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hidePivotFieldList="1" defaultThemeVersion="124226"/>
  <bookViews>
    <workbookView xWindow="165" yWindow="0" windowWidth="9930" windowHeight="11655"/>
  </bookViews>
  <sheets>
    <sheet name="S1" sheetId="9" r:id="rId1"/>
    <sheet name="S2" sheetId="13" r:id="rId2"/>
    <sheet name="Suvest" sheetId="5" r:id="rId3"/>
    <sheet name="GamSuv" sheetId="11" r:id="rId4"/>
    <sheet name="Gamyba" sheetId="10" r:id="rId5"/>
    <sheet name="SuvPT" sheetId="12" r:id="rId6"/>
    <sheet name="Ats.oper." sheetId="2" r:id="rId7"/>
    <sheet name="Atask.AtsOp" sheetId="1" r:id="rId8"/>
    <sheet name="Prekės" sheetId="3" r:id="rId9"/>
    <sheet name="BuhAtask" sheetId="14" r:id="rId10"/>
    <sheet name="AtlasParameters" sheetId="15" state="hidden" r:id="rId11"/>
    <sheet name="AtaskaitosNustatymas" sheetId="16" r:id="rId12"/>
    <sheet name="Aprašymas" sheetId="17" r:id="rId13"/>
  </sheets>
  <definedNames>
    <definedName name="_xlnm._FilterDatabase" localSheetId="7" hidden="1">Atask.AtsOp!$A$2:$U$7592</definedName>
    <definedName name="_xlnm._FilterDatabase" localSheetId="6" hidden="1">Ats.oper.!$A$1:$K$9475</definedName>
    <definedName name="_xlnm._FilterDatabase" localSheetId="4" hidden="1">Gamyba!$A$1:$K$629</definedName>
    <definedName name="_xlnm._FilterDatabase" localSheetId="8" hidden="1">Prekės!$A$1:$BY$1181</definedName>
    <definedName name="_xlnm._FilterDatabase" localSheetId="1" hidden="1">'S2'!$A$1:$G$418</definedName>
    <definedName name="_xlnm.Print_Titles" localSheetId="1">'S2'!$1:$1</definedName>
  </definedNames>
  <calcPr calcId="125725"/>
  <pivotCaches>
    <pivotCache cacheId="8" r:id="rId14"/>
    <pivotCache cacheId="13" r:id="rId15"/>
  </pivotCaches>
</workbook>
</file>

<file path=xl/calcChain.xml><?xml version="1.0" encoding="utf-8"?>
<calcChain xmlns="http://schemas.openxmlformats.org/spreadsheetml/2006/main">
  <c r="L20" i="14"/>
  <c r="M8"/>
  <c r="M9"/>
  <c r="M10"/>
  <c r="M11"/>
  <c r="M12"/>
  <c r="M13"/>
  <c r="M14"/>
  <c r="M15"/>
  <c r="M16"/>
  <c r="M17"/>
  <c r="M18"/>
  <c r="M19"/>
  <c r="M7"/>
  <c r="L390" i="5"/>
  <c r="L391" s="1"/>
  <c r="M21" i="14"/>
  <c r="K20"/>
  <c r="C418" i="13"/>
  <c r="M358" i="5"/>
  <c r="M359"/>
  <c r="M360"/>
  <c r="M361"/>
  <c r="M362"/>
  <c r="M363"/>
  <c r="M364"/>
  <c r="M365"/>
  <c r="M366"/>
  <c r="M367"/>
  <c r="M368"/>
  <c r="M369"/>
  <c r="M370"/>
  <c r="M371"/>
  <c r="M372"/>
  <c r="M373"/>
  <c r="M374"/>
  <c r="M375"/>
  <c r="M376"/>
  <c r="M377"/>
  <c r="M378"/>
  <c r="M379"/>
  <c r="M380"/>
  <c r="M381"/>
  <c r="M382"/>
  <c r="M383"/>
  <c r="M384"/>
  <c r="M385"/>
  <c r="M386"/>
  <c r="M387"/>
  <c r="M388"/>
  <c r="M357"/>
  <c r="M356"/>
  <c r="M355"/>
  <c r="M354"/>
  <c r="M353"/>
  <c r="M352"/>
  <c r="M351"/>
  <c r="M350"/>
  <c r="M349"/>
  <c r="M348"/>
  <c r="M347"/>
  <c r="M346"/>
  <c r="M345"/>
  <c r="M344"/>
  <c r="M343"/>
  <c r="M342"/>
  <c r="M341"/>
  <c r="M340"/>
  <c r="M339"/>
  <c r="M338"/>
  <c r="M337"/>
  <c r="M336"/>
  <c r="M335"/>
  <c r="M334"/>
  <c r="M333"/>
  <c r="M332"/>
  <c r="M331"/>
  <c r="M330"/>
  <c r="M329"/>
  <c r="M328"/>
  <c r="M327"/>
  <c r="M326"/>
  <c r="M325"/>
  <c r="M294"/>
  <c r="M295"/>
  <c r="M296"/>
  <c r="M297"/>
  <c r="M298"/>
  <c r="M299"/>
  <c r="M300"/>
  <c r="M301"/>
  <c r="M302"/>
  <c r="M303"/>
  <c r="M304"/>
  <c r="M305"/>
  <c r="M306"/>
  <c r="M307"/>
  <c r="M308"/>
  <c r="M309"/>
  <c r="M310"/>
  <c r="M311"/>
  <c r="M312"/>
  <c r="M313"/>
  <c r="M314"/>
  <c r="M315"/>
  <c r="M316"/>
  <c r="M317"/>
  <c r="M318"/>
  <c r="M319"/>
  <c r="M320"/>
  <c r="M321"/>
  <c r="M322"/>
  <c r="M323"/>
  <c r="M324"/>
  <c r="M293"/>
  <c r="M262"/>
  <c r="M263"/>
  <c r="M264"/>
  <c r="M265"/>
  <c r="M266"/>
  <c r="M267"/>
  <c r="M268"/>
  <c r="M269"/>
  <c r="M270"/>
  <c r="M271"/>
  <c r="M272"/>
  <c r="M273"/>
  <c r="M274"/>
  <c r="M275"/>
  <c r="M276"/>
  <c r="M277"/>
  <c r="M278"/>
  <c r="M279"/>
  <c r="M280"/>
  <c r="M281"/>
  <c r="M282"/>
  <c r="M283"/>
  <c r="M284"/>
  <c r="M285"/>
  <c r="M286"/>
  <c r="M287"/>
  <c r="M288"/>
  <c r="M289"/>
  <c r="M290"/>
  <c r="M291"/>
  <c r="M292"/>
  <c r="M261"/>
  <c r="M230"/>
  <c r="M231"/>
  <c r="M232"/>
  <c r="M233"/>
  <c r="M234"/>
  <c r="M235"/>
  <c r="M236"/>
  <c r="M237"/>
  <c r="M238"/>
  <c r="M239"/>
  <c r="M240"/>
  <c r="M241"/>
  <c r="M242"/>
  <c r="M243"/>
  <c r="M244"/>
  <c r="M245"/>
  <c r="M246"/>
  <c r="M247"/>
  <c r="M248"/>
  <c r="M249"/>
  <c r="M250"/>
  <c r="M251"/>
  <c r="M252"/>
  <c r="M253"/>
  <c r="M254"/>
  <c r="M255"/>
  <c r="M256"/>
  <c r="M257"/>
  <c r="M258"/>
  <c r="M259"/>
  <c r="M260"/>
  <c r="M229"/>
  <c r="L166"/>
  <c r="L134"/>
  <c r="E11599" i="2"/>
  <c r="E11600"/>
  <c r="C193" i="13"/>
  <c r="C192"/>
  <c r="C191"/>
  <c r="C190"/>
  <c r="C189"/>
  <c r="C188"/>
  <c r="C187"/>
  <c r="C186"/>
  <c r="C185"/>
  <c r="C184"/>
  <c r="C183"/>
  <c r="C182"/>
  <c r="C181"/>
  <c r="C180"/>
  <c r="C179"/>
  <c r="C178"/>
  <c r="C177"/>
  <c r="C176"/>
  <c r="C175"/>
  <c r="C174"/>
  <c r="C173"/>
  <c r="C172"/>
  <c r="C171"/>
  <c r="C170"/>
  <c r="C169"/>
  <c r="C168"/>
  <c r="C167"/>
  <c r="C166"/>
  <c r="C165"/>
  <c r="C164"/>
  <c r="A162"/>
  <c r="C162"/>
  <c r="A163"/>
  <c r="C163"/>
  <c r="A164"/>
  <c r="A165"/>
  <c r="A166"/>
  <c r="A167"/>
  <c r="A168"/>
  <c r="A169"/>
  <c r="A170"/>
  <c r="A171"/>
  <c r="A172"/>
  <c r="A173"/>
  <c r="A174"/>
  <c r="A175"/>
  <c r="A176"/>
  <c r="A177"/>
  <c r="A178"/>
  <c r="A179"/>
  <c r="A180"/>
  <c r="A181"/>
  <c r="A182"/>
  <c r="A183"/>
  <c r="A184"/>
  <c r="A185"/>
  <c r="A186"/>
  <c r="A187"/>
  <c r="A188"/>
  <c r="A189"/>
  <c r="A190"/>
  <c r="A191"/>
  <c r="A192"/>
  <c r="A193"/>
  <c r="F7" i="14"/>
  <c r="F8"/>
  <c r="F9"/>
  <c r="F11"/>
  <c r="F12"/>
  <c r="A33" i="13"/>
  <c r="A65"/>
  <c r="A97"/>
  <c r="A129"/>
  <c r="A161"/>
  <c r="A225"/>
  <c r="A257"/>
  <c r="A289"/>
  <c r="A321"/>
  <c r="A353"/>
  <c r="A385"/>
  <c r="A417"/>
  <c r="A3" i="2"/>
  <c r="A4"/>
  <c r="A5"/>
  <c r="A6"/>
  <c r="A7"/>
  <c r="A8"/>
  <c r="A9"/>
  <c r="A10"/>
  <c r="A11"/>
  <c r="A12"/>
  <c r="A13"/>
  <c r="A14"/>
  <c r="A15"/>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c r="A46" s="1"/>
  <c r="A75"/>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c r="A226" s="1"/>
  <c r="A135"/>
  <c r="A166" s="1"/>
  <c r="A165"/>
  <c r="A195"/>
  <c r="A225"/>
  <c r="A255"/>
  <c r="A285"/>
  <c r="A315"/>
  <c r="A345"/>
  <c r="A375"/>
  <c r="A405"/>
  <c r="A406"/>
  <c r="A407"/>
  <c r="A408"/>
  <c r="A409"/>
  <c r="A410"/>
  <c r="A411"/>
  <c r="A412"/>
  <c r="A413"/>
  <c r="A414"/>
  <c r="A415"/>
  <c r="A416"/>
  <c r="A417"/>
  <c r="A418"/>
  <c r="B418"/>
  <c r="I418" s="1"/>
  <c r="C418"/>
  <c r="D418"/>
  <c r="E418"/>
  <c r="F418"/>
  <c r="A419"/>
  <c r="B419"/>
  <c r="C419"/>
  <c r="D419"/>
  <c r="E419"/>
  <c r="F419"/>
  <c r="A420"/>
  <c r="B420"/>
  <c r="C420"/>
  <c r="D420"/>
  <c r="E420"/>
  <c r="F420"/>
  <c r="A421"/>
  <c r="B421"/>
  <c r="C421"/>
  <c r="D421"/>
  <c r="E421"/>
  <c r="F421"/>
  <c r="A422"/>
  <c r="B422"/>
  <c r="C422"/>
  <c r="D422"/>
  <c r="E422"/>
  <c r="F422"/>
  <c r="A423"/>
  <c r="B423"/>
  <c r="C423"/>
  <c r="D423"/>
  <c r="E423"/>
  <c r="F423"/>
  <c r="A424"/>
  <c r="B424"/>
  <c r="C424"/>
  <c r="D424"/>
  <c r="E424"/>
  <c r="F424"/>
  <c r="A425"/>
  <c r="B425"/>
  <c r="C425"/>
  <c r="D425"/>
  <c r="E425"/>
  <c r="F425"/>
  <c r="A426"/>
  <c r="B426"/>
  <c r="C426"/>
  <c r="D426"/>
  <c r="E426"/>
  <c r="F426"/>
  <c r="A427"/>
  <c r="B427"/>
  <c r="C427"/>
  <c r="D427"/>
  <c r="E427"/>
  <c r="F427"/>
  <c r="A428"/>
  <c r="B428"/>
  <c r="C428"/>
  <c r="D428"/>
  <c r="E428"/>
  <c r="F428"/>
  <c r="A429"/>
  <c r="B429"/>
  <c r="C429"/>
  <c r="D429"/>
  <c r="E429"/>
  <c r="F429"/>
  <c r="A430"/>
  <c r="B430"/>
  <c r="C430"/>
  <c r="D430"/>
  <c r="E430"/>
  <c r="F430"/>
  <c r="A431"/>
  <c r="B431"/>
  <c r="C431"/>
  <c r="D431"/>
  <c r="E431"/>
  <c r="F431"/>
  <c r="A432"/>
  <c r="B432"/>
  <c r="C432"/>
  <c r="D432"/>
  <c r="E432"/>
  <c r="F432"/>
  <c r="A433"/>
  <c r="B433"/>
  <c r="C433"/>
  <c r="D433"/>
  <c r="E433"/>
  <c r="F433"/>
  <c r="A434"/>
  <c r="B434"/>
  <c r="C434"/>
  <c r="D434"/>
  <c r="E434"/>
  <c r="F434"/>
  <c r="A435"/>
  <c r="B435"/>
  <c r="C435"/>
  <c r="D435"/>
  <c r="E435"/>
  <c r="F435"/>
  <c r="A436"/>
  <c r="B436"/>
  <c r="C436"/>
  <c r="D436"/>
  <c r="E436"/>
  <c r="F436"/>
  <c r="A437"/>
  <c r="B437"/>
  <c r="C437"/>
  <c r="D437"/>
  <c r="E437"/>
  <c r="F437"/>
  <c r="A438"/>
  <c r="B438"/>
  <c r="C438"/>
  <c r="D438"/>
  <c r="E438"/>
  <c r="F438"/>
  <c r="A439"/>
  <c r="B439"/>
  <c r="C439"/>
  <c r="D439"/>
  <c r="E439"/>
  <c r="F439"/>
  <c r="A440"/>
  <c r="B440"/>
  <c r="C440"/>
  <c r="D440"/>
  <c r="E440"/>
  <c r="F440"/>
  <c r="A441"/>
  <c r="B441"/>
  <c r="C441"/>
  <c r="D441"/>
  <c r="E441"/>
  <c r="F441"/>
  <c r="A442"/>
  <c r="B442"/>
  <c r="C442"/>
  <c r="D442"/>
  <c r="E442"/>
  <c r="F442"/>
  <c r="A443"/>
  <c r="B443"/>
  <c r="C443"/>
  <c r="D443"/>
  <c r="E443"/>
  <c r="F443"/>
  <c r="A444"/>
  <c r="B444"/>
  <c r="C444"/>
  <c r="D444"/>
  <c r="E444"/>
  <c r="F444"/>
  <c r="A445"/>
  <c r="B445"/>
  <c r="C445"/>
  <c r="D445"/>
  <c r="E445"/>
  <c r="F445"/>
  <c r="A446"/>
  <c r="B446"/>
  <c r="C446"/>
  <c r="D446"/>
  <c r="E446"/>
  <c r="F446"/>
  <c r="A447"/>
  <c r="B447"/>
  <c r="C447"/>
  <c r="D447"/>
  <c r="E447"/>
  <c r="F447"/>
  <c r="A448"/>
  <c r="B448"/>
  <c r="C448"/>
  <c r="D448"/>
  <c r="E448"/>
  <c r="F448"/>
  <c r="A449"/>
  <c r="B449"/>
  <c r="C449"/>
  <c r="D449"/>
  <c r="E449"/>
  <c r="F449"/>
  <c r="A450"/>
  <c r="B450"/>
  <c r="C450"/>
  <c r="D450"/>
  <c r="E450"/>
  <c r="F450"/>
  <c r="A451"/>
  <c r="B451"/>
  <c r="C451"/>
  <c r="D451"/>
  <c r="E451"/>
  <c r="F451"/>
  <c r="A452"/>
  <c r="B452"/>
  <c r="C452"/>
  <c r="D452"/>
  <c r="E452"/>
  <c r="F452"/>
  <c r="A453"/>
  <c r="B453"/>
  <c r="C453"/>
  <c r="D453"/>
  <c r="E453"/>
  <c r="F453"/>
  <c r="A454"/>
  <c r="B454"/>
  <c r="C454"/>
  <c r="D454"/>
  <c r="E454"/>
  <c r="F454"/>
  <c r="A455"/>
  <c r="B455"/>
  <c r="C455"/>
  <c r="D455"/>
  <c r="E455"/>
  <c r="F455"/>
  <c r="A456"/>
  <c r="B456"/>
  <c r="C456"/>
  <c r="D456"/>
  <c r="E456"/>
  <c r="F456"/>
  <c r="A457"/>
  <c r="B457"/>
  <c r="C457"/>
  <c r="D457"/>
  <c r="E457"/>
  <c r="F457"/>
  <c r="A458"/>
  <c r="B458"/>
  <c r="C458"/>
  <c r="D458"/>
  <c r="E458"/>
  <c r="F458"/>
  <c r="A459"/>
  <c r="B459"/>
  <c r="C459"/>
  <c r="D459"/>
  <c r="E459"/>
  <c r="F459"/>
  <c r="A460"/>
  <c r="B460"/>
  <c r="C460"/>
  <c r="D460"/>
  <c r="E460"/>
  <c r="F460"/>
  <c r="A461"/>
  <c r="B461"/>
  <c r="C461"/>
  <c r="D461"/>
  <c r="E461"/>
  <c r="F461"/>
  <c r="A462"/>
  <c r="B462"/>
  <c r="C462"/>
  <c r="D462"/>
  <c r="E462"/>
  <c r="F462"/>
  <c r="A463"/>
  <c r="B463"/>
  <c r="C463"/>
  <c r="D463"/>
  <c r="E463"/>
  <c r="F463"/>
  <c r="A464"/>
  <c r="B464"/>
  <c r="C464"/>
  <c r="D464"/>
  <c r="E464"/>
  <c r="F464"/>
  <c r="A465"/>
  <c r="B465"/>
  <c r="C465"/>
  <c r="D465"/>
  <c r="E465"/>
  <c r="F465"/>
  <c r="A466"/>
  <c r="B466"/>
  <c r="C466"/>
  <c r="D466"/>
  <c r="E466"/>
  <c r="F466"/>
  <c r="A467"/>
  <c r="B467"/>
  <c r="C467"/>
  <c r="D467"/>
  <c r="E467"/>
  <c r="F467"/>
  <c r="A468"/>
  <c r="B468"/>
  <c r="C468"/>
  <c r="D468"/>
  <c r="E468"/>
  <c r="F468"/>
  <c r="A469"/>
  <c r="B469"/>
  <c r="C469"/>
  <c r="D469"/>
  <c r="E469"/>
  <c r="F469"/>
  <c r="A470"/>
  <c r="B470"/>
  <c r="C470"/>
  <c r="D470"/>
  <c r="E470"/>
  <c r="F470"/>
  <c r="A471"/>
  <c r="B471"/>
  <c r="C471"/>
  <c r="D471"/>
  <c r="E471"/>
  <c r="F471"/>
  <c r="A472"/>
  <c r="B472"/>
  <c r="C472"/>
  <c r="D472"/>
  <c r="E472"/>
  <c r="F472"/>
  <c r="A473"/>
  <c r="B473"/>
  <c r="C473"/>
  <c r="D473"/>
  <c r="E473"/>
  <c r="F473"/>
  <c r="A474"/>
  <c r="B474"/>
  <c r="C474"/>
  <c r="D474"/>
  <c r="E474"/>
  <c r="F474"/>
  <c r="A475"/>
  <c r="B475"/>
  <c r="C475"/>
  <c r="D475"/>
  <c r="E475"/>
  <c r="F475"/>
  <c r="A476"/>
  <c r="B476"/>
  <c r="C476"/>
  <c r="D476"/>
  <c r="E476"/>
  <c r="F476"/>
  <c r="A477"/>
  <c r="B477"/>
  <c r="C477"/>
  <c r="D477"/>
  <c r="E477"/>
  <c r="F477"/>
  <c r="A478"/>
  <c r="B478"/>
  <c r="C478"/>
  <c r="D478"/>
  <c r="E478"/>
  <c r="F478"/>
  <c r="A479"/>
  <c r="B479"/>
  <c r="C479"/>
  <c r="D479"/>
  <c r="E479"/>
  <c r="F479"/>
  <c r="A480"/>
  <c r="B480"/>
  <c r="C480"/>
  <c r="D480"/>
  <c r="E480"/>
  <c r="F480"/>
  <c r="A481"/>
  <c r="B481"/>
  <c r="C481"/>
  <c r="D481"/>
  <c r="E481"/>
  <c r="F481"/>
  <c r="A482"/>
  <c r="B482"/>
  <c r="C482"/>
  <c r="D482"/>
  <c r="E482"/>
  <c r="F482"/>
  <c r="A483"/>
  <c r="B483"/>
  <c r="C483"/>
  <c r="D483"/>
  <c r="E483"/>
  <c r="F483"/>
  <c r="A484"/>
  <c r="B484"/>
  <c r="C484"/>
  <c r="D484"/>
  <c r="E484"/>
  <c r="F484"/>
  <c r="A485"/>
  <c r="B485"/>
  <c r="C485"/>
  <c r="D485"/>
  <c r="E485"/>
  <c r="F485"/>
  <c r="A486"/>
  <c r="B486"/>
  <c r="C486"/>
  <c r="D486"/>
  <c r="E486"/>
  <c r="F486"/>
  <c r="A487"/>
  <c r="B487"/>
  <c r="C487"/>
  <c r="D487"/>
  <c r="E487"/>
  <c r="F487"/>
  <c r="A488"/>
  <c r="B488"/>
  <c r="C488"/>
  <c r="D488"/>
  <c r="E488"/>
  <c r="F488"/>
  <c r="A489"/>
  <c r="B489"/>
  <c r="C489"/>
  <c r="D489"/>
  <c r="E489"/>
  <c r="F489"/>
  <c r="A490"/>
  <c r="B490"/>
  <c r="C490"/>
  <c r="D490"/>
  <c r="E490"/>
  <c r="F490"/>
  <c r="A491"/>
  <c r="B491"/>
  <c r="C491"/>
  <c r="D491"/>
  <c r="E491"/>
  <c r="F491"/>
  <c r="A492"/>
  <c r="B492"/>
  <c r="C492"/>
  <c r="D492"/>
  <c r="E492"/>
  <c r="F492"/>
  <c r="A493"/>
  <c r="B493"/>
  <c r="C493"/>
  <c r="D493"/>
  <c r="E493"/>
  <c r="F493"/>
  <c r="A494"/>
  <c r="B494"/>
  <c r="C494"/>
  <c r="D494"/>
  <c r="E494"/>
  <c r="F494"/>
  <c r="A495"/>
  <c r="B495"/>
  <c r="C495"/>
  <c r="D495"/>
  <c r="E495"/>
  <c r="F495"/>
  <c r="A496"/>
  <c r="B496"/>
  <c r="C496"/>
  <c r="D496"/>
  <c r="E496"/>
  <c r="F496"/>
  <c r="A497"/>
  <c r="B497"/>
  <c r="C497"/>
  <c r="D497"/>
  <c r="E497"/>
  <c r="F497"/>
  <c r="A498"/>
  <c r="B498"/>
  <c r="C498"/>
  <c r="D498"/>
  <c r="E498"/>
  <c r="F498"/>
  <c r="A499"/>
  <c r="B499"/>
  <c r="C499"/>
  <c r="D499"/>
  <c r="E499"/>
  <c r="F499"/>
  <c r="A500"/>
  <c r="B500"/>
  <c r="C500"/>
  <c r="D500"/>
  <c r="E500"/>
  <c r="F500"/>
  <c r="A501"/>
  <c r="B501"/>
  <c r="C501"/>
  <c r="D501"/>
  <c r="E501"/>
  <c r="F501"/>
  <c r="A502"/>
  <c r="B502"/>
  <c r="C502"/>
  <c r="D502"/>
  <c r="E502"/>
  <c r="F502"/>
  <c r="A503"/>
  <c r="B503"/>
  <c r="C503"/>
  <c r="D503"/>
  <c r="E503"/>
  <c r="F503"/>
  <c r="A504"/>
  <c r="B504"/>
  <c r="C504"/>
  <c r="D504"/>
  <c r="E504"/>
  <c r="F504"/>
  <c r="A505"/>
  <c r="B505"/>
  <c r="C505"/>
  <c r="D505"/>
  <c r="E505"/>
  <c r="F505"/>
  <c r="A506"/>
  <c r="B506"/>
  <c r="C506"/>
  <c r="D506"/>
  <c r="E506"/>
  <c r="F506"/>
  <c r="A507"/>
  <c r="B507"/>
  <c r="C507"/>
  <c r="D507"/>
  <c r="E507"/>
  <c r="F507"/>
  <c r="A508"/>
  <c r="B508"/>
  <c r="C508"/>
  <c r="D508"/>
  <c r="E508"/>
  <c r="F508"/>
  <c r="A509"/>
  <c r="B509"/>
  <c r="C509"/>
  <c r="D509"/>
  <c r="E509"/>
  <c r="F509"/>
  <c r="A510"/>
  <c r="B510"/>
  <c r="C510"/>
  <c r="D510"/>
  <c r="E510"/>
  <c r="F510"/>
  <c r="A511"/>
  <c r="B511"/>
  <c r="C511"/>
  <c r="D511"/>
  <c r="E511"/>
  <c r="F511"/>
  <c r="A512"/>
  <c r="B512"/>
  <c r="C512"/>
  <c r="D512"/>
  <c r="E512"/>
  <c r="F512"/>
  <c r="A513"/>
  <c r="B513"/>
  <c r="C513"/>
  <c r="D513"/>
  <c r="E513"/>
  <c r="F513"/>
  <c r="A514"/>
  <c r="B514"/>
  <c r="C514"/>
  <c r="D514"/>
  <c r="E514"/>
  <c r="F514"/>
  <c r="A515"/>
  <c r="B515"/>
  <c r="C515"/>
  <c r="D515"/>
  <c r="E515"/>
  <c r="F515"/>
  <c r="A516"/>
  <c r="B516"/>
  <c r="C516"/>
  <c r="D516"/>
  <c r="E516"/>
  <c r="F516"/>
  <c r="A517"/>
  <c r="B517"/>
  <c r="C517"/>
  <c r="D517"/>
  <c r="E517"/>
  <c r="F517"/>
  <c r="A518"/>
  <c r="B518"/>
  <c r="C518"/>
  <c r="D518"/>
  <c r="E518"/>
  <c r="F518"/>
  <c r="A519"/>
  <c r="B519"/>
  <c r="C519"/>
  <c r="D519"/>
  <c r="E519"/>
  <c r="F519"/>
  <c r="A520"/>
  <c r="B520"/>
  <c r="C520"/>
  <c r="D520"/>
  <c r="E520"/>
  <c r="F520"/>
  <c r="A521"/>
  <c r="B521"/>
  <c r="C521"/>
  <c r="D521"/>
  <c r="E521"/>
  <c r="F521"/>
  <c r="A522"/>
  <c r="B522"/>
  <c r="C522"/>
  <c r="D522"/>
  <c r="E522"/>
  <c r="F522"/>
  <c r="A523"/>
  <c r="B523"/>
  <c r="C523"/>
  <c r="D523"/>
  <c r="E523"/>
  <c r="F523"/>
  <c r="A524"/>
  <c r="B524"/>
  <c r="C524"/>
  <c r="D524"/>
  <c r="E524"/>
  <c r="F524"/>
  <c r="A525"/>
  <c r="B525"/>
  <c r="C525"/>
  <c r="D525"/>
  <c r="E525"/>
  <c r="F525"/>
  <c r="A526"/>
  <c r="B526"/>
  <c r="C526"/>
  <c r="D526"/>
  <c r="E526"/>
  <c r="F526"/>
  <c r="A527"/>
  <c r="B527"/>
  <c r="C527"/>
  <c r="D527"/>
  <c r="E527"/>
  <c r="F527"/>
  <c r="A528"/>
  <c r="B528"/>
  <c r="C528"/>
  <c r="D528"/>
  <c r="E528"/>
  <c r="F528"/>
  <c r="A529"/>
  <c r="B529"/>
  <c r="C529"/>
  <c r="D529"/>
  <c r="E529"/>
  <c r="F529"/>
  <c r="A530"/>
  <c r="B530"/>
  <c r="C530"/>
  <c r="D530"/>
  <c r="E530"/>
  <c r="F530"/>
  <c r="A531"/>
  <c r="B531"/>
  <c r="C531"/>
  <c r="D531"/>
  <c r="E531"/>
  <c r="F531"/>
  <c r="A532"/>
  <c r="B532"/>
  <c r="C532"/>
  <c r="D532"/>
  <c r="E532"/>
  <c r="F532"/>
  <c r="A533"/>
  <c r="B533"/>
  <c r="C533"/>
  <c r="D533"/>
  <c r="E533"/>
  <c r="F533"/>
  <c r="A534"/>
  <c r="B534"/>
  <c r="C534"/>
  <c r="D534"/>
  <c r="E534"/>
  <c r="F534"/>
  <c r="A535"/>
  <c r="B535"/>
  <c r="C535"/>
  <c r="D535"/>
  <c r="E535"/>
  <c r="F535"/>
  <c r="A536"/>
  <c r="B536"/>
  <c r="C536"/>
  <c r="D536"/>
  <c r="E536"/>
  <c r="F536"/>
  <c r="A537"/>
  <c r="B537"/>
  <c r="C537"/>
  <c r="D537"/>
  <c r="E537"/>
  <c r="F537"/>
  <c r="A538"/>
  <c r="B538"/>
  <c r="C538"/>
  <c r="D538"/>
  <c r="E538"/>
  <c r="F538"/>
  <c r="A539"/>
  <c r="B539"/>
  <c r="C539"/>
  <c r="D539"/>
  <c r="E539"/>
  <c r="F539"/>
  <c r="A540"/>
  <c r="B540"/>
  <c r="C540"/>
  <c r="D540"/>
  <c r="E540"/>
  <c r="F540"/>
  <c r="A541"/>
  <c r="B541"/>
  <c r="C541"/>
  <c r="D541"/>
  <c r="E541"/>
  <c r="F541"/>
  <c r="A542"/>
  <c r="B542"/>
  <c r="C542"/>
  <c r="D542"/>
  <c r="E542"/>
  <c r="F542"/>
  <c r="A543"/>
  <c r="B543"/>
  <c r="C543"/>
  <c r="D543"/>
  <c r="E543"/>
  <c r="F543"/>
  <c r="A544"/>
  <c r="B544"/>
  <c r="C544"/>
  <c r="D544"/>
  <c r="E544"/>
  <c r="F544"/>
  <c r="A545"/>
  <c r="B545"/>
  <c r="C545"/>
  <c r="D545"/>
  <c r="E545"/>
  <c r="F545"/>
  <c r="A546"/>
  <c r="B546"/>
  <c r="C546"/>
  <c r="D546"/>
  <c r="E546"/>
  <c r="F546"/>
  <c r="A547"/>
  <c r="B547"/>
  <c r="C547"/>
  <c r="D547"/>
  <c r="E547"/>
  <c r="F547"/>
  <c r="A548"/>
  <c r="B548"/>
  <c r="C548"/>
  <c r="D548"/>
  <c r="E548"/>
  <c r="F548"/>
  <c r="A549"/>
  <c r="B549"/>
  <c r="C549"/>
  <c r="D549"/>
  <c r="E549"/>
  <c r="F549"/>
  <c r="A550"/>
  <c r="B550"/>
  <c r="C550"/>
  <c r="D550"/>
  <c r="E550"/>
  <c r="F550"/>
  <c r="A551"/>
  <c r="B551"/>
  <c r="C551"/>
  <c r="D551"/>
  <c r="E551"/>
  <c r="F551"/>
  <c r="A552"/>
  <c r="B552"/>
  <c r="C552"/>
  <c r="D552"/>
  <c r="E552"/>
  <c r="F552"/>
  <c r="A553"/>
  <c r="B553"/>
  <c r="C553"/>
  <c r="D553"/>
  <c r="E553"/>
  <c r="F553"/>
  <c r="A554"/>
  <c r="B554"/>
  <c r="C554"/>
  <c r="D554"/>
  <c r="E554"/>
  <c r="F554"/>
  <c r="A555"/>
  <c r="B555"/>
  <c r="C555"/>
  <c r="D555"/>
  <c r="E555"/>
  <c r="F555"/>
  <c r="A556"/>
  <c r="B556"/>
  <c r="C556"/>
  <c r="D556"/>
  <c r="E556"/>
  <c r="F556"/>
  <c r="A557"/>
  <c r="B557"/>
  <c r="C557"/>
  <c r="D557"/>
  <c r="E557"/>
  <c r="F557"/>
  <c r="A558"/>
  <c r="B558"/>
  <c r="C558"/>
  <c r="D558"/>
  <c r="E558"/>
  <c r="F558"/>
  <c r="A559"/>
  <c r="B559"/>
  <c r="C559"/>
  <c r="D559"/>
  <c r="E559"/>
  <c r="F559"/>
  <c r="A560"/>
  <c r="B560"/>
  <c r="C560"/>
  <c r="D560"/>
  <c r="E560"/>
  <c r="F560"/>
  <c r="A561"/>
  <c r="B561"/>
  <c r="C561"/>
  <c r="D561"/>
  <c r="E561"/>
  <c r="F561"/>
  <c r="A562"/>
  <c r="B562"/>
  <c r="C562"/>
  <c r="D562"/>
  <c r="E562"/>
  <c r="F562"/>
  <c r="A563"/>
  <c r="B563"/>
  <c r="C563"/>
  <c r="D563"/>
  <c r="E563"/>
  <c r="F563"/>
  <c r="A564"/>
  <c r="B564"/>
  <c r="C564"/>
  <c r="D564"/>
  <c r="E564"/>
  <c r="F564"/>
  <c r="A565"/>
  <c r="B565"/>
  <c r="C565"/>
  <c r="D565"/>
  <c r="E565"/>
  <c r="F565"/>
  <c r="A566"/>
  <c r="B566"/>
  <c r="C566"/>
  <c r="D566"/>
  <c r="E566"/>
  <c r="F566"/>
  <c r="A567"/>
  <c r="B567"/>
  <c r="C567"/>
  <c r="D567"/>
  <c r="E567"/>
  <c r="F567"/>
  <c r="A568"/>
  <c r="B568"/>
  <c r="C568"/>
  <c r="D568"/>
  <c r="E568"/>
  <c r="F568"/>
  <c r="A569"/>
  <c r="B569"/>
  <c r="C569"/>
  <c r="D569"/>
  <c r="E569"/>
  <c r="F569"/>
  <c r="A570"/>
  <c r="B570"/>
  <c r="C570"/>
  <c r="D570"/>
  <c r="E570"/>
  <c r="F570"/>
  <c r="A571"/>
  <c r="B571"/>
  <c r="C571"/>
  <c r="D571"/>
  <c r="E571"/>
  <c r="F571"/>
  <c r="A572"/>
  <c r="B572"/>
  <c r="C572"/>
  <c r="D572"/>
  <c r="E572"/>
  <c r="F572"/>
  <c r="A573"/>
  <c r="B573"/>
  <c r="C573"/>
  <c r="D573"/>
  <c r="E573"/>
  <c r="F573"/>
  <c r="A574"/>
  <c r="B574"/>
  <c r="C574"/>
  <c r="D574"/>
  <c r="E574"/>
  <c r="F574"/>
  <c r="A575"/>
  <c r="B575"/>
  <c r="C575"/>
  <c r="D575"/>
  <c r="E575"/>
  <c r="F575"/>
  <c r="A576"/>
  <c r="B576"/>
  <c r="C576"/>
  <c r="D576"/>
  <c r="E576"/>
  <c r="F576"/>
  <c r="A577"/>
  <c r="B577"/>
  <c r="C577"/>
  <c r="D577"/>
  <c r="E577"/>
  <c r="F577"/>
  <c r="A578"/>
  <c r="B578"/>
  <c r="C578"/>
  <c r="D578"/>
  <c r="E578"/>
  <c r="F578"/>
  <c r="A579"/>
  <c r="B579"/>
  <c r="C579"/>
  <c r="D579"/>
  <c r="E579"/>
  <c r="F579"/>
  <c r="A580"/>
  <c r="B580"/>
  <c r="C580"/>
  <c r="D580"/>
  <c r="E580"/>
  <c r="F580"/>
  <c r="A581"/>
  <c r="B581"/>
  <c r="C581"/>
  <c r="D581"/>
  <c r="E581"/>
  <c r="F581"/>
  <c r="A582"/>
  <c r="B582"/>
  <c r="C582"/>
  <c r="D582"/>
  <c r="E582"/>
  <c r="F582"/>
  <c r="A583"/>
  <c r="B583"/>
  <c r="C583"/>
  <c r="D583"/>
  <c r="E583"/>
  <c r="F583"/>
  <c r="A584"/>
  <c r="B584"/>
  <c r="C584"/>
  <c r="D584"/>
  <c r="E584"/>
  <c r="F584"/>
  <c r="A585"/>
  <c r="B585"/>
  <c r="C585"/>
  <c r="D585"/>
  <c r="E585"/>
  <c r="F585"/>
  <c r="A586"/>
  <c r="B586"/>
  <c r="C586"/>
  <c r="D586"/>
  <c r="E586"/>
  <c r="F586"/>
  <c r="A587"/>
  <c r="B587"/>
  <c r="C587"/>
  <c r="D587"/>
  <c r="E587"/>
  <c r="F587"/>
  <c r="A588"/>
  <c r="B588"/>
  <c r="C588"/>
  <c r="D588"/>
  <c r="E588"/>
  <c r="F588"/>
  <c r="A589"/>
  <c r="B589"/>
  <c r="C589"/>
  <c r="D589"/>
  <c r="E589"/>
  <c r="F589"/>
  <c r="A590"/>
  <c r="B590"/>
  <c r="C590"/>
  <c r="D590"/>
  <c r="E590"/>
  <c r="F590"/>
  <c r="A591"/>
  <c r="B591"/>
  <c r="C591"/>
  <c r="D591"/>
  <c r="E591"/>
  <c r="F591"/>
  <c r="A592"/>
  <c r="B592"/>
  <c r="C592"/>
  <c r="D592"/>
  <c r="E592"/>
  <c r="F592"/>
  <c r="A593"/>
  <c r="B593"/>
  <c r="C593"/>
  <c r="D593"/>
  <c r="E593"/>
  <c r="F593"/>
  <c r="A594"/>
  <c r="B594"/>
  <c r="C594"/>
  <c r="D594"/>
  <c r="E594"/>
  <c r="F594"/>
  <c r="A595"/>
  <c r="B595"/>
  <c r="C595"/>
  <c r="D595"/>
  <c r="E595"/>
  <c r="F595"/>
  <c r="A596"/>
  <c r="B596"/>
  <c r="C596"/>
  <c r="D596"/>
  <c r="E596"/>
  <c r="F596"/>
  <c r="A597"/>
  <c r="B597"/>
  <c r="C597"/>
  <c r="D597"/>
  <c r="E597"/>
  <c r="F597"/>
  <c r="A598"/>
  <c r="B598"/>
  <c r="C598"/>
  <c r="D598"/>
  <c r="E598"/>
  <c r="F598"/>
  <c r="A599"/>
  <c r="B599"/>
  <c r="C599"/>
  <c r="D599"/>
  <c r="E599"/>
  <c r="F599"/>
  <c r="A600"/>
  <c r="B600"/>
  <c r="C600"/>
  <c r="D600"/>
  <c r="E600"/>
  <c r="F600"/>
  <c r="A601"/>
  <c r="B601"/>
  <c r="C601"/>
  <c r="D601"/>
  <c r="E601"/>
  <c r="F601"/>
  <c r="A602"/>
  <c r="B602"/>
  <c r="C602"/>
  <c r="D602"/>
  <c r="E602"/>
  <c r="F602"/>
  <c r="A603"/>
  <c r="B603"/>
  <c r="C603"/>
  <c r="D603"/>
  <c r="E603"/>
  <c r="F603"/>
  <c r="A604"/>
  <c r="B604"/>
  <c r="C604"/>
  <c r="D604"/>
  <c r="E604"/>
  <c r="F604"/>
  <c r="A605"/>
  <c r="B605"/>
  <c r="C605"/>
  <c r="D605"/>
  <c r="E605"/>
  <c r="F605"/>
  <c r="A606"/>
  <c r="B606"/>
  <c r="C606"/>
  <c r="D606"/>
  <c r="E606"/>
  <c r="F606"/>
  <c r="A607"/>
  <c r="B607"/>
  <c r="C607"/>
  <c r="D607"/>
  <c r="E607"/>
  <c r="F607"/>
  <c r="A608"/>
  <c r="B608"/>
  <c r="C608"/>
  <c r="D608"/>
  <c r="E608"/>
  <c r="F608"/>
  <c r="A609"/>
  <c r="B609"/>
  <c r="C609"/>
  <c r="D609"/>
  <c r="E609"/>
  <c r="F609"/>
  <c r="A610"/>
  <c r="B610"/>
  <c r="C610"/>
  <c r="D610"/>
  <c r="E610"/>
  <c r="F610"/>
  <c r="A611"/>
  <c r="B611"/>
  <c r="C611"/>
  <c r="D611"/>
  <c r="E611"/>
  <c r="F611"/>
  <c r="A612"/>
  <c r="B612"/>
  <c r="C612"/>
  <c r="D612"/>
  <c r="E612"/>
  <c r="F612"/>
  <c r="A613"/>
  <c r="B613"/>
  <c r="C613"/>
  <c r="D613"/>
  <c r="E613"/>
  <c r="F613"/>
  <c r="A614"/>
  <c r="B614"/>
  <c r="C614"/>
  <c r="D614"/>
  <c r="E614"/>
  <c r="F614"/>
  <c r="A615"/>
  <c r="B615"/>
  <c r="C615"/>
  <c r="D615"/>
  <c r="E615"/>
  <c r="F615"/>
  <c r="A616"/>
  <c r="B616"/>
  <c r="C616"/>
  <c r="D616"/>
  <c r="E616"/>
  <c r="F616"/>
  <c r="A617"/>
  <c r="B617"/>
  <c r="C617"/>
  <c r="D617"/>
  <c r="E617"/>
  <c r="F617"/>
  <c r="A618"/>
  <c r="B618"/>
  <c r="C618"/>
  <c r="D618"/>
  <c r="E618"/>
  <c r="F618"/>
  <c r="A619"/>
  <c r="B619"/>
  <c r="C619"/>
  <c r="D619"/>
  <c r="E619"/>
  <c r="F619"/>
  <c r="A620"/>
  <c r="B620"/>
  <c r="C620"/>
  <c r="D620"/>
  <c r="E620"/>
  <c r="F620"/>
  <c r="A621"/>
  <c r="B621"/>
  <c r="C621"/>
  <c r="D621"/>
  <c r="E621"/>
  <c r="F621"/>
  <c r="A622"/>
  <c r="B622"/>
  <c r="C622"/>
  <c r="D622"/>
  <c r="E622"/>
  <c r="F622"/>
  <c r="A623"/>
  <c r="B623"/>
  <c r="C623"/>
  <c r="D623"/>
  <c r="E623"/>
  <c r="F623"/>
  <c r="A624"/>
  <c r="B624"/>
  <c r="C624"/>
  <c r="D624"/>
  <c r="E624"/>
  <c r="F624"/>
  <c r="A625"/>
  <c r="B625"/>
  <c r="C625"/>
  <c r="D625"/>
  <c r="E625"/>
  <c r="F625"/>
  <c r="A626"/>
  <c r="B626"/>
  <c r="C626"/>
  <c r="D626"/>
  <c r="E626"/>
  <c r="F626"/>
  <c r="A627"/>
  <c r="B627"/>
  <c r="C627"/>
  <c r="D627"/>
  <c r="E627"/>
  <c r="F627"/>
  <c r="A628"/>
  <c r="B628"/>
  <c r="C628"/>
  <c r="D628"/>
  <c r="E628"/>
  <c r="F628"/>
  <c r="A629"/>
  <c r="B629"/>
  <c r="C629"/>
  <c r="D629"/>
  <c r="E629"/>
  <c r="F629"/>
  <c r="A630"/>
  <c r="B630"/>
  <c r="C630"/>
  <c r="D630"/>
  <c r="E630"/>
  <c r="F630"/>
  <c r="A631"/>
  <c r="B631"/>
  <c r="C631"/>
  <c r="D631"/>
  <c r="E631"/>
  <c r="F631"/>
  <c r="A632"/>
  <c r="B632"/>
  <c r="C632"/>
  <c r="D632"/>
  <c r="E632"/>
  <c r="F632"/>
  <c r="A633"/>
  <c r="B633"/>
  <c r="C633"/>
  <c r="D633"/>
  <c r="E633"/>
  <c r="F633"/>
  <c r="A634"/>
  <c r="B634"/>
  <c r="C634"/>
  <c r="D634"/>
  <c r="E634"/>
  <c r="F634"/>
  <c r="A635"/>
  <c r="B635"/>
  <c r="C635"/>
  <c r="D635"/>
  <c r="E635"/>
  <c r="F635"/>
  <c r="A636"/>
  <c r="B636"/>
  <c r="C636"/>
  <c r="D636"/>
  <c r="E636"/>
  <c r="F636"/>
  <c r="A637"/>
  <c r="B637"/>
  <c r="C637"/>
  <c r="D637"/>
  <c r="E637"/>
  <c r="F637"/>
  <c r="A638"/>
  <c r="B638"/>
  <c r="C638"/>
  <c r="D638"/>
  <c r="E638"/>
  <c r="F638"/>
  <c r="A639"/>
  <c r="B639"/>
  <c r="C639"/>
  <c r="D639"/>
  <c r="E639"/>
  <c r="F639"/>
  <c r="A640"/>
  <c r="B640"/>
  <c r="C640"/>
  <c r="D640"/>
  <c r="E640"/>
  <c r="F640"/>
  <c r="A641"/>
  <c r="B641"/>
  <c r="C641"/>
  <c r="D641"/>
  <c r="E641"/>
  <c r="F641"/>
  <c r="A642"/>
  <c r="B642"/>
  <c r="C642"/>
  <c r="D642"/>
  <c r="E642"/>
  <c r="F642"/>
  <c r="A643"/>
  <c r="B643"/>
  <c r="C643"/>
  <c r="D643"/>
  <c r="E643"/>
  <c r="F643"/>
  <c r="A644"/>
  <c r="B644"/>
  <c r="C644"/>
  <c r="D644"/>
  <c r="E644"/>
  <c r="F644"/>
  <c r="A645"/>
  <c r="B645"/>
  <c r="C645"/>
  <c r="D645"/>
  <c r="E645"/>
  <c r="F645"/>
  <c r="A646"/>
  <c r="B646"/>
  <c r="C646"/>
  <c r="D646"/>
  <c r="E646"/>
  <c r="F646"/>
  <c r="A647"/>
  <c r="B647"/>
  <c r="C647"/>
  <c r="D647"/>
  <c r="E647"/>
  <c r="F647"/>
  <c r="A648"/>
  <c r="B648"/>
  <c r="C648"/>
  <c r="D648"/>
  <c r="E648"/>
  <c r="F648"/>
  <c r="A649"/>
  <c r="B649"/>
  <c r="C649"/>
  <c r="D649"/>
  <c r="E649"/>
  <c r="F649"/>
  <c r="A650"/>
  <c r="B650"/>
  <c r="C650"/>
  <c r="D650"/>
  <c r="E650"/>
  <c r="F650"/>
  <c r="A651"/>
  <c r="B651"/>
  <c r="C651"/>
  <c r="D651"/>
  <c r="E651"/>
  <c r="F651"/>
  <c r="A652"/>
  <c r="B652"/>
  <c r="C652"/>
  <c r="D652"/>
  <c r="E652"/>
  <c r="F652"/>
  <c r="A653"/>
  <c r="B653"/>
  <c r="C653"/>
  <c r="D653"/>
  <c r="E653"/>
  <c r="F653"/>
  <c r="A654"/>
  <c r="B654"/>
  <c r="C654"/>
  <c r="D654"/>
  <c r="E654"/>
  <c r="F654"/>
  <c r="A655"/>
  <c r="B655"/>
  <c r="C655"/>
  <c r="D655"/>
  <c r="E655"/>
  <c r="F655"/>
  <c r="A656"/>
  <c r="B656"/>
  <c r="C656"/>
  <c r="D656"/>
  <c r="E656"/>
  <c r="F656"/>
  <c r="A657"/>
  <c r="B657"/>
  <c r="C657"/>
  <c r="D657"/>
  <c r="E657"/>
  <c r="F657"/>
  <c r="A658"/>
  <c r="B658"/>
  <c r="C658"/>
  <c r="D658"/>
  <c r="E658"/>
  <c r="F658"/>
  <c r="A659"/>
  <c r="B659"/>
  <c r="C659"/>
  <c r="D659"/>
  <c r="E659"/>
  <c r="F659"/>
  <c r="A660"/>
  <c r="B660"/>
  <c r="C660"/>
  <c r="D660"/>
  <c r="E660"/>
  <c r="F660"/>
  <c r="A661"/>
  <c r="B661"/>
  <c r="C661"/>
  <c r="D661"/>
  <c r="E661"/>
  <c r="F661"/>
  <c r="A662"/>
  <c r="B662"/>
  <c r="C662"/>
  <c r="D662"/>
  <c r="E662"/>
  <c r="F662"/>
  <c r="A663"/>
  <c r="B663"/>
  <c r="C663"/>
  <c r="D663"/>
  <c r="E663"/>
  <c r="F663"/>
  <c r="A664"/>
  <c r="B664"/>
  <c r="C664"/>
  <c r="D664"/>
  <c r="E664"/>
  <c r="F664"/>
  <c r="A665"/>
  <c r="B665"/>
  <c r="C665"/>
  <c r="D665"/>
  <c r="E665"/>
  <c r="F665"/>
  <c r="A666"/>
  <c r="B666"/>
  <c r="C666"/>
  <c r="D666"/>
  <c r="E666"/>
  <c r="F666"/>
  <c r="A667"/>
  <c r="B667"/>
  <c r="C667"/>
  <c r="D667"/>
  <c r="E667"/>
  <c r="F667"/>
  <c r="A668"/>
  <c r="B668"/>
  <c r="C668"/>
  <c r="D668"/>
  <c r="E668"/>
  <c r="F668"/>
  <c r="A669"/>
  <c r="B669"/>
  <c r="C669"/>
  <c r="D669"/>
  <c r="E669"/>
  <c r="F669"/>
  <c r="A670"/>
  <c r="B670"/>
  <c r="C670"/>
  <c r="D670"/>
  <c r="E670"/>
  <c r="F670"/>
  <c r="A671"/>
  <c r="B671"/>
  <c r="C671"/>
  <c r="D671"/>
  <c r="E671"/>
  <c r="F671"/>
  <c r="A672"/>
  <c r="B672"/>
  <c r="C672"/>
  <c r="D672"/>
  <c r="E672"/>
  <c r="F672"/>
  <c r="A673"/>
  <c r="B673"/>
  <c r="C673"/>
  <c r="D673"/>
  <c r="E673"/>
  <c r="F673"/>
  <c r="A674"/>
  <c r="B674"/>
  <c r="C674"/>
  <c r="D674"/>
  <c r="E674"/>
  <c r="F674"/>
  <c r="A675"/>
  <c r="B675"/>
  <c r="C675"/>
  <c r="D675"/>
  <c r="E675"/>
  <c r="F675"/>
  <c r="A676"/>
  <c r="B676"/>
  <c r="C676"/>
  <c r="D676"/>
  <c r="E676"/>
  <c r="F676"/>
  <c r="A677"/>
  <c r="B677"/>
  <c r="C677"/>
  <c r="D677"/>
  <c r="E677"/>
  <c r="F677"/>
  <c r="A678"/>
  <c r="B678"/>
  <c r="C678"/>
  <c r="D678"/>
  <c r="E678"/>
  <c r="F678"/>
  <c r="A679"/>
  <c r="B679"/>
  <c r="C679"/>
  <c r="D679"/>
  <c r="E679"/>
  <c r="F679"/>
  <c r="A680"/>
  <c r="B680"/>
  <c r="C680"/>
  <c r="D680"/>
  <c r="E680"/>
  <c r="F680"/>
  <c r="A681"/>
  <c r="B681"/>
  <c r="C681"/>
  <c r="D681"/>
  <c r="E681"/>
  <c r="F681"/>
  <c r="A682"/>
  <c r="B682"/>
  <c r="C682"/>
  <c r="D682"/>
  <c r="E682"/>
  <c r="F682"/>
  <c r="A683"/>
  <c r="B683"/>
  <c r="C683"/>
  <c r="D683"/>
  <c r="E683"/>
  <c r="F683"/>
  <c r="A684"/>
  <c r="B684"/>
  <c r="C684"/>
  <c r="D684"/>
  <c r="E684"/>
  <c r="F684"/>
  <c r="A685"/>
  <c r="B685"/>
  <c r="C685"/>
  <c r="D685"/>
  <c r="E685"/>
  <c r="F685"/>
  <c r="A686"/>
  <c r="B686"/>
  <c r="C686"/>
  <c r="D686"/>
  <c r="E686"/>
  <c r="F686"/>
  <c r="A687"/>
  <c r="B687"/>
  <c r="C687"/>
  <c r="D687"/>
  <c r="E687"/>
  <c r="F687"/>
  <c r="A688"/>
  <c r="B688"/>
  <c r="C688"/>
  <c r="D688"/>
  <c r="E688"/>
  <c r="F688"/>
  <c r="A689"/>
  <c r="B689"/>
  <c r="C689"/>
  <c r="D689"/>
  <c r="E689"/>
  <c r="F689"/>
  <c r="A690"/>
  <c r="B690"/>
  <c r="C690"/>
  <c r="D690"/>
  <c r="E690"/>
  <c r="F690"/>
  <c r="A691"/>
  <c r="B691"/>
  <c r="C691"/>
  <c r="D691"/>
  <c r="E691"/>
  <c r="F691"/>
  <c r="A692"/>
  <c r="B692"/>
  <c r="C692"/>
  <c r="D692"/>
  <c r="E692"/>
  <c r="F692"/>
  <c r="A693"/>
  <c r="B693"/>
  <c r="C693"/>
  <c r="D693"/>
  <c r="E693"/>
  <c r="F693"/>
  <c r="A694"/>
  <c r="B694"/>
  <c r="C694"/>
  <c r="D694"/>
  <c r="E694"/>
  <c r="F694"/>
  <c r="A695"/>
  <c r="B695"/>
  <c r="C695"/>
  <c r="D695"/>
  <c r="E695"/>
  <c r="F695"/>
  <c r="A696"/>
  <c r="B696"/>
  <c r="C696"/>
  <c r="D696"/>
  <c r="E696"/>
  <c r="F696"/>
  <c r="A697"/>
  <c r="B697"/>
  <c r="C697"/>
  <c r="D697"/>
  <c r="E697"/>
  <c r="F697"/>
  <c r="A698"/>
  <c r="B698"/>
  <c r="C698"/>
  <c r="D698"/>
  <c r="E698"/>
  <c r="F698"/>
  <c r="A699"/>
  <c r="B699"/>
  <c r="C699"/>
  <c r="D699"/>
  <c r="E699"/>
  <c r="F699"/>
  <c r="A700"/>
  <c r="B700"/>
  <c r="C700"/>
  <c r="D700"/>
  <c r="E700"/>
  <c r="F700"/>
  <c r="A701"/>
  <c r="B701"/>
  <c r="C701"/>
  <c r="D701"/>
  <c r="E701"/>
  <c r="F701"/>
  <c r="A702"/>
  <c r="B702"/>
  <c r="C702"/>
  <c r="D702"/>
  <c r="E702"/>
  <c r="F702"/>
  <c r="A703"/>
  <c r="B703"/>
  <c r="C703"/>
  <c r="D703"/>
  <c r="E703"/>
  <c r="F703"/>
  <c r="A704"/>
  <c r="B704"/>
  <c r="C704"/>
  <c r="D704"/>
  <c r="E704"/>
  <c r="F704"/>
  <c r="A705"/>
  <c r="B705"/>
  <c r="C705"/>
  <c r="D705"/>
  <c r="E705"/>
  <c r="F705"/>
  <c r="A706"/>
  <c r="B706"/>
  <c r="C706"/>
  <c r="D706"/>
  <c r="E706"/>
  <c r="F706"/>
  <c r="A707"/>
  <c r="B707"/>
  <c r="C707"/>
  <c r="D707"/>
  <c r="E707"/>
  <c r="F707"/>
  <c r="A708"/>
  <c r="B708"/>
  <c r="C708"/>
  <c r="D708"/>
  <c r="E708"/>
  <c r="F708"/>
  <c r="A709"/>
  <c r="B709"/>
  <c r="C709"/>
  <c r="D709"/>
  <c r="E709"/>
  <c r="F709"/>
  <c r="A710"/>
  <c r="B710"/>
  <c r="C710"/>
  <c r="D710"/>
  <c r="E710"/>
  <c r="F710"/>
  <c r="A711"/>
  <c r="B711"/>
  <c r="C711"/>
  <c r="D711"/>
  <c r="E711"/>
  <c r="F711"/>
  <c r="A712"/>
  <c r="B712"/>
  <c r="C712"/>
  <c r="D712"/>
  <c r="E712"/>
  <c r="F712"/>
  <c r="A713"/>
  <c r="B713"/>
  <c r="C713"/>
  <c r="D713"/>
  <c r="E713"/>
  <c r="F713"/>
  <c r="A714"/>
  <c r="B714"/>
  <c r="C714"/>
  <c r="D714"/>
  <c r="E714"/>
  <c r="F714"/>
  <c r="A715"/>
  <c r="B715"/>
  <c r="C715"/>
  <c r="D715"/>
  <c r="E715"/>
  <c r="F715"/>
  <c r="A716"/>
  <c r="B716"/>
  <c r="C716"/>
  <c r="D716"/>
  <c r="E716"/>
  <c r="F716"/>
  <c r="A717"/>
  <c r="B717"/>
  <c r="C717"/>
  <c r="D717"/>
  <c r="E717"/>
  <c r="F717"/>
  <c r="A718"/>
  <c r="B718"/>
  <c r="C718"/>
  <c r="D718"/>
  <c r="E718"/>
  <c r="F718"/>
  <c r="A719"/>
  <c r="B719"/>
  <c r="C719"/>
  <c r="D719"/>
  <c r="E719"/>
  <c r="F719"/>
  <c r="A720"/>
  <c r="B720"/>
  <c r="C720"/>
  <c r="D720"/>
  <c r="E720"/>
  <c r="F720"/>
  <c r="A721"/>
  <c r="B721"/>
  <c r="C721"/>
  <c r="D721"/>
  <c r="E721"/>
  <c r="F721"/>
  <c r="A722"/>
  <c r="B722"/>
  <c r="C722"/>
  <c r="D722"/>
  <c r="E722"/>
  <c r="F722"/>
  <c r="A723"/>
  <c r="B723"/>
  <c r="C723"/>
  <c r="D723"/>
  <c r="E723"/>
  <c r="F723"/>
  <c r="A724"/>
  <c r="B724"/>
  <c r="C724"/>
  <c r="D724"/>
  <c r="E724"/>
  <c r="F724"/>
  <c r="A725"/>
  <c r="B725"/>
  <c r="C725"/>
  <c r="D725"/>
  <c r="E725"/>
  <c r="F725"/>
  <c r="A726"/>
  <c r="B726"/>
  <c r="C726"/>
  <c r="D726"/>
  <c r="E726"/>
  <c r="F726"/>
  <c r="A727"/>
  <c r="B727"/>
  <c r="C727"/>
  <c r="D727"/>
  <c r="E727"/>
  <c r="F727"/>
  <c r="A728"/>
  <c r="B728"/>
  <c r="C728"/>
  <c r="D728"/>
  <c r="E728"/>
  <c r="F728"/>
  <c r="A729"/>
  <c r="B729"/>
  <c r="C729"/>
  <c r="D729"/>
  <c r="E729"/>
  <c r="F729"/>
  <c r="A730"/>
  <c r="B730"/>
  <c r="C730"/>
  <c r="D730"/>
  <c r="E730"/>
  <c r="F730"/>
  <c r="A731"/>
  <c r="B731"/>
  <c r="C731"/>
  <c r="D731"/>
  <c r="E731"/>
  <c r="F731"/>
  <c r="A732"/>
  <c r="B732"/>
  <c r="C732"/>
  <c r="D732"/>
  <c r="E732"/>
  <c r="F732"/>
  <c r="A733"/>
  <c r="B733"/>
  <c r="C733"/>
  <c r="D733"/>
  <c r="E733"/>
  <c r="F733"/>
  <c r="A734"/>
  <c r="B734"/>
  <c r="C734"/>
  <c r="D734"/>
  <c r="E734"/>
  <c r="F734"/>
  <c r="A735"/>
  <c r="B735"/>
  <c r="C735"/>
  <c r="D735"/>
  <c r="E735"/>
  <c r="F735"/>
  <c r="A736"/>
  <c r="B736"/>
  <c r="C736"/>
  <c r="D736"/>
  <c r="E736"/>
  <c r="F736"/>
  <c r="A737"/>
  <c r="B737"/>
  <c r="C737"/>
  <c r="D737"/>
  <c r="E737"/>
  <c r="F737"/>
  <c r="A738"/>
  <c r="B738"/>
  <c r="C738"/>
  <c r="D738"/>
  <c r="E738"/>
  <c r="F738"/>
  <c r="A739"/>
  <c r="B739"/>
  <c r="C739"/>
  <c r="D739"/>
  <c r="E739"/>
  <c r="F739"/>
  <c r="A740"/>
  <c r="B740"/>
  <c r="C740"/>
  <c r="D740"/>
  <c r="E740"/>
  <c r="F740"/>
  <c r="A741"/>
  <c r="B741"/>
  <c r="C741"/>
  <c r="D741"/>
  <c r="E741"/>
  <c r="F741"/>
  <c r="A742"/>
  <c r="B742"/>
  <c r="C742"/>
  <c r="D742"/>
  <c r="E742"/>
  <c r="F742"/>
  <c r="A743"/>
  <c r="B743"/>
  <c r="C743"/>
  <c r="D743"/>
  <c r="E743"/>
  <c r="F743"/>
  <c r="A744"/>
  <c r="B744"/>
  <c r="C744"/>
  <c r="D744"/>
  <c r="E744"/>
  <c r="F744"/>
  <c r="A745"/>
  <c r="B745"/>
  <c r="C745"/>
  <c r="D745"/>
  <c r="E745"/>
  <c r="F745"/>
  <c r="A746"/>
  <c r="B746"/>
  <c r="C746"/>
  <c r="D746"/>
  <c r="E746"/>
  <c r="F746"/>
  <c r="A747"/>
  <c r="B747"/>
  <c r="C747"/>
  <c r="D747"/>
  <c r="E747"/>
  <c r="F747"/>
  <c r="A748"/>
  <c r="B748"/>
  <c r="C748"/>
  <c r="D748"/>
  <c r="E748"/>
  <c r="F748"/>
  <c r="A749"/>
  <c r="B749"/>
  <c r="C749"/>
  <c r="D749"/>
  <c r="E749"/>
  <c r="F749"/>
  <c r="A750"/>
  <c r="B750"/>
  <c r="C750"/>
  <c r="D750"/>
  <c r="E750"/>
  <c r="F750"/>
  <c r="A751"/>
  <c r="B751"/>
  <c r="C751"/>
  <c r="D751"/>
  <c r="E751"/>
  <c r="F751"/>
  <c r="A752"/>
  <c r="B752"/>
  <c r="C752"/>
  <c r="D752"/>
  <c r="E752"/>
  <c r="F752"/>
  <c r="A753"/>
  <c r="B753"/>
  <c r="C753"/>
  <c r="D753"/>
  <c r="E753"/>
  <c r="F753"/>
  <c r="A754"/>
  <c r="B754"/>
  <c r="C754"/>
  <c r="D754"/>
  <c r="E754"/>
  <c r="F754"/>
  <c r="A755"/>
  <c r="B755"/>
  <c r="C755"/>
  <c r="D755"/>
  <c r="E755"/>
  <c r="F755"/>
  <c r="A756"/>
  <c r="B756"/>
  <c r="C756"/>
  <c r="D756"/>
  <c r="E756"/>
  <c r="F756"/>
  <c r="A757"/>
  <c r="B757"/>
  <c r="C757"/>
  <c r="D757"/>
  <c r="E757"/>
  <c r="F757"/>
  <c r="A758"/>
  <c r="B758"/>
  <c r="C758"/>
  <c r="D758"/>
  <c r="E758"/>
  <c r="F758"/>
  <c r="A759"/>
  <c r="B759"/>
  <c r="C759"/>
  <c r="D759"/>
  <c r="E759"/>
  <c r="F759"/>
  <c r="A760"/>
  <c r="B760"/>
  <c r="C760"/>
  <c r="D760"/>
  <c r="E760"/>
  <c r="F760"/>
  <c r="A761"/>
  <c r="B761"/>
  <c r="C761"/>
  <c r="D761"/>
  <c r="E761"/>
  <c r="F761"/>
  <c r="A762"/>
  <c r="B762"/>
  <c r="C762"/>
  <c r="D762"/>
  <c r="E762"/>
  <c r="F762"/>
  <c r="A763"/>
  <c r="B763"/>
  <c r="C763"/>
  <c r="D763"/>
  <c r="E763"/>
  <c r="F763"/>
  <c r="A764"/>
  <c r="B764"/>
  <c r="C764"/>
  <c r="D764"/>
  <c r="E764"/>
  <c r="F764"/>
  <c r="A765"/>
  <c r="B765"/>
  <c r="C765"/>
  <c r="D765"/>
  <c r="E765"/>
  <c r="F765"/>
  <c r="A766"/>
  <c r="B766"/>
  <c r="C766"/>
  <c r="D766"/>
  <c r="E766"/>
  <c r="F766"/>
  <c r="A767"/>
  <c r="B767"/>
  <c r="C767"/>
  <c r="D767"/>
  <c r="E767"/>
  <c r="F767"/>
  <c r="A768"/>
  <c r="B768"/>
  <c r="C768"/>
  <c r="D768"/>
  <c r="E768"/>
  <c r="F768"/>
  <c r="A769"/>
  <c r="B769"/>
  <c r="C769"/>
  <c r="D769"/>
  <c r="E769"/>
  <c r="F769"/>
  <c r="A770"/>
  <c r="B770"/>
  <c r="C770"/>
  <c r="D770"/>
  <c r="E770"/>
  <c r="F770"/>
  <c r="A771"/>
  <c r="B771"/>
  <c r="C771"/>
  <c r="D771"/>
  <c r="E771"/>
  <c r="F771"/>
  <c r="A772"/>
  <c r="B772"/>
  <c r="C772"/>
  <c r="D772"/>
  <c r="E772"/>
  <c r="F772"/>
  <c r="A773"/>
  <c r="B773"/>
  <c r="C773"/>
  <c r="D773"/>
  <c r="E773"/>
  <c r="F773"/>
  <c r="A774"/>
  <c r="B774"/>
  <c r="C774"/>
  <c r="D774"/>
  <c r="E774"/>
  <c r="F774"/>
  <c r="A775"/>
  <c r="B775"/>
  <c r="C775"/>
  <c r="D775"/>
  <c r="E775"/>
  <c r="F775"/>
  <c r="A776"/>
  <c r="B776"/>
  <c r="C776"/>
  <c r="D776"/>
  <c r="E776"/>
  <c r="F776"/>
  <c r="A777"/>
  <c r="B777"/>
  <c r="C777"/>
  <c r="D777"/>
  <c r="E777"/>
  <c r="F777"/>
  <c r="A778"/>
  <c r="B778"/>
  <c r="C778"/>
  <c r="D778"/>
  <c r="E778"/>
  <c r="F778"/>
  <c r="A779"/>
  <c r="B779"/>
  <c r="C779"/>
  <c r="D779"/>
  <c r="E779"/>
  <c r="F779"/>
  <c r="A780"/>
  <c r="B780"/>
  <c r="C780"/>
  <c r="D780"/>
  <c r="E780"/>
  <c r="F780"/>
  <c r="A781"/>
  <c r="B781"/>
  <c r="C781"/>
  <c r="D781"/>
  <c r="E781"/>
  <c r="F781"/>
  <c r="A782"/>
  <c r="B782"/>
  <c r="C782"/>
  <c r="D782"/>
  <c r="E782"/>
  <c r="F782"/>
  <c r="A783"/>
  <c r="B783"/>
  <c r="C783"/>
  <c r="D783"/>
  <c r="E783"/>
  <c r="F783"/>
  <c r="A784"/>
  <c r="B784"/>
  <c r="C784"/>
  <c r="D784"/>
  <c r="E784"/>
  <c r="F784"/>
  <c r="A785"/>
  <c r="B785"/>
  <c r="C785"/>
  <c r="D785"/>
  <c r="E785"/>
  <c r="F785"/>
  <c r="A786"/>
  <c r="B786"/>
  <c r="C786"/>
  <c r="D786"/>
  <c r="E786"/>
  <c r="F786"/>
  <c r="A787"/>
  <c r="B787"/>
  <c r="C787"/>
  <c r="D787"/>
  <c r="E787"/>
  <c r="F787"/>
  <c r="A788"/>
  <c r="B788"/>
  <c r="C788"/>
  <c r="D788"/>
  <c r="E788"/>
  <c r="F788"/>
  <c r="A789"/>
  <c r="B789"/>
  <c r="C789"/>
  <c r="D789"/>
  <c r="E789"/>
  <c r="F789"/>
  <c r="A790"/>
  <c r="B790"/>
  <c r="C790"/>
  <c r="D790"/>
  <c r="E790"/>
  <c r="F790"/>
  <c r="A791"/>
  <c r="B791"/>
  <c r="C791"/>
  <c r="D791"/>
  <c r="E791"/>
  <c r="F791"/>
  <c r="A792"/>
  <c r="B792"/>
  <c r="C792"/>
  <c r="D792"/>
  <c r="E792"/>
  <c r="F792"/>
  <c r="A793"/>
  <c r="B793"/>
  <c r="C793"/>
  <c r="D793"/>
  <c r="E793"/>
  <c r="F793"/>
  <c r="A794"/>
  <c r="B794"/>
  <c r="C794"/>
  <c r="D794"/>
  <c r="E794"/>
  <c r="F794"/>
  <c r="A795"/>
  <c r="B795"/>
  <c r="C795"/>
  <c r="D795"/>
  <c r="E795"/>
  <c r="F795"/>
  <c r="A796"/>
  <c r="B796"/>
  <c r="C796"/>
  <c r="D796"/>
  <c r="E796"/>
  <c r="F796"/>
  <c r="A797"/>
  <c r="B797"/>
  <c r="C797"/>
  <c r="D797"/>
  <c r="E797"/>
  <c r="F797"/>
  <c r="A798"/>
  <c r="B798"/>
  <c r="C798"/>
  <c r="D798"/>
  <c r="E798"/>
  <c r="F798"/>
  <c r="A799"/>
  <c r="B799"/>
  <c r="C799"/>
  <c r="D799"/>
  <c r="E799"/>
  <c r="F799"/>
  <c r="A800"/>
  <c r="B800"/>
  <c r="C800"/>
  <c r="D800"/>
  <c r="E800"/>
  <c r="F800"/>
  <c r="A801"/>
  <c r="B801"/>
  <c r="C801"/>
  <c r="D801"/>
  <c r="E801"/>
  <c r="F801"/>
  <c r="A802"/>
  <c r="B802"/>
  <c r="C802"/>
  <c r="D802"/>
  <c r="E802"/>
  <c r="F802"/>
  <c r="A803"/>
  <c r="B803"/>
  <c r="C803"/>
  <c r="D803"/>
  <c r="E803"/>
  <c r="F803"/>
  <c r="A804"/>
  <c r="B804"/>
  <c r="C804"/>
  <c r="D804"/>
  <c r="E804"/>
  <c r="F804"/>
  <c r="A805"/>
  <c r="B805"/>
  <c r="C805"/>
  <c r="D805"/>
  <c r="E805"/>
  <c r="F805"/>
  <c r="A806"/>
  <c r="B806"/>
  <c r="C806"/>
  <c r="D806"/>
  <c r="E806"/>
  <c r="F806"/>
  <c r="A807"/>
  <c r="B807"/>
  <c r="C807"/>
  <c r="D807"/>
  <c r="E807"/>
  <c r="F807"/>
  <c r="A808"/>
  <c r="B808"/>
  <c r="C808"/>
  <c r="D808"/>
  <c r="E808"/>
  <c r="F808"/>
  <c r="A809"/>
  <c r="B809"/>
  <c r="C809"/>
  <c r="D809"/>
  <c r="E809"/>
  <c r="F809"/>
  <c r="A810"/>
  <c r="B810"/>
  <c r="C810"/>
  <c r="D810"/>
  <c r="E810"/>
  <c r="F810"/>
  <c r="A811"/>
  <c r="B811"/>
  <c r="C811"/>
  <c r="D811"/>
  <c r="E811"/>
  <c r="F811"/>
  <c r="A812"/>
  <c r="B812"/>
  <c r="C812"/>
  <c r="D812"/>
  <c r="E812"/>
  <c r="F812"/>
  <c r="A813"/>
  <c r="B813"/>
  <c r="C813"/>
  <c r="D813"/>
  <c r="E813"/>
  <c r="F813"/>
  <c r="A814"/>
  <c r="B814"/>
  <c r="C814"/>
  <c r="D814"/>
  <c r="E814"/>
  <c r="F814"/>
  <c r="A815"/>
  <c r="B815"/>
  <c r="C815"/>
  <c r="D815"/>
  <c r="E815"/>
  <c r="F815"/>
  <c r="A816"/>
  <c r="B816"/>
  <c r="C816"/>
  <c r="D816"/>
  <c r="E816"/>
  <c r="F816"/>
  <c r="A817"/>
  <c r="B817"/>
  <c r="C817"/>
  <c r="D817"/>
  <c r="E817"/>
  <c r="F817"/>
  <c r="A818"/>
  <c r="B818"/>
  <c r="C818"/>
  <c r="D818"/>
  <c r="E818"/>
  <c r="F818"/>
  <c r="A819"/>
  <c r="B819"/>
  <c r="C819"/>
  <c r="D819"/>
  <c r="E819"/>
  <c r="F819"/>
  <c r="A820"/>
  <c r="B820"/>
  <c r="C820"/>
  <c r="D820"/>
  <c r="E820"/>
  <c r="F820"/>
  <c r="A821"/>
  <c r="B821"/>
  <c r="C821"/>
  <c r="D821"/>
  <c r="E821"/>
  <c r="F821"/>
  <c r="A822"/>
  <c r="B822"/>
  <c r="C822"/>
  <c r="D822"/>
  <c r="E822"/>
  <c r="F822"/>
  <c r="A823"/>
  <c r="B823"/>
  <c r="C823"/>
  <c r="D823"/>
  <c r="E823"/>
  <c r="F823"/>
  <c r="A824"/>
  <c r="B824"/>
  <c r="C824"/>
  <c r="D824"/>
  <c r="E824"/>
  <c r="F824"/>
  <c r="A825"/>
  <c r="B825"/>
  <c r="C825"/>
  <c r="D825"/>
  <c r="E825"/>
  <c r="F825"/>
  <c r="A826"/>
  <c r="B826"/>
  <c r="C826"/>
  <c r="D826"/>
  <c r="E826"/>
  <c r="F826"/>
  <c r="A827"/>
  <c r="B827"/>
  <c r="C827"/>
  <c r="D827"/>
  <c r="E827"/>
  <c r="F827"/>
  <c r="A828"/>
  <c r="B828"/>
  <c r="C828"/>
  <c r="D828"/>
  <c r="E828"/>
  <c r="F828"/>
  <c r="A829"/>
  <c r="B829"/>
  <c r="C829"/>
  <c r="D829"/>
  <c r="E829"/>
  <c r="F829"/>
  <c r="A830"/>
  <c r="B830"/>
  <c r="C830"/>
  <c r="D830"/>
  <c r="E830"/>
  <c r="F830"/>
  <c r="A831"/>
  <c r="B831"/>
  <c r="C831"/>
  <c r="D831"/>
  <c r="E831"/>
  <c r="F831"/>
  <c r="A832"/>
  <c r="B832"/>
  <c r="C832"/>
  <c r="D832"/>
  <c r="E832"/>
  <c r="F832"/>
  <c r="A833"/>
  <c r="B833"/>
  <c r="C833"/>
  <c r="D833"/>
  <c r="E833"/>
  <c r="F833"/>
  <c r="A834"/>
  <c r="B834"/>
  <c r="C834"/>
  <c r="D834"/>
  <c r="E834"/>
  <c r="F834"/>
  <c r="A835"/>
  <c r="B835"/>
  <c r="C835"/>
  <c r="D835"/>
  <c r="E835"/>
  <c r="F835"/>
  <c r="A836"/>
  <c r="B836"/>
  <c r="C836"/>
  <c r="D836"/>
  <c r="E836"/>
  <c r="F836"/>
  <c r="A837"/>
  <c r="B837"/>
  <c r="C837"/>
  <c r="D837"/>
  <c r="E837"/>
  <c r="F837"/>
  <c r="A838"/>
  <c r="B838"/>
  <c r="C838"/>
  <c r="D838"/>
  <c r="E838"/>
  <c r="F838"/>
  <c r="A839"/>
  <c r="B839"/>
  <c r="C839"/>
  <c r="D839"/>
  <c r="E839"/>
  <c r="F839"/>
  <c r="A840"/>
  <c r="B840"/>
  <c r="C840"/>
  <c r="D840"/>
  <c r="E840"/>
  <c r="F840"/>
  <c r="A841"/>
  <c r="B841"/>
  <c r="C841"/>
  <c r="D841"/>
  <c r="E841"/>
  <c r="F841"/>
  <c r="A842"/>
  <c r="B842"/>
  <c r="C842"/>
  <c r="D842"/>
  <c r="E842"/>
  <c r="F842"/>
  <c r="A843"/>
  <c r="B843"/>
  <c r="C843"/>
  <c r="D843"/>
  <c r="E843"/>
  <c r="F843"/>
  <c r="A844"/>
  <c r="B844"/>
  <c r="C844"/>
  <c r="D844"/>
  <c r="E844"/>
  <c r="F844"/>
  <c r="A845"/>
  <c r="B845"/>
  <c r="C845"/>
  <c r="D845"/>
  <c r="E845"/>
  <c r="F845"/>
  <c r="A846"/>
  <c r="B846"/>
  <c r="C846"/>
  <c r="D846"/>
  <c r="E846"/>
  <c r="F846"/>
  <c r="A847"/>
  <c r="B847"/>
  <c r="C847"/>
  <c r="D847"/>
  <c r="E847"/>
  <c r="F847"/>
  <c r="A848"/>
  <c r="B848"/>
  <c r="C848"/>
  <c r="D848"/>
  <c r="E848"/>
  <c r="F848"/>
  <c r="A849"/>
  <c r="B849"/>
  <c r="C849"/>
  <c r="D849"/>
  <c r="E849"/>
  <c r="F849"/>
  <c r="A850"/>
  <c r="B850"/>
  <c r="C850"/>
  <c r="D850"/>
  <c r="E850"/>
  <c r="F850"/>
  <c r="A851"/>
  <c r="B851"/>
  <c r="C851"/>
  <c r="D851"/>
  <c r="E851"/>
  <c r="F851"/>
  <c r="A852"/>
  <c r="B852"/>
  <c r="C852"/>
  <c r="D852"/>
  <c r="E852"/>
  <c r="F852"/>
  <c r="A853"/>
  <c r="B853"/>
  <c r="C853"/>
  <c r="D853"/>
  <c r="E853"/>
  <c r="F853"/>
  <c r="A854"/>
  <c r="B854"/>
  <c r="C854"/>
  <c r="D854"/>
  <c r="E854"/>
  <c r="F854"/>
  <c r="A855"/>
  <c r="B855"/>
  <c r="C855"/>
  <c r="D855"/>
  <c r="E855"/>
  <c r="F855"/>
  <c r="A856"/>
  <c r="B856"/>
  <c r="C856"/>
  <c r="D856"/>
  <c r="E856"/>
  <c r="F856"/>
  <c r="A857"/>
  <c r="B857"/>
  <c r="C857"/>
  <c r="D857"/>
  <c r="E857"/>
  <c r="F857"/>
  <c r="A858"/>
  <c r="B858"/>
  <c r="C858"/>
  <c r="D858"/>
  <c r="E858"/>
  <c r="F858"/>
  <c r="A859"/>
  <c r="B859"/>
  <c r="C859"/>
  <c r="D859"/>
  <c r="E859"/>
  <c r="F859"/>
  <c r="A860"/>
  <c r="B860"/>
  <c r="C860"/>
  <c r="D860"/>
  <c r="E860"/>
  <c r="F860"/>
  <c r="A861"/>
  <c r="B861"/>
  <c r="C861"/>
  <c r="D861"/>
  <c r="E861"/>
  <c r="F861"/>
  <c r="A862"/>
  <c r="B862"/>
  <c r="C862"/>
  <c r="D862"/>
  <c r="E862"/>
  <c r="F862"/>
  <c r="A863"/>
  <c r="B863"/>
  <c r="C863"/>
  <c r="D863"/>
  <c r="E863"/>
  <c r="F863"/>
  <c r="A864"/>
  <c r="B864"/>
  <c r="C864"/>
  <c r="D864"/>
  <c r="E864"/>
  <c r="F864"/>
  <c r="A865"/>
  <c r="B865"/>
  <c r="C865"/>
  <c r="D865"/>
  <c r="E865"/>
  <c r="F865"/>
  <c r="A866"/>
  <c r="B866"/>
  <c r="C866"/>
  <c r="D866"/>
  <c r="E866"/>
  <c r="F866"/>
  <c r="A867"/>
  <c r="B867"/>
  <c r="C867"/>
  <c r="D867"/>
  <c r="E867"/>
  <c r="F867"/>
  <c r="A868"/>
  <c r="B868"/>
  <c r="C868"/>
  <c r="D868"/>
  <c r="E868"/>
  <c r="F868"/>
  <c r="A869"/>
  <c r="B869"/>
  <c r="C869"/>
  <c r="D869"/>
  <c r="E869"/>
  <c r="F869"/>
  <c r="A870"/>
  <c r="B870"/>
  <c r="C870"/>
  <c r="D870"/>
  <c r="E870"/>
  <c r="F870"/>
  <c r="A871"/>
  <c r="B871"/>
  <c r="C871"/>
  <c r="D871"/>
  <c r="E871"/>
  <c r="F871"/>
  <c r="A872"/>
  <c r="B872"/>
  <c r="C872"/>
  <c r="D872"/>
  <c r="E872"/>
  <c r="F872"/>
  <c r="A873"/>
  <c r="B873"/>
  <c r="C873"/>
  <c r="D873"/>
  <c r="E873"/>
  <c r="F873"/>
  <c r="A874"/>
  <c r="B874"/>
  <c r="C874"/>
  <c r="D874"/>
  <c r="E874"/>
  <c r="F874"/>
  <c r="A875"/>
  <c r="B875"/>
  <c r="C875"/>
  <c r="D875"/>
  <c r="E875"/>
  <c r="F875"/>
  <c r="A876"/>
  <c r="B876"/>
  <c r="C876"/>
  <c r="D876"/>
  <c r="E876"/>
  <c r="F876"/>
  <c r="A877"/>
  <c r="B877"/>
  <c r="C877"/>
  <c r="D877"/>
  <c r="E877"/>
  <c r="F877"/>
  <c r="A878"/>
  <c r="B878"/>
  <c r="C878"/>
  <c r="D878"/>
  <c r="E878"/>
  <c r="F878"/>
  <c r="A879"/>
  <c r="B879"/>
  <c r="C879"/>
  <c r="D879"/>
  <c r="E879"/>
  <c r="F879"/>
  <c r="A880"/>
  <c r="B880"/>
  <c r="C880"/>
  <c r="D880"/>
  <c r="E880"/>
  <c r="F880"/>
  <c r="A881"/>
  <c r="B881"/>
  <c r="C881"/>
  <c r="D881"/>
  <c r="E881"/>
  <c r="F881"/>
  <c r="A882"/>
  <c r="B882"/>
  <c r="C882"/>
  <c r="D882"/>
  <c r="E882"/>
  <c r="F882"/>
  <c r="A883"/>
  <c r="B883"/>
  <c r="C883"/>
  <c r="D883"/>
  <c r="E883"/>
  <c r="F883"/>
  <c r="A884"/>
  <c r="B884"/>
  <c r="C884"/>
  <c r="D884"/>
  <c r="E884"/>
  <c r="F884"/>
  <c r="A885"/>
  <c r="B885"/>
  <c r="C885"/>
  <c r="D885"/>
  <c r="E885"/>
  <c r="F885"/>
  <c r="A886"/>
  <c r="B886"/>
  <c r="C886"/>
  <c r="D886"/>
  <c r="E886"/>
  <c r="F886"/>
  <c r="A887"/>
  <c r="B887"/>
  <c r="C887"/>
  <c r="D887"/>
  <c r="E887"/>
  <c r="F887"/>
  <c r="A888"/>
  <c r="B888"/>
  <c r="C888"/>
  <c r="D888"/>
  <c r="E888"/>
  <c r="F888"/>
  <c r="A889"/>
  <c r="B889"/>
  <c r="C889"/>
  <c r="D889"/>
  <c r="E889"/>
  <c r="F889"/>
  <c r="A890"/>
  <c r="B890"/>
  <c r="C890"/>
  <c r="D890"/>
  <c r="E890"/>
  <c r="F890"/>
  <c r="A891"/>
  <c r="B891"/>
  <c r="C891"/>
  <c r="D891"/>
  <c r="E891"/>
  <c r="F891"/>
  <c r="A892"/>
  <c r="B892"/>
  <c r="C892"/>
  <c r="D892"/>
  <c r="E892"/>
  <c r="F892"/>
  <c r="A893"/>
  <c r="B893"/>
  <c r="C893"/>
  <c r="D893"/>
  <c r="E893"/>
  <c r="F893"/>
  <c r="A894"/>
  <c r="B894"/>
  <c r="C894"/>
  <c r="D894"/>
  <c r="E894"/>
  <c r="F894"/>
  <c r="A895"/>
  <c r="B895"/>
  <c r="C895"/>
  <c r="D895"/>
  <c r="E895"/>
  <c r="F895"/>
  <c r="A896"/>
  <c r="B896"/>
  <c r="C896"/>
  <c r="D896"/>
  <c r="E896"/>
  <c r="F896"/>
  <c r="A897"/>
  <c r="B897"/>
  <c r="C897"/>
  <c r="D897"/>
  <c r="E897"/>
  <c r="F897"/>
  <c r="A898"/>
  <c r="B898"/>
  <c r="C898"/>
  <c r="D898"/>
  <c r="E898"/>
  <c r="F898"/>
  <c r="A899"/>
  <c r="B899"/>
  <c r="C899"/>
  <c r="D899"/>
  <c r="E899"/>
  <c r="F899"/>
  <c r="A900"/>
  <c r="B900"/>
  <c r="C900"/>
  <c r="D900"/>
  <c r="E900"/>
  <c r="F900"/>
  <c r="A901"/>
  <c r="B901"/>
  <c r="C901"/>
  <c r="D901"/>
  <c r="E901"/>
  <c r="F901"/>
  <c r="A902"/>
  <c r="B902"/>
  <c r="C902"/>
  <c r="D902"/>
  <c r="E902"/>
  <c r="F902"/>
  <c r="A903"/>
  <c r="B903"/>
  <c r="C903"/>
  <c r="D903"/>
  <c r="E903"/>
  <c r="F903"/>
  <c r="A904"/>
  <c r="B904"/>
  <c r="C904"/>
  <c r="D904"/>
  <c r="E904"/>
  <c r="F904"/>
  <c r="A905"/>
  <c r="B905"/>
  <c r="C905"/>
  <c r="D905"/>
  <c r="E905"/>
  <c r="F905"/>
  <c r="A906"/>
  <c r="B906"/>
  <c r="C906"/>
  <c r="D906"/>
  <c r="E906"/>
  <c r="F906"/>
  <c r="A907"/>
  <c r="B907"/>
  <c r="C907"/>
  <c r="D907"/>
  <c r="E907"/>
  <c r="F907"/>
  <c r="A908"/>
  <c r="B908"/>
  <c r="C908"/>
  <c r="D908"/>
  <c r="E908"/>
  <c r="F908"/>
  <c r="A909"/>
  <c r="B909"/>
  <c r="C909"/>
  <c r="D909"/>
  <c r="E909"/>
  <c r="F909"/>
  <c r="A910"/>
  <c r="B910"/>
  <c r="C910"/>
  <c r="D910"/>
  <c r="E910"/>
  <c r="F910"/>
  <c r="A911"/>
  <c r="B911"/>
  <c r="C911"/>
  <c r="D911"/>
  <c r="E911"/>
  <c r="F911"/>
  <c r="A912"/>
  <c r="B912"/>
  <c r="C912"/>
  <c r="D912"/>
  <c r="E912"/>
  <c r="F912"/>
  <c r="A913"/>
  <c r="B913"/>
  <c r="C913"/>
  <c r="D913"/>
  <c r="E913"/>
  <c r="F913"/>
  <c r="A914"/>
  <c r="B914"/>
  <c r="C914"/>
  <c r="D914"/>
  <c r="E914"/>
  <c r="F914"/>
  <c r="A915"/>
  <c r="B915"/>
  <c r="C915"/>
  <c r="D915"/>
  <c r="E915"/>
  <c r="F915"/>
  <c r="A916"/>
  <c r="B916"/>
  <c r="C916"/>
  <c r="D916"/>
  <c r="E916"/>
  <c r="F916"/>
  <c r="A917"/>
  <c r="B917"/>
  <c r="C917"/>
  <c r="D917"/>
  <c r="E917"/>
  <c r="F917"/>
  <c r="A918"/>
  <c r="B918"/>
  <c r="C918"/>
  <c r="D918"/>
  <c r="E918"/>
  <c r="F918"/>
  <c r="A919"/>
  <c r="B919"/>
  <c r="C919"/>
  <c r="D919"/>
  <c r="E919"/>
  <c r="F919"/>
  <c r="A920"/>
  <c r="B920"/>
  <c r="C920"/>
  <c r="D920"/>
  <c r="E920"/>
  <c r="F920"/>
  <c r="A921"/>
  <c r="B921"/>
  <c r="C921"/>
  <c r="D921"/>
  <c r="E921"/>
  <c r="F921"/>
  <c r="A922"/>
  <c r="B922"/>
  <c r="C922"/>
  <c r="D922"/>
  <c r="E922"/>
  <c r="F922"/>
  <c r="A923"/>
  <c r="B923"/>
  <c r="C923"/>
  <c r="D923"/>
  <c r="E923"/>
  <c r="F923"/>
  <c r="A924"/>
  <c r="B924"/>
  <c r="C924"/>
  <c r="D924"/>
  <c r="E924"/>
  <c r="F924"/>
  <c r="A925"/>
  <c r="B925"/>
  <c r="C925"/>
  <c r="D925"/>
  <c r="E925"/>
  <c r="F925"/>
  <c r="A926"/>
  <c r="B926"/>
  <c r="C926"/>
  <c r="D926"/>
  <c r="E926"/>
  <c r="F926"/>
  <c r="A927"/>
  <c r="B927"/>
  <c r="C927"/>
  <c r="D927"/>
  <c r="E927"/>
  <c r="F927"/>
  <c r="A928"/>
  <c r="B928"/>
  <c r="C928"/>
  <c r="D928"/>
  <c r="E928"/>
  <c r="F928"/>
  <c r="A929"/>
  <c r="B929"/>
  <c r="C929"/>
  <c r="D929"/>
  <c r="E929"/>
  <c r="F929"/>
  <c r="A930"/>
  <c r="B930"/>
  <c r="C930"/>
  <c r="D930"/>
  <c r="E930"/>
  <c r="F930"/>
  <c r="A931"/>
  <c r="B931"/>
  <c r="C931"/>
  <c r="D931"/>
  <c r="E931"/>
  <c r="F931"/>
  <c r="A932"/>
  <c r="B932"/>
  <c r="C932"/>
  <c r="D932"/>
  <c r="E932"/>
  <c r="F932"/>
  <c r="A933"/>
  <c r="B933"/>
  <c r="C933"/>
  <c r="D933"/>
  <c r="E933"/>
  <c r="F933"/>
  <c r="A934"/>
  <c r="B934"/>
  <c r="C934"/>
  <c r="D934"/>
  <c r="E934"/>
  <c r="F934"/>
  <c r="A935"/>
  <c r="B935"/>
  <c r="C935"/>
  <c r="D935"/>
  <c r="E935"/>
  <c r="F935"/>
  <c r="A936"/>
  <c r="B936"/>
  <c r="C936"/>
  <c r="D936"/>
  <c r="E936"/>
  <c r="F936"/>
  <c r="A937"/>
  <c r="B937"/>
  <c r="C937"/>
  <c r="D937"/>
  <c r="E937"/>
  <c r="F937"/>
  <c r="A938"/>
  <c r="B938"/>
  <c r="C938"/>
  <c r="D938"/>
  <c r="E938"/>
  <c r="F938"/>
  <c r="A939"/>
  <c r="B939"/>
  <c r="C939"/>
  <c r="D939"/>
  <c r="E939"/>
  <c r="F939"/>
  <c r="A940"/>
  <c r="B940"/>
  <c r="C940"/>
  <c r="D940"/>
  <c r="E940"/>
  <c r="F940"/>
  <c r="A941"/>
  <c r="B941"/>
  <c r="C941"/>
  <c r="D941"/>
  <c r="E941"/>
  <c r="F941"/>
  <c r="A942"/>
  <c r="B942"/>
  <c r="C942"/>
  <c r="D942"/>
  <c r="E942"/>
  <c r="F942"/>
  <c r="A943"/>
  <c r="B943"/>
  <c r="C943"/>
  <c r="D943"/>
  <c r="E943"/>
  <c r="F943"/>
  <c r="A944"/>
  <c r="B944"/>
  <c r="C944"/>
  <c r="D944"/>
  <c r="E944"/>
  <c r="F944"/>
  <c r="A945"/>
  <c r="B945"/>
  <c r="C945"/>
  <c r="D945"/>
  <c r="E945"/>
  <c r="F945"/>
  <c r="A946"/>
  <c r="B946"/>
  <c r="C946"/>
  <c r="D946"/>
  <c r="E946"/>
  <c r="F946"/>
  <c r="A947"/>
  <c r="B947"/>
  <c r="C947"/>
  <c r="D947"/>
  <c r="E947"/>
  <c r="F947"/>
  <c r="A948"/>
  <c r="B948"/>
  <c r="C948"/>
  <c r="D948"/>
  <c r="E948"/>
  <c r="F948"/>
  <c r="A949"/>
  <c r="B949"/>
  <c r="C949"/>
  <c r="D949"/>
  <c r="E949"/>
  <c r="F949"/>
  <c r="A950"/>
  <c r="B950"/>
  <c r="C950"/>
  <c r="D950"/>
  <c r="E950"/>
  <c r="F950"/>
  <c r="A951"/>
  <c r="B951"/>
  <c r="C951"/>
  <c r="D951"/>
  <c r="E951"/>
  <c r="F951"/>
  <c r="A952"/>
  <c r="B952"/>
  <c r="C952"/>
  <c r="D952"/>
  <c r="E952"/>
  <c r="F952"/>
  <c r="A953"/>
  <c r="B953"/>
  <c r="C953"/>
  <c r="D953"/>
  <c r="E953"/>
  <c r="F953"/>
  <c r="A954"/>
  <c r="B954"/>
  <c r="C954"/>
  <c r="D954"/>
  <c r="E954"/>
  <c r="F954"/>
  <c r="A955"/>
  <c r="B955"/>
  <c r="C955"/>
  <c r="D955"/>
  <c r="E955"/>
  <c r="F955"/>
  <c r="A956"/>
  <c r="B956"/>
  <c r="C956"/>
  <c r="D956"/>
  <c r="E956"/>
  <c r="F956"/>
  <c r="A957"/>
  <c r="B957"/>
  <c r="C957"/>
  <c r="D957"/>
  <c r="E957"/>
  <c r="F957"/>
  <c r="A958"/>
  <c r="B958"/>
  <c r="C958"/>
  <c r="D958"/>
  <c r="E958"/>
  <c r="F958"/>
  <c r="A959"/>
  <c r="B959"/>
  <c r="C959"/>
  <c r="D959"/>
  <c r="E959"/>
  <c r="F959"/>
  <c r="A960"/>
  <c r="B960"/>
  <c r="C960"/>
  <c r="D960"/>
  <c r="E960"/>
  <c r="F960"/>
  <c r="A961"/>
  <c r="B961"/>
  <c r="C961"/>
  <c r="D961"/>
  <c r="E961"/>
  <c r="F961"/>
  <c r="A962"/>
  <c r="B962"/>
  <c r="C962"/>
  <c r="D962"/>
  <c r="E962"/>
  <c r="F962"/>
  <c r="A963"/>
  <c r="B963"/>
  <c r="C963"/>
  <c r="D963"/>
  <c r="E963"/>
  <c r="F963"/>
  <c r="A964"/>
  <c r="B964"/>
  <c r="C964"/>
  <c r="D964"/>
  <c r="E964"/>
  <c r="F964"/>
  <c r="A965"/>
  <c r="B965"/>
  <c r="C965"/>
  <c r="D965"/>
  <c r="E965"/>
  <c r="F965"/>
  <c r="A966"/>
  <c r="B966"/>
  <c r="C966"/>
  <c r="D966"/>
  <c r="E966"/>
  <c r="F966"/>
  <c r="A967"/>
  <c r="B967"/>
  <c r="C967"/>
  <c r="D967"/>
  <c r="E967"/>
  <c r="F967"/>
  <c r="A968"/>
  <c r="B968"/>
  <c r="C968"/>
  <c r="D968"/>
  <c r="E968"/>
  <c r="F968"/>
  <c r="A969"/>
  <c r="B969"/>
  <c r="C969"/>
  <c r="D969"/>
  <c r="E969"/>
  <c r="F969"/>
  <c r="A970"/>
  <c r="B970"/>
  <c r="C970"/>
  <c r="D970"/>
  <c r="E970"/>
  <c r="F970"/>
  <c r="A971"/>
  <c r="B971"/>
  <c r="C971"/>
  <c r="D971"/>
  <c r="E971"/>
  <c r="F971"/>
  <c r="A972"/>
  <c r="B972"/>
  <c r="C972"/>
  <c r="D972"/>
  <c r="E972"/>
  <c r="F972"/>
  <c r="A973"/>
  <c r="B973"/>
  <c r="C973"/>
  <c r="D973"/>
  <c r="E973"/>
  <c r="F973"/>
  <c r="A974"/>
  <c r="B974"/>
  <c r="C974"/>
  <c r="D974"/>
  <c r="E974"/>
  <c r="F974"/>
  <c r="A975"/>
  <c r="B975"/>
  <c r="C975"/>
  <c r="D975"/>
  <c r="E975"/>
  <c r="F975"/>
  <c r="A976"/>
  <c r="B976"/>
  <c r="C976"/>
  <c r="D976"/>
  <c r="E976"/>
  <c r="F976"/>
  <c r="A977"/>
  <c r="B977"/>
  <c r="C977"/>
  <c r="D977"/>
  <c r="E977"/>
  <c r="F977"/>
  <c r="A978"/>
  <c r="B978"/>
  <c r="C978"/>
  <c r="D978"/>
  <c r="E978"/>
  <c r="F978"/>
  <c r="A979"/>
  <c r="B979"/>
  <c r="C979"/>
  <c r="D979"/>
  <c r="E979"/>
  <c r="F979"/>
  <c r="A980"/>
  <c r="B980"/>
  <c r="C980"/>
  <c r="D980"/>
  <c r="E980"/>
  <c r="F980"/>
  <c r="A981"/>
  <c r="B981"/>
  <c r="C981"/>
  <c r="D981"/>
  <c r="E981"/>
  <c r="F981"/>
  <c r="A982"/>
  <c r="B982"/>
  <c r="C982"/>
  <c r="D982"/>
  <c r="E982"/>
  <c r="F982"/>
  <c r="A983"/>
  <c r="B983"/>
  <c r="C983"/>
  <c r="D983"/>
  <c r="E983"/>
  <c r="F983"/>
  <c r="A984"/>
  <c r="B984"/>
  <c r="C984"/>
  <c r="D984"/>
  <c r="E984"/>
  <c r="F984"/>
  <c r="A985"/>
  <c r="B985"/>
  <c r="C985"/>
  <c r="D985"/>
  <c r="E985"/>
  <c r="F985"/>
  <c r="A986"/>
  <c r="B986"/>
  <c r="C986"/>
  <c r="D986"/>
  <c r="E986"/>
  <c r="F986"/>
  <c r="A987"/>
  <c r="B987"/>
  <c r="C987"/>
  <c r="D987"/>
  <c r="E987"/>
  <c r="F987"/>
  <c r="A988"/>
  <c r="B988"/>
  <c r="C988"/>
  <c r="D988"/>
  <c r="E988"/>
  <c r="F988"/>
  <c r="A989"/>
  <c r="B989"/>
  <c r="C989"/>
  <c r="D989"/>
  <c r="E989"/>
  <c r="F989"/>
  <c r="A990"/>
  <c r="B990"/>
  <c r="C990"/>
  <c r="D990"/>
  <c r="E990"/>
  <c r="F990"/>
  <c r="A991"/>
  <c r="B991"/>
  <c r="C991"/>
  <c r="D991"/>
  <c r="E991"/>
  <c r="F991"/>
  <c r="A992"/>
  <c r="B992"/>
  <c r="C992"/>
  <c r="D992"/>
  <c r="E992"/>
  <c r="F992"/>
  <c r="A993"/>
  <c r="B993"/>
  <c r="C993"/>
  <c r="D993"/>
  <c r="E993"/>
  <c r="F993"/>
  <c r="A994"/>
  <c r="B994"/>
  <c r="C994"/>
  <c r="D994"/>
  <c r="E994"/>
  <c r="F994"/>
  <c r="A995"/>
  <c r="B995"/>
  <c r="C995"/>
  <c r="D995"/>
  <c r="E995"/>
  <c r="F995"/>
  <c r="A996"/>
  <c r="B996"/>
  <c r="C996"/>
  <c r="D996"/>
  <c r="E996"/>
  <c r="F996"/>
  <c r="A997"/>
  <c r="B997"/>
  <c r="C997"/>
  <c r="D997"/>
  <c r="E997"/>
  <c r="F997"/>
  <c r="A998"/>
  <c r="B998"/>
  <c r="C998"/>
  <c r="D998"/>
  <c r="E998"/>
  <c r="F998"/>
  <c r="A999"/>
  <c r="B999"/>
  <c r="C999"/>
  <c r="D999"/>
  <c r="E999"/>
  <c r="F999"/>
  <c r="A1000"/>
  <c r="B1000"/>
  <c r="C1000"/>
  <c r="D1000"/>
  <c r="E1000"/>
  <c r="F1000"/>
  <c r="A1001"/>
  <c r="B1001"/>
  <c r="C1001"/>
  <c r="D1001"/>
  <c r="E1001"/>
  <c r="F1001"/>
  <c r="A1002"/>
  <c r="B1002"/>
  <c r="C1002"/>
  <c r="D1002"/>
  <c r="E1002"/>
  <c r="F1002"/>
  <c r="A1003"/>
  <c r="B1003"/>
  <c r="C1003"/>
  <c r="D1003"/>
  <c r="E1003"/>
  <c r="F1003"/>
  <c r="A1004"/>
  <c r="B1004"/>
  <c r="C1004"/>
  <c r="D1004"/>
  <c r="E1004"/>
  <c r="F1004"/>
  <c r="A1005"/>
  <c r="B1005"/>
  <c r="C1005"/>
  <c r="D1005"/>
  <c r="E1005"/>
  <c r="F1005"/>
  <c r="A1006"/>
  <c r="B1006"/>
  <c r="C1006"/>
  <c r="D1006"/>
  <c r="E1006"/>
  <c r="F1006"/>
  <c r="A1007"/>
  <c r="B1007"/>
  <c r="C1007"/>
  <c r="D1007"/>
  <c r="E1007"/>
  <c r="F1007"/>
  <c r="A1008"/>
  <c r="B1008"/>
  <c r="C1008"/>
  <c r="D1008"/>
  <c r="E1008"/>
  <c r="F1008"/>
  <c r="A1009"/>
  <c r="B1009"/>
  <c r="C1009"/>
  <c r="D1009"/>
  <c r="E1009"/>
  <c r="F1009"/>
  <c r="A1010"/>
  <c r="B1010"/>
  <c r="C1010"/>
  <c r="D1010"/>
  <c r="E1010"/>
  <c r="F1010"/>
  <c r="A1011"/>
  <c r="B1011"/>
  <c r="C1011"/>
  <c r="D1011"/>
  <c r="E1011"/>
  <c r="F1011"/>
  <c r="A1012"/>
  <c r="B1012"/>
  <c r="C1012"/>
  <c r="D1012"/>
  <c r="E1012"/>
  <c r="F1012"/>
  <c r="A1013"/>
  <c r="B1013"/>
  <c r="C1013"/>
  <c r="D1013"/>
  <c r="E1013"/>
  <c r="F1013"/>
  <c r="A1014"/>
  <c r="B1014"/>
  <c r="C1014"/>
  <c r="D1014"/>
  <c r="E1014"/>
  <c r="F1014"/>
  <c r="A1015"/>
  <c r="B1015"/>
  <c r="C1015"/>
  <c r="D1015"/>
  <c r="E1015"/>
  <c r="F1015"/>
  <c r="A1016"/>
  <c r="B1016"/>
  <c r="C1016"/>
  <c r="D1016"/>
  <c r="E1016"/>
  <c r="F1016"/>
  <c r="A1017"/>
  <c r="B1017"/>
  <c r="C1017"/>
  <c r="D1017"/>
  <c r="E1017"/>
  <c r="F1017"/>
  <c r="A1018"/>
  <c r="B1018"/>
  <c r="C1018"/>
  <c r="D1018"/>
  <c r="E1018"/>
  <c r="F1018"/>
  <c r="A1019"/>
  <c r="B1019"/>
  <c r="C1019"/>
  <c r="D1019"/>
  <c r="E1019"/>
  <c r="F1019"/>
  <c r="A1020"/>
  <c r="B1020"/>
  <c r="C1020"/>
  <c r="D1020"/>
  <c r="E1020"/>
  <c r="F1020"/>
  <c r="A1021"/>
  <c r="B1021"/>
  <c r="C1021"/>
  <c r="D1021"/>
  <c r="E1021"/>
  <c r="F1021"/>
  <c r="A1022"/>
  <c r="B1022"/>
  <c r="C1022"/>
  <c r="D1022"/>
  <c r="E1022"/>
  <c r="F1022"/>
  <c r="A1023"/>
  <c r="B1023"/>
  <c r="C1023"/>
  <c r="D1023"/>
  <c r="E1023"/>
  <c r="F1023"/>
  <c r="A1024"/>
  <c r="B1024"/>
  <c r="C1024"/>
  <c r="D1024"/>
  <c r="E1024"/>
  <c r="F1024"/>
  <c r="A1025"/>
  <c r="B1025"/>
  <c r="C1025"/>
  <c r="D1025"/>
  <c r="E1025"/>
  <c r="F1025"/>
  <c r="A1026"/>
  <c r="B1026"/>
  <c r="C1026"/>
  <c r="D1026"/>
  <c r="E1026"/>
  <c r="F1026"/>
  <c r="A1027"/>
  <c r="B1027"/>
  <c r="C1027"/>
  <c r="D1027"/>
  <c r="E1027"/>
  <c r="F1027"/>
  <c r="A1028"/>
  <c r="B1028"/>
  <c r="C1028"/>
  <c r="D1028"/>
  <c r="E1028"/>
  <c r="F1028"/>
  <c r="A1029"/>
  <c r="B1029"/>
  <c r="C1029"/>
  <c r="D1029"/>
  <c r="E1029"/>
  <c r="F1029"/>
  <c r="A1030"/>
  <c r="B1030"/>
  <c r="C1030"/>
  <c r="D1030"/>
  <c r="E1030"/>
  <c r="F1030"/>
  <c r="A1031"/>
  <c r="B1031"/>
  <c r="C1031"/>
  <c r="D1031"/>
  <c r="E1031"/>
  <c r="F1031"/>
  <c r="A1032"/>
  <c r="B1032"/>
  <c r="C1032"/>
  <c r="D1032"/>
  <c r="E1032"/>
  <c r="F1032"/>
  <c r="A1033"/>
  <c r="B1033"/>
  <c r="C1033"/>
  <c r="D1033"/>
  <c r="E1033"/>
  <c r="F1033"/>
  <c r="A1034"/>
  <c r="B1034"/>
  <c r="C1034"/>
  <c r="D1034"/>
  <c r="E1034"/>
  <c r="F1034"/>
  <c r="A1035"/>
  <c r="B1035"/>
  <c r="C1035"/>
  <c r="D1035"/>
  <c r="E1035"/>
  <c r="F1035"/>
  <c r="A1036"/>
  <c r="B1036"/>
  <c r="C1036"/>
  <c r="D1036"/>
  <c r="E1036"/>
  <c r="F1036"/>
  <c r="A1037"/>
  <c r="B1037"/>
  <c r="C1037"/>
  <c r="D1037"/>
  <c r="E1037"/>
  <c r="F1037"/>
  <c r="A1038"/>
  <c r="B1038"/>
  <c r="C1038"/>
  <c r="D1038"/>
  <c r="E1038"/>
  <c r="F1038"/>
  <c r="A1039"/>
  <c r="B1039"/>
  <c r="C1039"/>
  <c r="D1039"/>
  <c r="E1039"/>
  <c r="F1039"/>
  <c r="A1040"/>
  <c r="B1040"/>
  <c r="C1040"/>
  <c r="D1040"/>
  <c r="E1040"/>
  <c r="F1040"/>
  <c r="A1041"/>
  <c r="B1041"/>
  <c r="C1041"/>
  <c r="D1041"/>
  <c r="E1041"/>
  <c r="F1041"/>
  <c r="A1042"/>
  <c r="B1042"/>
  <c r="C1042"/>
  <c r="D1042"/>
  <c r="E1042"/>
  <c r="F1042"/>
  <c r="A1043"/>
  <c r="B1043"/>
  <c r="C1043"/>
  <c r="D1043"/>
  <c r="E1043"/>
  <c r="F1043"/>
  <c r="A1044"/>
  <c r="B1044"/>
  <c r="C1044"/>
  <c r="D1044"/>
  <c r="E1044"/>
  <c r="F1044"/>
  <c r="A1045"/>
  <c r="B1045"/>
  <c r="C1045"/>
  <c r="D1045"/>
  <c r="E1045"/>
  <c r="F1045"/>
  <c r="A1046"/>
  <c r="B1046"/>
  <c r="C1046"/>
  <c r="D1046"/>
  <c r="E1046"/>
  <c r="F1046"/>
  <c r="A1047"/>
  <c r="B1047"/>
  <c r="C1047"/>
  <c r="D1047"/>
  <c r="E1047"/>
  <c r="F1047"/>
  <c r="A1048"/>
  <c r="B1048"/>
  <c r="C1048"/>
  <c r="D1048"/>
  <c r="E1048"/>
  <c r="F1048"/>
  <c r="A1049"/>
  <c r="B1049"/>
  <c r="C1049"/>
  <c r="D1049"/>
  <c r="E1049"/>
  <c r="F1049"/>
  <c r="A1050"/>
  <c r="B1050"/>
  <c r="C1050"/>
  <c r="D1050"/>
  <c r="E1050"/>
  <c r="F1050"/>
  <c r="A1051"/>
  <c r="B1051"/>
  <c r="C1051"/>
  <c r="D1051"/>
  <c r="E1051"/>
  <c r="F1051"/>
  <c r="A1052"/>
  <c r="B1052"/>
  <c r="C1052"/>
  <c r="D1052"/>
  <c r="E1052"/>
  <c r="F1052"/>
  <c r="A1053"/>
  <c r="B1053"/>
  <c r="C1053"/>
  <c r="D1053"/>
  <c r="E1053"/>
  <c r="F1053"/>
  <c r="A1054"/>
  <c r="B1054"/>
  <c r="C1054"/>
  <c r="D1054"/>
  <c r="E1054"/>
  <c r="F1054"/>
  <c r="A1055"/>
  <c r="B1055"/>
  <c r="C1055"/>
  <c r="D1055"/>
  <c r="E1055"/>
  <c r="F1055"/>
  <c r="A1056"/>
  <c r="B1056"/>
  <c r="C1056"/>
  <c r="D1056"/>
  <c r="E1056"/>
  <c r="F1056"/>
  <c r="A1057"/>
  <c r="B1057"/>
  <c r="C1057"/>
  <c r="D1057"/>
  <c r="E1057"/>
  <c r="F1057"/>
  <c r="A1058"/>
  <c r="B1058"/>
  <c r="C1058"/>
  <c r="D1058"/>
  <c r="E1058"/>
  <c r="F1058"/>
  <c r="A1059"/>
  <c r="B1059"/>
  <c r="C1059"/>
  <c r="D1059"/>
  <c r="E1059"/>
  <c r="F1059"/>
  <c r="A1060"/>
  <c r="B1060"/>
  <c r="C1060"/>
  <c r="D1060"/>
  <c r="E1060"/>
  <c r="F1060"/>
  <c r="A1061"/>
  <c r="B1061"/>
  <c r="C1061"/>
  <c r="D1061"/>
  <c r="E1061"/>
  <c r="F1061"/>
  <c r="A1062"/>
  <c r="B1062"/>
  <c r="C1062"/>
  <c r="D1062"/>
  <c r="E1062"/>
  <c r="F1062"/>
  <c r="A1063"/>
  <c r="B1063"/>
  <c r="C1063"/>
  <c r="D1063"/>
  <c r="E1063"/>
  <c r="F1063"/>
  <c r="A1064"/>
  <c r="B1064"/>
  <c r="C1064"/>
  <c r="D1064"/>
  <c r="E1064"/>
  <c r="F1064"/>
  <c r="A1065"/>
  <c r="B1065"/>
  <c r="C1065"/>
  <c r="D1065"/>
  <c r="E1065"/>
  <c r="F1065"/>
  <c r="A1066"/>
  <c r="B1066"/>
  <c r="C1066"/>
  <c r="D1066"/>
  <c r="E1066"/>
  <c r="F1066"/>
  <c r="A1067"/>
  <c r="B1067"/>
  <c r="C1067"/>
  <c r="D1067"/>
  <c r="E1067"/>
  <c r="F1067"/>
  <c r="A1068"/>
  <c r="B1068"/>
  <c r="C1068"/>
  <c r="D1068"/>
  <c r="E1068"/>
  <c r="F1068"/>
  <c r="A1069"/>
  <c r="B1069"/>
  <c r="C1069"/>
  <c r="D1069"/>
  <c r="E1069"/>
  <c r="F1069"/>
  <c r="A1070"/>
  <c r="B1070"/>
  <c r="C1070"/>
  <c r="D1070"/>
  <c r="E1070"/>
  <c r="F1070"/>
  <c r="A1071"/>
  <c r="B1071"/>
  <c r="C1071"/>
  <c r="D1071"/>
  <c r="E1071"/>
  <c r="F1071"/>
  <c r="A1072"/>
  <c r="B1072"/>
  <c r="C1072"/>
  <c r="D1072"/>
  <c r="E1072"/>
  <c r="F1072"/>
  <c r="A1073"/>
  <c r="B1073"/>
  <c r="C1073"/>
  <c r="D1073"/>
  <c r="E1073"/>
  <c r="F1073"/>
  <c r="A1074"/>
  <c r="B1074"/>
  <c r="C1074"/>
  <c r="D1074"/>
  <c r="E1074"/>
  <c r="F1074"/>
  <c r="A1075"/>
  <c r="B1075"/>
  <c r="C1075"/>
  <c r="D1075"/>
  <c r="E1075"/>
  <c r="F1075"/>
  <c r="A1076"/>
  <c r="B1076"/>
  <c r="C1076"/>
  <c r="D1076"/>
  <c r="E1076"/>
  <c r="F1076"/>
  <c r="A1077"/>
  <c r="B1077"/>
  <c r="C1077"/>
  <c r="D1077"/>
  <c r="E1077"/>
  <c r="F1077"/>
  <c r="A1078"/>
  <c r="B1078"/>
  <c r="C1078"/>
  <c r="D1078"/>
  <c r="E1078"/>
  <c r="F1078"/>
  <c r="A1079"/>
  <c r="B1079"/>
  <c r="C1079"/>
  <c r="D1079"/>
  <c r="E1079"/>
  <c r="F1079"/>
  <c r="A1080"/>
  <c r="B1080"/>
  <c r="C1080"/>
  <c r="D1080"/>
  <c r="E1080"/>
  <c r="F1080"/>
  <c r="A1081"/>
  <c r="B1081"/>
  <c r="C1081"/>
  <c r="D1081"/>
  <c r="E1081"/>
  <c r="F1081"/>
  <c r="A1082"/>
  <c r="B1082"/>
  <c r="C1082"/>
  <c r="D1082"/>
  <c r="E1082"/>
  <c r="F1082"/>
  <c r="A1083"/>
  <c r="B1083"/>
  <c r="C1083"/>
  <c r="D1083"/>
  <c r="E1083"/>
  <c r="F1083"/>
  <c r="A1084"/>
  <c r="B1084"/>
  <c r="C1084"/>
  <c r="D1084"/>
  <c r="E1084"/>
  <c r="F1084"/>
  <c r="A1085"/>
  <c r="B1085"/>
  <c r="C1085"/>
  <c r="D1085"/>
  <c r="E1085"/>
  <c r="F1085"/>
  <c r="A1086"/>
  <c r="B1086"/>
  <c r="C1086"/>
  <c r="D1086"/>
  <c r="E1086"/>
  <c r="F1086"/>
  <c r="A1087"/>
  <c r="B1087"/>
  <c r="C1087"/>
  <c r="D1087"/>
  <c r="E1087"/>
  <c r="F1087"/>
  <c r="A1088"/>
  <c r="B1088"/>
  <c r="C1088"/>
  <c r="D1088"/>
  <c r="E1088"/>
  <c r="F1088"/>
  <c r="A1089"/>
  <c r="B1089"/>
  <c r="C1089"/>
  <c r="D1089"/>
  <c r="E1089"/>
  <c r="F1089"/>
  <c r="A1090"/>
  <c r="B1090"/>
  <c r="C1090"/>
  <c r="D1090"/>
  <c r="E1090"/>
  <c r="F1090"/>
  <c r="A1091"/>
  <c r="B1091"/>
  <c r="C1091"/>
  <c r="D1091"/>
  <c r="E1091"/>
  <c r="F1091"/>
  <c r="A1092"/>
  <c r="B1092"/>
  <c r="C1092"/>
  <c r="D1092"/>
  <c r="E1092"/>
  <c r="F1092"/>
  <c r="A1093"/>
  <c r="B1093"/>
  <c r="C1093"/>
  <c r="D1093"/>
  <c r="E1093"/>
  <c r="F1093"/>
  <c r="A1094"/>
  <c r="B1094"/>
  <c r="C1094"/>
  <c r="D1094"/>
  <c r="E1094"/>
  <c r="F1094"/>
  <c r="A1095"/>
  <c r="B1095"/>
  <c r="C1095"/>
  <c r="D1095"/>
  <c r="E1095"/>
  <c r="F1095"/>
  <c r="A1096"/>
  <c r="B1096"/>
  <c r="C1096"/>
  <c r="D1096"/>
  <c r="E1096"/>
  <c r="F1096"/>
  <c r="A1097"/>
  <c r="B1097"/>
  <c r="C1097"/>
  <c r="D1097"/>
  <c r="E1097"/>
  <c r="F1097"/>
  <c r="A1098"/>
  <c r="B1098"/>
  <c r="C1098"/>
  <c r="D1098"/>
  <c r="E1098"/>
  <c r="F1098"/>
  <c r="A1099"/>
  <c r="B1099"/>
  <c r="C1099"/>
  <c r="D1099"/>
  <c r="E1099"/>
  <c r="F1099"/>
  <c r="A1100"/>
  <c r="B1100"/>
  <c r="C1100"/>
  <c r="D1100"/>
  <c r="E1100"/>
  <c r="F1100"/>
  <c r="A1101"/>
  <c r="B1101"/>
  <c r="C1101"/>
  <c r="D1101"/>
  <c r="E1101"/>
  <c r="F1101"/>
  <c r="A1102"/>
  <c r="B1102"/>
  <c r="C1102"/>
  <c r="D1102"/>
  <c r="E1102"/>
  <c r="F1102"/>
  <c r="A1103"/>
  <c r="B1103"/>
  <c r="C1103"/>
  <c r="D1103"/>
  <c r="E1103"/>
  <c r="F1103"/>
  <c r="A1104"/>
  <c r="B1104"/>
  <c r="C1104"/>
  <c r="D1104"/>
  <c r="E1104"/>
  <c r="F1104"/>
  <c r="A1105"/>
  <c r="B1105"/>
  <c r="C1105"/>
  <c r="D1105"/>
  <c r="E1105"/>
  <c r="F1105"/>
  <c r="A1106"/>
  <c r="B1106"/>
  <c r="C1106"/>
  <c r="D1106"/>
  <c r="E1106"/>
  <c r="F1106"/>
  <c r="A1107"/>
  <c r="B1107"/>
  <c r="C1107"/>
  <c r="D1107"/>
  <c r="E1107"/>
  <c r="F1107"/>
  <c r="A1108"/>
  <c r="B1108"/>
  <c r="C1108"/>
  <c r="D1108"/>
  <c r="E1108"/>
  <c r="F1108"/>
  <c r="A1109"/>
  <c r="B1109"/>
  <c r="C1109"/>
  <c r="D1109"/>
  <c r="E1109"/>
  <c r="F1109"/>
  <c r="A1110"/>
  <c r="B1110"/>
  <c r="C1110"/>
  <c r="D1110"/>
  <c r="E1110"/>
  <c r="F1110"/>
  <c r="A1111"/>
  <c r="B1111"/>
  <c r="C1111"/>
  <c r="D1111"/>
  <c r="E1111"/>
  <c r="F1111"/>
  <c r="A1112"/>
  <c r="B1112"/>
  <c r="C1112"/>
  <c r="D1112"/>
  <c r="E1112"/>
  <c r="F1112"/>
  <c r="A1113"/>
  <c r="B1113"/>
  <c r="C1113"/>
  <c r="D1113"/>
  <c r="E1113"/>
  <c r="F1113"/>
  <c r="A1114"/>
  <c r="B1114"/>
  <c r="C1114"/>
  <c r="D1114"/>
  <c r="E1114"/>
  <c r="F1114"/>
  <c r="A1115"/>
  <c r="B1115"/>
  <c r="C1115"/>
  <c r="D1115"/>
  <c r="E1115"/>
  <c r="F1115"/>
  <c r="A1116"/>
  <c r="B1116"/>
  <c r="C1116"/>
  <c r="D1116"/>
  <c r="E1116"/>
  <c r="F1116"/>
  <c r="A1117"/>
  <c r="B1117"/>
  <c r="C1117"/>
  <c r="D1117"/>
  <c r="E1117"/>
  <c r="F1117"/>
  <c r="A1118"/>
  <c r="B1118"/>
  <c r="C1118"/>
  <c r="D1118"/>
  <c r="E1118"/>
  <c r="F1118"/>
  <c r="A1119"/>
  <c r="B1119"/>
  <c r="C1119"/>
  <c r="D1119"/>
  <c r="E1119"/>
  <c r="F1119"/>
  <c r="A1120"/>
  <c r="B1120"/>
  <c r="C1120"/>
  <c r="D1120"/>
  <c r="E1120"/>
  <c r="F1120"/>
  <c r="A1121"/>
  <c r="B1121"/>
  <c r="C1121"/>
  <c r="D1121"/>
  <c r="E1121"/>
  <c r="F1121"/>
  <c r="A1122"/>
  <c r="B1122"/>
  <c r="C1122"/>
  <c r="D1122"/>
  <c r="E1122"/>
  <c r="F1122"/>
  <c r="A1123"/>
  <c r="B1123"/>
  <c r="C1123"/>
  <c r="D1123"/>
  <c r="E1123"/>
  <c r="F1123"/>
  <c r="A1124"/>
  <c r="B1124"/>
  <c r="C1124"/>
  <c r="D1124"/>
  <c r="E1124"/>
  <c r="F1124"/>
  <c r="A1125"/>
  <c r="B1125"/>
  <c r="C1125"/>
  <c r="D1125"/>
  <c r="E1125"/>
  <c r="F1125"/>
  <c r="A1126"/>
  <c r="B1126"/>
  <c r="C1126"/>
  <c r="D1126"/>
  <c r="E1126"/>
  <c r="F1126"/>
  <c r="A1127"/>
  <c r="B1127"/>
  <c r="C1127"/>
  <c r="D1127"/>
  <c r="E1127"/>
  <c r="F1127"/>
  <c r="A1128"/>
  <c r="B1128"/>
  <c r="C1128"/>
  <c r="D1128"/>
  <c r="E1128"/>
  <c r="F1128"/>
  <c r="A1129"/>
  <c r="B1129"/>
  <c r="C1129"/>
  <c r="D1129"/>
  <c r="E1129"/>
  <c r="F1129"/>
  <c r="A1130"/>
  <c r="B1130"/>
  <c r="C1130"/>
  <c r="D1130"/>
  <c r="E1130"/>
  <c r="F1130"/>
  <c r="A1131"/>
  <c r="B1131"/>
  <c r="C1131"/>
  <c r="D1131"/>
  <c r="E1131"/>
  <c r="F1131"/>
  <c r="A1132"/>
  <c r="B1132"/>
  <c r="C1132"/>
  <c r="D1132"/>
  <c r="E1132"/>
  <c r="F1132"/>
  <c r="A1133"/>
  <c r="B1133"/>
  <c r="C1133"/>
  <c r="D1133"/>
  <c r="E1133"/>
  <c r="F1133"/>
  <c r="A1134"/>
  <c r="B1134"/>
  <c r="C1134"/>
  <c r="D1134"/>
  <c r="E1134"/>
  <c r="F1134"/>
  <c r="A1135"/>
  <c r="B1135"/>
  <c r="C1135"/>
  <c r="D1135"/>
  <c r="E1135"/>
  <c r="F1135"/>
  <c r="A1136"/>
  <c r="B1136"/>
  <c r="C1136"/>
  <c r="D1136"/>
  <c r="E1136"/>
  <c r="F1136"/>
  <c r="A1137"/>
  <c r="B1137"/>
  <c r="C1137"/>
  <c r="D1137"/>
  <c r="E1137"/>
  <c r="F1137"/>
  <c r="A1138"/>
  <c r="B1138"/>
  <c r="C1138"/>
  <c r="D1138"/>
  <c r="E1138"/>
  <c r="F1138"/>
  <c r="A1139"/>
  <c r="B1139"/>
  <c r="C1139"/>
  <c r="D1139"/>
  <c r="E1139"/>
  <c r="F1139"/>
  <c r="A1140"/>
  <c r="B1140"/>
  <c r="C1140"/>
  <c r="D1140"/>
  <c r="E1140"/>
  <c r="F1140"/>
  <c r="A1141"/>
  <c r="B1141"/>
  <c r="C1141"/>
  <c r="D1141"/>
  <c r="E1141"/>
  <c r="F1141"/>
  <c r="A1142"/>
  <c r="B1142"/>
  <c r="C1142"/>
  <c r="D1142"/>
  <c r="E1142"/>
  <c r="F1142"/>
  <c r="A1143"/>
  <c r="B1143"/>
  <c r="C1143"/>
  <c r="D1143"/>
  <c r="E1143"/>
  <c r="F1143"/>
  <c r="A1144"/>
  <c r="B1144"/>
  <c r="C1144"/>
  <c r="D1144"/>
  <c r="E1144"/>
  <c r="F1144"/>
  <c r="A1145"/>
  <c r="B1145"/>
  <c r="C1145"/>
  <c r="D1145"/>
  <c r="E1145"/>
  <c r="F1145"/>
  <c r="A1146"/>
  <c r="B1146"/>
  <c r="C1146"/>
  <c r="D1146"/>
  <c r="E1146"/>
  <c r="F1146"/>
  <c r="A1147"/>
  <c r="B1147"/>
  <c r="C1147"/>
  <c r="D1147"/>
  <c r="E1147"/>
  <c r="F1147"/>
  <c r="A1148"/>
  <c r="B1148"/>
  <c r="C1148"/>
  <c r="D1148"/>
  <c r="E1148"/>
  <c r="F1148"/>
  <c r="A1149"/>
  <c r="B1149"/>
  <c r="C1149"/>
  <c r="D1149"/>
  <c r="E1149"/>
  <c r="F1149"/>
  <c r="A1150"/>
  <c r="B1150"/>
  <c r="C1150"/>
  <c r="D1150"/>
  <c r="E1150"/>
  <c r="F1150"/>
  <c r="A1151"/>
  <c r="B1151"/>
  <c r="C1151"/>
  <c r="D1151"/>
  <c r="E1151"/>
  <c r="F1151"/>
  <c r="A1152"/>
  <c r="B1152"/>
  <c r="C1152"/>
  <c r="D1152"/>
  <c r="E1152"/>
  <c r="F1152"/>
  <c r="A1153"/>
  <c r="B1153"/>
  <c r="C1153"/>
  <c r="D1153"/>
  <c r="E1153"/>
  <c r="F1153"/>
  <c r="A1154"/>
  <c r="B1154"/>
  <c r="C1154"/>
  <c r="D1154"/>
  <c r="E1154"/>
  <c r="F1154"/>
  <c r="A1155"/>
  <c r="B1155"/>
  <c r="C1155"/>
  <c r="D1155"/>
  <c r="E1155"/>
  <c r="F1155"/>
  <c r="A1156"/>
  <c r="B1156"/>
  <c r="C1156"/>
  <c r="D1156"/>
  <c r="E1156"/>
  <c r="F1156"/>
  <c r="A1157"/>
  <c r="B1157"/>
  <c r="C1157"/>
  <c r="D1157"/>
  <c r="E1157"/>
  <c r="F1157"/>
  <c r="A1158"/>
  <c r="B1158"/>
  <c r="C1158"/>
  <c r="D1158"/>
  <c r="E1158"/>
  <c r="F1158"/>
  <c r="A1159"/>
  <c r="B1159"/>
  <c r="C1159"/>
  <c r="D1159"/>
  <c r="E1159"/>
  <c r="F1159"/>
  <c r="A1160"/>
  <c r="B1160"/>
  <c r="C1160"/>
  <c r="D1160"/>
  <c r="E1160"/>
  <c r="F1160"/>
  <c r="A1161"/>
  <c r="B1161"/>
  <c r="C1161"/>
  <c r="D1161"/>
  <c r="E1161"/>
  <c r="F1161"/>
  <c r="A1162"/>
  <c r="B1162"/>
  <c r="C1162"/>
  <c r="D1162"/>
  <c r="E1162"/>
  <c r="F1162"/>
  <c r="A1163"/>
  <c r="B1163"/>
  <c r="C1163"/>
  <c r="D1163"/>
  <c r="E1163"/>
  <c r="F1163"/>
  <c r="A1164"/>
  <c r="B1164"/>
  <c r="C1164"/>
  <c r="D1164"/>
  <c r="E1164"/>
  <c r="F1164"/>
  <c r="A1165"/>
  <c r="B1165"/>
  <c r="C1165"/>
  <c r="D1165"/>
  <c r="E1165"/>
  <c r="F1165"/>
  <c r="A1166"/>
  <c r="B1166"/>
  <c r="C1166"/>
  <c r="D1166"/>
  <c r="E1166"/>
  <c r="F1166"/>
  <c r="A1167"/>
  <c r="B1167"/>
  <c r="C1167"/>
  <c r="D1167"/>
  <c r="E1167"/>
  <c r="F1167"/>
  <c r="A1168"/>
  <c r="B1168"/>
  <c r="C1168"/>
  <c r="D1168"/>
  <c r="E1168"/>
  <c r="F1168"/>
  <c r="A1169"/>
  <c r="B1169"/>
  <c r="C1169"/>
  <c r="D1169"/>
  <c r="E1169"/>
  <c r="F1169"/>
  <c r="A1170"/>
  <c r="B1170"/>
  <c r="C1170"/>
  <c r="D1170"/>
  <c r="E1170"/>
  <c r="F1170"/>
  <c r="A1171"/>
  <c r="B1171"/>
  <c r="C1171"/>
  <c r="D1171"/>
  <c r="E1171"/>
  <c r="F1171"/>
  <c r="A1172"/>
  <c r="B1172"/>
  <c r="C1172"/>
  <c r="D1172"/>
  <c r="E1172"/>
  <c r="F1172"/>
  <c r="A1173"/>
  <c r="B1173"/>
  <c r="C1173"/>
  <c r="D1173"/>
  <c r="E1173"/>
  <c r="F1173"/>
  <c r="A1174"/>
  <c r="B1174"/>
  <c r="C1174"/>
  <c r="D1174"/>
  <c r="E1174"/>
  <c r="F1174"/>
  <c r="A1175"/>
  <c r="B1175"/>
  <c r="C1175"/>
  <c r="D1175"/>
  <c r="E1175"/>
  <c r="F1175"/>
  <c r="A1176"/>
  <c r="B1176"/>
  <c r="C1176"/>
  <c r="D1176"/>
  <c r="E1176"/>
  <c r="F1176"/>
  <c r="A1177"/>
  <c r="B1177"/>
  <c r="C1177"/>
  <c r="D1177"/>
  <c r="E1177"/>
  <c r="F1177"/>
  <c r="A1178"/>
  <c r="B1178"/>
  <c r="C1178"/>
  <c r="D1178"/>
  <c r="E1178"/>
  <c r="F1178"/>
  <c r="A1179"/>
  <c r="B1179"/>
  <c r="C1179"/>
  <c r="D1179"/>
  <c r="E1179"/>
  <c r="F1179"/>
  <c r="A1180"/>
  <c r="B1180"/>
  <c r="C1180"/>
  <c r="D1180"/>
  <c r="E1180"/>
  <c r="F1180"/>
  <c r="A1181"/>
  <c r="B1181"/>
  <c r="C1181"/>
  <c r="D1181"/>
  <c r="E1181"/>
  <c r="F1181"/>
  <c r="A1182"/>
  <c r="B1182"/>
  <c r="C1182"/>
  <c r="D1182"/>
  <c r="E1182"/>
  <c r="F1182"/>
  <c r="A1183"/>
  <c r="B1183"/>
  <c r="C1183"/>
  <c r="D1183"/>
  <c r="E1183"/>
  <c r="F1183"/>
  <c r="A1184"/>
  <c r="B1184"/>
  <c r="C1184"/>
  <c r="D1184"/>
  <c r="E1184"/>
  <c r="F1184"/>
  <c r="A1185"/>
  <c r="B1185"/>
  <c r="C1185"/>
  <c r="D1185"/>
  <c r="E1185"/>
  <c r="F1185"/>
  <c r="A1186"/>
  <c r="B1186"/>
  <c r="C1186"/>
  <c r="D1186"/>
  <c r="E1186"/>
  <c r="F1186"/>
  <c r="A1187"/>
  <c r="B1187"/>
  <c r="C1187"/>
  <c r="D1187"/>
  <c r="E1187"/>
  <c r="F1187"/>
  <c r="A1188"/>
  <c r="B1188"/>
  <c r="C1188"/>
  <c r="D1188"/>
  <c r="E1188"/>
  <c r="F1188"/>
  <c r="A1189"/>
  <c r="B1189"/>
  <c r="C1189"/>
  <c r="D1189"/>
  <c r="E1189"/>
  <c r="F1189"/>
  <c r="A1190"/>
  <c r="B1190"/>
  <c r="C1190"/>
  <c r="D1190"/>
  <c r="E1190"/>
  <c r="F1190"/>
  <c r="A1191"/>
  <c r="B1191"/>
  <c r="C1191"/>
  <c r="D1191"/>
  <c r="E1191"/>
  <c r="F1191"/>
  <c r="A1192"/>
  <c r="B1192"/>
  <c r="C1192"/>
  <c r="D1192"/>
  <c r="E1192"/>
  <c r="F1192"/>
  <c r="A1193"/>
  <c r="B1193"/>
  <c r="C1193"/>
  <c r="D1193"/>
  <c r="E1193"/>
  <c r="F1193"/>
  <c r="A1194"/>
  <c r="B1194"/>
  <c r="C1194"/>
  <c r="D1194"/>
  <c r="E1194"/>
  <c r="F1194"/>
  <c r="A1195"/>
  <c r="B1195"/>
  <c r="C1195"/>
  <c r="D1195"/>
  <c r="E1195"/>
  <c r="F1195"/>
  <c r="A1196"/>
  <c r="B1196"/>
  <c r="C1196"/>
  <c r="D1196"/>
  <c r="E1196"/>
  <c r="F1196"/>
  <c r="A1197"/>
  <c r="B1197"/>
  <c r="C1197"/>
  <c r="D1197"/>
  <c r="E1197"/>
  <c r="F1197"/>
  <c r="A1198"/>
  <c r="B1198"/>
  <c r="C1198"/>
  <c r="D1198"/>
  <c r="E1198"/>
  <c r="F1198"/>
  <c r="A1199"/>
  <c r="B1199"/>
  <c r="C1199"/>
  <c r="D1199"/>
  <c r="E1199"/>
  <c r="F1199"/>
  <c r="A1200"/>
  <c r="B1200"/>
  <c r="C1200"/>
  <c r="D1200"/>
  <c r="E1200"/>
  <c r="F1200"/>
  <c r="A1201"/>
  <c r="B1201"/>
  <c r="C1201"/>
  <c r="D1201"/>
  <c r="E1201"/>
  <c r="F1201"/>
  <c r="A1202"/>
  <c r="B1202"/>
  <c r="C1202"/>
  <c r="D1202"/>
  <c r="E1202"/>
  <c r="F1202"/>
  <c r="A1203"/>
  <c r="B1203"/>
  <c r="C1203"/>
  <c r="D1203"/>
  <c r="E1203"/>
  <c r="F1203"/>
  <c r="A1204"/>
  <c r="B1204"/>
  <c r="C1204"/>
  <c r="D1204"/>
  <c r="E1204"/>
  <c r="F1204"/>
  <c r="A1205"/>
  <c r="B1205"/>
  <c r="C1205"/>
  <c r="D1205"/>
  <c r="E1205"/>
  <c r="F1205"/>
  <c r="A1206"/>
  <c r="B1206"/>
  <c r="C1206"/>
  <c r="D1206"/>
  <c r="E1206"/>
  <c r="F1206"/>
  <c r="A1207"/>
  <c r="B1207"/>
  <c r="C1207"/>
  <c r="D1207"/>
  <c r="E1207"/>
  <c r="F1207"/>
  <c r="A1208"/>
  <c r="B1208"/>
  <c r="C1208"/>
  <c r="D1208"/>
  <c r="E1208"/>
  <c r="F1208"/>
  <c r="A1209"/>
  <c r="B1209"/>
  <c r="C1209"/>
  <c r="D1209"/>
  <c r="E1209"/>
  <c r="F1209"/>
  <c r="A1210"/>
  <c r="B1210"/>
  <c r="C1210"/>
  <c r="D1210"/>
  <c r="E1210"/>
  <c r="F1210"/>
  <c r="A1211"/>
  <c r="B1211"/>
  <c r="C1211"/>
  <c r="D1211"/>
  <c r="E1211"/>
  <c r="F1211"/>
  <c r="A1212"/>
  <c r="B1212"/>
  <c r="C1212"/>
  <c r="D1212"/>
  <c r="E1212"/>
  <c r="F1212"/>
  <c r="A1213"/>
  <c r="B1213"/>
  <c r="C1213"/>
  <c r="D1213"/>
  <c r="E1213"/>
  <c r="F1213"/>
  <c r="A1214"/>
  <c r="B1214"/>
  <c r="C1214"/>
  <c r="D1214"/>
  <c r="E1214"/>
  <c r="F1214"/>
  <c r="A1215"/>
  <c r="B1215"/>
  <c r="C1215"/>
  <c r="D1215"/>
  <c r="E1215"/>
  <c r="F1215"/>
  <c r="A1216"/>
  <c r="B1216"/>
  <c r="C1216"/>
  <c r="D1216"/>
  <c r="E1216"/>
  <c r="F1216"/>
  <c r="A1217"/>
  <c r="B1217"/>
  <c r="C1217"/>
  <c r="D1217"/>
  <c r="E1217"/>
  <c r="F1217"/>
  <c r="A1218"/>
  <c r="B1218"/>
  <c r="C1218"/>
  <c r="D1218"/>
  <c r="E1218"/>
  <c r="F1218"/>
  <c r="A1219"/>
  <c r="B1219"/>
  <c r="C1219"/>
  <c r="D1219"/>
  <c r="E1219"/>
  <c r="F1219"/>
  <c r="A1220"/>
  <c r="B1220"/>
  <c r="C1220"/>
  <c r="D1220"/>
  <c r="E1220"/>
  <c r="F1220"/>
  <c r="A1221"/>
  <c r="B1221"/>
  <c r="C1221"/>
  <c r="D1221"/>
  <c r="E1221"/>
  <c r="F1221"/>
  <c r="A1222"/>
  <c r="B1222"/>
  <c r="C1222"/>
  <c r="D1222"/>
  <c r="E1222"/>
  <c r="F1222"/>
  <c r="A1223"/>
  <c r="B1223"/>
  <c r="C1223"/>
  <c r="D1223"/>
  <c r="E1223"/>
  <c r="F1223"/>
  <c r="A1224"/>
  <c r="B1224"/>
  <c r="C1224"/>
  <c r="D1224"/>
  <c r="E1224"/>
  <c r="F1224"/>
  <c r="A1225"/>
  <c r="B1225"/>
  <c r="C1225"/>
  <c r="D1225"/>
  <c r="E1225"/>
  <c r="F1225"/>
  <c r="A1226"/>
  <c r="B1226"/>
  <c r="C1226"/>
  <c r="D1226"/>
  <c r="E1226"/>
  <c r="F1226"/>
  <c r="A1227"/>
  <c r="B1227"/>
  <c r="C1227"/>
  <c r="D1227"/>
  <c r="E1227"/>
  <c r="F1227"/>
  <c r="A1228"/>
  <c r="B1228"/>
  <c r="C1228"/>
  <c r="D1228"/>
  <c r="E1228"/>
  <c r="F1228"/>
  <c r="A1229"/>
  <c r="B1229"/>
  <c r="C1229"/>
  <c r="D1229"/>
  <c r="E1229"/>
  <c r="F1229"/>
  <c r="A1230"/>
  <c r="B1230"/>
  <c r="C1230"/>
  <c r="D1230"/>
  <c r="E1230"/>
  <c r="F1230"/>
  <c r="A1231"/>
  <c r="B1231"/>
  <c r="C1231"/>
  <c r="D1231"/>
  <c r="E1231"/>
  <c r="F1231"/>
  <c r="A1232"/>
  <c r="B1232"/>
  <c r="C1232"/>
  <c r="D1232"/>
  <c r="E1232"/>
  <c r="F1232"/>
  <c r="A1233"/>
  <c r="B1233"/>
  <c r="C1233"/>
  <c r="D1233"/>
  <c r="E1233"/>
  <c r="F1233"/>
  <c r="A1234"/>
  <c r="B1234"/>
  <c r="C1234"/>
  <c r="D1234"/>
  <c r="E1234"/>
  <c r="F1234"/>
  <c r="A1235"/>
  <c r="B1235"/>
  <c r="C1235"/>
  <c r="D1235"/>
  <c r="E1235"/>
  <c r="F1235"/>
  <c r="A1236"/>
  <c r="B1236"/>
  <c r="C1236"/>
  <c r="D1236"/>
  <c r="E1236"/>
  <c r="F1236"/>
  <c r="A1237"/>
  <c r="B1237"/>
  <c r="C1237"/>
  <c r="D1237"/>
  <c r="E1237"/>
  <c r="F1237"/>
  <c r="A1238"/>
  <c r="B1238"/>
  <c r="C1238"/>
  <c r="D1238"/>
  <c r="E1238"/>
  <c r="F1238"/>
  <c r="A1239"/>
  <c r="B1239"/>
  <c r="C1239"/>
  <c r="D1239"/>
  <c r="E1239"/>
  <c r="F1239"/>
  <c r="A1240"/>
  <c r="B1240"/>
  <c r="C1240"/>
  <c r="D1240"/>
  <c r="E1240"/>
  <c r="F1240"/>
  <c r="A1241"/>
  <c r="B1241"/>
  <c r="C1241"/>
  <c r="D1241"/>
  <c r="E1241"/>
  <c r="F1241"/>
  <c r="A1242"/>
  <c r="B1242"/>
  <c r="C1242"/>
  <c r="D1242"/>
  <c r="E1242"/>
  <c r="F1242"/>
  <c r="A1243"/>
  <c r="B1243"/>
  <c r="C1243"/>
  <c r="D1243"/>
  <c r="E1243"/>
  <c r="F1243"/>
  <c r="A1244"/>
  <c r="B1244"/>
  <c r="C1244"/>
  <c r="D1244"/>
  <c r="E1244"/>
  <c r="F1244"/>
  <c r="A1245"/>
  <c r="B1245"/>
  <c r="C1245"/>
  <c r="D1245"/>
  <c r="E1245"/>
  <c r="F1245"/>
  <c r="A1246"/>
  <c r="B1246"/>
  <c r="C1246"/>
  <c r="D1246"/>
  <c r="E1246"/>
  <c r="F1246"/>
  <c r="A1247"/>
  <c r="B1247"/>
  <c r="C1247"/>
  <c r="D1247"/>
  <c r="E1247"/>
  <c r="F1247"/>
  <c r="A1248"/>
  <c r="B1248"/>
  <c r="C1248"/>
  <c r="D1248"/>
  <c r="E1248"/>
  <c r="F1248"/>
  <c r="A1249"/>
  <c r="B1249"/>
  <c r="C1249"/>
  <c r="D1249"/>
  <c r="E1249"/>
  <c r="F1249"/>
  <c r="A1250"/>
  <c r="B1250"/>
  <c r="C1250"/>
  <c r="D1250"/>
  <c r="E1250"/>
  <c r="F1250"/>
  <c r="A1251"/>
  <c r="B1251"/>
  <c r="C1251"/>
  <c r="D1251"/>
  <c r="E1251"/>
  <c r="F1251"/>
  <c r="A1252"/>
  <c r="B1252"/>
  <c r="C1252"/>
  <c r="D1252"/>
  <c r="E1252"/>
  <c r="F1252"/>
  <c r="A1253"/>
  <c r="B1253"/>
  <c r="C1253"/>
  <c r="D1253"/>
  <c r="E1253"/>
  <c r="F1253"/>
  <c r="A1254"/>
  <c r="B1254"/>
  <c r="C1254"/>
  <c r="D1254"/>
  <c r="E1254"/>
  <c r="F1254"/>
  <c r="A1255"/>
  <c r="B1255"/>
  <c r="C1255"/>
  <c r="D1255"/>
  <c r="E1255"/>
  <c r="F1255"/>
  <c r="A1256"/>
  <c r="B1256"/>
  <c r="C1256"/>
  <c r="D1256"/>
  <c r="E1256"/>
  <c r="F1256"/>
  <c r="A1257"/>
  <c r="B1257"/>
  <c r="C1257"/>
  <c r="D1257"/>
  <c r="E1257"/>
  <c r="F1257"/>
  <c r="A1258"/>
  <c r="B1258"/>
  <c r="C1258"/>
  <c r="D1258"/>
  <c r="E1258"/>
  <c r="F1258"/>
  <c r="A1259"/>
  <c r="B1259"/>
  <c r="C1259"/>
  <c r="D1259"/>
  <c r="E1259"/>
  <c r="F1259"/>
  <c r="A1260"/>
  <c r="B1260"/>
  <c r="C1260"/>
  <c r="D1260"/>
  <c r="E1260"/>
  <c r="F1260"/>
  <c r="A1261"/>
  <c r="B1261"/>
  <c r="C1261"/>
  <c r="D1261"/>
  <c r="E1261"/>
  <c r="F1261"/>
  <c r="A1262"/>
  <c r="B1262"/>
  <c r="C1262"/>
  <c r="D1262"/>
  <c r="E1262"/>
  <c r="F1262"/>
  <c r="A1263"/>
  <c r="B1263"/>
  <c r="C1263"/>
  <c r="D1263"/>
  <c r="E1263"/>
  <c r="F1263"/>
  <c r="A1264"/>
  <c r="B1264"/>
  <c r="C1264"/>
  <c r="D1264"/>
  <c r="E1264"/>
  <c r="F1264"/>
  <c r="A1265"/>
  <c r="B1265"/>
  <c r="C1265"/>
  <c r="D1265"/>
  <c r="E1265"/>
  <c r="F1265"/>
  <c r="A1266"/>
  <c r="B1266"/>
  <c r="C1266"/>
  <c r="D1266"/>
  <c r="E1266"/>
  <c r="F1266"/>
  <c r="A1267"/>
  <c r="B1267"/>
  <c r="C1267"/>
  <c r="D1267"/>
  <c r="E1267"/>
  <c r="F1267"/>
  <c r="A1268"/>
  <c r="B1268"/>
  <c r="C1268"/>
  <c r="D1268"/>
  <c r="E1268"/>
  <c r="F1268"/>
  <c r="A1269"/>
  <c r="B1269"/>
  <c r="C1269"/>
  <c r="D1269"/>
  <c r="E1269"/>
  <c r="F1269"/>
  <c r="A1270"/>
  <c r="B1270"/>
  <c r="C1270"/>
  <c r="D1270"/>
  <c r="E1270"/>
  <c r="F1270"/>
  <c r="A1271"/>
  <c r="B1271"/>
  <c r="C1271"/>
  <c r="D1271"/>
  <c r="E1271"/>
  <c r="F1271"/>
  <c r="A1272"/>
  <c r="B1272"/>
  <c r="C1272"/>
  <c r="D1272"/>
  <c r="E1272"/>
  <c r="F1272"/>
  <c r="A1273"/>
  <c r="B1273"/>
  <c r="C1273"/>
  <c r="D1273"/>
  <c r="E1273"/>
  <c r="F1273"/>
  <c r="A1274"/>
  <c r="B1274"/>
  <c r="C1274"/>
  <c r="D1274"/>
  <c r="E1274"/>
  <c r="F1274"/>
  <c r="A1275"/>
  <c r="B1275"/>
  <c r="C1275"/>
  <c r="D1275"/>
  <c r="E1275"/>
  <c r="F1275"/>
  <c r="A1276"/>
  <c r="B1276"/>
  <c r="C1276"/>
  <c r="D1276"/>
  <c r="E1276"/>
  <c r="F1276"/>
  <c r="A1277"/>
  <c r="B1277"/>
  <c r="C1277"/>
  <c r="D1277"/>
  <c r="E1277"/>
  <c r="F1277"/>
  <c r="A1278"/>
  <c r="B1278"/>
  <c r="C1278"/>
  <c r="D1278"/>
  <c r="E1278"/>
  <c r="F1278"/>
  <c r="A1279"/>
  <c r="B1279"/>
  <c r="C1279"/>
  <c r="D1279"/>
  <c r="E1279"/>
  <c r="F1279"/>
  <c r="A1280"/>
  <c r="B1280"/>
  <c r="C1280"/>
  <c r="D1280"/>
  <c r="E1280"/>
  <c r="F1280"/>
  <c r="A1281"/>
  <c r="B1281"/>
  <c r="C1281"/>
  <c r="D1281"/>
  <c r="E1281"/>
  <c r="F1281"/>
  <c r="A1282"/>
  <c r="B1282"/>
  <c r="C1282"/>
  <c r="D1282"/>
  <c r="E1282"/>
  <c r="F1282"/>
  <c r="A1283"/>
  <c r="B1283"/>
  <c r="C1283"/>
  <c r="D1283"/>
  <c r="E1283"/>
  <c r="F1283"/>
  <c r="A1284"/>
  <c r="B1284"/>
  <c r="C1284"/>
  <c r="D1284"/>
  <c r="E1284"/>
  <c r="F1284"/>
  <c r="A1285"/>
  <c r="B1285"/>
  <c r="C1285"/>
  <c r="D1285"/>
  <c r="E1285"/>
  <c r="F1285"/>
  <c r="A1286"/>
  <c r="B1286"/>
  <c r="C1286"/>
  <c r="D1286"/>
  <c r="E1286"/>
  <c r="F1286"/>
  <c r="A1287"/>
  <c r="B1287"/>
  <c r="C1287"/>
  <c r="D1287"/>
  <c r="E1287"/>
  <c r="F1287"/>
  <c r="A1288"/>
  <c r="B1288"/>
  <c r="C1288"/>
  <c r="D1288"/>
  <c r="E1288"/>
  <c r="F1288"/>
  <c r="A1289"/>
  <c r="B1289"/>
  <c r="C1289"/>
  <c r="D1289"/>
  <c r="E1289"/>
  <c r="F1289"/>
  <c r="A1290"/>
  <c r="B1290"/>
  <c r="C1290"/>
  <c r="D1290"/>
  <c r="E1290"/>
  <c r="F1290"/>
  <c r="A1291"/>
  <c r="B1291"/>
  <c r="C1291"/>
  <c r="D1291"/>
  <c r="E1291"/>
  <c r="F1291"/>
  <c r="A1292"/>
  <c r="B1292"/>
  <c r="C1292"/>
  <c r="D1292"/>
  <c r="E1292"/>
  <c r="F1292"/>
  <c r="A1293"/>
  <c r="B1293"/>
  <c r="C1293"/>
  <c r="D1293"/>
  <c r="E1293"/>
  <c r="F1293"/>
  <c r="A1294"/>
  <c r="B1294"/>
  <c r="C1294"/>
  <c r="D1294"/>
  <c r="E1294"/>
  <c r="F1294"/>
  <c r="A1295"/>
  <c r="B1295"/>
  <c r="C1295"/>
  <c r="D1295"/>
  <c r="E1295"/>
  <c r="F1295"/>
  <c r="A1296"/>
  <c r="B1296"/>
  <c r="C1296"/>
  <c r="D1296"/>
  <c r="E1296"/>
  <c r="F1296"/>
  <c r="A1297"/>
  <c r="B1297"/>
  <c r="C1297"/>
  <c r="D1297"/>
  <c r="E1297"/>
  <c r="F1297"/>
  <c r="A1298"/>
  <c r="B1298"/>
  <c r="C1298"/>
  <c r="D1298"/>
  <c r="E1298"/>
  <c r="F1298"/>
  <c r="A1299"/>
  <c r="B1299"/>
  <c r="C1299"/>
  <c r="D1299"/>
  <c r="E1299"/>
  <c r="F1299"/>
  <c r="A1300"/>
  <c r="B1300"/>
  <c r="C1300"/>
  <c r="D1300"/>
  <c r="E1300"/>
  <c r="F1300"/>
  <c r="A1301"/>
  <c r="B1301"/>
  <c r="C1301"/>
  <c r="D1301"/>
  <c r="E1301"/>
  <c r="F1301"/>
  <c r="A1302"/>
  <c r="B1302"/>
  <c r="C1302"/>
  <c r="D1302"/>
  <c r="E1302"/>
  <c r="F1302"/>
  <c r="A1303"/>
  <c r="B1303"/>
  <c r="C1303"/>
  <c r="D1303"/>
  <c r="E1303"/>
  <c r="F1303"/>
  <c r="A1304"/>
  <c r="B1304"/>
  <c r="C1304"/>
  <c r="D1304"/>
  <c r="E1304"/>
  <c r="F1304"/>
  <c r="A1305"/>
  <c r="B1305"/>
  <c r="C1305"/>
  <c r="D1305"/>
  <c r="E1305"/>
  <c r="F1305"/>
  <c r="A1306"/>
  <c r="B1306"/>
  <c r="C1306"/>
  <c r="D1306"/>
  <c r="E1306"/>
  <c r="F1306"/>
  <c r="A1307"/>
  <c r="B1307"/>
  <c r="C1307"/>
  <c r="D1307"/>
  <c r="E1307"/>
  <c r="F1307"/>
  <c r="A1308"/>
  <c r="B1308"/>
  <c r="C1308"/>
  <c r="D1308"/>
  <c r="E1308"/>
  <c r="F1308"/>
  <c r="A1309"/>
  <c r="B1309"/>
  <c r="C1309"/>
  <c r="D1309"/>
  <c r="E1309"/>
  <c r="F1309"/>
  <c r="A1310"/>
  <c r="B1310"/>
  <c r="C1310"/>
  <c r="D1310"/>
  <c r="E1310"/>
  <c r="F1310"/>
  <c r="A1311"/>
  <c r="B1311"/>
  <c r="C1311"/>
  <c r="D1311"/>
  <c r="E1311"/>
  <c r="F1311"/>
  <c r="A1312"/>
  <c r="B1312"/>
  <c r="C1312"/>
  <c r="D1312"/>
  <c r="E1312"/>
  <c r="F1312"/>
  <c r="A1313"/>
  <c r="B1313"/>
  <c r="C1313"/>
  <c r="D1313"/>
  <c r="E1313"/>
  <c r="F1313"/>
  <c r="A1314"/>
  <c r="B1314"/>
  <c r="C1314"/>
  <c r="D1314"/>
  <c r="E1314"/>
  <c r="F1314"/>
  <c r="A1315"/>
  <c r="B1315"/>
  <c r="C1315"/>
  <c r="D1315"/>
  <c r="E1315"/>
  <c r="F1315"/>
  <c r="A1316"/>
  <c r="B1316"/>
  <c r="C1316"/>
  <c r="D1316"/>
  <c r="E1316"/>
  <c r="F1316"/>
  <c r="A1317"/>
  <c r="B1317"/>
  <c r="C1317"/>
  <c r="D1317"/>
  <c r="E1317"/>
  <c r="F1317"/>
  <c r="A1318"/>
  <c r="B1318"/>
  <c r="C1318"/>
  <c r="D1318"/>
  <c r="E1318"/>
  <c r="F1318"/>
  <c r="A1319"/>
  <c r="B1319"/>
  <c r="C1319"/>
  <c r="D1319"/>
  <c r="E1319"/>
  <c r="F1319"/>
  <c r="A1320"/>
  <c r="B1320"/>
  <c r="C1320"/>
  <c r="D1320"/>
  <c r="E1320"/>
  <c r="F1320"/>
  <c r="A1321"/>
  <c r="B1321"/>
  <c r="C1321"/>
  <c r="D1321"/>
  <c r="E1321"/>
  <c r="F1321"/>
  <c r="A1322"/>
  <c r="B1322"/>
  <c r="C1322"/>
  <c r="D1322"/>
  <c r="E1322"/>
  <c r="F1322"/>
  <c r="A1323"/>
  <c r="B1323"/>
  <c r="C1323"/>
  <c r="D1323"/>
  <c r="E1323"/>
  <c r="F1323"/>
  <c r="A1324"/>
  <c r="B1324"/>
  <c r="C1324"/>
  <c r="D1324"/>
  <c r="E1324"/>
  <c r="F1324"/>
  <c r="A1325"/>
  <c r="B1325"/>
  <c r="C1325"/>
  <c r="D1325"/>
  <c r="E1325"/>
  <c r="F1325"/>
  <c r="A1326"/>
  <c r="B1326"/>
  <c r="C1326"/>
  <c r="D1326"/>
  <c r="E1326"/>
  <c r="F1326"/>
  <c r="A1327"/>
  <c r="B1327"/>
  <c r="C1327"/>
  <c r="D1327"/>
  <c r="E1327"/>
  <c r="F1327"/>
  <c r="A1328"/>
  <c r="B1328"/>
  <c r="C1328"/>
  <c r="D1328"/>
  <c r="E1328"/>
  <c r="F1328"/>
  <c r="A1329"/>
  <c r="B1329"/>
  <c r="C1329"/>
  <c r="D1329"/>
  <c r="E1329"/>
  <c r="F1329"/>
  <c r="A1330"/>
  <c r="B1330"/>
  <c r="C1330"/>
  <c r="D1330"/>
  <c r="E1330"/>
  <c r="F1330"/>
  <c r="A1331"/>
  <c r="B1331"/>
  <c r="C1331"/>
  <c r="D1331"/>
  <c r="E1331"/>
  <c r="F1331"/>
  <c r="A1332"/>
  <c r="B1332"/>
  <c r="C1332"/>
  <c r="D1332"/>
  <c r="E1332"/>
  <c r="F1332"/>
  <c r="A1333"/>
  <c r="B1333"/>
  <c r="C1333"/>
  <c r="D1333"/>
  <c r="E1333"/>
  <c r="F1333"/>
  <c r="A1334"/>
  <c r="B1334"/>
  <c r="C1334"/>
  <c r="D1334"/>
  <c r="E1334"/>
  <c r="F1334"/>
  <c r="A1335"/>
  <c r="B1335"/>
  <c r="C1335"/>
  <c r="D1335"/>
  <c r="E1335"/>
  <c r="F1335"/>
  <c r="A1336"/>
  <c r="B1336"/>
  <c r="C1336"/>
  <c r="D1336"/>
  <c r="E1336"/>
  <c r="F1336"/>
  <c r="A1337"/>
  <c r="B1337"/>
  <c r="C1337"/>
  <c r="D1337"/>
  <c r="E1337"/>
  <c r="F1337"/>
  <c r="A1338"/>
  <c r="B1338"/>
  <c r="C1338"/>
  <c r="D1338"/>
  <c r="E1338"/>
  <c r="F1338"/>
  <c r="A1339"/>
  <c r="B1339"/>
  <c r="C1339"/>
  <c r="D1339"/>
  <c r="E1339"/>
  <c r="F1339"/>
  <c r="A1340"/>
  <c r="B1340"/>
  <c r="C1340"/>
  <c r="D1340"/>
  <c r="E1340"/>
  <c r="F1340"/>
  <c r="A1341"/>
  <c r="B1341"/>
  <c r="C1341"/>
  <c r="D1341"/>
  <c r="E1341"/>
  <c r="F1341"/>
  <c r="A1342"/>
  <c r="B1342"/>
  <c r="C1342"/>
  <c r="D1342"/>
  <c r="E1342"/>
  <c r="F1342"/>
  <c r="A1343"/>
  <c r="B1343"/>
  <c r="C1343"/>
  <c r="D1343"/>
  <c r="E1343"/>
  <c r="F1343"/>
  <c r="A1344"/>
  <c r="B1344"/>
  <c r="C1344"/>
  <c r="D1344"/>
  <c r="E1344"/>
  <c r="F1344"/>
  <c r="A1345"/>
  <c r="B1345"/>
  <c r="C1345"/>
  <c r="D1345"/>
  <c r="E1345"/>
  <c r="F1345"/>
  <c r="A1346"/>
  <c r="B1346"/>
  <c r="C1346"/>
  <c r="D1346"/>
  <c r="E1346"/>
  <c r="F1346"/>
  <c r="A1347"/>
  <c r="B1347"/>
  <c r="C1347"/>
  <c r="D1347"/>
  <c r="E1347"/>
  <c r="F1347"/>
  <c r="A1348"/>
  <c r="B1348"/>
  <c r="C1348"/>
  <c r="D1348"/>
  <c r="E1348"/>
  <c r="F1348"/>
  <c r="A1349"/>
  <c r="B1349"/>
  <c r="C1349"/>
  <c r="D1349"/>
  <c r="E1349"/>
  <c r="F1349"/>
  <c r="A1350"/>
  <c r="B1350"/>
  <c r="C1350"/>
  <c r="D1350"/>
  <c r="E1350"/>
  <c r="F1350"/>
  <c r="A1351"/>
  <c r="B1351"/>
  <c r="C1351"/>
  <c r="D1351"/>
  <c r="E1351"/>
  <c r="F1351"/>
  <c r="A1352"/>
  <c r="B1352"/>
  <c r="C1352"/>
  <c r="D1352"/>
  <c r="E1352"/>
  <c r="F1352"/>
  <c r="A1353"/>
  <c r="B1353"/>
  <c r="C1353"/>
  <c r="D1353"/>
  <c r="E1353"/>
  <c r="F1353"/>
  <c r="A1354"/>
  <c r="B1354"/>
  <c r="C1354"/>
  <c r="D1354"/>
  <c r="E1354"/>
  <c r="F1354"/>
  <c r="A1355"/>
  <c r="B1355"/>
  <c r="C1355"/>
  <c r="D1355"/>
  <c r="E1355"/>
  <c r="F1355"/>
  <c r="A1356"/>
  <c r="B1356"/>
  <c r="C1356"/>
  <c r="D1356"/>
  <c r="E1356"/>
  <c r="F1356"/>
  <c r="A1357"/>
  <c r="B1357"/>
  <c r="C1357"/>
  <c r="D1357"/>
  <c r="E1357"/>
  <c r="F1357"/>
  <c r="A1358"/>
  <c r="B1358"/>
  <c r="C1358"/>
  <c r="D1358"/>
  <c r="E1358"/>
  <c r="F1358"/>
  <c r="A1359"/>
  <c r="B1359"/>
  <c r="C1359"/>
  <c r="D1359"/>
  <c r="E1359"/>
  <c r="F1359"/>
  <c r="A1360"/>
  <c r="B1360"/>
  <c r="C1360"/>
  <c r="D1360"/>
  <c r="E1360"/>
  <c r="F1360"/>
  <c r="A1361"/>
  <c r="B1361"/>
  <c r="C1361"/>
  <c r="D1361"/>
  <c r="E1361"/>
  <c r="F1361"/>
  <c r="A1362"/>
  <c r="B1362"/>
  <c r="C1362"/>
  <c r="D1362"/>
  <c r="E1362"/>
  <c r="F1362"/>
  <c r="A1363"/>
  <c r="B1363"/>
  <c r="C1363"/>
  <c r="D1363"/>
  <c r="E1363"/>
  <c r="F1363"/>
  <c r="A1364"/>
  <c r="B1364"/>
  <c r="C1364"/>
  <c r="D1364"/>
  <c r="E1364"/>
  <c r="F1364"/>
  <c r="A1365"/>
  <c r="B1365"/>
  <c r="C1365"/>
  <c r="D1365"/>
  <c r="E1365"/>
  <c r="F1365"/>
  <c r="A1366"/>
  <c r="B1366"/>
  <c r="C1366"/>
  <c r="D1366"/>
  <c r="E1366"/>
  <c r="F1366"/>
  <c r="A1367"/>
  <c r="B1367"/>
  <c r="C1367"/>
  <c r="D1367"/>
  <c r="E1367"/>
  <c r="F1367"/>
  <c r="A1368"/>
  <c r="B1368"/>
  <c r="C1368"/>
  <c r="D1368"/>
  <c r="E1368"/>
  <c r="F1368"/>
  <c r="A1369"/>
  <c r="B1369"/>
  <c r="C1369"/>
  <c r="D1369"/>
  <c r="E1369"/>
  <c r="F1369"/>
  <c r="A1370"/>
  <c r="B1370"/>
  <c r="C1370"/>
  <c r="D1370"/>
  <c r="E1370"/>
  <c r="F1370"/>
  <c r="A1371"/>
  <c r="B1371"/>
  <c r="C1371"/>
  <c r="D1371"/>
  <c r="E1371"/>
  <c r="F1371"/>
  <c r="A1372"/>
  <c r="B1372"/>
  <c r="C1372"/>
  <c r="D1372"/>
  <c r="E1372"/>
  <c r="F1372"/>
  <c r="A1373"/>
  <c r="B1373"/>
  <c r="C1373"/>
  <c r="D1373"/>
  <c r="E1373"/>
  <c r="F1373"/>
  <c r="A1374"/>
  <c r="B1374"/>
  <c r="C1374"/>
  <c r="D1374"/>
  <c r="E1374"/>
  <c r="F1374"/>
  <c r="A1375"/>
  <c r="B1375"/>
  <c r="C1375"/>
  <c r="D1375"/>
  <c r="E1375"/>
  <c r="F1375"/>
  <c r="A1376"/>
  <c r="B1376"/>
  <c r="C1376"/>
  <c r="D1376"/>
  <c r="E1376"/>
  <c r="F1376"/>
  <c r="A1377"/>
  <c r="B1377"/>
  <c r="C1377"/>
  <c r="D1377"/>
  <c r="E1377"/>
  <c r="F1377"/>
  <c r="A1378"/>
  <c r="B1378"/>
  <c r="C1378"/>
  <c r="D1378"/>
  <c r="E1378"/>
  <c r="F1378"/>
  <c r="A1379"/>
  <c r="B1379"/>
  <c r="C1379"/>
  <c r="D1379"/>
  <c r="E1379"/>
  <c r="F1379"/>
  <c r="A1380"/>
  <c r="B1380"/>
  <c r="C1380"/>
  <c r="D1380"/>
  <c r="E1380"/>
  <c r="F1380"/>
  <c r="A1381"/>
  <c r="B1381"/>
  <c r="C1381"/>
  <c r="D1381"/>
  <c r="E1381"/>
  <c r="F1381"/>
  <c r="A1382"/>
  <c r="B1382"/>
  <c r="C1382"/>
  <c r="D1382"/>
  <c r="E1382"/>
  <c r="F1382"/>
  <c r="A1383"/>
  <c r="B1383"/>
  <c r="C1383"/>
  <c r="D1383"/>
  <c r="E1383"/>
  <c r="F1383"/>
  <c r="A1384"/>
  <c r="B1384"/>
  <c r="C1384"/>
  <c r="D1384"/>
  <c r="E1384"/>
  <c r="F1384"/>
  <c r="A1385"/>
  <c r="B1385"/>
  <c r="C1385"/>
  <c r="D1385"/>
  <c r="E1385"/>
  <c r="F1385"/>
  <c r="A1386"/>
  <c r="B1386"/>
  <c r="C1386"/>
  <c r="D1386"/>
  <c r="E1386"/>
  <c r="F1386"/>
  <c r="A1387"/>
  <c r="B1387"/>
  <c r="C1387"/>
  <c r="D1387"/>
  <c r="E1387"/>
  <c r="F1387"/>
  <c r="A1388"/>
  <c r="B1388"/>
  <c r="C1388"/>
  <c r="D1388"/>
  <c r="E1388"/>
  <c r="F1388"/>
  <c r="A1389"/>
  <c r="B1389"/>
  <c r="C1389"/>
  <c r="D1389"/>
  <c r="E1389"/>
  <c r="F1389"/>
  <c r="A1390"/>
  <c r="B1390"/>
  <c r="C1390"/>
  <c r="D1390"/>
  <c r="E1390"/>
  <c r="F1390"/>
  <c r="A1391"/>
  <c r="B1391"/>
  <c r="C1391"/>
  <c r="D1391"/>
  <c r="E1391"/>
  <c r="F1391"/>
  <c r="A1392"/>
  <c r="B1392"/>
  <c r="C1392"/>
  <c r="D1392"/>
  <c r="E1392"/>
  <c r="F1392"/>
  <c r="A1393"/>
  <c r="B1393"/>
  <c r="C1393"/>
  <c r="D1393"/>
  <c r="E1393"/>
  <c r="F1393"/>
  <c r="A1394"/>
  <c r="B1394"/>
  <c r="C1394"/>
  <c r="D1394"/>
  <c r="E1394"/>
  <c r="F1394"/>
  <c r="A1395"/>
  <c r="B1395"/>
  <c r="C1395"/>
  <c r="D1395"/>
  <c r="E1395"/>
  <c r="F1395"/>
  <c r="A1396"/>
  <c r="B1396"/>
  <c r="C1396"/>
  <c r="D1396"/>
  <c r="E1396"/>
  <c r="F1396"/>
  <c r="A1397"/>
  <c r="B1397"/>
  <c r="C1397"/>
  <c r="D1397"/>
  <c r="E1397"/>
  <c r="F1397"/>
  <c r="A1398"/>
  <c r="B1398"/>
  <c r="C1398"/>
  <c r="D1398"/>
  <c r="E1398"/>
  <c r="F1398"/>
  <c r="A1399"/>
  <c r="B1399"/>
  <c r="C1399"/>
  <c r="D1399"/>
  <c r="E1399"/>
  <c r="F1399"/>
  <c r="A1400"/>
  <c r="B1400"/>
  <c r="C1400"/>
  <c r="D1400"/>
  <c r="E1400"/>
  <c r="F1400"/>
  <c r="A1401"/>
  <c r="B1401"/>
  <c r="C1401"/>
  <c r="D1401"/>
  <c r="E1401"/>
  <c r="F1401"/>
  <c r="A1402"/>
  <c r="B1402"/>
  <c r="C1402"/>
  <c r="D1402"/>
  <c r="E1402"/>
  <c r="F1402"/>
  <c r="A1403"/>
  <c r="B1403"/>
  <c r="C1403"/>
  <c r="D1403"/>
  <c r="E1403"/>
  <c r="F1403"/>
  <c r="A1404"/>
  <c r="B1404"/>
  <c r="C1404"/>
  <c r="D1404"/>
  <c r="E1404"/>
  <c r="F1404"/>
  <c r="A1405"/>
  <c r="B1405"/>
  <c r="C1405"/>
  <c r="D1405"/>
  <c r="E1405"/>
  <c r="F1405"/>
  <c r="A1406"/>
  <c r="B1406"/>
  <c r="C1406"/>
  <c r="D1406"/>
  <c r="E1406"/>
  <c r="F1406"/>
  <c r="A1407"/>
  <c r="B1407"/>
  <c r="C1407"/>
  <c r="D1407"/>
  <c r="E1407"/>
  <c r="F1407"/>
  <c r="A1408"/>
  <c r="B1408"/>
  <c r="C1408"/>
  <c r="D1408"/>
  <c r="E1408"/>
  <c r="F1408"/>
  <c r="A1409"/>
  <c r="B1409"/>
  <c r="C1409"/>
  <c r="D1409"/>
  <c r="E1409"/>
  <c r="F1409"/>
  <c r="A1410"/>
  <c r="B1410"/>
  <c r="C1410"/>
  <c r="D1410"/>
  <c r="E1410"/>
  <c r="F1410"/>
  <c r="A1411"/>
  <c r="B1411"/>
  <c r="C1411"/>
  <c r="D1411"/>
  <c r="E1411"/>
  <c r="F1411"/>
  <c r="A1412"/>
  <c r="B1412"/>
  <c r="C1412"/>
  <c r="D1412"/>
  <c r="E1412"/>
  <c r="F1412"/>
  <c r="A1413"/>
  <c r="B1413"/>
  <c r="C1413"/>
  <c r="D1413"/>
  <c r="E1413"/>
  <c r="F1413"/>
  <c r="A1414"/>
  <c r="B1414"/>
  <c r="C1414"/>
  <c r="D1414"/>
  <c r="E1414"/>
  <c r="F1414"/>
  <c r="A1415"/>
  <c r="B1415"/>
  <c r="C1415"/>
  <c r="D1415"/>
  <c r="E1415"/>
  <c r="F1415"/>
  <c r="A1416"/>
  <c r="B1416"/>
  <c r="C1416"/>
  <c r="D1416"/>
  <c r="E1416"/>
  <c r="F1416"/>
  <c r="A1417"/>
  <c r="B1417"/>
  <c r="C1417"/>
  <c r="D1417"/>
  <c r="E1417"/>
  <c r="F1417"/>
  <c r="A1418"/>
  <c r="B1418"/>
  <c r="C1418"/>
  <c r="D1418"/>
  <c r="E1418"/>
  <c r="F1418"/>
  <c r="A1419"/>
  <c r="B1419"/>
  <c r="C1419"/>
  <c r="D1419"/>
  <c r="E1419"/>
  <c r="F1419"/>
  <c r="A1420"/>
  <c r="B1420"/>
  <c r="C1420"/>
  <c r="D1420"/>
  <c r="E1420"/>
  <c r="F1420"/>
  <c r="A1421"/>
  <c r="B1421"/>
  <c r="C1421"/>
  <c r="D1421"/>
  <c r="E1421"/>
  <c r="F1421"/>
  <c r="A1422"/>
  <c r="B1422"/>
  <c r="C1422"/>
  <c r="D1422"/>
  <c r="E1422"/>
  <c r="F1422"/>
  <c r="A1423"/>
  <c r="B1423"/>
  <c r="C1423"/>
  <c r="D1423"/>
  <c r="E1423"/>
  <c r="F1423"/>
  <c r="A1424"/>
  <c r="B1424"/>
  <c r="C1424"/>
  <c r="D1424"/>
  <c r="E1424"/>
  <c r="F1424"/>
  <c r="A1425"/>
  <c r="B1425"/>
  <c r="C1425"/>
  <c r="D1425"/>
  <c r="E1425"/>
  <c r="F1425"/>
  <c r="A1426"/>
  <c r="B1426"/>
  <c r="C1426"/>
  <c r="D1426"/>
  <c r="E1426"/>
  <c r="F1426"/>
  <c r="A1427"/>
  <c r="B1427"/>
  <c r="C1427"/>
  <c r="D1427"/>
  <c r="E1427"/>
  <c r="F1427"/>
  <c r="A1428"/>
  <c r="B1428"/>
  <c r="C1428"/>
  <c r="D1428"/>
  <c r="E1428"/>
  <c r="F1428"/>
  <c r="A1429"/>
  <c r="B1429"/>
  <c r="C1429"/>
  <c r="D1429"/>
  <c r="E1429"/>
  <c r="F1429"/>
  <c r="A1430"/>
  <c r="B1430"/>
  <c r="C1430"/>
  <c r="D1430"/>
  <c r="E1430"/>
  <c r="F1430"/>
  <c r="A1431"/>
  <c r="B1431"/>
  <c r="C1431"/>
  <c r="D1431"/>
  <c r="E1431"/>
  <c r="F1431"/>
  <c r="A1432"/>
  <c r="B1432"/>
  <c r="C1432"/>
  <c r="D1432"/>
  <c r="E1432"/>
  <c r="F1432"/>
  <c r="A1433"/>
  <c r="B1433"/>
  <c r="C1433"/>
  <c r="D1433"/>
  <c r="E1433"/>
  <c r="F1433"/>
  <c r="A1434"/>
  <c r="B1434"/>
  <c r="C1434"/>
  <c r="D1434"/>
  <c r="E1434"/>
  <c r="F1434"/>
  <c r="A1435"/>
  <c r="B1435"/>
  <c r="C1435"/>
  <c r="D1435"/>
  <c r="E1435"/>
  <c r="F1435"/>
  <c r="A1436"/>
  <c r="B1436"/>
  <c r="C1436"/>
  <c r="D1436"/>
  <c r="E1436"/>
  <c r="F1436"/>
  <c r="A1437"/>
  <c r="B1437"/>
  <c r="C1437"/>
  <c r="D1437"/>
  <c r="E1437"/>
  <c r="F1437"/>
  <c r="A1438"/>
  <c r="B1438"/>
  <c r="C1438"/>
  <c r="D1438"/>
  <c r="E1438"/>
  <c r="F1438"/>
  <c r="A1439"/>
  <c r="B1439"/>
  <c r="C1439"/>
  <c r="D1439"/>
  <c r="E1439"/>
  <c r="F1439"/>
  <c r="A1440"/>
  <c r="B1440"/>
  <c r="C1440"/>
  <c r="D1440"/>
  <c r="E1440"/>
  <c r="F1440"/>
  <c r="A1441"/>
  <c r="B1441"/>
  <c r="C1441"/>
  <c r="D1441"/>
  <c r="E1441"/>
  <c r="F1441"/>
  <c r="A1442"/>
  <c r="B1442"/>
  <c r="C1442"/>
  <c r="D1442"/>
  <c r="E1442"/>
  <c r="F1442"/>
  <c r="A1443"/>
  <c r="B1443"/>
  <c r="C1443"/>
  <c r="D1443"/>
  <c r="E1443"/>
  <c r="F1443"/>
  <c r="A1444"/>
  <c r="B1444"/>
  <c r="C1444"/>
  <c r="D1444"/>
  <c r="E1444"/>
  <c r="F1444"/>
  <c r="A1445"/>
  <c r="B1445"/>
  <c r="C1445"/>
  <c r="D1445"/>
  <c r="E1445"/>
  <c r="F1445"/>
  <c r="A1446"/>
  <c r="B1446"/>
  <c r="C1446"/>
  <c r="D1446"/>
  <c r="E1446"/>
  <c r="F1446"/>
  <c r="A1447"/>
  <c r="B1447"/>
  <c r="C1447"/>
  <c r="D1447"/>
  <c r="E1447"/>
  <c r="F1447"/>
  <c r="A1448"/>
  <c r="B1448"/>
  <c r="C1448"/>
  <c r="D1448"/>
  <c r="E1448"/>
  <c r="F1448"/>
  <c r="A1449"/>
  <c r="B1449"/>
  <c r="C1449"/>
  <c r="D1449"/>
  <c r="E1449"/>
  <c r="F1449"/>
  <c r="A1450"/>
  <c r="B1450"/>
  <c r="C1450"/>
  <c r="D1450"/>
  <c r="E1450"/>
  <c r="F1450"/>
  <c r="A1451"/>
  <c r="B1451"/>
  <c r="C1451"/>
  <c r="D1451"/>
  <c r="E1451"/>
  <c r="F1451"/>
  <c r="A1452"/>
  <c r="B1452"/>
  <c r="C1452"/>
  <c r="D1452"/>
  <c r="E1452"/>
  <c r="F1452"/>
  <c r="A1453"/>
  <c r="B1453"/>
  <c r="C1453"/>
  <c r="D1453"/>
  <c r="E1453"/>
  <c r="F1453"/>
  <c r="A1454"/>
  <c r="B1454"/>
  <c r="C1454"/>
  <c r="D1454"/>
  <c r="E1454"/>
  <c r="F1454"/>
  <c r="A1455"/>
  <c r="B1455"/>
  <c r="C1455"/>
  <c r="D1455"/>
  <c r="E1455"/>
  <c r="F1455"/>
  <c r="A1456"/>
  <c r="B1456"/>
  <c r="C1456"/>
  <c r="D1456"/>
  <c r="E1456"/>
  <c r="F1456"/>
  <c r="A1457"/>
  <c r="B1457"/>
  <c r="C1457"/>
  <c r="D1457"/>
  <c r="E1457"/>
  <c r="F1457"/>
  <c r="A1458"/>
  <c r="B1458"/>
  <c r="C1458"/>
  <c r="D1458"/>
  <c r="E1458"/>
  <c r="F1458"/>
  <c r="A1459"/>
  <c r="B1459"/>
  <c r="C1459"/>
  <c r="D1459"/>
  <c r="E1459"/>
  <c r="F1459"/>
  <c r="A1460"/>
  <c r="B1460"/>
  <c r="C1460"/>
  <c r="D1460"/>
  <c r="E1460"/>
  <c r="F1460"/>
  <c r="A1461"/>
  <c r="B1461"/>
  <c r="C1461"/>
  <c r="D1461"/>
  <c r="E1461"/>
  <c r="F1461"/>
  <c r="A1462"/>
  <c r="B1462"/>
  <c r="C1462"/>
  <c r="D1462"/>
  <c r="E1462"/>
  <c r="F1462"/>
  <c r="A1463"/>
  <c r="B1463"/>
  <c r="C1463"/>
  <c r="D1463"/>
  <c r="E1463"/>
  <c r="F1463"/>
  <c r="A1464"/>
  <c r="B1464"/>
  <c r="C1464"/>
  <c r="D1464"/>
  <c r="E1464"/>
  <c r="F1464"/>
  <c r="A1465"/>
  <c r="B1465"/>
  <c r="C1465"/>
  <c r="D1465"/>
  <c r="E1465"/>
  <c r="F1465"/>
  <c r="A1466"/>
  <c r="B1466"/>
  <c r="C1466"/>
  <c r="D1466"/>
  <c r="E1466"/>
  <c r="F1466"/>
  <c r="A1467"/>
  <c r="B1467"/>
  <c r="C1467"/>
  <c r="D1467"/>
  <c r="E1467"/>
  <c r="F1467"/>
  <c r="A1468"/>
  <c r="B1468"/>
  <c r="C1468"/>
  <c r="D1468"/>
  <c r="E1468"/>
  <c r="F1468"/>
  <c r="A1469"/>
  <c r="B1469"/>
  <c r="C1469"/>
  <c r="D1469"/>
  <c r="E1469"/>
  <c r="F1469"/>
  <c r="A1470"/>
  <c r="B1470"/>
  <c r="C1470"/>
  <c r="D1470"/>
  <c r="E1470"/>
  <c r="F1470"/>
  <c r="A1471"/>
  <c r="B1471"/>
  <c r="C1471"/>
  <c r="D1471"/>
  <c r="E1471"/>
  <c r="F1471"/>
  <c r="A1472"/>
  <c r="B1472"/>
  <c r="C1472"/>
  <c r="D1472"/>
  <c r="E1472"/>
  <c r="F1472"/>
  <c r="A1473"/>
  <c r="B1473"/>
  <c r="C1473"/>
  <c r="D1473"/>
  <c r="E1473"/>
  <c r="F1473"/>
  <c r="A1474"/>
  <c r="B1474"/>
  <c r="C1474"/>
  <c r="D1474"/>
  <c r="E1474"/>
  <c r="F1474"/>
  <c r="A1475"/>
  <c r="B1475"/>
  <c r="C1475"/>
  <c r="D1475"/>
  <c r="E1475"/>
  <c r="F1475"/>
  <c r="A1476"/>
  <c r="B1476"/>
  <c r="C1476"/>
  <c r="D1476"/>
  <c r="E1476"/>
  <c r="F1476"/>
  <c r="A1477"/>
  <c r="B1477"/>
  <c r="C1477"/>
  <c r="D1477"/>
  <c r="E1477"/>
  <c r="F1477"/>
  <c r="A1478"/>
  <c r="B1478"/>
  <c r="C1478"/>
  <c r="D1478"/>
  <c r="E1478"/>
  <c r="F1478"/>
  <c r="A1479"/>
  <c r="B1479"/>
  <c r="C1479"/>
  <c r="D1479"/>
  <c r="E1479"/>
  <c r="F1479"/>
  <c r="A1480"/>
  <c r="B1480"/>
  <c r="C1480"/>
  <c r="D1480"/>
  <c r="E1480"/>
  <c r="F1480"/>
  <c r="A1481"/>
  <c r="B1481"/>
  <c r="C1481"/>
  <c r="D1481"/>
  <c r="E1481"/>
  <c r="F1481"/>
  <c r="A1482"/>
  <c r="B1482"/>
  <c r="C1482"/>
  <c r="D1482"/>
  <c r="E1482"/>
  <c r="F1482"/>
  <c r="A1483"/>
  <c r="B1483"/>
  <c r="C1483"/>
  <c r="D1483"/>
  <c r="E1483"/>
  <c r="F1483"/>
  <c r="A1484"/>
  <c r="B1484"/>
  <c r="C1484"/>
  <c r="D1484"/>
  <c r="E1484"/>
  <c r="F1484"/>
  <c r="A1485"/>
  <c r="B1485"/>
  <c r="C1485"/>
  <c r="D1485"/>
  <c r="E1485"/>
  <c r="F1485"/>
  <c r="A1486"/>
  <c r="B1486"/>
  <c r="C1486"/>
  <c r="D1486"/>
  <c r="E1486"/>
  <c r="F1486"/>
  <c r="A1487"/>
  <c r="B1487"/>
  <c r="C1487"/>
  <c r="D1487"/>
  <c r="E1487"/>
  <c r="F1487"/>
  <c r="A1488"/>
  <c r="B1488"/>
  <c r="C1488"/>
  <c r="D1488"/>
  <c r="E1488"/>
  <c r="F1488"/>
  <c r="A1489"/>
  <c r="B1489"/>
  <c r="C1489"/>
  <c r="D1489"/>
  <c r="E1489"/>
  <c r="F1489"/>
  <c r="A1490"/>
  <c r="B1490"/>
  <c r="C1490"/>
  <c r="D1490"/>
  <c r="E1490"/>
  <c r="F1490"/>
  <c r="A1491"/>
  <c r="B1491"/>
  <c r="C1491"/>
  <c r="D1491"/>
  <c r="E1491"/>
  <c r="F1491"/>
  <c r="A1492"/>
  <c r="B1492"/>
  <c r="C1492"/>
  <c r="D1492"/>
  <c r="E1492"/>
  <c r="F1492"/>
  <c r="A1493"/>
  <c r="B1493"/>
  <c r="C1493"/>
  <c r="D1493"/>
  <c r="E1493"/>
  <c r="F1493"/>
  <c r="A1494"/>
  <c r="B1494"/>
  <c r="C1494"/>
  <c r="D1494"/>
  <c r="E1494"/>
  <c r="F1494"/>
  <c r="A1495"/>
  <c r="B1495"/>
  <c r="C1495"/>
  <c r="D1495"/>
  <c r="E1495"/>
  <c r="F1495"/>
  <c r="A1496"/>
  <c r="B1496"/>
  <c r="C1496"/>
  <c r="D1496"/>
  <c r="E1496"/>
  <c r="F1496"/>
  <c r="A1497"/>
  <c r="B1497"/>
  <c r="C1497"/>
  <c r="D1497"/>
  <c r="E1497"/>
  <c r="F1497"/>
  <c r="A1498"/>
  <c r="B1498"/>
  <c r="C1498"/>
  <c r="D1498"/>
  <c r="E1498"/>
  <c r="F1498"/>
  <c r="A1499"/>
  <c r="B1499"/>
  <c r="C1499"/>
  <c r="D1499"/>
  <c r="E1499"/>
  <c r="F1499"/>
  <c r="A1500"/>
  <c r="B1500"/>
  <c r="C1500"/>
  <c r="D1500"/>
  <c r="E1500"/>
  <c r="F1500"/>
  <c r="A1501"/>
  <c r="B1501"/>
  <c r="C1501"/>
  <c r="D1501"/>
  <c r="E1501"/>
  <c r="F1501"/>
  <c r="A1502"/>
  <c r="B1502"/>
  <c r="C1502"/>
  <c r="D1502"/>
  <c r="E1502"/>
  <c r="F1502"/>
  <c r="A1503"/>
  <c r="B1503"/>
  <c r="C1503"/>
  <c r="D1503"/>
  <c r="E1503"/>
  <c r="F1503"/>
  <c r="A1504"/>
  <c r="B1504"/>
  <c r="C1504"/>
  <c r="D1504"/>
  <c r="E1504"/>
  <c r="F1504"/>
  <c r="A1505"/>
  <c r="B1505"/>
  <c r="C1505"/>
  <c r="D1505"/>
  <c r="E1505"/>
  <c r="F1505"/>
  <c r="A1506"/>
  <c r="B1506"/>
  <c r="C1506"/>
  <c r="D1506"/>
  <c r="E1506"/>
  <c r="F1506"/>
  <c r="A1507"/>
  <c r="B1507"/>
  <c r="C1507"/>
  <c r="D1507"/>
  <c r="E1507"/>
  <c r="F1507"/>
  <c r="A1508"/>
  <c r="B1508"/>
  <c r="C1508"/>
  <c r="D1508"/>
  <c r="E1508"/>
  <c r="F1508"/>
  <c r="A1509"/>
  <c r="B1509"/>
  <c r="C1509"/>
  <c r="D1509"/>
  <c r="E1509"/>
  <c r="F1509"/>
  <c r="A1510"/>
  <c r="B1510"/>
  <c r="C1510"/>
  <c r="D1510"/>
  <c r="E1510"/>
  <c r="F1510"/>
  <c r="A1511"/>
  <c r="B1511"/>
  <c r="C1511"/>
  <c r="D1511"/>
  <c r="E1511"/>
  <c r="F1511"/>
  <c r="A1512"/>
  <c r="B1512"/>
  <c r="C1512"/>
  <c r="D1512"/>
  <c r="E1512"/>
  <c r="F1512"/>
  <c r="A1513"/>
  <c r="B1513"/>
  <c r="C1513"/>
  <c r="D1513"/>
  <c r="E1513"/>
  <c r="F1513"/>
  <c r="A1514"/>
  <c r="B1514"/>
  <c r="C1514"/>
  <c r="D1514"/>
  <c r="E1514"/>
  <c r="F1514"/>
  <c r="A1515"/>
  <c r="B1515"/>
  <c r="C1515"/>
  <c r="D1515"/>
  <c r="E1515"/>
  <c r="F1515"/>
  <c r="A1516"/>
  <c r="B1516"/>
  <c r="C1516"/>
  <c r="D1516"/>
  <c r="E1516"/>
  <c r="F1516"/>
  <c r="A1517"/>
  <c r="B1517"/>
  <c r="C1517"/>
  <c r="D1517"/>
  <c r="E1517"/>
  <c r="F1517"/>
  <c r="A1518"/>
  <c r="B1518"/>
  <c r="C1518"/>
  <c r="D1518"/>
  <c r="E1518"/>
  <c r="F1518"/>
  <c r="A1519"/>
  <c r="B1519"/>
  <c r="C1519"/>
  <c r="D1519"/>
  <c r="E1519"/>
  <c r="F1519"/>
  <c r="A1520"/>
  <c r="B1520"/>
  <c r="C1520"/>
  <c r="D1520"/>
  <c r="E1520"/>
  <c r="F1520"/>
  <c r="A1521"/>
  <c r="B1521"/>
  <c r="C1521"/>
  <c r="D1521"/>
  <c r="E1521"/>
  <c r="F1521"/>
  <c r="A1522"/>
  <c r="B1522"/>
  <c r="C1522"/>
  <c r="D1522"/>
  <c r="E1522"/>
  <c r="F1522"/>
  <c r="A1523"/>
  <c r="B1523"/>
  <c r="C1523"/>
  <c r="D1523"/>
  <c r="E1523"/>
  <c r="F1523"/>
  <c r="A1524"/>
  <c r="B1524"/>
  <c r="C1524"/>
  <c r="D1524"/>
  <c r="E1524"/>
  <c r="F1524"/>
  <c r="A1525"/>
  <c r="B1525"/>
  <c r="C1525"/>
  <c r="D1525"/>
  <c r="E1525"/>
  <c r="F1525"/>
  <c r="A1526"/>
  <c r="B1526"/>
  <c r="C1526"/>
  <c r="D1526"/>
  <c r="E1526"/>
  <c r="F1526"/>
  <c r="A1527"/>
  <c r="B1527"/>
  <c r="C1527"/>
  <c r="D1527"/>
  <c r="E1527"/>
  <c r="F1527"/>
  <c r="A1528"/>
  <c r="B1528"/>
  <c r="C1528"/>
  <c r="D1528"/>
  <c r="E1528"/>
  <c r="F1528"/>
  <c r="A1529"/>
  <c r="B1529"/>
  <c r="C1529"/>
  <c r="D1529"/>
  <c r="E1529"/>
  <c r="F1529"/>
  <c r="A1530"/>
  <c r="B1530"/>
  <c r="C1530"/>
  <c r="D1530"/>
  <c r="E1530"/>
  <c r="F1530"/>
  <c r="A1531"/>
  <c r="B1531"/>
  <c r="C1531"/>
  <c r="D1531"/>
  <c r="E1531"/>
  <c r="F1531"/>
  <c r="A1532"/>
  <c r="B1532"/>
  <c r="C1532"/>
  <c r="D1532"/>
  <c r="E1532"/>
  <c r="F1532"/>
  <c r="A1533"/>
  <c r="B1533"/>
  <c r="C1533"/>
  <c r="D1533"/>
  <c r="E1533"/>
  <c r="F1533"/>
  <c r="A1534"/>
  <c r="B1534"/>
  <c r="C1534"/>
  <c r="D1534"/>
  <c r="E1534"/>
  <c r="F1534"/>
  <c r="A1535"/>
  <c r="B1535"/>
  <c r="C1535"/>
  <c r="D1535"/>
  <c r="E1535"/>
  <c r="F1535"/>
  <c r="A1536"/>
  <c r="B1536"/>
  <c r="C1536"/>
  <c r="D1536"/>
  <c r="E1536"/>
  <c r="F1536"/>
  <c r="A1537"/>
  <c r="B1537"/>
  <c r="C1537"/>
  <c r="D1537"/>
  <c r="E1537"/>
  <c r="F1537"/>
  <c r="A1538"/>
  <c r="B1538"/>
  <c r="C1538"/>
  <c r="D1538"/>
  <c r="E1538"/>
  <c r="F1538"/>
  <c r="A1539"/>
  <c r="B1539"/>
  <c r="C1539"/>
  <c r="D1539"/>
  <c r="E1539"/>
  <c r="F1539"/>
  <c r="A1540"/>
  <c r="B1540"/>
  <c r="C1540"/>
  <c r="D1540"/>
  <c r="E1540"/>
  <c r="F1540"/>
  <c r="A1541"/>
  <c r="B1541"/>
  <c r="C1541"/>
  <c r="D1541"/>
  <c r="E1541"/>
  <c r="F1541"/>
  <c r="A1542"/>
  <c r="B1542"/>
  <c r="C1542"/>
  <c r="D1542"/>
  <c r="E1542"/>
  <c r="F1542"/>
  <c r="A1543"/>
  <c r="B1543"/>
  <c r="C1543"/>
  <c r="D1543"/>
  <c r="E1543"/>
  <c r="F1543"/>
  <c r="A1544"/>
  <c r="B1544"/>
  <c r="C1544"/>
  <c r="D1544"/>
  <c r="E1544"/>
  <c r="F1544"/>
  <c r="A1545"/>
  <c r="B1545"/>
  <c r="C1545"/>
  <c r="D1545"/>
  <c r="E1545"/>
  <c r="F1545"/>
  <c r="A1546"/>
  <c r="B1546"/>
  <c r="C1546"/>
  <c r="D1546"/>
  <c r="E1546"/>
  <c r="F1546"/>
  <c r="A1547"/>
  <c r="B1547"/>
  <c r="C1547"/>
  <c r="D1547"/>
  <c r="E1547"/>
  <c r="F1547"/>
  <c r="A1548"/>
  <c r="B1548"/>
  <c r="C1548"/>
  <c r="D1548"/>
  <c r="E1548"/>
  <c r="F1548"/>
  <c r="A1549"/>
  <c r="B1549"/>
  <c r="C1549"/>
  <c r="D1549"/>
  <c r="E1549"/>
  <c r="F1549"/>
  <c r="A1550"/>
  <c r="B1550"/>
  <c r="C1550"/>
  <c r="D1550"/>
  <c r="E1550"/>
  <c r="F1550"/>
  <c r="A1551"/>
  <c r="B1551"/>
  <c r="C1551"/>
  <c r="D1551"/>
  <c r="E1551"/>
  <c r="F1551"/>
  <c r="A1552"/>
  <c r="B1552"/>
  <c r="C1552"/>
  <c r="D1552"/>
  <c r="E1552"/>
  <c r="F1552"/>
  <c r="A1553"/>
  <c r="B1553"/>
  <c r="C1553"/>
  <c r="D1553"/>
  <c r="E1553"/>
  <c r="F1553"/>
  <c r="A1554"/>
  <c r="B1554"/>
  <c r="C1554"/>
  <c r="D1554"/>
  <c r="E1554"/>
  <c r="F1554"/>
  <c r="A1555"/>
  <c r="B1555"/>
  <c r="C1555"/>
  <c r="D1555"/>
  <c r="E1555"/>
  <c r="F1555"/>
  <c r="A1556"/>
  <c r="B1556"/>
  <c r="C1556"/>
  <c r="D1556"/>
  <c r="E1556"/>
  <c r="F1556"/>
  <c r="A1557"/>
  <c r="B1557"/>
  <c r="C1557"/>
  <c r="D1557"/>
  <c r="E1557"/>
  <c r="F1557"/>
  <c r="A1558"/>
  <c r="B1558"/>
  <c r="C1558"/>
  <c r="D1558"/>
  <c r="E1558"/>
  <c r="F1558"/>
  <c r="A1559"/>
  <c r="B1559"/>
  <c r="C1559"/>
  <c r="D1559"/>
  <c r="E1559"/>
  <c r="F1559"/>
  <c r="A1560"/>
  <c r="B1560"/>
  <c r="C1560"/>
  <c r="D1560"/>
  <c r="E1560"/>
  <c r="F1560"/>
  <c r="A1561"/>
  <c r="B1561"/>
  <c r="C1561"/>
  <c r="D1561"/>
  <c r="E1561"/>
  <c r="F1561"/>
  <c r="A1562"/>
  <c r="B1562"/>
  <c r="C1562"/>
  <c r="D1562"/>
  <c r="E1562"/>
  <c r="F1562"/>
  <c r="A1563"/>
  <c r="B1563"/>
  <c r="C1563"/>
  <c r="D1563"/>
  <c r="E1563"/>
  <c r="F1563"/>
  <c r="A1564"/>
  <c r="B1564"/>
  <c r="C1564"/>
  <c r="D1564"/>
  <c r="E1564"/>
  <c r="F1564"/>
  <c r="A1565"/>
  <c r="B1565"/>
  <c r="C1565"/>
  <c r="D1565"/>
  <c r="E1565"/>
  <c r="F1565"/>
  <c r="A1566"/>
  <c r="B1566"/>
  <c r="C1566"/>
  <c r="D1566"/>
  <c r="E1566"/>
  <c r="F1566"/>
  <c r="A1567"/>
  <c r="B1567"/>
  <c r="C1567"/>
  <c r="D1567"/>
  <c r="E1567"/>
  <c r="F1567"/>
  <c r="A1568"/>
  <c r="B1568"/>
  <c r="C1568"/>
  <c r="D1568"/>
  <c r="E1568"/>
  <c r="F1568"/>
  <c r="A1569"/>
  <c r="B1569"/>
  <c r="C1569"/>
  <c r="D1569"/>
  <c r="E1569"/>
  <c r="F1569"/>
  <c r="A1570"/>
  <c r="B1570"/>
  <c r="C1570"/>
  <c r="D1570"/>
  <c r="E1570"/>
  <c r="F1570"/>
  <c r="A1571"/>
  <c r="B1571"/>
  <c r="C1571"/>
  <c r="D1571"/>
  <c r="E1571"/>
  <c r="F1571"/>
  <c r="A1572"/>
  <c r="B1572"/>
  <c r="C1572"/>
  <c r="D1572"/>
  <c r="E1572"/>
  <c r="F1572"/>
  <c r="A1573"/>
  <c r="B1573"/>
  <c r="C1573"/>
  <c r="D1573"/>
  <c r="E1573"/>
  <c r="F1573"/>
  <c r="A1574"/>
  <c r="B1574"/>
  <c r="C1574"/>
  <c r="D1574"/>
  <c r="E1574"/>
  <c r="F1574"/>
  <c r="A1575"/>
  <c r="B1575"/>
  <c r="C1575"/>
  <c r="D1575"/>
  <c r="E1575"/>
  <c r="F1575"/>
  <c r="A1576"/>
  <c r="B1576"/>
  <c r="C1576"/>
  <c r="D1576"/>
  <c r="E1576"/>
  <c r="F1576"/>
  <c r="A1577"/>
  <c r="B1577"/>
  <c r="C1577"/>
  <c r="D1577"/>
  <c r="E1577"/>
  <c r="F1577"/>
  <c r="A1578"/>
  <c r="B1578"/>
  <c r="C1578"/>
  <c r="D1578"/>
  <c r="E1578"/>
  <c r="F1578"/>
  <c r="A1579"/>
  <c r="B1579"/>
  <c r="C1579"/>
  <c r="D1579"/>
  <c r="E1579"/>
  <c r="F1579"/>
  <c r="A1580"/>
  <c r="B1580"/>
  <c r="C1580"/>
  <c r="D1580"/>
  <c r="E1580"/>
  <c r="F1580"/>
  <c r="A1581"/>
  <c r="B1581"/>
  <c r="C1581"/>
  <c r="D1581"/>
  <c r="E1581"/>
  <c r="F1581"/>
  <c r="A1582"/>
  <c r="B1582"/>
  <c r="C1582"/>
  <c r="D1582"/>
  <c r="E1582"/>
  <c r="F1582"/>
  <c r="A1583"/>
  <c r="B1583"/>
  <c r="C1583"/>
  <c r="D1583"/>
  <c r="E1583"/>
  <c r="F1583"/>
  <c r="A1584"/>
  <c r="B1584"/>
  <c r="C1584"/>
  <c r="D1584"/>
  <c r="E1584"/>
  <c r="F1584"/>
  <c r="A1585"/>
  <c r="B1585"/>
  <c r="C1585"/>
  <c r="D1585"/>
  <c r="E1585"/>
  <c r="F1585"/>
  <c r="A1586"/>
  <c r="B1586"/>
  <c r="C1586"/>
  <c r="D1586"/>
  <c r="E1586"/>
  <c r="F1586"/>
  <c r="A1587"/>
  <c r="B1587"/>
  <c r="C1587"/>
  <c r="D1587"/>
  <c r="E1587"/>
  <c r="F1587"/>
  <c r="A1588"/>
  <c r="B1588"/>
  <c r="C1588"/>
  <c r="D1588"/>
  <c r="E1588"/>
  <c r="F1588"/>
  <c r="A1589"/>
  <c r="B1589"/>
  <c r="C1589"/>
  <c r="D1589"/>
  <c r="E1589"/>
  <c r="F1589"/>
  <c r="A1590"/>
  <c r="B1590"/>
  <c r="C1590"/>
  <c r="D1590"/>
  <c r="E1590"/>
  <c r="F1590"/>
  <c r="A1591"/>
  <c r="B1591"/>
  <c r="C1591"/>
  <c r="D1591"/>
  <c r="E1591"/>
  <c r="F1591"/>
  <c r="A1592"/>
  <c r="B1592"/>
  <c r="C1592"/>
  <c r="D1592"/>
  <c r="E1592"/>
  <c r="F1592"/>
  <c r="A1593"/>
  <c r="B1593"/>
  <c r="C1593"/>
  <c r="D1593"/>
  <c r="E1593"/>
  <c r="F1593"/>
  <c r="A1594"/>
  <c r="B1594"/>
  <c r="C1594"/>
  <c r="D1594"/>
  <c r="E1594"/>
  <c r="F1594"/>
  <c r="A1595"/>
  <c r="B1595"/>
  <c r="C1595"/>
  <c r="D1595"/>
  <c r="E1595"/>
  <c r="F1595"/>
  <c r="A1596"/>
  <c r="B1596"/>
  <c r="C1596"/>
  <c r="D1596"/>
  <c r="E1596"/>
  <c r="F1596"/>
  <c r="A1597"/>
  <c r="B1597"/>
  <c r="C1597"/>
  <c r="D1597"/>
  <c r="E1597"/>
  <c r="F1597"/>
  <c r="A1598"/>
  <c r="B1598"/>
  <c r="C1598"/>
  <c r="D1598"/>
  <c r="E1598"/>
  <c r="F1598"/>
  <c r="A1599"/>
  <c r="B1599"/>
  <c r="C1599"/>
  <c r="D1599"/>
  <c r="E1599"/>
  <c r="F1599"/>
  <c r="A1600"/>
  <c r="B1600"/>
  <c r="C1600"/>
  <c r="D1600"/>
  <c r="E1600"/>
  <c r="F1600"/>
  <c r="A1601"/>
  <c r="B1601"/>
  <c r="C1601"/>
  <c r="D1601"/>
  <c r="E1601"/>
  <c r="F1601"/>
  <c r="A1602"/>
  <c r="B1602"/>
  <c r="C1602"/>
  <c r="D1602"/>
  <c r="E1602"/>
  <c r="F1602"/>
  <c r="A1603"/>
  <c r="B1603"/>
  <c r="C1603"/>
  <c r="D1603"/>
  <c r="E1603"/>
  <c r="F1603"/>
  <c r="A1604"/>
  <c r="B1604"/>
  <c r="C1604"/>
  <c r="D1604"/>
  <c r="E1604"/>
  <c r="F1604"/>
  <c r="A1605"/>
  <c r="B1605"/>
  <c r="C1605"/>
  <c r="D1605"/>
  <c r="E1605"/>
  <c r="F1605"/>
  <c r="A1606"/>
  <c r="B1606"/>
  <c r="C1606"/>
  <c r="D1606"/>
  <c r="E1606"/>
  <c r="F1606"/>
  <c r="A1607"/>
  <c r="B1607"/>
  <c r="C1607"/>
  <c r="D1607"/>
  <c r="E1607"/>
  <c r="F1607"/>
  <c r="A1608"/>
  <c r="B1608"/>
  <c r="C1608"/>
  <c r="D1608"/>
  <c r="E1608"/>
  <c r="F1608"/>
  <c r="A1609"/>
  <c r="B1609"/>
  <c r="C1609"/>
  <c r="D1609"/>
  <c r="E1609"/>
  <c r="F1609"/>
  <c r="A1610"/>
  <c r="B1610"/>
  <c r="C1610"/>
  <c r="D1610"/>
  <c r="E1610"/>
  <c r="F1610"/>
  <c r="A1611"/>
  <c r="B1611"/>
  <c r="C1611"/>
  <c r="D1611"/>
  <c r="E1611"/>
  <c r="F1611"/>
  <c r="A1612"/>
  <c r="B1612"/>
  <c r="C1612"/>
  <c r="D1612"/>
  <c r="E1612"/>
  <c r="F1612"/>
  <c r="A1613"/>
  <c r="B1613"/>
  <c r="C1613"/>
  <c r="D1613"/>
  <c r="E1613"/>
  <c r="F1613"/>
  <c r="A1614"/>
  <c r="B1614"/>
  <c r="C1614"/>
  <c r="D1614"/>
  <c r="E1614"/>
  <c r="F1614"/>
  <c r="A1615"/>
  <c r="B1615"/>
  <c r="C1615"/>
  <c r="D1615"/>
  <c r="E1615"/>
  <c r="F1615"/>
  <c r="A1616"/>
  <c r="B1616"/>
  <c r="C1616"/>
  <c r="D1616"/>
  <c r="E1616"/>
  <c r="F1616"/>
  <c r="A1617"/>
  <c r="B1617"/>
  <c r="C1617"/>
  <c r="D1617"/>
  <c r="E1617"/>
  <c r="F1617"/>
  <c r="A1618"/>
  <c r="B1618"/>
  <c r="C1618"/>
  <c r="D1618"/>
  <c r="E1618"/>
  <c r="F1618"/>
  <c r="A1619"/>
  <c r="B1619"/>
  <c r="C1619"/>
  <c r="D1619"/>
  <c r="E1619"/>
  <c r="F1619"/>
  <c r="A1620"/>
  <c r="B1620"/>
  <c r="C1620"/>
  <c r="D1620"/>
  <c r="E1620"/>
  <c r="F1620"/>
  <c r="A1621"/>
  <c r="B1621"/>
  <c r="C1621"/>
  <c r="D1621"/>
  <c r="E1621"/>
  <c r="F1621"/>
  <c r="A1622"/>
  <c r="B1622"/>
  <c r="C1622"/>
  <c r="D1622"/>
  <c r="E1622"/>
  <c r="F1622"/>
  <c r="A1623"/>
  <c r="B1623"/>
  <c r="C1623"/>
  <c r="D1623"/>
  <c r="E1623"/>
  <c r="F1623"/>
  <c r="A1624"/>
  <c r="B1624"/>
  <c r="C1624"/>
  <c r="D1624"/>
  <c r="E1624"/>
  <c r="F1624"/>
  <c r="A1625"/>
  <c r="B1625"/>
  <c r="C1625"/>
  <c r="D1625"/>
  <c r="E1625"/>
  <c r="F1625"/>
  <c r="A1626"/>
  <c r="B1626"/>
  <c r="C1626"/>
  <c r="D1626"/>
  <c r="E1626"/>
  <c r="F1626"/>
  <c r="A1627"/>
  <c r="B1627"/>
  <c r="C1627"/>
  <c r="D1627"/>
  <c r="E1627"/>
  <c r="F1627"/>
  <c r="A1628"/>
  <c r="B1628"/>
  <c r="C1628"/>
  <c r="D1628"/>
  <c r="E1628"/>
  <c r="F1628"/>
  <c r="A1629"/>
  <c r="B1629"/>
  <c r="C1629"/>
  <c r="D1629"/>
  <c r="E1629"/>
  <c r="F1629"/>
  <c r="A1630"/>
  <c r="B1630"/>
  <c r="C1630"/>
  <c r="D1630"/>
  <c r="E1630"/>
  <c r="F1630"/>
  <c r="A1631"/>
  <c r="B1631"/>
  <c r="C1631"/>
  <c r="D1631"/>
  <c r="E1631"/>
  <c r="F1631"/>
  <c r="A1632"/>
  <c r="B1632"/>
  <c r="C1632"/>
  <c r="D1632"/>
  <c r="E1632"/>
  <c r="F1632"/>
  <c r="A1633"/>
  <c r="B1633"/>
  <c r="C1633"/>
  <c r="D1633"/>
  <c r="E1633"/>
  <c r="F1633"/>
  <c r="A1634"/>
  <c r="B1634"/>
  <c r="C1634"/>
  <c r="D1634"/>
  <c r="E1634"/>
  <c r="F1634"/>
  <c r="A1635"/>
  <c r="B1635"/>
  <c r="C1635"/>
  <c r="D1635"/>
  <c r="E1635"/>
  <c r="F1635"/>
  <c r="A1636"/>
  <c r="B1636"/>
  <c r="C1636"/>
  <c r="D1636"/>
  <c r="E1636"/>
  <c r="F1636"/>
  <c r="A1637"/>
  <c r="B1637"/>
  <c r="C1637"/>
  <c r="D1637"/>
  <c r="E1637"/>
  <c r="F1637"/>
  <c r="A1638"/>
  <c r="B1638"/>
  <c r="C1638"/>
  <c r="D1638"/>
  <c r="E1638"/>
  <c r="F1638"/>
  <c r="A1639"/>
  <c r="B1639"/>
  <c r="C1639"/>
  <c r="D1639"/>
  <c r="E1639"/>
  <c r="F1639"/>
  <c r="A1640"/>
  <c r="B1640"/>
  <c r="C1640"/>
  <c r="D1640"/>
  <c r="E1640"/>
  <c r="F1640"/>
  <c r="A1641"/>
  <c r="B1641"/>
  <c r="C1641"/>
  <c r="D1641"/>
  <c r="E1641"/>
  <c r="F1641"/>
  <c r="A1642"/>
  <c r="B1642"/>
  <c r="C1642"/>
  <c r="D1642"/>
  <c r="E1642"/>
  <c r="F1642"/>
  <c r="A1643"/>
  <c r="B1643"/>
  <c r="C1643"/>
  <c r="D1643"/>
  <c r="E1643"/>
  <c r="F1643"/>
  <c r="A1644"/>
  <c r="B1644"/>
  <c r="C1644"/>
  <c r="D1644"/>
  <c r="E1644"/>
  <c r="F1644"/>
  <c r="A1645"/>
  <c r="B1645"/>
  <c r="C1645"/>
  <c r="D1645"/>
  <c r="E1645"/>
  <c r="F1645"/>
  <c r="A1646"/>
  <c r="B1646"/>
  <c r="C1646"/>
  <c r="D1646"/>
  <c r="E1646"/>
  <c r="F1646"/>
  <c r="A1647"/>
  <c r="B1647"/>
  <c r="C1647"/>
  <c r="D1647"/>
  <c r="E1647"/>
  <c r="F1647"/>
  <c r="A1648"/>
  <c r="B1648"/>
  <c r="C1648"/>
  <c r="D1648"/>
  <c r="E1648"/>
  <c r="F1648"/>
  <c r="A1649"/>
  <c r="B1649"/>
  <c r="C1649"/>
  <c r="D1649"/>
  <c r="E1649"/>
  <c r="F1649"/>
  <c r="A1650"/>
  <c r="B1650"/>
  <c r="C1650"/>
  <c r="D1650"/>
  <c r="E1650"/>
  <c r="F1650"/>
  <c r="A1651"/>
  <c r="B1651"/>
  <c r="C1651"/>
  <c r="D1651"/>
  <c r="E1651"/>
  <c r="F1651"/>
  <c r="A1652"/>
  <c r="B1652"/>
  <c r="C1652"/>
  <c r="D1652"/>
  <c r="E1652"/>
  <c r="F1652"/>
  <c r="A1653"/>
  <c r="B1653"/>
  <c r="C1653"/>
  <c r="D1653"/>
  <c r="E1653"/>
  <c r="F1653"/>
  <c r="A1654"/>
  <c r="B1654"/>
  <c r="C1654"/>
  <c r="D1654"/>
  <c r="E1654"/>
  <c r="F1654"/>
  <c r="A1655"/>
  <c r="B1655"/>
  <c r="C1655"/>
  <c r="D1655"/>
  <c r="E1655"/>
  <c r="F1655"/>
  <c r="A1656"/>
  <c r="B1656"/>
  <c r="C1656"/>
  <c r="D1656"/>
  <c r="E1656"/>
  <c r="F1656"/>
  <c r="A1657"/>
  <c r="B1657"/>
  <c r="C1657"/>
  <c r="D1657"/>
  <c r="E1657"/>
  <c r="F1657"/>
  <c r="A1658"/>
  <c r="B1658"/>
  <c r="C1658"/>
  <c r="D1658"/>
  <c r="E1658"/>
  <c r="F1658"/>
  <c r="A1659"/>
  <c r="B1659"/>
  <c r="C1659"/>
  <c r="D1659"/>
  <c r="E1659"/>
  <c r="F1659"/>
  <c r="A1660"/>
  <c r="B1660"/>
  <c r="C1660"/>
  <c r="D1660"/>
  <c r="E1660"/>
  <c r="F1660"/>
  <c r="A1661"/>
  <c r="B1661"/>
  <c r="C1661"/>
  <c r="D1661"/>
  <c r="E1661"/>
  <c r="F1661"/>
  <c r="A1662"/>
  <c r="B1662"/>
  <c r="C1662"/>
  <c r="D1662"/>
  <c r="E1662"/>
  <c r="F1662"/>
  <c r="A1663"/>
  <c r="B1663"/>
  <c r="C1663"/>
  <c r="D1663"/>
  <c r="E1663"/>
  <c r="F1663"/>
  <c r="A1664"/>
  <c r="B1664"/>
  <c r="C1664"/>
  <c r="D1664"/>
  <c r="E1664"/>
  <c r="F1664"/>
  <c r="A1665"/>
  <c r="B1665"/>
  <c r="C1665"/>
  <c r="D1665"/>
  <c r="E1665"/>
  <c r="F1665"/>
  <c r="A1666"/>
  <c r="B1666"/>
  <c r="C1666"/>
  <c r="D1666"/>
  <c r="E1666"/>
  <c r="F1666"/>
  <c r="A1667"/>
  <c r="B1667"/>
  <c r="C1667"/>
  <c r="D1667"/>
  <c r="E1667"/>
  <c r="F1667"/>
  <c r="A1668"/>
  <c r="B1668"/>
  <c r="C1668"/>
  <c r="D1668"/>
  <c r="E1668"/>
  <c r="F1668"/>
  <c r="A1669"/>
  <c r="B1669"/>
  <c r="C1669"/>
  <c r="D1669"/>
  <c r="E1669"/>
  <c r="F1669"/>
  <c r="A1670"/>
  <c r="B1670"/>
  <c r="C1670"/>
  <c r="D1670"/>
  <c r="E1670"/>
  <c r="F1670"/>
  <c r="A1671"/>
  <c r="B1671"/>
  <c r="C1671"/>
  <c r="D1671"/>
  <c r="E1671"/>
  <c r="F1671"/>
  <c r="A1672"/>
  <c r="B1672"/>
  <c r="C1672"/>
  <c r="D1672"/>
  <c r="E1672"/>
  <c r="F1672"/>
  <c r="A1673"/>
  <c r="B1673"/>
  <c r="C1673"/>
  <c r="D1673"/>
  <c r="E1673"/>
  <c r="F1673"/>
  <c r="A1674"/>
  <c r="B1674"/>
  <c r="C1674"/>
  <c r="D1674"/>
  <c r="E1674"/>
  <c r="F1674"/>
  <c r="A1675"/>
  <c r="B1675"/>
  <c r="C1675"/>
  <c r="D1675"/>
  <c r="E1675"/>
  <c r="F1675"/>
  <c r="A1676"/>
  <c r="B1676"/>
  <c r="C1676"/>
  <c r="D1676"/>
  <c r="E1676"/>
  <c r="F1676"/>
  <c r="A1677"/>
  <c r="B1677"/>
  <c r="C1677"/>
  <c r="D1677"/>
  <c r="E1677"/>
  <c r="F1677"/>
  <c r="A1678"/>
  <c r="B1678"/>
  <c r="C1678"/>
  <c r="D1678"/>
  <c r="E1678"/>
  <c r="F1678"/>
  <c r="A1679"/>
  <c r="B1679"/>
  <c r="C1679"/>
  <c r="D1679"/>
  <c r="E1679"/>
  <c r="F1679"/>
  <c r="A1680"/>
  <c r="B1680"/>
  <c r="C1680"/>
  <c r="D1680"/>
  <c r="E1680"/>
  <c r="F1680"/>
  <c r="A1681"/>
  <c r="B1681"/>
  <c r="C1681"/>
  <c r="D1681"/>
  <c r="E1681"/>
  <c r="F1681"/>
  <c r="A1682"/>
  <c r="B1682"/>
  <c r="C1682"/>
  <c r="D1682"/>
  <c r="E1682"/>
  <c r="F1682"/>
  <c r="A1683"/>
  <c r="B1683"/>
  <c r="C1683"/>
  <c r="D1683"/>
  <c r="E1683"/>
  <c r="F1683"/>
  <c r="A1684"/>
  <c r="B1684"/>
  <c r="C1684"/>
  <c r="D1684"/>
  <c r="E1684"/>
  <c r="F1684"/>
  <c r="A1685"/>
  <c r="B1685"/>
  <c r="C1685"/>
  <c r="D1685"/>
  <c r="E1685"/>
  <c r="F1685"/>
  <c r="A1686"/>
  <c r="B1686"/>
  <c r="C1686"/>
  <c r="D1686"/>
  <c r="E1686"/>
  <c r="F1686"/>
  <c r="A1687"/>
  <c r="B1687"/>
  <c r="C1687"/>
  <c r="D1687"/>
  <c r="E1687"/>
  <c r="F1687"/>
  <c r="A1688"/>
  <c r="B1688"/>
  <c r="C1688"/>
  <c r="D1688"/>
  <c r="E1688"/>
  <c r="F1688"/>
  <c r="A1689"/>
  <c r="B1689"/>
  <c r="C1689"/>
  <c r="D1689"/>
  <c r="E1689"/>
  <c r="F1689"/>
  <c r="A1690"/>
  <c r="B1690"/>
  <c r="C1690"/>
  <c r="D1690"/>
  <c r="E1690"/>
  <c r="F1690"/>
  <c r="A1691"/>
  <c r="B1691"/>
  <c r="C1691"/>
  <c r="D1691"/>
  <c r="E1691"/>
  <c r="F1691"/>
  <c r="A1692"/>
  <c r="B1692"/>
  <c r="C1692"/>
  <c r="D1692"/>
  <c r="E1692"/>
  <c r="F1692"/>
  <c r="A1693"/>
  <c r="B1693"/>
  <c r="C1693"/>
  <c r="D1693"/>
  <c r="E1693"/>
  <c r="F1693"/>
  <c r="A1694"/>
  <c r="B1694"/>
  <c r="C1694"/>
  <c r="D1694"/>
  <c r="E1694"/>
  <c r="F1694"/>
  <c r="A1695"/>
  <c r="B1695"/>
  <c r="C1695"/>
  <c r="D1695"/>
  <c r="E1695"/>
  <c r="F1695"/>
  <c r="A1696"/>
  <c r="B1696"/>
  <c r="C1696"/>
  <c r="D1696"/>
  <c r="E1696"/>
  <c r="F1696"/>
  <c r="A1697"/>
  <c r="B1697"/>
  <c r="C1697"/>
  <c r="D1697"/>
  <c r="E1697"/>
  <c r="F1697"/>
  <c r="A1698"/>
  <c r="B1698"/>
  <c r="C1698"/>
  <c r="D1698"/>
  <c r="E1698"/>
  <c r="F1698"/>
  <c r="A1699"/>
  <c r="B1699"/>
  <c r="C1699"/>
  <c r="D1699"/>
  <c r="E1699"/>
  <c r="F1699"/>
  <c r="A1700"/>
  <c r="B1700"/>
  <c r="C1700"/>
  <c r="D1700"/>
  <c r="E1700"/>
  <c r="F1700"/>
  <c r="A1701"/>
  <c r="B1701"/>
  <c r="C1701"/>
  <c r="D1701"/>
  <c r="E1701"/>
  <c r="F1701"/>
  <c r="A1702"/>
  <c r="B1702"/>
  <c r="C1702"/>
  <c r="D1702"/>
  <c r="E1702"/>
  <c r="F1702"/>
  <c r="A1703"/>
  <c r="B1703"/>
  <c r="C1703"/>
  <c r="D1703"/>
  <c r="E1703"/>
  <c r="F1703"/>
  <c r="A1704"/>
  <c r="B1704"/>
  <c r="C1704"/>
  <c r="D1704"/>
  <c r="E1704"/>
  <c r="F1704"/>
  <c r="A1705"/>
  <c r="B1705"/>
  <c r="C1705"/>
  <c r="D1705"/>
  <c r="E1705"/>
  <c r="F1705"/>
  <c r="A1706"/>
  <c r="B1706"/>
  <c r="C1706"/>
  <c r="D1706"/>
  <c r="E1706"/>
  <c r="F1706"/>
  <c r="A1707"/>
  <c r="B1707"/>
  <c r="C1707"/>
  <c r="D1707"/>
  <c r="E1707"/>
  <c r="F1707"/>
  <c r="A1708"/>
  <c r="B1708"/>
  <c r="C1708"/>
  <c r="D1708"/>
  <c r="E1708"/>
  <c r="F1708"/>
  <c r="A1709"/>
  <c r="B1709"/>
  <c r="C1709"/>
  <c r="D1709"/>
  <c r="E1709"/>
  <c r="F1709"/>
  <c r="A1710"/>
  <c r="B1710"/>
  <c r="C1710"/>
  <c r="D1710"/>
  <c r="E1710"/>
  <c r="F1710"/>
  <c r="A1711"/>
  <c r="B1711"/>
  <c r="C1711"/>
  <c r="D1711"/>
  <c r="E1711"/>
  <c r="F1711"/>
  <c r="A1712"/>
  <c r="B1712"/>
  <c r="C1712"/>
  <c r="D1712"/>
  <c r="E1712"/>
  <c r="F1712"/>
  <c r="A1713"/>
  <c r="B1713"/>
  <c r="C1713"/>
  <c r="D1713"/>
  <c r="E1713"/>
  <c r="F1713"/>
  <c r="A1714"/>
  <c r="B1714"/>
  <c r="C1714"/>
  <c r="D1714"/>
  <c r="E1714"/>
  <c r="F1714"/>
  <c r="A1715"/>
  <c r="B1715"/>
  <c r="C1715"/>
  <c r="D1715"/>
  <c r="E1715"/>
  <c r="F1715"/>
  <c r="A1716"/>
  <c r="B1716"/>
  <c r="C1716"/>
  <c r="D1716"/>
  <c r="E1716"/>
  <c r="F1716"/>
  <c r="A1717"/>
  <c r="B1717"/>
  <c r="C1717"/>
  <c r="D1717"/>
  <c r="E1717"/>
  <c r="F1717"/>
  <c r="A1718"/>
  <c r="B1718"/>
  <c r="C1718"/>
  <c r="D1718"/>
  <c r="E1718"/>
  <c r="F1718"/>
  <c r="A1719"/>
  <c r="B1719"/>
  <c r="C1719"/>
  <c r="D1719"/>
  <c r="E1719"/>
  <c r="F1719"/>
  <c r="A1720"/>
  <c r="B1720"/>
  <c r="C1720"/>
  <c r="D1720"/>
  <c r="E1720"/>
  <c r="F1720"/>
  <c r="A1721"/>
  <c r="B1721"/>
  <c r="C1721"/>
  <c r="D1721"/>
  <c r="E1721"/>
  <c r="F1721"/>
  <c r="A1722"/>
  <c r="B1722"/>
  <c r="C1722"/>
  <c r="D1722"/>
  <c r="E1722"/>
  <c r="F1722"/>
  <c r="A1723"/>
  <c r="B1723"/>
  <c r="C1723"/>
  <c r="D1723"/>
  <c r="E1723"/>
  <c r="F1723"/>
  <c r="A1724"/>
  <c r="B1724"/>
  <c r="C1724"/>
  <c r="D1724"/>
  <c r="E1724"/>
  <c r="F1724"/>
  <c r="A1725"/>
  <c r="B1725"/>
  <c r="C1725"/>
  <c r="D1725"/>
  <c r="E1725"/>
  <c r="F1725"/>
  <c r="A1726"/>
  <c r="B1726"/>
  <c r="C1726"/>
  <c r="D1726"/>
  <c r="E1726"/>
  <c r="F1726"/>
  <c r="A1727"/>
  <c r="B1727"/>
  <c r="C1727"/>
  <c r="D1727"/>
  <c r="E1727"/>
  <c r="F1727"/>
  <c r="A1728"/>
  <c r="B1728"/>
  <c r="C1728"/>
  <c r="D1728"/>
  <c r="E1728"/>
  <c r="F1728"/>
  <c r="A1729"/>
  <c r="B1729"/>
  <c r="C1729"/>
  <c r="D1729"/>
  <c r="E1729"/>
  <c r="F1729"/>
  <c r="A1730"/>
  <c r="B1730"/>
  <c r="C1730"/>
  <c r="D1730"/>
  <c r="E1730"/>
  <c r="F1730"/>
  <c r="A1731"/>
  <c r="B1731"/>
  <c r="C1731"/>
  <c r="D1731"/>
  <c r="E1731"/>
  <c r="F1731"/>
  <c r="A1732"/>
  <c r="B1732"/>
  <c r="C1732"/>
  <c r="D1732"/>
  <c r="E1732"/>
  <c r="F1732"/>
  <c r="A1733"/>
  <c r="B1733"/>
  <c r="C1733"/>
  <c r="D1733"/>
  <c r="E1733"/>
  <c r="F1733"/>
  <c r="A1734"/>
  <c r="B1734"/>
  <c r="C1734"/>
  <c r="D1734"/>
  <c r="E1734"/>
  <c r="F1734"/>
  <c r="A1735"/>
  <c r="B1735"/>
  <c r="C1735"/>
  <c r="D1735"/>
  <c r="E1735"/>
  <c r="F1735"/>
  <c r="A1736"/>
  <c r="B1736"/>
  <c r="C1736"/>
  <c r="D1736"/>
  <c r="E1736"/>
  <c r="F1736"/>
  <c r="A1737"/>
  <c r="B1737"/>
  <c r="C1737"/>
  <c r="D1737"/>
  <c r="E1737"/>
  <c r="F1737"/>
  <c r="A1738"/>
  <c r="B1738"/>
  <c r="C1738"/>
  <c r="D1738"/>
  <c r="E1738"/>
  <c r="F1738"/>
  <c r="A1739"/>
  <c r="B1739"/>
  <c r="C1739"/>
  <c r="D1739"/>
  <c r="E1739"/>
  <c r="F1739"/>
  <c r="A1740"/>
  <c r="B1740"/>
  <c r="C1740"/>
  <c r="D1740"/>
  <c r="E1740"/>
  <c r="F1740"/>
  <c r="A1741"/>
  <c r="B1741"/>
  <c r="C1741"/>
  <c r="D1741"/>
  <c r="E1741"/>
  <c r="F1741"/>
  <c r="A1742"/>
  <c r="B1742"/>
  <c r="C1742"/>
  <c r="D1742"/>
  <c r="E1742"/>
  <c r="F1742"/>
  <c r="A1743"/>
  <c r="B1743"/>
  <c r="C1743"/>
  <c r="D1743"/>
  <c r="E1743"/>
  <c r="F1743"/>
  <c r="A1744"/>
  <c r="B1744"/>
  <c r="C1744"/>
  <c r="D1744"/>
  <c r="E1744"/>
  <c r="F1744"/>
  <c r="A1745"/>
  <c r="B1745"/>
  <c r="C1745"/>
  <c r="D1745"/>
  <c r="E1745"/>
  <c r="F1745"/>
  <c r="A1746"/>
  <c r="B1746"/>
  <c r="C1746"/>
  <c r="D1746"/>
  <c r="E1746"/>
  <c r="F1746"/>
  <c r="A1747"/>
  <c r="B1747"/>
  <c r="C1747"/>
  <c r="D1747"/>
  <c r="E1747"/>
  <c r="F1747"/>
  <c r="A1748"/>
  <c r="B1748"/>
  <c r="C1748"/>
  <c r="D1748"/>
  <c r="E1748"/>
  <c r="F1748"/>
  <c r="A1749"/>
  <c r="B1749"/>
  <c r="C1749"/>
  <c r="D1749"/>
  <c r="E1749"/>
  <c r="F1749"/>
  <c r="A1750"/>
  <c r="B1750"/>
  <c r="C1750"/>
  <c r="D1750"/>
  <c r="E1750"/>
  <c r="F1750"/>
  <c r="A1751"/>
  <c r="B1751"/>
  <c r="C1751"/>
  <c r="D1751"/>
  <c r="E1751"/>
  <c r="F1751"/>
  <c r="A1752"/>
  <c r="B1752"/>
  <c r="C1752"/>
  <c r="D1752"/>
  <c r="E1752"/>
  <c r="F1752"/>
  <c r="A1753"/>
  <c r="B1753"/>
  <c r="C1753"/>
  <c r="D1753"/>
  <c r="E1753"/>
  <c r="F1753"/>
  <c r="A1754"/>
  <c r="B1754"/>
  <c r="C1754"/>
  <c r="D1754"/>
  <c r="E1754"/>
  <c r="F1754"/>
  <c r="A1755"/>
  <c r="B1755"/>
  <c r="C1755"/>
  <c r="D1755"/>
  <c r="E1755"/>
  <c r="F1755"/>
  <c r="A1756"/>
  <c r="B1756"/>
  <c r="C1756"/>
  <c r="D1756"/>
  <c r="E1756"/>
  <c r="F1756"/>
  <c r="A1757"/>
  <c r="B1757"/>
  <c r="C1757"/>
  <c r="D1757"/>
  <c r="E1757"/>
  <c r="F1757"/>
  <c r="A1758"/>
  <c r="B1758"/>
  <c r="C1758"/>
  <c r="D1758"/>
  <c r="E1758"/>
  <c r="F1758"/>
  <c r="A1759"/>
  <c r="B1759"/>
  <c r="C1759"/>
  <c r="D1759"/>
  <c r="E1759"/>
  <c r="F1759"/>
  <c r="A1760"/>
  <c r="B1760"/>
  <c r="C1760"/>
  <c r="D1760"/>
  <c r="E1760"/>
  <c r="F1760"/>
  <c r="A1761"/>
  <c r="B1761"/>
  <c r="C1761"/>
  <c r="D1761"/>
  <c r="E1761"/>
  <c r="F1761"/>
  <c r="A1762"/>
  <c r="B1762"/>
  <c r="C1762"/>
  <c r="D1762"/>
  <c r="E1762"/>
  <c r="F1762"/>
  <c r="A1763"/>
  <c r="B1763"/>
  <c r="C1763"/>
  <c r="D1763"/>
  <c r="E1763"/>
  <c r="F1763"/>
  <c r="A1764"/>
  <c r="B1764"/>
  <c r="C1764"/>
  <c r="D1764"/>
  <c r="E1764"/>
  <c r="F1764"/>
  <c r="A1765"/>
  <c r="B1765"/>
  <c r="C1765"/>
  <c r="D1765"/>
  <c r="E1765"/>
  <c r="F1765"/>
  <c r="A1766"/>
  <c r="B1766"/>
  <c r="C1766"/>
  <c r="D1766"/>
  <c r="E1766"/>
  <c r="F1766"/>
  <c r="A1767"/>
  <c r="B1767"/>
  <c r="C1767"/>
  <c r="D1767"/>
  <c r="E1767"/>
  <c r="F1767"/>
  <c r="A1768"/>
  <c r="B1768"/>
  <c r="C1768"/>
  <c r="D1768"/>
  <c r="E1768"/>
  <c r="F1768"/>
  <c r="A1769"/>
  <c r="B1769"/>
  <c r="C1769"/>
  <c r="D1769"/>
  <c r="E1769"/>
  <c r="F1769"/>
  <c r="A1770"/>
  <c r="B1770"/>
  <c r="C1770"/>
  <c r="D1770"/>
  <c r="E1770"/>
  <c r="F1770"/>
  <c r="A1771"/>
  <c r="B1771"/>
  <c r="C1771"/>
  <c r="D1771"/>
  <c r="E1771"/>
  <c r="F1771"/>
  <c r="A1772"/>
  <c r="B1772"/>
  <c r="C1772"/>
  <c r="D1772"/>
  <c r="E1772"/>
  <c r="F1772"/>
  <c r="A1773"/>
  <c r="B1773"/>
  <c r="C1773"/>
  <c r="D1773"/>
  <c r="E1773"/>
  <c r="F1773"/>
  <c r="A1774"/>
  <c r="B1774"/>
  <c r="C1774"/>
  <c r="D1774"/>
  <c r="E1774"/>
  <c r="F1774"/>
  <c r="A1775"/>
  <c r="B1775"/>
  <c r="C1775"/>
  <c r="D1775"/>
  <c r="E1775"/>
  <c r="F1775"/>
  <c r="A1776"/>
  <c r="B1776"/>
  <c r="C1776"/>
  <c r="D1776"/>
  <c r="E1776"/>
  <c r="F1776"/>
  <c r="A1777"/>
  <c r="B1777"/>
  <c r="C1777"/>
  <c r="D1777"/>
  <c r="E1777"/>
  <c r="F1777"/>
  <c r="A1778"/>
  <c r="B1778"/>
  <c r="C1778"/>
  <c r="D1778"/>
  <c r="E1778"/>
  <c r="F1778"/>
  <c r="A1779"/>
  <c r="B1779"/>
  <c r="C1779"/>
  <c r="D1779"/>
  <c r="E1779"/>
  <c r="F1779"/>
  <c r="A1780"/>
  <c r="B1780"/>
  <c r="C1780"/>
  <c r="D1780"/>
  <c r="E1780"/>
  <c r="F1780"/>
  <c r="A1781"/>
  <c r="B1781"/>
  <c r="C1781"/>
  <c r="D1781"/>
  <c r="E1781"/>
  <c r="F1781"/>
  <c r="A1782"/>
  <c r="B1782"/>
  <c r="C1782"/>
  <c r="D1782"/>
  <c r="E1782"/>
  <c r="F1782"/>
  <c r="A1783"/>
  <c r="B1783"/>
  <c r="C1783"/>
  <c r="D1783"/>
  <c r="E1783"/>
  <c r="F1783"/>
  <c r="A1784"/>
  <c r="B1784"/>
  <c r="C1784"/>
  <c r="D1784"/>
  <c r="E1784"/>
  <c r="F1784"/>
  <c r="A1785"/>
  <c r="B1785"/>
  <c r="C1785"/>
  <c r="D1785"/>
  <c r="E1785"/>
  <c r="F1785"/>
  <c r="A1786"/>
  <c r="B1786"/>
  <c r="C1786"/>
  <c r="D1786"/>
  <c r="E1786"/>
  <c r="F1786"/>
  <c r="A1787"/>
  <c r="B1787"/>
  <c r="C1787"/>
  <c r="D1787"/>
  <c r="E1787"/>
  <c r="F1787"/>
  <c r="A1788"/>
  <c r="B1788"/>
  <c r="C1788"/>
  <c r="D1788"/>
  <c r="E1788"/>
  <c r="F1788"/>
  <c r="A1789"/>
  <c r="B1789"/>
  <c r="C1789"/>
  <c r="D1789"/>
  <c r="E1789"/>
  <c r="F1789"/>
  <c r="A1790"/>
  <c r="B1790"/>
  <c r="C1790"/>
  <c r="D1790"/>
  <c r="E1790"/>
  <c r="F1790"/>
  <c r="A1791"/>
  <c r="B1791"/>
  <c r="C1791"/>
  <c r="D1791"/>
  <c r="E1791"/>
  <c r="F1791"/>
  <c r="A1792"/>
  <c r="B1792"/>
  <c r="C1792"/>
  <c r="D1792"/>
  <c r="E1792"/>
  <c r="F1792"/>
  <c r="A1793"/>
  <c r="B1793"/>
  <c r="C1793"/>
  <c r="D1793"/>
  <c r="E1793"/>
  <c r="F1793"/>
  <c r="A1794"/>
  <c r="B1794"/>
  <c r="C1794"/>
  <c r="D1794"/>
  <c r="E1794"/>
  <c r="F1794"/>
  <c r="A1795"/>
  <c r="B1795"/>
  <c r="C1795"/>
  <c r="D1795"/>
  <c r="E1795"/>
  <c r="F1795"/>
  <c r="A1796"/>
  <c r="B1796"/>
  <c r="C1796"/>
  <c r="D1796"/>
  <c r="E1796"/>
  <c r="F1796"/>
  <c r="A1797"/>
  <c r="B1797"/>
  <c r="C1797"/>
  <c r="D1797"/>
  <c r="E1797"/>
  <c r="F1797"/>
  <c r="A1798"/>
  <c r="B1798"/>
  <c r="C1798"/>
  <c r="D1798"/>
  <c r="E1798"/>
  <c r="F1798"/>
  <c r="A1799"/>
  <c r="B1799"/>
  <c r="C1799"/>
  <c r="D1799"/>
  <c r="E1799"/>
  <c r="F1799"/>
  <c r="A1800"/>
  <c r="B1800"/>
  <c r="C1800"/>
  <c r="D1800"/>
  <c r="E1800"/>
  <c r="F1800"/>
  <c r="A1801"/>
  <c r="B1801"/>
  <c r="C1801"/>
  <c r="D1801"/>
  <c r="E1801"/>
  <c r="F1801"/>
  <c r="A1802"/>
  <c r="B1802"/>
  <c r="C1802"/>
  <c r="D1802"/>
  <c r="E1802"/>
  <c r="F1802"/>
  <c r="A1803"/>
  <c r="B1803"/>
  <c r="C1803"/>
  <c r="D1803"/>
  <c r="E1803"/>
  <c r="F1803"/>
  <c r="A1804"/>
  <c r="B1804"/>
  <c r="C1804"/>
  <c r="D1804"/>
  <c r="E1804"/>
  <c r="F1804"/>
  <c r="A1805"/>
  <c r="B1805"/>
  <c r="C1805"/>
  <c r="D1805"/>
  <c r="E1805"/>
  <c r="F1805"/>
  <c r="A1806"/>
  <c r="B1806"/>
  <c r="C1806"/>
  <c r="D1806"/>
  <c r="E1806"/>
  <c r="F1806"/>
  <c r="A1807"/>
  <c r="B1807"/>
  <c r="C1807"/>
  <c r="D1807"/>
  <c r="E1807"/>
  <c r="F1807"/>
  <c r="A1808"/>
  <c r="B1808"/>
  <c r="C1808"/>
  <c r="D1808"/>
  <c r="E1808"/>
  <c r="F1808"/>
  <c r="A1809"/>
  <c r="B1809"/>
  <c r="C1809"/>
  <c r="D1809"/>
  <c r="E1809"/>
  <c r="F1809"/>
  <c r="A1810"/>
  <c r="B1810"/>
  <c r="C1810"/>
  <c r="D1810"/>
  <c r="E1810"/>
  <c r="F1810"/>
  <c r="A1811"/>
  <c r="B1811"/>
  <c r="C1811"/>
  <c r="D1811"/>
  <c r="E1811"/>
  <c r="F1811"/>
  <c r="A1812"/>
  <c r="B1812"/>
  <c r="C1812"/>
  <c r="D1812"/>
  <c r="E1812"/>
  <c r="F1812"/>
  <c r="A1813"/>
  <c r="B1813"/>
  <c r="C1813"/>
  <c r="D1813"/>
  <c r="E1813"/>
  <c r="F1813"/>
  <c r="A1814"/>
  <c r="B1814"/>
  <c r="C1814"/>
  <c r="D1814"/>
  <c r="E1814"/>
  <c r="F1814"/>
  <c r="A1815"/>
  <c r="B1815"/>
  <c r="C1815"/>
  <c r="D1815"/>
  <c r="E1815"/>
  <c r="F1815"/>
  <c r="A1816"/>
  <c r="B1816"/>
  <c r="C1816"/>
  <c r="D1816"/>
  <c r="E1816"/>
  <c r="F1816"/>
  <c r="A1817"/>
  <c r="B1817"/>
  <c r="C1817"/>
  <c r="D1817"/>
  <c r="E1817"/>
  <c r="F1817"/>
  <c r="A1818"/>
  <c r="B1818"/>
  <c r="C1818"/>
  <c r="D1818"/>
  <c r="E1818"/>
  <c r="F1818"/>
  <c r="A1819"/>
  <c r="B1819"/>
  <c r="C1819"/>
  <c r="D1819"/>
  <c r="E1819"/>
  <c r="F1819"/>
  <c r="A1820"/>
  <c r="B1820"/>
  <c r="C1820"/>
  <c r="D1820"/>
  <c r="E1820"/>
  <c r="F1820"/>
  <c r="A1821"/>
  <c r="B1821"/>
  <c r="C1821"/>
  <c r="D1821"/>
  <c r="E1821"/>
  <c r="F1821"/>
  <c r="A1822"/>
  <c r="B1822"/>
  <c r="C1822"/>
  <c r="D1822"/>
  <c r="E1822"/>
  <c r="F1822"/>
  <c r="A1823"/>
  <c r="B1823"/>
  <c r="C1823"/>
  <c r="D1823"/>
  <c r="E1823"/>
  <c r="F1823"/>
  <c r="A1824"/>
  <c r="B1824"/>
  <c r="C1824"/>
  <c r="D1824"/>
  <c r="E1824"/>
  <c r="F1824"/>
  <c r="A1825"/>
  <c r="B1825"/>
  <c r="C1825"/>
  <c r="D1825"/>
  <c r="E1825"/>
  <c r="F1825"/>
  <c r="A1826"/>
  <c r="B1826"/>
  <c r="C1826"/>
  <c r="D1826"/>
  <c r="E1826"/>
  <c r="F1826"/>
  <c r="A1827"/>
  <c r="B1827"/>
  <c r="C1827"/>
  <c r="D1827"/>
  <c r="E1827"/>
  <c r="F1827"/>
  <c r="A1828"/>
  <c r="B1828"/>
  <c r="C1828"/>
  <c r="D1828"/>
  <c r="E1828"/>
  <c r="F1828"/>
  <c r="A1829"/>
  <c r="B1829"/>
  <c r="C1829"/>
  <c r="D1829"/>
  <c r="E1829"/>
  <c r="F1829"/>
  <c r="A1830"/>
  <c r="B1830"/>
  <c r="C1830"/>
  <c r="D1830"/>
  <c r="E1830"/>
  <c r="F1830"/>
  <c r="A1831"/>
  <c r="B1831"/>
  <c r="C1831"/>
  <c r="D1831"/>
  <c r="E1831"/>
  <c r="F1831"/>
  <c r="A1832"/>
  <c r="B1832"/>
  <c r="C1832"/>
  <c r="D1832"/>
  <c r="E1832"/>
  <c r="F1832"/>
  <c r="A1833"/>
  <c r="B1833"/>
  <c r="C1833"/>
  <c r="D1833"/>
  <c r="E1833"/>
  <c r="F1833"/>
  <c r="A1834"/>
  <c r="B1834"/>
  <c r="C1834"/>
  <c r="D1834"/>
  <c r="E1834"/>
  <c r="F1834"/>
  <c r="A1835"/>
  <c r="B1835"/>
  <c r="C1835"/>
  <c r="D1835"/>
  <c r="E1835"/>
  <c r="F1835"/>
  <c r="A1836"/>
  <c r="B1836"/>
  <c r="C1836"/>
  <c r="D1836"/>
  <c r="E1836"/>
  <c r="F1836"/>
  <c r="A1837"/>
  <c r="B1837"/>
  <c r="C1837"/>
  <c r="D1837"/>
  <c r="E1837"/>
  <c r="F1837"/>
  <c r="A1838"/>
  <c r="B1838"/>
  <c r="C1838"/>
  <c r="D1838"/>
  <c r="E1838"/>
  <c r="F1838"/>
  <c r="A1839"/>
  <c r="B1839"/>
  <c r="C1839"/>
  <c r="D1839"/>
  <c r="E1839"/>
  <c r="F1839"/>
  <c r="A1840"/>
  <c r="B1840"/>
  <c r="C1840"/>
  <c r="D1840"/>
  <c r="E1840"/>
  <c r="F1840"/>
  <c r="A1841"/>
  <c r="B1841"/>
  <c r="C1841"/>
  <c r="D1841"/>
  <c r="E1841"/>
  <c r="F1841"/>
  <c r="A1842"/>
  <c r="B1842"/>
  <c r="C1842"/>
  <c r="D1842"/>
  <c r="E1842"/>
  <c r="F1842"/>
  <c r="A1843"/>
  <c r="B1843"/>
  <c r="C1843"/>
  <c r="D1843"/>
  <c r="E1843"/>
  <c r="F1843"/>
  <c r="A1844"/>
  <c r="B1844"/>
  <c r="C1844"/>
  <c r="D1844"/>
  <c r="E1844"/>
  <c r="F1844"/>
  <c r="A1845"/>
  <c r="B1845"/>
  <c r="C1845"/>
  <c r="D1845"/>
  <c r="E1845"/>
  <c r="F1845"/>
  <c r="A1846"/>
  <c r="B1846"/>
  <c r="C1846"/>
  <c r="D1846"/>
  <c r="E1846"/>
  <c r="F1846"/>
  <c r="A1847"/>
  <c r="B1847"/>
  <c r="C1847"/>
  <c r="D1847"/>
  <c r="E1847"/>
  <c r="F1847"/>
  <c r="A1848"/>
  <c r="B1848"/>
  <c r="C1848"/>
  <c r="D1848"/>
  <c r="E1848"/>
  <c r="F1848"/>
  <c r="A1849"/>
  <c r="B1849"/>
  <c r="C1849"/>
  <c r="D1849"/>
  <c r="E1849"/>
  <c r="F1849"/>
  <c r="A1850"/>
  <c r="B1850"/>
  <c r="C1850"/>
  <c r="D1850"/>
  <c r="E1850"/>
  <c r="F1850"/>
  <c r="A1851"/>
  <c r="B1851"/>
  <c r="C1851"/>
  <c r="D1851"/>
  <c r="E1851"/>
  <c r="F1851"/>
  <c r="A1852"/>
  <c r="B1852"/>
  <c r="C1852"/>
  <c r="D1852"/>
  <c r="E1852"/>
  <c r="F1852"/>
  <c r="A1853"/>
  <c r="B1853"/>
  <c r="C1853"/>
  <c r="D1853"/>
  <c r="E1853"/>
  <c r="F1853"/>
  <c r="A1854"/>
  <c r="B1854"/>
  <c r="C1854"/>
  <c r="D1854"/>
  <c r="E1854"/>
  <c r="F1854"/>
  <c r="A1855"/>
  <c r="B1855"/>
  <c r="C1855"/>
  <c r="D1855"/>
  <c r="E1855"/>
  <c r="F1855"/>
  <c r="A1856"/>
  <c r="B1856"/>
  <c r="C1856"/>
  <c r="D1856"/>
  <c r="E1856"/>
  <c r="F1856"/>
  <c r="A1857"/>
  <c r="B1857"/>
  <c r="C1857"/>
  <c r="D1857"/>
  <c r="E1857"/>
  <c r="F1857"/>
  <c r="A1858"/>
  <c r="B1858"/>
  <c r="C1858"/>
  <c r="D1858"/>
  <c r="E1858"/>
  <c r="F1858"/>
  <c r="A1859"/>
  <c r="B1859"/>
  <c r="C1859"/>
  <c r="D1859"/>
  <c r="E1859"/>
  <c r="F1859"/>
  <c r="A1860"/>
  <c r="B1860"/>
  <c r="C1860"/>
  <c r="D1860"/>
  <c r="E1860"/>
  <c r="F1860"/>
  <c r="A1861"/>
  <c r="B1861"/>
  <c r="C1861"/>
  <c r="D1861"/>
  <c r="E1861"/>
  <c r="F1861"/>
  <c r="A1862"/>
  <c r="B1862"/>
  <c r="C1862"/>
  <c r="D1862"/>
  <c r="E1862"/>
  <c r="F1862"/>
  <c r="A1863"/>
  <c r="B1863"/>
  <c r="C1863"/>
  <c r="D1863"/>
  <c r="E1863"/>
  <c r="F1863"/>
  <c r="A1864"/>
  <c r="B1864"/>
  <c r="C1864"/>
  <c r="D1864"/>
  <c r="E1864"/>
  <c r="F1864"/>
  <c r="A1865"/>
  <c r="B1865"/>
  <c r="C1865"/>
  <c r="D1865"/>
  <c r="E1865"/>
  <c r="F1865"/>
  <c r="A1866"/>
  <c r="B1866"/>
  <c r="C1866"/>
  <c r="D1866"/>
  <c r="E1866"/>
  <c r="F1866"/>
  <c r="A1867"/>
  <c r="B1867"/>
  <c r="C1867"/>
  <c r="D1867"/>
  <c r="E1867"/>
  <c r="F1867"/>
  <c r="A1868"/>
  <c r="B1868"/>
  <c r="C1868"/>
  <c r="D1868"/>
  <c r="E1868"/>
  <c r="F1868"/>
  <c r="A1869"/>
  <c r="B1869"/>
  <c r="C1869"/>
  <c r="D1869"/>
  <c r="E1869"/>
  <c r="F1869"/>
  <c r="A1870"/>
  <c r="B1870"/>
  <c r="C1870"/>
  <c r="D1870"/>
  <c r="E1870"/>
  <c r="F1870"/>
  <c r="A1871"/>
  <c r="B1871"/>
  <c r="C1871"/>
  <c r="D1871"/>
  <c r="E1871"/>
  <c r="F1871"/>
  <c r="A1872"/>
  <c r="B1872"/>
  <c r="C1872"/>
  <c r="D1872"/>
  <c r="E1872"/>
  <c r="F1872"/>
  <c r="A1873"/>
  <c r="B1873"/>
  <c r="C1873"/>
  <c r="D1873"/>
  <c r="E1873"/>
  <c r="F1873"/>
  <c r="A1874"/>
  <c r="B1874"/>
  <c r="C1874"/>
  <c r="D1874"/>
  <c r="E1874"/>
  <c r="F1874"/>
  <c r="A1875"/>
  <c r="B1875"/>
  <c r="C1875"/>
  <c r="D1875"/>
  <c r="E1875"/>
  <c r="F1875"/>
  <c r="A1876"/>
  <c r="B1876"/>
  <c r="C1876"/>
  <c r="D1876"/>
  <c r="E1876"/>
  <c r="F1876"/>
  <c r="A1877"/>
  <c r="B1877"/>
  <c r="C1877"/>
  <c r="D1877"/>
  <c r="E1877"/>
  <c r="F1877"/>
  <c r="A1878"/>
  <c r="B1878"/>
  <c r="C1878"/>
  <c r="D1878"/>
  <c r="E1878"/>
  <c r="F1878"/>
  <c r="A1879"/>
  <c r="B1879"/>
  <c r="C1879"/>
  <c r="D1879"/>
  <c r="E1879"/>
  <c r="F1879"/>
  <c r="A1880"/>
  <c r="B1880"/>
  <c r="C1880"/>
  <c r="D1880"/>
  <c r="E1880"/>
  <c r="F1880"/>
  <c r="A1881"/>
  <c r="B1881"/>
  <c r="C1881"/>
  <c r="D1881"/>
  <c r="E1881"/>
  <c r="F1881"/>
  <c r="A1882"/>
  <c r="B1882"/>
  <c r="C1882"/>
  <c r="D1882"/>
  <c r="E1882"/>
  <c r="F1882"/>
  <c r="A1883"/>
  <c r="B1883"/>
  <c r="C1883"/>
  <c r="D1883"/>
  <c r="E1883"/>
  <c r="F1883"/>
  <c r="A1884"/>
  <c r="B1884"/>
  <c r="C1884"/>
  <c r="D1884"/>
  <c r="E1884"/>
  <c r="F1884"/>
  <c r="A1885"/>
  <c r="B1885"/>
  <c r="C1885"/>
  <c r="D1885"/>
  <c r="E1885"/>
  <c r="F1885"/>
  <c r="A1886"/>
  <c r="B1886"/>
  <c r="C1886"/>
  <c r="D1886"/>
  <c r="E1886"/>
  <c r="F1886"/>
  <c r="A1887"/>
  <c r="B1887"/>
  <c r="C1887"/>
  <c r="D1887"/>
  <c r="E1887"/>
  <c r="F1887"/>
  <c r="A1888"/>
  <c r="B1888"/>
  <c r="C1888"/>
  <c r="D1888"/>
  <c r="E1888"/>
  <c r="F1888"/>
  <c r="A1889"/>
  <c r="B1889"/>
  <c r="C1889"/>
  <c r="D1889"/>
  <c r="E1889"/>
  <c r="F1889"/>
  <c r="A1890"/>
  <c r="B1890"/>
  <c r="C1890"/>
  <c r="D1890"/>
  <c r="E1890"/>
  <c r="F1890"/>
  <c r="A1891"/>
  <c r="B1891"/>
  <c r="C1891"/>
  <c r="D1891"/>
  <c r="E1891"/>
  <c r="F1891"/>
  <c r="A1892"/>
  <c r="B1892"/>
  <c r="C1892"/>
  <c r="D1892"/>
  <c r="E1892"/>
  <c r="F1892"/>
  <c r="A1893"/>
  <c r="B1893"/>
  <c r="C1893"/>
  <c r="D1893"/>
  <c r="E1893"/>
  <c r="F1893"/>
  <c r="A1894"/>
  <c r="B1894"/>
  <c r="C1894"/>
  <c r="D1894"/>
  <c r="E1894"/>
  <c r="F1894"/>
  <c r="A1895"/>
  <c r="B1895"/>
  <c r="C1895"/>
  <c r="D1895"/>
  <c r="E1895"/>
  <c r="F1895"/>
  <c r="A1896"/>
  <c r="B1896"/>
  <c r="C1896"/>
  <c r="D1896"/>
  <c r="E1896"/>
  <c r="F1896"/>
  <c r="A1897"/>
  <c r="B1897"/>
  <c r="C1897"/>
  <c r="D1897"/>
  <c r="E1897"/>
  <c r="F1897"/>
  <c r="A1898"/>
  <c r="B1898"/>
  <c r="C1898"/>
  <c r="D1898"/>
  <c r="E1898"/>
  <c r="F1898"/>
  <c r="A1899"/>
  <c r="B1899"/>
  <c r="C1899"/>
  <c r="D1899"/>
  <c r="E1899"/>
  <c r="F1899"/>
  <c r="A1900"/>
  <c r="B1900"/>
  <c r="C1900"/>
  <c r="D1900"/>
  <c r="E1900"/>
  <c r="F1900"/>
  <c r="A1901"/>
  <c r="B1901"/>
  <c r="C1901"/>
  <c r="D1901"/>
  <c r="E1901"/>
  <c r="F1901"/>
  <c r="A1902"/>
  <c r="B1902"/>
  <c r="C1902"/>
  <c r="D1902"/>
  <c r="E1902"/>
  <c r="F1902"/>
  <c r="A1903"/>
  <c r="B1903"/>
  <c r="C1903"/>
  <c r="D1903"/>
  <c r="E1903"/>
  <c r="F1903"/>
  <c r="A1904"/>
  <c r="B1904"/>
  <c r="C1904"/>
  <c r="D1904"/>
  <c r="E1904"/>
  <c r="F1904"/>
  <c r="A1905"/>
  <c r="B1905"/>
  <c r="C1905"/>
  <c r="D1905"/>
  <c r="E1905"/>
  <c r="F1905"/>
  <c r="A1906"/>
  <c r="B1906"/>
  <c r="C1906"/>
  <c r="D1906"/>
  <c r="E1906"/>
  <c r="F1906"/>
  <c r="A1907"/>
  <c r="B1907"/>
  <c r="C1907"/>
  <c r="D1907"/>
  <c r="E1907"/>
  <c r="F1907"/>
  <c r="A1908"/>
  <c r="B1908"/>
  <c r="C1908"/>
  <c r="D1908"/>
  <c r="E1908"/>
  <c r="F1908"/>
  <c r="A1909"/>
  <c r="B1909"/>
  <c r="C1909"/>
  <c r="D1909"/>
  <c r="E1909"/>
  <c r="F1909"/>
  <c r="A1910"/>
  <c r="B1910"/>
  <c r="C1910"/>
  <c r="D1910"/>
  <c r="E1910"/>
  <c r="F1910"/>
  <c r="A1911"/>
  <c r="B1911"/>
  <c r="C1911"/>
  <c r="D1911"/>
  <c r="E1911"/>
  <c r="F1911"/>
  <c r="A1912"/>
  <c r="B1912"/>
  <c r="C1912"/>
  <c r="D1912"/>
  <c r="E1912"/>
  <c r="F1912"/>
  <c r="A1913"/>
  <c r="B1913"/>
  <c r="C1913"/>
  <c r="D1913"/>
  <c r="E1913"/>
  <c r="F1913"/>
  <c r="A1914"/>
  <c r="B1914"/>
  <c r="C1914"/>
  <c r="D1914"/>
  <c r="E1914"/>
  <c r="F1914"/>
  <c r="A1915"/>
  <c r="B1915"/>
  <c r="C1915"/>
  <c r="D1915"/>
  <c r="E1915"/>
  <c r="F1915"/>
  <c r="A1916"/>
  <c r="B1916"/>
  <c r="C1916"/>
  <c r="D1916"/>
  <c r="E1916"/>
  <c r="F1916"/>
  <c r="A1917"/>
  <c r="B1917"/>
  <c r="C1917"/>
  <c r="D1917"/>
  <c r="E1917"/>
  <c r="F1917"/>
  <c r="A1918"/>
  <c r="B1918"/>
  <c r="C1918"/>
  <c r="D1918"/>
  <c r="E1918"/>
  <c r="F1918"/>
  <c r="A1919"/>
  <c r="B1919"/>
  <c r="C1919"/>
  <c r="D1919"/>
  <c r="E1919"/>
  <c r="F1919"/>
  <c r="A1920"/>
  <c r="B1920"/>
  <c r="C1920"/>
  <c r="D1920"/>
  <c r="E1920"/>
  <c r="F1920"/>
  <c r="A1921"/>
  <c r="B1921"/>
  <c r="C1921"/>
  <c r="D1921"/>
  <c r="E1921"/>
  <c r="F1921"/>
  <c r="A1922"/>
  <c r="B1922"/>
  <c r="C1922"/>
  <c r="D1922"/>
  <c r="E1922"/>
  <c r="F1922"/>
  <c r="A1923"/>
  <c r="B1923"/>
  <c r="C1923"/>
  <c r="D1923"/>
  <c r="E1923"/>
  <c r="F1923"/>
  <c r="A1924"/>
  <c r="B1924"/>
  <c r="C1924"/>
  <c r="D1924"/>
  <c r="E1924"/>
  <c r="F1924"/>
  <c r="A1925"/>
  <c r="B1925"/>
  <c r="C1925"/>
  <c r="D1925"/>
  <c r="E1925"/>
  <c r="F1925"/>
  <c r="A1926"/>
  <c r="B1926"/>
  <c r="C1926"/>
  <c r="D1926"/>
  <c r="E1926"/>
  <c r="F1926"/>
  <c r="A1927"/>
  <c r="B1927"/>
  <c r="C1927"/>
  <c r="D1927"/>
  <c r="E1927"/>
  <c r="F1927"/>
  <c r="A1928"/>
  <c r="B1928"/>
  <c r="C1928"/>
  <c r="D1928"/>
  <c r="E1928"/>
  <c r="F1928"/>
  <c r="A1929"/>
  <c r="B1929"/>
  <c r="C1929"/>
  <c r="D1929"/>
  <c r="E1929"/>
  <c r="F1929"/>
  <c r="A1930"/>
  <c r="B1930"/>
  <c r="C1930"/>
  <c r="D1930"/>
  <c r="E1930"/>
  <c r="F1930"/>
  <c r="A1931"/>
  <c r="B1931"/>
  <c r="C1931"/>
  <c r="D1931"/>
  <c r="E1931"/>
  <c r="F1931"/>
  <c r="A1932"/>
  <c r="B1932"/>
  <c r="C1932"/>
  <c r="D1932"/>
  <c r="E1932"/>
  <c r="F1932"/>
  <c r="A1933"/>
  <c r="B1933"/>
  <c r="C1933"/>
  <c r="D1933"/>
  <c r="E1933"/>
  <c r="F1933"/>
  <c r="A1934"/>
  <c r="B1934"/>
  <c r="C1934"/>
  <c r="D1934"/>
  <c r="E1934"/>
  <c r="F1934"/>
  <c r="A1935"/>
  <c r="B1935"/>
  <c r="C1935"/>
  <c r="D1935"/>
  <c r="E1935"/>
  <c r="F1935"/>
  <c r="A1936"/>
  <c r="B1936"/>
  <c r="C1936"/>
  <c r="D1936"/>
  <c r="E1936"/>
  <c r="F1936"/>
  <c r="A1937"/>
  <c r="B1937"/>
  <c r="C1937"/>
  <c r="D1937"/>
  <c r="E1937"/>
  <c r="F1937"/>
  <c r="A1938"/>
  <c r="B1938"/>
  <c r="C1938"/>
  <c r="D1938"/>
  <c r="E1938"/>
  <c r="F1938"/>
  <c r="A1939"/>
  <c r="B1939"/>
  <c r="C1939"/>
  <c r="D1939"/>
  <c r="E1939"/>
  <c r="F1939"/>
  <c r="A1940"/>
  <c r="B1940"/>
  <c r="C1940"/>
  <c r="D1940"/>
  <c r="E1940"/>
  <c r="F1940"/>
  <c r="A1941"/>
  <c r="B1941"/>
  <c r="C1941"/>
  <c r="D1941"/>
  <c r="E1941"/>
  <c r="F1941"/>
  <c r="A1942"/>
  <c r="B1942"/>
  <c r="C1942"/>
  <c r="D1942"/>
  <c r="E1942"/>
  <c r="F1942"/>
  <c r="A1943"/>
  <c r="B1943"/>
  <c r="C1943"/>
  <c r="D1943"/>
  <c r="E1943"/>
  <c r="F1943"/>
  <c r="A1944"/>
  <c r="B1944"/>
  <c r="C1944"/>
  <c r="D1944"/>
  <c r="E1944"/>
  <c r="F1944"/>
  <c r="A1945"/>
  <c r="B1945"/>
  <c r="C1945"/>
  <c r="D1945"/>
  <c r="E1945"/>
  <c r="F1945"/>
  <c r="A1946"/>
  <c r="B1946"/>
  <c r="C1946"/>
  <c r="D1946"/>
  <c r="E1946"/>
  <c r="F1946"/>
  <c r="A1947"/>
  <c r="B1947"/>
  <c r="C1947"/>
  <c r="D1947"/>
  <c r="E1947"/>
  <c r="F1947"/>
  <c r="A1948"/>
  <c r="B1948"/>
  <c r="C1948"/>
  <c r="D1948"/>
  <c r="E1948"/>
  <c r="F1948"/>
  <c r="A1949"/>
  <c r="B1949"/>
  <c r="C1949"/>
  <c r="D1949"/>
  <c r="E1949"/>
  <c r="F1949"/>
  <c r="A1950"/>
  <c r="B1950"/>
  <c r="C1950"/>
  <c r="D1950"/>
  <c r="E1950"/>
  <c r="F1950"/>
  <c r="A1951"/>
  <c r="B1951"/>
  <c r="C1951"/>
  <c r="D1951"/>
  <c r="E1951"/>
  <c r="F1951"/>
  <c r="A1952"/>
  <c r="B1952"/>
  <c r="C1952"/>
  <c r="D1952"/>
  <c r="E1952"/>
  <c r="F1952"/>
  <c r="A1953"/>
  <c r="B1953"/>
  <c r="C1953"/>
  <c r="D1953"/>
  <c r="E1953"/>
  <c r="F1953"/>
  <c r="A1954"/>
  <c r="B1954"/>
  <c r="C1954"/>
  <c r="D1954"/>
  <c r="E1954"/>
  <c r="F1954"/>
  <c r="A1955"/>
  <c r="B1955"/>
  <c r="C1955"/>
  <c r="D1955"/>
  <c r="E1955"/>
  <c r="F1955"/>
  <c r="A1956"/>
  <c r="B1956"/>
  <c r="C1956"/>
  <c r="D1956"/>
  <c r="E1956"/>
  <c r="F1956"/>
  <c r="A1957"/>
  <c r="B1957"/>
  <c r="C1957"/>
  <c r="D1957"/>
  <c r="E1957"/>
  <c r="F1957"/>
  <c r="A1958"/>
  <c r="B1958"/>
  <c r="C1958"/>
  <c r="D1958"/>
  <c r="E1958"/>
  <c r="F1958"/>
  <c r="A1959"/>
  <c r="B1959"/>
  <c r="C1959"/>
  <c r="D1959"/>
  <c r="E1959"/>
  <c r="F1959"/>
  <c r="A1960"/>
  <c r="B1960"/>
  <c r="C1960"/>
  <c r="D1960"/>
  <c r="E1960"/>
  <c r="F1960"/>
  <c r="A1961"/>
  <c r="B1961"/>
  <c r="C1961"/>
  <c r="D1961"/>
  <c r="E1961"/>
  <c r="F1961"/>
  <c r="A1962"/>
  <c r="B1962"/>
  <c r="C1962"/>
  <c r="D1962"/>
  <c r="E1962"/>
  <c r="F1962"/>
  <c r="A1963"/>
  <c r="B1963"/>
  <c r="C1963"/>
  <c r="D1963"/>
  <c r="E1963"/>
  <c r="F1963"/>
  <c r="A1964"/>
  <c r="B1964"/>
  <c r="C1964"/>
  <c r="D1964"/>
  <c r="E1964"/>
  <c r="F1964"/>
  <c r="A1965"/>
  <c r="B1965"/>
  <c r="C1965"/>
  <c r="D1965"/>
  <c r="E1965"/>
  <c r="F1965"/>
  <c r="A1966"/>
  <c r="B1966"/>
  <c r="C1966"/>
  <c r="D1966"/>
  <c r="E1966"/>
  <c r="F1966"/>
  <c r="A1967"/>
  <c r="B1967"/>
  <c r="C1967"/>
  <c r="D1967"/>
  <c r="E1967"/>
  <c r="F1967"/>
  <c r="A1968"/>
  <c r="B1968"/>
  <c r="C1968"/>
  <c r="D1968"/>
  <c r="E1968"/>
  <c r="F1968"/>
  <c r="A1969"/>
  <c r="B1969"/>
  <c r="C1969"/>
  <c r="D1969"/>
  <c r="E1969"/>
  <c r="F1969"/>
  <c r="A1970"/>
  <c r="B1970"/>
  <c r="C1970"/>
  <c r="D1970"/>
  <c r="E1970"/>
  <c r="F1970"/>
  <c r="A1971"/>
  <c r="B1971"/>
  <c r="C1971"/>
  <c r="D1971"/>
  <c r="E1971"/>
  <c r="F1971"/>
  <c r="A1972"/>
  <c r="B1972"/>
  <c r="C1972"/>
  <c r="D1972"/>
  <c r="E1972"/>
  <c r="F1972"/>
  <c r="A1973"/>
  <c r="B1973"/>
  <c r="C1973"/>
  <c r="D1973"/>
  <c r="E1973"/>
  <c r="F1973"/>
  <c r="A1974"/>
  <c r="B1974"/>
  <c r="C1974"/>
  <c r="D1974"/>
  <c r="E1974"/>
  <c r="F1974"/>
  <c r="A1975"/>
  <c r="B1975"/>
  <c r="C1975"/>
  <c r="D1975"/>
  <c r="E1975"/>
  <c r="F1975"/>
  <c r="A1976"/>
  <c r="B1976"/>
  <c r="C1976"/>
  <c r="D1976"/>
  <c r="E1976"/>
  <c r="F1976"/>
  <c r="A1977"/>
  <c r="B1977"/>
  <c r="C1977"/>
  <c r="D1977"/>
  <c r="E1977"/>
  <c r="F1977"/>
  <c r="A1978"/>
  <c r="B1978"/>
  <c r="C1978"/>
  <c r="D1978"/>
  <c r="E1978"/>
  <c r="F1978"/>
  <c r="A1979"/>
  <c r="B1979"/>
  <c r="C1979"/>
  <c r="D1979"/>
  <c r="E1979"/>
  <c r="F1979"/>
  <c r="A1980"/>
  <c r="B1980"/>
  <c r="C1980"/>
  <c r="D1980"/>
  <c r="E1980"/>
  <c r="F1980"/>
  <c r="A1981"/>
  <c r="B1981"/>
  <c r="C1981"/>
  <c r="D1981"/>
  <c r="E1981"/>
  <c r="F1981"/>
  <c r="A1982"/>
  <c r="B1982"/>
  <c r="C1982"/>
  <c r="D1982"/>
  <c r="E1982"/>
  <c r="F1982"/>
  <c r="A1983"/>
  <c r="B1983"/>
  <c r="C1983"/>
  <c r="D1983"/>
  <c r="E1983"/>
  <c r="F1983"/>
  <c r="A1984"/>
  <c r="B1984"/>
  <c r="C1984"/>
  <c r="D1984"/>
  <c r="E1984"/>
  <c r="F1984"/>
  <c r="A1985"/>
  <c r="B1985"/>
  <c r="C1985"/>
  <c r="D1985"/>
  <c r="E1985"/>
  <c r="F1985"/>
  <c r="A1986"/>
  <c r="B1986"/>
  <c r="C1986"/>
  <c r="D1986"/>
  <c r="E1986"/>
  <c r="F1986"/>
  <c r="A1987"/>
  <c r="B1987"/>
  <c r="C1987"/>
  <c r="D1987"/>
  <c r="E1987"/>
  <c r="F1987"/>
  <c r="A1988"/>
  <c r="B1988"/>
  <c r="C1988"/>
  <c r="D1988"/>
  <c r="E1988"/>
  <c r="F1988"/>
  <c r="A1989"/>
  <c r="B1989"/>
  <c r="C1989"/>
  <c r="D1989"/>
  <c r="E1989"/>
  <c r="F1989"/>
  <c r="A1990"/>
  <c r="B1990"/>
  <c r="C1990"/>
  <c r="D1990"/>
  <c r="E1990"/>
  <c r="F1990"/>
  <c r="A1991"/>
  <c r="B1991"/>
  <c r="C1991"/>
  <c r="D1991"/>
  <c r="E1991"/>
  <c r="F1991"/>
  <c r="A1992"/>
  <c r="B1992"/>
  <c r="C1992"/>
  <c r="D1992"/>
  <c r="E1992"/>
  <c r="F1992"/>
  <c r="A1993"/>
  <c r="B1993"/>
  <c r="C1993"/>
  <c r="D1993"/>
  <c r="E1993"/>
  <c r="F1993"/>
  <c r="A1994"/>
  <c r="B1994"/>
  <c r="C1994"/>
  <c r="D1994"/>
  <c r="E1994"/>
  <c r="F1994"/>
  <c r="A1995"/>
  <c r="B1995"/>
  <c r="C1995"/>
  <c r="D1995"/>
  <c r="E1995"/>
  <c r="F1995"/>
  <c r="A1996"/>
  <c r="B1996"/>
  <c r="C1996"/>
  <c r="D1996"/>
  <c r="E1996"/>
  <c r="F1996"/>
  <c r="A1997"/>
  <c r="B1997"/>
  <c r="C1997"/>
  <c r="D1997"/>
  <c r="E1997"/>
  <c r="F1997"/>
  <c r="A1998"/>
  <c r="B1998"/>
  <c r="C1998"/>
  <c r="D1998"/>
  <c r="E1998"/>
  <c r="F1998"/>
  <c r="A1999"/>
  <c r="B1999"/>
  <c r="C1999"/>
  <c r="D1999"/>
  <c r="E1999"/>
  <c r="F1999"/>
  <c r="A2000"/>
  <c r="B2000"/>
  <c r="C2000"/>
  <c r="D2000"/>
  <c r="E2000"/>
  <c r="F2000"/>
  <c r="A2001"/>
  <c r="B2001"/>
  <c r="C2001"/>
  <c r="D2001"/>
  <c r="E2001"/>
  <c r="F2001"/>
  <c r="A2002"/>
  <c r="B2002"/>
  <c r="C2002"/>
  <c r="D2002"/>
  <c r="E2002"/>
  <c r="F2002"/>
  <c r="A2003"/>
  <c r="B2003"/>
  <c r="C2003"/>
  <c r="D2003"/>
  <c r="E2003"/>
  <c r="F2003"/>
  <c r="A2004"/>
  <c r="B2004"/>
  <c r="C2004"/>
  <c r="D2004"/>
  <c r="E2004"/>
  <c r="F2004"/>
  <c r="A2005"/>
  <c r="B2005"/>
  <c r="C2005"/>
  <c r="D2005"/>
  <c r="E2005"/>
  <c r="F2005"/>
  <c r="A2006"/>
  <c r="B2006"/>
  <c r="C2006"/>
  <c r="D2006"/>
  <c r="E2006"/>
  <c r="F2006"/>
  <c r="A2007"/>
  <c r="B2007"/>
  <c r="C2007"/>
  <c r="D2007"/>
  <c r="E2007"/>
  <c r="F2007"/>
  <c r="A2008"/>
  <c r="B2008"/>
  <c r="C2008"/>
  <c r="D2008"/>
  <c r="E2008"/>
  <c r="F2008"/>
  <c r="A2009"/>
  <c r="B2009"/>
  <c r="C2009"/>
  <c r="D2009"/>
  <c r="E2009"/>
  <c r="F2009"/>
  <c r="A2010"/>
  <c r="B2010"/>
  <c r="C2010"/>
  <c r="D2010"/>
  <c r="E2010"/>
  <c r="F2010"/>
  <c r="A2011"/>
  <c r="B2011"/>
  <c r="C2011"/>
  <c r="D2011"/>
  <c r="E2011"/>
  <c r="F2011"/>
  <c r="A2012"/>
  <c r="B2012"/>
  <c r="C2012"/>
  <c r="D2012"/>
  <c r="E2012"/>
  <c r="F2012"/>
  <c r="A2013"/>
  <c r="B2013"/>
  <c r="C2013"/>
  <c r="D2013"/>
  <c r="E2013"/>
  <c r="F2013"/>
  <c r="A2014"/>
  <c r="B2014"/>
  <c r="C2014"/>
  <c r="D2014"/>
  <c r="E2014"/>
  <c r="F2014"/>
  <c r="A2015"/>
  <c r="B2015"/>
  <c r="C2015"/>
  <c r="D2015"/>
  <c r="E2015"/>
  <c r="F2015"/>
  <c r="A2016"/>
  <c r="B2016"/>
  <c r="C2016"/>
  <c r="D2016"/>
  <c r="E2016"/>
  <c r="F2016"/>
  <c r="A2017"/>
  <c r="B2017"/>
  <c r="C2017"/>
  <c r="D2017"/>
  <c r="E2017"/>
  <c r="F2017"/>
  <c r="A2018"/>
  <c r="B2018"/>
  <c r="C2018"/>
  <c r="D2018"/>
  <c r="E2018"/>
  <c r="F2018"/>
  <c r="A2019"/>
  <c r="B2019"/>
  <c r="C2019"/>
  <c r="D2019"/>
  <c r="E2019"/>
  <c r="F2019"/>
  <c r="A2020"/>
  <c r="B2020"/>
  <c r="C2020"/>
  <c r="D2020"/>
  <c r="E2020"/>
  <c r="F2020"/>
  <c r="A2021"/>
  <c r="B2021"/>
  <c r="C2021"/>
  <c r="D2021"/>
  <c r="E2021"/>
  <c r="F2021"/>
  <c r="A2022"/>
  <c r="B2022"/>
  <c r="C2022"/>
  <c r="D2022"/>
  <c r="E2022"/>
  <c r="F2022"/>
  <c r="A2023"/>
  <c r="B2023"/>
  <c r="C2023"/>
  <c r="D2023"/>
  <c r="E2023"/>
  <c r="F2023"/>
  <c r="A2024"/>
  <c r="B2024"/>
  <c r="C2024"/>
  <c r="D2024"/>
  <c r="E2024"/>
  <c r="F2024"/>
  <c r="A2025"/>
  <c r="B2025"/>
  <c r="C2025"/>
  <c r="D2025"/>
  <c r="E2025"/>
  <c r="F2025"/>
  <c r="A2026"/>
  <c r="B2026"/>
  <c r="C2026"/>
  <c r="D2026"/>
  <c r="E2026"/>
  <c r="F2026"/>
  <c r="A2027"/>
  <c r="B2027"/>
  <c r="C2027"/>
  <c r="D2027"/>
  <c r="E2027"/>
  <c r="F2027"/>
  <c r="A2028"/>
  <c r="B2028"/>
  <c r="C2028"/>
  <c r="D2028"/>
  <c r="E2028"/>
  <c r="F2028"/>
  <c r="A2029"/>
  <c r="B2029"/>
  <c r="C2029"/>
  <c r="D2029"/>
  <c r="E2029"/>
  <c r="F2029"/>
  <c r="A2030"/>
  <c r="B2030"/>
  <c r="C2030"/>
  <c r="D2030"/>
  <c r="E2030"/>
  <c r="F2030"/>
  <c r="A2031"/>
  <c r="B2031"/>
  <c r="C2031"/>
  <c r="D2031"/>
  <c r="E2031"/>
  <c r="F2031"/>
  <c r="A2032"/>
  <c r="B2032"/>
  <c r="C2032"/>
  <c r="D2032"/>
  <c r="E2032"/>
  <c r="F2032"/>
  <c r="A2033"/>
  <c r="B2033"/>
  <c r="C2033"/>
  <c r="D2033"/>
  <c r="E2033"/>
  <c r="F2033"/>
  <c r="A2034"/>
  <c r="B2034"/>
  <c r="C2034"/>
  <c r="D2034"/>
  <c r="E2034"/>
  <c r="F2034"/>
  <c r="A2035"/>
  <c r="B2035"/>
  <c r="C2035"/>
  <c r="D2035"/>
  <c r="E2035"/>
  <c r="F2035"/>
  <c r="A2036"/>
  <c r="B2036"/>
  <c r="C2036"/>
  <c r="D2036"/>
  <c r="E2036"/>
  <c r="F2036"/>
  <c r="A2037"/>
  <c r="B2037"/>
  <c r="C2037"/>
  <c r="D2037"/>
  <c r="E2037"/>
  <c r="F2037"/>
  <c r="A2038"/>
  <c r="B2038"/>
  <c r="C2038"/>
  <c r="D2038"/>
  <c r="E2038"/>
  <c r="F2038"/>
  <c r="A2039"/>
  <c r="B2039"/>
  <c r="C2039"/>
  <c r="D2039"/>
  <c r="E2039"/>
  <c r="F2039"/>
  <c r="A2040"/>
  <c r="B2040"/>
  <c r="C2040"/>
  <c r="D2040"/>
  <c r="E2040"/>
  <c r="F2040"/>
  <c r="A2041"/>
  <c r="B2041"/>
  <c r="C2041"/>
  <c r="D2041"/>
  <c r="E2041"/>
  <c r="F2041"/>
  <c r="A2042"/>
  <c r="B2042"/>
  <c r="C2042"/>
  <c r="D2042"/>
  <c r="E2042"/>
  <c r="F2042"/>
  <c r="A2043"/>
  <c r="B2043"/>
  <c r="C2043"/>
  <c r="D2043"/>
  <c r="E2043"/>
  <c r="F2043"/>
  <c r="A2044"/>
  <c r="B2044"/>
  <c r="C2044"/>
  <c r="D2044"/>
  <c r="E2044"/>
  <c r="F2044"/>
  <c r="A2045"/>
  <c r="B2045"/>
  <c r="C2045"/>
  <c r="D2045"/>
  <c r="E2045"/>
  <c r="F2045"/>
  <c r="A2046"/>
  <c r="B2046"/>
  <c r="C2046"/>
  <c r="D2046"/>
  <c r="E2046"/>
  <c r="F2046"/>
  <c r="A2047"/>
  <c r="B2047"/>
  <c r="C2047"/>
  <c r="D2047"/>
  <c r="E2047"/>
  <c r="F2047"/>
  <c r="A2048"/>
  <c r="B2048"/>
  <c r="C2048"/>
  <c r="D2048"/>
  <c r="E2048"/>
  <c r="F2048"/>
  <c r="A2049"/>
  <c r="B2049"/>
  <c r="C2049"/>
  <c r="D2049"/>
  <c r="E2049"/>
  <c r="F2049"/>
  <c r="A2050"/>
  <c r="B2050"/>
  <c r="C2050"/>
  <c r="D2050"/>
  <c r="E2050"/>
  <c r="F2050"/>
  <c r="A2051"/>
  <c r="B2051"/>
  <c r="C2051"/>
  <c r="D2051"/>
  <c r="E2051"/>
  <c r="F2051"/>
  <c r="A2052"/>
  <c r="B2052"/>
  <c r="C2052"/>
  <c r="D2052"/>
  <c r="E2052"/>
  <c r="F2052"/>
  <c r="A2053"/>
  <c r="B2053"/>
  <c r="C2053"/>
  <c r="D2053"/>
  <c r="E2053"/>
  <c r="F2053"/>
  <c r="A2054"/>
  <c r="B2054"/>
  <c r="C2054"/>
  <c r="D2054"/>
  <c r="E2054"/>
  <c r="F2054"/>
  <c r="A2055"/>
  <c r="B2055"/>
  <c r="C2055"/>
  <c r="D2055"/>
  <c r="E2055"/>
  <c r="F2055"/>
  <c r="A2056"/>
  <c r="B2056"/>
  <c r="C2056"/>
  <c r="D2056"/>
  <c r="E2056"/>
  <c r="F2056"/>
  <c r="A2057"/>
  <c r="B2057"/>
  <c r="C2057"/>
  <c r="D2057"/>
  <c r="E2057"/>
  <c r="F2057"/>
  <c r="A2058"/>
  <c r="B2058"/>
  <c r="C2058"/>
  <c r="D2058"/>
  <c r="E2058"/>
  <c r="F2058"/>
  <c r="A2059"/>
  <c r="B2059"/>
  <c r="C2059"/>
  <c r="D2059"/>
  <c r="E2059"/>
  <c r="F2059"/>
  <c r="A2060"/>
  <c r="B2060"/>
  <c r="C2060"/>
  <c r="D2060"/>
  <c r="E2060"/>
  <c r="F2060"/>
  <c r="A2061"/>
  <c r="B2061"/>
  <c r="C2061"/>
  <c r="D2061"/>
  <c r="E2061"/>
  <c r="F2061"/>
  <c r="A2062"/>
  <c r="B2062"/>
  <c r="C2062"/>
  <c r="D2062"/>
  <c r="E2062"/>
  <c r="F2062"/>
  <c r="A2063"/>
  <c r="B2063"/>
  <c r="C2063"/>
  <c r="D2063"/>
  <c r="E2063"/>
  <c r="F2063"/>
  <c r="A2064"/>
  <c r="B2064"/>
  <c r="C2064"/>
  <c r="D2064"/>
  <c r="E2064"/>
  <c r="F2064"/>
  <c r="A2065"/>
  <c r="B2065"/>
  <c r="C2065"/>
  <c r="D2065"/>
  <c r="E2065"/>
  <c r="F2065"/>
  <c r="A2066"/>
  <c r="B2066"/>
  <c r="C2066"/>
  <c r="D2066"/>
  <c r="E2066"/>
  <c r="F2066"/>
  <c r="A2067"/>
  <c r="B2067"/>
  <c r="C2067"/>
  <c r="D2067"/>
  <c r="E2067"/>
  <c r="F2067"/>
  <c r="A2068"/>
  <c r="B2068"/>
  <c r="C2068"/>
  <c r="D2068"/>
  <c r="E2068"/>
  <c r="F2068"/>
  <c r="A2069"/>
  <c r="B2069"/>
  <c r="C2069"/>
  <c r="D2069"/>
  <c r="E2069"/>
  <c r="F2069"/>
  <c r="A2070"/>
  <c r="B2070"/>
  <c r="C2070"/>
  <c r="D2070"/>
  <c r="E2070"/>
  <c r="F2070"/>
  <c r="A2071"/>
  <c r="B2071"/>
  <c r="C2071"/>
  <c r="D2071"/>
  <c r="E2071"/>
  <c r="F2071"/>
  <c r="A2072"/>
  <c r="B2072"/>
  <c r="C2072"/>
  <c r="D2072"/>
  <c r="E2072"/>
  <c r="F2072"/>
  <c r="A2073"/>
  <c r="B2073"/>
  <c r="C2073"/>
  <c r="D2073"/>
  <c r="E2073"/>
  <c r="F2073"/>
  <c r="A2074"/>
  <c r="B2074"/>
  <c r="C2074"/>
  <c r="D2074"/>
  <c r="E2074"/>
  <c r="F2074"/>
  <c r="A2075"/>
  <c r="B2075"/>
  <c r="C2075"/>
  <c r="D2075"/>
  <c r="E2075"/>
  <c r="F2075"/>
  <c r="A2076"/>
  <c r="B2076"/>
  <c r="C2076"/>
  <c r="D2076"/>
  <c r="E2076"/>
  <c r="F2076"/>
  <c r="A2077"/>
  <c r="B2077"/>
  <c r="C2077"/>
  <c r="D2077"/>
  <c r="E2077"/>
  <c r="F2077"/>
  <c r="A2078"/>
  <c r="B2078"/>
  <c r="C2078"/>
  <c r="D2078"/>
  <c r="E2078"/>
  <c r="F2078"/>
  <c r="A2079"/>
  <c r="B2079"/>
  <c r="C2079"/>
  <c r="D2079"/>
  <c r="E2079"/>
  <c r="F2079"/>
  <c r="A2080"/>
  <c r="B2080"/>
  <c r="C2080"/>
  <c r="D2080"/>
  <c r="E2080"/>
  <c r="F2080"/>
  <c r="A2081"/>
  <c r="B2081"/>
  <c r="C2081"/>
  <c r="D2081"/>
  <c r="E2081"/>
  <c r="F2081"/>
  <c r="A2082"/>
  <c r="B2082"/>
  <c r="C2082"/>
  <c r="D2082"/>
  <c r="E2082"/>
  <c r="F2082"/>
  <c r="A2083"/>
  <c r="B2083"/>
  <c r="C2083"/>
  <c r="D2083"/>
  <c r="E2083"/>
  <c r="F2083"/>
  <c r="A2084"/>
  <c r="B2084"/>
  <c r="C2084"/>
  <c r="D2084"/>
  <c r="E2084"/>
  <c r="F2084"/>
  <c r="A2085"/>
  <c r="B2085"/>
  <c r="C2085"/>
  <c r="D2085"/>
  <c r="E2085"/>
  <c r="F2085"/>
  <c r="A2086"/>
  <c r="B2086"/>
  <c r="C2086"/>
  <c r="D2086"/>
  <c r="E2086"/>
  <c r="F2086"/>
  <c r="A2087"/>
  <c r="B2087"/>
  <c r="C2087"/>
  <c r="D2087"/>
  <c r="E2087"/>
  <c r="F2087"/>
  <c r="A2088"/>
  <c r="B2088"/>
  <c r="C2088"/>
  <c r="D2088"/>
  <c r="E2088"/>
  <c r="F2088"/>
  <c r="A2089"/>
  <c r="B2089"/>
  <c r="C2089"/>
  <c r="D2089"/>
  <c r="E2089"/>
  <c r="F2089"/>
  <c r="A2090"/>
  <c r="B2090"/>
  <c r="C2090"/>
  <c r="D2090"/>
  <c r="E2090"/>
  <c r="F2090"/>
  <c r="A2091"/>
  <c r="B2091"/>
  <c r="C2091"/>
  <c r="D2091"/>
  <c r="E2091"/>
  <c r="F2091"/>
  <c r="A2092"/>
  <c r="B2092"/>
  <c r="C2092"/>
  <c r="D2092"/>
  <c r="E2092"/>
  <c r="F2092"/>
  <c r="A2093"/>
  <c r="B2093"/>
  <c r="C2093"/>
  <c r="D2093"/>
  <c r="E2093"/>
  <c r="F2093"/>
  <c r="A2094"/>
  <c r="B2094"/>
  <c r="C2094"/>
  <c r="D2094"/>
  <c r="E2094"/>
  <c r="F2094"/>
  <c r="A2095"/>
  <c r="B2095"/>
  <c r="C2095"/>
  <c r="D2095"/>
  <c r="E2095"/>
  <c r="F2095"/>
  <c r="A2096"/>
  <c r="B2096"/>
  <c r="C2096"/>
  <c r="D2096"/>
  <c r="E2096"/>
  <c r="F2096"/>
  <c r="A2097"/>
  <c r="B2097"/>
  <c r="C2097"/>
  <c r="D2097"/>
  <c r="E2097"/>
  <c r="F2097"/>
  <c r="A2098"/>
  <c r="B2098"/>
  <c r="C2098"/>
  <c r="D2098"/>
  <c r="E2098"/>
  <c r="F2098"/>
  <c r="A2099"/>
  <c r="B2099"/>
  <c r="C2099"/>
  <c r="D2099"/>
  <c r="E2099"/>
  <c r="F2099"/>
  <c r="A2100"/>
  <c r="B2100"/>
  <c r="C2100"/>
  <c r="D2100"/>
  <c r="E2100"/>
  <c r="F2100"/>
  <c r="A2101"/>
  <c r="B2101"/>
  <c r="C2101"/>
  <c r="D2101"/>
  <c r="E2101"/>
  <c r="F2101"/>
  <c r="A2102"/>
  <c r="B2102"/>
  <c r="C2102"/>
  <c r="D2102"/>
  <c r="E2102"/>
  <c r="F2102"/>
  <c r="A2103"/>
  <c r="B2103"/>
  <c r="C2103"/>
  <c r="D2103"/>
  <c r="E2103"/>
  <c r="F2103"/>
  <c r="A2104"/>
  <c r="B2104"/>
  <c r="C2104"/>
  <c r="D2104"/>
  <c r="E2104"/>
  <c r="F2104"/>
  <c r="A2105"/>
  <c r="B2105"/>
  <c r="C2105"/>
  <c r="D2105"/>
  <c r="E2105"/>
  <c r="F2105"/>
  <c r="A2106"/>
  <c r="B2106"/>
  <c r="C2106"/>
  <c r="D2106"/>
  <c r="E2106"/>
  <c r="F2106"/>
  <c r="A2107"/>
  <c r="B2107"/>
  <c r="C2107"/>
  <c r="D2107"/>
  <c r="E2107"/>
  <c r="F2107"/>
  <c r="A2108"/>
  <c r="B2108"/>
  <c r="C2108"/>
  <c r="D2108"/>
  <c r="E2108"/>
  <c r="F2108"/>
  <c r="A2109"/>
  <c r="B2109"/>
  <c r="C2109"/>
  <c r="D2109"/>
  <c r="E2109"/>
  <c r="F2109"/>
  <c r="A2110"/>
  <c r="B2110"/>
  <c r="C2110"/>
  <c r="D2110"/>
  <c r="E2110"/>
  <c r="F2110"/>
  <c r="A2111"/>
  <c r="B2111"/>
  <c r="C2111"/>
  <c r="D2111"/>
  <c r="E2111"/>
  <c r="F2111"/>
  <c r="A2112"/>
  <c r="B2112"/>
  <c r="C2112"/>
  <c r="D2112"/>
  <c r="E2112"/>
  <c r="F2112"/>
  <c r="A2113"/>
  <c r="B2113"/>
  <c r="C2113"/>
  <c r="D2113"/>
  <c r="E2113"/>
  <c r="F2113"/>
  <c r="A2114"/>
  <c r="B2114"/>
  <c r="C2114"/>
  <c r="D2114"/>
  <c r="E2114"/>
  <c r="F2114"/>
  <c r="A2115"/>
  <c r="B2115"/>
  <c r="C2115"/>
  <c r="D2115"/>
  <c r="E2115"/>
  <c r="F2115"/>
  <c r="A2116"/>
  <c r="B2116"/>
  <c r="C2116"/>
  <c r="D2116"/>
  <c r="E2116"/>
  <c r="F2116"/>
  <c r="A2117"/>
  <c r="B2117"/>
  <c r="C2117"/>
  <c r="D2117"/>
  <c r="E2117"/>
  <c r="F2117"/>
  <c r="A2118"/>
  <c r="B2118"/>
  <c r="C2118"/>
  <c r="D2118"/>
  <c r="E2118"/>
  <c r="F2118"/>
  <c r="A2119"/>
  <c r="B2119"/>
  <c r="C2119"/>
  <c r="D2119"/>
  <c r="E2119"/>
  <c r="F2119"/>
  <c r="A2120"/>
  <c r="B2120"/>
  <c r="C2120"/>
  <c r="D2120"/>
  <c r="E2120"/>
  <c r="F2120"/>
  <c r="A2121"/>
  <c r="B2121"/>
  <c r="C2121"/>
  <c r="D2121"/>
  <c r="E2121"/>
  <c r="F2121"/>
  <c r="A2122"/>
  <c r="B2122"/>
  <c r="C2122"/>
  <c r="D2122"/>
  <c r="E2122"/>
  <c r="F2122"/>
  <c r="A2123"/>
  <c r="B2123"/>
  <c r="C2123"/>
  <c r="D2123"/>
  <c r="E2123"/>
  <c r="F2123"/>
  <c r="A2124"/>
  <c r="B2124"/>
  <c r="C2124"/>
  <c r="D2124"/>
  <c r="E2124"/>
  <c r="F2124"/>
  <c r="A2125"/>
  <c r="B2125"/>
  <c r="C2125"/>
  <c r="D2125"/>
  <c r="E2125"/>
  <c r="F2125"/>
  <c r="A2126"/>
  <c r="B2126"/>
  <c r="C2126"/>
  <c r="D2126"/>
  <c r="E2126"/>
  <c r="F2126"/>
  <c r="A2127"/>
  <c r="B2127"/>
  <c r="C2127"/>
  <c r="D2127"/>
  <c r="E2127"/>
  <c r="F2127"/>
  <c r="A2128"/>
  <c r="B2128"/>
  <c r="C2128"/>
  <c r="D2128"/>
  <c r="E2128"/>
  <c r="F2128"/>
  <c r="A2129"/>
  <c r="B2129"/>
  <c r="C2129"/>
  <c r="D2129"/>
  <c r="E2129"/>
  <c r="F2129"/>
  <c r="A2130"/>
  <c r="B2130"/>
  <c r="C2130"/>
  <c r="D2130"/>
  <c r="E2130"/>
  <c r="F2130"/>
  <c r="A2131"/>
  <c r="B2131"/>
  <c r="C2131"/>
  <c r="D2131"/>
  <c r="E2131"/>
  <c r="F2131"/>
  <c r="A2132"/>
  <c r="B2132"/>
  <c r="C2132"/>
  <c r="D2132"/>
  <c r="E2132"/>
  <c r="F2132"/>
  <c r="A2133"/>
  <c r="B2133"/>
  <c r="C2133"/>
  <c r="D2133"/>
  <c r="E2133"/>
  <c r="F2133"/>
  <c r="A2134"/>
  <c r="B2134"/>
  <c r="C2134"/>
  <c r="D2134"/>
  <c r="E2134"/>
  <c r="F2134"/>
  <c r="A2135"/>
  <c r="B2135"/>
  <c r="C2135"/>
  <c r="D2135"/>
  <c r="E2135"/>
  <c r="F2135"/>
  <c r="A2136"/>
  <c r="B2136"/>
  <c r="C2136"/>
  <c r="D2136"/>
  <c r="E2136"/>
  <c r="F2136"/>
  <c r="A2137"/>
  <c r="B2137"/>
  <c r="C2137"/>
  <c r="D2137"/>
  <c r="E2137"/>
  <c r="F2137"/>
  <c r="A2138"/>
  <c r="B2138"/>
  <c r="C2138"/>
  <c r="D2138"/>
  <c r="E2138"/>
  <c r="F2138"/>
  <c r="A2139"/>
  <c r="B2139"/>
  <c r="C2139"/>
  <c r="D2139"/>
  <c r="E2139"/>
  <c r="F2139"/>
  <c r="A2140"/>
  <c r="B2140"/>
  <c r="C2140"/>
  <c r="D2140"/>
  <c r="E2140"/>
  <c r="F2140"/>
  <c r="A2141"/>
  <c r="B2141"/>
  <c r="C2141"/>
  <c r="D2141"/>
  <c r="E2141"/>
  <c r="F2141"/>
  <c r="A2142"/>
  <c r="B2142"/>
  <c r="C2142"/>
  <c r="D2142"/>
  <c r="E2142"/>
  <c r="F2142"/>
  <c r="A2143"/>
  <c r="B2143"/>
  <c r="C2143"/>
  <c r="D2143"/>
  <c r="E2143"/>
  <c r="F2143"/>
  <c r="A2144"/>
  <c r="B2144"/>
  <c r="C2144"/>
  <c r="D2144"/>
  <c r="E2144"/>
  <c r="F2144"/>
  <c r="A2145"/>
  <c r="B2145"/>
  <c r="C2145"/>
  <c r="D2145"/>
  <c r="E2145"/>
  <c r="F2145"/>
  <c r="A2146"/>
  <c r="B2146"/>
  <c r="C2146"/>
  <c r="D2146"/>
  <c r="E2146"/>
  <c r="F2146"/>
  <c r="A2147"/>
  <c r="B2147"/>
  <c r="C2147"/>
  <c r="D2147"/>
  <c r="E2147"/>
  <c r="F2147"/>
  <c r="A2148"/>
  <c r="B2148"/>
  <c r="C2148"/>
  <c r="D2148"/>
  <c r="E2148"/>
  <c r="F2148"/>
  <c r="A2149"/>
  <c r="B2149"/>
  <c r="C2149"/>
  <c r="D2149"/>
  <c r="E2149"/>
  <c r="F2149"/>
  <c r="A2150"/>
  <c r="B2150"/>
  <c r="C2150"/>
  <c r="D2150"/>
  <c r="E2150"/>
  <c r="F2150"/>
  <c r="A2151"/>
  <c r="B2151"/>
  <c r="C2151"/>
  <c r="D2151"/>
  <c r="E2151"/>
  <c r="F2151"/>
  <c r="A2152"/>
  <c r="B2152"/>
  <c r="C2152"/>
  <c r="D2152"/>
  <c r="E2152"/>
  <c r="F2152"/>
  <c r="A2153"/>
  <c r="B2153"/>
  <c r="C2153"/>
  <c r="D2153"/>
  <c r="E2153"/>
  <c r="F2153"/>
  <c r="A2154"/>
  <c r="B2154"/>
  <c r="C2154"/>
  <c r="D2154"/>
  <c r="E2154"/>
  <c r="F2154"/>
  <c r="A2155"/>
  <c r="B2155"/>
  <c r="C2155"/>
  <c r="D2155"/>
  <c r="E2155"/>
  <c r="F2155"/>
  <c r="A2156"/>
  <c r="B2156"/>
  <c r="C2156"/>
  <c r="D2156"/>
  <c r="E2156"/>
  <c r="F2156"/>
  <c r="A2157"/>
  <c r="B2157"/>
  <c r="C2157"/>
  <c r="D2157"/>
  <c r="E2157"/>
  <c r="F2157"/>
  <c r="A2158"/>
  <c r="B2158"/>
  <c r="C2158"/>
  <c r="D2158"/>
  <c r="E2158"/>
  <c r="F2158"/>
  <c r="A2159"/>
  <c r="B2159"/>
  <c r="C2159"/>
  <c r="D2159"/>
  <c r="E2159"/>
  <c r="F2159"/>
  <c r="A2160"/>
  <c r="B2160"/>
  <c r="C2160"/>
  <c r="D2160"/>
  <c r="E2160"/>
  <c r="F2160"/>
  <c r="A2161"/>
  <c r="B2161"/>
  <c r="C2161"/>
  <c r="D2161"/>
  <c r="E2161"/>
  <c r="F2161"/>
  <c r="A2162"/>
  <c r="B2162"/>
  <c r="C2162"/>
  <c r="D2162"/>
  <c r="E2162"/>
  <c r="F2162"/>
  <c r="A2163"/>
  <c r="B2163"/>
  <c r="C2163"/>
  <c r="D2163"/>
  <c r="E2163"/>
  <c r="F2163"/>
  <c r="A2164"/>
  <c r="B2164"/>
  <c r="C2164"/>
  <c r="D2164"/>
  <c r="E2164"/>
  <c r="F2164"/>
  <c r="A2165"/>
  <c r="B2165"/>
  <c r="C2165"/>
  <c r="D2165"/>
  <c r="E2165"/>
  <c r="F2165"/>
  <c r="A2166"/>
  <c r="B2166"/>
  <c r="C2166"/>
  <c r="D2166"/>
  <c r="E2166"/>
  <c r="F2166"/>
  <c r="A2167"/>
  <c r="B2167"/>
  <c r="C2167"/>
  <c r="D2167"/>
  <c r="E2167"/>
  <c r="F2167"/>
  <c r="A2168"/>
  <c r="B2168"/>
  <c r="C2168"/>
  <c r="D2168"/>
  <c r="E2168"/>
  <c r="F2168"/>
  <c r="A2169"/>
  <c r="B2169"/>
  <c r="C2169"/>
  <c r="D2169"/>
  <c r="E2169"/>
  <c r="F2169"/>
  <c r="A2170"/>
  <c r="B2170"/>
  <c r="C2170"/>
  <c r="D2170"/>
  <c r="E2170"/>
  <c r="F2170"/>
  <c r="A2171"/>
  <c r="B2171"/>
  <c r="C2171"/>
  <c r="D2171"/>
  <c r="E2171"/>
  <c r="F2171"/>
  <c r="A2172"/>
  <c r="B2172"/>
  <c r="C2172"/>
  <c r="D2172"/>
  <c r="E2172"/>
  <c r="F2172"/>
  <c r="A2173"/>
  <c r="B2173"/>
  <c r="C2173"/>
  <c r="D2173"/>
  <c r="E2173"/>
  <c r="F2173"/>
  <c r="A2174"/>
  <c r="B2174"/>
  <c r="C2174"/>
  <c r="D2174"/>
  <c r="E2174"/>
  <c r="F2174"/>
  <c r="A2175"/>
  <c r="B2175"/>
  <c r="C2175"/>
  <c r="D2175"/>
  <c r="E2175"/>
  <c r="F2175"/>
  <c r="A2176"/>
  <c r="B2176"/>
  <c r="C2176"/>
  <c r="D2176"/>
  <c r="E2176"/>
  <c r="F2176"/>
  <c r="A2177"/>
  <c r="B2177"/>
  <c r="C2177"/>
  <c r="D2177"/>
  <c r="E2177"/>
  <c r="F2177"/>
  <c r="A2178"/>
  <c r="B2178"/>
  <c r="C2178"/>
  <c r="D2178"/>
  <c r="E2178"/>
  <c r="F2178"/>
  <c r="A2179"/>
  <c r="B2179"/>
  <c r="C2179"/>
  <c r="D2179"/>
  <c r="E2179"/>
  <c r="F2179"/>
  <c r="A2180"/>
  <c r="B2180"/>
  <c r="C2180"/>
  <c r="D2180"/>
  <c r="E2180"/>
  <c r="F2180"/>
  <c r="A2181"/>
  <c r="B2181"/>
  <c r="C2181"/>
  <c r="D2181"/>
  <c r="E2181"/>
  <c r="F2181"/>
  <c r="A2182"/>
  <c r="B2182"/>
  <c r="C2182"/>
  <c r="D2182"/>
  <c r="E2182"/>
  <c r="F2182"/>
  <c r="A2183"/>
  <c r="B2183"/>
  <c r="C2183"/>
  <c r="D2183"/>
  <c r="E2183"/>
  <c r="F2183"/>
  <c r="A2184"/>
  <c r="B2184"/>
  <c r="C2184"/>
  <c r="D2184"/>
  <c r="E2184"/>
  <c r="F2184"/>
  <c r="A2185"/>
  <c r="B2185"/>
  <c r="C2185"/>
  <c r="D2185"/>
  <c r="E2185"/>
  <c r="F2185"/>
  <c r="A2186"/>
  <c r="B2186"/>
  <c r="C2186"/>
  <c r="D2186"/>
  <c r="E2186"/>
  <c r="F2186"/>
  <c r="A2187"/>
  <c r="B2187"/>
  <c r="C2187"/>
  <c r="D2187"/>
  <c r="E2187"/>
  <c r="F2187"/>
  <c r="A2188"/>
  <c r="B2188"/>
  <c r="C2188"/>
  <c r="D2188"/>
  <c r="E2188"/>
  <c r="F2188"/>
  <c r="A2189"/>
  <c r="B2189"/>
  <c r="C2189"/>
  <c r="D2189"/>
  <c r="E2189"/>
  <c r="F2189"/>
  <c r="A2190"/>
  <c r="B2190"/>
  <c r="C2190"/>
  <c r="D2190"/>
  <c r="E2190"/>
  <c r="F2190"/>
  <c r="A2191"/>
  <c r="B2191"/>
  <c r="C2191"/>
  <c r="D2191"/>
  <c r="E2191"/>
  <c r="F2191"/>
  <c r="A2192"/>
  <c r="B2192"/>
  <c r="C2192"/>
  <c r="D2192"/>
  <c r="E2192"/>
  <c r="F2192"/>
  <c r="A2193"/>
  <c r="B2193"/>
  <c r="C2193"/>
  <c r="D2193"/>
  <c r="E2193"/>
  <c r="F2193"/>
  <c r="A2194"/>
  <c r="B2194"/>
  <c r="C2194"/>
  <c r="D2194"/>
  <c r="E2194"/>
  <c r="F2194"/>
  <c r="A2195"/>
  <c r="B2195"/>
  <c r="C2195"/>
  <c r="D2195"/>
  <c r="E2195"/>
  <c r="F2195"/>
  <c r="A2196"/>
  <c r="B2196"/>
  <c r="C2196"/>
  <c r="D2196"/>
  <c r="E2196"/>
  <c r="F2196"/>
  <c r="A2197"/>
  <c r="B2197"/>
  <c r="C2197"/>
  <c r="D2197"/>
  <c r="E2197"/>
  <c r="F2197"/>
  <c r="A2198"/>
  <c r="B2198"/>
  <c r="C2198"/>
  <c r="D2198"/>
  <c r="E2198"/>
  <c r="F2198"/>
  <c r="A2199"/>
  <c r="B2199"/>
  <c r="C2199"/>
  <c r="D2199"/>
  <c r="E2199"/>
  <c r="F2199"/>
  <c r="A2200"/>
  <c r="B2200"/>
  <c r="C2200"/>
  <c r="D2200"/>
  <c r="E2200"/>
  <c r="F2200"/>
  <c r="A2201"/>
  <c r="B2201"/>
  <c r="C2201"/>
  <c r="D2201"/>
  <c r="E2201"/>
  <c r="F2201"/>
  <c r="A2202"/>
  <c r="B2202"/>
  <c r="C2202"/>
  <c r="D2202"/>
  <c r="E2202"/>
  <c r="F2202"/>
  <c r="A2203"/>
  <c r="B2203"/>
  <c r="C2203"/>
  <c r="D2203"/>
  <c r="E2203"/>
  <c r="F2203"/>
  <c r="A2204"/>
  <c r="B2204"/>
  <c r="C2204"/>
  <c r="D2204"/>
  <c r="E2204"/>
  <c r="F2204"/>
  <c r="A2205"/>
  <c r="B2205"/>
  <c r="C2205"/>
  <c r="D2205"/>
  <c r="E2205"/>
  <c r="F2205"/>
  <c r="A2206"/>
  <c r="B2206"/>
  <c r="C2206"/>
  <c r="D2206"/>
  <c r="E2206"/>
  <c r="F2206"/>
  <c r="A2207"/>
  <c r="B2207"/>
  <c r="C2207"/>
  <c r="D2207"/>
  <c r="E2207"/>
  <c r="F2207"/>
  <c r="A2208"/>
  <c r="B2208"/>
  <c r="C2208"/>
  <c r="D2208"/>
  <c r="E2208"/>
  <c r="F2208"/>
  <c r="A2209"/>
  <c r="B2209"/>
  <c r="C2209"/>
  <c r="D2209"/>
  <c r="E2209"/>
  <c r="F2209"/>
  <c r="A2210"/>
  <c r="B2210"/>
  <c r="C2210"/>
  <c r="D2210"/>
  <c r="E2210"/>
  <c r="F2210"/>
  <c r="A2211"/>
  <c r="B2211"/>
  <c r="C2211"/>
  <c r="D2211"/>
  <c r="E2211"/>
  <c r="F2211"/>
  <c r="A2212"/>
  <c r="B2212"/>
  <c r="C2212"/>
  <c r="D2212"/>
  <c r="E2212"/>
  <c r="F2212"/>
  <c r="A2213"/>
  <c r="B2213"/>
  <c r="C2213"/>
  <c r="D2213"/>
  <c r="E2213"/>
  <c r="F2213"/>
  <c r="A2214"/>
  <c r="B2214"/>
  <c r="C2214"/>
  <c r="D2214"/>
  <c r="E2214"/>
  <c r="F2214"/>
  <c r="A2215"/>
  <c r="B2215"/>
  <c r="C2215"/>
  <c r="D2215"/>
  <c r="E2215"/>
  <c r="F2215"/>
  <c r="A2216"/>
  <c r="B2216"/>
  <c r="C2216"/>
  <c r="D2216"/>
  <c r="E2216"/>
  <c r="F2216"/>
  <c r="A2217"/>
  <c r="B2217"/>
  <c r="C2217"/>
  <c r="D2217"/>
  <c r="E2217"/>
  <c r="F2217"/>
  <c r="A2218"/>
  <c r="B2218"/>
  <c r="C2218"/>
  <c r="D2218"/>
  <c r="E2218"/>
  <c r="F2218"/>
  <c r="A2219"/>
  <c r="B2219"/>
  <c r="C2219"/>
  <c r="D2219"/>
  <c r="E2219"/>
  <c r="F2219"/>
  <c r="A2220"/>
  <c r="B2220"/>
  <c r="C2220"/>
  <c r="D2220"/>
  <c r="E2220"/>
  <c r="F2220"/>
  <c r="A2221"/>
  <c r="B2221"/>
  <c r="C2221"/>
  <c r="D2221"/>
  <c r="E2221"/>
  <c r="F2221"/>
  <c r="A2222"/>
  <c r="B2222"/>
  <c r="C2222"/>
  <c r="D2222"/>
  <c r="E2222"/>
  <c r="F2222"/>
  <c r="A2223"/>
  <c r="B2223"/>
  <c r="C2223"/>
  <c r="D2223"/>
  <c r="E2223"/>
  <c r="F2223"/>
  <c r="A2224"/>
  <c r="B2224"/>
  <c r="C2224"/>
  <c r="D2224"/>
  <c r="E2224"/>
  <c r="F2224"/>
  <c r="A2225"/>
  <c r="B2225"/>
  <c r="C2225"/>
  <c r="D2225"/>
  <c r="E2225"/>
  <c r="F2225"/>
  <c r="A2226"/>
  <c r="B2226"/>
  <c r="C2226"/>
  <c r="D2226"/>
  <c r="E2226"/>
  <c r="F2226"/>
  <c r="A2227"/>
  <c r="B2227"/>
  <c r="C2227"/>
  <c r="D2227"/>
  <c r="E2227"/>
  <c r="F2227"/>
  <c r="A2228"/>
  <c r="B2228"/>
  <c r="C2228"/>
  <c r="D2228"/>
  <c r="E2228"/>
  <c r="F2228"/>
  <c r="A2229"/>
  <c r="B2229"/>
  <c r="C2229"/>
  <c r="D2229"/>
  <c r="E2229"/>
  <c r="F2229"/>
  <c r="A2230"/>
  <c r="B2230"/>
  <c r="C2230"/>
  <c r="D2230"/>
  <c r="E2230"/>
  <c r="F2230"/>
  <c r="A2231"/>
  <c r="B2231"/>
  <c r="C2231"/>
  <c r="D2231"/>
  <c r="E2231"/>
  <c r="F2231"/>
  <c r="A2232"/>
  <c r="B2232"/>
  <c r="C2232"/>
  <c r="D2232"/>
  <c r="E2232"/>
  <c r="F2232"/>
  <c r="A2233"/>
  <c r="B2233"/>
  <c r="C2233"/>
  <c r="D2233"/>
  <c r="E2233"/>
  <c r="F2233"/>
  <c r="A2234"/>
  <c r="B2234"/>
  <c r="C2234"/>
  <c r="D2234"/>
  <c r="E2234"/>
  <c r="F2234"/>
  <c r="A2235"/>
  <c r="B2235"/>
  <c r="C2235"/>
  <c r="D2235"/>
  <c r="E2235"/>
  <c r="F2235"/>
  <c r="A2236"/>
  <c r="B2236"/>
  <c r="C2236"/>
  <c r="D2236"/>
  <c r="E2236"/>
  <c r="F2236"/>
  <c r="A2237"/>
  <c r="B2237"/>
  <c r="C2237"/>
  <c r="D2237"/>
  <c r="E2237"/>
  <c r="F2237"/>
  <c r="A2238"/>
  <c r="B2238"/>
  <c r="C2238"/>
  <c r="D2238"/>
  <c r="E2238"/>
  <c r="F2238"/>
  <c r="A2239"/>
  <c r="B2239"/>
  <c r="C2239"/>
  <c r="D2239"/>
  <c r="E2239"/>
  <c r="F2239"/>
  <c r="A2240"/>
  <c r="B2240"/>
  <c r="C2240"/>
  <c r="D2240"/>
  <c r="E2240"/>
  <c r="F2240"/>
  <c r="A2241"/>
  <c r="B2241"/>
  <c r="C2241"/>
  <c r="D2241"/>
  <c r="E2241"/>
  <c r="F2241"/>
  <c r="A2242"/>
  <c r="B2242"/>
  <c r="C2242"/>
  <c r="D2242"/>
  <c r="E2242"/>
  <c r="F2242"/>
  <c r="A2243"/>
  <c r="B2243"/>
  <c r="C2243"/>
  <c r="D2243"/>
  <c r="E2243"/>
  <c r="F2243"/>
  <c r="A2244"/>
  <c r="B2244"/>
  <c r="C2244"/>
  <c r="D2244"/>
  <c r="E2244"/>
  <c r="F2244"/>
  <c r="A2245"/>
  <c r="B2245"/>
  <c r="C2245"/>
  <c r="D2245"/>
  <c r="E2245"/>
  <c r="F2245"/>
  <c r="A2246"/>
  <c r="B2246"/>
  <c r="C2246"/>
  <c r="D2246"/>
  <c r="E2246"/>
  <c r="F2246"/>
  <c r="A2247"/>
  <c r="B2247"/>
  <c r="C2247"/>
  <c r="D2247"/>
  <c r="E2247"/>
  <c r="F2247"/>
  <c r="A2248"/>
  <c r="B2248"/>
  <c r="C2248"/>
  <c r="D2248"/>
  <c r="E2248"/>
  <c r="F2248"/>
  <c r="A2249"/>
  <c r="B2249"/>
  <c r="C2249"/>
  <c r="D2249"/>
  <c r="E2249"/>
  <c r="F2249"/>
  <c r="A2250"/>
  <c r="B2250"/>
  <c r="C2250"/>
  <c r="D2250"/>
  <c r="E2250"/>
  <c r="F2250"/>
  <c r="A2251"/>
  <c r="B2251"/>
  <c r="C2251"/>
  <c r="D2251"/>
  <c r="E2251"/>
  <c r="F2251"/>
  <c r="A2252"/>
  <c r="B2252"/>
  <c r="C2252"/>
  <c r="D2252"/>
  <c r="E2252"/>
  <c r="F2252"/>
  <c r="A2253"/>
  <c r="B2253"/>
  <c r="C2253"/>
  <c r="D2253"/>
  <c r="E2253"/>
  <c r="F2253"/>
  <c r="A2254"/>
  <c r="B2254"/>
  <c r="C2254"/>
  <c r="D2254"/>
  <c r="E2254"/>
  <c r="F2254"/>
  <c r="A2255"/>
  <c r="B2255"/>
  <c r="C2255"/>
  <c r="D2255"/>
  <c r="E2255"/>
  <c r="F2255"/>
  <c r="A2256"/>
  <c r="B2256"/>
  <c r="C2256"/>
  <c r="D2256"/>
  <c r="E2256"/>
  <c r="F2256"/>
  <c r="A2257"/>
  <c r="B2257"/>
  <c r="C2257"/>
  <c r="D2257"/>
  <c r="E2257"/>
  <c r="F2257"/>
  <c r="A2258"/>
  <c r="B2258"/>
  <c r="C2258"/>
  <c r="D2258"/>
  <c r="E2258"/>
  <c r="F2258"/>
  <c r="A2259"/>
  <c r="B2259"/>
  <c r="C2259"/>
  <c r="D2259"/>
  <c r="E2259"/>
  <c r="F2259"/>
  <c r="A2260"/>
  <c r="B2260"/>
  <c r="C2260"/>
  <c r="D2260"/>
  <c r="E2260"/>
  <c r="F2260"/>
  <c r="A2261"/>
  <c r="B2261"/>
  <c r="C2261"/>
  <c r="D2261"/>
  <c r="E2261"/>
  <c r="F2261"/>
  <c r="A2262"/>
  <c r="B2262"/>
  <c r="C2262"/>
  <c r="D2262"/>
  <c r="E2262"/>
  <c r="F2262"/>
  <c r="A2263"/>
  <c r="B2263"/>
  <c r="C2263"/>
  <c r="D2263"/>
  <c r="E2263"/>
  <c r="F2263"/>
  <c r="A2264"/>
  <c r="B2264"/>
  <c r="C2264"/>
  <c r="D2264"/>
  <c r="E2264"/>
  <c r="F2264"/>
  <c r="A2265"/>
  <c r="B2265"/>
  <c r="C2265"/>
  <c r="D2265"/>
  <c r="E2265"/>
  <c r="F2265"/>
  <c r="A2266"/>
  <c r="B2266"/>
  <c r="C2266"/>
  <c r="D2266"/>
  <c r="E2266"/>
  <c r="F2266"/>
  <c r="A2267"/>
  <c r="B2267"/>
  <c r="C2267"/>
  <c r="D2267"/>
  <c r="E2267"/>
  <c r="F2267"/>
  <c r="A2268"/>
  <c r="B2268"/>
  <c r="C2268"/>
  <c r="D2268"/>
  <c r="E2268"/>
  <c r="F2268"/>
  <c r="A2269"/>
  <c r="B2269"/>
  <c r="C2269"/>
  <c r="D2269"/>
  <c r="E2269"/>
  <c r="F2269"/>
  <c r="A2270"/>
  <c r="B2270"/>
  <c r="C2270"/>
  <c r="D2270"/>
  <c r="E2270"/>
  <c r="F2270"/>
  <c r="A2271"/>
  <c r="B2271"/>
  <c r="C2271"/>
  <c r="D2271"/>
  <c r="E2271"/>
  <c r="F2271"/>
  <c r="A2272"/>
  <c r="B2272"/>
  <c r="C2272"/>
  <c r="D2272"/>
  <c r="E2272"/>
  <c r="F2272"/>
  <c r="A2273"/>
  <c r="B2273"/>
  <c r="C2273"/>
  <c r="D2273"/>
  <c r="E2273"/>
  <c r="F2273"/>
  <c r="A2274"/>
  <c r="B2274"/>
  <c r="C2274"/>
  <c r="D2274"/>
  <c r="E2274"/>
  <c r="F2274"/>
  <c r="A2275"/>
  <c r="B2275"/>
  <c r="C2275"/>
  <c r="D2275"/>
  <c r="E2275"/>
  <c r="F2275"/>
  <c r="A2276"/>
  <c r="B2276"/>
  <c r="C2276"/>
  <c r="D2276"/>
  <c r="E2276"/>
  <c r="F2276"/>
  <c r="A2277"/>
  <c r="B2277"/>
  <c r="C2277"/>
  <c r="D2277"/>
  <c r="E2277"/>
  <c r="F2277"/>
  <c r="A2278"/>
  <c r="B2278"/>
  <c r="C2278"/>
  <c r="D2278"/>
  <c r="E2278"/>
  <c r="F2278"/>
  <c r="A2279"/>
  <c r="B2279"/>
  <c r="C2279"/>
  <c r="D2279"/>
  <c r="E2279"/>
  <c r="F2279"/>
  <c r="A2280"/>
  <c r="B2280"/>
  <c r="C2280"/>
  <c r="D2280"/>
  <c r="E2280"/>
  <c r="F2280"/>
  <c r="A2281"/>
  <c r="B2281"/>
  <c r="C2281"/>
  <c r="D2281"/>
  <c r="E2281"/>
  <c r="F2281"/>
  <c r="A2282"/>
  <c r="B2282"/>
  <c r="C2282"/>
  <c r="D2282"/>
  <c r="E2282"/>
  <c r="F2282"/>
  <c r="A2283"/>
  <c r="B2283"/>
  <c r="C2283"/>
  <c r="D2283"/>
  <c r="E2283"/>
  <c r="F2283"/>
  <c r="A2284"/>
  <c r="B2284"/>
  <c r="C2284"/>
  <c r="D2284"/>
  <c r="E2284"/>
  <c r="F2284"/>
  <c r="A2285"/>
  <c r="B2285"/>
  <c r="C2285"/>
  <c r="D2285"/>
  <c r="E2285"/>
  <c r="F2285"/>
  <c r="A2286"/>
  <c r="B2286"/>
  <c r="C2286"/>
  <c r="D2286"/>
  <c r="E2286"/>
  <c r="F2286"/>
  <c r="A2287"/>
  <c r="B2287"/>
  <c r="C2287"/>
  <c r="D2287"/>
  <c r="E2287"/>
  <c r="F2287"/>
  <c r="A2288"/>
  <c r="B2288"/>
  <c r="C2288"/>
  <c r="D2288"/>
  <c r="E2288"/>
  <c r="F2288"/>
  <c r="A2289"/>
  <c r="B2289"/>
  <c r="C2289"/>
  <c r="D2289"/>
  <c r="E2289"/>
  <c r="F2289"/>
  <c r="A2290"/>
  <c r="B2290"/>
  <c r="C2290"/>
  <c r="D2290"/>
  <c r="E2290"/>
  <c r="F2290"/>
  <c r="A2291"/>
  <c r="B2291"/>
  <c r="C2291"/>
  <c r="D2291"/>
  <c r="E2291"/>
  <c r="F2291"/>
  <c r="A2292"/>
  <c r="B2292"/>
  <c r="C2292"/>
  <c r="D2292"/>
  <c r="E2292"/>
  <c r="F2292"/>
  <c r="A2293"/>
  <c r="B2293"/>
  <c r="C2293"/>
  <c r="D2293"/>
  <c r="E2293"/>
  <c r="F2293"/>
  <c r="A2294"/>
  <c r="B2294"/>
  <c r="C2294"/>
  <c r="D2294"/>
  <c r="E2294"/>
  <c r="F2294"/>
  <c r="A2295"/>
  <c r="B2295"/>
  <c r="C2295"/>
  <c r="D2295"/>
  <c r="E2295"/>
  <c r="F2295"/>
  <c r="A2296"/>
  <c r="B2296"/>
  <c r="C2296"/>
  <c r="D2296"/>
  <c r="E2296"/>
  <c r="F2296"/>
  <c r="A2297"/>
  <c r="B2297"/>
  <c r="C2297"/>
  <c r="D2297"/>
  <c r="E2297"/>
  <c r="F2297"/>
  <c r="A2298"/>
  <c r="B2298"/>
  <c r="C2298"/>
  <c r="D2298"/>
  <c r="E2298"/>
  <c r="F2298"/>
  <c r="A2299"/>
  <c r="B2299"/>
  <c r="C2299"/>
  <c r="D2299"/>
  <c r="E2299"/>
  <c r="F2299"/>
  <c r="A2300"/>
  <c r="B2300"/>
  <c r="C2300"/>
  <c r="D2300"/>
  <c r="E2300"/>
  <c r="F2300"/>
  <c r="A2301"/>
  <c r="B2301"/>
  <c r="C2301"/>
  <c r="D2301"/>
  <c r="E2301"/>
  <c r="F2301"/>
  <c r="A2302"/>
  <c r="B2302"/>
  <c r="C2302"/>
  <c r="D2302"/>
  <c r="E2302"/>
  <c r="F2302"/>
  <c r="A2303"/>
  <c r="B2303"/>
  <c r="C2303"/>
  <c r="D2303"/>
  <c r="E2303"/>
  <c r="F2303"/>
  <c r="A2304"/>
  <c r="B2304"/>
  <c r="C2304"/>
  <c r="D2304"/>
  <c r="E2304"/>
  <c r="F2304"/>
  <c r="A2305"/>
  <c r="B2305"/>
  <c r="C2305"/>
  <c r="D2305"/>
  <c r="E2305"/>
  <c r="F2305"/>
  <c r="A2306"/>
  <c r="B2306"/>
  <c r="C2306"/>
  <c r="D2306"/>
  <c r="E2306"/>
  <c r="F2306"/>
  <c r="A2307"/>
  <c r="B2307"/>
  <c r="C2307"/>
  <c r="D2307"/>
  <c r="E2307"/>
  <c r="F2307"/>
  <c r="A2308"/>
  <c r="B2308"/>
  <c r="C2308"/>
  <c r="D2308"/>
  <c r="E2308"/>
  <c r="F2308"/>
  <c r="A2309"/>
  <c r="B2309"/>
  <c r="C2309"/>
  <c r="D2309"/>
  <c r="E2309"/>
  <c r="F2309"/>
  <c r="A2310"/>
  <c r="B2310"/>
  <c r="C2310"/>
  <c r="D2310"/>
  <c r="E2310"/>
  <c r="F2310"/>
  <c r="A2311"/>
  <c r="B2311"/>
  <c r="C2311"/>
  <c r="D2311"/>
  <c r="E2311"/>
  <c r="F2311"/>
  <c r="A2312"/>
  <c r="B2312"/>
  <c r="C2312"/>
  <c r="D2312"/>
  <c r="E2312"/>
  <c r="F2312"/>
  <c r="A2313"/>
  <c r="B2313"/>
  <c r="C2313"/>
  <c r="D2313"/>
  <c r="E2313"/>
  <c r="F2313"/>
  <c r="A2314"/>
  <c r="B2314"/>
  <c r="C2314"/>
  <c r="D2314"/>
  <c r="E2314"/>
  <c r="F2314"/>
  <c r="A2315"/>
  <c r="B2315"/>
  <c r="C2315"/>
  <c r="D2315"/>
  <c r="E2315"/>
  <c r="F2315"/>
  <c r="A2316"/>
  <c r="B2316"/>
  <c r="C2316"/>
  <c r="D2316"/>
  <c r="E2316"/>
  <c r="F2316"/>
  <c r="A2317"/>
  <c r="B2317"/>
  <c r="C2317"/>
  <c r="D2317"/>
  <c r="E2317"/>
  <c r="F2317"/>
  <c r="A2318"/>
  <c r="B2318"/>
  <c r="C2318"/>
  <c r="D2318"/>
  <c r="E2318"/>
  <c r="F2318"/>
  <c r="A2319"/>
  <c r="B2319"/>
  <c r="C2319"/>
  <c r="D2319"/>
  <c r="E2319"/>
  <c r="F2319"/>
  <c r="A2320"/>
  <c r="B2320"/>
  <c r="C2320"/>
  <c r="D2320"/>
  <c r="E2320"/>
  <c r="F2320"/>
  <c r="A2321"/>
  <c r="B2321"/>
  <c r="C2321"/>
  <c r="D2321"/>
  <c r="E2321"/>
  <c r="F2321"/>
  <c r="A2322"/>
  <c r="B2322"/>
  <c r="C2322"/>
  <c r="D2322"/>
  <c r="E2322"/>
  <c r="F2322"/>
  <c r="A2323"/>
  <c r="B2323"/>
  <c r="C2323"/>
  <c r="D2323"/>
  <c r="E2323"/>
  <c r="F2323"/>
  <c r="A2324"/>
  <c r="B2324"/>
  <c r="C2324"/>
  <c r="D2324"/>
  <c r="E2324"/>
  <c r="F2324"/>
  <c r="A2325"/>
  <c r="B2325"/>
  <c r="C2325"/>
  <c r="D2325"/>
  <c r="E2325"/>
  <c r="F2325"/>
  <c r="A2326"/>
  <c r="B2326"/>
  <c r="C2326"/>
  <c r="D2326"/>
  <c r="E2326"/>
  <c r="F2326"/>
  <c r="A2327"/>
  <c r="B2327"/>
  <c r="C2327"/>
  <c r="D2327"/>
  <c r="E2327"/>
  <c r="F2327"/>
  <c r="A2328"/>
  <c r="B2328"/>
  <c r="C2328"/>
  <c r="D2328"/>
  <c r="E2328"/>
  <c r="F2328"/>
  <c r="A2329"/>
  <c r="B2329"/>
  <c r="C2329"/>
  <c r="D2329"/>
  <c r="E2329"/>
  <c r="F2329"/>
  <c r="A2330"/>
  <c r="B2330"/>
  <c r="C2330"/>
  <c r="D2330"/>
  <c r="E2330"/>
  <c r="F2330"/>
  <c r="A2331"/>
  <c r="B2331"/>
  <c r="C2331"/>
  <c r="D2331"/>
  <c r="E2331"/>
  <c r="F2331"/>
  <c r="A2332"/>
  <c r="B2332"/>
  <c r="C2332"/>
  <c r="D2332"/>
  <c r="E2332"/>
  <c r="F2332"/>
  <c r="A2333"/>
  <c r="B2333"/>
  <c r="C2333"/>
  <c r="D2333"/>
  <c r="E2333"/>
  <c r="F2333"/>
  <c r="A2334"/>
  <c r="B2334"/>
  <c r="C2334"/>
  <c r="D2334"/>
  <c r="E2334"/>
  <c r="F2334"/>
  <c r="A2335"/>
  <c r="B2335"/>
  <c r="C2335"/>
  <c r="D2335"/>
  <c r="E2335"/>
  <c r="F2335"/>
  <c r="A2336"/>
  <c r="B2336"/>
  <c r="C2336"/>
  <c r="D2336"/>
  <c r="E2336"/>
  <c r="F2336"/>
  <c r="A2337"/>
  <c r="B2337"/>
  <c r="C2337"/>
  <c r="D2337"/>
  <c r="E2337"/>
  <c r="F2337"/>
  <c r="A2338"/>
  <c r="B2338"/>
  <c r="C2338"/>
  <c r="D2338"/>
  <c r="E2338"/>
  <c r="F2338"/>
  <c r="A2339"/>
  <c r="B2339"/>
  <c r="C2339"/>
  <c r="D2339"/>
  <c r="E2339"/>
  <c r="F2339"/>
  <c r="A2340"/>
  <c r="B2340"/>
  <c r="C2340"/>
  <c r="D2340"/>
  <c r="E2340"/>
  <c r="F2340"/>
  <c r="A2341"/>
  <c r="B2341"/>
  <c r="C2341"/>
  <c r="D2341"/>
  <c r="E2341"/>
  <c r="F2341"/>
  <c r="A2342"/>
  <c r="B2342"/>
  <c r="C2342"/>
  <c r="D2342"/>
  <c r="E2342"/>
  <c r="F2342"/>
  <c r="A2343"/>
  <c r="B2343"/>
  <c r="C2343"/>
  <c r="D2343"/>
  <c r="E2343"/>
  <c r="F2343"/>
  <c r="A2344"/>
  <c r="B2344"/>
  <c r="C2344"/>
  <c r="D2344"/>
  <c r="E2344"/>
  <c r="F2344"/>
  <c r="A2345"/>
  <c r="B2345"/>
  <c r="C2345"/>
  <c r="D2345"/>
  <c r="E2345"/>
  <c r="F2345"/>
  <c r="A2346"/>
  <c r="B2346"/>
  <c r="C2346"/>
  <c r="D2346"/>
  <c r="E2346"/>
  <c r="F2346"/>
  <c r="A2347"/>
  <c r="B2347"/>
  <c r="C2347"/>
  <c r="D2347"/>
  <c r="E2347"/>
  <c r="F2347"/>
  <c r="A2348"/>
  <c r="B2348"/>
  <c r="C2348"/>
  <c r="D2348"/>
  <c r="E2348"/>
  <c r="F2348"/>
  <c r="A2349"/>
  <c r="B2349"/>
  <c r="C2349"/>
  <c r="D2349"/>
  <c r="E2349"/>
  <c r="F2349"/>
  <c r="A2350"/>
  <c r="B2350"/>
  <c r="C2350"/>
  <c r="D2350"/>
  <c r="E2350"/>
  <c r="F2350"/>
  <c r="A2351"/>
  <c r="B2351"/>
  <c r="C2351"/>
  <c r="D2351"/>
  <c r="E2351"/>
  <c r="F2351"/>
  <c r="A2352"/>
  <c r="B2352"/>
  <c r="C2352"/>
  <c r="D2352"/>
  <c r="E2352"/>
  <c r="F2352"/>
  <c r="A2353"/>
  <c r="B2353"/>
  <c r="C2353"/>
  <c r="D2353"/>
  <c r="E2353"/>
  <c r="F2353"/>
  <c r="A2354"/>
  <c r="B2354"/>
  <c r="C2354"/>
  <c r="D2354"/>
  <c r="E2354"/>
  <c r="F2354"/>
  <c r="A2355"/>
  <c r="B2355"/>
  <c r="C2355"/>
  <c r="D2355"/>
  <c r="E2355"/>
  <c r="F2355"/>
  <c r="A2356"/>
  <c r="B2356"/>
  <c r="C2356"/>
  <c r="D2356"/>
  <c r="E2356"/>
  <c r="F2356"/>
  <c r="A2357"/>
  <c r="B2357"/>
  <c r="C2357"/>
  <c r="D2357"/>
  <c r="E2357"/>
  <c r="F2357"/>
  <c r="A2358"/>
  <c r="B2358"/>
  <c r="C2358"/>
  <c r="D2358"/>
  <c r="E2358"/>
  <c r="F2358"/>
  <c r="A2359"/>
  <c r="B2359"/>
  <c r="C2359"/>
  <c r="D2359"/>
  <c r="E2359"/>
  <c r="F2359"/>
  <c r="A2360"/>
  <c r="B2360"/>
  <c r="C2360"/>
  <c r="D2360"/>
  <c r="E2360"/>
  <c r="F2360"/>
  <c r="A2361"/>
  <c r="B2361"/>
  <c r="C2361"/>
  <c r="D2361"/>
  <c r="E2361"/>
  <c r="F2361"/>
  <c r="A2362"/>
  <c r="B2362"/>
  <c r="C2362"/>
  <c r="D2362"/>
  <c r="E2362"/>
  <c r="F2362"/>
  <c r="A2363"/>
  <c r="B2363"/>
  <c r="C2363"/>
  <c r="D2363"/>
  <c r="E2363"/>
  <c r="F2363"/>
  <c r="A2364"/>
  <c r="B2364"/>
  <c r="C2364"/>
  <c r="D2364"/>
  <c r="E2364"/>
  <c r="F2364"/>
  <c r="A2365"/>
  <c r="B2365"/>
  <c r="C2365"/>
  <c r="D2365"/>
  <c r="E2365"/>
  <c r="F2365"/>
  <c r="A2366"/>
  <c r="B2366"/>
  <c r="C2366"/>
  <c r="D2366"/>
  <c r="E2366"/>
  <c r="F2366"/>
  <c r="A2367"/>
  <c r="B2367"/>
  <c r="C2367"/>
  <c r="D2367"/>
  <c r="E2367"/>
  <c r="F2367"/>
  <c r="A2368"/>
  <c r="B2368"/>
  <c r="C2368"/>
  <c r="D2368"/>
  <c r="E2368"/>
  <c r="F2368"/>
  <c r="A2369"/>
  <c r="B2369"/>
  <c r="C2369"/>
  <c r="D2369"/>
  <c r="E2369"/>
  <c r="F2369"/>
  <c r="A2370"/>
  <c r="B2370"/>
  <c r="C2370"/>
  <c r="D2370"/>
  <c r="E2370"/>
  <c r="F2370"/>
  <c r="A2371"/>
  <c r="B2371"/>
  <c r="C2371"/>
  <c r="D2371"/>
  <c r="E2371"/>
  <c r="F2371"/>
  <c r="A2372"/>
  <c r="B2372"/>
  <c r="C2372"/>
  <c r="D2372"/>
  <c r="E2372"/>
  <c r="F2372"/>
  <c r="A2373"/>
  <c r="B2373"/>
  <c r="C2373"/>
  <c r="D2373"/>
  <c r="E2373"/>
  <c r="F2373"/>
  <c r="A2374"/>
  <c r="B2374"/>
  <c r="C2374"/>
  <c r="D2374"/>
  <c r="E2374"/>
  <c r="F2374"/>
  <c r="A2375"/>
  <c r="B2375"/>
  <c r="C2375"/>
  <c r="D2375"/>
  <c r="E2375"/>
  <c r="F2375"/>
  <c r="A2376"/>
  <c r="B2376"/>
  <c r="C2376"/>
  <c r="D2376"/>
  <c r="E2376"/>
  <c r="F2376"/>
  <c r="A2377"/>
  <c r="B2377"/>
  <c r="C2377"/>
  <c r="D2377"/>
  <c r="E2377"/>
  <c r="F2377"/>
  <c r="A2378"/>
  <c r="B2378"/>
  <c r="C2378"/>
  <c r="D2378"/>
  <c r="E2378"/>
  <c r="F2378"/>
  <c r="A2379"/>
  <c r="B2379"/>
  <c r="C2379"/>
  <c r="D2379"/>
  <c r="E2379"/>
  <c r="F2379"/>
  <c r="A2380"/>
  <c r="B2380"/>
  <c r="C2380"/>
  <c r="D2380"/>
  <c r="E2380"/>
  <c r="F2380"/>
  <c r="A2381"/>
  <c r="B2381"/>
  <c r="C2381"/>
  <c r="D2381"/>
  <c r="E2381"/>
  <c r="F2381"/>
  <c r="A2382"/>
  <c r="B2382"/>
  <c r="C2382"/>
  <c r="D2382"/>
  <c r="E2382"/>
  <c r="F2382"/>
  <c r="A2383"/>
  <c r="B2383"/>
  <c r="C2383"/>
  <c r="D2383"/>
  <c r="E2383"/>
  <c r="F2383"/>
  <c r="A2384"/>
  <c r="B2384"/>
  <c r="C2384"/>
  <c r="D2384"/>
  <c r="E2384"/>
  <c r="F2384"/>
  <c r="A2385"/>
  <c r="B2385"/>
  <c r="C2385"/>
  <c r="D2385"/>
  <c r="E2385"/>
  <c r="F2385"/>
  <c r="A2386"/>
  <c r="B2386"/>
  <c r="C2386"/>
  <c r="D2386"/>
  <c r="E2386"/>
  <c r="F2386"/>
  <c r="A2387"/>
  <c r="B2387"/>
  <c r="C2387"/>
  <c r="D2387"/>
  <c r="E2387"/>
  <c r="F2387"/>
  <c r="A2388"/>
  <c r="B2388"/>
  <c r="C2388"/>
  <c r="D2388"/>
  <c r="E2388"/>
  <c r="F2388"/>
  <c r="A2389"/>
  <c r="B2389"/>
  <c r="C2389"/>
  <c r="D2389"/>
  <c r="E2389"/>
  <c r="F2389"/>
  <c r="A2390"/>
  <c r="B2390"/>
  <c r="C2390"/>
  <c r="D2390"/>
  <c r="E2390"/>
  <c r="F2390"/>
  <c r="A2391"/>
  <c r="B2391"/>
  <c r="C2391"/>
  <c r="D2391"/>
  <c r="E2391"/>
  <c r="F2391"/>
  <c r="A2392"/>
  <c r="B2392"/>
  <c r="C2392"/>
  <c r="D2392"/>
  <c r="E2392"/>
  <c r="F2392"/>
  <c r="A2393"/>
  <c r="B2393"/>
  <c r="C2393"/>
  <c r="D2393"/>
  <c r="E2393"/>
  <c r="F2393"/>
  <c r="A2394"/>
  <c r="B2394"/>
  <c r="C2394"/>
  <c r="D2394"/>
  <c r="E2394"/>
  <c r="F2394"/>
  <c r="A2395"/>
  <c r="B2395"/>
  <c r="C2395"/>
  <c r="D2395"/>
  <c r="E2395"/>
  <c r="F2395"/>
  <c r="A2396"/>
  <c r="B2396"/>
  <c r="C2396"/>
  <c r="D2396"/>
  <c r="E2396"/>
  <c r="F2396"/>
  <c r="A2397"/>
  <c r="B2397"/>
  <c r="C2397"/>
  <c r="D2397"/>
  <c r="E2397"/>
  <c r="F2397"/>
  <c r="A2398"/>
  <c r="B2398"/>
  <c r="C2398"/>
  <c r="D2398"/>
  <c r="E2398"/>
  <c r="F2398"/>
  <c r="A2399"/>
  <c r="B2399"/>
  <c r="C2399"/>
  <c r="D2399"/>
  <c r="E2399"/>
  <c r="F2399"/>
  <c r="A2400"/>
  <c r="B2400"/>
  <c r="C2400"/>
  <c r="D2400"/>
  <c r="E2400"/>
  <c r="F2400"/>
  <c r="A2401"/>
  <c r="B2401"/>
  <c r="C2401"/>
  <c r="D2401"/>
  <c r="E2401"/>
  <c r="F2401"/>
  <c r="A2402"/>
  <c r="B2402"/>
  <c r="C2402"/>
  <c r="D2402"/>
  <c r="E2402"/>
  <c r="F2402"/>
  <c r="A2403"/>
  <c r="B2403"/>
  <c r="C2403"/>
  <c r="D2403"/>
  <c r="E2403"/>
  <c r="F2403"/>
  <c r="A2404"/>
  <c r="B2404"/>
  <c r="C2404"/>
  <c r="D2404"/>
  <c r="E2404"/>
  <c r="F2404"/>
  <c r="A2405"/>
  <c r="B2405"/>
  <c r="C2405"/>
  <c r="D2405"/>
  <c r="E2405"/>
  <c r="F2405"/>
  <c r="A2406"/>
  <c r="B2406"/>
  <c r="C2406"/>
  <c r="D2406"/>
  <c r="E2406"/>
  <c r="F2406"/>
  <c r="A2407"/>
  <c r="B2407"/>
  <c r="C2407"/>
  <c r="D2407"/>
  <c r="E2407"/>
  <c r="F2407"/>
  <c r="A2408"/>
  <c r="B2408"/>
  <c r="C2408"/>
  <c r="D2408"/>
  <c r="E2408"/>
  <c r="F2408"/>
  <c r="A2409"/>
  <c r="B2409"/>
  <c r="C2409"/>
  <c r="D2409"/>
  <c r="E2409"/>
  <c r="F2409"/>
  <c r="A2410"/>
  <c r="B2410"/>
  <c r="C2410"/>
  <c r="D2410"/>
  <c r="E2410"/>
  <c r="F2410"/>
  <c r="A2411"/>
  <c r="B2411"/>
  <c r="C2411"/>
  <c r="D2411"/>
  <c r="E2411"/>
  <c r="F2411"/>
  <c r="A2412"/>
  <c r="B2412"/>
  <c r="C2412"/>
  <c r="D2412"/>
  <c r="E2412"/>
  <c r="F2412"/>
  <c r="A2413"/>
  <c r="B2413"/>
  <c r="C2413"/>
  <c r="D2413"/>
  <c r="E2413"/>
  <c r="F2413"/>
  <c r="A2414"/>
  <c r="B2414"/>
  <c r="C2414"/>
  <c r="D2414"/>
  <c r="E2414"/>
  <c r="F2414"/>
  <c r="A2415"/>
  <c r="B2415"/>
  <c r="C2415"/>
  <c r="D2415"/>
  <c r="E2415"/>
  <c r="F2415"/>
  <c r="A2416"/>
  <c r="B2416"/>
  <c r="C2416"/>
  <c r="D2416"/>
  <c r="E2416"/>
  <c r="F2416"/>
  <c r="A2417"/>
  <c r="B2417"/>
  <c r="C2417"/>
  <c r="D2417"/>
  <c r="E2417"/>
  <c r="F2417"/>
  <c r="A2418"/>
  <c r="B2418"/>
  <c r="C2418"/>
  <c r="D2418"/>
  <c r="E2418"/>
  <c r="F2418"/>
  <c r="A2419"/>
  <c r="B2419"/>
  <c r="C2419"/>
  <c r="D2419"/>
  <c r="E2419"/>
  <c r="F2419"/>
  <c r="A2420"/>
  <c r="B2420"/>
  <c r="C2420"/>
  <c r="D2420"/>
  <c r="E2420"/>
  <c r="F2420"/>
  <c r="A2421"/>
  <c r="B2421"/>
  <c r="C2421"/>
  <c r="D2421"/>
  <c r="E2421"/>
  <c r="F2421"/>
  <c r="A2422"/>
  <c r="B2422"/>
  <c r="C2422"/>
  <c r="D2422"/>
  <c r="E2422"/>
  <c r="F2422"/>
  <c r="A2423"/>
  <c r="B2423"/>
  <c r="C2423"/>
  <c r="D2423"/>
  <c r="E2423"/>
  <c r="F2423"/>
  <c r="A2424"/>
  <c r="B2424"/>
  <c r="C2424"/>
  <c r="D2424"/>
  <c r="E2424"/>
  <c r="F2424"/>
  <c r="A2425"/>
  <c r="B2425"/>
  <c r="C2425"/>
  <c r="D2425"/>
  <c r="E2425"/>
  <c r="F2425"/>
  <c r="A2426"/>
  <c r="B2426"/>
  <c r="C2426"/>
  <c r="D2426"/>
  <c r="E2426"/>
  <c r="F2426"/>
  <c r="A2427"/>
  <c r="B2427"/>
  <c r="C2427"/>
  <c r="D2427"/>
  <c r="E2427"/>
  <c r="F2427"/>
  <c r="A2428"/>
  <c r="B2428"/>
  <c r="C2428"/>
  <c r="D2428"/>
  <c r="E2428"/>
  <c r="F2428"/>
  <c r="A2429"/>
  <c r="B2429"/>
  <c r="C2429"/>
  <c r="D2429"/>
  <c r="E2429"/>
  <c r="F2429"/>
  <c r="A2430"/>
  <c r="B2430"/>
  <c r="C2430"/>
  <c r="D2430"/>
  <c r="E2430"/>
  <c r="F2430"/>
  <c r="A2431"/>
  <c r="B2431"/>
  <c r="C2431"/>
  <c r="D2431"/>
  <c r="E2431"/>
  <c r="F2431"/>
  <c r="A2432"/>
  <c r="B2432"/>
  <c r="C2432"/>
  <c r="D2432"/>
  <c r="E2432"/>
  <c r="F2432"/>
  <c r="A2433"/>
  <c r="B2433"/>
  <c r="C2433"/>
  <c r="D2433"/>
  <c r="E2433"/>
  <c r="F2433"/>
  <c r="A2434"/>
  <c r="B2434"/>
  <c r="C2434"/>
  <c r="D2434"/>
  <c r="E2434"/>
  <c r="F2434"/>
  <c r="A2435"/>
  <c r="B2435"/>
  <c r="C2435"/>
  <c r="D2435"/>
  <c r="E2435"/>
  <c r="F2435"/>
  <c r="A2436"/>
  <c r="B2436"/>
  <c r="C2436"/>
  <c r="D2436"/>
  <c r="E2436"/>
  <c r="F2436"/>
  <c r="A2437"/>
  <c r="B2437"/>
  <c r="C2437"/>
  <c r="D2437"/>
  <c r="E2437"/>
  <c r="F2437"/>
  <c r="A2438"/>
  <c r="B2438"/>
  <c r="C2438"/>
  <c r="D2438"/>
  <c r="E2438"/>
  <c r="F2438"/>
  <c r="A2439"/>
  <c r="B2439"/>
  <c r="C2439"/>
  <c r="D2439"/>
  <c r="E2439"/>
  <c r="F2439"/>
  <c r="A2440"/>
  <c r="B2440"/>
  <c r="C2440"/>
  <c r="D2440"/>
  <c r="E2440"/>
  <c r="F2440"/>
  <c r="A2441"/>
  <c r="B2441"/>
  <c r="C2441"/>
  <c r="D2441"/>
  <c r="E2441"/>
  <c r="F2441"/>
  <c r="A2442"/>
  <c r="B2442"/>
  <c r="C2442"/>
  <c r="D2442"/>
  <c r="E2442"/>
  <c r="F2442"/>
  <c r="A2443"/>
  <c r="B2443"/>
  <c r="C2443"/>
  <c r="D2443"/>
  <c r="E2443"/>
  <c r="F2443"/>
  <c r="A2444"/>
  <c r="B2444"/>
  <c r="C2444"/>
  <c r="D2444"/>
  <c r="E2444"/>
  <c r="F2444"/>
  <c r="A2445"/>
  <c r="B2445"/>
  <c r="C2445"/>
  <c r="D2445"/>
  <c r="E2445"/>
  <c r="F2445"/>
  <c r="A2446"/>
  <c r="B2446"/>
  <c r="C2446"/>
  <c r="D2446"/>
  <c r="E2446"/>
  <c r="F2446"/>
  <c r="A2447"/>
  <c r="B2447"/>
  <c r="C2447"/>
  <c r="D2447"/>
  <c r="E2447"/>
  <c r="F2447"/>
  <c r="A2448"/>
  <c r="B2448"/>
  <c r="C2448"/>
  <c r="D2448"/>
  <c r="E2448"/>
  <c r="F2448"/>
  <c r="A2449"/>
  <c r="B2449"/>
  <c r="C2449"/>
  <c r="D2449"/>
  <c r="E2449"/>
  <c r="F2449"/>
  <c r="A2450"/>
  <c r="B2450"/>
  <c r="C2450"/>
  <c r="D2450"/>
  <c r="E2450"/>
  <c r="F2450"/>
  <c r="A2451"/>
  <c r="B2451"/>
  <c r="C2451"/>
  <c r="D2451"/>
  <c r="E2451"/>
  <c r="F2451"/>
  <c r="A2452"/>
  <c r="B2452"/>
  <c r="C2452"/>
  <c r="D2452"/>
  <c r="E2452"/>
  <c r="F2452"/>
  <c r="A2453"/>
  <c r="B2453"/>
  <c r="C2453"/>
  <c r="D2453"/>
  <c r="E2453"/>
  <c r="F2453"/>
  <c r="A2454"/>
  <c r="B2454"/>
  <c r="C2454"/>
  <c r="D2454"/>
  <c r="E2454"/>
  <c r="F2454"/>
  <c r="A2455"/>
  <c r="B2455"/>
  <c r="C2455"/>
  <c r="D2455"/>
  <c r="E2455"/>
  <c r="F2455"/>
  <c r="A2456"/>
  <c r="B2456"/>
  <c r="C2456"/>
  <c r="D2456"/>
  <c r="E2456"/>
  <c r="F2456"/>
  <c r="A2457"/>
  <c r="B2457"/>
  <c r="C2457"/>
  <c r="D2457"/>
  <c r="E2457"/>
  <c r="F2457"/>
  <c r="A2458"/>
  <c r="B2458"/>
  <c r="C2458"/>
  <c r="D2458"/>
  <c r="E2458"/>
  <c r="F2458"/>
  <c r="A2459"/>
  <c r="B2459"/>
  <c r="C2459"/>
  <c r="D2459"/>
  <c r="E2459"/>
  <c r="F2459"/>
  <c r="A2460"/>
  <c r="B2460"/>
  <c r="C2460"/>
  <c r="D2460"/>
  <c r="E2460"/>
  <c r="F2460"/>
  <c r="A2461"/>
  <c r="B2461"/>
  <c r="C2461"/>
  <c r="D2461"/>
  <c r="E2461"/>
  <c r="F2461"/>
  <c r="A2462"/>
  <c r="B2462"/>
  <c r="C2462"/>
  <c r="D2462"/>
  <c r="E2462"/>
  <c r="F2462"/>
  <c r="A2463"/>
  <c r="B2463"/>
  <c r="C2463"/>
  <c r="D2463"/>
  <c r="E2463"/>
  <c r="F2463"/>
  <c r="A2464"/>
  <c r="B2464"/>
  <c r="C2464"/>
  <c r="D2464"/>
  <c r="E2464"/>
  <c r="F2464"/>
  <c r="A2465"/>
  <c r="B2465"/>
  <c r="C2465"/>
  <c r="D2465"/>
  <c r="E2465"/>
  <c r="F2465"/>
  <c r="A2466"/>
  <c r="B2466"/>
  <c r="C2466"/>
  <c r="D2466"/>
  <c r="E2466"/>
  <c r="F2466"/>
  <c r="A2467"/>
  <c r="B2467"/>
  <c r="C2467"/>
  <c r="D2467"/>
  <c r="E2467"/>
  <c r="F2467"/>
  <c r="A2468"/>
  <c r="B2468"/>
  <c r="C2468"/>
  <c r="D2468"/>
  <c r="E2468"/>
  <c r="F2468"/>
  <c r="A2469"/>
  <c r="B2469"/>
  <c r="C2469"/>
  <c r="D2469"/>
  <c r="E2469"/>
  <c r="F2469"/>
  <c r="A2470"/>
  <c r="B2470"/>
  <c r="C2470"/>
  <c r="D2470"/>
  <c r="E2470"/>
  <c r="F2470"/>
  <c r="A2471"/>
  <c r="B2471"/>
  <c r="C2471"/>
  <c r="D2471"/>
  <c r="E2471"/>
  <c r="F2471"/>
  <c r="A2472"/>
  <c r="B2472"/>
  <c r="C2472"/>
  <c r="D2472"/>
  <c r="E2472"/>
  <c r="F2472"/>
  <c r="A2473"/>
  <c r="B2473"/>
  <c r="C2473"/>
  <c r="D2473"/>
  <c r="E2473"/>
  <c r="F2473"/>
  <c r="A2474"/>
  <c r="B2474"/>
  <c r="C2474"/>
  <c r="D2474"/>
  <c r="E2474"/>
  <c r="F2474"/>
  <c r="A2475"/>
  <c r="B2475"/>
  <c r="C2475"/>
  <c r="D2475"/>
  <c r="E2475"/>
  <c r="F2475"/>
  <c r="A2476"/>
  <c r="B2476"/>
  <c r="C2476"/>
  <c r="D2476"/>
  <c r="E2476"/>
  <c r="F2476"/>
  <c r="A2477"/>
  <c r="B2477"/>
  <c r="C2477"/>
  <c r="D2477"/>
  <c r="E2477"/>
  <c r="F2477"/>
  <c r="A2478"/>
  <c r="B2478"/>
  <c r="C2478"/>
  <c r="D2478"/>
  <c r="E2478"/>
  <c r="F2478"/>
  <c r="A2479"/>
  <c r="B2479"/>
  <c r="C2479"/>
  <c r="D2479"/>
  <c r="E2479"/>
  <c r="F2479"/>
  <c r="A2480"/>
  <c r="B2480"/>
  <c r="C2480"/>
  <c r="D2480"/>
  <c r="E2480"/>
  <c r="F2480"/>
  <c r="A2481"/>
  <c r="B2481"/>
  <c r="C2481"/>
  <c r="D2481"/>
  <c r="E2481"/>
  <c r="F2481"/>
  <c r="A2482"/>
  <c r="B2482"/>
  <c r="C2482"/>
  <c r="D2482"/>
  <c r="E2482"/>
  <c r="F2482"/>
  <c r="A2483"/>
  <c r="B2483"/>
  <c r="C2483"/>
  <c r="D2483"/>
  <c r="E2483"/>
  <c r="F2483"/>
  <c r="A2484"/>
  <c r="B2484"/>
  <c r="C2484"/>
  <c r="D2484"/>
  <c r="E2484"/>
  <c r="F2484"/>
  <c r="A2485"/>
  <c r="B2485"/>
  <c r="C2485"/>
  <c r="D2485"/>
  <c r="E2485"/>
  <c r="F2485"/>
  <c r="A2486"/>
  <c r="B2486"/>
  <c r="C2486"/>
  <c r="D2486"/>
  <c r="E2486"/>
  <c r="F2486"/>
  <c r="A2487"/>
  <c r="B2487"/>
  <c r="C2487"/>
  <c r="D2487"/>
  <c r="E2487"/>
  <c r="F2487"/>
  <c r="A2488"/>
  <c r="B2488"/>
  <c r="C2488"/>
  <c r="D2488"/>
  <c r="E2488"/>
  <c r="F2488"/>
  <c r="A2489"/>
  <c r="B2489"/>
  <c r="C2489"/>
  <c r="D2489"/>
  <c r="E2489"/>
  <c r="F2489"/>
  <c r="A2490"/>
  <c r="B2490"/>
  <c r="C2490"/>
  <c r="D2490"/>
  <c r="E2490"/>
  <c r="F2490"/>
  <c r="A2491"/>
  <c r="B2491"/>
  <c r="C2491"/>
  <c r="D2491"/>
  <c r="E2491"/>
  <c r="F2491"/>
  <c r="A2492"/>
  <c r="B2492"/>
  <c r="C2492"/>
  <c r="D2492"/>
  <c r="E2492"/>
  <c r="F2492"/>
  <c r="A2493"/>
  <c r="B2493"/>
  <c r="C2493"/>
  <c r="D2493"/>
  <c r="E2493"/>
  <c r="F2493"/>
  <c r="A2494"/>
  <c r="B2494"/>
  <c r="C2494"/>
  <c r="D2494"/>
  <c r="E2494"/>
  <c r="F2494"/>
  <c r="A2495"/>
  <c r="B2495"/>
  <c r="C2495"/>
  <c r="D2495"/>
  <c r="E2495"/>
  <c r="F2495"/>
  <c r="A2496"/>
  <c r="B2496"/>
  <c r="C2496"/>
  <c r="D2496"/>
  <c r="E2496"/>
  <c r="F2496"/>
  <c r="A2497"/>
  <c r="B2497"/>
  <c r="C2497"/>
  <c r="D2497"/>
  <c r="E2497"/>
  <c r="F2497"/>
  <c r="A2498"/>
  <c r="B2498"/>
  <c r="C2498"/>
  <c r="D2498"/>
  <c r="E2498"/>
  <c r="F2498"/>
  <c r="A2499"/>
  <c r="B2499"/>
  <c r="C2499"/>
  <c r="D2499"/>
  <c r="E2499"/>
  <c r="F2499"/>
  <c r="A2500"/>
  <c r="B2500"/>
  <c r="C2500"/>
  <c r="D2500"/>
  <c r="E2500"/>
  <c r="F2500"/>
  <c r="A2501"/>
  <c r="B2501"/>
  <c r="C2501"/>
  <c r="D2501"/>
  <c r="E2501"/>
  <c r="F2501"/>
  <c r="A2502"/>
  <c r="B2502"/>
  <c r="C2502"/>
  <c r="D2502"/>
  <c r="E2502"/>
  <c r="F2502"/>
  <c r="A2503"/>
  <c r="B2503"/>
  <c r="C2503"/>
  <c r="D2503"/>
  <c r="E2503"/>
  <c r="F2503"/>
  <c r="A2504"/>
  <c r="B2504"/>
  <c r="C2504"/>
  <c r="D2504"/>
  <c r="E2504"/>
  <c r="F2504"/>
  <c r="A2505"/>
  <c r="B2505"/>
  <c r="C2505"/>
  <c r="D2505"/>
  <c r="E2505"/>
  <c r="F2505"/>
  <c r="A2506"/>
  <c r="B2506"/>
  <c r="C2506"/>
  <c r="D2506"/>
  <c r="E2506"/>
  <c r="F2506"/>
  <c r="A2507"/>
  <c r="B2507"/>
  <c r="C2507"/>
  <c r="D2507"/>
  <c r="E2507"/>
  <c r="F2507"/>
  <c r="A2508"/>
  <c r="B2508"/>
  <c r="C2508"/>
  <c r="D2508"/>
  <c r="E2508"/>
  <c r="F2508"/>
  <c r="A2509"/>
  <c r="B2509"/>
  <c r="C2509"/>
  <c r="D2509"/>
  <c r="E2509"/>
  <c r="F2509"/>
  <c r="A2510"/>
  <c r="B2510"/>
  <c r="C2510"/>
  <c r="D2510"/>
  <c r="E2510"/>
  <c r="F2510"/>
  <c r="A2511"/>
  <c r="B2511"/>
  <c r="C2511"/>
  <c r="D2511"/>
  <c r="E2511"/>
  <c r="F2511"/>
  <c r="A2512"/>
  <c r="B2512"/>
  <c r="C2512"/>
  <c r="D2512"/>
  <c r="E2512"/>
  <c r="F2512"/>
  <c r="A2513"/>
  <c r="B2513"/>
  <c r="C2513"/>
  <c r="D2513"/>
  <c r="E2513"/>
  <c r="F2513"/>
  <c r="A2514"/>
  <c r="B2514"/>
  <c r="C2514"/>
  <c r="D2514"/>
  <c r="E2514"/>
  <c r="F2514"/>
  <c r="A2515"/>
  <c r="B2515"/>
  <c r="C2515"/>
  <c r="D2515"/>
  <c r="E2515"/>
  <c r="F2515"/>
  <c r="A2516"/>
  <c r="B2516"/>
  <c r="C2516"/>
  <c r="D2516"/>
  <c r="E2516"/>
  <c r="F2516"/>
  <c r="A2517"/>
  <c r="B2517"/>
  <c r="C2517"/>
  <c r="D2517"/>
  <c r="E2517"/>
  <c r="F2517"/>
  <c r="A2518"/>
  <c r="B2518"/>
  <c r="C2518"/>
  <c r="D2518"/>
  <c r="E2518"/>
  <c r="F2518"/>
  <c r="A2519"/>
  <c r="B2519"/>
  <c r="C2519"/>
  <c r="D2519"/>
  <c r="E2519"/>
  <c r="F2519"/>
  <c r="A2520"/>
  <c r="B2520"/>
  <c r="C2520"/>
  <c r="D2520"/>
  <c r="E2520"/>
  <c r="F2520"/>
  <c r="A2521"/>
  <c r="B2521"/>
  <c r="C2521"/>
  <c r="D2521"/>
  <c r="E2521"/>
  <c r="F2521"/>
  <c r="A2522"/>
  <c r="B2522"/>
  <c r="C2522"/>
  <c r="D2522"/>
  <c r="E2522"/>
  <c r="F2522"/>
  <c r="A2523"/>
  <c r="B2523"/>
  <c r="C2523"/>
  <c r="D2523"/>
  <c r="E2523"/>
  <c r="F2523"/>
  <c r="A2524"/>
  <c r="B2524"/>
  <c r="C2524"/>
  <c r="D2524"/>
  <c r="E2524"/>
  <c r="F2524"/>
  <c r="A2525"/>
  <c r="B2525"/>
  <c r="C2525"/>
  <c r="D2525"/>
  <c r="E2525"/>
  <c r="F2525"/>
  <c r="A2526"/>
  <c r="B2526"/>
  <c r="C2526"/>
  <c r="D2526"/>
  <c r="E2526"/>
  <c r="F2526"/>
  <c r="A2527"/>
  <c r="B2527"/>
  <c r="C2527"/>
  <c r="D2527"/>
  <c r="E2527"/>
  <c r="F2527"/>
  <c r="A2528"/>
  <c r="B2528"/>
  <c r="C2528"/>
  <c r="D2528"/>
  <c r="E2528"/>
  <c r="F2528"/>
  <c r="A2529"/>
  <c r="B2529"/>
  <c r="C2529"/>
  <c r="D2529"/>
  <c r="E2529"/>
  <c r="F2529"/>
  <c r="A2530"/>
  <c r="B2530"/>
  <c r="C2530"/>
  <c r="D2530"/>
  <c r="E2530"/>
  <c r="F2530"/>
  <c r="A2531"/>
  <c r="B2531"/>
  <c r="C2531"/>
  <c r="D2531"/>
  <c r="E2531"/>
  <c r="F2531"/>
  <c r="A2532"/>
  <c r="B2532"/>
  <c r="C2532"/>
  <c r="D2532"/>
  <c r="E2532"/>
  <c r="F2532"/>
  <c r="A2533"/>
  <c r="B2533"/>
  <c r="C2533"/>
  <c r="D2533"/>
  <c r="E2533"/>
  <c r="F2533"/>
  <c r="A2534"/>
  <c r="B2534"/>
  <c r="C2534"/>
  <c r="D2534"/>
  <c r="E2534"/>
  <c r="F2534"/>
  <c r="A2535"/>
  <c r="B2535"/>
  <c r="C2535"/>
  <c r="D2535"/>
  <c r="E2535"/>
  <c r="F2535"/>
  <c r="A2536"/>
  <c r="B2536"/>
  <c r="C2536"/>
  <c r="D2536"/>
  <c r="E2536"/>
  <c r="F2536"/>
  <c r="A2537"/>
  <c r="B2537"/>
  <c r="C2537"/>
  <c r="D2537"/>
  <c r="E2537"/>
  <c r="F2537"/>
  <c r="A2538"/>
  <c r="B2538"/>
  <c r="C2538"/>
  <c r="D2538"/>
  <c r="E2538"/>
  <c r="F2538"/>
  <c r="A2539"/>
  <c r="B2539"/>
  <c r="C2539"/>
  <c r="D2539"/>
  <c r="E2539"/>
  <c r="F2539"/>
  <c r="A2540"/>
  <c r="B2540"/>
  <c r="C2540"/>
  <c r="D2540"/>
  <c r="E2540"/>
  <c r="F2540"/>
  <c r="A2541"/>
  <c r="B2541"/>
  <c r="C2541"/>
  <c r="D2541"/>
  <c r="E2541"/>
  <c r="F2541"/>
  <c r="A2542"/>
  <c r="B2542"/>
  <c r="C2542"/>
  <c r="D2542"/>
  <c r="E2542"/>
  <c r="F2542"/>
  <c r="A2543"/>
  <c r="B2543"/>
  <c r="C2543"/>
  <c r="D2543"/>
  <c r="E2543"/>
  <c r="F2543"/>
  <c r="A2544"/>
  <c r="B2544"/>
  <c r="C2544"/>
  <c r="D2544"/>
  <c r="E2544"/>
  <c r="F2544"/>
  <c r="A2545"/>
  <c r="B2545"/>
  <c r="C2545"/>
  <c r="D2545"/>
  <c r="E2545"/>
  <c r="F2545"/>
  <c r="A2546"/>
  <c r="B2546"/>
  <c r="C2546"/>
  <c r="D2546"/>
  <c r="E2546"/>
  <c r="F2546"/>
  <c r="A2547"/>
  <c r="B2547"/>
  <c r="C2547"/>
  <c r="D2547"/>
  <c r="E2547"/>
  <c r="F2547"/>
  <c r="A2548"/>
  <c r="B2548"/>
  <c r="C2548"/>
  <c r="D2548"/>
  <c r="E2548"/>
  <c r="F2548"/>
  <c r="A2549"/>
  <c r="B2549"/>
  <c r="C2549"/>
  <c r="D2549"/>
  <c r="E2549"/>
  <c r="F2549"/>
  <c r="A2550"/>
  <c r="B2550"/>
  <c r="C2550"/>
  <c r="D2550"/>
  <c r="E2550"/>
  <c r="F2550"/>
  <c r="A2551"/>
  <c r="B2551"/>
  <c r="C2551"/>
  <c r="D2551"/>
  <c r="E2551"/>
  <c r="F2551"/>
  <c r="A2552"/>
  <c r="B2552"/>
  <c r="C2552"/>
  <c r="D2552"/>
  <c r="E2552"/>
  <c r="F2552"/>
  <c r="A2553"/>
  <c r="B2553"/>
  <c r="C2553"/>
  <c r="D2553"/>
  <c r="E2553"/>
  <c r="F2553"/>
  <c r="A2554"/>
  <c r="B2554"/>
  <c r="C2554"/>
  <c r="D2554"/>
  <c r="E2554"/>
  <c r="F2554"/>
  <c r="A2555"/>
  <c r="B2555"/>
  <c r="C2555"/>
  <c r="D2555"/>
  <c r="E2555"/>
  <c r="F2555"/>
  <c r="A2556"/>
  <c r="B2556"/>
  <c r="C2556"/>
  <c r="D2556"/>
  <c r="E2556"/>
  <c r="F2556"/>
  <c r="A2557"/>
  <c r="B2557"/>
  <c r="C2557"/>
  <c r="D2557"/>
  <c r="E2557"/>
  <c r="F2557"/>
  <c r="A2558"/>
  <c r="B2558"/>
  <c r="C2558"/>
  <c r="D2558"/>
  <c r="E2558"/>
  <c r="F2558"/>
  <c r="A2559"/>
  <c r="B2559"/>
  <c r="C2559"/>
  <c r="D2559"/>
  <c r="E2559"/>
  <c r="F2559"/>
  <c r="A2560"/>
  <c r="B2560"/>
  <c r="C2560"/>
  <c r="D2560"/>
  <c r="E2560"/>
  <c r="F2560"/>
  <c r="A2561"/>
  <c r="B2561"/>
  <c r="C2561"/>
  <c r="D2561"/>
  <c r="E2561"/>
  <c r="F2561"/>
  <c r="A2562"/>
  <c r="B2562"/>
  <c r="C2562"/>
  <c r="D2562"/>
  <c r="E2562"/>
  <c r="F2562"/>
  <c r="A2563"/>
  <c r="B2563"/>
  <c r="C2563"/>
  <c r="D2563"/>
  <c r="E2563"/>
  <c r="F2563"/>
  <c r="A2564"/>
  <c r="B2564"/>
  <c r="C2564"/>
  <c r="D2564"/>
  <c r="E2564"/>
  <c r="F2564"/>
  <c r="A2565"/>
  <c r="B2565"/>
  <c r="C2565"/>
  <c r="D2565"/>
  <c r="E2565"/>
  <c r="F2565"/>
  <c r="A2566"/>
  <c r="B2566"/>
  <c r="C2566"/>
  <c r="D2566"/>
  <c r="E2566"/>
  <c r="F2566"/>
  <c r="A2567"/>
  <c r="B2567"/>
  <c r="C2567"/>
  <c r="D2567"/>
  <c r="E2567"/>
  <c r="F2567"/>
  <c r="A2568"/>
  <c r="B2568"/>
  <c r="C2568"/>
  <c r="D2568"/>
  <c r="E2568"/>
  <c r="F2568"/>
  <c r="A2569"/>
  <c r="B2569"/>
  <c r="C2569"/>
  <c r="D2569"/>
  <c r="E2569"/>
  <c r="F2569"/>
  <c r="A2570"/>
  <c r="B2570"/>
  <c r="C2570"/>
  <c r="D2570"/>
  <c r="E2570"/>
  <c r="F2570"/>
  <c r="A2571"/>
  <c r="B2571"/>
  <c r="C2571"/>
  <c r="D2571"/>
  <c r="E2571"/>
  <c r="F2571"/>
  <c r="A2572"/>
  <c r="B2572"/>
  <c r="C2572"/>
  <c r="D2572"/>
  <c r="E2572"/>
  <c r="F2572"/>
  <c r="A2573"/>
  <c r="B2573"/>
  <c r="C2573"/>
  <c r="D2573"/>
  <c r="E2573"/>
  <c r="F2573"/>
  <c r="A2574"/>
  <c r="B2574"/>
  <c r="C2574"/>
  <c r="D2574"/>
  <c r="E2574"/>
  <c r="F2574"/>
  <c r="A2575"/>
  <c r="B2575"/>
  <c r="C2575"/>
  <c r="D2575"/>
  <c r="E2575"/>
  <c r="F2575"/>
  <c r="A2576"/>
  <c r="B2576"/>
  <c r="C2576"/>
  <c r="D2576"/>
  <c r="E2576"/>
  <c r="F2576"/>
  <c r="A2577"/>
  <c r="B2577"/>
  <c r="C2577"/>
  <c r="D2577"/>
  <c r="E2577"/>
  <c r="F2577"/>
  <c r="A2578"/>
  <c r="B2578"/>
  <c r="C2578"/>
  <c r="D2578"/>
  <c r="E2578"/>
  <c r="F2578"/>
  <c r="A2579"/>
  <c r="B2579"/>
  <c r="C2579"/>
  <c r="D2579"/>
  <c r="E2579"/>
  <c r="F2579"/>
  <c r="A2580"/>
  <c r="B2580"/>
  <c r="C2580"/>
  <c r="D2580"/>
  <c r="E2580"/>
  <c r="F2580"/>
  <c r="A2581"/>
  <c r="B2581"/>
  <c r="C2581"/>
  <c r="D2581"/>
  <c r="E2581"/>
  <c r="F2581"/>
  <c r="A2582"/>
  <c r="B2582"/>
  <c r="C2582"/>
  <c r="D2582"/>
  <c r="E2582"/>
  <c r="F2582"/>
  <c r="A2583"/>
  <c r="B2583"/>
  <c r="C2583"/>
  <c r="D2583"/>
  <c r="E2583"/>
  <c r="F2583"/>
  <c r="A2584"/>
  <c r="B2584"/>
  <c r="C2584"/>
  <c r="D2584"/>
  <c r="E2584"/>
  <c r="F2584"/>
  <c r="A2585"/>
  <c r="B2585"/>
  <c r="C2585"/>
  <c r="D2585"/>
  <c r="E2585"/>
  <c r="F2585"/>
  <c r="A2586"/>
  <c r="B2586"/>
  <c r="C2586"/>
  <c r="D2586"/>
  <c r="E2586"/>
  <c r="F2586"/>
  <c r="A2587"/>
  <c r="B2587"/>
  <c r="C2587"/>
  <c r="D2587"/>
  <c r="E2587"/>
  <c r="F2587"/>
  <c r="A2588"/>
  <c r="B2588"/>
  <c r="C2588"/>
  <c r="D2588"/>
  <c r="E2588"/>
  <c r="F2588"/>
  <c r="A2589"/>
  <c r="B2589"/>
  <c r="C2589"/>
  <c r="D2589"/>
  <c r="E2589"/>
  <c r="F2589"/>
  <c r="A2590"/>
  <c r="B2590"/>
  <c r="C2590"/>
  <c r="D2590"/>
  <c r="E2590"/>
  <c r="F2590"/>
  <c r="A2591"/>
  <c r="B2591"/>
  <c r="C2591"/>
  <c r="D2591"/>
  <c r="E2591"/>
  <c r="F2591"/>
  <c r="A2592"/>
  <c r="B2592"/>
  <c r="C2592"/>
  <c r="D2592"/>
  <c r="E2592"/>
  <c r="F2592"/>
  <c r="A2593"/>
  <c r="B2593"/>
  <c r="C2593"/>
  <c r="D2593"/>
  <c r="E2593"/>
  <c r="F2593"/>
  <c r="A2594"/>
  <c r="B2594"/>
  <c r="C2594"/>
  <c r="D2594"/>
  <c r="E2594"/>
  <c r="F2594"/>
  <c r="A2595"/>
  <c r="B2595"/>
  <c r="C2595"/>
  <c r="D2595"/>
  <c r="E2595"/>
  <c r="F2595"/>
  <c r="A2596"/>
  <c r="B2596"/>
  <c r="C2596"/>
  <c r="D2596"/>
  <c r="E2596"/>
  <c r="F2596"/>
  <c r="A2597"/>
  <c r="B2597"/>
  <c r="C2597"/>
  <c r="D2597"/>
  <c r="E2597"/>
  <c r="F2597"/>
  <c r="A2598"/>
  <c r="B2598"/>
  <c r="C2598"/>
  <c r="D2598"/>
  <c r="E2598"/>
  <c r="F2598"/>
  <c r="A2599"/>
  <c r="B2599"/>
  <c r="C2599"/>
  <c r="D2599"/>
  <c r="E2599"/>
  <c r="F2599"/>
  <c r="A2600"/>
  <c r="B2600"/>
  <c r="C2600"/>
  <c r="D2600"/>
  <c r="E2600"/>
  <c r="F2600"/>
  <c r="A2601"/>
  <c r="B2601"/>
  <c r="C2601"/>
  <c r="D2601"/>
  <c r="E2601"/>
  <c r="F2601"/>
  <c r="A2602"/>
  <c r="B2602"/>
  <c r="C2602"/>
  <c r="D2602"/>
  <c r="E2602"/>
  <c r="F2602"/>
  <c r="A2603"/>
  <c r="B2603"/>
  <c r="C2603"/>
  <c r="D2603"/>
  <c r="E2603"/>
  <c r="F2603"/>
  <c r="A2604"/>
  <c r="B2604"/>
  <c r="C2604"/>
  <c r="D2604"/>
  <c r="E2604"/>
  <c r="F2604"/>
  <c r="A2605"/>
  <c r="B2605"/>
  <c r="C2605"/>
  <c r="D2605"/>
  <c r="E2605"/>
  <c r="F2605"/>
  <c r="A2606"/>
  <c r="B2606"/>
  <c r="C2606"/>
  <c r="D2606"/>
  <c r="E2606"/>
  <c r="F2606"/>
  <c r="A2607"/>
  <c r="B2607"/>
  <c r="C2607"/>
  <c r="D2607"/>
  <c r="E2607"/>
  <c r="F2607"/>
  <c r="A2608"/>
  <c r="B2608"/>
  <c r="C2608"/>
  <c r="D2608"/>
  <c r="E2608"/>
  <c r="F2608"/>
  <c r="A2609"/>
  <c r="B2609"/>
  <c r="C2609"/>
  <c r="D2609"/>
  <c r="E2609"/>
  <c r="F2609"/>
  <c r="A2610"/>
  <c r="B2610"/>
  <c r="C2610"/>
  <c r="D2610"/>
  <c r="E2610"/>
  <c r="F2610"/>
  <c r="A2611"/>
  <c r="B2611"/>
  <c r="C2611"/>
  <c r="D2611"/>
  <c r="E2611"/>
  <c r="F2611"/>
  <c r="A2612"/>
  <c r="B2612"/>
  <c r="C2612"/>
  <c r="D2612"/>
  <c r="E2612"/>
  <c r="F2612"/>
  <c r="A2613"/>
  <c r="B2613"/>
  <c r="C2613"/>
  <c r="D2613"/>
  <c r="E2613"/>
  <c r="F2613"/>
  <c r="A2614"/>
  <c r="B2614"/>
  <c r="C2614"/>
  <c r="D2614"/>
  <c r="E2614"/>
  <c r="F2614"/>
  <c r="A2615"/>
  <c r="B2615"/>
  <c r="C2615"/>
  <c r="D2615"/>
  <c r="E2615"/>
  <c r="F2615"/>
  <c r="A2616"/>
  <c r="B2616"/>
  <c r="C2616"/>
  <c r="D2616"/>
  <c r="E2616"/>
  <c r="F2616"/>
  <c r="A2617"/>
  <c r="B2617"/>
  <c r="C2617"/>
  <c r="D2617"/>
  <c r="E2617"/>
  <c r="F2617"/>
  <c r="A2618"/>
  <c r="B2618"/>
  <c r="C2618"/>
  <c r="D2618"/>
  <c r="E2618"/>
  <c r="F2618"/>
  <c r="A2619"/>
  <c r="B2619"/>
  <c r="C2619"/>
  <c r="D2619"/>
  <c r="E2619"/>
  <c r="F2619"/>
  <c r="A2620"/>
  <c r="B2620"/>
  <c r="C2620"/>
  <c r="D2620"/>
  <c r="E2620"/>
  <c r="F2620"/>
  <c r="A2621"/>
  <c r="B2621"/>
  <c r="C2621"/>
  <c r="D2621"/>
  <c r="E2621"/>
  <c r="F2621"/>
  <c r="A2622"/>
  <c r="B2622"/>
  <c r="C2622"/>
  <c r="D2622"/>
  <c r="E2622"/>
  <c r="F2622"/>
  <c r="A2623"/>
  <c r="B2623"/>
  <c r="C2623"/>
  <c r="D2623"/>
  <c r="E2623"/>
  <c r="F2623"/>
  <c r="A2624"/>
  <c r="B2624"/>
  <c r="C2624"/>
  <c r="D2624"/>
  <c r="E2624"/>
  <c r="F2624"/>
  <c r="A2625"/>
  <c r="B2625"/>
  <c r="C2625"/>
  <c r="D2625"/>
  <c r="E2625"/>
  <c r="F2625"/>
  <c r="A2626"/>
  <c r="B2626"/>
  <c r="C2626"/>
  <c r="D2626"/>
  <c r="E2626"/>
  <c r="F2626"/>
  <c r="A2627"/>
  <c r="B2627"/>
  <c r="C2627"/>
  <c r="D2627"/>
  <c r="E2627"/>
  <c r="F2627"/>
  <c r="A2628"/>
  <c r="B2628"/>
  <c r="C2628"/>
  <c r="D2628"/>
  <c r="E2628"/>
  <c r="F2628"/>
  <c r="A2629"/>
  <c r="B2629"/>
  <c r="C2629"/>
  <c r="D2629"/>
  <c r="E2629"/>
  <c r="F2629"/>
  <c r="A2630"/>
  <c r="B2630"/>
  <c r="C2630"/>
  <c r="D2630"/>
  <c r="E2630"/>
  <c r="F2630"/>
  <c r="A2631"/>
  <c r="B2631"/>
  <c r="C2631"/>
  <c r="D2631"/>
  <c r="E2631"/>
  <c r="F2631"/>
  <c r="A2632"/>
  <c r="B2632"/>
  <c r="C2632"/>
  <c r="D2632"/>
  <c r="E2632"/>
  <c r="F2632"/>
  <c r="A2633"/>
  <c r="B2633"/>
  <c r="C2633"/>
  <c r="D2633"/>
  <c r="E2633"/>
  <c r="F2633"/>
  <c r="A2634"/>
  <c r="B2634"/>
  <c r="C2634"/>
  <c r="D2634"/>
  <c r="E2634"/>
  <c r="F2634"/>
  <c r="A2635"/>
  <c r="B2635"/>
  <c r="C2635"/>
  <c r="D2635"/>
  <c r="E2635"/>
  <c r="F2635"/>
  <c r="A2636"/>
  <c r="B2636"/>
  <c r="C2636"/>
  <c r="D2636"/>
  <c r="E2636"/>
  <c r="F2636"/>
  <c r="A2637"/>
  <c r="B2637"/>
  <c r="C2637"/>
  <c r="D2637"/>
  <c r="E2637"/>
  <c r="F2637"/>
  <c r="A2638"/>
  <c r="B2638"/>
  <c r="C2638"/>
  <c r="D2638"/>
  <c r="E2638"/>
  <c r="F2638"/>
  <c r="A2639"/>
  <c r="B2639"/>
  <c r="C2639"/>
  <c r="D2639"/>
  <c r="E2639"/>
  <c r="F2639"/>
  <c r="A2640"/>
  <c r="B2640"/>
  <c r="C2640"/>
  <c r="D2640"/>
  <c r="E2640"/>
  <c r="F2640"/>
  <c r="A2641"/>
  <c r="B2641"/>
  <c r="C2641"/>
  <c r="D2641"/>
  <c r="E2641"/>
  <c r="F2641"/>
  <c r="A2642"/>
  <c r="B2642"/>
  <c r="C2642"/>
  <c r="D2642"/>
  <c r="E2642"/>
  <c r="F2642"/>
  <c r="A2643"/>
  <c r="B2643"/>
  <c r="C2643"/>
  <c r="D2643"/>
  <c r="E2643"/>
  <c r="F2643"/>
  <c r="A2644"/>
  <c r="B2644"/>
  <c r="C2644"/>
  <c r="D2644"/>
  <c r="E2644"/>
  <c r="F2644"/>
  <c r="A2645"/>
  <c r="B2645"/>
  <c r="C2645"/>
  <c r="D2645"/>
  <c r="E2645"/>
  <c r="F2645"/>
  <c r="A2646"/>
  <c r="B2646"/>
  <c r="C2646"/>
  <c r="D2646"/>
  <c r="E2646"/>
  <c r="F2646"/>
  <c r="A2647"/>
  <c r="B2647"/>
  <c r="C2647"/>
  <c r="D2647"/>
  <c r="E2647"/>
  <c r="F2647"/>
  <c r="A2648"/>
  <c r="B2648"/>
  <c r="C2648"/>
  <c r="D2648"/>
  <c r="E2648"/>
  <c r="F2648"/>
  <c r="A2649"/>
  <c r="B2649"/>
  <c r="C2649"/>
  <c r="D2649"/>
  <c r="E2649"/>
  <c r="F2649"/>
  <c r="A2650"/>
  <c r="B2650"/>
  <c r="C2650"/>
  <c r="D2650"/>
  <c r="E2650"/>
  <c r="F2650"/>
  <c r="A2651"/>
  <c r="B2651"/>
  <c r="C2651"/>
  <c r="D2651"/>
  <c r="E2651"/>
  <c r="F2651"/>
  <c r="A2652"/>
  <c r="B2652"/>
  <c r="C2652"/>
  <c r="D2652"/>
  <c r="E2652"/>
  <c r="F2652"/>
  <c r="A2653"/>
  <c r="B2653"/>
  <c r="C2653"/>
  <c r="D2653"/>
  <c r="E2653"/>
  <c r="F2653"/>
  <c r="A2654"/>
  <c r="B2654"/>
  <c r="C2654"/>
  <c r="D2654"/>
  <c r="E2654"/>
  <c r="F2654"/>
  <c r="A2655"/>
  <c r="B2655"/>
  <c r="C2655"/>
  <c r="D2655"/>
  <c r="E2655"/>
  <c r="F2655"/>
  <c r="A2656"/>
  <c r="B2656"/>
  <c r="C2656"/>
  <c r="D2656"/>
  <c r="E2656"/>
  <c r="F2656"/>
  <c r="A2657"/>
  <c r="B2657"/>
  <c r="C2657"/>
  <c r="D2657"/>
  <c r="E2657"/>
  <c r="F2657"/>
  <c r="A2658"/>
  <c r="B2658"/>
  <c r="C2658"/>
  <c r="D2658"/>
  <c r="E2658"/>
  <c r="F2658"/>
  <c r="A2659"/>
  <c r="B2659"/>
  <c r="C2659"/>
  <c r="D2659"/>
  <c r="E2659"/>
  <c r="F2659"/>
  <c r="A2660"/>
  <c r="B2660"/>
  <c r="C2660"/>
  <c r="D2660"/>
  <c r="E2660"/>
  <c r="F2660"/>
  <c r="A2661"/>
  <c r="B2661"/>
  <c r="C2661"/>
  <c r="D2661"/>
  <c r="E2661"/>
  <c r="F2661"/>
  <c r="A2662"/>
  <c r="B2662"/>
  <c r="C2662"/>
  <c r="D2662"/>
  <c r="E2662"/>
  <c r="F2662"/>
  <c r="A2663"/>
  <c r="B2663"/>
  <c r="C2663"/>
  <c r="D2663"/>
  <c r="E2663"/>
  <c r="F2663"/>
  <c r="A2664"/>
  <c r="B2664"/>
  <c r="C2664"/>
  <c r="D2664"/>
  <c r="E2664"/>
  <c r="F2664"/>
  <c r="A2665"/>
  <c r="B2665"/>
  <c r="C2665"/>
  <c r="D2665"/>
  <c r="E2665"/>
  <c r="F2665"/>
  <c r="A2666"/>
  <c r="B2666"/>
  <c r="C2666"/>
  <c r="D2666"/>
  <c r="E2666"/>
  <c r="F2666"/>
  <c r="A2667"/>
  <c r="B2667"/>
  <c r="C2667"/>
  <c r="D2667"/>
  <c r="E2667"/>
  <c r="F2667"/>
  <c r="A2668"/>
  <c r="B2668"/>
  <c r="C2668"/>
  <c r="D2668"/>
  <c r="E2668"/>
  <c r="F2668"/>
  <c r="A2669"/>
  <c r="B2669"/>
  <c r="C2669"/>
  <c r="D2669"/>
  <c r="E2669"/>
  <c r="F2669"/>
  <c r="A2670"/>
  <c r="B2670"/>
  <c r="C2670"/>
  <c r="D2670"/>
  <c r="E2670"/>
  <c r="F2670"/>
  <c r="A2671"/>
  <c r="B2671"/>
  <c r="C2671"/>
  <c r="D2671"/>
  <c r="E2671"/>
  <c r="F2671"/>
  <c r="A2672"/>
  <c r="B2672"/>
  <c r="C2672"/>
  <c r="D2672"/>
  <c r="E2672"/>
  <c r="F2672"/>
  <c r="A2673"/>
  <c r="B2673"/>
  <c r="C2673"/>
  <c r="D2673"/>
  <c r="E2673"/>
  <c r="F2673"/>
  <c r="A2674"/>
  <c r="B2674"/>
  <c r="C2674"/>
  <c r="D2674"/>
  <c r="E2674"/>
  <c r="F2674"/>
  <c r="A2675"/>
  <c r="B2675"/>
  <c r="C2675"/>
  <c r="D2675"/>
  <c r="E2675"/>
  <c r="F2675"/>
  <c r="A2676"/>
  <c r="B2676"/>
  <c r="C2676"/>
  <c r="D2676"/>
  <c r="E2676"/>
  <c r="F2676"/>
  <c r="A2677"/>
  <c r="B2677"/>
  <c r="C2677"/>
  <c r="D2677"/>
  <c r="E2677"/>
  <c r="F2677"/>
  <c r="A2678"/>
  <c r="B2678"/>
  <c r="C2678"/>
  <c r="D2678"/>
  <c r="E2678"/>
  <c r="F2678"/>
  <c r="A2679"/>
  <c r="B2679"/>
  <c r="C2679"/>
  <c r="D2679"/>
  <c r="E2679"/>
  <c r="F2679"/>
  <c r="A2680"/>
  <c r="B2680"/>
  <c r="C2680"/>
  <c r="D2680"/>
  <c r="E2680"/>
  <c r="F2680"/>
  <c r="A2681"/>
  <c r="B2681"/>
  <c r="C2681"/>
  <c r="D2681"/>
  <c r="E2681"/>
  <c r="F2681"/>
  <c r="A2682"/>
  <c r="B2682"/>
  <c r="C2682"/>
  <c r="D2682"/>
  <c r="E2682"/>
  <c r="F2682"/>
  <c r="A2683"/>
  <c r="B2683"/>
  <c r="C2683"/>
  <c r="D2683"/>
  <c r="E2683"/>
  <c r="F2683"/>
  <c r="A2684"/>
  <c r="B2684"/>
  <c r="C2684"/>
  <c r="D2684"/>
  <c r="E2684"/>
  <c r="F2684"/>
  <c r="A2685"/>
  <c r="B2685"/>
  <c r="C2685"/>
  <c r="D2685"/>
  <c r="E2685"/>
  <c r="F2685"/>
  <c r="A2686"/>
  <c r="B2686"/>
  <c r="C2686"/>
  <c r="D2686"/>
  <c r="E2686"/>
  <c r="F2686"/>
  <c r="A2687"/>
  <c r="B2687"/>
  <c r="C2687"/>
  <c r="D2687"/>
  <c r="E2687"/>
  <c r="F2687"/>
  <c r="A2688"/>
  <c r="B2688"/>
  <c r="C2688"/>
  <c r="D2688"/>
  <c r="E2688"/>
  <c r="F2688"/>
  <c r="A2689"/>
  <c r="B2689"/>
  <c r="C2689"/>
  <c r="D2689"/>
  <c r="E2689"/>
  <c r="F2689"/>
  <c r="A2690"/>
  <c r="B2690"/>
  <c r="C2690"/>
  <c r="D2690"/>
  <c r="E2690"/>
  <c r="F2690"/>
  <c r="A2691"/>
  <c r="B2691"/>
  <c r="C2691"/>
  <c r="D2691"/>
  <c r="E2691"/>
  <c r="F2691"/>
  <c r="A2692"/>
  <c r="B2692"/>
  <c r="C2692"/>
  <c r="D2692"/>
  <c r="E2692"/>
  <c r="F2692"/>
  <c r="A2693"/>
  <c r="B2693"/>
  <c r="C2693"/>
  <c r="D2693"/>
  <c r="E2693"/>
  <c r="F2693"/>
  <c r="A2694"/>
  <c r="B2694"/>
  <c r="C2694"/>
  <c r="D2694"/>
  <c r="E2694"/>
  <c r="F2694"/>
  <c r="A2695"/>
  <c r="B2695"/>
  <c r="C2695"/>
  <c r="D2695"/>
  <c r="E2695"/>
  <c r="F2695"/>
  <c r="A2696"/>
  <c r="B2696"/>
  <c r="C2696"/>
  <c r="D2696"/>
  <c r="E2696"/>
  <c r="F2696"/>
  <c r="A2697"/>
  <c r="B2697"/>
  <c r="C2697"/>
  <c r="D2697"/>
  <c r="E2697"/>
  <c r="F2697"/>
  <c r="A2698"/>
  <c r="B2698"/>
  <c r="C2698"/>
  <c r="D2698"/>
  <c r="E2698"/>
  <c r="F2698"/>
  <c r="A2699"/>
  <c r="B2699"/>
  <c r="C2699"/>
  <c r="D2699"/>
  <c r="E2699"/>
  <c r="F2699"/>
  <c r="A2700"/>
  <c r="B2700"/>
  <c r="C2700"/>
  <c r="D2700"/>
  <c r="E2700"/>
  <c r="F2700"/>
  <c r="A2701"/>
  <c r="B2701"/>
  <c r="C2701"/>
  <c r="D2701"/>
  <c r="E2701"/>
  <c r="F2701"/>
  <c r="A2702"/>
  <c r="B2702"/>
  <c r="C2702"/>
  <c r="D2702"/>
  <c r="E2702"/>
  <c r="F2702"/>
  <c r="A2703"/>
  <c r="B2703"/>
  <c r="C2703"/>
  <c r="D2703"/>
  <c r="E2703"/>
  <c r="F2703"/>
  <c r="A2704"/>
  <c r="B2704"/>
  <c r="C2704"/>
  <c r="D2704"/>
  <c r="E2704"/>
  <c r="F2704"/>
  <c r="A2705"/>
  <c r="B2705"/>
  <c r="C2705"/>
  <c r="D2705"/>
  <c r="E2705"/>
  <c r="F2705"/>
  <c r="A2706"/>
  <c r="B2706"/>
  <c r="C2706"/>
  <c r="D2706"/>
  <c r="E2706"/>
  <c r="F2706"/>
  <c r="A2707"/>
  <c r="B2707"/>
  <c r="C2707"/>
  <c r="D2707"/>
  <c r="E2707"/>
  <c r="F2707"/>
  <c r="A2708"/>
  <c r="B2708"/>
  <c r="C2708"/>
  <c r="D2708"/>
  <c r="E2708"/>
  <c r="F2708"/>
  <c r="A2709"/>
  <c r="B2709"/>
  <c r="C2709"/>
  <c r="D2709"/>
  <c r="E2709"/>
  <c r="F2709"/>
  <c r="A2710"/>
  <c r="B2710"/>
  <c r="C2710"/>
  <c r="D2710"/>
  <c r="E2710"/>
  <c r="F2710"/>
  <c r="A2711"/>
  <c r="B2711"/>
  <c r="C2711"/>
  <c r="D2711"/>
  <c r="E2711"/>
  <c r="F2711"/>
  <c r="A2712"/>
  <c r="B2712"/>
  <c r="C2712"/>
  <c r="D2712"/>
  <c r="E2712"/>
  <c r="F2712"/>
  <c r="A2713"/>
  <c r="B2713"/>
  <c r="C2713"/>
  <c r="D2713"/>
  <c r="E2713"/>
  <c r="F2713"/>
  <c r="A2714"/>
  <c r="B2714"/>
  <c r="C2714"/>
  <c r="D2714"/>
  <c r="E2714"/>
  <c r="F2714"/>
  <c r="A2715"/>
  <c r="B2715"/>
  <c r="C2715"/>
  <c r="D2715"/>
  <c r="E2715"/>
  <c r="F2715"/>
  <c r="A2716"/>
  <c r="B2716"/>
  <c r="C2716"/>
  <c r="D2716"/>
  <c r="E2716"/>
  <c r="F2716"/>
  <c r="A2717"/>
  <c r="B2717"/>
  <c r="C2717"/>
  <c r="D2717"/>
  <c r="E2717"/>
  <c r="F2717"/>
  <c r="A2718"/>
  <c r="B2718"/>
  <c r="C2718"/>
  <c r="D2718"/>
  <c r="E2718"/>
  <c r="F2718"/>
  <c r="A2719"/>
  <c r="B2719"/>
  <c r="C2719"/>
  <c r="D2719"/>
  <c r="E2719"/>
  <c r="F2719"/>
  <c r="A2720"/>
  <c r="B2720"/>
  <c r="C2720"/>
  <c r="D2720"/>
  <c r="E2720"/>
  <c r="F2720"/>
  <c r="A2721"/>
  <c r="B2721"/>
  <c r="C2721"/>
  <c r="D2721"/>
  <c r="E2721"/>
  <c r="F2721"/>
  <c r="A2722"/>
  <c r="B2722"/>
  <c r="C2722"/>
  <c r="D2722"/>
  <c r="E2722"/>
  <c r="F2722"/>
  <c r="A2723"/>
  <c r="B2723"/>
  <c r="C2723"/>
  <c r="D2723"/>
  <c r="E2723"/>
  <c r="F2723"/>
  <c r="A2724"/>
  <c r="B2724"/>
  <c r="C2724"/>
  <c r="D2724"/>
  <c r="E2724"/>
  <c r="F2724"/>
  <c r="A2725"/>
  <c r="B2725"/>
  <c r="C2725"/>
  <c r="D2725"/>
  <c r="E2725"/>
  <c r="F2725"/>
  <c r="A2726"/>
  <c r="B2726"/>
  <c r="C2726"/>
  <c r="D2726"/>
  <c r="E2726"/>
  <c r="F2726"/>
  <c r="A2727"/>
  <c r="B2727"/>
  <c r="C2727"/>
  <c r="D2727"/>
  <c r="E2727"/>
  <c r="F2727"/>
  <c r="A2728"/>
  <c r="B2728"/>
  <c r="C2728"/>
  <c r="D2728"/>
  <c r="E2728"/>
  <c r="F2728"/>
  <c r="A2729"/>
  <c r="B2729"/>
  <c r="C2729"/>
  <c r="D2729"/>
  <c r="E2729"/>
  <c r="F2729"/>
  <c r="A2730"/>
  <c r="B2730"/>
  <c r="C2730"/>
  <c r="D2730"/>
  <c r="E2730"/>
  <c r="F2730"/>
  <c r="A2731"/>
  <c r="B2731"/>
  <c r="C2731"/>
  <c r="D2731"/>
  <c r="E2731"/>
  <c r="F2731"/>
  <c r="A2732"/>
  <c r="B2732"/>
  <c r="C2732"/>
  <c r="D2732"/>
  <c r="E2732"/>
  <c r="F2732"/>
  <c r="A2733"/>
  <c r="B2733"/>
  <c r="C2733"/>
  <c r="D2733"/>
  <c r="E2733"/>
  <c r="F2733"/>
  <c r="A2734"/>
  <c r="B2734"/>
  <c r="C2734"/>
  <c r="D2734"/>
  <c r="E2734"/>
  <c r="F2734"/>
  <c r="A2735"/>
  <c r="B2735"/>
  <c r="C2735"/>
  <c r="D2735"/>
  <c r="E2735"/>
  <c r="F2735"/>
  <c r="A2736"/>
  <c r="B2736"/>
  <c r="C2736"/>
  <c r="D2736"/>
  <c r="E2736"/>
  <c r="F2736"/>
  <c r="A2737"/>
  <c r="B2737"/>
  <c r="C2737"/>
  <c r="D2737"/>
  <c r="E2737"/>
  <c r="F2737"/>
  <c r="A2738"/>
  <c r="B2738"/>
  <c r="C2738"/>
  <c r="D2738"/>
  <c r="E2738"/>
  <c r="F2738"/>
  <c r="A2739"/>
  <c r="B2739"/>
  <c r="C2739"/>
  <c r="D2739"/>
  <c r="E2739"/>
  <c r="F2739"/>
  <c r="A2740"/>
  <c r="B2740"/>
  <c r="C2740"/>
  <c r="D2740"/>
  <c r="E2740"/>
  <c r="F2740"/>
  <c r="A2741"/>
  <c r="B2741"/>
  <c r="C2741"/>
  <c r="D2741"/>
  <c r="E2741"/>
  <c r="F2741"/>
  <c r="A2742"/>
  <c r="B2742"/>
  <c r="C2742"/>
  <c r="D2742"/>
  <c r="E2742"/>
  <c r="F2742"/>
  <c r="A2743"/>
  <c r="B2743"/>
  <c r="C2743"/>
  <c r="D2743"/>
  <c r="E2743"/>
  <c r="F2743"/>
  <c r="A2744"/>
  <c r="B2744"/>
  <c r="C2744"/>
  <c r="D2744"/>
  <c r="E2744"/>
  <c r="F2744"/>
  <c r="A2745"/>
  <c r="B2745"/>
  <c r="C2745"/>
  <c r="D2745"/>
  <c r="E2745"/>
  <c r="F2745"/>
  <c r="A2746"/>
  <c r="B2746"/>
  <c r="C2746"/>
  <c r="D2746"/>
  <c r="E2746"/>
  <c r="F2746"/>
  <c r="A2747"/>
  <c r="B2747"/>
  <c r="C2747"/>
  <c r="D2747"/>
  <c r="E2747"/>
  <c r="F2747"/>
  <c r="A2748"/>
  <c r="B2748"/>
  <c r="C2748"/>
  <c r="D2748"/>
  <c r="E2748"/>
  <c r="F2748"/>
  <c r="A2749"/>
  <c r="B2749"/>
  <c r="C2749"/>
  <c r="D2749"/>
  <c r="E2749"/>
  <c r="F2749"/>
  <c r="A2750"/>
  <c r="B2750"/>
  <c r="C2750"/>
  <c r="D2750"/>
  <c r="E2750"/>
  <c r="F2750"/>
  <c r="A2751"/>
  <c r="B2751"/>
  <c r="C2751"/>
  <c r="D2751"/>
  <c r="E2751"/>
  <c r="F2751"/>
  <c r="A2752"/>
  <c r="B2752"/>
  <c r="C2752"/>
  <c r="D2752"/>
  <c r="E2752"/>
  <c r="F2752"/>
  <c r="A2753"/>
  <c r="B2753"/>
  <c r="C2753"/>
  <c r="D2753"/>
  <c r="E2753"/>
  <c r="F2753"/>
  <c r="A2754"/>
  <c r="B2754"/>
  <c r="C2754"/>
  <c r="D2754"/>
  <c r="E2754"/>
  <c r="F2754"/>
  <c r="A2755"/>
  <c r="B2755"/>
  <c r="C2755"/>
  <c r="D2755"/>
  <c r="E2755"/>
  <c r="F2755"/>
  <c r="A2756"/>
  <c r="B2756"/>
  <c r="C2756"/>
  <c r="D2756"/>
  <c r="E2756"/>
  <c r="F2756"/>
  <c r="A2757"/>
  <c r="B2757"/>
  <c r="C2757"/>
  <c r="D2757"/>
  <c r="E2757"/>
  <c r="F2757"/>
  <c r="A2758"/>
  <c r="B2758"/>
  <c r="C2758"/>
  <c r="D2758"/>
  <c r="E2758"/>
  <c r="F2758"/>
  <c r="A2759"/>
  <c r="B2759"/>
  <c r="C2759"/>
  <c r="D2759"/>
  <c r="E2759"/>
  <c r="F2759"/>
  <c r="A2760"/>
  <c r="B2760"/>
  <c r="C2760"/>
  <c r="D2760"/>
  <c r="E2760"/>
  <c r="F2760"/>
  <c r="A2761"/>
  <c r="B2761"/>
  <c r="C2761"/>
  <c r="D2761"/>
  <c r="E2761"/>
  <c r="F2761"/>
  <c r="A2762"/>
  <c r="B2762"/>
  <c r="C2762"/>
  <c r="D2762"/>
  <c r="E2762"/>
  <c r="F2762"/>
  <c r="A2763"/>
  <c r="B2763"/>
  <c r="C2763"/>
  <c r="D2763"/>
  <c r="E2763"/>
  <c r="F2763"/>
  <c r="A2764"/>
  <c r="B2764"/>
  <c r="C2764"/>
  <c r="D2764"/>
  <c r="E2764"/>
  <c r="F2764"/>
  <c r="A2765"/>
  <c r="B2765"/>
  <c r="C2765"/>
  <c r="D2765"/>
  <c r="E2765"/>
  <c r="F2765"/>
  <c r="A2766"/>
  <c r="B2766"/>
  <c r="C2766"/>
  <c r="D2766"/>
  <c r="E2766"/>
  <c r="F2766"/>
  <c r="A2767"/>
  <c r="B2767"/>
  <c r="C2767"/>
  <c r="D2767"/>
  <c r="E2767"/>
  <c r="F2767"/>
  <c r="A2768"/>
  <c r="B2768"/>
  <c r="C2768"/>
  <c r="D2768"/>
  <c r="E2768"/>
  <c r="F2768"/>
  <c r="A2769"/>
  <c r="B2769"/>
  <c r="C2769"/>
  <c r="D2769"/>
  <c r="E2769"/>
  <c r="F2769"/>
  <c r="A2770"/>
  <c r="B2770"/>
  <c r="C2770"/>
  <c r="D2770"/>
  <c r="E2770"/>
  <c r="F2770"/>
  <c r="A2771"/>
  <c r="B2771"/>
  <c r="C2771"/>
  <c r="D2771"/>
  <c r="E2771"/>
  <c r="F2771"/>
  <c r="A2772"/>
  <c r="B2772"/>
  <c r="C2772"/>
  <c r="D2772"/>
  <c r="E2772"/>
  <c r="F2772"/>
  <c r="A2773"/>
  <c r="B2773"/>
  <c r="C2773"/>
  <c r="D2773"/>
  <c r="E2773"/>
  <c r="F2773"/>
  <c r="A2774"/>
  <c r="B2774"/>
  <c r="C2774"/>
  <c r="D2774"/>
  <c r="E2774"/>
  <c r="F2774"/>
  <c r="A2775"/>
  <c r="B2775"/>
  <c r="C2775"/>
  <c r="D2775"/>
  <c r="E2775"/>
  <c r="F2775"/>
  <c r="A2776"/>
  <c r="B2776"/>
  <c r="C2776"/>
  <c r="D2776"/>
  <c r="E2776"/>
  <c r="F2776"/>
  <c r="A2777"/>
  <c r="B2777"/>
  <c r="C2777"/>
  <c r="D2777"/>
  <c r="E2777"/>
  <c r="F2777"/>
  <c r="A2778"/>
  <c r="B2778"/>
  <c r="C2778"/>
  <c r="D2778"/>
  <c r="E2778"/>
  <c r="F2778"/>
  <c r="A2779"/>
  <c r="B2779"/>
  <c r="C2779"/>
  <c r="D2779"/>
  <c r="E2779"/>
  <c r="F2779"/>
  <c r="A2780"/>
  <c r="B2780"/>
  <c r="C2780"/>
  <c r="D2780"/>
  <c r="E2780"/>
  <c r="F2780"/>
  <c r="A2781"/>
  <c r="B2781"/>
  <c r="C2781"/>
  <c r="D2781"/>
  <c r="E2781"/>
  <c r="F2781"/>
  <c r="A2782"/>
  <c r="B2782"/>
  <c r="C2782"/>
  <c r="D2782"/>
  <c r="E2782"/>
  <c r="F2782"/>
  <c r="A2783"/>
  <c r="B2783"/>
  <c r="C2783"/>
  <c r="D2783"/>
  <c r="E2783"/>
  <c r="F2783"/>
  <c r="A2784"/>
  <c r="B2784"/>
  <c r="C2784"/>
  <c r="D2784"/>
  <c r="E2784"/>
  <c r="F2784"/>
  <c r="A2785"/>
  <c r="B2785"/>
  <c r="C2785"/>
  <c r="D2785"/>
  <c r="E2785"/>
  <c r="F2785"/>
  <c r="A2786"/>
  <c r="B2786"/>
  <c r="C2786"/>
  <c r="D2786"/>
  <c r="E2786"/>
  <c r="F2786"/>
  <c r="A2787"/>
  <c r="B2787"/>
  <c r="C2787"/>
  <c r="D2787"/>
  <c r="E2787"/>
  <c r="F2787"/>
  <c r="A2788"/>
  <c r="B2788"/>
  <c r="C2788"/>
  <c r="D2788"/>
  <c r="E2788"/>
  <c r="F2788"/>
  <c r="A2789"/>
  <c r="B2789"/>
  <c r="C2789"/>
  <c r="D2789"/>
  <c r="E2789"/>
  <c r="F2789"/>
  <c r="A2790"/>
  <c r="B2790"/>
  <c r="C2790"/>
  <c r="D2790"/>
  <c r="E2790"/>
  <c r="F2790"/>
  <c r="A2791"/>
  <c r="B2791"/>
  <c r="C2791"/>
  <c r="D2791"/>
  <c r="E2791"/>
  <c r="F2791"/>
  <c r="A2792"/>
  <c r="B2792"/>
  <c r="C2792"/>
  <c r="D2792"/>
  <c r="E2792"/>
  <c r="F2792"/>
  <c r="A2793"/>
  <c r="B2793"/>
  <c r="C2793"/>
  <c r="D2793"/>
  <c r="E2793"/>
  <c r="F2793"/>
  <c r="A2794"/>
  <c r="B2794"/>
  <c r="C2794"/>
  <c r="D2794"/>
  <c r="E2794"/>
  <c r="F2794"/>
  <c r="A2795"/>
  <c r="B2795"/>
  <c r="C2795"/>
  <c r="D2795"/>
  <c r="E2795"/>
  <c r="F2795"/>
  <c r="A2796"/>
  <c r="B2796"/>
  <c r="C2796"/>
  <c r="D2796"/>
  <c r="E2796"/>
  <c r="F2796"/>
  <c r="A2797"/>
  <c r="B2797"/>
  <c r="C2797"/>
  <c r="D2797"/>
  <c r="E2797"/>
  <c r="F2797"/>
  <c r="A2798"/>
  <c r="B2798"/>
  <c r="C2798"/>
  <c r="D2798"/>
  <c r="E2798"/>
  <c r="F2798"/>
  <c r="A2799"/>
  <c r="B2799"/>
  <c r="C2799"/>
  <c r="D2799"/>
  <c r="E2799"/>
  <c r="F2799"/>
  <c r="A2800"/>
  <c r="B2800"/>
  <c r="C2800"/>
  <c r="D2800"/>
  <c r="E2800"/>
  <c r="F2800"/>
  <c r="A2801"/>
  <c r="B2801"/>
  <c r="C2801"/>
  <c r="D2801"/>
  <c r="E2801"/>
  <c r="F2801"/>
  <c r="A2802"/>
  <c r="B2802"/>
  <c r="C2802"/>
  <c r="D2802"/>
  <c r="E2802"/>
  <c r="F2802"/>
  <c r="A2803"/>
  <c r="B2803"/>
  <c r="C2803"/>
  <c r="D2803"/>
  <c r="E2803"/>
  <c r="F2803"/>
  <c r="A2804"/>
  <c r="B2804"/>
  <c r="C2804"/>
  <c r="D2804"/>
  <c r="E2804"/>
  <c r="F2804"/>
  <c r="A2805"/>
  <c r="B2805"/>
  <c r="C2805"/>
  <c r="D2805"/>
  <c r="E2805"/>
  <c r="F2805"/>
  <c r="A2806"/>
  <c r="B2806"/>
  <c r="C2806"/>
  <c r="D2806"/>
  <c r="E2806"/>
  <c r="F2806"/>
  <c r="A2807"/>
  <c r="B2807"/>
  <c r="C2807"/>
  <c r="D2807"/>
  <c r="E2807"/>
  <c r="F2807"/>
  <c r="A2808"/>
  <c r="B2808"/>
  <c r="C2808"/>
  <c r="D2808"/>
  <c r="E2808"/>
  <c r="F2808"/>
  <c r="A2809"/>
  <c r="B2809"/>
  <c r="C2809"/>
  <c r="D2809"/>
  <c r="E2809"/>
  <c r="F2809"/>
  <c r="A2810"/>
  <c r="B2810"/>
  <c r="C2810"/>
  <c r="D2810"/>
  <c r="E2810"/>
  <c r="F2810"/>
  <c r="A2811"/>
  <c r="B2811"/>
  <c r="C2811"/>
  <c r="D2811"/>
  <c r="E2811"/>
  <c r="F2811"/>
  <c r="A2812"/>
  <c r="B2812"/>
  <c r="C2812"/>
  <c r="D2812"/>
  <c r="E2812"/>
  <c r="F2812"/>
  <c r="A2813"/>
  <c r="B2813"/>
  <c r="C2813"/>
  <c r="D2813"/>
  <c r="E2813"/>
  <c r="F2813"/>
  <c r="A2814"/>
  <c r="B2814"/>
  <c r="C2814"/>
  <c r="D2814"/>
  <c r="E2814"/>
  <c r="F2814"/>
  <c r="A2815"/>
  <c r="B2815"/>
  <c r="C2815"/>
  <c r="D2815"/>
  <c r="E2815"/>
  <c r="F2815"/>
  <c r="A2816"/>
  <c r="B2816"/>
  <c r="C2816"/>
  <c r="D2816"/>
  <c r="E2816"/>
  <c r="F2816"/>
  <c r="A2817"/>
  <c r="B2817"/>
  <c r="C2817"/>
  <c r="D2817"/>
  <c r="E2817"/>
  <c r="F2817"/>
  <c r="A2818"/>
  <c r="B2818"/>
  <c r="C2818"/>
  <c r="D2818"/>
  <c r="E2818"/>
  <c r="F2818"/>
  <c r="A2819"/>
  <c r="B2819"/>
  <c r="C2819"/>
  <c r="D2819"/>
  <c r="E2819"/>
  <c r="F2819"/>
  <c r="A2820"/>
  <c r="B2820"/>
  <c r="C2820"/>
  <c r="D2820"/>
  <c r="E2820"/>
  <c r="F2820"/>
  <c r="A2821"/>
  <c r="B2821"/>
  <c r="C2821"/>
  <c r="D2821"/>
  <c r="E2821"/>
  <c r="F2821"/>
  <c r="A2822"/>
  <c r="B2822"/>
  <c r="C2822"/>
  <c r="D2822"/>
  <c r="E2822"/>
  <c r="F2822"/>
  <c r="A2823"/>
  <c r="B2823"/>
  <c r="C2823"/>
  <c r="D2823"/>
  <c r="E2823"/>
  <c r="F2823"/>
  <c r="A2824"/>
  <c r="B2824"/>
  <c r="C2824"/>
  <c r="D2824"/>
  <c r="E2824"/>
  <c r="F2824"/>
  <c r="A2825"/>
  <c r="B2825"/>
  <c r="C2825"/>
  <c r="D2825"/>
  <c r="E2825"/>
  <c r="F2825"/>
  <c r="A2826"/>
  <c r="B2826"/>
  <c r="C2826"/>
  <c r="D2826"/>
  <c r="E2826"/>
  <c r="F2826"/>
  <c r="A2827"/>
  <c r="B2827"/>
  <c r="C2827"/>
  <c r="D2827"/>
  <c r="E2827"/>
  <c r="F2827"/>
  <c r="A2828"/>
  <c r="B2828"/>
  <c r="C2828"/>
  <c r="D2828"/>
  <c r="E2828"/>
  <c r="F2828"/>
  <c r="A2829"/>
  <c r="B2829"/>
  <c r="C2829"/>
  <c r="D2829"/>
  <c r="E2829"/>
  <c r="F2829"/>
  <c r="A2830"/>
  <c r="B2830"/>
  <c r="C2830"/>
  <c r="D2830"/>
  <c r="E2830"/>
  <c r="F2830"/>
  <c r="A2831"/>
  <c r="B2831"/>
  <c r="C2831"/>
  <c r="D2831"/>
  <c r="E2831"/>
  <c r="F2831"/>
  <c r="A2832"/>
  <c r="B2832"/>
  <c r="C2832"/>
  <c r="D2832"/>
  <c r="E2832"/>
  <c r="F2832"/>
  <c r="A2833"/>
  <c r="B2833"/>
  <c r="C2833"/>
  <c r="D2833"/>
  <c r="E2833"/>
  <c r="F2833"/>
  <c r="A2834"/>
  <c r="B2834"/>
  <c r="C2834"/>
  <c r="D2834"/>
  <c r="E2834"/>
  <c r="F2834"/>
  <c r="A2835"/>
  <c r="B2835"/>
  <c r="C2835"/>
  <c r="D2835"/>
  <c r="E2835"/>
  <c r="F2835"/>
  <c r="A2836"/>
  <c r="B2836"/>
  <c r="C2836"/>
  <c r="D2836"/>
  <c r="E2836"/>
  <c r="F2836"/>
  <c r="A2837"/>
  <c r="B2837"/>
  <c r="C2837"/>
  <c r="D2837"/>
  <c r="E2837"/>
  <c r="F2837"/>
  <c r="A2838"/>
  <c r="B2838"/>
  <c r="C2838"/>
  <c r="D2838"/>
  <c r="E2838"/>
  <c r="F2838"/>
  <c r="A2839"/>
  <c r="B2839"/>
  <c r="C2839"/>
  <c r="D2839"/>
  <c r="E2839"/>
  <c r="F2839"/>
  <c r="A2840"/>
  <c r="B2840"/>
  <c r="C2840"/>
  <c r="D2840"/>
  <c r="E2840"/>
  <c r="F2840"/>
  <c r="A2841"/>
  <c r="B2841"/>
  <c r="C2841"/>
  <c r="D2841"/>
  <c r="E2841"/>
  <c r="F2841"/>
  <c r="A2842"/>
  <c r="B2842"/>
  <c r="C2842"/>
  <c r="D2842"/>
  <c r="E2842"/>
  <c r="F2842"/>
  <c r="A2843"/>
  <c r="B2843"/>
  <c r="C2843"/>
  <c r="D2843"/>
  <c r="E2843"/>
  <c r="F2843"/>
  <c r="A2844"/>
  <c r="B2844"/>
  <c r="C2844"/>
  <c r="D2844"/>
  <c r="E2844"/>
  <c r="F2844"/>
  <c r="A2845"/>
  <c r="B2845"/>
  <c r="C2845"/>
  <c r="D2845"/>
  <c r="E2845"/>
  <c r="F2845"/>
  <c r="A2846"/>
  <c r="B2846"/>
  <c r="C2846"/>
  <c r="D2846"/>
  <c r="E2846"/>
  <c r="F2846"/>
  <c r="A2847"/>
  <c r="B2847"/>
  <c r="C2847"/>
  <c r="D2847"/>
  <c r="E2847"/>
  <c r="F2847"/>
  <c r="A2848"/>
  <c r="B2848"/>
  <c r="C2848"/>
  <c r="D2848"/>
  <c r="E2848"/>
  <c r="F2848"/>
  <c r="A2849"/>
  <c r="B2849"/>
  <c r="C2849"/>
  <c r="D2849"/>
  <c r="E2849"/>
  <c r="F2849"/>
  <c r="A2850"/>
  <c r="B2850"/>
  <c r="C2850"/>
  <c r="D2850"/>
  <c r="E2850"/>
  <c r="F2850"/>
  <c r="A2851"/>
  <c r="B2851"/>
  <c r="C2851"/>
  <c r="D2851"/>
  <c r="E2851"/>
  <c r="F2851"/>
  <c r="A2852"/>
  <c r="B2852"/>
  <c r="C2852"/>
  <c r="D2852"/>
  <c r="E2852"/>
  <c r="F2852"/>
  <c r="A2853"/>
  <c r="B2853"/>
  <c r="C2853"/>
  <c r="D2853"/>
  <c r="E2853"/>
  <c r="F2853"/>
  <c r="A2854"/>
  <c r="B2854"/>
  <c r="C2854"/>
  <c r="D2854"/>
  <c r="E2854"/>
  <c r="F2854"/>
  <c r="A2855"/>
  <c r="B2855"/>
  <c r="C2855"/>
  <c r="D2855"/>
  <c r="E2855"/>
  <c r="F2855"/>
  <c r="A2856"/>
  <c r="B2856"/>
  <c r="C2856"/>
  <c r="D2856"/>
  <c r="E2856"/>
  <c r="F2856"/>
  <c r="A2857"/>
  <c r="B2857"/>
  <c r="C2857"/>
  <c r="D2857"/>
  <c r="E2857"/>
  <c r="F2857"/>
  <c r="A2858"/>
  <c r="B2858"/>
  <c r="C2858"/>
  <c r="D2858"/>
  <c r="E2858"/>
  <c r="F2858"/>
  <c r="A2859"/>
  <c r="B2859"/>
  <c r="C2859"/>
  <c r="D2859"/>
  <c r="E2859"/>
  <c r="F2859"/>
  <c r="A2860"/>
  <c r="B2860"/>
  <c r="C2860"/>
  <c r="D2860"/>
  <c r="E2860"/>
  <c r="F2860"/>
  <c r="A2861"/>
  <c r="B2861"/>
  <c r="C2861"/>
  <c r="D2861"/>
  <c r="E2861"/>
  <c r="F2861"/>
  <c r="A2862"/>
  <c r="B2862"/>
  <c r="C2862"/>
  <c r="D2862"/>
  <c r="E2862"/>
  <c r="F2862"/>
  <c r="A2863"/>
  <c r="B2863"/>
  <c r="C2863"/>
  <c r="D2863"/>
  <c r="E2863"/>
  <c r="F2863"/>
  <c r="A2864"/>
  <c r="B2864"/>
  <c r="C2864"/>
  <c r="D2864"/>
  <c r="E2864"/>
  <c r="F2864"/>
  <c r="A2865"/>
  <c r="B2865"/>
  <c r="C2865"/>
  <c r="D2865"/>
  <c r="E2865"/>
  <c r="F2865"/>
  <c r="A2866"/>
  <c r="B2866"/>
  <c r="C2866"/>
  <c r="D2866"/>
  <c r="E2866"/>
  <c r="F2866"/>
  <c r="A2867"/>
  <c r="B2867"/>
  <c r="C2867"/>
  <c r="D2867"/>
  <c r="E2867"/>
  <c r="F2867"/>
  <c r="A2868"/>
  <c r="B2868"/>
  <c r="C2868"/>
  <c r="D2868"/>
  <c r="E2868"/>
  <c r="F2868"/>
  <c r="A2869"/>
  <c r="B2869"/>
  <c r="C2869"/>
  <c r="D2869"/>
  <c r="E2869"/>
  <c r="F2869"/>
  <c r="A2870"/>
  <c r="B2870"/>
  <c r="C2870"/>
  <c r="D2870"/>
  <c r="E2870"/>
  <c r="F2870"/>
  <c r="A2871"/>
  <c r="B2871"/>
  <c r="C2871"/>
  <c r="D2871"/>
  <c r="E2871"/>
  <c r="F2871"/>
  <c r="A2872"/>
  <c r="B2872"/>
  <c r="C2872"/>
  <c r="D2872"/>
  <c r="E2872"/>
  <c r="F2872"/>
  <c r="A2873"/>
  <c r="B2873"/>
  <c r="C2873"/>
  <c r="D2873"/>
  <c r="E2873"/>
  <c r="F2873"/>
  <c r="A2874"/>
  <c r="B2874"/>
  <c r="C2874"/>
  <c r="D2874"/>
  <c r="E2874"/>
  <c r="F2874"/>
  <c r="A2875"/>
  <c r="B2875"/>
  <c r="C2875"/>
  <c r="D2875"/>
  <c r="E2875"/>
  <c r="F2875"/>
  <c r="A2876"/>
  <c r="B2876"/>
  <c r="C2876"/>
  <c r="D2876"/>
  <c r="E2876"/>
  <c r="F2876"/>
  <c r="A2877"/>
  <c r="B2877"/>
  <c r="C2877"/>
  <c r="D2877"/>
  <c r="E2877"/>
  <c r="F2877"/>
  <c r="A2878"/>
  <c r="B2878"/>
  <c r="C2878"/>
  <c r="D2878"/>
  <c r="E2878"/>
  <c r="F2878"/>
  <c r="A2879"/>
  <c r="B2879"/>
  <c r="C2879"/>
  <c r="D2879"/>
  <c r="E2879"/>
  <c r="F2879"/>
  <c r="A2880"/>
  <c r="B2880"/>
  <c r="C2880"/>
  <c r="D2880"/>
  <c r="E2880"/>
  <c r="F2880"/>
  <c r="A2881"/>
  <c r="B2881"/>
  <c r="C2881"/>
  <c r="D2881"/>
  <c r="E2881"/>
  <c r="F2881"/>
  <c r="A2882"/>
  <c r="B2882"/>
  <c r="C2882"/>
  <c r="D2882"/>
  <c r="E2882"/>
  <c r="F2882"/>
  <c r="A2883"/>
  <c r="B2883"/>
  <c r="C2883"/>
  <c r="D2883"/>
  <c r="E2883"/>
  <c r="F2883"/>
  <c r="A2884"/>
  <c r="B2884"/>
  <c r="C2884"/>
  <c r="D2884"/>
  <c r="E2884"/>
  <c r="F2884"/>
  <c r="A2885"/>
  <c r="B2885"/>
  <c r="C2885"/>
  <c r="D2885"/>
  <c r="E2885"/>
  <c r="F2885"/>
  <c r="A2886"/>
  <c r="B2886"/>
  <c r="C2886"/>
  <c r="D2886"/>
  <c r="E2886"/>
  <c r="F2886"/>
  <c r="A2887"/>
  <c r="B2887"/>
  <c r="C2887"/>
  <c r="D2887"/>
  <c r="E2887"/>
  <c r="F2887"/>
  <c r="A2888"/>
  <c r="B2888"/>
  <c r="C2888"/>
  <c r="D2888"/>
  <c r="E2888"/>
  <c r="F2888"/>
  <c r="A2889"/>
  <c r="B2889"/>
  <c r="C2889"/>
  <c r="D2889"/>
  <c r="E2889"/>
  <c r="F2889"/>
  <c r="A2890"/>
  <c r="B2890"/>
  <c r="C2890"/>
  <c r="D2890"/>
  <c r="E2890"/>
  <c r="F2890"/>
  <c r="A2891"/>
  <c r="B2891"/>
  <c r="C2891"/>
  <c r="D2891"/>
  <c r="E2891"/>
  <c r="F2891"/>
  <c r="A2892"/>
  <c r="B2892"/>
  <c r="C2892"/>
  <c r="D2892"/>
  <c r="E2892"/>
  <c r="F2892"/>
  <c r="A2893"/>
  <c r="B2893"/>
  <c r="C2893"/>
  <c r="D2893"/>
  <c r="E2893"/>
  <c r="F2893"/>
  <c r="A2894"/>
  <c r="B2894"/>
  <c r="C2894"/>
  <c r="D2894"/>
  <c r="E2894"/>
  <c r="F2894"/>
  <c r="A2895"/>
  <c r="B2895"/>
  <c r="C2895"/>
  <c r="D2895"/>
  <c r="E2895"/>
  <c r="F2895"/>
  <c r="A2896"/>
  <c r="B2896"/>
  <c r="C2896"/>
  <c r="D2896"/>
  <c r="E2896"/>
  <c r="F2896"/>
  <c r="A2897"/>
  <c r="B2897"/>
  <c r="C2897"/>
  <c r="D2897"/>
  <c r="E2897"/>
  <c r="F2897"/>
  <c r="A2898"/>
  <c r="B2898"/>
  <c r="C2898"/>
  <c r="D2898"/>
  <c r="E2898"/>
  <c r="F2898"/>
  <c r="A2899"/>
  <c r="B2899"/>
  <c r="C2899"/>
  <c r="D2899"/>
  <c r="E2899"/>
  <c r="F2899"/>
  <c r="A2900"/>
  <c r="B2900"/>
  <c r="C2900"/>
  <c r="D2900"/>
  <c r="E2900"/>
  <c r="F2900"/>
  <c r="A2901"/>
  <c r="B2901"/>
  <c r="C2901"/>
  <c r="D2901"/>
  <c r="E2901"/>
  <c r="F2901"/>
  <c r="A2902"/>
  <c r="B2902"/>
  <c r="C2902"/>
  <c r="D2902"/>
  <c r="E2902"/>
  <c r="F2902"/>
  <c r="A2903"/>
  <c r="B2903"/>
  <c r="C2903"/>
  <c r="D2903"/>
  <c r="E2903"/>
  <c r="F2903"/>
  <c r="A2904"/>
  <c r="B2904"/>
  <c r="C2904"/>
  <c r="D2904"/>
  <c r="E2904"/>
  <c r="F2904"/>
  <c r="A2905"/>
  <c r="B2905"/>
  <c r="C2905"/>
  <c r="D2905"/>
  <c r="E2905"/>
  <c r="F2905"/>
  <c r="A2906"/>
  <c r="B2906"/>
  <c r="C2906"/>
  <c r="D2906"/>
  <c r="E2906"/>
  <c r="F2906"/>
  <c r="A2907"/>
  <c r="B2907"/>
  <c r="C2907"/>
  <c r="D2907"/>
  <c r="E2907"/>
  <c r="F2907"/>
  <c r="A2908"/>
  <c r="B2908"/>
  <c r="C2908"/>
  <c r="D2908"/>
  <c r="E2908"/>
  <c r="F2908"/>
  <c r="A2909"/>
  <c r="B2909"/>
  <c r="C2909"/>
  <c r="D2909"/>
  <c r="E2909"/>
  <c r="F2909"/>
  <c r="A2910"/>
  <c r="B2910"/>
  <c r="C2910"/>
  <c r="D2910"/>
  <c r="E2910"/>
  <c r="F2910"/>
  <c r="A2911"/>
  <c r="B2911"/>
  <c r="C2911"/>
  <c r="D2911"/>
  <c r="E2911"/>
  <c r="F2911"/>
  <c r="A2912"/>
  <c r="B2912"/>
  <c r="C2912"/>
  <c r="D2912"/>
  <c r="E2912"/>
  <c r="F2912"/>
  <c r="A2913"/>
  <c r="B2913"/>
  <c r="C2913"/>
  <c r="D2913"/>
  <c r="E2913"/>
  <c r="F2913"/>
  <c r="A2914"/>
  <c r="B2914"/>
  <c r="C2914"/>
  <c r="D2914"/>
  <c r="E2914"/>
  <c r="F2914"/>
  <c r="A2915"/>
  <c r="B2915"/>
  <c r="C2915"/>
  <c r="D2915"/>
  <c r="E2915"/>
  <c r="F2915"/>
  <c r="A2916"/>
  <c r="B2916"/>
  <c r="C2916"/>
  <c r="D2916"/>
  <c r="E2916"/>
  <c r="F2916"/>
  <c r="A2917"/>
  <c r="B2917"/>
  <c r="C2917"/>
  <c r="D2917"/>
  <c r="E2917"/>
  <c r="F2917"/>
  <c r="A2918"/>
  <c r="B2918"/>
  <c r="C2918"/>
  <c r="D2918"/>
  <c r="E2918"/>
  <c r="F2918"/>
  <c r="A2919"/>
  <c r="B2919"/>
  <c r="C2919"/>
  <c r="D2919"/>
  <c r="E2919"/>
  <c r="F2919"/>
  <c r="A2920"/>
  <c r="B2920"/>
  <c r="C2920"/>
  <c r="D2920"/>
  <c r="E2920"/>
  <c r="F2920"/>
  <c r="A2921"/>
  <c r="B2921"/>
  <c r="C2921"/>
  <c r="D2921"/>
  <c r="E2921"/>
  <c r="F2921"/>
  <c r="A2922"/>
  <c r="B2922"/>
  <c r="C2922"/>
  <c r="D2922"/>
  <c r="E2922"/>
  <c r="F2922"/>
  <c r="A2923"/>
  <c r="B2923"/>
  <c r="C2923"/>
  <c r="D2923"/>
  <c r="E2923"/>
  <c r="F2923"/>
  <c r="A2924"/>
  <c r="B2924"/>
  <c r="C2924"/>
  <c r="D2924"/>
  <c r="E2924"/>
  <c r="F2924"/>
  <c r="A2925"/>
  <c r="B2925"/>
  <c r="C2925"/>
  <c r="D2925"/>
  <c r="E2925"/>
  <c r="F2925"/>
  <c r="A2926"/>
  <c r="B2926"/>
  <c r="C2926"/>
  <c r="D2926"/>
  <c r="E2926"/>
  <c r="F2926"/>
  <c r="A2927"/>
  <c r="B2927"/>
  <c r="C2927"/>
  <c r="D2927"/>
  <c r="E2927"/>
  <c r="F2927"/>
  <c r="A2928"/>
  <c r="B2928"/>
  <c r="C2928"/>
  <c r="D2928"/>
  <c r="E2928"/>
  <c r="F2928"/>
  <c r="A2929"/>
  <c r="B2929"/>
  <c r="C2929"/>
  <c r="D2929"/>
  <c r="E2929"/>
  <c r="F2929"/>
  <c r="A2930"/>
  <c r="B2930"/>
  <c r="C2930"/>
  <c r="D2930"/>
  <c r="E2930"/>
  <c r="F2930"/>
  <c r="A2931"/>
  <c r="B2931"/>
  <c r="C2931"/>
  <c r="D2931"/>
  <c r="E2931"/>
  <c r="F2931"/>
  <c r="A2932"/>
  <c r="B2932"/>
  <c r="C2932"/>
  <c r="D2932"/>
  <c r="E2932"/>
  <c r="F2932"/>
  <c r="A2933"/>
  <c r="B2933"/>
  <c r="C2933"/>
  <c r="D2933"/>
  <c r="E2933"/>
  <c r="F2933"/>
  <c r="A2934"/>
  <c r="B2934"/>
  <c r="C2934"/>
  <c r="D2934"/>
  <c r="E2934"/>
  <c r="F2934"/>
  <c r="A2935"/>
  <c r="B2935"/>
  <c r="C2935"/>
  <c r="D2935"/>
  <c r="E2935"/>
  <c r="F2935"/>
  <c r="A2936"/>
  <c r="B2936"/>
  <c r="C2936"/>
  <c r="D2936"/>
  <c r="E2936"/>
  <c r="F2936"/>
  <c r="A2937"/>
  <c r="B2937"/>
  <c r="C2937"/>
  <c r="D2937"/>
  <c r="E2937"/>
  <c r="F2937"/>
  <c r="A2938"/>
  <c r="B2938"/>
  <c r="C2938"/>
  <c r="D2938"/>
  <c r="E2938"/>
  <c r="F2938"/>
  <c r="A2939"/>
  <c r="B2939"/>
  <c r="C2939"/>
  <c r="D2939"/>
  <c r="E2939"/>
  <c r="F2939"/>
  <c r="A2940"/>
  <c r="B2940"/>
  <c r="C2940"/>
  <c r="D2940"/>
  <c r="E2940"/>
  <c r="F2940"/>
  <c r="A2941"/>
  <c r="B2941"/>
  <c r="C2941"/>
  <c r="D2941"/>
  <c r="E2941"/>
  <c r="F2941"/>
  <c r="A2942"/>
  <c r="B2942"/>
  <c r="C2942"/>
  <c r="D2942"/>
  <c r="E2942"/>
  <c r="F2942"/>
  <c r="A2943"/>
  <c r="B2943"/>
  <c r="C2943"/>
  <c r="D2943"/>
  <c r="E2943"/>
  <c r="F2943"/>
  <c r="A2944"/>
  <c r="B2944"/>
  <c r="C2944"/>
  <c r="D2944"/>
  <c r="E2944"/>
  <c r="F2944"/>
  <c r="A2945"/>
  <c r="B2945"/>
  <c r="C2945"/>
  <c r="D2945"/>
  <c r="E2945"/>
  <c r="F2945"/>
  <c r="A2946"/>
  <c r="B2946"/>
  <c r="C2946"/>
  <c r="D2946"/>
  <c r="E2946"/>
  <c r="F2946"/>
  <c r="A2947"/>
  <c r="B2947"/>
  <c r="C2947"/>
  <c r="D2947"/>
  <c r="E2947"/>
  <c r="F2947"/>
  <c r="A2948"/>
  <c r="B2948"/>
  <c r="C2948"/>
  <c r="D2948"/>
  <c r="E2948"/>
  <c r="F2948"/>
  <c r="A2949"/>
  <c r="B2949"/>
  <c r="C2949"/>
  <c r="D2949"/>
  <c r="E2949"/>
  <c r="F2949"/>
  <c r="A2950"/>
  <c r="B2950"/>
  <c r="C2950"/>
  <c r="D2950"/>
  <c r="E2950"/>
  <c r="F2950"/>
  <c r="A2951"/>
  <c r="B2951"/>
  <c r="C2951"/>
  <c r="D2951"/>
  <c r="E2951"/>
  <c r="F2951"/>
  <c r="A2952"/>
  <c r="B2952"/>
  <c r="C2952"/>
  <c r="D2952"/>
  <c r="E2952"/>
  <c r="F2952"/>
  <c r="A2953"/>
  <c r="B2953"/>
  <c r="C2953"/>
  <c r="D2953"/>
  <c r="E2953"/>
  <c r="F2953"/>
  <c r="A2954"/>
  <c r="B2954"/>
  <c r="C2954"/>
  <c r="D2954"/>
  <c r="E2954"/>
  <c r="F2954"/>
  <c r="A2955"/>
  <c r="B2955"/>
  <c r="C2955"/>
  <c r="D2955"/>
  <c r="E2955"/>
  <c r="F2955"/>
  <c r="A2956"/>
  <c r="B2956"/>
  <c r="C2956"/>
  <c r="D2956"/>
  <c r="E2956"/>
  <c r="F2956"/>
  <c r="A2957"/>
  <c r="B2957"/>
  <c r="C2957"/>
  <c r="D2957"/>
  <c r="E2957"/>
  <c r="F2957"/>
  <c r="A2958"/>
  <c r="B2958"/>
  <c r="C2958"/>
  <c r="D2958"/>
  <c r="E2958"/>
  <c r="F2958"/>
  <c r="A2959"/>
  <c r="B2959"/>
  <c r="C2959"/>
  <c r="D2959"/>
  <c r="E2959"/>
  <c r="F2959"/>
  <c r="A2960"/>
  <c r="B2960"/>
  <c r="C2960"/>
  <c r="D2960"/>
  <c r="E2960"/>
  <c r="F2960"/>
  <c r="A2961"/>
  <c r="B2961"/>
  <c r="C2961"/>
  <c r="D2961"/>
  <c r="E2961"/>
  <c r="F2961"/>
  <c r="A2962"/>
  <c r="B2962"/>
  <c r="C2962"/>
  <c r="D2962"/>
  <c r="E2962"/>
  <c r="F2962"/>
  <c r="A2963"/>
  <c r="B2963"/>
  <c r="C2963"/>
  <c r="D2963"/>
  <c r="E2963"/>
  <c r="F2963"/>
  <c r="A2964"/>
  <c r="B2964"/>
  <c r="C2964"/>
  <c r="D2964"/>
  <c r="E2964"/>
  <c r="F2964"/>
  <c r="A2965"/>
  <c r="B2965"/>
  <c r="C2965"/>
  <c r="D2965"/>
  <c r="E2965"/>
  <c r="F2965"/>
  <c r="A2966"/>
  <c r="B2966"/>
  <c r="C2966"/>
  <c r="D2966"/>
  <c r="E2966"/>
  <c r="F2966"/>
  <c r="A2967"/>
  <c r="B2967"/>
  <c r="C2967"/>
  <c r="D2967"/>
  <c r="E2967"/>
  <c r="F2967"/>
  <c r="A2968"/>
  <c r="B2968"/>
  <c r="C2968"/>
  <c r="D2968"/>
  <c r="E2968"/>
  <c r="F2968"/>
  <c r="A2969"/>
  <c r="B2969"/>
  <c r="C2969"/>
  <c r="D2969"/>
  <c r="E2969"/>
  <c r="F2969"/>
  <c r="A2970"/>
  <c r="B2970"/>
  <c r="C2970"/>
  <c r="D2970"/>
  <c r="E2970"/>
  <c r="F2970"/>
  <c r="A2971"/>
  <c r="B2971"/>
  <c r="C2971"/>
  <c r="D2971"/>
  <c r="E2971"/>
  <c r="F2971"/>
  <c r="A2972"/>
  <c r="B2972"/>
  <c r="C2972"/>
  <c r="D2972"/>
  <c r="E2972"/>
  <c r="F2972"/>
  <c r="A2973"/>
  <c r="B2973"/>
  <c r="C2973"/>
  <c r="D2973"/>
  <c r="E2973"/>
  <c r="F2973"/>
  <c r="A2974"/>
  <c r="B2974"/>
  <c r="C2974"/>
  <c r="D2974"/>
  <c r="E2974"/>
  <c r="F2974"/>
  <c r="A2975"/>
  <c r="B2975"/>
  <c r="C2975"/>
  <c r="D2975"/>
  <c r="E2975"/>
  <c r="F2975"/>
  <c r="A2976"/>
  <c r="B2976"/>
  <c r="C2976"/>
  <c r="D2976"/>
  <c r="E2976"/>
  <c r="F2976"/>
  <c r="A2977"/>
  <c r="B2977"/>
  <c r="C2977"/>
  <c r="D2977"/>
  <c r="E2977"/>
  <c r="F2977"/>
  <c r="A2978"/>
  <c r="B2978"/>
  <c r="C2978"/>
  <c r="D2978"/>
  <c r="E2978"/>
  <c r="F2978"/>
  <c r="A2979"/>
  <c r="B2979"/>
  <c r="C2979"/>
  <c r="D2979"/>
  <c r="E2979"/>
  <c r="F2979"/>
  <c r="A2980"/>
  <c r="B2980"/>
  <c r="C2980"/>
  <c r="D2980"/>
  <c r="E2980"/>
  <c r="F2980"/>
  <c r="A2981"/>
  <c r="B2981"/>
  <c r="C2981"/>
  <c r="D2981"/>
  <c r="E2981"/>
  <c r="F2981"/>
  <c r="A2982"/>
  <c r="B2982"/>
  <c r="C2982"/>
  <c r="D2982"/>
  <c r="E2982"/>
  <c r="F2982"/>
  <c r="A2983"/>
  <c r="B2983"/>
  <c r="C2983"/>
  <c r="D2983"/>
  <c r="E2983"/>
  <c r="F2983"/>
  <c r="A2984"/>
  <c r="B2984"/>
  <c r="C2984"/>
  <c r="D2984"/>
  <c r="E2984"/>
  <c r="F2984"/>
  <c r="A2985"/>
  <c r="B2985"/>
  <c r="C2985"/>
  <c r="D2985"/>
  <c r="E2985"/>
  <c r="F2985"/>
  <c r="A2986"/>
  <c r="B2986"/>
  <c r="C2986"/>
  <c r="D2986"/>
  <c r="E2986"/>
  <c r="F2986"/>
  <c r="A2987"/>
  <c r="B2987"/>
  <c r="C2987"/>
  <c r="D2987"/>
  <c r="E2987"/>
  <c r="F2987"/>
  <c r="A2988"/>
  <c r="B2988"/>
  <c r="C2988"/>
  <c r="D2988"/>
  <c r="E2988"/>
  <c r="F2988"/>
  <c r="A2989"/>
  <c r="B2989"/>
  <c r="C2989"/>
  <c r="D2989"/>
  <c r="E2989"/>
  <c r="F2989"/>
  <c r="A2990"/>
  <c r="B2990"/>
  <c r="C2990"/>
  <c r="D2990"/>
  <c r="E2990"/>
  <c r="F2990"/>
  <c r="A2991"/>
  <c r="B2991"/>
  <c r="C2991"/>
  <c r="D2991"/>
  <c r="E2991"/>
  <c r="F2991"/>
  <c r="A2992"/>
  <c r="B2992"/>
  <c r="C2992"/>
  <c r="D2992"/>
  <c r="E2992"/>
  <c r="F2992"/>
  <c r="A2993"/>
  <c r="B2993"/>
  <c r="C2993"/>
  <c r="D2993"/>
  <c r="E2993"/>
  <c r="F2993"/>
  <c r="A2994"/>
  <c r="B2994"/>
  <c r="C2994"/>
  <c r="D2994"/>
  <c r="E2994"/>
  <c r="F2994"/>
  <c r="A2995"/>
  <c r="B2995"/>
  <c r="C2995"/>
  <c r="D2995"/>
  <c r="E2995"/>
  <c r="F2995"/>
  <c r="A2996"/>
  <c r="B2996"/>
  <c r="C2996"/>
  <c r="D2996"/>
  <c r="E2996"/>
  <c r="F2996"/>
  <c r="A2997"/>
  <c r="B2997"/>
  <c r="C2997"/>
  <c r="D2997"/>
  <c r="E2997"/>
  <c r="F2997"/>
  <c r="A2998"/>
  <c r="B2998"/>
  <c r="C2998"/>
  <c r="D2998"/>
  <c r="E2998"/>
  <c r="F2998"/>
  <c r="A2999"/>
  <c r="B2999"/>
  <c r="C2999"/>
  <c r="D2999"/>
  <c r="E2999"/>
  <c r="F2999"/>
  <c r="A3000"/>
  <c r="B3000"/>
  <c r="C3000"/>
  <c r="D3000"/>
  <c r="E3000"/>
  <c r="F3000"/>
  <c r="A3001"/>
  <c r="B3001"/>
  <c r="C3001"/>
  <c r="D3001"/>
  <c r="E3001"/>
  <c r="F3001"/>
  <c r="A3002"/>
  <c r="B3002"/>
  <c r="C3002"/>
  <c r="D3002"/>
  <c r="E3002"/>
  <c r="F3002"/>
  <c r="A3003"/>
  <c r="B3003"/>
  <c r="C3003"/>
  <c r="D3003"/>
  <c r="E3003"/>
  <c r="F3003"/>
  <c r="A3004"/>
  <c r="B3004"/>
  <c r="C3004"/>
  <c r="D3004"/>
  <c r="E3004"/>
  <c r="F3004"/>
  <c r="A3005"/>
  <c r="B3005"/>
  <c r="C3005"/>
  <c r="D3005"/>
  <c r="E3005"/>
  <c r="F3005"/>
  <c r="A3006"/>
  <c r="B3006"/>
  <c r="C3006"/>
  <c r="D3006"/>
  <c r="E3006"/>
  <c r="F3006"/>
  <c r="A3007"/>
  <c r="B3007"/>
  <c r="C3007"/>
  <c r="D3007"/>
  <c r="E3007"/>
  <c r="F3007"/>
  <c r="A3008"/>
  <c r="B3008"/>
  <c r="C3008"/>
  <c r="D3008"/>
  <c r="E3008"/>
  <c r="F3008"/>
  <c r="A3009"/>
  <c r="B3009"/>
  <c r="C3009"/>
  <c r="D3009"/>
  <c r="E3009"/>
  <c r="F3009"/>
  <c r="A3010"/>
  <c r="B3010"/>
  <c r="C3010"/>
  <c r="D3010"/>
  <c r="E3010"/>
  <c r="F3010"/>
  <c r="A3011"/>
  <c r="B3011"/>
  <c r="C3011"/>
  <c r="D3011"/>
  <c r="E3011"/>
  <c r="F3011"/>
  <c r="A3012"/>
  <c r="B3012"/>
  <c r="C3012"/>
  <c r="D3012"/>
  <c r="E3012"/>
  <c r="F3012"/>
  <c r="A3013"/>
  <c r="B3013"/>
  <c r="C3013"/>
  <c r="D3013"/>
  <c r="E3013"/>
  <c r="F3013"/>
  <c r="A3014"/>
  <c r="B3014"/>
  <c r="C3014"/>
  <c r="D3014"/>
  <c r="E3014"/>
  <c r="F3014"/>
  <c r="A3015"/>
  <c r="B3015"/>
  <c r="C3015"/>
  <c r="D3015"/>
  <c r="E3015"/>
  <c r="F3015"/>
  <c r="A3016"/>
  <c r="B3016"/>
  <c r="C3016"/>
  <c r="D3016"/>
  <c r="E3016"/>
  <c r="F3016"/>
  <c r="A3017"/>
  <c r="B3017"/>
  <c r="C3017"/>
  <c r="D3017"/>
  <c r="E3017"/>
  <c r="F3017"/>
  <c r="A3018"/>
  <c r="B3018"/>
  <c r="C3018"/>
  <c r="D3018"/>
  <c r="E3018"/>
  <c r="F3018"/>
  <c r="A3019"/>
  <c r="B3019"/>
  <c r="C3019"/>
  <c r="D3019"/>
  <c r="E3019"/>
  <c r="F3019"/>
  <c r="A3020"/>
  <c r="B3020"/>
  <c r="C3020"/>
  <c r="D3020"/>
  <c r="E3020"/>
  <c r="F3020"/>
  <c r="A3021"/>
  <c r="B3021"/>
  <c r="C3021"/>
  <c r="D3021"/>
  <c r="E3021"/>
  <c r="F3021"/>
  <c r="A3022"/>
  <c r="B3022"/>
  <c r="C3022"/>
  <c r="D3022"/>
  <c r="E3022"/>
  <c r="F3022"/>
  <c r="A3023"/>
  <c r="B3023"/>
  <c r="C3023"/>
  <c r="D3023"/>
  <c r="E3023"/>
  <c r="F3023"/>
  <c r="A3024"/>
  <c r="B3024"/>
  <c r="C3024"/>
  <c r="D3024"/>
  <c r="E3024"/>
  <c r="F3024"/>
  <c r="A3025"/>
  <c r="B3025"/>
  <c r="C3025"/>
  <c r="D3025"/>
  <c r="E3025"/>
  <c r="F3025"/>
  <c r="A3026"/>
  <c r="B3026"/>
  <c r="C3026"/>
  <c r="D3026"/>
  <c r="E3026"/>
  <c r="F3026"/>
  <c r="A3027"/>
  <c r="B3027"/>
  <c r="C3027"/>
  <c r="D3027"/>
  <c r="E3027"/>
  <c r="F3027"/>
  <c r="A3028"/>
  <c r="B3028"/>
  <c r="C3028"/>
  <c r="D3028"/>
  <c r="E3028"/>
  <c r="F3028"/>
  <c r="A3029"/>
  <c r="B3029"/>
  <c r="C3029"/>
  <c r="D3029"/>
  <c r="E3029"/>
  <c r="F3029"/>
  <c r="A3030"/>
  <c r="B3030"/>
  <c r="C3030"/>
  <c r="D3030"/>
  <c r="E3030"/>
  <c r="F3030"/>
  <c r="A3031"/>
  <c r="B3031"/>
  <c r="C3031"/>
  <c r="D3031"/>
  <c r="E3031"/>
  <c r="F3031"/>
  <c r="A3032"/>
  <c r="B3032"/>
  <c r="C3032"/>
  <c r="D3032"/>
  <c r="E3032"/>
  <c r="F3032"/>
  <c r="A3033"/>
  <c r="B3033"/>
  <c r="C3033"/>
  <c r="D3033"/>
  <c r="E3033"/>
  <c r="F3033"/>
  <c r="A3034"/>
  <c r="B3034"/>
  <c r="C3034"/>
  <c r="D3034"/>
  <c r="E3034"/>
  <c r="F3034"/>
  <c r="A3035"/>
  <c r="B3035"/>
  <c r="C3035"/>
  <c r="D3035"/>
  <c r="E3035"/>
  <c r="F3035"/>
  <c r="A3036"/>
  <c r="B3036"/>
  <c r="C3036"/>
  <c r="D3036"/>
  <c r="E3036"/>
  <c r="F3036"/>
  <c r="A3037"/>
  <c r="B3037"/>
  <c r="C3037"/>
  <c r="D3037"/>
  <c r="E3037"/>
  <c r="F3037"/>
  <c r="A3038"/>
  <c r="B3038"/>
  <c r="C3038"/>
  <c r="D3038"/>
  <c r="E3038"/>
  <c r="F3038"/>
  <c r="A3039"/>
  <c r="B3039"/>
  <c r="C3039"/>
  <c r="D3039"/>
  <c r="E3039"/>
  <c r="F3039"/>
  <c r="A3040"/>
  <c r="B3040"/>
  <c r="C3040"/>
  <c r="D3040"/>
  <c r="E3040"/>
  <c r="F3040"/>
  <c r="A3041"/>
  <c r="B3041"/>
  <c r="C3041"/>
  <c r="D3041"/>
  <c r="E3041"/>
  <c r="F3041"/>
  <c r="A3042"/>
  <c r="B3042"/>
  <c r="C3042"/>
  <c r="D3042"/>
  <c r="E3042"/>
  <c r="F3042"/>
  <c r="A3043"/>
  <c r="B3043"/>
  <c r="C3043"/>
  <c r="D3043"/>
  <c r="E3043"/>
  <c r="F3043"/>
  <c r="A3044"/>
  <c r="B3044"/>
  <c r="C3044"/>
  <c r="D3044"/>
  <c r="E3044"/>
  <c r="F3044"/>
  <c r="A3045"/>
  <c r="B3045"/>
  <c r="C3045"/>
  <c r="D3045"/>
  <c r="E3045"/>
  <c r="F3045"/>
  <c r="A3046"/>
  <c r="B3046"/>
  <c r="C3046"/>
  <c r="D3046"/>
  <c r="E3046"/>
  <c r="F3046"/>
  <c r="A3047"/>
  <c r="B3047"/>
  <c r="C3047"/>
  <c r="D3047"/>
  <c r="E3047"/>
  <c r="F3047"/>
  <c r="A3048"/>
  <c r="B3048"/>
  <c r="C3048"/>
  <c r="D3048"/>
  <c r="E3048"/>
  <c r="F3048"/>
  <c r="A3049"/>
  <c r="B3049"/>
  <c r="C3049"/>
  <c r="D3049"/>
  <c r="E3049"/>
  <c r="F3049"/>
  <c r="A3050"/>
  <c r="B3050"/>
  <c r="C3050"/>
  <c r="D3050"/>
  <c r="E3050"/>
  <c r="F3050"/>
  <c r="A3051"/>
  <c r="B3051"/>
  <c r="C3051"/>
  <c r="D3051"/>
  <c r="E3051"/>
  <c r="F3051"/>
  <c r="A3052"/>
  <c r="B3052"/>
  <c r="C3052"/>
  <c r="D3052"/>
  <c r="E3052"/>
  <c r="F3052"/>
  <c r="A3053"/>
  <c r="B3053"/>
  <c r="C3053"/>
  <c r="D3053"/>
  <c r="E3053"/>
  <c r="F3053"/>
  <c r="A3054"/>
  <c r="B3054"/>
  <c r="C3054"/>
  <c r="D3054"/>
  <c r="E3054"/>
  <c r="F3054"/>
  <c r="A3055"/>
  <c r="B3055"/>
  <c r="C3055"/>
  <c r="D3055"/>
  <c r="E3055"/>
  <c r="F3055"/>
  <c r="A3056"/>
  <c r="B3056"/>
  <c r="C3056"/>
  <c r="D3056"/>
  <c r="E3056"/>
  <c r="F3056"/>
  <c r="A3057"/>
  <c r="B3057"/>
  <c r="C3057"/>
  <c r="D3057"/>
  <c r="E3057"/>
  <c r="F3057"/>
  <c r="A3058"/>
  <c r="B3058"/>
  <c r="C3058"/>
  <c r="D3058"/>
  <c r="E3058"/>
  <c r="F3058"/>
  <c r="A3059"/>
  <c r="B3059"/>
  <c r="C3059"/>
  <c r="D3059"/>
  <c r="E3059"/>
  <c r="F3059"/>
  <c r="A3060"/>
  <c r="B3060"/>
  <c r="C3060"/>
  <c r="D3060"/>
  <c r="E3060"/>
  <c r="F3060"/>
  <c r="A3061"/>
  <c r="B3061"/>
  <c r="C3061"/>
  <c r="D3061"/>
  <c r="E3061"/>
  <c r="F3061"/>
  <c r="A3062"/>
  <c r="B3062"/>
  <c r="C3062"/>
  <c r="D3062"/>
  <c r="E3062"/>
  <c r="F3062"/>
  <c r="A3063"/>
  <c r="B3063"/>
  <c r="C3063"/>
  <c r="D3063"/>
  <c r="E3063"/>
  <c r="F3063"/>
  <c r="A3064"/>
  <c r="B3064"/>
  <c r="C3064"/>
  <c r="D3064"/>
  <c r="E3064"/>
  <c r="F3064"/>
  <c r="A3065"/>
  <c r="B3065"/>
  <c r="C3065"/>
  <c r="D3065"/>
  <c r="E3065"/>
  <c r="F3065"/>
  <c r="A3066"/>
  <c r="B3066"/>
  <c r="C3066"/>
  <c r="D3066"/>
  <c r="E3066"/>
  <c r="F3066"/>
  <c r="A3067"/>
  <c r="B3067"/>
  <c r="C3067"/>
  <c r="D3067"/>
  <c r="E3067"/>
  <c r="F3067"/>
  <c r="A3068"/>
  <c r="B3068"/>
  <c r="C3068"/>
  <c r="D3068"/>
  <c r="E3068"/>
  <c r="F3068"/>
  <c r="A3069"/>
  <c r="B3069"/>
  <c r="C3069"/>
  <c r="D3069"/>
  <c r="E3069"/>
  <c r="F3069"/>
  <c r="A3070"/>
  <c r="B3070"/>
  <c r="C3070"/>
  <c r="D3070"/>
  <c r="E3070"/>
  <c r="F3070"/>
  <c r="A3071"/>
  <c r="B3071"/>
  <c r="C3071"/>
  <c r="D3071"/>
  <c r="E3071"/>
  <c r="F3071"/>
  <c r="A3072"/>
  <c r="B3072"/>
  <c r="C3072"/>
  <c r="D3072"/>
  <c r="E3072"/>
  <c r="F3072"/>
  <c r="A3073"/>
  <c r="B3073"/>
  <c r="C3073"/>
  <c r="D3073"/>
  <c r="E3073"/>
  <c r="F3073"/>
  <c r="A3074"/>
  <c r="B3074"/>
  <c r="C3074"/>
  <c r="D3074"/>
  <c r="E3074"/>
  <c r="F3074"/>
  <c r="A3075"/>
  <c r="B3075"/>
  <c r="C3075"/>
  <c r="D3075"/>
  <c r="E3075"/>
  <c r="F3075"/>
  <c r="A3076"/>
  <c r="B3076"/>
  <c r="C3076"/>
  <c r="D3076"/>
  <c r="E3076"/>
  <c r="F3076"/>
  <c r="A3077"/>
  <c r="B3077"/>
  <c r="C3077"/>
  <c r="D3077"/>
  <c r="E3077"/>
  <c r="F3077"/>
  <c r="A3078"/>
  <c r="B3078"/>
  <c r="C3078"/>
  <c r="D3078"/>
  <c r="E3078"/>
  <c r="F3078"/>
  <c r="A3079"/>
  <c r="B3079"/>
  <c r="C3079"/>
  <c r="D3079"/>
  <c r="E3079"/>
  <c r="F3079"/>
  <c r="A3080"/>
  <c r="B3080"/>
  <c r="C3080"/>
  <c r="D3080"/>
  <c r="E3080"/>
  <c r="F3080"/>
  <c r="A3081"/>
  <c r="B3081"/>
  <c r="C3081"/>
  <c r="D3081"/>
  <c r="E3081"/>
  <c r="F3081"/>
  <c r="A3082"/>
  <c r="B3082"/>
  <c r="C3082"/>
  <c r="D3082"/>
  <c r="E3082"/>
  <c r="F3082"/>
  <c r="A3083"/>
  <c r="B3083"/>
  <c r="C3083"/>
  <c r="D3083"/>
  <c r="E3083"/>
  <c r="F3083"/>
  <c r="A3084"/>
  <c r="B3084"/>
  <c r="C3084"/>
  <c r="D3084"/>
  <c r="E3084"/>
  <c r="F3084"/>
  <c r="A3085"/>
  <c r="B3085"/>
  <c r="C3085"/>
  <c r="D3085"/>
  <c r="E3085"/>
  <c r="F3085"/>
  <c r="A3086"/>
  <c r="B3086"/>
  <c r="C3086"/>
  <c r="D3086"/>
  <c r="E3086"/>
  <c r="F3086"/>
  <c r="A3087"/>
  <c r="B3087"/>
  <c r="C3087"/>
  <c r="D3087"/>
  <c r="E3087"/>
  <c r="F3087"/>
  <c r="A3088"/>
  <c r="B3088"/>
  <c r="C3088"/>
  <c r="D3088"/>
  <c r="E3088"/>
  <c r="F3088"/>
  <c r="A3089"/>
  <c r="B3089"/>
  <c r="C3089"/>
  <c r="D3089"/>
  <c r="E3089"/>
  <c r="F3089"/>
  <c r="A3090"/>
  <c r="B3090"/>
  <c r="C3090"/>
  <c r="D3090"/>
  <c r="E3090"/>
  <c r="F3090"/>
  <c r="A3091"/>
  <c r="B3091"/>
  <c r="C3091"/>
  <c r="D3091"/>
  <c r="E3091"/>
  <c r="F3091"/>
  <c r="A3092"/>
  <c r="B3092"/>
  <c r="C3092"/>
  <c r="D3092"/>
  <c r="E3092"/>
  <c r="F3092"/>
  <c r="A3093"/>
  <c r="B3093"/>
  <c r="C3093"/>
  <c r="D3093"/>
  <c r="E3093"/>
  <c r="F3093"/>
  <c r="A3094"/>
  <c r="B3094"/>
  <c r="C3094"/>
  <c r="D3094"/>
  <c r="E3094"/>
  <c r="F3094"/>
  <c r="A3095"/>
  <c r="B3095"/>
  <c r="C3095"/>
  <c r="D3095"/>
  <c r="E3095"/>
  <c r="F3095"/>
  <c r="A3096"/>
  <c r="B3096"/>
  <c r="C3096"/>
  <c r="D3096"/>
  <c r="E3096"/>
  <c r="F3096"/>
  <c r="A3097"/>
  <c r="B3097"/>
  <c r="C3097"/>
  <c r="D3097"/>
  <c r="E3097"/>
  <c r="F3097"/>
  <c r="A3098"/>
  <c r="B3098"/>
  <c r="C3098"/>
  <c r="D3098"/>
  <c r="E3098"/>
  <c r="F3098"/>
  <c r="A3099"/>
  <c r="B3099"/>
  <c r="C3099"/>
  <c r="D3099"/>
  <c r="E3099"/>
  <c r="F3099"/>
  <c r="A3100"/>
  <c r="B3100"/>
  <c r="C3100"/>
  <c r="D3100"/>
  <c r="E3100"/>
  <c r="F3100"/>
  <c r="A3101"/>
  <c r="B3101"/>
  <c r="C3101"/>
  <c r="D3101"/>
  <c r="E3101"/>
  <c r="F3101"/>
  <c r="A3102"/>
  <c r="B3102"/>
  <c r="C3102"/>
  <c r="D3102"/>
  <c r="E3102"/>
  <c r="F3102"/>
  <c r="A3103"/>
  <c r="B3103"/>
  <c r="C3103"/>
  <c r="D3103"/>
  <c r="E3103"/>
  <c r="F3103"/>
  <c r="A3104"/>
  <c r="B3104"/>
  <c r="C3104"/>
  <c r="D3104"/>
  <c r="E3104"/>
  <c r="F3104"/>
  <c r="A3105"/>
  <c r="B3105"/>
  <c r="C3105"/>
  <c r="D3105"/>
  <c r="E3105"/>
  <c r="F3105"/>
  <c r="A3106"/>
  <c r="B3106"/>
  <c r="C3106"/>
  <c r="D3106"/>
  <c r="E3106"/>
  <c r="F3106"/>
  <c r="A3107"/>
  <c r="B3107"/>
  <c r="C3107"/>
  <c r="D3107"/>
  <c r="E3107"/>
  <c r="F3107"/>
  <c r="A3108"/>
  <c r="B3108"/>
  <c r="C3108"/>
  <c r="D3108"/>
  <c r="E3108"/>
  <c r="F3108"/>
  <c r="A3109"/>
  <c r="B3109"/>
  <c r="C3109"/>
  <c r="D3109"/>
  <c r="E3109"/>
  <c r="F3109"/>
  <c r="A3110"/>
  <c r="B3110"/>
  <c r="C3110"/>
  <c r="D3110"/>
  <c r="E3110"/>
  <c r="F3110"/>
  <c r="A3111"/>
  <c r="B3111"/>
  <c r="C3111"/>
  <c r="D3111"/>
  <c r="E3111"/>
  <c r="F3111"/>
  <c r="A3112"/>
  <c r="B3112"/>
  <c r="C3112"/>
  <c r="D3112"/>
  <c r="E3112"/>
  <c r="F3112"/>
  <c r="A3113"/>
  <c r="B3113"/>
  <c r="C3113"/>
  <c r="D3113"/>
  <c r="E3113"/>
  <c r="F3113"/>
  <c r="A3114"/>
  <c r="B3114"/>
  <c r="C3114"/>
  <c r="D3114"/>
  <c r="E3114"/>
  <c r="F3114"/>
  <c r="A3115"/>
  <c r="B3115"/>
  <c r="C3115"/>
  <c r="D3115"/>
  <c r="E3115"/>
  <c r="F3115"/>
  <c r="A3116"/>
  <c r="B3116"/>
  <c r="C3116"/>
  <c r="D3116"/>
  <c r="E3116"/>
  <c r="F3116"/>
  <c r="A3117"/>
  <c r="B3117"/>
  <c r="C3117"/>
  <c r="D3117"/>
  <c r="E3117"/>
  <c r="F3117"/>
  <c r="A3118"/>
  <c r="B3118"/>
  <c r="C3118"/>
  <c r="D3118"/>
  <c r="E3118"/>
  <c r="F3118"/>
  <c r="A3119"/>
  <c r="B3119"/>
  <c r="C3119"/>
  <c r="D3119"/>
  <c r="E3119"/>
  <c r="F3119"/>
  <c r="A3120"/>
  <c r="B3120"/>
  <c r="C3120"/>
  <c r="D3120"/>
  <c r="E3120"/>
  <c r="F3120"/>
  <c r="A3121"/>
  <c r="B3121"/>
  <c r="C3121"/>
  <c r="D3121"/>
  <c r="E3121"/>
  <c r="F3121"/>
  <c r="A3122"/>
  <c r="B3122"/>
  <c r="C3122"/>
  <c r="D3122"/>
  <c r="E3122"/>
  <c r="F3122"/>
  <c r="A3123"/>
  <c r="B3123"/>
  <c r="C3123"/>
  <c r="D3123"/>
  <c r="E3123"/>
  <c r="F3123"/>
  <c r="A3124"/>
  <c r="B3124"/>
  <c r="C3124"/>
  <c r="D3124"/>
  <c r="E3124"/>
  <c r="F3124"/>
  <c r="A3125"/>
  <c r="B3125"/>
  <c r="C3125"/>
  <c r="D3125"/>
  <c r="E3125"/>
  <c r="F3125"/>
  <c r="A3126"/>
  <c r="B3126"/>
  <c r="C3126"/>
  <c r="D3126"/>
  <c r="E3126"/>
  <c r="F3126"/>
  <c r="A3127"/>
  <c r="B3127"/>
  <c r="C3127"/>
  <c r="D3127"/>
  <c r="E3127"/>
  <c r="F3127"/>
  <c r="A3128"/>
  <c r="B3128"/>
  <c r="C3128"/>
  <c r="D3128"/>
  <c r="E3128"/>
  <c r="F3128"/>
  <c r="A3129"/>
  <c r="B3129"/>
  <c r="C3129"/>
  <c r="D3129"/>
  <c r="E3129"/>
  <c r="F3129"/>
  <c r="A3130"/>
  <c r="B3130"/>
  <c r="C3130"/>
  <c r="D3130"/>
  <c r="E3130"/>
  <c r="F3130"/>
  <c r="A3131"/>
  <c r="B3131"/>
  <c r="C3131"/>
  <c r="D3131"/>
  <c r="E3131"/>
  <c r="F3131"/>
  <c r="A3132"/>
  <c r="B3132"/>
  <c r="C3132"/>
  <c r="D3132"/>
  <c r="E3132"/>
  <c r="F3132"/>
  <c r="A3133"/>
  <c r="B3133"/>
  <c r="C3133"/>
  <c r="D3133"/>
  <c r="E3133"/>
  <c r="F3133"/>
  <c r="A3134"/>
  <c r="B3134"/>
  <c r="C3134"/>
  <c r="D3134"/>
  <c r="E3134"/>
  <c r="F3134"/>
  <c r="A3135"/>
  <c r="B3135"/>
  <c r="C3135"/>
  <c r="D3135"/>
  <c r="E3135"/>
  <c r="F3135"/>
  <c r="A3136"/>
  <c r="B3136"/>
  <c r="C3136"/>
  <c r="D3136"/>
  <c r="E3136"/>
  <c r="F3136"/>
  <c r="A3137"/>
  <c r="B3137"/>
  <c r="C3137"/>
  <c r="D3137"/>
  <c r="E3137"/>
  <c r="F3137"/>
  <c r="A3138"/>
  <c r="B3138"/>
  <c r="C3138"/>
  <c r="D3138"/>
  <c r="E3138"/>
  <c r="F3138"/>
  <c r="A3139"/>
  <c r="B3139"/>
  <c r="C3139"/>
  <c r="D3139"/>
  <c r="E3139"/>
  <c r="F3139"/>
  <c r="A3140"/>
  <c r="B3140"/>
  <c r="C3140"/>
  <c r="D3140"/>
  <c r="E3140"/>
  <c r="F3140"/>
  <c r="A3141"/>
  <c r="B3141"/>
  <c r="C3141"/>
  <c r="D3141"/>
  <c r="E3141"/>
  <c r="F3141"/>
  <c r="A3142"/>
  <c r="B3142"/>
  <c r="C3142"/>
  <c r="D3142"/>
  <c r="E3142"/>
  <c r="F3142"/>
  <c r="A3143"/>
  <c r="B3143"/>
  <c r="C3143"/>
  <c r="D3143"/>
  <c r="E3143"/>
  <c r="F3143"/>
  <c r="A3144"/>
  <c r="B3144"/>
  <c r="C3144"/>
  <c r="D3144"/>
  <c r="E3144"/>
  <c r="F3144"/>
  <c r="A3145"/>
  <c r="B3145"/>
  <c r="C3145"/>
  <c r="D3145"/>
  <c r="E3145"/>
  <c r="F3145"/>
  <c r="A3146"/>
  <c r="B3146"/>
  <c r="C3146"/>
  <c r="D3146"/>
  <c r="E3146"/>
  <c r="F3146"/>
  <c r="A3147"/>
  <c r="B3147"/>
  <c r="C3147"/>
  <c r="D3147"/>
  <c r="E3147"/>
  <c r="F3147"/>
  <c r="A3148"/>
  <c r="B3148"/>
  <c r="C3148"/>
  <c r="D3148"/>
  <c r="E3148"/>
  <c r="F3148"/>
  <c r="A3149"/>
  <c r="B3149"/>
  <c r="C3149"/>
  <c r="D3149"/>
  <c r="E3149"/>
  <c r="F3149"/>
  <c r="A3150"/>
  <c r="B3150"/>
  <c r="C3150"/>
  <c r="D3150"/>
  <c r="E3150"/>
  <c r="F3150"/>
  <c r="A3151"/>
  <c r="B3151"/>
  <c r="C3151"/>
  <c r="D3151"/>
  <c r="E3151"/>
  <c r="F3151"/>
  <c r="A3152"/>
  <c r="B3152"/>
  <c r="C3152"/>
  <c r="D3152"/>
  <c r="E3152"/>
  <c r="F3152"/>
  <c r="A3153"/>
  <c r="B3153"/>
  <c r="C3153"/>
  <c r="D3153"/>
  <c r="E3153"/>
  <c r="F3153"/>
  <c r="A3154"/>
  <c r="B3154"/>
  <c r="C3154"/>
  <c r="D3154"/>
  <c r="E3154"/>
  <c r="F3154"/>
  <c r="A3155"/>
  <c r="B3155"/>
  <c r="C3155"/>
  <c r="D3155"/>
  <c r="E3155"/>
  <c r="F3155"/>
  <c r="A3156"/>
  <c r="B3156"/>
  <c r="C3156"/>
  <c r="D3156"/>
  <c r="E3156"/>
  <c r="F3156"/>
  <c r="A3157"/>
  <c r="B3157"/>
  <c r="C3157"/>
  <c r="D3157"/>
  <c r="E3157"/>
  <c r="F3157"/>
  <c r="A3158"/>
  <c r="B3158"/>
  <c r="C3158"/>
  <c r="D3158"/>
  <c r="E3158"/>
  <c r="F3158"/>
  <c r="A3159"/>
  <c r="B3159"/>
  <c r="C3159"/>
  <c r="D3159"/>
  <c r="E3159"/>
  <c r="F3159"/>
  <c r="A3160"/>
  <c r="B3160"/>
  <c r="C3160"/>
  <c r="D3160"/>
  <c r="E3160"/>
  <c r="F3160"/>
  <c r="A3161"/>
  <c r="B3161"/>
  <c r="C3161"/>
  <c r="D3161"/>
  <c r="E3161"/>
  <c r="F3161"/>
  <c r="A3162"/>
  <c r="B3162"/>
  <c r="C3162"/>
  <c r="D3162"/>
  <c r="E3162"/>
  <c r="F3162"/>
  <c r="A3163"/>
  <c r="B3163"/>
  <c r="C3163"/>
  <c r="D3163"/>
  <c r="E3163"/>
  <c r="F3163"/>
  <c r="A3164"/>
  <c r="B3164"/>
  <c r="C3164"/>
  <c r="D3164"/>
  <c r="E3164"/>
  <c r="F3164"/>
  <c r="A3165"/>
  <c r="B3165"/>
  <c r="C3165"/>
  <c r="D3165"/>
  <c r="E3165"/>
  <c r="F3165"/>
  <c r="A3166"/>
  <c r="B3166"/>
  <c r="C3166"/>
  <c r="D3166"/>
  <c r="E3166"/>
  <c r="F3166"/>
  <c r="A3167"/>
  <c r="B3167"/>
  <c r="C3167"/>
  <c r="D3167"/>
  <c r="E3167"/>
  <c r="F3167"/>
  <c r="A3168"/>
  <c r="B3168"/>
  <c r="C3168"/>
  <c r="D3168"/>
  <c r="E3168"/>
  <c r="F3168"/>
  <c r="A3169"/>
  <c r="B3169"/>
  <c r="C3169"/>
  <c r="D3169"/>
  <c r="E3169"/>
  <c r="F3169"/>
  <c r="A3170"/>
  <c r="B3170"/>
  <c r="C3170"/>
  <c r="D3170"/>
  <c r="E3170"/>
  <c r="F3170"/>
  <c r="A3171"/>
  <c r="B3171"/>
  <c r="C3171"/>
  <c r="D3171"/>
  <c r="E3171"/>
  <c r="F3171"/>
  <c r="A3172"/>
  <c r="B3172"/>
  <c r="C3172"/>
  <c r="D3172"/>
  <c r="E3172"/>
  <c r="F3172"/>
  <c r="A3173"/>
  <c r="B3173"/>
  <c r="C3173"/>
  <c r="D3173"/>
  <c r="E3173"/>
  <c r="F3173"/>
  <c r="A3174"/>
  <c r="B3174"/>
  <c r="C3174"/>
  <c r="D3174"/>
  <c r="E3174"/>
  <c r="F3174"/>
  <c r="A3175"/>
  <c r="B3175"/>
  <c r="C3175"/>
  <c r="D3175"/>
  <c r="E3175"/>
  <c r="F3175"/>
  <c r="A3176"/>
  <c r="B3176"/>
  <c r="C3176"/>
  <c r="D3176"/>
  <c r="E3176"/>
  <c r="F3176"/>
  <c r="A3177"/>
  <c r="B3177"/>
  <c r="C3177"/>
  <c r="D3177"/>
  <c r="E3177"/>
  <c r="F3177"/>
  <c r="A3178"/>
  <c r="B3178"/>
  <c r="C3178"/>
  <c r="D3178"/>
  <c r="E3178"/>
  <c r="F3178"/>
  <c r="A3179"/>
  <c r="B3179"/>
  <c r="C3179"/>
  <c r="D3179"/>
  <c r="E3179"/>
  <c r="F3179"/>
  <c r="A3180"/>
  <c r="B3180"/>
  <c r="C3180"/>
  <c r="D3180"/>
  <c r="E3180"/>
  <c r="F3180"/>
  <c r="A3181"/>
  <c r="B3181"/>
  <c r="C3181"/>
  <c r="D3181"/>
  <c r="E3181"/>
  <c r="F3181"/>
  <c r="A3182"/>
  <c r="B3182"/>
  <c r="C3182"/>
  <c r="D3182"/>
  <c r="E3182"/>
  <c r="F3182"/>
  <c r="A3183"/>
  <c r="B3183"/>
  <c r="C3183"/>
  <c r="D3183"/>
  <c r="E3183"/>
  <c r="F3183"/>
  <c r="A3184"/>
  <c r="B3184"/>
  <c r="C3184"/>
  <c r="D3184"/>
  <c r="E3184"/>
  <c r="F3184"/>
  <c r="A3185"/>
  <c r="B3185"/>
  <c r="C3185"/>
  <c r="D3185"/>
  <c r="E3185"/>
  <c r="F3185"/>
  <c r="A3186"/>
  <c r="B3186"/>
  <c r="C3186"/>
  <c r="D3186"/>
  <c r="E3186"/>
  <c r="F3186"/>
  <c r="A3187"/>
  <c r="B3187"/>
  <c r="C3187"/>
  <c r="D3187"/>
  <c r="E3187"/>
  <c r="F3187"/>
  <c r="A3188"/>
  <c r="B3188"/>
  <c r="C3188"/>
  <c r="D3188"/>
  <c r="E3188"/>
  <c r="F3188"/>
  <c r="A3189"/>
  <c r="B3189"/>
  <c r="C3189"/>
  <c r="D3189"/>
  <c r="E3189"/>
  <c r="F3189"/>
  <c r="A3190"/>
  <c r="B3190"/>
  <c r="C3190"/>
  <c r="D3190"/>
  <c r="E3190"/>
  <c r="F3190"/>
  <c r="A3191"/>
  <c r="B3191"/>
  <c r="C3191"/>
  <c r="D3191"/>
  <c r="E3191"/>
  <c r="F3191"/>
  <c r="A3192"/>
  <c r="B3192"/>
  <c r="C3192"/>
  <c r="D3192"/>
  <c r="E3192"/>
  <c r="F3192"/>
  <c r="A3193"/>
  <c r="B3193"/>
  <c r="C3193"/>
  <c r="D3193"/>
  <c r="E3193"/>
  <c r="F3193"/>
  <c r="A3194"/>
  <c r="B3194"/>
  <c r="C3194"/>
  <c r="D3194"/>
  <c r="E3194"/>
  <c r="F3194"/>
  <c r="A3195"/>
  <c r="B3195"/>
  <c r="C3195"/>
  <c r="D3195"/>
  <c r="E3195"/>
  <c r="F3195"/>
  <c r="A3196"/>
  <c r="B3196"/>
  <c r="C3196"/>
  <c r="D3196"/>
  <c r="E3196"/>
  <c r="F3196"/>
  <c r="A3197"/>
  <c r="B3197"/>
  <c r="C3197"/>
  <c r="D3197"/>
  <c r="E3197"/>
  <c r="F3197"/>
  <c r="A3198"/>
  <c r="B3198"/>
  <c r="C3198"/>
  <c r="D3198"/>
  <c r="E3198"/>
  <c r="F3198"/>
  <c r="A3199"/>
  <c r="B3199"/>
  <c r="C3199"/>
  <c r="D3199"/>
  <c r="E3199"/>
  <c r="F3199"/>
  <c r="A3200"/>
  <c r="B3200"/>
  <c r="C3200"/>
  <c r="D3200"/>
  <c r="E3200"/>
  <c r="F3200"/>
  <c r="A3201"/>
  <c r="B3201"/>
  <c r="C3201"/>
  <c r="D3201"/>
  <c r="E3201"/>
  <c r="F3201"/>
  <c r="A3202"/>
  <c r="B3202"/>
  <c r="C3202"/>
  <c r="D3202"/>
  <c r="E3202"/>
  <c r="F3202"/>
  <c r="A3203"/>
  <c r="B3203"/>
  <c r="C3203"/>
  <c r="D3203"/>
  <c r="E3203"/>
  <c r="F3203"/>
  <c r="A3204"/>
  <c r="B3204"/>
  <c r="C3204"/>
  <c r="D3204"/>
  <c r="E3204"/>
  <c r="F3204"/>
  <c r="A3205"/>
  <c r="B3205"/>
  <c r="C3205"/>
  <c r="D3205"/>
  <c r="E3205"/>
  <c r="F3205"/>
  <c r="A3206"/>
  <c r="B3206"/>
  <c r="C3206"/>
  <c r="D3206"/>
  <c r="E3206"/>
  <c r="F3206"/>
  <c r="A3207"/>
  <c r="B3207"/>
  <c r="C3207"/>
  <c r="D3207"/>
  <c r="E3207"/>
  <c r="F3207"/>
  <c r="A3208"/>
  <c r="B3208"/>
  <c r="C3208"/>
  <c r="D3208"/>
  <c r="E3208"/>
  <c r="F3208"/>
  <c r="A3209"/>
  <c r="B3209"/>
  <c r="C3209"/>
  <c r="D3209"/>
  <c r="E3209"/>
  <c r="F3209"/>
  <c r="A3210"/>
  <c r="B3210"/>
  <c r="C3210"/>
  <c r="D3210"/>
  <c r="E3210"/>
  <c r="F3210"/>
  <c r="A3211"/>
  <c r="B3211"/>
  <c r="C3211"/>
  <c r="D3211"/>
  <c r="E3211"/>
  <c r="F3211"/>
  <c r="A3212"/>
  <c r="B3212"/>
  <c r="C3212"/>
  <c r="D3212"/>
  <c r="E3212"/>
  <c r="F3212"/>
  <c r="A3213"/>
  <c r="B3213"/>
  <c r="C3213"/>
  <c r="D3213"/>
  <c r="E3213"/>
  <c r="F3213"/>
  <c r="A3214"/>
  <c r="B3214"/>
  <c r="C3214"/>
  <c r="D3214"/>
  <c r="E3214"/>
  <c r="F3214"/>
  <c r="A3215"/>
  <c r="B3215"/>
  <c r="C3215"/>
  <c r="D3215"/>
  <c r="E3215"/>
  <c r="F3215"/>
  <c r="A3216"/>
  <c r="B3216"/>
  <c r="C3216"/>
  <c r="D3216"/>
  <c r="E3216"/>
  <c r="F3216"/>
  <c r="A3217"/>
  <c r="B3217"/>
  <c r="C3217"/>
  <c r="D3217"/>
  <c r="E3217"/>
  <c r="F3217"/>
  <c r="A3218"/>
  <c r="B3218"/>
  <c r="C3218"/>
  <c r="D3218"/>
  <c r="E3218"/>
  <c r="F3218"/>
  <c r="A3219"/>
  <c r="B3219"/>
  <c r="C3219"/>
  <c r="D3219"/>
  <c r="E3219"/>
  <c r="F3219"/>
  <c r="A3220"/>
  <c r="B3220"/>
  <c r="C3220"/>
  <c r="D3220"/>
  <c r="E3220"/>
  <c r="F3220"/>
  <c r="A3221"/>
  <c r="B3221"/>
  <c r="C3221"/>
  <c r="D3221"/>
  <c r="E3221"/>
  <c r="F3221"/>
  <c r="A3222"/>
  <c r="B3222"/>
  <c r="C3222"/>
  <c r="D3222"/>
  <c r="E3222"/>
  <c r="F3222"/>
  <c r="A3223"/>
  <c r="B3223"/>
  <c r="C3223"/>
  <c r="D3223"/>
  <c r="E3223"/>
  <c r="F3223"/>
  <c r="A3224"/>
  <c r="B3224"/>
  <c r="C3224"/>
  <c r="D3224"/>
  <c r="E3224"/>
  <c r="F3224"/>
  <c r="A3225"/>
  <c r="B3225"/>
  <c r="C3225"/>
  <c r="D3225"/>
  <c r="E3225"/>
  <c r="F3225"/>
  <c r="A3226"/>
  <c r="B3226"/>
  <c r="C3226"/>
  <c r="D3226"/>
  <c r="E3226"/>
  <c r="F3226"/>
  <c r="A3227"/>
  <c r="B3227"/>
  <c r="C3227"/>
  <c r="D3227"/>
  <c r="E3227"/>
  <c r="F3227"/>
  <c r="A3228"/>
  <c r="B3228"/>
  <c r="C3228"/>
  <c r="D3228"/>
  <c r="E3228"/>
  <c r="F3228"/>
  <c r="A3229"/>
  <c r="B3229"/>
  <c r="C3229"/>
  <c r="D3229"/>
  <c r="E3229"/>
  <c r="F3229"/>
  <c r="A3230"/>
  <c r="B3230"/>
  <c r="C3230"/>
  <c r="D3230"/>
  <c r="E3230"/>
  <c r="F3230"/>
  <c r="A3231"/>
  <c r="B3231"/>
  <c r="C3231"/>
  <c r="D3231"/>
  <c r="E3231"/>
  <c r="F3231"/>
  <c r="A3232"/>
  <c r="B3232"/>
  <c r="C3232"/>
  <c r="D3232"/>
  <c r="E3232"/>
  <c r="F3232"/>
  <c r="A3233"/>
  <c r="B3233"/>
  <c r="C3233"/>
  <c r="D3233"/>
  <c r="E3233"/>
  <c r="F3233"/>
  <c r="A3234"/>
  <c r="B3234"/>
  <c r="C3234"/>
  <c r="D3234"/>
  <c r="E3234"/>
  <c r="F3234"/>
  <c r="A3235"/>
  <c r="B3235"/>
  <c r="C3235"/>
  <c r="D3235"/>
  <c r="E3235"/>
  <c r="F3235"/>
  <c r="A3236"/>
  <c r="B3236"/>
  <c r="C3236"/>
  <c r="D3236"/>
  <c r="E3236"/>
  <c r="F3236"/>
  <c r="A3237"/>
  <c r="B3237"/>
  <c r="C3237"/>
  <c r="D3237"/>
  <c r="E3237"/>
  <c r="F3237"/>
  <c r="A3238"/>
  <c r="B3238"/>
  <c r="C3238"/>
  <c r="D3238"/>
  <c r="E3238"/>
  <c r="F3238"/>
  <c r="A3239"/>
  <c r="B3239"/>
  <c r="C3239"/>
  <c r="D3239"/>
  <c r="E3239"/>
  <c r="F3239"/>
  <c r="A3240"/>
  <c r="B3240"/>
  <c r="C3240"/>
  <c r="D3240"/>
  <c r="E3240"/>
  <c r="F3240"/>
  <c r="A3241"/>
  <c r="B3241"/>
  <c r="C3241"/>
  <c r="D3241"/>
  <c r="E3241"/>
  <c r="F3241"/>
  <c r="A3242"/>
  <c r="B3242"/>
  <c r="C3242"/>
  <c r="D3242"/>
  <c r="E3242"/>
  <c r="F3242"/>
  <c r="A3243"/>
  <c r="B3243"/>
  <c r="C3243"/>
  <c r="D3243"/>
  <c r="E3243"/>
  <c r="F3243"/>
  <c r="A3244"/>
  <c r="B3244"/>
  <c r="C3244"/>
  <c r="D3244"/>
  <c r="E3244"/>
  <c r="F3244"/>
  <c r="A3245"/>
  <c r="B3245"/>
  <c r="C3245"/>
  <c r="D3245"/>
  <c r="E3245"/>
  <c r="F3245"/>
  <c r="A3246"/>
  <c r="B3246"/>
  <c r="C3246"/>
  <c r="D3246"/>
  <c r="E3246"/>
  <c r="F3246"/>
  <c r="A3247"/>
  <c r="B3247"/>
  <c r="C3247"/>
  <c r="D3247"/>
  <c r="E3247"/>
  <c r="F3247"/>
  <c r="A3248"/>
  <c r="B3248"/>
  <c r="C3248"/>
  <c r="D3248"/>
  <c r="E3248"/>
  <c r="F3248"/>
  <c r="A3249"/>
  <c r="B3249"/>
  <c r="C3249"/>
  <c r="D3249"/>
  <c r="E3249"/>
  <c r="F3249"/>
  <c r="A3250"/>
  <c r="B3250"/>
  <c r="C3250"/>
  <c r="D3250"/>
  <c r="E3250"/>
  <c r="F3250"/>
  <c r="A3251"/>
  <c r="B3251"/>
  <c r="C3251"/>
  <c r="D3251"/>
  <c r="E3251"/>
  <c r="F3251"/>
  <c r="A3252"/>
  <c r="B3252"/>
  <c r="C3252"/>
  <c r="D3252"/>
  <c r="E3252"/>
  <c r="F3252"/>
  <c r="A3253"/>
  <c r="B3253"/>
  <c r="C3253"/>
  <c r="D3253"/>
  <c r="E3253"/>
  <c r="F3253"/>
  <c r="A3254"/>
  <c r="B3254"/>
  <c r="C3254"/>
  <c r="D3254"/>
  <c r="E3254"/>
  <c r="F3254"/>
  <c r="A3255"/>
  <c r="B3255"/>
  <c r="C3255"/>
  <c r="D3255"/>
  <c r="E3255"/>
  <c r="F3255"/>
  <c r="A3256"/>
  <c r="B3256"/>
  <c r="C3256"/>
  <c r="D3256"/>
  <c r="E3256"/>
  <c r="F3256"/>
  <c r="A3257"/>
  <c r="B3257"/>
  <c r="C3257"/>
  <c r="D3257"/>
  <c r="E3257"/>
  <c r="F3257"/>
  <c r="A3258"/>
  <c r="B3258"/>
  <c r="C3258"/>
  <c r="D3258"/>
  <c r="E3258"/>
  <c r="F3258"/>
  <c r="A3259"/>
  <c r="B3259"/>
  <c r="C3259"/>
  <c r="D3259"/>
  <c r="E3259"/>
  <c r="F3259"/>
  <c r="A3260"/>
  <c r="B3260"/>
  <c r="C3260"/>
  <c r="D3260"/>
  <c r="E3260"/>
  <c r="F3260"/>
  <c r="A3261"/>
  <c r="B3261"/>
  <c r="C3261"/>
  <c r="D3261"/>
  <c r="E3261"/>
  <c r="F3261"/>
  <c r="A3262"/>
  <c r="B3262"/>
  <c r="C3262"/>
  <c r="D3262"/>
  <c r="E3262"/>
  <c r="F3262"/>
  <c r="A3263"/>
  <c r="B3263"/>
  <c r="C3263"/>
  <c r="D3263"/>
  <c r="E3263"/>
  <c r="F3263"/>
  <c r="A3264"/>
  <c r="B3264"/>
  <c r="C3264"/>
  <c r="D3264"/>
  <c r="E3264"/>
  <c r="F3264"/>
  <c r="A3265"/>
  <c r="B3265"/>
  <c r="C3265"/>
  <c r="D3265"/>
  <c r="E3265"/>
  <c r="F3265"/>
  <c r="A3266"/>
  <c r="B3266"/>
  <c r="C3266"/>
  <c r="D3266"/>
  <c r="E3266"/>
  <c r="F3266"/>
  <c r="A3267"/>
  <c r="B3267"/>
  <c r="C3267"/>
  <c r="D3267"/>
  <c r="E3267"/>
  <c r="F3267"/>
  <c r="A3268"/>
  <c r="B3268"/>
  <c r="C3268"/>
  <c r="D3268"/>
  <c r="E3268"/>
  <c r="F3268"/>
  <c r="A3269"/>
  <c r="B3269"/>
  <c r="C3269"/>
  <c r="D3269"/>
  <c r="E3269"/>
  <c r="F3269"/>
  <c r="A3270"/>
  <c r="B3270"/>
  <c r="C3270"/>
  <c r="D3270"/>
  <c r="E3270"/>
  <c r="F3270"/>
  <c r="A3271"/>
  <c r="B3271"/>
  <c r="C3271"/>
  <c r="D3271"/>
  <c r="E3271"/>
  <c r="F3271"/>
  <c r="A3272"/>
  <c r="B3272"/>
  <c r="C3272"/>
  <c r="D3272"/>
  <c r="E3272"/>
  <c r="F3272"/>
  <c r="A3273"/>
  <c r="B3273"/>
  <c r="C3273"/>
  <c r="D3273"/>
  <c r="E3273"/>
  <c r="F3273"/>
  <c r="A3274"/>
  <c r="B3274"/>
  <c r="C3274"/>
  <c r="D3274"/>
  <c r="E3274"/>
  <c r="F3274"/>
  <c r="A3275"/>
  <c r="B3275"/>
  <c r="C3275"/>
  <c r="D3275"/>
  <c r="E3275"/>
  <c r="F3275"/>
  <c r="A3276"/>
  <c r="B3276"/>
  <c r="C3276"/>
  <c r="D3276"/>
  <c r="E3276"/>
  <c r="F3276"/>
  <c r="A3277"/>
  <c r="B3277"/>
  <c r="C3277"/>
  <c r="D3277"/>
  <c r="E3277"/>
  <c r="F3277"/>
  <c r="A3278"/>
  <c r="B3278"/>
  <c r="C3278"/>
  <c r="D3278"/>
  <c r="E3278"/>
  <c r="F3278"/>
  <c r="A3279"/>
  <c r="B3279"/>
  <c r="C3279"/>
  <c r="D3279"/>
  <c r="E3279"/>
  <c r="F3279"/>
  <c r="A3280"/>
  <c r="B3280"/>
  <c r="C3280"/>
  <c r="D3280"/>
  <c r="E3280"/>
  <c r="F3280"/>
  <c r="A3281"/>
  <c r="B3281"/>
  <c r="C3281"/>
  <c r="D3281"/>
  <c r="E3281"/>
  <c r="F3281"/>
  <c r="A3282"/>
  <c r="B3282"/>
  <c r="C3282"/>
  <c r="D3282"/>
  <c r="E3282"/>
  <c r="F3282"/>
  <c r="A3283"/>
  <c r="B3283"/>
  <c r="C3283"/>
  <c r="D3283"/>
  <c r="E3283"/>
  <c r="F3283"/>
  <c r="A3284"/>
  <c r="B3284"/>
  <c r="C3284"/>
  <c r="D3284"/>
  <c r="E3284"/>
  <c r="F3284"/>
  <c r="A3285"/>
  <c r="B3285"/>
  <c r="C3285"/>
  <c r="D3285"/>
  <c r="E3285"/>
  <c r="F3285"/>
  <c r="A3286"/>
  <c r="B3286"/>
  <c r="C3286"/>
  <c r="D3286"/>
  <c r="E3286"/>
  <c r="F3286"/>
  <c r="A3287"/>
  <c r="B3287"/>
  <c r="C3287"/>
  <c r="D3287"/>
  <c r="E3287"/>
  <c r="F3287"/>
  <c r="A3288"/>
  <c r="B3288"/>
  <c r="C3288"/>
  <c r="D3288"/>
  <c r="E3288"/>
  <c r="F3288"/>
  <c r="A3289"/>
  <c r="B3289"/>
  <c r="C3289"/>
  <c r="D3289"/>
  <c r="E3289"/>
  <c r="F3289"/>
  <c r="A3290"/>
  <c r="B3290"/>
  <c r="C3290"/>
  <c r="D3290"/>
  <c r="E3290"/>
  <c r="F3290"/>
  <c r="A3291"/>
  <c r="B3291"/>
  <c r="C3291"/>
  <c r="D3291"/>
  <c r="E3291"/>
  <c r="F3291"/>
  <c r="A3292"/>
  <c r="B3292"/>
  <c r="C3292"/>
  <c r="D3292"/>
  <c r="E3292"/>
  <c r="F3292"/>
  <c r="A3293"/>
  <c r="B3293"/>
  <c r="C3293"/>
  <c r="D3293"/>
  <c r="E3293"/>
  <c r="F3293"/>
  <c r="A3294"/>
  <c r="B3294"/>
  <c r="C3294"/>
  <c r="D3294"/>
  <c r="E3294"/>
  <c r="F3294"/>
  <c r="A3295"/>
  <c r="B3295"/>
  <c r="C3295"/>
  <c r="D3295"/>
  <c r="E3295"/>
  <c r="F3295"/>
  <c r="A3296"/>
  <c r="B3296"/>
  <c r="C3296"/>
  <c r="D3296"/>
  <c r="E3296"/>
  <c r="F3296"/>
  <c r="A3297"/>
  <c r="B3297"/>
  <c r="C3297"/>
  <c r="D3297"/>
  <c r="E3297"/>
  <c r="F3297"/>
  <c r="A3298"/>
  <c r="B3298"/>
  <c r="C3298"/>
  <c r="D3298"/>
  <c r="E3298"/>
  <c r="F3298"/>
  <c r="A3299"/>
  <c r="B3299"/>
  <c r="C3299"/>
  <c r="D3299"/>
  <c r="E3299"/>
  <c r="F3299"/>
  <c r="A3300"/>
  <c r="B3300"/>
  <c r="C3300"/>
  <c r="D3300"/>
  <c r="E3300"/>
  <c r="F3300"/>
  <c r="A3301"/>
  <c r="B3301"/>
  <c r="C3301"/>
  <c r="D3301"/>
  <c r="E3301"/>
  <c r="F3301"/>
  <c r="A3302"/>
  <c r="B3302"/>
  <c r="C3302"/>
  <c r="D3302"/>
  <c r="E3302"/>
  <c r="F3302"/>
  <c r="A3303"/>
  <c r="B3303"/>
  <c r="C3303"/>
  <c r="D3303"/>
  <c r="E3303"/>
  <c r="F3303"/>
  <c r="A3304"/>
  <c r="B3304"/>
  <c r="C3304"/>
  <c r="D3304"/>
  <c r="E3304"/>
  <c r="F3304"/>
  <c r="A3305"/>
  <c r="B3305"/>
  <c r="C3305"/>
  <c r="D3305"/>
  <c r="E3305"/>
  <c r="F3305"/>
  <c r="A3306"/>
  <c r="B3306"/>
  <c r="C3306"/>
  <c r="D3306"/>
  <c r="E3306"/>
  <c r="F3306"/>
  <c r="A3307"/>
  <c r="B3307"/>
  <c r="C3307"/>
  <c r="D3307"/>
  <c r="E3307"/>
  <c r="F3307"/>
  <c r="A3308"/>
  <c r="B3308"/>
  <c r="C3308"/>
  <c r="D3308"/>
  <c r="E3308"/>
  <c r="F3308"/>
  <c r="A3309"/>
  <c r="B3309"/>
  <c r="C3309"/>
  <c r="D3309"/>
  <c r="E3309"/>
  <c r="F3309"/>
  <c r="A3310"/>
  <c r="B3310"/>
  <c r="C3310"/>
  <c r="D3310"/>
  <c r="E3310"/>
  <c r="F3310"/>
  <c r="A3311"/>
  <c r="B3311"/>
  <c r="C3311"/>
  <c r="D3311"/>
  <c r="E3311"/>
  <c r="F3311"/>
  <c r="A3312"/>
  <c r="B3312"/>
  <c r="C3312"/>
  <c r="D3312"/>
  <c r="E3312"/>
  <c r="F3312"/>
  <c r="A3313"/>
  <c r="B3313"/>
  <c r="C3313"/>
  <c r="D3313"/>
  <c r="E3313"/>
  <c r="F3313"/>
  <c r="A3314"/>
  <c r="B3314"/>
  <c r="C3314"/>
  <c r="D3314"/>
  <c r="E3314"/>
  <c r="F3314"/>
  <c r="A3315"/>
  <c r="B3315"/>
  <c r="C3315"/>
  <c r="D3315"/>
  <c r="E3315"/>
  <c r="F3315"/>
  <c r="A3316"/>
  <c r="B3316"/>
  <c r="C3316"/>
  <c r="D3316"/>
  <c r="E3316"/>
  <c r="F3316"/>
  <c r="A3317"/>
  <c r="B3317"/>
  <c r="C3317"/>
  <c r="D3317"/>
  <c r="E3317"/>
  <c r="F3317"/>
  <c r="A3318"/>
  <c r="B3318"/>
  <c r="C3318"/>
  <c r="D3318"/>
  <c r="E3318"/>
  <c r="F3318"/>
  <c r="A3319"/>
  <c r="B3319"/>
  <c r="C3319"/>
  <c r="D3319"/>
  <c r="E3319"/>
  <c r="F3319"/>
  <c r="A3320"/>
  <c r="B3320"/>
  <c r="C3320"/>
  <c r="D3320"/>
  <c r="E3320"/>
  <c r="F3320"/>
  <c r="A3321"/>
  <c r="B3321"/>
  <c r="C3321"/>
  <c r="D3321"/>
  <c r="E3321"/>
  <c r="F3321"/>
  <c r="A3322"/>
  <c r="B3322"/>
  <c r="C3322"/>
  <c r="D3322"/>
  <c r="E3322"/>
  <c r="F3322"/>
  <c r="A3323"/>
  <c r="B3323"/>
  <c r="C3323"/>
  <c r="D3323"/>
  <c r="E3323"/>
  <c r="F3323"/>
  <c r="A3324"/>
  <c r="B3324"/>
  <c r="C3324"/>
  <c r="D3324"/>
  <c r="E3324"/>
  <c r="F3324"/>
  <c r="A3325"/>
  <c r="B3325"/>
  <c r="C3325"/>
  <c r="D3325"/>
  <c r="E3325"/>
  <c r="F3325"/>
  <c r="A3326"/>
  <c r="B3326"/>
  <c r="C3326"/>
  <c r="D3326"/>
  <c r="E3326"/>
  <c r="F3326"/>
  <c r="A3327"/>
  <c r="B3327"/>
  <c r="C3327"/>
  <c r="D3327"/>
  <c r="E3327"/>
  <c r="F3327"/>
  <c r="A3328"/>
  <c r="B3328"/>
  <c r="C3328"/>
  <c r="D3328"/>
  <c r="E3328"/>
  <c r="F3328"/>
  <c r="A3329"/>
  <c r="B3329"/>
  <c r="C3329"/>
  <c r="D3329"/>
  <c r="E3329"/>
  <c r="F3329"/>
  <c r="A3330"/>
  <c r="B3330"/>
  <c r="C3330"/>
  <c r="D3330"/>
  <c r="E3330"/>
  <c r="F3330"/>
  <c r="A3331"/>
  <c r="B3331"/>
  <c r="C3331"/>
  <c r="D3331"/>
  <c r="E3331"/>
  <c r="F3331"/>
  <c r="A3332"/>
  <c r="B3332"/>
  <c r="C3332"/>
  <c r="D3332"/>
  <c r="E3332"/>
  <c r="F3332"/>
  <c r="A3333"/>
  <c r="B3333"/>
  <c r="C3333"/>
  <c r="D3333"/>
  <c r="E3333"/>
  <c r="F3333"/>
  <c r="A3334"/>
  <c r="B3334"/>
  <c r="C3334"/>
  <c r="D3334"/>
  <c r="E3334"/>
  <c r="F3334"/>
  <c r="A3335"/>
  <c r="B3335"/>
  <c r="C3335"/>
  <c r="D3335"/>
  <c r="E3335"/>
  <c r="F3335"/>
  <c r="A3336"/>
  <c r="B3336"/>
  <c r="C3336"/>
  <c r="D3336"/>
  <c r="E3336"/>
  <c r="F3336"/>
  <c r="A3337"/>
  <c r="B3337"/>
  <c r="C3337"/>
  <c r="D3337"/>
  <c r="E3337"/>
  <c r="F3337"/>
  <c r="A3338"/>
  <c r="B3338"/>
  <c r="C3338"/>
  <c r="D3338"/>
  <c r="E3338"/>
  <c r="F3338"/>
  <c r="A3339"/>
  <c r="B3339"/>
  <c r="C3339"/>
  <c r="D3339"/>
  <c r="E3339"/>
  <c r="F3339"/>
  <c r="A3340"/>
  <c r="B3340"/>
  <c r="C3340"/>
  <c r="D3340"/>
  <c r="E3340"/>
  <c r="F3340"/>
  <c r="A3341"/>
  <c r="B3341"/>
  <c r="C3341"/>
  <c r="D3341"/>
  <c r="E3341"/>
  <c r="F3341"/>
  <c r="A3342"/>
  <c r="B3342"/>
  <c r="C3342"/>
  <c r="D3342"/>
  <c r="E3342"/>
  <c r="F3342"/>
  <c r="A3343"/>
  <c r="B3343"/>
  <c r="C3343"/>
  <c r="D3343"/>
  <c r="E3343"/>
  <c r="F3343"/>
  <c r="A3344"/>
  <c r="B3344"/>
  <c r="C3344"/>
  <c r="D3344"/>
  <c r="E3344"/>
  <c r="F3344"/>
  <c r="A3345"/>
  <c r="B3345"/>
  <c r="C3345"/>
  <c r="D3345"/>
  <c r="E3345"/>
  <c r="F3345"/>
  <c r="A3346"/>
  <c r="B3346"/>
  <c r="C3346"/>
  <c r="D3346"/>
  <c r="E3346"/>
  <c r="F3346"/>
  <c r="A3347"/>
  <c r="B3347"/>
  <c r="C3347"/>
  <c r="D3347"/>
  <c r="E3347"/>
  <c r="F3347"/>
  <c r="A3348"/>
  <c r="B3348"/>
  <c r="C3348"/>
  <c r="D3348"/>
  <c r="E3348"/>
  <c r="F3348"/>
  <c r="A3349"/>
  <c r="B3349"/>
  <c r="C3349"/>
  <c r="D3349"/>
  <c r="E3349"/>
  <c r="F3349"/>
  <c r="A3350"/>
  <c r="B3350"/>
  <c r="C3350"/>
  <c r="D3350"/>
  <c r="E3350"/>
  <c r="F3350"/>
  <c r="A3351"/>
  <c r="B3351"/>
  <c r="C3351"/>
  <c r="D3351"/>
  <c r="E3351"/>
  <c r="F3351"/>
  <c r="A3352"/>
  <c r="B3352"/>
  <c r="C3352"/>
  <c r="D3352"/>
  <c r="E3352"/>
  <c r="F3352"/>
  <c r="A3353"/>
  <c r="B3353"/>
  <c r="C3353"/>
  <c r="D3353"/>
  <c r="E3353"/>
  <c r="F3353"/>
  <c r="A3354"/>
  <c r="B3354"/>
  <c r="C3354"/>
  <c r="D3354"/>
  <c r="E3354"/>
  <c r="F3354"/>
  <c r="A3355"/>
  <c r="B3355"/>
  <c r="C3355"/>
  <c r="D3355"/>
  <c r="E3355"/>
  <c r="F3355"/>
  <c r="A3356"/>
  <c r="B3356"/>
  <c r="C3356"/>
  <c r="D3356"/>
  <c r="E3356"/>
  <c r="F3356"/>
  <c r="A3357"/>
  <c r="B3357"/>
  <c r="C3357"/>
  <c r="D3357"/>
  <c r="E3357"/>
  <c r="F3357"/>
  <c r="A3358"/>
  <c r="B3358"/>
  <c r="C3358"/>
  <c r="D3358"/>
  <c r="E3358"/>
  <c r="F3358"/>
  <c r="A3359"/>
  <c r="B3359"/>
  <c r="C3359"/>
  <c r="D3359"/>
  <c r="E3359"/>
  <c r="F3359"/>
  <c r="A3360"/>
  <c r="B3360"/>
  <c r="C3360"/>
  <c r="D3360"/>
  <c r="E3360"/>
  <c r="F3360"/>
  <c r="A3361"/>
  <c r="B3361"/>
  <c r="C3361"/>
  <c r="D3361"/>
  <c r="E3361"/>
  <c r="F3361"/>
  <c r="A3362"/>
  <c r="B3362"/>
  <c r="C3362"/>
  <c r="D3362"/>
  <c r="E3362"/>
  <c r="F3362"/>
  <c r="A3363"/>
  <c r="B3363"/>
  <c r="C3363"/>
  <c r="D3363"/>
  <c r="E3363"/>
  <c r="F3363"/>
  <c r="A3364"/>
  <c r="B3364"/>
  <c r="C3364"/>
  <c r="D3364"/>
  <c r="E3364"/>
  <c r="F3364"/>
  <c r="A3365"/>
  <c r="B3365"/>
  <c r="C3365"/>
  <c r="D3365"/>
  <c r="E3365"/>
  <c r="F3365"/>
  <c r="A3366"/>
  <c r="B3366"/>
  <c r="C3366"/>
  <c r="D3366"/>
  <c r="E3366"/>
  <c r="F3366"/>
  <c r="A3367"/>
  <c r="B3367"/>
  <c r="C3367"/>
  <c r="D3367"/>
  <c r="E3367"/>
  <c r="F3367"/>
  <c r="A3368"/>
  <c r="B3368"/>
  <c r="C3368"/>
  <c r="D3368"/>
  <c r="E3368"/>
  <c r="F3368"/>
  <c r="A3369"/>
  <c r="B3369"/>
  <c r="C3369"/>
  <c r="D3369"/>
  <c r="E3369"/>
  <c r="F3369"/>
  <c r="A3370"/>
  <c r="B3370"/>
  <c r="C3370"/>
  <c r="D3370"/>
  <c r="E3370"/>
  <c r="F3370"/>
  <c r="A3371"/>
  <c r="B3371"/>
  <c r="C3371"/>
  <c r="D3371"/>
  <c r="E3371"/>
  <c r="F3371"/>
  <c r="A3372"/>
  <c r="B3372"/>
  <c r="C3372"/>
  <c r="D3372"/>
  <c r="E3372"/>
  <c r="F3372"/>
  <c r="A3373"/>
  <c r="B3373"/>
  <c r="C3373"/>
  <c r="D3373"/>
  <c r="E3373"/>
  <c r="F3373"/>
  <c r="A3374"/>
  <c r="B3374"/>
  <c r="C3374"/>
  <c r="D3374"/>
  <c r="E3374"/>
  <c r="F3374"/>
  <c r="A3375"/>
  <c r="B3375"/>
  <c r="C3375"/>
  <c r="D3375"/>
  <c r="E3375"/>
  <c r="F3375"/>
  <c r="A3376"/>
  <c r="B3376"/>
  <c r="C3376"/>
  <c r="D3376"/>
  <c r="E3376"/>
  <c r="F3376"/>
  <c r="A3377"/>
  <c r="B3377"/>
  <c r="C3377"/>
  <c r="D3377"/>
  <c r="E3377"/>
  <c r="F3377"/>
  <c r="A3378"/>
  <c r="B3378"/>
  <c r="C3378"/>
  <c r="D3378"/>
  <c r="E3378"/>
  <c r="F3378"/>
  <c r="A3379"/>
  <c r="B3379"/>
  <c r="C3379"/>
  <c r="D3379"/>
  <c r="E3379"/>
  <c r="F3379"/>
  <c r="A3380"/>
  <c r="B3380"/>
  <c r="C3380"/>
  <c r="D3380"/>
  <c r="E3380"/>
  <c r="F3380"/>
  <c r="A3381"/>
  <c r="B3381"/>
  <c r="C3381"/>
  <c r="D3381"/>
  <c r="E3381"/>
  <c r="F3381"/>
  <c r="A3382"/>
  <c r="B3382"/>
  <c r="C3382"/>
  <c r="D3382"/>
  <c r="E3382"/>
  <c r="F3382"/>
  <c r="A3383"/>
  <c r="B3383"/>
  <c r="C3383"/>
  <c r="D3383"/>
  <c r="E3383"/>
  <c r="F3383"/>
  <c r="A3384"/>
  <c r="B3384"/>
  <c r="C3384"/>
  <c r="D3384"/>
  <c r="E3384"/>
  <c r="F3384"/>
  <c r="A3385"/>
  <c r="B3385"/>
  <c r="C3385"/>
  <c r="D3385"/>
  <c r="E3385"/>
  <c r="F3385"/>
  <c r="A3386"/>
  <c r="B3386"/>
  <c r="C3386"/>
  <c r="D3386"/>
  <c r="E3386"/>
  <c r="F3386"/>
  <c r="A3387"/>
  <c r="B3387"/>
  <c r="C3387"/>
  <c r="D3387"/>
  <c r="E3387"/>
  <c r="F3387"/>
  <c r="A3388"/>
  <c r="B3388"/>
  <c r="C3388"/>
  <c r="D3388"/>
  <c r="E3388"/>
  <c r="F3388"/>
  <c r="A3389"/>
  <c r="B3389"/>
  <c r="C3389"/>
  <c r="D3389"/>
  <c r="E3389"/>
  <c r="F3389"/>
  <c r="A3390"/>
  <c r="B3390"/>
  <c r="C3390"/>
  <c r="D3390"/>
  <c r="E3390"/>
  <c r="F3390"/>
  <c r="A3391"/>
  <c r="B3391"/>
  <c r="C3391"/>
  <c r="D3391"/>
  <c r="E3391"/>
  <c r="F3391"/>
  <c r="A3392"/>
  <c r="B3392"/>
  <c r="C3392"/>
  <c r="D3392"/>
  <c r="E3392"/>
  <c r="F3392"/>
  <c r="A3393"/>
  <c r="B3393"/>
  <c r="C3393"/>
  <c r="D3393"/>
  <c r="E3393"/>
  <c r="F3393"/>
  <c r="A3394"/>
  <c r="B3394"/>
  <c r="C3394"/>
  <c r="D3394"/>
  <c r="E3394"/>
  <c r="F3394"/>
  <c r="A3395"/>
  <c r="B3395"/>
  <c r="C3395"/>
  <c r="D3395"/>
  <c r="E3395"/>
  <c r="F3395"/>
  <c r="A3396"/>
  <c r="B3396"/>
  <c r="C3396"/>
  <c r="D3396"/>
  <c r="E3396"/>
  <c r="F3396"/>
  <c r="A3397"/>
  <c r="B3397"/>
  <c r="C3397"/>
  <c r="D3397"/>
  <c r="E3397"/>
  <c r="F3397"/>
  <c r="A3398"/>
  <c r="B3398"/>
  <c r="C3398"/>
  <c r="D3398"/>
  <c r="E3398"/>
  <c r="F3398"/>
  <c r="A3399"/>
  <c r="B3399"/>
  <c r="C3399"/>
  <c r="D3399"/>
  <c r="E3399"/>
  <c r="F3399"/>
  <c r="A3400"/>
  <c r="B3400"/>
  <c r="C3400"/>
  <c r="D3400"/>
  <c r="E3400"/>
  <c r="F3400"/>
  <c r="A3401"/>
  <c r="B3401"/>
  <c r="C3401"/>
  <c r="D3401"/>
  <c r="E3401"/>
  <c r="F3401"/>
  <c r="A3402"/>
  <c r="B3402"/>
  <c r="C3402"/>
  <c r="D3402"/>
  <c r="E3402"/>
  <c r="F3402"/>
  <c r="A3403"/>
  <c r="B3403"/>
  <c r="C3403"/>
  <c r="D3403"/>
  <c r="E3403"/>
  <c r="F3403"/>
  <c r="A3404"/>
  <c r="B3404"/>
  <c r="C3404"/>
  <c r="D3404"/>
  <c r="E3404"/>
  <c r="F3404"/>
  <c r="A3405"/>
  <c r="B3405"/>
  <c r="C3405"/>
  <c r="D3405"/>
  <c r="E3405"/>
  <c r="F3405"/>
  <c r="A3406"/>
  <c r="B3406"/>
  <c r="C3406"/>
  <c r="D3406"/>
  <c r="E3406"/>
  <c r="F3406"/>
  <c r="A3407"/>
  <c r="B3407"/>
  <c r="C3407"/>
  <c r="D3407"/>
  <c r="E3407"/>
  <c r="F3407"/>
  <c r="A3408"/>
  <c r="B3408"/>
  <c r="C3408"/>
  <c r="D3408"/>
  <c r="E3408"/>
  <c r="F3408"/>
  <c r="A3409"/>
  <c r="B3409"/>
  <c r="C3409"/>
  <c r="D3409"/>
  <c r="E3409"/>
  <c r="F3409"/>
  <c r="A3410"/>
  <c r="B3410"/>
  <c r="C3410"/>
  <c r="D3410"/>
  <c r="E3410"/>
  <c r="F3410"/>
  <c r="A3411"/>
  <c r="B3411"/>
  <c r="C3411"/>
  <c r="D3411"/>
  <c r="E3411"/>
  <c r="F3411"/>
  <c r="A3412"/>
  <c r="B3412"/>
  <c r="C3412"/>
  <c r="D3412"/>
  <c r="E3412"/>
  <c r="F3412"/>
  <c r="A3413"/>
  <c r="B3413"/>
  <c r="C3413"/>
  <c r="D3413"/>
  <c r="E3413"/>
  <c r="F3413"/>
  <c r="A3414"/>
  <c r="B3414"/>
  <c r="C3414"/>
  <c r="D3414"/>
  <c r="E3414"/>
  <c r="F3414"/>
  <c r="A3415"/>
  <c r="B3415"/>
  <c r="C3415"/>
  <c r="D3415"/>
  <c r="E3415"/>
  <c r="F3415"/>
  <c r="A3416"/>
  <c r="B3416"/>
  <c r="C3416"/>
  <c r="D3416"/>
  <c r="E3416"/>
  <c r="F3416"/>
  <c r="A3417"/>
  <c r="B3417"/>
  <c r="C3417"/>
  <c r="D3417"/>
  <c r="E3417"/>
  <c r="F3417"/>
  <c r="A3418"/>
  <c r="B3418"/>
  <c r="C3418"/>
  <c r="D3418"/>
  <c r="E3418"/>
  <c r="F3418"/>
  <c r="A3419"/>
  <c r="B3419"/>
  <c r="C3419"/>
  <c r="D3419"/>
  <c r="E3419"/>
  <c r="F3419"/>
  <c r="A3420"/>
  <c r="B3420"/>
  <c r="C3420"/>
  <c r="D3420"/>
  <c r="E3420"/>
  <c r="F3420"/>
  <c r="A3421"/>
  <c r="B3421"/>
  <c r="C3421"/>
  <c r="D3421"/>
  <c r="E3421"/>
  <c r="F3421"/>
  <c r="A3422"/>
  <c r="B3422"/>
  <c r="C3422"/>
  <c r="D3422"/>
  <c r="E3422"/>
  <c r="F3422"/>
  <c r="A3423"/>
  <c r="B3423"/>
  <c r="C3423"/>
  <c r="D3423"/>
  <c r="E3423"/>
  <c r="F3423"/>
  <c r="A3424"/>
  <c r="B3424"/>
  <c r="C3424"/>
  <c r="D3424"/>
  <c r="E3424"/>
  <c r="F3424"/>
  <c r="A3425"/>
  <c r="B3425"/>
  <c r="C3425"/>
  <c r="D3425"/>
  <c r="E3425"/>
  <c r="F3425"/>
  <c r="A3426"/>
  <c r="B3426"/>
  <c r="C3426"/>
  <c r="D3426"/>
  <c r="E3426"/>
  <c r="F3426"/>
  <c r="A3427"/>
  <c r="B3427"/>
  <c r="C3427"/>
  <c r="D3427"/>
  <c r="E3427"/>
  <c r="F3427"/>
  <c r="A3428"/>
  <c r="B3428"/>
  <c r="C3428"/>
  <c r="D3428"/>
  <c r="E3428"/>
  <c r="F3428"/>
  <c r="A3429"/>
  <c r="B3429"/>
  <c r="C3429"/>
  <c r="D3429"/>
  <c r="E3429"/>
  <c r="F3429"/>
  <c r="A3430"/>
  <c r="B3430"/>
  <c r="C3430"/>
  <c r="D3430"/>
  <c r="E3430"/>
  <c r="F3430"/>
  <c r="A3431"/>
  <c r="B3431"/>
  <c r="C3431"/>
  <c r="D3431"/>
  <c r="E3431"/>
  <c r="F3431"/>
  <c r="A3432"/>
  <c r="B3432"/>
  <c r="C3432"/>
  <c r="D3432"/>
  <c r="E3432"/>
  <c r="F3432"/>
  <c r="A3433"/>
  <c r="B3433"/>
  <c r="C3433"/>
  <c r="D3433"/>
  <c r="E3433"/>
  <c r="F3433"/>
  <c r="A3434"/>
  <c r="B3434"/>
  <c r="C3434"/>
  <c r="D3434"/>
  <c r="E3434"/>
  <c r="F3434"/>
  <c r="A3435"/>
  <c r="B3435"/>
  <c r="C3435"/>
  <c r="D3435"/>
  <c r="E3435"/>
  <c r="F3435"/>
  <c r="A3436"/>
  <c r="B3436"/>
  <c r="C3436"/>
  <c r="D3436"/>
  <c r="E3436"/>
  <c r="F3436"/>
  <c r="A3437"/>
  <c r="B3437"/>
  <c r="C3437"/>
  <c r="D3437"/>
  <c r="E3437"/>
  <c r="F3437"/>
  <c r="A3438"/>
  <c r="B3438"/>
  <c r="C3438"/>
  <c r="D3438"/>
  <c r="E3438"/>
  <c r="F3438"/>
  <c r="A3439"/>
  <c r="B3439"/>
  <c r="C3439"/>
  <c r="D3439"/>
  <c r="E3439"/>
  <c r="F3439"/>
  <c r="A3440"/>
  <c r="B3440"/>
  <c r="C3440"/>
  <c r="D3440"/>
  <c r="E3440"/>
  <c r="F3440"/>
  <c r="A3441"/>
  <c r="B3441"/>
  <c r="C3441"/>
  <c r="D3441"/>
  <c r="E3441"/>
  <c r="F3441"/>
  <c r="A3442"/>
  <c r="B3442"/>
  <c r="C3442"/>
  <c r="D3442"/>
  <c r="E3442"/>
  <c r="F3442"/>
  <c r="A3443"/>
  <c r="B3443"/>
  <c r="C3443"/>
  <c r="D3443"/>
  <c r="E3443"/>
  <c r="F3443"/>
  <c r="A3444"/>
  <c r="B3444"/>
  <c r="C3444"/>
  <c r="D3444"/>
  <c r="E3444"/>
  <c r="F3444"/>
  <c r="A3445"/>
  <c r="B3445"/>
  <c r="C3445"/>
  <c r="D3445"/>
  <c r="E3445"/>
  <c r="F3445"/>
  <c r="A3446"/>
  <c r="B3446"/>
  <c r="C3446"/>
  <c r="D3446"/>
  <c r="E3446"/>
  <c r="F3446"/>
  <c r="A3447"/>
  <c r="B3447"/>
  <c r="C3447"/>
  <c r="D3447"/>
  <c r="E3447"/>
  <c r="F3447"/>
  <c r="A3448"/>
  <c r="B3448"/>
  <c r="C3448"/>
  <c r="D3448"/>
  <c r="E3448"/>
  <c r="F3448"/>
  <c r="A3449"/>
  <c r="B3449"/>
  <c r="C3449"/>
  <c r="D3449"/>
  <c r="E3449"/>
  <c r="F3449"/>
  <c r="A3450"/>
  <c r="B3450"/>
  <c r="C3450"/>
  <c r="D3450"/>
  <c r="E3450"/>
  <c r="F3450"/>
  <c r="A3451"/>
  <c r="B3451"/>
  <c r="C3451"/>
  <c r="D3451"/>
  <c r="E3451"/>
  <c r="F3451"/>
  <c r="A3452"/>
  <c r="B3452"/>
  <c r="C3452"/>
  <c r="D3452"/>
  <c r="E3452"/>
  <c r="F3452"/>
  <c r="A3453"/>
  <c r="B3453"/>
  <c r="C3453"/>
  <c r="D3453"/>
  <c r="E3453"/>
  <c r="F3453"/>
  <c r="A3454"/>
  <c r="B3454"/>
  <c r="C3454"/>
  <c r="D3454"/>
  <c r="E3454"/>
  <c r="F3454"/>
  <c r="A3455"/>
  <c r="B3455"/>
  <c r="C3455"/>
  <c r="D3455"/>
  <c r="E3455"/>
  <c r="F3455"/>
  <c r="A3456"/>
  <c r="B3456"/>
  <c r="C3456"/>
  <c r="D3456"/>
  <c r="E3456"/>
  <c r="F3456"/>
  <c r="A3457"/>
  <c r="B3457"/>
  <c r="C3457"/>
  <c r="D3457"/>
  <c r="E3457"/>
  <c r="F3457"/>
  <c r="A3458"/>
  <c r="B3458"/>
  <c r="C3458"/>
  <c r="D3458"/>
  <c r="E3458"/>
  <c r="F3458"/>
  <c r="A3459"/>
  <c r="B3459"/>
  <c r="C3459"/>
  <c r="D3459"/>
  <c r="E3459"/>
  <c r="F3459"/>
  <c r="A3460"/>
  <c r="B3460"/>
  <c r="C3460"/>
  <c r="D3460"/>
  <c r="E3460"/>
  <c r="F3460"/>
  <c r="A3461"/>
  <c r="B3461"/>
  <c r="C3461"/>
  <c r="D3461"/>
  <c r="E3461"/>
  <c r="F3461"/>
  <c r="A3462"/>
  <c r="B3462"/>
  <c r="C3462"/>
  <c r="D3462"/>
  <c r="E3462"/>
  <c r="F3462"/>
  <c r="A3463"/>
  <c r="B3463"/>
  <c r="C3463"/>
  <c r="D3463"/>
  <c r="E3463"/>
  <c r="F3463"/>
  <c r="A3464"/>
  <c r="B3464"/>
  <c r="C3464"/>
  <c r="D3464"/>
  <c r="E3464"/>
  <c r="F3464"/>
  <c r="A3465"/>
  <c r="B3465"/>
  <c r="C3465"/>
  <c r="D3465"/>
  <c r="E3465"/>
  <c r="F3465"/>
  <c r="A3466"/>
  <c r="B3466"/>
  <c r="C3466"/>
  <c r="D3466"/>
  <c r="E3466"/>
  <c r="F3466"/>
  <c r="A3467"/>
  <c r="B3467"/>
  <c r="C3467"/>
  <c r="D3467"/>
  <c r="E3467"/>
  <c r="F3467"/>
  <c r="A3468"/>
  <c r="B3468"/>
  <c r="C3468"/>
  <c r="D3468"/>
  <c r="E3468"/>
  <c r="F3468"/>
  <c r="A3469"/>
  <c r="B3469"/>
  <c r="C3469"/>
  <c r="D3469"/>
  <c r="E3469"/>
  <c r="F3469"/>
  <c r="A3470"/>
  <c r="B3470"/>
  <c r="C3470"/>
  <c r="D3470"/>
  <c r="E3470"/>
  <c r="F3470"/>
  <c r="A3471"/>
  <c r="B3471"/>
  <c r="C3471"/>
  <c r="D3471"/>
  <c r="E3471"/>
  <c r="F3471"/>
  <c r="A3472"/>
  <c r="B3472"/>
  <c r="C3472"/>
  <c r="D3472"/>
  <c r="E3472"/>
  <c r="F3472"/>
  <c r="A3473"/>
  <c r="B3473"/>
  <c r="C3473"/>
  <c r="D3473"/>
  <c r="E3473"/>
  <c r="F3473"/>
  <c r="A3474"/>
  <c r="B3474"/>
  <c r="C3474"/>
  <c r="D3474"/>
  <c r="E3474"/>
  <c r="F3474"/>
  <c r="A3475"/>
  <c r="B3475"/>
  <c r="C3475"/>
  <c r="D3475"/>
  <c r="E3475"/>
  <c r="F3475"/>
  <c r="A3476"/>
  <c r="B3476"/>
  <c r="C3476"/>
  <c r="D3476"/>
  <c r="E3476"/>
  <c r="F3476"/>
  <c r="A3477"/>
  <c r="B3477"/>
  <c r="C3477"/>
  <c r="D3477"/>
  <c r="E3477"/>
  <c r="F3477"/>
  <c r="A3478"/>
  <c r="B3478"/>
  <c r="C3478"/>
  <c r="D3478"/>
  <c r="E3478"/>
  <c r="F3478"/>
  <c r="A3479"/>
  <c r="B3479"/>
  <c r="C3479"/>
  <c r="D3479"/>
  <c r="E3479"/>
  <c r="F3479"/>
  <c r="A3480"/>
  <c r="B3480"/>
  <c r="C3480"/>
  <c r="D3480"/>
  <c r="E3480"/>
  <c r="F3480"/>
  <c r="A3481"/>
  <c r="B3481"/>
  <c r="C3481"/>
  <c r="D3481"/>
  <c r="E3481"/>
  <c r="F3481"/>
  <c r="A3482"/>
  <c r="B3482"/>
  <c r="C3482"/>
  <c r="D3482"/>
  <c r="E3482"/>
  <c r="F3482"/>
  <c r="A3483"/>
  <c r="B3483"/>
  <c r="C3483"/>
  <c r="D3483"/>
  <c r="E3483"/>
  <c r="F3483"/>
  <c r="A3484"/>
  <c r="B3484"/>
  <c r="C3484"/>
  <c r="D3484"/>
  <c r="E3484"/>
  <c r="F3484"/>
  <c r="A3485"/>
  <c r="B3485"/>
  <c r="C3485"/>
  <c r="D3485"/>
  <c r="E3485"/>
  <c r="F3485"/>
  <c r="A3486"/>
  <c r="B3486"/>
  <c r="C3486"/>
  <c r="D3486"/>
  <c r="E3486"/>
  <c r="F3486"/>
  <c r="A3487"/>
  <c r="B3487"/>
  <c r="C3487"/>
  <c r="D3487"/>
  <c r="E3487"/>
  <c r="F3487"/>
  <c r="A3488"/>
  <c r="B3488"/>
  <c r="C3488"/>
  <c r="D3488"/>
  <c r="E3488"/>
  <c r="F3488"/>
  <c r="A3489"/>
  <c r="B3489"/>
  <c r="C3489"/>
  <c r="D3489"/>
  <c r="E3489"/>
  <c r="F3489"/>
  <c r="A3490"/>
  <c r="B3490"/>
  <c r="C3490"/>
  <c r="D3490"/>
  <c r="E3490"/>
  <c r="F3490"/>
  <c r="A3491"/>
  <c r="B3491"/>
  <c r="C3491"/>
  <c r="D3491"/>
  <c r="E3491"/>
  <c r="F3491"/>
  <c r="A3492"/>
  <c r="B3492"/>
  <c r="C3492"/>
  <c r="D3492"/>
  <c r="E3492"/>
  <c r="F3492"/>
  <c r="A3493"/>
  <c r="B3493"/>
  <c r="C3493"/>
  <c r="D3493"/>
  <c r="E3493"/>
  <c r="F3493"/>
  <c r="A3494"/>
  <c r="B3494"/>
  <c r="C3494"/>
  <c r="D3494"/>
  <c r="E3494"/>
  <c r="F3494"/>
  <c r="A3495"/>
  <c r="B3495"/>
  <c r="C3495"/>
  <c r="D3495"/>
  <c r="E3495"/>
  <c r="F3495"/>
  <c r="A3496"/>
  <c r="B3496"/>
  <c r="C3496"/>
  <c r="D3496"/>
  <c r="E3496"/>
  <c r="F3496"/>
  <c r="A3497"/>
  <c r="B3497"/>
  <c r="C3497"/>
  <c r="D3497"/>
  <c r="E3497"/>
  <c r="F3497"/>
  <c r="A3498"/>
  <c r="B3498"/>
  <c r="C3498"/>
  <c r="D3498"/>
  <c r="E3498"/>
  <c r="F3498"/>
  <c r="A3499"/>
  <c r="B3499"/>
  <c r="C3499"/>
  <c r="D3499"/>
  <c r="E3499"/>
  <c r="F3499"/>
  <c r="A3500"/>
  <c r="B3500"/>
  <c r="C3500"/>
  <c r="D3500"/>
  <c r="E3500"/>
  <c r="F3500"/>
  <c r="A3501"/>
  <c r="B3501"/>
  <c r="C3501"/>
  <c r="D3501"/>
  <c r="E3501"/>
  <c r="F3501"/>
  <c r="A3502"/>
  <c r="B3502"/>
  <c r="C3502"/>
  <c r="D3502"/>
  <c r="E3502"/>
  <c r="F3502"/>
  <c r="A3503"/>
  <c r="B3503"/>
  <c r="C3503"/>
  <c r="D3503"/>
  <c r="E3503"/>
  <c r="F3503"/>
  <c r="A3504"/>
  <c r="B3504"/>
  <c r="C3504"/>
  <c r="D3504"/>
  <c r="E3504"/>
  <c r="F3504"/>
  <c r="A3505"/>
  <c r="B3505"/>
  <c r="C3505"/>
  <c r="D3505"/>
  <c r="E3505"/>
  <c r="F3505"/>
  <c r="A3506"/>
  <c r="B3506"/>
  <c r="C3506"/>
  <c r="D3506"/>
  <c r="E3506"/>
  <c r="F3506"/>
  <c r="A3507"/>
  <c r="B3507"/>
  <c r="C3507"/>
  <c r="D3507"/>
  <c r="E3507"/>
  <c r="F3507"/>
  <c r="A3508"/>
  <c r="B3508"/>
  <c r="C3508"/>
  <c r="D3508"/>
  <c r="E3508"/>
  <c r="F3508"/>
  <c r="A3509"/>
  <c r="B3509"/>
  <c r="C3509"/>
  <c r="D3509"/>
  <c r="E3509"/>
  <c r="F3509"/>
  <c r="A3510"/>
  <c r="B3510"/>
  <c r="C3510"/>
  <c r="D3510"/>
  <c r="E3510"/>
  <c r="F3510"/>
  <c r="A3511"/>
  <c r="B3511"/>
  <c r="C3511"/>
  <c r="D3511"/>
  <c r="E3511"/>
  <c r="F3511"/>
  <c r="A3512"/>
  <c r="B3512"/>
  <c r="C3512"/>
  <c r="D3512"/>
  <c r="E3512"/>
  <c r="F3512"/>
  <c r="A3513"/>
  <c r="B3513"/>
  <c r="C3513"/>
  <c r="D3513"/>
  <c r="E3513"/>
  <c r="F3513"/>
  <c r="A3514"/>
  <c r="B3514"/>
  <c r="C3514"/>
  <c r="D3514"/>
  <c r="E3514"/>
  <c r="F3514"/>
  <c r="A3515"/>
  <c r="B3515"/>
  <c r="C3515"/>
  <c r="D3515"/>
  <c r="E3515"/>
  <c r="F3515"/>
  <c r="A3516"/>
  <c r="B3516"/>
  <c r="C3516"/>
  <c r="D3516"/>
  <c r="E3516"/>
  <c r="F3516"/>
  <c r="A3517"/>
  <c r="B3517"/>
  <c r="C3517"/>
  <c r="D3517"/>
  <c r="E3517"/>
  <c r="F3517"/>
  <c r="A3518"/>
  <c r="B3518"/>
  <c r="C3518"/>
  <c r="D3518"/>
  <c r="E3518"/>
  <c r="F3518"/>
  <c r="A3519"/>
  <c r="B3519"/>
  <c r="C3519"/>
  <c r="D3519"/>
  <c r="E3519"/>
  <c r="F3519"/>
  <c r="A3520"/>
  <c r="B3520"/>
  <c r="C3520"/>
  <c r="D3520"/>
  <c r="E3520"/>
  <c r="F3520"/>
  <c r="A3521"/>
  <c r="B3521"/>
  <c r="C3521"/>
  <c r="D3521"/>
  <c r="E3521"/>
  <c r="F3521"/>
  <c r="A3522"/>
  <c r="B3522"/>
  <c r="C3522"/>
  <c r="D3522"/>
  <c r="E3522"/>
  <c r="F3522"/>
  <c r="A3523"/>
  <c r="B3523"/>
  <c r="C3523"/>
  <c r="D3523"/>
  <c r="E3523"/>
  <c r="F3523"/>
  <c r="A3524"/>
  <c r="B3524"/>
  <c r="C3524"/>
  <c r="D3524"/>
  <c r="E3524"/>
  <c r="F3524"/>
  <c r="A3525"/>
  <c r="B3525"/>
  <c r="C3525"/>
  <c r="D3525"/>
  <c r="E3525"/>
  <c r="F3525"/>
  <c r="A3526"/>
  <c r="B3526"/>
  <c r="C3526"/>
  <c r="D3526"/>
  <c r="E3526"/>
  <c r="F3526"/>
  <c r="A3527"/>
  <c r="B3527"/>
  <c r="C3527"/>
  <c r="D3527"/>
  <c r="E3527"/>
  <c r="F3527"/>
  <c r="A3528"/>
  <c r="B3528"/>
  <c r="C3528"/>
  <c r="D3528"/>
  <c r="E3528"/>
  <c r="F3528"/>
  <c r="A3529"/>
  <c r="B3529"/>
  <c r="C3529"/>
  <c r="D3529"/>
  <c r="E3529"/>
  <c r="F3529"/>
  <c r="A3530"/>
  <c r="B3530"/>
  <c r="C3530"/>
  <c r="D3530"/>
  <c r="E3530"/>
  <c r="F3530"/>
  <c r="A3531"/>
  <c r="B3531"/>
  <c r="C3531"/>
  <c r="D3531"/>
  <c r="E3531"/>
  <c r="F3531"/>
  <c r="A3532"/>
  <c r="B3532"/>
  <c r="C3532"/>
  <c r="D3532"/>
  <c r="E3532"/>
  <c r="F3532"/>
  <c r="A3533"/>
  <c r="B3533"/>
  <c r="C3533"/>
  <c r="D3533"/>
  <c r="E3533"/>
  <c r="F3533"/>
  <c r="A3534"/>
  <c r="B3534"/>
  <c r="C3534"/>
  <c r="D3534"/>
  <c r="E3534"/>
  <c r="F3534"/>
  <c r="A3535"/>
  <c r="B3535"/>
  <c r="C3535"/>
  <c r="D3535"/>
  <c r="E3535"/>
  <c r="F3535"/>
  <c r="A3536"/>
  <c r="B3536"/>
  <c r="C3536"/>
  <c r="D3536"/>
  <c r="E3536"/>
  <c r="F3536"/>
  <c r="A3537"/>
  <c r="B3537"/>
  <c r="C3537"/>
  <c r="D3537"/>
  <c r="E3537"/>
  <c r="F3537"/>
  <c r="A3538"/>
  <c r="B3538"/>
  <c r="C3538"/>
  <c r="D3538"/>
  <c r="E3538"/>
  <c r="F3538"/>
  <c r="A3539"/>
  <c r="B3539"/>
  <c r="C3539"/>
  <c r="D3539"/>
  <c r="E3539"/>
  <c r="F3539"/>
  <c r="A3540"/>
  <c r="B3540"/>
  <c r="C3540"/>
  <c r="D3540"/>
  <c r="E3540"/>
  <c r="F3540"/>
  <c r="A3541"/>
  <c r="B3541"/>
  <c r="C3541"/>
  <c r="D3541"/>
  <c r="E3541"/>
  <c r="F3541"/>
  <c r="A3542"/>
  <c r="B3542"/>
  <c r="C3542"/>
  <c r="D3542"/>
  <c r="E3542"/>
  <c r="F3542"/>
  <c r="A3543"/>
  <c r="B3543"/>
  <c r="C3543"/>
  <c r="D3543"/>
  <c r="E3543"/>
  <c r="F3543"/>
  <c r="A3544"/>
  <c r="B3544"/>
  <c r="C3544"/>
  <c r="D3544"/>
  <c r="E3544"/>
  <c r="F3544"/>
  <c r="A3545"/>
  <c r="B3545"/>
  <c r="C3545"/>
  <c r="D3545"/>
  <c r="E3545"/>
  <c r="F3545"/>
  <c r="A3546"/>
  <c r="B3546"/>
  <c r="C3546"/>
  <c r="D3546"/>
  <c r="E3546"/>
  <c r="F3546"/>
  <c r="A3547"/>
  <c r="B3547"/>
  <c r="C3547"/>
  <c r="D3547"/>
  <c r="E3547"/>
  <c r="F3547"/>
  <c r="A3548"/>
  <c r="B3548"/>
  <c r="C3548"/>
  <c r="D3548"/>
  <c r="E3548"/>
  <c r="F3548"/>
  <c r="A3549"/>
  <c r="B3549"/>
  <c r="C3549"/>
  <c r="D3549"/>
  <c r="E3549"/>
  <c r="F3549"/>
  <c r="A3550"/>
  <c r="B3550"/>
  <c r="C3550"/>
  <c r="D3550"/>
  <c r="E3550"/>
  <c r="F3550"/>
  <c r="A3551"/>
  <c r="B3551"/>
  <c r="C3551"/>
  <c r="D3551"/>
  <c r="E3551"/>
  <c r="F3551"/>
  <c r="A3552"/>
  <c r="B3552"/>
  <c r="C3552"/>
  <c r="D3552"/>
  <c r="E3552"/>
  <c r="F3552"/>
  <c r="A3553"/>
  <c r="B3553"/>
  <c r="C3553"/>
  <c r="D3553"/>
  <c r="E3553"/>
  <c r="F3553"/>
  <c r="A3554"/>
  <c r="B3554"/>
  <c r="C3554"/>
  <c r="D3554"/>
  <c r="E3554"/>
  <c r="F3554"/>
  <c r="A3555"/>
  <c r="B3555"/>
  <c r="C3555"/>
  <c r="D3555"/>
  <c r="E3555"/>
  <c r="F3555"/>
  <c r="A3556"/>
  <c r="B3556"/>
  <c r="C3556"/>
  <c r="D3556"/>
  <c r="E3556"/>
  <c r="F3556"/>
  <c r="A3557"/>
  <c r="B3557"/>
  <c r="C3557"/>
  <c r="D3557"/>
  <c r="E3557"/>
  <c r="F3557"/>
  <c r="A3558"/>
  <c r="B3558"/>
  <c r="C3558"/>
  <c r="D3558"/>
  <c r="E3558"/>
  <c r="F3558"/>
  <c r="A3559"/>
  <c r="B3559"/>
  <c r="C3559"/>
  <c r="D3559"/>
  <c r="E3559"/>
  <c r="F3559"/>
  <c r="A3560"/>
  <c r="B3560"/>
  <c r="C3560"/>
  <c r="D3560"/>
  <c r="E3560"/>
  <c r="F3560"/>
  <c r="A3561"/>
  <c r="B3561"/>
  <c r="C3561"/>
  <c r="D3561"/>
  <c r="E3561"/>
  <c r="F3561"/>
  <c r="A3562"/>
  <c r="B3562"/>
  <c r="C3562"/>
  <c r="D3562"/>
  <c r="E3562"/>
  <c r="F3562"/>
  <c r="A3563"/>
  <c r="B3563"/>
  <c r="C3563"/>
  <c r="D3563"/>
  <c r="E3563"/>
  <c r="F3563"/>
  <c r="A3564"/>
  <c r="B3564"/>
  <c r="C3564"/>
  <c r="D3564"/>
  <c r="E3564"/>
  <c r="F3564"/>
  <c r="A3565"/>
  <c r="B3565"/>
  <c r="C3565"/>
  <c r="D3565"/>
  <c r="E3565"/>
  <c r="F3565"/>
  <c r="A3566"/>
  <c r="B3566"/>
  <c r="C3566"/>
  <c r="D3566"/>
  <c r="E3566"/>
  <c r="F3566"/>
  <c r="A3567"/>
  <c r="B3567"/>
  <c r="C3567"/>
  <c r="D3567"/>
  <c r="E3567"/>
  <c r="F3567"/>
  <c r="A3568"/>
  <c r="B3568"/>
  <c r="C3568"/>
  <c r="D3568"/>
  <c r="E3568"/>
  <c r="F3568"/>
  <c r="A3569"/>
  <c r="B3569"/>
  <c r="C3569"/>
  <c r="D3569"/>
  <c r="E3569"/>
  <c r="F3569"/>
  <c r="A3570"/>
  <c r="B3570"/>
  <c r="C3570"/>
  <c r="D3570"/>
  <c r="E3570"/>
  <c r="F3570"/>
  <c r="A3571"/>
  <c r="B3571"/>
  <c r="C3571"/>
  <c r="D3571"/>
  <c r="E3571"/>
  <c r="F3571"/>
  <c r="A3572"/>
  <c r="B3572"/>
  <c r="C3572"/>
  <c r="D3572"/>
  <c r="E3572"/>
  <c r="F3572"/>
  <c r="A3573"/>
  <c r="B3573"/>
  <c r="C3573"/>
  <c r="D3573"/>
  <c r="E3573"/>
  <c r="F3573"/>
  <c r="A3574"/>
  <c r="B3574"/>
  <c r="C3574"/>
  <c r="D3574"/>
  <c r="E3574"/>
  <c r="F3574"/>
  <c r="A3575"/>
  <c r="B3575"/>
  <c r="C3575"/>
  <c r="D3575"/>
  <c r="E3575"/>
  <c r="F3575"/>
  <c r="A3576"/>
  <c r="B3576"/>
  <c r="C3576"/>
  <c r="D3576"/>
  <c r="E3576"/>
  <c r="F3576"/>
  <c r="A3577"/>
  <c r="B3577"/>
  <c r="C3577"/>
  <c r="D3577"/>
  <c r="E3577"/>
  <c r="F3577"/>
  <c r="A3578"/>
  <c r="B3578"/>
  <c r="C3578"/>
  <c r="D3578"/>
  <c r="E3578"/>
  <c r="F3578"/>
  <c r="A3579"/>
  <c r="B3579"/>
  <c r="C3579"/>
  <c r="D3579"/>
  <c r="E3579"/>
  <c r="F3579"/>
  <c r="A3580"/>
  <c r="B3580"/>
  <c r="C3580"/>
  <c r="D3580"/>
  <c r="E3580"/>
  <c r="F3580"/>
  <c r="A3581"/>
  <c r="B3581"/>
  <c r="C3581"/>
  <c r="D3581"/>
  <c r="E3581"/>
  <c r="F3581"/>
  <c r="A3582"/>
  <c r="B3582"/>
  <c r="C3582"/>
  <c r="D3582"/>
  <c r="E3582"/>
  <c r="F3582"/>
  <c r="A3583"/>
  <c r="B3583"/>
  <c r="C3583"/>
  <c r="D3583"/>
  <c r="E3583"/>
  <c r="F3583"/>
  <c r="A3584"/>
  <c r="B3584"/>
  <c r="C3584"/>
  <c r="D3584"/>
  <c r="E3584"/>
  <c r="F3584"/>
  <c r="A3585"/>
  <c r="B3585"/>
  <c r="C3585"/>
  <c r="D3585"/>
  <c r="E3585"/>
  <c r="F3585"/>
  <c r="A3586"/>
  <c r="B3586"/>
  <c r="C3586"/>
  <c r="D3586"/>
  <c r="E3586"/>
  <c r="F3586"/>
  <c r="A3587"/>
  <c r="B3587"/>
  <c r="C3587"/>
  <c r="D3587"/>
  <c r="E3587"/>
  <c r="F3587"/>
  <c r="A3588"/>
  <c r="B3588"/>
  <c r="C3588"/>
  <c r="D3588"/>
  <c r="E3588"/>
  <c r="F3588"/>
  <c r="A3589"/>
  <c r="B3589"/>
  <c r="C3589"/>
  <c r="D3589"/>
  <c r="E3589"/>
  <c r="F3589"/>
  <c r="A3590"/>
  <c r="B3590"/>
  <c r="C3590"/>
  <c r="D3590"/>
  <c r="E3590"/>
  <c r="F3590"/>
  <c r="A3591"/>
  <c r="B3591"/>
  <c r="C3591"/>
  <c r="D3591"/>
  <c r="E3591"/>
  <c r="F3591"/>
  <c r="A3592"/>
  <c r="B3592"/>
  <c r="C3592"/>
  <c r="D3592"/>
  <c r="E3592"/>
  <c r="F3592"/>
  <c r="A3593"/>
  <c r="B3593"/>
  <c r="C3593"/>
  <c r="D3593"/>
  <c r="E3593"/>
  <c r="F3593"/>
  <c r="A3594"/>
  <c r="B3594"/>
  <c r="C3594"/>
  <c r="D3594"/>
  <c r="E3594"/>
  <c r="F3594"/>
  <c r="A3595"/>
  <c r="B3595"/>
  <c r="C3595"/>
  <c r="D3595"/>
  <c r="E3595"/>
  <c r="F3595"/>
  <c r="A3596"/>
  <c r="B3596"/>
  <c r="C3596"/>
  <c r="D3596"/>
  <c r="E3596"/>
  <c r="F3596"/>
  <c r="A3597"/>
  <c r="B3597"/>
  <c r="C3597"/>
  <c r="D3597"/>
  <c r="E3597"/>
  <c r="F3597"/>
  <c r="A3598"/>
  <c r="B3598"/>
  <c r="C3598"/>
  <c r="D3598"/>
  <c r="E3598"/>
  <c r="F3598"/>
  <c r="A3599"/>
  <c r="B3599"/>
  <c r="C3599"/>
  <c r="D3599"/>
  <c r="E3599"/>
  <c r="F3599"/>
  <c r="A3600"/>
  <c r="B3600"/>
  <c r="C3600"/>
  <c r="D3600"/>
  <c r="E3600"/>
  <c r="F3600"/>
  <c r="A3601"/>
  <c r="B3601"/>
  <c r="C3601"/>
  <c r="D3601"/>
  <c r="E3601"/>
  <c r="F3601"/>
  <c r="A3602"/>
  <c r="B3602"/>
  <c r="C3602"/>
  <c r="D3602"/>
  <c r="E3602"/>
  <c r="F3602"/>
  <c r="A3603"/>
  <c r="B3603"/>
  <c r="C3603"/>
  <c r="D3603"/>
  <c r="E3603"/>
  <c r="F3603"/>
  <c r="A3604"/>
  <c r="B3604"/>
  <c r="C3604"/>
  <c r="D3604"/>
  <c r="E3604"/>
  <c r="F3604"/>
  <c r="A3605"/>
  <c r="B3605"/>
  <c r="C3605"/>
  <c r="D3605"/>
  <c r="E3605"/>
  <c r="F3605"/>
  <c r="A3606"/>
  <c r="B3606"/>
  <c r="C3606"/>
  <c r="D3606"/>
  <c r="E3606"/>
  <c r="F3606"/>
  <c r="A3607"/>
  <c r="B3607"/>
  <c r="C3607"/>
  <c r="D3607"/>
  <c r="E3607"/>
  <c r="F3607"/>
  <c r="A3608"/>
  <c r="B3608"/>
  <c r="C3608"/>
  <c r="D3608"/>
  <c r="E3608"/>
  <c r="F3608"/>
  <c r="A3609"/>
  <c r="B3609"/>
  <c r="C3609"/>
  <c r="D3609"/>
  <c r="E3609"/>
  <c r="F3609"/>
  <c r="A3610"/>
  <c r="B3610"/>
  <c r="C3610"/>
  <c r="D3610"/>
  <c r="E3610"/>
  <c r="F3610"/>
  <c r="A3611"/>
  <c r="B3611"/>
  <c r="C3611"/>
  <c r="D3611"/>
  <c r="E3611"/>
  <c r="F3611"/>
  <c r="A3612"/>
  <c r="B3612"/>
  <c r="C3612"/>
  <c r="D3612"/>
  <c r="E3612"/>
  <c r="F3612"/>
  <c r="A3613"/>
  <c r="B3613"/>
  <c r="C3613"/>
  <c r="D3613"/>
  <c r="E3613"/>
  <c r="F3613"/>
  <c r="A3614"/>
  <c r="B3614"/>
  <c r="C3614"/>
  <c r="D3614"/>
  <c r="E3614"/>
  <c r="F3614"/>
  <c r="A3615"/>
  <c r="B3615"/>
  <c r="C3615"/>
  <c r="D3615"/>
  <c r="E3615"/>
  <c r="F3615"/>
  <c r="A3616"/>
  <c r="B3616"/>
  <c r="C3616"/>
  <c r="D3616"/>
  <c r="E3616"/>
  <c r="F3616"/>
  <c r="A3617"/>
  <c r="B3617"/>
  <c r="C3617"/>
  <c r="D3617"/>
  <c r="E3617"/>
  <c r="F3617"/>
  <c r="A3618"/>
  <c r="B3618"/>
  <c r="C3618"/>
  <c r="D3618"/>
  <c r="E3618"/>
  <c r="F3618"/>
  <c r="A3619"/>
  <c r="B3619"/>
  <c r="C3619"/>
  <c r="D3619"/>
  <c r="E3619"/>
  <c r="F3619"/>
  <c r="A3620"/>
  <c r="B3620"/>
  <c r="C3620"/>
  <c r="D3620"/>
  <c r="E3620"/>
  <c r="F3620"/>
  <c r="A3621"/>
  <c r="B3621"/>
  <c r="C3621"/>
  <c r="D3621"/>
  <c r="E3621"/>
  <c r="F3621"/>
  <c r="A3622"/>
  <c r="B3622"/>
  <c r="C3622"/>
  <c r="D3622"/>
  <c r="E3622"/>
  <c r="F3622"/>
  <c r="A3623"/>
  <c r="B3623"/>
  <c r="C3623"/>
  <c r="D3623"/>
  <c r="E3623"/>
  <c r="F3623"/>
  <c r="A3624"/>
  <c r="B3624"/>
  <c r="C3624"/>
  <c r="D3624"/>
  <c r="E3624"/>
  <c r="F3624"/>
  <c r="A3625"/>
  <c r="B3625"/>
  <c r="C3625"/>
  <c r="D3625"/>
  <c r="E3625"/>
  <c r="F3625"/>
  <c r="A3626"/>
  <c r="B3626"/>
  <c r="C3626"/>
  <c r="D3626"/>
  <c r="E3626"/>
  <c r="F3626"/>
  <c r="A3627"/>
  <c r="B3627"/>
  <c r="C3627"/>
  <c r="D3627"/>
  <c r="E3627"/>
  <c r="F3627"/>
  <c r="A3628"/>
  <c r="B3628"/>
  <c r="C3628"/>
  <c r="D3628"/>
  <c r="E3628"/>
  <c r="F3628"/>
  <c r="A3629"/>
  <c r="B3629"/>
  <c r="C3629"/>
  <c r="D3629"/>
  <c r="E3629"/>
  <c r="F3629"/>
  <c r="A3630"/>
  <c r="B3630"/>
  <c r="C3630"/>
  <c r="D3630"/>
  <c r="E3630"/>
  <c r="F3630"/>
  <c r="A3631"/>
  <c r="B3631"/>
  <c r="C3631"/>
  <c r="D3631"/>
  <c r="E3631"/>
  <c r="F3631"/>
  <c r="A3632"/>
  <c r="B3632"/>
  <c r="C3632"/>
  <c r="D3632"/>
  <c r="E3632"/>
  <c r="F3632"/>
  <c r="A3633"/>
  <c r="B3633"/>
  <c r="C3633"/>
  <c r="D3633"/>
  <c r="E3633"/>
  <c r="F3633"/>
  <c r="A3634"/>
  <c r="B3634"/>
  <c r="C3634"/>
  <c r="D3634"/>
  <c r="E3634"/>
  <c r="F3634"/>
  <c r="A3635"/>
  <c r="B3635"/>
  <c r="C3635"/>
  <c r="D3635"/>
  <c r="E3635"/>
  <c r="F3635"/>
  <c r="A3636"/>
  <c r="B3636"/>
  <c r="C3636"/>
  <c r="D3636"/>
  <c r="E3636"/>
  <c r="F3636"/>
  <c r="A3637"/>
  <c r="B3637"/>
  <c r="C3637"/>
  <c r="D3637"/>
  <c r="E3637"/>
  <c r="F3637"/>
  <c r="A3638"/>
  <c r="B3638"/>
  <c r="C3638"/>
  <c r="D3638"/>
  <c r="E3638"/>
  <c r="F3638"/>
  <c r="A3639"/>
  <c r="B3639"/>
  <c r="C3639"/>
  <c r="D3639"/>
  <c r="E3639"/>
  <c r="F3639"/>
  <c r="A3640"/>
  <c r="B3640"/>
  <c r="C3640"/>
  <c r="D3640"/>
  <c r="E3640"/>
  <c r="F3640"/>
  <c r="A3641"/>
  <c r="B3641"/>
  <c r="C3641"/>
  <c r="D3641"/>
  <c r="E3641"/>
  <c r="F3641"/>
  <c r="A3642"/>
  <c r="B3642"/>
  <c r="C3642"/>
  <c r="D3642"/>
  <c r="E3642"/>
  <c r="F3642"/>
  <c r="A3643"/>
  <c r="B3643"/>
  <c r="C3643"/>
  <c r="D3643"/>
  <c r="E3643"/>
  <c r="F3643"/>
  <c r="A3644"/>
  <c r="B3644"/>
  <c r="C3644"/>
  <c r="D3644"/>
  <c r="E3644"/>
  <c r="F3644"/>
  <c r="A3645"/>
  <c r="B3645"/>
  <c r="C3645"/>
  <c r="D3645"/>
  <c r="E3645"/>
  <c r="F3645"/>
  <c r="A3646"/>
  <c r="B3646"/>
  <c r="C3646"/>
  <c r="D3646"/>
  <c r="E3646"/>
  <c r="F3646"/>
  <c r="A3647"/>
  <c r="B3647"/>
  <c r="C3647"/>
  <c r="D3647"/>
  <c r="E3647"/>
  <c r="F3647"/>
  <c r="A3648"/>
  <c r="B3648"/>
  <c r="C3648"/>
  <c r="D3648"/>
  <c r="E3648"/>
  <c r="F3648"/>
  <c r="A3649"/>
  <c r="B3649"/>
  <c r="C3649"/>
  <c r="D3649"/>
  <c r="E3649"/>
  <c r="F3649"/>
  <c r="A3650"/>
  <c r="B3650"/>
  <c r="C3650"/>
  <c r="D3650"/>
  <c r="E3650"/>
  <c r="F3650"/>
  <c r="A3651"/>
  <c r="B3651"/>
  <c r="C3651"/>
  <c r="D3651"/>
  <c r="E3651"/>
  <c r="F3651"/>
  <c r="A3652"/>
  <c r="B3652"/>
  <c r="C3652"/>
  <c r="D3652"/>
  <c r="E3652"/>
  <c r="F3652"/>
  <c r="A3653"/>
  <c r="B3653"/>
  <c r="C3653"/>
  <c r="D3653"/>
  <c r="E3653"/>
  <c r="F3653"/>
  <c r="A3654"/>
  <c r="B3654"/>
  <c r="C3654"/>
  <c r="D3654"/>
  <c r="E3654"/>
  <c r="F3654"/>
  <c r="A3655"/>
  <c r="B3655"/>
  <c r="C3655"/>
  <c r="D3655"/>
  <c r="E3655"/>
  <c r="F3655"/>
  <c r="A3656"/>
  <c r="B3656"/>
  <c r="C3656"/>
  <c r="D3656"/>
  <c r="E3656"/>
  <c r="F3656"/>
  <c r="A3657"/>
  <c r="B3657"/>
  <c r="C3657"/>
  <c r="D3657"/>
  <c r="E3657"/>
  <c r="F3657"/>
  <c r="A3658"/>
  <c r="B3658"/>
  <c r="C3658"/>
  <c r="D3658"/>
  <c r="E3658"/>
  <c r="F3658"/>
  <c r="A3659"/>
  <c r="B3659"/>
  <c r="C3659"/>
  <c r="D3659"/>
  <c r="E3659"/>
  <c r="F3659"/>
  <c r="A3660"/>
  <c r="B3660"/>
  <c r="C3660"/>
  <c r="D3660"/>
  <c r="E3660"/>
  <c r="F3660"/>
  <c r="A3661"/>
  <c r="B3661"/>
  <c r="C3661"/>
  <c r="D3661"/>
  <c r="E3661"/>
  <c r="F3661"/>
  <c r="A3662"/>
  <c r="B3662"/>
  <c r="C3662"/>
  <c r="D3662"/>
  <c r="E3662"/>
  <c r="F3662"/>
  <c r="A3663"/>
  <c r="B3663"/>
  <c r="C3663"/>
  <c r="D3663"/>
  <c r="E3663"/>
  <c r="F3663"/>
  <c r="A3664"/>
  <c r="B3664"/>
  <c r="C3664"/>
  <c r="D3664"/>
  <c r="E3664"/>
  <c r="F3664"/>
  <c r="A3665"/>
  <c r="B3665"/>
  <c r="C3665"/>
  <c r="D3665"/>
  <c r="E3665"/>
  <c r="F3665"/>
  <c r="A3666"/>
  <c r="B3666"/>
  <c r="C3666"/>
  <c r="D3666"/>
  <c r="E3666"/>
  <c r="F3666"/>
  <c r="A3667"/>
  <c r="B3667"/>
  <c r="C3667"/>
  <c r="D3667"/>
  <c r="E3667"/>
  <c r="F3667"/>
  <c r="A3668"/>
  <c r="B3668"/>
  <c r="C3668"/>
  <c r="D3668"/>
  <c r="E3668"/>
  <c r="F3668"/>
  <c r="A3669"/>
  <c r="B3669"/>
  <c r="C3669"/>
  <c r="D3669"/>
  <c r="E3669"/>
  <c r="F3669"/>
  <c r="A3670"/>
  <c r="B3670"/>
  <c r="C3670"/>
  <c r="D3670"/>
  <c r="E3670"/>
  <c r="F3670"/>
  <c r="A3671"/>
  <c r="B3671"/>
  <c r="C3671"/>
  <c r="D3671"/>
  <c r="E3671"/>
  <c r="F3671"/>
  <c r="A3672"/>
  <c r="B3672"/>
  <c r="C3672"/>
  <c r="D3672"/>
  <c r="E3672"/>
  <c r="F3672"/>
  <c r="A3673"/>
  <c r="B3673"/>
  <c r="C3673"/>
  <c r="D3673"/>
  <c r="E3673"/>
  <c r="F3673"/>
  <c r="A3674"/>
  <c r="B3674"/>
  <c r="C3674"/>
  <c r="D3674"/>
  <c r="E3674"/>
  <c r="F3674"/>
  <c r="A3675"/>
  <c r="B3675"/>
  <c r="C3675"/>
  <c r="D3675"/>
  <c r="E3675"/>
  <c r="F3675"/>
  <c r="A3676"/>
  <c r="B3676"/>
  <c r="C3676"/>
  <c r="D3676"/>
  <c r="E3676"/>
  <c r="F3676"/>
  <c r="A3677"/>
  <c r="B3677"/>
  <c r="C3677"/>
  <c r="D3677"/>
  <c r="E3677"/>
  <c r="F3677"/>
  <c r="A3678"/>
  <c r="B3678"/>
  <c r="C3678"/>
  <c r="D3678"/>
  <c r="E3678"/>
  <c r="F3678"/>
  <c r="A3679"/>
  <c r="B3679"/>
  <c r="C3679"/>
  <c r="D3679"/>
  <c r="E3679"/>
  <c r="F3679"/>
  <c r="A3680"/>
  <c r="B3680"/>
  <c r="C3680"/>
  <c r="D3680"/>
  <c r="E3680"/>
  <c r="F3680"/>
  <c r="A3681"/>
  <c r="B3681"/>
  <c r="C3681"/>
  <c r="D3681"/>
  <c r="E3681"/>
  <c r="F3681"/>
  <c r="A3682"/>
  <c r="B3682"/>
  <c r="C3682"/>
  <c r="D3682"/>
  <c r="E3682"/>
  <c r="F3682"/>
  <c r="A3683"/>
  <c r="B3683"/>
  <c r="C3683"/>
  <c r="D3683"/>
  <c r="E3683"/>
  <c r="F3683"/>
  <c r="A3684"/>
  <c r="B3684"/>
  <c r="C3684"/>
  <c r="D3684"/>
  <c r="E3684"/>
  <c r="F3684"/>
  <c r="A3685"/>
  <c r="B3685"/>
  <c r="C3685"/>
  <c r="D3685"/>
  <c r="E3685"/>
  <c r="F3685"/>
  <c r="A3686"/>
  <c r="B3686"/>
  <c r="C3686"/>
  <c r="D3686"/>
  <c r="E3686"/>
  <c r="F3686"/>
  <c r="A3687"/>
  <c r="B3687"/>
  <c r="C3687"/>
  <c r="D3687"/>
  <c r="E3687"/>
  <c r="F3687"/>
  <c r="A3688"/>
  <c r="B3688"/>
  <c r="C3688"/>
  <c r="D3688"/>
  <c r="E3688"/>
  <c r="F3688"/>
  <c r="A3689"/>
  <c r="B3689"/>
  <c r="C3689"/>
  <c r="D3689"/>
  <c r="E3689"/>
  <c r="F3689"/>
  <c r="A3690"/>
  <c r="B3690"/>
  <c r="C3690"/>
  <c r="D3690"/>
  <c r="E3690"/>
  <c r="F3690"/>
  <c r="A3691"/>
  <c r="B3691"/>
  <c r="C3691"/>
  <c r="D3691"/>
  <c r="E3691"/>
  <c r="F3691"/>
  <c r="A3692"/>
  <c r="B3692"/>
  <c r="C3692"/>
  <c r="D3692"/>
  <c r="E3692"/>
  <c r="F3692"/>
  <c r="A3693"/>
  <c r="B3693"/>
  <c r="C3693"/>
  <c r="D3693"/>
  <c r="E3693"/>
  <c r="F3693"/>
  <c r="A3694"/>
  <c r="B3694"/>
  <c r="C3694"/>
  <c r="D3694"/>
  <c r="E3694"/>
  <c r="F3694"/>
  <c r="A3695"/>
  <c r="B3695"/>
  <c r="C3695"/>
  <c r="D3695"/>
  <c r="E3695"/>
  <c r="F3695"/>
  <c r="A3696"/>
  <c r="B3696"/>
  <c r="C3696"/>
  <c r="D3696"/>
  <c r="E3696"/>
  <c r="F3696"/>
  <c r="A3697"/>
  <c r="B3697"/>
  <c r="C3697"/>
  <c r="D3697"/>
  <c r="E3697"/>
  <c r="F3697"/>
  <c r="A3698"/>
  <c r="B3698"/>
  <c r="C3698"/>
  <c r="D3698"/>
  <c r="E3698"/>
  <c r="F3698"/>
  <c r="A3699"/>
  <c r="B3699"/>
  <c r="C3699"/>
  <c r="D3699"/>
  <c r="E3699"/>
  <c r="F3699"/>
  <c r="A3700"/>
  <c r="B3700"/>
  <c r="C3700"/>
  <c r="D3700"/>
  <c r="E3700"/>
  <c r="F3700"/>
  <c r="A3701"/>
  <c r="B3701"/>
  <c r="C3701"/>
  <c r="D3701"/>
  <c r="E3701"/>
  <c r="F3701"/>
  <c r="A3702"/>
  <c r="B3702"/>
  <c r="C3702"/>
  <c r="D3702"/>
  <c r="E3702"/>
  <c r="F3702"/>
  <c r="A3703"/>
  <c r="B3703"/>
  <c r="C3703"/>
  <c r="D3703"/>
  <c r="E3703"/>
  <c r="F3703"/>
  <c r="A3704"/>
  <c r="B3704"/>
  <c r="C3704"/>
  <c r="D3704"/>
  <c r="E3704"/>
  <c r="F3704"/>
  <c r="A3705"/>
  <c r="B3705"/>
  <c r="C3705"/>
  <c r="D3705"/>
  <c r="E3705"/>
  <c r="F3705"/>
  <c r="A3706"/>
  <c r="B3706"/>
  <c r="C3706"/>
  <c r="D3706"/>
  <c r="E3706"/>
  <c r="F3706"/>
  <c r="A3707"/>
  <c r="B3707"/>
  <c r="C3707"/>
  <c r="D3707"/>
  <c r="E3707"/>
  <c r="F3707"/>
  <c r="A3708"/>
  <c r="B3708"/>
  <c r="C3708"/>
  <c r="D3708"/>
  <c r="E3708"/>
  <c r="F3708"/>
  <c r="A3709"/>
  <c r="B3709"/>
  <c r="C3709"/>
  <c r="D3709"/>
  <c r="E3709"/>
  <c r="F3709"/>
  <c r="A3710"/>
  <c r="B3710"/>
  <c r="C3710"/>
  <c r="D3710"/>
  <c r="E3710"/>
  <c r="F3710"/>
  <c r="A3711"/>
  <c r="B3711"/>
  <c r="C3711"/>
  <c r="D3711"/>
  <c r="E3711"/>
  <c r="F3711"/>
  <c r="A3712"/>
  <c r="B3712"/>
  <c r="C3712"/>
  <c r="D3712"/>
  <c r="E3712"/>
  <c r="F3712"/>
  <c r="A3713"/>
  <c r="B3713"/>
  <c r="C3713"/>
  <c r="D3713"/>
  <c r="E3713"/>
  <c r="F3713"/>
  <c r="A3714"/>
  <c r="B3714"/>
  <c r="C3714"/>
  <c r="D3714"/>
  <c r="E3714"/>
  <c r="F3714"/>
  <c r="A3715"/>
  <c r="B3715"/>
  <c r="C3715"/>
  <c r="D3715"/>
  <c r="E3715"/>
  <c r="F3715"/>
  <c r="A3716"/>
  <c r="B3716"/>
  <c r="C3716"/>
  <c r="D3716"/>
  <c r="E3716"/>
  <c r="F3716"/>
  <c r="A3717"/>
  <c r="B3717"/>
  <c r="C3717"/>
  <c r="D3717"/>
  <c r="E3717"/>
  <c r="F3717"/>
  <c r="A3718"/>
  <c r="B3718"/>
  <c r="C3718"/>
  <c r="D3718"/>
  <c r="E3718"/>
  <c r="F3718"/>
  <c r="A3719"/>
  <c r="B3719"/>
  <c r="C3719"/>
  <c r="D3719"/>
  <c r="E3719"/>
  <c r="F3719"/>
  <c r="A3720"/>
  <c r="B3720"/>
  <c r="C3720"/>
  <c r="D3720"/>
  <c r="E3720"/>
  <c r="F3720"/>
  <c r="A3721"/>
  <c r="B3721"/>
  <c r="C3721"/>
  <c r="D3721"/>
  <c r="E3721"/>
  <c r="F3721"/>
  <c r="A3722"/>
  <c r="B3722"/>
  <c r="C3722"/>
  <c r="D3722"/>
  <c r="E3722"/>
  <c r="F3722"/>
  <c r="A3723"/>
  <c r="B3723"/>
  <c r="C3723"/>
  <c r="D3723"/>
  <c r="E3723"/>
  <c r="F3723"/>
  <c r="A3724"/>
  <c r="B3724"/>
  <c r="C3724"/>
  <c r="D3724"/>
  <c r="E3724"/>
  <c r="F3724"/>
  <c r="A3725"/>
  <c r="B3725"/>
  <c r="C3725"/>
  <c r="D3725"/>
  <c r="E3725"/>
  <c r="F3725"/>
  <c r="A3726"/>
  <c r="B3726"/>
  <c r="C3726"/>
  <c r="D3726"/>
  <c r="E3726"/>
  <c r="F3726"/>
  <c r="A3727"/>
  <c r="B3727"/>
  <c r="C3727"/>
  <c r="D3727"/>
  <c r="E3727"/>
  <c r="F3727"/>
  <c r="A3728"/>
  <c r="B3728"/>
  <c r="C3728"/>
  <c r="D3728"/>
  <c r="E3728"/>
  <c r="F3728"/>
  <c r="A3729"/>
  <c r="B3729"/>
  <c r="C3729"/>
  <c r="D3729"/>
  <c r="E3729"/>
  <c r="F3729"/>
  <c r="A3730"/>
  <c r="B3730"/>
  <c r="C3730"/>
  <c r="D3730"/>
  <c r="E3730"/>
  <c r="F3730"/>
  <c r="A3731"/>
  <c r="B3731"/>
  <c r="C3731"/>
  <c r="D3731"/>
  <c r="E3731"/>
  <c r="F3731"/>
  <c r="A3732"/>
  <c r="B3732"/>
  <c r="C3732"/>
  <c r="D3732"/>
  <c r="E3732"/>
  <c r="F3732"/>
  <c r="A3733"/>
  <c r="B3733"/>
  <c r="C3733"/>
  <c r="D3733"/>
  <c r="E3733"/>
  <c r="F3733"/>
  <c r="A3734"/>
  <c r="B3734"/>
  <c r="C3734"/>
  <c r="D3734"/>
  <c r="E3734"/>
  <c r="F3734"/>
  <c r="A3735"/>
  <c r="B3735"/>
  <c r="C3735"/>
  <c r="D3735"/>
  <c r="E3735"/>
  <c r="F3735"/>
  <c r="A3736"/>
  <c r="B3736"/>
  <c r="C3736"/>
  <c r="D3736"/>
  <c r="E3736"/>
  <c r="F3736"/>
  <c r="A3737"/>
  <c r="B3737"/>
  <c r="C3737"/>
  <c r="D3737"/>
  <c r="E3737"/>
  <c r="F3737"/>
  <c r="A3738"/>
  <c r="B3738"/>
  <c r="C3738"/>
  <c r="D3738"/>
  <c r="E3738"/>
  <c r="F3738"/>
  <c r="A3739"/>
  <c r="B3739"/>
  <c r="C3739"/>
  <c r="D3739"/>
  <c r="E3739"/>
  <c r="F3739"/>
  <c r="A3740"/>
  <c r="B3740"/>
  <c r="C3740"/>
  <c r="D3740"/>
  <c r="E3740"/>
  <c r="F3740"/>
  <c r="A3741"/>
  <c r="B3741"/>
  <c r="C3741"/>
  <c r="D3741"/>
  <c r="E3741"/>
  <c r="F3741"/>
  <c r="A3742"/>
  <c r="B3742"/>
  <c r="C3742"/>
  <c r="D3742"/>
  <c r="E3742"/>
  <c r="F3742"/>
  <c r="A3743"/>
  <c r="B3743"/>
  <c r="C3743"/>
  <c r="D3743"/>
  <c r="E3743"/>
  <c r="F3743"/>
  <c r="A3744"/>
  <c r="B3744"/>
  <c r="C3744"/>
  <c r="D3744"/>
  <c r="E3744"/>
  <c r="F3744"/>
  <c r="A3745"/>
  <c r="B3745"/>
  <c r="C3745"/>
  <c r="D3745"/>
  <c r="E3745"/>
  <c r="F3745"/>
  <c r="A3746"/>
  <c r="B3746"/>
  <c r="C3746"/>
  <c r="D3746"/>
  <c r="E3746"/>
  <c r="F3746"/>
  <c r="A3747"/>
  <c r="B3747"/>
  <c r="C3747"/>
  <c r="D3747"/>
  <c r="E3747"/>
  <c r="F3747"/>
  <c r="A3748"/>
  <c r="B3748"/>
  <c r="C3748"/>
  <c r="D3748"/>
  <c r="E3748"/>
  <c r="F3748"/>
  <c r="A3749"/>
  <c r="B3749"/>
  <c r="C3749"/>
  <c r="D3749"/>
  <c r="E3749"/>
  <c r="F3749"/>
  <c r="A3750"/>
  <c r="B3750"/>
  <c r="C3750"/>
  <c r="D3750"/>
  <c r="E3750"/>
  <c r="F3750"/>
  <c r="A3751"/>
  <c r="B3751"/>
  <c r="C3751"/>
  <c r="D3751"/>
  <c r="E3751"/>
  <c r="F3751"/>
  <c r="A3752"/>
  <c r="B3752"/>
  <c r="C3752"/>
  <c r="D3752"/>
  <c r="E3752"/>
  <c r="F3752"/>
  <c r="A3753"/>
  <c r="B3753"/>
  <c r="C3753"/>
  <c r="D3753"/>
  <c r="E3753"/>
  <c r="F3753"/>
  <c r="A3754"/>
  <c r="B3754"/>
  <c r="C3754"/>
  <c r="D3754"/>
  <c r="E3754"/>
  <c r="F3754"/>
  <c r="A3755"/>
  <c r="B3755"/>
  <c r="C3755"/>
  <c r="D3755"/>
  <c r="E3755"/>
  <c r="F3755"/>
  <c r="A3756"/>
  <c r="B3756"/>
  <c r="C3756"/>
  <c r="D3756"/>
  <c r="E3756"/>
  <c r="F3756"/>
  <c r="A3757"/>
  <c r="B3757"/>
  <c r="C3757"/>
  <c r="D3757"/>
  <c r="E3757"/>
  <c r="F3757"/>
  <c r="A3758"/>
  <c r="B3758"/>
  <c r="C3758"/>
  <c r="D3758"/>
  <c r="E3758"/>
  <c r="F3758"/>
  <c r="A3759"/>
  <c r="B3759"/>
  <c r="C3759"/>
  <c r="D3759"/>
  <c r="E3759"/>
  <c r="F3759"/>
  <c r="A3760"/>
  <c r="B3760"/>
  <c r="C3760"/>
  <c r="D3760"/>
  <c r="E3760"/>
  <c r="F3760"/>
  <c r="A3761"/>
  <c r="B3761"/>
  <c r="C3761"/>
  <c r="D3761"/>
  <c r="E3761"/>
  <c r="F3761"/>
  <c r="A3762"/>
  <c r="B3762"/>
  <c r="C3762"/>
  <c r="D3762"/>
  <c r="E3762"/>
  <c r="F3762"/>
  <c r="A3763"/>
  <c r="B3763"/>
  <c r="C3763"/>
  <c r="D3763"/>
  <c r="E3763"/>
  <c r="F3763"/>
  <c r="A3764"/>
  <c r="B3764"/>
  <c r="C3764"/>
  <c r="D3764"/>
  <c r="E3764"/>
  <c r="F3764"/>
  <c r="A3765"/>
  <c r="B3765"/>
  <c r="C3765"/>
  <c r="D3765"/>
  <c r="E3765"/>
  <c r="F3765"/>
  <c r="A3766"/>
  <c r="B3766"/>
  <c r="C3766"/>
  <c r="D3766"/>
  <c r="E3766"/>
  <c r="F3766"/>
  <c r="A3767"/>
  <c r="B3767"/>
  <c r="C3767"/>
  <c r="D3767"/>
  <c r="E3767"/>
  <c r="F3767"/>
  <c r="A3768"/>
  <c r="B3768"/>
  <c r="C3768"/>
  <c r="D3768"/>
  <c r="E3768"/>
  <c r="F3768"/>
  <c r="A3769"/>
  <c r="B3769"/>
  <c r="C3769"/>
  <c r="D3769"/>
  <c r="E3769"/>
  <c r="F3769"/>
  <c r="A3770"/>
  <c r="B3770"/>
  <c r="C3770"/>
  <c r="D3770"/>
  <c r="E3770"/>
  <c r="F3770"/>
  <c r="A3771"/>
  <c r="B3771"/>
  <c r="C3771"/>
  <c r="D3771"/>
  <c r="E3771"/>
  <c r="F3771"/>
  <c r="A3772"/>
  <c r="B3772"/>
  <c r="C3772"/>
  <c r="D3772"/>
  <c r="E3772"/>
  <c r="F3772"/>
  <c r="A3773"/>
  <c r="B3773"/>
  <c r="C3773"/>
  <c r="D3773"/>
  <c r="E3773"/>
  <c r="F3773"/>
  <c r="A3774"/>
  <c r="B3774"/>
  <c r="C3774"/>
  <c r="D3774"/>
  <c r="E3774"/>
  <c r="F3774"/>
  <c r="A3775"/>
  <c r="B3775"/>
  <c r="C3775"/>
  <c r="D3775"/>
  <c r="E3775"/>
  <c r="F3775"/>
  <c r="A3776"/>
  <c r="B3776"/>
  <c r="C3776"/>
  <c r="D3776"/>
  <c r="E3776"/>
  <c r="F3776"/>
  <c r="A3777"/>
  <c r="B3777"/>
  <c r="C3777"/>
  <c r="D3777"/>
  <c r="E3777"/>
  <c r="F3777"/>
  <c r="A3778"/>
  <c r="B3778"/>
  <c r="C3778"/>
  <c r="D3778"/>
  <c r="E3778"/>
  <c r="F3778"/>
  <c r="A3779"/>
  <c r="B3779"/>
  <c r="C3779"/>
  <c r="D3779"/>
  <c r="E3779"/>
  <c r="F3779"/>
  <c r="A3780"/>
  <c r="B3780"/>
  <c r="C3780"/>
  <c r="D3780"/>
  <c r="E3780"/>
  <c r="F3780"/>
  <c r="A3781"/>
  <c r="B3781"/>
  <c r="C3781"/>
  <c r="D3781"/>
  <c r="E3781"/>
  <c r="F3781"/>
  <c r="A3782"/>
  <c r="B3782"/>
  <c r="C3782"/>
  <c r="D3782"/>
  <c r="E3782"/>
  <c r="F3782"/>
  <c r="A3783"/>
  <c r="B3783"/>
  <c r="C3783"/>
  <c r="D3783"/>
  <c r="E3783"/>
  <c r="F3783"/>
  <c r="A3784"/>
  <c r="B3784"/>
  <c r="C3784"/>
  <c r="D3784"/>
  <c r="E3784"/>
  <c r="F3784"/>
  <c r="A3785"/>
  <c r="B3785"/>
  <c r="C3785"/>
  <c r="D3785"/>
  <c r="E3785"/>
  <c r="F3785"/>
  <c r="A3786"/>
  <c r="B3786"/>
  <c r="C3786"/>
  <c r="D3786"/>
  <c r="E3786"/>
  <c r="F3786"/>
  <c r="A3787"/>
  <c r="B3787"/>
  <c r="C3787"/>
  <c r="D3787"/>
  <c r="E3787"/>
  <c r="F3787"/>
  <c r="A3788"/>
  <c r="B3788"/>
  <c r="C3788"/>
  <c r="D3788"/>
  <c r="E3788"/>
  <c r="F3788"/>
  <c r="A3789"/>
  <c r="B3789"/>
  <c r="C3789"/>
  <c r="D3789"/>
  <c r="E3789"/>
  <c r="F3789"/>
  <c r="A3790"/>
  <c r="B3790"/>
  <c r="C3790"/>
  <c r="D3790"/>
  <c r="E3790"/>
  <c r="F3790"/>
  <c r="A3791"/>
  <c r="B3791"/>
  <c r="C3791"/>
  <c r="D3791"/>
  <c r="E3791"/>
  <c r="F3791"/>
  <c r="A3792"/>
  <c r="B3792"/>
  <c r="C3792"/>
  <c r="D3792"/>
  <c r="E3792"/>
  <c r="F3792"/>
  <c r="A3793"/>
  <c r="B3793"/>
  <c r="C3793"/>
  <c r="D3793"/>
  <c r="E3793"/>
  <c r="F3793"/>
  <c r="A3794"/>
  <c r="B3794"/>
  <c r="C3794"/>
  <c r="D3794"/>
  <c r="E3794"/>
  <c r="F3794"/>
  <c r="A3795"/>
  <c r="B3795"/>
  <c r="C3795"/>
  <c r="D3795"/>
  <c r="E3795"/>
  <c r="F3795"/>
  <c r="A3796"/>
  <c r="B3796"/>
  <c r="C3796"/>
  <c r="D3796"/>
  <c r="E3796"/>
  <c r="F3796"/>
  <c r="A3797"/>
  <c r="B3797"/>
  <c r="C3797"/>
  <c r="D3797"/>
  <c r="E3797"/>
  <c r="F3797"/>
  <c r="A3798"/>
  <c r="B3798"/>
  <c r="C3798"/>
  <c r="D3798"/>
  <c r="E3798"/>
  <c r="F3798"/>
  <c r="A3799"/>
  <c r="B3799"/>
  <c r="C3799"/>
  <c r="D3799"/>
  <c r="E3799"/>
  <c r="F3799"/>
  <c r="A3800"/>
  <c r="B3800"/>
  <c r="C3800"/>
  <c r="D3800"/>
  <c r="E3800"/>
  <c r="F3800"/>
  <c r="A3801"/>
  <c r="B3801"/>
  <c r="C3801"/>
  <c r="D3801"/>
  <c r="E3801"/>
  <c r="F3801"/>
  <c r="A3802"/>
  <c r="B3802"/>
  <c r="C3802"/>
  <c r="D3802"/>
  <c r="E3802"/>
  <c r="F3802"/>
  <c r="A3803"/>
  <c r="B3803"/>
  <c r="C3803"/>
  <c r="D3803"/>
  <c r="E3803"/>
  <c r="F3803"/>
  <c r="A3804"/>
  <c r="B3804"/>
  <c r="C3804"/>
  <c r="D3804"/>
  <c r="E3804"/>
  <c r="F3804"/>
  <c r="A3805"/>
  <c r="B3805"/>
  <c r="C3805"/>
  <c r="D3805"/>
  <c r="E3805"/>
  <c r="F3805"/>
  <c r="A3806"/>
  <c r="B3806"/>
  <c r="C3806"/>
  <c r="D3806"/>
  <c r="E3806"/>
  <c r="F3806"/>
  <c r="A3807"/>
  <c r="B3807"/>
  <c r="C3807"/>
  <c r="D3807"/>
  <c r="E3807"/>
  <c r="F3807"/>
  <c r="A3808"/>
  <c r="B3808"/>
  <c r="C3808"/>
  <c r="D3808"/>
  <c r="E3808"/>
  <c r="F3808"/>
  <c r="A3809"/>
  <c r="B3809"/>
  <c r="C3809"/>
  <c r="D3809"/>
  <c r="E3809"/>
  <c r="F3809"/>
  <c r="A3810"/>
  <c r="B3810"/>
  <c r="C3810"/>
  <c r="D3810"/>
  <c r="E3810"/>
  <c r="F3810"/>
  <c r="A3811"/>
  <c r="B3811"/>
  <c r="C3811"/>
  <c r="D3811"/>
  <c r="E3811"/>
  <c r="F3811"/>
  <c r="A3812"/>
  <c r="B3812"/>
  <c r="C3812"/>
  <c r="D3812"/>
  <c r="E3812"/>
  <c r="F3812"/>
  <c r="A3813"/>
  <c r="B3813"/>
  <c r="C3813"/>
  <c r="D3813"/>
  <c r="E3813"/>
  <c r="F3813"/>
  <c r="A3814"/>
  <c r="B3814"/>
  <c r="C3814"/>
  <c r="D3814"/>
  <c r="E3814"/>
  <c r="F3814"/>
  <c r="A3815"/>
  <c r="B3815"/>
  <c r="C3815"/>
  <c r="D3815"/>
  <c r="E3815"/>
  <c r="F3815"/>
  <c r="A3816"/>
  <c r="B3816"/>
  <c r="C3816"/>
  <c r="D3816"/>
  <c r="E3816"/>
  <c r="F3816"/>
  <c r="A3817"/>
  <c r="B3817"/>
  <c r="C3817"/>
  <c r="D3817"/>
  <c r="E3817"/>
  <c r="F3817"/>
  <c r="A3818"/>
  <c r="B3818"/>
  <c r="C3818"/>
  <c r="D3818"/>
  <c r="E3818"/>
  <c r="F3818"/>
  <c r="A3819"/>
  <c r="B3819"/>
  <c r="C3819"/>
  <c r="D3819"/>
  <c r="E3819"/>
  <c r="F3819"/>
  <c r="A3820"/>
  <c r="B3820"/>
  <c r="C3820"/>
  <c r="D3820"/>
  <c r="E3820"/>
  <c r="F3820"/>
  <c r="A3821"/>
  <c r="B3821"/>
  <c r="C3821"/>
  <c r="D3821"/>
  <c r="E3821"/>
  <c r="F3821"/>
  <c r="A3822"/>
  <c r="B3822"/>
  <c r="C3822"/>
  <c r="D3822"/>
  <c r="E3822"/>
  <c r="F3822"/>
  <c r="A3823"/>
  <c r="B3823"/>
  <c r="C3823"/>
  <c r="D3823"/>
  <c r="E3823"/>
  <c r="F3823"/>
  <c r="A3824"/>
  <c r="B3824"/>
  <c r="C3824"/>
  <c r="D3824"/>
  <c r="E3824"/>
  <c r="F3824"/>
  <c r="A3825"/>
  <c r="B3825"/>
  <c r="C3825"/>
  <c r="D3825"/>
  <c r="E3825"/>
  <c r="F3825"/>
  <c r="A3826"/>
  <c r="B3826"/>
  <c r="C3826"/>
  <c r="D3826"/>
  <c r="E3826"/>
  <c r="F3826"/>
  <c r="A3827"/>
  <c r="B3827"/>
  <c r="C3827"/>
  <c r="D3827"/>
  <c r="E3827"/>
  <c r="F3827"/>
  <c r="A3828"/>
  <c r="B3828"/>
  <c r="C3828"/>
  <c r="D3828"/>
  <c r="E3828"/>
  <c r="F3828"/>
  <c r="A3829"/>
  <c r="B3829"/>
  <c r="C3829"/>
  <c r="D3829"/>
  <c r="E3829"/>
  <c r="F3829"/>
  <c r="A3830"/>
  <c r="B3830"/>
  <c r="C3830"/>
  <c r="D3830"/>
  <c r="E3830"/>
  <c r="F3830"/>
  <c r="A3831"/>
  <c r="B3831"/>
  <c r="C3831"/>
  <c r="D3831"/>
  <c r="E3831"/>
  <c r="F3831"/>
  <c r="A3832"/>
  <c r="B3832"/>
  <c r="C3832"/>
  <c r="D3832"/>
  <c r="E3832"/>
  <c r="F3832"/>
  <c r="A3833"/>
  <c r="B3833"/>
  <c r="C3833"/>
  <c r="D3833"/>
  <c r="E3833"/>
  <c r="F3833"/>
  <c r="A3834"/>
  <c r="B3834"/>
  <c r="C3834"/>
  <c r="D3834"/>
  <c r="E3834"/>
  <c r="F3834"/>
  <c r="A3835"/>
  <c r="B3835"/>
  <c r="C3835"/>
  <c r="D3835"/>
  <c r="E3835"/>
  <c r="F3835"/>
  <c r="A3836"/>
  <c r="B3836"/>
  <c r="C3836"/>
  <c r="D3836"/>
  <c r="E3836"/>
  <c r="F3836"/>
  <c r="A3837"/>
  <c r="B3837"/>
  <c r="C3837"/>
  <c r="D3837"/>
  <c r="E3837"/>
  <c r="F3837"/>
  <c r="A3838"/>
  <c r="B3838"/>
  <c r="C3838"/>
  <c r="D3838"/>
  <c r="E3838"/>
  <c r="F3838"/>
  <c r="A3839"/>
  <c r="B3839"/>
  <c r="C3839"/>
  <c r="D3839"/>
  <c r="E3839"/>
  <c r="F3839"/>
  <c r="A3840"/>
  <c r="B3840"/>
  <c r="C3840"/>
  <c r="D3840"/>
  <c r="E3840"/>
  <c r="F3840"/>
  <c r="A3841"/>
  <c r="B3841"/>
  <c r="C3841"/>
  <c r="D3841"/>
  <c r="E3841"/>
  <c r="F3841"/>
  <c r="A3842"/>
  <c r="B3842"/>
  <c r="C3842"/>
  <c r="D3842"/>
  <c r="E3842"/>
  <c r="F3842"/>
  <c r="A3843"/>
  <c r="B3843"/>
  <c r="C3843"/>
  <c r="D3843"/>
  <c r="E3843"/>
  <c r="F3843"/>
  <c r="A3844"/>
  <c r="B3844"/>
  <c r="C3844"/>
  <c r="D3844"/>
  <c r="E3844"/>
  <c r="F3844"/>
  <c r="A3845"/>
  <c r="B3845"/>
  <c r="C3845"/>
  <c r="D3845"/>
  <c r="E3845"/>
  <c r="F3845"/>
  <c r="A3846"/>
  <c r="B3846"/>
  <c r="C3846"/>
  <c r="D3846"/>
  <c r="E3846"/>
  <c r="F3846"/>
  <c r="A3847"/>
  <c r="B3847"/>
  <c r="C3847"/>
  <c r="D3847"/>
  <c r="E3847"/>
  <c r="F3847"/>
  <c r="A3848"/>
  <c r="B3848"/>
  <c r="C3848"/>
  <c r="D3848"/>
  <c r="E3848"/>
  <c r="F3848"/>
  <c r="A3849"/>
  <c r="B3849"/>
  <c r="C3849"/>
  <c r="D3849"/>
  <c r="E3849"/>
  <c r="F3849"/>
  <c r="A3850"/>
  <c r="B3850"/>
  <c r="C3850"/>
  <c r="D3850"/>
  <c r="E3850"/>
  <c r="F3850"/>
  <c r="A3851"/>
  <c r="B3851"/>
  <c r="C3851"/>
  <c r="D3851"/>
  <c r="E3851"/>
  <c r="F3851"/>
  <c r="A3852"/>
  <c r="B3852"/>
  <c r="C3852"/>
  <c r="D3852"/>
  <c r="E3852"/>
  <c r="F3852"/>
  <c r="A3853"/>
  <c r="B3853"/>
  <c r="C3853"/>
  <c r="D3853"/>
  <c r="E3853"/>
  <c r="F3853"/>
  <c r="A3854"/>
  <c r="B3854"/>
  <c r="C3854"/>
  <c r="D3854"/>
  <c r="E3854"/>
  <c r="F3854"/>
  <c r="A3855"/>
  <c r="B3855"/>
  <c r="C3855"/>
  <c r="D3855"/>
  <c r="E3855"/>
  <c r="F3855"/>
  <c r="A3856"/>
  <c r="B3856"/>
  <c r="C3856"/>
  <c r="D3856"/>
  <c r="E3856"/>
  <c r="F3856"/>
  <c r="A3857"/>
  <c r="B3857"/>
  <c r="C3857"/>
  <c r="D3857"/>
  <c r="E3857"/>
  <c r="F3857"/>
  <c r="A3858"/>
  <c r="B3858"/>
  <c r="C3858"/>
  <c r="D3858"/>
  <c r="E3858"/>
  <c r="F3858"/>
  <c r="A3859"/>
  <c r="B3859"/>
  <c r="C3859"/>
  <c r="D3859"/>
  <c r="E3859"/>
  <c r="F3859"/>
  <c r="A3860"/>
  <c r="B3860"/>
  <c r="C3860"/>
  <c r="D3860"/>
  <c r="E3860"/>
  <c r="F3860"/>
  <c r="A3861"/>
  <c r="B3861"/>
  <c r="C3861"/>
  <c r="D3861"/>
  <c r="E3861"/>
  <c r="F3861"/>
  <c r="A3862"/>
  <c r="B3862"/>
  <c r="C3862"/>
  <c r="D3862"/>
  <c r="E3862"/>
  <c r="F3862"/>
  <c r="A3863"/>
  <c r="B3863"/>
  <c r="C3863"/>
  <c r="D3863"/>
  <c r="E3863"/>
  <c r="F3863"/>
  <c r="A3864"/>
  <c r="B3864"/>
  <c r="C3864"/>
  <c r="D3864"/>
  <c r="E3864"/>
  <c r="F3864"/>
  <c r="A3865"/>
  <c r="B3865"/>
  <c r="C3865"/>
  <c r="D3865"/>
  <c r="E3865"/>
  <c r="F3865"/>
  <c r="A3866"/>
  <c r="B3866"/>
  <c r="C3866"/>
  <c r="D3866"/>
  <c r="E3866"/>
  <c r="F3866"/>
  <c r="A3867"/>
  <c r="B3867"/>
  <c r="C3867"/>
  <c r="D3867"/>
  <c r="E3867"/>
  <c r="F3867"/>
  <c r="A3868"/>
  <c r="B3868"/>
  <c r="C3868"/>
  <c r="D3868"/>
  <c r="E3868"/>
  <c r="F3868"/>
  <c r="A3869"/>
  <c r="B3869"/>
  <c r="C3869"/>
  <c r="D3869"/>
  <c r="E3869"/>
  <c r="F3869"/>
  <c r="A3870"/>
  <c r="B3870"/>
  <c r="C3870"/>
  <c r="D3870"/>
  <c r="E3870"/>
  <c r="F3870"/>
  <c r="A3871"/>
  <c r="B3871"/>
  <c r="C3871"/>
  <c r="D3871"/>
  <c r="E3871"/>
  <c r="F3871"/>
  <c r="A3872"/>
  <c r="B3872"/>
  <c r="C3872"/>
  <c r="D3872"/>
  <c r="E3872"/>
  <c r="F3872"/>
  <c r="A3873"/>
  <c r="B3873"/>
  <c r="C3873"/>
  <c r="D3873"/>
  <c r="E3873"/>
  <c r="F3873"/>
  <c r="A3874"/>
  <c r="B3874"/>
  <c r="C3874"/>
  <c r="D3874"/>
  <c r="E3874"/>
  <c r="F3874"/>
  <c r="A3875"/>
  <c r="B3875"/>
  <c r="C3875"/>
  <c r="D3875"/>
  <c r="E3875"/>
  <c r="F3875"/>
  <c r="A3876"/>
  <c r="B3876"/>
  <c r="C3876"/>
  <c r="D3876"/>
  <c r="E3876"/>
  <c r="F3876"/>
  <c r="A3877"/>
  <c r="B3877"/>
  <c r="C3877"/>
  <c r="D3877"/>
  <c r="E3877"/>
  <c r="F3877"/>
  <c r="A3878"/>
  <c r="B3878"/>
  <c r="C3878"/>
  <c r="D3878"/>
  <c r="E3878"/>
  <c r="F3878"/>
  <c r="A3879"/>
  <c r="B3879"/>
  <c r="C3879"/>
  <c r="D3879"/>
  <c r="E3879"/>
  <c r="F3879"/>
  <c r="A3880"/>
  <c r="B3880"/>
  <c r="C3880"/>
  <c r="D3880"/>
  <c r="E3880"/>
  <c r="F3880"/>
  <c r="A3881"/>
  <c r="B3881"/>
  <c r="C3881"/>
  <c r="D3881"/>
  <c r="E3881"/>
  <c r="F3881"/>
  <c r="A3882"/>
  <c r="B3882"/>
  <c r="C3882"/>
  <c r="D3882"/>
  <c r="E3882"/>
  <c r="F3882"/>
  <c r="A3883"/>
  <c r="B3883"/>
  <c r="C3883"/>
  <c r="D3883"/>
  <c r="E3883"/>
  <c r="F3883"/>
  <c r="A3884"/>
  <c r="B3884"/>
  <c r="C3884"/>
  <c r="D3884"/>
  <c r="E3884"/>
  <c r="F3884"/>
  <c r="A3885"/>
  <c r="B3885"/>
  <c r="C3885"/>
  <c r="D3885"/>
  <c r="E3885"/>
  <c r="F3885"/>
  <c r="A3886"/>
  <c r="B3886"/>
  <c r="C3886"/>
  <c r="D3886"/>
  <c r="E3886"/>
  <c r="F3886"/>
  <c r="A3887"/>
  <c r="B3887"/>
  <c r="C3887"/>
  <c r="D3887"/>
  <c r="E3887"/>
  <c r="F3887"/>
  <c r="A3888"/>
  <c r="B3888"/>
  <c r="C3888"/>
  <c r="D3888"/>
  <c r="E3888"/>
  <c r="F3888"/>
  <c r="A3889"/>
  <c r="B3889"/>
  <c r="C3889"/>
  <c r="D3889"/>
  <c r="E3889"/>
  <c r="F3889"/>
  <c r="A3890"/>
  <c r="B3890"/>
  <c r="C3890"/>
  <c r="D3890"/>
  <c r="E3890"/>
  <c r="F3890"/>
  <c r="A3891"/>
  <c r="B3891"/>
  <c r="C3891"/>
  <c r="D3891"/>
  <c r="E3891"/>
  <c r="F3891"/>
  <c r="A3892"/>
  <c r="B3892"/>
  <c r="C3892"/>
  <c r="D3892"/>
  <c r="E3892"/>
  <c r="F3892"/>
  <c r="A3893"/>
  <c r="B3893"/>
  <c r="C3893"/>
  <c r="D3893"/>
  <c r="E3893"/>
  <c r="F3893"/>
  <c r="A3894"/>
  <c r="B3894"/>
  <c r="C3894"/>
  <c r="D3894"/>
  <c r="E3894"/>
  <c r="F3894"/>
  <c r="A3895"/>
  <c r="B3895"/>
  <c r="C3895"/>
  <c r="D3895"/>
  <c r="E3895"/>
  <c r="F3895"/>
  <c r="A3896"/>
  <c r="B3896"/>
  <c r="C3896"/>
  <c r="D3896"/>
  <c r="E3896"/>
  <c r="F3896"/>
  <c r="A3897"/>
  <c r="B3897"/>
  <c r="C3897"/>
  <c r="D3897"/>
  <c r="E3897"/>
  <c r="F3897"/>
  <c r="A3898"/>
  <c r="B3898"/>
  <c r="C3898"/>
  <c r="D3898"/>
  <c r="E3898"/>
  <c r="F3898"/>
  <c r="A3899"/>
  <c r="B3899"/>
  <c r="C3899"/>
  <c r="D3899"/>
  <c r="E3899"/>
  <c r="F3899"/>
  <c r="A3900"/>
  <c r="B3900"/>
  <c r="C3900"/>
  <c r="D3900"/>
  <c r="E3900"/>
  <c r="F3900"/>
  <c r="A3901"/>
  <c r="B3901"/>
  <c r="C3901"/>
  <c r="D3901"/>
  <c r="E3901"/>
  <c r="F3901"/>
  <c r="A3902"/>
  <c r="B3902"/>
  <c r="C3902"/>
  <c r="D3902"/>
  <c r="E3902"/>
  <c r="F3902"/>
  <c r="A3903"/>
  <c r="B3903"/>
  <c r="C3903"/>
  <c r="D3903"/>
  <c r="E3903"/>
  <c r="F3903"/>
  <c r="A3904"/>
  <c r="B3904"/>
  <c r="C3904"/>
  <c r="D3904"/>
  <c r="E3904"/>
  <c r="F3904"/>
  <c r="A3905"/>
  <c r="B3905"/>
  <c r="C3905"/>
  <c r="D3905"/>
  <c r="E3905"/>
  <c r="F3905"/>
  <c r="A3906"/>
  <c r="B3906"/>
  <c r="C3906"/>
  <c r="D3906"/>
  <c r="E3906"/>
  <c r="F3906"/>
  <c r="A3907"/>
  <c r="B3907"/>
  <c r="C3907"/>
  <c r="D3907"/>
  <c r="E3907"/>
  <c r="F3907"/>
  <c r="A3908"/>
  <c r="B3908"/>
  <c r="C3908"/>
  <c r="D3908"/>
  <c r="E3908"/>
  <c r="F3908"/>
  <c r="A3909"/>
  <c r="B3909"/>
  <c r="C3909"/>
  <c r="D3909"/>
  <c r="E3909"/>
  <c r="F3909"/>
  <c r="A3910"/>
  <c r="B3910"/>
  <c r="C3910"/>
  <c r="D3910"/>
  <c r="E3910"/>
  <c r="F3910"/>
  <c r="A3911"/>
  <c r="B3911"/>
  <c r="C3911"/>
  <c r="D3911"/>
  <c r="E3911"/>
  <c r="F3911"/>
  <c r="A3912"/>
  <c r="B3912"/>
  <c r="C3912"/>
  <c r="D3912"/>
  <c r="E3912"/>
  <c r="F3912"/>
  <c r="A3913"/>
  <c r="B3913"/>
  <c r="C3913"/>
  <c r="D3913"/>
  <c r="E3913"/>
  <c r="F3913"/>
  <c r="A3914"/>
  <c r="B3914"/>
  <c r="C3914"/>
  <c r="D3914"/>
  <c r="E3914"/>
  <c r="F3914"/>
  <c r="A3915"/>
  <c r="B3915"/>
  <c r="C3915"/>
  <c r="D3915"/>
  <c r="E3915"/>
  <c r="F3915"/>
  <c r="A3916"/>
  <c r="B3916"/>
  <c r="C3916"/>
  <c r="D3916"/>
  <c r="E3916"/>
  <c r="F3916"/>
  <c r="A3917"/>
  <c r="B3917"/>
  <c r="C3917"/>
  <c r="D3917"/>
  <c r="E3917"/>
  <c r="F3917"/>
  <c r="A3918"/>
  <c r="B3918"/>
  <c r="C3918"/>
  <c r="D3918"/>
  <c r="E3918"/>
  <c r="F3918"/>
  <c r="A3919"/>
  <c r="B3919"/>
  <c r="C3919"/>
  <c r="D3919"/>
  <c r="E3919"/>
  <c r="F3919"/>
  <c r="A3920"/>
  <c r="B3920"/>
  <c r="C3920"/>
  <c r="D3920"/>
  <c r="E3920"/>
  <c r="F3920"/>
  <c r="A3921"/>
  <c r="B3921"/>
  <c r="C3921"/>
  <c r="D3921"/>
  <c r="E3921"/>
  <c r="F3921"/>
  <c r="A3922"/>
  <c r="B3922"/>
  <c r="C3922"/>
  <c r="D3922"/>
  <c r="E3922"/>
  <c r="F3922"/>
  <c r="A3923"/>
  <c r="B3923"/>
  <c r="C3923"/>
  <c r="D3923"/>
  <c r="E3923"/>
  <c r="F3923"/>
  <c r="A3924"/>
  <c r="B3924"/>
  <c r="C3924"/>
  <c r="D3924"/>
  <c r="E3924"/>
  <c r="F3924"/>
  <c r="A3925"/>
  <c r="B3925"/>
  <c r="C3925"/>
  <c r="D3925"/>
  <c r="E3925"/>
  <c r="F3925"/>
  <c r="A3926"/>
  <c r="B3926"/>
  <c r="C3926"/>
  <c r="D3926"/>
  <c r="E3926"/>
  <c r="F3926"/>
  <c r="A3927"/>
  <c r="B3927"/>
  <c r="C3927"/>
  <c r="D3927"/>
  <c r="E3927"/>
  <c r="F3927"/>
  <c r="A3928"/>
  <c r="B3928"/>
  <c r="C3928"/>
  <c r="D3928"/>
  <c r="E3928"/>
  <c r="F3928"/>
  <c r="A3929"/>
  <c r="B3929"/>
  <c r="C3929"/>
  <c r="D3929"/>
  <c r="E3929"/>
  <c r="F3929"/>
  <c r="A3930"/>
  <c r="B3930"/>
  <c r="C3930"/>
  <c r="D3930"/>
  <c r="E3930"/>
  <c r="F3930"/>
  <c r="A3931"/>
  <c r="B3931"/>
  <c r="C3931"/>
  <c r="D3931"/>
  <c r="E3931"/>
  <c r="F3931"/>
  <c r="A3932"/>
  <c r="B3932"/>
  <c r="C3932"/>
  <c r="D3932"/>
  <c r="E3932"/>
  <c r="F3932"/>
  <c r="A3933"/>
  <c r="B3933"/>
  <c r="C3933"/>
  <c r="D3933"/>
  <c r="E3933"/>
  <c r="F3933"/>
  <c r="A3934"/>
  <c r="B3934"/>
  <c r="C3934"/>
  <c r="D3934"/>
  <c r="E3934"/>
  <c r="F3934"/>
  <c r="A3935"/>
  <c r="B3935"/>
  <c r="C3935"/>
  <c r="D3935"/>
  <c r="E3935"/>
  <c r="F3935"/>
  <c r="A3936"/>
  <c r="B3936"/>
  <c r="C3936"/>
  <c r="D3936"/>
  <c r="E3936"/>
  <c r="F3936"/>
  <c r="A3937"/>
  <c r="B3937"/>
  <c r="C3937"/>
  <c r="D3937"/>
  <c r="E3937"/>
  <c r="F3937"/>
  <c r="A3938"/>
  <c r="B3938"/>
  <c r="C3938"/>
  <c r="D3938"/>
  <c r="E3938"/>
  <c r="F3938"/>
  <c r="A3939"/>
  <c r="B3939"/>
  <c r="C3939"/>
  <c r="D3939"/>
  <c r="E3939"/>
  <c r="F3939"/>
  <c r="A3940"/>
  <c r="B3940"/>
  <c r="C3940"/>
  <c r="D3940"/>
  <c r="E3940"/>
  <c r="F3940"/>
  <c r="A3941"/>
  <c r="B3941"/>
  <c r="C3941"/>
  <c r="D3941"/>
  <c r="E3941"/>
  <c r="F3941"/>
  <c r="A3942"/>
  <c r="B3942"/>
  <c r="C3942"/>
  <c r="D3942"/>
  <c r="E3942"/>
  <c r="F3942"/>
  <c r="A3943"/>
  <c r="B3943"/>
  <c r="C3943"/>
  <c r="D3943"/>
  <c r="E3943"/>
  <c r="F3943"/>
  <c r="A3944"/>
  <c r="B3944"/>
  <c r="C3944"/>
  <c r="D3944"/>
  <c r="E3944"/>
  <c r="F3944"/>
  <c r="A3945"/>
  <c r="B3945"/>
  <c r="C3945"/>
  <c r="D3945"/>
  <c r="E3945"/>
  <c r="F3945"/>
  <c r="A3946"/>
  <c r="B3946"/>
  <c r="C3946"/>
  <c r="D3946"/>
  <c r="E3946"/>
  <c r="F3946"/>
  <c r="A3947"/>
  <c r="B3947"/>
  <c r="C3947"/>
  <c r="D3947"/>
  <c r="E3947"/>
  <c r="F3947"/>
  <c r="A3948"/>
  <c r="B3948"/>
  <c r="C3948"/>
  <c r="D3948"/>
  <c r="E3948"/>
  <c r="F3948"/>
  <c r="A3949"/>
  <c r="B3949"/>
  <c r="C3949"/>
  <c r="D3949"/>
  <c r="E3949"/>
  <c r="F3949"/>
  <c r="A3950"/>
  <c r="B3950"/>
  <c r="C3950"/>
  <c r="D3950"/>
  <c r="E3950"/>
  <c r="F3950"/>
  <c r="A3951"/>
  <c r="B3951"/>
  <c r="C3951"/>
  <c r="D3951"/>
  <c r="E3951"/>
  <c r="F3951"/>
  <c r="A3952"/>
  <c r="B3952"/>
  <c r="C3952"/>
  <c r="D3952"/>
  <c r="E3952"/>
  <c r="F3952"/>
  <c r="A3953"/>
  <c r="B3953"/>
  <c r="C3953"/>
  <c r="D3953"/>
  <c r="E3953"/>
  <c r="F3953"/>
  <c r="A3954"/>
  <c r="B3954"/>
  <c r="C3954"/>
  <c r="D3954"/>
  <c r="E3954"/>
  <c r="F3954"/>
  <c r="A3955"/>
  <c r="B3955"/>
  <c r="C3955"/>
  <c r="D3955"/>
  <c r="E3955"/>
  <c r="F3955"/>
  <c r="A3956"/>
  <c r="B3956"/>
  <c r="C3956"/>
  <c r="D3956"/>
  <c r="E3956"/>
  <c r="F3956"/>
  <c r="A3957"/>
  <c r="B3957"/>
  <c r="C3957"/>
  <c r="D3957"/>
  <c r="E3957"/>
  <c r="F3957"/>
  <c r="A3958"/>
  <c r="B3958"/>
  <c r="C3958"/>
  <c r="D3958"/>
  <c r="E3958"/>
  <c r="F3958"/>
  <c r="A3959"/>
  <c r="B3959"/>
  <c r="C3959"/>
  <c r="D3959"/>
  <c r="E3959"/>
  <c r="F3959"/>
  <c r="A3960"/>
  <c r="B3960"/>
  <c r="C3960"/>
  <c r="D3960"/>
  <c r="E3960"/>
  <c r="F3960"/>
  <c r="A3961"/>
  <c r="B3961"/>
  <c r="C3961"/>
  <c r="D3961"/>
  <c r="E3961"/>
  <c r="F3961"/>
  <c r="A3962"/>
  <c r="B3962"/>
  <c r="C3962"/>
  <c r="D3962"/>
  <c r="E3962"/>
  <c r="F3962"/>
  <c r="A3963"/>
  <c r="B3963"/>
  <c r="C3963"/>
  <c r="D3963"/>
  <c r="E3963"/>
  <c r="F3963"/>
  <c r="A3964"/>
  <c r="B3964"/>
  <c r="C3964"/>
  <c r="D3964"/>
  <c r="E3964"/>
  <c r="F3964"/>
  <c r="A3965"/>
  <c r="B3965"/>
  <c r="C3965"/>
  <c r="D3965"/>
  <c r="E3965"/>
  <c r="F3965"/>
  <c r="A3966"/>
  <c r="B3966"/>
  <c r="C3966"/>
  <c r="D3966"/>
  <c r="E3966"/>
  <c r="F3966"/>
  <c r="A3967"/>
  <c r="B3967"/>
  <c r="C3967"/>
  <c r="D3967"/>
  <c r="E3967"/>
  <c r="F3967"/>
  <c r="A3968"/>
  <c r="B3968"/>
  <c r="C3968"/>
  <c r="D3968"/>
  <c r="E3968"/>
  <c r="F3968"/>
  <c r="A3969"/>
  <c r="B3969"/>
  <c r="C3969"/>
  <c r="D3969"/>
  <c r="E3969"/>
  <c r="F3969"/>
  <c r="A3970"/>
  <c r="B3970"/>
  <c r="C3970"/>
  <c r="D3970"/>
  <c r="E3970"/>
  <c r="F3970"/>
  <c r="A3971"/>
  <c r="B3971"/>
  <c r="C3971"/>
  <c r="D3971"/>
  <c r="E3971"/>
  <c r="F3971"/>
  <c r="A3972"/>
  <c r="B3972"/>
  <c r="C3972"/>
  <c r="D3972"/>
  <c r="E3972"/>
  <c r="F3972"/>
  <c r="A3973"/>
  <c r="B3973"/>
  <c r="C3973"/>
  <c r="D3973"/>
  <c r="E3973"/>
  <c r="F3973"/>
  <c r="A3974"/>
  <c r="B3974"/>
  <c r="C3974"/>
  <c r="D3974"/>
  <c r="E3974"/>
  <c r="F3974"/>
  <c r="A3975"/>
  <c r="B3975"/>
  <c r="C3975"/>
  <c r="D3975"/>
  <c r="E3975"/>
  <c r="F3975"/>
  <c r="A3976"/>
  <c r="B3976"/>
  <c r="C3976"/>
  <c r="D3976"/>
  <c r="E3976"/>
  <c r="F3976"/>
  <c r="A3977"/>
  <c r="B3977"/>
  <c r="C3977"/>
  <c r="D3977"/>
  <c r="E3977"/>
  <c r="F3977"/>
  <c r="A3978"/>
  <c r="B3978"/>
  <c r="C3978"/>
  <c r="D3978"/>
  <c r="E3978"/>
  <c r="F3978"/>
  <c r="A3979"/>
  <c r="B3979"/>
  <c r="C3979"/>
  <c r="D3979"/>
  <c r="E3979"/>
  <c r="F3979"/>
  <c r="A3980"/>
  <c r="B3980"/>
  <c r="C3980"/>
  <c r="D3980"/>
  <c r="E3980"/>
  <c r="F3980"/>
  <c r="A3981"/>
  <c r="B3981"/>
  <c r="C3981"/>
  <c r="D3981"/>
  <c r="E3981"/>
  <c r="F3981"/>
  <c r="A3982"/>
  <c r="B3982"/>
  <c r="C3982"/>
  <c r="D3982"/>
  <c r="E3982"/>
  <c r="F3982"/>
  <c r="A3983"/>
  <c r="B3983"/>
  <c r="C3983"/>
  <c r="D3983"/>
  <c r="E3983"/>
  <c r="F3983"/>
  <c r="A3984"/>
  <c r="B3984"/>
  <c r="C3984"/>
  <c r="D3984"/>
  <c r="E3984"/>
  <c r="F3984"/>
  <c r="A3985"/>
  <c r="B3985"/>
  <c r="C3985"/>
  <c r="D3985"/>
  <c r="E3985"/>
  <c r="F3985"/>
  <c r="A3986"/>
  <c r="B3986"/>
  <c r="C3986"/>
  <c r="D3986"/>
  <c r="E3986"/>
  <c r="F3986"/>
  <c r="A3987"/>
  <c r="B3987"/>
  <c r="C3987"/>
  <c r="D3987"/>
  <c r="E3987"/>
  <c r="F3987"/>
  <c r="A3988"/>
  <c r="B3988"/>
  <c r="C3988"/>
  <c r="D3988"/>
  <c r="E3988"/>
  <c r="F3988"/>
  <c r="A3989"/>
  <c r="B3989"/>
  <c r="C3989"/>
  <c r="D3989"/>
  <c r="E3989"/>
  <c r="F3989"/>
  <c r="A3990"/>
  <c r="B3990"/>
  <c r="C3990"/>
  <c r="D3990"/>
  <c r="E3990"/>
  <c r="F3990"/>
  <c r="A3991"/>
  <c r="B3991"/>
  <c r="C3991"/>
  <c r="D3991"/>
  <c r="E3991"/>
  <c r="F3991"/>
  <c r="A3992"/>
  <c r="B3992"/>
  <c r="C3992"/>
  <c r="D3992"/>
  <c r="E3992"/>
  <c r="F3992"/>
  <c r="A3993"/>
  <c r="B3993"/>
  <c r="C3993"/>
  <c r="D3993"/>
  <c r="E3993"/>
  <c r="F3993"/>
  <c r="A3994"/>
  <c r="B3994"/>
  <c r="C3994"/>
  <c r="D3994"/>
  <c r="E3994"/>
  <c r="F3994"/>
  <c r="A3995"/>
  <c r="B3995"/>
  <c r="C3995"/>
  <c r="D3995"/>
  <c r="E3995"/>
  <c r="F3995"/>
  <c r="A3996"/>
  <c r="B3996"/>
  <c r="C3996"/>
  <c r="D3996"/>
  <c r="E3996"/>
  <c r="F3996"/>
  <c r="A3997"/>
  <c r="B3997"/>
  <c r="C3997"/>
  <c r="D3997"/>
  <c r="E3997"/>
  <c r="F3997"/>
  <c r="A3998"/>
  <c r="B3998"/>
  <c r="C3998"/>
  <c r="D3998"/>
  <c r="E3998"/>
  <c r="F3998"/>
  <c r="A3999"/>
  <c r="B3999"/>
  <c r="C3999"/>
  <c r="D3999"/>
  <c r="E3999"/>
  <c r="F3999"/>
  <c r="A4000"/>
  <c r="B4000"/>
  <c r="C4000"/>
  <c r="D4000"/>
  <c r="E4000"/>
  <c r="F4000"/>
  <c r="A4001"/>
  <c r="B4001"/>
  <c r="C4001"/>
  <c r="D4001"/>
  <c r="E4001"/>
  <c r="F4001"/>
  <c r="A4002"/>
  <c r="B4002"/>
  <c r="C4002"/>
  <c r="D4002"/>
  <c r="E4002"/>
  <c r="F4002"/>
  <c r="A4003"/>
  <c r="B4003"/>
  <c r="C4003"/>
  <c r="D4003"/>
  <c r="E4003"/>
  <c r="F4003"/>
  <c r="A4004"/>
  <c r="B4004"/>
  <c r="C4004"/>
  <c r="D4004"/>
  <c r="E4004"/>
  <c r="F4004"/>
  <c r="A4005"/>
  <c r="B4005"/>
  <c r="C4005"/>
  <c r="D4005"/>
  <c r="E4005"/>
  <c r="F4005"/>
  <c r="A4006"/>
  <c r="B4006"/>
  <c r="C4006"/>
  <c r="D4006"/>
  <c r="E4006"/>
  <c r="F4006"/>
  <c r="A4007"/>
  <c r="B4007"/>
  <c r="C4007"/>
  <c r="D4007"/>
  <c r="E4007"/>
  <c r="F4007"/>
  <c r="A4008"/>
  <c r="B4008"/>
  <c r="C4008"/>
  <c r="D4008"/>
  <c r="E4008"/>
  <c r="F4008"/>
  <c r="A4009"/>
  <c r="B4009"/>
  <c r="C4009"/>
  <c r="D4009"/>
  <c r="E4009"/>
  <c r="F4009"/>
  <c r="A4010"/>
  <c r="B4010"/>
  <c r="C4010"/>
  <c r="D4010"/>
  <c r="E4010"/>
  <c r="F4010"/>
  <c r="A4011"/>
  <c r="B4011"/>
  <c r="C4011"/>
  <c r="D4011"/>
  <c r="E4011"/>
  <c r="F4011"/>
  <c r="A4012"/>
  <c r="B4012"/>
  <c r="C4012"/>
  <c r="D4012"/>
  <c r="E4012"/>
  <c r="F4012"/>
  <c r="A4013"/>
  <c r="B4013"/>
  <c r="C4013"/>
  <c r="D4013"/>
  <c r="E4013"/>
  <c r="F4013"/>
  <c r="A4014"/>
  <c r="B4014"/>
  <c r="C4014"/>
  <c r="D4014"/>
  <c r="E4014"/>
  <c r="F4014"/>
  <c r="A4015"/>
  <c r="B4015"/>
  <c r="C4015"/>
  <c r="D4015"/>
  <c r="E4015"/>
  <c r="F4015"/>
  <c r="A4016"/>
  <c r="B4016"/>
  <c r="C4016"/>
  <c r="D4016"/>
  <c r="E4016"/>
  <c r="F4016"/>
  <c r="A4017"/>
  <c r="B4017"/>
  <c r="C4017"/>
  <c r="D4017"/>
  <c r="E4017"/>
  <c r="F4017"/>
  <c r="A4018"/>
  <c r="B4018"/>
  <c r="C4018"/>
  <c r="D4018"/>
  <c r="E4018"/>
  <c r="F4018"/>
  <c r="A4019"/>
  <c r="B4019"/>
  <c r="C4019"/>
  <c r="D4019"/>
  <c r="E4019"/>
  <c r="F4019"/>
  <c r="A4020"/>
  <c r="B4020"/>
  <c r="C4020"/>
  <c r="D4020"/>
  <c r="E4020"/>
  <c r="F4020"/>
  <c r="A4021"/>
  <c r="B4021"/>
  <c r="C4021"/>
  <c r="D4021"/>
  <c r="E4021"/>
  <c r="F4021"/>
  <c r="A4022"/>
  <c r="B4022"/>
  <c r="C4022"/>
  <c r="D4022"/>
  <c r="E4022"/>
  <c r="F4022"/>
  <c r="A4023"/>
  <c r="B4023"/>
  <c r="C4023"/>
  <c r="D4023"/>
  <c r="E4023"/>
  <c r="F4023"/>
  <c r="A4024"/>
  <c r="B4024"/>
  <c r="C4024"/>
  <c r="D4024"/>
  <c r="E4024"/>
  <c r="F4024"/>
  <c r="A4025"/>
  <c r="B4025"/>
  <c r="C4025"/>
  <c r="D4025"/>
  <c r="E4025"/>
  <c r="F4025"/>
  <c r="A4026"/>
  <c r="B4026"/>
  <c r="C4026"/>
  <c r="D4026"/>
  <c r="E4026"/>
  <c r="F4026"/>
  <c r="A4027"/>
  <c r="B4027"/>
  <c r="C4027"/>
  <c r="D4027"/>
  <c r="E4027"/>
  <c r="F4027"/>
  <c r="A4028"/>
  <c r="B4028"/>
  <c r="C4028"/>
  <c r="D4028"/>
  <c r="E4028"/>
  <c r="F4028"/>
  <c r="A4029"/>
  <c r="B4029"/>
  <c r="C4029"/>
  <c r="D4029"/>
  <c r="E4029"/>
  <c r="F4029"/>
  <c r="A4030"/>
  <c r="B4030"/>
  <c r="C4030"/>
  <c r="D4030"/>
  <c r="E4030"/>
  <c r="F4030"/>
  <c r="A4031"/>
  <c r="B4031"/>
  <c r="C4031"/>
  <c r="D4031"/>
  <c r="E4031"/>
  <c r="F4031"/>
  <c r="A4032"/>
  <c r="B4032"/>
  <c r="C4032"/>
  <c r="D4032"/>
  <c r="E4032"/>
  <c r="F4032"/>
  <c r="A4033"/>
  <c r="B4033"/>
  <c r="C4033"/>
  <c r="D4033"/>
  <c r="E4033"/>
  <c r="F4033"/>
  <c r="A4034"/>
  <c r="B4034"/>
  <c r="C4034"/>
  <c r="D4034"/>
  <c r="E4034"/>
  <c r="F4034"/>
  <c r="A4035"/>
  <c r="B4035"/>
  <c r="C4035"/>
  <c r="D4035"/>
  <c r="E4035"/>
  <c r="F4035"/>
  <c r="A4036"/>
  <c r="B4036"/>
  <c r="C4036"/>
  <c r="D4036"/>
  <c r="E4036"/>
  <c r="F4036"/>
  <c r="A4037"/>
  <c r="B4037"/>
  <c r="C4037"/>
  <c r="D4037"/>
  <c r="E4037"/>
  <c r="F4037"/>
  <c r="A4038"/>
  <c r="B4038"/>
  <c r="C4038"/>
  <c r="D4038"/>
  <c r="E4038"/>
  <c r="F4038"/>
  <c r="A4039"/>
  <c r="B4039"/>
  <c r="C4039"/>
  <c r="D4039"/>
  <c r="E4039"/>
  <c r="F4039"/>
  <c r="A4040"/>
  <c r="B4040"/>
  <c r="C4040"/>
  <c r="D4040"/>
  <c r="E4040"/>
  <c r="F4040"/>
  <c r="A4041"/>
  <c r="B4041"/>
  <c r="C4041"/>
  <c r="D4041"/>
  <c r="E4041"/>
  <c r="F4041"/>
  <c r="A4042"/>
  <c r="B4042"/>
  <c r="C4042"/>
  <c r="D4042"/>
  <c r="E4042"/>
  <c r="F4042"/>
  <c r="A4043"/>
  <c r="B4043"/>
  <c r="C4043"/>
  <c r="D4043"/>
  <c r="E4043"/>
  <c r="F4043"/>
  <c r="A4044"/>
  <c r="B4044"/>
  <c r="C4044"/>
  <c r="D4044"/>
  <c r="E4044"/>
  <c r="F4044"/>
  <c r="A4045"/>
  <c r="B4045"/>
  <c r="C4045"/>
  <c r="D4045"/>
  <c r="E4045"/>
  <c r="F4045"/>
  <c r="A4046"/>
  <c r="B4046"/>
  <c r="C4046"/>
  <c r="D4046"/>
  <c r="E4046"/>
  <c r="F4046"/>
  <c r="A4047"/>
  <c r="B4047"/>
  <c r="C4047"/>
  <c r="D4047"/>
  <c r="E4047"/>
  <c r="F4047"/>
  <c r="A4048"/>
  <c r="B4048"/>
  <c r="C4048"/>
  <c r="D4048"/>
  <c r="E4048"/>
  <c r="F4048"/>
  <c r="A4049"/>
  <c r="B4049"/>
  <c r="C4049"/>
  <c r="D4049"/>
  <c r="E4049"/>
  <c r="F4049"/>
  <c r="A4050"/>
  <c r="B4050"/>
  <c r="C4050"/>
  <c r="D4050"/>
  <c r="E4050"/>
  <c r="F4050"/>
  <c r="A4051"/>
  <c r="B4051"/>
  <c r="C4051"/>
  <c r="D4051"/>
  <c r="E4051"/>
  <c r="F4051"/>
  <c r="A4052"/>
  <c r="B4052"/>
  <c r="C4052"/>
  <c r="D4052"/>
  <c r="E4052"/>
  <c r="F4052"/>
  <c r="A4053"/>
  <c r="B4053"/>
  <c r="C4053"/>
  <c r="D4053"/>
  <c r="E4053"/>
  <c r="F4053"/>
  <c r="A4054"/>
  <c r="B4054"/>
  <c r="C4054"/>
  <c r="D4054"/>
  <c r="E4054"/>
  <c r="F4054"/>
  <c r="A4055"/>
  <c r="B4055"/>
  <c r="C4055"/>
  <c r="D4055"/>
  <c r="E4055"/>
  <c r="F4055"/>
  <c r="A4056"/>
  <c r="B4056"/>
  <c r="C4056"/>
  <c r="D4056"/>
  <c r="E4056"/>
  <c r="F4056"/>
  <c r="A4057"/>
  <c r="B4057"/>
  <c r="C4057"/>
  <c r="D4057"/>
  <c r="E4057"/>
  <c r="F4057"/>
  <c r="A4058"/>
  <c r="B4058"/>
  <c r="C4058"/>
  <c r="D4058"/>
  <c r="E4058"/>
  <c r="F4058"/>
  <c r="A4059"/>
  <c r="B4059"/>
  <c r="C4059"/>
  <c r="D4059"/>
  <c r="E4059"/>
  <c r="F4059"/>
  <c r="A4060"/>
  <c r="B4060"/>
  <c r="C4060"/>
  <c r="D4060"/>
  <c r="E4060"/>
  <c r="F4060"/>
  <c r="A4061"/>
  <c r="B4061"/>
  <c r="C4061"/>
  <c r="D4061"/>
  <c r="E4061"/>
  <c r="F4061"/>
  <c r="A4062"/>
  <c r="B4062"/>
  <c r="C4062"/>
  <c r="D4062"/>
  <c r="E4062"/>
  <c r="F4062"/>
  <c r="A4063"/>
  <c r="B4063"/>
  <c r="C4063"/>
  <c r="D4063"/>
  <c r="E4063"/>
  <c r="F4063"/>
  <c r="A4064"/>
  <c r="B4064"/>
  <c r="C4064"/>
  <c r="D4064"/>
  <c r="E4064"/>
  <c r="F4064"/>
  <c r="A4065"/>
  <c r="B4065"/>
  <c r="C4065"/>
  <c r="D4065"/>
  <c r="E4065"/>
  <c r="F4065"/>
  <c r="A4066"/>
  <c r="B4066"/>
  <c r="C4066"/>
  <c r="D4066"/>
  <c r="E4066"/>
  <c r="F4066"/>
  <c r="A4067"/>
  <c r="B4067"/>
  <c r="C4067"/>
  <c r="D4067"/>
  <c r="E4067"/>
  <c r="F4067"/>
  <c r="A4068"/>
  <c r="B4068"/>
  <c r="C4068"/>
  <c r="D4068"/>
  <c r="E4068"/>
  <c r="F4068"/>
  <c r="A4069"/>
  <c r="B4069"/>
  <c r="C4069"/>
  <c r="D4069"/>
  <c r="E4069"/>
  <c r="F4069"/>
  <c r="A4070"/>
  <c r="B4070"/>
  <c r="C4070"/>
  <c r="D4070"/>
  <c r="E4070"/>
  <c r="F4070"/>
  <c r="A4071"/>
  <c r="B4071"/>
  <c r="C4071"/>
  <c r="D4071"/>
  <c r="E4071"/>
  <c r="F4071"/>
  <c r="A4072"/>
  <c r="B4072"/>
  <c r="C4072"/>
  <c r="D4072"/>
  <c r="E4072"/>
  <c r="F4072"/>
  <c r="A4073"/>
  <c r="B4073"/>
  <c r="C4073"/>
  <c r="D4073"/>
  <c r="E4073"/>
  <c r="F4073"/>
  <c r="A4074"/>
  <c r="B4074"/>
  <c r="C4074"/>
  <c r="D4074"/>
  <c r="E4074"/>
  <c r="F4074"/>
  <c r="A4075"/>
  <c r="B4075"/>
  <c r="C4075"/>
  <c r="D4075"/>
  <c r="E4075"/>
  <c r="F4075"/>
  <c r="A4076"/>
  <c r="B4076"/>
  <c r="C4076"/>
  <c r="D4076"/>
  <c r="E4076"/>
  <c r="F4076"/>
  <c r="A4077"/>
  <c r="B4077"/>
  <c r="C4077"/>
  <c r="D4077"/>
  <c r="E4077"/>
  <c r="F4077"/>
  <c r="A4078"/>
  <c r="B4078"/>
  <c r="C4078"/>
  <c r="D4078"/>
  <c r="E4078"/>
  <c r="F4078"/>
  <c r="A4079"/>
  <c r="B4079"/>
  <c r="C4079"/>
  <c r="D4079"/>
  <c r="E4079"/>
  <c r="F4079"/>
  <c r="A4080"/>
  <c r="B4080"/>
  <c r="C4080"/>
  <c r="D4080"/>
  <c r="E4080"/>
  <c r="F4080"/>
  <c r="A4081"/>
  <c r="B4081"/>
  <c r="C4081"/>
  <c r="D4081"/>
  <c r="E4081"/>
  <c r="F4081"/>
  <c r="A4082"/>
  <c r="B4082"/>
  <c r="C4082"/>
  <c r="D4082"/>
  <c r="E4082"/>
  <c r="F4082"/>
  <c r="A4083"/>
  <c r="B4083"/>
  <c r="C4083"/>
  <c r="D4083"/>
  <c r="E4083"/>
  <c r="F4083"/>
  <c r="A4084"/>
  <c r="B4084"/>
  <c r="C4084"/>
  <c r="D4084"/>
  <c r="E4084"/>
  <c r="F4084"/>
  <c r="A4085"/>
  <c r="B4085"/>
  <c r="C4085"/>
  <c r="D4085"/>
  <c r="E4085"/>
  <c r="F4085"/>
  <c r="A4086"/>
  <c r="B4086"/>
  <c r="C4086"/>
  <c r="D4086"/>
  <c r="E4086"/>
  <c r="F4086"/>
  <c r="A4087"/>
  <c r="B4087"/>
  <c r="C4087"/>
  <c r="D4087"/>
  <c r="E4087"/>
  <c r="F4087"/>
  <c r="A4088"/>
  <c r="B4088"/>
  <c r="C4088"/>
  <c r="D4088"/>
  <c r="E4088"/>
  <c r="F4088"/>
  <c r="A4089"/>
  <c r="B4089"/>
  <c r="C4089"/>
  <c r="D4089"/>
  <c r="E4089"/>
  <c r="F4089"/>
  <c r="A4090"/>
  <c r="B4090"/>
  <c r="C4090"/>
  <c r="D4090"/>
  <c r="E4090"/>
  <c r="F4090"/>
  <c r="A4091"/>
  <c r="B4091"/>
  <c r="C4091"/>
  <c r="D4091"/>
  <c r="E4091"/>
  <c r="F4091"/>
  <c r="A4092"/>
  <c r="B4092"/>
  <c r="C4092"/>
  <c r="D4092"/>
  <c r="E4092"/>
  <c r="F4092"/>
  <c r="A4093"/>
  <c r="B4093"/>
  <c r="C4093"/>
  <c r="D4093"/>
  <c r="E4093"/>
  <c r="F4093"/>
  <c r="A4094"/>
  <c r="B4094"/>
  <c r="C4094"/>
  <c r="D4094"/>
  <c r="E4094"/>
  <c r="F4094"/>
  <c r="A4095"/>
  <c r="B4095"/>
  <c r="C4095"/>
  <c r="D4095"/>
  <c r="E4095"/>
  <c r="F4095"/>
  <c r="A4096"/>
  <c r="B4096"/>
  <c r="C4096"/>
  <c r="D4096"/>
  <c r="E4096"/>
  <c r="F4096"/>
  <c r="A4097"/>
  <c r="B4097"/>
  <c r="C4097"/>
  <c r="D4097"/>
  <c r="E4097"/>
  <c r="F4097"/>
  <c r="A4098"/>
  <c r="B4098"/>
  <c r="C4098"/>
  <c r="D4098"/>
  <c r="E4098"/>
  <c r="F4098"/>
  <c r="A4099"/>
  <c r="B4099"/>
  <c r="C4099"/>
  <c r="D4099"/>
  <c r="E4099"/>
  <c r="F4099"/>
  <c r="A4100"/>
  <c r="B4100"/>
  <c r="C4100"/>
  <c r="D4100"/>
  <c r="E4100"/>
  <c r="F4100"/>
  <c r="A4101"/>
  <c r="B4101"/>
  <c r="C4101"/>
  <c r="D4101"/>
  <c r="E4101"/>
  <c r="F4101"/>
  <c r="A4102"/>
  <c r="B4102"/>
  <c r="C4102"/>
  <c r="D4102"/>
  <c r="E4102"/>
  <c r="F4102"/>
  <c r="A4103"/>
  <c r="B4103"/>
  <c r="C4103"/>
  <c r="D4103"/>
  <c r="E4103"/>
  <c r="F4103"/>
  <c r="A4104"/>
  <c r="B4104"/>
  <c r="C4104"/>
  <c r="D4104"/>
  <c r="E4104"/>
  <c r="F4104"/>
  <c r="A4105"/>
  <c r="B4105"/>
  <c r="C4105"/>
  <c r="D4105"/>
  <c r="E4105"/>
  <c r="F4105"/>
  <c r="A4106"/>
  <c r="B4106"/>
  <c r="C4106"/>
  <c r="D4106"/>
  <c r="E4106"/>
  <c r="F4106"/>
  <c r="A4107"/>
  <c r="B4107"/>
  <c r="C4107"/>
  <c r="D4107"/>
  <c r="E4107"/>
  <c r="F4107"/>
  <c r="A4108"/>
  <c r="B4108"/>
  <c r="C4108"/>
  <c r="D4108"/>
  <c r="E4108"/>
  <c r="F4108"/>
  <c r="A4109"/>
  <c r="B4109"/>
  <c r="C4109"/>
  <c r="D4109"/>
  <c r="E4109"/>
  <c r="F4109"/>
  <c r="A4110"/>
  <c r="B4110"/>
  <c r="C4110"/>
  <c r="D4110"/>
  <c r="E4110"/>
  <c r="F4110"/>
  <c r="A4111"/>
  <c r="B4111"/>
  <c r="C4111"/>
  <c r="D4111"/>
  <c r="E4111"/>
  <c r="F4111"/>
  <c r="A4112"/>
  <c r="B4112"/>
  <c r="C4112"/>
  <c r="D4112"/>
  <c r="E4112"/>
  <c r="F4112"/>
  <c r="A4113"/>
  <c r="B4113"/>
  <c r="C4113"/>
  <c r="D4113"/>
  <c r="E4113"/>
  <c r="F4113"/>
  <c r="A4114"/>
  <c r="B4114"/>
  <c r="C4114"/>
  <c r="D4114"/>
  <c r="E4114"/>
  <c r="F4114"/>
  <c r="A4115"/>
  <c r="B4115"/>
  <c r="C4115"/>
  <c r="D4115"/>
  <c r="E4115"/>
  <c r="F4115"/>
  <c r="A4116"/>
  <c r="B4116"/>
  <c r="C4116"/>
  <c r="D4116"/>
  <c r="E4116"/>
  <c r="F4116"/>
  <c r="A4117"/>
  <c r="B4117"/>
  <c r="C4117"/>
  <c r="D4117"/>
  <c r="E4117"/>
  <c r="F4117"/>
  <c r="A4118"/>
  <c r="B4118"/>
  <c r="C4118"/>
  <c r="D4118"/>
  <c r="E4118"/>
  <c r="F4118"/>
  <c r="A4119"/>
  <c r="B4119"/>
  <c r="C4119"/>
  <c r="D4119"/>
  <c r="E4119"/>
  <c r="F4119"/>
  <c r="A4120"/>
  <c r="B4120"/>
  <c r="C4120"/>
  <c r="D4120"/>
  <c r="E4120"/>
  <c r="F4120"/>
  <c r="A4121"/>
  <c r="B4121"/>
  <c r="C4121"/>
  <c r="D4121"/>
  <c r="E4121"/>
  <c r="F4121"/>
  <c r="A4122"/>
  <c r="B4122"/>
  <c r="C4122"/>
  <c r="D4122"/>
  <c r="E4122"/>
  <c r="F4122"/>
  <c r="A4123"/>
  <c r="B4123"/>
  <c r="C4123"/>
  <c r="D4123"/>
  <c r="E4123"/>
  <c r="F4123"/>
  <c r="A4124"/>
  <c r="B4124"/>
  <c r="C4124"/>
  <c r="D4124"/>
  <c r="E4124"/>
  <c r="F4124"/>
  <c r="A4125"/>
  <c r="B4125"/>
  <c r="C4125"/>
  <c r="D4125"/>
  <c r="E4125"/>
  <c r="F4125"/>
  <c r="A4126"/>
  <c r="B4126"/>
  <c r="C4126"/>
  <c r="D4126"/>
  <c r="E4126"/>
  <c r="F4126"/>
  <c r="A4127"/>
  <c r="B4127"/>
  <c r="C4127"/>
  <c r="D4127"/>
  <c r="E4127"/>
  <c r="F4127"/>
  <c r="A4128"/>
  <c r="B4128"/>
  <c r="C4128"/>
  <c r="D4128"/>
  <c r="E4128"/>
  <c r="F4128"/>
  <c r="A4129"/>
  <c r="B4129"/>
  <c r="C4129"/>
  <c r="D4129"/>
  <c r="E4129"/>
  <c r="F4129"/>
  <c r="A4130"/>
  <c r="B4130"/>
  <c r="C4130"/>
  <c r="D4130"/>
  <c r="E4130"/>
  <c r="F4130"/>
  <c r="A4131"/>
  <c r="B4131"/>
  <c r="C4131"/>
  <c r="D4131"/>
  <c r="E4131"/>
  <c r="F4131"/>
  <c r="A4132"/>
  <c r="B4132"/>
  <c r="C4132"/>
  <c r="D4132"/>
  <c r="E4132"/>
  <c r="F4132"/>
  <c r="A4133"/>
  <c r="B4133"/>
  <c r="C4133"/>
  <c r="D4133"/>
  <c r="E4133"/>
  <c r="F4133"/>
  <c r="A4134"/>
  <c r="B4134"/>
  <c r="C4134"/>
  <c r="D4134"/>
  <c r="E4134"/>
  <c r="F4134"/>
  <c r="A4135"/>
  <c r="B4135"/>
  <c r="C4135"/>
  <c r="D4135"/>
  <c r="E4135"/>
  <c r="F4135"/>
  <c r="A4136"/>
  <c r="B4136"/>
  <c r="C4136"/>
  <c r="D4136"/>
  <c r="E4136"/>
  <c r="F4136"/>
  <c r="A4137"/>
  <c r="B4137"/>
  <c r="C4137"/>
  <c r="D4137"/>
  <c r="E4137"/>
  <c r="F4137"/>
  <c r="A4138"/>
  <c r="B4138"/>
  <c r="C4138"/>
  <c r="D4138"/>
  <c r="E4138"/>
  <c r="F4138"/>
  <c r="A4139"/>
  <c r="B4139"/>
  <c r="C4139"/>
  <c r="D4139"/>
  <c r="E4139"/>
  <c r="F4139"/>
  <c r="A4140"/>
  <c r="B4140"/>
  <c r="C4140"/>
  <c r="D4140"/>
  <c r="E4140"/>
  <c r="F4140"/>
  <c r="A4141"/>
  <c r="B4141"/>
  <c r="C4141"/>
  <c r="D4141"/>
  <c r="E4141"/>
  <c r="F4141"/>
  <c r="A4142"/>
  <c r="B4142"/>
  <c r="C4142"/>
  <c r="D4142"/>
  <c r="E4142"/>
  <c r="F4142"/>
  <c r="A4143"/>
  <c r="B4143"/>
  <c r="C4143"/>
  <c r="D4143"/>
  <c r="E4143"/>
  <c r="F4143"/>
  <c r="A4144"/>
  <c r="B4144"/>
  <c r="C4144"/>
  <c r="D4144"/>
  <c r="E4144"/>
  <c r="F4144"/>
  <c r="A4145"/>
  <c r="B4145"/>
  <c r="C4145"/>
  <c r="D4145"/>
  <c r="E4145"/>
  <c r="F4145"/>
  <c r="A4146"/>
  <c r="B4146"/>
  <c r="C4146"/>
  <c r="D4146"/>
  <c r="E4146"/>
  <c r="F4146"/>
  <c r="A4147"/>
  <c r="B4147"/>
  <c r="C4147"/>
  <c r="D4147"/>
  <c r="E4147"/>
  <c r="F4147"/>
  <c r="A4148"/>
  <c r="B4148"/>
  <c r="C4148"/>
  <c r="D4148"/>
  <c r="E4148"/>
  <c r="F4148"/>
  <c r="A4149"/>
  <c r="B4149"/>
  <c r="C4149"/>
  <c r="D4149"/>
  <c r="E4149"/>
  <c r="F4149"/>
  <c r="A4150"/>
  <c r="B4150"/>
  <c r="C4150"/>
  <c r="D4150"/>
  <c r="E4150"/>
  <c r="F4150"/>
  <c r="A4151"/>
  <c r="B4151"/>
  <c r="C4151"/>
  <c r="D4151"/>
  <c r="E4151"/>
  <c r="F4151"/>
  <c r="A4152"/>
  <c r="B4152"/>
  <c r="C4152"/>
  <c r="D4152"/>
  <c r="E4152"/>
  <c r="F4152"/>
  <c r="A4153"/>
  <c r="B4153"/>
  <c r="C4153"/>
  <c r="D4153"/>
  <c r="E4153"/>
  <c r="F4153"/>
  <c r="A4154"/>
  <c r="B4154"/>
  <c r="C4154"/>
  <c r="D4154"/>
  <c r="E4154"/>
  <c r="F4154"/>
  <c r="A4155"/>
  <c r="B4155"/>
  <c r="C4155"/>
  <c r="D4155"/>
  <c r="E4155"/>
  <c r="F4155"/>
  <c r="A4156"/>
  <c r="B4156"/>
  <c r="C4156"/>
  <c r="D4156"/>
  <c r="E4156"/>
  <c r="F4156"/>
  <c r="A4157"/>
  <c r="B4157"/>
  <c r="C4157"/>
  <c r="D4157"/>
  <c r="E4157"/>
  <c r="F4157"/>
  <c r="A4158"/>
  <c r="B4158"/>
  <c r="C4158"/>
  <c r="D4158"/>
  <c r="E4158"/>
  <c r="F4158"/>
  <c r="A4159"/>
  <c r="B4159"/>
  <c r="C4159"/>
  <c r="D4159"/>
  <c r="E4159"/>
  <c r="F4159"/>
  <c r="A4160"/>
  <c r="B4160"/>
  <c r="C4160"/>
  <c r="D4160"/>
  <c r="E4160"/>
  <c r="F4160"/>
  <c r="A4161"/>
  <c r="B4161"/>
  <c r="C4161"/>
  <c r="D4161"/>
  <c r="E4161"/>
  <c r="F4161"/>
  <c r="A4162"/>
  <c r="B4162"/>
  <c r="C4162"/>
  <c r="D4162"/>
  <c r="E4162"/>
  <c r="F4162"/>
  <c r="A4163"/>
  <c r="B4163"/>
  <c r="C4163"/>
  <c r="D4163"/>
  <c r="E4163"/>
  <c r="F4163"/>
  <c r="A4164"/>
  <c r="B4164"/>
  <c r="C4164"/>
  <c r="D4164"/>
  <c r="E4164"/>
  <c r="F4164"/>
  <c r="A4165"/>
  <c r="B4165"/>
  <c r="C4165"/>
  <c r="D4165"/>
  <c r="E4165"/>
  <c r="F4165"/>
  <c r="A4166"/>
  <c r="B4166"/>
  <c r="C4166"/>
  <c r="D4166"/>
  <c r="E4166"/>
  <c r="F4166"/>
  <c r="A4167"/>
  <c r="B4167"/>
  <c r="C4167"/>
  <c r="D4167"/>
  <c r="E4167"/>
  <c r="F4167"/>
  <c r="A4168"/>
  <c r="B4168"/>
  <c r="C4168"/>
  <c r="D4168"/>
  <c r="E4168"/>
  <c r="F4168"/>
  <c r="A4169"/>
  <c r="B4169"/>
  <c r="C4169"/>
  <c r="D4169"/>
  <c r="E4169"/>
  <c r="F4169"/>
  <c r="A4170"/>
  <c r="B4170"/>
  <c r="C4170"/>
  <c r="D4170"/>
  <c r="E4170"/>
  <c r="F4170"/>
  <c r="A4171"/>
  <c r="B4171"/>
  <c r="C4171"/>
  <c r="D4171"/>
  <c r="E4171"/>
  <c r="F4171"/>
  <c r="A4172"/>
  <c r="B4172"/>
  <c r="C4172"/>
  <c r="D4172"/>
  <c r="E4172"/>
  <c r="F4172"/>
  <c r="A4173"/>
  <c r="B4173"/>
  <c r="C4173"/>
  <c r="D4173"/>
  <c r="E4173"/>
  <c r="F4173"/>
  <c r="A4174"/>
  <c r="B4174"/>
  <c r="C4174"/>
  <c r="D4174"/>
  <c r="E4174"/>
  <c r="F4174"/>
  <c r="A4175"/>
  <c r="B4175"/>
  <c r="C4175"/>
  <c r="D4175"/>
  <c r="E4175"/>
  <c r="F4175"/>
  <c r="A4176"/>
  <c r="B4176"/>
  <c r="C4176"/>
  <c r="D4176"/>
  <c r="E4176"/>
  <c r="F4176"/>
  <c r="A4177"/>
  <c r="B4177"/>
  <c r="C4177"/>
  <c r="D4177"/>
  <c r="E4177"/>
  <c r="F4177"/>
  <c r="A4178"/>
  <c r="B4178"/>
  <c r="C4178"/>
  <c r="D4178"/>
  <c r="E4178"/>
  <c r="F4178"/>
  <c r="A4179"/>
  <c r="B4179"/>
  <c r="C4179"/>
  <c r="D4179"/>
  <c r="E4179"/>
  <c r="F4179"/>
  <c r="A4180"/>
  <c r="B4180"/>
  <c r="C4180"/>
  <c r="D4180"/>
  <c r="E4180"/>
  <c r="F4180"/>
  <c r="A4181"/>
  <c r="B4181"/>
  <c r="C4181"/>
  <c r="D4181"/>
  <c r="E4181"/>
  <c r="F4181"/>
  <c r="A4182"/>
  <c r="B4182"/>
  <c r="C4182"/>
  <c r="D4182"/>
  <c r="E4182"/>
  <c r="F4182"/>
  <c r="A4183"/>
  <c r="B4183"/>
  <c r="C4183"/>
  <c r="D4183"/>
  <c r="E4183"/>
  <c r="F4183"/>
  <c r="A4184"/>
  <c r="B4184"/>
  <c r="C4184"/>
  <c r="D4184"/>
  <c r="E4184"/>
  <c r="F4184"/>
  <c r="A4185"/>
  <c r="B4185"/>
  <c r="C4185"/>
  <c r="D4185"/>
  <c r="E4185"/>
  <c r="F4185"/>
  <c r="A4186"/>
  <c r="B4186"/>
  <c r="C4186"/>
  <c r="D4186"/>
  <c r="E4186"/>
  <c r="F4186"/>
  <c r="A4187"/>
  <c r="B4187"/>
  <c r="C4187"/>
  <c r="D4187"/>
  <c r="E4187"/>
  <c r="F4187"/>
  <c r="A4188"/>
  <c r="B4188"/>
  <c r="C4188"/>
  <c r="D4188"/>
  <c r="E4188"/>
  <c r="F4188"/>
  <c r="A4189"/>
  <c r="B4189"/>
  <c r="C4189"/>
  <c r="D4189"/>
  <c r="E4189"/>
  <c r="F4189"/>
  <c r="A4190"/>
  <c r="B4190"/>
  <c r="C4190"/>
  <c r="D4190"/>
  <c r="E4190"/>
  <c r="F4190"/>
  <c r="A4191"/>
  <c r="B4191"/>
  <c r="C4191"/>
  <c r="D4191"/>
  <c r="E4191"/>
  <c r="F4191"/>
  <c r="A4192"/>
  <c r="B4192"/>
  <c r="C4192"/>
  <c r="D4192"/>
  <c r="E4192"/>
  <c r="F4192"/>
  <c r="A4193"/>
  <c r="B4193"/>
  <c r="C4193"/>
  <c r="D4193"/>
  <c r="E4193"/>
  <c r="F4193"/>
  <c r="A4194"/>
  <c r="B4194"/>
  <c r="C4194"/>
  <c r="D4194"/>
  <c r="E4194"/>
  <c r="F4194"/>
  <c r="A4195"/>
  <c r="B4195"/>
  <c r="C4195"/>
  <c r="D4195"/>
  <c r="E4195"/>
  <c r="F4195"/>
  <c r="A4196"/>
  <c r="B4196"/>
  <c r="C4196"/>
  <c r="D4196"/>
  <c r="E4196"/>
  <c r="F4196"/>
  <c r="A4197"/>
  <c r="B4197"/>
  <c r="C4197"/>
  <c r="D4197"/>
  <c r="E4197"/>
  <c r="F4197"/>
  <c r="A4198"/>
  <c r="B4198"/>
  <c r="C4198"/>
  <c r="D4198"/>
  <c r="E4198"/>
  <c r="F4198"/>
  <c r="A4199"/>
  <c r="B4199"/>
  <c r="C4199"/>
  <c r="D4199"/>
  <c r="E4199"/>
  <c r="F4199"/>
  <c r="A4200"/>
  <c r="B4200"/>
  <c r="C4200"/>
  <c r="D4200"/>
  <c r="E4200"/>
  <c r="F4200"/>
  <c r="A4201"/>
  <c r="B4201"/>
  <c r="C4201"/>
  <c r="D4201"/>
  <c r="E4201"/>
  <c r="F4201"/>
  <c r="A4202"/>
  <c r="B4202"/>
  <c r="C4202"/>
  <c r="D4202"/>
  <c r="E4202"/>
  <c r="F4202"/>
  <c r="A4203"/>
  <c r="B4203"/>
  <c r="C4203"/>
  <c r="D4203"/>
  <c r="E4203"/>
  <c r="F4203"/>
  <c r="A4204"/>
  <c r="B4204"/>
  <c r="C4204"/>
  <c r="D4204"/>
  <c r="E4204"/>
  <c r="F4204"/>
  <c r="A4205"/>
  <c r="B4205"/>
  <c r="C4205"/>
  <c r="D4205"/>
  <c r="E4205"/>
  <c r="F4205"/>
  <c r="A4206"/>
  <c r="B4206"/>
  <c r="C4206"/>
  <c r="D4206"/>
  <c r="E4206"/>
  <c r="F4206"/>
  <c r="A4207"/>
  <c r="B4207"/>
  <c r="C4207"/>
  <c r="D4207"/>
  <c r="E4207"/>
  <c r="F4207"/>
  <c r="A4208"/>
  <c r="B4208"/>
  <c r="C4208"/>
  <c r="D4208"/>
  <c r="E4208"/>
  <c r="F4208"/>
  <c r="A4209"/>
  <c r="B4209"/>
  <c r="C4209"/>
  <c r="D4209"/>
  <c r="E4209"/>
  <c r="F4209"/>
  <c r="A4210"/>
  <c r="B4210"/>
  <c r="C4210"/>
  <c r="D4210"/>
  <c r="E4210"/>
  <c r="F4210"/>
  <c r="A4211"/>
  <c r="B4211"/>
  <c r="C4211"/>
  <c r="D4211"/>
  <c r="E4211"/>
  <c r="F4211"/>
  <c r="A4212"/>
  <c r="B4212"/>
  <c r="C4212"/>
  <c r="D4212"/>
  <c r="E4212"/>
  <c r="F4212"/>
  <c r="A4213"/>
  <c r="B4213"/>
  <c r="C4213"/>
  <c r="D4213"/>
  <c r="E4213"/>
  <c r="F4213"/>
  <c r="A4214"/>
  <c r="B4214"/>
  <c r="C4214"/>
  <c r="D4214"/>
  <c r="E4214"/>
  <c r="F4214"/>
  <c r="A4215"/>
  <c r="B4215"/>
  <c r="C4215"/>
  <c r="D4215"/>
  <c r="E4215"/>
  <c r="F4215"/>
  <c r="A4216"/>
  <c r="B4216"/>
  <c r="C4216"/>
  <c r="D4216"/>
  <c r="E4216"/>
  <c r="F4216"/>
  <c r="A4217"/>
  <c r="B4217"/>
  <c r="C4217"/>
  <c r="D4217"/>
  <c r="E4217"/>
  <c r="F4217"/>
  <c r="A4218"/>
  <c r="B4218"/>
  <c r="C4218"/>
  <c r="D4218"/>
  <c r="E4218"/>
  <c r="F4218"/>
  <c r="A4219"/>
  <c r="B4219"/>
  <c r="C4219"/>
  <c r="D4219"/>
  <c r="E4219"/>
  <c r="F4219"/>
  <c r="A4220"/>
  <c r="B4220"/>
  <c r="C4220"/>
  <c r="D4220"/>
  <c r="E4220"/>
  <c r="F4220"/>
  <c r="A4221"/>
  <c r="B4221"/>
  <c r="C4221"/>
  <c r="D4221"/>
  <c r="E4221"/>
  <c r="F4221"/>
  <c r="A4222"/>
  <c r="B4222"/>
  <c r="C4222"/>
  <c r="D4222"/>
  <c r="E4222"/>
  <c r="F4222"/>
  <c r="A4223"/>
  <c r="B4223"/>
  <c r="C4223"/>
  <c r="D4223"/>
  <c r="E4223"/>
  <c r="F4223"/>
  <c r="A4224"/>
  <c r="B4224"/>
  <c r="C4224"/>
  <c r="D4224"/>
  <c r="E4224"/>
  <c r="F4224"/>
  <c r="A4225"/>
  <c r="B4225"/>
  <c r="C4225"/>
  <c r="D4225"/>
  <c r="E4225"/>
  <c r="F4225"/>
  <c r="A4226"/>
  <c r="B4226"/>
  <c r="C4226"/>
  <c r="D4226"/>
  <c r="E4226"/>
  <c r="F4226"/>
  <c r="A4227"/>
  <c r="B4227"/>
  <c r="C4227"/>
  <c r="D4227"/>
  <c r="E4227"/>
  <c r="F4227"/>
  <c r="A4228"/>
  <c r="B4228"/>
  <c r="C4228"/>
  <c r="D4228"/>
  <c r="E4228"/>
  <c r="F4228"/>
  <c r="A4229"/>
  <c r="B4229"/>
  <c r="C4229"/>
  <c r="D4229"/>
  <c r="E4229"/>
  <c r="F4229"/>
  <c r="A4230"/>
  <c r="B4230"/>
  <c r="C4230"/>
  <c r="D4230"/>
  <c r="E4230"/>
  <c r="F4230"/>
  <c r="A4231"/>
  <c r="B4231"/>
  <c r="C4231"/>
  <c r="D4231"/>
  <c r="E4231"/>
  <c r="F4231"/>
  <c r="A4232"/>
  <c r="B4232"/>
  <c r="C4232"/>
  <c r="D4232"/>
  <c r="E4232"/>
  <c r="F4232"/>
  <c r="A4233"/>
  <c r="B4233"/>
  <c r="C4233"/>
  <c r="D4233"/>
  <c r="E4233"/>
  <c r="F4233"/>
  <c r="A4234"/>
  <c r="B4234"/>
  <c r="C4234"/>
  <c r="D4234"/>
  <c r="E4234"/>
  <c r="F4234"/>
  <c r="A4235"/>
  <c r="B4235"/>
  <c r="C4235"/>
  <c r="D4235"/>
  <c r="E4235"/>
  <c r="F4235"/>
  <c r="A4236"/>
  <c r="B4236"/>
  <c r="C4236"/>
  <c r="D4236"/>
  <c r="E4236"/>
  <c r="F4236"/>
  <c r="A4237"/>
  <c r="B4237"/>
  <c r="C4237"/>
  <c r="D4237"/>
  <c r="E4237"/>
  <c r="F4237"/>
  <c r="A4238"/>
  <c r="B4238"/>
  <c r="C4238"/>
  <c r="D4238"/>
  <c r="E4238"/>
  <c r="F4238"/>
  <c r="A4239"/>
  <c r="B4239"/>
  <c r="C4239"/>
  <c r="D4239"/>
  <c r="E4239"/>
  <c r="F4239"/>
  <c r="A4240"/>
  <c r="B4240"/>
  <c r="C4240"/>
  <c r="D4240"/>
  <c r="E4240"/>
  <c r="F4240"/>
  <c r="A4241"/>
  <c r="B4241"/>
  <c r="C4241"/>
  <c r="D4241"/>
  <c r="E4241"/>
  <c r="F4241"/>
  <c r="A4242"/>
  <c r="B4242"/>
  <c r="C4242"/>
  <c r="D4242"/>
  <c r="E4242"/>
  <c r="F4242"/>
  <c r="A4243"/>
  <c r="B4243"/>
  <c r="C4243"/>
  <c r="D4243"/>
  <c r="E4243"/>
  <c r="F4243"/>
  <c r="A4244"/>
  <c r="B4244"/>
  <c r="C4244"/>
  <c r="D4244"/>
  <c r="E4244"/>
  <c r="F4244"/>
  <c r="A4245"/>
  <c r="B4245"/>
  <c r="C4245"/>
  <c r="D4245"/>
  <c r="E4245"/>
  <c r="F4245"/>
  <c r="A4246"/>
  <c r="B4246"/>
  <c r="C4246"/>
  <c r="D4246"/>
  <c r="E4246"/>
  <c r="F4246"/>
  <c r="A4247"/>
  <c r="B4247"/>
  <c r="C4247"/>
  <c r="D4247"/>
  <c r="E4247"/>
  <c r="F4247"/>
  <c r="A4248"/>
  <c r="B4248"/>
  <c r="C4248"/>
  <c r="D4248"/>
  <c r="E4248"/>
  <c r="F4248"/>
  <c r="A4249"/>
  <c r="B4249"/>
  <c r="C4249"/>
  <c r="D4249"/>
  <c r="E4249"/>
  <c r="F4249"/>
  <c r="A4250"/>
  <c r="B4250"/>
  <c r="C4250"/>
  <c r="D4250"/>
  <c r="E4250"/>
  <c r="F4250"/>
  <c r="A4251"/>
  <c r="B4251"/>
  <c r="C4251"/>
  <c r="D4251"/>
  <c r="E4251"/>
  <c r="F4251"/>
  <c r="A4252"/>
  <c r="B4252"/>
  <c r="C4252"/>
  <c r="D4252"/>
  <c r="E4252"/>
  <c r="F4252"/>
  <c r="A4253"/>
  <c r="B4253"/>
  <c r="C4253"/>
  <c r="D4253"/>
  <c r="E4253"/>
  <c r="F4253"/>
  <c r="A4254"/>
  <c r="B4254"/>
  <c r="C4254"/>
  <c r="D4254"/>
  <c r="E4254"/>
  <c r="F4254"/>
  <c r="A4255"/>
  <c r="B4255"/>
  <c r="C4255"/>
  <c r="D4255"/>
  <c r="E4255"/>
  <c r="F4255"/>
  <c r="A4256"/>
  <c r="B4256"/>
  <c r="C4256"/>
  <c r="D4256"/>
  <c r="E4256"/>
  <c r="F4256"/>
  <c r="A4257"/>
  <c r="B4257"/>
  <c r="C4257"/>
  <c r="D4257"/>
  <c r="E4257"/>
  <c r="F4257"/>
  <c r="A4258"/>
  <c r="B4258"/>
  <c r="C4258"/>
  <c r="D4258"/>
  <c r="E4258"/>
  <c r="F4258"/>
  <c r="A4259"/>
  <c r="B4259"/>
  <c r="C4259"/>
  <c r="D4259"/>
  <c r="E4259"/>
  <c r="F4259"/>
  <c r="A4260"/>
  <c r="B4260"/>
  <c r="C4260"/>
  <c r="D4260"/>
  <c r="E4260"/>
  <c r="F4260"/>
  <c r="A4261"/>
  <c r="B4261"/>
  <c r="C4261"/>
  <c r="D4261"/>
  <c r="E4261"/>
  <c r="F4261"/>
  <c r="A4262"/>
  <c r="B4262"/>
  <c r="C4262"/>
  <c r="D4262"/>
  <c r="E4262"/>
  <c r="F4262"/>
  <c r="A4263"/>
  <c r="B4263"/>
  <c r="C4263"/>
  <c r="D4263"/>
  <c r="E4263"/>
  <c r="F4263"/>
  <c r="A4264"/>
  <c r="B4264"/>
  <c r="C4264"/>
  <c r="D4264"/>
  <c r="E4264"/>
  <c r="F4264"/>
  <c r="A4265"/>
  <c r="B4265"/>
  <c r="C4265"/>
  <c r="D4265"/>
  <c r="E4265"/>
  <c r="F4265"/>
  <c r="A4266"/>
  <c r="B4266"/>
  <c r="C4266"/>
  <c r="D4266"/>
  <c r="E4266"/>
  <c r="F4266"/>
  <c r="A4267"/>
  <c r="B4267"/>
  <c r="C4267"/>
  <c r="D4267"/>
  <c r="E4267"/>
  <c r="F4267"/>
  <c r="A4268"/>
  <c r="B4268"/>
  <c r="C4268"/>
  <c r="D4268"/>
  <c r="E4268"/>
  <c r="F4268"/>
  <c r="A4269"/>
  <c r="B4269"/>
  <c r="C4269"/>
  <c r="D4269"/>
  <c r="E4269"/>
  <c r="F4269"/>
  <c r="A4270"/>
  <c r="B4270"/>
  <c r="C4270"/>
  <c r="D4270"/>
  <c r="E4270"/>
  <c r="F4270"/>
  <c r="A4271"/>
  <c r="B4271"/>
  <c r="C4271"/>
  <c r="D4271"/>
  <c r="E4271"/>
  <c r="F4271"/>
  <c r="A4272"/>
  <c r="B4272"/>
  <c r="C4272"/>
  <c r="D4272"/>
  <c r="E4272"/>
  <c r="F4272"/>
  <c r="A4273"/>
  <c r="B4273"/>
  <c r="C4273"/>
  <c r="D4273"/>
  <c r="E4273"/>
  <c r="F4273"/>
  <c r="A4274"/>
  <c r="B4274"/>
  <c r="C4274"/>
  <c r="D4274"/>
  <c r="E4274"/>
  <c r="F4274"/>
  <c r="A4275"/>
  <c r="B4275"/>
  <c r="C4275"/>
  <c r="D4275"/>
  <c r="E4275"/>
  <c r="F4275"/>
  <c r="A4276"/>
  <c r="B4276"/>
  <c r="C4276"/>
  <c r="D4276"/>
  <c r="E4276"/>
  <c r="F4276"/>
  <c r="A4277"/>
  <c r="B4277"/>
  <c r="C4277"/>
  <c r="D4277"/>
  <c r="E4277"/>
  <c r="F4277"/>
  <c r="A4278"/>
  <c r="B4278"/>
  <c r="C4278"/>
  <c r="D4278"/>
  <c r="E4278"/>
  <c r="F4278"/>
  <c r="A4279"/>
  <c r="B4279"/>
  <c r="C4279"/>
  <c r="D4279"/>
  <c r="E4279"/>
  <c r="F4279"/>
  <c r="A4280"/>
  <c r="B4280"/>
  <c r="C4280"/>
  <c r="D4280"/>
  <c r="E4280"/>
  <c r="F4280"/>
  <c r="A4281"/>
  <c r="B4281"/>
  <c r="C4281"/>
  <c r="D4281"/>
  <c r="E4281"/>
  <c r="F4281"/>
  <c r="A4282"/>
  <c r="B4282"/>
  <c r="C4282"/>
  <c r="D4282"/>
  <c r="E4282"/>
  <c r="F4282"/>
  <c r="A4283"/>
  <c r="B4283"/>
  <c r="C4283"/>
  <c r="D4283"/>
  <c r="E4283"/>
  <c r="F4283"/>
  <c r="A4284"/>
  <c r="B4284"/>
  <c r="C4284"/>
  <c r="D4284"/>
  <c r="E4284"/>
  <c r="F4284"/>
  <c r="A4285"/>
  <c r="B4285"/>
  <c r="C4285"/>
  <c r="D4285"/>
  <c r="E4285"/>
  <c r="F4285"/>
  <c r="A4286"/>
  <c r="B4286"/>
  <c r="C4286"/>
  <c r="D4286"/>
  <c r="E4286"/>
  <c r="F4286"/>
  <c r="A4287"/>
  <c r="B4287"/>
  <c r="C4287"/>
  <c r="D4287"/>
  <c r="E4287"/>
  <c r="F4287"/>
  <c r="A4288"/>
  <c r="B4288"/>
  <c r="C4288"/>
  <c r="D4288"/>
  <c r="E4288"/>
  <c r="F4288"/>
  <c r="A4289"/>
  <c r="B4289"/>
  <c r="C4289"/>
  <c r="D4289"/>
  <c r="E4289"/>
  <c r="F4289"/>
  <c r="A4290"/>
  <c r="B4290"/>
  <c r="C4290"/>
  <c r="D4290"/>
  <c r="E4290"/>
  <c r="F4290"/>
  <c r="A4291"/>
  <c r="B4291"/>
  <c r="C4291"/>
  <c r="D4291"/>
  <c r="E4291"/>
  <c r="F4291"/>
  <c r="A4292"/>
  <c r="B4292"/>
  <c r="C4292"/>
  <c r="D4292"/>
  <c r="E4292"/>
  <c r="F4292"/>
  <c r="A4293"/>
  <c r="B4293"/>
  <c r="C4293"/>
  <c r="D4293"/>
  <c r="E4293"/>
  <c r="F4293"/>
  <c r="A4294"/>
  <c r="B4294"/>
  <c r="C4294"/>
  <c r="D4294"/>
  <c r="E4294"/>
  <c r="F4294"/>
  <c r="A4295"/>
  <c r="B4295"/>
  <c r="C4295"/>
  <c r="D4295"/>
  <c r="E4295"/>
  <c r="F4295"/>
  <c r="A4296"/>
  <c r="B4296"/>
  <c r="C4296"/>
  <c r="D4296"/>
  <c r="E4296"/>
  <c r="F4296"/>
  <c r="A4297"/>
  <c r="B4297"/>
  <c r="C4297"/>
  <c r="D4297"/>
  <c r="E4297"/>
  <c r="F4297"/>
  <c r="A4298"/>
  <c r="B4298"/>
  <c r="C4298"/>
  <c r="D4298"/>
  <c r="E4298"/>
  <c r="F4298"/>
  <c r="A4299"/>
  <c r="B4299"/>
  <c r="C4299"/>
  <c r="D4299"/>
  <c r="E4299"/>
  <c r="F4299"/>
  <c r="A4300"/>
  <c r="B4300"/>
  <c r="C4300"/>
  <c r="D4300"/>
  <c r="E4300"/>
  <c r="F4300"/>
  <c r="A4301"/>
  <c r="B4301"/>
  <c r="C4301"/>
  <c r="D4301"/>
  <c r="E4301"/>
  <c r="F4301"/>
  <c r="A4302"/>
  <c r="B4302"/>
  <c r="C4302"/>
  <c r="D4302"/>
  <c r="E4302"/>
  <c r="F4302"/>
  <c r="A4303"/>
  <c r="B4303"/>
  <c r="C4303"/>
  <c r="D4303"/>
  <c r="E4303"/>
  <c r="F4303"/>
  <c r="A4304"/>
  <c r="B4304"/>
  <c r="C4304"/>
  <c r="D4304"/>
  <c r="E4304"/>
  <c r="F4304"/>
  <c r="A4305"/>
  <c r="B4305"/>
  <c r="C4305"/>
  <c r="D4305"/>
  <c r="E4305"/>
  <c r="F4305"/>
  <c r="A4306"/>
  <c r="B4306"/>
  <c r="C4306"/>
  <c r="D4306"/>
  <c r="E4306"/>
  <c r="F4306"/>
  <c r="A4307"/>
  <c r="B4307"/>
  <c r="C4307"/>
  <c r="D4307"/>
  <c r="E4307"/>
  <c r="F4307"/>
  <c r="A4308"/>
  <c r="B4308"/>
  <c r="C4308"/>
  <c r="D4308"/>
  <c r="E4308"/>
  <c r="F4308"/>
  <c r="A4309"/>
  <c r="B4309"/>
  <c r="C4309"/>
  <c r="D4309"/>
  <c r="E4309"/>
  <c r="F4309"/>
  <c r="A4310"/>
  <c r="B4310"/>
  <c r="C4310"/>
  <c r="D4310"/>
  <c r="E4310"/>
  <c r="F4310"/>
  <c r="A4311"/>
  <c r="B4311"/>
  <c r="C4311"/>
  <c r="D4311"/>
  <c r="E4311"/>
  <c r="F4311"/>
  <c r="A4312"/>
  <c r="B4312"/>
  <c r="C4312"/>
  <c r="D4312"/>
  <c r="E4312"/>
  <c r="F4312"/>
  <c r="A4313"/>
  <c r="B4313"/>
  <c r="C4313"/>
  <c r="D4313"/>
  <c r="E4313"/>
  <c r="F4313"/>
  <c r="A4314"/>
  <c r="B4314"/>
  <c r="C4314"/>
  <c r="D4314"/>
  <c r="E4314"/>
  <c r="F4314"/>
  <c r="A4315"/>
  <c r="B4315"/>
  <c r="C4315"/>
  <c r="D4315"/>
  <c r="E4315"/>
  <c r="F4315"/>
  <c r="A4316"/>
  <c r="B4316"/>
  <c r="C4316"/>
  <c r="D4316"/>
  <c r="E4316"/>
  <c r="F4316"/>
  <c r="A4317"/>
  <c r="B4317"/>
  <c r="C4317"/>
  <c r="D4317"/>
  <c r="E4317"/>
  <c r="F4317"/>
  <c r="A4318"/>
  <c r="B4318"/>
  <c r="C4318"/>
  <c r="D4318"/>
  <c r="E4318"/>
  <c r="F4318"/>
  <c r="A4319"/>
  <c r="B4319"/>
  <c r="C4319"/>
  <c r="D4319"/>
  <c r="E4319"/>
  <c r="F4319"/>
  <c r="A4320"/>
  <c r="B4320"/>
  <c r="C4320"/>
  <c r="D4320"/>
  <c r="E4320"/>
  <c r="F4320"/>
  <c r="A4321"/>
  <c r="B4321"/>
  <c r="C4321"/>
  <c r="D4321"/>
  <c r="E4321"/>
  <c r="F4321"/>
  <c r="A4322"/>
  <c r="B4322"/>
  <c r="C4322"/>
  <c r="D4322"/>
  <c r="E4322"/>
  <c r="F4322"/>
  <c r="A4323"/>
  <c r="B4323"/>
  <c r="C4323"/>
  <c r="D4323"/>
  <c r="E4323"/>
  <c r="F4323"/>
  <c r="A4324"/>
  <c r="B4324"/>
  <c r="C4324"/>
  <c r="D4324"/>
  <c r="E4324"/>
  <c r="F4324"/>
  <c r="A4325"/>
  <c r="B4325"/>
  <c r="C4325"/>
  <c r="D4325"/>
  <c r="E4325"/>
  <c r="F4325"/>
  <c r="A4326"/>
  <c r="B4326"/>
  <c r="C4326"/>
  <c r="D4326"/>
  <c r="E4326"/>
  <c r="F4326"/>
  <c r="A4327"/>
  <c r="B4327"/>
  <c r="C4327"/>
  <c r="D4327"/>
  <c r="E4327"/>
  <c r="F4327"/>
  <c r="A4328"/>
  <c r="B4328"/>
  <c r="C4328"/>
  <c r="D4328"/>
  <c r="E4328"/>
  <c r="F4328"/>
  <c r="A4329"/>
  <c r="B4329"/>
  <c r="C4329"/>
  <c r="D4329"/>
  <c r="E4329"/>
  <c r="F4329"/>
  <c r="A4330"/>
  <c r="B4330"/>
  <c r="C4330"/>
  <c r="D4330"/>
  <c r="E4330"/>
  <c r="F4330"/>
  <c r="A4331"/>
  <c r="B4331"/>
  <c r="C4331"/>
  <c r="D4331"/>
  <c r="E4331"/>
  <c r="F4331"/>
  <c r="A4332"/>
  <c r="B4332"/>
  <c r="C4332"/>
  <c r="D4332"/>
  <c r="E4332"/>
  <c r="F4332"/>
  <c r="A4333"/>
  <c r="B4333"/>
  <c r="C4333"/>
  <c r="D4333"/>
  <c r="E4333"/>
  <c r="F4333"/>
  <c r="A4334"/>
  <c r="B4334"/>
  <c r="C4334"/>
  <c r="D4334"/>
  <c r="E4334"/>
  <c r="F4334"/>
  <c r="A4335"/>
  <c r="B4335"/>
  <c r="C4335"/>
  <c r="D4335"/>
  <c r="E4335"/>
  <c r="F4335"/>
  <c r="A4336"/>
  <c r="B4336"/>
  <c r="C4336"/>
  <c r="D4336"/>
  <c r="E4336"/>
  <c r="F4336"/>
  <c r="A4337"/>
  <c r="B4337"/>
  <c r="C4337"/>
  <c r="D4337"/>
  <c r="E4337"/>
  <c r="F4337"/>
  <c r="A4338"/>
  <c r="B4338"/>
  <c r="C4338"/>
  <c r="D4338"/>
  <c r="E4338"/>
  <c r="F4338"/>
  <c r="A4339"/>
  <c r="B4339"/>
  <c r="C4339"/>
  <c r="D4339"/>
  <c r="E4339"/>
  <c r="F4339"/>
  <c r="A4340"/>
  <c r="B4340"/>
  <c r="C4340"/>
  <c r="D4340"/>
  <c r="E4340"/>
  <c r="F4340"/>
  <c r="A4341"/>
  <c r="B4341"/>
  <c r="C4341"/>
  <c r="D4341"/>
  <c r="E4341"/>
  <c r="F4341"/>
  <c r="A4342"/>
  <c r="B4342"/>
  <c r="C4342"/>
  <c r="D4342"/>
  <c r="E4342"/>
  <c r="F4342"/>
  <c r="A4343"/>
  <c r="B4343"/>
  <c r="C4343"/>
  <c r="D4343"/>
  <c r="E4343"/>
  <c r="F4343"/>
  <c r="A4344"/>
  <c r="B4344"/>
  <c r="C4344"/>
  <c r="D4344"/>
  <c r="E4344"/>
  <c r="F4344"/>
  <c r="A4345"/>
  <c r="B4345"/>
  <c r="C4345"/>
  <c r="D4345"/>
  <c r="E4345"/>
  <c r="F4345"/>
  <c r="A4346"/>
  <c r="B4346"/>
  <c r="C4346"/>
  <c r="D4346"/>
  <c r="E4346"/>
  <c r="F4346"/>
  <c r="A4347"/>
  <c r="B4347"/>
  <c r="C4347"/>
  <c r="D4347"/>
  <c r="E4347"/>
  <c r="F4347"/>
  <c r="A4348"/>
  <c r="B4348"/>
  <c r="C4348"/>
  <c r="D4348"/>
  <c r="E4348"/>
  <c r="F4348"/>
  <c r="A4349"/>
  <c r="B4349"/>
  <c r="C4349"/>
  <c r="D4349"/>
  <c r="E4349"/>
  <c r="F4349"/>
  <c r="A4350"/>
  <c r="B4350"/>
  <c r="C4350"/>
  <c r="D4350"/>
  <c r="E4350"/>
  <c r="F4350"/>
  <c r="A4351"/>
  <c r="B4351"/>
  <c r="C4351"/>
  <c r="D4351"/>
  <c r="E4351"/>
  <c r="F4351"/>
  <c r="A4352"/>
  <c r="B4352"/>
  <c r="C4352"/>
  <c r="D4352"/>
  <c r="E4352"/>
  <c r="F4352"/>
  <c r="A4353"/>
  <c r="B4353"/>
  <c r="C4353"/>
  <c r="D4353"/>
  <c r="E4353"/>
  <c r="F4353"/>
  <c r="A4354"/>
  <c r="B4354"/>
  <c r="C4354"/>
  <c r="D4354"/>
  <c r="E4354"/>
  <c r="F4354"/>
  <c r="A4355"/>
  <c r="B4355"/>
  <c r="C4355"/>
  <c r="D4355"/>
  <c r="E4355"/>
  <c r="F4355"/>
  <c r="A4356"/>
  <c r="B4356"/>
  <c r="C4356"/>
  <c r="D4356"/>
  <c r="E4356"/>
  <c r="F4356"/>
  <c r="A4357"/>
  <c r="B4357"/>
  <c r="C4357"/>
  <c r="D4357"/>
  <c r="E4357"/>
  <c r="F4357"/>
  <c r="A4358"/>
  <c r="B4358"/>
  <c r="C4358"/>
  <c r="D4358"/>
  <c r="E4358"/>
  <c r="F4358"/>
  <c r="A4359"/>
  <c r="B4359"/>
  <c r="C4359"/>
  <c r="D4359"/>
  <c r="E4359"/>
  <c r="F4359"/>
  <c r="A4360"/>
  <c r="B4360"/>
  <c r="C4360"/>
  <c r="D4360"/>
  <c r="E4360"/>
  <c r="F4360"/>
  <c r="A4361"/>
  <c r="B4361"/>
  <c r="C4361"/>
  <c r="D4361"/>
  <c r="E4361"/>
  <c r="F4361"/>
  <c r="A4362"/>
  <c r="B4362"/>
  <c r="C4362"/>
  <c r="D4362"/>
  <c r="E4362"/>
  <c r="F4362"/>
  <c r="A4363"/>
  <c r="B4363"/>
  <c r="C4363"/>
  <c r="D4363"/>
  <c r="E4363"/>
  <c r="F4363"/>
  <c r="A4364"/>
  <c r="B4364"/>
  <c r="C4364"/>
  <c r="D4364"/>
  <c r="E4364"/>
  <c r="F4364"/>
  <c r="A4365"/>
  <c r="B4365"/>
  <c r="C4365"/>
  <c r="D4365"/>
  <c r="E4365"/>
  <c r="F4365"/>
  <c r="A4366"/>
  <c r="B4366"/>
  <c r="C4366"/>
  <c r="D4366"/>
  <c r="E4366"/>
  <c r="F4366"/>
  <c r="A4367"/>
  <c r="B4367"/>
  <c r="C4367"/>
  <c r="D4367"/>
  <c r="E4367"/>
  <c r="F4367"/>
  <c r="A4368"/>
  <c r="B4368"/>
  <c r="C4368"/>
  <c r="D4368"/>
  <c r="E4368"/>
  <c r="F4368"/>
  <c r="A4369"/>
  <c r="B4369"/>
  <c r="C4369"/>
  <c r="D4369"/>
  <c r="E4369"/>
  <c r="F4369"/>
  <c r="A4370"/>
  <c r="B4370"/>
  <c r="C4370"/>
  <c r="D4370"/>
  <c r="E4370"/>
  <c r="F4370"/>
  <c r="A4371"/>
  <c r="B4371"/>
  <c r="C4371"/>
  <c r="D4371"/>
  <c r="E4371"/>
  <c r="F4371"/>
  <c r="A4372"/>
  <c r="B4372"/>
  <c r="C4372"/>
  <c r="D4372"/>
  <c r="E4372"/>
  <c r="F4372"/>
  <c r="A4373"/>
  <c r="B4373"/>
  <c r="C4373"/>
  <c r="D4373"/>
  <c r="E4373"/>
  <c r="F4373"/>
  <c r="A4374"/>
  <c r="B4374"/>
  <c r="C4374"/>
  <c r="D4374"/>
  <c r="E4374"/>
  <c r="F4374"/>
  <c r="A4375"/>
  <c r="B4375"/>
  <c r="C4375"/>
  <c r="D4375"/>
  <c r="E4375"/>
  <c r="F4375"/>
  <c r="A4376"/>
  <c r="B4376"/>
  <c r="C4376"/>
  <c r="D4376"/>
  <c r="E4376"/>
  <c r="F4376"/>
  <c r="A4377"/>
  <c r="B4377"/>
  <c r="C4377"/>
  <c r="D4377"/>
  <c r="E4377"/>
  <c r="F4377"/>
  <c r="A4378"/>
  <c r="B4378"/>
  <c r="C4378"/>
  <c r="D4378"/>
  <c r="E4378"/>
  <c r="F4378"/>
  <c r="A4379"/>
  <c r="B4379"/>
  <c r="C4379"/>
  <c r="D4379"/>
  <c r="E4379"/>
  <c r="F4379"/>
  <c r="A4380"/>
  <c r="B4380"/>
  <c r="C4380"/>
  <c r="D4380"/>
  <c r="E4380"/>
  <c r="F4380"/>
  <c r="A4381"/>
  <c r="B4381"/>
  <c r="C4381"/>
  <c r="D4381"/>
  <c r="E4381"/>
  <c r="F4381"/>
  <c r="A4382"/>
  <c r="B4382"/>
  <c r="C4382"/>
  <c r="D4382"/>
  <c r="E4382"/>
  <c r="F4382"/>
  <c r="A4383"/>
  <c r="B4383"/>
  <c r="C4383"/>
  <c r="D4383"/>
  <c r="E4383"/>
  <c r="F4383"/>
  <c r="A4384"/>
  <c r="B4384"/>
  <c r="C4384"/>
  <c r="D4384"/>
  <c r="E4384"/>
  <c r="F4384"/>
  <c r="A4385"/>
  <c r="B4385"/>
  <c r="C4385"/>
  <c r="D4385"/>
  <c r="E4385"/>
  <c r="F4385"/>
  <c r="A4386"/>
  <c r="B4386"/>
  <c r="C4386"/>
  <c r="D4386"/>
  <c r="E4386"/>
  <c r="F4386"/>
  <c r="A4387"/>
  <c r="B4387"/>
  <c r="C4387"/>
  <c r="D4387"/>
  <c r="E4387"/>
  <c r="F4387"/>
  <c r="A4388"/>
  <c r="B4388"/>
  <c r="C4388"/>
  <c r="D4388"/>
  <c r="E4388"/>
  <c r="F4388"/>
  <c r="A4389"/>
  <c r="B4389"/>
  <c r="C4389"/>
  <c r="D4389"/>
  <c r="E4389"/>
  <c r="F4389"/>
  <c r="A4390"/>
  <c r="B4390"/>
  <c r="C4390"/>
  <c r="D4390"/>
  <c r="E4390"/>
  <c r="F4390"/>
  <c r="A4391"/>
  <c r="B4391"/>
  <c r="C4391"/>
  <c r="D4391"/>
  <c r="E4391"/>
  <c r="F4391"/>
  <c r="A4392"/>
  <c r="B4392"/>
  <c r="C4392"/>
  <c r="D4392"/>
  <c r="E4392"/>
  <c r="F4392"/>
  <c r="A4393"/>
  <c r="B4393"/>
  <c r="C4393"/>
  <c r="D4393"/>
  <c r="E4393"/>
  <c r="F4393"/>
  <c r="A4394"/>
  <c r="B4394"/>
  <c r="C4394"/>
  <c r="D4394"/>
  <c r="E4394"/>
  <c r="F4394"/>
  <c r="A4395"/>
  <c r="B4395"/>
  <c r="C4395"/>
  <c r="D4395"/>
  <c r="E4395"/>
  <c r="F4395"/>
  <c r="A4396"/>
  <c r="B4396"/>
  <c r="C4396"/>
  <c r="D4396"/>
  <c r="E4396"/>
  <c r="F4396"/>
  <c r="A4397"/>
  <c r="B4397"/>
  <c r="C4397"/>
  <c r="D4397"/>
  <c r="E4397"/>
  <c r="F4397"/>
  <c r="A4398"/>
  <c r="B4398"/>
  <c r="C4398"/>
  <c r="D4398"/>
  <c r="E4398"/>
  <c r="F4398"/>
  <c r="A4399"/>
  <c r="B4399"/>
  <c r="C4399"/>
  <c r="D4399"/>
  <c r="E4399"/>
  <c r="F4399"/>
  <c r="A4400"/>
  <c r="B4400"/>
  <c r="C4400"/>
  <c r="D4400"/>
  <c r="E4400"/>
  <c r="F4400"/>
  <c r="A4401"/>
  <c r="B4401"/>
  <c r="C4401"/>
  <c r="D4401"/>
  <c r="E4401"/>
  <c r="F4401"/>
  <c r="A4402"/>
  <c r="B4402"/>
  <c r="C4402"/>
  <c r="D4402"/>
  <c r="E4402"/>
  <c r="F4402"/>
  <c r="A4403"/>
  <c r="B4403"/>
  <c r="C4403"/>
  <c r="D4403"/>
  <c r="E4403"/>
  <c r="F4403"/>
  <c r="A4404"/>
  <c r="B4404"/>
  <c r="C4404"/>
  <c r="D4404"/>
  <c r="E4404"/>
  <c r="F4404"/>
  <c r="A4405"/>
  <c r="B4405"/>
  <c r="C4405"/>
  <c r="D4405"/>
  <c r="E4405"/>
  <c r="F4405"/>
  <c r="A4406"/>
  <c r="B4406"/>
  <c r="C4406"/>
  <c r="D4406"/>
  <c r="E4406"/>
  <c r="F4406"/>
  <c r="A4407"/>
  <c r="B4407"/>
  <c r="C4407"/>
  <c r="D4407"/>
  <c r="E4407"/>
  <c r="F4407"/>
  <c r="A4408"/>
  <c r="B4408"/>
  <c r="C4408"/>
  <c r="D4408"/>
  <c r="E4408"/>
  <c r="F4408"/>
  <c r="A4409"/>
  <c r="B4409"/>
  <c r="C4409"/>
  <c r="D4409"/>
  <c r="E4409"/>
  <c r="F4409"/>
  <c r="A4410"/>
  <c r="B4410"/>
  <c r="C4410"/>
  <c r="D4410"/>
  <c r="E4410"/>
  <c r="F4410"/>
  <c r="A4411"/>
  <c r="B4411"/>
  <c r="C4411"/>
  <c r="D4411"/>
  <c r="E4411"/>
  <c r="F4411"/>
  <c r="A4412"/>
  <c r="B4412"/>
  <c r="C4412"/>
  <c r="D4412"/>
  <c r="E4412"/>
  <c r="F4412"/>
  <c r="A4413"/>
  <c r="B4413"/>
  <c r="C4413"/>
  <c r="D4413"/>
  <c r="E4413"/>
  <c r="F4413"/>
  <c r="A4414"/>
  <c r="B4414"/>
  <c r="C4414"/>
  <c r="D4414"/>
  <c r="E4414"/>
  <c r="F4414"/>
  <c r="A4415"/>
  <c r="B4415"/>
  <c r="C4415"/>
  <c r="D4415"/>
  <c r="E4415"/>
  <c r="F4415"/>
  <c r="A4416"/>
  <c r="B4416"/>
  <c r="C4416"/>
  <c r="D4416"/>
  <c r="E4416"/>
  <c r="F4416"/>
  <c r="A4417"/>
  <c r="B4417"/>
  <c r="C4417"/>
  <c r="D4417"/>
  <c r="E4417"/>
  <c r="F4417"/>
  <c r="A4418"/>
  <c r="B4418"/>
  <c r="C4418"/>
  <c r="D4418"/>
  <c r="E4418"/>
  <c r="F4418"/>
  <c r="A4419"/>
  <c r="B4419"/>
  <c r="C4419"/>
  <c r="D4419"/>
  <c r="E4419"/>
  <c r="F4419"/>
  <c r="A4420"/>
  <c r="B4420"/>
  <c r="C4420"/>
  <c r="D4420"/>
  <c r="E4420"/>
  <c r="F4420"/>
  <c r="A4421"/>
  <c r="B4421"/>
  <c r="C4421"/>
  <c r="D4421"/>
  <c r="E4421"/>
  <c r="F4421"/>
  <c r="A4422"/>
  <c r="B4422"/>
  <c r="C4422"/>
  <c r="D4422"/>
  <c r="E4422"/>
  <c r="F4422"/>
  <c r="A4423"/>
  <c r="B4423"/>
  <c r="C4423"/>
  <c r="D4423"/>
  <c r="E4423"/>
  <c r="F4423"/>
  <c r="A4424"/>
  <c r="B4424"/>
  <c r="C4424"/>
  <c r="D4424"/>
  <c r="E4424"/>
  <c r="F4424"/>
  <c r="A4425"/>
  <c r="B4425"/>
  <c r="C4425"/>
  <c r="D4425"/>
  <c r="E4425"/>
  <c r="F4425"/>
  <c r="A4426"/>
  <c r="B4426"/>
  <c r="C4426"/>
  <c r="D4426"/>
  <c r="E4426"/>
  <c r="F4426"/>
  <c r="A4427"/>
  <c r="B4427"/>
  <c r="C4427"/>
  <c r="D4427"/>
  <c r="E4427"/>
  <c r="F4427"/>
  <c r="A4428"/>
  <c r="B4428"/>
  <c r="C4428"/>
  <c r="D4428"/>
  <c r="E4428"/>
  <c r="F4428"/>
  <c r="A4429"/>
  <c r="B4429"/>
  <c r="C4429"/>
  <c r="D4429"/>
  <c r="E4429"/>
  <c r="F4429"/>
  <c r="A4430"/>
  <c r="B4430"/>
  <c r="C4430"/>
  <c r="D4430"/>
  <c r="E4430"/>
  <c r="F4430"/>
  <c r="A4431"/>
  <c r="B4431"/>
  <c r="C4431"/>
  <c r="D4431"/>
  <c r="E4431"/>
  <c r="F4431"/>
  <c r="A4432"/>
  <c r="B4432"/>
  <c r="C4432"/>
  <c r="D4432"/>
  <c r="E4432"/>
  <c r="F4432"/>
  <c r="A4433"/>
  <c r="B4433"/>
  <c r="C4433"/>
  <c r="D4433"/>
  <c r="E4433"/>
  <c r="F4433"/>
  <c r="A4434"/>
  <c r="B4434"/>
  <c r="C4434"/>
  <c r="D4434"/>
  <c r="E4434"/>
  <c r="F4434"/>
  <c r="A4435"/>
  <c r="B4435"/>
  <c r="C4435"/>
  <c r="D4435"/>
  <c r="E4435"/>
  <c r="F4435"/>
  <c r="A4436"/>
  <c r="B4436"/>
  <c r="C4436"/>
  <c r="D4436"/>
  <c r="E4436"/>
  <c r="F4436"/>
  <c r="A4437"/>
  <c r="B4437"/>
  <c r="C4437"/>
  <c r="D4437"/>
  <c r="E4437"/>
  <c r="F4437"/>
  <c r="A4438"/>
  <c r="B4438"/>
  <c r="C4438"/>
  <c r="D4438"/>
  <c r="E4438"/>
  <c r="F4438"/>
  <c r="A4439"/>
  <c r="B4439"/>
  <c r="C4439"/>
  <c r="D4439"/>
  <c r="E4439"/>
  <c r="F4439"/>
  <c r="A4440"/>
  <c r="B4440"/>
  <c r="C4440"/>
  <c r="D4440"/>
  <c r="E4440"/>
  <c r="F4440"/>
  <c r="A4441"/>
  <c r="B4441"/>
  <c r="C4441"/>
  <c r="D4441"/>
  <c r="E4441"/>
  <c r="F4441"/>
  <c r="A4442"/>
  <c r="B4442"/>
  <c r="C4442"/>
  <c r="D4442"/>
  <c r="E4442"/>
  <c r="F4442"/>
  <c r="A4443"/>
  <c r="B4443"/>
  <c r="C4443"/>
  <c r="D4443"/>
  <c r="E4443"/>
  <c r="F4443"/>
  <c r="A4444"/>
  <c r="B4444"/>
  <c r="C4444"/>
  <c r="D4444"/>
  <c r="E4444"/>
  <c r="F4444"/>
  <c r="A4445"/>
  <c r="B4445"/>
  <c r="C4445"/>
  <c r="D4445"/>
  <c r="E4445"/>
  <c r="F4445"/>
  <c r="A4446"/>
  <c r="B4446"/>
  <c r="C4446"/>
  <c r="D4446"/>
  <c r="E4446"/>
  <c r="F4446"/>
  <c r="A4447"/>
  <c r="B4447"/>
  <c r="C4447"/>
  <c r="D4447"/>
  <c r="E4447"/>
  <c r="F4447"/>
  <c r="A4448"/>
  <c r="B4448"/>
  <c r="C4448"/>
  <c r="D4448"/>
  <c r="E4448"/>
  <c r="F4448"/>
  <c r="A4449"/>
  <c r="B4449"/>
  <c r="C4449"/>
  <c r="D4449"/>
  <c r="E4449"/>
  <c r="F4449"/>
  <c r="A4450"/>
  <c r="B4450"/>
  <c r="C4450"/>
  <c r="D4450"/>
  <c r="E4450"/>
  <c r="F4450"/>
  <c r="A4451"/>
  <c r="B4451"/>
  <c r="C4451"/>
  <c r="D4451"/>
  <c r="E4451"/>
  <c r="F4451"/>
  <c r="A4452"/>
  <c r="B4452"/>
  <c r="C4452"/>
  <c r="D4452"/>
  <c r="E4452"/>
  <c r="F4452"/>
  <c r="A4453"/>
  <c r="B4453"/>
  <c r="C4453"/>
  <c r="D4453"/>
  <c r="E4453"/>
  <c r="F4453"/>
  <c r="A4454"/>
  <c r="B4454"/>
  <c r="C4454"/>
  <c r="D4454"/>
  <c r="E4454"/>
  <c r="F4454"/>
  <c r="A4455"/>
  <c r="B4455"/>
  <c r="C4455"/>
  <c r="D4455"/>
  <c r="E4455"/>
  <c r="F4455"/>
  <c r="A4456"/>
  <c r="B4456"/>
  <c r="C4456"/>
  <c r="D4456"/>
  <c r="E4456"/>
  <c r="F4456"/>
  <c r="A4457"/>
  <c r="B4457"/>
  <c r="C4457"/>
  <c r="D4457"/>
  <c r="E4457"/>
  <c r="F4457"/>
  <c r="A4458"/>
  <c r="B4458"/>
  <c r="C4458"/>
  <c r="D4458"/>
  <c r="E4458"/>
  <c r="F4458"/>
  <c r="A4459"/>
  <c r="B4459"/>
  <c r="C4459"/>
  <c r="D4459"/>
  <c r="E4459"/>
  <c r="F4459"/>
  <c r="A4460"/>
  <c r="B4460"/>
  <c r="C4460"/>
  <c r="D4460"/>
  <c r="E4460"/>
  <c r="F4460"/>
  <c r="A4461"/>
  <c r="B4461"/>
  <c r="C4461"/>
  <c r="D4461"/>
  <c r="E4461"/>
  <c r="F4461"/>
  <c r="A4462"/>
  <c r="B4462"/>
  <c r="C4462"/>
  <c r="D4462"/>
  <c r="E4462"/>
  <c r="F4462"/>
  <c r="A4463"/>
  <c r="B4463"/>
  <c r="C4463"/>
  <c r="D4463"/>
  <c r="E4463"/>
  <c r="F4463"/>
  <c r="A4464"/>
  <c r="B4464"/>
  <c r="C4464"/>
  <c r="D4464"/>
  <c r="E4464"/>
  <c r="F4464"/>
  <c r="A4465"/>
  <c r="B4465"/>
  <c r="C4465"/>
  <c r="D4465"/>
  <c r="E4465"/>
  <c r="F4465"/>
  <c r="A4466"/>
  <c r="B4466"/>
  <c r="C4466"/>
  <c r="D4466"/>
  <c r="E4466"/>
  <c r="F4466"/>
  <c r="A4467"/>
  <c r="B4467"/>
  <c r="C4467"/>
  <c r="D4467"/>
  <c r="E4467"/>
  <c r="F4467"/>
  <c r="A4468"/>
  <c r="B4468"/>
  <c r="C4468"/>
  <c r="D4468"/>
  <c r="E4468"/>
  <c r="F4468"/>
  <c r="A4469"/>
  <c r="B4469"/>
  <c r="C4469"/>
  <c r="D4469"/>
  <c r="E4469"/>
  <c r="F4469"/>
  <c r="A4470"/>
  <c r="B4470"/>
  <c r="C4470"/>
  <c r="D4470"/>
  <c r="E4470"/>
  <c r="F4470"/>
  <c r="A4471"/>
  <c r="B4471"/>
  <c r="C4471"/>
  <c r="D4471"/>
  <c r="E4471"/>
  <c r="F4471"/>
  <c r="A4472"/>
  <c r="B4472"/>
  <c r="C4472"/>
  <c r="D4472"/>
  <c r="E4472"/>
  <c r="F4472"/>
  <c r="A4473"/>
  <c r="B4473"/>
  <c r="C4473"/>
  <c r="D4473"/>
  <c r="E4473"/>
  <c r="F4473"/>
  <c r="A4474"/>
  <c r="B4474"/>
  <c r="C4474"/>
  <c r="D4474"/>
  <c r="E4474"/>
  <c r="F4474"/>
  <c r="A4475"/>
  <c r="B4475"/>
  <c r="C4475"/>
  <c r="D4475"/>
  <c r="E4475"/>
  <c r="F4475"/>
  <c r="A4476"/>
  <c r="B4476"/>
  <c r="C4476"/>
  <c r="D4476"/>
  <c r="E4476"/>
  <c r="F4476"/>
  <c r="A4477"/>
  <c r="B4477"/>
  <c r="C4477"/>
  <c r="D4477"/>
  <c r="E4477"/>
  <c r="F4477"/>
  <c r="A4478"/>
  <c r="B4478"/>
  <c r="C4478"/>
  <c r="D4478"/>
  <c r="E4478"/>
  <c r="F4478"/>
  <c r="A4479"/>
  <c r="B4479"/>
  <c r="C4479"/>
  <c r="D4479"/>
  <c r="E4479"/>
  <c r="F4479"/>
  <c r="A4480"/>
  <c r="B4480"/>
  <c r="C4480"/>
  <c r="D4480"/>
  <c r="E4480"/>
  <c r="F4480"/>
  <c r="A4481"/>
  <c r="B4481"/>
  <c r="C4481"/>
  <c r="D4481"/>
  <c r="E4481"/>
  <c r="F4481"/>
  <c r="A4482"/>
  <c r="B4482"/>
  <c r="C4482"/>
  <c r="D4482"/>
  <c r="E4482"/>
  <c r="F4482"/>
  <c r="A4483"/>
  <c r="B4483"/>
  <c r="C4483"/>
  <c r="D4483"/>
  <c r="E4483"/>
  <c r="F4483"/>
  <c r="A4484"/>
  <c r="B4484"/>
  <c r="C4484"/>
  <c r="D4484"/>
  <c r="E4484"/>
  <c r="F4484"/>
  <c r="A4485"/>
  <c r="B4485"/>
  <c r="C4485"/>
  <c r="D4485"/>
  <c r="E4485"/>
  <c r="F4485"/>
  <c r="A4486"/>
  <c r="B4486"/>
  <c r="C4486"/>
  <c r="D4486"/>
  <c r="E4486"/>
  <c r="F4486"/>
  <c r="A4487"/>
  <c r="B4487"/>
  <c r="C4487"/>
  <c r="D4487"/>
  <c r="E4487"/>
  <c r="F4487"/>
  <c r="A4488"/>
  <c r="B4488"/>
  <c r="C4488"/>
  <c r="D4488"/>
  <c r="E4488"/>
  <c r="F4488"/>
  <c r="A4489"/>
  <c r="B4489"/>
  <c r="C4489"/>
  <c r="D4489"/>
  <c r="E4489"/>
  <c r="F4489"/>
  <c r="A4490"/>
  <c r="B4490"/>
  <c r="C4490"/>
  <c r="D4490"/>
  <c r="E4490"/>
  <c r="F4490"/>
  <c r="A4491"/>
  <c r="B4491"/>
  <c r="C4491"/>
  <c r="D4491"/>
  <c r="E4491"/>
  <c r="F4491"/>
  <c r="A4492"/>
  <c r="B4492"/>
  <c r="C4492"/>
  <c r="D4492"/>
  <c r="E4492"/>
  <c r="F4492"/>
  <c r="A4493"/>
  <c r="B4493"/>
  <c r="C4493"/>
  <c r="D4493"/>
  <c r="E4493"/>
  <c r="F4493"/>
  <c r="A4494"/>
  <c r="B4494"/>
  <c r="C4494"/>
  <c r="D4494"/>
  <c r="E4494"/>
  <c r="F4494"/>
  <c r="A4495"/>
  <c r="B4495"/>
  <c r="C4495"/>
  <c r="D4495"/>
  <c r="E4495"/>
  <c r="F4495"/>
  <c r="A4496"/>
  <c r="B4496"/>
  <c r="C4496"/>
  <c r="D4496"/>
  <c r="E4496"/>
  <c r="F4496"/>
  <c r="A4497"/>
  <c r="B4497"/>
  <c r="C4497"/>
  <c r="D4497"/>
  <c r="E4497"/>
  <c r="F4497"/>
  <c r="A4498"/>
  <c r="B4498"/>
  <c r="C4498"/>
  <c r="D4498"/>
  <c r="E4498"/>
  <c r="F4498"/>
  <c r="A4499"/>
  <c r="B4499"/>
  <c r="C4499"/>
  <c r="D4499"/>
  <c r="E4499"/>
  <c r="F4499"/>
  <c r="A4500"/>
  <c r="B4500"/>
  <c r="C4500"/>
  <c r="D4500"/>
  <c r="E4500"/>
  <c r="F4500"/>
  <c r="A4501"/>
  <c r="B4501"/>
  <c r="C4501"/>
  <c r="D4501"/>
  <c r="E4501"/>
  <c r="F4501"/>
  <c r="A4502"/>
  <c r="B4502"/>
  <c r="C4502"/>
  <c r="D4502"/>
  <c r="E4502"/>
  <c r="F4502"/>
  <c r="A4503"/>
  <c r="B4503"/>
  <c r="C4503"/>
  <c r="D4503"/>
  <c r="E4503"/>
  <c r="F4503"/>
  <c r="A4504"/>
  <c r="B4504"/>
  <c r="C4504"/>
  <c r="D4504"/>
  <c r="E4504"/>
  <c r="F4504"/>
  <c r="A4505"/>
  <c r="B4505"/>
  <c r="C4505"/>
  <c r="D4505"/>
  <c r="E4505"/>
  <c r="F4505"/>
  <c r="A4506"/>
  <c r="B4506"/>
  <c r="C4506"/>
  <c r="D4506"/>
  <c r="E4506"/>
  <c r="F4506"/>
  <c r="A4507"/>
  <c r="B4507"/>
  <c r="C4507"/>
  <c r="D4507"/>
  <c r="E4507"/>
  <c r="F4507"/>
  <c r="A4508"/>
  <c r="B4508"/>
  <c r="C4508"/>
  <c r="D4508"/>
  <c r="E4508"/>
  <c r="F4508"/>
  <c r="A4509"/>
  <c r="B4509"/>
  <c r="C4509"/>
  <c r="D4509"/>
  <c r="E4509"/>
  <c r="F4509"/>
  <c r="A4510"/>
  <c r="B4510"/>
  <c r="C4510"/>
  <c r="D4510"/>
  <c r="E4510"/>
  <c r="F4510"/>
  <c r="A4511"/>
  <c r="B4511"/>
  <c r="C4511"/>
  <c r="D4511"/>
  <c r="E4511"/>
  <c r="F4511"/>
  <c r="A4512"/>
  <c r="B4512"/>
  <c r="C4512"/>
  <c r="D4512"/>
  <c r="E4512"/>
  <c r="F4512"/>
  <c r="A4513"/>
  <c r="B4513"/>
  <c r="C4513"/>
  <c r="D4513"/>
  <c r="E4513"/>
  <c r="F4513"/>
  <c r="A4514"/>
  <c r="B4514"/>
  <c r="C4514"/>
  <c r="D4514"/>
  <c r="E4514"/>
  <c r="F4514"/>
  <c r="A4515"/>
  <c r="B4515"/>
  <c r="C4515"/>
  <c r="D4515"/>
  <c r="E4515"/>
  <c r="F4515"/>
  <c r="A4516"/>
  <c r="B4516"/>
  <c r="C4516"/>
  <c r="D4516"/>
  <c r="E4516"/>
  <c r="F4516"/>
  <c r="A4517"/>
  <c r="B4517"/>
  <c r="C4517"/>
  <c r="D4517"/>
  <c r="E4517"/>
  <c r="F4517"/>
  <c r="A4518"/>
  <c r="B4518"/>
  <c r="C4518"/>
  <c r="D4518"/>
  <c r="E4518"/>
  <c r="F4518"/>
  <c r="A4519"/>
  <c r="B4519"/>
  <c r="C4519"/>
  <c r="D4519"/>
  <c r="E4519"/>
  <c r="F4519"/>
  <c r="A4520"/>
  <c r="B4520"/>
  <c r="C4520"/>
  <c r="D4520"/>
  <c r="E4520"/>
  <c r="F4520"/>
  <c r="A4521"/>
  <c r="B4521"/>
  <c r="C4521"/>
  <c r="D4521"/>
  <c r="E4521"/>
  <c r="F4521"/>
  <c r="A4522"/>
  <c r="B4522"/>
  <c r="C4522"/>
  <c r="D4522"/>
  <c r="E4522"/>
  <c r="F4522"/>
  <c r="A4523"/>
  <c r="B4523"/>
  <c r="C4523"/>
  <c r="D4523"/>
  <c r="E4523"/>
  <c r="F4523"/>
  <c r="A4524"/>
  <c r="B4524"/>
  <c r="C4524"/>
  <c r="D4524"/>
  <c r="E4524"/>
  <c r="F4524"/>
  <c r="A4525"/>
  <c r="B4525"/>
  <c r="C4525"/>
  <c r="D4525"/>
  <c r="E4525"/>
  <c r="F4525"/>
  <c r="A4526"/>
  <c r="B4526"/>
  <c r="C4526"/>
  <c r="D4526"/>
  <c r="E4526"/>
  <c r="F4526"/>
  <c r="A4527"/>
  <c r="B4527"/>
  <c r="C4527"/>
  <c r="D4527"/>
  <c r="E4527"/>
  <c r="F4527"/>
  <c r="A4528"/>
  <c r="B4528"/>
  <c r="C4528"/>
  <c r="D4528"/>
  <c r="E4528"/>
  <c r="F4528"/>
  <c r="A4529"/>
  <c r="B4529"/>
  <c r="C4529"/>
  <c r="D4529"/>
  <c r="E4529"/>
  <c r="F4529"/>
  <c r="A4530"/>
  <c r="B4530"/>
  <c r="C4530"/>
  <c r="D4530"/>
  <c r="E4530"/>
  <c r="F4530"/>
  <c r="A4531"/>
  <c r="B4531"/>
  <c r="C4531"/>
  <c r="D4531"/>
  <c r="E4531"/>
  <c r="F4531"/>
  <c r="A4532"/>
  <c r="B4532"/>
  <c r="C4532"/>
  <c r="D4532"/>
  <c r="E4532"/>
  <c r="F4532"/>
  <c r="A4533"/>
  <c r="B4533"/>
  <c r="C4533"/>
  <c r="D4533"/>
  <c r="E4533"/>
  <c r="F4533"/>
  <c r="A4534"/>
  <c r="B4534"/>
  <c r="C4534"/>
  <c r="D4534"/>
  <c r="E4534"/>
  <c r="F4534"/>
  <c r="A4535"/>
  <c r="B4535"/>
  <c r="C4535"/>
  <c r="D4535"/>
  <c r="E4535"/>
  <c r="F4535"/>
  <c r="A4536"/>
  <c r="B4536"/>
  <c r="C4536"/>
  <c r="D4536"/>
  <c r="E4536"/>
  <c r="F4536"/>
  <c r="A4537"/>
  <c r="B4537"/>
  <c r="C4537"/>
  <c r="D4537"/>
  <c r="E4537"/>
  <c r="F4537"/>
  <c r="A4538"/>
  <c r="B4538"/>
  <c r="C4538"/>
  <c r="D4538"/>
  <c r="E4538"/>
  <c r="F4538"/>
  <c r="A4539"/>
  <c r="B4539"/>
  <c r="C4539"/>
  <c r="D4539"/>
  <c r="E4539"/>
  <c r="F4539"/>
  <c r="A4540"/>
  <c r="B4540"/>
  <c r="C4540"/>
  <c r="D4540"/>
  <c r="E4540"/>
  <c r="F4540"/>
  <c r="A4541"/>
  <c r="B4541"/>
  <c r="C4541"/>
  <c r="D4541"/>
  <c r="E4541"/>
  <c r="F4541"/>
  <c r="A4542"/>
  <c r="B4542"/>
  <c r="C4542"/>
  <c r="D4542"/>
  <c r="E4542"/>
  <c r="F4542"/>
  <c r="A4543"/>
  <c r="B4543"/>
  <c r="C4543"/>
  <c r="D4543"/>
  <c r="E4543"/>
  <c r="F4543"/>
  <c r="A4544"/>
  <c r="B4544"/>
  <c r="C4544"/>
  <c r="D4544"/>
  <c r="E4544"/>
  <c r="F4544"/>
  <c r="A4545"/>
  <c r="B4545"/>
  <c r="C4545"/>
  <c r="D4545"/>
  <c r="E4545"/>
  <c r="F4545"/>
  <c r="A4546"/>
  <c r="B4546"/>
  <c r="C4546"/>
  <c r="D4546"/>
  <c r="E4546"/>
  <c r="F4546"/>
  <c r="A4547"/>
  <c r="B4547"/>
  <c r="C4547"/>
  <c r="D4547"/>
  <c r="E4547"/>
  <c r="F4547"/>
  <c r="A4548"/>
  <c r="B4548"/>
  <c r="C4548"/>
  <c r="D4548"/>
  <c r="E4548"/>
  <c r="F4548"/>
  <c r="A4549"/>
  <c r="B4549"/>
  <c r="C4549"/>
  <c r="D4549"/>
  <c r="E4549"/>
  <c r="F4549"/>
  <c r="A4550"/>
  <c r="B4550"/>
  <c r="C4550"/>
  <c r="D4550"/>
  <c r="E4550"/>
  <c r="F4550"/>
  <c r="A4551"/>
  <c r="B4551"/>
  <c r="C4551"/>
  <c r="D4551"/>
  <c r="E4551"/>
  <c r="F4551"/>
  <c r="A4552"/>
  <c r="B4552"/>
  <c r="C4552"/>
  <c r="D4552"/>
  <c r="E4552"/>
  <c r="F4552"/>
  <c r="A4553"/>
  <c r="B4553"/>
  <c r="C4553"/>
  <c r="D4553"/>
  <c r="E4553"/>
  <c r="F4553"/>
  <c r="A4554"/>
  <c r="B4554"/>
  <c r="C4554"/>
  <c r="D4554"/>
  <c r="E4554"/>
  <c r="F4554"/>
  <c r="A4555"/>
  <c r="B4555"/>
  <c r="C4555"/>
  <c r="D4555"/>
  <c r="E4555"/>
  <c r="F4555"/>
  <c r="A4556"/>
  <c r="B4556"/>
  <c r="C4556"/>
  <c r="D4556"/>
  <c r="E4556"/>
  <c r="F4556"/>
  <c r="A4557"/>
  <c r="B4557"/>
  <c r="C4557"/>
  <c r="D4557"/>
  <c r="E4557"/>
  <c r="F4557"/>
  <c r="A4558"/>
  <c r="B4558"/>
  <c r="C4558"/>
  <c r="D4558"/>
  <c r="E4558"/>
  <c r="F4558"/>
  <c r="A4559"/>
  <c r="B4559"/>
  <c r="C4559"/>
  <c r="D4559"/>
  <c r="E4559"/>
  <c r="F4559"/>
  <c r="A4560"/>
  <c r="B4560"/>
  <c r="C4560"/>
  <c r="D4560"/>
  <c r="E4560"/>
  <c r="F4560"/>
  <c r="A4561"/>
  <c r="B4561"/>
  <c r="C4561"/>
  <c r="D4561"/>
  <c r="E4561"/>
  <c r="F4561"/>
  <c r="A4562"/>
  <c r="B4562"/>
  <c r="C4562"/>
  <c r="D4562"/>
  <c r="E4562"/>
  <c r="F4562"/>
  <c r="A4563"/>
  <c r="B4563"/>
  <c r="C4563"/>
  <c r="D4563"/>
  <c r="E4563"/>
  <c r="F4563"/>
  <c r="A4564"/>
  <c r="B4564"/>
  <c r="C4564"/>
  <c r="D4564"/>
  <c r="E4564"/>
  <c r="F4564"/>
  <c r="A4565"/>
  <c r="B4565"/>
  <c r="C4565"/>
  <c r="D4565"/>
  <c r="E4565"/>
  <c r="F4565"/>
  <c r="A4566"/>
  <c r="B4566"/>
  <c r="C4566"/>
  <c r="D4566"/>
  <c r="E4566"/>
  <c r="F4566"/>
  <c r="A4567"/>
  <c r="B4567"/>
  <c r="C4567"/>
  <c r="D4567"/>
  <c r="E4567"/>
  <c r="F4567"/>
  <c r="A4568"/>
  <c r="B4568"/>
  <c r="C4568"/>
  <c r="D4568"/>
  <c r="E4568"/>
  <c r="F4568"/>
  <c r="A4569"/>
  <c r="B4569"/>
  <c r="C4569"/>
  <c r="D4569"/>
  <c r="E4569"/>
  <c r="F4569"/>
  <c r="A4570"/>
  <c r="B4570"/>
  <c r="C4570"/>
  <c r="D4570"/>
  <c r="E4570"/>
  <c r="F4570"/>
  <c r="A4571"/>
  <c r="B4571"/>
  <c r="C4571"/>
  <c r="D4571"/>
  <c r="E4571"/>
  <c r="F4571"/>
  <c r="A4572"/>
  <c r="B4572"/>
  <c r="C4572"/>
  <c r="D4572"/>
  <c r="E4572"/>
  <c r="F4572"/>
  <c r="A4573"/>
  <c r="B4573"/>
  <c r="C4573"/>
  <c r="D4573"/>
  <c r="E4573"/>
  <c r="F4573"/>
  <c r="A4574"/>
  <c r="B4574"/>
  <c r="C4574"/>
  <c r="D4574"/>
  <c r="E4574"/>
  <c r="F4574"/>
  <c r="A4575"/>
  <c r="B4575"/>
  <c r="C4575"/>
  <c r="D4575"/>
  <c r="E4575"/>
  <c r="F4575"/>
  <c r="A4576"/>
  <c r="B4576"/>
  <c r="C4576"/>
  <c r="D4576"/>
  <c r="E4576"/>
  <c r="F4576"/>
  <c r="A4577"/>
  <c r="B4577"/>
  <c r="C4577"/>
  <c r="D4577"/>
  <c r="E4577"/>
  <c r="F4577"/>
  <c r="A4578"/>
  <c r="B4578"/>
  <c r="C4578"/>
  <c r="D4578"/>
  <c r="E4578"/>
  <c r="F4578"/>
  <c r="A4579"/>
  <c r="B4579"/>
  <c r="C4579"/>
  <c r="D4579"/>
  <c r="E4579"/>
  <c r="F4579"/>
  <c r="A4580"/>
  <c r="B4580"/>
  <c r="C4580"/>
  <c r="D4580"/>
  <c r="E4580"/>
  <c r="F4580"/>
  <c r="A4581"/>
  <c r="B4581"/>
  <c r="C4581"/>
  <c r="D4581"/>
  <c r="E4581"/>
  <c r="F4581"/>
  <c r="A4582"/>
  <c r="B4582"/>
  <c r="C4582"/>
  <c r="D4582"/>
  <c r="E4582"/>
  <c r="F4582"/>
  <c r="A4583"/>
  <c r="B4583"/>
  <c r="C4583"/>
  <c r="D4583"/>
  <c r="E4583"/>
  <c r="F4583"/>
  <c r="A4584"/>
  <c r="B4584"/>
  <c r="C4584"/>
  <c r="D4584"/>
  <c r="E4584"/>
  <c r="F4584"/>
  <c r="A4585"/>
  <c r="B4585"/>
  <c r="C4585"/>
  <c r="D4585"/>
  <c r="E4585"/>
  <c r="F4585"/>
  <c r="A4586"/>
  <c r="B4586"/>
  <c r="C4586"/>
  <c r="D4586"/>
  <c r="E4586"/>
  <c r="F4586"/>
  <c r="A4587"/>
  <c r="B4587"/>
  <c r="C4587"/>
  <c r="D4587"/>
  <c r="E4587"/>
  <c r="F4587"/>
  <c r="A4588"/>
  <c r="B4588"/>
  <c r="C4588"/>
  <c r="D4588"/>
  <c r="E4588"/>
  <c r="F4588"/>
  <c r="A4589"/>
  <c r="B4589"/>
  <c r="C4589"/>
  <c r="D4589"/>
  <c r="E4589"/>
  <c r="F4589"/>
  <c r="A4590"/>
  <c r="B4590"/>
  <c r="C4590"/>
  <c r="D4590"/>
  <c r="E4590"/>
  <c r="F4590"/>
  <c r="A4591"/>
  <c r="B4591"/>
  <c r="C4591"/>
  <c r="D4591"/>
  <c r="E4591"/>
  <c r="F4591"/>
  <c r="A4592"/>
  <c r="B4592"/>
  <c r="C4592"/>
  <c r="D4592"/>
  <c r="E4592"/>
  <c r="F4592"/>
  <c r="A4593"/>
  <c r="B4593"/>
  <c r="C4593"/>
  <c r="D4593"/>
  <c r="E4593"/>
  <c r="F4593"/>
  <c r="A4594"/>
  <c r="B4594"/>
  <c r="C4594"/>
  <c r="D4594"/>
  <c r="E4594"/>
  <c r="F4594"/>
  <c r="A4595"/>
  <c r="B4595"/>
  <c r="C4595"/>
  <c r="D4595"/>
  <c r="E4595"/>
  <c r="F4595"/>
  <c r="A4596"/>
  <c r="B4596"/>
  <c r="C4596"/>
  <c r="D4596"/>
  <c r="E4596"/>
  <c r="F4596"/>
  <c r="A4597"/>
  <c r="B4597"/>
  <c r="C4597"/>
  <c r="D4597"/>
  <c r="E4597"/>
  <c r="F4597"/>
  <c r="A4598"/>
  <c r="B4598"/>
  <c r="C4598"/>
  <c r="D4598"/>
  <c r="E4598"/>
  <c r="F4598"/>
  <c r="A4599"/>
  <c r="B4599"/>
  <c r="C4599"/>
  <c r="D4599"/>
  <c r="E4599"/>
  <c r="F4599"/>
  <c r="A4600"/>
  <c r="B4600"/>
  <c r="C4600"/>
  <c r="D4600"/>
  <c r="E4600"/>
  <c r="F4600"/>
  <c r="A4601"/>
  <c r="B4601"/>
  <c r="C4601"/>
  <c r="D4601"/>
  <c r="E4601"/>
  <c r="F4601"/>
  <c r="A4602"/>
  <c r="B4602"/>
  <c r="C4602"/>
  <c r="D4602"/>
  <c r="E4602"/>
  <c r="F4602"/>
  <c r="A4603"/>
  <c r="B4603"/>
  <c r="C4603"/>
  <c r="D4603"/>
  <c r="E4603"/>
  <c r="F4603"/>
  <c r="A4604"/>
  <c r="B4604"/>
  <c r="C4604"/>
  <c r="D4604"/>
  <c r="E4604"/>
  <c r="F4604"/>
  <c r="A4605"/>
  <c r="B4605"/>
  <c r="C4605"/>
  <c r="D4605"/>
  <c r="E4605"/>
  <c r="F4605"/>
  <c r="A4606"/>
  <c r="B4606"/>
  <c r="C4606"/>
  <c r="D4606"/>
  <c r="E4606"/>
  <c r="F4606"/>
  <c r="A4607"/>
  <c r="B4607"/>
  <c r="C4607"/>
  <c r="D4607"/>
  <c r="E4607"/>
  <c r="F4607"/>
  <c r="A4608"/>
  <c r="B4608"/>
  <c r="C4608"/>
  <c r="D4608"/>
  <c r="E4608"/>
  <c r="F4608"/>
  <c r="A4609"/>
  <c r="B4609"/>
  <c r="C4609"/>
  <c r="D4609"/>
  <c r="E4609"/>
  <c r="F4609"/>
  <c r="A4610"/>
  <c r="B4610"/>
  <c r="C4610"/>
  <c r="D4610"/>
  <c r="E4610"/>
  <c r="F4610"/>
  <c r="A4611"/>
  <c r="B4611"/>
  <c r="C4611"/>
  <c r="D4611"/>
  <c r="E4611"/>
  <c r="F4611"/>
  <c r="A4612"/>
  <c r="B4612"/>
  <c r="C4612"/>
  <c r="D4612"/>
  <c r="E4612"/>
  <c r="F4612"/>
  <c r="A4613"/>
  <c r="B4613"/>
  <c r="C4613"/>
  <c r="D4613"/>
  <c r="E4613"/>
  <c r="F4613"/>
  <c r="A4614"/>
  <c r="B4614"/>
  <c r="C4614"/>
  <c r="D4614"/>
  <c r="E4614"/>
  <c r="F4614"/>
  <c r="A4615"/>
  <c r="B4615"/>
  <c r="C4615"/>
  <c r="D4615"/>
  <c r="E4615"/>
  <c r="F4615"/>
  <c r="A4616"/>
  <c r="B4616"/>
  <c r="C4616"/>
  <c r="D4616"/>
  <c r="E4616"/>
  <c r="F4616"/>
  <c r="A4617"/>
  <c r="B4617"/>
  <c r="C4617"/>
  <c r="D4617"/>
  <c r="E4617"/>
  <c r="F4617"/>
  <c r="A4618"/>
  <c r="B4618"/>
  <c r="C4618"/>
  <c r="D4618"/>
  <c r="E4618"/>
  <c r="F4618"/>
  <c r="A4619"/>
  <c r="B4619"/>
  <c r="C4619"/>
  <c r="D4619"/>
  <c r="E4619"/>
  <c r="F4619"/>
  <c r="A4620"/>
  <c r="B4620"/>
  <c r="C4620"/>
  <c r="D4620"/>
  <c r="E4620"/>
  <c r="F4620"/>
  <c r="A4621"/>
  <c r="B4621"/>
  <c r="C4621"/>
  <c r="D4621"/>
  <c r="E4621"/>
  <c r="F4621"/>
  <c r="A4622"/>
  <c r="B4622"/>
  <c r="C4622"/>
  <c r="D4622"/>
  <c r="E4622"/>
  <c r="F4622"/>
  <c r="A4623"/>
  <c r="B4623"/>
  <c r="C4623"/>
  <c r="D4623"/>
  <c r="E4623"/>
  <c r="F4623"/>
  <c r="A4624"/>
  <c r="B4624"/>
  <c r="C4624"/>
  <c r="D4624"/>
  <c r="E4624"/>
  <c r="F4624"/>
  <c r="A4625"/>
  <c r="B4625"/>
  <c r="C4625"/>
  <c r="D4625"/>
  <c r="E4625"/>
  <c r="F4625"/>
  <c r="A4626"/>
  <c r="B4626"/>
  <c r="C4626"/>
  <c r="D4626"/>
  <c r="E4626"/>
  <c r="F4626"/>
  <c r="A4627"/>
  <c r="B4627"/>
  <c r="C4627"/>
  <c r="D4627"/>
  <c r="E4627"/>
  <c r="F4627"/>
  <c r="A4628"/>
  <c r="B4628"/>
  <c r="C4628"/>
  <c r="D4628"/>
  <c r="E4628"/>
  <c r="F4628"/>
  <c r="A4629"/>
  <c r="B4629"/>
  <c r="C4629"/>
  <c r="D4629"/>
  <c r="E4629"/>
  <c r="F4629"/>
  <c r="A4630"/>
  <c r="B4630"/>
  <c r="C4630"/>
  <c r="D4630"/>
  <c r="E4630"/>
  <c r="F4630"/>
  <c r="A4631"/>
  <c r="B4631"/>
  <c r="C4631"/>
  <c r="D4631"/>
  <c r="E4631"/>
  <c r="F4631"/>
  <c r="A4632"/>
  <c r="B4632"/>
  <c r="C4632"/>
  <c r="D4632"/>
  <c r="E4632"/>
  <c r="F4632"/>
  <c r="A4633"/>
  <c r="B4633"/>
  <c r="C4633"/>
  <c r="D4633"/>
  <c r="E4633"/>
  <c r="F4633"/>
  <c r="A4634"/>
  <c r="B4634"/>
  <c r="C4634"/>
  <c r="D4634"/>
  <c r="E4634"/>
  <c r="F4634"/>
  <c r="A4635"/>
  <c r="B4635"/>
  <c r="C4635"/>
  <c r="D4635"/>
  <c r="E4635"/>
  <c r="F4635"/>
  <c r="A4636"/>
  <c r="B4636"/>
  <c r="C4636"/>
  <c r="D4636"/>
  <c r="E4636"/>
  <c r="F4636"/>
  <c r="A4637"/>
  <c r="B4637"/>
  <c r="C4637"/>
  <c r="D4637"/>
  <c r="E4637"/>
  <c r="F4637"/>
  <c r="A4638"/>
  <c r="B4638"/>
  <c r="C4638"/>
  <c r="D4638"/>
  <c r="E4638"/>
  <c r="F4638"/>
  <c r="A4639"/>
  <c r="B4639"/>
  <c r="C4639"/>
  <c r="D4639"/>
  <c r="E4639"/>
  <c r="F4639"/>
  <c r="A4640"/>
  <c r="B4640"/>
  <c r="C4640"/>
  <c r="D4640"/>
  <c r="E4640"/>
  <c r="F4640"/>
  <c r="A4641"/>
  <c r="B4641"/>
  <c r="C4641"/>
  <c r="D4641"/>
  <c r="E4641"/>
  <c r="F4641"/>
  <c r="A4642"/>
  <c r="B4642"/>
  <c r="C4642"/>
  <c r="D4642"/>
  <c r="E4642"/>
  <c r="F4642"/>
  <c r="A4643"/>
  <c r="B4643"/>
  <c r="C4643"/>
  <c r="D4643"/>
  <c r="E4643"/>
  <c r="F4643"/>
  <c r="A4644"/>
  <c r="B4644"/>
  <c r="C4644"/>
  <c r="D4644"/>
  <c r="E4644"/>
  <c r="F4644"/>
  <c r="A4645"/>
  <c r="B4645"/>
  <c r="C4645"/>
  <c r="D4645"/>
  <c r="E4645"/>
  <c r="F4645"/>
  <c r="A4646"/>
  <c r="B4646"/>
  <c r="C4646"/>
  <c r="D4646"/>
  <c r="E4646"/>
  <c r="F4646"/>
  <c r="A4647"/>
  <c r="B4647"/>
  <c r="C4647"/>
  <c r="D4647"/>
  <c r="E4647"/>
  <c r="F4647"/>
  <c r="A4648"/>
  <c r="B4648"/>
  <c r="C4648"/>
  <c r="D4648"/>
  <c r="E4648"/>
  <c r="F4648"/>
  <c r="A4649"/>
  <c r="B4649"/>
  <c r="C4649"/>
  <c r="D4649"/>
  <c r="E4649"/>
  <c r="F4649"/>
  <c r="A4650"/>
  <c r="B4650"/>
  <c r="C4650"/>
  <c r="D4650"/>
  <c r="E4650"/>
  <c r="F4650"/>
  <c r="A4651"/>
  <c r="B4651"/>
  <c r="C4651"/>
  <c r="D4651"/>
  <c r="E4651"/>
  <c r="F4651"/>
  <c r="A4652"/>
  <c r="B4652"/>
  <c r="C4652"/>
  <c r="D4652"/>
  <c r="E4652"/>
  <c r="F4652"/>
  <c r="A4653"/>
  <c r="B4653"/>
  <c r="C4653"/>
  <c r="D4653"/>
  <c r="E4653"/>
  <c r="F4653"/>
  <c r="A4654"/>
  <c r="B4654"/>
  <c r="C4654"/>
  <c r="D4654"/>
  <c r="E4654"/>
  <c r="F4654"/>
  <c r="A4655"/>
  <c r="B4655"/>
  <c r="C4655"/>
  <c r="D4655"/>
  <c r="E4655"/>
  <c r="F4655"/>
  <c r="A4656"/>
  <c r="B4656"/>
  <c r="C4656"/>
  <c r="D4656"/>
  <c r="E4656"/>
  <c r="F4656"/>
  <c r="A4657"/>
  <c r="B4657"/>
  <c r="C4657"/>
  <c r="D4657"/>
  <c r="E4657"/>
  <c r="F4657"/>
  <c r="A4658"/>
  <c r="B4658"/>
  <c r="C4658"/>
  <c r="D4658"/>
  <c r="E4658"/>
  <c r="F4658"/>
  <c r="A4659"/>
  <c r="B4659"/>
  <c r="C4659"/>
  <c r="D4659"/>
  <c r="E4659"/>
  <c r="F4659"/>
  <c r="A4660"/>
  <c r="B4660"/>
  <c r="C4660"/>
  <c r="D4660"/>
  <c r="E4660"/>
  <c r="F4660"/>
  <c r="A4661"/>
  <c r="B4661"/>
  <c r="C4661"/>
  <c r="D4661"/>
  <c r="E4661"/>
  <c r="F4661"/>
  <c r="A4662"/>
  <c r="B4662"/>
  <c r="C4662"/>
  <c r="D4662"/>
  <c r="E4662"/>
  <c r="F4662"/>
  <c r="A4663"/>
  <c r="B4663"/>
  <c r="C4663"/>
  <c r="D4663"/>
  <c r="E4663"/>
  <c r="F4663"/>
  <c r="A4664"/>
  <c r="B4664"/>
  <c r="C4664"/>
  <c r="D4664"/>
  <c r="E4664"/>
  <c r="F4664"/>
  <c r="A4665"/>
  <c r="B4665"/>
  <c r="C4665"/>
  <c r="D4665"/>
  <c r="E4665"/>
  <c r="F4665"/>
  <c r="A4666"/>
  <c r="B4666"/>
  <c r="C4666"/>
  <c r="D4666"/>
  <c r="E4666"/>
  <c r="F4666"/>
  <c r="A4667"/>
  <c r="B4667"/>
  <c r="C4667"/>
  <c r="D4667"/>
  <c r="E4667"/>
  <c r="F4667"/>
  <c r="A4668"/>
  <c r="B4668"/>
  <c r="C4668"/>
  <c r="D4668"/>
  <c r="E4668"/>
  <c r="F4668"/>
  <c r="A4669"/>
  <c r="B4669"/>
  <c r="C4669"/>
  <c r="D4669"/>
  <c r="E4669"/>
  <c r="F4669"/>
  <c r="A4670"/>
  <c r="B4670"/>
  <c r="C4670"/>
  <c r="D4670"/>
  <c r="E4670"/>
  <c r="F4670"/>
  <c r="A4671"/>
  <c r="B4671"/>
  <c r="C4671"/>
  <c r="D4671"/>
  <c r="E4671"/>
  <c r="F4671"/>
  <c r="A4672"/>
  <c r="B4672"/>
  <c r="C4672"/>
  <c r="D4672"/>
  <c r="E4672"/>
  <c r="F4672"/>
  <c r="A4673"/>
  <c r="B4673"/>
  <c r="C4673"/>
  <c r="D4673"/>
  <c r="E4673"/>
  <c r="F4673"/>
  <c r="A4674"/>
  <c r="B4674"/>
  <c r="C4674"/>
  <c r="D4674"/>
  <c r="E4674"/>
  <c r="F4674"/>
  <c r="A4675"/>
  <c r="B4675"/>
  <c r="C4675"/>
  <c r="D4675"/>
  <c r="E4675"/>
  <c r="F4675"/>
  <c r="A4676"/>
  <c r="B4676"/>
  <c r="C4676"/>
  <c r="D4676"/>
  <c r="E4676"/>
  <c r="F4676"/>
  <c r="A4677"/>
  <c r="B4677"/>
  <c r="C4677"/>
  <c r="D4677"/>
  <c r="E4677"/>
  <c r="F4677"/>
  <c r="A4678"/>
  <c r="B4678"/>
  <c r="C4678"/>
  <c r="D4678"/>
  <c r="E4678"/>
  <c r="F4678"/>
  <c r="A4679"/>
  <c r="B4679"/>
  <c r="C4679"/>
  <c r="D4679"/>
  <c r="E4679"/>
  <c r="F4679"/>
  <c r="A4680"/>
  <c r="B4680"/>
  <c r="C4680"/>
  <c r="D4680"/>
  <c r="E4680"/>
  <c r="F4680"/>
  <c r="A4681"/>
  <c r="B4681"/>
  <c r="C4681"/>
  <c r="D4681"/>
  <c r="E4681"/>
  <c r="F4681"/>
  <c r="A4682"/>
  <c r="B4682"/>
  <c r="C4682"/>
  <c r="D4682"/>
  <c r="E4682"/>
  <c r="F4682"/>
  <c r="A4683"/>
  <c r="B4683"/>
  <c r="C4683"/>
  <c r="D4683"/>
  <c r="E4683"/>
  <c r="F4683"/>
  <c r="A4684"/>
  <c r="B4684"/>
  <c r="C4684"/>
  <c r="D4684"/>
  <c r="E4684"/>
  <c r="F4684"/>
  <c r="A4685"/>
  <c r="B4685"/>
  <c r="C4685"/>
  <c r="D4685"/>
  <c r="E4685"/>
  <c r="F4685"/>
  <c r="A4686"/>
  <c r="B4686"/>
  <c r="C4686"/>
  <c r="D4686"/>
  <c r="E4686"/>
  <c r="F4686"/>
  <c r="A4687"/>
  <c r="B4687"/>
  <c r="C4687"/>
  <c r="D4687"/>
  <c r="E4687"/>
  <c r="F4687"/>
  <c r="A4688"/>
  <c r="B4688"/>
  <c r="C4688"/>
  <c r="D4688"/>
  <c r="E4688"/>
  <c r="F4688"/>
  <c r="A4689"/>
  <c r="B4689"/>
  <c r="C4689"/>
  <c r="D4689"/>
  <c r="E4689"/>
  <c r="F4689"/>
  <c r="A4690"/>
  <c r="B4690"/>
  <c r="C4690"/>
  <c r="D4690"/>
  <c r="E4690"/>
  <c r="F4690"/>
  <c r="A4691"/>
  <c r="B4691"/>
  <c r="C4691"/>
  <c r="D4691"/>
  <c r="E4691"/>
  <c r="F4691"/>
  <c r="A4692"/>
  <c r="B4692"/>
  <c r="C4692"/>
  <c r="D4692"/>
  <c r="E4692"/>
  <c r="F4692"/>
  <c r="A4693"/>
  <c r="B4693"/>
  <c r="C4693"/>
  <c r="D4693"/>
  <c r="E4693"/>
  <c r="F4693"/>
  <c r="A4694"/>
  <c r="B4694"/>
  <c r="C4694"/>
  <c r="D4694"/>
  <c r="E4694"/>
  <c r="F4694"/>
  <c r="A4695"/>
  <c r="B4695"/>
  <c r="C4695"/>
  <c r="D4695"/>
  <c r="E4695"/>
  <c r="F4695"/>
  <c r="A4696"/>
  <c r="B4696"/>
  <c r="C4696"/>
  <c r="D4696"/>
  <c r="E4696"/>
  <c r="F4696"/>
  <c r="A4697"/>
  <c r="B4697"/>
  <c r="C4697"/>
  <c r="D4697"/>
  <c r="E4697"/>
  <c r="F4697"/>
  <c r="A4698"/>
  <c r="B4698"/>
  <c r="C4698"/>
  <c r="D4698"/>
  <c r="E4698"/>
  <c r="F4698"/>
  <c r="A4699"/>
  <c r="B4699"/>
  <c r="C4699"/>
  <c r="D4699"/>
  <c r="E4699"/>
  <c r="F4699"/>
  <c r="A4700"/>
  <c r="B4700"/>
  <c r="C4700"/>
  <c r="D4700"/>
  <c r="E4700"/>
  <c r="F4700"/>
  <c r="A4701"/>
  <c r="B4701"/>
  <c r="C4701"/>
  <c r="D4701"/>
  <c r="E4701"/>
  <c r="F4701"/>
  <c r="A4702"/>
  <c r="B4702"/>
  <c r="C4702"/>
  <c r="D4702"/>
  <c r="E4702"/>
  <c r="F4702"/>
  <c r="A4703"/>
  <c r="B4703"/>
  <c r="C4703"/>
  <c r="D4703"/>
  <c r="E4703"/>
  <c r="F4703"/>
  <c r="A4704"/>
  <c r="B4704"/>
  <c r="C4704"/>
  <c r="D4704"/>
  <c r="E4704"/>
  <c r="F4704"/>
  <c r="A4705"/>
  <c r="B4705"/>
  <c r="C4705"/>
  <c r="D4705"/>
  <c r="E4705"/>
  <c r="F4705"/>
  <c r="A4706"/>
  <c r="B4706"/>
  <c r="C4706"/>
  <c r="D4706"/>
  <c r="E4706"/>
  <c r="F4706"/>
  <c r="A4707"/>
  <c r="B4707"/>
  <c r="C4707"/>
  <c r="D4707"/>
  <c r="E4707"/>
  <c r="F4707"/>
  <c r="A4708"/>
  <c r="B4708"/>
  <c r="C4708"/>
  <c r="D4708"/>
  <c r="E4708"/>
  <c r="F4708"/>
  <c r="A4709"/>
  <c r="B4709"/>
  <c r="C4709"/>
  <c r="D4709"/>
  <c r="E4709"/>
  <c r="F4709"/>
  <c r="A4710"/>
  <c r="B4710"/>
  <c r="C4710"/>
  <c r="D4710"/>
  <c r="E4710"/>
  <c r="F4710"/>
  <c r="A4711"/>
  <c r="B4711"/>
  <c r="C4711"/>
  <c r="D4711"/>
  <c r="E4711"/>
  <c r="F4711"/>
  <c r="A4712"/>
  <c r="B4712"/>
  <c r="C4712"/>
  <c r="D4712"/>
  <c r="E4712"/>
  <c r="F4712"/>
  <c r="A4713"/>
  <c r="B4713"/>
  <c r="C4713"/>
  <c r="D4713"/>
  <c r="E4713"/>
  <c r="F4713"/>
  <c r="A4714"/>
  <c r="B4714"/>
  <c r="C4714"/>
  <c r="D4714"/>
  <c r="E4714"/>
  <c r="F4714"/>
  <c r="A4715"/>
  <c r="B4715"/>
  <c r="C4715"/>
  <c r="D4715"/>
  <c r="E4715"/>
  <c r="F4715"/>
  <c r="A4716"/>
  <c r="B4716"/>
  <c r="C4716"/>
  <c r="D4716"/>
  <c r="E4716"/>
  <c r="F4716"/>
  <c r="A4717"/>
  <c r="B4717"/>
  <c r="C4717"/>
  <c r="D4717"/>
  <c r="E4717"/>
  <c r="F4717"/>
  <c r="A4718"/>
  <c r="B4718"/>
  <c r="C4718"/>
  <c r="D4718"/>
  <c r="E4718"/>
  <c r="F4718"/>
  <c r="A4719"/>
  <c r="B4719"/>
  <c r="C4719"/>
  <c r="D4719"/>
  <c r="E4719"/>
  <c r="F4719"/>
  <c r="A4720"/>
  <c r="B4720"/>
  <c r="C4720"/>
  <c r="D4720"/>
  <c r="E4720"/>
  <c r="F4720"/>
  <c r="A4721"/>
  <c r="B4721"/>
  <c r="C4721"/>
  <c r="D4721"/>
  <c r="E4721"/>
  <c r="F4721"/>
  <c r="A4722"/>
  <c r="B4722"/>
  <c r="C4722"/>
  <c r="D4722"/>
  <c r="E4722"/>
  <c r="F4722"/>
  <c r="A4723"/>
  <c r="B4723"/>
  <c r="C4723"/>
  <c r="D4723"/>
  <c r="E4723"/>
  <c r="F4723"/>
  <c r="A4724"/>
  <c r="B4724"/>
  <c r="C4724"/>
  <c r="D4724"/>
  <c r="E4724"/>
  <c r="F4724"/>
  <c r="A4725"/>
  <c r="B4725"/>
  <c r="C4725"/>
  <c r="D4725"/>
  <c r="E4725"/>
  <c r="F4725"/>
  <c r="A4726"/>
  <c r="B4726"/>
  <c r="C4726"/>
  <c r="D4726"/>
  <c r="E4726"/>
  <c r="F4726"/>
  <c r="A4727"/>
  <c r="B4727"/>
  <c r="C4727"/>
  <c r="D4727"/>
  <c r="E4727"/>
  <c r="F4727"/>
  <c r="A4728"/>
  <c r="B4728"/>
  <c r="C4728"/>
  <c r="D4728"/>
  <c r="E4728"/>
  <c r="F4728"/>
  <c r="A4729"/>
  <c r="B4729"/>
  <c r="C4729"/>
  <c r="D4729"/>
  <c r="E4729"/>
  <c r="F4729"/>
  <c r="A4730"/>
  <c r="B4730"/>
  <c r="C4730"/>
  <c r="D4730"/>
  <c r="E4730"/>
  <c r="F4730"/>
  <c r="A4731"/>
  <c r="B4731"/>
  <c r="C4731"/>
  <c r="D4731"/>
  <c r="E4731"/>
  <c r="F4731"/>
  <c r="A4732"/>
  <c r="B4732"/>
  <c r="C4732"/>
  <c r="D4732"/>
  <c r="E4732"/>
  <c r="F4732"/>
  <c r="A4733"/>
  <c r="B4733"/>
  <c r="C4733"/>
  <c r="D4733"/>
  <c r="E4733"/>
  <c r="F4733"/>
  <c r="A4734"/>
  <c r="B4734"/>
  <c r="C4734"/>
  <c r="D4734"/>
  <c r="E4734"/>
  <c r="F4734"/>
  <c r="A4735"/>
  <c r="B4735"/>
  <c r="C4735"/>
  <c r="D4735"/>
  <c r="E4735"/>
  <c r="F4735"/>
  <c r="A4736"/>
  <c r="B4736"/>
  <c r="C4736"/>
  <c r="D4736"/>
  <c r="E4736"/>
  <c r="F4736"/>
  <c r="A4737"/>
  <c r="B4737"/>
  <c r="C4737"/>
  <c r="D4737"/>
  <c r="E4737"/>
  <c r="F4737"/>
  <c r="A4738"/>
  <c r="B4738"/>
  <c r="C4738"/>
  <c r="D4738"/>
  <c r="E4738"/>
  <c r="F4738"/>
  <c r="A4739"/>
  <c r="B4739"/>
  <c r="C4739"/>
  <c r="D4739"/>
  <c r="E4739"/>
  <c r="F4739"/>
  <c r="A4740"/>
  <c r="B4740"/>
  <c r="C4740"/>
  <c r="D4740"/>
  <c r="E4740"/>
  <c r="F4740"/>
  <c r="A4741"/>
  <c r="B4741"/>
  <c r="C4741"/>
  <c r="D4741"/>
  <c r="E4741"/>
  <c r="F4741"/>
  <c r="A4742"/>
  <c r="B4742"/>
  <c r="C4742"/>
  <c r="D4742"/>
  <c r="E4742"/>
  <c r="F4742"/>
  <c r="A4743"/>
  <c r="B4743"/>
  <c r="C4743"/>
  <c r="D4743"/>
  <c r="E4743"/>
  <c r="F4743"/>
  <c r="A4744"/>
  <c r="B4744"/>
  <c r="C4744"/>
  <c r="D4744"/>
  <c r="E4744"/>
  <c r="F4744"/>
  <c r="A4745"/>
  <c r="B4745"/>
  <c r="C4745"/>
  <c r="D4745"/>
  <c r="E4745"/>
  <c r="F4745"/>
  <c r="A4746"/>
  <c r="B4746"/>
  <c r="C4746"/>
  <c r="D4746"/>
  <c r="E4746"/>
  <c r="F4746"/>
  <c r="A4747"/>
  <c r="B4747"/>
  <c r="C4747"/>
  <c r="D4747"/>
  <c r="E4747"/>
  <c r="F4747"/>
  <c r="A4748"/>
  <c r="B4748"/>
  <c r="C4748"/>
  <c r="D4748"/>
  <c r="E4748"/>
  <c r="F4748"/>
  <c r="A4749"/>
  <c r="B4749"/>
  <c r="C4749"/>
  <c r="D4749"/>
  <c r="E4749"/>
  <c r="F4749"/>
  <c r="A4750"/>
  <c r="B4750"/>
  <c r="C4750"/>
  <c r="D4750"/>
  <c r="E4750"/>
  <c r="F4750"/>
  <c r="A4751"/>
  <c r="B4751"/>
  <c r="C4751"/>
  <c r="D4751"/>
  <c r="E4751"/>
  <c r="F4751"/>
  <c r="A4752"/>
  <c r="B4752"/>
  <c r="C4752"/>
  <c r="D4752"/>
  <c r="E4752"/>
  <c r="F4752"/>
  <c r="A4753"/>
  <c r="B4753"/>
  <c r="C4753"/>
  <c r="D4753"/>
  <c r="E4753"/>
  <c r="F4753"/>
  <c r="A4754"/>
  <c r="B4754"/>
  <c r="C4754"/>
  <c r="D4754"/>
  <c r="E4754"/>
  <c r="F4754"/>
  <c r="A4755"/>
  <c r="B4755"/>
  <c r="C4755"/>
  <c r="D4755"/>
  <c r="E4755"/>
  <c r="F4755"/>
  <c r="A4756"/>
  <c r="B4756"/>
  <c r="C4756"/>
  <c r="D4756"/>
  <c r="E4756"/>
  <c r="F4756"/>
  <c r="A4757"/>
  <c r="B4757"/>
  <c r="C4757"/>
  <c r="D4757"/>
  <c r="E4757"/>
  <c r="F4757"/>
  <c r="A4758"/>
  <c r="B4758"/>
  <c r="C4758"/>
  <c r="D4758"/>
  <c r="E4758"/>
  <c r="F4758"/>
  <c r="A4759"/>
  <c r="B4759"/>
  <c r="C4759"/>
  <c r="D4759"/>
  <c r="E4759"/>
  <c r="F4759"/>
  <c r="A4760"/>
  <c r="B4760"/>
  <c r="C4760"/>
  <c r="D4760"/>
  <c r="E4760"/>
  <c r="F4760"/>
  <c r="A4761"/>
  <c r="B4761"/>
  <c r="C4761"/>
  <c r="D4761"/>
  <c r="E4761"/>
  <c r="F4761"/>
  <c r="A4762"/>
  <c r="B4762"/>
  <c r="C4762"/>
  <c r="D4762"/>
  <c r="E4762"/>
  <c r="F4762"/>
  <c r="A4763"/>
  <c r="B4763"/>
  <c r="C4763"/>
  <c r="D4763"/>
  <c r="E4763"/>
  <c r="F4763"/>
  <c r="A4764"/>
  <c r="B4764"/>
  <c r="C4764"/>
  <c r="D4764"/>
  <c r="E4764"/>
  <c r="F4764"/>
  <c r="A4765"/>
  <c r="B4765"/>
  <c r="C4765"/>
  <c r="D4765"/>
  <c r="E4765"/>
  <c r="F4765"/>
  <c r="A4766"/>
  <c r="B4766"/>
  <c r="C4766"/>
  <c r="D4766"/>
  <c r="E4766"/>
  <c r="F4766"/>
  <c r="A4767"/>
  <c r="B4767"/>
  <c r="C4767"/>
  <c r="D4767"/>
  <c r="E4767"/>
  <c r="F4767"/>
  <c r="A4768"/>
  <c r="B4768"/>
  <c r="C4768"/>
  <c r="D4768"/>
  <c r="E4768"/>
  <c r="F4768"/>
  <c r="A4769"/>
  <c r="B4769"/>
  <c r="C4769"/>
  <c r="D4769"/>
  <c r="E4769"/>
  <c r="F4769"/>
  <c r="A4770"/>
  <c r="B4770"/>
  <c r="C4770"/>
  <c r="D4770"/>
  <c r="E4770"/>
  <c r="F4770"/>
  <c r="A4771"/>
  <c r="B4771"/>
  <c r="C4771"/>
  <c r="D4771"/>
  <c r="E4771"/>
  <c r="F4771"/>
  <c r="A4772"/>
  <c r="B4772"/>
  <c r="C4772"/>
  <c r="D4772"/>
  <c r="E4772"/>
  <c r="F4772"/>
  <c r="A4773"/>
  <c r="B4773"/>
  <c r="C4773"/>
  <c r="D4773"/>
  <c r="E4773"/>
  <c r="F4773"/>
  <c r="A4774"/>
  <c r="B4774"/>
  <c r="C4774"/>
  <c r="D4774"/>
  <c r="E4774"/>
  <c r="F4774"/>
  <c r="A4775"/>
  <c r="B4775"/>
  <c r="C4775"/>
  <c r="D4775"/>
  <c r="E4775"/>
  <c r="F4775"/>
  <c r="A4776"/>
  <c r="B4776"/>
  <c r="C4776"/>
  <c r="D4776"/>
  <c r="E4776"/>
  <c r="F4776"/>
  <c r="A4777"/>
  <c r="B4777"/>
  <c r="C4777"/>
  <c r="D4777"/>
  <c r="E4777"/>
  <c r="F4777"/>
  <c r="A4778"/>
  <c r="B4778"/>
  <c r="C4778"/>
  <c r="D4778"/>
  <c r="E4778"/>
  <c r="F4778"/>
  <c r="A4779"/>
  <c r="B4779"/>
  <c r="C4779"/>
  <c r="D4779"/>
  <c r="E4779"/>
  <c r="F4779"/>
  <c r="A4780"/>
  <c r="B4780"/>
  <c r="C4780"/>
  <c r="D4780"/>
  <c r="E4780"/>
  <c r="F4780"/>
  <c r="A4781"/>
  <c r="B4781"/>
  <c r="C4781"/>
  <c r="D4781"/>
  <c r="E4781"/>
  <c r="F4781"/>
  <c r="A4782"/>
  <c r="B4782"/>
  <c r="C4782"/>
  <c r="D4782"/>
  <c r="E4782"/>
  <c r="F4782"/>
  <c r="A4783"/>
  <c r="B4783"/>
  <c r="C4783"/>
  <c r="D4783"/>
  <c r="E4783"/>
  <c r="F4783"/>
  <c r="A4784"/>
  <c r="B4784"/>
  <c r="C4784"/>
  <c r="D4784"/>
  <c r="E4784"/>
  <c r="F4784"/>
  <c r="A4785"/>
  <c r="B4785"/>
  <c r="C4785"/>
  <c r="D4785"/>
  <c r="E4785"/>
  <c r="F4785"/>
  <c r="A4786"/>
  <c r="B4786"/>
  <c r="C4786"/>
  <c r="D4786"/>
  <c r="E4786"/>
  <c r="F4786"/>
  <c r="A4787"/>
  <c r="B4787"/>
  <c r="C4787"/>
  <c r="D4787"/>
  <c r="E4787"/>
  <c r="F4787"/>
  <c r="A4788"/>
  <c r="B4788"/>
  <c r="C4788"/>
  <c r="D4788"/>
  <c r="E4788"/>
  <c r="F4788"/>
  <c r="A4789"/>
  <c r="B4789"/>
  <c r="C4789"/>
  <c r="D4789"/>
  <c r="E4789"/>
  <c r="F4789"/>
  <c r="A4790"/>
  <c r="B4790"/>
  <c r="C4790"/>
  <c r="D4790"/>
  <c r="E4790"/>
  <c r="F4790"/>
  <c r="A4791"/>
  <c r="B4791"/>
  <c r="C4791"/>
  <c r="D4791"/>
  <c r="E4791"/>
  <c r="F4791"/>
  <c r="A4792"/>
  <c r="B4792"/>
  <c r="C4792"/>
  <c r="D4792"/>
  <c r="E4792"/>
  <c r="F4792"/>
  <c r="A4793"/>
  <c r="B4793"/>
  <c r="C4793"/>
  <c r="D4793"/>
  <c r="E4793"/>
  <c r="F4793"/>
  <c r="A4794"/>
  <c r="B4794"/>
  <c r="C4794"/>
  <c r="D4794"/>
  <c r="E4794"/>
  <c r="F4794"/>
  <c r="A4795"/>
  <c r="B4795"/>
  <c r="C4795"/>
  <c r="D4795"/>
  <c r="E4795"/>
  <c r="F4795"/>
  <c r="A4796"/>
  <c r="B4796"/>
  <c r="C4796"/>
  <c r="D4796"/>
  <c r="E4796"/>
  <c r="F4796"/>
  <c r="A4797"/>
  <c r="B4797"/>
  <c r="C4797"/>
  <c r="D4797"/>
  <c r="E4797"/>
  <c r="F4797"/>
  <c r="A4798"/>
  <c r="B4798"/>
  <c r="C4798"/>
  <c r="D4798"/>
  <c r="E4798"/>
  <c r="F4798"/>
  <c r="A4799"/>
  <c r="B4799"/>
  <c r="C4799"/>
  <c r="D4799"/>
  <c r="E4799"/>
  <c r="F4799"/>
  <c r="A4800"/>
  <c r="B4800"/>
  <c r="C4800"/>
  <c r="D4800"/>
  <c r="E4800"/>
  <c r="F4800"/>
  <c r="A4801"/>
  <c r="B4801"/>
  <c r="C4801"/>
  <c r="D4801"/>
  <c r="E4801"/>
  <c r="F4801"/>
  <c r="A4802"/>
  <c r="B4802"/>
  <c r="C4802"/>
  <c r="D4802"/>
  <c r="E4802"/>
  <c r="F4802"/>
  <c r="A4803"/>
  <c r="B4803"/>
  <c r="C4803"/>
  <c r="D4803"/>
  <c r="E4803"/>
  <c r="F4803"/>
  <c r="A4804"/>
  <c r="B4804"/>
  <c r="C4804"/>
  <c r="D4804"/>
  <c r="E4804"/>
  <c r="F4804"/>
  <c r="A4805"/>
  <c r="B4805"/>
  <c r="C4805"/>
  <c r="D4805"/>
  <c r="E4805"/>
  <c r="F4805"/>
  <c r="A4806"/>
  <c r="B4806"/>
  <c r="C4806"/>
  <c r="D4806"/>
  <c r="E4806"/>
  <c r="F4806"/>
  <c r="A4807"/>
  <c r="B4807"/>
  <c r="C4807"/>
  <c r="D4807"/>
  <c r="E4807"/>
  <c r="F4807"/>
  <c r="A4808"/>
  <c r="B4808"/>
  <c r="C4808"/>
  <c r="D4808"/>
  <c r="E4808"/>
  <c r="F4808"/>
  <c r="A4809"/>
  <c r="B4809"/>
  <c r="C4809"/>
  <c r="D4809"/>
  <c r="E4809"/>
  <c r="F4809"/>
  <c r="A4810"/>
  <c r="B4810"/>
  <c r="C4810"/>
  <c r="D4810"/>
  <c r="E4810"/>
  <c r="F4810"/>
  <c r="A4811"/>
  <c r="B4811"/>
  <c r="C4811"/>
  <c r="D4811"/>
  <c r="E4811"/>
  <c r="F4811"/>
  <c r="A4812"/>
  <c r="B4812"/>
  <c r="C4812"/>
  <c r="D4812"/>
  <c r="E4812"/>
  <c r="F4812"/>
  <c r="A4813"/>
  <c r="B4813"/>
  <c r="C4813"/>
  <c r="D4813"/>
  <c r="E4813"/>
  <c r="F4813"/>
  <c r="A4814"/>
  <c r="B4814"/>
  <c r="C4814"/>
  <c r="D4814"/>
  <c r="E4814"/>
  <c r="F4814"/>
  <c r="A4815"/>
  <c r="B4815"/>
  <c r="C4815"/>
  <c r="D4815"/>
  <c r="E4815"/>
  <c r="F4815"/>
  <c r="A4816"/>
  <c r="B4816"/>
  <c r="C4816"/>
  <c r="D4816"/>
  <c r="E4816"/>
  <c r="F4816"/>
  <c r="A4817"/>
  <c r="B4817"/>
  <c r="C4817"/>
  <c r="D4817"/>
  <c r="E4817"/>
  <c r="F4817"/>
  <c r="A4818"/>
  <c r="B4818"/>
  <c r="C4818"/>
  <c r="D4818"/>
  <c r="E4818"/>
  <c r="F4818"/>
  <c r="A4819"/>
  <c r="B4819"/>
  <c r="C4819"/>
  <c r="D4819"/>
  <c r="E4819"/>
  <c r="F4819"/>
  <c r="A4820"/>
  <c r="B4820"/>
  <c r="C4820"/>
  <c r="D4820"/>
  <c r="E4820"/>
  <c r="F4820"/>
  <c r="A4821"/>
  <c r="B4821"/>
  <c r="C4821"/>
  <c r="D4821"/>
  <c r="E4821"/>
  <c r="F4821"/>
  <c r="A4822"/>
  <c r="B4822"/>
  <c r="C4822"/>
  <c r="D4822"/>
  <c r="E4822"/>
  <c r="F4822"/>
  <c r="A4823"/>
  <c r="B4823"/>
  <c r="C4823"/>
  <c r="D4823"/>
  <c r="E4823"/>
  <c r="F4823"/>
  <c r="A4824"/>
  <c r="B4824"/>
  <c r="C4824"/>
  <c r="D4824"/>
  <c r="E4824"/>
  <c r="F4824"/>
  <c r="A4825"/>
  <c r="B4825"/>
  <c r="C4825"/>
  <c r="D4825"/>
  <c r="E4825"/>
  <c r="F4825"/>
  <c r="A4826"/>
  <c r="B4826"/>
  <c r="C4826"/>
  <c r="D4826"/>
  <c r="E4826"/>
  <c r="F4826"/>
  <c r="A4827"/>
  <c r="B4827"/>
  <c r="C4827"/>
  <c r="D4827"/>
  <c r="E4827"/>
  <c r="F4827"/>
  <c r="A4828"/>
  <c r="B4828"/>
  <c r="C4828"/>
  <c r="D4828"/>
  <c r="E4828"/>
  <c r="F4828"/>
  <c r="A4829"/>
  <c r="B4829"/>
  <c r="C4829"/>
  <c r="D4829"/>
  <c r="E4829"/>
  <c r="F4829"/>
  <c r="A4830"/>
  <c r="B4830"/>
  <c r="C4830"/>
  <c r="D4830"/>
  <c r="E4830"/>
  <c r="F4830"/>
  <c r="A4831"/>
  <c r="B4831"/>
  <c r="C4831"/>
  <c r="D4831"/>
  <c r="E4831"/>
  <c r="F4831"/>
  <c r="A4832"/>
  <c r="B4832"/>
  <c r="C4832"/>
  <c r="D4832"/>
  <c r="E4832"/>
  <c r="F4832"/>
  <c r="A4833"/>
  <c r="B4833"/>
  <c r="C4833"/>
  <c r="D4833"/>
  <c r="E4833"/>
  <c r="F4833"/>
  <c r="A4834"/>
  <c r="B4834"/>
  <c r="C4834"/>
  <c r="D4834"/>
  <c r="E4834"/>
  <c r="F4834"/>
  <c r="A4835"/>
  <c r="B4835"/>
  <c r="C4835"/>
  <c r="D4835"/>
  <c r="E4835"/>
  <c r="F4835"/>
  <c r="A4836"/>
  <c r="B4836"/>
  <c r="C4836"/>
  <c r="D4836"/>
  <c r="E4836"/>
  <c r="F4836"/>
  <c r="A4837"/>
  <c r="B4837"/>
  <c r="C4837"/>
  <c r="D4837"/>
  <c r="E4837"/>
  <c r="F4837"/>
  <c r="A4838"/>
  <c r="B4838"/>
  <c r="C4838"/>
  <c r="D4838"/>
  <c r="E4838"/>
  <c r="F4838"/>
  <c r="A4839"/>
  <c r="B4839"/>
  <c r="C4839"/>
  <c r="D4839"/>
  <c r="E4839"/>
  <c r="F4839"/>
  <c r="A4840"/>
  <c r="B4840"/>
  <c r="C4840"/>
  <c r="D4840"/>
  <c r="E4840"/>
  <c r="F4840"/>
  <c r="A4841"/>
  <c r="B4841"/>
  <c r="C4841"/>
  <c r="D4841"/>
  <c r="E4841"/>
  <c r="F4841"/>
  <c r="A4842"/>
  <c r="B4842"/>
  <c r="C4842"/>
  <c r="D4842"/>
  <c r="E4842"/>
  <c r="F4842"/>
  <c r="A4843"/>
  <c r="B4843"/>
  <c r="C4843"/>
  <c r="D4843"/>
  <c r="E4843"/>
  <c r="F4843"/>
  <c r="A4844"/>
  <c r="B4844"/>
  <c r="C4844"/>
  <c r="D4844"/>
  <c r="E4844"/>
  <c r="F4844"/>
  <c r="A4845"/>
  <c r="B4845"/>
  <c r="C4845"/>
  <c r="D4845"/>
  <c r="E4845"/>
  <c r="F4845"/>
  <c r="A4846"/>
  <c r="B4846"/>
  <c r="C4846"/>
  <c r="D4846"/>
  <c r="E4846"/>
  <c r="F4846"/>
  <c r="A4847"/>
  <c r="B4847"/>
  <c r="C4847"/>
  <c r="D4847"/>
  <c r="E4847"/>
  <c r="F4847"/>
  <c r="A4848"/>
  <c r="B4848"/>
  <c r="C4848"/>
  <c r="D4848"/>
  <c r="E4848"/>
  <c r="F4848"/>
  <c r="A4849"/>
  <c r="B4849"/>
  <c r="C4849"/>
  <c r="D4849"/>
  <c r="E4849"/>
  <c r="F4849"/>
  <c r="A4850"/>
  <c r="B4850"/>
  <c r="C4850"/>
  <c r="D4850"/>
  <c r="E4850"/>
  <c r="F4850"/>
  <c r="A4851"/>
  <c r="B4851"/>
  <c r="C4851"/>
  <c r="D4851"/>
  <c r="E4851"/>
  <c r="F4851"/>
  <c r="A4852"/>
  <c r="B4852"/>
  <c r="C4852"/>
  <c r="D4852"/>
  <c r="E4852"/>
  <c r="F4852"/>
  <c r="A4853"/>
  <c r="B4853"/>
  <c r="C4853"/>
  <c r="D4853"/>
  <c r="E4853"/>
  <c r="F4853"/>
  <c r="A4854"/>
  <c r="B4854"/>
  <c r="C4854"/>
  <c r="D4854"/>
  <c r="E4854"/>
  <c r="F4854"/>
  <c r="A4855"/>
  <c r="B4855"/>
  <c r="C4855"/>
  <c r="D4855"/>
  <c r="E4855"/>
  <c r="F4855"/>
  <c r="A4856"/>
  <c r="B4856"/>
  <c r="C4856"/>
  <c r="D4856"/>
  <c r="E4856"/>
  <c r="F4856"/>
  <c r="A4857"/>
  <c r="B4857"/>
  <c r="C4857"/>
  <c r="D4857"/>
  <c r="E4857"/>
  <c r="F4857"/>
  <c r="A4858"/>
  <c r="B4858"/>
  <c r="C4858"/>
  <c r="D4858"/>
  <c r="E4858"/>
  <c r="F4858"/>
  <c r="A4859"/>
  <c r="B4859"/>
  <c r="C4859"/>
  <c r="D4859"/>
  <c r="E4859"/>
  <c r="F4859"/>
  <c r="A4860"/>
  <c r="B4860"/>
  <c r="C4860"/>
  <c r="D4860"/>
  <c r="E4860"/>
  <c r="F4860"/>
  <c r="A4861"/>
  <c r="B4861"/>
  <c r="C4861"/>
  <c r="D4861"/>
  <c r="E4861"/>
  <c r="F4861"/>
  <c r="A4862"/>
  <c r="B4862"/>
  <c r="C4862"/>
  <c r="D4862"/>
  <c r="E4862"/>
  <c r="F4862"/>
  <c r="A4863"/>
  <c r="B4863"/>
  <c r="C4863"/>
  <c r="D4863"/>
  <c r="E4863"/>
  <c r="F4863"/>
  <c r="A4864"/>
  <c r="B4864"/>
  <c r="C4864"/>
  <c r="D4864"/>
  <c r="E4864"/>
  <c r="F4864"/>
  <c r="A4865"/>
  <c r="B4865"/>
  <c r="C4865"/>
  <c r="D4865"/>
  <c r="E4865"/>
  <c r="F4865"/>
  <c r="A4866"/>
  <c r="B4866"/>
  <c r="C4866"/>
  <c r="D4866"/>
  <c r="E4866"/>
  <c r="F4866"/>
  <c r="A4867"/>
  <c r="B4867"/>
  <c r="C4867"/>
  <c r="D4867"/>
  <c r="E4867"/>
  <c r="F4867"/>
  <c r="A4868"/>
  <c r="B4868"/>
  <c r="C4868"/>
  <c r="D4868"/>
  <c r="E4868"/>
  <c r="F4868"/>
  <c r="A4869"/>
  <c r="B4869"/>
  <c r="C4869"/>
  <c r="D4869"/>
  <c r="E4869"/>
  <c r="F4869"/>
  <c r="A4870"/>
  <c r="B4870"/>
  <c r="C4870"/>
  <c r="D4870"/>
  <c r="E4870"/>
  <c r="F4870"/>
  <c r="A4871"/>
  <c r="B4871"/>
  <c r="C4871"/>
  <c r="D4871"/>
  <c r="E4871"/>
  <c r="F4871"/>
  <c r="A4872"/>
  <c r="B4872"/>
  <c r="C4872"/>
  <c r="D4872"/>
  <c r="E4872"/>
  <c r="F4872"/>
  <c r="A4873"/>
  <c r="B4873"/>
  <c r="C4873"/>
  <c r="D4873"/>
  <c r="E4873"/>
  <c r="F4873"/>
  <c r="A4874"/>
  <c r="B4874"/>
  <c r="C4874"/>
  <c r="D4874"/>
  <c r="E4874"/>
  <c r="F4874"/>
  <c r="A4875"/>
  <c r="B4875"/>
  <c r="C4875"/>
  <c r="D4875"/>
  <c r="E4875"/>
  <c r="F4875"/>
  <c r="A4876"/>
  <c r="B4876"/>
  <c r="C4876"/>
  <c r="D4876"/>
  <c r="E4876"/>
  <c r="F4876"/>
  <c r="A4877"/>
  <c r="B4877"/>
  <c r="C4877"/>
  <c r="D4877"/>
  <c r="E4877"/>
  <c r="F4877"/>
  <c r="A4878"/>
  <c r="B4878"/>
  <c r="C4878"/>
  <c r="D4878"/>
  <c r="E4878"/>
  <c r="F4878"/>
  <c r="A4879"/>
  <c r="B4879"/>
  <c r="C4879"/>
  <c r="D4879"/>
  <c r="E4879"/>
  <c r="F4879"/>
  <c r="A4880"/>
  <c r="B4880"/>
  <c r="C4880"/>
  <c r="D4880"/>
  <c r="E4880"/>
  <c r="F4880"/>
  <c r="A4881"/>
  <c r="B4881"/>
  <c r="C4881"/>
  <c r="D4881"/>
  <c r="E4881"/>
  <c r="F4881"/>
  <c r="A4882"/>
  <c r="B4882"/>
  <c r="C4882"/>
  <c r="D4882"/>
  <c r="E4882"/>
  <c r="F4882"/>
  <c r="A4883"/>
  <c r="B4883"/>
  <c r="C4883"/>
  <c r="D4883"/>
  <c r="E4883"/>
  <c r="F4883"/>
  <c r="A4884"/>
  <c r="B4884"/>
  <c r="C4884"/>
  <c r="D4884"/>
  <c r="E4884"/>
  <c r="F4884"/>
  <c r="A4885"/>
  <c r="B4885"/>
  <c r="C4885"/>
  <c r="D4885"/>
  <c r="E4885"/>
  <c r="F4885"/>
  <c r="A4886"/>
  <c r="B4886"/>
  <c r="C4886"/>
  <c r="D4886"/>
  <c r="E4886"/>
  <c r="F4886"/>
  <c r="A4887"/>
  <c r="B4887"/>
  <c r="C4887"/>
  <c r="D4887"/>
  <c r="E4887"/>
  <c r="F4887"/>
  <c r="A4888"/>
  <c r="B4888"/>
  <c r="C4888"/>
  <c r="D4888"/>
  <c r="E4888"/>
  <c r="F4888"/>
  <c r="A4889"/>
  <c r="B4889"/>
  <c r="C4889"/>
  <c r="D4889"/>
  <c r="E4889"/>
  <c r="F4889"/>
  <c r="A4890"/>
  <c r="B4890"/>
  <c r="C4890"/>
  <c r="D4890"/>
  <c r="E4890"/>
  <c r="F4890"/>
  <c r="A4891"/>
  <c r="B4891"/>
  <c r="C4891"/>
  <c r="D4891"/>
  <c r="E4891"/>
  <c r="F4891"/>
  <c r="A4892"/>
  <c r="B4892"/>
  <c r="C4892"/>
  <c r="D4892"/>
  <c r="E4892"/>
  <c r="F4892"/>
  <c r="A4893"/>
  <c r="B4893"/>
  <c r="C4893"/>
  <c r="D4893"/>
  <c r="E4893"/>
  <c r="F4893"/>
  <c r="A4894"/>
  <c r="B4894"/>
  <c r="C4894"/>
  <c r="D4894"/>
  <c r="E4894"/>
  <c r="F4894"/>
  <c r="A4895"/>
  <c r="B4895"/>
  <c r="C4895"/>
  <c r="D4895"/>
  <c r="E4895"/>
  <c r="F4895"/>
  <c r="A4896"/>
  <c r="B4896"/>
  <c r="C4896"/>
  <c r="D4896"/>
  <c r="E4896"/>
  <c r="F4896"/>
  <c r="A4897"/>
  <c r="B4897"/>
  <c r="C4897"/>
  <c r="D4897"/>
  <c r="E4897"/>
  <c r="F4897"/>
  <c r="A4898"/>
  <c r="B4898"/>
  <c r="C4898"/>
  <c r="D4898"/>
  <c r="E4898"/>
  <c r="F4898"/>
  <c r="A4899"/>
  <c r="B4899"/>
  <c r="C4899"/>
  <c r="D4899"/>
  <c r="E4899"/>
  <c r="F4899"/>
  <c r="A4900"/>
  <c r="B4900"/>
  <c r="C4900"/>
  <c r="D4900"/>
  <c r="E4900"/>
  <c r="F4900"/>
  <c r="A4901"/>
  <c r="B4901"/>
  <c r="C4901"/>
  <c r="D4901"/>
  <c r="E4901"/>
  <c r="F4901"/>
  <c r="A4902"/>
  <c r="B4902"/>
  <c r="C4902"/>
  <c r="D4902"/>
  <c r="E4902"/>
  <c r="F4902"/>
  <c r="A4903"/>
  <c r="B4903"/>
  <c r="C4903"/>
  <c r="D4903"/>
  <c r="E4903"/>
  <c r="F4903"/>
  <c r="A4904"/>
  <c r="B4904"/>
  <c r="C4904"/>
  <c r="D4904"/>
  <c r="E4904"/>
  <c r="F4904"/>
  <c r="A4905"/>
  <c r="B4905"/>
  <c r="C4905"/>
  <c r="D4905"/>
  <c r="E4905"/>
  <c r="F4905"/>
  <c r="A4906"/>
  <c r="B4906"/>
  <c r="C4906"/>
  <c r="D4906"/>
  <c r="E4906"/>
  <c r="F4906"/>
  <c r="A4907"/>
  <c r="B4907"/>
  <c r="C4907"/>
  <c r="D4907"/>
  <c r="E4907"/>
  <c r="F4907"/>
  <c r="A4908"/>
  <c r="B4908"/>
  <c r="C4908"/>
  <c r="D4908"/>
  <c r="E4908"/>
  <c r="F4908"/>
  <c r="A4909"/>
  <c r="B4909"/>
  <c r="C4909"/>
  <c r="D4909"/>
  <c r="E4909"/>
  <c r="F4909"/>
  <c r="A4910"/>
  <c r="B4910"/>
  <c r="C4910"/>
  <c r="D4910"/>
  <c r="E4910"/>
  <c r="F4910"/>
  <c r="A4911"/>
  <c r="B4911"/>
  <c r="C4911"/>
  <c r="D4911"/>
  <c r="E4911"/>
  <c r="F4911"/>
  <c r="A4912"/>
  <c r="B4912"/>
  <c r="C4912"/>
  <c r="D4912"/>
  <c r="E4912"/>
  <c r="F4912"/>
  <c r="A4913"/>
  <c r="B4913"/>
  <c r="C4913"/>
  <c r="D4913"/>
  <c r="E4913"/>
  <c r="F4913"/>
  <c r="A4914"/>
  <c r="B4914"/>
  <c r="C4914"/>
  <c r="D4914"/>
  <c r="E4914"/>
  <c r="F4914"/>
  <c r="A4915"/>
  <c r="B4915"/>
  <c r="C4915"/>
  <c r="D4915"/>
  <c r="E4915"/>
  <c r="F4915"/>
  <c r="A4916"/>
  <c r="B4916"/>
  <c r="C4916"/>
  <c r="D4916"/>
  <c r="E4916"/>
  <c r="F4916"/>
  <c r="A4917"/>
  <c r="B4917"/>
  <c r="C4917"/>
  <c r="D4917"/>
  <c r="E4917"/>
  <c r="F4917"/>
  <c r="A4918"/>
  <c r="B4918"/>
  <c r="C4918"/>
  <c r="D4918"/>
  <c r="E4918"/>
  <c r="F4918"/>
  <c r="A4919"/>
  <c r="B4919"/>
  <c r="C4919"/>
  <c r="D4919"/>
  <c r="E4919"/>
  <c r="F4919"/>
  <c r="A4920"/>
  <c r="B4920"/>
  <c r="C4920"/>
  <c r="D4920"/>
  <c r="E4920"/>
  <c r="F4920"/>
  <c r="A4921"/>
  <c r="B4921"/>
  <c r="C4921"/>
  <c r="D4921"/>
  <c r="E4921"/>
  <c r="F4921"/>
  <c r="A4922"/>
  <c r="B4922"/>
  <c r="C4922"/>
  <c r="D4922"/>
  <c r="E4922"/>
  <c r="F4922"/>
  <c r="A4923"/>
  <c r="B4923"/>
  <c r="C4923"/>
  <c r="D4923"/>
  <c r="E4923"/>
  <c r="F4923"/>
  <c r="A4924"/>
  <c r="B4924"/>
  <c r="C4924"/>
  <c r="D4924"/>
  <c r="E4924"/>
  <c r="F4924"/>
  <c r="A4925"/>
  <c r="B4925"/>
  <c r="C4925"/>
  <c r="D4925"/>
  <c r="E4925"/>
  <c r="F4925"/>
  <c r="A4926"/>
  <c r="B4926"/>
  <c r="C4926"/>
  <c r="D4926"/>
  <c r="E4926"/>
  <c r="F4926"/>
  <c r="A4927"/>
  <c r="B4927"/>
  <c r="C4927"/>
  <c r="D4927"/>
  <c r="E4927"/>
  <c r="F4927"/>
  <c r="A4928"/>
  <c r="B4928"/>
  <c r="C4928"/>
  <c r="D4928"/>
  <c r="E4928"/>
  <c r="F4928"/>
  <c r="A4929"/>
  <c r="B4929"/>
  <c r="C4929"/>
  <c r="D4929"/>
  <c r="E4929"/>
  <c r="F4929"/>
  <c r="A4930"/>
  <c r="B4930"/>
  <c r="C4930"/>
  <c r="D4930"/>
  <c r="E4930"/>
  <c r="F4930"/>
  <c r="A4931"/>
  <c r="B4931"/>
  <c r="C4931"/>
  <c r="D4931"/>
  <c r="E4931"/>
  <c r="F4931"/>
  <c r="A4932"/>
  <c r="B4932"/>
  <c r="C4932"/>
  <c r="D4932"/>
  <c r="E4932"/>
  <c r="F4932"/>
  <c r="A4933"/>
  <c r="B4933"/>
  <c r="C4933"/>
  <c r="D4933"/>
  <c r="E4933"/>
  <c r="F4933"/>
  <c r="A4934"/>
  <c r="B4934"/>
  <c r="C4934"/>
  <c r="D4934"/>
  <c r="E4934"/>
  <c r="F4934"/>
  <c r="A4935"/>
  <c r="B4935"/>
  <c r="C4935"/>
  <c r="D4935"/>
  <c r="E4935"/>
  <c r="F4935"/>
  <c r="A4936"/>
  <c r="B4936"/>
  <c r="C4936"/>
  <c r="D4936"/>
  <c r="E4936"/>
  <c r="F4936"/>
  <c r="A4937"/>
  <c r="B4937"/>
  <c r="C4937"/>
  <c r="D4937"/>
  <c r="E4937"/>
  <c r="F4937"/>
  <c r="A4938"/>
  <c r="B4938"/>
  <c r="C4938"/>
  <c r="D4938"/>
  <c r="E4938"/>
  <c r="F4938"/>
  <c r="A4939"/>
  <c r="B4939"/>
  <c r="C4939"/>
  <c r="D4939"/>
  <c r="E4939"/>
  <c r="F4939"/>
  <c r="A4940"/>
  <c r="B4940"/>
  <c r="C4940"/>
  <c r="D4940"/>
  <c r="E4940"/>
  <c r="F4940"/>
  <c r="A4941"/>
  <c r="B4941"/>
  <c r="C4941"/>
  <c r="D4941"/>
  <c r="E4941"/>
  <c r="F4941"/>
  <c r="A4942"/>
  <c r="B4942"/>
  <c r="C4942"/>
  <c r="D4942"/>
  <c r="E4942"/>
  <c r="F4942"/>
  <c r="A4943"/>
  <c r="B4943"/>
  <c r="C4943"/>
  <c r="D4943"/>
  <c r="E4943"/>
  <c r="F4943"/>
  <c r="A4944"/>
  <c r="B4944"/>
  <c r="C4944"/>
  <c r="D4944"/>
  <c r="E4944"/>
  <c r="F4944"/>
  <c r="A4945"/>
  <c r="B4945"/>
  <c r="C4945"/>
  <c r="D4945"/>
  <c r="E4945"/>
  <c r="F4945"/>
  <c r="A4946"/>
  <c r="B4946"/>
  <c r="C4946"/>
  <c r="D4946"/>
  <c r="E4946"/>
  <c r="F4946"/>
  <c r="A4947"/>
  <c r="B4947"/>
  <c r="C4947"/>
  <c r="D4947"/>
  <c r="E4947"/>
  <c r="F4947"/>
  <c r="A4948"/>
  <c r="B4948"/>
  <c r="C4948"/>
  <c r="D4948"/>
  <c r="E4948"/>
  <c r="F4948"/>
  <c r="A4949"/>
  <c r="B4949"/>
  <c r="C4949"/>
  <c r="D4949"/>
  <c r="E4949"/>
  <c r="F4949"/>
  <c r="A4950"/>
  <c r="B4950"/>
  <c r="C4950"/>
  <c r="D4950"/>
  <c r="E4950"/>
  <c r="F4950"/>
  <c r="A4951"/>
  <c r="B4951"/>
  <c r="C4951"/>
  <c r="D4951"/>
  <c r="E4951"/>
  <c r="F4951"/>
  <c r="A4952"/>
  <c r="B4952"/>
  <c r="C4952"/>
  <c r="D4952"/>
  <c r="E4952"/>
  <c r="F4952"/>
  <c r="A4953"/>
  <c r="B4953"/>
  <c r="C4953"/>
  <c r="D4953"/>
  <c r="E4953"/>
  <c r="F4953"/>
  <c r="A4954"/>
  <c r="B4954"/>
  <c r="C4954"/>
  <c r="D4954"/>
  <c r="E4954"/>
  <c r="F4954"/>
  <c r="A4955"/>
  <c r="B4955"/>
  <c r="C4955"/>
  <c r="D4955"/>
  <c r="E4955"/>
  <c r="F4955"/>
  <c r="A4956"/>
  <c r="B4956"/>
  <c r="C4956"/>
  <c r="D4956"/>
  <c r="E4956"/>
  <c r="F4956"/>
  <c r="A4957"/>
  <c r="B4957"/>
  <c r="C4957"/>
  <c r="D4957"/>
  <c r="E4957"/>
  <c r="F4957"/>
  <c r="A4958"/>
  <c r="B4958"/>
  <c r="C4958"/>
  <c r="D4958"/>
  <c r="E4958"/>
  <c r="F4958"/>
  <c r="A4959"/>
  <c r="B4959"/>
  <c r="C4959"/>
  <c r="D4959"/>
  <c r="E4959"/>
  <c r="F4959"/>
  <c r="A4960"/>
  <c r="B4960"/>
  <c r="C4960"/>
  <c r="D4960"/>
  <c r="E4960"/>
  <c r="F4960"/>
  <c r="A4961"/>
  <c r="B4961"/>
  <c r="C4961"/>
  <c r="D4961"/>
  <c r="E4961"/>
  <c r="F4961"/>
  <c r="A4962"/>
  <c r="B4962"/>
  <c r="C4962"/>
  <c r="D4962"/>
  <c r="E4962"/>
  <c r="F4962"/>
  <c r="A4963"/>
  <c r="B4963"/>
  <c r="C4963"/>
  <c r="D4963"/>
  <c r="E4963"/>
  <c r="F4963"/>
  <c r="A4964"/>
  <c r="B4964"/>
  <c r="C4964"/>
  <c r="D4964"/>
  <c r="E4964"/>
  <c r="F4964"/>
  <c r="A4965"/>
  <c r="B4965"/>
  <c r="C4965"/>
  <c r="D4965"/>
  <c r="E4965"/>
  <c r="F4965"/>
  <c r="A4966"/>
  <c r="B4966"/>
  <c r="C4966"/>
  <c r="D4966"/>
  <c r="E4966"/>
  <c r="F4966"/>
  <c r="A4967"/>
  <c r="B4967"/>
  <c r="C4967"/>
  <c r="D4967"/>
  <c r="E4967"/>
  <c r="F4967"/>
  <c r="A4968"/>
  <c r="B4968"/>
  <c r="C4968"/>
  <c r="D4968"/>
  <c r="E4968"/>
  <c r="F4968"/>
  <c r="A4969"/>
  <c r="B4969"/>
  <c r="C4969"/>
  <c r="D4969"/>
  <c r="E4969"/>
  <c r="F4969"/>
  <c r="A4970"/>
  <c r="B4970"/>
  <c r="C4970"/>
  <c r="D4970"/>
  <c r="E4970"/>
  <c r="F4970"/>
  <c r="A4971"/>
  <c r="B4971"/>
  <c r="C4971"/>
  <c r="D4971"/>
  <c r="E4971"/>
  <c r="F4971"/>
  <c r="A4972"/>
  <c r="B4972"/>
  <c r="C4972"/>
  <c r="D4972"/>
  <c r="E4972"/>
  <c r="F4972"/>
  <c r="A4973"/>
  <c r="B4973"/>
  <c r="C4973"/>
  <c r="D4973"/>
  <c r="E4973"/>
  <c r="F4973"/>
  <c r="A4974"/>
  <c r="B4974"/>
  <c r="C4974"/>
  <c r="D4974"/>
  <c r="E4974"/>
  <c r="F4974"/>
  <c r="A4975"/>
  <c r="B4975"/>
  <c r="C4975"/>
  <c r="D4975"/>
  <c r="E4975"/>
  <c r="F4975"/>
  <c r="A4976"/>
  <c r="B4976"/>
  <c r="C4976"/>
  <c r="D4976"/>
  <c r="E4976"/>
  <c r="F4976"/>
  <c r="A4977"/>
  <c r="B4977"/>
  <c r="C4977"/>
  <c r="D4977"/>
  <c r="E4977"/>
  <c r="F4977"/>
  <c r="A4978"/>
  <c r="B4978"/>
  <c r="C4978"/>
  <c r="D4978"/>
  <c r="E4978"/>
  <c r="F4978"/>
  <c r="A4979"/>
  <c r="B4979"/>
  <c r="C4979"/>
  <c r="D4979"/>
  <c r="E4979"/>
  <c r="F4979"/>
  <c r="A4980"/>
  <c r="B4980"/>
  <c r="C4980"/>
  <c r="D4980"/>
  <c r="E4980"/>
  <c r="F4980"/>
  <c r="A4981"/>
  <c r="B4981"/>
  <c r="C4981"/>
  <c r="D4981"/>
  <c r="E4981"/>
  <c r="F4981"/>
  <c r="A4982"/>
  <c r="B4982"/>
  <c r="C4982"/>
  <c r="D4982"/>
  <c r="E4982"/>
  <c r="F4982"/>
  <c r="A4983"/>
  <c r="B4983"/>
  <c r="C4983"/>
  <c r="D4983"/>
  <c r="E4983"/>
  <c r="F4983"/>
  <c r="A4984"/>
  <c r="B4984"/>
  <c r="C4984"/>
  <c r="D4984"/>
  <c r="E4984"/>
  <c r="F4984"/>
  <c r="A4985"/>
  <c r="B4985"/>
  <c r="C4985"/>
  <c r="D4985"/>
  <c r="E4985"/>
  <c r="F4985"/>
  <c r="A4986"/>
  <c r="B4986"/>
  <c r="C4986"/>
  <c r="D4986"/>
  <c r="E4986"/>
  <c r="F4986"/>
  <c r="A4987"/>
  <c r="B4987"/>
  <c r="C4987"/>
  <c r="D4987"/>
  <c r="E4987"/>
  <c r="F4987"/>
  <c r="A4988"/>
  <c r="B4988"/>
  <c r="C4988"/>
  <c r="D4988"/>
  <c r="E4988"/>
  <c r="F4988"/>
  <c r="A4989"/>
  <c r="B4989"/>
  <c r="C4989"/>
  <c r="D4989"/>
  <c r="E4989"/>
  <c r="F4989"/>
  <c r="A4990"/>
  <c r="B4990"/>
  <c r="C4990"/>
  <c r="D4990"/>
  <c r="E4990"/>
  <c r="F4990"/>
  <c r="A4991"/>
  <c r="B4991"/>
  <c r="C4991"/>
  <c r="D4991"/>
  <c r="E4991"/>
  <c r="F4991"/>
  <c r="A4992"/>
  <c r="B4992"/>
  <c r="C4992"/>
  <c r="D4992"/>
  <c r="E4992"/>
  <c r="F4992"/>
  <c r="A4993"/>
  <c r="B4993"/>
  <c r="C4993"/>
  <c r="D4993"/>
  <c r="E4993"/>
  <c r="F4993"/>
  <c r="A4994"/>
  <c r="B4994"/>
  <c r="C4994"/>
  <c r="D4994"/>
  <c r="E4994"/>
  <c r="F4994"/>
  <c r="A4995"/>
  <c r="B4995"/>
  <c r="C4995"/>
  <c r="D4995"/>
  <c r="E4995"/>
  <c r="F4995"/>
  <c r="A4996"/>
  <c r="B4996"/>
  <c r="C4996"/>
  <c r="D4996"/>
  <c r="E4996"/>
  <c r="F4996"/>
  <c r="A4997"/>
  <c r="B4997"/>
  <c r="C4997"/>
  <c r="D4997"/>
  <c r="E4997"/>
  <c r="F4997"/>
  <c r="A4998"/>
  <c r="B4998"/>
  <c r="C4998"/>
  <c r="D4998"/>
  <c r="E4998"/>
  <c r="F4998"/>
  <c r="A4999"/>
  <c r="B4999"/>
  <c r="C4999"/>
  <c r="D4999"/>
  <c r="E4999"/>
  <c r="F4999"/>
  <c r="A5000"/>
  <c r="B5000"/>
  <c r="C5000"/>
  <c r="D5000"/>
  <c r="E5000"/>
  <c r="F5000"/>
  <c r="A5001"/>
  <c r="B5001"/>
  <c r="C5001"/>
  <c r="D5001"/>
  <c r="E5001"/>
  <c r="F5001"/>
  <c r="A5002"/>
  <c r="B5002"/>
  <c r="C5002"/>
  <c r="D5002"/>
  <c r="E5002"/>
  <c r="F5002"/>
  <c r="A5003"/>
  <c r="B5003"/>
  <c r="C5003"/>
  <c r="D5003"/>
  <c r="E5003"/>
  <c r="F5003"/>
  <c r="A5004"/>
  <c r="B5004"/>
  <c r="C5004"/>
  <c r="D5004"/>
  <c r="E5004"/>
  <c r="F5004"/>
  <c r="A5005"/>
  <c r="B5005"/>
  <c r="C5005"/>
  <c r="D5005"/>
  <c r="E5005"/>
  <c r="F5005"/>
  <c r="A5006"/>
  <c r="B5006"/>
  <c r="C5006"/>
  <c r="D5006"/>
  <c r="E5006"/>
  <c r="F5006"/>
  <c r="A5007"/>
  <c r="B5007"/>
  <c r="C5007"/>
  <c r="D5007"/>
  <c r="E5007"/>
  <c r="F5007"/>
  <c r="A5008"/>
  <c r="B5008"/>
  <c r="C5008"/>
  <c r="D5008"/>
  <c r="E5008"/>
  <c r="F5008"/>
  <c r="A5009"/>
  <c r="B5009"/>
  <c r="C5009"/>
  <c r="D5009"/>
  <c r="E5009"/>
  <c r="F5009"/>
  <c r="A5010"/>
  <c r="B5010"/>
  <c r="C5010"/>
  <c r="D5010"/>
  <c r="E5010"/>
  <c r="F5010"/>
  <c r="A5011"/>
  <c r="B5011"/>
  <c r="C5011"/>
  <c r="D5011"/>
  <c r="E5011"/>
  <c r="F5011"/>
  <c r="A5012"/>
  <c r="B5012"/>
  <c r="C5012"/>
  <c r="D5012"/>
  <c r="E5012"/>
  <c r="F5012"/>
  <c r="A5013"/>
  <c r="B5013"/>
  <c r="C5013"/>
  <c r="D5013"/>
  <c r="E5013"/>
  <c r="F5013"/>
  <c r="A5014"/>
  <c r="B5014"/>
  <c r="C5014"/>
  <c r="D5014"/>
  <c r="E5014"/>
  <c r="F5014"/>
  <c r="A5015"/>
  <c r="B5015"/>
  <c r="C5015"/>
  <c r="D5015"/>
  <c r="E5015"/>
  <c r="F5015"/>
  <c r="A5016"/>
  <c r="B5016"/>
  <c r="C5016"/>
  <c r="D5016"/>
  <c r="E5016"/>
  <c r="F5016"/>
  <c r="A5017"/>
  <c r="B5017"/>
  <c r="C5017"/>
  <c r="D5017"/>
  <c r="E5017"/>
  <c r="F5017"/>
  <c r="A5018"/>
  <c r="B5018"/>
  <c r="C5018"/>
  <c r="D5018"/>
  <c r="E5018"/>
  <c r="F5018"/>
  <c r="A5019"/>
  <c r="B5019"/>
  <c r="C5019"/>
  <c r="D5019"/>
  <c r="E5019"/>
  <c r="F5019"/>
  <c r="A5020"/>
  <c r="B5020"/>
  <c r="C5020"/>
  <c r="D5020"/>
  <c r="E5020"/>
  <c r="F5020"/>
  <c r="A5021"/>
  <c r="B5021"/>
  <c r="C5021"/>
  <c r="D5021"/>
  <c r="E5021"/>
  <c r="F5021"/>
  <c r="A5022"/>
  <c r="B5022"/>
  <c r="C5022"/>
  <c r="D5022"/>
  <c r="E5022"/>
  <c r="F5022"/>
  <c r="A5023"/>
  <c r="B5023"/>
  <c r="C5023"/>
  <c r="D5023"/>
  <c r="E5023"/>
  <c r="F5023"/>
  <c r="A5024"/>
  <c r="B5024"/>
  <c r="C5024"/>
  <c r="D5024"/>
  <c r="E5024"/>
  <c r="F5024"/>
  <c r="A5025"/>
  <c r="B5025"/>
  <c r="C5025"/>
  <c r="D5025"/>
  <c r="E5025"/>
  <c r="F5025"/>
  <c r="A5026"/>
  <c r="B5026"/>
  <c r="C5026"/>
  <c r="D5026"/>
  <c r="E5026"/>
  <c r="F5026"/>
  <c r="A5027"/>
  <c r="B5027"/>
  <c r="C5027"/>
  <c r="D5027"/>
  <c r="E5027"/>
  <c r="F5027"/>
  <c r="A5028"/>
  <c r="B5028"/>
  <c r="C5028"/>
  <c r="D5028"/>
  <c r="E5028"/>
  <c r="F5028"/>
  <c r="A5029"/>
  <c r="B5029"/>
  <c r="C5029"/>
  <c r="D5029"/>
  <c r="E5029"/>
  <c r="F5029"/>
  <c r="A5030"/>
  <c r="B5030"/>
  <c r="C5030"/>
  <c r="D5030"/>
  <c r="E5030"/>
  <c r="F5030"/>
  <c r="A5031"/>
  <c r="B5031"/>
  <c r="C5031"/>
  <c r="D5031"/>
  <c r="E5031"/>
  <c r="F5031"/>
  <c r="A5032"/>
  <c r="B5032"/>
  <c r="C5032"/>
  <c r="D5032"/>
  <c r="E5032"/>
  <c r="F5032"/>
  <c r="A5033"/>
  <c r="B5033"/>
  <c r="C5033"/>
  <c r="D5033"/>
  <c r="E5033"/>
  <c r="F5033"/>
  <c r="A5034"/>
  <c r="B5034"/>
  <c r="C5034"/>
  <c r="D5034"/>
  <c r="E5034"/>
  <c r="F5034"/>
  <c r="A5035"/>
  <c r="B5035"/>
  <c r="C5035"/>
  <c r="D5035"/>
  <c r="E5035"/>
  <c r="F5035"/>
  <c r="A5036"/>
  <c r="B5036"/>
  <c r="C5036"/>
  <c r="D5036"/>
  <c r="E5036"/>
  <c r="F5036"/>
  <c r="A5037"/>
  <c r="B5037"/>
  <c r="C5037"/>
  <c r="D5037"/>
  <c r="E5037"/>
  <c r="F5037"/>
  <c r="A5038"/>
  <c r="B5038"/>
  <c r="C5038"/>
  <c r="D5038"/>
  <c r="E5038"/>
  <c r="F5038"/>
  <c r="A5039"/>
  <c r="B5039"/>
  <c r="C5039"/>
  <c r="D5039"/>
  <c r="E5039"/>
  <c r="F5039"/>
  <c r="A5040"/>
  <c r="B5040"/>
  <c r="C5040"/>
  <c r="D5040"/>
  <c r="E5040"/>
  <c r="F5040"/>
  <c r="A5041"/>
  <c r="B5041"/>
  <c r="C5041"/>
  <c r="D5041"/>
  <c r="E5041"/>
  <c r="F5041"/>
  <c r="A5042"/>
  <c r="B5042"/>
  <c r="C5042"/>
  <c r="D5042"/>
  <c r="E5042"/>
  <c r="F5042"/>
  <c r="A5043"/>
  <c r="B5043"/>
  <c r="C5043"/>
  <c r="D5043"/>
  <c r="E5043"/>
  <c r="F5043"/>
  <c r="A5044"/>
  <c r="B5044"/>
  <c r="C5044"/>
  <c r="D5044"/>
  <c r="E5044"/>
  <c r="F5044"/>
  <c r="A5045"/>
  <c r="B5045"/>
  <c r="C5045"/>
  <c r="D5045"/>
  <c r="E5045"/>
  <c r="F5045"/>
  <c r="A5046"/>
  <c r="B5046"/>
  <c r="C5046"/>
  <c r="D5046"/>
  <c r="E5046"/>
  <c r="F5046"/>
  <c r="A5047"/>
  <c r="B5047"/>
  <c r="C5047"/>
  <c r="D5047"/>
  <c r="E5047"/>
  <c r="F5047"/>
  <c r="A5048"/>
  <c r="B5048"/>
  <c r="C5048"/>
  <c r="D5048"/>
  <c r="E5048"/>
  <c r="F5048"/>
  <c r="A5049"/>
  <c r="B5049"/>
  <c r="C5049"/>
  <c r="D5049"/>
  <c r="E5049"/>
  <c r="F5049"/>
  <c r="A5050"/>
  <c r="B5050"/>
  <c r="C5050"/>
  <c r="D5050"/>
  <c r="E5050"/>
  <c r="F5050"/>
  <c r="A5051"/>
  <c r="B5051"/>
  <c r="C5051"/>
  <c r="D5051"/>
  <c r="E5051"/>
  <c r="F5051"/>
  <c r="A5052"/>
  <c r="B5052"/>
  <c r="C5052"/>
  <c r="D5052"/>
  <c r="E5052"/>
  <c r="F5052"/>
  <c r="A5053"/>
  <c r="B5053"/>
  <c r="C5053"/>
  <c r="D5053"/>
  <c r="E5053"/>
  <c r="F5053"/>
  <c r="A5054"/>
  <c r="B5054"/>
  <c r="C5054"/>
  <c r="D5054"/>
  <c r="E5054"/>
  <c r="F5054"/>
  <c r="A5055"/>
  <c r="B5055"/>
  <c r="C5055"/>
  <c r="D5055"/>
  <c r="E5055"/>
  <c r="F5055"/>
  <c r="A5056"/>
  <c r="B5056"/>
  <c r="C5056"/>
  <c r="D5056"/>
  <c r="E5056"/>
  <c r="F5056"/>
  <c r="A5057"/>
  <c r="B5057"/>
  <c r="C5057"/>
  <c r="D5057"/>
  <c r="E5057"/>
  <c r="F5057"/>
  <c r="A5058"/>
  <c r="B5058"/>
  <c r="C5058"/>
  <c r="D5058"/>
  <c r="E5058"/>
  <c r="F5058"/>
  <c r="A5059"/>
  <c r="B5059"/>
  <c r="C5059"/>
  <c r="D5059"/>
  <c r="E5059"/>
  <c r="F5059"/>
  <c r="A5060"/>
  <c r="B5060"/>
  <c r="C5060"/>
  <c r="D5060"/>
  <c r="E5060"/>
  <c r="F5060"/>
  <c r="A5061"/>
  <c r="B5061"/>
  <c r="C5061"/>
  <c r="D5061"/>
  <c r="E5061"/>
  <c r="F5061"/>
  <c r="A5062"/>
  <c r="B5062"/>
  <c r="C5062"/>
  <c r="D5062"/>
  <c r="E5062"/>
  <c r="F5062"/>
  <c r="A5063"/>
  <c r="B5063"/>
  <c r="C5063"/>
  <c r="D5063"/>
  <c r="E5063"/>
  <c r="F5063"/>
  <c r="A5064"/>
  <c r="B5064"/>
  <c r="C5064"/>
  <c r="D5064"/>
  <c r="E5064"/>
  <c r="F5064"/>
  <c r="A5065"/>
  <c r="B5065"/>
  <c r="C5065"/>
  <c r="D5065"/>
  <c r="E5065"/>
  <c r="F5065"/>
  <c r="A5066"/>
  <c r="B5066"/>
  <c r="C5066"/>
  <c r="D5066"/>
  <c r="E5066"/>
  <c r="F5066"/>
  <c r="A5067"/>
  <c r="B5067"/>
  <c r="C5067"/>
  <c r="D5067"/>
  <c r="E5067"/>
  <c r="F5067"/>
  <c r="A5068"/>
  <c r="B5068"/>
  <c r="C5068"/>
  <c r="D5068"/>
  <c r="E5068"/>
  <c r="F5068"/>
  <c r="A5069"/>
  <c r="B5069"/>
  <c r="C5069"/>
  <c r="D5069"/>
  <c r="E5069"/>
  <c r="F5069"/>
  <c r="A5070"/>
  <c r="B5070"/>
  <c r="C5070"/>
  <c r="D5070"/>
  <c r="E5070"/>
  <c r="F5070"/>
  <c r="A5071"/>
  <c r="B5071"/>
  <c r="C5071"/>
  <c r="D5071"/>
  <c r="E5071"/>
  <c r="F5071"/>
  <c r="A5072"/>
  <c r="B5072"/>
  <c r="C5072"/>
  <c r="D5072"/>
  <c r="E5072"/>
  <c r="F5072"/>
  <c r="A5073"/>
  <c r="B5073"/>
  <c r="C5073"/>
  <c r="D5073"/>
  <c r="E5073"/>
  <c r="F5073"/>
  <c r="A5074"/>
  <c r="B5074"/>
  <c r="C5074"/>
  <c r="D5074"/>
  <c r="E5074"/>
  <c r="F5074"/>
  <c r="A5075"/>
  <c r="B5075"/>
  <c r="C5075"/>
  <c r="D5075"/>
  <c r="E5075"/>
  <c r="F5075"/>
  <c r="A5076"/>
  <c r="B5076"/>
  <c r="C5076"/>
  <c r="D5076"/>
  <c r="E5076"/>
  <c r="F5076"/>
  <c r="A5077"/>
  <c r="B5077"/>
  <c r="C5077"/>
  <c r="D5077"/>
  <c r="E5077"/>
  <c r="F5077"/>
  <c r="A5078"/>
  <c r="B5078"/>
  <c r="C5078"/>
  <c r="D5078"/>
  <c r="E5078"/>
  <c r="F5078"/>
  <c r="A5079"/>
  <c r="B5079"/>
  <c r="C5079"/>
  <c r="D5079"/>
  <c r="E5079"/>
  <c r="F5079"/>
  <c r="A5080"/>
  <c r="B5080"/>
  <c r="C5080"/>
  <c r="D5080"/>
  <c r="E5080"/>
  <c r="F5080"/>
  <c r="A5081"/>
  <c r="B5081"/>
  <c r="C5081"/>
  <c r="D5081"/>
  <c r="E5081"/>
  <c r="F5081"/>
  <c r="A5082"/>
  <c r="B5082"/>
  <c r="C5082"/>
  <c r="D5082"/>
  <c r="E5082"/>
  <c r="F5082"/>
  <c r="A5083"/>
  <c r="B5083"/>
  <c r="C5083"/>
  <c r="D5083"/>
  <c r="E5083"/>
  <c r="F5083"/>
  <c r="A5084"/>
  <c r="B5084"/>
  <c r="C5084"/>
  <c r="D5084"/>
  <c r="E5084"/>
  <c r="F5084"/>
  <c r="A5085"/>
  <c r="B5085"/>
  <c r="C5085"/>
  <c r="D5085"/>
  <c r="E5085"/>
  <c r="F5085"/>
  <c r="A5086"/>
  <c r="B5086"/>
  <c r="C5086"/>
  <c r="D5086"/>
  <c r="E5086"/>
  <c r="F5086"/>
  <c r="A5087"/>
  <c r="B5087"/>
  <c r="C5087"/>
  <c r="D5087"/>
  <c r="E5087"/>
  <c r="F5087"/>
  <c r="A5088"/>
  <c r="B5088"/>
  <c r="C5088"/>
  <c r="D5088"/>
  <c r="E5088"/>
  <c r="F5088"/>
  <c r="A5089"/>
  <c r="B5089"/>
  <c r="C5089"/>
  <c r="D5089"/>
  <c r="E5089"/>
  <c r="F5089"/>
  <c r="A5090"/>
  <c r="B5090"/>
  <c r="C5090"/>
  <c r="D5090"/>
  <c r="E5090"/>
  <c r="F5090"/>
  <c r="A5091"/>
  <c r="B5091"/>
  <c r="C5091"/>
  <c r="D5091"/>
  <c r="E5091"/>
  <c r="F5091"/>
  <c r="A5092"/>
  <c r="B5092"/>
  <c r="C5092"/>
  <c r="D5092"/>
  <c r="E5092"/>
  <c r="F5092"/>
  <c r="A5093"/>
  <c r="B5093"/>
  <c r="C5093"/>
  <c r="D5093"/>
  <c r="E5093"/>
  <c r="F5093"/>
  <c r="A5094"/>
  <c r="B5094"/>
  <c r="C5094"/>
  <c r="D5094"/>
  <c r="E5094"/>
  <c r="F5094"/>
  <c r="A5095"/>
  <c r="B5095"/>
  <c r="C5095"/>
  <c r="D5095"/>
  <c r="E5095"/>
  <c r="F5095"/>
  <c r="A5096"/>
  <c r="B5096"/>
  <c r="C5096"/>
  <c r="D5096"/>
  <c r="E5096"/>
  <c r="F5096"/>
  <c r="A5097"/>
  <c r="B5097"/>
  <c r="C5097"/>
  <c r="D5097"/>
  <c r="E5097"/>
  <c r="F5097"/>
  <c r="A5098"/>
  <c r="B5098"/>
  <c r="C5098"/>
  <c r="D5098"/>
  <c r="E5098"/>
  <c r="F5098"/>
  <c r="A5099"/>
  <c r="B5099"/>
  <c r="C5099"/>
  <c r="D5099"/>
  <c r="E5099"/>
  <c r="F5099"/>
  <c r="A5100"/>
  <c r="B5100"/>
  <c r="C5100"/>
  <c r="D5100"/>
  <c r="E5100"/>
  <c r="F5100"/>
  <c r="A5101"/>
  <c r="B5101"/>
  <c r="C5101"/>
  <c r="D5101"/>
  <c r="E5101"/>
  <c r="F5101"/>
  <c r="A5102"/>
  <c r="B5102"/>
  <c r="C5102"/>
  <c r="D5102"/>
  <c r="E5102"/>
  <c r="F5102"/>
  <c r="A5103"/>
  <c r="B5103"/>
  <c r="C5103"/>
  <c r="D5103"/>
  <c r="E5103"/>
  <c r="F5103"/>
  <c r="A5104"/>
  <c r="B5104"/>
  <c r="C5104"/>
  <c r="D5104"/>
  <c r="E5104"/>
  <c r="F5104"/>
  <c r="A5105"/>
  <c r="B5105"/>
  <c r="C5105"/>
  <c r="D5105"/>
  <c r="E5105"/>
  <c r="F5105"/>
  <c r="A5106"/>
  <c r="B5106"/>
  <c r="C5106"/>
  <c r="D5106"/>
  <c r="E5106"/>
  <c r="F5106"/>
  <c r="A5107"/>
  <c r="B5107"/>
  <c r="C5107"/>
  <c r="D5107"/>
  <c r="E5107"/>
  <c r="F5107"/>
  <c r="A5108"/>
  <c r="B5108"/>
  <c r="C5108"/>
  <c r="D5108"/>
  <c r="E5108"/>
  <c r="F5108"/>
  <c r="A5109"/>
  <c r="B5109"/>
  <c r="C5109"/>
  <c r="D5109"/>
  <c r="E5109"/>
  <c r="F5109"/>
  <c r="A5110"/>
  <c r="B5110"/>
  <c r="C5110"/>
  <c r="D5110"/>
  <c r="E5110"/>
  <c r="F5110"/>
  <c r="A5111"/>
  <c r="B5111"/>
  <c r="C5111"/>
  <c r="D5111"/>
  <c r="E5111"/>
  <c r="F5111"/>
  <c r="A5112"/>
  <c r="B5112"/>
  <c r="C5112"/>
  <c r="D5112"/>
  <c r="E5112"/>
  <c r="F5112"/>
  <c r="A5113"/>
  <c r="B5113"/>
  <c r="C5113"/>
  <c r="D5113"/>
  <c r="E5113"/>
  <c r="F5113"/>
  <c r="A5114"/>
  <c r="B5114"/>
  <c r="C5114"/>
  <c r="D5114"/>
  <c r="E5114"/>
  <c r="F5114"/>
  <c r="A5115"/>
  <c r="B5115"/>
  <c r="C5115"/>
  <c r="D5115"/>
  <c r="E5115"/>
  <c r="F5115"/>
  <c r="A5116"/>
  <c r="B5116"/>
  <c r="C5116"/>
  <c r="D5116"/>
  <c r="E5116"/>
  <c r="F5116"/>
  <c r="A5117"/>
  <c r="B5117"/>
  <c r="C5117"/>
  <c r="D5117"/>
  <c r="E5117"/>
  <c r="F5117"/>
  <c r="A5118"/>
  <c r="B5118"/>
  <c r="C5118"/>
  <c r="D5118"/>
  <c r="E5118"/>
  <c r="F5118"/>
  <c r="A5119"/>
  <c r="B5119"/>
  <c r="C5119"/>
  <c r="D5119"/>
  <c r="E5119"/>
  <c r="F5119"/>
  <c r="A5120"/>
  <c r="B5120"/>
  <c r="C5120"/>
  <c r="D5120"/>
  <c r="E5120"/>
  <c r="F5120"/>
  <c r="A5121"/>
  <c r="B5121"/>
  <c r="C5121"/>
  <c r="D5121"/>
  <c r="E5121"/>
  <c r="F5121"/>
  <c r="A5122"/>
  <c r="B5122"/>
  <c r="C5122"/>
  <c r="D5122"/>
  <c r="E5122"/>
  <c r="F5122"/>
  <c r="A5123"/>
  <c r="B5123"/>
  <c r="C5123"/>
  <c r="D5123"/>
  <c r="E5123"/>
  <c r="F5123"/>
  <c r="A5124"/>
  <c r="B5124"/>
  <c r="C5124"/>
  <c r="D5124"/>
  <c r="E5124"/>
  <c r="F5124"/>
  <c r="A5125"/>
  <c r="B5125"/>
  <c r="C5125"/>
  <c r="D5125"/>
  <c r="E5125"/>
  <c r="F5125"/>
  <c r="A5126"/>
  <c r="B5126"/>
  <c r="C5126"/>
  <c r="D5126"/>
  <c r="E5126"/>
  <c r="F5126"/>
  <c r="A5127"/>
  <c r="B5127"/>
  <c r="C5127"/>
  <c r="D5127"/>
  <c r="E5127"/>
  <c r="F5127"/>
  <c r="A5128"/>
  <c r="B5128"/>
  <c r="C5128"/>
  <c r="D5128"/>
  <c r="E5128"/>
  <c r="F5128"/>
  <c r="A5129"/>
  <c r="B5129"/>
  <c r="C5129"/>
  <c r="D5129"/>
  <c r="E5129"/>
  <c r="F5129"/>
  <c r="A5130"/>
  <c r="B5130"/>
  <c r="C5130"/>
  <c r="D5130"/>
  <c r="E5130"/>
  <c r="F5130"/>
  <c r="A5131"/>
  <c r="B5131"/>
  <c r="C5131"/>
  <c r="D5131"/>
  <c r="E5131"/>
  <c r="F5131"/>
  <c r="A5132"/>
  <c r="B5132"/>
  <c r="C5132"/>
  <c r="D5132"/>
  <c r="E5132"/>
  <c r="F5132"/>
  <c r="A5133"/>
  <c r="B5133"/>
  <c r="C5133"/>
  <c r="D5133"/>
  <c r="E5133"/>
  <c r="F5133"/>
  <c r="A5134"/>
  <c r="B5134"/>
  <c r="C5134"/>
  <c r="D5134"/>
  <c r="E5134"/>
  <c r="F5134"/>
  <c r="A5135"/>
  <c r="B5135"/>
  <c r="C5135"/>
  <c r="D5135"/>
  <c r="E5135"/>
  <c r="F5135"/>
  <c r="A5136"/>
  <c r="B5136"/>
  <c r="C5136"/>
  <c r="D5136"/>
  <c r="E5136"/>
  <c r="F5136"/>
  <c r="A5137"/>
  <c r="B5137"/>
  <c r="C5137"/>
  <c r="D5137"/>
  <c r="E5137"/>
  <c r="F5137"/>
  <c r="A5138"/>
  <c r="B5138"/>
  <c r="C5138"/>
  <c r="D5138"/>
  <c r="E5138"/>
  <c r="F5138"/>
  <c r="A5139"/>
  <c r="B5139"/>
  <c r="C5139"/>
  <c r="D5139"/>
  <c r="E5139"/>
  <c r="F5139"/>
  <c r="A5140"/>
  <c r="B5140"/>
  <c r="C5140"/>
  <c r="D5140"/>
  <c r="E5140"/>
  <c r="F5140"/>
  <c r="A5141"/>
  <c r="B5141"/>
  <c r="C5141"/>
  <c r="D5141"/>
  <c r="E5141"/>
  <c r="F5141"/>
  <c r="A5142"/>
  <c r="B5142"/>
  <c r="C5142"/>
  <c r="D5142"/>
  <c r="E5142"/>
  <c r="F5142"/>
  <c r="A5143"/>
  <c r="B5143"/>
  <c r="C5143"/>
  <c r="D5143"/>
  <c r="E5143"/>
  <c r="F5143"/>
  <c r="A5144"/>
  <c r="B5144"/>
  <c r="C5144"/>
  <c r="D5144"/>
  <c r="E5144"/>
  <c r="F5144"/>
  <c r="A5145"/>
  <c r="B5145"/>
  <c r="C5145"/>
  <c r="D5145"/>
  <c r="E5145"/>
  <c r="F5145"/>
  <c r="A5146"/>
  <c r="B5146"/>
  <c r="C5146"/>
  <c r="D5146"/>
  <c r="E5146"/>
  <c r="F5146"/>
  <c r="A5147"/>
  <c r="B5147"/>
  <c r="C5147"/>
  <c r="D5147"/>
  <c r="E5147"/>
  <c r="F5147"/>
  <c r="A5148"/>
  <c r="B5148"/>
  <c r="C5148"/>
  <c r="D5148"/>
  <c r="E5148"/>
  <c r="F5148"/>
  <c r="A5149"/>
  <c r="B5149"/>
  <c r="C5149"/>
  <c r="D5149"/>
  <c r="E5149"/>
  <c r="F5149"/>
  <c r="A5150"/>
  <c r="B5150"/>
  <c r="C5150"/>
  <c r="D5150"/>
  <c r="E5150"/>
  <c r="F5150"/>
  <c r="A5151"/>
  <c r="B5151"/>
  <c r="C5151"/>
  <c r="D5151"/>
  <c r="E5151"/>
  <c r="F5151"/>
  <c r="A5152"/>
  <c r="B5152"/>
  <c r="C5152"/>
  <c r="D5152"/>
  <c r="E5152"/>
  <c r="F5152"/>
  <c r="A5153"/>
  <c r="B5153"/>
  <c r="C5153"/>
  <c r="D5153"/>
  <c r="E5153"/>
  <c r="F5153"/>
  <c r="A5154"/>
  <c r="B5154"/>
  <c r="C5154"/>
  <c r="D5154"/>
  <c r="E5154"/>
  <c r="F5154"/>
  <c r="A5155"/>
  <c r="B5155"/>
  <c r="C5155"/>
  <c r="D5155"/>
  <c r="E5155"/>
  <c r="F5155"/>
  <c r="A5156"/>
  <c r="B5156"/>
  <c r="C5156"/>
  <c r="D5156"/>
  <c r="E5156"/>
  <c r="F5156"/>
  <c r="A5157"/>
  <c r="B5157"/>
  <c r="C5157"/>
  <c r="D5157"/>
  <c r="E5157"/>
  <c r="F5157"/>
  <c r="A5158"/>
  <c r="B5158"/>
  <c r="C5158"/>
  <c r="D5158"/>
  <c r="E5158"/>
  <c r="F5158"/>
  <c r="A5159"/>
  <c r="B5159"/>
  <c r="C5159"/>
  <c r="D5159"/>
  <c r="E5159"/>
  <c r="F5159"/>
  <c r="A5160"/>
  <c r="B5160"/>
  <c r="C5160"/>
  <c r="D5160"/>
  <c r="E5160"/>
  <c r="F5160"/>
  <c r="A5161"/>
  <c r="B5161"/>
  <c r="C5161"/>
  <c r="D5161"/>
  <c r="E5161"/>
  <c r="F5161"/>
  <c r="A5162"/>
  <c r="B5162"/>
  <c r="C5162"/>
  <c r="D5162"/>
  <c r="E5162"/>
  <c r="F5162"/>
  <c r="A5163"/>
  <c r="B5163"/>
  <c r="C5163"/>
  <c r="D5163"/>
  <c r="E5163"/>
  <c r="F5163"/>
  <c r="A5164"/>
  <c r="B5164"/>
  <c r="C5164"/>
  <c r="D5164"/>
  <c r="E5164"/>
  <c r="F5164"/>
  <c r="A5165"/>
  <c r="B5165"/>
  <c r="C5165"/>
  <c r="D5165"/>
  <c r="E5165"/>
  <c r="F5165"/>
  <c r="A5166"/>
  <c r="B5166"/>
  <c r="C5166"/>
  <c r="D5166"/>
  <c r="E5166"/>
  <c r="F5166"/>
  <c r="A5167"/>
  <c r="B5167"/>
  <c r="C5167"/>
  <c r="D5167"/>
  <c r="E5167"/>
  <c r="F5167"/>
  <c r="A5168"/>
  <c r="B5168"/>
  <c r="C5168"/>
  <c r="D5168"/>
  <c r="E5168"/>
  <c r="F5168"/>
  <c r="A5169"/>
  <c r="B5169"/>
  <c r="C5169"/>
  <c r="D5169"/>
  <c r="E5169"/>
  <c r="F5169"/>
  <c r="A5170"/>
  <c r="B5170"/>
  <c r="C5170"/>
  <c r="D5170"/>
  <c r="E5170"/>
  <c r="F5170"/>
  <c r="A5171"/>
  <c r="B5171"/>
  <c r="C5171"/>
  <c r="D5171"/>
  <c r="E5171"/>
  <c r="F5171"/>
  <c r="A5172"/>
  <c r="B5172"/>
  <c r="C5172"/>
  <c r="D5172"/>
  <c r="E5172"/>
  <c r="F5172"/>
  <c r="A5173"/>
  <c r="B5173"/>
  <c r="C5173"/>
  <c r="D5173"/>
  <c r="E5173"/>
  <c r="F5173"/>
  <c r="A5174"/>
  <c r="B5174"/>
  <c r="C5174"/>
  <c r="D5174"/>
  <c r="E5174"/>
  <c r="F5174"/>
  <c r="A5175"/>
  <c r="B5175"/>
  <c r="C5175"/>
  <c r="D5175"/>
  <c r="E5175"/>
  <c r="F5175"/>
  <c r="A5176"/>
  <c r="B5176"/>
  <c r="C5176"/>
  <c r="D5176"/>
  <c r="E5176"/>
  <c r="F5176"/>
  <c r="A5177"/>
  <c r="B5177"/>
  <c r="C5177"/>
  <c r="D5177"/>
  <c r="E5177"/>
  <c r="F5177"/>
  <c r="A5178"/>
  <c r="B5178"/>
  <c r="C5178"/>
  <c r="D5178"/>
  <c r="E5178"/>
  <c r="F5178"/>
  <c r="A5179"/>
  <c r="B5179"/>
  <c r="C5179"/>
  <c r="D5179"/>
  <c r="E5179"/>
  <c r="F5179"/>
  <c r="A5180"/>
  <c r="B5180"/>
  <c r="C5180"/>
  <c r="D5180"/>
  <c r="E5180"/>
  <c r="F5180"/>
  <c r="A5181"/>
  <c r="B5181"/>
  <c r="C5181"/>
  <c r="D5181"/>
  <c r="E5181"/>
  <c r="F5181"/>
  <c r="A5182"/>
  <c r="B5182"/>
  <c r="C5182"/>
  <c r="D5182"/>
  <c r="E5182"/>
  <c r="F5182"/>
  <c r="A5183"/>
  <c r="B5183"/>
  <c r="C5183"/>
  <c r="D5183"/>
  <c r="E5183"/>
  <c r="F5183"/>
  <c r="A5184"/>
  <c r="B5184"/>
  <c r="C5184"/>
  <c r="D5184"/>
  <c r="E5184"/>
  <c r="F5184"/>
  <c r="A5185"/>
  <c r="B5185"/>
  <c r="C5185"/>
  <c r="D5185"/>
  <c r="E5185"/>
  <c r="F5185"/>
  <c r="A5186"/>
  <c r="B5186"/>
  <c r="C5186"/>
  <c r="D5186"/>
  <c r="E5186"/>
  <c r="F5186"/>
  <c r="A5187"/>
  <c r="B5187"/>
  <c r="C5187"/>
  <c r="D5187"/>
  <c r="E5187"/>
  <c r="F5187"/>
  <c r="A5188"/>
  <c r="B5188"/>
  <c r="C5188"/>
  <c r="D5188"/>
  <c r="E5188"/>
  <c r="F5188"/>
  <c r="A5189"/>
  <c r="B5189"/>
  <c r="C5189"/>
  <c r="D5189"/>
  <c r="E5189"/>
  <c r="F5189"/>
  <c r="A5190"/>
  <c r="B5190"/>
  <c r="C5190"/>
  <c r="D5190"/>
  <c r="E5190"/>
  <c r="F5190"/>
  <c r="A5191"/>
  <c r="B5191"/>
  <c r="C5191"/>
  <c r="D5191"/>
  <c r="E5191"/>
  <c r="F5191"/>
  <c r="A5192"/>
  <c r="B5192"/>
  <c r="C5192"/>
  <c r="D5192"/>
  <c r="E5192"/>
  <c r="F5192"/>
  <c r="A5193"/>
  <c r="B5193"/>
  <c r="C5193"/>
  <c r="D5193"/>
  <c r="E5193"/>
  <c r="F5193"/>
  <c r="A5194"/>
  <c r="B5194"/>
  <c r="C5194"/>
  <c r="D5194"/>
  <c r="E5194"/>
  <c r="F5194"/>
  <c r="A5195"/>
  <c r="B5195"/>
  <c r="C5195"/>
  <c r="D5195"/>
  <c r="E5195"/>
  <c r="F5195"/>
  <c r="A5196"/>
  <c r="B5196"/>
  <c r="C5196"/>
  <c r="D5196"/>
  <c r="E5196"/>
  <c r="F5196"/>
  <c r="A5197"/>
  <c r="B5197"/>
  <c r="C5197"/>
  <c r="D5197"/>
  <c r="E5197"/>
  <c r="F5197"/>
  <c r="A5198"/>
  <c r="B5198"/>
  <c r="C5198"/>
  <c r="D5198"/>
  <c r="E5198"/>
  <c r="F5198"/>
  <c r="A5199"/>
  <c r="B5199"/>
  <c r="C5199"/>
  <c r="D5199"/>
  <c r="E5199"/>
  <c r="F5199"/>
  <c r="A5200"/>
  <c r="B5200"/>
  <c r="C5200"/>
  <c r="D5200"/>
  <c r="E5200"/>
  <c r="F5200"/>
  <c r="A5201"/>
  <c r="B5201"/>
  <c r="C5201"/>
  <c r="D5201"/>
  <c r="E5201"/>
  <c r="F5201"/>
  <c r="A5202"/>
  <c r="B5202"/>
  <c r="C5202"/>
  <c r="D5202"/>
  <c r="E5202"/>
  <c r="F5202"/>
  <c r="A5203"/>
  <c r="B5203"/>
  <c r="C5203"/>
  <c r="D5203"/>
  <c r="E5203"/>
  <c r="F5203"/>
  <c r="A5204"/>
  <c r="B5204"/>
  <c r="C5204"/>
  <c r="D5204"/>
  <c r="E5204"/>
  <c r="F5204"/>
  <c r="A5205"/>
  <c r="B5205"/>
  <c r="C5205"/>
  <c r="D5205"/>
  <c r="E5205"/>
  <c r="F5205"/>
  <c r="A5206"/>
  <c r="B5206"/>
  <c r="C5206"/>
  <c r="D5206"/>
  <c r="E5206"/>
  <c r="F5206"/>
  <c r="A5207"/>
  <c r="B5207"/>
  <c r="C5207"/>
  <c r="D5207"/>
  <c r="E5207"/>
  <c r="F5207"/>
  <c r="A5208"/>
  <c r="B5208"/>
  <c r="C5208"/>
  <c r="D5208"/>
  <c r="E5208"/>
  <c r="F5208"/>
  <c r="A5209"/>
  <c r="B5209"/>
  <c r="C5209"/>
  <c r="D5209"/>
  <c r="E5209"/>
  <c r="F5209"/>
  <c r="A5210"/>
  <c r="B5210"/>
  <c r="C5210"/>
  <c r="D5210"/>
  <c r="E5210"/>
  <c r="F5210"/>
  <c r="A5211"/>
  <c r="B5211"/>
  <c r="C5211"/>
  <c r="D5211"/>
  <c r="E5211"/>
  <c r="F5211"/>
  <c r="A5212"/>
  <c r="B5212"/>
  <c r="C5212"/>
  <c r="D5212"/>
  <c r="E5212"/>
  <c r="F5212"/>
  <c r="A5213"/>
  <c r="B5213"/>
  <c r="C5213"/>
  <c r="D5213"/>
  <c r="E5213"/>
  <c r="F5213"/>
  <c r="A5214"/>
  <c r="B5214"/>
  <c r="C5214"/>
  <c r="D5214"/>
  <c r="E5214"/>
  <c r="F5214"/>
  <c r="A5215"/>
  <c r="B5215"/>
  <c r="C5215"/>
  <c r="D5215"/>
  <c r="E5215"/>
  <c r="F5215"/>
  <c r="A5216"/>
  <c r="B5216"/>
  <c r="C5216"/>
  <c r="D5216"/>
  <c r="E5216"/>
  <c r="F5216"/>
  <c r="A5217"/>
  <c r="B5217"/>
  <c r="C5217"/>
  <c r="D5217"/>
  <c r="E5217"/>
  <c r="F5217"/>
  <c r="A5218"/>
  <c r="B5218"/>
  <c r="C5218"/>
  <c r="D5218"/>
  <c r="E5218"/>
  <c r="F5218"/>
  <c r="A5219"/>
  <c r="B5219"/>
  <c r="C5219"/>
  <c r="D5219"/>
  <c r="E5219"/>
  <c r="F5219"/>
  <c r="A5220"/>
  <c r="B5220"/>
  <c r="C5220"/>
  <c r="D5220"/>
  <c r="E5220"/>
  <c r="F5220"/>
  <c r="A5221"/>
  <c r="B5221"/>
  <c r="C5221"/>
  <c r="D5221"/>
  <c r="E5221"/>
  <c r="F5221"/>
  <c r="A5222"/>
  <c r="B5222"/>
  <c r="C5222"/>
  <c r="D5222"/>
  <c r="E5222"/>
  <c r="F5222"/>
  <c r="A5223"/>
  <c r="B5223"/>
  <c r="C5223"/>
  <c r="D5223"/>
  <c r="E5223"/>
  <c r="F5223"/>
  <c r="A5224"/>
  <c r="B5224"/>
  <c r="C5224"/>
  <c r="D5224"/>
  <c r="E5224"/>
  <c r="F5224"/>
  <c r="A5225"/>
  <c r="B5225"/>
  <c r="C5225"/>
  <c r="D5225"/>
  <c r="E5225"/>
  <c r="F5225"/>
  <c r="A5226"/>
  <c r="B5226"/>
  <c r="C5226"/>
  <c r="D5226"/>
  <c r="E5226"/>
  <c r="F5226"/>
  <c r="A5227"/>
  <c r="B5227"/>
  <c r="C5227"/>
  <c r="D5227"/>
  <c r="E5227"/>
  <c r="F5227"/>
  <c r="A5228"/>
  <c r="B5228"/>
  <c r="C5228"/>
  <c r="D5228"/>
  <c r="E5228"/>
  <c r="F5228"/>
  <c r="A5229"/>
  <c r="B5229"/>
  <c r="C5229"/>
  <c r="D5229"/>
  <c r="E5229"/>
  <c r="F5229"/>
  <c r="A5230"/>
  <c r="B5230"/>
  <c r="C5230"/>
  <c r="D5230"/>
  <c r="E5230"/>
  <c r="F5230"/>
  <c r="A5231"/>
  <c r="B5231"/>
  <c r="C5231"/>
  <c r="D5231"/>
  <c r="E5231"/>
  <c r="F5231"/>
  <c r="A5232"/>
  <c r="B5232"/>
  <c r="C5232"/>
  <c r="D5232"/>
  <c r="E5232"/>
  <c r="F5232"/>
  <c r="A5233"/>
  <c r="B5233"/>
  <c r="C5233"/>
  <c r="D5233"/>
  <c r="E5233"/>
  <c r="F5233"/>
  <c r="A5234"/>
  <c r="B5234"/>
  <c r="C5234"/>
  <c r="D5234"/>
  <c r="E5234"/>
  <c r="F5234"/>
  <c r="A5235"/>
  <c r="B5235"/>
  <c r="C5235"/>
  <c r="D5235"/>
  <c r="E5235"/>
  <c r="F5235"/>
  <c r="A5236"/>
  <c r="B5236"/>
  <c r="C5236"/>
  <c r="D5236"/>
  <c r="E5236"/>
  <c r="F5236"/>
  <c r="A5237"/>
  <c r="B5237"/>
  <c r="C5237"/>
  <c r="D5237"/>
  <c r="E5237"/>
  <c r="F5237"/>
  <c r="A5238"/>
  <c r="B5238"/>
  <c r="C5238"/>
  <c r="D5238"/>
  <c r="E5238"/>
  <c r="F5238"/>
  <c r="A5239"/>
  <c r="B5239"/>
  <c r="C5239"/>
  <c r="D5239"/>
  <c r="E5239"/>
  <c r="F5239"/>
  <c r="A5240"/>
  <c r="B5240"/>
  <c r="C5240"/>
  <c r="D5240"/>
  <c r="E5240"/>
  <c r="F5240"/>
  <c r="A5241"/>
  <c r="B5241"/>
  <c r="C5241"/>
  <c r="D5241"/>
  <c r="E5241"/>
  <c r="F5241"/>
  <c r="A5242"/>
  <c r="B5242"/>
  <c r="C5242"/>
  <c r="D5242"/>
  <c r="E5242"/>
  <c r="F5242"/>
  <c r="A5243"/>
  <c r="B5243"/>
  <c r="C5243"/>
  <c r="D5243"/>
  <c r="E5243"/>
  <c r="F5243"/>
  <c r="A5244"/>
  <c r="B5244"/>
  <c r="C5244"/>
  <c r="D5244"/>
  <c r="E5244"/>
  <c r="F5244"/>
  <c r="A5245"/>
  <c r="B5245"/>
  <c r="C5245"/>
  <c r="D5245"/>
  <c r="E5245"/>
  <c r="F5245"/>
  <c r="A5246"/>
  <c r="B5246"/>
  <c r="C5246"/>
  <c r="D5246"/>
  <c r="E5246"/>
  <c r="F5246"/>
  <c r="A5247"/>
  <c r="B5247"/>
  <c r="C5247"/>
  <c r="D5247"/>
  <c r="E5247"/>
  <c r="F5247"/>
  <c r="A5248"/>
  <c r="B5248"/>
  <c r="C5248"/>
  <c r="D5248"/>
  <c r="E5248"/>
  <c r="F5248"/>
  <c r="A5249"/>
  <c r="B5249"/>
  <c r="C5249"/>
  <c r="D5249"/>
  <c r="E5249"/>
  <c r="F5249"/>
  <c r="A5250"/>
  <c r="B5250"/>
  <c r="C5250"/>
  <c r="D5250"/>
  <c r="E5250"/>
  <c r="F5250"/>
  <c r="A5251"/>
  <c r="B5251"/>
  <c r="C5251"/>
  <c r="D5251"/>
  <c r="E5251"/>
  <c r="F5251"/>
  <c r="A5252"/>
  <c r="B5252"/>
  <c r="C5252"/>
  <c r="D5252"/>
  <c r="E5252"/>
  <c r="F5252"/>
  <c r="A5253"/>
  <c r="B5253"/>
  <c r="C5253"/>
  <c r="D5253"/>
  <c r="E5253"/>
  <c r="F5253"/>
  <c r="A5254"/>
  <c r="B5254"/>
  <c r="C5254"/>
  <c r="D5254"/>
  <c r="E5254"/>
  <c r="F5254"/>
  <c r="A5255"/>
  <c r="B5255"/>
  <c r="C5255"/>
  <c r="D5255"/>
  <c r="E5255"/>
  <c r="F5255"/>
  <c r="A5256"/>
  <c r="B5256"/>
  <c r="C5256"/>
  <c r="D5256"/>
  <c r="E5256"/>
  <c r="F5256"/>
  <c r="A5257"/>
  <c r="B5257"/>
  <c r="C5257"/>
  <c r="D5257"/>
  <c r="E5257"/>
  <c r="F5257"/>
  <c r="A5258"/>
  <c r="B5258"/>
  <c r="C5258"/>
  <c r="D5258"/>
  <c r="E5258"/>
  <c r="F5258"/>
  <c r="A5259"/>
  <c r="B5259"/>
  <c r="C5259"/>
  <c r="D5259"/>
  <c r="E5259"/>
  <c r="F5259"/>
  <c r="A5260"/>
  <c r="B5260"/>
  <c r="C5260"/>
  <c r="D5260"/>
  <c r="E5260"/>
  <c r="F5260"/>
  <c r="A5261"/>
  <c r="B5261"/>
  <c r="C5261"/>
  <c r="D5261"/>
  <c r="E5261"/>
  <c r="F5261"/>
  <c r="A5262"/>
  <c r="B5262"/>
  <c r="C5262"/>
  <c r="D5262"/>
  <c r="E5262"/>
  <c r="F5262"/>
  <c r="A5263"/>
  <c r="B5263"/>
  <c r="C5263"/>
  <c r="D5263"/>
  <c r="E5263"/>
  <c r="F5263"/>
  <c r="A5264"/>
  <c r="B5264"/>
  <c r="C5264"/>
  <c r="D5264"/>
  <c r="E5264"/>
  <c r="F5264"/>
  <c r="A5265"/>
  <c r="B5265"/>
  <c r="C5265"/>
  <c r="D5265"/>
  <c r="E5265"/>
  <c r="F5265"/>
  <c r="A5266"/>
  <c r="B5266"/>
  <c r="C5266"/>
  <c r="D5266"/>
  <c r="E5266"/>
  <c r="F5266"/>
  <c r="A5267"/>
  <c r="B5267"/>
  <c r="C5267"/>
  <c r="D5267"/>
  <c r="E5267"/>
  <c r="F5267"/>
  <c r="A5268"/>
  <c r="B5268"/>
  <c r="C5268"/>
  <c r="D5268"/>
  <c r="E5268"/>
  <c r="F5268"/>
  <c r="A5269"/>
  <c r="B5269"/>
  <c r="C5269"/>
  <c r="D5269"/>
  <c r="E5269"/>
  <c r="F5269"/>
  <c r="A5270"/>
  <c r="B5270"/>
  <c r="C5270"/>
  <c r="D5270"/>
  <c r="E5270"/>
  <c r="F5270"/>
  <c r="A5271"/>
  <c r="B5271"/>
  <c r="C5271"/>
  <c r="D5271"/>
  <c r="E5271"/>
  <c r="F5271"/>
  <c r="A5272"/>
  <c r="B5272"/>
  <c r="C5272"/>
  <c r="D5272"/>
  <c r="E5272"/>
  <c r="F5272"/>
  <c r="A5273"/>
  <c r="B5273"/>
  <c r="C5273"/>
  <c r="D5273"/>
  <c r="E5273"/>
  <c r="F5273"/>
  <c r="A5274"/>
  <c r="B5274"/>
  <c r="C5274"/>
  <c r="D5274"/>
  <c r="E5274"/>
  <c r="F5274"/>
  <c r="A5275"/>
  <c r="B5275"/>
  <c r="C5275"/>
  <c r="D5275"/>
  <c r="E5275"/>
  <c r="F5275"/>
  <c r="A5276"/>
  <c r="B5276"/>
  <c r="C5276"/>
  <c r="D5276"/>
  <c r="E5276"/>
  <c r="F5276"/>
  <c r="A5277"/>
  <c r="B5277"/>
  <c r="C5277"/>
  <c r="D5277"/>
  <c r="E5277"/>
  <c r="F5277"/>
  <c r="A5278"/>
  <c r="B5278"/>
  <c r="C5278"/>
  <c r="D5278"/>
  <c r="E5278"/>
  <c r="F5278"/>
  <c r="A5279"/>
  <c r="B5279"/>
  <c r="C5279"/>
  <c r="D5279"/>
  <c r="E5279"/>
  <c r="F5279"/>
  <c r="A5280"/>
  <c r="B5280"/>
  <c r="C5280"/>
  <c r="D5280"/>
  <c r="E5280"/>
  <c r="F5280"/>
  <c r="A5281"/>
  <c r="B5281"/>
  <c r="C5281"/>
  <c r="D5281"/>
  <c r="E5281"/>
  <c r="F5281"/>
  <c r="A5282"/>
  <c r="B5282"/>
  <c r="C5282"/>
  <c r="D5282"/>
  <c r="E5282"/>
  <c r="F5282"/>
  <c r="A5283"/>
  <c r="B5283"/>
  <c r="C5283"/>
  <c r="D5283"/>
  <c r="E5283"/>
  <c r="F5283"/>
  <c r="A5284"/>
  <c r="B5284"/>
  <c r="C5284"/>
  <c r="D5284"/>
  <c r="E5284"/>
  <c r="F5284"/>
  <c r="A5285"/>
  <c r="B5285"/>
  <c r="C5285"/>
  <c r="D5285"/>
  <c r="E5285"/>
  <c r="F5285"/>
  <c r="A5286"/>
  <c r="B5286"/>
  <c r="C5286"/>
  <c r="D5286"/>
  <c r="E5286"/>
  <c r="F5286"/>
  <c r="A5287"/>
  <c r="B5287"/>
  <c r="C5287"/>
  <c r="D5287"/>
  <c r="E5287"/>
  <c r="F5287"/>
  <c r="A5288"/>
  <c r="B5288"/>
  <c r="C5288"/>
  <c r="D5288"/>
  <c r="E5288"/>
  <c r="F5288"/>
  <c r="A5289"/>
  <c r="B5289"/>
  <c r="C5289"/>
  <c r="D5289"/>
  <c r="E5289"/>
  <c r="F5289"/>
  <c r="A5290"/>
  <c r="B5290"/>
  <c r="C5290"/>
  <c r="D5290"/>
  <c r="E5290"/>
  <c r="F5290"/>
  <c r="A5291"/>
  <c r="B5291"/>
  <c r="C5291"/>
  <c r="D5291"/>
  <c r="E5291"/>
  <c r="F5291"/>
  <c r="A5292"/>
  <c r="B5292"/>
  <c r="C5292"/>
  <c r="D5292"/>
  <c r="E5292"/>
  <c r="F5292"/>
  <c r="A5293"/>
  <c r="B5293"/>
  <c r="C5293"/>
  <c r="D5293"/>
  <c r="E5293"/>
  <c r="F5293"/>
  <c r="A5294"/>
  <c r="B5294"/>
  <c r="C5294"/>
  <c r="D5294"/>
  <c r="E5294"/>
  <c r="F5294"/>
  <c r="A5295"/>
  <c r="B5295"/>
  <c r="C5295"/>
  <c r="D5295"/>
  <c r="E5295"/>
  <c r="F5295"/>
  <c r="A5296"/>
  <c r="B5296"/>
  <c r="C5296"/>
  <c r="D5296"/>
  <c r="E5296"/>
  <c r="F5296"/>
  <c r="A5297"/>
  <c r="B5297"/>
  <c r="C5297"/>
  <c r="D5297"/>
  <c r="E5297"/>
  <c r="F5297"/>
  <c r="A5298"/>
  <c r="B5298"/>
  <c r="C5298"/>
  <c r="D5298"/>
  <c r="E5298"/>
  <c r="F5298"/>
  <c r="A5299"/>
  <c r="B5299"/>
  <c r="C5299"/>
  <c r="D5299"/>
  <c r="E5299"/>
  <c r="F5299"/>
  <c r="A5300"/>
  <c r="B5300"/>
  <c r="C5300"/>
  <c r="D5300"/>
  <c r="E5300"/>
  <c r="F5300"/>
  <c r="A5301"/>
  <c r="B5301"/>
  <c r="C5301"/>
  <c r="D5301"/>
  <c r="E5301"/>
  <c r="F5301"/>
  <c r="A5302"/>
  <c r="B5302"/>
  <c r="C5302"/>
  <c r="D5302"/>
  <c r="E5302"/>
  <c r="F5302"/>
  <c r="A5303"/>
  <c r="B5303"/>
  <c r="C5303"/>
  <c r="D5303"/>
  <c r="E5303"/>
  <c r="F5303"/>
  <c r="A5304"/>
  <c r="B5304"/>
  <c r="C5304"/>
  <c r="D5304"/>
  <c r="E5304"/>
  <c r="F5304"/>
  <c r="A5305"/>
  <c r="B5305"/>
  <c r="C5305"/>
  <c r="D5305"/>
  <c r="E5305"/>
  <c r="F5305"/>
  <c r="A5306"/>
  <c r="B5306"/>
  <c r="C5306"/>
  <c r="D5306"/>
  <c r="E5306"/>
  <c r="F5306"/>
  <c r="A5307"/>
  <c r="B5307"/>
  <c r="C5307"/>
  <c r="D5307"/>
  <c r="E5307"/>
  <c r="F5307"/>
  <c r="A5308"/>
  <c r="B5308"/>
  <c r="C5308"/>
  <c r="D5308"/>
  <c r="E5308"/>
  <c r="F5308"/>
  <c r="A5309"/>
  <c r="B5309"/>
  <c r="C5309"/>
  <c r="D5309"/>
  <c r="E5309"/>
  <c r="F5309"/>
  <c r="A5310"/>
  <c r="B5310"/>
  <c r="C5310"/>
  <c r="D5310"/>
  <c r="E5310"/>
  <c r="F5310"/>
  <c r="A5311"/>
  <c r="B5311"/>
  <c r="C5311"/>
  <c r="D5311"/>
  <c r="E5311"/>
  <c r="F5311"/>
  <c r="A5312"/>
  <c r="B5312"/>
  <c r="C5312"/>
  <c r="D5312"/>
  <c r="E5312"/>
  <c r="F5312"/>
  <c r="A5313"/>
  <c r="B5313"/>
  <c r="C5313"/>
  <c r="D5313"/>
  <c r="E5313"/>
  <c r="F5313"/>
  <c r="A5314"/>
  <c r="B5314"/>
  <c r="C5314"/>
  <c r="D5314"/>
  <c r="E5314"/>
  <c r="F5314"/>
  <c r="A5315"/>
  <c r="B5315"/>
  <c r="C5315"/>
  <c r="D5315"/>
  <c r="E5315"/>
  <c r="F5315"/>
  <c r="A5316"/>
  <c r="B5316"/>
  <c r="C5316"/>
  <c r="D5316"/>
  <c r="E5316"/>
  <c r="F5316"/>
  <c r="A5317"/>
  <c r="B5317"/>
  <c r="C5317"/>
  <c r="D5317"/>
  <c r="E5317"/>
  <c r="F5317"/>
  <c r="A5318"/>
  <c r="B5318"/>
  <c r="C5318"/>
  <c r="D5318"/>
  <c r="E5318"/>
  <c r="F5318"/>
  <c r="A5319"/>
  <c r="B5319"/>
  <c r="C5319"/>
  <c r="D5319"/>
  <c r="E5319"/>
  <c r="F5319"/>
  <c r="A5320"/>
  <c r="B5320"/>
  <c r="C5320"/>
  <c r="D5320"/>
  <c r="E5320"/>
  <c r="F5320"/>
  <c r="A5321"/>
  <c r="B5321"/>
  <c r="C5321"/>
  <c r="D5321"/>
  <c r="E5321"/>
  <c r="F5321"/>
  <c r="A5322"/>
  <c r="B5322"/>
  <c r="C5322"/>
  <c r="D5322"/>
  <c r="E5322"/>
  <c r="F5322"/>
  <c r="A5323"/>
  <c r="B5323"/>
  <c r="C5323"/>
  <c r="D5323"/>
  <c r="E5323"/>
  <c r="F5323"/>
  <c r="A5324"/>
  <c r="B5324"/>
  <c r="C5324"/>
  <c r="D5324"/>
  <c r="E5324"/>
  <c r="F5324"/>
  <c r="A5325"/>
  <c r="B5325"/>
  <c r="C5325"/>
  <c r="D5325"/>
  <c r="E5325"/>
  <c r="F5325"/>
  <c r="A5326"/>
  <c r="B5326"/>
  <c r="C5326"/>
  <c r="D5326"/>
  <c r="E5326"/>
  <c r="F5326"/>
  <c r="A5327"/>
  <c r="B5327"/>
  <c r="C5327"/>
  <c r="D5327"/>
  <c r="E5327"/>
  <c r="F5327"/>
  <c r="A5328"/>
  <c r="B5328"/>
  <c r="C5328"/>
  <c r="D5328"/>
  <c r="E5328"/>
  <c r="F5328"/>
  <c r="A5329"/>
  <c r="B5329"/>
  <c r="C5329"/>
  <c r="D5329"/>
  <c r="E5329"/>
  <c r="F5329"/>
  <c r="A5330"/>
  <c r="B5330"/>
  <c r="C5330"/>
  <c r="D5330"/>
  <c r="E5330"/>
  <c r="F5330"/>
  <c r="A5331"/>
  <c r="B5331"/>
  <c r="C5331"/>
  <c r="D5331"/>
  <c r="E5331"/>
  <c r="F5331"/>
  <c r="A5332"/>
  <c r="B5332"/>
  <c r="C5332"/>
  <c r="D5332"/>
  <c r="E5332"/>
  <c r="F5332"/>
  <c r="A5333"/>
  <c r="B5333"/>
  <c r="C5333"/>
  <c r="D5333"/>
  <c r="E5333"/>
  <c r="F5333"/>
  <c r="A5334"/>
  <c r="B5334"/>
  <c r="C5334"/>
  <c r="D5334"/>
  <c r="E5334"/>
  <c r="F5334"/>
  <c r="A5335"/>
  <c r="B5335"/>
  <c r="C5335"/>
  <c r="D5335"/>
  <c r="E5335"/>
  <c r="F5335"/>
  <c r="A5336"/>
  <c r="B5336"/>
  <c r="C5336"/>
  <c r="D5336"/>
  <c r="E5336"/>
  <c r="F5336"/>
  <c r="A5337"/>
  <c r="B5337"/>
  <c r="C5337"/>
  <c r="D5337"/>
  <c r="E5337"/>
  <c r="F5337"/>
  <c r="A5338"/>
  <c r="B5338"/>
  <c r="C5338"/>
  <c r="D5338"/>
  <c r="E5338"/>
  <c r="F5338"/>
  <c r="A5339"/>
  <c r="B5339"/>
  <c r="C5339"/>
  <c r="D5339"/>
  <c r="E5339"/>
  <c r="F5339"/>
  <c r="A5340"/>
  <c r="B5340"/>
  <c r="C5340"/>
  <c r="D5340"/>
  <c r="E5340"/>
  <c r="F5340"/>
  <c r="A5341"/>
  <c r="B5341"/>
  <c r="C5341"/>
  <c r="D5341"/>
  <c r="E5341"/>
  <c r="F5341"/>
  <c r="A5342"/>
  <c r="B5342"/>
  <c r="C5342"/>
  <c r="D5342"/>
  <c r="E5342"/>
  <c r="F5342"/>
  <c r="A5343"/>
  <c r="B5343"/>
  <c r="C5343"/>
  <c r="D5343"/>
  <c r="E5343"/>
  <c r="F5343"/>
  <c r="A5344"/>
  <c r="B5344"/>
  <c r="C5344"/>
  <c r="D5344"/>
  <c r="E5344"/>
  <c r="F5344"/>
  <c r="A5345"/>
  <c r="B5345"/>
  <c r="C5345"/>
  <c r="D5345"/>
  <c r="E5345"/>
  <c r="F5345"/>
  <c r="A5346"/>
  <c r="B5346"/>
  <c r="C5346"/>
  <c r="D5346"/>
  <c r="E5346"/>
  <c r="F5346"/>
  <c r="A5347"/>
  <c r="B5347"/>
  <c r="C5347"/>
  <c r="D5347"/>
  <c r="E5347"/>
  <c r="F5347"/>
  <c r="A5348"/>
  <c r="B5348"/>
  <c r="C5348"/>
  <c r="D5348"/>
  <c r="E5348"/>
  <c r="F5348"/>
  <c r="A5349"/>
  <c r="B5349"/>
  <c r="C5349"/>
  <c r="D5349"/>
  <c r="E5349"/>
  <c r="F5349"/>
  <c r="A5350"/>
  <c r="B5350"/>
  <c r="C5350"/>
  <c r="D5350"/>
  <c r="E5350"/>
  <c r="F5350"/>
  <c r="A5351"/>
  <c r="B5351"/>
  <c r="C5351"/>
  <c r="D5351"/>
  <c r="E5351"/>
  <c r="F5351"/>
  <c r="A5352"/>
  <c r="B5352"/>
  <c r="C5352"/>
  <c r="D5352"/>
  <c r="E5352"/>
  <c r="F5352"/>
  <c r="A5353"/>
  <c r="B5353"/>
  <c r="C5353"/>
  <c r="D5353"/>
  <c r="E5353"/>
  <c r="F5353"/>
  <c r="A5354"/>
  <c r="B5354"/>
  <c r="C5354"/>
  <c r="D5354"/>
  <c r="E5354"/>
  <c r="F5354"/>
  <c r="A5355"/>
  <c r="B5355"/>
  <c r="C5355"/>
  <c r="D5355"/>
  <c r="E5355"/>
  <c r="F5355"/>
  <c r="A5356"/>
  <c r="B5356"/>
  <c r="C5356"/>
  <c r="D5356"/>
  <c r="E5356"/>
  <c r="F5356"/>
  <c r="A5357"/>
  <c r="B5357"/>
  <c r="C5357"/>
  <c r="D5357"/>
  <c r="E5357"/>
  <c r="F5357"/>
  <c r="A5358"/>
  <c r="B5358"/>
  <c r="C5358"/>
  <c r="D5358"/>
  <c r="E5358"/>
  <c r="F5358"/>
  <c r="A5359"/>
  <c r="B5359"/>
  <c r="C5359"/>
  <c r="D5359"/>
  <c r="E5359"/>
  <c r="F5359"/>
  <c r="A5360"/>
  <c r="B5360"/>
  <c r="C5360"/>
  <c r="D5360"/>
  <c r="E5360"/>
  <c r="F5360"/>
  <c r="A5361"/>
  <c r="B5361"/>
  <c r="C5361"/>
  <c r="D5361"/>
  <c r="E5361"/>
  <c r="F5361"/>
  <c r="A5362"/>
  <c r="B5362"/>
  <c r="C5362"/>
  <c r="D5362"/>
  <c r="E5362"/>
  <c r="F5362"/>
  <c r="A5363"/>
  <c r="B5363"/>
  <c r="C5363"/>
  <c r="D5363"/>
  <c r="E5363"/>
  <c r="F5363"/>
  <c r="A5364"/>
  <c r="B5364"/>
  <c r="C5364"/>
  <c r="D5364"/>
  <c r="E5364"/>
  <c r="F5364"/>
  <c r="A5365"/>
  <c r="B5365"/>
  <c r="C5365"/>
  <c r="D5365"/>
  <c r="E5365"/>
  <c r="F5365"/>
  <c r="A5366"/>
  <c r="B5366"/>
  <c r="C5366"/>
  <c r="D5366"/>
  <c r="E5366"/>
  <c r="F5366"/>
  <c r="A5367"/>
  <c r="B5367"/>
  <c r="C5367"/>
  <c r="D5367"/>
  <c r="E5367"/>
  <c r="F5367"/>
  <c r="A5368"/>
  <c r="B5368"/>
  <c r="C5368"/>
  <c r="D5368"/>
  <c r="E5368"/>
  <c r="F5368"/>
  <c r="A5369"/>
  <c r="B5369"/>
  <c r="C5369"/>
  <c r="D5369"/>
  <c r="E5369"/>
  <c r="F5369"/>
  <c r="A5370"/>
  <c r="B5370"/>
  <c r="C5370"/>
  <c r="D5370"/>
  <c r="E5370"/>
  <c r="F5370"/>
  <c r="A5371"/>
  <c r="B5371"/>
  <c r="C5371"/>
  <c r="D5371"/>
  <c r="E5371"/>
  <c r="F5371"/>
  <c r="A5372"/>
  <c r="B5372"/>
  <c r="C5372"/>
  <c r="D5372"/>
  <c r="E5372"/>
  <c r="F5372"/>
  <c r="A5373"/>
  <c r="B5373"/>
  <c r="C5373"/>
  <c r="D5373"/>
  <c r="E5373"/>
  <c r="F5373"/>
  <c r="A5374"/>
  <c r="B5374"/>
  <c r="C5374"/>
  <c r="D5374"/>
  <c r="E5374"/>
  <c r="F5374"/>
  <c r="A5375"/>
  <c r="B5375"/>
  <c r="C5375"/>
  <c r="D5375"/>
  <c r="E5375"/>
  <c r="F5375"/>
  <c r="A5376"/>
  <c r="B5376"/>
  <c r="C5376"/>
  <c r="D5376"/>
  <c r="E5376"/>
  <c r="F5376"/>
  <c r="A5377"/>
  <c r="B5377"/>
  <c r="C5377"/>
  <c r="D5377"/>
  <c r="E5377"/>
  <c r="F5377"/>
  <c r="A5378"/>
  <c r="B5378"/>
  <c r="C5378"/>
  <c r="D5378"/>
  <c r="E5378"/>
  <c r="F5378"/>
  <c r="A5379"/>
  <c r="B5379"/>
  <c r="C5379"/>
  <c r="D5379"/>
  <c r="E5379"/>
  <c r="F5379"/>
  <c r="A5380"/>
  <c r="B5380"/>
  <c r="C5380"/>
  <c r="D5380"/>
  <c r="E5380"/>
  <c r="F5380"/>
  <c r="A5381"/>
  <c r="B5381"/>
  <c r="C5381"/>
  <c r="D5381"/>
  <c r="E5381"/>
  <c r="F5381"/>
  <c r="A5382"/>
  <c r="B5382"/>
  <c r="C5382"/>
  <c r="D5382"/>
  <c r="E5382"/>
  <c r="F5382"/>
  <c r="A5383"/>
  <c r="B5383"/>
  <c r="C5383"/>
  <c r="D5383"/>
  <c r="E5383"/>
  <c r="F5383"/>
  <c r="A5384"/>
  <c r="B5384"/>
  <c r="C5384"/>
  <c r="D5384"/>
  <c r="E5384"/>
  <c r="F5384"/>
  <c r="A5385"/>
  <c r="B5385"/>
  <c r="C5385"/>
  <c r="D5385"/>
  <c r="E5385"/>
  <c r="F5385"/>
  <c r="A5386"/>
  <c r="B5386"/>
  <c r="C5386"/>
  <c r="D5386"/>
  <c r="E5386"/>
  <c r="F5386"/>
  <c r="A5387"/>
  <c r="B5387"/>
  <c r="C5387"/>
  <c r="D5387"/>
  <c r="E5387"/>
  <c r="F5387"/>
  <c r="A5388"/>
  <c r="B5388"/>
  <c r="C5388"/>
  <c r="D5388"/>
  <c r="E5388"/>
  <c r="F5388"/>
  <c r="A5389"/>
  <c r="B5389"/>
  <c r="C5389"/>
  <c r="D5389"/>
  <c r="E5389"/>
  <c r="F5389"/>
  <c r="A5390"/>
  <c r="B5390"/>
  <c r="C5390"/>
  <c r="D5390"/>
  <c r="E5390"/>
  <c r="F5390"/>
  <c r="A5391"/>
  <c r="B5391"/>
  <c r="C5391"/>
  <c r="D5391"/>
  <c r="E5391"/>
  <c r="F5391"/>
  <c r="A5392"/>
  <c r="B5392"/>
  <c r="C5392"/>
  <c r="D5392"/>
  <c r="E5392"/>
  <c r="F5392"/>
  <c r="A5393"/>
  <c r="B5393"/>
  <c r="C5393"/>
  <c r="D5393"/>
  <c r="E5393"/>
  <c r="F5393"/>
  <c r="A5394"/>
  <c r="B5394"/>
  <c r="C5394"/>
  <c r="D5394"/>
  <c r="E5394"/>
  <c r="F5394"/>
  <c r="A5395"/>
  <c r="B5395"/>
  <c r="C5395"/>
  <c r="D5395"/>
  <c r="E5395"/>
  <c r="F5395"/>
  <c r="A5396"/>
  <c r="B5396"/>
  <c r="C5396"/>
  <c r="D5396"/>
  <c r="E5396"/>
  <c r="F5396"/>
  <c r="A5397"/>
  <c r="B5397"/>
  <c r="C5397"/>
  <c r="D5397"/>
  <c r="E5397"/>
  <c r="F5397"/>
  <c r="A5398"/>
  <c r="B5398"/>
  <c r="C5398"/>
  <c r="D5398"/>
  <c r="E5398"/>
  <c r="F5398"/>
  <c r="A5399"/>
  <c r="B5399"/>
  <c r="C5399"/>
  <c r="D5399"/>
  <c r="E5399"/>
  <c r="F5399"/>
  <c r="A5400"/>
  <c r="B5400"/>
  <c r="C5400"/>
  <c r="D5400"/>
  <c r="E5400"/>
  <c r="F5400"/>
  <c r="A5401"/>
  <c r="B5401"/>
  <c r="C5401"/>
  <c r="D5401"/>
  <c r="E5401"/>
  <c r="F5401"/>
  <c r="A5402"/>
  <c r="B5402"/>
  <c r="C5402"/>
  <c r="D5402"/>
  <c r="E5402"/>
  <c r="F5402"/>
  <c r="A5403"/>
  <c r="B5403"/>
  <c r="C5403"/>
  <c r="D5403"/>
  <c r="E5403"/>
  <c r="F5403"/>
  <c r="A5404"/>
  <c r="B5404"/>
  <c r="C5404"/>
  <c r="D5404"/>
  <c r="E5404"/>
  <c r="F5404"/>
  <c r="A5405"/>
  <c r="B5405"/>
  <c r="C5405"/>
  <c r="D5405"/>
  <c r="E5405"/>
  <c r="F5405"/>
  <c r="A5406"/>
  <c r="B5406"/>
  <c r="C5406"/>
  <c r="D5406"/>
  <c r="E5406"/>
  <c r="F5406"/>
  <c r="A5407"/>
  <c r="B5407"/>
  <c r="C5407"/>
  <c r="D5407"/>
  <c r="E5407"/>
  <c r="F5407"/>
  <c r="A5408"/>
  <c r="B5408"/>
  <c r="C5408"/>
  <c r="D5408"/>
  <c r="E5408"/>
  <c r="F5408"/>
  <c r="A5409"/>
  <c r="B5409"/>
  <c r="C5409"/>
  <c r="D5409"/>
  <c r="E5409"/>
  <c r="F5409"/>
  <c r="A5410"/>
  <c r="B5410"/>
  <c r="C5410"/>
  <c r="D5410"/>
  <c r="E5410"/>
  <c r="F5410"/>
  <c r="A5411"/>
  <c r="B5411"/>
  <c r="C5411"/>
  <c r="D5411"/>
  <c r="E5411"/>
  <c r="F5411"/>
  <c r="A5412"/>
  <c r="B5412"/>
  <c r="C5412"/>
  <c r="D5412"/>
  <c r="E5412"/>
  <c r="F5412"/>
  <c r="A5413"/>
  <c r="B5413"/>
  <c r="C5413"/>
  <c r="D5413"/>
  <c r="E5413"/>
  <c r="F5413"/>
  <c r="A5414"/>
  <c r="B5414"/>
  <c r="C5414"/>
  <c r="D5414"/>
  <c r="E5414"/>
  <c r="F5414"/>
  <c r="A5415"/>
  <c r="B5415"/>
  <c r="C5415"/>
  <c r="D5415"/>
  <c r="E5415"/>
  <c r="F5415"/>
  <c r="A5416"/>
  <c r="B5416"/>
  <c r="C5416"/>
  <c r="D5416"/>
  <c r="E5416"/>
  <c r="F5416"/>
  <c r="A5417"/>
  <c r="B5417"/>
  <c r="C5417"/>
  <c r="D5417"/>
  <c r="E5417"/>
  <c r="F5417"/>
  <c r="A5418"/>
  <c r="B5418"/>
  <c r="C5418"/>
  <c r="D5418"/>
  <c r="E5418"/>
  <c r="F5418"/>
  <c r="A5419"/>
  <c r="B5419"/>
  <c r="C5419"/>
  <c r="D5419"/>
  <c r="E5419"/>
  <c r="F5419"/>
  <c r="A5420"/>
  <c r="B5420"/>
  <c r="C5420"/>
  <c r="D5420"/>
  <c r="E5420"/>
  <c r="F5420"/>
  <c r="A5421"/>
  <c r="B5421"/>
  <c r="C5421"/>
  <c r="D5421"/>
  <c r="E5421"/>
  <c r="F5421"/>
  <c r="A5422"/>
  <c r="B5422"/>
  <c r="C5422"/>
  <c r="D5422"/>
  <c r="E5422"/>
  <c r="F5422"/>
  <c r="A5423"/>
  <c r="B5423"/>
  <c r="C5423"/>
  <c r="D5423"/>
  <c r="E5423"/>
  <c r="F5423"/>
  <c r="A5424"/>
  <c r="B5424"/>
  <c r="C5424"/>
  <c r="D5424"/>
  <c r="E5424"/>
  <c r="F5424"/>
  <c r="A5425"/>
  <c r="B5425"/>
  <c r="C5425"/>
  <c r="D5425"/>
  <c r="E5425"/>
  <c r="F5425"/>
  <c r="A5426"/>
  <c r="B5426"/>
  <c r="C5426"/>
  <c r="D5426"/>
  <c r="E5426"/>
  <c r="F5426"/>
  <c r="A5427"/>
  <c r="B5427"/>
  <c r="C5427"/>
  <c r="D5427"/>
  <c r="E5427"/>
  <c r="F5427"/>
  <c r="A5428"/>
  <c r="B5428"/>
  <c r="C5428"/>
  <c r="D5428"/>
  <c r="E5428"/>
  <c r="F5428"/>
  <c r="A5429"/>
  <c r="B5429"/>
  <c r="C5429"/>
  <c r="D5429"/>
  <c r="E5429"/>
  <c r="F5429"/>
  <c r="A5430"/>
  <c r="B5430"/>
  <c r="C5430"/>
  <c r="D5430"/>
  <c r="E5430"/>
  <c r="F5430"/>
  <c r="A5431"/>
  <c r="B5431"/>
  <c r="C5431"/>
  <c r="D5431"/>
  <c r="E5431"/>
  <c r="F5431"/>
  <c r="A5432"/>
  <c r="B5432"/>
  <c r="C5432"/>
  <c r="D5432"/>
  <c r="E5432"/>
  <c r="F5432"/>
  <c r="A5433"/>
  <c r="B5433"/>
  <c r="C5433"/>
  <c r="D5433"/>
  <c r="E5433"/>
  <c r="F5433"/>
  <c r="A5434"/>
  <c r="B5434"/>
  <c r="C5434"/>
  <c r="D5434"/>
  <c r="E5434"/>
  <c r="F5434"/>
  <c r="A5435"/>
  <c r="B5435"/>
  <c r="C5435"/>
  <c r="D5435"/>
  <c r="E5435"/>
  <c r="F5435"/>
  <c r="A5436"/>
  <c r="B5436"/>
  <c r="C5436"/>
  <c r="D5436"/>
  <c r="E5436"/>
  <c r="F5436"/>
  <c r="A5437"/>
  <c r="B5437"/>
  <c r="C5437"/>
  <c r="D5437"/>
  <c r="E5437"/>
  <c r="F5437"/>
  <c r="A5438"/>
  <c r="B5438"/>
  <c r="C5438"/>
  <c r="D5438"/>
  <c r="E5438"/>
  <c r="F5438"/>
  <c r="A5439"/>
  <c r="B5439"/>
  <c r="C5439"/>
  <c r="D5439"/>
  <c r="E5439"/>
  <c r="F5439"/>
  <c r="A5440"/>
  <c r="B5440"/>
  <c r="C5440"/>
  <c r="D5440"/>
  <c r="E5440"/>
  <c r="F5440"/>
  <c r="A5441"/>
  <c r="B5441"/>
  <c r="C5441"/>
  <c r="D5441"/>
  <c r="E5441"/>
  <c r="F5441"/>
  <c r="A5442"/>
  <c r="B5442"/>
  <c r="C5442"/>
  <c r="D5442"/>
  <c r="E5442"/>
  <c r="F5442"/>
  <c r="A5443"/>
  <c r="B5443"/>
  <c r="C5443"/>
  <c r="D5443"/>
  <c r="E5443"/>
  <c r="F5443"/>
  <c r="A5444"/>
  <c r="B5444"/>
  <c r="C5444"/>
  <c r="D5444"/>
  <c r="E5444"/>
  <c r="F5444"/>
  <c r="A5445"/>
  <c r="B5445"/>
  <c r="C5445"/>
  <c r="D5445"/>
  <c r="E5445"/>
  <c r="F5445"/>
  <c r="A5446"/>
  <c r="B5446"/>
  <c r="C5446"/>
  <c r="D5446"/>
  <c r="E5446"/>
  <c r="F5446"/>
  <c r="A5447"/>
  <c r="B5447"/>
  <c r="C5447"/>
  <c r="D5447"/>
  <c r="E5447"/>
  <c r="F5447"/>
  <c r="A5448"/>
  <c r="B5448"/>
  <c r="C5448"/>
  <c r="D5448"/>
  <c r="E5448"/>
  <c r="F5448"/>
  <c r="A5449"/>
  <c r="B5449"/>
  <c r="C5449"/>
  <c r="D5449"/>
  <c r="E5449"/>
  <c r="F5449"/>
  <c r="A5450"/>
  <c r="B5450"/>
  <c r="C5450"/>
  <c r="D5450"/>
  <c r="E5450"/>
  <c r="F5450"/>
  <c r="A5451"/>
  <c r="B5451"/>
  <c r="C5451"/>
  <c r="D5451"/>
  <c r="E5451"/>
  <c r="F5451"/>
  <c r="A5452"/>
  <c r="B5452"/>
  <c r="C5452"/>
  <c r="D5452"/>
  <c r="E5452"/>
  <c r="F5452"/>
  <c r="A5453"/>
  <c r="B5453"/>
  <c r="C5453"/>
  <c r="D5453"/>
  <c r="E5453"/>
  <c r="F5453"/>
  <c r="A5454"/>
  <c r="B5454"/>
  <c r="C5454"/>
  <c r="D5454"/>
  <c r="E5454"/>
  <c r="F5454"/>
  <c r="A5455"/>
  <c r="B5455"/>
  <c r="C5455"/>
  <c r="D5455"/>
  <c r="E5455"/>
  <c r="F5455"/>
  <c r="A5456"/>
  <c r="B5456"/>
  <c r="C5456"/>
  <c r="D5456"/>
  <c r="E5456"/>
  <c r="F5456"/>
  <c r="A5457"/>
  <c r="B5457"/>
  <c r="C5457"/>
  <c r="D5457"/>
  <c r="E5457"/>
  <c r="F5457"/>
  <c r="A5458"/>
  <c r="B5458"/>
  <c r="C5458"/>
  <c r="D5458"/>
  <c r="E5458"/>
  <c r="F5458"/>
  <c r="A5459"/>
  <c r="B5459"/>
  <c r="C5459"/>
  <c r="D5459"/>
  <c r="E5459"/>
  <c r="F5459"/>
  <c r="A5460"/>
  <c r="B5460"/>
  <c r="C5460"/>
  <c r="D5460"/>
  <c r="E5460"/>
  <c r="F5460"/>
  <c r="A5461"/>
  <c r="B5461"/>
  <c r="C5461"/>
  <c r="D5461"/>
  <c r="E5461"/>
  <c r="F5461"/>
  <c r="A5462"/>
  <c r="B5462"/>
  <c r="C5462"/>
  <c r="D5462"/>
  <c r="E5462"/>
  <c r="F5462"/>
  <c r="A5463"/>
  <c r="B5463"/>
  <c r="C5463"/>
  <c r="D5463"/>
  <c r="E5463"/>
  <c r="F5463"/>
  <c r="A5464"/>
  <c r="B5464"/>
  <c r="C5464"/>
  <c r="D5464"/>
  <c r="E5464"/>
  <c r="F5464"/>
  <c r="A5465"/>
  <c r="B5465"/>
  <c r="C5465"/>
  <c r="D5465"/>
  <c r="E5465"/>
  <c r="F5465"/>
  <c r="A5466"/>
  <c r="B5466"/>
  <c r="C5466"/>
  <c r="D5466"/>
  <c r="E5466"/>
  <c r="F5466"/>
  <c r="A5467"/>
  <c r="B5467"/>
  <c r="C5467"/>
  <c r="D5467"/>
  <c r="E5467"/>
  <c r="F5467"/>
  <c r="A5468"/>
  <c r="B5468"/>
  <c r="C5468"/>
  <c r="D5468"/>
  <c r="E5468"/>
  <c r="F5468"/>
  <c r="A5469"/>
  <c r="B5469"/>
  <c r="C5469"/>
  <c r="D5469"/>
  <c r="E5469"/>
  <c r="F5469"/>
  <c r="A5470"/>
  <c r="B5470"/>
  <c r="C5470"/>
  <c r="D5470"/>
  <c r="E5470"/>
  <c r="F5470"/>
  <c r="A5471"/>
  <c r="B5471"/>
  <c r="C5471"/>
  <c r="D5471"/>
  <c r="E5471"/>
  <c r="F5471"/>
  <c r="A5472"/>
  <c r="B5472"/>
  <c r="C5472"/>
  <c r="D5472"/>
  <c r="E5472"/>
  <c r="F5472"/>
  <c r="A5473"/>
  <c r="B5473"/>
  <c r="C5473"/>
  <c r="D5473"/>
  <c r="E5473"/>
  <c r="F5473"/>
  <c r="A5474"/>
  <c r="B5474"/>
  <c r="C5474"/>
  <c r="D5474"/>
  <c r="E5474"/>
  <c r="F5474"/>
  <c r="A5475"/>
  <c r="B5475"/>
  <c r="C5475"/>
  <c r="D5475"/>
  <c r="E5475"/>
  <c r="F5475"/>
  <c r="A5476"/>
  <c r="B5476"/>
  <c r="C5476"/>
  <c r="D5476"/>
  <c r="E5476"/>
  <c r="F5476"/>
  <c r="A5477"/>
  <c r="B5477"/>
  <c r="C5477"/>
  <c r="D5477"/>
  <c r="E5477"/>
  <c r="F5477"/>
  <c r="A5478"/>
  <c r="B5478"/>
  <c r="C5478"/>
  <c r="D5478"/>
  <c r="E5478"/>
  <c r="F5478"/>
  <c r="A5479"/>
  <c r="B5479"/>
  <c r="C5479"/>
  <c r="D5479"/>
  <c r="E5479"/>
  <c r="F5479"/>
  <c r="A5480"/>
  <c r="B5480"/>
  <c r="C5480"/>
  <c r="D5480"/>
  <c r="E5480"/>
  <c r="F5480"/>
  <c r="A5481"/>
  <c r="B5481"/>
  <c r="C5481"/>
  <c r="D5481"/>
  <c r="E5481"/>
  <c r="F5481"/>
  <c r="A5482"/>
  <c r="B5482"/>
  <c r="C5482"/>
  <c r="D5482"/>
  <c r="E5482"/>
  <c r="F5482"/>
  <c r="A5483"/>
  <c r="B5483"/>
  <c r="C5483"/>
  <c r="D5483"/>
  <c r="E5483"/>
  <c r="F5483"/>
  <c r="A5484"/>
  <c r="B5484"/>
  <c r="C5484"/>
  <c r="D5484"/>
  <c r="E5484"/>
  <c r="F5484"/>
  <c r="A5485"/>
  <c r="B5485"/>
  <c r="C5485"/>
  <c r="D5485"/>
  <c r="E5485"/>
  <c r="F5485"/>
  <c r="A5486"/>
  <c r="B5486"/>
  <c r="C5486"/>
  <c r="D5486"/>
  <c r="E5486"/>
  <c r="F5486"/>
  <c r="A5487"/>
  <c r="B5487"/>
  <c r="C5487"/>
  <c r="D5487"/>
  <c r="E5487"/>
  <c r="F5487"/>
  <c r="A5488"/>
  <c r="B5488"/>
  <c r="C5488"/>
  <c r="D5488"/>
  <c r="E5488"/>
  <c r="F5488"/>
  <c r="A5489"/>
  <c r="B5489"/>
  <c r="C5489"/>
  <c r="D5489"/>
  <c r="E5489"/>
  <c r="F5489"/>
  <c r="A5490"/>
  <c r="B5490"/>
  <c r="C5490"/>
  <c r="D5490"/>
  <c r="E5490"/>
  <c r="F5490"/>
  <c r="A5491"/>
  <c r="B5491"/>
  <c r="C5491"/>
  <c r="D5491"/>
  <c r="E5491"/>
  <c r="F5491"/>
  <c r="A5492"/>
  <c r="B5492"/>
  <c r="C5492"/>
  <c r="D5492"/>
  <c r="E5492"/>
  <c r="F5492"/>
  <c r="A5493"/>
  <c r="B5493"/>
  <c r="C5493"/>
  <c r="D5493"/>
  <c r="E5493"/>
  <c r="F5493"/>
  <c r="A5494"/>
  <c r="B5494"/>
  <c r="C5494"/>
  <c r="D5494"/>
  <c r="E5494"/>
  <c r="F5494"/>
  <c r="A5495"/>
  <c r="B5495"/>
  <c r="C5495"/>
  <c r="D5495"/>
  <c r="E5495"/>
  <c r="F5495"/>
  <c r="A5496"/>
  <c r="B5496"/>
  <c r="C5496"/>
  <c r="D5496"/>
  <c r="E5496"/>
  <c r="F5496"/>
  <c r="A5497"/>
  <c r="B5497"/>
  <c r="C5497"/>
  <c r="D5497"/>
  <c r="E5497"/>
  <c r="F5497"/>
  <c r="A5498"/>
  <c r="B5498"/>
  <c r="C5498"/>
  <c r="D5498"/>
  <c r="E5498"/>
  <c r="F5498"/>
  <c r="A5499"/>
  <c r="B5499"/>
  <c r="C5499"/>
  <c r="D5499"/>
  <c r="E5499"/>
  <c r="F5499"/>
  <c r="A5500"/>
  <c r="B5500"/>
  <c r="C5500"/>
  <c r="D5500"/>
  <c r="E5500"/>
  <c r="F5500"/>
  <c r="A5501"/>
  <c r="B5501"/>
  <c r="C5501"/>
  <c r="D5501"/>
  <c r="E5501"/>
  <c r="F5501"/>
  <c r="A5502"/>
  <c r="B5502"/>
  <c r="C5502"/>
  <c r="D5502"/>
  <c r="E5502"/>
  <c r="F5502"/>
  <c r="A5503"/>
  <c r="B5503"/>
  <c r="C5503"/>
  <c r="D5503"/>
  <c r="E5503"/>
  <c r="F5503"/>
  <c r="A5504"/>
  <c r="B5504"/>
  <c r="C5504"/>
  <c r="D5504"/>
  <c r="E5504"/>
  <c r="F5504"/>
  <c r="A5505"/>
  <c r="B5505"/>
  <c r="C5505"/>
  <c r="D5505"/>
  <c r="E5505"/>
  <c r="F5505"/>
  <c r="A5506"/>
  <c r="B5506"/>
  <c r="C5506"/>
  <c r="D5506"/>
  <c r="E5506"/>
  <c r="F5506"/>
  <c r="A5507"/>
  <c r="B5507"/>
  <c r="C5507"/>
  <c r="D5507"/>
  <c r="E5507"/>
  <c r="F5507"/>
  <c r="A5508"/>
  <c r="B5508"/>
  <c r="C5508"/>
  <c r="D5508"/>
  <c r="E5508"/>
  <c r="F5508"/>
  <c r="A5509"/>
  <c r="B5509"/>
  <c r="C5509"/>
  <c r="D5509"/>
  <c r="E5509"/>
  <c r="F5509"/>
  <c r="A5510"/>
  <c r="B5510"/>
  <c r="C5510"/>
  <c r="D5510"/>
  <c r="E5510"/>
  <c r="F5510"/>
  <c r="A5511"/>
  <c r="B5511"/>
  <c r="C5511"/>
  <c r="D5511"/>
  <c r="E5511"/>
  <c r="F5511"/>
  <c r="A5512"/>
  <c r="B5512"/>
  <c r="C5512"/>
  <c r="D5512"/>
  <c r="E5512"/>
  <c r="F5512"/>
  <c r="A5513"/>
  <c r="B5513"/>
  <c r="C5513"/>
  <c r="D5513"/>
  <c r="E5513"/>
  <c r="F5513"/>
  <c r="A5514"/>
  <c r="B5514"/>
  <c r="C5514"/>
  <c r="D5514"/>
  <c r="E5514"/>
  <c r="F5514"/>
  <c r="A5515"/>
  <c r="B5515"/>
  <c r="C5515"/>
  <c r="D5515"/>
  <c r="E5515"/>
  <c r="F5515"/>
  <c r="A5516"/>
  <c r="B5516"/>
  <c r="C5516"/>
  <c r="D5516"/>
  <c r="E5516"/>
  <c r="F5516"/>
  <c r="A5517"/>
  <c r="B5517"/>
  <c r="C5517"/>
  <c r="D5517"/>
  <c r="E5517"/>
  <c r="F5517"/>
  <c r="A5518"/>
  <c r="B5518"/>
  <c r="C5518"/>
  <c r="D5518"/>
  <c r="E5518"/>
  <c r="F5518"/>
  <c r="A5519"/>
  <c r="B5519"/>
  <c r="C5519"/>
  <c r="D5519"/>
  <c r="E5519"/>
  <c r="F5519"/>
  <c r="A5520"/>
  <c r="B5520"/>
  <c r="C5520"/>
  <c r="D5520"/>
  <c r="E5520"/>
  <c r="F5520"/>
  <c r="A5521"/>
  <c r="B5521"/>
  <c r="C5521"/>
  <c r="D5521"/>
  <c r="E5521"/>
  <c r="F5521"/>
  <c r="A5522"/>
  <c r="B5522"/>
  <c r="C5522"/>
  <c r="D5522"/>
  <c r="E5522"/>
  <c r="F5522"/>
  <c r="A5523"/>
  <c r="B5523"/>
  <c r="C5523"/>
  <c r="D5523"/>
  <c r="E5523"/>
  <c r="F5523"/>
  <c r="A5524"/>
  <c r="B5524"/>
  <c r="C5524"/>
  <c r="D5524"/>
  <c r="E5524"/>
  <c r="F5524"/>
  <c r="A5525"/>
  <c r="B5525"/>
  <c r="C5525"/>
  <c r="D5525"/>
  <c r="E5525"/>
  <c r="F5525"/>
  <c r="A5526"/>
  <c r="B5526"/>
  <c r="C5526"/>
  <c r="D5526"/>
  <c r="E5526"/>
  <c r="F5526"/>
  <c r="A5527"/>
  <c r="B5527"/>
  <c r="C5527"/>
  <c r="D5527"/>
  <c r="E5527"/>
  <c r="F5527"/>
  <c r="A5528"/>
  <c r="B5528"/>
  <c r="C5528"/>
  <c r="D5528"/>
  <c r="E5528"/>
  <c r="F5528"/>
  <c r="A5529"/>
  <c r="B5529"/>
  <c r="C5529"/>
  <c r="D5529"/>
  <c r="E5529"/>
  <c r="F5529"/>
  <c r="A5530"/>
  <c r="B5530"/>
  <c r="C5530"/>
  <c r="D5530"/>
  <c r="E5530"/>
  <c r="F5530"/>
  <c r="A5531"/>
  <c r="B5531"/>
  <c r="C5531"/>
  <c r="D5531"/>
  <c r="E5531"/>
  <c r="F5531"/>
  <c r="A5532"/>
  <c r="B5532"/>
  <c r="C5532"/>
  <c r="D5532"/>
  <c r="E5532"/>
  <c r="F5532"/>
  <c r="A5533"/>
  <c r="B5533"/>
  <c r="C5533"/>
  <c r="D5533"/>
  <c r="E5533"/>
  <c r="F5533"/>
  <c r="A5534"/>
  <c r="B5534"/>
  <c r="C5534"/>
  <c r="D5534"/>
  <c r="E5534"/>
  <c r="F5534"/>
  <c r="A5535"/>
  <c r="B5535"/>
  <c r="C5535"/>
  <c r="D5535"/>
  <c r="E5535"/>
  <c r="F5535"/>
  <c r="A5536"/>
  <c r="B5536"/>
  <c r="C5536"/>
  <c r="D5536"/>
  <c r="E5536"/>
  <c r="F5536"/>
  <c r="A5537"/>
  <c r="B5537"/>
  <c r="C5537"/>
  <c r="D5537"/>
  <c r="E5537"/>
  <c r="F5537"/>
  <c r="A5538"/>
  <c r="B5538"/>
  <c r="C5538"/>
  <c r="D5538"/>
  <c r="E5538"/>
  <c r="F5538"/>
  <c r="A5539"/>
  <c r="B5539"/>
  <c r="C5539"/>
  <c r="D5539"/>
  <c r="E5539"/>
  <c r="F5539"/>
  <c r="A5540"/>
  <c r="B5540"/>
  <c r="C5540"/>
  <c r="D5540"/>
  <c r="E5540"/>
  <c r="F5540"/>
  <c r="A5541"/>
  <c r="B5541"/>
  <c r="C5541"/>
  <c r="D5541"/>
  <c r="E5541"/>
  <c r="F5541"/>
  <c r="A5542"/>
  <c r="B5542"/>
  <c r="C5542"/>
  <c r="D5542"/>
  <c r="E5542"/>
  <c r="F5542"/>
  <c r="A5543"/>
  <c r="B5543"/>
  <c r="C5543"/>
  <c r="D5543"/>
  <c r="E5543"/>
  <c r="F5543"/>
  <c r="A5544"/>
  <c r="B5544"/>
  <c r="C5544"/>
  <c r="D5544"/>
  <c r="E5544"/>
  <c r="F5544"/>
  <c r="A5545"/>
  <c r="B5545"/>
  <c r="C5545"/>
  <c r="D5545"/>
  <c r="E5545"/>
  <c r="F5545"/>
  <c r="A5546"/>
  <c r="B5546"/>
  <c r="C5546"/>
  <c r="D5546"/>
  <c r="E5546"/>
  <c r="F5546"/>
  <c r="A5547"/>
  <c r="B5547"/>
  <c r="C5547"/>
  <c r="D5547"/>
  <c r="E5547"/>
  <c r="F5547"/>
  <c r="A5548"/>
  <c r="B5548"/>
  <c r="C5548"/>
  <c r="D5548"/>
  <c r="E5548"/>
  <c r="F5548"/>
  <c r="A5549"/>
  <c r="B5549"/>
  <c r="C5549"/>
  <c r="D5549"/>
  <c r="E5549"/>
  <c r="F5549"/>
  <c r="A5550"/>
  <c r="B5550"/>
  <c r="C5550"/>
  <c r="D5550"/>
  <c r="E5550"/>
  <c r="F5550"/>
  <c r="A5551"/>
  <c r="B5551"/>
  <c r="C5551"/>
  <c r="D5551"/>
  <c r="E5551"/>
  <c r="F5551"/>
  <c r="A5552"/>
  <c r="B5552"/>
  <c r="C5552"/>
  <c r="D5552"/>
  <c r="E5552"/>
  <c r="F5552"/>
  <c r="A5553"/>
  <c r="B5553"/>
  <c r="C5553"/>
  <c r="D5553"/>
  <c r="E5553"/>
  <c r="F5553"/>
  <c r="A5554"/>
  <c r="B5554"/>
  <c r="C5554"/>
  <c r="D5554"/>
  <c r="E5554"/>
  <c r="F5554"/>
  <c r="A5555"/>
  <c r="B5555"/>
  <c r="C5555"/>
  <c r="D5555"/>
  <c r="E5555"/>
  <c r="F5555"/>
  <c r="A5556"/>
  <c r="B5556"/>
  <c r="C5556"/>
  <c r="D5556"/>
  <c r="E5556"/>
  <c r="F5556"/>
  <c r="A5557"/>
  <c r="B5557"/>
  <c r="C5557"/>
  <c r="D5557"/>
  <c r="E5557"/>
  <c r="F5557"/>
  <c r="A5558"/>
  <c r="B5558"/>
  <c r="C5558"/>
  <c r="D5558"/>
  <c r="E5558"/>
  <c r="F5558"/>
  <c r="A5559"/>
  <c r="B5559"/>
  <c r="C5559"/>
  <c r="D5559"/>
  <c r="E5559"/>
  <c r="F5559"/>
  <c r="A5560"/>
  <c r="B5560"/>
  <c r="C5560"/>
  <c r="D5560"/>
  <c r="E5560"/>
  <c r="F5560"/>
  <c r="A5561"/>
  <c r="B5561"/>
  <c r="C5561"/>
  <c r="D5561"/>
  <c r="E5561"/>
  <c r="F5561"/>
  <c r="A5562"/>
  <c r="B5562"/>
  <c r="C5562"/>
  <c r="D5562"/>
  <c r="E5562"/>
  <c r="F5562"/>
  <c r="A5563"/>
  <c r="B5563"/>
  <c r="C5563"/>
  <c r="D5563"/>
  <c r="E5563"/>
  <c r="F5563"/>
  <c r="A5564"/>
  <c r="B5564"/>
  <c r="C5564"/>
  <c r="D5564"/>
  <c r="E5564"/>
  <c r="F5564"/>
  <c r="A5565"/>
  <c r="B5565"/>
  <c r="C5565"/>
  <c r="D5565"/>
  <c r="E5565"/>
  <c r="F5565"/>
  <c r="A5566"/>
  <c r="B5566"/>
  <c r="C5566"/>
  <c r="D5566"/>
  <c r="E5566"/>
  <c r="F5566"/>
  <c r="A5567"/>
  <c r="B5567"/>
  <c r="C5567"/>
  <c r="D5567"/>
  <c r="E5567"/>
  <c r="F5567"/>
  <c r="A5568"/>
  <c r="B5568"/>
  <c r="C5568"/>
  <c r="D5568"/>
  <c r="E5568"/>
  <c r="F5568"/>
  <c r="A5569"/>
  <c r="B5569"/>
  <c r="C5569"/>
  <c r="D5569"/>
  <c r="E5569"/>
  <c r="F5569"/>
  <c r="A5570"/>
  <c r="B5570"/>
  <c r="C5570"/>
  <c r="D5570"/>
  <c r="E5570"/>
  <c r="F5570"/>
  <c r="A5571"/>
  <c r="B5571"/>
  <c r="C5571"/>
  <c r="D5571"/>
  <c r="E5571"/>
  <c r="F5571"/>
  <c r="A5572"/>
  <c r="B5572"/>
  <c r="C5572"/>
  <c r="D5572"/>
  <c r="E5572"/>
  <c r="F5572"/>
  <c r="A5573"/>
  <c r="B5573"/>
  <c r="C5573"/>
  <c r="D5573"/>
  <c r="E5573"/>
  <c r="F5573"/>
  <c r="A5574"/>
  <c r="B5574"/>
  <c r="C5574"/>
  <c r="D5574"/>
  <c r="E5574"/>
  <c r="F5574"/>
  <c r="A5575"/>
  <c r="B5575"/>
  <c r="C5575"/>
  <c r="D5575"/>
  <c r="E5575"/>
  <c r="F5575"/>
  <c r="A5576"/>
  <c r="B5576"/>
  <c r="C5576"/>
  <c r="D5576"/>
  <c r="E5576"/>
  <c r="F5576"/>
  <c r="A5577"/>
  <c r="B5577"/>
  <c r="C5577"/>
  <c r="D5577"/>
  <c r="E5577"/>
  <c r="F5577"/>
  <c r="A5578"/>
  <c r="B5578"/>
  <c r="C5578"/>
  <c r="D5578"/>
  <c r="E5578"/>
  <c r="F5578"/>
  <c r="A5579"/>
  <c r="B5579"/>
  <c r="C5579"/>
  <c r="D5579"/>
  <c r="E5579"/>
  <c r="F5579"/>
  <c r="A5580"/>
  <c r="B5580"/>
  <c r="C5580"/>
  <c r="D5580"/>
  <c r="E5580"/>
  <c r="F5580"/>
  <c r="A5581"/>
  <c r="B5581"/>
  <c r="C5581"/>
  <c r="D5581"/>
  <c r="E5581"/>
  <c r="F5581"/>
  <c r="A5582"/>
  <c r="B5582"/>
  <c r="C5582"/>
  <c r="D5582"/>
  <c r="E5582"/>
  <c r="F5582"/>
  <c r="A5583"/>
  <c r="B5583"/>
  <c r="C5583"/>
  <c r="D5583"/>
  <c r="E5583"/>
  <c r="F5583"/>
  <c r="A5584"/>
  <c r="B5584"/>
  <c r="C5584"/>
  <c r="D5584"/>
  <c r="E5584"/>
  <c r="F5584"/>
  <c r="A5585"/>
  <c r="B5585"/>
  <c r="C5585"/>
  <c r="D5585"/>
  <c r="E5585"/>
  <c r="F5585"/>
  <c r="A5586"/>
  <c r="B5586"/>
  <c r="C5586"/>
  <c r="D5586"/>
  <c r="E5586"/>
  <c r="F5586"/>
  <c r="A5587"/>
  <c r="B5587"/>
  <c r="C5587"/>
  <c r="D5587"/>
  <c r="E5587"/>
  <c r="F5587"/>
  <c r="A5588"/>
  <c r="B5588"/>
  <c r="C5588"/>
  <c r="D5588"/>
  <c r="E5588"/>
  <c r="F5588"/>
  <c r="A5589"/>
  <c r="B5589"/>
  <c r="C5589"/>
  <c r="D5589"/>
  <c r="E5589"/>
  <c r="F5589"/>
  <c r="A5590"/>
  <c r="B5590"/>
  <c r="C5590"/>
  <c r="D5590"/>
  <c r="E5590"/>
  <c r="F5590"/>
  <c r="A5591"/>
  <c r="B5591"/>
  <c r="C5591"/>
  <c r="D5591"/>
  <c r="E5591"/>
  <c r="F5591"/>
  <c r="A5592"/>
  <c r="B5592"/>
  <c r="C5592"/>
  <c r="D5592"/>
  <c r="E5592"/>
  <c r="F5592"/>
  <c r="A5593"/>
  <c r="B5593"/>
  <c r="C5593"/>
  <c r="D5593"/>
  <c r="E5593"/>
  <c r="F5593"/>
  <c r="A5594"/>
  <c r="B5594"/>
  <c r="C5594"/>
  <c r="D5594"/>
  <c r="E5594"/>
  <c r="F5594"/>
  <c r="A5595"/>
  <c r="B5595"/>
  <c r="C5595"/>
  <c r="D5595"/>
  <c r="E5595"/>
  <c r="F5595"/>
  <c r="A5596"/>
  <c r="B5596"/>
  <c r="C5596"/>
  <c r="D5596"/>
  <c r="E5596"/>
  <c r="F5596"/>
  <c r="A5597"/>
  <c r="B5597"/>
  <c r="C5597"/>
  <c r="D5597"/>
  <c r="E5597"/>
  <c r="F5597"/>
  <c r="A5598"/>
  <c r="B5598"/>
  <c r="C5598"/>
  <c r="D5598"/>
  <c r="E5598"/>
  <c r="F5598"/>
  <c r="A5599"/>
  <c r="B5599"/>
  <c r="C5599"/>
  <c r="D5599"/>
  <c r="E5599"/>
  <c r="F5599"/>
  <c r="A5600"/>
  <c r="B5600"/>
  <c r="C5600"/>
  <c r="D5600"/>
  <c r="E5600"/>
  <c r="F5600"/>
  <c r="A5601"/>
  <c r="B5601"/>
  <c r="C5601"/>
  <c r="D5601"/>
  <c r="E5601"/>
  <c r="F5601"/>
  <c r="A5602"/>
  <c r="B5602"/>
  <c r="C5602"/>
  <c r="D5602"/>
  <c r="E5602"/>
  <c r="F5602"/>
  <c r="A5603"/>
  <c r="B5603"/>
  <c r="C5603"/>
  <c r="D5603"/>
  <c r="E5603"/>
  <c r="F5603"/>
  <c r="A5604"/>
  <c r="B5604"/>
  <c r="C5604"/>
  <c r="D5604"/>
  <c r="E5604"/>
  <c r="F5604"/>
  <c r="A5605"/>
  <c r="B5605"/>
  <c r="C5605"/>
  <c r="D5605"/>
  <c r="E5605"/>
  <c r="F5605"/>
  <c r="A5606"/>
  <c r="B5606"/>
  <c r="C5606"/>
  <c r="D5606"/>
  <c r="E5606"/>
  <c r="F5606"/>
  <c r="A5607"/>
  <c r="B5607"/>
  <c r="C5607"/>
  <c r="D5607"/>
  <c r="E5607"/>
  <c r="F5607"/>
  <c r="A5608"/>
  <c r="B5608"/>
  <c r="C5608"/>
  <c r="D5608"/>
  <c r="E5608"/>
  <c r="F5608"/>
  <c r="A5609"/>
  <c r="B5609"/>
  <c r="C5609"/>
  <c r="D5609"/>
  <c r="E5609"/>
  <c r="F5609"/>
  <c r="A5610"/>
  <c r="B5610"/>
  <c r="C5610"/>
  <c r="D5610"/>
  <c r="E5610"/>
  <c r="F5610"/>
  <c r="A5611"/>
  <c r="B5611"/>
  <c r="C5611"/>
  <c r="D5611"/>
  <c r="E5611"/>
  <c r="F5611"/>
  <c r="A5612"/>
  <c r="B5612"/>
  <c r="C5612"/>
  <c r="D5612"/>
  <c r="E5612"/>
  <c r="F5612"/>
  <c r="A5613"/>
  <c r="B5613"/>
  <c r="C5613"/>
  <c r="D5613"/>
  <c r="E5613"/>
  <c r="F5613"/>
  <c r="A5614"/>
  <c r="B5614"/>
  <c r="C5614"/>
  <c r="D5614"/>
  <c r="E5614"/>
  <c r="F5614"/>
  <c r="A5615"/>
  <c r="B5615"/>
  <c r="C5615"/>
  <c r="D5615"/>
  <c r="E5615"/>
  <c r="F5615"/>
  <c r="A5616"/>
  <c r="B5616"/>
  <c r="C5616"/>
  <c r="D5616"/>
  <c r="E5616"/>
  <c r="F5616"/>
  <c r="A5617"/>
  <c r="B5617"/>
  <c r="C5617"/>
  <c r="D5617"/>
  <c r="E5617"/>
  <c r="F5617"/>
  <c r="A5618"/>
  <c r="B5618"/>
  <c r="C5618"/>
  <c r="D5618"/>
  <c r="E5618"/>
  <c r="F5618"/>
  <c r="A5619"/>
  <c r="B5619"/>
  <c r="C5619"/>
  <c r="D5619"/>
  <c r="E5619"/>
  <c r="F5619"/>
  <c r="A5620"/>
  <c r="B5620"/>
  <c r="C5620"/>
  <c r="D5620"/>
  <c r="E5620"/>
  <c r="F5620"/>
  <c r="A5621"/>
  <c r="B5621"/>
  <c r="C5621"/>
  <c r="D5621"/>
  <c r="E5621"/>
  <c r="F5621"/>
  <c r="A5622"/>
  <c r="B5622"/>
  <c r="C5622"/>
  <c r="D5622"/>
  <c r="E5622"/>
  <c r="F5622"/>
  <c r="A5623"/>
  <c r="B5623"/>
  <c r="C5623"/>
  <c r="D5623"/>
  <c r="E5623"/>
  <c r="F5623"/>
  <c r="A5624"/>
  <c r="B5624"/>
  <c r="C5624"/>
  <c r="D5624"/>
  <c r="E5624"/>
  <c r="F5624"/>
  <c r="A5625"/>
  <c r="B5625"/>
  <c r="C5625"/>
  <c r="D5625"/>
  <c r="E5625"/>
  <c r="F5625"/>
  <c r="A5626"/>
  <c r="B5626"/>
  <c r="C5626"/>
  <c r="D5626"/>
  <c r="E5626"/>
  <c r="F5626"/>
  <c r="A5627"/>
  <c r="B5627"/>
  <c r="C5627"/>
  <c r="D5627"/>
  <c r="E5627"/>
  <c r="F5627"/>
  <c r="A5628"/>
  <c r="B5628"/>
  <c r="C5628"/>
  <c r="D5628"/>
  <c r="E5628"/>
  <c r="F5628"/>
  <c r="A5629"/>
  <c r="B5629"/>
  <c r="C5629"/>
  <c r="D5629"/>
  <c r="E5629"/>
  <c r="F5629"/>
  <c r="A5630"/>
  <c r="B5630"/>
  <c r="C5630"/>
  <c r="D5630"/>
  <c r="E5630"/>
  <c r="F5630"/>
  <c r="A5631"/>
  <c r="B5631"/>
  <c r="C5631"/>
  <c r="D5631"/>
  <c r="E5631"/>
  <c r="F5631"/>
  <c r="A5632"/>
  <c r="B5632"/>
  <c r="C5632"/>
  <c r="D5632"/>
  <c r="E5632"/>
  <c r="F5632"/>
  <c r="A5633"/>
  <c r="B5633"/>
  <c r="C5633"/>
  <c r="D5633"/>
  <c r="E5633"/>
  <c r="F5633"/>
  <c r="A5634"/>
  <c r="B5634"/>
  <c r="C5634"/>
  <c r="D5634"/>
  <c r="E5634"/>
  <c r="F5634"/>
  <c r="A5635"/>
  <c r="B5635"/>
  <c r="C5635"/>
  <c r="D5635"/>
  <c r="E5635"/>
  <c r="F5635"/>
  <c r="A5636"/>
  <c r="B5636"/>
  <c r="C5636"/>
  <c r="D5636"/>
  <c r="E5636"/>
  <c r="F5636"/>
  <c r="A5637"/>
  <c r="B5637"/>
  <c r="C5637"/>
  <c r="D5637"/>
  <c r="E5637"/>
  <c r="F5637"/>
  <c r="A5638"/>
  <c r="B5638"/>
  <c r="C5638"/>
  <c r="D5638"/>
  <c r="E5638"/>
  <c r="F5638"/>
  <c r="A5639"/>
  <c r="B5639"/>
  <c r="C5639"/>
  <c r="D5639"/>
  <c r="E5639"/>
  <c r="F5639"/>
  <c r="A5640"/>
  <c r="B5640"/>
  <c r="C5640"/>
  <c r="D5640"/>
  <c r="E5640"/>
  <c r="F5640"/>
  <c r="A5641"/>
  <c r="B5641"/>
  <c r="C5641"/>
  <c r="D5641"/>
  <c r="E5641"/>
  <c r="F5641"/>
  <c r="A5642"/>
  <c r="B5642"/>
  <c r="C5642"/>
  <c r="D5642"/>
  <c r="E5642"/>
  <c r="F5642"/>
  <c r="A5643"/>
  <c r="B5643"/>
  <c r="C5643"/>
  <c r="D5643"/>
  <c r="E5643"/>
  <c r="F5643"/>
  <c r="A5644"/>
  <c r="B5644"/>
  <c r="C5644"/>
  <c r="D5644"/>
  <c r="E5644"/>
  <c r="F5644"/>
  <c r="A5645"/>
  <c r="B5645"/>
  <c r="C5645"/>
  <c r="D5645"/>
  <c r="E5645"/>
  <c r="F5645"/>
  <c r="A5646"/>
  <c r="B5646"/>
  <c r="C5646"/>
  <c r="D5646"/>
  <c r="E5646"/>
  <c r="F5646"/>
  <c r="A5647"/>
  <c r="B5647"/>
  <c r="C5647"/>
  <c r="D5647"/>
  <c r="E5647"/>
  <c r="F5647"/>
  <c r="A5648"/>
  <c r="B5648"/>
  <c r="C5648"/>
  <c r="D5648"/>
  <c r="E5648"/>
  <c r="F5648"/>
  <c r="A5649"/>
  <c r="B5649"/>
  <c r="C5649"/>
  <c r="D5649"/>
  <c r="E5649"/>
  <c r="F5649"/>
  <c r="A5650"/>
  <c r="B5650"/>
  <c r="C5650"/>
  <c r="D5650"/>
  <c r="E5650"/>
  <c r="F5650"/>
  <c r="A5651"/>
  <c r="B5651"/>
  <c r="C5651"/>
  <c r="D5651"/>
  <c r="E5651"/>
  <c r="F5651"/>
  <c r="A5652"/>
  <c r="B5652"/>
  <c r="C5652"/>
  <c r="D5652"/>
  <c r="E5652"/>
  <c r="F5652"/>
  <c r="A5653"/>
  <c r="B5653"/>
  <c r="C5653"/>
  <c r="D5653"/>
  <c r="E5653"/>
  <c r="F5653"/>
  <c r="A5654"/>
  <c r="B5654"/>
  <c r="C5654"/>
  <c r="D5654"/>
  <c r="E5654"/>
  <c r="F5654"/>
  <c r="A5655"/>
  <c r="B5655"/>
  <c r="C5655"/>
  <c r="D5655"/>
  <c r="E5655"/>
  <c r="F5655"/>
  <c r="A5656"/>
  <c r="B5656"/>
  <c r="C5656"/>
  <c r="D5656"/>
  <c r="E5656"/>
  <c r="F5656"/>
  <c r="A5657"/>
  <c r="B5657"/>
  <c r="C5657"/>
  <c r="D5657"/>
  <c r="E5657"/>
  <c r="F5657"/>
  <c r="A5658"/>
  <c r="B5658"/>
  <c r="C5658"/>
  <c r="D5658"/>
  <c r="E5658"/>
  <c r="F5658"/>
  <c r="A5659"/>
  <c r="B5659"/>
  <c r="C5659"/>
  <c r="D5659"/>
  <c r="E5659"/>
  <c r="F5659"/>
  <c r="A5660"/>
  <c r="B5660"/>
  <c r="C5660"/>
  <c r="D5660"/>
  <c r="E5660"/>
  <c r="F5660"/>
  <c r="A5661"/>
  <c r="B5661"/>
  <c r="C5661"/>
  <c r="D5661"/>
  <c r="E5661"/>
  <c r="F5661"/>
  <c r="A5662"/>
  <c r="B5662"/>
  <c r="C5662"/>
  <c r="D5662"/>
  <c r="E5662"/>
  <c r="F5662"/>
  <c r="A5663"/>
  <c r="B5663"/>
  <c r="C5663"/>
  <c r="D5663"/>
  <c r="E5663"/>
  <c r="F5663"/>
  <c r="A5664"/>
  <c r="B5664"/>
  <c r="C5664"/>
  <c r="D5664"/>
  <c r="E5664"/>
  <c r="F5664"/>
  <c r="A5665"/>
  <c r="B5665"/>
  <c r="C5665"/>
  <c r="D5665"/>
  <c r="E5665"/>
  <c r="F5665"/>
  <c r="A5666"/>
  <c r="B5666"/>
  <c r="C5666"/>
  <c r="D5666"/>
  <c r="E5666"/>
  <c r="F5666"/>
  <c r="A5667"/>
  <c r="B5667"/>
  <c r="C5667"/>
  <c r="D5667"/>
  <c r="E5667"/>
  <c r="F5667"/>
  <c r="A5668"/>
  <c r="B5668"/>
  <c r="C5668"/>
  <c r="D5668"/>
  <c r="E5668"/>
  <c r="F5668"/>
  <c r="A5669"/>
  <c r="B5669"/>
  <c r="C5669"/>
  <c r="D5669"/>
  <c r="E5669"/>
  <c r="F5669"/>
  <c r="A5670"/>
  <c r="B5670"/>
  <c r="C5670"/>
  <c r="D5670"/>
  <c r="E5670"/>
  <c r="F5670"/>
  <c r="A5671"/>
  <c r="B5671"/>
  <c r="C5671"/>
  <c r="D5671"/>
  <c r="E5671"/>
  <c r="F5671"/>
  <c r="A5672"/>
  <c r="B5672"/>
  <c r="C5672"/>
  <c r="D5672"/>
  <c r="E5672"/>
  <c r="F5672"/>
  <c r="A5673"/>
  <c r="B5673"/>
  <c r="C5673"/>
  <c r="D5673"/>
  <c r="E5673"/>
  <c r="F5673"/>
  <c r="A5674"/>
  <c r="B5674"/>
  <c r="C5674"/>
  <c r="D5674"/>
  <c r="E5674"/>
  <c r="F5674"/>
  <c r="A5675"/>
  <c r="B5675"/>
  <c r="C5675"/>
  <c r="D5675"/>
  <c r="E5675"/>
  <c r="F5675"/>
  <c r="A5676"/>
  <c r="B5676"/>
  <c r="C5676"/>
  <c r="D5676"/>
  <c r="E5676"/>
  <c r="F5676"/>
  <c r="A5677"/>
  <c r="B5677"/>
  <c r="C5677"/>
  <c r="D5677"/>
  <c r="E5677"/>
  <c r="F5677"/>
  <c r="A5678"/>
  <c r="B5678"/>
  <c r="C5678"/>
  <c r="D5678"/>
  <c r="E5678"/>
  <c r="F5678"/>
  <c r="A5679"/>
  <c r="B5679"/>
  <c r="C5679"/>
  <c r="D5679"/>
  <c r="E5679"/>
  <c r="F5679"/>
  <c r="A5680"/>
  <c r="B5680"/>
  <c r="C5680"/>
  <c r="D5680"/>
  <c r="E5680"/>
  <c r="F5680"/>
  <c r="A5681"/>
  <c r="B5681"/>
  <c r="C5681"/>
  <c r="D5681"/>
  <c r="E5681"/>
  <c r="F5681"/>
  <c r="A5682"/>
  <c r="B5682"/>
  <c r="C5682"/>
  <c r="D5682"/>
  <c r="E5682"/>
  <c r="F5682"/>
  <c r="A5683"/>
  <c r="B5683"/>
  <c r="C5683"/>
  <c r="D5683"/>
  <c r="E5683"/>
  <c r="F5683"/>
  <c r="A5684"/>
  <c r="B5684"/>
  <c r="C5684"/>
  <c r="D5684"/>
  <c r="E5684"/>
  <c r="F5684"/>
  <c r="A5685"/>
  <c r="B5685"/>
  <c r="C5685"/>
  <c r="D5685"/>
  <c r="E5685"/>
  <c r="F5685"/>
  <c r="A5686"/>
  <c r="B5686"/>
  <c r="C5686"/>
  <c r="D5686"/>
  <c r="E5686"/>
  <c r="F5686"/>
  <c r="A5687"/>
  <c r="B5687"/>
  <c r="C5687"/>
  <c r="D5687"/>
  <c r="E5687"/>
  <c r="F5687"/>
  <c r="A5688"/>
  <c r="B5688"/>
  <c r="C5688"/>
  <c r="D5688"/>
  <c r="E5688"/>
  <c r="F5688"/>
  <c r="A5689"/>
  <c r="B5689"/>
  <c r="C5689"/>
  <c r="D5689"/>
  <c r="E5689"/>
  <c r="F5689"/>
  <c r="A5690"/>
  <c r="B5690"/>
  <c r="C5690"/>
  <c r="D5690"/>
  <c r="E5690"/>
  <c r="F5690"/>
  <c r="A5691"/>
  <c r="B5691"/>
  <c r="C5691"/>
  <c r="D5691"/>
  <c r="E5691"/>
  <c r="F5691"/>
  <c r="A5692"/>
  <c r="B5692"/>
  <c r="C5692"/>
  <c r="D5692"/>
  <c r="E5692"/>
  <c r="F5692"/>
  <c r="A5693"/>
  <c r="B5693"/>
  <c r="C5693"/>
  <c r="D5693"/>
  <c r="E5693"/>
  <c r="F5693"/>
  <c r="A5694"/>
  <c r="B5694"/>
  <c r="C5694"/>
  <c r="D5694"/>
  <c r="E5694"/>
  <c r="F5694"/>
  <c r="A5695"/>
  <c r="B5695"/>
  <c r="C5695"/>
  <c r="D5695"/>
  <c r="E5695"/>
  <c r="F5695"/>
  <c r="A5696"/>
  <c r="B5696"/>
  <c r="C5696"/>
  <c r="D5696"/>
  <c r="E5696"/>
  <c r="F5696"/>
  <c r="A5697"/>
  <c r="B5697"/>
  <c r="C5697"/>
  <c r="D5697"/>
  <c r="E5697"/>
  <c r="F5697"/>
  <c r="A5698"/>
  <c r="B5698"/>
  <c r="C5698"/>
  <c r="D5698"/>
  <c r="E5698"/>
  <c r="F5698"/>
  <c r="A5699"/>
  <c r="B5699"/>
  <c r="C5699"/>
  <c r="D5699"/>
  <c r="E5699"/>
  <c r="F5699"/>
  <c r="A5700"/>
  <c r="B5700"/>
  <c r="C5700"/>
  <c r="D5700"/>
  <c r="E5700"/>
  <c r="F5700"/>
  <c r="A5701"/>
  <c r="B5701"/>
  <c r="C5701"/>
  <c r="D5701"/>
  <c r="E5701"/>
  <c r="F5701"/>
  <c r="A5702"/>
  <c r="B5702"/>
  <c r="C5702"/>
  <c r="D5702"/>
  <c r="E5702"/>
  <c r="F5702"/>
  <c r="A5703"/>
  <c r="B5703"/>
  <c r="C5703"/>
  <c r="D5703"/>
  <c r="E5703"/>
  <c r="F5703"/>
  <c r="A5704"/>
  <c r="B5704"/>
  <c r="C5704"/>
  <c r="D5704"/>
  <c r="E5704"/>
  <c r="F5704"/>
  <c r="A5705"/>
  <c r="B5705"/>
  <c r="C5705"/>
  <c r="D5705"/>
  <c r="E5705"/>
  <c r="F5705"/>
  <c r="A5706"/>
  <c r="B5706"/>
  <c r="C5706"/>
  <c r="D5706"/>
  <c r="E5706"/>
  <c r="F5706"/>
  <c r="A5707"/>
  <c r="B5707"/>
  <c r="C5707"/>
  <c r="D5707"/>
  <c r="E5707"/>
  <c r="F5707"/>
  <c r="A5708"/>
  <c r="B5708"/>
  <c r="C5708"/>
  <c r="D5708"/>
  <c r="E5708"/>
  <c r="F5708"/>
  <c r="A5709"/>
  <c r="B5709"/>
  <c r="C5709"/>
  <c r="D5709"/>
  <c r="E5709"/>
  <c r="F5709"/>
  <c r="A5710"/>
  <c r="B5710"/>
  <c r="C5710"/>
  <c r="D5710"/>
  <c r="E5710"/>
  <c r="F5710"/>
  <c r="A5711"/>
  <c r="B5711"/>
  <c r="C5711"/>
  <c r="D5711"/>
  <c r="E5711"/>
  <c r="F5711"/>
  <c r="A5712"/>
  <c r="B5712"/>
  <c r="C5712"/>
  <c r="D5712"/>
  <c r="E5712"/>
  <c r="F5712"/>
  <c r="A5713"/>
  <c r="B5713"/>
  <c r="C5713"/>
  <c r="D5713"/>
  <c r="E5713"/>
  <c r="F5713"/>
  <c r="A5714"/>
  <c r="B5714"/>
  <c r="C5714"/>
  <c r="D5714"/>
  <c r="E5714"/>
  <c r="F5714"/>
  <c r="A5715"/>
  <c r="B5715"/>
  <c r="C5715"/>
  <c r="D5715"/>
  <c r="E5715"/>
  <c r="F5715"/>
  <c r="A5716"/>
  <c r="B5716"/>
  <c r="C5716"/>
  <c r="D5716"/>
  <c r="E5716"/>
  <c r="F5716"/>
  <c r="A5717"/>
  <c r="B5717"/>
  <c r="C5717"/>
  <c r="D5717"/>
  <c r="E5717"/>
  <c r="F5717"/>
  <c r="A5718"/>
  <c r="B5718"/>
  <c r="C5718"/>
  <c r="D5718"/>
  <c r="E5718"/>
  <c r="F5718"/>
  <c r="A5719"/>
  <c r="B5719"/>
  <c r="C5719"/>
  <c r="D5719"/>
  <c r="E5719"/>
  <c r="F5719"/>
  <c r="A5720"/>
  <c r="B5720"/>
  <c r="C5720"/>
  <c r="D5720"/>
  <c r="E5720"/>
  <c r="F5720"/>
  <c r="A5721"/>
  <c r="B5721"/>
  <c r="C5721"/>
  <c r="D5721"/>
  <c r="E5721"/>
  <c r="F5721"/>
  <c r="A5722"/>
  <c r="B5722"/>
  <c r="C5722"/>
  <c r="D5722"/>
  <c r="E5722"/>
  <c r="F5722"/>
  <c r="A5723"/>
  <c r="B5723"/>
  <c r="C5723"/>
  <c r="D5723"/>
  <c r="E5723"/>
  <c r="F5723"/>
  <c r="A5724"/>
  <c r="B5724"/>
  <c r="C5724"/>
  <c r="D5724"/>
  <c r="E5724"/>
  <c r="F5724"/>
  <c r="A5725"/>
  <c r="B5725"/>
  <c r="C5725"/>
  <c r="D5725"/>
  <c r="E5725"/>
  <c r="F5725"/>
  <c r="A5726"/>
  <c r="B5726"/>
  <c r="C5726"/>
  <c r="D5726"/>
  <c r="E5726"/>
  <c r="F5726"/>
  <c r="A5727"/>
  <c r="B5727"/>
  <c r="C5727"/>
  <c r="D5727"/>
  <c r="E5727"/>
  <c r="F5727"/>
  <c r="A5728"/>
  <c r="B5728"/>
  <c r="C5728"/>
  <c r="D5728"/>
  <c r="E5728"/>
  <c r="F5728"/>
  <c r="A5729"/>
  <c r="B5729"/>
  <c r="C5729"/>
  <c r="D5729"/>
  <c r="E5729"/>
  <c r="F5729"/>
  <c r="A5730"/>
  <c r="B5730"/>
  <c r="C5730"/>
  <c r="D5730"/>
  <c r="E5730"/>
  <c r="F5730"/>
  <c r="A5731"/>
  <c r="B5731"/>
  <c r="C5731"/>
  <c r="D5731"/>
  <c r="E5731"/>
  <c r="F5731"/>
  <c r="A5732"/>
  <c r="B5732"/>
  <c r="C5732"/>
  <c r="D5732"/>
  <c r="E5732"/>
  <c r="F5732"/>
  <c r="A5733"/>
  <c r="B5733"/>
  <c r="C5733"/>
  <c r="D5733"/>
  <c r="E5733"/>
  <c r="F5733"/>
  <c r="A5734"/>
  <c r="B5734"/>
  <c r="C5734"/>
  <c r="D5734"/>
  <c r="E5734"/>
  <c r="F5734"/>
  <c r="A5735"/>
  <c r="B5735"/>
  <c r="C5735"/>
  <c r="D5735"/>
  <c r="E5735"/>
  <c r="F5735"/>
  <c r="A5736"/>
  <c r="B5736"/>
  <c r="C5736"/>
  <c r="D5736"/>
  <c r="E5736"/>
  <c r="F5736"/>
  <c r="A5737"/>
  <c r="B5737"/>
  <c r="C5737"/>
  <c r="D5737"/>
  <c r="E5737"/>
  <c r="F5737"/>
  <c r="A5738"/>
  <c r="B5738"/>
  <c r="C5738"/>
  <c r="D5738"/>
  <c r="E5738"/>
  <c r="F5738"/>
  <c r="A5739"/>
  <c r="B5739"/>
  <c r="C5739"/>
  <c r="D5739"/>
  <c r="E5739"/>
  <c r="F5739"/>
  <c r="A5740"/>
  <c r="B5740"/>
  <c r="C5740"/>
  <c r="D5740"/>
  <c r="E5740"/>
  <c r="F5740"/>
  <c r="A5741"/>
  <c r="B5741"/>
  <c r="C5741"/>
  <c r="D5741"/>
  <c r="E5741"/>
  <c r="F5741"/>
  <c r="A5742"/>
  <c r="B5742"/>
  <c r="C5742"/>
  <c r="D5742"/>
  <c r="E5742"/>
  <c r="F5742"/>
  <c r="A5743"/>
  <c r="B5743"/>
  <c r="C5743"/>
  <c r="D5743"/>
  <c r="E5743"/>
  <c r="F5743"/>
  <c r="A5744"/>
  <c r="B5744"/>
  <c r="C5744"/>
  <c r="D5744"/>
  <c r="E5744"/>
  <c r="F5744"/>
  <c r="A5745"/>
  <c r="B5745"/>
  <c r="C5745"/>
  <c r="D5745"/>
  <c r="E5745"/>
  <c r="F5745"/>
  <c r="A5746"/>
  <c r="B5746"/>
  <c r="C5746"/>
  <c r="D5746"/>
  <c r="E5746"/>
  <c r="F5746"/>
  <c r="A5747"/>
  <c r="B5747"/>
  <c r="C5747"/>
  <c r="D5747"/>
  <c r="E5747"/>
  <c r="F5747"/>
  <c r="A5748"/>
  <c r="B5748"/>
  <c r="C5748"/>
  <c r="D5748"/>
  <c r="E5748"/>
  <c r="F5748"/>
  <c r="A5749"/>
  <c r="B5749"/>
  <c r="C5749"/>
  <c r="D5749"/>
  <c r="E5749"/>
  <c r="F5749"/>
  <c r="A5750"/>
  <c r="B5750"/>
  <c r="C5750"/>
  <c r="D5750"/>
  <c r="E5750"/>
  <c r="F5750"/>
  <c r="A5751"/>
  <c r="B5751"/>
  <c r="C5751"/>
  <c r="D5751"/>
  <c r="E5751"/>
  <c r="F5751"/>
  <c r="A5752"/>
  <c r="B5752"/>
  <c r="C5752"/>
  <c r="D5752"/>
  <c r="E5752"/>
  <c r="F5752"/>
  <c r="A5753"/>
  <c r="B5753"/>
  <c r="C5753"/>
  <c r="D5753"/>
  <c r="E5753"/>
  <c r="F5753"/>
  <c r="A5754"/>
  <c r="B5754"/>
  <c r="C5754"/>
  <c r="D5754"/>
  <c r="E5754"/>
  <c r="F5754"/>
  <c r="A5755"/>
  <c r="B5755"/>
  <c r="C5755"/>
  <c r="D5755"/>
  <c r="E5755"/>
  <c r="F5755"/>
  <c r="A5756"/>
  <c r="B5756"/>
  <c r="C5756"/>
  <c r="D5756"/>
  <c r="E5756"/>
  <c r="F5756"/>
  <c r="A5757"/>
  <c r="B5757"/>
  <c r="C5757"/>
  <c r="D5757"/>
  <c r="E5757"/>
  <c r="F5757"/>
  <c r="A5758"/>
  <c r="B5758"/>
  <c r="C5758"/>
  <c r="D5758"/>
  <c r="E5758"/>
  <c r="F5758"/>
  <c r="A5759"/>
  <c r="B5759"/>
  <c r="C5759"/>
  <c r="D5759"/>
  <c r="E5759"/>
  <c r="F5759"/>
  <c r="A5760"/>
  <c r="B5760"/>
  <c r="C5760"/>
  <c r="D5760"/>
  <c r="E5760"/>
  <c r="F5760"/>
  <c r="A5761"/>
  <c r="B5761"/>
  <c r="C5761"/>
  <c r="D5761"/>
  <c r="E5761"/>
  <c r="F5761"/>
  <c r="A5762"/>
  <c r="B5762"/>
  <c r="C5762"/>
  <c r="D5762"/>
  <c r="E5762"/>
  <c r="F5762"/>
  <c r="A5763"/>
  <c r="B5763"/>
  <c r="C5763"/>
  <c r="D5763"/>
  <c r="E5763"/>
  <c r="F5763"/>
  <c r="A5764"/>
  <c r="B5764"/>
  <c r="C5764"/>
  <c r="D5764"/>
  <c r="E5764"/>
  <c r="F5764"/>
  <c r="A5765"/>
  <c r="B5765"/>
  <c r="C5765"/>
  <c r="D5765"/>
  <c r="E5765"/>
  <c r="F5765"/>
  <c r="A5766"/>
  <c r="B5766"/>
  <c r="C5766"/>
  <c r="D5766"/>
  <c r="E5766"/>
  <c r="F5766"/>
  <c r="A5767"/>
  <c r="B5767"/>
  <c r="C5767"/>
  <c r="D5767"/>
  <c r="E5767"/>
  <c r="F5767"/>
  <c r="A5768"/>
  <c r="B5768"/>
  <c r="C5768"/>
  <c r="D5768"/>
  <c r="E5768"/>
  <c r="F5768"/>
  <c r="A5769"/>
  <c r="B5769"/>
  <c r="C5769"/>
  <c r="D5769"/>
  <c r="E5769"/>
  <c r="F5769"/>
  <c r="A5770"/>
  <c r="B5770"/>
  <c r="C5770"/>
  <c r="D5770"/>
  <c r="E5770"/>
  <c r="F5770"/>
  <c r="A5771"/>
  <c r="B5771"/>
  <c r="C5771"/>
  <c r="D5771"/>
  <c r="E5771"/>
  <c r="F5771"/>
  <c r="A5772"/>
  <c r="B5772"/>
  <c r="C5772"/>
  <c r="D5772"/>
  <c r="E5772"/>
  <c r="F5772"/>
  <c r="A5773"/>
  <c r="B5773"/>
  <c r="C5773"/>
  <c r="D5773"/>
  <c r="E5773"/>
  <c r="F5773"/>
  <c r="A5774"/>
  <c r="B5774"/>
  <c r="C5774"/>
  <c r="D5774"/>
  <c r="E5774"/>
  <c r="F5774"/>
  <c r="A5775"/>
  <c r="B5775"/>
  <c r="C5775"/>
  <c r="D5775"/>
  <c r="E5775"/>
  <c r="F5775"/>
  <c r="A5776"/>
  <c r="B5776"/>
  <c r="C5776"/>
  <c r="D5776"/>
  <c r="E5776"/>
  <c r="F5776"/>
  <c r="A5777"/>
  <c r="B5777"/>
  <c r="C5777"/>
  <c r="D5777"/>
  <c r="E5777"/>
  <c r="F5777"/>
  <c r="A5778"/>
  <c r="B5778"/>
  <c r="C5778"/>
  <c r="D5778"/>
  <c r="E5778"/>
  <c r="F5778"/>
  <c r="A5779"/>
  <c r="B5779"/>
  <c r="C5779"/>
  <c r="D5779"/>
  <c r="E5779"/>
  <c r="F5779"/>
  <c r="A5780"/>
  <c r="B5780"/>
  <c r="C5780"/>
  <c r="D5780"/>
  <c r="E5780"/>
  <c r="F5780"/>
  <c r="A5781"/>
  <c r="B5781"/>
  <c r="C5781"/>
  <c r="D5781"/>
  <c r="E5781"/>
  <c r="F5781"/>
  <c r="A5782"/>
  <c r="B5782"/>
  <c r="C5782"/>
  <c r="D5782"/>
  <c r="E5782"/>
  <c r="F5782"/>
  <c r="A5783"/>
  <c r="B5783"/>
  <c r="C5783"/>
  <c r="D5783"/>
  <c r="E5783"/>
  <c r="F5783"/>
  <c r="A5784"/>
  <c r="B5784"/>
  <c r="C5784"/>
  <c r="D5784"/>
  <c r="E5784"/>
  <c r="F5784"/>
  <c r="A5785"/>
  <c r="B5785"/>
  <c r="C5785"/>
  <c r="D5785"/>
  <c r="E5785"/>
  <c r="F5785"/>
  <c r="A5786"/>
  <c r="B5786"/>
  <c r="C5786"/>
  <c r="D5786"/>
  <c r="E5786"/>
  <c r="F5786"/>
  <c r="A5787"/>
  <c r="B5787"/>
  <c r="C5787"/>
  <c r="D5787"/>
  <c r="E5787"/>
  <c r="F5787"/>
  <c r="A5788"/>
  <c r="B5788"/>
  <c r="C5788"/>
  <c r="D5788"/>
  <c r="E5788"/>
  <c r="F5788"/>
  <c r="A5789"/>
  <c r="B5789"/>
  <c r="C5789"/>
  <c r="D5789"/>
  <c r="E5789"/>
  <c r="F5789"/>
  <c r="A5790"/>
  <c r="B5790"/>
  <c r="C5790"/>
  <c r="D5790"/>
  <c r="E5790"/>
  <c r="F5790"/>
  <c r="A5791"/>
  <c r="B5791"/>
  <c r="C5791"/>
  <c r="D5791"/>
  <c r="E5791"/>
  <c r="F5791"/>
  <c r="A5792"/>
  <c r="B5792"/>
  <c r="C5792"/>
  <c r="D5792"/>
  <c r="E5792"/>
  <c r="F5792"/>
  <c r="A5793"/>
  <c r="B5793"/>
  <c r="C5793"/>
  <c r="D5793"/>
  <c r="E5793"/>
  <c r="F5793"/>
  <c r="A5794"/>
  <c r="B5794"/>
  <c r="C5794"/>
  <c r="D5794"/>
  <c r="E5794"/>
  <c r="F5794"/>
  <c r="A5795"/>
  <c r="B5795"/>
  <c r="C5795"/>
  <c r="D5795"/>
  <c r="E5795"/>
  <c r="F5795"/>
  <c r="A5796"/>
  <c r="B5796"/>
  <c r="C5796"/>
  <c r="D5796"/>
  <c r="E5796"/>
  <c r="F5796"/>
  <c r="A5797"/>
  <c r="B5797"/>
  <c r="C5797"/>
  <c r="D5797"/>
  <c r="E5797"/>
  <c r="F5797"/>
  <c r="A5798"/>
  <c r="B5798"/>
  <c r="C5798"/>
  <c r="D5798"/>
  <c r="E5798"/>
  <c r="F5798"/>
  <c r="A5799"/>
  <c r="B5799"/>
  <c r="C5799"/>
  <c r="D5799"/>
  <c r="E5799"/>
  <c r="F5799"/>
  <c r="A5800"/>
  <c r="B5800"/>
  <c r="C5800"/>
  <c r="D5800"/>
  <c r="E5800"/>
  <c r="F5800"/>
  <c r="A5801"/>
  <c r="B5801"/>
  <c r="C5801"/>
  <c r="D5801"/>
  <c r="E5801"/>
  <c r="F5801"/>
  <c r="A5802"/>
  <c r="B5802"/>
  <c r="C5802"/>
  <c r="D5802"/>
  <c r="E5802"/>
  <c r="F5802"/>
  <c r="A5803"/>
  <c r="B5803"/>
  <c r="C5803"/>
  <c r="D5803"/>
  <c r="E5803"/>
  <c r="F5803"/>
  <c r="A5804"/>
  <c r="B5804"/>
  <c r="C5804"/>
  <c r="D5804"/>
  <c r="E5804"/>
  <c r="F5804"/>
  <c r="A5805"/>
  <c r="B5805"/>
  <c r="C5805"/>
  <c r="D5805"/>
  <c r="E5805"/>
  <c r="F5805"/>
  <c r="A5806"/>
  <c r="B5806"/>
  <c r="C5806"/>
  <c r="D5806"/>
  <c r="E5806"/>
  <c r="F5806"/>
  <c r="A5807"/>
  <c r="B5807"/>
  <c r="C5807"/>
  <c r="D5807"/>
  <c r="E5807"/>
  <c r="F5807"/>
  <c r="A5808"/>
  <c r="B5808"/>
  <c r="C5808"/>
  <c r="D5808"/>
  <c r="E5808"/>
  <c r="F5808"/>
  <c r="A5809"/>
  <c r="B5809"/>
  <c r="C5809"/>
  <c r="D5809"/>
  <c r="E5809"/>
  <c r="F5809"/>
  <c r="A5810"/>
  <c r="B5810"/>
  <c r="C5810"/>
  <c r="D5810"/>
  <c r="E5810"/>
  <c r="F5810"/>
  <c r="A5811"/>
  <c r="B5811"/>
  <c r="C5811"/>
  <c r="D5811"/>
  <c r="E5811"/>
  <c r="F5811"/>
  <c r="A5812"/>
  <c r="B5812"/>
  <c r="C5812"/>
  <c r="D5812"/>
  <c r="E5812"/>
  <c r="F5812"/>
  <c r="A5813"/>
  <c r="B5813"/>
  <c r="C5813"/>
  <c r="D5813"/>
  <c r="E5813"/>
  <c r="F5813"/>
  <c r="A5814"/>
  <c r="B5814"/>
  <c r="C5814"/>
  <c r="D5814"/>
  <c r="E5814"/>
  <c r="F5814"/>
  <c r="A5815"/>
  <c r="B5815"/>
  <c r="C5815"/>
  <c r="D5815"/>
  <c r="E5815"/>
  <c r="F5815"/>
  <c r="A5816"/>
  <c r="B5816"/>
  <c r="C5816"/>
  <c r="D5816"/>
  <c r="E5816"/>
  <c r="F5816"/>
  <c r="A5817"/>
  <c r="B5817"/>
  <c r="C5817"/>
  <c r="D5817"/>
  <c r="E5817"/>
  <c r="F5817"/>
  <c r="A5818"/>
  <c r="B5818"/>
  <c r="C5818"/>
  <c r="D5818"/>
  <c r="E5818"/>
  <c r="F5818"/>
  <c r="A5819"/>
  <c r="B5819"/>
  <c r="C5819"/>
  <c r="D5819"/>
  <c r="E5819"/>
  <c r="F5819"/>
  <c r="A5820"/>
  <c r="B5820"/>
  <c r="C5820"/>
  <c r="D5820"/>
  <c r="E5820"/>
  <c r="F5820"/>
  <c r="A5821"/>
  <c r="B5821"/>
  <c r="C5821"/>
  <c r="D5821"/>
  <c r="E5821"/>
  <c r="F5821"/>
  <c r="A5822"/>
  <c r="B5822"/>
  <c r="C5822"/>
  <c r="D5822"/>
  <c r="E5822"/>
  <c r="F5822"/>
  <c r="A5823"/>
  <c r="B5823"/>
  <c r="C5823"/>
  <c r="D5823"/>
  <c r="E5823"/>
  <c r="F5823"/>
  <c r="A5824"/>
  <c r="B5824"/>
  <c r="C5824"/>
  <c r="D5824"/>
  <c r="E5824"/>
  <c r="F5824"/>
  <c r="A5825"/>
  <c r="B5825"/>
  <c r="C5825"/>
  <c r="D5825"/>
  <c r="E5825"/>
  <c r="F5825"/>
  <c r="A5826"/>
  <c r="B5826"/>
  <c r="C5826"/>
  <c r="D5826"/>
  <c r="E5826"/>
  <c r="F5826"/>
  <c r="A5827"/>
  <c r="B5827"/>
  <c r="C5827"/>
  <c r="D5827"/>
  <c r="E5827"/>
  <c r="F5827"/>
  <c r="A5828"/>
  <c r="B5828"/>
  <c r="C5828"/>
  <c r="D5828"/>
  <c r="E5828"/>
  <c r="F5828"/>
  <c r="A5829"/>
  <c r="B5829"/>
  <c r="C5829"/>
  <c r="D5829"/>
  <c r="E5829"/>
  <c r="F5829"/>
  <c r="A5830"/>
  <c r="B5830"/>
  <c r="C5830"/>
  <c r="D5830"/>
  <c r="E5830"/>
  <c r="F5830"/>
  <c r="A5831"/>
  <c r="B5831"/>
  <c r="C5831"/>
  <c r="D5831"/>
  <c r="E5831"/>
  <c r="F5831"/>
  <c r="A5832"/>
  <c r="B5832"/>
  <c r="C5832"/>
  <c r="D5832"/>
  <c r="E5832"/>
  <c r="F5832"/>
  <c r="A5833"/>
  <c r="B5833"/>
  <c r="C5833"/>
  <c r="D5833"/>
  <c r="E5833"/>
  <c r="F5833"/>
  <c r="A5834"/>
  <c r="B5834"/>
  <c r="C5834"/>
  <c r="D5834"/>
  <c r="E5834"/>
  <c r="F5834"/>
  <c r="A5835"/>
  <c r="B5835"/>
  <c r="C5835"/>
  <c r="D5835"/>
  <c r="E5835"/>
  <c r="F5835"/>
  <c r="A5836"/>
  <c r="B5836"/>
  <c r="C5836"/>
  <c r="D5836"/>
  <c r="E5836"/>
  <c r="F5836"/>
  <c r="A5837"/>
  <c r="B5837"/>
  <c r="C5837"/>
  <c r="D5837"/>
  <c r="E5837"/>
  <c r="F5837"/>
  <c r="A5838"/>
  <c r="B5838"/>
  <c r="C5838"/>
  <c r="D5838"/>
  <c r="E5838"/>
  <c r="F5838"/>
  <c r="A5839"/>
  <c r="B5839"/>
  <c r="C5839"/>
  <c r="D5839"/>
  <c r="E5839"/>
  <c r="F5839"/>
  <c r="A5840"/>
  <c r="B5840"/>
  <c r="C5840"/>
  <c r="D5840"/>
  <c r="E5840"/>
  <c r="F5840"/>
  <c r="A5841"/>
  <c r="B5841"/>
  <c r="C5841"/>
  <c r="D5841"/>
  <c r="E5841"/>
  <c r="F5841"/>
  <c r="A5842"/>
  <c r="B5842"/>
  <c r="C5842"/>
  <c r="D5842"/>
  <c r="E5842"/>
  <c r="F5842"/>
  <c r="A5843"/>
  <c r="B5843"/>
  <c r="C5843"/>
  <c r="D5843"/>
  <c r="E5843"/>
  <c r="F5843"/>
  <c r="A5844"/>
  <c r="B5844"/>
  <c r="C5844"/>
  <c r="D5844"/>
  <c r="E5844"/>
  <c r="F5844"/>
  <c r="A5845"/>
  <c r="B5845"/>
  <c r="C5845"/>
  <c r="D5845"/>
  <c r="E5845"/>
  <c r="F5845"/>
  <c r="A5846"/>
  <c r="B5846"/>
  <c r="C5846"/>
  <c r="D5846"/>
  <c r="E5846"/>
  <c r="F5846"/>
  <c r="A5847"/>
  <c r="B5847"/>
  <c r="C5847"/>
  <c r="D5847"/>
  <c r="E5847"/>
  <c r="F5847"/>
  <c r="A5848"/>
  <c r="B5848"/>
  <c r="C5848"/>
  <c r="D5848"/>
  <c r="E5848"/>
  <c r="F5848"/>
  <c r="A5849"/>
  <c r="B5849"/>
  <c r="C5849"/>
  <c r="D5849"/>
  <c r="E5849"/>
  <c r="F5849"/>
  <c r="A5850"/>
  <c r="B5850"/>
  <c r="C5850"/>
  <c r="D5850"/>
  <c r="E5850"/>
  <c r="F5850"/>
  <c r="A5851"/>
  <c r="B5851"/>
  <c r="C5851"/>
  <c r="D5851"/>
  <c r="E5851"/>
  <c r="F5851"/>
  <c r="A5852"/>
  <c r="B5852"/>
  <c r="C5852"/>
  <c r="D5852"/>
  <c r="E5852"/>
  <c r="F5852"/>
  <c r="A5853"/>
  <c r="B5853"/>
  <c r="C5853"/>
  <c r="D5853"/>
  <c r="E5853"/>
  <c r="F5853"/>
  <c r="A5854"/>
  <c r="B5854"/>
  <c r="C5854"/>
  <c r="D5854"/>
  <c r="E5854"/>
  <c r="F5854"/>
  <c r="A5855"/>
  <c r="B5855"/>
  <c r="C5855"/>
  <c r="D5855"/>
  <c r="E5855"/>
  <c r="F5855"/>
  <c r="A5856"/>
  <c r="B5856"/>
  <c r="C5856"/>
  <c r="D5856"/>
  <c r="E5856"/>
  <c r="F5856"/>
  <c r="A5857"/>
  <c r="B5857"/>
  <c r="C5857"/>
  <c r="D5857"/>
  <c r="E5857"/>
  <c r="F5857"/>
  <c r="A5858"/>
  <c r="B5858"/>
  <c r="C5858"/>
  <c r="D5858"/>
  <c r="E5858"/>
  <c r="F5858"/>
  <c r="A5859"/>
  <c r="B5859"/>
  <c r="C5859"/>
  <c r="D5859"/>
  <c r="E5859"/>
  <c r="F5859"/>
  <c r="A5860"/>
  <c r="B5860"/>
  <c r="C5860"/>
  <c r="D5860"/>
  <c r="E5860"/>
  <c r="F5860"/>
  <c r="A5861"/>
  <c r="B5861"/>
  <c r="C5861"/>
  <c r="D5861"/>
  <c r="E5861"/>
  <c r="F5861"/>
  <c r="A5862"/>
  <c r="B5862"/>
  <c r="C5862"/>
  <c r="D5862"/>
  <c r="E5862"/>
  <c r="F5862"/>
  <c r="A5863"/>
  <c r="B5863"/>
  <c r="C5863"/>
  <c r="D5863"/>
  <c r="E5863"/>
  <c r="F5863"/>
  <c r="A5864"/>
  <c r="B5864"/>
  <c r="C5864"/>
  <c r="D5864"/>
  <c r="E5864"/>
  <c r="F5864"/>
  <c r="A5865"/>
  <c r="B5865"/>
  <c r="C5865"/>
  <c r="D5865"/>
  <c r="E5865"/>
  <c r="F5865"/>
  <c r="A5866"/>
  <c r="B5866"/>
  <c r="C5866"/>
  <c r="D5866"/>
  <c r="E5866"/>
  <c r="F5866"/>
  <c r="A5867"/>
  <c r="B5867"/>
  <c r="C5867"/>
  <c r="D5867"/>
  <c r="E5867"/>
  <c r="F5867"/>
  <c r="A5868"/>
  <c r="B5868"/>
  <c r="C5868"/>
  <c r="D5868"/>
  <c r="E5868"/>
  <c r="F5868"/>
  <c r="A5869"/>
  <c r="B5869"/>
  <c r="C5869"/>
  <c r="D5869"/>
  <c r="E5869"/>
  <c r="F5869"/>
  <c r="A5870"/>
  <c r="B5870"/>
  <c r="C5870"/>
  <c r="D5870"/>
  <c r="E5870"/>
  <c r="F5870"/>
  <c r="A5871"/>
  <c r="B5871"/>
  <c r="C5871"/>
  <c r="D5871"/>
  <c r="E5871"/>
  <c r="F5871"/>
  <c r="A5872"/>
  <c r="B5872"/>
  <c r="C5872"/>
  <c r="D5872"/>
  <c r="E5872"/>
  <c r="F5872"/>
  <c r="A5873"/>
  <c r="B5873"/>
  <c r="C5873"/>
  <c r="D5873"/>
  <c r="E5873"/>
  <c r="F5873"/>
  <c r="A5874"/>
  <c r="B5874"/>
  <c r="C5874"/>
  <c r="D5874"/>
  <c r="E5874"/>
  <c r="F5874"/>
  <c r="A5875"/>
  <c r="B5875"/>
  <c r="C5875"/>
  <c r="D5875"/>
  <c r="E5875"/>
  <c r="F5875"/>
  <c r="A5876"/>
  <c r="B5876"/>
  <c r="C5876"/>
  <c r="D5876"/>
  <c r="E5876"/>
  <c r="F5876"/>
  <c r="A5877"/>
  <c r="B5877"/>
  <c r="C5877"/>
  <c r="D5877"/>
  <c r="E5877"/>
  <c r="F5877"/>
  <c r="A5878"/>
  <c r="B5878"/>
  <c r="C5878"/>
  <c r="D5878"/>
  <c r="E5878"/>
  <c r="F5878"/>
  <c r="A5879"/>
  <c r="B5879"/>
  <c r="C5879"/>
  <c r="D5879"/>
  <c r="E5879"/>
  <c r="F5879"/>
  <c r="A5880"/>
  <c r="B5880"/>
  <c r="C5880"/>
  <c r="D5880"/>
  <c r="E5880"/>
  <c r="F5880"/>
  <c r="A5881"/>
  <c r="B5881"/>
  <c r="C5881"/>
  <c r="D5881"/>
  <c r="E5881"/>
  <c r="F5881"/>
  <c r="A5882"/>
  <c r="B5882"/>
  <c r="C5882"/>
  <c r="D5882"/>
  <c r="E5882"/>
  <c r="F5882"/>
  <c r="A5883"/>
  <c r="B5883"/>
  <c r="C5883"/>
  <c r="D5883"/>
  <c r="E5883"/>
  <c r="F5883"/>
  <c r="A5884"/>
  <c r="B5884"/>
  <c r="C5884"/>
  <c r="D5884"/>
  <c r="E5884"/>
  <c r="F5884"/>
  <c r="A5885"/>
  <c r="B5885"/>
  <c r="C5885"/>
  <c r="D5885"/>
  <c r="E5885"/>
  <c r="F5885"/>
  <c r="A5886"/>
  <c r="B5886"/>
  <c r="C5886"/>
  <c r="D5886"/>
  <c r="E5886"/>
  <c r="F5886"/>
  <c r="A5887"/>
  <c r="B5887"/>
  <c r="C5887"/>
  <c r="D5887"/>
  <c r="E5887"/>
  <c r="F5887"/>
  <c r="A5888"/>
  <c r="B5888"/>
  <c r="C5888"/>
  <c r="D5888"/>
  <c r="E5888"/>
  <c r="F5888"/>
  <c r="A5889"/>
  <c r="B5889"/>
  <c r="C5889"/>
  <c r="D5889"/>
  <c r="E5889"/>
  <c r="F5889"/>
  <c r="A5890"/>
  <c r="B5890"/>
  <c r="C5890"/>
  <c r="D5890"/>
  <c r="E5890"/>
  <c r="F5890"/>
  <c r="A5891"/>
  <c r="B5891"/>
  <c r="C5891"/>
  <c r="D5891"/>
  <c r="E5891"/>
  <c r="F5891"/>
  <c r="A5892"/>
  <c r="B5892"/>
  <c r="C5892"/>
  <c r="D5892"/>
  <c r="E5892"/>
  <c r="F5892"/>
  <c r="A5893"/>
  <c r="B5893"/>
  <c r="C5893"/>
  <c r="D5893"/>
  <c r="E5893"/>
  <c r="F5893"/>
  <c r="A5894"/>
  <c r="B5894"/>
  <c r="C5894"/>
  <c r="D5894"/>
  <c r="E5894"/>
  <c r="F5894"/>
  <c r="A5895"/>
  <c r="B5895"/>
  <c r="C5895"/>
  <c r="D5895"/>
  <c r="E5895"/>
  <c r="F5895"/>
  <c r="A5896"/>
  <c r="B5896"/>
  <c r="C5896"/>
  <c r="D5896"/>
  <c r="E5896"/>
  <c r="F5896"/>
  <c r="A5897"/>
  <c r="B5897"/>
  <c r="C5897"/>
  <c r="D5897"/>
  <c r="E5897"/>
  <c r="F5897"/>
  <c r="A5898"/>
  <c r="B5898"/>
  <c r="C5898"/>
  <c r="D5898"/>
  <c r="E5898"/>
  <c r="F5898"/>
  <c r="A5899"/>
  <c r="B5899"/>
  <c r="C5899"/>
  <c r="D5899"/>
  <c r="E5899"/>
  <c r="F5899"/>
  <c r="A5900"/>
  <c r="B5900"/>
  <c r="C5900"/>
  <c r="D5900"/>
  <c r="E5900"/>
  <c r="F5900"/>
  <c r="A5901"/>
  <c r="B5901"/>
  <c r="C5901"/>
  <c r="D5901"/>
  <c r="E5901"/>
  <c r="F5901"/>
  <c r="A5902"/>
  <c r="B5902"/>
  <c r="C5902"/>
  <c r="D5902"/>
  <c r="E5902"/>
  <c r="F5902"/>
  <c r="A5903"/>
  <c r="B5903"/>
  <c r="C5903"/>
  <c r="D5903"/>
  <c r="E5903"/>
  <c r="F5903"/>
  <c r="A5904"/>
  <c r="B5904"/>
  <c r="C5904"/>
  <c r="D5904"/>
  <c r="E5904"/>
  <c r="F5904"/>
  <c r="A5905"/>
  <c r="B5905"/>
  <c r="C5905"/>
  <c r="D5905"/>
  <c r="E5905"/>
  <c r="F5905"/>
  <c r="A5906"/>
  <c r="B5906"/>
  <c r="C5906"/>
  <c r="D5906"/>
  <c r="E5906"/>
  <c r="F5906"/>
  <c r="A5907"/>
  <c r="B5907"/>
  <c r="C5907"/>
  <c r="D5907"/>
  <c r="E5907"/>
  <c r="F5907"/>
  <c r="A5908"/>
  <c r="B5908"/>
  <c r="C5908"/>
  <c r="D5908"/>
  <c r="E5908"/>
  <c r="F5908"/>
  <c r="A5909"/>
  <c r="B5909"/>
  <c r="C5909"/>
  <c r="D5909"/>
  <c r="E5909"/>
  <c r="F5909"/>
  <c r="A5910"/>
  <c r="B5910"/>
  <c r="C5910"/>
  <c r="D5910"/>
  <c r="E5910"/>
  <c r="F5910"/>
  <c r="A5911"/>
  <c r="B5911"/>
  <c r="C5911"/>
  <c r="D5911"/>
  <c r="E5911"/>
  <c r="F5911"/>
  <c r="A5912"/>
  <c r="B5912"/>
  <c r="C5912"/>
  <c r="D5912"/>
  <c r="E5912"/>
  <c r="F5912"/>
  <c r="A5913"/>
  <c r="B5913"/>
  <c r="C5913"/>
  <c r="D5913"/>
  <c r="E5913"/>
  <c r="F5913"/>
  <c r="A5914"/>
  <c r="B5914"/>
  <c r="C5914"/>
  <c r="D5914"/>
  <c r="E5914"/>
  <c r="F5914"/>
  <c r="A5915"/>
  <c r="B5915"/>
  <c r="C5915"/>
  <c r="D5915"/>
  <c r="E5915"/>
  <c r="F5915"/>
  <c r="A5916"/>
  <c r="B5916"/>
  <c r="C5916"/>
  <c r="D5916"/>
  <c r="E5916"/>
  <c r="F5916"/>
  <c r="A5917"/>
  <c r="B5917"/>
  <c r="C5917"/>
  <c r="D5917"/>
  <c r="E5917"/>
  <c r="F5917"/>
  <c r="A5918"/>
  <c r="B5918"/>
  <c r="C5918"/>
  <c r="D5918"/>
  <c r="E5918"/>
  <c r="F5918"/>
  <c r="A5919"/>
  <c r="B5919"/>
  <c r="C5919"/>
  <c r="D5919"/>
  <c r="E5919"/>
  <c r="F5919"/>
  <c r="A5920"/>
  <c r="B5920"/>
  <c r="C5920"/>
  <c r="D5920"/>
  <c r="E5920"/>
  <c r="F5920"/>
  <c r="A5921"/>
  <c r="B5921"/>
  <c r="C5921"/>
  <c r="D5921"/>
  <c r="E5921"/>
  <c r="F5921"/>
  <c r="A5922"/>
  <c r="B5922"/>
  <c r="C5922"/>
  <c r="D5922"/>
  <c r="E5922"/>
  <c r="F5922"/>
  <c r="A5923"/>
  <c r="B5923"/>
  <c r="C5923"/>
  <c r="D5923"/>
  <c r="E5923"/>
  <c r="F5923"/>
  <c r="A5924"/>
  <c r="B5924"/>
  <c r="C5924"/>
  <c r="D5924"/>
  <c r="E5924"/>
  <c r="F5924"/>
  <c r="A5925"/>
  <c r="B5925"/>
  <c r="C5925"/>
  <c r="D5925"/>
  <c r="E5925"/>
  <c r="F5925"/>
  <c r="A5926"/>
  <c r="B5926"/>
  <c r="C5926"/>
  <c r="D5926"/>
  <c r="E5926"/>
  <c r="F5926"/>
  <c r="A5927"/>
  <c r="B5927"/>
  <c r="C5927"/>
  <c r="D5927"/>
  <c r="E5927"/>
  <c r="F5927"/>
  <c r="A5928"/>
  <c r="B5928"/>
  <c r="C5928"/>
  <c r="D5928"/>
  <c r="E5928"/>
  <c r="F5928"/>
  <c r="A5929"/>
  <c r="B5929"/>
  <c r="C5929"/>
  <c r="D5929"/>
  <c r="E5929"/>
  <c r="F5929"/>
  <c r="A5930"/>
  <c r="B5930"/>
  <c r="C5930"/>
  <c r="D5930"/>
  <c r="E5930"/>
  <c r="F5930"/>
  <c r="A5931"/>
  <c r="B5931"/>
  <c r="C5931"/>
  <c r="D5931"/>
  <c r="E5931"/>
  <c r="F5931"/>
  <c r="A5932"/>
  <c r="B5932"/>
  <c r="C5932"/>
  <c r="D5932"/>
  <c r="E5932"/>
  <c r="F5932"/>
  <c r="A5933"/>
  <c r="B5933"/>
  <c r="C5933"/>
  <c r="D5933"/>
  <c r="E5933"/>
  <c r="F5933"/>
  <c r="A5934"/>
  <c r="B5934"/>
  <c r="C5934"/>
  <c r="D5934"/>
  <c r="E5934"/>
  <c r="F5934"/>
  <c r="A5935"/>
  <c r="B5935"/>
  <c r="C5935"/>
  <c r="D5935"/>
  <c r="E5935"/>
  <c r="F5935"/>
  <c r="A5936"/>
  <c r="B5936"/>
  <c r="C5936"/>
  <c r="D5936"/>
  <c r="E5936"/>
  <c r="F5936"/>
  <c r="A5937"/>
  <c r="B5937"/>
  <c r="C5937"/>
  <c r="D5937"/>
  <c r="E5937"/>
  <c r="F5937"/>
  <c r="A5938"/>
  <c r="B5938"/>
  <c r="C5938"/>
  <c r="D5938"/>
  <c r="E5938"/>
  <c r="F5938"/>
  <c r="A5939"/>
  <c r="B5939"/>
  <c r="C5939"/>
  <c r="D5939"/>
  <c r="E5939"/>
  <c r="F5939"/>
  <c r="A5940"/>
  <c r="B5940"/>
  <c r="C5940"/>
  <c r="D5940"/>
  <c r="E5940"/>
  <c r="F5940"/>
  <c r="A5941"/>
  <c r="B5941"/>
  <c r="C5941"/>
  <c r="D5941"/>
  <c r="E5941"/>
  <c r="F5941"/>
  <c r="A5942"/>
  <c r="B5942"/>
  <c r="C5942"/>
  <c r="D5942"/>
  <c r="E5942"/>
  <c r="F5942"/>
  <c r="A5943"/>
  <c r="B5943"/>
  <c r="C5943"/>
  <c r="D5943"/>
  <c r="E5943"/>
  <c r="F5943"/>
  <c r="A5944"/>
  <c r="B5944"/>
  <c r="C5944"/>
  <c r="D5944"/>
  <c r="E5944"/>
  <c r="F5944"/>
  <c r="A5945"/>
  <c r="B5945"/>
  <c r="C5945"/>
  <c r="D5945"/>
  <c r="E5945"/>
  <c r="F5945"/>
  <c r="A5946"/>
  <c r="B5946"/>
  <c r="C5946"/>
  <c r="D5946"/>
  <c r="E5946"/>
  <c r="F5946"/>
  <c r="A5947"/>
  <c r="B5947"/>
  <c r="C5947"/>
  <c r="D5947"/>
  <c r="E5947"/>
  <c r="F5947"/>
  <c r="A5948"/>
  <c r="B5948"/>
  <c r="C5948"/>
  <c r="D5948"/>
  <c r="E5948"/>
  <c r="F5948"/>
  <c r="A5949"/>
  <c r="B5949"/>
  <c r="C5949"/>
  <c r="D5949"/>
  <c r="E5949"/>
  <c r="F5949"/>
  <c r="A5950"/>
  <c r="B5950"/>
  <c r="C5950"/>
  <c r="D5950"/>
  <c r="E5950"/>
  <c r="F5950"/>
  <c r="A5951"/>
  <c r="B5951"/>
  <c r="C5951"/>
  <c r="D5951"/>
  <c r="E5951"/>
  <c r="F5951"/>
  <c r="A5952"/>
  <c r="B5952"/>
  <c r="C5952"/>
  <c r="D5952"/>
  <c r="E5952"/>
  <c r="F5952"/>
  <c r="A5953"/>
  <c r="B5953"/>
  <c r="C5953"/>
  <c r="D5953"/>
  <c r="E5953"/>
  <c r="F5953"/>
  <c r="A5954"/>
  <c r="B5954"/>
  <c r="C5954"/>
  <c r="D5954"/>
  <c r="E5954"/>
  <c r="F5954"/>
  <c r="A5955"/>
  <c r="B5955"/>
  <c r="C5955"/>
  <c r="D5955"/>
  <c r="E5955"/>
  <c r="F5955"/>
  <c r="A5956"/>
  <c r="B5956"/>
  <c r="C5956"/>
  <c r="D5956"/>
  <c r="E5956"/>
  <c r="F5956"/>
  <c r="A5957"/>
  <c r="B5957"/>
  <c r="C5957"/>
  <c r="D5957"/>
  <c r="E5957"/>
  <c r="F5957"/>
  <c r="A5958"/>
  <c r="B5958"/>
  <c r="C5958"/>
  <c r="D5958"/>
  <c r="E5958"/>
  <c r="F5958"/>
  <c r="A5959"/>
  <c r="B5959"/>
  <c r="C5959"/>
  <c r="D5959"/>
  <c r="E5959"/>
  <c r="F5959"/>
  <c r="A5960"/>
  <c r="B5960"/>
  <c r="C5960"/>
  <c r="D5960"/>
  <c r="E5960"/>
  <c r="F5960"/>
  <c r="A5961"/>
  <c r="B5961"/>
  <c r="C5961"/>
  <c r="D5961"/>
  <c r="E5961"/>
  <c r="F5961"/>
  <c r="A5962"/>
  <c r="B5962"/>
  <c r="C5962"/>
  <c r="D5962"/>
  <c r="E5962"/>
  <c r="F5962"/>
  <c r="A5963"/>
  <c r="B5963"/>
  <c r="C5963"/>
  <c r="D5963"/>
  <c r="E5963"/>
  <c r="F5963"/>
  <c r="A5964"/>
  <c r="B5964"/>
  <c r="C5964"/>
  <c r="D5964"/>
  <c r="E5964"/>
  <c r="F5964"/>
  <c r="A5965"/>
  <c r="B5965"/>
  <c r="C5965"/>
  <c r="D5965"/>
  <c r="E5965"/>
  <c r="F5965"/>
  <c r="A5966"/>
  <c r="B5966"/>
  <c r="C5966"/>
  <c r="D5966"/>
  <c r="E5966"/>
  <c r="F5966"/>
  <c r="A5967"/>
  <c r="B5967"/>
  <c r="C5967"/>
  <c r="D5967"/>
  <c r="E5967"/>
  <c r="F5967"/>
  <c r="A5968"/>
  <c r="B5968"/>
  <c r="C5968"/>
  <c r="D5968"/>
  <c r="E5968"/>
  <c r="F5968"/>
  <c r="A5969"/>
  <c r="B5969"/>
  <c r="C5969"/>
  <c r="D5969"/>
  <c r="E5969"/>
  <c r="F5969"/>
  <c r="A5970"/>
  <c r="B5970"/>
  <c r="C5970"/>
  <c r="D5970"/>
  <c r="E5970"/>
  <c r="F5970"/>
  <c r="A5971"/>
  <c r="B5971"/>
  <c r="C5971"/>
  <c r="D5971"/>
  <c r="E5971"/>
  <c r="F5971"/>
  <c r="A5972"/>
  <c r="B5972"/>
  <c r="C5972"/>
  <c r="D5972"/>
  <c r="E5972"/>
  <c r="F5972"/>
  <c r="A5973"/>
  <c r="B5973"/>
  <c r="C5973"/>
  <c r="D5973"/>
  <c r="E5973"/>
  <c r="F5973"/>
  <c r="A5974"/>
  <c r="B5974"/>
  <c r="C5974"/>
  <c r="D5974"/>
  <c r="E5974"/>
  <c r="F5974"/>
  <c r="A5975"/>
  <c r="B5975"/>
  <c r="C5975"/>
  <c r="D5975"/>
  <c r="E5975"/>
  <c r="F5975"/>
  <c r="A5976"/>
  <c r="B5976"/>
  <c r="C5976"/>
  <c r="D5976"/>
  <c r="E5976"/>
  <c r="F5976"/>
  <c r="A5977"/>
  <c r="B5977"/>
  <c r="C5977"/>
  <c r="D5977"/>
  <c r="E5977"/>
  <c r="F5977"/>
  <c r="A5978"/>
  <c r="B5978"/>
  <c r="C5978"/>
  <c r="D5978"/>
  <c r="E5978"/>
  <c r="F5978"/>
  <c r="A5979"/>
  <c r="B5979"/>
  <c r="C5979"/>
  <c r="D5979"/>
  <c r="E5979"/>
  <c r="F5979"/>
  <c r="A5980"/>
  <c r="B5980"/>
  <c r="C5980"/>
  <c r="D5980"/>
  <c r="E5980"/>
  <c r="F5980"/>
  <c r="A5981"/>
  <c r="B5981"/>
  <c r="C5981"/>
  <c r="D5981"/>
  <c r="E5981"/>
  <c r="F5981"/>
  <c r="A5982"/>
  <c r="B5982"/>
  <c r="C5982"/>
  <c r="D5982"/>
  <c r="E5982"/>
  <c r="F5982"/>
  <c r="A5983"/>
  <c r="B5983"/>
  <c r="C5983"/>
  <c r="D5983"/>
  <c r="E5983"/>
  <c r="F5983"/>
  <c r="A5984"/>
  <c r="B5984"/>
  <c r="C5984"/>
  <c r="D5984"/>
  <c r="E5984"/>
  <c r="F5984"/>
  <c r="A5985"/>
  <c r="B5985"/>
  <c r="C5985"/>
  <c r="D5985"/>
  <c r="E5985"/>
  <c r="F5985"/>
  <c r="A5986"/>
  <c r="B5986"/>
  <c r="C5986"/>
  <c r="D5986"/>
  <c r="E5986"/>
  <c r="F5986"/>
  <c r="A5987"/>
  <c r="B5987"/>
  <c r="C5987"/>
  <c r="D5987"/>
  <c r="E5987"/>
  <c r="F5987"/>
  <c r="A5988"/>
  <c r="B5988"/>
  <c r="C5988"/>
  <c r="D5988"/>
  <c r="E5988"/>
  <c r="F5988"/>
  <c r="A5989"/>
  <c r="B5989"/>
  <c r="C5989"/>
  <c r="D5989"/>
  <c r="E5989"/>
  <c r="F5989"/>
  <c r="A5990"/>
  <c r="B5990"/>
  <c r="C5990"/>
  <c r="D5990"/>
  <c r="E5990"/>
  <c r="F5990"/>
  <c r="A5991"/>
  <c r="B5991"/>
  <c r="C5991"/>
  <c r="D5991"/>
  <c r="E5991"/>
  <c r="F5991"/>
  <c r="A5992"/>
  <c r="B5992"/>
  <c r="C5992"/>
  <c r="D5992"/>
  <c r="E5992"/>
  <c r="F5992"/>
  <c r="A5993"/>
  <c r="B5993"/>
  <c r="C5993"/>
  <c r="D5993"/>
  <c r="E5993"/>
  <c r="F5993"/>
  <c r="A5994"/>
  <c r="B5994"/>
  <c r="C5994"/>
  <c r="D5994"/>
  <c r="E5994"/>
  <c r="F5994"/>
  <c r="A5995"/>
  <c r="B5995"/>
  <c r="C5995"/>
  <c r="D5995"/>
  <c r="E5995"/>
  <c r="F5995"/>
  <c r="A5996"/>
  <c r="B5996"/>
  <c r="C5996"/>
  <c r="D5996"/>
  <c r="E5996"/>
  <c r="F5996"/>
  <c r="A5997"/>
  <c r="B5997"/>
  <c r="C5997"/>
  <c r="D5997"/>
  <c r="E5997"/>
  <c r="F5997"/>
  <c r="A5998"/>
  <c r="B5998"/>
  <c r="C5998"/>
  <c r="D5998"/>
  <c r="E5998"/>
  <c r="F5998"/>
  <c r="A5999"/>
  <c r="B5999"/>
  <c r="C5999"/>
  <c r="D5999"/>
  <c r="E5999"/>
  <c r="F5999"/>
  <c r="A6000"/>
  <c r="B6000"/>
  <c r="C6000"/>
  <c r="D6000"/>
  <c r="E6000"/>
  <c r="F6000"/>
  <c r="A6001"/>
  <c r="B6001"/>
  <c r="C6001"/>
  <c r="D6001"/>
  <c r="E6001"/>
  <c r="F6001"/>
  <c r="A6002"/>
  <c r="B6002"/>
  <c r="C6002"/>
  <c r="D6002"/>
  <c r="E6002"/>
  <c r="F6002"/>
  <c r="A6003"/>
  <c r="B6003"/>
  <c r="C6003"/>
  <c r="D6003"/>
  <c r="E6003"/>
  <c r="F6003"/>
  <c r="A6004"/>
  <c r="B6004"/>
  <c r="C6004"/>
  <c r="D6004"/>
  <c r="E6004"/>
  <c r="F6004"/>
  <c r="A6005"/>
  <c r="B6005"/>
  <c r="C6005"/>
  <c r="D6005"/>
  <c r="E6005"/>
  <c r="F6005"/>
  <c r="A6006"/>
  <c r="B6006"/>
  <c r="C6006"/>
  <c r="D6006"/>
  <c r="E6006"/>
  <c r="F6006"/>
  <c r="A6007"/>
  <c r="B6007"/>
  <c r="C6007"/>
  <c r="D6007"/>
  <c r="E6007"/>
  <c r="F6007"/>
  <c r="A6008"/>
  <c r="B6008"/>
  <c r="C6008"/>
  <c r="D6008"/>
  <c r="E6008"/>
  <c r="F6008"/>
  <c r="A6009"/>
  <c r="B6009"/>
  <c r="C6009"/>
  <c r="D6009"/>
  <c r="E6009"/>
  <c r="F6009"/>
  <c r="A6010"/>
  <c r="B6010"/>
  <c r="C6010"/>
  <c r="D6010"/>
  <c r="E6010"/>
  <c r="F6010"/>
  <c r="A6011"/>
  <c r="B6011"/>
  <c r="C6011"/>
  <c r="D6011"/>
  <c r="E6011"/>
  <c r="F6011"/>
  <c r="A6012"/>
  <c r="B6012"/>
  <c r="C6012"/>
  <c r="D6012"/>
  <c r="E6012"/>
  <c r="F6012"/>
  <c r="A6013"/>
  <c r="B6013"/>
  <c r="C6013"/>
  <c r="D6013"/>
  <c r="E6013"/>
  <c r="F6013"/>
  <c r="A6014"/>
  <c r="B6014"/>
  <c r="C6014"/>
  <c r="D6014"/>
  <c r="E6014"/>
  <c r="F6014"/>
  <c r="A6015"/>
  <c r="B6015"/>
  <c r="C6015"/>
  <c r="D6015"/>
  <c r="E6015"/>
  <c r="F6015"/>
  <c r="A6016"/>
  <c r="B6016"/>
  <c r="C6016"/>
  <c r="D6016"/>
  <c r="E6016"/>
  <c r="F6016"/>
  <c r="A6017"/>
  <c r="B6017"/>
  <c r="C6017"/>
  <c r="D6017"/>
  <c r="E6017"/>
  <c r="F6017"/>
  <c r="A6018"/>
  <c r="B6018"/>
  <c r="C6018"/>
  <c r="D6018"/>
  <c r="E6018"/>
  <c r="F6018"/>
  <c r="A6019"/>
  <c r="B6019"/>
  <c r="C6019"/>
  <c r="D6019"/>
  <c r="E6019"/>
  <c r="F6019"/>
  <c r="A6020"/>
  <c r="B6020"/>
  <c r="C6020"/>
  <c r="D6020"/>
  <c r="E6020"/>
  <c r="F6020"/>
  <c r="A6021"/>
  <c r="B6021"/>
  <c r="C6021"/>
  <c r="D6021"/>
  <c r="E6021"/>
  <c r="F6021"/>
  <c r="A6022"/>
  <c r="B6022"/>
  <c r="C6022"/>
  <c r="D6022"/>
  <c r="E6022"/>
  <c r="F6022"/>
  <c r="A6023"/>
  <c r="B6023"/>
  <c r="C6023"/>
  <c r="D6023"/>
  <c r="E6023"/>
  <c r="F6023"/>
  <c r="A6024"/>
  <c r="B6024"/>
  <c r="C6024"/>
  <c r="D6024"/>
  <c r="E6024"/>
  <c r="F6024"/>
  <c r="A6025"/>
  <c r="B6025"/>
  <c r="C6025"/>
  <c r="D6025"/>
  <c r="E6025"/>
  <c r="F6025"/>
  <c r="A6026"/>
  <c r="B6026"/>
  <c r="C6026"/>
  <c r="D6026"/>
  <c r="E6026"/>
  <c r="F6026"/>
  <c r="A6027"/>
  <c r="B6027"/>
  <c r="C6027"/>
  <c r="D6027"/>
  <c r="E6027"/>
  <c r="F6027"/>
  <c r="A6028"/>
  <c r="B6028"/>
  <c r="C6028"/>
  <c r="D6028"/>
  <c r="E6028"/>
  <c r="F6028"/>
  <c r="A6029"/>
  <c r="B6029"/>
  <c r="C6029"/>
  <c r="D6029"/>
  <c r="E6029"/>
  <c r="F6029"/>
  <c r="A6030"/>
  <c r="B6030"/>
  <c r="C6030"/>
  <c r="D6030"/>
  <c r="E6030"/>
  <c r="F6030"/>
  <c r="A6031"/>
  <c r="B6031"/>
  <c r="C6031"/>
  <c r="D6031"/>
  <c r="E6031"/>
  <c r="F6031"/>
  <c r="A6032"/>
  <c r="B6032"/>
  <c r="C6032"/>
  <c r="D6032"/>
  <c r="E6032"/>
  <c r="F6032"/>
  <c r="A6033"/>
  <c r="B6033"/>
  <c r="C6033"/>
  <c r="D6033"/>
  <c r="E6033"/>
  <c r="F6033"/>
  <c r="A6034"/>
  <c r="B6034"/>
  <c r="C6034"/>
  <c r="D6034"/>
  <c r="E6034"/>
  <c r="F6034"/>
  <c r="A6035"/>
  <c r="B6035"/>
  <c r="C6035"/>
  <c r="D6035"/>
  <c r="E6035"/>
  <c r="F6035"/>
  <c r="A6036"/>
  <c r="B6036"/>
  <c r="C6036"/>
  <c r="D6036"/>
  <c r="E6036"/>
  <c r="F6036"/>
  <c r="A6037"/>
  <c r="B6037"/>
  <c r="C6037"/>
  <c r="D6037"/>
  <c r="E6037"/>
  <c r="F6037"/>
  <c r="A6038"/>
  <c r="B6038"/>
  <c r="C6038"/>
  <c r="D6038"/>
  <c r="E6038"/>
  <c r="F6038"/>
  <c r="A6039"/>
  <c r="B6039"/>
  <c r="C6039"/>
  <c r="D6039"/>
  <c r="E6039"/>
  <c r="F6039"/>
  <c r="A6040"/>
  <c r="B6040"/>
  <c r="C6040"/>
  <c r="D6040"/>
  <c r="E6040"/>
  <c r="F6040"/>
  <c r="A6041"/>
  <c r="B6041"/>
  <c r="C6041"/>
  <c r="D6041"/>
  <c r="E6041"/>
  <c r="F6041"/>
  <c r="A6042"/>
  <c r="B6042"/>
  <c r="C6042"/>
  <c r="D6042"/>
  <c r="E6042"/>
  <c r="F6042"/>
  <c r="A6043"/>
  <c r="B6043"/>
  <c r="C6043"/>
  <c r="D6043"/>
  <c r="E6043"/>
  <c r="F6043"/>
  <c r="A6044"/>
  <c r="B6044"/>
  <c r="C6044"/>
  <c r="D6044"/>
  <c r="E6044"/>
  <c r="F6044"/>
  <c r="A6045"/>
  <c r="B6045"/>
  <c r="C6045"/>
  <c r="D6045"/>
  <c r="E6045"/>
  <c r="F6045"/>
  <c r="A6046"/>
  <c r="B6046"/>
  <c r="C6046"/>
  <c r="D6046"/>
  <c r="E6046"/>
  <c r="F6046"/>
  <c r="A6047"/>
  <c r="B6047"/>
  <c r="C6047"/>
  <c r="D6047"/>
  <c r="E6047"/>
  <c r="F6047"/>
  <c r="A6048"/>
  <c r="B6048"/>
  <c r="C6048"/>
  <c r="D6048"/>
  <c r="E6048"/>
  <c r="F6048"/>
  <c r="A6049"/>
  <c r="B6049"/>
  <c r="C6049"/>
  <c r="D6049"/>
  <c r="E6049"/>
  <c r="F6049"/>
  <c r="A6050"/>
  <c r="B6050"/>
  <c r="C6050"/>
  <c r="D6050"/>
  <c r="E6050"/>
  <c r="F6050"/>
  <c r="A6051"/>
  <c r="B6051"/>
  <c r="C6051"/>
  <c r="D6051"/>
  <c r="E6051"/>
  <c r="F6051"/>
  <c r="A6052"/>
  <c r="B6052"/>
  <c r="C6052"/>
  <c r="D6052"/>
  <c r="E6052"/>
  <c r="F6052"/>
  <c r="A6053"/>
  <c r="B6053"/>
  <c r="C6053"/>
  <c r="D6053"/>
  <c r="E6053"/>
  <c r="F6053"/>
  <c r="A6054"/>
  <c r="B6054"/>
  <c r="C6054"/>
  <c r="D6054"/>
  <c r="E6054"/>
  <c r="F6054"/>
  <c r="A6055"/>
  <c r="B6055"/>
  <c r="C6055"/>
  <c r="D6055"/>
  <c r="E6055"/>
  <c r="F6055"/>
  <c r="A6056"/>
  <c r="B6056"/>
  <c r="C6056"/>
  <c r="D6056"/>
  <c r="E6056"/>
  <c r="F6056"/>
  <c r="A6057"/>
  <c r="B6057"/>
  <c r="C6057"/>
  <c r="D6057"/>
  <c r="E6057"/>
  <c r="F6057"/>
  <c r="A6058"/>
  <c r="B6058"/>
  <c r="C6058"/>
  <c r="D6058"/>
  <c r="E6058"/>
  <c r="F6058"/>
  <c r="A6059"/>
  <c r="B6059"/>
  <c r="C6059"/>
  <c r="D6059"/>
  <c r="E6059"/>
  <c r="F6059"/>
  <c r="A6060"/>
  <c r="B6060"/>
  <c r="C6060"/>
  <c r="D6060"/>
  <c r="E6060"/>
  <c r="F6060"/>
  <c r="A6061"/>
  <c r="B6061"/>
  <c r="C6061"/>
  <c r="D6061"/>
  <c r="E6061"/>
  <c r="F6061"/>
  <c r="A6062"/>
  <c r="B6062"/>
  <c r="C6062"/>
  <c r="D6062"/>
  <c r="E6062"/>
  <c r="F6062"/>
  <c r="A6063"/>
  <c r="B6063"/>
  <c r="C6063"/>
  <c r="D6063"/>
  <c r="E6063"/>
  <c r="F6063"/>
  <c r="A6064"/>
  <c r="B6064"/>
  <c r="C6064"/>
  <c r="D6064"/>
  <c r="E6064"/>
  <c r="F6064"/>
  <c r="A6065"/>
  <c r="B6065"/>
  <c r="C6065"/>
  <c r="D6065"/>
  <c r="E6065"/>
  <c r="F6065"/>
  <c r="A6066"/>
  <c r="B6066"/>
  <c r="C6066"/>
  <c r="D6066"/>
  <c r="E6066"/>
  <c r="F6066"/>
  <c r="A6067"/>
  <c r="B6067"/>
  <c r="C6067"/>
  <c r="D6067"/>
  <c r="E6067"/>
  <c r="F6067"/>
  <c r="A6068"/>
  <c r="B6068"/>
  <c r="C6068"/>
  <c r="D6068"/>
  <c r="E6068"/>
  <c r="F6068"/>
  <c r="A6069"/>
  <c r="B6069"/>
  <c r="C6069"/>
  <c r="D6069"/>
  <c r="E6069"/>
  <c r="F6069"/>
  <c r="A6070"/>
  <c r="B6070"/>
  <c r="C6070"/>
  <c r="D6070"/>
  <c r="E6070"/>
  <c r="F6070"/>
  <c r="A6071"/>
  <c r="B6071"/>
  <c r="C6071"/>
  <c r="D6071"/>
  <c r="E6071"/>
  <c r="F6071"/>
  <c r="A6072"/>
  <c r="B6072"/>
  <c r="C6072"/>
  <c r="D6072"/>
  <c r="E6072"/>
  <c r="F6072"/>
  <c r="A6073"/>
  <c r="B6073"/>
  <c r="C6073"/>
  <c r="D6073"/>
  <c r="E6073"/>
  <c r="F6073"/>
  <c r="A6074"/>
  <c r="B6074"/>
  <c r="C6074"/>
  <c r="D6074"/>
  <c r="E6074"/>
  <c r="F6074"/>
  <c r="A6075"/>
  <c r="B6075"/>
  <c r="C6075"/>
  <c r="D6075"/>
  <c r="E6075"/>
  <c r="F6075"/>
  <c r="A6076"/>
  <c r="B6076"/>
  <c r="C6076"/>
  <c r="D6076"/>
  <c r="E6076"/>
  <c r="F6076"/>
  <c r="A6077"/>
  <c r="B6077"/>
  <c r="C6077"/>
  <c r="D6077"/>
  <c r="E6077"/>
  <c r="F6077"/>
  <c r="A6078"/>
  <c r="B6078"/>
  <c r="C6078"/>
  <c r="D6078"/>
  <c r="E6078"/>
  <c r="F6078"/>
  <c r="A6079"/>
  <c r="B6079"/>
  <c r="C6079"/>
  <c r="D6079"/>
  <c r="E6079"/>
  <c r="F6079"/>
  <c r="A6080"/>
  <c r="B6080"/>
  <c r="C6080"/>
  <c r="D6080"/>
  <c r="E6080"/>
  <c r="F6080"/>
  <c r="A6081"/>
  <c r="B6081"/>
  <c r="C6081"/>
  <c r="D6081"/>
  <c r="E6081"/>
  <c r="F6081"/>
  <c r="A6082"/>
  <c r="B6082"/>
  <c r="C6082"/>
  <c r="D6082"/>
  <c r="E6082"/>
  <c r="F6082"/>
  <c r="A6083"/>
  <c r="B6083"/>
  <c r="C6083"/>
  <c r="D6083"/>
  <c r="E6083"/>
  <c r="F6083"/>
  <c r="A6084"/>
  <c r="B6084"/>
  <c r="C6084"/>
  <c r="D6084"/>
  <c r="E6084"/>
  <c r="F6084"/>
  <c r="A6085"/>
  <c r="B6085"/>
  <c r="C6085"/>
  <c r="D6085"/>
  <c r="E6085"/>
  <c r="F6085"/>
  <c r="A6086"/>
  <c r="B6086"/>
  <c r="C6086"/>
  <c r="D6086"/>
  <c r="E6086"/>
  <c r="F6086"/>
  <c r="A6087"/>
  <c r="B6087"/>
  <c r="C6087"/>
  <c r="D6087"/>
  <c r="E6087"/>
  <c r="F6087"/>
  <c r="A6088"/>
  <c r="B6088"/>
  <c r="C6088"/>
  <c r="D6088"/>
  <c r="E6088"/>
  <c r="F6088"/>
  <c r="A6089"/>
  <c r="B6089"/>
  <c r="C6089"/>
  <c r="D6089"/>
  <c r="E6089"/>
  <c r="F6089"/>
  <c r="A6090"/>
  <c r="B6090"/>
  <c r="C6090"/>
  <c r="D6090"/>
  <c r="E6090"/>
  <c r="F6090"/>
  <c r="A6091"/>
  <c r="B6091"/>
  <c r="C6091"/>
  <c r="D6091"/>
  <c r="E6091"/>
  <c r="F6091"/>
  <c r="A6092"/>
  <c r="B6092"/>
  <c r="C6092"/>
  <c r="D6092"/>
  <c r="E6092"/>
  <c r="F6092"/>
  <c r="A6093"/>
  <c r="B6093"/>
  <c r="C6093"/>
  <c r="D6093"/>
  <c r="E6093"/>
  <c r="F6093"/>
  <c r="A6094"/>
  <c r="B6094"/>
  <c r="C6094"/>
  <c r="D6094"/>
  <c r="E6094"/>
  <c r="F6094"/>
  <c r="A6095"/>
  <c r="B6095"/>
  <c r="C6095"/>
  <c r="D6095"/>
  <c r="E6095"/>
  <c r="F6095"/>
  <c r="A6096"/>
  <c r="B6096"/>
  <c r="C6096"/>
  <c r="D6096"/>
  <c r="E6096"/>
  <c r="F6096"/>
  <c r="A6097"/>
  <c r="B6097"/>
  <c r="C6097"/>
  <c r="D6097"/>
  <c r="E6097"/>
  <c r="F6097"/>
  <c r="A6098"/>
  <c r="B6098"/>
  <c r="C6098"/>
  <c r="D6098"/>
  <c r="E6098"/>
  <c r="F6098"/>
  <c r="A6099"/>
  <c r="B6099"/>
  <c r="C6099"/>
  <c r="D6099"/>
  <c r="E6099"/>
  <c r="F6099"/>
  <c r="A6100"/>
  <c r="B6100"/>
  <c r="C6100"/>
  <c r="D6100"/>
  <c r="E6100"/>
  <c r="F6100"/>
  <c r="A6101"/>
  <c r="B6101"/>
  <c r="C6101"/>
  <c r="D6101"/>
  <c r="E6101"/>
  <c r="F6101"/>
  <c r="A6102"/>
  <c r="B6102"/>
  <c r="C6102"/>
  <c r="D6102"/>
  <c r="E6102"/>
  <c r="F6102"/>
  <c r="A6103"/>
  <c r="B6103"/>
  <c r="C6103"/>
  <c r="D6103"/>
  <c r="E6103"/>
  <c r="F6103"/>
  <c r="A6104"/>
  <c r="B6104"/>
  <c r="C6104"/>
  <c r="D6104"/>
  <c r="E6104"/>
  <c r="F6104"/>
  <c r="A6105"/>
  <c r="B6105"/>
  <c r="C6105"/>
  <c r="D6105"/>
  <c r="E6105"/>
  <c r="F6105"/>
  <c r="A6106"/>
  <c r="B6106"/>
  <c r="C6106"/>
  <c r="D6106"/>
  <c r="E6106"/>
  <c r="F6106"/>
  <c r="A6107"/>
  <c r="B6107"/>
  <c r="C6107"/>
  <c r="D6107"/>
  <c r="E6107"/>
  <c r="F6107"/>
  <c r="A6108"/>
  <c r="B6108"/>
  <c r="C6108"/>
  <c r="D6108"/>
  <c r="E6108"/>
  <c r="F6108"/>
  <c r="A6109"/>
  <c r="B6109"/>
  <c r="C6109"/>
  <c r="D6109"/>
  <c r="E6109"/>
  <c r="F6109"/>
  <c r="A6110"/>
  <c r="B6110"/>
  <c r="C6110"/>
  <c r="D6110"/>
  <c r="E6110"/>
  <c r="F6110"/>
  <c r="A6111"/>
  <c r="B6111"/>
  <c r="C6111"/>
  <c r="D6111"/>
  <c r="E6111"/>
  <c r="F6111"/>
  <c r="A6112"/>
  <c r="B6112"/>
  <c r="C6112"/>
  <c r="D6112"/>
  <c r="E6112"/>
  <c r="F6112"/>
  <c r="A6113"/>
  <c r="B6113"/>
  <c r="C6113"/>
  <c r="D6113"/>
  <c r="E6113"/>
  <c r="F6113"/>
  <c r="A6114"/>
  <c r="B6114"/>
  <c r="C6114"/>
  <c r="D6114"/>
  <c r="E6114"/>
  <c r="F6114"/>
  <c r="A6115"/>
  <c r="B6115"/>
  <c r="C6115"/>
  <c r="D6115"/>
  <c r="E6115"/>
  <c r="F6115"/>
  <c r="A6116"/>
  <c r="B6116"/>
  <c r="C6116"/>
  <c r="D6116"/>
  <c r="E6116"/>
  <c r="F6116"/>
  <c r="A6117"/>
  <c r="B6117"/>
  <c r="C6117"/>
  <c r="D6117"/>
  <c r="E6117"/>
  <c r="F6117"/>
  <c r="A6118"/>
  <c r="B6118"/>
  <c r="C6118"/>
  <c r="D6118"/>
  <c r="E6118"/>
  <c r="F6118"/>
  <c r="A6119"/>
  <c r="B6119"/>
  <c r="C6119"/>
  <c r="D6119"/>
  <c r="E6119"/>
  <c r="F6119"/>
  <c r="A6120"/>
  <c r="B6120"/>
  <c r="C6120"/>
  <c r="D6120"/>
  <c r="E6120"/>
  <c r="F6120"/>
  <c r="A6121"/>
  <c r="B6121"/>
  <c r="C6121"/>
  <c r="D6121"/>
  <c r="E6121"/>
  <c r="F6121"/>
  <c r="A6122"/>
  <c r="B6122"/>
  <c r="C6122"/>
  <c r="D6122"/>
  <c r="E6122"/>
  <c r="F6122"/>
  <c r="A6123"/>
  <c r="B6123"/>
  <c r="C6123"/>
  <c r="D6123"/>
  <c r="E6123"/>
  <c r="F6123"/>
  <c r="A6124"/>
  <c r="B6124"/>
  <c r="C6124"/>
  <c r="D6124"/>
  <c r="E6124"/>
  <c r="F6124"/>
  <c r="A6125"/>
  <c r="B6125"/>
  <c r="C6125"/>
  <c r="D6125"/>
  <c r="E6125"/>
  <c r="F6125"/>
  <c r="A6126"/>
  <c r="B6126"/>
  <c r="C6126"/>
  <c r="D6126"/>
  <c r="E6126"/>
  <c r="F6126"/>
  <c r="A6127"/>
  <c r="B6127"/>
  <c r="C6127"/>
  <c r="D6127"/>
  <c r="E6127"/>
  <c r="F6127"/>
  <c r="A6128"/>
  <c r="B6128"/>
  <c r="C6128"/>
  <c r="D6128"/>
  <c r="E6128"/>
  <c r="F6128"/>
  <c r="A6129"/>
  <c r="B6129"/>
  <c r="C6129"/>
  <c r="D6129"/>
  <c r="E6129"/>
  <c r="F6129"/>
  <c r="A6130"/>
  <c r="B6130"/>
  <c r="C6130"/>
  <c r="D6130"/>
  <c r="E6130"/>
  <c r="F6130"/>
  <c r="A6131"/>
  <c r="B6131"/>
  <c r="C6131"/>
  <c r="D6131"/>
  <c r="E6131"/>
  <c r="F6131"/>
  <c r="A6132"/>
  <c r="B6132"/>
  <c r="C6132"/>
  <c r="D6132"/>
  <c r="E6132"/>
  <c r="F6132"/>
  <c r="A6133"/>
  <c r="B6133"/>
  <c r="C6133"/>
  <c r="D6133"/>
  <c r="E6133"/>
  <c r="F6133"/>
  <c r="A6134"/>
  <c r="B6134"/>
  <c r="C6134"/>
  <c r="D6134"/>
  <c r="E6134"/>
  <c r="F6134"/>
  <c r="A6135"/>
  <c r="B6135"/>
  <c r="C6135"/>
  <c r="D6135"/>
  <c r="E6135"/>
  <c r="F6135"/>
  <c r="A6136"/>
  <c r="B6136"/>
  <c r="C6136"/>
  <c r="D6136"/>
  <c r="E6136"/>
  <c r="F6136"/>
  <c r="A6137"/>
  <c r="B6137"/>
  <c r="C6137"/>
  <c r="D6137"/>
  <c r="E6137"/>
  <c r="F6137"/>
  <c r="A6138"/>
  <c r="B6138"/>
  <c r="C6138"/>
  <c r="D6138"/>
  <c r="E6138"/>
  <c r="F6138"/>
  <c r="A6139"/>
  <c r="B6139"/>
  <c r="C6139"/>
  <c r="D6139"/>
  <c r="E6139"/>
  <c r="F6139"/>
  <c r="A6140"/>
  <c r="B6140"/>
  <c r="C6140"/>
  <c r="D6140"/>
  <c r="E6140"/>
  <c r="F6140"/>
  <c r="A6141"/>
  <c r="B6141"/>
  <c r="C6141"/>
  <c r="D6141"/>
  <c r="E6141"/>
  <c r="F6141"/>
  <c r="A6142"/>
  <c r="B6142"/>
  <c r="C6142"/>
  <c r="D6142"/>
  <c r="E6142"/>
  <c r="F6142"/>
  <c r="A6143"/>
  <c r="B6143"/>
  <c r="C6143"/>
  <c r="D6143"/>
  <c r="E6143"/>
  <c r="F6143"/>
  <c r="A6144"/>
  <c r="B6144"/>
  <c r="C6144"/>
  <c r="D6144"/>
  <c r="E6144"/>
  <c r="F6144"/>
  <c r="A6145"/>
  <c r="B6145"/>
  <c r="C6145"/>
  <c r="D6145"/>
  <c r="E6145"/>
  <c r="F6145"/>
  <c r="A6146"/>
  <c r="B6146"/>
  <c r="C6146"/>
  <c r="D6146"/>
  <c r="E6146"/>
  <c r="F6146"/>
  <c r="A6147"/>
  <c r="B6147"/>
  <c r="C6147"/>
  <c r="D6147"/>
  <c r="E6147"/>
  <c r="F6147"/>
  <c r="A6148"/>
  <c r="B6148"/>
  <c r="C6148"/>
  <c r="D6148"/>
  <c r="E6148"/>
  <c r="F6148"/>
  <c r="A6149"/>
  <c r="B6149"/>
  <c r="C6149"/>
  <c r="D6149"/>
  <c r="E6149"/>
  <c r="F6149"/>
  <c r="A6150"/>
  <c r="B6150"/>
  <c r="C6150"/>
  <c r="D6150"/>
  <c r="E6150"/>
  <c r="F6150"/>
  <c r="A6151"/>
  <c r="B6151"/>
  <c r="C6151"/>
  <c r="D6151"/>
  <c r="E6151"/>
  <c r="F6151"/>
  <c r="A6152"/>
  <c r="B6152"/>
  <c r="C6152"/>
  <c r="D6152"/>
  <c r="E6152"/>
  <c r="F6152"/>
  <c r="A6153"/>
  <c r="B6153"/>
  <c r="C6153"/>
  <c r="D6153"/>
  <c r="E6153"/>
  <c r="F6153"/>
  <c r="A6154"/>
  <c r="B6154"/>
  <c r="C6154"/>
  <c r="D6154"/>
  <c r="E6154"/>
  <c r="F6154"/>
  <c r="A6155"/>
  <c r="B6155"/>
  <c r="C6155"/>
  <c r="D6155"/>
  <c r="E6155"/>
  <c r="F6155"/>
  <c r="A6156"/>
  <c r="B6156"/>
  <c r="C6156"/>
  <c r="D6156"/>
  <c r="E6156"/>
  <c r="F6156"/>
  <c r="A6157"/>
  <c r="B6157"/>
  <c r="C6157"/>
  <c r="D6157"/>
  <c r="E6157"/>
  <c r="F6157"/>
  <c r="A6158"/>
  <c r="B6158"/>
  <c r="C6158"/>
  <c r="D6158"/>
  <c r="E6158"/>
  <c r="F6158"/>
  <c r="A6159"/>
  <c r="B6159"/>
  <c r="C6159"/>
  <c r="D6159"/>
  <c r="E6159"/>
  <c r="F6159"/>
  <c r="A6160"/>
  <c r="B6160"/>
  <c r="C6160"/>
  <c r="D6160"/>
  <c r="E6160"/>
  <c r="F6160"/>
  <c r="A6161"/>
  <c r="B6161"/>
  <c r="C6161"/>
  <c r="D6161"/>
  <c r="E6161"/>
  <c r="F6161"/>
  <c r="A6162"/>
  <c r="B6162"/>
  <c r="C6162"/>
  <c r="D6162"/>
  <c r="E6162"/>
  <c r="F6162"/>
  <c r="A6163"/>
  <c r="B6163"/>
  <c r="C6163"/>
  <c r="D6163"/>
  <c r="E6163"/>
  <c r="F6163"/>
  <c r="A6164"/>
  <c r="B6164"/>
  <c r="C6164"/>
  <c r="D6164"/>
  <c r="E6164"/>
  <c r="F6164"/>
  <c r="A6165"/>
  <c r="B6165"/>
  <c r="C6165"/>
  <c r="D6165"/>
  <c r="E6165"/>
  <c r="F6165"/>
  <c r="A6166"/>
  <c r="B6166"/>
  <c r="C6166"/>
  <c r="D6166"/>
  <c r="E6166"/>
  <c r="F6166"/>
  <c r="A6167"/>
  <c r="B6167"/>
  <c r="C6167"/>
  <c r="D6167"/>
  <c r="E6167"/>
  <c r="F6167"/>
  <c r="A6168"/>
  <c r="B6168"/>
  <c r="C6168"/>
  <c r="D6168"/>
  <c r="E6168"/>
  <c r="F6168"/>
  <c r="A6169"/>
  <c r="B6169"/>
  <c r="C6169"/>
  <c r="D6169"/>
  <c r="E6169"/>
  <c r="F6169"/>
  <c r="A6170"/>
  <c r="B6170"/>
  <c r="C6170"/>
  <c r="D6170"/>
  <c r="E6170"/>
  <c r="F6170"/>
  <c r="A6171"/>
  <c r="B6171"/>
  <c r="C6171"/>
  <c r="D6171"/>
  <c r="E6171"/>
  <c r="F6171"/>
  <c r="A6172"/>
  <c r="B6172"/>
  <c r="C6172"/>
  <c r="D6172"/>
  <c r="E6172"/>
  <c r="F6172"/>
  <c r="A6173"/>
  <c r="B6173"/>
  <c r="C6173"/>
  <c r="D6173"/>
  <c r="E6173"/>
  <c r="F6173"/>
  <c r="A6174"/>
  <c r="B6174"/>
  <c r="C6174"/>
  <c r="D6174"/>
  <c r="E6174"/>
  <c r="F6174"/>
  <c r="A6175"/>
  <c r="B6175"/>
  <c r="C6175"/>
  <c r="D6175"/>
  <c r="E6175"/>
  <c r="F6175"/>
  <c r="A6176"/>
  <c r="B6176"/>
  <c r="C6176"/>
  <c r="D6176"/>
  <c r="E6176"/>
  <c r="F6176"/>
  <c r="A6177"/>
  <c r="B6177"/>
  <c r="C6177"/>
  <c r="D6177"/>
  <c r="E6177"/>
  <c r="F6177"/>
  <c r="A6178"/>
  <c r="B6178"/>
  <c r="C6178"/>
  <c r="D6178"/>
  <c r="E6178"/>
  <c r="F6178"/>
  <c r="A6179"/>
  <c r="B6179"/>
  <c r="C6179"/>
  <c r="D6179"/>
  <c r="E6179"/>
  <c r="F6179"/>
  <c r="A6180"/>
  <c r="B6180"/>
  <c r="C6180"/>
  <c r="D6180"/>
  <c r="E6180"/>
  <c r="F6180"/>
  <c r="A6181"/>
  <c r="B6181"/>
  <c r="C6181"/>
  <c r="D6181"/>
  <c r="E6181"/>
  <c r="F6181"/>
  <c r="A6182"/>
  <c r="B6182"/>
  <c r="C6182"/>
  <c r="D6182"/>
  <c r="E6182"/>
  <c r="F6182"/>
  <c r="A6183"/>
  <c r="B6183"/>
  <c r="C6183"/>
  <c r="D6183"/>
  <c r="E6183"/>
  <c r="F6183"/>
  <c r="A6184"/>
  <c r="B6184"/>
  <c r="C6184"/>
  <c r="D6184"/>
  <c r="E6184"/>
  <c r="F6184"/>
  <c r="A6185"/>
  <c r="B6185"/>
  <c r="C6185"/>
  <c r="D6185"/>
  <c r="E6185"/>
  <c r="F6185"/>
  <c r="A6186"/>
  <c r="B6186"/>
  <c r="C6186"/>
  <c r="D6186"/>
  <c r="E6186"/>
  <c r="F6186"/>
  <c r="A6187"/>
  <c r="B6187"/>
  <c r="C6187"/>
  <c r="D6187"/>
  <c r="E6187"/>
  <c r="F6187"/>
  <c r="A6188"/>
  <c r="B6188"/>
  <c r="C6188"/>
  <c r="D6188"/>
  <c r="E6188"/>
  <c r="F6188"/>
  <c r="A6189"/>
  <c r="B6189"/>
  <c r="C6189"/>
  <c r="D6189"/>
  <c r="E6189"/>
  <c r="F6189"/>
  <c r="A6190"/>
  <c r="B6190"/>
  <c r="C6190"/>
  <c r="D6190"/>
  <c r="E6190"/>
  <c r="F6190"/>
  <c r="A6191"/>
  <c r="B6191"/>
  <c r="C6191"/>
  <c r="D6191"/>
  <c r="E6191"/>
  <c r="F6191"/>
  <c r="A6192"/>
  <c r="B6192"/>
  <c r="C6192"/>
  <c r="D6192"/>
  <c r="E6192"/>
  <c r="F6192"/>
  <c r="A6193"/>
  <c r="B6193"/>
  <c r="C6193"/>
  <c r="D6193"/>
  <c r="E6193"/>
  <c r="F6193"/>
  <c r="A6194"/>
  <c r="B6194"/>
  <c r="C6194"/>
  <c r="D6194"/>
  <c r="E6194"/>
  <c r="F6194"/>
  <c r="A6195"/>
  <c r="B6195"/>
  <c r="C6195"/>
  <c r="D6195"/>
  <c r="E6195"/>
  <c r="F6195"/>
  <c r="A6196"/>
  <c r="B6196"/>
  <c r="C6196"/>
  <c r="D6196"/>
  <c r="E6196"/>
  <c r="F6196"/>
  <c r="A6197"/>
  <c r="B6197"/>
  <c r="C6197"/>
  <c r="D6197"/>
  <c r="E6197"/>
  <c r="F6197"/>
  <c r="A6198"/>
  <c r="B6198"/>
  <c r="C6198"/>
  <c r="D6198"/>
  <c r="E6198"/>
  <c r="F6198"/>
  <c r="A6199"/>
  <c r="B6199"/>
  <c r="C6199"/>
  <c r="D6199"/>
  <c r="E6199"/>
  <c r="F6199"/>
  <c r="A6200"/>
  <c r="B6200"/>
  <c r="C6200"/>
  <c r="D6200"/>
  <c r="E6200"/>
  <c r="F6200"/>
  <c r="A6201"/>
  <c r="B6201"/>
  <c r="C6201"/>
  <c r="D6201"/>
  <c r="E6201"/>
  <c r="F6201"/>
  <c r="A6202"/>
  <c r="B6202"/>
  <c r="C6202"/>
  <c r="D6202"/>
  <c r="E6202"/>
  <c r="F6202"/>
  <c r="A6203"/>
  <c r="B6203"/>
  <c r="C6203"/>
  <c r="D6203"/>
  <c r="E6203"/>
  <c r="F6203"/>
  <c r="A6204"/>
  <c r="B6204"/>
  <c r="C6204"/>
  <c r="D6204"/>
  <c r="E6204"/>
  <c r="F6204"/>
  <c r="A6205"/>
  <c r="B6205"/>
  <c r="C6205"/>
  <c r="D6205"/>
  <c r="E6205"/>
  <c r="F6205"/>
  <c r="A6206"/>
  <c r="B6206"/>
  <c r="C6206"/>
  <c r="D6206"/>
  <c r="E6206"/>
  <c r="F6206"/>
  <c r="A6207"/>
  <c r="B6207"/>
  <c r="C6207"/>
  <c r="D6207"/>
  <c r="E6207"/>
  <c r="F6207"/>
  <c r="A6208"/>
  <c r="B6208"/>
  <c r="C6208"/>
  <c r="D6208"/>
  <c r="E6208"/>
  <c r="F6208"/>
  <c r="A6209"/>
  <c r="B6209"/>
  <c r="C6209"/>
  <c r="D6209"/>
  <c r="E6209"/>
  <c r="F6209"/>
  <c r="A6210"/>
  <c r="B6210"/>
  <c r="C6210"/>
  <c r="D6210"/>
  <c r="E6210"/>
  <c r="F6210"/>
  <c r="A6211"/>
  <c r="B6211"/>
  <c r="C6211"/>
  <c r="D6211"/>
  <c r="E6211"/>
  <c r="F6211"/>
  <c r="A6212"/>
  <c r="B6212"/>
  <c r="C6212"/>
  <c r="D6212"/>
  <c r="E6212"/>
  <c r="F6212"/>
  <c r="A6213"/>
  <c r="B6213"/>
  <c r="C6213"/>
  <c r="D6213"/>
  <c r="E6213"/>
  <c r="F6213"/>
  <c r="A6214"/>
  <c r="B6214"/>
  <c r="C6214"/>
  <c r="D6214"/>
  <c r="E6214"/>
  <c r="F6214"/>
  <c r="A6215"/>
  <c r="B6215"/>
  <c r="C6215"/>
  <c r="D6215"/>
  <c r="E6215"/>
  <c r="F6215"/>
  <c r="A6216"/>
  <c r="B6216"/>
  <c r="C6216"/>
  <c r="D6216"/>
  <c r="E6216"/>
  <c r="F6216"/>
  <c r="A6217"/>
  <c r="B6217"/>
  <c r="C6217"/>
  <c r="D6217"/>
  <c r="E6217"/>
  <c r="F6217"/>
  <c r="A6218"/>
  <c r="B6218"/>
  <c r="C6218"/>
  <c r="D6218"/>
  <c r="E6218"/>
  <c r="F6218"/>
  <c r="A6219"/>
  <c r="B6219"/>
  <c r="C6219"/>
  <c r="D6219"/>
  <c r="E6219"/>
  <c r="F6219"/>
  <c r="A6220"/>
  <c r="B6220"/>
  <c r="C6220"/>
  <c r="D6220"/>
  <c r="E6220"/>
  <c r="F6220"/>
  <c r="A6221"/>
  <c r="B6221"/>
  <c r="C6221"/>
  <c r="D6221"/>
  <c r="E6221"/>
  <c r="F6221"/>
  <c r="A6222"/>
  <c r="B6222"/>
  <c r="C6222"/>
  <c r="D6222"/>
  <c r="E6222"/>
  <c r="F6222"/>
  <c r="A6223"/>
  <c r="B6223"/>
  <c r="C6223"/>
  <c r="D6223"/>
  <c r="E6223"/>
  <c r="F6223"/>
  <c r="A6224"/>
  <c r="B6224"/>
  <c r="C6224"/>
  <c r="D6224"/>
  <c r="E6224"/>
  <c r="F6224"/>
  <c r="A6225"/>
  <c r="B6225"/>
  <c r="C6225"/>
  <c r="D6225"/>
  <c r="E6225"/>
  <c r="F6225"/>
  <c r="A6226"/>
  <c r="B6226"/>
  <c r="C6226"/>
  <c r="D6226"/>
  <c r="E6226"/>
  <c r="F6226"/>
  <c r="A6227"/>
  <c r="B6227"/>
  <c r="C6227"/>
  <c r="D6227"/>
  <c r="E6227"/>
  <c r="F6227"/>
  <c r="A6228"/>
  <c r="B6228"/>
  <c r="C6228"/>
  <c r="D6228"/>
  <c r="E6228"/>
  <c r="F6228"/>
  <c r="A6229"/>
  <c r="B6229"/>
  <c r="C6229"/>
  <c r="D6229"/>
  <c r="E6229"/>
  <c r="F6229"/>
  <c r="A6230"/>
  <c r="B6230"/>
  <c r="C6230"/>
  <c r="D6230"/>
  <c r="E6230"/>
  <c r="F6230"/>
  <c r="A6231"/>
  <c r="B6231"/>
  <c r="C6231"/>
  <c r="D6231"/>
  <c r="E6231"/>
  <c r="F6231"/>
  <c r="A6232"/>
  <c r="B6232"/>
  <c r="C6232"/>
  <c r="D6232"/>
  <c r="E6232"/>
  <c r="F6232"/>
  <c r="A6233"/>
  <c r="B6233"/>
  <c r="C6233"/>
  <c r="D6233"/>
  <c r="E6233"/>
  <c r="F6233"/>
  <c r="A6234"/>
  <c r="B6234"/>
  <c r="C6234"/>
  <c r="D6234"/>
  <c r="E6234"/>
  <c r="F6234"/>
  <c r="A6235"/>
  <c r="B6235"/>
  <c r="C6235"/>
  <c r="D6235"/>
  <c r="E6235"/>
  <c r="F6235"/>
  <c r="A6236"/>
  <c r="B6236"/>
  <c r="C6236"/>
  <c r="D6236"/>
  <c r="E6236"/>
  <c r="F6236"/>
  <c r="A6237"/>
  <c r="B6237"/>
  <c r="C6237"/>
  <c r="D6237"/>
  <c r="E6237"/>
  <c r="F6237"/>
  <c r="A6238"/>
  <c r="B6238"/>
  <c r="C6238"/>
  <c r="D6238"/>
  <c r="E6238"/>
  <c r="F6238"/>
  <c r="A6239"/>
  <c r="B6239"/>
  <c r="C6239"/>
  <c r="D6239"/>
  <c r="E6239"/>
  <c r="F6239"/>
  <c r="A6240"/>
  <c r="B6240"/>
  <c r="C6240"/>
  <c r="D6240"/>
  <c r="E6240"/>
  <c r="F6240"/>
  <c r="A6241"/>
  <c r="B6241"/>
  <c r="C6241"/>
  <c r="D6241"/>
  <c r="E6241"/>
  <c r="F6241"/>
  <c r="A6242"/>
  <c r="B6242"/>
  <c r="C6242"/>
  <c r="D6242"/>
  <c r="E6242"/>
  <c r="F6242"/>
  <c r="A6243"/>
  <c r="B6243"/>
  <c r="C6243"/>
  <c r="D6243"/>
  <c r="E6243"/>
  <c r="F6243"/>
  <c r="A6244"/>
  <c r="B6244"/>
  <c r="C6244"/>
  <c r="D6244"/>
  <c r="E6244"/>
  <c r="F6244"/>
  <c r="A6245"/>
  <c r="B6245"/>
  <c r="C6245"/>
  <c r="D6245"/>
  <c r="E6245"/>
  <c r="F6245"/>
  <c r="A6246"/>
  <c r="B6246"/>
  <c r="C6246"/>
  <c r="D6246"/>
  <c r="E6246"/>
  <c r="F6246"/>
  <c r="A6247"/>
  <c r="B6247"/>
  <c r="C6247"/>
  <c r="D6247"/>
  <c r="E6247"/>
  <c r="F6247"/>
  <c r="A6248"/>
  <c r="B6248"/>
  <c r="C6248"/>
  <c r="D6248"/>
  <c r="E6248"/>
  <c r="F6248"/>
  <c r="A6249"/>
  <c r="B6249"/>
  <c r="C6249"/>
  <c r="D6249"/>
  <c r="E6249"/>
  <c r="F6249"/>
  <c r="A6250"/>
  <c r="B6250"/>
  <c r="C6250"/>
  <c r="D6250"/>
  <c r="E6250"/>
  <c r="F6250"/>
  <c r="A6251"/>
  <c r="B6251"/>
  <c r="C6251"/>
  <c r="D6251"/>
  <c r="E6251"/>
  <c r="F6251"/>
  <c r="A6252"/>
  <c r="B6252"/>
  <c r="C6252"/>
  <c r="D6252"/>
  <c r="E6252"/>
  <c r="F6252"/>
  <c r="A6253"/>
  <c r="B6253"/>
  <c r="C6253"/>
  <c r="D6253"/>
  <c r="E6253"/>
  <c r="F6253"/>
  <c r="A6254"/>
  <c r="B6254"/>
  <c r="C6254"/>
  <c r="D6254"/>
  <c r="E6254"/>
  <c r="F6254"/>
  <c r="A6255"/>
  <c r="B6255"/>
  <c r="C6255"/>
  <c r="D6255"/>
  <c r="E6255"/>
  <c r="F6255"/>
  <c r="A6256"/>
  <c r="B6256"/>
  <c r="C6256"/>
  <c r="D6256"/>
  <c r="E6256"/>
  <c r="F6256"/>
  <c r="A6257"/>
  <c r="B6257"/>
  <c r="C6257"/>
  <c r="D6257"/>
  <c r="E6257"/>
  <c r="F6257"/>
  <c r="A6258"/>
  <c r="B6258"/>
  <c r="C6258"/>
  <c r="D6258"/>
  <c r="E6258"/>
  <c r="F6258"/>
  <c r="A6259"/>
  <c r="B6259"/>
  <c r="C6259"/>
  <c r="D6259"/>
  <c r="E6259"/>
  <c r="F6259"/>
  <c r="A6260"/>
  <c r="B6260"/>
  <c r="C6260"/>
  <c r="D6260"/>
  <c r="E6260"/>
  <c r="F6260"/>
  <c r="A6261"/>
  <c r="B6261"/>
  <c r="C6261"/>
  <c r="D6261"/>
  <c r="E6261"/>
  <c r="F6261"/>
  <c r="A6262"/>
  <c r="B6262"/>
  <c r="C6262"/>
  <c r="D6262"/>
  <c r="E6262"/>
  <c r="F6262"/>
  <c r="A6263"/>
  <c r="B6263"/>
  <c r="C6263"/>
  <c r="D6263"/>
  <c r="E6263"/>
  <c r="F6263"/>
  <c r="A6264"/>
  <c r="B6264"/>
  <c r="C6264"/>
  <c r="D6264"/>
  <c r="E6264"/>
  <c r="F6264"/>
  <c r="A6265"/>
  <c r="B6265"/>
  <c r="C6265"/>
  <c r="D6265"/>
  <c r="E6265"/>
  <c r="F6265"/>
  <c r="A6266"/>
  <c r="B6266"/>
  <c r="C6266"/>
  <c r="D6266"/>
  <c r="E6266"/>
  <c r="F6266"/>
  <c r="A6267"/>
  <c r="B6267"/>
  <c r="C6267"/>
  <c r="D6267"/>
  <c r="E6267"/>
  <c r="F6267"/>
  <c r="A6268"/>
  <c r="B6268"/>
  <c r="C6268"/>
  <c r="D6268"/>
  <c r="E6268"/>
  <c r="F6268"/>
  <c r="A6269"/>
  <c r="B6269"/>
  <c r="C6269"/>
  <c r="D6269"/>
  <c r="E6269"/>
  <c r="F6269"/>
  <c r="A6270"/>
  <c r="B6270"/>
  <c r="C6270"/>
  <c r="D6270"/>
  <c r="E6270"/>
  <c r="F6270"/>
  <c r="A6271"/>
  <c r="B6271"/>
  <c r="C6271"/>
  <c r="D6271"/>
  <c r="E6271"/>
  <c r="F6271"/>
  <c r="A6272"/>
  <c r="B6272"/>
  <c r="C6272"/>
  <c r="D6272"/>
  <c r="E6272"/>
  <c r="F6272"/>
  <c r="A6273"/>
  <c r="B6273"/>
  <c r="C6273"/>
  <c r="D6273"/>
  <c r="E6273"/>
  <c r="F6273"/>
  <c r="A6274"/>
  <c r="B6274"/>
  <c r="C6274"/>
  <c r="D6274"/>
  <c r="E6274"/>
  <c r="F6274"/>
  <c r="A6275"/>
  <c r="B6275"/>
  <c r="C6275"/>
  <c r="D6275"/>
  <c r="E6275"/>
  <c r="F6275"/>
  <c r="A6276"/>
  <c r="B6276"/>
  <c r="C6276"/>
  <c r="D6276"/>
  <c r="E6276"/>
  <c r="F6276"/>
  <c r="A6277"/>
  <c r="B6277"/>
  <c r="C6277"/>
  <c r="D6277"/>
  <c r="E6277"/>
  <c r="F6277"/>
  <c r="A6278"/>
  <c r="B6278"/>
  <c r="C6278"/>
  <c r="D6278"/>
  <c r="E6278"/>
  <c r="F6278"/>
  <c r="A6279"/>
  <c r="B6279"/>
  <c r="C6279"/>
  <c r="D6279"/>
  <c r="E6279"/>
  <c r="F6279"/>
  <c r="A6280"/>
  <c r="B6280"/>
  <c r="C6280"/>
  <c r="D6280"/>
  <c r="E6280"/>
  <c r="F6280"/>
  <c r="A6281"/>
  <c r="B6281"/>
  <c r="C6281"/>
  <c r="D6281"/>
  <c r="E6281"/>
  <c r="F6281"/>
  <c r="A6282"/>
  <c r="B6282"/>
  <c r="C6282"/>
  <c r="D6282"/>
  <c r="E6282"/>
  <c r="F6282"/>
  <c r="A6283"/>
  <c r="B6283"/>
  <c r="C6283"/>
  <c r="D6283"/>
  <c r="E6283"/>
  <c r="F6283"/>
  <c r="A6284"/>
  <c r="B6284"/>
  <c r="C6284"/>
  <c r="D6284"/>
  <c r="E6284"/>
  <c r="F6284"/>
  <c r="A6285"/>
  <c r="B6285"/>
  <c r="C6285"/>
  <c r="D6285"/>
  <c r="E6285"/>
  <c r="F6285"/>
  <c r="A6286"/>
  <c r="B6286"/>
  <c r="C6286"/>
  <c r="D6286"/>
  <c r="E6286"/>
  <c r="F6286"/>
  <c r="A6287"/>
  <c r="B6287"/>
  <c r="C6287"/>
  <c r="D6287"/>
  <c r="E6287"/>
  <c r="F6287"/>
  <c r="A6288"/>
  <c r="B6288"/>
  <c r="C6288"/>
  <c r="D6288"/>
  <c r="E6288"/>
  <c r="F6288"/>
  <c r="A6289"/>
  <c r="B6289"/>
  <c r="C6289"/>
  <c r="D6289"/>
  <c r="E6289"/>
  <c r="F6289"/>
  <c r="A6290"/>
  <c r="B6290"/>
  <c r="C6290"/>
  <c r="D6290"/>
  <c r="E6290"/>
  <c r="F6290"/>
  <c r="A6291"/>
  <c r="B6291"/>
  <c r="C6291"/>
  <c r="D6291"/>
  <c r="E6291"/>
  <c r="F6291"/>
  <c r="A6292"/>
  <c r="B6292"/>
  <c r="C6292"/>
  <c r="D6292"/>
  <c r="E6292"/>
  <c r="F6292"/>
  <c r="A6293"/>
  <c r="B6293"/>
  <c r="C6293"/>
  <c r="D6293"/>
  <c r="E6293"/>
  <c r="F6293"/>
  <c r="A6294"/>
  <c r="B6294"/>
  <c r="C6294"/>
  <c r="D6294"/>
  <c r="E6294"/>
  <c r="F6294"/>
  <c r="A6295"/>
  <c r="B6295"/>
  <c r="C6295"/>
  <c r="D6295"/>
  <c r="E6295"/>
  <c r="F6295"/>
  <c r="A6296"/>
  <c r="B6296"/>
  <c r="C6296"/>
  <c r="D6296"/>
  <c r="E6296"/>
  <c r="F6296"/>
  <c r="A6297"/>
  <c r="B6297"/>
  <c r="C6297"/>
  <c r="D6297"/>
  <c r="E6297"/>
  <c r="F6297"/>
  <c r="A6298"/>
  <c r="B6298"/>
  <c r="C6298"/>
  <c r="D6298"/>
  <c r="E6298"/>
  <c r="F6298"/>
  <c r="A6299"/>
  <c r="B6299"/>
  <c r="C6299"/>
  <c r="D6299"/>
  <c r="E6299"/>
  <c r="F6299"/>
  <c r="A6300"/>
  <c r="B6300"/>
  <c r="C6300"/>
  <c r="D6300"/>
  <c r="E6300"/>
  <c r="F6300"/>
  <c r="A6301"/>
  <c r="B6301"/>
  <c r="C6301"/>
  <c r="D6301"/>
  <c r="E6301"/>
  <c r="F6301"/>
  <c r="A6302"/>
  <c r="B6302"/>
  <c r="C6302"/>
  <c r="D6302"/>
  <c r="E6302"/>
  <c r="F6302"/>
  <c r="A6303"/>
  <c r="B6303"/>
  <c r="C6303"/>
  <c r="D6303"/>
  <c r="E6303"/>
  <c r="F6303"/>
  <c r="A6304"/>
  <c r="B6304"/>
  <c r="C6304"/>
  <c r="D6304"/>
  <c r="E6304"/>
  <c r="F6304"/>
  <c r="A6305"/>
  <c r="B6305"/>
  <c r="C6305"/>
  <c r="D6305"/>
  <c r="E6305"/>
  <c r="F6305"/>
  <c r="A6306"/>
  <c r="B6306"/>
  <c r="C6306"/>
  <c r="D6306"/>
  <c r="E6306"/>
  <c r="F6306"/>
  <c r="A6307"/>
  <c r="B6307"/>
  <c r="C6307"/>
  <c r="D6307"/>
  <c r="E6307"/>
  <c r="F6307"/>
  <c r="A6308"/>
  <c r="B6308"/>
  <c r="C6308"/>
  <c r="D6308"/>
  <c r="E6308"/>
  <c r="F6308"/>
  <c r="A6309"/>
  <c r="B6309"/>
  <c r="C6309"/>
  <c r="D6309"/>
  <c r="E6309"/>
  <c r="F6309"/>
  <c r="A6310"/>
  <c r="B6310"/>
  <c r="C6310"/>
  <c r="D6310"/>
  <c r="E6310"/>
  <c r="F6310"/>
  <c r="A6311"/>
  <c r="B6311"/>
  <c r="C6311"/>
  <c r="D6311"/>
  <c r="E6311"/>
  <c r="F6311"/>
  <c r="A6312"/>
  <c r="B6312"/>
  <c r="C6312"/>
  <c r="D6312"/>
  <c r="E6312"/>
  <c r="F6312"/>
  <c r="A6313"/>
  <c r="B6313"/>
  <c r="C6313"/>
  <c r="D6313"/>
  <c r="E6313"/>
  <c r="F6313"/>
  <c r="A6314"/>
  <c r="B6314"/>
  <c r="C6314"/>
  <c r="D6314"/>
  <c r="E6314"/>
  <c r="F6314"/>
  <c r="A6315"/>
  <c r="B6315"/>
  <c r="C6315"/>
  <c r="D6315"/>
  <c r="E6315"/>
  <c r="F6315"/>
  <c r="A6316"/>
  <c r="B6316"/>
  <c r="C6316"/>
  <c r="D6316"/>
  <c r="E6316"/>
  <c r="F6316"/>
  <c r="A6317"/>
  <c r="B6317"/>
  <c r="C6317"/>
  <c r="D6317"/>
  <c r="E6317"/>
  <c r="F6317"/>
  <c r="A6318"/>
  <c r="B6318"/>
  <c r="C6318"/>
  <c r="D6318"/>
  <c r="E6318"/>
  <c r="F6318"/>
  <c r="A6319"/>
  <c r="B6319"/>
  <c r="C6319"/>
  <c r="D6319"/>
  <c r="E6319"/>
  <c r="F6319"/>
  <c r="A6320"/>
  <c r="B6320"/>
  <c r="C6320"/>
  <c r="D6320"/>
  <c r="E6320"/>
  <c r="F6320"/>
  <c r="A6321"/>
  <c r="B6321"/>
  <c r="C6321"/>
  <c r="D6321"/>
  <c r="E6321"/>
  <c r="F6321"/>
  <c r="A6322"/>
  <c r="B6322"/>
  <c r="C6322"/>
  <c r="D6322"/>
  <c r="E6322"/>
  <c r="F6322"/>
  <c r="A6323"/>
  <c r="B6323"/>
  <c r="C6323"/>
  <c r="D6323"/>
  <c r="E6323"/>
  <c r="F6323"/>
  <c r="A6324"/>
  <c r="B6324"/>
  <c r="C6324"/>
  <c r="D6324"/>
  <c r="E6324"/>
  <c r="F6324"/>
  <c r="A6325"/>
  <c r="B6325"/>
  <c r="C6325"/>
  <c r="D6325"/>
  <c r="E6325"/>
  <c r="F6325"/>
  <c r="A6326"/>
  <c r="B6326"/>
  <c r="C6326"/>
  <c r="D6326"/>
  <c r="E6326"/>
  <c r="F6326"/>
  <c r="A6327"/>
  <c r="B6327"/>
  <c r="C6327"/>
  <c r="D6327"/>
  <c r="E6327"/>
  <c r="F6327"/>
  <c r="A6328"/>
  <c r="B6328"/>
  <c r="C6328"/>
  <c r="D6328"/>
  <c r="E6328"/>
  <c r="F6328"/>
  <c r="A6329"/>
  <c r="B6329"/>
  <c r="C6329"/>
  <c r="D6329"/>
  <c r="E6329"/>
  <c r="F6329"/>
  <c r="A6330"/>
  <c r="B6330"/>
  <c r="C6330"/>
  <c r="D6330"/>
  <c r="E6330"/>
  <c r="F6330"/>
  <c r="A6331"/>
  <c r="B6331"/>
  <c r="C6331"/>
  <c r="D6331"/>
  <c r="E6331"/>
  <c r="F6331"/>
  <c r="A6332"/>
  <c r="B6332"/>
  <c r="C6332"/>
  <c r="D6332"/>
  <c r="E6332"/>
  <c r="F6332"/>
  <c r="A6333"/>
  <c r="B6333"/>
  <c r="C6333"/>
  <c r="D6333"/>
  <c r="E6333"/>
  <c r="F6333"/>
  <c r="A6334"/>
  <c r="B6334"/>
  <c r="C6334"/>
  <c r="D6334"/>
  <c r="E6334"/>
  <c r="F6334"/>
  <c r="A6335"/>
  <c r="B6335"/>
  <c r="C6335"/>
  <c r="D6335"/>
  <c r="E6335"/>
  <c r="F6335"/>
  <c r="A6336"/>
  <c r="B6336"/>
  <c r="C6336"/>
  <c r="D6336"/>
  <c r="E6336"/>
  <c r="F6336"/>
  <c r="A6337"/>
  <c r="B6337"/>
  <c r="C6337"/>
  <c r="D6337"/>
  <c r="E6337"/>
  <c r="F6337"/>
  <c r="A6338"/>
  <c r="B6338"/>
  <c r="C6338"/>
  <c r="D6338"/>
  <c r="E6338"/>
  <c r="F6338"/>
  <c r="A6339"/>
  <c r="B6339"/>
  <c r="C6339"/>
  <c r="D6339"/>
  <c r="E6339"/>
  <c r="F6339"/>
  <c r="A6340"/>
  <c r="B6340"/>
  <c r="C6340"/>
  <c r="D6340"/>
  <c r="E6340"/>
  <c r="F6340"/>
  <c r="A6341"/>
  <c r="B6341"/>
  <c r="C6341"/>
  <c r="D6341"/>
  <c r="E6341"/>
  <c r="F6341"/>
  <c r="A6342"/>
  <c r="B6342"/>
  <c r="C6342"/>
  <c r="D6342"/>
  <c r="E6342"/>
  <c r="F6342"/>
  <c r="A6343"/>
  <c r="B6343"/>
  <c r="C6343"/>
  <c r="D6343"/>
  <c r="E6343"/>
  <c r="F6343"/>
  <c r="A6344"/>
  <c r="B6344"/>
  <c r="C6344"/>
  <c r="D6344"/>
  <c r="E6344"/>
  <c r="F6344"/>
  <c r="A6345"/>
  <c r="B6345"/>
  <c r="C6345"/>
  <c r="D6345"/>
  <c r="E6345"/>
  <c r="F6345"/>
  <c r="A6346"/>
  <c r="B6346"/>
  <c r="C6346"/>
  <c r="D6346"/>
  <c r="E6346"/>
  <c r="F6346"/>
  <c r="A6347"/>
  <c r="B6347"/>
  <c r="C6347"/>
  <c r="D6347"/>
  <c r="E6347"/>
  <c r="F6347"/>
  <c r="A6348"/>
  <c r="B6348"/>
  <c r="C6348"/>
  <c r="D6348"/>
  <c r="E6348"/>
  <c r="F6348"/>
  <c r="A6349"/>
  <c r="B6349"/>
  <c r="C6349"/>
  <c r="D6349"/>
  <c r="E6349"/>
  <c r="F6349"/>
  <c r="A6350"/>
  <c r="B6350"/>
  <c r="C6350"/>
  <c r="D6350"/>
  <c r="E6350"/>
  <c r="F6350"/>
  <c r="A6351"/>
  <c r="B6351"/>
  <c r="C6351"/>
  <c r="D6351"/>
  <c r="E6351"/>
  <c r="F6351"/>
  <c r="A6352"/>
  <c r="B6352"/>
  <c r="C6352"/>
  <c r="D6352"/>
  <c r="E6352"/>
  <c r="F6352"/>
  <c r="A6353"/>
  <c r="B6353"/>
  <c r="C6353"/>
  <c r="D6353"/>
  <c r="E6353"/>
  <c r="F6353"/>
  <c r="A6354"/>
  <c r="B6354"/>
  <c r="C6354"/>
  <c r="D6354"/>
  <c r="E6354"/>
  <c r="F6354"/>
  <c r="A6355"/>
  <c r="B6355"/>
  <c r="C6355"/>
  <c r="D6355"/>
  <c r="E6355"/>
  <c r="F6355"/>
  <c r="A6356"/>
  <c r="B6356"/>
  <c r="C6356"/>
  <c r="D6356"/>
  <c r="E6356"/>
  <c r="F6356"/>
  <c r="A6357"/>
  <c r="B6357"/>
  <c r="C6357"/>
  <c r="D6357"/>
  <c r="E6357"/>
  <c r="F6357"/>
  <c r="A6358"/>
  <c r="B6358"/>
  <c r="C6358"/>
  <c r="D6358"/>
  <c r="E6358"/>
  <c r="F6358"/>
  <c r="A6359"/>
  <c r="B6359"/>
  <c r="C6359"/>
  <c r="D6359"/>
  <c r="E6359"/>
  <c r="F6359"/>
  <c r="A6360"/>
  <c r="B6360"/>
  <c r="C6360"/>
  <c r="D6360"/>
  <c r="E6360"/>
  <c r="F6360"/>
  <c r="A6361"/>
  <c r="B6361"/>
  <c r="C6361"/>
  <c r="D6361"/>
  <c r="E6361"/>
  <c r="F6361"/>
  <c r="A6362"/>
  <c r="B6362"/>
  <c r="C6362"/>
  <c r="D6362"/>
  <c r="E6362"/>
  <c r="F6362"/>
  <c r="A6363"/>
  <c r="B6363"/>
  <c r="C6363"/>
  <c r="D6363"/>
  <c r="E6363"/>
  <c r="F6363"/>
  <c r="A6364"/>
  <c r="B6364"/>
  <c r="C6364"/>
  <c r="D6364"/>
  <c r="E6364"/>
  <c r="F6364"/>
  <c r="A6365"/>
  <c r="B6365"/>
  <c r="C6365"/>
  <c r="D6365"/>
  <c r="E6365"/>
  <c r="F6365"/>
  <c r="A6366"/>
  <c r="B6366"/>
  <c r="C6366"/>
  <c r="D6366"/>
  <c r="E6366"/>
  <c r="F6366"/>
  <c r="A6367"/>
  <c r="B6367"/>
  <c r="C6367"/>
  <c r="D6367"/>
  <c r="E6367"/>
  <c r="F6367"/>
  <c r="A6368"/>
  <c r="B6368"/>
  <c r="C6368"/>
  <c r="D6368"/>
  <c r="E6368"/>
  <c r="F6368"/>
  <c r="A6369"/>
  <c r="B6369"/>
  <c r="C6369"/>
  <c r="D6369"/>
  <c r="E6369"/>
  <c r="F6369"/>
  <c r="A6370"/>
  <c r="B6370"/>
  <c r="C6370"/>
  <c r="D6370"/>
  <c r="E6370"/>
  <c r="F6370"/>
  <c r="A6371"/>
  <c r="B6371"/>
  <c r="C6371"/>
  <c r="D6371"/>
  <c r="E6371"/>
  <c r="F6371"/>
  <c r="A6372"/>
  <c r="B6372"/>
  <c r="C6372"/>
  <c r="D6372"/>
  <c r="E6372"/>
  <c r="F6372"/>
  <c r="A6373"/>
  <c r="B6373"/>
  <c r="C6373"/>
  <c r="D6373"/>
  <c r="E6373"/>
  <c r="F6373"/>
  <c r="A6374"/>
  <c r="B6374"/>
  <c r="C6374"/>
  <c r="D6374"/>
  <c r="E6374"/>
  <c r="F6374"/>
  <c r="A6375"/>
  <c r="B6375"/>
  <c r="C6375"/>
  <c r="D6375"/>
  <c r="E6375"/>
  <c r="F6375"/>
  <c r="A6376"/>
  <c r="B6376"/>
  <c r="C6376"/>
  <c r="D6376"/>
  <c r="E6376"/>
  <c r="F6376"/>
  <c r="A6377"/>
  <c r="B6377"/>
  <c r="C6377"/>
  <c r="D6377"/>
  <c r="E6377"/>
  <c r="F6377"/>
  <c r="A6378"/>
  <c r="B6378"/>
  <c r="C6378"/>
  <c r="D6378"/>
  <c r="E6378"/>
  <c r="F6378"/>
  <c r="A6379"/>
  <c r="B6379"/>
  <c r="C6379"/>
  <c r="D6379"/>
  <c r="E6379"/>
  <c r="F6379"/>
  <c r="A6380"/>
  <c r="B6380"/>
  <c r="C6380"/>
  <c r="D6380"/>
  <c r="E6380"/>
  <c r="F6380"/>
  <c r="A6381"/>
  <c r="B6381"/>
  <c r="C6381"/>
  <c r="D6381"/>
  <c r="E6381"/>
  <c r="F6381"/>
  <c r="A6382"/>
  <c r="B6382"/>
  <c r="C6382"/>
  <c r="D6382"/>
  <c r="E6382"/>
  <c r="F6382"/>
  <c r="A6383"/>
  <c r="B6383"/>
  <c r="C6383"/>
  <c r="D6383"/>
  <c r="E6383"/>
  <c r="F6383"/>
  <c r="A6384"/>
  <c r="B6384"/>
  <c r="C6384"/>
  <c r="D6384"/>
  <c r="E6384"/>
  <c r="F6384"/>
  <c r="A6385"/>
  <c r="B6385"/>
  <c r="C6385"/>
  <c r="D6385"/>
  <c r="E6385"/>
  <c r="F6385"/>
  <c r="A6386"/>
  <c r="B6386"/>
  <c r="C6386"/>
  <c r="D6386"/>
  <c r="E6386"/>
  <c r="F6386"/>
  <c r="A6387"/>
  <c r="B6387"/>
  <c r="C6387"/>
  <c r="D6387"/>
  <c r="E6387"/>
  <c r="F6387"/>
  <c r="A6388"/>
  <c r="B6388"/>
  <c r="C6388"/>
  <c r="D6388"/>
  <c r="E6388"/>
  <c r="F6388"/>
  <c r="A6389"/>
  <c r="B6389"/>
  <c r="C6389"/>
  <c r="D6389"/>
  <c r="E6389"/>
  <c r="F6389"/>
  <c r="A6390"/>
  <c r="B6390"/>
  <c r="C6390"/>
  <c r="D6390"/>
  <c r="E6390"/>
  <c r="F6390"/>
  <c r="A6391"/>
  <c r="B6391"/>
  <c r="C6391"/>
  <c r="D6391"/>
  <c r="E6391"/>
  <c r="F6391"/>
  <c r="A6392"/>
  <c r="B6392"/>
  <c r="C6392"/>
  <c r="D6392"/>
  <c r="E6392"/>
  <c r="F6392"/>
  <c r="A6393"/>
  <c r="B6393"/>
  <c r="C6393"/>
  <c r="D6393"/>
  <c r="E6393"/>
  <c r="F6393"/>
  <c r="A6394"/>
  <c r="B6394"/>
  <c r="C6394"/>
  <c r="D6394"/>
  <c r="E6394"/>
  <c r="F6394"/>
  <c r="A6395"/>
  <c r="B6395"/>
  <c r="C6395"/>
  <c r="D6395"/>
  <c r="E6395"/>
  <c r="F6395"/>
  <c r="A6396"/>
  <c r="B6396"/>
  <c r="C6396"/>
  <c r="D6396"/>
  <c r="E6396"/>
  <c r="F6396"/>
  <c r="A6397"/>
  <c r="B6397"/>
  <c r="C6397"/>
  <c r="D6397"/>
  <c r="E6397"/>
  <c r="F6397"/>
  <c r="A6398"/>
  <c r="B6398"/>
  <c r="C6398"/>
  <c r="D6398"/>
  <c r="E6398"/>
  <c r="F6398"/>
  <c r="A6399"/>
  <c r="B6399"/>
  <c r="C6399"/>
  <c r="D6399"/>
  <c r="E6399"/>
  <c r="F6399"/>
  <c r="A6400"/>
  <c r="B6400"/>
  <c r="C6400"/>
  <c r="D6400"/>
  <c r="E6400"/>
  <c r="F6400"/>
  <c r="A6401"/>
  <c r="B6401"/>
  <c r="C6401"/>
  <c r="D6401"/>
  <c r="E6401"/>
  <c r="F6401"/>
  <c r="A6402"/>
  <c r="B6402"/>
  <c r="C6402"/>
  <c r="D6402"/>
  <c r="E6402"/>
  <c r="F6402"/>
  <c r="A6403"/>
  <c r="B6403"/>
  <c r="C6403"/>
  <c r="D6403"/>
  <c r="E6403"/>
  <c r="F6403"/>
  <c r="A6404"/>
  <c r="B6404"/>
  <c r="C6404"/>
  <c r="D6404"/>
  <c r="E6404"/>
  <c r="F6404"/>
  <c r="A6405"/>
  <c r="B6405"/>
  <c r="C6405"/>
  <c r="D6405"/>
  <c r="E6405"/>
  <c r="F6405"/>
  <c r="A6406"/>
  <c r="B6406"/>
  <c r="C6406"/>
  <c r="D6406"/>
  <c r="E6406"/>
  <c r="F6406"/>
  <c r="A6407"/>
  <c r="B6407"/>
  <c r="C6407"/>
  <c r="D6407"/>
  <c r="E6407"/>
  <c r="F6407"/>
  <c r="A6408"/>
  <c r="B6408"/>
  <c r="C6408"/>
  <c r="D6408"/>
  <c r="E6408"/>
  <c r="F6408"/>
  <c r="A6409"/>
  <c r="B6409"/>
  <c r="C6409"/>
  <c r="D6409"/>
  <c r="E6409"/>
  <c r="F6409"/>
  <c r="A6410"/>
  <c r="B6410"/>
  <c r="C6410"/>
  <c r="D6410"/>
  <c r="E6410"/>
  <c r="F6410"/>
  <c r="A6411"/>
  <c r="B6411"/>
  <c r="C6411"/>
  <c r="D6411"/>
  <c r="E6411"/>
  <c r="F6411"/>
  <c r="A6412"/>
  <c r="B6412"/>
  <c r="C6412"/>
  <c r="D6412"/>
  <c r="E6412"/>
  <c r="F6412"/>
  <c r="A6413"/>
  <c r="B6413"/>
  <c r="C6413"/>
  <c r="D6413"/>
  <c r="E6413"/>
  <c r="F6413"/>
  <c r="A6414"/>
  <c r="B6414"/>
  <c r="C6414"/>
  <c r="D6414"/>
  <c r="E6414"/>
  <c r="F6414"/>
  <c r="A6415"/>
  <c r="B6415"/>
  <c r="C6415"/>
  <c r="D6415"/>
  <c r="E6415"/>
  <c r="F6415"/>
  <c r="A6416"/>
  <c r="B6416"/>
  <c r="C6416"/>
  <c r="D6416"/>
  <c r="E6416"/>
  <c r="F6416"/>
  <c r="A6417"/>
  <c r="B6417"/>
  <c r="C6417"/>
  <c r="D6417"/>
  <c r="E6417"/>
  <c r="F6417"/>
  <c r="A6418"/>
  <c r="B6418"/>
  <c r="C6418"/>
  <c r="D6418"/>
  <c r="E6418"/>
  <c r="F6418"/>
  <c r="A6419"/>
  <c r="B6419"/>
  <c r="C6419"/>
  <c r="D6419"/>
  <c r="E6419"/>
  <c r="F6419"/>
  <c r="A6420"/>
  <c r="B6420"/>
  <c r="C6420"/>
  <c r="D6420"/>
  <c r="E6420"/>
  <c r="F6420"/>
  <c r="A6421"/>
  <c r="B6421"/>
  <c r="C6421"/>
  <c r="D6421"/>
  <c r="E6421"/>
  <c r="F6421"/>
  <c r="A6422"/>
  <c r="B6422"/>
  <c r="C6422"/>
  <c r="D6422"/>
  <c r="E6422"/>
  <c r="F6422"/>
  <c r="A6423"/>
  <c r="B6423"/>
  <c r="C6423"/>
  <c r="D6423"/>
  <c r="E6423"/>
  <c r="F6423"/>
  <c r="A6424"/>
  <c r="B6424"/>
  <c r="C6424"/>
  <c r="D6424"/>
  <c r="E6424"/>
  <c r="F6424"/>
  <c r="A6425"/>
  <c r="B6425"/>
  <c r="C6425"/>
  <c r="D6425"/>
  <c r="E6425"/>
  <c r="F6425"/>
  <c r="A6426"/>
  <c r="B6426"/>
  <c r="C6426"/>
  <c r="D6426"/>
  <c r="E6426"/>
  <c r="F6426"/>
  <c r="A6427"/>
  <c r="B6427"/>
  <c r="C6427"/>
  <c r="D6427"/>
  <c r="E6427"/>
  <c r="F6427"/>
  <c r="A6428"/>
  <c r="B6428"/>
  <c r="C6428"/>
  <c r="D6428"/>
  <c r="E6428"/>
  <c r="F6428"/>
  <c r="A6429"/>
  <c r="B6429"/>
  <c r="C6429"/>
  <c r="D6429"/>
  <c r="E6429"/>
  <c r="F6429"/>
  <c r="A6430"/>
  <c r="B6430"/>
  <c r="C6430"/>
  <c r="D6430"/>
  <c r="E6430"/>
  <c r="F6430"/>
  <c r="A6431"/>
  <c r="B6431"/>
  <c r="C6431"/>
  <c r="D6431"/>
  <c r="E6431"/>
  <c r="F6431"/>
  <c r="A6432"/>
  <c r="B6432"/>
  <c r="C6432"/>
  <c r="D6432"/>
  <c r="E6432"/>
  <c r="F6432"/>
  <c r="A6433"/>
  <c r="B6433"/>
  <c r="C6433"/>
  <c r="D6433"/>
  <c r="E6433"/>
  <c r="F6433"/>
  <c r="A6434"/>
  <c r="B6434"/>
  <c r="C6434"/>
  <c r="D6434"/>
  <c r="E6434"/>
  <c r="F6434"/>
  <c r="A6435"/>
  <c r="B6435"/>
  <c r="C6435"/>
  <c r="D6435"/>
  <c r="E6435"/>
  <c r="F6435"/>
  <c r="A6436"/>
  <c r="B6436"/>
  <c r="C6436"/>
  <c r="D6436"/>
  <c r="E6436"/>
  <c r="F6436"/>
  <c r="A6437"/>
  <c r="B6437"/>
  <c r="C6437"/>
  <c r="D6437"/>
  <c r="E6437"/>
  <c r="F6437"/>
  <c r="A6438"/>
  <c r="B6438"/>
  <c r="C6438"/>
  <c r="D6438"/>
  <c r="E6438"/>
  <c r="F6438"/>
  <c r="A6439"/>
  <c r="B6439"/>
  <c r="C6439"/>
  <c r="D6439"/>
  <c r="E6439"/>
  <c r="F6439"/>
  <c r="A6440"/>
  <c r="B6440"/>
  <c r="C6440"/>
  <c r="D6440"/>
  <c r="E6440"/>
  <c r="F6440"/>
  <c r="A6441"/>
  <c r="B6441"/>
  <c r="C6441"/>
  <c r="D6441"/>
  <c r="E6441"/>
  <c r="F6441"/>
  <c r="A6442"/>
  <c r="B6442"/>
  <c r="C6442"/>
  <c r="D6442"/>
  <c r="E6442"/>
  <c r="F6442"/>
  <c r="A6443"/>
  <c r="B6443"/>
  <c r="C6443"/>
  <c r="D6443"/>
  <c r="E6443"/>
  <c r="F6443"/>
  <c r="A6444"/>
  <c r="B6444"/>
  <c r="C6444"/>
  <c r="D6444"/>
  <c r="E6444"/>
  <c r="F6444"/>
  <c r="A6445"/>
  <c r="B6445"/>
  <c r="C6445"/>
  <c r="D6445"/>
  <c r="E6445"/>
  <c r="F6445"/>
  <c r="A6446"/>
  <c r="B6446"/>
  <c r="C6446"/>
  <c r="D6446"/>
  <c r="E6446"/>
  <c r="F6446"/>
  <c r="A6447"/>
  <c r="B6447"/>
  <c r="C6447"/>
  <c r="D6447"/>
  <c r="E6447"/>
  <c r="F6447"/>
  <c r="A6448"/>
  <c r="B6448"/>
  <c r="C6448"/>
  <c r="D6448"/>
  <c r="E6448"/>
  <c r="F6448"/>
  <c r="A6449"/>
  <c r="B6449"/>
  <c r="C6449"/>
  <c r="D6449"/>
  <c r="E6449"/>
  <c r="F6449"/>
  <c r="A6450"/>
  <c r="B6450"/>
  <c r="C6450"/>
  <c r="D6450"/>
  <c r="E6450"/>
  <c r="F6450"/>
  <c r="A6451"/>
  <c r="B6451"/>
  <c r="C6451"/>
  <c r="D6451"/>
  <c r="E6451"/>
  <c r="F6451"/>
  <c r="A6452"/>
  <c r="B6452"/>
  <c r="C6452"/>
  <c r="D6452"/>
  <c r="E6452"/>
  <c r="F6452"/>
  <c r="A6453"/>
  <c r="B6453"/>
  <c r="C6453"/>
  <c r="D6453"/>
  <c r="E6453"/>
  <c r="F6453"/>
  <c r="A6454"/>
  <c r="B6454"/>
  <c r="C6454"/>
  <c r="D6454"/>
  <c r="E6454"/>
  <c r="F6454"/>
  <c r="A6455"/>
  <c r="B6455"/>
  <c r="C6455"/>
  <c r="D6455"/>
  <c r="E6455"/>
  <c r="F6455"/>
  <c r="A6456"/>
  <c r="B6456"/>
  <c r="C6456"/>
  <c r="D6456"/>
  <c r="E6456"/>
  <c r="F6456"/>
  <c r="A6457"/>
  <c r="B6457"/>
  <c r="C6457"/>
  <c r="D6457"/>
  <c r="E6457"/>
  <c r="F6457"/>
  <c r="A6458"/>
  <c r="B6458"/>
  <c r="C6458"/>
  <c r="D6458"/>
  <c r="E6458"/>
  <c r="F6458"/>
  <c r="A6459"/>
  <c r="B6459"/>
  <c r="C6459"/>
  <c r="D6459"/>
  <c r="E6459"/>
  <c r="F6459"/>
  <c r="A6460"/>
  <c r="B6460"/>
  <c r="C6460"/>
  <c r="D6460"/>
  <c r="E6460"/>
  <c r="F6460"/>
  <c r="A6461"/>
  <c r="B6461"/>
  <c r="C6461"/>
  <c r="D6461"/>
  <c r="E6461"/>
  <c r="F6461"/>
  <c r="A6462"/>
  <c r="B6462"/>
  <c r="C6462"/>
  <c r="D6462"/>
  <c r="E6462"/>
  <c r="F6462"/>
  <c r="A6463"/>
  <c r="B6463"/>
  <c r="C6463"/>
  <c r="D6463"/>
  <c r="E6463"/>
  <c r="F6463"/>
  <c r="A6464"/>
  <c r="B6464"/>
  <c r="C6464"/>
  <c r="D6464"/>
  <c r="E6464"/>
  <c r="F6464"/>
  <c r="A6465"/>
  <c r="B6465"/>
  <c r="C6465"/>
  <c r="D6465"/>
  <c r="E6465"/>
  <c r="F6465"/>
  <c r="A6466"/>
  <c r="B6466"/>
  <c r="C6466"/>
  <c r="D6466"/>
  <c r="E6466"/>
  <c r="F6466"/>
  <c r="A6467"/>
  <c r="B6467"/>
  <c r="C6467"/>
  <c r="D6467"/>
  <c r="E6467"/>
  <c r="F6467"/>
  <c r="A6468"/>
  <c r="B6468"/>
  <c r="C6468"/>
  <c r="D6468"/>
  <c r="E6468"/>
  <c r="F6468"/>
  <c r="A6469"/>
  <c r="B6469"/>
  <c r="C6469"/>
  <c r="D6469"/>
  <c r="E6469"/>
  <c r="F6469"/>
  <c r="A6470"/>
  <c r="B6470"/>
  <c r="C6470"/>
  <c r="D6470"/>
  <c r="E6470"/>
  <c r="F6470"/>
  <c r="A6471"/>
  <c r="B6471"/>
  <c r="C6471"/>
  <c r="D6471"/>
  <c r="E6471"/>
  <c r="F6471"/>
  <c r="A6472"/>
  <c r="B6472"/>
  <c r="C6472"/>
  <c r="D6472"/>
  <c r="E6472"/>
  <c r="F6472"/>
  <c r="A6473"/>
  <c r="B6473"/>
  <c r="C6473"/>
  <c r="D6473"/>
  <c r="E6473"/>
  <c r="F6473"/>
  <c r="A6474"/>
  <c r="B6474"/>
  <c r="C6474"/>
  <c r="D6474"/>
  <c r="E6474"/>
  <c r="F6474"/>
  <c r="A6475"/>
  <c r="B6475"/>
  <c r="C6475"/>
  <c r="D6475"/>
  <c r="E6475"/>
  <c r="F6475"/>
  <c r="A6476"/>
  <c r="B6476"/>
  <c r="C6476"/>
  <c r="D6476"/>
  <c r="E6476"/>
  <c r="F6476"/>
  <c r="A6477"/>
  <c r="B6477"/>
  <c r="C6477"/>
  <c r="D6477"/>
  <c r="E6477"/>
  <c r="F6477"/>
  <c r="A6478"/>
  <c r="B6478"/>
  <c r="C6478"/>
  <c r="D6478"/>
  <c r="E6478"/>
  <c r="F6478"/>
  <c r="A6479"/>
  <c r="B6479"/>
  <c r="C6479"/>
  <c r="D6479"/>
  <c r="E6479"/>
  <c r="F6479"/>
  <c r="A6480"/>
  <c r="B6480"/>
  <c r="C6480"/>
  <c r="D6480"/>
  <c r="E6480"/>
  <c r="F6480"/>
  <c r="A6481"/>
  <c r="B6481"/>
  <c r="C6481"/>
  <c r="D6481"/>
  <c r="E6481"/>
  <c r="F6481"/>
  <c r="A6482"/>
  <c r="B6482"/>
  <c r="C6482"/>
  <c r="D6482"/>
  <c r="E6482"/>
  <c r="F6482"/>
  <c r="A6483"/>
  <c r="B6483"/>
  <c r="C6483"/>
  <c r="D6483"/>
  <c r="E6483"/>
  <c r="F6483"/>
  <c r="A6484"/>
  <c r="B6484"/>
  <c r="C6484"/>
  <c r="D6484"/>
  <c r="E6484"/>
  <c r="F6484"/>
  <c r="A6485"/>
  <c r="B6485"/>
  <c r="C6485"/>
  <c r="D6485"/>
  <c r="E6485"/>
  <c r="F6485"/>
  <c r="A6486"/>
  <c r="B6486"/>
  <c r="C6486"/>
  <c r="D6486"/>
  <c r="E6486"/>
  <c r="F6486"/>
  <c r="A6487"/>
  <c r="B6487"/>
  <c r="C6487"/>
  <c r="D6487"/>
  <c r="E6487"/>
  <c r="F6487"/>
  <c r="A6488"/>
  <c r="B6488"/>
  <c r="C6488"/>
  <c r="D6488"/>
  <c r="E6488"/>
  <c r="F6488"/>
  <c r="A6489"/>
  <c r="B6489"/>
  <c r="C6489"/>
  <c r="D6489"/>
  <c r="E6489"/>
  <c r="F6489"/>
  <c r="A6490"/>
  <c r="B6490"/>
  <c r="C6490"/>
  <c r="D6490"/>
  <c r="E6490"/>
  <c r="F6490"/>
  <c r="A6491"/>
  <c r="B6491"/>
  <c r="C6491"/>
  <c r="D6491"/>
  <c r="E6491"/>
  <c r="F6491"/>
  <c r="A6492"/>
  <c r="B6492"/>
  <c r="C6492"/>
  <c r="D6492"/>
  <c r="E6492"/>
  <c r="F6492"/>
  <c r="A6493"/>
  <c r="B6493"/>
  <c r="C6493"/>
  <c r="D6493"/>
  <c r="E6493"/>
  <c r="F6493"/>
  <c r="A6494"/>
  <c r="B6494"/>
  <c r="C6494"/>
  <c r="D6494"/>
  <c r="E6494"/>
  <c r="F6494"/>
  <c r="A6495"/>
  <c r="B6495"/>
  <c r="C6495"/>
  <c r="D6495"/>
  <c r="E6495"/>
  <c r="F6495"/>
  <c r="A6496"/>
  <c r="B6496"/>
  <c r="C6496"/>
  <c r="D6496"/>
  <c r="E6496"/>
  <c r="F6496"/>
  <c r="A6497"/>
  <c r="B6497"/>
  <c r="C6497"/>
  <c r="D6497"/>
  <c r="E6497"/>
  <c r="F6497"/>
  <c r="A6498"/>
  <c r="B6498"/>
  <c r="C6498"/>
  <c r="D6498"/>
  <c r="E6498"/>
  <c r="F6498"/>
  <c r="A6499"/>
  <c r="B6499"/>
  <c r="C6499"/>
  <c r="D6499"/>
  <c r="E6499"/>
  <c r="F6499"/>
  <c r="A6500"/>
  <c r="B6500"/>
  <c r="C6500"/>
  <c r="D6500"/>
  <c r="E6500"/>
  <c r="F6500"/>
  <c r="A6501"/>
  <c r="B6501"/>
  <c r="C6501"/>
  <c r="D6501"/>
  <c r="E6501"/>
  <c r="F6501"/>
  <c r="A6502"/>
  <c r="B6502"/>
  <c r="C6502"/>
  <c r="D6502"/>
  <c r="E6502"/>
  <c r="F6502"/>
  <c r="A6503"/>
  <c r="B6503"/>
  <c r="C6503"/>
  <c r="D6503"/>
  <c r="E6503"/>
  <c r="F6503"/>
  <c r="A6504"/>
  <c r="B6504"/>
  <c r="C6504"/>
  <c r="D6504"/>
  <c r="E6504"/>
  <c r="F6504"/>
  <c r="A6505"/>
  <c r="B6505"/>
  <c r="C6505"/>
  <c r="D6505"/>
  <c r="E6505"/>
  <c r="F6505"/>
  <c r="A6506"/>
  <c r="B6506"/>
  <c r="C6506"/>
  <c r="D6506"/>
  <c r="E6506"/>
  <c r="F6506"/>
  <c r="A6507"/>
  <c r="B6507"/>
  <c r="C6507"/>
  <c r="D6507"/>
  <c r="E6507"/>
  <c r="F6507"/>
  <c r="A6508"/>
  <c r="B6508"/>
  <c r="C6508"/>
  <c r="D6508"/>
  <c r="E6508"/>
  <c r="F6508"/>
  <c r="A6509"/>
  <c r="B6509"/>
  <c r="C6509"/>
  <c r="D6509"/>
  <c r="E6509"/>
  <c r="F6509"/>
  <c r="A6510"/>
  <c r="B6510"/>
  <c r="C6510"/>
  <c r="D6510"/>
  <c r="E6510"/>
  <c r="F6510"/>
  <c r="A6511"/>
  <c r="B6511"/>
  <c r="C6511"/>
  <c r="D6511"/>
  <c r="E6511"/>
  <c r="F6511"/>
  <c r="A6512"/>
  <c r="B6512"/>
  <c r="C6512"/>
  <c r="D6512"/>
  <c r="E6512"/>
  <c r="F6512"/>
  <c r="A6513"/>
  <c r="B6513"/>
  <c r="C6513"/>
  <c r="D6513"/>
  <c r="E6513"/>
  <c r="F6513"/>
  <c r="A6514"/>
  <c r="B6514"/>
  <c r="C6514"/>
  <c r="D6514"/>
  <c r="E6514"/>
  <c r="F6514"/>
  <c r="A6515"/>
  <c r="B6515"/>
  <c r="C6515"/>
  <c r="D6515"/>
  <c r="E6515"/>
  <c r="F6515"/>
  <c r="A6516"/>
  <c r="B6516"/>
  <c r="C6516"/>
  <c r="D6516"/>
  <c r="E6516"/>
  <c r="F6516"/>
  <c r="A6517"/>
  <c r="B6517"/>
  <c r="C6517"/>
  <c r="D6517"/>
  <c r="E6517"/>
  <c r="F6517"/>
  <c r="A6518"/>
  <c r="B6518"/>
  <c r="C6518"/>
  <c r="D6518"/>
  <c r="E6518"/>
  <c r="F6518"/>
  <c r="A6519"/>
  <c r="B6519"/>
  <c r="C6519"/>
  <c r="D6519"/>
  <c r="E6519"/>
  <c r="F6519"/>
  <c r="A6520"/>
  <c r="B6520"/>
  <c r="C6520"/>
  <c r="D6520"/>
  <c r="E6520"/>
  <c r="F6520"/>
  <c r="A6521"/>
  <c r="B6521"/>
  <c r="C6521"/>
  <c r="D6521"/>
  <c r="E6521"/>
  <c r="F6521"/>
  <c r="A6522"/>
  <c r="B6522"/>
  <c r="C6522"/>
  <c r="D6522"/>
  <c r="E6522"/>
  <c r="F6522"/>
  <c r="A6523"/>
  <c r="B6523"/>
  <c r="C6523"/>
  <c r="D6523"/>
  <c r="E6523"/>
  <c r="F6523"/>
  <c r="A6524"/>
  <c r="B6524"/>
  <c r="C6524"/>
  <c r="D6524"/>
  <c r="E6524"/>
  <c r="F6524"/>
  <c r="A6525"/>
  <c r="B6525"/>
  <c r="C6525"/>
  <c r="D6525"/>
  <c r="E6525"/>
  <c r="F6525"/>
  <c r="A6526"/>
  <c r="B6526"/>
  <c r="C6526"/>
  <c r="D6526"/>
  <c r="E6526"/>
  <c r="F6526"/>
  <c r="A6527"/>
  <c r="B6527"/>
  <c r="C6527"/>
  <c r="D6527"/>
  <c r="E6527"/>
  <c r="F6527"/>
  <c r="A6528"/>
  <c r="B6528"/>
  <c r="C6528"/>
  <c r="D6528"/>
  <c r="E6528"/>
  <c r="F6528"/>
  <c r="A6529"/>
  <c r="B6529"/>
  <c r="C6529"/>
  <c r="D6529"/>
  <c r="E6529"/>
  <c r="F6529"/>
  <c r="A6530"/>
  <c r="B6530"/>
  <c r="C6530"/>
  <c r="D6530"/>
  <c r="E6530"/>
  <c r="F6530"/>
  <c r="A6531"/>
  <c r="B6531"/>
  <c r="C6531"/>
  <c r="D6531"/>
  <c r="E6531"/>
  <c r="F6531"/>
  <c r="A6532"/>
  <c r="B6532"/>
  <c r="C6532"/>
  <c r="D6532"/>
  <c r="E6532"/>
  <c r="F6532"/>
  <c r="A6533"/>
  <c r="B6533"/>
  <c r="C6533"/>
  <c r="D6533"/>
  <c r="E6533"/>
  <c r="F6533"/>
  <c r="A6534"/>
  <c r="B6534"/>
  <c r="C6534"/>
  <c r="D6534"/>
  <c r="E6534"/>
  <c r="F6534"/>
  <c r="A6535"/>
  <c r="B6535"/>
  <c r="C6535"/>
  <c r="D6535"/>
  <c r="E6535"/>
  <c r="F6535"/>
  <c r="A6536"/>
  <c r="B6536"/>
  <c r="C6536"/>
  <c r="D6536"/>
  <c r="E6536"/>
  <c r="F6536"/>
  <c r="A6537"/>
  <c r="B6537"/>
  <c r="C6537"/>
  <c r="D6537"/>
  <c r="E6537"/>
  <c r="F6537"/>
  <c r="A6538"/>
  <c r="B6538"/>
  <c r="C6538"/>
  <c r="D6538"/>
  <c r="E6538"/>
  <c r="F6538"/>
  <c r="A6539"/>
  <c r="B6539"/>
  <c r="C6539"/>
  <c r="D6539"/>
  <c r="E6539"/>
  <c r="F6539"/>
  <c r="A6540"/>
  <c r="B6540"/>
  <c r="C6540"/>
  <c r="D6540"/>
  <c r="E6540"/>
  <c r="F6540"/>
  <c r="A6541"/>
  <c r="B6541"/>
  <c r="C6541"/>
  <c r="D6541"/>
  <c r="E6541"/>
  <c r="F6541"/>
  <c r="A6542"/>
  <c r="B6542"/>
  <c r="C6542"/>
  <c r="D6542"/>
  <c r="E6542"/>
  <c r="F6542"/>
  <c r="A6543"/>
  <c r="B6543"/>
  <c r="C6543"/>
  <c r="D6543"/>
  <c r="E6543"/>
  <c r="F6543"/>
  <c r="A6544"/>
  <c r="B6544"/>
  <c r="C6544"/>
  <c r="D6544"/>
  <c r="E6544"/>
  <c r="F6544"/>
  <c r="A6545"/>
  <c r="B6545"/>
  <c r="C6545"/>
  <c r="D6545"/>
  <c r="E6545"/>
  <c r="F6545"/>
  <c r="A6546"/>
  <c r="B6546"/>
  <c r="C6546"/>
  <c r="D6546"/>
  <c r="E6546"/>
  <c r="F6546"/>
  <c r="A6547"/>
  <c r="B6547"/>
  <c r="C6547"/>
  <c r="D6547"/>
  <c r="E6547"/>
  <c r="F6547"/>
  <c r="A6548"/>
  <c r="B6548"/>
  <c r="C6548"/>
  <c r="D6548"/>
  <c r="E6548"/>
  <c r="F6548"/>
  <c r="A6549"/>
  <c r="B6549"/>
  <c r="C6549"/>
  <c r="D6549"/>
  <c r="E6549"/>
  <c r="F6549"/>
  <c r="A6550"/>
  <c r="B6550"/>
  <c r="C6550"/>
  <c r="D6550"/>
  <c r="E6550"/>
  <c r="F6550"/>
  <c r="A6551"/>
  <c r="B6551"/>
  <c r="C6551"/>
  <c r="D6551"/>
  <c r="E6551"/>
  <c r="F6551"/>
  <c r="A6552"/>
  <c r="B6552"/>
  <c r="C6552"/>
  <c r="D6552"/>
  <c r="E6552"/>
  <c r="F6552"/>
  <c r="A6553"/>
  <c r="B6553"/>
  <c r="C6553"/>
  <c r="D6553"/>
  <c r="E6553"/>
  <c r="F6553"/>
  <c r="A6554"/>
  <c r="B6554"/>
  <c r="C6554"/>
  <c r="D6554"/>
  <c r="E6554"/>
  <c r="F6554"/>
  <c r="A6555"/>
  <c r="B6555"/>
  <c r="C6555"/>
  <c r="D6555"/>
  <c r="E6555"/>
  <c r="F6555"/>
  <c r="A6556"/>
  <c r="B6556"/>
  <c r="C6556"/>
  <c r="D6556"/>
  <c r="E6556"/>
  <c r="F6556"/>
  <c r="A6557"/>
  <c r="B6557"/>
  <c r="C6557"/>
  <c r="D6557"/>
  <c r="E6557"/>
  <c r="F6557"/>
  <c r="A6558"/>
  <c r="B6558"/>
  <c r="C6558"/>
  <c r="D6558"/>
  <c r="E6558"/>
  <c r="F6558"/>
  <c r="A6559"/>
  <c r="B6559"/>
  <c r="C6559"/>
  <c r="D6559"/>
  <c r="E6559"/>
  <c r="F6559"/>
  <c r="A6560"/>
  <c r="B6560"/>
  <c r="C6560"/>
  <c r="D6560"/>
  <c r="E6560"/>
  <c r="F6560"/>
  <c r="A6561"/>
  <c r="B6561"/>
  <c r="C6561"/>
  <c r="D6561"/>
  <c r="E6561"/>
  <c r="F6561"/>
  <c r="A6562"/>
  <c r="B6562"/>
  <c r="C6562"/>
  <c r="D6562"/>
  <c r="E6562"/>
  <c r="F6562"/>
  <c r="A6563"/>
  <c r="B6563"/>
  <c r="C6563"/>
  <c r="D6563"/>
  <c r="E6563"/>
  <c r="F6563"/>
  <c r="A6564"/>
  <c r="B6564"/>
  <c r="C6564"/>
  <c r="D6564"/>
  <c r="E6564"/>
  <c r="F6564"/>
  <c r="A6565"/>
  <c r="B6565"/>
  <c r="C6565"/>
  <c r="D6565"/>
  <c r="E6565"/>
  <c r="F6565"/>
  <c r="A6566"/>
  <c r="B6566"/>
  <c r="C6566"/>
  <c r="D6566"/>
  <c r="E6566"/>
  <c r="F6566"/>
  <c r="A6567"/>
  <c r="B6567"/>
  <c r="C6567"/>
  <c r="D6567"/>
  <c r="E6567"/>
  <c r="F6567"/>
  <c r="A6568"/>
  <c r="B6568"/>
  <c r="C6568"/>
  <c r="D6568"/>
  <c r="E6568"/>
  <c r="F6568"/>
  <c r="A6569"/>
  <c r="B6569"/>
  <c r="C6569"/>
  <c r="D6569"/>
  <c r="E6569"/>
  <c r="F6569"/>
  <c r="A6570"/>
  <c r="B6570"/>
  <c r="C6570"/>
  <c r="D6570"/>
  <c r="E6570"/>
  <c r="F6570"/>
  <c r="A6571"/>
  <c r="B6571"/>
  <c r="C6571"/>
  <c r="D6571"/>
  <c r="E6571"/>
  <c r="F6571"/>
  <c r="A6572"/>
  <c r="B6572"/>
  <c r="C6572"/>
  <c r="D6572"/>
  <c r="E6572"/>
  <c r="F6572"/>
  <c r="A6573"/>
  <c r="B6573"/>
  <c r="C6573"/>
  <c r="D6573"/>
  <c r="E6573"/>
  <c r="F6573"/>
  <c r="A6574"/>
  <c r="B6574"/>
  <c r="C6574"/>
  <c r="D6574"/>
  <c r="E6574"/>
  <c r="F6574"/>
  <c r="A6575"/>
  <c r="B6575"/>
  <c r="C6575"/>
  <c r="D6575"/>
  <c r="E6575"/>
  <c r="F6575"/>
  <c r="A6576"/>
  <c r="B6576"/>
  <c r="C6576"/>
  <c r="D6576"/>
  <c r="E6576"/>
  <c r="F6576"/>
  <c r="A6577"/>
  <c r="B6577"/>
  <c r="C6577"/>
  <c r="D6577"/>
  <c r="E6577"/>
  <c r="F6577"/>
  <c r="A6578"/>
  <c r="B6578"/>
  <c r="C6578"/>
  <c r="D6578"/>
  <c r="E6578"/>
  <c r="F6578"/>
  <c r="A6579"/>
  <c r="B6579"/>
  <c r="C6579"/>
  <c r="D6579"/>
  <c r="E6579"/>
  <c r="F6579"/>
  <c r="A6580"/>
  <c r="B6580"/>
  <c r="C6580"/>
  <c r="D6580"/>
  <c r="E6580"/>
  <c r="F6580"/>
  <c r="A6581"/>
  <c r="B6581"/>
  <c r="C6581"/>
  <c r="D6581"/>
  <c r="E6581"/>
  <c r="F6581"/>
  <c r="A6582"/>
  <c r="B6582"/>
  <c r="C6582"/>
  <c r="D6582"/>
  <c r="E6582"/>
  <c r="F6582"/>
  <c r="A6583"/>
  <c r="B6583"/>
  <c r="C6583"/>
  <c r="D6583"/>
  <c r="E6583"/>
  <c r="F6583"/>
  <c r="A6584"/>
  <c r="B6584"/>
  <c r="C6584"/>
  <c r="D6584"/>
  <c r="E6584"/>
  <c r="F6584"/>
  <c r="A6585"/>
  <c r="B6585"/>
  <c r="C6585"/>
  <c r="D6585"/>
  <c r="E6585"/>
  <c r="F6585"/>
  <c r="A6586"/>
  <c r="B6586"/>
  <c r="C6586"/>
  <c r="D6586"/>
  <c r="E6586"/>
  <c r="F6586"/>
  <c r="A6587"/>
  <c r="B6587"/>
  <c r="C6587"/>
  <c r="D6587"/>
  <c r="E6587"/>
  <c r="F6587"/>
  <c r="A6588"/>
  <c r="B6588"/>
  <c r="C6588"/>
  <c r="D6588"/>
  <c r="E6588"/>
  <c r="F6588"/>
  <c r="A6589"/>
  <c r="B6589"/>
  <c r="C6589"/>
  <c r="D6589"/>
  <c r="E6589"/>
  <c r="F6589"/>
  <c r="A6590"/>
  <c r="B6590"/>
  <c r="C6590"/>
  <c r="D6590"/>
  <c r="E6590"/>
  <c r="F6590"/>
  <c r="A6591"/>
  <c r="B6591"/>
  <c r="C6591"/>
  <c r="D6591"/>
  <c r="E6591"/>
  <c r="F6591"/>
  <c r="A6592"/>
  <c r="B6592"/>
  <c r="C6592"/>
  <c r="D6592"/>
  <c r="E6592"/>
  <c r="F6592"/>
  <c r="A6593"/>
  <c r="B6593"/>
  <c r="C6593"/>
  <c r="D6593"/>
  <c r="E6593"/>
  <c r="F6593"/>
  <c r="A6594"/>
  <c r="B6594"/>
  <c r="C6594"/>
  <c r="D6594"/>
  <c r="E6594"/>
  <c r="F6594"/>
  <c r="A6595"/>
  <c r="B6595"/>
  <c r="C6595"/>
  <c r="D6595"/>
  <c r="E6595"/>
  <c r="F6595"/>
  <c r="A6596"/>
  <c r="B6596"/>
  <c r="C6596"/>
  <c r="D6596"/>
  <c r="E6596"/>
  <c r="F6596"/>
  <c r="A6597"/>
  <c r="B6597"/>
  <c r="C6597"/>
  <c r="D6597"/>
  <c r="E6597"/>
  <c r="F6597"/>
  <c r="A6598"/>
  <c r="B6598"/>
  <c r="C6598"/>
  <c r="D6598"/>
  <c r="E6598"/>
  <c r="F6598"/>
  <c r="A6599"/>
  <c r="B6599"/>
  <c r="C6599"/>
  <c r="D6599"/>
  <c r="E6599"/>
  <c r="F6599"/>
  <c r="A6600"/>
  <c r="B6600"/>
  <c r="C6600"/>
  <c r="D6600"/>
  <c r="E6600"/>
  <c r="F6600"/>
  <c r="A6601"/>
  <c r="B6601"/>
  <c r="C6601"/>
  <c r="D6601"/>
  <c r="E6601"/>
  <c r="F6601"/>
  <c r="A6602"/>
  <c r="B6602"/>
  <c r="C6602"/>
  <c r="D6602"/>
  <c r="E6602"/>
  <c r="F6602"/>
  <c r="A6603"/>
  <c r="B6603"/>
  <c r="C6603"/>
  <c r="D6603"/>
  <c r="E6603"/>
  <c r="F6603"/>
  <c r="A6604"/>
  <c r="B6604"/>
  <c r="C6604"/>
  <c r="D6604"/>
  <c r="E6604"/>
  <c r="F6604"/>
  <c r="A6605"/>
  <c r="B6605"/>
  <c r="C6605"/>
  <c r="D6605"/>
  <c r="E6605"/>
  <c r="F6605"/>
  <c r="A6606"/>
  <c r="B6606"/>
  <c r="C6606"/>
  <c r="D6606"/>
  <c r="E6606"/>
  <c r="F6606"/>
  <c r="A6607"/>
  <c r="B6607"/>
  <c r="C6607"/>
  <c r="D6607"/>
  <c r="E6607"/>
  <c r="F6607"/>
  <c r="A6608"/>
  <c r="B6608"/>
  <c r="C6608"/>
  <c r="D6608"/>
  <c r="E6608"/>
  <c r="F6608"/>
  <c r="A6609"/>
  <c r="B6609"/>
  <c r="C6609"/>
  <c r="D6609"/>
  <c r="E6609"/>
  <c r="F6609"/>
  <c r="A6610"/>
  <c r="B6610"/>
  <c r="C6610"/>
  <c r="D6610"/>
  <c r="E6610"/>
  <c r="F6610"/>
  <c r="A6611"/>
  <c r="B6611"/>
  <c r="C6611"/>
  <c r="D6611"/>
  <c r="E6611"/>
  <c r="F6611"/>
  <c r="A6612"/>
  <c r="B6612"/>
  <c r="C6612"/>
  <c r="D6612"/>
  <c r="E6612"/>
  <c r="F6612"/>
  <c r="A6613"/>
  <c r="B6613"/>
  <c r="C6613"/>
  <c r="D6613"/>
  <c r="E6613"/>
  <c r="F6613"/>
  <c r="A6614"/>
  <c r="B6614"/>
  <c r="C6614"/>
  <c r="D6614"/>
  <c r="E6614"/>
  <c r="F6614"/>
  <c r="A6615"/>
  <c r="B6615"/>
  <c r="C6615"/>
  <c r="D6615"/>
  <c r="E6615"/>
  <c r="F6615"/>
  <c r="A6616"/>
  <c r="B6616"/>
  <c r="C6616"/>
  <c r="D6616"/>
  <c r="E6616"/>
  <c r="F6616"/>
  <c r="A6617"/>
  <c r="B6617"/>
  <c r="C6617"/>
  <c r="D6617"/>
  <c r="E6617"/>
  <c r="F6617"/>
  <c r="A6618"/>
  <c r="B6618"/>
  <c r="C6618"/>
  <c r="D6618"/>
  <c r="E6618"/>
  <c r="F6618"/>
  <c r="A6619"/>
  <c r="B6619"/>
  <c r="C6619"/>
  <c r="D6619"/>
  <c r="E6619"/>
  <c r="F6619"/>
  <c r="A6620"/>
  <c r="B6620"/>
  <c r="C6620"/>
  <c r="D6620"/>
  <c r="E6620"/>
  <c r="F6620"/>
  <c r="A6621"/>
  <c r="B6621"/>
  <c r="C6621"/>
  <c r="D6621"/>
  <c r="E6621"/>
  <c r="F6621"/>
  <c r="A6622"/>
  <c r="B6622"/>
  <c r="C6622"/>
  <c r="D6622"/>
  <c r="E6622"/>
  <c r="F6622"/>
  <c r="A6623"/>
  <c r="B6623"/>
  <c r="C6623"/>
  <c r="D6623"/>
  <c r="E6623"/>
  <c r="F6623"/>
  <c r="A6624"/>
  <c r="B6624"/>
  <c r="C6624"/>
  <c r="D6624"/>
  <c r="E6624"/>
  <c r="F6624"/>
  <c r="A6625"/>
  <c r="B6625"/>
  <c r="C6625"/>
  <c r="D6625"/>
  <c r="E6625"/>
  <c r="F6625"/>
  <c r="A6626"/>
  <c r="B6626"/>
  <c r="C6626"/>
  <c r="D6626"/>
  <c r="E6626"/>
  <c r="F6626"/>
  <c r="A6627"/>
  <c r="B6627"/>
  <c r="C6627"/>
  <c r="D6627"/>
  <c r="E6627"/>
  <c r="F6627"/>
  <c r="A6628"/>
  <c r="B6628"/>
  <c r="C6628"/>
  <c r="D6628"/>
  <c r="E6628"/>
  <c r="F6628"/>
  <c r="A6629"/>
  <c r="B6629"/>
  <c r="C6629"/>
  <c r="D6629"/>
  <c r="E6629"/>
  <c r="F6629"/>
  <c r="A6630"/>
  <c r="B6630"/>
  <c r="C6630"/>
  <c r="D6630"/>
  <c r="E6630"/>
  <c r="F6630"/>
  <c r="A6631"/>
  <c r="B6631"/>
  <c r="C6631"/>
  <c r="D6631"/>
  <c r="E6631"/>
  <c r="F6631"/>
  <c r="A6632"/>
  <c r="B6632"/>
  <c r="C6632"/>
  <c r="D6632"/>
  <c r="E6632"/>
  <c r="F6632"/>
  <c r="A6633"/>
  <c r="B6633"/>
  <c r="C6633"/>
  <c r="D6633"/>
  <c r="E6633"/>
  <c r="F6633"/>
  <c r="A6634"/>
  <c r="B6634"/>
  <c r="C6634"/>
  <c r="D6634"/>
  <c r="E6634"/>
  <c r="F6634"/>
  <c r="A6635"/>
  <c r="B6635"/>
  <c r="C6635"/>
  <c r="D6635"/>
  <c r="E6635"/>
  <c r="F6635"/>
  <c r="A6636"/>
  <c r="B6636"/>
  <c r="C6636"/>
  <c r="D6636"/>
  <c r="E6636"/>
  <c r="F6636"/>
  <c r="A6637"/>
  <c r="B6637"/>
  <c r="C6637"/>
  <c r="D6637"/>
  <c r="E6637"/>
  <c r="F6637"/>
  <c r="A6638"/>
  <c r="B6638"/>
  <c r="C6638"/>
  <c r="D6638"/>
  <c r="E6638"/>
  <c r="F6638"/>
  <c r="A6639"/>
  <c r="B6639"/>
  <c r="C6639"/>
  <c r="D6639"/>
  <c r="E6639"/>
  <c r="F6639"/>
  <c r="A6640"/>
  <c r="B6640"/>
  <c r="C6640"/>
  <c r="D6640"/>
  <c r="E6640"/>
  <c r="F6640"/>
  <c r="A6641"/>
  <c r="B6641"/>
  <c r="C6641"/>
  <c r="D6641"/>
  <c r="E6641"/>
  <c r="F6641"/>
  <c r="A6642"/>
  <c r="B6642"/>
  <c r="C6642"/>
  <c r="D6642"/>
  <c r="E6642"/>
  <c r="F6642"/>
  <c r="A6643"/>
  <c r="B6643"/>
  <c r="C6643"/>
  <c r="D6643"/>
  <c r="E6643"/>
  <c r="F6643"/>
  <c r="A6644"/>
  <c r="B6644"/>
  <c r="C6644"/>
  <c r="D6644"/>
  <c r="E6644"/>
  <c r="F6644"/>
  <c r="A6645"/>
  <c r="B6645"/>
  <c r="C6645"/>
  <c r="D6645"/>
  <c r="E6645"/>
  <c r="F6645"/>
  <c r="A6646"/>
  <c r="B6646"/>
  <c r="C6646"/>
  <c r="D6646"/>
  <c r="E6646"/>
  <c r="F6646"/>
  <c r="A6647"/>
  <c r="B6647"/>
  <c r="C6647"/>
  <c r="D6647"/>
  <c r="E6647"/>
  <c r="F6647"/>
  <c r="A6648"/>
  <c r="B6648"/>
  <c r="C6648"/>
  <c r="D6648"/>
  <c r="E6648"/>
  <c r="F6648"/>
  <c r="A6649"/>
  <c r="B6649"/>
  <c r="C6649"/>
  <c r="D6649"/>
  <c r="E6649"/>
  <c r="F6649"/>
  <c r="A6650"/>
  <c r="B6650"/>
  <c r="C6650"/>
  <c r="D6650"/>
  <c r="E6650"/>
  <c r="F6650"/>
  <c r="A6651"/>
  <c r="B6651"/>
  <c r="C6651"/>
  <c r="D6651"/>
  <c r="E6651"/>
  <c r="F6651"/>
  <c r="A6652"/>
  <c r="B6652"/>
  <c r="C6652"/>
  <c r="D6652"/>
  <c r="E6652"/>
  <c r="F6652"/>
  <c r="A6653"/>
  <c r="B6653"/>
  <c r="C6653"/>
  <c r="D6653"/>
  <c r="E6653"/>
  <c r="F6653"/>
  <c r="A6654"/>
  <c r="B6654"/>
  <c r="C6654"/>
  <c r="D6654"/>
  <c r="E6654"/>
  <c r="F6654"/>
  <c r="A6655"/>
  <c r="B6655"/>
  <c r="C6655"/>
  <c r="D6655"/>
  <c r="E6655"/>
  <c r="F6655"/>
  <c r="A6656"/>
  <c r="B6656"/>
  <c r="C6656"/>
  <c r="D6656"/>
  <c r="E6656"/>
  <c r="F6656"/>
  <c r="A6657"/>
  <c r="B6657"/>
  <c r="C6657"/>
  <c r="D6657"/>
  <c r="E6657"/>
  <c r="F6657"/>
  <c r="A6658"/>
  <c r="B6658"/>
  <c r="C6658"/>
  <c r="D6658"/>
  <c r="E6658"/>
  <c r="F6658"/>
  <c r="A6659"/>
  <c r="B6659"/>
  <c r="C6659"/>
  <c r="D6659"/>
  <c r="E6659"/>
  <c r="F6659"/>
  <c r="A6660"/>
  <c r="B6660"/>
  <c r="C6660"/>
  <c r="D6660"/>
  <c r="E6660"/>
  <c r="F6660"/>
  <c r="A6661"/>
  <c r="B6661"/>
  <c r="C6661"/>
  <c r="D6661"/>
  <c r="E6661"/>
  <c r="F6661"/>
  <c r="A6662"/>
  <c r="B6662"/>
  <c r="C6662"/>
  <c r="D6662"/>
  <c r="E6662"/>
  <c r="F6662"/>
  <c r="A6663"/>
  <c r="B6663"/>
  <c r="C6663"/>
  <c r="D6663"/>
  <c r="E6663"/>
  <c r="F6663"/>
  <c r="A6664"/>
  <c r="B6664"/>
  <c r="C6664"/>
  <c r="D6664"/>
  <c r="E6664"/>
  <c r="F6664"/>
  <c r="A6665"/>
  <c r="B6665"/>
  <c r="C6665"/>
  <c r="D6665"/>
  <c r="E6665"/>
  <c r="F6665"/>
  <c r="A6666"/>
  <c r="B6666"/>
  <c r="C6666"/>
  <c r="D6666"/>
  <c r="E6666"/>
  <c r="F6666"/>
  <c r="A6667"/>
  <c r="B6667"/>
  <c r="C6667"/>
  <c r="D6667"/>
  <c r="E6667"/>
  <c r="F6667"/>
  <c r="A6668"/>
  <c r="B6668"/>
  <c r="C6668"/>
  <c r="D6668"/>
  <c r="E6668"/>
  <c r="F6668"/>
  <c r="A6669"/>
  <c r="B6669"/>
  <c r="C6669"/>
  <c r="D6669"/>
  <c r="E6669"/>
  <c r="F6669"/>
  <c r="A6670"/>
  <c r="B6670"/>
  <c r="C6670"/>
  <c r="D6670"/>
  <c r="E6670"/>
  <c r="F6670"/>
  <c r="A6671"/>
  <c r="B6671"/>
  <c r="C6671"/>
  <c r="D6671"/>
  <c r="E6671"/>
  <c r="F6671"/>
  <c r="A6672"/>
  <c r="B6672"/>
  <c r="C6672"/>
  <c r="D6672"/>
  <c r="E6672"/>
  <c r="F6672"/>
  <c r="A6673"/>
  <c r="B6673"/>
  <c r="C6673"/>
  <c r="D6673"/>
  <c r="E6673"/>
  <c r="F6673"/>
  <c r="A6674"/>
  <c r="B6674"/>
  <c r="C6674"/>
  <c r="D6674"/>
  <c r="E6674"/>
  <c r="F6674"/>
  <c r="A6675"/>
  <c r="B6675"/>
  <c r="C6675"/>
  <c r="D6675"/>
  <c r="E6675"/>
  <c r="F6675"/>
  <c r="A6676"/>
  <c r="B6676"/>
  <c r="C6676"/>
  <c r="D6676"/>
  <c r="E6676"/>
  <c r="F6676"/>
  <c r="A6677"/>
  <c r="B6677"/>
  <c r="C6677"/>
  <c r="D6677"/>
  <c r="E6677"/>
  <c r="F6677"/>
  <c r="A6678"/>
  <c r="B6678"/>
  <c r="C6678"/>
  <c r="D6678"/>
  <c r="E6678"/>
  <c r="F6678"/>
  <c r="A6679"/>
  <c r="B6679"/>
  <c r="C6679"/>
  <c r="D6679"/>
  <c r="E6679"/>
  <c r="F6679"/>
  <c r="A6680"/>
  <c r="B6680"/>
  <c r="C6680"/>
  <c r="D6680"/>
  <c r="E6680"/>
  <c r="F6680"/>
  <c r="A6681"/>
  <c r="B6681"/>
  <c r="C6681"/>
  <c r="D6681"/>
  <c r="E6681"/>
  <c r="F6681"/>
  <c r="A6682"/>
  <c r="B6682"/>
  <c r="C6682"/>
  <c r="D6682"/>
  <c r="E6682"/>
  <c r="F6682"/>
  <c r="A6683"/>
  <c r="B6683"/>
  <c r="C6683"/>
  <c r="D6683"/>
  <c r="E6683"/>
  <c r="F6683"/>
  <c r="A6684"/>
  <c r="B6684"/>
  <c r="C6684"/>
  <c r="D6684"/>
  <c r="E6684"/>
  <c r="F6684"/>
  <c r="A6685"/>
  <c r="B6685"/>
  <c r="C6685"/>
  <c r="D6685"/>
  <c r="E6685"/>
  <c r="F6685"/>
  <c r="A6686"/>
  <c r="B6686"/>
  <c r="C6686"/>
  <c r="D6686"/>
  <c r="E6686"/>
  <c r="F6686"/>
  <c r="A6687"/>
  <c r="B6687"/>
  <c r="C6687"/>
  <c r="D6687"/>
  <c r="E6687"/>
  <c r="F6687"/>
  <c r="A6688"/>
  <c r="B6688"/>
  <c r="C6688"/>
  <c r="D6688"/>
  <c r="E6688"/>
  <c r="F6688"/>
  <c r="A6689"/>
  <c r="B6689"/>
  <c r="C6689"/>
  <c r="D6689"/>
  <c r="E6689"/>
  <c r="F6689"/>
  <c r="A6690"/>
  <c r="B6690"/>
  <c r="C6690"/>
  <c r="D6690"/>
  <c r="E6690"/>
  <c r="F6690"/>
  <c r="A6691"/>
  <c r="B6691"/>
  <c r="C6691"/>
  <c r="D6691"/>
  <c r="E6691"/>
  <c r="F6691"/>
  <c r="A6692"/>
  <c r="B6692"/>
  <c r="C6692"/>
  <c r="D6692"/>
  <c r="E6692"/>
  <c r="F6692"/>
  <c r="A6693"/>
  <c r="B6693"/>
  <c r="C6693"/>
  <c r="D6693"/>
  <c r="E6693"/>
  <c r="F6693"/>
  <c r="A6694"/>
  <c r="B6694"/>
  <c r="C6694"/>
  <c r="D6694"/>
  <c r="E6694"/>
  <c r="F6694"/>
  <c r="A6695"/>
  <c r="B6695"/>
  <c r="C6695"/>
  <c r="D6695"/>
  <c r="E6695"/>
  <c r="F6695"/>
  <c r="A6696"/>
  <c r="B6696"/>
  <c r="C6696"/>
  <c r="D6696"/>
  <c r="E6696"/>
  <c r="F6696"/>
  <c r="A6697"/>
  <c r="B6697"/>
  <c r="C6697"/>
  <c r="D6697"/>
  <c r="E6697"/>
  <c r="F6697"/>
  <c r="A6698"/>
  <c r="B6698"/>
  <c r="C6698"/>
  <c r="D6698"/>
  <c r="E6698"/>
  <c r="F6698"/>
  <c r="A6699"/>
  <c r="B6699"/>
  <c r="C6699"/>
  <c r="D6699"/>
  <c r="E6699"/>
  <c r="F6699"/>
  <c r="A6700"/>
  <c r="B6700"/>
  <c r="C6700"/>
  <c r="D6700"/>
  <c r="E6700"/>
  <c r="F6700"/>
  <c r="A6701"/>
  <c r="B6701"/>
  <c r="C6701"/>
  <c r="D6701"/>
  <c r="E6701"/>
  <c r="F6701"/>
  <c r="A6702"/>
  <c r="B6702"/>
  <c r="C6702"/>
  <c r="D6702"/>
  <c r="E6702"/>
  <c r="F6702"/>
  <c r="A6703"/>
  <c r="B6703"/>
  <c r="C6703"/>
  <c r="D6703"/>
  <c r="E6703"/>
  <c r="F6703"/>
  <c r="A6704"/>
  <c r="B6704"/>
  <c r="C6704"/>
  <c r="D6704"/>
  <c r="E6704"/>
  <c r="F6704"/>
  <c r="A6705"/>
  <c r="B6705"/>
  <c r="C6705"/>
  <c r="D6705"/>
  <c r="E6705"/>
  <c r="F6705"/>
  <c r="A6706"/>
  <c r="B6706"/>
  <c r="C6706"/>
  <c r="D6706"/>
  <c r="E6706"/>
  <c r="F6706"/>
  <c r="A6707"/>
  <c r="B6707"/>
  <c r="C6707"/>
  <c r="D6707"/>
  <c r="E6707"/>
  <c r="F6707"/>
  <c r="A6708"/>
  <c r="B6708"/>
  <c r="C6708"/>
  <c r="D6708"/>
  <c r="E6708"/>
  <c r="F6708"/>
  <c r="A6709"/>
  <c r="B6709"/>
  <c r="C6709"/>
  <c r="D6709"/>
  <c r="E6709"/>
  <c r="F6709"/>
  <c r="A6710"/>
  <c r="B6710"/>
  <c r="C6710"/>
  <c r="D6710"/>
  <c r="E6710"/>
  <c r="F6710"/>
  <c r="A6711"/>
  <c r="B6711"/>
  <c r="C6711"/>
  <c r="D6711"/>
  <c r="E6711"/>
  <c r="F6711"/>
  <c r="A6712"/>
  <c r="B6712"/>
  <c r="C6712"/>
  <c r="D6712"/>
  <c r="E6712"/>
  <c r="F6712"/>
  <c r="A6713"/>
  <c r="B6713"/>
  <c r="C6713"/>
  <c r="D6713"/>
  <c r="E6713"/>
  <c r="F6713"/>
  <c r="A6714"/>
  <c r="B6714"/>
  <c r="C6714"/>
  <c r="D6714"/>
  <c r="E6714"/>
  <c r="F6714"/>
  <c r="A6715"/>
  <c r="B6715"/>
  <c r="C6715"/>
  <c r="D6715"/>
  <c r="E6715"/>
  <c r="F6715"/>
  <c r="A6716"/>
  <c r="B6716"/>
  <c r="C6716"/>
  <c r="D6716"/>
  <c r="E6716"/>
  <c r="F6716"/>
  <c r="A6717"/>
  <c r="B6717"/>
  <c r="C6717"/>
  <c r="D6717"/>
  <c r="E6717"/>
  <c r="F6717"/>
  <c r="A6718"/>
  <c r="B6718"/>
  <c r="C6718"/>
  <c r="D6718"/>
  <c r="E6718"/>
  <c r="F6718"/>
  <c r="A6719"/>
  <c r="B6719"/>
  <c r="C6719"/>
  <c r="D6719"/>
  <c r="E6719"/>
  <c r="F6719"/>
  <c r="A6720"/>
  <c r="B6720"/>
  <c r="C6720"/>
  <c r="D6720"/>
  <c r="E6720"/>
  <c r="F6720"/>
  <c r="A6721"/>
  <c r="B6721"/>
  <c r="C6721"/>
  <c r="D6721"/>
  <c r="E6721"/>
  <c r="F6721"/>
  <c r="A6722"/>
  <c r="B6722"/>
  <c r="C6722"/>
  <c r="D6722"/>
  <c r="E6722"/>
  <c r="F6722"/>
  <c r="A6723"/>
  <c r="B6723"/>
  <c r="C6723"/>
  <c r="D6723"/>
  <c r="E6723"/>
  <c r="F6723"/>
  <c r="A6724"/>
  <c r="B6724"/>
  <c r="C6724"/>
  <c r="D6724"/>
  <c r="E6724"/>
  <c r="F6724"/>
  <c r="A6725"/>
  <c r="B6725"/>
  <c r="C6725"/>
  <c r="D6725"/>
  <c r="E6725"/>
  <c r="F6725"/>
  <c r="A6726"/>
  <c r="B6726"/>
  <c r="C6726"/>
  <c r="D6726"/>
  <c r="E6726"/>
  <c r="F6726"/>
  <c r="A6727"/>
  <c r="B6727"/>
  <c r="C6727"/>
  <c r="D6727"/>
  <c r="E6727"/>
  <c r="F6727"/>
  <c r="A6728"/>
  <c r="B6728"/>
  <c r="C6728"/>
  <c r="D6728"/>
  <c r="E6728"/>
  <c r="F6728"/>
  <c r="A6729"/>
  <c r="B6729"/>
  <c r="C6729"/>
  <c r="D6729"/>
  <c r="E6729"/>
  <c r="F6729"/>
  <c r="A6730"/>
  <c r="B6730"/>
  <c r="C6730"/>
  <c r="D6730"/>
  <c r="E6730"/>
  <c r="F6730"/>
  <c r="A6731"/>
  <c r="B6731"/>
  <c r="C6731"/>
  <c r="D6731"/>
  <c r="E6731"/>
  <c r="F6731"/>
  <c r="A6732"/>
  <c r="B6732"/>
  <c r="C6732"/>
  <c r="D6732"/>
  <c r="E6732"/>
  <c r="F6732"/>
  <c r="A6733"/>
  <c r="B6733"/>
  <c r="C6733"/>
  <c r="D6733"/>
  <c r="E6733"/>
  <c r="F6733"/>
  <c r="A6734"/>
  <c r="B6734"/>
  <c r="C6734"/>
  <c r="D6734"/>
  <c r="E6734"/>
  <c r="F6734"/>
  <c r="A6735"/>
  <c r="B6735"/>
  <c r="C6735"/>
  <c r="D6735"/>
  <c r="E6735"/>
  <c r="F6735"/>
  <c r="A6736"/>
  <c r="B6736"/>
  <c r="C6736"/>
  <c r="D6736"/>
  <c r="E6736"/>
  <c r="F6736"/>
  <c r="A6737"/>
  <c r="B6737"/>
  <c r="C6737"/>
  <c r="D6737"/>
  <c r="E6737"/>
  <c r="F6737"/>
  <c r="A6738"/>
  <c r="B6738"/>
  <c r="C6738"/>
  <c r="D6738"/>
  <c r="E6738"/>
  <c r="F6738"/>
  <c r="A6739"/>
  <c r="B6739"/>
  <c r="C6739"/>
  <c r="D6739"/>
  <c r="E6739"/>
  <c r="F6739"/>
  <c r="A6740"/>
  <c r="B6740"/>
  <c r="C6740"/>
  <c r="D6740"/>
  <c r="E6740"/>
  <c r="F6740"/>
  <c r="A6741"/>
  <c r="B6741"/>
  <c r="C6741"/>
  <c r="D6741"/>
  <c r="E6741"/>
  <c r="F6741"/>
  <c r="A6742"/>
  <c r="B6742"/>
  <c r="C6742"/>
  <c r="D6742"/>
  <c r="E6742"/>
  <c r="F6742"/>
  <c r="A6743"/>
  <c r="B6743"/>
  <c r="C6743"/>
  <c r="D6743"/>
  <c r="E6743"/>
  <c r="F6743"/>
  <c r="A6744"/>
  <c r="B6744"/>
  <c r="C6744"/>
  <c r="D6744"/>
  <c r="E6744"/>
  <c r="F6744"/>
  <c r="A6745"/>
  <c r="B6745"/>
  <c r="C6745"/>
  <c r="D6745"/>
  <c r="E6745"/>
  <c r="F6745"/>
  <c r="A6746"/>
  <c r="B6746"/>
  <c r="C6746"/>
  <c r="D6746"/>
  <c r="E6746"/>
  <c r="F6746"/>
  <c r="A6747"/>
  <c r="B6747"/>
  <c r="C6747"/>
  <c r="D6747"/>
  <c r="E6747"/>
  <c r="F6747"/>
  <c r="A6748"/>
  <c r="B6748"/>
  <c r="C6748"/>
  <c r="D6748"/>
  <c r="E6748"/>
  <c r="F6748"/>
  <c r="A6749"/>
  <c r="B6749"/>
  <c r="C6749"/>
  <c r="D6749"/>
  <c r="E6749"/>
  <c r="F6749"/>
  <c r="A6750"/>
  <c r="B6750"/>
  <c r="C6750"/>
  <c r="D6750"/>
  <c r="E6750"/>
  <c r="F6750"/>
  <c r="A6751"/>
  <c r="B6751"/>
  <c r="C6751"/>
  <c r="D6751"/>
  <c r="E6751"/>
  <c r="F6751"/>
  <c r="A6752"/>
  <c r="B6752"/>
  <c r="C6752"/>
  <c r="D6752"/>
  <c r="E6752"/>
  <c r="F6752"/>
  <c r="A6753"/>
  <c r="B6753"/>
  <c r="C6753"/>
  <c r="D6753"/>
  <c r="E6753"/>
  <c r="F6753"/>
  <c r="A6754"/>
  <c r="B6754"/>
  <c r="C6754"/>
  <c r="D6754"/>
  <c r="E6754"/>
  <c r="F6754"/>
  <c r="A6755"/>
  <c r="B6755"/>
  <c r="C6755"/>
  <c r="D6755"/>
  <c r="E6755"/>
  <c r="F6755"/>
  <c r="A6756"/>
  <c r="B6756"/>
  <c r="C6756"/>
  <c r="D6756"/>
  <c r="E6756"/>
  <c r="F6756"/>
  <c r="A6757"/>
  <c r="B6757"/>
  <c r="C6757"/>
  <c r="D6757"/>
  <c r="E6757"/>
  <c r="F6757"/>
  <c r="A6758"/>
  <c r="B6758"/>
  <c r="C6758"/>
  <c r="D6758"/>
  <c r="E6758"/>
  <c r="F6758"/>
  <c r="A6759"/>
  <c r="B6759"/>
  <c r="C6759"/>
  <c r="D6759"/>
  <c r="E6759"/>
  <c r="F6759"/>
  <c r="A6760"/>
  <c r="B6760"/>
  <c r="C6760"/>
  <c r="D6760"/>
  <c r="E6760"/>
  <c r="F6760"/>
  <c r="A6761"/>
  <c r="B6761"/>
  <c r="C6761"/>
  <c r="D6761"/>
  <c r="E6761"/>
  <c r="F6761"/>
  <c r="A6762"/>
  <c r="B6762"/>
  <c r="C6762"/>
  <c r="D6762"/>
  <c r="E6762"/>
  <c r="F6762"/>
  <c r="A6763"/>
  <c r="B6763"/>
  <c r="C6763"/>
  <c r="D6763"/>
  <c r="E6763"/>
  <c r="F6763"/>
  <c r="A6764"/>
  <c r="B6764"/>
  <c r="C6764"/>
  <c r="D6764"/>
  <c r="E6764"/>
  <c r="F6764"/>
  <c r="A6765"/>
  <c r="B6765"/>
  <c r="C6765"/>
  <c r="D6765"/>
  <c r="E6765"/>
  <c r="F6765"/>
  <c r="A6766"/>
  <c r="B6766"/>
  <c r="C6766"/>
  <c r="D6766"/>
  <c r="E6766"/>
  <c r="F6766"/>
  <c r="A6767"/>
  <c r="B6767"/>
  <c r="C6767"/>
  <c r="D6767"/>
  <c r="E6767"/>
  <c r="F6767"/>
  <c r="A6768"/>
  <c r="B6768"/>
  <c r="C6768"/>
  <c r="D6768"/>
  <c r="E6768"/>
  <c r="F6768"/>
  <c r="A6769"/>
  <c r="B6769"/>
  <c r="C6769"/>
  <c r="D6769"/>
  <c r="E6769"/>
  <c r="F6769"/>
  <c r="A6770"/>
  <c r="B6770"/>
  <c r="C6770"/>
  <c r="D6770"/>
  <c r="E6770"/>
  <c r="F6770"/>
  <c r="A6771"/>
  <c r="B6771"/>
  <c r="C6771"/>
  <c r="D6771"/>
  <c r="E6771"/>
  <c r="F6771"/>
  <c r="A6772"/>
  <c r="B6772"/>
  <c r="C6772"/>
  <c r="D6772"/>
  <c r="E6772"/>
  <c r="F6772"/>
  <c r="A6773"/>
  <c r="B6773"/>
  <c r="C6773"/>
  <c r="D6773"/>
  <c r="E6773"/>
  <c r="F6773"/>
  <c r="A6774"/>
  <c r="B6774"/>
  <c r="C6774"/>
  <c r="D6774"/>
  <c r="E6774"/>
  <c r="F6774"/>
  <c r="A6775"/>
  <c r="B6775"/>
  <c r="C6775"/>
  <c r="D6775"/>
  <c r="E6775"/>
  <c r="F6775"/>
  <c r="A6776"/>
  <c r="B6776"/>
  <c r="C6776"/>
  <c r="D6776"/>
  <c r="E6776"/>
  <c r="F6776"/>
  <c r="A6777"/>
  <c r="B6777"/>
  <c r="C6777"/>
  <c r="D6777"/>
  <c r="E6777"/>
  <c r="F6777"/>
  <c r="A6778"/>
  <c r="B6778"/>
  <c r="C6778"/>
  <c r="D6778"/>
  <c r="E6778"/>
  <c r="F6778"/>
  <c r="A6779"/>
  <c r="B6779"/>
  <c r="C6779"/>
  <c r="D6779"/>
  <c r="E6779"/>
  <c r="F6779"/>
  <c r="A6780"/>
  <c r="B6780"/>
  <c r="C6780"/>
  <c r="D6780"/>
  <c r="E6780"/>
  <c r="F6780"/>
  <c r="A6781"/>
  <c r="B6781"/>
  <c r="C6781"/>
  <c r="D6781"/>
  <c r="E6781"/>
  <c r="F6781"/>
  <c r="A6782"/>
  <c r="B6782"/>
  <c r="C6782"/>
  <c r="D6782"/>
  <c r="E6782"/>
  <c r="F6782"/>
  <c r="A6783"/>
  <c r="B6783"/>
  <c r="C6783"/>
  <c r="D6783"/>
  <c r="E6783"/>
  <c r="F6783"/>
  <c r="A6784"/>
  <c r="B6784"/>
  <c r="C6784"/>
  <c r="D6784"/>
  <c r="E6784"/>
  <c r="F6784"/>
  <c r="A6785"/>
  <c r="B6785"/>
  <c r="C6785"/>
  <c r="D6785"/>
  <c r="E6785"/>
  <c r="F6785"/>
  <c r="A6786"/>
  <c r="B6786"/>
  <c r="C6786"/>
  <c r="D6786"/>
  <c r="E6786"/>
  <c r="F6786"/>
  <c r="A6787"/>
  <c r="B6787"/>
  <c r="C6787"/>
  <c r="D6787"/>
  <c r="E6787"/>
  <c r="F6787"/>
  <c r="A6788"/>
  <c r="B6788"/>
  <c r="C6788"/>
  <c r="D6788"/>
  <c r="E6788"/>
  <c r="F6788"/>
  <c r="A6789"/>
  <c r="B6789"/>
  <c r="C6789"/>
  <c r="D6789"/>
  <c r="E6789"/>
  <c r="F6789"/>
  <c r="A6790"/>
  <c r="B6790"/>
  <c r="C6790"/>
  <c r="D6790"/>
  <c r="E6790"/>
  <c r="F6790"/>
  <c r="A6791"/>
  <c r="B6791"/>
  <c r="C6791"/>
  <c r="D6791"/>
  <c r="E6791"/>
  <c r="F6791"/>
  <c r="A6792"/>
  <c r="B6792"/>
  <c r="C6792"/>
  <c r="D6792"/>
  <c r="E6792"/>
  <c r="F6792"/>
  <c r="A6793"/>
  <c r="B6793"/>
  <c r="C6793"/>
  <c r="D6793"/>
  <c r="E6793"/>
  <c r="F6793"/>
  <c r="A6794"/>
  <c r="B6794"/>
  <c r="C6794"/>
  <c r="D6794"/>
  <c r="E6794"/>
  <c r="F6794"/>
  <c r="A6795"/>
  <c r="B6795"/>
  <c r="C6795"/>
  <c r="D6795"/>
  <c r="E6795"/>
  <c r="F6795"/>
  <c r="A6796"/>
  <c r="B6796"/>
  <c r="C6796"/>
  <c r="D6796"/>
  <c r="E6796"/>
  <c r="F6796"/>
  <c r="A6797"/>
  <c r="B6797"/>
  <c r="C6797"/>
  <c r="D6797"/>
  <c r="E6797"/>
  <c r="F6797"/>
  <c r="A6798"/>
  <c r="B6798"/>
  <c r="C6798"/>
  <c r="D6798"/>
  <c r="E6798"/>
  <c r="F6798"/>
  <c r="A6799"/>
  <c r="B6799"/>
  <c r="C6799"/>
  <c r="D6799"/>
  <c r="E6799"/>
  <c r="F6799"/>
  <c r="A6800"/>
  <c r="B6800"/>
  <c r="C6800"/>
  <c r="D6800"/>
  <c r="E6800"/>
  <c r="F6800"/>
  <c r="A6801"/>
  <c r="B6801"/>
  <c r="C6801"/>
  <c r="D6801"/>
  <c r="E6801"/>
  <c r="F6801"/>
  <c r="A6802"/>
  <c r="B6802"/>
  <c r="C6802"/>
  <c r="D6802"/>
  <c r="E6802"/>
  <c r="F6802"/>
  <c r="A6803"/>
  <c r="B6803"/>
  <c r="C6803"/>
  <c r="D6803"/>
  <c r="E6803"/>
  <c r="F6803"/>
  <c r="A6804"/>
  <c r="B6804"/>
  <c r="C6804"/>
  <c r="D6804"/>
  <c r="E6804"/>
  <c r="F6804"/>
  <c r="A6805"/>
  <c r="B6805"/>
  <c r="C6805"/>
  <c r="D6805"/>
  <c r="E6805"/>
  <c r="F6805"/>
  <c r="A6806"/>
  <c r="B6806"/>
  <c r="C6806"/>
  <c r="D6806"/>
  <c r="E6806"/>
  <c r="F6806"/>
  <c r="A6807"/>
  <c r="B6807"/>
  <c r="C6807"/>
  <c r="D6807"/>
  <c r="E6807"/>
  <c r="F6807"/>
  <c r="A6808"/>
  <c r="B6808"/>
  <c r="C6808"/>
  <c r="D6808"/>
  <c r="E6808"/>
  <c r="F6808"/>
  <c r="A6809"/>
  <c r="B6809"/>
  <c r="C6809"/>
  <c r="D6809"/>
  <c r="E6809"/>
  <c r="F6809"/>
  <c r="A6810"/>
  <c r="B6810"/>
  <c r="C6810"/>
  <c r="D6810"/>
  <c r="E6810"/>
  <c r="F6810"/>
  <c r="A6811"/>
  <c r="B6811"/>
  <c r="C6811"/>
  <c r="D6811"/>
  <c r="E6811"/>
  <c r="F6811"/>
  <c r="A6812"/>
  <c r="B6812"/>
  <c r="C6812"/>
  <c r="D6812"/>
  <c r="E6812"/>
  <c r="F6812"/>
  <c r="A6813"/>
  <c r="B6813"/>
  <c r="C6813"/>
  <c r="D6813"/>
  <c r="E6813"/>
  <c r="F6813"/>
  <c r="A6814"/>
  <c r="B6814"/>
  <c r="C6814"/>
  <c r="D6814"/>
  <c r="E6814"/>
  <c r="F6814"/>
  <c r="A6815"/>
  <c r="B6815"/>
  <c r="C6815"/>
  <c r="D6815"/>
  <c r="E6815"/>
  <c r="F6815"/>
  <c r="A6816"/>
  <c r="B6816"/>
  <c r="C6816"/>
  <c r="D6816"/>
  <c r="E6816"/>
  <c r="F6816"/>
  <c r="A6817"/>
  <c r="B6817"/>
  <c r="C6817"/>
  <c r="D6817"/>
  <c r="E6817"/>
  <c r="F6817"/>
  <c r="A6818"/>
  <c r="B6818"/>
  <c r="C6818"/>
  <c r="D6818"/>
  <c r="E6818"/>
  <c r="F6818"/>
  <c r="A6819"/>
  <c r="B6819"/>
  <c r="C6819"/>
  <c r="D6819"/>
  <c r="E6819"/>
  <c r="F6819"/>
  <c r="A6820"/>
  <c r="B6820"/>
  <c r="C6820"/>
  <c r="D6820"/>
  <c r="E6820"/>
  <c r="F6820"/>
  <c r="A6821"/>
  <c r="B6821"/>
  <c r="C6821"/>
  <c r="D6821"/>
  <c r="E6821"/>
  <c r="F6821"/>
  <c r="A6822"/>
  <c r="B6822"/>
  <c r="C6822"/>
  <c r="D6822"/>
  <c r="E6822"/>
  <c r="F6822"/>
  <c r="A6823"/>
  <c r="B6823"/>
  <c r="C6823"/>
  <c r="D6823"/>
  <c r="E6823"/>
  <c r="F6823"/>
  <c r="A6824"/>
  <c r="B6824"/>
  <c r="C6824"/>
  <c r="D6824"/>
  <c r="E6824"/>
  <c r="F6824"/>
  <c r="A6825"/>
  <c r="B6825"/>
  <c r="C6825"/>
  <c r="D6825"/>
  <c r="E6825"/>
  <c r="F6825"/>
  <c r="A6826"/>
  <c r="B6826"/>
  <c r="C6826"/>
  <c r="D6826"/>
  <c r="E6826"/>
  <c r="F6826"/>
  <c r="A6827"/>
  <c r="B6827"/>
  <c r="C6827"/>
  <c r="D6827"/>
  <c r="E6827"/>
  <c r="F6827"/>
  <c r="A6828"/>
  <c r="B6828"/>
  <c r="C6828"/>
  <c r="D6828"/>
  <c r="E6828"/>
  <c r="F6828"/>
  <c r="A6829"/>
  <c r="B6829"/>
  <c r="C6829"/>
  <c r="D6829"/>
  <c r="E6829"/>
  <c r="F6829"/>
  <c r="A6830"/>
  <c r="B6830"/>
  <c r="C6830"/>
  <c r="D6830"/>
  <c r="E6830"/>
  <c r="F6830"/>
  <c r="A6831"/>
  <c r="B6831"/>
  <c r="C6831"/>
  <c r="D6831"/>
  <c r="E6831"/>
  <c r="F6831"/>
  <c r="A6832"/>
  <c r="B6832"/>
  <c r="C6832"/>
  <c r="D6832"/>
  <c r="E6832"/>
  <c r="F6832"/>
  <c r="A6833"/>
  <c r="B6833"/>
  <c r="C6833"/>
  <c r="D6833"/>
  <c r="E6833"/>
  <c r="F6833"/>
  <c r="A6834"/>
  <c r="B6834"/>
  <c r="C6834"/>
  <c r="D6834"/>
  <c r="E6834"/>
  <c r="F6834"/>
  <c r="A6835"/>
  <c r="B6835"/>
  <c r="C6835"/>
  <c r="D6835"/>
  <c r="E6835"/>
  <c r="F6835"/>
  <c r="A6836"/>
  <c r="B6836"/>
  <c r="C6836"/>
  <c r="D6836"/>
  <c r="E6836"/>
  <c r="F6836"/>
  <c r="A6837"/>
  <c r="B6837"/>
  <c r="C6837"/>
  <c r="D6837"/>
  <c r="E6837"/>
  <c r="F6837"/>
  <c r="A6838"/>
  <c r="B6838"/>
  <c r="C6838"/>
  <c r="D6838"/>
  <c r="E6838"/>
  <c r="F6838"/>
  <c r="A6839"/>
  <c r="B6839"/>
  <c r="C6839"/>
  <c r="D6839"/>
  <c r="E6839"/>
  <c r="F6839"/>
  <c r="A6840"/>
  <c r="B6840"/>
  <c r="C6840"/>
  <c r="D6840"/>
  <c r="E6840"/>
  <c r="F6840"/>
  <c r="A6841"/>
  <c r="B6841"/>
  <c r="C6841"/>
  <c r="D6841"/>
  <c r="E6841"/>
  <c r="F6841"/>
  <c r="A6842"/>
  <c r="B6842"/>
  <c r="C6842"/>
  <c r="D6842"/>
  <c r="E6842"/>
  <c r="F6842"/>
  <c r="A6843"/>
  <c r="B6843"/>
  <c r="C6843"/>
  <c r="D6843"/>
  <c r="E6843"/>
  <c r="F6843"/>
  <c r="A6844"/>
  <c r="B6844"/>
  <c r="C6844"/>
  <c r="D6844"/>
  <c r="E6844"/>
  <c r="F6844"/>
  <c r="A6845"/>
  <c r="B6845"/>
  <c r="C6845"/>
  <c r="D6845"/>
  <c r="E6845"/>
  <c r="F6845"/>
  <c r="A6846"/>
  <c r="B6846"/>
  <c r="C6846"/>
  <c r="D6846"/>
  <c r="E6846"/>
  <c r="F6846"/>
  <c r="A6847"/>
  <c r="B6847"/>
  <c r="C6847"/>
  <c r="D6847"/>
  <c r="E6847"/>
  <c r="F6847"/>
  <c r="A6848"/>
  <c r="B6848"/>
  <c r="C6848"/>
  <c r="D6848"/>
  <c r="E6848"/>
  <c r="F6848"/>
  <c r="A6849"/>
  <c r="B6849"/>
  <c r="C6849"/>
  <c r="D6849"/>
  <c r="E6849"/>
  <c r="F6849"/>
  <c r="A6850"/>
  <c r="B6850"/>
  <c r="C6850"/>
  <c r="D6850"/>
  <c r="E6850"/>
  <c r="F6850"/>
  <c r="A6851"/>
  <c r="B6851"/>
  <c r="C6851"/>
  <c r="D6851"/>
  <c r="E6851"/>
  <c r="F6851"/>
  <c r="A6852"/>
  <c r="B6852"/>
  <c r="C6852"/>
  <c r="D6852"/>
  <c r="E6852"/>
  <c r="F6852"/>
  <c r="A6853"/>
  <c r="B6853"/>
  <c r="C6853"/>
  <c r="D6853"/>
  <c r="E6853"/>
  <c r="F6853"/>
  <c r="A6854"/>
  <c r="B6854"/>
  <c r="C6854"/>
  <c r="D6854"/>
  <c r="E6854"/>
  <c r="F6854"/>
  <c r="A6855"/>
  <c r="B6855"/>
  <c r="C6855"/>
  <c r="D6855"/>
  <c r="E6855"/>
  <c r="F6855"/>
  <c r="A6856"/>
  <c r="B6856"/>
  <c r="C6856"/>
  <c r="D6856"/>
  <c r="E6856"/>
  <c r="F6856"/>
  <c r="A6857"/>
  <c r="B6857"/>
  <c r="C6857"/>
  <c r="D6857"/>
  <c r="E6857"/>
  <c r="F6857"/>
  <c r="A6858"/>
  <c r="B6858"/>
  <c r="C6858"/>
  <c r="D6858"/>
  <c r="E6858"/>
  <c r="F6858"/>
  <c r="A6859"/>
  <c r="B6859"/>
  <c r="C6859"/>
  <c r="D6859"/>
  <c r="E6859"/>
  <c r="F6859"/>
  <c r="A6860"/>
  <c r="B6860"/>
  <c r="C6860"/>
  <c r="D6860"/>
  <c r="E6860"/>
  <c r="F6860"/>
  <c r="A6861"/>
  <c r="B6861"/>
  <c r="C6861"/>
  <c r="D6861"/>
  <c r="E6861"/>
  <c r="F6861"/>
  <c r="A6862"/>
  <c r="B6862"/>
  <c r="C6862"/>
  <c r="D6862"/>
  <c r="E6862"/>
  <c r="F6862"/>
  <c r="A6863"/>
  <c r="B6863"/>
  <c r="C6863"/>
  <c r="D6863"/>
  <c r="E6863"/>
  <c r="F6863"/>
  <c r="A6864"/>
  <c r="B6864"/>
  <c r="C6864"/>
  <c r="D6864"/>
  <c r="E6864"/>
  <c r="F6864"/>
  <c r="A6865"/>
  <c r="B6865"/>
  <c r="C6865"/>
  <c r="D6865"/>
  <c r="E6865"/>
  <c r="F6865"/>
  <c r="A6866"/>
  <c r="B6866"/>
  <c r="C6866"/>
  <c r="D6866"/>
  <c r="E6866"/>
  <c r="F6866"/>
  <c r="A6867"/>
  <c r="B6867"/>
  <c r="C6867"/>
  <c r="D6867"/>
  <c r="E6867"/>
  <c r="F6867"/>
  <c r="A6868"/>
  <c r="B6868"/>
  <c r="C6868"/>
  <c r="D6868"/>
  <c r="E6868"/>
  <c r="F6868"/>
  <c r="A6869"/>
  <c r="B6869"/>
  <c r="C6869"/>
  <c r="D6869"/>
  <c r="E6869"/>
  <c r="F6869"/>
  <c r="A6870"/>
  <c r="B6870"/>
  <c r="C6870"/>
  <c r="D6870"/>
  <c r="E6870"/>
  <c r="F6870"/>
  <c r="A6871"/>
  <c r="B6871"/>
  <c r="C6871"/>
  <c r="D6871"/>
  <c r="E6871"/>
  <c r="F6871"/>
  <c r="A6872"/>
  <c r="B6872"/>
  <c r="C6872"/>
  <c r="D6872"/>
  <c r="E6872"/>
  <c r="F6872"/>
  <c r="A6873"/>
  <c r="B6873"/>
  <c r="C6873"/>
  <c r="D6873"/>
  <c r="E6873"/>
  <c r="F6873"/>
  <c r="A6874"/>
  <c r="B6874"/>
  <c r="C6874"/>
  <c r="D6874"/>
  <c r="E6874"/>
  <c r="F6874"/>
  <c r="A6875"/>
  <c r="B6875"/>
  <c r="C6875"/>
  <c r="D6875"/>
  <c r="E6875"/>
  <c r="F6875"/>
  <c r="A6876"/>
  <c r="B6876"/>
  <c r="C6876"/>
  <c r="D6876"/>
  <c r="E6876"/>
  <c r="F6876"/>
  <c r="A6877"/>
  <c r="B6877"/>
  <c r="C6877"/>
  <c r="D6877"/>
  <c r="E6877"/>
  <c r="F6877"/>
  <c r="A6878"/>
  <c r="B6878"/>
  <c r="C6878"/>
  <c r="D6878"/>
  <c r="E6878"/>
  <c r="F6878"/>
  <c r="A6879"/>
  <c r="B6879"/>
  <c r="C6879"/>
  <c r="D6879"/>
  <c r="E6879"/>
  <c r="F6879"/>
  <c r="A6880"/>
  <c r="B6880"/>
  <c r="C6880"/>
  <c r="D6880"/>
  <c r="E6880"/>
  <c r="F6880"/>
  <c r="A6881"/>
  <c r="B6881"/>
  <c r="C6881"/>
  <c r="D6881"/>
  <c r="E6881"/>
  <c r="F6881"/>
  <c r="A6882"/>
  <c r="B6882"/>
  <c r="C6882"/>
  <c r="D6882"/>
  <c r="E6882"/>
  <c r="F6882"/>
  <c r="A6883"/>
  <c r="B6883"/>
  <c r="C6883"/>
  <c r="D6883"/>
  <c r="E6883"/>
  <c r="F6883"/>
  <c r="A6884"/>
  <c r="B6884"/>
  <c r="C6884"/>
  <c r="D6884"/>
  <c r="E6884"/>
  <c r="F6884"/>
  <c r="A6885"/>
  <c r="B6885"/>
  <c r="C6885"/>
  <c r="D6885"/>
  <c r="E6885"/>
  <c r="F6885"/>
  <c r="A6886"/>
  <c r="B6886"/>
  <c r="C6886"/>
  <c r="D6886"/>
  <c r="E6886"/>
  <c r="F6886"/>
  <c r="A6887"/>
  <c r="B6887"/>
  <c r="C6887"/>
  <c r="D6887"/>
  <c r="E6887"/>
  <c r="F6887"/>
  <c r="A6888"/>
  <c r="B6888"/>
  <c r="C6888"/>
  <c r="D6888"/>
  <c r="E6888"/>
  <c r="F6888"/>
  <c r="A6889"/>
  <c r="B6889"/>
  <c r="C6889"/>
  <c r="D6889"/>
  <c r="E6889"/>
  <c r="F6889"/>
  <c r="A6890"/>
  <c r="B6890"/>
  <c r="C6890"/>
  <c r="D6890"/>
  <c r="E6890"/>
  <c r="F6890"/>
  <c r="A6891"/>
  <c r="B6891"/>
  <c r="C6891"/>
  <c r="D6891"/>
  <c r="E6891"/>
  <c r="F6891"/>
  <c r="A6892"/>
  <c r="B6892"/>
  <c r="C6892"/>
  <c r="D6892"/>
  <c r="E6892"/>
  <c r="F6892"/>
  <c r="A6893"/>
  <c r="B6893"/>
  <c r="C6893"/>
  <c r="D6893"/>
  <c r="E6893"/>
  <c r="F6893"/>
  <c r="A6894"/>
  <c r="B6894"/>
  <c r="C6894"/>
  <c r="D6894"/>
  <c r="E6894"/>
  <c r="F6894"/>
  <c r="A6895"/>
  <c r="B6895"/>
  <c r="C6895"/>
  <c r="D6895"/>
  <c r="E6895"/>
  <c r="F6895"/>
  <c r="A6896"/>
  <c r="B6896"/>
  <c r="C6896"/>
  <c r="D6896"/>
  <c r="E6896"/>
  <c r="F6896"/>
  <c r="A6897"/>
  <c r="B6897"/>
  <c r="C6897"/>
  <c r="D6897"/>
  <c r="E6897"/>
  <c r="F6897"/>
  <c r="A6898"/>
  <c r="B6898"/>
  <c r="C6898"/>
  <c r="D6898"/>
  <c r="E6898"/>
  <c r="F6898"/>
  <c r="A6899"/>
  <c r="B6899"/>
  <c r="C6899"/>
  <c r="D6899"/>
  <c r="E6899"/>
  <c r="F6899"/>
  <c r="A6900"/>
  <c r="B6900"/>
  <c r="C6900"/>
  <c r="D6900"/>
  <c r="E6900"/>
  <c r="F6900"/>
  <c r="A6901"/>
  <c r="B6901"/>
  <c r="C6901"/>
  <c r="D6901"/>
  <c r="E6901"/>
  <c r="F6901"/>
  <c r="A6902"/>
  <c r="B6902"/>
  <c r="C6902"/>
  <c r="D6902"/>
  <c r="E6902"/>
  <c r="F6902"/>
  <c r="A6903"/>
  <c r="B6903"/>
  <c r="C6903"/>
  <c r="D6903"/>
  <c r="E6903"/>
  <c r="F6903"/>
  <c r="A6904"/>
  <c r="B6904"/>
  <c r="C6904"/>
  <c r="D6904"/>
  <c r="E6904"/>
  <c r="F6904"/>
  <c r="A6905"/>
  <c r="B6905"/>
  <c r="C6905"/>
  <c r="D6905"/>
  <c r="E6905"/>
  <c r="F6905"/>
  <c r="A6906"/>
  <c r="B6906"/>
  <c r="C6906"/>
  <c r="D6906"/>
  <c r="E6906"/>
  <c r="F6906"/>
  <c r="A6907"/>
  <c r="B6907"/>
  <c r="C6907"/>
  <c r="D6907"/>
  <c r="E6907"/>
  <c r="F6907"/>
  <c r="A6908"/>
  <c r="B6908"/>
  <c r="C6908"/>
  <c r="D6908"/>
  <c r="E6908"/>
  <c r="F6908"/>
  <c r="A6909"/>
  <c r="B6909"/>
  <c r="C6909"/>
  <c r="D6909"/>
  <c r="E6909"/>
  <c r="F6909"/>
  <c r="A6910"/>
  <c r="B6910"/>
  <c r="C6910"/>
  <c r="D6910"/>
  <c r="E6910"/>
  <c r="F6910"/>
  <c r="A6911"/>
  <c r="B6911"/>
  <c r="C6911"/>
  <c r="D6911"/>
  <c r="E6911"/>
  <c r="F6911"/>
  <c r="A6912"/>
  <c r="B6912"/>
  <c r="C6912"/>
  <c r="D6912"/>
  <c r="E6912"/>
  <c r="F6912"/>
  <c r="A6913"/>
  <c r="B6913"/>
  <c r="C6913"/>
  <c r="D6913"/>
  <c r="E6913"/>
  <c r="F6913"/>
  <c r="A6914"/>
  <c r="B6914"/>
  <c r="C6914"/>
  <c r="D6914"/>
  <c r="E6914"/>
  <c r="F6914"/>
  <c r="A6915"/>
  <c r="B6915"/>
  <c r="C6915"/>
  <c r="D6915"/>
  <c r="E6915"/>
  <c r="F6915"/>
  <c r="A6916"/>
  <c r="B6916"/>
  <c r="C6916"/>
  <c r="D6916"/>
  <c r="E6916"/>
  <c r="F6916"/>
  <c r="A6917"/>
  <c r="B6917"/>
  <c r="C6917"/>
  <c r="D6917"/>
  <c r="E6917"/>
  <c r="F6917"/>
  <c r="A6918"/>
  <c r="B6918"/>
  <c r="C6918"/>
  <c r="D6918"/>
  <c r="E6918"/>
  <c r="F6918"/>
  <c r="A6919"/>
  <c r="B6919"/>
  <c r="C6919"/>
  <c r="D6919"/>
  <c r="E6919"/>
  <c r="F6919"/>
  <c r="A6920"/>
  <c r="B6920"/>
  <c r="C6920"/>
  <c r="D6920"/>
  <c r="E6920"/>
  <c r="F6920"/>
  <c r="A6921"/>
  <c r="B6921"/>
  <c r="C6921"/>
  <c r="D6921"/>
  <c r="E6921"/>
  <c r="F6921"/>
  <c r="A6922"/>
  <c r="B6922"/>
  <c r="C6922"/>
  <c r="D6922"/>
  <c r="E6922"/>
  <c r="F6922"/>
  <c r="A6923"/>
  <c r="B6923"/>
  <c r="C6923"/>
  <c r="D6923"/>
  <c r="E6923"/>
  <c r="F6923"/>
  <c r="A6924"/>
  <c r="B6924"/>
  <c r="C6924"/>
  <c r="D6924"/>
  <c r="E6924"/>
  <c r="F6924"/>
  <c r="A6925"/>
  <c r="B6925"/>
  <c r="C6925"/>
  <c r="D6925"/>
  <c r="E6925"/>
  <c r="F6925"/>
  <c r="A6926"/>
  <c r="B6926"/>
  <c r="C6926"/>
  <c r="D6926"/>
  <c r="E6926"/>
  <c r="F6926"/>
  <c r="A6927"/>
  <c r="B6927"/>
  <c r="C6927"/>
  <c r="D6927"/>
  <c r="E6927"/>
  <c r="F6927"/>
  <c r="A6928"/>
  <c r="B6928"/>
  <c r="C6928"/>
  <c r="D6928"/>
  <c r="E6928"/>
  <c r="F6928"/>
  <c r="A6929"/>
  <c r="B6929"/>
  <c r="C6929"/>
  <c r="D6929"/>
  <c r="E6929"/>
  <c r="F6929"/>
  <c r="A6930"/>
  <c r="B6930"/>
  <c r="C6930"/>
  <c r="D6930"/>
  <c r="E6930"/>
  <c r="F6930"/>
  <c r="A6931"/>
  <c r="B6931"/>
  <c r="C6931"/>
  <c r="D6931"/>
  <c r="E6931"/>
  <c r="F6931"/>
  <c r="A6932"/>
  <c r="B6932"/>
  <c r="C6932"/>
  <c r="D6932"/>
  <c r="E6932"/>
  <c r="F6932"/>
  <c r="A6933"/>
  <c r="B6933"/>
  <c r="C6933"/>
  <c r="D6933"/>
  <c r="E6933"/>
  <c r="F6933"/>
  <c r="A6934"/>
  <c r="B6934"/>
  <c r="C6934"/>
  <c r="D6934"/>
  <c r="E6934"/>
  <c r="F6934"/>
  <c r="A6935"/>
  <c r="B6935"/>
  <c r="C6935"/>
  <c r="D6935"/>
  <c r="E6935"/>
  <c r="F6935"/>
  <c r="A6936"/>
  <c r="B6936"/>
  <c r="C6936"/>
  <c r="D6936"/>
  <c r="E6936"/>
  <c r="F6936"/>
  <c r="A6937"/>
  <c r="B6937"/>
  <c r="C6937"/>
  <c r="D6937"/>
  <c r="E6937"/>
  <c r="F6937"/>
  <c r="A6938"/>
  <c r="B6938"/>
  <c r="C6938"/>
  <c r="D6938"/>
  <c r="E6938"/>
  <c r="F6938"/>
  <c r="A6939"/>
  <c r="B6939"/>
  <c r="C6939"/>
  <c r="D6939"/>
  <c r="E6939"/>
  <c r="F6939"/>
  <c r="A6940"/>
  <c r="B6940"/>
  <c r="C6940"/>
  <c r="D6940"/>
  <c r="E6940"/>
  <c r="F6940"/>
  <c r="A6941"/>
  <c r="B6941"/>
  <c r="C6941"/>
  <c r="D6941"/>
  <c r="E6941"/>
  <c r="F6941"/>
  <c r="A6942"/>
  <c r="B6942"/>
  <c r="C6942"/>
  <c r="D6942"/>
  <c r="E6942"/>
  <c r="F6942"/>
  <c r="A6943"/>
  <c r="B6943"/>
  <c r="C6943"/>
  <c r="D6943"/>
  <c r="E6943"/>
  <c r="F6943"/>
  <c r="A6944"/>
  <c r="B6944"/>
  <c r="C6944"/>
  <c r="D6944"/>
  <c r="E6944"/>
  <c r="F6944"/>
  <c r="A6945"/>
  <c r="B6945"/>
  <c r="C6945"/>
  <c r="D6945"/>
  <c r="E6945"/>
  <c r="F6945"/>
  <c r="A6946"/>
  <c r="B6946"/>
  <c r="C6946"/>
  <c r="D6946"/>
  <c r="E6946"/>
  <c r="F6946"/>
  <c r="A6947"/>
  <c r="B6947"/>
  <c r="C6947"/>
  <c r="D6947"/>
  <c r="E6947"/>
  <c r="F6947"/>
  <c r="A6948"/>
  <c r="B6948"/>
  <c r="C6948"/>
  <c r="D6948"/>
  <c r="E6948"/>
  <c r="F6948"/>
  <c r="A6949"/>
  <c r="B6949"/>
  <c r="C6949"/>
  <c r="D6949"/>
  <c r="E6949"/>
  <c r="F6949"/>
  <c r="A6950"/>
  <c r="B6950"/>
  <c r="C6950"/>
  <c r="D6950"/>
  <c r="E6950"/>
  <c r="F6950"/>
  <c r="A6951"/>
  <c r="B6951"/>
  <c r="C6951"/>
  <c r="D6951"/>
  <c r="E6951"/>
  <c r="F6951"/>
  <c r="A6952"/>
  <c r="B6952"/>
  <c r="C6952"/>
  <c r="D6952"/>
  <c r="E6952"/>
  <c r="F6952"/>
  <c r="A6953"/>
  <c r="B6953"/>
  <c r="C6953"/>
  <c r="D6953"/>
  <c r="E6953"/>
  <c r="F6953"/>
  <c r="A6954"/>
  <c r="B6954"/>
  <c r="C6954"/>
  <c r="D6954"/>
  <c r="E6954"/>
  <c r="F6954"/>
  <c r="A6955"/>
  <c r="B6955"/>
  <c r="C6955"/>
  <c r="D6955"/>
  <c r="E6955"/>
  <c r="F6955"/>
  <c r="A6956"/>
  <c r="B6956"/>
  <c r="C6956"/>
  <c r="D6956"/>
  <c r="E6956"/>
  <c r="F6956"/>
  <c r="A6957"/>
  <c r="B6957"/>
  <c r="C6957"/>
  <c r="D6957"/>
  <c r="E6957"/>
  <c r="F6957"/>
  <c r="A6958"/>
  <c r="B6958"/>
  <c r="C6958"/>
  <c r="D6958"/>
  <c r="E6958"/>
  <c r="F6958"/>
  <c r="A6959"/>
  <c r="B6959"/>
  <c r="C6959"/>
  <c r="D6959"/>
  <c r="E6959"/>
  <c r="F6959"/>
  <c r="A6960"/>
  <c r="B6960"/>
  <c r="C6960"/>
  <c r="D6960"/>
  <c r="E6960"/>
  <c r="F6960"/>
  <c r="A6961"/>
  <c r="B6961"/>
  <c r="C6961"/>
  <c r="D6961"/>
  <c r="E6961"/>
  <c r="F6961"/>
  <c r="A6962"/>
  <c r="B6962"/>
  <c r="C6962"/>
  <c r="D6962"/>
  <c r="E6962"/>
  <c r="F6962"/>
  <c r="A6963"/>
  <c r="B6963"/>
  <c r="C6963"/>
  <c r="D6963"/>
  <c r="E6963"/>
  <c r="F6963"/>
  <c r="A6964"/>
  <c r="B6964"/>
  <c r="C6964"/>
  <c r="D6964"/>
  <c r="E6964"/>
  <c r="F6964"/>
  <c r="A6965"/>
  <c r="B6965"/>
  <c r="C6965"/>
  <c r="D6965"/>
  <c r="E6965"/>
  <c r="F6965"/>
  <c r="A6966"/>
  <c r="B6966"/>
  <c r="C6966"/>
  <c r="D6966"/>
  <c r="E6966"/>
  <c r="F6966"/>
  <c r="A6967"/>
  <c r="B6967"/>
  <c r="C6967"/>
  <c r="D6967"/>
  <c r="E6967"/>
  <c r="F6967"/>
  <c r="A6968"/>
  <c r="B6968"/>
  <c r="C6968"/>
  <c r="D6968"/>
  <c r="E6968"/>
  <c r="F6968"/>
  <c r="A6969"/>
  <c r="B6969"/>
  <c r="C6969"/>
  <c r="D6969"/>
  <c r="E6969"/>
  <c r="F6969"/>
  <c r="A6970"/>
  <c r="B6970"/>
  <c r="C6970"/>
  <c r="D6970"/>
  <c r="E6970"/>
  <c r="F6970"/>
  <c r="A6971"/>
  <c r="B6971"/>
  <c r="C6971"/>
  <c r="D6971"/>
  <c r="E6971"/>
  <c r="F6971"/>
  <c r="A6972"/>
  <c r="B6972"/>
  <c r="C6972"/>
  <c r="D6972"/>
  <c r="E6972"/>
  <c r="F6972"/>
  <c r="A6973"/>
  <c r="B6973"/>
  <c r="C6973"/>
  <c r="D6973"/>
  <c r="E6973"/>
  <c r="F6973"/>
  <c r="A6974"/>
  <c r="B6974"/>
  <c r="C6974"/>
  <c r="D6974"/>
  <c r="E6974"/>
  <c r="F6974"/>
  <c r="A6975"/>
  <c r="B6975"/>
  <c r="C6975"/>
  <c r="D6975"/>
  <c r="E6975"/>
  <c r="F6975"/>
  <c r="A6976"/>
  <c r="B6976"/>
  <c r="C6976"/>
  <c r="D6976"/>
  <c r="E6976"/>
  <c r="F6976"/>
  <c r="A6977"/>
  <c r="B6977"/>
  <c r="C6977"/>
  <c r="D6977"/>
  <c r="E6977"/>
  <c r="F6977"/>
  <c r="A6978"/>
  <c r="B6978"/>
  <c r="C6978"/>
  <c r="D6978"/>
  <c r="E6978"/>
  <c r="F6978"/>
  <c r="A6979"/>
  <c r="B6979"/>
  <c r="C6979"/>
  <c r="D6979"/>
  <c r="E6979"/>
  <c r="F6979"/>
  <c r="A6980"/>
  <c r="B6980"/>
  <c r="C6980"/>
  <c r="D6980"/>
  <c r="E6980"/>
  <c r="F6980"/>
  <c r="A6981"/>
  <c r="B6981"/>
  <c r="C6981"/>
  <c r="D6981"/>
  <c r="E6981"/>
  <c r="F6981"/>
  <c r="A6982"/>
  <c r="B6982"/>
  <c r="C6982"/>
  <c r="D6982"/>
  <c r="E6982"/>
  <c r="F6982"/>
  <c r="A6983"/>
  <c r="B6983"/>
  <c r="C6983"/>
  <c r="D6983"/>
  <c r="E6983"/>
  <c r="F6983"/>
  <c r="A6984"/>
  <c r="B6984"/>
  <c r="C6984"/>
  <c r="D6984"/>
  <c r="E6984"/>
  <c r="F6984"/>
  <c r="A6985"/>
  <c r="B6985"/>
  <c r="C6985"/>
  <c r="D6985"/>
  <c r="E6985"/>
  <c r="F6985"/>
  <c r="A6986"/>
  <c r="B6986"/>
  <c r="C6986"/>
  <c r="D6986"/>
  <c r="E6986"/>
  <c r="F6986"/>
  <c r="A6987"/>
  <c r="B6987"/>
  <c r="C6987"/>
  <c r="D6987"/>
  <c r="E6987"/>
  <c r="F6987"/>
  <c r="A6988"/>
  <c r="B6988"/>
  <c r="C6988"/>
  <c r="D6988"/>
  <c r="E6988"/>
  <c r="F6988"/>
  <c r="A6989"/>
  <c r="B6989"/>
  <c r="C6989"/>
  <c r="D6989"/>
  <c r="E6989"/>
  <c r="F6989"/>
  <c r="A6990"/>
  <c r="B6990"/>
  <c r="C6990"/>
  <c r="D6990"/>
  <c r="E6990"/>
  <c r="F6990"/>
  <c r="A6991"/>
  <c r="B6991"/>
  <c r="C6991"/>
  <c r="D6991"/>
  <c r="E6991"/>
  <c r="F6991"/>
  <c r="A6992"/>
  <c r="B6992"/>
  <c r="C6992"/>
  <c r="D6992"/>
  <c r="E6992"/>
  <c r="F6992"/>
  <c r="A6993"/>
  <c r="B6993"/>
  <c r="C6993"/>
  <c r="D6993"/>
  <c r="E6993"/>
  <c r="F6993"/>
  <c r="A6994"/>
  <c r="B6994"/>
  <c r="C6994"/>
  <c r="D6994"/>
  <c r="E6994"/>
  <c r="F6994"/>
  <c r="A6995"/>
  <c r="B6995"/>
  <c r="C6995"/>
  <c r="D6995"/>
  <c r="E6995"/>
  <c r="F6995"/>
  <c r="A6996"/>
  <c r="B6996"/>
  <c r="C6996"/>
  <c r="D6996"/>
  <c r="E6996"/>
  <c r="F6996"/>
  <c r="A6997"/>
  <c r="B6997"/>
  <c r="C6997"/>
  <c r="D6997"/>
  <c r="E6997"/>
  <c r="F6997"/>
  <c r="A6998"/>
  <c r="B6998"/>
  <c r="C6998"/>
  <c r="D6998"/>
  <c r="E6998"/>
  <c r="F6998"/>
  <c r="A6999"/>
  <c r="B6999"/>
  <c r="C6999"/>
  <c r="D6999"/>
  <c r="E6999"/>
  <c r="F6999"/>
  <c r="A7000"/>
  <c r="B7000"/>
  <c r="C7000"/>
  <c r="D7000"/>
  <c r="E7000"/>
  <c r="F7000"/>
  <c r="A7001"/>
  <c r="B7001"/>
  <c r="C7001"/>
  <c r="D7001"/>
  <c r="E7001"/>
  <c r="F7001"/>
  <c r="A7002"/>
  <c r="B7002"/>
  <c r="C7002"/>
  <c r="D7002"/>
  <c r="E7002"/>
  <c r="F7002"/>
  <c r="A7003"/>
  <c r="B7003"/>
  <c r="C7003"/>
  <c r="D7003"/>
  <c r="E7003"/>
  <c r="F7003"/>
  <c r="A7004"/>
  <c r="B7004"/>
  <c r="C7004"/>
  <c r="D7004"/>
  <c r="E7004"/>
  <c r="F7004"/>
  <c r="A7005"/>
  <c r="B7005"/>
  <c r="C7005"/>
  <c r="D7005"/>
  <c r="E7005"/>
  <c r="F7005"/>
  <c r="A7006"/>
  <c r="B7006"/>
  <c r="C7006"/>
  <c r="D7006"/>
  <c r="E7006"/>
  <c r="F7006"/>
  <c r="A7007"/>
  <c r="B7007"/>
  <c r="C7007"/>
  <c r="D7007"/>
  <c r="E7007"/>
  <c r="F7007"/>
  <c r="A7008"/>
  <c r="B7008"/>
  <c r="C7008"/>
  <c r="D7008"/>
  <c r="E7008"/>
  <c r="F7008"/>
  <c r="A7009"/>
  <c r="B7009"/>
  <c r="C7009"/>
  <c r="D7009"/>
  <c r="E7009"/>
  <c r="F7009"/>
  <c r="A7010"/>
  <c r="B7010"/>
  <c r="C7010"/>
  <c r="D7010"/>
  <c r="E7010"/>
  <c r="F7010"/>
  <c r="A7011"/>
  <c r="B7011"/>
  <c r="C7011"/>
  <c r="D7011"/>
  <c r="E7011"/>
  <c r="F7011"/>
  <c r="A7012"/>
  <c r="B7012"/>
  <c r="C7012"/>
  <c r="D7012"/>
  <c r="E7012"/>
  <c r="F7012"/>
  <c r="A7013"/>
  <c r="B7013"/>
  <c r="C7013"/>
  <c r="D7013"/>
  <c r="E7013"/>
  <c r="F7013"/>
  <c r="A7014"/>
  <c r="B7014"/>
  <c r="C7014"/>
  <c r="D7014"/>
  <c r="E7014"/>
  <c r="F7014"/>
  <c r="A7015"/>
  <c r="B7015"/>
  <c r="C7015"/>
  <c r="D7015"/>
  <c r="E7015"/>
  <c r="F7015"/>
  <c r="A7016"/>
  <c r="B7016"/>
  <c r="C7016"/>
  <c r="D7016"/>
  <c r="E7016"/>
  <c r="F7016"/>
  <c r="A7017"/>
  <c r="B7017"/>
  <c r="C7017"/>
  <c r="D7017"/>
  <c r="E7017"/>
  <c r="F7017"/>
  <c r="A7018"/>
  <c r="B7018"/>
  <c r="C7018"/>
  <c r="D7018"/>
  <c r="E7018"/>
  <c r="F7018"/>
  <c r="A7019"/>
  <c r="B7019"/>
  <c r="C7019"/>
  <c r="D7019"/>
  <c r="E7019"/>
  <c r="F7019"/>
  <c r="A7020"/>
  <c r="B7020"/>
  <c r="C7020"/>
  <c r="D7020"/>
  <c r="E7020"/>
  <c r="F7020"/>
  <c r="A7021"/>
  <c r="B7021"/>
  <c r="C7021"/>
  <c r="D7021"/>
  <c r="E7021"/>
  <c r="F7021"/>
  <c r="A7022"/>
  <c r="B7022"/>
  <c r="C7022"/>
  <c r="D7022"/>
  <c r="E7022"/>
  <c r="F7022"/>
  <c r="A7023"/>
  <c r="B7023"/>
  <c r="C7023"/>
  <c r="D7023"/>
  <c r="E7023"/>
  <c r="F7023"/>
  <c r="A7024"/>
  <c r="B7024"/>
  <c r="C7024"/>
  <c r="D7024"/>
  <c r="E7024"/>
  <c r="F7024"/>
  <c r="A7025"/>
  <c r="B7025"/>
  <c r="C7025"/>
  <c r="D7025"/>
  <c r="E7025"/>
  <c r="F7025"/>
  <c r="A7026"/>
  <c r="B7026"/>
  <c r="C7026"/>
  <c r="D7026"/>
  <c r="E7026"/>
  <c r="F7026"/>
  <c r="A7027"/>
  <c r="B7027"/>
  <c r="C7027"/>
  <c r="D7027"/>
  <c r="E7027"/>
  <c r="F7027"/>
  <c r="A7028"/>
  <c r="B7028"/>
  <c r="C7028"/>
  <c r="D7028"/>
  <c r="E7028"/>
  <c r="F7028"/>
  <c r="A7029"/>
  <c r="B7029"/>
  <c r="C7029"/>
  <c r="D7029"/>
  <c r="E7029"/>
  <c r="F7029"/>
  <c r="A7030"/>
  <c r="B7030"/>
  <c r="C7030"/>
  <c r="D7030"/>
  <c r="E7030"/>
  <c r="F7030"/>
  <c r="A7031"/>
  <c r="B7031"/>
  <c r="C7031"/>
  <c r="D7031"/>
  <c r="E7031"/>
  <c r="F7031"/>
  <c r="A7032"/>
  <c r="B7032"/>
  <c r="C7032"/>
  <c r="D7032"/>
  <c r="E7032"/>
  <c r="F7032"/>
  <c r="A7033"/>
  <c r="B7033"/>
  <c r="C7033"/>
  <c r="D7033"/>
  <c r="E7033"/>
  <c r="F7033"/>
  <c r="A7034"/>
  <c r="B7034"/>
  <c r="C7034"/>
  <c r="D7034"/>
  <c r="E7034"/>
  <c r="F7034"/>
  <c r="A7035"/>
  <c r="B7035"/>
  <c r="C7035"/>
  <c r="D7035"/>
  <c r="E7035"/>
  <c r="F7035"/>
  <c r="A7036"/>
  <c r="B7036"/>
  <c r="C7036"/>
  <c r="D7036"/>
  <c r="E7036"/>
  <c r="F7036"/>
  <c r="A7037"/>
  <c r="B7037"/>
  <c r="C7037"/>
  <c r="D7037"/>
  <c r="E7037"/>
  <c r="F7037"/>
  <c r="A7038"/>
  <c r="B7038"/>
  <c r="C7038"/>
  <c r="D7038"/>
  <c r="E7038"/>
  <c r="F7038"/>
  <c r="A7039"/>
  <c r="B7039"/>
  <c r="C7039"/>
  <c r="D7039"/>
  <c r="E7039"/>
  <c r="F7039"/>
  <c r="A7040"/>
  <c r="B7040"/>
  <c r="C7040"/>
  <c r="D7040"/>
  <c r="E7040"/>
  <c r="F7040"/>
  <c r="A7041"/>
  <c r="B7041"/>
  <c r="C7041"/>
  <c r="D7041"/>
  <c r="E7041"/>
  <c r="F7041"/>
  <c r="A7042"/>
  <c r="B7042"/>
  <c r="C7042"/>
  <c r="D7042"/>
  <c r="E7042"/>
  <c r="F7042"/>
  <c r="A7043"/>
  <c r="B7043"/>
  <c r="C7043"/>
  <c r="D7043"/>
  <c r="E7043"/>
  <c r="F7043"/>
  <c r="A7044"/>
  <c r="B7044"/>
  <c r="C7044"/>
  <c r="D7044"/>
  <c r="E7044"/>
  <c r="F7044"/>
  <c r="A7045"/>
  <c r="B7045"/>
  <c r="C7045"/>
  <c r="D7045"/>
  <c r="E7045"/>
  <c r="F7045"/>
  <c r="A7046"/>
  <c r="B7046"/>
  <c r="C7046"/>
  <c r="D7046"/>
  <c r="E7046"/>
  <c r="F7046"/>
  <c r="A7047"/>
  <c r="B7047"/>
  <c r="C7047"/>
  <c r="D7047"/>
  <c r="E7047"/>
  <c r="F7047"/>
  <c r="A7048"/>
  <c r="B7048"/>
  <c r="C7048"/>
  <c r="D7048"/>
  <c r="E7048"/>
  <c r="F7048"/>
  <c r="A7049"/>
  <c r="B7049"/>
  <c r="C7049"/>
  <c r="D7049"/>
  <c r="E7049"/>
  <c r="F7049"/>
  <c r="A7050"/>
  <c r="B7050"/>
  <c r="C7050"/>
  <c r="D7050"/>
  <c r="E7050"/>
  <c r="F7050"/>
  <c r="A7051"/>
  <c r="B7051"/>
  <c r="C7051"/>
  <c r="D7051"/>
  <c r="E7051"/>
  <c r="F7051"/>
  <c r="A7052"/>
  <c r="B7052"/>
  <c r="C7052"/>
  <c r="D7052"/>
  <c r="E7052"/>
  <c r="F7052"/>
  <c r="A7053"/>
  <c r="B7053"/>
  <c r="C7053"/>
  <c r="D7053"/>
  <c r="E7053"/>
  <c r="F7053"/>
  <c r="A7054"/>
  <c r="B7054"/>
  <c r="C7054"/>
  <c r="D7054"/>
  <c r="E7054"/>
  <c r="F7054"/>
  <c r="A7055"/>
  <c r="B7055"/>
  <c r="C7055"/>
  <c r="D7055"/>
  <c r="E7055"/>
  <c r="F7055"/>
  <c r="A7056"/>
  <c r="B7056"/>
  <c r="C7056"/>
  <c r="D7056"/>
  <c r="E7056"/>
  <c r="F7056"/>
  <c r="A7057"/>
  <c r="B7057"/>
  <c r="C7057"/>
  <c r="D7057"/>
  <c r="E7057"/>
  <c r="F7057"/>
  <c r="A7058"/>
  <c r="B7058"/>
  <c r="C7058"/>
  <c r="D7058"/>
  <c r="E7058"/>
  <c r="F7058"/>
  <c r="A7059"/>
  <c r="B7059"/>
  <c r="C7059"/>
  <c r="D7059"/>
  <c r="E7059"/>
  <c r="F7059"/>
  <c r="A7060"/>
  <c r="B7060"/>
  <c r="C7060"/>
  <c r="D7060"/>
  <c r="E7060"/>
  <c r="F7060"/>
  <c r="A7061"/>
  <c r="B7061"/>
  <c r="C7061"/>
  <c r="D7061"/>
  <c r="E7061"/>
  <c r="F7061"/>
  <c r="A7062"/>
  <c r="B7062"/>
  <c r="C7062"/>
  <c r="D7062"/>
  <c r="E7062"/>
  <c r="F7062"/>
  <c r="A7063"/>
  <c r="B7063"/>
  <c r="C7063"/>
  <c r="D7063"/>
  <c r="E7063"/>
  <c r="F7063"/>
  <c r="A7064"/>
  <c r="B7064"/>
  <c r="C7064"/>
  <c r="D7064"/>
  <c r="E7064"/>
  <c r="F7064"/>
  <c r="A7065"/>
  <c r="B7065"/>
  <c r="C7065"/>
  <c r="D7065"/>
  <c r="E7065"/>
  <c r="F7065"/>
  <c r="A7066"/>
  <c r="B7066"/>
  <c r="C7066"/>
  <c r="D7066"/>
  <c r="E7066"/>
  <c r="F7066"/>
  <c r="A7067"/>
  <c r="B7067"/>
  <c r="C7067"/>
  <c r="D7067"/>
  <c r="E7067"/>
  <c r="F7067"/>
  <c r="A7068"/>
  <c r="B7068"/>
  <c r="C7068"/>
  <c r="D7068"/>
  <c r="E7068"/>
  <c r="F7068"/>
  <c r="A7069"/>
  <c r="B7069"/>
  <c r="C7069"/>
  <c r="D7069"/>
  <c r="E7069"/>
  <c r="F7069"/>
  <c r="A7070"/>
  <c r="B7070"/>
  <c r="C7070"/>
  <c r="D7070"/>
  <c r="E7070"/>
  <c r="F7070"/>
  <c r="A7071"/>
  <c r="B7071"/>
  <c r="C7071"/>
  <c r="D7071"/>
  <c r="E7071"/>
  <c r="F7071"/>
  <c r="A7072"/>
  <c r="B7072"/>
  <c r="C7072"/>
  <c r="D7072"/>
  <c r="E7072"/>
  <c r="F7072"/>
  <c r="A7073"/>
  <c r="B7073"/>
  <c r="C7073"/>
  <c r="D7073"/>
  <c r="E7073"/>
  <c r="F7073"/>
  <c r="A7074"/>
  <c r="B7074"/>
  <c r="C7074"/>
  <c r="D7074"/>
  <c r="E7074"/>
  <c r="F7074"/>
  <c r="A7075"/>
  <c r="B7075"/>
  <c r="C7075"/>
  <c r="D7075"/>
  <c r="E7075"/>
  <c r="F7075"/>
  <c r="A7076"/>
  <c r="B7076"/>
  <c r="C7076"/>
  <c r="D7076"/>
  <c r="E7076"/>
  <c r="F7076"/>
  <c r="A7077"/>
  <c r="B7077"/>
  <c r="C7077"/>
  <c r="D7077"/>
  <c r="E7077"/>
  <c r="F7077"/>
  <c r="A7078"/>
  <c r="B7078"/>
  <c r="C7078"/>
  <c r="D7078"/>
  <c r="E7078"/>
  <c r="F7078"/>
  <c r="A7079"/>
  <c r="B7079"/>
  <c r="C7079"/>
  <c r="D7079"/>
  <c r="E7079"/>
  <c r="F7079"/>
  <c r="A7080"/>
  <c r="B7080"/>
  <c r="C7080"/>
  <c r="D7080"/>
  <c r="E7080"/>
  <c r="F7080"/>
  <c r="A7081"/>
  <c r="B7081"/>
  <c r="C7081"/>
  <c r="D7081"/>
  <c r="E7081"/>
  <c r="F7081"/>
  <c r="A7082"/>
  <c r="B7082"/>
  <c r="C7082"/>
  <c r="D7082"/>
  <c r="E7082"/>
  <c r="F7082"/>
  <c r="A7083"/>
  <c r="B7083"/>
  <c r="C7083"/>
  <c r="D7083"/>
  <c r="E7083"/>
  <c r="F7083"/>
  <c r="A7084"/>
  <c r="B7084"/>
  <c r="C7084"/>
  <c r="D7084"/>
  <c r="E7084"/>
  <c r="F7084"/>
  <c r="A7085"/>
  <c r="B7085"/>
  <c r="C7085"/>
  <c r="D7085"/>
  <c r="E7085"/>
  <c r="F7085"/>
  <c r="A7086"/>
  <c r="B7086"/>
  <c r="C7086"/>
  <c r="D7086"/>
  <c r="E7086"/>
  <c r="F7086"/>
  <c r="A7087"/>
  <c r="B7087"/>
  <c r="C7087"/>
  <c r="D7087"/>
  <c r="E7087"/>
  <c r="F7087"/>
  <c r="A7088"/>
  <c r="B7088"/>
  <c r="C7088"/>
  <c r="D7088"/>
  <c r="E7088"/>
  <c r="F7088"/>
  <c r="A7089"/>
  <c r="B7089"/>
  <c r="C7089"/>
  <c r="D7089"/>
  <c r="E7089"/>
  <c r="F7089"/>
  <c r="A7090"/>
  <c r="B7090"/>
  <c r="C7090"/>
  <c r="D7090"/>
  <c r="E7090"/>
  <c r="F7090"/>
  <c r="A7091"/>
  <c r="B7091"/>
  <c r="C7091"/>
  <c r="D7091"/>
  <c r="E7091"/>
  <c r="F7091"/>
  <c r="A7092"/>
  <c r="B7092"/>
  <c r="C7092"/>
  <c r="D7092"/>
  <c r="E7092"/>
  <c r="F7092"/>
  <c r="A7093"/>
  <c r="B7093"/>
  <c r="C7093"/>
  <c r="D7093"/>
  <c r="E7093"/>
  <c r="F7093"/>
  <c r="A7094"/>
  <c r="B7094"/>
  <c r="C7094"/>
  <c r="D7094"/>
  <c r="E7094"/>
  <c r="F7094"/>
  <c r="A7095"/>
  <c r="B7095"/>
  <c r="C7095"/>
  <c r="D7095"/>
  <c r="E7095"/>
  <c r="F7095"/>
  <c r="A7096"/>
  <c r="B7096"/>
  <c r="C7096"/>
  <c r="D7096"/>
  <c r="E7096"/>
  <c r="F7096"/>
  <c r="A7097"/>
  <c r="B7097"/>
  <c r="C7097"/>
  <c r="D7097"/>
  <c r="E7097"/>
  <c r="F7097"/>
  <c r="A7098"/>
  <c r="B7098"/>
  <c r="C7098"/>
  <c r="D7098"/>
  <c r="E7098"/>
  <c r="F7098"/>
  <c r="A7099"/>
  <c r="B7099"/>
  <c r="C7099"/>
  <c r="D7099"/>
  <c r="E7099"/>
  <c r="F7099"/>
  <c r="A7100"/>
  <c r="B7100"/>
  <c r="C7100"/>
  <c r="D7100"/>
  <c r="E7100"/>
  <c r="F7100"/>
  <c r="A7101"/>
  <c r="B7101"/>
  <c r="C7101"/>
  <c r="D7101"/>
  <c r="E7101"/>
  <c r="F7101"/>
  <c r="A7102"/>
  <c r="B7102"/>
  <c r="C7102"/>
  <c r="D7102"/>
  <c r="E7102"/>
  <c r="F7102"/>
  <c r="A7103"/>
  <c r="B7103"/>
  <c r="C7103"/>
  <c r="D7103"/>
  <c r="E7103"/>
  <c r="F7103"/>
  <c r="A7104"/>
  <c r="B7104"/>
  <c r="C7104"/>
  <c r="D7104"/>
  <c r="E7104"/>
  <c r="F7104"/>
  <c r="A7105"/>
  <c r="B7105"/>
  <c r="C7105"/>
  <c r="D7105"/>
  <c r="E7105"/>
  <c r="F7105"/>
  <c r="A7106"/>
  <c r="B7106"/>
  <c r="C7106"/>
  <c r="D7106"/>
  <c r="E7106"/>
  <c r="F7106"/>
  <c r="A7107"/>
  <c r="B7107"/>
  <c r="C7107"/>
  <c r="D7107"/>
  <c r="E7107"/>
  <c r="F7107"/>
  <c r="A7108"/>
  <c r="B7108"/>
  <c r="C7108"/>
  <c r="D7108"/>
  <c r="E7108"/>
  <c r="F7108"/>
  <c r="A7109"/>
  <c r="B7109"/>
  <c r="C7109"/>
  <c r="D7109"/>
  <c r="E7109"/>
  <c r="F7109"/>
  <c r="A7110"/>
  <c r="B7110"/>
  <c r="C7110"/>
  <c r="D7110"/>
  <c r="E7110"/>
  <c r="F7110"/>
  <c r="A7111"/>
  <c r="B7111"/>
  <c r="C7111"/>
  <c r="D7111"/>
  <c r="E7111"/>
  <c r="F7111"/>
  <c r="A7112"/>
  <c r="B7112"/>
  <c r="C7112"/>
  <c r="D7112"/>
  <c r="E7112"/>
  <c r="F7112"/>
  <c r="A7113"/>
  <c r="B7113"/>
  <c r="C7113"/>
  <c r="D7113"/>
  <c r="E7113"/>
  <c r="F7113"/>
  <c r="A7114"/>
  <c r="B7114"/>
  <c r="C7114"/>
  <c r="D7114"/>
  <c r="E7114"/>
  <c r="F7114"/>
  <c r="A7115"/>
  <c r="B7115"/>
  <c r="C7115"/>
  <c r="D7115"/>
  <c r="E7115"/>
  <c r="F7115"/>
  <c r="A7116"/>
  <c r="B7116"/>
  <c r="C7116"/>
  <c r="D7116"/>
  <c r="E7116"/>
  <c r="F7116"/>
  <c r="A7117"/>
  <c r="B7117"/>
  <c r="C7117"/>
  <c r="D7117"/>
  <c r="E7117"/>
  <c r="F7117"/>
  <c r="A7118"/>
  <c r="B7118"/>
  <c r="C7118"/>
  <c r="D7118"/>
  <c r="E7118"/>
  <c r="F7118"/>
  <c r="A7119"/>
  <c r="B7119"/>
  <c r="C7119"/>
  <c r="D7119"/>
  <c r="E7119"/>
  <c r="F7119"/>
  <c r="A7120"/>
  <c r="B7120"/>
  <c r="C7120"/>
  <c r="D7120"/>
  <c r="E7120"/>
  <c r="F7120"/>
  <c r="A7121"/>
  <c r="B7121"/>
  <c r="C7121"/>
  <c r="D7121"/>
  <c r="E7121"/>
  <c r="F7121"/>
  <c r="A7122"/>
  <c r="B7122"/>
  <c r="C7122"/>
  <c r="D7122"/>
  <c r="E7122"/>
  <c r="F7122"/>
  <c r="A7123"/>
  <c r="B7123"/>
  <c r="C7123"/>
  <c r="D7123"/>
  <c r="E7123"/>
  <c r="F7123"/>
  <c r="A7124"/>
  <c r="B7124"/>
  <c r="C7124"/>
  <c r="D7124"/>
  <c r="E7124"/>
  <c r="F7124"/>
  <c r="A7125"/>
  <c r="B7125"/>
  <c r="C7125"/>
  <c r="D7125"/>
  <c r="E7125"/>
  <c r="F7125"/>
  <c r="A7126"/>
  <c r="B7126"/>
  <c r="C7126"/>
  <c r="D7126"/>
  <c r="E7126"/>
  <c r="F7126"/>
  <c r="A7127"/>
  <c r="B7127"/>
  <c r="C7127"/>
  <c r="D7127"/>
  <c r="E7127"/>
  <c r="F7127"/>
  <c r="A7128"/>
  <c r="B7128"/>
  <c r="C7128"/>
  <c r="D7128"/>
  <c r="E7128"/>
  <c r="F7128"/>
  <c r="A7129"/>
  <c r="B7129"/>
  <c r="C7129"/>
  <c r="D7129"/>
  <c r="E7129"/>
  <c r="F7129"/>
  <c r="A7130"/>
  <c r="B7130"/>
  <c r="C7130"/>
  <c r="D7130"/>
  <c r="E7130"/>
  <c r="F7130"/>
  <c r="A7131"/>
  <c r="B7131"/>
  <c r="C7131"/>
  <c r="D7131"/>
  <c r="E7131"/>
  <c r="F7131"/>
  <c r="A7132"/>
  <c r="B7132"/>
  <c r="C7132"/>
  <c r="D7132"/>
  <c r="E7132"/>
  <c r="F7132"/>
  <c r="A7133"/>
  <c r="B7133"/>
  <c r="C7133"/>
  <c r="D7133"/>
  <c r="E7133"/>
  <c r="F7133"/>
  <c r="A7134"/>
  <c r="B7134"/>
  <c r="C7134"/>
  <c r="D7134"/>
  <c r="E7134"/>
  <c r="F7134"/>
  <c r="A7135"/>
  <c r="B7135"/>
  <c r="C7135"/>
  <c r="D7135"/>
  <c r="E7135"/>
  <c r="F7135"/>
  <c r="A7136"/>
  <c r="B7136"/>
  <c r="C7136"/>
  <c r="D7136"/>
  <c r="E7136"/>
  <c r="F7136"/>
  <c r="A7137"/>
  <c r="B7137"/>
  <c r="C7137"/>
  <c r="D7137"/>
  <c r="E7137"/>
  <c r="F7137"/>
  <c r="A7138"/>
  <c r="B7138"/>
  <c r="C7138"/>
  <c r="D7138"/>
  <c r="E7138"/>
  <c r="F7138"/>
  <c r="A7139"/>
  <c r="B7139"/>
  <c r="C7139"/>
  <c r="D7139"/>
  <c r="E7139"/>
  <c r="F7139"/>
  <c r="A7140"/>
  <c r="B7140"/>
  <c r="C7140"/>
  <c r="D7140"/>
  <c r="E7140"/>
  <c r="F7140"/>
  <c r="A7141"/>
  <c r="B7141"/>
  <c r="C7141"/>
  <c r="D7141"/>
  <c r="E7141"/>
  <c r="F7141"/>
  <c r="A7142"/>
  <c r="B7142"/>
  <c r="C7142"/>
  <c r="D7142"/>
  <c r="E7142"/>
  <c r="F7142"/>
  <c r="A7143"/>
  <c r="B7143"/>
  <c r="C7143"/>
  <c r="D7143"/>
  <c r="E7143"/>
  <c r="F7143"/>
  <c r="A7144"/>
  <c r="B7144"/>
  <c r="C7144"/>
  <c r="D7144"/>
  <c r="E7144"/>
  <c r="F7144"/>
  <c r="A7145"/>
  <c r="B7145"/>
  <c r="C7145"/>
  <c r="D7145"/>
  <c r="E7145"/>
  <c r="F7145"/>
  <c r="A7146"/>
  <c r="B7146"/>
  <c r="C7146"/>
  <c r="D7146"/>
  <c r="E7146"/>
  <c r="F7146"/>
  <c r="A7147"/>
  <c r="B7147"/>
  <c r="C7147"/>
  <c r="D7147"/>
  <c r="E7147"/>
  <c r="F7147"/>
  <c r="A7148"/>
  <c r="B7148"/>
  <c r="C7148"/>
  <c r="D7148"/>
  <c r="E7148"/>
  <c r="F7148"/>
  <c r="A7149"/>
  <c r="B7149"/>
  <c r="C7149"/>
  <c r="D7149"/>
  <c r="E7149"/>
  <c r="F7149"/>
  <c r="A7150"/>
  <c r="B7150"/>
  <c r="C7150"/>
  <c r="D7150"/>
  <c r="E7150"/>
  <c r="F7150"/>
  <c r="A7151"/>
  <c r="B7151"/>
  <c r="C7151"/>
  <c r="D7151"/>
  <c r="E7151"/>
  <c r="F7151"/>
  <c r="A7152"/>
  <c r="B7152"/>
  <c r="C7152"/>
  <c r="D7152"/>
  <c r="E7152"/>
  <c r="F7152"/>
  <c r="A7153"/>
  <c r="B7153"/>
  <c r="C7153"/>
  <c r="D7153"/>
  <c r="E7153"/>
  <c r="F7153"/>
  <c r="A7154"/>
  <c r="B7154"/>
  <c r="C7154"/>
  <c r="D7154"/>
  <c r="E7154"/>
  <c r="F7154"/>
  <c r="A7155"/>
  <c r="B7155"/>
  <c r="C7155"/>
  <c r="D7155"/>
  <c r="E7155"/>
  <c r="F7155"/>
  <c r="A7156"/>
  <c r="B7156"/>
  <c r="C7156"/>
  <c r="D7156"/>
  <c r="E7156"/>
  <c r="F7156"/>
  <c r="A7157"/>
  <c r="B7157"/>
  <c r="C7157"/>
  <c r="D7157"/>
  <c r="E7157"/>
  <c r="F7157"/>
  <c r="A7158"/>
  <c r="B7158"/>
  <c r="C7158"/>
  <c r="D7158"/>
  <c r="E7158"/>
  <c r="F7158"/>
  <c r="A7159"/>
  <c r="B7159"/>
  <c r="C7159"/>
  <c r="D7159"/>
  <c r="E7159"/>
  <c r="F7159"/>
  <c r="A7160"/>
  <c r="B7160"/>
  <c r="C7160"/>
  <c r="D7160"/>
  <c r="E7160"/>
  <c r="F7160"/>
  <c r="A7161"/>
  <c r="B7161"/>
  <c r="C7161"/>
  <c r="D7161"/>
  <c r="E7161"/>
  <c r="F7161"/>
  <c r="A7162"/>
  <c r="B7162"/>
  <c r="C7162"/>
  <c r="D7162"/>
  <c r="E7162"/>
  <c r="F7162"/>
  <c r="A7163"/>
  <c r="B7163"/>
  <c r="C7163"/>
  <c r="D7163"/>
  <c r="E7163"/>
  <c r="F7163"/>
  <c r="A7164"/>
  <c r="B7164"/>
  <c r="C7164"/>
  <c r="D7164"/>
  <c r="E7164"/>
  <c r="F7164"/>
  <c r="A7165"/>
  <c r="B7165"/>
  <c r="C7165"/>
  <c r="D7165"/>
  <c r="E7165"/>
  <c r="F7165"/>
  <c r="A7166"/>
  <c r="B7166"/>
  <c r="C7166"/>
  <c r="D7166"/>
  <c r="E7166"/>
  <c r="F7166"/>
  <c r="A7167"/>
  <c r="B7167"/>
  <c r="C7167"/>
  <c r="D7167"/>
  <c r="E7167"/>
  <c r="F7167"/>
  <c r="A7168"/>
  <c r="B7168"/>
  <c r="C7168"/>
  <c r="D7168"/>
  <c r="E7168"/>
  <c r="F7168"/>
  <c r="A7169"/>
  <c r="B7169"/>
  <c r="C7169"/>
  <c r="D7169"/>
  <c r="E7169"/>
  <c r="F7169"/>
  <c r="A7170"/>
  <c r="B7170"/>
  <c r="C7170"/>
  <c r="D7170"/>
  <c r="E7170"/>
  <c r="F7170"/>
  <c r="A7171"/>
  <c r="B7171"/>
  <c r="C7171"/>
  <c r="D7171"/>
  <c r="E7171"/>
  <c r="F7171"/>
  <c r="A7172"/>
  <c r="B7172"/>
  <c r="C7172"/>
  <c r="D7172"/>
  <c r="E7172"/>
  <c r="F7172"/>
  <c r="A7173"/>
  <c r="B7173"/>
  <c r="C7173"/>
  <c r="D7173"/>
  <c r="E7173"/>
  <c r="F7173"/>
  <c r="A7174"/>
  <c r="B7174"/>
  <c r="C7174"/>
  <c r="D7174"/>
  <c r="E7174"/>
  <c r="F7174"/>
  <c r="A7175"/>
  <c r="B7175"/>
  <c r="C7175"/>
  <c r="D7175"/>
  <c r="E7175"/>
  <c r="F7175"/>
  <c r="A7176"/>
  <c r="B7176"/>
  <c r="C7176"/>
  <c r="D7176"/>
  <c r="E7176"/>
  <c r="F7176"/>
  <c r="A7177"/>
  <c r="B7177"/>
  <c r="C7177"/>
  <c r="D7177"/>
  <c r="E7177"/>
  <c r="F7177"/>
  <c r="A7178"/>
  <c r="B7178"/>
  <c r="C7178"/>
  <c r="D7178"/>
  <c r="E7178"/>
  <c r="F7178"/>
  <c r="A7179"/>
  <c r="B7179"/>
  <c r="C7179"/>
  <c r="D7179"/>
  <c r="E7179"/>
  <c r="F7179"/>
  <c r="A7180"/>
  <c r="B7180"/>
  <c r="C7180"/>
  <c r="D7180"/>
  <c r="E7180"/>
  <c r="F7180"/>
  <c r="A7181"/>
  <c r="B7181"/>
  <c r="C7181"/>
  <c r="D7181"/>
  <c r="E7181"/>
  <c r="F7181"/>
  <c r="A7182"/>
  <c r="B7182"/>
  <c r="C7182"/>
  <c r="D7182"/>
  <c r="E7182"/>
  <c r="F7182"/>
  <c r="A7183"/>
  <c r="B7183"/>
  <c r="C7183"/>
  <c r="D7183"/>
  <c r="E7183"/>
  <c r="F7183"/>
  <c r="A7184"/>
  <c r="B7184"/>
  <c r="C7184"/>
  <c r="D7184"/>
  <c r="E7184"/>
  <c r="F7184"/>
  <c r="A7185"/>
  <c r="B7185"/>
  <c r="C7185"/>
  <c r="D7185"/>
  <c r="E7185"/>
  <c r="F7185"/>
  <c r="A7186"/>
  <c r="B7186"/>
  <c r="C7186"/>
  <c r="D7186"/>
  <c r="E7186"/>
  <c r="F7186"/>
  <c r="A7187"/>
  <c r="B7187"/>
  <c r="C7187"/>
  <c r="D7187"/>
  <c r="E7187"/>
  <c r="F7187"/>
  <c r="A7188"/>
  <c r="B7188"/>
  <c r="C7188"/>
  <c r="D7188"/>
  <c r="E7188"/>
  <c r="F7188"/>
  <c r="A7189"/>
  <c r="B7189"/>
  <c r="C7189"/>
  <c r="D7189"/>
  <c r="E7189"/>
  <c r="F7189"/>
  <c r="A7190"/>
  <c r="B7190"/>
  <c r="C7190"/>
  <c r="D7190"/>
  <c r="E7190"/>
  <c r="F7190"/>
  <c r="A7191"/>
  <c r="B7191"/>
  <c r="C7191"/>
  <c r="D7191"/>
  <c r="E7191"/>
  <c r="F7191"/>
  <c r="A7192"/>
  <c r="B7192"/>
  <c r="C7192"/>
  <c r="D7192"/>
  <c r="E7192"/>
  <c r="F7192"/>
  <c r="A7193"/>
  <c r="B7193"/>
  <c r="C7193"/>
  <c r="D7193"/>
  <c r="E7193"/>
  <c r="F7193"/>
  <c r="A7194"/>
  <c r="B7194"/>
  <c r="C7194"/>
  <c r="D7194"/>
  <c r="E7194"/>
  <c r="F7194"/>
  <c r="A7195"/>
  <c r="B7195"/>
  <c r="C7195"/>
  <c r="D7195"/>
  <c r="E7195"/>
  <c r="F7195"/>
  <c r="A7196"/>
  <c r="B7196"/>
  <c r="C7196"/>
  <c r="D7196"/>
  <c r="E7196"/>
  <c r="F7196"/>
  <c r="A7197"/>
  <c r="B7197"/>
  <c r="C7197"/>
  <c r="D7197"/>
  <c r="E7197"/>
  <c r="F7197"/>
  <c r="A7198"/>
  <c r="B7198"/>
  <c r="C7198"/>
  <c r="D7198"/>
  <c r="E7198"/>
  <c r="F7198"/>
  <c r="A7199"/>
  <c r="B7199"/>
  <c r="C7199"/>
  <c r="D7199"/>
  <c r="E7199"/>
  <c r="F7199"/>
  <c r="A7200"/>
  <c r="B7200"/>
  <c r="C7200"/>
  <c r="D7200"/>
  <c r="E7200"/>
  <c r="F7200"/>
  <c r="A7201"/>
  <c r="B7201"/>
  <c r="C7201"/>
  <c r="D7201"/>
  <c r="E7201"/>
  <c r="F7201"/>
  <c r="A7202"/>
  <c r="B7202"/>
  <c r="C7202"/>
  <c r="D7202"/>
  <c r="E7202"/>
  <c r="F7202"/>
  <c r="A7203"/>
  <c r="B7203"/>
  <c r="C7203"/>
  <c r="D7203"/>
  <c r="E7203"/>
  <c r="F7203"/>
  <c r="A7204"/>
  <c r="B7204"/>
  <c r="C7204"/>
  <c r="D7204"/>
  <c r="E7204"/>
  <c r="F7204"/>
  <c r="A7205"/>
  <c r="B7205"/>
  <c r="C7205"/>
  <c r="D7205"/>
  <c r="E7205"/>
  <c r="F7205"/>
  <c r="A7206"/>
  <c r="B7206"/>
  <c r="C7206"/>
  <c r="D7206"/>
  <c r="E7206"/>
  <c r="F7206"/>
  <c r="A7207"/>
  <c r="B7207"/>
  <c r="C7207"/>
  <c r="D7207"/>
  <c r="E7207"/>
  <c r="F7207"/>
  <c r="A7208"/>
  <c r="B7208"/>
  <c r="C7208"/>
  <c r="D7208"/>
  <c r="E7208"/>
  <c r="F7208"/>
  <c r="A7209"/>
  <c r="B7209"/>
  <c r="C7209"/>
  <c r="D7209"/>
  <c r="E7209"/>
  <c r="F7209"/>
  <c r="A7210"/>
  <c r="B7210"/>
  <c r="C7210"/>
  <c r="D7210"/>
  <c r="E7210"/>
  <c r="F7210"/>
  <c r="A7211"/>
  <c r="B7211"/>
  <c r="C7211"/>
  <c r="D7211"/>
  <c r="E7211"/>
  <c r="F7211"/>
  <c r="A7212"/>
  <c r="B7212"/>
  <c r="C7212"/>
  <c r="D7212"/>
  <c r="E7212"/>
  <c r="F7212"/>
  <c r="A7213"/>
  <c r="B7213"/>
  <c r="C7213"/>
  <c r="D7213"/>
  <c r="E7213"/>
  <c r="F7213"/>
  <c r="A7214"/>
  <c r="B7214"/>
  <c r="C7214"/>
  <c r="D7214"/>
  <c r="E7214"/>
  <c r="F7214"/>
  <c r="A7215"/>
  <c r="B7215"/>
  <c r="C7215"/>
  <c r="D7215"/>
  <c r="E7215"/>
  <c r="F7215"/>
  <c r="A7216"/>
  <c r="B7216"/>
  <c r="C7216"/>
  <c r="D7216"/>
  <c r="E7216"/>
  <c r="F7216"/>
  <c r="A7217"/>
  <c r="B7217"/>
  <c r="C7217"/>
  <c r="D7217"/>
  <c r="E7217"/>
  <c r="F7217"/>
  <c r="A7218"/>
  <c r="B7218"/>
  <c r="C7218"/>
  <c r="D7218"/>
  <c r="E7218"/>
  <c r="F7218"/>
  <c r="A7219"/>
  <c r="B7219"/>
  <c r="C7219"/>
  <c r="D7219"/>
  <c r="E7219"/>
  <c r="F7219"/>
  <c r="A7220"/>
  <c r="B7220"/>
  <c r="C7220"/>
  <c r="D7220"/>
  <c r="E7220"/>
  <c r="F7220"/>
  <c r="A7221"/>
  <c r="B7221"/>
  <c r="C7221"/>
  <c r="D7221"/>
  <c r="E7221"/>
  <c r="F7221"/>
  <c r="A7222"/>
  <c r="B7222"/>
  <c r="C7222"/>
  <c r="D7222"/>
  <c r="E7222"/>
  <c r="F7222"/>
  <c r="A7223"/>
  <c r="B7223"/>
  <c r="C7223"/>
  <c r="D7223"/>
  <c r="E7223"/>
  <c r="F7223"/>
  <c r="A7224"/>
  <c r="B7224"/>
  <c r="C7224"/>
  <c r="D7224"/>
  <c r="E7224"/>
  <c r="F7224"/>
  <c r="A7225"/>
  <c r="B7225"/>
  <c r="C7225"/>
  <c r="D7225"/>
  <c r="E7225"/>
  <c r="F7225"/>
  <c r="A7226"/>
  <c r="B7226"/>
  <c r="C7226"/>
  <c r="D7226"/>
  <c r="E7226"/>
  <c r="F7226"/>
  <c r="A7227"/>
  <c r="B7227"/>
  <c r="C7227"/>
  <c r="D7227"/>
  <c r="E7227"/>
  <c r="F7227"/>
  <c r="A7228"/>
  <c r="B7228"/>
  <c r="C7228"/>
  <c r="D7228"/>
  <c r="E7228"/>
  <c r="F7228"/>
  <c r="A7229"/>
  <c r="B7229"/>
  <c r="C7229"/>
  <c r="D7229"/>
  <c r="E7229"/>
  <c r="F7229"/>
  <c r="A7230"/>
  <c r="B7230"/>
  <c r="C7230"/>
  <c r="D7230"/>
  <c r="E7230"/>
  <c r="F7230"/>
  <c r="A7231"/>
  <c r="B7231"/>
  <c r="C7231"/>
  <c r="D7231"/>
  <c r="E7231"/>
  <c r="F7231"/>
  <c r="A7232"/>
  <c r="B7232"/>
  <c r="C7232"/>
  <c r="D7232"/>
  <c r="E7232"/>
  <c r="F7232"/>
  <c r="A7233"/>
  <c r="B7233"/>
  <c r="C7233"/>
  <c r="D7233"/>
  <c r="E7233"/>
  <c r="F7233"/>
  <c r="A7234"/>
  <c r="B7234"/>
  <c r="C7234"/>
  <c r="D7234"/>
  <c r="E7234"/>
  <c r="F7234"/>
  <c r="A7235"/>
  <c r="B7235"/>
  <c r="C7235"/>
  <c r="D7235"/>
  <c r="E7235"/>
  <c r="F7235"/>
  <c r="A7236"/>
  <c r="B7236"/>
  <c r="C7236"/>
  <c r="D7236"/>
  <c r="E7236"/>
  <c r="F7236"/>
  <c r="A7237"/>
  <c r="B7237"/>
  <c r="C7237"/>
  <c r="D7237"/>
  <c r="E7237"/>
  <c r="F7237"/>
  <c r="A7238"/>
  <c r="B7238"/>
  <c r="C7238"/>
  <c r="D7238"/>
  <c r="E7238"/>
  <c r="F7238"/>
  <c r="A7239"/>
  <c r="B7239"/>
  <c r="C7239"/>
  <c r="D7239"/>
  <c r="E7239"/>
  <c r="F7239"/>
  <c r="A7240"/>
  <c r="B7240"/>
  <c r="C7240"/>
  <c r="D7240"/>
  <c r="E7240"/>
  <c r="F7240"/>
  <c r="A7241"/>
  <c r="B7241"/>
  <c r="C7241"/>
  <c r="D7241"/>
  <c r="E7241"/>
  <c r="F7241"/>
  <c r="A7242"/>
  <c r="B7242"/>
  <c r="C7242"/>
  <c r="D7242"/>
  <c r="E7242"/>
  <c r="F7242"/>
  <c r="A7243"/>
  <c r="B7243"/>
  <c r="C7243"/>
  <c r="D7243"/>
  <c r="E7243"/>
  <c r="F7243"/>
  <c r="A7244"/>
  <c r="B7244"/>
  <c r="C7244"/>
  <c r="D7244"/>
  <c r="E7244"/>
  <c r="F7244"/>
  <c r="A7245"/>
  <c r="B7245"/>
  <c r="C7245"/>
  <c r="D7245"/>
  <c r="E7245"/>
  <c r="F7245"/>
  <c r="A7246"/>
  <c r="B7246"/>
  <c r="C7246"/>
  <c r="D7246"/>
  <c r="E7246"/>
  <c r="F7246"/>
  <c r="A7247"/>
  <c r="B7247"/>
  <c r="C7247"/>
  <c r="D7247"/>
  <c r="E7247"/>
  <c r="F7247"/>
  <c r="A7248"/>
  <c r="B7248"/>
  <c r="C7248"/>
  <c r="D7248"/>
  <c r="E7248"/>
  <c r="F7248"/>
  <c r="A7249"/>
  <c r="B7249"/>
  <c r="C7249"/>
  <c r="D7249"/>
  <c r="E7249"/>
  <c r="F7249"/>
  <c r="A7250"/>
  <c r="B7250"/>
  <c r="C7250"/>
  <c r="D7250"/>
  <c r="E7250"/>
  <c r="F7250"/>
  <c r="A7251"/>
  <c r="B7251"/>
  <c r="C7251"/>
  <c r="D7251"/>
  <c r="E7251"/>
  <c r="F7251"/>
  <c r="A7252"/>
  <c r="B7252"/>
  <c r="C7252"/>
  <c r="D7252"/>
  <c r="E7252"/>
  <c r="F7252"/>
  <c r="A7253"/>
  <c r="B7253"/>
  <c r="C7253"/>
  <c r="D7253"/>
  <c r="E7253"/>
  <c r="F7253"/>
  <c r="A7254"/>
  <c r="B7254"/>
  <c r="C7254"/>
  <c r="D7254"/>
  <c r="E7254"/>
  <c r="F7254"/>
  <c r="A7255"/>
  <c r="B7255"/>
  <c r="C7255"/>
  <c r="D7255"/>
  <c r="E7255"/>
  <c r="F7255"/>
  <c r="A7256"/>
  <c r="B7256"/>
  <c r="C7256"/>
  <c r="D7256"/>
  <c r="E7256"/>
  <c r="F7256"/>
  <c r="A7257"/>
  <c r="B7257"/>
  <c r="C7257"/>
  <c r="D7257"/>
  <c r="E7257"/>
  <c r="F7257"/>
  <c r="A7258"/>
  <c r="B7258"/>
  <c r="C7258"/>
  <c r="D7258"/>
  <c r="E7258"/>
  <c r="F7258"/>
  <c r="A7259"/>
  <c r="B7259"/>
  <c r="C7259"/>
  <c r="D7259"/>
  <c r="E7259"/>
  <c r="F7259"/>
  <c r="A7260"/>
  <c r="B7260"/>
  <c r="C7260"/>
  <c r="D7260"/>
  <c r="E7260"/>
  <c r="F7260"/>
  <c r="A7261"/>
  <c r="B7261"/>
  <c r="C7261"/>
  <c r="D7261"/>
  <c r="E7261"/>
  <c r="F7261"/>
  <c r="A7262"/>
  <c r="B7262"/>
  <c r="C7262"/>
  <c r="D7262"/>
  <c r="E7262"/>
  <c r="F7262"/>
  <c r="A7263"/>
  <c r="B7263"/>
  <c r="C7263"/>
  <c r="D7263"/>
  <c r="E7263"/>
  <c r="F7263"/>
  <c r="A7264"/>
  <c r="B7264"/>
  <c r="C7264"/>
  <c r="D7264"/>
  <c r="E7264"/>
  <c r="F7264"/>
  <c r="A7265"/>
  <c r="B7265"/>
  <c r="C7265"/>
  <c r="D7265"/>
  <c r="E7265"/>
  <c r="F7265"/>
  <c r="A7266"/>
  <c r="B7266"/>
  <c r="C7266"/>
  <c r="D7266"/>
  <c r="E7266"/>
  <c r="F7266"/>
  <c r="A7267"/>
  <c r="B7267"/>
  <c r="C7267"/>
  <c r="D7267"/>
  <c r="E7267"/>
  <c r="F7267"/>
  <c r="A7268"/>
  <c r="B7268"/>
  <c r="C7268"/>
  <c r="D7268"/>
  <c r="E7268"/>
  <c r="F7268"/>
  <c r="A7269"/>
  <c r="B7269"/>
  <c r="C7269"/>
  <c r="D7269"/>
  <c r="E7269"/>
  <c r="F7269"/>
  <c r="A7270"/>
  <c r="B7270"/>
  <c r="C7270"/>
  <c r="D7270"/>
  <c r="E7270"/>
  <c r="F7270"/>
  <c r="A7271"/>
  <c r="B7271"/>
  <c r="C7271"/>
  <c r="D7271"/>
  <c r="E7271"/>
  <c r="F7271"/>
  <c r="A7272"/>
  <c r="B7272"/>
  <c r="C7272"/>
  <c r="D7272"/>
  <c r="E7272"/>
  <c r="F7272"/>
  <c r="A7273"/>
  <c r="B7273"/>
  <c r="C7273"/>
  <c r="D7273"/>
  <c r="E7273"/>
  <c r="F7273"/>
  <c r="A7274"/>
  <c r="B7274"/>
  <c r="C7274"/>
  <c r="D7274"/>
  <c r="E7274"/>
  <c r="F7274"/>
  <c r="A7275"/>
  <c r="B7275"/>
  <c r="C7275"/>
  <c r="D7275"/>
  <c r="E7275"/>
  <c r="F7275"/>
  <c r="A7276"/>
  <c r="B7276"/>
  <c r="C7276"/>
  <c r="D7276"/>
  <c r="E7276"/>
  <c r="F7276"/>
  <c r="A7277"/>
  <c r="B7277"/>
  <c r="C7277"/>
  <c r="D7277"/>
  <c r="E7277"/>
  <c r="F7277"/>
  <c r="A7278"/>
  <c r="B7278"/>
  <c r="C7278"/>
  <c r="D7278"/>
  <c r="E7278"/>
  <c r="F7278"/>
  <c r="A7279"/>
  <c r="B7279"/>
  <c r="C7279"/>
  <c r="D7279"/>
  <c r="E7279"/>
  <c r="F7279"/>
  <c r="A7280"/>
  <c r="B7280"/>
  <c r="C7280"/>
  <c r="D7280"/>
  <c r="E7280"/>
  <c r="F7280"/>
  <c r="A7281"/>
  <c r="B7281"/>
  <c r="C7281"/>
  <c r="D7281"/>
  <c r="E7281"/>
  <c r="F7281"/>
  <c r="A7282"/>
  <c r="B7282"/>
  <c r="C7282"/>
  <c r="D7282"/>
  <c r="E7282"/>
  <c r="F7282"/>
  <c r="A7283"/>
  <c r="B7283"/>
  <c r="C7283"/>
  <c r="D7283"/>
  <c r="E7283"/>
  <c r="F7283"/>
  <c r="A7284"/>
  <c r="B7284"/>
  <c r="C7284"/>
  <c r="D7284"/>
  <c r="E7284"/>
  <c r="F7284"/>
  <c r="A7285"/>
  <c r="B7285"/>
  <c r="C7285"/>
  <c r="D7285"/>
  <c r="E7285"/>
  <c r="F7285"/>
  <c r="A7286"/>
  <c r="B7286"/>
  <c r="C7286"/>
  <c r="D7286"/>
  <c r="E7286"/>
  <c r="F7286"/>
  <c r="A7287"/>
  <c r="B7287"/>
  <c r="C7287"/>
  <c r="D7287"/>
  <c r="E7287"/>
  <c r="F7287"/>
  <c r="A7288"/>
  <c r="B7288"/>
  <c r="C7288"/>
  <c r="D7288"/>
  <c r="E7288"/>
  <c r="F7288"/>
  <c r="A7289"/>
  <c r="B7289"/>
  <c r="C7289"/>
  <c r="D7289"/>
  <c r="E7289"/>
  <c r="F7289"/>
  <c r="A7290"/>
  <c r="B7290"/>
  <c r="C7290"/>
  <c r="D7290"/>
  <c r="E7290"/>
  <c r="F7290"/>
  <c r="A7291"/>
  <c r="B7291"/>
  <c r="C7291"/>
  <c r="D7291"/>
  <c r="E7291"/>
  <c r="F7291"/>
  <c r="A7292"/>
  <c r="B7292"/>
  <c r="C7292"/>
  <c r="D7292"/>
  <c r="E7292"/>
  <c r="F7292"/>
  <c r="A7293"/>
  <c r="B7293"/>
  <c r="C7293"/>
  <c r="D7293"/>
  <c r="E7293"/>
  <c r="F7293"/>
  <c r="A7294"/>
  <c r="B7294"/>
  <c r="C7294"/>
  <c r="D7294"/>
  <c r="E7294"/>
  <c r="F7294"/>
  <c r="A7295"/>
  <c r="B7295"/>
  <c r="C7295"/>
  <c r="D7295"/>
  <c r="E7295"/>
  <c r="F7295"/>
  <c r="A7296"/>
  <c r="B7296"/>
  <c r="C7296"/>
  <c r="D7296"/>
  <c r="E7296"/>
  <c r="F7296"/>
  <c r="A7297"/>
  <c r="B7297"/>
  <c r="C7297"/>
  <c r="D7297"/>
  <c r="E7297"/>
  <c r="F7297"/>
  <c r="A7298"/>
  <c r="B7298"/>
  <c r="C7298"/>
  <c r="D7298"/>
  <c r="E7298"/>
  <c r="F7298"/>
  <c r="A7299"/>
  <c r="B7299"/>
  <c r="C7299"/>
  <c r="D7299"/>
  <c r="E7299"/>
  <c r="F7299"/>
  <c r="A7300"/>
  <c r="B7300"/>
  <c r="C7300"/>
  <c r="D7300"/>
  <c r="E7300"/>
  <c r="F7300"/>
  <c r="A7301"/>
  <c r="B7301"/>
  <c r="C7301"/>
  <c r="D7301"/>
  <c r="E7301"/>
  <c r="F7301"/>
  <c r="A7302"/>
  <c r="B7302"/>
  <c r="C7302"/>
  <c r="D7302"/>
  <c r="E7302"/>
  <c r="F7302"/>
  <c r="A7303"/>
  <c r="B7303"/>
  <c r="C7303"/>
  <c r="D7303"/>
  <c r="E7303"/>
  <c r="F7303"/>
  <c r="A7304"/>
  <c r="B7304"/>
  <c r="C7304"/>
  <c r="D7304"/>
  <c r="E7304"/>
  <c r="F7304"/>
  <c r="A7305"/>
  <c r="B7305"/>
  <c r="C7305"/>
  <c r="D7305"/>
  <c r="E7305"/>
  <c r="F7305"/>
  <c r="A7306"/>
  <c r="B7306"/>
  <c r="C7306"/>
  <c r="D7306"/>
  <c r="E7306"/>
  <c r="F7306"/>
  <c r="A7307"/>
  <c r="B7307"/>
  <c r="C7307"/>
  <c r="D7307"/>
  <c r="E7307"/>
  <c r="F7307"/>
  <c r="A7308"/>
  <c r="B7308"/>
  <c r="C7308"/>
  <c r="D7308"/>
  <c r="E7308"/>
  <c r="F7308"/>
  <c r="A7309"/>
  <c r="B7309"/>
  <c r="C7309"/>
  <c r="D7309"/>
  <c r="E7309"/>
  <c r="F7309"/>
  <c r="A7310"/>
  <c r="B7310"/>
  <c r="C7310"/>
  <c r="D7310"/>
  <c r="E7310"/>
  <c r="F7310"/>
  <c r="A7311"/>
  <c r="B7311"/>
  <c r="C7311"/>
  <c r="D7311"/>
  <c r="E7311"/>
  <c r="F7311"/>
  <c r="A7312"/>
  <c r="B7312"/>
  <c r="C7312"/>
  <c r="D7312"/>
  <c r="E7312"/>
  <c r="F7312"/>
  <c r="A7313"/>
  <c r="B7313"/>
  <c r="C7313"/>
  <c r="D7313"/>
  <c r="E7313"/>
  <c r="F7313"/>
  <c r="A7314"/>
  <c r="B7314"/>
  <c r="C7314"/>
  <c r="D7314"/>
  <c r="E7314"/>
  <c r="F7314"/>
  <c r="A7315"/>
  <c r="B7315"/>
  <c r="C7315"/>
  <c r="D7315"/>
  <c r="E7315"/>
  <c r="F7315"/>
  <c r="A7316"/>
  <c r="B7316"/>
  <c r="C7316"/>
  <c r="D7316"/>
  <c r="E7316"/>
  <c r="F7316"/>
  <c r="A7317"/>
  <c r="B7317"/>
  <c r="C7317"/>
  <c r="D7317"/>
  <c r="E7317"/>
  <c r="F7317"/>
  <c r="A7318"/>
  <c r="B7318"/>
  <c r="C7318"/>
  <c r="D7318"/>
  <c r="E7318"/>
  <c r="F7318"/>
  <c r="A7319"/>
  <c r="B7319"/>
  <c r="C7319"/>
  <c r="D7319"/>
  <c r="E7319"/>
  <c r="F7319"/>
  <c r="A7320"/>
  <c r="B7320"/>
  <c r="C7320"/>
  <c r="D7320"/>
  <c r="E7320"/>
  <c r="F7320"/>
  <c r="A7321"/>
  <c r="B7321"/>
  <c r="C7321"/>
  <c r="D7321"/>
  <c r="E7321"/>
  <c r="F7321"/>
  <c r="A7322"/>
  <c r="B7322"/>
  <c r="C7322"/>
  <c r="D7322"/>
  <c r="E7322"/>
  <c r="F7322"/>
  <c r="A7323"/>
  <c r="B7323"/>
  <c r="C7323"/>
  <c r="D7323"/>
  <c r="E7323"/>
  <c r="F7323"/>
  <c r="A7324"/>
  <c r="B7324"/>
  <c r="C7324"/>
  <c r="D7324"/>
  <c r="E7324"/>
  <c r="F7324"/>
  <c r="A7325"/>
  <c r="B7325"/>
  <c r="C7325"/>
  <c r="D7325"/>
  <c r="E7325"/>
  <c r="F7325"/>
  <c r="A7326"/>
  <c r="B7326"/>
  <c r="C7326"/>
  <c r="D7326"/>
  <c r="E7326"/>
  <c r="F7326"/>
  <c r="A7327"/>
  <c r="B7327"/>
  <c r="C7327"/>
  <c r="D7327"/>
  <c r="E7327"/>
  <c r="F7327"/>
  <c r="A7328"/>
  <c r="B7328"/>
  <c r="C7328"/>
  <c r="D7328"/>
  <c r="E7328"/>
  <c r="F7328"/>
  <c r="A7329"/>
  <c r="B7329"/>
  <c r="C7329"/>
  <c r="D7329"/>
  <c r="E7329"/>
  <c r="F7329"/>
  <c r="A7330"/>
  <c r="B7330"/>
  <c r="C7330"/>
  <c r="D7330"/>
  <c r="E7330"/>
  <c r="F7330"/>
  <c r="A7331"/>
  <c r="B7331"/>
  <c r="C7331"/>
  <c r="D7331"/>
  <c r="E7331"/>
  <c r="F7331"/>
  <c r="A7332"/>
  <c r="B7332"/>
  <c r="C7332"/>
  <c r="D7332"/>
  <c r="E7332"/>
  <c r="F7332"/>
  <c r="A7333"/>
  <c r="B7333"/>
  <c r="C7333"/>
  <c r="D7333"/>
  <c r="E7333"/>
  <c r="F7333"/>
  <c r="A7334"/>
  <c r="B7334"/>
  <c r="C7334"/>
  <c r="D7334"/>
  <c r="E7334"/>
  <c r="F7334"/>
  <c r="A7335"/>
  <c r="B7335"/>
  <c r="C7335"/>
  <c r="D7335"/>
  <c r="E7335"/>
  <c r="F7335"/>
  <c r="A7336"/>
  <c r="B7336"/>
  <c r="C7336"/>
  <c r="D7336"/>
  <c r="E7336"/>
  <c r="F7336"/>
  <c r="A7337"/>
  <c r="B7337"/>
  <c r="C7337"/>
  <c r="D7337"/>
  <c r="E7337"/>
  <c r="F7337"/>
  <c r="A7338"/>
  <c r="B7338"/>
  <c r="C7338"/>
  <c r="D7338"/>
  <c r="E7338"/>
  <c r="F7338"/>
  <c r="A7339"/>
  <c r="B7339"/>
  <c r="C7339"/>
  <c r="D7339"/>
  <c r="E7339"/>
  <c r="F7339"/>
  <c r="A7340"/>
  <c r="B7340"/>
  <c r="C7340"/>
  <c r="D7340"/>
  <c r="E7340"/>
  <c r="F7340"/>
  <c r="A7341"/>
  <c r="B7341"/>
  <c r="C7341"/>
  <c r="D7341"/>
  <c r="E7341"/>
  <c r="F7341"/>
  <c r="A7342"/>
  <c r="B7342"/>
  <c r="C7342"/>
  <c r="D7342"/>
  <c r="E7342"/>
  <c r="F7342"/>
  <c r="A7343"/>
  <c r="B7343"/>
  <c r="C7343"/>
  <c r="D7343"/>
  <c r="E7343"/>
  <c r="F7343"/>
  <c r="A7344"/>
  <c r="B7344"/>
  <c r="C7344"/>
  <c r="D7344"/>
  <c r="E7344"/>
  <c r="F7344"/>
  <c r="A7345"/>
  <c r="B7345"/>
  <c r="C7345"/>
  <c r="D7345"/>
  <c r="E7345"/>
  <c r="F7345"/>
  <c r="A7346"/>
  <c r="B7346"/>
  <c r="C7346"/>
  <c r="D7346"/>
  <c r="E7346"/>
  <c r="F7346"/>
  <c r="A7347"/>
  <c r="B7347"/>
  <c r="C7347"/>
  <c r="D7347"/>
  <c r="E7347"/>
  <c r="F7347"/>
  <c r="A7348"/>
  <c r="B7348"/>
  <c r="C7348"/>
  <c r="D7348"/>
  <c r="E7348"/>
  <c r="F7348"/>
  <c r="A7349"/>
  <c r="B7349"/>
  <c r="C7349"/>
  <c r="D7349"/>
  <c r="E7349"/>
  <c r="F7349"/>
  <c r="A7350"/>
  <c r="B7350"/>
  <c r="C7350"/>
  <c r="D7350"/>
  <c r="E7350"/>
  <c r="F7350"/>
  <c r="A7351"/>
  <c r="B7351"/>
  <c r="C7351"/>
  <c r="D7351"/>
  <c r="E7351"/>
  <c r="F7351"/>
  <c r="A7352"/>
  <c r="B7352"/>
  <c r="C7352"/>
  <c r="D7352"/>
  <c r="E7352"/>
  <c r="F7352"/>
  <c r="A7353"/>
  <c r="B7353"/>
  <c r="C7353"/>
  <c r="D7353"/>
  <c r="E7353"/>
  <c r="F7353"/>
  <c r="A7354"/>
  <c r="B7354"/>
  <c r="C7354"/>
  <c r="D7354"/>
  <c r="E7354"/>
  <c r="F7354"/>
  <c r="A7355"/>
  <c r="B7355"/>
  <c r="C7355"/>
  <c r="D7355"/>
  <c r="E7355"/>
  <c r="F7355"/>
  <c r="A7356"/>
  <c r="B7356"/>
  <c r="C7356"/>
  <c r="D7356"/>
  <c r="E7356"/>
  <c r="F7356"/>
  <c r="A7357"/>
  <c r="B7357"/>
  <c r="C7357"/>
  <c r="D7357"/>
  <c r="E7357"/>
  <c r="F7357"/>
  <c r="A7358"/>
  <c r="B7358"/>
  <c r="C7358"/>
  <c r="D7358"/>
  <c r="E7358"/>
  <c r="F7358"/>
  <c r="A7359"/>
  <c r="B7359"/>
  <c r="C7359"/>
  <c r="D7359"/>
  <c r="E7359"/>
  <c r="F7359"/>
  <c r="A7360"/>
  <c r="B7360"/>
  <c r="C7360"/>
  <c r="D7360"/>
  <c r="E7360"/>
  <c r="F7360"/>
  <c r="A7361"/>
  <c r="B7361"/>
  <c r="C7361"/>
  <c r="D7361"/>
  <c r="E7361"/>
  <c r="F7361"/>
  <c r="A7362"/>
  <c r="B7362"/>
  <c r="C7362"/>
  <c r="D7362"/>
  <c r="E7362"/>
  <c r="F7362"/>
  <c r="A7363"/>
  <c r="B7363"/>
  <c r="C7363"/>
  <c r="D7363"/>
  <c r="E7363"/>
  <c r="F7363"/>
  <c r="A7364"/>
  <c r="B7364"/>
  <c r="C7364"/>
  <c r="D7364"/>
  <c r="E7364"/>
  <c r="F7364"/>
  <c r="A7365"/>
  <c r="B7365"/>
  <c r="C7365"/>
  <c r="D7365"/>
  <c r="E7365"/>
  <c r="F7365"/>
  <c r="A7366"/>
  <c r="B7366"/>
  <c r="C7366"/>
  <c r="D7366"/>
  <c r="E7366"/>
  <c r="F7366"/>
  <c r="A7367"/>
  <c r="B7367"/>
  <c r="C7367"/>
  <c r="D7367"/>
  <c r="E7367"/>
  <c r="F7367"/>
  <c r="A7368"/>
  <c r="B7368"/>
  <c r="C7368"/>
  <c r="D7368"/>
  <c r="E7368"/>
  <c r="F7368"/>
  <c r="A7369"/>
  <c r="B7369"/>
  <c r="C7369"/>
  <c r="D7369"/>
  <c r="E7369"/>
  <c r="F7369"/>
  <c r="A7370"/>
  <c r="B7370"/>
  <c r="C7370"/>
  <c r="D7370"/>
  <c r="E7370"/>
  <c r="F7370"/>
  <c r="A7371"/>
  <c r="B7371"/>
  <c r="C7371"/>
  <c r="D7371"/>
  <c r="E7371"/>
  <c r="F7371"/>
  <c r="A7372"/>
  <c r="B7372"/>
  <c r="C7372"/>
  <c r="D7372"/>
  <c r="E7372"/>
  <c r="F7372"/>
  <c r="A7373"/>
  <c r="B7373"/>
  <c r="C7373"/>
  <c r="D7373"/>
  <c r="E7373"/>
  <c r="F7373"/>
  <c r="A7374"/>
  <c r="B7374"/>
  <c r="C7374"/>
  <c r="D7374"/>
  <c r="E7374"/>
  <c r="F7374"/>
  <c r="A7375"/>
  <c r="B7375"/>
  <c r="C7375"/>
  <c r="D7375"/>
  <c r="E7375"/>
  <c r="F7375"/>
  <c r="A7376"/>
  <c r="B7376"/>
  <c r="C7376"/>
  <c r="D7376"/>
  <c r="E7376"/>
  <c r="F7376"/>
  <c r="A7377"/>
  <c r="B7377"/>
  <c r="C7377"/>
  <c r="D7377"/>
  <c r="E7377"/>
  <c r="F7377"/>
  <c r="A7378"/>
  <c r="B7378"/>
  <c r="C7378"/>
  <c r="D7378"/>
  <c r="E7378"/>
  <c r="F7378"/>
  <c r="A7379"/>
  <c r="B7379"/>
  <c r="C7379"/>
  <c r="D7379"/>
  <c r="E7379"/>
  <c r="F7379"/>
  <c r="A7380"/>
  <c r="B7380"/>
  <c r="C7380"/>
  <c r="D7380"/>
  <c r="E7380"/>
  <c r="F7380"/>
  <c r="A7381"/>
  <c r="B7381"/>
  <c r="C7381"/>
  <c r="D7381"/>
  <c r="E7381"/>
  <c r="F7381"/>
  <c r="A7382"/>
  <c r="B7382"/>
  <c r="C7382"/>
  <c r="D7382"/>
  <c r="E7382"/>
  <c r="F7382"/>
  <c r="A7383"/>
  <c r="B7383"/>
  <c r="C7383"/>
  <c r="D7383"/>
  <c r="E7383"/>
  <c r="F7383"/>
  <c r="A7384"/>
  <c r="B7384"/>
  <c r="C7384"/>
  <c r="D7384"/>
  <c r="E7384"/>
  <c r="F7384"/>
  <c r="A7385"/>
  <c r="B7385"/>
  <c r="C7385"/>
  <c r="D7385"/>
  <c r="E7385"/>
  <c r="F7385"/>
  <c r="A7386"/>
  <c r="B7386"/>
  <c r="C7386"/>
  <c r="D7386"/>
  <c r="E7386"/>
  <c r="F7386"/>
  <c r="A7387"/>
  <c r="B7387"/>
  <c r="C7387"/>
  <c r="D7387"/>
  <c r="E7387"/>
  <c r="F7387"/>
  <c r="A7388"/>
  <c r="B7388"/>
  <c r="C7388"/>
  <c r="D7388"/>
  <c r="E7388"/>
  <c r="F7388"/>
  <c r="A7389"/>
  <c r="B7389"/>
  <c r="C7389"/>
  <c r="D7389"/>
  <c r="E7389"/>
  <c r="F7389"/>
  <c r="A7390"/>
  <c r="B7390"/>
  <c r="C7390"/>
  <c r="D7390"/>
  <c r="E7390"/>
  <c r="F7390"/>
  <c r="A7391"/>
  <c r="B7391"/>
  <c r="C7391"/>
  <c r="D7391"/>
  <c r="E7391"/>
  <c r="F7391"/>
  <c r="A7392"/>
  <c r="B7392"/>
  <c r="C7392"/>
  <c r="D7392"/>
  <c r="E7392"/>
  <c r="F7392"/>
  <c r="A7393"/>
  <c r="B7393"/>
  <c r="C7393"/>
  <c r="D7393"/>
  <c r="E7393"/>
  <c r="F7393"/>
  <c r="A7394"/>
  <c r="B7394"/>
  <c r="C7394"/>
  <c r="D7394"/>
  <c r="E7394"/>
  <c r="F7394"/>
  <c r="A7395"/>
  <c r="B7395"/>
  <c r="C7395"/>
  <c r="D7395"/>
  <c r="E7395"/>
  <c r="F7395"/>
  <c r="A7396"/>
  <c r="B7396"/>
  <c r="C7396"/>
  <c r="D7396"/>
  <c r="E7396"/>
  <c r="F7396"/>
  <c r="A7397"/>
  <c r="B7397"/>
  <c r="C7397"/>
  <c r="D7397"/>
  <c r="E7397"/>
  <c r="F7397"/>
  <c r="A7398"/>
  <c r="B7398"/>
  <c r="C7398"/>
  <c r="D7398"/>
  <c r="E7398"/>
  <c r="F7398"/>
  <c r="A7399"/>
  <c r="B7399"/>
  <c r="C7399"/>
  <c r="D7399"/>
  <c r="E7399"/>
  <c r="F7399"/>
  <c r="A7400"/>
  <c r="B7400"/>
  <c r="C7400"/>
  <c r="D7400"/>
  <c r="E7400"/>
  <c r="F7400"/>
  <c r="A7401"/>
  <c r="B7401"/>
  <c r="C7401"/>
  <c r="D7401"/>
  <c r="E7401"/>
  <c r="F7401"/>
  <c r="A7402"/>
  <c r="B7402"/>
  <c r="C7402"/>
  <c r="D7402"/>
  <c r="E7402"/>
  <c r="F7402"/>
  <c r="A7403"/>
  <c r="B7403"/>
  <c r="C7403"/>
  <c r="D7403"/>
  <c r="E7403"/>
  <c r="F7403"/>
  <c r="A7404"/>
  <c r="B7404"/>
  <c r="C7404"/>
  <c r="D7404"/>
  <c r="E7404"/>
  <c r="F7404"/>
  <c r="A7405"/>
  <c r="B7405"/>
  <c r="C7405"/>
  <c r="D7405"/>
  <c r="E7405"/>
  <c r="F7405"/>
  <c r="A7406"/>
  <c r="B7406"/>
  <c r="C7406"/>
  <c r="D7406"/>
  <c r="E7406"/>
  <c r="F7406"/>
  <c r="A7407"/>
  <c r="B7407"/>
  <c r="C7407"/>
  <c r="D7407"/>
  <c r="E7407"/>
  <c r="F7407"/>
  <c r="A7408"/>
  <c r="B7408"/>
  <c r="C7408"/>
  <c r="D7408"/>
  <c r="E7408"/>
  <c r="F7408"/>
  <c r="A7409"/>
  <c r="B7409"/>
  <c r="C7409"/>
  <c r="D7409"/>
  <c r="E7409"/>
  <c r="F7409"/>
  <c r="A7410"/>
  <c r="B7410"/>
  <c r="C7410"/>
  <c r="D7410"/>
  <c r="E7410"/>
  <c r="F7410"/>
  <c r="A7411"/>
  <c r="B7411"/>
  <c r="C7411"/>
  <c r="D7411"/>
  <c r="E7411"/>
  <c r="F7411"/>
  <c r="A7412"/>
  <c r="B7412"/>
  <c r="C7412"/>
  <c r="D7412"/>
  <c r="E7412"/>
  <c r="F7412"/>
  <c r="A7413"/>
  <c r="B7413"/>
  <c r="C7413"/>
  <c r="D7413"/>
  <c r="E7413"/>
  <c r="F7413"/>
  <c r="A7414"/>
  <c r="B7414"/>
  <c r="C7414"/>
  <c r="D7414"/>
  <c r="E7414"/>
  <c r="F7414"/>
  <c r="A7415"/>
  <c r="B7415"/>
  <c r="C7415"/>
  <c r="D7415"/>
  <c r="E7415"/>
  <c r="F7415"/>
  <c r="A7416"/>
  <c r="B7416"/>
  <c r="C7416"/>
  <c r="D7416"/>
  <c r="E7416"/>
  <c r="F7416"/>
  <c r="A7417"/>
  <c r="B7417"/>
  <c r="C7417"/>
  <c r="D7417"/>
  <c r="E7417"/>
  <c r="F7417"/>
  <c r="A7418"/>
  <c r="B7418"/>
  <c r="C7418"/>
  <c r="D7418"/>
  <c r="E7418"/>
  <c r="F7418"/>
  <c r="A7419"/>
  <c r="B7419"/>
  <c r="C7419"/>
  <c r="D7419"/>
  <c r="E7419"/>
  <c r="F7419"/>
  <c r="A7420"/>
  <c r="B7420"/>
  <c r="C7420"/>
  <c r="D7420"/>
  <c r="E7420"/>
  <c r="F7420"/>
  <c r="A7421"/>
  <c r="B7421"/>
  <c r="C7421"/>
  <c r="D7421"/>
  <c r="E7421"/>
  <c r="F7421"/>
  <c r="A7422"/>
  <c r="B7422"/>
  <c r="C7422"/>
  <c r="D7422"/>
  <c r="E7422"/>
  <c r="F7422"/>
  <c r="A7423"/>
  <c r="B7423"/>
  <c r="C7423"/>
  <c r="D7423"/>
  <c r="E7423"/>
  <c r="F7423"/>
  <c r="A7424"/>
  <c r="B7424"/>
  <c r="C7424"/>
  <c r="D7424"/>
  <c r="E7424"/>
  <c r="F7424"/>
  <c r="A7425"/>
  <c r="B7425"/>
  <c r="C7425"/>
  <c r="D7425"/>
  <c r="E7425"/>
  <c r="F7425"/>
  <c r="A7426"/>
  <c r="B7426"/>
  <c r="C7426"/>
  <c r="D7426"/>
  <c r="E7426"/>
  <c r="F7426"/>
  <c r="A7427"/>
  <c r="B7427"/>
  <c r="C7427"/>
  <c r="D7427"/>
  <c r="E7427"/>
  <c r="F7427"/>
  <c r="A7428"/>
  <c r="B7428"/>
  <c r="C7428"/>
  <c r="D7428"/>
  <c r="E7428"/>
  <c r="F7428"/>
  <c r="A7429"/>
  <c r="B7429"/>
  <c r="C7429"/>
  <c r="D7429"/>
  <c r="E7429"/>
  <c r="F7429"/>
  <c r="A7430"/>
  <c r="B7430"/>
  <c r="C7430"/>
  <c r="D7430"/>
  <c r="E7430"/>
  <c r="F7430"/>
  <c r="A7431"/>
  <c r="B7431"/>
  <c r="C7431"/>
  <c r="D7431"/>
  <c r="E7431"/>
  <c r="F7431"/>
  <c r="A7432"/>
  <c r="B7432"/>
  <c r="C7432"/>
  <c r="D7432"/>
  <c r="E7432"/>
  <c r="F7432"/>
  <c r="A7433"/>
  <c r="B7433"/>
  <c r="C7433"/>
  <c r="D7433"/>
  <c r="E7433"/>
  <c r="F7433"/>
  <c r="A7434"/>
  <c r="B7434"/>
  <c r="C7434"/>
  <c r="D7434"/>
  <c r="E7434"/>
  <c r="F7434"/>
  <c r="A7435"/>
  <c r="B7435"/>
  <c r="C7435"/>
  <c r="D7435"/>
  <c r="E7435"/>
  <c r="F7435"/>
  <c r="A7436"/>
  <c r="B7436"/>
  <c r="C7436"/>
  <c r="D7436"/>
  <c r="E7436"/>
  <c r="F7436"/>
  <c r="A7437"/>
  <c r="B7437"/>
  <c r="C7437"/>
  <c r="D7437"/>
  <c r="E7437"/>
  <c r="F7437"/>
  <c r="A7438"/>
  <c r="B7438"/>
  <c r="C7438"/>
  <c r="D7438"/>
  <c r="E7438"/>
  <c r="F7438"/>
  <c r="A7439"/>
  <c r="B7439"/>
  <c r="C7439"/>
  <c r="D7439"/>
  <c r="E7439"/>
  <c r="F7439"/>
  <c r="A7440"/>
  <c r="B7440"/>
  <c r="C7440"/>
  <c r="D7440"/>
  <c r="E7440"/>
  <c r="F7440"/>
  <c r="A7441"/>
  <c r="B7441"/>
  <c r="C7441"/>
  <c r="D7441"/>
  <c r="E7441"/>
  <c r="F7441"/>
  <c r="A7442"/>
  <c r="B7442"/>
  <c r="C7442"/>
  <c r="D7442"/>
  <c r="E7442"/>
  <c r="F7442"/>
  <c r="A7443"/>
  <c r="B7443"/>
  <c r="C7443"/>
  <c r="D7443"/>
  <c r="E7443"/>
  <c r="F7443"/>
  <c r="A7444"/>
  <c r="B7444"/>
  <c r="C7444"/>
  <c r="D7444"/>
  <c r="E7444"/>
  <c r="F7444"/>
  <c r="A7445"/>
  <c r="B7445"/>
  <c r="C7445"/>
  <c r="D7445"/>
  <c r="E7445"/>
  <c r="F7445"/>
  <c r="A7446"/>
  <c r="B7446"/>
  <c r="C7446"/>
  <c r="D7446"/>
  <c r="E7446"/>
  <c r="F7446"/>
  <c r="A7447"/>
  <c r="B7447"/>
  <c r="C7447"/>
  <c r="D7447"/>
  <c r="E7447"/>
  <c r="F7447"/>
  <c r="A7448"/>
  <c r="B7448"/>
  <c r="C7448"/>
  <c r="D7448"/>
  <c r="E7448"/>
  <c r="F7448"/>
  <c r="A7449"/>
  <c r="B7449"/>
  <c r="C7449"/>
  <c r="D7449"/>
  <c r="E7449"/>
  <c r="F7449"/>
  <c r="A7450"/>
  <c r="B7450"/>
  <c r="C7450"/>
  <c r="D7450"/>
  <c r="E7450"/>
  <c r="F7450"/>
  <c r="A7451"/>
  <c r="B7451"/>
  <c r="C7451"/>
  <c r="D7451"/>
  <c r="E7451"/>
  <c r="F7451"/>
  <c r="A7452"/>
  <c r="B7452"/>
  <c r="C7452"/>
  <c r="D7452"/>
  <c r="E7452"/>
  <c r="F7452"/>
  <c r="A7453"/>
  <c r="B7453"/>
  <c r="C7453"/>
  <c r="D7453"/>
  <c r="E7453"/>
  <c r="F7453"/>
  <c r="A7454"/>
  <c r="B7454"/>
  <c r="C7454"/>
  <c r="D7454"/>
  <c r="E7454"/>
  <c r="F7454"/>
  <c r="A7455"/>
  <c r="B7455"/>
  <c r="C7455"/>
  <c r="D7455"/>
  <c r="E7455"/>
  <c r="F7455"/>
  <c r="A7456"/>
  <c r="B7456"/>
  <c r="C7456"/>
  <c r="D7456"/>
  <c r="E7456"/>
  <c r="F7456"/>
  <c r="A7457"/>
  <c r="B7457"/>
  <c r="C7457"/>
  <c r="D7457"/>
  <c r="E7457"/>
  <c r="F7457"/>
  <c r="A7458"/>
  <c r="B7458"/>
  <c r="C7458"/>
  <c r="D7458"/>
  <c r="E7458"/>
  <c r="F7458"/>
  <c r="A7459"/>
  <c r="B7459"/>
  <c r="C7459"/>
  <c r="D7459"/>
  <c r="E7459"/>
  <c r="F7459"/>
  <c r="A7460"/>
  <c r="B7460"/>
  <c r="C7460"/>
  <c r="D7460"/>
  <c r="E7460"/>
  <c r="F7460"/>
  <c r="A7461"/>
  <c r="B7461"/>
  <c r="C7461"/>
  <c r="D7461"/>
  <c r="E7461"/>
  <c r="F7461"/>
  <c r="A7462"/>
  <c r="B7462"/>
  <c r="C7462"/>
  <c r="D7462"/>
  <c r="E7462"/>
  <c r="F7462"/>
  <c r="A7463"/>
  <c r="B7463"/>
  <c r="C7463"/>
  <c r="D7463"/>
  <c r="E7463"/>
  <c r="F7463"/>
  <c r="A7464"/>
  <c r="B7464"/>
  <c r="C7464"/>
  <c r="D7464"/>
  <c r="E7464"/>
  <c r="F7464"/>
  <c r="A7465"/>
  <c r="B7465"/>
  <c r="C7465"/>
  <c r="D7465"/>
  <c r="E7465"/>
  <c r="F7465"/>
  <c r="A7466"/>
  <c r="B7466"/>
  <c r="C7466"/>
  <c r="D7466"/>
  <c r="E7466"/>
  <c r="F7466"/>
  <c r="A7467"/>
  <c r="B7467"/>
  <c r="C7467"/>
  <c r="D7467"/>
  <c r="E7467"/>
  <c r="F7467"/>
  <c r="A7468"/>
  <c r="B7468"/>
  <c r="C7468"/>
  <c r="D7468"/>
  <c r="E7468"/>
  <c r="F7468"/>
  <c r="A7469"/>
  <c r="B7469"/>
  <c r="C7469"/>
  <c r="D7469"/>
  <c r="E7469"/>
  <c r="F7469"/>
  <c r="A7470"/>
  <c r="B7470"/>
  <c r="C7470"/>
  <c r="D7470"/>
  <c r="E7470"/>
  <c r="F7470"/>
  <c r="A7471"/>
  <c r="B7471"/>
  <c r="C7471"/>
  <c r="D7471"/>
  <c r="E7471"/>
  <c r="F7471"/>
  <c r="A7472"/>
  <c r="B7472"/>
  <c r="C7472"/>
  <c r="D7472"/>
  <c r="E7472"/>
  <c r="F7472"/>
  <c r="A7473"/>
  <c r="B7473"/>
  <c r="C7473"/>
  <c r="D7473"/>
  <c r="E7473"/>
  <c r="F7473"/>
  <c r="A7474"/>
  <c r="B7474"/>
  <c r="C7474"/>
  <c r="D7474"/>
  <c r="E7474"/>
  <c r="F7474"/>
  <c r="A7475"/>
  <c r="B7475"/>
  <c r="C7475"/>
  <c r="D7475"/>
  <c r="E7475"/>
  <c r="F7475"/>
  <c r="A7476"/>
  <c r="B7476"/>
  <c r="C7476"/>
  <c r="D7476"/>
  <c r="E7476"/>
  <c r="F7476"/>
  <c r="A7477"/>
  <c r="B7477"/>
  <c r="C7477"/>
  <c r="D7477"/>
  <c r="E7477"/>
  <c r="F7477"/>
  <c r="A7478"/>
  <c r="B7478"/>
  <c r="C7478"/>
  <c r="D7478"/>
  <c r="E7478"/>
  <c r="F7478"/>
  <c r="A7479"/>
  <c r="B7479"/>
  <c r="C7479"/>
  <c r="D7479"/>
  <c r="E7479"/>
  <c r="F7479"/>
  <c r="A7480"/>
  <c r="B7480"/>
  <c r="C7480"/>
  <c r="D7480"/>
  <c r="E7480"/>
  <c r="F7480"/>
  <c r="A7481"/>
  <c r="B7481"/>
  <c r="C7481"/>
  <c r="D7481"/>
  <c r="E7481"/>
  <c r="F7481"/>
  <c r="A7482"/>
  <c r="B7482"/>
  <c r="C7482"/>
  <c r="D7482"/>
  <c r="E7482"/>
  <c r="F7482"/>
  <c r="A7483"/>
  <c r="B7483"/>
  <c r="C7483"/>
  <c r="D7483"/>
  <c r="E7483"/>
  <c r="F7483"/>
  <c r="A7484"/>
  <c r="B7484"/>
  <c r="C7484"/>
  <c r="D7484"/>
  <c r="E7484"/>
  <c r="F7484"/>
  <c r="A7485"/>
  <c r="B7485"/>
  <c r="C7485"/>
  <c r="D7485"/>
  <c r="E7485"/>
  <c r="F7485"/>
  <c r="A7486"/>
  <c r="B7486"/>
  <c r="C7486"/>
  <c r="D7486"/>
  <c r="E7486"/>
  <c r="F7486"/>
  <c r="A7487"/>
  <c r="B7487"/>
  <c r="C7487"/>
  <c r="D7487"/>
  <c r="E7487"/>
  <c r="F7487"/>
  <c r="A7488"/>
  <c r="B7488"/>
  <c r="C7488"/>
  <c r="D7488"/>
  <c r="E7488"/>
  <c r="F7488"/>
  <c r="A7489"/>
  <c r="B7489"/>
  <c r="C7489"/>
  <c r="D7489"/>
  <c r="E7489"/>
  <c r="F7489"/>
  <c r="A7490"/>
  <c r="B7490"/>
  <c r="C7490"/>
  <c r="D7490"/>
  <c r="E7490"/>
  <c r="F7490"/>
  <c r="A7491"/>
  <c r="B7491"/>
  <c r="C7491"/>
  <c r="D7491"/>
  <c r="E7491"/>
  <c r="F7491"/>
  <c r="A7492"/>
  <c r="B7492"/>
  <c r="C7492"/>
  <c r="D7492"/>
  <c r="E7492"/>
  <c r="F7492"/>
  <c r="A7493"/>
  <c r="B7493"/>
  <c r="C7493"/>
  <c r="D7493"/>
  <c r="E7493"/>
  <c r="F7493"/>
  <c r="A7494"/>
  <c r="B7494"/>
  <c r="C7494"/>
  <c r="D7494"/>
  <c r="E7494"/>
  <c r="F7494"/>
  <c r="A7495"/>
  <c r="B7495"/>
  <c r="C7495"/>
  <c r="D7495"/>
  <c r="E7495"/>
  <c r="F7495"/>
  <c r="A7496"/>
  <c r="B7496"/>
  <c r="C7496"/>
  <c r="D7496"/>
  <c r="E7496"/>
  <c r="F7496"/>
  <c r="A7497"/>
  <c r="B7497"/>
  <c r="C7497"/>
  <c r="D7497"/>
  <c r="E7497"/>
  <c r="F7497"/>
  <c r="A7498"/>
  <c r="B7498"/>
  <c r="C7498"/>
  <c r="D7498"/>
  <c r="E7498"/>
  <c r="F7498"/>
  <c r="A7499"/>
  <c r="B7499"/>
  <c r="C7499"/>
  <c r="D7499"/>
  <c r="E7499"/>
  <c r="F7499"/>
  <c r="A7500"/>
  <c r="B7500"/>
  <c r="C7500"/>
  <c r="D7500"/>
  <c r="E7500"/>
  <c r="F7500"/>
  <c r="A7501"/>
  <c r="B7501"/>
  <c r="C7501"/>
  <c r="D7501"/>
  <c r="E7501"/>
  <c r="F7501"/>
  <c r="A7502"/>
  <c r="B7502"/>
  <c r="C7502"/>
  <c r="D7502"/>
  <c r="E7502"/>
  <c r="F7502"/>
  <c r="A7503"/>
  <c r="B7503"/>
  <c r="C7503"/>
  <c r="D7503"/>
  <c r="E7503"/>
  <c r="F7503"/>
  <c r="A7504"/>
  <c r="B7504"/>
  <c r="C7504"/>
  <c r="D7504"/>
  <c r="E7504"/>
  <c r="F7504"/>
  <c r="A7505"/>
  <c r="B7505"/>
  <c r="C7505"/>
  <c r="D7505"/>
  <c r="E7505"/>
  <c r="F7505"/>
  <c r="A7506"/>
  <c r="B7506"/>
  <c r="C7506"/>
  <c r="D7506"/>
  <c r="E7506"/>
  <c r="F7506"/>
  <c r="A7507"/>
  <c r="B7507"/>
  <c r="C7507"/>
  <c r="D7507"/>
  <c r="E7507"/>
  <c r="F7507"/>
  <c r="A7508"/>
  <c r="B7508"/>
  <c r="C7508"/>
  <c r="D7508"/>
  <c r="E7508"/>
  <c r="F7508"/>
  <c r="A7509"/>
  <c r="B7509"/>
  <c r="C7509"/>
  <c r="D7509"/>
  <c r="E7509"/>
  <c r="F7509"/>
  <c r="A7510"/>
  <c r="B7510"/>
  <c r="C7510"/>
  <c r="D7510"/>
  <c r="E7510"/>
  <c r="F7510"/>
  <c r="A7511"/>
  <c r="B7511"/>
  <c r="C7511"/>
  <c r="D7511"/>
  <c r="E7511"/>
  <c r="F7511"/>
  <c r="A7512"/>
  <c r="B7512"/>
  <c r="C7512"/>
  <c r="D7512"/>
  <c r="E7512"/>
  <c r="F7512"/>
  <c r="A7513"/>
  <c r="B7513"/>
  <c r="C7513"/>
  <c r="D7513"/>
  <c r="E7513"/>
  <c r="F7513"/>
  <c r="A7514"/>
  <c r="B7514"/>
  <c r="C7514"/>
  <c r="D7514"/>
  <c r="E7514"/>
  <c r="F7514"/>
  <c r="A7515"/>
  <c r="B7515"/>
  <c r="C7515"/>
  <c r="D7515"/>
  <c r="E7515"/>
  <c r="F7515"/>
  <c r="A7516"/>
  <c r="B7516"/>
  <c r="C7516"/>
  <c r="D7516"/>
  <c r="E7516"/>
  <c r="F7516"/>
  <c r="A7517"/>
  <c r="B7517"/>
  <c r="C7517"/>
  <c r="D7517"/>
  <c r="E7517"/>
  <c r="F7517"/>
  <c r="A7518"/>
  <c r="B7518"/>
  <c r="C7518"/>
  <c r="D7518"/>
  <c r="E7518"/>
  <c r="F7518"/>
  <c r="A7519"/>
  <c r="B7519"/>
  <c r="C7519"/>
  <c r="D7519"/>
  <c r="E7519"/>
  <c r="F7519"/>
  <c r="A7520"/>
  <c r="B7520"/>
  <c r="C7520"/>
  <c r="D7520"/>
  <c r="E7520"/>
  <c r="F7520"/>
  <c r="A7521"/>
  <c r="B7521"/>
  <c r="C7521"/>
  <c r="D7521"/>
  <c r="E7521"/>
  <c r="F7521"/>
  <c r="A7522"/>
  <c r="B7522"/>
  <c r="C7522"/>
  <c r="D7522"/>
  <c r="E7522"/>
  <c r="F7522"/>
  <c r="A7523"/>
  <c r="B7523"/>
  <c r="C7523"/>
  <c r="D7523"/>
  <c r="E7523"/>
  <c r="F7523"/>
  <c r="A7524"/>
  <c r="B7524"/>
  <c r="C7524"/>
  <c r="D7524"/>
  <c r="E7524"/>
  <c r="F7524"/>
  <c r="A7525"/>
  <c r="B7525"/>
  <c r="C7525"/>
  <c r="D7525"/>
  <c r="E7525"/>
  <c r="F7525"/>
  <c r="A7526"/>
  <c r="B7526"/>
  <c r="C7526"/>
  <c r="D7526"/>
  <c r="E7526"/>
  <c r="F7526"/>
  <c r="A7527"/>
  <c r="B7527"/>
  <c r="C7527"/>
  <c r="D7527"/>
  <c r="E7527"/>
  <c r="F7527"/>
  <c r="A7528"/>
  <c r="B7528"/>
  <c r="C7528"/>
  <c r="D7528"/>
  <c r="E7528"/>
  <c r="F7528"/>
  <c r="A7529"/>
  <c r="B7529"/>
  <c r="C7529"/>
  <c r="D7529"/>
  <c r="E7529"/>
  <c r="F7529"/>
  <c r="A7530"/>
  <c r="B7530"/>
  <c r="C7530"/>
  <c r="D7530"/>
  <c r="E7530"/>
  <c r="F7530"/>
  <c r="A7531"/>
  <c r="B7531"/>
  <c r="C7531"/>
  <c r="D7531"/>
  <c r="E7531"/>
  <c r="F7531"/>
  <c r="A7532"/>
  <c r="B7532"/>
  <c r="C7532"/>
  <c r="D7532"/>
  <c r="E7532"/>
  <c r="F7532"/>
  <c r="A7533"/>
  <c r="B7533"/>
  <c r="C7533"/>
  <c r="D7533"/>
  <c r="E7533"/>
  <c r="F7533"/>
  <c r="A7534"/>
  <c r="B7534"/>
  <c r="C7534"/>
  <c r="D7534"/>
  <c r="E7534"/>
  <c r="F7534"/>
  <c r="A7535"/>
  <c r="B7535"/>
  <c r="C7535"/>
  <c r="D7535"/>
  <c r="E7535"/>
  <c r="F7535"/>
  <c r="A7536"/>
  <c r="B7536"/>
  <c r="C7536"/>
  <c r="D7536"/>
  <c r="E7536"/>
  <c r="F7536"/>
  <c r="A7537"/>
  <c r="B7537"/>
  <c r="C7537"/>
  <c r="D7537"/>
  <c r="E7537"/>
  <c r="F7537"/>
  <c r="A7538"/>
  <c r="B7538"/>
  <c r="C7538"/>
  <c r="D7538"/>
  <c r="E7538"/>
  <c r="F7538"/>
  <c r="A7539"/>
  <c r="B7539"/>
  <c r="C7539"/>
  <c r="D7539"/>
  <c r="E7539"/>
  <c r="F7539"/>
  <c r="A7540"/>
  <c r="B7540"/>
  <c r="C7540"/>
  <c r="D7540"/>
  <c r="E7540"/>
  <c r="F7540"/>
  <c r="A7541"/>
  <c r="B7541"/>
  <c r="C7541"/>
  <c r="D7541"/>
  <c r="E7541"/>
  <c r="F7541"/>
  <c r="A7542"/>
  <c r="B7542"/>
  <c r="C7542"/>
  <c r="D7542"/>
  <c r="E7542"/>
  <c r="F7542"/>
  <c r="A7543"/>
  <c r="B7543"/>
  <c r="C7543"/>
  <c r="D7543"/>
  <c r="E7543"/>
  <c r="F7543"/>
  <c r="A7544"/>
  <c r="B7544"/>
  <c r="C7544"/>
  <c r="D7544"/>
  <c r="E7544"/>
  <c r="F7544"/>
  <c r="A7545"/>
  <c r="B7545"/>
  <c r="C7545"/>
  <c r="D7545"/>
  <c r="E7545"/>
  <c r="F7545"/>
  <c r="A7546"/>
  <c r="B7546"/>
  <c r="C7546"/>
  <c r="D7546"/>
  <c r="E7546"/>
  <c r="F7546"/>
  <c r="A7547"/>
  <c r="B7547"/>
  <c r="C7547"/>
  <c r="D7547"/>
  <c r="E7547"/>
  <c r="F7547"/>
  <c r="A7548"/>
  <c r="B7548"/>
  <c r="C7548"/>
  <c r="D7548"/>
  <c r="E7548"/>
  <c r="F7548"/>
  <c r="A7549"/>
  <c r="B7549"/>
  <c r="C7549"/>
  <c r="D7549"/>
  <c r="E7549"/>
  <c r="F7549"/>
  <c r="A7550"/>
  <c r="B7550"/>
  <c r="C7550"/>
  <c r="D7550"/>
  <c r="E7550"/>
  <c r="F7550"/>
  <c r="A7551"/>
  <c r="B7551"/>
  <c r="C7551"/>
  <c r="D7551"/>
  <c r="E7551"/>
  <c r="F7551"/>
  <c r="A7552"/>
  <c r="B7552"/>
  <c r="C7552"/>
  <c r="D7552"/>
  <c r="E7552"/>
  <c r="F7552"/>
  <c r="A7553"/>
  <c r="B7553"/>
  <c r="C7553"/>
  <c r="D7553"/>
  <c r="E7553"/>
  <c r="F7553"/>
  <c r="A7554"/>
  <c r="B7554"/>
  <c r="C7554"/>
  <c r="D7554"/>
  <c r="E7554"/>
  <c r="F7554"/>
  <c r="A7555"/>
  <c r="B7555"/>
  <c r="C7555"/>
  <c r="D7555"/>
  <c r="E7555"/>
  <c r="F7555"/>
  <c r="A7556"/>
  <c r="B7556"/>
  <c r="C7556"/>
  <c r="D7556"/>
  <c r="E7556"/>
  <c r="F7556"/>
  <c r="A7557"/>
  <c r="B7557"/>
  <c r="C7557"/>
  <c r="D7557"/>
  <c r="E7557"/>
  <c r="F7557"/>
  <c r="A7558"/>
  <c r="B7558"/>
  <c r="C7558"/>
  <c r="D7558"/>
  <c r="E7558"/>
  <c r="F7558"/>
  <c r="A7559"/>
  <c r="B7559"/>
  <c r="C7559"/>
  <c r="D7559"/>
  <c r="E7559"/>
  <c r="F7559"/>
  <c r="A7560"/>
  <c r="B7560"/>
  <c r="C7560"/>
  <c r="D7560"/>
  <c r="E7560"/>
  <c r="F7560"/>
  <c r="A7561"/>
  <c r="B7561"/>
  <c r="C7561"/>
  <c r="D7561"/>
  <c r="E7561"/>
  <c r="F7561"/>
  <c r="A7562"/>
  <c r="B7562"/>
  <c r="C7562"/>
  <c r="D7562"/>
  <c r="E7562"/>
  <c r="F7562"/>
  <c r="A7563"/>
  <c r="B7563"/>
  <c r="C7563"/>
  <c r="D7563"/>
  <c r="E7563"/>
  <c r="F7563"/>
  <c r="A7564"/>
  <c r="B7564"/>
  <c r="C7564"/>
  <c r="D7564"/>
  <c r="E7564"/>
  <c r="F7564"/>
  <c r="A7565"/>
  <c r="B7565"/>
  <c r="C7565"/>
  <c r="D7565"/>
  <c r="E7565"/>
  <c r="F7565"/>
  <c r="A7566"/>
  <c r="B7566"/>
  <c r="C7566"/>
  <c r="D7566"/>
  <c r="E7566"/>
  <c r="F7566"/>
  <c r="A7567"/>
  <c r="B7567"/>
  <c r="C7567"/>
  <c r="D7567"/>
  <c r="E7567"/>
  <c r="F7567"/>
  <c r="A7568"/>
  <c r="B7568"/>
  <c r="C7568"/>
  <c r="D7568"/>
  <c r="E7568"/>
  <c r="F7568"/>
  <c r="A7569"/>
  <c r="B7569"/>
  <c r="C7569"/>
  <c r="D7569"/>
  <c r="E7569"/>
  <c r="F7569"/>
  <c r="A7570"/>
  <c r="B7570"/>
  <c r="C7570"/>
  <c r="D7570"/>
  <c r="E7570"/>
  <c r="F7570"/>
  <c r="A7571"/>
  <c r="B7571"/>
  <c r="C7571"/>
  <c r="D7571"/>
  <c r="E7571"/>
  <c r="F7571"/>
  <c r="A7572"/>
  <c r="B7572"/>
  <c r="C7572"/>
  <c r="D7572"/>
  <c r="E7572"/>
  <c r="F7572"/>
  <c r="A7573"/>
  <c r="B7573"/>
  <c r="C7573"/>
  <c r="D7573"/>
  <c r="E7573"/>
  <c r="F7573"/>
  <c r="A7574"/>
  <c r="B7574"/>
  <c r="C7574"/>
  <c r="D7574"/>
  <c r="E7574"/>
  <c r="F7574"/>
  <c r="A7575"/>
  <c r="B7575"/>
  <c r="C7575"/>
  <c r="D7575"/>
  <c r="E7575"/>
  <c r="F7575"/>
  <c r="A7576"/>
  <c r="B7576"/>
  <c r="C7576"/>
  <c r="D7576"/>
  <c r="E7576"/>
  <c r="F7576"/>
  <c r="A7577"/>
  <c r="B7577"/>
  <c r="C7577"/>
  <c r="D7577"/>
  <c r="E7577"/>
  <c r="F7577"/>
  <c r="A7578"/>
  <c r="B7578"/>
  <c r="C7578"/>
  <c r="D7578"/>
  <c r="E7578"/>
  <c r="F7578"/>
  <c r="A7579"/>
  <c r="B7579"/>
  <c r="C7579"/>
  <c r="D7579"/>
  <c r="E7579"/>
  <c r="F7579"/>
  <c r="A7580"/>
  <c r="B7580"/>
  <c r="C7580"/>
  <c r="D7580"/>
  <c r="E7580"/>
  <c r="F7580"/>
  <c r="A7581"/>
  <c r="B7581"/>
  <c r="C7581"/>
  <c r="D7581"/>
  <c r="E7581"/>
  <c r="F7581"/>
  <c r="A7582"/>
  <c r="B7582"/>
  <c r="C7582"/>
  <c r="D7582"/>
  <c r="E7582"/>
  <c r="F7582"/>
  <c r="A7583"/>
  <c r="B7583"/>
  <c r="C7583"/>
  <c r="D7583"/>
  <c r="E7583"/>
  <c r="F7583"/>
  <c r="A7584"/>
  <c r="B7584"/>
  <c r="C7584"/>
  <c r="D7584"/>
  <c r="E7584"/>
  <c r="F7584"/>
  <c r="A7585"/>
  <c r="B7585"/>
  <c r="C7585"/>
  <c r="D7585"/>
  <c r="E7585"/>
  <c r="F7585"/>
  <c r="A7586"/>
  <c r="B7586"/>
  <c r="C7586"/>
  <c r="D7586"/>
  <c r="E7586"/>
  <c r="F7586"/>
  <c r="A7587"/>
  <c r="B7587"/>
  <c r="C7587"/>
  <c r="D7587"/>
  <c r="E7587"/>
  <c r="F7587"/>
  <c r="A7588"/>
  <c r="B7588"/>
  <c r="C7588"/>
  <c r="D7588"/>
  <c r="E7588"/>
  <c r="F7588"/>
  <c r="A7589"/>
  <c r="B7589"/>
  <c r="C7589"/>
  <c r="D7589"/>
  <c r="E7589"/>
  <c r="F7589"/>
  <c r="A7590"/>
  <c r="B7590"/>
  <c r="C7590"/>
  <c r="D7590"/>
  <c r="E7590"/>
  <c r="F7590"/>
  <c r="A7591"/>
  <c r="B7591"/>
  <c r="C7591"/>
  <c r="D7591"/>
  <c r="E7591"/>
  <c r="F7591"/>
  <c r="A7592"/>
  <c r="B7592"/>
  <c r="C7592"/>
  <c r="D7592"/>
  <c r="E7592"/>
  <c r="F7592"/>
  <c r="A7593"/>
  <c r="B7593"/>
  <c r="C7593"/>
  <c r="D7593"/>
  <c r="E7593"/>
  <c r="F7593"/>
  <c r="A7594"/>
  <c r="B7594"/>
  <c r="C7594"/>
  <c r="D7594"/>
  <c r="E7594"/>
  <c r="F7594"/>
  <c r="A7595"/>
  <c r="B7595"/>
  <c r="C7595"/>
  <c r="D7595"/>
  <c r="E7595"/>
  <c r="F7595"/>
  <c r="A7596"/>
  <c r="B7596"/>
  <c r="C7596"/>
  <c r="D7596"/>
  <c r="E7596"/>
  <c r="F7596"/>
  <c r="A7597"/>
  <c r="B7597"/>
  <c r="C7597"/>
  <c r="D7597"/>
  <c r="E7597"/>
  <c r="F7597"/>
  <c r="A7598"/>
  <c r="B7598"/>
  <c r="C7598"/>
  <c r="D7598"/>
  <c r="E7598"/>
  <c r="F7598"/>
  <c r="A7599"/>
  <c r="B7599"/>
  <c r="C7599"/>
  <c r="D7599"/>
  <c r="E7599"/>
  <c r="F7599"/>
  <c r="A7600"/>
  <c r="B7600"/>
  <c r="C7600"/>
  <c r="D7600"/>
  <c r="E7600"/>
  <c r="F7600"/>
  <c r="A7601"/>
  <c r="B7601"/>
  <c r="C7601"/>
  <c r="D7601"/>
  <c r="E7601"/>
  <c r="F7601"/>
  <c r="A7602"/>
  <c r="B7602"/>
  <c r="C7602"/>
  <c r="D7602"/>
  <c r="E7602"/>
  <c r="F7602"/>
  <c r="A7603"/>
  <c r="B7603"/>
  <c r="C7603"/>
  <c r="D7603"/>
  <c r="E7603"/>
  <c r="F7603"/>
  <c r="A7604"/>
  <c r="B7604"/>
  <c r="C7604"/>
  <c r="D7604"/>
  <c r="E7604"/>
  <c r="F7604"/>
  <c r="A7605"/>
  <c r="B7605"/>
  <c r="C7605"/>
  <c r="D7605"/>
  <c r="E7605"/>
  <c r="F7605"/>
  <c r="A7606"/>
  <c r="B7606"/>
  <c r="C7606"/>
  <c r="D7606"/>
  <c r="E7606"/>
  <c r="F7606"/>
  <c r="A7607"/>
  <c r="B7607"/>
  <c r="C7607"/>
  <c r="D7607"/>
  <c r="E7607"/>
  <c r="F7607"/>
  <c r="A7608"/>
  <c r="B7608"/>
  <c r="C7608"/>
  <c r="D7608"/>
  <c r="E7608"/>
  <c r="F7608"/>
  <c r="A7609"/>
  <c r="B7609"/>
  <c r="C7609"/>
  <c r="D7609"/>
  <c r="E7609"/>
  <c r="F7609"/>
  <c r="A7610"/>
  <c r="B7610"/>
  <c r="C7610"/>
  <c r="D7610"/>
  <c r="E7610"/>
  <c r="F7610"/>
  <c r="A7611"/>
  <c r="B7611"/>
  <c r="C7611"/>
  <c r="D7611"/>
  <c r="E7611"/>
  <c r="F7611"/>
  <c r="A7612"/>
  <c r="B7612"/>
  <c r="C7612"/>
  <c r="D7612"/>
  <c r="E7612"/>
  <c r="F7612"/>
  <c r="A7613"/>
  <c r="B7613"/>
  <c r="C7613"/>
  <c r="D7613"/>
  <c r="E7613"/>
  <c r="F7613"/>
  <c r="A7614"/>
  <c r="B7614"/>
  <c r="C7614"/>
  <c r="D7614"/>
  <c r="E7614"/>
  <c r="F7614"/>
  <c r="A7615"/>
  <c r="B7615"/>
  <c r="C7615"/>
  <c r="D7615"/>
  <c r="E7615"/>
  <c r="F7615"/>
  <c r="A7616"/>
  <c r="B7616"/>
  <c r="C7616"/>
  <c r="D7616"/>
  <c r="E7616"/>
  <c r="F7616"/>
  <c r="A7617"/>
  <c r="B7617"/>
  <c r="C7617"/>
  <c r="D7617"/>
  <c r="E7617"/>
  <c r="F7617"/>
  <c r="A7618"/>
  <c r="B7618"/>
  <c r="C7618"/>
  <c r="D7618"/>
  <c r="E7618"/>
  <c r="F7618"/>
  <c r="A7619"/>
  <c r="B7619"/>
  <c r="C7619"/>
  <c r="D7619"/>
  <c r="E7619"/>
  <c r="F7619"/>
  <c r="A7620"/>
  <c r="B7620"/>
  <c r="C7620"/>
  <c r="D7620"/>
  <c r="E7620"/>
  <c r="F7620"/>
  <c r="A7621"/>
  <c r="B7621"/>
  <c r="C7621"/>
  <c r="D7621"/>
  <c r="E7621"/>
  <c r="F7621"/>
  <c r="A7622"/>
  <c r="B7622"/>
  <c r="C7622"/>
  <c r="D7622"/>
  <c r="E7622"/>
  <c r="F7622"/>
  <c r="A7623"/>
  <c r="B7623"/>
  <c r="C7623"/>
  <c r="D7623"/>
  <c r="E7623"/>
  <c r="F7623"/>
  <c r="A7624"/>
  <c r="B7624"/>
  <c r="C7624"/>
  <c r="D7624"/>
  <c r="E7624"/>
  <c r="F7624"/>
  <c r="A7625"/>
  <c r="B7625"/>
  <c r="C7625"/>
  <c r="D7625"/>
  <c r="E7625"/>
  <c r="F7625"/>
  <c r="A7626"/>
  <c r="B7626"/>
  <c r="C7626"/>
  <c r="D7626"/>
  <c r="E7626"/>
  <c r="F7626"/>
  <c r="A7627"/>
  <c r="B7627"/>
  <c r="C7627"/>
  <c r="D7627"/>
  <c r="E7627"/>
  <c r="F7627"/>
  <c r="A7628"/>
  <c r="B7628"/>
  <c r="C7628"/>
  <c r="D7628"/>
  <c r="E7628"/>
  <c r="F7628"/>
  <c r="A7629"/>
  <c r="B7629"/>
  <c r="C7629"/>
  <c r="D7629"/>
  <c r="E7629"/>
  <c r="F7629"/>
  <c r="A7630"/>
  <c r="B7630"/>
  <c r="C7630"/>
  <c r="D7630"/>
  <c r="E7630"/>
  <c r="F7630"/>
  <c r="A7631"/>
  <c r="B7631"/>
  <c r="C7631"/>
  <c r="D7631"/>
  <c r="E7631"/>
  <c r="F7631"/>
  <c r="A7632"/>
  <c r="B7632"/>
  <c r="C7632"/>
  <c r="D7632"/>
  <c r="E7632"/>
  <c r="F7632"/>
  <c r="A7633"/>
  <c r="B7633"/>
  <c r="C7633"/>
  <c r="D7633"/>
  <c r="E7633"/>
  <c r="F7633"/>
  <c r="A7634"/>
  <c r="B7634"/>
  <c r="C7634"/>
  <c r="D7634"/>
  <c r="E7634"/>
  <c r="F7634"/>
  <c r="A7635"/>
  <c r="B7635"/>
  <c r="C7635"/>
  <c r="D7635"/>
  <c r="E7635"/>
  <c r="F7635"/>
  <c r="A7636"/>
  <c r="B7636"/>
  <c r="C7636"/>
  <c r="D7636"/>
  <c r="E7636"/>
  <c r="F7636"/>
  <c r="A7637"/>
  <c r="B7637"/>
  <c r="C7637"/>
  <c r="D7637"/>
  <c r="E7637"/>
  <c r="F7637"/>
  <c r="A7638"/>
  <c r="B7638"/>
  <c r="C7638"/>
  <c r="D7638"/>
  <c r="E7638"/>
  <c r="F7638"/>
  <c r="A7639"/>
  <c r="B7639"/>
  <c r="C7639"/>
  <c r="D7639"/>
  <c r="E7639"/>
  <c r="F7639"/>
  <c r="A7640"/>
  <c r="B7640"/>
  <c r="C7640"/>
  <c r="D7640"/>
  <c r="E7640"/>
  <c r="F7640"/>
  <c r="A7641"/>
  <c r="B7641"/>
  <c r="C7641"/>
  <c r="D7641"/>
  <c r="E7641"/>
  <c r="F7641"/>
  <c r="A7642"/>
  <c r="B7642"/>
  <c r="C7642"/>
  <c r="D7642"/>
  <c r="E7642"/>
  <c r="F7642"/>
  <c r="A7643"/>
  <c r="B7643"/>
  <c r="C7643"/>
  <c r="D7643"/>
  <c r="E7643"/>
  <c r="F7643"/>
  <c r="A7644"/>
  <c r="B7644"/>
  <c r="C7644"/>
  <c r="D7644"/>
  <c r="E7644"/>
  <c r="F7644"/>
  <c r="A7645"/>
  <c r="B7645"/>
  <c r="C7645"/>
  <c r="D7645"/>
  <c r="E7645"/>
  <c r="F7645"/>
  <c r="A7646"/>
  <c r="B7646"/>
  <c r="C7646"/>
  <c r="D7646"/>
  <c r="E7646"/>
  <c r="F7646"/>
  <c r="A7647"/>
  <c r="B7647"/>
  <c r="C7647"/>
  <c r="D7647"/>
  <c r="E7647"/>
  <c r="F7647"/>
  <c r="A7648"/>
  <c r="B7648"/>
  <c r="C7648"/>
  <c r="D7648"/>
  <c r="E7648"/>
  <c r="F7648"/>
  <c r="A7649"/>
  <c r="B7649"/>
  <c r="C7649"/>
  <c r="D7649"/>
  <c r="E7649"/>
  <c r="F7649"/>
  <c r="A7650"/>
  <c r="B7650"/>
  <c r="C7650"/>
  <c r="D7650"/>
  <c r="E7650"/>
  <c r="F7650"/>
  <c r="A7651"/>
  <c r="B7651"/>
  <c r="C7651"/>
  <c r="D7651"/>
  <c r="E7651"/>
  <c r="F7651"/>
  <c r="A7652"/>
  <c r="B7652"/>
  <c r="C7652"/>
  <c r="D7652"/>
  <c r="E7652"/>
  <c r="F7652"/>
  <c r="A7653"/>
  <c r="B7653"/>
  <c r="C7653"/>
  <c r="D7653"/>
  <c r="E7653"/>
  <c r="F7653"/>
  <c r="A7654"/>
  <c r="B7654"/>
  <c r="C7654"/>
  <c r="D7654"/>
  <c r="E7654"/>
  <c r="F7654"/>
  <c r="A7655"/>
  <c r="B7655"/>
  <c r="C7655"/>
  <c r="D7655"/>
  <c r="E7655"/>
  <c r="F7655"/>
  <c r="A7656"/>
  <c r="B7656"/>
  <c r="C7656"/>
  <c r="D7656"/>
  <c r="E7656"/>
  <c r="F7656"/>
  <c r="A7657"/>
  <c r="B7657"/>
  <c r="C7657"/>
  <c r="D7657"/>
  <c r="E7657"/>
  <c r="F7657"/>
  <c r="A7658"/>
  <c r="B7658"/>
  <c r="C7658"/>
  <c r="D7658"/>
  <c r="E7658"/>
  <c r="F7658"/>
  <c r="A7659"/>
  <c r="B7659"/>
  <c r="C7659"/>
  <c r="D7659"/>
  <c r="E7659"/>
  <c r="F7659"/>
  <c r="A7660"/>
  <c r="B7660"/>
  <c r="C7660"/>
  <c r="D7660"/>
  <c r="E7660"/>
  <c r="F7660"/>
  <c r="A7661"/>
  <c r="B7661"/>
  <c r="C7661"/>
  <c r="D7661"/>
  <c r="E7661"/>
  <c r="F7661"/>
  <c r="A7662"/>
  <c r="B7662"/>
  <c r="C7662"/>
  <c r="D7662"/>
  <c r="E7662"/>
  <c r="F7662"/>
  <c r="A7663"/>
  <c r="B7663"/>
  <c r="C7663"/>
  <c r="D7663"/>
  <c r="E7663"/>
  <c r="F7663"/>
  <c r="A7664"/>
  <c r="B7664"/>
  <c r="C7664"/>
  <c r="D7664"/>
  <c r="E7664"/>
  <c r="F7664"/>
  <c r="A7665"/>
  <c r="B7665"/>
  <c r="C7665"/>
  <c r="D7665"/>
  <c r="E7665"/>
  <c r="F7665"/>
  <c r="A7666"/>
  <c r="B7666"/>
  <c r="C7666"/>
  <c r="D7666"/>
  <c r="E7666"/>
  <c r="F7666"/>
  <c r="A7667"/>
  <c r="B7667"/>
  <c r="C7667"/>
  <c r="D7667"/>
  <c r="E7667"/>
  <c r="F7667"/>
  <c r="A7668"/>
  <c r="B7668"/>
  <c r="C7668"/>
  <c r="D7668"/>
  <c r="E7668"/>
  <c r="F7668"/>
  <c r="A7669"/>
  <c r="B7669"/>
  <c r="C7669"/>
  <c r="D7669"/>
  <c r="E7669"/>
  <c r="F7669"/>
  <c r="A7670"/>
  <c r="B7670"/>
  <c r="C7670"/>
  <c r="D7670"/>
  <c r="E7670"/>
  <c r="F7670"/>
  <c r="A7671"/>
  <c r="B7671"/>
  <c r="C7671"/>
  <c r="D7671"/>
  <c r="E7671"/>
  <c r="F7671"/>
  <c r="A7672"/>
  <c r="B7672"/>
  <c r="C7672"/>
  <c r="D7672"/>
  <c r="E7672"/>
  <c r="F7672"/>
  <c r="A7673"/>
  <c r="B7673"/>
  <c r="C7673"/>
  <c r="D7673"/>
  <c r="E7673"/>
  <c r="F7673"/>
  <c r="A7674"/>
  <c r="B7674"/>
  <c r="C7674"/>
  <c r="D7674"/>
  <c r="E7674"/>
  <c r="F7674"/>
  <c r="A7675"/>
  <c r="B7675"/>
  <c r="C7675"/>
  <c r="D7675"/>
  <c r="E7675"/>
  <c r="F7675"/>
  <c r="A7676"/>
  <c r="B7676"/>
  <c r="C7676"/>
  <c r="D7676"/>
  <c r="E7676"/>
  <c r="F7676"/>
  <c r="A7677"/>
  <c r="B7677"/>
  <c r="C7677"/>
  <c r="D7677"/>
  <c r="E7677"/>
  <c r="F7677"/>
  <c r="A7678"/>
  <c r="B7678"/>
  <c r="C7678"/>
  <c r="D7678"/>
  <c r="E7678"/>
  <c r="F7678"/>
  <c r="A7679"/>
  <c r="B7679"/>
  <c r="C7679"/>
  <c r="D7679"/>
  <c r="E7679"/>
  <c r="F7679"/>
  <c r="A7680"/>
  <c r="B7680"/>
  <c r="C7680"/>
  <c r="D7680"/>
  <c r="E7680"/>
  <c r="F7680"/>
  <c r="A7681"/>
  <c r="B7681"/>
  <c r="C7681"/>
  <c r="D7681"/>
  <c r="E7681"/>
  <c r="F7681"/>
  <c r="A7682"/>
  <c r="B7682"/>
  <c r="C7682"/>
  <c r="D7682"/>
  <c r="E7682"/>
  <c r="F7682"/>
  <c r="A7683"/>
  <c r="B7683"/>
  <c r="C7683"/>
  <c r="D7683"/>
  <c r="E7683"/>
  <c r="F7683"/>
  <c r="A7684"/>
  <c r="B7684"/>
  <c r="C7684"/>
  <c r="D7684"/>
  <c r="E7684"/>
  <c r="F7684"/>
  <c r="A7685"/>
  <c r="B7685"/>
  <c r="C7685"/>
  <c r="D7685"/>
  <c r="E7685"/>
  <c r="F7685"/>
  <c r="A7686"/>
  <c r="B7686"/>
  <c r="C7686"/>
  <c r="D7686"/>
  <c r="E7686"/>
  <c r="F7686"/>
  <c r="A7687"/>
  <c r="B7687"/>
  <c r="C7687"/>
  <c r="D7687"/>
  <c r="E7687"/>
  <c r="F7687"/>
  <c r="A7688"/>
  <c r="B7688"/>
  <c r="C7688"/>
  <c r="D7688"/>
  <c r="E7688"/>
  <c r="F7688"/>
  <c r="A7689"/>
  <c r="B7689"/>
  <c r="C7689"/>
  <c r="D7689"/>
  <c r="E7689"/>
  <c r="F7689"/>
  <c r="A7690"/>
  <c r="B7690"/>
  <c r="C7690"/>
  <c r="D7690"/>
  <c r="E7690"/>
  <c r="F7690"/>
  <c r="A7691"/>
  <c r="B7691"/>
  <c r="C7691"/>
  <c r="D7691"/>
  <c r="E7691"/>
  <c r="F7691"/>
  <c r="A7692"/>
  <c r="B7692"/>
  <c r="C7692"/>
  <c r="D7692"/>
  <c r="E7692"/>
  <c r="F7692"/>
  <c r="A7693"/>
  <c r="B7693"/>
  <c r="C7693"/>
  <c r="D7693"/>
  <c r="E7693"/>
  <c r="F7693"/>
  <c r="A7694"/>
  <c r="B7694"/>
  <c r="C7694"/>
  <c r="D7694"/>
  <c r="E7694"/>
  <c r="F7694"/>
  <c r="A7695"/>
  <c r="B7695"/>
  <c r="C7695"/>
  <c r="D7695"/>
  <c r="E7695"/>
  <c r="F7695"/>
  <c r="A7696"/>
  <c r="B7696"/>
  <c r="C7696"/>
  <c r="D7696"/>
  <c r="E7696"/>
  <c r="F7696"/>
  <c r="A7697"/>
  <c r="B7697"/>
  <c r="C7697"/>
  <c r="D7697"/>
  <c r="E7697"/>
  <c r="F7697"/>
  <c r="A7698"/>
  <c r="B7698"/>
  <c r="C7698"/>
  <c r="D7698"/>
  <c r="E7698"/>
  <c r="F7698"/>
  <c r="A7699"/>
  <c r="B7699"/>
  <c r="C7699"/>
  <c r="D7699"/>
  <c r="E7699"/>
  <c r="F7699"/>
  <c r="A7700"/>
  <c r="B7700"/>
  <c r="C7700"/>
  <c r="D7700"/>
  <c r="E7700"/>
  <c r="F7700"/>
  <c r="A7701"/>
  <c r="B7701"/>
  <c r="C7701"/>
  <c r="D7701"/>
  <c r="E7701"/>
  <c r="F7701"/>
  <c r="A7702"/>
  <c r="B7702"/>
  <c r="C7702"/>
  <c r="D7702"/>
  <c r="E7702"/>
  <c r="F7702"/>
  <c r="A7703"/>
  <c r="B7703"/>
  <c r="C7703"/>
  <c r="D7703"/>
  <c r="E7703"/>
  <c r="F7703"/>
  <c r="A7704"/>
  <c r="B7704"/>
  <c r="C7704"/>
  <c r="D7704"/>
  <c r="E7704"/>
  <c r="F7704"/>
  <c r="A7705"/>
  <c r="B7705"/>
  <c r="C7705"/>
  <c r="D7705"/>
  <c r="E7705"/>
  <c r="F7705"/>
  <c r="A7706"/>
  <c r="B7706"/>
  <c r="C7706"/>
  <c r="D7706"/>
  <c r="E7706"/>
  <c r="F7706"/>
  <c r="A7707"/>
  <c r="B7707"/>
  <c r="C7707"/>
  <c r="D7707"/>
  <c r="E7707"/>
  <c r="F7707"/>
  <c r="A7708"/>
  <c r="B7708"/>
  <c r="C7708"/>
  <c r="D7708"/>
  <c r="E7708"/>
  <c r="F7708"/>
  <c r="A7709"/>
  <c r="B7709"/>
  <c r="C7709"/>
  <c r="D7709"/>
  <c r="E7709"/>
  <c r="F7709"/>
  <c r="A7710"/>
  <c r="B7710"/>
  <c r="C7710"/>
  <c r="D7710"/>
  <c r="E7710"/>
  <c r="F7710"/>
  <c r="A7711"/>
  <c r="B7711"/>
  <c r="C7711"/>
  <c r="D7711"/>
  <c r="E7711"/>
  <c r="F7711"/>
  <c r="A7712"/>
  <c r="B7712"/>
  <c r="C7712"/>
  <c r="D7712"/>
  <c r="E7712"/>
  <c r="F7712"/>
  <c r="A7713"/>
  <c r="B7713"/>
  <c r="C7713"/>
  <c r="D7713"/>
  <c r="E7713"/>
  <c r="F7713"/>
  <c r="A7714"/>
  <c r="B7714"/>
  <c r="C7714"/>
  <c r="D7714"/>
  <c r="E7714"/>
  <c r="F7714"/>
  <c r="A7715"/>
  <c r="B7715"/>
  <c r="C7715"/>
  <c r="D7715"/>
  <c r="E7715"/>
  <c r="F7715"/>
  <c r="A7716"/>
  <c r="B7716"/>
  <c r="C7716"/>
  <c r="D7716"/>
  <c r="E7716"/>
  <c r="F7716"/>
  <c r="A7717"/>
  <c r="B7717"/>
  <c r="C7717"/>
  <c r="D7717"/>
  <c r="E7717"/>
  <c r="F7717"/>
  <c r="A7718"/>
  <c r="B7718"/>
  <c r="C7718"/>
  <c r="D7718"/>
  <c r="E7718"/>
  <c r="F7718"/>
  <c r="A7719"/>
  <c r="B7719"/>
  <c r="C7719"/>
  <c r="D7719"/>
  <c r="E7719"/>
  <c r="F7719"/>
  <c r="A7720"/>
  <c r="B7720"/>
  <c r="C7720"/>
  <c r="D7720"/>
  <c r="E7720"/>
  <c r="F7720"/>
  <c r="A7721"/>
  <c r="B7721"/>
  <c r="C7721"/>
  <c r="D7721"/>
  <c r="E7721"/>
  <c r="F7721"/>
  <c r="A7722"/>
  <c r="B7722"/>
  <c r="C7722"/>
  <c r="D7722"/>
  <c r="E7722"/>
  <c r="F7722"/>
  <c r="A7723"/>
  <c r="B7723"/>
  <c r="C7723"/>
  <c r="D7723"/>
  <c r="E7723"/>
  <c r="F7723"/>
  <c r="A7724"/>
  <c r="B7724"/>
  <c r="C7724"/>
  <c r="D7724"/>
  <c r="E7724"/>
  <c r="F7724"/>
  <c r="A7725"/>
  <c r="B7725"/>
  <c r="C7725"/>
  <c r="D7725"/>
  <c r="E7725"/>
  <c r="F7725"/>
  <c r="A7726"/>
  <c r="B7726"/>
  <c r="C7726"/>
  <c r="D7726"/>
  <c r="E7726"/>
  <c r="F7726"/>
  <c r="A7727"/>
  <c r="B7727"/>
  <c r="C7727"/>
  <c r="D7727"/>
  <c r="E7727"/>
  <c r="F7727"/>
  <c r="A7728"/>
  <c r="B7728"/>
  <c r="C7728"/>
  <c r="D7728"/>
  <c r="E7728"/>
  <c r="F7728"/>
  <c r="A7729"/>
  <c r="B7729"/>
  <c r="C7729"/>
  <c r="D7729"/>
  <c r="E7729"/>
  <c r="F7729"/>
  <c r="A7730"/>
  <c r="B7730"/>
  <c r="C7730"/>
  <c r="D7730"/>
  <c r="E7730"/>
  <c r="F7730"/>
  <c r="A7731"/>
  <c r="B7731"/>
  <c r="C7731"/>
  <c r="D7731"/>
  <c r="E7731"/>
  <c r="F7731"/>
  <c r="A7732"/>
  <c r="B7732"/>
  <c r="C7732"/>
  <c r="D7732"/>
  <c r="E7732"/>
  <c r="F7732"/>
  <c r="A7733"/>
  <c r="B7733"/>
  <c r="C7733"/>
  <c r="D7733"/>
  <c r="E7733"/>
  <c r="F7733"/>
  <c r="A7734"/>
  <c r="B7734"/>
  <c r="C7734"/>
  <c r="D7734"/>
  <c r="E7734"/>
  <c r="F7734"/>
  <c r="A7735"/>
  <c r="B7735"/>
  <c r="C7735"/>
  <c r="D7735"/>
  <c r="E7735"/>
  <c r="F7735"/>
  <c r="A7736"/>
  <c r="B7736"/>
  <c r="C7736"/>
  <c r="D7736"/>
  <c r="E7736"/>
  <c r="F7736"/>
  <c r="A7737"/>
  <c r="B7737"/>
  <c r="C7737"/>
  <c r="D7737"/>
  <c r="E7737"/>
  <c r="F7737"/>
  <c r="A7738"/>
  <c r="B7738"/>
  <c r="C7738"/>
  <c r="D7738"/>
  <c r="E7738"/>
  <c r="F7738"/>
  <c r="A7739"/>
  <c r="B7739"/>
  <c r="C7739"/>
  <c r="D7739"/>
  <c r="E7739"/>
  <c r="F7739"/>
  <c r="A7740"/>
  <c r="B7740"/>
  <c r="C7740"/>
  <c r="D7740"/>
  <c r="E7740"/>
  <c r="F7740"/>
  <c r="A7741"/>
  <c r="B7741"/>
  <c r="C7741"/>
  <c r="D7741"/>
  <c r="E7741"/>
  <c r="F7741"/>
  <c r="A7742"/>
  <c r="B7742"/>
  <c r="C7742"/>
  <c r="D7742"/>
  <c r="E7742"/>
  <c r="F7742"/>
  <c r="A7743"/>
  <c r="B7743"/>
  <c r="C7743"/>
  <c r="D7743"/>
  <c r="E7743"/>
  <c r="F7743"/>
  <c r="A7744"/>
  <c r="B7744"/>
  <c r="C7744"/>
  <c r="D7744"/>
  <c r="E7744"/>
  <c r="F7744"/>
  <c r="A7745"/>
  <c r="B7745"/>
  <c r="C7745"/>
  <c r="D7745"/>
  <c r="E7745"/>
  <c r="F7745"/>
  <c r="A7746"/>
  <c r="B7746"/>
  <c r="C7746"/>
  <c r="D7746"/>
  <c r="E7746"/>
  <c r="F7746"/>
  <c r="A7747"/>
  <c r="B7747"/>
  <c r="C7747"/>
  <c r="D7747"/>
  <c r="E7747"/>
  <c r="F7747"/>
  <c r="A7748"/>
  <c r="B7748"/>
  <c r="C7748"/>
  <c r="D7748"/>
  <c r="E7748"/>
  <c r="F7748"/>
  <c r="A7749"/>
  <c r="B7749"/>
  <c r="C7749"/>
  <c r="D7749"/>
  <c r="E7749"/>
  <c r="F7749"/>
  <c r="A7750"/>
  <c r="B7750"/>
  <c r="C7750"/>
  <c r="D7750"/>
  <c r="E7750"/>
  <c r="F7750"/>
  <c r="A7751"/>
  <c r="B7751"/>
  <c r="C7751"/>
  <c r="D7751"/>
  <c r="E7751"/>
  <c r="F7751"/>
  <c r="A7752"/>
  <c r="B7752"/>
  <c r="C7752"/>
  <c r="D7752"/>
  <c r="E7752"/>
  <c r="F7752"/>
  <c r="A7753"/>
  <c r="B7753"/>
  <c r="C7753"/>
  <c r="D7753"/>
  <c r="E7753"/>
  <c r="F7753"/>
  <c r="A7754"/>
  <c r="B7754"/>
  <c r="C7754"/>
  <c r="D7754"/>
  <c r="E7754"/>
  <c r="F7754"/>
  <c r="A7755"/>
  <c r="B7755"/>
  <c r="C7755"/>
  <c r="D7755"/>
  <c r="E7755"/>
  <c r="F7755"/>
  <c r="A7756"/>
  <c r="B7756"/>
  <c r="C7756"/>
  <c r="D7756"/>
  <c r="E7756"/>
  <c r="F7756"/>
  <c r="A7757"/>
  <c r="B7757"/>
  <c r="C7757"/>
  <c r="D7757"/>
  <c r="E7757"/>
  <c r="F7757"/>
  <c r="A7758"/>
  <c r="B7758"/>
  <c r="C7758"/>
  <c r="D7758"/>
  <c r="E7758"/>
  <c r="F7758"/>
  <c r="A7759"/>
  <c r="B7759"/>
  <c r="C7759"/>
  <c r="D7759"/>
  <c r="E7759"/>
  <c r="F7759"/>
  <c r="A7760"/>
  <c r="B7760"/>
  <c r="C7760"/>
  <c r="D7760"/>
  <c r="E7760"/>
  <c r="F7760"/>
  <c r="A7761"/>
  <c r="B7761"/>
  <c r="C7761"/>
  <c r="D7761"/>
  <c r="E7761"/>
  <c r="F7761"/>
  <c r="A7762"/>
  <c r="B7762"/>
  <c r="C7762"/>
  <c r="D7762"/>
  <c r="E7762"/>
  <c r="F7762"/>
  <c r="A7763"/>
  <c r="B7763"/>
  <c r="C7763"/>
  <c r="D7763"/>
  <c r="E7763"/>
  <c r="F7763"/>
  <c r="A7764"/>
  <c r="B7764"/>
  <c r="C7764"/>
  <c r="D7764"/>
  <c r="E7764"/>
  <c r="F7764"/>
  <c r="A7765"/>
  <c r="B7765"/>
  <c r="C7765"/>
  <c r="D7765"/>
  <c r="E7765"/>
  <c r="F7765"/>
  <c r="A7766"/>
  <c r="B7766"/>
  <c r="C7766"/>
  <c r="D7766"/>
  <c r="E7766"/>
  <c r="F7766"/>
  <c r="A7767"/>
  <c r="B7767"/>
  <c r="C7767"/>
  <c r="D7767"/>
  <c r="E7767"/>
  <c r="F7767"/>
  <c r="A7768"/>
  <c r="B7768"/>
  <c r="C7768"/>
  <c r="D7768"/>
  <c r="E7768"/>
  <c r="F7768"/>
  <c r="A7769"/>
  <c r="B7769"/>
  <c r="C7769"/>
  <c r="D7769"/>
  <c r="E7769"/>
  <c r="F7769"/>
  <c r="A7770"/>
  <c r="B7770"/>
  <c r="C7770"/>
  <c r="D7770"/>
  <c r="E7770"/>
  <c r="F7770"/>
  <c r="A7771"/>
  <c r="B7771"/>
  <c r="C7771"/>
  <c r="D7771"/>
  <c r="E7771"/>
  <c r="F7771"/>
  <c r="A7772"/>
  <c r="B7772"/>
  <c r="C7772"/>
  <c r="D7772"/>
  <c r="E7772"/>
  <c r="F7772"/>
  <c r="A7773"/>
  <c r="B7773"/>
  <c r="C7773"/>
  <c r="D7773"/>
  <c r="E7773"/>
  <c r="F7773"/>
  <c r="A7774"/>
  <c r="B7774"/>
  <c r="C7774"/>
  <c r="D7774"/>
  <c r="E7774"/>
  <c r="F7774"/>
  <c r="A7775"/>
  <c r="B7775"/>
  <c r="C7775"/>
  <c r="D7775"/>
  <c r="E7775"/>
  <c r="F7775"/>
  <c r="A7776"/>
  <c r="B7776"/>
  <c r="C7776"/>
  <c r="D7776"/>
  <c r="E7776"/>
  <c r="F7776"/>
  <c r="A7777"/>
  <c r="B7777"/>
  <c r="C7777"/>
  <c r="D7777"/>
  <c r="E7777"/>
  <c r="F7777"/>
  <c r="A7778"/>
  <c r="B7778"/>
  <c r="C7778"/>
  <c r="D7778"/>
  <c r="E7778"/>
  <c r="F7778"/>
  <c r="A7779"/>
  <c r="B7779"/>
  <c r="C7779"/>
  <c r="D7779"/>
  <c r="E7779"/>
  <c r="F7779"/>
  <c r="A7780"/>
  <c r="B7780"/>
  <c r="C7780"/>
  <c r="D7780"/>
  <c r="E7780"/>
  <c r="F7780"/>
  <c r="A7781"/>
  <c r="B7781"/>
  <c r="C7781"/>
  <c r="D7781"/>
  <c r="E7781"/>
  <c r="F7781"/>
  <c r="A7782"/>
  <c r="B7782"/>
  <c r="C7782"/>
  <c r="D7782"/>
  <c r="E7782"/>
  <c r="F7782"/>
  <c r="A7783"/>
  <c r="B7783"/>
  <c r="C7783"/>
  <c r="D7783"/>
  <c r="E7783"/>
  <c r="F7783"/>
  <c r="A7784"/>
  <c r="B7784"/>
  <c r="C7784"/>
  <c r="D7784"/>
  <c r="E7784"/>
  <c r="F7784"/>
  <c r="A7785"/>
  <c r="B7785"/>
  <c r="C7785"/>
  <c r="D7785"/>
  <c r="E7785"/>
  <c r="F7785"/>
  <c r="A7786"/>
  <c r="B7786"/>
  <c r="C7786"/>
  <c r="D7786"/>
  <c r="E7786"/>
  <c r="F7786"/>
  <c r="A7787"/>
  <c r="B7787"/>
  <c r="C7787"/>
  <c r="D7787"/>
  <c r="E7787"/>
  <c r="F7787"/>
  <c r="A7788"/>
  <c r="B7788"/>
  <c r="C7788"/>
  <c r="D7788"/>
  <c r="E7788"/>
  <c r="F7788"/>
  <c r="A7789"/>
  <c r="B7789"/>
  <c r="C7789"/>
  <c r="D7789"/>
  <c r="E7789"/>
  <c r="F7789"/>
  <c r="A7790"/>
  <c r="B7790"/>
  <c r="C7790"/>
  <c r="D7790"/>
  <c r="E7790"/>
  <c r="F7790"/>
  <c r="A7791"/>
  <c r="B7791"/>
  <c r="C7791"/>
  <c r="D7791"/>
  <c r="E7791"/>
  <c r="F7791"/>
  <c r="A7792"/>
  <c r="B7792"/>
  <c r="C7792"/>
  <c r="D7792"/>
  <c r="E7792"/>
  <c r="F7792"/>
  <c r="A7793"/>
  <c r="B7793"/>
  <c r="C7793"/>
  <c r="D7793"/>
  <c r="E7793"/>
  <c r="F7793"/>
  <c r="A7794"/>
  <c r="B7794"/>
  <c r="C7794"/>
  <c r="D7794"/>
  <c r="E7794"/>
  <c r="F7794"/>
  <c r="A7795"/>
  <c r="B7795"/>
  <c r="C7795"/>
  <c r="D7795"/>
  <c r="E7795"/>
  <c r="F7795"/>
  <c r="A7796"/>
  <c r="B7796"/>
  <c r="C7796"/>
  <c r="D7796"/>
  <c r="E7796"/>
  <c r="F7796"/>
  <c r="A7797"/>
  <c r="B7797"/>
  <c r="C7797"/>
  <c r="D7797"/>
  <c r="E7797"/>
  <c r="F7797"/>
  <c r="A7798"/>
  <c r="B7798"/>
  <c r="C7798"/>
  <c r="D7798"/>
  <c r="E7798"/>
  <c r="F7798"/>
  <c r="A7799"/>
  <c r="B7799"/>
  <c r="C7799"/>
  <c r="D7799"/>
  <c r="E7799"/>
  <c r="F7799"/>
  <c r="A7800"/>
  <c r="B7800"/>
  <c r="C7800"/>
  <c r="D7800"/>
  <c r="E7800"/>
  <c r="F7800"/>
  <c r="A7801"/>
  <c r="B7801"/>
  <c r="C7801"/>
  <c r="D7801"/>
  <c r="E7801"/>
  <c r="F7801"/>
  <c r="A7802"/>
  <c r="B7802"/>
  <c r="C7802"/>
  <c r="D7802"/>
  <c r="E7802"/>
  <c r="F7802"/>
  <c r="A7803"/>
  <c r="B7803"/>
  <c r="C7803"/>
  <c r="D7803"/>
  <c r="E7803"/>
  <c r="F7803"/>
  <c r="A7804"/>
  <c r="B7804"/>
  <c r="C7804"/>
  <c r="D7804"/>
  <c r="E7804"/>
  <c r="F7804"/>
  <c r="A7805"/>
  <c r="B7805"/>
  <c r="C7805"/>
  <c r="D7805"/>
  <c r="E7805"/>
  <c r="F7805"/>
  <c r="A7806"/>
  <c r="B7806"/>
  <c r="C7806"/>
  <c r="D7806"/>
  <c r="E7806"/>
  <c r="F7806"/>
  <c r="A7807"/>
  <c r="B7807"/>
  <c r="C7807"/>
  <c r="D7807"/>
  <c r="E7807"/>
  <c r="F7807"/>
  <c r="A7808"/>
  <c r="B7808"/>
  <c r="C7808"/>
  <c r="D7808"/>
  <c r="E7808"/>
  <c r="F7808"/>
  <c r="A7809"/>
  <c r="B7809"/>
  <c r="C7809"/>
  <c r="D7809"/>
  <c r="E7809"/>
  <c r="F7809"/>
  <c r="A7810"/>
  <c r="B7810"/>
  <c r="C7810"/>
  <c r="D7810"/>
  <c r="E7810"/>
  <c r="F7810"/>
  <c r="A7811"/>
  <c r="B7811"/>
  <c r="C7811"/>
  <c r="D7811"/>
  <c r="E7811"/>
  <c r="F7811"/>
  <c r="A7812"/>
  <c r="B7812"/>
  <c r="C7812"/>
  <c r="D7812"/>
  <c r="E7812"/>
  <c r="F7812"/>
  <c r="A7813"/>
  <c r="B7813"/>
  <c r="C7813"/>
  <c r="D7813"/>
  <c r="E7813"/>
  <c r="F7813"/>
  <c r="A7814"/>
  <c r="B7814"/>
  <c r="C7814"/>
  <c r="D7814"/>
  <c r="E7814"/>
  <c r="F7814"/>
  <c r="A7815"/>
  <c r="B7815"/>
  <c r="C7815"/>
  <c r="D7815"/>
  <c r="E7815"/>
  <c r="F7815"/>
  <c r="A7816"/>
  <c r="B7816"/>
  <c r="C7816"/>
  <c r="D7816"/>
  <c r="E7816"/>
  <c r="F7816"/>
  <c r="A7817"/>
  <c r="B7817"/>
  <c r="C7817"/>
  <c r="D7817"/>
  <c r="E7817"/>
  <c r="F7817"/>
  <c r="A7818"/>
  <c r="B7818"/>
  <c r="C7818"/>
  <c r="D7818"/>
  <c r="E7818"/>
  <c r="F7818"/>
  <c r="A7819"/>
  <c r="B7819"/>
  <c r="C7819"/>
  <c r="D7819"/>
  <c r="E7819"/>
  <c r="F7819"/>
  <c r="A7820"/>
  <c r="B7820"/>
  <c r="C7820"/>
  <c r="D7820"/>
  <c r="E7820"/>
  <c r="F7820"/>
  <c r="A7821"/>
  <c r="B7821"/>
  <c r="C7821"/>
  <c r="D7821"/>
  <c r="E7821"/>
  <c r="F7821"/>
  <c r="A7822"/>
  <c r="B7822"/>
  <c r="C7822"/>
  <c r="D7822"/>
  <c r="E7822"/>
  <c r="F7822"/>
  <c r="A7823"/>
  <c r="B7823"/>
  <c r="C7823"/>
  <c r="D7823"/>
  <c r="E7823"/>
  <c r="F7823"/>
  <c r="A7824"/>
  <c r="B7824"/>
  <c r="C7824"/>
  <c r="D7824"/>
  <c r="E7824"/>
  <c r="F7824"/>
  <c r="A7825"/>
  <c r="B7825"/>
  <c r="C7825"/>
  <c r="D7825"/>
  <c r="E7825"/>
  <c r="F7825"/>
  <c r="A7826"/>
  <c r="B7826"/>
  <c r="C7826"/>
  <c r="D7826"/>
  <c r="E7826"/>
  <c r="F7826"/>
  <c r="A7827"/>
  <c r="B7827"/>
  <c r="C7827"/>
  <c r="D7827"/>
  <c r="E7827"/>
  <c r="F7827"/>
  <c r="A7828"/>
  <c r="B7828"/>
  <c r="C7828"/>
  <c r="D7828"/>
  <c r="E7828"/>
  <c r="F7828"/>
  <c r="A7829"/>
  <c r="B7829"/>
  <c r="C7829"/>
  <c r="D7829"/>
  <c r="E7829"/>
  <c r="F7829"/>
  <c r="A7830"/>
  <c r="B7830"/>
  <c r="C7830"/>
  <c r="D7830"/>
  <c r="E7830"/>
  <c r="F7830"/>
  <c r="A7831"/>
  <c r="B7831"/>
  <c r="C7831"/>
  <c r="D7831"/>
  <c r="E7831"/>
  <c r="F7831"/>
  <c r="A7832"/>
  <c r="B7832"/>
  <c r="C7832"/>
  <c r="D7832"/>
  <c r="E7832"/>
  <c r="F7832"/>
  <c r="A7833"/>
  <c r="B7833"/>
  <c r="C7833"/>
  <c r="D7833"/>
  <c r="E7833"/>
  <c r="F7833"/>
  <c r="A7834"/>
  <c r="B7834"/>
  <c r="C7834"/>
  <c r="D7834"/>
  <c r="E7834"/>
  <c r="F7834"/>
  <c r="A7835"/>
  <c r="B7835"/>
  <c r="C7835"/>
  <c r="D7835"/>
  <c r="E7835"/>
  <c r="F7835"/>
  <c r="A7836"/>
  <c r="B7836"/>
  <c r="C7836"/>
  <c r="D7836"/>
  <c r="E7836"/>
  <c r="F7836"/>
  <c r="A7837"/>
  <c r="B7837"/>
  <c r="C7837"/>
  <c r="D7837"/>
  <c r="E7837"/>
  <c r="F7837"/>
  <c r="A7838"/>
  <c r="B7838"/>
  <c r="C7838"/>
  <c r="D7838"/>
  <c r="E7838"/>
  <c r="F7838"/>
  <c r="A7839"/>
  <c r="B7839"/>
  <c r="C7839"/>
  <c r="D7839"/>
  <c r="E7839"/>
  <c r="F7839"/>
  <c r="A7840"/>
  <c r="B7840"/>
  <c r="C7840"/>
  <c r="D7840"/>
  <c r="E7840"/>
  <c r="F7840"/>
  <c r="A7841"/>
  <c r="B7841"/>
  <c r="C7841"/>
  <c r="D7841"/>
  <c r="E7841"/>
  <c r="F7841"/>
  <c r="A7842"/>
  <c r="B7842"/>
  <c r="C7842"/>
  <c r="D7842"/>
  <c r="E7842"/>
  <c r="F7842"/>
  <c r="A7843"/>
  <c r="B7843"/>
  <c r="C7843"/>
  <c r="D7843"/>
  <c r="E7843"/>
  <c r="F7843"/>
  <c r="A7844"/>
  <c r="B7844"/>
  <c r="C7844"/>
  <c r="D7844"/>
  <c r="E7844"/>
  <c r="F7844"/>
  <c r="A7845"/>
  <c r="B7845"/>
  <c r="C7845"/>
  <c r="D7845"/>
  <c r="E7845"/>
  <c r="F7845"/>
  <c r="A7846"/>
  <c r="B7846"/>
  <c r="C7846"/>
  <c r="D7846"/>
  <c r="E7846"/>
  <c r="F7846"/>
  <c r="A7847"/>
  <c r="B7847"/>
  <c r="C7847"/>
  <c r="D7847"/>
  <c r="E7847"/>
  <c r="F7847"/>
  <c r="A7848"/>
  <c r="B7848"/>
  <c r="C7848"/>
  <c r="D7848"/>
  <c r="E7848"/>
  <c r="F7848"/>
  <c r="A7849"/>
  <c r="B7849"/>
  <c r="C7849"/>
  <c r="D7849"/>
  <c r="E7849"/>
  <c r="F7849"/>
  <c r="A7850"/>
  <c r="B7850"/>
  <c r="C7850"/>
  <c r="D7850"/>
  <c r="E7850"/>
  <c r="F7850"/>
  <c r="A7851"/>
  <c r="B7851"/>
  <c r="C7851"/>
  <c r="D7851"/>
  <c r="E7851"/>
  <c r="F7851"/>
  <c r="A7852"/>
  <c r="B7852"/>
  <c r="C7852"/>
  <c r="D7852"/>
  <c r="E7852"/>
  <c r="F7852"/>
  <c r="A7853"/>
  <c r="B7853"/>
  <c r="C7853"/>
  <c r="D7853"/>
  <c r="E7853"/>
  <c r="F7853"/>
  <c r="A7854"/>
  <c r="B7854"/>
  <c r="C7854"/>
  <c r="D7854"/>
  <c r="E7854"/>
  <c r="F7854"/>
  <c r="A7855"/>
  <c r="B7855"/>
  <c r="C7855"/>
  <c r="D7855"/>
  <c r="E7855"/>
  <c r="F7855"/>
  <c r="A7856"/>
  <c r="B7856"/>
  <c r="C7856"/>
  <c r="D7856"/>
  <c r="E7856"/>
  <c r="F7856"/>
  <c r="A7857"/>
  <c r="B7857"/>
  <c r="C7857"/>
  <c r="D7857"/>
  <c r="E7857"/>
  <c r="F7857"/>
  <c r="A7858"/>
  <c r="B7858"/>
  <c r="C7858"/>
  <c r="D7858"/>
  <c r="E7858"/>
  <c r="F7858"/>
  <c r="A7859"/>
  <c r="B7859"/>
  <c r="C7859"/>
  <c r="D7859"/>
  <c r="E7859"/>
  <c r="F7859"/>
  <c r="A7860"/>
  <c r="B7860"/>
  <c r="C7860"/>
  <c r="D7860"/>
  <c r="E7860"/>
  <c r="F7860"/>
  <c r="A7861"/>
  <c r="B7861"/>
  <c r="C7861"/>
  <c r="D7861"/>
  <c r="E7861"/>
  <c r="F7861"/>
  <c r="A7862"/>
  <c r="B7862"/>
  <c r="C7862"/>
  <c r="D7862"/>
  <c r="E7862"/>
  <c r="F7862"/>
  <c r="A7863"/>
  <c r="B7863"/>
  <c r="C7863"/>
  <c r="D7863"/>
  <c r="E7863"/>
  <c r="F7863"/>
  <c r="A7864"/>
  <c r="B7864"/>
  <c r="C7864"/>
  <c r="D7864"/>
  <c r="E7864"/>
  <c r="F7864"/>
  <c r="A7865"/>
  <c r="B7865"/>
  <c r="C7865"/>
  <c r="D7865"/>
  <c r="E7865"/>
  <c r="F7865"/>
  <c r="A7866"/>
  <c r="B7866"/>
  <c r="C7866"/>
  <c r="D7866"/>
  <c r="E7866"/>
  <c r="F7866"/>
  <c r="A7867"/>
  <c r="B7867"/>
  <c r="C7867"/>
  <c r="D7867"/>
  <c r="E7867"/>
  <c r="F7867"/>
  <c r="A7868"/>
  <c r="B7868"/>
  <c r="C7868"/>
  <c r="D7868"/>
  <c r="E7868"/>
  <c r="F7868"/>
  <c r="A7869"/>
  <c r="B7869"/>
  <c r="C7869"/>
  <c r="D7869"/>
  <c r="E7869"/>
  <c r="F7869"/>
  <c r="A7870"/>
  <c r="B7870"/>
  <c r="C7870"/>
  <c r="D7870"/>
  <c r="E7870"/>
  <c r="F7870"/>
  <c r="A7871"/>
  <c r="B7871"/>
  <c r="C7871"/>
  <c r="D7871"/>
  <c r="E7871"/>
  <c r="F7871"/>
  <c r="A7872"/>
  <c r="B7872"/>
  <c r="C7872"/>
  <c r="D7872"/>
  <c r="E7872"/>
  <c r="F7872"/>
  <c r="A7873"/>
  <c r="B7873"/>
  <c r="C7873"/>
  <c r="D7873"/>
  <c r="E7873"/>
  <c r="F7873"/>
  <c r="A7874"/>
  <c r="B7874"/>
  <c r="C7874"/>
  <c r="D7874"/>
  <c r="E7874"/>
  <c r="F7874"/>
  <c r="A7875"/>
  <c r="B7875"/>
  <c r="C7875"/>
  <c r="D7875"/>
  <c r="E7875"/>
  <c r="F7875"/>
  <c r="A7876"/>
  <c r="B7876"/>
  <c r="C7876"/>
  <c r="D7876"/>
  <c r="E7876"/>
  <c r="F7876"/>
  <c r="A7877"/>
  <c r="B7877"/>
  <c r="C7877"/>
  <c r="D7877"/>
  <c r="E7877"/>
  <c r="F7877"/>
  <c r="A7878"/>
  <c r="B7878"/>
  <c r="C7878"/>
  <c r="D7878"/>
  <c r="E7878"/>
  <c r="F7878"/>
  <c r="A7879"/>
  <c r="B7879"/>
  <c r="C7879"/>
  <c r="D7879"/>
  <c r="E7879"/>
  <c r="F7879"/>
  <c r="A7880"/>
  <c r="B7880"/>
  <c r="C7880"/>
  <c r="D7880"/>
  <c r="E7880"/>
  <c r="F7880"/>
  <c r="A7881"/>
  <c r="B7881"/>
  <c r="C7881"/>
  <c r="D7881"/>
  <c r="E7881"/>
  <c r="F7881"/>
  <c r="A7882"/>
  <c r="B7882"/>
  <c r="C7882"/>
  <c r="D7882"/>
  <c r="E7882"/>
  <c r="F7882"/>
  <c r="A7883"/>
  <c r="B7883"/>
  <c r="C7883"/>
  <c r="D7883"/>
  <c r="E7883"/>
  <c r="F7883"/>
  <c r="A7884"/>
  <c r="B7884"/>
  <c r="C7884"/>
  <c r="D7884"/>
  <c r="E7884"/>
  <c r="F7884"/>
  <c r="A7885"/>
  <c r="B7885"/>
  <c r="C7885"/>
  <c r="D7885"/>
  <c r="E7885"/>
  <c r="F7885"/>
  <c r="A7886"/>
  <c r="B7886"/>
  <c r="C7886"/>
  <c r="D7886"/>
  <c r="E7886"/>
  <c r="F7886"/>
  <c r="A7887"/>
  <c r="B7887"/>
  <c r="C7887"/>
  <c r="D7887"/>
  <c r="E7887"/>
  <c r="F7887"/>
  <c r="A7888"/>
  <c r="B7888"/>
  <c r="C7888"/>
  <c r="D7888"/>
  <c r="E7888"/>
  <c r="F7888"/>
  <c r="A7889"/>
  <c r="B7889"/>
  <c r="C7889"/>
  <c r="D7889"/>
  <c r="E7889"/>
  <c r="F7889"/>
  <c r="A7890"/>
  <c r="B7890"/>
  <c r="C7890"/>
  <c r="D7890"/>
  <c r="E7890"/>
  <c r="F7890"/>
  <c r="A7891"/>
  <c r="B7891"/>
  <c r="C7891"/>
  <c r="D7891"/>
  <c r="E7891"/>
  <c r="F7891"/>
  <c r="A7892"/>
  <c r="B7892"/>
  <c r="C7892"/>
  <c r="D7892"/>
  <c r="E7892"/>
  <c r="F7892"/>
  <c r="A7893"/>
  <c r="B7893"/>
  <c r="C7893"/>
  <c r="D7893"/>
  <c r="E7893"/>
  <c r="F7893"/>
  <c r="A7894"/>
  <c r="B7894"/>
  <c r="C7894"/>
  <c r="D7894"/>
  <c r="E7894"/>
  <c r="F7894"/>
  <c r="A7895"/>
  <c r="B7895"/>
  <c r="C7895"/>
  <c r="D7895"/>
  <c r="E7895"/>
  <c r="F7895"/>
  <c r="A7896"/>
  <c r="B7896"/>
  <c r="C7896"/>
  <c r="D7896"/>
  <c r="E7896"/>
  <c r="F7896"/>
  <c r="A7897"/>
  <c r="B7897"/>
  <c r="C7897"/>
  <c r="D7897"/>
  <c r="E7897"/>
  <c r="F7897"/>
  <c r="A7898"/>
  <c r="B7898"/>
  <c r="C7898"/>
  <c r="D7898"/>
  <c r="E7898"/>
  <c r="F7898"/>
  <c r="A7899"/>
  <c r="B7899"/>
  <c r="C7899"/>
  <c r="D7899"/>
  <c r="E7899"/>
  <c r="F7899"/>
  <c r="A7900"/>
  <c r="B7900"/>
  <c r="C7900"/>
  <c r="D7900"/>
  <c r="E7900"/>
  <c r="F7900"/>
  <c r="A7901"/>
  <c r="B7901"/>
  <c r="C7901"/>
  <c r="D7901"/>
  <c r="E7901"/>
  <c r="F7901"/>
  <c r="A7902"/>
  <c r="B7902"/>
  <c r="C7902"/>
  <c r="D7902"/>
  <c r="E7902"/>
  <c r="F7902"/>
  <c r="A7903"/>
  <c r="B7903"/>
  <c r="C7903"/>
  <c r="D7903"/>
  <c r="E7903"/>
  <c r="F7903"/>
  <c r="A7904"/>
  <c r="B7904"/>
  <c r="C7904"/>
  <c r="D7904"/>
  <c r="E7904"/>
  <c r="F7904"/>
  <c r="A7905"/>
  <c r="B7905"/>
  <c r="C7905"/>
  <c r="D7905"/>
  <c r="E7905"/>
  <c r="F7905"/>
  <c r="A7906"/>
  <c r="B7906"/>
  <c r="C7906"/>
  <c r="D7906"/>
  <c r="E7906"/>
  <c r="F7906"/>
  <c r="A7907"/>
  <c r="B7907"/>
  <c r="C7907"/>
  <c r="D7907"/>
  <c r="E7907"/>
  <c r="F7907"/>
  <c r="A7908"/>
  <c r="B7908"/>
  <c r="C7908"/>
  <c r="D7908"/>
  <c r="E7908"/>
  <c r="F7908"/>
  <c r="A7909"/>
  <c r="B7909"/>
  <c r="C7909"/>
  <c r="D7909"/>
  <c r="E7909"/>
  <c r="F7909"/>
  <c r="A7910"/>
  <c r="B7910"/>
  <c r="C7910"/>
  <c r="D7910"/>
  <c r="E7910"/>
  <c r="F7910"/>
  <c r="A7911"/>
  <c r="B7911"/>
  <c r="C7911"/>
  <c r="D7911"/>
  <c r="E7911"/>
  <c r="F7911"/>
  <c r="A7912"/>
  <c r="B7912"/>
  <c r="C7912"/>
  <c r="D7912"/>
  <c r="E7912"/>
  <c r="F7912"/>
  <c r="A7913"/>
  <c r="B7913"/>
  <c r="C7913"/>
  <c r="D7913"/>
  <c r="E7913"/>
  <c r="F7913"/>
  <c r="A7914"/>
  <c r="B7914"/>
  <c r="C7914"/>
  <c r="D7914"/>
  <c r="E7914"/>
  <c r="F7914"/>
  <c r="A7915"/>
  <c r="B7915"/>
  <c r="C7915"/>
  <c r="D7915"/>
  <c r="E7915"/>
  <c r="F7915"/>
  <c r="A7916"/>
  <c r="B7916"/>
  <c r="C7916"/>
  <c r="D7916"/>
  <c r="E7916"/>
  <c r="F7916"/>
  <c r="A7917"/>
  <c r="B7917"/>
  <c r="C7917"/>
  <c r="D7917"/>
  <c r="E7917"/>
  <c r="F7917"/>
  <c r="A7918"/>
  <c r="B7918"/>
  <c r="C7918"/>
  <c r="D7918"/>
  <c r="E7918"/>
  <c r="F7918"/>
  <c r="A7919"/>
  <c r="B7919"/>
  <c r="C7919"/>
  <c r="D7919"/>
  <c r="E7919"/>
  <c r="F7919"/>
  <c r="A7920"/>
  <c r="B7920"/>
  <c r="C7920"/>
  <c r="D7920"/>
  <c r="E7920"/>
  <c r="F7920"/>
  <c r="A7921"/>
  <c r="B7921"/>
  <c r="C7921"/>
  <c r="D7921"/>
  <c r="E7921"/>
  <c r="F7921"/>
  <c r="A7922"/>
  <c r="B7922"/>
  <c r="C7922"/>
  <c r="D7922"/>
  <c r="E7922"/>
  <c r="F7922"/>
  <c r="A7923"/>
  <c r="B7923"/>
  <c r="C7923"/>
  <c r="D7923"/>
  <c r="E7923"/>
  <c r="F7923"/>
  <c r="A7924"/>
  <c r="B7924"/>
  <c r="C7924"/>
  <c r="D7924"/>
  <c r="E7924"/>
  <c r="F7924"/>
  <c r="A7925"/>
  <c r="B7925"/>
  <c r="C7925"/>
  <c r="D7925"/>
  <c r="E7925"/>
  <c r="F7925"/>
  <c r="A7926"/>
  <c r="B7926"/>
  <c r="C7926"/>
  <c r="D7926"/>
  <c r="E7926"/>
  <c r="F7926"/>
  <c r="A7927"/>
  <c r="B7927"/>
  <c r="C7927"/>
  <c r="D7927"/>
  <c r="E7927"/>
  <c r="F7927"/>
  <c r="A7928"/>
  <c r="B7928"/>
  <c r="C7928"/>
  <c r="D7928"/>
  <c r="E7928"/>
  <c r="F7928"/>
  <c r="A7929"/>
  <c r="B7929"/>
  <c r="C7929"/>
  <c r="D7929"/>
  <c r="E7929"/>
  <c r="F7929"/>
  <c r="A7930"/>
  <c r="B7930"/>
  <c r="C7930"/>
  <c r="D7930"/>
  <c r="E7930"/>
  <c r="F7930"/>
  <c r="A7931"/>
  <c r="B7931"/>
  <c r="C7931"/>
  <c r="D7931"/>
  <c r="E7931"/>
  <c r="F7931"/>
  <c r="A7932"/>
  <c r="B7932"/>
  <c r="C7932"/>
  <c r="D7932"/>
  <c r="E7932"/>
  <c r="F7932"/>
  <c r="A7933"/>
  <c r="B7933"/>
  <c r="C7933"/>
  <c r="D7933"/>
  <c r="E7933"/>
  <c r="F7933"/>
  <c r="A7934"/>
  <c r="B7934"/>
  <c r="C7934"/>
  <c r="D7934"/>
  <c r="E7934"/>
  <c r="F7934"/>
  <c r="A7935"/>
  <c r="B7935"/>
  <c r="C7935"/>
  <c r="D7935"/>
  <c r="E7935"/>
  <c r="F7935"/>
  <c r="A7936"/>
  <c r="B7936"/>
  <c r="C7936"/>
  <c r="D7936"/>
  <c r="E7936"/>
  <c r="F7936"/>
  <c r="A7937"/>
  <c r="B7937"/>
  <c r="C7937"/>
  <c r="D7937"/>
  <c r="E7937"/>
  <c r="F7937"/>
  <c r="A7938"/>
  <c r="B7938"/>
  <c r="C7938"/>
  <c r="D7938"/>
  <c r="E7938"/>
  <c r="F7938"/>
  <c r="A7939"/>
  <c r="B7939"/>
  <c r="C7939"/>
  <c r="D7939"/>
  <c r="E7939"/>
  <c r="F7939"/>
  <c r="A7940"/>
  <c r="B7940"/>
  <c r="C7940"/>
  <c r="D7940"/>
  <c r="E7940"/>
  <c r="F7940"/>
  <c r="A7941"/>
  <c r="B7941"/>
  <c r="C7941"/>
  <c r="D7941"/>
  <c r="E7941"/>
  <c r="F7941"/>
  <c r="A7942"/>
  <c r="B7942"/>
  <c r="C7942"/>
  <c r="D7942"/>
  <c r="E7942"/>
  <c r="F7942"/>
  <c r="A7943"/>
  <c r="B7943"/>
  <c r="C7943"/>
  <c r="D7943"/>
  <c r="E7943"/>
  <c r="F7943"/>
  <c r="A7944"/>
  <c r="B7944"/>
  <c r="C7944"/>
  <c r="D7944"/>
  <c r="E7944"/>
  <c r="F7944"/>
  <c r="A7945"/>
  <c r="B7945"/>
  <c r="C7945"/>
  <c r="D7945"/>
  <c r="E7945"/>
  <c r="F7945"/>
  <c r="A7946"/>
  <c r="B7946"/>
  <c r="C7946"/>
  <c r="D7946"/>
  <c r="E7946"/>
  <c r="F7946"/>
  <c r="A7947"/>
  <c r="B7947"/>
  <c r="C7947"/>
  <c r="D7947"/>
  <c r="E7947"/>
  <c r="F7947"/>
  <c r="A7948"/>
  <c r="B7948"/>
  <c r="C7948"/>
  <c r="D7948"/>
  <c r="E7948"/>
  <c r="F7948"/>
  <c r="A7949"/>
  <c r="B7949"/>
  <c r="C7949"/>
  <c r="D7949"/>
  <c r="E7949"/>
  <c r="F7949"/>
  <c r="A7950"/>
  <c r="B7950"/>
  <c r="C7950"/>
  <c r="D7950"/>
  <c r="E7950"/>
  <c r="F7950"/>
  <c r="A7951"/>
  <c r="B7951"/>
  <c r="C7951"/>
  <c r="D7951"/>
  <c r="E7951"/>
  <c r="F7951"/>
  <c r="A7952"/>
  <c r="B7952"/>
  <c r="C7952"/>
  <c r="D7952"/>
  <c r="E7952"/>
  <c r="F7952"/>
  <c r="A7953"/>
  <c r="B7953"/>
  <c r="C7953"/>
  <c r="D7953"/>
  <c r="E7953"/>
  <c r="F7953"/>
  <c r="A7954"/>
  <c r="B7954"/>
  <c r="C7954"/>
  <c r="D7954"/>
  <c r="E7954"/>
  <c r="F7954"/>
  <c r="A7955"/>
  <c r="B7955"/>
  <c r="C7955"/>
  <c r="D7955"/>
  <c r="E7955"/>
  <c r="F7955"/>
  <c r="A7956"/>
  <c r="B7956"/>
  <c r="C7956"/>
  <c r="D7956"/>
  <c r="E7956"/>
  <c r="F7956"/>
  <c r="A7957"/>
  <c r="B7957"/>
  <c r="C7957"/>
  <c r="D7957"/>
  <c r="E7957"/>
  <c r="F7957"/>
  <c r="A7958"/>
  <c r="B7958"/>
  <c r="C7958"/>
  <c r="D7958"/>
  <c r="E7958"/>
  <c r="F7958"/>
  <c r="A7959"/>
  <c r="B7959"/>
  <c r="C7959"/>
  <c r="D7959"/>
  <c r="E7959"/>
  <c r="F7959"/>
  <c r="A7960"/>
  <c r="B7960"/>
  <c r="C7960"/>
  <c r="D7960"/>
  <c r="E7960"/>
  <c r="F7960"/>
  <c r="A7961"/>
  <c r="B7961"/>
  <c r="C7961"/>
  <c r="D7961"/>
  <c r="E7961"/>
  <c r="F7961"/>
  <c r="A7962"/>
  <c r="B7962"/>
  <c r="C7962"/>
  <c r="D7962"/>
  <c r="E7962"/>
  <c r="F7962"/>
  <c r="A7963"/>
  <c r="B7963"/>
  <c r="C7963"/>
  <c r="D7963"/>
  <c r="E7963"/>
  <c r="F7963"/>
  <c r="A7964"/>
  <c r="B7964"/>
  <c r="C7964"/>
  <c r="D7964"/>
  <c r="E7964"/>
  <c r="F7964"/>
  <c r="A7965"/>
  <c r="B7965"/>
  <c r="C7965"/>
  <c r="D7965"/>
  <c r="E7965"/>
  <c r="F7965"/>
  <c r="A7966"/>
  <c r="B7966"/>
  <c r="C7966"/>
  <c r="D7966"/>
  <c r="E7966"/>
  <c r="F7966"/>
  <c r="A7967"/>
  <c r="B7967"/>
  <c r="C7967"/>
  <c r="D7967"/>
  <c r="E7967"/>
  <c r="F7967"/>
  <c r="A7968"/>
  <c r="B7968"/>
  <c r="C7968"/>
  <c r="D7968"/>
  <c r="E7968"/>
  <c r="F7968"/>
  <c r="A7969"/>
  <c r="B7969"/>
  <c r="C7969"/>
  <c r="D7969"/>
  <c r="E7969"/>
  <c r="F7969"/>
  <c r="A7970"/>
  <c r="B7970"/>
  <c r="C7970"/>
  <c r="D7970"/>
  <c r="E7970"/>
  <c r="F7970"/>
  <c r="A7971"/>
  <c r="B7971"/>
  <c r="C7971"/>
  <c r="D7971"/>
  <c r="E7971"/>
  <c r="F7971"/>
  <c r="A7972"/>
  <c r="B7972"/>
  <c r="C7972"/>
  <c r="D7972"/>
  <c r="E7972"/>
  <c r="F7972"/>
  <c r="A7973"/>
  <c r="B7973"/>
  <c r="C7973"/>
  <c r="D7973"/>
  <c r="E7973"/>
  <c r="F7973"/>
  <c r="A7974"/>
  <c r="B7974"/>
  <c r="C7974"/>
  <c r="D7974"/>
  <c r="E7974"/>
  <c r="F7974"/>
  <c r="A7975"/>
  <c r="B7975"/>
  <c r="C7975"/>
  <c r="D7975"/>
  <c r="E7975"/>
  <c r="F7975"/>
  <c r="A7976"/>
  <c r="B7976"/>
  <c r="C7976"/>
  <c r="D7976"/>
  <c r="E7976"/>
  <c r="F7976"/>
  <c r="A7977"/>
  <c r="B7977"/>
  <c r="C7977"/>
  <c r="D7977"/>
  <c r="E7977"/>
  <c r="F7977"/>
  <c r="A7978"/>
  <c r="B7978"/>
  <c r="C7978"/>
  <c r="D7978"/>
  <c r="E7978"/>
  <c r="F7978"/>
  <c r="A7979"/>
  <c r="B7979"/>
  <c r="C7979"/>
  <c r="D7979"/>
  <c r="E7979"/>
  <c r="F7979"/>
  <c r="A7980"/>
  <c r="B7980"/>
  <c r="C7980"/>
  <c r="D7980"/>
  <c r="E7980"/>
  <c r="F7980"/>
  <c r="A7981"/>
  <c r="B7981"/>
  <c r="C7981"/>
  <c r="D7981"/>
  <c r="E7981"/>
  <c r="F7981"/>
  <c r="A7982"/>
  <c r="B7982"/>
  <c r="C7982"/>
  <c r="D7982"/>
  <c r="E7982"/>
  <c r="F7982"/>
  <c r="A7983"/>
  <c r="B7983"/>
  <c r="C7983"/>
  <c r="D7983"/>
  <c r="E7983"/>
  <c r="F7983"/>
  <c r="A7984"/>
  <c r="B7984"/>
  <c r="C7984"/>
  <c r="D7984"/>
  <c r="E7984"/>
  <c r="F7984"/>
  <c r="A7985"/>
  <c r="B7985"/>
  <c r="C7985"/>
  <c r="D7985"/>
  <c r="E7985"/>
  <c r="F7985"/>
  <c r="A7986"/>
  <c r="B7986"/>
  <c r="C7986"/>
  <c r="D7986"/>
  <c r="E7986"/>
  <c r="F7986"/>
  <c r="A7987"/>
  <c r="B7987"/>
  <c r="C7987"/>
  <c r="D7987"/>
  <c r="E7987"/>
  <c r="F7987"/>
  <c r="A7988"/>
  <c r="B7988"/>
  <c r="C7988"/>
  <c r="D7988"/>
  <c r="E7988"/>
  <c r="F7988"/>
  <c r="A7989"/>
  <c r="B7989"/>
  <c r="C7989"/>
  <c r="D7989"/>
  <c r="E7989"/>
  <c r="F7989"/>
  <c r="A7990"/>
  <c r="B7990"/>
  <c r="C7990"/>
  <c r="D7990"/>
  <c r="E7990"/>
  <c r="F7990"/>
  <c r="A7991"/>
  <c r="B7991"/>
  <c r="C7991"/>
  <c r="D7991"/>
  <c r="E7991"/>
  <c r="F7991"/>
  <c r="A7992"/>
  <c r="B7992"/>
  <c r="C7992"/>
  <c r="D7992"/>
  <c r="E7992"/>
  <c r="F7992"/>
  <c r="A7993"/>
  <c r="B7993"/>
  <c r="C7993"/>
  <c r="D7993"/>
  <c r="E7993"/>
  <c r="F7993"/>
  <c r="A7994"/>
  <c r="B7994"/>
  <c r="C7994"/>
  <c r="D7994"/>
  <c r="E7994"/>
  <c r="F7994"/>
  <c r="A7995"/>
  <c r="B7995"/>
  <c r="C7995"/>
  <c r="D7995"/>
  <c r="E7995"/>
  <c r="F7995"/>
  <c r="A7996"/>
  <c r="B7996"/>
  <c r="C7996"/>
  <c r="D7996"/>
  <c r="E7996"/>
  <c r="F7996"/>
  <c r="A7997"/>
  <c r="B7997"/>
  <c r="C7997"/>
  <c r="D7997"/>
  <c r="E7997"/>
  <c r="F7997"/>
  <c r="A7998"/>
  <c r="B7998"/>
  <c r="C7998"/>
  <c r="D7998"/>
  <c r="E7998"/>
  <c r="F7998"/>
  <c r="A7999"/>
  <c r="B7999"/>
  <c r="C7999"/>
  <c r="D7999"/>
  <c r="E7999"/>
  <c r="F7999"/>
  <c r="A8000"/>
  <c r="B8000"/>
  <c r="C8000"/>
  <c r="D8000"/>
  <c r="E8000"/>
  <c r="F8000"/>
  <c r="A8001"/>
  <c r="B8001"/>
  <c r="C8001"/>
  <c r="D8001"/>
  <c r="E8001"/>
  <c r="F8001"/>
  <c r="A8002"/>
  <c r="B8002"/>
  <c r="C8002"/>
  <c r="D8002"/>
  <c r="E8002"/>
  <c r="F8002"/>
  <c r="A8003"/>
  <c r="B8003"/>
  <c r="C8003"/>
  <c r="D8003"/>
  <c r="E8003"/>
  <c r="F8003"/>
  <c r="A8004"/>
  <c r="B8004"/>
  <c r="C8004"/>
  <c r="D8004"/>
  <c r="E8004"/>
  <c r="F8004"/>
  <c r="A8005"/>
  <c r="B8005"/>
  <c r="C8005"/>
  <c r="D8005"/>
  <c r="E8005"/>
  <c r="F8005"/>
  <c r="A8006"/>
  <c r="B8006"/>
  <c r="C8006"/>
  <c r="D8006"/>
  <c r="E8006"/>
  <c r="F8006"/>
  <c r="A8007"/>
  <c r="B8007"/>
  <c r="C8007"/>
  <c r="D8007"/>
  <c r="E8007"/>
  <c r="F8007"/>
  <c r="A8008"/>
  <c r="B8008"/>
  <c r="C8008"/>
  <c r="D8008"/>
  <c r="E8008"/>
  <c r="F8008"/>
  <c r="A8009"/>
  <c r="B8009"/>
  <c r="C8009"/>
  <c r="D8009"/>
  <c r="E8009"/>
  <c r="F8009"/>
  <c r="A8010"/>
  <c r="B8010"/>
  <c r="C8010"/>
  <c r="D8010"/>
  <c r="E8010"/>
  <c r="F8010"/>
  <c r="A8011"/>
  <c r="B8011"/>
  <c r="C8011"/>
  <c r="D8011"/>
  <c r="E8011"/>
  <c r="F8011"/>
  <c r="A8012"/>
  <c r="B8012"/>
  <c r="C8012"/>
  <c r="D8012"/>
  <c r="E8012"/>
  <c r="F8012"/>
  <c r="A8013"/>
  <c r="B8013"/>
  <c r="C8013"/>
  <c r="D8013"/>
  <c r="E8013"/>
  <c r="F8013"/>
  <c r="A8014"/>
  <c r="B8014"/>
  <c r="C8014"/>
  <c r="D8014"/>
  <c r="E8014"/>
  <c r="F8014"/>
  <c r="A8015"/>
  <c r="B8015"/>
  <c r="C8015"/>
  <c r="D8015"/>
  <c r="E8015"/>
  <c r="F8015"/>
  <c r="A8016"/>
  <c r="B8016"/>
  <c r="C8016"/>
  <c r="D8016"/>
  <c r="E8016"/>
  <c r="F8016"/>
  <c r="A8017"/>
  <c r="B8017"/>
  <c r="C8017"/>
  <c r="D8017"/>
  <c r="E8017"/>
  <c r="F8017"/>
  <c r="A8018"/>
  <c r="B8018"/>
  <c r="C8018"/>
  <c r="D8018"/>
  <c r="E8018"/>
  <c r="F8018"/>
  <c r="A8019"/>
  <c r="B8019"/>
  <c r="C8019"/>
  <c r="D8019"/>
  <c r="E8019"/>
  <c r="F8019"/>
  <c r="A8020"/>
  <c r="B8020"/>
  <c r="C8020"/>
  <c r="D8020"/>
  <c r="E8020"/>
  <c r="F8020"/>
  <c r="A8021"/>
  <c r="B8021"/>
  <c r="C8021"/>
  <c r="D8021"/>
  <c r="E8021"/>
  <c r="F8021"/>
  <c r="A8022"/>
  <c r="B8022"/>
  <c r="C8022"/>
  <c r="D8022"/>
  <c r="E8022"/>
  <c r="F8022"/>
  <c r="A8023"/>
  <c r="B8023"/>
  <c r="C8023"/>
  <c r="D8023"/>
  <c r="E8023"/>
  <c r="F8023"/>
  <c r="A8024"/>
  <c r="B8024"/>
  <c r="C8024"/>
  <c r="D8024"/>
  <c r="E8024"/>
  <c r="F8024"/>
  <c r="A8025"/>
  <c r="B8025"/>
  <c r="C8025"/>
  <c r="D8025"/>
  <c r="E8025"/>
  <c r="F8025"/>
  <c r="A8026"/>
  <c r="B8026"/>
  <c r="C8026"/>
  <c r="D8026"/>
  <c r="E8026"/>
  <c r="F8026"/>
  <c r="A8027"/>
  <c r="B8027"/>
  <c r="C8027"/>
  <c r="D8027"/>
  <c r="E8027"/>
  <c r="F8027"/>
  <c r="A8028"/>
  <c r="B8028"/>
  <c r="C8028"/>
  <c r="D8028"/>
  <c r="E8028"/>
  <c r="F8028"/>
  <c r="A8029"/>
  <c r="B8029"/>
  <c r="C8029"/>
  <c r="D8029"/>
  <c r="E8029"/>
  <c r="F8029"/>
  <c r="A8030"/>
  <c r="B8030"/>
  <c r="C8030"/>
  <c r="D8030"/>
  <c r="E8030"/>
  <c r="F8030"/>
  <c r="A8031"/>
  <c r="B8031"/>
  <c r="C8031"/>
  <c r="D8031"/>
  <c r="E8031"/>
  <c r="F8031"/>
  <c r="A8032"/>
  <c r="B8032"/>
  <c r="C8032"/>
  <c r="D8032"/>
  <c r="E8032"/>
  <c r="F8032"/>
  <c r="A8033"/>
  <c r="B8033"/>
  <c r="C8033"/>
  <c r="D8033"/>
  <c r="E8033"/>
  <c r="F8033"/>
  <c r="A8034"/>
  <c r="B8034"/>
  <c r="C8034"/>
  <c r="D8034"/>
  <c r="E8034"/>
  <c r="F8034"/>
  <c r="A8035"/>
  <c r="B8035"/>
  <c r="C8035"/>
  <c r="D8035"/>
  <c r="E8035"/>
  <c r="F8035"/>
  <c r="A8036"/>
  <c r="B8036"/>
  <c r="C8036"/>
  <c r="D8036"/>
  <c r="E8036"/>
  <c r="F8036"/>
  <c r="A8037"/>
  <c r="B8037"/>
  <c r="C8037"/>
  <c r="D8037"/>
  <c r="E8037"/>
  <c r="F8037"/>
  <c r="A8038"/>
  <c r="B8038"/>
  <c r="C8038"/>
  <c r="D8038"/>
  <c r="E8038"/>
  <c r="F8038"/>
  <c r="A8039"/>
  <c r="B8039"/>
  <c r="C8039"/>
  <c r="D8039"/>
  <c r="E8039"/>
  <c r="F8039"/>
  <c r="A8040"/>
  <c r="B8040"/>
  <c r="C8040"/>
  <c r="D8040"/>
  <c r="E8040"/>
  <c r="F8040"/>
  <c r="A8041"/>
  <c r="B8041"/>
  <c r="C8041"/>
  <c r="D8041"/>
  <c r="E8041"/>
  <c r="F8041"/>
  <c r="A8042"/>
  <c r="B8042"/>
  <c r="C8042"/>
  <c r="D8042"/>
  <c r="E8042"/>
  <c r="F8042"/>
  <c r="A8043"/>
  <c r="B8043"/>
  <c r="C8043"/>
  <c r="D8043"/>
  <c r="E8043"/>
  <c r="F8043"/>
  <c r="A8044"/>
  <c r="B8044"/>
  <c r="C8044"/>
  <c r="D8044"/>
  <c r="E8044"/>
  <c r="F8044"/>
  <c r="A8045"/>
  <c r="B8045"/>
  <c r="C8045"/>
  <c r="D8045"/>
  <c r="E8045"/>
  <c r="F8045"/>
  <c r="A8046"/>
  <c r="B8046"/>
  <c r="C8046"/>
  <c r="D8046"/>
  <c r="E8046"/>
  <c r="F8046"/>
  <c r="A8047"/>
  <c r="B8047"/>
  <c r="C8047"/>
  <c r="D8047"/>
  <c r="E8047"/>
  <c r="F8047"/>
  <c r="A8048"/>
  <c r="B8048"/>
  <c r="C8048"/>
  <c r="D8048"/>
  <c r="E8048"/>
  <c r="F8048"/>
  <c r="A8049"/>
  <c r="B8049"/>
  <c r="C8049"/>
  <c r="D8049"/>
  <c r="E8049"/>
  <c r="F8049"/>
  <c r="A8050"/>
  <c r="B8050"/>
  <c r="C8050"/>
  <c r="D8050"/>
  <c r="E8050"/>
  <c r="F8050"/>
  <c r="A8051"/>
  <c r="B8051"/>
  <c r="C8051"/>
  <c r="D8051"/>
  <c r="E8051"/>
  <c r="F8051"/>
  <c r="A8052"/>
  <c r="B8052"/>
  <c r="C8052"/>
  <c r="D8052"/>
  <c r="E8052"/>
  <c r="F8052"/>
  <c r="A8053"/>
  <c r="B8053"/>
  <c r="C8053"/>
  <c r="D8053"/>
  <c r="E8053"/>
  <c r="F8053"/>
  <c r="A8054"/>
  <c r="B8054"/>
  <c r="C8054"/>
  <c r="D8054"/>
  <c r="E8054"/>
  <c r="F8054"/>
  <c r="A8055"/>
  <c r="B8055"/>
  <c r="C8055"/>
  <c r="D8055"/>
  <c r="E8055"/>
  <c r="F8055"/>
  <c r="A8056"/>
  <c r="B8056"/>
  <c r="C8056"/>
  <c r="D8056"/>
  <c r="E8056"/>
  <c r="F8056"/>
  <c r="A8057"/>
  <c r="B8057"/>
  <c r="C8057"/>
  <c r="D8057"/>
  <c r="E8057"/>
  <c r="F8057"/>
  <c r="A8058"/>
  <c r="B8058"/>
  <c r="C8058"/>
  <c r="D8058"/>
  <c r="E8058"/>
  <c r="F8058"/>
  <c r="A8059"/>
  <c r="B8059"/>
  <c r="C8059"/>
  <c r="D8059"/>
  <c r="E8059"/>
  <c r="F8059"/>
  <c r="A8060"/>
  <c r="B8060"/>
  <c r="C8060"/>
  <c r="D8060"/>
  <c r="E8060"/>
  <c r="F8060"/>
  <c r="A8061"/>
  <c r="B8061"/>
  <c r="C8061"/>
  <c r="D8061"/>
  <c r="E8061"/>
  <c r="F8061"/>
  <c r="A8062"/>
  <c r="B8062"/>
  <c r="C8062"/>
  <c r="D8062"/>
  <c r="E8062"/>
  <c r="F8062"/>
  <c r="A8063"/>
  <c r="B8063"/>
  <c r="C8063"/>
  <c r="D8063"/>
  <c r="E8063"/>
  <c r="F8063"/>
  <c r="A8064"/>
  <c r="B8064"/>
  <c r="C8064"/>
  <c r="D8064"/>
  <c r="E8064"/>
  <c r="F8064"/>
  <c r="A8065"/>
  <c r="B8065"/>
  <c r="C8065"/>
  <c r="D8065"/>
  <c r="E8065"/>
  <c r="F8065"/>
  <c r="A8066"/>
  <c r="B8066"/>
  <c r="C8066"/>
  <c r="D8066"/>
  <c r="E8066"/>
  <c r="F8066"/>
  <c r="A8067"/>
  <c r="B8067"/>
  <c r="C8067"/>
  <c r="D8067"/>
  <c r="E8067"/>
  <c r="F8067"/>
  <c r="A8068"/>
  <c r="B8068"/>
  <c r="C8068"/>
  <c r="D8068"/>
  <c r="E8068"/>
  <c r="F8068"/>
  <c r="A8069"/>
  <c r="B8069"/>
  <c r="C8069"/>
  <c r="D8069"/>
  <c r="E8069"/>
  <c r="F8069"/>
  <c r="A8070"/>
  <c r="B8070"/>
  <c r="C8070"/>
  <c r="D8070"/>
  <c r="E8070"/>
  <c r="F8070"/>
  <c r="A8071"/>
  <c r="B8071"/>
  <c r="C8071"/>
  <c r="D8071"/>
  <c r="E8071"/>
  <c r="F8071"/>
  <c r="A8072"/>
  <c r="B8072"/>
  <c r="C8072"/>
  <c r="D8072"/>
  <c r="E8072"/>
  <c r="F8072"/>
  <c r="A8073"/>
  <c r="B8073"/>
  <c r="C8073"/>
  <c r="D8073"/>
  <c r="E8073"/>
  <c r="F8073"/>
  <c r="A8074"/>
  <c r="B8074"/>
  <c r="C8074"/>
  <c r="D8074"/>
  <c r="E8074"/>
  <c r="F8074"/>
  <c r="A8075"/>
  <c r="B8075"/>
  <c r="C8075"/>
  <c r="D8075"/>
  <c r="E8075"/>
  <c r="F8075"/>
  <c r="A8076"/>
  <c r="B8076"/>
  <c r="C8076"/>
  <c r="D8076"/>
  <c r="E8076"/>
  <c r="F8076"/>
  <c r="A8077"/>
  <c r="B8077"/>
  <c r="C8077"/>
  <c r="D8077"/>
  <c r="E8077"/>
  <c r="F8077"/>
  <c r="A8078"/>
  <c r="B8078"/>
  <c r="C8078"/>
  <c r="D8078"/>
  <c r="E8078"/>
  <c r="F8078"/>
  <c r="A8079"/>
  <c r="B8079"/>
  <c r="C8079"/>
  <c r="D8079"/>
  <c r="E8079"/>
  <c r="F8079"/>
  <c r="A8080"/>
  <c r="B8080"/>
  <c r="C8080"/>
  <c r="D8080"/>
  <c r="E8080"/>
  <c r="F8080"/>
  <c r="A8081"/>
  <c r="B8081"/>
  <c r="C8081"/>
  <c r="D8081"/>
  <c r="E8081"/>
  <c r="F8081"/>
  <c r="A8082"/>
  <c r="B8082"/>
  <c r="C8082"/>
  <c r="D8082"/>
  <c r="E8082"/>
  <c r="F8082"/>
  <c r="A8083"/>
  <c r="B8083"/>
  <c r="C8083"/>
  <c r="D8083"/>
  <c r="E8083"/>
  <c r="F8083"/>
  <c r="A8084"/>
  <c r="B8084"/>
  <c r="C8084"/>
  <c r="D8084"/>
  <c r="E8084"/>
  <c r="F8084"/>
  <c r="A8085"/>
  <c r="B8085"/>
  <c r="C8085"/>
  <c r="D8085"/>
  <c r="E8085"/>
  <c r="F8085"/>
  <c r="A8086"/>
  <c r="B8086"/>
  <c r="C8086"/>
  <c r="D8086"/>
  <c r="E8086"/>
  <c r="F8086"/>
  <c r="A8087"/>
  <c r="B8087"/>
  <c r="C8087"/>
  <c r="D8087"/>
  <c r="E8087"/>
  <c r="F8087"/>
  <c r="A8088"/>
  <c r="B8088"/>
  <c r="C8088"/>
  <c r="D8088"/>
  <c r="E8088"/>
  <c r="F8088"/>
  <c r="A8089"/>
  <c r="B8089"/>
  <c r="C8089"/>
  <c r="D8089"/>
  <c r="E8089"/>
  <c r="F8089"/>
  <c r="A8090"/>
  <c r="B8090"/>
  <c r="C8090"/>
  <c r="D8090"/>
  <c r="E8090"/>
  <c r="F8090"/>
  <c r="A8091"/>
  <c r="B8091"/>
  <c r="C8091"/>
  <c r="D8091"/>
  <c r="E8091"/>
  <c r="F8091"/>
  <c r="A8092"/>
  <c r="B8092"/>
  <c r="C8092"/>
  <c r="D8092"/>
  <c r="E8092"/>
  <c r="F8092"/>
  <c r="A8093"/>
  <c r="B8093"/>
  <c r="C8093"/>
  <c r="D8093"/>
  <c r="E8093"/>
  <c r="F8093"/>
  <c r="A8094"/>
  <c r="B8094"/>
  <c r="C8094"/>
  <c r="D8094"/>
  <c r="E8094"/>
  <c r="F8094"/>
  <c r="A8095"/>
  <c r="B8095"/>
  <c r="C8095"/>
  <c r="D8095"/>
  <c r="E8095"/>
  <c r="F8095"/>
  <c r="A8096"/>
  <c r="B8096"/>
  <c r="C8096"/>
  <c r="D8096"/>
  <c r="E8096"/>
  <c r="F8096"/>
  <c r="A8097"/>
  <c r="B8097"/>
  <c r="C8097"/>
  <c r="D8097"/>
  <c r="E8097"/>
  <c r="F8097"/>
  <c r="A8098"/>
  <c r="B8098"/>
  <c r="C8098"/>
  <c r="D8098"/>
  <c r="E8098"/>
  <c r="F8098"/>
  <c r="A8099"/>
  <c r="B8099"/>
  <c r="C8099"/>
  <c r="D8099"/>
  <c r="E8099"/>
  <c r="F8099"/>
  <c r="A8100"/>
  <c r="B8100"/>
  <c r="C8100"/>
  <c r="D8100"/>
  <c r="E8100"/>
  <c r="F8100"/>
  <c r="A8101"/>
  <c r="B8101"/>
  <c r="C8101"/>
  <c r="D8101"/>
  <c r="E8101"/>
  <c r="F8101"/>
  <c r="A8102"/>
  <c r="B8102"/>
  <c r="C8102"/>
  <c r="D8102"/>
  <c r="E8102"/>
  <c r="F8102"/>
  <c r="A8103"/>
  <c r="B8103"/>
  <c r="C8103"/>
  <c r="D8103"/>
  <c r="E8103"/>
  <c r="F8103"/>
  <c r="A8104"/>
  <c r="B8104"/>
  <c r="C8104"/>
  <c r="D8104"/>
  <c r="E8104"/>
  <c r="F8104"/>
  <c r="A8105"/>
  <c r="B8105"/>
  <c r="C8105"/>
  <c r="D8105"/>
  <c r="E8105"/>
  <c r="F8105"/>
  <c r="A8106"/>
  <c r="B8106"/>
  <c r="C8106"/>
  <c r="D8106"/>
  <c r="E8106"/>
  <c r="F8106"/>
  <c r="A8107"/>
  <c r="B8107"/>
  <c r="C8107"/>
  <c r="D8107"/>
  <c r="E8107"/>
  <c r="F8107"/>
  <c r="A8108"/>
  <c r="B8108"/>
  <c r="C8108"/>
  <c r="D8108"/>
  <c r="E8108"/>
  <c r="F8108"/>
  <c r="A8109"/>
  <c r="B8109"/>
  <c r="C8109"/>
  <c r="D8109"/>
  <c r="E8109"/>
  <c r="F8109"/>
  <c r="A8110"/>
  <c r="B8110"/>
  <c r="C8110"/>
  <c r="D8110"/>
  <c r="E8110"/>
  <c r="F8110"/>
  <c r="A8111"/>
  <c r="B8111"/>
  <c r="C8111"/>
  <c r="D8111"/>
  <c r="E8111"/>
  <c r="F8111"/>
  <c r="A8112"/>
  <c r="B8112"/>
  <c r="C8112"/>
  <c r="D8112"/>
  <c r="E8112"/>
  <c r="F8112"/>
  <c r="A8113"/>
  <c r="B8113"/>
  <c r="C8113"/>
  <c r="D8113"/>
  <c r="E8113"/>
  <c r="F8113"/>
  <c r="A8114"/>
  <c r="B8114"/>
  <c r="C8114"/>
  <c r="D8114"/>
  <c r="E8114"/>
  <c r="F8114"/>
  <c r="A8115"/>
  <c r="B8115"/>
  <c r="C8115"/>
  <c r="D8115"/>
  <c r="E8115"/>
  <c r="F8115"/>
  <c r="A8116"/>
  <c r="B8116"/>
  <c r="C8116"/>
  <c r="D8116"/>
  <c r="E8116"/>
  <c r="F8116"/>
  <c r="A8117"/>
  <c r="B8117"/>
  <c r="C8117"/>
  <c r="D8117"/>
  <c r="E8117"/>
  <c r="F8117"/>
  <c r="A8118"/>
  <c r="B8118"/>
  <c r="C8118"/>
  <c r="D8118"/>
  <c r="E8118"/>
  <c r="F8118"/>
  <c r="A8119"/>
  <c r="B8119"/>
  <c r="C8119"/>
  <c r="D8119"/>
  <c r="E8119"/>
  <c r="F8119"/>
  <c r="A8120"/>
  <c r="B8120"/>
  <c r="C8120"/>
  <c r="D8120"/>
  <c r="E8120"/>
  <c r="F8120"/>
  <c r="A8121"/>
  <c r="B8121"/>
  <c r="C8121"/>
  <c r="D8121"/>
  <c r="E8121"/>
  <c r="F8121"/>
  <c r="A8122"/>
  <c r="B8122"/>
  <c r="C8122"/>
  <c r="D8122"/>
  <c r="E8122"/>
  <c r="F8122"/>
  <c r="A8123"/>
  <c r="B8123"/>
  <c r="C8123"/>
  <c r="D8123"/>
  <c r="E8123"/>
  <c r="F8123"/>
  <c r="A8124"/>
  <c r="B8124"/>
  <c r="C8124"/>
  <c r="D8124"/>
  <c r="E8124"/>
  <c r="F8124"/>
  <c r="A8125"/>
  <c r="B8125"/>
  <c r="C8125"/>
  <c r="D8125"/>
  <c r="E8125"/>
  <c r="F8125"/>
  <c r="A8126"/>
  <c r="B8126"/>
  <c r="C8126"/>
  <c r="D8126"/>
  <c r="E8126"/>
  <c r="F8126"/>
  <c r="A8127"/>
  <c r="B8127"/>
  <c r="C8127"/>
  <c r="D8127"/>
  <c r="E8127"/>
  <c r="F8127"/>
  <c r="A8128"/>
  <c r="B8128"/>
  <c r="C8128"/>
  <c r="D8128"/>
  <c r="E8128"/>
  <c r="F8128"/>
  <c r="A8129"/>
  <c r="B8129"/>
  <c r="C8129"/>
  <c r="D8129"/>
  <c r="E8129"/>
  <c r="F8129"/>
  <c r="A8130"/>
  <c r="B8130"/>
  <c r="C8130"/>
  <c r="D8130"/>
  <c r="E8130"/>
  <c r="F8130"/>
  <c r="A8131"/>
  <c r="B8131"/>
  <c r="C8131"/>
  <c r="D8131"/>
  <c r="E8131"/>
  <c r="F8131"/>
  <c r="A8132"/>
  <c r="B8132"/>
  <c r="C8132"/>
  <c r="D8132"/>
  <c r="E8132"/>
  <c r="F8132"/>
  <c r="A8133"/>
  <c r="B8133"/>
  <c r="C8133"/>
  <c r="D8133"/>
  <c r="E8133"/>
  <c r="F8133"/>
  <c r="A8134"/>
  <c r="B8134"/>
  <c r="C8134"/>
  <c r="D8134"/>
  <c r="E8134"/>
  <c r="F8134"/>
  <c r="A8135"/>
  <c r="B8135"/>
  <c r="C8135"/>
  <c r="D8135"/>
  <c r="E8135"/>
  <c r="F8135"/>
  <c r="A8136"/>
  <c r="B8136"/>
  <c r="C8136"/>
  <c r="D8136"/>
  <c r="E8136"/>
  <c r="F8136"/>
  <c r="A8137"/>
  <c r="B8137"/>
  <c r="C8137"/>
  <c r="D8137"/>
  <c r="E8137"/>
  <c r="F8137"/>
  <c r="A8138"/>
  <c r="B8138"/>
  <c r="C8138"/>
  <c r="D8138"/>
  <c r="E8138"/>
  <c r="F8138"/>
  <c r="A8139"/>
  <c r="B8139"/>
  <c r="C8139"/>
  <c r="D8139"/>
  <c r="E8139"/>
  <c r="F8139"/>
  <c r="A8140"/>
  <c r="B8140"/>
  <c r="C8140"/>
  <c r="D8140"/>
  <c r="E8140"/>
  <c r="F8140"/>
  <c r="A8141"/>
  <c r="B8141"/>
  <c r="C8141"/>
  <c r="D8141"/>
  <c r="E8141"/>
  <c r="F8141"/>
  <c r="A8142"/>
  <c r="B8142"/>
  <c r="C8142"/>
  <c r="D8142"/>
  <c r="E8142"/>
  <c r="F8142"/>
  <c r="A8143"/>
  <c r="B8143"/>
  <c r="C8143"/>
  <c r="D8143"/>
  <c r="E8143"/>
  <c r="F8143"/>
  <c r="A8144"/>
  <c r="B8144"/>
  <c r="C8144"/>
  <c r="D8144"/>
  <c r="E8144"/>
  <c r="F8144"/>
  <c r="A8145"/>
  <c r="B8145"/>
  <c r="C8145"/>
  <c r="D8145"/>
  <c r="E8145"/>
  <c r="F8145"/>
  <c r="A8146"/>
  <c r="B8146"/>
  <c r="C8146"/>
  <c r="D8146"/>
  <c r="E8146"/>
  <c r="F8146"/>
  <c r="A8147"/>
  <c r="B8147"/>
  <c r="C8147"/>
  <c r="D8147"/>
  <c r="E8147"/>
  <c r="F8147"/>
  <c r="A8148"/>
  <c r="B8148"/>
  <c r="C8148"/>
  <c r="D8148"/>
  <c r="E8148"/>
  <c r="F8148"/>
  <c r="A8149"/>
  <c r="B8149"/>
  <c r="C8149"/>
  <c r="D8149"/>
  <c r="E8149"/>
  <c r="F8149"/>
  <c r="A8150"/>
  <c r="B8150"/>
  <c r="C8150"/>
  <c r="D8150"/>
  <c r="E8150"/>
  <c r="F8150"/>
  <c r="A8151"/>
  <c r="B8151"/>
  <c r="C8151"/>
  <c r="D8151"/>
  <c r="E8151"/>
  <c r="F8151"/>
  <c r="A8152"/>
  <c r="B8152"/>
  <c r="C8152"/>
  <c r="D8152"/>
  <c r="E8152"/>
  <c r="F8152"/>
  <c r="A8153"/>
  <c r="B8153"/>
  <c r="C8153"/>
  <c r="D8153"/>
  <c r="E8153"/>
  <c r="F8153"/>
  <c r="A8154"/>
  <c r="B8154"/>
  <c r="C8154"/>
  <c r="D8154"/>
  <c r="E8154"/>
  <c r="F8154"/>
  <c r="A8155"/>
  <c r="B8155"/>
  <c r="C8155"/>
  <c r="D8155"/>
  <c r="E8155"/>
  <c r="F8155"/>
  <c r="A8156"/>
  <c r="B8156"/>
  <c r="C8156"/>
  <c r="D8156"/>
  <c r="E8156"/>
  <c r="F8156"/>
  <c r="A8157"/>
  <c r="B8157"/>
  <c r="C8157"/>
  <c r="D8157"/>
  <c r="E8157"/>
  <c r="F8157"/>
  <c r="A8158"/>
  <c r="B8158"/>
  <c r="C8158"/>
  <c r="D8158"/>
  <c r="E8158"/>
  <c r="F8158"/>
  <c r="A8159"/>
  <c r="B8159"/>
  <c r="C8159"/>
  <c r="D8159"/>
  <c r="E8159"/>
  <c r="F8159"/>
  <c r="A8160"/>
  <c r="B8160"/>
  <c r="C8160"/>
  <c r="D8160"/>
  <c r="E8160"/>
  <c r="F8160"/>
  <c r="A8161"/>
  <c r="B8161"/>
  <c r="C8161"/>
  <c r="D8161"/>
  <c r="E8161"/>
  <c r="F8161"/>
  <c r="A8162"/>
  <c r="B8162"/>
  <c r="C8162"/>
  <c r="D8162"/>
  <c r="E8162"/>
  <c r="F8162"/>
  <c r="A8163"/>
  <c r="B8163"/>
  <c r="C8163"/>
  <c r="D8163"/>
  <c r="E8163"/>
  <c r="F8163"/>
  <c r="A8164"/>
  <c r="B8164"/>
  <c r="C8164"/>
  <c r="D8164"/>
  <c r="E8164"/>
  <c r="F8164"/>
  <c r="A8165"/>
  <c r="B8165"/>
  <c r="C8165"/>
  <c r="D8165"/>
  <c r="E8165"/>
  <c r="F8165"/>
  <c r="A8166"/>
  <c r="B8166"/>
  <c r="C8166"/>
  <c r="D8166"/>
  <c r="E8166"/>
  <c r="F8166"/>
  <c r="A8167"/>
  <c r="B8167"/>
  <c r="C8167"/>
  <c r="D8167"/>
  <c r="E8167"/>
  <c r="F8167"/>
  <c r="A8168"/>
  <c r="B8168"/>
  <c r="C8168"/>
  <c r="D8168"/>
  <c r="E8168"/>
  <c r="F8168"/>
  <c r="A8169"/>
  <c r="B8169"/>
  <c r="C8169"/>
  <c r="D8169"/>
  <c r="E8169"/>
  <c r="F8169"/>
  <c r="A8170"/>
  <c r="B8170"/>
  <c r="C8170"/>
  <c r="D8170"/>
  <c r="E8170"/>
  <c r="F8170"/>
  <c r="A8171"/>
  <c r="B8171"/>
  <c r="C8171"/>
  <c r="D8171"/>
  <c r="E8171"/>
  <c r="F8171"/>
  <c r="A8172"/>
  <c r="B8172"/>
  <c r="C8172"/>
  <c r="D8172"/>
  <c r="E8172"/>
  <c r="F8172"/>
  <c r="A8173"/>
  <c r="B8173"/>
  <c r="C8173"/>
  <c r="D8173"/>
  <c r="E8173"/>
  <c r="F8173"/>
  <c r="A8174"/>
  <c r="B8174"/>
  <c r="C8174"/>
  <c r="D8174"/>
  <c r="E8174"/>
  <c r="F8174"/>
  <c r="A8175"/>
  <c r="B8175"/>
  <c r="C8175"/>
  <c r="D8175"/>
  <c r="E8175"/>
  <c r="F8175"/>
  <c r="A8176"/>
  <c r="B8176"/>
  <c r="C8176"/>
  <c r="D8176"/>
  <c r="E8176"/>
  <c r="F8176"/>
  <c r="A8177"/>
  <c r="B8177"/>
  <c r="C8177"/>
  <c r="D8177"/>
  <c r="E8177"/>
  <c r="F8177"/>
  <c r="A8178"/>
  <c r="B8178"/>
  <c r="C8178"/>
  <c r="D8178"/>
  <c r="E8178"/>
  <c r="F8178"/>
  <c r="A8179"/>
  <c r="B8179"/>
  <c r="C8179"/>
  <c r="D8179"/>
  <c r="E8179"/>
  <c r="F8179"/>
  <c r="A8180"/>
  <c r="B8180"/>
  <c r="C8180"/>
  <c r="D8180"/>
  <c r="E8180"/>
  <c r="F8180"/>
  <c r="A8181"/>
  <c r="B8181"/>
  <c r="C8181"/>
  <c r="D8181"/>
  <c r="E8181"/>
  <c r="F8181"/>
  <c r="A8182"/>
  <c r="B8182"/>
  <c r="C8182"/>
  <c r="D8182"/>
  <c r="E8182"/>
  <c r="F8182"/>
  <c r="A8183"/>
  <c r="B8183"/>
  <c r="C8183"/>
  <c r="D8183"/>
  <c r="E8183"/>
  <c r="F8183"/>
  <c r="A8184"/>
  <c r="B8184"/>
  <c r="C8184"/>
  <c r="D8184"/>
  <c r="E8184"/>
  <c r="F8184"/>
  <c r="A8185"/>
  <c r="B8185"/>
  <c r="C8185"/>
  <c r="D8185"/>
  <c r="E8185"/>
  <c r="F8185"/>
  <c r="A8186"/>
  <c r="B8186"/>
  <c r="C8186"/>
  <c r="D8186"/>
  <c r="E8186"/>
  <c r="F8186"/>
  <c r="A8187"/>
  <c r="B8187"/>
  <c r="C8187"/>
  <c r="D8187"/>
  <c r="E8187"/>
  <c r="F8187"/>
  <c r="A8188"/>
  <c r="B8188"/>
  <c r="C8188"/>
  <c r="D8188"/>
  <c r="E8188"/>
  <c r="F8188"/>
  <c r="A8189"/>
  <c r="B8189"/>
  <c r="C8189"/>
  <c r="D8189"/>
  <c r="E8189"/>
  <c r="F8189"/>
  <c r="A8190"/>
  <c r="B8190"/>
  <c r="C8190"/>
  <c r="D8190"/>
  <c r="E8190"/>
  <c r="F8190"/>
  <c r="A8191"/>
  <c r="B8191"/>
  <c r="C8191"/>
  <c r="D8191"/>
  <c r="E8191"/>
  <c r="F8191"/>
  <c r="A8192"/>
  <c r="B8192"/>
  <c r="C8192"/>
  <c r="D8192"/>
  <c r="E8192"/>
  <c r="F8192"/>
  <c r="A8193"/>
  <c r="B8193"/>
  <c r="C8193"/>
  <c r="D8193"/>
  <c r="E8193"/>
  <c r="F8193"/>
  <c r="A8194"/>
  <c r="B8194"/>
  <c r="C8194"/>
  <c r="D8194"/>
  <c r="E8194"/>
  <c r="F8194"/>
  <c r="A8195"/>
  <c r="B8195"/>
  <c r="C8195"/>
  <c r="D8195"/>
  <c r="E8195"/>
  <c r="F8195"/>
  <c r="A8196"/>
  <c r="B8196"/>
  <c r="C8196"/>
  <c r="D8196"/>
  <c r="E8196"/>
  <c r="F8196"/>
  <c r="A8197"/>
  <c r="B8197"/>
  <c r="C8197"/>
  <c r="D8197"/>
  <c r="E8197"/>
  <c r="F8197"/>
  <c r="A8198"/>
  <c r="B8198"/>
  <c r="C8198"/>
  <c r="D8198"/>
  <c r="E8198"/>
  <c r="F8198"/>
  <c r="A8199"/>
  <c r="B8199"/>
  <c r="C8199"/>
  <c r="D8199"/>
  <c r="E8199"/>
  <c r="F8199"/>
  <c r="A8200"/>
  <c r="B8200"/>
  <c r="C8200"/>
  <c r="D8200"/>
  <c r="E8200"/>
  <c r="F8200"/>
  <c r="A8201"/>
  <c r="B8201"/>
  <c r="C8201"/>
  <c r="D8201"/>
  <c r="E8201"/>
  <c r="F8201"/>
  <c r="A8202"/>
  <c r="B8202"/>
  <c r="C8202"/>
  <c r="D8202"/>
  <c r="E8202"/>
  <c r="F8202"/>
  <c r="A8203"/>
  <c r="B8203"/>
  <c r="C8203"/>
  <c r="D8203"/>
  <c r="E8203"/>
  <c r="F8203"/>
  <c r="A8204"/>
  <c r="B8204"/>
  <c r="C8204"/>
  <c r="D8204"/>
  <c r="E8204"/>
  <c r="F8204"/>
  <c r="A8205"/>
  <c r="B8205"/>
  <c r="C8205"/>
  <c r="D8205"/>
  <c r="E8205"/>
  <c r="F8205"/>
  <c r="A8206"/>
  <c r="B8206"/>
  <c r="C8206"/>
  <c r="D8206"/>
  <c r="E8206"/>
  <c r="F8206"/>
  <c r="A8207"/>
  <c r="B8207"/>
  <c r="C8207"/>
  <c r="D8207"/>
  <c r="E8207"/>
  <c r="F8207"/>
  <c r="A8208"/>
  <c r="B8208"/>
  <c r="C8208"/>
  <c r="D8208"/>
  <c r="E8208"/>
  <c r="F8208"/>
  <c r="A8209"/>
  <c r="B8209"/>
  <c r="C8209"/>
  <c r="D8209"/>
  <c r="E8209"/>
  <c r="F8209"/>
  <c r="A8210"/>
  <c r="B8210"/>
  <c r="C8210"/>
  <c r="D8210"/>
  <c r="E8210"/>
  <c r="F8210"/>
  <c r="A8211"/>
  <c r="B8211"/>
  <c r="C8211"/>
  <c r="D8211"/>
  <c r="E8211"/>
  <c r="F8211"/>
  <c r="A8212"/>
  <c r="B8212"/>
  <c r="C8212"/>
  <c r="D8212"/>
  <c r="E8212"/>
  <c r="F8212"/>
  <c r="A8213"/>
  <c r="B8213"/>
  <c r="C8213"/>
  <c r="D8213"/>
  <c r="E8213"/>
  <c r="F8213"/>
  <c r="A8214"/>
  <c r="B8214"/>
  <c r="C8214"/>
  <c r="D8214"/>
  <c r="E8214"/>
  <c r="F8214"/>
  <c r="A8215"/>
  <c r="B8215"/>
  <c r="C8215"/>
  <c r="D8215"/>
  <c r="E8215"/>
  <c r="F8215"/>
  <c r="A8216"/>
  <c r="B8216"/>
  <c r="C8216"/>
  <c r="D8216"/>
  <c r="E8216"/>
  <c r="F8216"/>
  <c r="A8217"/>
  <c r="B8217"/>
  <c r="C8217"/>
  <c r="D8217"/>
  <c r="E8217"/>
  <c r="F8217"/>
  <c r="A8218"/>
  <c r="B8218"/>
  <c r="C8218"/>
  <c r="D8218"/>
  <c r="E8218"/>
  <c r="F8218"/>
  <c r="A8219"/>
  <c r="B8219"/>
  <c r="C8219"/>
  <c r="D8219"/>
  <c r="E8219"/>
  <c r="F8219"/>
  <c r="A8220"/>
  <c r="B8220"/>
  <c r="C8220"/>
  <c r="D8220"/>
  <c r="E8220"/>
  <c r="F8220"/>
  <c r="A8221"/>
  <c r="B8221"/>
  <c r="C8221"/>
  <c r="D8221"/>
  <c r="E8221"/>
  <c r="F8221"/>
  <c r="A8222"/>
  <c r="B8222"/>
  <c r="C8222"/>
  <c r="D8222"/>
  <c r="E8222"/>
  <c r="F8222"/>
  <c r="A8223"/>
  <c r="B8223"/>
  <c r="C8223"/>
  <c r="D8223"/>
  <c r="E8223"/>
  <c r="F8223"/>
  <c r="A8224"/>
  <c r="B8224"/>
  <c r="C8224"/>
  <c r="D8224"/>
  <c r="E8224"/>
  <c r="F8224"/>
  <c r="A8225"/>
  <c r="B8225"/>
  <c r="C8225"/>
  <c r="D8225"/>
  <c r="E8225"/>
  <c r="F8225"/>
  <c r="A8226"/>
  <c r="B8226"/>
  <c r="C8226"/>
  <c r="D8226"/>
  <c r="E8226"/>
  <c r="F8226"/>
  <c r="A8227"/>
  <c r="B8227"/>
  <c r="C8227"/>
  <c r="D8227"/>
  <c r="E8227"/>
  <c r="F8227"/>
  <c r="A8228"/>
  <c r="B8228"/>
  <c r="C8228"/>
  <c r="D8228"/>
  <c r="E8228"/>
  <c r="F8228"/>
  <c r="A8229"/>
  <c r="B8229"/>
  <c r="C8229"/>
  <c r="D8229"/>
  <c r="E8229"/>
  <c r="F8229"/>
  <c r="A8230"/>
  <c r="B8230"/>
  <c r="C8230"/>
  <c r="D8230"/>
  <c r="E8230"/>
  <c r="F8230"/>
  <c r="A8231"/>
  <c r="B8231"/>
  <c r="C8231"/>
  <c r="D8231"/>
  <c r="E8231"/>
  <c r="F8231"/>
  <c r="A8232"/>
  <c r="B8232"/>
  <c r="C8232"/>
  <c r="D8232"/>
  <c r="E8232"/>
  <c r="F8232"/>
  <c r="A8233"/>
  <c r="B8233"/>
  <c r="C8233"/>
  <c r="D8233"/>
  <c r="E8233"/>
  <c r="F8233"/>
  <c r="A8234"/>
  <c r="B8234"/>
  <c r="C8234"/>
  <c r="D8234"/>
  <c r="E8234"/>
  <c r="F8234"/>
  <c r="A8235"/>
  <c r="B8235"/>
  <c r="C8235"/>
  <c r="D8235"/>
  <c r="E8235"/>
  <c r="F8235"/>
  <c r="A8236"/>
  <c r="B8236"/>
  <c r="C8236"/>
  <c r="D8236"/>
  <c r="E8236"/>
  <c r="F8236"/>
  <c r="A8237"/>
  <c r="B8237"/>
  <c r="C8237"/>
  <c r="D8237"/>
  <c r="E8237"/>
  <c r="F8237"/>
  <c r="A8238"/>
  <c r="B8238"/>
  <c r="C8238"/>
  <c r="D8238"/>
  <c r="E8238"/>
  <c r="F8238"/>
  <c r="A8239"/>
  <c r="B8239"/>
  <c r="C8239"/>
  <c r="D8239"/>
  <c r="E8239"/>
  <c r="F8239"/>
  <c r="A8240"/>
  <c r="B8240"/>
  <c r="C8240"/>
  <c r="D8240"/>
  <c r="E8240"/>
  <c r="F8240"/>
  <c r="A8241"/>
  <c r="B8241"/>
  <c r="C8241"/>
  <c r="D8241"/>
  <c r="E8241"/>
  <c r="F8241"/>
  <c r="A8242"/>
  <c r="B8242"/>
  <c r="C8242"/>
  <c r="D8242"/>
  <c r="E8242"/>
  <c r="F8242"/>
  <c r="A8243"/>
  <c r="B8243"/>
  <c r="C8243"/>
  <c r="D8243"/>
  <c r="E8243"/>
  <c r="F8243"/>
  <c r="A8244"/>
  <c r="B8244"/>
  <c r="C8244"/>
  <c r="D8244"/>
  <c r="E8244"/>
  <c r="F8244"/>
  <c r="A8245"/>
  <c r="B8245"/>
  <c r="C8245"/>
  <c r="D8245"/>
  <c r="E8245"/>
  <c r="F8245"/>
  <c r="A8246"/>
  <c r="B8246"/>
  <c r="C8246"/>
  <c r="D8246"/>
  <c r="E8246"/>
  <c r="F8246"/>
  <c r="A8247"/>
  <c r="B8247"/>
  <c r="C8247"/>
  <c r="D8247"/>
  <c r="E8247"/>
  <c r="F8247"/>
  <c r="A8248"/>
  <c r="B8248"/>
  <c r="C8248"/>
  <c r="D8248"/>
  <c r="E8248"/>
  <c r="F8248"/>
  <c r="A8249"/>
  <c r="B8249"/>
  <c r="C8249"/>
  <c r="D8249"/>
  <c r="E8249"/>
  <c r="F8249"/>
  <c r="A8250"/>
  <c r="B8250"/>
  <c r="C8250"/>
  <c r="D8250"/>
  <c r="E8250"/>
  <c r="F8250"/>
  <c r="A8251"/>
  <c r="B8251"/>
  <c r="C8251"/>
  <c r="D8251"/>
  <c r="E8251"/>
  <c r="F8251"/>
  <c r="A8252"/>
  <c r="B8252"/>
  <c r="C8252"/>
  <c r="D8252"/>
  <c r="E8252"/>
  <c r="F8252"/>
  <c r="A8253"/>
  <c r="B8253"/>
  <c r="C8253"/>
  <c r="D8253"/>
  <c r="E8253"/>
  <c r="F8253"/>
  <c r="A8254"/>
  <c r="B8254"/>
  <c r="C8254"/>
  <c r="D8254"/>
  <c r="E8254"/>
  <c r="F8254"/>
  <c r="A8255"/>
  <c r="B8255"/>
  <c r="C8255"/>
  <c r="D8255"/>
  <c r="E8255"/>
  <c r="F8255"/>
  <c r="A8256"/>
  <c r="B8256"/>
  <c r="C8256"/>
  <c r="D8256"/>
  <c r="E8256"/>
  <c r="F8256"/>
  <c r="A8257"/>
  <c r="B8257"/>
  <c r="C8257"/>
  <c r="D8257"/>
  <c r="E8257"/>
  <c r="F8257"/>
  <c r="A8258"/>
  <c r="B8258"/>
  <c r="C8258"/>
  <c r="D8258"/>
  <c r="E8258"/>
  <c r="F8258"/>
  <c r="A8259"/>
  <c r="B8259"/>
  <c r="C8259"/>
  <c r="D8259"/>
  <c r="E8259"/>
  <c r="F8259"/>
  <c r="A8260"/>
  <c r="B8260"/>
  <c r="C8260"/>
  <c r="D8260"/>
  <c r="E8260"/>
  <c r="F8260"/>
  <c r="A8261"/>
  <c r="B8261"/>
  <c r="C8261"/>
  <c r="D8261"/>
  <c r="E8261"/>
  <c r="F8261"/>
  <c r="A8262"/>
  <c r="B8262"/>
  <c r="C8262"/>
  <c r="D8262"/>
  <c r="E8262"/>
  <c r="F8262"/>
  <c r="A8263"/>
  <c r="B8263"/>
  <c r="C8263"/>
  <c r="D8263"/>
  <c r="E8263"/>
  <c r="F8263"/>
  <c r="A8264"/>
  <c r="B8264"/>
  <c r="C8264"/>
  <c r="D8264"/>
  <c r="E8264"/>
  <c r="F8264"/>
  <c r="A8265"/>
  <c r="B8265"/>
  <c r="C8265"/>
  <c r="D8265"/>
  <c r="E8265"/>
  <c r="F8265"/>
  <c r="A8266"/>
  <c r="B8266"/>
  <c r="C8266"/>
  <c r="D8266"/>
  <c r="E8266"/>
  <c r="F8266"/>
  <c r="A8267"/>
  <c r="B8267"/>
  <c r="C8267"/>
  <c r="D8267"/>
  <c r="E8267"/>
  <c r="F8267"/>
  <c r="A8268"/>
  <c r="B8268"/>
  <c r="C8268"/>
  <c r="D8268"/>
  <c r="E8268"/>
  <c r="F8268"/>
  <c r="A8269"/>
  <c r="B8269"/>
  <c r="C8269"/>
  <c r="D8269"/>
  <c r="E8269"/>
  <c r="F8269"/>
  <c r="A8270"/>
  <c r="B8270"/>
  <c r="C8270"/>
  <c r="D8270"/>
  <c r="E8270"/>
  <c r="F8270"/>
  <c r="A8271"/>
  <c r="B8271"/>
  <c r="C8271"/>
  <c r="D8271"/>
  <c r="E8271"/>
  <c r="F8271"/>
  <c r="A8272"/>
  <c r="B8272"/>
  <c r="C8272"/>
  <c r="D8272"/>
  <c r="E8272"/>
  <c r="F8272"/>
  <c r="A8273"/>
  <c r="B8273"/>
  <c r="C8273"/>
  <c r="D8273"/>
  <c r="E8273"/>
  <c r="F8273"/>
  <c r="A8274"/>
  <c r="B8274"/>
  <c r="C8274"/>
  <c r="D8274"/>
  <c r="E8274"/>
  <c r="F8274"/>
  <c r="A8275"/>
  <c r="B8275"/>
  <c r="C8275"/>
  <c r="D8275"/>
  <c r="E8275"/>
  <c r="F8275"/>
  <c r="A8276"/>
  <c r="B8276"/>
  <c r="C8276"/>
  <c r="D8276"/>
  <c r="E8276"/>
  <c r="F8276"/>
  <c r="A8277"/>
  <c r="B8277"/>
  <c r="C8277"/>
  <c r="D8277"/>
  <c r="E8277"/>
  <c r="F8277"/>
  <c r="A8278"/>
  <c r="B8278"/>
  <c r="C8278"/>
  <c r="D8278"/>
  <c r="E8278"/>
  <c r="F8278"/>
  <c r="A8279"/>
  <c r="B8279"/>
  <c r="C8279"/>
  <c r="D8279"/>
  <c r="E8279"/>
  <c r="F8279"/>
  <c r="A8280"/>
  <c r="B8280"/>
  <c r="C8280"/>
  <c r="D8280"/>
  <c r="E8280"/>
  <c r="F8280"/>
  <c r="A8281"/>
  <c r="B8281"/>
  <c r="C8281"/>
  <c r="D8281"/>
  <c r="E8281"/>
  <c r="F8281"/>
  <c r="A8282"/>
  <c r="B8282"/>
  <c r="C8282"/>
  <c r="D8282"/>
  <c r="E8282"/>
  <c r="F8282"/>
  <c r="A8283"/>
  <c r="B8283"/>
  <c r="C8283"/>
  <c r="D8283"/>
  <c r="E8283"/>
  <c r="F8283"/>
  <c r="A8284"/>
  <c r="B8284"/>
  <c r="C8284"/>
  <c r="D8284"/>
  <c r="E8284"/>
  <c r="F8284"/>
  <c r="A8285"/>
  <c r="B8285"/>
  <c r="C8285"/>
  <c r="D8285"/>
  <c r="E8285"/>
  <c r="F8285"/>
  <c r="A8286"/>
  <c r="B8286"/>
  <c r="C8286"/>
  <c r="D8286"/>
  <c r="E8286"/>
  <c r="F8286"/>
  <c r="A8287"/>
  <c r="B8287"/>
  <c r="C8287"/>
  <c r="D8287"/>
  <c r="E8287"/>
  <c r="F8287"/>
  <c r="A8288"/>
  <c r="B8288"/>
  <c r="C8288"/>
  <c r="D8288"/>
  <c r="E8288"/>
  <c r="F8288"/>
  <c r="A8289"/>
  <c r="B8289"/>
  <c r="C8289"/>
  <c r="D8289"/>
  <c r="E8289"/>
  <c r="F8289"/>
  <c r="A8290"/>
  <c r="B8290"/>
  <c r="C8290"/>
  <c r="D8290"/>
  <c r="E8290"/>
  <c r="F8290"/>
  <c r="A8291"/>
  <c r="B8291"/>
  <c r="C8291"/>
  <c r="D8291"/>
  <c r="E8291"/>
  <c r="F8291"/>
  <c r="A8292"/>
  <c r="B8292"/>
  <c r="C8292"/>
  <c r="D8292"/>
  <c r="E8292"/>
  <c r="F8292"/>
  <c r="A8293"/>
  <c r="B8293"/>
  <c r="C8293"/>
  <c r="D8293"/>
  <c r="E8293"/>
  <c r="F8293"/>
  <c r="A8294"/>
  <c r="B8294"/>
  <c r="C8294"/>
  <c r="D8294"/>
  <c r="E8294"/>
  <c r="F8294"/>
  <c r="A8295"/>
  <c r="B8295"/>
  <c r="C8295"/>
  <c r="D8295"/>
  <c r="E8295"/>
  <c r="F8295"/>
  <c r="A8296"/>
  <c r="B8296"/>
  <c r="C8296"/>
  <c r="D8296"/>
  <c r="E8296"/>
  <c r="F8296"/>
  <c r="A8297"/>
  <c r="B8297"/>
  <c r="C8297"/>
  <c r="D8297"/>
  <c r="E8297"/>
  <c r="F8297"/>
  <c r="A8298"/>
  <c r="B8298"/>
  <c r="C8298"/>
  <c r="D8298"/>
  <c r="E8298"/>
  <c r="F8298"/>
  <c r="A8299"/>
  <c r="B8299"/>
  <c r="C8299"/>
  <c r="D8299"/>
  <c r="E8299"/>
  <c r="F8299"/>
  <c r="A8300"/>
  <c r="B8300"/>
  <c r="C8300"/>
  <c r="D8300"/>
  <c r="E8300"/>
  <c r="F8300"/>
  <c r="A8301"/>
  <c r="B8301"/>
  <c r="C8301"/>
  <c r="D8301"/>
  <c r="E8301"/>
  <c r="F8301"/>
  <c r="A8302"/>
  <c r="B8302"/>
  <c r="C8302"/>
  <c r="D8302"/>
  <c r="E8302"/>
  <c r="F8302"/>
  <c r="A8303"/>
  <c r="B8303"/>
  <c r="C8303"/>
  <c r="D8303"/>
  <c r="E8303"/>
  <c r="F8303"/>
  <c r="A8304"/>
  <c r="B8304"/>
  <c r="C8304"/>
  <c r="D8304"/>
  <c r="E8304"/>
  <c r="F8304"/>
  <c r="A8305"/>
  <c r="B8305"/>
  <c r="C8305"/>
  <c r="D8305"/>
  <c r="E8305"/>
  <c r="F8305"/>
  <c r="A8306"/>
  <c r="B8306"/>
  <c r="C8306"/>
  <c r="D8306"/>
  <c r="E8306"/>
  <c r="F8306"/>
  <c r="A8307"/>
  <c r="B8307"/>
  <c r="C8307"/>
  <c r="D8307"/>
  <c r="E8307"/>
  <c r="F8307"/>
  <c r="A8308"/>
  <c r="B8308"/>
  <c r="C8308"/>
  <c r="D8308"/>
  <c r="E8308"/>
  <c r="F8308"/>
  <c r="A8309"/>
  <c r="B8309"/>
  <c r="C8309"/>
  <c r="D8309"/>
  <c r="E8309"/>
  <c r="F8309"/>
  <c r="A8310"/>
  <c r="B8310"/>
  <c r="C8310"/>
  <c r="D8310"/>
  <c r="E8310"/>
  <c r="F8310"/>
  <c r="A8311"/>
  <c r="B8311"/>
  <c r="C8311"/>
  <c r="D8311"/>
  <c r="E8311"/>
  <c r="F8311"/>
  <c r="A8312"/>
  <c r="B8312"/>
  <c r="C8312"/>
  <c r="D8312"/>
  <c r="E8312"/>
  <c r="F8312"/>
  <c r="A8313"/>
  <c r="B8313"/>
  <c r="C8313"/>
  <c r="D8313"/>
  <c r="E8313"/>
  <c r="F8313"/>
  <c r="A8314"/>
  <c r="B8314"/>
  <c r="C8314"/>
  <c r="D8314"/>
  <c r="E8314"/>
  <c r="F8314"/>
  <c r="A8315"/>
  <c r="B8315"/>
  <c r="C8315"/>
  <c r="D8315"/>
  <c r="E8315"/>
  <c r="F8315"/>
  <c r="A8316"/>
  <c r="B8316"/>
  <c r="C8316"/>
  <c r="D8316"/>
  <c r="E8316"/>
  <c r="F8316"/>
  <c r="A8317"/>
  <c r="B8317"/>
  <c r="C8317"/>
  <c r="D8317"/>
  <c r="E8317"/>
  <c r="F8317"/>
  <c r="A8318"/>
  <c r="B8318"/>
  <c r="C8318"/>
  <c r="D8318"/>
  <c r="E8318"/>
  <c r="F8318"/>
  <c r="A8319"/>
  <c r="B8319"/>
  <c r="C8319"/>
  <c r="D8319"/>
  <c r="E8319"/>
  <c r="F8319"/>
  <c r="A8320"/>
  <c r="B8320"/>
  <c r="C8320"/>
  <c r="D8320"/>
  <c r="E8320"/>
  <c r="F8320"/>
  <c r="A8321"/>
  <c r="B8321"/>
  <c r="C8321"/>
  <c r="D8321"/>
  <c r="E8321"/>
  <c r="F8321"/>
  <c r="A8322"/>
  <c r="B8322"/>
  <c r="C8322"/>
  <c r="D8322"/>
  <c r="E8322"/>
  <c r="F8322"/>
  <c r="A8323"/>
  <c r="B8323"/>
  <c r="C8323"/>
  <c r="D8323"/>
  <c r="E8323"/>
  <c r="F8323"/>
  <c r="A8324"/>
  <c r="B8324"/>
  <c r="C8324"/>
  <c r="D8324"/>
  <c r="E8324"/>
  <c r="F8324"/>
  <c r="A8325"/>
  <c r="B8325"/>
  <c r="C8325"/>
  <c r="D8325"/>
  <c r="E8325"/>
  <c r="F8325"/>
  <c r="A8326"/>
  <c r="B8326"/>
  <c r="C8326"/>
  <c r="D8326"/>
  <c r="E8326"/>
  <c r="F8326"/>
  <c r="A8327"/>
  <c r="B8327"/>
  <c r="C8327"/>
  <c r="D8327"/>
  <c r="E8327"/>
  <c r="F8327"/>
  <c r="A8328"/>
  <c r="B8328"/>
  <c r="C8328"/>
  <c r="D8328"/>
  <c r="E8328"/>
  <c r="F8328"/>
  <c r="A8329"/>
  <c r="B8329"/>
  <c r="C8329"/>
  <c r="D8329"/>
  <c r="E8329"/>
  <c r="F8329"/>
  <c r="A8330"/>
  <c r="B8330"/>
  <c r="C8330"/>
  <c r="D8330"/>
  <c r="E8330"/>
  <c r="F8330"/>
  <c r="A8331"/>
  <c r="B8331"/>
  <c r="C8331"/>
  <c r="D8331"/>
  <c r="E8331"/>
  <c r="F8331"/>
  <c r="A8332"/>
  <c r="B8332"/>
  <c r="C8332"/>
  <c r="D8332"/>
  <c r="E8332"/>
  <c r="F8332"/>
  <c r="A8333"/>
  <c r="B8333"/>
  <c r="C8333"/>
  <c r="D8333"/>
  <c r="E8333"/>
  <c r="F8333"/>
  <c r="A8334"/>
  <c r="B8334"/>
  <c r="C8334"/>
  <c r="D8334"/>
  <c r="E8334"/>
  <c r="F8334"/>
  <c r="A8335"/>
  <c r="B8335"/>
  <c r="C8335"/>
  <c r="D8335"/>
  <c r="E8335"/>
  <c r="F8335"/>
  <c r="A8336"/>
  <c r="B8336"/>
  <c r="C8336"/>
  <c r="D8336"/>
  <c r="E8336"/>
  <c r="F8336"/>
  <c r="A8337"/>
  <c r="B8337"/>
  <c r="C8337"/>
  <c r="D8337"/>
  <c r="E8337"/>
  <c r="F8337"/>
  <c r="A8338"/>
  <c r="B8338"/>
  <c r="C8338"/>
  <c r="D8338"/>
  <c r="E8338"/>
  <c r="F8338"/>
  <c r="A8339"/>
  <c r="B8339"/>
  <c r="C8339"/>
  <c r="D8339"/>
  <c r="E8339"/>
  <c r="F8339"/>
  <c r="A8340"/>
  <c r="B8340"/>
  <c r="C8340"/>
  <c r="D8340"/>
  <c r="E8340"/>
  <c r="F8340"/>
  <c r="A8341"/>
  <c r="B8341"/>
  <c r="C8341"/>
  <c r="D8341"/>
  <c r="E8341"/>
  <c r="F8341"/>
  <c r="A8342"/>
  <c r="B8342"/>
  <c r="C8342"/>
  <c r="D8342"/>
  <c r="E8342"/>
  <c r="F8342"/>
  <c r="A8343"/>
  <c r="B8343"/>
  <c r="C8343"/>
  <c r="D8343"/>
  <c r="E8343"/>
  <c r="F8343"/>
  <c r="A8344"/>
  <c r="B8344"/>
  <c r="C8344"/>
  <c r="D8344"/>
  <c r="E8344"/>
  <c r="F8344"/>
  <c r="A8345"/>
  <c r="B8345"/>
  <c r="C8345"/>
  <c r="D8345"/>
  <c r="E8345"/>
  <c r="F8345"/>
  <c r="A8346"/>
  <c r="B8346"/>
  <c r="C8346"/>
  <c r="D8346"/>
  <c r="E8346"/>
  <c r="F8346"/>
  <c r="A8347"/>
  <c r="B8347"/>
  <c r="C8347"/>
  <c r="D8347"/>
  <c r="E8347"/>
  <c r="F8347"/>
  <c r="A8348"/>
  <c r="B8348"/>
  <c r="C8348"/>
  <c r="D8348"/>
  <c r="E8348"/>
  <c r="F8348"/>
  <c r="A8349"/>
  <c r="B8349"/>
  <c r="C8349"/>
  <c r="D8349"/>
  <c r="E8349"/>
  <c r="F8349"/>
  <c r="A8350"/>
  <c r="B8350"/>
  <c r="C8350"/>
  <c r="D8350"/>
  <c r="E8350"/>
  <c r="F8350"/>
  <c r="A8351"/>
  <c r="B8351"/>
  <c r="C8351"/>
  <c r="D8351"/>
  <c r="E8351"/>
  <c r="F8351"/>
  <c r="A8352"/>
  <c r="B8352"/>
  <c r="C8352"/>
  <c r="D8352"/>
  <c r="E8352"/>
  <c r="F8352"/>
  <c r="A8353"/>
  <c r="B8353"/>
  <c r="C8353"/>
  <c r="D8353"/>
  <c r="E8353"/>
  <c r="F8353"/>
  <c r="A8354"/>
  <c r="B8354"/>
  <c r="C8354"/>
  <c r="D8354"/>
  <c r="E8354"/>
  <c r="F8354"/>
  <c r="A8355"/>
  <c r="B8355"/>
  <c r="C8355"/>
  <c r="D8355"/>
  <c r="E8355"/>
  <c r="F8355"/>
  <c r="A8356"/>
  <c r="B8356"/>
  <c r="C8356"/>
  <c r="D8356"/>
  <c r="E8356"/>
  <c r="F8356"/>
  <c r="A8357"/>
  <c r="B8357"/>
  <c r="C8357"/>
  <c r="D8357"/>
  <c r="E8357"/>
  <c r="F8357"/>
  <c r="A8358"/>
  <c r="B8358"/>
  <c r="C8358"/>
  <c r="D8358"/>
  <c r="E8358"/>
  <c r="F8358"/>
  <c r="A8359"/>
  <c r="B8359"/>
  <c r="C8359"/>
  <c r="D8359"/>
  <c r="E8359"/>
  <c r="F8359"/>
  <c r="A8360"/>
  <c r="B8360"/>
  <c r="C8360"/>
  <c r="D8360"/>
  <c r="E8360"/>
  <c r="F8360"/>
  <c r="A8361"/>
  <c r="B8361"/>
  <c r="C8361"/>
  <c r="D8361"/>
  <c r="E8361"/>
  <c r="F8361"/>
  <c r="A8362"/>
  <c r="B8362"/>
  <c r="C8362"/>
  <c r="D8362"/>
  <c r="E8362"/>
  <c r="F8362"/>
  <c r="A8363"/>
  <c r="B8363"/>
  <c r="C8363"/>
  <c r="D8363"/>
  <c r="E8363"/>
  <c r="F8363"/>
  <c r="A8364"/>
  <c r="B8364"/>
  <c r="C8364"/>
  <c r="D8364"/>
  <c r="E8364"/>
  <c r="F8364"/>
  <c r="A8365"/>
  <c r="B8365"/>
  <c r="C8365"/>
  <c r="D8365"/>
  <c r="E8365"/>
  <c r="F8365"/>
  <c r="A8366"/>
  <c r="B8366"/>
  <c r="C8366"/>
  <c r="D8366"/>
  <c r="E8366"/>
  <c r="F8366"/>
  <c r="A8367"/>
  <c r="B8367"/>
  <c r="C8367"/>
  <c r="D8367"/>
  <c r="E8367"/>
  <c r="F8367"/>
  <c r="A8368"/>
  <c r="B8368"/>
  <c r="C8368"/>
  <c r="D8368"/>
  <c r="E8368"/>
  <c r="F8368"/>
  <c r="A8369"/>
  <c r="B8369"/>
  <c r="C8369"/>
  <c r="D8369"/>
  <c r="E8369"/>
  <c r="F8369"/>
  <c r="A8370"/>
  <c r="B8370"/>
  <c r="C8370"/>
  <c r="D8370"/>
  <c r="E8370"/>
  <c r="F8370"/>
  <c r="A8371"/>
  <c r="B8371"/>
  <c r="C8371"/>
  <c r="D8371"/>
  <c r="E8371"/>
  <c r="F8371"/>
  <c r="A8372"/>
  <c r="B8372"/>
  <c r="C8372"/>
  <c r="D8372"/>
  <c r="E8372"/>
  <c r="F8372"/>
  <c r="A8373"/>
  <c r="B8373"/>
  <c r="C8373"/>
  <c r="D8373"/>
  <c r="E8373"/>
  <c r="F8373"/>
  <c r="A8374"/>
  <c r="B8374"/>
  <c r="C8374"/>
  <c r="D8374"/>
  <c r="E8374"/>
  <c r="F8374"/>
  <c r="A8375"/>
  <c r="B8375"/>
  <c r="C8375"/>
  <c r="D8375"/>
  <c r="E8375"/>
  <c r="F8375"/>
  <c r="A8376"/>
  <c r="B8376"/>
  <c r="C8376"/>
  <c r="D8376"/>
  <c r="E8376"/>
  <c r="F8376"/>
  <c r="A8377"/>
  <c r="B8377"/>
  <c r="C8377"/>
  <c r="D8377"/>
  <c r="E8377"/>
  <c r="F8377"/>
  <c r="A8378"/>
  <c r="B8378"/>
  <c r="C8378"/>
  <c r="D8378"/>
  <c r="E8378"/>
  <c r="F8378"/>
  <c r="A8379"/>
  <c r="B8379"/>
  <c r="C8379"/>
  <c r="D8379"/>
  <c r="E8379"/>
  <c r="F8379"/>
  <c r="A8380"/>
  <c r="B8380"/>
  <c r="C8380"/>
  <c r="D8380"/>
  <c r="E8380"/>
  <c r="F8380"/>
  <c r="A8381"/>
  <c r="B8381"/>
  <c r="C8381"/>
  <c r="D8381"/>
  <c r="E8381"/>
  <c r="F8381"/>
  <c r="A8382"/>
  <c r="B8382"/>
  <c r="C8382"/>
  <c r="D8382"/>
  <c r="E8382"/>
  <c r="F8382"/>
  <c r="A8383"/>
  <c r="B8383"/>
  <c r="C8383"/>
  <c r="D8383"/>
  <c r="E8383"/>
  <c r="F8383"/>
  <c r="A8384"/>
  <c r="B8384"/>
  <c r="C8384"/>
  <c r="D8384"/>
  <c r="E8384"/>
  <c r="F8384"/>
  <c r="A8385"/>
  <c r="B8385"/>
  <c r="C8385"/>
  <c r="D8385"/>
  <c r="E8385"/>
  <c r="F8385"/>
  <c r="A8386"/>
  <c r="B8386"/>
  <c r="C8386"/>
  <c r="D8386"/>
  <c r="E8386"/>
  <c r="F8386"/>
  <c r="A8387"/>
  <c r="B8387"/>
  <c r="C8387"/>
  <c r="D8387"/>
  <c r="E8387"/>
  <c r="F8387"/>
  <c r="A8388"/>
  <c r="B8388"/>
  <c r="C8388"/>
  <c r="D8388"/>
  <c r="E8388"/>
  <c r="F8388"/>
  <c r="A8389"/>
  <c r="B8389"/>
  <c r="C8389"/>
  <c r="D8389"/>
  <c r="E8389"/>
  <c r="F8389"/>
  <c r="A8390"/>
  <c r="B8390"/>
  <c r="C8390"/>
  <c r="D8390"/>
  <c r="E8390"/>
  <c r="F8390"/>
  <c r="A8391"/>
  <c r="B8391"/>
  <c r="C8391"/>
  <c r="D8391"/>
  <c r="E8391"/>
  <c r="F8391"/>
  <c r="A8392"/>
  <c r="B8392"/>
  <c r="C8392"/>
  <c r="D8392"/>
  <c r="E8392"/>
  <c r="F8392"/>
  <c r="A8393"/>
  <c r="B8393"/>
  <c r="C8393"/>
  <c r="D8393"/>
  <c r="E8393"/>
  <c r="F8393"/>
  <c r="A8394"/>
  <c r="B8394"/>
  <c r="C8394"/>
  <c r="D8394"/>
  <c r="E8394"/>
  <c r="F8394"/>
  <c r="A8395"/>
  <c r="B8395"/>
  <c r="C8395"/>
  <c r="D8395"/>
  <c r="E8395"/>
  <c r="F8395"/>
  <c r="A8396"/>
  <c r="B8396"/>
  <c r="C8396"/>
  <c r="D8396"/>
  <c r="E8396"/>
  <c r="F8396"/>
  <c r="A8397"/>
  <c r="B8397"/>
  <c r="C8397"/>
  <c r="D8397"/>
  <c r="E8397"/>
  <c r="F8397"/>
  <c r="A8398"/>
  <c r="B8398"/>
  <c r="C8398"/>
  <c r="D8398"/>
  <c r="E8398"/>
  <c r="F8398"/>
  <c r="A8399"/>
  <c r="B8399"/>
  <c r="C8399"/>
  <c r="D8399"/>
  <c r="E8399"/>
  <c r="F8399"/>
  <c r="A8400"/>
  <c r="B8400"/>
  <c r="C8400"/>
  <c r="D8400"/>
  <c r="E8400"/>
  <c r="F8400"/>
  <c r="A8401"/>
  <c r="B8401"/>
  <c r="C8401"/>
  <c r="D8401"/>
  <c r="E8401"/>
  <c r="F8401"/>
  <c r="A8402"/>
  <c r="B8402"/>
  <c r="C8402"/>
  <c r="D8402"/>
  <c r="E8402"/>
  <c r="F8402"/>
  <c r="A8403"/>
  <c r="B8403"/>
  <c r="C8403"/>
  <c r="D8403"/>
  <c r="E8403"/>
  <c r="F8403"/>
  <c r="A8404"/>
  <c r="B8404"/>
  <c r="C8404"/>
  <c r="D8404"/>
  <c r="E8404"/>
  <c r="F8404"/>
  <c r="A8405"/>
  <c r="B8405"/>
  <c r="C8405"/>
  <c r="D8405"/>
  <c r="E8405"/>
  <c r="F8405"/>
  <c r="A8406"/>
  <c r="B8406"/>
  <c r="C8406"/>
  <c r="D8406"/>
  <c r="E8406"/>
  <c r="F8406"/>
  <c r="A8407"/>
  <c r="B8407"/>
  <c r="C8407"/>
  <c r="D8407"/>
  <c r="E8407"/>
  <c r="F8407"/>
  <c r="A8408"/>
  <c r="B8408"/>
  <c r="C8408"/>
  <c r="D8408"/>
  <c r="E8408"/>
  <c r="F8408"/>
  <c r="A8409"/>
  <c r="B8409"/>
  <c r="C8409"/>
  <c r="D8409"/>
  <c r="E8409"/>
  <c r="F8409"/>
  <c r="A8410"/>
  <c r="B8410"/>
  <c r="C8410"/>
  <c r="D8410"/>
  <c r="E8410"/>
  <c r="F8410"/>
  <c r="A8411"/>
  <c r="B8411"/>
  <c r="C8411"/>
  <c r="D8411"/>
  <c r="E8411"/>
  <c r="F8411"/>
  <c r="A8412"/>
  <c r="B8412"/>
  <c r="C8412"/>
  <c r="D8412"/>
  <c r="E8412"/>
  <c r="F8412"/>
  <c r="A8413"/>
  <c r="B8413"/>
  <c r="C8413"/>
  <c r="D8413"/>
  <c r="E8413"/>
  <c r="F8413"/>
  <c r="A8414"/>
  <c r="B8414"/>
  <c r="C8414"/>
  <c r="D8414"/>
  <c r="E8414"/>
  <c r="F8414"/>
  <c r="A8415"/>
  <c r="B8415"/>
  <c r="C8415"/>
  <c r="D8415"/>
  <c r="E8415"/>
  <c r="F8415"/>
  <c r="A8416"/>
  <c r="B8416"/>
  <c r="C8416"/>
  <c r="D8416"/>
  <c r="E8416"/>
  <c r="F8416"/>
  <c r="A8417"/>
  <c r="B8417"/>
  <c r="C8417"/>
  <c r="D8417"/>
  <c r="E8417"/>
  <c r="F8417"/>
  <c r="A8418"/>
  <c r="B8418"/>
  <c r="C8418"/>
  <c r="D8418"/>
  <c r="E8418"/>
  <c r="F8418"/>
  <c r="A8419"/>
  <c r="B8419"/>
  <c r="C8419"/>
  <c r="D8419"/>
  <c r="E8419"/>
  <c r="F8419"/>
  <c r="A8420"/>
  <c r="B8420"/>
  <c r="C8420"/>
  <c r="D8420"/>
  <c r="E8420"/>
  <c r="F8420"/>
  <c r="A8421"/>
  <c r="B8421"/>
  <c r="C8421"/>
  <c r="D8421"/>
  <c r="E8421"/>
  <c r="F8421"/>
  <c r="A8422"/>
  <c r="B8422"/>
  <c r="C8422"/>
  <c r="D8422"/>
  <c r="E8422"/>
  <c r="F8422"/>
  <c r="A8423"/>
  <c r="B8423"/>
  <c r="C8423"/>
  <c r="D8423"/>
  <c r="E8423"/>
  <c r="F8423"/>
  <c r="A8424"/>
  <c r="B8424"/>
  <c r="C8424"/>
  <c r="D8424"/>
  <c r="E8424"/>
  <c r="F8424"/>
  <c r="A8425"/>
  <c r="B8425"/>
  <c r="C8425"/>
  <c r="D8425"/>
  <c r="E8425"/>
  <c r="F8425"/>
  <c r="A8426"/>
  <c r="B8426"/>
  <c r="C8426"/>
  <c r="D8426"/>
  <c r="E8426"/>
  <c r="F8426"/>
  <c r="A8427"/>
  <c r="B8427"/>
  <c r="C8427"/>
  <c r="D8427"/>
  <c r="E8427"/>
  <c r="F8427"/>
  <c r="A8428"/>
  <c r="B8428"/>
  <c r="C8428"/>
  <c r="D8428"/>
  <c r="E8428"/>
  <c r="F8428"/>
  <c r="A8429"/>
  <c r="B8429"/>
  <c r="C8429"/>
  <c r="D8429"/>
  <c r="E8429"/>
  <c r="F8429"/>
  <c r="A8430"/>
  <c r="B8430"/>
  <c r="C8430"/>
  <c r="D8430"/>
  <c r="E8430"/>
  <c r="F8430"/>
  <c r="A8431"/>
  <c r="B8431"/>
  <c r="C8431"/>
  <c r="D8431"/>
  <c r="E8431"/>
  <c r="F8431"/>
  <c r="A8432"/>
  <c r="B8432"/>
  <c r="C8432"/>
  <c r="D8432"/>
  <c r="E8432"/>
  <c r="F8432"/>
  <c r="A8433"/>
  <c r="B8433"/>
  <c r="C8433"/>
  <c r="D8433"/>
  <c r="E8433"/>
  <c r="F8433"/>
  <c r="A8434"/>
  <c r="B8434"/>
  <c r="C8434"/>
  <c r="D8434"/>
  <c r="E8434"/>
  <c r="F8434"/>
  <c r="A8435"/>
  <c r="B8435"/>
  <c r="C8435"/>
  <c r="D8435"/>
  <c r="E8435"/>
  <c r="F8435"/>
  <c r="A8436"/>
  <c r="B8436"/>
  <c r="C8436"/>
  <c r="D8436"/>
  <c r="E8436"/>
  <c r="F8436"/>
  <c r="A8437"/>
  <c r="B8437"/>
  <c r="C8437"/>
  <c r="D8437"/>
  <c r="E8437"/>
  <c r="F8437"/>
  <c r="A8438"/>
  <c r="B8438"/>
  <c r="C8438"/>
  <c r="D8438"/>
  <c r="E8438"/>
  <c r="F8438"/>
  <c r="A8439"/>
  <c r="B8439"/>
  <c r="C8439"/>
  <c r="D8439"/>
  <c r="E8439"/>
  <c r="F8439"/>
  <c r="A8440"/>
  <c r="B8440"/>
  <c r="C8440"/>
  <c r="D8440"/>
  <c r="E8440"/>
  <c r="F8440"/>
  <c r="A8441"/>
  <c r="B8441"/>
  <c r="C8441"/>
  <c r="D8441"/>
  <c r="E8441"/>
  <c r="F8441"/>
  <c r="A8442"/>
  <c r="B8442"/>
  <c r="C8442"/>
  <c r="D8442"/>
  <c r="E8442"/>
  <c r="F8442"/>
  <c r="A8443"/>
  <c r="B8443"/>
  <c r="C8443"/>
  <c r="D8443"/>
  <c r="E8443"/>
  <c r="F8443"/>
  <c r="A8444"/>
  <c r="B8444"/>
  <c r="C8444"/>
  <c r="D8444"/>
  <c r="E8444"/>
  <c r="F8444"/>
  <c r="A8445"/>
  <c r="B8445"/>
  <c r="C8445"/>
  <c r="D8445"/>
  <c r="E8445"/>
  <c r="F8445"/>
  <c r="A8446"/>
  <c r="B8446"/>
  <c r="C8446"/>
  <c r="D8446"/>
  <c r="E8446"/>
  <c r="F8446"/>
  <c r="A8447"/>
  <c r="B8447"/>
  <c r="C8447"/>
  <c r="D8447"/>
  <c r="E8447"/>
  <c r="F8447"/>
  <c r="A8448"/>
  <c r="B8448"/>
  <c r="C8448"/>
  <c r="D8448"/>
  <c r="E8448"/>
  <c r="F8448"/>
  <c r="A8449"/>
  <c r="B8449"/>
  <c r="C8449"/>
  <c r="D8449"/>
  <c r="E8449"/>
  <c r="F8449"/>
  <c r="A8450"/>
  <c r="B8450"/>
  <c r="C8450"/>
  <c r="D8450"/>
  <c r="E8450"/>
  <c r="F8450"/>
  <c r="A8451"/>
  <c r="B8451"/>
  <c r="C8451"/>
  <c r="D8451"/>
  <c r="E8451"/>
  <c r="F8451"/>
  <c r="A8452"/>
  <c r="B8452"/>
  <c r="C8452"/>
  <c r="D8452"/>
  <c r="E8452"/>
  <c r="F8452"/>
  <c r="A8453"/>
  <c r="B8453"/>
  <c r="C8453"/>
  <c r="D8453"/>
  <c r="E8453"/>
  <c r="F8453"/>
  <c r="A8454"/>
  <c r="B8454"/>
  <c r="C8454"/>
  <c r="D8454"/>
  <c r="E8454"/>
  <c r="F8454"/>
  <c r="A8455"/>
  <c r="B8455"/>
  <c r="C8455"/>
  <c r="D8455"/>
  <c r="E8455"/>
  <c r="F8455"/>
  <c r="A8456"/>
  <c r="B8456"/>
  <c r="C8456"/>
  <c r="D8456"/>
  <c r="E8456"/>
  <c r="F8456"/>
  <c r="A8457"/>
  <c r="B8457"/>
  <c r="C8457"/>
  <c r="D8457"/>
  <c r="E8457"/>
  <c r="F8457"/>
  <c r="A8458"/>
  <c r="B8458"/>
  <c r="C8458"/>
  <c r="D8458"/>
  <c r="E8458"/>
  <c r="F8458"/>
  <c r="A8459"/>
  <c r="B8459"/>
  <c r="C8459"/>
  <c r="D8459"/>
  <c r="E8459"/>
  <c r="F8459"/>
  <c r="A8460"/>
  <c r="B8460"/>
  <c r="C8460"/>
  <c r="D8460"/>
  <c r="E8460"/>
  <c r="F8460"/>
  <c r="A8461"/>
  <c r="B8461"/>
  <c r="C8461"/>
  <c r="D8461"/>
  <c r="E8461"/>
  <c r="F8461"/>
  <c r="A8462"/>
  <c r="B8462"/>
  <c r="C8462"/>
  <c r="D8462"/>
  <c r="E8462"/>
  <c r="F8462"/>
  <c r="A8463"/>
  <c r="B8463"/>
  <c r="C8463"/>
  <c r="D8463"/>
  <c r="E8463"/>
  <c r="F8463"/>
  <c r="A8464"/>
  <c r="B8464"/>
  <c r="C8464"/>
  <c r="D8464"/>
  <c r="E8464"/>
  <c r="F8464"/>
  <c r="A8465"/>
  <c r="B8465"/>
  <c r="C8465"/>
  <c r="D8465"/>
  <c r="E8465"/>
  <c r="F8465"/>
  <c r="A8466"/>
  <c r="B8466"/>
  <c r="C8466"/>
  <c r="D8466"/>
  <c r="E8466"/>
  <c r="F8466"/>
  <c r="A8467"/>
  <c r="B8467"/>
  <c r="C8467"/>
  <c r="D8467"/>
  <c r="E8467"/>
  <c r="F8467"/>
  <c r="A8468"/>
  <c r="B8468"/>
  <c r="C8468"/>
  <c r="D8468"/>
  <c r="E8468"/>
  <c r="F8468"/>
  <c r="A8469"/>
  <c r="B8469"/>
  <c r="C8469"/>
  <c r="D8469"/>
  <c r="E8469"/>
  <c r="F8469"/>
  <c r="A8470"/>
  <c r="B8470"/>
  <c r="C8470"/>
  <c r="D8470"/>
  <c r="E8470"/>
  <c r="F8470"/>
  <c r="A8471"/>
  <c r="B8471"/>
  <c r="C8471"/>
  <c r="D8471"/>
  <c r="E8471"/>
  <c r="F8471"/>
  <c r="A8472"/>
  <c r="B8472"/>
  <c r="C8472"/>
  <c r="D8472"/>
  <c r="E8472"/>
  <c r="F8472"/>
  <c r="A8473"/>
  <c r="B8473"/>
  <c r="C8473"/>
  <c r="D8473"/>
  <c r="E8473"/>
  <c r="F8473"/>
  <c r="A8474"/>
  <c r="B8474"/>
  <c r="C8474"/>
  <c r="D8474"/>
  <c r="E8474"/>
  <c r="F8474"/>
  <c r="A8475"/>
  <c r="B8475"/>
  <c r="C8475"/>
  <c r="D8475"/>
  <c r="E8475"/>
  <c r="F8475"/>
  <c r="A8476"/>
  <c r="B8476"/>
  <c r="C8476"/>
  <c r="D8476"/>
  <c r="E8476"/>
  <c r="F8476"/>
  <c r="A8477"/>
  <c r="B8477"/>
  <c r="C8477"/>
  <c r="D8477"/>
  <c r="E8477"/>
  <c r="F8477"/>
  <c r="A8478"/>
  <c r="B8478"/>
  <c r="C8478"/>
  <c r="D8478"/>
  <c r="E8478"/>
  <c r="F8478"/>
  <c r="A8479"/>
  <c r="B8479"/>
  <c r="C8479"/>
  <c r="D8479"/>
  <c r="E8479"/>
  <c r="F8479"/>
  <c r="A8480"/>
  <c r="B8480"/>
  <c r="C8480"/>
  <c r="D8480"/>
  <c r="E8480"/>
  <c r="F8480"/>
  <c r="A8481"/>
  <c r="B8481"/>
  <c r="C8481"/>
  <c r="D8481"/>
  <c r="E8481"/>
  <c r="F8481"/>
  <c r="A8482"/>
  <c r="B8482"/>
  <c r="C8482"/>
  <c r="D8482"/>
  <c r="E8482"/>
  <c r="F8482"/>
  <c r="A8483"/>
  <c r="B8483"/>
  <c r="C8483"/>
  <c r="D8483"/>
  <c r="E8483"/>
  <c r="F8483"/>
  <c r="A8484"/>
  <c r="B8484"/>
  <c r="C8484"/>
  <c r="D8484"/>
  <c r="E8484"/>
  <c r="F8484"/>
  <c r="A8485"/>
  <c r="B8485"/>
  <c r="C8485"/>
  <c r="D8485"/>
  <c r="E8485"/>
  <c r="F8485"/>
  <c r="A8486"/>
  <c r="B8486"/>
  <c r="C8486"/>
  <c r="D8486"/>
  <c r="E8486"/>
  <c r="F8486"/>
  <c r="A8487"/>
  <c r="B8487"/>
  <c r="C8487"/>
  <c r="D8487"/>
  <c r="E8487"/>
  <c r="F8487"/>
  <c r="A8488"/>
  <c r="B8488"/>
  <c r="C8488"/>
  <c r="D8488"/>
  <c r="E8488"/>
  <c r="F8488"/>
  <c r="A8489"/>
  <c r="B8489"/>
  <c r="C8489"/>
  <c r="D8489"/>
  <c r="E8489"/>
  <c r="F8489"/>
  <c r="A8490"/>
  <c r="B8490"/>
  <c r="C8490"/>
  <c r="D8490"/>
  <c r="E8490"/>
  <c r="F8490"/>
  <c r="A8491"/>
  <c r="B8491"/>
  <c r="C8491"/>
  <c r="D8491"/>
  <c r="E8491"/>
  <c r="F8491"/>
  <c r="A8492"/>
  <c r="B8492"/>
  <c r="C8492"/>
  <c r="D8492"/>
  <c r="E8492"/>
  <c r="F8492"/>
  <c r="A8493"/>
  <c r="B8493"/>
  <c r="C8493"/>
  <c r="D8493"/>
  <c r="E8493"/>
  <c r="F8493"/>
  <c r="A8494"/>
  <c r="B8494"/>
  <c r="C8494"/>
  <c r="D8494"/>
  <c r="E8494"/>
  <c r="F8494"/>
  <c r="A8495"/>
  <c r="B8495"/>
  <c r="C8495"/>
  <c r="D8495"/>
  <c r="E8495"/>
  <c r="F8495"/>
  <c r="A8496"/>
  <c r="B8496"/>
  <c r="C8496"/>
  <c r="D8496"/>
  <c r="E8496"/>
  <c r="F8496"/>
  <c r="A8497"/>
  <c r="B8497"/>
  <c r="C8497"/>
  <c r="D8497"/>
  <c r="E8497"/>
  <c r="F8497"/>
  <c r="A8498"/>
  <c r="B8498"/>
  <c r="C8498"/>
  <c r="D8498"/>
  <c r="E8498"/>
  <c r="F8498"/>
  <c r="A8499"/>
  <c r="B8499"/>
  <c r="C8499"/>
  <c r="D8499"/>
  <c r="E8499"/>
  <c r="F8499"/>
  <c r="A8500"/>
  <c r="B8500"/>
  <c r="C8500"/>
  <c r="D8500"/>
  <c r="E8500"/>
  <c r="F8500"/>
  <c r="A8501"/>
  <c r="B8501"/>
  <c r="C8501"/>
  <c r="D8501"/>
  <c r="E8501"/>
  <c r="F8501"/>
  <c r="A8502"/>
  <c r="B8502"/>
  <c r="C8502"/>
  <c r="D8502"/>
  <c r="E8502"/>
  <c r="F8502"/>
  <c r="A8503"/>
  <c r="B8503"/>
  <c r="C8503"/>
  <c r="D8503"/>
  <c r="E8503"/>
  <c r="F8503"/>
  <c r="A8504"/>
  <c r="B8504"/>
  <c r="C8504"/>
  <c r="D8504"/>
  <c r="E8504"/>
  <c r="F8504"/>
  <c r="A8505"/>
  <c r="B8505"/>
  <c r="C8505"/>
  <c r="D8505"/>
  <c r="E8505"/>
  <c r="F8505"/>
  <c r="A8506"/>
  <c r="B8506"/>
  <c r="C8506"/>
  <c r="D8506"/>
  <c r="E8506"/>
  <c r="F8506"/>
  <c r="A8507"/>
  <c r="B8507"/>
  <c r="C8507"/>
  <c r="D8507"/>
  <c r="E8507"/>
  <c r="F8507"/>
  <c r="A8508"/>
  <c r="B8508"/>
  <c r="C8508"/>
  <c r="D8508"/>
  <c r="E8508"/>
  <c r="F8508"/>
  <c r="A8509"/>
  <c r="B8509"/>
  <c r="C8509"/>
  <c r="D8509"/>
  <c r="E8509"/>
  <c r="F8509"/>
  <c r="A8510"/>
  <c r="B8510"/>
  <c r="C8510"/>
  <c r="D8510"/>
  <c r="E8510"/>
  <c r="F8510"/>
  <c r="A8511"/>
  <c r="B8511"/>
  <c r="C8511"/>
  <c r="D8511"/>
  <c r="E8511"/>
  <c r="F8511"/>
  <c r="A8512"/>
  <c r="B8512"/>
  <c r="C8512"/>
  <c r="D8512"/>
  <c r="E8512"/>
  <c r="F8512"/>
  <c r="A8513"/>
  <c r="B8513"/>
  <c r="C8513"/>
  <c r="D8513"/>
  <c r="E8513"/>
  <c r="F8513"/>
  <c r="A8514"/>
  <c r="B8514"/>
  <c r="C8514"/>
  <c r="D8514"/>
  <c r="E8514"/>
  <c r="F8514"/>
  <c r="A8515"/>
  <c r="B8515"/>
  <c r="C8515"/>
  <c r="D8515"/>
  <c r="E8515"/>
  <c r="F8515"/>
  <c r="A8516"/>
  <c r="B8516"/>
  <c r="C8516"/>
  <c r="D8516"/>
  <c r="E8516"/>
  <c r="F8516"/>
  <c r="A8517"/>
  <c r="B8517"/>
  <c r="C8517"/>
  <c r="D8517"/>
  <c r="E8517"/>
  <c r="F8517"/>
  <c r="A8518"/>
  <c r="B8518"/>
  <c r="C8518"/>
  <c r="D8518"/>
  <c r="E8518"/>
  <c r="F8518"/>
  <c r="A8519"/>
  <c r="B8519"/>
  <c r="C8519"/>
  <c r="D8519"/>
  <c r="E8519"/>
  <c r="F8519"/>
  <c r="A8520"/>
  <c r="B8520"/>
  <c r="C8520"/>
  <c r="D8520"/>
  <c r="E8520"/>
  <c r="F8520"/>
  <c r="A8521"/>
  <c r="B8521"/>
  <c r="C8521"/>
  <c r="D8521"/>
  <c r="E8521"/>
  <c r="F8521"/>
  <c r="A8522"/>
  <c r="B8522"/>
  <c r="C8522"/>
  <c r="D8522"/>
  <c r="E8522"/>
  <c r="F8522"/>
  <c r="A8523"/>
  <c r="B8523"/>
  <c r="C8523"/>
  <c r="D8523"/>
  <c r="E8523"/>
  <c r="F8523"/>
  <c r="A8524"/>
  <c r="B8524"/>
  <c r="C8524"/>
  <c r="D8524"/>
  <c r="E8524"/>
  <c r="F8524"/>
  <c r="A8525"/>
  <c r="B8525"/>
  <c r="C8525"/>
  <c r="D8525"/>
  <c r="E8525"/>
  <c r="F8525"/>
  <c r="A8526"/>
  <c r="B8526"/>
  <c r="C8526"/>
  <c r="D8526"/>
  <c r="E8526"/>
  <c r="F8526"/>
  <c r="A8527"/>
  <c r="B8527"/>
  <c r="C8527"/>
  <c r="D8527"/>
  <c r="E8527"/>
  <c r="F8527"/>
  <c r="A8528"/>
  <c r="B8528"/>
  <c r="C8528"/>
  <c r="D8528"/>
  <c r="E8528"/>
  <c r="F8528"/>
  <c r="A8529"/>
  <c r="B8529"/>
  <c r="C8529"/>
  <c r="D8529"/>
  <c r="E8529"/>
  <c r="F8529"/>
  <c r="A8530"/>
  <c r="B8530"/>
  <c r="C8530"/>
  <c r="D8530"/>
  <c r="E8530"/>
  <c r="F8530"/>
  <c r="A8531"/>
  <c r="B8531"/>
  <c r="C8531"/>
  <c r="D8531"/>
  <c r="E8531"/>
  <c r="F8531"/>
  <c r="A8532"/>
  <c r="B8532"/>
  <c r="C8532"/>
  <c r="D8532"/>
  <c r="E8532"/>
  <c r="F8532"/>
  <c r="A8533"/>
  <c r="B8533"/>
  <c r="C8533"/>
  <c r="D8533"/>
  <c r="E8533"/>
  <c r="F8533"/>
  <c r="A8534"/>
  <c r="B8534"/>
  <c r="C8534"/>
  <c r="D8534"/>
  <c r="E8534"/>
  <c r="F8534"/>
  <c r="A8535"/>
  <c r="B8535"/>
  <c r="C8535"/>
  <c r="D8535"/>
  <c r="E8535"/>
  <c r="F8535"/>
  <c r="A8536"/>
  <c r="B8536"/>
  <c r="C8536"/>
  <c r="D8536"/>
  <c r="E8536"/>
  <c r="F8536"/>
  <c r="A8537"/>
  <c r="B8537"/>
  <c r="C8537"/>
  <c r="D8537"/>
  <c r="E8537"/>
  <c r="F8537"/>
  <c r="A8538"/>
  <c r="B8538"/>
  <c r="C8538"/>
  <c r="D8538"/>
  <c r="E8538"/>
  <c r="F8538"/>
  <c r="A8539"/>
  <c r="B8539"/>
  <c r="C8539"/>
  <c r="D8539"/>
  <c r="E8539"/>
  <c r="F8539"/>
  <c r="A8540"/>
  <c r="B8540"/>
  <c r="C8540"/>
  <c r="D8540"/>
  <c r="E8540"/>
  <c r="F8540"/>
  <c r="A8541"/>
  <c r="B8541"/>
  <c r="C8541"/>
  <c r="D8541"/>
  <c r="E8541"/>
  <c r="F8541"/>
  <c r="A8542"/>
  <c r="B8542"/>
  <c r="C8542"/>
  <c r="D8542"/>
  <c r="E8542"/>
  <c r="F8542"/>
  <c r="A8543"/>
  <c r="B8543"/>
  <c r="C8543"/>
  <c r="D8543"/>
  <c r="E8543"/>
  <c r="F8543"/>
  <c r="A8544"/>
  <c r="B8544"/>
  <c r="C8544"/>
  <c r="D8544"/>
  <c r="E8544"/>
  <c r="F8544"/>
  <c r="A8545"/>
  <c r="B8545"/>
  <c r="C8545"/>
  <c r="D8545"/>
  <c r="E8545"/>
  <c r="F8545"/>
  <c r="A8546"/>
  <c r="B8546"/>
  <c r="C8546"/>
  <c r="D8546"/>
  <c r="E8546"/>
  <c r="F8546"/>
  <c r="A8547"/>
  <c r="B8547"/>
  <c r="C8547"/>
  <c r="D8547"/>
  <c r="E8547"/>
  <c r="F8547"/>
  <c r="A8548"/>
  <c r="B8548"/>
  <c r="C8548"/>
  <c r="D8548"/>
  <c r="E8548"/>
  <c r="F8548"/>
  <c r="A8549"/>
  <c r="B8549"/>
  <c r="C8549"/>
  <c r="D8549"/>
  <c r="E8549"/>
  <c r="F8549"/>
  <c r="A8550"/>
  <c r="B8550"/>
  <c r="C8550"/>
  <c r="D8550"/>
  <c r="E8550"/>
  <c r="F8550"/>
  <c r="A8551"/>
  <c r="B8551"/>
  <c r="C8551"/>
  <c r="D8551"/>
  <c r="E8551"/>
  <c r="F8551"/>
  <c r="A8552"/>
  <c r="B8552"/>
  <c r="C8552"/>
  <c r="D8552"/>
  <c r="E8552"/>
  <c r="F8552"/>
  <c r="A8553"/>
  <c r="B8553"/>
  <c r="C8553"/>
  <c r="D8553"/>
  <c r="E8553"/>
  <c r="F8553"/>
  <c r="A8554"/>
  <c r="B8554"/>
  <c r="C8554"/>
  <c r="D8554"/>
  <c r="E8554"/>
  <c r="F8554"/>
  <c r="A8555"/>
  <c r="B8555"/>
  <c r="C8555"/>
  <c r="D8555"/>
  <c r="E8555"/>
  <c r="F8555"/>
  <c r="A8556"/>
  <c r="B8556"/>
  <c r="C8556"/>
  <c r="D8556"/>
  <c r="E8556"/>
  <c r="F8556"/>
  <c r="A8557"/>
  <c r="B8557"/>
  <c r="C8557"/>
  <c r="D8557"/>
  <c r="E8557"/>
  <c r="F8557"/>
  <c r="A8558"/>
  <c r="B8558"/>
  <c r="C8558"/>
  <c r="D8558"/>
  <c r="E8558"/>
  <c r="F8558"/>
  <c r="A8559"/>
  <c r="B8559"/>
  <c r="C8559"/>
  <c r="D8559"/>
  <c r="E8559"/>
  <c r="F8559"/>
  <c r="A8560"/>
  <c r="B8560"/>
  <c r="C8560"/>
  <c r="D8560"/>
  <c r="E8560"/>
  <c r="F8560"/>
  <c r="A8561"/>
  <c r="B8561"/>
  <c r="C8561"/>
  <c r="D8561"/>
  <c r="E8561"/>
  <c r="F8561"/>
  <c r="A8562"/>
  <c r="B8562"/>
  <c r="C8562"/>
  <c r="D8562"/>
  <c r="E8562"/>
  <c r="F8562"/>
  <c r="A8563"/>
  <c r="B8563"/>
  <c r="C8563"/>
  <c r="D8563"/>
  <c r="E8563"/>
  <c r="F8563"/>
  <c r="A8564"/>
  <c r="B8564"/>
  <c r="C8564"/>
  <c r="D8564"/>
  <c r="E8564"/>
  <c r="F8564"/>
  <c r="A8565"/>
  <c r="B8565"/>
  <c r="C8565"/>
  <c r="D8565"/>
  <c r="E8565"/>
  <c r="F8565"/>
  <c r="A8566"/>
  <c r="B8566"/>
  <c r="C8566"/>
  <c r="D8566"/>
  <c r="E8566"/>
  <c r="F8566"/>
  <c r="A8567"/>
  <c r="B8567"/>
  <c r="C8567"/>
  <c r="D8567"/>
  <c r="E8567"/>
  <c r="F8567"/>
  <c r="A8568"/>
  <c r="B8568"/>
  <c r="C8568"/>
  <c r="D8568"/>
  <c r="E8568"/>
  <c r="F8568"/>
  <c r="A8569"/>
  <c r="B8569"/>
  <c r="C8569"/>
  <c r="D8569"/>
  <c r="E8569"/>
  <c r="F8569"/>
  <c r="A8570"/>
  <c r="B8570"/>
  <c r="C8570"/>
  <c r="D8570"/>
  <c r="E8570"/>
  <c r="F8570"/>
  <c r="A8571"/>
  <c r="B8571"/>
  <c r="C8571"/>
  <c r="D8571"/>
  <c r="E8571"/>
  <c r="F8571"/>
  <c r="A8572"/>
  <c r="B8572"/>
  <c r="C8572"/>
  <c r="D8572"/>
  <c r="E8572"/>
  <c r="F8572"/>
  <c r="A8573"/>
  <c r="B8573"/>
  <c r="C8573"/>
  <c r="D8573"/>
  <c r="E8573"/>
  <c r="F8573"/>
  <c r="A8574"/>
  <c r="B8574"/>
  <c r="C8574"/>
  <c r="D8574"/>
  <c r="E8574"/>
  <c r="F8574"/>
  <c r="A8575"/>
  <c r="B8575"/>
  <c r="C8575"/>
  <c r="D8575"/>
  <c r="E8575"/>
  <c r="F8575"/>
  <c r="A8576"/>
  <c r="B8576"/>
  <c r="C8576"/>
  <c r="D8576"/>
  <c r="E8576"/>
  <c r="F8576"/>
  <c r="A8577"/>
  <c r="B8577"/>
  <c r="C8577"/>
  <c r="D8577"/>
  <c r="E8577"/>
  <c r="F8577"/>
  <c r="A8578"/>
  <c r="B8578"/>
  <c r="C8578"/>
  <c r="D8578"/>
  <c r="E8578"/>
  <c r="F8578"/>
  <c r="A8579"/>
  <c r="B8579"/>
  <c r="C8579"/>
  <c r="D8579"/>
  <c r="E8579"/>
  <c r="F8579"/>
  <c r="A8580"/>
  <c r="B8580"/>
  <c r="C8580"/>
  <c r="D8580"/>
  <c r="E8580"/>
  <c r="F8580"/>
  <c r="A8581"/>
  <c r="B8581"/>
  <c r="C8581"/>
  <c r="D8581"/>
  <c r="E8581"/>
  <c r="F8581"/>
  <c r="A8582"/>
  <c r="B8582"/>
  <c r="C8582"/>
  <c r="D8582"/>
  <c r="E8582"/>
  <c r="F8582"/>
  <c r="A8583"/>
  <c r="B8583"/>
  <c r="C8583"/>
  <c r="D8583"/>
  <c r="E8583"/>
  <c r="F8583"/>
  <c r="A8584"/>
  <c r="B8584"/>
  <c r="C8584"/>
  <c r="D8584"/>
  <c r="E8584"/>
  <c r="F8584"/>
  <c r="A8585"/>
  <c r="B8585"/>
  <c r="C8585"/>
  <c r="D8585"/>
  <c r="E8585"/>
  <c r="F8585"/>
  <c r="A8586"/>
  <c r="B8586"/>
  <c r="C8586"/>
  <c r="D8586"/>
  <c r="E8586"/>
  <c r="F8586"/>
  <c r="A8587"/>
  <c r="B8587"/>
  <c r="C8587"/>
  <c r="D8587"/>
  <c r="E8587"/>
  <c r="F8587"/>
  <c r="A8588"/>
  <c r="B8588"/>
  <c r="C8588"/>
  <c r="D8588"/>
  <c r="E8588"/>
  <c r="F8588"/>
  <c r="A8589"/>
  <c r="B8589"/>
  <c r="C8589"/>
  <c r="D8589"/>
  <c r="E8589"/>
  <c r="F8589"/>
  <c r="A8590"/>
  <c r="B8590"/>
  <c r="C8590"/>
  <c r="D8590"/>
  <c r="E8590"/>
  <c r="F8590"/>
  <c r="A8591"/>
  <c r="B8591"/>
  <c r="C8591"/>
  <c r="D8591"/>
  <c r="E8591"/>
  <c r="F8591"/>
  <c r="A8592"/>
  <c r="B8592"/>
  <c r="C8592"/>
  <c r="D8592"/>
  <c r="E8592"/>
  <c r="F8592"/>
  <c r="A8593"/>
  <c r="B8593"/>
  <c r="C8593"/>
  <c r="D8593"/>
  <c r="E8593"/>
  <c r="F8593"/>
  <c r="A8594"/>
  <c r="B8594"/>
  <c r="C8594"/>
  <c r="D8594"/>
  <c r="E8594"/>
  <c r="F8594"/>
  <c r="A8595"/>
  <c r="B8595"/>
  <c r="C8595"/>
  <c r="D8595"/>
  <c r="E8595"/>
  <c r="F8595"/>
  <c r="A8596"/>
  <c r="B8596"/>
  <c r="C8596"/>
  <c r="D8596"/>
  <c r="E8596"/>
  <c r="F8596"/>
  <c r="A8597"/>
  <c r="B8597"/>
  <c r="C8597"/>
  <c r="D8597"/>
  <c r="E8597"/>
  <c r="F8597"/>
  <c r="A8598"/>
  <c r="B8598"/>
  <c r="C8598"/>
  <c r="D8598"/>
  <c r="E8598"/>
  <c r="F8598"/>
  <c r="A8599"/>
  <c r="B8599"/>
  <c r="C8599"/>
  <c r="D8599"/>
  <c r="E8599"/>
  <c r="F8599"/>
  <c r="A8600"/>
  <c r="B8600"/>
  <c r="C8600"/>
  <c r="D8600"/>
  <c r="E8600"/>
  <c r="F8600"/>
  <c r="A8601"/>
  <c r="B8601"/>
  <c r="C8601"/>
  <c r="D8601"/>
  <c r="E8601"/>
  <c r="F8601"/>
  <c r="A8602"/>
  <c r="B8602"/>
  <c r="C8602"/>
  <c r="D8602"/>
  <c r="E8602"/>
  <c r="F8602"/>
  <c r="A8603"/>
  <c r="B8603"/>
  <c r="C8603"/>
  <c r="D8603"/>
  <c r="E8603"/>
  <c r="F8603"/>
  <c r="A8604"/>
  <c r="B8604"/>
  <c r="C8604"/>
  <c r="D8604"/>
  <c r="E8604"/>
  <c r="F8604"/>
  <c r="A8605"/>
  <c r="B8605"/>
  <c r="C8605"/>
  <c r="D8605"/>
  <c r="E8605"/>
  <c r="F8605"/>
  <c r="A8606"/>
  <c r="B8606"/>
  <c r="C8606"/>
  <c r="D8606"/>
  <c r="E8606"/>
  <c r="F8606"/>
  <c r="A8607"/>
  <c r="B8607"/>
  <c r="C8607"/>
  <c r="D8607"/>
  <c r="E8607"/>
  <c r="F8607"/>
  <c r="A8608"/>
  <c r="B8608"/>
  <c r="C8608"/>
  <c r="D8608"/>
  <c r="E8608"/>
  <c r="F8608"/>
  <c r="A8609"/>
  <c r="B8609"/>
  <c r="C8609"/>
  <c r="D8609"/>
  <c r="E8609"/>
  <c r="F8609"/>
  <c r="A8610"/>
  <c r="B8610"/>
  <c r="C8610"/>
  <c r="D8610"/>
  <c r="E8610"/>
  <c r="F8610"/>
  <c r="A8611"/>
  <c r="B8611"/>
  <c r="C8611"/>
  <c r="D8611"/>
  <c r="E8611"/>
  <c r="F8611"/>
  <c r="A8612"/>
  <c r="B8612"/>
  <c r="C8612"/>
  <c r="D8612"/>
  <c r="E8612"/>
  <c r="F8612"/>
  <c r="A8613"/>
  <c r="B8613"/>
  <c r="C8613"/>
  <c r="D8613"/>
  <c r="E8613"/>
  <c r="F8613"/>
  <c r="A8614"/>
  <c r="B8614"/>
  <c r="C8614"/>
  <c r="D8614"/>
  <c r="E8614"/>
  <c r="F8614"/>
  <c r="A8615"/>
  <c r="B8615"/>
  <c r="C8615"/>
  <c r="D8615"/>
  <c r="E8615"/>
  <c r="F8615"/>
  <c r="A8616"/>
  <c r="B8616"/>
  <c r="C8616"/>
  <c r="D8616"/>
  <c r="E8616"/>
  <c r="F8616"/>
  <c r="A8617"/>
  <c r="B8617"/>
  <c r="C8617"/>
  <c r="D8617"/>
  <c r="E8617"/>
  <c r="F8617"/>
  <c r="A8618"/>
  <c r="B8618"/>
  <c r="C8618"/>
  <c r="D8618"/>
  <c r="E8618"/>
  <c r="F8618"/>
  <c r="A8619"/>
  <c r="B8619"/>
  <c r="C8619"/>
  <c r="D8619"/>
  <c r="E8619"/>
  <c r="F8619"/>
  <c r="A8620"/>
  <c r="B8620"/>
  <c r="C8620"/>
  <c r="D8620"/>
  <c r="E8620"/>
  <c r="F8620"/>
  <c r="A8621"/>
  <c r="B8621"/>
  <c r="C8621"/>
  <c r="D8621"/>
  <c r="E8621"/>
  <c r="F8621"/>
  <c r="A8622"/>
  <c r="B8622"/>
  <c r="C8622"/>
  <c r="D8622"/>
  <c r="E8622"/>
  <c r="F8622"/>
  <c r="A8623"/>
  <c r="B8623"/>
  <c r="C8623"/>
  <c r="D8623"/>
  <c r="E8623"/>
  <c r="F8623"/>
  <c r="A8624"/>
  <c r="B8624"/>
  <c r="C8624"/>
  <c r="D8624"/>
  <c r="E8624"/>
  <c r="F8624"/>
  <c r="A8625"/>
  <c r="B8625"/>
  <c r="C8625"/>
  <c r="D8625"/>
  <c r="E8625"/>
  <c r="F8625"/>
  <c r="A8626"/>
  <c r="B8626"/>
  <c r="C8626"/>
  <c r="D8626"/>
  <c r="E8626"/>
  <c r="F8626"/>
  <c r="A8627"/>
  <c r="B8627"/>
  <c r="C8627"/>
  <c r="D8627"/>
  <c r="E8627"/>
  <c r="F8627"/>
  <c r="A8628"/>
  <c r="B8628"/>
  <c r="C8628"/>
  <c r="D8628"/>
  <c r="E8628"/>
  <c r="F8628"/>
  <c r="A8629"/>
  <c r="B8629"/>
  <c r="C8629"/>
  <c r="D8629"/>
  <c r="E8629"/>
  <c r="F8629"/>
  <c r="A8630"/>
  <c r="B8630"/>
  <c r="C8630"/>
  <c r="D8630"/>
  <c r="E8630"/>
  <c r="F8630"/>
  <c r="A8631"/>
  <c r="B8631"/>
  <c r="C8631"/>
  <c r="D8631"/>
  <c r="E8631"/>
  <c r="F8631"/>
  <c r="A8632"/>
  <c r="B8632"/>
  <c r="C8632"/>
  <c r="D8632"/>
  <c r="E8632"/>
  <c r="F8632"/>
  <c r="A8633"/>
  <c r="B8633"/>
  <c r="C8633"/>
  <c r="D8633"/>
  <c r="E8633"/>
  <c r="F8633"/>
  <c r="A8634"/>
  <c r="B8634"/>
  <c r="C8634"/>
  <c r="D8634"/>
  <c r="E8634"/>
  <c r="F8634"/>
  <c r="A8635"/>
  <c r="B8635"/>
  <c r="C8635"/>
  <c r="D8635"/>
  <c r="E8635"/>
  <c r="F8635"/>
  <c r="A8636"/>
  <c r="B8636"/>
  <c r="C8636"/>
  <c r="D8636"/>
  <c r="E8636"/>
  <c r="F8636"/>
  <c r="A8637"/>
  <c r="B8637"/>
  <c r="C8637"/>
  <c r="D8637"/>
  <c r="E8637"/>
  <c r="F8637"/>
  <c r="A8638"/>
  <c r="B8638"/>
  <c r="C8638"/>
  <c r="D8638"/>
  <c r="E8638"/>
  <c r="F8638"/>
  <c r="A8639"/>
  <c r="B8639"/>
  <c r="C8639"/>
  <c r="D8639"/>
  <c r="E8639"/>
  <c r="F8639"/>
  <c r="A8640"/>
  <c r="B8640"/>
  <c r="C8640"/>
  <c r="D8640"/>
  <c r="E8640"/>
  <c r="F8640"/>
  <c r="A8641"/>
  <c r="B8641"/>
  <c r="C8641"/>
  <c r="D8641"/>
  <c r="E8641"/>
  <c r="F8641"/>
  <c r="A8642"/>
  <c r="B8642"/>
  <c r="C8642"/>
  <c r="D8642"/>
  <c r="E8642"/>
  <c r="F8642"/>
  <c r="A8643"/>
  <c r="B8643"/>
  <c r="C8643"/>
  <c r="D8643"/>
  <c r="E8643"/>
  <c r="F8643"/>
  <c r="A8644"/>
  <c r="B8644"/>
  <c r="C8644"/>
  <c r="D8644"/>
  <c r="E8644"/>
  <c r="F8644"/>
  <c r="A8645"/>
  <c r="B8645"/>
  <c r="C8645"/>
  <c r="D8645"/>
  <c r="E8645"/>
  <c r="F8645"/>
  <c r="A8646"/>
  <c r="B8646"/>
  <c r="C8646"/>
  <c r="D8646"/>
  <c r="E8646"/>
  <c r="F8646"/>
  <c r="A8647"/>
  <c r="B8647"/>
  <c r="C8647"/>
  <c r="D8647"/>
  <c r="E8647"/>
  <c r="F8647"/>
  <c r="A8648"/>
  <c r="B8648"/>
  <c r="C8648"/>
  <c r="D8648"/>
  <c r="E8648"/>
  <c r="F8648"/>
  <c r="A8649"/>
  <c r="B8649"/>
  <c r="C8649"/>
  <c r="D8649"/>
  <c r="E8649"/>
  <c r="F8649"/>
  <c r="A8650"/>
  <c r="B8650"/>
  <c r="C8650"/>
  <c r="D8650"/>
  <c r="E8650"/>
  <c r="F8650"/>
  <c r="A8651"/>
  <c r="B8651"/>
  <c r="C8651"/>
  <c r="D8651"/>
  <c r="E8651"/>
  <c r="F8651"/>
  <c r="A8652"/>
  <c r="B8652"/>
  <c r="C8652"/>
  <c r="D8652"/>
  <c r="E8652"/>
  <c r="F8652"/>
  <c r="A8653"/>
  <c r="B8653"/>
  <c r="C8653"/>
  <c r="D8653"/>
  <c r="E8653"/>
  <c r="F8653"/>
  <c r="A8654"/>
  <c r="B8654"/>
  <c r="C8654"/>
  <c r="D8654"/>
  <c r="E8654"/>
  <c r="F8654"/>
  <c r="A8655"/>
  <c r="B8655"/>
  <c r="C8655"/>
  <c r="D8655"/>
  <c r="E8655"/>
  <c r="F8655"/>
  <c r="A8656"/>
  <c r="B8656"/>
  <c r="C8656"/>
  <c r="D8656"/>
  <c r="E8656"/>
  <c r="F8656"/>
  <c r="A8657"/>
  <c r="B8657"/>
  <c r="C8657"/>
  <c r="D8657"/>
  <c r="E8657"/>
  <c r="F8657"/>
  <c r="A8658"/>
  <c r="B8658"/>
  <c r="C8658"/>
  <c r="D8658"/>
  <c r="E8658"/>
  <c r="F8658"/>
  <c r="A8659"/>
  <c r="B8659"/>
  <c r="C8659"/>
  <c r="D8659"/>
  <c r="E8659"/>
  <c r="F8659"/>
  <c r="A8660"/>
  <c r="B8660"/>
  <c r="C8660"/>
  <c r="D8660"/>
  <c r="E8660"/>
  <c r="F8660"/>
  <c r="A8661"/>
  <c r="B8661"/>
  <c r="C8661"/>
  <c r="D8661"/>
  <c r="E8661"/>
  <c r="F8661"/>
  <c r="A8662"/>
  <c r="B8662"/>
  <c r="C8662"/>
  <c r="D8662"/>
  <c r="E8662"/>
  <c r="F8662"/>
  <c r="A8663"/>
  <c r="B8663"/>
  <c r="C8663"/>
  <c r="D8663"/>
  <c r="E8663"/>
  <c r="F8663"/>
  <c r="A8664"/>
  <c r="B8664"/>
  <c r="C8664"/>
  <c r="D8664"/>
  <c r="E8664"/>
  <c r="F8664"/>
  <c r="A8665"/>
  <c r="B8665"/>
  <c r="C8665"/>
  <c r="D8665"/>
  <c r="E8665"/>
  <c r="F8665"/>
  <c r="A8666"/>
  <c r="B8666"/>
  <c r="C8666"/>
  <c r="D8666"/>
  <c r="E8666"/>
  <c r="F8666"/>
  <c r="A8667"/>
  <c r="B8667"/>
  <c r="C8667"/>
  <c r="D8667"/>
  <c r="E8667"/>
  <c r="F8667"/>
  <c r="A8668"/>
  <c r="B8668"/>
  <c r="C8668"/>
  <c r="D8668"/>
  <c r="E8668"/>
  <c r="F8668"/>
  <c r="A8669"/>
  <c r="B8669"/>
  <c r="C8669"/>
  <c r="D8669"/>
  <c r="E8669"/>
  <c r="F8669"/>
  <c r="A8670"/>
  <c r="B8670"/>
  <c r="C8670"/>
  <c r="D8670"/>
  <c r="E8670"/>
  <c r="F8670"/>
  <c r="A8671"/>
  <c r="B8671"/>
  <c r="C8671"/>
  <c r="D8671"/>
  <c r="E8671"/>
  <c r="F8671"/>
  <c r="A8672"/>
  <c r="B8672"/>
  <c r="C8672"/>
  <c r="D8672"/>
  <c r="E8672"/>
  <c r="F8672"/>
  <c r="A8673"/>
  <c r="B8673"/>
  <c r="C8673"/>
  <c r="D8673"/>
  <c r="E8673"/>
  <c r="F8673"/>
  <c r="A8674"/>
  <c r="B8674"/>
  <c r="C8674"/>
  <c r="D8674"/>
  <c r="E8674"/>
  <c r="F8674"/>
  <c r="A8675"/>
  <c r="B8675"/>
  <c r="C8675"/>
  <c r="D8675"/>
  <c r="E8675"/>
  <c r="F8675"/>
  <c r="A8676"/>
  <c r="B8676"/>
  <c r="C8676"/>
  <c r="D8676"/>
  <c r="E8676"/>
  <c r="F8676"/>
  <c r="A8677"/>
  <c r="B8677"/>
  <c r="C8677"/>
  <c r="D8677"/>
  <c r="E8677"/>
  <c r="F8677"/>
  <c r="A8678"/>
  <c r="B8678"/>
  <c r="C8678"/>
  <c r="D8678"/>
  <c r="E8678"/>
  <c r="F8678"/>
  <c r="A8679"/>
  <c r="B8679"/>
  <c r="C8679"/>
  <c r="D8679"/>
  <c r="E8679"/>
  <c r="F8679"/>
  <c r="A8680"/>
  <c r="B8680"/>
  <c r="C8680"/>
  <c r="D8680"/>
  <c r="E8680"/>
  <c r="F8680"/>
  <c r="A8681"/>
  <c r="B8681"/>
  <c r="C8681"/>
  <c r="D8681"/>
  <c r="E8681"/>
  <c r="F8681"/>
  <c r="A8682"/>
  <c r="B8682"/>
  <c r="C8682"/>
  <c r="D8682"/>
  <c r="E8682"/>
  <c r="F8682"/>
  <c r="A8683"/>
  <c r="B8683"/>
  <c r="C8683"/>
  <c r="D8683"/>
  <c r="E8683"/>
  <c r="F8683"/>
  <c r="A8684"/>
  <c r="B8684"/>
  <c r="C8684"/>
  <c r="D8684"/>
  <c r="E8684"/>
  <c r="F8684"/>
  <c r="A8685"/>
  <c r="B8685"/>
  <c r="C8685"/>
  <c r="D8685"/>
  <c r="E8685"/>
  <c r="F8685"/>
  <c r="A8686"/>
  <c r="B8686"/>
  <c r="C8686"/>
  <c r="D8686"/>
  <c r="E8686"/>
  <c r="F8686"/>
  <c r="A8687"/>
  <c r="B8687"/>
  <c r="C8687"/>
  <c r="D8687"/>
  <c r="E8687"/>
  <c r="F8687"/>
  <c r="A8688"/>
  <c r="B8688"/>
  <c r="C8688"/>
  <c r="D8688"/>
  <c r="E8688"/>
  <c r="F8688"/>
  <c r="A8689"/>
  <c r="B8689"/>
  <c r="C8689"/>
  <c r="D8689"/>
  <c r="E8689"/>
  <c r="F8689"/>
  <c r="A8690"/>
  <c r="B8690"/>
  <c r="C8690"/>
  <c r="D8690"/>
  <c r="E8690"/>
  <c r="F8690"/>
  <c r="A8691"/>
  <c r="B8691"/>
  <c r="C8691"/>
  <c r="D8691"/>
  <c r="E8691"/>
  <c r="F8691"/>
  <c r="A8692"/>
  <c r="B8692"/>
  <c r="C8692"/>
  <c r="D8692"/>
  <c r="E8692"/>
  <c r="F8692"/>
  <c r="A8693"/>
  <c r="B8693"/>
  <c r="C8693"/>
  <c r="D8693"/>
  <c r="E8693"/>
  <c r="F8693"/>
  <c r="A8694"/>
  <c r="B8694"/>
  <c r="C8694"/>
  <c r="D8694"/>
  <c r="E8694"/>
  <c r="F8694"/>
  <c r="A8695"/>
  <c r="B8695"/>
  <c r="C8695"/>
  <c r="D8695"/>
  <c r="E8695"/>
  <c r="F8695"/>
  <c r="A8696"/>
  <c r="B8696"/>
  <c r="C8696"/>
  <c r="D8696"/>
  <c r="E8696"/>
  <c r="F8696"/>
  <c r="A8697"/>
  <c r="B8697"/>
  <c r="C8697"/>
  <c r="D8697"/>
  <c r="E8697"/>
  <c r="F8697"/>
  <c r="A8698"/>
  <c r="B8698"/>
  <c r="C8698"/>
  <c r="D8698"/>
  <c r="E8698"/>
  <c r="F8698"/>
  <c r="A8699"/>
  <c r="B8699"/>
  <c r="C8699"/>
  <c r="D8699"/>
  <c r="E8699"/>
  <c r="F8699"/>
  <c r="A8700"/>
  <c r="B8700"/>
  <c r="C8700"/>
  <c r="D8700"/>
  <c r="E8700"/>
  <c r="F8700"/>
  <c r="A8701"/>
  <c r="B8701"/>
  <c r="C8701"/>
  <c r="D8701"/>
  <c r="E8701"/>
  <c r="F8701"/>
  <c r="A8702"/>
  <c r="B8702"/>
  <c r="C8702"/>
  <c r="D8702"/>
  <c r="E8702"/>
  <c r="F8702"/>
  <c r="A8703"/>
  <c r="B8703"/>
  <c r="C8703"/>
  <c r="D8703"/>
  <c r="E8703"/>
  <c r="F8703"/>
  <c r="A8704"/>
  <c r="B8704"/>
  <c r="C8704"/>
  <c r="D8704"/>
  <c r="E8704"/>
  <c r="F8704"/>
  <c r="A8705"/>
  <c r="B8705"/>
  <c r="C8705"/>
  <c r="D8705"/>
  <c r="E8705"/>
  <c r="F8705"/>
  <c r="A8706"/>
  <c r="B8706"/>
  <c r="C8706"/>
  <c r="D8706"/>
  <c r="E8706"/>
  <c r="F8706"/>
  <c r="A8707"/>
  <c r="B8707"/>
  <c r="C8707"/>
  <c r="D8707"/>
  <c r="E8707"/>
  <c r="F8707"/>
  <c r="A8708"/>
  <c r="B8708"/>
  <c r="C8708"/>
  <c r="D8708"/>
  <c r="E8708"/>
  <c r="F8708"/>
  <c r="A8709"/>
  <c r="B8709"/>
  <c r="C8709"/>
  <c r="D8709"/>
  <c r="E8709"/>
  <c r="F8709"/>
  <c r="A8710"/>
  <c r="B8710"/>
  <c r="C8710"/>
  <c r="D8710"/>
  <c r="E8710"/>
  <c r="F8710"/>
  <c r="A8711"/>
  <c r="B8711"/>
  <c r="C8711"/>
  <c r="D8711"/>
  <c r="E8711"/>
  <c r="F8711"/>
  <c r="A8712"/>
  <c r="B8712"/>
  <c r="C8712"/>
  <c r="D8712"/>
  <c r="E8712"/>
  <c r="F8712"/>
  <c r="A8713"/>
  <c r="B8713"/>
  <c r="C8713"/>
  <c r="D8713"/>
  <c r="E8713"/>
  <c r="F8713"/>
  <c r="A8714"/>
  <c r="B8714"/>
  <c r="C8714"/>
  <c r="D8714"/>
  <c r="E8714"/>
  <c r="F8714"/>
  <c r="A8715"/>
  <c r="B8715"/>
  <c r="C8715"/>
  <c r="D8715"/>
  <c r="E8715"/>
  <c r="F8715"/>
  <c r="A8716"/>
  <c r="B8716"/>
  <c r="C8716"/>
  <c r="D8716"/>
  <c r="E8716"/>
  <c r="F8716"/>
  <c r="A8717"/>
  <c r="B8717"/>
  <c r="C8717"/>
  <c r="D8717"/>
  <c r="E8717"/>
  <c r="F8717"/>
  <c r="A8718"/>
  <c r="B8718"/>
  <c r="C8718"/>
  <c r="D8718"/>
  <c r="E8718"/>
  <c r="F8718"/>
  <c r="A8719"/>
  <c r="B8719"/>
  <c r="C8719"/>
  <c r="D8719"/>
  <c r="E8719"/>
  <c r="F8719"/>
  <c r="A8720"/>
  <c r="B8720"/>
  <c r="C8720"/>
  <c r="D8720"/>
  <c r="E8720"/>
  <c r="F8720"/>
  <c r="A8721"/>
  <c r="B8721"/>
  <c r="C8721"/>
  <c r="D8721"/>
  <c r="E8721"/>
  <c r="F8721"/>
  <c r="A8722"/>
  <c r="B8722"/>
  <c r="C8722"/>
  <c r="D8722"/>
  <c r="E8722"/>
  <c r="F8722"/>
  <c r="A8723"/>
  <c r="B8723"/>
  <c r="C8723"/>
  <c r="D8723"/>
  <c r="E8723"/>
  <c r="F8723"/>
  <c r="A8724"/>
  <c r="B8724"/>
  <c r="C8724"/>
  <c r="D8724"/>
  <c r="E8724"/>
  <c r="F8724"/>
  <c r="A8725"/>
  <c r="B8725"/>
  <c r="C8725"/>
  <c r="D8725"/>
  <c r="E8725"/>
  <c r="F8725"/>
  <c r="A8726"/>
  <c r="B8726"/>
  <c r="C8726"/>
  <c r="D8726"/>
  <c r="E8726"/>
  <c r="F8726"/>
  <c r="A8727"/>
  <c r="B8727"/>
  <c r="C8727"/>
  <c r="D8727"/>
  <c r="E8727"/>
  <c r="F8727"/>
  <c r="A8728"/>
  <c r="B8728"/>
  <c r="C8728"/>
  <c r="D8728"/>
  <c r="E8728"/>
  <c r="F8728"/>
  <c r="A8729"/>
  <c r="B8729"/>
  <c r="C8729"/>
  <c r="D8729"/>
  <c r="E8729"/>
  <c r="F8729"/>
  <c r="A8730"/>
  <c r="B8730"/>
  <c r="C8730"/>
  <c r="D8730"/>
  <c r="E8730"/>
  <c r="F8730"/>
  <c r="A8731"/>
  <c r="B8731"/>
  <c r="C8731"/>
  <c r="D8731"/>
  <c r="E8731"/>
  <c r="F8731"/>
  <c r="A8732"/>
  <c r="B8732"/>
  <c r="C8732"/>
  <c r="D8732"/>
  <c r="E8732"/>
  <c r="F8732"/>
  <c r="A8733"/>
  <c r="B8733"/>
  <c r="C8733"/>
  <c r="D8733"/>
  <c r="E8733"/>
  <c r="F8733"/>
  <c r="A8734"/>
  <c r="B8734"/>
  <c r="C8734"/>
  <c r="D8734"/>
  <c r="E8734"/>
  <c r="F8734"/>
  <c r="A8735"/>
  <c r="B8735"/>
  <c r="C8735"/>
  <c r="D8735"/>
  <c r="E8735"/>
  <c r="F8735"/>
  <c r="A8736"/>
  <c r="B8736"/>
  <c r="C8736"/>
  <c r="D8736"/>
  <c r="E8736"/>
  <c r="F8736"/>
  <c r="A8737"/>
  <c r="B8737"/>
  <c r="C8737"/>
  <c r="D8737"/>
  <c r="E8737"/>
  <c r="F8737"/>
  <c r="A8738"/>
  <c r="B8738"/>
  <c r="C8738"/>
  <c r="D8738"/>
  <c r="E8738"/>
  <c r="F8738"/>
  <c r="A8739"/>
  <c r="B8739"/>
  <c r="C8739"/>
  <c r="D8739"/>
  <c r="E8739"/>
  <c r="F8739"/>
  <c r="A8740"/>
  <c r="B8740"/>
  <c r="C8740"/>
  <c r="D8740"/>
  <c r="E8740"/>
  <c r="F8740"/>
  <c r="A8741"/>
  <c r="B8741"/>
  <c r="C8741"/>
  <c r="D8741"/>
  <c r="E8741"/>
  <c r="F8741"/>
  <c r="A8742"/>
  <c r="B8742"/>
  <c r="C8742"/>
  <c r="D8742"/>
  <c r="E8742"/>
  <c r="F8742"/>
  <c r="A8743"/>
  <c r="B8743"/>
  <c r="C8743"/>
  <c r="D8743"/>
  <c r="E8743"/>
  <c r="F8743"/>
  <c r="A8744"/>
  <c r="B8744"/>
  <c r="C8744"/>
  <c r="D8744"/>
  <c r="E8744"/>
  <c r="F8744"/>
  <c r="A8745"/>
  <c r="B8745"/>
  <c r="C8745"/>
  <c r="D8745"/>
  <c r="E8745"/>
  <c r="F8745"/>
  <c r="A8746"/>
  <c r="B8746"/>
  <c r="C8746"/>
  <c r="D8746"/>
  <c r="E8746"/>
  <c r="F8746"/>
  <c r="A8747"/>
  <c r="B8747"/>
  <c r="C8747"/>
  <c r="D8747"/>
  <c r="E8747"/>
  <c r="F8747"/>
  <c r="A8748"/>
  <c r="B8748"/>
  <c r="C8748"/>
  <c r="D8748"/>
  <c r="E8748"/>
  <c r="F8748"/>
  <c r="A8749"/>
  <c r="B8749"/>
  <c r="C8749"/>
  <c r="D8749"/>
  <c r="E8749"/>
  <c r="F8749"/>
  <c r="A8750"/>
  <c r="B8750"/>
  <c r="C8750"/>
  <c r="D8750"/>
  <c r="E8750"/>
  <c r="F8750"/>
  <c r="A8751"/>
  <c r="B8751"/>
  <c r="C8751"/>
  <c r="D8751"/>
  <c r="E8751"/>
  <c r="F8751"/>
  <c r="A8752"/>
  <c r="B8752"/>
  <c r="C8752"/>
  <c r="D8752"/>
  <c r="E8752"/>
  <c r="F8752"/>
  <c r="A8753"/>
  <c r="B8753"/>
  <c r="C8753"/>
  <c r="D8753"/>
  <c r="E8753"/>
  <c r="F8753"/>
  <c r="A8754"/>
  <c r="B8754"/>
  <c r="C8754"/>
  <c r="D8754"/>
  <c r="E8754"/>
  <c r="F8754"/>
  <c r="A8755"/>
  <c r="B8755"/>
  <c r="C8755"/>
  <c r="D8755"/>
  <c r="E8755"/>
  <c r="F8755"/>
  <c r="A8756"/>
  <c r="B8756"/>
  <c r="C8756"/>
  <c r="D8756"/>
  <c r="E8756"/>
  <c r="F8756"/>
  <c r="A8757"/>
  <c r="B8757"/>
  <c r="C8757"/>
  <c r="D8757"/>
  <c r="E8757"/>
  <c r="F8757"/>
  <c r="A8758"/>
  <c r="B8758"/>
  <c r="C8758"/>
  <c r="D8758"/>
  <c r="E8758"/>
  <c r="F8758"/>
  <c r="A8759"/>
  <c r="B8759"/>
  <c r="C8759"/>
  <c r="D8759"/>
  <c r="E8759"/>
  <c r="F8759"/>
  <c r="A8760"/>
  <c r="B8760"/>
  <c r="C8760"/>
  <c r="D8760"/>
  <c r="E8760"/>
  <c r="F8760"/>
  <c r="A8761"/>
  <c r="B8761"/>
  <c r="C8761"/>
  <c r="D8761"/>
  <c r="E8761"/>
  <c r="F8761"/>
  <c r="A8762"/>
  <c r="B8762"/>
  <c r="C8762"/>
  <c r="D8762"/>
  <c r="E8762"/>
  <c r="F8762"/>
  <c r="A8763"/>
  <c r="B8763"/>
  <c r="C8763"/>
  <c r="D8763"/>
  <c r="E8763"/>
  <c r="F8763"/>
  <c r="A8764"/>
  <c r="B8764"/>
  <c r="C8764"/>
  <c r="D8764"/>
  <c r="E8764"/>
  <c r="F8764"/>
  <c r="A8765"/>
  <c r="B8765"/>
  <c r="C8765"/>
  <c r="D8765"/>
  <c r="E8765"/>
  <c r="F8765"/>
  <c r="A8766"/>
  <c r="B8766"/>
  <c r="C8766"/>
  <c r="D8766"/>
  <c r="E8766"/>
  <c r="F8766"/>
  <c r="A8767"/>
  <c r="B8767"/>
  <c r="C8767"/>
  <c r="D8767"/>
  <c r="E8767"/>
  <c r="F8767"/>
  <c r="A8768"/>
  <c r="B8768"/>
  <c r="C8768"/>
  <c r="D8768"/>
  <c r="E8768"/>
  <c r="F8768"/>
  <c r="A8769"/>
  <c r="B8769"/>
  <c r="C8769"/>
  <c r="D8769"/>
  <c r="E8769"/>
  <c r="F8769"/>
  <c r="A8770"/>
  <c r="B8770"/>
  <c r="C8770"/>
  <c r="D8770"/>
  <c r="E8770"/>
  <c r="F8770"/>
  <c r="A8771"/>
  <c r="B8771"/>
  <c r="C8771"/>
  <c r="D8771"/>
  <c r="E8771"/>
  <c r="F8771"/>
  <c r="A8772"/>
  <c r="B8772"/>
  <c r="C8772"/>
  <c r="D8772"/>
  <c r="E8772"/>
  <c r="F8772"/>
  <c r="A8773"/>
  <c r="B8773"/>
  <c r="C8773"/>
  <c r="D8773"/>
  <c r="E8773"/>
  <c r="F8773"/>
  <c r="A8774"/>
  <c r="B8774"/>
  <c r="C8774"/>
  <c r="D8774"/>
  <c r="E8774"/>
  <c r="F8774"/>
  <c r="A8775"/>
  <c r="B8775"/>
  <c r="C8775"/>
  <c r="D8775"/>
  <c r="E8775"/>
  <c r="F8775"/>
  <c r="A8776"/>
  <c r="B8776"/>
  <c r="C8776"/>
  <c r="D8776"/>
  <c r="E8776"/>
  <c r="F8776"/>
  <c r="A8777"/>
  <c r="B8777"/>
  <c r="C8777"/>
  <c r="D8777"/>
  <c r="E8777"/>
  <c r="F8777"/>
  <c r="A8778"/>
  <c r="B8778"/>
  <c r="C8778"/>
  <c r="D8778"/>
  <c r="E8778"/>
  <c r="F8778"/>
  <c r="A8779"/>
  <c r="B8779"/>
  <c r="C8779"/>
  <c r="D8779"/>
  <c r="E8779"/>
  <c r="F8779"/>
  <c r="A8780"/>
  <c r="B8780"/>
  <c r="C8780"/>
  <c r="D8780"/>
  <c r="E8780"/>
  <c r="F8780"/>
  <c r="A8781"/>
  <c r="B8781"/>
  <c r="C8781"/>
  <c r="D8781"/>
  <c r="E8781"/>
  <c r="F8781"/>
  <c r="A8782"/>
  <c r="B8782"/>
  <c r="C8782"/>
  <c r="D8782"/>
  <c r="E8782"/>
  <c r="F8782"/>
  <c r="A8783"/>
  <c r="B8783"/>
  <c r="C8783"/>
  <c r="D8783"/>
  <c r="E8783"/>
  <c r="F8783"/>
  <c r="A8784"/>
  <c r="B8784"/>
  <c r="C8784"/>
  <c r="D8784"/>
  <c r="E8784"/>
  <c r="F8784"/>
  <c r="A8785"/>
  <c r="B8785"/>
  <c r="C8785"/>
  <c r="D8785"/>
  <c r="E8785"/>
  <c r="F8785"/>
  <c r="A8786"/>
  <c r="B8786"/>
  <c r="C8786"/>
  <c r="D8786"/>
  <c r="E8786"/>
  <c r="F8786"/>
  <c r="A8787"/>
  <c r="B8787"/>
  <c r="C8787"/>
  <c r="D8787"/>
  <c r="E8787"/>
  <c r="F8787"/>
  <c r="A8788"/>
  <c r="B8788"/>
  <c r="C8788"/>
  <c r="D8788"/>
  <c r="E8788"/>
  <c r="F8788"/>
  <c r="A8789"/>
  <c r="B8789"/>
  <c r="C8789"/>
  <c r="D8789"/>
  <c r="E8789"/>
  <c r="F8789"/>
  <c r="A8790"/>
  <c r="B8790"/>
  <c r="C8790"/>
  <c r="D8790"/>
  <c r="E8790"/>
  <c r="F8790"/>
  <c r="A8791"/>
  <c r="B8791"/>
  <c r="C8791"/>
  <c r="D8791"/>
  <c r="E8791"/>
  <c r="F8791"/>
  <c r="A8792"/>
  <c r="B8792"/>
  <c r="C8792"/>
  <c r="D8792"/>
  <c r="E8792"/>
  <c r="F8792"/>
  <c r="A8793"/>
  <c r="B8793"/>
  <c r="C8793"/>
  <c r="D8793"/>
  <c r="E8793"/>
  <c r="F8793"/>
  <c r="A8794"/>
  <c r="B8794"/>
  <c r="C8794"/>
  <c r="D8794"/>
  <c r="E8794"/>
  <c r="F8794"/>
  <c r="A8795"/>
  <c r="B8795"/>
  <c r="C8795"/>
  <c r="D8795"/>
  <c r="E8795"/>
  <c r="F8795"/>
  <c r="A8796"/>
  <c r="B8796"/>
  <c r="C8796"/>
  <c r="D8796"/>
  <c r="E8796"/>
  <c r="F8796"/>
  <c r="A8797"/>
  <c r="B8797"/>
  <c r="C8797"/>
  <c r="D8797"/>
  <c r="E8797"/>
  <c r="F8797"/>
  <c r="A8798"/>
  <c r="B8798"/>
  <c r="C8798"/>
  <c r="D8798"/>
  <c r="E8798"/>
  <c r="F8798"/>
  <c r="A8799"/>
  <c r="B8799"/>
  <c r="C8799"/>
  <c r="D8799"/>
  <c r="E8799"/>
  <c r="F8799"/>
  <c r="A8800"/>
  <c r="B8800"/>
  <c r="C8800"/>
  <c r="D8800"/>
  <c r="E8800"/>
  <c r="F8800"/>
  <c r="A8801"/>
  <c r="B8801"/>
  <c r="C8801"/>
  <c r="D8801"/>
  <c r="E8801"/>
  <c r="F8801"/>
  <c r="A8802"/>
  <c r="B8802"/>
  <c r="C8802"/>
  <c r="D8802"/>
  <c r="E8802"/>
  <c r="F8802"/>
  <c r="A8803"/>
  <c r="B8803"/>
  <c r="C8803"/>
  <c r="D8803"/>
  <c r="E8803"/>
  <c r="F8803"/>
  <c r="A8804"/>
  <c r="B8804"/>
  <c r="C8804"/>
  <c r="D8804"/>
  <c r="E8804"/>
  <c r="F8804"/>
  <c r="A8805"/>
  <c r="B8805"/>
  <c r="C8805"/>
  <c r="D8805"/>
  <c r="E8805"/>
  <c r="F8805"/>
  <c r="A8806"/>
  <c r="B8806"/>
  <c r="C8806"/>
  <c r="D8806"/>
  <c r="E8806"/>
  <c r="F8806"/>
  <c r="A8807"/>
  <c r="B8807"/>
  <c r="C8807"/>
  <c r="D8807"/>
  <c r="E8807"/>
  <c r="F8807"/>
  <c r="A8808"/>
  <c r="B8808"/>
  <c r="C8808"/>
  <c r="D8808"/>
  <c r="E8808"/>
  <c r="F8808"/>
  <c r="A8809"/>
  <c r="B8809"/>
  <c r="C8809"/>
  <c r="D8809"/>
  <c r="E8809"/>
  <c r="F8809"/>
  <c r="A8810"/>
  <c r="B8810"/>
  <c r="C8810"/>
  <c r="D8810"/>
  <c r="E8810"/>
  <c r="F8810"/>
  <c r="A8811"/>
  <c r="B8811"/>
  <c r="C8811"/>
  <c r="D8811"/>
  <c r="E8811"/>
  <c r="F8811"/>
  <c r="A8812"/>
  <c r="B8812"/>
  <c r="C8812"/>
  <c r="D8812"/>
  <c r="E8812"/>
  <c r="F8812"/>
  <c r="A8813"/>
  <c r="B8813"/>
  <c r="C8813"/>
  <c r="D8813"/>
  <c r="E8813"/>
  <c r="F8813"/>
  <c r="A8814"/>
  <c r="B8814"/>
  <c r="C8814"/>
  <c r="D8814"/>
  <c r="E8814"/>
  <c r="F8814"/>
  <c r="A8815"/>
  <c r="B8815"/>
  <c r="C8815"/>
  <c r="D8815"/>
  <c r="E8815"/>
  <c r="F8815"/>
  <c r="A8816"/>
  <c r="B8816"/>
  <c r="C8816"/>
  <c r="D8816"/>
  <c r="E8816"/>
  <c r="F8816"/>
  <c r="A8817"/>
  <c r="B8817"/>
  <c r="C8817"/>
  <c r="D8817"/>
  <c r="E8817"/>
  <c r="F8817"/>
  <c r="A8818"/>
  <c r="B8818"/>
  <c r="C8818"/>
  <c r="D8818"/>
  <c r="E8818"/>
  <c r="F8818"/>
  <c r="A8819"/>
  <c r="B8819"/>
  <c r="C8819"/>
  <c r="D8819"/>
  <c r="E8819"/>
  <c r="F8819"/>
  <c r="A8820"/>
  <c r="B8820"/>
  <c r="C8820"/>
  <c r="D8820"/>
  <c r="E8820"/>
  <c r="F8820"/>
  <c r="A8821"/>
  <c r="B8821"/>
  <c r="C8821"/>
  <c r="D8821"/>
  <c r="E8821"/>
  <c r="F8821"/>
  <c r="A8822"/>
  <c r="B8822"/>
  <c r="C8822"/>
  <c r="D8822"/>
  <c r="E8822"/>
  <c r="F8822"/>
  <c r="A8823"/>
  <c r="B8823"/>
  <c r="C8823"/>
  <c r="D8823"/>
  <c r="E8823"/>
  <c r="F8823"/>
  <c r="A8824"/>
  <c r="B8824"/>
  <c r="C8824"/>
  <c r="D8824"/>
  <c r="E8824"/>
  <c r="F8824"/>
  <c r="A8825"/>
  <c r="B8825"/>
  <c r="C8825"/>
  <c r="D8825"/>
  <c r="E8825"/>
  <c r="F8825"/>
  <c r="A8826"/>
  <c r="B8826"/>
  <c r="C8826"/>
  <c r="D8826"/>
  <c r="E8826"/>
  <c r="F8826"/>
  <c r="A8827"/>
  <c r="B8827"/>
  <c r="C8827"/>
  <c r="D8827"/>
  <c r="E8827"/>
  <c r="F8827"/>
  <c r="A8828"/>
  <c r="B8828"/>
  <c r="C8828"/>
  <c r="D8828"/>
  <c r="E8828"/>
  <c r="F8828"/>
  <c r="A8829"/>
  <c r="B8829"/>
  <c r="C8829"/>
  <c r="D8829"/>
  <c r="E8829"/>
  <c r="F8829"/>
  <c r="A8830"/>
  <c r="B8830"/>
  <c r="C8830"/>
  <c r="D8830"/>
  <c r="E8830"/>
  <c r="F8830"/>
  <c r="A8831"/>
  <c r="B8831"/>
  <c r="C8831"/>
  <c r="D8831"/>
  <c r="E8831"/>
  <c r="F8831"/>
  <c r="A8832"/>
  <c r="B8832"/>
  <c r="C8832"/>
  <c r="D8832"/>
  <c r="E8832"/>
  <c r="F8832"/>
  <c r="A8833"/>
  <c r="B8833"/>
  <c r="C8833"/>
  <c r="D8833"/>
  <c r="E8833"/>
  <c r="F8833"/>
  <c r="A8834"/>
  <c r="B8834"/>
  <c r="C8834"/>
  <c r="D8834"/>
  <c r="E8834"/>
  <c r="F8834"/>
  <c r="A8835"/>
  <c r="B8835"/>
  <c r="C8835"/>
  <c r="D8835"/>
  <c r="E8835"/>
  <c r="F8835"/>
  <c r="A8836"/>
  <c r="B8836"/>
  <c r="C8836"/>
  <c r="D8836"/>
  <c r="E8836"/>
  <c r="F8836"/>
  <c r="A8837"/>
  <c r="B8837"/>
  <c r="C8837"/>
  <c r="D8837"/>
  <c r="E8837"/>
  <c r="F8837"/>
  <c r="A8838"/>
  <c r="B8838"/>
  <c r="C8838"/>
  <c r="D8838"/>
  <c r="E8838"/>
  <c r="F8838"/>
  <c r="A8839"/>
  <c r="B8839"/>
  <c r="C8839"/>
  <c r="D8839"/>
  <c r="E8839"/>
  <c r="F8839"/>
  <c r="A8840"/>
  <c r="B8840"/>
  <c r="C8840"/>
  <c r="D8840"/>
  <c r="E8840"/>
  <c r="F8840"/>
  <c r="A8841"/>
  <c r="B8841"/>
  <c r="C8841"/>
  <c r="D8841"/>
  <c r="E8841"/>
  <c r="F8841"/>
  <c r="A8842"/>
  <c r="B8842"/>
  <c r="C8842"/>
  <c r="D8842"/>
  <c r="E8842"/>
  <c r="F8842"/>
  <c r="A8843"/>
  <c r="B8843"/>
  <c r="C8843"/>
  <c r="D8843"/>
  <c r="E8843"/>
  <c r="F8843"/>
  <c r="A8844"/>
  <c r="B8844"/>
  <c r="C8844"/>
  <c r="D8844"/>
  <c r="E8844"/>
  <c r="F8844"/>
  <c r="A8845"/>
  <c r="B8845"/>
  <c r="C8845"/>
  <c r="D8845"/>
  <c r="E8845"/>
  <c r="F8845"/>
  <c r="A8846"/>
  <c r="B8846"/>
  <c r="C8846"/>
  <c r="D8846"/>
  <c r="E8846"/>
  <c r="F8846"/>
  <c r="A8847"/>
  <c r="B8847"/>
  <c r="C8847"/>
  <c r="D8847"/>
  <c r="E8847"/>
  <c r="F8847"/>
  <c r="A8848"/>
  <c r="B8848"/>
  <c r="C8848"/>
  <c r="D8848"/>
  <c r="E8848"/>
  <c r="F8848"/>
  <c r="A8849"/>
  <c r="B8849"/>
  <c r="C8849"/>
  <c r="D8849"/>
  <c r="E8849"/>
  <c r="F8849"/>
  <c r="A8850"/>
  <c r="B8850"/>
  <c r="C8850"/>
  <c r="D8850"/>
  <c r="E8850"/>
  <c r="F8850"/>
  <c r="A8851"/>
  <c r="B8851"/>
  <c r="C8851"/>
  <c r="D8851"/>
  <c r="E8851"/>
  <c r="F8851"/>
  <c r="A8852"/>
  <c r="B8852"/>
  <c r="C8852"/>
  <c r="D8852"/>
  <c r="E8852"/>
  <c r="F8852"/>
  <c r="A8853"/>
  <c r="B8853"/>
  <c r="C8853"/>
  <c r="D8853"/>
  <c r="E8853"/>
  <c r="F8853"/>
  <c r="A8854"/>
  <c r="B8854"/>
  <c r="C8854"/>
  <c r="D8854"/>
  <c r="E8854"/>
  <c r="F8854"/>
  <c r="A8855"/>
  <c r="B8855"/>
  <c r="C8855"/>
  <c r="D8855"/>
  <c r="E8855"/>
  <c r="F8855"/>
  <c r="A8856"/>
  <c r="B8856"/>
  <c r="C8856"/>
  <c r="D8856"/>
  <c r="E8856"/>
  <c r="F8856"/>
  <c r="A8857"/>
  <c r="B8857"/>
  <c r="C8857"/>
  <c r="D8857"/>
  <c r="E8857"/>
  <c r="F8857"/>
  <c r="A8858"/>
  <c r="B8858"/>
  <c r="C8858"/>
  <c r="D8858"/>
  <c r="E8858"/>
  <c r="F8858"/>
  <c r="A8859"/>
  <c r="B8859"/>
  <c r="C8859"/>
  <c r="D8859"/>
  <c r="E8859"/>
  <c r="F8859"/>
  <c r="A8860"/>
  <c r="B8860"/>
  <c r="C8860"/>
  <c r="D8860"/>
  <c r="E8860"/>
  <c r="F8860"/>
  <c r="A8861"/>
  <c r="B8861"/>
  <c r="C8861"/>
  <c r="D8861"/>
  <c r="E8861"/>
  <c r="F8861"/>
  <c r="A8862"/>
  <c r="B8862"/>
  <c r="C8862"/>
  <c r="D8862"/>
  <c r="E8862"/>
  <c r="F8862"/>
  <c r="A8863"/>
  <c r="B8863"/>
  <c r="C8863"/>
  <c r="D8863"/>
  <c r="E8863"/>
  <c r="F8863"/>
  <c r="A8864"/>
  <c r="B8864"/>
  <c r="C8864"/>
  <c r="D8864"/>
  <c r="E8864"/>
  <c r="F8864"/>
  <c r="A8865"/>
  <c r="B8865"/>
  <c r="C8865"/>
  <c r="D8865"/>
  <c r="E8865"/>
  <c r="F8865"/>
  <c r="A8866"/>
  <c r="B8866"/>
  <c r="C8866"/>
  <c r="D8866"/>
  <c r="E8866"/>
  <c r="F8866"/>
  <c r="A8867"/>
  <c r="B8867"/>
  <c r="C8867"/>
  <c r="D8867"/>
  <c r="E8867"/>
  <c r="F8867"/>
  <c r="A8868"/>
  <c r="B8868"/>
  <c r="C8868"/>
  <c r="D8868"/>
  <c r="E8868"/>
  <c r="F8868"/>
  <c r="A8869"/>
  <c r="B8869"/>
  <c r="C8869"/>
  <c r="D8869"/>
  <c r="E8869"/>
  <c r="F8869"/>
  <c r="A8870"/>
  <c r="B8870"/>
  <c r="C8870"/>
  <c r="D8870"/>
  <c r="E8870"/>
  <c r="F8870"/>
  <c r="A8871"/>
  <c r="B8871"/>
  <c r="C8871"/>
  <c r="D8871"/>
  <c r="E8871"/>
  <c r="F8871"/>
  <c r="A8872"/>
  <c r="B8872"/>
  <c r="C8872"/>
  <c r="D8872"/>
  <c r="E8872"/>
  <c r="F8872"/>
  <c r="A8873"/>
  <c r="B8873"/>
  <c r="C8873"/>
  <c r="D8873"/>
  <c r="E8873"/>
  <c r="F8873"/>
  <c r="A8874"/>
  <c r="B8874"/>
  <c r="C8874"/>
  <c r="D8874"/>
  <c r="E8874"/>
  <c r="F8874"/>
  <c r="A8875"/>
  <c r="B8875"/>
  <c r="C8875"/>
  <c r="D8875"/>
  <c r="E8875"/>
  <c r="F8875"/>
  <c r="A8876"/>
  <c r="B8876"/>
  <c r="C8876"/>
  <c r="D8876"/>
  <c r="E8876"/>
  <c r="F8876"/>
  <c r="A8877"/>
  <c r="B8877"/>
  <c r="C8877"/>
  <c r="D8877"/>
  <c r="E8877"/>
  <c r="F8877"/>
  <c r="A8878"/>
  <c r="B8878"/>
  <c r="C8878"/>
  <c r="D8878"/>
  <c r="E8878"/>
  <c r="F8878"/>
  <c r="A8879"/>
  <c r="B8879"/>
  <c r="C8879"/>
  <c r="D8879"/>
  <c r="E8879"/>
  <c r="F8879"/>
  <c r="A8880"/>
  <c r="B8880"/>
  <c r="C8880"/>
  <c r="D8880"/>
  <c r="E8880"/>
  <c r="F8880"/>
  <c r="A8881"/>
  <c r="B8881"/>
  <c r="C8881"/>
  <c r="D8881"/>
  <c r="E8881"/>
  <c r="F8881"/>
  <c r="A8882"/>
  <c r="B8882"/>
  <c r="C8882"/>
  <c r="D8882"/>
  <c r="E8882"/>
  <c r="F8882"/>
  <c r="A8883"/>
  <c r="B8883"/>
  <c r="C8883"/>
  <c r="D8883"/>
  <c r="E8883"/>
  <c r="F8883"/>
  <c r="A8884"/>
  <c r="B8884"/>
  <c r="C8884"/>
  <c r="D8884"/>
  <c r="E8884"/>
  <c r="F8884"/>
  <c r="A8885"/>
  <c r="B8885"/>
  <c r="C8885"/>
  <c r="D8885"/>
  <c r="E8885"/>
  <c r="F8885"/>
  <c r="A8886"/>
  <c r="B8886"/>
  <c r="C8886"/>
  <c r="D8886"/>
  <c r="E8886"/>
  <c r="F8886"/>
  <c r="A8887"/>
  <c r="B8887"/>
  <c r="C8887"/>
  <c r="D8887"/>
  <c r="E8887"/>
  <c r="F8887"/>
  <c r="A8888"/>
  <c r="B8888"/>
  <c r="C8888"/>
  <c r="D8888"/>
  <c r="E8888"/>
  <c r="F8888"/>
  <c r="A8889"/>
  <c r="B8889"/>
  <c r="C8889"/>
  <c r="D8889"/>
  <c r="E8889"/>
  <c r="F8889"/>
  <c r="A8890"/>
  <c r="B8890"/>
  <c r="C8890"/>
  <c r="D8890"/>
  <c r="E8890"/>
  <c r="F8890"/>
  <c r="A8891"/>
  <c r="B8891"/>
  <c r="C8891"/>
  <c r="D8891"/>
  <c r="E8891"/>
  <c r="F8891"/>
  <c r="A8892"/>
  <c r="B8892"/>
  <c r="C8892"/>
  <c r="D8892"/>
  <c r="E8892"/>
  <c r="F8892"/>
  <c r="A8893"/>
  <c r="B8893"/>
  <c r="C8893"/>
  <c r="D8893"/>
  <c r="E8893"/>
  <c r="F8893"/>
  <c r="A8894"/>
  <c r="B8894"/>
  <c r="C8894"/>
  <c r="D8894"/>
  <c r="E8894"/>
  <c r="F8894"/>
  <c r="A8895"/>
  <c r="B8895"/>
  <c r="C8895"/>
  <c r="D8895"/>
  <c r="E8895"/>
  <c r="F8895"/>
  <c r="A8896"/>
  <c r="B8896"/>
  <c r="C8896"/>
  <c r="D8896"/>
  <c r="E8896"/>
  <c r="F8896"/>
  <c r="A8897"/>
  <c r="B8897"/>
  <c r="C8897"/>
  <c r="D8897"/>
  <c r="E8897"/>
  <c r="F8897"/>
  <c r="A8898"/>
  <c r="B8898"/>
  <c r="C8898"/>
  <c r="D8898"/>
  <c r="E8898"/>
  <c r="F8898"/>
  <c r="A8899"/>
  <c r="B8899"/>
  <c r="C8899"/>
  <c r="D8899"/>
  <c r="E8899"/>
  <c r="F8899"/>
  <c r="A8900"/>
  <c r="B8900"/>
  <c r="C8900"/>
  <c r="D8900"/>
  <c r="E8900"/>
  <c r="F8900"/>
  <c r="A8901"/>
  <c r="B8901"/>
  <c r="C8901"/>
  <c r="D8901"/>
  <c r="E8901"/>
  <c r="F8901"/>
  <c r="A8902"/>
  <c r="B8902"/>
  <c r="C8902"/>
  <c r="D8902"/>
  <c r="E8902"/>
  <c r="F8902"/>
  <c r="A8903"/>
  <c r="B8903"/>
  <c r="C8903"/>
  <c r="D8903"/>
  <c r="E8903"/>
  <c r="F8903"/>
  <c r="A8904"/>
  <c r="B8904"/>
  <c r="C8904"/>
  <c r="D8904"/>
  <c r="E8904"/>
  <c r="F8904"/>
  <c r="A8905"/>
  <c r="B8905"/>
  <c r="C8905"/>
  <c r="D8905"/>
  <c r="E8905"/>
  <c r="F8905"/>
  <c r="A8906"/>
  <c r="B8906"/>
  <c r="C8906"/>
  <c r="D8906"/>
  <c r="E8906"/>
  <c r="F8906"/>
  <c r="A8907"/>
  <c r="B8907"/>
  <c r="C8907"/>
  <c r="D8907"/>
  <c r="E8907"/>
  <c r="F8907"/>
  <c r="A8908"/>
  <c r="B8908"/>
  <c r="C8908"/>
  <c r="D8908"/>
  <c r="E8908"/>
  <c r="F8908"/>
  <c r="A8909"/>
  <c r="B8909"/>
  <c r="C8909"/>
  <c r="D8909"/>
  <c r="E8909"/>
  <c r="F8909"/>
  <c r="A8910"/>
  <c r="B8910"/>
  <c r="C8910"/>
  <c r="D8910"/>
  <c r="E8910"/>
  <c r="F8910"/>
  <c r="A8911"/>
  <c r="B8911"/>
  <c r="C8911"/>
  <c r="D8911"/>
  <c r="E8911"/>
  <c r="F8911"/>
  <c r="A8912"/>
  <c r="B8912"/>
  <c r="C8912"/>
  <c r="D8912"/>
  <c r="E8912"/>
  <c r="F8912"/>
  <c r="A8913"/>
  <c r="B8913"/>
  <c r="C8913"/>
  <c r="D8913"/>
  <c r="E8913"/>
  <c r="F8913"/>
  <c r="A8914"/>
  <c r="B8914"/>
  <c r="C8914"/>
  <c r="D8914"/>
  <c r="E8914"/>
  <c r="F8914"/>
  <c r="A8915"/>
  <c r="B8915"/>
  <c r="C8915"/>
  <c r="D8915"/>
  <c r="E8915"/>
  <c r="F8915"/>
  <c r="A8916"/>
  <c r="B8916"/>
  <c r="C8916"/>
  <c r="D8916"/>
  <c r="E8916"/>
  <c r="F8916"/>
  <c r="A8917"/>
  <c r="B8917"/>
  <c r="C8917"/>
  <c r="D8917"/>
  <c r="E8917"/>
  <c r="F8917"/>
  <c r="A8918"/>
  <c r="B8918"/>
  <c r="C8918"/>
  <c r="D8918"/>
  <c r="E8918"/>
  <c r="F8918"/>
  <c r="A8919"/>
  <c r="B8919"/>
  <c r="C8919"/>
  <c r="D8919"/>
  <c r="E8919"/>
  <c r="F8919"/>
  <c r="A8920"/>
  <c r="B8920"/>
  <c r="C8920"/>
  <c r="D8920"/>
  <c r="E8920"/>
  <c r="F8920"/>
  <c r="A8921"/>
  <c r="B8921"/>
  <c r="C8921"/>
  <c r="D8921"/>
  <c r="E8921"/>
  <c r="F8921"/>
  <c r="A8922"/>
  <c r="B8922"/>
  <c r="C8922"/>
  <c r="D8922"/>
  <c r="E8922"/>
  <c r="F8922"/>
  <c r="A8923"/>
  <c r="B8923"/>
  <c r="C8923"/>
  <c r="D8923"/>
  <c r="E8923"/>
  <c r="F8923"/>
  <c r="A8924"/>
  <c r="B8924"/>
  <c r="C8924"/>
  <c r="D8924"/>
  <c r="E8924"/>
  <c r="F8924"/>
  <c r="A8925"/>
  <c r="B8925"/>
  <c r="C8925"/>
  <c r="D8925"/>
  <c r="E8925"/>
  <c r="F8925"/>
  <c r="A8926"/>
  <c r="B8926"/>
  <c r="C8926"/>
  <c r="D8926"/>
  <c r="E8926"/>
  <c r="F8926"/>
  <c r="A8927"/>
  <c r="B8927"/>
  <c r="C8927"/>
  <c r="D8927"/>
  <c r="E8927"/>
  <c r="F8927"/>
  <c r="A8928"/>
  <c r="B8928"/>
  <c r="C8928"/>
  <c r="D8928"/>
  <c r="E8928"/>
  <c r="F8928"/>
  <c r="A8929"/>
  <c r="B8929"/>
  <c r="C8929"/>
  <c r="D8929"/>
  <c r="E8929"/>
  <c r="F8929"/>
  <c r="A8930"/>
  <c r="B8930"/>
  <c r="C8930"/>
  <c r="D8930"/>
  <c r="E8930"/>
  <c r="F8930"/>
  <c r="A8931"/>
  <c r="B8931"/>
  <c r="C8931"/>
  <c r="D8931"/>
  <c r="E8931"/>
  <c r="F8931"/>
  <c r="A8932"/>
  <c r="B8932"/>
  <c r="C8932"/>
  <c r="D8932"/>
  <c r="E8932"/>
  <c r="F8932"/>
  <c r="A8933"/>
  <c r="B8933"/>
  <c r="C8933"/>
  <c r="D8933"/>
  <c r="E8933"/>
  <c r="F8933"/>
  <c r="A8934"/>
  <c r="B8934"/>
  <c r="C8934"/>
  <c r="D8934"/>
  <c r="E8934"/>
  <c r="F8934"/>
  <c r="A8935"/>
  <c r="B8935"/>
  <c r="C8935"/>
  <c r="D8935"/>
  <c r="E8935"/>
  <c r="F8935"/>
  <c r="A8936"/>
  <c r="B8936"/>
  <c r="C8936"/>
  <c r="D8936"/>
  <c r="E8936"/>
  <c r="F8936"/>
  <c r="A8937"/>
  <c r="B8937"/>
  <c r="C8937"/>
  <c r="D8937"/>
  <c r="E8937"/>
  <c r="F8937"/>
  <c r="A8938"/>
  <c r="B8938"/>
  <c r="C8938"/>
  <c r="D8938"/>
  <c r="E8938"/>
  <c r="F8938"/>
  <c r="A8939"/>
  <c r="B8939"/>
  <c r="C8939"/>
  <c r="D8939"/>
  <c r="E8939"/>
  <c r="F8939"/>
  <c r="A8940"/>
  <c r="B8940"/>
  <c r="C8940"/>
  <c r="D8940"/>
  <c r="E8940"/>
  <c r="F8940"/>
  <c r="A8941"/>
  <c r="B8941"/>
  <c r="C8941"/>
  <c r="D8941"/>
  <c r="E8941"/>
  <c r="F8941"/>
  <c r="A8942"/>
  <c r="B8942"/>
  <c r="C8942"/>
  <c r="D8942"/>
  <c r="E8942"/>
  <c r="F8942"/>
  <c r="A8943"/>
  <c r="B8943"/>
  <c r="C8943"/>
  <c r="D8943"/>
  <c r="E8943"/>
  <c r="F8943"/>
  <c r="A8944"/>
  <c r="B8944"/>
  <c r="C8944"/>
  <c r="D8944"/>
  <c r="E8944"/>
  <c r="F8944"/>
  <c r="A8945"/>
  <c r="B8945"/>
  <c r="C8945"/>
  <c r="D8945"/>
  <c r="E8945"/>
  <c r="F8945"/>
  <c r="A8946"/>
  <c r="B8946"/>
  <c r="C8946"/>
  <c r="D8946"/>
  <c r="E8946"/>
  <c r="F8946"/>
  <c r="A8947"/>
  <c r="B8947"/>
  <c r="C8947"/>
  <c r="D8947"/>
  <c r="E8947"/>
  <c r="F8947"/>
  <c r="A8948"/>
  <c r="B8948"/>
  <c r="C8948"/>
  <c r="D8948"/>
  <c r="E8948"/>
  <c r="F8948"/>
  <c r="A8949"/>
  <c r="B8949"/>
  <c r="C8949"/>
  <c r="D8949"/>
  <c r="E8949"/>
  <c r="F8949"/>
  <c r="A8950"/>
  <c r="B8950"/>
  <c r="C8950"/>
  <c r="D8950"/>
  <c r="E8950"/>
  <c r="F8950"/>
  <c r="A8951"/>
  <c r="B8951"/>
  <c r="C8951"/>
  <c r="D8951"/>
  <c r="E8951"/>
  <c r="F8951"/>
  <c r="A8952"/>
  <c r="B8952"/>
  <c r="C8952"/>
  <c r="D8952"/>
  <c r="E8952"/>
  <c r="F8952"/>
  <c r="A8953"/>
  <c r="B8953"/>
  <c r="C8953"/>
  <c r="D8953"/>
  <c r="E8953"/>
  <c r="F8953"/>
  <c r="A8954"/>
  <c r="B8954"/>
  <c r="C8954"/>
  <c r="D8954"/>
  <c r="E8954"/>
  <c r="F8954"/>
  <c r="A8955"/>
  <c r="B8955"/>
  <c r="C8955"/>
  <c r="D8955"/>
  <c r="E8955"/>
  <c r="F8955"/>
  <c r="A8956"/>
  <c r="B8956"/>
  <c r="C8956"/>
  <c r="D8956"/>
  <c r="E8956"/>
  <c r="F8956"/>
  <c r="A8957"/>
  <c r="B8957"/>
  <c r="C8957"/>
  <c r="D8957"/>
  <c r="E8957"/>
  <c r="F8957"/>
  <c r="A8958"/>
  <c r="B8958"/>
  <c r="C8958"/>
  <c r="D8958"/>
  <c r="E8958"/>
  <c r="F8958"/>
  <c r="A8959"/>
  <c r="B8959"/>
  <c r="C8959"/>
  <c r="D8959"/>
  <c r="E8959"/>
  <c r="F8959"/>
  <c r="A8960"/>
  <c r="B8960"/>
  <c r="C8960"/>
  <c r="D8960"/>
  <c r="E8960"/>
  <c r="F8960"/>
  <c r="A8961"/>
  <c r="B8961"/>
  <c r="C8961"/>
  <c r="D8961"/>
  <c r="E8961"/>
  <c r="F8961"/>
  <c r="A8962"/>
  <c r="B8962"/>
  <c r="C8962"/>
  <c r="D8962"/>
  <c r="E8962"/>
  <c r="F8962"/>
  <c r="A8963"/>
  <c r="B8963"/>
  <c r="C8963"/>
  <c r="D8963"/>
  <c r="E8963"/>
  <c r="F8963"/>
  <c r="A8964"/>
  <c r="B8964"/>
  <c r="C8964"/>
  <c r="D8964"/>
  <c r="E8964"/>
  <c r="F8964"/>
  <c r="A8965"/>
  <c r="B8965"/>
  <c r="C8965"/>
  <c r="D8965"/>
  <c r="E8965"/>
  <c r="F8965"/>
  <c r="A8966"/>
  <c r="B8966"/>
  <c r="C8966"/>
  <c r="D8966"/>
  <c r="E8966"/>
  <c r="F8966"/>
  <c r="A8967"/>
  <c r="B8967"/>
  <c r="C8967"/>
  <c r="D8967"/>
  <c r="E8967"/>
  <c r="F8967"/>
  <c r="A8968"/>
  <c r="B8968"/>
  <c r="C8968"/>
  <c r="D8968"/>
  <c r="E8968"/>
  <c r="F8968"/>
  <c r="A8969"/>
  <c r="B8969"/>
  <c r="C8969"/>
  <c r="D8969"/>
  <c r="E8969"/>
  <c r="F8969"/>
  <c r="A8970"/>
  <c r="B8970"/>
  <c r="C8970"/>
  <c r="D8970"/>
  <c r="E8970"/>
  <c r="F8970"/>
  <c r="A8971"/>
  <c r="B8971"/>
  <c r="C8971"/>
  <c r="D8971"/>
  <c r="E8971"/>
  <c r="F8971"/>
  <c r="A8972"/>
  <c r="B8972"/>
  <c r="C8972"/>
  <c r="D8972"/>
  <c r="E8972"/>
  <c r="F8972"/>
  <c r="A8973"/>
  <c r="B8973"/>
  <c r="C8973"/>
  <c r="D8973"/>
  <c r="E8973"/>
  <c r="F8973"/>
  <c r="A8974"/>
  <c r="B8974"/>
  <c r="C8974"/>
  <c r="D8974"/>
  <c r="E8974"/>
  <c r="F8974"/>
  <c r="A8975"/>
  <c r="B8975"/>
  <c r="C8975"/>
  <c r="D8975"/>
  <c r="E8975"/>
  <c r="F8975"/>
  <c r="A8976"/>
  <c r="B8976"/>
  <c r="C8976"/>
  <c r="D8976"/>
  <c r="E8976"/>
  <c r="F8976"/>
  <c r="A8977"/>
  <c r="B8977"/>
  <c r="C8977"/>
  <c r="D8977"/>
  <c r="E8977"/>
  <c r="F8977"/>
  <c r="A8978"/>
  <c r="B8978"/>
  <c r="C8978"/>
  <c r="D8978"/>
  <c r="E8978"/>
  <c r="F8978"/>
  <c r="A8979"/>
  <c r="B8979"/>
  <c r="C8979"/>
  <c r="D8979"/>
  <c r="E8979"/>
  <c r="F8979"/>
  <c r="A8980"/>
  <c r="B8980"/>
  <c r="C8980"/>
  <c r="D8980"/>
  <c r="E8980"/>
  <c r="F8980"/>
  <c r="A8981"/>
  <c r="B8981"/>
  <c r="C8981"/>
  <c r="D8981"/>
  <c r="E8981"/>
  <c r="F8981"/>
  <c r="A8982"/>
  <c r="B8982"/>
  <c r="C8982"/>
  <c r="D8982"/>
  <c r="E8982"/>
  <c r="F8982"/>
  <c r="A8983"/>
  <c r="B8983"/>
  <c r="C8983"/>
  <c r="D8983"/>
  <c r="E8983"/>
  <c r="F8983"/>
  <c r="A8984"/>
  <c r="B8984"/>
  <c r="C8984"/>
  <c r="D8984"/>
  <c r="E8984"/>
  <c r="F8984"/>
  <c r="A8985"/>
  <c r="B8985"/>
  <c r="C8985"/>
  <c r="D8985"/>
  <c r="E8985"/>
  <c r="F8985"/>
  <c r="A8986"/>
  <c r="B8986"/>
  <c r="C8986"/>
  <c r="D8986"/>
  <c r="E8986"/>
  <c r="F8986"/>
  <c r="A8987"/>
  <c r="B8987"/>
  <c r="C8987"/>
  <c r="D8987"/>
  <c r="E8987"/>
  <c r="F8987"/>
  <c r="A8988"/>
  <c r="B8988"/>
  <c r="C8988"/>
  <c r="D8988"/>
  <c r="E8988"/>
  <c r="F8988"/>
  <c r="A8989"/>
  <c r="B8989"/>
  <c r="C8989"/>
  <c r="D8989"/>
  <c r="E8989"/>
  <c r="F8989"/>
  <c r="A8990"/>
  <c r="B8990"/>
  <c r="C8990"/>
  <c r="D8990"/>
  <c r="E8990"/>
  <c r="F8990"/>
  <c r="A8991"/>
  <c r="B8991"/>
  <c r="C8991"/>
  <c r="D8991"/>
  <c r="E8991"/>
  <c r="F8991"/>
  <c r="A8992"/>
  <c r="B8992"/>
  <c r="C8992"/>
  <c r="D8992"/>
  <c r="E8992"/>
  <c r="F8992"/>
  <c r="A8993"/>
  <c r="B8993"/>
  <c r="C8993"/>
  <c r="D8993"/>
  <c r="E8993"/>
  <c r="F8993"/>
  <c r="A8994"/>
  <c r="B8994"/>
  <c r="C8994"/>
  <c r="D8994"/>
  <c r="E8994"/>
  <c r="F8994"/>
  <c r="A8995"/>
  <c r="B8995"/>
  <c r="C8995"/>
  <c r="D8995"/>
  <c r="E8995"/>
  <c r="F8995"/>
  <c r="A8996"/>
  <c r="B8996"/>
  <c r="C8996"/>
  <c r="D8996"/>
  <c r="E8996"/>
  <c r="F8996"/>
  <c r="A8997"/>
  <c r="B8997"/>
  <c r="C8997"/>
  <c r="D8997"/>
  <c r="E8997"/>
  <c r="F8997"/>
  <c r="A8998"/>
  <c r="B8998"/>
  <c r="C8998"/>
  <c r="D8998"/>
  <c r="E8998"/>
  <c r="F8998"/>
  <c r="A8999"/>
  <c r="B8999"/>
  <c r="C8999"/>
  <c r="D8999"/>
  <c r="E8999"/>
  <c r="F8999"/>
  <c r="A9000"/>
  <c r="B9000"/>
  <c r="C9000"/>
  <c r="D9000"/>
  <c r="E9000"/>
  <c r="F9000"/>
  <c r="A9001"/>
  <c r="B9001"/>
  <c r="C9001"/>
  <c r="D9001"/>
  <c r="E9001"/>
  <c r="F9001"/>
  <c r="A9002"/>
  <c r="B9002"/>
  <c r="C9002"/>
  <c r="D9002"/>
  <c r="E9002"/>
  <c r="F9002"/>
  <c r="A9003"/>
  <c r="B9003"/>
  <c r="C9003"/>
  <c r="D9003"/>
  <c r="E9003"/>
  <c r="F9003"/>
  <c r="A9004"/>
  <c r="B9004"/>
  <c r="C9004"/>
  <c r="D9004"/>
  <c r="E9004"/>
  <c r="F9004"/>
  <c r="A9005"/>
  <c r="B9005"/>
  <c r="C9005"/>
  <c r="D9005"/>
  <c r="E9005"/>
  <c r="F9005"/>
  <c r="A9006"/>
  <c r="B9006"/>
  <c r="C9006"/>
  <c r="D9006"/>
  <c r="E9006"/>
  <c r="F9006"/>
  <c r="A9007"/>
  <c r="B9007"/>
  <c r="C9007"/>
  <c r="D9007"/>
  <c r="E9007"/>
  <c r="F9007"/>
  <c r="A9008"/>
  <c r="B9008"/>
  <c r="C9008"/>
  <c r="D9008"/>
  <c r="E9008"/>
  <c r="F9008"/>
  <c r="A9009"/>
  <c r="B9009"/>
  <c r="C9009"/>
  <c r="D9009"/>
  <c r="E9009"/>
  <c r="F9009"/>
  <c r="A9010"/>
  <c r="B9010"/>
  <c r="C9010"/>
  <c r="D9010"/>
  <c r="E9010"/>
  <c r="F9010"/>
  <c r="A9011"/>
  <c r="B9011"/>
  <c r="C9011"/>
  <c r="D9011"/>
  <c r="E9011"/>
  <c r="F9011"/>
  <c r="A9012"/>
  <c r="B9012"/>
  <c r="C9012"/>
  <c r="D9012"/>
  <c r="E9012"/>
  <c r="F9012"/>
  <c r="A9013"/>
  <c r="B9013"/>
  <c r="C9013"/>
  <c r="D9013"/>
  <c r="E9013"/>
  <c r="F9013"/>
  <c r="A9014"/>
  <c r="B9014"/>
  <c r="C9014"/>
  <c r="D9014"/>
  <c r="E9014"/>
  <c r="F9014"/>
  <c r="A9015"/>
  <c r="B9015"/>
  <c r="C9015"/>
  <c r="D9015"/>
  <c r="E9015"/>
  <c r="F9015"/>
  <c r="A9016"/>
  <c r="B9016"/>
  <c r="C9016"/>
  <c r="D9016"/>
  <c r="E9016"/>
  <c r="F9016"/>
  <c r="A9017"/>
  <c r="B9017"/>
  <c r="C9017"/>
  <c r="D9017"/>
  <c r="E9017"/>
  <c r="F9017"/>
  <c r="A9018"/>
  <c r="B9018"/>
  <c r="C9018"/>
  <c r="D9018"/>
  <c r="E9018"/>
  <c r="F9018"/>
  <c r="A9019"/>
  <c r="B9019"/>
  <c r="C9019"/>
  <c r="D9019"/>
  <c r="E9019"/>
  <c r="F9019"/>
  <c r="A9020"/>
  <c r="B9020"/>
  <c r="C9020"/>
  <c r="D9020"/>
  <c r="E9020"/>
  <c r="F9020"/>
  <c r="A9021"/>
  <c r="B9021"/>
  <c r="C9021"/>
  <c r="D9021"/>
  <c r="E9021"/>
  <c r="F9021"/>
  <c r="A9022"/>
  <c r="B9022"/>
  <c r="C9022"/>
  <c r="D9022"/>
  <c r="E9022"/>
  <c r="F9022"/>
  <c r="A9023"/>
  <c r="B9023"/>
  <c r="C9023"/>
  <c r="D9023"/>
  <c r="E9023"/>
  <c r="F9023"/>
  <c r="A9024"/>
  <c r="B9024"/>
  <c r="C9024"/>
  <c r="D9024"/>
  <c r="E9024"/>
  <c r="F9024"/>
  <c r="A9025"/>
  <c r="B9025"/>
  <c r="C9025"/>
  <c r="D9025"/>
  <c r="E9025"/>
  <c r="F9025"/>
  <c r="A9026"/>
  <c r="B9026"/>
  <c r="C9026"/>
  <c r="D9026"/>
  <c r="E9026"/>
  <c r="F9026"/>
  <c r="A9027"/>
  <c r="B9027"/>
  <c r="C9027"/>
  <c r="D9027"/>
  <c r="E9027"/>
  <c r="F9027"/>
  <c r="A9028"/>
  <c r="B9028"/>
  <c r="C9028"/>
  <c r="D9028"/>
  <c r="E9028"/>
  <c r="F9028"/>
  <c r="A9029"/>
  <c r="B9029"/>
  <c r="C9029"/>
  <c r="D9029"/>
  <c r="E9029"/>
  <c r="F9029"/>
  <c r="A9030"/>
  <c r="B9030"/>
  <c r="C9030"/>
  <c r="D9030"/>
  <c r="E9030"/>
  <c r="F9030"/>
  <c r="A9031"/>
  <c r="B9031"/>
  <c r="C9031"/>
  <c r="D9031"/>
  <c r="E9031"/>
  <c r="F9031"/>
  <c r="A9032"/>
  <c r="B9032"/>
  <c r="C9032"/>
  <c r="D9032"/>
  <c r="E9032"/>
  <c r="F9032"/>
  <c r="A9033"/>
  <c r="B9033"/>
  <c r="C9033"/>
  <c r="D9033"/>
  <c r="E9033"/>
  <c r="F9033"/>
  <c r="A9034"/>
  <c r="B9034"/>
  <c r="C9034"/>
  <c r="D9034"/>
  <c r="E9034"/>
  <c r="F9034"/>
  <c r="A9035"/>
  <c r="B9035"/>
  <c r="C9035"/>
  <c r="D9035"/>
  <c r="E9035"/>
  <c r="F9035"/>
  <c r="A9036"/>
  <c r="B9036"/>
  <c r="C9036"/>
  <c r="D9036"/>
  <c r="E9036"/>
  <c r="F9036"/>
  <c r="A9037"/>
  <c r="B9037"/>
  <c r="C9037"/>
  <c r="D9037"/>
  <c r="E9037"/>
  <c r="F9037"/>
  <c r="A9038"/>
  <c r="B9038"/>
  <c r="C9038"/>
  <c r="D9038"/>
  <c r="E9038"/>
  <c r="F9038"/>
  <c r="A9039"/>
  <c r="B9039"/>
  <c r="C9039"/>
  <c r="D9039"/>
  <c r="E9039"/>
  <c r="F9039"/>
  <c r="A9040"/>
  <c r="B9040"/>
  <c r="C9040"/>
  <c r="D9040"/>
  <c r="E9040"/>
  <c r="F9040"/>
  <c r="A9041"/>
  <c r="B9041"/>
  <c r="C9041"/>
  <c r="D9041"/>
  <c r="E9041"/>
  <c r="F9041"/>
  <c r="A9042"/>
  <c r="B9042"/>
  <c r="C9042"/>
  <c r="D9042"/>
  <c r="E9042"/>
  <c r="F9042"/>
  <c r="A9043"/>
  <c r="B9043"/>
  <c r="C9043"/>
  <c r="D9043"/>
  <c r="E9043"/>
  <c r="F9043"/>
  <c r="A9044"/>
  <c r="B9044"/>
  <c r="C9044"/>
  <c r="D9044"/>
  <c r="E9044"/>
  <c r="F9044"/>
  <c r="A9045"/>
  <c r="B9045"/>
  <c r="C9045"/>
  <c r="D9045"/>
  <c r="E9045"/>
  <c r="F9045"/>
  <c r="A9046"/>
  <c r="B9046"/>
  <c r="C9046"/>
  <c r="D9046"/>
  <c r="E9046"/>
  <c r="F9046"/>
  <c r="A9047"/>
  <c r="B9047"/>
  <c r="C9047"/>
  <c r="D9047"/>
  <c r="E9047"/>
  <c r="F9047"/>
  <c r="A9048"/>
  <c r="B9048"/>
  <c r="C9048"/>
  <c r="D9048"/>
  <c r="E9048"/>
  <c r="F9048"/>
  <c r="A9049"/>
  <c r="B9049"/>
  <c r="C9049"/>
  <c r="D9049"/>
  <c r="E9049"/>
  <c r="F9049"/>
  <c r="A9050"/>
  <c r="B9050"/>
  <c r="C9050"/>
  <c r="D9050"/>
  <c r="E9050"/>
  <c r="F9050"/>
  <c r="A9051"/>
  <c r="B9051"/>
  <c r="C9051"/>
  <c r="D9051"/>
  <c r="E9051"/>
  <c r="F9051"/>
  <c r="A9052"/>
  <c r="B9052"/>
  <c r="C9052"/>
  <c r="D9052"/>
  <c r="E9052"/>
  <c r="F9052"/>
  <c r="A9053"/>
  <c r="B9053"/>
  <c r="C9053"/>
  <c r="D9053"/>
  <c r="E9053"/>
  <c r="F9053"/>
  <c r="A9054"/>
  <c r="B9054"/>
  <c r="C9054"/>
  <c r="D9054"/>
  <c r="E9054"/>
  <c r="F9054"/>
  <c r="A9055"/>
  <c r="B9055"/>
  <c r="C9055"/>
  <c r="D9055"/>
  <c r="E9055"/>
  <c r="F9055"/>
  <c r="A9056"/>
  <c r="B9056"/>
  <c r="C9056"/>
  <c r="D9056"/>
  <c r="E9056"/>
  <c r="F9056"/>
  <c r="A9057"/>
  <c r="B9057"/>
  <c r="C9057"/>
  <c r="D9057"/>
  <c r="E9057"/>
  <c r="F9057"/>
  <c r="A9058"/>
  <c r="B9058"/>
  <c r="C9058"/>
  <c r="D9058"/>
  <c r="E9058"/>
  <c r="F9058"/>
  <c r="A9059"/>
  <c r="B9059"/>
  <c r="C9059"/>
  <c r="D9059"/>
  <c r="E9059"/>
  <c r="F9059"/>
  <c r="A9060"/>
  <c r="B9060"/>
  <c r="C9060"/>
  <c r="D9060"/>
  <c r="E9060"/>
  <c r="F9060"/>
  <c r="A9061"/>
  <c r="B9061"/>
  <c r="C9061"/>
  <c r="D9061"/>
  <c r="E9061"/>
  <c r="F9061"/>
  <c r="A9062"/>
  <c r="B9062"/>
  <c r="C9062"/>
  <c r="D9062"/>
  <c r="E9062"/>
  <c r="F9062"/>
  <c r="A9063"/>
  <c r="B9063"/>
  <c r="C9063"/>
  <c r="D9063"/>
  <c r="E9063"/>
  <c r="F9063"/>
  <c r="A9064"/>
  <c r="B9064"/>
  <c r="C9064"/>
  <c r="D9064"/>
  <c r="E9064"/>
  <c r="F9064"/>
  <c r="A9065"/>
  <c r="B9065"/>
  <c r="C9065"/>
  <c r="D9065"/>
  <c r="E9065"/>
  <c r="F9065"/>
  <c r="A9066"/>
  <c r="B9066"/>
  <c r="C9066"/>
  <c r="D9066"/>
  <c r="E9066"/>
  <c r="F9066"/>
  <c r="A9067"/>
  <c r="B9067"/>
  <c r="C9067"/>
  <c r="D9067"/>
  <c r="E9067"/>
  <c r="F9067"/>
  <c r="A9068"/>
  <c r="B9068"/>
  <c r="C9068"/>
  <c r="D9068"/>
  <c r="E9068"/>
  <c r="F9068"/>
  <c r="A9069"/>
  <c r="B9069"/>
  <c r="C9069"/>
  <c r="D9069"/>
  <c r="E9069"/>
  <c r="F9069"/>
  <c r="A9070"/>
  <c r="B9070"/>
  <c r="C9070"/>
  <c r="D9070"/>
  <c r="E9070"/>
  <c r="F9070"/>
  <c r="A9071"/>
  <c r="B9071"/>
  <c r="C9071"/>
  <c r="D9071"/>
  <c r="E9071"/>
  <c r="F9071"/>
  <c r="A9072"/>
  <c r="B9072"/>
  <c r="C9072"/>
  <c r="D9072"/>
  <c r="E9072"/>
  <c r="F9072"/>
  <c r="A9073"/>
  <c r="B9073"/>
  <c r="C9073"/>
  <c r="D9073"/>
  <c r="E9073"/>
  <c r="F9073"/>
  <c r="A9074"/>
  <c r="B9074"/>
  <c r="C9074"/>
  <c r="D9074"/>
  <c r="E9074"/>
  <c r="F9074"/>
  <c r="A9075"/>
  <c r="B9075"/>
  <c r="C9075"/>
  <c r="D9075"/>
  <c r="E9075"/>
  <c r="F9075"/>
  <c r="A9076"/>
  <c r="B9076"/>
  <c r="C9076"/>
  <c r="D9076"/>
  <c r="E9076"/>
  <c r="F9076"/>
  <c r="A9077"/>
  <c r="B9077"/>
  <c r="C9077"/>
  <c r="D9077"/>
  <c r="E9077"/>
  <c r="F9077"/>
  <c r="A9078"/>
  <c r="B9078"/>
  <c r="C9078"/>
  <c r="D9078"/>
  <c r="E9078"/>
  <c r="F9078"/>
  <c r="A9079"/>
  <c r="B9079"/>
  <c r="C9079"/>
  <c r="D9079"/>
  <c r="E9079"/>
  <c r="F9079"/>
  <c r="A9080"/>
  <c r="B9080"/>
  <c r="C9080"/>
  <c r="D9080"/>
  <c r="E9080"/>
  <c r="F9080"/>
  <c r="A9081"/>
  <c r="B9081"/>
  <c r="C9081"/>
  <c r="D9081"/>
  <c r="E9081"/>
  <c r="F9081"/>
  <c r="A9082"/>
  <c r="B9082"/>
  <c r="C9082"/>
  <c r="D9082"/>
  <c r="E9082"/>
  <c r="F9082"/>
  <c r="A9083"/>
  <c r="B9083"/>
  <c r="C9083"/>
  <c r="D9083"/>
  <c r="E9083"/>
  <c r="F9083"/>
  <c r="A9084"/>
  <c r="B9084"/>
  <c r="C9084"/>
  <c r="D9084"/>
  <c r="E9084"/>
  <c r="F9084"/>
  <c r="A9085"/>
  <c r="B9085"/>
  <c r="C9085"/>
  <c r="D9085"/>
  <c r="E9085"/>
  <c r="F9085"/>
  <c r="A9086"/>
  <c r="B9086"/>
  <c r="C9086"/>
  <c r="D9086"/>
  <c r="E9086"/>
  <c r="F9086"/>
  <c r="A9087"/>
  <c r="B9087"/>
  <c r="C9087"/>
  <c r="D9087"/>
  <c r="E9087"/>
  <c r="F9087"/>
  <c r="A9088"/>
  <c r="B9088"/>
  <c r="C9088"/>
  <c r="D9088"/>
  <c r="E9088"/>
  <c r="F9088"/>
  <c r="A9089"/>
  <c r="B9089"/>
  <c r="C9089"/>
  <c r="D9089"/>
  <c r="E9089"/>
  <c r="F9089"/>
  <c r="A9090"/>
  <c r="B9090"/>
  <c r="C9090"/>
  <c r="D9090"/>
  <c r="E9090"/>
  <c r="F9090"/>
  <c r="A9091"/>
  <c r="B9091"/>
  <c r="C9091"/>
  <c r="D9091"/>
  <c r="E9091"/>
  <c r="F9091"/>
  <c r="A9092"/>
  <c r="B9092"/>
  <c r="C9092"/>
  <c r="D9092"/>
  <c r="E9092"/>
  <c r="F9092"/>
  <c r="A9093"/>
  <c r="B9093"/>
  <c r="C9093"/>
  <c r="D9093"/>
  <c r="E9093"/>
  <c r="F9093"/>
  <c r="A9094"/>
  <c r="B9094"/>
  <c r="C9094"/>
  <c r="D9094"/>
  <c r="E9094"/>
  <c r="F9094"/>
  <c r="A9095"/>
  <c r="B9095"/>
  <c r="C9095"/>
  <c r="D9095"/>
  <c r="E9095"/>
  <c r="F9095"/>
  <c r="A9096"/>
  <c r="B9096"/>
  <c r="C9096"/>
  <c r="D9096"/>
  <c r="E9096"/>
  <c r="F9096"/>
  <c r="A9097"/>
  <c r="B9097"/>
  <c r="C9097"/>
  <c r="D9097"/>
  <c r="E9097"/>
  <c r="F9097"/>
  <c r="A9098"/>
  <c r="B9098"/>
  <c r="C9098"/>
  <c r="D9098"/>
  <c r="E9098"/>
  <c r="F9098"/>
  <c r="A9099"/>
  <c r="B9099"/>
  <c r="C9099"/>
  <c r="D9099"/>
  <c r="E9099"/>
  <c r="F9099"/>
  <c r="A9100"/>
  <c r="B9100"/>
  <c r="C9100"/>
  <c r="D9100"/>
  <c r="E9100"/>
  <c r="F9100"/>
  <c r="A9101"/>
  <c r="B9101"/>
  <c r="C9101"/>
  <c r="D9101"/>
  <c r="E9101"/>
  <c r="F9101"/>
  <c r="A9102"/>
  <c r="B9102"/>
  <c r="C9102"/>
  <c r="D9102"/>
  <c r="E9102"/>
  <c r="F9102"/>
  <c r="A9103"/>
  <c r="B9103"/>
  <c r="C9103"/>
  <c r="D9103"/>
  <c r="E9103"/>
  <c r="F9103"/>
  <c r="A9104"/>
  <c r="B9104"/>
  <c r="C9104"/>
  <c r="D9104"/>
  <c r="E9104"/>
  <c r="F9104"/>
  <c r="A9105"/>
  <c r="B9105"/>
  <c r="C9105"/>
  <c r="D9105"/>
  <c r="E9105"/>
  <c r="F9105"/>
  <c r="A9106"/>
  <c r="B9106"/>
  <c r="C9106"/>
  <c r="D9106"/>
  <c r="E9106"/>
  <c r="F9106"/>
  <c r="A9107"/>
  <c r="B9107"/>
  <c r="C9107"/>
  <c r="D9107"/>
  <c r="E9107"/>
  <c r="F9107"/>
  <c r="A9108"/>
  <c r="B9108"/>
  <c r="C9108"/>
  <c r="D9108"/>
  <c r="E9108"/>
  <c r="F9108"/>
  <c r="A9109"/>
  <c r="B9109"/>
  <c r="C9109"/>
  <c r="D9109"/>
  <c r="E9109"/>
  <c r="F9109"/>
  <c r="A9110"/>
  <c r="B9110"/>
  <c r="C9110"/>
  <c r="D9110"/>
  <c r="E9110"/>
  <c r="F9110"/>
  <c r="A9111"/>
  <c r="B9111"/>
  <c r="C9111"/>
  <c r="D9111"/>
  <c r="E9111"/>
  <c r="F9111"/>
  <c r="A9112"/>
  <c r="B9112"/>
  <c r="C9112"/>
  <c r="D9112"/>
  <c r="E9112"/>
  <c r="F9112"/>
  <c r="A9113"/>
  <c r="B9113"/>
  <c r="C9113"/>
  <c r="D9113"/>
  <c r="E9113"/>
  <c r="F9113"/>
  <c r="A9114"/>
  <c r="B9114"/>
  <c r="C9114"/>
  <c r="D9114"/>
  <c r="E9114"/>
  <c r="F9114"/>
  <c r="A9115"/>
  <c r="B9115"/>
  <c r="C9115"/>
  <c r="D9115"/>
  <c r="E9115"/>
  <c r="F9115"/>
  <c r="A9116"/>
  <c r="B9116"/>
  <c r="C9116"/>
  <c r="D9116"/>
  <c r="E9116"/>
  <c r="F9116"/>
  <c r="A9117"/>
  <c r="B9117"/>
  <c r="C9117"/>
  <c r="D9117"/>
  <c r="E9117"/>
  <c r="F9117"/>
  <c r="A9118"/>
  <c r="B9118"/>
  <c r="C9118"/>
  <c r="D9118"/>
  <c r="E9118"/>
  <c r="F9118"/>
  <c r="A9119"/>
  <c r="B9119"/>
  <c r="C9119"/>
  <c r="D9119"/>
  <c r="E9119"/>
  <c r="F9119"/>
  <c r="A9120"/>
  <c r="B9120"/>
  <c r="C9120"/>
  <c r="D9120"/>
  <c r="E9120"/>
  <c r="F9120"/>
  <c r="A9121"/>
  <c r="B9121"/>
  <c r="C9121"/>
  <c r="D9121"/>
  <c r="E9121"/>
  <c r="F9121"/>
  <c r="A9122"/>
  <c r="B9122"/>
  <c r="C9122"/>
  <c r="D9122"/>
  <c r="E9122"/>
  <c r="F9122"/>
  <c r="A9123"/>
  <c r="B9123"/>
  <c r="C9123"/>
  <c r="D9123"/>
  <c r="E9123"/>
  <c r="F9123"/>
  <c r="A9124"/>
  <c r="B9124"/>
  <c r="C9124"/>
  <c r="D9124"/>
  <c r="E9124"/>
  <c r="F9124"/>
  <c r="A9125"/>
  <c r="B9125"/>
  <c r="C9125"/>
  <c r="D9125"/>
  <c r="E9125"/>
  <c r="F9125"/>
  <c r="A9126"/>
  <c r="B9126"/>
  <c r="C9126"/>
  <c r="D9126"/>
  <c r="E9126"/>
  <c r="F9126"/>
  <c r="A9127"/>
  <c r="B9127"/>
  <c r="C9127"/>
  <c r="D9127"/>
  <c r="E9127"/>
  <c r="F9127"/>
  <c r="A9128"/>
  <c r="B9128"/>
  <c r="C9128"/>
  <c r="D9128"/>
  <c r="E9128"/>
  <c r="F9128"/>
  <c r="A9129"/>
  <c r="B9129"/>
  <c r="C9129"/>
  <c r="D9129"/>
  <c r="E9129"/>
  <c r="F9129"/>
  <c r="A9130"/>
  <c r="B9130"/>
  <c r="C9130"/>
  <c r="D9130"/>
  <c r="E9130"/>
  <c r="F9130"/>
  <c r="A9131"/>
  <c r="B9131"/>
  <c r="C9131"/>
  <c r="D9131"/>
  <c r="E9131"/>
  <c r="F9131"/>
  <c r="A9132"/>
  <c r="B9132"/>
  <c r="C9132"/>
  <c r="D9132"/>
  <c r="E9132"/>
  <c r="F9132"/>
  <c r="A9133"/>
  <c r="B9133"/>
  <c r="C9133"/>
  <c r="D9133"/>
  <c r="E9133"/>
  <c r="F9133"/>
  <c r="A9134"/>
  <c r="B9134"/>
  <c r="C9134"/>
  <c r="D9134"/>
  <c r="E9134"/>
  <c r="F9134"/>
  <c r="A9135"/>
  <c r="B9135"/>
  <c r="C9135"/>
  <c r="D9135"/>
  <c r="E9135"/>
  <c r="F9135"/>
  <c r="A9136"/>
  <c r="B9136"/>
  <c r="C9136"/>
  <c r="D9136"/>
  <c r="E9136"/>
  <c r="F9136"/>
  <c r="A9137"/>
  <c r="B9137"/>
  <c r="C9137"/>
  <c r="D9137"/>
  <c r="E9137"/>
  <c r="F9137"/>
  <c r="A9138"/>
  <c r="B9138"/>
  <c r="C9138"/>
  <c r="D9138"/>
  <c r="E9138"/>
  <c r="F9138"/>
  <c r="A9139"/>
  <c r="B9139"/>
  <c r="C9139"/>
  <c r="D9139"/>
  <c r="E9139"/>
  <c r="F9139"/>
  <c r="A9140"/>
  <c r="B9140"/>
  <c r="C9140"/>
  <c r="D9140"/>
  <c r="E9140"/>
  <c r="F9140"/>
  <c r="A9141"/>
  <c r="B9141"/>
  <c r="C9141"/>
  <c r="D9141"/>
  <c r="E9141"/>
  <c r="F9141"/>
  <c r="A9142"/>
  <c r="B9142"/>
  <c r="C9142"/>
  <c r="D9142"/>
  <c r="E9142"/>
  <c r="F9142"/>
  <c r="A9143"/>
  <c r="B9143"/>
  <c r="C9143"/>
  <c r="D9143"/>
  <c r="E9143"/>
  <c r="F9143"/>
  <c r="A9144"/>
  <c r="B9144"/>
  <c r="C9144"/>
  <c r="D9144"/>
  <c r="E9144"/>
  <c r="F9144"/>
  <c r="A9145"/>
  <c r="B9145"/>
  <c r="C9145"/>
  <c r="D9145"/>
  <c r="E9145"/>
  <c r="F9145"/>
  <c r="A9146"/>
  <c r="B9146"/>
  <c r="C9146"/>
  <c r="D9146"/>
  <c r="E9146"/>
  <c r="F9146"/>
  <c r="A9147"/>
  <c r="B9147"/>
  <c r="C9147"/>
  <c r="D9147"/>
  <c r="E9147"/>
  <c r="F9147"/>
  <c r="A9148"/>
  <c r="B9148"/>
  <c r="C9148"/>
  <c r="D9148"/>
  <c r="E9148"/>
  <c r="F9148"/>
  <c r="A9149"/>
  <c r="B9149"/>
  <c r="C9149"/>
  <c r="D9149"/>
  <c r="E9149"/>
  <c r="F9149"/>
  <c r="A9150"/>
  <c r="B9150"/>
  <c r="C9150"/>
  <c r="D9150"/>
  <c r="E9150"/>
  <c r="F9150"/>
  <c r="A9151"/>
  <c r="B9151"/>
  <c r="C9151"/>
  <c r="D9151"/>
  <c r="E9151"/>
  <c r="F9151"/>
  <c r="A9152"/>
  <c r="B9152"/>
  <c r="C9152"/>
  <c r="D9152"/>
  <c r="E9152"/>
  <c r="F9152"/>
  <c r="A9153"/>
  <c r="B9153"/>
  <c r="C9153"/>
  <c r="D9153"/>
  <c r="E9153"/>
  <c r="F9153"/>
  <c r="A9154"/>
  <c r="B9154"/>
  <c r="C9154"/>
  <c r="D9154"/>
  <c r="E9154"/>
  <c r="F9154"/>
  <c r="A9155"/>
  <c r="B9155"/>
  <c r="C9155"/>
  <c r="D9155"/>
  <c r="E9155"/>
  <c r="F9155"/>
  <c r="A9156"/>
  <c r="B9156"/>
  <c r="C9156"/>
  <c r="D9156"/>
  <c r="E9156"/>
  <c r="F9156"/>
  <c r="A9157"/>
  <c r="B9157"/>
  <c r="C9157"/>
  <c r="D9157"/>
  <c r="E9157"/>
  <c r="F9157"/>
  <c r="A9158"/>
  <c r="B9158"/>
  <c r="C9158"/>
  <c r="D9158"/>
  <c r="E9158"/>
  <c r="F9158"/>
  <c r="A9159"/>
  <c r="B9159"/>
  <c r="C9159"/>
  <c r="D9159"/>
  <c r="E9159"/>
  <c r="F9159"/>
  <c r="A9160"/>
  <c r="B9160"/>
  <c r="C9160"/>
  <c r="D9160"/>
  <c r="E9160"/>
  <c r="F9160"/>
  <c r="A9161"/>
  <c r="B9161"/>
  <c r="C9161"/>
  <c r="D9161"/>
  <c r="E9161"/>
  <c r="F9161"/>
  <c r="A9162"/>
  <c r="B9162"/>
  <c r="C9162"/>
  <c r="D9162"/>
  <c r="E9162"/>
  <c r="F9162"/>
  <c r="A9163"/>
  <c r="B9163"/>
  <c r="C9163"/>
  <c r="D9163"/>
  <c r="E9163"/>
  <c r="F9163"/>
  <c r="A9164"/>
  <c r="B9164"/>
  <c r="C9164"/>
  <c r="D9164"/>
  <c r="E9164"/>
  <c r="F9164"/>
  <c r="A9165"/>
  <c r="B9165"/>
  <c r="C9165"/>
  <c r="D9165"/>
  <c r="E9165"/>
  <c r="F9165"/>
  <c r="A9166"/>
  <c r="B9166"/>
  <c r="C9166"/>
  <c r="D9166"/>
  <c r="E9166"/>
  <c r="F9166"/>
  <c r="A9167"/>
  <c r="B9167"/>
  <c r="C9167"/>
  <c r="D9167"/>
  <c r="E9167"/>
  <c r="F9167"/>
  <c r="A9168"/>
  <c r="B9168"/>
  <c r="C9168"/>
  <c r="D9168"/>
  <c r="E9168"/>
  <c r="F9168"/>
  <c r="A9169"/>
  <c r="B9169"/>
  <c r="C9169"/>
  <c r="D9169"/>
  <c r="E9169"/>
  <c r="F9169"/>
  <c r="A9170"/>
  <c r="B9170"/>
  <c r="C9170"/>
  <c r="D9170"/>
  <c r="E9170"/>
  <c r="F9170"/>
  <c r="A9171"/>
  <c r="B9171"/>
  <c r="C9171"/>
  <c r="D9171"/>
  <c r="E9171"/>
  <c r="F9171"/>
  <c r="A9172"/>
  <c r="B9172"/>
  <c r="C9172"/>
  <c r="D9172"/>
  <c r="E9172"/>
  <c r="F9172"/>
  <c r="A9173"/>
  <c r="B9173"/>
  <c r="C9173"/>
  <c r="D9173"/>
  <c r="E9173"/>
  <c r="F9173"/>
  <c r="A9174"/>
  <c r="B9174"/>
  <c r="C9174"/>
  <c r="D9174"/>
  <c r="E9174"/>
  <c r="F9174"/>
  <c r="A9175"/>
  <c r="B9175"/>
  <c r="C9175"/>
  <c r="D9175"/>
  <c r="E9175"/>
  <c r="F9175"/>
  <c r="A9176"/>
  <c r="B9176"/>
  <c r="C9176"/>
  <c r="D9176"/>
  <c r="E9176"/>
  <c r="F9176"/>
  <c r="A9177"/>
  <c r="B9177"/>
  <c r="C9177"/>
  <c r="D9177"/>
  <c r="E9177"/>
  <c r="F9177"/>
  <c r="A9178"/>
  <c r="B9178"/>
  <c r="C9178"/>
  <c r="D9178"/>
  <c r="E9178"/>
  <c r="F9178"/>
  <c r="A9179"/>
  <c r="B9179"/>
  <c r="C9179"/>
  <c r="D9179"/>
  <c r="E9179"/>
  <c r="F9179"/>
  <c r="A9180"/>
  <c r="B9180"/>
  <c r="C9180"/>
  <c r="D9180"/>
  <c r="E9180"/>
  <c r="F9180"/>
  <c r="A9181"/>
  <c r="B9181"/>
  <c r="C9181"/>
  <c r="D9181"/>
  <c r="E9181"/>
  <c r="F9181"/>
  <c r="A9182"/>
  <c r="B9182"/>
  <c r="C9182"/>
  <c r="D9182"/>
  <c r="E9182"/>
  <c r="F9182"/>
  <c r="A9183"/>
  <c r="B9183"/>
  <c r="C9183"/>
  <c r="D9183"/>
  <c r="E9183"/>
  <c r="F9183"/>
  <c r="A9184"/>
  <c r="B9184"/>
  <c r="C9184"/>
  <c r="D9184"/>
  <c r="E9184"/>
  <c r="F9184"/>
  <c r="A9185"/>
  <c r="B9185"/>
  <c r="C9185"/>
  <c r="D9185"/>
  <c r="E9185"/>
  <c r="F9185"/>
  <c r="A9186"/>
  <c r="B9186"/>
  <c r="C9186"/>
  <c r="D9186"/>
  <c r="E9186"/>
  <c r="F9186"/>
  <c r="A9187"/>
  <c r="B9187"/>
  <c r="C9187"/>
  <c r="D9187"/>
  <c r="E9187"/>
  <c r="F9187"/>
  <c r="A9188"/>
  <c r="B9188"/>
  <c r="C9188"/>
  <c r="D9188"/>
  <c r="E9188"/>
  <c r="F9188"/>
  <c r="A9189"/>
  <c r="B9189"/>
  <c r="C9189"/>
  <c r="D9189"/>
  <c r="E9189"/>
  <c r="F9189"/>
  <c r="A9190"/>
  <c r="B9190"/>
  <c r="C9190"/>
  <c r="D9190"/>
  <c r="E9190"/>
  <c r="F9190"/>
  <c r="A9191"/>
  <c r="B9191"/>
  <c r="C9191"/>
  <c r="D9191"/>
  <c r="E9191"/>
  <c r="F9191"/>
  <c r="A9192"/>
  <c r="B9192"/>
  <c r="C9192"/>
  <c r="D9192"/>
  <c r="E9192"/>
  <c r="F9192"/>
  <c r="A9193"/>
  <c r="B9193"/>
  <c r="C9193"/>
  <c r="D9193"/>
  <c r="E9193"/>
  <c r="F9193"/>
  <c r="A9194"/>
  <c r="B9194"/>
  <c r="C9194"/>
  <c r="D9194"/>
  <c r="E9194"/>
  <c r="F9194"/>
  <c r="A9195"/>
  <c r="B9195"/>
  <c r="C9195"/>
  <c r="D9195"/>
  <c r="E9195"/>
  <c r="F9195"/>
  <c r="A9196"/>
  <c r="B9196"/>
  <c r="C9196"/>
  <c r="D9196"/>
  <c r="E9196"/>
  <c r="F9196"/>
  <c r="A9197"/>
  <c r="B9197"/>
  <c r="C9197"/>
  <c r="D9197"/>
  <c r="E9197"/>
  <c r="F9197"/>
  <c r="A9198"/>
  <c r="B9198"/>
  <c r="C9198"/>
  <c r="D9198"/>
  <c r="E9198"/>
  <c r="F9198"/>
  <c r="A9199"/>
  <c r="B9199"/>
  <c r="C9199"/>
  <c r="D9199"/>
  <c r="E9199"/>
  <c r="F9199"/>
  <c r="A9200"/>
  <c r="B9200"/>
  <c r="C9200"/>
  <c r="D9200"/>
  <c r="E9200"/>
  <c r="F9200"/>
  <c r="A9201"/>
  <c r="B9201"/>
  <c r="C9201"/>
  <c r="D9201"/>
  <c r="E9201"/>
  <c r="F9201"/>
  <c r="A9202"/>
  <c r="B9202"/>
  <c r="C9202"/>
  <c r="D9202"/>
  <c r="E9202"/>
  <c r="F9202"/>
  <c r="A9203"/>
  <c r="B9203"/>
  <c r="C9203"/>
  <c r="D9203"/>
  <c r="E9203"/>
  <c r="F9203"/>
  <c r="A9204"/>
  <c r="B9204"/>
  <c r="C9204"/>
  <c r="D9204"/>
  <c r="E9204"/>
  <c r="F9204"/>
  <c r="A9205"/>
  <c r="B9205"/>
  <c r="C9205"/>
  <c r="D9205"/>
  <c r="E9205"/>
  <c r="F9205"/>
  <c r="A9206"/>
  <c r="B9206"/>
  <c r="C9206"/>
  <c r="D9206"/>
  <c r="E9206"/>
  <c r="F9206"/>
  <c r="A9207"/>
  <c r="B9207"/>
  <c r="C9207"/>
  <c r="D9207"/>
  <c r="E9207"/>
  <c r="F9207"/>
  <c r="A9208"/>
  <c r="B9208"/>
  <c r="C9208"/>
  <c r="D9208"/>
  <c r="E9208"/>
  <c r="F9208"/>
  <c r="A9209"/>
  <c r="B9209"/>
  <c r="C9209"/>
  <c r="D9209"/>
  <c r="E9209"/>
  <c r="F9209"/>
  <c r="A9210"/>
  <c r="B9210"/>
  <c r="C9210"/>
  <c r="D9210"/>
  <c r="E9210"/>
  <c r="F9210"/>
  <c r="A9211"/>
  <c r="B9211"/>
  <c r="C9211"/>
  <c r="D9211"/>
  <c r="E9211"/>
  <c r="F9211"/>
  <c r="A9212"/>
  <c r="B9212"/>
  <c r="C9212"/>
  <c r="D9212"/>
  <c r="E9212"/>
  <c r="F9212"/>
  <c r="A9213"/>
  <c r="B9213"/>
  <c r="C9213"/>
  <c r="D9213"/>
  <c r="E9213"/>
  <c r="F9213"/>
  <c r="A9214"/>
  <c r="B9214"/>
  <c r="C9214"/>
  <c r="D9214"/>
  <c r="E9214"/>
  <c r="F9214"/>
  <c r="A9215"/>
  <c r="B9215"/>
  <c r="C9215"/>
  <c r="D9215"/>
  <c r="E9215"/>
  <c r="F9215"/>
  <c r="A9216"/>
  <c r="B9216"/>
  <c r="C9216"/>
  <c r="D9216"/>
  <c r="E9216"/>
  <c r="F9216"/>
  <c r="A9217"/>
  <c r="B9217"/>
  <c r="C9217"/>
  <c r="D9217"/>
  <c r="E9217"/>
  <c r="F9217"/>
  <c r="A9218"/>
  <c r="B9218"/>
  <c r="C9218"/>
  <c r="D9218"/>
  <c r="E9218"/>
  <c r="F9218"/>
  <c r="A9219"/>
  <c r="B9219"/>
  <c r="C9219"/>
  <c r="D9219"/>
  <c r="E9219"/>
  <c r="F9219"/>
  <c r="A9220"/>
  <c r="B9220"/>
  <c r="C9220"/>
  <c r="D9220"/>
  <c r="E9220"/>
  <c r="F9220"/>
  <c r="A9221"/>
  <c r="B9221"/>
  <c r="C9221"/>
  <c r="D9221"/>
  <c r="E9221"/>
  <c r="F9221"/>
  <c r="A9222"/>
  <c r="B9222"/>
  <c r="C9222"/>
  <c r="D9222"/>
  <c r="E9222"/>
  <c r="F9222"/>
  <c r="A9223"/>
  <c r="B9223"/>
  <c r="C9223"/>
  <c r="D9223"/>
  <c r="E9223"/>
  <c r="F9223"/>
  <c r="A9224"/>
  <c r="B9224"/>
  <c r="C9224"/>
  <c r="D9224"/>
  <c r="E9224"/>
  <c r="F9224"/>
  <c r="A9225"/>
  <c r="B9225"/>
  <c r="C9225"/>
  <c r="D9225"/>
  <c r="E9225"/>
  <c r="F9225"/>
  <c r="A9226"/>
  <c r="B9226"/>
  <c r="C9226"/>
  <c r="D9226"/>
  <c r="E9226"/>
  <c r="F9226"/>
  <c r="A9227"/>
  <c r="B9227"/>
  <c r="C9227"/>
  <c r="D9227"/>
  <c r="E9227"/>
  <c r="F9227"/>
  <c r="A9228"/>
  <c r="B9228"/>
  <c r="C9228"/>
  <c r="D9228"/>
  <c r="E9228"/>
  <c r="F9228"/>
  <c r="A9229"/>
  <c r="B9229"/>
  <c r="C9229"/>
  <c r="D9229"/>
  <c r="E9229"/>
  <c r="F9229"/>
  <c r="A9230"/>
  <c r="B9230"/>
  <c r="C9230"/>
  <c r="D9230"/>
  <c r="E9230"/>
  <c r="F9230"/>
  <c r="A9231"/>
  <c r="B9231"/>
  <c r="C9231"/>
  <c r="D9231"/>
  <c r="E9231"/>
  <c r="F9231"/>
  <c r="A9232"/>
  <c r="B9232"/>
  <c r="C9232"/>
  <c r="D9232"/>
  <c r="E9232"/>
  <c r="F9232"/>
  <c r="A9233"/>
  <c r="B9233"/>
  <c r="C9233"/>
  <c r="D9233"/>
  <c r="E9233"/>
  <c r="F9233"/>
  <c r="A9234"/>
  <c r="B9234"/>
  <c r="C9234"/>
  <c r="D9234"/>
  <c r="E9234"/>
  <c r="F9234"/>
  <c r="A9235"/>
  <c r="B9235"/>
  <c r="C9235"/>
  <c r="D9235"/>
  <c r="E9235"/>
  <c r="F9235"/>
  <c r="A9236"/>
  <c r="B9236"/>
  <c r="C9236"/>
  <c r="D9236"/>
  <c r="E9236"/>
  <c r="F9236"/>
  <c r="A9237"/>
  <c r="B9237"/>
  <c r="C9237"/>
  <c r="D9237"/>
  <c r="E9237"/>
  <c r="F9237"/>
  <c r="A9238"/>
  <c r="B9238"/>
  <c r="C9238"/>
  <c r="D9238"/>
  <c r="E9238"/>
  <c r="F9238"/>
  <c r="A9239"/>
  <c r="B9239"/>
  <c r="C9239"/>
  <c r="D9239"/>
  <c r="E9239"/>
  <c r="F9239"/>
  <c r="A9240"/>
  <c r="B9240"/>
  <c r="C9240"/>
  <c r="D9240"/>
  <c r="E9240"/>
  <c r="F9240"/>
  <c r="A9241"/>
  <c r="B9241"/>
  <c r="C9241"/>
  <c r="D9241"/>
  <c r="E9241"/>
  <c r="F9241"/>
  <c r="A9242"/>
  <c r="B9242"/>
  <c r="C9242"/>
  <c r="D9242"/>
  <c r="E9242"/>
  <c r="F9242"/>
  <c r="A9243"/>
  <c r="B9243"/>
  <c r="C9243"/>
  <c r="D9243"/>
  <c r="E9243"/>
  <c r="F9243"/>
  <c r="A9244"/>
  <c r="B9244"/>
  <c r="C9244"/>
  <c r="D9244"/>
  <c r="E9244"/>
  <c r="F9244"/>
  <c r="A9245"/>
  <c r="B9245"/>
  <c r="C9245"/>
  <c r="D9245"/>
  <c r="E9245"/>
  <c r="F9245"/>
  <c r="A9246"/>
  <c r="B9246"/>
  <c r="C9246"/>
  <c r="D9246"/>
  <c r="E9246"/>
  <c r="F9246"/>
  <c r="A9247"/>
  <c r="B9247"/>
  <c r="C9247"/>
  <c r="D9247"/>
  <c r="E9247"/>
  <c r="F9247"/>
  <c r="A9248"/>
  <c r="B9248"/>
  <c r="C9248"/>
  <c r="D9248"/>
  <c r="E9248"/>
  <c r="F9248"/>
  <c r="A9249"/>
  <c r="B9249"/>
  <c r="C9249"/>
  <c r="D9249"/>
  <c r="E9249"/>
  <c r="F9249"/>
  <c r="A9250"/>
  <c r="B9250"/>
  <c r="C9250"/>
  <c r="D9250"/>
  <c r="E9250"/>
  <c r="F9250"/>
  <c r="A9251"/>
  <c r="B9251"/>
  <c r="C9251"/>
  <c r="D9251"/>
  <c r="E9251"/>
  <c r="F9251"/>
  <c r="A9252"/>
  <c r="B9252"/>
  <c r="C9252"/>
  <c r="D9252"/>
  <c r="E9252"/>
  <c r="F9252"/>
  <c r="A9253"/>
  <c r="B9253"/>
  <c r="C9253"/>
  <c r="D9253"/>
  <c r="E9253"/>
  <c r="F9253"/>
  <c r="A9254"/>
  <c r="B9254"/>
  <c r="C9254"/>
  <c r="D9254"/>
  <c r="E9254"/>
  <c r="F9254"/>
  <c r="A9255"/>
  <c r="B9255"/>
  <c r="C9255"/>
  <c r="D9255"/>
  <c r="E9255"/>
  <c r="F9255"/>
  <c r="A9256"/>
  <c r="B9256"/>
  <c r="C9256"/>
  <c r="D9256"/>
  <c r="E9256"/>
  <c r="F9256"/>
  <c r="A9257"/>
  <c r="B9257"/>
  <c r="C9257"/>
  <c r="D9257"/>
  <c r="E9257"/>
  <c r="F9257"/>
  <c r="A9258"/>
  <c r="B9258"/>
  <c r="C9258"/>
  <c r="D9258"/>
  <c r="E9258"/>
  <c r="F9258"/>
  <c r="A9259"/>
  <c r="B9259"/>
  <c r="C9259"/>
  <c r="D9259"/>
  <c r="E9259"/>
  <c r="F9259"/>
  <c r="A9260"/>
  <c r="B9260"/>
  <c r="C9260"/>
  <c r="D9260"/>
  <c r="E9260"/>
  <c r="F9260"/>
  <c r="A9261"/>
  <c r="B9261"/>
  <c r="C9261"/>
  <c r="D9261"/>
  <c r="E9261"/>
  <c r="F9261"/>
  <c r="A9262"/>
  <c r="B9262"/>
  <c r="C9262"/>
  <c r="D9262"/>
  <c r="E9262"/>
  <c r="F9262"/>
  <c r="A9263"/>
  <c r="B9263"/>
  <c r="C9263"/>
  <c r="D9263"/>
  <c r="E9263"/>
  <c r="F9263"/>
  <c r="A9264"/>
  <c r="B9264"/>
  <c r="C9264"/>
  <c r="D9264"/>
  <c r="E9264"/>
  <c r="F9264"/>
  <c r="A9265"/>
  <c r="B9265"/>
  <c r="C9265"/>
  <c r="D9265"/>
  <c r="E9265"/>
  <c r="F9265"/>
  <c r="A9266"/>
  <c r="B9266"/>
  <c r="C9266"/>
  <c r="D9266"/>
  <c r="E9266"/>
  <c r="F9266"/>
  <c r="A9267"/>
  <c r="B9267"/>
  <c r="C9267"/>
  <c r="D9267"/>
  <c r="E9267"/>
  <c r="F9267"/>
  <c r="A9268"/>
  <c r="B9268"/>
  <c r="C9268"/>
  <c r="D9268"/>
  <c r="E9268"/>
  <c r="F9268"/>
  <c r="A9269"/>
  <c r="B9269"/>
  <c r="C9269"/>
  <c r="D9269"/>
  <c r="E9269"/>
  <c r="F9269"/>
  <c r="A9270"/>
  <c r="B9270"/>
  <c r="C9270"/>
  <c r="D9270"/>
  <c r="E9270"/>
  <c r="F9270"/>
  <c r="A9271"/>
  <c r="B9271"/>
  <c r="C9271"/>
  <c r="D9271"/>
  <c r="E9271"/>
  <c r="F9271"/>
  <c r="A9272"/>
  <c r="B9272"/>
  <c r="C9272"/>
  <c r="D9272"/>
  <c r="E9272"/>
  <c r="F9272"/>
  <c r="A9273"/>
  <c r="B9273"/>
  <c r="C9273"/>
  <c r="D9273"/>
  <c r="E9273"/>
  <c r="F9273"/>
  <c r="A9274"/>
  <c r="B9274"/>
  <c r="C9274"/>
  <c r="D9274"/>
  <c r="E9274"/>
  <c r="F9274"/>
  <c r="A9275"/>
  <c r="B9275"/>
  <c r="C9275"/>
  <c r="D9275"/>
  <c r="E9275"/>
  <c r="F9275"/>
  <c r="A9276"/>
  <c r="B9276"/>
  <c r="C9276"/>
  <c r="D9276"/>
  <c r="E9276"/>
  <c r="F9276"/>
  <c r="A9277"/>
  <c r="B9277"/>
  <c r="C9277"/>
  <c r="D9277"/>
  <c r="E9277"/>
  <c r="F9277"/>
  <c r="A9278"/>
  <c r="B9278"/>
  <c r="C9278"/>
  <c r="D9278"/>
  <c r="E9278"/>
  <c r="F9278"/>
  <c r="A9279"/>
  <c r="B9279"/>
  <c r="C9279"/>
  <c r="D9279"/>
  <c r="E9279"/>
  <c r="F9279"/>
  <c r="A9280"/>
  <c r="B9280"/>
  <c r="C9280"/>
  <c r="D9280"/>
  <c r="E9280"/>
  <c r="F9280"/>
  <c r="A9281"/>
  <c r="B9281"/>
  <c r="C9281"/>
  <c r="D9281"/>
  <c r="E9281"/>
  <c r="F9281"/>
  <c r="A9282"/>
  <c r="B9282"/>
  <c r="C9282"/>
  <c r="D9282"/>
  <c r="E9282"/>
  <c r="F9282"/>
  <c r="A9283"/>
  <c r="B9283"/>
  <c r="C9283"/>
  <c r="D9283"/>
  <c r="E9283"/>
  <c r="F9283"/>
  <c r="A9284"/>
  <c r="B9284"/>
  <c r="C9284"/>
  <c r="D9284"/>
  <c r="E9284"/>
  <c r="F9284"/>
  <c r="A9285"/>
  <c r="B9285"/>
  <c r="C9285"/>
  <c r="D9285"/>
  <c r="E9285"/>
  <c r="F9285"/>
  <c r="A9286"/>
  <c r="B9286"/>
  <c r="C9286"/>
  <c r="D9286"/>
  <c r="E9286"/>
  <c r="F9286"/>
  <c r="A9287"/>
  <c r="B9287"/>
  <c r="C9287"/>
  <c r="D9287"/>
  <c r="E9287"/>
  <c r="F9287"/>
  <c r="A9288"/>
  <c r="B9288"/>
  <c r="C9288"/>
  <c r="D9288"/>
  <c r="E9288"/>
  <c r="F9288"/>
  <c r="A9289"/>
  <c r="B9289"/>
  <c r="C9289"/>
  <c r="D9289"/>
  <c r="E9289"/>
  <c r="F9289"/>
  <c r="A9290"/>
  <c r="B9290"/>
  <c r="C9290"/>
  <c r="D9290"/>
  <c r="E9290"/>
  <c r="F9290"/>
  <c r="A9291"/>
  <c r="B9291"/>
  <c r="C9291"/>
  <c r="D9291"/>
  <c r="E9291"/>
  <c r="F9291"/>
  <c r="A9292"/>
  <c r="B9292"/>
  <c r="C9292"/>
  <c r="D9292"/>
  <c r="E9292"/>
  <c r="F9292"/>
  <c r="A9293"/>
  <c r="B9293"/>
  <c r="C9293"/>
  <c r="D9293"/>
  <c r="E9293"/>
  <c r="F9293"/>
  <c r="A9294"/>
  <c r="B9294"/>
  <c r="C9294"/>
  <c r="D9294"/>
  <c r="E9294"/>
  <c r="F9294"/>
  <c r="A9295"/>
  <c r="B9295"/>
  <c r="C9295"/>
  <c r="D9295"/>
  <c r="E9295"/>
  <c r="F9295"/>
  <c r="A9296"/>
  <c r="B9296"/>
  <c r="C9296"/>
  <c r="D9296"/>
  <c r="E9296"/>
  <c r="F9296"/>
  <c r="A9297"/>
  <c r="B9297"/>
  <c r="C9297"/>
  <c r="D9297"/>
  <c r="E9297"/>
  <c r="F9297"/>
  <c r="A9298"/>
  <c r="B9298"/>
  <c r="C9298"/>
  <c r="D9298"/>
  <c r="E9298"/>
  <c r="F9298"/>
  <c r="A9299"/>
  <c r="B9299"/>
  <c r="C9299"/>
  <c r="D9299"/>
  <c r="E9299"/>
  <c r="F9299"/>
  <c r="A9300"/>
  <c r="B9300"/>
  <c r="C9300"/>
  <c r="D9300"/>
  <c r="E9300"/>
  <c r="F9300"/>
  <c r="A9301"/>
  <c r="B9301"/>
  <c r="C9301"/>
  <c r="D9301"/>
  <c r="E9301"/>
  <c r="F9301"/>
  <c r="A9302"/>
  <c r="B9302"/>
  <c r="C9302"/>
  <c r="D9302"/>
  <c r="E9302"/>
  <c r="F9302"/>
  <c r="A9303"/>
  <c r="B9303"/>
  <c r="C9303"/>
  <c r="D9303"/>
  <c r="E9303"/>
  <c r="F9303"/>
  <c r="A9304"/>
  <c r="B9304"/>
  <c r="C9304"/>
  <c r="D9304"/>
  <c r="E9304"/>
  <c r="F9304"/>
  <c r="A9305"/>
  <c r="B9305"/>
  <c r="C9305"/>
  <c r="D9305"/>
  <c r="E9305"/>
  <c r="F9305"/>
  <c r="A9306"/>
  <c r="B9306"/>
  <c r="C9306"/>
  <c r="D9306"/>
  <c r="E9306"/>
  <c r="F9306"/>
  <c r="A9307"/>
  <c r="B9307"/>
  <c r="C9307"/>
  <c r="D9307"/>
  <c r="E9307"/>
  <c r="F9307"/>
  <c r="A9308"/>
  <c r="B9308"/>
  <c r="C9308"/>
  <c r="D9308"/>
  <c r="E9308"/>
  <c r="F9308"/>
  <c r="A9309"/>
  <c r="B9309"/>
  <c r="C9309"/>
  <c r="D9309"/>
  <c r="E9309"/>
  <c r="F9309"/>
  <c r="A9310"/>
  <c r="B9310"/>
  <c r="C9310"/>
  <c r="D9310"/>
  <c r="E9310"/>
  <c r="F9310"/>
  <c r="A9311"/>
  <c r="B9311"/>
  <c r="C9311"/>
  <c r="D9311"/>
  <c r="E9311"/>
  <c r="F9311"/>
  <c r="A9312"/>
  <c r="B9312"/>
  <c r="C9312"/>
  <c r="D9312"/>
  <c r="E9312"/>
  <c r="F9312"/>
  <c r="A9313"/>
  <c r="B9313"/>
  <c r="C9313"/>
  <c r="D9313"/>
  <c r="E9313"/>
  <c r="F9313"/>
  <c r="A9314"/>
  <c r="B9314"/>
  <c r="C9314"/>
  <c r="D9314"/>
  <c r="E9314"/>
  <c r="F9314"/>
  <c r="A9315"/>
  <c r="B9315"/>
  <c r="C9315"/>
  <c r="D9315"/>
  <c r="E9315"/>
  <c r="F9315"/>
  <c r="A9316"/>
  <c r="B9316"/>
  <c r="C9316"/>
  <c r="D9316"/>
  <c r="E9316"/>
  <c r="F9316"/>
  <c r="A9317"/>
  <c r="B9317"/>
  <c r="C9317"/>
  <c r="D9317"/>
  <c r="E9317"/>
  <c r="F9317"/>
  <c r="A9318"/>
  <c r="B9318"/>
  <c r="C9318"/>
  <c r="D9318"/>
  <c r="E9318"/>
  <c r="F9318"/>
  <c r="A9319"/>
  <c r="B9319"/>
  <c r="C9319"/>
  <c r="D9319"/>
  <c r="E9319"/>
  <c r="F9319"/>
  <c r="A9320"/>
  <c r="B9320"/>
  <c r="C9320"/>
  <c r="D9320"/>
  <c r="E9320"/>
  <c r="F9320"/>
  <c r="A9321"/>
  <c r="B9321"/>
  <c r="C9321"/>
  <c r="D9321"/>
  <c r="E9321"/>
  <c r="F9321"/>
  <c r="A9322"/>
  <c r="B9322"/>
  <c r="C9322"/>
  <c r="D9322"/>
  <c r="E9322"/>
  <c r="F9322"/>
  <c r="A9323"/>
  <c r="B9323"/>
  <c r="C9323"/>
  <c r="D9323"/>
  <c r="E9323"/>
  <c r="F9323"/>
  <c r="A9324"/>
  <c r="B9324"/>
  <c r="C9324"/>
  <c r="D9324"/>
  <c r="E9324"/>
  <c r="F9324"/>
  <c r="A9325"/>
  <c r="B9325"/>
  <c r="C9325"/>
  <c r="D9325"/>
  <c r="E9325"/>
  <c r="F9325"/>
  <c r="A9326"/>
  <c r="B9326"/>
  <c r="C9326"/>
  <c r="D9326"/>
  <c r="E9326"/>
  <c r="F9326"/>
  <c r="A9327"/>
  <c r="B9327"/>
  <c r="C9327"/>
  <c r="D9327"/>
  <c r="E9327"/>
  <c r="F9327"/>
  <c r="A9328"/>
  <c r="B9328"/>
  <c r="C9328"/>
  <c r="D9328"/>
  <c r="E9328"/>
  <c r="F9328"/>
  <c r="A9329"/>
  <c r="B9329"/>
  <c r="C9329"/>
  <c r="D9329"/>
  <c r="E9329"/>
  <c r="F9329"/>
  <c r="A9330"/>
  <c r="B9330"/>
  <c r="C9330"/>
  <c r="D9330"/>
  <c r="E9330"/>
  <c r="F9330"/>
  <c r="A9331"/>
  <c r="B9331"/>
  <c r="C9331"/>
  <c r="D9331"/>
  <c r="E9331"/>
  <c r="F9331"/>
  <c r="A9332"/>
  <c r="B9332"/>
  <c r="C9332"/>
  <c r="D9332"/>
  <c r="E9332"/>
  <c r="F9332"/>
  <c r="A9333"/>
  <c r="B9333"/>
  <c r="C9333"/>
  <c r="D9333"/>
  <c r="E9333"/>
  <c r="F9333"/>
  <c r="A9334"/>
  <c r="B9334"/>
  <c r="C9334"/>
  <c r="D9334"/>
  <c r="E9334"/>
  <c r="F9334"/>
  <c r="A9335"/>
  <c r="B9335"/>
  <c r="C9335"/>
  <c r="D9335"/>
  <c r="E9335"/>
  <c r="F9335"/>
  <c r="A9336"/>
  <c r="B9336"/>
  <c r="C9336"/>
  <c r="D9336"/>
  <c r="E9336"/>
  <c r="F9336"/>
  <c r="A9337"/>
  <c r="B9337"/>
  <c r="C9337"/>
  <c r="D9337"/>
  <c r="E9337"/>
  <c r="F9337"/>
  <c r="A9338"/>
  <c r="B9338"/>
  <c r="C9338"/>
  <c r="D9338"/>
  <c r="E9338"/>
  <c r="F9338"/>
  <c r="A9339"/>
  <c r="B9339"/>
  <c r="C9339"/>
  <c r="D9339"/>
  <c r="E9339"/>
  <c r="F9339"/>
  <c r="A9340"/>
  <c r="B9340"/>
  <c r="C9340"/>
  <c r="D9340"/>
  <c r="E9340"/>
  <c r="F9340"/>
  <c r="A9341"/>
  <c r="B9341"/>
  <c r="C9341"/>
  <c r="D9341"/>
  <c r="E9341"/>
  <c r="F9341"/>
  <c r="A9342"/>
  <c r="B9342"/>
  <c r="C9342"/>
  <c r="D9342"/>
  <c r="E9342"/>
  <c r="F9342"/>
  <c r="A9343"/>
  <c r="B9343"/>
  <c r="C9343"/>
  <c r="D9343"/>
  <c r="E9343"/>
  <c r="F9343"/>
  <c r="A9344"/>
  <c r="B9344"/>
  <c r="C9344"/>
  <c r="D9344"/>
  <c r="E9344"/>
  <c r="F9344"/>
  <c r="A9345"/>
  <c r="B9345"/>
  <c r="C9345"/>
  <c r="D9345"/>
  <c r="E9345"/>
  <c r="F9345"/>
  <c r="A9346"/>
  <c r="B9346"/>
  <c r="C9346"/>
  <c r="D9346"/>
  <c r="E9346"/>
  <c r="F9346"/>
  <c r="A9347"/>
  <c r="B9347"/>
  <c r="C9347"/>
  <c r="D9347"/>
  <c r="E9347"/>
  <c r="F9347"/>
  <c r="A9348"/>
  <c r="B9348"/>
  <c r="C9348"/>
  <c r="D9348"/>
  <c r="E9348"/>
  <c r="F9348"/>
  <c r="A9349"/>
  <c r="B9349"/>
  <c r="C9349"/>
  <c r="D9349"/>
  <c r="E9349"/>
  <c r="F9349"/>
  <c r="A9350"/>
  <c r="B9350"/>
  <c r="C9350"/>
  <c r="D9350"/>
  <c r="E9350"/>
  <c r="F9350"/>
  <c r="A9351"/>
  <c r="B9351"/>
  <c r="C9351"/>
  <c r="D9351"/>
  <c r="E9351"/>
  <c r="F9351"/>
  <c r="A9352"/>
  <c r="B9352"/>
  <c r="C9352"/>
  <c r="D9352"/>
  <c r="E9352"/>
  <c r="F9352"/>
  <c r="A9353"/>
  <c r="B9353"/>
  <c r="C9353"/>
  <c r="D9353"/>
  <c r="E9353"/>
  <c r="F9353"/>
  <c r="A9354"/>
  <c r="B9354"/>
  <c r="C9354"/>
  <c r="D9354"/>
  <c r="E9354"/>
  <c r="F9354"/>
  <c r="A9355"/>
  <c r="B9355"/>
  <c r="C9355"/>
  <c r="D9355"/>
  <c r="E9355"/>
  <c r="F9355"/>
  <c r="A9356"/>
  <c r="B9356"/>
  <c r="C9356"/>
  <c r="D9356"/>
  <c r="E9356"/>
  <c r="F9356"/>
  <c r="A9357"/>
  <c r="B9357"/>
  <c r="C9357"/>
  <c r="D9357"/>
  <c r="E9357"/>
  <c r="F9357"/>
  <c r="A9358"/>
  <c r="B9358"/>
  <c r="C9358"/>
  <c r="D9358"/>
  <c r="E9358"/>
  <c r="F9358"/>
  <c r="A9359"/>
  <c r="B9359"/>
  <c r="C9359"/>
  <c r="D9359"/>
  <c r="E9359"/>
  <c r="F9359"/>
  <c r="A9360"/>
  <c r="B9360"/>
  <c r="C9360"/>
  <c r="D9360"/>
  <c r="E9360"/>
  <c r="F9360"/>
  <c r="A9361"/>
  <c r="B9361"/>
  <c r="C9361"/>
  <c r="D9361"/>
  <c r="E9361"/>
  <c r="F9361"/>
  <c r="A9362"/>
  <c r="B9362"/>
  <c r="C9362"/>
  <c r="D9362"/>
  <c r="E9362"/>
  <c r="F9362"/>
  <c r="A9363"/>
  <c r="B9363"/>
  <c r="C9363"/>
  <c r="D9363"/>
  <c r="E9363"/>
  <c r="F9363"/>
  <c r="A9364"/>
  <c r="B9364"/>
  <c r="C9364"/>
  <c r="D9364"/>
  <c r="E9364"/>
  <c r="F9364"/>
  <c r="A9365"/>
  <c r="B9365"/>
  <c r="C9365"/>
  <c r="D9365"/>
  <c r="E9365"/>
  <c r="F9365"/>
  <c r="A9366"/>
  <c r="B9366"/>
  <c r="C9366"/>
  <c r="D9366"/>
  <c r="E9366"/>
  <c r="F9366"/>
  <c r="A9367"/>
  <c r="B9367"/>
  <c r="C9367"/>
  <c r="D9367"/>
  <c r="E9367"/>
  <c r="F9367"/>
  <c r="A9368"/>
  <c r="B9368"/>
  <c r="C9368"/>
  <c r="D9368"/>
  <c r="E9368"/>
  <c r="F9368"/>
  <c r="A9369"/>
  <c r="B9369"/>
  <c r="C9369"/>
  <c r="D9369"/>
  <c r="E9369"/>
  <c r="F9369"/>
  <c r="A9370"/>
  <c r="B9370"/>
  <c r="C9370"/>
  <c r="D9370"/>
  <c r="E9370"/>
  <c r="F9370"/>
  <c r="A9371"/>
  <c r="B9371"/>
  <c r="C9371"/>
  <c r="D9371"/>
  <c r="E9371"/>
  <c r="F9371"/>
  <c r="A9372"/>
  <c r="B9372"/>
  <c r="C9372"/>
  <c r="D9372"/>
  <c r="E9372"/>
  <c r="F9372"/>
  <c r="A9373"/>
  <c r="B9373"/>
  <c r="C9373"/>
  <c r="D9373"/>
  <c r="E9373"/>
  <c r="F9373"/>
  <c r="A9374"/>
  <c r="B9374"/>
  <c r="C9374"/>
  <c r="D9374"/>
  <c r="E9374"/>
  <c r="F9374"/>
  <c r="A9375"/>
  <c r="B9375"/>
  <c r="C9375"/>
  <c r="D9375"/>
  <c r="E9375"/>
  <c r="F9375"/>
  <c r="A9376"/>
  <c r="B9376"/>
  <c r="C9376"/>
  <c r="D9376"/>
  <c r="E9376"/>
  <c r="F9376"/>
  <c r="A9377"/>
  <c r="B9377"/>
  <c r="C9377"/>
  <c r="D9377"/>
  <c r="E9377"/>
  <c r="F9377"/>
  <c r="A9378"/>
  <c r="B9378"/>
  <c r="C9378"/>
  <c r="D9378"/>
  <c r="E9378"/>
  <c r="F9378"/>
  <c r="A9379"/>
  <c r="B9379"/>
  <c r="C9379"/>
  <c r="D9379"/>
  <c r="E9379"/>
  <c r="F9379"/>
  <c r="A9380"/>
  <c r="B9380"/>
  <c r="C9380"/>
  <c r="D9380"/>
  <c r="E9380"/>
  <c r="F9380"/>
  <c r="A9381"/>
  <c r="B9381"/>
  <c r="C9381"/>
  <c r="D9381"/>
  <c r="E9381"/>
  <c r="F9381"/>
  <c r="A9382"/>
  <c r="B9382"/>
  <c r="C9382"/>
  <c r="D9382"/>
  <c r="E9382"/>
  <c r="F9382"/>
  <c r="A9383"/>
  <c r="B9383"/>
  <c r="C9383"/>
  <c r="D9383"/>
  <c r="E9383"/>
  <c r="F9383"/>
  <c r="A9384"/>
  <c r="B9384"/>
  <c r="C9384"/>
  <c r="D9384"/>
  <c r="E9384"/>
  <c r="F9384"/>
  <c r="A9385"/>
  <c r="B9385"/>
  <c r="C9385"/>
  <c r="D9385"/>
  <c r="E9385"/>
  <c r="F9385"/>
  <c r="A9386"/>
  <c r="B9386"/>
  <c r="C9386"/>
  <c r="D9386"/>
  <c r="E9386"/>
  <c r="F9386"/>
  <c r="A9387"/>
  <c r="B9387"/>
  <c r="C9387"/>
  <c r="D9387"/>
  <c r="E9387"/>
  <c r="F9387"/>
  <c r="A9388"/>
  <c r="B9388"/>
  <c r="C9388"/>
  <c r="D9388"/>
  <c r="E9388"/>
  <c r="F9388"/>
  <c r="A9389"/>
  <c r="B9389"/>
  <c r="C9389"/>
  <c r="D9389"/>
  <c r="E9389"/>
  <c r="F9389"/>
  <c r="A9390"/>
  <c r="B9390"/>
  <c r="C9390"/>
  <c r="D9390"/>
  <c r="E9390"/>
  <c r="F9390"/>
  <c r="A9391"/>
  <c r="B9391"/>
  <c r="C9391"/>
  <c r="D9391"/>
  <c r="E9391"/>
  <c r="F9391"/>
  <c r="A9392"/>
  <c r="B9392"/>
  <c r="C9392"/>
  <c r="D9392"/>
  <c r="E9392"/>
  <c r="F9392"/>
  <c r="A9393"/>
  <c r="B9393"/>
  <c r="C9393"/>
  <c r="D9393"/>
  <c r="E9393"/>
  <c r="F9393"/>
  <c r="A9394"/>
  <c r="B9394"/>
  <c r="C9394"/>
  <c r="D9394"/>
  <c r="E9394"/>
  <c r="F9394"/>
  <c r="A9395"/>
  <c r="B9395"/>
  <c r="C9395"/>
  <c r="D9395"/>
  <c r="E9395"/>
  <c r="F9395"/>
  <c r="A9396"/>
  <c r="B9396"/>
  <c r="C9396"/>
  <c r="D9396"/>
  <c r="E9396"/>
  <c r="F9396"/>
  <c r="A9397"/>
  <c r="B9397"/>
  <c r="C9397"/>
  <c r="D9397"/>
  <c r="E9397"/>
  <c r="F9397"/>
  <c r="A9398"/>
  <c r="B9398"/>
  <c r="C9398"/>
  <c r="D9398"/>
  <c r="E9398"/>
  <c r="F9398"/>
  <c r="A9399"/>
  <c r="B9399"/>
  <c r="C9399"/>
  <c r="D9399"/>
  <c r="E9399"/>
  <c r="F9399"/>
  <c r="A9400"/>
  <c r="B9400"/>
  <c r="C9400"/>
  <c r="D9400"/>
  <c r="E9400"/>
  <c r="F9400"/>
  <c r="A9401"/>
  <c r="B9401"/>
  <c r="C9401"/>
  <c r="D9401"/>
  <c r="E9401"/>
  <c r="F9401"/>
  <c r="A9402"/>
  <c r="B9402"/>
  <c r="C9402"/>
  <c r="D9402"/>
  <c r="E9402"/>
  <c r="F9402"/>
  <c r="A9403"/>
  <c r="B9403"/>
  <c r="C9403"/>
  <c r="D9403"/>
  <c r="E9403"/>
  <c r="F9403"/>
  <c r="A9404"/>
  <c r="B9404"/>
  <c r="C9404"/>
  <c r="D9404"/>
  <c r="E9404"/>
  <c r="F9404"/>
  <c r="A9405"/>
  <c r="B9405"/>
  <c r="C9405"/>
  <c r="D9405"/>
  <c r="E9405"/>
  <c r="F9405"/>
  <c r="A9406"/>
  <c r="B9406"/>
  <c r="C9406"/>
  <c r="D9406"/>
  <c r="E9406"/>
  <c r="F9406"/>
  <c r="A9407"/>
  <c r="B9407"/>
  <c r="C9407"/>
  <c r="D9407"/>
  <c r="E9407"/>
  <c r="F9407"/>
  <c r="A9408"/>
  <c r="B9408"/>
  <c r="C9408"/>
  <c r="D9408"/>
  <c r="E9408"/>
  <c r="F9408"/>
  <c r="A9409"/>
  <c r="B9409"/>
  <c r="C9409"/>
  <c r="D9409"/>
  <c r="E9409"/>
  <c r="F9409"/>
  <c r="A9410"/>
  <c r="B9410"/>
  <c r="C9410"/>
  <c r="D9410"/>
  <c r="E9410"/>
  <c r="F9410"/>
  <c r="A9411"/>
  <c r="B9411"/>
  <c r="C9411"/>
  <c r="D9411"/>
  <c r="E9411"/>
  <c r="F9411"/>
  <c r="A9412"/>
  <c r="B9412"/>
  <c r="C9412"/>
  <c r="D9412"/>
  <c r="E9412"/>
  <c r="F9412"/>
  <c r="A9413"/>
  <c r="B9413"/>
  <c r="C9413"/>
  <c r="D9413"/>
  <c r="E9413"/>
  <c r="F9413"/>
  <c r="A9414"/>
  <c r="B9414"/>
  <c r="C9414"/>
  <c r="D9414"/>
  <c r="E9414"/>
  <c r="F9414"/>
  <c r="A9415"/>
  <c r="B9415"/>
  <c r="C9415"/>
  <c r="D9415"/>
  <c r="E9415"/>
  <c r="F9415"/>
  <c r="A9416"/>
  <c r="B9416"/>
  <c r="C9416"/>
  <c r="D9416"/>
  <c r="E9416"/>
  <c r="F9416"/>
  <c r="A9417"/>
  <c r="B9417"/>
  <c r="C9417"/>
  <c r="D9417"/>
  <c r="E9417"/>
  <c r="F9417"/>
  <c r="A9418"/>
  <c r="B9418"/>
  <c r="C9418"/>
  <c r="D9418"/>
  <c r="E9418"/>
  <c r="F9418"/>
  <c r="A9419"/>
  <c r="B9419"/>
  <c r="C9419"/>
  <c r="D9419"/>
  <c r="E9419"/>
  <c r="F9419"/>
  <c r="A9420"/>
  <c r="B9420"/>
  <c r="C9420"/>
  <c r="D9420"/>
  <c r="E9420"/>
  <c r="F9420"/>
  <c r="A9421"/>
  <c r="B9421"/>
  <c r="C9421"/>
  <c r="D9421"/>
  <c r="E9421"/>
  <c r="F9421"/>
  <c r="A9422"/>
  <c r="B9422"/>
  <c r="C9422"/>
  <c r="D9422"/>
  <c r="E9422"/>
  <c r="F9422"/>
  <c r="A9423"/>
  <c r="B9423"/>
  <c r="C9423"/>
  <c r="D9423"/>
  <c r="E9423"/>
  <c r="F9423"/>
  <c r="A9424"/>
  <c r="B9424"/>
  <c r="C9424"/>
  <c r="D9424"/>
  <c r="E9424"/>
  <c r="F9424"/>
  <c r="A9425"/>
  <c r="B9425"/>
  <c r="C9425"/>
  <c r="D9425"/>
  <c r="E9425"/>
  <c r="F9425"/>
  <c r="A9426"/>
  <c r="B9426"/>
  <c r="C9426"/>
  <c r="D9426"/>
  <c r="E9426"/>
  <c r="F9426"/>
  <c r="A9427"/>
  <c r="B9427"/>
  <c r="C9427"/>
  <c r="D9427"/>
  <c r="E9427"/>
  <c r="F9427"/>
  <c r="A9428"/>
  <c r="B9428"/>
  <c r="C9428"/>
  <c r="D9428"/>
  <c r="E9428"/>
  <c r="F9428"/>
  <c r="A9429"/>
  <c r="B9429"/>
  <c r="C9429"/>
  <c r="D9429"/>
  <c r="E9429"/>
  <c r="F9429"/>
  <c r="A9430"/>
  <c r="B9430"/>
  <c r="C9430"/>
  <c r="D9430"/>
  <c r="E9430"/>
  <c r="F9430"/>
  <c r="A9431"/>
  <c r="B9431"/>
  <c r="C9431"/>
  <c r="D9431"/>
  <c r="E9431"/>
  <c r="F9431"/>
  <c r="A9432"/>
  <c r="B9432"/>
  <c r="C9432"/>
  <c r="D9432"/>
  <c r="E9432"/>
  <c r="F9432"/>
  <c r="A9433"/>
  <c r="B9433"/>
  <c r="C9433"/>
  <c r="D9433"/>
  <c r="E9433"/>
  <c r="F9433"/>
  <c r="A9434"/>
  <c r="B9434"/>
  <c r="C9434"/>
  <c r="D9434"/>
  <c r="E9434"/>
  <c r="F9434"/>
  <c r="A9435"/>
  <c r="B9435"/>
  <c r="C9435"/>
  <c r="D9435"/>
  <c r="E9435"/>
  <c r="F9435"/>
  <c r="A9436"/>
  <c r="B9436"/>
  <c r="C9436"/>
  <c r="D9436"/>
  <c r="E9436"/>
  <c r="F9436"/>
  <c r="A9437"/>
  <c r="B9437"/>
  <c r="C9437"/>
  <c r="D9437"/>
  <c r="E9437"/>
  <c r="F9437"/>
  <c r="A9438"/>
  <c r="B9438"/>
  <c r="C9438"/>
  <c r="D9438"/>
  <c r="E9438"/>
  <c r="F9438"/>
  <c r="A9439"/>
  <c r="B9439"/>
  <c r="C9439"/>
  <c r="D9439"/>
  <c r="E9439"/>
  <c r="F9439"/>
  <c r="A9440"/>
  <c r="B9440"/>
  <c r="C9440"/>
  <c r="D9440"/>
  <c r="E9440"/>
  <c r="F9440"/>
  <c r="A9441"/>
  <c r="B9441"/>
  <c r="C9441"/>
  <c r="D9441"/>
  <c r="E9441"/>
  <c r="F9441"/>
  <c r="A9442"/>
  <c r="B9442"/>
  <c r="C9442"/>
  <c r="D9442"/>
  <c r="E9442"/>
  <c r="F9442"/>
  <c r="A9443"/>
  <c r="B9443"/>
  <c r="C9443"/>
  <c r="D9443"/>
  <c r="E9443"/>
  <c r="F9443"/>
  <c r="A9444"/>
  <c r="B9444"/>
  <c r="C9444"/>
  <c r="D9444"/>
  <c r="E9444"/>
  <c r="F9444"/>
  <c r="A9445"/>
  <c r="B9445"/>
  <c r="C9445"/>
  <c r="D9445"/>
  <c r="E9445"/>
  <c r="F9445"/>
  <c r="A9446"/>
  <c r="B9446"/>
  <c r="C9446"/>
  <c r="D9446"/>
  <c r="E9446"/>
  <c r="F9446"/>
  <c r="A9447"/>
  <c r="B9447"/>
  <c r="C9447"/>
  <c r="D9447"/>
  <c r="E9447"/>
  <c r="F9447"/>
  <c r="A9448"/>
  <c r="B9448"/>
  <c r="C9448"/>
  <c r="D9448"/>
  <c r="E9448"/>
  <c r="F9448"/>
  <c r="A9449"/>
  <c r="B9449"/>
  <c r="C9449"/>
  <c r="D9449"/>
  <c r="E9449"/>
  <c r="F9449"/>
  <c r="A9450"/>
  <c r="B9450"/>
  <c r="C9450"/>
  <c r="D9450"/>
  <c r="E9450"/>
  <c r="F9450"/>
  <c r="A9451"/>
  <c r="B9451"/>
  <c r="C9451"/>
  <c r="D9451"/>
  <c r="E9451"/>
  <c r="F9451"/>
  <c r="A9452"/>
  <c r="B9452"/>
  <c r="C9452"/>
  <c r="D9452"/>
  <c r="E9452"/>
  <c r="F9452"/>
  <c r="A9453"/>
  <c r="B9453"/>
  <c r="C9453"/>
  <c r="D9453"/>
  <c r="E9453"/>
  <c r="F9453"/>
  <c r="A9454"/>
  <c r="B9454"/>
  <c r="C9454"/>
  <c r="D9454"/>
  <c r="E9454"/>
  <c r="F9454"/>
  <c r="A9455"/>
  <c r="B9455"/>
  <c r="C9455"/>
  <c r="D9455"/>
  <c r="E9455"/>
  <c r="F9455"/>
  <c r="A9456"/>
  <c r="B9456"/>
  <c r="C9456"/>
  <c r="D9456"/>
  <c r="E9456"/>
  <c r="F9456"/>
  <c r="A9457"/>
  <c r="B9457"/>
  <c r="C9457"/>
  <c r="D9457"/>
  <c r="E9457"/>
  <c r="F9457"/>
  <c r="A9458"/>
  <c r="B9458"/>
  <c r="C9458"/>
  <c r="D9458"/>
  <c r="E9458"/>
  <c r="F9458"/>
  <c r="A9459"/>
  <c r="B9459"/>
  <c r="C9459"/>
  <c r="D9459"/>
  <c r="E9459"/>
  <c r="F9459"/>
  <c r="A9460"/>
  <c r="B9460"/>
  <c r="C9460"/>
  <c r="D9460"/>
  <c r="E9460"/>
  <c r="F9460"/>
  <c r="A9461"/>
  <c r="B9461"/>
  <c r="C9461"/>
  <c r="D9461"/>
  <c r="E9461"/>
  <c r="F9461"/>
  <c r="A9462"/>
  <c r="B9462"/>
  <c r="C9462"/>
  <c r="D9462"/>
  <c r="E9462"/>
  <c r="F9462"/>
  <c r="A9463"/>
  <c r="B9463"/>
  <c r="C9463"/>
  <c r="D9463"/>
  <c r="E9463"/>
  <c r="F9463"/>
  <c r="A9464"/>
  <c r="B9464"/>
  <c r="C9464"/>
  <c r="D9464"/>
  <c r="E9464"/>
  <c r="F9464"/>
  <c r="A9465"/>
  <c r="B9465"/>
  <c r="C9465"/>
  <c r="D9465"/>
  <c r="E9465"/>
  <c r="F9465"/>
  <c r="A9466"/>
  <c r="B9466"/>
  <c r="C9466"/>
  <c r="D9466"/>
  <c r="E9466"/>
  <c r="F9466"/>
  <c r="A9467"/>
  <c r="B9467"/>
  <c r="C9467"/>
  <c r="D9467"/>
  <c r="E9467"/>
  <c r="F9467"/>
  <c r="A9468"/>
  <c r="B9468"/>
  <c r="C9468"/>
  <c r="D9468"/>
  <c r="E9468"/>
  <c r="F9468"/>
  <c r="A9469"/>
  <c r="B9469"/>
  <c r="C9469"/>
  <c r="D9469"/>
  <c r="E9469"/>
  <c r="F9469"/>
  <c r="A9470"/>
  <c r="B9470"/>
  <c r="C9470"/>
  <c r="D9470"/>
  <c r="E9470"/>
  <c r="F9470"/>
  <c r="A9471"/>
  <c r="B9471"/>
  <c r="C9471"/>
  <c r="D9471"/>
  <c r="E9471"/>
  <c r="F9471"/>
  <c r="A9472"/>
  <c r="B9472"/>
  <c r="C9472"/>
  <c r="D9472"/>
  <c r="E9472"/>
  <c r="F9472"/>
  <c r="A9473"/>
  <c r="B9473"/>
  <c r="C9473"/>
  <c r="D9473"/>
  <c r="E9473"/>
  <c r="F9473"/>
  <c r="A9474"/>
  <c r="B9474"/>
  <c r="C9474"/>
  <c r="D9474"/>
  <c r="E9474"/>
  <c r="F9474"/>
  <c r="A9475"/>
  <c r="B9475"/>
  <c r="C9475"/>
  <c r="D9475"/>
  <c r="E9475"/>
  <c r="F9475"/>
  <c r="N20" i="14"/>
  <c r="F21"/>
  <c r="N390" i="5" l="1"/>
  <c r="K9473" i="2"/>
  <c r="K9471"/>
  <c r="K9468"/>
  <c r="K9467"/>
  <c r="K9465"/>
  <c r="K9463"/>
  <c r="K9462"/>
  <c r="K9458"/>
  <c r="K9456"/>
  <c r="K9455"/>
  <c r="K9453"/>
  <c r="K9448"/>
  <c r="K9446"/>
  <c r="K9443"/>
  <c r="K9441"/>
  <c r="K9439"/>
  <c r="K9433"/>
  <c r="K9431"/>
  <c r="K9429"/>
  <c r="K9427"/>
  <c r="K9426"/>
  <c r="K9424"/>
  <c r="K9422"/>
  <c r="K9419"/>
  <c r="K9418"/>
  <c r="K9415"/>
  <c r="K9411"/>
  <c r="K9408"/>
  <c r="K9405"/>
  <c r="K9402"/>
  <c r="K9400"/>
  <c r="K9398"/>
  <c r="K9396"/>
  <c r="K9394"/>
  <c r="K9392"/>
  <c r="K9390"/>
  <c r="K9388"/>
  <c r="K9383"/>
  <c r="K9382"/>
  <c r="K9379"/>
  <c r="K9377"/>
  <c r="K9376"/>
  <c r="K9374"/>
  <c r="K9372"/>
  <c r="K9370"/>
  <c r="K9360"/>
  <c r="K9357"/>
  <c r="K9355"/>
  <c r="K9354"/>
  <c r="K9351"/>
  <c r="K9350"/>
  <c r="K9348"/>
  <c r="K9346"/>
  <c r="K9345"/>
  <c r="K9344"/>
  <c r="K9343"/>
  <c r="K9342"/>
  <c r="K9339"/>
  <c r="K9335"/>
  <c r="K9334"/>
  <c r="K9331"/>
  <c r="K9329"/>
  <c r="K9328"/>
  <c r="K9325"/>
  <c r="K9323"/>
  <c r="K9321"/>
  <c r="K9320"/>
  <c r="K9318"/>
  <c r="K9317"/>
  <c r="K9315"/>
  <c r="K9313"/>
  <c r="K9311"/>
  <c r="K9310"/>
  <c r="K9306"/>
  <c r="K9301"/>
  <c r="K9299"/>
  <c r="K9298"/>
  <c r="K9296"/>
  <c r="K9295"/>
  <c r="K9293"/>
  <c r="K9292"/>
  <c r="K9291"/>
  <c r="K9289"/>
  <c r="K9287"/>
  <c r="K9286"/>
  <c r="K9285"/>
  <c r="K9284"/>
  <c r="K9282"/>
  <c r="K9279"/>
  <c r="K9276"/>
  <c r="K9213"/>
  <c r="K9210"/>
  <c r="K9207"/>
  <c r="K9206"/>
  <c r="K9203"/>
  <c r="K9202"/>
  <c r="K9200"/>
  <c r="K9198"/>
  <c r="K9194"/>
  <c r="K9190"/>
  <c r="K9188"/>
  <c r="K9184"/>
  <c r="K9181"/>
  <c r="K9179"/>
  <c r="K9178"/>
  <c r="K9176"/>
  <c r="K9174"/>
  <c r="K9172"/>
  <c r="K9170"/>
  <c r="K9169"/>
  <c r="K9166"/>
  <c r="K9164"/>
  <c r="K9162"/>
  <c r="K9160"/>
  <c r="K9159"/>
  <c r="K9155"/>
  <c r="K9154"/>
  <c r="K9151"/>
  <c r="K9149"/>
  <c r="K9147"/>
  <c r="K9145"/>
  <c r="K9143"/>
  <c r="K9142"/>
  <c r="K9141"/>
  <c r="K9139"/>
  <c r="K9137"/>
  <c r="K9133"/>
  <c r="K9131"/>
  <c r="K9129"/>
  <c r="K9125"/>
  <c r="K9123"/>
  <c r="K9121"/>
  <c r="K9120"/>
  <c r="K9105"/>
  <c r="K9104"/>
  <c r="K9307"/>
  <c r="K9288"/>
  <c r="K9140"/>
  <c r="K9135"/>
  <c r="K9118"/>
  <c r="K9116"/>
  <c r="K9114"/>
  <c r="K9113"/>
  <c r="K9112"/>
  <c r="K9111"/>
  <c r="K9109"/>
  <c r="K9107"/>
  <c r="K9102"/>
  <c r="K9100"/>
  <c r="K9098"/>
  <c r="K9097"/>
  <c r="K9096"/>
  <c r="K9094"/>
  <c r="K9092"/>
  <c r="K9091"/>
  <c r="K9089"/>
  <c r="K9088"/>
  <c r="K9085"/>
  <c r="K9084"/>
  <c r="K9082"/>
  <c r="K9081"/>
  <c r="K9079"/>
  <c r="K9078"/>
  <c r="K9077"/>
  <c r="K9075"/>
  <c r="K9074"/>
  <c r="K9073"/>
  <c r="K9072"/>
  <c r="K9069"/>
  <c r="K9067"/>
  <c r="K9065"/>
  <c r="K9064"/>
  <c r="K9063"/>
  <c r="K9060"/>
  <c r="K9058"/>
  <c r="K9056"/>
  <c r="K9054"/>
  <c r="K9052"/>
  <c r="K9051"/>
  <c r="K9050"/>
  <c r="K9049"/>
  <c r="K9047"/>
  <c r="K9045"/>
  <c r="K9043"/>
  <c r="K9041"/>
  <c r="K9040"/>
  <c r="K9039"/>
  <c r="K9036"/>
  <c r="K9034"/>
  <c r="K9032"/>
  <c r="K9031"/>
  <c r="K9029"/>
  <c r="K9028"/>
  <c r="K9027"/>
  <c r="K9025"/>
  <c r="K9475"/>
  <c r="K9469"/>
  <c r="K9454"/>
  <c r="K9451"/>
  <c r="K9445"/>
  <c r="K9436"/>
  <c r="K9432"/>
  <c r="K9420"/>
  <c r="K9416"/>
  <c r="K9412"/>
  <c r="K9406"/>
  <c r="K9387"/>
  <c r="K9375"/>
  <c r="K9368"/>
  <c r="K9364"/>
  <c r="K9362"/>
  <c r="K9359"/>
  <c r="K9352"/>
  <c r="K9303"/>
  <c r="K9300"/>
  <c r="K9290"/>
  <c r="K9281"/>
  <c r="K9214"/>
  <c r="K9208"/>
  <c r="K9192"/>
  <c r="K9185"/>
  <c r="K9182"/>
  <c r="K9180"/>
  <c r="K9175"/>
  <c r="K9171"/>
  <c r="K9167"/>
  <c r="K9163"/>
  <c r="K9158"/>
  <c r="K9153"/>
  <c r="K9144"/>
  <c r="K9134"/>
  <c r="K9022"/>
  <c r="K9021"/>
  <c r="K9020"/>
  <c r="K9018"/>
  <c r="K9017"/>
  <c r="K9014"/>
  <c r="K9013"/>
  <c r="K9011"/>
  <c r="K9010"/>
  <c r="K9009"/>
  <c r="K9008"/>
  <c r="K9004"/>
  <c r="K9003"/>
  <c r="K9002"/>
  <c r="K8947"/>
  <c r="K8946"/>
  <c r="K8944"/>
  <c r="K8942"/>
  <c r="K8940"/>
  <c r="K8936"/>
  <c r="K8935"/>
  <c r="K8933"/>
  <c r="K8932"/>
  <c r="K8931"/>
  <c r="K8929"/>
  <c r="K8926"/>
  <c r="K8924"/>
  <c r="K8923"/>
  <c r="K8922"/>
  <c r="K8921"/>
  <c r="K8920"/>
  <c r="K8918"/>
  <c r="K8917"/>
  <c r="K8916"/>
  <c r="K8914"/>
  <c r="K8913"/>
  <c r="K8911"/>
  <c r="K8910"/>
  <c r="K8907"/>
  <c r="K8906"/>
  <c r="K8904"/>
  <c r="K8903"/>
  <c r="K8902"/>
  <c r="K8898"/>
  <c r="K8896"/>
  <c r="K8891"/>
  <c r="K8888"/>
  <c r="K8886"/>
  <c r="K8884"/>
  <c r="K8882"/>
  <c r="K8880"/>
  <c r="K8878"/>
  <c r="K8877"/>
  <c r="K8876"/>
  <c r="K8873"/>
  <c r="K8872"/>
  <c r="K8871"/>
  <c r="K8870"/>
  <c r="K8869"/>
  <c r="K8868"/>
  <c r="K8867"/>
  <c r="K8866"/>
  <c r="K8865"/>
  <c r="K8863"/>
  <c r="K8862"/>
  <c r="K8859"/>
  <c r="K8855"/>
  <c r="K8182"/>
  <c r="K8181"/>
  <c r="K8179"/>
  <c r="K8178"/>
  <c r="K8176"/>
  <c r="K8175"/>
  <c r="K8174"/>
  <c r="K8173"/>
  <c r="K8172"/>
  <c r="K8171"/>
  <c r="K8169"/>
  <c r="K8168"/>
  <c r="K8166"/>
  <c r="K8165"/>
  <c r="K8161"/>
  <c r="K9474"/>
  <c r="K9472"/>
  <c r="K9470"/>
  <c r="K9464"/>
  <c r="K9460"/>
  <c r="K9459"/>
  <c r="K9457"/>
  <c r="K9440"/>
  <c r="K9435"/>
  <c r="K9430"/>
  <c r="K9423"/>
  <c r="K9413"/>
  <c r="K9410"/>
  <c r="K9403"/>
  <c r="K9399"/>
  <c r="K9397"/>
  <c r="K9391"/>
  <c r="K9384"/>
  <c r="K9380"/>
  <c r="K9371"/>
  <c r="K9363"/>
  <c r="K9356"/>
  <c r="K9347"/>
  <c r="K9340"/>
  <c r="K9337"/>
  <c r="K9327"/>
  <c r="K9322"/>
  <c r="K9312"/>
  <c r="K9302"/>
  <c r="K9283"/>
  <c r="K9280"/>
  <c r="K9277"/>
  <c r="K9275"/>
  <c r="K9273"/>
  <c r="K9272"/>
  <c r="K9271"/>
  <c r="K9270"/>
  <c r="K9269"/>
  <c r="K9268"/>
  <c r="K9267"/>
  <c r="K9265"/>
  <c r="K9264"/>
  <c r="K9263"/>
  <c r="K9262"/>
  <c r="K9261"/>
  <c r="K9260"/>
  <c r="K9259"/>
  <c r="K9258"/>
  <c r="K9257"/>
  <c r="K9256"/>
  <c r="K9255"/>
  <c r="K9254"/>
  <c r="K9253"/>
  <c r="K9251"/>
  <c r="K9250"/>
  <c r="K9249"/>
  <c r="K9248"/>
  <c r="K9247"/>
  <c r="K9246"/>
  <c r="K9245"/>
  <c r="K9244"/>
  <c r="K9243"/>
  <c r="K9242"/>
  <c r="K9241"/>
  <c r="K9240"/>
  <c r="K9238"/>
  <c r="K9237"/>
  <c r="K9236"/>
  <c r="K9235"/>
  <c r="K9234"/>
  <c r="K9233"/>
  <c r="K9232"/>
  <c r="K9230"/>
  <c r="K9228"/>
  <c r="K9227"/>
  <c r="K9226"/>
  <c r="K9225"/>
  <c r="K9224"/>
  <c r="K9223"/>
  <c r="K9222"/>
  <c r="K9221"/>
  <c r="K9220"/>
  <c r="K9218"/>
  <c r="K9216"/>
  <c r="K9209"/>
  <c r="K9201"/>
  <c r="K9199"/>
  <c r="K9191"/>
  <c r="K9186"/>
  <c r="K9165"/>
  <c r="K9157"/>
  <c r="K9150"/>
  <c r="K9132"/>
  <c r="K9130"/>
  <c r="K9126"/>
  <c r="K9122"/>
  <c r="K9108"/>
  <c r="K9101"/>
  <c r="K9099"/>
  <c r="K9095"/>
  <c r="K9093"/>
  <c r="K9076"/>
  <c r="K9070"/>
  <c r="K9068"/>
  <c r="K9062"/>
  <c r="K9059"/>
  <c r="K9057"/>
  <c r="K9048"/>
  <c r="K9042"/>
  <c r="K9037"/>
  <c r="K9030"/>
  <c r="K9026"/>
  <c r="K9012"/>
  <c r="K8945"/>
  <c r="K8938"/>
  <c r="K8912"/>
  <c r="K8905"/>
  <c r="K8900"/>
  <c r="K8892"/>
  <c r="K8890"/>
  <c r="K8885"/>
  <c r="K8861"/>
  <c r="K8170"/>
  <c r="K8163"/>
  <c r="K9434"/>
  <c r="K9395"/>
  <c r="K9389"/>
  <c r="K9369"/>
  <c r="K9365"/>
  <c r="K9358"/>
  <c r="K9330"/>
  <c r="K9309"/>
  <c r="K9304"/>
  <c r="K9211"/>
  <c r="K9195"/>
  <c r="K9161"/>
  <c r="K9146"/>
  <c r="K9115"/>
  <c r="K9110"/>
  <c r="K9086"/>
  <c r="K9046"/>
  <c r="K9023"/>
  <c r="K8943"/>
  <c r="K8927"/>
  <c r="K8177"/>
  <c r="H418"/>
  <c r="H9474"/>
  <c r="G9474"/>
  <c r="J9474" s="1"/>
  <c r="I9474"/>
  <c r="G9469"/>
  <c r="J9469" s="1"/>
  <c r="I9469"/>
  <c r="H9469"/>
  <c r="H9466"/>
  <c r="G9466"/>
  <c r="J9466" s="1"/>
  <c r="I9466"/>
  <c r="G9465"/>
  <c r="J9465" s="1"/>
  <c r="I9465"/>
  <c r="H9465"/>
  <c r="G9463"/>
  <c r="J9463" s="1"/>
  <c r="I9463"/>
  <c r="H9463"/>
  <c r="H9462"/>
  <c r="G9462"/>
  <c r="J9462" s="1"/>
  <c r="I9462"/>
  <c r="G9461"/>
  <c r="J9461" s="1"/>
  <c r="I9461"/>
  <c r="H9461"/>
  <c r="H9458"/>
  <c r="G9458"/>
  <c r="J9458" s="1"/>
  <c r="I9458"/>
  <c r="G9457"/>
  <c r="J9457" s="1"/>
  <c r="I9457"/>
  <c r="H9457"/>
  <c r="H9454"/>
  <c r="G9454"/>
  <c r="J9454" s="1"/>
  <c r="I9454"/>
  <c r="G9453"/>
  <c r="J9453" s="1"/>
  <c r="I9453"/>
  <c r="H9453"/>
  <c r="H9452"/>
  <c r="G9452"/>
  <c r="J9452" s="1"/>
  <c r="I9452"/>
  <c r="G9451"/>
  <c r="J9451" s="1"/>
  <c r="I9451"/>
  <c r="H9451"/>
  <c r="H9450"/>
  <c r="G9450"/>
  <c r="J9450" s="1"/>
  <c r="I9450"/>
  <c r="G9449"/>
  <c r="J9449" s="1"/>
  <c r="I9449"/>
  <c r="H9449"/>
  <c r="H9448"/>
  <c r="G9448"/>
  <c r="J9448" s="1"/>
  <c r="I9448"/>
  <c r="G9447"/>
  <c r="J9447" s="1"/>
  <c r="I9447"/>
  <c r="H9447"/>
  <c r="H9444"/>
  <c r="G9444"/>
  <c r="J9444" s="1"/>
  <c r="I9444"/>
  <c r="G9443"/>
  <c r="J9443" s="1"/>
  <c r="I9443"/>
  <c r="H9443"/>
  <c r="H9440"/>
  <c r="G9440"/>
  <c r="J9440" s="1"/>
  <c r="I9440"/>
  <c r="G9439"/>
  <c r="J9439" s="1"/>
  <c r="I9439"/>
  <c r="H9439"/>
  <c r="H9436"/>
  <c r="G9436"/>
  <c r="J9436" s="1"/>
  <c r="I9436"/>
  <c r="H9434"/>
  <c r="G9434"/>
  <c r="J9434" s="1"/>
  <c r="I9434"/>
  <c r="H9432"/>
  <c r="G9432"/>
  <c r="J9432" s="1"/>
  <c r="I9432"/>
  <c r="H9430"/>
  <c r="G9430"/>
  <c r="J9430" s="1"/>
  <c r="I9430"/>
  <c r="G9429"/>
  <c r="J9429" s="1"/>
  <c r="I9429"/>
  <c r="H9429"/>
  <c r="H9428"/>
  <c r="G9428"/>
  <c r="J9428" s="1"/>
  <c r="I9428"/>
  <c r="H9424"/>
  <c r="G9424"/>
  <c r="J9424" s="1"/>
  <c r="I9424"/>
  <c r="G9423"/>
  <c r="J9423" s="1"/>
  <c r="I9423"/>
  <c r="H9423"/>
  <c r="H9422"/>
  <c r="G9422"/>
  <c r="J9422" s="1"/>
  <c r="I9422"/>
  <c r="G9421"/>
  <c r="J9421" s="1"/>
  <c r="I9421"/>
  <c r="H9421"/>
  <c r="H9420"/>
  <c r="G9420"/>
  <c r="J9420" s="1"/>
  <c r="I9420"/>
  <c r="G9417"/>
  <c r="J9417" s="1"/>
  <c r="I9417"/>
  <c r="H9417"/>
  <c r="H9416"/>
  <c r="G9416"/>
  <c r="J9416" s="1"/>
  <c r="I9416"/>
  <c r="G9415"/>
  <c r="J9415" s="1"/>
  <c r="I9415"/>
  <c r="H9415"/>
  <c r="H9412"/>
  <c r="G9412"/>
  <c r="J9412" s="1"/>
  <c r="I9412"/>
  <c r="G9409"/>
  <c r="J9409" s="1"/>
  <c r="I9409"/>
  <c r="H9409"/>
  <c r="H9408"/>
  <c r="G9408"/>
  <c r="J9408" s="1"/>
  <c r="I9408"/>
  <c r="H9404"/>
  <c r="G9404"/>
  <c r="J9404" s="1"/>
  <c r="I9404"/>
  <c r="G9401"/>
  <c r="J9401" s="1"/>
  <c r="I9401"/>
  <c r="H9401"/>
  <c r="H9400"/>
  <c r="G9400"/>
  <c r="J9400" s="1"/>
  <c r="I9400"/>
  <c r="G9397"/>
  <c r="J9397" s="1"/>
  <c r="I9397"/>
  <c r="H9397"/>
  <c r="G9395"/>
  <c r="J9395" s="1"/>
  <c r="I9395"/>
  <c r="H9395"/>
  <c r="H9394"/>
  <c r="G9394"/>
  <c r="J9394" s="1"/>
  <c r="I9394"/>
  <c r="G9393"/>
  <c r="J9393" s="1"/>
  <c r="I9393"/>
  <c r="H9393"/>
  <c r="G9391"/>
  <c r="J9391" s="1"/>
  <c r="I9391"/>
  <c r="H9391"/>
  <c r="H9388"/>
  <c r="G9388"/>
  <c r="J9388" s="1"/>
  <c r="I9388"/>
  <c r="G9387"/>
  <c r="J9387" s="1"/>
  <c r="I9387"/>
  <c r="H9387"/>
  <c r="H9386"/>
  <c r="G9386"/>
  <c r="J9386" s="1"/>
  <c r="I9386"/>
  <c r="H9384"/>
  <c r="G9384"/>
  <c r="J9384" s="1"/>
  <c r="I9384"/>
  <c r="G9383"/>
  <c r="J9383" s="1"/>
  <c r="I9383"/>
  <c r="H9383"/>
  <c r="H9382"/>
  <c r="G9382"/>
  <c r="J9382" s="1"/>
  <c r="I9382"/>
  <c r="G9381"/>
  <c r="J9381" s="1"/>
  <c r="I9381"/>
  <c r="H9381"/>
  <c r="H9380"/>
  <c r="G9380"/>
  <c r="J9380" s="1"/>
  <c r="I9380"/>
  <c r="G9379"/>
  <c r="J9379" s="1"/>
  <c r="I9379"/>
  <c r="H9379"/>
  <c r="H9378"/>
  <c r="G9378"/>
  <c r="J9378" s="1"/>
  <c r="I9378"/>
  <c r="H9376"/>
  <c r="G9376"/>
  <c r="J9376" s="1"/>
  <c r="I9376"/>
  <c r="G9375"/>
  <c r="J9375" s="1"/>
  <c r="I9375"/>
  <c r="H9375"/>
  <c r="H9374"/>
  <c r="G9374"/>
  <c r="J9374" s="1"/>
  <c r="I9374"/>
  <c r="G9373"/>
  <c r="J9373" s="1"/>
  <c r="I9373"/>
  <c r="H9373"/>
  <c r="H9372"/>
  <c r="G9372"/>
  <c r="J9372" s="1"/>
  <c r="I9372"/>
  <c r="H9366"/>
  <c r="G9366"/>
  <c r="J9366" s="1"/>
  <c r="I9366"/>
  <c r="G9365"/>
  <c r="J9365" s="1"/>
  <c r="I9365"/>
  <c r="H9365"/>
  <c r="G9361"/>
  <c r="J9361" s="1"/>
  <c r="I9361"/>
  <c r="H9361"/>
  <c r="G9359"/>
  <c r="J9359" s="1"/>
  <c r="I9359"/>
  <c r="H9359"/>
  <c r="H9356"/>
  <c r="G9356"/>
  <c r="J9356" s="1"/>
  <c r="I9356"/>
  <c r="G9353"/>
  <c r="J9353" s="1"/>
  <c r="I9353"/>
  <c r="H9353"/>
  <c r="G9349"/>
  <c r="J9349" s="1"/>
  <c r="I9349"/>
  <c r="H9349"/>
  <c r="H9348"/>
  <c r="G9348"/>
  <c r="J9348" s="1"/>
  <c r="I9348"/>
  <c r="H9346"/>
  <c r="G9346"/>
  <c r="J9346" s="1"/>
  <c r="I9346"/>
  <c r="G9345"/>
  <c r="J9345" s="1"/>
  <c r="I9345"/>
  <c r="H9345"/>
  <c r="G9343"/>
  <c r="J9343" s="1"/>
  <c r="I9343"/>
  <c r="H9343"/>
  <c r="H9342"/>
  <c r="G9342"/>
  <c r="J9342" s="1"/>
  <c r="I9342"/>
  <c r="G9341"/>
  <c r="J9341" s="1"/>
  <c r="I9341"/>
  <c r="H9341"/>
  <c r="H9340"/>
  <c r="G9340"/>
  <c r="J9340" s="1"/>
  <c r="I9340"/>
  <c r="G9339"/>
  <c r="J9339" s="1"/>
  <c r="I9339"/>
  <c r="H9339"/>
  <c r="H9338"/>
  <c r="G9338"/>
  <c r="J9338" s="1"/>
  <c r="I9338"/>
  <c r="G9337"/>
  <c r="J9337" s="1"/>
  <c r="I9337"/>
  <c r="H9337"/>
  <c r="H9336"/>
  <c r="G9336"/>
  <c r="J9336" s="1"/>
  <c r="I9336"/>
  <c r="G9335"/>
  <c r="J9335" s="1"/>
  <c r="I9335"/>
  <c r="H9335"/>
  <c r="H9334"/>
  <c r="G9334"/>
  <c r="J9334" s="1"/>
  <c r="I9334"/>
  <c r="G9333"/>
  <c r="J9333" s="1"/>
  <c r="I9333"/>
  <c r="H9333"/>
  <c r="H9332"/>
  <c r="G9332"/>
  <c r="J9332" s="1"/>
  <c r="I9332"/>
  <c r="K9466"/>
  <c r="K9452"/>
  <c r="K9449"/>
  <c r="K9447"/>
  <c r="K9444"/>
  <c r="K9438"/>
  <c r="K9437"/>
  <c r="K9428"/>
  <c r="K9425"/>
  <c r="K9421"/>
  <c r="K9417"/>
  <c r="K9409"/>
  <c r="K9404"/>
  <c r="K9401"/>
  <c r="K9393"/>
  <c r="K9386"/>
  <c r="K9381"/>
  <c r="K9378"/>
  <c r="K9373"/>
  <c r="K9367"/>
  <c r="K9366"/>
  <c r="K9361"/>
  <c r="K9353"/>
  <c r="K9349"/>
  <c r="K9341"/>
  <c r="K9338"/>
  <c r="K9336"/>
  <c r="K9333"/>
  <c r="K9332"/>
  <c r="G9475"/>
  <c r="J9475" s="1"/>
  <c r="I9475"/>
  <c r="H9475"/>
  <c r="G9473"/>
  <c r="J9473" s="1"/>
  <c r="I9473"/>
  <c r="H9473"/>
  <c r="H9472"/>
  <c r="G9472"/>
  <c r="J9472" s="1"/>
  <c r="I9472"/>
  <c r="G9471"/>
  <c r="J9471" s="1"/>
  <c r="I9471"/>
  <c r="H9471"/>
  <c r="H9470"/>
  <c r="G9470"/>
  <c r="J9470" s="1"/>
  <c r="I9470"/>
  <c r="H9468"/>
  <c r="G9468"/>
  <c r="J9468" s="1"/>
  <c r="I9468"/>
  <c r="G9467"/>
  <c r="J9467" s="1"/>
  <c r="I9467"/>
  <c r="H9467"/>
  <c r="H9464"/>
  <c r="G9464"/>
  <c r="J9464" s="1"/>
  <c r="I9464"/>
  <c r="H9460"/>
  <c r="G9460"/>
  <c r="J9460" s="1"/>
  <c r="I9460"/>
  <c r="G9459"/>
  <c r="J9459" s="1"/>
  <c r="I9459"/>
  <c r="H9459"/>
  <c r="H9456"/>
  <c r="G9456"/>
  <c r="J9456" s="1"/>
  <c r="I9456"/>
  <c r="G9455"/>
  <c r="J9455" s="1"/>
  <c r="I9455"/>
  <c r="H9455"/>
  <c r="H9446"/>
  <c r="G9446"/>
  <c r="J9446" s="1"/>
  <c r="I9446"/>
  <c r="G9445"/>
  <c r="J9445" s="1"/>
  <c r="I9445"/>
  <c r="H9445"/>
  <c r="H9442"/>
  <c r="G9442"/>
  <c r="J9442" s="1"/>
  <c r="I9442"/>
  <c r="G9441"/>
  <c r="J9441" s="1"/>
  <c r="I9441"/>
  <c r="H9441"/>
  <c r="H9438"/>
  <c r="G9438"/>
  <c r="J9438" s="1"/>
  <c r="I9438"/>
  <c r="G9437"/>
  <c r="J9437" s="1"/>
  <c r="I9437"/>
  <c r="H9437"/>
  <c r="G9435"/>
  <c r="J9435" s="1"/>
  <c r="I9435"/>
  <c r="H9435"/>
  <c r="G9433"/>
  <c r="J9433" s="1"/>
  <c r="I9433"/>
  <c r="H9433"/>
  <c r="G9431"/>
  <c r="J9431" s="1"/>
  <c r="I9431"/>
  <c r="H9431"/>
  <c r="G9427"/>
  <c r="J9427" s="1"/>
  <c r="I9427"/>
  <c r="H9427"/>
  <c r="H9426"/>
  <c r="G9426"/>
  <c r="J9426" s="1"/>
  <c r="I9426"/>
  <c r="G9425"/>
  <c r="J9425" s="1"/>
  <c r="I9425"/>
  <c r="H9425"/>
  <c r="G9419"/>
  <c r="J9419" s="1"/>
  <c r="I9419"/>
  <c r="H9419"/>
  <c r="H9418"/>
  <c r="G9418"/>
  <c r="J9418" s="1"/>
  <c r="I9418"/>
  <c r="H9414"/>
  <c r="G9414"/>
  <c r="J9414" s="1"/>
  <c r="I9414"/>
  <c r="G9413"/>
  <c r="J9413" s="1"/>
  <c r="I9413"/>
  <c r="H9413"/>
  <c r="G9411"/>
  <c r="J9411" s="1"/>
  <c r="I9411"/>
  <c r="H9411"/>
  <c r="H9410"/>
  <c r="G9410"/>
  <c r="J9410" s="1"/>
  <c r="I9410"/>
  <c r="G9407"/>
  <c r="J9407" s="1"/>
  <c r="I9407"/>
  <c r="H9407"/>
  <c r="H9406"/>
  <c r="G9406"/>
  <c r="J9406" s="1"/>
  <c r="I9406"/>
  <c r="G9405"/>
  <c r="J9405" s="1"/>
  <c r="I9405"/>
  <c r="H9405"/>
  <c r="G9403"/>
  <c r="J9403" s="1"/>
  <c r="I9403"/>
  <c r="H9403"/>
  <c r="H9402"/>
  <c r="G9402"/>
  <c r="J9402" s="1"/>
  <c r="I9402"/>
  <c r="G9399"/>
  <c r="J9399" s="1"/>
  <c r="I9399"/>
  <c r="H9399"/>
  <c r="H9398"/>
  <c r="G9398"/>
  <c r="J9398" s="1"/>
  <c r="I9398"/>
  <c r="H9396"/>
  <c r="G9396"/>
  <c r="J9396" s="1"/>
  <c r="I9396"/>
  <c r="H9392"/>
  <c r="G9392"/>
  <c r="J9392" s="1"/>
  <c r="I9392"/>
  <c r="H9390"/>
  <c r="G9390"/>
  <c r="J9390" s="1"/>
  <c r="I9390"/>
  <c r="G9389"/>
  <c r="J9389" s="1"/>
  <c r="I9389"/>
  <c r="H9389"/>
  <c r="G9385"/>
  <c r="J9385" s="1"/>
  <c r="I9385"/>
  <c r="H9385"/>
  <c r="G9377"/>
  <c r="J9377" s="1"/>
  <c r="I9377"/>
  <c r="H9377"/>
  <c r="G9371"/>
  <c r="J9371" s="1"/>
  <c r="I9371"/>
  <c r="H9371"/>
  <c r="H9370"/>
  <c r="G9370"/>
  <c r="J9370" s="1"/>
  <c r="I9370"/>
  <c r="G9369"/>
  <c r="J9369" s="1"/>
  <c r="I9369"/>
  <c r="H9369"/>
  <c r="H9368"/>
  <c r="G9368"/>
  <c r="J9368" s="1"/>
  <c r="I9368"/>
  <c r="G9367"/>
  <c r="J9367" s="1"/>
  <c r="I9367"/>
  <c r="H9367"/>
  <c r="H9364"/>
  <c r="G9364"/>
  <c r="J9364" s="1"/>
  <c r="I9364"/>
  <c r="G9363"/>
  <c r="J9363" s="1"/>
  <c r="I9363"/>
  <c r="H9363"/>
  <c r="H9362"/>
  <c r="G9362"/>
  <c r="J9362" s="1"/>
  <c r="I9362"/>
  <c r="H9360"/>
  <c r="G9360"/>
  <c r="J9360" s="1"/>
  <c r="I9360"/>
  <c r="H9358"/>
  <c r="G9358"/>
  <c r="J9358" s="1"/>
  <c r="I9358"/>
  <c r="G9357"/>
  <c r="J9357" s="1"/>
  <c r="I9357"/>
  <c r="H9357"/>
  <c r="G9355"/>
  <c r="J9355" s="1"/>
  <c r="I9355"/>
  <c r="H9355"/>
  <c r="H9354"/>
  <c r="G9354"/>
  <c r="J9354" s="1"/>
  <c r="I9354"/>
  <c r="H9352"/>
  <c r="G9352"/>
  <c r="J9352" s="1"/>
  <c r="I9352"/>
  <c r="G9351"/>
  <c r="J9351" s="1"/>
  <c r="I9351"/>
  <c r="H9351"/>
  <c r="H9350"/>
  <c r="G9350"/>
  <c r="J9350" s="1"/>
  <c r="I9350"/>
  <c r="G9347"/>
  <c r="J9347" s="1"/>
  <c r="I9347"/>
  <c r="H9347"/>
  <c r="H9344"/>
  <c r="G9344"/>
  <c r="J9344" s="1"/>
  <c r="I9344"/>
  <c r="G9331"/>
  <c r="J9331" s="1"/>
  <c r="I9331"/>
  <c r="H9331"/>
  <c r="K9461"/>
  <c r="K9450"/>
  <c r="K9442"/>
  <c r="K9414"/>
  <c r="K9407"/>
  <c r="K9385"/>
  <c r="H9330"/>
  <c r="G9330"/>
  <c r="J9330" s="1"/>
  <c r="I9330"/>
  <c r="H9328"/>
  <c r="G9328"/>
  <c r="J9328" s="1"/>
  <c r="I9328"/>
  <c r="G9327"/>
  <c r="J9327" s="1"/>
  <c r="I9327"/>
  <c r="H9327"/>
  <c r="H9326"/>
  <c r="G9326"/>
  <c r="J9326" s="1"/>
  <c r="I9326"/>
  <c r="G9325"/>
  <c r="J9325" s="1"/>
  <c r="I9325"/>
  <c r="H9325"/>
  <c r="G9323"/>
  <c r="J9323" s="1"/>
  <c r="I9323"/>
  <c r="H9323"/>
  <c r="G9321"/>
  <c r="J9321" s="1"/>
  <c r="I9321"/>
  <c r="H9321"/>
  <c r="H9320"/>
  <c r="G9320"/>
  <c r="J9320" s="1"/>
  <c r="I9320"/>
  <c r="G9319"/>
  <c r="J9319" s="1"/>
  <c r="I9319"/>
  <c r="H9319"/>
  <c r="H9316"/>
  <c r="G9316"/>
  <c r="J9316" s="1"/>
  <c r="I9316"/>
  <c r="G9315"/>
  <c r="J9315" s="1"/>
  <c r="I9315"/>
  <c r="H9315"/>
  <c r="H9314"/>
  <c r="G9314"/>
  <c r="J9314" s="1"/>
  <c r="I9314"/>
  <c r="G9311"/>
  <c r="J9311" s="1"/>
  <c r="I9311"/>
  <c r="H9311"/>
  <c r="H9308"/>
  <c r="G9308"/>
  <c r="J9308" s="1"/>
  <c r="I9308"/>
  <c r="G9307"/>
  <c r="J9307" s="1"/>
  <c r="I9307"/>
  <c r="H9307"/>
  <c r="H9306"/>
  <c r="G9306"/>
  <c r="J9306" s="1"/>
  <c r="I9306"/>
  <c r="G9305"/>
  <c r="J9305" s="1"/>
  <c r="I9305"/>
  <c r="H9305"/>
  <c r="G9301"/>
  <c r="J9301" s="1"/>
  <c r="I9301"/>
  <c r="H9301"/>
  <c r="G9297"/>
  <c r="J9297" s="1"/>
  <c r="I9297"/>
  <c r="H9297"/>
  <c r="H9296"/>
  <c r="G9296"/>
  <c r="J9296" s="1"/>
  <c r="I9296"/>
  <c r="G9295"/>
  <c r="J9295" s="1"/>
  <c r="I9295"/>
  <c r="H9295"/>
  <c r="H9294"/>
  <c r="G9294"/>
  <c r="J9294" s="1"/>
  <c r="I9294"/>
  <c r="G9293"/>
  <c r="J9293" s="1"/>
  <c r="I9293"/>
  <c r="H9293"/>
  <c r="G9291"/>
  <c r="J9291" s="1"/>
  <c r="I9291"/>
  <c r="H9291"/>
  <c r="G9287"/>
  <c r="J9287" s="1"/>
  <c r="I9287"/>
  <c r="H9287"/>
  <c r="G9285"/>
  <c r="J9285" s="1"/>
  <c r="I9285"/>
  <c r="H9285"/>
  <c r="H9282"/>
  <c r="G9282"/>
  <c r="J9282" s="1"/>
  <c r="I9282"/>
  <c r="H9280"/>
  <c r="G9280"/>
  <c r="J9280" s="1"/>
  <c r="I9280"/>
  <c r="G9279"/>
  <c r="J9279" s="1"/>
  <c r="I9279"/>
  <c r="H9279"/>
  <c r="H9278"/>
  <c r="G9278"/>
  <c r="J9278" s="1"/>
  <c r="I9278"/>
  <c r="G9277"/>
  <c r="J9277" s="1"/>
  <c r="I9277"/>
  <c r="H9277"/>
  <c r="H9274"/>
  <c r="G9274"/>
  <c r="J9274" s="1"/>
  <c r="I9274"/>
  <c r="G9273"/>
  <c r="J9273" s="1"/>
  <c r="I9273"/>
  <c r="H9273"/>
  <c r="G9269"/>
  <c r="J9269" s="1"/>
  <c r="I9269"/>
  <c r="H9269"/>
  <c r="H9266"/>
  <c r="G9266"/>
  <c r="J9266" s="1"/>
  <c r="I9266"/>
  <c r="H9264"/>
  <c r="G9264"/>
  <c r="J9264" s="1"/>
  <c r="I9264"/>
  <c r="H9262"/>
  <c r="G9262"/>
  <c r="J9262" s="1"/>
  <c r="I9262"/>
  <c r="G9259"/>
  <c r="J9259" s="1"/>
  <c r="I9259"/>
  <c r="H9259"/>
  <c r="H9254"/>
  <c r="G9254"/>
  <c r="J9254" s="1"/>
  <c r="I9254"/>
  <c r="G9253"/>
  <c r="J9253" s="1"/>
  <c r="I9253"/>
  <c r="H9253"/>
  <c r="G9251"/>
  <c r="J9251" s="1"/>
  <c r="I9251"/>
  <c r="H9251"/>
  <c r="H9248"/>
  <c r="G9248"/>
  <c r="J9248" s="1"/>
  <c r="I9248"/>
  <c r="G9247"/>
  <c r="J9247" s="1"/>
  <c r="I9247"/>
  <c r="H9247"/>
  <c r="H9244"/>
  <c r="G9244"/>
  <c r="J9244" s="1"/>
  <c r="I9244"/>
  <c r="G9243"/>
  <c r="J9243" s="1"/>
  <c r="I9243"/>
  <c r="H9243"/>
  <c r="G9239"/>
  <c r="J9239" s="1"/>
  <c r="I9239"/>
  <c r="H9239"/>
  <c r="H9238"/>
  <c r="G9238"/>
  <c r="J9238" s="1"/>
  <c r="I9238"/>
  <c r="H9236"/>
  <c r="G9236"/>
  <c r="J9236" s="1"/>
  <c r="I9236"/>
  <c r="G9235"/>
  <c r="J9235" s="1"/>
  <c r="I9235"/>
  <c r="H9235"/>
  <c r="G9231"/>
  <c r="J9231" s="1"/>
  <c r="I9231"/>
  <c r="H9231"/>
  <c r="H9230"/>
  <c r="G9230"/>
  <c r="J9230" s="1"/>
  <c r="I9230"/>
  <c r="G9229"/>
  <c r="J9229" s="1"/>
  <c r="I9229"/>
  <c r="H9229"/>
  <c r="H9228"/>
  <c r="G9228"/>
  <c r="J9228" s="1"/>
  <c r="I9228"/>
  <c r="H9226"/>
  <c r="G9226"/>
  <c r="J9226" s="1"/>
  <c r="I9226"/>
  <c r="H9224"/>
  <c r="G9224"/>
  <c r="J9224" s="1"/>
  <c r="I9224"/>
  <c r="H9222"/>
  <c r="G9222"/>
  <c r="J9222" s="1"/>
  <c r="I9222"/>
  <c r="G9219"/>
  <c r="J9219" s="1"/>
  <c r="I9219"/>
  <c r="H9219"/>
  <c r="H9218"/>
  <c r="G9218"/>
  <c r="J9218" s="1"/>
  <c r="I9218"/>
  <c r="G9217"/>
  <c r="J9217" s="1"/>
  <c r="I9217"/>
  <c r="H9217"/>
  <c r="H9216"/>
  <c r="G9216"/>
  <c r="J9216" s="1"/>
  <c r="I9216"/>
  <c r="G9215"/>
  <c r="J9215" s="1"/>
  <c r="I9215"/>
  <c r="H9215"/>
  <c r="H9212"/>
  <c r="G9212"/>
  <c r="J9212" s="1"/>
  <c r="I9212"/>
  <c r="G9209"/>
  <c r="J9209" s="1"/>
  <c r="I9209"/>
  <c r="H9209"/>
  <c r="G9207"/>
  <c r="J9207" s="1"/>
  <c r="I9207"/>
  <c r="H9207"/>
  <c r="H9206"/>
  <c r="G9206"/>
  <c r="J9206" s="1"/>
  <c r="I9206"/>
  <c r="G9205"/>
  <c r="J9205" s="1"/>
  <c r="I9205"/>
  <c r="H9205"/>
  <c r="H9204"/>
  <c r="G9204"/>
  <c r="J9204" s="1"/>
  <c r="I9204"/>
  <c r="G9201"/>
  <c r="J9201" s="1"/>
  <c r="I9201"/>
  <c r="H9201"/>
  <c r="G9199"/>
  <c r="J9199" s="1"/>
  <c r="I9199"/>
  <c r="H9199"/>
  <c r="H9198"/>
  <c r="G9198"/>
  <c r="J9198" s="1"/>
  <c r="I9198"/>
  <c r="G9197"/>
  <c r="J9197" s="1"/>
  <c r="I9197"/>
  <c r="H9197"/>
  <c r="H9196"/>
  <c r="G9196"/>
  <c r="J9196" s="1"/>
  <c r="I9196"/>
  <c r="G9193"/>
  <c r="J9193" s="1"/>
  <c r="I9193"/>
  <c r="H9193"/>
  <c r="G9189"/>
  <c r="J9189" s="1"/>
  <c r="I9189"/>
  <c r="H9189"/>
  <c r="H9188"/>
  <c r="G9188"/>
  <c r="J9188" s="1"/>
  <c r="I9188"/>
  <c r="G9187"/>
  <c r="J9187" s="1"/>
  <c r="I9187"/>
  <c r="H9187"/>
  <c r="G9183"/>
  <c r="J9183" s="1"/>
  <c r="I9183"/>
  <c r="H9183"/>
  <c r="H9180"/>
  <c r="G9180"/>
  <c r="J9180" s="1"/>
  <c r="I9180"/>
  <c r="G9177"/>
  <c r="J9177" s="1"/>
  <c r="I9177"/>
  <c r="H9177"/>
  <c r="H9176"/>
  <c r="G9176"/>
  <c r="J9176" s="1"/>
  <c r="I9176"/>
  <c r="G9173"/>
  <c r="J9173" s="1"/>
  <c r="I9173"/>
  <c r="H9173"/>
  <c r="H9170"/>
  <c r="G9170"/>
  <c r="J9170" s="1"/>
  <c r="I9170"/>
  <c r="G9169"/>
  <c r="J9169" s="1"/>
  <c r="I9169"/>
  <c r="H9169"/>
  <c r="H9168"/>
  <c r="G9168"/>
  <c r="J9168" s="1"/>
  <c r="I9168"/>
  <c r="G9167"/>
  <c r="J9167" s="1"/>
  <c r="I9167"/>
  <c r="H9167"/>
  <c r="H9166"/>
  <c r="G9166"/>
  <c r="J9166" s="1"/>
  <c r="I9166"/>
  <c r="H9162"/>
  <c r="G9162"/>
  <c r="J9162" s="1"/>
  <c r="I9162"/>
  <c r="G9159"/>
  <c r="J9159" s="1"/>
  <c r="I9159"/>
  <c r="H9159"/>
  <c r="H9158"/>
  <c r="G9158"/>
  <c r="J9158" s="1"/>
  <c r="I9158"/>
  <c r="G9157"/>
  <c r="J9157" s="1"/>
  <c r="I9157"/>
  <c r="H9157"/>
  <c r="H9156"/>
  <c r="G9156"/>
  <c r="J9156" s="1"/>
  <c r="I9156"/>
  <c r="H9152"/>
  <c r="G9152"/>
  <c r="J9152" s="1"/>
  <c r="I9152"/>
  <c r="G9151"/>
  <c r="J9151" s="1"/>
  <c r="I9151"/>
  <c r="H9151"/>
  <c r="H9144"/>
  <c r="G9144"/>
  <c r="J9144" s="1"/>
  <c r="I9144"/>
  <c r="H9142"/>
  <c r="G9142"/>
  <c r="J9142" s="1"/>
  <c r="I9142"/>
  <c r="G9141"/>
  <c r="J9141" s="1"/>
  <c r="I9141"/>
  <c r="H9141"/>
  <c r="G9139"/>
  <c r="J9139" s="1"/>
  <c r="I9139"/>
  <c r="H9139"/>
  <c r="H9138"/>
  <c r="G9138"/>
  <c r="J9138" s="1"/>
  <c r="I9138"/>
  <c r="G9137"/>
  <c r="J9137" s="1"/>
  <c r="I9137"/>
  <c r="H9137"/>
  <c r="H9136"/>
  <c r="G9136"/>
  <c r="J9136" s="1"/>
  <c r="I9136"/>
  <c r="G9133"/>
  <c r="J9133" s="1"/>
  <c r="I9133"/>
  <c r="H9133"/>
  <c r="H9132"/>
  <c r="G9132"/>
  <c r="J9132" s="1"/>
  <c r="I9132"/>
  <c r="H9130"/>
  <c r="G9130"/>
  <c r="J9130" s="1"/>
  <c r="I9130"/>
  <c r="G9129"/>
  <c r="J9129" s="1"/>
  <c r="I9129"/>
  <c r="H9129"/>
  <c r="G9127"/>
  <c r="J9127" s="1"/>
  <c r="I9127"/>
  <c r="H9127"/>
  <c r="H9124"/>
  <c r="G9124"/>
  <c r="J9124" s="1"/>
  <c r="I9124"/>
  <c r="H9122"/>
  <c r="G9122"/>
  <c r="J9122" s="1"/>
  <c r="I9122"/>
  <c r="G9119"/>
  <c r="J9119" s="1"/>
  <c r="I9119"/>
  <c r="H9119"/>
  <c r="H9118"/>
  <c r="G9118"/>
  <c r="J9118" s="1"/>
  <c r="I9118"/>
  <c r="G9117"/>
  <c r="J9117" s="1"/>
  <c r="I9117"/>
  <c r="H9117"/>
  <c r="H9116"/>
  <c r="G9116"/>
  <c r="J9116" s="1"/>
  <c r="I9116"/>
  <c r="H9114"/>
  <c r="G9114"/>
  <c r="J9114" s="1"/>
  <c r="I9114"/>
  <c r="G9113"/>
  <c r="J9113" s="1"/>
  <c r="I9113"/>
  <c r="H9113"/>
  <c r="G9111"/>
  <c r="J9111" s="1"/>
  <c r="I9111"/>
  <c r="H9111"/>
  <c r="H9110"/>
  <c r="G9110"/>
  <c r="J9110" s="1"/>
  <c r="I9110"/>
  <c r="H9108"/>
  <c r="G9108"/>
  <c r="J9108" s="1"/>
  <c r="I9108"/>
  <c r="G9107"/>
  <c r="J9107" s="1"/>
  <c r="I9107"/>
  <c r="H9107"/>
  <c r="H9106"/>
  <c r="G9106"/>
  <c r="J9106" s="1"/>
  <c r="I9106"/>
  <c r="G9103"/>
  <c r="J9103" s="1"/>
  <c r="I9103"/>
  <c r="H9103"/>
  <c r="H9100"/>
  <c r="G9100"/>
  <c r="J9100" s="1"/>
  <c r="I9100"/>
  <c r="G9097"/>
  <c r="J9097" s="1"/>
  <c r="I9097"/>
  <c r="H9097"/>
  <c r="H9096"/>
  <c r="G9096"/>
  <c r="J9096" s="1"/>
  <c r="I9096"/>
  <c r="H9092"/>
  <c r="G9092"/>
  <c r="J9092" s="1"/>
  <c r="I9092"/>
  <c r="G9091"/>
  <c r="J9091" s="1"/>
  <c r="I9091"/>
  <c r="H9091"/>
  <c r="H9090"/>
  <c r="G9090"/>
  <c r="J9090" s="1"/>
  <c r="I9090"/>
  <c r="G9087"/>
  <c r="J9087" s="1"/>
  <c r="I9087"/>
  <c r="H9087"/>
  <c r="G9083"/>
  <c r="J9083" s="1"/>
  <c r="I9083"/>
  <c r="H9083"/>
  <c r="H9082"/>
  <c r="G9082"/>
  <c r="J9082" s="1"/>
  <c r="I9082"/>
  <c r="G9081"/>
  <c r="J9081" s="1"/>
  <c r="I9081"/>
  <c r="H9081"/>
  <c r="H9080"/>
  <c r="G9080"/>
  <c r="J9080" s="1"/>
  <c r="I9080"/>
  <c r="G9077"/>
  <c r="J9077" s="1"/>
  <c r="I9077"/>
  <c r="H9077"/>
  <c r="G9075"/>
  <c r="J9075" s="1"/>
  <c r="I9075"/>
  <c r="H9075"/>
  <c r="H9074"/>
  <c r="G9074"/>
  <c r="J9074" s="1"/>
  <c r="I9074"/>
  <c r="G9071"/>
  <c r="J9071" s="1"/>
  <c r="I9071"/>
  <c r="H9071"/>
  <c r="H9068"/>
  <c r="G9068"/>
  <c r="J9068" s="1"/>
  <c r="I9068"/>
  <c r="G9067"/>
  <c r="J9067" s="1"/>
  <c r="I9067"/>
  <c r="H9067"/>
  <c r="H9066"/>
  <c r="G9066"/>
  <c r="J9066" s="1"/>
  <c r="I9066"/>
  <c r="G9063"/>
  <c r="J9063" s="1"/>
  <c r="I9063"/>
  <c r="H9063"/>
  <c r="H9062"/>
  <c r="G9062"/>
  <c r="J9062" s="1"/>
  <c r="I9062"/>
  <c r="G9061"/>
  <c r="J9061" s="1"/>
  <c r="I9061"/>
  <c r="H9061"/>
  <c r="G9057"/>
  <c r="J9057" s="1"/>
  <c r="I9057"/>
  <c r="H9057"/>
  <c r="H9056"/>
  <c r="G9056"/>
  <c r="J9056" s="1"/>
  <c r="I9056"/>
  <c r="G9055"/>
  <c r="J9055" s="1"/>
  <c r="I9055"/>
  <c r="H9055"/>
  <c r="H9054"/>
  <c r="G9054"/>
  <c r="J9054" s="1"/>
  <c r="I9054"/>
  <c r="G9053"/>
  <c r="J9053" s="1"/>
  <c r="I9053"/>
  <c r="H9053"/>
  <c r="G9051"/>
  <c r="J9051" s="1"/>
  <c r="I9051"/>
  <c r="H9051"/>
  <c r="G9049"/>
  <c r="J9049" s="1"/>
  <c r="I9049"/>
  <c r="H9049"/>
  <c r="H9044"/>
  <c r="G9044"/>
  <c r="J9044" s="1"/>
  <c r="I9044"/>
  <c r="G9043"/>
  <c r="J9043" s="1"/>
  <c r="I9043"/>
  <c r="H9043"/>
  <c r="G9041"/>
  <c r="J9041" s="1"/>
  <c r="I9041"/>
  <c r="H9041"/>
  <c r="H9038"/>
  <c r="G9038"/>
  <c r="J9038" s="1"/>
  <c r="I9038"/>
  <c r="G9037"/>
  <c r="J9037" s="1"/>
  <c r="I9037"/>
  <c r="H9037"/>
  <c r="H9036"/>
  <c r="G9036"/>
  <c r="J9036" s="1"/>
  <c r="I9036"/>
  <c r="G9035"/>
  <c r="J9035" s="1"/>
  <c r="I9035"/>
  <c r="H9035"/>
  <c r="H9034"/>
  <c r="G9034"/>
  <c r="J9034" s="1"/>
  <c r="I9034"/>
  <c r="G9031"/>
  <c r="J9031" s="1"/>
  <c r="I9031"/>
  <c r="H9031"/>
  <c r="G9027"/>
  <c r="J9027" s="1"/>
  <c r="I9027"/>
  <c r="H9027"/>
  <c r="H9024"/>
  <c r="G9024"/>
  <c r="J9024" s="1"/>
  <c r="I9024"/>
  <c r="H9018"/>
  <c r="G9018"/>
  <c r="J9018" s="1"/>
  <c r="I9018"/>
  <c r="G9017"/>
  <c r="J9017" s="1"/>
  <c r="I9017"/>
  <c r="H9017"/>
  <c r="G9015"/>
  <c r="J9015" s="1"/>
  <c r="I9015"/>
  <c r="H9015"/>
  <c r="H9014"/>
  <c r="G9014"/>
  <c r="J9014" s="1"/>
  <c r="I9014"/>
  <c r="H9012"/>
  <c r="G9012"/>
  <c r="J9012" s="1"/>
  <c r="I9012"/>
  <c r="G9011"/>
  <c r="J9011" s="1"/>
  <c r="I9011"/>
  <c r="H9011"/>
  <c r="G9009"/>
  <c r="J9009" s="1"/>
  <c r="I9009"/>
  <c r="H9009"/>
  <c r="H9008"/>
  <c r="G9008"/>
  <c r="J9008" s="1"/>
  <c r="I9008"/>
  <c r="G9007"/>
  <c r="J9007" s="1"/>
  <c r="I9007"/>
  <c r="H9007"/>
  <c r="H9004"/>
  <c r="G9004"/>
  <c r="J9004" s="1"/>
  <c r="I9004"/>
  <c r="G9003"/>
  <c r="J9003" s="1"/>
  <c r="I9003"/>
  <c r="H9003"/>
  <c r="G8949"/>
  <c r="J8949" s="1"/>
  <c r="I8949"/>
  <c r="H8949"/>
  <c r="H8948"/>
  <c r="G8948"/>
  <c r="J8948" s="1"/>
  <c r="I8948"/>
  <c r="G8945"/>
  <c r="J8945" s="1"/>
  <c r="I8945"/>
  <c r="H8945"/>
  <c r="G8943"/>
  <c r="J8943" s="1"/>
  <c r="I8943"/>
  <c r="H8943"/>
  <c r="H8942"/>
  <c r="G8942"/>
  <c r="J8942" s="1"/>
  <c r="I8942"/>
  <c r="G8939"/>
  <c r="J8939" s="1"/>
  <c r="I8939"/>
  <c r="H8939"/>
  <c r="H8938"/>
  <c r="G8938"/>
  <c r="J8938" s="1"/>
  <c r="I8938"/>
  <c r="H8936"/>
  <c r="G8936"/>
  <c r="J8936" s="1"/>
  <c r="I8936"/>
  <c r="G8935"/>
  <c r="J8935" s="1"/>
  <c r="I8935"/>
  <c r="H8935"/>
  <c r="H8934"/>
  <c r="G8934"/>
  <c r="J8934" s="1"/>
  <c r="I8934"/>
  <c r="H8930"/>
  <c r="G8930"/>
  <c r="J8930" s="1"/>
  <c r="I8930"/>
  <c r="G8929"/>
  <c r="J8929" s="1"/>
  <c r="I8929"/>
  <c r="H8929"/>
  <c r="H8928"/>
  <c r="G8928"/>
  <c r="J8928" s="1"/>
  <c r="I8928"/>
  <c r="G8927"/>
  <c r="J8927" s="1"/>
  <c r="I8927"/>
  <c r="H8927"/>
  <c r="H8926"/>
  <c r="G8926"/>
  <c r="J8926" s="1"/>
  <c r="I8926"/>
  <c r="G8925"/>
  <c r="J8925" s="1"/>
  <c r="I8925"/>
  <c r="H8925"/>
  <c r="H8924"/>
  <c r="G8924"/>
  <c r="J8924" s="1"/>
  <c r="I8924"/>
  <c r="H8922"/>
  <c r="G8922"/>
  <c r="J8922" s="1"/>
  <c r="I8922"/>
  <c r="G8921"/>
  <c r="J8921" s="1"/>
  <c r="I8921"/>
  <c r="H8921"/>
  <c r="H8920"/>
  <c r="G8920"/>
  <c r="J8920" s="1"/>
  <c r="I8920"/>
  <c r="G8919"/>
  <c r="J8919" s="1"/>
  <c r="I8919"/>
  <c r="H8919"/>
  <c r="G8915"/>
  <c r="J8915" s="1"/>
  <c r="I8915"/>
  <c r="H8915"/>
  <c r="H8914"/>
  <c r="G8914"/>
  <c r="J8914" s="1"/>
  <c r="I8914"/>
  <c r="G8911"/>
  <c r="J8911" s="1"/>
  <c r="I8911"/>
  <c r="H8911"/>
  <c r="H8910"/>
  <c r="G8910"/>
  <c r="J8910" s="1"/>
  <c r="I8910"/>
  <c r="G8909"/>
  <c r="J8909" s="1"/>
  <c r="I8909"/>
  <c r="H8909"/>
  <c r="H8906"/>
  <c r="G8906"/>
  <c r="J8906" s="1"/>
  <c r="I8906"/>
  <c r="H8904"/>
  <c r="G8904"/>
  <c r="J8904" s="1"/>
  <c r="I8904"/>
  <c r="G8901"/>
  <c r="J8901" s="1"/>
  <c r="I8901"/>
  <c r="H8901"/>
  <c r="H8900"/>
  <c r="G8900"/>
  <c r="J8900" s="1"/>
  <c r="I8900"/>
  <c r="G8899"/>
  <c r="J8899" s="1"/>
  <c r="I8899"/>
  <c r="H8899"/>
  <c r="H8898"/>
  <c r="G8898"/>
  <c r="J8898" s="1"/>
  <c r="I8898"/>
  <c r="G8897"/>
  <c r="J8897" s="1"/>
  <c r="I8897"/>
  <c r="H8897"/>
  <c r="H8896"/>
  <c r="G8896"/>
  <c r="J8896" s="1"/>
  <c r="I8896"/>
  <c r="G8893"/>
  <c r="J8893" s="1"/>
  <c r="I8893"/>
  <c r="H8893"/>
  <c r="G8891"/>
  <c r="J8891" s="1"/>
  <c r="I8891"/>
  <c r="H8891"/>
  <c r="H8890"/>
  <c r="G8890"/>
  <c r="J8890" s="1"/>
  <c r="I8890"/>
  <c r="G8889"/>
  <c r="J8889" s="1"/>
  <c r="I8889"/>
  <c r="H8889"/>
  <c r="H8888"/>
  <c r="G8888"/>
  <c r="J8888" s="1"/>
  <c r="I8888"/>
  <c r="G8887"/>
  <c r="J8887" s="1"/>
  <c r="I8887"/>
  <c r="H8887"/>
  <c r="G8885"/>
  <c r="J8885" s="1"/>
  <c r="I8885"/>
  <c r="H8885"/>
  <c r="H8884"/>
  <c r="G8884"/>
  <c r="J8884" s="1"/>
  <c r="I8884"/>
  <c r="G8883"/>
  <c r="J8883" s="1"/>
  <c r="I8883"/>
  <c r="H8883"/>
  <c r="H8882"/>
  <c r="G8882"/>
  <c r="J8882" s="1"/>
  <c r="I8882"/>
  <c r="G8881"/>
  <c r="J8881" s="1"/>
  <c r="I8881"/>
  <c r="H8881"/>
  <c r="H8880"/>
  <c r="G8880"/>
  <c r="J8880" s="1"/>
  <c r="I8880"/>
  <c r="H8878"/>
  <c r="G8878"/>
  <c r="J8878" s="1"/>
  <c r="I8878"/>
  <c r="G8877"/>
  <c r="J8877" s="1"/>
  <c r="I8877"/>
  <c r="H8877"/>
  <c r="H8874"/>
  <c r="G8874"/>
  <c r="J8874" s="1"/>
  <c r="I8874"/>
  <c r="G8873"/>
  <c r="J8873" s="1"/>
  <c r="I8873"/>
  <c r="H8873"/>
  <c r="H8870"/>
  <c r="G8870"/>
  <c r="J8870" s="1"/>
  <c r="I8870"/>
  <c r="G8869"/>
  <c r="J8869" s="1"/>
  <c r="I8869"/>
  <c r="H8869"/>
  <c r="H8866"/>
  <c r="G8866"/>
  <c r="J8866" s="1"/>
  <c r="I8866"/>
  <c r="G8865"/>
  <c r="J8865" s="1"/>
  <c r="I8865"/>
  <c r="H8865"/>
  <c r="G8863"/>
  <c r="J8863" s="1"/>
  <c r="I8863"/>
  <c r="H8863"/>
  <c r="H8474"/>
  <c r="G8474"/>
  <c r="J8474" s="1"/>
  <c r="I8474"/>
  <c r="G8473"/>
  <c r="J8473" s="1"/>
  <c r="I8473"/>
  <c r="H8473"/>
  <c r="H8472"/>
  <c r="G8472"/>
  <c r="J8472" s="1"/>
  <c r="I8472"/>
  <c r="G8471"/>
  <c r="J8471" s="1"/>
  <c r="I8471"/>
  <c r="H8471"/>
  <c r="H8470"/>
  <c r="G8470"/>
  <c r="J8470" s="1"/>
  <c r="I8470"/>
  <c r="G8469"/>
  <c r="J8469" s="1"/>
  <c r="I8469"/>
  <c r="H8469"/>
  <c r="H8468"/>
  <c r="G8468"/>
  <c r="J8468" s="1"/>
  <c r="I8468"/>
  <c r="G8467"/>
  <c r="J8467" s="1"/>
  <c r="I8467"/>
  <c r="H8467"/>
  <c r="H8466"/>
  <c r="G8466"/>
  <c r="J8466" s="1"/>
  <c r="I8466"/>
  <c r="G8465"/>
  <c r="J8465" s="1"/>
  <c r="I8465"/>
  <c r="H8465"/>
  <c r="H8464"/>
  <c r="G8464"/>
  <c r="J8464" s="1"/>
  <c r="I8464"/>
  <c r="G8463"/>
  <c r="J8463" s="1"/>
  <c r="I8463"/>
  <c r="H8463"/>
  <c r="H8462"/>
  <c r="G8462"/>
  <c r="J8462" s="1"/>
  <c r="I8462"/>
  <c r="G8461"/>
  <c r="J8461" s="1"/>
  <c r="I8461"/>
  <c r="H8461"/>
  <c r="H8460"/>
  <c r="G8460"/>
  <c r="J8460" s="1"/>
  <c r="I8460"/>
  <c r="G8459"/>
  <c r="J8459" s="1"/>
  <c r="I8459"/>
  <c r="H8459"/>
  <c r="H8458"/>
  <c r="G8458"/>
  <c r="J8458" s="1"/>
  <c r="I8458"/>
  <c r="G8457"/>
  <c r="J8457" s="1"/>
  <c r="I8457"/>
  <c r="H8457"/>
  <c r="H8456"/>
  <c r="G8456"/>
  <c r="J8456" s="1"/>
  <c r="I8456"/>
  <c r="G8455"/>
  <c r="J8455" s="1"/>
  <c r="I8455"/>
  <c r="H8455"/>
  <c r="H8454"/>
  <c r="G8454"/>
  <c r="J8454" s="1"/>
  <c r="I8454"/>
  <c r="G8453"/>
  <c r="J8453" s="1"/>
  <c r="I8453"/>
  <c r="H8453"/>
  <c r="H8452"/>
  <c r="G8452"/>
  <c r="J8452" s="1"/>
  <c r="I8452"/>
  <c r="G8451"/>
  <c r="J8451" s="1"/>
  <c r="I8451"/>
  <c r="H8451"/>
  <c r="H8450"/>
  <c r="G8450"/>
  <c r="J8450" s="1"/>
  <c r="I8450"/>
  <c r="G8449"/>
  <c r="J8449" s="1"/>
  <c r="I8449"/>
  <c r="H8449"/>
  <c r="H8448"/>
  <c r="G8448"/>
  <c r="J8448" s="1"/>
  <c r="I8448"/>
  <c r="G8447"/>
  <c r="J8447" s="1"/>
  <c r="I8447"/>
  <c r="H8447"/>
  <c r="H8446"/>
  <c r="G8446"/>
  <c r="J8446" s="1"/>
  <c r="I8446"/>
  <c r="G8445"/>
  <c r="J8445" s="1"/>
  <c r="I8445"/>
  <c r="H8445"/>
  <c r="H8444"/>
  <c r="G8444"/>
  <c r="J8444" s="1"/>
  <c r="I8444"/>
  <c r="G8443"/>
  <c r="J8443" s="1"/>
  <c r="I8443"/>
  <c r="H8443"/>
  <c r="H8442"/>
  <c r="G8442"/>
  <c r="J8442" s="1"/>
  <c r="I8442"/>
  <c r="G8441"/>
  <c r="J8441" s="1"/>
  <c r="I8441"/>
  <c r="H8441"/>
  <c r="H8440"/>
  <c r="G8440"/>
  <c r="J8440" s="1"/>
  <c r="I8440"/>
  <c r="G8439"/>
  <c r="J8439" s="1"/>
  <c r="I8439"/>
  <c r="H8439"/>
  <c r="H8438"/>
  <c r="G8438"/>
  <c r="J8438" s="1"/>
  <c r="I8438"/>
  <c r="G8437"/>
  <c r="J8437" s="1"/>
  <c r="I8437"/>
  <c r="H8437"/>
  <c r="H8436"/>
  <c r="G8436"/>
  <c r="J8436" s="1"/>
  <c r="I8436"/>
  <c r="G8435"/>
  <c r="J8435" s="1"/>
  <c r="I8435"/>
  <c r="H8435"/>
  <c r="H8434"/>
  <c r="G8434"/>
  <c r="J8434" s="1"/>
  <c r="I8434"/>
  <c r="G8433"/>
  <c r="J8433" s="1"/>
  <c r="I8433"/>
  <c r="H8433"/>
  <c r="H8432"/>
  <c r="G8432"/>
  <c r="J8432" s="1"/>
  <c r="I8432"/>
  <c r="G8431"/>
  <c r="J8431" s="1"/>
  <c r="I8431"/>
  <c r="H8431"/>
  <c r="H8430"/>
  <c r="G8430"/>
  <c r="J8430" s="1"/>
  <c r="I8430"/>
  <c r="G8429"/>
  <c r="J8429" s="1"/>
  <c r="I8429"/>
  <c r="H8429"/>
  <c r="H8428"/>
  <c r="G8428"/>
  <c r="J8428" s="1"/>
  <c r="I8428"/>
  <c r="G8427"/>
  <c r="J8427" s="1"/>
  <c r="I8427"/>
  <c r="H8427"/>
  <c r="H8426"/>
  <c r="G8426"/>
  <c r="J8426" s="1"/>
  <c r="I8426"/>
  <c r="G8425"/>
  <c r="J8425" s="1"/>
  <c r="I8425"/>
  <c r="H8425"/>
  <c r="H8424"/>
  <c r="G8424"/>
  <c r="J8424" s="1"/>
  <c r="I8424"/>
  <c r="G8423"/>
  <c r="J8423" s="1"/>
  <c r="I8423"/>
  <c r="H8423"/>
  <c r="H8422"/>
  <c r="G8422"/>
  <c r="J8422" s="1"/>
  <c r="I8422"/>
  <c r="G8421"/>
  <c r="J8421" s="1"/>
  <c r="I8421"/>
  <c r="H8421"/>
  <c r="H8420"/>
  <c r="G8420"/>
  <c r="J8420" s="1"/>
  <c r="I8420"/>
  <c r="G8419"/>
  <c r="J8419" s="1"/>
  <c r="I8419"/>
  <c r="H8419"/>
  <c r="H8418"/>
  <c r="G8418"/>
  <c r="J8418" s="1"/>
  <c r="I8418"/>
  <c r="G8417"/>
  <c r="J8417" s="1"/>
  <c r="I8417"/>
  <c r="H8417"/>
  <c r="H8416"/>
  <c r="G8416"/>
  <c r="J8416" s="1"/>
  <c r="I8416"/>
  <c r="G8415"/>
  <c r="J8415" s="1"/>
  <c r="I8415"/>
  <c r="H8415"/>
  <c r="H8414"/>
  <c r="G8414"/>
  <c r="J8414" s="1"/>
  <c r="I8414"/>
  <c r="G8413"/>
  <c r="J8413" s="1"/>
  <c r="I8413"/>
  <c r="H8413"/>
  <c r="H8412"/>
  <c r="G8412"/>
  <c r="J8412" s="1"/>
  <c r="I8412"/>
  <c r="G8411"/>
  <c r="J8411" s="1"/>
  <c r="I8411"/>
  <c r="H8411"/>
  <c r="H8410"/>
  <c r="G8410"/>
  <c r="J8410" s="1"/>
  <c r="I8410"/>
  <c r="G8409"/>
  <c r="J8409" s="1"/>
  <c r="I8409"/>
  <c r="H8409"/>
  <c r="H8408"/>
  <c r="G8408"/>
  <c r="J8408" s="1"/>
  <c r="I8408"/>
  <c r="G8407"/>
  <c r="J8407" s="1"/>
  <c r="I8407"/>
  <c r="H8407"/>
  <c r="H8406"/>
  <c r="G8406"/>
  <c r="J8406" s="1"/>
  <c r="I8406"/>
  <c r="G8405"/>
  <c r="J8405" s="1"/>
  <c r="I8405"/>
  <c r="H8405"/>
  <c r="H8404"/>
  <c r="G8404"/>
  <c r="J8404" s="1"/>
  <c r="I8404"/>
  <c r="G8403"/>
  <c r="J8403" s="1"/>
  <c r="I8403"/>
  <c r="H8403"/>
  <c r="H8402"/>
  <c r="G8402"/>
  <c r="J8402" s="1"/>
  <c r="I8402"/>
  <c r="G8401"/>
  <c r="J8401" s="1"/>
  <c r="I8401"/>
  <c r="H8401"/>
  <c r="H8400"/>
  <c r="G8400"/>
  <c r="J8400" s="1"/>
  <c r="I8400"/>
  <c r="G8399"/>
  <c r="J8399" s="1"/>
  <c r="I8399"/>
  <c r="H8399"/>
  <c r="H8398"/>
  <c r="G8398"/>
  <c r="J8398" s="1"/>
  <c r="I8398"/>
  <c r="G8397"/>
  <c r="J8397" s="1"/>
  <c r="I8397"/>
  <c r="H8397"/>
  <c r="H8396"/>
  <c r="G8396"/>
  <c r="J8396" s="1"/>
  <c r="I8396"/>
  <c r="G8395"/>
  <c r="J8395" s="1"/>
  <c r="I8395"/>
  <c r="H8395"/>
  <c r="H8394"/>
  <c r="G8394"/>
  <c r="J8394" s="1"/>
  <c r="I8394"/>
  <c r="G8393"/>
  <c r="J8393" s="1"/>
  <c r="I8393"/>
  <c r="H8393"/>
  <c r="H8392"/>
  <c r="G8392"/>
  <c r="J8392" s="1"/>
  <c r="I8392"/>
  <c r="G8391"/>
  <c r="J8391" s="1"/>
  <c r="I8391"/>
  <c r="H8391"/>
  <c r="H8390"/>
  <c r="G8390"/>
  <c r="J8390" s="1"/>
  <c r="I8390"/>
  <c r="G8389"/>
  <c r="J8389" s="1"/>
  <c r="I8389"/>
  <c r="H8389"/>
  <c r="H8388"/>
  <c r="G8388"/>
  <c r="J8388" s="1"/>
  <c r="I8388"/>
  <c r="G8387"/>
  <c r="J8387" s="1"/>
  <c r="I8387"/>
  <c r="H8387"/>
  <c r="H8386"/>
  <c r="G8386"/>
  <c r="J8386" s="1"/>
  <c r="I8386"/>
  <c r="G8385"/>
  <c r="J8385" s="1"/>
  <c r="I8385"/>
  <c r="H8385"/>
  <c r="H8384"/>
  <c r="G8384"/>
  <c r="J8384" s="1"/>
  <c r="I8384"/>
  <c r="G8383"/>
  <c r="J8383" s="1"/>
  <c r="I8383"/>
  <c r="H8383"/>
  <c r="H8382"/>
  <c r="G8382"/>
  <c r="J8382" s="1"/>
  <c r="I8382"/>
  <c r="G8381"/>
  <c r="J8381" s="1"/>
  <c r="I8381"/>
  <c r="H8381"/>
  <c r="H8380"/>
  <c r="G8380"/>
  <c r="J8380" s="1"/>
  <c r="I8380"/>
  <c r="G8379"/>
  <c r="J8379" s="1"/>
  <c r="I8379"/>
  <c r="H8379"/>
  <c r="H8378"/>
  <c r="G8378"/>
  <c r="J8378" s="1"/>
  <c r="I8378"/>
  <c r="G8377"/>
  <c r="J8377" s="1"/>
  <c r="I8377"/>
  <c r="H8377"/>
  <c r="H8376"/>
  <c r="G8376"/>
  <c r="J8376" s="1"/>
  <c r="I8376"/>
  <c r="G8375"/>
  <c r="J8375" s="1"/>
  <c r="I8375"/>
  <c r="H8375"/>
  <c r="H8374"/>
  <c r="G8374"/>
  <c r="J8374" s="1"/>
  <c r="I8374"/>
  <c r="G8373"/>
  <c r="J8373" s="1"/>
  <c r="I8373"/>
  <c r="H8373"/>
  <c r="H8372"/>
  <c r="G8372"/>
  <c r="J8372" s="1"/>
  <c r="I8372"/>
  <c r="G8371"/>
  <c r="J8371" s="1"/>
  <c r="I8371"/>
  <c r="H8371"/>
  <c r="H8370"/>
  <c r="G8370"/>
  <c r="J8370" s="1"/>
  <c r="I8370"/>
  <c r="G8369"/>
  <c r="J8369" s="1"/>
  <c r="I8369"/>
  <c r="H8369"/>
  <c r="H8368"/>
  <c r="G8368"/>
  <c r="J8368" s="1"/>
  <c r="I8368"/>
  <c r="G8367"/>
  <c r="J8367" s="1"/>
  <c r="I8367"/>
  <c r="H8367"/>
  <c r="H8366"/>
  <c r="G8366"/>
  <c r="J8366" s="1"/>
  <c r="I8366"/>
  <c r="G8365"/>
  <c r="J8365" s="1"/>
  <c r="I8365"/>
  <c r="H8365"/>
  <c r="H8364"/>
  <c r="G8364"/>
  <c r="J8364" s="1"/>
  <c r="I8364"/>
  <c r="G8363"/>
  <c r="J8363" s="1"/>
  <c r="I8363"/>
  <c r="H8363"/>
  <c r="H8362"/>
  <c r="G8362"/>
  <c r="J8362" s="1"/>
  <c r="I8362"/>
  <c r="G8361"/>
  <c r="J8361" s="1"/>
  <c r="I8361"/>
  <c r="H8361"/>
  <c r="H8360"/>
  <c r="G8360"/>
  <c r="J8360" s="1"/>
  <c r="I8360"/>
  <c r="G8359"/>
  <c r="J8359" s="1"/>
  <c r="I8359"/>
  <c r="H8359"/>
  <c r="H8358"/>
  <c r="G8358"/>
  <c r="J8358" s="1"/>
  <c r="I8358"/>
  <c r="G8357"/>
  <c r="J8357" s="1"/>
  <c r="I8357"/>
  <c r="H8357"/>
  <c r="H8356"/>
  <c r="G8356"/>
  <c r="J8356" s="1"/>
  <c r="I8356"/>
  <c r="G8355"/>
  <c r="J8355" s="1"/>
  <c r="I8355"/>
  <c r="H8355"/>
  <c r="H8354"/>
  <c r="G8354"/>
  <c r="J8354" s="1"/>
  <c r="I8354"/>
  <c r="G8353"/>
  <c r="J8353" s="1"/>
  <c r="I8353"/>
  <c r="H8353"/>
  <c r="H8352"/>
  <c r="G8352"/>
  <c r="J8352" s="1"/>
  <c r="I8352"/>
  <c r="G8351"/>
  <c r="J8351" s="1"/>
  <c r="I8351"/>
  <c r="H8351"/>
  <c r="H8350"/>
  <c r="G8350"/>
  <c r="J8350" s="1"/>
  <c r="I8350"/>
  <c r="G8349"/>
  <c r="J8349" s="1"/>
  <c r="I8349"/>
  <c r="H8349"/>
  <c r="H8348"/>
  <c r="G8348"/>
  <c r="J8348" s="1"/>
  <c r="I8348"/>
  <c r="G8347"/>
  <c r="J8347" s="1"/>
  <c r="I8347"/>
  <c r="H8347"/>
  <c r="H8346"/>
  <c r="G8346"/>
  <c r="J8346" s="1"/>
  <c r="I8346"/>
  <c r="G8345"/>
  <c r="J8345" s="1"/>
  <c r="I8345"/>
  <c r="H8345"/>
  <c r="H8344"/>
  <c r="G8344"/>
  <c r="J8344" s="1"/>
  <c r="I8344"/>
  <c r="G8343"/>
  <c r="J8343" s="1"/>
  <c r="I8343"/>
  <c r="H8343"/>
  <c r="H8342"/>
  <c r="G8342"/>
  <c r="J8342" s="1"/>
  <c r="I8342"/>
  <c r="G8341"/>
  <c r="J8341" s="1"/>
  <c r="I8341"/>
  <c r="H8341"/>
  <c r="H8340"/>
  <c r="G8340"/>
  <c r="J8340" s="1"/>
  <c r="I8340"/>
  <c r="G8339"/>
  <c r="J8339" s="1"/>
  <c r="I8339"/>
  <c r="H8339"/>
  <c r="H8338"/>
  <c r="G8338"/>
  <c r="J8338" s="1"/>
  <c r="I8338"/>
  <c r="G8337"/>
  <c r="J8337" s="1"/>
  <c r="I8337"/>
  <c r="H8337"/>
  <c r="H8336"/>
  <c r="G8336"/>
  <c r="J8336" s="1"/>
  <c r="I8336"/>
  <c r="G8335"/>
  <c r="J8335" s="1"/>
  <c r="I8335"/>
  <c r="H8335"/>
  <c r="H8334"/>
  <c r="G8334"/>
  <c r="J8334" s="1"/>
  <c r="I8334"/>
  <c r="G8333"/>
  <c r="J8333" s="1"/>
  <c r="I8333"/>
  <c r="H8333"/>
  <c r="H8332"/>
  <c r="G8332"/>
  <c r="J8332" s="1"/>
  <c r="I8332"/>
  <c r="G8331"/>
  <c r="J8331" s="1"/>
  <c r="I8331"/>
  <c r="H8331"/>
  <c r="H8330"/>
  <c r="G8330"/>
  <c r="J8330" s="1"/>
  <c r="I8330"/>
  <c r="G8329"/>
  <c r="J8329" s="1"/>
  <c r="I8329"/>
  <c r="H8329"/>
  <c r="H8328"/>
  <c r="G8328"/>
  <c r="J8328" s="1"/>
  <c r="I8328"/>
  <c r="G8327"/>
  <c r="J8327" s="1"/>
  <c r="I8327"/>
  <c r="H8327"/>
  <c r="H8326"/>
  <c r="G8326"/>
  <c r="J8326" s="1"/>
  <c r="I8326"/>
  <c r="G8325"/>
  <c r="J8325" s="1"/>
  <c r="I8325"/>
  <c r="H8325"/>
  <c r="H8324"/>
  <c r="G8324"/>
  <c r="J8324" s="1"/>
  <c r="I8324"/>
  <c r="G8323"/>
  <c r="J8323" s="1"/>
  <c r="I8323"/>
  <c r="H8323"/>
  <c r="H8322"/>
  <c r="G8322"/>
  <c r="J8322" s="1"/>
  <c r="I8322"/>
  <c r="G8321"/>
  <c r="J8321" s="1"/>
  <c r="I8321"/>
  <c r="H8321"/>
  <c r="H8320"/>
  <c r="G8320"/>
  <c r="J8320" s="1"/>
  <c r="I8320"/>
  <c r="G8319"/>
  <c r="J8319" s="1"/>
  <c r="I8319"/>
  <c r="H8319"/>
  <c r="H8318"/>
  <c r="G8318"/>
  <c r="J8318" s="1"/>
  <c r="I8318"/>
  <c r="G8317"/>
  <c r="J8317" s="1"/>
  <c r="I8317"/>
  <c r="H8317"/>
  <c r="H8316"/>
  <c r="G8316"/>
  <c r="J8316" s="1"/>
  <c r="I8316"/>
  <c r="G8315"/>
  <c r="J8315" s="1"/>
  <c r="I8315"/>
  <c r="H8315"/>
  <c r="H8314"/>
  <c r="G8314"/>
  <c r="J8314" s="1"/>
  <c r="I8314"/>
  <c r="G8313"/>
  <c r="J8313" s="1"/>
  <c r="I8313"/>
  <c r="H8313"/>
  <c r="H8312"/>
  <c r="G8312"/>
  <c r="J8312" s="1"/>
  <c r="I8312"/>
  <c r="G8311"/>
  <c r="J8311" s="1"/>
  <c r="I8311"/>
  <c r="H8311"/>
  <c r="H8310"/>
  <c r="G8310"/>
  <c r="J8310" s="1"/>
  <c r="I8310"/>
  <c r="G8309"/>
  <c r="J8309" s="1"/>
  <c r="I8309"/>
  <c r="H8309"/>
  <c r="H8308"/>
  <c r="G8308"/>
  <c r="J8308" s="1"/>
  <c r="I8308"/>
  <c r="G8307"/>
  <c r="J8307" s="1"/>
  <c r="I8307"/>
  <c r="H8307"/>
  <c r="H8306"/>
  <c r="G8306"/>
  <c r="J8306" s="1"/>
  <c r="I8306"/>
  <c r="G8305"/>
  <c r="J8305" s="1"/>
  <c r="I8305"/>
  <c r="H8305"/>
  <c r="H8304"/>
  <c r="G8304"/>
  <c r="J8304" s="1"/>
  <c r="I8304"/>
  <c r="G8303"/>
  <c r="J8303" s="1"/>
  <c r="I8303"/>
  <c r="H8303"/>
  <c r="H8302"/>
  <c r="G8302"/>
  <c r="J8302" s="1"/>
  <c r="I8302"/>
  <c r="G8301"/>
  <c r="J8301" s="1"/>
  <c r="I8301"/>
  <c r="H8301"/>
  <c r="H8300"/>
  <c r="G8300"/>
  <c r="J8300" s="1"/>
  <c r="I8300"/>
  <c r="G8299"/>
  <c r="J8299" s="1"/>
  <c r="I8299"/>
  <c r="H8299"/>
  <c r="H8298"/>
  <c r="G8298"/>
  <c r="J8298" s="1"/>
  <c r="I8298"/>
  <c r="G8297"/>
  <c r="J8297" s="1"/>
  <c r="I8297"/>
  <c r="H8297"/>
  <c r="H8296"/>
  <c r="G8296"/>
  <c r="J8296" s="1"/>
  <c r="I8296"/>
  <c r="G8295"/>
  <c r="J8295" s="1"/>
  <c r="I8295"/>
  <c r="H8295"/>
  <c r="H8294"/>
  <c r="G8294"/>
  <c r="J8294" s="1"/>
  <c r="I8294"/>
  <c r="G8293"/>
  <c r="J8293" s="1"/>
  <c r="I8293"/>
  <c r="H8293"/>
  <c r="H8292"/>
  <c r="G8292"/>
  <c r="J8292" s="1"/>
  <c r="I8292"/>
  <c r="G8291"/>
  <c r="J8291" s="1"/>
  <c r="I8291"/>
  <c r="H8291"/>
  <c r="H8290"/>
  <c r="G8290"/>
  <c r="J8290" s="1"/>
  <c r="I8290"/>
  <c r="G8289"/>
  <c r="J8289" s="1"/>
  <c r="I8289"/>
  <c r="H8289"/>
  <c r="H8288"/>
  <c r="G8288"/>
  <c r="J8288" s="1"/>
  <c r="I8288"/>
  <c r="G8287"/>
  <c r="J8287" s="1"/>
  <c r="I8287"/>
  <c r="H8287"/>
  <c r="H8286"/>
  <c r="G8286"/>
  <c r="J8286" s="1"/>
  <c r="I8286"/>
  <c r="G8285"/>
  <c r="J8285" s="1"/>
  <c r="I8285"/>
  <c r="H8285"/>
  <c r="H8284"/>
  <c r="G8284"/>
  <c r="J8284" s="1"/>
  <c r="I8284"/>
  <c r="G8283"/>
  <c r="J8283" s="1"/>
  <c r="I8283"/>
  <c r="H8283"/>
  <c r="H8282"/>
  <c r="G8282"/>
  <c r="J8282" s="1"/>
  <c r="I8282"/>
  <c r="G8281"/>
  <c r="J8281" s="1"/>
  <c r="I8281"/>
  <c r="H8281"/>
  <c r="H8280"/>
  <c r="G8280"/>
  <c r="J8280" s="1"/>
  <c r="I8280"/>
  <c r="G8279"/>
  <c r="J8279" s="1"/>
  <c r="I8279"/>
  <c r="H8279"/>
  <c r="H8278"/>
  <c r="G8278"/>
  <c r="J8278" s="1"/>
  <c r="I8278"/>
  <c r="G8277"/>
  <c r="J8277" s="1"/>
  <c r="I8277"/>
  <c r="H8277"/>
  <c r="H8276"/>
  <c r="G8276"/>
  <c r="J8276" s="1"/>
  <c r="I8276"/>
  <c r="G8275"/>
  <c r="J8275" s="1"/>
  <c r="I8275"/>
  <c r="H8275"/>
  <c r="H8274"/>
  <c r="G8274"/>
  <c r="J8274" s="1"/>
  <c r="I8274"/>
  <c r="G8273"/>
  <c r="J8273" s="1"/>
  <c r="I8273"/>
  <c r="H8273"/>
  <c r="H8272"/>
  <c r="G8272"/>
  <c r="J8272" s="1"/>
  <c r="I8272"/>
  <c r="G8271"/>
  <c r="J8271" s="1"/>
  <c r="I8271"/>
  <c r="H8271"/>
  <c r="H8270"/>
  <c r="G8270"/>
  <c r="J8270" s="1"/>
  <c r="I8270"/>
  <c r="G8269"/>
  <c r="J8269" s="1"/>
  <c r="I8269"/>
  <c r="H8269"/>
  <c r="H8268"/>
  <c r="G8268"/>
  <c r="J8268" s="1"/>
  <c r="I8268"/>
  <c r="G8267"/>
  <c r="J8267" s="1"/>
  <c r="I8267"/>
  <c r="H8267"/>
  <c r="H8266"/>
  <c r="G8266"/>
  <c r="J8266" s="1"/>
  <c r="I8266"/>
  <c r="G8265"/>
  <c r="J8265" s="1"/>
  <c r="I8265"/>
  <c r="H8265"/>
  <c r="H8264"/>
  <c r="G8264"/>
  <c r="J8264" s="1"/>
  <c r="I8264"/>
  <c r="G8263"/>
  <c r="J8263" s="1"/>
  <c r="I8263"/>
  <c r="H8263"/>
  <c r="H8262"/>
  <c r="G8262"/>
  <c r="J8262" s="1"/>
  <c r="I8262"/>
  <c r="G8261"/>
  <c r="J8261" s="1"/>
  <c r="I8261"/>
  <c r="H8261"/>
  <c r="H8260"/>
  <c r="G8260"/>
  <c r="J8260" s="1"/>
  <c r="I8260"/>
  <c r="G8259"/>
  <c r="J8259" s="1"/>
  <c r="I8259"/>
  <c r="H8259"/>
  <c r="H8258"/>
  <c r="G8258"/>
  <c r="J8258" s="1"/>
  <c r="I8258"/>
  <c r="G8257"/>
  <c r="J8257" s="1"/>
  <c r="I8257"/>
  <c r="H8257"/>
  <c r="H8256"/>
  <c r="G8256"/>
  <c r="J8256" s="1"/>
  <c r="I8256"/>
  <c r="G8255"/>
  <c r="J8255" s="1"/>
  <c r="I8255"/>
  <c r="H8255"/>
  <c r="H8254"/>
  <c r="G8254"/>
  <c r="J8254" s="1"/>
  <c r="I8254"/>
  <c r="G8253"/>
  <c r="J8253" s="1"/>
  <c r="I8253"/>
  <c r="H8253"/>
  <c r="H8252"/>
  <c r="G8252"/>
  <c r="J8252" s="1"/>
  <c r="I8252"/>
  <c r="G8251"/>
  <c r="J8251" s="1"/>
  <c r="I8251"/>
  <c r="H8251"/>
  <c r="H8250"/>
  <c r="G8250"/>
  <c r="J8250" s="1"/>
  <c r="I8250"/>
  <c r="G8249"/>
  <c r="J8249" s="1"/>
  <c r="I8249"/>
  <c r="H8249"/>
  <c r="H8248"/>
  <c r="G8248"/>
  <c r="J8248" s="1"/>
  <c r="I8248"/>
  <c r="G8247"/>
  <c r="J8247" s="1"/>
  <c r="I8247"/>
  <c r="H8247"/>
  <c r="H8246"/>
  <c r="G8246"/>
  <c r="J8246" s="1"/>
  <c r="I8246"/>
  <c r="G8245"/>
  <c r="J8245" s="1"/>
  <c r="I8245"/>
  <c r="H8245"/>
  <c r="H8244"/>
  <c r="G8244"/>
  <c r="J8244" s="1"/>
  <c r="I8244"/>
  <c r="G8243"/>
  <c r="J8243" s="1"/>
  <c r="I8243"/>
  <c r="H8243"/>
  <c r="H8242"/>
  <c r="G8242"/>
  <c r="J8242" s="1"/>
  <c r="I8242"/>
  <c r="G8241"/>
  <c r="J8241" s="1"/>
  <c r="I8241"/>
  <c r="H8241"/>
  <c r="H8240"/>
  <c r="G8240"/>
  <c r="J8240" s="1"/>
  <c r="I8240"/>
  <c r="G8239"/>
  <c r="J8239" s="1"/>
  <c r="I8239"/>
  <c r="H8239"/>
  <c r="H8238"/>
  <c r="G8238"/>
  <c r="J8238" s="1"/>
  <c r="I8238"/>
  <c r="G8237"/>
  <c r="J8237" s="1"/>
  <c r="I8237"/>
  <c r="H8237"/>
  <c r="H8236"/>
  <c r="G8236"/>
  <c r="J8236" s="1"/>
  <c r="I8236"/>
  <c r="G8235"/>
  <c r="J8235" s="1"/>
  <c r="I8235"/>
  <c r="H8235"/>
  <c r="H8234"/>
  <c r="G8234"/>
  <c r="J8234" s="1"/>
  <c r="I8234"/>
  <c r="G8233"/>
  <c r="J8233" s="1"/>
  <c r="I8233"/>
  <c r="H8233"/>
  <c r="H8232"/>
  <c r="G8232"/>
  <c r="J8232" s="1"/>
  <c r="I8232"/>
  <c r="G8231"/>
  <c r="J8231" s="1"/>
  <c r="I8231"/>
  <c r="H8231"/>
  <c r="H8230"/>
  <c r="G8230"/>
  <c r="J8230" s="1"/>
  <c r="I8230"/>
  <c r="G8229"/>
  <c r="J8229" s="1"/>
  <c r="I8229"/>
  <c r="H8229"/>
  <c r="H8228"/>
  <c r="G8228"/>
  <c r="J8228" s="1"/>
  <c r="I8228"/>
  <c r="G8227"/>
  <c r="J8227" s="1"/>
  <c r="I8227"/>
  <c r="H8227"/>
  <c r="H8226"/>
  <c r="G8226"/>
  <c r="J8226" s="1"/>
  <c r="I8226"/>
  <c r="G8225"/>
  <c r="J8225" s="1"/>
  <c r="I8225"/>
  <c r="H8225"/>
  <c r="H8224"/>
  <c r="G8224"/>
  <c r="J8224" s="1"/>
  <c r="I8224"/>
  <c r="G8223"/>
  <c r="J8223" s="1"/>
  <c r="I8223"/>
  <c r="H8223"/>
  <c r="H8222"/>
  <c r="G8222"/>
  <c r="J8222" s="1"/>
  <c r="I8222"/>
  <c r="G8221"/>
  <c r="J8221" s="1"/>
  <c r="I8221"/>
  <c r="H8221"/>
  <c r="H8220"/>
  <c r="G8220"/>
  <c r="J8220" s="1"/>
  <c r="I8220"/>
  <c r="G8219"/>
  <c r="J8219" s="1"/>
  <c r="I8219"/>
  <c r="H8219"/>
  <c r="H8218"/>
  <c r="G8218"/>
  <c r="J8218" s="1"/>
  <c r="I8218"/>
  <c r="G8217"/>
  <c r="J8217" s="1"/>
  <c r="I8217"/>
  <c r="H8217"/>
  <c r="H8216"/>
  <c r="G8216"/>
  <c r="J8216" s="1"/>
  <c r="I8216"/>
  <c r="G8215"/>
  <c r="J8215" s="1"/>
  <c r="I8215"/>
  <c r="H8215"/>
  <c r="H8214"/>
  <c r="G8214"/>
  <c r="J8214" s="1"/>
  <c r="I8214"/>
  <c r="G8213"/>
  <c r="J8213" s="1"/>
  <c r="I8213"/>
  <c r="H8213"/>
  <c r="H8212"/>
  <c r="G8212"/>
  <c r="J8212" s="1"/>
  <c r="I8212"/>
  <c r="G8211"/>
  <c r="J8211" s="1"/>
  <c r="I8211"/>
  <c r="H8211"/>
  <c r="H8210"/>
  <c r="G8210"/>
  <c r="J8210" s="1"/>
  <c r="I8210"/>
  <c r="G8209"/>
  <c r="J8209" s="1"/>
  <c r="I8209"/>
  <c r="H8209"/>
  <c r="H8208"/>
  <c r="G8208"/>
  <c r="J8208" s="1"/>
  <c r="I8208"/>
  <c r="G8207"/>
  <c r="J8207" s="1"/>
  <c r="I8207"/>
  <c r="H8207"/>
  <c r="H8206"/>
  <c r="G8206"/>
  <c r="J8206" s="1"/>
  <c r="I8206"/>
  <c r="G8205"/>
  <c r="J8205" s="1"/>
  <c r="I8205"/>
  <c r="H8205"/>
  <c r="H8204"/>
  <c r="G8204"/>
  <c r="J8204" s="1"/>
  <c r="I8204"/>
  <c r="G8203"/>
  <c r="J8203" s="1"/>
  <c r="I8203"/>
  <c r="H8203"/>
  <c r="H8202"/>
  <c r="G8202"/>
  <c r="J8202" s="1"/>
  <c r="I8202"/>
  <c r="G8201"/>
  <c r="J8201" s="1"/>
  <c r="I8201"/>
  <c r="H8201"/>
  <c r="H8200"/>
  <c r="G8200"/>
  <c r="J8200" s="1"/>
  <c r="I8200"/>
  <c r="G8199"/>
  <c r="J8199" s="1"/>
  <c r="I8199"/>
  <c r="H8199"/>
  <c r="H8198"/>
  <c r="G8198"/>
  <c r="J8198" s="1"/>
  <c r="I8198"/>
  <c r="G8197"/>
  <c r="J8197" s="1"/>
  <c r="I8197"/>
  <c r="H8197"/>
  <c r="H8196"/>
  <c r="G8196"/>
  <c r="J8196" s="1"/>
  <c r="I8196"/>
  <c r="G8195"/>
  <c r="J8195" s="1"/>
  <c r="I8195"/>
  <c r="H8195"/>
  <c r="H8194"/>
  <c r="G8194"/>
  <c r="J8194" s="1"/>
  <c r="I8194"/>
  <c r="G8193"/>
  <c r="J8193" s="1"/>
  <c r="I8193"/>
  <c r="H8193"/>
  <c r="H8192"/>
  <c r="G8192"/>
  <c r="J8192" s="1"/>
  <c r="I8192"/>
  <c r="G8191"/>
  <c r="J8191" s="1"/>
  <c r="I8191"/>
  <c r="H8191"/>
  <c r="H8190"/>
  <c r="G8190"/>
  <c r="J8190" s="1"/>
  <c r="I8190"/>
  <c r="G8189"/>
  <c r="J8189" s="1"/>
  <c r="I8189"/>
  <c r="H8189"/>
  <c r="H8188"/>
  <c r="G8188"/>
  <c r="J8188" s="1"/>
  <c r="I8188"/>
  <c r="G8187"/>
  <c r="J8187" s="1"/>
  <c r="I8187"/>
  <c r="H8187"/>
  <c r="H8186"/>
  <c r="G8186"/>
  <c r="J8186" s="1"/>
  <c r="I8186"/>
  <c r="G8185"/>
  <c r="J8185" s="1"/>
  <c r="I8185"/>
  <c r="H8185"/>
  <c r="H8184"/>
  <c r="G8184"/>
  <c r="J8184" s="1"/>
  <c r="I8184"/>
  <c r="H8182"/>
  <c r="G8182"/>
  <c r="J8182" s="1"/>
  <c r="I8182"/>
  <c r="G8181"/>
  <c r="J8181" s="1"/>
  <c r="I8181"/>
  <c r="H8181"/>
  <c r="G8179"/>
  <c r="J8179" s="1"/>
  <c r="I8179"/>
  <c r="H8179"/>
  <c r="H8176"/>
  <c r="G8176"/>
  <c r="J8176" s="1"/>
  <c r="I8176"/>
  <c r="G8173"/>
  <c r="J8173" s="1"/>
  <c r="I8173"/>
  <c r="H8173"/>
  <c r="G8171"/>
  <c r="J8171" s="1"/>
  <c r="I8171"/>
  <c r="H8171"/>
  <c r="G8169"/>
  <c r="J8169" s="1"/>
  <c r="I8169"/>
  <c r="H8169"/>
  <c r="H8168"/>
  <c r="G8168"/>
  <c r="J8168" s="1"/>
  <c r="I8168"/>
  <c r="G8167"/>
  <c r="J8167" s="1"/>
  <c r="I8167"/>
  <c r="H8167"/>
  <c r="H8166"/>
  <c r="G8166"/>
  <c r="J8166" s="1"/>
  <c r="I8166"/>
  <c r="G8165"/>
  <c r="J8165" s="1"/>
  <c r="I8165"/>
  <c r="H8165"/>
  <c r="H8164"/>
  <c r="G8164"/>
  <c r="J8164" s="1"/>
  <c r="I8164"/>
  <c r="G8163"/>
  <c r="J8163" s="1"/>
  <c r="I8163"/>
  <c r="H8163"/>
  <c r="H8162"/>
  <c r="G8162"/>
  <c r="J8162" s="1"/>
  <c r="I8162"/>
  <c r="G8161"/>
  <c r="J8161" s="1"/>
  <c r="I8161"/>
  <c r="H8161"/>
  <c r="H8160"/>
  <c r="G8160"/>
  <c r="J8160" s="1"/>
  <c r="I8160"/>
  <c r="G8159"/>
  <c r="I8159"/>
  <c r="H8159"/>
  <c r="H8158"/>
  <c r="G8158"/>
  <c r="J8158" s="1"/>
  <c r="I8158"/>
  <c r="G8157"/>
  <c r="I8157"/>
  <c r="H8157"/>
  <c r="H8156"/>
  <c r="G8156"/>
  <c r="J8156" s="1"/>
  <c r="K8156" s="1"/>
  <c r="I8156"/>
  <c r="G8155"/>
  <c r="I8155"/>
  <c r="H8155"/>
  <c r="H8152"/>
  <c r="G8152"/>
  <c r="J8152" s="1"/>
  <c r="K8152" s="1"/>
  <c r="I8152"/>
  <c r="G8149"/>
  <c r="I8149"/>
  <c r="H8149"/>
  <c r="H8148"/>
  <c r="G8148"/>
  <c r="J8148" s="1"/>
  <c r="K8148" s="1"/>
  <c r="I8148"/>
  <c r="H8146"/>
  <c r="G8146"/>
  <c r="I8146"/>
  <c r="G8143"/>
  <c r="I8143"/>
  <c r="H8143"/>
  <c r="H8142"/>
  <c r="G8142"/>
  <c r="I8142"/>
  <c r="G8141"/>
  <c r="I8141"/>
  <c r="H8141"/>
  <c r="H8138"/>
  <c r="G8138"/>
  <c r="I8138"/>
  <c r="H8136"/>
  <c r="G8136"/>
  <c r="J8136" s="1"/>
  <c r="K8136" s="1"/>
  <c r="I8136"/>
  <c r="G8131"/>
  <c r="I8131"/>
  <c r="H8131"/>
  <c r="H8128"/>
  <c r="G8128"/>
  <c r="J8128" s="1"/>
  <c r="K8128" s="1"/>
  <c r="I8128"/>
  <c r="G8127"/>
  <c r="I8127"/>
  <c r="H8127"/>
  <c r="G8123"/>
  <c r="I8123"/>
  <c r="H8123"/>
  <c r="H8122"/>
  <c r="G8122"/>
  <c r="I8122"/>
  <c r="G8121"/>
  <c r="I8121"/>
  <c r="H8121"/>
  <c r="H8120"/>
  <c r="G8120"/>
  <c r="I8120"/>
  <c r="G8119"/>
  <c r="I8119"/>
  <c r="H8119"/>
  <c r="G8117"/>
  <c r="I8117"/>
  <c r="H8117"/>
  <c r="G8115"/>
  <c r="I8115"/>
  <c r="H8115"/>
  <c r="G8113"/>
  <c r="I8113"/>
  <c r="H8113"/>
  <c r="G8111"/>
  <c r="I8111"/>
  <c r="H8111"/>
  <c r="G8107"/>
  <c r="I8107"/>
  <c r="H8107"/>
  <c r="H8106"/>
  <c r="G8106"/>
  <c r="J8106" s="1"/>
  <c r="K8106" s="1"/>
  <c r="I8106"/>
  <c r="G8105"/>
  <c r="I8105"/>
  <c r="H8105"/>
  <c r="H8104"/>
  <c r="G8104"/>
  <c r="J8104" s="1"/>
  <c r="I8104"/>
  <c r="H8100"/>
  <c r="G8100"/>
  <c r="I8100"/>
  <c r="G8097"/>
  <c r="I8097"/>
  <c r="H8097"/>
  <c r="H8094"/>
  <c r="G8094"/>
  <c r="I8094"/>
  <c r="G8091"/>
  <c r="I8091"/>
  <c r="H8091"/>
  <c r="G8089"/>
  <c r="I8089"/>
  <c r="H8089"/>
  <c r="H8088"/>
  <c r="G8088"/>
  <c r="J8088" s="1"/>
  <c r="K8088" s="1"/>
  <c r="I8088"/>
  <c r="G8087"/>
  <c r="I8087"/>
  <c r="H8087"/>
  <c r="H8086"/>
  <c r="G8086"/>
  <c r="J8086" s="1"/>
  <c r="K8086" s="1"/>
  <c r="I8086"/>
  <c r="H8084"/>
  <c r="G8084"/>
  <c r="I8084"/>
  <c r="H8082"/>
  <c r="G8082"/>
  <c r="J8082" s="1"/>
  <c r="K8082" s="1"/>
  <c r="I8082"/>
  <c r="G8079"/>
  <c r="I8079"/>
  <c r="H8079"/>
  <c r="H8076"/>
  <c r="G8076"/>
  <c r="I8076"/>
  <c r="H8072"/>
  <c r="G8072"/>
  <c r="I8072"/>
  <c r="G8071"/>
  <c r="I8071"/>
  <c r="H8071"/>
  <c r="H8070"/>
  <c r="G8070"/>
  <c r="I8070"/>
  <c r="H8068"/>
  <c r="G8068"/>
  <c r="I8068"/>
  <c r="G8065"/>
  <c r="I8065"/>
  <c r="H8065"/>
  <c r="H8064"/>
  <c r="G8064"/>
  <c r="I8064"/>
  <c r="G8063"/>
  <c r="I8063"/>
  <c r="H8063"/>
  <c r="H8058"/>
  <c r="G8058"/>
  <c r="I8058"/>
  <c r="H8056"/>
  <c r="G8056"/>
  <c r="I8056"/>
  <c r="H8054"/>
  <c r="G8054"/>
  <c r="I8054"/>
  <c r="G8053"/>
  <c r="I8053"/>
  <c r="H8053"/>
  <c r="H8052"/>
  <c r="G8052"/>
  <c r="I8052"/>
  <c r="G8049"/>
  <c r="I8049"/>
  <c r="H8049"/>
  <c r="H8048"/>
  <c r="G8048"/>
  <c r="I8048"/>
  <c r="G8047"/>
  <c r="I8047"/>
  <c r="H8047"/>
  <c r="H8046"/>
  <c r="G8046"/>
  <c r="I8046"/>
  <c r="G8045"/>
  <c r="I8045"/>
  <c r="H8045"/>
  <c r="H8044"/>
  <c r="G8044"/>
  <c r="I8044"/>
  <c r="G8043"/>
  <c r="I8043"/>
  <c r="H8043"/>
  <c r="G8039"/>
  <c r="I8039"/>
  <c r="H8039"/>
  <c r="H8038"/>
  <c r="G8038"/>
  <c r="I8038"/>
  <c r="G8037"/>
  <c r="I8037"/>
  <c r="H8037"/>
  <c r="G8033"/>
  <c r="I8033"/>
  <c r="H8033"/>
  <c r="H8030"/>
  <c r="G8030"/>
  <c r="I8030"/>
  <c r="H8028"/>
  <c r="G8028"/>
  <c r="I8028"/>
  <c r="G8027"/>
  <c r="I8027"/>
  <c r="H8027"/>
  <c r="H8026"/>
  <c r="G8026"/>
  <c r="I8026"/>
  <c r="G8023"/>
  <c r="I8023"/>
  <c r="H8023"/>
  <c r="H8022"/>
  <c r="G8022"/>
  <c r="I8022"/>
  <c r="G8021"/>
  <c r="I8021"/>
  <c r="H8021"/>
  <c r="H8018"/>
  <c r="G8018"/>
  <c r="I8018"/>
  <c r="G8015"/>
  <c r="I8015"/>
  <c r="H8015"/>
  <c r="H8014"/>
  <c r="G8014"/>
  <c r="I8014"/>
  <c r="G8013"/>
  <c r="I8013"/>
  <c r="H8013"/>
  <c r="H8012"/>
  <c r="G8012"/>
  <c r="I8012"/>
  <c r="G8011"/>
  <c r="I8011"/>
  <c r="H8011"/>
  <c r="H8010"/>
  <c r="G8010"/>
  <c r="I8010"/>
  <c r="G8007"/>
  <c r="I8007"/>
  <c r="H8007"/>
  <c r="G8005"/>
  <c r="I8005"/>
  <c r="H8005"/>
  <c r="H8002"/>
  <c r="G8002"/>
  <c r="I8002"/>
  <c r="G7999"/>
  <c r="I7999"/>
  <c r="H7999"/>
  <c r="H7998"/>
  <c r="G7998"/>
  <c r="I7998"/>
  <c r="G7997"/>
  <c r="I7997"/>
  <c r="H7997"/>
  <c r="H7996"/>
  <c r="G7996"/>
  <c r="I7996"/>
  <c r="G7995"/>
  <c r="I7995"/>
  <c r="H7995"/>
  <c r="H7994"/>
  <c r="G7994"/>
  <c r="I7994"/>
  <c r="G7993"/>
  <c r="I7993"/>
  <c r="H7993"/>
  <c r="H7990"/>
  <c r="G7990"/>
  <c r="I7990"/>
  <c r="G7989"/>
  <c r="I7989"/>
  <c r="H7989"/>
  <c r="H7988"/>
  <c r="G7988"/>
  <c r="I7988"/>
  <c r="G7985"/>
  <c r="I7985"/>
  <c r="H7985"/>
  <c r="H7984"/>
  <c r="G7984"/>
  <c r="I7984"/>
  <c r="H7980"/>
  <c r="G7980"/>
  <c r="I7980"/>
  <c r="G7977"/>
  <c r="I7977"/>
  <c r="H7977"/>
  <c r="H7976"/>
  <c r="G7976"/>
  <c r="I7976"/>
  <c r="H7972"/>
  <c r="G7972"/>
  <c r="I7972"/>
  <c r="G7971"/>
  <c r="I7971"/>
  <c r="H7971"/>
  <c r="H7968"/>
  <c r="G7968"/>
  <c r="I7968"/>
  <c r="G7967"/>
  <c r="I7967"/>
  <c r="H7967"/>
  <c r="G7963"/>
  <c r="I7963"/>
  <c r="H7963"/>
  <c r="H7960"/>
  <c r="G7960"/>
  <c r="I7960"/>
  <c r="G7959"/>
  <c r="I7959"/>
  <c r="H7959"/>
  <c r="G7955"/>
  <c r="I7955"/>
  <c r="H7955"/>
  <c r="H7954"/>
  <c r="G7954"/>
  <c r="I7954"/>
  <c r="H7952"/>
  <c r="G7952"/>
  <c r="I7952"/>
  <c r="G7951"/>
  <c r="I7951"/>
  <c r="H7951"/>
  <c r="H7950"/>
  <c r="G7950"/>
  <c r="I7950"/>
  <c r="H7948"/>
  <c r="G7948"/>
  <c r="I7948"/>
  <c r="G7947"/>
  <c r="I7947"/>
  <c r="H7947"/>
  <c r="H7946"/>
  <c r="G7946"/>
  <c r="I7946"/>
  <c r="H7940"/>
  <c r="G7940"/>
  <c r="I7940"/>
  <c r="H7936"/>
  <c r="G7936"/>
  <c r="I7936"/>
  <c r="H7932"/>
  <c r="G7932"/>
  <c r="I7932"/>
  <c r="G7931"/>
  <c r="I7931"/>
  <c r="H7931"/>
  <c r="H7930"/>
  <c r="G7930"/>
  <c r="I7930"/>
  <c r="H7926"/>
  <c r="G7926"/>
  <c r="I7926"/>
  <c r="G7923"/>
  <c r="I7923"/>
  <c r="H7923"/>
  <c r="H7922"/>
  <c r="G7922"/>
  <c r="I7922"/>
  <c r="H7918"/>
  <c r="G7918"/>
  <c r="I7918"/>
  <c r="G7917"/>
  <c r="I7917"/>
  <c r="H7917"/>
  <c r="H7916"/>
  <c r="G7916"/>
  <c r="I7916"/>
  <c r="G7915"/>
  <c r="I7915"/>
  <c r="H7915"/>
  <c r="G7911"/>
  <c r="I7911"/>
  <c r="H7911"/>
  <c r="H7908"/>
  <c r="G7908"/>
  <c r="I7908"/>
  <c r="H7904"/>
  <c r="G7904"/>
  <c r="I7904"/>
  <c r="G7903"/>
  <c r="I7903"/>
  <c r="H7903"/>
  <c r="H7902"/>
  <c r="G7902"/>
  <c r="I7902"/>
  <c r="G7899"/>
  <c r="I7899"/>
  <c r="H7899"/>
  <c r="H7898"/>
  <c r="G7898"/>
  <c r="I7898"/>
  <c r="G7897"/>
  <c r="I7897"/>
  <c r="H7897"/>
  <c r="H7896"/>
  <c r="G7896"/>
  <c r="I7896"/>
  <c r="G7895"/>
  <c r="I7895"/>
  <c r="H7895"/>
  <c r="H7894"/>
  <c r="G7894"/>
  <c r="I7894"/>
  <c r="G7893"/>
  <c r="I7893"/>
  <c r="H7893"/>
  <c r="H7892"/>
  <c r="G7892"/>
  <c r="I7892"/>
  <c r="G7891"/>
  <c r="I7891"/>
  <c r="H7891"/>
  <c r="G7889"/>
  <c r="I7889"/>
  <c r="H7889"/>
  <c r="H7888"/>
  <c r="G7888"/>
  <c r="I7888"/>
  <c r="H7886"/>
  <c r="G7886"/>
  <c r="I7886"/>
  <c r="G7885"/>
  <c r="I7885"/>
  <c r="H7885"/>
  <c r="G7881"/>
  <c r="I7881"/>
  <c r="H7881"/>
  <c r="G7879"/>
  <c r="I7879"/>
  <c r="H7879"/>
  <c r="G7877"/>
  <c r="I7877"/>
  <c r="H7877"/>
  <c r="H7874"/>
  <c r="G7874"/>
  <c r="I7874"/>
  <c r="H7872"/>
  <c r="G7872"/>
  <c r="I7872"/>
  <c r="G7871"/>
  <c r="I7871"/>
  <c r="H7871"/>
  <c r="G7869"/>
  <c r="I7869"/>
  <c r="H7869"/>
  <c r="G7865"/>
  <c r="I7865"/>
  <c r="H7865"/>
  <c r="H7864"/>
  <c r="G7864"/>
  <c r="I7864"/>
  <c r="G7861"/>
  <c r="I7861"/>
  <c r="H7861"/>
  <c r="H7860"/>
  <c r="G7860"/>
  <c r="I7860"/>
  <c r="H7856"/>
  <c r="G7856"/>
  <c r="I7856"/>
  <c r="G7855"/>
  <c r="I7855"/>
  <c r="H7855"/>
  <c r="G7853"/>
  <c r="I7853"/>
  <c r="H7853"/>
  <c r="G7849"/>
  <c r="I7849"/>
  <c r="H7849"/>
  <c r="H7848"/>
  <c r="G7848"/>
  <c r="I7848"/>
  <c r="H7844"/>
  <c r="G7844"/>
  <c r="I7844"/>
  <c r="G7841"/>
  <c r="I7841"/>
  <c r="H7841"/>
  <c r="H7840"/>
  <c r="G7840"/>
  <c r="I7840"/>
  <c r="H7838"/>
  <c r="G7838"/>
  <c r="I7838"/>
  <c r="G7837"/>
  <c r="I7837"/>
  <c r="H7837"/>
  <c r="H7836"/>
  <c r="G7836"/>
  <c r="I7836"/>
  <c r="H7834"/>
  <c r="G7834"/>
  <c r="I7834"/>
  <c r="H7830"/>
  <c r="G7830"/>
  <c r="I7830"/>
  <c r="H7828"/>
  <c r="G7828"/>
  <c r="I7828"/>
  <c r="G7827"/>
  <c r="I7827"/>
  <c r="H7827"/>
  <c r="H7826"/>
  <c r="G7826"/>
  <c r="I7826"/>
  <c r="H7824"/>
  <c r="G7824"/>
  <c r="I7824"/>
  <c r="G7823"/>
  <c r="I7823"/>
  <c r="H7823"/>
  <c r="H7822"/>
  <c r="G7822"/>
  <c r="I7822"/>
  <c r="H7820"/>
  <c r="G7820"/>
  <c r="I7820"/>
  <c r="H7818"/>
  <c r="G7818"/>
  <c r="I7818"/>
  <c r="G7817"/>
  <c r="I7817"/>
  <c r="H7817"/>
  <c r="H7816"/>
  <c r="G7816"/>
  <c r="I7816"/>
  <c r="G7815"/>
  <c r="I7815"/>
  <c r="H7815"/>
  <c r="H7814"/>
  <c r="G7814"/>
  <c r="I7814"/>
  <c r="G7813"/>
  <c r="I7813"/>
  <c r="H7813"/>
  <c r="H7812"/>
  <c r="G7812"/>
  <c r="I7812"/>
  <c r="G7811"/>
  <c r="I7811"/>
  <c r="H7811"/>
  <c r="H7810"/>
  <c r="G7810"/>
  <c r="I7810"/>
  <c r="G7807"/>
  <c r="I7807"/>
  <c r="H7807"/>
  <c r="G7801"/>
  <c r="I7801"/>
  <c r="H7801"/>
  <c r="H7800"/>
  <c r="G7800"/>
  <c r="I7800"/>
  <c r="G7793"/>
  <c r="I7793"/>
  <c r="H7793"/>
  <c r="H7792"/>
  <c r="G7792"/>
  <c r="I7792"/>
  <c r="H7790"/>
  <c r="G7790"/>
  <c r="I7790"/>
  <c r="G7787"/>
  <c r="I7787"/>
  <c r="H7787"/>
  <c r="H7786"/>
  <c r="G7786"/>
  <c r="I7786"/>
  <c r="G7781"/>
  <c r="I7781"/>
  <c r="H7781"/>
  <c r="H7780"/>
  <c r="G7780"/>
  <c r="I7780"/>
  <c r="G7773"/>
  <c r="I7773"/>
  <c r="H7773"/>
  <c r="G7769"/>
  <c r="I7769"/>
  <c r="H7769"/>
  <c r="H7768"/>
  <c r="G7768"/>
  <c r="I7768"/>
  <c r="H7764"/>
  <c r="G7764"/>
  <c r="I7764"/>
  <c r="G7763"/>
  <c r="I7763"/>
  <c r="H7763"/>
  <c r="H7760"/>
  <c r="G7760"/>
  <c r="I7760"/>
  <c r="G7759"/>
  <c r="I7759"/>
  <c r="H7759"/>
  <c r="H7756"/>
  <c r="G7756"/>
  <c r="I7756"/>
  <c r="H7750"/>
  <c r="G7750"/>
  <c r="I7750"/>
  <c r="G7749"/>
  <c r="I7749"/>
  <c r="H7749"/>
  <c r="G7745"/>
  <c r="I7745"/>
  <c r="H7745"/>
  <c r="H7742"/>
  <c r="G7742"/>
  <c r="I7742"/>
  <c r="H7738"/>
  <c r="G7738"/>
  <c r="I7738"/>
  <c r="G7737"/>
  <c r="I7737"/>
  <c r="H7737"/>
  <c r="H7734"/>
  <c r="G7734"/>
  <c r="I7734"/>
  <c r="G7733"/>
  <c r="I7733"/>
  <c r="H7733"/>
  <c r="H7730"/>
  <c r="G7730"/>
  <c r="I7730"/>
  <c r="H7728"/>
  <c r="G7728"/>
  <c r="I7728"/>
  <c r="G7727"/>
  <c r="I7727"/>
  <c r="H7727"/>
  <c r="H7724"/>
  <c r="G7724"/>
  <c r="I7724"/>
  <c r="G7723"/>
  <c r="I7723"/>
  <c r="H7723"/>
  <c r="H7720"/>
  <c r="G7720"/>
  <c r="I7720"/>
  <c r="G7719"/>
  <c r="I7719"/>
  <c r="H7719"/>
  <c r="H7716"/>
  <c r="G7716"/>
  <c r="I7716"/>
  <c r="H7714"/>
  <c r="G7714"/>
  <c r="I7714"/>
  <c r="G7713"/>
  <c r="I7713"/>
  <c r="H7713"/>
  <c r="H7712"/>
  <c r="G7712"/>
  <c r="I7712"/>
  <c r="H7706"/>
  <c r="G7706"/>
  <c r="I7706"/>
  <c r="G7705"/>
  <c r="I7705"/>
  <c r="H7705"/>
  <c r="H7704"/>
  <c r="G7704"/>
  <c r="I7704"/>
  <c r="H7700"/>
  <c r="G7700"/>
  <c r="I7700"/>
  <c r="G7699"/>
  <c r="I7699"/>
  <c r="H7699"/>
  <c r="G7697"/>
  <c r="I7697"/>
  <c r="H7697"/>
  <c r="G7693"/>
  <c r="I7693"/>
  <c r="H7693"/>
  <c r="H7690"/>
  <c r="G7690"/>
  <c r="I7690"/>
  <c r="G7689"/>
  <c r="I7689"/>
  <c r="H7689"/>
  <c r="H7686"/>
  <c r="G7686"/>
  <c r="I7686"/>
  <c r="G7685"/>
  <c r="I7685"/>
  <c r="H7685"/>
  <c r="G7681"/>
  <c r="I7681"/>
  <c r="H7681"/>
  <c r="H7680"/>
  <c r="G7680"/>
  <c r="I7680"/>
  <c r="G7677"/>
  <c r="I7677"/>
  <c r="H7677"/>
  <c r="H7674"/>
  <c r="G7674"/>
  <c r="I7674"/>
  <c r="G7673"/>
  <c r="I7673"/>
  <c r="H7673"/>
  <c r="H7670"/>
  <c r="G7670"/>
  <c r="I7670"/>
  <c r="G7669"/>
  <c r="I7669"/>
  <c r="H7669"/>
  <c r="H7666"/>
  <c r="G7666"/>
  <c r="I7666"/>
  <c r="H7664"/>
  <c r="G7664"/>
  <c r="I7664"/>
  <c r="H7662"/>
  <c r="G7662"/>
  <c r="I7662"/>
  <c r="G7661"/>
  <c r="I7661"/>
  <c r="H7661"/>
  <c r="G7655"/>
  <c r="I7655"/>
  <c r="H7655"/>
  <c r="H7654"/>
  <c r="G7654"/>
  <c r="I7654"/>
  <c r="G7651"/>
  <c r="I7651"/>
  <c r="H7651"/>
  <c r="G7649"/>
  <c r="I7649"/>
  <c r="H7649"/>
  <c r="G7647"/>
  <c r="I7647"/>
  <c r="H7647"/>
  <c r="H7644"/>
  <c r="G7644"/>
  <c r="I7644"/>
  <c r="G7643"/>
  <c r="I7643"/>
  <c r="H7643"/>
  <c r="H7640"/>
  <c r="G7640"/>
  <c r="I7640"/>
  <c r="G7635"/>
  <c r="I7635"/>
  <c r="H7635"/>
  <c r="H7634"/>
  <c r="G7634"/>
  <c r="I7634"/>
  <c r="H7632"/>
  <c r="G7632"/>
  <c r="I7632"/>
  <c r="H7628"/>
  <c r="G7628"/>
  <c r="I7628"/>
  <c r="G7627"/>
  <c r="I7627"/>
  <c r="H7627"/>
  <c r="H7626"/>
  <c r="G7626"/>
  <c r="I7626"/>
  <c r="G7619"/>
  <c r="I7619"/>
  <c r="H7619"/>
  <c r="H7618"/>
  <c r="G7618"/>
  <c r="I7618"/>
  <c r="G7615"/>
  <c r="I7615"/>
  <c r="H7615"/>
  <c r="G7611"/>
  <c r="I7611"/>
  <c r="H7611"/>
  <c r="H7610"/>
  <c r="G7610"/>
  <c r="I7610"/>
  <c r="G7607"/>
  <c r="I7607"/>
  <c r="H7607"/>
  <c r="H7606"/>
  <c r="G7606"/>
  <c r="I7606"/>
  <c r="G7605"/>
  <c r="I7605"/>
  <c r="H7605"/>
  <c r="H7600"/>
  <c r="G7600"/>
  <c r="I7600"/>
  <c r="G7593"/>
  <c r="I7593"/>
  <c r="H7593"/>
  <c r="H7588"/>
  <c r="G7588"/>
  <c r="I7588"/>
  <c r="H7584"/>
  <c r="G7584"/>
  <c r="I7584"/>
  <c r="G7581"/>
  <c r="I7581"/>
  <c r="H7581"/>
  <c r="G7577"/>
  <c r="I7577"/>
  <c r="H7577"/>
  <c r="H7574"/>
  <c r="G7574"/>
  <c r="I7574"/>
  <c r="G7573"/>
  <c r="I7573"/>
  <c r="H7573"/>
  <c r="H7570"/>
  <c r="G7570"/>
  <c r="I7570"/>
  <c r="G7567"/>
  <c r="I7567"/>
  <c r="H7567"/>
  <c r="H7566"/>
  <c r="G7566"/>
  <c r="I7566"/>
  <c r="G7565"/>
  <c r="I7565"/>
  <c r="H7565"/>
  <c r="H7562"/>
  <c r="G7562"/>
  <c r="I7562"/>
  <c r="G7561"/>
  <c r="I7561"/>
  <c r="H7561"/>
  <c r="G7557"/>
  <c r="I7557"/>
  <c r="H7557"/>
  <c r="H7554"/>
  <c r="G7554"/>
  <c r="I7554"/>
  <c r="G7553"/>
  <c r="I7553"/>
  <c r="H7553"/>
  <c r="H7546"/>
  <c r="G7546"/>
  <c r="I7546"/>
  <c r="G7545"/>
  <c r="I7545"/>
  <c r="H7545"/>
  <c r="H7538"/>
  <c r="G7538"/>
  <c r="I7538"/>
  <c r="G7537"/>
  <c r="I7537"/>
  <c r="H7537"/>
  <c r="G7535"/>
  <c r="I7535"/>
  <c r="H7535"/>
  <c r="H7530"/>
  <c r="G7530"/>
  <c r="I7530"/>
  <c r="G7529"/>
  <c r="I7529"/>
  <c r="H7529"/>
  <c r="H7526"/>
  <c r="G7526"/>
  <c r="I7526"/>
  <c r="G7525"/>
  <c r="I7525"/>
  <c r="H7525"/>
  <c r="G7523"/>
  <c r="I7523"/>
  <c r="H7523"/>
  <c r="H7520"/>
  <c r="G7520"/>
  <c r="I7520"/>
  <c r="H7516"/>
  <c r="G7516"/>
  <c r="I7516"/>
  <c r="G7513"/>
  <c r="I7513"/>
  <c r="H7513"/>
  <c r="G7509"/>
  <c r="I7509"/>
  <c r="H7509"/>
  <c r="H7508"/>
  <c r="G7508"/>
  <c r="I7508"/>
  <c r="G7505"/>
  <c r="I7505"/>
  <c r="H7505"/>
  <c r="G7501"/>
  <c r="I7501"/>
  <c r="H7501"/>
  <c r="H7496"/>
  <c r="G7496"/>
  <c r="I7496"/>
  <c r="G7495"/>
  <c r="I7495"/>
  <c r="H7495"/>
  <c r="H7490"/>
  <c r="G7490"/>
  <c r="I7490"/>
  <c r="H7484"/>
  <c r="G7484"/>
  <c r="I7484"/>
  <c r="G7483"/>
  <c r="I7483"/>
  <c r="H7483"/>
  <c r="H7480"/>
  <c r="G7480"/>
  <c r="I7480"/>
  <c r="G7479"/>
  <c r="I7479"/>
  <c r="H7479"/>
  <c r="H7478"/>
  <c r="G7478"/>
  <c r="I7478"/>
  <c r="G7475"/>
  <c r="I7475"/>
  <c r="H7475"/>
  <c r="H7474"/>
  <c r="G7474"/>
  <c r="I7474"/>
  <c r="G7471"/>
  <c r="I7471"/>
  <c r="H7471"/>
  <c r="H7470"/>
  <c r="G7470"/>
  <c r="I7470"/>
  <c r="H7466"/>
  <c r="G7466"/>
  <c r="I7466"/>
  <c r="G7465"/>
  <c r="I7465"/>
  <c r="H7465"/>
  <c r="H7464"/>
  <c r="G7464"/>
  <c r="I7464"/>
  <c r="G7461"/>
  <c r="I7461"/>
  <c r="H7461"/>
  <c r="H7458"/>
  <c r="G7458"/>
  <c r="I7458"/>
  <c r="G7457"/>
  <c r="I7457"/>
  <c r="H7457"/>
  <c r="G7455"/>
  <c r="I7455"/>
  <c r="H7455"/>
  <c r="H7454"/>
  <c r="G7454"/>
  <c r="I7454"/>
  <c r="H7452"/>
  <c r="G7452"/>
  <c r="I7452"/>
  <c r="H7450"/>
  <c r="G7450"/>
  <c r="I7450"/>
  <c r="G7445"/>
  <c r="I7445"/>
  <c r="H7445"/>
  <c r="H7444"/>
  <c r="G7444"/>
  <c r="I7444"/>
  <c r="H7442"/>
  <c r="G7442"/>
  <c r="I7442"/>
  <c r="G7439"/>
  <c r="I7439"/>
  <c r="H7439"/>
  <c r="H7436"/>
  <c r="G7436"/>
  <c r="I7436"/>
  <c r="H7430"/>
  <c r="G7430"/>
  <c r="I7430"/>
  <c r="G7429"/>
  <c r="I7429"/>
  <c r="H7429"/>
  <c r="G7427"/>
  <c r="I7427"/>
  <c r="H7427"/>
  <c r="H7426"/>
  <c r="G7426"/>
  <c r="I7426"/>
  <c r="G7423"/>
  <c r="I7423"/>
  <c r="H7423"/>
  <c r="H7422"/>
  <c r="G7422"/>
  <c r="I7422"/>
  <c r="H7416"/>
  <c r="G7416"/>
  <c r="I7416"/>
  <c r="G7415"/>
  <c r="I7415"/>
  <c r="H7415"/>
  <c r="H7412"/>
  <c r="G7412"/>
  <c r="I7412"/>
  <c r="G7411"/>
  <c r="I7411"/>
  <c r="H7411"/>
  <c r="H7410"/>
  <c r="G7410"/>
  <c r="I7410"/>
  <c r="G7407"/>
  <c r="I7407"/>
  <c r="H7407"/>
  <c r="H7404"/>
  <c r="G7404"/>
  <c r="I7404"/>
  <c r="G7403"/>
  <c r="I7403"/>
  <c r="H7403"/>
  <c r="G7401"/>
  <c r="I7401"/>
  <c r="H7401"/>
  <c r="H7400"/>
  <c r="G7400"/>
  <c r="I7400"/>
  <c r="G7399"/>
  <c r="I7399"/>
  <c r="H7399"/>
  <c r="H7396"/>
  <c r="G7396"/>
  <c r="I7396"/>
  <c r="G7395"/>
  <c r="I7395"/>
  <c r="H7395"/>
  <c r="G7393"/>
  <c r="I7393"/>
  <c r="H7393"/>
  <c r="G7387"/>
  <c r="I7387"/>
  <c r="H7387"/>
  <c r="H7386"/>
  <c r="G7386"/>
  <c r="I7386"/>
  <c r="G7383"/>
  <c r="I7383"/>
  <c r="H7383"/>
  <c r="H7380"/>
  <c r="G7380"/>
  <c r="I7380"/>
  <c r="G7377"/>
  <c r="I7377"/>
  <c r="H7377"/>
  <c r="H7374"/>
  <c r="G7374"/>
  <c r="I7374"/>
  <c r="G7373"/>
  <c r="I7373"/>
  <c r="H7373"/>
  <c r="G7369"/>
  <c r="I7369"/>
  <c r="H7369"/>
  <c r="H7368"/>
  <c r="G7368"/>
  <c r="I7368"/>
  <c r="G7365"/>
  <c r="I7365"/>
  <c r="H7365"/>
  <c r="G7361"/>
  <c r="I7361"/>
  <c r="H7361"/>
  <c r="H7360"/>
  <c r="G7360"/>
  <c r="I7360"/>
  <c r="G7359"/>
  <c r="I7359"/>
  <c r="H7359"/>
  <c r="H7356"/>
  <c r="G7356"/>
  <c r="I7356"/>
  <c r="H7352"/>
  <c r="G7352"/>
  <c r="I7352"/>
  <c r="G7351"/>
  <c r="I7351"/>
  <c r="H7351"/>
  <c r="H7350"/>
  <c r="G7350"/>
  <c r="I7350"/>
  <c r="H7348"/>
  <c r="G7348"/>
  <c r="I7348"/>
  <c r="G7347"/>
  <c r="I7347"/>
  <c r="H7347"/>
  <c r="H7346"/>
  <c r="G7346"/>
  <c r="I7346"/>
  <c r="G7345"/>
  <c r="I7345"/>
  <c r="H7345"/>
  <c r="H7344"/>
  <c r="G7344"/>
  <c r="I7344"/>
  <c r="G7341"/>
  <c r="I7341"/>
  <c r="H7341"/>
  <c r="G7335"/>
  <c r="I7335"/>
  <c r="H7335"/>
  <c r="G7331"/>
  <c r="I7331"/>
  <c r="H7331"/>
  <c r="G7325"/>
  <c r="I7325"/>
  <c r="H7325"/>
  <c r="G7321"/>
  <c r="I7321"/>
  <c r="H7321"/>
  <c r="G7317"/>
  <c r="I7317"/>
  <c r="H7317"/>
  <c r="H7316"/>
  <c r="G7316"/>
  <c r="I7316"/>
  <c r="G7309"/>
  <c r="I7309"/>
  <c r="H7309"/>
  <c r="H7308"/>
  <c r="G7308"/>
  <c r="I7308"/>
  <c r="G7307"/>
  <c r="I7307"/>
  <c r="H7307"/>
  <c r="G7305"/>
  <c r="I7305"/>
  <c r="H7305"/>
  <c r="H7304"/>
  <c r="G7304"/>
  <c r="I7304"/>
  <c r="G7303"/>
  <c r="I7303"/>
  <c r="H7303"/>
  <c r="H7300"/>
  <c r="G7300"/>
  <c r="I7300"/>
  <c r="G7299"/>
  <c r="I7299"/>
  <c r="H7299"/>
  <c r="H7296"/>
  <c r="G7296"/>
  <c r="I7296"/>
  <c r="G7295"/>
  <c r="I7295"/>
  <c r="H7295"/>
  <c r="G7293"/>
  <c r="I7293"/>
  <c r="H7293"/>
  <c r="H7292"/>
  <c r="G7292"/>
  <c r="I7292"/>
  <c r="H7290"/>
  <c r="G7290"/>
  <c r="I7290"/>
  <c r="G7289"/>
  <c r="I7289"/>
  <c r="H7289"/>
  <c r="H7288"/>
  <c r="G7288"/>
  <c r="I7288"/>
  <c r="G7287"/>
  <c r="I7287"/>
  <c r="H7287"/>
  <c r="H7286"/>
  <c r="G7286"/>
  <c r="I7286"/>
  <c r="H7284"/>
  <c r="G7284"/>
  <c r="I7284"/>
  <c r="G7283"/>
  <c r="I7283"/>
  <c r="H7283"/>
  <c r="H7282"/>
  <c r="G7282"/>
  <c r="I7282"/>
  <c r="H7280"/>
  <c r="G7280"/>
  <c r="I7280"/>
  <c r="G7279"/>
  <c r="I7279"/>
  <c r="H7279"/>
  <c r="H7278"/>
  <c r="G7278"/>
  <c r="I7278"/>
  <c r="G7277"/>
  <c r="I7277"/>
  <c r="H7277"/>
  <c r="H7276"/>
  <c r="G7276"/>
  <c r="I7276"/>
  <c r="H7274"/>
  <c r="G7274"/>
  <c r="I7274"/>
  <c r="H7272"/>
  <c r="G7272"/>
  <c r="I7272"/>
  <c r="G7271"/>
  <c r="I7271"/>
  <c r="H7271"/>
  <c r="G7269"/>
  <c r="I7269"/>
  <c r="H7269"/>
  <c r="H7268"/>
  <c r="G7268"/>
  <c r="I7268"/>
  <c r="H7266"/>
  <c r="G7266"/>
  <c r="I7266"/>
  <c r="G7265"/>
  <c r="I7265"/>
  <c r="H7265"/>
  <c r="G7263"/>
  <c r="I7263"/>
  <c r="H7263"/>
  <c r="H7262"/>
  <c r="G7262"/>
  <c r="I7262"/>
  <c r="H7260"/>
  <c r="G7260"/>
  <c r="I7260"/>
  <c r="G7259"/>
  <c r="I7259"/>
  <c r="H7259"/>
  <c r="G7257"/>
  <c r="I7257"/>
  <c r="H7257"/>
  <c r="H7256"/>
  <c r="G7256"/>
  <c r="I7256"/>
  <c r="H7254"/>
  <c r="G7254"/>
  <c r="I7254"/>
  <c r="G7253"/>
  <c r="I7253"/>
  <c r="H7253"/>
  <c r="G7251"/>
  <c r="I7251"/>
  <c r="H7251"/>
  <c r="G7249"/>
  <c r="I7249"/>
  <c r="H7249"/>
  <c r="G7245"/>
  <c r="I7245"/>
  <c r="H7245"/>
  <c r="G7243"/>
  <c r="I7243"/>
  <c r="H7243"/>
  <c r="G7241"/>
  <c r="I7241"/>
  <c r="H7241"/>
  <c r="H7240"/>
  <c r="G7240"/>
  <c r="I7240"/>
  <c r="G7239"/>
  <c r="I7239"/>
  <c r="H7239"/>
  <c r="H7238"/>
  <c r="G7238"/>
  <c r="I7238"/>
  <c r="H7234"/>
  <c r="G7234"/>
  <c r="I7234"/>
  <c r="H7230"/>
  <c r="G7230"/>
  <c r="I7230"/>
  <c r="G7229"/>
  <c r="I7229"/>
  <c r="H7229"/>
  <c r="G7225"/>
  <c r="I7225"/>
  <c r="H7225"/>
  <c r="H7224"/>
  <c r="G7224"/>
  <c r="I7224"/>
  <c r="H7222"/>
  <c r="G7222"/>
  <c r="I7222"/>
  <c r="H7218"/>
  <c r="G7218"/>
  <c r="I7218"/>
  <c r="G7217"/>
  <c r="I7217"/>
  <c r="H7217"/>
  <c r="H7216"/>
  <c r="G7216"/>
  <c r="I7216"/>
  <c r="G7215"/>
  <c r="I7215"/>
  <c r="H7215"/>
  <c r="H7212"/>
  <c r="G7212"/>
  <c r="I7212"/>
  <c r="G7211"/>
  <c r="I7211"/>
  <c r="H7211"/>
  <c r="G7209"/>
  <c r="I7209"/>
  <c r="H7209"/>
  <c r="H7208"/>
  <c r="G7208"/>
  <c r="I7208"/>
  <c r="G7207"/>
  <c r="I7207"/>
  <c r="H7207"/>
  <c r="H7206"/>
  <c r="G7206"/>
  <c r="I7206"/>
  <c r="G7205"/>
  <c r="I7205"/>
  <c r="H7205"/>
  <c r="G7203"/>
  <c r="I7203"/>
  <c r="H7203"/>
  <c r="G7201"/>
  <c r="I7201"/>
  <c r="H7201"/>
  <c r="H7200"/>
  <c r="G7200"/>
  <c r="I7200"/>
  <c r="H7198"/>
  <c r="G7198"/>
  <c r="I7198"/>
  <c r="G7197"/>
  <c r="I7197"/>
  <c r="H7197"/>
  <c r="G7195"/>
  <c r="I7195"/>
  <c r="H7195"/>
  <c r="G7193"/>
  <c r="I7193"/>
  <c r="H7193"/>
  <c r="H7192"/>
  <c r="G7192"/>
  <c r="I7192"/>
  <c r="G7191"/>
  <c r="I7191"/>
  <c r="H7191"/>
  <c r="H7190"/>
  <c r="G7190"/>
  <c r="I7190"/>
  <c r="G7189"/>
  <c r="I7189"/>
  <c r="H7189"/>
  <c r="G7187"/>
  <c r="I7187"/>
  <c r="H7187"/>
  <c r="G7183"/>
  <c r="I7183"/>
  <c r="H7183"/>
  <c r="H7182"/>
  <c r="G7182"/>
  <c r="I7182"/>
  <c r="G7181"/>
  <c r="I7181"/>
  <c r="H7181"/>
  <c r="G7177"/>
  <c r="I7177"/>
  <c r="H7177"/>
  <c r="H7176"/>
  <c r="G7176"/>
  <c r="I7176"/>
  <c r="H7172"/>
  <c r="G7172"/>
  <c r="I7172"/>
  <c r="H7170"/>
  <c r="G7170"/>
  <c r="I7170"/>
  <c r="G7169"/>
  <c r="I7169"/>
  <c r="H7169"/>
  <c r="G7165"/>
  <c r="I7165"/>
  <c r="H7165"/>
  <c r="H7164"/>
  <c r="G7164"/>
  <c r="I7164"/>
  <c r="G7163"/>
  <c r="I7163"/>
  <c r="H7163"/>
  <c r="H7162"/>
  <c r="G7162"/>
  <c r="I7162"/>
  <c r="H7160"/>
  <c r="G7160"/>
  <c r="I7160"/>
  <c r="H7158"/>
  <c r="G7158"/>
  <c r="I7158"/>
  <c r="G7157"/>
  <c r="I7157"/>
  <c r="H7157"/>
  <c r="H7156"/>
  <c r="G7156"/>
  <c r="I7156"/>
  <c r="H7154"/>
  <c r="G7154"/>
  <c r="I7154"/>
  <c r="H7152"/>
  <c r="G7152"/>
  <c r="I7152"/>
  <c r="G7151"/>
  <c r="I7151"/>
  <c r="H7151"/>
  <c r="H7150"/>
  <c r="G7150"/>
  <c r="I7150"/>
  <c r="G7147"/>
  <c r="I7147"/>
  <c r="H7147"/>
  <c r="G7145"/>
  <c r="I7145"/>
  <c r="H7145"/>
  <c r="H7144"/>
  <c r="G7144"/>
  <c r="I7144"/>
  <c r="G7143"/>
  <c r="I7143"/>
  <c r="H7143"/>
  <c r="G7141"/>
  <c r="I7141"/>
  <c r="H7141"/>
  <c r="H7140"/>
  <c r="G7140"/>
  <c r="I7140"/>
  <c r="G7139"/>
  <c r="I7139"/>
  <c r="H7139"/>
  <c r="H7138"/>
  <c r="G7138"/>
  <c r="I7138"/>
  <c r="G7137"/>
  <c r="I7137"/>
  <c r="H7137"/>
  <c r="G7135"/>
  <c r="I7135"/>
  <c r="H7135"/>
  <c r="H7134"/>
  <c r="G7134"/>
  <c r="I7134"/>
  <c r="H7132"/>
  <c r="G7132"/>
  <c r="I7132"/>
  <c r="G7131"/>
  <c r="I7131"/>
  <c r="H7131"/>
  <c r="H7130"/>
  <c r="G7130"/>
  <c r="I7130"/>
  <c r="G7129"/>
  <c r="I7129"/>
  <c r="H7129"/>
  <c r="H7126"/>
  <c r="G7126"/>
  <c r="I7126"/>
  <c r="G7125"/>
  <c r="I7125"/>
  <c r="H7125"/>
  <c r="H7124"/>
  <c r="G7124"/>
  <c r="I7124"/>
  <c r="G7121"/>
  <c r="I7121"/>
  <c r="H7121"/>
  <c r="H7120"/>
  <c r="G7120"/>
  <c r="I7120"/>
  <c r="H7118"/>
  <c r="G7118"/>
  <c r="I7118"/>
  <c r="G7117"/>
  <c r="I7117"/>
  <c r="H7117"/>
  <c r="H7114"/>
  <c r="G7114"/>
  <c r="I7114"/>
  <c r="K9326"/>
  <c r="K9319"/>
  <c r="K9316"/>
  <c r="K9314"/>
  <c r="K9308"/>
  <c r="K9305"/>
  <c r="K9297"/>
  <c r="K9294"/>
  <c r="K9278"/>
  <c r="K9274"/>
  <c r="K9266"/>
  <c r="K9252"/>
  <c r="K9239"/>
  <c r="K9231"/>
  <c r="K9229"/>
  <c r="K9219"/>
  <c r="K9217"/>
  <c r="K9215"/>
  <c r="K9212"/>
  <c r="K9204"/>
  <c r="K9196"/>
  <c r="K9193"/>
  <c r="K9189"/>
  <c r="K9187"/>
  <c r="K9183"/>
  <c r="K9177"/>
  <c r="K9173"/>
  <c r="K9168"/>
  <c r="K9156"/>
  <c r="K9152"/>
  <c r="K9148"/>
  <c r="K9138"/>
  <c r="K9136"/>
  <c r="K9128"/>
  <c r="K9127"/>
  <c r="K9124"/>
  <c r="K9119"/>
  <c r="K9117"/>
  <c r="K9106"/>
  <c r="K9103"/>
  <c r="K9090"/>
  <c r="K9087"/>
  <c r="K9083"/>
  <c r="K9080"/>
  <c r="K9071"/>
  <c r="K9066"/>
  <c r="K9061"/>
  <c r="K9055"/>
  <c r="K9053"/>
  <c r="K9044"/>
  <c r="K9038"/>
  <c r="K9035"/>
  <c r="K9024"/>
  <c r="K9015"/>
  <c r="K8948"/>
  <c r="K8941"/>
  <c r="K8939"/>
  <c r="K8934"/>
  <c r="K8930"/>
  <c r="K8928"/>
  <c r="K8925"/>
  <c r="K8919"/>
  <c r="K8915"/>
  <c r="K8901"/>
  <c r="K8899"/>
  <c r="K8897"/>
  <c r="K8895"/>
  <c r="K8894"/>
  <c r="K8893"/>
  <c r="K8889"/>
  <c r="K8887"/>
  <c r="K8883"/>
  <c r="K8881"/>
  <c r="K8874"/>
  <c r="K8474"/>
  <c r="K8473"/>
  <c r="K8472"/>
  <c r="K8471"/>
  <c r="K8470"/>
  <c r="K8469"/>
  <c r="K8468"/>
  <c r="K8467"/>
  <c r="K8466"/>
  <c r="K8465"/>
  <c r="K8464"/>
  <c r="K8463"/>
  <c r="K8462"/>
  <c r="K8461"/>
  <c r="K8460"/>
  <c r="K8459"/>
  <c r="K8458"/>
  <c r="K8457"/>
  <c r="K8456"/>
  <c r="K8455"/>
  <c r="K8454"/>
  <c r="K8453"/>
  <c r="K8452"/>
  <c r="K8451"/>
  <c r="K8450"/>
  <c r="K8449"/>
  <c r="K8448"/>
  <c r="K8447"/>
  <c r="K8446"/>
  <c r="K8445"/>
  <c r="K8444"/>
  <c r="K8443"/>
  <c r="K8442"/>
  <c r="K8441"/>
  <c r="K8440"/>
  <c r="K8439"/>
  <c r="K8438"/>
  <c r="K8437"/>
  <c r="K8436"/>
  <c r="K8435"/>
  <c r="K8434"/>
  <c r="K8433"/>
  <c r="K8432"/>
  <c r="K8431"/>
  <c r="K8430"/>
  <c r="K8429"/>
  <c r="K8428"/>
  <c r="K8427"/>
  <c r="K8426"/>
  <c r="K8425"/>
  <c r="K8424"/>
  <c r="K8423"/>
  <c r="K8422"/>
  <c r="K8421"/>
  <c r="K8420"/>
  <c r="K8419"/>
  <c r="K8418"/>
  <c r="K8417"/>
  <c r="K8416"/>
  <c r="K8415"/>
  <c r="K8414"/>
  <c r="K8413"/>
  <c r="K8412"/>
  <c r="K8411"/>
  <c r="K8410"/>
  <c r="K8409"/>
  <c r="K8408"/>
  <c r="K8407"/>
  <c r="K8406"/>
  <c r="K8405"/>
  <c r="K8404"/>
  <c r="K8403"/>
  <c r="K8402"/>
  <c r="K8401"/>
  <c r="K8400"/>
  <c r="K8399"/>
  <c r="K8398"/>
  <c r="K8397"/>
  <c r="K8396"/>
  <c r="K8395"/>
  <c r="K8394"/>
  <c r="K8393"/>
  <c r="K8392"/>
  <c r="K8391"/>
  <c r="K8390"/>
  <c r="K8389"/>
  <c r="K8388"/>
  <c r="K8387"/>
  <c r="K8386"/>
  <c r="K8385"/>
  <c r="K8384"/>
  <c r="K8383"/>
  <c r="K8382"/>
  <c r="K8381"/>
  <c r="K8380"/>
  <c r="K8379"/>
  <c r="K8378"/>
  <c r="K8377"/>
  <c r="K8376"/>
  <c r="K8375"/>
  <c r="K8374"/>
  <c r="K8373"/>
  <c r="K8372"/>
  <c r="K8371"/>
  <c r="K8370"/>
  <c r="K8369"/>
  <c r="K8368"/>
  <c r="K8367"/>
  <c r="K8366"/>
  <c r="K8365"/>
  <c r="K8364"/>
  <c r="K8363"/>
  <c r="K8362"/>
  <c r="K8361"/>
  <c r="K8360"/>
  <c r="K8359"/>
  <c r="K8358"/>
  <c r="K8357"/>
  <c r="K8356"/>
  <c r="K8355"/>
  <c r="K8354"/>
  <c r="K8353"/>
  <c r="K8352"/>
  <c r="K8351"/>
  <c r="K8350"/>
  <c r="K8349"/>
  <c r="K8348"/>
  <c r="K8347"/>
  <c r="K8346"/>
  <c r="K8345"/>
  <c r="K8344"/>
  <c r="K8343"/>
  <c r="K8342"/>
  <c r="K8341"/>
  <c r="K8340"/>
  <c r="K8339"/>
  <c r="K8338"/>
  <c r="K8337"/>
  <c r="K8336"/>
  <c r="K8335"/>
  <c r="K8334"/>
  <c r="K8333"/>
  <c r="K8332"/>
  <c r="K8331"/>
  <c r="K8330"/>
  <c r="K8329"/>
  <c r="K8328"/>
  <c r="K8327"/>
  <c r="K8326"/>
  <c r="K8325"/>
  <c r="K8324"/>
  <c r="K8323"/>
  <c r="K8322"/>
  <c r="K8321"/>
  <c r="K8320"/>
  <c r="K8319"/>
  <c r="K8318"/>
  <c r="K8317"/>
  <c r="K8316"/>
  <c r="K8315"/>
  <c r="K8314"/>
  <c r="K8313"/>
  <c r="K8312"/>
  <c r="K8311"/>
  <c r="K8310"/>
  <c r="K8309"/>
  <c r="K8308"/>
  <c r="K8307"/>
  <c r="K8306"/>
  <c r="K8305"/>
  <c r="K8304"/>
  <c r="K8303"/>
  <c r="K8302"/>
  <c r="K8301"/>
  <c r="K8300"/>
  <c r="K8299"/>
  <c r="K8298"/>
  <c r="K8297"/>
  <c r="K8296"/>
  <c r="K8295"/>
  <c r="K8294"/>
  <c r="K8293"/>
  <c r="K8292"/>
  <c r="K8291"/>
  <c r="K8290"/>
  <c r="K8289"/>
  <c r="K8288"/>
  <c r="K8287"/>
  <c r="K8286"/>
  <c r="K8285"/>
  <c r="K8284"/>
  <c r="K8283"/>
  <c r="K8282"/>
  <c r="K8281"/>
  <c r="K8280"/>
  <c r="K8279"/>
  <c r="K8278"/>
  <c r="K8277"/>
  <c r="K8276"/>
  <c r="K8275"/>
  <c r="K8274"/>
  <c r="K8273"/>
  <c r="K8272"/>
  <c r="K8271"/>
  <c r="K8270"/>
  <c r="K8269"/>
  <c r="K8268"/>
  <c r="K8267"/>
  <c r="K8266"/>
  <c r="K8265"/>
  <c r="K8264"/>
  <c r="K8263"/>
  <c r="K8262"/>
  <c r="K8261"/>
  <c r="K8260"/>
  <c r="K8259"/>
  <c r="K8258"/>
  <c r="K8257"/>
  <c r="K8256"/>
  <c r="K8255"/>
  <c r="K8254"/>
  <c r="K8253"/>
  <c r="K8252"/>
  <c r="K8251"/>
  <c r="K8250"/>
  <c r="K8249"/>
  <c r="K8248"/>
  <c r="K8247"/>
  <c r="K8246"/>
  <c r="K8245"/>
  <c r="K8244"/>
  <c r="K8243"/>
  <c r="K8242"/>
  <c r="K8241"/>
  <c r="K8240"/>
  <c r="K8239"/>
  <c r="K8238"/>
  <c r="K8237"/>
  <c r="K8236"/>
  <c r="K8235"/>
  <c r="K8234"/>
  <c r="K8233"/>
  <c r="K8232"/>
  <c r="K8231"/>
  <c r="K8230"/>
  <c r="K8229"/>
  <c r="K8228"/>
  <c r="K8227"/>
  <c r="K8226"/>
  <c r="K8225"/>
  <c r="K8224"/>
  <c r="K8223"/>
  <c r="K8222"/>
  <c r="K8221"/>
  <c r="K8220"/>
  <c r="K8219"/>
  <c r="K8218"/>
  <c r="K8217"/>
  <c r="K8216"/>
  <c r="K8215"/>
  <c r="K8214"/>
  <c r="K8213"/>
  <c r="K8212"/>
  <c r="K8211"/>
  <c r="K8210"/>
  <c r="K8209"/>
  <c r="K8208"/>
  <c r="K8207"/>
  <c r="K8206"/>
  <c r="K8205"/>
  <c r="K8204"/>
  <c r="K8203"/>
  <c r="K8202"/>
  <c r="K8201"/>
  <c r="K8200"/>
  <c r="K8199"/>
  <c r="K8198"/>
  <c r="K8197"/>
  <c r="K8196"/>
  <c r="K8195"/>
  <c r="K8194"/>
  <c r="K8193"/>
  <c r="K8192"/>
  <c r="K8191"/>
  <c r="K8190"/>
  <c r="K8189"/>
  <c r="K8188"/>
  <c r="K8187"/>
  <c r="K8186"/>
  <c r="K8185"/>
  <c r="K8184"/>
  <c r="K8183"/>
  <c r="K8167"/>
  <c r="K8164"/>
  <c r="K8162"/>
  <c r="K8160"/>
  <c r="K8158"/>
  <c r="K8104"/>
  <c r="G9329"/>
  <c r="J9329" s="1"/>
  <c r="I9329"/>
  <c r="H9329"/>
  <c r="H9324"/>
  <c r="G9324"/>
  <c r="J9324" s="1"/>
  <c r="I9324"/>
  <c r="H9322"/>
  <c r="G9322"/>
  <c r="J9322" s="1"/>
  <c r="I9322"/>
  <c r="H9318"/>
  <c r="G9318"/>
  <c r="J9318" s="1"/>
  <c r="I9318"/>
  <c r="G9317"/>
  <c r="J9317" s="1"/>
  <c r="I9317"/>
  <c r="H9317"/>
  <c r="G9313"/>
  <c r="J9313" s="1"/>
  <c r="I9313"/>
  <c r="H9313"/>
  <c r="H9312"/>
  <c r="G9312"/>
  <c r="J9312" s="1"/>
  <c r="I9312"/>
  <c r="H9310"/>
  <c r="G9310"/>
  <c r="J9310" s="1"/>
  <c r="I9310"/>
  <c r="G9309"/>
  <c r="J9309" s="1"/>
  <c r="I9309"/>
  <c r="H9309"/>
  <c r="H9304"/>
  <c r="G9304"/>
  <c r="J9304" s="1"/>
  <c r="I9304"/>
  <c r="G9303"/>
  <c r="J9303" s="1"/>
  <c r="I9303"/>
  <c r="H9303"/>
  <c r="H9302"/>
  <c r="G9302"/>
  <c r="J9302" s="1"/>
  <c r="I9302"/>
  <c r="H9300"/>
  <c r="G9300"/>
  <c r="J9300" s="1"/>
  <c r="I9300"/>
  <c r="G9299"/>
  <c r="J9299" s="1"/>
  <c r="I9299"/>
  <c r="H9299"/>
  <c r="H9298"/>
  <c r="G9298"/>
  <c r="J9298" s="1"/>
  <c r="I9298"/>
  <c r="H9292"/>
  <c r="G9292"/>
  <c r="J9292" s="1"/>
  <c r="I9292"/>
  <c r="H9290"/>
  <c r="G9290"/>
  <c r="J9290" s="1"/>
  <c r="I9290"/>
  <c r="G9289"/>
  <c r="J9289" s="1"/>
  <c r="I9289"/>
  <c r="H9289"/>
  <c r="H9288"/>
  <c r="G9288"/>
  <c r="J9288" s="1"/>
  <c r="I9288"/>
  <c r="H9286"/>
  <c r="G9286"/>
  <c r="J9286" s="1"/>
  <c r="I9286"/>
  <c r="H9284"/>
  <c r="G9284"/>
  <c r="J9284" s="1"/>
  <c r="I9284"/>
  <c r="G9283"/>
  <c r="J9283" s="1"/>
  <c r="I9283"/>
  <c r="H9283"/>
  <c r="G9281"/>
  <c r="J9281" s="1"/>
  <c r="I9281"/>
  <c r="H9281"/>
  <c r="H9276"/>
  <c r="G9276"/>
  <c r="J9276" s="1"/>
  <c r="I9276"/>
  <c r="G9275"/>
  <c r="J9275" s="1"/>
  <c r="I9275"/>
  <c r="H9275"/>
  <c r="H9272"/>
  <c r="G9272"/>
  <c r="J9272" s="1"/>
  <c r="I9272"/>
  <c r="G9271"/>
  <c r="J9271" s="1"/>
  <c r="I9271"/>
  <c r="H9271"/>
  <c r="H9270"/>
  <c r="G9270"/>
  <c r="J9270" s="1"/>
  <c r="I9270"/>
  <c r="H9268"/>
  <c r="G9268"/>
  <c r="J9268" s="1"/>
  <c r="I9268"/>
  <c r="G9267"/>
  <c r="J9267" s="1"/>
  <c r="I9267"/>
  <c r="H9267"/>
  <c r="G9265"/>
  <c r="J9265" s="1"/>
  <c r="I9265"/>
  <c r="H9265"/>
  <c r="G9263"/>
  <c r="J9263" s="1"/>
  <c r="I9263"/>
  <c r="H9263"/>
  <c r="G9261"/>
  <c r="J9261" s="1"/>
  <c r="I9261"/>
  <c r="H9261"/>
  <c r="H9260"/>
  <c r="G9260"/>
  <c r="J9260" s="1"/>
  <c r="I9260"/>
  <c r="H9258"/>
  <c r="G9258"/>
  <c r="J9258" s="1"/>
  <c r="I9258"/>
  <c r="G9257"/>
  <c r="J9257" s="1"/>
  <c r="I9257"/>
  <c r="H9257"/>
  <c r="H9256"/>
  <c r="G9256"/>
  <c r="J9256" s="1"/>
  <c r="I9256"/>
  <c r="G9255"/>
  <c r="J9255" s="1"/>
  <c r="I9255"/>
  <c r="H9255"/>
  <c r="H9252"/>
  <c r="G9252"/>
  <c r="J9252" s="1"/>
  <c r="I9252"/>
  <c r="H9250"/>
  <c r="G9250"/>
  <c r="J9250" s="1"/>
  <c r="I9250"/>
  <c r="G9249"/>
  <c r="J9249" s="1"/>
  <c r="I9249"/>
  <c r="H9249"/>
  <c r="H9246"/>
  <c r="G9246"/>
  <c r="J9246" s="1"/>
  <c r="I9246"/>
  <c r="G9245"/>
  <c r="J9245" s="1"/>
  <c r="I9245"/>
  <c r="H9245"/>
  <c r="H9242"/>
  <c r="G9242"/>
  <c r="J9242" s="1"/>
  <c r="I9242"/>
  <c r="G9241"/>
  <c r="J9241" s="1"/>
  <c r="I9241"/>
  <c r="H9241"/>
  <c r="H9240"/>
  <c r="G9240"/>
  <c r="J9240" s="1"/>
  <c r="I9240"/>
  <c r="G9237"/>
  <c r="J9237" s="1"/>
  <c r="I9237"/>
  <c r="H9237"/>
  <c r="H9234"/>
  <c r="G9234"/>
  <c r="J9234" s="1"/>
  <c r="I9234"/>
  <c r="G9233"/>
  <c r="J9233" s="1"/>
  <c r="I9233"/>
  <c r="H9233"/>
  <c r="H9232"/>
  <c r="G9232"/>
  <c r="J9232" s="1"/>
  <c r="I9232"/>
  <c r="G9227"/>
  <c r="J9227" s="1"/>
  <c r="I9227"/>
  <c r="H9227"/>
  <c r="G9225"/>
  <c r="J9225" s="1"/>
  <c r="I9225"/>
  <c r="H9225"/>
  <c r="G9223"/>
  <c r="J9223" s="1"/>
  <c r="I9223"/>
  <c r="H9223"/>
  <c r="G9221"/>
  <c r="J9221" s="1"/>
  <c r="I9221"/>
  <c r="H9221"/>
  <c r="H9220"/>
  <c r="G9220"/>
  <c r="J9220" s="1"/>
  <c r="I9220"/>
  <c r="H9214"/>
  <c r="G9214"/>
  <c r="J9214" s="1"/>
  <c r="I9214"/>
  <c r="G9213"/>
  <c r="J9213" s="1"/>
  <c r="I9213"/>
  <c r="H9213"/>
  <c r="G9211"/>
  <c r="J9211" s="1"/>
  <c r="I9211"/>
  <c r="H9211"/>
  <c r="H9210"/>
  <c r="G9210"/>
  <c r="J9210" s="1"/>
  <c r="I9210"/>
  <c r="H9208"/>
  <c r="G9208"/>
  <c r="J9208" s="1"/>
  <c r="I9208"/>
  <c r="G9203"/>
  <c r="J9203" s="1"/>
  <c r="I9203"/>
  <c r="H9203"/>
  <c r="H9202"/>
  <c r="G9202"/>
  <c r="J9202" s="1"/>
  <c r="I9202"/>
  <c r="H9200"/>
  <c r="G9200"/>
  <c r="J9200" s="1"/>
  <c r="I9200"/>
  <c r="G9195"/>
  <c r="J9195" s="1"/>
  <c r="I9195"/>
  <c r="H9195"/>
  <c r="H9194"/>
  <c r="G9194"/>
  <c r="J9194" s="1"/>
  <c r="I9194"/>
  <c r="H9192"/>
  <c r="G9192"/>
  <c r="J9192" s="1"/>
  <c r="I9192"/>
  <c r="G9191"/>
  <c r="J9191" s="1"/>
  <c r="I9191"/>
  <c r="H9191"/>
  <c r="H9190"/>
  <c r="G9190"/>
  <c r="J9190" s="1"/>
  <c r="I9190"/>
  <c r="H9186"/>
  <c r="G9186"/>
  <c r="J9186" s="1"/>
  <c r="I9186"/>
  <c r="G9185"/>
  <c r="J9185" s="1"/>
  <c r="I9185"/>
  <c r="H9185"/>
  <c r="H9184"/>
  <c r="G9184"/>
  <c r="J9184" s="1"/>
  <c r="I9184"/>
  <c r="H9182"/>
  <c r="G9182"/>
  <c r="J9182" s="1"/>
  <c r="I9182"/>
  <c r="G9181"/>
  <c r="J9181" s="1"/>
  <c r="I9181"/>
  <c r="H9181"/>
  <c r="G9179"/>
  <c r="J9179" s="1"/>
  <c r="I9179"/>
  <c r="H9179"/>
  <c r="H9178"/>
  <c r="G9178"/>
  <c r="J9178" s="1"/>
  <c r="I9178"/>
  <c r="G9175"/>
  <c r="J9175" s="1"/>
  <c r="I9175"/>
  <c r="H9175"/>
  <c r="H9174"/>
  <c r="G9174"/>
  <c r="J9174" s="1"/>
  <c r="I9174"/>
  <c r="H9172"/>
  <c r="G9172"/>
  <c r="J9172" s="1"/>
  <c r="I9172"/>
  <c r="G9171"/>
  <c r="J9171" s="1"/>
  <c r="I9171"/>
  <c r="H9171"/>
  <c r="G9165"/>
  <c r="J9165" s="1"/>
  <c r="I9165"/>
  <c r="H9165"/>
  <c r="H9164"/>
  <c r="G9164"/>
  <c r="J9164" s="1"/>
  <c r="I9164"/>
  <c r="G9163"/>
  <c r="J9163" s="1"/>
  <c r="I9163"/>
  <c r="H9163"/>
  <c r="G9161"/>
  <c r="J9161" s="1"/>
  <c r="I9161"/>
  <c r="H9161"/>
  <c r="H9160"/>
  <c r="G9160"/>
  <c r="J9160" s="1"/>
  <c r="I9160"/>
  <c r="G9155"/>
  <c r="J9155" s="1"/>
  <c r="I9155"/>
  <c r="H9155"/>
  <c r="H9154"/>
  <c r="G9154"/>
  <c r="J9154" s="1"/>
  <c r="I9154"/>
  <c r="G9153"/>
  <c r="J9153" s="1"/>
  <c r="I9153"/>
  <c r="H9153"/>
  <c r="H9150"/>
  <c r="G9150"/>
  <c r="J9150" s="1"/>
  <c r="I9150"/>
  <c r="G9149"/>
  <c r="J9149" s="1"/>
  <c r="I9149"/>
  <c r="H9149"/>
  <c r="H9148"/>
  <c r="G9148"/>
  <c r="J9148" s="1"/>
  <c r="I9148"/>
  <c r="G9147"/>
  <c r="J9147" s="1"/>
  <c r="I9147"/>
  <c r="H9147"/>
  <c r="H9146"/>
  <c r="G9146"/>
  <c r="J9146" s="1"/>
  <c r="I9146"/>
  <c r="G9145"/>
  <c r="J9145" s="1"/>
  <c r="I9145"/>
  <c r="H9145"/>
  <c r="G9143"/>
  <c r="J9143" s="1"/>
  <c r="I9143"/>
  <c r="H9143"/>
  <c r="H9140"/>
  <c r="G9140"/>
  <c r="J9140" s="1"/>
  <c r="I9140"/>
  <c r="G9135"/>
  <c r="J9135" s="1"/>
  <c r="I9135"/>
  <c r="H9135"/>
  <c r="H9134"/>
  <c r="G9134"/>
  <c r="J9134" s="1"/>
  <c r="I9134"/>
  <c r="G9131"/>
  <c r="J9131" s="1"/>
  <c r="I9131"/>
  <c r="H9131"/>
  <c r="H9128"/>
  <c r="G9128"/>
  <c r="J9128" s="1"/>
  <c r="I9128"/>
  <c r="H9126"/>
  <c r="G9126"/>
  <c r="J9126" s="1"/>
  <c r="I9126"/>
  <c r="G9125"/>
  <c r="J9125" s="1"/>
  <c r="I9125"/>
  <c r="H9125"/>
  <c r="G9123"/>
  <c r="J9123" s="1"/>
  <c r="I9123"/>
  <c r="H9123"/>
  <c r="G9121"/>
  <c r="J9121" s="1"/>
  <c r="I9121"/>
  <c r="H9121"/>
  <c r="H9120"/>
  <c r="G9120"/>
  <c r="J9120" s="1"/>
  <c r="I9120"/>
  <c r="G9115"/>
  <c r="J9115" s="1"/>
  <c r="I9115"/>
  <c r="H9115"/>
  <c r="H9112"/>
  <c r="G9112"/>
  <c r="J9112" s="1"/>
  <c r="I9112"/>
  <c r="G9109"/>
  <c r="J9109" s="1"/>
  <c r="I9109"/>
  <c r="H9109"/>
  <c r="G9105"/>
  <c r="J9105" s="1"/>
  <c r="I9105"/>
  <c r="H9105"/>
  <c r="H9104"/>
  <c r="G9104"/>
  <c r="J9104" s="1"/>
  <c r="I9104"/>
  <c r="H9102"/>
  <c r="G9102"/>
  <c r="J9102" s="1"/>
  <c r="I9102"/>
  <c r="G9101"/>
  <c r="J9101" s="1"/>
  <c r="I9101"/>
  <c r="H9101"/>
  <c r="G9099"/>
  <c r="J9099" s="1"/>
  <c r="I9099"/>
  <c r="H9099"/>
  <c r="H9098"/>
  <c r="G9098"/>
  <c r="J9098" s="1"/>
  <c r="I9098"/>
  <c r="G9095"/>
  <c r="J9095" s="1"/>
  <c r="I9095"/>
  <c r="H9095"/>
  <c r="H9094"/>
  <c r="G9094"/>
  <c r="J9094" s="1"/>
  <c r="I9094"/>
  <c r="G9093"/>
  <c r="J9093" s="1"/>
  <c r="I9093"/>
  <c r="H9093"/>
  <c r="G9089"/>
  <c r="J9089" s="1"/>
  <c r="I9089"/>
  <c r="H9089"/>
  <c r="H9088"/>
  <c r="G9088"/>
  <c r="J9088" s="1"/>
  <c r="I9088"/>
  <c r="H9086"/>
  <c r="G9086"/>
  <c r="J9086" s="1"/>
  <c r="I9086"/>
  <c r="G9085"/>
  <c r="J9085" s="1"/>
  <c r="I9085"/>
  <c r="H9085"/>
  <c r="H9084"/>
  <c r="G9084"/>
  <c r="J9084" s="1"/>
  <c r="I9084"/>
  <c r="G9079"/>
  <c r="J9079" s="1"/>
  <c r="I9079"/>
  <c r="H9079"/>
  <c r="H9078"/>
  <c r="G9078"/>
  <c r="J9078" s="1"/>
  <c r="I9078"/>
  <c r="H9076"/>
  <c r="G9076"/>
  <c r="J9076" s="1"/>
  <c r="I9076"/>
  <c r="G9073"/>
  <c r="J9073" s="1"/>
  <c r="I9073"/>
  <c r="H9073"/>
  <c r="H9072"/>
  <c r="G9072"/>
  <c r="J9072" s="1"/>
  <c r="I9072"/>
  <c r="H9070"/>
  <c r="G9070"/>
  <c r="J9070" s="1"/>
  <c r="I9070"/>
  <c r="G9069"/>
  <c r="J9069" s="1"/>
  <c r="I9069"/>
  <c r="H9069"/>
  <c r="G9065"/>
  <c r="J9065" s="1"/>
  <c r="I9065"/>
  <c r="H9065"/>
  <c r="H9064"/>
  <c r="G9064"/>
  <c r="J9064" s="1"/>
  <c r="I9064"/>
  <c r="H9060"/>
  <c r="G9060"/>
  <c r="J9060" s="1"/>
  <c r="I9060"/>
  <c r="G9059"/>
  <c r="J9059" s="1"/>
  <c r="I9059"/>
  <c r="H9059"/>
  <c r="H9058"/>
  <c r="G9058"/>
  <c r="J9058" s="1"/>
  <c r="I9058"/>
  <c r="H9052"/>
  <c r="G9052"/>
  <c r="J9052" s="1"/>
  <c r="I9052"/>
  <c r="H9050"/>
  <c r="G9050"/>
  <c r="J9050" s="1"/>
  <c r="I9050"/>
  <c r="H9048"/>
  <c r="G9048"/>
  <c r="J9048" s="1"/>
  <c r="I9048"/>
  <c r="G9047"/>
  <c r="J9047" s="1"/>
  <c r="I9047"/>
  <c r="H9047"/>
  <c r="H9046"/>
  <c r="G9046"/>
  <c r="J9046" s="1"/>
  <c r="I9046"/>
  <c r="G9045"/>
  <c r="J9045" s="1"/>
  <c r="I9045"/>
  <c r="H9045"/>
  <c r="H9042"/>
  <c r="G9042"/>
  <c r="J9042" s="1"/>
  <c r="I9042"/>
  <c r="H9040"/>
  <c r="G9040"/>
  <c r="J9040" s="1"/>
  <c r="I9040"/>
  <c r="G9039"/>
  <c r="J9039" s="1"/>
  <c r="I9039"/>
  <c r="H9039"/>
  <c r="G9033"/>
  <c r="J9033" s="1"/>
  <c r="I9033"/>
  <c r="H9033"/>
  <c r="H9032"/>
  <c r="G9032"/>
  <c r="J9032" s="1"/>
  <c r="I9032"/>
  <c r="H9030"/>
  <c r="G9030"/>
  <c r="J9030" s="1"/>
  <c r="I9030"/>
  <c r="G9029"/>
  <c r="J9029" s="1"/>
  <c r="I9029"/>
  <c r="H9029"/>
  <c r="H9028"/>
  <c r="G9028"/>
  <c r="J9028" s="1"/>
  <c r="I9028"/>
  <c r="H9026"/>
  <c r="G9026"/>
  <c r="J9026" s="1"/>
  <c r="I9026"/>
  <c r="G9025"/>
  <c r="J9025" s="1"/>
  <c r="I9025"/>
  <c r="H9025"/>
  <c r="G9023"/>
  <c r="J9023" s="1"/>
  <c r="I9023"/>
  <c r="H9023"/>
  <c r="H9022"/>
  <c r="G9022"/>
  <c r="J9022" s="1"/>
  <c r="I9022"/>
  <c r="G9021"/>
  <c r="J9021" s="1"/>
  <c r="I9021"/>
  <c r="H9021"/>
  <c r="H9020"/>
  <c r="G9020"/>
  <c r="J9020" s="1"/>
  <c r="I9020"/>
  <c r="G9019"/>
  <c r="J9019" s="1"/>
  <c r="I9019"/>
  <c r="H9019"/>
  <c r="H9016"/>
  <c r="G9016"/>
  <c r="J9016" s="1"/>
  <c r="I9016"/>
  <c r="G9013"/>
  <c r="J9013" s="1"/>
  <c r="I9013"/>
  <c r="H9013"/>
  <c r="H9010"/>
  <c r="G9010"/>
  <c r="J9010" s="1"/>
  <c r="I9010"/>
  <c r="H9006"/>
  <c r="G9006"/>
  <c r="J9006" s="1"/>
  <c r="I9006"/>
  <c r="G9005"/>
  <c r="J9005" s="1"/>
  <c r="I9005"/>
  <c r="H9005"/>
  <c r="H9002"/>
  <c r="G9002"/>
  <c r="J9002" s="1"/>
  <c r="I9002"/>
  <c r="G9001"/>
  <c r="J9001" s="1"/>
  <c r="I9001"/>
  <c r="H9001"/>
  <c r="H9000"/>
  <c r="G9000"/>
  <c r="J9000" s="1"/>
  <c r="I9000"/>
  <c r="G8999"/>
  <c r="J8999" s="1"/>
  <c r="I8999"/>
  <c r="H8999"/>
  <c r="H8998"/>
  <c r="G8998"/>
  <c r="J8998" s="1"/>
  <c r="I8998"/>
  <c r="G8997"/>
  <c r="J8997" s="1"/>
  <c r="I8997"/>
  <c r="H8997"/>
  <c r="H8996"/>
  <c r="G8996"/>
  <c r="J8996" s="1"/>
  <c r="I8996"/>
  <c r="G8995"/>
  <c r="J8995" s="1"/>
  <c r="I8995"/>
  <c r="H8995"/>
  <c r="H8994"/>
  <c r="G8994"/>
  <c r="J8994" s="1"/>
  <c r="I8994"/>
  <c r="G8993"/>
  <c r="J8993" s="1"/>
  <c r="I8993"/>
  <c r="H8993"/>
  <c r="H8992"/>
  <c r="G8992"/>
  <c r="J8992" s="1"/>
  <c r="I8992"/>
  <c r="G8991"/>
  <c r="J8991" s="1"/>
  <c r="I8991"/>
  <c r="H8991"/>
  <c r="H8990"/>
  <c r="G8990"/>
  <c r="J8990" s="1"/>
  <c r="I8990"/>
  <c r="G8989"/>
  <c r="J8989" s="1"/>
  <c r="I8989"/>
  <c r="H8989"/>
  <c r="H8988"/>
  <c r="G8988"/>
  <c r="J8988" s="1"/>
  <c r="I8988"/>
  <c r="G8987"/>
  <c r="J8987" s="1"/>
  <c r="I8987"/>
  <c r="H8987"/>
  <c r="H8986"/>
  <c r="G8986"/>
  <c r="J8986" s="1"/>
  <c r="I8986"/>
  <c r="G8985"/>
  <c r="J8985" s="1"/>
  <c r="I8985"/>
  <c r="H8985"/>
  <c r="H8984"/>
  <c r="G8984"/>
  <c r="J8984" s="1"/>
  <c r="I8984"/>
  <c r="G8983"/>
  <c r="J8983" s="1"/>
  <c r="I8983"/>
  <c r="H8983"/>
  <c r="H8982"/>
  <c r="G8982"/>
  <c r="J8982" s="1"/>
  <c r="I8982"/>
  <c r="G8981"/>
  <c r="J8981" s="1"/>
  <c r="I8981"/>
  <c r="H8981"/>
  <c r="H8980"/>
  <c r="G8980"/>
  <c r="J8980" s="1"/>
  <c r="I8980"/>
  <c r="G8979"/>
  <c r="J8979" s="1"/>
  <c r="I8979"/>
  <c r="H8979"/>
  <c r="H8978"/>
  <c r="G8978"/>
  <c r="J8978" s="1"/>
  <c r="I8978"/>
  <c r="G8977"/>
  <c r="J8977" s="1"/>
  <c r="I8977"/>
  <c r="H8977"/>
  <c r="H8976"/>
  <c r="G8976"/>
  <c r="J8976" s="1"/>
  <c r="I8976"/>
  <c r="G8975"/>
  <c r="J8975" s="1"/>
  <c r="I8975"/>
  <c r="H8975"/>
  <c r="H8974"/>
  <c r="G8974"/>
  <c r="J8974" s="1"/>
  <c r="I8974"/>
  <c r="G8973"/>
  <c r="J8973" s="1"/>
  <c r="I8973"/>
  <c r="H8973"/>
  <c r="H8972"/>
  <c r="G8972"/>
  <c r="J8972" s="1"/>
  <c r="I8972"/>
  <c r="G8971"/>
  <c r="J8971" s="1"/>
  <c r="I8971"/>
  <c r="H8971"/>
  <c r="H8970"/>
  <c r="G8970"/>
  <c r="J8970" s="1"/>
  <c r="I8970"/>
  <c r="G8969"/>
  <c r="J8969" s="1"/>
  <c r="I8969"/>
  <c r="H8969"/>
  <c r="H8968"/>
  <c r="G8968"/>
  <c r="J8968" s="1"/>
  <c r="I8968"/>
  <c r="G8967"/>
  <c r="J8967" s="1"/>
  <c r="I8967"/>
  <c r="H8967"/>
  <c r="H8966"/>
  <c r="G8966"/>
  <c r="J8966" s="1"/>
  <c r="I8966"/>
  <c r="G8965"/>
  <c r="J8965" s="1"/>
  <c r="I8965"/>
  <c r="H8965"/>
  <c r="H8964"/>
  <c r="G8964"/>
  <c r="J8964" s="1"/>
  <c r="I8964"/>
  <c r="G8963"/>
  <c r="J8963" s="1"/>
  <c r="I8963"/>
  <c r="H8963"/>
  <c r="H8962"/>
  <c r="G8962"/>
  <c r="J8962" s="1"/>
  <c r="I8962"/>
  <c r="G8961"/>
  <c r="J8961" s="1"/>
  <c r="I8961"/>
  <c r="H8961"/>
  <c r="H8960"/>
  <c r="G8960"/>
  <c r="J8960" s="1"/>
  <c r="I8960"/>
  <c r="G8959"/>
  <c r="J8959" s="1"/>
  <c r="I8959"/>
  <c r="H8959"/>
  <c r="H8958"/>
  <c r="G8958"/>
  <c r="J8958" s="1"/>
  <c r="I8958"/>
  <c r="G8957"/>
  <c r="J8957" s="1"/>
  <c r="I8957"/>
  <c r="H8957"/>
  <c r="H8956"/>
  <c r="G8956"/>
  <c r="J8956" s="1"/>
  <c r="I8956"/>
  <c r="G8955"/>
  <c r="J8955" s="1"/>
  <c r="I8955"/>
  <c r="H8955"/>
  <c r="H8954"/>
  <c r="G8954"/>
  <c r="J8954" s="1"/>
  <c r="I8954"/>
  <c r="G8953"/>
  <c r="J8953" s="1"/>
  <c r="I8953"/>
  <c r="H8953"/>
  <c r="H8952"/>
  <c r="G8952"/>
  <c r="J8952" s="1"/>
  <c r="I8952"/>
  <c r="G8951"/>
  <c r="J8951" s="1"/>
  <c r="I8951"/>
  <c r="H8951"/>
  <c r="H8950"/>
  <c r="G8950"/>
  <c r="J8950" s="1"/>
  <c r="I8950"/>
  <c r="G8947"/>
  <c r="J8947" s="1"/>
  <c r="I8947"/>
  <c r="H8947"/>
  <c r="H8946"/>
  <c r="G8946"/>
  <c r="J8946" s="1"/>
  <c r="I8946"/>
  <c r="H8944"/>
  <c r="G8944"/>
  <c r="J8944" s="1"/>
  <c r="I8944"/>
  <c r="G8941"/>
  <c r="J8941" s="1"/>
  <c r="I8941"/>
  <c r="H8941"/>
  <c r="H8940"/>
  <c r="G8940"/>
  <c r="J8940" s="1"/>
  <c r="I8940"/>
  <c r="G8937"/>
  <c r="J8937" s="1"/>
  <c r="I8937"/>
  <c r="H8937"/>
  <c r="G8933"/>
  <c r="J8933" s="1"/>
  <c r="I8933"/>
  <c r="H8933"/>
  <c r="H8932"/>
  <c r="G8932"/>
  <c r="J8932" s="1"/>
  <c r="I8932"/>
  <c r="G8931"/>
  <c r="J8931" s="1"/>
  <c r="I8931"/>
  <c r="H8931"/>
  <c r="G8923"/>
  <c r="J8923" s="1"/>
  <c r="I8923"/>
  <c r="H8923"/>
  <c r="H8918"/>
  <c r="G8918"/>
  <c r="J8918" s="1"/>
  <c r="I8918"/>
  <c r="G8917"/>
  <c r="J8917" s="1"/>
  <c r="I8917"/>
  <c r="H8917"/>
  <c r="H8916"/>
  <c r="G8916"/>
  <c r="J8916" s="1"/>
  <c r="I8916"/>
  <c r="G8913"/>
  <c r="J8913" s="1"/>
  <c r="I8913"/>
  <c r="H8913"/>
  <c r="H8912"/>
  <c r="G8912"/>
  <c r="J8912" s="1"/>
  <c r="I8912"/>
  <c r="H8908"/>
  <c r="G8908"/>
  <c r="J8908" s="1"/>
  <c r="I8908"/>
  <c r="G8907"/>
  <c r="J8907" s="1"/>
  <c r="I8907"/>
  <c r="H8907"/>
  <c r="G8905"/>
  <c r="J8905" s="1"/>
  <c r="I8905"/>
  <c r="H8905"/>
  <c r="G8903"/>
  <c r="J8903" s="1"/>
  <c r="I8903"/>
  <c r="H8903"/>
  <c r="H8902"/>
  <c r="G8902"/>
  <c r="J8902" s="1"/>
  <c r="I8902"/>
  <c r="G8895"/>
  <c r="J8895" s="1"/>
  <c r="I8895"/>
  <c r="H8895"/>
  <c r="H8894"/>
  <c r="G8894"/>
  <c r="J8894" s="1"/>
  <c r="I8894"/>
  <c r="H8892"/>
  <c r="G8892"/>
  <c r="J8892" s="1"/>
  <c r="I8892"/>
  <c r="H8886"/>
  <c r="G8886"/>
  <c r="J8886" s="1"/>
  <c r="I8886"/>
  <c r="G8879"/>
  <c r="J8879" s="1"/>
  <c r="I8879"/>
  <c r="H8879"/>
  <c r="H8876"/>
  <c r="G8876"/>
  <c r="J8876" s="1"/>
  <c r="I8876"/>
  <c r="G8875"/>
  <c r="J8875" s="1"/>
  <c r="I8875"/>
  <c r="H8875"/>
  <c r="H8872"/>
  <c r="G8872"/>
  <c r="J8872" s="1"/>
  <c r="I8872"/>
  <c r="G8871"/>
  <c r="J8871" s="1"/>
  <c r="I8871"/>
  <c r="H8871"/>
  <c r="H8868"/>
  <c r="G8868"/>
  <c r="J8868" s="1"/>
  <c r="I8868"/>
  <c r="G8867"/>
  <c r="J8867" s="1"/>
  <c r="I8867"/>
  <c r="H8867"/>
  <c r="H8864"/>
  <c r="G8864"/>
  <c r="J8864" s="1"/>
  <c r="I8864"/>
  <c r="H8862"/>
  <c r="G8862"/>
  <c r="J8862" s="1"/>
  <c r="I8862"/>
  <c r="G8861"/>
  <c r="J8861" s="1"/>
  <c r="I8861"/>
  <c r="H8861"/>
  <c r="H8860"/>
  <c r="G8860"/>
  <c r="J8860" s="1"/>
  <c r="I8860"/>
  <c r="G8859"/>
  <c r="J8859" s="1"/>
  <c r="I8859"/>
  <c r="H8859"/>
  <c r="H8858"/>
  <c r="G8858"/>
  <c r="J8858" s="1"/>
  <c r="I8858"/>
  <c r="G8857"/>
  <c r="J8857" s="1"/>
  <c r="I8857"/>
  <c r="H8857"/>
  <c r="H8856"/>
  <c r="G8856"/>
  <c r="J8856" s="1"/>
  <c r="I8856"/>
  <c r="G8855"/>
  <c r="J8855" s="1"/>
  <c r="I8855"/>
  <c r="H8855"/>
  <c r="H8854"/>
  <c r="G8854"/>
  <c r="J8854" s="1"/>
  <c r="I8854"/>
  <c r="G8853"/>
  <c r="J8853" s="1"/>
  <c r="I8853"/>
  <c r="H8853"/>
  <c r="H8852"/>
  <c r="G8852"/>
  <c r="J8852" s="1"/>
  <c r="I8852"/>
  <c r="G8851"/>
  <c r="J8851" s="1"/>
  <c r="I8851"/>
  <c r="H8851"/>
  <c r="H8850"/>
  <c r="G8850"/>
  <c r="J8850" s="1"/>
  <c r="I8850"/>
  <c r="G8849"/>
  <c r="J8849" s="1"/>
  <c r="I8849"/>
  <c r="H8849"/>
  <c r="H8848"/>
  <c r="G8848"/>
  <c r="J8848" s="1"/>
  <c r="I8848"/>
  <c r="G8847"/>
  <c r="J8847" s="1"/>
  <c r="I8847"/>
  <c r="H8847"/>
  <c r="H8846"/>
  <c r="G8846"/>
  <c r="J8846" s="1"/>
  <c r="I8846"/>
  <c r="G8845"/>
  <c r="J8845" s="1"/>
  <c r="I8845"/>
  <c r="H8845"/>
  <c r="H8844"/>
  <c r="G8844"/>
  <c r="J8844" s="1"/>
  <c r="I8844"/>
  <c r="G8843"/>
  <c r="J8843" s="1"/>
  <c r="I8843"/>
  <c r="H8843"/>
  <c r="H8842"/>
  <c r="G8842"/>
  <c r="J8842" s="1"/>
  <c r="I8842"/>
  <c r="G8841"/>
  <c r="J8841" s="1"/>
  <c r="I8841"/>
  <c r="H8841"/>
  <c r="H8840"/>
  <c r="G8840"/>
  <c r="J8840" s="1"/>
  <c r="I8840"/>
  <c r="G8839"/>
  <c r="J8839" s="1"/>
  <c r="I8839"/>
  <c r="H8839"/>
  <c r="H8838"/>
  <c r="G8838"/>
  <c r="J8838" s="1"/>
  <c r="I8838"/>
  <c r="G8837"/>
  <c r="J8837" s="1"/>
  <c r="I8837"/>
  <c r="H8837"/>
  <c r="H8836"/>
  <c r="G8836"/>
  <c r="J8836" s="1"/>
  <c r="I8836"/>
  <c r="G8835"/>
  <c r="J8835" s="1"/>
  <c r="I8835"/>
  <c r="H8835"/>
  <c r="H8834"/>
  <c r="G8834"/>
  <c r="J8834" s="1"/>
  <c r="I8834"/>
  <c r="G8833"/>
  <c r="J8833" s="1"/>
  <c r="I8833"/>
  <c r="H8833"/>
  <c r="H8832"/>
  <c r="G8832"/>
  <c r="J8832" s="1"/>
  <c r="I8832"/>
  <c r="G8831"/>
  <c r="J8831" s="1"/>
  <c r="I8831"/>
  <c r="H8831"/>
  <c r="H8830"/>
  <c r="G8830"/>
  <c r="J8830" s="1"/>
  <c r="I8830"/>
  <c r="G8829"/>
  <c r="J8829" s="1"/>
  <c r="I8829"/>
  <c r="H8829"/>
  <c r="H8828"/>
  <c r="G8828"/>
  <c r="J8828" s="1"/>
  <c r="I8828"/>
  <c r="G8827"/>
  <c r="J8827" s="1"/>
  <c r="I8827"/>
  <c r="H8827"/>
  <c r="H8826"/>
  <c r="G8826"/>
  <c r="J8826" s="1"/>
  <c r="I8826"/>
  <c r="G8825"/>
  <c r="J8825" s="1"/>
  <c r="I8825"/>
  <c r="H8825"/>
  <c r="H8824"/>
  <c r="G8824"/>
  <c r="J8824" s="1"/>
  <c r="I8824"/>
  <c r="G8823"/>
  <c r="J8823" s="1"/>
  <c r="I8823"/>
  <c r="H8823"/>
  <c r="H8822"/>
  <c r="G8822"/>
  <c r="J8822" s="1"/>
  <c r="I8822"/>
  <c r="G8821"/>
  <c r="J8821" s="1"/>
  <c r="I8821"/>
  <c r="H8821"/>
  <c r="H8820"/>
  <c r="G8820"/>
  <c r="J8820" s="1"/>
  <c r="I8820"/>
  <c r="G8819"/>
  <c r="J8819" s="1"/>
  <c r="I8819"/>
  <c r="H8819"/>
  <c r="H8818"/>
  <c r="G8818"/>
  <c r="J8818" s="1"/>
  <c r="I8818"/>
  <c r="G8817"/>
  <c r="J8817" s="1"/>
  <c r="I8817"/>
  <c r="H8817"/>
  <c r="H8816"/>
  <c r="G8816"/>
  <c r="J8816" s="1"/>
  <c r="I8816"/>
  <c r="G8815"/>
  <c r="J8815" s="1"/>
  <c r="I8815"/>
  <c r="H8815"/>
  <c r="H8814"/>
  <c r="G8814"/>
  <c r="J8814" s="1"/>
  <c r="I8814"/>
  <c r="G8813"/>
  <c r="J8813" s="1"/>
  <c r="I8813"/>
  <c r="H8813"/>
  <c r="H8812"/>
  <c r="G8812"/>
  <c r="J8812" s="1"/>
  <c r="I8812"/>
  <c r="G8811"/>
  <c r="J8811" s="1"/>
  <c r="I8811"/>
  <c r="H8811"/>
  <c r="H8810"/>
  <c r="G8810"/>
  <c r="J8810" s="1"/>
  <c r="I8810"/>
  <c r="G8809"/>
  <c r="J8809" s="1"/>
  <c r="I8809"/>
  <c r="H8809"/>
  <c r="H8808"/>
  <c r="G8808"/>
  <c r="J8808" s="1"/>
  <c r="I8808"/>
  <c r="G8807"/>
  <c r="J8807" s="1"/>
  <c r="I8807"/>
  <c r="H8807"/>
  <c r="H8806"/>
  <c r="G8806"/>
  <c r="J8806" s="1"/>
  <c r="I8806"/>
  <c r="G8805"/>
  <c r="J8805" s="1"/>
  <c r="I8805"/>
  <c r="H8805"/>
  <c r="H8804"/>
  <c r="G8804"/>
  <c r="J8804" s="1"/>
  <c r="I8804"/>
  <c r="G8803"/>
  <c r="J8803" s="1"/>
  <c r="I8803"/>
  <c r="H8803"/>
  <c r="H8802"/>
  <c r="G8802"/>
  <c r="J8802" s="1"/>
  <c r="I8802"/>
  <c r="G8801"/>
  <c r="J8801" s="1"/>
  <c r="I8801"/>
  <c r="H8801"/>
  <c r="H8800"/>
  <c r="G8800"/>
  <c r="J8800" s="1"/>
  <c r="I8800"/>
  <c r="G8799"/>
  <c r="J8799" s="1"/>
  <c r="I8799"/>
  <c r="H8799"/>
  <c r="H8798"/>
  <c r="G8798"/>
  <c r="J8798" s="1"/>
  <c r="I8798"/>
  <c r="G8797"/>
  <c r="J8797" s="1"/>
  <c r="I8797"/>
  <c r="H8797"/>
  <c r="H8796"/>
  <c r="G8796"/>
  <c r="J8796" s="1"/>
  <c r="I8796"/>
  <c r="G8795"/>
  <c r="J8795" s="1"/>
  <c r="I8795"/>
  <c r="H8795"/>
  <c r="H8794"/>
  <c r="G8794"/>
  <c r="J8794" s="1"/>
  <c r="I8794"/>
  <c r="G8793"/>
  <c r="J8793" s="1"/>
  <c r="I8793"/>
  <c r="H8793"/>
  <c r="H8792"/>
  <c r="G8792"/>
  <c r="J8792" s="1"/>
  <c r="I8792"/>
  <c r="G8791"/>
  <c r="J8791" s="1"/>
  <c r="I8791"/>
  <c r="H8791"/>
  <c r="H8790"/>
  <c r="G8790"/>
  <c r="J8790" s="1"/>
  <c r="I8790"/>
  <c r="G8789"/>
  <c r="J8789" s="1"/>
  <c r="I8789"/>
  <c r="H8789"/>
  <c r="H8788"/>
  <c r="G8788"/>
  <c r="J8788" s="1"/>
  <c r="I8788"/>
  <c r="G8787"/>
  <c r="J8787" s="1"/>
  <c r="I8787"/>
  <c r="H8787"/>
  <c r="H8786"/>
  <c r="G8786"/>
  <c r="J8786" s="1"/>
  <c r="I8786"/>
  <c r="G8785"/>
  <c r="J8785" s="1"/>
  <c r="I8785"/>
  <c r="H8785"/>
  <c r="H8784"/>
  <c r="G8784"/>
  <c r="J8784" s="1"/>
  <c r="I8784"/>
  <c r="G8783"/>
  <c r="J8783" s="1"/>
  <c r="I8783"/>
  <c r="H8783"/>
  <c r="H8782"/>
  <c r="G8782"/>
  <c r="J8782" s="1"/>
  <c r="I8782"/>
  <c r="G8781"/>
  <c r="J8781" s="1"/>
  <c r="I8781"/>
  <c r="H8781"/>
  <c r="H8780"/>
  <c r="G8780"/>
  <c r="J8780" s="1"/>
  <c r="I8780"/>
  <c r="G8779"/>
  <c r="J8779" s="1"/>
  <c r="I8779"/>
  <c r="H8779"/>
  <c r="H8778"/>
  <c r="G8778"/>
  <c r="J8778" s="1"/>
  <c r="I8778"/>
  <c r="G8777"/>
  <c r="J8777" s="1"/>
  <c r="I8777"/>
  <c r="H8777"/>
  <c r="H8776"/>
  <c r="G8776"/>
  <c r="J8776" s="1"/>
  <c r="I8776"/>
  <c r="G8775"/>
  <c r="J8775" s="1"/>
  <c r="I8775"/>
  <c r="H8775"/>
  <c r="H8774"/>
  <c r="G8774"/>
  <c r="J8774" s="1"/>
  <c r="I8774"/>
  <c r="G8773"/>
  <c r="J8773" s="1"/>
  <c r="I8773"/>
  <c r="H8773"/>
  <c r="H8772"/>
  <c r="G8772"/>
  <c r="J8772" s="1"/>
  <c r="I8772"/>
  <c r="G8771"/>
  <c r="J8771" s="1"/>
  <c r="I8771"/>
  <c r="H8771"/>
  <c r="H8770"/>
  <c r="G8770"/>
  <c r="J8770" s="1"/>
  <c r="I8770"/>
  <c r="G8769"/>
  <c r="J8769" s="1"/>
  <c r="I8769"/>
  <c r="H8769"/>
  <c r="H8768"/>
  <c r="G8768"/>
  <c r="J8768" s="1"/>
  <c r="I8768"/>
  <c r="G8767"/>
  <c r="J8767" s="1"/>
  <c r="I8767"/>
  <c r="H8767"/>
  <c r="H8766"/>
  <c r="G8766"/>
  <c r="J8766" s="1"/>
  <c r="I8766"/>
  <c r="G8765"/>
  <c r="J8765" s="1"/>
  <c r="I8765"/>
  <c r="H8765"/>
  <c r="H8764"/>
  <c r="G8764"/>
  <c r="J8764" s="1"/>
  <c r="I8764"/>
  <c r="G8763"/>
  <c r="J8763" s="1"/>
  <c r="I8763"/>
  <c r="H8763"/>
  <c r="H8762"/>
  <c r="G8762"/>
  <c r="J8762" s="1"/>
  <c r="I8762"/>
  <c r="G8761"/>
  <c r="J8761" s="1"/>
  <c r="I8761"/>
  <c r="H8761"/>
  <c r="H8760"/>
  <c r="G8760"/>
  <c r="J8760" s="1"/>
  <c r="I8760"/>
  <c r="G8759"/>
  <c r="J8759" s="1"/>
  <c r="I8759"/>
  <c r="H8759"/>
  <c r="H8758"/>
  <c r="G8758"/>
  <c r="J8758" s="1"/>
  <c r="I8758"/>
  <c r="G8757"/>
  <c r="J8757" s="1"/>
  <c r="I8757"/>
  <c r="H8757"/>
  <c r="H8756"/>
  <c r="G8756"/>
  <c r="J8756" s="1"/>
  <c r="I8756"/>
  <c r="G8755"/>
  <c r="J8755" s="1"/>
  <c r="I8755"/>
  <c r="H8755"/>
  <c r="H8754"/>
  <c r="G8754"/>
  <c r="J8754" s="1"/>
  <c r="I8754"/>
  <c r="G8753"/>
  <c r="J8753" s="1"/>
  <c r="I8753"/>
  <c r="H8753"/>
  <c r="H8752"/>
  <c r="G8752"/>
  <c r="J8752" s="1"/>
  <c r="I8752"/>
  <c r="G8751"/>
  <c r="J8751" s="1"/>
  <c r="I8751"/>
  <c r="H8751"/>
  <c r="H8750"/>
  <c r="G8750"/>
  <c r="J8750" s="1"/>
  <c r="I8750"/>
  <c r="G8749"/>
  <c r="J8749" s="1"/>
  <c r="I8749"/>
  <c r="H8749"/>
  <c r="H8748"/>
  <c r="G8748"/>
  <c r="J8748" s="1"/>
  <c r="I8748"/>
  <c r="G8747"/>
  <c r="J8747" s="1"/>
  <c r="I8747"/>
  <c r="H8747"/>
  <c r="H8746"/>
  <c r="G8746"/>
  <c r="J8746" s="1"/>
  <c r="I8746"/>
  <c r="G8745"/>
  <c r="J8745" s="1"/>
  <c r="I8745"/>
  <c r="H8745"/>
  <c r="H8744"/>
  <c r="G8744"/>
  <c r="J8744" s="1"/>
  <c r="I8744"/>
  <c r="G8743"/>
  <c r="J8743" s="1"/>
  <c r="I8743"/>
  <c r="H8743"/>
  <c r="H8742"/>
  <c r="G8742"/>
  <c r="J8742" s="1"/>
  <c r="I8742"/>
  <c r="G8741"/>
  <c r="J8741" s="1"/>
  <c r="I8741"/>
  <c r="H8741"/>
  <c r="H8740"/>
  <c r="G8740"/>
  <c r="J8740" s="1"/>
  <c r="I8740"/>
  <c r="G8739"/>
  <c r="J8739" s="1"/>
  <c r="I8739"/>
  <c r="H8739"/>
  <c r="H8738"/>
  <c r="G8738"/>
  <c r="J8738" s="1"/>
  <c r="I8738"/>
  <c r="G8737"/>
  <c r="J8737" s="1"/>
  <c r="I8737"/>
  <c r="H8737"/>
  <c r="H8736"/>
  <c r="G8736"/>
  <c r="J8736" s="1"/>
  <c r="I8736"/>
  <c r="G8735"/>
  <c r="J8735" s="1"/>
  <c r="I8735"/>
  <c r="H8735"/>
  <c r="H8734"/>
  <c r="G8734"/>
  <c r="J8734" s="1"/>
  <c r="I8734"/>
  <c r="G8733"/>
  <c r="J8733" s="1"/>
  <c r="I8733"/>
  <c r="H8733"/>
  <c r="H8732"/>
  <c r="G8732"/>
  <c r="J8732" s="1"/>
  <c r="I8732"/>
  <c r="G8731"/>
  <c r="J8731" s="1"/>
  <c r="I8731"/>
  <c r="H8731"/>
  <c r="H8730"/>
  <c r="G8730"/>
  <c r="J8730" s="1"/>
  <c r="I8730"/>
  <c r="G8729"/>
  <c r="J8729" s="1"/>
  <c r="I8729"/>
  <c r="H8729"/>
  <c r="H8728"/>
  <c r="G8728"/>
  <c r="J8728" s="1"/>
  <c r="I8728"/>
  <c r="G8727"/>
  <c r="J8727" s="1"/>
  <c r="I8727"/>
  <c r="H8727"/>
  <c r="H8726"/>
  <c r="G8726"/>
  <c r="J8726" s="1"/>
  <c r="I8726"/>
  <c r="G8725"/>
  <c r="J8725" s="1"/>
  <c r="I8725"/>
  <c r="H8725"/>
  <c r="H8724"/>
  <c r="G8724"/>
  <c r="J8724" s="1"/>
  <c r="I8724"/>
  <c r="G8723"/>
  <c r="J8723" s="1"/>
  <c r="I8723"/>
  <c r="H8723"/>
  <c r="H8722"/>
  <c r="G8722"/>
  <c r="J8722" s="1"/>
  <c r="I8722"/>
  <c r="G8721"/>
  <c r="J8721" s="1"/>
  <c r="I8721"/>
  <c r="H8721"/>
  <c r="H8720"/>
  <c r="G8720"/>
  <c r="J8720" s="1"/>
  <c r="I8720"/>
  <c r="G8719"/>
  <c r="J8719" s="1"/>
  <c r="I8719"/>
  <c r="H8719"/>
  <c r="H8718"/>
  <c r="G8718"/>
  <c r="J8718" s="1"/>
  <c r="I8718"/>
  <c r="G8717"/>
  <c r="J8717" s="1"/>
  <c r="I8717"/>
  <c r="H8717"/>
  <c r="H8716"/>
  <c r="G8716"/>
  <c r="J8716" s="1"/>
  <c r="I8716"/>
  <c r="G8715"/>
  <c r="J8715" s="1"/>
  <c r="I8715"/>
  <c r="H8715"/>
  <c r="H8714"/>
  <c r="G8714"/>
  <c r="J8714" s="1"/>
  <c r="I8714"/>
  <c r="G8713"/>
  <c r="J8713" s="1"/>
  <c r="I8713"/>
  <c r="H8713"/>
  <c r="H8712"/>
  <c r="G8712"/>
  <c r="J8712" s="1"/>
  <c r="I8712"/>
  <c r="G8711"/>
  <c r="J8711" s="1"/>
  <c r="I8711"/>
  <c r="H8711"/>
  <c r="H8710"/>
  <c r="G8710"/>
  <c r="J8710" s="1"/>
  <c r="I8710"/>
  <c r="G8709"/>
  <c r="J8709" s="1"/>
  <c r="I8709"/>
  <c r="H8709"/>
  <c r="H8708"/>
  <c r="G8708"/>
  <c r="J8708" s="1"/>
  <c r="I8708"/>
  <c r="G8707"/>
  <c r="J8707" s="1"/>
  <c r="I8707"/>
  <c r="H8707"/>
  <c r="H8706"/>
  <c r="G8706"/>
  <c r="J8706" s="1"/>
  <c r="I8706"/>
  <c r="G8705"/>
  <c r="J8705" s="1"/>
  <c r="I8705"/>
  <c r="H8705"/>
  <c r="H8704"/>
  <c r="G8704"/>
  <c r="J8704" s="1"/>
  <c r="I8704"/>
  <c r="G8703"/>
  <c r="J8703" s="1"/>
  <c r="I8703"/>
  <c r="H8703"/>
  <c r="H8702"/>
  <c r="G8702"/>
  <c r="J8702" s="1"/>
  <c r="I8702"/>
  <c r="G8701"/>
  <c r="J8701" s="1"/>
  <c r="I8701"/>
  <c r="H8701"/>
  <c r="H8700"/>
  <c r="G8700"/>
  <c r="J8700" s="1"/>
  <c r="I8700"/>
  <c r="G8699"/>
  <c r="J8699" s="1"/>
  <c r="I8699"/>
  <c r="H8699"/>
  <c r="H8698"/>
  <c r="G8698"/>
  <c r="J8698" s="1"/>
  <c r="I8698"/>
  <c r="G8697"/>
  <c r="J8697" s="1"/>
  <c r="I8697"/>
  <c r="H8697"/>
  <c r="H8696"/>
  <c r="G8696"/>
  <c r="J8696" s="1"/>
  <c r="I8696"/>
  <c r="G8695"/>
  <c r="J8695" s="1"/>
  <c r="I8695"/>
  <c r="H8695"/>
  <c r="H8694"/>
  <c r="G8694"/>
  <c r="J8694" s="1"/>
  <c r="I8694"/>
  <c r="G8693"/>
  <c r="J8693" s="1"/>
  <c r="I8693"/>
  <c r="H8693"/>
  <c r="H8692"/>
  <c r="G8692"/>
  <c r="J8692" s="1"/>
  <c r="I8692"/>
  <c r="G8691"/>
  <c r="J8691" s="1"/>
  <c r="I8691"/>
  <c r="H8691"/>
  <c r="H8690"/>
  <c r="G8690"/>
  <c r="J8690" s="1"/>
  <c r="I8690"/>
  <c r="G8689"/>
  <c r="J8689" s="1"/>
  <c r="I8689"/>
  <c r="H8689"/>
  <c r="H8688"/>
  <c r="G8688"/>
  <c r="J8688" s="1"/>
  <c r="I8688"/>
  <c r="G8687"/>
  <c r="J8687" s="1"/>
  <c r="I8687"/>
  <c r="H8687"/>
  <c r="H8686"/>
  <c r="G8686"/>
  <c r="J8686" s="1"/>
  <c r="I8686"/>
  <c r="G8685"/>
  <c r="J8685" s="1"/>
  <c r="I8685"/>
  <c r="H8685"/>
  <c r="H8684"/>
  <c r="G8684"/>
  <c r="J8684" s="1"/>
  <c r="I8684"/>
  <c r="G8683"/>
  <c r="J8683" s="1"/>
  <c r="I8683"/>
  <c r="H8683"/>
  <c r="H8682"/>
  <c r="G8682"/>
  <c r="J8682" s="1"/>
  <c r="I8682"/>
  <c r="G8681"/>
  <c r="J8681" s="1"/>
  <c r="I8681"/>
  <c r="H8681"/>
  <c r="H8680"/>
  <c r="G8680"/>
  <c r="J8680" s="1"/>
  <c r="I8680"/>
  <c r="G8679"/>
  <c r="J8679" s="1"/>
  <c r="I8679"/>
  <c r="H8679"/>
  <c r="H8678"/>
  <c r="G8678"/>
  <c r="J8678" s="1"/>
  <c r="I8678"/>
  <c r="G8677"/>
  <c r="J8677" s="1"/>
  <c r="I8677"/>
  <c r="H8677"/>
  <c r="H8676"/>
  <c r="G8676"/>
  <c r="J8676" s="1"/>
  <c r="I8676"/>
  <c r="G8675"/>
  <c r="J8675" s="1"/>
  <c r="I8675"/>
  <c r="H8675"/>
  <c r="H8674"/>
  <c r="G8674"/>
  <c r="J8674" s="1"/>
  <c r="I8674"/>
  <c r="G8673"/>
  <c r="J8673" s="1"/>
  <c r="I8673"/>
  <c r="H8673"/>
  <c r="H8672"/>
  <c r="G8672"/>
  <c r="J8672" s="1"/>
  <c r="I8672"/>
  <c r="G8671"/>
  <c r="J8671" s="1"/>
  <c r="I8671"/>
  <c r="H8671"/>
  <c r="H8670"/>
  <c r="G8670"/>
  <c r="J8670" s="1"/>
  <c r="I8670"/>
  <c r="G8669"/>
  <c r="J8669" s="1"/>
  <c r="I8669"/>
  <c r="H8669"/>
  <c r="H8668"/>
  <c r="G8668"/>
  <c r="J8668" s="1"/>
  <c r="I8668"/>
  <c r="G8667"/>
  <c r="J8667" s="1"/>
  <c r="I8667"/>
  <c r="H8667"/>
  <c r="H8666"/>
  <c r="G8666"/>
  <c r="J8666" s="1"/>
  <c r="I8666"/>
  <c r="G8665"/>
  <c r="J8665" s="1"/>
  <c r="I8665"/>
  <c r="H8665"/>
  <c r="H8664"/>
  <c r="G8664"/>
  <c r="J8664" s="1"/>
  <c r="I8664"/>
  <c r="G8663"/>
  <c r="J8663" s="1"/>
  <c r="I8663"/>
  <c r="H8663"/>
  <c r="H8662"/>
  <c r="G8662"/>
  <c r="J8662" s="1"/>
  <c r="I8662"/>
  <c r="G8661"/>
  <c r="J8661" s="1"/>
  <c r="I8661"/>
  <c r="H8661"/>
  <c r="H8660"/>
  <c r="G8660"/>
  <c r="J8660" s="1"/>
  <c r="I8660"/>
  <c r="G8659"/>
  <c r="J8659" s="1"/>
  <c r="I8659"/>
  <c r="H8659"/>
  <c r="H8658"/>
  <c r="G8658"/>
  <c r="J8658" s="1"/>
  <c r="I8658"/>
  <c r="G8657"/>
  <c r="J8657" s="1"/>
  <c r="I8657"/>
  <c r="H8657"/>
  <c r="H8656"/>
  <c r="G8656"/>
  <c r="J8656" s="1"/>
  <c r="I8656"/>
  <c r="G8655"/>
  <c r="J8655" s="1"/>
  <c r="I8655"/>
  <c r="H8655"/>
  <c r="H8654"/>
  <c r="G8654"/>
  <c r="J8654" s="1"/>
  <c r="I8654"/>
  <c r="G8653"/>
  <c r="J8653" s="1"/>
  <c r="I8653"/>
  <c r="H8653"/>
  <c r="H8652"/>
  <c r="G8652"/>
  <c r="J8652" s="1"/>
  <c r="I8652"/>
  <c r="G8651"/>
  <c r="J8651" s="1"/>
  <c r="I8651"/>
  <c r="H8651"/>
  <c r="H8650"/>
  <c r="G8650"/>
  <c r="J8650" s="1"/>
  <c r="I8650"/>
  <c r="G8649"/>
  <c r="J8649" s="1"/>
  <c r="I8649"/>
  <c r="H8649"/>
  <c r="H8648"/>
  <c r="G8648"/>
  <c r="J8648" s="1"/>
  <c r="I8648"/>
  <c r="G8647"/>
  <c r="J8647" s="1"/>
  <c r="I8647"/>
  <c r="H8647"/>
  <c r="H8646"/>
  <c r="G8646"/>
  <c r="J8646" s="1"/>
  <c r="I8646"/>
  <c r="G8645"/>
  <c r="J8645" s="1"/>
  <c r="I8645"/>
  <c r="H8645"/>
  <c r="H8644"/>
  <c r="G8644"/>
  <c r="J8644" s="1"/>
  <c r="I8644"/>
  <c r="G8643"/>
  <c r="J8643" s="1"/>
  <c r="I8643"/>
  <c r="H8643"/>
  <c r="H8642"/>
  <c r="G8642"/>
  <c r="J8642" s="1"/>
  <c r="I8642"/>
  <c r="G8641"/>
  <c r="J8641" s="1"/>
  <c r="I8641"/>
  <c r="H8641"/>
  <c r="H8640"/>
  <c r="G8640"/>
  <c r="J8640" s="1"/>
  <c r="I8640"/>
  <c r="G8639"/>
  <c r="J8639" s="1"/>
  <c r="I8639"/>
  <c r="H8639"/>
  <c r="H8638"/>
  <c r="G8638"/>
  <c r="J8638" s="1"/>
  <c r="I8638"/>
  <c r="G8637"/>
  <c r="J8637" s="1"/>
  <c r="I8637"/>
  <c r="H8637"/>
  <c r="H8636"/>
  <c r="G8636"/>
  <c r="J8636" s="1"/>
  <c r="I8636"/>
  <c r="G8635"/>
  <c r="J8635" s="1"/>
  <c r="I8635"/>
  <c r="H8635"/>
  <c r="H8634"/>
  <c r="G8634"/>
  <c r="J8634" s="1"/>
  <c r="I8634"/>
  <c r="G8633"/>
  <c r="J8633" s="1"/>
  <c r="I8633"/>
  <c r="H8633"/>
  <c r="H8632"/>
  <c r="G8632"/>
  <c r="J8632" s="1"/>
  <c r="I8632"/>
  <c r="G8631"/>
  <c r="J8631" s="1"/>
  <c r="I8631"/>
  <c r="H8631"/>
  <c r="H8630"/>
  <c r="G8630"/>
  <c r="J8630" s="1"/>
  <c r="I8630"/>
  <c r="G8629"/>
  <c r="J8629" s="1"/>
  <c r="I8629"/>
  <c r="H8629"/>
  <c r="H8628"/>
  <c r="G8628"/>
  <c r="J8628" s="1"/>
  <c r="I8628"/>
  <c r="G8627"/>
  <c r="J8627" s="1"/>
  <c r="I8627"/>
  <c r="H8627"/>
  <c r="H8626"/>
  <c r="G8626"/>
  <c r="J8626" s="1"/>
  <c r="I8626"/>
  <c r="G8625"/>
  <c r="J8625" s="1"/>
  <c r="I8625"/>
  <c r="H8625"/>
  <c r="H8624"/>
  <c r="G8624"/>
  <c r="J8624" s="1"/>
  <c r="I8624"/>
  <c r="G8623"/>
  <c r="J8623" s="1"/>
  <c r="I8623"/>
  <c r="H8623"/>
  <c r="H8622"/>
  <c r="G8622"/>
  <c r="J8622" s="1"/>
  <c r="I8622"/>
  <c r="G8621"/>
  <c r="J8621" s="1"/>
  <c r="I8621"/>
  <c r="H8621"/>
  <c r="H8620"/>
  <c r="G8620"/>
  <c r="J8620" s="1"/>
  <c r="I8620"/>
  <c r="G8619"/>
  <c r="J8619" s="1"/>
  <c r="I8619"/>
  <c r="H8619"/>
  <c r="H8618"/>
  <c r="G8618"/>
  <c r="J8618" s="1"/>
  <c r="I8618"/>
  <c r="G8617"/>
  <c r="J8617" s="1"/>
  <c r="I8617"/>
  <c r="H8617"/>
  <c r="H8616"/>
  <c r="G8616"/>
  <c r="J8616" s="1"/>
  <c r="I8616"/>
  <c r="G8615"/>
  <c r="J8615" s="1"/>
  <c r="I8615"/>
  <c r="H8615"/>
  <c r="H8614"/>
  <c r="G8614"/>
  <c r="J8614" s="1"/>
  <c r="I8614"/>
  <c r="G8613"/>
  <c r="J8613" s="1"/>
  <c r="I8613"/>
  <c r="H8613"/>
  <c r="H8612"/>
  <c r="G8612"/>
  <c r="J8612" s="1"/>
  <c r="I8612"/>
  <c r="G8611"/>
  <c r="J8611" s="1"/>
  <c r="I8611"/>
  <c r="H8611"/>
  <c r="H8610"/>
  <c r="G8610"/>
  <c r="J8610" s="1"/>
  <c r="I8610"/>
  <c r="G8609"/>
  <c r="J8609" s="1"/>
  <c r="I8609"/>
  <c r="H8609"/>
  <c r="H8608"/>
  <c r="G8608"/>
  <c r="J8608" s="1"/>
  <c r="I8608"/>
  <c r="G8607"/>
  <c r="J8607" s="1"/>
  <c r="I8607"/>
  <c r="H8607"/>
  <c r="H8606"/>
  <c r="G8606"/>
  <c r="J8606" s="1"/>
  <c r="I8606"/>
  <c r="G8605"/>
  <c r="J8605" s="1"/>
  <c r="I8605"/>
  <c r="H8605"/>
  <c r="H8604"/>
  <c r="G8604"/>
  <c r="J8604" s="1"/>
  <c r="I8604"/>
  <c r="G8603"/>
  <c r="J8603" s="1"/>
  <c r="I8603"/>
  <c r="H8603"/>
  <c r="H8602"/>
  <c r="G8602"/>
  <c r="J8602" s="1"/>
  <c r="I8602"/>
  <c r="G8601"/>
  <c r="J8601" s="1"/>
  <c r="I8601"/>
  <c r="H8601"/>
  <c r="H8600"/>
  <c r="G8600"/>
  <c r="J8600" s="1"/>
  <c r="I8600"/>
  <c r="G8599"/>
  <c r="J8599" s="1"/>
  <c r="I8599"/>
  <c r="H8599"/>
  <c r="H8598"/>
  <c r="G8598"/>
  <c r="J8598" s="1"/>
  <c r="I8598"/>
  <c r="G8597"/>
  <c r="J8597" s="1"/>
  <c r="I8597"/>
  <c r="H8597"/>
  <c r="H8596"/>
  <c r="G8596"/>
  <c r="J8596" s="1"/>
  <c r="I8596"/>
  <c r="G8595"/>
  <c r="J8595" s="1"/>
  <c r="I8595"/>
  <c r="H8595"/>
  <c r="H8594"/>
  <c r="G8594"/>
  <c r="J8594" s="1"/>
  <c r="I8594"/>
  <c r="G8593"/>
  <c r="J8593" s="1"/>
  <c r="I8593"/>
  <c r="H8593"/>
  <c r="H8592"/>
  <c r="G8592"/>
  <c r="J8592" s="1"/>
  <c r="I8592"/>
  <c r="G8591"/>
  <c r="J8591" s="1"/>
  <c r="I8591"/>
  <c r="H8591"/>
  <c r="H8590"/>
  <c r="G8590"/>
  <c r="J8590" s="1"/>
  <c r="I8590"/>
  <c r="G8589"/>
  <c r="J8589" s="1"/>
  <c r="I8589"/>
  <c r="H8589"/>
  <c r="H8588"/>
  <c r="G8588"/>
  <c r="J8588" s="1"/>
  <c r="I8588"/>
  <c r="G8587"/>
  <c r="J8587" s="1"/>
  <c r="I8587"/>
  <c r="H8587"/>
  <c r="H8586"/>
  <c r="G8586"/>
  <c r="J8586" s="1"/>
  <c r="I8586"/>
  <c r="G8585"/>
  <c r="J8585" s="1"/>
  <c r="I8585"/>
  <c r="H8585"/>
  <c r="H8584"/>
  <c r="G8584"/>
  <c r="J8584" s="1"/>
  <c r="I8584"/>
  <c r="G8583"/>
  <c r="J8583" s="1"/>
  <c r="I8583"/>
  <c r="H8583"/>
  <c r="H8582"/>
  <c r="G8582"/>
  <c r="J8582" s="1"/>
  <c r="I8582"/>
  <c r="G8581"/>
  <c r="J8581" s="1"/>
  <c r="I8581"/>
  <c r="H8581"/>
  <c r="H8580"/>
  <c r="G8580"/>
  <c r="J8580" s="1"/>
  <c r="I8580"/>
  <c r="G8579"/>
  <c r="J8579" s="1"/>
  <c r="I8579"/>
  <c r="H8579"/>
  <c r="H8578"/>
  <c r="G8578"/>
  <c r="J8578" s="1"/>
  <c r="I8578"/>
  <c r="G8577"/>
  <c r="J8577" s="1"/>
  <c r="I8577"/>
  <c r="H8577"/>
  <c r="H8576"/>
  <c r="G8576"/>
  <c r="J8576" s="1"/>
  <c r="I8576"/>
  <c r="G8575"/>
  <c r="J8575" s="1"/>
  <c r="I8575"/>
  <c r="H8575"/>
  <c r="H8574"/>
  <c r="G8574"/>
  <c r="J8574" s="1"/>
  <c r="I8574"/>
  <c r="G8573"/>
  <c r="J8573" s="1"/>
  <c r="I8573"/>
  <c r="H8573"/>
  <c r="H8572"/>
  <c r="G8572"/>
  <c r="J8572" s="1"/>
  <c r="I8572"/>
  <c r="G8571"/>
  <c r="J8571" s="1"/>
  <c r="I8571"/>
  <c r="H8571"/>
  <c r="H8570"/>
  <c r="G8570"/>
  <c r="J8570" s="1"/>
  <c r="I8570"/>
  <c r="G8569"/>
  <c r="J8569" s="1"/>
  <c r="I8569"/>
  <c r="H8569"/>
  <c r="H8568"/>
  <c r="G8568"/>
  <c r="J8568" s="1"/>
  <c r="I8568"/>
  <c r="G8567"/>
  <c r="J8567" s="1"/>
  <c r="I8567"/>
  <c r="H8567"/>
  <c r="H8566"/>
  <c r="G8566"/>
  <c r="J8566" s="1"/>
  <c r="I8566"/>
  <c r="G8565"/>
  <c r="J8565" s="1"/>
  <c r="I8565"/>
  <c r="H8565"/>
  <c r="H8564"/>
  <c r="G8564"/>
  <c r="J8564" s="1"/>
  <c r="I8564"/>
  <c r="G8563"/>
  <c r="J8563" s="1"/>
  <c r="I8563"/>
  <c r="H8563"/>
  <c r="H8562"/>
  <c r="G8562"/>
  <c r="J8562" s="1"/>
  <c r="I8562"/>
  <c r="G8561"/>
  <c r="J8561" s="1"/>
  <c r="I8561"/>
  <c r="H8561"/>
  <c r="H8560"/>
  <c r="G8560"/>
  <c r="J8560" s="1"/>
  <c r="I8560"/>
  <c r="G8559"/>
  <c r="J8559" s="1"/>
  <c r="I8559"/>
  <c r="H8559"/>
  <c r="H8558"/>
  <c r="G8558"/>
  <c r="J8558" s="1"/>
  <c r="I8558"/>
  <c r="G8557"/>
  <c r="J8557" s="1"/>
  <c r="I8557"/>
  <c r="H8557"/>
  <c r="H8556"/>
  <c r="G8556"/>
  <c r="J8556" s="1"/>
  <c r="I8556"/>
  <c r="G8555"/>
  <c r="J8555" s="1"/>
  <c r="I8555"/>
  <c r="H8555"/>
  <c r="H8554"/>
  <c r="G8554"/>
  <c r="J8554" s="1"/>
  <c r="I8554"/>
  <c r="G8553"/>
  <c r="J8553" s="1"/>
  <c r="I8553"/>
  <c r="H8553"/>
  <c r="H8552"/>
  <c r="G8552"/>
  <c r="J8552" s="1"/>
  <c r="I8552"/>
  <c r="G8551"/>
  <c r="J8551" s="1"/>
  <c r="I8551"/>
  <c r="H8551"/>
  <c r="H8550"/>
  <c r="G8550"/>
  <c r="J8550" s="1"/>
  <c r="I8550"/>
  <c r="G8549"/>
  <c r="J8549" s="1"/>
  <c r="I8549"/>
  <c r="H8549"/>
  <c r="H8548"/>
  <c r="G8548"/>
  <c r="J8548" s="1"/>
  <c r="I8548"/>
  <c r="G8547"/>
  <c r="J8547" s="1"/>
  <c r="I8547"/>
  <c r="H8547"/>
  <c r="H8546"/>
  <c r="G8546"/>
  <c r="J8546" s="1"/>
  <c r="I8546"/>
  <c r="G8545"/>
  <c r="J8545" s="1"/>
  <c r="I8545"/>
  <c r="H8545"/>
  <c r="H8544"/>
  <c r="G8544"/>
  <c r="J8544" s="1"/>
  <c r="I8544"/>
  <c r="G8543"/>
  <c r="J8543" s="1"/>
  <c r="I8543"/>
  <c r="H8543"/>
  <c r="H8542"/>
  <c r="G8542"/>
  <c r="J8542" s="1"/>
  <c r="I8542"/>
  <c r="G8541"/>
  <c r="J8541" s="1"/>
  <c r="I8541"/>
  <c r="H8541"/>
  <c r="H8540"/>
  <c r="G8540"/>
  <c r="J8540" s="1"/>
  <c r="I8540"/>
  <c r="G8539"/>
  <c r="J8539" s="1"/>
  <c r="I8539"/>
  <c r="H8539"/>
  <c r="H8538"/>
  <c r="G8538"/>
  <c r="J8538" s="1"/>
  <c r="I8538"/>
  <c r="G8537"/>
  <c r="J8537" s="1"/>
  <c r="I8537"/>
  <c r="H8537"/>
  <c r="H8536"/>
  <c r="G8536"/>
  <c r="J8536" s="1"/>
  <c r="I8536"/>
  <c r="G8535"/>
  <c r="J8535" s="1"/>
  <c r="I8535"/>
  <c r="H8535"/>
  <c r="H8534"/>
  <c r="G8534"/>
  <c r="J8534" s="1"/>
  <c r="I8534"/>
  <c r="G8533"/>
  <c r="J8533" s="1"/>
  <c r="I8533"/>
  <c r="H8533"/>
  <c r="H8532"/>
  <c r="G8532"/>
  <c r="J8532" s="1"/>
  <c r="I8532"/>
  <c r="G8531"/>
  <c r="J8531" s="1"/>
  <c r="I8531"/>
  <c r="H8531"/>
  <c r="H8530"/>
  <c r="G8530"/>
  <c r="J8530" s="1"/>
  <c r="I8530"/>
  <c r="G8529"/>
  <c r="J8529" s="1"/>
  <c r="I8529"/>
  <c r="H8529"/>
  <c r="H8528"/>
  <c r="G8528"/>
  <c r="J8528" s="1"/>
  <c r="I8528"/>
  <c r="G8527"/>
  <c r="J8527" s="1"/>
  <c r="I8527"/>
  <c r="H8527"/>
  <c r="H8526"/>
  <c r="G8526"/>
  <c r="J8526" s="1"/>
  <c r="I8526"/>
  <c r="G8525"/>
  <c r="J8525" s="1"/>
  <c r="I8525"/>
  <c r="H8525"/>
  <c r="H8524"/>
  <c r="G8524"/>
  <c r="J8524" s="1"/>
  <c r="I8524"/>
  <c r="G8523"/>
  <c r="J8523" s="1"/>
  <c r="I8523"/>
  <c r="H8523"/>
  <c r="H8522"/>
  <c r="G8522"/>
  <c r="J8522" s="1"/>
  <c r="I8522"/>
  <c r="G8521"/>
  <c r="J8521" s="1"/>
  <c r="I8521"/>
  <c r="H8521"/>
  <c r="H8520"/>
  <c r="G8520"/>
  <c r="J8520" s="1"/>
  <c r="I8520"/>
  <c r="G8519"/>
  <c r="J8519" s="1"/>
  <c r="I8519"/>
  <c r="H8519"/>
  <c r="H8518"/>
  <c r="G8518"/>
  <c r="J8518" s="1"/>
  <c r="I8518"/>
  <c r="G8517"/>
  <c r="J8517" s="1"/>
  <c r="I8517"/>
  <c r="H8517"/>
  <c r="H8516"/>
  <c r="G8516"/>
  <c r="J8516" s="1"/>
  <c r="I8516"/>
  <c r="G8515"/>
  <c r="J8515" s="1"/>
  <c r="I8515"/>
  <c r="H8515"/>
  <c r="H8514"/>
  <c r="G8514"/>
  <c r="J8514" s="1"/>
  <c r="I8514"/>
  <c r="G8513"/>
  <c r="J8513" s="1"/>
  <c r="I8513"/>
  <c r="H8513"/>
  <c r="H8512"/>
  <c r="G8512"/>
  <c r="J8512" s="1"/>
  <c r="I8512"/>
  <c r="G8511"/>
  <c r="J8511" s="1"/>
  <c r="I8511"/>
  <c r="H8511"/>
  <c r="H8510"/>
  <c r="G8510"/>
  <c r="J8510" s="1"/>
  <c r="I8510"/>
  <c r="G8509"/>
  <c r="J8509" s="1"/>
  <c r="I8509"/>
  <c r="H8509"/>
  <c r="H8508"/>
  <c r="G8508"/>
  <c r="J8508" s="1"/>
  <c r="I8508"/>
  <c r="G8507"/>
  <c r="J8507" s="1"/>
  <c r="I8507"/>
  <c r="H8507"/>
  <c r="H8506"/>
  <c r="G8506"/>
  <c r="J8506" s="1"/>
  <c r="I8506"/>
  <c r="G8505"/>
  <c r="J8505" s="1"/>
  <c r="I8505"/>
  <c r="H8505"/>
  <c r="H8504"/>
  <c r="G8504"/>
  <c r="J8504" s="1"/>
  <c r="I8504"/>
  <c r="G8503"/>
  <c r="J8503" s="1"/>
  <c r="I8503"/>
  <c r="H8503"/>
  <c r="H8502"/>
  <c r="G8502"/>
  <c r="J8502" s="1"/>
  <c r="I8502"/>
  <c r="G8501"/>
  <c r="J8501" s="1"/>
  <c r="I8501"/>
  <c r="H8501"/>
  <c r="H8500"/>
  <c r="G8500"/>
  <c r="J8500" s="1"/>
  <c r="I8500"/>
  <c r="G8499"/>
  <c r="J8499" s="1"/>
  <c r="I8499"/>
  <c r="H8499"/>
  <c r="H8498"/>
  <c r="G8498"/>
  <c r="J8498" s="1"/>
  <c r="I8498"/>
  <c r="G8497"/>
  <c r="J8497" s="1"/>
  <c r="I8497"/>
  <c r="H8497"/>
  <c r="H8496"/>
  <c r="G8496"/>
  <c r="J8496" s="1"/>
  <c r="I8496"/>
  <c r="G8495"/>
  <c r="J8495" s="1"/>
  <c r="I8495"/>
  <c r="H8495"/>
  <c r="H8494"/>
  <c r="G8494"/>
  <c r="J8494" s="1"/>
  <c r="I8494"/>
  <c r="G8493"/>
  <c r="J8493" s="1"/>
  <c r="I8493"/>
  <c r="H8493"/>
  <c r="H8492"/>
  <c r="G8492"/>
  <c r="J8492" s="1"/>
  <c r="I8492"/>
  <c r="G8491"/>
  <c r="J8491" s="1"/>
  <c r="I8491"/>
  <c r="H8491"/>
  <c r="H8490"/>
  <c r="G8490"/>
  <c r="J8490" s="1"/>
  <c r="I8490"/>
  <c r="G8489"/>
  <c r="J8489" s="1"/>
  <c r="I8489"/>
  <c r="H8489"/>
  <c r="H8488"/>
  <c r="G8488"/>
  <c r="J8488" s="1"/>
  <c r="I8488"/>
  <c r="G8487"/>
  <c r="J8487" s="1"/>
  <c r="I8487"/>
  <c r="H8487"/>
  <c r="H8486"/>
  <c r="G8486"/>
  <c r="J8486" s="1"/>
  <c r="I8486"/>
  <c r="G8485"/>
  <c r="J8485" s="1"/>
  <c r="I8485"/>
  <c r="H8485"/>
  <c r="H8484"/>
  <c r="G8484"/>
  <c r="J8484" s="1"/>
  <c r="I8484"/>
  <c r="G8483"/>
  <c r="J8483" s="1"/>
  <c r="I8483"/>
  <c r="H8483"/>
  <c r="H8482"/>
  <c r="G8482"/>
  <c r="J8482" s="1"/>
  <c r="I8482"/>
  <c r="G8481"/>
  <c r="J8481" s="1"/>
  <c r="I8481"/>
  <c r="H8481"/>
  <c r="H8480"/>
  <c r="G8480"/>
  <c r="J8480" s="1"/>
  <c r="I8480"/>
  <c r="G8479"/>
  <c r="J8479" s="1"/>
  <c r="I8479"/>
  <c r="H8479"/>
  <c r="H8478"/>
  <c r="G8478"/>
  <c r="J8478" s="1"/>
  <c r="I8478"/>
  <c r="G8477"/>
  <c r="J8477" s="1"/>
  <c r="I8477"/>
  <c r="H8477"/>
  <c r="H8476"/>
  <c r="G8476"/>
  <c r="J8476" s="1"/>
  <c r="I8476"/>
  <c r="G8475"/>
  <c r="J8475" s="1"/>
  <c r="I8475"/>
  <c r="H8475"/>
  <c r="G8183"/>
  <c r="J8183" s="1"/>
  <c r="I8183"/>
  <c r="H8183"/>
  <c r="H8180"/>
  <c r="G8180"/>
  <c r="J8180" s="1"/>
  <c r="I8180"/>
  <c r="H8178"/>
  <c r="G8178"/>
  <c r="J8178" s="1"/>
  <c r="I8178"/>
  <c r="G8177"/>
  <c r="J8177" s="1"/>
  <c r="I8177"/>
  <c r="H8177"/>
  <c r="G8175"/>
  <c r="J8175" s="1"/>
  <c r="I8175"/>
  <c r="H8175"/>
  <c r="H8174"/>
  <c r="G8174"/>
  <c r="J8174" s="1"/>
  <c r="I8174"/>
  <c r="H8172"/>
  <c r="G8172"/>
  <c r="J8172" s="1"/>
  <c r="I8172"/>
  <c r="H8170"/>
  <c r="G8170"/>
  <c r="J8170" s="1"/>
  <c r="I8170"/>
  <c r="H8154"/>
  <c r="G8154"/>
  <c r="I8154"/>
  <c r="G8153"/>
  <c r="I8153"/>
  <c r="H8153"/>
  <c r="G8151"/>
  <c r="I8151"/>
  <c r="H8151"/>
  <c r="H8150"/>
  <c r="G8150"/>
  <c r="J8150" s="1"/>
  <c r="K8150" s="1"/>
  <c r="I8150"/>
  <c r="G8147"/>
  <c r="I8147"/>
  <c r="H8147"/>
  <c r="G8145"/>
  <c r="I8145"/>
  <c r="H8145"/>
  <c r="H8144"/>
  <c r="G8144"/>
  <c r="I8144"/>
  <c r="H8140"/>
  <c r="G8140"/>
  <c r="J8140" s="1"/>
  <c r="K8140" s="1"/>
  <c r="I8140"/>
  <c r="G8139"/>
  <c r="I8139"/>
  <c r="H8139"/>
  <c r="G8137"/>
  <c r="I8137"/>
  <c r="H8137"/>
  <c r="G8135"/>
  <c r="I8135"/>
  <c r="H8135"/>
  <c r="H8134"/>
  <c r="G8134"/>
  <c r="J8134" s="1"/>
  <c r="K8134" s="1"/>
  <c r="I8134"/>
  <c r="G8133"/>
  <c r="I8133"/>
  <c r="H8133"/>
  <c r="H8132"/>
  <c r="G8132"/>
  <c r="J8132" s="1"/>
  <c r="K8132" s="1"/>
  <c r="I8132"/>
  <c r="H8130"/>
  <c r="G8130"/>
  <c r="I8130"/>
  <c r="G8129"/>
  <c r="I8129"/>
  <c r="H8129"/>
  <c r="H8126"/>
  <c r="G8126"/>
  <c r="I8126"/>
  <c r="G8125"/>
  <c r="I8125"/>
  <c r="H8125"/>
  <c r="H8124"/>
  <c r="G8124"/>
  <c r="I8124"/>
  <c r="H8118"/>
  <c r="G8118"/>
  <c r="J8118" s="1"/>
  <c r="K8118" s="1"/>
  <c r="I8118"/>
  <c r="H8116"/>
  <c r="G8116"/>
  <c r="I8116"/>
  <c r="H8114"/>
  <c r="G8114"/>
  <c r="J8114" s="1"/>
  <c r="K8114" s="1"/>
  <c r="I8114"/>
  <c r="H8112"/>
  <c r="G8112"/>
  <c r="I8112"/>
  <c r="H8110"/>
  <c r="G8110"/>
  <c r="J8110" s="1"/>
  <c r="K8110" s="1"/>
  <c r="I8110"/>
  <c r="G8109"/>
  <c r="I8109"/>
  <c r="H8109"/>
  <c r="H8108"/>
  <c r="G8108"/>
  <c r="J8108" s="1"/>
  <c r="K8108" s="1"/>
  <c r="I8108"/>
  <c r="G8103"/>
  <c r="I8103"/>
  <c r="H8103"/>
  <c r="H8102"/>
  <c r="G8102"/>
  <c r="J8102" s="1"/>
  <c r="K8102" s="1"/>
  <c r="I8102"/>
  <c r="G8101"/>
  <c r="I8101"/>
  <c r="H8101"/>
  <c r="G8099"/>
  <c r="I8099"/>
  <c r="H8099"/>
  <c r="H8098"/>
  <c r="G8098"/>
  <c r="I8098"/>
  <c r="H8096"/>
  <c r="G8096"/>
  <c r="J8096" s="1"/>
  <c r="K8096" s="1"/>
  <c r="I8096"/>
  <c r="G8095"/>
  <c r="I8095"/>
  <c r="H8095"/>
  <c r="G8093"/>
  <c r="I8093"/>
  <c r="H8093"/>
  <c r="H8092"/>
  <c r="G8092"/>
  <c r="I8092"/>
  <c r="H8090"/>
  <c r="G8090"/>
  <c r="J8090" s="1"/>
  <c r="K8090" s="1"/>
  <c r="I8090"/>
  <c r="G8085"/>
  <c r="I8085"/>
  <c r="H8085"/>
  <c r="G8083"/>
  <c r="I8083"/>
  <c r="H8083"/>
  <c r="G8081"/>
  <c r="I8081"/>
  <c r="H8081"/>
  <c r="H8080"/>
  <c r="G8080"/>
  <c r="J8080" s="1"/>
  <c r="K8080" s="1"/>
  <c r="I8080"/>
  <c r="H8078"/>
  <c r="G8078"/>
  <c r="I8078"/>
  <c r="G8077"/>
  <c r="I8077"/>
  <c r="H8077"/>
  <c r="G8075"/>
  <c r="I8075"/>
  <c r="H8075"/>
  <c r="H8074"/>
  <c r="G8074"/>
  <c r="I8074"/>
  <c r="G8073"/>
  <c r="I8073"/>
  <c r="H8073"/>
  <c r="G8069"/>
  <c r="I8069"/>
  <c r="H8069"/>
  <c r="G8067"/>
  <c r="I8067"/>
  <c r="H8067"/>
  <c r="H8066"/>
  <c r="G8066"/>
  <c r="I8066"/>
  <c r="H8062"/>
  <c r="G8062"/>
  <c r="I8062"/>
  <c r="G8061"/>
  <c r="I8061"/>
  <c r="H8061"/>
  <c r="H8060"/>
  <c r="G8060"/>
  <c r="I8060"/>
  <c r="G8059"/>
  <c r="I8059"/>
  <c r="H8059"/>
  <c r="G8057"/>
  <c r="I8057"/>
  <c r="H8057"/>
  <c r="G8055"/>
  <c r="I8055"/>
  <c r="H8055"/>
  <c r="G8051"/>
  <c r="I8051"/>
  <c r="H8051"/>
  <c r="H8050"/>
  <c r="G8050"/>
  <c r="I8050"/>
  <c r="H8042"/>
  <c r="G8042"/>
  <c r="I8042"/>
  <c r="G8041"/>
  <c r="I8041"/>
  <c r="H8041"/>
  <c r="H8040"/>
  <c r="G8040"/>
  <c r="I8040"/>
  <c r="H8036"/>
  <c r="G8036"/>
  <c r="I8036"/>
  <c r="G8035"/>
  <c r="I8035"/>
  <c r="H8035"/>
  <c r="H8034"/>
  <c r="G8034"/>
  <c r="I8034"/>
  <c r="H8032"/>
  <c r="G8032"/>
  <c r="I8032"/>
  <c r="G8031"/>
  <c r="I8031"/>
  <c r="H8031"/>
  <c r="G8029"/>
  <c r="I8029"/>
  <c r="H8029"/>
  <c r="G8025"/>
  <c r="I8025"/>
  <c r="H8025"/>
  <c r="H8024"/>
  <c r="G8024"/>
  <c r="I8024"/>
  <c r="H8020"/>
  <c r="G8020"/>
  <c r="I8020"/>
  <c r="G8019"/>
  <c r="I8019"/>
  <c r="H8019"/>
  <c r="G8017"/>
  <c r="I8017"/>
  <c r="H8017"/>
  <c r="H8016"/>
  <c r="G8016"/>
  <c r="I8016"/>
  <c r="G8009"/>
  <c r="I8009"/>
  <c r="H8009"/>
  <c r="H8008"/>
  <c r="G8008"/>
  <c r="I8008"/>
  <c r="H8006"/>
  <c r="G8006"/>
  <c r="I8006"/>
  <c r="H8004"/>
  <c r="G8004"/>
  <c r="I8004"/>
  <c r="G8003"/>
  <c r="I8003"/>
  <c r="H8003"/>
  <c r="G8001"/>
  <c r="I8001"/>
  <c r="H8001"/>
  <c r="H8000"/>
  <c r="G8000"/>
  <c r="I8000"/>
  <c r="H7992"/>
  <c r="G7992"/>
  <c r="I7992"/>
  <c r="G7991"/>
  <c r="I7991"/>
  <c r="H7991"/>
  <c r="G7987"/>
  <c r="I7987"/>
  <c r="H7987"/>
  <c r="H7986"/>
  <c r="G7986"/>
  <c r="I7986"/>
  <c r="G7983"/>
  <c r="I7983"/>
  <c r="H7983"/>
  <c r="H7982"/>
  <c r="G7982"/>
  <c r="I7982"/>
  <c r="G7981"/>
  <c r="I7981"/>
  <c r="H7981"/>
  <c r="G7979"/>
  <c r="I7979"/>
  <c r="H7979"/>
  <c r="H7978"/>
  <c r="G7978"/>
  <c r="I7978"/>
  <c r="G7975"/>
  <c r="I7975"/>
  <c r="H7975"/>
  <c r="H7974"/>
  <c r="G7974"/>
  <c r="I7974"/>
  <c r="G7973"/>
  <c r="I7973"/>
  <c r="H7973"/>
  <c r="H7970"/>
  <c r="G7970"/>
  <c r="I7970"/>
  <c r="G7969"/>
  <c r="I7969"/>
  <c r="H7969"/>
  <c r="H7966"/>
  <c r="G7966"/>
  <c r="I7966"/>
  <c r="G7965"/>
  <c r="I7965"/>
  <c r="H7965"/>
  <c r="H7964"/>
  <c r="G7964"/>
  <c r="I7964"/>
  <c r="H7962"/>
  <c r="G7962"/>
  <c r="I7962"/>
  <c r="G7961"/>
  <c r="I7961"/>
  <c r="H7961"/>
  <c r="H7958"/>
  <c r="G7958"/>
  <c r="I7958"/>
  <c r="G7957"/>
  <c r="I7957"/>
  <c r="H7957"/>
  <c r="H7956"/>
  <c r="G7956"/>
  <c r="I7956"/>
  <c r="G7953"/>
  <c r="I7953"/>
  <c r="H7953"/>
  <c r="G7949"/>
  <c r="I7949"/>
  <c r="H7949"/>
  <c r="G7945"/>
  <c r="I7945"/>
  <c r="H7945"/>
  <c r="H7944"/>
  <c r="G7944"/>
  <c r="I7944"/>
  <c r="G7943"/>
  <c r="I7943"/>
  <c r="H7943"/>
  <c r="H7942"/>
  <c r="G7942"/>
  <c r="I7942"/>
  <c r="G7941"/>
  <c r="I7941"/>
  <c r="H7941"/>
  <c r="G7939"/>
  <c r="I7939"/>
  <c r="H7939"/>
  <c r="H7938"/>
  <c r="G7938"/>
  <c r="I7938"/>
  <c r="G7937"/>
  <c r="I7937"/>
  <c r="H7937"/>
  <c r="G7935"/>
  <c r="I7935"/>
  <c r="H7935"/>
  <c r="H7934"/>
  <c r="G7934"/>
  <c r="I7934"/>
  <c r="G7933"/>
  <c r="I7933"/>
  <c r="H7933"/>
  <c r="G7929"/>
  <c r="I7929"/>
  <c r="H7929"/>
  <c r="H7928"/>
  <c r="G7928"/>
  <c r="I7928"/>
  <c r="G7927"/>
  <c r="I7927"/>
  <c r="H7927"/>
  <c r="G7925"/>
  <c r="I7925"/>
  <c r="H7925"/>
  <c r="H7924"/>
  <c r="G7924"/>
  <c r="I7924"/>
  <c r="G7921"/>
  <c r="I7921"/>
  <c r="H7921"/>
  <c r="H7920"/>
  <c r="G7920"/>
  <c r="I7920"/>
  <c r="G7919"/>
  <c r="I7919"/>
  <c r="H7919"/>
  <c r="H7914"/>
  <c r="G7914"/>
  <c r="I7914"/>
  <c r="G7913"/>
  <c r="I7913"/>
  <c r="H7913"/>
  <c r="H7912"/>
  <c r="G7912"/>
  <c r="I7912"/>
  <c r="H7910"/>
  <c r="G7910"/>
  <c r="I7910"/>
  <c r="G7909"/>
  <c r="I7909"/>
  <c r="H7909"/>
  <c r="G7907"/>
  <c r="I7907"/>
  <c r="H7907"/>
  <c r="H7906"/>
  <c r="G7906"/>
  <c r="I7906"/>
  <c r="G7905"/>
  <c r="I7905"/>
  <c r="H7905"/>
  <c r="G7901"/>
  <c r="I7901"/>
  <c r="H7901"/>
  <c r="H7900"/>
  <c r="G7900"/>
  <c r="I7900"/>
  <c r="H7890"/>
  <c r="G7890"/>
  <c r="I7890"/>
  <c r="G7887"/>
  <c r="I7887"/>
  <c r="H7887"/>
  <c r="H7884"/>
  <c r="G7884"/>
  <c r="I7884"/>
  <c r="G7883"/>
  <c r="I7883"/>
  <c r="H7883"/>
  <c r="H7882"/>
  <c r="G7882"/>
  <c r="I7882"/>
  <c r="H7880"/>
  <c r="G7880"/>
  <c r="I7880"/>
  <c r="H7878"/>
  <c r="G7878"/>
  <c r="I7878"/>
  <c r="H7876"/>
  <c r="G7876"/>
  <c r="I7876"/>
  <c r="G7875"/>
  <c r="I7875"/>
  <c r="H7875"/>
  <c r="G7873"/>
  <c r="I7873"/>
  <c r="H7873"/>
  <c r="H7870"/>
  <c r="G7870"/>
  <c r="I7870"/>
  <c r="H7868"/>
  <c r="G7868"/>
  <c r="I7868"/>
  <c r="G7867"/>
  <c r="I7867"/>
  <c r="H7867"/>
  <c r="H7866"/>
  <c r="G7866"/>
  <c r="I7866"/>
  <c r="G7863"/>
  <c r="I7863"/>
  <c r="H7863"/>
  <c r="H7862"/>
  <c r="G7862"/>
  <c r="I7862"/>
  <c r="G7859"/>
  <c r="I7859"/>
  <c r="H7859"/>
  <c r="H7858"/>
  <c r="G7858"/>
  <c r="I7858"/>
  <c r="G7857"/>
  <c r="I7857"/>
  <c r="H7857"/>
  <c r="H7854"/>
  <c r="G7854"/>
  <c r="I7854"/>
  <c r="H7852"/>
  <c r="G7852"/>
  <c r="I7852"/>
  <c r="G7851"/>
  <c r="I7851"/>
  <c r="H7851"/>
  <c r="H7850"/>
  <c r="G7850"/>
  <c r="I7850"/>
  <c r="G7847"/>
  <c r="I7847"/>
  <c r="H7847"/>
  <c r="H7846"/>
  <c r="G7846"/>
  <c r="I7846"/>
  <c r="G7845"/>
  <c r="I7845"/>
  <c r="H7845"/>
  <c r="G7843"/>
  <c r="I7843"/>
  <c r="H7843"/>
  <c r="H7842"/>
  <c r="G7842"/>
  <c r="I7842"/>
  <c r="G7839"/>
  <c r="I7839"/>
  <c r="H7839"/>
  <c r="G7835"/>
  <c r="I7835"/>
  <c r="H7835"/>
  <c r="G7833"/>
  <c r="I7833"/>
  <c r="H7833"/>
  <c r="H7832"/>
  <c r="G7832"/>
  <c r="I7832"/>
  <c r="G7831"/>
  <c r="I7831"/>
  <c r="H7831"/>
  <c r="G7829"/>
  <c r="I7829"/>
  <c r="H7829"/>
  <c r="G7825"/>
  <c r="I7825"/>
  <c r="H7825"/>
  <c r="G7821"/>
  <c r="I7821"/>
  <c r="H7821"/>
  <c r="G7819"/>
  <c r="I7819"/>
  <c r="H7819"/>
  <c r="G7809"/>
  <c r="I7809"/>
  <c r="H7809"/>
  <c r="H7808"/>
  <c r="G7808"/>
  <c r="I7808"/>
  <c r="H7806"/>
  <c r="G7806"/>
  <c r="I7806"/>
  <c r="G7805"/>
  <c r="I7805"/>
  <c r="H7805"/>
  <c r="H7804"/>
  <c r="G7804"/>
  <c r="I7804"/>
  <c r="G7803"/>
  <c r="I7803"/>
  <c r="H7803"/>
  <c r="H7802"/>
  <c r="G7802"/>
  <c r="I7802"/>
  <c r="G7799"/>
  <c r="I7799"/>
  <c r="H7799"/>
  <c r="H7798"/>
  <c r="G7798"/>
  <c r="I7798"/>
  <c r="G7797"/>
  <c r="I7797"/>
  <c r="H7797"/>
  <c r="H7796"/>
  <c r="G7796"/>
  <c r="I7796"/>
  <c r="G7795"/>
  <c r="I7795"/>
  <c r="H7795"/>
  <c r="H7794"/>
  <c r="G7794"/>
  <c r="I7794"/>
  <c r="G7791"/>
  <c r="I7791"/>
  <c r="H7791"/>
  <c r="G7789"/>
  <c r="I7789"/>
  <c r="H7789"/>
  <c r="H7788"/>
  <c r="G7788"/>
  <c r="I7788"/>
  <c r="G7785"/>
  <c r="I7785"/>
  <c r="H7785"/>
  <c r="H7784"/>
  <c r="G7784"/>
  <c r="I7784"/>
  <c r="G7783"/>
  <c r="I7783"/>
  <c r="H7783"/>
  <c r="H7782"/>
  <c r="G7782"/>
  <c r="I7782"/>
  <c r="G7779"/>
  <c r="I7779"/>
  <c r="H7779"/>
  <c r="H7778"/>
  <c r="G7778"/>
  <c r="I7778"/>
  <c r="G7777"/>
  <c r="I7777"/>
  <c r="H7777"/>
  <c r="H7776"/>
  <c r="G7776"/>
  <c r="I7776"/>
  <c r="G7775"/>
  <c r="I7775"/>
  <c r="H7775"/>
  <c r="H7774"/>
  <c r="G7774"/>
  <c r="I7774"/>
  <c r="H7772"/>
  <c r="G7772"/>
  <c r="I7772"/>
  <c r="G7771"/>
  <c r="I7771"/>
  <c r="H7771"/>
  <c r="H7770"/>
  <c r="G7770"/>
  <c r="I7770"/>
  <c r="G7767"/>
  <c r="I7767"/>
  <c r="H7767"/>
  <c r="H7766"/>
  <c r="G7766"/>
  <c r="I7766"/>
  <c r="G7765"/>
  <c r="I7765"/>
  <c r="H7765"/>
  <c r="H7762"/>
  <c r="G7762"/>
  <c r="I7762"/>
  <c r="G7761"/>
  <c r="I7761"/>
  <c r="H7761"/>
  <c r="H7758"/>
  <c r="G7758"/>
  <c r="I7758"/>
  <c r="G7757"/>
  <c r="I7757"/>
  <c r="H7757"/>
  <c r="G7755"/>
  <c r="I7755"/>
  <c r="H7755"/>
  <c r="H7754"/>
  <c r="G7754"/>
  <c r="I7754"/>
  <c r="G7753"/>
  <c r="I7753"/>
  <c r="H7753"/>
  <c r="H7752"/>
  <c r="G7752"/>
  <c r="I7752"/>
  <c r="G7751"/>
  <c r="I7751"/>
  <c r="H7751"/>
  <c r="H7748"/>
  <c r="G7748"/>
  <c r="I7748"/>
  <c r="G7747"/>
  <c r="I7747"/>
  <c r="H7747"/>
  <c r="H7746"/>
  <c r="G7746"/>
  <c r="I7746"/>
  <c r="H7744"/>
  <c r="G7744"/>
  <c r="I7744"/>
  <c r="G7743"/>
  <c r="I7743"/>
  <c r="H7743"/>
  <c r="G7741"/>
  <c r="I7741"/>
  <c r="H7741"/>
  <c r="H7740"/>
  <c r="G7740"/>
  <c r="I7740"/>
  <c r="G7739"/>
  <c r="I7739"/>
  <c r="H7739"/>
  <c r="H7736"/>
  <c r="G7736"/>
  <c r="I7736"/>
  <c r="G7735"/>
  <c r="I7735"/>
  <c r="H7735"/>
  <c r="H7732"/>
  <c r="G7732"/>
  <c r="I7732"/>
  <c r="G7731"/>
  <c r="I7731"/>
  <c r="H7731"/>
  <c r="G7729"/>
  <c r="I7729"/>
  <c r="H7729"/>
  <c r="H7726"/>
  <c r="G7726"/>
  <c r="I7726"/>
  <c r="G7725"/>
  <c r="I7725"/>
  <c r="H7725"/>
  <c r="H7722"/>
  <c r="G7722"/>
  <c r="I7722"/>
  <c r="G7721"/>
  <c r="I7721"/>
  <c r="H7721"/>
  <c r="H7718"/>
  <c r="G7718"/>
  <c r="I7718"/>
  <c r="G7717"/>
  <c r="I7717"/>
  <c r="H7717"/>
  <c r="G7715"/>
  <c r="I7715"/>
  <c r="H7715"/>
  <c r="G7711"/>
  <c r="I7711"/>
  <c r="H7711"/>
  <c r="H7710"/>
  <c r="G7710"/>
  <c r="I7710"/>
  <c r="G7709"/>
  <c r="I7709"/>
  <c r="H7709"/>
  <c r="H7708"/>
  <c r="G7708"/>
  <c r="I7708"/>
  <c r="G7707"/>
  <c r="I7707"/>
  <c r="H7707"/>
  <c r="G7703"/>
  <c r="I7703"/>
  <c r="H7703"/>
  <c r="H7702"/>
  <c r="G7702"/>
  <c r="I7702"/>
  <c r="G7701"/>
  <c r="I7701"/>
  <c r="H7701"/>
  <c r="H7698"/>
  <c r="G7698"/>
  <c r="I7698"/>
  <c r="H7696"/>
  <c r="G7696"/>
  <c r="I7696"/>
  <c r="G7695"/>
  <c r="I7695"/>
  <c r="H7695"/>
  <c r="H7694"/>
  <c r="G7694"/>
  <c r="I7694"/>
  <c r="H7692"/>
  <c r="G7692"/>
  <c r="I7692"/>
  <c r="G7691"/>
  <c r="I7691"/>
  <c r="H7691"/>
  <c r="H7688"/>
  <c r="G7688"/>
  <c r="I7688"/>
  <c r="G7687"/>
  <c r="I7687"/>
  <c r="H7687"/>
  <c r="H7684"/>
  <c r="G7684"/>
  <c r="I7684"/>
  <c r="G7683"/>
  <c r="I7683"/>
  <c r="H7683"/>
  <c r="H7682"/>
  <c r="G7682"/>
  <c r="I7682"/>
  <c r="G7679"/>
  <c r="I7679"/>
  <c r="H7679"/>
  <c r="H7678"/>
  <c r="G7678"/>
  <c r="I7678"/>
  <c r="H7676"/>
  <c r="G7676"/>
  <c r="I7676"/>
  <c r="G7675"/>
  <c r="I7675"/>
  <c r="H7675"/>
  <c r="H7672"/>
  <c r="G7672"/>
  <c r="I7672"/>
  <c r="G7671"/>
  <c r="I7671"/>
  <c r="H7671"/>
  <c r="H7668"/>
  <c r="G7668"/>
  <c r="I7668"/>
  <c r="G7667"/>
  <c r="I7667"/>
  <c r="H7667"/>
  <c r="G7665"/>
  <c r="I7665"/>
  <c r="H7665"/>
  <c r="G7663"/>
  <c r="I7663"/>
  <c r="H7663"/>
  <c r="H7660"/>
  <c r="G7660"/>
  <c r="I7660"/>
  <c r="G7659"/>
  <c r="I7659"/>
  <c r="H7659"/>
  <c r="H7658"/>
  <c r="G7658"/>
  <c r="I7658"/>
  <c r="G7657"/>
  <c r="I7657"/>
  <c r="H7657"/>
  <c r="H7656"/>
  <c r="G7656"/>
  <c r="I7656"/>
  <c r="G7653"/>
  <c r="I7653"/>
  <c r="H7653"/>
  <c r="H7652"/>
  <c r="G7652"/>
  <c r="I7652"/>
  <c r="H7650"/>
  <c r="G7650"/>
  <c r="I7650"/>
  <c r="H7648"/>
  <c r="G7648"/>
  <c r="I7648"/>
  <c r="H7646"/>
  <c r="G7646"/>
  <c r="I7646"/>
  <c r="G7645"/>
  <c r="I7645"/>
  <c r="H7645"/>
  <c r="H7642"/>
  <c r="G7642"/>
  <c r="I7642"/>
  <c r="G7641"/>
  <c r="I7641"/>
  <c r="H7641"/>
  <c r="G7639"/>
  <c r="I7639"/>
  <c r="H7639"/>
  <c r="H7638"/>
  <c r="G7638"/>
  <c r="I7638"/>
  <c r="G7637"/>
  <c r="I7637"/>
  <c r="H7637"/>
  <c r="H7636"/>
  <c r="G7636"/>
  <c r="I7636"/>
  <c r="G7633"/>
  <c r="I7633"/>
  <c r="H7633"/>
  <c r="G7631"/>
  <c r="I7631"/>
  <c r="H7631"/>
  <c r="H7630"/>
  <c r="G7630"/>
  <c r="I7630"/>
  <c r="G7629"/>
  <c r="I7629"/>
  <c r="H7629"/>
  <c r="G7625"/>
  <c r="I7625"/>
  <c r="H7625"/>
  <c r="H7624"/>
  <c r="G7624"/>
  <c r="I7624"/>
  <c r="G7623"/>
  <c r="I7623"/>
  <c r="H7623"/>
  <c r="H7622"/>
  <c r="G7622"/>
  <c r="I7622"/>
  <c r="G7621"/>
  <c r="I7621"/>
  <c r="H7621"/>
  <c r="H7620"/>
  <c r="G7620"/>
  <c r="I7620"/>
  <c r="G7617"/>
  <c r="I7617"/>
  <c r="H7617"/>
  <c r="H7616"/>
  <c r="G7616"/>
  <c r="I7616"/>
  <c r="H7614"/>
  <c r="G7614"/>
  <c r="I7614"/>
  <c r="G7613"/>
  <c r="I7613"/>
  <c r="H7613"/>
  <c r="H7612"/>
  <c r="G7612"/>
  <c r="I7612"/>
  <c r="G7609"/>
  <c r="I7609"/>
  <c r="H7609"/>
  <c r="H7608"/>
  <c r="G7608"/>
  <c r="I7608"/>
  <c r="H7604"/>
  <c r="G7604"/>
  <c r="I7604"/>
  <c r="G7603"/>
  <c r="I7603"/>
  <c r="H7603"/>
  <c r="H7602"/>
  <c r="G7602"/>
  <c r="I7602"/>
  <c r="G7601"/>
  <c r="I7601"/>
  <c r="H7601"/>
  <c r="G7599"/>
  <c r="I7599"/>
  <c r="H7599"/>
  <c r="H7598"/>
  <c r="G7598"/>
  <c r="I7598"/>
  <c r="G7597"/>
  <c r="I7597"/>
  <c r="H7597"/>
  <c r="H7596"/>
  <c r="G7596"/>
  <c r="I7596"/>
  <c r="G7595"/>
  <c r="I7595"/>
  <c r="H7595"/>
  <c r="H7594"/>
  <c r="G7594"/>
  <c r="I7594"/>
  <c r="H7592"/>
  <c r="G7592"/>
  <c r="I7592"/>
  <c r="G7591"/>
  <c r="I7591"/>
  <c r="H7591"/>
  <c r="H7590"/>
  <c r="G7590"/>
  <c r="I7590"/>
  <c r="G7589"/>
  <c r="I7589"/>
  <c r="H7589"/>
  <c r="G7587"/>
  <c r="I7587"/>
  <c r="H7587"/>
  <c r="H7586"/>
  <c r="G7586"/>
  <c r="I7586"/>
  <c r="G7585"/>
  <c r="I7585"/>
  <c r="H7585"/>
  <c r="G7583"/>
  <c r="I7583"/>
  <c r="H7583"/>
  <c r="H7582"/>
  <c r="G7582"/>
  <c r="I7582"/>
  <c r="H7580"/>
  <c r="G7580"/>
  <c r="I7580"/>
  <c r="G7579"/>
  <c r="I7579"/>
  <c r="H7579"/>
  <c r="H7578"/>
  <c r="G7578"/>
  <c r="I7578"/>
  <c r="H7576"/>
  <c r="G7576"/>
  <c r="I7576"/>
  <c r="G7575"/>
  <c r="I7575"/>
  <c r="H7575"/>
  <c r="H7572"/>
  <c r="G7572"/>
  <c r="I7572"/>
  <c r="G7571"/>
  <c r="I7571"/>
  <c r="H7571"/>
  <c r="G7569"/>
  <c r="I7569"/>
  <c r="H7569"/>
  <c r="H7568"/>
  <c r="G7568"/>
  <c r="I7568"/>
  <c r="H7564"/>
  <c r="G7564"/>
  <c r="I7564"/>
  <c r="G7563"/>
  <c r="I7563"/>
  <c r="H7563"/>
  <c r="H7560"/>
  <c r="G7560"/>
  <c r="I7560"/>
  <c r="G7559"/>
  <c r="I7559"/>
  <c r="H7559"/>
  <c r="H7558"/>
  <c r="G7558"/>
  <c r="I7558"/>
  <c r="H7556"/>
  <c r="G7556"/>
  <c r="I7556"/>
  <c r="G7555"/>
  <c r="I7555"/>
  <c r="H7555"/>
  <c r="H7552"/>
  <c r="G7552"/>
  <c r="I7552"/>
  <c r="G7551"/>
  <c r="I7551"/>
  <c r="H7551"/>
  <c r="H7550"/>
  <c r="G7550"/>
  <c r="I7550"/>
  <c r="G7549"/>
  <c r="I7549"/>
  <c r="H7549"/>
  <c r="H7548"/>
  <c r="G7548"/>
  <c r="I7548"/>
  <c r="G7547"/>
  <c r="I7547"/>
  <c r="H7547"/>
  <c r="H7544"/>
  <c r="G7544"/>
  <c r="I7544"/>
  <c r="G7543"/>
  <c r="I7543"/>
  <c r="H7543"/>
  <c r="H7542"/>
  <c r="G7542"/>
  <c r="I7542"/>
  <c r="G7541"/>
  <c r="I7541"/>
  <c r="H7541"/>
  <c r="H7540"/>
  <c r="G7540"/>
  <c r="I7540"/>
  <c r="G7539"/>
  <c r="I7539"/>
  <c r="H7539"/>
  <c r="H7536"/>
  <c r="G7536"/>
  <c r="I7536"/>
  <c r="H7534"/>
  <c r="G7534"/>
  <c r="I7534"/>
  <c r="G7533"/>
  <c r="I7533"/>
  <c r="H7533"/>
  <c r="H7532"/>
  <c r="G7532"/>
  <c r="I7532"/>
  <c r="G7531"/>
  <c r="I7531"/>
  <c r="H7531"/>
  <c r="H7528"/>
  <c r="G7528"/>
  <c r="I7528"/>
  <c r="G7527"/>
  <c r="I7527"/>
  <c r="H7527"/>
  <c r="H7524"/>
  <c r="G7524"/>
  <c r="I7524"/>
  <c r="H7522"/>
  <c r="G7522"/>
  <c r="I7522"/>
  <c r="G7521"/>
  <c r="I7521"/>
  <c r="H7521"/>
  <c r="G7519"/>
  <c r="I7519"/>
  <c r="H7519"/>
  <c r="H7518"/>
  <c r="G7518"/>
  <c r="I7518"/>
  <c r="G7517"/>
  <c r="I7517"/>
  <c r="H7517"/>
  <c r="G7515"/>
  <c r="I7515"/>
  <c r="H7515"/>
  <c r="H7514"/>
  <c r="G7514"/>
  <c r="I7514"/>
  <c r="H7512"/>
  <c r="G7512"/>
  <c r="I7512"/>
  <c r="G7511"/>
  <c r="I7511"/>
  <c r="H7511"/>
  <c r="H7510"/>
  <c r="G7510"/>
  <c r="I7510"/>
  <c r="G7507"/>
  <c r="I7507"/>
  <c r="H7507"/>
  <c r="H7506"/>
  <c r="G7506"/>
  <c r="I7506"/>
  <c r="H7504"/>
  <c r="G7504"/>
  <c r="I7504"/>
  <c r="G7503"/>
  <c r="I7503"/>
  <c r="H7503"/>
  <c r="H7502"/>
  <c r="G7502"/>
  <c r="I7502"/>
  <c r="H7500"/>
  <c r="G7500"/>
  <c r="I7500"/>
  <c r="G7499"/>
  <c r="I7499"/>
  <c r="H7499"/>
  <c r="H7498"/>
  <c r="G7498"/>
  <c r="I7498"/>
  <c r="G7497"/>
  <c r="I7497"/>
  <c r="H7497"/>
  <c r="H7494"/>
  <c r="G7494"/>
  <c r="I7494"/>
  <c r="G7493"/>
  <c r="I7493"/>
  <c r="H7493"/>
  <c r="H7492"/>
  <c r="G7492"/>
  <c r="I7492"/>
  <c r="G7491"/>
  <c r="I7491"/>
  <c r="H7491"/>
  <c r="G7489"/>
  <c r="I7489"/>
  <c r="H7489"/>
  <c r="H7488"/>
  <c r="G7488"/>
  <c r="I7488"/>
  <c r="G7487"/>
  <c r="I7487"/>
  <c r="H7487"/>
  <c r="H7486"/>
  <c r="G7486"/>
  <c r="I7486"/>
  <c r="G7485"/>
  <c r="I7485"/>
  <c r="H7485"/>
  <c r="H7482"/>
  <c r="G7482"/>
  <c r="I7482"/>
  <c r="G7481"/>
  <c r="I7481"/>
  <c r="H7481"/>
  <c r="G7477"/>
  <c r="I7477"/>
  <c r="H7477"/>
  <c r="H7476"/>
  <c r="G7476"/>
  <c r="I7476"/>
  <c r="G7473"/>
  <c r="I7473"/>
  <c r="H7473"/>
  <c r="H7472"/>
  <c r="G7472"/>
  <c r="I7472"/>
  <c r="G7469"/>
  <c r="I7469"/>
  <c r="H7469"/>
  <c r="H7468"/>
  <c r="G7468"/>
  <c r="I7468"/>
  <c r="G7467"/>
  <c r="I7467"/>
  <c r="H7467"/>
  <c r="G7463"/>
  <c r="I7463"/>
  <c r="H7463"/>
  <c r="H7462"/>
  <c r="G7462"/>
  <c r="I7462"/>
  <c r="H7460"/>
  <c r="G7460"/>
  <c r="I7460"/>
  <c r="G7459"/>
  <c r="I7459"/>
  <c r="H7459"/>
  <c r="H7456"/>
  <c r="G7456"/>
  <c r="I7456"/>
  <c r="G7453"/>
  <c r="I7453"/>
  <c r="H7453"/>
  <c r="G7451"/>
  <c r="I7451"/>
  <c r="H7451"/>
  <c r="G7449"/>
  <c r="I7449"/>
  <c r="H7449"/>
  <c r="H7448"/>
  <c r="G7448"/>
  <c r="I7448"/>
  <c r="G7447"/>
  <c r="I7447"/>
  <c r="H7447"/>
  <c r="H7446"/>
  <c r="G7446"/>
  <c r="I7446"/>
  <c r="G7443"/>
  <c r="I7443"/>
  <c r="H7443"/>
  <c r="G7441"/>
  <c r="I7441"/>
  <c r="H7441"/>
  <c r="H7440"/>
  <c r="G7440"/>
  <c r="I7440"/>
  <c r="H7438"/>
  <c r="G7438"/>
  <c r="I7438"/>
  <c r="G7437"/>
  <c r="I7437"/>
  <c r="H7437"/>
  <c r="G7435"/>
  <c r="I7435"/>
  <c r="H7435"/>
  <c r="H7434"/>
  <c r="G7434"/>
  <c r="I7434"/>
  <c r="G7433"/>
  <c r="I7433"/>
  <c r="H7433"/>
  <c r="H7432"/>
  <c r="G7432"/>
  <c r="I7432"/>
  <c r="G7431"/>
  <c r="I7431"/>
  <c r="H7431"/>
  <c r="H7428"/>
  <c r="G7428"/>
  <c r="I7428"/>
  <c r="G7425"/>
  <c r="I7425"/>
  <c r="H7425"/>
  <c r="H7424"/>
  <c r="G7424"/>
  <c r="I7424"/>
  <c r="G7421"/>
  <c r="I7421"/>
  <c r="H7421"/>
  <c r="H7420"/>
  <c r="G7420"/>
  <c r="I7420"/>
  <c r="G7419"/>
  <c r="I7419"/>
  <c r="H7419"/>
  <c r="H7418"/>
  <c r="G7418"/>
  <c r="I7418"/>
  <c r="G7417"/>
  <c r="I7417"/>
  <c r="H7417"/>
  <c r="H7414"/>
  <c r="G7414"/>
  <c r="I7414"/>
  <c r="G7413"/>
  <c r="I7413"/>
  <c r="H7413"/>
  <c r="G7409"/>
  <c r="I7409"/>
  <c r="H7409"/>
  <c r="H7408"/>
  <c r="G7408"/>
  <c r="I7408"/>
  <c r="H7406"/>
  <c r="G7406"/>
  <c r="I7406"/>
  <c r="G7405"/>
  <c r="I7405"/>
  <c r="H7405"/>
  <c r="H7402"/>
  <c r="G7402"/>
  <c r="I7402"/>
  <c r="H7398"/>
  <c r="G7398"/>
  <c r="I7398"/>
  <c r="G7397"/>
  <c r="I7397"/>
  <c r="H7397"/>
  <c r="H7394"/>
  <c r="G7394"/>
  <c r="I7394"/>
  <c r="H7392"/>
  <c r="G7392"/>
  <c r="I7392"/>
  <c r="G7391"/>
  <c r="I7391"/>
  <c r="H7391"/>
  <c r="H7390"/>
  <c r="G7390"/>
  <c r="I7390"/>
  <c r="G7389"/>
  <c r="I7389"/>
  <c r="H7389"/>
  <c r="H7388"/>
  <c r="G7388"/>
  <c r="I7388"/>
  <c r="G7385"/>
  <c r="I7385"/>
  <c r="H7385"/>
  <c r="H7384"/>
  <c r="G7384"/>
  <c r="I7384"/>
  <c r="H7382"/>
  <c r="G7382"/>
  <c r="I7382"/>
  <c r="G7381"/>
  <c r="I7381"/>
  <c r="H7381"/>
  <c r="G7379"/>
  <c r="I7379"/>
  <c r="H7379"/>
  <c r="H7378"/>
  <c r="G7378"/>
  <c r="I7378"/>
  <c r="H7376"/>
  <c r="G7376"/>
  <c r="I7376"/>
  <c r="G7375"/>
  <c r="I7375"/>
  <c r="H7375"/>
  <c r="H7372"/>
  <c r="G7372"/>
  <c r="I7372"/>
  <c r="G7371"/>
  <c r="I7371"/>
  <c r="H7371"/>
  <c r="H7370"/>
  <c r="G7370"/>
  <c r="I7370"/>
  <c r="G7367"/>
  <c r="I7367"/>
  <c r="H7367"/>
  <c r="H7366"/>
  <c r="G7366"/>
  <c r="I7366"/>
  <c r="H7364"/>
  <c r="G7364"/>
  <c r="I7364"/>
  <c r="G7363"/>
  <c r="I7363"/>
  <c r="H7363"/>
  <c r="H7362"/>
  <c r="G7362"/>
  <c r="I7362"/>
  <c r="H7358"/>
  <c r="G7358"/>
  <c r="I7358"/>
  <c r="G7357"/>
  <c r="I7357"/>
  <c r="H7357"/>
  <c r="G7355"/>
  <c r="I7355"/>
  <c r="H7355"/>
  <c r="H7354"/>
  <c r="G7354"/>
  <c r="I7354"/>
  <c r="G7353"/>
  <c r="I7353"/>
  <c r="H7353"/>
  <c r="G7349"/>
  <c r="I7349"/>
  <c r="H7349"/>
  <c r="G7343"/>
  <c r="I7343"/>
  <c r="H7343"/>
  <c r="H7342"/>
  <c r="G7342"/>
  <c r="I7342"/>
  <c r="H7340"/>
  <c r="G7340"/>
  <c r="I7340"/>
  <c r="G7339"/>
  <c r="I7339"/>
  <c r="H7339"/>
  <c r="H7338"/>
  <c r="G7338"/>
  <c r="I7338"/>
  <c r="G7337"/>
  <c r="I7337"/>
  <c r="H7337"/>
  <c r="H7336"/>
  <c r="G7336"/>
  <c r="I7336"/>
  <c r="H7334"/>
  <c r="G7334"/>
  <c r="I7334"/>
  <c r="G7333"/>
  <c r="I7333"/>
  <c r="H7333"/>
  <c r="H7332"/>
  <c r="G7332"/>
  <c r="I7332"/>
  <c r="H7330"/>
  <c r="G7330"/>
  <c r="I7330"/>
  <c r="G7329"/>
  <c r="I7329"/>
  <c r="H7329"/>
  <c r="H7328"/>
  <c r="G7328"/>
  <c r="I7328"/>
  <c r="G7327"/>
  <c r="I7327"/>
  <c r="H7327"/>
  <c r="H7326"/>
  <c r="G7326"/>
  <c r="I7326"/>
  <c r="H7324"/>
  <c r="G7324"/>
  <c r="I7324"/>
  <c r="G7323"/>
  <c r="I7323"/>
  <c r="H7323"/>
  <c r="H7322"/>
  <c r="G7322"/>
  <c r="I7322"/>
  <c r="H7320"/>
  <c r="G7320"/>
  <c r="I7320"/>
  <c r="G7319"/>
  <c r="I7319"/>
  <c r="H7319"/>
  <c r="H7318"/>
  <c r="G7318"/>
  <c r="I7318"/>
  <c r="G7315"/>
  <c r="I7315"/>
  <c r="H7315"/>
  <c r="H7314"/>
  <c r="G7314"/>
  <c r="I7314"/>
  <c r="G7313"/>
  <c r="I7313"/>
  <c r="H7313"/>
  <c r="H7312"/>
  <c r="G7312"/>
  <c r="I7312"/>
  <c r="G7311"/>
  <c r="I7311"/>
  <c r="H7311"/>
  <c r="H7310"/>
  <c r="G7310"/>
  <c r="I7310"/>
  <c r="H7306"/>
  <c r="G7306"/>
  <c r="I7306"/>
  <c r="H7302"/>
  <c r="G7302"/>
  <c r="I7302"/>
  <c r="G7301"/>
  <c r="I7301"/>
  <c r="H7301"/>
  <c r="H7298"/>
  <c r="G7298"/>
  <c r="I7298"/>
  <c r="G7297"/>
  <c r="I7297"/>
  <c r="H7297"/>
  <c r="H7294"/>
  <c r="G7294"/>
  <c r="I7294"/>
  <c r="G7291"/>
  <c r="I7291"/>
  <c r="H7291"/>
  <c r="G7285"/>
  <c r="I7285"/>
  <c r="H7285"/>
  <c r="G7281"/>
  <c r="I7281"/>
  <c r="H7281"/>
  <c r="G7275"/>
  <c r="I7275"/>
  <c r="H7275"/>
  <c r="G7273"/>
  <c r="I7273"/>
  <c r="H7273"/>
  <c r="H7270"/>
  <c r="G7270"/>
  <c r="I7270"/>
  <c r="G7267"/>
  <c r="I7267"/>
  <c r="H7267"/>
  <c r="H7264"/>
  <c r="G7264"/>
  <c r="I7264"/>
  <c r="G7261"/>
  <c r="I7261"/>
  <c r="H7261"/>
  <c r="H7258"/>
  <c r="G7258"/>
  <c r="I7258"/>
  <c r="G7255"/>
  <c r="I7255"/>
  <c r="H7255"/>
  <c r="H7252"/>
  <c r="G7252"/>
  <c r="I7252"/>
  <c r="H7250"/>
  <c r="G7250"/>
  <c r="I7250"/>
  <c r="H7248"/>
  <c r="G7248"/>
  <c r="I7248"/>
  <c r="G7247"/>
  <c r="I7247"/>
  <c r="H7247"/>
  <c r="H7246"/>
  <c r="G7246"/>
  <c r="I7246"/>
  <c r="H7244"/>
  <c r="G7244"/>
  <c r="I7244"/>
  <c r="H7242"/>
  <c r="G7242"/>
  <c r="I7242"/>
  <c r="G7237"/>
  <c r="I7237"/>
  <c r="H7237"/>
  <c r="H7236"/>
  <c r="G7236"/>
  <c r="I7236"/>
  <c r="G7235"/>
  <c r="I7235"/>
  <c r="H7235"/>
  <c r="G7233"/>
  <c r="I7233"/>
  <c r="H7233"/>
  <c r="H7232"/>
  <c r="G7232"/>
  <c r="I7232"/>
  <c r="G7231"/>
  <c r="I7231"/>
  <c r="H7231"/>
  <c r="H7228"/>
  <c r="G7228"/>
  <c r="I7228"/>
  <c r="G7227"/>
  <c r="I7227"/>
  <c r="H7227"/>
  <c r="H7226"/>
  <c r="G7226"/>
  <c r="I7226"/>
  <c r="G7223"/>
  <c r="I7223"/>
  <c r="H7223"/>
  <c r="G7221"/>
  <c r="I7221"/>
  <c r="H7221"/>
  <c r="H7220"/>
  <c r="G7220"/>
  <c r="I7220"/>
  <c r="G7219"/>
  <c r="I7219"/>
  <c r="H7219"/>
  <c r="H7214"/>
  <c r="G7214"/>
  <c r="I7214"/>
  <c r="G7213"/>
  <c r="I7213"/>
  <c r="H7213"/>
  <c r="H7210"/>
  <c r="G7210"/>
  <c r="I7210"/>
  <c r="H7204"/>
  <c r="G7204"/>
  <c r="I7204"/>
  <c r="H7202"/>
  <c r="G7202"/>
  <c r="I7202"/>
  <c r="G7199"/>
  <c r="I7199"/>
  <c r="H7199"/>
  <c r="H7196"/>
  <c r="G7196"/>
  <c r="I7196"/>
  <c r="H7194"/>
  <c r="G7194"/>
  <c r="I7194"/>
  <c r="H7188"/>
  <c r="G7188"/>
  <c r="I7188"/>
  <c r="H7186"/>
  <c r="G7186"/>
  <c r="I7186"/>
  <c r="G7185"/>
  <c r="I7185"/>
  <c r="H7185"/>
  <c r="H7184"/>
  <c r="G7184"/>
  <c r="I7184"/>
  <c r="H7180"/>
  <c r="G7180"/>
  <c r="I7180"/>
  <c r="G7179"/>
  <c r="I7179"/>
  <c r="H7179"/>
  <c r="H7178"/>
  <c r="G7178"/>
  <c r="I7178"/>
  <c r="G7175"/>
  <c r="I7175"/>
  <c r="H7175"/>
  <c r="H7174"/>
  <c r="G7174"/>
  <c r="I7174"/>
  <c r="G7173"/>
  <c r="I7173"/>
  <c r="H7173"/>
  <c r="G7171"/>
  <c r="I7171"/>
  <c r="H7171"/>
  <c r="H7168"/>
  <c r="G7168"/>
  <c r="I7168"/>
  <c r="G7167"/>
  <c r="I7167"/>
  <c r="H7167"/>
  <c r="H7166"/>
  <c r="G7166"/>
  <c r="I7166"/>
  <c r="G7161"/>
  <c r="I7161"/>
  <c r="H7161"/>
  <c r="G7159"/>
  <c r="I7159"/>
  <c r="H7159"/>
  <c r="G7155"/>
  <c r="I7155"/>
  <c r="H7155"/>
  <c r="G7153"/>
  <c r="I7153"/>
  <c r="H7153"/>
  <c r="G7149"/>
  <c r="I7149"/>
  <c r="H7149"/>
  <c r="H7148"/>
  <c r="G7148"/>
  <c r="I7148"/>
  <c r="H7146"/>
  <c r="G7146"/>
  <c r="I7146"/>
  <c r="H7142"/>
  <c r="G7142"/>
  <c r="I7142"/>
  <c r="H7136"/>
  <c r="G7136"/>
  <c r="I7136"/>
  <c r="G7133"/>
  <c r="I7133"/>
  <c r="H7133"/>
  <c r="H7128"/>
  <c r="G7128"/>
  <c r="I7128"/>
  <c r="G7127"/>
  <c r="I7127"/>
  <c r="H7127"/>
  <c r="G7123"/>
  <c r="I7123"/>
  <c r="H7123"/>
  <c r="H7122"/>
  <c r="G7122"/>
  <c r="I7122"/>
  <c r="G7119"/>
  <c r="I7119"/>
  <c r="H7119"/>
  <c r="H7116"/>
  <c r="G7116"/>
  <c r="I7116"/>
  <c r="G7115"/>
  <c r="I7115"/>
  <c r="H7115"/>
  <c r="K9324"/>
  <c r="K9205"/>
  <c r="K9197"/>
  <c r="K9033"/>
  <c r="K9019"/>
  <c r="K9016"/>
  <c r="K9007"/>
  <c r="K9006"/>
  <c r="K9005"/>
  <c r="K9001"/>
  <c r="K9000"/>
  <c r="K8999"/>
  <c r="K8998"/>
  <c r="K8997"/>
  <c r="K8996"/>
  <c r="K8995"/>
  <c r="K8994"/>
  <c r="K8993"/>
  <c r="K8992"/>
  <c r="K8991"/>
  <c r="K8990"/>
  <c r="K8989"/>
  <c r="K8988"/>
  <c r="K8987"/>
  <c r="K8986"/>
  <c r="K8985"/>
  <c r="K8984"/>
  <c r="K8983"/>
  <c r="K8982"/>
  <c r="K8981"/>
  <c r="K8980"/>
  <c r="K8979"/>
  <c r="K8978"/>
  <c r="K8977"/>
  <c r="K8976"/>
  <c r="K8975"/>
  <c r="K8974"/>
  <c r="K8973"/>
  <c r="K8972"/>
  <c r="K8971"/>
  <c r="K8970"/>
  <c r="K8969"/>
  <c r="K8968"/>
  <c r="K8967"/>
  <c r="K8966"/>
  <c r="K8965"/>
  <c r="K8964"/>
  <c r="K8963"/>
  <c r="K8962"/>
  <c r="K8961"/>
  <c r="K8960"/>
  <c r="K8959"/>
  <c r="K8958"/>
  <c r="K8957"/>
  <c r="K8956"/>
  <c r="K8955"/>
  <c r="K8954"/>
  <c r="K8953"/>
  <c r="K8952"/>
  <c r="K8951"/>
  <c r="K8950"/>
  <c r="K8949"/>
  <c r="K8937"/>
  <c r="K8909"/>
  <c r="K8908"/>
  <c r="K8879"/>
  <c r="K8875"/>
  <c r="K8864"/>
  <c r="K8860"/>
  <c r="K8858"/>
  <c r="K8857"/>
  <c r="K8856"/>
  <c r="K8854"/>
  <c r="K8853"/>
  <c r="K8852"/>
  <c r="K8851"/>
  <c r="K8850"/>
  <c r="K8849"/>
  <c r="K8848"/>
  <c r="K8847"/>
  <c r="K8846"/>
  <c r="K8845"/>
  <c r="K8844"/>
  <c r="K8843"/>
  <c r="K8842"/>
  <c r="K8841"/>
  <c r="K8840"/>
  <c r="K8839"/>
  <c r="K8838"/>
  <c r="K8837"/>
  <c r="K8836"/>
  <c r="K8835"/>
  <c r="K8834"/>
  <c r="K8833"/>
  <c r="K8832"/>
  <c r="K8831"/>
  <c r="K8830"/>
  <c r="K8829"/>
  <c r="K8828"/>
  <c r="K8827"/>
  <c r="K8826"/>
  <c r="K8825"/>
  <c r="K8824"/>
  <c r="K8823"/>
  <c r="K8822"/>
  <c r="K8821"/>
  <c r="K8820"/>
  <c r="K8819"/>
  <c r="K8818"/>
  <c r="K8817"/>
  <c r="K8816"/>
  <c r="K8815"/>
  <c r="K8814"/>
  <c r="K8813"/>
  <c r="K8812"/>
  <c r="K8811"/>
  <c r="K8810"/>
  <c r="K8809"/>
  <c r="K8808"/>
  <c r="K8807"/>
  <c r="K8806"/>
  <c r="K8805"/>
  <c r="K8804"/>
  <c r="K8803"/>
  <c r="K8802"/>
  <c r="K8801"/>
  <c r="K8800"/>
  <c r="K8799"/>
  <c r="K8798"/>
  <c r="K8797"/>
  <c r="K8796"/>
  <c r="K8795"/>
  <c r="K8794"/>
  <c r="K8793"/>
  <c r="K8792"/>
  <c r="K8791"/>
  <c r="K8790"/>
  <c r="K8789"/>
  <c r="K8788"/>
  <c r="K8787"/>
  <c r="K8786"/>
  <c r="K8785"/>
  <c r="K8784"/>
  <c r="K8783"/>
  <c r="K8782"/>
  <c r="K8781"/>
  <c r="K8780"/>
  <c r="K8779"/>
  <c r="K8778"/>
  <c r="K8777"/>
  <c r="K8776"/>
  <c r="K8775"/>
  <c r="K8774"/>
  <c r="K8773"/>
  <c r="K8772"/>
  <c r="K8771"/>
  <c r="K8770"/>
  <c r="K8769"/>
  <c r="K8768"/>
  <c r="K8767"/>
  <c r="K8766"/>
  <c r="K8765"/>
  <c r="K8764"/>
  <c r="K8763"/>
  <c r="K8762"/>
  <c r="K8761"/>
  <c r="K8760"/>
  <c r="K8759"/>
  <c r="K8758"/>
  <c r="K8757"/>
  <c r="K8756"/>
  <c r="K8755"/>
  <c r="K8754"/>
  <c r="K8753"/>
  <c r="K8752"/>
  <c r="K8751"/>
  <c r="K8750"/>
  <c r="K8749"/>
  <c r="K8748"/>
  <c r="K8747"/>
  <c r="K8746"/>
  <c r="K8745"/>
  <c r="K8744"/>
  <c r="K8743"/>
  <c r="K8742"/>
  <c r="K8741"/>
  <c r="K8740"/>
  <c r="K8739"/>
  <c r="K8738"/>
  <c r="K8737"/>
  <c r="K8736"/>
  <c r="K8735"/>
  <c r="K8734"/>
  <c r="K8733"/>
  <c r="K8732"/>
  <c r="K8731"/>
  <c r="K8730"/>
  <c r="K8729"/>
  <c r="K8728"/>
  <c r="K8727"/>
  <c r="K8726"/>
  <c r="K8725"/>
  <c r="K8724"/>
  <c r="K8723"/>
  <c r="K8722"/>
  <c r="K8721"/>
  <c r="K8720"/>
  <c r="K8719"/>
  <c r="K8718"/>
  <c r="K8717"/>
  <c r="K8716"/>
  <c r="K8715"/>
  <c r="K8714"/>
  <c r="K8713"/>
  <c r="K8712"/>
  <c r="K8711"/>
  <c r="K8710"/>
  <c r="K8709"/>
  <c r="K8708"/>
  <c r="K8707"/>
  <c r="K8706"/>
  <c r="K8705"/>
  <c r="K8704"/>
  <c r="K8703"/>
  <c r="K8702"/>
  <c r="K8701"/>
  <c r="K8700"/>
  <c r="K8699"/>
  <c r="K8698"/>
  <c r="K8697"/>
  <c r="K8696"/>
  <c r="K8695"/>
  <c r="K8694"/>
  <c r="K8693"/>
  <c r="K8692"/>
  <c r="K8691"/>
  <c r="K8690"/>
  <c r="K8689"/>
  <c r="K8688"/>
  <c r="K8687"/>
  <c r="K8686"/>
  <c r="K8685"/>
  <c r="K8684"/>
  <c r="K8683"/>
  <c r="K8682"/>
  <c r="K8681"/>
  <c r="K8680"/>
  <c r="K8679"/>
  <c r="K8678"/>
  <c r="K8677"/>
  <c r="K8676"/>
  <c r="K8675"/>
  <c r="K8674"/>
  <c r="K8673"/>
  <c r="K8672"/>
  <c r="K8671"/>
  <c r="K8670"/>
  <c r="K8669"/>
  <c r="K8668"/>
  <c r="K8667"/>
  <c r="K8666"/>
  <c r="K8665"/>
  <c r="K8664"/>
  <c r="K8663"/>
  <c r="K8662"/>
  <c r="K8661"/>
  <c r="K8660"/>
  <c r="K8659"/>
  <c r="K8658"/>
  <c r="K8657"/>
  <c r="K8656"/>
  <c r="K8655"/>
  <c r="K8654"/>
  <c r="K8653"/>
  <c r="K8652"/>
  <c r="K8651"/>
  <c r="K8650"/>
  <c r="K8649"/>
  <c r="K8648"/>
  <c r="K8647"/>
  <c r="K8646"/>
  <c r="K8645"/>
  <c r="K8644"/>
  <c r="K8643"/>
  <c r="K8642"/>
  <c r="K8641"/>
  <c r="K8640"/>
  <c r="K8639"/>
  <c r="K8638"/>
  <c r="K8637"/>
  <c r="K8636"/>
  <c r="K8635"/>
  <c r="K8634"/>
  <c r="K8633"/>
  <c r="K8632"/>
  <c r="K8631"/>
  <c r="K8630"/>
  <c r="K8629"/>
  <c r="K8628"/>
  <c r="K8627"/>
  <c r="K8626"/>
  <c r="K8625"/>
  <c r="K8624"/>
  <c r="K8623"/>
  <c r="K8622"/>
  <c r="K8621"/>
  <c r="K8620"/>
  <c r="K8619"/>
  <c r="K8618"/>
  <c r="K8617"/>
  <c r="K8616"/>
  <c r="K8615"/>
  <c r="K8614"/>
  <c r="K8613"/>
  <c r="K8612"/>
  <c r="K8611"/>
  <c r="K8610"/>
  <c r="K8609"/>
  <c r="K8608"/>
  <c r="K8607"/>
  <c r="K8606"/>
  <c r="K8605"/>
  <c r="K8604"/>
  <c r="K8603"/>
  <c r="K8602"/>
  <c r="K8601"/>
  <c r="K8600"/>
  <c r="K8599"/>
  <c r="K8598"/>
  <c r="K8597"/>
  <c r="K8596"/>
  <c r="K8595"/>
  <c r="K8594"/>
  <c r="K8593"/>
  <c r="K8592"/>
  <c r="K8591"/>
  <c r="K8590"/>
  <c r="K8589"/>
  <c r="K8588"/>
  <c r="K8587"/>
  <c r="K8586"/>
  <c r="K8585"/>
  <c r="K8584"/>
  <c r="K8583"/>
  <c r="K8582"/>
  <c r="K8581"/>
  <c r="K8580"/>
  <c r="K8579"/>
  <c r="K8578"/>
  <c r="K8577"/>
  <c r="K8576"/>
  <c r="K8575"/>
  <c r="K8574"/>
  <c r="K8573"/>
  <c r="K8572"/>
  <c r="K8571"/>
  <c r="K8570"/>
  <c r="K8569"/>
  <c r="K8568"/>
  <c r="K8567"/>
  <c r="K8566"/>
  <c r="K8565"/>
  <c r="K8564"/>
  <c r="K8563"/>
  <c r="K8562"/>
  <c r="K8561"/>
  <c r="K8560"/>
  <c r="K8559"/>
  <c r="K8558"/>
  <c r="K8557"/>
  <c r="K8556"/>
  <c r="K8555"/>
  <c r="K8554"/>
  <c r="K8553"/>
  <c r="K8552"/>
  <c r="K8551"/>
  <c r="K8550"/>
  <c r="K8549"/>
  <c r="K8548"/>
  <c r="K8547"/>
  <c r="K8546"/>
  <c r="K8545"/>
  <c r="K8544"/>
  <c r="K8543"/>
  <c r="K8542"/>
  <c r="K8541"/>
  <c r="K8540"/>
  <c r="K8539"/>
  <c r="K8538"/>
  <c r="K8537"/>
  <c r="K8536"/>
  <c r="K8535"/>
  <c r="K8534"/>
  <c r="K8533"/>
  <c r="K8532"/>
  <c r="K8531"/>
  <c r="K8530"/>
  <c r="K8529"/>
  <c r="K8528"/>
  <c r="K8527"/>
  <c r="K8526"/>
  <c r="K8525"/>
  <c r="K8524"/>
  <c r="K8523"/>
  <c r="K8522"/>
  <c r="K8521"/>
  <c r="K8520"/>
  <c r="K8519"/>
  <c r="K8518"/>
  <c r="K8517"/>
  <c r="K8516"/>
  <c r="K8515"/>
  <c r="K8514"/>
  <c r="K8513"/>
  <c r="K8512"/>
  <c r="K8511"/>
  <c r="K8510"/>
  <c r="K8509"/>
  <c r="K8508"/>
  <c r="K8507"/>
  <c r="K8506"/>
  <c r="K8505"/>
  <c r="K8504"/>
  <c r="K8503"/>
  <c r="K8502"/>
  <c r="K8501"/>
  <c r="K8500"/>
  <c r="K8499"/>
  <c r="K8498"/>
  <c r="K8497"/>
  <c r="K8496"/>
  <c r="K8495"/>
  <c r="K8494"/>
  <c r="K8493"/>
  <c r="K8492"/>
  <c r="K8491"/>
  <c r="K8490"/>
  <c r="K8489"/>
  <c r="K8488"/>
  <c r="K8487"/>
  <c r="K8486"/>
  <c r="K8485"/>
  <c r="K8484"/>
  <c r="K8483"/>
  <c r="K8482"/>
  <c r="K8481"/>
  <c r="K8480"/>
  <c r="K8479"/>
  <c r="K8478"/>
  <c r="K8477"/>
  <c r="K8476"/>
  <c r="K8475"/>
  <c r="K8180"/>
  <c r="H7112"/>
  <c r="G7112"/>
  <c r="I7112"/>
  <c r="H7110"/>
  <c r="G7110"/>
  <c r="I7110"/>
  <c r="H7108"/>
  <c r="G7108"/>
  <c r="I7108"/>
  <c r="G7105"/>
  <c r="I7105"/>
  <c r="H7105"/>
  <c r="H7104"/>
  <c r="G7104"/>
  <c r="I7104"/>
  <c r="G7103"/>
  <c r="I7103"/>
  <c r="H7103"/>
  <c r="G7101"/>
  <c r="I7101"/>
  <c r="H7101"/>
  <c r="H7100"/>
  <c r="G7100"/>
  <c r="I7100"/>
  <c r="G7099"/>
  <c r="I7099"/>
  <c r="H7099"/>
  <c r="G7097"/>
  <c r="I7097"/>
  <c r="H7097"/>
  <c r="H7096"/>
  <c r="G7096"/>
  <c r="I7096"/>
  <c r="G7095"/>
  <c r="I7095"/>
  <c r="H7095"/>
  <c r="H7094"/>
  <c r="G7094"/>
  <c r="I7094"/>
  <c r="G7093"/>
  <c r="I7093"/>
  <c r="H7093"/>
  <c r="H7092"/>
  <c r="G7092"/>
  <c r="I7092"/>
  <c r="H7088"/>
  <c r="G7088"/>
  <c r="I7088"/>
  <c r="H7086"/>
  <c r="G7086"/>
  <c r="I7086"/>
  <c r="G7085"/>
  <c r="I7085"/>
  <c r="H7085"/>
  <c r="H7084"/>
  <c r="G7084"/>
  <c r="I7084"/>
  <c r="H7082"/>
  <c r="G7082"/>
  <c r="I7082"/>
  <c r="H7080"/>
  <c r="G7080"/>
  <c r="I7080"/>
  <c r="H7078"/>
  <c r="G7078"/>
  <c r="I7078"/>
  <c r="G7077"/>
  <c r="I7077"/>
  <c r="H7077"/>
  <c r="H7072"/>
  <c r="G7072"/>
  <c r="I7072"/>
  <c r="G7071"/>
  <c r="I7071"/>
  <c r="H7071"/>
  <c r="H7070"/>
  <c r="G7070"/>
  <c r="I7070"/>
  <c r="G7069"/>
  <c r="I7069"/>
  <c r="H7069"/>
  <c r="G7067"/>
  <c r="I7067"/>
  <c r="H7067"/>
  <c r="H7066"/>
  <c r="G7066"/>
  <c r="I7066"/>
  <c r="H7064"/>
  <c r="G7064"/>
  <c r="I7064"/>
  <c r="H7062"/>
  <c r="G7062"/>
  <c r="I7062"/>
  <c r="G7059"/>
  <c r="I7059"/>
  <c r="H7059"/>
  <c r="H7056"/>
  <c r="G7056"/>
  <c r="I7056"/>
  <c r="G7055"/>
  <c r="I7055"/>
  <c r="H7055"/>
  <c r="H7052"/>
  <c r="G7052"/>
  <c r="I7052"/>
  <c r="G7051"/>
  <c r="I7051"/>
  <c r="H7051"/>
  <c r="G7049"/>
  <c r="I7049"/>
  <c r="H7049"/>
  <c r="H7048"/>
  <c r="G7048"/>
  <c r="I7048"/>
  <c r="G7047"/>
  <c r="I7047"/>
  <c r="H7047"/>
  <c r="H7046"/>
  <c r="G7046"/>
  <c r="I7046"/>
  <c r="G7045"/>
  <c r="I7045"/>
  <c r="H7045"/>
  <c r="H7044"/>
  <c r="G7044"/>
  <c r="I7044"/>
  <c r="G7043"/>
  <c r="I7043"/>
  <c r="H7043"/>
  <c r="H7042"/>
  <c r="G7042"/>
  <c r="I7042"/>
  <c r="G7041"/>
  <c r="I7041"/>
  <c r="H7041"/>
  <c r="H7040"/>
  <c r="G7040"/>
  <c r="I7040"/>
  <c r="G7039"/>
  <c r="I7039"/>
  <c r="H7039"/>
  <c r="H7038"/>
  <c r="G7038"/>
  <c r="I7038"/>
  <c r="G7037"/>
  <c r="I7037"/>
  <c r="H7037"/>
  <c r="H7036"/>
  <c r="G7036"/>
  <c r="I7036"/>
  <c r="G7035"/>
  <c r="I7035"/>
  <c r="H7035"/>
  <c r="H7034"/>
  <c r="G7034"/>
  <c r="I7034"/>
  <c r="G7033"/>
  <c r="I7033"/>
  <c r="H7033"/>
  <c r="H7032"/>
  <c r="G7032"/>
  <c r="I7032"/>
  <c r="G7031"/>
  <c r="I7031"/>
  <c r="H7031"/>
  <c r="H7030"/>
  <c r="G7030"/>
  <c r="I7030"/>
  <c r="G7029"/>
  <c r="I7029"/>
  <c r="H7029"/>
  <c r="H7028"/>
  <c r="G7028"/>
  <c r="I7028"/>
  <c r="H7026"/>
  <c r="G7026"/>
  <c r="I7026"/>
  <c r="G7023"/>
  <c r="I7023"/>
  <c r="H7023"/>
  <c r="G7021"/>
  <c r="I7021"/>
  <c r="H7021"/>
  <c r="H7020"/>
  <c r="G7020"/>
  <c r="I7020"/>
  <c r="G7019"/>
  <c r="I7019"/>
  <c r="H7019"/>
  <c r="H7018"/>
  <c r="G7018"/>
  <c r="I7018"/>
  <c r="G7017"/>
  <c r="I7017"/>
  <c r="H7017"/>
  <c r="H7016"/>
  <c r="G7016"/>
  <c r="I7016"/>
  <c r="G7015"/>
  <c r="I7015"/>
  <c r="H7015"/>
  <c r="G7013"/>
  <c r="I7013"/>
  <c r="H7013"/>
  <c r="H7012"/>
  <c r="G7012"/>
  <c r="I7012"/>
  <c r="G7011"/>
  <c r="I7011"/>
  <c r="H7011"/>
  <c r="H7010"/>
  <c r="G7010"/>
  <c r="I7010"/>
  <c r="G7009"/>
  <c r="I7009"/>
  <c r="H7009"/>
  <c r="H7008"/>
  <c r="G7008"/>
  <c r="I7008"/>
  <c r="G7007"/>
  <c r="I7007"/>
  <c r="H7007"/>
  <c r="H7006"/>
  <c r="G7006"/>
  <c r="I7006"/>
  <c r="G7005"/>
  <c r="I7005"/>
  <c r="H7005"/>
  <c r="H7004"/>
  <c r="G7004"/>
  <c r="I7004"/>
  <c r="G7003"/>
  <c r="I7003"/>
  <c r="H7003"/>
  <c r="G7001"/>
  <c r="I7001"/>
  <c r="H7001"/>
  <c r="H7000"/>
  <c r="G7000"/>
  <c r="I7000"/>
  <c r="G6999"/>
  <c r="I6999"/>
  <c r="H6999"/>
  <c r="H6996"/>
  <c r="G6996"/>
  <c r="I6996"/>
  <c r="H6994"/>
  <c r="G6994"/>
  <c r="I6994"/>
  <c r="G6993"/>
  <c r="I6993"/>
  <c r="H6993"/>
  <c r="H6992"/>
  <c r="G6992"/>
  <c r="I6992"/>
  <c r="G6991"/>
  <c r="I6991"/>
  <c r="H6991"/>
  <c r="H6990"/>
  <c r="G6990"/>
  <c r="I6990"/>
  <c r="G6989"/>
  <c r="I6989"/>
  <c r="H6989"/>
  <c r="H6988"/>
  <c r="G6988"/>
  <c r="I6988"/>
  <c r="G6987"/>
  <c r="I6987"/>
  <c r="H6987"/>
  <c r="H6986"/>
  <c r="G6986"/>
  <c r="I6986"/>
  <c r="G6985"/>
  <c r="I6985"/>
  <c r="H6985"/>
  <c r="H6984"/>
  <c r="G6984"/>
  <c r="I6984"/>
  <c r="G6983"/>
  <c r="I6983"/>
  <c r="H6983"/>
  <c r="H6982"/>
  <c r="G6982"/>
  <c r="I6982"/>
  <c r="G6981"/>
  <c r="I6981"/>
  <c r="H6981"/>
  <c r="H6980"/>
  <c r="G6980"/>
  <c r="I6980"/>
  <c r="G6979"/>
  <c r="I6979"/>
  <c r="H6979"/>
  <c r="H6978"/>
  <c r="G6978"/>
  <c r="I6978"/>
  <c r="G6977"/>
  <c r="I6977"/>
  <c r="H6977"/>
  <c r="H6976"/>
  <c r="G6976"/>
  <c r="I6976"/>
  <c r="G6975"/>
  <c r="I6975"/>
  <c r="H6975"/>
  <c r="H6974"/>
  <c r="G6974"/>
  <c r="I6974"/>
  <c r="G6973"/>
  <c r="I6973"/>
  <c r="H6973"/>
  <c r="G6971"/>
  <c r="I6971"/>
  <c r="H6971"/>
  <c r="H6970"/>
  <c r="G6970"/>
  <c r="I6970"/>
  <c r="G6969"/>
  <c r="I6969"/>
  <c r="H6969"/>
  <c r="H6968"/>
  <c r="G6968"/>
  <c r="I6968"/>
  <c r="H6966"/>
  <c r="G6966"/>
  <c r="I6966"/>
  <c r="G6965"/>
  <c r="I6965"/>
  <c r="H6965"/>
  <c r="H6964"/>
  <c r="G6964"/>
  <c r="I6964"/>
  <c r="G6963"/>
  <c r="I6963"/>
  <c r="H6963"/>
  <c r="H6962"/>
  <c r="G6962"/>
  <c r="I6962"/>
  <c r="G6961"/>
  <c r="I6961"/>
  <c r="H6961"/>
  <c r="H6960"/>
  <c r="G6960"/>
  <c r="I6960"/>
  <c r="G6959"/>
  <c r="I6959"/>
  <c r="H6959"/>
  <c r="H6958"/>
  <c r="G6958"/>
  <c r="I6958"/>
  <c r="G6957"/>
  <c r="I6957"/>
  <c r="H6957"/>
  <c r="H6954"/>
  <c r="G6954"/>
  <c r="I6954"/>
  <c r="G6953"/>
  <c r="I6953"/>
  <c r="H6953"/>
  <c r="H6952"/>
  <c r="G6952"/>
  <c r="I6952"/>
  <c r="H6950"/>
  <c r="G6950"/>
  <c r="I6950"/>
  <c r="G6949"/>
  <c r="I6949"/>
  <c r="H6949"/>
  <c r="H6948"/>
  <c r="G6948"/>
  <c r="I6948"/>
  <c r="H6946"/>
  <c r="G6946"/>
  <c r="I6946"/>
  <c r="G6945"/>
  <c r="I6945"/>
  <c r="H6945"/>
  <c r="H6944"/>
  <c r="G6944"/>
  <c r="I6944"/>
  <c r="H6942"/>
  <c r="G6942"/>
  <c r="I6942"/>
  <c r="G6941"/>
  <c r="I6941"/>
  <c r="H6941"/>
  <c r="H6940"/>
  <c r="G6940"/>
  <c r="I6940"/>
  <c r="G6939"/>
  <c r="I6939"/>
  <c r="H6939"/>
  <c r="H6938"/>
  <c r="G6938"/>
  <c r="I6938"/>
  <c r="H6936"/>
  <c r="G6936"/>
  <c r="I6936"/>
  <c r="H6934"/>
  <c r="G6934"/>
  <c r="I6934"/>
  <c r="G6933"/>
  <c r="I6933"/>
  <c r="H6933"/>
  <c r="H6932"/>
  <c r="G6932"/>
  <c r="I6932"/>
  <c r="G6931"/>
  <c r="I6931"/>
  <c r="H6931"/>
  <c r="G6929"/>
  <c r="I6929"/>
  <c r="H6929"/>
  <c r="H6928"/>
  <c r="G6928"/>
  <c r="I6928"/>
  <c r="G6927"/>
  <c r="I6927"/>
  <c r="H6927"/>
  <c r="H6926"/>
  <c r="G6926"/>
  <c r="I6926"/>
  <c r="H6924"/>
  <c r="G6924"/>
  <c r="I6924"/>
  <c r="H6922"/>
  <c r="G6922"/>
  <c r="I6922"/>
  <c r="G6921"/>
  <c r="I6921"/>
  <c r="H6921"/>
  <c r="G6919"/>
  <c r="I6919"/>
  <c r="H6919"/>
  <c r="H6918"/>
  <c r="G6918"/>
  <c r="I6918"/>
  <c r="G6917"/>
  <c r="I6917"/>
  <c r="H6917"/>
  <c r="G6915"/>
  <c r="I6915"/>
  <c r="H6915"/>
  <c r="H6914"/>
  <c r="G6914"/>
  <c r="I6914"/>
  <c r="H6912"/>
  <c r="G6912"/>
  <c r="I6912"/>
  <c r="G6909"/>
  <c r="I6909"/>
  <c r="H6909"/>
  <c r="G6907"/>
  <c r="I6907"/>
  <c r="H6907"/>
  <c r="H6906"/>
  <c r="G6906"/>
  <c r="I6906"/>
  <c r="G6905"/>
  <c r="I6905"/>
  <c r="H6905"/>
  <c r="H6904"/>
  <c r="G6904"/>
  <c r="I6904"/>
  <c r="G6903"/>
  <c r="I6903"/>
  <c r="H6903"/>
  <c r="H6902"/>
  <c r="G6902"/>
  <c r="I6902"/>
  <c r="G6901"/>
  <c r="I6901"/>
  <c r="H6901"/>
  <c r="G6895"/>
  <c r="I6895"/>
  <c r="H6895"/>
  <c r="H6894"/>
  <c r="G6894"/>
  <c r="I6894"/>
  <c r="G6893"/>
  <c r="I6893"/>
  <c r="H6893"/>
  <c r="G6891"/>
  <c r="I6891"/>
  <c r="H6891"/>
  <c r="H6888"/>
  <c r="G6888"/>
  <c r="I6888"/>
  <c r="H6884"/>
  <c r="G6884"/>
  <c r="I6884"/>
  <c r="G6883"/>
  <c r="I6883"/>
  <c r="H6883"/>
  <c r="H6882"/>
  <c r="G6882"/>
  <c r="I6882"/>
  <c r="G6881"/>
  <c r="I6881"/>
  <c r="H6881"/>
  <c r="H6878"/>
  <c r="G6878"/>
  <c r="I6878"/>
  <c r="G6877"/>
  <c r="I6877"/>
  <c r="H6877"/>
  <c r="H6876"/>
  <c r="G6876"/>
  <c r="I6876"/>
  <c r="H6874"/>
  <c r="G6874"/>
  <c r="I6874"/>
  <c r="H6870"/>
  <c r="G6870"/>
  <c r="I6870"/>
  <c r="G6869"/>
  <c r="I6869"/>
  <c r="H6869"/>
  <c r="G6865"/>
  <c r="I6865"/>
  <c r="H6865"/>
  <c r="G6863"/>
  <c r="I6863"/>
  <c r="H6863"/>
  <c r="H6860"/>
  <c r="G6860"/>
  <c r="I6860"/>
  <c r="G6859"/>
  <c r="I6859"/>
  <c r="H6859"/>
  <c r="G6857"/>
  <c r="I6857"/>
  <c r="H6857"/>
  <c r="H6856"/>
  <c r="G6856"/>
  <c r="I6856"/>
  <c r="G6855"/>
  <c r="I6855"/>
  <c r="H6855"/>
  <c r="H6850"/>
  <c r="G6850"/>
  <c r="I6850"/>
  <c r="H6848"/>
  <c r="G6848"/>
  <c r="I6848"/>
  <c r="G6847"/>
  <c r="I6847"/>
  <c r="H6847"/>
  <c r="G6845"/>
  <c r="I6845"/>
  <c r="H6845"/>
  <c r="H6844"/>
  <c r="G6844"/>
  <c r="I6844"/>
  <c r="H6842"/>
  <c r="G6842"/>
  <c r="I6842"/>
  <c r="H6840"/>
  <c r="G6840"/>
  <c r="I6840"/>
  <c r="H6838"/>
  <c r="G6838"/>
  <c r="I6838"/>
  <c r="G6835"/>
  <c r="I6835"/>
  <c r="H6835"/>
  <c r="H6834"/>
  <c r="G6834"/>
  <c r="I6834"/>
  <c r="H6832"/>
  <c r="G6832"/>
  <c r="I6832"/>
  <c r="G6831"/>
  <c r="I6831"/>
  <c r="H6831"/>
  <c r="H6830"/>
  <c r="G6830"/>
  <c r="I6830"/>
  <c r="H6828"/>
  <c r="G6828"/>
  <c r="I6828"/>
  <c r="G6825"/>
  <c r="I6825"/>
  <c r="H6825"/>
  <c r="H6824"/>
  <c r="G6824"/>
  <c r="I6824"/>
  <c r="G6823"/>
  <c r="I6823"/>
  <c r="H6823"/>
  <c r="G6821"/>
  <c r="I6821"/>
  <c r="H6821"/>
  <c r="H6820"/>
  <c r="G6820"/>
  <c r="I6820"/>
  <c r="H6818"/>
  <c r="G6818"/>
  <c r="I6818"/>
  <c r="G6817"/>
  <c r="I6817"/>
  <c r="H6817"/>
  <c r="G6815"/>
  <c r="I6815"/>
  <c r="H6815"/>
  <c r="H6814"/>
  <c r="G6814"/>
  <c r="I6814"/>
  <c r="G6813"/>
  <c r="I6813"/>
  <c r="H6813"/>
  <c r="G6811"/>
  <c r="I6811"/>
  <c r="H6811"/>
  <c r="G6809"/>
  <c r="I6809"/>
  <c r="H6809"/>
  <c r="H6808"/>
  <c r="G6808"/>
  <c r="I6808"/>
  <c r="G6807"/>
  <c r="I6807"/>
  <c r="H6807"/>
  <c r="G6805"/>
  <c r="I6805"/>
  <c r="H6805"/>
  <c r="G6803"/>
  <c r="I6803"/>
  <c r="H6803"/>
  <c r="H6802"/>
  <c r="G6802"/>
  <c r="I6802"/>
  <c r="G6801"/>
  <c r="I6801"/>
  <c r="H6801"/>
  <c r="H6800"/>
  <c r="G6800"/>
  <c r="I6800"/>
  <c r="H6798"/>
  <c r="G6798"/>
  <c r="I6798"/>
  <c r="H6796"/>
  <c r="G6796"/>
  <c r="I6796"/>
  <c r="G6795"/>
  <c r="I6795"/>
  <c r="H6795"/>
  <c r="H6794"/>
  <c r="G6794"/>
  <c r="I6794"/>
  <c r="H6792"/>
  <c r="G6792"/>
  <c r="I6792"/>
  <c r="G6791"/>
  <c r="I6791"/>
  <c r="H6791"/>
  <c r="H6788"/>
  <c r="G6788"/>
  <c r="I6788"/>
  <c r="G6787"/>
  <c r="I6787"/>
  <c r="H6787"/>
  <c r="H6786"/>
  <c r="G6786"/>
  <c r="I6786"/>
  <c r="H6784"/>
  <c r="G6784"/>
  <c r="I6784"/>
  <c r="H6780"/>
  <c r="G6780"/>
  <c r="I6780"/>
  <c r="G6779"/>
  <c r="I6779"/>
  <c r="H6779"/>
  <c r="H6778"/>
  <c r="G6778"/>
  <c r="I6778"/>
  <c r="G6775"/>
  <c r="I6775"/>
  <c r="H6775"/>
  <c r="G6773"/>
  <c r="I6773"/>
  <c r="H6773"/>
  <c r="G6771"/>
  <c r="I6771"/>
  <c r="H6771"/>
  <c r="H6770"/>
  <c r="G6770"/>
  <c r="I6770"/>
  <c r="H6768"/>
  <c r="G6768"/>
  <c r="I6768"/>
  <c r="G6765"/>
  <c r="I6765"/>
  <c r="H6765"/>
  <c r="H6764"/>
  <c r="G6764"/>
  <c r="I6764"/>
  <c r="H6762"/>
  <c r="G6762"/>
  <c r="I6762"/>
  <c r="G6761"/>
  <c r="I6761"/>
  <c r="H6761"/>
  <c r="H6760"/>
  <c r="G6760"/>
  <c r="I6760"/>
  <c r="G6759"/>
  <c r="I6759"/>
  <c r="H6759"/>
  <c r="H6758"/>
  <c r="G6758"/>
  <c r="I6758"/>
  <c r="G6751"/>
  <c r="I6751"/>
  <c r="H6751"/>
  <c r="G6749"/>
  <c r="I6749"/>
  <c r="H6749"/>
  <c r="G6747"/>
  <c r="I6747"/>
  <c r="H6747"/>
  <c r="G6745"/>
  <c r="I6745"/>
  <c r="H6745"/>
  <c r="H6744"/>
  <c r="G6744"/>
  <c r="I6744"/>
  <c r="G6743"/>
  <c r="I6743"/>
  <c r="H6743"/>
  <c r="H6742"/>
  <c r="G6742"/>
  <c r="I6742"/>
  <c r="H6740"/>
  <c r="G6740"/>
  <c r="I6740"/>
  <c r="H6738"/>
  <c r="G6738"/>
  <c r="I6738"/>
  <c r="G6735"/>
  <c r="I6735"/>
  <c r="H6735"/>
  <c r="H6734"/>
  <c r="G6734"/>
  <c r="I6734"/>
  <c r="G6733"/>
  <c r="I6733"/>
  <c r="H6733"/>
  <c r="G6731"/>
  <c r="I6731"/>
  <c r="H6731"/>
  <c r="H6730"/>
  <c r="G6730"/>
  <c r="I6730"/>
  <c r="H6728"/>
  <c r="G6728"/>
  <c r="I6728"/>
  <c r="H6726"/>
  <c r="G6726"/>
  <c r="I6726"/>
  <c r="G6725"/>
  <c r="I6725"/>
  <c r="H6725"/>
  <c r="H6724"/>
  <c r="G6724"/>
  <c r="I6724"/>
  <c r="H6722"/>
  <c r="G6722"/>
  <c r="I6722"/>
  <c r="G6719"/>
  <c r="I6719"/>
  <c r="H6719"/>
  <c r="G6715"/>
  <c r="I6715"/>
  <c r="H6715"/>
  <c r="H6714"/>
  <c r="G6714"/>
  <c r="I6714"/>
  <c r="H6712"/>
  <c r="G6712"/>
  <c r="I6712"/>
  <c r="G6711"/>
  <c r="I6711"/>
  <c r="H6711"/>
  <c r="H6710"/>
  <c r="G6710"/>
  <c r="I6710"/>
  <c r="G6709"/>
  <c r="I6709"/>
  <c r="H6709"/>
  <c r="G6707"/>
  <c r="I6707"/>
  <c r="H6707"/>
  <c r="H6706"/>
  <c r="G6706"/>
  <c r="I6706"/>
  <c r="G6705"/>
  <c r="I6705"/>
  <c r="H6705"/>
  <c r="G6703"/>
  <c r="I6703"/>
  <c r="H6703"/>
  <c r="G6699"/>
  <c r="I6699"/>
  <c r="H6699"/>
  <c r="H6698"/>
  <c r="G6698"/>
  <c r="I6698"/>
  <c r="G6697"/>
  <c r="I6697"/>
  <c r="H6697"/>
  <c r="G6695"/>
  <c r="I6695"/>
  <c r="H6695"/>
  <c r="H6694"/>
  <c r="G6694"/>
  <c r="I6694"/>
  <c r="H6692"/>
  <c r="G6692"/>
  <c r="I6692"/>
  <c r="H6690"/>
  <c r="G6690"/>
  <c r="I6690"/>
  <c r="G6689"/>
  <c r="I6689"/>
  <c r="H6689"/>
  <c r="H6686"/>
  <c r="G6686"/>
  <c r="I6686"/>
  <c r="H6684"/>
  <c r="G6684"/>
  <c r="I6684"/>
  <c r="G6683"/>
  <c r="I6683"/>
  <c r="H6683"/>
  <c r="H6682"/>
  <c r="G6682"/>
  <c r="I6682"/>
  <c r="H6680"/>
  <c r="G6680"/>
  <c r="I6680"/>
  <c r="G6679"/>
  <c r="I6679"/>
  <c r="H6679"/>
  <c r="G6677"/>
  <c r="I6677"/>
  <c r="H6677"/>
  <c r="H6676"/>
  <c r="G6676"/>
  <c r="I6676"/>
  <c r="G6675"/>
  <c r="I6675"/>
  <c r="H6675"/>
  <c r="H6674"/>
  <c r="G6674"/>
  <c r="I6674"/>
  <c r="G6673"/>
  <c r="I6673"/>
  <c r="H6673"/>
  <c r="H6672"/>
  <c r="G6672"/>
  <c r="I6672"/>
  <c r="H6670"/>
  <c r="G6670"/>
  <c r="I6670"/>
  <c r="G6669"/>
  <c r="I6669"/>
  <c r="H6669"/>
  <c r="G6667"/>
  <c r="I6667"/>
  <c r="H6667"/>
  <c r="H6666"/>
  <c r="G6666"/>
  <c r="I6666"/>
  <c r="H6664"/>
  <c r="G6664"/>
  <c r="I6664"/>
  <c r="G6663"/>
  <c r="I6663"/>
  <c r="H6663"/>
  <c r="H6662"/>
  <c r="G6662"/>
  <c r="I6662"/>
  <c r="H6660"/>
  <c r="G6660"/>
  <c r="I6660"/>
  <c r="G6659"/>
  <c r="I6659"/>
  <c r="H6659"/>
  <c r="H6656"/>
  <c r="G6656"/>
  <c r="I6656"/>
  <c r="G6655"/>
  <c r="I6655"/>
  <c r="H6655"/>
  <c r="H6654"/>
  <c r="G6654"/>
  <c r="I6654"/>
  <c r="H6652"/>
  <c r="G6652"/>
  <c r="I6652"/>
  <c r="G6651"/>
  <c r="I6651"/>
  <c r="H6651"/>
  <c r="H6650"/>
  <c r="G6650"/>
  <c r="I6650"/>
  <c r="H6648"/>
  <c r="G6648"/>
  <c r="I6648"/>
  <c r="G6647"/>
  <c r="I6647"/>
  <c r="H6647"/>
  <c r="G6643"/>
  <c r="I6643"/>
  <c r="H6643"/>
  <c r="H6642"/>
  <c r="G6642"/>
  <c r="I6642"/>
  <c r="G6641"/>
  <c r="I6641"/>
  <c r="H6641"/>
  <c r="H6640"/>
  <c r="G6640"/>
  <c r="I6640"/>
  <c r="H6638"/>
  <c r="G6638"/>
  <c r="I6638"/>
  <c r="G6637"/>
  <c r="I6637"/>
  <c r="H6637"/>
  <c r="H6636"/>
  <c r="G6636"/>
  <c r="I6636"/>
  <c r="G6635"/>
  <c r="I6635"/>
  <c r="H6635"/>
  <c r="G6633"/>
  <c r="I6633"/>
  <c r="H6633"/>
  <c r="H6632"/>
  <c r="G6632"/>
  <c r="I6632"/>
  <c r="G6631"/>
  <c r="I6631"/>
  <c r="H6631"/>
  <c r="H6628"/>
  <c r="G6628"/>
  <c r="I6628"/>
  <c r="H6626"/>
  <c r="G6626"/>
  <c r="I6626"/>
  <c r="H6622"/>
  <c r="G6622"/>
  <c r="I6622"/>
  <c r="H6620"/>
  <c r="G6620"/>
  <c r="I6620"/>
  <c r="G6619"/>
  <c r="I6619"/>
  <c r="H6619"/>
  <c r="G6617"/>
  <c r="I6617"/>
  <c r="H6617"/>
  <c r="H6614"/>
  <c r="G6614"/>
  <c r="I6614"/>
  <c r="G6613"/>
  <c r="I6613"/>
  <c r="H6613"/>
  <c r="H6612"/>
  <c r="G6612"/>
  <c r="I6612"/>
  <c r="G6611"/>
  <c r="I6611"/>
  <c r="H6611"/>
  <c r="G6609"/>
  <c r="I6609"/>
  <c r="H6609"/>
  <c r="H6604"/>
  <c r="G6604"/>
  <c r="I6604"/>
  <c r="H6602"/>
  <c r="G6602"/>
  <c r="I6602"/>
  <c r="G6601"/>
  <c r="I6601"/>
  <c r="H6601"/>
  <c r="H6600"/>
  <c r="G6600"/>
  <c r="I6600"/>
  <c r="H6596"/>
  <c r="G6596"/>
  <c r="I6596"/>
  <c r="H6594"/>
  <c r="G6594"/>
  <c r="I6594"/>
  <c r="G6593"/>
  <c r="I6593"/>
  <c r="H6593"/>
  <c r="H6592"/>
  <c r="G6592"/>
  <c r="I6592"/>
  <c r="H6590"/>
  <c r="G6590"/>
  <c r="I6590"/>
  <c r="G6589"/>
  <c r="I6589"/>
  <c r="H6589"/>
  <c r="H6588"/>
  <c r="G6588"/>
  <c r="I6588"/>
  <c r="G6587"/>
  <c r="I6587"/>
  <c r="H6587"/>
  <c r="G6585"/>
  <c r="I6585"/>
  <c r="H6585"/>
  <c r="H6584"/>
  <c r="G6584"/>
  <c r="I6584"/>
  <c r="G6583"/>
  <c r="I6583"/>
  <c r="H6583"/>
  <c r="G6581"/>
  <c r="I6581"/>
  <c r="H6581"/>
  <c r="H6580"/>
  <c r="G6580"/>
  <c r="I6580"/>
  <c r="G6579"/>
  <c r="I6579"/>
  <c r="H6579"/>
  <c r="G6577"/>
  <c r="I6577"/>
  <c r="H6577"/>
  <c r="H6576"/>
  <c r="G6576"/>
  <c r="I6576"/>
  <c r="G6575"/>
  <c r="I6575"/>
  <c r="H6575"/>
  <c r="G6573"/>
  <c r="I6573"/>
  <c r="H6573"/>
  <c r="H6572"/>
  <c r="G6572"/>
  <c r="I6572"/>
  <c r="G6569"/>
  <c r="I6569"/>
  <c r="H6569"/>
  <c r="H6568"/>
  <c r="G6568"/>
  <c r="I6568"/>
  <c r="G6567"/>
  <c r="I6567"/>
  <c r="H6567"/>
  <c r="H6564"/>
  <c r="G6564"/>
  <c r="I6564"/>
  <c r="H6560"/>
  <c r="G6560"/>
  <c r="I6560"/>
  <c r="H6558"/>
  <c r="G6558"/>
  <c r="I6558"/>
  <c r="G6557"/>
  <c r="I6557"/>
  <c r="H6557"/>
  <c r="H6556"/>
  <c r="G6556"/>
  <c r="I6556"/>
  <c r="H6554"/>
  <c r="G6554"/>
  <c r="I6554"/>
  <c r="G6553"/>
  <c r="I6553"/>
  <c r="H6553"/>
  <c r="H6550"/>
  <c r="G6550"/>
  <c r="I6550"/>
  <c r="H6548"/>
  <c r="G6548"/>
  <c r="I6548"/>
  <c r="H6546"/>
  <c r="G6546"/>
  <c r="I6546"/>
  <c r="G6545"/>
  <c r="I6545"/>
  <c r="H6545"/>
  <c r="G6543"/>
  <c r="I6543"/>
  <c r="H6543"/>
  <c r="H6542"/>
  <c r="G6542"/>
  <c r="I6542"/>
  <c r="H6540"/>
  <c r="G6540"/>
  <c r="I6540"/>
  <c r="H6538"/>
  <c r="G6538"/>
  <c r="I6538"/>
  <c r="G6535"/>
  <c r="I6535"/>
  <c r="H6535"/>
  <c r="G6533"/>
  <c r="I6533"/>
  <c r="H6533"/>
  <c r="G6531"/>
  <c r="I6531"/>
  <c r="H6531"/>
  <c r="H6530"/>
  <c r="G6530"/>
  <c r="I6530"/>
  <c r="G6529"/>
  <c r="I6529"/>
  <c r="H6529"/>
  <c r="H6528"/>
  <c r="G6528"/>
  <c r="I6528"/>
  <c r="G6527"/>
  <c r="I6527"/>
  <c r="H6527"/>
  <c r="H6526"/>
  <c r="G6526"/>
  <c r="I6526"/>
  <c r="G6525"/>
  <c r="I6525"/>
  <c r="H6525"/>
  <c r="H6524"/>
  <c r="G6524"/>
  <c r="I6524"/>
  <c r="H6522"/>
  <c r="G6522"/>
  <c r="I6522"/>
  <c r="G6521"/>
  <c r="I6521"/>
  <c r="H6521"/>
  <c r="G6519"/>
  <c r="I6519"/>
  <c r="H6519"/>
  <c r="H6518"/>
  <c r="G6518"/>
  <c r="I6518"/>
  <c r="G6515"/>
  <c r="I6515"/>
  <c r="H6515"/>
  <c r="H6514"/>
  <c r="G6514"/>
  <c r="I6514"/>
  <c r="G6511"/>
  <c r="I6511"/>
  <c r="H6511"/>
  <c r="H6510"/>
  <c r="G6510"/>
  <c r="I6510"/>
  <c r="H6508"/>
  <c r="G6508"/>
  <c r="I6508"/>
  <c r="H6506"/>
  <c r="G6506"/>
  <c r="I6506"/>
  <c r="G6505"/>
  <c r="I6505"/>
  <c r="H6505"/>
  <c r="H6504"/>
  <c r="G6504"/>
  <c r="I6504"/>
  <c r="G6503"/>
  <c r="I6503"/>
  <c r="H6503"/>
  <c r="H6502"/>
  <c r="G6502"/>
  <c r="I6502"/>
  <c r="H6500"/>
  <c r="G6500"/>
  <c r="I6500"/>
  <c r="G6499"/>
  <c r="I6499"/>
  <c r="H6499"/>
  <c r="G6497"/>
  <c r="I6497"/>
  <c r="H6497"/>
  <c r="G6495"/>
  <c r="I6495"/>
  <c r="H6495"/>
  <c r="H6494"/>
  <c r="G6494"/>
  <c r="I6494"/>
  <c r="H6492"/>
  <c r="G6492"/>
  <c r="I6492"/>
  <c r="G6491"/>
  <c r="I6491"/>
  <c r="H6491"/>
  <c r="H6488"/>
  <c r="G6488"/>
  <c r="I6488"/>
  <c r="G6487"/>
  <c r="I6487"/>
  <c r="H6487"/>
  <c r="H6484"/>
  <c r="G6484"/>
  <c r="I6484"/>
  <c r="G6483"/>
  <c r="I6483"/>
  <c r="H6483"/>
  <c r="H6482"/>
  <c r="G6482"/>
  <c r="I6482"/>
  <c r="G6481"/>
  <c r="I6481"/>
  <c r="H6481"/>
  <c r="G6479"/>
  <c r="I6479"/>
  <c r="H6479"/>
  <c r="H6478"/>
  <c r="G6478"/>
  <c r="I6478"/>
  <c r="H6476"/>
  <c r="G6476"/>
  <c r="I6476"/>
  <c r="G6475"/>
  <c r="I6475"/>
  <c r="H6475"/>
  <c r="H6474"/>
  <c r="G6474"/>
  <c r="I6474"/>
  <c r="H6472"/>
  <c r="G6472"/>
  <c r="I6472"/>
  <c r="G6471"/>
  <c r="I6471"/>
  <c r="H6471"/>
  <c r="H6470"/>
  <c r="G6470"/>
  <c r="I6470"/>
  <c r="H6468"/>
  <c r="G6468"/>
  <c r="I6468"/>
  <c r="G6467"/>
  <c r="I6467"/>
  <c r="H6467"/>
  <c r="G6465"/>
  <c r="I6465"/>
  <c r="H6465"/>
  <c r="G6463"/>
  <c r="I6463"/>
  <c r="H6463"/>
  <c r="H6462"/>
  <c r="G6462"/>
  <c r="I6462"/>
  <c r="G6461"/>
  <c r="I6461"/>
  <c r="H6461"/>
  <c r="G6459"/>
  <c r="I6459"/>
  <c r="H6459"/>
  <c r="G6457"/>
  <c r="I6457"/>
  <c r="H6457"/>
  <c r="H6456"/>
  <c r="G6456"/>
  <c r="I6456"/>
  <c r="H6454"/>
  <c r="G6454"/>
  <c r="I6454"/>
  <c r="G6453"/>
  <c r="I6453"/>
  <c r="H6453"/>
  <c r="H6452"/>
  <c r="G6452"/>
  <c r="I6452"/>
  <c r="H6450"/>
  <c r="G6450"/>
  <c r="I6450"/>
  <c r="G6449"/>
  <c r="I6449"/>
  <c r="H6449"/>
  <c r="H6444"/>
  <c r="G6444"/>
  <c r="I6444"/>
  <c r="G6443"/>
  <c r="I6443"/>
  <c r="H6443"/>
  <c r="H6442"/>
  <c r="G6442"/>
  <c r="I6442"/>
  <c r="G6439"/>
  <c r="I6439"/>
  <c r="H6439"/>
  <c r="H6438"/>
  <c r="G6438"/>
  <c r="I6438"/>
  <c r="G6437"/>
  <c r="I6437"/>
  <c r="H6437"/>
  <c r="H6434"/>
  <c r="G6434"/>
  <c r="I6434"/>
  <c r="G6433"/>
  <c r="I6433"/>
  <c r="H6433"/>
  <c r="G6431"/>
  <c r="I6431"/>
  <c r="H6431"/>
  <c r="H6430"/>
  <c r="G6430"/>
  <c r="I6430"/>
  <c r="H6428"/>
  <c r="G6428"/>
  <c r="I6428"/>
  <c r="G6425"/>
  <c r="I6425"/>
  <c r="H6425"/>
  <c r="H6424"/>
  <c r="G6424"/>
  <c r="I6424"/>
  <c r="G6423"/>
  <c r="I6423"/>
  <c r="H6423"/>
  <c r="H6422"/>
  <c r="G6422"/>
  <c r="I6422"/>
  <c r="G6419"/>
  <c r="I6419"/>
  <c r="H6419"/>
  <c r="H6416"/>
  <c r="G6416"/>
  <c r="I6416"/>
  <c r="H6414"/>
  <c r="G6414"/>
  <c r="I6414"/>
  <c r="G6413"/>
  <c r="I6413"/>
  <c r="H6413"/>
  <c r="H6410"/>
  <c r="G6410"/>
  <c r="I6410"/>
  <c r="H6408"/>
  <c r="G6408"/>
  <c r="I6408"/>
  <c r="H6406"/>
  <c r="G6406"/>
  <c r="I6406"/>
  <c r="G6405"/>
  <c r="I6405"/>
  <c r="H6405"/>
  <c r="G6403"/>
  <c r="I6403"/>
  <c r="H6403"/>
  <c r="H6402"/>
  <c r="G6402"/>
  <c r="I6402"/>
  <c r="G6401"/>
  <c r="I6401"/>
  <c r="H6401"/>
  <c r="H6400"/>
  <c r="G6400"/>
  <c r="I6400"/>
  <c r="G6399"/>
  <c r="I6399"/>
  <c r="H6399"/>
  <c r="G6397"/>
  <c r="I6397"/>
  <c r="H6397"/>
  <c r="H6396"/>
  <c r="G6396"/>
  <c r="I6396"/>
  <c r="H6394"/>
  <c r="G6394"/>
  <c r="I6394"/>
  <c r="G6393"/>
  <c r="I6393"/>
  <c r="H6393"/>
  <c r="H6392"/>
  <c r="G6392"/>
  <c r="I6392"/>
  <c r="G6391"/>
  <c r="I6391"/>
  <c r="H6391"/>
  <c r="H6390"/>
  <c r="G6390"/>
  <c r="I6390"/>
  <c r="H6388"/>
  <c r="G6388"/>
  <c r="I6388"/>
  <c r="G6387"/>
  <c r="I6387"/>
  <c r="H6387"/>
  <c r="H6386"/>
  <c r="G6386"/>
  <c r="I6386"/>
  <c r="G6385"/>
  <c r="I6385"/>
  <c r="H6385"/>
  <c r="G6383"/>
  <c r="I6383"/>
  <c r="H6383"/>
  <c r="H6382"/>
  <c r="G6382"/>
  <c r="I6382"/>
  <c r="G6381"/>
  <c r="I6381"/>
  <c r="H6381"/>
  <c r="H6380"/>
  <c r="G6380"/>
  <c r="I6380"/>
  <c r="G6379"/>
  <c r="I6379"/>
  <c r="H6379"/>
  <c r="H6378"/>
  <c r="G6378"/>
  <c r="I6378"/>
  <c r="H6376"/>
  <c r="G6376"/>
  <c r="I6376"/>
  <c r="G6375"/>
  <c r="I6375"/>
  <c r="H6375"/>
  <c r="G6373"/>
  <c r="I6373"/>
  <c r="H6373"/>
  <c r="H6372"/>
  <c r="G6372"/>
  <c r="I6372"/>
  <c r="H6370"/>
  <c r="G6370"/>
  <c r="I6370"/>
  <c r="G6369"/>
  <c r="I6369"/>
  <c r="H6369"/>
  <c r="H6368"/>
  <c r="G6368"/>
  <c r="I6368"/>
  <c r="G6365"/>
  <c r="I6365"/>
  <c r="H6365"/>
  <c r="H6364"/>
  <c r="G6364"/>
  <c r="I6364"/>
  <c r="G6361"/>
  <c r="I6361"/>
  <c r="H6361"/>
  <c r="G6359"/>
  <c r="I6359"/>
  <c r="H6359"/>
  <c r="H6358"/>
  <c r="G6358"/>
  <c r="I6358"/>
  <c r="G6357"/>
  <c r="I6357"/>
  <c r="H6357"/>
  <c r="H6356"/>
  <c r="G6356"/>
  <c r="I6356"/>
  <c r="H6354"/>
  <c r="G6354"/>
  <c r="I6354"/>
  <c r="H6350"/>
  <c r="G6350"/>
  <c r="I6350"/>
  <c r="H6348"/>
  <c r="G6348"/>
  <c r="I6348"/>
  <c r="G6347"/>
  <c r="I6347"/>
  <c r="H6347"/>
  <c r="H6346"/>
  <c r="G6346"/>
  <c r="I6346"/>
  <c r="H6342"/>
  <c r="G6342"/>
  <c r="I6342"/>
  <c r="G6339"/>
  <c r="I6339"/>
  <c r="H6339"/>
  <c r="H6338"/>
  <c r="G6338"/>
  <c r="I6338"/>
  <c r="H6336"/>
  <c r="G6336"/>
  <c r="I6336"/>
  <c r="H6334"/>
  <c r="G6334"/>
  <c r="I6334"/>
  <c r="G6333"/>
  <c r="I6333"/>
  <c r="H6333"/>
  <c r="H6332"/>
  <c r="G6332"/>
  <c r="I6332"/>
  <c r="G6329"/>
  <c r="I6329"/>
  <c r="H6329"/>
  <c r="H6328"/>
  <c r="G6328"/>
  <c r="I6328"/>
  <c r="G6327"/>
  <c r="I6327"/>
  <c r="H6327"/>
  <c r="H6326"/>
  <c r="G6326"/>
  <c r="I6326"/>
  <c r="H6324"/>
  <c r="G6324"/>
  <c r="I6324"/>
  <c r="G6323"/>
  <c r="I6323"/>
  <c r="H6323"/>
  <c r="H6322"/>
  <c r="G6322"/>
  <c r="I6322"/>
  <c r="G6321"/>
  <c r="I6321"/>
  <c r="H6321"/>
  <c r="H6320"/>
  <c r="G6320"/>
  <c r="I6320"/>
  <c r="G6317"/>
  <c r="I6317"/>
  <c r="H6317"/>
  <c r="H6316"/>
  <c r="G6316"/>
  <c r="I6316"/>
  <c r="H6312"/>
  <c r="G6312"/>
  <c r="I6312"/>
  <c r="G6305"/>
  <c r="I6305"/>
  <c r="H6305"/>
  <c r="G6117"/>
  <c r="I6117"/>
  <c r="H6117"/>
  <c r="G7113"/>
  <c r="I7113"/>
  <c r="H7113"/>
  <c r="G7111"/>
  <c r="I7111"/>
  <c r="H7111"/>
  <c r="G7109"/>
  <c r="I7109"/>
  <c r="H7109"/>
  <c r="G7107"/>
  <c r="I7107"/>
  <c r="H7107"/>
  <c r="H7106"/>
  <c r="G7106"/>
  <c r="I7106"/>
  <c r="H7102"/>
  <c r="G7102"/>
  <c r="I7102"/>
  <c r="H7098"/>
  <c r="G7098"/>
  <c r="I7098"/>
  <c r="G7091"/>
  <c r="I7091"/>
  <c r="H7091"/>
  <c r="H7090"/>
  <c r="G7090"/>
  <c r="I7090"/>
  <c r="G7089"/>
  <c r="I7089"/>
  <c r="H7089"/>
  <c r="G7087"/>
  <c r="I7087"/>
  <c r="H7087"/>
  <c r="G7083"/>
  <c r="I7083"/>
  <c r="H7083"/>
  <c r="G7081"/>
  <c r="I7081"/>
  <c r="H7081"/>
  <c r="G7079"/>
  <c r="I7079"/>
  <c r="H7079"/>
  <c r="H7076"/>
  <c r="G7076"/>
  <c r="I7076"/>
  <c r="G7075"/>
  <c r="I7075"/>
  <c r="H7075"/>
  <c r="H7074"/>
  <c r="G7074"/>
  <c r="I7074"/>
  <c r="G7073"/>
  <c r="I7073"/>
  <c r="H7073"/>
  <c r="H7068"/>
  <c r="G7068"/>
  <c r="I7068"/>
  <c r="G7065"/>
  <c r="I7065"/>
  <c r="H7065"/>
  <c r="G7063"/>
  <c r="I7063"/>
  <c r="H7063"/>
  <c r="G7061"/>
  <c r="I7061"/>
  <c r="H7061"/>
  <c r="H7060"/>
  <c r="G7060"/>
  <c r="I7060"/>
  <c r="H7058"/>
  <c r="G7058"/>
  <c r="I7058"/>
  <c r="G7057"/>
  <c r="I7057"/>
  <c r="H7057"/>
  <c r="H7054"/>
  <c r="G7054"/>
  <c r="I7054"/>
  <c r="G7053"/>
  <c r="I7053"/>
  <c r="H7053"/>
  <c r="H7050"/>
  <c r="G7050"/>
  <c r="I7050"/>
  <c r="G7027"/>
  <c r="I7027"/>
  <c r="H7027"/>
  <c r="G7025"/>
  <c r="I7025"/>
  <c r="H7025"/>
  <c r="H7024"/>
  <c r="G7024"/>
  <c r="I7024"/>
  <c r="H7022"/>
  <c r="G7022"/>
  <c r="I7022"/>
  <c r="H7014"/>
  <c r="G7014"/>
  <c r="I7014"/>
  <c r="H7002"/>
  <c r="G7002"/>
  <c r="I7002"/>
  <c r="H6998"/>
  <c r="G6998"/>
  <c r="I6998"/>
  <c r="G6997"/>
  <c r="I6997"/>
  <c r="H6997"/>
  <c r="G6995"/>
  <c r="I6995"/>
  <c r="H6995"/>
  <c r="H6972"/>
  <c r="G6972"/>
  <c r="I6972"/>
  <c r="G6967"/>
  <c r="I6967"/>
  <c r="H6967"/>
  <c r="H6956"/>
  <c r="G6956"/>
  <c r="I6956"/>
  <c r="G6955"/>
  <c r="I6955"/>
  <c r="H6955"/>
  <c r="G6951"/>
  <c r="I6951"/>
  <c r="H6951"/>
  <c r="G6947"/>
  <c r="I6947"/>
  <c r="H6947"/>
  <c r="G6943"/>
  <c r="I6943"/>
  <c r="H6943"/>
  <c r="G6937"/>
  <c r="I6937"/>
  <c r="H6937"/>
  <c r="G6935"/>
  <c r="I6935"/>
  <c r="H6935"/>
  <c r="H6930"/>
  <c r="G6930"/>
  <c r="I6930"/>
  <c r="G6925"/>
  <c r="I6925"/>
  <c r="H6925"/>
  <c r="G6923"/>
  <c r="I6923"/>
  <c r="H6923"/>
  <c r="H6920"/>
  <c r="G6920"/>
  <c r="I6920"/>
  <c r="H6916"/>
  <c r="G6916"/>
  <c r="I6916"/>
  <c r="G6913"/>
  <c r="I6913"/>
  <c r="H6913"/>
  <c r="G6911"/>
  <c r="I6911"/>
  <c r="H6911"/>
  <c r="H6910"/>
  <c r="G6910"/>
  <c r="I6910"/>
  <c r="H6908"/>
  <c r="G6908"/>
  <c r="I6908"/>
  <c r="H6900"/>
  <c r="G6900"/>
  <c r="I6900"/>
  <c r="G6899"/>
  <c r="I6899"/>
  <c r="H6899"/>
  <c r="H6898"/>
  <c r="G6898"/>
  <c r="I6898"/>
  <c r="G6897"/>
  <c r="I6897"/>
  <c r="H6897"/>
  <c r="H6896"/>
  <c r="G6896"/>
  <c r="I6896"/>
  <c r="H6892"/>
  <c r="G6892"/>
  <c r="I6892"/>
  <c r="H6890"/>
  <c r="G6890"/>
  <c r="I6890"/>
  <c r="G6889"/>
  <c r="I6889"/>
  <c r="H6889"/>
  <c r="G6887"/>
  <c r="I6887"/>
  <c r="H6887"/>
  <c r="H6886"/>
  <c r="G6886"/>
  <c r="I6886"/>
  <c r="G6885"/>
  <c r="I6885"/>
  <c r="H6885"/>
  <c r="H6880"/>
  <c r="G6880"/>
  <c r="I6880"/>
  <c r="G6879"/>
  <c r="I6879"/>
  <c r="H6879"/>
  <c r="G6875"/>
  <c r="I6875"/>
  <c r="H6875"/>
  <c r="G6873"/>
  <c r="I6873"/>
  <c r="H6873"/>
  <c r="H6872"/>
  <c r="G6872"/>
  <c r="I6872"/>
  <c r="G6871"/>
  <c r="I6871"/>
  <c r="H6871"/>
  <c r="H6868"/>
  <c r="G6868"/>
  <c r="I6868"/>
  <c r="G6867"/>
  <c r="I6867"/>
  <c r="H6867"/>
  <c r="H6866"/>
  <c r="G6866"/>
  <c r="I6866"/>
  <c r="H6864"/>
  <c r="G6864"/>
  <c r="I6864"/>
  <c r="H6862"/>
  <c r="G6862"/>
  <c r="I6862"/>
  <c r="G6861"/>
  <c r="I6861"/>
  <c r="H6861"/>
  <c r="H6858"/>
  <c r="G6858"/>
  <c r="I6858"/>
  <c r="H6854"/>
  <c r="G6854"/>
  <c r="I6854"/>
  <c r="G6853"/>
  <c r="I6853"/>
  <c r="H6853"/>
  <c r="H6852"/>
  <c r="G6852"/>
  <c r="I6852"/>
  <c r="G6851"/>
  <c r="I6851"/>
  <c r="H6851"/>
  <c r="G6849"/>
  <c r="I6849"/>
  <c r="H6849"/>
  <c r="H6846"/>
  <c r="G6846"/>
  <c r="I6846"/>
  <c r="G6843"/>
  <c r="I6843"/>
  <c r="H6843"/>
  <c r="G6841"/>
  <c r="I6841"/>
  <c r="H6841"/>
  <c r="G6839"/>
  <c r="I6839"/>
  <c r="H6839"/>
  <c r="G6837"/>
  <c r="I6837"/>
  <c r="H6837"/>
  <c r="H6836"/>
  <c r="G6836"/>
  <c r="I6836"/>
  <c r="G6833"/>
  <c r="I6833"/>
  <c r="H6833"/>
  <c r="G6829"/>
  <c r="I6829"/>
  <c r="H6829"/>
  <c r="G6827"/>
  <c r="I6827"/>
  <c r="H6827"/>
  <c r="H6826"/>
  <c r="G6826"/>
  <c r="I6826"/>
  <c r="H6822"/>
  <c r="G6822"/>
  <c r="I6822"/>
  <c r="G6819"/>
  <c r="I6819"/>
  <c r="H6819"/>
  <c r="H6816"/>
  <c r="G6816"/>
  <c r="I6816"/>
  <c r="H6812"/>
  <c r="G6812"/>
  <c r="I6812"/>
  <c r="H6810"/>
  <c r="G6810"/>
  <c r="I6810"/>
  <c r="H6806"/>
  <c r="G6806"/>
  <c r="I6806"/>
  <c r="H6804"/>
  <c r="G6804"/>
  <c r="I6804"/>
  <c r="G6799"/>
  <c r="I6799"/>
  <c r="H6799"/>
  <c r="G6797"/>
  <c r="I6797"/>
  <c r="H6797"/>
  <c r="G6793"/>
  <c r="I6793"/>
  <c r="H6793"/>
  <c r="H6790"/>
  <c r="G6790"/>
  <c r="I6790"/>
  <c r="G6789"/>
  <c r="I6789"/>
  <c r="H6789"/>
  <c r="G6785"/>
  <c r="I6785"/>
  <c r="H6785"/>
  <c r="G6783"/>
  <c r="I6783"/>
  <c r="H6783"/>
  <c r="H6782"/>
  <c r="G6782"/>
  <c r="I6782"/>
  <c r="G6781"/>
  <c r="I6781"/>
  <c r="H6781"/>
  <c r="G6777"/>
  <c r="I6777"/>
  <c r="H6777"/>
  <c r="H6776"/>
  <c r="G6776"/>
  <c r="I6776"/>
  <c r="H6774"/>
  <c r="G6774"/>
  <c r="I6774"/>
  <c r="H6772"/>
  <c r="G6772"/>
  <c r="I6772"/>
  <c r="G6769"/>
  <c r="I6769"/>
  <c r="H6769"/>
  <c r="G6767"/>
  <c r="I6767"/>
  <c r="H6767"/>
  <c r="H6766"/>
  <c r="G6766"/>
  <c r="I6766"/>
  <c r="G6763"/>
  <c r="I6763"/>
  <c r="H6763"/>
  <c r="G6757"/>
  <c r="I6757"/>
  <c r="H6757"/>
  <c r="H6756"/>
  <c r="G6756"/>
  <c r="I6756"/>
  <c r="G6755"/>
  <c r="I6755"/>
  <c r="H6755"/>
  <c r="H6754"/>
  <c r="G6754"/>
  <c r="I6754"/>
  <c r="G6753"/>
  <c r="I6753"/>
  <c r="H6753"/>
  <c r="H6752"/>
  <c r="G6752"/>
  <c r="I6752"/>
  <c r="H6750"/>
  <c r="G6750"/>
  <c r="I6750"/>
  <c r="H6748"/>
  <c r="G6748"/>
  <c r="I6748"/>
  <c r="H6746"/>
  <c r="G6746"/>
  <c r="I6746"/>
  <c r="G6741"/>
  <c r="I6741"/>
  <c r="H6741"/>
  <c r="G6739"/>
  <c r="I6739"/>
  <c r="H6739"/>
  <c r="G6737"/>
  <c r="I6737"/>
  <c r="H6737"/>
  <c r="H6736"/>
  <c r="G6736"/>
  <c r="I6736"/>
  <c r="H6732"/>
  <c r="G6732"/>
  <c r="I6732"/>
  <c r="G6729"/>
  <c r="I6729"/>
  <c r="H6729"/>
  <c r="G6727"/>
  <c r="I6727"/>
  <c r="H6727"/>
  <c r="G6723"/>
  <c r="I6723"/>
  <c r="H6723"/>
  <c r="G6721"/>
  <c r="I6721"/>
  <c r="H6721"/>
  <c r="H6720"/>
  <c r="G6720"/>
  <c r="I6720"/>
  <c r="H6718"/>
  <c r="G6718"/>
  <c r="I6718"/>
  <c r="G6717"/>
  <c r="I6717"/>
  <c r="H6717"/>
  <c r="H6716"/>
  <c r="G6716"/>
  <c r="I6716"/>
  <c r="G6713"/>
  <c r="I6713"/>
  <c r="H6713"/>
  <c r="H6708"/>
  <c r="G6708"/>
  <c r="I6708"/>
  <c r="H6704"/>
  <c r="G6704"/>
  <c r="I6704"/>
  <c r="H6702"/>
  <c r="G6702"/>
  <c r="I6702"/>
  <c r="G6701"/>
  <c r="I6701"/>
  <c r="H6701"/>
  <c r="H6700"/>
  <c r="G6700"/>
  <c r="I6700"/>
  <c r="H6696"/>
  <c r="G6696"/>
  <c r="I6696"/>
  <c r="G6693"/>
  <c r="I6693"/>
  <c r="H6693"/>
  <c r="G6691"/>
  <c r="I6691"/>
  <c r="H6691"/>
  <c r="H6688"/>
  <c r="G6688"/>
  <c r="I6688"/>
  <c r="G6687"/>
  <c r="I6687"/>
  <c r="H6687"/>
  <c r="G6685"/>
  <c r="I6685"/>
  <c r="H6685"/>
  <c r="G6681"/>
  <c r="I6681"/>
  <c r="H6681"/>
  <c r="H6678"/>
  <c r="G6678"/>
  <c r="I6678"/>
  <c r="G6671"/>
  <c r="I6671"/>
  <c r="H6671"/>
  <c r="H6668"/>
  <c r="G6668"/>
  <c r="I6668"/>
  <c r="G6665"/>
  <c r="I6665"/>
  <c r="H6665"/>
  <c r="G6661"/>
  <c r="I6661"/>
  <c r="H6661"/>
  <c r="H6658"/>
  <c r="G6658"/>
  <c r="I6658"/>
  <c r="G6657"/>
  <c r="I6657"/>
  <c r="H6657"/>
  <c r="G6653"/>
  <c r="I6653"/>
  <c r="H6653"/>
  <c r="G6649"/>
  <c r="I6649"/>
  <c r="H6649"/>
  <c r="H6646"/>
  <c r="G6646"/>
  <c r="I6646"/>
  <c r="G6645"/>
  <c r="I6645"/>
  <c r="H6645"/>
  <c r="H6644"/>
  <c r="G6644"/>
  <c r="I6644"/>
  <c r="G6639"/>
  <c r="I6639"/>
  <c r="H6639"/>
  <c r="H6634"/>
  <c r="G6634"/>
  <c r="I6634"/>
  <c r="H6630"/>
  <c r="G6630"/>
  <c r="I6630"/>
  <c r="G6629"/>
  <c r="I6629"/>
  <c r="H6629"/>
  <c r="G6627"/>
  <c r="I6627"/>
  <c r="H6627"/>
  <c r="G6625"/>
  <c r="I6625"/>
  <c r="H6625"/>
  <c r="H6624"/>
  <c r="G6624"/>
  <c r="I6624"/>
  <c r="G6623"/>
  <c r="I6623"/>
  <c r="H6623"/>
  <c r="G6621"/>
  <c r="I6621"/>
  <c r="H6621"/>
  <c r="H6618"/>
  <c r="G6618"/>
  <c r="I6618"/>
  <c r="H6616"/>
  <c r="G6616"/>
  <c r="I6616"/>
  <c r="G6615"/>
  <c r="I6615"/>
  <c r="H6615"/>
  <c r="H6610"/>
  <c r="G6610"/>
  <c r="I6610"/>
  <c r="H6608"/>
  <c r="G6608"/>
  <c r="I6608"/>
  <c r="G6607"/>
  <c r="I6607"/>
  <c r="H6607"/>
  <c r="H6606"/>
  <c r="G6606"/>
  <c r="I6606"/>
  <c r="G6605"/>
  <c r="I6605"/>
  <c r="H6605"/>
  <c r="G6603"/>
  <c r="I6603"/>
  <c r="H6603"/>
  <c r="G6599"/>
  <c r="I6599"/>
  <c r="H6599"/>
  <c r="H6598"/>
  <c r="G6598"/>
  <c r="I6598"/>
  <c r="G6597"/>
  <c r="I6597"/>
  <c r="H6597"/>
  <c r="G6595"/>
  <c r="I6595"/>
  <c r="H6595"/>
  <c r="G6591"/>
  <c r="I6591"/>
  <c r="H6591"/>
  <c r="H6586"/>
  <c r="G6586"/>
  <c r="I6586"/>
  <c r="H6582"/>
  <c r="G6582"/>
  <c r="I6582"/>
  <c r="H6578"/>
  <c r="G6578"/>
  <c r="I6578"/>
  <c r="H6574"/>
  <c r="G6574"/>
  <c r="I6574"/>
  <c r="G6571"/>
  <c r="I6571"/>
  <c r="H6571"/>
  <c r="H6570"/>
  <c r="G6570"/>
  <c r="I6570"/>
  <c r="H6566"/>
  <c r="G6566"/>
  <c r="I6566"/>
  <c r="G6565"/>
  <c r="I6565"/>
  <c r="H6565"/>
  <c r="G6563"/>
  <c r="I6563"/>
  <c r="H6563"/>
  <c r="H6562"/>
  <c r="G6562"/>
  <c r="I6562"/>
  <c r="G6561"/>
  <c r="I6561"/>
  <c r="H6561"/>
  <c r="G6559"/>
  <c r="I6559"/>
  <c r="H6559"/>
  <c r="G6555"/>
  <c r="I6555"/>
  <c r="H6555"/>
  <c r="H6552"/>
  <c r="G6552"/>
  <c r="I6552"/>
  <c r="G6551"/>
  <c r="I6551"/>
  <c r="H6551"/>
  <c r="G6549"/>
  <c r="I6549"/>
  <c r="H6549"/>
  <c r="G6547"/>
  <c r="I6547"/>
  <c r="H6547"/>
  <c r="H6544"/>
  <c r="G6544"/>
  <c r="I6544"/>
  <c r="G6541"/>
  <c r="I6541"/>
  <c r="H6541"/>
  <c r="G6539"/>
  <c r="I6539"/>
  <c r="H6539"/>
  <c r="G6537"/>
  <c r="I6537"/>
  <c r="H6537"/>
  <c r="H6536"/>
  <c r="G6536"/>
  <c r="I6536"/>
  <c r="H6534"/>
  <c r="G6534"/>
  <c r="I6534"/>
  <c r="H6532"/>
  <c r="G6532"/>
  <c r="I6532"/>
  <c r="G6523"/>
  <c r="I6523"/>
  <c r="H6523"/>
  <c r="H6520"/>
  <c r="G6520"/>
  <c r="I6520"/>
  <c r="G6517"/>
  <c r="I6517"/>
  <c r="H6517"/>
  <c r="H6516"/>
  <c r="G6516"/>
  <c r="I6516"/>
  <c r="G6513"/>
  <c r="I6513"/>
  <c r="H6513"/>
  <c r="H6512"/>
  <c r="G6512"/>
  <c r="I6512"/>
  <c r="G6509"/>
  <c r="I6509"/>
  <c r="H6509"/>
  <c r="G6507"/>
  <c r="I6507"/>
  <c r="H6507"/>
  <c r="G6501"/>
  <c r="I6501"/>
  <c r="H6501"/>
  <c r="H6498"/>
  <c r="G6498"/>
  <c r="I6498"/>
  <c r="H6496"/>
  <c r="G6496"/>
  <c r="I6496"/>
  <c r="G6493"/>
  <c r="I6493"/>
  <c r="H6493"/>
  <c r="H6490"/>
  <c r="G6490"/>
  <c r="I6490"/>
  <c r="G6489"/>
  <c r="I6489"/>
  <c r="H6489"/>
  <c r="H6486"/>
  <c r="G6486"/>
  <c r="I6486"/>
  <c r="G6485"/>
  <c r="I6485"/>
  <c r="H6485"/>
  <c r="H6480"/>
  <c r="G6480"/>
  <c r="I6480"/>
  <c r="G6477"/>
  <c r="I6477"/>
  <c r="H6477"/>
  <c r="G6473"/>
  <c r="I6473"/>
  <c r="H6473"/>
  <c r="G6469"/>
  <c r="I6469"/>
  <c r="H6469"/>
  <c r="H6466"/>
  <c r="G6466"/>
  <c r="I6466"/>
  <c r="H6464"/>
  <c r="G6464"/>
  <c r="I6464"/>
  <c r="H6460"/>
  <c r="G6460"/>
  <c r="I6460"/>
  <c r="H6458"/>
  <c r="G6458"/>
  <c r="I6458"/>
  <c r="G6455"/>
  <c r="I6455"/>
  <c r="H6455"/>
  <c r="G6451"/>
  <c r="I6451"/>
  <c r="H6451"/>
  <c r="H6448"/>
  <c r="G6448"/>
  <c r="I6448"/>
  <c r="G6447"/>
  <c r="I6447"/>
  <c r="H6447"/>
  <c r="H6446"/>
  <c r="G6446"/>
  <c r="I6446"/>
  <c r="G6445"/>
  <c r="I6445"/>
  <c r="H6445"/>
  <c r="G6441"/>
  <c r="I6441"/>
  <c r="H6441"/>
  <c r="H6440"/>
  <c r="G6440"/>
  <c r="I6440"/>
  <c r="H6436"/>
  <c r="G6436"/>
  <c r="I6436"/>
  <c r="G6435"/>
  <c r="I6435"/>
  <c r="H6435"/>
  <c r="H6432"/>
  <c r="G6432"/>
  <c r="I6432"/>
  <c r="G6429"/>
  <c r="I6429"/>
  <c r="H6429"/>
  <c r="G6427"/>
  <c r="I6427"/>
  <c r="H6427"/>
  <c r="H6426"/>
  <c r="G6426"/>
  <c r="I6426"/>
  <c r="G6421"/>
  <c r="I6421"/>
  <c r="H6421"/>
  <c r="H6420"/>
  <c r="G6420"/>
  <c r="I6420"/>
  <c r="H6418"/>
  <c r="G6418"/>
  <c r="I6418"/>
  <c r="G6417"/>
  <c r="I6417"/>
  <c r="H6417"/>
  <c r="G6415"/>
  <c r="I6415"/>
  <c r="H6415"/>
  <c r="H6412"/>
  <c r="G6412"/>
  <c r="I6412"/>
  <c r="G6411"/>
  <c r="I6411"/>
  <c r="H6411"/>
  <c r="G6409"/>
  <c r="I6409"/>
  <c r="H6409"/>
  <c r="G6407"/>
  <c r="I6407"/>
  <c r="H6407"/>
  <c r="H6404"/>
  <c r="G6404"/>
  <c r="I6404"/>
  <c r="H6398"/>
  <c r="G6398"/>
  <c r="I6398"/>
  <c r="G6395"/>
  <c r="I6395"/>
  <c r="H6395"/>
  <c r="G6389"/>
  <c r="I6389"/>
  <c r="H6389"/>
  <c r="H6384"/>
  <c r="G6384"/>
  <c r="I6384"/>
  <c r="G6377"/>
  <c r="I6377"/>
  <c r="H6377"/>
  <c r="H6374"/>
  <c r="G6374"/>
  <c r="I6374"/>
  <c r="G6371"/>
  <c r="I6371"/>
  <c r="H6371"/>
  <c r="G6367"/>
  <c r="I6367"/>
  <c r="H6367"/>
  <c r="H6366"/>
  <c r="G6366"/>
  <c r="I6366"/>
  <c r="G6363"/>
  <c r="I6363"/>
  <c r="H6363"/>
  <c r="H6362"/>
  <c r="G6362"/>
  <c r="I6362"/>
  <c r="H6360"/>
  <c r="G6360"/>
  <c r="I6360"/>
  <c r="G6355"/>
  <c r="I6355"/>
  <c r="H6355"/>
  <c r="G6353"/>
  <c r="I6353"/>
  <c r="H6353"/>
  <c r="H6352"/>
  <c r="G6352"/>
  <c r="I6352"/>
  <c r="G6351"/>
  <c r="I6351"/>
  <c r="H6351"/>
  <c r="G6349"/>
  <c r="I6349"/>
  <c r="H6349"/>
  <c r="G6345"/>
  <c r="I6345"/>
  <c r="H6345"/>
  <c r="H6344"/>
  <c r="G6344"/>
  <c r="I6344"/>
  <c r="G6343"/>
  <c r="I6343"/>
  <c r="H6343"/>
  <c r="G6341"/>
  <c r="I6341"/>
  <c r="H6341"/>
  <c r="H6340"/>
  <c r="G6340"/>
  <c r="I6340"/>
  <c r="G6337"/>
  <c r="I6337"/>
  <c r="H6337"/>
  <c r="G6335"/>
  <c r="I6335"/>
  <c r="H6335"/>
  <c r="G6331"/>
  <c r="I6331"/>
  <c r="H6331"/>
  <c r="H6330"/>
  <c r="G6330"/>
  <c r="I6330"/>
  <c r="G6325"/>
  <c r="I6325"/>
  <c r="H6325"/>
  <c r="G6319"/>
  <c r="I6319"/>
  <c r="H6319"/>
  <c r="H6318"/>
  <c r="G6318"/>
  <c r="I6318"/>
  <c r="G6315"/>
  <c r="I6315"/>
  <c r="H6315"/>
  <c r="H6314"/>
  <c r="G6314"/>
  <c r="I6314"/>
  <c r="G6313"/>
  <c r="I6313"/>
  <c r="H6313"/>
  <c r="G6311"/>
  <c r="I6311"/>
  <c r="H6311"/>
  <c r="H6310"/>
  <c r="G6310"/>
  <c r="I6310"/>
  <c r="G6309"/>
  <c r="I6309"/>
  <c r="H6309"/>
  <c r="H6308"/>
  <c r="G6308"/>
  <c r="I6308"/>
  <c r="G6307"/>
  <c r="I6307"/>
  <c r="H6307"/>
  <c r="H6306"/>
  <c r="G6306"/>
  <c r="I6306"/>
  <c r="H6304"/>
  <c r="G6304"/>
  <c r="I6304"/>
  <c r="G6303"/>
  <c r="I6303"/>
  <c r="H6303"/>
  <c r="H6302"/>
  <c r="G6302"/>
  <c r="I6302"/>
  <c r="G6301"/>
  <c r="I6301"/>
  <c r="H6301"/>
  <c r="H6300"/>
  <c r="G6300"/>
  <c r="I6300"/>
  <c r="G6299"/>
  <c r="I6299"/>
  <c r="H6299"/>
  <c r="H6298"/>
  <c r="G6298"/>
  <c r="I6298"/>
  <c r="G6297"/>
  <c r="I6297"/>
  <c r="H6297"/>
  <c r="H6296"/>
  <c r="G6296"/>
  <c r="I6296"/>
  <c r="G6295"/>
  <c r="I6295"/>
  <c r="H6295"/>
  <c r="H6294"/>
  <c r="G6294"/>
  <c r="I6294"/>
  <c r="G6293"/>
  <c r="I6293"/>
  <c r="H6293"/>
  <c r="H6292"/>
  <c r="G6292"/>
  <c r="I6292"/>
  <c r="G6291"/>
  <c r="I6291"/>
  <c r="H6291"/>
  <c r="H6290"/>
  <c r="G6290"/>
  <c r="I6290"/>
  <c r="G6289"/>
  <c r="I6289"/>
  <c r="H6289"/>
  <c r="H6288"/>
  <c r="G6288"/>
  <c r="I6288"/>
  <c r="G6287"/>
  <c r="I6287"/>
  <c r="H6287"/>
  <c r="H6286"/>
  <c r="G6286"/>
  <c r="I6286"/>
  <c r="G6285"/>
  <c r="I6285"/>
  <c r="H6285"/>
  <c r="H6284"/>
  <c r="G6284"/>
  <c r="I6284"/>
  <c r="G6283"/>
  <c r="I6283"/>
  <c r="H6283"/>
  <c r="H6282"/>
  <c r="G6282"/>
  <c r="I6282"/>
  <c r="G6281"/>
  <c r="I6281"/>
  <c r="H6281"/>
  <c r="H6280"/>
  <c r="G6280"/>
  <c r="I6280"/>
  <c r="G6279"/>
  <c r="I6279"/>
  <c r="H6279"/>
  <c r="H6278"/>
  <c r="G6278"/>
  <c r="I6278"/>
  <c r="G6277"/>
  <c r="I6277"/>
  <c r="H6277"/>
  <c r="H6276"/>
  <c r="G6276"/>
  <c r="I6276"/>
  <c r="G6275"/>
  <c r="I6275"/>
  <c r="H6275"/>
  <c r="H6274"/>
  <c r="G6274"/>
  <c r="I6274"/>
  <c r="G6273"/>
  <c r="I6273"/>
  <c r="H6273"/>
  <c r="H6272"/>
  <c r="G6272"/>
  <c r="I6272"/>
  <c r="G6271"/>
  <c r="I6271"/>
  <c r="H6271"/>
  <c r="H6270"/>
  <c r="G6270"/>
  <c r="I6270"/>
  <c r="G6269"/>
  <c r="I6269"/>
  <c r="H6269"/>
  <c r="H6268"/>
  <c r="G6268"/>
  <c r="I6268"/>
  <c r="G6267"/>
  <c r="I6267"/>
  <c r="H6267"/>
  <c r="H6266"/>
  <c r="G6266"/>
  <c r="I6266"/>
  <c r="G6265"/>
  <c r="I6265"/>
  <c r="H6265"/>
  <c r="H6264"/>
  <c r="G6264"/>
  <c r="I6264"/>
  <c r="G6263"/>
  <c r="I6263"/>
  <c r="H6263"/>
  <c r="H6262"/>
  <c r="G6262"/>
  <c r="I6262"/>
  <c r="G6261"/>
  <c r="I6261"/>
  <c r="H6261"/>
  <c r="H6260"/>
  <c r="G6260"/>
  <c r="I6260"/>
  <c r="G6259"/>
  <c r="I6259"/>
  <c r="H6259"/>
  <c r="H6258"/>
  <c r="G6258"/>
  <c r="I6258"/>
  <c r="G6257"/>
  <c r="I6257"/>
  <c r="H6257"/>
  <c r="H6256"/>
  <c r="G6256"/>
  <c r="I6256"/>
  <c r="G6255"/>
  <c r="I6255"/>
  <c r="H6255"/>
  <c r="H6254"/>
  <c r="G6254"/>
  <c r="I6254"/>
  <c r="G6253"/>
  <c r="I6253"/>
  <c r="H6253"/>
  <c r="H6252"/>
  <c r="G6252"/>
  <c r="I6252"/>
  <c r="G6251"/>
  <c r="I6251"/>
  <c r="H6251"/>
  <c r="H6250"/>
  <c r="G6250"/>
  <c r="I6250"/>
  <c r="G6249"/>
  <c r="I6249"/>
  <c r="H6249"/>
  <c r="H6248"/>
  <c r="G6248"/>
  <c r="I6248"/>
  <c r="G6247"/>
  <c r="I6247"/>
  <c r="H6247"/>
  <c r="H6246"/>
  <c r="G6246"/>
  <c r="I6246"/>
  <c r="G6245"/>
  <c r="I6245"/>
  <c r="H6245"/>
  <c r="H6244"/>
  <c r="G6244"/>
  <c r="I6244"/>
  <c r="G6243"/>
  <c r="I6243"/>
  <c r="H6243"/>
  <c r="H6242"/>
  <c r="G6242"/>
  <c r="I6242"/>
  <c r="G6241"/>
  <c r="I6241"/>
  <c r="H6241"/>
  <c r="H6240"/>
  <c r="G6240"/>
  <c r="I6240"/>
  <c r="G6239"/>
  <c r="I6239"/>
  <c r="H6239"/>
  <c r="H6238"/>
  <c r="G6238"/>
  <c r="I6238"/>
  <c r="G6237"/>
  <c r="I6237"/>
  <c r="H6237"/>
  <c r="H6236"/>
  <c r="G6236"/>
  <c r="I6236"/>
  <c r="G6235"/>
  <c r="I6235"/>
  <c r="H6235"/>
  <c r="H6234"/>
  <c r="G6234"/>
  <c r="I6234"/>
  <c r="G6233"/>
  <c r="I6233"/>
  <c r="H6233"/>
  <c r="H6232"/>
  <c r="G6232"/>
  <c r="I6232"/>
  <c r="G6231"/>
  <c r="I6231"/>
  <c r="H6231"/>
  <c r="H6230"/>
  <c r="G6230"/>
  <c r="I6230"/>
  <c r="G6229"/>
  <c r="I6229"/>
  <c r="H6229"/>
  <c r="H6228"/>
  <c r="G6228"/>
  <c r="I6228"/>
  <c r="G6227"/>
  <c r="I6227"/>
  <c r="H6227"/>
  <c r="H6226"/>
  <c r="G6226"/>
  <c r="I6226"/>
  <c r="G6225"/>
  <c r="I6225"/>
  <c r="H6225"/>
  <c r="H6224"/>
  <c r="G6224"/>
  <c r="I6224"/>
  <c r="G6223"/>
  <c r="I6223"/>
  <c r="H6223"/>
  <c r="H6222"/>
  <c r="G6222"/>
  <c r="I6222"/>
  <c r="G6221"/>
  <c r="I6221"/>
  <c r="H6221"/>
  <c r="H6220"/>
  <c r="G6220"/>
  <c r="I6220"/>
  <c r="G6219"/>
  <c r="I6219"/>
  <c r="H6219"/>
  <c r="H6218"/>
  <c r="G6218"/>
  <c r="I6218"/>
  <c r="G6217"/>
  <c r="I6217"/>
  <c r="H6217"/>
  <c r="H6216"/>
  <c r="G6216"/>
  <c r="I6216"/>
  <c r="G6215"/>
  <c r="I6215"/>
  <c r="H6215"/>
  <c r="H6214"/>
  <c r="G6214"/>
  <c r="I6214"/>
  <c r="G6213"/>
  <c r="I6213"/>
  <c r="H6213"/>
  <c r="H6212"/>
  <c r="G6212"/>
  <c r="I6212"/>
  <c r="G6211"/>
  <c r="I6211"/>
  <c r="H6211"/>
  <c r="H6210"/>
  <c r="G6210"/>
  <c r="I6210"/>
  <c r="G6209"/>
  <c r="I6209"/>
  <c r="H6209"/>
  <c r="H6208"/>
  <c r="G6208"/>
  <c r="I6208"/>
  <c r="G6207"/>
  <c r="I6207"/>
  <c r="H6207"/>
  <c r="H6206"/>
  <c r="G6206"/>
  <c r="I6206"/>
  <c r="G6205"/>
  <c r="I6205"/>
  <c r="H6205"/>
  <c r="H6204"/>
  <c r="G6204"/>
  <c r="I6204"/>
  <c r="G6203"/>
  <c r="I6203"/>
  <c r="H6203"/>
  <c r="H6202"/>
  <c r="G6202"/>
  <c r="I6202"/>
  <c r="G6201"/>
  <c r="I6201"/>
  <c r="H6201"/>
  <c r="H6200"/>
  <c r="G6200"/>
  <c r="I6200"/>
  <c r="G6199"/>
  <c r="I6199"/>
  <c r="H6199"/>
  <c r="H6198"/>
  <c r="G6198"/>
  <c r="I6198"/>
  <c r="G6197"/>
  <c r="I6197"/>
  <c r="H6197"/>
  <c r="H6196"/>
  <c r="G6196"/>
  <c r="I6196"/>
  <c r="G6195"/>
  <c r="I6195"/>
  <c r="H6195"/>
  <c r="H6194"/>
  <c r="G6194"/>
  <c r="I6194"/>
  <c r="G6193"/>
  <c r="I6193"/>
  <c r="H6193"/>
  <c r="H6192"/>
  <c r="G6192"/>
  <c r="I6192"/>
  <c r="G6191"/>
  <c r="I6191"/>
  <c r="H6191"/>
  <c r="H6190"/>
  <c r="G6190"/>
  <c r="I6190"/>
  <c r="G6189"/>
  <c r="I6189"/>
  <c r="H6189"/>
  <c r="H6188"/>
  <c r="G6188"/>
  <c r="I6188"/>
  <c r="G6187"/>
  <c r="I6187"/>
  <c r="H6187"/>
  <c r="H6186"/>
  <c r="G6186"/>
  <c r="I6186"/>
  <c r="G6185"/>
  <c r="I6185"/>
  <c r="H6185"/>
  <c r="H6184"/>
  <c r="G6184"/>
  <c r="I6184"/>
  <c r="G6183"/>
  <c r="I6183"/>
  <c r="H6183"/>
  <c r="H6182"/>
  <c r="G6182"/>
  <c r="I6182"/>
  <c r="G6181"/>
  <c r="I6181"/>
  <c r="H6181"/>
  <c r="H6180"/>
  <c r="G6180"/>
  <c r="I6180"/>
  <c r="G6179"/>
  <c r="I6179"/>
  <c r="H6179"/>
  <c r="H6178"/>
  <c r="G6178"/>
  <c r="I6178"/>
  <c r="G6177"/>
  <c r="I6177"/>
  <c r="H6177"/>
  <c r="H6176"/>
  <c r="G6176"/>
  <c r="I6176"/>
  <c r="G6175"/>
  <c r="I6175"/>
  <c r="H6175"/>
  <c r="H6174"/>
  <c r="G6174"/>
  <c r="I6174"/>
  <c r="G6173"/>
  <c r="I6173"/>
  <c r="H6173"/>
  <c r="H6172"/>
  <c r="G6172"/>
  <c r="I6172"/>
  <c r="G6171"/>
  <c r="I6171"/>
  <c r="H6171"/>
  <c r="H6170"/>
  <c r="G6170"/>
  <c r="I6170"/>
  <c r="G6169"/>
  <c r="I6169"/>
  <c r="H6169"/>
  <c r="H6168"/>
  <c r="G6168"/>
  <c r="I6168"/>
  <c r="G6167"/>
  <c r="I6167"/>
  <c r="H6167"/>
  <c r="H6166"/>
  <c r="G6166"/>
  <c r="I6166"/>
  <c r="G6165"/>
  <c r="I6165"/>
  <c r="H6165"/>
  <c r="H6164"/>
  <c r="G6164"/>
  <c r="I6164"/>
  <c r="G6163"/>
  <c r="I6163"/>
  <c r="H6163"/>
  <c r="H6162"/>
  <c r="G6162"/>
  <c r="I6162"/>
  <c r="G6161"/>
  <c r="I6161"/>
  <c r="H6161"/>
  <c r="H6160"/>
  <c r="G6160"/>
  <c r="I6160"/>
  <c r="G6159"/>
  <c r="I6159"/>
  <c r="H6159"/>
  <c r="H6158"/>
  <c r="G6158"/>
  <c r="I6158"/>
  <c r="G6157"/>
  <c r="I6157"/>
  <c r="H6157"/>
  <c r="H6156"/>
  <c r="G6156"/>
  <c r="I6156"/>
  <c r="G6155"/>
  <c r="I6155"/>
  <c r="H6155"/>
  <c r="H6154"/>
  <c r="G6154"/>
  <c r="I6154"/>
  <c r="G6153"/>
  <c r="I6153"/>
  <c r="H6153"/>
  <c r="H6152"/>
  <c r="G6152"/>
  <c r="I6152"/>
  <c r="G6151"/>
  <c r="I6151"/>
  <c r="H6151"/>
  <c r="H6150"/>
  <c r="G6150"/>
  <c r="I6150"/>
  <c r="G6149"/>
  <c r="I6149"/>
  <c r="H6149"/>
  <c r="H6148"/>
  <c r="G6148"/>
  <c r="I6148"/>
  <c r="G6147"/>
  <c r="I6147"/>
  <c r="H6147"/>
  <c r="H6146"/>
  <c r="G6146"/>
  <c r="I6146"/>
  <c r="G6145"/>
  <c r="I6145"/>
  <c r="H6145"/>
  <c r="H6144"/>
  <c r="G6144"/>
  <c r="I6144"/>
  <c r="G6143"/>
  <c r="I6143"/>
  <c r="H6143"/>
  <c r="H6142"/>
  <c r="G6142"/>
  <c r="I6142"/>
  <c r="G6141"/>
  <c r="I6141"/>
  <c r="H6141"/>
  <c r="H6140"/>
  <c r="G6140"/>
  <c r="I6140"/>
  <c r="G6139"/>
  <c r="I6139"/>
  <c r="H6139"/>
  <c r="H6138"/>
  <c r="G6138"/>
  <c r="I6138"/>
  <c r="G6137"/>
  <c r="I6137"/>
  <c r="H6137"/>
  <c r="H6136"/>
  <c r="G6136"/>
  <c r="I6136"/>
  <c r="G6135"/>
  <c r="I6135"/>
  <c r="H6135"/>
  <c r="H6134"/>
  <c r="G6134"/>
  <c r="I6134"/>
  <c r="G6133"/>
  <c r="I6133"/>
  <c r="H6133"/>
  <c r="H6132"/>
  <c r="G6132"/>
  <c r="I6132"/>
  <c r="G6131"/>
  <c r="I6131"/>
  <c r="H6131"/>
  <c r="H6130"/>
  <c r="G6130"/>
  <c r="I6130"/>
  <c r="G6129"/>
  <c r="I6129"/>
  <c r="H6129"/>
  <c r="H6128"/>
  <c r="G6128"/>
  <c r="I6128"/>
  <c r="G6127"/>
  <c r="I6127"/>
  <c r="H6127"/>
  <c r="H6126"/>
  <c r="G6126"/>
  <c r="I6126"/>
  <c r="G6125"/>
  <c r="I6125"/>
  <c r="H6125"/>
  <c r="H6124"/>
  <c r="G6124"/>
  <c r="I6124"/>
  <c r="G6123"/>
  <c r="I6123"/>
  <c r="H6123"/>
  <c r="H6122"/>
  <c r="G6122"/>
  <c r="I6122"/>
  <c r="G6121"/>
  <c r="I6121"/>
  <c r="H6121"/>
  <c r="H6120"/>
  <c r="G6120"/>
  <c r="I6120"/>
  <c r="G6119"/>
  <c r="I6119"/>
  <c r="H6119"/>
  <c r="H6118"/>
  <c r="G6118"/>
  <c r="I6118"/>
  <c r="H6116"/>
  <c r="G6116"/>
  <c r="I6116"/>
  <c r="G6115"/>
  <c r="I6115"/>
  <c r="H6115"/>
  <c r="H6114"/>
  <c r="G6114"/>
  <c r="I6114"/>
  <c r="G6113"/>
  <c r="I6113"/>
  <c r="H6113"/>
  <c r="H6112"/>
  <c r="G6112"/>
  <c r="I6112"/>
  <c r="G6111"/>
  <c r="I6111"/>
  <c r="H6111"/>
  <c r="H6110"/>
  <c r="G6110"/>
  <c r="I6110"/>
  <c r="G6109"/>
  <c r="I6109"/>
  <c r="H6109"/>
  <c r="H6108"/>
  <c r="G6108"/>
  <c r="I6108"/>
  <c r="G6107"/>
  <c r="I6107"/>
  <c r="H6107"/>
  <c r="H6106"/>
  <c r="G6106"/>
  <c r="I6106"/>
  <c r="G6105"/>
  <c r="I6105"/>
  <c r="H6105"/>
  <c r="H6104"/>
  <c r="G6104"/>
  <c r="I6104"/>
  <c r="G6103"/>
  <c r="I6103"/>
  <c r="H6103"/>
  <c r="H6102"/>
  <c r="G6102"/>
  <c r="I6102"/>
  <c r="G6101"/>
  <c r="I6101"/>
  <c r="H6101"/>
  <c r="H6100"/>
  <c r="G6100"/>
  <c r="I6100"/>
  <c r="G6099"/>
  <c r="I6099"/>
  <c r="H6099"/>
  <c r="H6098"/>
  <c r="G6098"/>
  <c r="I6098"/>
  <c r="G6097"/>
  <c r="I6097"/>
  <c r="H6097"/>
  <c r="H6096"/>
  <c r="G6096"/>
  <c r="I6096"/>
  <c r="G6095"/>
  <c r="I6095"/>
  <c r="H6095"/>
  <c r="H6094"/>
  <c r="G6094"/>
  <c r="I6094"/>
  <c r="G6093"/>
  <c r="I6093"/>
  <c r="H6093"/>
  <c r="H6092"/>
  <c r="G6092"/>
  <c r="I6092"/>
  <c r="G6091"/>
  <c r="I6091"/>
  <c r="H6091"/>
  <c r="H6090"/>
  <c r="G6090"/>
  <c r="I6090"/>
  <c r="G6089"/>
  <c r="I6089"/>
  <c r="H6089"/>
  <c r="H6088"/>
  <c r="G6088"/>
  <c r="I6088"/>
  <c r="G6087"/>
  <c r="I6087"/>
  <c r="H6087"/>
  <c r="H6086"/>
  <c r="G6086"/>
  <c r="I6086"/>
  <c r="G6085"/>
  <c r="I6085"/>
  <c r="H6085"/>
  <c r="H6084"/>
  <c r="G6084"/>
  <c r="I6084"/>
  <c r="G6083"/>
  <c r="I6083"/>
  <c r="H6083"/>
  <c r="H6082"/>
  <c r="G6082"/>
  <c r="I6082"/>
  <c r="G6081"/>
  <c r="I6081"/>
  <c r="H6081"/>
  <c r="H6080"/>
  <c r="G6080"/>
  <c r="I6080"/>
  <c r="G6079"/>
  <c r="I6079"/>
  <c r="H6079"/>
  <c r="H6078"/>
  <c r="G6078"/>
  <c r="I6078"/>
  <c r="G6077"/>
  <c r="I6077"/>
  <c r="H6077"/>
  <c r="H6076"/>
  <c r="G6076"/>
  <c r="I6076"/>
  <c r="G6075"/>
  <c r="I6075"/>
  <c r="H6075"/>
  <c r="H6074"/>
  <c r="G6074"/>
  <c r="I6074"/>
  <c r="G6073"/>
  <c r="I6073"/>
  <c r="H6073"/>
  <c r="H6072"/>
  <c r="G6072"/>
  <c r="I6072"/>
  <c r="G6071"/>
  <c r="I6071"/>
  <c r="H6071"/>
  <c r="H6070"/>
  <c r="G6070"/>
  <c r="I6070"/>
  <c r="G6069"/>
  <c r="I6069"/>
  <c r="H6069"/>
  <c r="H6068"/>
  <c r="G6068"/>
  <c r="I6068"/>
  <c r="G6067"/>
  <c r="I6067"/>
  <c r="H6067"/>
  <c r="H6066"/>
  <c r="G6066"/>
  <c r="I6066"/>
  <c r="G6065"/>
  <c r="I6065"/>
  <c r="H6065"/>
  <c r="H6064"/>
  <c r="G6064"/>
  <c r="I6064"/>
  <c r="G6063"/>
  <c r="I6063"/>
  <c r="H6063"/>
  <c r="H6062"/>
  <c r="G6062"/>
  <c r="I6062"/>
  <c r="G6061"/>
  <c r="I6061"/>
  <c r="H6061"/>
  <c r="H6060"/>
  <c r="G6060"/>
  <c r="I6060"/>
  <c r="G6059"/>
  <c r="I6059"/>
  <c r="H6059"/>
  <c r="H6058"/>
  <c r="G6058"/>
  <c r="I6058"/>
  <c r="G6057"/>
  <c r="I6057"/>
  <c r="H6057"/>
  <c r="H6056"/>
  <c r="G6056"/>
  <c r="I6056"/>
  <c r="G6055"/>
  <c r="I6055"/>
  <c r="H6055"/>
  <c r="H6054"/>
  <c r="G6054"/>
  <c r="I6054"/>
  <c r="G6053"/>
  <c r="I6053"/>
  <c r="H6053"/>
  <c r="H6052"/>
  <c r="G6052"/>
  <c r="I6052"/>
  <c r="G6051"/>
  <c r="I6051"/>
  <c r="H6051"/>
  <c r="H6050"/>
  <c r="G6050"/>
  <c r="I6050"/>
  <c r="G6049"/>
  <c r="I6049"/>
  <c r="H6049"/>
  <c r="H6048"/>
  <c r="G6048"/>
  <c r="I6048"/>
  <c r="G6047"/>
  <c r="I6047"/>
  <c r="H6047"/>
  <c r="H6046"/>
  <c r="G6046"/>
  <c r="I6046"/>
  <c r="G6045"/>
  <c r="I6045"/>
  <c r="H6045"/>
  <c r="H6044"/>
  <c r="G6044"/>
  <c r="I6044"/>
  <c r="G6043"/>
  <c r="I6043"/>
  <c r="H6043"/>
  <c r="H6042"/>
  <c r="G6042"/>
  <c r="I6042"/>
  <c r="G6041"/>
  <c r="I6041"/>
  <c r="H6041"/>
  <c r="H6040"/>
  <c r="G6040"/>
  <c r="I6040"/>
  <c r="G6039"/>
  <c r="I6039"/>
  <c r="H6039"/>
  <c r="H6038"/>
  <c r="G6038"/>
  <c r="I6038"/>
  <c r="G6037"/>
  <c r="I6037"/>
  <c r="H6037"/>
  <c r="H6036"/>
  <c r="G6036"/>
  <c r="I6036"/>
  <c r="G6035"/>
  <c r="I6035"/>
  <c r="H6035"/>
  <c r="H6034"/>
  <c r="G6034"/>
  <c r="I6034"/>
  <c r="G6033"/>
  <c r="I6033"/>
  <c r="H6033"/>
  <c r="H6032"/>
  <c r="G6032"/>
  <c r="I6032"/>
  <c r="G6031"/>
  <c r="I6031"/>
  <c r="H6031"/>
  <c r="H6030"/>
  <c r="G6030"/>
  <c r="I6030"/>
  <c r="G6029"/>
  <c r="I6029"/>
  <c r="H6029"/>
  <c r="H6028"/>
  <c r="G6028"/>
  <c r="I6028"/>
  <c r="G6027"/>
  <c r="I6027"/>
  <c r="H6027"/>
  <c r="H6026"/>
  <c r="G6026"/>
  <c r="I6026"/>
  <c r="G6025"/>
  <c r="I6025"/>
  <c r="H6025"/>
  <c r="H6024"/>
  <c r="G6024"/>
  <c r="I6024"/>
  <c r="G6023"/>
  <c r="I6023"/>
  <c r="H6023"/>
  <c r="H6022"/>
  <c r="G6022"/>
  <c r="I6022"/>
  <c r="G6021"/>
  <c r="I6021"/>
  <c r="H6021"/>
  <c r="H6020"/>
  <c r="G6020"/>
  <c r="I6020"/>
  <c r="G6019"/>
  <c r="I6019"/>
  <c r="H6019"/>
  <c r="H6018"/>
  <c r="G6018"/>
  <c r="I6018"/>
  <c r="G6017"/>
  <c r="I6017"/>
  <c r="H6017"/>
  <c r="H6016"/>
  <c r="G6016"/>
  <c r="I6016"/>
  <c r="G6015"/>
  <c r="I6015"/>
  <c r="H6015"/>
  <c r="H6014"/>
  <c r="G6014"/>
  <c r="I6014"/>
  <c r="G6013"/>
  <c r="I6013"/>
  <c r="H6013"/>
  <c r="H6012"/>
  <c r="G6012"/>
  <c r="I6012"/>
  <c r="G6011"/>
  <c r="I6011"/>
  <c r="H6011"/>
  <c r="H6010"/>
  <c r="G6010"/>
  <c r="I6010"/>
  <c r="G6009"/>
  <c r="I6009"/>
  <c r="H6009"/>
  <c r="H6008"/>
  <c r="G6008"/>
  <c r="I6008"/>
  <c r="G6007"/>
  <c r="I6007"/>
  <c r="H6007"/>
  <c r="H6006"/>
  <c r="G6006"/>
  <c r="I6006"/>
  <c r="G6005"/>
  <c r="I6005"/>
  <c r="H6005"/>
  <c r="H6004"/>
  <c r="G6004"/>
  <c r="I6004"/>
  <c r="G6003"/>
  <c r="I6003"/>
  <c r="H6003"/>
  <c r="H6002"/>
  <c r="G6002"/>
  <c r="I6002"/>
  <c r="G6001"/>
  <c r="I6001"/>
  <c r="H6001"/>
  <c r="H6000"/>
  <c r="G6000"/>
  <c r="I6000"/>
  <c r="G5999"/>
  <c r="I5999"/>
  <c r="H5999"/>
  <c r="H5998"/>
  <c r="G5998"/>
  <c r="I5998"/>
  <c r="G5997"/>
  <c r="I5997"/>
  <c r="H5997"/>
  <c r="H5996"/>
  <c r="G5996"/>
  <c r="I5996"/>
  <c r="G5995"/>
  <c r="I5995"/>
  <c r="H5995"/>
  <c r="H5994"/>
  <c r="G5994"/>
  <c r="I5994"/>
  <c r="G5993"/>
  <c r="I5993"/>
  <c r="H5993"/>
  <c r="H5992"/>
  <c r="G5992"/>
  <c r="I5992"/>
  <c r="G5991"/>
  <c r="I5991"/>
  <c r="H5991"/>
  <c r="H5990"/>
  <c r="G5990"/>
  <c r="I5990"/>
  <c r="G5989"/>
  <c r="I5989"/>
  <c r="H5989"/>
  <c r="H5988"/>
  <c r="G5988"/>
  <c r="I5988"/>
  <c r="G5987"/>
  <c r="I5987"/>
  <c r="H5987"/>
  <c r="H5986"/>
  <c r="G5986"/>
  <c r="I5986"/>
  <c r="G5985"/>
  <c r="I5985"/>
  <c r="H5985"/>
  <c r="H5984"/>
  <c r="G5984"/>
  <c r="I5984"/>
  <c r="G5983"/>
  <c r="I5983"/>
  <c r="H5983"/>
  <c r="H5982"/>
  <c r="G5982"/>
  <c r="I5982"/>
  <c r="G5981"/>
  <c r="I5981"/>
  <c r="H5981"/>
  <c r="H5980"/>
  <c r="G5980"/>
  <c r="I5980"/>
  <c r="G5979"/>
  <c r="I5979"/>
  <c r="H5979"/>
  <c r="H5978"/>
  <c r="G5978"/>
  <c r="I5978"/>
  <c r="G5977"/>
  <c r="I5977"/>
  <c r="H5977"/>
  <c r="H5976"/>
  <c r="G5976"/>
  <c r="I5976"/>
  <c r="G5975"/>
  <c r="I5975"/>
  <c r="H5975"/>
  <c r="H5974"/>
  <c r="G5974"/>
  <c r="I5974"/>
  <c r="G5973"/>
  <c r="I5973"/>
  <c r="H5973"/>
  <c r="H5972"/>
  <c r="G5972"/>
  <c r="I5972"/>
  <c r="G5971"/>
  <c r="I5971"/>
  <c r="H5971"/>
  <c r="H5970"/>
  <c r="G5970"/>
  <c r="I5970"/>
  <c r="G5969"/>
  <c r="I5969"/>
  <c r="H5969"/>
  <c r="H5968"/>
  <c r="G5968"/>
  <c r="I5968"/>
  <c r="G5967"/>
  <c r="I5967"/>
  <c r="H5967"/>
  <c r="H5966"/>
  <c r="G5966"/>
  <c r="I5966"/>
  <c r="G5965"/>
  <c r="I5965"/>
  <c r="H5965"/>
  <c r="H5964"/>
  <c r="G5964"/>
  <c r="I5964"/>
  <c r="G5963"/>
  <c r="I5963"/>
  <c r="H5963"/>
  <c r="H5962"/>
  <c r="G5962"/>
  <c r="I5962"/>
  <c r="G5961"/>
  <c r="I5961"/>
  <c r="H5961"/>
  <c r="H5960"/>
  <c r="G5960"/>
  <c r="I5960"/>
  <c r="G5959"/>
  <c r="I5959"/>
  <c r="H5959"/>
  <c r="H5958"/>
  <c r="G5958"/>
  <c r="I5958"/>
  <c r="G5957"/>
  <c r="I5957"/>
  <c r="H5957"/>
  <c r="H5956"/>
  <c r="G5956"/>
  <c r="I5956"/>
  <c r="G5955"/>
  <c r="I5955"/>
  <c r="H5955"/>
  <c r="H5954"/>
  <c r="G5954"/>
  <c r="I5954"/>
  <c r="G5953"/>
  <c r="I5953"/>
  <c r="H5953"/>
  <c r="H5952"/>
  <c r="G5952"/>
  <c r="I5952"/>
  <c r="G5951"/>
  <c r="I5951"/>
  <c r="H5951"/>
  <c r="H5950"/>
  <c r="G5950"/>
  <c r="I5950"/>
  <c r="G5949"/>
  <c r="I5949"/>
  <c r="H5949"/>
  <c r="H5948"/>
  <c r="G5948"/>
  <c r="I5948"/>
  <c r="G5947"/>
  <c r="I5947"/>
  <c r="H5947"/>
  <c r="H5946"/>
  <c r="G5946"/>
  <c r="I5946"/>
  <c r="G5945"/>
  <c r="I5945"/>
  <c r="H5945"/>
  <c r="H5944"/>
  <c r="G5944"/>
  <c r="I5944"/>
  <c r="G5943"/>
  <c r="I5943"/>
  <c r="H5943"/>
  <c r="H5942"/>
  <c r="G5942"/>
  <c r="I5942"/>
  <c r="G5941"/>
  <c r="I5941"/>
  <c r="H5941"/>
  <c r="H5940"/>
  <c r="G5940"/>
  <c r="I5940"/>
  <c r="G5939"/>
  <c r="I5939"/>
  <c r="H5939"/>
  <c r="H5938"/>
  <c r="G5938"/>
  <c r="I5938"/>
  <c r="G5937"/>
  <c r="I5937"/>
  <c r="H5937"/>
  <c r="H5936"/>
  <c r="G5936"/>
  <c r="I5936"/>
  <c r="G5935"/>
  <c r="I5935"/>
  <c r="H5935"/>
  <c r="H5934"/>
  <c r="G5934"/>
  <c r="I5934"/>
  <c r="G5933"/>
  <c r="I5933"/>
  <c r="H5933"/>
  <c r="H5932"/>
  <c r="G5932"/>
  <c r="I5932"/>
  <c r="G5931"/>
  <c r="I5931"/>
  <c r="H5931"/>
  <c r="H5930"/>
  <c r="G5930"/>
  <c r="I5930"/>
  <c r="G5929"/>
  <c r="I5929"/>
  <c r="H5929"/>
  <c r="H5928"/>
  <c r="G5928"/>
  <c r="I5928"/>
  <c r="G5927"/>
  <c r="I5927"/>
  <c r="H5927"/>
  <c r="H5926"/>
  <c r="G5926"/>
  <c r="I5926"/>
  <c r="G5925"/>
  <c r="I5925"/>
  <c r="H5925"/>
  <c r="H5924"/>
  <c r="G5924"/>
  <c r="I5924"/>
  <c r="G5923"/>
  <c r="I5923"/>
  <c r="H5923"/>
  <c r="H5922"/>
  <c r="G5922"/>
  <c r="I5922"/>
  <c r="G5921"/>
  <c r="I5921"/>
  <c r="H5921"/>
  <c r="H5920"/>
  <c r="G5920"/>
  <c r="I5920"/>
  <c r="G5919"/>
  <c r="I5919"/>
  <c r="H5919"/>
  <c r="H5918"/>
  <c r="G5918"/>
  <c r="I5918"/>
  <c r="G5917"/>
  <c r="I5917"/>
  <c r="H5917"/>
  <c r="H5916"/>
  <c r="G5916"/>
  <c r="I5916"/>
  <c r="G5915"/>
  <c r="I5915"/>
  <c r="H5915"/>
  <c r="H5914"/>
  <c r="G5914"/>
  <c r="I5914"/>
  <c r="G5913"/>
  <c r="I5913"/>
  <c r="H5913"/>
  <c r="H5912"/>
  <c r="G5912"/>
  <c r="I5912"/>
  <c r="G5911"/>
  <c r="I5911"/>
  <c r="H5911"/>
  <c r="H5910"/>
  <c r="G5910"/>
  <c r="I5910"/>
  <c r="G5909"/>
  <c r="I5909"/>
  <c r="H5909"/>
  <c r="H5908"/>
  <c r="G5908"/>
  <c r="I5908"/>
  <c r="G5907"/>
  <c r="I5907"/>
  <c r="H5907"/>
  <c r="H5906"/>
  <c r="G5906"/>
  <c r="I5906"/>
  <c r="G5905"/>
  <c r="I5905"/>
  <c r="H5905"/>
  <c r="H5904"/>
  <c r="G5904"/>
  <c r="I5904"/>
  <c r="G5903"/>
  <c r="I5903"/>
  <c r="H5903"/>
  <c r="H5902"/>
  <c r="G5902"/>
  <c r="I5902"/>
  <c r="G5901"/>
  <c r="I5901"/>
  <c r="H5901"/>
  <c r="H5900"/>
  <c r="G5900"/>
  <c r="I5900"/>
  <c r="G5899"/>
  <c r="I5899"/>
  <c r="H5899"/>
  <c r="H5898"/>
  <c r="G5898"/>
  <c r="I5898"/>
  <c r="G5897"/>
  <c r="I5897"/>
  <c r="H5897"/>
  <c r="H5896"/>
  <c r="G5896"/>
  <c r="I5896"/>
  <c r="G5895"/>
  <c r="I5895"/>
  <c r="H5895"/>
  <c r="H5894"/>
  <c r="G5894"/>
  <c r="I5894"/>
  <c r="G5893"/>
  <c r="I5893"/>
  <c r="H5893"/>
  <c r="H5892"/>
  <c r="G5892"/>
  <c r="I5892"/>
  <c r="G5891"/>
  <c r="I5891"/>
  <c r="H5891"/>
  <c r="H5890"/>
  <c r="G5890"/>
  <c r="I5890"/>
  <c r="G5889"/>
  <c r="I5889"/>
  <c r="H5889"/>
  <c r="H5888"/>
  <c r="G5888"/>
  <c r="I5888"/>
  <c r="G5887"/>
  <c r="I5887"/>
  <c r="H5887"/>
  <c r="H5886"/>
  <c r="G5886"/>
  <c r="I5886"/>
  <c r="G5885"/>
  <c r="I5885"/>
  <c r="H5885"/>
  <c r="G5884"/>
  <c r="H5884"/>
  <c r="I5884"/>
  <c r="H5883"/>
  <c r="G5883"/>
  <c r="I5883"/>
  <c r="G5882"/>
  <c r="I5882"/>
  <c r="H5882"/>
  <c r="H5881"/>
  <c r="I5881"/>
  <c r="G5881"/>
  <c r="G5880"/>
  <c r="I5880"/>
  <c r="H5880"/>
  <c r="H5879"/>
  <c r="G5879"/>
  <c r="I5879"/>
  <c r="G5878"/>
  <c r="I5878"/>
  <c r="H5878"/>
  <c r="H5877"/>
  <c r="I5877"/>
  <c r="G5877"/>
  <c r="G5876"/>
  <c r="I5876"/>
  <c r="H5876"/>
  <c r="H5875"/>
  <c r="G5875"/>
  <c r="I5875"/>
  <c r="G5874"/>
  <c r="I5874"/>
  <c r="H5874"/>
  <c r="H5873"/>
  <c r="I5873"/>
  <c r="G5873"/>
  <c r="G5872"/>
  <c r="I5872"/>
  <c r="H5872"/>
  <c r="H5871"/>
  <c r="G5871"/>
  <c r="I5871"/>
  <c r="G5870"/>
  <c r="I5870"/>
  <c r="H5870"/>
  <c r="H5869"/>
  <c r="I5869"/>
  <c r="G5869"/>
  <c r="G5868"/>
  <c r="I5868"/>
  <c r="H5868"/>
  <c r="H5867"/>
  <c r="G5867"/>
  <c r="I5867"/>
  <c r="G5866"/>
  <c r="I5866"/>
  <c r="H5866"/>
  <c r="H5865"/>
  <c r="I5865"/>
  <c r="G5865"/>
  <c r="G5864"/>
  <c r="I5864"/>
  <c r="H5864"/>
  <c r="H5863"/>
  <c r="G5863"/>
  <c r="I5863"/>
  <c r="G5862"/>
  <c r="I5862"/>
  <c r="H5862"/>
  <c r="H5861"/>
  <c r="I5861"/>
  <c r="G5861"/>
  <c r="G5860"/>
  <c r="I5860"/>
  <c r="H5860"/>
  <c r="H5859"/>
  <c r="G5859"/>
  <c r="I5859"/>
  <c r="G5858"/>
  <c r="I5858"/>
  <c r="H5858"/>
  <c r="H5857"/>
  <c r="I5857"/>
  <c r="G5857"/>
  <c r="G5856"/>
  <c r="I5856"/>
  <c r="H5856"/>
  <c r="H5855"/>
  <c r="G5855"/>
  <c r="I5855"/>
  <c r="G5854"/>
  <c r="I5854"/>
  <c r="H5854"/>
  <c r="H5853"/>
  <c r="I5853"/>
  <c r="G5853"/>
  <c r="G5852"/>
  <c r="I5852"/>
  <c r="H5852"/>
  <c r="H5851"/>
  <c r="G5851"/>
  <c r="I5851"/>
  <c r="G5850"/>
  <c r="I5850"/>
  <c r="H5850"/>
  <c r="H5849"/>
  <c r="I5849"/>
  <c r="G5849"/>
  <c r="G5848"/>
  <c r="I5848"/>
  <c r="H5848"/>
  <c r="H5847"/>
  <c r="G5847"/>
  <c r="I5847"/>
  <c r="G5846"/>
  <c r="I5846"/>
  <c r="H5846"/>
  <c r="H5845"/>
  <c r="I5845"/>
  <c r="G5845"/>
  <c r="G5844"/>
  <c r="I5844"/>
  <c r="H5844"/>
  <c r="H5843"/>
  <c r="G5843"/>
  <c r="I5843"/>
  <c r="G5842"/>
  <c r="I5842"/>
  <c r="H5842"/>
  <c r="H5841"/>
  <c r="I5841"/>
  <c r="G5841"/>
  <c r="G5840"/>
  <c r="I5840"/>
  <c r="H5840"/>
  <c r="H5839"/>
  <c r="G5839"/>
  <c r="I5839"/>
  <c r="G5838"/>
  <c r="I5838"/>
  <c r="H5838"/>
  <c r="H5837"/>
  <c r="I5837"/>
  <c r="G5837"/>
  <c r="G5836"/>
  <c r="I5836"/>
  <c r="H5836"/>
  <c r="H5835"/>
  <c r="G5835"/>
  <c r="I5835"/>
  <c r="G5834"/>
  <c r="I5834"/>
  <c r="H5834"/>
  <c r="H5833"/>
  <c r="I5833"/>
  <c r="G5833"/>
  <c r="G5832"/>
  <c r="I5832"/>
  <c r="H5832"/>
  <c r="H5831"/>
  <c r="G5831"/>
  <c r="I5831"/>
  <c r="G5830"/>
  <c r="I5830"/>
  <c r="H5830"/>
  <c r="H5829"/>
  <c r="I5829"/>
  <c r="G5829"/>
  <c r="G5828"/>
  <c r="I5828"/>
  <c r="H5828"/>
  <c r="H5827"/>
  <c r="G5827"/>
  <c r="I5827"/>
  <c r="G5826"/>
  <c r="I5826"/>
  <c r="H5826"/>
  <c r="H5825"/>
  <c r="I5825"/>
  <c r="G5825"/>
  <c r="G5824"/>
  <c r="I5824"/>
  <c r="H5824"/>
  <c r="H5823"/>
  <c r="G5823"/>
  <c r="I5823"/>
  <c r="G5822"/>
  <c r="I5822"/>
  <c r="H5822"/>
  <c r="H5821"/>
  <c r="I5821"/>
  <c r="G5821"/>
  <c r="G5820"/>
  <c r="I5820"/>
  <c r="H5820"/>
  <c r="H5819"/>
  <c r="G5819"/>
  <c r="I5819"/>
  <c r="G5818"/>
  <c r="I5818"/>
  <c r="H5818"/>
  <c r="H5817"/>
  <c r="I5817"/>
  <c r="G5817"/>
  <c r="G5816"/>
  <c r="I5816"/>
  <c r="H5816"/>
  <c r="H5815"/>
  <c r="G5815"/>
  <c r="I5815"/>
  <c r="G5814"/>
  <c r="I5814"/>
  <c r="H5814"/>
  <c r="H5813"/>
  <c r="I5813"/>
  <c r="G5813"/>
  <c r="G5812"/>
  <c r="I5812"/>
  <c r="H5812"/>
  <c r="H5811"/>
  <c r="G5811"/>
  <c r="I5811"/>
  <c r="G5810"/>
  <c r="I5810"/>
  <c r="H5810"/>
  <c r="H5809"/>
  <c r="I5809"/>
  <c r="G5809"/>
  <c r="G5808"/>
  <c r="I5808"/>
  <c r="H5808"/>
  <c r="H5807"/>
  <c r="G5807"/>
  <c r="I5807"/>
  <c r="G5806"/>
  <c r="I5806"/>
  <c r="H5806"/>
  <c r="H5805"/>
  <c r="I5805"/>
  <c r="G5805"/>
  <c r="G5804"/>
  <c r="I5804"/>
  <c r="H5804"/>
  <c r="H5803"/>
  <c r="G5803"/>
  <c r="I5803"/>
  <c r="G5802"/>
  <c r="I5802"/>
  <c r="H5802"/>
  <c r="H5801"/>
  <c r="I5801"/>
  <c r="G5801"/>
  <c r="G5800"/>
  <c r="I5800"/>
  <c r="H5800"/>
  <c r="H5799"/>
  <c r="G5799"/>
  <c r="I5799"/>
  <c r="G5798"/>
  <c r="I5798"/>
  <c r="H5798"/>
  <c r="H5797"/>
  <c r="I5797"/>
  <c r="G5797"/>
  <c r="G5796"/>
  <c r="I5796"/>
  <c r="H5796"/>
  <c r="H5795"/>
  <c r="G5795"/>
  <c r="I5795"/>
  <c r="G5794"/>
  <c r="I5794"/>
  <c r="H5794"/>
  <c r="H5793"/>
  <c r="I5793"/>
  <c r="G5793"/>
  <c r="G5792"/>
  <c r="I5792"/>
  <c r="H5792"/>
  <c r="H5791"/>
  <c r="G5791"/>
  <c r="I5791"/>
  <c r="G5790"/>
  <c r="I5790"/>
  <c r="H5790"/>
  <c r="H5789"/>
  <c r="G5789"/>
  <c r="I5789"/>
  <c r="G5788"/>
  <c r="I5788"/>
  <c r="H5788"/>
  <c r="H5787"/>
  <c r="G5787"/>
  <c r="I5787"/>
  <c r="G5786"/>
  <c r="I5786"/>
  <c r="H5786"/>
  <c r="H5785"/>
  <c r="G5785"/>
  <c r="I5785"/>
  <c r="G5784"/>
  <c r="I5784"/>
  <c r="H5784"/>
  <c r="H5783"/>
  <c r="G5783"/>
  <c r="I5783"/>
  <c r="G5782"/>
  <c r="I5782"/>
  <c r="H5782"/>
  <c r="H5781"/>
  <c r="G5781"/>
  <c r="I5781"/>
  <c r="G5780"/>
  <c r="I5780"/>
  <c r="H5780"/>
  <c r="H5779"/>
  <c r="G5779"/>
  <c r="I5779"/>
  <c r="G5778"/>
  <c r="I5778"/>
  <c r="H5778"/>
  <c r="H5777"/>
  <c r="G5777"/>
  <c r="I5777"/>
  <c r="G5776"/>
  <c r="I5776"/>
  <c r="H5776"/>
  <c r="H5775"/>
  <c r="G5775"/>
  <c r="I5775"/>
  <c r="G5774"/>
  <c r="I5774"/>
  <c r="H5774"/>
  <c r="H5773"/>
  <c r="G5773"/>
  <c r="I5773"/>
  <c r="G5772"/>
  <c r="I5772"/>
  <c r="H5772"/>
  <c r="H5771"/>
  <c r="G5771"/>
  <c r="I5771"/>
  <c r="G5770"/>
  <c r="I5770"/>
  <c r="H5770"/>
  <c r="H5769"/>
  <c r="G5769"/>
  <c r="I5769"/>
  <c r="G5768"/>
  <c r="I5768"/>
  <c r="H5768"/>
  <c r="H5767"/>
  <c r="G5767"/>
  <c r="I5767"/>
  <c r="G5766"/>
  <c r="I5766"/>
  <c r="H5766"/>
  <c r="H5765"/>
  <c r="G5765"/>
  <c r="I5765"/>
  <c r="G5764"/>
  <c r="I5764"/>
  <c r="H5764"/>
  <c r="H5763"/>
  <c r="G5763"/>
  <c r="I5763"/>
  <c r="G5762"/>
  <c r="I5762"/>
  <c r="H5762"/>
  <c r="H5761"/>
  <c r="G5761"/>
  <c r="I5761"/>
  <c r="G5760"/>
  <c r="I5760"/>
  <c r="H5760"/>
  <c r="H5759"/>
  <c r="G5759"/>
  <c r="I5759"/>
  <c r="G5758"/>
  <c r="I5758"/>
  <c r="H5758"/>
  <c r="H5757"/>
  <c r="G5757"/>
  <c r="I5757"/>
  <c r="G5756"/>
  <c r="I5756"/>
  <c r="H5756"/>
  <c r="H5755"/>
  <c r="G5755"/>
  <c r="I5755"/>
  <c r="G5754"/>
  <c r="I5754"/>
  <c r="H5754"/>
  <c r="H5753"/>
  <c r="G5753"/>
  <c r="I5753"/>
  <c r="G5752"/>
  <c r="I5752"/>
  <c r="H5752"/>
  <c r="H5751"/>
  <c r="G5751"/>
  <c r="I5751"/>
  <c r="G5750"/>
  <c r="I5750"/>
  <c r="H5750"/>
  <c r="H5749"/>
  <c r="G5749"/>
  <c r="I5749"/>
  <c r="G5748"/>
  <c r="I5748"/>
  <c r="H5748"/>
  <c r="H5747"/>
  <c r="G5747"/>
  <c r="I5747"/>
  <c r="G5746"/>
  <c r="I5746"/>
  <c r="H5746"/>
  <c r="H5745"/>
  <c r="G5745"/>
  <c r="I5745"/>
  <c r="G5744"/>
  <c r="I5744"/>
  <c r="H5744"/>
  <c r="H5743"/>
  <c r="G5743"/>
  <c r="I5743"/>
  <c r="G5742"/>
  <c r="I5742"/>
  <c r="H5742"/>
  <c r="H5741"/>
  <c r="G5741"/>
  <c r="I5741"/>
  <c r="G5740"/>
  <c r="I5740"/>
  <c r="H5740"/>
  <c r="H5739"/>
  <c r="G5739"/>
  <c r="I5739"/>
  <c r="G5738"/>
  <c r="I5738"/>
  <c r="H5738"/>
  <c r="H5737"/>
  <c r="G5737"/>
  <c r="I5737"/>
  <c r="G5736"/>
  <c r="I5736"/>
  <c r="H5736"/>
  <c r="H5735"/>
  <c r="G5735"/>
  <c r="I5735"/>
  <c r="G5734"/>
  <c r="I5734"/>
  <c r="H5734"/>
  <c r="H5733"/>
  <c r="G5733"/>
  <c r="I5733"/>
  <c r="G5732"/>
  <c r="I5732"/>
  <c r="H5732"/>
  <c r="H5731"/>
  <c r="G5731"/>
  <c r="I5731"/>
  <c r="G5730"/>
  <c r="I5730"/>
  <c r="H5730"/>
  <c r="H5729"/>
  <c r="G5729"/>
  <c r="I5729"/>
  <c r="G5728"/>
  <c r="I5728"/>
  <c r="H5728"/>
  <c r="H5727"/>
  <c r="G5727"/>
  <c r="I5727"/>
  <c r="G5726"/>
  <c r="I5726"/>
  <c r="H5726"/>
  <c r="H5725"/>
  <c r="G5725"/>
  <c r="I5725"/>
  <c r="G5724"/>
  <c r="I5724"/>
  <c r="H5724"/>
  <c r="H5723"/>
  <c r="G5723"/>
  <c r="I5723"/>
  <c r="G5722"/>
  <c r="I5722"/>
  <c r="H5722"/>
  <c r="H5721"/>
  <c r="G5721"/>
  <c r="I5721"/>
  <c r="G5720"/>
  <c r="I5720"/>
  <c r="H5720"/>
  <c r="H5719"/>
  <c r="G5719"/>
  <c r="I5719"/>
  <c r="G5718"/>
  <c r="I5718"/>
  <c r="H5718"/>
  <c r="H5717"/>
  <c r="G5717"/>
  <c r="I5717"/>
  <c r="G5716"/>
  <c r="I5716"/>
  <c r="H5716"/>
  <c r="H5715"/>
  <c r="G5715"/>
  <c r="I5715"/>
  <c r="G5714"/>
  <c r="I5714"/>
  <c r="H5714"/>
  <c r="H5713"/>
  <c r="G5713"/>
  <c r="I5713"/>
  <c r="G5712"/>
  <c r="I5712"/>
  <c r="H5712"/>
  <c r="H5711"/>
  <c r="G5711"/>
  <c r="I5711"/>
  <c r="G5710"/>
  <c r="I5710"/>
  <c r="H5710"/>
  <c r="H5709"/>
  <c r="G5709"/>
  <c r="I5709"/>
  <c r="G5708"/>
  <c r="I5708"/>
  <c r="H5708"/>
  <c r="H5707"/>
  <c r="G5707"/>
  <c r="I5707"/>
  <c r="G5706"/>
  <c r="I5706"/>
  <c r="H5706"/>
  <c r="H5705"/>
  <c r="G5705"/>
  <c r="I5705"/>
  <c r="G5704"/>
  <c r="I5704"/>
  <c r="H5704"/>
  <c r="H5703"/>
  <c r="G5703"/>
  <c r="I5703"/>
  <c r="G5702"/>
  <c r="I5702"/>
  <c r="H5702"/>
  <c r="H5701"/>
  <c r="G5701"/>
  <c r="I5701"/>
  <c r="G5700"/>
  <c r="I5700"/>
  <c r="H5700"/>
  <c r="H5699"/>
  <c r="G5699"/>
  <c r="I5699"/>
  <c r="G5698"/>
  <c r="I5698"/>
  <c r="H5698"/>
  <c r="H5697"/>
  <c r="G5697"/>
  <c r="I5697"/>
  <c r="G5696"/>
  <c r="I5696"/>
  <c r="H5696"/>
  <c r="H5695"/>
  <c r="G5695"/>
  <c r="I5695"/>
  <c r="G5694"/>
  <c r="I5694"/>
  <c r="H5694"/>
  <c r="H5693"/>
  <c r="G5693"/>
  <c r="I5693"/>
  <c r="G5692"/>
  <c r="I5692"/>
  <c r="H5692"/>
  <c r="H5691"/>
  <c r="G5691"/>
  <c r="I5691"/>
  <c r="G5690"/>
  <c r="I5690"/>
  <c r="H5690"/>
  <c r="H5689"/>
  <c r="G5689"/>
  <c r="I5689"/>
  <c r="G5688"/>
  <c r="I5688"/>
  <c r="H5688"/>
  <c r="H5687"/>
  <c r="G5687"/>
  <c r="I5687"/>
  <c r="G5686"/>
  <c r="I5686"/>
  <c r="H5686"/>
  <c r="H5685"/>
  <c r="G5685"/>
  <c r="I5685"/>
  <c r="G5684"/>
  <c r="I5684"/>
  <c r="H5684"/>
  <c r="H5683"/>
  <c r="G5683"/>
  <c r="I5683"/>
  <c r="G5682"/>
  <c r="I5682"/>
  <c r="H5682"/>
  <c r="H5681"/>
  <c r="G5681"/>
  <c r="I5681"/>
  <c r="G5680"/>
  <c r="I5680"/>
  <c r="H5680"/>
  <c r="H5679"/>
  <c r="G5679"/>
  <c r="I5679"/>
  <c r="G5678"/>
  <c r="I5678"/>
  <c r="H5678"/>
  <c r="H5677"/>
  <c r="G5677"/>
  <c r="I5677"/>
  <c r="G5676"/>
  <c r="I5676"/>
  <c r="H5676"/>
  <c r="H5675"/>
  <c r="G5675"/>
  <c r="I5675"/>
  <c r="G5674"/>
  <c r="I5674"/>
  <c r="H5674"/>
  <c r="H5673"/>
  <c r="G5673"/>
  <c r="I5673"/>
  <c r="G5672"/>
  <c r="I5672"/>
  <c r="H5672"/>
  <c r="H5671"/>
  <c r="G5671"/>
  <c r="I5671"/>
  <c r="G5670"/>
  <c r="I5670"/>
  <c r="H5670"/>
  <c r="H5669"/>
  <c r="G5669"/>
  <c r="I5669"/>
  <c r="G5668"/>
  <c r="I5668"/>
  <c r="H5668"/>
  <c r="H5667"/>
  <c r="G5667"/>
  <c r="I5667"/>
  <c r="G5666"/>
  <c r="I5666"/>
  <c r="H5666"/>
  <c r="H5665"/>
  <c r="G5665"/>
  <c r="I5665"/>
  <c r="G5664"/>
  <c r="I5664"/>
  <c r="H5664"/>
  <c r="H5663"/>
  <c r="G5663"/>
  <c r="I5663"/>
  <c r="G5662"/>
  <c r="I5662"/>
  <c r="H5662"/>
  <c r="H5661"/>
  <c r="G5661"/>
  <c r="I5661"/>
  <c r="G5660"/>
  <c r="I5660"/>
  <c r="H5660"/>
  <c r="H5659"/>
  <c r="G5659"/>
  <c r="I5659"/>
  <c r="G5658"/>
  <c r="I5658"/>
  <c r="H5658"/>
  <c r="H5657"/>
  <c r="G5657"/>
  <c r="I5657"/>
  <c r="G5656"/>
  <c r="I5656"/>
  <c r="H5656"/>
  <c r="H5655"/>
  <c r="G5655"/>
  <c r="I5655"/>
  <c r="G5654"/>
  <c r="I5654"/>
  <c r="H5654"/>
  <c r="H5653"/>
  <c r="G5653"/>
  <c r="I5653"/>
  <c r="G5652"/>
  <c r="I5652"/>
  <c r="H5652"/>
  <c r="H5651"/>
  <c r="G5651"/>
  <c r="I5651"/>
  <c r="G5650"/>
  <c r="I5650"/>
  <c r="H5650"/>
  <c r="H5649"/>
  <c r="G5649"/>
  <c r="I5649"/>
  <c r="G5648"/>
  <c r="I5648"/>
  <c r="H5648"/>
  <c r="H5647"/>
  <c r="G5647"/>
  <c r="I5647"/>
  <c r="G5646"/>
  <c r="I5646"/>
  <c r="H5646"/>
  <c r="H5645"/>
  <c r="G5645"/>
  <c r="I5645"/>
  <c r="G5644"/>
  <c r="I5644"/>
  <c r="H5644"/>
  <c r="H5643"/>
  <c r="G5643"/>
  <c r="I5643"/>
  <c r="G5642"/>
  <c r="I5642"/>
  <c r="H5642"/>
  <c r="H5641"/>
  <c r="G5641"/>
  <c r="I5641"/>
  <c r="G5640"/>
  <c r="I5640"/>
  <c r="H5640"/>
  <c r="H5639"/>
  <c r="G5639"/>
  <c r="I5639"/>
  <c r="G5638"/>
  <c r="I5638"/>
  <c r="H5638"/>
  <c r="H5637"/>
  <c r="G5637"/>
  <c r="I5637"/>
  <c r="G5636"/>
  <c r="I5636"/>
  <c r="H5636"/>
  <c r="H5635"/>
  <c r="G5635"/>
  <c r="I5635"/>
  <c r="G5634"/>
  <c r="I5634"/>
  <c r="H5634"/>
  <c r="H5633"/>
  <c r="G5633"/>
  <c r="I5633"/>
  <c r="G5632"/>
  <c r="I5632"/>
  <c r="H5632"/>
  <c r="H5631"/>
  <c r="G5631"/>
  <c r="I5631"/>
  <c r="G5630"/>
  <c r="I5630"/>
  <c r="H5630"/>
  <c r="H5629"/>
  <c r="G5629"/>
  <c r="I5629"/>
  <c r="G5628"/>
  <c r="I5628"/>
  <c r="H5628"/>
  <c r="H5627"/>
  <c r="G5627"/>
  <c r="I5627"/>
  <c r="G5626"/>
  <c r="I5626"/>
  <c r="H5626"/>
  <c r="H5625"/>
  <c r="G5625"/>
  <c r="I5625"/>
  <c r="G5624"/>
  <c r="I5624"/>
  <c r="H5624"/>
  <c r="H5623"/>
  <c r="G5623"/>
  <c r="I5623"/>
  <c r="G5622"/>
  <c r="I5622"/>
  <c r="H5622"/>
  <c r="H5621"/>
  <c r="G5621"/>
  <c r="I5621"/>
  <c r="G5620"/>
  <c r="I5620"/>
  <c r="H5620"/>
  <c r="H5619"/>
  <c r="G5619"/>
  <c r="I5619"/>
  <c r="G5618"/>
  <c r="I5618"/>
  <c r="H5618"/>
  <c r="H5617"/>
  <c r="G5617"/>
  <c r="I5617"/>
  <c r="G5616"/>
  <c r="I5616"/>
  <c r="H5616"/>
  <c r="H5615"/>
  <c r="G5615"/>
  <c r="I5615"/>
  <c r="G5614"/>
  <c r="I5614"/>
  <c r="H5614"/>
  <c r="H5613"/>
  <c r="G5613"/>
  <c r="I5613"/>
  <c r="G5612"/>
  <c r="I5612"/>
  <c r="H5612"/>
  <c r="H5611"/>
  <c r="G5611"/>
  <c r="I5611"/>
  <c r="G5610"/>
  <c r="I5610"/>
  <c r="H5610"/>
  <c r="H5609"/>
  <c r="G5609"/>
  <c r="I5609"/>
  <c r="G5608"/>
  <c r="I5608"/>
  <c r="H5608"/>
  <c r="H5607"/>
  <c r="G5607"/>
  <c r="I5607"/>
  <c r="G5606"/>
  <c r="I5606"/>
  <c r="H5606"/>
  <c r="H5605"/>
  <c r="G5605"/>
  <c r="I5605"/>
  <c r="G5604"/>
  <c r="I5604"/>
  <c r="H5604"/>
  <c r="H5603"/>
  <c r="G5603"/>
  <c r="I5603"/>
  <c r="G5602"/>
  <c r="I5602"/>
  <c r="H5602"/>
  <c r="H5601"/>
  <c r="G5601"/>
  <c r="I5601"/>
  <c r="G5600"/>
  <c r="I5600"/>
  <c r="H5600"/>
  <c r="H5599"/>
  <c r="G5599"/>
  <c r="I5599"/>
  <c r="G5598"/>
  <c r="I5598"/>
  <c r="H5598"/>
  <c r="H5597"/>
  <c r="G5597"/>
  <c r="I5597"/>
  <c r="G5596"/>
  <c r="I5596"/>
  <c r="H5596"/>
  <c r="H5595"/>
  <c r="G5595"/>
  <c r="I5595"/>
  <c r="G5594"/>
  <c r="I5594"/>
  <c r="H5594"/>
  <c r="H5593"/>
  <c r="G5593"/>
  <c r="I5593"/>
  <c r="G5592"/>
  <c r="I5592"/>
  <c r="H5592"/>
  <c r="H5591"/>
  <c r="G5591"/>
  <c r="I5591"/>
  <c r="G5590"/>
  <c r="I5590"/>
  <c r="H5590"/>
  <c r="H5589"/>
  <c r="G5589"/>
  <c r="I5589"/>
  <c r="G5588"/>
  <c r="I5588"/>
  <c r="H5588"/>
  <c r="H5587"/>
  <c r="G5587"/>
  <c r="I5587"/>
  <c r="G5586"/>
  <c r="I5586"/>
  <c r="H5586"/>
  <c r="H5585"/>
  <c r="G5585"/>
  <c r="I5585"/>
  <c r="G5584"/>
  <c r="I5584"/>
  <c r="H5584"/>
  <c r="H5583"/>
  <c r="G5583"/>
  <c r="I5583"/>
  <c r="G5582"/>
  <c r="I5582"/>
  <c r="H5582"/>
  <c r="H5581"/>
  <c r="G5581"/>
  <c r="I5581"/>
  <c r="G5580"/>
  <c r="I5580"/>
  <c r="H5580"/>
  <c r="H5579"/>
  <c r="G5579"/>
  <c r="I5579"/>
  <c r="G5578"/>
  <c r="I5578"/>
  <c r="H5578"/>
  <c r="H5577"/>
  <c r="G5577"/>
  <c r="I5577"/>
  <c r="G5576"/>
  <c r="I5576"/>
  <c r="H5576"/>
  <c r="H5575"/>
  <c r="G5575"/>
  <c r="I5575"/>
  <c r="G5574"/>
  <c r="I5574"/>
  <c r="H5574"/>
  <c r="H5573"/>
  <c r="G5573"/>
  <c r="I5573"/>
  <c r="G5572"/>
  <c r="I5572"/>
  <c r="H5572"/>
  <c r="H5571"/>
  <c r="G5571"/>
  <c r="I5571"/>
  <c r="G5570"/>
  <c r="I5570"/>
  <c r="H5570"/>
  <c r="H5569"/>
  <c r="G5569"/>
  <c r="I5569"/>
  <c r="G5568"/>
  <c r="I5568"/>
  <c r="H5568"/>
  <c r="H5567"/>
  <c r="G5567"/>
  <c r="I5567"/>
  <c r="G5566"/>
  <c r="I5566"/>
  <c r="H5566"/>
  <c r="H5565"/>
  <c r="G5565"/>
  <c r="I5565"/>
  <c r="G5564"/>
  <c r="I5564"/>
  <c r="H5564"/>
  <c r="H5563"/>
  <c r="G5563"/>
  <c r="I5563"/>
  <c r="G5562"/>
  <c r="I5562"/>
  <c r="H5562"/>
  <c r="H5561"/>
  <c r="G5561"/>
  <c r="I5561"/>
  <c r="G5560"/>
  <c r="I5560"/>
  <c r="H5560"/>
  <c r="H5559"/>
  <c r="G5559"/>
  <c r="I5559"/>
  <c r="G5558"/>
  <c r="I5558"/>
  <c r="H5558"/>
  <c r="H5557"/>
  <c r="G5557"/>
  <c r="I5557"/>
  <c r="G5556"/>
  <c r="I5556"/>
  <c r="H5556"/>
  <c r="H5555"/>
  <c r="G5555"/>
  <c r="I5555"/>
  <c r="G5554"/>
  <c r="I5554"/>
  <c r="H5554"/>
  <c r="H5553"/>
  <c r="G5553"/>
  <c r="I5553"/>
  <c r="G5552"/>
  <c r="I5552"/>
  <c r="H5552"/>
  <c r="H5551"/>
  <c r="G5551"/>
  <c r="I5551"/>
  <c r="G5550"/>
  <c r="I5550"/>
  <c r="H5550"/>
  <c r="H5549"/>
  <c r="G5549"/>
  <c r="I5549"/>
  <c r="G5548"/>
  <c r="I5548"/>
  <c r="H5548"/>
  <c r="H5547"/>
  <c r="G5547"/>
  <c r="I5547"/>
  <c r="G5546"/>
  <c r="I5546"/>
  <c r="H5546"/>
  <c r="H5545"/>
  <c r="G5545"/>
  <c r="I5545"/>
  <c r="G5544"/>
  <c r="I5544"/>
  <c r="H5544"/>
  <c r="H5543"/>
  <c r="G5543"/>
  <c r="I5543"/>
  <c r="G5542"/>
  <c r="I5542"/>
  <c r="H5542"/>
  <c r="H5541"/>
  <c r="G5541"/>
  <c r="I5541"/>
  <c r="G5540"/>
  <c r="I5540"/>
  <c r="H5540"/>
  <c r="H5539"/>
  <c r="G5539"/>
  <c r="I5539"/>
  <c r="G5538"/>
  <c r="I5538"/>
  <c r="H5538"/>
  <c r="H5537"/>
  <c r="G5537"/>
  <c r="I5537"/>
  <c r="G5536"/>
  <c r="I5536"/>
  <c r="H5536"/>
  <c r="H5535"/>
  <c r="G5535"/>
  <c r="I5535"/>
  <c r="G5534"/>
  <c r="I5534"/>
  <c r="H5534"/>
  <c r="H5533"/>
  <c r="G5533"/>
  <c r="I5533"/>
  <c r="G5532"/>
  <c r="I5532"/>
  <c r="H5532"/>
  <c r="H5531"/>
  <c r="G5531"/>
  <c r="I5531"/>
  <c r="G5530"/>
  <c r="I5530"/>
  <c r="H5530"/>
  <c r="H5529"/>
  <c r="G5529"/>
  <c r="I5529"/>
  <c r="G5528"/>
  <c r="I5528"/>
  <c r="H5528"/>
  <c r="H5527"/>
  <c r="G5527"/>
  <c r="I5527"/>
  <c r="G5526"/>
  <c r="I5526"/>
  <c r="H5526"/>
  <c r="H5525"/>
  <c r="G5525"/>
  <c r="I5525"/>
  <c r="G5524"/>
  <c r="I5524"/>
  <c r="H5524"/>
  <c r="H5523"/>
  <c r="G5523"/>
  <c r="I5523"/>
  <c r="G5522"/>
  <c r="I5522"/>
  <c r="H5522"/>
  <c r="H5521"/>
  <c r="G5521"/>
  <c r="I5521"/>
  <c r="G5520"/>
  <c r="I5520"/>
  <c r="H5520"/>
  <c r="H5519"/>
  <c r="G5519"/>
  <c r="I5519"/>
  <c r="G5518"/>
  <c r="I5518"/>
  <c r="H5518"/>
  <c r="H5517"/>
  <c r="G5517"/>
  <c r="I5517"/>
  <c r="G5516"/>
  <c r="I5516"/>
  <c r="H5516"/>
  <c r="H5515"/>
  <c r="G5515"/>
  <c r="I5515"/>
  <c r="G5514"/>
  <c r="I5514"/>
  <c r="H5514"/>
  <c r="H5513"/>
  <c r="G5513"/>
  <c r="I5513"/>
  <c r="G5512"/>
  <c r="I5512"/>
  <c r="H5512"/>
  <c r="H5511"/>
  <c r="G5511"/>
  <c r="I5511"/>
  <c r="G5510"/>
  <c r="I5510"/>
  <c r="H5510"/>
  <c r="H5509"/>
  <c r="G5509"/>
  <c r="I5509"/>
  <c r="G5508"/>
  <c r="I5508"/>
  <c r="H5508"/>
  <c r="H5507"/>
  <c r="G5507"/>
  <c r="I5507"/>
  <c r="G5506"/>
  <c r="I5506"/>
  <c r="H5506"/>
  <c r="H5505"/>
  <c r="G5505"/>
  <c r="I5505"/>
  <c r="G5504"/>
  <c r="I5504"/>
  <c r="H5504"/>
  <c r="H5503"/>
  <c r="G5503"/>
  <c r="I5503"/>
  <c r="G5502"/>
  <c r="I5502"/>
  <c r="H5502"/>
  <c r="H5501"/>
  <c r="G5501"/>
  <c r="I5501"/>
  <c r="G5500"/>
  <c r="I5500"/>
  <c r="H5500"/>
  <c r="H5499"/>
  <c r="G5499"/>
  <c r="I5499"/>
  <c r="G5498"/>
  <c r="I5498"/>
  <c r="H5498"/>
  <c r="H5497"/>
  <c r="G5497"/>
  <c r="I5497"/>
  <c r="G5496"/>
  <c r="I5496"/>
  <c r="H5496"/>
  <c r="H5495"/>
  <c r="G5495"/>
  <c r="I5495"/>
  <c r="G5494"/>
  <c r="I5494"/>
  <c r="H5494"/>
  <c r="H5493"/>
  <c r="G5493"/>
  <c r="I5493"/>
  <c r="G5492"/>
  <c r="I5492"/>
  <c r="H5492"/>
  <c r="H5491"/>
  <c r="G5491"/>
  <c r="I5491"/>
  <c r="G5490"/>
  <c r="I5490"/>
  <c r="H5490"/>
  <c r="H5489"/>
  <c r="G5489"/>
  <c r="I5489"/>
  <c r="G5488"/>
  <c r="I5488"/>
  <c r="H5488"/>
  <c r="H5487"/>
  <c r="G5487"/>
  <c r="I5487"/>
  <c r="G5486"/>
  <c r="I5486"/>
  <c r="H5486"/>
  <c r="H5485"/>
  <c r="G5485"/>
  <c r="I5485"/>
  <c r="G5484"/>
  <c r="I5484"/>
  <c r="H5484"/>
  <c r="H5483"/>
  <c r="G5483"/>
  <c r="I5483"/>
  <c r="G5482"/>
  <c r="I5482"/>
  <c r="H5482"/>
  <c r="H5481"/>
  <c r="G5481"/>
  <c r="I5481"/>
  <c r="G5480"/>
  <c r="I5480"/>
  <c r="H5480"/>
  <c r="H5479"/>
  <c r="G5479"/>
  <c r="I5479"/>
  <c r="G5478"/>
  <c r="I5478"/>
  <c r="H5478"/>
  <c r="H5477"/>
  <c r="G5477"/>
  <c r="I5477"/>
  <c r="G5476"/>
  <c r="I5476"/>
  <c r="H5476"/>
  <c r="H5475"/>
  <c r="G5475"/>
  <c r="I5475"/>
  <c r="G5474"/>
  <c r="I5474"/>
  <c r="H5474"/>
  <c r="H5473"/>
  <c r="G5473"/>
  <c r="I5473"/>
  <c r="G5472"/>
  <c r="I5472"/>
  <c r="H5472"/>
  <c r="H5471"/>
  <c r="G5471"/>
  <c r="I5471"/>
  <c r="G5470"/>
  <c r="I5470"/>
  <c r="H5470"/>
  <c r="H5469"/>
  <c r="G5469"/>
  <c r="I5469"/>
  <c r="G5468"/>
  <c r="I5468"/>
  <c r="H5468"/>
  <c r="H5467"/>
  <c r="G5467"/>
  <c r="I5467"/>
  <c r="G5466"/>
  <c r="I5466"/>
  <c r="H5466"/>
  <c r="H5465"/>
  <c r="G5465"/>
  <c r="I5465"/>
  <c r="G5464"/>
  <c r="I5464"/>
  <c r="H5464"/>
  <c r="H5463"/>
  <c r="G5463"/>
  <c r="I5463"/>
  <c r="G5462"/>
  <c r="I5462"/>
  <c r="H5462"/>
  <c r="H5461"/>
  <c r="G5461"/>
  <c r="I5461"/>
  <c r="G5460"/>
  <c r="I5460"/>
  <c r="H5460"/>
  <c r="H5459"/>
  <c r="G5459"/>
  <c r="I5459"/>
  <c r="G5458"/>
  <c r="I5458"/>
  <c r="H5458"/>
  <c r="H5457"/>
  <c r="G5457"/>
  <c r="I5457"/>
  <c r="G5456"/>
  <c r="I5456"/>
  <c r="H5456"/>
  <c r="H5455"/>
  <c r="G5455"/>
  <c r="I5455"/>
  <c r="G5454"/>
  <c r="I5454"/>
  <c r="H5454"/>
  <c r="H5453"/>
  <c r="G5453"/>
  <c r="I5453"/>
  <c r="G5452"/>
  <c r="I5452"/>
  <c r="H5452"/>
  <c r="H5451"/>
  <c r="G5451"/>
  <c r="I5451"/>
  <c r="G5450"/>
  <c r="I5450"/>
  <c r="H5450"/>
  <c r="H5449"/>
  <c r="G5449"/>
  <c r="I5449"/>
  <c r="G5448"/>
  <c r="I5448"/>
  <c r="H5448"/>
  <c r="H5447"/>
  <c r="G5447"/>
  <c r="I5447"/>
  <c r="G5446"/>
  <c r="I5446"/>
  <c r="H5446"/>
  <c r="H5445"/>
  <c r="G5445"/>
  <c r="I5445"/>
  <c r="G5444"/>
  <c r="I5444"/>
  <c r="H5444"/>
  <c r="H5443"/>
  <c r="G5443"/>
  <c r="I5443"/>
  <c r="G5442"/>
  <c r="I5442"/>
  <c r="H5442"/>
  <c r="H5441"/>
  <c r="G5441"/>
  <c r="I5441"/>
  <c r="G5440"/>
  <c r="I5440"/>
  <c r="H5440"/>
  <c r="H5439"/>
  <c r="G5439"/>
  <c r="I5439"/>
  <c r="G5438"/>
  <c r="I5438"/>
  <c r="H5438"/>
  <c r="H5437"/>
  <c r="G5437"/>
  <c r="I5437"/>
  <c r="G5436"/>
  <c r="I5436"/>
  <c r="H5436"/>
  <c r="H5435"/>
  <c r="G5435"/>
  <c r="I5435"/>
  <c r="G5434"/>
  <c r="I5434"/>
  <c r="H5434"/>
  <c r="H5433"/>
  <c r="G5433"/>
  <c r="I5433"/>
  <c r="G5432"/>
  <c r="I5432"/>
  <c r="H5432"/>
  <c r="H5431"/>
  <c r="G5431"/>
  <c r="I5431"/>
  <c r="G5430"/>
  <c r="I5430"/>
  <c r="H5430"/>
  <c r="H5429"/>
  <c r="G5429"/>
  <c r="I5429"/>
  <c r="G5428"/>
  <c r="I5428"/>
  <c r="H5428"/>
  <c r="H5427"/>
  <c r="G5427"/>
  <c r="I5427"/>
  <c r="G5426"/>
  <c r="I5426"/>
  <c r="H5426"/>
  <c r="H5425"/>
  <c r="G5425"/>
  <c r="I5425"/>
  <c r="G5424"/>
  <c r="I5424"/>
  <c r="H5424"/>
  <c r="H5423"/>
  <c r="G5423"/>
  <c r="I5423"/>
  <c r="G5422"/>
  <c r="I5422"/>
  <c r="H5422"/>
  <c r="H5421"/>
  <c r="G5421"/>
  <c r="I5421"/>
  <c r="G5420"/>
  <c r="I5420"/>
  <c r="H5420"/>
  <c r="H5419"/>
  <c r="G5419"/>
  <c r="I5419"/>
  <c r="G5418"/>
  <c r="I5418"/>
  <c r="H5418"/>
  <c r="H5417"/>
  <c r="G5417"/>
  <c r="I5417"/>
  <c r="G5416"/>
  <c r="I5416"/>
  <c r="H5416"/>
  <c r="H5415"/>
  <c r="G5415"/>
  <c r="I5415"/>
  <c r="G5414"/>
  <c r="I5414"/>
  <c r="H5414"/>
  <c r="H5413"/>
  <c r="G5413"/>
  <c r="I5413"/>
  <c r="G5412"/>
  <c r="I5412"/>
  <c r="H5412"/>
  <c r="H5411"/>
  <c r="G5411"/>
  <c r="I5411"/>
  <c r="G5410"/>
  <c r="I5410"/>
  <c r="H5410"/>
  <c r="H5409"/>
  <c r="G5409"/>
  <c r="I5409"/>
  <c r="G5408"/>
  <c r="I5408"/>
  <c r="H5408"/>
  <c r="H5407"/>
  <c r="G5407"/>
  <c r="I5407"/>
  <c r="G5406"/>
  <c r="I5406"/>
  <c r="H5406"/>
  <c r="H5405"/>
  <c r="G5405"/>
  <c r="I5405"/>
  <c r="G5404"/>
  <c r="I5404"/>
  <c r="H5404"/>
  <c r="H5403"/>
  <c r="G5403"/>
  <c r="I5403"/>
  <c r="G5402"/>
  <c r="I5402"/>
  <c r="H5402"/>
  <c r="H5401"/>
  <c r="G5401"/>
  <c r="I5401"/>
  <c r="G5400"/>
  <c r="I5400"/>
  <c r="H5400"/>
  <c r="H5399"/>
  <c r="G5399"/>
  <c r="I5399"/>
  <c r="G5398"/>
  <c r="I5398"/>
  <c r="H5398"/>
  <c r="H5397"/>
  <c r="G5397"/>
  <c r="I5397"/>
  <c r="G5396"/>
  <c r="I5396"/>
  <c r="H5396"/>
  <c r="H5395"/>
  <c r="G5395"/>
  <c r="I5395"/>
  <c r="G5394"/>
  <c r="I5394"/>
  <c r="H5394"/>
  <c r="H5393"/>
  <c r="G5393"/>
  <c r="I5393"/>
  <c r="G5392"/>
  <c r="I5392"/>
  <c r="H5392"/>
  <c r="H5391"/>
  <c r="G5391"/>
  <c r="I5391"/>
  <c r="G5390"/>
  <c r="I5390"/>
  <c r="H5390"/>
  <c r="H5389"/>
  <c r="G5389"/>
  <c r="I5389"/>
  <c r="G5388"/>
  <c r="I5388"/>
  <c r="H5388"/>
  <c r="H5387"/>
  <c r="G5387"/>
  <c r="I5387"/>
  <c r="G5386"/>
  <c r="I5386"/>
  <c r="H5386"/>
  <c r="H5385"/>
  <c r="G5385"/>
  <c r="I5385"/>
  <c r="G5384"/>
  <c r="I5384"/>
  <c r="H5384"/>
  <c r="H5383"/>
  <c r="G5383"/>
  <c r="I5383"/>
  <c r="G5382"/>
  <c r="I5382"/>
  <c r="H5382"/>
  <c r="H5381"/>
  <c r="G5381"/>
  <c r="I5381"/>
  <c r="G5380"/>
  <c r="I5380"/>
  <c r="H5380"/>
  <c r="H5379"/>
  <c r="G5379"/>
  <c r="I5379"/>
  <c r="G5378"/>
  <c r="I5378"/>
  <c r="H5378"/>
  <c r="H5377"/>
  <c r="G5377"/>
  <c r="I5377"/>
  <c r="G5376"/>
  <c r="I5376"/>
  <c r="H5376"/>
  <c r="H5375"/>
  <c r="G5375"/>
  <c r="I5375"/>
  <c r="G5374"/>
  <c r="I5374"/>
  <c r="H5374"/>
  <c r="H5373"/>
  <c r="G5373"/>
  <c r="I5373"/>
  <c r="G5372"/>
  <c r="I5372"/>
  <c r="H5372"/>
  <c r="H5371"/>
  <c r="G5371"/>
  <c r="I5371"/>
  <c r="G5370"/>
  <c r="I5370"/>
  <c r="H5370"/>
  <c r="H5369"/>
  <c r="G5369"/>
  <c r="I5369"/>
  <c r="G5368"/>
  <c r="I5368"/>
  <c r="H5368"/>
  <c r="H5367"/>
  <c r="G5367"/>
  <c r="I5367"/>
  <c r="G5366"/>
  <c r="I5366"/>
  <c r="H5366"/>
  <c r="H5365"/>
  <c r="G5365"/>
  <c r="I5365"/>
  <c r="G5364"/>
  <c r="I5364"/>
  <c r="H5364"/>
  <c r="H5363"/>
  <c r="G5363"/>
  <c r="I5363"/>
  <c r="G5362"/>
  <c r="I5362"/>
  <c r="H5362"/>
  <c r="H5361"/>
  <c r="G5361"/>
  <c r="I5361"/>
  <c r="G5360"/>
  <c r="I5360"/>
  <c r="H5360"/>
  <c r="H5359"/>
  <c r="G5359"/>
  <c r="I5359"/>
  <c r="G5358"/>
  <c r="I5358"/>
  <c r="H5358"/>
  <c r="H5357"/>
  <c r="G5357"/>
  <c r="I5357"/>
  <c r="G5356"/>
  <c r="I5356"/>
  <c r="H5356"/>
  <c r="H5355"/>
  <c r="G5355"/>
  <c r="I5355"/>
  <c r="G5354"/>
  <c r="I5354"/>
  <c r="H5354"/>
  <c r="H5353"/>
  <c r="G5353"/>
  <c r="I5353"/>
  <c r="G5352"/>
  <c r="I5352"/>
  <c r="H5352"/>
  <c r="H5351"/>
  <c r="G5351"/>
  <c r="I5351"/>
  <c r="G5350"/>
  <c r="I5350"/>
  <c r="H5350"/>
  <c r="H5349"/>
  <c r="G5349"/>
  <c r="I5349"/>
  <c r="G5348"/>
  <c r="I5348"/>
  <c r="H5348"/>
  <c r="H5347"/>
  <c r="G5347"/>
  <c r="I5347"/>
  <c r="G5346"/>
  <c r="I5346"/>
  <c r="H5346"/>
  <c r="H5345"/>
  <c r="G5345"/>
  <c r="I5345"/>
  <c r="G5344"/>
  <c r="I5344"/>
  <c r="H5344"/>
  <c r="H5343"/>
  <c r="G5343"/>
  <c r="I5343"/>
  <c r="G5342"/>
  <c r="I5342"/>
  <c r="H5342"/>
  <c r="H5341"/>
  <c r="G5341"/>
  <c r="I5341"/>
  <c r="G5340"/>
  <c r="I5340"/>
  <c r="H5340"/>
  <c r="H5339"/>
  <c r="G5339"/>
  <c r="I5339"/>
  <c r="G5338"/>
  <c r="I5338"/>
  <c r="H5338"/>
  <c r="H5337"/>
  <c r="G5337"/>
  <c r="I5337"/>
  <c r="G5336"/>
  <c r="I5336"/>
  <c r="H5336"/>
  <c r="H5335"/>
  <c r="G5335"/>
  <c r="I5335"/>
  <c r="G5334"/>
  <c r="I5334"/>
  <c r="H5334"/>
  <c r="H5333"/>
  <c r="G5333"/>
  <c r="I5333"/>
  <c r="G5332"/>
  <c r="I5332"/>
  <c r="H5332"/>
  <c r="H5331"/>
  <c r="G5331"/>
  <c r="I5331"/>
  <c r="G5330"/>
  <c r="I5330"/>
  <c r="H5330"/>
  <c r="H5329"/>
  <c r="G5329"/>
  <c r="I5329"/>
  <c r="G5328"/>
  <c r="I5328"/>
  <c r="H5328"/>
  <c r="H5327"/>
  <c r="G5327"/>
  <c r="I5327"/>
  <c r="G5326"/>
  <c r="I5326"/>
  <c r="H5326"/>
  <c r="H5325"/>
  <c r="G5325"/>
  <c r="I5325"/>
  <c r="G5324"/>
  <c r="I5324"/>
  <c r="H5324"/>
  <c r="H5323"/>
  <c r="G5323"/>
  <c r="I5323"/>
  <c r="G5322"/>
  <c r="I5322"/>
  <c r="H5322"/>
  <c r="H5321"/>
  <c r="G5321"/>
  <c r="I5321"/>
  <c r="G5320"/>
  <c r="I5320"/>
  <c r="H5320"/>
  <c r="H5319"/>
  <c r="G5319"/>
  <c r="I5319"/>
  <c r="G5318"/>
  <c r="I5318"/>
  <c r="H5318"/>
  <c r="H5317"/>
  <c r="G5317"/>
  <c r="I5317"/>
  <c r="G5316"/>
  <c r="I5316"/>
  <c r="H5316"/>
  <c r="H5315"/>
  <c r="G5315"/>
  <c r="I5315"/>
  <c r="G5314"/>
  <c r="I5314"/>
  <c r="H5314"/>
  <c r="H5313"/>
  <c r="G5313"/>
  <c r="I5313"/>
  <c r="G5312"/>
  <c r="I5312"/>
  <c r="H5312"/>
  <c r="H5311"/>
  <c r="G5311"/>
  <c r="I5311"/>
  <c r="G5310"/>
  <c r="I5310"/>
  <c r="H5310"/>
  <c r="H5309"/>
  <c r="G5309"/>
  <c r="I5309"/>
  <c r="G5308"/>
  <c r="I5308"/>
  <c r="H5308"/>
  <c r="H5307"/>
  <c r="G5307"/>
  <c r="I5307"/>
  <c r="G5306"/>
  <c r="I5306"/>
  <c r="H5306"/>
  <c r="H5305"/>
  <c r="G5305"/>
  <c r="I5305"/>
  <c r="G5304"/>
  <c r="I5304"/>
  <c r="H5304"/>
  <c r="H5303"/>
  <c r="G5303"/>
  <c r="I5303"/>
  <c r="G5302"/>
  <c r="I5302"/>
  <c r="H5302"/>
  <c r="H5301"/>
  <c r="G5301"/>
  <c r="I5301"/>
  <c r="G5300"/>
  <c r="I5300"/>
  <c r="H5300"/>
  <c r="H5299"/>
  <c r="G5299"/>
  <c r="I5299"/>
  <c r="G5298"/>
  <c r="I5298"/>
  <c r="H5298"/>
  <c r="H5297"/>
  <c r="G5297"/>
  <c r="I5297"/>
  <c r="G5296"/>
  <c r="I5296"/>
  <c r="H5296"/>
  <c r="H5295"/>
  <c r="G5295"/>
  <c r="I5295"/>
  <c r="G5294"/>
  <c r="I5294"/>
  <c r="H5294"/>
  <c r="H5293"/>
  <c r="G5293"/>
  <c r="I5293"/>
  <c r="G5292"/>
  <c r="I5292"/>
  <c r="H5292"/>
  <c r="H5291"/>
  <c r="G5291"/>
  <c r="I5291"/>
  <c r="G5290"/>
  <c r="I5290"/>
  <c r="H5290"/>
  <c r="H5289"/>
  <c r="G5289"/>
  <c r="I5289"/>
  <c r="G5288"/>
  <c r="I5288"/>
  <c r="H5288"/>
  <c r="H5287"/>
  <c r="G5287"/>
  <c r="I5287"/>
  <c r="G5286"/>
  <c r="I5286"/>
  <c r="H5286"/>
  <c r="H5285"/>
  <c r="G5285"/>
  <c r="I5285"/>
  <c r="G5284"/>
  <c r="I5284"/>
  <c r="H5284"/>
  <c r="H5283"/>
  <c r="G5283"/>
  <c r="I5283"/>
  <c r="G5282"/>
  <c r="I5282"/>
  <c r="H5282"/>
  <c r="H5281"/>
  <c r="G5281"/>
  <c r="I5281"/>
  <c r="G5280"/>
  <c r="I5280"/>
  <c r="H5280"/>
  <c r="H5279"/>
  <c r="G5279"/>
  <c r="I5279"/>
  <c r="G5278"/>
  <c r="I5278"/>
  <c r="H5278"/>
  <c r="H5277"/>
  <c r="G5277"/>
  <c r="I5277"/>
  <c r="G5276"/>
  <c r="I5276"/>
  <c r="H5276"/>
  <c r="H5275"/>
  <c r="G5275"/>
  <c r="I5275"/>
  <c r="G5274"/>
  <c r="I5274"/>
  <c r="H5274"/>
  <c r="H5273"/>
  <c r="G5273"/>
  <c r="I5273"/>
  <c r="G5272"/>
  <c r="I5272"/>
  <c r="H5272"/>
  <c r="H5271"/>
  <c r="G5271"/>
  <c r="I5271"/>
  <c r="G5270"/>
  <c r="I5270"/>
  <c r="H5270"/>
  <c r="H5269"/>
  <c r="G5269"/>
  <c r="I5269"/>
  <c r="G5268"/>
  <c r="I5268"/>
  <c r="H5268"/>
  <c r="H5267"/>
  <c r="G5267"/>
  <c r="I5267"/>
  <c r="G5266"/>
  <c r="I5266"/>
  <c r="H5266"/>
  <c r="H5265"/>
  <c r="G5265"/>
  <c r="I5265"/>
  <c r="G5264"/>
  <c r="I5264"/>
  <c r="H5264"/>
  <c r="H5263"/>
  <c r="G5263"/>
  <c r="I5263"/>
  <c r="G5262"/>
  <c r="I5262"/>
  <c r="H5262"/>
  <c r="H5261"/>
  <c r="G5261"/>
  <c r="I5261"/>
  <c r="G5260"/>
  <c r="I5260"/>
  <c r="H5260"/>
  <c r="H5259"/>
  <c r="G5259"/>
  <c r="I5259"/>
  <c r="G5258"/>
  <c r="I5258"/>
  <c r="H5258"/>
  <c r="H5257"/>
  <c r="G5257"/>
  <c r="I5257"/>
  <c r="G5256"/>
  <c r="I5256"/>
  <c r="H5256"/>
  <c r="H5255"/>
  <c r="G5255"/>
  <c r="I5255"/>
  <c r="G5254"/>
  <c r="I5254"/>
  <c r="H5254"/>
  <c r="H5253"/>
  <c r="G5253"/>
  <c r="I5253"/>
  <c r="G5252"/>
  <c r="I5252"/>
  <c r="H5252"/>
  <c r="H5251"/>
  <c r="G5251"/>
  <c r="I5251"/>
  <c r="G5250"/>
  <c r="I5250"/>
  <c r="H5250"/>
  <c r="H5249"/>
  <c r="G5249"/>
  <c r="I5249"/>
  <c r="G5248"/>
  <c r="I5248"/>
  <c r="H5248"/>
  <c r="H5247"/>
  <c r="G5247"/>
  <c r="I5247"/>
  <c r="G5246"/>
  <c r="I5246"/>
  <c r="H5246"/>
  <c r="H5245"/>
  <c r="G5245"/>
  <c r="I5245"/>
  <c r="G5244"/>
  <c r="I5244"/>
  <c r="H5244"/>
  <c r="H5243"/>
  <c r="G5243"/>
  <c r="I5243"/>
  <c r="G5242"/>
  <c r="I5242"/>
  <c r="H5242"/>
  <c r="H5241"/>
  <c r="G5241"/>
  <c r="I5241"/>
  <c r="G5240"/>
  <c r="I5240"/>
  <c r="H5240"/>
  <c r="H5239"/>
  <c r="G5239"/>
  <c r="I5239"/>
  <c r="G5238"/>
  <c r="I5238"/>
  <c r="H5238"/>
  <c r="H5237"/>
  <c r="G5237"/>
  <c r="I5237"/>
  <c r="G5236"/>
  <c r="I5236"/>
  <c r="H5236"/>
  <c r="H5235"/>
  <c r="G5235"/>
  <c r="I5235"/>
  <c r="G5234"/>
  <c r="I5234"/>
  <c r="H5234"/>
  <c r="H5233"/>
  <c r="G5233"/>
  <c r="I5233"/>
  <c r="G5232"/>
  <c r="I5232"/>
  <c r="H5232"/>
  <c r="H5231"/>
  <c r="G5231"/>
  <c r="I5231"/>
  <c r="G5230"/>
  <c r="I5230"/>
  <c r="H5230"/>
  <c r="H5229"/>
  <c r="G5229"/>
  <c r="I5229"/>
  <c r="G5228"/>
  <c r="I5228"/>
  <c r="H5228"/>
  <c r="H5227"/>
  <c r="G5227"/>
  <c r="I5227"/>
  <c r="G5226"/>
  <c r="I5226"/>
  <c r="H5226"/>
  <c r="H5225"/>
  <c r="G5225"/>
  <c r="I5225"/>
  <c r="G5224"/>
  <c r="I5224"/>
  <c r="H5224"/>
  <c r="H5223"/>
  <c r="G5223"/>
  <c r="I5223"/>
  <c r="G5222"/>
  <c r="I5222"/>
  <c r="H5222"/>
  <c r="H5221"/>
  <c r="G5221"/>
  <c r="I5221"/>
  <c r="G5220"/>
  <c r="I5220"/>
  <c r="H5220"/>
  <c r="H5219"/>
  <c r="G5219"/>
  <c r="I5219"/>
  <c r="G5218"/>
  <c r="I5218"/>
  <c r="H5218"/>
  <c r="H5217"/>
  <c r="G5217"/>
  <c r="I5217"/>
  <c r="G5216"/>
  <c r="I5216"/>
  <c r="H5216"/>
  <c r="H5215"/>
  <c r="G5215"/>
  <c r="I5215"/>
  <c r="G5214"/>
  <c r="I5214"/>
  <c r="H5214"/>
  <c r="H5213"/>
  <c r="G5213"/>
  <c r="I5213"/>
  <c r="G5212"/>
  <c r="I5212"/>
  <c r="H5212"/>
  <c r="H5211"/>
  <c r="G5211"/>
  <c r="I5211"/>
  <c r="G5210"/>
  <c r="I5210"/>
  <c r="H5210"/>
  <c r="H5209"/>
  <c r="G5209"/>
  <c r="I5209"/>
  <c r="G5208"/>
  <c r="I5208"/>
  <c r="H5208"/>
  <c r="H5207"/>
  <c r="G5207"/>
  <c r="I5207"/>
  <c r="G5206"/>
  <c r="I5206"/>
  <c r="H5206"/>
  <c r="H5205"/>
  <c r="G5205"/>
  <c r="I5205"/>
  <c r="G5204"/>
  <c r="I5204"/>
  <c r="H5204"/>
  <c r="H5203"/>
  <c r="G5203"/>
  <c r="I5203"/>
  <c r="G5202"/>
  <c r="I5202"/>
  <c r="H5202"/>
  <c r="H5201"/>
  <c r="G5201"/>
  <c r="I5201"/>
  <c r="G5200"/>
  <c r="I5200"/>
  <c r="H5200"/>
  <c r="H5199"/>
  <c r="G5199"/>
  <c r="I5199"/>
  <c r="G5198"/>
  <c r="I5198"/>
  <c r="H5198"/>
  <c r="H5197"/>
  <c r="G5197"/>
  <c r="I5197"/>
  <c r="G5196"/>
  <c r="I5196"/>
  <c r="H5196"/>
  <c r="H5195"/>
  <c r="G5195"/>
  <c r="I5195"/>
  <c r="G5194"/>
  <c r="I5194"/>
  <c r="H5194"/>
  <c r="H5193"/>
  <c r="G5193"/>
  <c r="I5193"/>
  <c r="G5192"/>
  <c r="I5192"/>
  <c r="H5192"/>
  <c r="H5191"/>
  <c r="G5191"/>
  <c r="I5191"/>
  <c r="G5190"/>
  <c r="I5190"/>
  <c r="H5190"/>
  <c r="H5189"/>
  <c r="G5189"/>
  <c r="I5189"/>
  <c r="G5188"/>
  <c r="I5188"/>
  <c r="H5188"/>
  <c r="H5187"/>
  <c r="G5187"/>
  <c r="I5187"/>
  <c r="G5186"/>
  <c r="I5186"/>
  <c r="H5186"/>
  <c r="H5185"/>
  <c r="G5185"/>
  <c r="I5185"/>
  <c r="G5184"/>
  <c r="I5184"/>
  <c r="H5184"/>
  <c r="H5183"/>
  <c r="G5183"/>
  <c r="I5183"/>
  <c r="G5182"/>
  <c r="I5182"/>
  <c r="H5182"/>
  <c r="H5181"/>
  <c r="G5181"/>
  <c r="I5181"/>
  <c r="G5180"/>
  <c r="I5180"/>
  <c r="H5180"/>
  <c r="H5179"/>
  <c r="G5179"/>
  <c r="I5179"/>
  <c r="G5178"/>
  <c r="I5178"/>
  <c r="H5178"/>
  <c r="H5177"/>
  <c r="G5177"/>
  <c r="I5177"/>
  <c r="G5176"/>
  <c r="I5176"/>
  <c r="H5176"/>
  <c r="H5175"/>
  <c r="G5175"/>
  <c r="I5175"/>
  <c r="G5174"/>
  <c r="I5174"/>
  <c r="H5174"/>
  <c r="H5173"/>
  <c r="G5173"/>
  <c r="I5173"/>
  <c r="G5172"/>
  <c r="I5172"/>
  <c r="H5172"/>
  <c r="H5171"/>
  <c r="G5171"/>
  <c r="I5171"/>
  <c r="G5170"/>
  <c r="I5170"/>
  <c r="H5170"/>
  <c r="H5169"/>
  <c r="G5169"/>
  <c r="I5169"/>
  <c r="G5168"/>
  <c r="I5168"/>
  <c r="H5168"/>
  <c r="H5167"/>
  <c r="G5167"/>
  <c r="I5167"/>
  <c r="G5166"/>
  <c r="I5166"/>
  <c r="H5166"/>
  <c r="H5165"/>
  <c r="G5165"/>
  <c r="I5165"/>
  <c r="G5164"/>
  <c r="I5164"/>
  <c r="H5164"/>
  <c r="H5163"/>
  <c r="G5163"/>
  <c r="I5163"/>
  <c r="G5162"/>
  <c r="I5162"/>
  <c r="H5162"/>
  <c r="H5161"/>
  <c r="G5161"/>
  <c r="I5161"/>
  <c r="G5160"/>
  <c r="I5160"/>
  <c r="H5160"/>
  <c r="H5159"/>
  <c r="G5159"/>
  <c r="I5159"/>
  <c r="G5158"/>
  <c r="I5158"/>
  <c r="H5158"/>
  <c r="H5157"/>
  <c r="G5157"/>
  <c r="I5157"/>
  <c r="G5156"/>
  <c r="I5156"/>
  <c r="H5156"/>
  <c r="H5155"/>
  <c r="G5155"/>
  <c r="I5155"/>
  <c r="G5154"/>
  <c r="I5154"/>
  <c r="H5154"/>
  <c r="H5153"/>
  <c r="G5153"/>
  <c r="I5153"/>
  <c r="G5152"/>
  <c r="I5152"/>
  <c r="H5152"/>
  <c r="H5151"/>
  <c r="G5151"/>
  <c r="I5151"/>
  <c r="G5150"/>
  <c r="I5150"/>
  <c r="H5150"/>
  <c r="H5149"/>
  <c r="G5149"/>
  <c r="I5149"/>
  <c r="G5148"/>
  <c r="I5148"/>
  <c r="H5148"/>
  <c r="H5147"/>
  <c r="G5147"/>
  <c r="I5147"/>
  <c r="G5146"/>
  <c r="I5146"/>
  <c r="H5146"/>
  <c r="H5145"/>
  <c r="G5145"/>
  <c r="I5145"/>
  <c r="G5144"/>
  <c r="I5144"/>
  <c r="H5144"/>
  <c r="H5143"/>
  <c r="G5143"/>
  <c r="I5143"/>
  <c r="G5142"/>
  <c r="I5142"/>
  <c r="H5142"/>
  <c r="H5141"/>
  <c r="G5141"/>
  <c r="I5141"/>
  <c r="G5140"/>
  <c r="I5140"/>
  <c r="H5140"/>
  <c r="H5139"/>
  <c r="G5139"/>
  <c r="I5139"/>
  <c r="G5138"/>
  <c r="I5138"/>
  <c r="H5138"/>
  <c r="H5137"/>
  <c r="G5137"/>
  <c r="I5137"/>
  <c r="G5136"/>
  <c r="I5136"/>
  <c r="H5136"/>
  <c r="H5135"/>
  <c r="G5135"/>
  <c r="I5135"/>
  <c r="G5134"/>
  <c r="I5134"/>
  <c r="H5134"/>
  <c r="H5133"/>
  <c r="G5133"/>
  <c r="I5133"/>
  <c r="G5132"/>
  <c r="I5132"/>
  <c r="H5132"/>
  <c r="H5131"/>
  <c r="G5131"/>
  <c r="I5131"/>
  <c r="G5130"/>
  <c r="I5130"/>
  <c r="H5130"/>
  <c r="H5129"/>
  <c r="G5129"/>
  <c r="I5129"/>
  <c r="G5128"/>
  <c r="I5128"/>
  <c r="H5128"/>
  <c r="H5127"/>
  <c r="G5127"/>
  <c r="I5127"/>
  <c r="G5126"/>
  <c r="I5126"/>
  <c r="H5126"/>
  <c r="H5125"/>
  <c r="G5125"/>
  <c r="I5125"/>
  <c r="G5124"/>
  <c r="I5124"/>
  <c r="H5124"/>
  <c r="H5123"/>
  <c r="G5123"/>
  <c r="I5123"/>
  <c r="G5122"/>
  <c r="I5122"/>
  <c r="H5122"/>
  <c r="H5121"/>
  <c r="G5121"/>
  <c r="I5121"/>
  <c r="G5120"/>
  <c r="I5120"/>
  <c r="H5120"/>
  <c r="H5119"/>
  <c r="G5119"/>
  <c r="I5119"/>
  <c r="G5118"/>
  <c r="I5118"/>
  <c r="H5118"/>
  <c r="H5117"/>
  <c r="G5117"/>
  <c r="I5117"/>
  <c r="G5116"/>
  <c r="I5116"/>
  <c r="H5116"/>
  <c r="H5115"/>
  <c r="G5115"/>
  <c r="I5115"/>
  <c r="G5114"/>
  <c r="I5114"/>
  <c r="H5114"/>
  <c r="H5113"/>
  <c r="G5113"/>
  <c r="I5113"/>
  <c r="G5112"/>
  <c r="I5112"/>
  <c r="H5112"/>
  <c r="H5111"/>
  <c r="G5111"/>
  <c r="I5111"/>
  <c r="G5110"/>
  <c r="I5110"/>
  <c r="H5110"/>
  <c r="H5109"/>
  <c r="G5109"/>
  <c r="I5109"/>
  <c r="G5108"/>
  <c r="I5108"/>
  <c r="H5108"/>
  <c r="H5107"/>
  <c r="G5107"/>
  <c r="I5107"/>
  <c r="G5106"/>
  <c r="I5106"/>
  <c r="H5106"/>
  <c r="H5105"/>
  <c r="G5105"/>
  <c r="I5105"/>
  <c r="G5104"/>
  <c r="I5104"/>
  <c r="H5104"/>
  <c r="H5103"/>
  <c r="G5103"/>
  <c r="I5103"/>
  <c r="G5102"/>
  <c r="I5102"/>
  <c r="H5102"/>
  <c r="H5101"/>
  <c r="G5101"/>
  <c r="I5101"/>
  <c r="G5100"/>
  <c r="I5100"/>
  <c r="H5100"/>
  <c r="H5099"/>
  <c r="G5099"/>
  <c r="I5099"/>
  <c r="G5098"/>
  <c r="I5098"/>
  <c r="H5098"/>
  <c r="H5097"/>
  <c r="G5097"/>
  <c r="I5097"/>
  <c r="G5096"/>
  <c r="I5096"/>
  <c r="H5096"/>
  <c r="H5095"/>
  <c r="G5095"/>
  <c r="I5095"/>
  <c r="G5094"/>
  <c r="I5094"/>
  <c r="H5094"/>
  <c r="H5093"/>
  <c r="G5093"/>
  <c r="I5093"/>
  <c r="G5092"/>
  <c r="I5092"/>
  <c r="H5092"/>
  <c r="H5091"/>
  <c r="G5091"/>
  <c r="I5091"/>
  <c r="G5090"/>
  <c r="I5090"/>
  <c r="H5090"/>
  <c r="H5089"/>
  <c r="G5089"/>
  <c r="I5089"/>
  <c r="G5088"/>
  <c r="I5088"/>
  <c r="H5088"/>
  <c r="H5087"/>
  <c r="G5087"/>
  <c r="I5087"/>
  <c r="G5086"/>
  <c r="I5086"/>
  <c r="H5086"/>
  <c r="H5085"/>
  <c r="G5085"/>
  <c r="I5085"/>
  <c r="G5084"/>
  <c r="I5084"/>
  <c r="H5084"/>
  <c r="H5083"/>
  <c r="G5083"/>
  <c r="I5083"/>
  <c r="G5082"/>
  <c r="I5082"/>
  <c r="H5082"/>
  <c r="H5081"/>
  <c r="G5081"/>
  <c r="I5081"/>
  <c r="G5080"/>
  <c r="I5080"/>
  <c r="H5080"/>
  <c r="H5079"/>
  <c r="G5079"/>
  <c r="I5079"/>
  <c r="G5078"/>
  <c r="I5078"/>
  <c r="H5078"/>
  <c r="H5077"/>
  <c r="G5077"/>
  <c r="I5077"/>
  <c r="G5076"/>
  <c r="I5076"/>
  <c r="H5076"/>
  <c r="H5075"/>
  <c r="G5075"/>
  <c r="I5075"/>
  <c r="G5074"/>
  <c r="I5074"/>
  <c r="H5074"/>
  <c r="H5073"/>
  <c r="G5073"/>
  <c r="I5073"/>
  <c r="G5072"/>
  <c r="I5072"/>
  <c r="H5072"/>
  <c r="H5071"/>
  <c r="G5071"/>
  <c r="I5071"/>
  <c r="G5070"/>
  <c r="I5070"/>
  <c r="H5070"/>
  <c r="H5069"/>
  <c r="G5069"/>
  <c r="I5069"/>
  <c r="G5068"/>
  <c r="I5068"/>
  <c r="H5068"/>
  <c r="H5067"/>
  <c r="G5067"/>
  <c r="I5067"/>
  <c r="G5066"/>
  <c r="I5066"/>
  <c r="H5066"/>
  <c r="H5065"/>
  <c r="G5065"/>
  <c r="I5065"/>
  <c r="G5064"/>
  <c r="I5064"/>
  <c r="H5064"/>
  <c r="H5063"/>
  <c r="G5063"/>
  <c r="I5063"/>
  <c r="G5062"/>
  <c r="I5062"/>
  <c r="H5062"/>
  <c r="H5061"/>
  <c r="G5061"/>
  <c r="I5061"/>
  <c r="G5060"/>
  <c r="I5060"/>
  <c r="H5060"/>
  <c r="H5059"/>
  <c r="G5059"/>
  <c r="I5059"/>
  <c r="G5058"/>
  <c r="I5058"/>
  <c r="H5058"/>
  <c r="H5057"/>
  <c r="G5057"/>
  <c r="I5057"/>
  <c r="G5056"/>
  <c r="I5056"/>
  <c r="H5056"/>
  <c r="H5055"/>
  <c r="G5055"/>
  <c r="I5055"/>
  <c r="G5054"/>
  <c r="I5054"/>
  <c r="H5054"/>
  <c r="H5053"/>
  <c r="G5053"/>
  <c r="I5053"/>
  <c r="G5052"/>
  <c r="I5052"/>
  <c r="H5052"/>
  <c r="H5051"/>
  <c r="G5051"/>
  <c r="I5051"/>
  <c r="G5050"/>
  <c r="I5050"/>
  <c r="H5050"/>
  <c r="H5049"/>
  <c r="G5049"/>
  <c r="I5049"/>
  <c r="G5048"/>
  <c r="I5048"/>
  <c r="H5048"/>
  <c r="H5047"/>
  <c r="G5047"/>
  <c r="I5047"/>
  <c r="G5046"/>
  <c r="I5046"/>
  <c r="H5046"/>
  <c r="H5045"/>
  <c r="G5045"/>
  <c r="I5045"/>
  <c r="G5044"/>
  <c r="I5044"/>
  <c r="H5044"/>
  <c r="H5043"/>
  <c r="G5043"/>
  <c r="I5043"/>
  <c r="G5042"/>
  <c r="I5042"/>
  <c r="H5042"/>
  <c r="H5041"/>
  <c r="G5041"/>
  <c r="I5041"/>
  <c r="G5040"/>
  <c r="I5040"/>
  <c r="H5040"/>
  <c r="H5039"/>
  <c r="G5039"/>
  <c r="I5039"/>
  <c r="G5038"/>
  <c r="I5038"/>
  <c r="H5038"/>
  <c r="H5037"/>
  <c r="G5037"/>
  <c r="I5037"/>
  <c r="G5036"/>
  <c r="I5036"/>
  <c r="H5036"/>
  <c r="H5035"/>
  <c r="G5035"/>
  <c r="I5035"/>
  <c r="G5034"/>
  <c r="I5034"/>
  <c r="H5034"/>
  <c r="H5033"/>
  <c r="G5033"/>
  <c r="I5033"/>
  <c r="G5032"/>
  <c r="I5032"/>
  <c r="H5032"/>
  <c r="H5031"/>
  <c r="G5031"/>
  <c r="I5031"/>
  <c r="G5030"/>
  <c r="I5030"/>
  <c r="H5030"/>
  <c r="H5029"/>
  <c r="G5029"/>
  <c r="I5029"/>
  <c r="G5028"/>
  <c r="I5028"/>
  <c r="H5028"/>
  <c r="H5027"/>
  <c r="G5027"/>
  <c r="I5027"/>
  <c r="G5026"/>
  <c r="I5026"/>
  <c r="H5026"/>
  <c r="H5025"/>
  <c r="G5025"/>
  <c r="I5025"/>
  <c r="G5024"/>
  <c r="I5024"/>
  <c r="H5024"/>
  <c r="H5023"/>
  <c r="G5023"/>
  <c r="I5023"/>
  <c r="G5022"/>
  <c r="I5022"/>
  <c r="H5022"/>
  <c r="H5021"/>
  <c r="G5021"/>
  <c r="I5021"/>
  <c r="G5020"/>
  <c r="I5020"/>
  <c r="H5020"/>
  <c r="H5019"/>
  <c r="G5019"/>
  <c r="I5019"/>
  <c r="G5018"/>
  <c r="I5018"/>
  <c r="H5018"/>
  <c r="H5017"/>
  <c r="G5017"/>
  <c r="I5017"/>
  <c r="G5016"/>
  <c r="I5016"/>
  <c r="H5016"/>
  <c r="H5015"/>
  <c r="G5015"/>
  <c r="I5015"/>
  <c r="G5014"/>
  <c r="I5014"/>
  <c r="H5014"/>
  <c r="H5013"/>
  <c r="G5013"/>
  <c r="I5013"/>
  <c r="G5012"/>
  <c r="I5012"/>
  <c r="H5012"/>
  <c r="H5011"/>
  <c r="G5011"/>
  <c r="I5011"/>
  <c r="G5010"/>
  <c r="I5010"/>
  <c r="H5010"/>
  <c r="H5009"/>
  <c r="G5009"/>
  <c r="I5009"/>
  <c r="G5008"/>
  <c r="I5008"/>
  <c r="H5008"/>
  <c r="H5007"/>
  <c r="G5007"/>
  <c r="I5007"/>
  <c r="G5006"/>
  <c r="I5006"/>
  <c r="H5006"/>
  <c r="H5005"/>
  <c r="G5005"/>
  <c r="I5005"/>
  <c r="G5004"/>
  <c r="I5004"/>
  <c r="H5004"/>
  <c r="H5003"/>
  <c r="G5003"/>
  <c r="I5003"/>
  <c r="G5002"/>
  <c r="I5002"/>
  <c r="H5002"/>
  <c r="H5001"/>
  <c r="G5001"/>
  <c r="I5001"/>
  <c r="G5000"/>
  <c r="I5000"/>
  <c r="H5000"/>
  <c r="H4999"/>
  <c r="G4999"/>
  <c r="I4999"/>
  <c r="G4998"/>
  <c r="I4998"/>
  <c r="H4998"/>
  <c r="H4997"/>
  <c r="G4997"/>
  <c r="I4997"/>
  <c r="G4996"/>
  <c r="I4996"/>
  <c r="H4996"/>
  <c r="H4995"/>
  <c r="G4995"/>
  <c r="I4995"/>
  <c r="G4994"/>
  <c r="I4994"/>
  <c r="H4994"/>
  <c r="H4993"/>
  <c r="G4993"/>
  <c r="I4993"/>
  <c r="G4992"/>
  <c r="I4992"/>
  <c r="H4992"/>
  <c r="H4991"/>
  <c r="G4991"/>
  <c r="I4991"/>
  <c r="G4990"/>
  <c r="I4990"/>
  <c r="H4990"/>
  <c r="H4989"/>
  <c r="G4989"/>
  <c r="I4989"/>
  <c r="G4988"/>
  <c r="I4988"/>
  <c r="H4988"/>
  <c r="H4987"/>
  <c r="G4987"/>
  <c r="I4987"/>
  <c r="G4986"/>
  <c r="I4986"/>
  <c r="H4986"/>
  <c r="H4985"/>
  <c r="G4985"/>
  <c r="I4985"/>
  <c r="G4984"/>
  <c r="I4984"/>
  <c r="H4984"/>
  <c r="H4983"/>
  <c r="G4983"/>
  <c r="I4983"/>
  <c r="G4982"/>
  <c r="I4982"/>
  <c r="H4982"/>
  <c r="H4981"/>
  <c r="G4981"/>
  <c r="I4981"/>
  <c r="G4980"/>
  <c r="I4980"/>
  <c r="H4980"/>
  <c r="H4979"/>
  <c r="G4979"/>
  <c r="I4979"/>
  <c r="G4978"/>
  <c r="I4978"/>
  <c r="H4978"/>
  <c r="H4977"/>
  <c r="G4977"/>
  <c r="I4977"/>
  <c r="G4976"/>
  <c r="I4976"/>
  <c r="H4976"/>
  <c r="H4975"/>
  <c r="G4975"/>
  <c r="I4975"/>
  <c r="G4974"/>
  <c r="I4974"/>
  <c r="H4974"/>
  <c r="H4973"/>
  <c r="G4973"/>
  <c r="I4973"/>
  <c r="G4972"/>
  <c r="I4972"/>
  <c r="H4972"/>
  <c r="H4971"/>
  <c r="G4971"/>
  <c r="I4971"/>
  <c r="G4970"/>
  <c r="I4970"/>
  <c r="H4970"/>
  <c r="H4969"/>
  <c r="G4969"/>
  <c r="I4969"/>
  <c r="G4968"/>
  <c r="I4968"/>
  <c r="H4968"/>
  <c r="H4967"/>
  <c r="G4967"/>
  <c r="I4967"/>
  <c r="G4966"/>
  <c r="I4966"/>
  <c r="H4966"/>
  <c r="H4965"/>
  <c r="G4965"/>
  <c r="I4965"/>
  <c r="G4964"/>
  <c r="I4964"/>
  <c r="H4964"/>
  <c r="H4963"/>
  <c r="G4963"/>
  <c r="I4963"/>
  <c r="G4962"/>
  <c r="I4962"/>
  <c r="H4962"/>
  <c r="H4961"/>
  <c r="G4961"/>
  <c r="I4961"/>
  <c r="G4960"/>
  <c r="I4960"/>
  <c r="H4960"/>
  <c r="H4959"/>
  <c r="G4959"/>
  <c r="I4959"/>
  <c r="G4958"/>
  <c r="I4958"/>
  <c r="H4958"/>
  <c r="H4957"/>
  <c r="G4957"/>
  <c r="I4957"/>
  <c r="G4956"/>
  <c r="I4956"/>
  <c r="H4956"/>
  <c r="H4955"/>
  <c r="G4955"/>
  <c r="I4955"/>
  <c r="G4954"/>
  <c r="I4954"/>
  <c r="H4954"/>
  <c r="H4953"/>
  <c r="G4953"/>
  <c r="I4953"/>
  <c r="G4952"/>
  <c r="I4952"/>
  <c r="H4952"/>
  <c r="H4951"/>
  <c r="G4951"/>
  <c r="I4951"/>
  <c r="G4950"/>
  <c r="I4950"/>
  <c r="H4950"/>
  <c r="H4949"/>
  <c r="G4949"/>
  <c r="I4949"/>
  <c r="G4948"/>
  <c r="I4948"/>
  <c r="H4948"/>
  <c r="H4947"/>
  <c r="G4947"/>
  <c r="I4947"/>
  <c r="G4946"/>
  <c r="I4946"/>
  <c r="H4946"/>
  <c r="H4945"/>
  <c r="G4945"/>
  <c r="I4945"/>
  <c r="G4944"/>
  <c r="I4944"/>
  <c r="H4944"/>
  <c r="H4943"/>
  <c r="G4943"/>
  <c r="I4943"/>
  <c r="G4942"/>
  <c r="I4942"/>
  <c r="H4942"/>
  <c r="H4941"/>
  <c r="G4941"/>
  <c r="I4941"/>
  <c r="G4940"/>
  <c r="I4940"/>
  <c r="H4940"/>
  <c r="H4939"/>
  <c r="G4939"/>
  <c r="I4939"/>
  <c r="G4938"/>
  <c r="I4938"/>
  <c r="H4938"/>
  <c r="H4937"/>
  <c r="G4937"/>
  <c r="I4937"/>
  <c r="G4936"/>
  <c r="I4936"/>
  <c r="H4936"/>
  <c r="H4935"/>
  <c r="G4935"/>
  <c r="I4935"/>
  <c r="G4934"/>
  <c r="I4934"/>
  <c r="H4934"/>
  <c r="H4933"/>
  <c r="G4933"/>
  <c r="I4933"/>
  <c r="G4932"/>
  <c r="I4932"/>
  <c r="H4932"/>
  <c r="H4931"/>
  <c r="G4931"/>
  <c r="I4931"/>
  <c r="G4930"/>
  <c r="I4930"/>
  <c r="H4930"/>
  <c r="H4929"/>
  <c r="G4929"/>
  <c r="I4929"/>
  <c r="G4928"/>
  <c r="I4928"/>
  <c r="H4928"/>
  <c r="H4927"/>
  <c r="G4927"/>
  <c r="I4927"/>
  <c r="G4926"/>
  <c r="I4926"/>
  <c r="H4926"/>
  <c r="H4925"/>
  <c r="G4925"/>
  <c r="I4925"/>
  <c r="G4924"/>
  <c r="I4924"/>
  <c r="H4924"/>
  <c r="H4923"/>
  <c r="G4923"/>
  <c r="I4923"/>
  <c r="G4922"/>
  <c r="I4922"/>
  <c r="H4922"/>
  <c r="H4921"/>
  <c r="G4921"/>
  <c r="I4921"/>
  <c r="G4920"/>
  <c r="I4920"/>
  <c r="H4920"/>
  <c r="H4919"/>
  <c r="G4919"/>
  <c r="I4919"/>
  <c r="G4918"/>
  <c r="I4918"/>
  <c r="H4918"/>
  <c r="H4917"/>
  <c r="G4917"/>
  <c r="I4917"/>
  <c r="G4916"/>
  <c r="I4916"/>
  <c r="H4916"/>
  <c r="H4915"/>
  <c r="G4915"/>
  <c r="I4915"/>
  <c r="G4914"/>
  <c r="I4914"/>
  <c r="H4914"/>
  <c r="H4913"/>
  <c r="G4913"/>
  <c r="I4913"/>
  <c r="G4912"/>
  <c r="I4912"/>
  <c r="H4912"/>
  <c r="H4911"/>
  <c r="G4911"/>
  <c r="I4911"/>
  <c r="G4910"/>
  <c r="I4910"/>
  <c r="H4910"/>
  <c r="H4909"/>
  <c r="G4909"/>
  <c r="I4909"/>
  <c r="G4908"/>
  <c r="I4908"/>
  <c r="H4908"/>
  <c r="H4907"/>
  <c r="G4907"/>
  <c r="I4907"/>
  <c r="G4906"/>
  <c r="I4906"/>
  <c r="H4906"/>
  <c r="H4905"/>
  <c r="G4905"/>
  <c r="I4905"/>
  <c r="G4904"/>
  <c r="I4904"/>
  <c r="H4904"/>
  <c r="H4903"/>
  <c r="G4903"/>
  <c r="I4903"/>
  <c r="G4902"/>
  <c r="I4902"/>
  <c r="H4902"/>
  <c r="H4901"/>
  <c r="G4901"/>
  <c r="I4901"/>
  <c r="G4900"/>
  <c r="I4900"/>
  <c r="H4900"/>
  <c r="H4899"/>
  <c r="G4899"/>
  <c r="I4899"/>
  <c r="G4898"/>
  <c r="I4898"/>
  <c r="H4898"/>
  <c r="H4897"/>
  <c r="G4897"/>
  <c r="I4897"/>
  <c r="G4896"/>
  <c r="I4896"/>
  <c r="H4896"/>
  <c r="H4895"/>
  <c r="G4895"/>
  <c r="I4895"/>
  <c r="G4894"/>
  <c r="I4894"/>
  <c r="H4894"/>
  <c r="H4893"/>
  <c r="G4893"/>
  <c r="I4893"/>
  <c r="G4892"/>
  <c r="I4892"/>
  <c r="H4892"/>
  <c r="H4891"/>
  <c r="G4891"/>
  <c r="I4891"/>
  <c r="G4890"/>
  <c r="I4890"/>
  <c r="H4890"/>
  <c r="H4889"/>
  <c r="G4889"/>
  <c r="I4889"/>
  <c r="G4888"/>
  <c r="I4888"/>
  <c r="H4888"/>
  <c r="H4887"/>
  <c r="G4887"/>
  <c r="I4887"/>
  <c r="G4886"/>
  <c r="I4886"/>
  <c r="H4886"/>
  <c r="H4885"/>
  <c r="G4885"/>
  <c r="I4885"/>
  <c r="G4884"/>
  <c r="I4884"/>
  <c r="H4884"/>
  <c r="H4883"/>
  <c r="G4883"/>
  <c r="I4883"/>
  <c r="G4882"/>
  <c r="I4882"/>
  <c r="H4882"/>
  <c r="H4881"/>
  <c r="G4881"/>
  <c r="I4881"/>
  <c r="G4880"/>
  <c r="I4880"/>
  <c r="H4880"/>
  <c r="H4879"/>
  <c r="G4879"/>
  <c r="I4879"/>
  <c r="G4878"/>
  <c r="I4878"/>
  <c r="H4878"/>
  <c r="H4877"/>
  <c r="G4877"/>
  <c r="I4877"/>
  <c r="G4876"/>
  <c r="I4876"/>
  <c r="H4876"/>
  <c r="H4875"/>
  <c r="G4875"/>
  <c r="I4875"/>
  <c r="G4874"/>
  <c r="I4874"/>
  <c r="H4874"/>
  <c r="H4873"/>
  <c r="G4873"/>
  <c r="I4873"/>
  <c r="G4872"/>
  <c r="I4872"/>
  <c r="H4872"/>
  <c r="H4871"/>
  <c r="G4871"/>
  <c r="I4871"/>
  <c r="G4870"/>
  <c r="I4870"/>
  <c r="H4870"/>
  <c r="H4869"/>
  <c r="G4869"/>
  <c r="I4869"/>
  <c r="G4868"/>
  <c r="I4868"/>
  <c r="H4868"/>
  <c r="H4867"/>
  <c r="G4867"/>
  <c r="I4867"/>
  <c r="G4866"/>
  <c r="I4866"/>
  <c r="H4866"/>
  <c r="H4865"/>
  <c r="G4865"/>
  <c r="I4865"/>
  <c r="G4864"/>
  <c r="I4864"/>
  <c r="H4864"/>
  <c r="H4863"/>
  <c r="G4863"/>
  <c r="I4863"/>
  <c r="G4862"/>
  <c r="I4862"/>
  <c r="H4862"/>
  <c r="H4861"/>
  <c r="G4861"/>
  <c r="I4861"/>
  <c r="G4860"/>
  <c r="I4860"/>
  <c r="H4860"/>
  <c r="H4859"/>
  <c r="G4859"/>
  <c r="I4859"/>
  <c r="G4858"/>
  <c r="I4858"/>
  <c r="H4858"/>
  <c r="H4857"/>
  <c r="G4857"/>
  <c r="I4857"/>
  <c r="G4856"/>
  <c r="I4856"/>
  <c r="H4856"/>
  <c r="H4855"/>
  <c r="G4855"/>
  <c r="I4855"/>
  <c r="G4854"/>
  <c r="I4854"/>
  <c r="H4854"/>
  <c r="H4853"/>
  <c r="G4853"/>
  <c r="I4853"/>
  <c r="G4852"/>
  <c r="I4852"/>
  <c r="H4852"/>
  <c r="H4851"/>
  <c r="G4851"/>
  <c r="I4851"/>
  <c r="G4850"/>
  <c r="I4850"/>
  <c r="H4850"/>
  <c r="H4849"/>
  <c r="G4849"/>
  <c r="I4849"/>
  <c r="G4848"/>
  <c r="I4848"/>
  <c r="H4848"/>
  <c r="H4847"/>
  <c r="G4847"/>
  <c r="I4847"/>
  <c r="G4846"/>
  <c r="I4846"/>
  <c r="H4846"/>
  <c r="H4845"/>
  <c r="G4845"/>
  <c r="I4845"/>
  <c r="G4844"/>
  <c r="I4844"/>
  <c r="H4844"/>
  <c r="H4843"/>
  <c r="G4843"/>
  <c r="I4843"/>
  <c r="G4842"/>
  <c r="I4842"/>
  <c r="H4842"/>
  <c r="H4841"/>
  <c r="G4841"/>
  <c r="I4841"/>
  <c r="G4840"/>
  <c r="I4840"/>
  <c r="H4840"/>
  <c r="H4839"/>
  <c r="G4839"/>
  <c r="I4839"/>
  <c r="G4838"/>
  <c r="I4838"/>
  <c r="H4838"/>
  <c r="H4837"/>
  <c r="G4837"/>
  <c r="I4837"/>
  <c r="G4836"/>
  <c r="I4836"/>
  <c r="H4836"/>
  <c r="H4835"/>
  <c r="G4835"/>
  <c r="I4835"/>
  <c r="G4834"/>
  <c r="I4834"/>
  <c r="H4834"/>
  <c r="H4833"/>
  <c r="G4833"/>
  <c r="I4833"/>
  <c r="G4832"/>
  <c r="I4832"/>
  <c r="H4832"/>
  <c r="H4831"/>
  <c r="G4831"/>
  <c r="I4831"/>
  <c r="G4830"/>
  <c r="I4830"/>
  <c r="H4830"/>
  <c r="H4829"/>
  <c r="G4829"/>
  <c r="I4829"/>
  <c r="G4828"/>
  <c r="I4828"/>
  <c r="H4828"/>
  <c r="H4827"/>
  <c r="G4827"/>
  <c r="I4827"/>
  <c r="G4826"/>
  <c r="I4826"/>
  <c r="H4826"/>
  <c r="H4825"/>
  <c r="G4825"/>
  <c r="I4825"/>
  <c r="G4824"/>
  <c r="I4824"/>
  <c r="H4824"/>
  <c r="H4823"/>
  <c r="G4823"/>
  <c r="I4823"/>
  <c r="G4822"/>
  <c r="I4822"/>
  <c r="H4822"/>
  <c r="H4821"/>
  <c r="G4821"/>
  <c r="I4821"/>
  <c r="G4820"/>
  <c r="I4820"/>
  <c r="H4820"/>
  <c r="H4819"/>
  <c r="G4819"/>
  <c r="I4819"/>
  <c r="G4818"/>
  <c r="I4818"/>
  <c r="H4818"/>
  <c r="H4817"/>
  <c r="G4817"/>
  <c r="I4817"/>
  <c r="G4816"/>
  <c r="I4816"/>
  <c r="H4816"/>
  <c r="H4815"/>
  <c r="G4815"/>
  <c r="I4815"/>
  <c r="G4814"/>
  <c r="I4814"/>
  <c r="H4814"/>
  <c r="H4813"/>
  <c r="G4813"/>
  <c r="I4813"/>
  <c r="G4812"/>
  <c r="I4812"/>
  <c r="H4812"/>
  <c r="H4811"/>
  <c r="G4811"/>
  <c r="I4811"/>
  <c r="G4810"/>
  <c r="I4810"/>
  <c r="H4810"/>
  <c r="H4809"/>
  <c r="G4809"/>
  <c r="I4809"/>
  <c r="G4808"/>
  <c r="I4808"/>
  <c r="H4808"/>
  <c r="H4807"/>
  <c r="G4807"/>
  <c r="I4807"/>
  <c r="G4806"/>
  <c r="I4806"/>
  <c r="H4806"/>
  <c r="H4805"/>
  <c r="G4805"/>
  <c r="I4805"/>
  <c r="G4804"/>
  <c r="I4804"/>
  <c r="H4804"/>
  <c r="H4803"/>
  <c r="G4803"/>
  <c r="I4803"/>
  <c r="G4802"/>
  <c r="I4802"/>
  <c r="H4802"/>
  <c r="H4801"/>
  <c r="G4801"/>
  <c r="I4801"/>
  <c r="G4800"/>
  <c r="I4800"/>
  <c r="H4800"/>
  <c r="H4799"/>
  <c r="G4799"/>
  <c r="I4799"/>
  <c r="G4798"/>
  <c r="I4798"/>
  <c r="H4798"/>
  <c r="H4797"/>
  <c r="G4797"/>
  <c r="I4797"/>
  <c r="G4796"/>
  <c r="I4796"/>
  <c r="H4796"/>
  <c r="H4795"/>
  <c r="G4795"/>
  <c r="I4795"/>
  <c r="G4794"/>
  <c r="I4794"/>
  <c r="H4794"/>
  <c r="H4793"/>
  <c r="G4793"/>
  <c r="I4793"/>
  <c r="G4792"/>
  <c r="I4792"/>
  <c r="H4792"/>
  <c r="H4791"/>
  <c r="G4791"/>
  <c r="I4791"/>
  <c r="G4790"/>
  <c r="I4790"/>
  <c r="H4790"/>
  <c r="H4789"/>
  <c r="G4789"/>
  <c r="I4789"/>
  <c r="G4788"/>
  <c r="I4788"/>
  <c r="H4788"/>
  <c r="H4787"/>
  <c r="G4787"/>
  <c r="I4787"/>
  <c r="G4786"/>
  <c r="I4786"/>
  <c r="H4786"/>
  <c r="H4785"/>
  <c r="G4785"/>
  <c r="I4785"/>
  <c r="G4784"/>
  <c r="I4784"/>
  <c r="H4784"/>
  <c r="H4783"/>
  <c r="G4783"/>
  <c r="I4783"/>
  <c r="G4782"/>
  <c r="I4782"/>
  <c r="H4782"/>
  <c r="H4781"/>
  <c r="G4781"/>
  <c r="I4781"/>
  <c r="G4780"/>
  <c r="I4780"/>
  <c r="H4780"/>
  <c r="H4779"/>
  <c r="G4779"/>
  <c r="I4779"/>
  <c r="G4778"/>
  <c r="I4778"/>
  <c r="H4778"/>
  <c r="H4777"/>
  <c r="G4777"/>
  <c r="I4777"/>
  <c r="G4776"/>
  <c r="I4776"/>
  <c r="H4776"/>
  <c r="H4775"/>
  <c r="G4775"/>
  <c r="I4775"/>
  <c r="G4774"/>
  <c r="I4774"/>
  <c r="H4774"/>
  <c r="H4773"/>
  <c r="G4773"/>
  <c r="I4773"/>
  <c r="G4772"/>
  <c r="I4772"/>
  <c r="H4772"/>
  <c r="H4771"/>
  <c r="G4771"/>
  <c r="I4771"/>
  <c r="G4770"/>
  <c r="I4770"/>
  <c r="H4770"/>
  <c r="H4769"/>
  <c r="G4769"/>
  <c r="I4769"/>
  <c r="G4768"/>
  <c r="I4768"/>
  <c r="H4768"/>
  <c r="H4767"/>
  <c r="G4767"/>
  <c r="I4767"/>
  <c r="G4766"/>
  <c r="I4766"/>
  <c r="H4766"/>
  <c r="H4765"/>
  <c r="G4765"/>
  <c r="I4765"/>
  <c r="G4764"/>
  <c r="I4764"/>
  <c r="H4764"/>
  <c r="H4763"/>
  <c r="G4763"/>
  <c r="I4763"/>
  <c r="G4762"/>
  <c r="I4762"/>
  <c r="H4762"/>
  <c r="H4761"/>
  <c r="G4761"/>
  <c r="I4761"/>
  <c r="G4760"/>
  <c r="I4760"/>
  <c r="H4760"/>
  <c r="H4759"/>
  <c r="G4759"/>
  <c r="I4759"/>
  <c r="G4758"/>
  <c r="I4758"/>
  <c r="H4758"/>
  <c r="H4757"/>
  <c r="G4757"/>
  <c r="I4757"/>
  <c r="G4756"/>
  <c r="I4756"/>
  <c r="H4756"/>
  <c r="H4755"/>
  <c r="G4755"/>
  <c r="I4755"/>
  <c r="G4754"/>
  <c r="I4754"/>
  <c r="H4754"/>
  <c r="H4753"/>
  <c r="G4753"/>
  <c r="I4753"/>
  <c r="G4752"/>
  <c r="I4752"/>
  <c r="H4752"/>
  <c r="H4751"/>
  <c r="G4751"/>
  <c r="I4751"/>
  <c r="G4750"/>
  <c r="I4750"/>
  <c r="H4750"/>
  <c r="H4749"/>
  <c r="G4749"/>
  <c r="I4749"/>
  <c r="G4748"/>
  <c r="I4748"/>
  <c r="H4748"/>
  <c r="H4747"/>
  <c r="G4747"/>
  <c r="I4747"/>
  <c r="G4746"/>
  <c r="I4746"/>
  <c r="H4746"/>
  <c r="H4745"/>
  <c r="G4745"/>
  <c r="I4745"/>
  <c r="G4744"/>
  <c r="I4744"/>
  <c r="H4744"/>
  <c r="H4743"/>
  <c r="G4743"/>
  <c r="I4743"/>
  <c r="G4742"/>
  <c r="I4742"/>
  <c r="H4742"/>
  <c r="H4741"/>
  <c r="G4741"/>
  <c r="I4741"/>
  <c r="G4740"/>
  <c r="I4740"/>
  <c r="H4740"/>
  <c r="H4739"/>
  <c r="G4739"/>
  <c r="I4739"/>
  <c r="G4738"/>
  <c r="I4738"/>
  <c r="H4738"/>
  <c r="H4737"/>
  <c r="G4737"/>
  <c r="I4737"/>
  <c r="G4736"/>
  <c r="I4736"/>
  <c r="H4736"/>
  <c r="H4735"/>
  <c r="G4735"/>
  <c r="I4735"/>
  <c r="G4734"/>
  <c r="I4734"/>
  <c r="H4734"/>
  <c r="H4733"/>
  <c r="G4733"/>
  <c r="I4733"/>
  <c r="G4732"/>
  <c r="I4732"/>
  <c r="H4732"/>
  <c r="H4731"/>
  <c r="G4731"/>
  <c r="I4731"/>
  <c r="G4730"/>
  <c r="I4730"/>
  <c r="H4730"/>
  <c r="H4729"/>
  <c r="G4729"/>
  <c r="I4729"/>
  <c r="G4728"/>
  <c r="I4728"/>
  <c r="H4728"/>
  <c r="H4727"/>
  <c r="G4727"/>
  <c r="I4727"/>
  <c r="G4726"/>
  <c r="I4726"/>
  <c r="H4726"/>
  <c r="H4725"/>
  <c r="G4725"/>
  <c r="I4725"/>
  <c r="G4724"/>
  <c r="I4724"/>
  <c r="H4724"/>
  <c r="H4723"/>
  <c r="G4723"/>
  <c r="I4723"/>
  <c r="G4722"/>
  <c r="I4722"/>
  <c r="H4722"/>
  <c r="H4721"/>
  <c r="G4721"/>
  <c r="I4721"/>
  <c r="G4720"/>
  <c r="I4720"/>
  <c r="H4720"/>
  <c r="H4719"/>
  <c r="G4719"/>
  <c r="I4719"/>
  <c r="G4718"/>
  <c r="I4718"/>
  <c r="H4718"/>
  <c r="H4717"/>
  <c r="G4717"/>
  <c r="I4717"/>
  <c r="G4716"/>
  <c r="I4716"/>
  <c r="H4716"/>
  <c r="H4715"/>
  <c r="G4715"/>
  <c r="I4715"/>
  <c r="G4714"/>
  <c r="I4714"/>
  <c r="H4714"/>
  <c r="H4713"/>
  <c r="G4713"/>
  <c r="I4713"/>
  <c r="G4712"/>
  <c r="I4712"/>
  <c r="H4712"/>
  <c r="H4711"/>
  <c r="G4711"/>
  <c r="I4711"/>
  <c r="G4710"/>
  <c r="I4710"/>
  <c r="H4710"/>
  <c r="H4709"/>
  <c r="G4709"/>
  <c r="I4709"/>
  <c r="G4708"/>
  <c r="I4708"/>
  <c r="H4708"/>
  <c r="H4707"/>
  <c r="G4707"/>
  <c r="I4707"/>
  <c r="G4706"/>
  <c r="I4706"/>
  <c r="H4706"/>
  <c r="H4705"/>
  <c r="G4705"/>
  <c r="I4705"/>
  <c r="G4704"/>
  <c r="I4704"/>
  <c r="H4704"/>
  <c r="H4703"/>
  <c r="G4703"/>
  <c r="I4703"/>
  <c r="G4702"/>
  <c r="I4702"/>
  <c r="H4702"/>
  <c r="H4701"/>
  <c r="G4701"/>
  <c r="I4701"/>
  <c r="G4700"/>
  <c r="I4700"/>
  <c r="H4700"/>
  <c r="H4699"/>
  <c r="G4699"/>
  <c r="I4699"/>
  <c r="G4698"/>
  <c r="I4698"/>
  <c r="H4698"/>
  <c r="H4697"/>
  <c r="G4697"/>
  <c r="I4697"/>
  <c r="G4696"/>
  <c r="I4696"/>
  <c r="H4696"/>
  <c r="H4695"/>
  <c r="G4695"/>
  <c r="I4695"/>
  <c r="G4694"/>
  <c r="I4694"/>
  <c r="H4694"/>
  <c r="H4693"/>
  <c r="G4693"/>
  <c r="I4693"/>
  <c r="G4692"/>
  <c r="I4692"/>
  <c r="H4692"/>
  <c r="H4691"/>
  <c r="G4691"/>
  <c r="I4691"/>
  <c r="G4690"/>
  <c r="I4690"/>
  <c r="H4690"/>
  <c r="H4689"/>
  <c r="G4689"/>
  <c r="I4689"/>
  <c r="G4688"/>
  <c r="I4688"/>
  <c r="H4688"/>
  <c r="H4687"/>
  <c r="G4687"/>
  <c r="I4687"/>
  <c r="G4686"/>
  <c r="I4686"/>
  <c r="H4686"/>
  <c r="H4685"/>
  <c r="G4685"/>
  <c r="I4685"/>
  <c r="G4684"/>
  <c r="I4684"/>
  <c r="H4684"/>
  <c r="H4683"/>
  <c r="G4683"/>
  <c r="I4683"/>
  <c r="G4682"/>
  <c r="I4682"/>
  <c r="H4682"/>
  <c r="H4681"/>
  <c r="G4681"/>
  <c r="I4681"/>
  <c r="G4680"/>
  <c r="I4680"/>
  <c r="H4680"/>
  <c r="H4679"/>
  <c r="G4679"/>
  <c r="I4679"/>
  <c r="G4678"/>
  <c r="I4678"/>
  <c r="H4678"/>
  <c r="H4677"/>
  <c r="G4677"/>
  <c r="I4677"/>
  <c r="G4676"/>
  <c r="I4676"/>
  <c r="H4676"/>
  <c r="H4675"/>
  <c r="G4675"/>
  <c r="I4675"/>
  <c r="G4674"/>
  <c r="I4674"/>
  <c r="H4674"/>
  <c r="H4673"/>
  <c r="G4673"/>
  <c r="I4673"/>
  <c r="G4672"/>
  <c r="I4672"/>
  <c r="H4672"/>
  <c r="H4671"/>
  <c r="G4671"/>
  <c r="I4671"/>
  <c r="G4670"/>
  <c r="I4670"/>
  <c r="H4670"/>
  <c r="H4669"/>
  <c r="G4669"/>
  <c r="I4669"/>
  <c r="G4668"/>
  <c r="I4668"/>
  <c r="H4668"/>
  <c r="H4667"/>
  <c r="G4667"/>
  <c r="I4667"/>
  <c r="G4666"/>
  <c r="I4666"/>
  <c r="H4666"/>
  <c r="H4665"/>
  <c r="G4665"/>
  <c r="I4665"/>
  <c r="G4664"/>
  <c r="I4664"/>
  <c r="H4664"/>
  <c r="H4663"/>
  <c r="G4663"/>
  <c r="I4663"/>
  <c r="G4662"/>
  <c r="I4662"/>
  <c r="H4662"/>
  <c r="H4661"/>
  <c r="G4661"/>
  <c r="I4661"/>
  <c r="G4660"/>
  <c r="I4660"/>
  <c r="H4660"/>
  <c r="H4659"/>
  <c r="G4659"/>
  <c r="I4659"/>
  <c r="G4658"/>
  <c r="I4658"/>
  <c r="H4658"/>
  <c r="H4657"/>
  <c r="G4657"/>
  <c r="I4657"/>
  <c r="G4656"/>
  <c r="I4656"/>
  <c r="H4656"/>
  <c r="H4655"/>
  <c r="G4655"/>
  <c r="I4655"/>
  <c r="G4654"/>
  <c r="I4654"/>
  <c r="H4654"/>
  <c r="H4653"/>
  <c r="G4653"/>
  <c r="I4653"/>
  <c r="G4652"/>
  <c r="I4652"/>
  <c r="H4652"/>
  <c r="H4651"/>
  <c r="G4651"/>
  <c r="I4651"/>
  <c r="G4650"/>
  <c r="I4650"/>
  <c r="H4650"/>
  <c r="H4649"/>
  <c r="G4649"/>
  <c r="I4649"/>
  <c r="G4648"/>
  <c r="I4648"/>
  <c r="H4648"/>
  <c r="H4647"/>
  <c r="G4647"/>
  <c r="I4647"/>
  <c r="G4646"/>
  <c r="I4646"/>
  <c r="H4646"/>
  <c r="H4645"/>
  <c r="G4645"/>
  <c r="I4645"/>
  <c r="G4644"/>
  <c r="I4644"/>
  <c r="H4644"/>
  <c r="H4643"/>
  <c r="G4643"/>
  <c r="I4643"/>
  <c r="G4642"/>
  <c r="I4642"/>
  <c r="H4642"/>
  <c r="H4641"/>
  <c r="G4641"/>
  <c r="I4641"/>
  <c r="G4640"/>
  <c r="I4640"/>
  <c r="H4640"/>
  <c r="H4639"/>
  <c r="G4639"/>
  <c r="I4639"/>
  <c r="G4638"/>
  <c r="I4638"/>
  <c r="H4638"/>
  <c r="H4637"/>
  <c r="G4637"/>
  <c r="I4637"/>
  <c r="G4636"/>
  <c r="I4636"/>
  <c r="H4636"/>
  <c r="H4635"/>
  <c r="G4635"/>
  <c r="I4635"/>
  <c r="G4634"/>
  <c r="I4634"/>
  <c r="H4634"/>
  <c r="H4633"/>
  <c r="G4633"/>
  <c r="I4633"/>
  <c r="G4632"/>
  <c r="I4632"/>
  <c r="H4632"/>
  <c r="H4631"/>
  <c r="G4631"/>
  <c r="I4631"/>
  <c r="G4630"/>
  <c r="I4630"/>
  <c r="H4630"/>
  <c r="H4629"/>
  <c r="G4629"/>
  <c r="I4629"/>
  <c r="G4628"/>
  <c r="I4628"/>
  <c r="H4628"/>
  <c r="H4627"/>
  <c r="G4627"/>
  <c r="I4627"/>
  <c r="G4626"/>
  <c r="I4626"/>
  <c r="H4626"/>
  <c r="H4625"/>
  <c r="G4625"/>
  <c r="I4625"/>
  <c r="G4624"/>
  <c r="I4624"/>
  <c r="H4624"/>
  <c r="H4623"/>
  <c r="G4623"/>
  <c r="I4623"/>
  <c r="G4622"/>
  <c r="I4622"/>
  <c r="H4622"/>
  <c r="H4621"/>
  <c r="G4621"/>
  <c r="I4621"/>
  <c r="G4620"/>
  <c r="I4620"/>
  <c r="H4620"/>
  <c r="H4619"/>
  <c r="G4619"/>
  <c r="I4619"/>
  <c r="G4618"/>
  <c r="I4618"/>
  <c r="H4618"/>
  <c r="H4617"/>
  <c r="G4617"/>
  <c r="I4617"/>
  <c r="G4616"/>
  <c r="I4616"/>
  <c r="H4616"/>
  <c r="H4615"/>
  <c r="G4615"/>
  <c r="I4615"/>
  <c r="G4614"/>
  <c r="I4614"/>
  <c r="H4614"/>
  <c r="H4613"/>
  <c r="G4613"/>
  <c r="I4613"/>
  <c r="G4612"/>
  <c r="I4612"/>
  <c r="H4612"/>
  <c r="H4611"/>
  <c r="G4611"/>
  <c r="I4611"/>
  <c r="G4610"/>
  <c r="I4610"/>
  <c r="H4610"/>
  <c r="H4609"/>
  <c r="G4609"/>
  <c r="I4609"/>
  <c r="G4608"/>
  <c r="I4608"/>
  <c r="H4608"/>
  <c r="H4607"/>
  <c r="G4607"/>
  <c r="I4607"/>
  <c r="G4606"/>
  <c r="I4606"/>
  <c r="H4606"/>
  <c r="H4605"/>
  <c r="G4605"/>
  <c r="I4605"/>
  <c r="G4604"/>
  <c r="I4604"/>
  <c r="H4604"/>
  <c r="H4603"/>
  <c r="G4603"/>
  <c r="I4603"/>
  <c r="G4602"/>
  <c r="I4602"/>
  <c r="H4602"/>
  <c r="H4601"/>
  <c r="G4601"/>
  <c r="I4601"/>
  <c r="G4600"/>
  <c r="I4600"/>
  <c r="H4600"/>
  <c r="H4599"/>
  <c r="G4599"/>
  <c r="I4599"/>
  <c r="G4598"/>
  <c r="I4598"/>
  <c r="H4598"/>
  <c r="H4597"/>
  <c r="G4597"/>
  <c r="I4597"/>
  <c r="G4596"/>
  <c r="I4596"/>
  <c r="H4596"/>
  <c r="H4595"/>
  <c r="G4595"/>
  <c r="I4595"/>
  <c r="G4594"/>
  <c r="I4594"/>
  <c r="H4594"/>
  <c r="H4593"/>
  <c r="G4593"/>
  <c r="I4593"/>
  <c r="G4592"/>
  <c r="I4592"/>
  <c r="H4592"/>
  <c r="H4591"/>
  <c r="G4591"/>
  <c r="I4591"/>
  <c r="G4590"/>
  <c r="I4590"/>
  <c r="H4590"/>
  <c r="H4589"/>
  <c r="G4589"/>
  <c r="I4589"/>
  <c r="G4588"/>
  <c r="I4588"/>
  <c r="H4588"/>
  <c r="H4587"/>
  <c r="G4587"/>
  <c r="I4587"/>
  <c r="G4586"/>
  <c r="I4586"/>
  <c r="H4586"/>
  <c r="H4585"/>
  <c r="G4585"/>
  <c r="I4585"/>
  <c r="G4584"/>
  <c r="I4584"/>
  <c r="H4584"/>
  <c r="H4583"/>
  <c r="G4583"/>
  <c r="I4583"/>
  <c r="G4582"/>
  <c r="I4582"/>
  <c r="H4582"/>
  <c r="H4581"/>
  <c r="G4581"/>
  <c r="I4581"/>
  <c r="G4580"/>
  <c r="I4580"/>
  <c r="H4580"/>
  <c r="H4579"/>
  <c r="G4579"/>
  <c r="I4579"/>
  <c r="G4578"/>
  <c r="I4578"/>
  <c r="H4578"/>
  <c r="H4577"/>
  <c r="G4577"/>
  <c r="I4577"/>
  <c r="G4576"/>
  <c r="I4576"/>
  <c r="H4576"/>
  <c r="H4575"/>
  <c r="G4575"/>
  <c r="I4575"/>
  <c r="G4574"/>
  <c r="I4574"/>
  <c r="H4574"/>
  <c r="H4573"/>
  <c r="G4573"/>
  <c r="I4573"/>
  <c r="G4572"/>
  <c r="I4572"/>
  <c r="H4572"/>
  <c r="H4571"/>
  <c r="G4571"/>
  <c r="I4571"/>
  <c r="G4570"/>
  <c r="I4570"/>
  <c r="H4570"/>
  <c r="H4569"/>
  <c r="G4569"/>
  <c r="I4569"/>
  <c r="G4568"/>
  <c r="I4568"/>
  <c r="H4568"/>
  <c r="H4567"/>
  <c r="G4567"/>
  <c r="I4567"/>
  <c r="G4566"/>
  <c r="I4566"/>
  <c r="H4566"/>
  <c r="H4565"/>
  <c r="G4565"/>
  <c r="I4565"/>
  <c r="G4564"/>
  <c r="I4564"/>
  <c r="H4564"/>
  <c r="H4563"/>
  <c r="G4563"/>
  <c r="I4563"/>
  <c r="G4562"/>
  <c r="I4562"/>
  <c r="H4562"/>
  <c r="H4561"/>
  <c r="G4561"/>
  <c r="I4561"/>
  <c r="G4560"/>
  <c r="I4560"/>
  <c r="H4560"/>
  <c r="H4559"/>
  <c r="G4559"/>
  <c r="I4559"/>
  <c r="G4558"/>
  <c r="I4558"/>
  <c r="H4558"/>
  <c r="H4557"/>
  <c r="G4557"/>
  <c r="I4557"/>
  <c r="G4556"/>
  <c r="I4556"/>
  <c r="H4556"/>
  <c r="H4555"/>
  <c r="G4555"/>
  <c r="I4555"/>
  <c r="G4554"/>
  <c r="I4554"/>
  <c r="H4554"/>
  <c r="H4553"/>
  <c r="G4553"/>
  <c r="I4553"/>
  <c r="G4552"/>
  <c r="I4552"/>
  <c r="H4552"/>
  <c r="H4551"/>
  <c r="G4551"/>
  <c r="I4551"/>
  <c r="G4550"/>
  <c r="I4550"/>
  <c r="H4550"/>
  <c r="H4549"/>
  <c r="G4549"/>
  <c r="I4549"/>
  <c r="G4548"/>
  <c r="I4548"/>
  <c r="H4548"/>
  <c r="H4547"/>
  <c r="G4547"/>
  <c r="I4547"/>
  <c r="G4546"/>
  <c r="I4546"/>
  <c r="H4546"/>
  <c r="H4545"/>
  <c r="G4545"/>
  <c r="I4545"/>
  <c r="G4544"/>
  <c r="I4544"/>
  <c r="H4544"/>
  <c r="H4543"/>
  <c r="G4543"/>
  <c r="I4543"/>
  <c r="G4542"/>
  <c r="I4542"/>
  <c r="H4542"/>
  <c r="H4541"/>
  <c r="G4541"/>
  <c r="I4541"/>
  <c r="G4540"/>
  <c r="I4540"/>
  <c r="H4540"/>
  <c r="H4539"/>
  <c r="G4539"/>
  <c r="I4539"/>
  <c r="G4538"/>
  <c r="I4538"/>
  <c r="H4538"/>
  <c r="H4537"/>
  <c r="G4537"/>
  <c r="I4537"/>
  <c r="G4536"/>
  <c r="I4536"/>
  <c r="H4536"/>
  <c r="H4535"/>
  <c r="G4535"/>
  <c r="I4535"/>
  <c r="G4534"/>
  <c r="I4534"/>
  <c r="H4534"/>
  <c r="H4533"/>
  <c r="G4533"/>
  <c r="I4533"/>
  <c r="G4532"/>
  <c r="I4532"/>
  <c r="H4532"/>
  <c r="H4531"/>
  <c r="G4531"/>
  <c r="I4531"/>
  <c r="G4530"/>
  <c r="I4530"/>
  <c r="H4530"/>
  <c r="H4529"/>
  <c r="G4529"/>
  <c r="I4529"/>
  <c r="G4528"/>
  <c r="I4528"/>
  <c r="H4528"/>
  <c r="H4527"/>
  <c r="G4527"/>
  <c r="I4527"/>
  <c r="G4526"/>
  <c r="I4526"/>
  <c r="H4526"/>
  <c r="H4525"/>
  <c r="G4525"/>
  <c r="I4525"/>
  <c r="G4524"/>
  <c r="I4524"/>
  <c r="H4524"/>
  <c r="H4523"/>
  <c r="G4523"/>
  <c r="I4523"/>
  <c r="G4522"/>
  <c r="I4522"/>
  <c r="H4522"/>
  <c r="H4521"/>
  <c r="G4521"/>
  <c r="I4521"/>
  <c r="G4520"/>
  <c r="I4520"/>
  <c r="H4520"/>
  <c r="H4519"/>
  <c r="G4519"/>
  <c r="I4519"/>
  <c r="G4518"/>
  <c r="I4518"/>
  <c r="H4518"/>
  <c r="H4517"/>
  <c r="G4517"/>
  <c r="I4517"/>
  <c r="G4516"/>
  <c r="I4516"/>
  <c r="H4516"/>
  <c r="H4515"/>
  <c r="G4515"/>
  <c r="I4515"/>
  <c r="G4514"/>
  <c r="I4514"/>
  <c r="H4514"/>
  <c r="H4513"/>
  <c r="G4513"/>
  <c r="I4513"/>
  <c r="G4512"/>
  <c r="I4512"/>
  <c r="H4512"/>
  <c r="H4511"/>
  <c r="G4511"/>
  <c r="I4511"/>
  <c r="G4510"/>
  <c r="I4510"/>
  <c r="H4510"/>
  <c r="H4509"/>
  <c r="G4509"/>
  <c r="I4509"/>
  <c r="G4508"/>
  <c r="I4508"/>
  <c r="H4508"/>
  <c r="H4507"/>
  <c r="G4507"/>
  <c r="I4507"/>
  <c r="G4506"/>
  <c r="I4506"/>
  <c r="H4506"/>
  <c r="H4505"/>
  <c r="G4505"/>
  <c r="I4505"/>
  <c r="G4504"/>
  <c r="I4504"/>
  <c r="H4504"/>
  <c r="H4503"/>
  <c r="G4503"/>
  <c r="I4503"/>
  <c r="G4502"/>
  <c r="I4502"/>
  <c r="H4502"/>
  <c r="H4501"/>
  <c r="G4501"/>
  <c r="I4501"/>
  <c r="G4500"/>
  <c r="I4500"/>
  <c r="H4500"/>
  <c r="H4499"/>
  <c r="G4499"/>
  <c r="I4499"/>
  <c r="G4498"/>
  <c r="I4498"/>
  <c r="H4498"/>
  <c r="H4497"/>
  <c r="G4497"/>
  <c r="I4497"/>
  <c r="G4496"/>
  <c r="I4496"/>
  <c r="H4496"/>
  <c r="H4495"/>
  <c r="G4495"/>
  <c r="I4495"/>
  <c r="G4494"/>
  <c r="I4494"/>
  <c r="H4494"/>
  <c r="H4493"/>
  <c r="G4493"/>
  <c r="I4493"/>
  <c r="G4492"/>
  <c r="I4492"/>
  <c r="H4492"/>
  <c r="H4491"/>
  <c r="G4491"/>
  <c r="I4491"/>
  <c r="G4490"/>
  <c r="I4490"/>
  <c r="H4490"/>
  <c r="H4489"/>
  <c r="G4489"/>
  <c r="I4489"/>
  <c r="G4488"/>
  <c r="I4488"/>
  <c r="H4488"/>
  <c r="H4487"/>
  <c r="G4487"/>
  <c r="I4487"/>
  <c r="G4486"/>
  <c r="I4486"/>
  <c r="H4486"/>
  <c r="H4485"/>
  <c r="G4485"/>
  <c r="I4485"/>
  <c r="G4484"/>
  <c r="I4484"/>
  <c r="H4484"/>
  <c r="H4483"/>
  <c r="G4483"/>
  <c r="I4483"/>
  <c r="G4482"/>
  <c r="I4482"/>
  <c r="H4482"/>
  <c r="H4481"/>
  <c r="G4481"/>
  <c r="I4481"/>
  <c r="G4480"/>
  <c r="I4480"/>
  <c r="H4480"/>
  <c r="H4479"/>
  <c r="G4479"/>
  <c r="I4479"/>
  <c r="G4478"/>
  <c r="I4478"/>
  <c r="H4478"/>
  <c r="H4477"/>
  <c r="G4477"/>
  <c r="I4477"/>
  <c r="G4476"/>
  <c r="I4476"/>
  <c r="H4476"/>
  <c r="H4475"/>
  <c r="G4475"/>
  <c r="I4475"/>
  <c r="G4474"/>
  <c r="I4474"/>
  <c r="H4474"/>
  <c r="H4473"/>
  <c r="G4473"/>
  <c r="I4473"/>
  <c r="G4472"/>
  <c r="I4472"/>
  <c r="H4472"/>
  <c r="H4471"/>
  <c r="G4471"/>
  <c r="I4471"/>
  <c r="G4470"/>
  <c r="I4470"/>
  <c r="H4470"/>
  <c r="H4469"/>
  <c r="G4469"/>
  <c r="I4469"/>
  <c r="G4468"/>
  <c r="I4468"/>
  <c r="H4468"/>
  <c r="H4467"/>
  <c r="G4467"/>
  <c r="I4467"/>
  <c r="G4466"/>
  <c r="I4466"/>
  <c r="H4466"/>
  <c r="H4465"/>
  <c r="G4465"/>
  <c r="I4465"/>
  <c r="G4464"/>
  <c r="I4464"/>
  <c r="H4464"/>
  <c r="H4463"/>
  <c r="G4463"/>
  <c r="I4463"/>
  <c r="G4462"/>
  <c r="I4462"/>
  <c r="H4462"/>
  <c r="H4461"/>
  <c r="G4461"/>
  <c r="I4461"/>
  <c r="G4460"/>
  <c r="I4460"/>
  <c r="H4460"/>
  <c r="H4459"/>
  <c r="G4459"/>
  <c r="I4459"/>
  <c r="G4458"/>
  <c r="I4458"/>
  <c r="H4458"/>
  <c r="H4457"/>
  <c r="G4457"/>
  <c r="I4457"/>
  <c r="G4456"/>
  <c r="I4456"/>
  <c r="H4456"/>
  <c r="H4455"/>
  <c r="G4455"/>
  <c r="I4455"/>
  <c r="G4454"/>
  <c r="I4454"/>
  <c r="H4454"/>
  <c r="H4453"/>
  <c r="G4453"/>
  <c r="I4453"/>
  <c r="G4452"/>
  <c r="I4452"/>
  <c r="H4452"/>
  <c r="H4451"/>
  <c r="G4451"/>
  <c r="I4451"/>
  <c r="G4450"/>
  <c r="I4450"/>
  <c r="H4450"/>
  <c r="H4449"/>
  <c r="G4449"/>
  <c r="I4449"/>
  <c r="G4448"/>
  <c r="I4448"/>
  <c r="H4448"/>
  <c r="H4447"/>
  <c r="G4447"/>
  <c r="I4447"/>
  <c r="G4446"/>
  <c r="I4446"/>
  <c r="H4446"/>
  <c r="H4445"/>
  <c r="G4445"/>
  <c r="I4445"/>
  <c r="G4444"/>
  <c r="I4444"/>
  <c r="H4444"/>
  <c r="H4443"/>
  <c r="G4443"/>
  <c r="I4443"/>
  <c r="G4442"/>
  <c r="I4442"/>
  <c r="H4442"/>
  <c r="H4441"/>
  <c r="G4441"/>
  <c r="I4441"/>
  <c r="G4440"/>
  <c r="I4440"/>
  <c r="H4440"/>
  <c r="H4439"/>
  <c r="G4439"/>
  <c r="I4439"/>
  <c r="G4438"/>
  <c r="I4438"/>
  <c r="H4438"/>
  <c r="H4437"/>
  <c r="G4437"/>
  <c r="I4437"/>
  <c r="G4436"/>
  <c r="I4436"/>
  <c r="H4436"/>
  <c r="H4435"/>
  <c r="G4435"/>
  <c r="I4435"/>
  <c r="G4434"/>
  <c r="I4434"/>
  <c r="H4434"/>
  <c r="H4433"/>
  <c r="G4433"/>
  <c r="I4433"/>
  <c r="G4432"/>
  <c r="I4432"/>
  <c r="H4432"/>
  <c r="H4431"/>
  <c r="G4431"/>
  <c r="I4431"/>
  <c r="G4430"/>
  <c r="I4430"/>
  <c r="H4430"/>
  <c r="H4429"/>
  <c r="G4429"/>
  <c r="I4429"/>
  <c r="G4428"/>
  <c r="I4428"/>
  <c r="H4428"/>
  <c r="H4427"/>
  <c r="G4427"/>
  <c r="I4427"/>
  <c r="G4426"/>
  <c r="I4426"/>
  <c r="H4426"/>
  <c r="H4425"/>
  <c r="G4425"/>
  <c r="I4425"/>
  <c r="G4424"/>
  <c r="I4424"/>
  <c r="H4424"/>
  <c r="H4423"/>
  <c r="G4423"/>
  <c r="I4423"/>
  <c r="G4422"/>
  <c r="I4422"/>
  <c r="H4422"/>
  <c r="H4421"/>
  <c r="G4421"/>
  <c r="I4421"/>
  <c r="G4420"/>
  <c r="I4420"/>
  <c r="H4420"/>
  <c r="H4419"/>
  <c r="G4419"/>
  <c r="I4419"/>
  <c r="G4418"/>
  <c r="I4418"/>
  <c r="H4418"/>
  <c r="H4417"/>
  <c r="G4417"/>
  <c r="I4417"/>
  <c r="G4416"/>
  <c r="I4416"/>
  <c r="H4416"/>
  <c r="H4415"/>
  <c r="G4415"/>
  <c r="I4415"/>
  <c r="G4414"/>
  <c r="I4414"/>
  <c r="H4414"/>
  <c r="H4413"/>
  <c r="G4413"/>
  <c r="I4413"/>
  <c r="G4412"/>
  <c r="I4412"/>
  <c r="H4412"/>
  <c r="H4411"/>
  <c r="G4411"/>
  <c r="I4411"/>
  <c r="G4410"/>
  <c r="I4410"/>
  <c r="H4410"/>
  <c r="H4409"/>
  <c r="G4409"/>
  <c r="I4409"/>
  <c r="G4408"/>
  <c r="I4408"/>
  <c r="H4408"/>
  <c r="H4407"/>
  <c r="G4407"/>
  <c r="I4407"/>
  <c r="G4406"/>
  <c r="I4406"/>
  <c r="H4406"/>
  <c r="H4405"/>
  <c r="G4405"/>
  <c r="I4405"/>
  <c r="G4404"/>
  <c r="I4404"/>
  <c r="H4404"/>
  <c r="H4403"/>
  <c r="G4403"/>
  <c r="I4403"/>
  <c r="G4402"/>
  <c r="I4402"/>
  <c r="H4402"/>
  <c r="H4401"/>
  <c r="G4401"/>
  <c r="I4401"/>
  <c r="G4400"/>
  <c r="I4400"/>
  <c r="H4400"/>
  <c r="H4399"/>
  <c r="G4399"/>
  <c r="I4399"/>
  <c r="G4398"/>
  <c r="I4398"/>
  <c r="H4398"/>
  <c r="H4397"/>
  <c r="G4397"/>
  <c r="I4397"/>
  <c r="G4396"/>
  <c r="I4396"/>
  <c r="H4396"/>
  <c r="H4395"/>
  <c r="G4395"/>
  <c r="I4395"/>
  <c r="G4394"/>
  <c r="I4394"/>
  <c r="H4394"/>
  <c r="H4393"/>
  <c r="G4393"/>
  <c r="I4393"/>
  <c r="G4392"/>
  <c r="I4392"/>
  <c r="H4392"/>
  <c r="H4391"/>
  <c r="G4391"/>
  <c r="I4391"/>
  <c r="G4390"/>
  <c r="I4390"/>
  <c r="H4390"/>
  <c r="H4389"/>
  <c r="G4389"/>
  <c r="I4389"/>
  <c r="G4388"/>
  <c r="I4388"/>
  <c r="H4388"/>
  <c r="H4387"/>
  <c r="G4387"/>
  <c r="I4387"/>
  <c r="G4386"/>
  <c r="I4386"/>
  <c r="H4386"/>
  <c r="H4385"/>
  <c r="G4385"/>
  <c r="I4385"/>
  <c r="G4384"/>
  <c r="I4384"/>
  <c r="H4384"/>
  <c r="H4383"/>
  <c r="G4383"/>
  <c r="I4383"/>
  <c r="G4382"/>
  <c r="I4382"/>
  <c r="H4382"/>
  <c r="H4381"/>
  <c r="G4381"/>
  <c r="I4381"/>
  <c r="G4380"/>
  <c r="I4380"/>
  <c r="H4380"/>
  <c r="H4379"/>
  <c r="G4379"/>
  <c r="I4379"/>
  <c r="G4378"/>
  <c r="I4378"/>
  <c r="H4378"/>
  <c r="H4377"/>
  <c r="G4377"/>
  <c r="I4377"/>
  <c r="G4376"/>
  <c r="I4376"/>
  <c r="H4376"/>
  <c r="H4375"/>
  <c r="G4375"/>
  <c r="I4375"/>
  <c r="G4374"/>
  <c r="I4374"/>
  <c r="H4374"/>
  <c r="H4373"/>
  <c r="G4373"/>
  <c r="I4373"/>
  <c r="G4372"/>
  <c r="I4372"/>
  <c r="H4372"/>
  <c r="H4371"/>
  <c r="G4371"/>
  <c r="I4371"/>
  <c r="G4370"/>
  <c r="I4370"/>
  <c r="H4370"/>
  <c r="H4369"/>
  <c r="G4369"/>
  <c r="I4369"/>
  <c r="G4368"/>
  <c r="I4368"/>
  <c r="H4368"/>
  <c r="H4367"/>
  <c r="G4367"/>
  <c r="I4367"/>
  <c r="G4366"/>
  <c r="I4366"/>
  <c r="H4366"/>
  <c r="H4365"/>
  <c r="G4365"/>
  <c r="I4365"/>
  <c r="G4364"/>
  <c r="I4364"/>
  <c r="H4364"/>
  <c r="H4363"/>
  <c r="G4363"/>
  <c r="I4363"/>
  <c r="G4362"/>
  <c r="I4362"/>
  <c r="H4362"/>
  <c r="H4361"/>
  <c r="G4361"/>
  <c r="I4361"/>
  <c r="G4360"/>
  <c r="I4360"/>
  <c r="H4360"/>
  <c r="H4359"/>
  <c r="G4359"/>
  <c r="I4359"/>
  <c r="G4358"/>
  <c r="I4358"/>
  <c r="H4358"/>
  <c r="H4357"/>
  <c r="G4357"/>
  <c r="I4357"/>
  <c r="G4356"/>
  <c r="I4356"/>
  <c r="H4356"/>
  <c r="H4355"/>
  <c r="G4355"/>
  <c r="I4355"/>
  <c r="G4354"/>
  <c r="I4354"/>
  <c r="H4354"/>
  <c r="H4353"/>
  <c r="G4353"/>
  <c r="I4353"/>
  <c r="G4352"/>
  <c r="I4352"/>
  <c r="H4352"/>
  <c r="H4351"/>
  <c r="G4351"/>
  <c r="I4351"/>
  <c r="G4350"/>
  <c r="I4350"/>
  <c r="H4350"/>
  <c r="H4349"/>
  <c r="G4349"/>
  <c r="I4349"/>
  <c r="G4348"/>
  <c r="I4348"/>
  <c r="H4348"/>
  <c r="H4347"/>
  <c r="G4347"/>
  <c r="I4347"/>
  <c r="G4346"/>
  <c r="I4346"/>
  <c r="H4346"/>
  <c r="H4345"/>
  <c r="G4345"/>
  <c r="I4345"/>
  <c r="G4344"/>
  <c r="I4344"/>
  <c r="H4344"/>
  <c r="H4343"/>
  <c r="G4343"/>
  <c r="I4343"/>
  <c r="G4342"/>
  <c r="I4342"/>
  <c r="H4342"/>
  <c r="H4341"/>
  <c r="G4341"/>
  <c r="I4341"/>
  <c r="G4340"/>
  <c r="I4340"/>
  <c r="H4340"/>
  <c r="H4339"/>
  <c r="G4339"/>
  <c r="I4339"/>
  <c r="G4338"/>
  <c r="I4338"/>
  <c r="H4338"/>
  <c r="H4337"/>
  <c r="G4337"/>
  <c r="I4337"/>
  <c r="G4336"/>
  <c r="I4336"/>
  <c r="H4336"/>
  <c r="H4335"/>
  <c r="G4335"/>
  <c r="I4335"/>
  <c r="G4334"/>
  <c r="I4334"/>
  <c r="H4334"/>
  <c r="H4333"/>
  <c r="G4333"/>
  <c r="I4333"/>
  <c r="G4332"/>
  <c r="I4332"/>
  <c r="H4332"/>
  <c r="H4331"/>
  <c r="G4331"/>
  <c r="I4331"/>
  <c r="G4330"/>
  <c r="I4330"/>
  <c r="H4330"/>
  <c r="H4329"/>
  <c r="G4329"/>
  <c r="I4329"/>
  <c r="G4328"/>
  <c r="I4328"/>
  <c r="H4328"/>
  <c r="H4327"/>
  <c r="G4327"/>
  <c r="I4327"/>
  <c r="G4326"/>
  <c r="I4326"/>
  <c r="H4326"/>
  <c r="H4325"/>
  <c r="G4325"/>
  <c r="I4325"/>
  <c r="G4324"/>
  <c r="I4324"/>
  <c r="H4324"/>
  <c r="H4323"/>
  <c r="G4323"/>
  <c r="I4323"/>
  <c r="G4322"/>
  <c r="I4322"/>
  <c r="H4322"/>
  <c r="H4321"/>
  <c r="G4321"/>
  <c r="I4321"/>
  <c r="G4320"/>
  <c r="I4320"/>
  <c r="H4320"/>
  <c r="H4319"/>
  <c r="G4319"/>
  <c r="I4319"/>
  <c r="G4318"/>
  <c r="I4318"/>
  <c r="H4318"/>
  <c r="H4317"/>
  <c r="G4317"/>
  <c r="I4317"/>
  <c r="G4316"/>
  <c r="I4316"/>
  <c r="H4316"/>
  <c r="H4315"/>
  <c r="G4315"/>
  <c r="I4315"/>
  <c r="G4314"/>
  <c r="I4314"/>
  <c r="H4314"/>
  <c r="H4313"/>
  <c r="G4313"/>
  <c r="I4313"/>
  <c r="G4312"/>
  <c r="I4312"/>
  <c r="H4312"/>
  <c r="H4311"/>
  <c r="G4311"/>
  <c r="I4311"/>
  <c r="G4310"/>
  <c r="I4310"/>
  <c r="H4310"/>
  <c r="H4309"/>
  <c r="G4309"/>
  <c r="I4309"/>
  <c r="G4308"/>
  <c r="I4308"/>
  <c r="H4308"/>
  <c r="H4307"/>
  <c r="G4307"/>
  <c r="I4307"/>
  <c r="G4306"/>
  <c r="I4306"/>
  <c r="H4306"/>
  <c r="H4305"/>
  <c r="G4305"/>
  <c r="I4305"/>
  <c r="G4304"/>
  <c r="I4304"/>
  <c r="H4304"/>
  <c r="H4303"/>
  <c r="G4303"/>
  <c r="I4303"/>
  <c r="G4302"/>
  <c r="I4302"/>
  <c r="H4302"/>
  <c r="H4301"/>
  <c r="G4301"/>
  <c r="I4301"/>
  <c r="G4300"/>
  <c r="I4300"/>
  <c r="H4300"/>
  <c r="H4299"/>
  <c r="G4299"/>
  <c r="I4299"/>
  <c r="G4298"/>
  <c r="I4298"/>
  <c r="H4298"/>
  <c r="H4297"/>
  <c r="G4297"/>
  <c r="I4297"/>
  <c r="G4296"/>
  <c r="I4296"/>
  <c r="H4296"/>
  <c r="H4295"/>
  <c r="G4295"/>
  <c r="I4295"/>
  <c r="G4294"/>
  <c r="I4294"/>
  <c r="H4294"/>
  <c r="H4293"/>
  <c r="G4293"/>
  <c r="I4293"/>
  <c r="G4292"/>
  <c r="I4292"/>
  <c r="H4292"/>
  <c r="H4291"/>
  <c r="G4291"/>
  <c r="I4291"/>
  <c r="G4290"/>
  <c r="I4290"/>
  <c r="H4290"/>
  <c r="H4289"/>
  <c r="G4289"/>
  <c r="I4289"/>
  <c r="G4288"/>
  <c r="I4288"/>
  <c r="H4288"/>
  <c r="H4287"/>
  <c r="G4287"/>
  <c r="I4287"/>
  <c r="G4286"/>
  <c r="I4286"/>
  <c r="H4286"/>
  <c r="H4285"/>
  <c r="G4285"/>
  <c r="I4285"/>
  <c r="G4284"/>
  <c r="I4284"/>
  <c r="H4284"/>
  <c r="H4283"/>
  <c r="G4283"/>
  <c r="I4283"/>
  <c r="G4282"/>
  <c r="I4282"/>
  <c r="H4282"/>
  <c r="H4281"/>
  <c r="G4281"/>
  <c r="I4281"/>
  <c r="G4280"/>
  <c r="I4280"/>
  <c r="H4280"/>
  <c r="H4279"/>
  <c r="G4279"/>
  <c r="I4279"/>
  <c r="G4278"/>
  <c r="I4278"/>
  <c r="H4278"/>
  <c r="H4277"/>
  <c r="G4277"/>
  <c r="I4277"/>
  <c r="G4276"/>
  <c r="I4276"/>
  <c r="H4276"/>
  <c r="H4275"/>
  <c r="G4275"/>
  <c r="I4275"/>
  <c r="G4274"/>
  <c r="I4274"/>
  <c r="H4274"/>
  <c r="H4273"/>
  <c r="G4273"/>
  <c r="I4273"/>
  <c r="G4272"/>
  <c r="I4272"/>
  <c r="H4272"/>
  <c r="H4271"/>
  <c r="G4271"/>
  <c r="I4271"/>
  <c r="G4270"/>
  <c r="I4270"/>
  <c r="H4270"/>
  <c r="H4269"/>
  <c r="G4269"/>
  <c r="I4269"/>
  <c r="G4268"/>
  <c r="I4268"/>
  <c r="H4268"/>
  <c r="H4267"/>
  <c r="G4267"/>
  <c r="I4267"/>
  <c r="G4266"/>
  <c r="I4266"/>
  <c r="H4266"/>
  <c r="H4265"/>
  <c r="G4265"/>
  <c r="I4265"/>
  <c r="G4264"/>
  <c r="I4264"/>
  <c r="H4264"/>
  <c r="H4263"/>
  <c r="G4263"/>
  <c r="I4263"/>
  <c r="G4262"/>
  <c r="I4262"/>
  <c r="H4262"/>
  <c r="H4261"/>
  <c r="G4261"/>
  <c r="I4261"/>
  <c r="G4260"/>
  <c r="I4260"/>
  <c r="H4260"/>
  <c r="H4259"/>
  <c r="G4259"/>
  <c r="I4259"/>
  <c r="G4258"/>
  <c r="I4258"/>
  <c r="H4258"/>
  <c r="H4257"/>
  <c r="G4257"/>
  <c r="I4257"/>
  <c r="G4256"/>
  <c r="I4256"/>
  <c r="H4256"/>
  <c r="H4255"/>
  <c r="G4255"/>
  <c r="I4255"/>
  <c r="G4254"/>
  <c r="I4254"/>
  <c r="H4254"/>
  <c r="H4253"/>
  <c r="G4253"/>
  <c r="I4253"/>
  <c r="G4252"/>
  <c r="I4252"/>
  <c r="H4252"/>
  <c r="H4251"/>
  <c r="G4251"/>
  <c r="I4251"/>
  <c r="G4250"/>
  <c r="I4250"/>
  <c r="H4250"/>
  <c r="H4249"/>
  <c r="G4249"/>
  <c r="I4249"/>
  <c r="G4248"/>
  <c r="I4248"/>
  <c r="H4248"/>
  <c r="H4247"/>
  <c r="G4247"/>
  <c r="I4247"/>
  <c r="G4246"/>
  <c r="I4246"/>
  <c r="H4246"/>
  <c r="H4245"/>
  <c r="G4245"/>
  <c r="I4245"/>
  <c r="G4244"/>
  <c r="I4244"/>
  <c r="H4244"/>
  <c r="H4243"/>
  <c r="G4243"/>
  <c r="I4243"/>
  <c r="G4242"/>
  <c r="I4242"/>
  <c r="H4242"/>
  <c r="H4241"/>
  <c r="G4241"/>
  <c r="I4241"/>
  <c r="G4240"/>
  <c r="I4240"/>
  <c r="H4240"/>
  <c r="H4239"/>
  <c r="G4239"/>
  <c r="I4239"/>
  <c r="G4238"/>
  <c r="I4238"/>
  <c r="H4238"/>
  <c r="H4237"/>
  <c r="G4237"/>
  <c r="I4237"/>
  <c r="G4236"/>
  <c r="I4236"/>
  <c r="H4236"/>
  <c r="H4235"/>
  <c r="G4235"/>
  <c r="I4235"/>
  <c r="G4234"/>
  <c r="I4234"/>
  <c r="H4234"/>
  <c r="H4233"/>
  <c r="G4233"/>
  <c r="I4233"/>
  <c r="G4232"/>
  <c r="I4232"/>
  <c r="H4232"/>
  <c r="H4231"/>
  <c r="G4231"/>
  <c r="I4231"/>
  <c r="G4230"/>
  <c r="I4230"/>
  <c r="H4230"/>
  <c r="H4229"/>
  <c r="G4229"/>
  <c r="I4229"/>
  <c r="G4228"/>
  <c r="I4228"/>
  <c r="H4228"/>
  <c r="H4227"/>
  <c r="G4227"/>
  <c r="I4227"/>
  <c r="G4226"/>
  <c r="I4226"/>
  <c r="H4226"/>
  <c r="H4225"/>
  <c r="G4225"/>
  <c r="I4225"/>
  <c r="G4224"/>
  <c r="I4224"/>
  <c r="H4224"/>
  <c r="H4223"/>
  <c r="G4223"/>
  <c r="I4223"/>
  <c r="G4222"/>
  <c r="I4222"/>
  <c r="H4222"/>
  <c r="H4221"/>
  <c r="G4221"/>
  <c r="I4221"/>
  <c r="G4220"/>
  <c r="I4220"/>
  <c r="H4220"/>
  <c r="H4219"/>
  <c r="G4219"/>
  <c r="I4219"/>
  <c r="G4218"/>
  <c r="I4218"/>
  <c r="H4218"/>
  <c r="H4217"/>
  <c r="G4217"/>
  <c r="I4217"/>
  <c r="G4216"/>
  <c r="I4216"/>
  <c r="H4216"/>
  <c r="H4215"/>
  <c r="G4215"/>
  <c r="I4215"/>
  <c r="G4214"/>
  <c r="I4214"/>
  <c r="H4214"/>
  <c r="H4213"/>
  <c r="G4213"/>
  <c r="I4213"/>
  <c r="G4212"/>
  <c r="I4212"/>
  <c r="H4212"/>
  <c r="H4211"/>
  <c r="G4211"/>
  <c r="I4211"/>
  <c r="G4210"/>
  <c r="I4210"/>
  <c r="H4210"/>
  <c r="H4209"/>
  <c r="G4209"/>
  <c r="I4209"/>
  <c r="G4208"/>
  <c r="I4208"/>
  <c r="H4208"/>
  <c r="H4207"/>
  <c r="G4207"/>
  <c r="I4207"/>
  <c r="G4206"/>
  <c r="I4206"/>
  <c r="H4206"/>
  <c r="H4205"/>
  <c r="G4205"/>
  <c r="I4205"/>
  <c r="G4204"/>
  <c r="I4204"/>
  <c r="H4204"/>
  <c r="H4203"/>
  <c r="G4203"/>
  <c r="I4203"/>
  <c r="G4202"/>
  <c r="I4202"/>
  <c r="H4202"/>
  <c r="H4201"/>
  <c r="G4201"/>
  <c r="I4201"/>
  <c r="G4200"/>
  <c r="I4200"/>
  <c r="H4200"/>
  <c r="H4199"/>
  <c r="G4199"/>
  <c r="I4199"/>
  <c r="G4198"/>
  <c r="I4198"/>
  <c r="H4198"/>
  <c r="H4197"/>
  <c r="G4197"/>
  <c r="I4197"/>
  <c r="G4196"/>
  <c r="I4196"/>
  <c r="H4196"/>
  <c r="H4195"/>
  <c r="G4195"/>
  <c r="I4195"/>
  <c r="G4194"/>
  <c r="I4194"/>
  <c r="H4194"/>
  <c r="H4193"/>
  <c r="G4193"/>
  <c r="I4193"/>
  <c r="G4192"/>
  <c r="I4192"/>
  <c r="H4192"/>
  <c r="H4191"/>
  <c r="G4191"/>
  <c r="I4191"/>
  <c r="G4190"/>
  <c r="I4190"/>
  <c r="H4190"/>
  <c r="H4189"/>
  <c r="G4189"/>
  <c r="I4189"/>
  <c r="G4188"/>
  <c r="I4188"/>
  <c r="H4188"/>
  <c r="H4187"/>
  <c r="G4187"/>
  <c r="I4187"/>
  <c r="G4186"/>
  <c r="I4186"/>
  <c r="H4186"/>
  <c r="H4185"/>
  <c r="G4185"/>
  <c r="I4185"/>
  <c r="G4184"/>
  <c r="I4184"/>
  <c r="H4184"/>
  <c r="H4183"/>
  <c r="G4183"/>
  <c r="I4183"/>
  <c r="G4182"/>
  <c r="I4182"/>
  <c r="H4182"/>
  <c r="H4181"/>
  <c r="G4181"/>
  <c r="I4181"/>
  <c r="G4180"/>
  <c r="I4180"/>
  <c r="H4180"/>
  <c r="H4179"/>
  <c r="G4179"/>
  <c r="I4179"/>
  <c r="G4178"/>
  <c r="I4178"/>
  <c r="H4178"/>
  <c r="H4177"/>
  <c r="G4177"/>
  <c r="I4177"/>
  <c r="G4176"/>
  <c r="I4176"/>
  <c r="H4176"/>
  <c r="H4175"/>
  <c r="G4175"/>
  <c r="I4175"/>
  <c r="G4174"/>
  <c r="I4174"/>
  <c r="H4174"/>
  <c r="H4173"/>
  <c r="G4173"/>
  <c r="I4173"/>
  <c r="G4172"/>
  <c r="I4172"/>
  <c r="H4172"/>
  <c r="H4171"/>
  <c r="G4171"/>
  <c r="I4171"/>
  <c r="G4170"/>
  <c r="I4170"/>
  <c r="H4170"/>
  <c r="H4169"/>
  <c r="G4169"/>
  <c r="I4169"/>
  <c r="G4168"/>
  <c r="I4168"/>
  <c r="H4168"/>
  <c r="H4167"/>
  <c r="G4167"/>
  <c r="I4167"/>
  <c r="G4166"/>
  <c r="I4166"/>
  <c r="H4166"/>
  <c r="H4165"/>
  <c r="G4165"/>
  <c r="I4165"/>
  <c r="G4164"/>
  <c r="I4164"/>
  <c r="H4164"/>
  <c r="H4163"/>
  <c r="G4163"/>
  <c r="I4163"/>
  <c r="G4162"/>
  <c r="I4162"/>
  <c r="H4162"/>
  <c r="H4161"/>
  <c r="G4161"/>
  <c r="I4161"/>
  <c r="G4160"/>
  <c r="I4160"/>
  <c r="H4160"/>
  <c r="H4159"/>
  <c r="G4159"/>
  <c r="I4159"/>
  <c r="G4158"/>
  <c r="I4158"/>
  <c r="H4158"/>
  <c r="H4157"/>
  <c r="G4157"/>
  <c r="I4157"/>
  <c r="G4156"/>
  <c r="I4156"/>
  <c r="H4156"/>
  <c r="H4155"/>
  <c r="G4155"/>
  <c r="I4155"/>
  <c r="G4154"/>
  <c r="I4154"/>
  <c r="H4154"/>
  <c r="H4153"/>
  <c r="G4153"/>
  <c r="I4153"/>
  <c r="G4152"/>
  <c r="I4152"/>
  <c r="H4152"/>
  <c r="H4151"/>
  <c r="G4151"/>
  <c r="I4151"/>
  <c r="G4150"/>
  <c r="I4150"/>
  <c r="H4150"/>
  <c r="H4149"/>
  <c r="G4149"/>
  <c r="I4149"/>
  <c r="G4148"/>
  <c r="I4148"/>
  <c r="H4148"/>
  <c r="H4147"/>
  <c r="G4147"/>
  <c r="I4147"/>
  <c r="G4146"/>
  <c r="I4146"/>
  <c r="H4146"/>
  <c r="H4145"/>
  <c r="G4145"/>
  <c r="I4145"/>
  <c r="G4144"/>
  <c r="I4144"/>
  <c r="H4144"/>
  <c r="H4143"/>
  <c r="G4143"/>
  <c r="I4143"/>
  <c r="G4142"/>
  <c r="I4142"/>
  <c r="H4142"/>
  <c r="H4141"/>
  <c r="G4141"/>
  <c r="I4141"/>
  <c r="G4140"/>
  <c r="I4140"/>
  <c r="H4140"/>
  <c r="H4139"/>
  <c r="G4139"/>
  <c r="I4139"/>
  <c r="G4138"/>
  <c r="I4138"/>
  <c r="H4138"/>
  <c r="H4137"/>
  <c r="G4137"/>
  <c r="I4137"/>
  <c r="G4136"/>
  <c r="I4136"/>
  <c r="H4136"/>
  <c r="H4135"/>
  <c r="G4135"/>
  <c r="I4135"/>
  <c r="G4134"/>
  <c r="I4134"/>
  <c r="H4134"/>
  <c r="H4133"/>
  <c r="G4133"/>
  <c r="I4133"/>
  <c r="G4132"/>
  <c r="I4132"/>
  <c r="H4132"/>
  <c r="H4131"/>
  <c r="G4131"/>
  <c r="I4131"/>
  <c r="G4130"/>
  <c r="I4130"/>
  <c r="H4130"/>
  <c r="H4129"/>
  <c r="G4129"/>
  <c r="I4129"/>
  <c r="G4128"/>
  <c r="I4128"/>
  <c r="H4128"/>
  <c r="H4127"/>
  <c r="G4127"/>
  <c r="I4127"/>
  <c r="G4126"/>
  <c r="I4126"/>
  <c r="H4126"/>
  <c r="H4125"/>
  <c r="G4125"/>
  <c r="I4125"/>
  <c r="G4124"/>
  <c r="I4124"/>
  <c r="H4124"/>
  <c r="H4123"/>
  <c r="G4123"/>
  <c r="I4123"/>
  <c r="G4122"/>
  <c r="I4122"/>
  <c r="H4122"/>
  <c r="H4121"/>
  <c r="G4121"/>
  <c r="I4121"/>
  <c r="G4120"/>
  <c r="I4120"/>
  <c r="H4120"/>
  <c r="H4119"/>
  <c r="G4119"/>
  <c r="I4119"/>
  <c r="G4118"/>
  <c r="I4118"/>
  <c r="H4118"/>
  <c r="H4117"/>
  <c r="G4117"/>
  <c r="I4117"/>
  <c r="G4116"/>
  <c r="I4116"/>
  <c r="H4116"/>
  <c r="H4115"/>
  <c r="G4115"/>
  <c r="I4115"/>
  <c r="G4114"/>
  <c r="I4114"/>
  <c r="H4114"/>
  <c r="H4113"/>
  <c r="G4113"/>
  <c r="I4113"/>
  <c r="G4112"/>
  <c r="I4112"/>
  <c r="H4112"/>
  <c r="H4111"/>
  <c r="G4111"/>
  <c r="I4111"/>
  <c r="G4110"/>
  <c r="I4110"/>
  <c r="H4110"/>
  <c r="H4109"/>
  <c r="G4109"/>
  <c r="I4109"/>
  <c r="G4108"/>
  <c r="I4108"/>
  <c r="H4108"/>
  <c r="H4107"/>
  <c r="G4107"/>
  <c r="I4107"/>
  <c r="G4106"/>
  <c r="I4106"/>
  <c r="H4106"/>
  <c r="H4105"/>
  <c r="G4105"/>
  <c r="I4105"/>
  <c r="G4104"/>
  <c r="I4104"/>
  <c r="H4104"/>
  <c r="H4103"/>
  <c r="G4103"/>
  <c r="I4103"/>
  <c r="G4102"/>
  <c r="I4102"/>
  <c r="H4102"/>
  <c r="H4101"/>
  <c r="G4101"/>
  <c r="I4101"/>
  <c r="G4100"/>
  <c r="I4100"/>
  <c r="H4100"/>
  <c r="H4099"/>
  <c r="G4099"/>
  <c r="I4099"/>
  <c r="G4098"/>
  <c r="I4098"/>
  <c r="H4098"/>
  <c r="H4097"/>
  <c r="G4097"/>
  <c r="I4097"/>
  <c r="G4096"/>
  <c r="I4096"/>
  <c r="H4096"/>
  <c r="H4095"/>
  <c r="G4095"/>
  <c r="I4095"/>
  <c r="G4094"/>
  <c r="I4094"/>
  <c r="H4094"/>
  <c r="H4093"/>
  <c r="G4093"/>
  <c r="I4093"/>
  <c r="G4092"/>
  <c r="I4092"/>
  <c r="H4092"/>
  <c r="H4091"/>
  <c r="G4091"/>
  <c r="I4091"/>
  <c r="G4090"/>
  <c r="I4090"/>
  <c r="H4090"/>
  <c r="H4089"/>
  <c r="G4089"/>
  <c r="I4089"/>
  <c r="G4088"/>
  <c r="I4088"/>
  <c r="H4088"/>
  <c r="H4087"/>
  <c r="G4087"/>
  <c r="I4087"/>
  <c r="G4086"/>
  <c r="I4086"/>
  <c r="H4086"/>
  <c r="H4085"/>
  <c r="G4085"/>
  <c r="I4085"/>
  <c r="G4084"/>
  <c r="I4084"/>
  <c r="H4084"/>
  <c r="H4083"/>
  <c r="G4083"/>
  <c r="I4083"/>
  <c r="G4082"/>
  <c r="I4082"/>
  <c r="H4082"/>
  <c r="H4081"/>
  <c r="G4081"/>
  <c r="I4081"/>
  <c r="G4080"/>
  <c r="I4080"/>
  <c r="H4080"/>
  <c r="H4079"/>
  <c r="G4079"/>
  <c r="I4079"/>
  <c r="G4078"/>
  <c r="I4078"/>
  <c r="H4078"/>
  <c r="H4077"/>
  <c r="G4077"/>
  <c r="I4077"/>
  <c r="G4076"/>
  <c r="I4076"/>
  <c r="H4076"/>
  <c r="H4075"/>
  <c r="G4075"/>
  <c r="I4075"/>
  <c r="G4074"/>
  <c r="I4074"/>
  <c r="H4074"/>
  <c r="H4073"/>
  <c r="G4073"/>
  <c r="I4073"/>
  <c r="G4072"/>
  <c r="I4072"/>
  <c r="H4072"/>
  <c r="H4071"/>
  <c r="G4071"/>
  <c r="I4071"/>
  <c r="G4070"/>
  <c r="I4070"/>
  <c r="H4070"/>
  <c r="H4069"/>
  <c r="G4069"/>
  <c r="I4069"/>
  <c r="G4068"/>
  <c r="I4068"/>
  <c r="H4068"/>
  <c r="H4067"/>
  <c r="G4067"/>
  <c r="I4067"/>
  <c r="G4066"/>
  <c r="I4066"/>
  <c r="H4066"/>
  <c r="H4065"/>
  <c r="G4065"/>
  <c r="I4065"/>
  <c r="G4064"/>
  <c r="I4064"/>
  <c r="H4064"/>
  <c r="H4063"/>
  <c r="G4063"/>
  <c r="I4063"/>
  <c r="G4062"/>
  <c r="I4062"/>
  <c r="H4062"/>
  <c r="H4061"/>
  <c r="G4061"/>
  <c r="I4061"/>
  <c r="G4060"/>
  <c r="I4060"/>
  <c r="H4060"/>
  <c r="H4059"/>
  <c r="G4059"/>
  <c r="I4059"/>
  <c r="G4058"/>
  <c r="I4058"/>
  <c r="H4058"/>
  <c r="H4057"/>
  <c r="G4057"/>
  <c r="I4057"/>
  <c r="G4056"/>
  <c r="I4056"/>
  <c r="H4056"/>
  <c r="H4055"/>
  <c r="G4055"/>
  <c r="I4055"/>
  <c r="G4054"/>
  <c r="I4054"/>
  <c r="H4054"/>
  <c r="H4053"/>
  <c r="G4053"/>
  <c r="I4053"/>
  <c r="G4052"/>
  <c r="I4052"/>
  <c r="H4052"/>
  <c r="H4051"/>
  <c r="G4051"/>
  <c r="I4051"/>
  <c r="G4050"/>
  <c r="I4050"/>
  <c r="H4050"/>
  <c r="H4049"/>
  <c r="G4049"/>
  <c r="I4049"/>
  <c r="G4048"/>
  <c r="I4048"/>
  <c r="H4048"/>
  <c r="H4047"/>
  <c r="G4047"/>
  <c r="I4047"/>
  <c r="G4046"/>
  <c r="I4046"/>
  <c r="H4046"/>
  <c r="H4045"/>
  <c r="G4045"/>
  <c r="I4045"/>
  <c r="G4044"/>
  <c r="I4044"/>
  <c r="H4044"/>
  <c r="H4043"/>
  <c r="G4043"/>
  <c r="I4043"/>
  <c r="G4042"/>
  <c r="I4042"/>
  <c r="H4042"/>
  <c r="H4041"/>
  <c r="G4041"/>
  <c r="I4041"/>
  <c r="G4040"/>
  <c r="I4040"/>
  <c r="H4040"/>
  <c r="H4039"/>
  <c r="G4039"/>
  <c r="I4039"/>
  <c r="G4038"/>
  <c r="I4038"/>
  <c r="H4038"/>
  <c r="H4037"/>
  <c r="G4037"/>
  <c r="I4037"/>
  <c r="G4036"/>
  <c r="I4036"/>
  <c r="H4036"/>
  <c r="H4035"/>
  <c r="G4035"/>
  <c r="I4035"/>
  <c r="G4034"/>
  <c r="I4034"/>
  <c r="H4034"/>
  <c r="H4033"/>
  <c r="G4033"/>
  <c r="I4033"/>
  <c r="G4032"/>
  <c r="I4032"/>
  <c r="H4032"/>
  <c r="H4031"/>
  <c r="G4031"/>
  <c r="I4031"/>
  <c r="G4030"/>
  <c r="I4030"/>
  <c r="H4030"/>
  <c r="H4029"/>
  <c r="G4029"/>
  <c r="I4029"/>
  <c r="G4028"/>
  <c r="I4028"/>
  <c r="H4028"/>
  <c r="H4027"/>
  <c r="G4027"/>
  <c r="I4027"/>
  <c r="G4026"/>
  <c r="I4026"/>
  <c r="H4026"/>
  <c r="H4025"/>
  <c r="G4025"/>
  <c r="I4025"/>
  <c r="G4024"/>
  <c r="I4024"/>
  <c r="H4024"/>
  <c r="H4023"/>
  <c r="G4023"/>
  <c r="I4023"/>
  <c r="G4022"/>
  <c r="I4022"/>
  <c r="H4022"/>
  <c r="H4021"/>
  <c r="G4021"/>
  <c r="I4021"/>
  <c r="G4020"/>
  <c r="I4020"/>
  <c r="H4020"/>
  <c r="H4019"/>
  <c r="G4019"/>
  <c r="I4019"/>
  <c r="G4018"/>
  <c r="I4018"/>
  <c r="H4018"/>
  <c r="H4017"/>
  <c r="G4017"/>
  <c r="I4017"/>
  <c r="G4016"/>
  <c r="I4016"/>
  <c r="H4016"/>
  <c r="H4015"/>
  <c r="G4015"/>
  <c r="I4015"/>
  <c r="G4014"/>
  <c r="I4014"/>
  <c r="H4014"/>
  <c r="H4013"/>
  <c r="G4013"/>
  <c r="I4013"/>
  <c r="G4012"/>
  <c r="I4012"/>
  <c r="H4012"/>
  <c r="H4011"/>
  <c r="G4011"/>
  <c r="I4011"/>
  <c r="G4010"/>
  <c r="I4010"/>
  <c r="H4010"/>
  <c r="H4009"/>
  <c r="G4009"/>
  <c r="I4009"/>
  <c r="G4008"/>
  <c r="I4008"/>
  <c r="H4008"/>
  <c r="H4007"/>
  <c r="G4007"/>
  <c r="I4007"/>
  <c r="G4006"/>
  <c r="I4006"/>
  <c r="H4006"/>
  <c r="H4005"/>
  <c r="G4005"/>
  <c r="I4005"/>
  <c r="G4004"/>
  <c r="I4004"/>
  <c r="H4004"/>
  <c r="H4003"/>
  <c r="G4003"/>
  <c r="I4003"/>
  <c r="G4002"/>
  <c r="I4002"/>
  <c r="H4002"/>
  <c r="H4001"/>
  <c r="G4001"/>
  <c r="I4001"/>
  <c r="G4000"/>
  <c r="I4000"/>
  <c r="H4000"/>
  <c r="H3999"/>
  <c r="G3999"/>
  <c r="I3999"/>
  <c r="G3998"/>
  <c r="I3998"/>
  <c r="H3998"/>
  <c r="H3997"/>
  <c r="G3997"/>
  <c r="I3997"/>
  <c r="G3996"/>
  <c r="I3996"/>
  <c r="H3996"/>
  <c r="H3995"/>
  <c r="G3995"/>
  <c r="I3995"/>
  <c r="G3994"/>
  <c r="I3994"/>
  <c r="H3994"/>
  <c r="H3993"/>
  <c r="G3993"/>
  <c r="I3993"/>
  <c r="G3992"/>
  <c r="I3992"/>
  <c r="H3992"/>
  <c r="H3991"/>
  <c r="G3991"/>
  <c r="I3991"/>
  <c r="G3990"/>
  <c r="I3990"/>
  <c r="H3990"/>
  <c r="H3989"/>
  <c r="G3989"/>
  <c r="I3989"/>
  <c r="G3988"/>
  <c r="I3988"/>
  <c r="H3988"/>
  <c r="H3987"/>
  <c r="G3987"/>
  <c r="I3987"/>
  <c r="G3986"/>
  <c r="I3986"/>
  <c r="H3986"/>
  <c r="H3985"/>
  <c r="G3985"/>
  <c r="I3985"/>
  <c r="G3984"/>
  <c r="I3984"/>
  <c r="H3984"/>
  <c r="H3983"/>
  <c r="G3983"/>
  <c r="I3983"/>
  <c r="G3982"/>
  <c r="I3982"/>
  <c r="H3982"/>
  <c r="H3981"/>
  <c r="G3981"/>
  <c r="I3981"/>
  <c r="G3980"/>
  <c r="I3980"/>
  <c r="H3980"/>
  <c r="H3979"/>
  <c r="G3979"/>
  <c r="I3979"/>
  <c r="G3978"/>
  <c r="I3978"/>
  <c r="H3978"/>
  <c r="H3977"/>
  <c r="G3977"/>
  <c r="I3977"/>
  <c r="G3976"/>
  <c r="I3976"/>
  <c r="H3976"/>
  <c r="H3975"/>
  <c r="G3975"/>
  <c r="I3975"/>
  <c r="G3974"/>
  <c r="I3974"/>
  <c r="H3974"/>
  <c r="H3973"/>
  <c r="G3973"/>
  <c r="I3973"/>
  <c r="G3972"/>
  <c r="I3972"/>
  <c r="H3972"/>
  <c r="H3971"/>
  <c r="G3971"/>
  <c r="I3971"/>
  <c r="G3970"/>
  <c r="I3970"/>
  <c r="H3970"/>
  <c r="H3969"/>
  <c r="G3969"/>
  <c r="I3969"/>
  <c r="G3968"/>
  <c r="I3968"/>
  <c r="H3968"/>
  <c r="H3967"/>
  <c r="G3967"/>
  <c r="I3967"/>
  <c r="G3966"/>
  <c r="I3966"/>
  <c r="H3966"/>
  <c r="H3965"/>
  <c r="G3965"/>
  <c r="I3965"/>
  <c r="G3964"/>
  <c r="I3964"/>
  <c r="H3964"/>
  <c r="H3963"/>
  <c r="G3963"/>
  <c r="I3963"/>
  <c r="G3962"/>
  <c r="I3962"/>
  <c r="H3962"/>
  <c r="H3961"/>
  <c r="G3961"/>
  <c r="I3961"/>
  <c r="G3960"/>
  <c r="I3960"/>
  <c r="H3960"/>
  <c r="H3959"/>
  <c r="G3959"/>
  <c r="I3959"/>
  <c r="G3958"/>
  <c r="I3958"/>
  <c r="H3958"/>
  <c r="H3957"/>
  <c r="G3957"/>
  <c r="I3957"/>
  <c r="G3956"/>
  <c r="I3956"/>
  <c r="H3956"/>
  <c r="H3955"/>
  <c r="G3955"/>
  <c r="I3955"/>
  <c r="G3954"/>
  <c r="I3954"/>
  <c r="H3954"/>
  <c r="H3953"/>
  <c r="G3953"/>
  <c r="I3953"/>
  <c r="G3952"/>
  <c r="I3952"/>
  <c r="H3952"/>
  <c r="H3951"/>
  <c r="G3951"/>
  <c r="I3951"/>
  <c r="G3950"/>
  <c r="I3950"/>
  <c r="H3950"/>
  <c r="H3949"/>
  <c r="G3949"/>
  <c r="I3949"/>
  <c r="G3948"/>
  <c r="I3948"/>
  <c r="H3948"/>
  <c r="H3947"/>
  <c r="G3947"/>
  <c r="I3947"/>
  <c r="G3946"/>
  <c r="I3946"/>
  <c r="H3946"/>
  <c r="H3945"/>
  <c r="G3945"/>
  <c r="I3945"/>
  <c r="G3944"/>
  <c r="I3944"/>
  <c r="H3944"/>
  <c r="H3943"/>
  <c r="G3943"/>
  <c r="I3943"/>
  <c r="G3942"/>
  <c r="I3942"/>
  <c r="H3942"/>
  <c r="H3941"/>
  <c r="G3941"/>
  <c r="I3941"/>
  <c r="G3940"/>
  <c r="I3940"/>
  <c r="H3940"/>
  <c r="H3939"/>
  <c r="G3939"/>
  <c r="I3939"/>
  <c r="G3938"/>
  <c r="I3938"/>
  <c r="H3938"/>
  <c r="H3937"/>
  <c r="G3937"/>
  <c r="I3937"/>
  <c r="G3936"/>
  <c r="I3936"/>
  <c r="H3936"/>
  <c r="H3935"/>
  <c r="G3935"/>
  <c r="I3935"/>
  <c r="G3934"/>
  <c r="I3934"/>
  <c r="H3934"/>
  <c r="H3933"/>
  <c r="G3933"/>
  <c r="I3933"/>
  <c r="G3932"/>
  <c r="I3932"/>
  <c r="H3932"/>
  <c r="H3931"/>
  <c r="G3931"/>
  <c r="I3931"/>
  <c r="G3930"/>
  <c r="I3930"/>
  <c r="H3930"/>
  <c r="H3929"/>
  <c r="G3929"/>
  <c r="I3929"/>
  <c r="G3928"/>
  <c r="I3928"/>
  <c r="H3928"/>
  <c r="H3927"/>
  <c r="G3927"/>
  <c r="I3927"/>
  <c r="G3926"/>
  <c r="I3926"/>
  <c r="H3926"/>
  <c r="H3925"/>
  <c r="G3925"/>
  <c r="I3925"/>
  <c r="G3924"/>
  <c r="I3924"/>
  <c r="H3924"/>
  <c r="H3923"/>
  <c r="G3923"/>
  <c r="I3923"/>
  <c r="G3922"/>
  <c r="I3922"/>
  <c r="H3922"/>
  <c r="H3921"/>
  <c r="G3921"/>
  <c r="I3921"/>
  <c r="G3920"/>
  <c r="I3920"/>
  <c r="H3920"/>
  <c r="H3919"/>
  <c r="G3919"/>
  <c r="I3919"/>
  <c r="G3918"/>
  <c r="I3918"/>
  <c r="H3918"/>
  <c r="H3917"/>
  <c r="G3917"/>
  <c r="I3917"/>
  <c r="G3916"/>
  <c r="I3916"/>
  <c r="H3916"/>
  <c r="H3915"/>
  <c r="G3915"/>
  <c r="I3915"/>
  <c r="G3914"/>
  <c r="I3914"/>
  <c r="H3914"/>
  <c r="H3913"/>
  <c r="G3913"/>
  <c r="I3913"/>
  <c r="G3912"/>
  <c r="I3912"/>
  <c r="H3912"/>
  <c r="H3911"/>
  <c r="G3911"/>
  <c r="I3911"/>
  <c r="G3910"/>
  <c r="I3910"/>
  <c r="H3910"/>
  <c r="H3909"/>
  <c r="G3909"/>
  <c r="I3909"/>
  <c r="G3908"/>
  <c r="I3908"/>
  <c r="H3908"/>
  <c r="H3907"/>
  <c r="G3907"/>
  <c r="I3907"/>
  <c r="G3906"/>
  <c r="I3906"/>
  <c r="H3906"/>
  <c r="H3905"/>
  <c r="G3905"/>
  <c r="I3905"/>
  <c r="G3904"/>
  <c r="I3904"/>
  <c r="H3904"/>
  <c r="H3903"/>
  <c r="G3903"/>
  <c r="I3903"/>
  <c r="G3902"/>
  <c r="I3902"/>
  <c r="H3902"/>
  <c r="H3901"/>
  <c r="G3901"/>
  <c r="I3901"/>
  <c r="G3900"/>
  <c r="I3900"/>
  <c r="H3900"/>
  <c r="H3899"/>
  <c r="G3899"/>
  <c r="I3899"/>
  <c r="G3898"/>
  <c r="I3898"/>
  <c r="H3898"/>
  <c r="H3897"/>
  <c r="G3897"/>
  <c r="I3897"/>
  <c r="G3896"/>
  <c r="I3896"/>
  <c r="H3896"/>
  <c r="H3895"/>
  <c r="G3895"/>
  <c r="I3895"/>
  <c r="G3894"/>
  <c r="I3894"/>
  <c r="H3894"/>
  <c r="H3893"/>
  <c r="G3893"/>
  <c r="I3893"/>
  <c r="G3892"/>
  <c r="I3892"/>
  <c r="H3892"/>
  <c r="H3891"/>
  <c r="G3891"/>
  <c r="I3891"/>
  <c r="G3890"/>
  <c r="I3890"/>
  <c r="H3890"/>
  <c r="H3889"/>
  <c r="G3889"/>
  <c r="I3889"/>
  <c r="G3888"/>
  <c r="I3888"/>
  <c r="H3888"/>
  <c r="H3887"/>
  <c r="G3887"/>
  <c r="I3887"/>
  <c r="G3886"/>
  <c r="I3886"/>
  <c r="H3886"/>
  <c r="H3885"/>
  <c r="G3885"/>
  <c r="I3885"/>
  <c r="G3884"/>
  <c r="I3884"/>
  <c r="H3884"/>
  <c r="H3883"/>
  <c r="G3883"/>
  <c r="I3883"/>
  <c r="G3882"/>
  <c r="I3882"/>
  <c r="H3882"/>
  <c r="H3881"/>
  <c r="G3881"/>
  <c r="I3881"/>
  <c r="G3880"/>
  <c r="I3880"/>
  <c r="H3880"/>
  <c r="H3879"/>
  <c r="G3879"/>
  <c r="I3879"/>
  <c r="G3878"/>
  <c r="I3878"/>
  <c r="H3878"/>
  <c r="H3877"/>
  <c r="G3877"/>
  <c r="I3877"/>
  <c r="G3876"/>
  <c r="I3876"/>
  <c r="H3876"/>
  <c r="H3875"/>
  <c r="G3875"/>
  <c r="I3875"/>
  <c r="G3874"/>
  <c r="I3874"/>
  <c r="H3874"/>
  <c r="H3873"/>
  <c r="G3873"/>
  <c r="I3873"/>
  <c r="G3872"/>
  <c r="I3872"/>
  <c r="H3872"/>
  <c r="H3871"/>
  <c r="G3871"/>
  <c r="I3871"/>
  <c r="G3870"/>
  <c r="I3870"/>
  <c r="H3870"/>
  <c r="H3869"/>
  <c r="G3869"/>
  <c r="I3869"/>
  <c r="G3868"/>
  <c r="I3868"/>
  <c r="H3868"/>
  <c r="H3867"/>
  <c r="G3867"/>
  <c r="I3867"/>
  <c r="G3866"/>
  <c r="I3866"/>
  <c r="H3866"/>
  <c r="H3865"/>
  <c r="G3865"/>
  <c r="I3865"/>
  <c r="G3864"/>
  <c r="I3864"/>
  <c r="H3864"/>
  <c r="H3863"/>
  <c r="G3863"/>
  <c r="I3863"/>
  <c r="G3862"/>
  <c r="I3862"/>
  <c r="H3862"/>
  <c r="H3861"/>
  <c r="G3861"/>
  <c r="I3861"/>
  <c r="G3860"/>
  <c r="I3860"/>
  <c r="H3860"/>
  <c r="H3859"/>
  <c r="G3859"/>
  <c r="I3859"/>
  <c r="G3858"/>
  <c r="I3858"/>
  <c r="H3858"/>
  <c r="H3857"/>
  <c r="G3857"/>
  <c r="I3857"/>
  <c r="G3856"/>
  <c r="I3856"/>
  <c r="H3856"/>
  <c r="H3855"/>
  <c r="G3855"/>
  <c r="I3855"/>
  <c r="G3854"/>
  <c r="I3854"/>
  <c r="H3854"/>
  <c r="H3853"/>
  <c r="G3853"/>
  <c r="I3853"/>
  <c r="G3852"/>
  <c r="I3852"/>
  <c r="H3852"/>
  <c r="H3851"/>
  <c r="G3851"/>
  <c r="I3851"/>
  <c r="G3850"/>
  <c r="I3850"/>
  <c r="H3850"/>
  <c r="H3849"/>
  <c r="G3849"/>
  <c r="I3849"/>
  <c r="G3848"/>
  <c r="I3848"/>
  <c r="H3848"/>
  <c r="H3847"/>
  <c r="G3847"/>
  <c r="I3847"/>
  <c r="G3846"/>
  <c r="I3846"/>
  <c r="H3846"/>
  <c r="H3845"/>
  <c r="G3845"/>
  <c r="I3845"/>
  <c r="G3844"/>
  <c r="I3844"/>
  <c r="H3844"/>
  <c r="H3843"/>
  <c r="G3843"/>
  <c r="I3843"/>
  <c r="G3842"/>
  <c r="I3842"/>
  <c r="H3842"/>
  <c r="H3841"/>
  <c r="G3841"/>
  <c r="I3841"/>
  <c r="G3840"/>
  <c r="I3840"/>
  <c r="H3840"/>
  <c r="H3839"/>
  <c r="G3839"/>
  <c r="I3839"/>
  <c r="G3838"/>
  <c r="I3838"/>
  <c r="H3838"/>
  <c r="H3837"/>
  <c r="G3837"/>
  <c r="I3837"/>
  <c r="G3836"/>
  <c r="I3836"/>
  <c r="H3836"/>
  <c r="H3835"/>
  <c r="G3835"/>
  <c r="I3835"/>
  <c r="G3834"/>
  <c r="I3834"/>
  <c r="H3834"/>
  <c r="H3833"/>
  <c r="G3833"/>
  <c r="I3833"/>
  <c r="G3832"/>
  <c r="I3832"/>
  <c r="H3832"/>
  <c r="H3831"/>
  <c r="G3831"/>
  <c r="I3831"/>
  <c r="G3830"/>
  <c r="I3830"/>
  <c r="H3830"/>
  <c r="H3829"/>
  <c r="G3829"/>
  <c r="I3829"/>
  <c r="G3828"/>
  <c r="I3828"/>
  <c r="H3828"/>
  <c r="H3827"/>
  <c r="G3827"/>
  <c r="I3827"/>
  <c r="G3826"/>
  <c r="I3826"/>
  <c r="H3826"/>
  <c r="H3825"/>
  <c r="G3825"/>
  <c r="I3825"/>
  <c r="G3824"/>
  <c r="I3824"/>
  <c r="H3824"/>
  <c r="H3823"/>
  <c r="G3823"/>
  <c r="I3823"/>
  <c r="G3822"/>
  <c r="I3822"/>
  <c r="H3822"/>
  <c r="H3821"/>
  <c r="G3821"/>
  <c r="I3821"/>
  <c r="G3820"/>
  <c r="I3820"/>
  <c r="H3820"/>
  <c r="H3819"/>
  <c r="G3819"/>
  <c r="I3819"/>
  <c r="G3818"/>
  <c r="I3818"/>
  <c r="H3818"/>
  <c r="H3817"/>
  <c r="G3817"/>
  <c r="I3817"/>
  <c r="G3816"/>
  <c r="I3816"/>
  <c r="H3816"/>
  <c r="H3815"/>
  <c r="G3815"/>
  <c r="I3815"/>
  <c r="G3814"/>
  <c r="I3814"/>
  <c r="H3814"/>
  <c r="H3813"/>
  <c r="G3813"/>
  <c r="I3813"/>
  <c r="G3812"/>
  <c r="I3812"/>
  <c r="H3812"/>
  <c r="H3811"/>
  <c r="G3811"/>
  <c r="I3811"/>
  <c r="G3810"/>
  <c r="I3810"/>
  <c r="H3810"/>
  <c r="H3809"/>
  <c r="G3809"/>
  <c r="I3809"/>
  <c r="G3808"/>
  <c r="I3808"/>
  <c r="H3808"/>
  <c r="H3807"/>
  <c r="G3807"/>
  <c r="I3807"/>
  <c r="G3806"/>
  <c r="I3806"/>
  <c r="H3806"/>
  <c r="H3805"/>
  <c r="G3805"/>
  <c r="I3805"/>
  <c r="G3804"/>
  <c r="I3804"/>
  <c r="H3804"/>
  <c r="H3803"/>
  <c r="G3803"/>
  <c r="I3803"/>
  <c r="G3802"/>
  <c r="I3802"/>
  <c r="H3802"/>
  <c r="H3801"/>
  <c r="G3801"/>
  <c r="I3801"/>
  <c r="G3800"/>
  <c r="I3800"/>
  <c r="H3800"/>
  <c r="H3799"/>
  <c r="G3799"/>
  <c r="I3799"/>
  <c r="G3798"/>
  <c r="I3798"/>
  <c r="H3798"/>
  <c r="H3797"/>
  <c r="G3797"/>
  <c r="I3797"/>
  <c r="G3796"/>
  <c r="I3796"/>
  <c r="H3796"/>
  <c r="H3795"/>
  <c r="G3795"/>
  <c r="I3795"/>
  <c r="G3794"/>
  <c r="I3794"/>
  <c r="H3794"/>
  <c r="H3793"/>
  <c r="G3793"/>
  <c r="I3793"/>
  <c r="G3792"/>
  <c r="I3792"/>
  <c r="H3792"/>
  <c r="H3791"/>
  <c r="G3791"/>
  <c r="I3791"/>
  <c r="G3790"/>
  <c r="I3790"/>
  <c r="H3790"/>
  <c r="H3789"/>
  <c r="G3789"/>
  <c r="I3789"/>
  <c r="G3788"/>
  <c r="I3788"/>
  <c r="H3788"/>
  <c r="H3787"/>
  <c r="G3787"/>
  <c r="I3787"/>
  <c r="G3786"/>
  <c r="I3786"/>
  <c r="H3786"/>
  <c r="H3785"/>
  <c r="G3785"/>
  <c r="I3785"/>
  <c r="G3784"/>
  <c r="I3784"/>
  <c r="H3784"/>
  <c r="H3783"/>
  <c r="G3783"/>
  <c r="I3783"/>
  <c r="G3782"/>
  <c r="I3782"/>
  <c r="H3782"/>
  <c r="H3781"/>
  <c r="G3781"/>
  <c r="I3781"/>
  <c r="G3780"/>
  <c r="I3780"/>
  <c r="H3780"/>
  <c r="H3779"/>
  <c r="G3779"/>
  <c r="I3779"/>
  <c r="G3778"/>
  <c r="I3778"/>
  <c r="H3778"/>
  <c r="H3777"/>
  <c r="G3777"/>
  <c r="I3777"/>
  <c r="G3776"/>
  <c r="I3776"/>
  <c r="H3776"/>
  <c r="H3775"/>
  <c r="G3775"/>
  <c r="I3775"/>
  <c r="G3774"/>
  <c r="I3774"/>
  <c r="H3774"/>
  <c r="H3773"/>
  <c r="G3773"/>
  <c r="I3773"/>
  <c r="G3772"/>
  <c r="I3772"/>
  <c r="H3772"/>
  <c r="H3771"/>
  <c r="G3771"/>
  <c r="I3771"/>
  <c r="G3770"/>
  <c r="I3770"/>
  <c r="H3770"/>
  <c r="H3769"/>
  <c r="G3769"/>
  <c r="I3769"/>
  <c r="G3768"/>
  <c r="I3768"/>
  <c r="H3768"/>
  <c r="H3767"/>
  <c r="G3767"/>
  <c r="I3767"/>
  <c r="G3766"/>
  <c r="I3766"/>
  <c r="H3766"/>
  <c r="H3765"/>
  <c r="G3765"/>
  <c r="I3765"/>
  <c r="G3764"/>
  <c r="I3764"/>
  <c r="H3764"/>
  <c r="H3763"/>
  <c r="G3763"/>
  <c r="I3763"/>
  <c r="G3762"/>
  <c r="I3762"/>
  <c r="H3762"/>
  <c r="H3761"/>
  <c r="G3761"/>
  <c r="I3761"/>
  <c r="G3760"/>
  <c r="I3760"/>
  <c r="H3760"/>
  <c r="H3759"/>
  <c r="G3759"/>
  <c r="I3759"/>
  <c r="G3758"/>
  <c r="I3758"/>
  <c r="H3758"/>
  <c r="H3757"/>
  <c r="G3757"/>
  <c r="I3757"/>
  <c r="G3756"/>
  <c r="I3756"/>
  <c r="H3756"/>
  <c r="H3755"/>
  <c r="G3755"/>
  <c r="I3755"/>
  <c r="G3754"/>
  <c r="I3754"/>
  <c r="H3754"/>
  <c r="H3753"/>
  <c r="G3753"/>
  <c r="I3753"/>
  <c r="G3752"/>
  <c r="I3752"/>
  <c r="H3752"/>
  <c r="H3751"/>
  <c r="G3751"/>
  <c r="I3751"/>
  <c r="G3750"/>
  <c r="I3750"/>
  <c r="H3750"/>
  <c r="H3749"/>
  <c r="G3749"/>
  <c r="I3749"/>
  <c r="G3748"/>
  <c r="I3748"/>
  <c r="H3748"/>
  <c r="H3747"/>
  <c r="G3747"/>
  <c r="I3747"/>
  <c r="G3746"/>
  <c r="I3746"/>
  <c r="H3746"/>
  <c r="H3745"/>
  <c r="G3745"/>
  <c r="I3745"/>
  <c r="G3744"/>
  <c r="I3744"/>
  <c r="H3744"/>
  <c r="H3743"/>
  <c r="G3743"/>
  <c r="I3743"/>
  <c r="G3742"/>
  <c r="I3742"/>
  <c r="H3742"/>
  <c r="H3741"/>
  <c r="G3741"/>
  <c r="I3741"/>
  <c r="G3740"/>
  <c r="I3740"/>
  <c r="H3740"/>
  <c r="H3739"/>
  <c r="G3739"/>
  <c r="I3739"/>
  <c r="G3738"/>
  <c r="I3738"/>
  <c r="H3738"/>
  <c r="H3737"/>
  <c r="G3737"/>
  <c r="I3737"/>
  <c r="G3736"/>
  <c r="I3736"/>
  <c r="H3736"/>
  <c r="H3735"/>
  <c r="G3735"/>
  <c r="I3735"/>
  <c r="G3734"/>
  <c r="I3734"/>
  <c r="H3734"/>
  <c r="H3733"/>
  <c r="G3733"/>
  <c r="I3733"/>
  <c r="G3732"/>
  <c r="I3732"/>
  <c r="H3732"/>
  <c r="H3731"/>
  <c r="G3731"/>
  <c r="I3731"/>
  <c r="G3730"/>
  <c r="I3730"/>
  <c r="H3730"/>
  <c r="H3729"/>
  <c r="G3729"/>
  <c r="I3729"/>
  <c r="G3728"/>
  <c r="I3728"/>
  <c r="H3728"/>
  <c r="H3727"/>
  <c r="G3727"/>
  <c r="I3727"/>
  <c r="G3726"/>
  <c r="I3726"/>
  <c r="H3726"/>
  <c r="H3725"/>
  <c r="G3725"/>
  <c r="I3725"/>
  <c r="G3724"/>
  <c r="I3724"/>
  <c r="H3724"/>
  <c r="H3723"/>
  <c r="G3723"/>
  <c r="I3723"/>
  <c r="G3722"/>
  <c r="I3722"/>
  <c r="H3722"/>
  <c r="H3721"/>
  <c r="G3721"/>
  <c r="I3721"/>
  <c r="G3720"/>
  <c r="I3720"/>
  <c r="H3720"/>
  <c r="H3719"/>
  <c r="G3719"/>
  <c r="I3719"/>
  <c r="G3718"/>
  <c r="I3718"/>
  <c r="H3718"/>
  <c r="H3717"/>
  <c r="G3717"/>
  <c r="I3717"/>
  <c r="G3716"/>
  <c r="I3716"/>
  <c r="H3716"/>
  <c r="H3715"/>
  <c r="G3715"/>
  <c r="I3715"/>
  <c r="G3714"/>
  <c r="I3714"/>
  <c r="H3714"/>
  <c r="H3713"/>
  <c r="G3713"/>
  <c r="I3713"/>
  <c r="G3712"/>
  <c r="I3712"/>
  <c r="H3712"/>
  <c r="H3711"/>
  <c r="G3711"/>
  <c r="I3711"/>
  <c r="G3710"/>
  <c r="I3710"/>
  <c r="H3710"/>
  <c r="H3709"/>
  <c r="G3709"/>
  <c r="I3709"/>
  <c r="G3708"/>
  <c r="I3708"/>
  <c r="H3708"/>
  <c r="H3707"/>
  <c r="G3707"/>
  <c r="I3707"/>
  <c r="G3706"/>
  <c r="I3706"/>
  <c r="H3706"/>
  <c r="H3705"/>
  <c r="G3705"/>
  <c r="I3705"/>
  <c r="G3704"/>
  <c r="I3704"/>
  <c r="H3704"/>
  <c r="H3703"/>
  <c r="G3703"/>
  <c r="I3703"/>
  <c r="G3702"/>
  <c r="I3702"/>
  <c r="H3702"/>
  <c r="H3701"/>
  <c r="G3701"/>
  <c r="I3701"/>
  <c r="G3700"/>
  <c r="I3700"/>
  <c r="H3700"/>
  <c r="H3699"/>
  <c r="G3699"/>
  <c r="I3699"/>
  <c r="G3698"/>
  <c r="I3698"/>
  <c r="H3698"/>
  <c r="H3697"/>
  <c r="G3697"/>
  <c r="I3697"/>
  <c r="G3696"/>
  <c r="I3696"/>
  <c r="H3696"/>
  <c r="H3695"/>
  <c r="G3695"/>
  <c r="I3695"/>
  <c r="G3694"/>
  <c r="I3694"/>
  <c r="H3694"/>
  <c r="H3693"/>
  <c r="G3693"/>
  <c r="I3693"/>
  <c r="G3692"/>
  <c r="I3692"/>
  <c r="H3692"/>
  <c r="H3691"/>
  <c r="G3691"/>
  <c r="I3691"/>
  <c r="G3690"/>
  <c r="I3690"/>
  <c r="H3690"/>
  <c r="H3689"/>
  <c r="G3689"/>
  <c r="I3689"/>
  <c r="G3688"/>
  <c r="I3688"/>
  <c r="H3688"/>
  <c r="H3687"/>
  <c r="G3687"/>
  <c r="I3687"/>
  <c r="G3686"/>
  <c r="I3686"/>
  <c r="H3686"/>
  <c r="H3685"/>
  <c r="G3685"/>
  <c r="I3685"/>
  <c r="G3684"/>
  <c r="I3684"/>
  <c r="H3684"/>
  <c r="H3683"/>
  <c r="G3683"/>
  <c r="I3683"/>
  <c r="G3682"/>
  <c r="I3682"/>
  <c r="H3682"/>
  <c r="H3681"/>
  <c r="G3681"/>
  <c r="I3681"/>
  <c r="G3680"/>
  <c r="I3680"/>
  <c r="H3680"/>
  <c r="H3679"/>
  <c r="G3679"/>
  <c r="I3679"/>
  <c r="G3678"/>
  <c r="I3678"/>
  <c r="H3678"/>
  <c r="H3677"/>
  <c r="G3677"/>
  <c r="I3677"/>
  <c r="G3676"/>
  <c r="I3676"/>
  <c r="H3676"/>
  <c r="H3675"/>
  <c r="G3675"/>
  <c r="I3675"/>
  <c r="G3674"/>
  <c r="I3674"/>
  <c r="H3674"/>
  <c r="H3673"/>
  <c r="G3673"/>
  <c r="I3673"/>
  <c r="G3672"/>
  <c r="I3672"/>
  <c r="H3672"/>
  <c r="H3671"/>
  <c r="G3671"/>
  <c r="I3671"/>
  <c r="G3670"/>
  <c r="I3670"/>
  <c r="H3670"/>
  <c r="H3669"/>
  <c r="G3669"/>
  <c r="I3669"/>
  <c r="G3668"/>
  <c r="I3668"/>
  <c r="H3668"/>
  <c r="H3667"/>
  <c r="G3667"/>
  <c r="I3667"/>
  <c r="G3666"/>
  <c r="I3666"/>
  <c r="H3666"/>
  <c r="H3665"/>
  <c r="G3665"/>
  <c r="I3665"/>
  <c r="G3664"/>
  <c r="I3664"/>
  <c r="H3664"/>
  <c r="H3663"/>
  <c r="G3663"/>
  <c r="I3663"/>
  <c r="G3662"/>
  <c r="I3662"/>
  <c r="H3662"/>
  <c r="H3661"/>
  <c r="G3661"/>
  <c r="I3661"/>
  <c r="G3660"/>
  <c r="I3660"/>
  <c r="H3660"/>
  <c r="H3659"/>
  <c r="G3659"/>
  <c r="I3659"/>
  <c r="G3658"/>
  <c r="I3658"/>
  <c r="H3658"/>
  <c r="H3657"/>
  <c r="G3657"/>
  <c r="I3657"/>
  <c r="G3656"/>
  <c r="I3656"/>
  <c r="H3656"/>
  <c r="H3655"/>
  <c r="G3655"/>
  <c r="I3655"/>
  <c r="G3654"/>
  <c r="I3654"/>
  <c r="H3654"/>
  <c r="H3653"/>
  <c r="G3653"/>
  <c r="I3653"/>
  <c r="G3652"/>
  <c r="I3652"/>
  <c r="H3652"/>
  <c r="H3651"/>
  <c r="G3651"/>
  <c r="I3651"/>
  <c r="G3650"/>
  <c r="I3650"/>
  <c r="H3650"/>
  <c r="H3649"/>
  <c r="G3649"/>
  <c r="I3649"/>
  <c r="G3648"/>
  <c r="I3648"/>
  <c r="H3648"/>
  <c r="H3647"/>
  <c r="G3647"/>
  <c r="I3647"/>
  <c r="G3646"/>
  <c r="I3646"/>
  <c r="H3646"/>
  <c r="H3645"/>
  <c r="G3645"/>
  <c r="I3645"/>
  <c r="G3644"/>
  <c r="I3644"/>
  <c r="H3644"/>
  <c r="H3643"/>
  <c r="G3643"/>
  <c r="I3643"/>
  <c r="G3642"/>
  <c r="I3642"/>
  <c r="H3642"/>
  <c r="H3641"/>
  <c r="G3641"/>
  <c r="I3641"/>
  <c r="G3640"/>
  <c r="I3640"/>
  <c r="H3640"/>
  <c r="H3639"/>
  <c r="G3639"/>
  <c r="I3639"/>
  <c r="G3638"/>
  <c r="I3638"/>
  <c r="H3638"/>
  <c r="H3637"/>
  <c r="G3637"/>
  <c r="I3637"/>
  <c r="G3636"/>
  <c r="I3636"/>
  <c r="H3636"/>
  <c r="H3635"/>
  <c r="G3635"/>
  <c r="I3635"/>
  <c r="G3634"/>
  <c r="I3634"/>
  <c r="H3634"/>
  <c r="H3633"/>
  <c r="G3633"/>
  <c r="I3633"/>
  <c r="G3632"/>
  <c r="I3632"/>
  <c r="H3632"/>
  <c r="H3631"/>
  <c r="G3631"/>
  <c r="I3631"/>
  <c r="G3630"/>
  <c r="I3630"/>
  <c r="H3630"/>
  <c r="H3629"/>
  <c r="G3629"/>
  <c r="I3629"/>
  <c r="G3628"/>
  <c r="I3628"/>
  <c r="H3628"/>
  <c r="H3627"/>
  <c r="G3627"/>
  <c r="I3627"/>
  <c r="G3626"/>
  <c r="I3626"/>
  <c r="H3626"/>
  <c r="H3625"/>
  <c r="G3625"/>
  <c r="I3625"/>
  <c r="G3624"/>
  <c r="I3624"/>
  <c r="H3624"/>
  <c r="H3623"/>
  <c r="G3623"/>
  <c r="I3623"/>
  <c r="G3622"/>
  <c r="I3622"/>
  <c r="H3622"/>
  <c r="H3621"/>
  <c r="G3621"/>
  <c r="I3621"/>
  <c r="G3620"/>
  <c r="I3620"/>
  <c r="H3620"/>
  <c r="H3619"/>
  <c r="G3619"/>
  <c r="I3619"/>
  <c r="G3618"/>
  <c r="I3618"/>
  <c r="H3618"/>
  <c r="H3617"/>
  <c r="G3617"/>
  <c r="I3617"/>
  <c r="G3616"/>
  <c r="I3616"/>
  <c r="H3616"/>
  <c r="H3615"/>
  <c r="G3615"/>
  <c r="I3615"/>
  <c r="G3614"/>
  <c r="I3614"/>
  <c r="H3614"/>
  <c r="H3613"/>
  <c r="G3613"/>
  <c r="I3613"/>
  <c r="G3612"/>
  <c r="I3612"/>
  <c r="H3612"/>
  <c r="H3611"/>
  <c r="G3611"/>
  <c r="I3611"/>
  <c r="G3610"/>
  <c r="I3610"/>
  <c r="H3610"/>
  <c r="H3609"/>
  <c r="G3609"/>
  <c r="I3609"/>
  <c r="G3608"/>
  <c r="I3608"/>
  <c r="H3608"/>
  <c r="H3607"/>
  <c r="G3607"/>
  <c r="I3607"/>
  <c r="G3606"/>
  <c r="I3606"/>
  <c r="H3606"/>
  <c r="H3605"/>
  <c r="G3605"/>
  <c r="I3605"/>
  <c r="G3604"/>
  <c r="I3604"/>
  <c r="H3604"/>
  <c r="H3603"/>
  <c r="G3603"/>
  <c r="I3603"/>
  <c r="G3602"/>
  <c r="I3602"/>
  <c r="H3602"/>
  <c r="H3601"/>
  <c r="G3601"/>
  <c r="I3601"/>
  <c r="G3600"/>
  <c r="I3600"/>
  <c r="H3600"/>
  <c r="H3599"/>
  <c r="G3599"/>
  <c r="I3599"/>
  <c r="G3598"/>
  <c r="I3598"/>
  <c r="H3598"/>
  <c r="H3597"/>
  <c r="G3597"/>
  <c r="I3597"/>
  <c r="G3596"/>
  <c r="I3596"/>
  <c r="H3596"/>
  <c r="H3595"/>
  <c r="G3595"/>
  <c r="I3595"/>
  <c r="G3594"/>
  <c r="I3594"/>
  <c r="H3594"/>
  <c r="H3593"/>
  <c r="G3593"/>
  <c r="I3593"/>
  <c r="G3592"/>
  <c r="I3592"/>
  <c r="H3592"/>
  <c r="H3591"/>
  <c r="G3591"/>
  <c r="I3591"/>
  <c r="G3590"/>
  <c r="I3590"/>
  <c r="H3590"/>
  <c r="H3589"/>
  <c r="G3589"/>
  <c r="I3589"/>
  <c r="G3588"/>
  <c r="I3588"/>
  <c r="H3588"/>
  <c r="H3587"/>
  <c r="G3587"/>
  <c r="I3587"/>
  <c r="G3586"/>
  <c r="I3586"/>
  <c r="H3586"/>
  <c r="H3585"/>
  <c r="G3585"/>
  <c r="I3585"/>
  <c r="G3584"/>
  <c r="I3584"/>
  <c r="H3584"/>
  <c r="H3583"/>
  <c r="G3583"/>
  <c r="I3583"/>
  <c r="G3582"/>
  <c r="I3582"/>
  <c r="H3582"/>
  <c r="H3581"/>
  <c r="G3581"/>
  <c r="I3581"/>
  <c r="G3580"/>
  <c r="I3580"/>
  <c r="H3580"/>
  <c r="H3579"/>
  <c r="G3579"/>
  <c r="I3579"/>
  <c r="G3578"/>
  <c r="I3578"/>
  <c r="H3578"/>
  <c r="H3577"/>
  <c r="G3577"/>
  <c r="I3577"/>
  <c r="G3576"/>
  <c r="I3576"/>
  <c r="H3576"/>
  <c r="H3575"/>
  <c r="G3575"/>
  <c r="I3575"/>
  <c r="G3574"/>
  <c r="I3574"/>
  <c r="H3574"/>
  <c r="H3573"/>
  <c r="G3573"/>
  <c r="I3573"/>
  <c r="G3572"/>
  <c r="I3572"/>
  <c r="H3572"/>
  <c r="H3571"/>
  <c r="G3571"/>
  <c r="I3571"/>
  <c r="G3570"/>
  <c r="I3570"/>
  <c r="H3570"/>
  <c r="H3569"/>
  <c r="G3569"/>
  <c r="I3569"/>
  <c r="G3568"/>
  <c r="I3568"/>
  <c r="H3568"/>
  <c r="H3567"/>
  <c r="G3567"/>
  <c r="I3567"/>
  <c r="G3566"/>
  <c r="I3566"/>
  <c r="H3566"/>
  <c r="H3565"/>
  <c r="G3565"/>
  <c r="I3565"/>
  <c r="G3564"/>
  <c r="I3564"/>
  <c r="H3564"/>
  <c r="H3563"/>
  <c r="G3563"/>
  <c r="I3563"/>
  <c r="G3562"/>
  <c r="I3562"/>
  <c r="H3562"/>
  <c r="H3561"/>
  <c r="G3561"/>
  <c r="I3561"/>
  <c r="G3560"/>
  <c r="I3560"/>
  <c r="H3560"/>
  <c r="H3559"/>
  <c r="G3559"/>
  <c r="I3559"/>
  <c r="G3558"/>
  <c r="I3558"/>
  <c r="H3558"/>
  <c r="H3557"/>
  <c r="G3557"/>
  <c r="I3557"/>
  <c r="G3556"/>
  <c r="I3556"/>
  <c r="H3556"/>
  <c r="H3555"/>
  <c r="G3555"/>
  <c r="I3555"/>
  <c r="G3554"/>
  <c r="I3554"/>
  <c r="H3554"/>
  <c r="H3553"/>
  <c r="G3553"/>
  <c r="I3553"/>
  <c r="G3552"/>
  <c r="I3552"/>
  <c r="H3552"/>
  <c r="H3551"/>
  <c r="G3551"/>
  <c r="I3551"/>
  <c r="G3550"/>
  <c r="I3550"/>
  <c r="H3550"/>
  <c r="H3549"/>
  <c r="G3549"/>
  <c r="I3549"/>
  <c r="G3548"/>
  <c r="I3548"/>
  <c r="H3548"/>
  <c r="H3547"/>
  <c r="G3547"/>
  <c r="I3547"/>
  <c r="G3546"/>
  <c r="I3546"/>
  <c r="H3546"/>
  <c r="H3545"/>
  <c r="G3545"/>
  <c r="I3545"/>
  <c r="G3544"/>
  <c r="I3544"/>
  <c r="H3544"/>
  <c r="H3543"/>
  <c r="G3543"/>
  <c r="I3543"/>
  <c r="G3542"/>
  <c r="I3542"/>
  <c r="H3542"/>
  <c r="H3541"/>
  <c r="G3541"/>
  <c r="I3541"/>
  <c r="G3540"/>
  <c r="I3540"/>
  <c r="H3540"/>
  <c r="H3539"/>
  <c r="G3539"/>
  <c r="I3539"/>
  <c r="G3538"/>
  <c r="I3538"/>
  <c r="H3538"/>
  <c r="H3537"/>
  <c r="G3537"/>
  <c r="I3537"/>
  <c r="G3536"/>
  <c r="I3536"/>
  <c r="H3536"/>
  <c r="H3535"/>
  <c r="G3535"/>
  <c r="I3535"/>
  <c r="G3534"/>
  <c r="I3534"/>
  <c r="H3534"/>
  <c r="H3533"/>
  <c r="G3533"/>
  <c r="I3533"/>
  <c r="G3532"/>
  <c r="I3532"/>
  <c r="H3532"/>
  <c r="H3531"/>
  <c r="G3531"/>
  <c r="I3531"/>
  <c r="G3530"/>
  <c r="I3530"/>
  <c r="H3530"/>
  <c r="H3529"/>
  <c r="G3529"/>
  <c r="I3529"/>
  <c r="G3528"/>
  <c r="I3528"/>
  <c r="H3528"/>
  <c r="H3527"/>
  <c r="G3527"/>
  <c r="I3527"/>
  <c r="G3526"/>
  <c r="I3526"/>
  <c r="H3526"/>
  <c r="H3525"/>
  <c r="G3525"/>
  <c r="I3525"/>
  <c r="G3524"/>
  <c r="I3524"/>
  <c r="H3524"/>
  <c r="H3523"/>
  <c r="G3523"/>
  <c r="I3523"/>
  <c r="G3522"/>
  <c r="I3522"/>
  <c r="H3522"/>
  <c r="H3521"/>
  <c r="G3521"/>
  <c r="I3521"/>
  <c r="G3520"/>
  <c r="I3520"/>
  <c r="H3520"/>
  <c r="H3519"/>
  <c r="G3519"/>
  <c r="I3519"/>
  <c r="G3518"/>
  <c r="I3518"/>
  <c r="H3518"/>
  <c r="H3517"/>
  <c r="G3517"/>
  <c r="I3517"/>
  <c r="G3516"/>
  <c r="I3516"/>
  <c r="H3516"/>
  <c r="H3515"/>
  <c r="G3515"/>
  <c r="I3515"/>
  <c r="G3514"/>
  <c r="I3514"/>
  <c r="H3514"/>
  <c r="H3513"/>
  <c r="G3513"/>
  <c r="I3513"/>
  <c r="G3512"/>
  <c r="I3512"/>
  <c r="H3512"/>
  <c r="H3511"/>
  <c r="G3511"/>
  <c r="I3511"/>
  <c r="G3510"/>
  <c r="I3510"/>
  <c r="H3510"/>
  <c r="H3509"/>
  <c r="G3509"/>
  <c r="I3509"/>
  <c r="G3508"/>
  <c r="I3508"/>
  <c r="H3508"/>
  <c r="H3507"/>
  <c r="G3507"/>
  <c r="I3507"/>
  <c r="G3506"/>
  <c r="I3506"/>
  <c r="H3506"/>
  <c r="H3505"/>
  <c r="G3505"/>
  <c r="I3505"/>
  <c r="G3504"/>
  <c r="I3504"/>
  <c r="H3504"/>
  <c r="H3503"/>
  <c r="G3503"/>
  <c r="I3503"/>
  <c r="G3502"/>
  <c r="I3502"/>
  <c r="H3502"/>
  <c r="H3501"/>
  <c r="G3501"/>
  <c r="I3501"/>
  <c r="G3500"/>
  <c r="I3500"/>
  <c r="H3500"/>
  <c r="H3499"/>
  <c r="G3499"/>
  <c r="I3499"/>
  <c r="G3498"/>
  <c r="I3498"/>
  <c r="H3498"/>
  <c r="H3497"/>
  <c r="G3497"/>
  <c r="I3497"/>
  <c r="G3496"/>
  <c r="I3496"/>
  <c r="H3496"/>
  <c r="H3495"/>
  <c r="G3495"/>
  <c r="I3495"/>
  <c r="G3494"/>
  <c r="I3494"/>
  <c r="H3494"/>
  <c r="H3493"/>
  <c r="G3493"/>
  <c r="I3493"/>
  <c r="G3492"/>
  <c r="I3492"/>
  <c r="H3492"/>
  <c r="H3491"/>
  <c r="G3491"/>
  <c r="I3491"/>
  <c r="G3490"/>
  <c r="I3490"/>
  <c r="H3490"/>
  <c r="H3489"/>
  <c r="G3489"/>
  <c r="I3489"/>
  <c r="G3488"/>
  <c r="I3488"/>
  <c r="H3488"/>
  <c r="H3487"/>
  <c r="G3487"/>
  <c r="I3487"/>
  <c r="G3486"/>
  <c r="I3486"/>
  <c r="H3486"/>
  <c r="H3485"/>
  <c r="G3485"/>
  <c r="I3485"/>
  <c r="G3484"/>
  <c r="I3484"/>
  <c r="H3484"/>
  <c r="H3483"/>
  <c r="G3483"/>
  <c r="I3483"/>
  <c r="G3482"/>
  <c r="I3482"/>
  <c r="H3482"/>
  <c r="H3481"/>
  <c r="G3481"/>
  <c r="I3481"/>
  <c r="G3480"/>
  <c r="I3480"/>
  <c r="H3480"/>
  <c r="H3479"/>
  <c r="G3479"/>
  <c r="I3479"/>
  <c r="G3478"/>
  <c r="I3478"/>
  <c r="H3478"/>
  <c r="H3477"/>
  <c r="G3477"/>
  <c r="I3477"/>
  <c r="G3476"/>
  <c r="I3476"/>
  <c r="H3476"/>
  <c r="H3475"/>
  <c r="G3475"/>
  <c r="I3475"/>
  <c r="G3474"/>
  <c r="I3474"/>
  <c r="H3474"/>
  <c r="H3473"/>
  <c r="G3473"/>
  <c r="I3473"/>
  <c r="G3472"/>
  <c r="I3472"/>
  <c r="H3472"/>
  <c r="H3471"/>
  <c r="G3471"/>
  <c r="I3471"/>
  <c r="G3470"/>
  <c r="I3470"/>
  <c r="H3470"/>
  <c r="H3469"/>
  <c r="G3469"/>
  <c r="I3469"/>
  <c r="G3468"/>
  <c r="I3468"/>
  <c r="H3468"/>
  <c r="H3467"/>
  <c r="G3467"/>
  <c r="I3467"/>
  <c r="G3466"/>
  <c r="I3466"/>
  <c r="H3466"/>
  <c r="H3465"/>
  <c r="G3465"/>
  <c r="I3465"/>
  <c r="G3464"/>
  <c r="I3464"/>
  <c r="H3464"/>
  <c r="H3463"/>
  <c r="G3463"/>
  <c r="I3463"/>
  <c r="G3462"/>
  <c r="I3462"/>
  <c r="H3462"/>
  <c r="H3461"/>
  <c r="G3461"/>
  <c r="I3461"/>
  <c r="G3460"/>
  <c r="I3460"/>
  <c r="H3460"/>
  <c r="H3459"/>
  <c r="G3459"/>
  <c r="I3459"/>
  <c r="G3458"/>
  <c r="I3458"/>
  <c r="H3458"/>
  <c r="H3457"/>
  <c r="G3457"/>
  <c r="I3457"/>
  <c r="G3456"/>
  <c r="I3456"/>
  <c r="H3456"/>
  <c r="H3455"/>
  <c r="G3455"/>
  <c r="I3455"/>
  <c r="G3454"/>
  <c r="I3454"/>
  <c r="H3454"/>
  <c r="H3453"/>
  <c r="G3453"/>
  <c r="I3453"/>
  <c r="G3452"/>
  <c r="I3452"/>
  <c r="H3452"/>
  <c r="H3451"/>
  <c r="G3451"/>
  <c r="I3451"/>
  <c r="G3450"/>
  <c r="I3450"/>
  <c r="H3450"/>
  <c r="H3449"/>
  <c r="G3449"/>
  <c r="I3449"/>
  <c r="G3448"/>
  <c r="I3448"/>
  <c r="H3448"/>
  <c r="H3447"/>
  <c r="G3447"/>
  <c r="I3447"/>
  <c r="G3446"/>
  <c r="I3446"/>
  <c r="H3446"/>
  <c r="H3445"/>
  <c r="G3445"/>
  <c r="I3445"/>
  <c r="G3444"/>
  <c r="I3444"/>
  <c r="H3444"/>
  <c r="H3443"/>
  <c r="G3443"/>
  <c r="I3443"/>
  <c r="G3442"/>
  <c r="I3442"/>
  <c r="H3442"/>
  <c r="H3441"/>
  <c r="G3441"/>
  <c r="I3441"/>
  <c r="G3440"/>
  <c r="I3440"/>
  <c r="H3440"/>
  <c r="H3439"/>
  <c r="G3439"/>
  <c r="I3439"/>
  <c r="G3438"/>
  <c r="I3438"/>
  <c r="H3438"/>
  <c r="H3437"/>
  <c r="G3437"/>
  <c r="I3437"/>
  <c r="G3436"/>
  <c r="I3436"/>
  <c r="H3436"/>
  <c r="H3435"/>
  <c r="G3435"/>
  <c r="I3435"/>
  <c r="G3434"/>
  <c r="I3434"/>
  <c r="H3434"/>
  <c r="H3433"/>
  <c r="G3433"/>
  <c r="I3433"/>
  <c r="G3432"/>
  <c r="I3432"/>
  <c r="H3432"/>
  <c r="H3431"/>
  <c r="G3431"/>
  <c r="I3431"/>
  <c r="G3430"/>
  <c r="I3430"/>
  <c r="H3430"/>
  <c r="H3429"/>
  <c r="G3429"/>
  <c r="I3429"/>
  <c r="G3428"/>
  <c r="I3428"/>
  <c r="H3428"/>
  <c r="H3427"/>
  <c r="G3427"/>
  <c r="I3427"/>
  <c r="G3426"/>
  <c r="I3426"/>
  <c r="H3426"/>
  <c r="H3425"/>
  <c r="G3425"/>
  <c r="I3425"/>
  <c r="G3424"/>
  <c r="I3424"/>
  <c r="H3424"/>
  <c r="H3423"/>
  <c r="G3423"/>
  <c r="I3423"/>
  <c r="G3422"/>
  <c r="I3422"/>
  <c r="H3422"/>
  <c r="H3421"/>
  <c r="G3421"/>
  <c r="I3421"/>
  <c r="G3420"/>
  <c r="I3420"/>
  <c r="H3420"/>
  <c r="H3419"/>
  <c r="G3419"/>
  <c r="I3419"/>
  <c r="G3418"/>
  <c r="I3418"/>
  <c r="H3418"/>
  <c r="H3417"/>
  <c r="G3417"/>
  <c r="I3417"/>
  <c r="G3416"/>
  <c r="I3416"/>
  <c r="H3416"/>
  <c r="H3415"/>
  <c r="G3415"/>
  <c r="I3415"/>
  <c r="G3414"/>
  <c r="I3414"/>
  <c r="H3414"/>
  <c r="H3413"/>
  <c r="G3413"/>
  <c r="I3413"/>
  <c r="G3412"/>
  <c r="I3412"/>
  <c r="H3412"/>
  <c r="H3411"/>
  <c r="G3411"/>
  <c r="I3411"/>
  <c r="G3410"/>
  <c r="I3410"/>
  <c r="H3410"/>
  <c r="H3409"/>
  <c r="G3409"/>
  <c r="I3409"/>
  <c r="G3408"/>
  <c r="I3408"/>
  <c r="H3408"/>
  <c r="H3407"/>
  <c r="G3407"/>
  <c r="I3407"/>
  <c r="G3406"/>
  <c r="I3406"/>
  <c r="H3406"/>
  <c r="H3405"/>
  <c r="G3405"/>
  <c r="I3405"/>
  <c r="G3404"/>
  <c r="I3404"/>
  <c r="H3404"/>
  <c r="H3403"/>
  <c r="G3403"/>
  <c r="I3403"/>
  <c r="G3402"/>
  <c r="I3402"/>
  <c r="H3402"/>
  <c r="H3401"/>
  <c r="G3401"/>
  <c r="I3401"/>
  <c r="G3400"/>
  <c r="I3400"/>
  <c r="H3400"/>
  <c r="H3399"/>
  <c r="G3399"/>
  <c r="I3399"/>
  <c r="G3398"/>
  <c r="I3398"/>
  <c r="H3398"/>
  <c r="H3397"/>
  <c r="G3397"/>
  <c r="I3397"/>
  <c r="G3396"/>
  <c r="I3396"/>
  <c r="H3396"/>
  <c r="H3395"/>
  <c r="G3395"/>
  <c r="I3395"/>
  <c r="G3394"/>
  <c r="I3394"/>
  <c r="H3394"/>
  <c r="H3393"/>
  <c r="G3393"/>
  <c r="I3393"/>
  <c r="G3392"/>
  <c r="I3392"/>
  <c r="H3392"/>
  <c r="H3391"/>
  <c r="G3391"/>
  <c r="I3391"/>
  <c r="G3390"/>
  <c r="I3390"/>
  <c r="H3390"/>
  <c r="H3389"/>
  <c r="G3389"/>
  <c r="I3389"/>
  <c r="G3388"/>
  <c r="I3388"/>
  <c r="H3388"/>
  <c r="H3387"/>
  <c r="G3387"/>
  <c r="I3387"/>
  <c r="G3386"/>
  <c r="I3386"/>
  <c r="H3386"/>
  <c r="H3385"/>
  <c r="G3385"/>
  <c r="I3385"/>
  <c r="G3384"/>
  <c r="I3384"/>
  <c r="H3384"/>
  <c r="H3383"/>
  <c r="G3383"/>
  <c r="I3383"/>
  <c r="G3382"/>
  <c r="I3382"/>
  <c r="H3382"/>
  <c r="H3381"/>
  <c r="G3381"/>
  <c r="I3381"/>
  <c r="G3380"/>
  <c r="I3380"/>
  <c r="H3380"/>
  <c r="H3379"/>
  <c r="G3379"/>
  <c r="I3379"/>
  <c r="G3378"/>
  <c r="I3378"/>
  <c r="H3378"/>
  <c r="H3377"/>
  <c r="G3377"/>
  <c r="I3377"/>
  <c r="G3376"/>
  <c r="I3376"/>
  <c r="H3376"/>
  <c r="H3375"/>
  <c r="G3375"/>
  <c r="I3375"/>
  <c r="G3374"/>
  <c r="I3374"/>
  <c r="H3374"/>
  <c r="H3373"/>
  <c r="G3373"/>
  <c r="I3373"/>
  <c r="G3372"/>
  <c r="I3372"/>
  <c r="H3372"/>
  <c r="H3371"/>
  <c r="G3371"/>
  <c r="I3371"/>
  <c r="G3370"/>
  <c r="I3370"/>
  <c r="H3370"/>
  <c r="H3369"/>
  <c r="G3369"/>
  <c r="I3369"/>
  <c r="G3368"/>
  <c r="I3368"/>
  <c r="H3368"/>
  <c r="H3367"/>
  <c r="G3367"/>
  <c r="I3367"/>
  <c r="G3366"/>
  <c r="I3366"/>
  <c r="H3366"/>
  <c r="H3365"/>
  <c r="G3365"/>
  <c r="I3365"/>
  <c r="G3364"/>
  <c r="I3364"/>
  <c r="H3364"/>
  <c r="H3363"/>
  <c r="G3363"/>
  <c r="I3363"/>
  <c r="G3362"/>
  <c r="I3362"/>
  <c r="H3362"/>
  <c r="H3361"/>
  <c r="G3361"/>
  <c r="I3361"/>
  <c r="G3360"/>
  <c r="I3360"/>
  <c r="H3360"/>
  <c r="H3359"/>
  <c r="G3359"/>
  <c r="I3359"/>
  <c r="G3358"/>
  <c r="I3358"/>
  <c r="H3358"/>
  <c r="H3357"/>
  <c r="G3357"/>
  <c r="I3357"/>
  <c r="G3356"/>
  <c r="I3356"/>
  <c r="H3356"/>
  <c r="H3355"/>
  <c r="G3355"/>
  <c r="I3355"/>
  <c r="G3354"/>
  <c r="I3354"/>
  <c r="H3354"/>
  <c r="H3353"/>
  <c r="G3353"/>
  <c r="I3353"/>
  <c r="G3352"/>
  <c r="I3352"/>
  <c r="H3352"/>
  <c r="H3351"/>
  <c r="G3351"/>
  <c r="I3351"/>
  <c r="G3350"/>
  <c r="I3350"/>
  <c r="H3350"/>
  <c r="H3349"/>
  <c r="G3349"/>
  <c r="I3349"/>
  <c r="G3348"/>
  <c r="I3348"/>
  <c r="H3348"/>
  <c r="H3347"/>
  <c r="G3347"/>
  <c r="I3347"/>
  <c r="G3346"/>
  <c r="I3346"/>
  <c r="H3346"/>
  <c r="H3345"/>
  <c r="G3345"/>
  <c r="I3345"/>
  <c r="G3344"/>
  <c r="I3344"/>
  <c r="H3344"/>
  <c r="H3343"/>
  <c r="G3343"/>
  <c r="I3343"/>
  <c r="G3342"/>
  <c r="I3342"/>
  <c r="H3342"/>
  <c r="H3341"/>
  <c r="G3341"/>
  <c r="I3341"/>
  <c r="G3340"/>
  <c r="I3340"/>
  <c r="H3340"/>
  <c r="H3339"/>
  <c r="G3339"/>
  <c r="I3339"/>
  <c r="G3338"/>
  <c r="I3338"/>
  <c r="H3338"/>
  <c r="H3337"/>
  <c r="G3337"/>
  <c r="I3337"/>
  <c r="G3336"/>
  <c r="I3336"/>
  <c r="H3336"/>
  <c r="H3335"/>
  <c r="G3335"/>
  <c r="I3335"/>
  <c r="G3334"/>
  <c r="I3334"/>
  <c r="H3334"/>
  <c r="H3333"/>
  <c r="G3333"/>
  <c r="I3333"/>
  <c r="G3332"/>
  <c r="I3332"/>
  <c r="H3332"/>
  <c r="H3331"/>
  <c r="G3331"/>
  <c r="I3331"/>
  <c r="G3330"/>
  <c r="I3330"/>
  <c r="H3330"/>
  <c r="H3329"/>
  <c r="G3329"/>
  <c r="I3329"/>
  <c r="G3328"/>
  <c r="I3328"/>
  <c r="H3328"/>
  <c r="H3327"/>
  <c r="G3327"/>
  <c r="I3327"/>
  <c r="G3326"/>
  <c r="I3326"/>
  <c r="H3326"/>
  <c r="H3325"/>
  <c r="G3325"/>
  <c r="I3325"/>
  <c r="G3324"/>
  <c r="I3324"/>
  <c r="H3324"/>
  <c r="H3323"/>
  <c r="G3323"/>
  <c r="I3323"/>
  <c r="G3322"/>
  <c r="I3322"/>
  <c r="H3322"/>
  <c r="H3321"/>
  <c r="G3321"/>
  <c r="I3321"/>
  <c r="G3320"/>
  <c r="I3320"/>
  <c r="H3320"/>
  <c r="H3319"/>
  <c r="G3319"/>
  <c r="I3319"/>
  <c r="G3318"/>
  <c r="I3318"/>
  <c r="H3318"/>
  <c r="H3317"/>
  <c r="G3317"/>
  <c r="I3317"/>
  <c r="G3316"/>
  <c r="I3316"/>
  <c r="H3316"/>
  <c r="H3315"/>
  <c r="G3315"/>
  <c r="I3315"/>
  <c r="G3314"/>
  <c r="I3314"/>
  <c r="H3314"/>
  <c r="H3313"/>
  <c r="G3313"/>
  <c r="I3313"/>
  <c r="G3312"/>
  <c r="I3312"/>
  <c r="H3312"/>
  <c r="H3311"/>
  <c r="G3311"/>
  <c r="I3311"/>
  <c r="G3310"/>
  <c r="I3310"/>
  <c r="H3310"/>
  <c r="G3309"/>
  <c r="H3309"/>
  <c r="I3309"/>
  <c r="H3308"/>
  <c r="G3308"/>
  <c r="I3308"/>
  <c r="G3307"/>
  <c r="I3307"/>
  <c r="H3307"/>
  <c r="H3306"/>
  <c r="I3306"/>
  <c r="G3306"/>
  <c r="G3305"/>
  <c r="I3305"/>
  <c r="H3305"/>
  <c r="H3304"/>
  <c r="G3304"/>
  <c r="I3304"/>
  <c r="G3303"/>
  <c r="I3303"/>
  <c r="H3303"/>
  <c r="H3302"/>
  <c r="I3302"/>
  <c r="G3302"/>
  <c r="G3301"/>
  <c r="I3301"/>
  <c r="H3301"/>
  <c r="H3300"/>
  <c r="G3300"/>
  <c r="I3300"/>
  <c r="G3299"/>
  <c r="I3299"/>
  <c r="H3299"/>
  <c r="H3298"/>
  <c r="I3298"/>
  <c r="G3298"/>
  <c r="G3297"/>
  <c r="I3297"/>
  <c r="H3297"/>
  <c r="H3296"/>
  <c r="G3296"/>
  <c r="I3296"/>
  <c r="G3295"/>
  <c r="I3295"/>
  <c r="H3295"/>
  <c r="H3294"/>
  <c r="I3294"/>
  <c r="G3294"/>
  <c r="G3293"/>
  <c r="I3293"/>
  <c r="H3293"/>
  <c r="H3292"/>
  <c r="G3292"/>
  <c r="I3292"/>
  <c r="G3291"/>
  <c r="I3291"/>
  <c r="H3291"/>
  <c r="H3290"/>
  <c r="I3290"/>
  <c r="G3290"/>
  <c r="G3289"/>
  <c r="I3289"/>
  <c r="H3289"/>
  <c r="H3288"/>
  <c r="G3288"/>
  <c r="I3288"/>
  <c r="G3287"/>
  <c r="I3287"/>
  <c r="H3287"/>
  <c r="H3286"/>
  <c r="I3286"/>
  <c r="G3286"/>
  <c r="G3285"/>
  <c r="I3285"/>
  <c r="H3285"/>
  <c r="H3284"/>
  <c r="G3284"/>
  <c r="I3284"/>
  <c r="G3283"/>
  <c r="I3283"/>
  <c r="H3283"/>
  <c r="H3282"/>
  <c r="I3282"/>
  <c r="G3282"/>
  <c r="G3281"/>
  <c r="I3281"/>
  <c r="H3281"/>
  <c r="H3280"/>
  <c r="G3280"/>
  <c r="I3280"/>
  <c r="G3279"/>
  <c r="I3279"/>
  <c r="H3279"/>
  <c r="H3278"/>
  <c r="I3278"/>
  <c r="G3278"/>
  <c r="G3277"/>
  <c r="I3277"/>
  <c r="H3277"/>
  <c r="H3276"/>
  <c r="G3276"/>
  <c r="I3276"/>
  <c r="G3275"/>
  <c r="I3275"/>
  <c r="H3275"/>
  <c r="H3274"/>
  <c r="I3274"/>
  <c r="G3274"/>
  <c r="G3273"/>
  <c r="I3273"/>
  <c r="H3273"/>
  <c r="H3272"/>
  <c r="G3272"/>
  <c r="I3272"/>
  <c r="G3271"/>
  <c r="I3271"/>
  <c r="H3271"/>
  <c r="H3270"/>
  <c r="I3270"/>
  <c r="G3270"/>
  <c r="G3269"/>
  <c r="I3269"/>
  <c r="H3269"/>
  <c r="H3268"/>
  <c r="G3268"/>
  <c r="I3268"/>
  <c r="G3267"/>
  <c r="I3267"/>
  <c r="H3267"/>
  <c r="H3266"/>
  <c r="I3266"/>
  <c r="G3266"/>
  <c r="G3265"/>
  <c r="I3265"/>
  <c r="H3265"/>
  <c r="H3264"/>
  <c r="G3264"/>
  <c r="I3264"/>
  <c r="G3263"/>
  <c r="I3263"/>
  <c r="H3263"/>
  <c r="H3262"/>
  <c r="I3262"/>
  <c r="G3262"/>
  <c r="G3261"/>
  <c r="I3261"/>
  <c r="H3261"/>
  <c r="H3260"/>
  <c r="G3260"/>
  <c r="I3260"/>
  <c r="G3259"/>
  <c r="I3259"/>
  <c r="H3259"/>
  <c r="H3258"/>
  <c r="I3258"/>
  <c r="G3258"/>
  <c r="G3257"/>
  <c r="I3257"/>
  <c r="H3257"/>
  <c r="H3256"/>
  <c r="G3256"/>
  <c r="I3256"/>
  <c r="G3255"/>
  <c r="I3255"/>
  <c r="H3255"/>
  <c r="H3254"/>
  <c r="I3254"/>
  <c r="G3254"/>
  <c r="G3253"/>
  <c r="I3253"/>
  <c r="H3253"/>
  <c r="H3252"/>
  <c r="G3252"/>
  <c r="I3252"/>
  <c r="G3251"/>
  <c r="I3251"/>
  <c r="H3251"/>
  <c r="H3250"/>
  <c r="I3250"/>
  <c r="G3250"/>
  <c r="G3249"/>
  <c r="I3249"/>
  <c r="H3249"/>
  <c r="H3248"/>
  <c r="G3248"/>
  <c r="I3248"/>
  <c r="G3247"/>
  <c r="I3247"/>
  <c r="H3247"/>
  <c r="H3246"/>
  <c r="I3246"/>
  <c r="G3246"/>
  <c r="G3245"/>
  <c r="I3245"/>
  <c r="H3245"/>
  <c r="H3244"/>
  <c r="G3244"/>
  <c r="I3244"/>
  <c r="G3243"/>
  <c r="I3243"/>
  <c r="H3243"/>
  <c r="H3242"/>
  <c r="I3242"/>
  <c r="G3242"/>
  <c r="G3241"/>
  <c r="I3241"/>
  <c r="H3241"/>
  <c r="H3240"/>
  <c r="G3240"/>
  <c r="I3240"/>
  <c r="G3239"/>
  <c r="I3239"/>
  <c r="H3239"/>
  <c r="H3238"/>
  <c r="I3238"/>
  <c r="G3238"/>
  <c r="G3237"/>
  <c r="I3237"/>
  <c r="H3237"/>
  <c r="H3236"/>
  <c r="G3236"/>
  <c r="I3236"/>
  <c r="G3235"/>
  <c r="I3235"/>
  <c r="H3235"/>
  <c r="H3234"/>
  <c r="I3234"/>
  <c r="G3234"/>
  <c r="G3233"/>
  <c r="I3233"/>
  <c r="H3233"/>
  <c r="H3232"/>
  <c r="G3232"/>
  <c r="I3232"/>
  <c r="G3231"/>
  <c r="I3231"/>
  <c r="H3231"/>
  <c r="H3230"/>
  <c r="I3230"/>
  <c r="G3230"/>
  <c r="G3229"/>
  <c r="I3229"/>
  <c r="H3229"/>
  <c r="H3228"/>
  <c r="G3228"/>
  <c r="I3228"/>
  <c r="G3227"/>
  <c r="I3227"/>
  <c r="H3227"/>
  <c r="H3226"/>
  <c r="I3226"/>
  <c r="G3226"/>
  <c r="G3225"/>
  <c r="I3225"/>
  <c r="H3225"/>
  <c r="H3224"/>
  <c r="G3224"/>
  <c r="I3224"/>
  <c r="G3223"/>
  <c r="I3223"/>
  <c r="H3223"/>
  <c r="H3222"/>
  <c r="I3222"/>
  <c r="G3222"/>
  <c r="G3221"/>
  <c r="I3221"/>
  <c r="H3221"/>
  <c r="H3220"/>
  <c r="G3220"/>
  <c r="I3220"/>
  <c r="G3219"/>
  <c r="I3219"/>
  <c r="H3219"/>
  <c r="H3218"/>
  <c r="I3218"/>
  <c r="G3218"/>
  <c r="G3217"/>
  <c r="I3217"/>
  <c r="H3217"/>
  <c r="H3216"/>
  <c r="G3216"/>
  <c r="I3216"/>
  <c r="G3215"/>
  <c r="I3215"/>
  <c r="H3215"/>
  <c r="H3214"/>
  <c r="I3214"/>
  <c r="G3214"/>
  <c r="G3213"/>
  <c r="I3213"/>
  <c r="H3213"/>
  <c r="H3212"/>
  <c r="G3212"/>
  <c r="I3212"/>
  <c r="G3211"/>
  <c r="I3211"/>
  <c r="H3211"/>
  <c r="H3210"/>
  <c r="I3210"/>
  <c r="G3210"/>
  <c r="G3209"/>
  <c r="I3209"/>
  <c r="H3209"/>
  <c r="H3208"/>
  <c r="G3208"/>
  <c r="I3208"/>
  <c r="G3207"/>
  <c r="I3207"/>
  <c r="H3207"/>
  <c r="H3206"/>
  <c r="I3206"/>
  <c r="G3206"/>
  <c r="G3205"/>
  <c r="I3205"/>
  <c r="H3205"/>
  <c r="H3204"/>
  <c r="G3204"/>
  <c r="I3204"/>
  <c r="G3203"/>
  <c r="I3203"/>
  <c r="H3203"/>
  <c r="H3202"/>
  <c r="I3202"/>
  <c r="G3202"/>
  <c r="G3201"/>
  <c r="I3201"/>
  <c r="H3201"/>
  <c r="H3200"/>
  <c r="G3200"/>
  <c r="I3200"/>
  <c r="G3199"/>
  <c r="I3199"/>
  <c r="H3199"/>
  <c r="H3198"/>
  <c r="I3198"/>
  <c r="G3198"/>
  <c r="G3197"/>
  <c r="I3197"/>
  <c r="H3197"/>
  <c r="H3196"/>
  <c r="G3196"/>
  <c r="I3196"/>
  <c r="G3195"/>
  <c r="I3195"/>
  <c r="H3195"/>
  <c r="H3194"/>
  <c r="I3194"/>
  <c r="G3194"/>
  <c r="G3193"/>
  <c r="I3193"/>
  <c r="H3193"/>
  <c r="H3192"/>
  <c r="G3192"/>
  <c r="I3192"/>
  <c r="G3191"/>
  <c r="I3191"/>
  <c r="H3191"/>
  <c r="H3190"/>
  <c r="I3190"/>
  <c r="G3190"/>
  <c r="G3189"/>
  <c r="I3189"/>
  <c r="H3189"/>
  <c r="H3188"/>
  <c r="G3188"/>
  <c r="I3188"/>
  <c r="G3187"/>
  <c r="I3187"/>
  <c r="H3187"/>
  <c r="H3186"/>
  <c r="I3186"/>
  <c r="G3186"/>
  <c r="G3185"/>
  <c r="I3185"/>
  <c r="H3185"/>
  <c r="H3184"/>
  <c r="G3184"/>
  <c r="I3184"/>
  <c r="G3183"/>
  <c r="I3183"/>
  <c r="H3183"/>
  <c r="H3182"/>
  <c r="I3182"/>
  <c r="G3182"/>
  <c r="G3181"/>
  <c r="I3181"/>
  <c r="H3181"/>
  <c r="H3180"/>
  <c r="G3180"/>
  <c r="I3180"/>
  <c r="G3179"/>
  <c r="I3179"/>
  <c r="H3179"/>
  <c r="H3178"/>
  <c r="I3178"/>
  <c r="G3178"/>
  <c r="G3177"/>
  <c r="I3177"/>
  <c r="H3177"/>
  <c r="H3176"/>
  <c r="G3176"/>
  <c r="I3176"/>
  <c r="G3175"/>
  <c r="I3175"/>
  <c r="H3175"/>
  <c r="H3174"/>
  <c r="I3174"/>
  <c r="G3174"/>
  <c r="G3173"/>
  <c r="I3173"/>
  <c r="H3173"/>
  <c r="H3172"/>
  <c r="G3172"/>
  <c r="I3172"/>
  <c r="G3171"/>
  <c r="I3171"/>
  <c r="H3171"/>
  <c r="H3170"/>
  <c r="I3170"/>
  <c r="G3170"/>
  <c r="G3169"/>
  <c r="I3169"/>
  <c r="H3169"/>
  <c r="H3168"/>
  <c r="G3168"/>
  <c r="I3168"/>
  <c r="G3167"/>
  <c r="I3167"/>
  <c r="H3167"/>
  <c r="H3166"/>
  <c r="I3166"/>
  <c r="G3166"/>
  <c r="G3165"/>
  <c r="I3165"/>
  <c r="H3165"/>
  <c r="H3164"/>
  <c r="G3164"/>
  <c r="I3164"/>
  <c r="G3163"/>
  <c r="I3163"/>
  <c r="H3163"/>
  <c r="H3162"/>
  <c r="I3162"/>
  <c r="G3162"/>
  <c r="G3161"/>
  <c r="I3161"/>
  <c r="H3161"/>
  <c r="H3160"/>
  <c r="G3160"/>
  <c r="I3160"/>
  <c r="G3159"/>
  <c r="I3159"/>
  <c r="H3159"/>
  <c r="H3158"/>
  <c r="I3158"/>
  <c r="G3158"/>
  <c r="G3157"/>
  <c r="I3157"/>
  <c r="H3157"/>
  <c r="H3156"/>
  <c r="G3156"/>
  <c r="I3156"/>
  <c r="G3155"/>
  <c r="I3155"/>
  <c r="H3155"/>
  <c r="H3154"/>
  <c r="I3154"/>
  <c r="G3154"/>
  <c r="G3153"/>
  <c r="I3153"/>
  <c r="H3153"/>
  <c r="H3152"/>
  <c r="G3152"/>
  <c r="I3152"/>
  <c r="G3151"/>
  <c r="I3151"/>
  <c r="H3151"/>
  <c r="H3150"/>
  <c r="I3150"/>
  <c r="G3150"/>
  <c r="G3149"/>
  <c r="I3149"/>
  <c r="H3149"/>
  <c r="H3148"/>
  <c r="G3148"/>
  <c r="I3148"/>
  <c r="G3147"/>
  <c r="I3147"/>
  <c r="H3147"/>
  <c r="H3146"/>
  <c r="I3146"/>
  <c r="G3146"/>
  <c r="G3145"/>
  <c r="I3145"/>
  <c r="H3145"/>
  <c r="H3144"/>
  <c r="G3144"/>
  <c r="I3144"/>
  <c r="G3143"/>
  <c r="I3143"/>
  <c r="H3143"/>
  <c r="H3142"/>
  <c r="I3142"/>
  <c r="G3142"/>
  <c r="G3141"/>
  <c r="I3141"/>
  <c r="H3141"/>
  <c r="H3140"/>
  <c r="G3140"/>
  <c r="I3140"/>
  <c r="G3139"/>
  <c r="I3139"/>
  <c r="H3139"/>
  <c r="H3138"/>
  <c r="I3138"/>
  <c r="G3138"/>
  <c r="G3137"/>
  <c r="I3137"/>
  <c r="H3137"/>
  <c r="H3136"/>
  <c r="G3136"/>
  <c r="I3136"/>
  <c r="G3135"/>
  <c r="I3135"/>
  <c r="H3135"/>
  <c r="H3134"/>
  <c r="I3134"/>
  <c r="G3134"/>
  <c r="G3133"/>
  <c r="I3133"/>
  <c r="H3133"/>
  <c r="H3132"/>
  <c r="G3132"/>
  <c r="I3132"/>
  <c r="G3131"/>
  <c r="I3131"/>
  <c r="H3131"/>
  <c r="H3130"/>
  <c r="I3130"/>
  <c r="G3130"/>
  <c r="G3129"/>
  <c r="I3129"/>
  <c r="H3129"/>
  <c r="H3128"/>
  <c r="G3128"/>
  <c r="I3128"/>
  <c r="G3127"/>
  <c r="I3127"/>
  <c r="H3127"/>
  <c r="H3126"/>
  <c r="I3126"/>
  <c r="G3126"/>
  <c r="G3125"/>
  <c r="I3125"/>
  <c r="H3125"/>
  <c r="H3124"/>
  <c r="G3124"/>
  <c r="I3124"/>
  <c r="G3123"/>
  <c r="I3123"/>
  <c r="H3123"/>
  <c r="H3122"/>
  <c r="I3122"/>
  <c r="G3122"/>
  <c r="G3121"/>
  <c r="I3121"/>
  <c r="H3121"/>
  <c r="H3120"/>
  <c r="G3120"/>
  <c r="I3120"/>
  <c r="G3119"/>
  <c r="I3119"/>
  <c r="H3119"/>
  <c r="H3118"/>
  <c r="I3118"/>
  <c r="G3118"/>
  <c r="G3117"/>
  <c r="I3117"/>
  <c r="H3117"/>
  <c r="H3116"/>
  <c r="G3116"/>
  <c r="I3116"/>
  <c r="G3115"/>
  <c r="I3115"/>
  <c r="H3115"/>
  <c r="H3114"/>
  <c r="I3114"/>
  <c r="G3114"/>
  <c r="G3113"/>
  <c r="I3113"/>
  <c r="H3113"/>
  <c r="H3112"/>
  <c r="G3112"/>
  <c r="I3112"/>
  <c r="G3111"/>
  <c r="I3111"/>
  <c r="H3111"/>
  <c r="H3110"/>
  <c r="I3110"/>
  <c r="G3110"/>
  <c r="G3109"/>
  <c r="I3109"/>
  <c r="H3109"/>
  <c r="H3108"/>
  <c r="G3108"/>
  <c r="I3108"/>
  <c r="G3107"/>
  <c r="I3107"/>
  <c r="H3107"/>
  <c r="H3106"/>
  <c r="I3106"/>
  <c r="G3106"/>
  <c r="G3105"/>
  <c r="I3105"/>
  <c r="H3105"/>
  <c r="H3104"/>
  <c r="G3104"/>
  <c r="I3104"/>
  <c r="G3103"/>
  <c r="I3103"/>
  <c r="H3103"/>
  <c r="H3102"/>
  <c r="I3102"/>
  <c r="G3102"/>
  <c r="G3101"/>
  <c r="I3101"/>
  <c r="H3101"/>
  <c r="H3100"/>
  <c r="G3100"/>
  <c r="I3100"/>
  <c r="G3099"/>
  <c r="I3099"/>
  <c r="H3099"/>
  <c r="H3098"/>
  <c r="I3098"/>
  <c r="G3098"/>
  <c r="G3097"/>
  <c r="I3097"/>
  <c r="H3097"/>
  <c r="H3096"/>
  <c r="G3096"/>
  <c r="I3096"/>
  <c r="G3095"/>
  <c r="I3095"/>
  <c r="H3095"/>
  <c r="H3094"/>
  <c r="I3094"/>
  <c r="G3094"/>
  <c r="G3093"/>
  <c r="I3093"/>
  <c r="H3093"/>
  <c r="H3092"/>
  <c r="G3092"/>
  <c r="I3092"/>
  <c r="G3091"/>
  <c r="I3091"/>
  <c r="H3091"/>
  <c r="H3090"/>
  <c r="I3090"/>
  <c r="G3090"/>
  <c r="G3089"/>
  <c r="I3089"/>
  <c r="H3089"/>
  <c r="H3088"/>
  <c r="G3088"/>
  <c r="I3088"/>
  <c r="G3087"/>
  <c r="I3087"/>
  <c r="H3087"/>
  <c r="H3086"/>
  <c r="I3086"/>
  <c r="G3086"/>
  <c r="G3085"/>
  <c r="I3085"/>
  <c r="H3085"/>
  <c r="H3084"/>
  <c r="G3084"/>
  <c r="I3084"/>
  <c r="G3083"/>
  <c r="I3083"/>
  <c r="H3083"/>
  <c r="H3082"/>
  <c r="I3082"/>
  <c r="G3082"/>
  <c r="G3081"/>
  <c r="I3081"/>
  <c r="H3081"/>
  <c r="H3080"/>
  <c r="G3080"/>
  <c r="I3080"/>
  <c r="G3079"/>
  <c r="I3079"/>
  <c r="H3079"/>
  <c r="H3078"/>
  <c r="I3078"/>
  <c r="G3078"/>
  <c r="G3077"/>
  <c r="I3077"/>
  <c r="H3077"/>
  <c r="H3076"/>
  <c r="G3076"/>
  <c r="I3076"/>
  <c r="G3075"/>
  <c r="I3075"/>
  <c r="H3075"/>
  <c r="H3074"/>
  <c r="I3074"/>
  <c r="G3074"/>
  <c r="G3073"/>
  <c r="I3073"/>
  <c r="H3073"/>
  <c r="H3072"/>
  <c r="G3072"/>
  <c r="I3072"/>
  <c r="G3071"/>
  <c r="I3071"/>
  <c r="H3071"/>
  <c r="H3070"/>
  <c r="I3070"/>
  <c r="G3070"/>
  <c r="G3069"/>
  <c r="I3069"/>
  <c r="H3069"/>
  <c r="H3068"/>
  <c r="G3068"/>
  <c r="I3068"/>
  <c r="G3067"/>
  <c r="I3067"/>
  <c r="H3067"/>
  <c r="H3066"/>
  <c r="I3066"/>
  <c r="G3066"/>
  <c r="G3065"/>
  <c r="I3065"/>
  <c r="H3065"/>
  <c r="H3064"/>
  <c r="G3064"/>
  <c r="I3064"/>
  <c r="G3063"/>
  <c r="I3063"/>
  <c r="H3063"/>
  <c r="H3062"/>
  <c r="I3062"/>
  <c r="G3062"/>
  <c r="G3061"/>
  <c r="I3061"/>
  <c r="H3061"/>
  <c r="H3060"/>
  <c r="G3060"/>
  <c r="I3060"/>
  <c r="G3059"/>
  <c r="I3059"/>
  <c r="H3059"/>
  <c r="H3058"/>
  <c r="I3058"/>
  <c r="G3058"/>
  <c r="G3057"/>
  <c r="I3057"/>
  <c r="H3057"/>
  <c r="H3056"/>
  <c r="G3056"/>
  <c r="I3056"/>
  <c r="G3055"/>
  <c r="I3055"/>
  <c r="H3055"/>
  <c r="H3054"/>
  <c r="I3054"/>
  <c r="G3054"/>
  <c r="G3053"/>
  <c r="I3053"/>
  <c r="H3053"/>
  <c r="H3052"/>
  <c r="G3052"/>
  <c r="I3052"/>
  <c r="G3051"/>
  <c r="I3051"/>
  <c r="H3051"/>
  <c r="H3050"/>
  <c r="I3050"/>
  <c r="G3050"/>
  <c r="G3049"/>
  <c r="I3049"/>
  <c r="H3049"/>
  <c r="H3048"/>
  <c r="G3048"/>
  <c r="I3048"/>
  <c r="G3047"/>
  <c r="I3047"/>
  <c r="H3047"/>
  <c r="H3046"/>
  <c r="I3046"/>
  <c r="G3046"/>
  <c r="G3045"/>
  <c r="I3045"/>
  <c r="H3045"/>
  <c r="H3044"/>
  <c r="G3044"/>
  <c r="I3044"/>
  <c r="G3043"/>
  <c r="I3043"/>
  <c r="H3043"/>
  <c r="H3042"/>
  <c r="I3042"/>
  <c r="G3042"/>
  <c r="G3041"/>
  <c r="I3041"/>
  <c r="H3041"/>
  <c r="H3040"/>
  <c r="G3040"/>
  <c r="I3040"/>
  <c r="G3039"/>
  <c r="I3039"/>
  <c r="H3039"/>
  <c r="H3038"/>
  <c r="I3038"/>
  <c r="G3038"/>
  <c r="G3037"/>
  <c r="I3037"/>
  <c r="H3037"/>
  <c r="H3036"/>
  <c r="G3036"/>
  <c r="I3036"/>
  <c r="G3035"/>
  <c r="I3035"/>
  <c r="H3035"/>
  <c r="H3034"/>
  <c r="I3034"/>
  <c r="G3034"/>
  <c r="G3033"/>
  <c r="I3033"/>
  <c r="H3033"/>
  <c r="H3032"/>
  <c r="G3032"/>
  <c r="I3032"/>
  <c r="G3031"/>
  <c r="I3031"/>
  <c r="H3031"/>
  <c r="H3030"/>
  <c r="I3030"/>
  <c r="G3030"/>
  <c r="G3029"/>
  <c r="I3029"/>
  <c r="H3029"/>
  <c r="H3028"/>
  <c r="G3028"/>
  <c r="I3028"/>
  <c r="G3027"/>
  <c r="I3027"/>
  <c r="H3027"/>
  <c r="H3026"/>
  <c r="I3026"/>
  <c r="G3026"/>
  <c r="G3025"/>
  <c r="I3025"/>
  <c r="H3025"/>
  <c r="H3024"/>
  <c r="G3024"/>
  <c r="I3024"/>
  <c r="G3023"/>
  <c r="I3023"/>
  <c r="H3023"/>
  <c r="H3022"/>
  <c r="I3022"/>
  <c r="G3022"/>
  <c r="G3021"/>
  <c r="I3021"/>
  <c r="H3021"/>
  <c r="H3020"/>
  <c r="G3020"/>
  <c r="I3020"/>
  <c r="G3019"/>
  <c r="I3019"/>
  <c r="H3019"/>
  <c r="H3018"/>
  <c r="I3018"/>
  <c r="G3018"/>
  <c r="G3017"/>
  <c r="I3017"/>
  <c r="H3017"/>
  <c r="H3016"/>
  <c r="G3016"/>
  <c r="I3016"/>
  <c r="G3015"/>
  <c r="I3015"/>
  <c r="H3015"/>
  <c r="H3014"/>
  <c r="I3014"/>
  <c r="G3014"/>
  <c r="G3013"/>
  <c r="I3013"/>
  <c r="H3013"/>
  <c r="H3012"/>
  <c r="G3012"/>
  <c r="I3012"/>
  <c r="G3011"/>
  <c r="I3011"/>
  <c r="H3011"/>
  <c r="H3010"/>
  <c r="I3010"/>
  <c r="G3010"/>
  <c r="G3009"/>
  <c r="I3009"/>
  <c r="H3009"/>
  <c r="H3008"/>
  <c r="G3008"/>
  <c r="I3008"/>
  <c r="G3007"/>
  <c r="I3007"/>
  <c r="H3007"/>
  <c r="H3006"/>
  <c r="I3006"/>
  <c r="G3006"/>
  <c r="G3005"/>
  <c r="I3005"/>
  <c r="H3005"/>
  <c r="H3004"/>
  <c r="G3004"/>
  <c r="I3004"/>
  <c r="G3003"/>
  <c r="I3003"/>
  <c r="H3003"/>
  <c r="H3002"/>
  <c r="I3002"/>
  <c r="G3002"/>
  <c r="G3001"/>
  <c r="I3001"/>
  <c r="H3001"/>
  <c r="H3000"/>
  <c r="G3000"/>
  <c r="I3000"/>
  <c r="G2999"/>
  <c r="I2999"/>
  <c r="H2999"/>
  <c r="G2998"/>
  <c r="H2998"/>
  <c r="I2998"/>
  <c r="H2997"/>
  <c r="G2997"/>
  <c r="I2997"/>
  <c r="G2996"/>
  <c r="I2996"/>
  <c r="H2996"/>
  <c r="H2995"/>
  <c r="G2995"/>
  <c r="I2995"/>
  <c r="G2994"/>
  <c r="I2994"/>
  <c r="H2994"/>
  <c r="H2993"/>
  <c r="G2993"/>
  <c r="I2993"/>
  <c r="G2992"/>
  <c r="I2992"/>
  <c r="H2992"/>
  <c r="H2991"/>
  <c r="G2991"/>
  <c r="I2991"/>
  <c r="G2990"/>
  <c r="I2990"/>
  <c r="H2990"/>
  <c r="H2989"/>
  <c r="G2989"/>
  <c r="I2989"/>
  <c r="G2988"/>
  <c r="I2988"/>
  <c r="H2988"/>
  <c r="H2987"/>
  <c r="G2987"/>
  <c r="I2987"/>
  <c r="G2986"/>
  <c r="I2986"/>
  <c r="H2986"/>
  <c r="H2985"/>
  <c r="G2985"/>
  <c r="I2985"/>
  <c r="G2984"/>
  <c r="I2984"/>
  <c r="H2984"/>
  <c r="H2983"/>
  <c r="G2983"/>
  <c r="I2983"/>
  <c r="G2982"/>
  <c r="I2982"/>
  <c r="H2982"/>
  <c r="H2981"/>
  <c r="G2981"/>
  <c r="I2981"/>
  <c r="G2980"/>
  <c r="I2980"/>
  <c r="H2980"/>
  <c r="H2979"/>
  <c r="G2979"/>
  <c r="I2979"/>
  <c r="G2978"/>
  <c r="I2978"/>
  <c r="H2978"/>
  <c r="H2977"/>
  <c r="G2977"/>
  <c r="I2977"/>
  <c r="G2976"/>
  <c r="I2976"/>
  <c r="H2976"/>
  <c r="H2975"/>
  <c r="G2975"/>
  <c r="I2975"/>
  <c r="G2974"/>
  <c r="I2974"/>
  <c r="H2974"/>
  <c r="H2973"/>
  <c r="G2973"/>
  <c r="I2973"/>
  <c r="G2972"/>
  <c r="I2972"/>
  <c r="H2972"/>
  <c r="H2971"/>
  <c r="G2971"/>
  <c r="I2971"/>
  <c r="G2970"/>
  <c r="I2970"/>
  <c r="H2970"/>
  <c r="H2969"/>
  <c r="G2969"/>
  <c r="I2969"/>
  <c r="G2968"/>
  <c r="I2968"/>
  <c r="H2968"/>
  <c r="H2967"/>
  <c r="G2967"/>
  <c r="I2967"/>
  <c r="G2966"/>
  <c r="I2966"/>
  <c r="H2966"/>
  <c r="H2965"/>
  <c r="G2965"/>
  <c r="I2965"/>
  <c r="G2964"/>
  <c r="I2964"/>
  <c r="H2964"/>
  <c r="H2963"/>
  <c r="G2963"/>
  <c r="I2963"/>
  <c r="G2962"/>
  <c r="I2962"/>
  <c r="H2962"/>
  <c r="H2961"/>
  <c r="G2961"/>
  <c r="I2961"/>
  <c r="G2960"/>
  <c r="I2960"/>
  <c r="H2960"/>
  <c r="H2959"/>
  <c r="G2959"/>
  <c r="I2959"/>
  <c r="G2958"/>
  <c r="I2958"/>
  <c r="H2958"/>
  <c r="H2957"/>
  <c r="G2957"/>
  <c r="I2957"/>
  <c r="G2956"/>
  <c r="I2956"/>
  <c r="H2956"/>
  <c r="H2955"/>
  <c r="G2955"/>
  <c r="I2955"/>
  <c r="G2954"/>
  <c r="I2954"/>
  <c r="H2954"/>
  <c r="H2953"/>
  <c r="G2953"/>
  <c r="I2953"/>
  <c r="G2952"/>
  <c r="I2952"/>
  <c r="H2952"/>
  <c r="H2951"/>
  <c r="G2951"/>
  <c r="I2951"/>
  <c r="G2950"/>
  <c r="I2950"/>
  <c r="H2950"/>
  <c r="H2949"/>
  <c r="G2949"/>
  <c r="I2949"/>
  <c r="G2948"/>
  <c r="I2948"/>
  <c r="H2948"/>
  <c r="H2947"/>
  <c r="G2947"/>
  <c r="I2947"/>
  <c r="G2946"/>
  <c r="I2946"/>
  <c r="H2946"/>
  <c r="H2945"/>
  <c r="G2945"/>
  <c r="I2945"/>
  <c r="G2944"/>
  <c r="I2944"/>
  <c r="H2944"/>
  <c r="H2943"/>
  <c r="G2943"/>
  <c r="I2943"/>
  <c r="G2942"/>
  <c r="I2942"/>
  <c r="H2942"/>
  <c r="H2941"/>
  <c r="G2941"/>
  <c r="I2941"/>
  <c r="G2940"/>
  <c r="I2940"/>
  <c r="H2940"/>
  <c r="H2939"/>
  <c r="G2939"/>
  <c r="I2939"/>
  <c r="G2938"/>
  <c r="I2938"/>
  <c r="H2938"/>
  <c r="H2937"/>
  <c r="G2937"/>
  <c r="I2937"/>
  <c r="G2936"/>
  <c r="I2936"/>
  <c r="H2936"/>
  <c r="H2935"/>
  <c r="G2935"/>
  <c r="I2935"/>
  <c r="G2934"/>
  <c r="I2934"/>
  <c r="H2934"/>
  <c r="H2933"/>
  <c r="G2933"/>
  <c r="I2933"/>
  <c r="G2932"/>
  <c r="I2932"/>
  <c r="H2932"/>
  <c r="H2931"/>
  <c r="G2931"/>
  <c r="I2931"/>
  <c r="G2930"/>
  <c r="I2930"/>
  <c r="H2930"/>
  <c r="H2929"/>
  <c r="G2929"/>
  <c r="I2929"/>
  <c r="G2928"/>
  <c r="I2928"/>
  <c r="H2928"/>
  <c r="H2927"/>
  <c r="G2927"/>
  <c r="I2927"/>
  <c r="G2926"/>
  <c r="I2926"/>
  <c r="H2926"/>
  <c r="H2925"/>
  <c r="G2925"/>
  <c r="I2925"/>
  <c r="G2924"/>
  <c r="I2924"/>
  <c r="H2924"/>
  <c r="H2923"/>
  <c r="G2923"/>
  <c r="I2923"/>
  <c r="G2922"/>
  <c r="I2922"/>
  <c r="H2922"/>
  <c r="H2921"/>
  <c r="G2921"/>
  <c r="I2921"/>
  <c r="G2920"/>
  <c r="I2920"/>
  <c r="H2920"/>
  <c r="H2919"/>
  <c r="G2919"/>
  <c r="I2919"/>
  <c r="G2918"/>
  <c r="I2918"/>
  <c r="H2918"/>
  <c r="H2917"/>
  <c r="G2917"/>
  <c r="I2917"/>
  <c r="G2916"/>
  <c r="I2916"/>
  <c r="H2916"/>
  <c r="H2915"/>
  <c r="G2915"/>
  <c r="I2915"/>
  <c r="G2914"/>
  <c r="I2914"/>
  <c r="H2914"/>
  <c r="H2913"/>
  <c r="G2913"/>
  <c r="I2913"/>
  <c r="G2912"/>
  <c r="I2912"/>
  <c r="H2912"/>
  <c r="H2911"/>
  <c r="G2911"/>
  <c r="I2911"/>
  <c r="G2910"/>
  <c r="I2910"/>
  <c r="H2910"/>
  <c r="H2909"/>
  <c r="G2909"/>
  <c r="I2909"/>
  <c r="G2908"/>
  <c r="I2908"/>
  <c r="H2908"/>
  <c r="H2907"/>
  <c r="G2907"/>
  <c r="I2907"/>
  <c r="G2906"/>
  <c r="I2906"/>
  <c r="H2906"/>
  <c r="H2905"/>
  <c r="G2905"/>
  <c r="I2905"/>
  <c r="G2904"/>
  <c r="I2904"/>
  <c r="H2904"/>
  <c r="H2903"/>
  <c r="G2903"/>
  <c r="I2903"/>
  <c r="G2902"/>
  <c r="I2902"/>
  <c r="H2902"/>
  <c r="H2901"/>
  <c r="G2901"/>
  <c r="I2901"/>
  <c r="G2900"/>
  <c r="I2900"/>
  <c r="H2900"/>
  <c r="H2899"/>
  <c r="G2899"/>
  <c r="I2899"/>
  <c r="G2898"/>
  <c r="I2898"/>
  <c r="H2898"/>
  <c r="H2897"/>
  <c r="G2897"/>
  <c r="I2897"/>
  <c r="G2896"/>
  <c r="I2896"/>
  <c r="H2896"/>
  <c r="H2895"/>
  <c r="G2895"/>
  <c r="I2895"/>
  <c r="G2894"/>
  <c r="I2894"/>
  <c r="H2894"/>
  <c r="H2893"/>
  <c r="G2893"/>
  <c r="I2893"/>
  <c r="G2892"/>
  <c r="I2892"/>
  <c r="H2892"/>
  <c r="H2891"/>
  <c r="G2891"/>
  <c r="I2891"/>
  <c r="G2890"/>
  <c r="I2890"/>
  <c r="H2890"/>
  <c r="H2889"/>
  <c r="G2889"/>
  <c r="I2889"/>
  <c r="G2888"/>
  <c r="I2888"/>
  <c r="H2888"/>
  <c r="H2887"/>
  <c r="G2887"/>
  <c r="I2887"/>
  <c r="G2886"/>
  <c r="I2886"/>
  <c r="H2886"/>
  <c r="H2885"/>
  <c r="G2885"/>
  <c r="I2885"/>
  <c r="G2884"/>
  <c r="I2884"/>
  <c r="H2884"/>
  <c r="H2883"/>
  <c r="G2883"/>
  <c r="I2883"/>
  <c r="G2882"/>
  <c r="I2882"/>
  <c r="H2882"/>
  <c r="H2881"/>
  <c r="G2881"/>
  <c r="I2881"/>
  <c r="G2880"/>
  <c r="I2880"/>
  <c r="H2880"/>
  <c r="H2879"/>
  <c r="G2879"/>
  <c r="I2879"/>
  <c r="G2878"/>
  <c r="I2878"/>
  <c r="H2878"/>
  <c r="H2877"/>
  <c r="G2877"/>
  <c r="I2877"/>
  <c r="G2876"/>
  <c r="I2876"/>
  <c r="H2876"/>
  <c r="H2875"/>
  <c r="G2875"/>
  <c r="I2875"/>
  <c r="G2874"/>
  <c r="I2874"/>
  <c r="H2874"/>
  <c r="H2873"/>
  <c r="G2873"/>
  <c r="I2873"/>
  <c r="G2872"/>
  <c r="I2872"/>
  <c r="H2872"/>
  <c r="H2871"/>
  <c r="G2871"/>
  <c r="I2871"/>
  <c r="G2870"/>
  <c r="I2870"/>
  <c r="H2870"/>
  <c r="H2869"/>
  <c r="G2869"/>
  <c r="I2869"/>
  <c r="G2868"/>
  <c r="I2868"/>
  <c r="H2868"/>
  <c r="H2867"/>
  <c r="G2867"/>
  <c r="I2867"/>
  <c r="G2866"/>
  <c r="I2866"/>
  <c r="H2866"/>
  <c r="H2865"/>
  <c r="G2865"/>
  <c r="I2865"/>
  <c r="G2864"/>
  <c r="I2864"/>
  <c r="H2864"/>
  <c r="H2863"/>
  <c r="G2863"/>
  <c r="I2863"/>
  <c r="G2862"/>
  <c r="I2862"/>
  <c r="H2862"/>
  <c r="H2861"/>
  <c r="G2861"/>
  <c r="I2861"/>
  <c r="G2860"/>
  <c r="I2860"/>
  <c r="H2860"/>
  <c r="H2859"/>
  <c r="G2859"/>
  <c r="I2859"/>
  <c r="G2858"/>
  <c r="I2858"/>
  <c r="H2858"/>
  <c r="H2857"/>
  <c r="G2857"/>
  <c r="I2857"/>
  <c r="G2856"/>
  <c r="I2856"/>
  <c r="H2856"/>
  <c r="H2855"/>
  <c r="G2855"/>
  <c r="I2855"/>
  <c r="G2854"/>
  <c r="I2854"/>
  <c r="H2854"/>
  <c r="H2853"/>
  <c r="G2853"/>
  <c r="I2853"/>
  <c r="G2852"/>
  <c r="I2852"/>
  <c r="H2852"/>
  <c r="H2851"/>
  <c r="G2851"/>
  <c r="I2851"/>
  <c r="G2850"/>
  <c r="I2850"/>
  <c r="H2850"/>
  <c r="H2849"/>
  <c r="G2849"/>
  <c r="I2849"/>
  <c r="G2848"/>
  <c r="I2848"/>
  <c r="H2848"/>
  <c r="H2847"/>
  <c r="G2847"/>
  <c r="I2847"/>
  <c r="G2846"/>
  <c r="I2846"/>
  <c r="H2846"/>
  <c r="H2845"/>
  <c r="G2845"/>
  <c r="I2845"/>
  <c r="G2844"/>
  <c r="I2844"/>
  <c r="H2844"/>
  <c r="H2843"/>
  <c r="G2843"/>
  <c r="I2843"/>
  <c r="G2842"/>
  <c r="I2842"/>
  <c r="H2842"/>
  <c r="H2841"/>
  <c r="G2841"/>
  <c r="I2841"/>
  <c r="G2840"/>
  <c r="I2840"/>
  <c r="H2840"/>
  <c r="H2839"/>
  <c r="G2839"/>
  <c r="I2839"/>
  <c r="G2838"/>
  <c r="I2838"/>
  <c r="H2838"/>
  <c r="H2837"/>
  <c r="G2837"/>
  <c r="I2837"/>
  <c r="G2836"/>
  <c r="I2836"/>
  <c r="H2836"/>
  <c r="H2835"/>
  <c r="G2835"/>
  <c r="I2835"/>
  <c r="G2834"/>
  <c r="I2834"/>
  <c r="H2834"/>
  <c r="H2833"/>
  <c r="G2833"/>
  <c r="I2833"/>
  <c r="G2832"/>
  <c r="I2832"/>
  <c r="H2832"/>
  <c r="H2831"/>
  <c r="G2831"/>
  <c r="I2831"/>
  <c r="G2830"/>
  <c r="I2830"/>
  <c r="H2830"/>
  <c r="H2829"/>
  <c r="G2829"/>
  <c r="I2829"/>
  <c r="G2828"/>
  <c r="I2828"/>
  <c r="H2828"/>
  <c r="H2827"/>
  <c r="G2827"/>
  <c r="I2827"/>
  <c r="G2826"/>
  <c r="I2826"/>
  <c r="H2826"/>
  <c r="H2825"/>
  <c r="G2825"/>
  <c r="I2825"/>
  <c r="G2824"/>
  <c r="I2824"/>
  <c r="H2824"/>
  <c r="H2823"/>
  <c r="G2823"/>
  <c r="I2823"/>
  <c r="G2822"/>
  <c r="I2822"/>
  <c r="H2822"/>
  <c r="H2821"/>
  <c r="G2821"/>
  <c r="I2821"/>
  <c r="G2820"/>
  <c r="I2820"/>
  <c r="H2820"/>
  <c r="H2819"/>
  <c r="G2819"/>
  <c r="I2819"/>
  <c r="G2818"/>
  <c r="I2818"/>
  <c r="H2818"/>
  <c r="H2817"/>
  <c r="G2817"/>
  <c r="I2817"/>
  <c r="G2816"/>
  <c r="I2816"/>
  <c r="H2816"/>
  <c r="H2815"/>
  <c r="G2815"/>
  <c r="I2815"/>
  <c r="G2814"/>
  <c r="I2814"/>
  <c r="H2814"/>
  <c r="H2813"/>
  <c r="G2813"/>
  <c r="I2813"/>
  <c r="G2812"/>
  <c r="I2812"/>
  <c r="H2812"/>
  <c r="H2811"/>
  <c r="G2811"/>
  <c r="I2811"/>
  <c r="G2810"/>
  <c r="I2810"/>
  <c r="H2810"/>
  <c r="H2809"/>
  <c r="G2809"/>
  <c r="I2809"/>
  <c r="G2808"/>
  <c r="I2808"/>
  <c r="H2808"/>
  <c r="H2807"/>
  <c r="G2807"/>
  <c r="I2807"/>
  <c r="G2806"/>
  <c r="I2806"/>
  <c r="H2806"/>
  <c r="H2805"/>
  <c r="G2805"/>
  <c r="I2805"/>
  <c r="G2804"/>
  <c r="I2804"/>
  <c r="H2804"/>
  <c r="H2803"/>
  <c r="G2803"/>
  <c r="I2803"/>
  <c r="G2802"/>
  <c r="I2802"/>
  <c r="H2802"/>
  <c r="H2801"/>
  <c r="G2801"/>
  <c r="I2801"/>
  <c r="G2800"/>
  <c r="I2800"/>
  <c r="H2800"/>
  <c r="H2799"/>
  <c r="G2799"/>
  <c r="I2799"/>
  <c r="G2798"/>
  <c r="I2798"/>
  <c r="H2798"/>
  <c r="H2797"/>
  <c r="G2797"/>
  <c r="I2797"/>
  <c r="G2796"/>
  <c r="I2796"/>
  <c r="H2796"/>
  <c r="H2795"/>
  <c r="G2795"/>
  <c r="I2795"/>
  <c r="G2794"/>
  <c r="I2794"/>
  <c r="H2794"/>
  <c r="H2793"/>
  <c r="G2793"/>
  <c r="I2793"/>
  <c r="G2792"/>
  <c r="I2792"/>
  <c r="H2792"/>
  <c r="H2791"/>
  <c r="G2791"/>
  <c r="I2791"/>
  <c r="G2790"/>
  <c r="I2790"/>
  <c r="H2790"/>
  <c r="H2789"/>
  <c r="G2789"/>
  <c r="I2789"/>
  <c r="G2788"/>
  <c r="I2788"/>
  <c r="H2788"/>
  <c r="H2787"/>
  <c r="G2787"/>
  <c r="I2787"/>
  <c r="G2786"/>
  <c r="I2786"/>
  <c r="H2786"/>
  <c r="H2785"/>
  <c r="G2785"/>
  <c r="I2785"/>
  <c r="G2784"/>
  <c r="I2784"/>
  <c r="H2784"/>
  <c r="H2783"/>
  <c r="G2783"/>
  <c r="I2783"/>
  <c r="G2782"/>
  <c r="I2782"/>
  <c r="H2782"/>
  <c r="H2781"/>
  <c r="G2781"/>
  <c r="I2781"/>
  <c r="G2780"/>
  <c r="I2780"/>
  <c r="H2780"/>
  <c r="H2779"/>
  <c r="G2779"/>
  <c r="I2779"/>
  <c r="G2778"/>
  <c r="I2778"/>
  <c r="H2778"/>
  <c r="H2777"/>
  <c r="G2777"/>
  <c r="I2777"/>
  <c r="G2776"/>
  <c r="I2776"/>
  <c r="H2776"/>
  <c r="H2775"/>
  <c r="G2775"/>
  <c r="I2775"/>
  <c r="G2774"/>
  <c r="I2774"/>
  <c r="H2774"/>
  <c r="H2773"/>
  <c r="G2773"/>
  <c r="I2773"/>
  <c r="G2772"/>
  <c r="I2772"/>
  <c r="H2772"/>
  <c r="H2771"/>
  <c r="G2771"/>
  <c r="I2771"/>
  <c r="G2770"/>
  <c r="I2770"/>
  <c r="H2770"/>
  <c r="H2769"/>
  <c r="G2769"/>
  <c r="I2769"/>
  <c r="G2768"/>
  <c r="I2768"/>
  <c r="H2768"/>
  <c r="H2767"/>
  <c r="G2767"/>
  <c r="I2767"/>
  <c r="G2766"/>
  <c r="I2766"/>
  <c r="H2766"/>
  <c r="H2765"/>
  <c r="G2765"/>
  <c r="I2765"/>
  <c r="G2764"/>
  <c r="I2764"/>
  <c r="H2764"/>
  <c r="H2763"/>
  <c r="G2763"/>
  <c r="I2763"/>
  <c r="G2762"/>
  <c r="I2762"/>
  <c r="H2762"/>
  <c r="H2761"/>
  <c r="G2761"/>
  <c r="I2761"/>
  <c r="G2760"/>
  <c r="I2760"/>
  <c r="H2760"/>
  <c r="H2759"/>
  <c r="G2759"/>
  <c r="I2759"/>
  <c r="G2758"/>
  <c r="I2758"/>
  <c r="H2758"/>
  <c r="H2757"/>
  <c r="G2757"/>
  <c r="I2757"/>
  <c r="G2756"/>
  <c r="I2756"/>
  <c r="H2756"/>
  <c r="H2755"/>
  <c r="G2755"/>
  <c r="I2755"/>
  <c r="G2754"/>
  <c r="I2754"/>
  <c r="H2754"/>
  <c r="H2753"/>
  <c r="G2753"/>
  <c r="I2753"/>
  <c r="G2752"/>
  <c r="I2752"/>
  <c r="H2752"/>
  <c r="H2751"/>
  <c r="G2751"/>
  <c r="I2751"/>
  <c r="G2750"/>
  <c r="I2750"/>
  <c r="H2750"/>
  <c r="H2749"/>
  <c r="G2749"/>
  <c r="I2749"/>
  <c r="G2748"/>
  <c r="I2748"/>
  <c r="H2748"/>
  <c r="H2747"/>
  <c r="G2747"/>
  <c r="I2747"/>
  <c r="G2746"/>
  <c r="I2746"/>
  <c r="H2746"/>
  <c r="H2745"/>
  <c r="G2745"/>
  <c r="I2745"/>
  <c r="G2744"/>
  <c r="I2744"/>
  <c r="H2744"/>
  <c r="H2743"/>
  <c r="G2743"/>
  <c r="I2743"/>
  <c r="G2742"/>
  <c r="I2742"/>
  <c r="H2742"/>
  <c r="H2741"/>
  <c r="G2741"/>
  <c r="I2741"/>
  <c r="G2740"/>
  <c r="I2740"/>
  <c r="H2740"/>
  <c r="H2739"/>
  <c r="G2739"/>
  <c r="I2739"/>
  <c r="G2738"/>
  <c r="I2738"/>
  <c r="H2738"/>
  <c r="H2737"/>
  <c r="G2737"/>
  <c r="I2737"/>
  <c r="G2736"/>
  <c r="I2736"/>
  <c r="H2736"/>
  <c r="H2735"/>
  <c r="G2735"/>
  <c r="I2735"/>
  <c r="G2734"/>
  <c r="I2734"/>
  <c r="H2734"/>
  <c r="H2733"/>
  <c r="G2733"/>
  <c r="I2733"/>
  <c r="G2732"/>
  <c r="I2732"/>
  <c r="H2732"/>
  <c r="H2731"/>
  <c r="G2731"/>
  <c r="I2731"/>
  <c r="G2730"/>
  <c r="I2730"/>
  <c r="H2730"/>
  <c r="H2729"/>
  <c r="G2729"/>
  <c r="I2729"/>
  <c r="G2728"/>
  <c r="I2728"/>
  <c r="H2728"/>
  <c r="H2727"/>
  <c r="G2727"/>
  <c r="I2727"/>
  <c r="G2726"/>
  <c r="I2726"/>
  <c r="H2726"/>
  <c r="H2725"/>
  <c r="G2725"/>
  <c r="I2725"/>
  <c r="G2724"/>
  <c r="I2724"/>
  <c r="H2724"/>
  <c r="H2723"/>
  <c r="G2723"/>
  <c r="I2723"/>
  <c r="G2722"/>
  <c r="I2722"/>
  <c r="H2722"/>
  <c r="H2721"/>
  <c r="G2721"/>
  <c r="I2721"/>
  <c r="G2720"/>
  <c r="I2720"/>
  <c r="H2720"/>
  <c r="H2719"/>
  <c r="G2719"/>
  <c r="I2719"/>
  <c r="G2718"/>
  <c r="I2718"/>
  <c r="H2718"/>
  <c r="H2717"/>
  <c r="G2717"/>
  <c r="I2717"/>
  <c r="G2716"/>
  <c r="I2716"/>
  <c r="H2716"/>
  <c r="H2715"/>
  <c r="G2715"/>
  <c r="I2715"/>
  <c r="G2714"/>
  <c r="I2714"/>
  <c r="H2714"/>
  <c r="H2713"/>
  <c r="G2713"/>
  <c r="I2713"/>
  <c r="G2712"/>
  <c r="I2712"/>
  <c r="H2712"/>
  <c r="H2711"/>
  <c r="G2711"/>
  <c r="I2711"/>
  <c r="G2710"/>
  <c r="I2710"/>
  <c r="H2710"/>
  <c r="H2709"/>
  <c r="G2709"/>
  <c r="I2709"/>
  <c r="G2708"/>
  <c r="I2708"/>
  <c r="H2708"/>
  <c r="H2707"/>
  <c r="G2707"/>
  <c r="I2707"/>
  <c r="G2706"/>
  <c r="I2706"/>
  <c r="H2706"/>
  <c r="H2705"/>
  <c r="G2705"/>
  <c r="I2705"/>
  <c r="G2704"/>
  <c r="I2704"/>
  <c r="H2704"/>
  <c r="H2703"/>
  <c r="G2703"/>
  <c r="I2703"/>
  <c r="G2702"/>
  <c r="I2702"/>
  <c r="H2702"/>
  <c r="H2701"/>
  <c r="G2701"/>
  <c r="I2701"/>
  <c r="G2700"/>
  <c r="I2700"/>
  <c r="H2700"/>
  <c r="H2699"/>
  <c r="G2699"/>
  <c r="I2699"/>
  <c r="G2698"/>
  <c r="I2698"/>
  <c r="H2698"/>
  <c r="H2697"/>
  <c r="G2697"/>
  <c r="I2697"/>
  <c r="G2696"/>
  <c r="I2696"/>
  <c r="H2696"/>
  <c r="H2695"/>
  <c r="G2695"/>
  <c r="I2695"/>
  <c r="G2694"/>
  <c r="I2694"/>
  <c r="H2694"/>
  <c r="H2693"/>
  <c r="G2693"/>
  <c r="I2693"/>
  <c r="G2692"/>
  <c r="I2692"/>
  <c r="H2692"/>
  <c r="H2691"/>
  <c r="G2691"/>
  <c r="I2691"/>
  <c r="G2690"/>
  <c r="I2690"/>
  <c r="H2690"/>
  <c r="H2689"/>
  <c r="G2689"/>
  <c r="I2689"/>
  <c r="G2688"/>
  <c r="I2688"/>
  <c r="H2688"/>
  <c r="H2687"/>
  <c r="G2687"/>
  <c r="I2687"/>
  <c r="G2686"/>
  <c r="I2686"/>
  <c r="H2686"/>
  <c r="H2685"/>
  <c r="G2685"/>
  <c r="I2685"/>
  <c r="G2684"/>
  <c r="I2684"/>
  <c r="H2684"/>
  <c r="H2683"/>
  <c r="G2683"/>
  <c r="I2683"/>
  <c r="G2682"/>
  <c r="I2682"/>
  <c r="H2682"/>
  <c r="H2681"/>
  <c r="G2681"/>
  <c r="I2681"/>
  <c r="G2680"/>
  <c r="I2680"/>
  <c r="H2680"/>
  <c r="H2679"/>
  <c r="G2679"/>
  <c r="I2679"/>
  <c r="G2678"/>
  <c r="I2678"/>
  <c r="H2678"/>
  <c r="H2677"/>
  <c r="G2677"/>
  <c r="I2677"/>
  <c r="G2676"/>
  <c r="I2676"/>
  <c r="H2676"/>
  <c r="H2675"/>
  <c r="G2675"/>
  <c r="I2675"/>
  <c r="G2674"/>
  <c r="I2674"/>
  <c r="H2674"/>
  <c r="H2673"/>
  <c r="G2673"/>
  <c r="I2673"/>
  <c r="G2672"/>
  <c r="I2672"/>
  <c r="H2672"/>
  <c r="H2671"/>
  <c r="G2671"/>
  <c r="I2671"/>
  <c r="G2670"/>
  <c r="I2670"/>
  <c r="H2670"/>
  <c r="H2669"/>
  <c r="G2669"/>
  <c r="I2669"/>
  <c r="G2668"/>
  <c r="I2668"/>
  <c r="H2668"/>
  <c r="H2667"/>
  <c r="G2667"/>
  <c r="I2667"/>
  <c r="G2666"/>
  <c r="I2666"/>
  <c r="H2666"/>
  <c r="H2665"/>
  <c r="G2665"/>
  <c r="I2665"/>
  <c r="G2664"/>
  <c r="I2664"/>
  <c r="H2664"/>
  <c r="H2663"/>
  <c r="G2663"/>
  <c r="I2663"/>
  <c r="G2662"/>
  <c r="I2662"/>
  <c r="H2662"/>
  <c r="H2661"/>
  <c r="G2661"/>
  <c r="I2661"/>
  <c r="G2660"/>
  <c r="I2660"/>
  <c r="H2660"/>
  <c r="H2659"/>
  <c r="G2659"/>
  <c r="I2659"/>
  <c r="G2658"/>
  <c r="I2658"/>
  <c r="H2658"/>
  <c r="H2657"/>
  <c r="G2657"/>
  <c r="I2657"/>
  <c r="G2656"/>
  <c r="I2656"/>
  <c r="H2656"/>
  <c r="H2655"/>
  <c r="G2655"/>
  <c r="I2655"/>
  <c r="G2654"/>
  <c r="I2654"/>
  <c r="H2654"/>
  <c r="H2653"/>
  <c r="G2653"/>
  <c r="I2653"/>
  <c r="G2652"/>
  <c r="I2652"/>
  <c r="H2652"/>
  <c r="H2651"/>
  <c r="G2651"/>
  <c r="I2651"/>
  <c r="G2650"/>
  <c r="I2650"/>
  <c r="H2650"/>
  <c r="H2649"/>
  <c r="G2649"/>
  <c r="I2649"/>
  <c r="G2648"/>
  <c r="I2648"/>
  <c r="H2648"/>
  <c r="H2647"/>
  <c r="G2647"/>
  <c r="I2647"/>
  <c r="G2646"/>
  <c r="I2646"/>
  <c r="H2646"/>
  <c r="H2645"/>
  <c r="G2645"/>
  <c r="I2645"/>
  <c r="G2644"/>
  <c r="I2644"/>
  <c r="H2644"/>
  <c r="H2643"/>
  <c r="G2643"/>
  <c r="I2643"/>
  <c r="G2642"/>
  <c r="I2642"/>
  <c r="H2642"/>
  <c r="H2641"/>
  <c r="G2641"/>
  <c r="I2641"/>
  <c r="G2640"/>
  <c r="I2640"/>
  <c r="H2640"/>
  <c r="H2639"/>
  <c r="G2639"/>
  <c r="I2639"/>
  <c r="G2638"/>
  <c r="I2638"/>
  <c r="H2638"/>
  <c r="H2637"/>
  <c r="G2637"/>
  <c r="I2637"/>
  <c r="G2636"/>
  <c r="I2636"/>
  <c r="H2636"/>
  <c r="H2635"/>
  <c r="G2635"/>
  <c r="I2635"/>
  <c r="G2634"/>
  <c r="I2634"/>
  <c r="H2634"/>
  <c r="H2633"/>
  <c r="G2633"/>
  <c r="I2633"/>
  <c r="G2632"/>
  <c r="I2632"/>
  <c r="H2632"/>
  <c r="H2631"/>
  <c r="G2631"/>
  <c r="I2631"/>
  <c r="G2630"/>
  <c r="I2630"/>
  <c r="H2630"/>
  <c r="H2629"/>
  <c r="G2629"/>
  <c r="I2629"/>
  <c r="G2628"/>
  <c r="I2628"/>
  <c r="H2628"/>
  <c r="H2627"/>
  <c r="G2627"/>
  <c r="I2627"/>
  <c r="G2626"/>
  <c r="I2626"/>
  <c r="H2626"/>
  <c r="H2625"/>
  <c r="G2625"/>
  <c r="I2625"/>
  <c r="G2624"/>
  <c r="I2624"/>
  <c r="H2624"/>
  <c r="H2623"/>
  <c r="G2623"/>
  <c r="I2623"/>
  <c r="G2622"/>
  <c r="I2622"/>
  <c r="H2622"/>
  <c r="H2621"/>
  <c r="G2621"/>
  <c r="I2621"/>
  <c r="G2620"/>
  <c r="I2620"/>
  <c r="H2620"/>
  <c r="H2619"/>
  <c r="G2619"/>
  <c r="I2619"/>
  <c r="G2618"/>
  <c r="I2618"/>
  <c r="H2618"/>
  <c r="H2617"/>
  <c r="G2617"/>
  <c r="I2617"/>
  <c r="G2616"/>
  <c r="I2616"/>
  <c r="H2616"/>
  <c r="H2615"/>
  <c r="G2615"/>
  <c r="I2615"/>
  <c r="G2614"/>
  <c r="I2614"/>
  <c r="H2614"/>
  <c r="H2613"/>
  <c r="G2613"/>
  <c r="I2613"/>
  <c r="G2612"/>
  <c r="I2612"/>
  <c r="H2612"/>
  <c r="H2611"/>
  <c r="G2611"/>
  <c r="I2611"/>
  <c r="G2610"/>
  <c r="I2610"/>
  <c r="H2610"/>
  <c r="H2609"/>
  <c r="G2609"/>
  <c r="I2609"/>
  <c r="G2608"/>
  <c r="I2608"/>
  <c r="H2608"/>
  <c r="H2607"/>
  <c r="G2607"/>
  <c r="I2607"/>
  <c r="G2606"/>
  <c r="I2606"/>
  <c r="H2606"/>
  <c r="H2605"/>
  <c r="G2605"/>
  <c r="I2605"/>
  <c r="G2604"/>
  <c r="I2604"/>
  <c r="H2604"/>
  <c r="H2603"/>
  <c r="G2603"/>
  <c r="I2603"/>
  <c r="G2602"/>
  <c r="I2602"/>
  <c r="H2602"/>
  <c r="H2601"/>
  <c r="G2601"/>
  <c r="I2601"/>
  <c r="G2600"/>
  <c r="I2600"/>
  <c r="H2600"/>
  <c r="H2599"/>
  <c r="G2599"/>
  <c r="I2599"/>
  <c r="G2598"/>
  <c r="I2598"/>
  <c r="H2598"/>
  <c r="H2597"/>
  <c r="G2597"/>
  <c r="I2597"/>
  <c r="G2596"/>
  <c r="I2596"/>
  <c r="H2596"/>
  <c r="H2595"/>
  <c r="G2595"/>
  <c r="I2595"/>
  <c r="G2594"/>
  <c r="I2594"/>
  <c r="H2594"/>
  <c r="H2593"/>
  <c r="G2593"/>
  <c r="I2593"/>
  <c r="G2592"/>
  <c r="I2592"/>
  <c r="H2592"/>
  <c r="H2591"/>
  <c r="G2591"/>
  <c r="I2591"/>
  <c r="G2590"/>
  <c r="I2590"/>
  <c r="H2590"/>
  <c r="H2589"/>
  <c r="G2589"/>
  <c r="I2589"/>
  <c r="G2588"/>
  <c r="I2588"/>
  <c r="H2588"/>
  <c r="H2587"/>
  <c r="G2587"/>
  <c r="I2587"/>
  <c r="G2586"/>
  <c r="I2586"/>
  <c r="H2586"/>
  <c r="H2585"/>
  <c r="G2585"/>
  <c r="I2585"/>
  <c r="G2584"/>
  <c r="I2584"/>
  <c r="H2584"/>
  <c r="H2583"/>
  <c r="G2583"/>
  <c r="I2583"/>
  <c r="G2582"/>
  <c r="I2582"/>
  <c r="H2582"/>
  <c r="H2581"/>
  <c r="G2581"/>
  <c r="I2581"/>
  <c r="G2580"/>
  <c r="I2580"/>
  <c r="H2580"/>
  <c r="H2579"/>
  <c r="G2579"/>
  <c r="I2579"/>
  <c r="G2578"/>
  <c r="I2578"/>
  <c r="H2578"/>
  <c r="H2577"/>
  <c r="G2577"/>
  <c r="I2577"/>
  <c r="G2576"/>
  <c r="I2576"/>
  <c r="H2576"/>
  <c r="H2575"/>
  <c r="G2575"/>
  <c r="I2575"/>
  <c r="G2574"/>
  <c r="I2574"/>
  <c r="H2574"/>
  <c r="H2573"/>
  <c r="G2573"/>
  <c r="I2573"/>
  <c r="G2572"/>
  <c r="I2572"/>
  <c r="H2572"/>
  <c r="H2571"/>
  <c r="G2571"/>
  <c r="I2571"/>
  <c r="G2570"/>
  <c r="I2570"/>
  <c r="H2570"/>
  <c r="H2569"/>
  <c r="G2569"/>
  <c r="I2569"/>
  <c r="G2568"/>
  <c r="I2568"/>
  <c r="H2568"/>
  <c r="H2567"/>
  <c r="G2567"/>
  <c r="I2567"/>
  <c r="G2566"/>
  <c r="I2566"/>
  <c r="H2566"/>
  <c r="H2565"/>
  <c r="G2565"/>
  <c r="I2565"/>
  <c r="G2564"/>
  <c r="I2564"/>
  <c r="H2564"/>
  <c r="H2563"/>
  <c r="G2563"/>
  <c r="I2563"/>
  <c r="G2562"/>
  <c r="I2562"/>
  <c r="H2562"/>
  <c r="H2561"/>
  <c r="G2561"/>
  <c r="I2561"/>
  <c r="G2560"/>
  <c r="I2560"/>
  <c r="H2560"/>
  <c r="H2559"/>
  <c r="G2559"/>
  <c r="I2559"/>
  <c r="G2558"/>
  <c r="I2558"/>
  <c r="H2558"/>
  <c r="H2557"/>
  <c r="G2557"/>
  <c r="I2557"/>
  <c r="G2556"/>
  <c r="I2556"/>
  <c r="H2556"/>
  <c r="H2555"/>
  <c r="G2555"/>
  <c r="I2555"/>
  <c r="G2554"/>
  <c r="I2554"/>
  <c r="H2554"/>
  <c r="H2553"/>
  <c r="G2553"/>
  <c r="I2553"/>
  <c r="G2552"/>
  <c r="I2552"/>
  <c r="H2552"/>
  <c r="H2551"/>
  <c r="G2551"/>
  <c r="I2551"/>
  <c r="G2550"/>
  <c r="I2550"/>
  <c r="H2550"/>
  <c r="H2549"/>
  <c r="G2549"/>
  <c r="I2549"/>
  <c r="G2548"/>
  <c r="I2548"/>
  <c r="H2548"/>
  <c r="H2547"/>
  <c r="G2547"/>
  <c r="I2547"/>
  <c r="G2546"/>
  <c r="I2546"/>
  <c r="H2546"/>
  <c r="H2545"/>
  <c r="G2545"/>
  <c r="I2545"/>
  <c r="G2544"/>
  <c r="I2544"/>
  <c r="H2544"/>
  <c r="H2543"/>
  <c r="G2543"/>
  <c r="I2543"/>
  <c r="G2542"/>
  <c r="I2542"/>
  <c r="H2542"/>
  <c r="H2541"/>
  <c r="G2541"/>
  <c r="I2541"/>
  <c r="G2540"/>
  <c r="I2540"/>
  <c r="H2540"/>
  <c r="H2539"/>
  <c r="G2539"/>
  <c r="I2539"/>
  <c r="G2538"/>
  <c r="I2538"/>
  <c r="H2538"/>
  <c r="H2537"/>
  <c r="G2537"/>
  <c r="I2537"/>
  <c r="G2536"/>
  <c r="I2536"/>
  <c r="H2536"/>
  <c r="H2535"/>
  <c r="G2535"/>
  <c r="I2535"/>
  <c r="G2534"/>
  <c r="I2534"/>
  <c r="H2534"/>
  <c r="H2533"/>
  <c r="G2533"/>
  <c r="I2533"/>
  <c r="G2532"/>
  <c r="I2532"/>
  <c r="H2532"/>
  <c r="H2531"/>
  <c r="G2531"/>
  <c r="I2531"/>
  <c r="G2530"/>
  <c r="I2530"/>
  <c r="H2530"/>
  <c r="H2529"/>
  <c r="G2529"/>
  <c r="I2529"/>
  <c r="G2528"/>
  <c r="I2528"/>
  <c r="H2528"/>
  <c r="H2527"/>
  <c r="G2527"/>
  <c r="I2527"/>
  <c r="G2526"/>
  <c r="I2526"/>
  <c r="H2526"/>
  <c r="H2525"/>
  <c r="G2525"/>
  <c r="I2525"/>
  <c r="G2524"/>
  <c r="I2524"/>
  <c r="H2524"/>
  <c r="H2523"/>
  <c r="G2523"/>
  <c r="I2523"/>
  <c r="G2522"/>
  <c r="I2522"/>
  <c r="H2522"/>
  <c r="H2521"/>
  <c r="G2521"/>
  <c r="I2521"/>
  <c r="G2520"/>
  <c r="I2520"/>
  <c r="H2520"/>
  <c r="H2519"/>
  <c r="G2519"/>
  <c r="I2519"/>
  <c r="G2518"/>
  <c r="I2518"/>
  <c r="H2518"/>
  <c r="H2517"/>
  <c r="G2517"/>
  <c r="I2517"/>
  <c r="G2516"/>
  <c r="I2516"/>
  <c r="H2516"/>
  <c r="H2515"/>
  <c r="G2515"/>
  <c r="I2515"/>
  <c r="G2514"/>
  <c r="I2514"/>
  <c r="H2514"/>
  <c r="H2513"/>
  <c r="G2513"/>
  <c r="I2513"/>
  <c r="G2512"/>
  <c r="I2512"/>
  <c r="H2512"/>
  <c r="H2511"/>
  <c r="G2511"/>
  <c r="I2511"/>
  <c r="G2510"/>
  <c r="I2510"/>
  <c r="H2510"/>
  <c r="H2509"/>
  <c r="G2509"/>
  <c r="I2509"/>
  <c r="G2508"/>
  <c r="I2508"/>
  <c r="H2508"/>
  <c r="H2507"/>
  <c r="G2507"/>
  <c r="I2507"/>
  <c r="G2506"/>
  <c r="I2506"/>
  <c r="H2506"/>
  <c r="H2505"/>
  <c r="G2505"/>
  <c r="I2505"/>
  <c r="G2504"/>
  <c r="I2504"/>
  <c r="H2504"/>
  <c r="H2503"/>
  <c r="G2503"/>
  <c r="I2503"/>
  <c r="G2502"/>
  <c r="I2502"/>
  <c r="H2502"/>
  <c r="H2501"/>
  <c r="G2501"/>
  <c r="I2501"/>
  <c r="G2500"/>
  <c r="I2500"/>
  <c r="H2500"/>
  <c r="H2499"/>
  <c r="G2499"/>
  <c r="I2499"/>
  <c r="G2498"/>
  <c r="I2498"/>
  <c r="H2498"/>
  <c r="H2497"/>
  <c r="G2497"/>
  <c r="I2497"/>
  <c r="G2496"/>
  <c r="I2496"/>
  <c r="H2496"/>
  <c r="H2495"/>
  <c r="G2495"/>
  <c r="I2495"/>
  <c r="G2494"/>
  <c r="I2494"/>
  <c r="H2494"/>
  <c r="H2493"/>
  <c r="G2493"/>
  <c r="I2493"/>
  <c r="G2492"/>
  <c r="I2492"/>
  <c r="H2492"/>
  <c r="H2491"/>
  <c r="G2491"/>
  <c r="I2491"/>
  <c r="G2490"/>
  <c r="I2490"/>
  <c r="H2490"/>
  <c r="H2489"/>
  <c r="G2489"/>
  <c r="I2489"/>
  <c r="G2488"/>
  <c r="I2488"/>
  <c r="H2488"/>
  <c r="H2487"/>
  <c r="G2487"/>
  <c r="I2487"/>
  <c r="G2486"/>
  <c r="I2486"/>
  <c r="H2486"/>
  <c r="H2485"/>
  <c r="G2485"/>
  <c r="I2485"/>
  <c r="G2484"/>
  <c r="I2484"/>
  <c r="H2484"/>
  <c r="H2483"/>
  <c r="G2483"/>
  <c r="I2483"/>
  <c r="G2482"/>
  <c r="I2482"/>
  <c r="H2482"/>
  <c r="H2481"/>
  <c r="G2481"/>
  <c r="I2481"/>
  <c r="G2480"/>
  <c r="I2480"/>
  <c r="H2480"/>
  <c r="H2479"/>
  <c r="G2479"/>
  <c r="I2479"/>
  <c r="G2478"/>
  <c r="I2478"/>
  <c r="H2478"/>
  <c r="H2477"/>
  <c r="G2477"/>
  <c r="I2477"/>
  <c r="G2476"/>
  <c r="I2476"/>
  <c r="H2476"/>
  <c r="H2475"/>
  <c r="G2475"/>
  <c r="I2475"/>
  <c r="G2474"/>
  <c r="I2474"/>
  <c r="H2474"/>
  <c r="H2473"/>
  <c r="G2473"/>
  <c r="I2473"/>
  <c r="G2472"/>
  <c r="I2472"/>
  <c r="H2472"/>
  <c r="H2471"/>
  <c r="G2471"/>
  <c r="I2471"/>
  <c r="G2470"/>
  <c r="I2470"/>
  <c r="H2470"/>
  <c r="H2469"/>
  <c r="G2469"/>
  <c r="I2469"/>
  <c r="G2468"/>
  <c r="I2468"/>
  <c r="H2468"/>
  <c r="H2467"/>
  <c r="G2467"/>
  <c r="I2467"/>
  <c r="G2466"/>
  <c r="I2466"/>
  <c r="H2466"/>
  <c r="K2686"/>
  <c r="K2685"/>
  <c r="K2684"/>
  <c r="K2683"/>
  <c r="K2682"/>
  <c r="K2681"/>
  <c r="K2680"/>
  <c r="K2679"/>
  <c r="K2678"/>
  <c r="K2677"/>
  <c r="K2676"/>
  <c r="K2675"/>
  <c r="K2674"/>
  <c r="K2673"/>
  <c r="K2672"/>
  <c r="K2671"/>
  <c r="K2670"/>
  <c r="K2669"/>
  <c r="K2668"/>
  <c r="K2667"/>
  <c r="K2666"/>
  <c r="K2665"/>
  <c r="K2664"/>
  <c r="K2663"/>
  <c r="K2662"/>
  <c r="K2661"/>
  <c r="K2660"/>
  <c r="K2659"/>
  <c r="K2658"/>
  <c r="K2657"/>
  <c r="K2656"/>
  <c r="K2655"/>
  <c r="K2654"/>
  <c r="K2653"/>
  <c r="K2652"/>
  <c r="K2651"/>
  <c r="K2650"/>
  <c r="K2649"/>
  <c r="K2648"/>
  <c r="K2647"/>
  <c r="K2646"/>
  <c r="K2645"/>
  <c r="K2644"/>
  <c r="K2643"/>
  <c r="K2642"/>
  <c r="K2641"/>
  <c r="K2640"/>
  <c r="K2639"/>
  <c r="K2638"/>
  <c r="K2637"/>
  <c r="K2636"/>
  <c r="K2635"/>
  <c r="K2634"/>
  <c r="K2633"/>
  <c r="K2632"/>
  <c r="K2631"/>
  <c r="K2630"/>
  <c r="K2629"/>
  <c r="K2628"/>
  <c r="K2627"/>
  <c r="K2626"/>
  <c r="K2625"/>
  <c r="K2624"/>
  <c r="K2623"/>
  <c r="K2622"/>
  <c r="K2621"/>
  <c r="K2620"/>
  <c r="K2619"/>
  <c r="K2618"/>
  <c r="K2617"/>
  <c r="K2616"/>
  <c r="K2615"/>
  <c r="K2614"/>
  <c r="K2613"/>
  <c r="K2612"/>
  <c r="K2611"/>
  <c r="K2610"/>
  <c r="K2609"/>
  <c r="K2608"/>
  <c r="K2607"/>
  <c r="K2606"/>
  <c r="K2605"/>
  <c r="K2604"/>
  <c r="K2603"/>
  <c r="K2602"/>
  <c r="K2601"/>
  <c r="K2600"/>
  <c r="K2599"/>
  <c r="K2598"/>
  <c r="K2597"/>
  <c r="K2596"/>
  <c r="K2595"/>
  <c r="K2594"/>
  <c r="K2593"/>
  <c r="K2592"/>
  <c r="K2591"/>
  <c r="K2590"/>
  <c r="K2589"/>
  <c r="K2588"/>
  <c r="K2587"/>
  <c r="K2586"/>
  <c r="K2585"/>
  <c r="K2584"/>
  <c r="K2583"/>
  <c r="K2582"/>
  <c r="K2581"/>
  <c r="K2580"/>
  <c r="K2579"/>
  <c r="K2578"/>
  <c r="K2577"/>
  <c r="K2576"/>
  <c r="K2575"/>
  <c r="K2574"/>
  <c r="K2573"/>
  <c r="K2572"/>
  <c r="K2571"/>
  <c r="K2570"/>
  <c r="K2569"/>
  <c r="K2568"/>
  <c r="K2567"/>
  <c r="K2566"/>
  <c r="K2565"/>
  <c r="K2564"/>
  <c r="K2563"/>
  <c r="K2562"/>
  <c r="K2561"/>
  <c r="K2560"/>
  <c r="K2559"/>
  <c r="K2558"/>
  <c r="K2557"/>
  <c r="K2556"/>
  <c r="K2555"/>
  <c r="K2554"/>
  <c r="K2553"/>
  <c r="K2552"/>
  <c r="K2551"/>
  <c r="K2550"/>
  <c r="K2549"/>
  <c r="K2548"/>
  <c r="K2547"/>
  <c r="K2546"/>
  <c r="K2545"/>
  <c r="K2544"/>
  <c r="K2543"/>
  <c r="K2542"/>
  <c r="K2541"/>
  <c r="K2540"/>
  <c r="K2539"/>
  <c r="K2538"/>
  <c r="K2537"/>
  <c r="K2536"/>
  <c r="K2535"/>
  <c r="K2534"/>
  <c r="K2533"/>
  <c r="K2532"/>
  <c r="K2531"/>
  <c r="K2530"/>
  <c r="K2529"/>
  <c r="K2528"/>
  <c r="K2527"/>
  <c r="K2526"/>
  <c r="K2525"/>
  <c r="K2524"/>
  <c r="K2523"/>
  <c r="K2522"/>
  <c r="K2521"/>
  <c r="K2520"/>
  <c r="K2519"/>
  <c r="K2518"/>
  <c r="K2517"/>
  <c r="K2516"/>
  <c r="K2515"/>
  <c r="K2514"/>
  <c r="K2513"/>
  <c r="K2512"/>
  <c r="K2511"/>
  <c r="K2510"/>
  <c r="K2509"/>
  <c r="K2508"/>
  <c r="K2507"/>
  <c r="K2506"/>
  <c r="K2505"/>
  <c r="K2504"/>
  <c r="K2503"/>
  <c r="K2502"/>
  <c r="K2501"/>
  <c r="K2500"/>
  <c r="K2499"/>
  <c r="K2498"/>
  <c r="K2497"/>
  <c r="K2496"/>
  <c r="K2495"/>
  <c r="K2494"/>
  <c r="K2493"/>
  <c r="K2492"/>
  <c r="K2491"/>
  <c r="K2490"/>
  <c r="K2489"/>
  <c r="K2488"/>
  <c r="K2487"/>
  <c r="K2486"/>
  <c r="K2485"/>
  <c r="K2484"/>
  <c r="K2483"/>
  <c r="K2482"/>
  <c r="K2481"/>
  <c r="K2480"/>
  <c r="K2479"/>
  <c r="K2478"/>
  <c r="K2477"/>
  <c r="K2476"/>
  <c r="K2475"/>
  <c r="K2474"/>
  <c r="K2473"/>
  <c r="K2472"/>
  <c r="K2471"/>
  <c r="K2470"/>
  <c r="K2469"/>
  <c r="K2468"/>
  <c r="K2467"/>
  <c r="K2466"/>
  <c r="K2465"/>
  <c r="H2465"/>
  <c r="G2465"/>
  <c r="I2465"/>
  <c r="G2464"/>
  <c r="I2464"/>
  <c r="H2464"/>
  <c r="H2463"/>
  <c r="G2463"/>
  <c r="I2463"/>
  <c r="G2462"/>
  <c r="I2462"/>
  <c r="H2462"/>
  <c r="H2461"/>
  <c r="G2461"/>
  <c r="I2461"/>
  <c r="G2460"/>
  <c r="I2460"/>
  <c r="H2460"/>
  <c r="H2459"/>
  <c r="G2459"/>
  <c r="I2459"/>
  <c r="G2458"/>
  <c r="I2458"/>
  <c r="H2458"/>
  <c r="H2457"/>
  <c r="G2457"/>
  <c r="I2457"/>
  <c r="G2456"/>
  <c r="I2456"/>
  <c r="H2456"/>
  <c r="H2455"/>
  <c r="G2455"/>
  <c r="I2455"/>
  <c r="G2454"/>
  <c r="I2454"/>
  <c r="H2454"/>
  <c r="H2453"/>
  <c r="G2453"/>
  <c r="I2453"/>
  <c r="G2452"/>
  <c r="I2452"/>
  <c r="H2452"/>
  <c r="H2451"/>
  <c r="G2451"/>
  <c r="I2451"/>
  <c r="G2450"/>
  <c r="I2450"/>
  <c r="H2450"/>
  <c r="H2449"/>
  <c r="G2449"/>
  <c r="I2449"/>
  <c r="G2448"/>
  <c r="I2448"/>
  <c r="H2448"/>
  <c r="H2447"/>
  <c r="G2447"/>
  <c r="I2447"/>
  <c r="G2446"/>
  <c r="I2446"/>
  <c r="H2446"/>
  <c r="H2445"/>
  <c r="G2445"/>
  <c r="I2445"/>
  <c r="G2444"/>
  <c r="I2444"/>
  <c r="H2444"/>
  <c r="H2443"/>
  <c r="G2443"/>
  <c r="I2443"/>
  <c r="G2442"/>
  <c r="I2442"/>
  <c r="H2442"/>
  <c r="H2441"/>
  <c r="G2441"/>
  <c r="I2441"/>
  <c r="G2440"/>
  <c r="I2440"/>
  <c r="H2440"/>
  <c r="H2439"/>
  <c r="G2439"/>
  <c r="I2439"/>
  <c r="G2438"/>
  <c r="I2438"/>
  <c r="H2438"/>
  <c r="H2437"/>
  <c r="G2437"/>
  <c r="I2437"/>
  <c r="G2436"/>
  <c r="I2436"/>
  <c r="H2436"/>
  <c r="H2435"/>
  <c r="G2435"/>
  <c r="I2435"/>
  <c r="G2434"/>
  <c r="I2434"/>
  <c r="H2434"/>
  <c r="H2433"/>
  <c r="G2433"/>
  <c r="I2433"/>
  <c r="G2432"/>
  <c r="I2432"/>
  <c r="H2432"/>
  <c r="H2431"/>
  <c r="G2431"/>
  <c r="I2431"/>
  <c r="G2430"/>
  <c r="I2430"/>
  <c r="H2430"/>
  <c r="H2429"/>
  <c r="G2429"/>
  <c r="I2429"/>
  <c r="G2428"/>
  <c r="I2428"/>
  <c r="H2428"/>
  <c r="H2427"/>
  <c r="G2427"/>
  <c r="I2427"/>
  <c r="G2426"/>
  <c r="I2426"/>
  <c r="H2426"/>
  <c r="H2425"/>
  <c r="G2425"/>
  <c r="I2425"/>
  <c r="G2424"/>
  <c r="I2424"/>
  <c r="H2424"/>
  <c r="H2423"/>
  <c r="G2423"/>
  <c r="I2423"/>
  <c r="G2422"/>
  <c r="I2422"/>
  <c r="H2422"/>
  <c r="H2421"/>
  <c r="G2421"/>
  <c r="I2421"/>
  <c r="G2420"/>
  <c r="I2420"/>
  <c r="H2420"/>
  <c r="H2419"/>
  <c r="G2419"/>
  <c r="I2419"/>
  <c r="G2418"/>
  <c r="I2418"/>
  <c r="H2418"/>
  <c r="H2417"/>
  <c r="G2417"/>
  <c r="I2417"/>
  <c r="G2416"/>
  <c r="I2416"/>
  <c r="H2416"/>
  <c r="H2415"/>
  <c r="G2415"/>
  <c r="I2415"/>
  <c r="G2414"/>
  <c r="I2414"/>
  <c r="H2414"/>
  <c r="H2413"/>
  <c r="G2413"/>
  <c r="I2413"/>
  <c r="G2412"/>
  <c r="I2412"/>
  <c r="H2412"/>
  <c r="H2411"/>
  <c r="G2411"/>
  <c r="I2411"/>
  <c r="G2410"/>
  <c r="I2410"/>
  <c r="H2410"/>
  <c r="H2409"/>
  <c r="G2409"/>
  <c r="I2409"/>
  <c r="G2408"/>
  <c r="I2408"/>
  <c r="H2408"/>
  <c r="H2407"/>
  <c r="G2407"/>
  <c r="I2407"/>
  <c r="G2406"/>
  <c r="I2406"/>
  <c r="H2406"/>
  <c r="H2405"/>
  <c r="G2405"/>
  <c r="I2405"/>
  <c r="G2404"/>
  <c r="I2404"/>
  <c r="H2404"/>
  <c r="H2403"/>
  <c r="G2403"/>
  <c r="I2403"/>
  <c r="G2402"/>
  <c r="I2402"/>
  <c r="H2402"/>
  <c r="H2401"/>
  <c r="G2401"/>
  <c r="I2401"/>
  <c r="G2400"/>
  <c r="I2400"/>
  <c r="H2400"/>
  <c r="H2399"/>
  <c r="G2399"/>
  <c r="I2399"/>
  <c r="G2398"/>
  <c r="I2398"/>
  <c r="H2398"/>
  <c r="H2397"/>
  <c r="G2397"/>
  <c r="I2397"/>
  <c r="G2396"/>
  <c r="I2396"/>
  <c r="H2396"/>
  <c r="H2395"/>
  <c r="G2395"/>
  <c r="I2395"/>
  <c r="G2394"/>
  <c r="I2394"/>
  <c r="H2394"/>
  <c r="H2393"/>
  <c r="G2393"/>
  <c r="I2393"/>
  <c r="G2392"/>
  <c r="I2392"/>
  <c r="H2392"/>
  <c r="H2391"/>
  <c r="G2391"/>
  <c r="I2391"/>
  <c r="G2390"/>
  <c r="I2390"/>
  <c r="H2390"/>
  <c r="H2389"/>
  <c r="G2389"/>
  <c r="I2389"/>
  <c r="G2388"/>
  <c r="I2388"/>
  <c r="H2388"/>
  <c r="H2387"/>
  <c r="G2387"/>
  <c r="I2387"/>
  <c r="G2386"/>
  <c r="I2386"/>
  <c r="H2386"/>
  <c r="H2385"/>
  <c r="G2385"/>
  <c r="I2385"/>
  <c r="G2384"/>
  <c r="I2384"/>
  <c r="H2384"/>
  <c r="H2383"/>
  <c r="G2383"/>
  <c r="I2383"/>
  <c r="G2382"/>
  <c r="I2382"/>
  <c r="H2382"/>
  <c r="H2381"/>
  <c r="G2381"/>
  <c r="I2381"/>
  <c r="G2380"/>
  <c r="I2380"/>
  <c r="H2380"/>
  <c r="H2379"/>
  <c r="G2379"/>
  <c r="I2379"/>
  <c r="G2378"/>
  <c r="I2378"/>
  <c r="H2378"/>
  <c r="H2377"/>
  <c r="G2377"/>
  <c r="I2377"/>
  <c r="G2376"/>
  <c r="I2376"/>
  <c r="H2376"/>
  <c r="H2375"/>
  <c r="G2375"/>
  <c r="I2375"/>
  <c r="G2374"/>
  <c r="I2374"/>
  <c r="H2374"/>
  <c r="H2373"/>
  <c r="G2373"/>
  <c r="I2373"/>
  <c r="G2372"/>
  <c r="I2372"/>
  <c r="H2372"/>
  <c r="H2371"/>
  <c r="G2371"/>
  <c r="I2371"/>
  <c r="G2370"/>
  <c r="I2370"/>
  <c r="H2370"/>
  <c r="H2369"/>
  <c r="G2369"/>
  <c r="I2369"/>
  <c r="G2368"/>
  <c r="I2368"/>
  <c r="H2368"/>
  <c r="H2367"/>
  <c r="G2367"/>
  <c r="I2367"/>
  <c r="G2366"/>
  <c r="I2366"/>
  <c r="H2366"/>
  <c r="H2365"/>
  <c r="G2365"/>
  <c r="I2365"/>
  <c r="G2364"/>
  <c r="I2364"/>
  <c r="H2364"/>
  <c r="H2363"/>
  <c r="G2363"/>
  <c r="I2363"/>
  <c r="G2362"/>
  <c r="I2362"/>
  <c r="H2362"/>
  <c r="H2361"/>
  <c r="G2361"/>
  <c r="I2361"/>
  <c r="G2360"/>
  <c r="I2360"/>
  <c r="H2360"/>
  <c r="H2359"/>
  <c r="G2359"/>
  <c r="I2359"/>
  <c r="G2358"/>
  <c r="I2358"/>
  <c r="H2358"/>
  <c r="H2357"/>
  <c r="G2357"/>
  <c r="I2357"/>
  <c r="G2356"/>
  <c r="I2356"/>
  <c r="H2356"/>
  <c r="H2355"/>
  <c r="G2355"/>
  <c r="I2355"/>
  <c r="G2354"/>
  <c r="I2354"/>
  <c r="H2354"/>
  <c r="H2353"/>
  <c r="G2353"/>
  <c r="I2353"/>
  <c r="G2352"/>
  <c r="I2352"/>
  <c r="H2352"/>
  <c r="H2351"/>
  <c r="G2351"/>
  <c r="I2351"/>
  <c r="G2350"/>
  <c r="I2350"/>
  <c r="H2350"/>
  <c r="H2349"/>
  <c r="G2349"/>
  <c r="I2349"/>
  <c r="G2348"/>
  <c r="I2348"/>
  <c r="H2348"/>
  <c r="H2347"/>
  <c r="G2347"/>
  <c r="I2347"/>
  <c r="G2346"/>
  <c r="I2346"/>
  <c r="H2346"/>
  <c r="H2345"/>
  <c r="G2345"/>
  <c r="I2345"/>
  <c r="G2344"/>
  <c r="I2344"/>
  <c r="H2344"/>
  <c r="H2343"/>
  <c r="G2343"/>
  <c r="I2343"/>
  <c r="G2342"/>
  <c r="I2342"/>
  <c r="H2342"/>
  <c r="H2341"/>
  <c r="G2341"/>
  <c r="I2341"/>
  <c r="G2340"/>
  <c r="I2340"/>
  <c r="H2340"/>
  <c r="H2339"/>
  <c r="G2339"/>
  <c r="I2339"/>
  <c r="G2338"/>
  <c r="I2338"/>
  <c r="H2338"/>
  <c r="H2337"/>
  <c r="G2337"/>
  <c r="I2337"/>
  <c r="G2336"/>
  <c r="I2336"/>
  <c r="H2336"/>
  <c r="H2335"/>
  <c r="G2335"/>
  <c r="I2335"/>
  <c r="G2334"/>
  <c r="I2334"/>
  <c r="H2334"/>
  <c r="H2333"/>
  <c r="G2333"/>
  <c r="I2333"/>
  <c r="G2332"/>
  <c r="I2332"/>
  <c r="H2332"/>
  <c r="H2331"/>
  <c r="G2331"/>
  <c r="I2331"/>
  <c r="G2330"/>
  <c r="I2330"/>
  <c r="H2330"/>
  <c r="H2329"/>
  <c r="G2329"/>
  <c r="I2329"/>
  <c r="G2328"/>
  <c r="I2328"/>
  <c r="H2328"/>
  <c r="H2327"/>
  <c r="G2327"/>
  <c r="I2327"/>
  <c r="G2326"/>
  <c r="I2326"/>
  <c r="H2326"/>
  <c r="H2325"/>
  <c r="G2325"/>
  <c r="I2325"/>
  <c r="G2324"/>
  <c r="I2324"/>
  <c r="H2324"/>
  <c r="H2323"/>
  <c r="G2323"/>
  <c r="I2323"/>
  <c r="G2322"/>
  <c r="I2322"/>
  <c r="H2322"/>
  <c r="H2321"/>
  <c r="G2321"/>
  <c r="I2321"/>
  <c r="G2320"/>
  <c r="I2320"/>
  <c r="H2320"/>
  <c r="H2319"/>
  <c r="G2319"/>
  <c r="I2319"/>
  <c r="G2318"/>
  <c r="I2318"/>
  <c r="H2318"/>
  <c r="H2317"/>
  <c r="G2317"/>
  <c r="I2317"/>
  <c r="G2316"/>
  <c r="I2316"/>
  <c r="H2316"/>
  <c r="H2315"/>
  <c r="G2315"/>
  <c r="I2315"/>
  <c r="G2314"/>
  <c r="I2314"/>
  <c r="H2314"/>
  <c r="H2313"/>
  <c r="G2313"/>
  <c r="I2313"/>
  <c r="G2312"/>
  <c r="I2312"/>
  <c r="H2312"/>
  <c r="H2311"/>
  <c r="G2311"/>
  <c r="I2311"/>
  <c r="G2310"/>
  <c r="I2310"/>
  <c r="H2310"/>
  <c r="H2309"/>
  <c r="G2309"/>
  <c r="I2309"/>
  <c r="G2308"/>
  <c r="I2308"/>
  <c r="H2308"/>
  <c r="H2307"/>
  <c r="G2307"/>
  <c r="I2307"/>
  <c r="G2306"/>
  <c r="I2306"/>
  <c r="H2306"/>
  <c r="H2305"/>
  <c r="G2305"/>
  <c r="I2305"/>
  <c r="G2304"/>
  <c r="I2304"/>
  <c r="H2304"/>
  <c r="H2303"/>
  <c r="G2303"/>
  <c r="I2303"/>
  <c r="G2302"/>
  <c r="I2302"/>
  <c r="H2302"/>
  <c r="H2301"/>
  <c r="G2301"/>
  <c r="I2301"/>
  <c r="G2300"/>
  <c r="I2300"/>
  <c r="H2300"/>
  <c r="H2299"/>
  <c r="G2299"/>
  <c r="I2299"/>
  <c r="G2298"/>
  <c r="I2298"/>
  <c r="H2298"/>
  <c r="H2297"/>
  <c r="G2297"/>
  <c r="I2297"/>
  <c r="G2296"/>
  <c r="I2296"/>
  <c r="H2296"/>
  <c r="H2295"/>
  <c r="G2295"/>
  <c r="I2295"/>
  <c r="G2294"/>
  <c r="I2294"/>
  <c r="H2294"/>
  <c r="H2293"/>
  <c r="G2293"/>
  <c r="I2293"/>
  <c r="G2292"/>
  <c r="I2292"/>
  <c r="H2292"/>
  <c r="H2291"/>
  <c r="G2291"/>
  <c r="I2291"/>
  <c r="G2290"/>
  <c r="I2290"/>
  <c r="H2290"/>
  <c r="H2289"/>
  <c r="G2289"/>
  <c r="I2289"/>
  <c r="G2288"/>
  <c r="I2288"/>
  <c r="H2288"/>
  <c r="H2287"/>
  <c r="G2287"/>
  <c r="I2287"/>
  <c r="G2286"/>
  <c r="I2286"/>
  <c r="H2286"/>
  <c r="H2285"/>
  <c r="G2285"/>
  <c r="I2285"/>
  <c r="G2284"/>
  <c r="I2284"/>
  <c r="H2284"/>
  <c r="H2283"/>
  <c r="G2283"/>
  <c r="I2283"/>
  <c r="G2282"/>
  <c r="I2282"/>
  <c r="H2282"/>
  <c r="H2281"/>
  <c r="G2281"/>
  <c r="I2281"/>
  <c r="G2280"/>
  <c r="I2280"/>
  <c r="H2280"/>
  <c r="H2279"/>
  <c r="G2279"/>
  <c r="I2279"/>
  <c r="G2278"/>
  <c r="I2278"/>
  <c r="H2278"/>
  <c r="H2277"/>
  <c r="G2277"/>
  <c r="I2277"/>
  <c r="G2276"/>
  <c r="I2276"/>
  <c r="H2276"/>
  <c r="H2275"/>
  <c r="G2275"/>
  <c r="I2275"/>
  <c r="G2274"/>
  <c r="I2274"/>
  <c r="H2274"/>
  <c r="H2273"/>
  <c r="G2273"/>
  <c r="I2273"/>
  <c r="G2272"/>
  <c r="I2272"/>
  <c r="H2272"/>
  <c r="H2271"/>
  <c r="G2271"/>
  <c r="I2271"/>
  <c r="G2270"/>
  <c r="I2270"/>
  <c r="H2270"/>
  <c r="H2269"/>
  <c r="G2269"/>
  <c r="I2269"/>
  <c r="G2268"/>
  <c r="I2268"/>
  <c r="H2268"/>
  <c r="H2267"/>
  <c r="G2267"/>
  <c r="I2267"/>
  <c r="G2266"/>
  <c r="I2266"/>
  <c r="H2266"/>
  <c r="H2265"/>
  <c r="G2265"/>
  <c r="I2265"/>
  <c r="G2264"/>
  <c r="I2264"/>
  <c r="H2264"/>
  <c r="H2263"/>
  <c r="G2263"/>
  <c r="I2263"/>
  <c r="G2262"/>
  <c r="I2262"/>
  <c r="H2262"/>
  <c r="H2261"/>
  <c r="G2261"/>
  <c r="I2261"/>
  <c r="G2260"/>
  <c r="I2260"/>
  <c r="H2260"/>
  <c r="H2259"/>
  <c r="G2259"/>
  <c r="I2259"/>
  <c r="G2258"/>
  <c r="I2258"/>
  <c r="H2258"/>
  <c r="H2257"/>
  <c r="G2257"/>
  <c r="I2257"/>
  <c r="G2256"/>
  <c r="I2256"/>
  <c r="H2256"/>
  <c r="H2255"/>
  <c r="G2255"/>
  <c r="I2255"/>
  <c r="G2254"/>
  <c r="I2254"/>
  <c r="H2254"/>
  <c r="H2253"/>
  <c r="G2253"/>
  <c r="I2253"/>
  <c r="G2252"/>
  <c r="I2252"/>
  <c r="H2252"/>
  <c r="H2251"/>
  <c r="G2251"/>
  <c r="I2251"/>
  <c r="G2250"/>
  <c r="I2250"/>
  <c r="H2250"/>
  <c r="H2249"/>
  <c r="G2249"/>
  <c r="I2249"/>
  <c r="G2248"/>
  <c r="I2248"/>
  <c r="H2248"/>
  <c r="H2247"/>
  <c r="G2247"/>
  <c r="I2247"/>
  <c r="G2246"/>
  <c r="I2246"/>
  <c r="H2246"/>
  <c r="H2245"/>
  <c r="G2245"/>
  <c r="I2245"/>
  <c r="G2244"/>
  <c r="I2244"/>
  <c r="H2244"/>
  <c r="H2243"/>
  <c r="G2243"/>
  <c r="I2243"/>
  <c r="G2242"/>
  <c r="I2242"/>
  <c r="H2242"/>
  <c r="H2241"/>
  <c r="G2241"/>
  <c r="I2241"/>
  <c r="G2240"/>
  <c r="I2240"/>
  <c r="H2240"/>
  <c r="H2239"/>
  <c r="G2239"/>
  <c r="I2239"/>
  <c r="G2238"/>
  <c r="I2238"/>
  <c r="H2238"/>
  <c r="H2237"/>
  <c r="G2237"/>
  <c r="I2237"/>
  <c r="G2236"/>
  <c r="I2236"/>
  <c r="H2236"/>
  <c r="H2235"/>
  <c r="G2235"/>
  <c r="I2235"/>
  <c r="G2234"/>
  <c r="I2234"/>
  <c r="H2234"/>
  <c r="H2233"/>
  <c r="G2233"/>
  <c r="I2233"/>
  <c r="G2232"/>
  <c r="I2232"/>
  <c r="H2232"/>
  <c r="H2231"/>
  <c r="G2231"/>
  <c r="I2231"/>
  <c r="G2230"/>
  <c r="I2230"/>
  <c r="H2230"/>
  <c r="H2229"/>
  <c r="G2229"/>
  <c r="I2229"/>
  <c r="G2228"/>
  <c r="I2228"/>
  <c r="H2228"/>
  <c r="H2227"/>
  <c r="G2227"/>
  <c r="I2227"/>
  <c r="G2226"/>
  <c r="I2226"/>
  <c r="H2226"/>
  <c r="H2225"/>
  <c r="G2225"/>
  <c r="I2225"/>
  <c r="G2224"/>
  <c r="I2224"/>
  <c r="H2224"/>
  <c r="H2223"/>
  <c r="G2223"/>
  <c r="I2223"/>
  <c r="G2222"/>
  <c r="I2222"/>
  <c r="H2222"/>
  <c r="H2221"/>
  <c r="G2221"/>
  <c r="I2221"/>
  <c r="G2220"/>
  <c r="I2220"/>
  <c r="H2220"/>
  <c r="H2219"/>
  <c r="G2219"/>
  <c r="I2219"/>
  <c r="G2218"/>
  <c r="I2218"/>
  <c r="H2218"/>
  <c r="H2217"/>
  <c r="G2217"/>
  <c r="I2217"/>
  <c r="G2216"/>
  <c r="I2216"/>
  <c r="H2216"/>
  <c r="H2215"/>
  <c r="G2215"/>
  <c r="I2215"/>
  <c r="G2214"/>
  <c r="I2214"/>
  <c r="H2214"/>
  <c r="H2213"/>
  <c r="G2213"/>
  <c r="I2213"/>
  <c r="G2212"/>
  <c r="I2212"/>
  <c r="H2212"/>
  <c r="H2211"/>
  <c r="G2211"/>
  <c r="I2211"/>
  <c r="G2210"/>
  <c r="I2210"/>
  <c r="H2210"/>
  <c r="H2209"/>
  <c r="G2209"/>
  <c r="I2209"/>
  <c r="G2208"/>
  <c r="I2208"/>
  <c r="H2208"/>
  <c r="H2207"/>
  <c r="G2207"/>
  <c r="I2207"/>
  <c r="G2206"/>
  <c r="I2206"/>
  <c r="H2206"/>
  <c r="H2205"/>
  <c r="G2205"/>
  <c r="I2205"/>
  <c r="G2204"/>
  <c r="I2204"/>
  <c r="H2204"/>
  <c r="H2203"/>
  <c r="G2203"/>
  <c r="I2203"/>
  <c r="G2202"/>
  <c r="I2202"/>
  <c r="H2202"/>
  <c r="H2201"/>
  <c r="G2201"/>
  <c r="I2201"/>
  <c r="G2200"/>
  <c r="I2200"/>
  <c r="H2200"/>
  <c r="H2199"/>
  <c r="G2199"/>
  <c r="I2199"/>
  <c r="G2198"/>
  <c r="I2198"/>
  <c r="H2198"/>
  <c r="H2197"/>
  <c r="G2197"/>
  <c r="I2197"/>
  <c r="G2196"/>
  <c r="I2196"/>
  <c r="H2196"/>
  <c r="H2195"/>
  <c r="G2195"/>
  <c r="I2195"/>
  <c r="G2194"/>
  <c r="I2194"/>
  <c r="H2194"/>
  <c r="H2193"/>
  <c r="G2193"/>
  <c r="I2193"/>
  <c r="G2192"/>
  <c r="I2192"/>
  <c r="H2192"/>
  <c r="H2191"/>
  <c r="G2191"/>
  <c r="I2191"/>
  <c r="G2190"/>
  <c r="I2190"/>
  <c r="H2190"/>
  <c r="H2189"/>
  <c r="G2189"/>
  <c r="I2189"/>
  <c r="G2188"/>
  <c r="I2188"/>
  <c r="H2188"/>
  <c r="H2187"/>
  <c r="G2187"/>
  <c r="I2187"/>
  <c r="G2186"/>
  <c r="I2186"/>
  <c r="H2186"/>
  <c r="H2185"/>
  <c r="G2185"/>
  <c r="I2185"/>
  <c r="G2184"/>
  <c r="I2184"/>
  <c r="H2184"/>
  <c r="H2183"/>
  <c r="G2183"/>
  <c r="I2183"/>
  <c r="G2182"/>
  <c r="I2182"/>
  <c r="H2182"/>
  <c r="H2181"/>
  <c r="G2181"/>
  <c r="I2181"/>
  <c r="G2180"/>
  <c r="I2180"/>
  <c r="H2180"/>
  <c r="H2179"/>
  <c r="G2179"/>
  <c r="I2179"/>
  <c r="G2178"/>
  <c r="I2178"/>
  <c r="H2178"/>
  <c r="H2177"/>
  <c r="G2177"/>
  <c r="I2177"/>
  <c r="G2176"/>
  <c r="I2176"/>
  <c r="H2176"/>
  <c r="H2175"/>
  <c r="G2175"/>
  <c r="I2175"/>
  <c r="G2174"/>
  <c r="I2174"/>
  <c r="H2174"/>
  <c r="H2173"/>
  <c r="G2173"/>
  <c r="I2173"/>
  <c r="G2172"/>
  <c r="I2172"/>
  <c r="H2172"/>
  <c r="H2171"/>
  <c r="G2171"/>
  <c r="I2171"/>
  <c r="G2170"/>
  <c r="I2170"/>
  <c r="H2170"/>
  <c r="H2169"/>
  <c r="G2169"/>
  <c r="I2169"/>
  <c r="G2168"/>
  <c r="I2168"/>
  <c r="H2168"/>
  <c r="H2167"/>
  <c r="G2167"/>
  <c r="I2167"/>
  <c r="G2166"/>
  <c r="I2166"/>
  <c r="H2166"/>
  <c r="H2165"/>
  <c r="G2165"/>
  <c r="I2165"/>
  <c r="G2164"/>
  <c r="I2164"/>
  <c r="H2164"/>
  <c r="H2163"/>
  <c r="G2163"/>
  <c r="I2163"/>
  <c r="G2162"/>
  <c r="I2162"/>
  <c r="H2162"/>
  <c r="H2161"/>
  <c r="G2161"/>
  <c r="I2161"/>
  <c r="G2160"/>
  <c r="I2160"/>
  <c r="H2160"/>
  <c r="H2159"/>
  <c r="G2159"/>
  <c r="I2159"/>
  <c r="G2158"/>
  <c r="I2158"/>
  <c r="H2158"/>
  <c r="H2157"/>
  <c r="G2157"/>
  <c r="I2157"/>
  <c r="G2156"/>
  <c r="I2156"/>
  <c r="H2156"/>
  <c r="H2155"/>
  <c r="G2155"/>
  <c r="I2155"/>
  <c r="G2154"/>
  <c r="I2154"/>
  <c r="H2154"/>
  <c r="H2153"/>
  <c r="G2153"/>
  <c r="I2153"/>
  <c r="G2152"/>
  <c r="I2152"/>
  <c r="H2152"/>
  <c r="H2151"/>
  <c r="G2151"/>
  <c r="I2151"/>
  <c r="G2150"/>
  <c r="I2150"/>
  <c r="H2150"/>
  <c r="H2149"/>
  <c r="G2149"/>
  <c r="I2149"/>
  <c r="G2148"/>
  <c r="I2148"/>
  <c r="H2148"/>
  <c r="H2147"/>
  <c r="G2147"/>
  <c r="I2147"/>
  <c r="G2146"/>
  <c r="I2146"/>
  <c r="H2146"/>
  <c r="H2145"/>
  <c r="G2145"/>
  <c r="I2145"/>
  <c r="G2144"/>
  <c r="I2144"/>
  <c r="H2144"/>
  <c r="H2143"/>
  <c r="G2143"/>
  <c r="I2143"/>
  <c r="G2142"/>
  <c r="I2142"/>
  <c r="H2142"/>
  <c r="H2141"/>
  <c r="G2141"/>
  <c r="I2141"/>
  <c r="G2140"/>
  <c r="I2140"/>
  <c r="H2140"/>
  <c r="H2139"/>
  <c r="G2139"/>
  <c r="I2139"/>
  <c r="G2138"/>
  <c r="I2138"/>
  <c r="H2138"/>
  <c r="H2137"/>
  <c r="G2137"/>
  <c r="I2137"/>
  <c r="G2136"/>
  <c r="I2136"/>
  <c r="H2136"/>
  <c r="H2135"/>
  <c r="G2135"/>
  <c r="I2135"/>
  <c r="G2134"/>
  <c r="I2134"/>
  <c r="H2134"/>
  <c r="H2133"/>
  <c r="G2133"/>
  <c r="I2133"/>
  <c r="G2132"/>
  <c r="I2132"/>
  <c r="H2132"/>
  <c r="H2131"/>
  <c r="G2131"/>
  <c r="I2131"/>
  <c r="G2130"/>
  <c r="I2130"/>
  <c r="H2130"/>
  <c r="H2129"/>
  <c r="G2129"/>
  <c r="I2129"/>
  <c r="G2128"/>
  <c r="I2128"/>
  <c r="H2128"/>
  <c r="H2127"/>
  <c r="G2127"/>
  <c r="I2127"/>
  <c r="G2126"/>
  <c r="I2126"/>
  <c r="H2126"/>
  <c r="H2125"/>
  <c r="G2125"/>
  <c r="I2125"/>
  <c r="G2124"/>
  <c r="I2124"/>
  <c r="H2124"/>
  <c r="H2123"/>
  <c r="G2123"/>
  <c r="I2123"/>
  <c r="G2122"/>
  <c r="I2122"/>
  <c r="H2122"/>
  <c r="H2121"/>
  <c r="G2121"/>
  <c r="I2121"/>
  <c r="G2120"/>
  <c r="I2120"/>
  <c r="H2120"/>
  <c r="H2119"/>
  <c r="G2119"/>
  <c r="I2119"/>
  <c r="G2118"/>
  <c r="I2118"/>
  <c r="H2118"/>
  <c r="H2117"/>
  <c r="G2117"/>
  <c r="I2117"/>
  <c r="G2116"/>
  <c r="I2116"/>
  <c r="H2116"/>
  <c r="H2115"/>
  <c r="G2115"/>
  <c r="I2115"/>
  <c r="G2114"/>
  <c r="I2114"/>
  <c r="H2114"/>
  <c r="H2113"/>
  <c r="G2113"/>
  <c r="I2113"/>
  <c r="G2112"/>
  <c r="I2112"/>
  <c r="H2112"/>
  <c r="H2111"/>
  <c r="G2111"/>
  <c r="I2111"/>
  <c r="G2110"/>
  <c r="I2110"/>
  <c r="H2110"/>
  <c r="H2109"/>
  <c r="G2109"/>
  <c r="I2109"/>
  <c r="G2108"/>
  <c r="I2108"/>
  <c r="H2108"/>
  <c r="H2107"/>
  <c r="G2107"/>
  <c r="I2107"/>
  <c r="G2106"/>
  <c r="I2106"/>
  <c r="H2106"/>
  <c r="H2105"/>
  <c r="G2105"/>
  <c r="I2105"/>
  <c r="G2104"/>
  <c r="I2104"/>
  <c r="H2104"/>
  <c r="H2103"/>
  <c r="G2103"/>
  <c r="I2103"/>
  <c r="G2102"/>
  <c r="I2102"/>
  <c r="H2102"/>
  <c r="H2101"/>
  <c r="G2101"/>
  <c r="I2101"/>
  <c r="G2100"/>
  <c r="I2100"/>
  <c r="H2100"/>
  <c r="H2099"/>
  <c r="G2099"/>
  <c r="I2099"/>
  <c r="G2098"/>
  <c r="I2098"/>
  <c r="H2098"/>
  <c r="H2097"/>
  <c r="G2097"/>
  <c r="I2097"/>
  <c r="G2096"/>
  <c r="I2096"/>
  <c r="H2096"/>
  <c r="H2095"/>
  <c r="G2095"/>
  <c r="I2095"/>
  <c r="G2094"/>
  <c r="I2094"/>
  <c r="H2094"/>
  <c r="H2093"/>
  <c r="G2093"/>
  <c r="I2093"/>
  <c r="G2092"/>
  <c r="I2092"/>
  <c r="H2092"/>
  <c r="H2091"/>
  <c r="G2091"/>
  <c r="I2091"/>
  <c r="G2090"/>
  <c r="I2090"/>
  <c r="H2090"/>
  <c r="H2089"/>
  <c r="G2089"/>
  <c r="I2089"/>
  <c r="G2088"/>
  <c r="I2088"/>
  <c r="H2088"/>
  <c r="H2087"/>
  <c r="G2087"/>
  <c r="I2087"/>
  <c r="G2086"/>
  <c r="I2086"/>
  <c r="H2086"/>
  <c r="H2085"/>
  <c r="G2085"/>
  <c r="I2085"/>
  <c r="G2084"/>
  <c r="I2084"/>
  <c r="H2084"/>
  <c r="H2083"/>
  <c r="G2083"/>
  <c r="I2083"/>
  <c r="G2082"/>
  <c r="I2082"/>
  <c r="H2082"/>
  <c r="H2081"/>
  <c r="G2081"/>
  <c r="I2081"/>
  <c r="G2080"/>
  <c r="I2080"/>
  <c r="H2080"/>
  <c r="H2079"/>
  <c r="G2079"/>
  <c r="I2079"/>
  <c r="G2078"/>
  <c r="I2078"/>
  <c r="H2078"/>
  <c r="H2077"/>
  <c r="G2077"/>
  <c r="I2077"/>
  <c r="G2076"/>
  <c r="I2076"/>
  <c r="H2076"/>
  <c r="H2075"/>
  <c r="G2075"/>
  <c r="I2075"/>
  <c r="G2074"/>
  <c r="I2074"/>
  <c r="H2074"/>
  <c r="H2073"/>
  <c r="G2073"/>
  <c r="I2073"/>
  <c r="G2072"/>
  <c r="I2072"/>
  <c r="H2072"/>
  <c r="H2071"/>
  <c r="G2071"/>
  <c r="I2071"/>
  <c r="G2070"/>
  <c r="I2070"/>
  <c r="H2070"/>
  <c r="H2069"/>
  <c r="G2069"/>
  <c r="I2069"/>
  <c r="G2068"/>
  <c r="I2068"/>
  <c r="H2068"/>
  <c r="H2067"/>
  <c r="G2067"/>
  <c r="I2067"/>
  <c r="G2066"/>
  <c r="I2066"/>
  <c r="H2066"/>
  <c r="H2065"/>
  <c r="G2065"/>
  <c r="I2065"/>
  <c r="G2064"/>
  <c r="I2064"/>
  <c r="H2064"/>
  <c r="H2063"/>
  <c r="G2063"/>
  <c r="I2063"/>
  <c r="G2062"/>
  <c r="I2062"/>
  <c r="H2062"/>
  <c r="H2061"/>
  <c r="G2061"/>
  <c r="I2061"/>
  <c r="G2060"/>
  <c r="I2060"/>
  <c r="H2060"/>
  <c r="H2059"/>
  <c r="G2059"/>
  <c r="I2059"/>
  <c r="G2058"/>
  <c r="I2058"/>
  <c r="H2058"/>
  <c r="H2057"/>
  <c r="G2057"/>
  <c r="I2057"/>
  <c r="G2056"/>
  <c r="I2056"/>
  <c r="H2056"/>
  <c r="H2055"/>
  <c r="G2055"/>
  <c r="I2055"/>
  <c r="G2054"/>
  <c r="I2054"/>
  <c r="H2054"/>
  <c r="H2053"/>
  <c r="G2053"/>
  <c r="I2053"/>
  <c r="G2052"/>
  <c r="I2052"/>
  <c r="H2052"/>
  <c r="H2051"/>
  <c r="G2051"/>
  <c r="I2051"/>
  <c r="G2050"/>
  <c r="I2050"/>
  <c r="H2050"/>
  <c r="H2049"/>
  <c r="G2049"/>
  <c r="I2049"/>
  <c r="G2048"/>
  <c r="I2048"/>
  <c r="H2048"/>
  <c r="H2047"/>
  <c r="G2047"/>
  <c r="I2047"/>
  <c r="G2046"/>
  <c r="I2046"/>
  <c r="H2046"/>
  <c r="H2045"/>
  <c r="G2045"/>
  <c r="I2045"/>
  <c r="G2044"/>
  <c r="I2044"/>
  <c r="H2044"/>
  <c r="H2043"/>
  <c r="G2043"/>
  <c r="I2043"/>
  <c r="G2042"/>
  <c r="I2042"/>
  <c r="H2042"/>
  <c r="H2041"/>
  <c r="G2041"/>
  <c r="I2041"/>
  <c r="G2040"/>
  <c r="I2040"/>
  <c r="H2040"/>
  <c r="H2039"/>
  <c r="G2039"/>
  <c r="I2039"/>
  <c r="G2038"/>
  <c r="I2038"/>
  <c r="H2038"/>
  <c r="H2037"/>
  <c r="G2037"/>
  <c r="I2037"/>
  <c r="G2036"/>
  <c r="I2036"/>
  <c r="H2036"/>
  <c r="H2035"/>
  <c r="G2035"/>
  <c r="I2035"/>
  <c r="G2034"/>
  <c r="I2034"/>
  <c r="H2034"/>
  <c r="H2033"/>
  <c r="G2033"/>
  <c r="I2033"/>
  <c r="G2032"/>
  <c r="I2032"/>
  <c r="H2032"/>
  <c r="H2031"/>
  <c r="G2031"/>
  <c r="I2031"/>
  <c r="G2030"/>
  <c r="I2030"/>
  <c r="H2030"/>
  <c r="H2029"/>
  <c r="G2029"/>
  <c r="I2029"/>
  <c r="G2028"/>
  <c r="I2028"/>
  <c r="H2028"/>
  <c r="H2027"/>
  <c r="G2027"/>
  <c r="I2027"/>
  <c r="G2026"/>
  <c r="I2026"/>
  <c r="H2026"/>
  <c r="H2025"/>
  <c r="G2025"/>
  <c r="I2025"/>
  <c r="G2024"/>
  <c r="I2024"/>
  <c r="H2024"/>
  <c r="H2023"/>
  <c r="G2023"/>
  <c r="I2023"/>
  <c r="G2022"/>
  <c r="I2022"/>
  <c r="H2022"/>
  <c r="H2021"/>
  <c r="G2021"/>
  <c r="I2021"/>
  <c r="G2020"/>
  <c r="I2020"/>
  <c r="H2020"/>
  <c r="H2019"/>
  <c r="G2019"/>
  <c r="I2019"/>
  <c r="G2018"/>
  <c r="I2018"/>
  <c r="H2018"/>
  <c r="H2017"/>
  <c r="G2017"/>
  <c r="I2017"/>
  <c r="G2016"/>
  <c r="I2016"/>
  <c r="H2016"/>
  <c r="H2015"/>
  <c r="G2015"/>
  <c r="I2015"/>
  <c r="G2014"/>
  <c r="I2014"/>
  <c r="H2014"/>
  <c r="H2013"/>
  <c r="G2013"/>
  <c r="I2013"/>
  <c r="G2012"/>
  <c r="I2012"/>
  <c r="H2012"/>
  <c r="H2011"/>
  <c r="G2011"/>
  <c r="I2011"/>
  <c r="G2010"/>
  <c r="I2010"/>
  <c r="H2010"/>
  <c r="H2009"/>
  <c r="G2009"/>
  <c r="I2009"/>
  <c r="G2008"/>
  <c r="I2008"/>
  <c r="H2008"/>
  <c r="H2007"/>
  <c r="G2007"/>
  <c r="I2007"/>
  <c r="G2006"/>
  <c r="I2006"/>
  <c r="H2006"/>
  <c r="H2005"/>
  <c r="G2005"/>
  <c r="I2005"/>
  <c r="G2004"/>
  <c r="I2004"/>
  <c r="H2004"/>
  <c r="H2003"/>
  <c r="G2003"/>
  <c r="I2003"/>
  <c r="G2002"/>
  <c r="I2002"/>
  <c r="H2002"/>
  <c r="H2001"/>
  <c r="G2001"/>
  <c r="I2001"/>
  <c r="G2000"/>
  <c r="I2000"/>
  <c r="H2000"/>
  <c r="H1999"/>
  <c r="G1999"/>
  <c r="I1999"/>
  <c r="G1998"/>
  <c r="I1998"/>
  <c r="H1998"/>
  <c r="H1997"/>
  <c r="G1997"/>
  <c r="I1997"/>
  <c r="G1996"/>
  <c r="I1996"/>
  <c r="H1996"/>
  <c r="H1995"/>
  <c r="G1995"/>
  <c r="I1995"/>
  <c r="G1994"/>
  <c r="I1994"/>
  <c r="H1994"/>
  <c r="H1993"/>
  <c r="G1993"/>
  <c r="I1993"/>
  <c r="G1992"/>
  <c r="I1992"/>
  <c r="H1992"/>
  <c r="H1991"/>
  <c r="G1991"/>
  <c r="I1991"/>
  <c r="G1990"/>
  <c r="I1990"/>
  <c r="H1990"/>
  <c r="H1989"/>
  <c r="G1989"/>
  <c r="I1989"/>
  <c r="G1988"/>
  <c r="I1988"/>
  <c r="H1988"/>
  <c r="H1987"/>
  <c r="G1987"/>
  <c r="I1987"/>
  <c r="G1986"/>
  <c r="I1986"/>
  <c r="H1986"/>
  <c r="H1985"/>
  <c r="G1985"/>
  <c r="I1985"/>
  <c r="G1984"/>
  <c r="I1984"/>
  <c r="H1984"/>
  <c r="H1983"/>
  <c r="G1983"/>
  <c r="I1983"/>
  <c r="G1982"/>
  <c r="I1982"/>
  <c r="H1982"/>
  <c r="H1981"/>
  <c r="G1981"/>
  <c r="I1981"/>
  <c r="G1980"/>
  <c r="I1980"/>
  <c r="H1980"/>
  <c r="H1979"/>
  <c r="G1979"/>
  <c r="I1979"/>
  <c r="G1978"/>
  <c r="I1978"/>
  <c r="H1978"/>
  <c r="H1977"/>
  <c r="G1977"/>
  <c r="I1977"/>
  <c r="G1976"/>
  <c r="I1976"/>
  <c r="H1976"/>
  <c r="H1975"/>
  <c r="G1975"/>
  <c r="I1975"/>
  <c r="G1974"/>
  <c r="I1974"/>
  <c r="H1974"/>
  <c r="H1973"/>
  <c r="G1973"/>
  <c r="I1973"/>
  <c r="G1972"/>
  <c r="I1972"/>
  <c r="H1972"/>
  <c r="H1971"/>
  <c r="G1971"/>
  <c r="I1971"/>
  <c r="G1970"/>
  <c r="I1970"/>
  <c r="H1970"/>
  <c r="H1969"/>
  <c r="G1969"/>
  <c r="I1969"/>
  <c r="G1968"/>
  <c r="I1968"/>
  <c r="H1968"/>
  <c r="H1967"/>
  <c r="G1967"/>
  <c r="I1967"/>
  <c r="G1966"/>
  <c r="I1966"/>
  <c r="H1966"/>
  <c r="H1965"/>
  <c r="G1965"/>
  <c r="I1965"/>
  <c r="G1964"/>
  <c r="I1964"/>
  <c r="H1964"/>
  <c r="H1963"/>
  <c r="G1963"/>
  <c r="I1963"/>
  <c r="G1962"/>
  <c r="I1962"/>
  <c r="H1962"/>
  <c r="H1961"/>
  <c r="G1961"/>
  <c r="I1961"/>
  <c r="G1960"/>
  <c r="I1960"/>
  <c r="H1960"/>
  <c r="H1959"/>
  <c r="G1959"/>
  <c r="I1959"/>
  <c r="G1958"/>
  <c r="I1958"/>
  <c r="H1958"/>
  <c r="H1957"/>
  <c r="G1957"/>
  <c r="I1957"/>
  <c r="G1956"/>
  <c r="I1956"/>
  <c r="H1956"/>
  <c r="H1955"/>
  <c r="G1955"/>
  <c r="I1955"/>
  <c r="G1954"/>
  <c r="I1954"/>
  <c r="H1954"/>
  <c r="H1953"/>
  <c r="G1953"/>
  <c r="I1953"/>
  <c r="G1952"/>
  <c r="I1952"/>
  <c r="H1952"/>
  <c r="H1951"/>
  <c r="G1951"/>
  <c r="I1951"/>
  <c r="G1950"/>
  <c r="I1950"/>
  <c r="H1950"/>
  <c r="H1949"/>
  <c r="G1949"/>
  <c r="I1949"/>
  <c r="G1948"/>
  <c r="I1948"/>
  <c r="H1948"/>
  <c r="H1947"/>
  <c r="G1947"/>
  <c r="I1947"/>
  <c r="G1946"/>
  <c r="I1946"/>
  <c r="H1946"/>
  <c r="H1945"/>
  <c r="G1945"/>
  <c r="I1945"/>
  <c r="G1944"/>
  <c r="I1944"/>
  <c r="H1944"/>
  <c r="H1943"/>
  <c r="G1943"/>
  <c r="I1943"/>
  <c r="G1942"/>
  <c r="I1942"/>
  <c r="H1942"/>
  <c r="H1941"/>
  <c r="G1941"/>
  <c r="I1941"/>
  <c r="G1940"/>
  <c r="I1940"/>
  <c r="H1940"/>
  <c r="H1939"/>
  <c r="G1939"/>
  <c r="I1939"/>
  <c r="G1938"/>
  <c r="I1938"/>
  <c r="H1938"/>
  <c r="H1937"/>
  <c r="G1937"/>
  <c r="I1937"/>
  <c r="G1936"/>
  <c r="I1936"/>
  <c r="H1936"/>
  <c r="H1935"/>
  <c r="G1935"/>
  <c r="I1935"/>
  <c r="G1934"/>
  <c r="I1934"/>
  <c r="H1934"/>
  <c r="H1933"/>
  <c r="G1933"/>
  <c r="I1933"/>
  <c r="G1932"/>
  <c r="I1932"/>
  <c r="H1932"/>
  <c r="H1931"/>
  <c r="G1931"/>
  <c r="I1931"/>
  <c r="G1930"/>
  <c r="I1930"/>
  <c r="H1930"/>
  <c r="H1929"/>
  <c r="G1929"/>
  <c r="I1929"/>
  <c r="G1928"/>
  <c r="I1928"/>
  <c r="H1928"/>
  <c r="H1927"/>
  <c r="G1927"/>
  <c r="I1927"/>
  <c r="G1926"/>
  <c r="I1926"/>
  <c r="H1926"/>
  <c r="H1925"/>
  <c r="G1925"/>
  <c r="I1925"/>
  <c r="G1924"/>
  <c r="I1924"/>
  <c r="H1924"/>
  <c r="H1923"/>
  <c r="G1923"/>
  <c r="I1923"/>
  <c r="G1922"/>
  <c r="I1922"/>
  <c r="H1922"/>
  <c r="H1921"/>
  <c r="G1921"/>
  <c r="I1921"/>
  <c r="G1920"/>
  <c r="I1920"/>
  <c r="H1920"/>
  <c r="H1919"/>
  <c r="G1919"/>
  <c r="I1919"/>
  <c r="G1918"/>
  <c r="I1918"/>
  <c r="H1918"/>
  <c r="H1917"/>
  <c r="G1917"/>
  <c r="I1917"/>
  <c r="G1916"/>
  <c r="I1916"/>
  <c r="H1916"/>
  <c r="H1915"/>
  <c r="G1915"/>
  <c r="I1915"/>
  <c r="G1914"/>
  <c r="I1914"/>
  <c r="H1914"/>
  <c r="H1913"/>
  <c r="G1913"/>
  <c r="I1913"/>
  <c r="G1912"/>
  <c r="I1912"/>
  <c r="H1912"/>
  <c r="H1911"/>
  <c r="G1911"/>
  <c r="I1911"/>
  <c r="G1910"/>
  <c r="I1910"/>
  <c r="H1910"/>
  <c r="H1909"/>
  <c r="G1909"/>
  <c r="I1909"/>
  <c r="G1908"/>
  <c r="I1908"/>
  <c r="H1908"/>
  <c r="H1907"/>
  <c r="G1907"/>
  <c r="I1907"/>
  <c r="G1906"/>
  <c r="I1906"/>
  <c r="H1906"/>
  <c r="H1905"/>
  <c r="G1905"/>
  <c r="I1905"/>
  <c r="G1904"/>
  <c r="I1904"/>
  <c r="H1904"/>
  <c r="H1903"/>
  <c r="G1903"/>
  <c r="I1903"/>
  <c r="G1902"/>
  <c r="I1902"/>
  <c r="H1902"/>
  <c r="H1901"/>
  <c r="G1901"/>
  <c r="I1901"/>
  <c r="G1900"/>
  <c r="I1900"/>
  <c r="H1900"/>
  <c r="H1899"/>
  <c r="G1899"/>
  <c r="I1899"/>
  <c r="G1898"/>
  <c r="I1898"/>
  <c r="H1898"/>
  <c r="H1897"/>
  <c r="G1897"/>
  <c r="I1897"/>
  <c r="G1896"/>
  <c r="I1896"/>
  <c r="H1896"/>
  <c r="H1895"/>
  <c r="G1895"/>
  <c r="I1895"/>
  <c r="G1894"/>
  <c r="I1894"/>
  <c r="H1894"/>
  <c r="H1893"/>
  <c r="G1893"/>
  <c r="I1893"/>
  <c r="G1892"/>
  <c r="I1892"/>
  <c r="H1892"/>
  <c r="H1891"/>
  <c r="G1891"/>
  <c r="I1891"/>
  <c r="G1890"/>
  <c r="I1890"/>
  <c r="H1890"/>
  <c r="H1889"/>
  <c r="G1889"/>
  <c r="I1889"/>
  <c r="G1888"/>
  <c r="I1888"/>
  <c r="H1888"/>
  <c r="H1887"/>
  <c r="G1887"/>
  <c r="I1887"/>
  <c r="G1886"/>
  <c r="I1886"/>
  <c r="H1886"/>
  <c r="H1885"/>
  <c r="G1885"/>
  <c r="I1885"/>
  <c r="G1884"/>
  <c r="I1884"/>
  <c r="H1884"/>
  <c r="H1883"/>
  <c r="G1883"/>
  <c r="I1883"/>
  <c r="G1882"/>
  <c r="I1882"/>
  <c r="H1882"/>
  <c r="H1881"/>
  <c r="G1881"/>
  <c r="I1881"/>
  <c r="G1880"/>
  <c r="I1880"/>
  <c r="H1880"/>
  <c r="H1879"/>
  <c r="G1879"/>
  <c r="I1879"/>
  <c r="G1878"/>
  <c r="I1878"/>
  <c r="H1878"/>
  <c r="H1877"/>
  <c r="G1877"/>
  <c r="I1877"/>
  <c r="G1876"/>
  <c r="I1876"/>
  <c r="H1876"/>
  <c r="H1875"/>
  <c r="G1875"/>
  <c r="I1875"/>
  <c r="G1874"/>
  <c r="I1874"/>
  <c r="H1874"/>
  <c r="H1873"/>
  <c r="G1873"/>
  <c r="I1873"/>
  <c r="G1872"/>
  <c r="I1872"/>
  <c r="H1872"/>
  <c r="H1871"/>
  <c r="G1871"/>
  <c r="I1871"/>
  <c r="G1870"/>
  <c r="I1870"/>
  <c r="H1870"/>
  <c r="H1869"/>
  <c r="G1869"/>
  <c r="I1869"/>
  <c r="G1868"/>
  <c r="I1868"/>
  <c r="H1868"/>
  <c r="H1867"/>
  <c r="G1867"/>
  <c r="I1867"/>
  <c r="G1866"/>
  <c r="I1866"/>
  <c r="H1866"/>
  <c r="H1865"/>
  <c r="G1865"/>
  <c r="I1865"/>
  <c r="G1864"/>
  <c r="I1864"/>
  <c r="H1864"/>
  <c r="H1863"/>
  <c r="G1863"/>
  <c r="I1863"/>
  <c r="G1862"/>
  <c r="I1862"/>
  <c r="H1862"/>
  <c r="H1861"/>
  <c r="G1861"/>
  <c r="I1861"/>
  <c r="G1860"/>
  <c r="I1860"/>
  <c r="H1860"/>
  <c r="H1859"/>
  <c r="G1859"/>
  <c r="I1859"/>
  <c r="G1858"/>
  <c r="I1858"/>
  <c r="H1858"/>
  <c r="H1857"/>
  <c r="G1857"/>
  <c r="I1857"/>
  <c r="G1856"/>
  <c r="I1856"/>
  <c r="H1856"/>
  <c r="H1855"/>
  <c r="G1855"/>
  <c r="I1855"/>
  <c r="G1854"/>
  <c r="I1854"/>
  <c r="H1854"/>
  <c r="H1853"/>
  <c r="G1853"/>
  <c r="I1853"/>
  <c r="G1852"/>
  <c r="I1852"/>
  <c r="H1852"/>
  <c r="H1851"/>
  <c r="G1851"/>
  <c r="I1851"/>
  <c r="G1850"/>
  <c r="I1850"/>
  <c r="H1850"/>
  <c r="H1849"/>
  <c r="G1849"/>
  <c r="I1849"/>
  <c r="G1848"/>
  <c r="I1848"/>
  <c r="H1848"/>
  <c r="H1847"/>
  <c r="G1847"/>
  <c r="I1847"/>
  <c r="G1846"/>
  <c r="I1846"/>
  <c r="H1846"/>
  <c r="H1845"/>
  <c r="G1845"/>
  <c r="I1845"/>
  <c r="G1844"/>
  <c r="I1844"/>
  <c r="H1844"/>
  <c r="H1843"/>
  <c r="G1843"/>
  <c r="I1843"/>
  <c r="G1842"/>
  <c r="I1842"/>
  <c r="H1842"/>
  <c r="H1841"/>
  <c r="G1841"/>
  <c r="I1841"/>
  <c r="G1840"/>
  <c r="I1840"/>
  <c r="H1840"/>
  <c r="H1839"/>
  <c r="G1839"/>
  <c r="I1839"/>
  <c r="G1838"/>
  <c r="I1838"/>
  <c r="H1838"/>
  <c r="H1837"/>
  <c r="G1837"/>
  <c r="I1837"/>
  <c r="G1836"/>
  <c r="I1836"/>
  <c r="H1836"/>
  <c r="H1835"/>
  <c r="G1835"/>
  <c r="I1835"/>
  <c r="G1834"/>
  <c r="I1834"/>
  <c r="H1834"/>
  <c r="H1833"/>
  <c r="G1833"/>
  <c r="I1833"/>
  <c r="G1832"/>
  <c r="I1832"/>
  <c r="H1832"/>
  <c r="H1831"/>
  <c r="G1831"/>
  <c r="I1831"/>
  <c r="G1830"/>
  <c r="I1830"/>
  <c r="H1830"/>
  <c r="H1829"/>
  <c r="G1829"/>
  <c r="I1829"/>
  <c r="G1828"/>
  <c r="I1828"/>
  <c r="H1828"/>
  <c r="H1827"/>
  <c r="G1827"/>
  <c r="I1827"/>
  <c r="G1826"/>
  <c r="I1826"/>
  <c r="H1826"/>
  <c r="H1825"/>
  <c r="G1825"/>
  <c r="I1825"/>
  <c r="G1824"/>
  <c r="I1824"/>
  <c r="H1824"/>
  <c r="H1823"/>
  <c r="G1823"/>
  <c r="I1823"/>
  <c r="G1822"/>
  <c r="I1822"/>
  <c r="H1822"/>
  <c r="H1821"/>
  <c r="G1821"/>
  <c r="I1821"/>
  <c r="G1820"/>
  <c r="I1820"/>
  <c r="H1820"/>
  <c r="H1819"/>
  <c r="G1819"/>
  <c r="I1819"/>
  <c r="G1818"/>
  <c r="I1818"/>
  <c r="H1818"/>
  <c r="H1817"/>
  <c r="G1817"/>
  <c r="I1817"/>
  <c r="G1816"/>
  <c r="I1816"/>
  <c r="H1816"/>
  <c r="H1815"/>
  <c r="G1815"/>
  <c r="I1815"/>
  <c r="G1814"/>
  <c r="I1814"/>
  <c r="H1814"/>
  <c r="H1813"/>
  <c r="G1813"/>
  <c r="I1813"/>
  <c r="G1812"/>
  <c r="I1812"/>
  <c r="H1812"/>
  <c r="H1811"/>
  <c r="G1811"/>
  <c r="I1811"/>
  <c r="G1810"/>
  <c r="I1810"/>
  <c r="H1810"/>
  <c r="H1809"/>
  <c r="G1809"/>
  <c r="I1809"/>
  <c r="G1808"/>
  <c r="I1808"/>
  <c r="H1808"/>
  <c r="H1807"/>
  <c r="G1807"/>
  <c r="I1807"/>
  <c r="G1806"/>
  <c r="I1806"/>
  <c r="H1806"/>
  <c r="H1805"/>
  <c r="G1805"/>
  <c r="I1805"/>
  <c r="G1804"/>
  <c r="I1804"/>
  <c r="H1804"/>
  <c r="H1803"/>
  <c r="G1803"/>
  <c r="I1803"/>
  <c r="G1802"/>
  <c r="I1802"/>
  <c r="H1802"/>
  <c r="H1801"/>
  <c r="G1801"/>
  <c r="I1801"/>
  <c r="G1800"/>
  <c r="I1800"/>
  <c r="H1800"/>
  <c r="H1799"/>
  <c r="G1799"/>
  <c r="I1799"/>
  <c r="G1798"/>
  <c r="I1798"/>
  <c r="H1798"/>
  <c r="H1797"/>
  <c r="G1797"/>
  <c r="I1797"/>
  <c r="G1796"/>
  <c r="I1796"/>
  <c r="H1796"/>
  <c r="H1795"/>
  <c r="G1795"/>
  <c r="I1795"/>
  <c r="G1794"/>
  <c r="I1794"/>
  <c r="H1794"/>
  <c r="H1793"/>
  <c r="G1793"/>
  <c r="I1793"/>
  <c r="G1792"/>
  <c r="I1792"/>
  <c r="H1792"/>
  <c r="H1791"/>
  <c r="G1791"/>
  <c r="I1791"/>
  <c r="G1790"/>
  <c r="I1790"/>
  <c r="H1790"/>
  <c r="H1789"/>
  <c r="G1789"/>
  <c r="I1789"/>
  <c r="G1788"/>
  <c r="I1788"/>
  <c r="H1788"/>
  <c r="H1787"/>
  <c r="G1787"/>
  <c r="I1787"/>
  <c r="G1786"/>
  <c r="I1786"/>
  <c r="H1786"/>
  <c r="H1785"/>
  <c r="G1785"/>
  <c r="I1785"/>
  <c r="G1784"/>
  <c r="I1784"/>
  <c r="H1784"/>
  <c r="H1783"/>
  <c r="G1783"/>
  <c r="I1783"/>
  <c r="G1782"/>
  <c r="I1782"/>
  <c r="H1782"/>
  <c r="H1781"/>
  <c r="G1781"/>
  <c r="I1781"/>
  <c r="G1780"/>
  <c r="I1780"/>
  <c r="H1780"/>
  <c r="H1779"/>
  <c r="G1779"/>
  <c r="I1779"/>
  <c r="G1778"/>
  <c r="I1778"/>
  <c r="H1778"/>
  <c r="H1777"/>
  <c r="G1777"/>
  <c r="I1777"/>
  <c r="G1776"/>
  <c r="I1776"/>
  <c r="H1776"/>
  <c r="H1775"/>
  <c r="G1775"/>
  <c r="I1775"/>
  <c r="G1774"/>
  <c r="I1774"/>
  <c r="H1774"/>
  <c r="H1773"/>
  <c r="G1773"/>
  <c r="I1773"/>
  <c r="G1772"/>
  <c r="I1772"/>
  <c r="H1772"/>
  <c r="H1771"/>
  <c r="G1771"/>
  <c r="I1771"/>
  <c r="G1770"/>
  <c r="I1770"/>
  <c r="H1770"/>
  <c r="H1769"/>
  <c r="G1769"/>
  <c r="I1769"/>
  <c r="G1768"/>
  <c r="I1768"/>
  <c r="H1768"/>
  <c r="H1767"/>
  <c r="G1767"/>
  <c r="I1767"/>
  <c r="G1766"/>
  <c r="I1766"/>
  <c r="H1766"/>
  <c r="H1765"/>
  <c r="G1765"/>
  <c r="I1765"/>
  <c r="G1764"/>
  <c r="I1764"/>
  <c r="H1764"/>
  <c r="H1763"/>
  <c r="G1763"/>
  <c r="I1763"/>
  <c r="G1762"/>
  <c r="I1762"/>
  <c r="H1762"/>
  <c r="H1761"/>
  <c r="G1761"/>
  <c r="I1761"/>
  <c r="G1760"/>
  <c r="I1760"/>
  <c r="H1760"/>
  <c r="H1759"/>
  <c r="G1759"/>
  <c r="I1759"/>
  <c r="G1758"/>
  <c r="I1758"/>
  <c r="H1758"/>
  <c r="H1757"/>
  <c r="G1757"/>
  <c r="I1757"/>
  <c r="G1756"/>
  <c r="I1756"/>
  <c r="H1756"/>
  <c r="H1755"/>
  <c r="G1755"/>
  <c r="I1755"/>
  <c r="G1754"/>
  <c r="I1754"/>
  <c r="H1754"/>
  <c r="H1753"/>
  <c r="G1753"/>
  <c r="I1753"/>
  <c r="G1752"/>
  <c r="I1752"/>
  <c r="H1752"/>
  <c r="H1751"/>
  <c r="G1751"/>
  <c r="I1751"/>
  <c r="G1750"/>
  <c r="I1750"/>
  <c r="H1750"/>
  <c r="H1749"/>
  <c r="G1749"/>
  <c r="I1749"/>
  <c r="G1748"/>
  <c r="I1748"/>
  <c r="H1748"/>
  <c r="H1747"/>
  <c r="G1747"/>
  <c r="I1747"/>
  <c r="G1746"/>
  <c r="I1746"/>
  <c r="H1746"/>
  <c r="H1745"/>
  <c r="G1745"/>
  <c r="I1745"/>
  <c r="G1744"/>
  <c r="I1744"/>
  <c r="H1744"/>
  <c r="H1743"/>
  <c r="G1743"/>
  <c r="I1743"/>
  <c r="G1742"/>
  <c r="I1742"/>
  <c r="H1742"/>
  <c r="H1741"/>
  <c r="G1741"/>
  <c r="I1741"/>
  <c r="G1740"/>
  <c r="I1740"/>
  <c r="H1740"/>
  <c r="H1739"/>
  <c r="G1739"/>
  <c r="I1739"/>
  <c r="G1738"/>
  <c r="I1738"/>
  <c r="H1738"/>
  <c r="H1737"/>
  <c r="G1737"/>
  <c r="I1737"/>
  <c r="G1736"/>
  <c r="I1736"/>
  <c r="H1736"/>
  <c r="H1735"/>
  <c r="G1735"/>
  <c r="I1735"/>
  <c r="G1734"/>
  <c r="I1734"/>
  <c r="H1734"/>
  <c r="H1733"/>
  <c r="G1733"/>
  <c r="I1733"/>
  <c r="G1732"/>
  <c r="I1732"/>
  <c r="H1732"/>
  <c r="H1731"/>
  <c r="G1731"/>
  <c r="I1731"/>
  <c r="G1730"/>
  <c r="I1730"/>
  <c r="H1730"/>
  <c r="H1729"/>
  <c r="G1729"/>
  <c r="I1729"/>
  <c r="G1728"/>
  <c r="I1728"/>
  <c r="H1728"/>
  <c r="H1727"/>
  <c r="G1727"/>
  <c r="I1727"/>
  <c r="G1726"/>
  <c r="I1726"/>
  <c r="H1726"/>
  <c r="H1725"/>
  <c r="G1725"/>
  <c r="I1725"/>
  <c r="G1724"/>
  <c r="I1724"/>
  <c r="H1724"/>
  <c r="H1723"/>
  <c r="G1723"/>
  <c r="I1723"/>
  <c r="G1722"/>
  <c r="I1722"/>
  <c r="H1722"/>
  <c r="H1721"/>
  <c r="G1721"/>
  <c r="I1721"/>
  <c r="G1720"/>
  <c r="I1720"/>
  <c r="H1720"/>
  <c r="H1719"/>
  <c r="G1719"/>
  <c r="I1719"/>
  <c r="G1718"/>
  <c r="I1718"/>
  <c r="H1718"/>
  <c r="H1717"/>
  <c r="G1717"/>
  <c r="I1717"/>
  <c r="G1716"/>
  <c r="I1716"/>
  <c r="H1716"/>
  <c r="H1715"/>
  <c r="G1715"/>
  <c r="I1715"/>
  <c r="G1714"/>
  <c r="I1714"/>
  <c r="H1714"/>
  <c r="H1713"/>
  <c r="G1713"/>
  <c r="I1713"/>
  <c r="G1712"/>
  <c r="I1712"/>
  <c r="H1712"/>
  <c r="H1711"/>
  <c r="G1711"/>
  <c r="I1711"/>
  <c r="G1710"/>
  <c r="I1710"/>
  <c r="H1710"/>
  <c r="H1709"/>
  <c r="G1709"/>
  <c r="I1709"/>
  <c r="G1708"/>
  <c r="I1708"/>
  <c r="H1708"/>
  <c r="H1707"/>
  <c r="G1707"/>
  <c r="I1707"/>
  <c r="G1706"/>
  <c r="I1706"/>
  <c r="H1706"/>
  <c r="H1705"/>
  <c r="G1705"/>
  <c r="I1705"/>
  <c r="G1704"/>
  <c r="I1704"/>
  <c r="H1704"/>
  <c r="H1703"/>
  <c r="G1703"/>
  <c r="I1703"/>
  <c r="G1702"/>
  <c r="I1702"/>
  <c r="H1702"/>
  <c r="H1701"/>
  <c r="G1701"/>
  <c r="I1701"/>
  <c r="G1700"/>
  <c r="I1700"/>
  <c r="H1700"/>
  <c r="H1699"/>
  <c r="G1699"/>
  <c r="I1699"/>
  <c r="G1698"/>
  <c r="I1698"/>
  <c r="H1698"/>
  <c r="H1697"/>
  <c r="G1697"/>
  <c r="I1697"/>
  <c r="G1696"/>
  <c r="I1696"/>
  <c r="H1696"/>
  <c r="H1695"/>
  <c r="G1695"/>
  <c r="I1695"/>
  <c r="G1694"/>
  <c r="I1694"/>
  <c r="H1694"/>
  <c r="H1693"/>
  <c r="G1693"/>
  <c r="I1693"/>
  <c r="G1692"/>
  <c r="I1692"/>
  <c r="H1692"/>
  <c r="H1691"/>
  <c r="G1691"/>
  <c r="I1691"/>
  <c r="G1690"/>
  <c r="I1690"/>
  <c r="H1690"/>
  <c r="H1689"/>
  <c r="G1689"/>
  <c r="I1689"/>
  <c r="G1688"/>
  <c r="I1688"/>
  <c r="H1688"/>
  <c r="H1687"/>
  <c r="G1687"/>
  <c r="I1687"/>
  <c r="G1686"/>
  <c r="I1686"/>
  <c r="H1686"/>
  <c r="H1685"/>
  <c r="G1685"/>
  <c r="I1685"/>
  <c r="G1684"/>
  <c r="I1684"/>
  <c r="H1684"/>
  <c r="H1683"/>
  <c r="G1683"/>
  <c r="I1683"/>
  <c r="G1682"/>
  <c r="I1682"/>
  <c r="H1682"/>
  <c r="H1681"/>
  <c r="G1681"/>
  <c r="I1681"/>
  <c r="G1680"/>
  <c r="I1680"/>
  <c r="H1680"/>
  <c r="H1679"/>
  <c r="G1679"/>
  <c r="I1679"/>
  <c r="G1678"/>
  <c r="I1678"/>
  <c r="H1678"/>
  <c r="H1677"/>
  <c r="G1677"/>
  <c r="I1677"/>
  <c r="G1676"/>
  <c r="I1676"/>
  <c r="H1676"/>
  <c r="H1675"/>
  <c r="G1675"/>
  <c r="I1675"/>
  <c r="G1674"/>
  <c r="I1674"/>
  <c r="H1674"/>
  <c r="H1673"/>
  <c r="G1673"/>
  <c r="I1673"/>
  <c r="G1672"/>
  <c r="I1672"/>
  <c r="H1672"/>
  <c r="H1671"/>
  <c r="G1671"/>
  <c r="I1671"/>
  <c r="G1670"/>
  <c r="I1670"/>
  <c r="H1670"/>
  <c r="H1669"/>
  <c r="G1669"/>
  <c r="I1669"/>
  <c r="G1668"/>
  <c r="I1668"/>
  <c r="H1668"/>
  <c r="H1667"/>
  <c r="G1667"/>
  <c r="I1667"/>
  <c r="G1666"/>
  <c r="I1666"/>
  <c r="H1666"/>
  <c r="H1665"/>
  <c r="G1665"/>
  <c r="I1665"/>
  <c r="G1664"/>
  <c r="I1664"/>
  <c r="H1664"/>
  <c r="H1663"/>
  <c r="G1663"/>
  <c r="I1663"/>
  <c r="G1662"/>
  <c r="I1662"/>
  <c r="H1662"/>
  <c r="H1661"/>
  <c r="G1661"/>
  <c r="I1661"/>
  <c r="G1660"/>
  <c r="I1660"/>
  <c r="H1660"/>
  <c r="H1659"/>
  <c r="G1659"/>
  <c r="I1659"/>
  <c r="G1658"/>
  <c r="I1658"/>
  <c r="H1658"/>
  <c r="H1657"/>
  <c r="G1657"/>
  <c r="I1657"/>
  <c r="G1656"/>
  <c r="I1656"/>
  <c r="H1656"/>
  <c r="H1655"/>
  <c r="G1655"/>
  <c r="I1655"/>
  <c r="G1654"/>
  <c r="I1654"/>
  <c r="H1654"/>
  <c r="H1653"/>
  <c r="G1653"/>
  <c r="I1653"/>
  <c r="G1652"/>
  <c r="I1652"/>
  <c r="H1652"/>
  <c r="H1651"/>
  <c r="G1651"/>
  <c r="I1651"/>
  <c r="G1650"/>
  <c r="I1650"/>
  <c r="H1650"/>
  <c r="H1649"/>
  <c r="G1649"/>
  <c r="I1649"/>
  <c r="G1648"/>
  <c r="I1648"/>
  <c r="H1648"/>
  <c r="H1647"/>
  <c r="G1647"/>
  <c r="I1647"/>
  <c r="G1646"/>
  <c r="I1646"/>
  <c r="H1646"/>
  <c r="H1645"/>
  <c r="G1645"/>
  <c r="I1645"/>
  <c r="G1644"/>
  <c r="I1644"/>
  <c r="H1644"/>
  <c r="H1643"/>
  <c r="G1643"/>
  <c r="I1643"/>
  <c r="G1642"/>
  <c r="I1642"/>
  <c r="H1642"/>
  <c r="H1641"/>
  <c r="G1641"/>
  <c r="I1641"/>
  <c r="G1640"/>
  <c r="I1640"/>
  <c r="H1640"/>
  <c r="H1639"/>
  <c r="G1639"/>
  <c r="I1639"/>
  <c r="G1638"/>
  <c r="I1638"/>
  <c r="H1638"/>
  <c r="H1637"/>
  <c r="G1637"/>
  <c r="I1637"/>
  <c r="G1636"/>
  <c r="I1636"/>
  <c r="H1636"/>
  <c r="H1635"/>
  <c r="G1635"/>
  <c r="I1635"/>
  <c r="G1634"/>
  <c r="I1634"/>
  <c r="H1634"/>
  <c r="H1633"/>
  <c r="G1633"/>
  <c r="I1633"/>
  <c r="G1632"/>
  <c r="I1632"/>
  <c r="H1632"/>
  <c r="H1631"/>
  <c r="G1631"/>
  <c r="I1631"/>
  <c r="G1630"/>
  <c r="I1630"/>
  <c r="H1630"/>
  <c r="H1629"/>
  <c r="G1629"/>
  <c r="I1629"/>
  <c r="G1628"/>
  <c r="I1628"/>
  <c r="H1628"/>
  <c r="H1627"/>
  <c r="G1627"/>
  <c r="I1627"/>
  <c r="G1626"/>
  <c r="I1626"/>
  <c r="H1626"/>
  <c r="H1625"/>
  <c r="G1625"/>
  <c r="I1625"/>
  <c r="G1624"/>
  <c r="I1624"/>
  <c r="H1624"/>
  <c r="H1623"/>
  <c r="G1623"/>
  <c r="I1623"/>
  <c r="G1622"/>
  <c r="I1622"/>
  <c r="H1622"/>
  <c r="H1621"/>
  <c r="G1621"/>
  <c r="I1621"/>
  <c r="G1620"/>
  <c r="I1620"/>
  <c r="H1620"/>
  <c r="H1619"/>
  <c r="G1619"/>
  <c r="I1619"/>
  <c r="G1618"/>
  <c r="I1618"/>
  <c r="H1618"/>
  <c r="H1617"/>
  <c r="G1617"/>
  <c r="I1617"/>
  <c r="G1616"/>
  <c r="I1616"/>
  <c r="H1616"/>
  <c r="H1615"/>
  <c r="G1615"/>
  <c r="I1615"/>
  <c r="G1614"/>
  <c r="I1614"/>
  <c r="H1614"/>
  <c r="H1613"/>
  <c r="G1613"/>
  <c r="I1613"/>
  <c r="G1612"/>
  <c r="I1612"/>
  <c r="H1612"/>
  <c r="H1611"/>
  <c r="G1611"/>
  <c r="I1611"/>
  <c r="G1610"/>
  <c r="I1610"/>
  <c r="H1610"/>
  <c r="H1609"/>
  <c r="G1609"/>
  <c r="I1609"/>
  <c r="G1608"/>
  <c r="I1608"/>
  <c r="H1608"/>
  <c r="H1607"/>
  <c r="G1607"/>
  <c r="I1607"/>
  <c r="G1606"/>
  <c r="I1606"/>
  <c r="H1606"/>
  <c r="H1605"/>
  <c r="G1605"/>
  <c r="I1605"/>
  <c r="G1604"/>
  <c r="I1604"/>
  <c r="H1604"/>
  <c r="H1603"/>
  <c r="G1603"/>
  <c r="I1603"/>
  <c r="G1602"/>
  <c r="I1602"/>
  <c r="H1602"/>
  <c r="H1601"/>
  <c r="G1601"/>
  <c r="I1601"/>
  <c r="G1600"/>
  <c r="I1600"/>
  <c r="H1600"/>
  <c r="H1599"/>
  <c r="G1599"/>
  <c r="I1599"/>
  <c r="G1598"/>
  <c r="I1598"/>
  <c r="H1598"/>
  <c r="H1597"/>
  <c r="G1597"/>
  <c r="I1597"/>
  <c r="G1596"/>
  <c r="I1596"/>
  <c r="H1596"/>
  <c r="H1595"/>
  <c r="G1595"/>
  <c r="I1595"/>
  <c r="G1594"/>
  <c r="I1594"/>
  <c r="H1594"/>
  <c r="H1593"/>
  <c r="G1593"/>
  <c r="I1593"/>
  <c r="G1592"/>
  <c r="I1592"/>
  <c r="H1592"/>
  <c r="H1591"/>
  <c r="G1591"/>
  <c r="I1591"/>
  <c r="G1590"/>
  <c r="I1590"/>
  <c r="H1590"/>
  <c r="H1589"/>
  <c r="G1589"/>
  <c r="I1589"/>
  <c r="G1588"/>
  <c r="I1588"/>
  <c r="H1588"/>
  <c r="H1587"/>
  <c r="G1587"/>
  <c r="I1587"/>
  <c r="G1586"/>
  <c r="I1586"/>
  <c r="H1586"/>
  <c r="H1585"/>
  <c r="G1585"/>
  <c r="I1585"/>
  <c r="G1584"/>
  <c r="I1584"/>
  <c r="H1584"/>
  <c r="H1583"/>
  <c r="G1583"/>
  <c r="I1583"/>
  <c r="G1582"/>
  <c r="I1582"/>
  <c r="H1582"/>
  <c r="H1581"/>
  <c r="G1581"/>
  <c r="I1581"/>
  <c r="G1580"/>
  <c r="I1580"/>
  <c r="H1580"/>
  <c r="H1579"/>
  <c r="G1579"/>
  <c r="I1579"/>
  <c r="G1578"/>
  <c r="I1578"/>
  <c r="H1578"/>
  <c r="H1577"/>
  <c r="G1577"/>
  <c r="I1577"/>
  <c r="G1576"/>
  <c r="I1576"/>
  <c r="H1576"/>
  <c r="H1575"/>
  <c r="G1575"/>
  <c r="I1575"/>
  <c r="G1574"/>
  <c r="I1574"/>
  <c r="H1574"/>
  <c r="H1573"/>
  <c r="G1573"/>
  <c r="I1573"/>
  <c r="G1572"/>
  <c r="I1572"/>
  <c r="H1572"/>
  <c r="H1571"/>
  <c r="G1571"/>
  <c r="I1571"/>
  <c r="G1570"/>
  <c r="I1570"/>
  <c r="H1570"/>
  <c r="H1569"/>
  <c r="G1569"/>
  <c r="I1569"/>
  <c r="G1568"/>
  <c r="I1568"/>
  <c r="H1568"/>
  <c r="H1567"/>
  <c r="G1567"/>
  <c r="I1567"/>
  <c r="G1566"/>
  <c r="I1566"/>
  <c r="H1566"/>
  <c r="H1565"/>
  <c r="G1565"/>
  <c r="I1565"/>
  <c r="G1564"/>
  <c r="I1564"/>
  <c r="H1564"/>
  <c r="H1563"/>
  <c r="G1563"/>
  <c r="I1563"/>
  <c r="G1562"/>
  <c r="I1562"/>
  <c r="H1562"/>
  <c r="H1561"/>
  <c r="G1561"/>
  <c r="I1561"/>
  <c r="G1560"/>
  <c r="I1560"/>
  <c r="H1560"/>
  <c r="H1559"/>
  <c r="G1559"/>
  <c r="I1559"/>
  <c r="G1558"/>
  <c r="I1558"/>
  <c r="H1558"/>
  <c r="H1557"/>
  <c r="G1557"/>
  <c r="I1557"/>
  <c r="G1556"/>
  <c r="I1556"/>
  <c r="H1556"/>
  <c r="H1555"/>
  <c r="G1555"/>
  <c r="I1555"/>
  <c r="G1554"/>
  <c r="I1554"/>
  <c r="H1554"/>
  <c r="H1553"/>
  <c r="G1553"/>
  <c r="I1553"/>
  <c r="G1552"/>
  <c r="I1552"/>
  <c r="H1552"/>
  <c r="H1551"/>
  <c r="G1551"/>
  <c r="I1551"/>
  <c r="G1550"/>
  <c r="I1550"/>
  <c r="H1550"/>
  <c r="H1549"/>
  <c r="G1549"/>
  <c r="I1549"/>
  <c r="G1548"/>
  <c r="I1548"/>
  <c r="H1548"/>
  <c r="H1547"/>
  <c r="G1547"/>
  <c r="I1547"/>
  <c r="G1546"/>
  <c r="I1546"/>
  <c r="H1546"/>
  <c r="H1545"/>
  <c r="G1545"/>
  <c r="I1545"/>
  <c r="G1544"/>
  <c r="I1544"/>
  <c r="H1544"/>
  <c r="H1543"/>
  <c r="G1543"/>
  <c r="I1543"/>
  <c r="G1542"/>
  <c r="I1542"/>
  <c r="H1542"/>
  <c r="H1541"/>
  <c r="G1541"/>
  <c r="I1541"/>
  <c r="G1540"/>
  <c r="I1540"/>
  <c r="H1540"/>
  <c r="H1539"/>
  <c r="G1539"/>
  <c r="I1539"/>
  <c r="G1538"/>
  <c r="I1538"/>
  <c r="H1538"/>
  <c r="H1537"/>
  <c r="G1537"/>
  <c r="I1537"/>
  <c r="G1536"/>
  <c r="I1536"/>
  <c r="H1536"/>
  <c r="H1535"/>
  <c r="G1535"/>
  <c r="I1535"/>
  <c r="G1534"/>
  <c r="I1534"/>
  <c r="H1534"/>
  <c r="H1533"/>
  <c r="G1533"/>
  <c r="I1533"/>
  <c r="G1532"/>
  <c r="I1532"/>
  <c r="H1532"/>
  <c r="H1531"/>
  <c r="G1531"/>
  <c r="I1531"/>
  <c r="G1530"/>
  <c r="I1530"/>
  <c r="H1530"/>
  <c r="H1529"/>
  <c r="G1529"/>
  <c r="I1529"/>
  <c r="G1528"/>
  <c r="I1528"/>
  <c r="H1528"/>
  <c r="H1527"/>
  <c r="G1527"/>
  <c r="I1527"/>
  <c r="G1526"/>
  <c r="I1526"/>
  <c r="H1526"/>
  <c r="H1525"/>
  <c r="G1525"/>
  <c r="I1525"/>
  <c r="G1524"/>
  <c r="I1524"/>
  <c r="H1524"/>
  <c r="H1523"/>
  <c r="G1523"/>
  <c r="I1523"/>
  <c r="G1522"/>
  <c r="I1522"/>
  <c r="H1522"/>
  <c r="H1521"/>
  <c r="G1521"/>
  <c r="I1521"/>
  <c r="G1520"/>
  <c r="I1520"/>
  <c r="H1520"/>
  <c r="H1519"/>
  <c r="G1519"/>
  <c r="I1519"/>
  <c r="G1518"/>
  <c r="I1518"/>
  <c r="H1518"/>
  <c r="H1517"/>
  <c r="G1517"/>
  <c r="I1517"/>
  <c r="G1516"/>
  <c r="I1516"/>
  <c r="H1516"/>
  <c r="H1515"/>
  <c r="G1515"/>
  <c r="I1515"/>
  <c r="G1514"/>
  <c r="I1514"/>
  <c r="H1514"/>
  <c r="H1513"/>
  <c r="G1513"/>
  <c r="I1513"/>
  <c r="G1512"/>
  <c r="I1512"/>
  <c r="H1512"/>
  <c r="H1511"/>
  <c r="G1511"/>
  <c r="I1511"/>
  <c r="G1510"/>
  <c r="I1510"/>
  <c r="H1510"/>
  <c r="H1509"/>
  <c r="G1509"/>
  <c r="I1509"/>
  <c r="G1508"/>
  <c r="I1508"/>
  <c r="H1508"/>
  <c r="H1507"/>
  <c r="G1507"/>
  <c r="I1507"/>
  <c r="G1506"/>
  <c r="I1506"/>
  <c r="H1506"/>
  <c r="H1505"/>
  <c r="G1505"/>
  <c r="I1505"/>
  <c r="G1504"/>
  <c r="I1504"/>
  <c r="H1504"/>
  <c r="H1503"/>
  <c r="G1503"/>
  <c r="I1503"/>
  <c r="G1502"/>
  <c r="I1502"/>
  <c r="H1502"/>
  <c r="H1501"/>
  <c r="G1501"/>
  <c r="I1501"/>
  <c r="G1500"/>
  <c r="I1500"/>
  <c r="H1500"/>
  <c r="H1499"/>
  <c r="G1499"/>
  <c r="I1499"/>
  <c r="G1498"/>
  <c r="I1498"/>
  <c r="H1498"/>
  <c r="H1497"/>
  <c r="G1497"/>
  <c r="I1497"/>
  <c r="G1496"/>
  <c r="I1496"/>
  <c r="H1496"/>
  <c r="H1495"/>
  <c r="G1495"/>
  <c r="I1495"/>
  <c r="G1494"/>
  <c r="I1494"/>
  <c r="H1494"/>
  <c r="H1493"/>
  <c r="G1493"/>
  <c r="I1493"/>
  <c r="G1492"/>
  <c r="I1492"/>
  <c r="H1492"/>
  <c r="H1491"/>
  <c r="G1491"/>
  <c r="I1491"/>
  <c r="G1490"/>
  <c r="I1490"/>
  <c r="H1490"/>
  <c r="H1489"/>
  <c r="G1489"/>
  <c r="I1489"/>
  <c r="G1488"/>
  <c r="I1488"/>
  <c r="H1488"/>
  <c r="H1487"/>
  <c r="G1487"/>
  <c r="I1487"/>
  <c r="G1486"/>
  <c r="I1486"/>
  <c r="H1486"/>
  <c r="H1485"/>
  <c r="G1485"/>
  <c r="I1485"/>
  <c r="G1484"/>
  <c r="I1484"/>
  <c r="H1484"/>
  <c r="H1483"/>
  <c r="G1483"/>
  <c r="I1483"/>
  <c r="G1482"/>
  <c r="I1482"/>
  <c r="H1482"/>
  <c r="H1481"/>
  <c r="G1481"/>
  <c r="I1481"/>
  <c r="G1480"/>
  <c r="I1480"/>
  <c r="H1480"/>
  <c r="H1479"/>
  <c r="G1479"/>
  <c r="I1479"/>
  <c r="G1478"/>
  <c r="I1478"/>
  <c r="H1478"/>
  <c r="H1477"/>
  <c r="G1477"/>
  <c r="I1477"/>
  <c r="G1476"/>
  <c r="I1476"/>
  <c r="H1476"/>
  <c r="H1475"/>
  <c r="G1475"/>
  <c r="I1475"/>
  <c r="G1474"/>
  <c r="I1474"/>
  <c r="H1474"/>
  <c r="H1473"/>
  <c r="G1473"/>
  <c r="I1473"/>
  <c r="G1472"/>
  <c r="I1472"/>
  <c r="H1472"/>
  <c r="H1471"/>
  <c r="G1471"/>
  <c r="I1471"/>
  <c r="G1470"/>
  <c r="I1470"/>
  <c r="H1470"/>
  <c r="H1469"/>
  <c r="G1469"/>
  <c r="I1469"/>
  <c r="G1468"/>
  <c r="I1468"/>
  <c r="H1468"/>
  <c r="H1467"/>
  <c r="G1467"/>
  <c r="I1467"/>
  <c r="G1466"/>
  <c r="I1466"/>
  <c r="H1466"/>
  <c r="H1465"/>
  <c r="G1465"/>
  <c r="I1465"/>
  <c r="G1464"/>
  <c r="I1464"/>
  <c r="H1464"/>
  <c r="H1463"/>
  <c r="G1463"/>
  <c r="I1463"/>
  <c r="G1462"/>
  <c r="I1462"/>
  <c r="H1462"/>
  <c r="H1461"/>
  <c r="G1461"/>
  <c r="I1461"/>
  <c r="G1460"/>
  <c r="I1460"/>
  <c r="H1460"/>
  <c r="H1459"/>
  <c r="G1459"/>
  <c r="I1459"/>
  <c r="G1458"/>
  <c r="I1458"/>
  <c r="H1458"/>
  <c r="H1457"/>
  <c r="G1457"/>
  <c r="I1457"/>
  <c r="G1456"/>
  <c r="I1456"/>
  <c r="H1456"/>
  <c r="H1455"/>
  <c r="G1455"/>
  <c r="I1455"/>
  <c r="G1454"/>
  <c r="I1454"/>
  <c r="H1454"/>
  <c r="H1453"/>
  <c r="G1453"/>
  <c r="I1453"/>
  <c r="G1452"/>
  <c r="I1452"/>
  <c r="H1452"/>
  <c r="H1451"/>
  <c r="G1451"/>
  <c r="I1451"/>
  <c r="G1450"/>
  <c r="I1450"/>
  <c r="H1450"/>
  <c r="H1449"/>
  <c r="G1449"/>
  <c r="I1449"/>
  <c r="G1448"/>
  <c r="I1448"/>
  <c r="H1448"/>
  <c r="H1447"/>
  <c r="G1447"/>
  <c r="I1447"/>
  <c r="G1446"/>
  <c r="I1446"/>
  <c r="H1446"/>
  <c r="H1445"/>
  <c r="G1445"/>
  <c r="I1445"/>
  <c r="G1444"/>
  <c r="I1444"/>
  <c r="H1444"/>
  <c r="H1443"/>
  <c r="G1443"/>
  <c r="I1443"/>
  <c r="G1442"/>
  <c r="I1442"/>
  <c r="H1442"/>
  <c r="K2464"/>
  <c r="K2463"/>
  <c r="K2462"/>
  <c r="K2461"/>
  <c r="K2460"/>
  <c r="K2459"/>
  <c r="K2458"/>
  <c r="K2457"/>
  <c r="K2456"/>
  <c r="K2455"/>
  <c r="K2454"/>
  <c r="K2453"/>
  <c r="K2452"/>
  <c r="K2451"/>
  <c r="K2450"/>
  <c r="K2449"/>
  <c r="K2448"/>
  <c r="K2447"/>
  <c r="K2446"/>
  <c r="K2445"/>
  <c r="K2444"/>
  <c r="K2443"/>
  <c r="K2442"/>
  <c r="K2441"/>
  <c r="K2440"/>
  <c r="K2439"/>
  <c r="K2438"/>
  <c r="K2437"/>
  <c r="K2436"/>
  <c r="K2435"/>
  <c r="K2434"/>
  <c r="K2433"/>
  <c r="K2432"/>
  <c r="K2431"/>
  <c r="K2430"/>
  <c r="K2429"/>
  <c r="K2428"/>
  <c r="K2427"/>
  <c r="K2426"/>
  <c r="K2425"/>
  <c r="K2424"/>
  <c r="K2423"/>
  <c r="K2422"/>
  <c r="K2421"/>
  <c r="K2420"/>
  <c r="K2419"/>
  <c r="K2418"/>
  <c r="K2417"/>
  <c r="K2416"/>
  <c r="K2415"/>
  <c r="K2414"/>
  <c r="K2413"/>
  <c r="K2412"/>
  <c r="K2411"/>
  <c r="K2410"/>
  <c r="K2409"/>
  <c r="K2408"/>
  <c r="K2407"/>
  <c r="K2406"/>
  <c r="K2405"/>
  <c r="K2404"/>
  <c r="K2403"/>
  <c r="K2402"/>
  <c r="K2401"/>
  <c r="K2400"/>
  <c r="K2399"/>
  <c r="K2398"/>
  <c r="K2397"/>
  <c r="K2396"/>
  <c r="K2395"/>
  <c r="K2394"/>
  <c r="K2393"/>
  <c r="K2392"/>
  <c r="K2391"/>
  <c r="K2390"/>
  <c r="K2389"/>
  <c r="K2388"/>
  <c r="K2387"/>
  <c r="K2386"/>
  <c r="K2385"/>
  <c r="K2384"/>
  <c r="K2383"/>
  <c r="K2382"/>
  <c r="K2381"/>
  <c r="K2380"/>
  <c r="K2379"/>
  <c r="K2378"/>
  <c r="K2377"/>
  <c r="K2376"/>
  <c r="K2375"/>
  <c r="K2374"/>
  <c r="K2373"/>
  <c r="K2372"/>
  <c r="K2371"/>
  <c r="K2370"/>
  <c r="K2369"/>
  <c r="K2368"/>
  <c r="K2367"/>
  <c r="K2366"/>
  <c r="K2365"/>
  <c r="K2364"/>
  <c r="K2363"/>
  <c r="K2362"/>
  <c r="K2361"/>
  <c r="K2360"/>
  <c r="K2359"/>
  <c r="K2358"/>
  <c r="K2357"/>
  <c r="K2356"/>
  <c r="K2355"/>
  <c r="K2354"/>
  <c r="K2353"/>
  <c r="K2352"/>
  <c r="K2351"/>
  <c r="K2350"/>
  <c r="K2349"/>
  <c r="K2348"/>
  <c r="K2347"/>
  <c r="K2346"/>
  <c r="K2345"/>
  <c r="K2344"/>
  <c r="K2343"/>
  <c r="K2342"/>
  <c r="K2341"/>
  <c r="K2340"/>
  <c r="K2339"/>
  <c r="K2338"/>
  <c r="K2337"/>
  <c r="K2336"/>
  <c r="K2335"/>
  <c r="K2334"/>
  <c r="K2333"/>
  <c r="K2332"/>
  <c r="K2331"/>
  <c r="K2330"/>
  <c r="K2329"/>
  <c r="K2328"/>
  <c r="K2327"/>
  <c r="K2326"/>
  <c r="K2325"/>
  <c r="K2324"/>
  <c r="K2323"/>
  <c r="K2322"/>
  <c r="K2321"/>
  <c r="K2320"/>
  <c r="K2319"/>
  <c r="K2318"/>
  <c r="K2317"/>
  <c r="K2316"/>
  <c r="K2315"/>
  <c r="K2314"/>
  <c r="K2313"/>
  <c r="K2312"/>
  <c r="K2311"/>
  <c r="K2310"/>
  <c r="K2309"/>
  <c r="K2308"/>
  <c r="K2307"/>
  <c r="K2306"/>
  <c r="K2305"/>
  <c r="K2304"/>
  <c r="K2303"/>
  <c r="K2302"/>
  <c r="K2301"/>
  <c r="K2300"/>
  <c r="K2299"/>
  <c r="K2298"/>
  <c r="K2297"/>
  <c r="K2296"/>
  <c r="K2295"/>
  <c r="K2294"/>
  <c r="K2293"/>
  <c r="K2292"/>
  <c r="K2291"/>
  <c r="K2290"/>
  <c r="K2289"/>
  <c r="K2288"/>
  <c r="K2287"/>
  <c r="K2286"/>
  <c r="K2285"/>
  <c r="K2284"/>
  <c r="K2283"/>
  <c r="K2282"/>
  <c r="K2281"/>
  <c r="K2280"/>
  <c r="K2279"/>
  <c r="K2278"/>
  <c r="K2277"/>
  <c r="K2276"/>
  <c r="K2275"/>
  <c r="K2274"/>
  <c r="K2273"/>
  <c r="K2272"/>
  <c r="K2271"/>
  <c r="K2270"/>
  <c r="K2269"/>
  <c r="K2268"/>
  <c r="K2267"/>
  <c r="K2266"/>
  <c r="K2265"/>
  <c r="K2264"/>
  <c r="K2263"/>
  <c r="K2262"/>
  <c r="K2261"/>
  <c r="K2260"/>
  <c r="K2259"/>
  <c r="K2258"/>
  <c r="K2257"/>
  <c r="K2256"/>
  <c r="K2255"/>
  <c r="K2254"/>
  <c r="K2253"/>
  <c r="K2252"/>
  <c r="K2251"/>
  <c r="K2250"/>
  <c r="K2249"/>
  <c r="K2248"/>
  <c r="K2247"/>
  <c r="K2246"/>
  <c r="K2245"/>
  <c r="K2244"/>
  <c r="K2243"/>
  <c r="K2242"/>
  <c r="K2241"/>
  <c r="K2240"/>
  <c r="K2239"/>
  <c r="K2238"/>
  <c r="K2237"/>
  <c r="K2236"/>
  <c r="K2235"/>
  <c r="K2234"/>
  <c r="K2233"/>
  <c r="K2232"/>
  <c r="K2231"/>
  <c r="K2230"/>
  <c r="K2229"/>
  <c r="K2228"/>
  <c r="K2227"/>
  <c r="K2226"/>
  <c r="K2225"/>
  <c r="K2224"/>
  <c r="K2223"/>
  <c r="K2222"/>
  <c r="K2221"/>
  <c r="K2220"/>
  <c r="K2219"/>
  <c r="K2218"/>
  <c r="K2217"/>
  <c r="K2216"/>
  <c r="K2215"/>
  <c r="K2214"/>
  <c r="K2213"/>
  <c r="K2212"/>
  <c r="K2211"/>
  <c r="K2210"/>
  <c r="K2209"/>
  <c r="K2208"/>
  <c r="K2207"/>
  <c r="K2206"/>
  <c r="K2205"/>
  <c r="K2204"/>
  <c r="K2203"/>
  <c r="K2202"/>
  <c r="K2201"/>
  <c r="K2200"/>
  <c r="K2199"/>
  <c r="K2198"/>
  <c r="K2197"/>
  <c r="K2196"/>
  <c r="K2195"/>
  <c r="K2194"/>
  <c r="K2193"/>
  <c r="K2192"/>
  <c r="K2191"/>
  <c r="K2190"/>
  <c r="K2189"/>
  <c r="K2188"/>
  <c r="K2187"/>
  <c r="K2186"/>
  <c r="K2185"/>
  <c r="K2184"/>
  <c r="K2183"/>
  <c r="K2182"/>
  <c r="K2181"/>
  <c r="K2180"/>
  <c r="K2179"/>
  <c r="K2178"/>
  <c r="K2177"/>
  <c r="K2176"/>
  <c r="K2175"/>
  <c r="K2174"/>
  <c r="K2173"/>
  <c r="K2172"/>
  <c r="K2171"/>
  <c r="K2170"/>
  <c r="K2169"/>
  <c r="K2168"/>
  <c r="K2167"/>
  <c r="K2166"/>
  <c r="K2165"/>
  <c r="K2164"/>
  <c r="K2163"/>
  <c r="K2162"/>
  <c r="K2161"/>
  <c r="K2160"/>
  <c r="K2159"/>
  <c r="K2158"/>
  <c r="K2157"/>
  <c r="K2156"/>
  <c r="K2155"/>
  <c r="K2154"/>
  <c r="K2153"/>
  <c r="K2152"/>
  <c r="K2151"/>
  <c r="K2150"/>
  <c r="K2149"/>
  <c r="K2148"/>
  <c r="K2147"/>
  <c r="K2146"/>
  <c r="K2145"/>
  <c r="K2144"/>
  <c r="K2143"/>
  <c r="K2142"/>
  <c r="K2141"/>
  <c r="K2140"/>
  <c r="K2139"/>
  <c r="K2138"/>
  <c r="K2137"/>
  <c r="K2136"/>
  <c r="K2135"/>
  <c r="K2134"/>
  <c r="K2133"/>
  <c r="K2132"/>
  <c r="K2131"/>
  <c r="K2130"/>
  <c r="K2129"/>
  <c r="K2128"/>
  <c r="K2127"/>
  <c r="K2126"/>
  <c r="K2125"/>
  <c r="K2124"/>
  <c r="K2123"/>
  <c r="K2122"/>
  <c r="K2121"/>
  <c r="K2120"/>
  <c r="K2119"/>
  <c r="K2118"/>
  <c r="K2117"/>
  <c r="K2116"/>
  <c r="K2115"/>
  <c r="K2114"/>
  <c r="K2113"/>
  <c r="K2112"/>
  <c r="K2111"/>
  <c r="K2110"/>
  <c r="K2109"/>
  <c r="K2108"/>
  <c r="K2107"/>
  <c r="K2106"/>
  <c r="K2105"/>
  <c r="K2104"/>
  <c r="K2103"/>
  <c r="K2102"/>
  <c r="K2101"/>
  <c r="K2100"/>
  <c r="K2099"/>
  <c r="K2098"/>
  <c r="K2097"/>
  <c r="K2096"/>
  <c r="K2095"/>
  <c r="K2094"/>
  <c r="K2093"/>
  <c r="K2092"/>
  <c r="K2091"/>
  <c r="K2090"/>
  <c r="K2089"/>
  <c r="K2088"/>
  <c r="K2087"/>
  <c r="K2086"/>
  <c r="K2085"/>
  <c r="K2084"/>
  <c r="K2083"/>
  <c r="K2082"/>
  <c r="K2081"/>
  <c r="K2080"/>
  <c r="K2079"/>
  <c r="K2078"/>
  <c r="K2077"/>
  <c r="K2076"/>
  <c r="K2075"/>
  <c r="K2074"/>
  <c r="K2073"/>
  <c r="K2072"/>
  <c r="K2071"/>
  <c r="K2070"/>
  <c r="K2069"/>
  <c r="K2068"/>
  <c r="K2067"/>
  <c r="K2066"/>
  <c r="K2065"/>
  <c r="K2064"/>
  <c r="K2063"/>
  <c r="K2062"/>
  <c r="K2061"/>
  <c r="K2060"/>
  <c r="K2059"/>
  <c r="K2058"/>
  <c r="K2057"/>
  <c r="K2056"/>
  <c r="K2055"/>
  <c r="K2054"/>
  <c r="K2053"/>
  <c r="K2052"/>
  <c r="K2051"/>
  <c r="K2050"/>
  <c r="K2049"/>
  <c r="K2048"/>
  <c r="K2047"/>
  <c r="K2046"/>
  <c r="K2045"/>
  <c r="K2044"/>
  <c r="K2043"/>
  <c r="K2042"/>
  <c r="K2041"/>
  <c r="K2040"/>
  <c r="K2039"/>
  <c r="K2038"/>
  <c r="K2037"/>
  <c r="K2036"/>
  <c r="K2035"/>
  <c r="K2034"/>
  <c r="K2033"/>
  <c r="K2032"/>
  <c r="K2031"/>
  <c r="K2030"/>
  <c r="K2029"/>
  <c r="K2028"/>
  <c r="K2027"/>
  <c r="K2026"/>
  <c r="K2025"/>
  <c r="K2024"/>
  <c r="K2023"/>
  <c r="K2022"/>
  <c r="K2021"/>
  <c r="K2020"/>
  <c r="K2019"/>
  <c r="K2018"/>
  <c r="K2017"/>
  <c r="K2016"/>
  <c r="K2015"/>
  <c r="K2014"/>
  <c r="K2013"/>
  <c r="K2012"/>
  <c r="K2011"/>
  <c r="K2010"/>
  <c r="K2009"/>
  <c r="K2008"/>
  <c r="K2007"/>
  <c r="K2006"/>
  <c r="K2005"/>
  <c r="K2004"/>
  <c r="K2003"/>
  <c r="K2002"/>
  <c r="K2001"/>
  <c r="K2000"/>
  <c r="K1999"/>
  <c r="K1998"/>
  <c r="K1997"/>
  <c r="K1996"/>
  <c r="K1995"/>
  <c r="K1994"/>
  <c r="K1993"/>
  <c r="K1992"/>
  <c r="K1991"/>
  <c r="K1990"/>
  <c r="K1989"/>
  <c r="K1988"/>
  <c r="K1987"/>
  <c r="K1986"/>
  <c r="K1985"/>
  <c r="K1984"/>
  <c r="K1983"/>
  <c r="K1982"/>
  <c r="K1981"/>
  <c r="K1980"/>
  <c r="K1979"/>
  <c r="K1978"/>
  <c r="K1977"/>
  <c r="K1976"/>
  <c r="K1975"/>
  <c r="K1974"/>
  <c r="K1973"/>
  <c r="K1972"/>
  <c r="K1971"/>
  <c r="K1970"/>
  <c r="K1969"/>
  <c r="K1968"/>
  <c r="K1967"/>
  <c r="K1966"/>
  <c r="K1965"/>
  <c r="K1964"/>
  <c r="K1963"/>
  <c r="K1962"/>
  <c r="K1961"/>
  <c r="K1960"/>
  <c r="K1959"/>
  <c r="K1958"/>
  <c r="K1957"/>
  <c r="K1956"/>
  <c r="K1955"/>
  <c r="K1954"/>
  <c r="K1953"/>
  <c r="K1952"/>
  <c r="K1951"/>
  <c r="K1950"/>
  <c r="K1949"/>
  <c r="K1948"/>
  <c r="K1947"/>
  <c r="K1946"/>
  <c r="K1945"/>
  <c r="K1944"/>
  <c r="K1943"/>
  <c r="K1942"/>
  <c r="K1941"/>
  <c r="K1940"/>
  <c r="K1939"/>
  <c r="K1938"/>
  <c r="K1937"/>
  <c r="K1936"/>
  <c r="K1935"/>
  <c r="K1934"/>
  <c r="K1933"/>
  <c r="K1932"/>
  <c r="K1931"/>
  <c r="K1930"/>
  <c r="K1929"/>
  <c r="K1928"/>
  <c r="K1927"/>
  <c r="K1926"/>
  <c r="K1925"/>
  <c r="K1924"/>
  <c r="K1923"/>
  <c r="K1922"/>
  <c r="K1921"/>
  <c r="K1920"/>
  <c r="K1919"/>
  <c r="K1918"/>
  <c r="K1917"/>
  <c r="K1916"/>
  <c r="K1915"/>
  <c r="K1914"/>
  <c r="K1913"/>
  <c r="K1912"/>
  <c r="K1911"/>
  <c r="K1910"/>
  <c r="K1909"/>
  <c r="K1908"/>
  <c r="K1907"/>
  <c r="K1906"/>
  <c r="K1905"/>
  <c r="K1904"/>
  <c r="K1903"/>
  <c r="K1902"/>
  <c r="K1901"/>
  <c r="K1900"/>
  <c r="K1899"/>
  <c r="K1898"/>
  <c r="K1897"/>
  <c r="K1896"/>
  <c r="K1895"/>
  <c r="K1894"/>
  <c r="K1893"/>
  <c r="K1892"/>
  <c r="K1891"/>
  <c r="K1890"/>
  <c r="K1889"/>
  <c r="K1888"/>
  <c r="K1887"/>
  <c r="K1886"/>
  <c r="K1885"/>
  <c r="K1884"/>
  <c r="K1883"/>
  <c r="K1882"/>
  <c r="K1881"/>
  <c r="K1880"/>
  <c r="K1879"/>
  <c r="K1878"/>
  <c r="K1877"/>
  <c r="K1876"/>
  <c r="K1875"/>
  <c r="K1874"/>
  <c r="K1873"/>
  <c r="K1872"/>
  <c r="K1871"/>
  <c r="K1870"/>
  <c r="K1869"/>
  <c r="K1868"/>
  <c r="K1867"/>
  <c r="K1866"/>
  <c r="K1865"/>
  <c r="K1864"/>
  <c r="K1863"/>
  <c r="K1862"/>
  <c r="K1861"/>
  <c r="K1860"/>
  <c r="K1859"/>
  <c r="K1858"/>
  <c r="K1857"/>
  <c r="K1856"/>
  <c r="K1855"/>
  <c r="K1854"/>
  <c r="K1853"/>
  <c r="K1852"/>
  <c r="K1851"/>
  <c r="K1850"/>
  <c r="K1849"/>
  <c r="K1848"/>
  <c r="K1847"/>
  <c r="K1846"/>
  <c r="K1845"/>
  <c r="K1844"/>
  <c r="K1843"/>
  <c r="K1842"/>
  <c r="K1841"/>
  <c r="K1840"/>
  <c r="K1839"/>
  <c r="K1838"/>
  <c r="K1837"/>
  <c r="K1836"/>
  <c r="K1835"/>
  <c r="K1834"/>
  <c r="K1833"/>
  <c r="K1832"/>
  <c r="K1831"/>
  <c r="K1830"/>
  <c r="K1829"/>
  <c r="K1828"/>
  <c r="K1827"/>
  <c r="K1826"/>
  <c r="K1825"/>
  <c r="K1824"/>
  <c r="K1823"/>
  <c r="K1822"/>
  <c r="K1821"/>
  <c r="K1820"/>
  <c r="K1819"/>
  <c r="K1818"/>
  <c r="K1817"/>
  <c r="K1816"/>
  <c r="K1815"/>
  <c r="K1814"/>
  <c r="K1813"/>
  <c r="K1812"/>
  <c r="K1811"/>
  <c r="K1810"/>
  <c r="K1809"/>
  <c r="K1808"/>
  <c r="K1807"/>
  <c r="K1806"/>
  <c r="K1805"/>
  <c r="K1804"/>
  <c r="K1803"/>
  <c r="K1802"/>
  <c r="K1801"/>
  <c r="K1800"/>
  <c r="K1799"/>
  <c r="K1798"/>
  <c r="K1797"/>
  <c r="K1796"/>
  <c r="K1795"/>
  <c r="K1794"/>
  <c r="K1793"/>
  <c r="K1792"/>
  <c r="K1791"/>
  <c r="K1790"/>
  <c r="K1789"/>
  <c r="K1788"/>
  <c r="K1787"/>
  <c r="K1786"/>
  <c r="K1785"/>
  <c r="K1784"/>
  <c r="K1783"/>
  <c r="K1782"/>
  <c r="K1781"/>
  <c r="K1780"/>
  <c r="K1779"/>
  <c r="K1778"/>
  <c r="K1777"/>
  <c r="K1776"/>
  <c r="K1775"/>
  <c r="K1774"/>
  <c r="K1773"/>
  <c r="K1772"/>
  <c r="K1771"/>
  <c r="K1770"/>
  <c r="K1769"/>
  <c r="K1768"/>
  <c r="K1767"/>
  <c r="K1766"/>
  <c r="K1765"/>
  <c r="K1764"/>
  <c r="K1763"/>
  <c r="K1762"/>
  <c r="K1761"/>
  <c r="K1760"/>
  <c r="K1759"/>
  <c r="K1758"/>
  <c r="K1757"/>
  <c r="K1756"/>
  <c r="K1755"/>
  <c r="K1754"/>
  <c r="K1753"/>
  <c r="K1752"/>
  <c r="K1751"/>
  <c r="K1750"/>
  <c r="K1749"/>
  <c r="K1748"/>
  <c r="K1747"/>
  <c r="K1746"/>
  <c r="K1745"/>
  <c r="K1732"/>
  <c r="K1731"/>
  <c r="K1730"/>
  <c r="K1729"/>
  <c r="K1728"/>
  <c r="K1727"/>
  <c r="K1726"/>
  <c r="K1725"/>
  <c r="K1724"/>
  <c r="K1723"/>
  <c r="K1722"/>
  <c r="K1721"/>
  <c r="K1720"/>
  <c r="K1719"/>
  <c r="K1718"/>
  <c r="K1717"/>
  <c r="K1716"/>
  <c r="K1715"/>
  <c r="K1714"/>
  <c r="K1710"/>
  <c r="K1709"/>
  <c r="K1708"/>
  <c r="K1707"/>
  <c r="K1706"/>
  <c r="K1705"/>
  <c r="K1704"/>
  <c r="K1703"/>
  <c r="K1702"/>
  <c r="K1701"/>
  <c r="K1700"/>
  <c r="K1699"/>
  <c r="K1698"/>
  <c r="K1697"/>
  <c r="K1696"/>
  <c r="K1695"/>
  <c r="K1694"/>
  <c r="K1693"/>
  <c r="K1692"/>
  <c r="K1691"/>
  <c r="K1690"/>
  <c r="K1689"/>
  <c r="K1688"/>
  <c r="K1687"/>
  <c r="K1686"/>
  <c r="K1685"/>
  <c r="K1684"/>
  <c r="K1683"/>
  <c r="K1682"/>
  <c r="K1681"/>
  <c r="K1680"/>
  <c r="K1679"/>
  <c r="K1678"/>
  <c r="K1677"/>
  <c r="K1676"/>
  <c r="K1675"/>
  <c r="K1674"/>
  <c r="K1673"/>
  <c r="K1672"/>
  <c r="K1671"/>
  <c r="K1670"/>
  <c r="K1669"/>
  <c r="K1646"/>
  <c r="K1645"/>
  <c r="K1644"/>
  <c r="K1643"/>
  <c r="K1642"/>
  <c r="K1641"/>
  <c r="K1640"/>
  <c r="K1639"/>
  <c r="K1638"/>
  <c r="K1637"/>
  <c r="K1636"/>
  <c r="K1635"/>
  <c r="K1634"/>
  <c r="K1633"/>
  <c r="K1632"/>
  <c r="K1631"/>
  <c r="K1630"/>
  <c r="K1629"/>
  <c r="K1628"/>
  <c r="K1627"/>
  <c r="K1626"/>
  <c r="K1625"/>
  <c r="K1624"/>
  <c r="K1623"/>
  <c r="K1622"/>
  <c r="K1621"/>
  <c r="K1620"/>
  <c r="K1619"/>
  <c r="K1618"/>
  <c r="K1617"/>
  <c r="K1616"/>
  <c r="K1615"/>
  <c r="K1614"/>
  <c r="K1613"/>
  <c r="K1612"/>
  <c r="K1611"/>
  <c r="K1610"/>
  <c r="K1609"/>
  <c r="K1608"/>
  <c r="K1607"/>
  <c r="K1606"/>
  <c r="K1605"/>
  <c r="K1604"/>
  <c r="K1603"/>
  <c r="K1602"/>
  <c r="K1601"/>
  <c r="K1600"/>
  <c r="K1599"/>
  <c r="K1598"/>
  <c r="K1597"/>
  <c r="K1596"/>
  <c r="K1595"/>
  <c r="K1594"/>
  <c r="K1593"/>
  <c r="K1592"/>
  <c r="K1591"/>
  <c r="K1590"/>
  <c r="K1589"/>
  <c r="K1588"/>
  <c r="K1587"/>
  <c r="K1586"/>
  <c r="K1585"/>
  <c r="K1584"/>
  <c r="K1583"/>
  <c r="K1582"/>
  <c r="K1581"/>
  <c r="K1580"/>
  <c r="K1579"/>
  <c r="K1578"/>
  <c r="K1577"/>
  <c r="K1576"/>
  <c r="K1575"/>
  <c r="K1574"/>
  <c r="K1573"/>
  <c r="K1572"/>
  <c r="K1571"/>
  <c r="K1570"/>
  <c r="K1569"/>
  <c r="K1568"/>
  <c r="K1567"/>
  <c r="K1566"/>
  <c r="K1565"/>
  <c r="K1564"/>
  <c r="K1563"/>
  <c r="K1562"/>
  <c r="K1561"/>
  <c r="K1560"/>
  <c r="K1559"/>
  <c r="K1558"/>
  <c r="K1557"/>
  <c r="K1556"/>
  <c r="K1555"/>
  <c r="K1554"/>
  <c r="K1553"/>
  <c r="K1552"/>
  <c r="K1551"/>
  <c r="K1550"/>
  <c r="K1549"/>
  <c r="K1548"/>
  <c r="K1547"/>
  <c r="K1546"/>
  <c r="K1545"/>
  <c r="K1544"/>
  <c r="K1543"/>
  <c r="K1542"/>
  <c r="K1541"/>
  <c r="K1540"/>
  <c r="K1539"/>
  <c r="K1538"/>
  <c r="K1537"/>
  <c r="K1536"/>
  <c r="K1535"/>
  <c r="K1534"/>
  <c r="K1533"/>
  <c r="K1532"/>
  <c r="K1531"/>
  <c r="K1530"/>
  <c r="K1529"/>
  <c r="K1528"/>
  <c r="K1527"/>
  <c r="K1526"/>
  <c r="K1525"/>
  <c r="K1524"/>
  <c r="K1523"/>
  <c r="K1522"/>
  <c r="K1521"/>
  <c r="K1520"/>
  <c r="K1519"/>
  <c r="K1518"/>
  <c r="K1517"/>
  <c r="K1516"/>
  <c r="K1515"/>
  <c r="K1514"/>
  <c r="K1513"/>
  <c r="K1512"/>
  <c r="K1511"/>
  <c r="K1510"/>
  <c r="K1509"/>
  <c r="K1508"/>
  <c r="K1507"/>
  <c r="K1506"/>
  <c r="K1505"/>
  <c r="K1504"/>
  <c r="K1503"/>
  <c r="K1502"/>
  <c r="K1501"/>
  <c r="K1500"/>
  <c r="K1499"/>
  <c r="K1498"/>
  <c r="K1497"/>
  <c r="K1496"/>
  <c r="K1495"/>
  <c r="K1494"/>
  <c r="K1493"/>
  <c r="K1492"/>
  <c r="K1491"/>
  <c r="K1490"/>
  <c r="K1489"/>
  <c r="K1488"/>
  <c r="K1487"/>
  <c r="K1486"/>
  <c r="K1485"/>
  <c r="K1484"/>
  <c r="K1483"/>
  <c r="K1482"/>
  <c r="K1481"/>
  <c r="K1480"/>
  <c r="K1479"/>
  <c r="K1478"/>
  <c r="K1477"/>
  <c r="K1476"/>
  <c r="K1475"/>
  <c r="K1474"/>
  <c r="K1473"/>
  <c r="K1472"/>
  <c r="K1471"/>
  <c r="K1470"/>
  <c r="K1469"/>
  <c r="K1468"/>
  <c r="K1467"/>
  <c r="K1466"/>
  <c r="K1465"/>
  <c r="K1464"/>
  <c r="K1463"/>
  <c r="K1462"/>
  <c r="K1461"/>
  <c r="K1460"/>
  <c r="K1459"/>
  <c r="K1458"/>
  <c r="K1457"/>
  <c r="K1456"/>
  <c r="K1455"/>
  <c r="K1454"/>
  <c r="K1453"/>
  <c r="K1452"/>
  <c r="K1451"/>
  <c r="K1450"/>
  <c r="K1449"/>
  <c r="K1448"/>
  <c r="K1447"/>
  <c r="K1446"/>
  <c r="K1445"/>
  <c r="K1444"/>
  <c r="K1443"/>
  <c r="K1442"/>
  <c r="K1441"/>
  <c r="H1441"/>
  <c r="G1441"/>
  <c r="I1441"/>
  <c r="G1440"/>
  <c r="I1440"/>
  <c r="H1440"/>
  <c r="H1439"/>
  <c r="G1439"/>
  <c r="I1439"/>
  <c r="G1438"/>
  <c r="I1438"/>
  <c r="H1438"/>
  <c r="H1437"/>
  <c r="G1437"/>
  <c r="I1437"/>
  <c r="G1436"/>
  <c r="I1436"/>
  <c r="H1436"/>
  <c r="H1435"/>
  <c r="G1435"/>
  <c r="I1435"/>
  <c r="G1434"/>
  <c r="I1434"/>
  <c r="H1434"/>
  <c r="H1433"/>
  <c r="G1433"/>
  <c r="I1433"/>
  <c r="G1432"/>
  <c r="I1432"/>
  <c r="H1432"/>
  <c r="H1431"/>
  <c r="G1431"/>
  <c r="I1431"/>
  <c r="G1430"/>
  <c r="I1430"/>
  <c r="H1430"/>
  <c r="H1429"/>
  <c r="G1429"/>
  <c r="I1429"/>
  <c r="G1428"/>
  <c r="I1428"/>
  <c r="H1428"/>
  <c r="G1427"/>
  <c r="I1427"/>
  <c r="H1427"/>
  <c r="H1426"/>
  <c r="G1426"/>
  <c r="I1426"/>
  <c r="G1425"/>
  <c r="I1425"/>
  <c r="H1425"/>
  <c r="H1424"/>
  <c r="G1424"/>
  <c r="I1424"/>
  <c r="G1423"/>
  <c r="I1423"/>
  <c r="H1423"/>
  <c r="H1422"/>
  <c r="G1422"/>
  <c r="I1422"/>
  <c r="G1421"/>
  <c r="I1421"/>
  <c r="H1421"/>
  <c r="H1420"/>
  <c r="G1420"/>
  <c r="I1420"/>
  <c r="G1419"/>
  <c r="I1419"/>
  <c r="H1419"/>
  <c r="H1418"/>
  <c r="G1418"/>
  <c r="I1418"/>
  <c r="G1417"/>
  <c r="I1417"/>
  <c r="H1417"/>
  <c r="H1416"/>
  <c r="G1416"/>
  <c r="I1416"/>
  <c r="G1415"/>
  <c r="I1415"/>
  <c r="H1415"/>
  <c r="H1414"/>
  <c r="G1414"/>
  <c r="I1414"/>
  <c r="G1413"/>
  <c r="I1413"/>
  <c r="H1413"/>
  <c r="H1412"/>
  <c r="G1412"/>
  <c r="I1412"/>
  <c r="G1411"/>
  <c r="I1411"/>
  <c r="H1411"/>
  <c r="H1410"/>
  <c r="G1410"/>
  <c r="I1410"/>
  <c r="G1409"/>
  <c r="I1409"/>
  <c r="H1409"/>
  <c r="H1408"/>
  <c r="G1408"/>
  <c r="I1408"/>
  <c r="G1407"/>
  <c r="I1407"/>
  <c r="H1407"/>
  <c r="H1406"/>
  <c r="G1406"/>
  <c r="I1406"/>
  <c r="G1405"/>
  <c r="I1405"/>
  <c r="H1405"/>
  <c r="H1404"/>
  <c r="G1404"/>
  <c r="I1404"/>
  <c r="G1403"/>
  <c r="I1403"/>
  <c r="H1403"/>
  <c r="H1402"/>
  <c r="G1402"/>
  <c r="I1402"/>
  <c r="G1401"/>
  <c r="I1401"/>
  <c r="H1401"/>
  <c r="H1400"/>
  <c r="G1400"/>
  <c r="I1400"/>
  <c r="G1399"/>
  <c r="I1399"/>
  <c r="H1399"/>
  <c r="H1398"/>
  <c r="G1398"/>
  <c r="I1398"/>
  <c r="G1397"/>
  <c r="I1397"/>
  <c r="H1397"/>
  <c r="H1396"/>
  <c r="G1396"/>
  <c r="I1396"/>
  <c r="G1395"/>
  <c r="I1395"/>
  <c r="H1395"/>
  <c r="H1394"/>
  <c r="G1394"/>
  <c r="I1394"/>
  <c r="G1393"/>
  <c r="I1393"/>
  <c r="H1393"/>
  <c r="H1392"/>
  <c r="G1392"/>
  <c r="I1392"/>
  <c r="G1391"/>
  <c r="I1391"/>
  <c r="H1391"/>
  <c r="H1390"/>
  <c r="G1390"/>
  <c r="I1390"/>
  <c r="G1389"/>
  <c r="I1389"/>
  <c r="H1389"/>
  <c r="H1388"/>
  <c r="G1388"/>
  <c r="I1388"/>
  <c r="G1387"/>
  <c r="I1387"/>
  <c r="H1387"/>
  <c r="H1386"/>
  <c r="G1386"/>
  <c r="I1386"/>
  <c r="G1385"/>
  <c r="I1385"/>
  <c r="H1385"/>
  <c r="H1384"/>
  <c r="G1384"/>
  <c r="I1384"/>
  <c r="G1383"/>
  <c r="I1383"/>
  <c r="H1383"/>
  <c r="H1382"/>
  <c r="G1382"/>
  <c r="I1382"/>
  <c r="G1381"/>
  <c r="I1381"/>
  <c r="H1381"/>
  <c r="H1380"/>
  <c r="G1380"/>
  <c r="I1380"/>
  <c r="G1379"/>
  <c r="I1379"/>
  <c r="H1379"/>
  <c r="H1378"/>
  <c r="G1378"/>
  <c r="I1378"/>
  <c r="G1377"/>
  <c r="I1377"/>
  <c r="H1377"/>
  <c r="H1376"/>
  <c r="G1376"/>
  <c r="I1376"/>
  <c r="G1375"/>
  <c r="I1375"/>
  <c r="H1375"/>
  <c r="H1374"/>
  <c r="G1374"/>
  <c r="I1374"/>
  <c r="G1373"/>
  <c r="I1373"/>
  <c r="H1373"/>
  <c r="H1372"/>
  <c r="G1372"/>
  <c r="I1372"/>
  <c r="G1371"/>
  <c r="I1371"/>
  <c r="H1371"/>
  <c r="H1370"/>
  <c r="G1370"/>
  <c r="I1370"/>
  <c r="G1369"/>
  <c r="I1369"/>
  <c r="H1369"/>
  <c r="H1368"/>
  <c r="G1368"/>
  <c r="I1368"/>
  <c r="G1367"/>
  <c r="I1367"/>
  <c r="H1367"/>
  <c r="H1366"/>
  <c r="G1366"/>
  <c r="I1366"/>
  <c r="G1365"/>
  <c r="I1365"/>
  <c r="H1365"/>
  <c r="H1364"/>
  <c r="G1364"/>
  <c r="I1364"/>
  <c r="G1363"/>
  <c r="I1363"/>
  <c r="H1363"/>
  <c r="H1362"/>
  <c r="G1362"/>
  <c r="I1362"/>
  <c r="G1361"/>
  <c r="I1361"/>
  <c r="H1361"/>
  <c r="H1360"/>
  <c r="G1360"/>
  <c r="I1360"/>
  <c r="G1359"/>
  <c r="I1359"/>
  <c r="H1359"/>
  <c r="H1358"/>
  <c r="G1358"/>
  <c r="I1358"/>
  <c r="G1357"/>
  <c r="I1357"/>
  <c r="H1357"/>
  <c r="H1356"/>
  <c r="G1356"/>
  <c r="I1356"/>
  <c r="G1355"/>
  <c r="I1355"/>
  <c r="H1355"/>
  <c r="H1354"/>
  <c r="G1354"/>
  <c r="I1354"/>
  <c r="G1353"/>
  <c r="I1353"/>
  <c r="H1353"/>
  <c r="H1352"/>
  <c r="G1352"/>
  <c r="I1352"/>
  <c r="G1351"/>
  <c r="I1351"/>
  <c r="H1351"/>
  <c r="H1350"/>
  <c r="G1350"/>
  <c r="I1350"/>
  <c r="G1349"/>
  <c r="I1349"/>
  <c r="H1349"/>
  <c r="H1348"/>
  <c r="G1348"/>
  <c r="I1348"/>
  <c r="G1347"/>
  <c r="I1347"/>
  <c r="H1347"/>
  <c r="H1346"/>
  <c r="G1346"/>
  <c r="I1346"/>
  <c r="G1345"/>
  <c r="I1345"/>
  <c r="H1345"/>
  <c r="H1344"/>
  <c r="G1344"/>
  <c r="I1344"/>
  <c r="G1343"/>
  <c r="I1343"/>
  <c r="H1343"/>
  <c r="H1342"/>
  <c r="G1342"/>
  <c r="I1342"/>
  <c r="G1341"/>
  <c r="I1341"/>
  <c r="H1341"/>
  <c r="H1340"/>
  <c r="G1340"/>
  <c r="I1340"/>
  <c r="G1339"/>
  <c r="I1339"/>
  <c r="H1339"/>
  <c r="H1338"/>
  <c r="G1338"/>
  <c r="I1338"/>
  <c r="G1337"/>
  <c r="I1337"/>
  <c r="H1337"/>
  <c r="H1336"/>
  <c r="G1336"/>
  <c r="I1336"/>
  <c r="G1335"/>
  <c r="I1335"/>
  <c r="H1335"/>
  <c r="H1334"/>
  <c r="G1334"/>
  <c r="I1334"/>
  <c r="G1333"/>
  <c r="I1333"/>
  <c r="H1333"/>
  <c r="H1332"/>
  <c r="G1332"/>
  <c r="I1332"/>
  <c r="G1331"/>
  <c r="I1331"/>
  <c r="H1331"/>
  <c r="H1330"/>
  <c r="G1330"/>
  <c r="I1330"/>
  <c r="G1329"/>
  <c r="I1329"/>
  <c r="H1329"/>
  <c r="H1328"/>
  <c r="G1328"/>
  <c r="I1328"/>
  <c r="G1327"/>
  <c r="I1327"/>
  <c r="H1327"/>
  <c r="H1326"/>
  <c r="G1326"/>
  <c r="I1326"/>
  <c r="G1325"/>
  <c r="I1325"/>
  <c r="H1325"/>
  <c r="H1324"/>
  <c r="G1324"/>
  <c r="I1324"/>
  <c r="G1323"/>
  <c r="I1323"/>
  <c r="H1323"/>
  <c r="H1322"/>
  <c r="G1322"/>
  <c r="I1322"/>
  <c r="G1321"/>
  <c r="I1321"/>
  <c r="H1321"/>
  <c r="H1320"/>
  <c r="G1320"/>
  <c r="I1320"/>
  <c r="G1319"/>
  <c r="I1319"/>
  <c r="H1319"/>
  <c r="H1318"/>
  <c r="G1318"/>
  <c r="I1318"/>
  <c r="G1317"/>
  <c r="I1317"/>
  <c r="H1317"/>
  <c r="H1316"/>
  <c r="G1316"/>
  <c r="I1316"/>
  <c r="G1315"/>
  <c r="I1315"/>
  <c r="H1315"/>
  <c r="H1314"/>
  <c r="G1314"/>
  <c r="I1314"/>
  <c r="G1313"/>
  <c r="I1313"/>
  <c r="H1313"/>
  <c r="H1312"/>
  <c r="G1312"/>
  <c r="I1312"/>
  <c r="G1311"/>
  <c r="I1311"/>
  <c r="H1311"/>
  <c r="H1310"/>
  <c r="G1310"/>
  <c r="I1310"/>
  <c r="G1309"/>
  <c r="I1309"/>
  <c r="H1309"/>
  <c r="H1308"/>
  <c r="G1308"/>
  <c r="I1308"/>
  <c r="G1307"/>
  <c r="I1307"/>
  <c r="H1307"/>
  <c r="H1306"/>
  <c r="G1306"/>
  <c r="I1306"/>
  <c r="G1305"/>
  <c r="I1305"/>
  <c r="H1305"/>
  <c r="H1304"/>
  <c r="G1304"/>
  <c r="I1304"/>
  <c r="G1303"/>
  <c r="I1303"/>
  <c r="H1303"/>
  <c r="H1302"/>
  <c r="G1302"/>
  <c r="I1302"/>
  <c r="G1301"/>
  <c r="I1301"/>
  <c r="H1301"/>
  <c r="H1300"/>
  <c r="G1300"/>
  <c r="I1300"/>
  <c r="G1299"/>
  <c r="I1299"/>
  <c r="H1299"/>
  <c r="H1298"/>
  <c r="G1298"/>
  <c r="I1298"/>
  <c r="G1297"/>
  <c r="I1297"/>
  <c r="H1297"/>
  <c r="H1296"/>
  <c r="G1296"/>
  <c r="I1296"/>
  <c r="G1295"/>
  <c r="I1295"/>
  <c r="H1295"/>
  <c r="H1294"/>
  <c r="G1294"/>
  <c r="I1294"/>
  <c r="G1293"/>
  <c r="I1293"/>
  <c r="H1293"/>
  <c r="H1292"/>
  <c r="G1292"/>
  <c r="I1292"/>
  <c r="G1291"/>
  <c r="I1291"/>
  <c r="H1291"/>
  <c r="H1290"/>
  <c r="G1290"/>
  <c r="I1290"/>
  <c r="G1289"/>
  <c r="I1289"/>
  <c r="H1289"/>
  <c r="H1288"/>
  <c r="G1288"/>
  <c r="I1288"/>
  <c r="G1287"/>
  <c r="I1287"/>
  <c r="H1287"/>
  <c r="H1286"/>
  <c r="G1286"/>
  <c r="I1286"/>
  <c r="G1285"/>
  <c r="I1285"/>
  <c r="H1285"/>
  <c r="H1284"/>
  <c r="G1284"/>
  <c r="I1284"/>
  <c r="G1283"/>
  <c r="I1283"/>
  <c r="H1283"/>
  <c r="H1282"/>
  <c r="G1282"/>
  <c r="I1282"/>
  <c r="G1281"/>
  <c r="I1281"/>
  <c r="H1281"/>
  <c r="H1280"/>
  <c r="G1280"/>
  <c r="I1280"/>
  <c r="G1279"/>
  <c r="I1279"/>
  <c r="H1279"/>
  <c r="H1278"/>
  <c r="G1278"/>
  <c r="I1278"/>
  <c r="G1277"/>
  <c r="I1277"/>
  <c r="H1277"/>
  <c r="H1276"/>
  <c r="G1276"/>
  <c r="I1276"/>
  <c r="G1275"/>
  <c r="I1275"/>
  <c r="H1275"/>
  <c r="H1274"/>
  <c r="G1274"/>
  <c r="I1274"/>
  <c r="G1273"/>
  <c r="I1273"/>
  <c r="H1273"/>
  <c r="H1272"/>
  <c r="G1272"/>
  <c r="I1272"/>
  <c r="G1271"/>
  <c r="I1271"/>
  <c r="H1271"/>
  <c r="H1270"/>
  <c r="G1270"/>
  <c r="I1270"/>
  <c r="G1269"/>
  <c r="I1269"/>
  <c r="H1269"/>
  <c r="H1268"/>
  <c r="G1268"/>
  <c r="I1268"/>
  <c r="G1267"/>
  <c r="I1267"/>
  <c r="H1267"/>
  <c r="H1266"/>
  <c r="G1266"/>
  <c r="I1266"/>
  <c r="G1265"/>
  <c r="I1265"/>
  <c r="H1265"/>
  <c r="H1264"/>
  <c r="G1264"/>
  <c r="I1264"/>
  <c r="G1263"/>
  <c r="I1263"/>
  <c r="H1263"/>
  <c r="H1262"/>
  <c r="G1262"/>
  <c r="I1262"/>
  <c r="G1261"/>
  <c r="I1261"/>
  <c r="H1261"/>
  <c r="H1260"/>
  <c r="G1260"/>
  <c r="I1260"/>
  <c r="G1259"/>
  <c r="I1259"/>
  <c r="H1259"/>
  <c r="H1258"/>
  <c r="G1258"/>
  <c r="I1258"/>
  <c r="G1257"/>
  <c r="I1257"/>
  <c r="H1257"/>
  <c r="H1256"/>
  <c r="G1256"/>
  <c r="I1256"/>
  <c r="G1255"/>
  <c r="I1255"/>
  <c r="H1255"/>
  <c r="H1254"/>
  <c r="G1254"/>
  <c r="I1254"/>
  <c r="G1253"/>
  <c r="I1253"/>
  <c r="H1253"/>
  <c r="H1252"/>
  <c r="G1252"/>
  <c r="I1252"/>
  <c r="G1251"/>
  <c r="I1251"/>
  <c r="H1251"/>
  <c r="H1250"/>
  <c r="G1250"/>
  <c r="I1250"/>
  <c r="G1249"/>
  <c r="I1249"/>
  <c r="H1249"/>
  <c r="H1248"/>
  <c r="G1248"/>
  <c r="I1248"/>
  <c r="G1247"/>
  <c r="I1247"/>
  <c r="H1247"/>
  <c r="H1246"/>
  <c r="G1246"/>
  <c r="I1246"/>
  <c r="G1245"/>
  <c r="I1245"/>
  <c r="H1245"/>
  <c r="H1244"/>
  <c r="G1244"/>
  <c r="I1244"/>
  <c r="G1243"/>
  <c r="I1243"/>
  <c r="H1243"/>
  <c r="H1242"/>
  <c r="G1242"/>
  <c r="I1242"/>
  <c r="G1241"/>
  <c r="I1241"/>
  <c r="H1241"/>
  <c r="H1240"/>
  <c r="G1240"/>
  <c r="I1240"/>
  <c r="G1239"/>
  <c r="I1239"/>
  <c r="H1239"/>
  <c r="H1238"/>
  <c r="G1238"/>
  <c r="I1238"/>
  <c r="G1237"/>
  <c r="I1237"/>
  <c r="H1237"/>
  <c r="H1236"/>
  <c r="G1236"/>
  <c r="I1236"/>
  <c r="G1235"/>
  <c r="I1235"/>
  <c r="H1235"/>
  <c r="H1234"/>
  <c r="G1234"/>
  <c r="I1234"/>
  <c r="G1233"/>
  <c r="I1233"/>
  <c r="H1233"/>
  <c r="H1232"/>
  <c r="G1232"/>
  <c r="I1232"/>
  <c r="G1231"/>
  <c r="I1231"/>
  <c r="H1231"/>
  <c r="H1230"/>
  <c r="G1230"/>
  <c r="I1230"/>
  <c r="G1229"/>
  <c r="I1229"/>
  <c r="H1229"/>
  <c r="H1228"/>
  <c r="G1228"/>
  <c r="I1228"/>
  <c r="G1227"/>
  <c r="I1227"/>
  <c r="H1227"/>
  <c r="H1226"/>
  <c r="G1226"/>
  <c r="I1226"/>
  <c r="G1225"/>
  <c r="I1225"/>
  <c r="H1225"/>
  <c r="H1224"/>
  <c r="G1224"/>
  <c r="I1224"/>
  <c r="G1223"/>
  <c r="I1223"/>
  <c r="H1223"/>
  <c r="H1222"/>
  <c r="G1222"/>
  <c r="I1222"/>
  <c r="G1221"/>
  <c r="I1221"/>
  <c r="H1221"/>
  <c r="H1220"/>
  <c r="G1220"/>
  <c r="I1220"/>
  <c r="G1219"/>
  <c r="I1219"/>
  <c r="H1219"/>
  <c r="H1218"/>
  <c r="G1218"/>
  <c r="I1218"/>
  <c r="G1217"/>
  <c r="I1217"/>
  <c r="H1217"/>
  <c r="H1216"/>
  <c r="G1216"/>
  <c r="I1216"/>
  <c r="G1215"/>
  <c r="I1215"/>
  <c r="H1215"/>
  <c r="H1214"/>
  <c r="G1214"/>
  <c r="I1214"/>
  <c r="G1213"/>
  <c r="I1213"/>
  <c r="H1213"/>
  <c r="H1212"/>
  <c r="G1212"/>
  <c r="I1212"/>
  <c r="G1211"/>
  <c r="I1211"/>
  <c r="H1211"/>
  <c r="H1210"/>
  <c r="G1210"/>
  <c r="I1210"/>
  <c r="G1209"/>
  <c r="I1209"/>
  <c r="H1209"/>
  <c r="H1208"/>
  <c r="G1208"/>
  <c r="I1208"/>
  <c r="G1207"/>
  <c r="I1207"/>
  <c r="H1207"/>
  <c r="H1206"/>
  <c r="G1206"/>
  <c r="I1206"/>
  <c r="G1205"/>
  <c r="I1205"/>
  <c r="H1205"/>
  <c r="H1204"/>
  <c r="G1204"/>
  <c r="I1204"/>
  <c r="G1203"/>
  <c r="I1203"/>
  <c r="H1203"/>
  <c r="H1202"/>
  <c r="G1202"/>
  <c r="I1202"/>
  <c r="G1201"/>
  <c r="I1201"/>
  <c r="H1201"/>
  <c r="H1200"/>
  <c r="G1200"/>
  <c r="I1200"/>
  <c r="G1199"/>
  <c r="I1199"/>
  <c r="H1199"/>
  <c r="H1198"/>
  <c r="G1198"/>
  <c r="I1198"/>
  <c r="G1197"/>
  <c r="I1197"/>
  <c r="H1197"/>
  <c r="H1196"/>
  <c r="G1196"/>
  <c r="I1196"/>
  <c r="G1195"/>
  <c r="I1195"/>
  <c r="H1195"/>
  <c r="H1194"/>
  <c r="G1194"/>
  <c r="I1194"/>
  <c r="G1193"/>
  <c r="I1193"/>
  <c r="H1193"/>
  <c r="H1192"/>
  <c r="G1192"/>
  <c r="I1192"/>
  <c r="G1191"/>
  <c r="I1191"/>
  <c r="H1191"/>
  <c r="H1190"/>
  <c r="G1190"/>
  <c r="I1190"/>
  <c r="G1189"/>
  <c r="I1189"/>
  <c r="H1189"/>
  <c r="H1188"/>
  <c r="G1188"/>
  <c r="I1188"/>
  <c r="G1187"/>
  <c r="I1187"/>
  <c r="H1187"/>
  <c r="H1186"/>
  <c r="G1186"/>
  <c r="I1186"/>
  <c r="G1185"/>
  <c r="I1185"/>
  <c r="H1185"/>
  <c r="H1184"/>
  <c r="G1184"/>
  <c r="I1184"/>
  <c r="G1183"/>
  <c r="I1183"/>
  <c r="H1183"/>
  <c r="H1182"/>
  <c r="G1182"/>
  <c r="I1182"/>
  <c r="G1181"/>
  <c r="I1181"/>
  <c r="H1181"/>
  <c r="H1180"/>
  <c r="G1180"/>
  <c r="I1180"/>
  <c r="G1179"/>
  <c r="I1179"/>
  <c r="H1179"/>
  <c r="H1178"/>
  <c r="G1178"/>
  <c r="I1178"/>
  <c r="G1177"/>
  <c r="I1177"/>
  <c r="H1177"/>
  <c r="H1176"/>
  <c r="G1176"/>
  <c r="I1176"/>
  <c r="G1175"/>
  <c r="I1175"/>
  <c r="H1175"/>
  <c r="H1174"/>
  <c r="G1174"/>
  <c r="I1174"/>
  <c r="G1173"/>
  <c r="I1173"/>
  <c r="H1173"/>
  <c r="H1172"/>
  <c r="G1172"/>
  <c r="I1172"/>
  <c r="G1171"/>
  <c r="I1171"/>
  <c r="H1171"/>
  <c r="H1170"/>
  <c r="G1170"/>
  <c r="I1170"/>
  <c r="G1169"/>
  <c r="I1169"/>
  <c r="H1169"/>
  <c r="H1168"/>
  <c r="G1168"/>
  <c r="I1168"/>
  <c r="G1167"/>
  <c r="I1167"/>
  <c r="H1167"/>
  <c r="H1166"/>
  <c r="G1166"/>
  <c r="I1166"/>
  <c r="G1165"/>
  <c r="I1165"/>
  <c r="H1165"/>
  <c r="H1164"/>
  <c r="G1164"/>
  <c r="I1164"/>
  <c r="G1163"/>
  <c r="I1163"/>
  <c r="H1163"/>
  <c r="H1162"/>
  <c r="G1162"/>
  <c r="I1162"/>
  <c r="G1161"/>
  <c r="I1161"/>
  <c r="H1161"/>
  <c r="H1160"/>
  <c r="G1160"/>
  <c r="I1160"/>
  <c r="G1159"/>
  <c r="I1159"/>
  <c r="H1159"/>
  <c r="H1158"/>
  <c r="G1158"/>
  <c r="I1158"/>
  <c r="G1157"/>
  <c r="I1157"/>
  <c r="H1157"/>
  <c r="H1156"/>
  <c r="G1156"/>
  <c r="I1156"/>
  <c r="G1155"/>
  <c r="I1155"/>
  <c r="H1155"/>
  <c r="H1154"/>
  <c r="G1154"/>
  <c r="I1154"/>
  <c r="G1153"/>
  <c r="I1153"/>
  <c r="H1153"/>
  <c r="H1152"/>
  <c r="G1152"/>
  <c r="I1152"/>
  <c r="G1151"/>
  <c r="I1151"/>
  <c r="H1151"/>
  <c r="H1150"/>
  <c r="G1150"/>
  <c r="I1150"/>
  <c r="G1149"/>
  <c r="I1149"/>
  <c r="H1149"/>
  <c r="H1148"/>
  <c r="G1148"/>
  <c r="I1148"/>
  <c r="G1147"/>
  <c r="I1147"/>
  <c r="H1147"/>
  <c r="H1146"/>
  <c r="G1146"/>
  <c r="I1146"/>
  <c r="G1145"/>
  <c r="I1145"/>
  <c r="H1145"/>
  <c r="H1144"/>
  <c r="G1144"/>
  <c r="I1144"/>
  <c r="G1143"/>
  <c r="I1143"/>
  <c r="H1143"/>
  <c r="H1142"/>
  <c r="G1142"/>
  <c r="I1142"/>
  <c r="G1141"/>
  <c r="I1141"/>
  <c r="H1141"/>
  <c r="H1140"/>
  <c r="G1140"/>
  <c r="I1140"/>
  <c r="G1139"/>
  <c r="I1139"/>
  <c r="H1139"/>
  <c r="H1138"/>
  <c r="G1138"/>
  <c r="I1138"/>
  <c r="G1137"/>
  <c r="I1137"/>
  <c r="H1137"/>
  <c r="H1136"/>
  <c r="G1136"/>
  <c r="I1136"/>
  <c r="G1135"/>
  <c r="I1135"/>
  <c r="H1135"/>
  <c r="H1134"/>
  <c r="G1134"/>
  <c r="I1134"/>
  <c r="G1133"/>
  <c r="I1133"/>
  <c r="H1133"/>
  <c r="H1132"/>
  <c r="G1132"/>
  <c r="I1132"/>
  <c r="G1131"/>
  <c r="I1131"/>
  <c r="H1131"/>
  <c r="H1130"/>
  <c r="G1130"/>
  <c r="I1130"/>
  <c r="G1129"/>
  <c r="I1129"/>
  <c r="H1129"/>
  <c r="H1128"/>
  <c r="G1128"/>
  <c r="I1128"/>
  <c r="G1127"/>
  <c r="I1127"/>
  <c r="H1127"/>
  <c r="H1126"/>
  <c r="G1126"/>
  <c r="I1126"/>
  <c r="G1125"/>
  <c r="I1125"/>
  <c r="H1125"/>
  <c r="H1124"/>
  <c r="G1124"/>
  <c r="I1124"/>
  <c r="G1123"/>
  <c r="I1123"/>
  <c r="H1123"/>
  <c r="H1122"/>
  <c r="G1122"/>
  <c r="I1122"/>
  <c r="G1121"/>
  <c r="I1121"/>
  <c r="H1121"/>
  <c r="H1120"/>
  <c r="G1120"/>
  <c r="I1120"/>
  <c r="G1119"/>
  <c r="I1119"/>
  <c r="H1119"/>
  <c r="H1118"/>
  <c r="G1118"/>
  <c r="I1118"/>
  <c r="G1117"/>
  <c r="I1117"/>
  <c r="H1117"/>
  <c r="H1116"/>
  <c r="G1116"/>
  <c r="I1116"/>
  <c r="G1115"/>
  <c r="I1115"/>
  <c r="H1115"/>
  <c r="H1114"/>
  <c r="G1114"/>
  <c r="I1114"/>
  <c r="G1113"/>
  <c r="I1113"/>
  <c r="H1113"/>
  <c r="H1112"/>
  <c r="G1112"/>
  <c r="I1112"/>
  <c r="G1111"/>
  <c r="I1111"/>
  <c r="H1111"/>
  <c r="H1110"/>
  <c r="G1110"/>
  <c r="I1110"/>
  <c r="G1109"/>
  <c r="I1109"/>
  <c r="H1109"/>
  <c r="H1108"/>
  <c r="G1108"/>
  <c r="I1108"/>
  <c r="G1107"/>
  <c r="I1107"/>
  <c r="H1107"/>
  <c r="H1106"/>
  <c r="G1106"/>
  <c r="I1106"/>
  <c r="G1105"/>
  <c r="I1105"/>
  <c r="H1105"/>
  <c r="H1104"/>
  <c r="G1104"/>
  <c r="I1104"/>
  <c r="G1103"/>
  <c r="I1103"/>
  <c r="H1103"/>
  <c r="H1102"/>
  <c r="G1102"/>
  <c r="I1102"/>
  <c r="G1101"/>
  <c r="I1101"/>
  <c r="H1101"/>
  <c r="H1100"/>
  <c r="G1100"/>
  <c r="I1100"/>
  <c r="G1099"/>
  <c r="I1099"/>
  <c r="H1099"/>
  <c r="H1098"/>
  <c r="G1098"/>
  <c r="I1098"/>
  <c r="G1097"/>
  <c r="I1097"/>
  <c r="H1097"/>
  <c r="H1096"/>
  <c r="G1096"/>
  <c r="I1096"/>
  <c r="G1095"/>
  <c r="I1095"/>
  <c r="H1095"/>
  <c r="H1094"/>
  <c r="G1094"/>
  <c r="I1094"/>
  <c r="G1093"/>
  <c r="I1093"/>
  <c r="H1093"/>
  <c r="H1092"/>
  <c r="G1092"/>
  <c r="I1092"/>
  <c r="G1091"/>
  <c r="I1091"/>
  <c r="H1091"/>
  <c r="H1090"/>
  <c r="G1090"/>
  <c r="I1090"/>
  <c r="G1089"/>
  <c r="I1089"/>
  <c r="H1089"/>
  <c r="H1088"/>
  <c r="G1088"/>
  <c r="I1088"/>
  <c r="G1087"/>
  <c r="I1087"/>
  <c r="H1087"/>
  <c r="H1086"/>
  <c r="G1086"/>
  <c r="I1086"/>
  <c r="G1085"/>
  <c r="I1085"/>
  <c r="H1085"/>
  <c r="H1084"/>
  <c r="G1084"/>
  <c r="I1084"/>
  <c r="G1083"/>
  <c r="I1083"/>
  <c r="H1083"/>
  <c r="H1082"/>
  <c r="G1082"/>
  <c r="I1082"/>
  <c r="G1081"/>
  <c r="I1081"/>
  <c r="H1081"/>
  <c r="H1080"/>
  <c r="G1080"/>
  <c r="I1080"/>
  <c r="G1079"/>
  <c r="I1079"/>
  <c r="H1079"/>
  <c r="H1078"/>
  <c r="G1078"/>
  <c r="I1078"/>
  <c r="G1077"/>
  <c r="I1077"/>
  <c r="H1077"/>
  <c r="H1076"/>
  <c r="G1076"/>
  <c r="I1076"/>
  <c r="G1075"/>
  <c r="I1075"/>
  <c r="H1075"/>
  <c r="H1074"/>
  <c r="G1074"/>
  <c r="I1074"/>
  <c r="G1073"/>
  <c r="I1073"/>
  <c r="H1073"/>
  <c r="H1072"/>
  <c r="G1072"/>
  <c r="I1072"/>
  <c r="G1071"/>
  <c r="I1071"/>
  <c r="H1071"/>
  <c r="H1070"/>
  <c r="G1070"/>
  <c r="I1070"/>
  <c r="G1069"/>
  <c r="I1069"/>
  <c r="H1069"/>
  <c r="H1068"/>
  <c r="G1068"/>
  <c r="I1068"/>
  <c r="G1067"/>
  <c r="I1067"/>
  <c r="H1067"/>
  <c r="H1066"/>
  <c r="G1066"/>
  <c r="I1066"/>
  <c r="G1065"/>
  <c r="I1065"/>
  <c r="H1065"/>
  <c r="H1064"/>
  <c r="G1064"/>
  <c r="I1064"/>
  <c r="G1063"/>
  <c r="I1063"/>
  <c r="H1063"/>
  <c r="H1062"/>
  <c r="G1062"/>
  <c r="I1062"/>
  <c r="G1061"/>
  <c r="I1061"/>
  <c r="H1061"/>
  <c r="H1060"/>
  <c r="G1060"/>
  <c r="I1060"/>
  <c r="G1059"/>
  <c r="I1059"/>
  <c r="H1059"/>
  <c r="H1058"/>
  <c r="G1058"/>
  <c r="I1058"/>
  <c r="G1057"/>
  <c r="I1057"/>
  <c r="H1057"/>
  <c r="H1056"/>
  <c r="G1056"/>
  <c r="I1056"/>
  <c r="G1055"/>
  <c r="I1055"/>
  <c r="H1055"/>
  <c r="H1054"/>
  <c r="G1054"/>
  <c r="I1054"/>
  <c r="G1053"/>
  <c r="I1053"/>
  <c r="H1053"/>
  <c r="H1052"/>
  <c r="G1052"/>
  <c r="I1052"/>
  <c r="G1051"/>
  <c r="I1051"/>
  <c r="H1051"/>
  <c r="H1050"/>
  <c r="G1050"/>
  <c r="I1050"/>
  <c r="G1049"/>
  <c r="I1049"/>
  <c r="H1049"/>
  <c r="H1048"/>
  <c r="G1048"/>
  <c r="I1048"/>
  <c r="G1047"/>
  <c r="I1047"/>
  <c r="H1047"/>
  <c r="H1046"/>
  <c r="G1046"/>
  <c r="I1046"/>
  <c r="G1045"/>
  <c r="I1045"/>
  <c r="H1045"/>
  <c r="H1044"/>
  <c r="G1044"/>
  <c r="I1044"/>
  <c r="G1043"/>
  <c r="I1043"/>
  <c r="H1043"/>
  <c r="H1042"/>
  <c r="G1042"/>
  <c r="I1042"/>
  <c r="G1041"/>
  <c r="I1041"/>
  <c r="H1041"/>
  <c r="H1040"/>
  <c r="G1040"/>
  <c r="I1040"/>
  <c r="G1039"/>
  <c r="I1039"/>
  <c r="H1039"/>
  <c r="H1038"/>
  <c r="G1038"/>
  <c r="I1038"/>
  <c r="G1037"/>
  <c r="I1037"/>
  <c r="H1037"/>
  <c r="H1036"/>
  <c r="G1036"/>
  <c r="I1036"/>
  <c r="G1035"/>
  <c r="I1035"/>
  <c r="H1035"/>
  <c r="H1034"/>
  <c r="G1034"/>
  <c r="I1034"/>
  <c r="G1033"/>
  <c r="I1033"/>
  <c r="H1033"/>
  <c r="H1032"/>
  <c r="G1032"/>
  <c r="I1032"/>
  <c r="G1031"/>
  <c r="I1031"/>
  <c r="H1031"/>
  <c r="H1030"/>
  <c r="G1030"/>
  <c r="I1030"/>
  <c r="G1029"/>
  <c r="I1029"/>
  <c r="H1029"/>
  <c r="H1028"/>
  <c r="G1028"/>
  <c r="I1028"/>
  <c r="G1027"/>
  <c r="I1027"/>
  <c r="H1027"/>
  <c r="H1026"/>
  <c r="G1026"/>
  <c r="I1026"/>
  <c r="G1025"/>
  <c r="I1025"/>
  <c r="H1025"/>
  <c r="H1024"/>
  <c r="G1024"/>
  <c r="I1024"/>
  <c r="G1023"/>
  <c r="I1023"/>
  <c r="H1023"/>
  <c r="H1022"/>
  <c r="G1022"/>
  <c r="I1022"/>
  <c r="G1021"/>
  <c r="I1021"/>
  <c r="H1021"/>
  <c r="H1020"/>
  <c r="G1020"/>
  <c r="I1020"/>
  <c r="G1019"/>
  <c r="I1019"/>
  <c r="H1019"/>
  <c r="H1018"/>
  <c r="G1018"/>
  <c r="I1018"/>
  <c r="G1017"/>
  <c r="I1017"/>
  <c r="H1017"/>
  <c r="H1016"/>
  <c r="G1016"/>
  <c r="I1016"/>
  <c r="G1015"/>
  <c r="I1015"/>
  <c r="H1015"/>
  <c r="H1014"/>
  <c r="G1014"/>
  <c r="I1014"/>
  <c r="G1013"/>
  <c r="I1013"/>
  <c r="H1013"/>
  <c r="H1012"/>
  <c r="G1012"/>
  <c r="I1012"/>
  <c r="G1011"/>
  <c r="I1011"/>
  <c r="H1011"/>
  <c r="H1010"/>
  <c r="G1010"/>
  <c r="I1010"/>
  <c r="G1009"/>
  <c r="I1009"/>
  <c r="H1009"/>
  <c r="H1008"/>
  <c r="G1008"/>
  <c r="I1008"/>
  <c r="G1007"/>
  <c r="I1007"/>
  <c r="H1007"/>
  <c r="H1006"/>
  <c r="G1006"/>
  <c r="I1006"/>
  <c r="G1005"/>
  <c r="I1005"/>
  <c r="H1005"/>
  <c r="H1004"/>
  <c r="G1004"/>
  <c r="I1004"/>
  <c r="G1003"/>
  <c r="I1003"/>
  <c r="H1003"/>
  <c r="H1002"/>
  <c r="G1002"/>
  <c r="I1002"/>
  <c r="G1001"/>
  <c r="I1001"/>
  <c r="H1001"/>
  <c r="H1000"/>
  <c r="G1000"/>
  <c r="I1000"/>
  <c r="G999"/>
  <c r="I999"/>
  <c r="H999"/>
  <c r="H998"/>
  <c r="G998"/>
  <c r="I998"/>
  <c r="G997"/>
  <c r="I997"/>
  <c r="H997"/>
  <c r="H996"/>
  <c r="G996"/>
  <c r="I996"/>
  <c r="G995"/>
  <c r="I995"/>
  <c r="H995"/>
  <c r="H994"/>
  <c r="G994"/>
  <c r="I994"/>
  <c r="G993"/>
  <c r="I993"/>
  <c r="H993"/>
  <c r="H992"/>
  <c r="G992"/>
  <c r="I992"/>
  <c r="G991"/>
  <c r="I991"/>
  <c r="H991"/>
  <c r="H990"/>
  <c r="G990"/>
  <c r="I990"/>
  <c r="G989"/>
  <c r="I989"/>
  <c r="H989"/>
  <c r="H988"/>
  <c r="G988"/>
  <c r="I988"/>
  <c r="G987"/>
  <c r="I987"/>
  <c r="H987"/>
  <c r="H986"/>
  <c r="G986"/>
  <c r="I986"/>
  <c r="G985"/>
  <c r="I985"/>
  <c r="H985"/>
  <c r="H984"/>
  <c r="G984"/>
  <c r="I984"/>
  <c r="G983"/>
  <c r="I983"/>
  <c r="H983"/>
  <c r="H982"/>
  <c r="G982"/>
  <c r="I982"/>
  <c r="G981"/>
  <c r="I981"/>
  <c r="H981"/>
  <c r="H980"/>
  <c r="G980"/>
  <c r="I980"/>
  <c r="G979"/>
  <c r="I979"/>
  <c r="H979"/>
  <c r="H978"/>
  <c r="G978"/>
  <c r="I978"/>
  <c r="G977"/>
  <c r="I977"/>
  <c r="H977"/>
  <c r="H976"/>
  <c r="G976"/>
  <c r="I976"/>
  <c r="G975"/>
  <c r="I975"/>
  <c r="H975"/>
  <c r="H974"/>
  <c r="G974"/>
  <c r="I974"/>
  <c r="G973"/>
  <c r="I973"/>
  <c r="H973"/>
  <c r="H972"/>
  <c r="G972"/>
  <c r="I972"/>
  <c r="G971"/>
  <c r="I971"/>
  <c r="H971"/>
  <c r="H970"/>
  <c r="G970"/>
  <c r="I970"/>
  <c r="G969"/>
  <c r="I969"/>
  <c r="H969"/>
  <c r="H968"/>
  <c r="G968"/>
  <c r="I968"/>
  <c r="G967"/>
  <c r="I967"/>
  <c r="H967"/>
  <c r="H966"/>
  <c r="G966"/>
  <c r="I966"/>
  <c r="G965"/>
  <c r="I965"/>
  <c r="H965"/>
  <c r="H964"/>
  <c r="G964"/>
  <c r="I964"/>
  <c r="G963"/>
  <c r="I963"/>
  <c r="H963"/>
  <c r="H962"/>
  <c r="G962"/>
  <c r="I962"/>
  <c r="G961"/>
  <c r="I961"/>
  <c r="H961"/>
  <c r="H960"/>
  <c r="G960"/>
  <c r="I960"/>
  <c r="G959"/>
  <c r="I959"/>
  <c r="H959"/>
  <c r="H958"/>
  <c r="G958"/>
  <c r="I958"/>
  <c r="G957"/>
  <c r="I957"/>
  <c r="H957"/>
  <c r="H956"/>
  <c r="G956"/>
  <c r="I956"/>
  <c r="G955"/>
  <c r="I955"/>
  <c r="H955"/>
  <c r="H954"/>
  <c r="G954"/>
  <c r="I954"/>
  <c r="G953"/>
  <c r="I953"/>
  <c r="H953"/>
  <c r="H952"/>
  <c r="G952"/>
  <c r="I952"/>
  <c r="G951"/>
  <c r="I951"/>
  <c r="H951"/>
  <c r="H950"/>
  <c r="G950"/>
  <c r="I950"/>
  <c r="G949"/>
  <c r="I949"/>
  <c r="H949"/>
  <c r="H948"/>
  <c r="G948"/>
  <c r="I948"/>
  <c r="G947"/>
  <c r="I947"/>
  <c r="H947"/>
  <c r="H946"/>
  <c r="G946"/>
  <c r="I946"/>
  <c r="G945"/>
  <c r="I945"/>
  <c r="H945"/>
  <c r="H944"/>
  <c r="G944"/>
  <c r="I944"/>
  <c r="G943"/>
  <c r="I943"/>
  <c r="H943"/>
  <c r="H942"/>
  <c r="G942"/>
  <c r="I942"/>
  <c r="G941"/>
  <c r="I941"/>
  <c r="H941"/>
  <c r="H940"/>
  <c r="G940"/>
  <c r="I940"/>
  <c r="G939"/>
  <c r="I939"/>
  <c r="H939"/>
  <c r="H938"/>
  <c r="G938"/>
  <c r="I938"/>
  <c r="G937"/>
  <c r="I937"/>
  <c r="H937"/>
  <c r="H936"/>
  <c r="G936"/>
  <c r="I936"/>
  <c r="G935"/>
  <c r="I935"/>
  <c r="H935"/>
  <c r="H934"/>
  <c r="G934"/>
  <c r="I934"/>
  <c r="G933"/>
  <c r="I933"/>
  <c r="H933"/>
  <c r="H932"/>
  <c r="G932"/>
  <c r="I932"/>
  <c r="G931"/>
  <c r="I931"/>
  <c r="H931"/>
  <c r="K1440"/>
  <c r="K1439"/>
  <c r="K1438"/>
  <c r="K1437"/>
  <c r="K1436"/>
  <c r="K1435"/>
  <c r="K1434"/>
  <c r="K1433"/>
  <c r="K1432"/>
  <c r="K1431"/>
  <c r="K1430"/>
  <c r="K1429"/>
  <c r="K1428"/>
  <c r="K1427"/>
  <c r="K1426"/>
  <c r="K1425"/>
  <c r="K1424"/>
  <c r="K1423"/>
  <c r="K1422"/>
  <c r="K1421"/>
  <c r="K1420"/>
  <c r="K1419"/>
  <c r="K1418"/>
  <c r="K1417"/>
  <c r="K1416"/>
  <c r="K1415"/>
  <c r="K1414"/>
  <c r="K1413"/>
  <c r="K1412"/>
  <c r="K1411"/>
  <c r="K1410"/>
  <c r="K1409"/>
  <c r="K1408"/>
  <c r="K1407"/>
  <c r="K1406"/>
  <c r="K1405"/>
  <c r="K1404"/>
  <c r="K1403"/>
  <c r="K1402"/>
  <c r="K1401"/>
  <c r="K1400"/>
  <c r="K1399"/>
  <c r="K1398"/>
  <c r="K1397"/>
  <c r="K1396"/>
  <c r="K1395"/>
  <c r="K1394"/>
  <c r="K1393"/>
  <c r="K1392"/>
  <c r="K1391"/>
  <c r="K1390"/>
  <c r="K1389"/>
  <c r="K1388"/>
  <c r="K1387"/>
  <c r="K1386"/>
  <c r="K1385"/>
  <c r="K1384"/>
  <c r="K1383"/>
  <c r="K1382"/>
  <c r="K1381"/>
  <c r="K1380"/>
  <c r="K1379"/>
  <c r="K1378"/>
  <c r="K1377"/>
  <c r="K1376"/>
  <c r="K1375"/>
  <c r="K1374"/>
  <c r="K1373"/>
  <c r="K1372"/>
  <c r="K1371"/>
  <c r="K1370"/>
  <c r="K1369"/>
  <c r="K1368"/>
  <c r="K1367"/>
  <c r="K1366"/>
  <c r="K1365"/>
  <c r="K1364"/>
  <c r="K1363"/>
  <c r="K1362"/>
  <c r="K1361"/>
  <c r="K1360"/>
  <c r="K1359"/>
  <c r="K1358"/>
  <c r="K1357"/>
  <c r="K1356"/>
  <c r="K1355"/>
  <c r="K1354"/>
  <c r="K1353"/>
  <c r="K1352"/>
  <c r="K1351"/>
  <c r="K1350"/>
  <c r="K1349"/>
  <c r="K1348"/>
  <c r="K1347"/>
  <c r="K1346"/>
  <c r="K1345"/>
  <c r="K1344"/>
  <c r="K1343"/>
  <c r="K1342"/>
  <c r="K1341"/>
  <c r="K1340"/>
  <c r="K1339"/>
  <c r="K1338"/>
  <c r="K1337"/>
  <c r="K1336"/>
  <c r="K1335"/>
  <c r="K1334"/>
  <c r="K1333"/>
  <c r="K1332"/>
  <c r="K1331"/>
  <c r="K1330"/>
  <c r="K1329"/>
  <c r="K1328"/>
  <c r="K1327"/>
  <c r="K1326"/>
  <c r="K1325"/>
  <c r="K1324"/>
  <c r="K1323"/>
  <c r="K1322"/>
  <c r="K1321"/>
  <c r="K1320"/>
  <c r="K1319"/>
  <c r="K1318"/>
  <c r="K1317"/>
  <c r="K1316"/>
  <c r="K1315"/>
  <c r="K1314"/>
  <c r="K1313"/>
  <c r="K1312"/>
  <c r="K1311"/>
  <c r="K1310"/>
  <c r="K1309"/>
  <c r="K1308"/>
  <c r="K1307"/>
  <c r="K1306"/>
  <c r="K1305"/>
  <c r="K1304"/>
  <c r="K1303"/>
  <c r="K1302"/>
  <c r="K1301"/>
  <c r="K1300"/>
  <c r="K1299"/>
  <c r="K1298"/>
  <c r="K1297"/>
  <c r="K1296"/>
  <c r="K1295"/>
  <c r="K1294"/>
  <c r="K1293"/>
  <c r="K1292"/>
  <c r="K1291"/>
  <c r="K1290"/>
  <c r="K1289"/>
  <c r="K1288"/>
  <c r="K1287"/>
  <c r="K1286"/>
  <c r="K1285"/>
  <c r="K1284"/>
  <c r="K1283"/>
  <c r="K1282"/>
  <c r="K1281"/>
  <c r="K1280"/>
  <c r="K1279"/>
  <c r="K1278"/>
  <c r="K1277"/>
  <c r="K1276"/>
  <c r="K1275"/>
  <c r="K1274"/>
  <c r="K1273"/>
  <c r="K1272"/>
  <c r="K1271"/>
  <c r="K1270"/>
  <c r="K1269"/>
  <c r="K1268"/>
  <c r="K1267"/>
  <c r="K1266"/>
  <c r="K1265"/>
  <c r="K1264"/>
  <c r="K1263"/>
  <c r="K1262"/>
  <c r="K1261"/>
  <c r="K1260"/>
  <c r="K1259"/>
  <c r="K1258"/>
  <c r="K1257"/>
  <c r="K1256"/>
  <c r="K1255"/>
  <c r="K1254"/>
  <c r="K1253"/>
  <c r="K1252"/>
  <c r="K1251"/>
  <c r="K1250"/>
  <c r="K1249"/>
  <c r="K1248"/>
  <c r="K1247"/>
  <c r="K1246"/>
  <c r="K1245"/>
  <c r="K1244"/>
  <c r="K1243"/>
  <c r="K1242"/>
  <c r="K1241"/>
  <c r="K1240"/>
  <c r="K1239"/>
  <c r="K1238"/>
  <c r="K1237"/>
  <c r="K1236"/>
  <c r="K1235"/>
  <c r="K1234"/>
  <c r="K1233"/>
  <c r="K1232"/>
  <c r="K1231"/>
  <c r="K1230"/>
  <c r="K1229"/>
  <c r="K1228"/>
  <c r="K1227"/>
  <c r="K1226"/>
  <c r="K1225"/>
  <c r="K1224"/>
  <c r="K1223"/>
  <c r="K1222"/>
  <c r="K1221"/>
  <c r="K1220"/>
  <c r="K1219"/>
  <c r="K1218"/>
  <c r="K1217"/>
  <c r="K1216"/>
  <c r="K1215"/>
  <c r="K1214"/>
  <c r="K1213"/>
  <c r="K1212"/>
  <c r="K1211"/>
  <c r="K1210"/>
  <c r="K1209"/>
  <c r="K1208"/>
  <c r="K1207"/>
  <c r="K1206"/>
  <c r="K1205"/>
  <c r="K1204"/>
  <c r="K1203"/>
  <c r="K1202"/>
  <c r="K1201"/>
  <c r="K1200"/>
  <c r="K1199"/>
  <c r="K1198"/>
  <c r="K1197"/>
  <c r="K1196"/>
  <c r="K1195"/>
  <c r="K1194"/>
  <c r="K1193"/>
  <c r="K1192"/>
  <c r="K1191"/>
  <c r="K1190"/>
  <c r="K1189"/>
  <c r="K1188"/>
  <c r="K1187"/>
  <c r="K1186"/>
  <c r="K1185"/>
  <c r="K1184"/>
  <c r="K1183"/>
  <c r="K1182"/>
  <c r="K1181"/>
  <c r="K1180"/>
  <c r="K1179"/>
  <c r="K1178"/>
  <c r="K1177"/>
  <c r="K1176"/>
  <c r="K1175"/>
  <c r="K1174"/>
  <c r="K1173"/>
  <c r="K1172"/>
  <c r="K1171"/>
  <c r="K1170"/>
  <c r="K1169"/>
  <c r="K1168"/>
  <c r="K1167"/>
  <c r="K1166"/>
  <c r="K1165"/>
  <c r="K1164"/>
  <c r="K1163"/>
  <c r="K1162"/>
  <c r="K1161"/>
  <c r="K1160"/>
  <c r="K1159"/>
  <c r="K1158"/>
  <c r="K1157"/>
  <c r="K1156"/>
  <c r="K1155"/>
  <c r="K1154"/>
  <c r="K1153"/>
  <c r="K1152"/>
  <c r="K1151"/>
  <c r="K1150"/>
  <c r="K1149"/>
  <c r="K1148"/>
  <c r="K1147"/>
  <c r="K1146"/>
  <c r="K1145"/>
  <c r="K1144"/>
  <c r="K1143"/>
  <c r="K1142"/>
  <c r="K1141"/>
  <c r="K1140"/>
  <c r="K1139"/>
  <c r="K1138"/>
  <c r="K1137"/>
  <c r="K1136"/>
  <c r="K1135"/>
  <c r="K1134"/>
  <c r="K1133"/>
  <c r="K1132"/>
  <c r="K1131"/>
  <c r="K1130"/>
  <c r="K1129"/>
  <c r="K1128"/>
  <c r="K1127"/>
  <c r="K1126"/>
  <c r="K1125"/>
  <c r="K1124"/>
  <c r="K1123"/>
  <c r="K1122"/>
  <c r="K1121"/>
  <c r="K1120"/>
  <c r="K1119"/>
  <c r="K1118"/>
  <c r="K1117"/>
  <c r="K1116"/>
  <c r="K1115"/>
  <c r="K1114"/>
  <c r="K1113"/>
  <c r="K1112"/>
  <c r="K1111"/>
  <c r="K1110"/>
  <c r="K1109"/>
  <c r="K1108"/>
  <c r="K1107"/>
  <c r="K1106"/>
  <c r="K1105"/>
  <c r="K1104"/>
  <c r="K1103"/>
  <c r="K1102"/>
  <c r="K1101"/>
  <c r="K1100"/>
  <c r="K1099"/>
  <c r="K1098"/>
  <c r="K1097"/>
  <c r="K1096"/>
  <c r="K1095"/>
  <c r="K1094"/>
  <c r="K1093"/>
  <c r="K1092"/>
  <c r="K1091"/>
  <c r="K1090"/>
  <c r="K1089"/>
  <c r="K1088"/>
  <c r="K1087"/>
  <c r="K1086"/>
  <c r="K1085"/>
  <c r="K1084"/>
  <c r="K1083"/>
  <c r="K1082"/>
  <c r="K1081"/>
  <c r="K1080"/>
  <c r="K1079"/>
  <c r="K1078"/>
  <c r="K1077"/>
  <c r="K1076"/>
  <c r="K1075"/>
  <c r="K1074"/>
  <c r="K1073"/>
  <c r="K1072"/>
  <c r="K1071"/>
  <c r="K1070"/>
  <c r="K1069"/>
  <c r="K1068"/>
  <c r="K1067"/>
  <c r="K1066"/>
  <c r="K1065"/>
  <c r="K1064"/>
  <c r="K1063"/>
  <c r="K1062"/>
  <c r="K1061"/>
  <c r="K1060"/>
  <c r="K1059"/>
  <c r="K1058"/>
  <c r="K1057"/>
  <c r="K1056"/>
  <c r="K1055"/>
  <c r="K1054"/>
  <c r="K1053"/>
  <c r="K1052"/>
  <c r="K1051"/>
  <c r="K1050"/>
  <c r="K1049"/>
  <c r="K1048"/>
  <c r="K1047"/>
  <c r="K1046"/>
  <c r="K1045"/>
  <c r="K1044"/>
  <c r="K1043"/>
  <c r="K1042"/>
  <c r="K1041"/>
  <c r="K1040"/>
  <c r="K1039"/>
  <c r="K1038"/>
  <c r="K1037"/>
  <c r="K1036"/>
  <c r="K1035"/>
  <c r="K1034"/>
  <c r="K1033"/>
  <c r="K1032"/>
  <c r="K1031"/>
  <c r="K1030"/>
  <c r="K1029"/>
  <c r="K1028"/>
  <c r="K1027"/>
  <c r="K1026"/>
  <c r="K1025"/>
  <c r="K1024"/>
  <c r="K1023"/>
  <c r="K1022"/>
  <c r="K1021"/>
  <c r="K1020"/>
  <c r="K1019"/>
  <c r="K1018"/>
  <c r="K1017"/>
  <c r="K1016"/>
  <c r="K1015"/>
  <c r="K1014"/>
  <c r="K1013"/>
  <c r="K1012"/>
  <c r="K1011"/>
  <c r="K1010"/>
  <c r="K1009"/>
  <c r="K1008"/>
  <c r="K1007"/>
  <c r="K1006"/>
  <c r="K1005"/>
  <c r="K1004"/>
  <c r="K1003"/>
  <c r="K1002"/>
  <c r="K1001"/>
  <c r="K1000"/>
  <c r="K999"/>
  <c r="K998"/>
  <c r="K997"/>
  <c r="K996"/>
  <c r="K995"/>
  <c r="K994"/>
  <c r="K993"/>
  <c r="K992"/>
  <c r="K991"/>
  <c r="K990"/>
  <c r="K989"/>
  <c r="K988"/>
  <c r="K987"/>
  <c r="K986"/>
  <c r="K985"/>
  <c r="K984"/>
  <c r="K983"/>
  <c r="K982"/>
  <c r="K981"/>
  <c r="K980"/>
  <c r="K979"/>
  <c r="K978"/>
  <c r="K977"/>
  <c r="K976"/>
  <c r="K975"/>
  <c r="K974"/>
  <c r="K973"/>
  <c r="K972"/>
  <c r="K971"/>
  <c r="K970"/>
  <c r="K969"/>
  <c r="K968"/>
  <c r="K967"/>
  <c r="K966"/>
  <c r="K965"/>
  <c r="K964"/>
  <c r="K963"/>
  <c r="K962"/>
  <c r="K961"/>
  <c r="K960"/>
  <c r="K959"/>
  <c r="K958"/>
  <c r="K957"/>
  <c r="K956"/>
  <c r="K955"/>
  <c r="K954"/>
  <c r="K953"/>
  <c r="K952"/>
  <c r="K951"/>
  <c r="K950"/>
  <c r="K949"/>
  <c r="K948"/>
  <c r="K947"/>
  <c r="K946"/>
  <c r="K945"/>
  <c r="K944"/>
  <c r="K943"/>
  <c r="K942"/>
  <c r="K941"/>
  <c r="K940"/>
  <c r="K939"/>
  <c r="K938"/>
  <c r="K937"/>
  <c r="K936"/>
  <c r="K935"/>
  <c r="K934"/>
  <c r="K933"/>
  <c r="K932"/>
  <c r="K931"/>
  <c r="K930"/>
  <c r="H930"/>
  <c r="G930"/>
  <c r="I930"/>
  <c r="G929"/>
  <c r="I929"/>
  <c r="H929"/>
  <c r="H928"/>
  <c r="G928"/>
  <c r="I928"/>
  <c r="G927"/>
  <c r="I927"/>
  <c r="H927"/>
  <c r="H926"/>
  <c r="G926"/>
  <c r="I926"/>
  <c r="G925"/>
  <c r="I925"/>
  <c r="H925"/>
  <c r="H924"/>
  <c r="G924"/>
  <c r="I924"/>
  <c r="G923"/>
  <c r="I923"/>
  <c r="H923"/>
  <c r="H922"/>
  <c r="G922"/>
  <c r="I922"/>
  <c r="G921"/>
  <c r="I921"/>
  <c r="H921"/>
  <c r="H920"/>
  <c r="G920"/>
  <c r="I920"/>
  <c r="G919"/>
  <c r="I919"/>
  <c r="H919"/>
  <c r="H918"/>
  <c r="G918"/>
  <c r="I918"/>
  <c r="G917"/>
  <c r="I917"/>
  <c r="H917"/>
  <c r="H916"/>
  <c r="G916"/>
  <c r="I916"/>
  <c r="G915"/>
  <c r="I915"/>
  <c r="H915"/>
  <c r="H914"/>
  <c r="G914"/>
  <c r="I914"/>
  <c r="G913"/>
  <c r="I913"/>
  <c r="H913"/>
  <c r="H912"/>
  <c r="G912"/>
  <c r="I912"/>
  <c r="G911"/>
  <c r="I911"/>
  <c r="H911"/>
  <c r="H910"/>
  <c r="G910"/>
  <c r="I910"/>
  <c r="G909"/>
  <c r="I909"/>
  <c r="H909"/>
  <c r="H908"/>
  <c r="G908"/>
  <c r="I908"/>
  <c r="G907"/>
  <c r="I907"/>
  <c r="H907"/>
  <c r="H906"/>
  <c r="G906"/>
  <c r="I906"/>
  <c r="G905"/>
  <c r="I905"/>
  <c r="H905"/>
  <c r="H904"/>
  <c r="G904"/>
  <c r="I904"/>
  <c r="G903"/>
  <c r="I903"/>
  <c r="H903"/>
  <c r="H902"/>
  <c r="G902"/>
  <c r="I902"/>
  <c r="G901"/>
  <c r="I901"/>
  <c r="H901"/>
  <c r="H900"/>
  <c r="G900"/>
  <c r="I900"/>
  <c r="G899"/>
  <c r="I899"/>
  <c r="H899"/>
  <c r="H898"/>
  <c r="G898"/>
  <c r="I898"/>
  <c r="G897"/>
  <c r="I897"/>
  <c r="H897"/>
  <c r="H896"/>
  <c r="G896"/>
  <c r="I896"/>
  <c r="G895"/>
  <c r="I895"/>
  <c r="H895"/>
  <c r="H894"/>
  <c r="G894"/>
  <c r="I894"/>
  <c r="G893"/>
  <c r="I893"/>
  <c r="H893"/>
  <c r="H892"/>
  <c r="G892"/>
  <c r="I892"/>
  <c r="G891"/>
  <c r="I891"/>
  <c r="H891"/>
  <c r="H890"/>
  <c r="G890"/>
  <c r="I890"/>
  <c r="G889"/>
  <c r="I889"/>
  <c r="H889"/>
  <c r="H888"/>
  <c r="G888"/>
  <c r="I888"/>
  <c r="G887"/>
  <c r="I887"/>
  <c r="H887"/>
  <c r="H886"/>
  <c r="G886"/>
  <c r="I886"/>
  <c r="G885"/>
  <c r="I885"/>
  <c r="H885"/>
  <c r="H884"/>
  <c r="G884"/>
  <c r="I884"/>
  <c r="G883"/>
  <c r="I883"/>
  <c r="H883"/>
  <c r="H882"/>
  <c r="G882"/>
  <c r="I882"/>
  <c r="G881"/>
  <c r="I881"/>
  <c r="H881"/>
  <c r="H880"/>
  <c r="G880"/>
  <c r="I880"/>
  <c r="G879"/>
  <c r="I879"/>
  <c r="H879"/>
  <c r="H878"/>
  <c r="G878"/>
  <c r="I878"/>
  <c r="G877"/>
  <c r="I877"/>
  <c r="H877"/>
  <c r="H876"/>
  <c r="G876"/>
  <c r="I876"/>
  <c r="G875"/>
  <c r="I875"/>
  <c r="H875"/>
  <c r="H874"/>
  <c r="G874"/>
  <c r="I874"/>
  <c r="G873"/>
  <c r="I873"/>
  <c r="H873"/>
  <c r="H872"/>
  <c r="G872"/>
  <c r="I872"/>
  <c r="G871"/>
  <c r="I871"/>
  <c r="H871"/>
  <c r="H870"/>
  <c r="G870"/>
  <c r="I870"/>
  <c r="G869"/>
  <c r="I869"/>
  <c r="H869"/>
  <c r="H868"/>
  <c r="G868"/>
  <c r="I868"/>
  <c r="G867"/>
  <c r="I867"/>
  <c r="H867"/>
  <c r="H866"/>
  <c r="G866"/>
  <c r="I866"/>
  <c r="G865"/>
  <c r="I865"/>
  <c r="H865"/>
  <c r="H864"/>
  <c r="G864"/>
  <c r="I864"/>
  <c r="G863"/>
  <c r="I863"/>
  <c r="H863"/>
  <c r="H862"/>
  <c r="G862"/>
  <c r="I862"/>
  <c r="G861"/>
  <c r="I861"/>
  <c r="H861"/>
  <c r="H860"/>
  <c r="G860"/>
  <c r="I860"/>
  <c r="G859"/>
  <c r="I859"/>
  <c r="H859"/>
  <c r="H858"/>
  <c r="G858"/>
  <c r="I858"/>
  <c r="G857"/>
  <c r="I857"/>
  <c r="H857"/>
  <c r="H856"/>
  <c r="G856"/>
  <c r="I856"/>
  <c r="G855"/>
  <c r="I855"/>
  <c r="H855"/>
  <c r="H854"/>
  <c r="G854"/>
  <c r="I854"/>
  <c r="G853"/>
  <c r="I853"/>
  <c r="H853"/>
  <c r="H852"/>
  <c r="G852"/>
  <c r="I852"/>
  <c r="G851"/>
  <c r="I851"/>
  <c r="H851"/>
  <c r="H850"/>
  <c r="G850"/>
  <c r="I850"/>
  <c r="G849"/>
  <c r="I849"/>
  <c r="H849"/>
  <c r="H848"/>
  <c r="G848"/>
  <c r="I848"/>
  <c r="G847"/>
  <c r="I847"/>
  <c r="H847"/>
  <c r="H846"/>
  <c r="G846"/>
  <c r="I846"/>
  <c r="G845"/>
  <c r="I845"/>
  <c r="H845"/>
  <c r="H844"/>
  <c r="G844"/>
  <c r="I844"/>
  <c r="G843"/>
  <c r="I843"/>
  <c r="H843"/>
  <c r="H842"/>
  <c r="G842"/>
  <c r="I842"/>
  <c r="G841"/>
  <c r="I841"/>
  <c r="H841"/>
  <c r="H840"/>
  <c r="G840"/>
  <c r="I840"/>
  <c r="G839"/>
  <c r="I839"/>
  <c r="H839"/>
  <c r="H838"/>
  <c r="G838"/>
  <c r="I838"/>
  <c r="G837"/>
  <c r="I837"/>
  <c r="H837"/>
  <c r="H836"/>
  <c r="G836"/>
  <c r="I836"/>
  <c r="G835"/>
  <c r="I835"/>
  <c r="H835"/>
  <c r="H834"/>
  <c r="G834"/>
  <c r="I834"/>
  <c r="G833"/>
  <c r="I833"/>
  <c r="H833"/>
  <c r="H832"/>
  <c r="G832"/>
  <c r="I832"/>
  <c r="G831"/>
  <c r="I831"/>
  <c r="H831"/>
  <c r="H830"/>
  <c r="G830"/>
  <c r="I830"/>
  <c r="G829"/>
  <c r="I829"/>
  <c r="H829"/>
  <c r="H828"/>
  <c r="G828"/>
  <c r="I828"/>
  <c r="G827"/>
  <c r="I827"/>
  <c r="H827"/>
  <c r="H826"/>
  <c r="G826"/>
  <c r="I826"/>
  <c r="G825"/>
  <c r="I825"/>
  <c r="H825"/>
  <c r="H824"/>
  <c r="G824"/>
  <c r="I824"/>
  <c r="G823"/>
  <c r="I823"/>
  <c r="H823"/>
  <c r="H822"/>
  <c r="G822"/>
  <c r="I822"/>
  <c r="G821"/>
  <c r="I821"/>
  <c r="H821"/>
  <c r="H820"/>
  <c r="G820"/>
  <c r="I820"/>
  <c r="G819"/>
  <c r="I819"/>
  <c r="H819"/>
  <c r="H818"/>
  <c r="G818"/>
  <c r="I818"/>
  <c r="G817"/>
  <c r="I817"/>
  <c r="H817"/>
  <c r="H816"/>
  <c r="G816"/>
  <c r="I816"/>
  <c r="G815"/>
  <c r="I815"/>
  <c r="H815"/>
  <c r="H814"/>
  <c r="G814"/>
  <c r="I814"/>
  <c r="G813"/>
  <c r="I813"/>
  <c r="H813"/>
  <c r="H812"/>
  <c r="G812"/>
  <c r="I812"/>
  <c r="G811"/>
  <c r="I811"/>
  <c r="H811"/>
  <c r="H810"/>
  <c r="G810"/>
  <c r="I810"/>
  <c r="G809"/>
  <c r="I809"/>
  <c r="H809"/>
  <c r="H808"/>
  <c r="G808"/>
  <c r="I808"/>
  <c r="G807"/>
  <c r="I807"/>
  <c r="H807"/>
  <c r="H806"/>
  <c r="G806"/>
  <c r="I806"/>
  <c r="G805"/>
  <c r="I805"/>
  <c r="H805"/>
  <c r="H804"/>
  <c r="G804"/>
  <c r="I804"/>
  <c r="G803"/>
  <c r="I803"/>
  <c r="H803"/>
  <c r="H802"/>
  <c r="G802"/>
  <c r="I802"/>
  <c r="G801"/>
  <c r="I801"/>
  <c r="H801"/>
  <c r="H800"/>
  <c r="G800"/>
  <c r="I800"/>
  <c r="G799"/>
  <c r="I799"/>
  <c r="H799"/>
  <c r="H798"/>
  <c r="G798"/>
  <c r="I798"/>
  <c r="G797"/>
  <c r="I797"/>
  <c r="H797"/>
  <c r="H796"/>
  <c r="G796"/>
  <c r="I796"/>
  <c r="G795"/>
  <c r="I795"/>
  <c r="H795"/>
  <c r="H794"/>
  <c r="G794"/>
  <c r="I794"/>
  <c r="G793"/>
  <c r="I793"/>
  <c r="H793"/>
  <c r="H792"/>
  <c r="G792"/>
  <c r="I792"/>
  <c r="G791"/>
  <c r="I791"/>
  <c r="H791"/>
  <c r="H790"/>
  <c r="G790"/>
  <c r="I790"/>
  <c r="G789"/>
  <c r="I789"/>
  <c r="H789"/>
  <c r="H788"/>
  <c r="G788"/>
  <c r="I788"/>
  <c r="G787"/>
  <c r="I787"/>
  <c r="H787"/>
  <c r="H786"/>
  <c r="G786"/>
  <c r="I786"/>
  <c r="G785"/>
  <c r="I785"/>
  <c r="H785"/>
  <c r="H784"/>
  <c r="G784"/>
  <c r="I784"/>
  <c r="G783"/>
  <c r="I783"/>
  <c r="H783"/>
  <c r="H782"/>
  <c r="G782"/>
  <c r="I782"/>
  <c r="G781"/>
  <c r="I781"/>
  <c r="H781"/>
  <c r="H780"/>
  <c r="G780"/>
  <c r="I780"/>
  <c r="G779"/>
  <c r="I779"/>
  <c r="H779"/>
  <c r="H778"/>
  <c r="G778"/>
  <c r="I778"/>
  <c r="G777"/>
  <c r="I777"/>
  <c r="H777"/>
  <c r="H776"/>
  <c r="G776"/>
  <c r="I776"/>
  <c r="G775"/>
  <c r="I775"/>
  <c r="H775"/>
  <c r="H774"/>
  <c r="G774"/>
  <c r="I774"/>
  <c r="G773"/>
  <c r="I773"/>
  <c r="H773"/>
  <c r="H772"/>
  <c r="G772"/>
  <c r="I772"/>
  <c r="G771"/>
  <c r="I771"/>
  <c r="H771"/>
  <c r="H770"/>
  <c r="G770"/>
  <c r="I770"/>
  <c r="G769"/>
  <c r="I769"/>
  <c r="H769"/>
  <c r="H768"/>
  <c r="G768"/>
  <c r="I768"/>
  <c r="G767"/>
  <c r="I767"/>
  <c r="H767"/>
  <c r="H766"/>
  <c r="G766"/>
  <c r="I766"/>
  <c r="G765"/>
  <c r="I765"/>
  <c r="H765"/>
  <c r="H764"/>
  <c r="G764"/>
  <c r="I764"/>
  <c r="G763"/>
  <c r="I763"/>
  <c r="H763"/>
  <c r="H762"/>
  <c r="G762"/>
  <c r="I762"/>
  <c r="G761"/>
  <c r="I761"/>
  <c r="H761"/>
  <c r="H760"/>
  <c r="G760"/>
  <c r="I760"/>
  <c r="G759"/>
  <c r="I759"/>
  <c r="H759"/>
  <c r="H758"/>
  <c r="G758"/>
  <c r="I758"/>
  <c r="G757"/>
  <c r="I757"/>
  <c r="H757"/>
  <c r="H756"/>
  <c r="G756"/>
  <c r="I756"/>
  <c r="G755"/>
  <c r="I755"/>
  <c r="H755"/>
  <c r="H754"/>
  <c r="G754"/>
  <c r="I754"/>
  <c r="G753"/>
  <c r="I753"/>
  <c r="H753"/>
  <c r="H752"/>
  <c r="G752"/>
  <c r="I752"/>
  <c r="G751"/>
  <c r="I751"/>
  <c r="H751"/>
  <c r="H750"/>
  <c r="G750"/>
  <c r="I750"/>
  <c r="G749"/>
  <c r="I749"/>
  <c r="H749"/>
  <c r="H748"/>
  <c r="G748"/>
  <c r="I748"/>
  <c r="G747"/>
  <c r="I747"/>
  <c r="H747"/>
  <c r="H746"/>
  <c r="G746"/>
  <c r="I746"/>
  <c r="G745"/>
  <c r="I745"/>
  <c r="H745"/>
  <c r="H744"/>
  <c r="G744"/>
  <c r="I744"/>
  <c r="G743"/>
  <c r="I743"/>
  <c r="H743"/>
  <c r="H742"/>
  <c r="G742"/>
  <c r="I742"/>
  <c r="G741"/>
  <c r="I741"/>
  <c r="H741"/>
  <c r="H740"/>
  <c r="G740"/>
  <c r="I740"/>
  <c r="G739"/>
  <c r="I739"/>
  <c r="H739"/>
  <c r="H738"/>
  <c r="G738"/>
  <c r="I738"/>
  <c r="G737"/>
  <c r="I737"/>
  <c r="H737"/>
  <c r="H736"/>
  <c r="G736"/>
  <c r="I736"/>
  <c r="G735"/>
  <c r="I735"/>
  <c r="H735"/>
  <c r="H734"/>
  <c r="G734"/>
  <c r="I734"/>
  <c r="G733"/>
  <c r="I733"/>
  <c r="H733"/>
  <c r="H732"/>
  <c r="G732"/>
  <c r="I732"/>
  <c r="G731"/>
  <c r="I731"/>
  <c r="H731"/>
  <c r="H730"/>
  <c r="G730"/>
  <c r="I730"/>
  <c r="G729"/>
  <c r="I729"/>
  <c r="H729"/>
  <c r="H728"/>
  <c r="G728"/>
  <c r="I728"/>
  <c r="G727"/>
  <c r="I727"/>
  <c r="H727"/>
  <c r="H726"/>
  <c r="G726"/>
  <c r="I726"/>
  <c r="G725"/>
  <c r="I725"/>
  <c r="H725"/>
  <c r="H724"/>
  <c r="G724"/>
  <c r="I724"/>
  <c r="G723"/>
  <c r="I723"/>
  <c r="H723"/>
  <c r="H722"/>
  <c r="G722"/>
  <c r="I722"/>
  <c r="G721"/>
  <c r="I721"/>
  <c r="H721"/>
  <c r="H720"/>
  <c r="G720"/>
  <c r="I720"/>
  <c r="G719"/>
  <c r="I719"/>
  <c r="H719"/>
  <c r="H718"/>
  <c r="G718"/>
  <c r="I718"/>
  <c r="G717"/>
  <c r="I717"/>
  <c r="H717"/>
  <c r="H716"/>
  <c r="G716"/>
  <c r="I716"/>
  <c r="G715"/>
  <c r="I715"/>
  <c r="H715"/>
  <c r="H714"/>
  <c r="G714"/>
  <c r="I714"/>
  <c r="G713"/>
  <c r="I713"/>
  <c r="H713"/>
  <c r="H712"/>
  <c r="G712"/>
  <c r="I712"/>
  <c r="G711"/>
  <c r="I711"/>
  <c r="H711"/>
  <c r="H710"/>
  <c r="G710"/>
  <c r="I710"/>
  <c r="G709"/>
  <c r="I709"/>
  <c r="H709"/>
  <c r="H708"/>
  <c r="G708"/>
  <c r="I708"/>
  <c r="G707"/>
  <c r="I707"/>
  <c r="H707"/>
  <c r="H706"/>
  <c r="G706"/>
  <c r="I706"/>
  <c r="G705"/>
  <c r="I705"/>
  <c r="H705"/>
  <c r="H704"/>
  <c r="G704"/>
  <c r="I704"/>
  <c r="G703"/>
  <c r="I703"/>
  <c r="H703"/>
  <c r="H702"/>
  <c r="G702"/>
  <c r="I702"/>
  <c r="G701"/>
  <c r="I701"/>
  <c r="H701"/>
  <c r="H700"/>
  <c r="G700"/>
  <c r="I700"/>
  <c r="G699"/>
  <c r="I699"/>
  <c r="H699"/>
  <c r="H698"/>
  <c r="G698"/>
  <c r="I698"/>
  <c r="G697"/>
  <c r="I697"/>
  <c r="H697"/>
  <c r="H696"/>
  <c r="G696"/>
  <c r="I696"/>
  <c r="G695"/>
  <c r="I695"/>
  <c r="H695"/>
  <c r="H694"/>
  <c r="G694"/>
  <c r="I694"/>
  <c r="G693"/>
  <c r="I693"/>
  <c r="H693"/>
  <c r="H692"/>
  <c r="G692"/>
  <c r="I692"/>
  <c r="G691"/>
  <c r="I691"/>
  <c r="H691"/>
  <c r="H690"/>
  <c r="G690"/>
  <c r="I690"/>
  <c r="G689"/>
  <c r="I689"/>
  <c r="H689"/>
  <c r="H688"/>
  <c r="G688"/>
  <c r="I688"/>
  <c r="G687"/>
  <c r="I687"/>
  <c r="H687"/>
  <c r="H686"/>
  <c r="G686"/>
  <c r="I686"/>
  <c r="G685"/>
  <c r="I685"/>
  <c r="H685"/>
  <c r="H684"/>
  <c r="G684"/>
  <c r="I684"/>
  <c r="G683"/>
  <c r="I683"/>
  <c r="H683"/>
  <c r="H682"/>
  <c r="G682"/>
  <c r="I682"/>
  <c r="G681"/>
  <c r="I681"/>
  <c r="H681"/>
  <c r="H680"/>
  <c r="G680"/>
  <c r="I680"/>
  <c r="G679"/>
  <c r="I679"/>
  <c r="H679"/>
  <c r="H678"/>
  <c r="G678"/>
  <c r="I678"/>
  <c r="G677"/>
  <c r="I677"/>
  <c r="H677"/>
  <c r="H676"/>
  <c r="G676"/>
  <c r="I676"/>
  <c r="G675"/>
  <c r="I675"/>
  <c r="H675"/>
  <c r="K929"/>
  <c r="K928"/>
  <c r="K927"/>
  <c r="K926"/>
  <c r="K925"/>
  <c r="K924"/>
  <c r="K923"/>
  <c r="K922"/>
  <c r="K921"/>
  <c r="K920"/>
  <c r="K919"/>
  <c r="K918"/>
  <c r="K917"/>
  <c r="K916"/>
  <c r="K915"/>
  <c r="K914"/>
  <c r="K913"/>
  <c r="K912"/>
  <c r="K911"/>
  <c r="K910"/>
  <c r="K909"/>
  <c r="K908"/>
  <c r="K907"/>
  <c r="K906"/>
  <c r="K905"/>
  <c r="K904"/>
  <c r="K903"/>
  <c r="K902"/>
  <c r="K901"/>
  <c r="K900"/>
  <c r="K899"/>
  <c r="K898"/>
  <c r="K897"/>
  <c r="K896"/>
  <c r="K895"/>
  <c r="K894"/>
  <c r="K893"/>
  <c r="K892"/>
  <c r="K891"/>
  <c r="K890"/>
  <c r="K889"/>
  <c r="K888"/>
  <c r="K887"/>
  <c r="K886"/>
  <c r="K885"/>
  <c r="K884"/>
  <c r="K883"/>
  <c r="K882"/>
  <c r="K881"/>
  <c r="K880"/>
  <c r="K879"/>
  <c r="K878"/>
  <c r="K877"/>
  <c r="K876"/>
  <c r="K875"/>
  <c r="K874"/>
  <c r="K873"/>
  <c r="K872"/>
  <c r="K871"/>
  <c r="K870"/>
  <c r="K869"/>
  <c r="K868"/>
  <c r="K867"/>
  <c r="K866"/>
  <c r="K865"/>
  <c r="K864"/>
  <c r="K863"/>
  <c r="K862"/>
  <c r="K861"/>
  <c r="K860"/>
  <c r="K859"/>
  <c r="K858"/>
  <c r="K857"/>
  <c r="K856"/>
  <c r="K855"/>
  <c r="K854"/>
  <c r="K853"/>
  <c r="K852"/>
  <c r="K851"/>
  <c r="K850"/>
  <c r="K849"/>
  <c r="K848"/>
  <c r="K847"/>
  <c r="K846"/>
  <c r="K845"/>
  <c r="K844"/>
  <c r="K843"/>
  <c r="K842"/>
  <c r="K841"/>
  <c r="K840"/>
  <c r="K839"/>
  <c r="K838"/>
  <c r="K837"/>
  <c r="K836"/>
  <c r="K835"/>
  <c r="K834"/>
  <c r="K833"/>
  <c r="K832"/>
  <c r="K831"/>
  <c r="K830"/>
  <c r="K829"/>
  <c r="K828"/>
  <c r="K827"/>
  <c r="K826"/>
  <c r="K825"/>
  <c r="K824"/>
  <c r="K823"/>
  <c r="K822"/>
  <c r="K821"/>
  <c r="K820"/>
  <c r="K819"/>
  <c r="K818"/>
  <c r="K817"/>
  <c r="K816"/>
  <c r="K815"/>
  <c r="K814"/>
  <c r="K813"/>
  <c r="K812"/>
  <c r="K811"/>
  <c r="K810"/>
  <c r="K809"/>
  <c r="K808"/>
  <c r="K807"/>
  <c r="K806"/>
  <c r="K805"/>
  <c r="K804"/>
  <c r="K803"/>
  <c r="K802"/>
  <c r="K801"/>
  <c r="K800"/>
  <c r="K799"/>
  <c r="K798"/>
  <c r="K797"/>
  <c r="K796"/>
  <c r="K795"/>
  <c r="K794"/>
  <c r="K793"/>
  <c r="K792"/>
  <c r="K791"/>
  <c r="K790"/>
  <c r="K789"/>
  <c r="K788"/>
  <c r="K787"/>
  <c r="K786"/>
  <c r="K785"/>
  <c r="K784"/>
  <c r="K783"/>
  <c r="K782"/>
  <c r="K781"/>
  <c r="K780"/>
  <c r="K779"/>
  <c r="K778"/>
  <c r="K777"/>
  <c r="K776"/>
  <c r="K775"/>
  <c r="K774"/>
  <c r="K773"/>
  <c r="K772"/>
  <c r="K771"/>
  <c r="K770"/>
  <c r="K769"/>
  <c r="K768"/>
  <c r="K767"/>
  <c r="K766"/>
  <c r="K765"/>
  <c r="K764"/>
  <c r="K763"/>
  <c r="K762"/>
  <c r="K761"/>
  <c r="K760"/>
  <c r="K759"/>
  <c r="K758"/>
  <c r="K757"/>
  <c r="K756"/>
  <c r="K755"/>
  <c r="K754"/>
  <c r="K753"/>
  <c r="K752"/>
  <c r="K751"/>
  <c r="K750"/>
  <c r="K749"/>
  <c r="K748"/>
  <c r="K747"/>
  <c r="K746"/>
  <c r="K745"/>
  <c r="K744"/>
  <c r="K743"/>
  <c r="K742"/>
  <c r="K741"/>
  <c r="K740"/>
  <c r="K739"/>
  <c r="K738"/>
  <c r="K737"/>
  <c r="K736"/>
  <c r="K735"/>
  <c r="K734"/>
  <c r="K733"/>
  <c r="K732"/>
  <c r="K731"/>
  <c r="K730"/>
  <c r="K729"/>
  <c r="K728"/>
  <c r="K727"/>
  <c r="K726"/>
  <c r="K725"/>
  <c r="K724"/>
  <c r="K723"/>
  <c r="K722"/>
  <c r="K721"/>
  <c r="K720"/>
  <c r="K719"/>
  <c r="K718"/>
  <c r="K717"/>
  <c r="K716"/>
  <c r="K715"/>
  <c r="K714"/>
  <c r="K713"/>
  <c r="K712"/>
  <c r="K711"/>
  <c r="K710"/>
  <c r="K709"/>
  <c r="K708"/>
  <c r="K707"/>
  <c r="K706"/>
  <c r="K705"/>
  <c r="K704"/>
  <c r="K703"/>
  <c r="K702"/>
  <c r="K701"/>
  <c r="K700"/>
  <c r="K699"/>
  <c r="K698"/>
  <c r="K697"/>
  <c r="K696"/>
  <c r="K695"/>
  <c r="K694"/>
  <c r="K693"/>
  <c r="K692"/>
  <c r="K691"/>
  <c r="K690"/>
  <c r="K689"/>
  <c r="K688"/>
  <c r="K687"/>
  <c r="K686"/>
  <c r="K685"/>
  <c r="K684"/>
  <c r="K683"/>
  <c r="K682"/>
  <c r="K681"/>
  <c r="K680"/>
  <c r="K679"/>
  <c r="K678"/>
  <c r="K677"/>
  <c r="K676"/>
  <c r="K675"/>
  <c r="K674"/>
  <c r="H674"/>
  <c r="G674"/>
  <c r="I674"/>
  <c r="G673"/>
  <c r="I673"/>
  <c r="H673"/>
  <c r="H672"/>
  <c r="G672"/>
  <c r="I672"/>
  <c r="G671"/>
  <c r="I671"/>
  <c r="H671"/>
  <c r="H670"/>
  <c r="G670"/>
  <c r="I670"/>
  <c r="G669"/>
  <c r="I669"/>
  <c r="H669"/>
  <c r="H668"/>
  <c r="G668"/>
  <c r="I668"/>
  <c r="G667"/>
  <c r="I667"/>
  <c r="H667"/>
  <c r="H666"/>
  <c r="G666"/>
  <c r="I666"/>
  <c r="G665"/>
  <c r="I665"/>
  <c r="H665"/>
  <c r="H664"/>
  <c r="G664"/>
  <c r="I664"/>
  <c r="G663"/>
  <c r="I663"/>
  <c r="H663"/>
  <c r="H662"/>
  <c r="G662"/>
  <c r="I662"/>
  <c r="G661"/>
  <c r="I661"/>
  <c r="H661"/>
  <c r="H660"/>
  <c r="G660"/>
  <c r="I660"/>
  <c r="G659"/>
  <c r="I659"/>
  <c r="H659"/>
  <c r="H658"/>
  <c r="G658"/>
  <c r="I658"/>
  <c r="G657"/>
  <c r="I657"/>
  <c r="H657"/>
  <c r="H656"/>
  <c r="G656"/>
  <c r="I656"/>
  <c r="G655"/>
  <c r="I655"/>
  <c r="H655"/>
  <c r="H654"/>
  <c r="G654"/>
  <c r="I654"/>
  <c r="G653"/>
  <c r="I653"/>
  <c r="H653"/>
  <c r="H652"/>
  <c r="G652"/>
  <c r="I652"/>
  <c r="G651"/>
  <c r="I651"/>
  <c r="H651"/>
  <c r="H650"/>
  <c r="G650"/>
  <c r="I650"/>
  <c r="G649"/>
  <c r="I649"/>
  <c r="H649"/>
  <c r="H648"/>
  <c r="G648"/>
  <c r="I648"/>
  <c r="G647"/>
  <c r="I647"/>
  <c r="H647"/>
  <c r="H646"/>
  <c r="G646"/>
  <c r="I646"/>
  <c r="G645"/>
  <c r="I645"/>
  <c r="H645"/>
  <c r="H644"/>
  <c r="G644"/>
  <c r="I644"/>
  <c r="G643"/>
  <c r="I643"/>
  <c r="H643"/>
  <c r="H642"/>
  <c r="G642"/>
  <c r="I642"/>
  <c r="G641"/>
  <c r="I641"/>
  <c r="H641"/>
  <c r="H640"/>
  <c r="G640"/>
  <c r="I640"/>
  <c r="G639"/>
  <c r="I639"/>
  <c r="H639"/>
  <c r="H638"/>
  <c r="G638"/>
  <c r="I638"/>
  <c r="G637"/>
  <c r="I637"/>
  <c r="H637"/>
  <c r="H636"/>
  <c r="G636"/>
  <c r="I636"/>
  <c r="G635"/>
  <c r="I635"/>
  <c r="H635"/>
  <c r="H634"/>
  <c r="G634"/>
  <c r="I634"/>
  <c r="G633"/>
  <c r="I633"/>
  <c r="H633"/>
  <c r="H632"/>
  <c r="G632"/>
  <c r="I632"/>
  <c r="G631"/>
  <c r="I631"/>
  <c r="H631"/>
  <c r="H630"/>
  <c r="G630"/>
  <c r="I630"/>
  <c r="G629"/>
  <c r="I629"/>
  <c r="H629"/>
  <c r="H628"/>
  <c r="G628"/>
  <c r="I628"/>
  <c r="G627"/>
  <c r="I627"/>
  <c r="H627"/>
  <c r="H626"/>
  <c r="G626"/>
  <c r="I626"/>
  <c r="G625"/>
  <c r="I625"/>
  <c r="H625"/>
  <c r="H624"/>
  <c r="G624"/>
  <c r="I624"/>
  <c r="G623"/>
  <c r="I623"/>
  <c r="H623"/>
  <c r="H622"/>
  <c r="G622"/>
  <c r="I622"/>
  <c r="G621"/>
  <c r="I621"/>
  <c r="H621"/>
  <c r="H620"/>
  <c r="G620"/>
  <c r="I620"/>
  <c r="G619"/>
  <c r="I619"/>
  <c r="H619"/>
  <c r="H618"/>
  <c r="G618"/>
  <c r="I618"/>
  <c r="G617"/>
  <c r="I617"/>
  <c r="H617"/>
  <c r="H616"/>
  <c r="I616"/>
  <c r="G616"/>
  <c r="G615"/>
  <c r="I615"/>
  <c r="H615"/>
  <c r="H614"/>
  <c r="G614"/>
  <c r="I614"/>
  <c r="G613"/>
  <c r="I613"/>
  <c r="H613"/>
  <c r="H612"/>
  <c r="I612"/>
  <c r="G612"/>
  <c r="G611"/>
  <c r="I611"/>
  <c r="H611"/>
  <c r="H610"/>
  <c r="G610"/>
  <c r="I610"/>
  <c r="G609"/>
  <c r="I609"/>
  <c r="H609"/>
  <c r="H608"/>
  <c r="I608"/>
  <c r="G608"/>
  <c r="G607"/>
  <c r="I607"/>
  <c r="H607"/>
  <c r="H606"/>
  <c r="G606"/>
  <c r="I606"/>
  <c r="G605"/>
  <c r="I605"/>
  <c r="H605"/>
  <c r="H604"/>
  <c r="I604"/>
  <c r="G604"/>
  <c r="G603"/>
  <c r="I603"/>
  <c r="H603"/>
  <c r="H602"/>
  <c r="G602"/>
  <c r="I602"/>
  <c r="G601"/>
  <c r="I601"/>
  <c r="H601"/>
  <c r="H600"/>
  <c r="I600"/>
  <c r="G600"/>
  <c r="G599"/>
  <c r="I599"/>
  <c r="H599"/>
  <c r="H598"/>
  <c r="G598"/>
  <c r="I598"/>
  <c r="G597"/>
  <c r="I597"/>
  <c r="H597"/>
  <c r="H596"/>
  <c r="I596"/>
  <c r="G596"/>
  <c r="G595"/>
  <c r="I595"/>
  <c r="H595"/>
  <c r="H594"/>
  <c r="G594"/>
  <c r="I594"/>
  <c r="G593"/>
  <c r="I593"/>
  <c r="H593"/>
  <c r="H592"/>
  <c r="I592"/>
  <c r="G592"/>
  <c r="G591"/>
  <c r="I591"/>
  <c r="H591"/>
  <c r="H590"/>
  <c r="G590"/>
  <c r="I590"/>
  <c r="G589"/>
  <c r="I589"/>
  <c r="H589"/>
  <c r="H588"/>
  <c r="I588"/>
  <c r="G588"/>
  <c r="G587"/>
  <c r="I587"/>
  <c r="H587"/>
  <c r="H586"/>
  <c r="G586"/>
  <c r="I586"/>
  <c r="G585"/>
  <c r="I585"/>
  <c r="H585"/>
  <c r="H584"/>
  <c r="I584"/>
  <c r="G584"/>
  <c r="G583"/>
  <c r="I583"/>
  <c r="H583"/>
  <c r="H582"/>
  <c r="G582"/>
  <c r="I582"/>
  <c r="G581"/>
  <c r="I581"/>
  <c r="H581"/>
  <c r="H580"/>
  <c r="I580"/>
  <c r="G580"/>
  <c r="G579"/>
  <c r="I579"/>
  <c r="H579"/>
  <c r="H578"/>
  <c r="G578"/>
  <c r="I578"/>
  <c r="G577"/>
  <c r="I577"/>
  <c r="H577"/>
  <c r="H576"/>
  <c r="I576"/>
  <c r="G576"/>
  <c r="G575"/>
  <c r="I575"/>
  <c r="H575"/>
  <c r="H574"/>
  <c r="G574"/>
  <c r="I574"/>
  <c r="G573"/>
  <c r="I573"/>
  <c r="H573"/>
  <c r="H572"/>
  <c r="I572"/>
  <c r="G572"/>
  <c r="G571"/>
  <c r="I571"/>
  <c r="H571"/>
  <c r="H570"/>
  <c r="G570"/>
  <c r="I570"/>
  <c r="G569"/>
  <c r="I569"/>
  <c r="H569"/>
  <c r="H568"/>
  <c r="I568"/>
  <c r="G568"/>
  <c r="G567"/>
  <c r="I567"/>
  <c r="H567"/>
  <c r="H566"/>
  <c r="G566"/>
  <c r="I566"/>
  <c r="G565"/>
  <c r="I565"/>
  <c r="H565"/>
  <c r="H564"/>
  <c r="I564"/>
  <c r="G564"/>
  <c r="G563"/>
  <c r="I563"/>
  <c r="H563"/>
  <c r="H562"/>
  <c r="G562"/>
  <c r="I562"/>
  <c r="G561"/>
  <c r="I561"/>
  <c r="H561"/>
  <c r="H560"/>
  <c r="I560"/>
  <c r="G560"/>
  <c r="G559"/>
  <c r="I559"/>
  <c r="H559"/>
  <c r="H558"/>
  <c r="G558"/>
  <c r="I558"/>
  <c r="G557"/>
  <c r="I557"/>
  <c r="H557"/>
  <c r="H556"/>
  <c r="I556"/>
  <c r="G556"/>
  <c r="G555"/>
  <c r="I555"/>
  <c r="H555"/>
  <c r="H554"/>
  <c r="G554"/>
  <c r="I554"/>
  <c r="G553"/>
  <c r="I553"/>
  <c r="H553"/>
  <c r="H552"/>
  <c r="I552"/>
  <c r="G552"/>
  <c r="G551"/>
  <c r="I551"/>
  <c r="H551"/>
  <c r="H550"/>
  <c r="G550"/>
  <c r="I550"/>
  <c r="G549"/>
  <c r="I549"/>
  <c r="H549"/>
  <c r="H548"/>
  <c r="I548"/>
  <c r="G548"/>
  <c r="G547"/>
  <c r="I547"/>
  <c r="H547"/>
  <c r="H546"/>
  <c r="G546"/>
  <c r="I546"/>
  <c r="G545"/>
  <c r="I545"/>
  <c r="H545"/>
  <c r="H544"/>
  <c r="I544"/>
  <c r="G544"/>
  <c r="G543"/>
  <c r="I543"/>
  <c r="H543"/>
  <c r="H542"/>
  <c r="G542"/>
  <c r="I542"/>
  <c r="H541"/>
  <c r="G541"/>
  <c r="I541"/>
  <c r="G540"/>
  <c r="I540"/>
  <c r="H540"/>
  <c r="H539"/>
  <c r="G539"/>
  <c r="I539"/>
  <c r="G538"/>
  <c r="I538"/>
  <c r="H538"/>
  <c r="H537"/>
  <c r="G537"/>
  <c r="I537"/>
  <c r="G536"/>
  <c r="I536"/>
  <c r="H536"/>
  <c r="H535"/>
  <c r="G535"/>
  <c r="I535"/>
  <c r="G534"/>
  <c r="I534"/>
  <c r="H534"/>
  <c r="H533"/>
  <c r="G533"/>
  <c r="I533"/>
  <c r="G532"/>
  <c r="I532"/>
  <c r="H532"/>
  <c r="H531"/>
  <c r="G531"/>
  <c r="I531"/>
  <c r="G530"/>
  <c r="I530"/>
  <c r="H530"/>
  <c r="H529"/>
  <c r="G529"/>
  <c r="I529"/>
  <c r="G528"/>
  <c r="I528"/>
  <c r="H528"/>
  <c r="H527"/>
  <c r="G527"/>
  <c r="I527"/>
  <c r="G526"/>
  <c r="I526"/>
  <c r="H526"/>
  <c r="H525"/>
  <c r="G525"/>
  <c r="I525"/>
  <c r="G524"/>
  <c r="I524"/>
  <c r="H524"/>
  <c r="H523"/>
  <c r="G523"/>
  <c r="I523"/>
  <c r="G522"/>
  <c r="I522"/>
  <c r="H522"/>
  <c r="H521"/>
  <c r="G521"/>
  <c r="I521"/>
  <c r="G520"/>
  <c r="I520"/>
  <c r="H520"/>
  <c r="H519"/>
  <c r="G519"/>
  <c r="I519"/>
  <c r="G518"/>
  <c r="I518"/>
  <c r="H518"/>
  <c r="H517"/>
  <c r="G517"/>
  <c r="I517"/>
  <c r="G516"/>
  <c r="I516"/>
  <c r="H516"/>
  <c r="H515"/>
  <c r="G515"/>
  <c r="I515"/>
  <c r="G514"/>
  <c r="I514"/>
  <c r="H514"/>
  <c r="H513"/>
  <c r="G513"/>
  <c r="I513"/>
  <c r="G512"/>
  <c r="I512"/>
  <c r="H512"/>
  <c r="H511"/>
  <c r="G511"/>
  <c r="I511"/>
  <c r="G510"/>
  <c r="I510"/>
  <c r="H510"/>
  <c r="H509"/>
  <c r="G509"/>
  <c r="I509"/>
  <c r="G508"/>
  <c r="I508"/>
  <c r="H508"/>
  <c r="H507"/>
  <c r="G507"/>
  <c r="I507"/>
  <c r="G506"/>
  <c r="I506"/>
  <c r="H506"/>
  <c r="H505"/>
  <c r="G505"/>
  <c r="I505"/>
  <c r="G504"/>
  <c r="I504"/>
  <c r="H504"/>
  <c r="H503"/>
  <c r="G503"/>
  <c r="I503"/>
  <c r="G502"/>
  <c r="I502"/>
  <c r="H502"/>
  <c r="H501"/>
  <c r="G501"/>
  <c r="I501"/>
  <c r="G500"/>
  <c r="I500"/>
  <c r="H500"/>
  <c r="H499"/>
  <c r="G499"/>
  <c r="I499"/>
  <c r="G498"/>
  <c r="I498"/>
  <c r="H498"/>
  <c r="H497"/>
  <c r="G497"/>
  <c r="I497"/>
  <c r="G496"/>
  <c r="I496"/>
  <c r="H496"/>
  <c r="H495"/>
  <c r="G495"/>
  <c r="I495"/>
  <c r="G494"/>
  <c r="I494"/>
  <c r="H494"/>
  <c r="H493"/>
  <c r="G493"/>
  <c r="I493"/>
  <c r="G492"/>
  <c r="I492"/>
  <c r="H492"/>
  <c r="H491"/>
  <c r="G491"/>
  <c r="I491"/>
  <c r="G490"/>
  <c r="I490"/>
  <c r="H490"/>
  <c r="H489"/>
  <c r="G489"/>
  <c r="I489"/>
  <c r="G488"/>
  <c r="I488"/>
  <c r="H488"/>
  <c r="H487"/>
  <c r="G487"/>
  <c r="I487"/>
  <c r="G486"/>
  <c r="I486"/>
  <c r="H486"/>
  <c r="H485"/>
  <c r="G485"/>
  <c r="I485"/>
  <c r="G484"/>
  <c r="I484"/>
  <c r="H484"/>
  <c r="H483"/>
  <c r="G483"/>
  <c r="I483"/>
  <c r="G482"/>
  <c r="I482"/>
  <c r="H482"/>
  <c r="H481"/>
  <c r="G481"/>
  <c r="I481"/>
  <c r="G480"/>
  <c r="I480"/>
  <c r="H480"/>
  <c r="H479"/>
  <c r="G479"/>
  <c r="I479"/>
  <c r="G478"/>
  <c r="I478"/>
  <c r="H478"/>
  <c r="H477"/>
  <c r="G477"/>
  <c r="I477"/>
  <c r="G476"/>
  <c r="I476"/>
  <c r="H476"/>
  <c r="H475"/>
  <c r="G475"/>
  <c r="I475"/>
  <c r="G474"/>
  <c r="I474"/>
  <c r="H474"/>
  <c r="H473"/>
  <c r="G473"/>
  <c r="I473"/>
  <c r="G472"/>
  <c r="I472"/>
  <c r="H472"/>
  <c r="H471"/>
  <c r="G471"/>
  <c r="I471"/>
  <c r="G470"/>
  <c r="I470"/>
  <c r="H470"/>
  <c r="H469"/>
  <c r="G469"/>
  <c r="I469"/>
  <c r="G468"/>
  <c r="I468"/>
  <c r="H468"/>
  <c r="H467"/>
  <c r="G467"/>
  <c r="I467"/>
  <c r="G466"/>
  <c r="I466"/>
  <c r="H466"/>
  <c r="H465"/>
  <c r="G465"/>
  <c r="I465"/>
  <c r="G464"/>
  <c r="I464"/>
  <c r="H464"/>
  <c r="H463"/>
  <c r="G463"/>
  <c r="I463"/>
  <c r="G462"/>
  <c r="I462"/>
  <c r="H462"/>
  <c r="H461"/>
  <c r="G461"/>
  <c r="I461"/>
  <c r="G460"/>
  <c r="I460"/>
  <c r="H460"/>
  <c r="H459"/>
  <c r="G459"/>
  <c r="I459"/>
  <c r="G458"/>
  <c r="I458"/>
  <c r="H458"/>
  <c r="H457"/>
  <c r="G457"/>
  <c r="I457"/>
  <c r="G456"/>
  <c r="I456"/>
  <c r="H456"/>
  <c r="H455"/>
  <c r="G455"/>
  <c r="I455"/>
  <c r="G454"/>
  <c r="I454"/>
  <c r="H454"/>
  <c r="H453"/>
  <c r="G453"/>
  <c r="I453"/>
  <c r="G452"/>
  <c r="I452"/>
  <c r="H452"/>
  <c r="H451"/>
  <c r="G451"/>
  <c r="I451"/>
  <c r="G450"/>
  <c r="I450"/>
  <c r="H450"/>
  <c r="H449"/>
  <c r="G449"/>
  <c r="I449"/>
  <c r="G448"/>
  <c r="I448"/>
  <c r="H448"/>
  <c r="H447"/>
  <c r="G447"/>
  <c r="I447"/>
  <c r="G446"/>
  <c r="I446"/>
  <c r="H446"/>
  <c r="H445"/>
  <c r="G445"/>
  <c r="I445"/>
  <c r="G444"/>
  <c r="I444"/>
  <c r="H444"/>
  <c r="H443"/>
  <c r="G443"/>
  <c r="I443"/>
  <c r="G442"/>
  <c r="I442"/>
  <c r="H442"/>
  <c r="H441"/>
  <c r="G441"/>
  <c r="I441"/>
  <c r="G440"/>
  <c r="I440"/>
  <c r="H440"/>
  <c r="H439"/>
  <c r="G439"/>
  <c r="I439"/>
  <c r="G438"/>
  <c r="I438"/>
  <c r="H438"/>
  <c r="H437"/>
  <c r="G437"/>
  <c r="I437"/>
  <c r="G436"/>
  <c r="I436"/>
  <c r="H436"/>
  <c r="H435"/>
  <c r="G435"/>
  <c r="I435"/>
  <c r="G434"/>
  <c r="I434"/>
  <c r="H434"/>
  <c r="H433"/>
  <c r="G433"/>
  <c r="I433"/>
  <c r="G432"/>
  <c r="I432"/>
  <c r="H432"/>
  <c r="H431"/>
  <c r="G431"/>
  <c r="I431"/>
  <c r="G430"/>
  <c r="I430"/>
  <c r="H430"/>
  <c r="H429"/>
  <c r="G429"/>
  <c r="I429"/>
  <c r="G428"/>
  <c r="I428"/>
  <c r="H428"/>
  <c r="H427"/>
  <c r="G427"/>
  <c r="I427"/>
  <c r="G426"/>
  <c r="I426"/>
  <c r="H426"/>
  <c r="H425"/>
  <c r="G425"/>
  <c r="I425"/>
  <c r="G424"/>
  <c r="I424"/>
  <c r="H424"/>
  <c r="H423"/>
  <c r="G423"/>
  <c r="I423"/>
  <c r="G422"/>
  <c r="I422"/>
  <c r="H422"/>
  <c r="H421"/>
  <c r="G421"/>
  <c r="I421"/>
  <c r="G420"/>
  <c r="I420"/>
  <c r="H420"/>
  <c r="H419"/>
  <c r="G419"/>
  <c r="I419"/>
  <c r="K673"/>
  <c r="K672"/>
  <c r="K671"/>
  <c r="K670"/>
  <c r="K669"/>
  <c r="K668"/>
  <c r="K667"/>
  <c r="K666"/>
  <c r="K665"/>
  <c r="K664"/>
  <c r="K663"/>
  <c r="K662"/>
  <c r="K661"/>
  <c r="K660"/>
  <c r="K659"/>
  <c r="K658"/>
  <c r="K657"/>
  <c r="K656"/>
  <c r="K655"/>
  <c r="K654"/>
  <c r="K653"/>
  <c r="K652"/>
  <c r="K651"/>
  <c r="K650"/>
  <c r="K649"/>
  <c r="K648"/>
  <c r="K647"/>
  <c r="K646"/>
  <c r="K645"/>
  <c r="K644"/>
  <c r="K643"/>
  <c r="K642"/>
  <c r="K641"/>
  <c r="K640"/>
  <c r="K639"/>
  <c r="K638"/>
  <c r="K637"/>
  <c r="K636"/>
  <c r="K635"/>
  <c r="K634"/>
  <c r="K633"/>
  <c r="K632"/>
  <c r="K631"/>
  <c r="K630"/>
  <c r="K629"/>
  <c r="K628"/>
  <c r="K627"/>
  <c r="K626"/>
  <c r="K625"/>
  <c r="K624"/>
  <c r="K623"/>
  <c r="K622"/>
  <c r="K621"/>
  <c r="K620"/>
  <c r="K619"/>
  <c r="K618"/>
  <c r="K617"/>
  <c r="K616"/>
  <c r="K615"/>
  <c r="K614"/>
  <c r="K613"/>
  <c r="K612"/>
  <c r="K611"/>
  <c r="K610"/>
  <c r="K609"/>
  <c r="K608"/>
  <c r="K607"/>
  <c r="K606"/>
  <c r="K605"/>
  <c r="K604"/>
  <c r="K603"/>
  <c r="K602"/>
  <c r="K601"/>
  <c r="K600"/>
  <c r="K599"/>
  <c r="K598"/>
  <c r="K597"/>
  <c r="K596"/>
  <c r="K595"/>
  <c r="K594"/>
  <c r="K593"/>
  <c r="K592"/>
  <c r="K591"/>
  <c r="K590"/>
  <c r="K589"/>
  <c r="K588"/>
  <c r="K587"/>
  <c r="K586"/>
  <c r="K585"/>
  <c r="K584"/>
  <c r="K583"/>
  <c r="K582"/>
  <c r="K581"/>
  <c r="K580"/>
  <c r="K579"/>
  <c r="K578"/>
  <c r="K577"/>
  <c r="K576"/>
  <c r="K575"/>
  <c r="K574"/>
  <c r="K573"/>
  <c r="K572"/>
  <c r="K571"/>
  <c r="K570"/>
  <c r="K569"/>
  <c r="K568"/>
  <c r="K567"/>
  <c r="K566"/>
  <c r="K565"/>
  <c r="K564"/>
  <c r="K563"/>
  <c r="K562"/>
  <c r="K561"/>
  <c r="K560"/>
  <c r="K559"/>
  <c r="K558"/>
  <c r="K557"/>
  <c r="K556"/>
  <c r="K555"/>
  <c r="K554"/>
  <c r="K553"/>
  <c r="K552"/>
  <c r="K551"/>
  <c r="K550"/>
  <c r="K549"/>
  <c r="K548"/>
  <c r="K547"/>
  <c r="K546"/>
  <c r="K545"/>
  <c r="K544"/>
  <c r="K543"/>
  <c r="K542"/>
  <c r="K541"/>
  <c r="K540"/>
  <c r="K539"/>
  <c r="K538"/>
  <c r="K537"/>
  <c r="K536"/>
  <c r="K535"/>
  <c r="K534"/>
  <c r="K533"/>
  <c r="K532"/>
  <c r="K531"/>
  <c r="K530"/>
  <c r="K529"/>
  <c r="K528"/>
  <c r="K527"/>
  <c r="K526"/>
  <c r="K525"/>
  <c r="K524"/>
  <c r="K523"/>
  <c r="K522"/>
  <c r="K521"/>
  <c r="K520"/>
  <c r="K519"/>
  <c r="K518"/>
  <c r="K517"/>
  <c r="K516"/>
  <c r="K515"/>
  <c r="K514"/>
  <c r="K513"/>
  <c r="K512"/>
  <c r="K511"/>
  <c r="K510"/>
  <c r="K509"/>
  <c r="K508"/>
  <c r="K507"/>
  <c r="K506"/>
  <c r="K505"/>
  <c r="K504"/>
  <c r="K503"/>
  <c r="K502"/>
  <c r="K501"/>
  <c r="K500"/>
  <c r="K499"/>
  <c r="K498"/>
  <c r="K497"/>
  <c r="K496"/>
  <c r="K495"/>
  <c r="K494"/>
  <c r="K493"/>
  <c r="K492"/>
  <c r="K491"/>
  <c r="K490"/>
  <c r="K489"/>
  <c r="K488"/>
  <c r="K487"/>
  <c r="K486"/>
  <c r="K485"/>
  <c r="K484"/>
  <c r="K483"/>
  <c r="K482"/>
  <c r="K481"/>
  <c r="K480"/>
  <c r="K479"/>
  <c r="K478"/>
  <c r="K477"/>
  <c r="K476"/>
  <c r="K475"/>
  <c r="K474"/>
  <c r="K473"/>
  <c r="K472"/>
  <c r="K471"/>
  <c r="K470"/>
  <c r="K469"/>
  <c r="K468"/>
  <c r="K467"/>
  <c r="K466"/>
  <c r="K465"/>
  <c r="K464"/>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G418"/>
  <c r="J418" s="1"/>
  <c r="L392" i="5"/>
  <c r="L393" s="1"/>
  <c r="L394" s="1"/>
  <c r="L395" s="1"/>
  <c r="L396" s="1"/>
  <c r="L397" s="1"/>
  <c r="L398" s="1"/>
  <c r="L399" s="1"/>
  <c r="L400" s="1"/>
  <c r="L401" s="1"/>
  <c r="L402" s="1"/>
  <c r="L403" s="1"/>
  <c r="L404" s="1"/>
  <c r="L405" s="1"/>
  <c r="L406" s="1"/>
  <c r="L407" s="1"/>
  <c r="L408" s="1"/>
  <c r="L409" s="1"/>
  <c r="L410" s="1"/>
  <c r="L411" s="1"/>
  <c r="L412" s="1"/>
  <c r="L413" s="1"/>
  <c r="L414" s="1"/>
  <c r="L415" s="1"/>
  <c r="L416" s="1"/>
  <c r="L417" s="1"/>
  <c r="L418" s="1"/>
  <c r="L419" s="1"/>
  <c r="A376" i="2"/>
  <c r="A346"/>
  <c r="A316"/>
  <c r="A286"/>
  <c r="A256"/>
  <c r="A196"/>
  <c r="A136"/>
  <c r="A167" s="1"/>
  <c r="A106"/>
  <c r="A227" s="1"/>
  <c r="K418"/>
  <c r="A47"/>
  <c r="A107"/>
  <c r="A228" s="1"/>
  <c r="A137"/>
  <c r="A168" s="1"/>
  <c r="A197"/>
  <c r="A257"/>
  <c r="A287"/>
  <c r="A317"/>
  <c r="A347"/>
  <c r="A377"/>
  <c r="H20" i="14"/>
  <c r="I20"/>
  <c r="J20"/>
  <c r="G20"/>
  <c r="D20"/>
  <c r="E20"/>
  <c r="C20"/>
  <c r="F17"/>
  <c r="F16"/>
  <c r="F15"/>
  <c r="F14"/>
  <c r="F13"/>
  <c r="F10"/>
  <c r="M5" i="5"/>
  <c r="L6"/>
  <c r="L7" s="1"/>
  <c r="L8" s="1"/>
  <c r="M6"/>
  <c r="M7"/>
  <c r="M8"/>
  <c r="M9"/>
  <c r="M10"/>
  <c r="M11"/>
  <c r="M12"/>
  <c r="M13"/>
  <c r="M14"/>
  <c r="M15"/>
  <c r="M16"/>
  <c r="M17"/>
  <c r="M18"/>
  <c r="M19"/>
  <c r="M20"/>
  <c r="M21"/>
  <c r="M22"/>
  <c r="M23"/>
  <c r="M24"/>
  <c r="M25"/>
  <c r="M26"/>
  <c r="M27"/>
  <c r="M28"/>
  <c r="M29"/>
  <c r="M30"/>
  <c r="M31"/>
  <c r="M32"/>
  <c r="M33"/>
  <c r="M34"/>
  <c r="M35"/>
  <c r="M36"/>
  <c r="M37"/>
  <c r="L38"/>
  <c r="M38"/>
  <c r="L39"/>
  <c r="L40" s="1"/>
  <c r="M39"/>
  <c r="M40"/>
  <c r="M41"/>
  <c r="M42"/>
  <c r="M43"/>
  <c r="M44"/>
  <c r="M45"/>
  <c r="M46"/>
  <c r="M47"/>
  <c r="M48"/>
  <c r="M49"/>
  <c r="M50"/>
  <c r="M51"/>
  <c r="M52"/>
  <c r="M53"/>
  <c r="M54"/>
  <c r="M55"/>
  <c r="M56"/>
  <c r="M57"/>
  <c r="M58"/>
  <c r="M59"/>
  <c r="M60"/>
  <c r="M61"/>
  <c r="M62"/>
  <c r="M63"/>
  <c r="M64"/>
  <c r="M65"/>
  <c r="M66"/>
  <c r="M67"/>
  <c r="M68"/>
  <c r="M69"/>
  <c r="L70"/>
  <c r="L71" s="1"/>
  <c r="L72" s="1"/>
  <c r="M70"/>
  <c r="M71"/>
  <c r="M72"/>
  <c r="M73"/>
  <c r="M74"/>
  <c r="M75"/>
  <c r="M76"/>
  <c r="M77"/>
  <c r="M78"/>
  <c r="M79"/>
  <c r="M80"/>
  <c r="M81"/>
  <c r="M82"/>
  <c r="M83"/>
  <c r="M84"/>
  <c r="M85"/>
  <c r="M86"/>
  <c r="M87"/>
  <c r="M88"/>
  <c r="M89"/>
  <c r="M90"/>
  <c r="M91"/>
  <c r="M92"/>
  <c r="M93"/>
  <c r="M94"/>
  <c r="M95"/>
  <c r="M96"/>
  <c r="M97"/>
  <c r="M98"/>
  <c r="M99"/>
  <c r="M100"/>
  <c r="M101"/>
  <c r="L102"/>
  <c r="L103" s="1"/>
  <c r="L104" s="1"/>
  <c r="L105" s="1"/>
  <c r="M102"/>
  <c r="M103"/>
  <c r="M104"/>
  <c r="M105"/>
  <c r="M106"/>
  <c r="M107"/>
  <c r="M108"/>
  <c r="M109"/>
  <c r="M110"/>
  <c r="M111"/>
  <c r="M112"/>
  <c r="M113"/>
  <c r="M114"/>
  <c r="M115"/>
  <c r="M116"/>
  <c r="M117"/>
  <c r="M118"/>
  <c r="M119"/>
  <c r="M120"/>
  <c r="M121"/>
  <c r="M122"/>
  <c r="M123"/>
  <c r="M124"/>
  <c r="M125"/>
  <c r="M126"/>
  <c r="M127"/>
  <c r="M128"/>
  <c r="M129"/>
  <c r="M130"/>
  <c r="M131"/>
  <c r="M132"/>
  <c r="M133"/>
  <c r="L135"/>
  <c r="L136" s="1"/>
  <c r="M134"/>
  <c r="M135"/>
  <c r="M136"/>
  <c r="M137"/>
  <c r="M138"/>
  <c r="M139"/>
  <c r="M140"/>
  <c r="M141"/>
  <c r="M142"/>
  <c r="M143"/>
  <c r="M144"/>
  <c r="M145"/>
  <c r="M146"/>
  <c r="M147"/>
  <c r="M148"/>
  <c r="M149"/>
  <c r="M150"/>
  <c r="M151"/>
  <c r="M152"/>
  <c r="M153"/>
  <c r="M154"/>
  <c r="M155"/>
  <c r="M156"/>
  <c r="M157"/>
  <c r="M158"/>
  <c r="M159"/>
  <c r="M160"/>
  <c r="M161"/>
  <c r="M162"/>
  <c r="M163"/>
  <c r="M164"/>
  <c r="M165"/>
  <c r="D162" i="13" s="1"/>
  <c r="M166" i="5"/>
  <c r="D163" i="13" s="1"/>
  <c r="M167" i="5"/>
  <c r="D164" i="13" s="1"/>
  <c r="M168" i="5"/>
  <c r="D165" i="13" s="1"/>
  <c r="M169" i="5"/>
  <c r="D166" i="13" s="1"/>
  <c r="M170" i="5"/>
  <c r="D167" i="13" s="1"/>
  <c r="M171" i="5"/>
  <c r="D168" i="13" s="1"/>
  <c r="M172" i="5"/>
  <c r="D169" i="13" s="1"/>
  <c r="M173" i="5"/>
  <c r="D170" i="13" s="1"/>
  <c r="M174" i="5"/>
  <c r="D171" i="13" s="1"/>
  <c r="M175" i="5"/>
  <c r="D172" i="13" s="1"/>
  <c r="M176" i="5"/>
  <c r="D173" i="13" s="1"/>
  <c r="M177" i="5"/>
  <c r="D174" i="13" s="1"/>
  <c r="M178" i="5"/>
  <c r="D175" i="13" s="1"/>
  <c r="M179" i="5"/>
  <c r="D176" i="13" s="1"/>
  <c r="M180" i="5"/>
  <c r="D177" i="13" s="1"/>
  <c r="M181" i="5"/>
  <c r="D178" i="13" s="1"/>
  <c r="M182" i="5"/>
  <c r="D179" i="13" s="1"/>
  <c r="M183" i="5"/>
  <c r="D180" i="13" s="1"/>
  <c r="M184" i="5"/>
  <c r="D181" i="13" s="1"/>
  <c r="M185" i="5"/>
  <c r="D182" i="13" s="1"/>
  <c r="M186" i="5"/>
  <c r="D183" i="13" s="1"/>
  <c r="M187" i="5"/>
  <c r="D184" i="13" s="1"/>
  <c r="M188" i="5"/>
  <c r="D185" i="13" s="1"/>
  <c r="M189" i="5"/>
  <c r="D186" i="13" s="1"/>
  <c r="M190" i="5"/>
  <c r="D187" i="13" s="1"/>
  <c r="M191" i="5"/>
  <c r="D188" i="13" s="1"/>
  <c r="M192" i="5"/>
  <c r="D189" i="13" s="1"/>
  <c r="M193" i="5"/>
  <c r="D190" i="13" s="1"/>
  <c r="M194" i="5"/>
  <c r="D191" i="13" s="1"/>
  <c r="M195" i="5"/>
  <c r="D192" i="13" s="1"/>
  <c r="M196" i="5"/>
  <c r="D193" i="13" s="1"/>
  <c r="M197" i="5"/>
  <c r="L198"/>
  <c r="L199" s="1"/>
  <c r="M198"/>
  <c r="M199"/>
  <c r="M200"/>
  <c r="M201"/>
  <c r="M202"/>
  <c r="M203"/>
  <c r="M204"/>
  <c r="M205"/>
  <c r="M206"/>
  <c r="M207"/>
  <c r="M208"/>
  <c r="M209"/>
  <c r="M210"/>
  <c r="M211"/>
  <c r="M212"/>
  <c r="M213"/>
  <c r="M214"/>
  <c r="M215"/>
  <c r="M216"/>
  <c r="M217"/>
  <c r="M218"/>
  <c r="M219"/>
  <c r="M220"/>
  <c r="M221"/>
  <c r="M222"/>
  <c r="M223"/>
  <c r="M224"/>
  <c r="M225"/>
  <c r="M226"/>
  <c r="M227"/>
  <c r="M228"/>
  <c r="L230"/>
  <c r="L231" s="1"/>
  <c r="L262"/>
  <c r="L263" s="1"/>
  <c r="L264" s="1"/>
  <c r="L294"/>
  <c r="L295" s="1"/>
  <c r="L326"/>
  <c r="L327" s="1"/>
  <c r="L328" s="1"/>
  <c r="L358"/>
  <c r="L359" s="1"/>
  <c r="J8066" i="2" l="1"/>
  <c r="K8066" s="1"/>
  <c r="J8074"/>
  <c r="K8074" s="1"/>
  <c r="J8068"/>
  <c r="K8068" s="1"/>
  <c r="J8076"/>
  <c r="K8076" s="1"/>
  <c r="J7994"/>
  <c r="K7994" s="1"/>
  <c r="J7996"/>
  <c r="K7996" s="1"/>
  <c r="J7998"/>
  <c r="K7998" s="1"/>
  <c r="J8000"/>
  <c r="K8000" s="1"/>
  <c r="J8006"/>
  <c r="K8006" s="1"/>
  <c r="J8020"/>
  <c r="K8020" s="1"/>
  <c r="J8034"/>
  <c r="K8034" s="1"/>
  <c r="J8036"/>
  <c r="K8036" s="1"/>
  <c r="J8050"/>
  <c r="K8050" s="1"/>
  <c r="J8002"/>
  <c r="K8002" s="1"/>
  <c r="J8030"/>
  <c r="K8030" s="1"/>
  <c r="J8044"/>
  <c r="K8044" s="1"/>
  <c r="J8046"/>
  <c r="K8046" s="1"/>
  <c r="J8048"/>
  <c r="K8048" s="1"/>
  <c r="J8052"/>
  <c r="K8052" s="1"/>
  <c r="J8054"/>
  <c r="K8054" s="1"/>
  <c r="J8058"/>
  <c r="K8058" s="1"/>
  <c r="J8064"/>
  <c r="K8064" s="1"/>
  <c r="J7990"/>
  <c r="K7990" s="1"/>
  <c r="J7906"/>
  <c r="K7906" s="1"/>
  <c r="J7912"/>
  <c r="K7912" s="1"/>
  <c r="J7914"/>
  <c r="K7914" s="1"/>
  <c r="J7920"/>
  <c r="K7920" s="1"/>
  <c r="J7924"/>
  <c r="K7924" s="1"/>
  <c r="J7934"/>
  <c r="K7934" s="1"/>
  <c r="J7942"/>
  <c r="K7942" s="1"/>
  <c r="J7944"/>
  <c r="K7944" s="1"/>
  <c r="J7956"/>
  <c r="K7956" s="1"/>
  <c r="J7958"/>
  <c r="K7958" s="1"/>
  <c r="J7962"/>
  <c r="K7962" s="1"/>
  <c r="J7982"/>
  <c r="K7982" s="1"/>
  <c r="J7986"/>
  <c r="K7986" s="1"/>
  <c r="J7908"/>
  <c r="K7908" s="1"/>
  <c r="J7922"/>
  <c r="K7922" s="1"/>
  <c r="J7954"/>
  <c r="K7954" s="1"/>
  <c r="J7968"/>
  <c r="K7968" s="1"/>
  <c r="J7972"/>
  <c r="K7972" s="1"/>
  <c r="J7984"/>
  <c r="K7984" s="1"/>
  <c r="J7988"/>
  <c r="K7988" s="1"/>
  <c r="J7926"/>
  <c r="K7926" s="1"/>
  <c r="J7936"/>
  <c r="K7936" s="1"/>
  <c r="J7946"/>
  <c r="K7946" s="1"/>
  <c r="J7948"/>
  <c r="K7948" s="1"/>
  <c r="L420" i="5"/>
  <c r="L421" s="1"/>
  <c r="J7905" i="2"/>
  <c r="K7905" s="1"/>
  <c r="J7907"/>
  <c r="K7907" s="1"/>
  <c r="J7913"/>
  <c r="K7913" s="1"/>
  <c r="J7919"/>
  <c r="K7919" s="1"/>
  <c r="J7921"/>
  <c r="K7921" s="1"/>
  <c r="J7925"/>
  <c r="K7925" s="1"/>
  <c r="J7933"/>
  <c r="K7933" s="1"/>
  <c r="J7935"/>
  <c r="K7935" s="1"/>
  <c r="J7941"/>
  <c r="K7941" s="1"/>
  <c r="J7943"/>
  <c r="K7943" s="1"/>
  <c r="J7945"/>
  <c r="K7945" s="1"/>
  <c r="J7953"/>
  <c r="K7953" s="1"/>
  <c r="J7957"/>
  <c r="K7957" s="1"/>
  <c r="J7961"/>
  <c r="K7961" s="1"/>
  <c r="J7981"/>
  <c r="K7981" s="1"/>
  <c r="J7983"/>
  <c r="K7983" s="1"/>
  <c r="J7987"/>
  <c r="K7987" s="1"/>
  <c r="J8001"/>
  <c r="K8001" s="1"/>
  <c r="J8019"/>
  <c r="K8019" s="1"/>
  <c r="J8029"/>
  <c r="K8029" s="1"/>
  <c r="J8035"/>
  <c r="K8035" s="1"/>
  <c r="J8051"/>
  <c r="K8051" s="1"/>
  <c r="J8057"/>
  <c r="K8057" s="1"/>
  <c r="J8067"/>
  <c r="K8067" s="1"/>
  <c r="J8073"/>
  <c r="K8073" s="1"/>
  <c r="J8075"/>
  <c r="K8075" s="1"/>
  <c r="J8081"/>
  <c r="K8081" s="1"/>
  <c r="J8085"/>
  <c r="K8085" s="1"/>
  <c r="J8095"/>
  <c r="K8095" s="1"/>
  <c r="J8101"/>
  <c r="K8101" s="1"/>
  <c r="J8103"/>
  <c r="K8103" s="1"/>
  <c r="J8109"/>
  <c r="K8109" s="1"/>
  <c r="J8133"/>
  <c r="K8133" s="1"/>
  <c r="J8135"/>
  <c r="K8135" s="1"/>
  <c r="J8139"/>
  <c r="K8139" s="1"/>
  <c r="J8147"/>
  <c r="K8147" s="1"/>
  <c r="J8151"/>
  <c r="K8151" s="1"/>
  <c r="J7911"/>
  <c r="K7911" s="1"/>
  <c r="J7923"/>
  <c r="K7923" s="1"/>
  <c r="J7947"/>
  <c r="K7947" s="1"/>
  <c r="J7955"/>
  <c r="K7955" s="1"/>
  <c r="J7967"/>
  <c r="K7967" s="1"/>
  <c r="J7971"/>
  <c r="K7971" s="1"/>
  <c r="J7985"/>
  <c r="K7985" s="1"/>
  <c r="J7989"/>
  <c r="K7989" s="1"/>
  <c r="J7993"/>
  <c r="K7993" s="1"/>
  <c r="J7995"/>
  <c r="K7995" s="1"/>
  <c r="J7997"/>
  <c r="K7997" s="1"/>
  <c r="J7999"/>
  <c r="K7999" s="1"/>
  <c r="J8005"/>
  <c r="K8005" s="1"/>
  <c r="J8033"/>
  <c r="K8033" s="1"/>
  <c r="J8043"/>
  <c r="K8043" s="1"/>
  <c r="J8045"/>
  <c r="K8045" s="1"/>
  <c r="J8047"/>
  <c r="K8047" s="1"/>
  <c r="J8049"/>
  <c r="K8049" s="1"/>
  <c r="J8053"/>
  <c r="K8053" s="1"/>
  <c r="J8063"/>
  <c r="K8063" s="1"/>
  <c r="J8065"/>
  <c r="K8065" s="1"/>
  <c r="J8079"/>
  <c r="K8079" s="1"/>
  <c r="J8087"/>
  <c r="K8087" s="1"/>
  <c r="J8089"/>
  <c r="K8089" s="1"/>
  <c r="J8105"/>
  <c r="K8105" s="1"/>
  <c r="J8107"/>
  <c r="K8107" s="1"/>
  <c r="J8113"/>
  <c r="K8113" s="1"/>
  <c r="J8117"/>
  <c r="K8117" s="1"/>
  <c r="J8127"/>
  <c r="K8127" s="1"/>
  <c r="J8131"/>
  <c r="K8131" s="1"/>
  <c r="J8149"/>
  <c r="K8149" s="1"/>
  <c r="J8155"/>
  <c r="K8155" s="1"/>
  <c r="J8157"/>
  <c r="K8157" s="1"/>
  <c r="J8159"/>
  <c r="K8159" s="1"/>
  <c r="J7900"/>
  <c r="K7900" s="1"/>
  <c r="J7901"/>
  <c r="K7901" s="1"/>
  <c r="J7909"/>
  <c r="K7909" s="1"/>
  <c r="J7910"/>
  <c r="K7910" s="1"/>
  <c r="J7927"/>
  <c r="K7927" s="1"/>
  <c r="J7928"/>
  <c r="K7928" s="1"/>
  <c r="J7929"/>
  <c r="K7929" s="1"/>
  <c r="J7937"/>
  <c r="K7937" s="1"/>
  <c r="J7938"/>
  <c r="K7938" s="1"/>
  <c r="J7939"/>
  <c r="K7939" s="1"/>
  <c r="J7949"/>
  <c r="K7949" s="1"/>
  <c r="J7964"/>
  <c r="K7964" s="1"/>
  <c r="J7965"/>
  <c r="K7965" s="1"/>
  <c r="J7966"/>
  <c r="K7966" s="1"/>
  <c r="J7969"/>
  <c r="K7969" s="1"/>
  <c r="J7970"/>
  <c r="K7970" s="1"/>
  <c r="J7973"/>
  <c r="K7973" s="1"/>
  <c r="J7974"/>
  <c r="K7974" s="1"/>
  <c r="J7975"/>
  <c r="K7975" s="1"/>
  <c r="J7978"/>
  <c r="K7978" s="1"/>
  <c r="J7979"/>
  <c r="K7979" s="1"/>
  <c r="J7991"/>
  <c r="K7991" s="1"/>
  <c r="J7992"/>
  <c r="K7992" s="1"/>
  <c r="J8003"/>
  <c r="K8003" s="1"/>
  <c r="J8004"/>
  <c r="K8004" s="1"/>
  <c r="J8008"/>
  <c r="K8008" s="1"/>
  <c r="J8009"/>
  <c r="K8009" s="1"/>
  <c r="J8016"/>
  <c r="K8016" s="1"/>
  <c r="J8017"/>
  <c r="K8017" s="1"/>
  <c r="J8024"/>
  <c r="K8024" s="1"/>
  <c r="J8025"/>
  <c r="K8025" s="1"/>
  <c r="J8031"/>
  <c r="K8031" s="1"/>
  <c r="J8032"/>
  <c r="K8032" s="1"/>
  <c r="J8040"/>
  <c r="K8040" s="1"/>
  <c r="J8041"/>
  <c r="K8041" s="1"/>
  <c r="J8042"/>
  <c r="K8042" s="1"/>
  <c r="J8055"/>
  <c r="K8055" s="1"/>
  <c r="J8059"/>
  <c r="K8059" s="1"/>
  <c r="J8060"/>
  <c r="K8060" s="1"/>
  <c r="J8061"/>
  <c r="K8061" s="1"/>
  <c r="J8062"/>
  <c r="K8062" s="1"/>
  <c r="J8069"/>
  <c r="K8069" s="1"/>
  <c r="J8077"/>
  <c r="K8077" s="1"/>
  <c r="J8078"/>
  <c r="K8078" s="1"/>
  <c r="J8083"/>
  <c r="K8083" s="1"/>
  <c r="J8092"/>
  <c r="K8092" s="1"/>
  <c r="J8093"/>
  <c r="K8093" s="1"/>
  <c r="J8098"/>
  <c r="K8098" s="1"/>
  <c r="J8099"/>
  <c r="K8099" s="1"/>
  <c r="J8112"/>
  <c r="K8112" s="1"/>
  <c r="J8116"/>
  <c r="K8116" s="1"/>
  <c r="J8124"/>
  <c r="K8124" s="1"/>
  <c r="J8125"/>
  <c r="K8125" s="1"/>
  <c r="J8126"/>
  <c r="K8126" s="1"/>
  <c r="J8129"/>
  <c r="K8129" s="1"/>
  <c r="J8130"/>
  <c r="K8130" s="1"/>
  <c r="J8137"/>
  <c r="K8137" s="1"/>
  <c r="J8144"/>
  <c r="K8144" s="1"/>
  <c r="J8145"/>
  <c r="K8145" s="1"/>
  <c r="J8153"/>
  <c r="K8153" s="1"/>
  <c r="J8154"/>
  <c r="K8154" s="1"/>
  <c r="J7892"/>
  <c r="K7892" s="1"/>
  <c r="J7893"/>
  <c r="K7893" s="1"/>
  <c r="J7894"/>
  <c r="K7894" s="1"/>
  <c r="J7895"/>
  <c r="K7895" s="1"/>
  <c r="J7896"/>
  <c r="K7896" s="1"/>
  <c r="J7897"/>
  <c r="K7897" s="1"/>
  <c r="J7898"/>
  <c r="K7898" s="1"/>
  <c r="J7899"/>
  <c r="K7899" s="1"/>
  <c r="J7902"/>
  <c r="K7902" s="1"/>
  <c r="J7903"/>
  <c r="K7903" s="1"/>
  <c r="J7904"/>
  <c r="K7904" s="1"/>
  <c r="J7915"/>
  <c r="K7915" s="1"/>
  <c r="J7916"/>
  <c r="K7916" s="1"/>
  <c r="J7917"/>
  <c r="K7917" s="1"/>
  <c r="J7918"/>
  <c r="K7918" s="1"/>
  <c r="J7930"/>
  <c r="K7930" s="1"/>
  <c r="J7931"/>
  <c r="K7931" s="1"/>
  <c r="J7932"/>
  <c r="K7932" s="1"/>
  <c r="J7940"/>
  <c r="K7940" s="1"/>
  <c r="J7950"/>
  <c r="K7950" s="1"/>
  <c r="J7951"/>
  <c r="K7951" s="1"/>
  <c r="J7952"/>
  <c r="K7952" s="1"/>
  <c r="J7959"/>
  <c r="K7959" s="1"/>
  <c r="J7960"/>
  <c r="K7960" s="1"/>
  <c r="J7963"/>
  <c r="K7963" s="1"/>
  <c r="J7976"/>
  <c r="K7976" s="1"/>
  <c r="J7977"/>
  <c r="K7977" s="1"/>
  <c r="J7980"/>
  <c r="K7980" s="1"/>
  <c r="J8007"/>
  <c r="K8007" s="1"/>
  <c r="J8010"/>
  <c r="K8010" s="1"/>
  <c r="J8011"/>
  <c r="K8011" s="1"/>
  <c r="J8012"/>
  <c r="K8012" s="1"/>
  <c r="J8013"/>
  <c r="K8013" s="1"/>
  <c r="J8014"/>
  <c r="K8014" s="1"/>
  <c r="J8015"/>
  <c r="K8015" s="1"/>
  <c r="J8018"/>
  <c r="K8018" s="1"/>
  <c r="J8021"/>
  <c r="K8021" s="1"/>
  <c r="J8022"/>
  <c r="K8022" s="1"/>
  <c r="J8023"/>
  <c r="K8023" s="1"/>
  <c r="J8026"/>
  <c r="K8026" s="1"/>
  <c r="J8027"/>
  <c r="K8027" s="1"/>
  <c r="J8028"/>
  <c r="K8028" s="1"/>
  <c r="J8037"/>
  <c r="K8037" s="1"/>
  <c r="J8038"/>
  <c r="K8038" s="1"/>
  <c r="J8039"/>
  <c r="K8039" s="1"/>
  <c r="J8056"/>
  <c r="K8056" s="1"/>
  <c r="J8070"/>
  <c r="K8070" s="1"/>
  <c r="J8071"/>
  <c r="K8071" s="1"/>
  <c r="J8072"/>
  <c r="K8072" s="1"/>
  <c r="J8084"/>
  <c r="K8084" s="1"/>
  <c r="J8091"/>
  <c r="K8091" s="1"/>
  <c r="J8094"/>
  <c r="K8094" s="1"/>
  <c r="J8097"/>
  <c r="K8097" s="1"/>
  <c r="J8100"/>
  <c r="K8100" s="1"/>
  <c r="J8111"/>
  <c r="K8111" s="1"/>
  <c r="J8115"/>
  <c r="K8115" s="1"/>
  <c r="J8119"/>
  <c r="K8119" s="1"/>
  <c r="J8120"/>
  <c r="K8120" s="1"/>
  <c r="J8121"/>
  <c r="K8121" s="1"/>
  <c r="J8122"/>
  <c r="K8122" s="1"/>
  <c r="J8123"/>
  <c r="K8123" s="1"/>
  <c r="J8138"/>
  <c r="K8138" s="1"/>
  <c r="J8141"/>
  <c r="K8141" s="1"/>
  <c r="J8142"/>
  <c r="K8142" s="1"/>
  <c r="J8143"/>
  <c r="K8143" s="1"/>
  <c r="J8146"/>
  <c r="K8146" s="1"/>
  <c r="M389" i="5"/>
  <c r="J7186" i="2"/>
  <c r="K7186" s="1"/>
  <c r="J7194"/>
  <c r="K7194" s="1"/>
  <c r="J7692"/>
  <c r="K7692" s="1"/>
  <c r="J2467"/>
  <c r="J2469"/>
  <c r="J2471"/>
  <c r="J2473"/>
  <c r="J2475"/>
  <c r="J2477"/>
  <c r="J2479"/>
  <c r="J2481"/>
  <c r="J2483"/>
  <c r="J2485"/>
  <c r="J2487"/>
  <c r="J2489"/>
  <c r="J2491"/>
  <c r="J2493"/>
  <c r="J2495"/>
  <c r="J2497"/>
  <c r="J2499"/>
  <c r="J2501"/>
  <c r="J2503"/>
  <c r="J2505"/>
  <c r="J2507"/>
  <c r="J2509"/>
  <c r="J2511"/>
  <c r="J2513"/>
  <c r="J2515"/>
  <c r="J2517"/>
  <c r="J2519"/>
  <c r="J2521"/>
  <c r="J2523"/>
  <c r="J2525"/>
  <c r="J2527"/>
  <c r="J2529"/>
  <c r="J2531"/>
  <c r="J2533"/>
  <c r="J2535"/>
  <c r="J2537"/>
  <c r="J2539"/>
  <c r="J2541"/>
  <c r="J2543"/>
  <c r="J2545"/>
  <c r="J2547"/>
  <c r="J2549"/>
  <c r="J2551"/>
  <c r="J2553"/>
  <c r="J2555"/>
  <c r="J2557"/>
  <c r="J2559"/>
  <c r="J2561"/>
  <c r="J2563"/>
  <c r="J2565"/>
  <c r="J2567"/>
  <c r="J2569"/>
  <c r="J2571"/>
  <c r="J2573"/>
  <c r="J2575"/>
  <c r="J2577"/>
  <c r="J2579"/>
  <c r="J2581"/>
  <c r="J2583"/>
  <c r="J2585"/>
  <c r="J2587"/>
  <c r="J2589"/>
  <c r="J2591"/>
  <c r="J2593"/>
  <c r="J2595"/>
  <c r="J2597"/>
  <c r="J2599"/>
  <c r="J2601"/>
  <c r="J2603"/>
  <c r="J2605"/>
  <c r="J2607"/>
  <c r="J2609"/>
  <c r="J2611"/>
  <c r="J2613"/>
  <c r="J2615"/>
  <c r="J2617"/>
  <c r="J2619"/>
  <c r="J2621"/>
  <c r="J2623"/>
  <c r="J2625"/>
  <c r="J2627"/>
  <c r="J2629"/>
  <c r="J2631"/>
  <c r="J2633"/>
  <c r="J2635"/>
  <c r="J2637"/>
  <c r="J2639"/>
  <c r="J2641"/>
  <c r="J2643"/>
  <c r="J2645"/>
  <c r="J2647"/>
  <c r="J2649"/>
  <c r="J2651"/>
  <c r="J2653"/>
  <c r="J2655"/>
  <c r="J2657"/>
  <c r="J2659"/>
  <c r="J2661"/>
  <c r="J2663"/>
  <c r="J2665"/>
  <c r="J2667"/>
  <c r="J2669"/>
  <c r="J2671"/>
  <c r="J2673"/>
  <c r="J2675"/>
  <c r="J2677"/>
  <c r="J2679"/>
  <c r="J2681"/>
  <c r="J2683"/>
  <c r="J2685"/>
  <c r="J2687"/>
  <c r="K2687" s="1"/>
  <c r="J2689"/>
  <c r="K2689" s="1"/>
  <c r="J2691"/>
  <c r="K2691" s="1"/>
  <c r="J2693"/>
  <c r="K2693" s="1"/>
  <c r="J2695"/>
  <c r="K2695" s="1"/>
  <c r="J2697"/>
  <c r="K2697" s="1"/>
  <c r="J2699"/>
  <c r="K2699" s="1"/>
  <c r="J2701"/>
  <c r="K2701" s="1"/>
  <c r="J2703"/>
  <c r="K2703" s="1"/>
  <c r="J2705"/>
  <c r="K2705" s="1"/>
  <c r="J2707"/>
  <c r="K2707" s="1"/>
  <c r="J2709"/>
  <c r="K2709" s="1"/>
  <c r="J2711"/>
  <c r="K2711" s="1"/>
  <c r="J2713"/>
  <c r="K2713" s="1"/>
  <c r="J2715"/>
  <c r="K2715" s="1"/>
  <c r="J2717"/>
  <c r="K2717" s="1"/>
  <c r="J2719"/>
  <c r="K2719" s="1"/>
  <c r="J2721"/>
  <c r="K2721" s="1"/>
  <c r="J2723"/>
  <c r="K2723" s="1"/>
  <c r="J2725"/>
  <c r="K2725" s="1"/>
  <c r="J2727"/>
  <c r="K2727" s="1"/>
  <c r="J2729"/>
  <c r="K2729" s="1"/>
  <c r="J2731"/>
  <c r="K2731" s="1"/>
  <c r="J2733"/>
  <c r="K2733" s="1"/>
  <c r="J2735"/>
  <c r="K2735" s="1"/>
  <c r="J2737"/>
  <c r="K2737" s="1"/>
  <c r="J2739"/>
  <c r="K2739" s="1"/>
  <c r="J2741"/>
  <c r="K2741" s="1"/>
  <c r="J2743"/>
  <c r="K2743" s="1"/>
  <c r="J2745"/>
  <c r="K2745" s="1"/>
  <c r="J2747"/>
  <c r="K2747" s="1"/>
  <c r="J2749"/>
  <c r="K2749" s="1"/>
  <c r="J2751"/>
  <c r="K2751" s="1"/>
  <c r="J2753"/>
  <c r="K2753" s="1"/>
  <c r="J2755"/>
  <c r="K2755" s="1"/>
  <c r="J2757"/>
  <c r="K2757" s="1"/>
  <c r="J2759"/>
  <c r="K2759" s="1"/>
  <c r="J2761"/>
  <c r="K2761" s="1"/>
  <c r="J2763"/>
  <c r="K2763" s="1"/>
  <c r="J2765"/>
  <c r="K2765" s="1"/>
  <c r="J2767"/>
  <c r="K2767" s="1"/>
  <c r="J2769"/>
  <c r="K2769" s="1"/>
  <c r="J2771"/>
  <c r="K2771" s="1"/>
  <c r="J2773"/>
  <c r="K2773" s="1"/>
  <c r="J2775"/>
  <c r="K2775" s="1"/>
  <c r="J2777"/>
  <c r="K2777" s="1"/>
  <c r="J2779"/>
  <c r="K2779" s="1"/>
  <c r="J2781"/>
  <c r="K2781" s="1"/>
  <c r="J2783"/>
  <c r="K2783" s="1"/>
  <c r="J2785"/>
  <c r="K2785" s="1"/>
  <c r="J2787"/>
  <c r="K2787" s="1"/>
  <c r="J2789"/>
  <c r="K2789" s="1"/>
  <c r="J2791"/>
  <c r="K2791" s="1"/>
  <c r="J2793"/>
  <c r="K2793" s="1"/>
  <c r="J2795"/>
  <c r="K2795" s="1"/>
  <c r="J2797"/>
  <c r="K2797" s="1"/>
  <c r="J2799"/>
  <c r="K2799" s="1"/>
  <c r="J2801"/>
  <c r="K2801" s="1"/>
  <c r="J2803"/>
  <c r="K2803" s="1"/>
  <c r="J2805"/>
  <c r="K2805" s="1"/>
  <c r="J2807"/>
  <c r="K2807" s="1"/>
  <c r="J2809"/>
  <c r="K2809" s="1"/>
  <c r="J2811"/>
  <c r="K2811" s="1"/>
  <c r="J2813"/>
  <c r="K2813" s="1"/>
  <c r="J2815"/>
  <c r="K2815" s="1"/>
  <c r="J2817"/>
  <c r="K2817" s="1"/>
  <c r="J2819"/>
  <c r="K2819" s="1"/>
  <c r="J2821"/>
  <c r="K2821" s="1"/>
  <c r="J2823"/>
  <c r="K2823" s="1"/>
  <c r="J2825"/>
  <c r="K2825" s="1"/>
  <c r="J2827"/>
  <c r="K2827" s="1"/>
  <c r="J2829"/>
  <c r="K2829" s="1"/>
  <c r="J2831"/>
  <c r="K2831" s="1"/>
  <c r="J2833"/>
  <c r="K2833" s="1"/>
  <c r="J2835"/>
  <c r="K2835" s="1"/>
  <c r="J2837"/>
  <c r="K2837" s="1"/>
  <c r="J2839"/>
  <c r="K2839" s="1"/>
  <c r="J2841"/>
  <c r="K2841" s="1"/>
  <c r="J2843"/>
  <c r="K2843" s="1"/>
  <c r="J2845"/>
  <c r="K2845" s="1"/>
  <c r="J2847"/>
  <c r="K2847" s="1"/>
  <c r="J2849"/>
  <c r="K2849" s="1"/>
  <c r="J2851"/>
  <c r="K2851" s="1"/>
  <c r="J2853"/>
  <c r="K2853" s="1"/>
  <c r="J2855"/>
  <c r="K2855" s="1"/>
  <c r="J2857"/>
  <c r="K2857" s="1"/>
  <c r="J2859"/>
  <c r="K2859" s="1"/>
  <c r="J2861"/>
  <c r="K2861" s="1"/>
  <c r="J2863"/>
  <c r="K2863" s="1"/>
  <c r="J2865"/>
  <c r="K2865" s="1"/>
  <c r="J2867"/>
  <c r="K2867" s="1"/>
  <c r="J2869"/>
  <c r="K2869" s="1"/>
  <c r="J2871"/>
  <c r="K2871" s="1"/>
  <c r="J2873"/>
  <c r="K2873" s="1"/>
  <c r="J2875"/>
  <c r="K2875" s="1"/>
  <c r="J2877"/>
  <c r="K2877" s="1"/>
  <c r="J2879"/>
  <c r="K2879" s="1"/>
  <c r="J2881"/>
  <c r="K2881" s="1"/>
  <c r="J2883"/>
  <c r="K2883" s="1"/>
  <c r="J2885"/>
  <c r="K2885" s="1"/>
  <c r="J2887"/>
  <c r="K2887" s="1"/>
  <c r="J2889"/>
  <c r="K2889" s="1"/>
  <c r="J2891"/>
  <c r="K2891" s="1"/>
  <c r="J2893"/>
  <c r="K2893" s="1"/>
  <c r="J2895"/>
  <c r="K2895" s="1"/>
  <c r="J2897"/>
  <c r="K2897" s="1"/>
  <c r="J2899"/>
  <c r="K2899" s="1"/>
  <c r="J2901"/>
  <c r="K2901" s="1"/>
  <c r="J2903"/>
  <c r="K2903" s="1"/>
  <c r="J2905"/>
  <c r="K2905" s="1"/>
  <c r="J2907"/>
  <c r="K2907" s="1"/>
  <c r="J2909"/>
  <c r="K2909" s="1"/>
  <c r="J2911"/>
  <c r="K2911" s="1"/>
  <c r="J2913"/>
  <c r="K2913" s="1"/>
  <c r="J2915"/>
  <c r="K2915" s="1"/>
  <c r="J2917"/>
  <c r="K2917" s="1"/>
  <c r="J2919"/>
  <c r="K2919" s="1"/>
  <c r="J2921"/>
  <c r="K2921" s="1"/>
  <c r="J2923"/>
  <c r="K2923" s="1"/>
  <c r="J2925"/>
  <c r="K2925" s="1"/>
  <c r="J2927"/>
  <c r="K2927" s="1"/>
  <c r="J2929"/>
  <c r="K2929" s="1"/>
  <c r="J2931"/>
  <c r="K2931" s="1"/>
  <c r="J2933"/>
  <c r="K2933" s="1"/>
  <c r="J2935"/>
  <c r="K2935" s="1"/>
  <c r="J2937"/>
  <c r="K2937" s="1"/>
  <c r="J2939"/>
  <c r="K2939" s="1"/>
  <c r="J2941"/>
  <c r="K2941" s="1"/>
  <c r="J2943"/>
  <c r="K2943" s="1"/>
  <c r="J2945"/>
  <c r="K2945" s="1"/>
  <c r="J2947"/>
  <c r="K2947" s="1"/>
  <c r="J2949"/>
  <c r="K2949" s="1"/>
  <c r="J2951"/>
  <c r="K2951" s="1"/>
  <c r="J2953"/>
  <c r="K2953" s="1"/>
  <c r="J2955"/>
  <c r="K2955" s="1"/>
  <c r="J2957"/>
  <c r="K2957" s="1"/>
  <c r="J2959"/>
  <c r="K2959" s="1"/>
  <c r="J2961"/>
  <c r="K2961" s="1"/>
  <c r="J2963"/>
  <c r="K2963" s="1"/>
  <c r="J2965"/>
  <c r="K2965" s="1"/>
  <c r="J2967"/>
  <c r="K2967" s="1"/>
  <c r="J2969"/>
  <c r="K2969" s="1"/>
  <c r="J2971"/>
  <c r="K2971" s="1"/>
  <c r="J2973"/>
  <c r="K2973" s="1"/>
  <c r="J2975"/>
  <c r="K2975" s="1"/>
  <c r="J2977"/>
  <c r="K2977" s="1"/>
  <c r="J2979"/>
  <c r="K2979" s="1"/>
  <c r="J2981"/>
  <c r="K2981" s="1"/>
  <c r="J2983"/>
  <c r="K2983" s="1"/>
  <c r="J2985"/>
  <c r="K2985" s="1"/>
  <c r="J2987"/>
  <c r="K2987" s="1"/>
  <c r="J2989"/>
  <c r="K2989" s="1"/>
  <c r="J2991"/>
  <c r="K2991" s="1"/>
  <c r="J2993"/>
  <c r="K2993" s="1"/>
  <c r="J2995"/>
  <c r="K2995" s="1"/>
  <c r="J2997"/>
  <c r="K2997" s="1"/>
  <c r="J3002"/>
  <c r="K3002" s="1"/>
  <c r="J3006"/>
  <c r="K3006" s="1"/>
  <c r="J3010"/>
  <c r="K3010" s="1"/>
  <c r="J3014"/>
  <c r="K3014" s="1"/>
  <c r="J3018"/>
  <c r="K3018" s="1"/>
  <c r="J3022"/>
  <c r="K3022" s="1"/>
  <c r="J3026"/>
  <c r="K3026" s="1"/>
  <c r="J3030"/>
  <c r="K3030" s="1"/>
  <c r="J3034"/>
  <c r="K3034" s="1"/>
  <c r="J3038"/>
  <c r="K3038" s="1"/>
  <c r="J3042"/>
  <c r="K3042" s="1"/>
  <c r="J3046"/>
  <c r="K3046" s="1"/>
  <c r="J3050"/>
  <c r="K3050" s="1"/>
  <c r="J3054"/>
  <c r="K3054" s="1"/>
  <c r="J3058"/>
  <c r="K3058" s="1"/>
  <c r="J3062"/>
  <c r="K3062" s="1"/>
  <c r="J3066"/>
  <c r="K3066" s="1"/>
  <c r="J3070"/>
  <c r="K3070" s="1"/>
  <c r="J3074"/>
  <c r="K3074" s="1"/>
  <c r="J3078"/>
  <c r="K3078" s="1"/>
  <c r="J3082"/>
  <c r="K3082" s="1"/>
  <c r="J3086"/>
  <c r="K3086" s="1"/>
  <c r="J3090"/>
  <c r="K3090" s="1"/>
  <c r="J3094"/>
  <c r="K3094" s="1"/>
  <c r="J3098"/>
  <c r="K3098" s="1"/>
  <c r="J3102"/>
  <c r="K3102" s="1"/>
  <c r="J3106"/>
  <c r="K3106" s="1"/>
  <c r="J3110"/>
  <c r="K3110" s="1"/>
  <c r="J3114"/>
  <c r="K3114" s="1"/>
  <c r="J3118"/>
  <c r="K3118" s="1"/>
  <c r="J3122"/>
  <c r="K3122" s="1"/>
  <c r="J3126"/>
  <c r="K3126" s="1"/>
  <c r="J3130"/>
  <c r="K3130" s="1"/>
  <c r="J3134"/>
  <c r="K3134" s="1"/>
  <c r="J3138"/>
  <c r="K3138" s="1"/>
  <c r="J3142"/>
  <c r="K3142" s="1"/>
  <c r="J3146"/>
  <c r="K3146" s="1"/>
  <c r="J3150"/>
  <c r="K3150" s="1"/>
  <c r="J3154"/>
  <c r="K3154" s="1"/>
  <c r="J3158"/>
  <c r="K3158" s="1"/>
  <c r="J3162"/>
  <c r="K3162" s="1"/>
  <c r="J3166"/>
  <c r="K3166" s="1"/>
  <c r="J3170"/>
  <c r="K3170" s="1"/>
  <c r="J3174"/>
  <c r="K3174" s="1"/>
  <c r="J3178"/>
  <c r="K3178" s="1"/>
  <c r="J3182"/>
  <c r="K3182" s="1"/>
  <c r="J3186"/>
  <c r="K3186" s="1"/>
  <c r="J3190"/>
  <c r="K3190" s="1"/>
  <c r="J3194"/>
  <c r="K3194" s="1"/>
  <c r="J3198"/>
  <c r="K3198" s="1"/>
  <c r="J3202"/>
  <c r="K3202" s="1"/>
  <c r="J3206"/>
  <c r="K3206" s="1"/>
  <c r="J3210"/>
  <c r="K3210" s="1"/>
  <c r="J3214"/>
  <c r="K3214" s="1"/>
  <c r="J3218"/>
  <c r="K3218" s="1"/>
  <c r="J3222"/>
  <c r="K3222" s="1"/>
  <c r="J3226"/>
  <c r="K3226" s="1"/>
  <c r="J3230"/>
  <c r="K3230" s="1"/>
  <c r="J3234"/>
  <c r="K3234" s="1"/>
  <c r="J3238"/>
  <c r="K3238" s="1"/>
  <c r="J3242"/>
  <c r="K3242" s="1"/>
  <c r="J3246"/>
  <c r="K3246" s="1"/>
  <c r="J3250"/>
  <c r="K3250" s="1"/>
  <c r="J3254"/>
  <c r="K3254" s="1"/>
  <c r="J3258"/>
  <c r="K3258" s="1"/>
  <c r="J3262"/>
  <c r="K3262" s="1"/>
  <c r="J3266"/>
  <c r="K3266" s="1"/>
  <c r="J3270"/>
  <c r="K3270" s="1"/>
  <c r="J3274"/>
  <c r="K3274" s="1"/>
  <c r="J3278"/>
  <c r="K3278" s="1"/>
  <c r="J3282"/>
  <c r="K3282" s="1"/>
  <c r="J3286"/>
  <c r="K3286" s="1"/>
  <c r="J3290"/>
  <c r="K3290" s="1"/>
  <c r="J3294"/>
  <c r="K3294" s="1"/>
  <c r="J3298"/>
  <c r="K3298" s="1"/>
  <c r="J3302"/>
  <c r="K3302" s="1"/>
  <c r="J3306"/>
  <c r="K3306" s="1"/>
  <c r="J3311"/>
  <c r="K3311" s="1"/>
  <c r="J3313"/>
  <c r="K3313" s="1"/>
  <c r="J3315"/>
  <c r="K3315" s="1"/>
  <c r="J3317"/>
  <c r="K3317" s="1"/>
  <c r="J3319"/>
  <c r="K3319" s="1"/>
  <c r="J3321"/>
  <c r="K3321" s="1"/>
  <c r="J3323"/>
  <c r="K3323" s="1"/>
  <c r="J3325"/>
  <c r="K3325" s="1"/>
  <c r="J3327"/>
  <c r="K3327" s="1"/>
  <c r="J3329"/>
  <c r="K3329" s="1"/>
  <c r="J3331"/>
  <c r="K3331" s="1"/>
  <c r="J3333"/>
  <c r="K3333" s="1"/>
  <c r="J3335"/>
  <c r="K3335" s="1"/>
  <c r="J3337"/>
  <c r="K3337" s="1"/>
  <c r="J3339"/>
  <c r="K3339" s="1"/>
  <c r="J3341"/>
  <c r="K3341" s="1"/>
  <c r="J3343"/>
  <c r="K3343" s="1"/>
  <c r="J3345"/>
  <c r="K3345" s="1"/>
  <c r="J3347"/>
  <c r="K3347" s="1"/>
  <c r="J3349"/>
  <c r="K3349" s="1"/>
  <c r="J3351"/>
  <c r="K3351" s="1"/>
  <c r="J3353"/>
  <c r="K3353" s="1"/>
  <c r="J3355"/>
  <c r="K3355" s="1"/>
  <c r="J3357"/>
  <c r="K3357" s="1"/>
  <c r="J3359"/>
  <c r="K3359" s="1"/>
  <c r="J3361"/>
  <c r="K3361" s="1"/>
  <c r="J3363"/>
  <c r="K3363" s="1"/>
  <c r="J3365"/>
  <c r="K3365" s="1"/>
  <c r="J3367"/>
  <c r="K3367" s="1"/>
  <c r="J3369"/>
  <c r="K3369" s="1"/>
  <c r="J3371"/>
  <c r="K3371" s="1"/>
  <c r="J3373"/>
  <c r="K3373" s="1"/>
  <c r="J3375"/>
  <c r="K3375" s="1"/>
  <c r="J3377"/>
  <c r="K3377" s="1"/>
  <c r="J3379"/>
  <c r="K3379" s="1"/>
  <c r="J3381"/>
  <c r="K3381" s="1"/>
  <c r="J3383"/>
  <c r="K3383" s="1"/>
  <c r="J3385"/>
  <c r="K3385" s="1"/>
  <c r="J3387"/>
  <c r="K3387" s="1"/>
  <c r="J3389"/>
  <c r="K3389" s="1"/>
  <c r="J3391"/>
  <c r="K3391" s="1"/>
  <c r="J3393"/>
  <c r="K3393" s="1"/>
  <c r="J3395"/>
  <c r="K3395" s="1"/>
  <c r="J3397"/>
  <c r="K3397" s="1"/>
  <c r="J3399"/>
  <c r="K3399" s="1"/>
  <c r="J3401"/>
  <c r="K3401" s="1"/>
  <c r="J3403"/>
  <c r="K3403" s="1"/>
  <c r="J3405"/>
  <c r="K3405" s="1"/>
  <c r="J3407"/>
  <c r="K3407" s="1"/>
  <c r="J3409"/>
  <c r="K3409" s="1"/>
  <c r="J3411"/>
  <c r="K3411" s="1"/>
  <c r="J3413"/>
  <c r="K3413" s="1"/>
  <c r="J3415"/>
  <c r="K3415" s="1"/>
  <c r="J3417"/>
  <c r="K3417" s="1"/>
  <c r="J3419"/>
  <c r="K3419" s="1"/>
  <c r="J3421"/>
  <c r="K3421" s="1"/>
  <c r="J3423"/>
  <c r="K3423" s="1"/>
  <c r="J3425"/>
  <c r="K3425" s="1"/>
  <c r="J3427"/>
  <c r="K3427" s="1"/>
  <c r="J3429"/>
  <c r="K3429" s="1"/>
  <c r="J3431"/>
  <c r="K3431" s="1"/>
  <c r="J3433"/>
  <c r="K3433" s="1"/>
  <c r="J3435"/>
  <c r="K3435" s="1"/>
  <c r="J3437"/>
  <c r="K3437" s="1"/>
  <c r="J3439"/>
  <c r="K3439" s="1"/>
  <c r="J3441"/>
  <c r="K3441" s="1"/>
  <c r="J3443"/>
  <c r="K3443" s="1"/>
  <c r="J3445"/>
  <c r="K3445" s="1"/>
  <c r="J3447"/>
  <c r="K3447" s="1"/>
  <c r="J3449"/>
  <c r="K3449" s="1"/>
  <c r="J3451"/>
  <c r="K3451" s="1"/>
  <c r="J3453"/>
  <c r="K3453" s="1"/>
  <c r="J3455"/>
  <c r="K3455" s="1"/>
  <c r="J3457"/>
  <c r="K3457" s="1"/>
  <c r="J3459"/>
  <c r="K3459" s="1"/>
  <c r="J3461"/>
  <c r="K3461" s="1"/>
  <c r="J3463"/>
  <c r="K3463" s="1"/>
  <c r="J3465"/>
  <c r="K3465" s="1"/>
  <c r="J3467"/>
  <c r="K3467" s="1"/>
  <c r="J3469"/>
  <c r="K3469" s="1"/>
  <c r="J3471"/>
  <c r="K3471" s="1"/>
  <c r="J3473"/>
  <c r="K3473" s="1"/>
  <c r="J3475"/>
  <c r="K3475" s="1"/>
  <c r="J3477"/>
  <c r="K3477" s="1"/>
  <c r="J3479"/>
  <c r="K3479" s="1"/>
  <c r="J3481"/>
  <c r="K3481" s="1"/>
  <c r="J3483"/>
  <c r="K3483" s="1"/>
  <c r="J3485"/>
  <c r="K3485" s="1"/>
  <c r="J3487"/>
  <c r="K3487" s="1"/>
  <c r="J3489"/>
  <c r="K3489" s="1"/>
  <c r="J3491"/>
  <c r="K3491" s="1"/>
  <c r="J3493"/>
  <c r="K3493" s="1"/>
  <c r="J3495"/>
  <c r="K3495" s="1"/>
  <c r="J3497"/>
  <c r="K3497" s="1"/>
  <c r="J3499"/>
  <c r="K3499" s="1"/>
  <c r="J3501"/>
  <c r="K3501" s="1"/>
  <c r="J3503"/>
  <c r="K3503" s="1"/>
  <c r="J3505"/>
  <c r="K3505" s="1"/>
  <c r="J3507"/>
  <c r="K3507" s="1"/>
  <c r="J3509"/>
  <c r="K3509" s="1"/>
  <c r="J3511"/>
  <c r="K3511" s="1"/>
  <c r="J3513"/>
  <c r="K3513" s="1"/>
  <c r="J3515"/>
  <c r="K3515" s="1"/>
  <c r="J3517"/>
  <c r="K3517" s="1"/>
  <c r="J3519"/>
  <c r="K3519" s="1"/>
  <c r="J3521"/>
  <c r="K3521" s="1"/>
  <c r="J3523"/>
  <c r="K3523" s="1"/>
  <c r="J3525"/>
  <c r="K3525" s="1"/>
  <c r="J3527"/>
  <c r="K3527" s="1"/>
  <c r="J3529"/>
  <c r="K3529" s="1"/>
  <c r="J3531"/>
  <c r="K3531" s="1"/>
  <c r="J3533"/>
  <c r="K3533" s="1"/>
  <c r="J3535"/>
  <c r="K3535" s="1"/>
  <c r="J3537"/>
  <c r="K3537" s="1"/>
  <c r="J3539"/>
  <c r="K3539" s="1"/>
  <c r="J3541"/>
  <c r="K3541" s="1"/>
  <c r="J3543"/>
  <c r="K3543" s="1"/>
  <c r="J3545"/>
  <c r="K3545" s="1"/>
  <c r="J3547"/>
  <c r="K3547" s="1"/>
  <c r="J3549"/>
  <c r="K3549" s="1"/>
  <c r="J3551"/>
  <c r="K3551" s="1"/>
  <c r="J3553"/>
  <c r="K3553" s="1"/>
  <c r="J3555"/>
  <c r="K3555" s="1"/>
  <c r="J3557"/>
  <c r="K3557" s="1"/>
  <c r="J3559"/>
  <c r="K3559" s="1"/>
  <c r="J3561"/>
  <c r="K3561" s="1"/>
  <c r="J3563"/>
  <c r="K3563" s="1"/>
  <c r="J3565"/>
  <c r="K3565" s="1"/>
  <c r="J3567"/>
  <c r="K3567" s="1"/>
  <c r="J3569"/>
  <c r="K3569" s="1"/>
  <c r="J3571"/>
  <c r="K3571" s="1"/>
  <c r="J3573"/>
  <c r="K3573" s="1"/>
  <c r="J3575"/>
  <c r="K3575" s="1"/>
  <c r="J3577"/>
  <c r="K3577" s="1"/>
  <c r="J3579"/>
  <c r="K3579" s="1"/>
  <c r="J3581"/>
  <c r="K3581" s="1"/>
  <c r="J3583"/>
  <c r="K3583" s="1"/>
  <c r="J3585"/>
  <c r="K3585" s="1"/>
  <c r="J3587"/>
  <c r="K3587" s="1"/>
  <c r="J3589"/>
  <c r="K3589" s="1"/>
  <c r="J3591"/>
  <c r="K3591" s="1"/>
  <c r="J3593"/>
  <c r="K3593" s="1"/>
  <c r="J3595"/>
  <c r="K3595" s="1"/>
  <c r="J3597"/>
  <c r="K3597" s="1"/>
  <c r="J3599"/>
  <c r="K3599" s="1"/>
  <c r="J3601"/>
  <c r="K3601" s="1"/>
  <c r="J3603"/>
  <c r="K3603" s="1"/>
  <c r="J3605"/>
  <c r="K3605" s="1"/>
  <c r="J3607"/>
  <c r="K3607" s="1"/>
  <c r="J3609"/>
  <c r="K3609" s="1"/>
  <c r="J3611"/>
  <c r="K3611" s="1"/>
  <c r="J3613"/>
  <c r="K3613" s="1"/>
  <c r="J3615"/>
  <c r="K3615" s="1"/>
  <c r="J3617"/>
  <c r="K3617" s="1"/>
  <c r="J3619"/>
  <c r="K3619" s="1"/>
  <c r="J3621"/>
  <c r="K3621" s="1"/>
  <c r="J3623"/>
  <c r="K3623" s="1"/>
  <c r="J3625"/>
  <c r="K3625" s="1"/>
  <c r="J3627"/>
  <c r="K3627" s="1"/>
  <c r="J3629"/>
  <c r="K3629" s="1"/>
  <c r="J3631"/>
  <c r="K3631" s="1"/>
  <c r="J3633"/>
  <c r="K3633" s="1"/>
  <c r="J3635"/>
  <c r="K3635" s="1"/>
  <c r="J3637"/>
  <c r="K3637" s="1"/>
  <c r="J3639"/>
  <c r="K3639" s="1"/>
  <c r="J3641"/>
  <c r="K3641" s="1"/>
  <c r="J3643"/>
  <c r="K3643" s="1"/>
  <c r="J3645"/>
  <c r="K3645" s="1"/>
  <c r="J3647"/>
  <c r="K3647" s="1"/>
  <c r="J3649"/>
  <c r="K3649" s="1"/>
  <c r="J3651"/>
  <c r="K3651" s="1"/>
  <c r="J3653"/>
  <c r="K3653" s="1"/>
  <c r="J3655"/>
  <c r="K3655" s="1"/>
  <c r="J3657"/>
  <c r="K3657" s="1"/>
  <c r="J3659"/>
  <c r="K3659" s="1"/>
  <c r="J3661"/>
  <c r="K3661" s="1"/>
  <c r="J3663"/>
  <c r="K3663" s="1"/>
  <c r="J3665"/>
  <c r="K3665" s="1"/>
  <c r="J3667"/>
  <c r="K3667" s="1"/>
  <c r="J3669"/>
  <c r="K3669" s="1"/>
  <c r="J3671"/>
  <c r="K3671" s="1"/>
  <c r="J3673"/>
  <c r="K3673" s="1"/>
  <c r="J3675"/>
  <c r="K3675" s="1"/>
  <c r="J3677"/>
  <c r="K3677" s="1"/>
  <c r="J3679"/>
  <c r="K3679" s="1"/>
  <c r="J3681"/>
  <c r="K3681" s="1"/>
  <c r="J3683"/>
  <c r="K3683" s="1"/>
  <c r="J3685"/>
  <c r="K3685" s="1"/>
  <c r="J3687"/>
  <c r="K3687" s="1"/>
  <c r="J3689"/>
  <c r="K3689" s="1"/>
  <c r="J3691"/>
  <c r="K3691" s="1"/>
  <c r="J3693"/>
  <c r="K3693" s="1"/>
  <c r="J3695"/>
  <c r="K3695" s="1"/>
  <c r="J3697"/>
  <c r="K3697" s="1"/>
  <c r="J3699"/>
  <c r="K3699" s="1"/>
  <c r="J3701"/>
  <c r="K3701" s="1"/>
  <c r="J3703"/>
  <c r="K3703" s="1"/>
  <c r="J3705"/>
  <c r="K3705" s="1"/>
  <c r="J3707"/>
  <c r="K3707" s="1"/>
  <c r="J3709"/>
  <c r="K3709" s="1"/>
  <c r="J3711"/>
  <c r="K3711" s="1"/>
  <c r="J3713"/>
  <c r="K3713" s="1"/>
  <c r="J3715"/>
  <c r="K3715" s="1"/>
  <c r="J3717"/>
  <c r="K3717" s="1"/>
  <c r="J3719"/>
  <c r="K3719" s="1"/>
  <c r="J3721"/>
  <c r="K3721" s="1"/>
  <c r="J3723"/>
  <c r="K3723" s="1"/>
  <c r="J3725"/>
  <c r="K3725" s="1"/>
  <c r="J3727"/>
  <c r="K3727" s="1"/>
  <c r="J3729"/>
  <c r="K3729" s="1"/>
  <c r="J3731"/>
  <c r="K3731" s="1"/>
  <c r="J3733"/>
  <c r="K3733" s="1"/>
  <c r="J3735"/>
  <c r="K3735" s="1"/>
  <c r="J3737"/>
  <c r="K3737" s="1"/>
  <c r="J3739"/>
  <c r="K3739" s="1"/>
  <c r="J3741"/>
  <c r="K3741" s="1"/>
  <c r="J3743"/>
  <c r="K3743" s="1"/>
  <c r="J3745"/>
  <c r="K3745" s="1"/>
  <c r="J3747"/>
  <c r="K3747" s="1"/>
  <c r="J3749"/>
  <c r="K3749" s="1"/>
  <c r="J3751"/>
  <c r="K3751" s="1"/>
  <c r="J3753"/>
  <c r="K3753" s="1"/>
  <c r="J3755"/>
  <c r="K3755" s="1"/>
  <c r="J3757"/>
  <c r="K3757" s="1"/>
  <c r="J3759"/>
  <c r="K3759" s="1"/>
  <c r="J3761"/>
  <c r="K3761" s="1"/>
  <c r="J3763"/>
  <c r="K3763" s="1"/>
  <c r="J3765"/>
  <c r="K3765" s="1"/>
  <c r="J3767"/>
  <c r="K3767" s="1"/>
  <c r="J3769"/>
  <c r="K3769" s="1"/>
  <c r="J3771"/>
  <c r="K3771" s="1"/>
  <c r="J3773"/>
  <c r="K3773" s="1"/>
  <c r="J3775"/>
  <c r="K3775" s="1"/>
  <c r="J3777"/>
  <c r="K3777" s="1"/>
  <c r="J3779"/>
  <c r="K3779" s="1"/>
  <c r="J3781"/>
  <c r="K3781" s="1"/>
  <c r="J3783"/>
  <c r="K3783" s="1"/>
  <c r="J3785"/>
  <c r="K3785" s="1"/>
  <c r="J3787"/>
  <c r="K3787" s="1"/>
  <c r="J3789"/>
  <c r="K3789" s="1"/>
  <c r="J3791"/>
  <c r="K3791" s="1"/>
  <c r="J3793"/>
  <c r="K3793" s="1"/>
  <c r="J3795"/>
  <c r="K3795" s="1"/>
  <c r="J3797"/>
  <c r="K3797" s="1"/>
  <c r="J3799"/>
  <c r="K3799" s="1"/>
  <c r="J3801"/>
  <c r="K3801" s="1"/>
  <c r="J3803"/>
  <c r="K3803" s="1"/>
  <c r="J3805"/>
  <c r="K3805" s="1"/>
  <c r="J3807"/>
  <c r="K3807" s="1"/>
  <c r="J3809"/>
  <c r="K3809" s="1"/>
  <c r="J3811"/>
  <c r="K3811" s="1"/>
  <c r="J3813"/>
  <c r="K3813" s="1"/>
  <c r="J3815"/>
  <c r="K3815" s="1"/>
  <c r="J3817"/>
  <c r="K3817" s="1"/>
  <c r="J3819"/>
  <c r="K3819" s="1"/>
  <c r="J3821"/>
  <c r="K3821" s="1"/>
  <c r="J3823"/>
  <c r="K3823" s="1"/>
  <c r="J3825"/>
  <c r="K3825" s="1"/>
  <c r="J3827"/>
  <c r="K3827" s="1"/>
  <c r="J3829"/>
  <c r="K3829" s="1"/>
  <c r="J3831"/>
  <c r="K3831" s="1"/>
  <c r="J3833"/>
  <c r="K3833" s="1"/>
  <c r="J3835"/>
  <c r="K3835" s="1"/>
  <c r="J3837"/>
  <c r="K3837" s="1"/>
  <c r="J3839"/>
  <c r="K3839" s="1"/>
  <c r="J3841"/>
  <c r="K3841" s="1"/>
  <c r="J3843"/>
  <c r="K3843" s="1"/>
  <c r="J3845"/>
  <c r="K3845" s="1"/>
  <c r="J3847"/>
  <c r="K3847" s="1"/>
  <c r="J3849"/>
  <c r="K3849" s="1"/>
  <c r="J3851"/>
  <c r="K3851" s="1"/>
  <c r="J3853"/>
  <c r="K3853" s="1"/>
  <c r="J3855"/>
  <c r="K3855" s="1"/>
  <c r="J3857"/>
  <c r="K3857" s="1"/>
  <c r="J3859"/>
  <c r="K3859" s="1"/>
  <c r="J3861"/>
  <c r="K3861" s="1"/>
  <c r="J3863"/>
  <c r="K3863" s="1"/>
  <c r="J3865"/>
  <c r="K3865" s="1"/>
  <c r="J3867"/>
  <c r="K3867" s="1"/>
  <c r="J3869"/>
  <c r="K3869" s="1"/>
  <c r="J3871"/>
  <c r="K3871" s="1"/>
  <c r="J3873"/>
  <c r="K3873" s="1"/>
  <c r="J3875"/>
  <c r="K3875" s="1"/>
  <c r="J3877"/>
  <c r="K3877" s="1"/>
  <c r="J3879"/>
  <c r="K3879" s="1"/>
  <c r="J3881"/>
  <c r="K3881" s="1"/>
  <c r="J3883"/>
  <c r="K3883" s="1"/>
  <c r="J3885"/>
  <c r="K3885" s="1"/>
  <c r="J3887"/>
  <c r="K3887" s="1"/>
  <c r="J3889"/>
  <c r="K3889" s="1"/>
  <c r="J3891"/>
  <c r="K3891" s="1"/>
  <c r="J3893"/>
  <c r="K3893" s="1"/>
  <c r="J3895"/>
  <c r="K3895" s="1"/>
  <c r="J3897"/>
  <c r="K3897" s="1"/>
  <c r="J3899"/>
  <c r="K3899" s="1"/>
  <c r="J3901"/>
  <c r="K3901" s="1"/>
  <c r="J3903"/>
  <c r="K3903" s="1"/>
  <c r="J3905"/>
  <c r="K3905" s="1"/>
  <c r="J3907"/>
  <c r="K3907" s="1"/>
  <c r="J3909"/>
  <c r="K3909" s="1"/>
  <c r="J3911"/>
  <c r="K3911" s="1"/>
  <c r="J3913"/>
  <c r="K3913" s="1"/>
  <c r="J3915"/>
  <c r="K3915" s="1"/>
  <c r="J3917"/>
  <c r="K3917" s="1"/>
  <c r="J3919"/>
  <c r="K3919" s="1"/>
  <c r="J3921"/>
  <c r="K3921" s="1"/>
  <c r="J3923"/>
  <c r="K3923" s="1"/>
  <c r="J3925"/>
  <c r="K3925" s="1"/>
  <c r="J3927"/>
  <c r="K3927" s="1"/>
  <c r="J3929"/>
  <c r="K3929" s="1"/>
  <c r="J3931"/>
  <c r="K3931" s="1"/>
  <c r="J3933"/>
  <c r="K3933" s="1"/>
  <c r="J3935"/>
  <c r="K3935" s="1"/>
  <c r="J3937"/>
  <c r="K3937" s="1"/>
  <c r="J3939"/>
  <c r="K3939" s="1"/>
  <c r="J3941"/>
  <c r="K3941" s="1"/>
  <c r="J3943"/>
  <c r="K3943" s="1"/>
  <c r="J3945"/>
  <c r="K3945" s="1"/>
  <c r="J3947"/>
  <c r="K3947" s="1"/>
  <c r="J3949"/>
  <c r="K3949" s="1"/>
  <c r="J3951"/>
  <c r="K3951" s="1"/>
  <c r="J3953"/>
  <c r="K3953" s="1"/>
  <c r="J3955"/>
  <c r="K3955" s="1"/>
  <c r="J3957"/>
  <c r="K3957" s="1"/>
  <c r="J3959"/>
  <c r="K3959" s="1"/>
  <c r="J3961"/>
  <c r="K3961" s="1"/>
  <c r="J3963"/>
  <c r="K3963" s="1"/>
  <c r="J3965"/>
  <c r="K3965" s="1"/>
  <c r="J3967"/>
  <c r="K3967" s="1"/>
  <c r="J3969"/>
  <c r="K3969" s="1"/>
  <c r="J3971"/>
  <c r="K3971" s="1"/>
  <c r="J3973"/>
  <c r="K3973" s="1"/>
  <c r="J3975"/>
  <c r="K3975" s="1"/>
  <c r="J3977"/>
  <c r="K3977" s="1"/>
  <c r="J3979"/>
  <c r="K3979" s="1"/>
  <c r="J3981"/>
  <c r="K3981" s="1"/>
  <c r="J3983"/>
  <c r="K3983" s="1"/>
  <c r="J3985"/>
  <c r="K3985" s="1"/>
  <c r="J3987"/>
  <c r="K3987" s="1"/>
  <c r="J3989"/>
  <c r="K3989" s="1"/>
  <c r="J3991"/>
  <c r="K3991" s="1"/>
  <c r="J3993"/>
  <c r="K3993" s="1"/>
  <c r="J3995"/>
  <c r="K3995" s="1"/>
  <c r="J3997"/>
  <c r="K3997" s="1"/>
  <c r="J3999"/>
  <c r="K3999" s="1"/>
  <c r="J4001"/>
  <c r="K4001" s="1"/>
  <c r="J4003"/>
  <c r="K4003" s="1"/>
  <c r="J4005"/>
  <c r="K4005" s="1"/>
  <c r="J4007"/>
  <c r="K4007" s="1"/>
  <c r="J4009"/>
  <c r="K4009" s="1"/>
  <c r="J4011"/>
  <c r="K4011" s="1"/>
  <c r="J4013"/>
  <c r="K4013" s="1"/>
  <c r="J4015"/>
  <c r="K4015" s="1"/>
  <c r="J4017"/>
  <c r="K4017" s="1"/>
  <c r="J4019"/>
  <c r="K4019" s="1"/>
  <c r="J4021"/>
  <c r="K4021" s="1"/>
  <c r="J4023"/>
  <c r="K4023" s="1"/>
  <c r="J4025"/>
  <c r="K4025" s="1"/>
  <c r="J4027"/>
  <c r="K4027" s="1"/>
  <c r="J4029"/>
  <c r="K4029" s="1"/>
  <c r="J4031"/>
  <c r="K4031" s="1"/>
  <c r="J4033"/>
  <c r="K4033" s="1"/>
  <c r="J4035"/>
  <c r="K4035" s="1"/>
  <c r="J4037"/>
  <c r="K4037" s="1"/>
  <c r="J4039"/>
  <c r="K4039" s="1"/>
  <c r="J4041"/>
  <c r="K4041" s="1"/>
  <c r="J4043"/>
  <c r="K4043" s="1"/>
  <c r="J4045"/>
  <c r="K4045" s="1"/>
  <c r="J4047"/>
  <c r="K4047" s="1"/>
  <c r="J4049"/>
  <c r="K4049" s="1"/>
  <c r="J4051"/>
  <c r="K4051" s="1"/>
  <c r="J4053"/>
  <c r="K4053" s="1"/>
  <c r="J4055"/>
  <c r="K4055" s="1"/>
  <c r="J4057"/>
  <c r="K4057" s="1"/>
  <c r="J4059"/>
  <c r="K4059" s="1"/>
  <c r="J4061"/>
  <c r="K4061" s="1"/>
  <c r="J4063"/>
  <c r="K4063" s="1"/>
  <c r="J4065"/>
  <c r="K4065" s="1"/>
  <c r="J4067"/>
  <c r="K4067" s="1"/>
  <c r="J4069"/>
  <c r="K4069" s="1"/>
  <c r="J4071"/>
  <c r="K4071" s="1"/>
  <c r="J4073"/>
  <c r="K4073" s="1"/>
  <c r="J4075"/>
  <c r="K4075" s="1"/>
  <c r="J4077"/>
  <c r="K4077" s="1"/>
  <c r="J4079"/>
  <c r="K4079" s="1"/>
  <c r="J4081"/>
  <c r="K4081" s="1"/>
  <c r="J4083"/>
  <c r="K4083" s="1"/>
  <c r="J4085"/>
  <c r="K4085" s="1"/>
  <c r="J4087"/>
  <c r="K4087" s="1"/>
  <c r="J4089"/>
  <c r="K4089" s="1"/>
  <c r="J4091"/>
  <c r="K4091" s="1"/>
  <c r="J4093"/>
  <c r="K4093" s="1"/>
  <c r="J4095"/>
  <c r="K4095" s="1"/>
  <c r="J4097"/>
  <c r="K4097" s="1"/>
  <c r="J4099"/>
  <c r="K4099" s="1"/>
  <c r="J4101"/>
  <c r="K4101" s="1"/>
  <c r="J4103"/>
  <c r="K4103" s="1"/>
  <c r="J4105"/>
  <c r="K4105" s="1"/>
  <c r="J4107"/>
  <c r="K4107" s="1"/>
  <c r="J4109"/>
  <c r="K4109" s="1"/>
  <c r="J4111"/>
  <c r="K4111" s="1"/>
  <c r="J4113"/>
  <c r="K4113" s="1"/>
  <c r="J4115"/>
  <c r="K4115" s="1"/>
  <c r="J4117"/>
  <c r="K4117" s="1"/>
  <c r="J4119"/>
  <c r="K4119" s="1"/>
  <c r="J4121"/>
  <c r="K4121" s="1"/>
  <c r="J4123"/>
  <c r="K4123" s="1"/>
  <c r="J4125"/>
  <c r="K4125" s="1"/>
  <c r="J4127"/>
  <c r="K4127" s="1"/>
  <c r="J4129"/>
  <c r="K4129" s="1"/>
  <c r="J4131"/>
  <c r="K4131" s="1"/>
  <c r="J4133"/>
  <c r="K4133" s="1"/>
  <c r="J4135"/>
  <c r="K4135" s="1"/>
  <c r="J4137"/>
  <c r="K4137" s="1"/>
  <c r="J4139"/>
  <c r="K4139" s="1"/>
  <c r="J4141"/>
  <c r="K4141" s="1"/>
  <c r="J4143"/>
  <c r="K4143" s="1"/>
  <c r="J4145"/>
  <c r="K4145" s="1"/>
  <c r="J4147"/>
  <c r="K4147" s="1"/>
  <c r="J4149"/>
  <c r="K4149" s="1"/>
  <c r="J4151"/>
  <c r="K4151" s="1"/>
  <c r="J4153"/>
  <c r="K4153" s="1"/>
  <c r="J4155"/>
  <c r="K4155" s="1"/>
  <c r="J4157"/>
  <c r="K4157" s="1"/>
  <c r="J4159"/>
  <c r="K4159" s="1"/>
  <c r="J4161"/>
  <c r="K4161" s="1"/>
  <c r="J4163"/>
  <c r="K4163" s="1"/>
  <c r="J4165"/>
  <c r="K4165" s="1"/>
  <c r="J4167"/>
  <c r="K4167" s="1"/>
  <c r="J4169"/>
  <c r="K4169" s="1"/>
  <c r="J4171"/>
  <c r="K4171" s="1"/>
  <c r="J4173"/>
  <c r="K4173" s="1"/>
  <c r="J4175"/>
  <c r="K4175" s="1"/>
  <c r="J4177"/>
  <c r="K4177" s="1"/>
  <c r="J4179"/>
  <c r="K4179" s="1"/>
  <c r="J4181"/>
  <c r="K4181" s="1"/>
  <c r="J4183"/>
  <c r="K4183" s="1"/>
  <c r="J4185"/>
  <c r="K4185" s="1"/>
  <c r="J4187"/>
  <c r="K4187" s="1"/>
  <c r="J4189"/>
  <c r="K4189" s="1"/>
  <c r="J4191"/>
  <c r="K4191" s="1"/>
  <c r="J4193"/>
  <c r="K4193" s="1"/>
  <c r="J4195"/>
  <c r="K4195" s="1"/>
  <c r="J4197"/>
  <c r="K4197" s="1"/>
  <c r="J4199"/>
  <c r="K4199" s="1"/>
  <c r="J4201"/>
  <c r="K4201" s="1"/>
  <c r="J4203"/>
  <c r="K4203" s="1"/>
  <c r="J4205"/>
  <c r="K4205" s="1"/>
  <c r="J4207"/>
  <c r="K4207" s="1"/>
  <c r="J4209"/>
  <c r="K4209" s="1"/>
  <c r="J4211"/>
  <c r="K4211" s="1"/>
  <c r="J4213"/>
  <c r="K4213" s="1"/>
  <c r="J4215"/>
  <c r="K4215" s="1"/>
  <c r="J4217"/>
  <c r="K4217" s="1"/>
  <c r="J4219"/>
  <c r="K4219" s="1"/>
  <c r="J4221"/>
  <c r="K4221" s="1"/>
  <c r="J4223"/>
  <c r="K4223" s="1"/>
  <c r="J4225"/>
  <c r="K4225" s="1"/>
  <c r="J4227"/>
  <c r="K4227" s="1"/>
  <c r="J4229"/>
  <c r="K4229" s="1"/>
  <c r="J4231"/>
  <c r="K4231" s="1"/>
  <c r="J4233"/>
  <c r="K4233" s="1"/>
  <c r="J4235"/>
  <c r="K4235" s="1"/>
  <c r="J4237"/>
  <c r="K4237" s="1"/>
  <c r="J4239"/>
  <c r="K4239" s="1"/>
  <c r="J4241"/>
  <c r="K4241" s="1"/>
  <c r="J4243"/>
  <c r="K4243" s="1"/>
  <c r="J4245"/>
  <c r="K4245" s="1"/>
  <c r="J4247"/>
  <c r="K4247" s="1"/>
  <c r="J4249"/>
  <c r="K4249" s="1"/>
  <c r="J4251"/>
  <c r="K4251" s="1"/>
  <c r="J4253"/>
  <c r="K4253" s="1"/>
  <c r="J4255"/>
  <c r="K4255" s="1"/>
  <c r="J4257"/>
  <c r="K4257" s="1"/>
  <c r="J4259"/>
  <c r="K4259" s="1"/>
  <c r="J4261"/>
  <c r="K4261" s="1"/>
  <c r="J4263"/>
  <c r="K4263" s="1"/>
  <c r="J4265"/>
  <c r="K4265" s="1"/>
  <c r="J4267"/>
  <c r="K4267" s="1"/>
  <c r="J4269"/>
  <c r="K4269" s="1"/>
  <c r="J4271"/>
  <c r="K4271" s="1"/>
  <c r="J4273"/>
  <c r="K4273" s="1"/>
  <c r="J4275"/>
  <c r="K4275" s="1"/>
  <c r="J4277"/>
  <c r="K4277" s="1"/>
  <c r="J4279"/>
  <c r="K4279" s="1"/>
  <c r="J4281"/>
  <c r="K4281" s="1"/>
  <c r="J4283"/>
  <c r="K4283" s="1"/>
  <c r="J4285"/>
  <c r="K4285" s="1"/>
  <c r="J4287"/>
  <c r="K4287" s="1"/>
  <c r="J4289"/>
  <c r="K4289" s="1"/>
  <c r="J4291"/>
  <c r="K4291" s="1"/>
  <c r="J4293"/>
  <c r="K4293" s="1"/>
  <c r="J4295"/>
  <c r="K4295" s="1"/>
  <c r="J4297"/>
  <c r="K4297" s="1"/>
  <c r="J4299"/>
  <c r="K4299" s="1"/>
  <c r="J4301"/>
  <c r="K4301" s="1"/>
  <c r="J4303"/>
  <c r="K4303" s="1"/>
  <c r="J4305"/>
  <c r="K4305" s="1"/>
  <c r="J4307"/>
  <c r="K4307" s="1"/>
  <c r="J4309"/>
  <c r="K4309" s="1"/>
  <c r="J4311"/>
  <c r="K4311" s="1"/>
  <c r="J4313"/>
  <c r="K4313" s="1"/>
  <c r="J4315"/>
  <c r="K4315" s="1"/>
  <c r="J4317"/>
  <c r="K4317" s="1"/>
  <c r="J4319"/>
  <c r="K4319" s="1"/>
  <c r="J4321"/>
  <c r="K4321" s="1"/>
  <c r="J4323"/>
  <c r="K4323" s="1"/>
  <c r="J4325"/>
  <c r="K4325" s="1"/>
  <c r="J4327"/>
  <c r="K4327" s="1"/>
  <c r="J4329"/>
  <c r="K4329" s="1"/>
  <c r="J4331"/>
  <c r="K4331" s="1"/>
  <c r="J4333"/>
  <c r="K4333" s="1"/>
  <c r="J4335"/>
  <c r="K4335" s="1"/>
  <c r="J4337"/>
  <c r="K4337" s="1"/>
  <c r="J4339"/>
  <c r="K4339" s="1"/>
  <c r="J4341"/>
  <c r="K4341" s="1"/>
  <c r="J4343"/>
  <c r="K4343" s="1"/>
  <c r="J4345"/>
  <c r="K4345" s="1"/>
  <c r="J4347"/>
  <c r="K4347" s="1"/>
  <c r="J4349"/>
  <c r="K4349" s="1"/>
  <c r="J4351"/>
  <c r="K4351" s="1"/>
  <c r="J4353"/>
  <c r="K4353" s="1"/>
  <c r="J4355"/>
  <c r="K4355" s="1"/>
  <c r="J4357"/>
  <c r="K4357" s="1"/>
  <c r="J4359"/>
  <c r="K4359" s="1"/>
  <c r="J4361"/>
  <c r="K4361" s="1"/>
  <c r="J4363"/>
  <c r="K4363" s="1"/>
  <c r="J4365"/>
  <c r="K4365" s="1"/>
  <c r="J4367"/>
  <c r="K4367" s="1"/>
  <c r="J4369"/>
  <c r="K4369" s="1"/>
  <c r="J4371"/>
  <c r="K4371" s="1"/>
  <c r="J4373"/>
  <c r="K4373" s="1"/>
  <c r="J4375"/>
  <c r="K4375" s="1"/>
  <c r="J4377"/>
  <c r="K4377" s="1"/>
  <c r="J4379"/>
  <c r="K4379" s="1"/>
  <c r="J4381"/>
  <c r="K4381" s="1"/>
  <c r="J4383"/>
  <c r="K4383" s="1"/>
  <c r="J4385"/>
  <c r="K4385" s="1"/>
  <c r="J4387"/>
  <c r="K4387" s="1"/>
  <c r="J4389"/>
  <c r="K4389" s="1"/>
  <c r="J4391"/>
  <c r="K4391" s="1"/>
  <c r="J4393"/>
  <c r="K4393" s="1"/>
  <c r="J4395"/>
  <c r="K4395" s="1"/>
  <c r="J4397"/>
  <c r="K4397" s="1"/>
  <c r="J4399"/>
  <c r="K4399" s="1"/>
  <c r="J4401"/>
  <c r="K4401" s="1"/>
  <c r="J4403"/>
  <c r="K4403" s="1"/>
  <c r="J4405"/>
  <c r="K4405" s="1"/>
  <c r="J4407"/>
  <c r="K4407" s="1"/>
  <c r="J4409"/>
  <c r="K4409" s="1"/>
  <c r="J4411"/>
  <c r="K4411" s="1"/>
  <c r="J4413"/>
  <c r="K4413" s="1"/>
  <c r="J4415"/>
  <c r="K4415" s="1"/>
  <c r="J4417"/>
  <c r="K4417" s="1"/>
  <c r="J4419"/>
  <c r="K4419" s="1"/>
  <c r="J4421"/>
  <c r="K4421" s="1"/>
  <c r="J4423"/>
  <c r="K4423" s="1"/>
  <c r="J4425"/>
  <c r="K4425" s="1"/>
  <c r="J4427"/>
  <c r="K4427" s="1"/>
  <c r="J4429"/>
  <c r="K4429" s="1"/>
  <c r="J4431"/>
  <c r="K4431" s="1"/>
  <c r="J4433"/>
  <c r="K4433" s="1"/>
  <c r="J4435"/>
  <c r="K4435" s="1"/>
  <c r="J4437"/>
  <c r="K4437" s="1"/>
  <c r="J4439"/>
  <c r="K4439" s="1"/>
  <c r="J4441"/>
  <c r="K4441" s="1"/>
  <c r="J4443"/>
  <c r="K4443" s="1"/>
  <c r="J4445"/>
  <c r="K4445" s="1"/>
  <c r="J4447"/>
  <c r="K4447" s="1"/>
  <c r="J4449"/>
  <c r="K4449" s="1"/>
  <c r="J4451"/>
  <c r="K4451" s="1"/>
  <c r="J4453"/>
  <c r="K4453" s="1"/>
  <c r="J4455"/>
  <c r="K4455" s="1"/>
  <c r="J4457"/>
  <c r="K4457" s="1"/>
  <c r="J4459"/>
  <c r="K4459" s="1"/>
  <c r="J4461"/>
  <c r="K4461" s="1"/>
  <c r="J4463"/>
  <c r="K4463" s="1"/>
  <c r="J4465"/>
  <c r="K4465" s="1"/>
  <c r="J4467"/>
  <c r="K4467" s="1"/>
  <c r="J4469"/>
  <c r="K4469" s="1"/>
  <c r="J4471"/>
  <c r="K4471" s="1"/>
  <c r="J4473"/>
  <c r="K4473" s="1"/>
  <c r="J4475"/>
  <c r="K4475" s="1"/>
  <c r="J4477"/>
  <c r="K4477" s="1"/>
  <c r="J4479"/>
  <c r="K4479" s="1"/>
  <c r="J4481"/>
  <c r="K4481" s="1"/>
  <c r="J4483"/>
  <c r="K4483" s="1"/>
  <c r="J4485"/>
  <c r="K4485" s="1"/>
  <c r="J4487"/>
  <c r="K4487" s="1"/>
  <c r="J4489"/>
  <c r="K4489" s="1"/>
  <c r="J4491"/>
  <c r="K4491" s="1"/>
  <c r="J4493"/>
  <c r="K4493" s="1"/>
  <c r="J4495"/>
  <c r="K4495" s="1"/>
  <c r="J4497"/>
  <c r="K4497" s="1"/>
  <c r="J4499"/>
  <c r="K4499" s="1"/>
  <c r="J4501"/>
  <c r="K4501" s="1"/>
  <c r="J4503"/>
  <c r="K4503" s="1"/>
  <c r="J4505"/>
  <c r="K4505" s="1"/>
  <c r="J4507"/>
  <c r="K4507" s="1"/>
  <c r="J4509"/>
  <c r="K4509" s="1"/>
  <c r="J4511"/>
  <c r="K4511" s="1"/>
  <c r="J4513"/>
  <c r="K4513" s="1"/>
  <c r="J6612"/>
  <c r="K6612" s="1"/>
  <c r="J6614"/>
  <c r="K6614" s="1"/>
  <c r="J6622"/>
  <c r="K6622" s="1"/>
  <c r="J6628"/>
  <c r="K6628" s="1"/>
  <c r="J6632"/>
  <c r="K6632" s="1"/>
  <c r="J6640"/>
  <c r="K6640" s="1"/>
  <c r="J6650"/>
  <c r="K6650" s="1"/>
  <c r="J6652"/>
  <c r="K6652" s="1"/>
  <c r="J6662"/>
  <c r="K6662" s="1"/>
  <c r="J6664"/>
  <c r="K6664" s="1"/>
  <c r="J7772"/>
  <c r="K7772" s="1"/>
  <c r="J7794"/>
  <c r="K7794" s="1"/>
  <c r="J7796"/>
  <c r="K7796" s="1"/>
  <c r="J7798"/>
  <c r="K7798" s="1"/>
  <c r="J7802"/>
  <c r="K7802" s="1"/>
  <c r="J7804"/>
  <c r="K7804" s="1"/>
  <c r="J7806"/>
  <c r="K7806" s="1"/>
  <c r="J7832"/>
  <c r="K7832" s="1"/>
  <c r="J7842"/>
  <c r="K7842" s="1"/>
  <c r="J7854"/>
  <c r="K7854" s="1"/>
  <c r="J7858"/>
  <c r="K7858" s="1"/>
  <c r="J7862"/>
  <c r="K7862" s="1"/>
  <c r="J7866"/>
  <c r="K7866" s="1"/>
  <c r="J7868"/>
  <c r="K7868" s="1"/>
  <c r="J7876"/>
  <c r="K7876" s="1"/>
  <c r="J7880"/>
  <c r="K7880" s="1"/>
  <c r="J7190"/>
  <c r="K7190" s="1"/>
  <c r="J7192"/>
  <c r="K7192" s="1"/>
  <c r="J7198"/>
  <c r="K7198" s="1"/>
  <c r="J7212"/>
  <c r="K7212" s="1"/>
  <c r="J7216"/>
  <c r="K7216" s="1"/>
  <c r="J7218"/>
  <c r="K7218" s="1"/>
  <c r="J7224"/>
  <c r="K7224" s="1"/>
  <c r="J7234"/>
  <c r="K7234" s="1"/>
  <c r="J7254"/>
  <c r="K7254" s="1"/>
  <c r="J7260"/>
  <c r="K7260" s="1"/>
  <c r="J7266"/>
  <c r="K7266" s="1"/>
  <c r="J7272"/>
  <c r="K7272" s="1"/>
  <c r="J7276"/>
  <c r="K7276" s="1"/>
  <c r="J7278"/>
  <c r="K7278" s="1"/>
  <c r="J7280"/>
  <c r="K7280" s="1"/>
  <c r="J7286"/>
  <c r="K7286" s="1"/>
  <c r="J7288"/>
  <c r="K7288" s="1"/>
  <c r="J7290"/>
  <c r="K7290" s="1"/>
  <c r="J7296"/>
  <c r="K7296" s="1"/>
  <c r="J7300"/>
  <c r="K7300" s="1"/>
  <c r="J7304"/>
  <c r="K7304" s="1"/>
  <c r="J7344"/>
  <c r="K7344" s="1"/>
  <c r="J7346"/>
  <c r="K7346" s="1"/>
  <c r="J7348"/>
  <c r="K7348" s="1"/>
  <c r="J7356"/>
  <c r="K7356" s="1"/>
  <c r="J7360"/>
  <c r="K7360" s="1"/>
  <c r="J7374"/>
  <c r="K7374" s="1"/>
  <c r="J7380"/>
  <c r="K7380" s="1"/>
  <c r="J7386"/>
  <c r="K7386" s="1"/>
  <c r="J7396"/>
  <c r="K7396" s="1"/>
  <c r="J7400"/>
  <c r="K7400" s="1"/>
  <c r="J7422"/>
  <c r="K7422" s="1"/>
  <c r="J7426"/>
  <c r="K7426" s="1"/>
  <c r="J7436"/>
  <c r="K7436" s="1"/>
  <c r="J7442"/>
  <c r="K7442" s="1"/>
  <c r="J7452"/>
  <c r="K7452" s="1"/>
  <c r="J7458"/>
  <c r="K7458" s="1"/>
  <c r="J7464"/>
  <c r="K7464" s="1"/>
  <c r="J7466"/>
  <c r="K7466" s="1"/>
  <c r="J7490"/>
  <c r="K7490" s="1"/>
  <c r="J7496"/>
  <c r="K7496" s="1"/>
  <c r="J7516"/>
  <c r="K7516" s="1"/>
  <c r="J7526"/>
  <c r="K7526" s="1"/>
  <c r="J7530"/>
  <c r="K7530" s="1"/>
  <c r="J7562"/>
  <c r="K7562" s="1"/>
  <c r="J7566"/>
  <c r="K7566" s="1"/>
  <c r="J7570"/>
  <c r="K7570" s="1"/>
  <c r="J7574"/>
  <c r="K7574" s="1"/>
  <c r="J7588"/>
  <c r="K7588" s="1"/>
  <c r="J7600"/>
  <c r="K7600" s="1"/>
  <c r="J7606"/>
  <c r="K7606" s="1"/>
  <c r="J7610"/>
  <c r="K7610" s="1"/>
  <c r="J7632"/>
  <c r="K7632" s="1"/>
  <c r="J7662"/>
  <c r="K7662" s="1"/>
  <c r="J7666"/>
  <c r="K7666" s="1"/>
  <c r="J7670"/>
  <c r="K7670" s="1"/>
  <c r="J7674"/>
  <c r="K7674" s="1"/>
  <c r="J7680"/>
  <c r="K7680" s="1"/>
  <c r="J7704"/>
  <c r="K7704" s="1"/>
  <c r="J7706"/>
  <c r="K7706" s="1"/>
  <c r="J7716"/>
  <c r="K7716" s="1"/>
  <c r="J7720"/>
  <c r="K7720" s="1"/>
  <c r="J7724"/>
  <c r="K7724" s="1"/>
  <c r="J7728"/>
  <c r="K7728" s="1"/>
  <c r="J7742"/>
  <c r="K7742" s="1"/>
  <c r="J7756"/>
  <c r="K7756" s="1"/>
  <c r="J7760"/>
  <c r="K7760" s="1"/>
  <c r="J7764"/>
  <c r="K7764" s="1"/>
  <c r="J7780"/>
  <c r="K7780" s="1"/>
  <c r="J7786"/>
  <c r="K7786" s="1"/>
  <c r="J7790"/>
  <c r="K7790" s="1"/>
  <c r="J7874"/>
  <c r="K7874" s="1"/>
  <c r="J7888"/>
  <c r="K7888" s="1"/>
  <c r="J419"/>
  <c r="J421"/>
  <c r="J423"/>
  <c r="J425"/>
  <c r="J427"/>
  <c r="J429"/>
  <c r="J431"/>
  <c r="J433"/>
  <c r="J435"/>
  <c r="J437"/>
  <c r="J439"/>
  <c r="J441"/>
  <c r="J443"/>
  <c r="J445"/>
  <c r="J447"/>
  <c r="J449"/>
  <c r="J451"/>
  <c r="J453"/>
  <c r="J455"/>
  <c r="J457"/>
  <c r="J459"/>
  <c r="J461"/>
  <c r="J463"/>
  <c r="J465"/>
  <c r="J467"/>
  <c r="J469"/>
  <c r="J471"/>
  <c r="J472"/>
  <c r="J473"/>
  <c r="J475"/>
  <c r="J477"/>
  <c r="J479"/>
  <c r="J481"/>
  <c r="J483"/>
  <c r="J485"/>
  <c r="J487"/>
  <c r="J489"/>
  <c r="J491"/>
  <c r="J493"/>
  <c r="J494"/>
  <c r="J495"/>
  <c r="J497"/>
  <c r="J499"/>
  <c r="J501"/>
  <c r="J503"/>
  <c r="J505"/>
  <c r="J507"/>
  <c r="J509"/>
  <c r="J511"/>
  <c r="J513"/>
  <c r="J515"/>
  <c r="J517"/>
  <c r="J519"/>
  <c r="J521"/>
  <c r="J523"/>
  <c r="J525"/>
  <c r="J527"/>
  <c r="J529"/>
  <c r="J531"/>
  <c r="J533"/>
  <c r="J535"/>
  <c r="J537"/>
  <c r="J539"/>
  <c r="J541"/>
  <c r="J544"/>
  <c r="J548"/>
  <c r="J552"/>
  <c r="J556"/>
  <c r="J560"/>
  <c r="J564"/>
  <c r="J568"/>
  <c r="J572"/>
  <c r="J576"/>
  <c r="J580"/>
  <c r="J584"/>
  <c r="J588"/>
  <c r="J592"/>
  <c r="J596"/>
  <c r="J600"/>
  <c r="J604"/>
  <c r="J608"/>
  <c r="J612"/>
  <c r="J616"/>
  <c r="J5793"/>
  <c r="K5793" s="1"/>
  <c r="J5797"/>
  <c r="K5797" s="1"/>
  <c r="J5801"/>
  <c r="K5801" s="1"/>
  <c r="J5805"/>
  <c r="K5805" s="1"/>
  <c r="J5809"/>
  <c r="K5809" s="1"/>
  <c r="J5813"/>
  <c r="K5813" s="1"/>
  <c r="J5817"/>
  <c r="K5817" s="1"/>
  <c r="J5821"/>
  <c r="K5821" s="1"/>
  <c r="J5825"/>
  <c r="K5825" s="1"/>
  <c r="J5829"/>
  <c r="K5829" s="1"/>
  <c r="J5833"/>
  <c r="K5833" s="1"/>
  <c r="J5837"/>
  <c r="K5837" s="1"/>
  <c r="J5841"/>
  <c r="K5841" s="1"/>
  <c r="J5845"/>
  <c r="K5845" s="1"/>
  <c r="J5849"/>
  <c r="K5849" s="1"/>
  <c r="J5853"/>
  <c r="K5853" s="1"/>
  <c r="J5857"/>
  <c r="K5857" s="1"/>
  <c r="J5861"/>
  <c r="K5861" s="1"/>
  <c r="J5865"/>
  <c r="K5865" s="1"/>
  <c r="J5869"/>
  <c r="K5869" s="1"/>
  <c r="J5873"/>
  <c r="K5873" s="1"/>
  <c r="J5877"/>
  <c r="K5877" s="1"/>
  <c r="J5881"/>
  <c r="K5881" s="1"/>
  <c r="J5886"/>
  <c r="K5886" s="1"/>
  <c r="J5888"/>
  <c r="K5888" s="1"/>
  <c r="J5890"/>
  <c r="K5890" s="1"/>
  <c r="J5892"/>
  <c r="K5892" s="1"/>
  <c r="J5894"/>
  <c r="K5894" s="1"/>
  <c r="J5896"/>
  <c r="K5896" s="1"/>
  <c r="J5898"/>
  <c r="K5898" s="1"/>
  <c r="J5900"/>
  <c r="K5900" s="1"/>
  <c r="J5902"/>
  <c r="K5902" s="1"/>
  <c r="J5904"/>
  <c r="K5904" s="1"/>
  <c r="J5906"/>
  <c r="K5906" s="1"/>
  <c r="J5908"/>
  <c r="K5908" s="1"/>
  <c r="J5910"/>
  <c r="K5910" s="1"/>
  <c r="J5912"/>
  <c r="K5912" s="1"/>
  <c r="J5914"/>
  <c r="K5914" s="1"/>
  <c r="J5916"/>
  <c r="K5916" s="1"/>
  <c r="J5918"/>
  <c r="K5918" s="1"/>
  <c r="J5920"/>
  <c r="K5920" s="1"/>
  <c r="J5922"/>
  <c r="K5922" s="1"/>
  <c r="J5924"/>
  <c r="K5924" s="1"/>
  <c r="J5926"/>
  <c r="K5926" s="1"/>
  <c r="J5928"/>
  <c r="K5928" s="1"/>
  <c r="J5930"/>
  <c r="K5930" s="1"/>
  <c r="J5932"/>
  <c r="K5932" s="1"/>
  <c r="J5934"/>
  <c r="K5934" s="1"/>
  <c r="J5936"/>
  <c r="K5936" s="1"/>
  <c r="J5938"/>
  <c r="K5938" s="1"/>
  <c r="J5940"/>
  <c r="K5940" s="1"/>
  <c r="J5942"/>
  <c r="K5942" s="1"/>
  <c r="J5944"/>
  <c r="K5944" s="1"/>
  <c r="J5946"/>
  <c r="K5946" s="1"/>
  <c r="J5948"/>
  <c r="K5948" s="1"/>
  <c r="J5950"/>
  <c r="K5950" s="1"/>
  <c r="J5952"/>
  <c r="K5952" s="1"/>
  <c r="J5954"/>
  <c r="K5954" s="1"/>
  <c r="J5956"/>
  <c r="K5956" s="1"/>
  <c r="J5958"/>
  <c r="K5958" s="1"/>
  <c r="J5960"/>
  <c r="K5960" s="1"/>
  <c r="J5962"/>
  <c r="K5962" s="1"/>
  <c r="J5964"/>
  <c r="K5964" s="1"/>
  <c r="J5966"/>
  <c r="K5966" s="1"/>
  <c r="J5968"/>
  <c r="K5968" s="1"/>
  <c r="J5970"/>
  <c r="K5970" s="1"/>
  <c r="J5972"/>
  <c r="K5972" s="1"/>
  <c r="J5974"/>
  <c r="K5974" s="1"/>
  <c r="J5976"/>
  <c r="K5976" s="1"/>
  <c r="J5978"/>
  <c r="K5978" s="1"/>
  <c r="J5980"/>
  <c r="K5980" s="1"/>
  <c r="J5982"/>
  <c r="K5982" s="1"/>
  <c r="J5984"/>
  <c r="K5984" s="1"/>
  <c r="J5986"/>
  <c r="K5986" s="1"/>
  <c r="J5988"/>
  <c r="K5988" s="1"/>
  <c r="J5990"/>
  <c r="K5990" s="1"/>
  <c r="J5992"/>
  <c r="K5992" s="1"/>
  <c r="J5994"/>
  <c r="K5994" s="1"/>
  <c r="J5996"/>
  <c r="K5996" s="1"/>
  <c r="J5998"/>
  <c r="K5998" s="1"/>
  <c r="J6000"/>
  <c r="K6000" s="1"/>
  <c r="J6002"/>
  <c r="K6002" s="1"/>
  <c r="J6004"/>
  <c r="K6004" s="1"/>
  <c r="J6006"/>
  <c r="K6006" s="1"/>
  <c r="J6008"/>
  <c r="K6008" s="1"/>
  <c r="J6010"/>
  <c r="K6010" s="1"/>
  <c r="J6012"/>
  <c r="K6012" s="1"/>
  <c r="J6014"/>
  <c r="K6014" s="1"/>
  <c r="J6016"/>
  <c r="K6016" s="1"/>
  <c r="J6018"/>
  <c r="K6018" s="1"/>
  <c r="J6020"/>
  <c r="K6020" s="1"/>
  <c r="J6022"/>
  <c r="K6022" s="1"/>
  <c r="J6024"/>
  <c r="K6024" s="1"/>
  <c r="J6026"/>
  <c r="K6026" s="1"/>
  <c r="J6028"/>
  <c r="K6028" s="1"/>
  <c r="J6030"/>
  <c r="K6030" s="1"/>
  <c r="J6032"/>
  <c r="K6032" s="1"/>
  <c r="J6034"/>
  <c r="K6034" s="1"/>
  <c r="J6036"/>
  <c r="K6036" s="1"/>
  <c r="J6038"/>
  <c r="K6038" s="1"/>
  <c r="J6040"/>
  <c r="K6040" s="1"/>
  <c r="J6042"/>
  <c r="K6042" s="1"/>
  <c r="J6044"/>
  <c r="K6044" s="1"/>
  <c r="J6046"/>
  <c r="K6046" s="1"/>
  <c r="J6048"/>
  <c r="K6048" s="1"/>
  <c r="J6050"/>
  <c r="K6050" s="1"/>
  <c r="J6052"/>
  <c r="K6052" s="1"/>
  <c r="J6054"/>
  <c r="K6054" s="1"/>
  <c r="J6056"/>
  <c r="K6056" s="1"/>
  <c r="J6058"/>
  <c r="K6058" s="1"/>
  <c r="J6060"/>
  <c r="K6060" s="1"/>
  <c r="J6062"/>
  <c r="K6062" s="1"/>
  <c r="J6064"/>
  <c r="K6064" s="1"/>
  <c r="J6066"/>
  <c r="K6066" s="1"/>
  <c r="J6068"/>
  <c r="K6068" s="1"/>
  <c r="J6070"/>
  <c r="K6070" s="1"/>
  <c r="J6072"/>
  <c r="K6072" s="1"/>
  <c r="J6074"/>
  <c r="K6074" s="1"/>
  <c r="J6076"/>
  <c r="K6076" s="1"/>
  <c r="J6078"/>
  <c r="K6078" s="1"/>
  <c r="J6080"/>
  <c r="K6080" s="1"/>
  <c r="J6082"/>
  <c r="K6082" s="1"/>
  <c r="J6084"/>
  <c r="K6084" s="1"/>
  <c r="J6086"/>
  <c r="K6086" s="1"/>
  <c r="J6088"/>
  <c r="K6088" s="1"/>
  <c r="J6090"/>
  <c r="K6090" s="1"/>
  <c r="J6092"/>
  <c r="K6092" s="1"/>
  <c r="J6094"/>
  <c r="K6094" s="1"/>
  <c r="J6096"/>
  <c r="K6096" s="1"/>
  <c r="J6098"/>
  <c r="K6098" s="1"/>
  <c r="J6100"/>
  <c r="K6100" s="1"/>
  <c r="J6102"/>
  <c r="K6102" s="1"/>
  <c r="J6104"/>
  <c r="K6104" s="1"/>
  <c r="J6106"/>
  <c r="K6106" s="1"/>
  <c r="J6108"/>
  <c r="K6108" s="1"/>
  <c r="J6110"/>
  <c r="K6110" s="1"/>
  <c r="J6112"/>
  <c r="K6112" s="1"/>
  <c r="J6114"/>
  <c r="K6114" s="1"/>
  <c r="J6116"/>
  <c r="K6116" s="1"/>
  <c r="J6306"/>
  <c r="K6306" s="1"/>
  <c r="J6308"/>
  <c r="K6308" s="1"/>
  <c r="J6310"/>
  <c r="K6310" s="1"/>
  <c r="J6330"/>
  <c r="K6330" s="1"/>
  <c r="J6340"/>
  <c r="K6340" s="1"/>
  <c r="J6360"/>
  <c r="K6360" s="1"/>
  <c r="J6374"/>
  <c r="K6374" s="1"/>
  <c r="J6384"/>
  <c r="K6384" s="1"/>
  <c r="J6404"/>
  <c r="K6404" s="1"/>
  <c r="J6412"/>
  <c r="K6412" s="1"/>
  <c r="J6420"/>
  <c r="K6420" s="1"/>
  <c r="J6426"/>
  <c r="K6426" s="1"/>
  <c r="J6440"/>
  <c r="K6440" s="1"/>
  <c r="J6458"/>
  <c r="K6458" s="1"/>
  <c r="J6464"/>
  <c r="K6464" s="1"/>
  <c r="J6498"/>
  <c r="K6498" s="1"/>
  <c r="J6512"/>
  <c r="K6512" s="1"/>
  <c r="J6516"/>
  <c r="K6516" s="1"/>
  <c r="J6520"/>
  <c r="K6520" s="1"/>
  <c r="J6532"/>
  <c r="K6532" s="1"/>
  <c r="J6536"/>
  <c r="K6536" s="1"/>
  <c r="J6544"/>
  <c r="K6544" s="1"/>
  <c r="J6552"/>
  <c r="K6552" s="1"/>
  <c r="J6562"/>
  <c r="K6562" s="1"/>
  <c r="J6570"/>
  <c r="K6570" s="1"/>
  <c r="J6574"/>
  <c r="K6574" s="1"/>
  <c r="J7740"/>
  <c r="K7740" s="1"/>
  <c r="J7114"/>
  <c r="K7114" s="1"/>
  <c r="J7118"/>
  <c r="K7118" s="1"/>
  <c r="J7134"/>
  <c r="K7134" s="1"/>
  <c r="J6582"/>
  <c r="K6582" s="1"/>
  <c r="J6610"/>
  <c r="K6610" s="1"/>
  <c r="J6616"/>
  <c r="K6616" s="1"/>
  <c r="J6624"/>
  <c r="K6624" s="1"/>
  <c r="J6630"/>
  <c r="K6630" s="1"/>
  <c r="J6668"/>
  <c r="K6668" s="1"/>
  <c r="J6678"/>
  <c r="K6678" s="1"/>
  <c r="J6688"/>
  <c r="K6688" s="1"/>
  <c r="J6700"/>
  <c r="K6700" s="1"/>
  <c r="J6702"/>
  <c r="K6702" s="1"/>
  <c r="J6708"/>
  <c r="K6708" s="1"/>
  <c r="J6716"/>
  <c r="K6716" s="1"/>
  <c r="J6718"/>
  <c r="K6718" s="1"/>
  <c r="J6732"/>
  <c r="K6732" s="1"/>
  <c r="J6748"/>
  <c r="K6748" s="1"/>
  <c r="J6752"/>
  <c r="K6752" s="1"/>
  <c r="J6754"/>
  <c r="K6754" s="1"/>
  <c r="J6756"/>
  <c r="K6756" s="1"/>
  <c r="J6772"/>
  <c r="K6772" s="1"/>
  <c r="J6776"/>
  <c r="K6776" s="1"/>
  <c r="J6806"/>
  <c r="K6806" s="1"/>
  <c r="J6812"/>
  <c r="K6812" s="1"/>
  <c r="J6826"/>
  <c r="K6826" s="1"/>
  <c r="J6836"/>
  <c r="K6836" s="1"/>
  <c r="J6852"/>
  <c r="K6852" s="1"/>
  <c r="J6854"/>
  <c r="K6854" s="1"/>
  <c r="J6864"/>
  <c r="K6864" s="1"/>
  <c r="J6890"/>
  <c r="K6890" s="1"/>
  <c r="J6896"/>
  <c r="K6896" s="1"/>
  <c r="J6898"/>
  <c r="K6898" s="1"/>
  <c r="J6900"/>
  <c r="K6900" s="1"/>
  <c r="J6910"/>
  <c r="K6910" s="1"/>
  <c r="J6920"/>
  <c r="K6920" s="1"/>
  <c r="J6956"/>
  <c r="K6956" s="1"/>
  <c r="J6972"/>
  <c r="K6972" s="1"/>
  <c r="J7002"/>
  <c r="K7002" s="1"/>
  <c r="J7022"/>
  <c r="K7022" s="1"/>
  <c r="J7050"/>
  <c r="K7050" s="1"/>
  <c r="J7054"/>
  <c r="K7054" s="1"/>
  <c r="J7058"/>
  <c r="K7058" s="1"/>
  <c r="J7102"/>
  <c r="K7102" s="1"/>
  <c r="J6312"/>
  <c r="K6312" s="1"/>
  <c r="J6326"/>
  <c r="K6326" s="1"/>
  <c r="J6328"/>
  <c r="K6328" s="1"/>
  <c r="J6332"/>
  <c r="K6332" s="1"/>
  <c r="J6334"/>
  <c r="K6334" s="1"/>
  <c r="J6338"/>
  <c r="K6338" s="1"/>
  <c r="J6342"/>
  <c r="K6342" s="1"/>
  <c r="J6350"/>
  <c r="K6350" s="1"/>
  <c r="J6356"/>
  <c r="K6356" s="1"/>
  <c r="J6358"/>
  <c r="K6358" s="1"/>
  <c r="J6372"/>
  <c r="K6372" s="1"/>
  <c r="J6378"/>
  <c r="K6378" s="1"/>
  <c r="J6380"/>
  <c r="K6380" s="1"/>
  <c r="J6382"/>
  <c r="K6382" s="1"/>
  <c r="J6390"/>
  <c r="K6390" s="1"/>
  <c r="J6392"/>
  <c r="K6392" s="1"/>
  <c r="J6394"/>
  <c r="K6394" s="1"/>
  <c r="J6400"/>
  <c r="K6400" s="1"/>
  <c r="J6402"/>
  <c r="K6402" s="1"/>
  <c r="J6408"/>
  <c r="K6408" s="1"/>
  <c r="J6416"/>
  <c r="K6416" s="1"/>
  <c r="J6422"/>
  <c r="K6422" s="1"/>
  <c r="J6424"/>
  <c r="K6424" s="1"/>
  <c r="J6428"/>
  <c r="K6428" s="1"/>
  <c r="J6434"/>
  <c r="K6434" s="1"/>
  <c r="J6438"/>
  <c r="K6438" s="1"/>
  <c r="J6442"/>
  <c r="K6442" s="1"/>
  <c r="J6444"/>
  <c r="K6444" s="1"/>
  <c r="J6450"/>
  <c r="K6450" s="1"/>
  <c r="J6456"/>
  <c r="K6456" s="1"/>
  <c r="J6462"/>
  <c r="K6462" s="1"/>
  <c r="J6468"/>
  <c r="K6468" s="1"/>
  <c r="J6474"/>
  <c r="K6474" s="1"/>
  <c r="J6476"/>
  <c r="K6476" s="1"/>
  <c r="J6482"/>
  <c r="K6482" s="1"/>
  <c r="J6484"/>
  <c r="K6484" s="1"/>
  <c r="J6488"/>
  <c r="K6488" s="1"/>
  <c r="J6492"/>
  <c r="K6492" s="1"/>
  <c r="J6502"/>
  <c r="K6502" s="1"/>
  <c r="J6504"/>
  <c r="K6504" s="1"/>
  <c r="J6506"/>
  <c r="K6506" s="1"/>
  <c r="J6510"/>
  <c r="K6510" s="1"/>
  <c r="J6514"/>
  <c r="K6514" s="1"/>
  <c r="J6518"/>
  <c r="K6518" s="1"/>
  <c r="J6524"/>
  <c r="K6524" s="1"/>
  <c r="J6526"/>
  <c r="K6526" s="1"/>
  <c r="J6528"/>
  <c r="K6528" s="1"/>
  <c r="J6530"/>
  <c r="K6530" s="1"/>
  <c r="J6666"/>
  <c r="K6666" s="1"/>
  <c r="J6672"/>
  <c r="K6672" s="1"/>
  <c r="J6674"/>
  <c r="K6674" s="1"/>
  <c r="J6676"/>
  <c r="K6676" s="1"/>
  <c r="J6682"/>
  <c r="K6682" s="1"/>
  <c r="J6684"/>
  <c r="K6684" s="1"/>
  <c r="J6692"/>
  <c r="K6692" s="1"/>
  <c r="J6698"/>
  <c r="K6698" s="1"/>
  <c r="J6706"/>
  <c r="K6706" s="1"/>
  <c r="J6714"/>
  <c r="K6714" s="1"/>
  <c r="J6724"/>
  <c r="K6724" s="1"/>
  <c r="J6726"/>
  <c r="K6726" s="1"/>
  <c r="J6730"/>
  <c r="K6730" s="1"/>
  <c r="J6740"/>
  <c r="K6740" s="1"/>
  <c r="J6758"/>
  <c r="K6758" s="1"/>
  <c r="J6760"/>
  <c r="K6760" s="1"/>
  <c r="J6762"/>
  <c r="K6762" s="1"/>
  <c r="J6770"/>
  <c r="K6770" s="1"/>
  <c r="J6778"/>
  <c r="K6778" s="1"/>
  <c r="J6780"/>
  <c r="K6780" s="1"/>
  <c r="J6786"/>
  <c r="K6786" s="1"/>
  <c r="J6788"/>
  <c r="K6788" s="1"/>
  <c r="J6792"/>
  <c r="K6792" s="1"/>
  <c r="J6798"/>
  <c r="K6798" s="1"/>
  <c r="J6818"/>
  <c r="K6818" s="1"/>
  <c r="J6824"/>
  <c r="K6824" s="1"/>
  <c r="J6828"/>
  <c r="K6828" s="1"/>
  <c r="J6834"/>
  <c r="K6834" s="1"/>
  <c r="J6838"/>
  <c r="K6838" s="1"/>
  <c r="J6842"/>
  <c r="K6842" s="1"/>
  <c r="J6848"/>
  <c r="K6848" s="1"/>
  <c r="J6860"/>
  <c r="K6860" s="1"/>
  <c r="J6870"/>
  <c r="K6870" s="1"/>
  <c r="J6876"/>
  <c r="K6876" s="1"/>
  <c r="J6878"/>
  <c r="K6878" s="1"/>
  <c r="J6882"/>
  <c r="K6882" s="1"/>
  <c r="J6884"/>
  <c r="K6884" s="1"/>
  <c r="J6894"/>
  <c r="K6894" s="1"/>
  <c r="J6912"/>
  <c r="K6912" s="1"/>
  <c r="J6918"/>
  <c r="K6918" s="1"/>
  <c r="J6924"/>
  <c r="K6924" s="1"/>
  <c r="J6932"/>
  <c r="K6932" s="1"/>
  <c r="J6934"/>
  <c r="K6934" s="1"/>
  <c r="J6938"/>
  <c r="K6938" s="1"/>
  <c r="J6940"/>
  <c r="K6940" s="1"/>
  <c r="J6942"/>
  <c r="K6942" s="1"/>
  <c r="J6948"/>
  <c r="K6948" s="1"/>
  <c r="J6950"/>
  <c r="K6950" s="1"/>
  <c r="J6968"/>
  <c r="K6968" s="1"/>
  <c r="J6970"/>
  <c r="K6970" s="1"/>
  <c r="J6996"/>
  <c r="K6996" s="1"/>
  <c r="J7000"/>
  <c r="K7000" s="1"/>
  <c r="J7016"/>
  <c r="K7016" s="1"/>
  <c r="J7018"/>
  <c r="K7018" s="1"/>
  <c r="J7020"/>
  <c r="K7020" s="1"/>
  <c r="J7028"/>
  <c r="K7028" s="1"/>
  <c r="J7030"/>
  <c r="K7030" s="1"/>
  <c r="J7032"/>
  <c r="K7032" s="1"/>
  <c r="J7034"/>
  <c r="K7034" s="1"/>
  <c r="J7036"/>
  <c r="K7036" s="1"/>
  <c r="J7038"/>
  <c r="K7038" s="1"/>
  <c r="J7040"/>
  <c r="K7040" s="1"/>
  <c r="J7042"/>
  <c r="K7042" s="1"/>
  <c r="J7044"/>
  <c r="K7044" s="1"/>
  <c r="J7046"/>
  <c r="K7046" s="1"/>
  <c r="J7048"/>
  <c r="K7048" s="1"/>
  <c r="J7064"/>
  <c r="K7064" s="1"/>
  <c r="J7070"/>
  <c r="K7070" s="1"/>
  <c r="J7072"/>
  <c r="K7072" s="1"/>
  <c r="J7078"/>
  <c r="K7078" s="1"/>
  <c r="J7082"/>
  <c r="K7082" s="1"/>
  <c r="J7088"/>
  <c r="K7088" s="1"/>
  <c r="J7100"/>
  <c r="K7100" s="1"/>
  <c r="J7110"/>
  <c r="K7110" s="1"/>
  <c r="J7128"/>
  <c r="K7128" s="1"/>
  <c r="J7136"/>
  <c r="K7136" s="1"/>
  <c r="J7146"/>
  <c r="K7146" s="1"/>
  <c r="J7242"/>
  <c r="K7242" s="1"/>
  <c r="J7246"/>
  <c r="K7246" s="1"/>
  <c r="J7248"/>
  <c r="K7248" s="1"/>
  <c r="J7252"/>
  <c r="K7252" s="1"/>
  <c r="J7258"/>
  <c r="K7258" s="1"/>
  <c r="J7264"/>
  <c r="K7264" s="1"/>
  <c r="J7270"/>
  <c r="K7270" s="1"/>
  <c r="J7294"/>
  <c r="K7294" s="1"/>
  <c r="J7298"/>
  <c r="K7298" s="1"/>
  <c r="J7302"/>
  <c r="K7302" s="1"/>
  <c r="J7310"/>
  <c r="K7310" s="1"/>
  <c r="J7312"/>
  <c r="K7312" s="1"/>
  <c r="J7314"/>
  <c r="K7314" s="1"/>
  <c r="J7318"/>
  <c r="K7318" s="1"/>
  <c r="J7320"/>
  <c r="K7320" s="1"/>
  <c r="J7326"/>
  <c r="K7326" s="1"/>
  <c r="J7328"/>
  <c r="K7328" s="1"/>
  <c r="J7330"/>
  <c r="K7330" s="1"/>
  <c r="J7336"/>
  <c r="K7336" s="1"/>
  <c r="J7338"/>
  <c r="K7338" s="1"/>
  <c r="J7340"/>
  <c r="K7340" s="1"/>
  <c r="J7358"/>
  <c r="K7358" s="1"/>
  <c r="J7366"/>
  <c r="K7366" s="1"/>
  <c r="J7370"/>
  <c r="K7370" s="1"/>
  <c r="J7372"/>
  <c r="K7372" s="1"/>
  <c r="J7394"/>
  <c r="K7394" s="1"/>
  <c r="J7398"/>
  <c r="K7398" s="1"/>
  <c r="J7408"/>
  <c r="K7408" s="1"/>
  <c r="J7438"/>
  <c r="K7438" s="1"/>
  <c r="J7446"/>
  <c r="K7446" s="1"/>
  <c r="J7448"/>
  <c r="K7448" s="1"/>
  <c r="J7456"/>
  <c r="K7456" s="1"/>
  <c r="J7460"/>
  <c r="K7460" s="1"/>
  <c r="J7468"/>
  <c r="K7468" s="1"/>
  <c r="J7472"/>
  <c r="K7472" s="1"/>
  <c r="J7476"/>
  <c r="K7476" s="1"/>
  <c r="J7492"/>
  <c r="K7492" s="1"/>
  <c r="J7494"/>
  <c r="K7494" s="1"/>
  <c r="J7498"/>
  <c r="K7498" s="1"/>
  <c r="J7500"/>
  <c r="K7500" s="1"/>
  <c r="J7506"/>
  <c r="K7506" s="1"/>
  <c r="J7510"/>
  <c r="K7510" s="1"/>
  <c r="J7512"/>
  <c r="K7512" s="1"/>
  <c r="J7518"/>
  <c r="K7518" s="1"/>
  <c r="J7524"/>
  <c r="K7524" s="1"/>
  <c r="J7528"/>
  <c r="K7528" s="1"/>
  <c r="J7532"/>
  <c r="K7532" s="1"/>
  <c r="J7534"/>
  <c r="K7534" s="1"/>
  <c r="J7558"/>
  <c r="K7558" s="1"/>
  <c r="J7560"/>
  <c r="K7560" s="1"/>
  <c r="J7564"/>
  <c r="K7564" s="1"/>
  <c r="J7572"/>
  <c r="K7572" s="1"/>
  <c r="J7576"/>
  <c r="K7576" s="1"/>
  <c r="J7582"/>
  <c r="K7582" s="1"/>
  <c r="J7590"/>
  <c r="K7590" s="1"/>
  <c r="J7592"/>
  <c r="K7592" s="1"/>
  <c r="J7602"/>
  <c r="K7602" s="1"/>
  <c r="J7604"/>
  <c r="K7604" s="1"/>
  <c r="J7616"/>
  <c r="K7616" s="1"/>
  <c r="J7620"/>
  <c r="K7620" s="1"/>
  <c r="J7648"/>
  <c r="K7648" s="1"/>
  <c r="J7656"/>
  <c r="K7656" s="1"/>
  <c r="J7658"/>
  <c r="K7658" s="1"/>
  <c r="J7660"/>
  <c r="K7660" s="1"/>
  <c r="J7668"/>
  <c r="K7668" s="1"/>
  <c r="J7810"/>
  <c r="K7810" s="1"/>
  <c r="J7812"/>
  <c r="K7812" s="1"/>
  <c r="J7814"/>
  <c r="K7814" s="1"/>
  <c r="J7816"/>
  <c r="K7816" s="1"/>
  <c r="J7818"/>
  <c r="K7818" s="1"/>
  <c r="J7822"/>
  <c r="K7822" s="1"/>
  <c r="J7824"/>
  <c r="K7824" s="1"/>
  <c r="J7830"/>
  <c r="K7830" s="1"/>
  <c r="J7836"/>
  <c r="K7836" s="1"/>
  <c r="J7838"/>
  <c r="K7838" s="1"/>
  <c r="J7848"/>
  <c r="K7848" s="1"/>
  <c r="J7856"/>
  <c r="K7856" s="1"/>
  <c r="J422"/>
  <c r="J426"/>
  <c r="J432"/>
  <c r="J436"/>
  <c r="J440"/>
  <c r="J444"/>
  <c r="J446"/>
  <c r="J450"/>
  <c r="J454"/>
  <c r="J458"/>
  <c r="J462"/>
  <c r="J466"/>
  <c r="J470"/>
  <c r="J476"/>
  <c r="J480"/>
  <c r="J484"/>
  <c r="J488"/>
  <c r="J492"/>
  <c r="J498"/>
  <c r="J502"/>
  <c r="J506"/>
  <c r="J510"/>
  <c r="J514"/>
  <c r="J518"/>
  <c r="J520"/>
  <c r="J524"/>
  <c r="J528"/>
  <c r="J532"/>
  <c r="J536"/>
  <c r="J540"/>
  <c r="J2466"/>
  <c r="J2468"/>
  <c r="J2470"/>
  <c r="J2472"/>
  <c r="J2474"/>
  <c r="J2476"/>
  <c r="J2478"/>
  <c r="J2480"/>
  <c r="J2482"/>
  <c r="J2484"/>
  <c r="J2486"/>
  <c r="J2488"/>
  <c r="J2490"/>
  <c r="J2492"/>
  <c r="J2494"/>
  <c r="J2496"/>
  <c r="J2498"/>
  <c r="J2500"/>
  <c r="J2502"/>
  <c r="J2504"/>
  <c r="J2506"/>
  <c r="J2508"/>
  <c r="J2510"/>
  <c r="J2512"/>
  <c r="J2514"/>
  <c r="J2516"/>
  <c r="J2518"/>
  <c r="J2520"/>
  <c r="J2522"/>
  <c r="J2524"/>
  <c r="J2526"/>
  <c r="J2528"/>
  <c r="J2530"/>
  <c r="J2532"/>
  <c r="J2534"/>
  <c r="J2536"/>
  <c r="J2538"/>
  <c r="J2540"/>
  <c r="J2542"/>
  <c r="J2544"/>
  <c r="J2546"/>
  <c r="J2548"/>
  <c r="J2550"/>
  <c r="J2552"/>
  <c r="J2554"/>
  <c r="J2556"/>
  <c r="J2558"/>
  <c r="J2560"/>
  <c r="J2562"/>
  <c r="J2564"/>
  <c r="J2566"/>
  <c r="J2568"/>
  <c r="J2570"/>
  <c r="J2572"/>
  <c r="J2574"/>
  <c r="J2576"/>
  <c r="J2578"/>
  <c r="J2580"/>
  <c r="J2582"/>
  <c r="J2584"/>
  <c r="J2586"/>
  <c r="J2588"/>
  <c r="J2590"/>
  <c r="J2592"/>
  <c r="J2594"/>
  <c r="J2596"/>
  <c r="J2598"/>
  <c r="J2600"/>
  <c r="J2602"/>
  <c r="J2604"/>
  <c r="J2606"/>
  <c r="J2608"/>
  <c r="J2610"/>
  <c r="J2612"/>
  <c r="J2614"/>
  <c r="J2616"/>
  <c r="J2618"/>
  <c r="J2620"/>
  <c r="J2622"/>
  <c r="J2624"/>
  <c r="J2626"/>
  <c r="J2628"/>
  <c r="J2630"/>
  <c r="J2632"/>
  <c r="J2634"/>
  <c r="J2636"/>
  <c r="J2638"/>
  <c r="J2640"/>
  <c r="J2642"/>
  <c r="J2644"/>
  <c r="J2646"/>
  <c r="J2648"/>
  <c r="J2650"/>
  <c r="J2652"/>
  <c r="J2654"/>
  <c r="J2656"/>
  <c r="J2658"/>
  <c r="J2660"/>
  <c r="J2662"/>
  <c r="J2664"/>
  <c r="J2666"/>
  <c r="J2668"/>
  <c r="J2670"/>
  <c r="J2672"/>
  <c r="J2674"/>
  <c r="J2676"/>
  <c r="J2678"/>
  <c r="J2680"/>
  <c r="J2682"/>
  <c r="J2684"/>
  <c r="J2686"/>
  <c r="J2688"/>
  <c r="K2688" s="1"/>
  <c r="J2690"/>
  <c r="K2690" s="1"/>
  <c r="J2692"/>
  <c r="K2692" s="1"/>
  <c r="J2694"/>
  <c r="K2694" s="1"/>
  <c r="J2696"/>
  <c r="K2696" s="1"/>
  <c r="J2698"/>
  <c r="K2698" s="1"/>
  <c r="J2700"/>
  <c r="K2700" s="1"/>
  <c r="J2702"/>
  <c r="K2702" s="1"/>
  <c r="J2704"/>
  <c r="K2704" s="1"/>
  <c r="J2706"/>
  <c r="K2706" s="1"/>
  <c r="J2708"/>
  <c r="K2708" s="1"/>
  <c r="J2710"/>
  <c r="K2710" s="1"/>
  <c r="J2712"/>
  <c r="K2712" s="1"/>
  <c r="J2714"/>
  <c r="K2714" s="1"/>
  <c r="J2716"/>
  <c r="K2716" s="1"/>
  <c r="J2718"/>
  <c r="K2718" s="1"/>
  <c r="J2720"/>
  <c r="K2720" s="1"/>
  <c r="J2722"/>
  <c r="K2722" s="1"/>
  <c r="J2724"/>
  <c r="K2724" s="1"/>
  <c r="J2726"/>
  <c r="K2726" s="1"/>
  <c r="J2728"/>
  <c r="K2728" s="1"/>
  <c r="J2730"/>
  <c r="K2730" s="1"/>
  <c r="J2732"/>
  <c r="K2732" s="1"/>
  <c r="J2734"/>
  <c r="K2734" s="1"/>
  <c r="J2736"/>
  <c r="K2736" s="1"/>
  <c r="J2738"/>
  <c r="K2738" s="1"/>
  <c r="J2740"/>
  <c r="K2740" s="1"/>
  <c r="J2742"/>
  <c r="K2742" s="1"/>
  <c r="J2744"/>
  <c r="K2744" s="1"/>
  <c r="J2746"/>
  <c r="K2746" s="1"/>
  <c r="J2748"/>
  <c r="K2748" s="1"/>
  <c r="J2750"/>
  <c r="K2750" s="1"/>
  <c r="J2752"/>
  <c r="K2752" s="1"/>
  <c r="J2754"/>
  <c r="K2754" s="1"/>
  <c r="J2756"/>
  <c r="K2756" s="1"/>
  <c r="J2758"/>
  <c r="K2758" s="1"/>
  <c r="J2760"/>
  <c r="K2760" s="1"/>
  <c r="J2762"/>
  <c r="K2762" s="1"/>
  <c r="J2764"/>
  <c r="K2764" s="1"/>
  <c r="J2766"/>
  <c r="K2766" s="1"/>
  <c r="J2768"/>
  <c r="K2768" s="1"/>
  <c r="J2770"/>
  <c r="K2770" s="1"/>
  <c r="J2772"/>
  <c r="K2772" s="1"/>
  <c r="J2774"/>
  <c r="K2774" s="1"/>
  <c r="J2776"/>
  <c r="K2776" s="1"/>
  <c r="J2778"/>
  <c r="K2778" s="1"/>
  <c r="J2780"/>
  <c r="K2780" s="1"/>
  <c r="J2782"/>
  <c r="K2782" s="1"/>
  <c r="J2784"/>
  <c r="K2784" s="1"/>
  <c r="J2786"/>
  <c r="K2786" s="1"/>
  <c r="J2788"/>
  <c r="K2788" s="1"/>
  <c r="J2790"/>
  <c r="K2790" s="1"/>
  <c r="J2792"/>
  <c r="K2792" s="1"/>
  <c r="J2794"/>
  <c r="K2794" s="1"/>
  <c r="J2796"/>
  <c r="K2796" s="1"/>
  <c r="J2798"/>
  <c r="K2798" s="1"/>
  <c r="J2800"/>
  <c r="K2800" s="1"/>
  <c r="J2802"/>
  <c r="K2802" s="1"/>
  <c r="J2804"/>
  <c r="K2804" s="1"/>
  <c r="J2806"/>
  <c r="K2806" s="1"/>
  <c r="J2808"/>
  <c r="K2808" s="1"/>
  <c r="J2810"/>
  <c r="K2810" s="1"/>
  <c r="J2812"/>
  <c r="K2812" s="1"/>
  <c r="J2814"/>
  <c r="K2814" s="1"/>
  <c r="J2816"/>
  <c r="K2816" s="1"/>
  <c r="J2818"/>
  <c r="K2818" s="1"/>
  <c r="J2820"/>
  <c r="K2820" s="1"/>
  <c r="J2822"/>
  <c r="K2822" s="1"/>
  <c r="J2824"/>
  <c r="K2824" s="1"/>
  <c r="J2826"/>
  <c r="K2826" s="1"/>
  <c r="J2828"/>
  <c r="K2828" s="1"/>
  <c r="J2830"/>
  <c r="K2830" s="1"/>
  <c r="J2832"/>
  <c r="K2832" s="1"/>
  <c r="J2834"/>
  <c r="K2834" s="1"/>
  <c r="J2836"/>
  <c r="K2836" s="1"/>
  <c r="J2838"/>
  <c r="K2838" s="1"/>
  <c r="J2840"/>
  <c r="K2840" s="1"/>
  <c r="J2842"/>
  <c r="K2842" s="1"/>
  <c r="J2844"/>
  <c r="K2844" s="1"/>
  <c r="J2846"/>
  <c r="K2846" s="1"/>
  <c r="J2848"/>
  <c r="K2848" s="1"/>
  <c r="J2850"/>
  <c r="K2850" s="1"/>
  <c r="J2852"/>
  <c r="K2852" s="1"/>
  <c r="J2854"/>
  <c r="K2854" s="1"/>
  <c r="J2856"/>
  <c r="K2856" s="1"/>
  <c r="J2858"/>
  <c r="K2858" s="1"/>
  <c r="J2860"/>
  <c r="K2860" s="1"/>
  <c r="J2862"/>
  <c r="K2862" s="1"/>
  <c r="J2864"/>
  <c r="K2864" s="1"/>
  <c r="J2866"/>
  <c r="K2866" s="1"/>
  <c r="J2868"/>
  <c r="K2868" s="1"/>
  <c r="J2870"/>
  <c r="K2870" s="1"/>
  <c r="J2872"/>
  <c r="K2872" s="1"/>
  <c r="J2874"/>
  <c r="K2874" s="1"/>
  <c r="J2876"/>
  <c r="K2876" s="1"/>
  <c r="J2878"/>
  <c r="K2878" s="1"/>
  <c r="J2880"/>
  <c r="K2880" s="1"/>
  <c r="J2882"/>
  <c r="K2882" s="1"/>
  <c r="J2884"/>
  <c r="K2884" s="1"/>
  <c r="J2886"/>
  <c r="K2886" s="1"/>
  <c r="J2888"/>
  <c r="K2888" s="1"/>
  <c r="J2890"/>
  <c r="K2890" s="1"/>
  <c r="J2892"/>
  <c r="K2892" s="1"/>
  <c r="J2894"/>
  <c r="K2894" s="1"/>
  <c r="J2896"/>
  <c r="K2896" s="1"/>
  <c r="J2898"/>
  <c r="K2898" s="1"/>
  <c r="J2900"/>
  <c r="K2900" s="1"/>
  <c r="J2902"/>
  <c r="K2902" s="1"/>
  <c r="J2904"/>
  <c r="K2904" s="1"/>
  <c r="J2906"/>
  <c r="K2906" s="1"/>
  <c r="J2908"/>
  <c r="K2908" s="1"/>
  <c r="J2910"/>
  <c r="K2910" s="1"/>
  <c r="J2912"/>
  <c r="K2912" s="1"/>
  <c r="J2914"/>
  <c r="K2914" s="1"/>
  <c r="J2916"/>
  <c r="K2916" s="1"/>
  <c r="J2918"/>
  <c r="K2918" s="1"/>
  <c r="J2920"/>
  <c r="K2920" s="1"/>
  <c r="J2922"/>
  <c r="K2922" s="1"/>
  <c r="J2924"/>
  <c r="K2924" s="1"/>
  <c r="J2926"/>
  <c r="K2926" s="1"/>
  <c r="J2928"/>
  <c r="K2928" s="1"/>
  <c r="J2930"/>
  <c r="K2930" s="1"/>
  <c r="J2932"/>
  <c r="K2932" s="1"/>
  <c r="J2934"/>
  <c r="K2934" s="1"/>
  <c r="J2936"/>
  <c r="K2936" s="1"/>
  <c r="J2938"/>
  <c r="K2938" s="1"/>
  <c r="J2940"/>
  <c r="K2940" s="1"/>
  <c r="J2942"/>
  <c r="K2942" s="1"/>
  <c r="J2944"/>
  <c r="K2944" s="1"/>
  <c r="J2946"/>
  <c r="K2946" s="1"/>
  <c r="J2948"/>
  <c r="K2948" s="1"/>
  <c r="J2950"/>
  <c r="K2950" s="1"/>
  <c r="J2952"/>
  <c r="K2952" s="1"/>
  <c r="J2954"/>
  <c r="K2954" s="1"/>
  <c r="J2956"/>
  <c r="K2956" s="1"/>
  <c r="J2958"/>
  <c r="K2958" s="1"/>
  <c r="J2960"/>
  <c r="K2960" s="1"/>
  <c r="J2962"/>
  <c r="K2962" s="1"/>
  <c r="J2964"/>
  <c r="K2964" s="1"/>
  <c r="J2966"/>
  <c r="K2966" s="1"/>
  <c r="J2968"/>
  <c r="K2968" s="1"/>
  <c r="J2970"/>
  <c r="K2970" s="1"/>
  <c r="J2972"/>
  <c r="K2972" s="1"/>
  <c r="J2974"/>
  <c r="K2974" s="1"/>
  <c r="J2976"/>
  <c r="K2976" s="1"/>
  <c r="J2978"/>
  <c r="K2978" s="1"/>
  <c r="J2980"/>
  <c r="K2980" s="1"/>
  <c r="J2982"/>
  <c r="K2982" s="1"/>
  <c r="J2984"/>
  <c r="K2984" s="1"/>
  <c r="J2986"/>
  <c r="K2986" s="1"/>
  <c r="J2988"/>
  <c r="K2988" s="1"/>
  <c r="J2990"/>
  <c r="K2990" s="1"/>
  <c r="J2992"/>
  <c r="K2992" s="1"/>
  <c r="J2994"/>
  <c r="K2994" s="1"/>
  <c r="J2996"/>
  <c r="K2996" s="1"/>
  <c r="J2998"/>
  <c r="K2998" s="1"/>
  <c r="J3310"/>
  <c r="K3310" s="1"/>
  <c r="J3312"/>
  <c r="K3312" s="1"/>
  <c r="J3314"/>
  <c r="K3314" s="1"/>
  <c r="J3316"/>
  <c r="K3316" s="1"/>
  <c r="J3318"/>
  <c r="K3318" s="1"/>
  <c r="J3320"/>
  <c r="K3320" s="1"/>
  <c r="J3322"/>
  <c r="K3322" s="1"/>
  <c r="J3324"/>
  <c r="K3324" s="1"/>
  <c r="J3326"/>
  <c r="K3326" s="1"/>
  <c r="J3328"/>
  <c r="K3328" s="1"/>
  <c r="J3330"/>
  <c r="K3330" s="1"/>
  <c r="J3332"/>
  <c r="K3332" s="1"/>
  <c r="J3334"/>
  <c r="K3334" s="1"/>
  <c r="J3336"/>
  <c r="K3336" s="1"/>
  <c r="J3338"/>
  <c r="K3338" s="1"/>
  <c r="J3340"/>
  <c r="K3340" s="1"/>
  <c r="J3342"/>
  <c r="K3342" s="1"/>
  <c r="J3344"/>
  <c r="K3344" s="1"/>
  <c r="J3346"/>
  <c r="K3346" s="1"/>
  <c r="J3348"/>
  <c r="K3348" s="1"/>
  <c r="J3350"/>
  <c r="K3350" s="1"/>
  <c r="J3352"/>
  <c r="K3352" s="1"/>
  <c r="J3354"/>
  <c r="K3354" s="1"/>
  <c r="J3356"/>
  <c r="K3356" s="1"/>
  <c r="J3358"/>
  <c r="K3358" s="1"/>
  <c r="J3360"/>
  <c r="K3360" s="1"/>
  <c r="J3362"/>
  <c r="K3362" s="1"/>
  <c r="J3364"/>
  <c r="K3364" s="1"/>
  <c r="J3366"/>
  <c r="K3366" s="1"/>
  <c r="J3368"/>
  <c r="K3368" s="1"/>
  <c r="J3370"/>
  <c r="K3370" s="1"/>
  <c r="J3372"/>
  <c r="K3372" s="1"/>
  <c r="J3374"/>
  <c r="K3374" s="1"/>
  <c r="J3376"/>
  <c r="K3376" s="1"/>
  <c r="J3378"/>
  <c r="K3378" s="1"/>
  <c r="J3380"/>
  <c r="K3380" s="1"/>
  <c r="J3382"/>
  <c r="K3382" s="1"/>
  <c r="J3384"/>
  <c r="K3384" s="1"/>
  <c r="J3386"/>
  <c r="K3386" s="1"/>
  <c r="J3388"/>
  <c r="K3388" s="1"/>
  <c r="J3390"/>
  <c r="K3390" s="1"/>
  <c r="J3392"/>
  <c r="K3392" s="1"/>
  <c r="J3394"/>
  <c r="K3394" s="1"/>
  <c r="J3396"/>
  <c r="K3396" s="1"/>
  <c r="J3398"/>
  <c r="K3398" s="1"/>
  <c r="J3400"/>
  <c r="K3400" s="1"/>
  <c r="J3402"/>
  <c r="K3402" s="1"/>
  <c r="J3404"/>
  <c r="K3404" s="1"/>
  <c r="J3406"/>
  <c r="K3406" s="1"/>
  <c r="J3408"/>
  <c r="K3408" s="1"/>
  <c r="J3410"/>
  <c r="K3410" s="1"/>
  <c r="J3412"/>
  <c r="K3412" s="1"/>
  <c r="J3414"/>
  <c r="K3414" s="1"/>
  <c r="J3416"/>
  <c r="K3416" s="1"/>
  <c r="J3418"/>
  <c r="K3418" s="1"/>
  <c r="J3420"/>
  <c r="K3420" s="1"/>
  <c r="J3422"/>
  <c r="K3422" s="1"/>
  <c r="J3424"/>
  <c r="K3424" s="1"/>
  <c r="J3426"/>
  <c r="K3426" s="1"/>
  <c r="J3428"/>
  <c r="K3428" s="1"/>
  <c r="J3430"/>
  <c r="K3430" s="1"/>
  <c r="J3432"/>
  <c r="K3432" s="1"/>
  <c r="J3434"/>
  <c r="K3434" s="1"/>
  <c r="J3436"/>
  <c r="K3436" s="1"/>
  <c r="J3438"/>
  <c r="K3438" s="1"/>
  <c r="J3440"/>
  <c r="K3440" s="1"/>
  <c r="J3442"/>
  <c r="K3442" s="1"/>
  <c r="J3444"/>
  <c r="K3444" s="1"/>
  <c r="J3446"/>
  <c r="K3446" s="1"/>
  <c r="J3448"/>
  <c r="K3448" s="1"/>
  <c r="J3450"/>
  <c r="K3450" s="1"/>
  <c r="J3452"/>
  <c r="K3452" s="1"/>
  <c r="J3454"/>
  <c r="K3454" s="1"/>
  <c r="J3456"/>
  <c r="K3456" s="1"/>
  <c r="J3458"/>
  <c r="K3458" s="1"/>
  <c r="J3460"/>
  <c r="K3460" s="1"/>
  <c r="J3462"/>
  <c r="K3462" s="1"/>
  <c r="J3464"/>
  <c r="K3464" s="1"/>
  <c r="J3466"/>
  <c r="K3466" s="1"/>
  <c r="J3468"/>
  <c r="K3468" s="1"/>
  <c r="J3470"/>
  <c r="K3470" s="1"/>
  <c r="J3472"/>
  <c r="K3472" s="1"/>
  <c r="J3474"/>
  <c r="K3474" s="1"/>
  <c r="J3476"/>
  <c r="K3476" s="1"/>
  <c r="J3478"/>
  <c r="K3478" s="1"/>
  <c r="J3480"/>
  <c r="K3480" s="1"/>
  <c r="J3482"/>
  <c r="K3482" s="1"/>
  <c r="J3484"/>
  <c r="K3484" s="1"/>
  <c r="J3486"/>
  <c r="K3486" s="1"/>
  <c r="J3488"/>
  <c r="K3488" s="1"/>
  <c r="J3490"/>
  <c r="K3490" s="1"/>
  <c r="J3492"/>
  <c r="K3492" s="1"/>
  <c r="J3494"/>
  <c r="K3494" s="1"/>
  <c r="J3496"/>
  <c r="K3496" s="1"/>
  <c r="J3498"/>
  <c r="K3498" s="1"/>
  <c r="J3500"/>
  <c r="K3500" s="1"/>
  <c r="J3502"/>
  <c r="K3502" s="1"/>
  <c r="J3504"/>
  <c r="K3504" s="1"/>
  <c r="J3506"/>
  <c r="K3506" s="1"/>
  <c r="J3508"/>
  <c r="K3508" s="1"/>
  <c r="J3510"/>
  <c r="K3510" s="1"/>
  <c r="J3512"/>
  <c r="K3512" s="1"/>
  <c r="J3514"/>
  <c r="K3514" s="1"/>
  <c r="J3516"/>
  <c r="K3516" s="1"/>
  <c r="J3518"/>
  <c r="K3518" s="1"/>
  <c r="J3520"/>
  <c r="K3520" s="1"/>
  <c r="J3522"/>
  <c r="K3522" s="1"/>
  <c r="J3524"/>
  <c r="K3524" s="1"/>
  <c r="J3526"/>
  <c r="K3526" s="1"/>
  <c r="J3528"/>
  <c r="K3528" s="1"/>
  <c r="J3530"/>
  <c r="K3530" s="1"/>
  <c r="J3532"/>
  <c r="K3532" s="1"/>
  <c r="J3534"/>
  <c r="K3534" s="1"/>
  <c r="J3536"/>
  <c r="K3536" s="1"/>
  <c r="J3538"/>
  <c r="K3538" s="1"/>
  <c r="J3540"/>
  <c r="K3540" s="1"/>
  <c r="J3542"/>
  <c r="K3542" s="1"/>
  <c r="J3544"/>
  <c r="K3544" s="1"/>
  <c r="J3546"/>
  <c r="K3546" s="1"/>
  <c r="J3548"/>
  <c r="K3548" s="1"/>
  <c r="J3550"/>
  <c r="K3550" s="1"/>
  <c r="J3552"/>
  <c r="K3552" s="1"/>
  <c r="J3554"/>
  <c r="K3554" s="1"/>
  <c r="J3556"/>
  <c r="K3556" s="1"/>
  <c r="J3558"/>
  <c r="K3558" s="1"/>
  <c r="J3560"/>
  <c r="K3560" s="1"/>
  <c r="J3562"/>
  <c r="K3562" s="1"/>
  <c r="J3564"/>
  <c r="K3564" s="1"/>
  <c r="J3566"/>
  <c r="K3566" s="1"/>
  <c r="J3568"/>
  <c r="K3568" s="1"/>
  <c r="J3570"/>
  <c r="K3570" s="1"/>
  <c r="J3572"/>
  <c r="K3572" s="1"/>
  <c r="J3574"/>
  <c r="K3574" s="1"/>
  <c r="J3576"/>
  <c r="K3576" s="1"/>
  <c r="J3578"/>
  <c r="K3578" s="1"/>
  <c r="J3580"/>
  <c r="K3580" s="1"/>
  <c r="J3582"/>
  <c r="K3582" s="1"/>
  <c r="J3584"/>
  <c r="K3584" s="1"/>
  <c r="J3586"/>
  <c r="K3586" s="1"/>
  <c r="J3588"/>
  <c r="K3588" s="1"/>
  <c r="J3590"/>
  <c r="K3590" s="1"/>
  <c r="J3592"/>
  <c r="K3592" s="1"/>
  <c r="J3594"/>
  <c r="K3594" s="1"/>
  <c r="J3596"/>
  <c r="K3596" s="1"/>
  <c r="J3598"/>
  <c r="K3598" s="1"/>
  <c r="J3600"/>
  <c r="K3600" s="1"/>
  <c r="J3602"/>
  <c r="K3602" s="1"/>
  <c r="J3604"/>
  <c r="K3604" s="1"/>
  <c r="J3606"/>
  <c r="K3606" s="1"/>
  <c r="J3608"/>
  <c r="K3608" s="1"/>
  <c r="J3610"/>
  <c r="K3610" s="1"/>
  <c r="J3612"/>
  <c r="K3612" s="1"/>
  <c r="J3614"/>
  <c r="K3614" s="1"/>
  <c r="J3616"/>
  <c r="K3616" s="1"/>
  <c r="J3618"/>
  <c r="K3618" s="1"/>
  <c r="J3620"/>
  <c r="K3620" s="1"/>
  <c r="J3622"/>
  <c r="K3622" s="1"/>
  <c r="J3624"/>
  <c r="K3624" s="1"/>
  <c r="J3626"/>
  <c r="K3626" s="1"/>
  <c r="J3628"/>
  <c r="K3628" s="1"/>
  <c r="J3630"/>
  <c r="K3630" s="1"/>
  <c r="J3632"/>
  <c r="K3632" s="1"/>
  <c r="J3634"/>
  <c r="K3634" s="1"/>
  <c r="J3636"/>
  <c r="K3636" s="1"/>
  <c r="J3638"/>
  <c r="K3638" s="1"/>
  <c r="J3640"/>
  <c r="K3640" s="1"/>
  <c r="J3642"/>
  <c r="K3642" s="1"/>
  <c r="J3644"/>
  <c r="K3644" s="1"/>
  <c r="J3646"/>
  <c r="K3646" s="1"/>
  <c r="J3648"/>
  <c r="K3648" s="1"/>
  <c r="J3650"/>
  <c r="K3650" s="1"/>
  <c r="J3652"/>
  <c r="K3652" s="1"/>
  <c r="J3654"/>
  <c r="K3654" s="1"/>
  <c r="J3656"/>
  <c r="K3656" s="1"/>
  <c r="J3658"/>
  <c r="K3658" s="1"/>
  <c r="J3660"/>
  <c r="K3660" s="1"/>
  <c r="J3662"/>
  <c r="K3662" s="1"/>
  <c r="J3664"/>
  <c r="K3664" s="1"/>
  <c r="J3666"/>
  <c r="K3666" s="1"/>
  <c r="J3668"/>
  <c r="K3668" s="1"/>
  <c r="J3670"/>
  <c r="K3670" s="1"/>
  <c r="J3672"/>
  <c r="K3672" s="1"/>
  <c r="J3674"/>
  <c r="K3674" s="1"/>
  <c r="J3676"/>
  <c r="K3676" s="1"/>
  <c r="J3678"/>
  <c r="K3678" s="1"/>
  <c r="J3680"/>
  <c r="K3680" s="1"/>
  <c r="J3682"/>
  <c r="K3682" s="1"/>
  <c r="J3684"/>
  <c r="K3684" s="1"/>
  <c r="J3686"/>
  <c r="K3686" s="1"/>
  <c r="J3688"/>
  <c r="K3688" s="1"/>
  <c r="J3690"/>
  <c r="K3690" s="1"/>
  <c r="J3692"/>
  <c r="K3692" s="1"/>
  <c r="J3694"/>
  <c r="K3694" s="1"/>
  <c r="J3696"/>
  <c r="K3696" s="1"/>
  <c r="J3698"/>
  <c r="K3698" s="1"/>
  <c r="J3700"/>
  <c r="K3700" s="1"/>
  <c r="J3702"/>
  <c r="K3702" s="1"/>
  <c r="J3704"/>
  <c r="K3704" s="1"/>
  <c r="J3706"/>
  <c r="K3706" s="1"/>
  <c r="J3708"/>
  <c r="K3708" s="1"/>
  <c r="J3710"/>
  <c r="K3710" s="1"/>
  <c r="J3712"/>
  <c r="K3712" s="1"/>
  <c r="J3714"/>
  <c r="K3714" s="1"/>
  <c r="J3716"/>
  <c r="K3716" s="1"/>
  <c r="J3718"/>
  <c r="K3718" s="1"/>
  <c r="J3720"/>
  <c r="K3720" s="1"/>
  <c r="J3722"/>
  <c r="K3722" s="1"/>
  <c r="J3724"/>
  <c r="K3724" s="1"/>
  <c r="J3726"/>
  <c r="K3726" s="1"/>
  <c r="J3728"/>
  <c r="K3728" s="1"/>
  <c r="J3730"/>
  <c r="K3730" s="1"/>
  <c r="J3732"/>
  <c r="K3732" s="1"/>
  <c r="J3734"/>
  <c r="K3734" s="1"/>
  <c r="J3736"/>
  <c r="K3736" s="1"/>
  <c r="J3738"/>
  <c r="K3738" s="1"/>
  <c r="J3740"/>
  <c r="K3740" s="1"/>
  <c r="J3742"/>
  <c r="K3742" s="1"/>
  <c r="J3744"/>
  <c r="K3744" s="1"/>
  <c r="J3746"/>
  <c r="K3746" s="1"/>
  <c r="J3748"/>
  <c r="K3748" s="1"/>
  <c r="J3750"/>
  <c r="K3750" s="1"/>
  <c r="J3752"/>
  <c r="K3752" s="1"/>
  <c r="J3754"/>
  <c r="K3754" s="1"/>
  <c r="J3756"/>
  <c r="K3756" s="1"/>
  <c r="J3758"/>
  <c r="K3758" s="1"/>
  <c r="J3760"/>
  <c r="K3760" s="1"/>
  <c r="J3762"/>
  <c r="K3762" s="1"/>
  <c r="J3764"/>
  <c r="K3764" s="1"/>
  <c r="J3766"/>
  <c r="K3766" s="1"/>
  <c r="J3768"/>
  <c r="K3768" s="1"/>
  <c r="J3770"/>
  <c r="K3770" s="1"/>
  <c r="J3772"/>
  <c r="K3772" s="1"/>
  <c r="J3774"/>
  <c r="K3774" s="1"/>
  <c r="J3776"/>
  <c r="K3776" s="1"/>
  <c r="J3778"/>
  <c r="K3778" s="1"/>
  <c r="J3780"/>
  <c r="K3780" s="1"/>
  <c r="J3782"/>
  <c r="K3782" s="1"/>
  <c r="J3784"/>
  <c r="K3784" s="1"/>
  <c r="J3786"/>
  <c r="K3786" s="1"/>
  <c r="J3788"/>
  <c r="K3788" s="1"/>
  <c r="J3790"/>
  <c r="K3790" s="1"/>
  <c r="J3792"/>
  <c r="K3792" s="1"/>
  <c r="J3794"/>
  <c r="K3794" s="1"/>
  <c r="J3796"/>
  <c r="K3796" s="1"/>
  <c r="J3798"/>
  <c r="K3798" s="1"/>
  <c r="J3800"/>
  <c r="K3800" s="1"/>
  <c r="J3802"/>
  <c r="K3802" s="1"/>
  <c r="J3804"/>
  <c r="K3804" s="1"/>
  <c r="J3806"/>
  <c r="K3806" s="1"/>
  <c r="J3808"/>
  <c r="K3808" s="1"/>
  <c r="J3810"/>
  <c r="K3810" s="1"/>
  <c r="J3812"/>
  <c r="K3812" s="1"/>
  <c r="J3814"/>
  <c r="K3814" s="1"/>
  <c r="J3816"/>
  <c r="K3816" s="1"/>
  <c r="J3818"/>
  <c r="K3818" s="1"/>
  <c r="J3820"/>
  <c r="K3820" s="1"/>
  <c r="J3822"/>
  <c r="K3822" s="1"/>
  <c r="J3824"/>
  <c r="K3824" s="1"/>
  <c r="J3826"/>
  <c r="K3826" s="1"/>
  <c r="J3828"/>
  <c r="K3828" s="1"/>
  <c r="J3830"/>
  <c r="K3830" s="1"/>
  <c r="J3832"/>
  <c r="K3832" s="1"/>
  <c r="J3834"/>
  <c r="K3834" s="1"/>
  <c r="J3836"/>
  <c r="K3836" s="1"/>
  <c r="J3838"/>
  <c r="K3838" s="1"/>
  <c r="J3840"/>
  <c r="K3840" s="1"/>
  <c r="J3842"/>
  <c r="K3842" s="1"/>
  <c r="J3844"/>
  <c r="K3844" s="1"/>
  <c r="J3846"/>
  <c r="K3846" s="1"/>
  <c r="J3848"/>
  <c r="K3848" s="1"/>
  <c r="J3850"/>
  <c r="K3850" s="1"/>
  <c r="J3852"/>
  <c r="K3852" s="1"/>
  <c r="J3854"/>
  <c r="K3854" s="1"/>
  <c r="J3856"/>
  <c r="K3856" s="1"/>
  <c r="J3858"/>
  <c r="K3858" s="1"/>
  <c r="J3860"/>
  <c r="K3860" s="1"/>
  <c r="J3862"/>
  <c r="K3862" s="1"/>
  <c r="J3864"/>
  <c r="K3864" s="1"/>
  <c r="J3866"/>
  <c r="K3866" s="1"/>
  <c r="J3868"/>
  <c r="K3868" s="1"/>
  <c r="J3870"/>
  <c r="K3870" s="1"/>
  <c r="J3872"/>
  <c r="K3872" s="1"/>
  <c r="J3874"/>
  <c r="K3874" s="1"/>
  <c r="J3876"/>
  <c r="K3876" s="1"/>
  <c r="J3878"/>
  <c r="K3878" s="1"/>
  <c r="J3880"/>
  <c r="K3880" s="1"/>
  <c r="J3882"/>
  <c r="K3882" s="1"/>
  <c r="J3884"/>
  <c r="K3884" s="1"/>
  <c r="J3886"/>
  <c r="K3886" s="1"/>
  <c r="J3888"/>
  <c r="K3888" s="1"/>
  <c r="J3890"/>
  <c r="K3890" s="1"/>
  <c r="J3892"/>
  <c r="K3892" s="1"/>
  <c r="J3894"/>
  <c r="K3894" s="1"/>
  <c r="J3896"/>
  <c r="K3896" s="1"/>
  <c r="J3898"/>
  <c r="K3898" s="1"/>
  <c r="J3900"/>
  <c r="K3900" s="1"/>
  <c r="J3902"/>
  <c r="K3902" s="1"/>
  <c r="J3904"/>
  <c r="K3904" s="1"/>
  <c r="J3906"/>
  <c r="K3906" s="1"/>
  <c r="J3908"/>
  <c r="K3908" s="1"/>
  <c r="J3910"/>
  <c r="K3910" s="1"/>
  <c r="J3912"/>
  <c r="K3912" s="1"/>
  <c r="J3914"/>
  <c r="K3914" s="1"/>
  <c r="J3916"/>
  <c r="K3916" s="1"/>
  <c r="J3918"/>
  <c r="K3918" s="1"/>
  <c r="J3920"/>
  <c r="K3920" s="1"/>
  <c r="J3922"/>
  <c r="K3922" s="1"/>
  <c r="J3924"/>
  <c r="K3924" s="1"/>
  <c r="J3926"/>
  <c r="K3926" s="1"/>
  <c r="J3928"/>
  <c r="K3928" s="1"/>
  <c r="J3930"/>
  <c r="K3930" s="1"/>
  <c r="J3932"/>
  <c r="K3932" s="1"/>
  <c r="J3934"/>
  <c r="K3934" s="1"/>
  <c r="J3936"/>
  <c r="K3936" s="1"/>
  <c r="J3938"/>
  <c r="K3938" s="1"/>
  <c r="J3940"/>
  <c r="K3940" s="1"/>
  <c r="J3942"/>
  <c r="K3942" s="1"/>
  <c r="J3944"/>
  <c r="K3944" s="1"/>
  <c r="J3946"/>
  <c r="K3946" s="1"/>
  <c r="J3948"/>
  <c r="K3948" s="1"/>
  <c r="J3950"/>
  <c r="K3950" s="1"/>
  <c r="J3952"/>
  <c r="K3952" s="1"/>
  <c r="J3954"/>
  <c r="K3954" s="1"/>
  <c r="J3956"/>
  <c r="K3956" s="1"/>
  <c r="J3958"/>
  <c r="K3958" s="1"/>
  <c r="J3960"/>
  <c r="K3960" s="1"/>
  <c r="J3962"/>
  <c r="K3962" s="1"/>
  <c r="J3964"/>
  <c r="K3964" s="1"/>
  <c r="J3966"/>
  <c r="K3966" s="1"/>
  <c r="J3968"/>
  <c r="K3968" s="1"/>
  <c r="J3970"/>
  <c r="K3970" s="1"/>
  <c r="J3972"/>
  <c r="K3972" s="1"/>
  <c r="J3974"/>
  <c r="K3974" s="1"/>
  <c r="J3976"/>
  <c r="K3976" s="1"/>
  <c r="J3978"/>
  <c r="K3978" s="1"/>
  <c r="J3980"/>
  <c r="K3980" s="1"/>
  <c r="J3982"/>
  <c r="K3982" s="1"/>
  <c r="J3984"/>
  <c r="K3984" s="1"/>
  <c r="J3986"/>
  <c r="K3986" s="1"/>
  <c r="J3988"/>
  <c r="K3988" s="1"/>
  <c r="J3990"/>
  <c r="K3990" s="1"/>
  <c r="J3992"/>
  <c r="K3992" s="1"/>
  <c r="J3994"/>
  <c r="K3994" s="1"/>
  <c r="J3996"/>
  <c r="K3996" s="1"/>
  <c r="J3998"/>
  <c r="K3998" s="1"/>
  <c r="J4000"/>
  <c r="K4000" s="1"/>
  <c r="J4002"/>
  <c r="K4002" s="1"/>
  <c r="J4004"/>
  <c r="K4004" s="1"/>
  <c r="J4006"/>
  <c r="K4006" s="1"/>
  <c r="J4008"/>
  <c r="K4008" s="1"/>
  <c r="J4010"/>
  <c r="K4010" s="1"/>
  <c r="J4012"/>
  <c r="K4012" s="1"/>
  <c r="J4014"/>
  <c r="K4014" s="1"/>
  <c r="J4016"/>
  <c r="K4016" s="1"/>
  <c r="J4018"/>
  <c r="K4018" s="1"/>
  <c r="J4020"/>
  <c r="K4020" s="1"/>
  <c r="J4022"/>
  <c r="K4022" s="1"/>
  <c r="J4024"/>
  <c r="K4024" s="1"/>
  <c r="J4026"/>
  <c r="K4026" s="1"/>
  <c r="J4028"/>
  <c r="K4028" s="1"/>
  <c r="J4030"/>
  <c r="K4030" s="1"/>
  <c r="J4032"/>
  <c r="K4032" s="1"/>
  <c r="J4034"/>
  <c r="K4034" s="1"/>
  <c r="J4036"/>
  <c r="K4036" s="1"/>
  <c r="J4038"/>
  <c r="K4038" s="1"/>
  <c r="J4040"/>
  <c r="K4040" s="1"/>
  <c r="J4042"/>
  <c r="K4042" s="1"/>
  <c r="J4044"/>
  <c r="K4044" s="1"/>
  <c r="J4046"/>
  <c r="K4046" s="1"/>
  <c r="J4048"/>
  <c r="K4048" s="1"/>
  <c r="J4050"/>
  <c r="K4050" s="1"/>
  <c r="J4052"/>
  <c r="K4052" s="1"/>
  <c r="J4054"/>
  <c r="K4054" s="1"/>
  <c r="J4056"/>
  <c r="K4056" s="1"/>
  <c r="J4058"/>
  <c r="K4058" s="1"/>
  <c r="J4060"/>
  <c r="K4060" s="1"/>
  <c r="J4062"/>
  <c r="K4062" s="1"/>
  <c r="J4064"/>
  <c r="K4064" s="1"/>
  <c r="J4066"/>
  <c r="K4066" s="1"/>
  <c r="J4068"/>
  <c r="K4068" s="1"/>
  <c r="J4070"/>
  <c r="K4070" s="1"/>
  <c r="J4072"/>
  <c r="K4072" s="1"/>
  <c r="J4074"/>
  <c r="K4074" s="1"/>
  <c r="J4076"/>
  <c r="K4076" s="1"/>
  <c r="J4078"/>
  <c r="K4078" s="1"/>
  <c r="J4080"/>
  <c r="K4080" s="1"/>
  <c r="J4082"/>
  <c r="K4082" s="1"/>
  <c r="J4084"/>
  <c r="K4084" s="1"/>
  <c r="J4086"/>
  <c r="K4086" s="1"/>
  <c r="J4088"/>
  <c r="K4088" s="1"/>
  <c r="J4090"/>
  <c r="K4090" s="1"/>
  <c r="J4092"/>
  <c r="K4092" s="1"/>
  <c r="J4094"/>
  <c r="K4094" s="1"/>
  <c r="J4096"/>
  <c r="K4096" s="1"/>
  <c r="J4098"/>
  <c r="K4098" s="1"/>
  <c r="J4100"/>
  <c r="K4100" s="1"/>
  <c r="J4102"/>
  <c r="K4102" s="1"/>
  <c r="J4104"/>
  <c r="K4104" s="1"/>
  <c r="J4106"/>
  <c r="K4106" s="1"/>
  <c r="J4108"/>
  <c r="K4108" s="1"/>
  <c r="J4110"/>
  <c r="K4110" s="1"/>
  <c r="J4112"/>
  <c r="K4112" s="1"/>
  <c r="J4114"/>
  <c r="K4114" s="1"/>
  <c r="J4116"/>
  <c r="K4116" s="1"/>
  <c r="J4118"/>
  <c r="K4118" s="1"/>
  <c r="J4120"/>
  <c r="K4120" s="1"/>
  <c r="J4122"/>
  <c r="K4122" s="1"/>
  <c r="J4124"/>
  <c r="K4124" s="1"/>
  <c r="J4126"/>
  <c r="K4126" s="1"/>
  <c r="J4128"/>
  <c r="K4128" s="1"/>
  <c r="J4130"/>
  <c r="K4130" s="1"/>
  <c r="J4132"/>
  <c r="K4132" s="1"/>
  <c r="J4134"/>
  <c r="K4134" s="1"/>
  <c r="J4136"/>
  <c r="K4136" s="1"/>
  <c r="J4138"/>
  <c r="K4138" s="1"/>
  <c r="J4140"/>
  <c r="K4140" s="1"/>
  <c r="J4142"/>
  <c r="K4142" s="1"/>
  <c r="J4144"/>
  <c r="K4144" s="1"/>
  <c r="J4146"/>
  <c r="K4146" s="1"/>
  <c r="J4148"/>
  <c r="K4148" s="1"/>
  <c r="J4150"/>
  <c r="K4150" s="1"/>
  <c r="J4152"/>
  <c r="K4152" s="1"/>
  <c r="J4154"/>
  <c r="K4154" s="1"/>
  <c r="J4156"/>
  <c r="K4156" s="1"/>
  <c r="J4158"/>
  <c r="K4158" s="1"/>
  <c r="J4160"/>
  <c r="K4160" s="1"/>
  <c r="J4162"/>
  <c r="K4162" s="1"/>
  <c r="J4164"/>
  <c r="K4164" s="1"/>
  <c r="J4166"/>
  <c r="K4166" s="1"/>
  <c r="J4168"/>
  <c r="K4168" s="1"/>
  <c r="J4170"/>
  <c r="K4170" s="1"/>
  <c r="J4172"/>
  <c r="K4172" s="1"/>
  <c r="J4174"/>
  <c r="K4174" s="1"/>
  <c r="J4176"/>
  <c r="K4176" s="1"/>
  <c r="J4178"/>
  <c r="K4178" s="1"/>
  <c r="J4180"/>
  <c r="K4180" s="1"/>
  <c r="J4182"/>
  <c r="K4182" s="1"/>
  <c r="J4184"/>
  <c r="K4184" s="1"/>
  <c r="J4186"/>
  <c r="K4186" s="1"/>
  <c r="J4188"/>
  <c r="K4188" s="1"/>
  <c r="J4190"/>
  <c r="K4190" s="1"/>
  <c r="J4192"/>
  <c r="K4192" s="1"/>
  <c r="J4194"/>
  <c r="K4194" s="1"/>
  <c r="J4196"/>
  <c r="K4196" s="1"/>
  <c r="J4198"/>
  <c r="K4198" s="1"/>
  <c r="J4200"/>
  <c r="K4200" s="1"/>
  <c r="J4202"/>
  <c r="K4202" s="1"/>
  <c r="J4204"/>
  <c r="K4204" s="1"/>
  <c r="J4206"/>
  <c r="K4206" s="1"/>
  <c r="J4208"/>
  <c r="K4208" s="1"/>
  <c r="J4210"/>
  <c r="K4210" s="1"/>
  <c r="J4212"/>
  <c r="K4212" s="1"/>
  <c r="J4214"/>
  <c r="K4214" s="1"/>
  <c r="J4216"/>
  <c r="K4216" s="1"/>
  <c r="J4218"/>
  <c r="K4218" s="1"/>
  <c r="J4220"/>
  <c r="K4220" s="1"/>
  <c r="J4222"/>
  <c r="K4222" s="1"/>
  <c r="J4224"/>
  <c r="K4224" s="1"/>
  <c r="J4226"/>
  <c r="K4226" s="1"/>
  <c r="J4228"/>
  <c r="K4228" s="1"/>
  <c r="J4230"/>
  <c r="K4230" s="1"/>
  <c r="J4232"/>
  <c r="K4232" s="1"/>
  <c r="J4234"/>
  <c r="K4234" s="1"/>
  <c r="J4236"/>
  <c r="K4236" s="1"/>
  <c r="J4238"/>
  <c r="K4238" s="1"/>
  <c r="J4240"/>
  <c r="K4240" s="1"/>
  <c r="J4242"/>
  <c r="K4242" s="1"/>
  <c r="J4244"/>
  <c r="K4244" s="1"/>
  <c r="J4246"/>
  <c r="K4246" s="1"/>
  <c r="J4248"/>
  <c r="K4248" s="1"/>
  <c r="J4250"/>
  <c r="K4250" s="1"/>
  <c r="J4252"/>
  <c r="K4252" s="1"/>
  <c r="J4254"/>
  <c r="K4254" s="1"/>
  <c r="J4256"/>
  <c r="K4256" s="1"/>
  <c r="J4258"/>
  <c r="K4258" s="1"/>
  <c r="J4260"/>
  <c r="K4260" s="1"/>
  <c r="J4262"/>
  <c r="K4262" s="1"/>
  <c r="J4264"/>
  <c r="K4264" s="1"/>
  <c r="J4266"/>
  <c r="K4266" s="1"/>
  <c r="J4268"/>
  <c r="K4268" s="1"/>
  <c r="J4270"/>
  <c r="K4270" s="1"/>
  <c r="J4272"/>
  <c r="K4272" s="1"/>
  <c r="J4274"/>
  <c r="K4274" s="1"/>
  <c r="J4276"/>
  <c r="K4276" s="1"/>
  <c r="J4278"/>
  <c r="K4278" s="1"/>
  <c r="J4280"/>
  <c r="K4280" s="1"/>
  <c r="J4282"/>
  <c r="K4282" s="1"/>
  <c r="J4284"/>
  <c r="K4284" s="1"/>
  <c r="J4286"/>
  <c r="K4286" s="1"/>
  <c r="J4288"/>
  <c r="K4288" s="1"/>
  <c r="J4290"/>
  <c r="K4290" s="1"/>
  <c r="J4292"/>
  <c r="K4292" s="1"/>
  <c r="J4294"/>
  <c r="K4294" s="1"/>
  <c r="J4296"/>
  <c r="K4296" s="1"/>
  <c r="J4298"/>
  <c r="K4298" s="1"/>
  <c r="J4300"/>
  <c r="K4300" s="1"/>
  <c r="J4302"/>
  <c r="K4302" s="1"/>
  <c r="J4304"/>
  <c r="K4304" s="1"/>
  <c r="J4306"/>
  <c r="K4306" s="1"/>
  <c r="J4308"/>
  <c r="K4308" s="1"/>
  <c r="J4310"/>
  <c r="K4310" s="1"/>
  <c r="J4312"/>
  <c r="K4312" s="1"/>
  <c r="J4314"/>
  <c r="K4314" s="1"/>
  <c r="J4316"/>
  <c r="K4316" s="1"/>
  <c r="J4318"/>
  <c r="K4318" s="1"/>
  <c r="J4320"/>
  <c r="K4320" s="1"/>
  <c r="J4322"/>
  <c r="K4322" s="1"/>
  <c r="J4324"/>
  <c r="K4324" s="1"/>
  <c r="J4326"/>
  <c r="K4326" s="1"/>
  <c r="J4328"/>
  <c r="K4328" s="1"/>
  <c r="J4330"/>
  <c r="K4330" s="1"/>
  <c r="J4332"/>
  <c r="K4332" s="1"/>
  <c r="J4334"/>
  <c r="K4334" s="1"/>
  <c r="J4336"/>
  <c r="K4336" s="1"/>
  <c r="J4338"/>
  <c r="K4338" s="1"/>
  <c r="J4340"/>
  <c r="K4340" s="1"/>
  <c r="J4342"/>
  <c r="K4342" s="1"/>
  <c r="J4344"/>
  <c r="K4344" s="1"/>
  <c r="J4346"/>
  <c r="K4346" s="1"/>
  <c r="J4348"/>
  <c r="K4348" s="1"/>
  <c r="J4350"/>
  <c r="K4350" s="1"/>
  <c r="J4352"/>
  <c r="K4352" s="1"/>
  <c r="J4354"/>
  <c r="K4354" s="1"/>
  <c r="J4356"/>
  <c r="K4356" s="1"/>
  <c r="J4358"/>
  <c r="K4358" s="1"/>
  <c r="J4360"/>
  <c r="K4360" s="1"/>
  <c r="J4362"/>
  <c r="K4362" s="1"/>
  <c r="J4364"/>
  <c r="K4364" s="1"/>
  <c r="J4366"/>
  <c r="K4366" s="1"/>
  <c r="J4368"/>
  <c r="K4368" s="1"/>
  <c r="J4370"/>
  <c r="K4370" s="1"/>
  <c r="J4372"/>
  <c r="K4372" s="1"/>
  <c r="J4374"/>
  <c r="K4374" s="1"/>
  <c r="J4376"/>
  <c r="K4376" s="1"/>
  <c r="J4378"/>
  <c r="K4378" s="1"/>
  <c r="J4380"/>
  <c r="K4380" s="1"/>
  <c r="J4382"/>
  <c r="K4382" s="1"/>
  <c r="J4384"/>
  <c r="K4384" s="1"/>
  <c r="J4386"/>
  <c r="K4386" s="1"/>
  <c r="J4388"/>
  <c r="K4388" s="1"/>
  <c r="J4390"/>
  <c r="K4390" s="1"/>
  <c r="J4392"/>
  <c r="K4392" s="1"/>
  <c r="J4394"/>
  <c r="K4394" s="1"/>
  <c r="J4396"/>
  <c r="K4396" s="1"/>
  <c r="J4398"/>
  <c r="K4398" s="1"/>
  <c r="J4400"/>
  <c r="K4400" s="1"/>
  <c r="J4402"/>
  <c r="K4402" s="1"/>
  <c r="J4404"/>
  <c r="K4404" s="1"/>
  <c r="J4406"/>
  <c r="K4406" s="1"/>
  <c r="J4408"/>
  <c r="K4408" s="1"/>
  <c r="J4410"/>
  <c r="K4410" s="1"/>
  <c r="J4412"/>
  <c r="K4412" s="1"/>
  <c r="J4414"/>
  <c r="K4414" s="1"/>
  <c r="J4416"/>
  <c r="K4416" s="1"/>
  <c r="J4418"/>
  <c r="K4418" s="1"/>
  <c r="J4420"/>
  <c r="K4420" s="1"/>
  <c r="J4422"/>
  <c r="K4422" s="1"/>
  <c r="J4424"/>
  <c r="K4424" s="1"/>
  <c r="J4426"/>
  <c r="K4426" s="1"/>
  <c r="J4428"/>
  <c r="K4428" s="1"/>
  <c r="J4430"/>
  <c r="K4430" s="1"/>
  <c r="J4432"/>
  <c r="K4432" s="1"/>
  <c r="J4434"/>
  <c r="K4434" s="1"/>
  <c r="J4436"/>
  <c r="K4436" s="1"/>
  <c r="J4438"/>
  <c r="K4438" s="1"/>
  <c r="J4440"/>
  <c r="K4440" s="1"/>
  <c r="J4442"/>
  <c r="K4442" s="1"/>
  <c r="J4444"/>
  <c r="K4444" s="1"/>
  <c r="J4446"/>
  <c r="K4446" s="1"/>
  <c r="J4448"/>
  <c r="K4448" s="1"/>
  <c r="J4450"/>
  <c r="K4450" s="1"/>
  <c r="J4452"/>
  <c r="K4452" s="1"/>
  <c r="J4454"/>
  <c r="K4454" s="1"/>
  <c r="J4456"/>
  <c r="K4456" s="1"/>
  <c r="J4458"/>
  <c r="K4458" s="1"/>
  <c r="J4460"/>
  <c r="K4460" s="1"/>
  <c r="J4462"/>
  <c r="K4462" s="1"/>
  <c r="J4464"/>
  <c r="K4464" s="1"/>
  <c r="J4466"/>
  <c r="K4466" s="1"/>
  <c r="J4468"/>
  <c r="K4468" s="1"/>
  <c r="J4470"/>
  <c r="K4470" s="1"/>
  <c r="J4472"/>
  <c r="K4472" s="1"/>
  <c r="J4474"/>
  <c r="K4474" s="1"/>
  <c r="J4476"/>
  <c r="K4476" s="1"/>
  <c r="J4478"/>
  <c r="K4478" s="1"/>
  <c r="J4480"/>
  <c r="K4480" s="1"/>
  <c r="J4482"/>
  <c r="K4482" s="1"/>
  <c r="J4484"/>
  <c r="K4484" s="1"/>
  <c r="J4486"/>
  <c r="K4486" s="1"/>
  <c r="J4488"/>
  <c r="K4488" s="1"/>
  <c r="J4490"/>
  <c r="K4490" s="1"/>
  <c r="J4492"/>
  <c r="K4492" s="1"/>
  <c r="J4494"/>
  <c r="K4494" s="1"/>
  <c r="J4496"/>
  <c r="K4496" s="1"/>
  <c r="J4498"/>
  <c r="K4498" s="1"/>
  <c r="J4500"/>
  <c r="K4500" s="1"/>
  <c r="J4502"/>
  <c r="K4502" s="1"/>
  <c r="J4504"/>
  <c r="K4504" s="1"/>
  <c r="J4506"/>
  <c r="K4506" s="1"/>
  <c r="J4508"/>
  <c r="K4508" s="1"/>
  <c r="J4510"/>
  <c r="K4510" s="1"/>
  <c r="J4512"/>
  <c r="K4512" s="1"/>
  <c r="J5885"/>
  <c r="K5885" s="1"/>
  <c r="J5887"/>
  <c r="K5887" s="1"/>
  <c r="J5889"/>
  <c r="K5889" s="1"/>
  <c r="J5891"/>
  <c r="K5891" s="1"/>
  <c r="J5893"/>
  <c r="K5893" s="1"/>
  <c r="J5895"/>
  <c r="K5895" s="1"/>
  <c r="J5897"/>
  <c r="K5897" s="1"/>
  <c r="J5899"/>
  <c r="K5899" s="1"/>
  <c r="J5901"/>
  <c r="K5901" s="1"/>
  <c r="J5903"/>
  <c r="K5903" s="1"/>
  <c r="J5905"/>
  <c r="K5905" s="1"/>
  <c r="J5907"/>
  <c r="K5907" s="1"/>
  <c r="J5909"/>
  <c r="K5909" s="1"/>
  <c r="J5911"/>
  <c r="K5911" s="1"/>
  <c r="J5913"/>
  <c r="K5913" s="1"/>
  <c r="J5915"/>
  <c r="K5915" s="1"/>
  <c r="J5917"/>
  <c r="K5917" s="1"/>
  <c r="J5919"/>
  <c r="K5919" s="1"/>
  <c r="J5921"/>
  <c r="K5921" s="1"/>
  <c r="J5923"/>
  <c r="K5923" s="1"/>
  <c r="J5925"/>
  <c r="K5925" s="1"/>
  <c r="J5927"/>
  <c r="K5927" s="1"/>
  <c r="J5929"/>
  <c r="K5929" s="1"/>
  <c r="J5931"/>
  <c r="K5931" s="1"/>
  <c r="J5933"/>
  <c r="K5933" s="1"/>
  <c r="J5935"/>
  <c r="K5935" s="1"/>
  <c r="J5937"/>
  <c r="K5937" s="1"/>
  <c r="J5939"/>
  <c r="K5939" s="1"/>
  <c r="J5941"/>
  <c r="K5941" s="1"/>
  <c r="J5943"/>
  <c r="K5943" s="1"/>
  <c r="J5945"/>
  <c r="K5945" s="1"/>
  <c r="J5947"/>
  <c r="K5947" s="1"/>
  <c r="J5949"/>
  <c r="K5949" s="1"/>
  <c r="J5951"/>
  <c r="K5951" s="1"/>
  <c r="J5953"/>
  <c r="K5953" s="1"/>
  <c r="J5955"/>
  <c r="K5955" s="1"/>
  <c r="J5957"/>
  <c r="K5957" s="1"/>
  <c r="J5959"/>
  <c r="K5959" s="1"/>
  <c r="J5961"/>
  <c r="K5961" s="1"/>
  <c r="J5963"/>
  <c r="K5963" s="1"/>
  <c r="J5965"/>
  <c r="K5965" s="1"/>
  <c r="J5967"/>
  <c r="K5967" s="1"/>
  <c r="J5969"/>
  <c r="K5969" s="1"/>
  <c r="J5971"/>
  <c r="K5971" s="1"/>
  <c r="J5973"/>
  <c r="K5973" s="1"/>
  <c r="J5975"/>
  <c r="K5975" s="1"/>
  <c r="J5977"/>
  <c r="K5977" s="1"/>
  <c r="J5979"/>
  <c r="K5979" s="1"/>
  <c r="J5981"/>
  <c r="K5981" s="1"/>
  <c r="J5983"/>
  <c r="K5983" s="1"/>
  <c r="J5985"/>
  <c r="K5985" s="1"/>
  <c r="J5987"/>
  <c r="K5987" s="1"/>
  <c r="J5989"/>
  <c r="K5989" s="1"/>
  <c r="J5991"/>
  <c r="K5991" s="1"/>
  <c r="J5993"/>
  <c r="K5993" s="1"/>
  <c r="J5995"/>
  <c r="K5995" s="1"/>
  <c r="J5997"/>
  <c r="K5997" s="1"/>
  <c r="J5999"/>
  <c r="K5999" s="1"/>
  <c r="J6001"/>
  <c r="K6001" s="1"/>
  <c r="J6003"/>
  <c r="K6003" s="1"/>
  <c r="J6005"/>
  <c r="K6005" s="1"/>
  <c r="J6007"/>
  <c r="K6007" s="1"/>
  <c r="J6009"/>
  <c r="K6009" s="1"/>
  <c r="J6011"/>
  <c r="K6011" s="1"/>
  <c r="J6013"/>
  <c r="K6013" s="1"/>
  <c r="J6015"/>
  <c r="K6015" s="1"/>
  <c r="J6017"/>
  <c r="K6017" s="1"/>
  <c r="J6019"/>
  <c r="K6019" s="1"/>
  <c r="J6021"/>
  <c r="K6021" s="1"/>
  <c r="J6023"/>
  <c r="K6023" s="1"/>
  <c r="J6025"/>
  <c r="K6025" s="1"/>
  <c r="J6027"/>
  <c r="K6027" s="1"/>
  <c r="J6029"/>
  <c r="K6029" s="1"/>
  <c r="J6031"/>
  <c r="K6031" s="1"/>
  <c r="J6033"/>
  <c r="K6033" s="1"/>
  <c r="J6035"/>
  <c r="K6035" s="1"/>
  <c r="J6037"/>
  <c r="K6037" s="1"/>
  <c r="J6039"/>
  <c r="K6039" s="1"/>
  <c r="J6041"/>
  <c r="K6041" s="1"/>
  <c r="J6043"/>
  <c r="K6043" s="1"/>
  <c r="J6045"/>
  <c r="K6045" s="1"/>
  <c r="J6047"/>
  <c r="K6047" s="1"/>
  <c r="J6049"/>
  <c r="K6049" s="1"/>
  <c r="J6051"/>
  <c r="K6051" s="1"/>
  <c r="J6053"/>
  <c r="K6053" s="1"/>
  <c r="J6055"/>
  <c r="K6055" s="1"/>
  <c r="J6057"/>
  <c r="K6057" s="1"/>
  <c r="J6059"/>
  <c r="K6059" s="1"/>
  <c r="J6061"/>
  <c r="K6061" s="1"/>
  <c r="J6063"/>
  <c r="K6063" s="1"/>
  <c r="J6065"/>
  <c r="K6065" s="1"/>
  <c r="J6067"/>
  <c r="K6067" s="1"/>
  <c r="J6069"/>
  <c r="K6069" s="1"/>
  <c r="J6071"/>
  <c r="K6071" s="1"/>
  <c r="J6073"/>
  <c r="K6073" s="1"/>
  <c r="J6075"/>
  <c r="K6075" s="1"/>
  <c r="J6077"/>
  <c r="K6077" s="1"/>
  <c r="J6079"/>
  <c r="K6079" s="1"/>
  <c r="J6081"/>
  <c r="K6081" s="1"/>
  <c r="J6083"/>
  <c r="K6083" s="1"/>
  <c r="J6085"/>
  <c r="K6085" s="1"/>
  <c r="J6087"/>
  <c r="K6087" s="1"/>
  <c r="J6089"/>
  <c r="K6089" s="1"/>
  <c r="J6091"/>
  <c r="K6091" s="1"/>
  <c r="J6093"/>
  <c r="K6093" s="1"/>
  <c r="J6095"/>
  <c r="K6095" s="1"/>
  <c r="J6097"/>
  <c r="K6097" s="1"/>
  <c r="J6099"/>
  <c r="K6099" s="1"/>
  <c r="J6101"/>
  <c r="K6101" s="1"/>
  <c r="J6103"/>
  <c r="K6103" s="1"/>
  <c r="J6105"/>
  <c r="K6105" s="1"/>
  <c r="J6107"/>
  <c r="K6107" s="1"/>
  <c r="J6109"/>
  <c r="K6109" s="1"/>
  <c r="J6111"/>
  <c r="K6111" s="1"/>
  <c r="J6113"/>
  <c r="K6113" s="1"/>
  <c r="J6115"/>
  <c r="K6115" s="1"/>
  <c r="J6307"/>
  <c r="K6307" s="1"/>
  <c r="J6309"/>
  <c r="K6309" s="1"/>
  <c r="J6311"/>
  <c r="K6311" s="1"/>
  <c r="J6325"/>
  <c r="K6325" s="1"/>
  <c r="J6331"/>
  <c r="K6331" s="1"/>
  <c r="J6337"/>
  <c r="K6337" s="1"/>
  <c r="J6341"/>
  <c r="K6341" s="1"/>
  <c r="J6349"/>
  <c r="K6349" s="1"/>
  <c r="J6355"/>
  <c r="K6355" s="1"/>
  <c r="J6371"/>
  <c r="K6371" s="1"/>
  <c r="J6377"/>
  <c r="K6377" s="1"/>
  <c r="J6389"/>
  <c r="K6389" s="1"/>
  <c r="J6407"/>
  <c r="K6407" s="1"/>
  <c r="J6411"/>
  <c r="K6411" s="1"/>
  <c r="J6415"/>
  <c r="K6415" s="1"/>
  <c r="J6421"/>
  <c r="K6421" s="1"/>
  <c r="J6427"/>
  <c r="K6427" s="1"/>
  <c r="J6441"/>
  <c r="K6441" s="1"/>
  <c r="J6455"/>
  <c r="K6455" s="1"/>
  <c r="J6473"/>
  <c r="K6473" s="1"/>
  <c r="J6501"/>
  <c r="K6501" s="1"/>
  <c r="J6509"/>
  <c r="K6509" s="1"/>
  <c r="J6513"/>
  <c r="K6513" s="1"/>
  <c r="J6517"/>
  <c r="K6517" s="1"/>
  <c r="J6523"/>
  <c r="K6523" s="1"/>
  <c r="J6537"/>
  <c r="K6537" s="1"/>
  <c r="J6541"/>
  <c r="K6541" s="1"/>
  <c r="J6547"/>
  <c r="K6547" s="1"/>
  <c r="J6551"/>
  <c r="K6551" s="1"/>
  <c r="J6555"/>
  <c r="K6555" s="1"/>
  <c r="J6561"/>
  <c r="K6561" s="1"/>
  <c r="J6563"/>
  <c r="K6563" s="1"/>
  <c r="J6571"/>
  <c r="K6571" s="1"/>
  <c r="J6595"/>
  <c r="K6595" s="1"/>
  <c r="J6603"/>
  <c r="K6603" s="1"/>
  <c r="J6615"/>
  <c r="K6615" s="1"/>
  <c r="J6623"/>
  <c r="K6623" s="1"/>
  <c r="J6625"/>
  <c r="K6625" s="1"/>
  <c r="J6629"/>
  <c r="K6629" s="1"/>
  <c r="J6653"/>
  <c r="K6653" s="1"/>
  <c r="J6665"/>
  <c r="K6665" s="1"/>
  <c r="J6671"/>
  <c r="K6671" s="1"/>
  <c r="J6681"/>
  <c r="K6681" s="1"/>
  <c r="J6687"/>
  <c r="K6687" s="1"/>
  <c r="J6691"/>
  <c r="K6691" s="1"/>
  <c r="J6701"/>
  <c r="K6701" s="1"/>
  <c r="J6713"/>
  <c r="K6713" s="1"/>
  <c r="J6717"/>
  <c r="K6717" s="1"/>
  <c r="J6723"/>
  <c r="K6723" s="1"/>
  <c r="J6729"/>
  <c r="K6729" s="1"/>
  <c r="J6739"/>
  <c r="K6739" s="1"/>
  <c r="J6753"/>
  <c r="K6753" s="1"/>
  <c r="J6755"/>
  <c r="K6755" s="1"/>
  <c r="J6757"/>
  <c r="K6757" s="1"/>
  <c r="J6769"/>
  <c r="K6769" s="1"/>
  <c r="J6777"/>
  <c r="K6777" s="1"/>
  <c r="J6785"/>
  <c r="K6785" s="1"/>
  <c r="J6797"/>
  <c r="K6797" s="1"/>
  <c r="J6827"/>
  <c r="K6827" s="1"/>
  <c r="J6833"/>
  <c r="K6833" s="1"/>
  <c r="J6837"/>
  <c r="K6837" s="1"/>
  <c r="J6841"/>
  <c r="K6841" s="1"/>
  <c r="J6851"/>
  <c r="K6851" s="1"/>
  <c r="J6853"/>
  <c r="K6853" s="1"/>
  <c r="J6875"/>
  <c r="K6875" s="1"/>
  <c r="J6889"/>
  <c r="K6889" s="1"/>
  <c r="J6897"/>
  <c r="K6897" s="1"/>
  <c r="J6899"/>
  <c r="K6899" s="1"/>
  <c r="J6911"/>
  <c r="K6911" s="1"/>
  <c r="J6923"/>
  <c r="K6923" s="1"/>
  <c r="J6937"/>
  <c r="K6937" s="1"/>
  <c r="J6947"/>
  <c r="K6947" s="1"/>
  <c r="J6955"/>
  <c r="K6955" s="1"/>
  <c r="J6967"/>
  <c r="K6967" s="1"/>
  <c r="J6995"/>
  <c r="K6995" s="1"/>
  <c r="J7027"/>
  <c r="K7027" s="1"/>
  <c r="J7053"/>
  <c r="K7053" s="1"/>
  <c r="J7057"/>
  <c r="K7057" s="1"/>
  <c r="J7063"/>
  <c r="K7063" s="1"/>
  <c r="J7081"/>
  <c r="K7081" s="1"/>
  <c r="J7087"/>
  <c r="K7087" s="1"/>
  <c r="J7109"/>
  <c r="K7109" s="1"/>
  <c r="J7113"/>
  <c r="K7113" s="1"/>
  <c r="J6305"/>
  <c r="K6305" s="1"/>
  <c r="J6327"/>
  <c r="K6327" s="1"/>
  <c r="J6329"/>
  <c r="K6329" s="1"/>
  <c r="J6333"/>
  <c r="K6333" s="1"/>
  <c r="J6339"/>
  <c r="K6339" s="1"/>
  <c r="J6357"/>
  <c r="K6357" s="1"/>
  <c r="J6359"/>
  <c r="K6359" s="1"/>
  <c r="J6373"/>
  <c r="K6373" s="1"/>
  <c r="J6379"/>
  <c r="K6379" s="1"/>
  <c r="J6381"/>
  <c r="K6381" s="1"/>
  <c r="J6383"/>
  <c r="K6383" s="1"/>
  <c r="J6391"/>
  <c r="K6391" s="1"/>
  <c r="J6393"/>
  <c r="K6393" s="1"/>
  <c r="J6399"/>
  <c r="K6399" s="1"/>
  <c r="J6401"/>
  <c r="K6401" s="1"/>
  <c r="J6403"/>
  <c r="K6403" s="1"/>
  <c r="J6419"/>
  <c r="K6419" s="1"/>
  <c r="J6423"/>
  <c r="K6423" s="1"/>
  <c r="J6425"/>
  <c r="K6425" s="1"/>
  <c r="J6433"/>
  <c r="K6433" s="1"/>
  <c r="J6437"/>
  <c r="K6437" s="1"/>
  <c r="J6439"/>
  <c r="K6439" s="1"/>
  <c r="J6443"/>
  <c r="K6443" s="1"/>
  <c r="J6449"/>
  <c r="K6449" s="1"/>
  <c r="J6457"/>
  <c r="K6457" s="1"/>
  <c r="J6461"/>
  <c r="K6461" s="1"/>
  <c r="J6463"/>
  <c r="K6463" s="1"/>
  <c r="J6467"/>
  <c r="K6467" s="1"/>
  <c r="J6475"/>
  <c r="K6475" s="1"/>
  <c r="J6481"/>
  <c r="K6481" s="1"/>
  <c r="J6483"/>
  <c r="K6483" s="1"/>
  <c r="J6487"/>
  <c r="K6487" s="1"/>
  <c r="J6491"/>
  <c r="K6491" s="1"/>
  <c r="J6497"/>
  <c r="K6497" s="1"/>
  <c r="J6503"/>
  <c r="K6503" s="1"/>
  <c r="J6505"/>
  <c r="K6505" s="1"/>
  <c r="J6511"/>
  <c r="K6511" s="1"/>
  <c r="J6515"/>
  <c r="K6515" s="1"/>
  <c r="J6519"/>
  <c r="K6519" s="1"/>
  <c r="J6525"/>
  <c r="K6525" s="1"/>
  <c r="J6527"/>
  <c r="K6527" s="1"/>
  <c r="J6529"/>
  <c r="K6529" s="1"/>
  <c r="J6531"/>
  <c r="K6531" s="1"/>
  <c r="J6535"/>
  <c r="K6535" s="1"/>
  <c r="J6538"/>
  <c r="K6538" s="1"/>
  <c r="J6542"/>
  <c r="K6542" s="1"/>
  <c r="J6543"/>
  <c r="K6543" s="1"/>
  <c r="J6548"/>
  <c r="K6548" s="1"/>
  <c r="J6556"/>
  <c r="K6556" s="1"/>
  <c r="J6557"/>
  <c r="K6557" s="1"/>
  <c r="J6558"/>
  <c r="K6558" s="1"/>
  <c r="J6564"/>
  <c r="K6564" s="1"/>
  <c r="J6567"/>
  <c r="K6567" s="1"/>
  <c r="J6568"/>
  <c r="K6568" s="1"/>
  <c r="J6569"/>
  <c r="K6569" s="1"/>
  <c r="J6572"/>
  <c r="K6572" s="1"/>
  <c r="J6573"/>
  <c r="K6573" s="1"/>
  <c r="J6579"/>
  <c r="K6579" s="1"/>
  <c r="J6580"/>
  <c r="K6580" s="1"/>
  <c r="J6581"/>
  <c r="K6581" s="1"/>
  <c r="J6587"/>
  <c r="K6587" s="1"/>
  <c r="J6588"/>
  <c r="K6588" s="1"/>
  <c r="J6589"/>
  <c r="K6589" s="1"/>
  <c r="J6590"/>
  <c r="K6590" s="1"/>
  <c r="J6596"/>
  <c r="K6596" s="1"/>
  <c r="J6604"/>
  <c r="K6604" s="1"/>
  <c r="J6609"/>
  <c r="K6609" s="1"/>
  <c r="J6619"/>
  <c r="K6619" s="1"/>
  <c r="J6620"/>
  <c r="K6620" s="1"/>
  <c r="J6626"/>
  <c r="K6626" s="1"/>
  <c r="J6635"/>
  <c r="K6635" s="1"/>
  <c r="J6636"/>
  <c r="K6636" s="1"/>
  <c r="J6637"/>
  <c r="K6637" s="1"/>
  <c r="J6638"/>
  <c r="K6638" s="1"/>
  <c r="J6647"/>
  <c r="K6647" s="1"/>
  <c r="J6648"/>
  <c r="K6648" s="1"/>
  <c r="J6654"/>
  <c r="K6654" s="1"/>
  <c r="J6655"/>
  <c r="K6655" s="1"/>
  <c r="J6656"/>
  <c r="K6656" s="1"/>
  <c r="J6659"/>
  <c r="K6659" s="1"/>
  <c r="J6660"/>
  <c r="K6660" s="1"/>
  <c r="J6667"/>
  <c r="K6667" s="1"/>
  <c r="J6673"/>
  <c r="K6673" s="1"/>
  <c r="J6675"/>
  <c r="K6675" s="1"/>
  <c r="J6677"/>
  <c r="K6677" s="1"/>
  <c r="J6683"/>
  <c r="K6683" s="1"/>
  <c r="J6697"/>
  <c r="K6697" s="1"/>
  <c r="J6699"/>
  <c r="K6699" s="1"/>
  <c r="J6705"/>
  <c r="K6705" s="1"/>
  <c r="J6707"/>
  <c r="K6707" s="1"/>
  <c r="J6715"/>
  <c r="K6715" s="1"/>
  <c r="J6725"/>
  <c r="K6725" s="1"/>
  <c r="J6731"/>
  <c r="K6731" s="1"/>
  <c r="J6747"/>
  <c r="K6747" s="1"/>
  <c r="J6751"/>
  <c r="K6751" s="1"/>
  <c r="J6759"/>
  <c r="K6759" s="1"/>
  <c r="J6761"/>
  <c r="K6761" s="1"/>
  <c r="J6771"/>
  <c r="K6771" s="1"/>
  <c r="J6775"/>
  <c r="K6775" s="1"/>
  <c r="J6779"/>
  <c r="K6779" s="1"/>
  <c r="J6787"/>
  <c r="K6787" s="1"/>
  <c r="J6791"/>
  <c r="K6791" s="1"/>
  <c r="J6805"/>
  <c r="K6805" s="1"/>
  <c r="J6811"/>
  <c r="K6811" s="1"/>
  <c r="J6817"/>
  <c r="K6817" s="1"/>
  <c r="J6823"/>
  <c r="K6823" s="1"/>
  <c r="J6825"/>
  <c r="K6825" s="1"/>
  <c r="J6835"/>
  <c r="K6835" s="1"/>
  <c r="J6847"/>
  <c r="K6847" s="1"/>
  <c r="J6859"/>
  <c r="K6859" s="1"/>
  <c r="J6863"/>
  <c r="K6863" s="1"/>
  <c r="J6869"/>
  <c r="K6869" s="1"/>
  <c r="J6877"/>
  <c r="K6877" s="1"/>
  <c r="J6881"/>
  <c r="K6881" s="1"/>
  <c r="J6883"/>
  <c r="K6883" s="1"/>
  <c r="J6893"/>
  <c r="K6893" s="1"/>
  <c r="J6895"/>
  <c r="K6895" s="1"/>
  <c r="J6909"/>
  <c r="K6909" s="1"/>
  <c r="J6917"/>
  <c r="K6917" s="1"/>
  <c r="J6919"/>
  <c r="K6919" s="1"/>
  <c r="J6931"/>
  <c r="K6931" s="1"/>
  <c r="J6933"/>
  <c r="K6933" s="1"/>
  <c r="J6939"/>
  <c r="K6939" s="1"/>
  <c r="J6941"/>
  <c r="K6941" s="1"/>
  <c r="J6949"/>
  <c r="K6949" s="1"/>
  <c r="J6969"/>
  <c r="K6969" s="1"/>
  <c r="J6971"/>
  <c r="K6971" s="1"/>
  <c r="J6999"/>
  <c r="K6999" s="1"/>
  <c r="J7001"/>
  <c r="K7001" s="1"/>
  <c r="J7015"/>
  <c r="K7015" s="1"/>
  <c r="J7017"/>
  <c r="K7017" s="1"/>
  <c r="J7019"/>
  <c r="K7019" s="1"/>
  <c r="J7021"/>
  <c r="K7021" s="1"/>
  <c r="J7029"/>
  <c r="K7029" s="1"/>
  <c r="J7031"/>
  <c r="K7031" s="1"/>
  <c r="J7033"/>
  <c r="K7033" s="1"/>
  <c r="J7035"/>
  <c r="K7035" s="1"/>
  <c r="J7037"/>
  <c r="K7037" s="1"/>
  <c r="J7039"/>
  <c r="K7039" s="1"/>
  <c r="J7041"/>
  <c r="K7041" s="1"/>
  <c r="J7043"/>
  <c r="K7043" s="1"/>
  <c r="J7045"/>
  <c r="K7045" s="1"/>
  <c r="J7047"/>
  <c r="K7047" s="1"/>
  <c r="J7049"/>
  <c r="K7049" s="1"/>
  <c r="J7069"/>
  <c r="K7069" s="1"/>
  <c r="J7071"/>
  <c r="K7071" s="1"/>
  <c r="J7077"/>
  <c r="K7077" s="1"/>
  <c r="J7099"/>
  <c r="K7099" s="1"/>
  <c r="J7101"/>
  <c r="K7101" s="1"/>
  <c r="J7127"/>
  <c r="K7127" s="1"/>
  <c r="J7133"/>
  <c r="K7133" s="1"/>
  <c r="J7153"/>
  <c r="K7153" s="1"/>
  <c r="J7159"/>
  <c r="K7159" s="1"/>
  <c r="J7173"/>
  <c r="K7173" s="1"/>
  <c r="J7174"/>
  <c r="K7174" s="1"/>
  <c r="J7175"/>
  <c r="K7175" s="1"/>
  <c r="J7178"/>
  <c r="K7178" s="1"/>
  <c r="J7179"/>
  <c r="K7179" s="1"/>
  <c r="J7180"/>
  <c r="K7180" s="1"/>
  <c r="J7188"/>
  <c r="K7188" s="1"/>
  <c r="J7196"/>
  <c r="K7196" s="1"/>
  <c r="J7199"/>
  <c r="K7199" s="1"/>
  <c r="J7202"/>
  <c r="K7202" s="1"/>
  <c r="J7210"/>
  <c r="K7210" s="1"/>
  <c r="J7213"/>
  <c r="K7213" s="1"/>
  <c r="J7214"/>
  <c r="K7214" s="1"/>
  <c r="J7219"/>
  <c r="K7219" s="1"/>
  <c r="J7220"/>
  <c r="K7220" s="1"/>
  <c r="J7221"/>
  <c r="K7221" s="1"/>
  <c r="J7235"/>
  <c r="K7235" s="1"/>
  <c r="J7236"/>
  <c r="K7236" s="1"/>
  <c r="J7237"/>
  <c r="K7237" s="1"/>
  <c r="J7247"/>
  <c r="K7247" s="1"/>
  <c r="J7255"/>
  <c r="K7255" s="1"/>
  <c r="J7261"/>
  <c r="K7261" s="1"/>
  <c r="J7267"/>
  <c r="K7267" s="1"/>
  <c r="J7273"/>
  <c r="K7273" s="1"/>
  <c r="J7281"/>
  <c r="K7281" s="1"/>
  <c r="J7291"/>
  <c r="K7291" s="1"/>
  <c r="J7297"/>
  <c r="K7297" s="1"/>
  <c r="J7301"/>
  <c r="K7301" s="1"/>
  <c r="J7311"/>
  <c r="K7311" s="1"/>
  <c r="J7313"/>
  <c r="K7313" s="1"/>
  <c r="J7315"/>
  <c r="K7315" s="1"/>
  <c r="J7319"/>
  <c r="K7319" s="1"/>
  <c r="J7327"/>
  <c r="K7327" s="1"/>
  <c r="J7329"/>
  <c r="K7329" s="1"/>
  <c r="J7337"/>
  <c r="K7337" s="1"/>
  <c r="J7339"/>
  <c r="K7339" s="1"/>
  <c r="J7349"/>
  <c r="K7349" s="1"/>
  <c r="J7357"/>
  <c r="K7357" s="1"/>
  <c r="J7367"/>
  <c r="K7367" s="1"/>
  <c r="J7371"/>
  <c r="K7371" s="1"/>
  <c r="J7375"/>
  <c r="K7375" s="1"/>
  <c r="J7376"/>
  <c r="K7376" s="1"/>
  <c r="J7381"/>
  <c r="K7381" s="1"/>
  <c r="J7382"/>
  <c r="K7382" s="1"/>
  <c r="J7397"/>
  <c r="K7397" s="1"/>
  <c r="J7409"/>
  <c r="K7409" s="1"/>
  <c r="J7437"/>
  <c r="K7437" s="1"/>
  <c r="J7443"/>
  <c r="K7443" s="1"/>
  <c r="J7447"/>
  <c r="K7447" s="1"/>
  <c r="J7449"/>
  <c r="K7449" s="1"/>
  <c r="J7453"/>
  <c r="K7453" s="1"/>
  <c r="J7459"/>
  <c r="K7459" s="1"/>
  <c r="J7467"/>
  <c r="K7467" s="1"/>
  <c r="J7469"/>
  <c r="K7469" s="1"/>
  <c r="J7473"/>
  <c r="K7473" s="1"/>
  <c r="J7477"/>
  <c r="K7477" s="1"/>
  <c r="J7491"/>
  <c r="K7491" s="1"/>
  <c r="J7493"/>
  <c r="K7493" s="1"/>
  <c r="J7497"/>
  <c r="K7497" s="1"/>
  <c r="J7499"/>
  <c r="K7499" s="1"/>
  <c r="J7507"/>
  <c r="K7507" s="1"/>
  <c r="J7511"/>
  <c r="K7511" s="1"/>
  <c r="J7517"/>
  <c r="K7517" s="1"/>
  <c r="J7519"/>
  <c r="K7519" s="1"/>
  <c r="J7527"/>
  <c r="K7527" s="1"/>
  <c r="J7531"/>
  <c r="K7531" s="1"/>
  <c r="J7533"/>
  <c r="K7533" s="1"/>
  <c r="J7559"/>
  <c r="K7559" s="1"/>
  <c r="J7563"/>
  <c r="K7563" s="1"/>
  <c r="J7571"/>
  <c r="K7571" s="1"/>
  <c r="J7575"/>
  <c r="K7575" s="1"/>
  <c r="J7583"/>
  <c r="K7583" s="1"/>
  <c r="J7589"/>
  <c r="K7589" s="1"/>
  <c r="J7591"/>
  <c r="K7591" s="1"/>
  <c r="J7601"/>
  <c r="K7601" s="1"/>
  <c r="J7603"/>
  <c r="K7603" s="1"/>
  <c r="J7617"/>
  <c r="K7617" s="1"/>
  <c r="J7621"/>
  <c r="K7621" s="1"/>
  <c r="J7622"/>
  <c r="K7622" s="1"/>
  <c r="J7623"/>
  <c r="K7623" s="1"/>
  <c r="J7624"/>
  <c r="K7624" s="1"/>
  <c r="J7625"/>
  <c r="K7625" s="1"/>
  <c r="J7633"/>
  <c r="K7633" s="1"/>
  <c r="J7636"/>
  <c r="K7636" s="1"/>
  <c r="J7637"/>
  <c r="K7637" s="1"/>
  <c r="J7638"/>
  <c r="K7638" s="1"/>
  <c r="J7639"/>
  <c r="K7639" s="1"/>
  <c r="J7652"/>
  <c r="K7652" s="1"/>
  <c r="J7653"/>
  <c r="K7653" s="1"/>
  <c r="J7657"/>
  <c r="K7657" s="1"/>
  <c r="J7659"/>
  <c r="K7659" s="1"/>
  <c r="J7663"/>
  <c r="K7663" s="1"/>
  <c r="J7667"/>
  <c r="K7667" s="1"/>
  <c r="J7671"/>
  <c r="K7671" s="1"/>
  <c r="J7672"/>
  <c r="K7672" s="1"/>
  <c r="J7675"/>
  <c r="K7675" s="1"/>
  <c r="J7676"/>
  <c r="K7676" s="1"/>
  <c r="J7694"/>
  <c r="K7694" s="1"/>
  <c r="J7695"/>
  <c r="K7695" s="1"/>
  <c r="J7696"/>
  <c r="K7696" s="1"/>
  <c r="J7707"/>
  <c r="K7707" s="1"/>
  <c r="J7708"/>
  <c r="K7708" s="1"/>
  <c r="J7709"/>
  <c r="K7709" s="1"/>
  <c r="J7710"/>
  <c r="K7710" s="1"/>
  <c r="J7711"/>
  <c r="K7711" s="1"/>
  <c r="J7717"/>
  <c r="K7717" s="1"/>
  <c r="J7718"/>
  <c r="K7718" s="1"/>
  <c r="J7721"/>
  <c r="K7721" s="1"/>
  <c r="J7722"/>
  <c r="K7722" s="1"/>
  <c r="J7725"/>
  <c r="K7725" s="1"/>
  <c r="J7726"/>
  <c r="K7726" s="1"/>
  <c r="J7729"/>
  <c r="K7729" s="1"/>
  <c r="J7743"/>
  <c r="K7743" s="1"/>
  <c r="J7744"/>
  <c r="K7744" s="1"/>
  <c r="J7757"/>
  <c r="K7757" s="1"/>
  <c r="J7758"/>
  <c r="K7758" s="1"/>
  <c r="J7761"/>
  <c r="K7761" s="1"/>
  <c r="J7762"/>
  <c r="K7762" s="1"/>
  <c r="J7765"/>
  <c r="K7765" s="1"/>
  <c r="J7766"/>
  <c r="K7766" s="1"/>
  <c r="J7767"/>
  <c r="K7767" s="1"/>
  <c r="J7770"/>
  <c r="K7770" s="1"/>
  <c r="J7771"/>
  <c r="K7771" s="1"/>
  <c r="J7791"/>
  <c r="K7791" s="1"/>
  <c r="J7795"/>
  <c r="K7795" s="1"/>
  <c r="J7797"/>
  <c r="K7797" s="1"/>
  <c r="J7799"/>
  <c r="K7799" s="1"/>
  <c r="J7803"/>
  <c r="K7803" s="1"/>
  <c r="J7805"/>
  <c r="K7805" s="1"/>
  <c r="J7819"/>
  <c r="K7819" s="1"/>
  <c r="J7825"/>
  <c r="K7825" s="1"/>
  <c r="J7831"/>
  <c r="K7831" s="1"/>
  <c r="J7833"/>
  <c r="K7833" s="1"/>
  <c r="J7839"/>
  <c r="K7839" s="1"/>
  <c r="J7843"/>
  <c r="K7843" s="1"/>
  <c r="J7857"/>
  <c r="K7857" s="1"/>
  <c r="J7859"/>
  <c r="K7859" s="1"/>
  <c r="J7863"/>
  <c r="K7863" s="1"/>
  <c r="J7867"/>
  <c r="K7867" s="1"/>
  <c r="J7875"/>
  <c r="K7875" s="1"/>
  <c r="J7117"/>
  <c r="K7117" s="1"/>
  <c r="J7135"/>
  <c r="K7135" s="1"/>
  <c r="J7143"/>
  <c r="K7143" s="1"/>
  <c r="J7144"/>
  <c r="K7144" s="1"/>
  <c r="J7145"/>
  <c r="K7145" s="1"/>
  <c r="J7154"/>
  <c r="K7154" s="1"/>
  <c r="J7160"/>
  <c r="K7160" s="1"/>
  <c r="J7169"/>
  <c r="K7169" s="1"/>
  <c r="J7170"/>
  <c r="K7170" s="1"/>
  <c r="J7176"/>
  <c r="K7176" s="1"/>
  <c r="J7177"/>
  <c r="K7177" s="1"/>
  <c r="J7187"/>
  <c r="K7187" s="1"/>
  <c r="J7195"/>
  <c r="K7195" s="1"/>
  <c r="J7200"/>
  <c r="K7200" s="1"/>
  <c r="J7201"/>
  <c r="K7201" s="1"/>
  <c r="J7205"/>
  <c r="K7205" s="1"/>
  <c r="J7206"/>
  <c r="K7206" s="1"/>
  <c r="J7207"/>
  <c r="K7207" s="1"/>
  <c r="J7208"/>
  <c r="K7208" s="1"/>
  <c r="J7209"/>
  <c r="K7209" s="1"/>
  <c r="J7222"/>
  <c r="K7222" s="1"/>
  <c r="J7229"/>
  <c r="K7229" s="1"/>
  <c r="J7230"/>
  <c r="K7230" s="1"/>
  <c r="J7238"/>
  <c r="K7238" s="1"/>
  <c r="J7239"/>
  <c r="K7239" s="1"/>
  <c r="J7240"/>
  <c r="K7240" s="1"/>
  <c r="J7241"/>
  <c r="K7241" s="1"/>
  <c r="J7245"/>
  <c r="K7245" s="1"/>
  <c r="J7251"/>
  <c r="K7251" s="1"/>
  <c r="J7256"/>
  <c r="K7256" s="1"/>
  <c r="J7257"/>
  <c r="K7257" s="1"/>
  <c r="J7262"/>
  <c r="K7262" s="1"/>
  <c r="J7263"/>
  <c r="K7263" s="1"/>
  <c r="J7268"/>
  <c r="K7268" s="1"/>
  <c r="J7269"/>
  <c r="K7269" s="1"/>
  <c r="J7274"/>
  <c r="K7274" s="1"/>
  <c r="J7282"/>
  <c r="K7282" s="1"/>
  <c r="J7283"/>
  <c r="K7283" s="1"/>
  <c r="J7284"/>
  <c r="K7284" s="1"/>
  <c r="J7292"/>
  <c r="K7292" s="1"/>
  <c r="J7293"/>
  <c r="K7293" s="1"/>
  <c r="J7307"/>
  <c r="K7307" s="1"/>
  <c r="J7308"/>
  <c r="K7308" s="1"/>
  <c r="J7309"/>
  <c r="K7309" s="1"/>
  <c r="J7316"/>
  <c r="K7316" s="1"/>
  <c r="J7317"/>
  <c r="K7317" s="1"/>
  <c r="J7325"/>
  <c r="K7325" s="1"/>
  <c r="J7335"/>
  <c r="K7335" s="1"/>
  <c r="J7350"/>
  <c r="K7350" s="1"/>
  <c r="J7351"/>
  <c r="K7351" s="1"/>
  <c r="J7352"/>
  <c r="K7352" s="1"/>
  <c r="J7365"/>
  <c r="K7365" s="1"/>
  <c r="J7368"/>
  <c r="K7368" s="1"/>
  <c r="J7369"/>
  <c r="K7369" s="1"/>
  <c r="J7393"/>
  <c r="K7393" s="1"/>
  <c r="J7403"/>
  <c r="K7403" s="1"/>
  <c r="J7404"/>
  <c r="K7404" s="1"/>
  <c r="J7407"/>
  <c r="K7407" s="1"/>
  <c r="J7410"/>
  <c r="K7410" s="1"/>
  <c r="J7411"/>
  <c r="K7411" s="1"/>
  <c r="J7412"/>
  <c r="K7412" s="1"/>
  <c r="J7415"/>
  <c r="K7415" s="1"/>
  <c r="J7416"/>
  <c r="K7416" s="1"/>
  <c r="J7429"/>
  <c r="K7429" s="1"/>
  <c r="J7430"/>
  <c r="K7430" s="1"/>
  <c r="J7444"/>
  <c r="K7444" s="1"/>
  <c r="J7445"/>
  <c r="K7445" s="1"/>
  <c r="J7450"/>
  <c r="K7450" s="1"/>
  <c r="J7454"/>
  <c r="K7454" s="1"/>
  <c r="J7455"/>
  <c r="K7455" s="1"/>
  <c r="J7470"/>
  <c r="K7470" s="1"/>
  <c r="J7471"/>
  <c r="K7471" s="1"/>
  <c r="J7474"/>
  <c r="K7474" s="1"/>
  <c r="J7475"/>
  <c r="K7475" s="1"/>
  <c r="J7478"/>
  <c r="K7478" s="1"/>
  <c r="J7479"/>
  <c r="K7479" s="1"/>
  <c r="J7480"/>
  <c r="K7480" s="1"/>
  <c r="J7483"/>
  <c r="K7483" s="1"/>
  <c r="J7484"/>
  <c r="K7484" s="1"/>
  <c r="J7505"/>
  <c r="K7505" s="1"/>
  <c r="J7508"/>
  <c r="K7508" s="1"/>
  <c r="J7509"/>
  <c r="K7509" s="1"/>
  <c r="J7520"/>
  <c r="K7520" s="1"/>
  <c r="J7523"/>
  <c r="K7523" s="1"/>
  <c r="J7537"/>
  <c r="K7537" s="1"/>
  <c r="J7538"/>
  <c r="K7538" s="1"/>
  <c r="J7545"/>
  <c r="K7545" s="1"/>
  <c r="J7546"/>
  <c r="K7546" s="1"/>
  <c r="J7553"/>
  <c r="K7553" s="1"/>
  <c r="J7554"/>
  <c r="K7554" s="1"/>
  <c r="J7557"/>
  <c r="K7557" s="1"/>
  <c r="J7581"/>
  <c r="K7581" s="1"/>
  <c r="J7584"/>
  <c r="K7584" s="1"/>
  <c r="J7615"/>
  <c r="K7615" s="1"/>
  <c r="J7618"/>
  <c r="K7618" s="1"/>
  <c r="J7619"/>
  <c r="K7619" s="1"/>
  <c r="J7626"/>
  <c r="K7626" s="1"/>
  <c r="J7627"/>
  <c r="K7627" s="1"/>
  <c r="J7628"/>
  <c r="K7628" s="1"/>
  <c r="J7634"/>
  <c r="K7634" s="1"/>
  <c r="J7635"/>
  <c r="K7635" s="1"/>
  <c r="J7640"/>
  <c r="K7640" s="1"/>
  <c r="J7643"/>
  <c r="K7643" s="1"/>
  <c r="J7644"/>
  <c r="K7644" s="1"/>
  <c r="J7647"/>
  <c r="K7647" s="1"/>
  <c r="J7651"/>
  <c r="K7651" s="1"/>
  <c r="J7654"/>
  <c r="K7654" s="1"/>
  <c r="J7655"/>
  <c r="K7655" s="1"/>
  <c r="J7664"/>
  <c r="K7664" s="1"/>
  <c r="J7685"/>
  <c r="K7685" s="1"/>
  <c r="J7686"/>
  <c r="K7686" s="1"/>
  <c r="J7689"/>
  <c r="K7689" s="1"/>
  <c r="J7690"/>
  <c r="K7690" s="1"/>
  <c r="J7693"/>
  <c r="K7693" s="1"/>
  <c r="J7699"/>
  <c r="K7699" s="1"/>
  <c r="J7700"/>
  <c r="K7700" s="1"/>
  <c r="J7712"/>
  <c r="K7712" s="1"/>
  <c r="J7713"/>
  <c r="K7713" s="1"/>
  <c r="J7714"/>
  <c r="K7714" s="1"/>
  <c r="J7730"/>
  <c r="K7730" s="1"/>
  <c r="J7733"/>
  <c r="K7733" s="1"/>
  <c r="J7734"/>
  <c r="K7734" s="1"/>
  <c r="J7737"/>
  <c r="K7737" s="1"/>
  <c r="J7738"/>
  <c r="K7738" s="1"/>
  <c r="J7749"/>
  <c r="K7749" s="1"/>
  <c r="J7750"/>
  <c r="K7750" s="1"/>
  <c r="J7768"/>
  <c r="K7768" s="1"/>
  <c r="J7769"/>
  <c r="K7769" s="1"/>
  <c r="J7792"/>
  <c r="K7792" s="1"/>
  <c r="J7793"/>
  <c r="K7793" s="1"/>
  <c r="J7800"/>
  <c r="K7800" s="1"/>
  <c r="J7801"/>
  <c r="K7801" s="1"/>
  <c r="J7820"/>
  <c r="K7820" s="1"/>
  <c r="J7826"/>
  <c r="K7826" s="1"/>
  <c r="J7827"/>
  <c r="K7827" s="1"/>
  <c r="J7828"/>
  <c r="K7828" s="1"/>
  <c r="J7834"/>
  <c r="K7834" s="1"/>
  <c r="J7840"/>
  <c r="K7840" s="1"/>
  <c r="J7841"/>
  <c r="K7841" s="1"/>
  <c r="J7844"/>
  <c r="K7844" s="1"/>
  <c r="J7853"/>
  <c r="K7853" s="1"/>
  <c r="J7860"/>
  <c r="K7860" s="1"/>
  <c r="J7861"/>
  <c r="K7861" s="1"/>
  <c r="J7864"/>
  <c r="K7864" s="1"/>
  <c r="J7865"/>
  <c r="K7865" s="1"/>
  <c r="J7871"/>
  <c r="K7871" s="1"/>
  <c r="J7872"/>
  <c r="K7872" s="1"/>
  <c r="J7879"/>
  <c r="K7879" s="1"/>
  <c r="J7885"/>
  <c r="K7885" s="1"/>
  <c r="J7886"/>
  <c r="K7886" s="1"/>
  <c r="J7891"/>
  <c r="K7891" s="1"/>
  <c r="J420"/>
  <c r="J424"/>
  <c r="J428"/>
  <c r="J430"/>
  <c r="J434"/>
  <c r="J438"/>
  <c r="J442"/>
  <c r="J448"/>
  <c r="J452"/>
  <c r="J456"/>
  <c r="J460"/>
  <c r="J464"/>
  <c r="J468"/>
  <c r="J474"/>
  <c r="J478"/>
  <c r="J482"/>
  <c r="J486"/>
  <c r="J490"/>
  <c r="J496"/>
  <c r="J500"/>
  <c r="J504"/>
  <c r="J508"/>
  <c r="J512"/>
  <c r="J516"/>
  <c r="J522"/>
  <c r="J526"/>
  <c r="J530"/>
  <c r="J534"/>
  <c r="J538"/>
  <c r="J542"/>
  <c r="J543"/>
  <c r="J545"/>
  <c r="J546"/>
  <c r="J547"/>
  <c r="J549"/>
  <c r="J550"/>
  <c r="J551"/>
  <c r="J553"/>
  <c r="J554"/>
  <c r="J555"/>
  <c r="J557"/>
  <c r="J558"/>
  <c r="J559"/>
  <c r="J561"/>
  <c r="J562"/>
  <c r="J563"/>
  <c r="J565"/>
  <c r="J566"/>
  <c r="J567"/>
  <c r="J569"/>
  <c r="J570"/>
  <c r="J571"/>
  <c r="J573"/>
  <c r="J574"/>
  <c r="J575"/>
  <c r="J577"/>
  <c r="J578"/>
  <c r="J579"/>
  <c r="J581"/>
  <c r="J582"/>
  <c r="J583"/>
  <c r="J585"/>
  <c r="J586"/>
  <c r="J587"/>
  <c r="J589"/>
  <c r="J590"/>
  <c r="J591"/>
  <c r="J593"/>
  <c r="J594"/>
  <c r="J595"/>
  <c r="J597"/>
  <c r="J598"/>
  <c r="J599"/>
  <c r="J601"/>
  <c r="J602"/>
  <c r="J603"/>
  <c r="J605"/>
  <c r="J606"/>
  <c r="J607"/>
  <c r="J609"/>
  <c r="J610"/>
  <c r="J611"/>
  <c r="J613"/>
  <c r="J614"/>
  <c r="J615"/>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K1647" s="1"/>
  <c r="J1648"/>
  <c r="K1648" s="1"/>
  <c r="J1649"/>
  <c r="K1649" s="1"/>
  <c r="J1650"/>
  <c r="K1650" s="1"/>
  <c r="J1651"/>
  <c r="K1651" s="1"/>
  <c r="J1652"/>
  <c r="K1652" s="1"/>
  <c r="J1653"/>
  <c r="K1653" s="1"/>
  <c r="J1654"/>
  <c r="K1654" s="1"/>
  <c r="J1655"/>
  <c r="K1655" s="1"/>
  <c r="J1656"/>
  <c r="K1656" s="1"/>
  <c r="J1657"/>
  <c r="K1657" s="1"/>
  <c r="J1658"/>
  <c r="K1658" s="1"/>
  <c r="J1659"/>
  <c r="K1659" s="1"/>
  <c r="J1660"/>
  <c r="K1660" s="1"/>
  <c r="J1661"/>
  <c r="K1661" s="1"/>
  <c r="J1662"/>
  <c r="K1662" s="1"/>
  <c r="J1663"/>
  <c r="K1663" s="1"/>
  <c r="J1664"/>
  <c r="K1664" s="1"/>
  <c r="J1665"/>
  <c r="K1665" s="1"/>
  <c r="J1666"/>
  <c r="K1666" s="1"/>
  <c r="J1667"/>
  <c r="K1667" s="1"/>
  <c r="J1668"/>
  <c r="K1668" s="1"/>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K1711" s="1"/>
  <c r="J1712"/>
  <c r="K1712" s="1"/>
  <c r="J1713"/>
  <c r="K1713" s="1"/>
  <c r="J1714"/>
  <c r="J1715"/>
  <c r="J1716"/>
  <c r="J1717"/>
  <c r="J1718"/>
  <c r="J1719"/>
  <c r="J1720"/>
  <c r="J1721"/>
  <c r="J1722"/>
  <c r="J1723"/>
  <c r="J1724"/>
  <c r="J1725"/>
  <c r="J1726"/>
  <c r="J1727"/>
  <c r="J1728"/>
  <c r="J1729"/>
  <c r="J1730"/>
  <c r="J1731"/>
  <c r="J1732"/>
  <c r="J1733"/>
  <c r="K1733" s="1"/>
  <c r="J1734"/>
  <c r="K1734" s="1"/>
  <c r="J1735"/>
  <c r="K1735" s="1"/>
  <c r="J1736"/>
  <c r="K1736" s="1"/>
  <c r="J1737"/>
  <c r="K1737" s="1"/>
  <c r="J1738"/>
  <c r="K1738" s="1"/>
  <c r="J1739"/>
  <c r="K1739" s="1"/>
  <c r="J1740"/>
  <c r="K1740" s="1"/>
  <c r="J1741"/>
  <c r="K1741" s="1"/>
  <c r="J1742"/>
  <c r="K1742" s="1"/>
  <c r="J1743"/>
  <c r="K1743" s="1"/>
  <c r="J1744"/>
  <c r="K1744" s="1"/>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J2006"/>
  <c r="J2007"/>
  <c r="J2008"/>
  <c r="J2009"/>
  <c r="J2010"/>
  <c r="J2011"/>
  <c r="J2012"/>
  <c r="J2013"/>
  <c r="J2014"/>
  <c r="J2015"/>
  <c r="J2016"/>
  <c r="J2017"/>
  <c r="J2018"/>
  <c r="J2019"/>
  <c r="J2020"/>
  <c r="J2021"/>
  <c r="J2022"/>
  <c r="J2023"/>
  <c r="J2024"/>
  <c r="J2025"/>
  <c r="J2026"/>
  <c r="J2027"/>
  <c r="J2028"/>
  <c r="J2029"/>
  <c r="J2030"/>
  <c r="J2031"/>
  <c r="J2032"/>
  <c r="J2033"/>
  <c r="J2034"/>
  <c r="J2035"/>
  <c r="J2036"/>
  <c r="J2037"/>
  <c r="J2038"/>
  <c r="J2039"/>
  <c r="J2040"/>
  <c r="J2041"/>
  <c r="J2042"/>
  <c r="J2043"/>
  <c r="J2044"/>
  <c r="J2045"/>
  <c r="J2046"/>
  <c r="J2047"/>
  <c r="J2048"/>
  <c r="J2049"/>
  <c r="J2050"/>
  <c r="J2051"/>
  <c r="J2052"/>
  <c r="J2053"/>
  <c r="J2054"/>
  <c r="J2055"/>
  <c r="J2056"/>
  <c r="J2057"/>
  <c r="J2058"/>
  <c r="J2059"/>
  <c r="J2060"/>
  <c r="J2061"/>
  <c r="J2062"/>
  <c r="J2063"/>
  <c r="J2064"/>
  <c r="J2065"/>
  <c r="J2066"/>
  <c r="J2067"/>
  <c r="J2068"/>
  <c r="J2069"/>
  <c r="J2070"/>
  <c r="J2071"/>
  <c r="J2072"/>
  <c r="J2073"/>
  <c r="J2074"/>
  <c r="J2075"/>
  <c r="J2076"/>
  <c r="J2077"/>
  <c r="J2078"/>
  <c r="J2079"/>
  <c r="J2080"/>
  <c r="J2081"/>
  <c r="J2082"/>
  <c r="J2083"/>
  <c r="J2084"/>
  <c r="J2085"/>
  <c r="J2086"/>
  <c r="J2087"/>
  <c r="J2088"/>
  <c r="J2089"/>
  <c r="J2090"/>
  <c r="J2091"/>
  <c r="J2092"/>
  <c r="J2093"/>
  <c r="J2094"/>
  <c r="J2095"/>
  <c r="J2096"/>
  <c r="J2097"/>
  <c r="J2098"/>
  <c r="J2099"/>
  <c r="J2100"/>
  <c r="J2101"/>
  <c r="J2102"/>
  <c r="J2103"/>
  <c r="J2104"/>
  <c r="J2105"/>
  <c r="J2106"/>
  <c r="J2107"/>
  <c r="J2108"/>
  <c r="J2109"/>
  <c r="J2110"/>
  <c r="J2111"/>
  <c r="J2112"/>
  <c r="J2113"/>
  <c r="J2114"/>
  <c r="J2115"/>
  <c r="J2116"/>
  <c r="J2117"/>
  <c r="J2118"/>
  <c r="J2119"/>
  <c r="J2120"/>
  <c r="J2121"/>
  <c r="J2122"/>
  <c r="J2123"/>
  <c r="J2124"/>
  <c r="J2125"/>
  <c r="J2126"/>
  <c r="J2127"/>
  <c r="J2128"/>
  <c r="J2129"/>
  <c r="J2130"/>
  <c r="J2131"/>
  <c r="J2132"/>
  <c r="J2133"/>
  <c r="J2134"/>
  <c r="J2135"/>
  <c r="J2136"/>
  <c r="J2137"/>
  <c r="J2138"/>
  <c r="J2139"/>
  <c r="J2140"/>
  <c r="J2141"/>
  <c r="J2142"/>
  <c r="J2143"/>
  <c r="J2144"/>
  <c r="J2145"/>
  <c r="J2146"/>
  <c r="J2147"/>
  <c r="J2148"/>
  <c r="J2149"/>
  <c r="J2150"/>
  <c r="J2151"/>
  <c r="J2152"/>
  <c r="J2153"/>
  <c r="J2154"/>
  <c r="J2155"/>
  <c r="J2156"/>
  <c r="J2157"/>
  <c r="J2158"/>
  <c r="J2159"/>
  <c r="J2160"/>
  <c r="J2161"/>
  <c r="J2162"/>
  <c r="J2163"/>
  <c r="J2164"/>
  <c r="J2165"/>
  <c r="J2166"/>
  <c r="J2167"/>
  <c r="J2168"/>
  <c r="J2169"/>
  <c r="J2170"/>
  <c r="J2171"/>
  <c r="J2172"/>
  <c r="J2173"/>
  <c r="J2174"/>
  <c r="J2175"/>
  <c r="J2176"/>
  <c r="J2177"/>
  <c r="J2178"/>
  <c r="J2179"/>
  <c r="J2180"/>
  <c r="J2181"/>
  <c r="J2182"/>
  <c r="J2183"/>
  <c r="J2184"/>
  <c r="J2185"/>
  <c r="J2186"/>
  <c r="J2187"/>
  <c r="J2188"/>
  <c r="J2189"/>
  <c r="J2190"/>
  <c r="J2191"/>
  <c r="J2192"/>
  <c r="J2193"/>
  <c r="J2194"/>
  <c r="J2195"/>
  <c r="J2196"/>
  <c r="J2197"/>
  <c r="J2198"/>
  <c r="J2199"/>
  <c r="J2200"/>
  <c r="J2201"/>
  <c r="J2202"/>
  <c r="J2203"/>
  <c r="J2204"/>
  <c r="J2205"/>
  <c r="J2206"/>
  <c r="J2207"/>
  <c r="J2208"/>
  <c r="J2209"/>
  <c r="J2210"/>
  <c r="J2211"/>
  <c r="J2212"/>
  <c r="J2213"/>
  <c r="J2214"/>
  <c r="J2215"/>
  <c r="J2216"/>
  <c r="J2217"/>
  <c r="J2218"/>
  <c r="J2219"/>
  <c r="J2220"/>
  <c r="J2221"/>
  <c r="J2222"/>
  <c r="J2223"/>
  <c r="J2224"/>
  <c r="J2225"/>
  <c r="J2226"/>
  <c r="J2227"/>
  <c r="J2228"/>
  <c r="J2229"/>
  <c r="J2230"/>
  <c r="J2231"/>
  <c r="J2232"/>
  <c r="J2233"/>
  <c r="J2234"/>
  <c r="J2235"/>
  <c r="J2236"/>
  <c r="J2237"/>
  <c r="J2238"/>
  <c r="J2239"/>
  <c r="J2240"/>
  <c r="J2241"/>
  <c r="J2242"/>
  <c r="J2243"/>
  <c r="J2244"/>
  <c r="J2245"/>
  <c r="J2246"/>
  <c r="J2247"/>
  <c r="J2248"/>
  <c r="J2249"/>
  <c r="J2250"/>
  <c r="J2251"/>
  <c r="J2252"/>
  <c r="J2253"/>
  <c r="J2254"/>
  <c r="J2255"/>
  <c r="J2256"/>
  <c r="J2257"/>
  <c r="J2258"/>
  <c r="J2259"/>
  <c r="J2260"/>
  <c r="J2261"/>
  <c r="J2262"/>
  <c r="J2263"/>
  <c r="J2264"/>
  <c r="J2265"/>
  <c r="J2266"/>
  <c r="J2267"/>
  <c r="J2268"/>
  <c r="J2269"/>
  <c r="J2270"/>
  <c r="J2271"/>
  <c r="J2272"/>
  <c r="J2273"/>
  <c r="J2274"/>
  <c r="J2275"/>
  <c r="J2276"/>
  <c r="J2277"/>
  <c r="J2278"/>
  <c r="J2279"/>
  <c r="J2280"/>
  <c r="J2281"/>
  <c r="J2282"/>
  <c r="J2283"/>
  <c r="J2284"/>
  <c r="J2285"/>
  <c r="J2286"/>
  <c r="J2287"/>
  <c r="J2288"/>
  <c r="J2289"/>
  <c r="J2290"/>
  <c r="J2291"/>
  <c r="J2292"/>
  <c r="J2293"/>
  <c r="J2294"/>
  <c r="J2295"/>
  <c r="J2296"/>
  <c r="J2297"/>
  <c r="J2298"/>
  <c r="J2299"/>
  <c r="J2300"/>
  <c r="J2301"/>
  <c r="J2302"/>
  <c r="J2303"/>
  <c r="J2304"/>
  <c r="J2305"/>
  <c r="J2306"/>
  <c r="J2307"/>
  <c r="J2308"/>
  <c r="J2309"/>
  <c r="J2310"/>
  <c r="J2311"/>
  <c r="J2312"/>
  <c r="J2313"/>
  <c r="J2314"/>
  <c r="J2315"/>
  <c r="J2316"/>
  <c r="J2317"/>
  <c r="J2318"/>
  <c r="J2319"/>
  <c r="J2320"/>
  <c r="J2321"/>
  <c r="J2322"/>
  <c r="J2323"/>
  <c r="J2324"/>
  <c r="J2325"/>
  <c r="J2326"/>
  <c r="J2327"/>
  <c r="J2328"/>
  <c r="J2329"/>
  <c r="J2330"/>
  <c r="J2331"/>
  <c r="J2332"/>
  <c r="J2333"/>
  <c r="J2334"/>
  <c r="J2335"/>
  <c r="J2336"/>
  <c r="J2337"/>
  <c r="J2338"/>
  <c r="J2339"/>
  <c r="J2340"/>
  <c r="J2341"/>
  <c r="J2342"/>
  <c r="J2343"/>
  <c r="J2344"/>
  <c r="J2345"/>
  <c r="J2346"/>
  <c r="J2347"/>
  <c r="J2348"/>
  <c r="J2349"/>
  <c r="J2350"/>
  <c r="J2351"/>
  <c r="J2352"/>
  <c r="J2353"/>
  <c r="J2354"/>
  <c r="J2355"/>
  <c r="J2356"/>
  <c r="J2357"/>
  <c r="J2358"/>
  <c r="J2359"/>
  <c r="J2360"/>
  <c r="J2361"/>
  <c r="J2362"/>
  <c r="J2363"/>
  <c r="J2364"/>
  <c r="J2365"/>
  <c r="J2366"/>
  <c r="J2367"/>
  <c r="J2368"/>
  <c r="J2369"/>
  <c r="J2370"/>
  <c r="J2371"/>
  <c r="J2372"/>
  <c r="J2373"/>
  <c r="J2374"/>
  <c r="J2375"/>
  <c r="J2376"/>
  <c r="J2377"/>
  <c r="J2378"/>
  <c r="J2379"/>
  <c r="J2380"/>
  <c r="J2381"/>
  <c r="J2382"/>
  <c r="J2383"/>
  <c r="J2384"/>
  <c r="J2385"/>
  <c r="J2386"/>
  <c r="J2387"/>
  <c r="J2388"/>
  <c r="J2389"/>
  <c r="J2390"/>
  <c r="J2391"/>
  <c r="J2392"/>
  <c r="J2393"/>
  <c r="J2394"/>
  <c r="J2395"/>
  <c r="J2396"/>
  <c r="J2397"/>
  <c r="J2398"/>
  <c r="J2399"/>
  <c r="J2400"/>
  <c r="J2401"/>
  <c r="J2402"/>
  <c r="J2403"/>
  <c r="J2404"/>
  <c r="J2405"/>
  <c r="J2406"/>
  <c r="J2407"/>
  <c r="J2408"/>
  <c r="J2409"/>
  <c r="J2410"/>
  <c r="J2411"/>
  <c r="J2412"/>
  <c r="J2413"/>
  <c r="J2414"/>
  <c r="J2415"/>
  <c r="J2416"/>
  <c r="J2417"/>
  <c r="J2418"/>
  <c r="J2419"/>
  <c r="J2420"/>
  <c r="J2421"/>
  <c r="J2422"/>
  <c r="J2423"/>
  <c r="J2424"/>
  <c r="J2425"/>
  <c r="J2426"/>
  <c r="J2427"/>
  <c r="J2428"/>
  <c r="J2429"/>
  <c r="J2430"/>
  <c r="J2431"/>
  <c r="J2432"/>
  <c r="J2433"/>
  <c r="J2434"/>
  <c r="J2435"/>
  <c r="J2436"/>
  <c r="J2437"/>
  <c r="J2438"/>
  <c r="J2439"/>
  <c r="J2440"/>
  <c r="J2441"/>
  <c r="J2442"/>
  <c r="J2443"/>
  <c r="J2444"/>
  <c r="J2445"/>
  <c r="J2446"/>
  <c r="J2447"/>
  <c r="J2448"/>
  <c r="J2449"/>
  <c r="J2450"/>
  <c r="J2451"/>
  <c r="J2452"/>
  <c r="J2453"/>
  <c r="J2454"/>
  <c r="J2455"/>
  <c r="J2456"/>
  <c r="J2457"/>
  <c r="J2458"/>
  <c r="J2459"/>
  <c r="J2460"/>
  <c r="J2461"/>
  <c r="J2462"/>
  <c r="J2463"/>
  <c r="J2464"/>
  <c r="J2465"/>
  <c r="J2999"/>
  <c r="K2999" s="1"/>
  <c r="J3000"/>
  <c r="K3000" s="1"/>
  <c r="J3001"/>
  <c r="K3001" s="1"/>
  <c r="J3003"/>
  <c r="K3003" s="1"/>
  <c r="J3004"/>
  <c r="K3004" s="1"/>
  <c r="J3005"/>
  <c r="K3005" s="1"/>
  <c r="J3007"/>
  <c r="K3007" s="1"/>
  <c r="J3008"/>
  <c r="K3008" s="1"/>
  <c r="J3009"/>
  <c r="K3009" s="1"/>
  <c r="J3011"/>
  <c r="K3011" s="1"/>
  <c r="J3012"/>
  <c r="K3012" s="1"/>
  <c r="J3013"/>
  <c r="K3013" s="1"/>
  <c r="J3015"/>
  <c r="K3015" s="1"/>
  <c r="J3016"/>
  <c r="K3016" s="1"/>
  <c r="J3017"/>
  <c r="K3017" s="1"/>
  <c r="J3019"/>
  <c r="K3019" s="1"/>
  <c r="J3020"/>
  <c r="K3020" s="1"/>
  <c r="J3021"/>
  <c r="K3021" s="1"/>
  <c r="J3023"/>
  <c r="K3023" s="1"/>
  <c r="J3024"/>
  <c r="K3024" s="1"/>
  <c r="J3025"/>
  <c r="K3025" s="1"/>
  <c r="J3027"/>
  <c r="K3027" s="1"/>
  <c r="J3028"/>
  <c r="K3028" s="1"/>
  <c r="J3029"/>
  <c r="K3029" s="1"/>
  <c r="J3031"/>
  <c r="K3031" s="1"/>
  <c r="J3032"/>
  <c r="K3032" s="1"/>
  <c r="J3033"/>
  <c r="K3033" s="1"/>
  <c r="J3035"/>
  <c r="K3035" s="1"/>
  <c r="J3036"/>
  <c r="K3036" s="1"/>
  <c r="J3037"/>
  <c r="K3037" s="1"/>
  <c r="J3039"/>
  <c r="K3039" s="1"/>
  <c r="J3040"/>
  <c r="K3040" s="1"/>
  <c r="J3041"/>
  <c r="K3041" s="1"/>
  <c r="J3043"/>
  <c r="K3043" s="1"/>
  <c r="J3044"/>
  <c r="K3044" s="1"/>
  <c r="J3045"/>
  <c r="K3045" s="1"/>
  <c r="J3047"/>
  <c r="K3047" s="1"/>
  <c r="J3048"/>
  <c r="K3048" s="1"/>
  <c r="J3049"/>
  <c r="K3049" s="1"/>
  <c r="J3051"/>
  <c r="K3051" s="1"/>
  <c r="J3052"/>
  <c r="K3052" s="1"/>
  <c r="J3053"/>
  <c r="K3053" s="1"/>
  <c r="J3055"/>
  <c r="K3055" s="1"/>
  <c r="J3056"/>
  <c r="K3056" s="1"/>
  <c r="J3057"/>
  <c r="K3057" s="1"/>
  <c r="J3059"/>
  <c r="K3059" s="1"/>
  <c r="J3060"/>
  <c r="K3060" s="1"/>
  <c r="J3061"/>
  <c r="K3061" s="1"/>
  <c r="J3063"/>
  <c r="K3063" s="1"/>
  <c r="J3064"/>
  <c r="K3064" s="1"/>
  <c r="J3065"/>
  <c r="K3065" s="1"/>
  <c r="J3067"/>
  <c r="K3067" s="1"/>
  <c r="J3068"/>
  <c r="K3068" s="1"/>
  <c r="J3069"/>
  <c r="K3069" s="1"/>
  <c r="J3071"/>
  <c r="K3071" s="1"/>
  <c r="J3072"/>
  <c r="K3072" s="1"/>
  <c r="J3073"/>
  <c r="K3073" s="1"/>
  <c r="J3075"/>
  <c r="K3075" s="1"/>
  <c r="J3076"/>
  <c r="K3076" s="1"/>
  <c r="J3077"/>
  <c r="K3077" s="1"/>
  <c r="J3079"/>
  <c r="K3079" s="1"/>
  <c r="J3080"/>
  <c r="K3080" s="1"/>
  <c r="J3081"/>
  <c r="K3081" s="1"/>
  <c r="J3083"/>
  <c r="K3083" s="1"/>
  <c r="J3084"/>
  <c r="K3084" s="1"/>
  <c r="J3085"/>
  <c r="K3085" s="1"/>
  <c r="J3087"/>
  <c r="K3087" s="1"/>
  <c r="J3088"/>
  <c r="K3088" s="1"/>
  <c r="J3089"/>
  <c r="K3089" s="1"/>
  <c r="J3091"/>
  <c r="K3091" s="1"/>
  <c r="J3092"/>
  <c r="K3092" s="1"/>
  <c r="J3093"/>
  <c r="K3093" s="1"/>
  <c r="J3095"/>
  <c r="K3095" s="1"/>
  <c r="J3096"/>
  <c r="K3096" s="1"/>
  <c r="J3097"/>
  <c r="K3097" s="1"/>
  <c r="J3099"/>
  <c r="K3099" s="1"/>
  <c r="J3100"/>
  <c r="K3100" s="1"/>
  <c r="J3101"/>
  <c r="K3101" s="1"/>
  <c r="J3103"/>
  <c r="K3103" s="1"/>
  <c r="J3104"/>
  <c r="K3104" s="1"/>
  <c r="J3105"/>
  <c r="K3105" s="1"/>
  <c r="J3107"/>
  <c r="K3107" s="1"/>
  <c r="J3108"/>
  <c r="K3108" s="1"/>
  <c r="J3109"/>
  <c r="K3109" s="1"/>
  <c r="J3111"/>
  <c r="K3111" s="1"/>
  <c r="J3112"/>
  <c r="K3112" s="1"/>
  <c r="J3113"/>
  <c r="K3113" s="1"/>
  <c r="J3115"/>
  <c r="K3115" s="1"/>
  <c r="J3116"/>
  <c r="K3116" s="1"/>
  <c r="J3117"/>
  <c r="K3117" s="1"/>
  <c r="J3119"/>
  <c r="K3119" s="1"/>
  <c r="J3120"/>
  <c r="K3120" s="1"/>
  <c r="J3121"/>
  <c r="K3121" s="1"/>
  <c r="J3123"/>
  <c r="K3123" s="1"/>
  <c r="J3124"/>
  <c r="K3124" s="1"/>
  <c r="J3125"/>
  <c r="K3125" s="1"/>
  <c r="J3127"/>
  <c r="K3127" s="1"/>
  <c r="J3128"/>
  <c r="K3128" s="1"/>
  <c r="J3129"/>
  <c r="K3129" s="1"/>
  <c r="J3131"/>
  <c r="K3131" s="1"/>
  <c r="J3132"/>
  <c r="K3132" s="1"/>
  <c r="J3133"/>
  <c r="K3133" s="1"/>
  <c r="J3135"/>
  <c r="K3135" s="1"/>
  <c r="J3136"/>
  <c r="K3136" s="1"/>
  <c r="J3137"/>
  <c r="K3137" s="1"/>
  <c r="J3139"/>
  <c r="K3139" s="1"/>
  <c r="J3140"/>
  <c r="K3140" s="1"/>
  <c r="J3141"/>
  <c r="K3141" s="1"/>
  <c r="J3143"/>
  <c r="K3143" s="1"/>
  <c r="J3144"/>
  <c r="K3144" s="1"/>
  <c r="J3145"/>
  <c r="K3145" s="1"/>
  <c r="J3147"/>
  <c r="K3147" s="1"/>
  <c r="J3148"/>
  <c r="K3148" s="1"/>
  <c r="J3149"/>
  <c r="K3149" s="1"/>
  <c r="J3151"/>
  <c r="K3151" s="1"/>
  <c r="J3152"/>
  <c r="K3152" s="1"/>
  <c r="J3153"/>
  <c r="K3153" s="1"/>
  <c r="J3155"/>
  <c r="K3155" s="1"/>
  <c r="J3156"/>
  <c r="K3156" s="1"/>
  <c r="J3157"/>
  <c r="K3157" s="1"/>
  <c r="J3159"/>
  <c r="K3159" s="1"/>
  <c r="J3160"/>
  <c r="K3160" s="1"/>
  <c r="J3161"/>
  <c r="K3161" s="1"/>
  <c r="J3163"/>
  <c r="K3163" s="1"/>
  <c r="J3164"/>
  <c r="K3164" s="1"/>
  <c r="J3165"/>
  <c r="K3165" s="1"/>
  <c r="J3167"/>
  <c r="K3167" s="1"/>
  <c r="J3168"/>
  <c r="K3168" s="1"/>
  <c r="J3169"/>
  <c r="K3169" s="1"/>
  <c r="J3171"/>
  <c r="K3171" s="1"/>
  <c r="J3172"/>
  <c r="K3172" s="1"/>
  <c r="J3173"/>
  <c r="K3173" s="1"/>
  <c r="J3175"/>
  <c r="K3175" s="1"/>
  <c r="J3176"/>
  <c r="K3176" s="1"/>
  <c r="J3177"/>
  <c r="K3177" s="1"/>
  <c r="J3179"/>
  <c r="K3179" s="1"/>
  <c r="J3180"/>
  <c r="K3180" s="1"/>
  <c r="J3181"/>
  <c r="K3181" s="1"/>
  <c r="J3183"/>
  <c r="K3183" s="1"/>
  <c r="J3184"/>
  <c r="K3184" s="1"/>
  <c r="J3185"/>
  <c r="K3185" s="1"/>
  <c r="J3187"/>
  <c r="K3187" s="1"/>
  <c r="J3188"/>
  <c r="K3188" s="1"/>
  <c r="J3189"/>
  <c r="K3189" s="1"/>
  <c r="J3191"/>
  <c r="K3191" s="1"/>
  <c r="J3192"/>
  <c r="K3192" s="1"/>
  <c r="J3193"/>
  <c r="K3193" s="1"/>
  <c r="J3195"/>
  <c r="K3195" s="1"/>
  <c r="J3196"/>
  <c r="K3196" s="1"/>
  <c r="J3197"/>
  <c r="K3197" s="1"/>
  <c r="J3199"/>
  <c r="K3199" s="1"/>
  <c r="J3200"/>
  <c r="K3200" s="1"/>
  <c r="J3201"/>
  <c r="K3201" s="1"/>
  <c r="J3203"/>
  <c r="K3203" s="1"/>
  <c r="J3204"/>
  <c r="K3204" s="1"/>
  <c r="J3205"/>
  <c r="K3205" s="1"/>
  <c r="J3207"/>
  <c r="K3207" s="1"/>
  <c r="J3208"/>
  <c r="K3208" s="1"/>
  <c r="J3209"/>
  <c r="K3209" s="1"/>
  <c r="J3211"/>
  <c r="K3211" s="1"/>
  <c r="J3212"/>
  <c r="K3212" s="1"/>
  <c r="J3213"/>
  <c r="K3213" s="1"/>
  <c r="J3215"/>
  <c r="K3215" s="1"/>
  <c r="J3216"/>
  <c r="K3216" s="1"/>
  <c r="J3217"/>
  <c r="K3217" s="1"/>
  <c r="J3219"/>
  <c r="K3219" s="1"/>
  <c r="J3220"/>
  <c r="K3220" s="1"/>
  <c r="J3221"/>
  <c r="K3221" s="1"/>
  <c r="J3223"/>
  <c r="K3223" s="1"/>
  <c r="J3224"/>
  <c r="K3224" s="1"/>
  <c r="J3225"/>
  <c r="K3225" s="1"/>
  <c r="J3227"/>
  <c r="K3227" s="1"/>
  <c r="J3228"/>
  <c r="K3228" s="1"/>
  <c r="J3229"/>
  <c r="K3229" s="1"/>
  <c r="J3231"/>
  <c r="K3231" s="1"/>
  <c r="J3232"/>
  <c r="K3232" s="1"/>
  <c r="J3233"/>
  <c r="K3233" s="1"/>
  <c r="J3235"/>
  <c r="K3235" s="1"/>
  <c r="J3236"/>
  <c r="K3236" s="1"/>
  <c r="J3237"/>
  <c r="K3237" s="1"/>
  <c r="J3239"/>
  <c r="K3239" s="1"/>
  <c r="J3240"/>
  <c r="K3240" s="1"/>
  <c r="J3241"/>
  <c r="K3241" s="1"/>
  <c r="J3243"/>
  <c r="K3243" s="1"/>
  <c r="J3244"/>
  <c r="K3244" s="1"/>
  <c r="J3245"/>
  <c r="K3245" s="1"/>
  <c r="J3247"/>
  <c r="K3247" s="1"/>
  <c r="J3248"/>
  <c r="K3248" s="1"/>
  <c r="J3249"/>
  <c r="K3249" s="1"/>
  <c r="J3251"/>
  <c r="K3251" s="1"/>
  <c r="J3252"/>
  <c r="K3252" s="1"/>
  <c r="J3253"/>
  <c r="K3253" s="1"/>
  <c r="J3255"/>
  <c r="K3255" s="1"/>
  <c r="J3256"/>
  <c r="K3256" s="1"/>
  <c r="J3257"/>
  <c r="K3257" s="1"/>
  <c r="J3259"/>
  <c r="K3259" s="1"/>
  <c r="J3260"/>
  <c r="K3260" s="1"/>
  <c r="J3261"/>
  <c r="K3261" s="1"/>
  <c r="J3263"/>
  <c r="K3263" s="1"/>
  <c r="J3264"/>
  <c r="K3264" s="1"/>
  <c r="J3265"/>
  <c r="K3265" s="1"/>
  <c r="J3267"/>
  <c r="K3267" s="1"/>
  <c r="J3268"/>
  <c r="K3268" s="1"/>
  <c r="J3269"/>
  <c r="K3269" s="1"/>
  <c r="J3271"/>
  <c r="K3271" s="1"/>
  <c r="J3272"/>
  <c r="K3272" s="1"/>
  <c r="J3273"/>
  <c r="K3273" s="1"/>
  <c r="J3275"/>
  <c r="K3275" s="1"/>
  <c r="J3276"/>
  <c r="K3276" s="1"/>
  <c r="J3277"/>
  <c r="K3277" s="1"/>
  <c r="J3279"/>
  <c r="K3279" s="1"/>
  <c r="J3280"/>
  <c r="K3280" s="1"/>
  <c r="J3281"/>
  <c r="K3281" s="1"/>
  <c r="J3283"/>
  <c r="K3283" s="1"/>
  <c r="J3284"/>
  <c r="K3284" s="1"/>
  <c r="J3285"/>
  <c r="K3285" s="1"/>
  <c r="J3287"/>
  <c r="K3287" s="1"/>
  <c r="J3288"/>
  <c r="K3288" s="1"/>
  <c r="J3289"/>
  <c r="K3289" s="1"/>
  <c r="J3291"/>
  <c r="K3291" s="1"/>
  <c r="J3292"/>
  <c r="K3292" s="1"/>
  <c r="J3293"/>
  <c r="K3293" s="1"/>
  <c r="J3295"/>
  <c r="K3295" s="1"/>
  <c r="J3296"/>
  <c r="K3296" s="1"/>
  <c r="J3297"/>
  <c r="K3297" s="1"/>
  <c r="J3299"/>
  <c r="K3299" s="1"/>
  <c r="J3300"/>
  <c r="K3300" s="1"/>
  <c r="J3301"/>
  <c r="K3301" s="1"/>
  <c r="J3303"/>
  <c r="K3303" s="1"/>
  <c r="J3304"/>
  <c r="K3304" s="1"/>
  <c r="J3305"/>
  <c r="K3305" s="1"/>
  <c r="J3307"/>
  <c r="K3307" s="1"/>
  <c r="J3308"/>
  <c r="K3308" s="1"/>
  <c r="J3309"/>
  <c r="K3309" s="1"/>
  <c r="J4514"/>
  <c r="K4514" s="1"/>
  <c r="J4515"/>
  <c r="K4515" s="1"/>
  <c r="J4516"/>
  <c r="K4516" s="1"/>
  <c r="J4517"/>
  <c r="K4517" s="1"/>
  <c r="J4518"/>
  <c r="K4518" s="1"/>
  <c r="J4519"/>
  <c r="K4519" s="1"/>
  <c r="J4520"/>
  <c r="K4520" s="1"/>
  <c r="J4521"/>
  <c r="K4521" s="1"/>
  <c r="J4522"/>
  <c r="K4522" s="1"/>
  <c r="J4523"/>
  <c r="K4523" s="1"/>
  <c r="J4524"/>
  <c r="K4524" s="1"/>
  <c r="J4525"/>
  <c r="K4525" s="1"/>
  <c r="J4526"/>
  <c r="K4526" s="1"/>
  <c r="J4527"/>
  <c r="K4527" s="1"/>
  <c r="J4528"/>
  <c r="K4528" s="1"/>
  <c r="J4529"/>
  <c r="K4529" s="1"/>
  <c r="J4530"/>
  <c r="K4530" s="1"/>
  <c r="J4531"/>
  <c r="K4531" s="1"/>
  <c r="J4532"/>
  <c r="K4532" s="1"/>
  <c r="J4533"/>
  <c r="K4533" s="1"/>
  <c r="J4534"/>
  <c r="K4534" s="1"/>
  <c r="J4535"/>
  <c r="K4535" s="1"/>
  <c r="J4536"/>
  <c r="K4536" s="1"/>
  <c r="J4537"/>
  <c r="K4537" s="1"/>
  <c r="J4538"/>
  <c r="K4538" s="1"/>
  <c r="J4539"/>
  <c r="K4539" s="1"/>
  <c r="J4540"/>
  <c r="K4540" s="1"/>
  <c r="J4541"/>
  <c r="K4541" s="1"/>
  <c r="J4542"/>
  <c r="K4542" s="1"/>
  <c r="J4543"/>
  <c r="K4543" s="1"/>
  <c r="J4544"/>
  <c r="K4544" s="1"/>
  <c r="J4545"/>
  <c r="K4545" s="1"/>
  <c r="J4546"/>
  <c r="K4546" s="1"/>
  <c r="J4547"/>
  <c r="K4547" s="1"/>
  <c r="J4548"/>
  <c r="K4548" s="1"/>
  <c r="J4549"/>
  <c r="K4549" s="1"/>
  <c r="J4550"/>
  <c r="K4550" s="1"/>
  <c r="J4551"/>
  <c r="K4551" s="1"/>
  <c r="J4552"/>
  <c r="K4552" s="1"/>
  <c r="J4553"/>
  <c r="K4553" s="1"/>
  <c r="J4554"/>
  <c r="K4554" s="1"/>
  <c r="J4555"/>
  <c r="K4555" s="1"/>
  <c r="J4556"/>
  <c r="K4556" s="1"/>
  <c r="J4557"/>
  <c r="K4557" s="1"/>
  <c r="J4558"/>
  <c r="K4558" s="1"/>
  <c r="J4559"/>
  <c r="K4559" s="1"/>
  <c r="J4560"/>
  <c r="K4560" s="1"/>
  <c r="J4561"/>
  <c r="K4561" s="1"/>
  <c r="J4562"/>
  <c r="K4562" s="1"/>
  <c r="J4563"/>
  <c r="K4563" s="1"/>
  <c r="J4564"/>
  <c r="K4564" s="1"/>
  <c r="J4565"/>
  <c r="K4565" s="1"/>
  <c r="J4566"/>
  <c r="K4566" s="1"/>
  <c r="J4567"/>
  <c r="K4567" s="1"/>
  <c r="J4568"/>
  <c r="K4568" s="1"/>
  <c r="J4569"/>
  <c r="K4569" s="1"/>
  <c r="J4570"/>
  <c r="K4570" s="1"/>
  <c r="J4571"/>
  <c r="K4571" s="1"/>
  <c r="J4572"/>
  <c r="K4572" s="1"/>
  <c r="J4573"/>
  <c r="K4573" s="1"/>
  <c r="J4574"/>
  <c r="K4574" s="1"/>
  <c r="J4575"/>
  <c r="K4575" s="1"/>
  <c r="J4576"/>
  <c r="K4576" s="1"/>
  <c r="J4577"/>
  <c r="K4577" s="1"/>
  <c r="J4578"/>
  <c r="K4578" s="1"/>
  <c r="J4579"/>
  <c r="K4579" s="1"/>
  <c r="J4580"/>
  <c r="K4580" s="1"/>
  <c r="J4581"/>
  <c r="K4581" s="1"/>
  <c r="J4582"/>
  <c r="K4582" s="1"/>
  <c r="J4583"/>
  <c r="K4583" s="1"/>
  <c r="J4584"/>
  <c r="K4584" s="1"/>
  <c r="J4585"/>
  <c r="K4585" s="1"/>
  <c r="J4586"/>
  <c r="K4586" s="1"/>
  <c r="J4587"/>
  <c r="K4587" s="1"/>
  <c r="J4588"/>
  <c r="K4588" s="1"/>
  <c r="J4589"/>
  <c r="K4589" s="1"/>
  <c r="J4590"/>
  <c r="K4590" s="1"/>
  <c r="J4591"/>
  <c r="K4591" s="1"/>
  <c r="J4592"/>
  <c r="K4592" s="1"/>
  <c r="J4593"/>
  <c r="K4593" s="1"/>
  <c r="J4594"/>
  <c r="K4594" s="1"/>
  <c r="J4595"/>
  <c r="K4595" s="1"/>
  <c r="J4596"/>
  <c r="K4596" s="1"/>
  <c r="J4597"/>
  <c r="K4597" s="1"/>
  <c r="J4598"/>
  <c r="K4598" s="1"/>
  <c r="J4599"/>
  <c r="K4599" s="1"/>
  <c r="J4600"/>
  <c r="K4600" s="1"/>
  <c r="J4601"/>
  <c r="K4601" s="1"/>
  <c r="J4602"/>
  <c r="K4602" s="1"/>
  <c r="J4603"/>
  <c r="K4603" s="1"/>
  <c r="J4604"/>
  <c r="K4604" s="1"/>
  <c r="J4605"/>
  <c r="K4605" s="1"/>
  <c r="J4606"/>
  <c r="K4606" s="1"/>
  <c r="J4607"/>
  <c r="K4607" s="1"/>
  <c r="J4608"/>
  <c r="K4608" s="1"/>
  <c r="J4609"/>
  <c r="K4609" s="1"/>
  <c r="J4610"/>
  <c r="K4610" s="1"/>
  <c r="J4611"/>
  <c r="K4611" s="1"/>
  <c r="J4612"/>
  <c r="K4612" s="1"/>
  <c r="J4613"/>
  <c r="K4613" s="1"/>
  <c r="J4614"/>
  <c r="K4614" s="1"/>
  <c r="J4615"/>
  <c r="K4615" s="1"/>
  <c r="J4616"/>
  <c r="K4616" s="1"/>
  <c r="J4617"/>
  <c r="K4617" s="1"/>
  <c r="J4618"/>
  <c r="K4618" s="1"/>
  <c r="J4619"/>
  <c r="K4619" s="1"/>
  <c r="J4620"/>
  <c r="K4620" s="1"/>
  <c r="J4621"/>
  <c r="K4621" s="1"/>
  <c r="J4622"/>
  <c r="K4622" s="1"/>
  <c r="J4623"/>
  <c r="K4623" s="1"/>
  <c r="J4624"/>
  <c r="K4624" s="1"/>
  <c r="J4625"/>
  <c r="K4625" s="1"/>
  <c r="J4626"/>
  <c r="K4626" s="1"/>
  <c r="J4627"/>
  <c r="K4627" s="1"/>
  <c r="J4628"/>
  <c r="K4628" s="1"/>
  <c r="J4629"/>
  <c r="K4629" s="1"/>
  <c r="J4630"/>
  <c r="K4630" s="1"/>
  <c r="J4631"/>
  <c r="K4631" s="1"/>
  <c r="J4632"/>
  <c r="K4632" s="1"/>
  <c r="J4633"/>
  <c r="K4633" s="1"/>
  <c r="J4634"/>
  <c r="K4634" s="1"/>
  <c r="J4635"/>
  <c r="K4635" s="1"/>
  <c r="J4636"/>
  <c r="K4636" s="1"/>
  <c r="J4637"/>
  <c r="K4637" s="1"/>
  <c r="J4638"/>
  <c r="K4638" s="1"/>
  <c r="J4639"/>
  <c r="K4639" s="1"/>
  <c r="J4640"/>
  <c r="K4640" s="1"/>
  <c r="J4641"/>
  <c r="K4641" s="1"/>
  <c r="J4642"/>
  <c r="K4642" s="1"/>
  <c r="J4643"/>
  <c r="K4643" s="1"/>
  <c r="J4644"/>
  <c r="K4644" s="1"/>
  <c r="J4645"/>
  <c r="K4645" s="1"/>
  <c r="J4646"/>
  <c r="K4646" s="1"/>
  <c r="J4647"/>
  <c r="K4647" s="1"/>
  <c r="J4648"/>
  <c r="K4648" s="1"/>
  <c r="J4649"/>
  <c r="K4649" s="1"/>
  <c r="J4650"/>
  <c r="K4650" s="1"/>
  <c r="J4651"/>
  <c r="K4651" s="1"/>
  <c r="J4652"/>
  <c r="K4652" s="1"/>
  <c r="J4653"/>
  <c r="K4653" s="1"/>
  <c r="J4654"/>
  <c r="K4654" s="1"/>
  <c r="J4655"/>
  <c r="K4655" s="1"/>
  <c r="J4656"/>
  <c r="K4656" s="1"/>
  <c r="J4657"/>
  <c r="K4657" s="1"/>
  <c r="J4658"/>
  <c r="K4658" s="1"/>
  <c r="J4659"/>
  <c r="K4659" s="1"/>
  <c r="J4660"/>
  <c r="K4660" s="1"/>
  <c r="J4661"/>
  <c r="K4661" s="1"/>
  <c r="J4662"/>
  <c r="K4662" s="1"/>
  <c r="J4663"/>
  <c r="K4663" s="1"/>
  <c r="J4664"/>
  <c r="K4664" s="1"/>
  <c r="J4665"/>
  <c r="K4665" s="1"/>
  <c r="J4666"/>
  <c r="K4666" s="1"/>
  <c r="J4667"/>
  <c r="K4667" s="1"/>
  <c r="J4668"/>
  <c r="K4668" s="1"/>
  <c r="J4669"/>
  <c r="K4669" s="1"/>
  <c r="J4670"/>
  <c r="K4670" s="1"/>
  <c r="J4671"/>
  <c r="K4671" s="1"/>
  <c r="J4672"/>
  <c r="K4672" s="1"/>
  <c r="J4673"/>
  <c r="K4673" s="1"/>
  <c r="J4674"/>
  <c r="K4674" s="1"/>
  <c r="J4675"/>
  <c r="K4675" s="1"/>
  <c r="J4676"/>
  <c r="K4676" s="1"/>
  <c r="J4677"/>
  <c r="K4677" s="1"/>
  <c r="J4678"/>
  <c r="K4678" s="1"/>
  <c r="J4679"/>
  <c r="K4679" s="1"/>
  <c r="J4680"/>
  <c r="K4680" s="1"/>
  <c r="J4681"/>
  <c r="K4681" s="1"/>
  <c r="J4682"/>
  <c r="K4682" s="1"/>
  <c r="J4683"/>
  <c r="K4683" s="1"/>
  <c r="J4684"/>
  <c r="K4684" s="1"/>
  <c r="J4685"/>
  <c r="K4685" s="1"/>
  <c r="J4686"/>
  <c r="K4686" s="1"/>
  <c r="J4687"/>
  <c r="K4687" s="1"/>
  <c r="J4688"/>
  <c r="K4688" s="1"/>
  <c r="J4689"/>
  <c r="K4689" s="1"/>
  <c r="J4690"/>
  <c r="K4690" s="1"/>
  <c r="J4691"/>
  <c r="K4691" s="1"/>
  <c r="J4692"/>
  <c r="K4692" s="1"/>
  <c r="J4693"/>
  <c r="K4693" s="1"/>
  <c r="J4694"/>
  <c r="K4694" s="1"/>
  <c r="J4695"/>
  <c r="K4695" s="1"/>
  <c r="J4696"/>
  <c r="K4696" s="1"/>
  <c r="J4697"/>
  <c r="K4697" s="1"/>
  <c r="J4698"/>
  <c r="K4698" s="1"/>
  <c r="J4699"/>
  <c r="K4699" s="1"/>
  <c r="J4700"/>
  <c r="K4700" s="1"/>
  <c r="J4701"/>
  <c r="K4701" s="1"/>
  <c r="J4702"/>
  <c r="K4702" s="1"/>
  <c r="J4703"/>
  <c r="K4703" s="1"/>
  <c r="J4704"/>
  <c r="K4704" s="1"/>
  <c r="J4705"/>
  <c r="K4705" s="1"/>
  <c r="J4706"/>
  <c r="K4706" s="1"/>
  <c r="J4707"/>
  <c r="K4707" s="1"/>
  <c r="J4708"/>
  <c r="K4708" s="1"/>
  <c r="J4709"/>
  <c r="K4709" s="1"/>
  <c r="J4710"/>
  <c r="K4710" s="1"/>
  <c r="J4711"/>
  <c r="K4711" s="1"/>
  <c r="J4712"/>
  <c r="K4712" s="1"/>
  <c r="J4713"/>
  <c r="K4713" s="1"/>
  <c r="J4714"/>
  <c r="K4714" s="1"/>
  <c r="J4715"/>
  <c r="K4715" s="1"/>
  <c r="J4716"/>
  <c r="K4716" s="1"/>
  <c r="J4717"/>
  <c r="K4717" s="1"/>
  <c r="J4718"/>
  <c r="K4718" s="1"/>
  <c r="J4719"/>
  <c r="K4719" s="1"/>
  <c r="J4720"/>
  <c r="K4720" s="1"/>
  <c r="J4721"/>
  <c r="K4721" s="1"/>
  <c r="J4722"/>
  <c r="K4722" s="1"/>
  <c r="J4723"/>
  <c r="K4723" s="1"/>
  <c r="J4724"/>
  <c r="K4724" s="1"/>
  <c r="J4725"/>
  <c r="K4725" s="1"/>
  <c r="J4726"/>
  <c r="K4726" s="1"/>
  <c r="J4727"/>
  <c r="K4727" s="1"/>
  <c r="J4728"/>
  <c r="K4728" s="1"/>
  <c r="J4729"/>
  <c r="K4729" s="1"/>
  <c r="J4730"/>
  <c r="K4730" s="1"/>
  <c r="J4731"/>
  <c r="K4731" s="1"/>
  <c r="J4732"/>
  <c r="K4732" s="1"/>
  <c r="J4733"/>
  <c r="K4733" s="1"/>
  <c r="J4734"/>
  <c r="K4734" s="1"/>
  <c r="J4735"/>
  <c r="K4735" s="1"/>
  <c r="J4736"/>
  <c r="K4736" s="1"/>
  <c r="J4737"/>
  <c r="K4737" s="1"/>
  <c r="J4738"/>
  <c r="K4738" s="1"/>
  <c r="J4739"/>
  <c r="K4739" s="1"/>
  <c r="J4740"/>
  <c r="K4740" s="1"/>
  <c r="J4741"/>
  <c r="K4741" s="1"/>
  <c r="J4742"/>
  <c r="K4742" s="1"/>
  <c r="J4743"/>
  <c r="K4743" s="1"/>
  <c r="J4744"/>
  <c r="K4744" s="1"/>
  <c r="J4745"/>
  <c r="K4745" s="1"/>
  <c r="J4746"/>
  <c r="K4746" s="1"/>
  <c r="J4747"/>
  <c r="K4747" s="1"/>
  <c r="J4748"/>
  <c r="K4748" s="1"/>
  <c r="J4749"/>
  <c r="K4749" s="1"/>
  <c r="J4750"/>
  <c r="K4750" s="1"/>
  <c r="J4751"/>
  <c r="K4751" s="1"/>
  <c r="J4752"/>
  <c r="K4752" s="1"/>
  <c r="J4753"/>
  <c r="K4753" s="1"/>
  <c r="J4754"/>
  <c r="K4754" s="1"/>
  <c r="J4755"/>
  <c r="K4755" s="1"/>
  <c r="J4756"/>
  <c r="K4756" s="1"/>
  <c r="J4757"/>
  <c r="K4757" s="1"/>
  <c r="J4758"/>
  <c r="K4758" s="1"/>
  <c r="J4759"/>
  <c r="K4759" s="1"/>
  <c r="J4760"/>
  <c r="K4760" s="1"/>
  <c r="J4761"/>
  <c r="K4761" s="1"/>
  <c r="J4762"/>
  <c r="K4762" s="1"/>
  <c r="J4763"/>
  <c r="K4763" s="1"/>
  <c r="J4764"/>
  <c r="K4764" s="1"/>
  <c r="J4765"/>
  <c r="K4765" s="1"/>
  <c r="J4766"/>
  <c r="K4766" s="1"/>
  <c r="J4767"/>
  <c r="K4767" s="1"/>
  <c r="J4768"/>
  <c r="K4768" s="1"/>
  <c r="J4769"/>
  <c r="K4769" s="1"/>
  <c r="J4770"/>
  <c r="K4770" s="1"/>
  <c r="J4771"/>
  <c r="K4771" s="1"/>
  <c r="J4772"/>
  <c r="K4772" s="1"/>
  <c r="J4773"/>
  <c r="K4773" s="1"/>
  <c r="J4774"/>
  <c r="K4774" s="1"/>
  <c r="J4775"/>
  <c r="K4775" s="1"/>
  <c r="J4776"/>
  <c r="K4776" s="1"/>
  <c r="J4777"/>
  <c r="K4777" s="1"/>
  <c r="J4778"/>
  <c r="K4778" s="1"/>
  <c r="J4779"/>
  <c r="K4779" s="1"/>
  <c r="J4780"/>
  <c r="K4780" s="1"/>
  <c r="J4781"/>
  <c r="K4781" s="1"/>
  <c r="J4782"/>
  <c r="K4782" s="1"/>
  <c r="J4783"/>
  <c r="K4783" s="1"/>
  <c r="J4784"/>
  <c r="K4784" s="1"/>
  <c r="J4785"/>
  <c r="K4785" s="1"/>
  <c r="J4786"/>
  <c r="K4786" s="1"/>
  <c r="J4787"/>
  <c r="K4787" s="1"/>
  <c r="J4788"/>
  <c r="K4788" s="1"/>
  <c r="J4789"/>
  <c r="K4789" s="1"/>
  <c r="J4790"/>
  <c r="K4790" s="1"/>
  <c r="J4791"/>
  <c r="K4791" s="1"/>
  <c r="J4792"/>
  <c r="K4792" s="1"/>
  <c r="J4793"/>
  <c r="K4793" s="1"/>
  <c r="J4794"/>
  <c r="K4794" s="1"/>
  <c r="J4795"/>
  <c r="K4795" s="1"/>
  <c r="J4796"/>
  <c r="K4796" s="1"/>
  <c r="J4797"/>
  <c r="K4797" s="1"/>
  <c r="J4798"/>
  <c r="K4798" s="1"/>
  <c r="J4799"/>
  <c r="K4799" s="1"/>
  <c r="J4800"/>
  <c r="K4800" s="1"/>
  <c r="J4801"/>
  <c r="K4801" s="1"/>
  <c r="J4802"/>
  <c r="K4802" s="1"/>
  <c r="J4803"/>
  <c r="K4803" s="1"/>
  <c r="J4804"/>
  <c r="K4804" s="1"/>
  <c r="J4805"/>
  <c r="K4805" s="1"/>
  <c r="J4806"/>
  <c r="K4806" s="1"/>
  <c r="J4807"/>
  <c r="K4807" s="1"/>
  <c r="J4808"/>
  <c r="K4808" s="1"/>
  <c r="J4809"/>
  <c r="K4809" s="1"/>
  <c r="J4810"/>
  <c r="K4810" s="1"/>
  <c r="J4811"/>
  <c r="K4811" s="1"/>
  <c r="J4812"/>
  <c r="K4812" s="1"/>
  <c r="J4813"/>
  <c r="K4813" s="1"/>
  <c r="J4814"/>
  <c r="K4814" s="1"/>
  <c r="J4815"/>
  <c r="K4815" s="1"/>
  <c r="J4816"/>
  <c r="K4816" s="1"/>
  <c r="J4817"/>
  <c r="K4817" s="1"/>
  <c r="J4818"/>
  <c r="K4818" s="1"/>
  <c r="J4819"/>
  <c r="K4819" s="1"/>
  <c r="J4820"/>
  <c r="K4820" s="1"/>
  <c r="J4821"/>
  <c r="K4821" s="1"/>
  <c r="J4822"/>
  <c r="K4822" s="1"/>
  <c r="J4823"/>
  <c r="K4823" s="1"/>
  <c r="J4824"/>
  <c r="K4824" s="1"/>
  <c r="J4825"/>
  <c r="K4825" s="1"/>
  <c r="J4826"/>
  <c r="K4826" s="1"/>
  <c r="J4827"/>
  <c r="K4827" s="1"/>
  <c r="J4828"/>
  <c r="K4828" s="1"/>
  <c r="J4829"/>
  <c r="K4829" s="1"/>
  <c r="J4830"/>
  <c r="K4830" s="1"/>
  <c r="J4831"/>
  <c r="K4831" s="1"/>
  <c r="J4832"/>
  <c r="K4832" s="1"/>
  <c r="J4833"/>
  <c r="K4833" s="1"/>
  <c r="J4834"/>
  <c r="K4834" s="1"/>
  <c r="J4835"/>
  <c r="K4835" s="1"/>
  <c r="J4836"/>
  <c r="K4836" s="1"/>
  <c r="J4837"/>
  <c r="K4837" s="1"/>
  <c r="J4838"/>
  <c r="K4838" s="1"/>
  <c r="J4839"/>
  <c r="K4839" s="1"/>
  <c r="J4840"/>
  <c r="K4840" s="1"/>
  <c r="J4841"/>
  <c r="K4841" s="1"/>
  <c r="J4842"/>
  <c r="K4842" s="1"/>
  <c r="J4843"/>
  <c r="K4843" s="1"/>
  <c r="J4844"/>
  <c r="K4844" s="1"/>
  <c r="J4845"/>
  <c r="K4845" s="1"/>
  <c r="J4846"/>
  <c r="K4846" s="1"/>
  <c r="J4847"/>
  <c r="K4847" s="1"/>
  <c r="J4848"/>
  <c r="K4848" s="1"/>
  <c r="J4849"/>
  <c r="K4849" s="1"/>
  <c r="J4850"/>
  <c r="K4850" s="1"/>
  <c r="J4851"/>
  <c r="K4851" s="1"/>
  <c r="J4852"/>
  <c r="K4852" s="1"/>
  <c r="J4853"/>
  <c r="K4853" s="1"/>
  <c r="J4854"/>
  <c r="K4854" s="1"/>
  <c r="J4855"/>
  <c r="K4855" s="1"/>
  <c r="J4856"/>
  <c r="K4856" s="1"/>
  <c r="J4857"/>
  <c r="K4857" s="1"/>
  <c r="J4858"/>
  <c r="K4858" s="1"/>
  <c r="J4859"/>
  <c r="K4859" s="1"/>
  <c r="J4860"/>
  <c r="K4860" s="1"/>
  <c r="J4861"/>
  <c r="K4861" s="1"/>
  <c r="J4862"/>
  <c r="K4862" s="1"/>
  <c r="J4863"/>
  <c r="K4863" s="1"/>
  <c r="J4864"/>
  <c r="K4864" s="1"/>
  <c r="J4865"/>
  <c r="K4865" s="1"/>
  <c r="J4866"/>
  <c r="K4866" s="1"/>
  <c r="J4867"/>
  <c r="K4867" s="1"/>
  <c r="J4868"/>
  <c r="K4868" s="1"/>
  <c r="J4869"/>
  <c r="K4869" s="1"/>
  <c r="J4870"/>
  <c r="K4870" s="1"/>
  <c r="J4871"/>
  <c r="K4871" s="1"/>
  <c r="J4872"/>
  <c r="K4872" s="1"/>
  <c r="J4873"/>
  <c r="K4873" s="1"/>
  <c r="J4874"/>
  <c r="K4874" s="1"/>
  <c r="J4875"/>
  <c r="K4875" s="1"/>
  <c r="J4876"/>
  <c r="K4876" s="1"/>
  <c r="J4877"/>
  <c r="K4877" s="1"/>
  <c r="J4878"/>
  <c r="K4878" s="1"/>
  <c r="J4879"/>
  <c r="K4879" s="1"/>
  <c r="J4880"/>
  <c r="K4880" s="1"/>
  <c r="J4881"/>
  <c r="K4881" s="1"/>
  <c r="J4882"/>
  <c r="K4882" s="1"/>
  <c r="J4883"/>
  <c r="K4883" s="1"/>
  <c r="J4884"/>
  <c r="K4884" s="1"/>
  <c r="J4885"/>
  <c r="K4885" s="1"/>
  <c r="J4886"/>
  <c r="K4886" s="1"/>
  <c r="J4887"/>
  <c r="K4887" s="1"/>
  <c r="J4888"/>
  <c r="K4888" s="1"/>
  <c r="J4889"/>
  <c r="K4889" s="1"/>
  <c r="J4890"/>
  <c r="K4890" s="1"/>
  <c r="J4891"/>
  <c r="K4891" s="1"/>
  <c r="J4892"/>
  <c r="K4892" s="1"/>
  <c r="J4893"/>
  <c r="K4893" s="1"/>
  <c r="J4894"/>
  <c r="K4894" s="1"/>
  <c r="J4895"/>
  <c r="K4895" s="1"/>
  <c r="J4896"/>
  <c r="K4896" s="1"/>
  <c r="J4897"/>
  <c r="K4897" s="1"/>
  <c r="J4898"/>
  <c r="K4898" s="1"/>
  <c r="J4899"/>
  <c r="K4899" s="1"/>
  <c r="J4900"/>
  <c r="K4900" s="1"/>
  <c r="J4901"/>
  <c r="K4901" s="1"/>
  <c r="J4902"/>
  <c r="K4902" s="1"/>
  <c r="J4903"/>
  <c r="K4903" s="1"/>
  <c r="J4904"/>
  <c r="K4904" s="1"/>
  <c r="J4905"/>
  <c r="K4905" s="1"/>
  <c r="J4906"/>
  <c r="K4906" s="1"/>
  <c r="J4907"/>
  <c r="K4907" s="1"/>
  <c r="J4908"/>
  <c r="K4908" s="1"/>
  <c r="J4909"/>
  <c r="K4909" s="1"/>
  <c r="J4910"/>
  <c r="K4910" s="1"/>
  <c r="J4911"/>
  <c r="K4911" s="1"/>
  <c r="J4912"/>
  <c r="K4912" s="1"/>
  <c r="J4913"/>
  <c r="K4913" s="1"/>
  <c r="J4914"/>
  <c r="K4914" s="1"/>
  <c r="J4915"/>
  <c r="K4915" s="1"/>
  <c r="J4916"/>
  <c r="K4916" s="1"/>
  <c r="J4917"/>
  <c r="K4917" s="1"/>
  <c r="J4918"/>
  <c r="K4918" s="1"/>
  <c r="J4919"/>
  <c r="K4919" s="1"/>
  <c r="J4920"/>
  <c r="K4920" s="1"/>
  <c r="J4921"/>
  <c r="K4921" s="1"/>
  <c r="J4922"/>
  <c r="K4922" s="1"/>
  <c r="J4923"/>
  <c r="K4923" s="1"/>
  <c r="J4924"/>
  <c r="K4924" s="1"/>
  <c r="J4925"/>
  <c r="K4925" s="1"/>
  <c r="J4926"/>
  <c r="K4926" s="1"/>
  <c r="J4927"/>
  <c r="K4927" s="1"/>
  <c r="J4928"/>
  <c r="K4928" s="1"/>
  <c r="J4929"/>
  <c r="K4929" s="1"/>
  <c r="J4930"/>
  <c r="K4930" s="1"/>
  <c r="J4931"/>
  <c r="K4931" s="1"/>
  <c r="J4932"/>
  <c r="K4932" s="1"/>
  <c r="J4933"/>
  <c r="K4933" s="1"/>
  <c r="J4934"/>
  <c r="K4934" s="1"/>
  <c r="J4935"/>
  <c r="K4935" s="1"/>
  <c r="J4936"/>
  <c r="K4936" s="1"/>
  <c r="J4937"/>
  <c r="K4937" s="1"/>
  <c r="J4938"/>
  <c r="K4938" s="1"/>
  <c r="J4939"/>
  <c r="K4939" s="1"/>
  <c r="J4940"/>
  <c r="K4940" s="1"/>
  <c r="J4941"/>
  <c r="K4941" s="1"/>
  <c r="J4942"/>
  <c r="K4942" s="1"/>
  <c r="J4943"/>
  <c r="K4943" s="1"/>
  <c r="J4944"/>
  <c r="K4944" s="1"/>
  <c r="J4945"/>
  <c r="K4945" s="1"/>
  <c r="J4946"/>
  <c r="K4946" s="1"/>
  <c r="J4947"/>
  <c r="K4947" s="1"/>
  <c r="J4948"/>
  <c r="K4948" s="1"/>
  <c r="J4949"/>
  <c r="K4949" s="1"/>
  <c r="J4950"/>
  <c r="K4950" s="1"/>
  <c r="J4951"/>
  <c r="K4951" s="1"/>
  <c r="J4952"/>
  <c r="K4952" s="1"/>
  <c r="J4953"/>
  <c r="K4953" s="1"/>
  <c r="J4954"/>
  <c r="K4954" s="1"/>
  <c r="J4955"/>
  <c r="K4955" s="1"/>
  <c r="J4956"/>
  <c r="K4956" s="1"/>
  <c r="J4957"/>
  <c r="K4957" s="1"/>
  <c r="J4958"/>
  <c r="K4958" s="1"/>
  <c r="J4959"/>
  <c r="K4959" s="1"/>
  <c r="J4960"/>
  <c r="K4960" s="1"/>
  <c r="J4961"/>
  <c r="K4961" s="1"/>
  <c r="J4962"/>
  <c r="K4962" s="1"/>
  <c r="J4963"/>
  <c r="K4963" s="1"/>
  <c r="J4964"/>
  <c r="K4964" s="1"/>
  <c r="J4965"/>
  <c r="K4965" s="1"/>
  <c r="J4966"/>
  <c r="K4966" s="1"/>
  <c r="J4967"/>
  <c r="K4967" s="1"/>
  <c r="J4968"/>
  <c r="K4968" s="1"/>
  <c r="J4969"/>
  <c r="K4969" s="1"/>
  <c r="J4970"/>
  <c r="K4970" s="1"/>
  <c r="J4971"/>
  <c r="K4971" s="1"/>
  <c r="J4972"/>
  <c r="K4972" s="1"/>
  <c r="J4973"/>
  <c r="K4973" s="1"/>
  <c r="J4974"/>
  <c r="K4974" s="1"/>
  <c r="J4975"/>
  <c r="K4975" s="1"/>
  <c r="J4976"/>
  <c r="K4976" s="1"/>
  <c r="J4977"/>
  <c r="K4977" s="1"/>
  <c r="J4978"/>
  <c r="K4978" s="1"/>
  <c r="J4979"/>
  <c r="K4979" s="1"/>
  <c r="J4980"/>
  <c r="K4980" s="1"/>
  <c r="J4981"/>
  <c r="K4981" s="1"/>
  <c r="J4982"/>
  <c r="K4982" s="1"/>
  <c r="J4983"/>
  <c r="K4983" s="1"/>
  <c r="J4984"/>
  <c r="K4984" s="1"/>
  <c r="J4985"/>
  <c r="K4985" s="1"/>
  <c r="J4986"/>
  <c r="K4986" s="1"/>
  <c r="J4987"/>
  <c r="K4987" s="1"/>
  <c r="J4988"/>
  <c r="K4988" s="1"/>
  <c r="J4989"/>
  <c r="K4989" s="1"/>
  <c r="J4990"/>
  <c r="K4990" s="1"/>
  <c r="J4991"/>
  <c r="K4991" s="1"/>
  <c r="J4992"/>
  <c r="K4992" s="1"/>
  <c r="J4993"/>
  <c r="K4993" s="1"/>
  <c r="J4994"/>
  <c r="K4994" s="1"/>
  <c r="J4995"/>
  <c r="K4995" s="1"/>
  <c r="J4996"/>
  <c r="K4996" s="1"/>
  <c r="J4997"/>
  <c r="K4997" s="1"/>
  <c r="J4998"/>
  <c r="K4998" s="1"/>
  <c r="J4999"/>
  <c r="K4999" s="1"/>
  <c r="J5000"/>
  <c r="K5000" s="1"/>
  <c r="J5001"/>
  <c r="K5001" s="1"/>
  <c r="J5002"/>
  <c r="K5002" s="1"/>
  <c r="J5003"/>
  <c r="K5003" s="1"/>
  <c r="J5004"/>
  <c r="K5004" s="1"/>
  <c r="J5005"/>
  <c r="K5005" s="1"/>
  <c r="J5006"/>
  <c r="K5006" s="1"/>
  <c r="J5007"/>
  <c r="K5007" s="1"/>
  <c r="J5008"/>
  <c r="K5008" s="1"/>
  <c r="J5009"/>
  <c r="K5009" s="1"/>
  <c r="J5010"/>
  <c r="K5010" s="1"/>
  <c r="J5011"/>
  <c r="K5011" s="1"/>
  <c r="J5012"/>
  <c r="K5012" s="1"/>
  <c r="J5013"/>
  <c r="K5013" s="1"/>
  <c r="J5014"/>
  <c r="K5014" s="1"/>
  <c r="J5015"/>
  <c r="K5015" s="1"/>
  <c r="J5016"/>
  <c r="K5016" s="1"/>
  <c r="J5017"/>
  <c r="K5017" s="1"/>
  <c r="J5018"/>
  <c r="K5018" s="1"/>
  <c r="J5019"/>
  <c r="K5019" s="1"/>
  <c r="J5020"/>
  <c r="K5020" s="1"/>
  <c r="J5021"/>
  <c r="K5021" s="1"/>
  <c r="J5022"/>
  <c r="K5022" s="1"/>
  <c r="J5023"/>
  <c r="K5023" s="1"/>
  <c r="J5024"/>
  <c r="K5024" s="1"/>
  <c r="J5025"/>
  <c r="K5025" s="1"/>
  <c r="J5026"/>
  <c r="K5026" s="1"/>
  <c r="J5027"/>
  <c r="K5027" s="1"/>
  <c r="J5028"/>
  <c r="K5028" s="1"/>
  <c r="J5029"/>
  <c r="K5029" s="1"/>
  <c r="J5030"/>
  <c r="K5030" s="1"/>
  <c r="J5031"/>
  <c r="K5031" s="1"/>
  <c r="J5032"/>
  <c r="K5032" s="1"/>
  <c r="J5033"/>
  <c r="K5033" s="1"/>
  <c r="J5034"/>
  <c r="K5034" s="1"/>
  <c r="J5035"/>
  <c r="K5035" s="1"/>
  <c r="J5036"/>
  <c r="K5036" s="1"/>
  <c r="J5037"/>
  <c r="K5037" s="1"/>
  <c r="J5038"/>
  <c r="K5038" s="1"/>
  <c r="J5039"/>
  <c r="K5039" s="1"/>
  <c r="J5040"/>
  <c r="K5040" s="1"/>
  <c r="J5041"/>
  <c r="K5041" s="1"/>
  <c r="J5042"/>
  <c r="K5042" s="1"/>
  <c r="J5043"/>
  <c r="K5043" s="1"/>
  <c r="J5044"/>
  <c r="K5044" s="1"/>
  <c r="J5045"/>
  <c r="K5045" s="1"/>
  <c r="J5046"/>
  <c r="K5046" s="1"/>
  <c r="J5047"/>
  <c r="K5047" s="1"/>
  <c r="J5048"/>
  <c r="K5048" s="1"/>
  <c r="J5049"/>
  <c r="K5049" s="1"/>
  <c r="J5050"/>
  <c r="K5050" s="1"/>
  <c r="J5051"/>
  <c r="K5051" s="1"/>
  <c r="J5052"/>
  <c r="K5052" s="1"/>
  <c r="J5053"/>
  <c r="K5053" s="1"/>
  <c r="J5054"/>
  <c r="K5054" s="1"/>
  <c r="J5055"/>
  <c r="K5055" s="1"/>
  <c r="J5056"/>
  <c r="K5056" s="1"/>
  <c r="J5057"/>
  <c r="K5057" s="1"/>
  <c r="J5058"/>
  <c r="K5058" s="1"/>
  <c r="J5059"/>
  <c r="K5059" s="1"/>
  <c r="J5060"/>
  <c r="K5060" s="1"/>
  <c r="J5061"/>
  <c r="K5061" s="1"/>
  <c r="J5062"/>
  <c r="K5062" s="1"/>
  <c r="J5063"/>
  <c r="K5063" s="1"/>
  <c r="J5064"/>
  <c r="K5064" s="1"/>
  <c r="J5065"/>
  <c r="K5065" s="1"/>
  <c r="J5066"/>
  <c r="K5066" s="1"/>
  <c r="J5067"/>
  <c r="K5067" s="1"/>
  <c r="J5068"/>
  <c r="K5068" s="1"/>
  <c r="J5069"/>
  <c r="K5069" s="1"/>
  <c r="J5070"/>
  <c r="K5070" s="1"/>
  <c r="J5071"/>
  <c r="K5071" s="1"/>
  <c r="J5072"/>
  <c r="K5072" s="1"/>
  <c r="J5073"/>
  <c r="K5073" s="1"/>
  <c r="J5074"/>
  <c r="K5074" s="1"/>
  <c r="J5075"/>
  <c r="K5075" s="1"/>
  <c r="J5076"/>
  <c r="K5076" s="1"/>
  <c r="J5077"/>
  <c r="K5077" s="1"/>
  <c r="J5078"/>
  <c r="K5078" s="1"/>
  <c r="J5079"/>
  <c r="K5079" s="1"/>
  <c r="J5080"/>
  <c r="K5080" s="1"/>
  <c r="J5081"/>
  <c r="K5081" s="1"/>
  <c r="J5082"/>
  <c r="K5082" s="1"/>
  <c r="J5083"/>
  <c r="K5083" s="1"/>
  <c r="J5084"/>
  <c r="K5084" s="1"/>
  <c r="J5085"/>
  <c r="K5085" s="1"/>
  <c r="J5086"/>
  <c r="K5086" s="1"/>
  <c r="J5087"/>
  <c r="K5087" s="1"/>
  <c r="J5088"/>
  <c r="K5088" s="1"/>
  <c r="J5089"/>
  <c r="K5089" s="1"/>
  <c r="J5090"/>
  <c r="K5090" s="1"/>
  <c r="J5091"/>
  <c r="K5091" s="1"/>
  <c r="J5092"/>
  <c r="K5092" s="1"/>
  <c r="J5093"/>
  <c r="K5093" s="1"/>
  <c r="J5094"/>
  <c r="K5094" s="1"/>
  <c r="J5095"/>
  <c r="K5095" s="1"/>
  <c r="J5096"/>
  <c r="K5096" s="1"/>
  <c r="J5097"/>
  <c r="K5097" s="1"/>
  <c r="J5098"/>
  <c r="K5098" s="1"/>
  <c r="J5099"/>
  <c r="K5099" s="1"/>
  <c r="J5100"/>
  <c r="K5100" s="1"/>
  <c r="J5101"/>
  <c r="K5101" s="1"/>
  <c r="J5102"/>
  <c r="K5102" s="1"/>
  <c r="J5103"/>
  <c r="K5103" s="1"/>
  <c r="J5104"/>
  <c r="K5104" s="1"/>
  <c r="J5105"/>
  <c r="K5105" s="1"/>
  <c r="J5106"/>
  <c r="K5106" s="1"/>
  <c r="J5107"/>
  <c r="K5107" s="1"/>
  <c r="J5108"/>
  <c r="K5108" s="1"/>
  <c r="J5109"/>
  <c r="K5109" s="1"/>
  <c r="J5110"/>
  <c r="K5110" s="1"/>
  <c r="J5111"/>
  <c r="K5111" s="1"/>
  <c r="J5112"/>
  <c r="K5112" s="1"/>
  <c r="J5113"/>
  <c r="K5113" s="1"/>
  <c r="J5114"/>
  <c r="K5114" s="1"/>
  <c r="J5115"/>
  <c r="K5115" s="1"/>
  <c r="J5116"/>
  <c r="K5116" s="1"/>
  <c r="J5117"/>
  <c r="K5117" s="1"/>
  <c r="J5118"/>
  <c r="K5118" s="1"/>
  <c r="J5119"/>
  <c r="K5119" s="1"/>
  <c r="J5120"/>
  <c r="K5120" s="1"/>
  <c r="J5121"/>
  <c r="K5121" s="1"/>
  <c r="J5122"/>
  <c r="K5122" s="1"/>
  <c r="J5123"/>
  <c r="K5123" s="1"/>
  <c r="J5124"/>
  <c r="K5124" s="1"/>
  <c r="J5125"/>
  <c r="K5125" s="1"/>
  <c r="J5126"/>
  <c r="K5126" s="1"/>
  <c r="J5127"/>
  <c r="K5127" s="1"/>
  <c r="J5128"/>
  <c r="K5128" s="1"/>
  <c r="J5129"/>
  <c r="K5129" s="1"/>
  <c r="J5130"/>
  <c r="K5130" s="1"/>
  <c r="J5131"/>
  <c r="K5131" s="1"/>
  <c r="J5132"/>
  <c r="K5132" s="1"/>
  <c r="J5133"/>
  <c r="K5133" s="1"/>
  <c r="J5134"/>
  <c r="K5134" s="1"/>
  <c r="J5135"/>
  <c r="K5135" s="1"/>
  <c r="J5136"/>
  <c r="K5136" s="1"/>
  <c r="J5137"/>
  <c r="K5137" s="1"/>
  <c r="J5138"/>
  <c r="K5138" s="1"/>
  <c r="J5139"/>
  <c r="K5139" s="1"/>
  <c r="J5140"/>
  <c r="K5140" s="1"/>
  <c r="J5141"/>
  <c r="K5141" s="1"/>
  <c r="J5142"/>
  <c r="K5142" s="1"/>
  <c r="J5143"/>
  <c r="K5143" s="1"/>
  <c r="J5144"/>
  <c r="K5144" s="1"/>
  <c r="J5145"/>
  <c r="K5145" s="1"/>
  <c r="J5146"/>
  <c r="K5146" s="1"/>
  <c r="J5147"/>
  <c r="K5147" s="1"/>
  <c r="J5148"/>
  <c r="K5148" s="1"/>
  <c r="J5149"/>
  <c r="K5149" s="1"/>
  <c r="J5150"/>
  <c r="K5150" s="1"/>
  <c r="J5151"/>
  <c r="K5151" s="1"/>
  <c r="J5152"/>
  <c r="K5152" s="1"/>
  <c r="J5153"/>
  <c r="K5153" s="1"/>
  <c r="J5154"/>
  <c r="K5154" s="1"/>
  <c r="J5155"/>
  <c r="K5155" s="1"/>
  <c r="J5156"/>
  <c r="K5156" s="1"/>
  <c r="J5157"/>
  <c r="K5157" s="1"/>
  <c r="J5158"/>
  <c r="K5158" s="1"/>
  <c r="J5159"/>
  <c r="K5159" s="1"/>
  <c r="J5160"/>
  <c r="K5160" s="1"/>
  <c r="J5161"/>
  <c r="K5161" s="1"/>
  <c r="J5162"/>
  <c r="K5162" s="1"/>
  <c r="J5163"/>
  <c r="K5163" s="1"/>
  <c r="J5164"/>
  <c r="K5164" s="1"/>
  <c r="J5165"/>
  <c r="K5165" s="1"/>
  <c r="J5166"/>
  <c r="K5166" s="1"/>
  <c r="J5167"/>
  <c r="K5167" s="1"/>
  <c r="J5168"/>
  <c r="K5168" s="1"/>
  <c r="J5169"/>
  <c r="K5169" s="1"/>
  <c r="J5170"/>
  <c r="K5170" s="1"/>
  <c r="J5171"/>
  <c r="K5171" s="1"/>
  <c r="J5172"/>
  <c r="K5172" s="1"/>
  <c r="J5173"/>
  <c r="K5173" s="1"/>
  <c r="J5174"/>
  <c r="K5174" s="1"/>
  <c r="J5175"/>
  <c r="K5175" s="1"/>
  <c r="J5176"/>
  <c r="K5176" s="1"/>
  <c r="J5177"/>
  <c r="K5177" s="1"/>
  <c r="J5178"/>
  <c r="K5178" s="1"/>
  <c r="J5179"/>
  <c r="K5179" s="1"/>
  <c r="J5180"/>
  <c r="K5180" s="1"/>
  <c r="J5181"/>
  <c r="K5181" s="1"/>
  <c r="J5182"/>
  <c r="K5182" s="1"/>
  <c r="J5183"/>
  <c r="K5183" s="1"/>
  <c r="J5184"/>
  <c r="K5184" s="1"/>
  <c r="J5185"/>
  <c r="K5185" s="1"/>
  <c r="J5186"/>
  <c r="K5186" s="1"/>
  <c r="J5187"/>
  <c r="K5187" s="1"/>
  <c r="J5188"/>
  <c r="K5188" s="1"/>
  <c r="J5189"/>
  <c r="K5189" s="1"/>
  <c r="J5190"/>
  <c r="K5190" s="1"/>
  <c r="J5191"/>
  <c r="K5191" s="1"/>
  <c r="J5192"/>
  <c r="K5192" s="1"/>
  <c r="J5193"/>
  <c r="K5193" s="1"/>
  <c r="J5194"/>
  <c r="K5194" s="1"/>
  <c r="J5195"/>
  <c r="K5195" s="1"/>
  <c r="J5196"/>
  <c r="K5196" s="1"/>
  <c r="J5197"/>
  <c r="K5197" s="1"/>
  <c r="J5198"/>
  <c r="K5198" s="1"/>
  <c r="J5199"/>
  <c r="K5199" s="1"/>
  <c r="J5200"/>
  <c r="K5200" s="1"/>
  <c r="J5201"/>
  <c r="K5201" s="1"/>
  <c r="J5202"/>
  <c r="K5202" s="1"/>
  <c r="J5203"/>
  <c r="K5203" s="1"/>
  <c r="J5204"/>
  <c r="K5204" s="1"/>
  <c r="J5205"/>
  <c r="K5205" s="1"/>
  <c r="J5206"/>
  <c r="K5206" s="1"/>
  <c r="J5207"/>
  <c r="K5207" s="1"/>
  <c r="J5208"/>
  <c r="K5208" s="1"/>
  <c r="J5209"/>
  <c r="K5209" s="1"/>
  <c r="J5210"/>
  <c r="K5210" s="1"/>
  <c r="J5211"/>
  <c r="K5211" s="1"/>
  <c r="J5212"/>
  <c r="K5212" s="1"/>
  <c r="J5213"/>
  <c r="K5213" s="1"/>
  <c r="J5214"/>
  <c r="K5214" s="1"/>
  <c r="J5215"/>
  <c r="K5215" s="1"/>
  <c r="J5216"/>
  <c r="K5216" s="1"/>
  <c r="J5217"/>
  <c r="K5217" s="1"/>
  <c r="J5218"/>
  <c r="K5218" s="1"/>
  <c r="J5219"/>
  <c r="K5219" s="1"/>
  <c r="J5220"/>
  <c r="K5220" s="1"/>
  <c r="J5221"/>
  <c r="K5221" s="1"/>
  <c r="J5222"/>
  <c r="K5222" s="1"/>
  <c r="J5223"/>
  <c r="K5223" s="1"/>
  <c r="J5224"/>
  <c r="K5224" s="1"/>
  <c r="J5225"/>
  <c r="K5225" s="1"/>
  <c r="J5226"/>
  <c r="K5226" s="1"/>
  <c r="J5227"/>
  <c r="K5227" s="1"/>
  <c r="J5228"/>
  <c r="K5228" s="1"/>
  <c r="J5229"/>
  <c r="K5229" s="1"/>
  <c r="J5230"/>
  <c r="K5230" s="1"/>
  <c r="J5231"/>
  <c r="K5231" s="1"/>
  <c r="J5232"/>
  <c r="K5232" s="1"/>
  <c r="J5233"/>
  <c r="K5233" s="1"/>
  <c r="J5234"/>
  <c r="K5234" s="1"/>
  <c r="J5235"/>
  <c r="K5235" s="1"/>
  <c r="J5236"/>
  <c r="K5236" s="1"/>
  <c r="J5237"/>
  <c r="K5237" s="1"/>
  <c r="J5238"/>
  <c r="K5238" s="1"/>
  <c r="J5239"/>
  <c r="K5239" s="1"/>
  <c r="J5240"/>
  <c r="K5240" s="1"/>
  <c r="J5241"/>
  <c r="K5241" s="1"/>
  <c r="J5242"/>
  <c r="K5242" s="1"/>
  <c r="J5243"/>
  <c r="K5243" s="1"/>
  <c r="J5244"/>
  <c r="K5244" s="1"/>
  <c r="J5245"/>
  <c r="K5245" s="1"/>
  <c r="J5246"/>
  <c r="K5246" s="1"/>
  <c r="J5247"/>
  <c r="K5247" s="1"/>
  <c r="J5248"/>
  <c r="K5248" s="1"/>
  <c r="J5249"/>
  <c r="K5249" s="1"/>
  <c r="J5250"/>
  <c r="K5250" s="1"/>
  <c r="J5251"/>
  <c r="K5251" s="1"/>
  <c r="J5252"/>
  <c r="K5252" s="1"/>
  <c r="J5253"/>
  <c r="K5253" s="1"/>
  <c r="J5254"/>
  <c r="K5254" s="1"/>
  <c r="J5255"/>
  <c r="K5255" s="1"/>
  <c r="J5256"/>
  <c r="K5256" s="1"/>
  <c r="J5257"/>
  <c r="K5257" s="1"/>
  <c r="J5258"/>
  <c r="K5258" s="1"/>
  <c r="J5259"/>
  <c r="K5259" s="1"/>
  <c r="J5260"/>
  <c r="K5260" s="1"/>
  <c r="J5261"/>
  <c r="K5261" s="1"/>
  <c r="J5262"/>
  <c r="K5262" s="1"/>
  <c r="J5263"/>
  <c r="K5263" s="1"/>
  <c r="J5264"/>
  <c r="K5264" s="1"/>
  <c r="J5265"/>
  <c r="K5265" s="1"/>
  <c r="J5266"/>
  <c r="K5266" s="1"/>
  <c r="J5267"/>
  <c r="K5267" s="1"/>
  <c r="J5268"/>
  <c r="K5268" s="1"/>
  <c r="J5269"/>
  <c r="K5269" s="1"/>
  <c r="J5270"/>
  <c r="K5270" s="1"/>
  <c r="J5271"/>
  <c r="K5271" s="1"/>
  <c r="J5272"/>
  <c r="K5272" s="1"/>
  <c r="J5273"/>
  <c r="K5273" s="1"/>
  <c r="J5274"/>
  <c r="K5274" s="1"/>
  <c r="J5275"/>
  <c r="K5275" s="1"/>
  <c r="J5276"/>
  <c r="K5276" s="1"/>
  <c r="J5277"/>
  <c r="K5277" s="1"/>
  <c r="J5278"/>
  <c r="K5278" s="1"/>
  <c r="J5279"/>
  <c r="K5279" s="1"/>
  <c r="J5280"/>
  <c r="K5280" s="1"/>
  <c r="J5281"/>
  <c r="K5281" s="1"/>
  <c r="J5282"/>
  <c r="K5282" s="1"/>
  <c r="J5283"/>
  <c r="K5283" s="1"/>
  <c r="J5284"/>
  <c r="K5284" s="1"/>
  <c r="J5285"/>
  <c r="K5285" s="1"/>
  <c r="J5286"/>
  <c r="K5286" s="1"/>
  <c r="J5287"/>
  <c r="K5287" s="1"/>
  <c r="J5288"/>
  <c r="K5288" s="1"/>
  <c r="J5289"/>
  <c r="K5289" s="1"/>
  <c r="J5290"/>
  <c r="K5290" s="1"/>
  <c r="J5291"/>
  <c r="K5291" s="1"/>
  <c r="J5292"/>
  <c r="K5292" s="1"/>
  <c r="J5293"/>
  <c r="K5293" s="1"/>
  <c r="J5294"/>
  <c r="K5294" s="1"/>
  <c r="J5295"/>
  <c r="K5295" s="1"/>
  <c r="J5296"/>
  <c r="K5296" s="1"/>
  <c r="J5297"/>
  <c r="K5297" s="1"/>
  <c r="J5298"/>
  <c r="K5298" s="1"/>
  <c r="J5299"/>
  <c r="K5299" s="1"/>
  <c r="J5300"/>
  <c r="K5300" s="1"/>
  <c r="J5301"/>
  <c r="K5301" s="1"/>
  <c r="J5302"/>
  <c r="K5302" s="1"/>
  <c r="J5303"/>
  <c r="K5303" s="1"/>
  <c r="J5304"/>
  <c r="K5304" s="1"/>
  <c r="J5305"/>
  <c r="K5305" s="1"/>
  <c r="J5306"/>
  <c r="K5306" s="1"/>
  <c r="J5307"/>
  <c r="K5307" s="1"/>
  <c r="J5308"/>
  <c r="K5308" s="1"/>
  <c r="J5309"/>
  <c r="K5309" s="1"/>
  <c r="J5310"/>
  <c r="K5310" s="1"/>
  <c r="J5311"/>
  <c r="K5311" s="1"/>
  <c r="J5312"/>
  <c r="K5312" s="1"/>
  <c r="J5313"/>
  <c r="K5313" s="1"/>
  <c r="J5314"/>
  <c r="K5314" s="1"/>
  <c r="J5315"/>
  <c r="K5315" s="1"/>
  <c r="J5316"/>
  <c r="K5316" s="1"/>
  <c r="J5317"/>
  <c r="K5317" s="1"/>
  <c r="J5318"/>
  <c r="K5318" s="1"/>
  <c r="J5319"/>
  <c r="K5319" s="1"/>
  <c r="J5320"/>
  <c r="K5320" s="1"/>
  <c r="J5321"/>
  <c r="K5321" s="1"/>
  <c r="J5322"/>
  <c r="K5322" s="1"/>
  <c r="J5323"/>
  <c r="K5323" s="1"/>
  <c r="J5324"/>
  <c r="K5324" s="1"/>
  <c r="J5325"/>
  <c r="K5325" s="1"/>
  <c r="J5326"/>
  <c r="K5326" s="1"/>
  <c r="J5327"/>
  <c r="K5327" s="1"/>
  <c r="J5328"/>
  <c r="K5328" s="1"/>
  <c r="J5329"/>
  <c r="K5329" s="1"/>
  <c r="J5330"/>
  <c r="K5330" s="1"/>
  <c r="J5331"/>
  <c r="K5331" s="1"/>
  <c r="J5332"/>
  <c r="K5332" s="1"/>
  <c r="J5333"/>
  <c r="K5333" s="1"/>
  <c r="J5334"/>
  <c r="K5334" s="1"/>
  <c r="J5335"/>
  <c r="K5335" s="1"/>
  <c r="J5336"/>
  <c r="K5336" s="1"/>
  <c r="J5337"/>
  <c r="K5337" s="1"/>
  <c r="J5338"/>
  <c r="K5338" s="1"/>
  <c r="J5339"/>
  <c r="K5339" s="1"/>
  <c r="J5340"/>
  <c r="K5340" s="1"/>
  <c r="J5341"/>
  <c r="K5341" s="1"/>
  <c r="J5342"/>
  <c r="K5342" s="1"/>
  <c r="J5343"/>
  <c r="K5343" s="1"/>
  <c r="J5344"/>
  <c r="K5344" s="1"/>
  <c r="J5345"/>
  <c r="K5345" s="1"/>
  <c r="J5346"/>
  <c r="K5346" s="1"/>
  <c r="J5347"/>
  <c r="K5347" s="1"/>
  <c r="J5348"/>
  <c r="K5348" s="1"/>
  <c r="J5349"/>
  <c r="K5349" s="1"/>
  <c r="J5350"/>
  <c r="K5350" s="1"/>
  <c r="J5351"/>
  <c r="K5351" s="1"/>
  <c r="J5352"/>
  <c r="K5352" s="1"/>
  <c r="J5353"/>
  <c r="K5353" s="1"/>
  <c r="J5354"/>
  <c r="K5354" s="1"/>
  <c r="J5355"/>
  <c r="K5355" s="1"/>
  <c r="J5356"/>
  <c r="K5356" s="1"/>
  <c r="J5357"/>
  <c r="K5357" s="1"/>
  <c r="J5358"/>
  <c r="K5358" s="1"/>
  <c r="J5359"/>
  <c r="K5359" s="1"/>
  <c r="J5360"/>
  <c r="K5360" s="1"/>
  <c r="J5361"/>
  <c r="K5361" s="1"/>
  <c r="J5362"/>
  <c r="K5362" s="1"/>
  <c r="J5363"/>
  <c r="K5363" s="1"/>
  <c r="J5364"/>
  <c r="K5364" s="1"/>
  <c r="J5365"/>
  <c r="K5365" s="1"/>
  <c r="J5366"/>
  <c r="K5366" s="1"/>
  <c r="J5367"/>
  <c r="K5367" s="1"/>
  <c r="J5368"/>
  <c r="K5368" s="1"/>
  <c r="J5369"/>
  <c r="K5369" s="1"/>
  <c r="J5370"/>
  <c r="K5370" s="1"/>
  <c r="J5371"/>
  <c r="K5371" s="1"/>
  <c r="J5372"/>
  <c r="K5372" s="1"/>
  <c r="J5373"/>
  <c r="K5373" s="1"/>
  <c r="J5374"/>
  <c r="K5374" s="1"/>
  <c r="J5375"/>
  <c r="K5375" s="1"/>
  <c r="J5376"/>
  <c r="K5376" s="1"/>
  <c r="J5377"/>
  <c r="K5377" s="1"/>
  <c r="J5378"/>
  <c r="K5378" s="1"/>
  <c r="J5379"/>
  <c r="K5379" s="1"/>
  <c r="J5380"/>
  <c r="K5380" s="1"/>
  <c r="J5381"/>
  <c r="K5381" s="1"/>
  <c r="J5382"/>
  <c r="K5382" s="1"/>
  <c r="J5383"/>
  <c r="K5383" s="1"/>
  <c r="J5384"/>
  <c r="K5384" s="1"/>
  <c r="J5385"/>
  <c r="K5385" s="1"/>
  <c r="J5386"/>
  <c r="K5386" s="1"/>
  <c r="J5387"/>
  <c r="K5387" s="1"/>
  <c r="J5388"/>
  <c r="K5388" s="1"/>
  <c r="J5389"/>
  <c r="K5389" s="1"/>
  <c r="J5390"/>
  <c r="K5390" s="1"/>
  <c r="J5391"/>
  <c r="K5391" s="1"/>
  <c r="J5392"/>
  <c r="K5392" s="1"/>
  <c r="J5393"/>
  <c r="K5393" s="1"/>
  <c r="J5394"/>
  <c r="K5394" s="1"/>
  <c r="J5395"/>
  <c r="K5395" s="1"/>
  <c r="J5396"/>
  <c r="K5396" s="1"/>
  <c r="J5397"/>
  <c r="K5397" s="1"/>
  <c r="J5398"/>
  <c r="K5398" s="1"/>
  <c r="J5399"/>
  <c r="K5399" s="1"/>
  <c r="J5400"/>
  <c r="K5400" s="1"/>
  <c r="J5401"/>
  <c r="K5401" s="1"/>
  <c r="J5402"/>
  <c r="K5402" s="1"/>
  <c r="J5403"/>
  <c r="K5403" s="1"/>
  <c r="J5404"/>
  <c r="K5404" s="1"/>
  <c r="J5405"/>
  <c r="K5405" s="1"/>
  <c r="J5406"/>
  <c r="K5406" s="1"/>
  <c r="J5407"/>
  <c r="K5407" s="1"/>
  <c r="J5408"/>
  <c r="K5408" s="1"/>
  <c r="J5409"/>
  <c r="K5409" s="1"/>
  <c r="J5410"/>
  <c r="K5410" s="1"/>
  <c r="J5411"/>
  <c r="K5411" s="1"/>
  <c r="J5412"/>
  <c r="K5412" s="1"/>
  <c r="J5413"/>
  <c r="K5413" s="1"/>
  <c r="J5414"/>
  <c r="K5414" s="1"/>
  <c r="J5415"/>
  <c r="K5415" s="1"/>
  <c r="J5416"/>
  <c r="K5416" s="1"/>
  <c r="J5417"/>
  <c r="K5417" s="1"/>
  <c r="J5418"/>
  <c r="K5418" s="1"/>
  <c r="J5419"/>
  <c r="K5419" s="1"/>
  <c r="J5420"/>
  <c r="K5420" s="1"/>
  <c r="J5421"/>
  <c r="K5421" s="1"/>
  <c r="J5422"/>
  <c r="K5422" s="1"/>
  <c r="J5423"/>
  <c r="K5423" s="1"/>
  <c r="J5424"/>
  <c r="K5424" s="1"/>
  <c r="J5425"/>
  <c r="K5425" s="1"/>
  <c r="J5426"/>
  <c r="K5426" s="1"/>
  <c r="J5427"/>
  <c r="K5427" s="1"/>
  <c r="J5428"/>
  <c r="K5428" s="1"/>
  <c r="J5429"/>
  <c r="K5429" s="1"/>
  <c r="J5430"/>
  <c r="K5430" s="1"/>
  <c r="J5431"/>
  <c r="K5431" s="1"/>
  <c r="J5432"/>
  <c r="K5432" s="1"/>
  <c r="J5433"/>
  <c r="K5433" s="1"/>
  <c r="J5434"/>
  <c r="K5434" s="1"/>
  <c r="J5435"/>
  <c r="K5435" s="1"/>
  <c r="J5436"/>
  <c r="K5436" s="1"/>
  <c r="J5437"/>
  <c r="K5437" s="1"/>
  <c r="J5438"/>
  <c r="K5438" s="1"/>
  <c r="J5439"/>
  <c r="K5439" s="1"/>
  <c r="J5440"/>
  <c r="K5440" s="1"/>
  <c r="J5441"/>
  <c r="K5441" s="1"/>
  <c r="J5442"/>
  <c r="K5442" s="1"/>
  <c r="J5443"/>
  <c r="K5443" s="1"/>
  <c r="J5444"/>
  <c r="K5444" s="1"/>
  <c r="J5445"/>
  <c r="K5445" s="1"/>
  <c r="J5446"/>
  <c r="K5446" s="1"/>
  <c r="J5447"/>
  <c r="K5447" s="1"/>
  <c r="J5448"/>
  <c r="K5448" s="1"/>
  <c r="J5449"/>
  <c r="K5449" s="1"/>
  <c r="J5450"/>
  <c r="K5450" s="1"/>
  <c r="J5451"/>
  <c r="K5451" s="1"/>
  <c r="J5452"/>
  <c r="K5452" s="1"/>
  <c r="J5453"/>
  <c r="K5453" s="1"/>
  <c r="J5454"/>
  <c r="K5454" s="1"/>
  <c r="J5455"/>
  <c r="K5455" s="1"/>
  <c r="J5456"/>
  <c r="K5456" s="1"/>
  <c r="J5457"/>
  <c r="K5457" s="1"/>
  <c r="J5458"/>
  <c r="K5458" s="1"/>
  <c r="J5459"/>
  <c r="K5459" s="1"/>
  <c r="J5460"/>
  <c r="K5460" s="1"/>
  <c r="J5461"/>
  <c r="K5461" s="1"/>
  <c r="J5462"/>
  <c r="K5462" s="1"/>
  <c r="J5463"/>
  <c r="K5463" s="1"/>
  <c r="J5464"/>
  <c r="K5464" s="1"/>
  <c r="J5465"/>
  <c r="K5465" s="1"/>
  <c r="J5466"/>
  <c r="K5466" s="1"/>
  <c r="J5467"/>
  <c r="K5467" s="1"/>
  <c r="J5468"/>
  <c r="K5468" s="1"/>
  <c r="J5469"/>
  <c r="K5469" s="1"/>
  <c r="J5470"/>
  <c r="K5470" s="1"/>
  <c r="J5471"/>
  <c r="K5471" s="1"/>
  <c r="J5472"/>
  <c r="K5472" s="1"/>
  <c r="J5473"/>
  <c r="K5473" s="1"/>
  <c r="J5474"/>
  <c r="K5474" s="1"/>
  <c r="J5475"/>
  <c r="K5475" s="1"/>
  <c r="J5476"/>
  <c r="K5476" s="1"/>
  <c r="J5477"/>
  <c r="K5477" s="1"/>
  <c r="J5478"/>
  <c r="K5478" s="1"/>
  <c r="J5479"/>
  <c r="K5479" s="1"/>
  <c r="J5480"/>
  <c r="K5480" s="1"/>
  <c r="J5481"/>
  <c r="K5481" s="1"/>
  <c r="J5482"/>
  <c r="K5482" s="1"/>
  <c r="J5483"/>
  <c r="K5483" s="1"/>
  <c r="J5484"/>
  <c r="K5484" s="1"/>
  <c r="J5485"/>
  <c r="K5485" s="1"/>
  <c r="J5486"/>
  <c r="K5486" s="1"/>
  <c r="J5487"/>
  <c r="K5487" s="1"/>
  <c r="J5488"/>
  <c r="K5488" s="1"/>
  <c r="J5489"/>
  <c r="K5489" s="1"/>
  <c r="J5490"/>
  <c r="K5490" s="1"/>
  <c r="J5491"/>
  <c r="K5491" s="1"/>
  <c r="J5492"/>
  <c r="K5492" s="1"/>
  <c r="J5493"/>
  <c r="K5493" s="1"/>
  <c r="J5494"/>
  <c r="K5494" s="1"/>
  <c r="J5495"/>
  <c r="K5495" s="1"/>
  <c r="J5496"/>
  <c r="K5496" s="1"/>
  <c r="J5497"/>
  <c r="K5497" s="1"/>
  <c r="J5498"/>
  <c r="K5498" s="1"/>
  <c r="J5499"/>
  <c r="K5499" s="1"/>
  <c r="J5500"/>
  <c r="K5500" s="1"/>
  <c r="J5501"/>
  <c r="K5501" s="1"/>
  <c r="J5502"/>
  <c r="K5502" s="1"/>
  <c r="J5503"/>
  <c r="K5503" s="1"/>
  <c r="J5504"/>
  <c r="K5504" s="1"/>
  <c r="J5505"/>
  <c r="K5505" s="1"/>
  <c r="J5506"/>
  <c r="K5506" s="1"/>
  <c r="J5507"/>
  <c r="K5507" s="1"/>
  <c r="J5508"/>
  <c r="K5508" s="1"/>
  <c r="J5509"/>
  <c r="K5509" s="1"/>
  <c r="J5510"/>
  <c r="K5510" s="1"/>
  <c r="J5511"/>
  <c r="K5511" s="1"/>
  <c r="J5512"/>
  <c r="K5512" s="1"/>
  <c r="J5513"/>
  <c r="K5513" s="1"/>
  <c r="J5514"/>
  <c r="K5514" s="1"/>
  <c r="J5515"/>
  <c r="K5515" s="1"/>
  <c r="J5516"/>
  <c r="K5516" s="1"/>
  <c r="J5517"/>
  <c r="K5517" s="1"/>
  <c r="J5518"/>
  <c r="K5518" s="1"/>
  <c r="J5519"/>
  <c r="K5519" s="1"/>
  <c r="J5520"/>
  <c r="K5520" s="1"/>
  <c r="J5521"/>
  <c r="K5521" s="1"/>
  <c r="J5522"/>
  <c r="K5522" s="1"/>
  <c r="J5523"/>
  <c r="K5523" s="1"/>
  <c r="J5524"/>
  <c r="K5524" s="1"/>
  <c r="J5525"/>
  <c r="K5525" s="1"/>
  <c r="J5526"/>
  <c r="K5526" s="1"/>
  <c r="J5527"/>
  <c r="K5527" s="1"/>
  <c r="J5528"/>
  <c r="K5528" s="1"/>
  <c r="J5529"/>
  <c r="K5529" s="1"/>
  <c r="J5530"/>
  <c r="K5530" s="1"/>
  <c r="J5531"/>
  <c r="K5531" s="1"/>
  <c r="J5532"/>
  <c r="K5532" s="1"/>
  <c r="J5533"/>
  <c r="K5533" s="1"/>
  <c r="J5534"/>
  <c r="K5534" s="1"/>
  <c r="J5535"/>
  <c r="K5535" s="1"/>
  <c r="J5536"/>
  <c r="K5536" s="1"/>
  <c r="J5537"/>
  <c r="K5537" s="1"/>
  <c r="J5538"/>
  <c r="K5538" s="1"/>
  <c r="J5539"/>
  <c r="K5539" s="1"/>
  <c r="J5540"/>
  <c r="K5540" s="1"/>
  <c r="J5541"/>
  <c r="K5541" s="1"/>
  <c r="J5542"/>
  <c r="K5542" s="1"/>
  <c r="J5543"/>
  <c r="K5543" s="1"/>
  <c r="J5544"/>
  <c r="K5544" s="1"/>
  <c r="J5545"/>
  <c r="K5545" s="1"/>
  <c r="J5546"/>
  <c r="K5546" s="1"/>
  <c r="J5547"/>
  <c r="K5547" s="1"/>
  <c r="J5548"/>
  <c r="K5548" s="1"/>
  <c r="J5549"/>
  <c r="K5549" s="1"/>
  <c r="J5550"/>
  <c r="K5550" s="1"/>
  <c r="J5551"/>
  <c r="K5551" s="1"/>
  <c r="J5552"/>
  <c r="K5552" s="1"/>
  <c r="J5553"/>
  <c r="K5553" s="1"/>
  <c r="J5554"/>
  <c r="K5554" s="1"/>
  <c r="J5555"/>
  <c r="K5555" s="1"/>
  <c r="J5556"/>
  <c r="K5556" s="1"/>
  <c r="J5557"/>
  <c r="K5557" s="1"/>
  <c r="J5558"/>
  <c r="K5558" s="1"/>
  <c r="J5559"/>
  <c r="K5559" s="1"/>
  <c r="J5560"/>
  <c r="K5560" s="1"/>
  <c r="J5561"/>
  <c r="K5561" s="1"/>
  <c r="J5562"/>
  <c r="K5562" s="1"/>
  <c r="J5563"/>
  <c r="K5563" s="1"/>
  <c r="J5564"/>
  <c r="K5564" s="1"/>
  <c r="J5565"/>
  <c r="K5565" s="1"/>
  <c r="J5566"/>
  <c r="K5566" s="1"/>
  <c r="J5567"/>
  <c r="K5567" s="1"/>
  <c r="J5568"/>
  <c r="K5568" s="1"/>
  <c r="J5569"/>
  <c r="K5569" s="1"/>
  <c r="J5570"/>
  <c r="K5570" s="1"/>
  <c r="J5571"/>
  <c r="K5571" s="1"/>
  <c r="J5572"/>
  <c r="K5572" s="1"/>
  <c r="J5573"/>
  <c r="K5573" s="1"/>
  <c r="J5574"/>
  <c r="K5574" s="1"/>
  <c r="J5575"/>
  <c r="K5575" s="1"/>
  <c r="J5576"/>
  <c r="K5576" s="1"/>
  <c r="J5577"/>
  <c r="K5577" s="1"/>
  <c r="J5578"/>
  <c r="K5578" s="1"/>
  <c r="J5579"/>
  <c r="K5579" s="1"/>
  <c r="J5580"/>
  <c r="K5580" s="1"/>
  <c r="J5581"/>
  <c r="K5581" s="1"/>
  <c r="J5582"/>
  <c r="K5582" s="1"/>
  <c r="J5583"/>
  <c r="K5583" s="1"/>
  <c r="J5584"/>
  <c r="K5584" s="1"/>
  <c r="J5585"/>
  <c r="K5585" s="1"/>
  <c r="J5586"/>
  <c r="K5586" s="1"/>
  <c r="J5587"/>
  <c r="K5587" s="1"/>
  <c r="J5588"/>
  <c r="K5588" s="1"/>
  <c r="J5589"/>
  <c r="K5589" s="1"/>
  <c r="J5590"/>
  <c r="K5590" s="1"/>
  <c r="J5591"/>
  <c r="K5591" s="1"/>
  <c r="J5592"/>
  <c r="K5592" s="1"/>
  <c r="J5593"/>
  <c r="K5593" s="1"/>
  <c r="J5594"/>
  <c r="K5594" s="1"/>
  <c r="J5595"/>
  <c r="K5595" s="1"/>
  <c r="J5596"/>
  <c r="K5596" s="1"/>
  <c r="J5597"/>
  <c r="K5597" s="1"/>
  <c r="J5598"/>
  <c r="K5598" s="1"/>
  <c r="J5599"/>
  <c r="K5599" s="1"/>
  <c r="J5600"/>
  <c r="K5600" s="1"/>
  <c r="J5601"/>
  <c r="K5601" s="1"/>
  <c r="J5602"/>
  <c r="K5602" s="1"/>
  <c r="J5603"/>
  <c r="K5603" s="1"/>
  <c r="J5604"/>
  <c r="K5604" s="1"/>
  <c r="J5605"/>
  <c r="K5605" s="1"/>
  <c r="J5606"/>
  <c r="K5606" s="1"/>
  <c r="J5607"/>
  <c r="K5607" s="1"/>
  <c r="J5608"/>
  <c r="K5608" s="1"/>
  <c r="J5609"/>
  <c r="K5609" s="1"/>
  <c r="J5610"/>
  <c r="K5610" s="1"/>
  <c r="J5611"/>
  <c r="K5611" s="1"/>
  <c r="J5612"/>
  <c r="K5612" s="1"/>
  <c r="J5613"/>
  <c r="K5613" s="1"/>
  <c r="J5614"/>
  <c r="K5614" s="1"/>
  <c r="J5615"/>
  <c r="K5615" s="1"/>
  <c r="J5616"/>
  <c r="K5616" s="1"/>
  <c r="J5617"/>
  <c r="K5617" s="1"/>
  <c r="J5618"/>
  <c r="K5618" s="1"/>
  <c r="J5619"/>
  <c r="K5619" s="1"/>
  <c r="J5620"/>
  <c r="K5620" s="1"/>
  <c r="J5621"/>
  <c r="K5621" s="1"/>
  <c r="J5622"/>
  <c r="K5622" s="1"/>
  <c r="J5623"/>
  <c r="K5623" s="1"/>
  <c r="J5624"/>
  <c r="K5624" s="1"/>
  <c r="J5625"/>
  <c r="K5625" s="1"/>
  <c r="J5626"/>
  <c r="K5626" s="1"/>
  <c r="J5627"/>
  <c r="K5627" s="1"/>
  <c r="J5628"/>
  <c r="K5628" s="1"/>
  <c r="J5629"/>
  <c r="K5629" s="1"/>
  <c r="J5630"/>
  <c r="K5630" s="1"/>
  <c r="J5631"/>
  <c r="K5631" s="1"/>
  <c r="J5632"/>
  <c r="K5632" s="1"/>
  <c r="J5633"/>
  <c r="K5633" s="1"/>
  <c r="J5634"/>
  <c r="K5634" s="1"/>
  <c r="J5635"/>
  <c r="K5635" s="1"/>
  <c r="J5636"/>
  <c r="K5636" s="1"/>
  <c r="J5637"/>
  <c r="K5637" s="1"/>
  <c r="J5638"/>
  <c r="K5638" s="1"/>
  <c r="J5639"/>
  <c r="K5639" s="1"/>
  <c r="J5640"/>
  <c r="K5640" s="1"/>
  <c r="J5641"/>
  <c r="K5641" s="1"/>
  <c r="J5642"/>
  <c r="K5642" s="1"/>
  <c r="J5643"/>
  <c r="K5643" s="1"/>
  <c r="J5644"/>
  <c r="K5644" s="1"/>
  <c r="J5645"/>
  <c r="K5645" s="1"/>
  <c r="J5646"/>
  <c r="K5646" s="1"/>
  <c r="J5647"/>
  <c r="K5647" s="1"/>
  <c r="J5648"/>
  <c r="K5648" s="1"/>
  <c r="J5649"/>
  <c r="K5649" s="1"/>
  <c r="J5650"/>
  <c r="K5650" s="1"/>
  <c r="J5651"/>
  <c r="K5651" s="1"/>
  <c r="J5652"/>
  <c r="K5652" s="1"/>
  <c r="J5653"/>
  <c r="K5653" s="1"/>
  <c r="J5654"/>
  <c r="K5654" s="1"/>
  <c r="J5655"/>
  <c r="K5655" s="1"/>
  <c r="J5656"/>
  <c r="K5656" s="1"/>
  <c r="J5657"/>
  <c r="K5657" s="1"/>
  <c r="J5658"/>
  <c r="K5658" s="1"/>
  <c r="J5659"/>
  <c r="K5659" s="1"/>
  <c r="J5660"/>
  <c r="K5660" s="1"/>
  <c r="J5661"/>
  <c r="K5661" s="1"/>
  <c r="J5662"/>
  <c r="K5662" s="1"/>
  <c r="J5663"/>
  <c r="K5663" s="1"/>
  <c r="J5664"/>
  <c r="K5664" s="1"/>
  <c r="J5665"/>
  <c r="K5665" s="1"/>
  <c r="J5666"/>
  <c r="K5666" s="1"/>
  <c r="J5667"/>
  <c r="K5667" s="1"/>
  <c r="J5668"/>
  <c r="K5668" s="1"/>
  <c r="J5669"/>
  <c r="K5669" s="1"/>
  <c r="J5670"/>
  <c r="K5670" s="1"/>
  <c r="J5671"/>
  <c r="K5671" s="1"/>
  <c r="J5672"/>
  <c r="K5672" s="1"/>
  <c r="J5673"/>
  <c r="K5673" s="1"/>
  <c r="J5674"/>
  <c r="K5674" s="1"/>
  <c r="J5675"/>
  <c r="K5675" s="1"/>
  <c r="J5676"/>
  <c r="K5676" s="1"/>
  <c r="J5677"/>
  <c r="K5677" s="1"/>
  <c r="J5678"/>
  <c r="K5678" s="1"/>
  <c r="J5679"/>
  <c r="K5679" s="1"/>
  <c r="J5680"/>
  <c r="K5680" s="1"/>
  <c r="J5681"/>
  <c r="K5681" s="1"/>
  <c r="J5682"/>
  <c r="K5682" s="1"/>
  <c r="J5683"/>
  <c r="K5683" s="1"/>
  <c r="J5684"/>
  <c r="K5684" s="1"/>
  <c r="J5685"/>
  <c r="K5685" s="1"/>
  <c r="J5686"/>
  <c r="K5686" s="1"/>
  <c r="J5687"/>
  <c r="K5687" s="1"/>
  <c r="J5688"/>
  <c r="K5688" s="1"/>
  <c r="J5689"/>
  <c r="K5689" s="1"/>
  <c r="J5690"/>
  <c r="K5690" s="1"/>
  <c r="J5691"/>
  <c r="K5691" s="1"/>
  <c r="J5692"/>
  <c r="K5692" s="1"/>
  <c r="J5693"/>
  <c r="K5693" s="1"/>
  <c r="J5694"/>
  <c r="K5694" s="1"/>
  <c r="J5695"/>
  <c r="K5695" s="1"/>
  <c r="J5696"/>
  <c r="K5696" s="1"/>
  <c r="J5697"/>
  <c r="K5697" s="1"/>
  <c r="J5698"/>
  <c r="K5698" s="1"/>
  <c r="J5699"/>
  <c r="K5699" s="1"/>
  <c r="J5700"/>
  <c r="K5700" s="1"/>
  <c r="J5701"/>
  <c r="K5701" s="1"/>
  <c r="J5702"/>
  <c r="K5702" s="1"/>
  <c r="J5703"/>
  <c r="K5703" s="1"/>
  <c r="J5704"/>
  <c r="K5704" s="1"/>
  <c r="J5705"/>
  <c r="K5705" s="1"/>
  <c r="J5706"/>
  <c r="K5706" s="1"/>
  <c r="J5707"/>
  <c r="K5707" s="1"/>
  <c r="J5708"/>
  <c r="K5708" s="1"/>
  <c r="J5709"/>
  <c r="K5709" s="1"/>
  <c r="J5710"/>
  <c r="K5710" s="1"/>
  <c r="J5711"/>
  <c r="K5711" s="1"/>
  <c r="J5712"/>
  <c r="K5712" s="1"/>
  <c r="J5713"/>
  <c r="K5713" s="1"/>
  <c r="J5714"/>
  <c r="K5714" s="1"/>
  <c r="J5715"/>
  <c r="K5715" s="1"/>
  <c r="J5716"/>
  <c r="K5716" s="1"/>
  <c r="J5717"/>
  <c r="K5717" s="1"/>
  <c r="J5718"/>
  <c r="K5718" s="1"/>
  <c r="J5719"/>
  <c r="K5719" s="1"/>
  <c r="J5720"/>
  <c r="K5720" s="1"/>
  <c r="J5721"/>
  <c r="K5721" s="1"/>
  <c r="J5722"/>
  <c r="K5722" s="1"/>
  <c r="J5723"/>
  <c r="K5723" s="1"/>
  <c r="J5724"/>
  <c r="K5724" s="1"/>
  <c r="J5725"/>
  <c r="K5725" s="1"/>
  <c r="J5726"/>
  <c r="K5726" s="1"/>
  <c r="J5727"/>
  <c r="K5727" s="1"/>
  <c r="J5728"/>
  <c r="K5728" s="1"/>
  <c r="J5729"/>
  <c r="K5729" s="1"/>
  <c r="J5730"/>
  <c r="K5730" s="1"/>
  <c r="J5731"/>
  <c r="K5731" s="1"/>
  <c r="J5732"/>
  <c r="K5732" s="1"/>
  <c r="J5733"/>
  <c r="K5733" s="1"/>
  <c r="J5734"/>
  <c r="K5734" s="1"/>
  <c r="J5735"/>
  <c r="K5735" s="1"/>
  <c r="J5736"/>
  <c r="K5736" s="1"/>
  <c r="J5737"/>
  <c r="K5737" s="1"/>
  <c r="J5738"/>
  <c r="K5738" s="1"/>
  <c r="J5739"/>
  <c r="K5739" s="1"/>
  <c r="J5740"/>
  <c r="K5740" s="1"/>
  <c r="J5741"/>
  <c r="K5741" s="1"/>
  <c r="J5742"/>
  <c r="K5742" s="1"/>
  <c r="J5743"/>
  <c r="K5743" s="1"/>
  <c r="J5744"/>
  <c r="K5744" s="1"/>
  <c r="J5745"/>
  <c r="K5745" s="1"/>
  <c r="J5746"/>
  <c r="K5746" s="1"/>
  <c r="J5747"/>
  <c r="K5747" s="1"/>
  <c r="J5748"/>
  <c r="K5748" s="1"/>
  <c r="J5749"/>
  <c r="K5749" s="1"/>
  <c r="J5750"/>
  <c r="K5750" s="1"/>
  <c r="J5751"/>
  <c r="K5751" s="1"/>
  <c r="J5752"/>
  <c r="K5752" s="1"/>
  <c r="J5753"/>
  <c r="K5753" s="1"/>
  <c r="J5754"/>
  <c r="K5754" s="1"/>
  <c r="J5755"/>
  <c r="K5755" s="1"/>
  <c r="J5756"/>
  <c r="K5756" s="1"/>
  <c r="J5757"/>
  <c r="K5757" s="1"/>
  <c r="J5758"/>
  <c r="K5758" s="1"/>
  <c r="J5759"/>
  <c r="K5759" s="1"/>
  <c r="J5760"/>
  <c r="K5760" s="1"/>
  <c r="J5761"/>
  <c r="K5761" s="1"/>
  <c r="J5762"/>
  <c r="K5762" s="1"/>
  <c r="J5763"/>
  <c r="K5763" s="1"/>
  <c r="J5764"/>
  <c r="K5764" s="1"/>
  <c r="J5765"/>
  <c r="K5765" s="1"/>
  <c r="J5766"/>
  <c r="K5766" s="1"/>
  <c r="J5767"/>
  <c r="K5767" s="1"/>
  <c r="J5768"/>
  <c r="K5768" s="1"/>
  <c r="J5769"/>
  <c r="K5769" s="1"/>
  <c r="J5770"/>
  <c r="K5770" s="1"/>
  <c r="J5771"/>
  <c r="K5771" s="1"/>
  <c r="J5772"/>
  <c r="K5772" s="1"/>
  <c r="J5773"/>
  <c r="K5773" s="1"/>
  <c r="J5774"/>
  <c r="K5774" s="1"/>
  <c r="J5775"/>
  <c r="K5775" s="1"/>
  <c r="J5776"/>
  <c r="K5776" s="1"/>
  <c r="J5777"/>
  <c r="K5777" s="1"/>
  <c r="J5778"/>
  <c r="K5778" s="1"/>
  <c r="J5779"/>
  <c r="K5779" s="1"/>
  <c r="J5780"/>
  <c r="K5780" s="1"/>
  <c r="J5781"/>
  <c r="K5781" s="1"/>
  <c r="J5782"/>
  <c r="K5782" s="1"/>
  <c r="J5783"/>
  <c r="K5783" s="1"/>
  <c r="J5784"/>
  <c r="K5784" s="1"/>
  <c r="J5785"/>
  <c r="K5785" s="1"/>
  <c r="J5786"/>
  <c r="K5786" s="1"/>
  <c r="J5787"/>
  <c r="K5787" s="1"/>
  <c r="J5788"/>
  <c r="K5788" s="1"/>
  <c r="J5789"/>
  <c r="K5789" s="1"/>
  <c r="J5790"/>
  <c r="K5790" s="1"/>
  <c r="J5791"/>
  <c r="K5791" s="1"/>
  <c r="J5792"/>
  <c r="K5792" s="1"/>
  <c r="J5794"/>
  <c r="K5794" s="1"/>
  <c r="J5795"/>
  <c r="K5795" s="1"/>
  <c r="J5796"/>
  <c r="K5796" s="1"/>
  <c r="J5798"/>
  <c r="K5798" s="1"/>
  <c r="J5799"/>
  <c r="K5799" s="1"/>
  <c r="J5800"/>
  <c r="K5800" s="1"/>
  <c r="J5802"/>
  <c r="K5802" s="1"/>
  <c r="J5803"/>
  <c r="K5803" s="1"/>
  <c r="J5804"/>
  <c r="K5804" s="1"/>
  <c r="J5806"/>
  <c r="K5806" s="1"/>
  <c r="J5807"/>
  <c r="K5807" s="1"/>
  <c r="J5808"/>
  <c r="K5808" s="1"/>
  <c r="J5810"/>
  <c r="K5810" s="1"/>
  <c r="J5811"/>
  <c r="K5811" s="1"/>
  <c r="J5812"/>
  <c r="K5812" s="1"/>
  <c r="J5814"/>
  <c r="K5814" s="1"/>
  <c r="J5815"/>
  <c r="K5815" s="1"/>
  <c r="J5816"/>
  <c r="K5816" s="1"/>
  <c r="J5818"/>
  <c r="K5818" s="1"/>
  <c r="J5819"/>
  <c r="K5819" s="1"/>
  <c r="J5820"/>
  <c r="K5820" s="1"/>
  <c r="J5822"/>
  <c r="K5822" s="1"/>
  <c r="J5823"/>
  <c r="K5823" s="1"/>
  <c r="J5824"/>
  <c r="K5824" s="1"/>
  <c r="J5826"/>
  <c r="K5826" s="1"/>
  <c r="J5827"/>
  <c r="K5827" s="1"/>
  <c r="J5828"/>
  <c r="K5828" s="1"/>
  <c r="J5830"/>
  <c r="K5830" s="1"/>
  <c r="J5831"/>
  <c r="K5831" s="1"/>
  <c r="J5832"/>
  <c r="K5832" s="1"/>
  <c r="J5834"/>
  <c r="K5834" s="1"/>
  <c r="J5835"/>
  <c r="K5835" s="1"/>
  <c r="J5836"/>
  <c r="K5836" s="1"/>
  <c r="J5838"/>
  <c r="K5838" s="1"/>
  <c r="J5839"/>
  <c r="K5839" s="1"/>
  <c r="J5840"/>
  <c r="K5840" s="1"/>
  <c r="J5842"/>
  <c r="K5842" s="1"/>
  <c r="J5843"/>
  <c r="K5843" s="1"/>
  <c r="J5844"/>
  <c r="K5844" s="1"/>
  <c r="J5846"/>
  <c r="K5846" s="1"/>
  <c r="J5847"/>
  <c r="K5847" s="1"/>
  <c r="J5848"/>
  <c r="K5848" s="1"/>
  <c r="J5850"/>
  <c r="K5850" s="1"/>
  <c r="J5851"/>
  <c r="K5851" s="1"/>
  <c r="J5852"/>
  <c r="K5852" s="1"/>
  <c r="J5854"/>
  <c r="K5854" s="1"/>
  <c r="J5855"/>
  <c r="K5855" s="1"/>
  <c r="J5856"/>
  <c r="K5856" s="1"/>
  <c r="J5858"/>
  <c r="K5858" s="1"/>
  <c r="J5859"/>
  <c r="K5859" s="1"/>
  <c r="J5860"/>
  <c r="K5860" s="1"/>
  <c r="J5862"/>
  <c r="K5862" s="1"/>
  <c r="J5863"/>
  <c r="K5863" s="1"/>
  <c r="J5864"/>
  <c r="K5864" s="1"/>
  <c r="J5866"/>
  <c r="K5866" s="1"/>
  <c r="J5867"/>
  <c r="K5867" s="1"/>
  <c r="J5868"/>
  <c r="K5868" s="1"/>
  <c r="J5870"/>
  <c r="K5870" s="1"/>
  <c r="J5871"/>
  <c r="K5871" s="1"/>
  <c r="J5872"/>
  <c r="K5872" s="1"/>
  <c r="J5874"/>
  <c r="K5874" s="1"/>
  <c r="J5875"/>
  <c r="K5875" s="1"/>
  <c r="J5876"/>
  <c r="K5876" s="1"/>
  <c r="J5878"/>
  <c r="K5878" s="1"/>
  <c r="J5879"/>
  <c r="K5879" s="1"/>
  <c r="J5880"/>
  <c r="K5880" s="1"/>
  <c r="J5882"/>
  <c r="K5882" s="1"/>
  <c r="J5883"/>
  <c r="K5883" s="1"/>
  <c r="J5884"/>
  <c r="K5884" s="1"/>
  <c r="J6118"/>
  <c r="K6118" s="1"/>
  <c r="J6119"/>
  <c r="K6119" s="1"/>
  <c r="J6120"/>
  <c r="K6120" s="1"/>
  <c r="J6121"/>
  <c r="K6121" s="1"/>
  <c r="J6122"/>
  <c r="K6122" s="1"/>
  <c r="J6123"/>
  <c r="K6123" s="1"/>
  <c r="J6124"/>
  <c r="K6124" s="1"/>
  <c r="J6125"/>
  <c r="K6125" s="1"/>
  <c r="J6126"/>
  <c r="K6126" s="1"/>
  <c r="J6127"/>
  <c r="K6127" s="1"/>
  <c r="J6128"/>
  <c r="K6128" s="1"/>
  <c r="J6129"/>
  <c r="K6129" s="1"/>
  <c r="J6130"/>
  <c r="K6130" s="1"/>
  <c r="J6131"/>
  <c r="K6131" s="1"/>
  <c r="J6132"/>
  <c r="K6132" s="1"/>
  <c r="J6133"/>
  <c r="K6133" s="1"/>
  <c r="J6134"/>
  <c r="K6134" s="1"/>
  <c r="J6135"/>
  <c r="K6135" s="1"/>
  <c r="J6136"/>
  <c r="K6136" s="1"/>
  <c r="J6137"/>
  <c r="K6137" s="1"/>
  <c r="J6138"/>
  <c r="K6138" s="1"/>
  <c r="J6139"/>
  <c r="K6139" s="1"/>
  <c r="J6140"/>
  <c r="K6140" s="1"/>
  <c r="J6141"/>
  <c r="K6141" s="1"/>
  <c r="J6142"/>
  <c r="K6142" s="1"/>
  <c r="J6143"/>
  <c r="K6143" s="1"/>
  <c r="J6144"/>
  <c r="K6144" s="1"/>
  <c r="J6145"/>
  <c r="K6145" s="1"/>
  <c r="J6146"/>
  <c r="K6146" s="1"/>
  <c r="J6147"/>
  <c r="K6147" s="1"/>
  <c r="J6148"/>
  <c r="K6148" s="1"/>
  <c r="J6149"/>
  <c r="K6149" s="1"/>
  <c r="J6150"/>
  <c r="K6150" s="1"/>
  <c r="J6151"/>
  <c r="K6151" s="1"/>
  <c r="J6152"/>
  <c r="K6152" s="1"/>
  <c r="J6153"/>
  <c r="K6153" s="1"/>
  <c r="J6154"/>
  <c r="K6154" s="1"/>
  <c r="J6155"/>
  <c r="K6155" s="1"/>
  <c r="J6156"/>
  <c r="K6156" s="1"/>
  <c r="J6157"/>
  <c r="K6157" s="1"/>
  <c r="J6158"/>
  <c r="K6158" s="1"/>
  <c r="J6159"/>
  <c r="K6159" s="1"/>
  <c r="J6160"/>
  <c r="K6160" s="1"/>
  <c r="J6161"/>
  <c r="K6161" s="1"/>
  <c r="J6162"/>
  <c r="K6162" s="1"/>
  <c r="J6163"/>
  <c r="K6163" s="1"/>
  <c r="J6164"/>
  <c r="K6164" s="1"/>
  <c r="J6165"/>
  <c r="K6165" s="1"/>
  <c r="J6166"/>
  <c r="K6166" s="1"/>
  <c r="J6167"/>
  <c r="K6167" s="1"/>
  <c r="J6168"/>
  <c r="K6168" s="1"/>
  <c r="J6169"/>
  <c r="K6169" s="1"/>
  <c r="J6170"/>
  <c r="K6170" s="1"/>
  <c r="J6171"/>
  <c r="K6171" s="1"/>
  <c r="J6172"/>
  <c r="K6172" s="1"/>
  <c r="J6173"/>
  <c r="K6173" s="1"/>
  <c r="J6174"/>
  <c r="K6174" s="1"/>
  <c r="J6175"/>
  <c r="K6175" s="1"/>
  <c r="J6176"/>
  <c r="K6176" s="1"/>
  <c r="J6177"/>
  <c r="K6177" s="1"/>
  <c r="J6178"/>
  <c r="K6178" s="1"/>
  <c r="J6179"/>
  <c r="K6179" s="1"/>
  <c r="J6180"/>
  <c r="K6180" s="1"/>
  <c r="J6181"/>
  <c r="K6181" s="1"/>
  <c r="J6182"/>
  <c r="K6182" s="1"/>
  <c r="J6183"/>
  <c r="K6183" s="1"/>
  <c r="J6184"/>
  <c r="K6184" s="1"/>
  <c r="J6185"/>
  <c r="K6185" s="1"/>
  <c r="J6186"/>
  <c r="K6186" s="1"/>
  <c r="J6187"/>
  <c r="K6187" s="1"/>
  <c r="J6188"/>
  <c r="K6188" s="1"/>
  <c r="J6189"/>
  <c r="K6189" s="1"/>
  <c r="J6190"/>
  <c r="K6190" s="1"/>
  <c r="J6191"/>
  <c r="K6191" s="1"/>
  <c r="J6192"/>
  <c r="K6192" s="1"/>
  <c r="J6193"/>
  <c r="K6193" s="1"/>
  <c r="J6194"/>
  <c r="K6194" s="1"/>
  <c r="J6195"/>
  <c r="K6195" s="1"/>
  <c r="J6196"/>
  <c r="K6196" s="1"/>
  <c r="J6197"/>
  <c r="K6197" s="1"/>
  <c r="J6198"/>
  <c r="K6198" s="1"/>
  <c r="J6199"/>
  <c r="K6199" s="1"/>
  <c r="J6200"/>
  <c r="K6200" s="1"/>
  <c r="J6201"/>
  <c r="K6201" s="1"/>
  <c r="J6202"/>
  <c r="K6202" s="1"/>
  <c r="J6203"/>
  <c r="K6203" s="1"/>
  <c r="J6204"/>
  <c r="K6204" s="1"/>
  <c r="J6205"/>
  <c r="K6205" s="1"/>
  <c r="J6206"/>
  <c r="K6206" s="1"/>
  <c r="J6207"/>
  <c r="K6207" s="1"/>
  <c r="J6208"/>
  <c r="K6208" s="1"/>
  <c r="J6209"/>
  <c r="K6209" s="1"/>
  <c r="J6210"/>
  <c r="K6210" s="1"/>
  <c r="J6211"/>
  <c r="K6211" s="1"/>
  <c r="J6212"/>
  <c r="K6212" s="1"/>
  <c r="J6213"/>
  <c r="K6213" s="1"/>
  <c r="J6214"/>
  <c r="K6214" s="1"/>
  <c r="J6215"/>
  <c r="K6215" s="1"/>
  <c r="J6216"/>
  <c r="K6216" s="1"/>
  <c r="J6217"/>
  <c r="K6217" s="1"/>
  <c r="J6218"/>
  <c r="K6218" s="1"/>
  <c r="J6219"/>
  <c r="K6219" s="1"/>
  <c r="J6220"/>
  <c r="K6220" s="1"/>
  <c r="J6221"/>
  <c r="K6221" s="1"/>
  <c r="J6222"/>
  <c r="K6222" s="1"/>
  <c r="J6223"/>
  <c r="K6223" s="1"/>
  <c r="J6224"/>
  <c r="K6224" s="1"/>
  <c r="J6225"/>
  <c r="K6225" s="1"/>
  <c r="J6226"/>
  <c r="K6226" s="1"/>
  <c r="J6227"/>
  <c r="K6227" s="1"/>
  <c r="J6228"/>
  <c r="K6228" s="1"/>
  <c r="J6229"/>
  <c r="K6229" s="1"/>
  <c r="J6230"/>
  <c r="K6230" s="1"/>
  <c r="J6231"/>
  <c r="K6231" s="1"/>
  <c r="J6232"/>
  <c r="K6232" s="1"/>
  <c r="J6233"/>
  <c r="K6233" s="1"/>
  <c r="J6234"/>
  <c r="K6234" s="1"/>
  <c r="J6235"/>
  <c r="K6235" s="1"/>
  <c r="J6236"/>
  <c r="K6236" s="1"/>
  <c r="J6237"/>
  <c r="K6237" s="1"/>
  <c r="J6238"/>
  <c r="K6238" s="1"/>
  <c r="J6239"/>
  <c r="K6239" s="1"/>
  <c r="J6240"/>
  <c r="K6240" s="1"/>
  <c r="J6241"/>
  <c r="K6241" s="1"/>
  <c r="J6242"/>
  <c r="K6242" s="1"/>
  <c r="J6243"/>
  <c r="K6243" s="1"/>
  <c r="J6244"/>
  <c r="K6244" s="1"/>
  <c r="J6245"/>
  <c r="K6245" s="1"/>
  <c r="J6246"/>
  <c r="K6246" s="1"/>
  <c r="J6247"/>
  <c r="K6247" s="1"/>
  <c r="J6248"/>
  <c r="K6248" s="1"/>
  <c r="J6249"/>
  <c r="K6249" s="1"/>
  <c r="J6250"/>
  <c r="K6250" s="1"/>
  <c r="J6251"/>
  <c r="K6251" s="1"/>
  <c r="J6252"/>
  <c r="K6252" s="1"/>
  <c r="J6253"/>
  <c r="K6253" s="1"/>
  <c r="J6254"/>
  <c r="K6254" s="1"/>
  <c r="J6255"/>
  <c r="K6255" s="1"/>
  <c r="J6256"/>
  <c r="K6256" s="1"/>
  <c r="J6257"/>
  <c r="K6257" s="1"/>
  <c r="J6258"/>
  <c r="K6258" s="1"/>
  <c r="J6259"/>
  <c r="K6259" s="1"/>
  <c r="J6260"/>
  <c r="K6260" s="1"/>
  <c r="J6261"/>
  <c r="K6261" s="1"/>
  <c r="J6262"/>
  <c r="K6262" s="1"/>
  <c r="J6263"/>
  <c r="K6263" s="1"/>
  <c r="J6264"/>
  <c r="K6264" s="1"/>
  <c r="J6265"/>
  <c r="K6265" s="1"/>
  <c r="J6266"/>
  <c r="K6266" s="1"/>
  <c r="J6267"/>
  <c r="K6267" s="1"/>
  <c r="J6268"/>
  <c r="K6268" s="1"/>
  <c r="J6269"/>
  <c r="K6269" s="1"/>
  <c r="J6270"/>
  <c r="K6270" s="1"/>
  <c r="J6271"/>
  <c r="K6271" s="1"/>
  <c r="J6272"/>
  <c r="K6272" s="1"/>
  <c r="J6273"/>
  <c r="K6273" s="1"/>
  <c r="J6274"/>
  <c r="K6274" s="1"/>
  <c r="J6275"/>
  <c r="K6275" s="1"/>
  <c r="J6276"/>
  <c r="K6276" s="1"/>
  <c r="J6277"/>
  <c r="K6277" s="1"/>
  <c r="J6278"/>
  <c r="K6278" s="1"/>
  <c r="J6279"/>
  <c r="K6279" s="1"/>
  <c r="J6280"/>
  <c r="K6280" s="1"/>
  <c r="J6281"/>
  <c r="K6281" s="1"/>
  <c r="J6282"/>
  <c r="K6282" s="1"/>
  <c r="J6283"/>
  <c r="K6283" s="1"/>
  <c r="J6284"/>
  <c r="K6284" s="1"/>
  <c r="J6285"/>
  <c r="K6285" s="1"/>
  <c r="J6286"/>
  <c r="K6286" s="1"/>
  <c r="J6287"/>
  <c r="K6287" s="1"/>
  <c r="J6288"/>
  <c r="K6288" s="1"/>
  <c r="J6289"/>
  <c r="K6289" s="1"/>
  <c r="J6290"/>
  <c r="K6290" s="1"/>
  <c r="J6291"/>
  <c r="K6291" s="1"/>
  <c r="J6292"/>
  <c r="K6292" s="1"/>
  <c r="J6293"/>
  <c r="K6293" s="1"/>
  <c r="J6294"/>
  <c r="K6294" s="1"/>
  <c r="J6295"/>
  <c r="K6295" s="1"/>
  <c r="J6296"/>
  <c r="K6296" s="1"/>
  <c r="J6297"/>
  <c r="K6297" s="1"/>
  <c r="J6298"/>
  <c r="K6298" s="1"/>
  <c r="J6299"/>
  <c r="K6299" s="1"/>
  <c r="J6300"/>
  <c r="K6300" s="1"/>
  <c r="J6301"/>
  <c r="K6301" s="1"/>
  <c r="J6302"/>
  <c r="K6302" s="1"/>
  <c r="J6303"/>
  <c r="K6303" s="1"/>
  <c r="J6304"/>
  <c r="K6304" s="1"/>
  <c r="J6313"/>
  <c r="K6313" s="1"/>
  <c r="J6314"/>
  <c r="K6314" s="1"/>
  <c r="J6315"/>
  <c r="K6315" s="1"/>
  <c r="J6318"/>
  <c r="K6318" s="1"/>
  <c r="J6319"/>
  <c r="K6319" s="1"/>
  <c r="J6335"/>
  <c r="K6335" s="1"/>
  <c r="J6343"/>
  <c r="K6343" s="1"/>
  <c r="J6344"/>
  <c r="K6344" s="1"/>
  <c r="J6345"/>
  <c r="K6345" s="1"/>
  <c r="J6351"/>
  <c r="K6351" s="1"/>
  <c r="J6352"/>
  <c r="K6352" s="1"/>
  <c r="J6353"/>
  <c r="K6353" s="1"/>
  <c r="J6362"/>
  <c r="K6362" s="1"/>
  <c r="J6363"/>
  <c r="K6363" s="1"/>
  <c r="J6366"/>
  <c r="K6366" s="1"/>
  <c r="J6367"/>
  <c r="K6367" s="1"/>
  <c r="J6395"/>
  <c r="K6395" s="1"/>
  <c r="J6398"/>
  <c r="K6398" s="1"/>
  <c r="J6409"/>
  <c r="K6409" s="1"/>
  <c r="J6417"/>
  <c r="K6417" s="1"/>
  <c r="J6418"/>
  <c r="K6418" s="1"/>
  <c r="J6429"/>
  <c r="K6429" s="1"/>
  <c r="J6432"/>
  <c r="K6432" s="1"/>
  <c r="J6435"/>
  <c r="K6435" s="1"/>
  <c r="J6436"/>
  <c r="K6436" s="1"/>
  <c r="J6445"/>
  <c r="K6445" s="1"/>
  <c r="J6446"/>
  <c r="K6446" s="1"/>
  <c r="J6447"/>
  <c r="K6447" s="1"/>
  <c r="J6448"/>
  <c r="K6448" s="1"/>
  <c r="J6451"/>
  <c r="K6451" s="1"/>
  <c r="J6460"/>
  <c r="K6460" s="1"/>
  <c r="J6466"/>
  <c r="K6466" s="1"/>
  <c r="J6469"/>
  <c r="K6469" s="1"/>
  <c r="J6477"/>
  <c r="K6477" s="1"/>
  <c r="J6480"/>
  <c r="K6480" s="1"/>
  <c r="J6485"/>
  <c r="K6485" s="1"/>
  <c r="J6486"/>
  <c r="K6486" s="1"/>
  <c r="J6489"/>
  <c r="K6489" s="1"/>
  <c r="J6490"/>
  <c r="K6490" s="1"/>
  <c r="J6493"/>
  <c r="K6493" s="1"/>
  <c r="J6496"/>
  <c r="K6496" s="1"/>
  <c r="J6507"/>
  <c r="K6507" s="1"/>
  <c r="J6534"/>
  <c r="K6534" s="1"/>
  <c r="J6539"/>
  <c r="K6539" s="1"/>
  <c r="J6549"/>
  <c r="K6549" s="1"/>
  <c r="J6559"/>
  <c r="K6559" s="1"/>
  <c r="J6565"/>
  <c r="K6565" s="1"/>
  <c r="J6566"/>
  <c r="K6566" s="1"/>
  <c r="J6578"/>
  <c r="K6578" s="1"/>
  <c r="J6586"/>
  <c r="K6586" s="1"/>
  <c r="J6591"/>
  <c r="K6591" s="1"/>
  <c r="J6597"/>
  <c r="K6597" s="1"/>
  <c r="J6598"/>
  <c r="K6598" s="1"/>
  <c r="J6599"/>
  <c r="K6599" s="1"/>
  <c r="J6605"/>
  <c r="K6605" s="1"/>
  <c r="J6606"/>
  <c r="K6606" s="1"/>
  <c r="J6607"/>
  <c r="K6607" s="1"/>
  <c r="J6608"/>
  <c r="K6608" s="1"/>
  <c r="J6618"/>
  <c r="K6618" s="1"/>
  <c r="J6621"/>
  <c r="K6621" s="1"/>
  <c r="J6627"/>
  <c r="K6627" s="1"/>
  <c r="J6634"/>
  <c r="K6634" s="1"/>
  <c r="J6639"/>
  <c r="K6639" s="1"/>
  <c r="J6644"/>
  <c r="K6644" s="1"/>
  <c r="J6645"/>
  <c r="K6645" s="1"/>
  <c r="J6646"/>
  <c r="K6646" s="1"/>
  <c r="J6649"/>
  <c r="K6649" s="1"/>
  <c r="J6657"/>
  <c r="K6657" s="1"/>
  <c r="J6658"/>
  <c r="K6658" s="1"/>
  <c r="J6661"/>
  <c r="K6661" s="1"/>
  <c r="J6685"/>
  <c r="K6685" s="1"/>
  <c r="J6693"/>
  <c r="K6693" s="1"/>
  <c r="J6696"/>
  <c r="K6696" s="1"/>
  <c r="J6704"/>
  <c r="K6704" s="1"/>
  <c r="J6720"/>
  <c r="K6720" s="1"/>
  <c r="J6721"/>
  <c r="K6721" s="1"/>
  <c r="J6727"/>
  <c r="K6727" s="1"/>
  <c r="J6736"/>
  <c r="K6736" s="1"/>
  <c r="J6737"/>
  <c r="K6737" s="1"/>
  <c r="J6741"/>
  <c r="K6741" s="1"/>
  <c r="J6746"/>
  <c r="K6746" s="1"/>
  <c r="J6750"/>
  <c r="K6750" s="1"/>
  <c r="J6763"/>
  <c r="K6763" s="1"/>
  <c r="J6766"/>
  <c r="K6766" s="1"/>
  <c r="J6767"/>
  <c r="K6767" s="1"/>
  <c r="J6774"/>
  <c r="K6774" s="1"/>
  <c r="J6781"/>
  <c r="K6781" s="1"/>
  <c r="J6782"/>
  <c r="K6782" s="1"/>
  <c r="J6783"/>
  <c r="K6783" s="1"/>
  <c r="J6789"/>
  <c r="K6789" s="1"/>
  <c r="J6790"/>
  <c r="K6790" s="1"/>
  <c r="J6793"/>
  <c r="K6793" s="1"/>
  <c r="J6799"/>
  <c r="K6799" s="1"/>
  <c r="J6804"/>
  <c r="K6804" s="1"/>
  <c r="J6810"/>
  <c r="K6810" s="1"/>
  <c r="J6816"/>
  <c r="K6816" s="1"/>
  <c r="J6819"/>
  <c r="K6819" s="1"/>
  <c r="J6822"/>
  <c r="K6822" s="1"/>
  <c r="J6829"/>
  <c r="K6829" s="1"/>
  <c r="J6839"/>
  <c r="K6839" s="1"/>
  <c r="J6843"/>
  <c r="K6843" s="1"/>
  <c r="J6846"/>
  <c r="K6846" s="1"/>
  <c r="J6849"/>
  <c r="K6849" s="1"/>
  <c r="J6858"/>
  <c r="K6858" s="1"/>
  <c r="J6861"/>
  <c r="K6861" s="1"/>
  <c r="J6862"/>
  <c r="K6862" s="1"/>
  <c r="J6866"/>
  <c r="K6866" s="1"/>
  <c r="J6867"/>
  <c r="K6867" s="1"/>
  <c r="J6868"/>
  <c r="K6868" s="1"/>
  <c r="J6871"/>
  <c r="K6871" s="1"/>
  <c r="J6872"/>
  <c r="K6872" s="1"/>
  <c r="J6873"/>
  <c r="K6873" s="1"/>
  <c r="J6879"/>
  <c r="K6879" s="1"/>
  <c r="J6880"/>
  <c r="K6880" s="1"/>
  <c r="J6885"/>
  <c r="K6885" s="1"/>
  <c r="J6886"/>
  <c r="K6886" s="1"/>
  <c r="J6887"/>
  <c r="K6887" s="1"/>
  <c r="J6892"/>
  <c r="K6892" s="1"/>
  <c r="J6908"/>
  <c r="K6908" s="1"/>
  <c r="J6913"/>
  <c r="K6913" s="1"/>
  <c r="J6916"/>
  <c r="K6916" s="1"/>
  <c r="J6925"/>
  <c r="K6925" s="1"/>
  <c r="J6930"/>
  <c r="K6930" s="1"/>
  <c r="J6935"/>
  <c r="K6935" s="1"/>
  <c r="J6943"/>
  <c r="K6943" s="1"/>
  <c r="J6951"/>
  <c r="K6951" s="1"/>
  <c r="J6997"/>
  <c r="K6997" s="1"/>
  <c r="J6998"/>
  <c r="K6998" s="1"/>
  <c r="J7014"/>
  <c r="K7014" s="1"/>
  <c r="J7024"/>
  <c r="K7024" s="1"/>
  <c r="J7025"/>
  <c r="K7025" s="1"/>
  <c r="J7060"/>
  <c r="K7060" s="1"/>
  <c r="J7061"/>
  <c r="K7061" s="1"/>
  <c r="J7065"/>
  <c r="K7065" s="1"/>
  <c r="J7068"/>
  <c r="K7068" s="1"/>
  <c r="J7073"/>
  <c r="K7073" s="1"/>
  <c r="J7074"/>
  <c r="K7074" s="1"/>
  <c r="J7075"/>
  <c r="K7075" s="1"/>
  <c r="J7076"/>
  <c r="K7076" s="1"/>
  <c r="J7079"/>
  <c r="K7079" s="1"/>
  <c r="J7083"/>
  <c r="K7083" s="1"/>
  <c r="J7089"/>
  <c r="K7089" s="1"/>
  <c r="J7090"/>
  <c r="K7090" s="1"/>
  <c r="J7091"/>
  <c r="K7091" s="1"/>
  <c r="J7098"/>
  <c r="K7098" s="1"/>
  <c r="J7106"/>
  <c r="K7106" s="1"/>
  <c r="J7107"/>
  <c r="K7107" s="1"/>
  <c r="J7111"/>
  <c r="K7111" s="1"/>
  <c r="J6117"/>
  <c r="K6117" s="1"/>
  <c r="J6316"/>
  <c r="K6316" s="1"/>
  <c r="J6317"/>
  <c r="K6317" s="1"/>
  <c r="J6320"/>
  <c r="K6320" s="1"/>
  <c r="J6321"/>
  <c r="K6321" s="1"/>
  <c r="J6322"/>
  <c r="K6322" s="1"/>
  <c r="J6323"/>
  <c r="K6323" s="1"/>
  <c r="J6324"/>
  <c r="K6324" s="1"/>
  <c r="J6336"/>
  <c r="K6336" s="1"/>
  <c r="J6346"/>
  <c r="K6346" s="1"/>
  <c r="J6347"/>
  <c r="K6347" s="1"/>
  <c r="J6348"/>
  <c r="K6348" s="1"/>
  <c r="J6354"/>
  <c r="K6354" s="1"/>
  <c r="J6361"/>
  <c r="K6361" s="1"/>
  <c r="J6364"/>
  <c r="K6364" s="1"/>
  <c r="J6365"/>
  <c r="K6365" s="1"/>
  <c r="J6368"/>
  <c r="K6368" s="1"/>
  <c r="J6369"/>
  <c r="K6369" s="1"/>
  <c r="J6370"/>
  <c r="K6370" s="1"/>
  <c r="J6375"/>
  <c r="K6375" s="1"/>
  <c r="J6376"/>
  <c r="K6376" s="1"/>
  <c r="J6385"/>
  <c r="K6385" s="1"/>
  <c r="J6386"/>
  <c r="K6386" s="1"/>
  <c r="J6387"/>
  <c r="K6387" s="1"/>
  <c r="J6388"/>
  <c r="K6388" s="1"/>
  <c r="J6396"/>
  <c r="K6396" s="1"/>
  <c r="J6397"/>
  <c r="K6397" s="1"/>
  <c r="J6405"/>
  <c r="K6405" s="1"/>
  <c r="J6406"/>
  <c r="K6406" s="1"/>
  <c r="J6410"/>
  <c r="K6410" s="1"/>
  <c r="J6413"/>
  <c r="K6413" s="1"/>
  <c r="J6414"/>
  <c r="K6414" s="1"/>
  <c r="J6430"/>
  <c r="K6430" s="1"/>
  <c r="J6431"/>
  <c r="K6431" s="1"/>
  <c r="J6452"/>
  <c r="K6452" s="1"/>
  <c r="J6453"/>
  <c r="K6453" s="1"/>
  <c r="J6454"/>
  <c r="K6454" s="1"/>
  <c r="J6459"/>
  <c r="K6459" s="1"/>
  <c r="J6465"/>
  <c r="K6465" s="1"/>
  <c r="J6470"/>
  <c r="K6470" s="1"/>
  <c r="J6471"/>
  <c r="K6471" s="1"/>
  <c r="J6472"/>
  <c r="K6472" s="1"/>
  <c r="J6478"/>
  <c r="K6478" s="1"/>
  <c r="J6479"/>
  <c r="K6479" s="1"/>
  <c r="J6494"/>
  <c r="K6494" s="1"/>
  <c r="J6495"/>
  <c r="K6495" s="1"/>
  <c r="J6499"/>
  <c r="K6499" s="1"/>
  <c r="J6500"/>
  <c r="K6500" s="1"/>
  <c r="J6508"/>
  <c r="K6508" s="1"/>
  <c r="J6521"/>
  <c r="K6521" s="1"/>
  <c r="J6522"/>
  <c r="K6522" s="1"/>
  <c r="J6533"/>
  <c r="K6533" s="1"/>
  <c r="J6540"/>
  <c r="K6540" s="1"/>
  <c r="J6545"/>
  <c r="K6545" s="1"/>
  <c r="J6546"/>
  <c r="K6546" s="1"/>
  <c r="J6550"/>
  <c r="K6550" s="1"/>
  <c r="J6553"/>
  <c r="K6553" s="1"/>
  <c r="J6554"/>
  <c r="K6554" s="1"/>
  <c r="J6560"/>
  <c r="K6560" s="1"/>
  <c r="J6575"/>
  <c r="K6575" s="1"/>
  <c r="J6576"/>
  <c r="K6576" s="1"/>
  <c r="J6577"/>
  <c r="K6577" s="1"/>
  <c r="J6583"/>
  <c r="K6583" s="1"/>
  <c r="J6584"/>
  <c r="K6584" s="1"/>
  <c r="J6585"/>
  <c r="K6585" s="1"/>
  <c r="J6592"/>
  <c r="K6592" s="1"/>
  <c r="J6593"/>
  <c r="K6593" s="1"/>
  <c r="J6594"/>
  <c r="K6594" s="1"/>
  <c r="J6600"/>
  <c r="K6600" s="1"/>
  <c r="J6601"/>
  <c r="K6601" s="1"/>
  <c r="J6602"/>
  <c r="K6602" s="1"/>
  <c r="J6611"/>
  <c r="K6611" s="1"/>
  <c r="J6613"/>
  <c r="K6613" s="1"/>
  <c r="J6617"/>
  <c r="K6617" s="1"/>
  <c r="J6631"/>
  <c r="K6631" s="1"/>
  <c r="J6633"/>
  <c r="K6633" s="1"/>
  <c r="J6641"/>
  <c r="K6641" s="1"/>
  <c r="J6642"/>
  <c r="K6642" s="1"/>
  <c r="J6643"/>
  <c r="K6643" s="1"/>
  <c r="J6651"/>
  <c r="K6651" s="1"/>
  <c r="J6663"/>
  <c r="K6663" s="1"/>
  <c r="J6669"/>
  <c r="K6669" s="1"/>
  <c r="J6670"/>
  <c r="K6670" s="1"/>
  <c r="J6679"/>
  <c r="K6679" s="1"/>
  <c r="J6680"/>
  <c r="K6680" s="1"/>
  <c r="J6686"/>
  <c r="K6686" s="1"/>
  <c r="J6689"/>
  <c r="K6689" s="1"/>
  <c r="J6690"/>
  <c r="K6690" s="1"/>
  <c r="J6694"/>
  <c r="K6694" s="1"/>
  <c r="J6695"/>
  <c r="K6695" s="1"/>
  <c r="J6703"/>
  <c r="K6703" s="1"/>
  <c r="J6709"/>
  <c r="K6709" s="1"/>
  <c r="J6710"/>
  <c r="K6710" s="1"/>
  <c r="J6711"/>
  <c r="K6711" s="1"/>
  <c r="J6712"/>
  <c r="K6712" s="1"/>
  <c r="J6719"/>
  <c r="K6719" s="1"/>
  <c r="J6722"/>
  <c r="K6722" s="1"/>
  <c r="J6728"/>
  <c r="K6728" s="1"/>
  <c r="J6733"/>
  <c r="K6733" s="1"/>
  <c r="J6734"/>
  <c r="K6734" s="1"/>
  <c r="J6735"/>
  <c r="K6735" s="1"/>
  <c r="J6738"/>
  <c r="K6738" s="1"/>
  <c r="J6742"/>
  <c r="K6742" s="1"/>
  <c r="J6743"/>
  <c r="K6743" s="1"/>
  <c r="J6744"/>
  <c r="K6744" s="1"/>
  <c r="J6745"/>
  <c r="K6745" s="1"/>
  <c r="J6749"/>
  <c r="K6749" s="1"/>
  <c r="J6764"/>
  <c r="K6764" s="1"/>
  <c r="J6765"/>
  <c r="K6765" s="1"/>
  <c r="J6768"/>
  <c r="K6768" s="1"/>
  <c r="J6773"/>
  <c r="K6773" s="1"/>
  <c r="J6784"/>
  <c r="K6784" s="1"/>
  <c r="J6794"/>
  <c r="K6794" s="1"/>
  <c r="J6795"/>
  <c r="K6795" s="1"/>
  <c r="J6796"/>
  <c r="K6796" s="1"/>
  <c r="J6800"/>
  <c r="K6800" s="1"/>
  <c r="J6801"/>
  <c r="K6801" s="1"/>
  <c r="J6802"/>
  <c r="K6802" s="1"/>
  <c r="J6803"/>
  <c r="K6803" s="1"/>
  <c r="J6807"/>
  <c r="K6807" s="1"/>
  <c r="J6808"/>
  <c r="K6808" s="1"/>
  <c r="J6809"/>
  <c r="K6809" s="1"/>
  <c r="J6813"/>
  <c r="K6813" s="1"/>
  <c r="J6814"/>
  <c r="K6814" s="1"/>
  <c r="J6815"/>
  <c r="K6815" s="1"/>
  <c r="J6820"/>
  <c r="K6820" s="1"/>
  <c r="J6821"/>
  <c r="K6821" s="1"/>
  <c r="J6830"/>
  <c r="K6830" s="1"/>
  <c r="J6831"/>
  <c r="K6831" s="1"/>
  <c r="J6832"/>
  <c r="K6832" s="1"/>
  <c r="J6840"/>
  <c r="K6840" s="1"/>
  <c r="J6844"/>
  <c r="K6844" s="1"/>
  <c r="J6845"/>
  <c r="K6845" s="1"/>
  <c r="J6850"/>
  <c r="K6850" s="1"/>
  <c r="J6855"/>
  <c r="K6855" s="1"/>
  <c r="J6856"/>
  <c r="K6856" s="1"/>
  <c r="J6857"/>
  <c r="K6857" s="1"/>
  <c r="J6865"/>
  <c r="K6865" s="1"/>
  <c r="J6874"/>
  <c r="K6874" s="1"/>
  <c r="J6888"/>
  <c r="K6888" s="1"/>
  <c r="J6891"/>
  <c r="K6891" s="1"/>
  <c r="J6901"/>
  <c r="K6901" s="1"/>
  <c r="J6902"/>
  <c r="K6902" s="1"/>
  <c r="J6903"/>
  <c r="K6903" s="1"/>
  <c r="J6904"/>
  <c r="K6904" s="1"/>
  <c r="J6905"/>
  <c r="K6905" s="1"/>
  <c r="J6906"/>
  <c r="K6906" s="1"/>
  <c r="J6907"/>
  <c r="K6907" s="1"/>
  <c r="J6914"/>
  <c r="K6914" s="1"/>
  <c r="J6915"/>
  <c r="K6915" s="1"/>
  <c r="J6921"/>
  <c r="K6921" s="1"/>
  <c r="J6922"/>
  <c r="K6922" s="1"/>
  <c r="J6926"/>
  <c r="K6926" s="1"/>
  <c r="J6927"/>
  <c r="K6927" s="1"/>
  <c r="J6928"/>
  <c r="K6928" s="1"/>
  <c r="J6929"/>
  <c r="K6929" s="1"/>
  <c r="J6936"/>
  <c r="K6936" s="1"/>
  <c r="J6944"/>
  <c r="K6944" s="1"/>
  <c r="J6945"/>
  <c r="K6945" s="1"/>
  <c r="J6946"/>
  <c r="K6946" s="1"/>
  <c r="J6952"/>
  <c r="K6952" s="1"/>
  <c r="J6953"/>
  <c r="K6953" s="1"/>
  <c r="J6954"/>
  <c r="K6954" s="1"/>
  <c r="J6957"/>
  <c r="K6957" s="1"/>
  <c r="J6958"/>
  <c r="K6958" s="1"/>
  <c r="J6959"/>
  <c r="K6959" s="1"/>
  <c r="J6960"/>
  <c r="K6960" s="1"/>
  <c r="J6961"/>
  <c r="K6961" s="1"/>
  <c r="J6962"/>
  <c r="K6962" s="1"/>
  <c r="J6963"/>
  <c r="K6963" s="1"/>
  <c r="J6964"/>
  <c r="K6964" s="1"/>
  <c r="J6965"/>
  <c r="K6965" s="1"/>
  <c r="J6966"/>
  <c r="K6966" s="1"/>
  <c r="J6973"/>
  <c r="K6973" s="1"/>
  <c r="J6974"/>
  <c r="K6974" s="1"/>
  <c r="J6975"/>
  <c r="K6975" s="1"/>
  <c r="J6976"/>
  <c r="K6976" s="1"/>
  <c r="J6977"/>
  <c r="K6977" s="1"/>
  <c r="J6978"/>
  <c r="K6978" s="1"/>
  <c r="J6979"/>
  <c r="K6979" s="1"/>
  <c r="J6980"/>
  <c r="K6980" s="1"/>
  <c r="J6981"/>
  <c r="K6981" s="1"/>
  <c r="J6982"/>
  <c r="K6982" s="1"/>
  <c r="J6983"/>
  <c r="K6983" s="1"/>
  <c r="J6984"/>
  <c r="K6984" s="1"/>
  <c r="J6985"/>
  <c r="K6985" s="1"/>
  <c r="J6986"/>
  <c r="K6986" s="1"/>
  <c r="J6987"/>
  <c r="K6987" s="1"/>
  <c r="J6988"/>
  <c r="K6988" s="1"/>
  <c r="J6989"/>
  <c r="K6989" s="1"/>
  <c r="J6990"/>
  <c r="K6990" s="1"/>
  <c r="J6991"/>
  <c r="K6991" s="1"/>
  <c r="J6992"/>
  <c r="K6992" s="1"/>
  <c r="J6993"/>
  <c r="K6993" s="1"/>
  <c r="J6994"/>
  <c r="K6994" s="1"/>
  <c r="J7003"/>
  <c r="K7003" s="1"/>
  <c r="J7004"/>
  <c r="K7004" s="1"/>
  <c r="J7005"/>
  <c r="K7005" s="1"/>
  <c r="J7006"/>
  <c r="K7006" s="1"/>
  <c r="J7007"/>
  <c r="K7007" s="1"/>
  <c r="J7008"/>
  <c r="K7008" s="1"/>
  <c r="J7009"/>
  <c r="K7009" s="1"/>
  <c r="J7010"/>
  <c r="K7010" s="1"/>
  <c r="J7011"/>
  <c r="K7011" s="1"/>
  <c r="J7012"/>
  <c r="K7012" s="1"/>
  <c r="J7013"/>
  <c r="K7013" s="1"/>
  <c r="J7023"/>
  <c r="K7023" s="1"/>
  <c r="J7026"/>
  <c r="K7026" s="1"/>
  <c r="J7051"/>
  <c r="K7051" s="1"/>
  <c r="J7052"/>
  <c r="K7052" s="1"/>
  <c r="J7055"/>
  <c r="K7055" s="1"/>
  <c r="J7056"/>
  <c r="K7056" s="1"/>
  <c r="J7059"/>
  <c r="K7059" s="1"/>
  <c r="J7062"/>
  <c r="K7062" s="1"/>
  <c r="J7066"/>
  <c r="K7066" s="1"/>
  <c r="J7067"/>
  <c r="K7067" s="1"/>
  <c r="J7080"/>
  <c r="K7080" s="1"/>
  <c r="J7084"/>
  <c r="K7084" s="1"/>
  <c r="J7085"/>
  <c r="K7085" s="1"/>
  <c r="J7086"/>
  <c r="K7086" s="1"/>
  <c r="J7092"/>
  <c r="K7092" s="1"/>
  <c r="J7093"/>
  <c r="K7093" s="1"/>
  <c r="J7094"/>
  <c r="K7094" s="1"/>
  <c r="J7095"/>
  <c r="K7095" s="1"/>
  <c r="J7096"/>
  <c r="K7096" s="1"/>
  <c r="J7097"/>
  <c r="K7097" s="1"/>
  <c r="J7103"/>
  <c r="K7103" s="1"/>
  <c r="J7104"/>
  <c r="K7104" s="1"/>
  <c r="J7105"/>
  <c r="K7105" s="1"/>
  <c r="J7108"/>
  <c r="K7108" s="1"/>
  <c r="J7112"/>
  <c r="K7112" s="1"/>
  <c r="J7115"/>
  <c r="K7115" s="1"/>
  <c r="J7116"/>
  <c r="K7116" s="1"/>
  <c r="J7119"/>
  <c r="K7119" s="1"/>
  <c r="J7122"/>
  <c r="K7122" s="1"/>
  <c r="J7123"/>
  <c r="K7123" s="1"/>
  <c r="J7142"/>
  <c r="K7142" s="1"/>
  <c r="J7148"/>
  <c r="K7148" s="1"/>
  <c r="J7149"/>
  <c r="K7149" s="1"/>
  <c r="J7155"/>
  <c r="K7155" s="1"/>
  <c r="J7161"/>
  <c r="K7161" s="1"/>
  <c r="J7166"/>
  <c r="K7166" s="1"/>
  <c r="J7167"/>
  <c r="K7167" s="1"/>
  <c r="J7168"/>
  <c r="K7168" s="1"/>
  <c r="J7171"/>
  <c r="K7171" s="1"/>
  <c r="J7184"/>
  <c r="K7184" s="1"/>
  <c r="J7185"/>
  <c r="K7185" s="1"/>
  <c r="J7204"/>
  <c r="K7204" s="1"/>
  <c r="J7223"/>
  <c r="K7223" s="1"/>
  <c r="J7226"/>
  <c r="K7226" s="1"/>
  <c r="J7227"/>
  <c r="K7227" s="1"/>
  <c r="J7228"/>
  <c r="K7228" s="1"/>
  <c r="J7231"/>
  <c r="K7231" s="1"/>
  <c r="J7232"/>
  <c r="K7232" s="1"/>
  <c r="J7233"/>
  <c r="K7233" s="1"/>
  <c r="J7244"/>
  <c r="K7244" s="1"/>
  <c r="J7250"/>
  <c r="K7250" s="1"/>
  <c r="J7275"/>
  <c r="K7275" s="1"/>
  <c r="J7285"/>
  <c r="K7285" s="1"/>
  <c r="J7306"/>
  <c r="K7306" s="1"/>
  <c r="J7322"/>
  <c r="K7322" s="1"/>
  <c r="J7323"/>
  <c r="K7323" s="1"/>
  <c r="J7324"/>
  <c r="K7324" s="1"/>
  <c r="J7332"/>
  <c r="K7332" s="1"/>
  <c r="J7333"/>
  <c r="K7333" s="1"/>
  <c r="J7334"/>
  <c r="K7334" s="1"/>
  <c r="J7342"/>
  <c r="K7342" s="1"/>
  <c r="J7343"/>
  <c r="K7343" s="1"/>
  <c r="J7353"/>
  <c r="K7353" s="1"/>
  <c r="J7354"/>
  <c r="K7354" s="1"/>
  <c r="J7355"/>
  <c r="K7355" s="1"/>
  <c r="J7362"/>
  <c r="K7362" s="1"/>
  <c r="J7363"/>
  <c r="K7363" s="1"/>
  <c r="J7364"/>
  <c r="K7364" s="1"/>
  <c r="J7378"/>
  <c r="K7378" s="1"/>
  <c r="J7379"/>
  <c r="K7379" s="1"/>
  <c r="J7384"/>
  <c r="K7384" s="1"/>
  <c r="J7385"/>
  <c r="K7385" s="1"/>
  <c r="J7388"/>
  <c r="K7388" s="1"/>
  <c r="J7389"/>
  <c r="K7389" s="1"/>
  <c r="J7390"/>
  <c r="K7390" s="1"/>
  <c r="J7391"/>
  <c r="K7391" s="1"/>
  <c r="J7392"/>
  <c r="K7392" s="1"/>
  <c r="J7402"/>
  <c r="K7402" s="1"/>
  <c r="J7405"/>
  <c r="K7405" s="1"/>
  <c r="J7406"/>
  <c r="K7406" s="1"/>
  <c r="J7413"/>
  <c r="K7413" s="1"/>
  <c r="J7414"/>
  <c r="K7414" s="1"/>
  <c r="J7417"/>
  <c r="K7417" s="1"/>
  <c r="J7418"/>
  <c r="K7418" s="1"/>
  <c r="J7419"/>
  <c r="K7419" s="1"/>
  <c r="J7420"/>
  <c r="K7420" s="1"/>
  <c r="J7421"/>
  <c r="K7421" s="1"/>
  <c r="J7424"/>
  <c r="K7424" s="1"/>
  <c r="J7425"/>
  <c r="K7425" s="1"/>
  <c r="J7428"/>
  <c r="K7428" s="1"/>
  <c r="J7431"/>
  <c r="K7431" s="1"/>
  <c r="J7432"/>
  <c r="K7432" s="1"/>
  <c r="J7433"/>
  <c r="K7433" s="1"/>
  <c r="J7434"/>
  <c r="K7434" s="1"/>
  <c r="J7435"/>
  <c r="K7435" s="1"/>
  <c r="J7440"/>
  <c r="K7440" s="1"/>
  <c r="J7441"/>
  <c r="K7441" s="1"/>
  <c r="J7451"/>
  <c r="K7451" s="1"/>
  <c r="J7462"/>
  <c r="K7462" s="1"/>
  <c r="J7463"/>
  <c r="K7463" s="1"/>
  <c r="J7481"/>
  <c r="K7481" s="1"/>
  <c r="J7482"/>
  <c r="K7482" s="1"/>
  <c r="J7485"/>
  <c r="K7485" s="1"/>
  <c r="J7486"/>
  <c r="K7486" s="1"/>
  <c r="J7487"/>
  <c r="K7487" s="1"/>
  <c r="J7488"/>
  <c r="K7488" s="1"/>
  <c r="J7489"/>
  <c r="K7489" s="1"/>
  <c r="J7502"/>
  <c r="K7502" s="1"/>
  <c r="J7503"/>
  <c r="K7503" s="1"/>
  <c r="J7504"/>
  <c r="K7504" s="1"/>
  <c r="J7514"/>
  <c r="K7514" s="1"/>
  <c r="J7515"/>
  <c r="K7515" s="1"/>
  <c r="J7521"/>
  <c r="K7521" s="1"/>
  <c r="J7522"/>
  <c r="K7522" s="1"/>
  <c r="J7536"/>
  <c r="K7536" s="1"/>
  <c r="J7539"/>
  <c r="K7539" s="1"/>
  <c r="J7540"/>
  <c r="K7540" s="1"/>
  <c r="J7541"/>
  <c r="K7541" s="1"/>
  <c r="J7542"/>
  <c r="K7542" s="1"/>
  <c r="J7543"/>
  <c r="K7543" s="1"/>
  <c r="J7544"/>
  <c r="K7544" s="1"/>
  <c r="J7547"/>
  <c r="K7547" s="1"/>
  <c r="J7548"/>
  <c r="K7548" s="1"/>
  <c r="J7549"/>
  <c r="K7549" s="1"/>
  <c r="J7550"/>
  <c r="K7550" s="1"/>
  <c r="J7551"/>
  <c r="K7551" s="1"/>
  <c r="J7552"/>
  <c r="K7552" s="1"/>
  <c r="J7555"/>
  <c r="K7555" s="1"/>
  <c r="J7556"/>
  <c r="K7556" s="1"/>
  <c r="J7568"/>
  <c r="K7568" s="1"/>
  <c r="J7569"/>
  <c r="K7569" s="1"/>
  <c r="J7578"/>
  <c r="K7578" s="1"/>
  <c r="J7579"/>
  <c r="K7579" s="1"/>
  <c r="J7580"/>
  <c r="K7580" s="1"/>
  <c r="J7585"/>
  <c r="K7585" s="1"/>
  <c r="J7586"/>
  <c r="K7586" s="1"/>
  <c r="J7587"/>
  <c r="K7587" s="1"/>
  <c r="J7594"/>
  <c r="K7594" s="1"/>
  <c r="J7595"/>
  <c r="K7595" s="1"/>
  <c r="J7596"/>
  <c r="K7596" s="1"/>
  <c r="J7597"/>
  <c r="K7597" s="1"/>
  <c r="J7598"/>
  <c r="K7598" s="1"/>
  <c r="J7599"/>
  <c r="K7599" s="1"/>
  <c r="J7608"/>
  <c r="K7608" s="1"/>
  <c r="J7609"/>
  <c r="K7609" s="1"/>
  <c r="J7612"/>
  <c r="K7612" s="1"/>
  <c r="J7613"/>
  <c r="K7613" s="1"/>
  <c r="J7614"/>
  <c r="K7614" s="1"/>
  <c r="J7629"/>
  <c r="K7629" s="1"/>
  <c r="J7630"/>
  <c r="K7630" s="1"/>
  <c r="J7631"/>
  <c r="K7631" s="1"/>
  <c r="J7641"/>
  <c r="K7641" s="1"/>
  <c r="J7642"/>
  <c r="K7642" s="1"/>
  <c r="J7645"/>
  <c r="K7645" s="1"/>
  <c r="J7646"/>
  <c r="K7646" s="1"/>
  <c r="J7650"/>
  <c r="K7650" s="1"/>
  <c r="J7665"/>
  <c r="K7665" s="1"/>
  <c r="J7678"/>
  <c r="K7678" s="1"/>
  <c r="J7679"/>
  <c r="K7679" s="1"/>
  <c r="J7682"/>
  <c r="K7682" s="1"/>
  <c r="J7683"/>
  <c r="K7683" s="1"/>
  <c r="J7684"/>
  <c r="K7684" s="1"/>
  <c r="J7687"/>
  <c r="K7687" s="1"/>
  <c r="J7688"/>
  <c r="K7688" s="1"/>
  <c r="J7691"/>
  <c r="K7691" s="1"/>
  <c r="J7698"/>
  <c r="K7698" s="1"/>
  <c r="J7701"/>
  <c r="K7701" s="1"/>
  <c r="J7702"/>
  <c r="K7702" s="1"/>
  <c r="J7703"/>
  <c r="K7703" s="1"/>
  <c r="J7715"/>
  <c r="K7715" s="1"/>
  <c r="J7731"/>
  <c r="K7731" s="1"/>
  <c r="J7732"/>
  <c r="K7732" s="1"/>
  <c r="J7735"/>
  <c r="K7735" s="1"/>
  <c r="J7736"/>
  <c r="K7736" s="1"/>
  <c r="J7739"/>
  <c r="K7739" s="1"/>
  <c r="J7741"/>
  <c r="K7741" s="1"/>
  <c r="J7746"/>
  <c r="K7746" s="1"/>
  <c r="J7747"/>
  <c r="K7747" s="1"/>
  <c r="J7748"/>
  <c r="K7748" s="1"/>
  <c r="J7751"/>
  <c r="K7751" s="1"/>
  <c r="J7752"/>
  <c r="K7752" s="1"/>
  <c r="J7753"/>
  <c r="K7753" s="1"/>
  <c r="J7754"/>
  <c r="K7754" s="1"/>
  <c r="J7755"/>
  <c r="K7755" s="1"/>
  <c r="J7774"/>
  <c r="K7774" s="1"/>
  <c r="J7775"/>
  <c r="K7775" s="1"/>
  <c r="J7776"/>
  <c r="K7776" s="1"/>
  <c r="J7777"/>
  <c r="K7777" s="1"/>
  <c r="J7778"/>
  <c r="K7778" s="1"/>
  <c r="J7779"/>
  <c r="K7779" s="1"/>
  <c r="J7782"/>
  <c r="K7782" s="1"/>
  <c r="J7783"/>
  <c r="K7783" s="1"/>
  <c r="J7784"/>
  <c r="K7784" s="1"/>
  <c r="J7785"/>
  <c r="K7785" s="1"/>
  <c r="J7788"/>
  <c r="K7788" s="1"/>
  <c r="J7789"/>
  <c r="K7789" s="1"/>
  <c r="J7808"/>
  <c r="K7808" s="1"/>
  <c r="J7809"/>
  <c r="K7809" s="1"/>
  <c r="J7821"/>
  <c r="K7821" s="1"/>
  <c r="J7829"/>
  <c r="K7829" s="1"/>
  <c r="J7835"/>
  <c r="K7835" s="1"/>
  <c r="J7845"/>
  <c r="K7845" s="1"/>
  <c r="J7846"/>
  <c r="K7846" s="1"/>
  <c r="J7847"/>
  <c r="K7847" s="1"/>
  <c r="J7850"/>
  <c r="K7850" s="1"/>
  <c r="J7851"/>
  <c r="K7851" s="1"/>
  <c r="J7852"/>
  <c r="K7852" s="1"/>
  <c r="J7870"/>
  <c r="K7870" s="1"/>
  <c r="J7873"/>
  <c r="K7873" s="1"/>
  <c r="J7878"/>
  <c r="K7878" s="1"/>
  <c r="J7882"/>
  <c r="K7882" s="1"/>
  <c r="J7883"/>
  <c r="K7883" s="1"/>
  <c r="J7884"/>
  <c r="K7884" s="1"/>
  <c r="J7887"/>
  <c r="K7887" s="1"/>
  <c r="J7890"/>
  <c r="K7890" s="1"/>
  <c r="J7120"/>
  <c r="K7120" s="1"/>
  <c r="J7121"/>
  <c r="K7121" s="1"/>
  <c r="J7124"/>
  <c r="K7124" s="1"/>
  <c r="J7125"/>
  <c r="K7125" s="1"/>
  <c r="J7126"/>
  <c r="K7126" s="1"/>
  <c r="J7129"/>
  <c r="K7129" s="1"/>
  <c r="J7130"/>
  <c r="K7130" s="1"/>
  <c r="J7131"/>
  <c r="K7131" s="1"/>
  <c r="J7132"/>
  <c r="K7132" s="1"/>
  <c r="J7137"/>
  <c r="K7137" s="1"/>
  <c r="J7138"/>
  <c r="K7138" s="1"/>
  <c r="J7139"/>
  <c r="K7139" s="1"/>
  <c r="J7140"/>
  <c r="K7140" s="1"/>
  <c r="J7141"/>
  <c r="K7141" s="1"/>
  <c r="J7147"/>
  <c r="K7147" s="1"/>
  <c r="J7150"/>
  <c r="K7150" s="1"/>
  <c r="J7151"/>
  <c r="K7151" s="1"/>
  <c r="J7152"/>
  <c r="K7152" s="1"/>
  <c r="J7156"/>
  <c r="K7156" s="1"/>
  <c r="J7157"/>
  <c r="K7157" s="1"/>
  <c r="J7158"/>
  <c r="K7158" s="1"/>
  <c r="J7162"/>
  <c r="K7162" s="1"/>
  <c r="J7163"/>
  <c r="K7163" s="1"/>
  <c r="J7164"/>
  <c r="K7164" s="1"/>
  <c r="J7165"/>
  <c r="K7165" s="1"/>
  <c r="J7172"/>
  <c r="K7172" s="1"/>
  <c r="J7181"/>
  <c r="K7181" s="1"/>
  <c r="J7182"/>
  <c r="K7182" s="1"/>
  <c r="J7183"/>
  <c r="K7183" s="1"/>
  <c r="J7189"/>
  <c r="K7189" s="1"/>
  <c r="J7191"/>
  <c r="K7191" s="1"/>
  <c r="J7193"/>
  <c r="K7193" s="1"/>
  <c r="J7197"/>
  <c r="K7197" s="1"/>
  <c r="J7203"/>
  <c r="K7203" s="1"/>
  <c r="J7211"/>
  <c r="K7211" s="1"/>
  <c r="J7215"/>
  <c r="K7215" s="1"/>
  <c r="J7217"/>
  <c r="K7217" s="1"/>
  <c r="J7225"/>
  <c r="K7225" s="1"/>
  <c r="J7243"/>
  <c r="K7243" s="1"/>
  <c r="J7249"/>
  <c r="K7249" s="1"/>
  <c r="J7253"/>
  <c r="K7253" s="1"/>
  <c r="J7259"/>
  <c r="K7259" s="1"/>
  <c r="J7265"/>
  <c r="K7265" s="1"/>
  <c r="J7271"/>
  <c r="K7271" s="1"/>
  <c r="J7277"/>
  <c r="K7277" s="1"/>
  <c r="J7279"/>
  <c r="K7279" s="1"/>
  <c r="J7287"/>
  <c r="K7287" s="1"/>
  <c r="J7289"/>
  <c r="K7289" s="1"/>
  <c r="J7295"/>
  <c r="K7295" s="1"/>
  <c r="J7299"/>
  <c r="K7299" s="1"/>
  <c r="J7303"/>
  <c r="K7303" s="1"/>
  <c r="J7305"/>
  <c r="K7305" s="1"/>
  <c r="J7321"/>
  <c r="K7321" s="1"/>
  <c r="J7331"/>
  <c r="K7331" s="1"/>
  <c r="J7341"/>
  <c r="K7341" s="1"/>
  <c r="J7345"/>
  <c r="K7345" s="1"/>
  <c r="J7347"/>
  <c r="K7347" s="1"/>
  <c r="J7359"/>
  <c r="K7359" s="1"/>
  <c r="J7361"/>
  <c r="K7361" s="1"/>
  <c r="J7373"/>
  <c r="K7373" s="1"/>
  <c r="J7377"/>
  <c r="K7377" s="1"/>
  <c r="J7383"/>
  <c r="K7383" s="1"/>
  <c r="J7387"/>
  <c r="K7387" s="1"/>
  <c r="J7395"/>
  <c r="K7395" s="1"/>
  <c r="J7399"/>
  <c r="K7399" s="1"/>
  <c r="J7401"/>
  <c r="K7401" s="1"/>
  <c r="J7423"/>
  <c r="K7423" s="1"/>
  <c r="J7427"/>
  <c r="K7427" s="1"/>
  <c r="J7439"/>
  <c r="K7439" s="1"/>
  <c r="J7457"/>
  <c r="K7457" s="1"/>
  <c r="J7461"/>
  <c r="K7461" s="1"/>
  <c r="J7465"/>
  <c r="K7465" s="1"/>
  <c r="J7495"/>
  <c r="K7495" s="1"/>
  <c r="J7501"/>
  <c r="K7501" s="1"/>
  <c r="J7513"/>
  <c r="K7513" s="1"/>
  <c r="J7525"/>
  <c r="K7525" s="1"/>
  <c r="J7529"/>
  <c r="K7529" s="1"/>
  <c r="J7535"/>
  <c r="K7535" s="1"/>
  <c r="J7561"/>
  <c r="K7561" s="1"/>
  <c r="J7565"/>
  <c r="K7565" s="1"/>
  <c r="J7567"/>
  <c r="K7567" s="1"/>
  <c r="J7573"/>
  <c r="K7573" s="1"/>
  <c r="J7577"/>
  <c r="K7577" s="1"/>
  <c r="J7593"/>
  <c r="K7593" s="1"/>
  <c r="J7605"/>
  <c r="K7605" s="1"/>
  <c r="J7607"/>
  <c r="K7607" s="1"/>
  <c r="J7611"/>
  <c r="K7611" s="1"/>
  <c r="J7649"/>
  <c r="K7649" s="1"/>
  <c r="J7661"/>
  <c r="K7661" s="1"/>
  <c r="J7669"/>
  <c r="K7669" s="1"/>
  <c r="J7673"/>
  <c r="K7673" s="1"/>
  <c r="J7677"/>
  <c r="K7677" s="1"/>
  <c r="J7681"/>
  <c r="K7681" s="1"/>
  <c r="J7697"/>
  <c r="K7697" s="1"/>
  <c r="J7705"/>
  <c r="K7705" s="1"/>
  <c r="J7719"/>
  <c r="K7719" s="1"/>
  <c r="J7723"/>
  <c r="K7723" s="1"/>
  <c r="J7727"/>
  <c r="K7727" s="1"/>
  <c r="J7745"/>
  <c r="K7745" s="1"/>
  <c r="J7759"/>
  <c r="K7759" s="1"/>
  <c r="J7763"/>
  <c r="K7763" s="1"/>
  <c r="J7773"/>
  <c r="K7773" s="1"/>
  <c r="J7781"/>
  <c r="K7781" s="1"/>
  <c r="J7787"/>
  <c r="K7787" s="1"/>
  <c r="J7807"/>
  <c r="K7807" s="1"/>
  <c r="J7811"/>
  <c r="K7811" s="1"/>
  <c r="J7813"/>
  <c r="K7813" s="1"/>
  <c r="J7815"/>
  <c r="K7815" s="1"/>
  <c r="J7817"/>
  <c r="K7817" s="1"/>
  <c r="J7823"/>
  <c r="K7823" s="1"/>
  <c r="J7837"/>
  <c r="K7837" s="1"/>
  <c r="J7849"/>
  <c r="K7849" s="1"/>
  <c r="J7855"/>
  <c r="K7855" s="1"/>
  <c r="J7869"/>
  <c r="K7869" s="1"/>
  <c r="J7877"/>
  <c r="K7877" s="1"/>
  <c r="J7881"/>
  <c r="K7881" s="1"/>
  <c r="J7889"/>
  <c r="K7889" s="1"/>
  <c r="N393" i="5"/>
  <c r="N417"/>
  <c r="N401"/>
  <c r="N404"/>
  <c r="N391"/>
  <c r="N395"/>
  <c r="N409"/>
  <c r="N396"/>
  <c r="N412"/>
  <c r="N397"/>
  <c r="N405"/>
  <c r="N413"/>
  <c r="N392"/>
  <c r="N400"/>
  <c r="N408"/>
  <c r="N416"/>
  <c r="N399"/>
  <c r="N403"/>
  <c r="N407"/>
  <c r="N411"/>
  <c r="N415"/>
  <c r="N419"/>
  <c r="N394"/>
  <c r="N398"/>
  <c r="N402"/>
  <c r="N406"/>
  <c r="N410"/>
  <c r="N414"/>
  <c r="N418"/>
  <c r="L167"/>
  <c r="N167" s="1"/>
  <c r="E164" i="13" s="1"/>
  <c r="B163"/>
  <c r="N230" i="5"/>
  <c r="N102"/>
  <c r="A48" i="2"/>
  <c r="A108"/>
  <c r="A229" s="1"/>
  <c r="A138"/>
  <c r="A169" s="1"/>
  <c r="A198"/>
  <c r="A258"/>
  <c r="A288"/>
  <c r="A318"/>
  <c r="A348"/>
  <c r="A378"/>
  <c r="N326" i="5"/>
  <c r="N263"/>
  <c r="N166"/>
  <c r="E163" i="13" s="1"/>
  <c r="N134" i="5"/>
  <c r="F20" i="14"/>
  <c r="F22" s="1"/>
  <c r="N294" i="5"/>
  <c r="N198"/>
  <c r="N70"/>
  <c r="L329"/>
  <c r="L330" s="1"/>
  <c r="N330" s="1"/>
  <c r="N328"/>
  <c r="N358"/>
  <c r="N262"/>
  <c r="N39"/>
  <c r="N38"/>
  <c r="N7"/>
  <c r="N327"/>
  <c r="N103"/>
  <c r="L232"/>
  <c r="N231"/>
  <c r="L106"/>
  <c r="N106" s="1"/>
  <c r="N105"/>
  <c r="L360"/>
  <c r="N359"/>
  <c r="L296"/>
  <c r="L297" s="1"/>
  <c r="N295"/>
  <c r="L137"/>
  <c r="L138" s="1"/>
  <c r="N136"/>
  <c r="L73"/>
  <c r="L74" s="1"/>
  <c r="N72"/>
  <c r="N296"/>
  <c r="N6"/>
  <c r="N135"/>
  <c r="N104"/>
  <c r="N71"/>
  <c r="L265"/>
  <c r="N264"/>
  <c r="N40"/>
  <c r="L41"/>
  <c r="L200"/>
  <c r="N199"/>
  <c r="N8"/>
  <c r="L9"/>
  <c r="N420" l="1"/>
  <c r="N421"/>
  <c r="L422"/>
  <c r="L107"/>
  <c r="N107" s="1"/>
  <c r="N389"/>
  <c r="O389" s="1"/>
  <c r="Q389" s="1"/>
  <c r="BB40" i="9" s="1"/>
  <c r="R389" i="5"/>
  <c r="BT40" i="9" s="1"/>
  <c r="H40"/>
  <c r="L168" i="5"/>
  <c r="B164" i="13"/>
  <c r="N73" i="5"/>
  <c r="A49" i="2"/>
  <c r="A109"/>
  <c r="A230" s="1"/>
  <c r="A139"/>
  <c r="A170" s="1"/>
  <c r="A199"/>
  <c r="A259"/>
  <c r="A289"/>
  <c r="A319"/>
  <c r="A349"/>
  <c r="A379"/>
  <c r="N137" i="5"/>
  <c r="L331"/>
  <c r="L332" s="1"/>
  <c r="N329"/>
  <c r="N297"/>
  <c r="L298"/>
  <c r="N360"/>
  <c r="L361"/>
  <c r="N232"/>
  <c r="L233"/>
  <c r="N331"/>
  <c r="L10"/>
  <c r="N9"/>
  <c r="L42"/>
  <c r="N41"/>
  <c r="L108"/>
  <c r="N265"/>
  <c r="L266"/>
  <c r="N200"/>
  <c r="L201"/>
  <c r="N74"/>
  <c r="L75"/>
  <c r="N138"/>
  <c r="L139"/>
  <c r="N422" l="1"/>
  <c r="L423"/>
  <c r="N423" s="1"/>
  <c r="B165" i="13"/>
  <c r="L169" i="5"/>
  <c r="N168"/>
  <c r="E165" i="13" s="1"/>
  <c r="A50" i="2"/>
  <c r="A110"/>
  <c r="A231" s="1"/>
  <c r="A140"/>
  <c r="A171" s="1"/>
  <c r="A200"/>
  <c r="A260"/>
  <c r="A290"/>
  <c r="A320"/>
  <c r="A350"/>
  <c r="A380"/>
  <c r="L333" i="5"/>
  <c r="N332"/>
  <c r="L234"/>
  <c r="N233"/>
  <c r="L362"/>
  <c r="N361"/>
  <c r="L299"/>
  <c r="N298"/>
  <c r="L267"/>
  <c r="N266"/>
  <c r="L140"/>
  <c r="N139"/>
  <c r="L76"/>
  <c r="N75"/>
  <c r="L202"/>
  <c r="N201"/>
  <c r="N108"/>
  <c r="L109"/>
  <c r="N42"/>
  <c r="L43"/>
  <c r="N10"/>
  <c r="L11"/>
  <c r="B166" i="13" l="1"/>
  <c r="N169" i="5"/>
  <c r="E166" i="13" s="1"/>
  <c r="L170" i="5"/>
  <c r="A51" i="2"/>
  <c r="A111"/>
  <c r="A232" s="1"/>
  <c r="A141"/>
  <c r="A172" s="1"/>
  <c r="A201"/>
  <c r="A261"/>
  <c r="A291"/>
  <c r="A321"/>
  <c r="A351"/>
  <c r="A381"/>
  <c r="N299" i="5"/>
  <c r="L300"/>
  <c r="N362"/>
  <c r="L363"/>
  <c r="L364" s="1"/>
  <c r="L235"/>
  <c r="N234"/>
  <c r="N333"/>
  <c r="L334"/>
  <c r="L44"/>
  <c r="N43"/>
  <c r="L12"/>
  <c r="N11"/>
  <c r="L110"/>
  <c r="N109"/>
  <c r="N202"/>
  <c r="L203"/>
  <c r="N76"/>
  <c r="L77"/>
  <c r="N140"/>
  <c r="L141"/>
  <c r="N267"/>
  <c r="L268"/>
  <c r="B167" i="13" l="1"/>
  <c r="L171" i="5"/>
  <c r="N170"/>
  <c r="E167" i="13" s="1"/>
  <c r="A52" i="2"/>
  <c r="A112"/>
  <c r="A233" s="1"/>
  <c r="A142"/>
  <c r="A173" s="1"/>
  <c r="A202"/>
  <c r="A262"/>
  <c r="A292"/>
  <c r="A322"/>
  <c r="A352"/>
  <c r="A382"/>
  <c r="L335" i="5"/>
  <c r="N334"/>
  <c r="N363"/>
  <c r="L301"/>
  <c r="N300"/>
  <c r="L236"/>
  <c r="N235"/>
  <c r="L269"/>
  <c r="N268"/>
  <c r="L142"/>
  <c r="N141"/>
  <c r="L78"/>
  <c r="N77"/>
  <c r="L204"/>
  <c r="N203"/>
  <c r="N110"/>
  <c r="L111"/>
  <c r="N12"/>
  <c r="L13"/>
  <c r="N44"/>
  <c r="L45"/>
  <c r="B168" i="13" l="1"/>
  <c r="N171" i="5"/>
  <c r="E168" i="13" s="1"/>
  <c r="L172" i="5"/>
  <c r="A53" i="2"/>
  <c r="A113"/>
  <c r="A234" s="1"/>
  <c r="A143"/>
  <c r="A174" s="1"/>
  <c r="A203"/>
  <c r="A263"/>
  <c r="A293"/>
  <c r="A323"/>
  <c r="A353"/>
  <c r="A383"/>
  <c r="N236" i="5"/>
  <c r="L237"/>
  <c r="L302"/>
  <c r="N301"/>
  <c r="L365"/>
  <c r="N364"/>
  <c r="N335"/>
  <c r="L336"/>
  <c r="L46"/>
  <c r="N45"/>
  <c r="L14"/>
  <c r="N13"/>
  <c r="L112"/>
  <c r="N111"/>
  <c r="N204"/>
  <c r="L205"/>
  <c r="N78"/>
  <c r="L79"/>
  <c r="N142"/>
  <c r="L143"/>
  <c r="N269"/>
  <c r="L270"/>
  <c r="B169" i="13" l="1"/>
  <c r="L173" i="5"/>
  <c r="N172"/>
  <c r="E169" i="13" s="1"/>
  <c r="A54" i="2"/>
  <c r="A114"/>
  <c r="A235" s="1"/>
  <c r="A144"/>
  <c r="A175" s="1"/>
  <c r="A204"/>
  <c r="A264"/>
  <c r="A294"/>
  <c r="A324"/>
  <c r="A354"/>
  <c r="A384"/>
  <c r="L366" i="5"/>
  <c r="N365"/>
  <c r="L303"/>
  <c r="N302"/>
  <c r="L337"/>
  <c r="N336"/>
  <c r="L238"/>
  <c r="N237"/>
  <c r="L271"/>
  <c r="N270"/>
  <c r="L144"/>
  <c r="N143"/>
  <c r="L80"/>
  <c r="N79"/>
  <c r="L206"/>
  <c r="N205"/>
  <c r="N112"/>
  <c r="L113"/>
  <c r="N14"/>
  <c r="L15"/>
  <c r="N46"/>
  <c r="L47"/>
  <c r="B170" i="13" l="1"/>
  <c r="N173" i="5"/>
  <c r="E170" i="13" s="1"/>
  <c r="L174" i="5"/>
  <c r="A55" i="2"/>
  <c r="A115"/>
  <c r="A236" s="1"/>
  <c r="A145"/>
  <c r="A176" s="1"/>
  <c r="A205"/>
  <c r="A265"/>
  <c r="A295"/>
  <c r="A325"/>
  <c r="A355"/>
  <c r="A385"/>
  <c r="L239" i="5"/>
  <c r="N238"/>
  <c r="N337"/>
  <c r="L338"/>
  <c r="L304"/>
  <c r="N303"/>
  <c r="N366"/>
  <c r="L367"/>
  <c r="L48"/>
  <c r="N47"/>
  <c r="L16"/>
  <c r="N15"/>
  <c r="L114"/>
  <c r="N113"/>
  <c r="N206"/>
  <c r="L207"/>
  <c r="N80"/>
  <c r="L81"/>
  <c r="N144"/>
  <c r="L145"/>
  <c r="N271"/>
  <c r="L272"/>
  <c r="B171" i="13" l="1"/>
  <c r="N174" i="5"/>
  <c r="E171" i="13" s="1"/>
  <c r="L175" i="5"/>
  <c r="A56" i="2"/>
  <c r="A116"/>
  <c r="A237" s="1"/>
  <c r="A146"/>
  <c r="A177" s="1"/>
  <c r="A206"/>
  <c r="A266"/>
  <c r="A296"/>
  <c r="A326"/>
  <c r="A356"/>
  <c r="A386"/>
  <c r="N304" i="5"/>
  <c r="L305"/>
  <c r="N239"/>
  <c r="L240"/>
  <c r="N367"/>
  <c r="L368"/>
  <c r="L339"/>
  <c r="N338"/>
  <c r="N114"/>
  <c r="L115"/>
  <c r="N16"/>
  <c r="L17"/>
  <c r="N48"/>
  <c r="L49"/>
  <c r="L273"/>
  <c r="N272"/>
  <c r="L146"/>
  <c r="N145"/>
  <c r="L82"/>
  <c r="N81"/>
  <c r="L208"/>
  <c r="N207"/>
  <c r="B172" i="13" l="1"/>
  <c r="L176" i="5"/>
  <c r="N175"/>
  <c r="E172" i="13" s="1"/>
  <c r="A57" i="2"/>
  <c r="A117"/>
  <c r="A238" s="1"/>
  <c r="A147"/>
  <c r="A178" s="1"/>
  <c r="A207"/>
  <c r="A267"/>
  <c r="A297"/>
  <c r="A327"/>
  <c r="A357"/>
  <c r="A387"/>
  <c r="L340" i="5"/>
  <c r="N339"/>
  <c r="L369"/>
  <c r="N368"/>
  <c r="L241"/>
  <c r="N240"/>
  <c r="L306"/>
  <c r="N305"/>
  <c r="N208"/>
  <c r="L209"/>
  <c r="N82"/>
  <c r="L83"/>
  <c r="N146"/>
  <c r="L147"/>
  <c r="N273"/>
  <c r="L274"/>
  <c r="L50"/>
  <c r="N49"/>
  <c r="L18"/>
  <c r="N17"/>
  <c r="L116"/>
  <c r="N115"/>
  <c r="B173" i="13" l="1"/>
  <c r="N176" i="5"/>
  <c r="E173" i="13" s="1"/>
  <c r="L177" i="5"/>
  <c r="A58" i="2"/>
  <c r="A118"/>
  <c r="A239" s="1"/>
  <c r="A148"/>
  <c r="A179" s="1"/>
  <c r="A208"/>
  <c r="A268"/>
  <c r="A298"/>
  <c r="A328"/>
  <c r="A358"/>
  <c r="A388"/>
  <c r="L307" i="5"/>
  <c r="N306"/>
  <c r="L242"/>
  <c r="N241"/>
  <c r="L370"/>
  <c r="N369"/>
  <c r="N340"/>
  <c r="L341"/>
  <c r="N116"/>
  <c r="L117"/>
  <c r="N18"/>
  <c r="L19"/>
  <c r="N50"/>
  <c r="L51"/>
  <c r="L275"/>
  <c r="N274"/>
  <c r="L148"/>
  <c r="N147"/>
  <c r="L84"/>
  <c r="N83"/>
  <c r="L210"/>
  <c r="N209"/>
  <c r="B174" i="13" l="1"/>
  <c r="L178" i="5"/>
  <c r="N177"/>
  <c r="E174" i="13" s="1"/>
  <c r="A59" i="2"/>
  <c r="A119"/>
  <c r="A240" s="1"/>
  <c r="A149"/>
  <c r="A180" s="1"/>
  <c r="A209"/>
  <c r="A269"/>
  <c r="A299"/>
  <c r="A329"/>
  <c r="A359"/>
  <c r="A389"/>
  <c r="N370" i="5"/>
  <c r="L371"/>
  <c r="N242"/>
  <c r="L243"/>
  <c r="N307"/>
  <c r="L308"/>
  <c r="L342"/>
  <c r="N341"/>
  <c r="N210"/>
  <c r="L211"/>
  <c r="N84"/>
  <c r="L85"/>
  <c r="N148"/>
  <c r="L149"/>
  <c r="N275"/>
  <c r="L276"/>
  <c r="L52"/>
  <c r="N51"/>
  <c r="L20"/>
  <c r="N19"/>
  <c r="L118"/>
  <c r="N117"/>
  <c r="B175" i="13" l="1"/>
  <c r="N178" i="5"/>
  <c r="E175" i="13" s="1"/>
  <c r="L179" i="5"/>
  <c r="A60" i="2"/>
  <c r="A120"/>
  <c r="A241" s="1"/>
  <c r="A150"/>
  <c r="A181" s="1"/>
  <c r="A210"/>
  <c r="A270"/>
  <c r="A300"/>
  <c r="A330"/>
  <c r="A360"/>
  <c r="A390"/>
  <c r="L343" i="5"/>
  <c r="N342"/>
  <c r="N308"/>
  <c r="L309"/>
  <c r="N243"/>
  <c r="L244"/>
  <c r="L372"/>
  <c r="N371"/>
  <c r="N118"/>
  <c r="L119"/>
  <c r="N20"/>
  <c r="L21"/>
  <c r="N52"/>
  <c r="L53"/>
  <c r="L277"/>
  <c r="N276"/>
  <c r="L150"/>
  <c r="N149"/>
  <c r="L86"/>
  <c r="N85"/>
  <c r="L212"/>
  <c r="N211"/>
  <c r="B176" i="13" l="1"/>
  <c r="N179" i="5"/>
  <c r="E176" i="13" s="1"/>
  <c r="L180" i="5"/>
  <c r="A61" i="2"/>
  <c r="A121"/>
  <c r="A242" s="1"/>
  <c r="A151"/>
  <c r="A182" s="1"/>
  <c r="A211"/>
  <c r="A271"/>
  <c r="A301"/>
  <c r="A331"/>
  <c r="A361"/>
  <c r="A391"/>
  <c r="L373" i="5"/>
  <c r="N372"/>
  <c r="N343"/>
  <c r="L344"/>
  <c r="L245"/>
  <c r="N244"/>
  <c r="L310"/>
  <c r="N309"/>
  <c r="N212"/>
  <c r="L213"/>
  <c r="N86"/>
  <c r="L87"/>
  <c r="N150"/>
  <c r="L151"/>
  <c r="N277"/>
  <c r="L278"/>
  <c r="L54"/>
  <c r="N53"/>
  <c r="L22"/>
  <c r="N21"/>
  <c r="L120"/>
  <c r="N119"/>
  <c r="B177" i="13" l="1"/>
  <c r="N180" i="5"/>
  <c r="E177" i="13" s="1"/>
  <c r="L181" i="5"/>
  <c r="A62" i="2"/>
  <c r="A122"/>
  <c r="A243" s="1"/>
  <c r="A152"/>
  <c r="A183" s="1"/>
  <c r="A212"/>
  <c r="A272"/>
  <c r="A302"/>
  <c r="A332"/>
  <c r="A362"/>
  <c r="A392"/>
  <c r="N310" i="5"/>
  <c r="L311"/>
  <c r="N245"/>
  <c r="L246"/>
  <c r="L374"/>
  <c r="N373"/>
  <c r="N344"/>
  <c r="L345"/>
  <c r="N120"/>
  <c r="L121"/>
  <c r="N22"/>
  <c r="L23"/>
  <c r="N54"/>
  <c r="L55"/>
  <c r="L279"/>
  <c r="N278"/>
  <c r="L152"/>
  <c r="N151"/>
  <c r="L88"/>
  <c r="N87"/>
  <c r="L214"/>
  <c r="N213"/>
  <c r="B178" i="13" l="1"/>
  <c r="L182" i="5"/>
  <c r="N181"/>
  <c r="E178" i="13" s="1"/>
  <c r="A63" i="2"/>
  <c r="A123"/>
  <c r="A244" s="1"/>
  <c r="A153"/>
  <c r="A184" s="1"/>
  <c r="A213"/>
  <c r="A273"/>
  <c r="A303"/>
  <c r="A333"/>
  <c r="A363"/>
  <c r="A393"/>
  <c r="L375" i="5"/>
  <c r="N374"/>
  <c r="L346"/>
  <c r="N345"/>
  <c r="N246"/>
  <c r="L247"/>
  <c r="N311"/>
  <c r="L312"/>
  <c r="N214"/>
  <c r="L215"/>
  <c r="N88"/>
  <c r="L89"/>
  <c r="N152"/>
  <c r="L153"/>
  <c r="N279"/>
  <c r="L280"/>
  <c r="L56"/>
  <c r="N55"/>
  <c r="L24"/>
  <c r="N23"/>
  <c r="L122"/>
  <c r="N121"/>
  <c r="B179" i="13" l="1"/>
  <c r="N182" i="5"/>
  <c r="E179" i="13" s="1"/>
  <c r="L183" i="5"/>
  <c r="A64" i="2"/>
  <c r="A124"/>
  <c r="A245" s="1"/>
  <c r="A154"/>
  <c r="A185" s="1"/>
  <c r="A214"/>
  <c r="A274"/>
  <c r="A304"/>
  <c r="A334"/>
  <c r="A364"/>
  <c r="A394"/>
  <c r="N346" i="5"/>
  <c r="L347"/>
  <c r="L376"/>
  <c r="N375"/>
  <c r="N312"/>
  <c r="L313"/>
  <c r="N247"/>
  <c r="L248"/>
  <c r="N122"/>
  <c r="L123"/>
  <c r="N24"/>
  <c r="L25"/>
  <c r="N56"/>
  <c r="L57"/>
  <c r="L281"/>
  <c r="N280"/>
  <c r="L154"/>
  <c r="N153"/>
  <c r="L90"/>
  <c r="N89"/>
  <c r="L216"/>
  <c r="N215"/>
  <c r="B180" i="13" l="1"/>
  <c r="L184" i="5"/>
  <c r="N183"/>
  <c r="E180" i="13" s="1"/>
  <c r="A65" i="2"/>
  <c r="A125"/>
  <c r="A246" s="1"/>
  <c r="A155"/>
  <c r="A186" s="1"/>
  <c r="A215"/>
  <c r="A275"/>
  <c r="A305"/>
  <c r="A335"/>
  <c r="A365"/>
  <c r="A395"/>
  <c r="L377" i="5"/>
  <c r="N376"/>
  <c r="N248"/>
  <c r="L249"/>
  <c r="N313"/>
  <c r="L314"/>
  <c r="N347"/>
  <c r="L348"/>
  <c r="N216"/>
  <c r="L217"/>
  <c r="N90"/>
  <c r="L91"/>
  <c r="N154"/>
  <c r="L155"/>
  <c r="N281"/>
  <c r="L282"/>
  <c r="L58"/>
  <c r="N57"/>
  <c r="L26"/>
  <c r="N25"/>
  <c r="L124"/>
  <c r="N123"/>
  <c r="B181" i="13" l="1"/>
  <c r="N184" i="5"/>
  <c r="E181" i="13" s="1"/>
  <c r="L185" i="5"/>
  <c r="A66" i="2"/>
  <c r="A126"/>
  <c r="A247" s="1"/>
  <c r="A156"/>
  <c r="A187" s="1"/>
  <c r="A216"/>
  <c r="A276"/>
  <c r="A306"/>
  <c r="A336"/>
  <c r="A366"/>
  <c r="A396"/>
  <c r="L378" i="5"/>
  <c r="N377"/>
  <c r="N348"/>
  <c r="L349"/>
  <c r="N314"/>
  <c r="L315"/>
  <c r="N249"/>
  <c r="L250"/>
  <c r="N124"/>
  <c r="L125"/>
  <c r="N26"/>
  <c r="L27"/>
  <c r="N58"/>
  <c r="L59"/>
  <c r="L283"/>
  <c r="N282"/>
  <c r="L156"/>
  <c r="N155"/>
  <c r="L92"/>
  <c r="N91"/>
  <c r="L218"/>
  <c r="N217"/>
  <c r="B182" i="13" l="1"/>
  <c r="N185" i="5"/>
  <c r="E182" i="13" s="1"/>
  <c r="L186" i="5"/>
  <c r="A67" i="2"/>
  <c r="A127"/>
  <c r="A248" s="1"/>
  <c r="A157"/>
  <c r="A188" s="1"/>
  <c r="A217"/>
  <c r="A277"/>
  <c r="A307"/>
  <c r="A337"/>
  <c r="A367"/>
  <c r="A397"/>
  <c r="N378" i="5"/>
  <c r="L379"/>
  <c r="N250"/>
  <c r="L251"/>
  <c r="N315"/>
  <c r="L316"/>
  <c r="N349"/>
  <c r="L350"/>
  <c r="N218"/>
  <c r="L219"/>
  <c r="N92"/>
  <c r="L93"/>
  <c r="N156"/>
  <c r="L157"/>
  <c r="N283"/>
  <c r="L284"/>
  <c r="L60"/>
  <c r="N59"/>
  <c r="L28"/>
  <c r="N27"/>
  <c r="L126"/>
  <c r="N125"/>
  <c r="B183" i="13" l="1"/>
  <c r="L187" i="5"/>
  <c r="N186"/>
  <c r="E183" i="13" s="1"/>
  <c r="A68" i="2"/>
  <c r="A128"/>
  <c r="A249" s="1"/>
  <c r="A158"/>
  <c r="A189" s="1"/>
  <c r="A218"/>
  <c r="A278"/>
  <c r="A308"/>
  <c r="A338"/>
  <c r="A368"/>
  <c r="A398"/>
  <c r="L380" i="5"/>
  <c r="N379"/>
  <c r="N350"/>
  <c r="L351"/>
  <c r="N316"/>
  <c r="L317"/>
  <c r="N251"/>
  <c r="L252"/>
  <c r="N126"/>
  <c r="L127"/>
  <c r="N28"/>
  <c r="L29"/>
  <c r="N60"/>
  <c r="L61"/>
  <c r="L285"/>
  <c r="N284"/>
  <c r="L158"/>
  <c r="N157"/>
  <c r="L94"/>
  <c r="N93"/>
  <c r="L220"/>
  <c r="N219"/>
  <c r="B184" i="13" l="1"/>
  <c r="N187" i="5"/>
  <c r="E184" i="13" s="1"/>
  <c r="L188" i="5"/>
  <c r="A69" i="2"/>
  <c r="A129"/>
  <c r="A250" s="1"/>
  <c r="A159"/>
  <c r="A190" s="1"/>
  <c r="A219"/>
  <c r="A279"/>
  <c r="A309"/>
  <c r="A339"/>
  <c r="A369"/>
  <c r="A399"/>
  <c r="L253" i="5"/>
  <c r="N252"/>
  <c r="L318"/>
  <c r="N317"/>
  <c r="N351"/>
  <c r="L352"/>
  <c r="N380"/>
  <c r="L381"/>
  <c r="N220"/>
  <c r="L221"/>
  <c r="N94"/>
  <c r="L95"/>
  <c r="N158"/>
  <c r="L159"/>
  <c r="N285"/>
  <c r="L286"/>
  <c r="L62"/>
  <c r="N61"/>
  <c r="L30"/>
  <c r="N29"/>
  <c r="L128"/>
  <c r="N127"/>
  <c r="B185" i="13" l="1"/>
  <c r="N188" i="5"/>
  <c r="E185" i="13" s="1"/>
  <c r="L189" i="5"/>
  <c r="A70" i="2"/>
  <c r="A130"/>
  <c r="A251" s="1"/>
  <c r="A160"/>
  <c r="A191" s="1"/>
  <c r="A220"/>
  <c r="A280"/>
  <c r="A310"/>
  <c r="A340"/>
  <c r="A370"/>
  <c r="A400"/>
  <c r="L382" i="5"/>
  <c r="N381"/>
  <c r="N352"/>
  <c r="L353"/>
  <c r="N318"/>
  <c r="L319"/>
  <c r="N253"/>
  <c r="L254"/>
  <c r="N128"/>
  <c r="L129"/>
  <c r="N30"/>
  <c r="L31"/>
  <c r="N62"/>
  <c r="L63"/>
  <c r="L287"/>
  <c r="N286"/>
  <c r="L160"/>
  <c r="N159"/>
  <c r="L96"/>
  <c r="N95"/>
  <c r="L222"/>
  <c r="N221"/>
  <c r="B186" i="13" l="1"/>
  <c r="N189" i="5"/>
  <c r="E186" i="13" s="1"/>
  <c r="L190" i="5"/>
  <c r="A71" i="2"/>
  <c r="A131"/>
  <c r="A252" s="1"/>
  <c r="A161"/>
  <c r="A192" s="1"/>
  <c r="A221"/>
  <c r="A281"/>
  <c r="A311"/>
  <c r="A341"/>
  <c r="A371"/>
  <c r="A401"/>
  <c r="N382" i="5"/>
  <c r="L383"/>
  <c r="L255"/>
  <c r="N254"/>
  <c r="L320"/>
  <c r="N319"/>
  <c r="L354"/>
  <c r="N353"/>
  <c r="L64"/>
  <c r="N63"/>
  <c r="L32"/>
  <c r="N31"/>
  <c r="L130"/>
  <c r="N129"/>
  <c r="N222"/>
  <c r="L223"/>
  <c r="N96"/>
  <c r="L97"/>
  <c r="N160"/>
  <c r="L161"/>
  <c r="N287"/>
  <c r="L288"/>
  <c r="B187" i="13" l="1"/>
  <c r="N190" i="5"/>
  <c r="E187" i="13" s="1"/>
  <c r="L191" i="5"/>
  <c r="A72" i="2"/>
  <c r="A132"/>
  <c r="A253" s="1"/>
  <c r="A162"/>
  <c r="A193" s="1"/>
  <c r="A222"/>
  <c r="A282"/>
  <c r="A312"/>
  <c r="A342"/>
  <c r="A372"/>
  <c r="A402"/>
  <c r="N354" i="5"/>
  <c r="L355"/>
  <c r="N320"/>
  <c r="L321"/>
  <c r="N255"/>
  <c r="L256"/>
  <c r="L384"/>
  <c r="N383"/>
  <c r="L289"/>
  <c r="N288"/>
  <c r="L162"/>
  <c r="N161"/>
  <c r="L98"/>
  <c r="N97"/>
  <c r="L224"/>
  <c r="N223"/>
  <c r="N130"/>
  <c r="L131"/>
  <c r="N32"/>
  <c r="L33"/>
  <c r="N64"/>
  <c r="L65"/>
  <c r="B188" i="13" l="1"/>
  <c r="L192" i="5"/>
  <c r="N191"/>
  <c r="E188" i="13" s="1"/>
  <c r="A73" i="2"/>
  <c r="A133"/>
  <c r="A254" s="1"/>
  <c r="A163"/>
  <c r="A194" s="1"/>
  <c r="A223"/>
  <c r="A283"/>
  <c r="A313"/>
  <c r="A343"/>
  <c r="A373"/>
  <c r="A403"/>
  <c r="N384" i="5"/>
  <c r="L385"/>
  <c r="L257"/>
  <c r="N256"/>
  <c r="L322"/>
  <c r="N321"/>
  <c r="L356"/>
  <c r="N356" s="1"/>
  <c r="N355"/>
  <c r="L66"/>
  <c r="N65"/>
  <c r="L34"/>
  <c r="N33"/>
  <c r="L132"/>
  <c r="N132" s="1"/>
  <c r="N131"/>
  <c r="N224"/>
  <c r="L225"/>
  <c r="N98"/>
  <c r="L99"/>
  <c r="N162"/>
  <c r="L163"/>
  <c r="N289"/>
  <c r="L290"/>
  <c r="B189" i="13" l="1"/>
  <c r="N192" i="5"/>
  <c r="E189" i="13" s="1"/>
  <c r="L193" i="5"/>
  <c r="A74" i="2"/>
  <c r="A134"/>
  <c r="A164"/>
  <c r="A224"/>
  <c r="A284"/>
  <c r="A314"/>
  <c r="A344"/>
  <c r="A374"/>
  <c r="A404"/>
  <c r="N325" i="5"/>
  <c r="O325" s="1"/>
  <c r="R325"/>
  <c r="BT36" i="9" s="1"/>
  <c r="N322" i="5"/>
  <c r="L323"/>
  <c r="N257"/>
  <c r="L258"/>
  <c r="L386"/>
  <c r="N385"/>
  <c r="L291"/>
  <c r="N290"/>
  <c r="L164"/>
  <c r="N164" s="1"/>
  <c r="N163"/>
  <c r="L100"/>
  <c r="N100" s="1"/>
  <c r="N99"/>
  <c r="L226"/>
  <c r="N225"/>
  <c r="N101"/>
  <c r="O101" s="1"/>
  <c r="Q101" s="1"/>
  <c r="R101"/>
  <c r="N34"/>
  <c r="L35"/>
  <c r="N66"/>
  <c r="L67"/>
  <c r="B190" i="13" l="1"/>
  <c r="N193" i="5"/>
  <c r="E190" i="13" s="1"/>
  <c r="L194" i="5"/>
  <c r="Q325"/>
  <c r="BB36" i="9" s="1"/>
  <c r="H36"/>
  <c r="L387" i="5"/>
  <c r="N386"/>
  <c r="L259"/>
  <c r="N258"/>
  <c r="L324"/>
  <c r="N324" s="1"/>
  <c r="N323"/>
  <c r="L68"/>
  <c r="N68" s="1"/>
  <c r="N67"/>
  <c r="L36"/>
  <c r="N36" s="1"/>
  <c r="N35"/>
  <c r="N226"/>
  <c r="L227"/>
  <c r="N69"/>
  <c r="O69" s="1"/>
  <c r="Q69" s="1"/>
  <c r="R69"/>
  <c r="R133"/>
  <c r="N133"/>
  <c r="O133" s="1"/>
  <c r="Q133" s="1"/>
  <c r="N291"/>
  <c r="L292"/>
  <c r="N292" s="1"/>
  <c r="B191" i="13" l="1"/>
  <c r="L195" i="5"/>
  <c r="N194"/>
  <c r="E191" i="13" s="1"/>
  <c r="R293" i="5"/>
  <c r="BT34" i="9" s="1"/>
  <c r="N293" i="5"/>
  <c r="O293" s="1"/>
  <c r="N259"/>
  <c r="L260"/>
  <c r="N260" s="1"/>
  <c r="N387"/>
  <c r="L388"/>
  <c r="N388" s="1"/>
  <c r="N261"/>
  <c r="O261" s="1"/>
  <c r="R261"/>
  <c r="BT32" i="9" s="1"/>
  <c r="L228" i="5"/>
  <c r="N228" s="1"/>
  <c r="N227"/>
  <c r="N5"/>
  <c r="R5"/>
  <c r="N37"/>
  <c r="O37" s="1"/>
  <c r="Q37" s="1"/>
  <c r="R37"/>
  <c r="B192" i="13" l="1"/>
  <c r="N195" i="5"/>
  <c r="L196"/>
  <c r="Q261"/>
  <c r="BB32" i="9" s="1"/>
  <c r="H32"/>
  <c r="Q293" i="5"/>
  <c r="BB34" i="9" s="1"/>
  <c r="H34"/>
  <c r="O5" i="5"/>
  <c r="R357"/>
  <c r="BT38" i="9" s="1"/>
  <c r="N229" i="5"/>
  <c r="O229" s="1"/>
  <c r="Q229" s="1"/>
  <c r="R229"/>
  <c r="N357"/>
  <c r="O357" s="1"/>
  <c r="R197"/>
  <c r="BT28" i="9" s="1"/>
  <c r="N197" i="5"/>
  <c r="O197" s="1"/>
  <c r="N196" l="1"/>
  <c r="E193" i="13" s="1"/>
  <c r="B193"/>
  <c r="N165" i="5"/>
  <c r="O165" s="1"/>
  <c r="F162" i="13" s="1"/>
  <c r="E192"/>
  <c r="R165" i="5"/>
  <c r="G162" i="13" s="1"/>
  <c r="Q357" i="5"/>
  <c r="BB38" i="9" s="1"/>
  <c r="H38"/>
  <c r="Q197" i="5"/>
  <c r="BB28" i="9" s="1"/>
  <c r="H28"/>
  <c r="Q5" i="5"/>
  <c r="D97" i="13"/>
  <c r="D95"/>
  <c r="D93"/>
  <c r="D91"/>
  <c r="D89"/>
  <c r="D87"/>
  <c r="D85"/>
  <c r="D83"/>
  <c r="D81"/>
  <c r="D79"/>
  <c r="D77"/>
  <c r="D75"/>
  <c r="D73"/>
  <c r="D71"/>
  <c r="D69"/>
  <c r="D67"/>
  <c r="C97"/>
  <c r="C96"/>
  <c r="A96"/>
  <c r="C95"/>
  <c r="A95"/>
  <c r="D94"/>
  <c r="C94"/>
  <c r="A94"/>
  <c r="C93"/>
  <c r="A93"/>
  <c r="D92"/>
  <c r="C92"/>
  <c r="A92"/>
  <c r="C91"/>
  <c r="A91"/>
  <c r="D90"/>
  <c r="C90"/>
  <c r="A90"/>
  <c r="C89"/>
  <c r="A89"/>
  <c r="D88"/>
  <c r="C88"/>
  <c r="A88"/>
  <c r="C87"/>
  <c r="A87"/>
  <c r="D86"/>
  <c r="C86"/>
  <c r="A86"/>
  <c r="C85"/>
  <c r="A85"/>
  <c r="D84"/>
  <c r="C84"/>
  <c r="A84"/>
  <c r="C83"/>
  <c r="A83"/>
  <c r="D82"/>
  <c r="C82"/>
  <c r="A82"/>
  <c r="C81"/>
  <c r="A81"/>
  <c r="D80"/>
  <c r="C80"/>
  <c r="A80"/>
  <c r="C79"/>
  <c r="A79"/>
  <c r="D78"/>
  <c r="C78"/>
  <c r="A78"/>
  <c r="C77"/>
  <c r="A77"/>
  <c r="D76"/>
  <c r="C76"/>
  <c r="A76"/>
  <c r="C75"/>
  <c r="A75"/>
  <c r="D74"/>
  <c r="C74"/>
  <c r="A74"/>
  <c r="C73"/>
  <c r="A73"/>
  <c r="D72"/>
  <c r="C72"/>
  <c r="A72"/>
  <c r="C71"/>
  <c r="A71"/>
  <c r="D70"/>
  <c r="C70"/>
  <c r="A70"/>
  <c r="C69"/>
  <c r="A69"/>
  <c r="D68"/>
  <c r="C68"/>
  <c r="A68"/>
  <c r="C67"/>
  <c r="A67"/>
  <c r="D66"/>
  <c r="C66"/>
  <c r="A66"/>
  <c r="Q165" i="5" l="1"/>
  <c r="B97" i="13"/>
  <c r="E97"/>
  <c r="B67"/>
  <c r="B68"/>
  <c r="B69"/>
  <c r="B70"/>
  <c r="B71"/>
  <c r="B72"/>
  <c r="B73"/>
  <c r="B74"/>
  <c r="B75"/>
  <c r="B76"/>
  <c r="B77"/>
  <c r="B78"/>
  <c r="B79"/>
  <c r="B80"/>
  <c r="B81"/>
  <c r="B82"/>
  <c r="B83"/>
  <c r="B84"/>
  <c r="B85"/>
  <c r="B86"/>
  <c r="B87"/>
  <c r="B88"/>
  <c r="B89"/>
  <c r="B90"/>
  <c r="B91"/>
  <c r="B92"/>
  <c r="B93"/>
  <c r="B94"/>
  <c r="B95"/>
  <c r="B96"/>
  <c r="D96"/>
  <c r="A33" i="10"/>
  <c r="E68" i="13" l="1"/>
  <c r="D257"/>
  <c r="C257"/>
  <c r="D256"/>
  <c r="C256"/>
  <c r="A256"/>
  <c r="D255"/>
  <c r="C255"/>
  <c r="A255"/>
  <c r="D254"/>
  <c r="C254"/>
  <c r="A254"/>
  <c r="D253"/>
  <c r="C253"/>
  <c r="A253"/>
  <c r="D252"/>
  <c r="C252"/>
  <c r="A252"/>
  <c r="D251"/>
  <c r="C251"/>
  <c r="A251"/>
  <c r="D250"/>
  <c r="C250"/>
  <c r="A250"/>
  <c r="D249"/>
  <c r="C249"/>
  <c r="A249"/>
  <c r="D248"/>
  <c r="C248"/>
  <c r="A248"/>
  <c r="D247"/>
  <c r="C247"/>
  <c r="A247"/>
  <c r="D246"/>
  <c r="C246"/>
  <c r="A246"/>
  <c r="D245"/>
  <c r="C245"/>
  <c r="A245"/>
  <c r="D244"/>
  <c r="C244"/>
  <c r="A244"/>
  <c r="D243"/>
  <c r="C243"/>
  <c r="A243"/>
  <c r="D242"/>
  <c r="C242"/>
  <c r="A242"/>
  <c r="D241"/>
  <c r="C241"/>
  <c r="A241"/>
  <c r="D240"/>
  <c r="C240"/>
  <c r="A240"/>
  <c r="D239"/>
  <c r="C239"/>
  <c r="A239"/>
  <c r="D238"/>
  <c r="C238"/>
  <c r="A238"/>
  <c r="D237"/>
  <c r="C237"/>
  <c r="A237"/>
  <c r="D236"/>
  <c r="C236"/>
  <c r="A236"/>
  <c r="D235"/>
  <c r="C235"/>
  <c r="A235"/>
  <c r="D234"/>
  <c r="C234"/>
  <c r="A234"/>
  <c r="D233"/>
  <c r="C233"/>
  <c r="A233"/>
  <c r="D232"/>
  <c r="C232"/>
  <c r="A232"/>
  <c r="D231"/>
  <c r="C231"/>
  <c r="A231"/>
  <c r="D230"/>
  <c r="C230"/>
  <c r="A230"/>
  <c r="D229"/>
  <c r="C229"/>
  <c r="A229"/>
  <c r="D228"/>
  <c r="C228"/>
  <c r="A228"/>
  <c r="D227"/>
  <c r="C227"/>
  <c r="A227"/>
  <c r="D226"/>
  <c r="C226"/>
  <c r="A226"/>
  <c r="B228"/>
  <c r="A188" i="10"/>
  <c r="D33" i="13"/>
  <c r="C33"/>
  <c r="C32"/>
  <c r="A32"/>
  <c r="C31"/>
  <c r="A31"/>
  <c r="C30"/>
  <c r="A30"/>
  <c r="C29"/>
  <c r="A29"/>
  <c r="C28"/>
  <c r="A28"/>
  <c r="C27"/>
  <c r="A27"/>
  <c r="C26"/>
  <c r="A26"/>
  <c r="C25"/>
  <c r="A25"/>
  <c r="C24"/>
  <c r="A24"/>
  <c r="C23"/>
  <c r="A23"/>
  <c r="C22"/>
  <c r="A22"/>
  <c r="C21"/>
  <c r="A21"/>
  <c r="C20"/>
  <c r="A20"/>
  <c r="C19"/>
  <c r="A19"/>
  <c r="C18"/>
  <c r="A18"/>
  <c r="C17"/>
  <c r="A17"/>
  <c r="C16"/>
  <c r="A16"/>
  <c r="C15"/>
  <c r="A15"/>
  <c r="C14"/>
  <c r="A14"/>
  <c r="C13"/>
  <c r="A13"/>
  <c r="C12"/>
  <c r="A12"/>
  <c r="C11"/>
  <c r="A11"/>
  <c r="C10"/>
  <c r="A10"/>
  <c r="C9"/>
  <c r="A9"/>
  <c r="C8"/>
  <c r="A8"/>
  <c r="C7"/>
  <c r="A7"/>
  <c r="C6"/>
  <c r="A6"/>
  <c r="C5"/>
  <c r="A5"/>
  <c r="C4"/>
  <c r="A4"/>
  <c r="C3"/>
  <c r="A3"/>
  <c r="C2"/>
  <c r="A2"/>
  <c r="D3"/>
  <c r="D4"/>
  <c r="D5"/>
  <c r="D6"/>
  <c r="D7"/>
  <c r="D8"/>
  <c r="D9"/>
  <c r="D10"/>
  <c r="D11"/>
  <c r="D12"/>
  <c r="D13"/>
  <c r="D14"/>
  <c r="D15"/>
  <c r="D16"/>
  <c r="D17"/>
  <c r="D18"/>
  <c r="D19"/>
  <c r="D20"/>
  <c r="D21"/>
  <c r="D22"/>
  <c r="D23"/>
  <c r="D24"/>
  <c r="D25"/>
  <c r="D26"/>
  <c r="D27"/>
  <c r="D28"/>
  <c r="D29"/>
  <c r="D30"/>
  <c r="D31"/>
  <c r="D32"/>
  <c r="D386"/>
  <c r="D390"/>
  <c r="D391"/>
  <c r="D392"/>
  <c r="D394"/>
  <c r="D395"/>
  <c r="D396"/>
  <c r="D398"/>
  <c r="D399"/>
  <c r="D400"/>
  <c r="D402"/>
  <c r="D403"/>
  <c r="D404"/>
  <c r="D406"/>
  <c r="D407"/>
  <c r="D408"/>
  <c r="D410"/>
  <c r="D411"/>
  <c r="D412"/>
  <c r="D414"/>
  <c r="D415"/>
  <c r="D416"/>
  <c r="B4"/>
  <c r="A374" i="10"/>
  <c r="A418" i="13"/>
  <c r="C417"/>
  <c r="C416"/>
  <c r="A416"/>
  <c r="C415"/>
  <c r="A415"/>
  <c r="C414"/>
  <c r="A414"/>
  <c r="C413"/>
  <c r="A413"/>
  <c r="C412"/>
  <c r="A412"/>
  <c r="C411"/>
  <c r="A411"/>
  <c r="C410"/>
  <c r="A410"/>
  <c r="C409"/>
  <c r="A409"/>
  <c r="C408"/>
  <c r="A408"/>
  <c r="C407"/>
  <c r="A407"/>
  <c r="C406"/>
  <c r="A406"/>
  <c r="C405"/>
  <c r="A405"/>
  <c r="C404"/>
  <c r="A404"/>
  <c r="C403"/>
  <c r="A403"/>
  <c r="C402"/>
  <c r="A402"/>
  <c r="C401"/>
  <c r="A401"/>
  <c r="C400"/>
  <c r="A400"/>
  <c r="C399"/>
  <c r="A399"/>
  <c r="C398"/>
  <c r="A398"/>
  <c r="C397"/>
  <c r="A397"/>
  <c r="C396"/>
  <c r="A396"/>
  <c r="C395"/>
  <c r="A395"/>
  <c r="C394"/>
  <c r="A394"/>
  <c r="C393"/>
  <c r="A393"/>
  <c r="C392"/>
  <c r="A392"/>
  <c r="C391"/>
  <c r="A391"/>
  <c r="C390"/>
  <c r="A390"/>
  <c r="C389"/>
  <c r="A389"/>
  <c r="C388"/>
  <c r="A388"/>
  <c r="C387"/>
  <c r="A387"/>
  <c r="C386"/>
  <c r="A386"/>
  <c r="A126" i="10"/>
  <c r="B387" i="13"/>
  <c r="D389"/>
  <c r="D393"/>
  <c r="D397"/>
  <c r="D401"/>
  <c r="D405"/>
  <c r="D409"/>
  <c r="D413"/>
  <c r="D417"/>
  <c r="D129"/>
  <c r="A128"/>
  <c r="C128"/>
  <c r="C129"/>
  <c r="C385"/>
  <c r="C353"/>
  <c r="C321"/>
  <c r="C289"/>
  <c r="C225"/>
  <c r="C161"/>
  <c r="C65"/>
  <c r="C384"/>
  <c r="A384"/>
  <c r="C383"/>
  <c r="A383"/>
  <c r="C382"/>
  <c r="A382"/>
  <c r="C381"/>
  <c r="A381"/>
  <c r="C380"/>
  <c r="A380"/>
  <c r="C379"/>
  <c r="A379"/>
  <c r="C378"/>
  <c r="A378"/>
  <c r="C377"/>
  <c r="A377"/>
  <c r="C376"/>
  <c r="A376"/>
  <c r="C375"/>
  <c r="A375"/>
  <c r="C374"/>
  <c r="A374"/>
  <c r="C373"/>
  <c r="A373"/>
  <c r="C372"/>
  <c r="A372"/>
  <c r="C371"/>
  <c r="A371"/>
  <c r="C370"/>
  <c r="A370"/>
  <c r="C369"/>
  <c r="A369"/>
  <c r="C368"/>
  <c r="A368"/>
  <c r="C367"/>
  <c r="A367"/>
  <c r="C366"/>
  <c r="A366"/>
  <c r="C365"/>
  <c r="A365"/>
  <c r="C364"/>
  <c r="A364"/>
  <c r="C363"/>
  <c r="A363"/>
  <c r="C362"/>
  <c r="A362"/>
  <c r="C361"/>
  <c r="A361"/>
  <c r="C360"/>
  <c r="A360"/>
  <c r="C359"/>
  <c r="A359"/>
  <c r="C358"/>
  <c r="A358"/>
  <c r="C357"/>
  <c r="A357"/>
  <c r="C356"/>
  <c r="A356"/>
  <c r="C355"/>
  <c r="A355"/>
  <c r="C354"/>
  <c r="A354"/>
  <c r="C352"/>
  <c r="A352"/>
  <c r="C351"/>
  <c r="A351"/>
  <c r="C350"/>
  <c r="A350"/>
  <c r="C349"/>
  <c r="A349"/>
  <c r="C348"/>
  <c r="A348"/>
  <c r="C347"/>
  <c r="A347"/>
  <c r="C346"/>
  <c r="A346"/>
  <c r="C345"/>
  <c r="A345"/>
  <c r="C344"/>
  <c r="A344"/>
  <c r="C343"/>
  <c r="A343"/>
  <c r="C342"/>
  <c r="A342"/>
  <c r="C341"/>
  <c r="A341"/>
  <c r="C340"/>
  <c r="A340"/>
  <c r="C339"/>
  <c r="A339"/>
  <c r="C338"/>
  <c r="A338"/>
  <c r="C337"/>
  <c r="A337"/>
  <c r="C336"/>
  <c r="A336"/>
  <c r="C335"/>
  <c r="A335"/>
  <c r="C334"/>
  <c r="A334"/>
  <c r="C333"/>
  <c r="A333"/>
  <c r="C332"/>
  <c r="A332"/>
  <c r="C331"/>
  <c r="A331"/>
  <c r="C330"/>
  <c r="A330"/>
  <c r="C329"/>
  <c r="A329"/>
  <c r="C328"/>
  <c r="A328"/>
  <c r="C327"/>
  <c r="A327"/>
  <c r="C326"/>
  <c r="A326"/>
  <c r="C325"/>
  <c r="A325"/>
  <c r="C324"/>
  <c r="A324"/>
  <c r="C323"/>
  <c r="A323"/>
  <c r="C322"/>
  <c r="A322"/>
  <c r="C320"/>
  <c r="A320"/>
  <c r="C319"/>
  <c r="A319"/>
  <c r="C318"/>
  <c r="A318"/>
  <c r="C317"/>
  <c r="A317"/>
  <c r="C316"/>
  <c r="A316"/>
  <c r="C315"/>
  <c r="A315"/>
  <c r="C314"/>
  <c r="A314"/>
  <c r="C313"/>
  <c r="A313"/>
  <c r="C312"/>
  <c r="A312"/>
  <c r="C311"/>
  <c r="A311"/>
  <c r="C310"/>
  <c r="A310"/>
  <c r="C309"/>
  <c r="A309"/>
  <c r="C308"/>
  <c r="A308"/>
  <c r="C307"/>
  <c r="A307"/>
  <c r="C306"/>
  <c r="A306"/>
  <c r="C305"/>
  <c r="A305"/>
  <c r="C304"/>
  <c r="A304"/>
  <c r="C303"/>
  <c r="A303"/>
  <c r="C302"/>
  <c r="A302"/>
  <c r="C301"/>
  <c r="A301"/>
  <c r="C300"/>
  <c r="A300"/>
  <c r="C299"/>
  <c r="A299"/>
  <c r="C298"/>
  <c r="A298"/>
  <c r="C297"/>
  <c r="A297"/>
  <c r="C296"/>
  <c r="A296"/>
  <c r="C295"/>
  <c r="A295"/>
  <c r="C294"/>
  <c r="A294"/>
  <c r="C293"/>
  <c r="A293"/>
  <c r="C292"/>
  <c r="A292"/>
  <c r="C291"/>
  <c r="A291"/>
  <c r="C290"/>
  <c r="A290"/>
  <c r="C288"/>
  <c r="A288"/>
  <c r="C287"/>
  <c r="A287"/>
  <c r="C286"/>
  <c r="A286"/>
  <c r="C285"/>
  <c r="A285"/>
  <c r="C284"/>
  <c r="A284"/>
  <c r="C283"/>
  <c r="A283"/>
  <c r="C282"/>
  <c r="A282"/>
  <c r="C281"/>
  <c r="A281"/>
  <c r="C280"/>
  <c r="A280"/>
  <c r="C279"/>
  <c r="A279"/>
  <c r="C278"/>
  <c r="A278"/>
  <c r="C277"/>
  <c r="A277"/>
  <c r="C276"/>
  <c r="A276"/>
  <c r="C275"/>
  <c r="A275"/>
  <c r="C274"/>
  <c r="A274"/>
  <c r="C273"/>
  <c r="A273"/>
  <c r="C272"/>
  <c r="A272"/>
  <c r="C271"/>
  <c r="A271"/>
  <c r="C270"/>
  <c r="A270"/>
  <c r="C269"/>
  <c r="A269"/>
  <c r="C268"/>
  <c r="A268"/>
  <c r="C267"/>
  <c r="A267"/>
  <c r="C266"/>
  <c r="A266"/>
  <c r="C265"/>
  <c r="A265"/>
  <c r="C264"/>
  <c r="A264"/>
  <c r="C263"/>
  <c r="A263"/>
  <c r="C262"/>
  <c r="A262"/>
  <c r="C261"/>
  <c r="A261"/>
  <c r="C260"/>
  <c r="A260"/>
  <c r="C259"/>
  <c r="A259"/>
  <c r="C258"/>
  <c r="A258"/>
  <c r="C224"/>
  <c r="A224"/>
  <c r="C223"/>
  <c r="A223"/>
  <c r="C222"/>
  <c r="A222"/>
  <c r="C221"/>
  <c r="A221"/>
  <c r="C220"/>
  <c r="A220"/>
  <c r="C219"/>
  <c r="A219"/>
  <c r="C218"/>
  <c r="A218"/>
  <c r="C217"/>
  <c r="A217"/>
  <c r="C216"/>
  <c r="A216"/>
  <c r="C215"/>
  <c r="A215"/>
  <c r="C214"/>
  <c r="A214"/>
  <c r="C213"/>
  <c r="A213"/>
  <c r="C212"/>
  <c r="A212"/>
  <c r="C211"/>
  <c r="A211"/>
  <c r="C210"/>
  <c r="A210"/>
  <c r="C209"/>
  <c r="A209"/>
  <c r="C208"/>
  <c r="A208"/>
  <c r="C207"/>
  <c r="A207"/>
  <c r="C206"/>
  <c r="A206"/>
  <c r="C205"/>
  <c r="A205"/>
  <c r="C204"/>
  <c r="A204"/>
  <c r="C203"/>
  <c r="A203"/>
  <c r="C202"/>
  <c r="A202"/>
  <c r="C201"/>
  <c r="A201"/>
  <c r="C200"/>
  <c r="A200"/>
  <c r="C199"/>
  <c r="A199"/>
  <c r="C198"/>
  <c r="A198"/>
  <c r="C197"/>
  <c r="A197"/>
  <c r="C196"/>
  <c r="A196"/>
  <c r="C195"/>
  <c r="A195"/>
  <c r="C194"/>
  <c r="A194"/>
  <c r="C160"/>
  <c r="A160"/>
  <c r="C159"/>
  <c r="A159"/>
  <c r="C158"/>
  <c r="A158"/>
  <c r="C157"/>
  <c r="A157"/>
  <c r="C156"/>
  <c r="A156"/>
  <c r="C155"/>
  <c r="A155"/>
  <c r="C154"/>
  <c r="A154"/>
  <c r="C153"/>
  <c r="A153"/>
  <c r="C152"/>
  <c r="A152"/>
  <c r="C151"/>
  <c r="A151"/>
  <c r="C150"/>
  <c r="A150"/>
  <c r="C149"/>
  <c r="A149"/>
  <c r="C148"/>
  <c r="A148"/>
  <c r="C147"/>
  <c r="A147"/>
  <c r="C146"/>
  <c r="A146"/>
  <c r="C145"/>
  <c r="A145"/>
  <c r="C144"/>
  <c r="A144"/>
  <c r="C143"/>
  <c r="A143"/>
  <c r="C142"/>
  <c r="A142"/>
  <c r="C141"/>
  <c r="A141"/>
  <c r="C140"/>
  <c r="A140"/>
  <c r="C139"/>
  <c r="A139"/>
  <c r="C138"/>
  <c r="A138"/>
  <c r="C137"/>
  <c r="A137"/>
  <c r="C136"/>
  <c r="A136"/>
  <c r="C135"/>
  <c r="A135"/>
  <c r="C134"/>
  <c r="A134"/>
  <c r="C133"/>
  <c r="A133"/>
  <c r="C132"/>
  <c r="A132"/>
  <c r="C131"/>
  <c r="A131"/>
  <c r="C130"/>
  <c r="A130"/>
  <c r="C127"/>
  <c r="A127"/>
  <c r="C126"/>
  <c r="A126"/>
  <c r="C125"/>
  <c r="A125"/>
  <c r="C124"/>
  <c r="A124"/>
  <c r="C123"/>
  <c r="A123"/>
  <c r="C122"/>
  <c r="A122"/>
  <c r="C121"/>
  <c r="A121"/>
  <c r="C120"/>
  <c r="A120"/>
  <c r="C119"/>
  <c r="A119"/>
  <c r="C118"/>
  <c r="A118"/>
  <c r="C117"/>
  <c r="A117"/>
  <c r="C116"/>
  <c r="A116"/>
  <c r="C115"/>
  <c r="A115"/>
  <c r="C114"/>
  <c r="A114"/>
  <c r="C113"/>
  <c r="A113"/>
  <c r="C112"/>
  <c r="A112"/>
  <c r="C111"/>
  <c r="A111"/>
  <c r="C110"/>
  <c r="A110"/>
  <c r="C109"/>
  <c r="A109"/>
  <c r="C108"/>
  <c r="A108"/>
  <c r="C107"/>
  <c r="A107"/>
  <c r="C106"/>
  <c r="A106"/>
  <c r="C105"/>
  <c r="A105"/>
  <c r="C104"/>
  <c r="A104"/>
  <c r="C103"/>
  <c r="A103"/>
  <c r="C102"/>
  <c r="A102"/>
  <c r="C101"/>
  <c r="A101"/>
  <c r="C100"/>
  <c r="A100"/>
  <c r="C99"/>
  <c r="A99"/>
  <c r="C98"/>
  <c r="A98"/>
  <c r="C64"/>
  <c r="A64"/>
  <c r="C63"/>
  <c r="A63"/>
  <c r="C62"/>
  <c r="A62"/>
  <c r="C61"/>
  <c r="A61"/>
  <c r="C60"/>
  <c r="A60"/>
  <c r="C59"/>
  <c r="A59"/>
  <c r="C58"/>
  <c r="A58"/>
  <c r="C57"/>
  <c r="A57"/>
  <c r="C56"/>
  <c r="A56"/>
  <c r="C55"/>
  <c r="A55"/>
  <c r="C54"/>
  <c r="A54"/>
  <c r="C53"/>
  <c r="A53"/>
  <c r="C52"/>
  <c r="A52"/>
  <c r="C51"/>
  <c r="A51"/>
  <c r="C50"/>
  <c r="A50"/>
  <c r="C49"/>
  <c r="A49"/>
  <c r="C48"/>
  <c r="A48"/>
  <c r="C47"/>
  <c r="A47"/>
  <c r="C46"/>
  <c r="A46"/>
  <c r="C45"/>
  <c r="A45"/>
  <c r="C44"/>
  <c r="A44"/>
  <c r="C43"/>
  <c r="A43"/>
  <c r="C42"/>
  <c r="A42"/>
  <c r="C41"/>
  <c r="A41"/>
  <c r="C40"/>
  <c r="A40"/>
  <c r="C39"/>
  <c r="A39"/>
  <c r="C38"/>
  <c r="A38"/>
  <c r="C37"/>
  <c r="A37"/>
  <c r="C36"/>
  <c r="A36"/>
  <c r="C35"/>
  <c r="A35"/>
  <c r="C34"/>
  <c r="A34"/>
  <c r="D2" l="1"/>
  <c r="D418"/>
  <c r="E67"/>
  <c r="E69"/>
  <c r="B227"/>
  <c r="B389"/>
  <c r="B3"/>
  <c r="E228"/>
  <c r="B229"/>
  <c r="E4"/>
  <c r="B5"/>
  <c r="E388"/>
  <c r="B388"/>
  <c r="D387"/>
  <c r="D388"/>
  <c r="E389"/>
  <c r="B390"/>
  <c r="D128"/>
  <c r="D35"/>
  <c r="D36"/>
  <c r="D37"/>
  <c r="D38"/>
  <c r="D39"/>
  <c r="D40"/>
  <c r="D41"/>
  <c r="D42"/>
  <c r="D43"/>
  <c r="D44"/>
  <c r="D45"/>
  <c r="D46"/>
  <c r="D47"/>
  <c r="D48"/>
  <c r="D49"/>
  <c r="D50"/>
  <c r="D51"/>
  <c r="D52"/>
  <c r="D53"/>
  <c r="D54"/>
  <c r="D55"/>
  <c r="D56"/>
  <c r="D57"/>
  <c r="D58"/>
  <c r="D59"/>
  <c r="D60"/>
  <c r="D61"/>
  <c r="D62"/>
  <c r="D63"/>
  <c r="D64"/>
  <c r="D65"/>
  <c r="D98"/>
  <c r="D99"/>
  <c r="D100"/>
  <c r="D101"/>
  <c r="D102"/>
  <c r="D103"/>
  <c r="D104"/>
  <c r="D105"/>
  <c r="D106"/>
  <c r="D107"/>
  <c r="D108"/>
  <c r="D109"/>
  <c r="D110"/>
  <c r="D111"/>
  <c r="D112"/>
  <c r="D113"/>
  <c r="D114"/>
  <c r="D115"/>
  <c r="D116"/>
  <c r="D117"/>
  <c r="D118"/>
  <c r="D119"/>
  <c r="D120"/>
  <c r="D121"/>
  <c r="D122"/>
  <c r="D123"/>
  <c r="D124"/>
  <c r="D125"/>
  <c r="D126"/>
  <c r="D127"/>
  <c r="D130"/>
  <c r="D131"/>
  <c r="D132"/>
  <c r="D133"/>
  <c r="D134"/>
  <c r="D135"/>
  <c r="D136"/>
  <c r="D137"/>
  <c r="D138"/>
  <c r="D139"/>
  <c r="D140"/>
  <c r="D141"/>
  <c r="D142"/>
  <c r="D143"/>
  <c r="D144"/>
  <c r="D145"/>
  <c r="D146"/>
  <c r="D147"/>
  <c r="D148"/>
  <c r="D149"/>
  <c r="D150"/>
  <c r="D151"/>
  <c r="D152"/>
  <c r="D153"/>
  <c r="D154"/>
  <c r="D155"/>
  <c r="D156"/>
  <c r="D157"/>
  <c r="D158"/>
  <c r="D159"/>
  <c r="D160"/>
  <c r="D161"/>
  <c r="D194"/>
  <c r="D195"/>
  <c r="D196"/>
  <c r="D197"/>
  <c r="D198"/>
  <c r="D199"/>
  <c r="D200"/>
  <c r="D201"/>
  <c r="D202"/>
  <c r="D203"/>
  <c r="D204"/>
  <c r="D205"/>
  <c r="D206"/>
  <c r="D207"/>
  <c r="D208"/>
  <c r="D209"/>
  <c r="D210"/>
  <c r="D211"/>
  <c r="D212"/>
  <c r="D213"/>
  <c r="D214"/>
  <c r="D215"/>
  <c r="D216"/>
  <c r="D217"/>
  <c r="D218"/>
  <c r="D219"/>
  <c r="D220"/>
  <c r="D221"/>
  <c r="D222"/>
  <c r="D223"/>
  <c r="D224"/>
  <c r="D225"/>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A343" i="10"/>
  <c r="A312"/>
  <c r="A281"/>
  <c r="A250"/>
  <c r="A219"/>
  <c r="A157"/>
  <c r="A95"/>
  <c r="A64"/>
  <c r="A2"/>
  <c r="A189" l="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34"/>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E227" i="13"/>
  <c r="B230"/>
  <c r="E229"/>
  <c r="E3"/>
  <c r="B6"/>
  <c r="E5"/>
  <c r="A127" i="10"/>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375"/>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E387" i="13"/>
  <c r="A65" i="10"/>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B391" i="13"/>
  <c r="E390"/>
  <c r="E36"/>
  <c r="B35"/>
  <c r="E132"/>
  <c r="B131"/>
  <c r="E196"/>
  <c r="B195"/>
  <c r="E292"/>
  <c r="B291"/>
  <c r="E100"/>
  <c r="B99"/>
  <c r="E260"/>
  <c r="B259"/>
  <c r="E324"/>
  <c r="B323"/>
  <c r="B355"/>
  <c r="D34"/>
  <c r="E356"/>
  <c r="A3" i="10"/>
  <c r="A4" s="1"/>
  <c r="A5" s="1"/>
  <c r="A6" s="1"/>
  <c r="A7" s="1"/>
  <c r="A8" s="1"/>
  <c r="A9" s="1"/>
  <c r="A10" s="1"/>
  <c r="A11" s="1"/>
  <c r="A12" s="1"/>
  <c r="A13" s="1"/>
  <c r="A14" s="1"/>
  <c r="A15" s="1"/>
  <c r="A16" s="1"/>
  <c r="A17" s="1"/>
  <c r="A18" s="1"/>
  <c r="A19" s="1"/>
  <c r="A20" s="1"/>
  <c r="A21" s="1"/>
  <c r="A22" s="1"/>
  <c r="A23" s="1"/>
  <c r="A24" s="1"/>
  <c r="A25" s="1"/>
  <c r="A26" s="1"/>
  <c r="A27" s="1"/>
  <c r="A28" s="1"/>
  <c r="A29" s="1"/>
  <c r="A30" s="1"/>
  <c r="A31" s="1"/>
  <c r="A32" s="1"/>
  <c r="A313"/>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4"/>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96"/>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58"/>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220"/>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2"/>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E70" i="13" l="1"/>
  <c r="E71"/>
  <c r="E230"/>
  <c r="B231"/>
  <c r="E6"/>
  <c r="B7"/>
  <c r="E391"/>
  <c r="B392"/>
  <c r="E99"/>
  <c r="E259"/>
  <c r="E323"/>
  <c r="E355"/>
  <c r="E35"/>
  <c r="E131"/>
  <c r="E195"/>
  <c r="E291"/>
  <c r="B356"/>
  <c r="B324"/>
  <c r="B260"/>
  <c r="B100"/>
  <c r="B292"/>
  <c r="B196"/>
  <c r="B132"/>
  <c r="B36"/>
  <c r="B232" l="1"/>
  <c r="E231"/>
  <c r="B8"/>
  <c r="B393"/>
  <c r="E392"/>
  <c r="B37"/>
  <c r="B133"/>
  <c r="B197"/>
  <c r="B293"/>
  <c r="B101"/>
  <c r="B261"/>
  <c r="B325"/>
  <c r="B357"/>
  <c r="E72" l="1"/>
  <c r="E73"/>
  <c r="E232"/>
  <c r="B233"/>
  <c r="E7"/>
  <c r="B9"/>
  <c r="E393"/>
  <c r="B394"/>
  <c r="E325"/>
  <c r="B326"/>
  <c r="E326"/>
  <c r="E197"/>
  <c r="B198"/>
  <c r="E198"/>
  <c r="E37"/>
  <c r="B38"/>
  <c r="E38"/>
  <c r="E357"/>
  <c r="B358"/>
  <c r="E358"/>
  <c r="E261"/>
  <c r="B262"/>
  <c r="E262"/>
  <c r="E101"/>
  <c r="B102"/>
  <c r="E102"/>
  <c r="E293"/>
  <c r="B294"/>
  <c r="E294"/>
  <c r="E133"/>
  <c r="B134"/>
  <c r="E134"/>
  <c r="E74" l="1"/>
  <c r="E8"/>
  <c r="B234"/>
  <c r="E233"/>
  <c r="B10"/>
  <c r="E9"/>
  <c r="B395"/>
  <c r="E394"/>
  <c r="B135"/>
  <c r="E135"/>
  <c r="B263"/>
  <c r="E263"/>
  <c r="B295"/>
  <c r="E295"/>
  <c r="B103"/>
  <c r="E103"/>
  <c r="B359"/>
  <c r="E359"/>
  <c r="B39"/>
  <c r="E39"/>
  <c r="B199"/>
  <c r="E199"/>
  <c r="B327"/>
  <c r="E327"/>
  <c r="E75" l="1"/>
  <c r="E234"/>
  <c r="B235"/>
  <c r="B11"/>
  <c r="E395"/>
  <c r="B396"/>
  <c r="B328"/>
  <c r="B40"/>
  <c r="B104"/>
  <c r="E104"/>
  <c r="B136"/>
  <c r="B200"/>
  <c r="B360"/>
  <c r="B296"/>
  <c r="B264"/>
  <c r="E76" l="1"/>
  <c r="B236"/>
  <c r="E235"/>
  <c r="E10"/>
  <c r="B12"/>
  <c r="E11"/>
  <c r="B397"/>
  <c r="E396"/>
  <c r="E264"/>
  <c r="B265"/>
  <c r="E265"/>
  <c r="E360"/>
  <c r="B361"/>
  <c r="E136"/>
  <c r="B137"/>
  <c r="E137"/>
  <c r="E40"/>
  <c r="B41"/>
  <c r="E328"/>
  <c r="B329"/>
  <c r="E296"/>
  <c r="B297"/>
  <c r="E297"/>
  <c r="E200"/>
  <c r="B201"/>
  <c r="B105"/>
  <c r="E77" l="1"/>
  <c r="E236"/>
  <c r="B237"/>
  <c r="E12"/>
  <c r="B13"/>
  <c r="E397"/>
  <c r="B398"/>
  <c r="B202"/>
  <c r="E202"/>
  <c r="B330"/>
  <c r="E330"/>
  <c r="E201"/>
  <c r="E329"/>
  <c r="B138"/>
  <c r="E138"/>
  <c r="B266"/>
  <c r="E266"/>
  <c r="E105"/>
  <c r="B106"/>
  <c r="E106"/>
  <c r="B298"/>
  <c r="E41"/>
  <c r="B42"/>
  <c r="E361"/>
  <c r="B362"/>
  <c r="E78" l="1"/>
  <c r="B238"/>
  <c r="E237"/>
  <c r="B14"/>
  <c r="E13"/>
  <c r="B399"/>
  <c r="E398"/>
  <c r="E362"/>
  <c r="B363"/>
  <c r="E363"/>
  <c r="E298"/>
  <c r="B299"/>
  <c r="E299"/>
  <c r="B331"/>
  <c r="E42"/>
  <c r="B43"/>
  <c r="B107"/>
  <c r="B267"/>
  <c r="B139"/>
  <c r="B203"/>
  <c r="E79" l="1"/>
  <c r="E238"/>
  <c r="B239"/>
  <c r="E14"/>
  <c r="B15"/>
  <c r="E399"/>
  <c r="B400"/>
  <c r="E139"/>
  <c r="B140"/>
  <c r="E140"/>
  <c r="E107"/>
  <c r="B108"/>
  <c r="E108"/>
  <c r="B364"/>
  <c r="E364"/>
  <c r="E203"/>
  <c r="B204"/>
  <c r="E204"/>
  <c r="E267"/>
  <c r="B268"/>
  <c r="E268"/>
  <c r="E43"/>
  <c r="B44"/>
  <c r="E44"/>
  <c r="E331"/>
  <c r="B332"/>
  <c r="E332"/>
  <c r="B300"/>
  <c r="E300"/>
  <c r="E80" l="1"/>
  <c r="B240"/>
  <c r="E239"/>
  <c r="B16"/>
  <c r="E15"/>
  <c r="B401"/>
  <c r="E400"/>
  <c r="B301"/>
  <c r="E301"/>
  <c r="B269"/>
  <c r="E269"/>
  <c r="B365"/>
  <c r="E365"/>
  <c r="B109"/>
  <c r="E109"/>
  <c r="B333"/>
  <c r="E333"/>
  <c r="B45"/>
  <c r="E45"/>
  <c r="B205"/>
  <c r="E205"/>
  <c r="B141"/>
  <c r="E141"/>
  <c r="E81" l="1"/>
  <c r="E240"/>
  <c r="B241"/>
  <c r="E16"/>
  <c r="B17"/>
  <c r="E401"/>
  <c r="B402"/>
  <c r="B46"/>
  <c r="E46"/>
  <c r="B110"/>
  <c r="E110"/>
  <c r="B366"/>
  <c r="E366"/>
  <c r="B302"/>
  <c r="E302"/>
  <c r="B142"/>
  <c r="E142"/>
  <c r="B206"/>
  <c r="E206"/>
  <c r="B334"/>
  <c r="E334"/>
  <c r="B270"/>
  <c r="E270"/>
  <c r="E82" l="1"/>
  <c r="B242"/>
  <c r="E241"/>
  <c r="B18"/>
  <c r="E17"/>
  <c r="B403"/>
  <c r="E402"/>
  <c r="B207"/>
  <c r="E207"/>
  <c r="B303"/>
  <c r="E303"/>
  <c r="B111"/>
  <c r="E111"/>
  <c r="B271"/>
  <c r="E271"/>
  <c r="B335"/>
  <c r="E335"/>
  <c r="B143"/>
  <c r="E143"/>
  <c r="B367"/>
  <c r="E367"/>
  <c r="B47"/>
  <c r="E47"/>
  <c r="E83" l="1"/>
  <c r="E242"/>
  <c r="B243"/>
  <c r="E18"/>
  <c r="B19"/>
  <c r="E403"/>
  <c r="B404"/>
  <c r="B368"/>
  <c r="E368"/>
  <c r="B336"/>
  <c r="E336"/>
  <c r="B304"/>
  <c r="E304"/>
  <c r="B48"/>
  <c r="E48"/>
  <c r="B144"/>
  <c r="E144"/>
  <c r="B272"/>
  <c r="E272"/>
  <c r="B112"/>
  <c r="E112"/>
  <c r="B208"/>
  <c r="E208"/>
  <c r="E84" l="1"/>
  <c r="B244"/>
  <c r="E243"/>
  <c r="B20"/>
  <c r="E19"/>
  <c r="B405"/>
  <c r="E404"/>
  <c r="B113"/>
  <c r="E113"/>
  <c r="B145"/>
  <c r="E145"/>
  <c r="B369"/>
  <c r="E369"/>
  <c r="B209"/>
  <c r="E209"/>
  <c r="B273"/>
  <c r="E273"/>
  <c r="B49"/>
  <c r="E49"/>
  <c r="B305"/>
  <c r="E305"/>
  <c r="B337"/>
  <c r="E337"/>
  <c r="E85" l="1"/>
  <c r="E244"/>
  <c r="B245"/>
  <c r="E20"/>
  <c r="B21"/>
  <c r="E405"/>
  <c r="B406"/>
  <c r="B306"/>
  <c r="E306"/>
  <c r="B274"/>
  <c r="E274"/>
  <c r="B370"/>
  <c r="E370"/>
  <c r="B114"/>
  <c r="E114"/>
  <c r="B338"/>
  <c r="E338"/>
  <c r="B50"/>
  <c r="E50"/>
  <c r="B210"/>
  <c r="E210"/>
  <c r="B146"/>
  <c r="E146"/>
  <c r="E86" l="1"/>
  <c r="B246"/>
  <c r="E245"/>
  <c r="B22"/>
  <c r="E21"/>
  <c r="B407"/>
  <c r="E406"/>
  <c r="B51"/>
  <c r="E51"/>
  <c r="B115"/>
  <c r="E115"/>
  <c r="B371"/>
  <c r="E371"/>
  <c r="B307"/>
  <c r="E307"/>
  <c r="B147"/>
  <c r="E147"/>
  <c r="B211"/>
  <c r="E211"/>
  <c r="B339"/>
  <c r="E339"/>
  <c r="B275"/>
  <c r="E275"/>
  <c r="E87" l="1"/>
  <c r="E246"/>
  <c r="B247"/>
  <c r="E22"/>
  <c r="B23"/>
  <c r="E407"/>
  <c r="B408"/>
  <c r="B212"/>
  <c r="E212"/>
  <c r="B308"/>
  <c r="E308"/>
  <c r="B116"/>
  <c r="E116"/>
  <c r="B276"/>
  <c r="E276"/>
  <c r="B340"/>
  <c r="E340"/>
  <c r="B148"/>
  <c r="E148"/>
  <c r="B372"/>
  <c r="E372"/>
  <c r="B52"/>
  <c r="E52"/>
  <c r="E88" l="1"/>
  <c r="B248"/>
  <c r="E247"/>
  <c r="B24"/>
  <c r="E23"/>
  <c r="B409"/>
  <c r="E408"/>
  <c r="B373"/>
  <c r="E373"/>
  <c r="B341"/>
  <c r="E341"/>
  <c r="B309"/>
  <c r="E309"/>
  <c r="B53"/>
  <c r="E53"/>
  <c r="B149"/>
  <c r="E149"/>
  <c r="B277"/>
  <c r="E277"/>
  <c r="B117"/>
  <c r="E117"/>
  <c r="B213"/>
  <c r="E213"/>
  <c r="E89" l="1"/>
  <c r="E248"/>
  <c r="B249"/>
  <c r="E24"/>
  <c r="B25"/>
  <c r="E409"/>
  <c r="B410"/>
  <c r="B118"/>
  <c r="E118"/>
  <c r="B150"/>
  <c r="E150"/>
  <c r="B374"/>
  <c r="E374"/>
  <c r="B214"/>
  <c r="E214"/>
  <c r="B278"/>
  <c r="E278"/>
  <c r="B54"/>
  <c r="E54"/>
  <c r="B310"/>
  <c r="E310"/>
  <c r="B342"/>
  <c r="E342"/>
  <c r="E90" l="1"/>
  <c r="B250"/>
  <c r="E249"/>
  <c r="B26"/>
  <c r="E25"/>
  <c r="B411"/>
  <c r="E410"/>
  <c r="B311"/>
  <c r="E311"/>
  <c r="B279"/>
  <c r="E279"/>
  <c r="B375"/>
  <c r="E375"/>
  <c r="B119"/>
  <c r="E119"/>
  <c r="B343"/>
  <c r="E343"/>
  <c r="B55"/>
  <c r="E55"/>
  <c r="B215"/>
  <c r="E215"/>
  <c r="B151"/>
  <c r="E151"/>
  <c r="E91" l="1"/>
  <c r="E250"/>
  <c r="B251"/>
  <c r="E26"/>
  <c r="B27"/>
  <c r="E411"/>
  <c r="B412"/>
  <c r="B56"/>
  <c r="E56"/>
  <c r="B120"/>
  <c r="E120"/>
  <c r="B376"/>
  <c r="E376"/>
  <c r="B312"/>
  <c r="E312"/>
  <c r="B152"/>
  <c r="E152"/>
  <c r="B216"/>
  <c r="E216"/>
  <c r="B344"/>
  <c r="E344"/>
  <c r="B280"/>
  <c r="E280"/>
  <c r="E92" l="1"/>
  <c r="B252"/>
  <c r="E251"/>
  <c r="B28"/>
  <c r="E27"/>
  <c r="B413"/>
  <c r="E412"/>
  <c r="B217"/>
  <c r="E217"/>
  <c r="B313"/>
  <c r="E313"/>
  <c r="B121"/>
  <c r="E121"/>
  <c r="B281"/>
  <c r="E281"/>
  <c r="B345"/>
  <c r="E345"/>
  <c r="B153"/>
  <c r="E153"/>
  <c r="B377"/>
  <c r="E377"/>
  <c r="B57"/>
  <c r="E57"/>
  <c r="E93" l="1"/>
  <c r="E252"/>
  <c r="B253"/>
  <c r="E28"/>
  <c r="B29"/>
  <c r="E413"/>
  <c r="B414"/>
  <c r="B378"/>
  <c r="E378"/>
  <c r="B346"/>
  <c r="E346"/>
  <c r="B314"/>
  <c r="E314"/>
  <c r="B58"/>
  <c r="E58"/>
  <c r="B154"/>
  <c r="E154"/>
  <c r="B282"/>
  <c r="E282"/>
  <c r="B122"/>
  <c r="E122"/>
  <c r="B218"/>
  <c r="E218"/>
  <c r="E94" l="1"/>
  <c r="B254"/>
  <c r="E253"/>
  <c r="B30"/>
  <c r="E29"/>
  <c r="E414"/>
  <c r="B123"/>
  <c r="E123"/>
  <c r="B155"/>
  <c r="E155"/>
  <c r="B379"/>
  <c r="E379"/>
  <c r="B219"/>
  <c r="E219"/>
  <c r="B283"/>
  <c r="E283"/>
  <c r="B59"/>
  <c r="E59"/>
  <c r="B315"/>
  <c r="E315"/>
  <c r="B347"/>
  <c r="E347"/>
  <c r="E95" l="1"/>
  <c r="E254"/>
  <c r="B255"/>
  <c r="E30"/>
  <c r="B31"/>
  <c r="B415"/>
  <c r="E415"/>
  <c r="B316"/>
  <c r="E316"/>
  <c r="B284"/>
  <c r="E284"/>
  <c r="B380"/>
  <c r="E380"/>
  <c r="B124"/>
  <c r="E124"/>
  <c r="B348"/>
  <c r="E348"/>
  <c r="B60"/>
  <c r="E60"/>
  <c r="B220"/>
  <c r="E220"/>
  <c r="B156"/>
  <c r="E156"/>
  <c r="B256" l="1"/>
  <c r="E255"/>
  <c r="B32"/>
  <c r="E31"/>
  <c r="B416"/>
  <c r="H24" i="9"/>
  <c r="B61" i="13"/>
  <c r="E61"/>
  <c r="B125"/>
  <c r="E125"/>
  <c r="B381"/>
  <c r="E381"/>
  <c r="B317"/>
  <c r="E317"/>
  <c r="B157"/>
  <c r="E157"/>
  <c r="B221"/>
  <c r="E221"/>
  <c r="B349"/>
  <c r="E349"/>
  <c r="B285"/>
  <c r="E285"/>
  <c r="H20" i="9" l="1"/>
  <c r="E96" i="13"/>
  <c r="E416"/>
  <c r="E417"/>
  <c r="B417"/>
  <c r="BT24" i="9"/>
  <c r="B222" i="13"/>
  <c r="E222"/>
  <c r="B318"/>
  <c r="E318"/>
  <c r="B126"/>
  <c r="E126"/>
  <c r="B286"/>
  <c r="E286"/>
  <c r="B350"/>
  <c r="E350"/>
  <c r="B158"/>
  <c r="E158"/>
  <c r="B382"/>
  <c r="E382"/>
  <c r="B62"/>
  <c r="E62"/>
  <c r="G66" l="1"/>
  <c r="BT20" i="9"/>
  <c r="B33" i="13"/>
  <c r="E257"/>
  <c r="B257"/>
  <c r="E256"/>
  <c r="E32"/>
  <c r="G418"/>
  <c r="G386"/>
  <c r="BB24" i="9"/>
  <c r="F418" i="13"/>
  <c r="B128"/>
  <c r="B383"/>
  <c r="E383"/>
  <c r="B351"/>
  <c r="E351"/>
  <c r="B319"/>
  <c r="E319"/>
  <c r="B63"/>
  <c r="E63"/>
  <c r="B159"/>
  <c r="E159"/>
  <c r="B287"/>
  <c r="E287"/>
  <c r="B127"/>
  <c r="E127"/>
  <c r="B223"/>
  <c r="E223"/>
  <c r="BT16" i="9" l="1"/>
  <c r="E33" i="13"/>
  <c r="F386"/>
  <c r="G226"/>
  <c r="G2"/>
  <c r="E128"/>
  <c r="B129"/>
  <c r="B160"/>
  <c r="E160"/>
  <c r="B384"/>
  <c r="E384"/>
  <c r="B224"/>
  <c r="E224"/>
  <c r="B288"/>
  <c r="E288"/>
  <c r="B64"/>
  <c r="E64"/>
  <c r="B320"/>
  <c r="E320"/>
  <c r="B352"/>
  <c r="E352"/>
  <c r="BB20" i="9" l="1"/>
  <c r="F66" i="13"/>
  <c r="H18" i="9"/>
  <c r="F226" i="13"/>
  <c r="E129"/>
  <c r="BT22" i="9"/>
  <c r="B321" i="13"/>
  <c r="B289"/>
  <c r="B385"/>
  <c r="B353"/>
  <c r="B65"/>
  <c r="B225"/>
  <c r="B161"/>
  <c r="BT18" i="9" l="1"/>
  <c r="H16"/>
  <c r="F2" i="13"/>
  <c r="H22" i="9"/>
  <c r="BB18"/>
  <c r="BB22"/>
  <c r="E161" i="13"/>
  <c r="E225"/>
  <c r="E65"/>
  <c r="E353"/>
  <c r="G322"/>
  <c r="E385"/>
  <c r="E289"/>
  <c r="E321"/>
  <c r="BB16" i="9" l="1"/>
  <c r="BB44" s="1"/>
  <c r="G290" i="13"/>
  <c r="F258"/>
  <c r="F354"/>
  <c r="G98"/>
  <c r="F322"/>
  <c r="F34"/>
  <c r="F194"/>
  <c r="F130"/>
  <c r="F290"/>
  <c r="G258"/>
  <c r="G354"/>
  <c r="F98"/>
  <c r="G34"/>
  <c r="G194"/>
  <c r="G130"/>
  <c r="M20" i="14"/>
  <c r="M22" s="1"/>
</calcChain>
</file>

<file path=xl/comments1.xml><?xml version="1.0" encoding="utf-8"?>
<comments xmlns="http://schemas.openxmlformats.org/spreadsheetml/2006/main">
  <authors>
    <author>Palmyra</author>
  </authors>
  <commentList>
    <comment ref="B1" authorId="0">
      <text>
        <r>
          <rPr>
            <b/>
            <sz val="8"/>
            <color indexed="81"/>
            <rFont val="Tahoma"/>
            <family val="2"/>
            <charset val="186"/>
          </rPr>
          <t>Palmyra:</t>
        </r>
        <r>
          <rPr>
            <sz val="8"/>
            <color indexed="81"/>
            <rFont val="Tahoma"/>
            <family val="2"/>
            <charset val="186"/>
          </rPr>
          <t xml:space="preserve">
3*, 28*, 2541-05*, 2502-0101, 2502-0102</t>
        </r>
      </text>
    </comment>
  </commentList>
</comments>
</file>

<file path=xl/sharedStrings.xml><?xml version="1.0" encoding="utf-8"?>
<sst xmlns="http://schemas.openxmlformats.org/spreadsheetml/2006/main" count="73236" uniqueCount="8649">
  <si>
    <t>Atsargų operacijos</t>
  </si>
  <si>
    <t>Faktinė data</t>
  </si>
  <si>
    <t>Fizinis kvitas</t>
  </si>
  <si>
    <t>Fin. data</t>
  </si>
  <si>
    <t>Fin. kvitas</t>
  </si>
  <si>
    <t>Prekės Nr.</t>
  </si>
  <si>
    <t>Kodas</t>
  </si>
  <si>
    <t>Sąskaita faktūra</t>
  </si>
  <si>
    <t>Prekės pavadinimas</t>
  </si>
  <si>
    <t>Nuoroda</t>
  </si>
  <si>
    <t>Gavimo būsena</t>
  </si>
  <si>
    <t>Išdavimo būsena</t>
  </si>
  <si>
    <t>Kiekis</t>
  </si>
  <si>
    <t>Vienetas</t>
  </si>
  <si>
    <t>Fakt. išlaidų suma</t>
  </si>
  <si>
    <t>Fin. išlaidų suma</t>
  </si>
  <si>
    <t>Koregavimas</t>
  </si>
  <si>
    <t>Gamybos eilutė</t>
  </si>
  <si>
    <t>LTR</t>
  </si>
  <si>
    <t>Perkelti</t>
  </si>
  <si>
    <t>Parduota</t>
  </si>
  <si>
    <t>Nupirkta</t>
  </si>
  <si>
    <t>KS eilutė</t>
  </si>
  <si>
    <t>LPA</t>
  </si>
  <si>
    <t>Pirkimo užsakymas</t>
  </si>
  <si>
    <t>Rūgstantis mišinys Euro</t>
  </si>
  <si>
    <t>Gamyba</t>
  </si>
  <si>
    <t>Rūgstantis mišinys Muskatinis (euro)</t>
  </si>
  <si>
    <t>But.</t>
  </si>
  <si>
    <t>Klasikinio putojančio vyno pusgaminis, raudonas</t>
  </si>
  <si>
    <t>PV pusgaminis (euro)</t>
  </si>
  <si>
    <t>PV pusgaminis, chardonnay, (euro, Italija)</t>
  </si>
  <si>
    <t>PV pusgaminis, muskatinis (euro)</t>
  </si>
  <si>
    <t>2512-0001</t>
  </si>
  <si>
    <t>Obuolių sidro pusgaminis</t>
  </si>
  <si>
    <t>2521-0001</t>
  </si>
  <si>
    <t>Rūgstantis obuolių pusgaminis</t>
  </si>
  <si>
    <t>Neskaidrintas spirituotas obuolių pusgaminis</t>
  </si>
  <si>
    <t>Skaidrinamas spirituotas obuolių pusgaminis</t>
  </si>
  <si>
    <t>2522-0004</t>
  </si>
  <si>
    <t>Spirituotas obuolių pusgaminis</t>
  </si>
  <si>
    <t>2531-0002</t>
  </si>
  <si>
    <t>Likeris iki 8%, raudonas</t>
  </si>
  <si>
    <t>2541-0001</t>
  </si>
  <si>
    <t>Degtinės pusgaminis</t>
  </si>
  <si>
    <t>Surinktas putojančio vyno mišinys</t>
  </si>
  <si>
    <t>2542-0001</t>
  </si>
  <si>
    <t>Mielės</t>
  </si>
  <si>
    <t>PV „Alita“, saldus, euro</t>
  </si>
  <si>
    <t>PV„Alita“, p.sausas. euro</t>
  </si>
  <si>
    <t>PV„Alita“, sausas, euro</t>
  </si>
  <si>
    <t>PV „Alita“, briutas, euro</t>
  </si>
  <si>
    <t>PV „Alita“, chardonnay, p.sausas, euro</t>
  </si>
  <si>
    <t>PV „Alita“, muskatas, euro</t>
  </si>
  <si>
    <t>PV „Alita silver“, p.sausas</t>
  </si>
  <si>
    <t>PV „Kar. Mind.“, p.sausas</t>
  </si>
  <si>
    <t>Klasikinis putojantis vynas, briutas</t>
  </si>
  <si>
    <t>Klasik.putojantis vynas, sausas raudonas</t>
  </si>
  <si>
    <t>2705-0001</t>
  </si>
  <si>
    <t>Kokteilis „Mix  brandy cola“, 5%</t>
  </si>
  <si>
    <t>2705-0004</t>
  </si>
  <si>
    <t>Kokteilis „Mix lime“, 5%</t>
  </si>
  <si>
    <t>2705-0005</t>
  </si>
  <si>
    <t>Kokteilis „Mix watermelon“, 5%</t>
  </si>
  <si>
    <t>Kokteilis „Mix pineapple coconut“, 5%</t>
  </si>
  <si>
    <t>Kokteilis „Mix cactus&amp;green apple“, 5%</t>
  </si>
  <si>
    <t>KS</t>
  </si>
  <si>
    <t>2720-0002</t>
  </si>
  <si>
    <t>Degtinė 38%</t>
  </si>
  <si>
    <t>2725-0002</t>
  </si>
  <si>
    <t>2725-0003</t>
  </si>
  <si>
    <t>Pelyno trauktinė</t>
  </si>
  <si>
    <t>2801-0101</t>
  </si>
  <si>
    <t>Klasikinis PV, briutas, 0,75 l</t>
  </si>
  <si>
    <t>2801-0103</t>
  </si>
  <si>
    <t>Klasikinis PV, sausas, raudonas, 0,75 l</t>
  </si>
  <si>
    <t>PV „Alita“, 3 l, p.sausas</t>
  </si>
  <si>
    <t>2801-0211</t>
  </si>
  <si>
    <t>PV „Alita“, chardonnay, 0,2 l</t>
  </si>
  <si>
    <t>3001-0001</t>
  </si>
  <si>
    <t>PV „Alita“, saldus</t>
  </si>
  <si>
    <t>Pardavimo užsakymas</t>
  </si>
  <si>
    <t>3001-0002</t>
  </si>
  <si>
    <t>3001-0003</t>
  </si>
  <si>
    <t>3001-0004</t>
  </si>
  <si>
    <t>3001-0005</t>
  </si>
  <si>
    <t>PV „Alita“, chardonnay, p.sausas</t>
  </si>
  <si>
    <t>3001-0006</t>
  </si>
  <si>
    <t>PV „Alita“, muskatas, saldus</t>
  </si>
  <si>
    <t>3001-0009</t>
  </si>
  <si>
    <t>PV „Alita silver“, p.sausas, 0,75 l</t>
  </si>
  <si>
    <t>3001-0202</t>
  </si>
  <si>
    <t>PV „Alita“, 1,5 l, p.sausas</t>
  </si>
  <si>
    <t>3001-0211</t>
  </si>
  <si>
    <t>3005-0001</t>
  </si>
  <si>
    <t>3005-0004</t>
  </si>
  <si>
    <t>3005-0005</t>
  </si>
  <si>
    <t>Statin.</t>
  </si>
  <si>
    <t>Gera degtinė 0.2 l</t>
  </si>
  <si>
    <t>Degtinė „Premium gera“, 0,2 l</t>
  </si>
  <si>
    <t>Degtinė „Premium gera“, 0,5 l</t>
  </si>
  <si>
    <t>Degtinė „Premium gera“, 0,7 l</t>
  </si>
  <si>
    <t>Degtinė „Premium gera apple“, 0,5 l</t>
  </si>
  <si>
    <t>Degtinė „Premium gera cranberry&amp;lemon“,0,2 l</t>
  </si>
  <si>
    <t>Degtinė „Premium gera cranberry&amp;lemon“,0,5 l</t>
  </si>
  <si>
    <t>Degtinė „Premium gera cranberry&amp;lemon“,0,7 l</t>
  </si>
  <si>
    <t>Degtinė „SOS“, 0,5 l</t>
  </si>
  <si>
    <t>Brendis „Alita“, 0.2 l</t>
  </si>
  <si>
    <t>Brendis „Alita“, 40%, 0,75 l</t>
  </si>
  <si>
    <t>Pelyno trauktinė 0.2 l</t>
  </si>
  <si>
    <t>Pelyno trauktinė 0.5 l</t>
  </si>
  <si>
    <t>Samanė, 0.2 l</t>
  </si>
  <si>
    <t>3030-0005</t>
  </si>
  <si>
    <t>Dzūkiška ruginukė</t>
  </si>
  <si>
    <t>Rektifikuotas etilo alkoholis</t>
  </si>
  <si>
    <t>KL01-0001</t>
  </si>
  <si>
    <t>KL01-0002</t>
  </si>
  <si>
    <t>PV„Alita“, p.sausas</t>
  </si>
  <si>
    <t>KL01-0003</t>
  </si>
  <si>
    <t>PVV„Alita“, sausas</t>
  </si>
  <si>
    <t>KL01-0004</t>
  </si>
  <si>
    <t>PVV „Alita“, briutas</t>
  </si>
  <si>
    <t>KL01-0005</t>
  </si>
  <si>
    <t>KL01-0006</t>
  </si>
  <si>
    <t>KL01-0211</t>
  </si>
  <si>
    <t>KL05-0004</t>
  </si>
  <si>
    <t>KL05-0005</t>
  </si>
  <si>
    <t>KL15-0001</t>
  </si>
  <si>
    <t>KL15-0002</t>
  </si>
  <si>
    <t>KL15-0003</t>
  </si>
  <si>
    <t>KL15-0004</t>
  </si>
  <si>
    <t>KL20-0305</t>
  </si>
  <si>
    <t>KL20-0365</t>
  </si>
  <si>
    <t>Brendis „Alita XO“, 0,7 l</t>
  </si>
  <si>
    <t>KL27-0102</t>
  </si>
  <si>
    <t>Fakt.data</t>
  </si>
  <si>
    <t>Pavadinimas</t>
  </si>
  <si>
    <t>Operacija</t>
  </si>
  <si>
    <t>Tarifinė grupė</t>
  </si>
  <si>
    <t>Talpa</t>
  </si>
  <si>
    <t>Stiprumas</t>
  </si>
  <si>
    <t>Nėra</t>
  </si>
  <si>
    <t>Apd. balto vyno Chardonnay kupažas</t>
  </si>
  <si>
    <t>Šalutinis produktas (samanės gamybos)</t>
  </si>
  <si>
    <t>Rūgstantis mišinys Chardonnay (euro)</t>
  </si>
  <si>
    <t>2511-0001</t>
  </si>
  <si>
    <t>Rūgstantis obuolių sidro pusg.</t>
  </si>
  <si>
    <t>Skaidrinamas obuolių sidro pusg.</t>
  </si>
  <si>
    <t>Raudonas spirituotas likeris iki 12%</t>
  </si>
  <si>
    <t>2541-0011</t>
  </si>
  <si>
    <t>2730-0001</t>
  </si>
  <si>
    <t>Stiprus grūdų gėrimas iš rugių</t>
  </si>
  <si>
    <t>2801-0202</t>
  </si>
  <si>
    <t>KL01-0009</t>
  </si>
  <si>
    <t>KL05-0001</t>
  </si>
  <si>
    <t>Konjakas „Alita“, 0,7 l</t>
  </si>
  <si>
    <t>KL30-0005</t>
  </si>
  <si>
    <t>Samanė, 0.5 l</t>
  </si>
  <si>
    <t>Formulė</t>
  </si>
  <si>
    <t>Kiekis LTR/LPA</t>
  </si>
  <si>
    <t>Column Labels</t>
  </si>
  <si>
    <t>Grand Total</t>
  </si>
  <si>
    <t>Row Labels</t>
  </si>
  <si>
    <t xml:space="preserve">Kiekis LTR/LPA </t>
  </si>
  <si>
    <t>Pagaminta</t>
  </si>
  <si>
    <t>A_LikPradž</t>
  </si>
  <si>
    <t>V-PROSAN</t>
  </si>
  <si>
    <t>Mėnesio dienų skaičius</t>
  </si>
  <si>
    <t>Likutis dienos pradžiai</t>
  </si>
  <si>
    <t>Kiekis vid.akc. skaičiavimui</t>
  </si>
  <si>
    <t>Mėnesio vid.akcizas</t>
  </si>
  <si>
    <t>Mėnesio kiekis</t>
  </si>
  <si>
    <t>Akcizo tarifas</t>
  </si>
  <si>
    <t>Max kiekis</t>
  </si>
  <si>
    <t>Mokesčio mokėtojo identifikacinis numeris (kodas)</t>
  </si>
  <si>
    <t>1  4  9  5  1  9  8  9  1</t>
  </si>
  <si>
    <t>Lapo numeris</t>
  </si>
  <si>
    <t>F  R  0  6  3  0  V</t>
  </si>
  <si>
    <t>Versija</t>
  </si>
  <si>
    <t>01</t>
  </si>
  <si>
    <t>Sandėlio savininko, registruoto prekybininko identifikacinis numeris AIS'e</t>
  </si>
  <si>
    <t>L  T  0  0  0  0  0  0  0  1  3  9  K</t>
  </si>
  <si>
    <t>Sandėlio identifikacinis numeris AIS'e</t>
  </si>
  <si>
    <t>L  T  0  A  0  1  1  7  0  1  3  9  S</t>
  </si>
  <si>
    <t>VIDUTINIO  VIENU  METU  PER  DIENĄ  LAIKYTŲ  (KETINAMŲ  LAIKYTI)  PREKIŲ KIEKIO ATASKAITA</t>
  </si>
  <si>
    <t>Mokestinis  laikotarpis</t>
  </si>
  <si>
    <t>-</t>
  </si>
  <si>
    <t>Pildymo data</t>
  </si>
  <si>
    <t>X</t>
  </si>
  <si>
    <t>Pirminė</t>
  </si>
  <si>
    <t>Patikslinta</t>
  </si>
  <si>
    <t>Vidutinė akcizų suma (litais), apskaičiuota už vidutinį vienu metu per dieną sandėlyje laikytų (ketinamų laikyti) taikant akcizų mokėjimo laikino atidėjimo režimą akcizais apmokestinamų prekių kiekį</t>
  </si>
  <si>
    <t>V1</t>
  </si>
  <si>
    <t>Tarifinės         grupės kodas</t>
  </si>
  <si>
    <t>V2</t>
  </si>
  <si>
    <t>Vidutinis akcizais apmokestinamų prekių, taikant akcizų mokėjimo laikino atidėjimo režimą laikytų (ketinamų laikyti) sandėlyje vienu metu per dieną, kiekis</t>
  </si>
  <si>
    <t>V3</t>
  </si>
  <si>
    <t>Matavimo vieneto kodas</t>
  </si>
  <si>
    <t>V4</t>
  </si>
  <si>
    <t>Akcizų tarifas</t>
  </si>
  <si>
    <t>V5</t>
  </si>
  <si>
    <t>V6</t>
  </si>
  <si>
    <t>Didžiausias mokestinį laikotarpį per dieną sandėlyje laikytų akcizais apmokestinamų prekių, kurioms taikomas akcizų mokėjimo laikino atidėjimo režimas, kiekis</t>
  </si>
  <si>
    <t>,</t>
  </si>
  <si>
    <t>Iš viso</t>
  </si>
  <si>
    <t>V7</t>
  </si>
  <si>
    <t>Sum of Kiekis LTR/LPA</t>
  </si>
  <si>
    <t>Kiekis vid.akcizui</t>
  </si>
  <si>
    <t>Vidutinis per mėnesį laikomų prekių kiekis</t>
  </si>
  <si>
    <t>Maksimalus dienos kiekis</t>
  </si>
  <si>
    <t>Brendis „Alita“, 38%</t>
  </si>
  <si>
    <t>Brendis „Alita XO“, 38%</t>
  </si>
  <si>
    <t>Brendis „Alita boutique“, 0,7 l</t>
  </si>
  <si>
    <t>Degtinė „Karalius Mindaugas“, 0,5 l</t>
  </si>
  <si>
    <t>2725-0006</t>
  </si>
  <si>
    <t>2727-0201</t>
  </si>
  <si>
    <t>2720-0004</t>
  </si>
  <si>
    <t>Degtinė 40%, 0,1% cukringumas</t>
  </si>
  <si>
    <t>Degtinė „exTrim classic“, 0,5 l</t>
  </si>
  <si>
    <t>KL20-0307</t>
  </si>
  <si>
    <t>2702-0104</t>
  </si>
  <si>
    <t>Degtinė „exTrim classic“, 0,2 l</t>
  </si>
  <si>
    <t>Kupažas muskatinio vyno gamybai</t>
  </si>
  <si>
    <t>Parūgštintas kupažas muskatinio vyno gamybai</t>
  </si>
  <si>
    <t>Gintarinė degtinė, 0,2 l</t>
  </si>
  <si>
    <t>Gintarinė degtinė, 0,5 l</t>
  </si>
  <si>
    <t>PM</t>
  </si>
  <si>
    <t>Pirkta</t>
  </si>
  <si>
    <t>Lietuvoje</t>
  </si>
  <si>
    <t>2725-0007</t>
  </si>
  <si>
    <t>3025-0045</t>
  </si>
  <si>
    <t>Brendis „Alita“, 0,5 l</t>
  </si>
  <si>
    <t>3025-0047</t>
  </si>
  <si>
    <t>Brendis „Alita“, 0,7 l</t>
  </si>
  <si>
    <t>KL25-0045</t>
  </si>
  <si>
    <t>KL25-0047</t>
  </si>
  <si>
    <t>KL25-0057</t>
  </si>
  <si>
    <t xml:space="preserve">Pakeisti </t>
  </si>
  <si>
    <t>3025-0048</t>
  </si>
  <si>
    <t>Brendis „Alita boutique“, 0,5 l</t>
  </si>
  <si>
    <t>Brendis „Colonel“, 0,5 l</t>
  </si>
  <si>
    <t>Brendis „Colonel“, 0,7 l</t>
  </si>
  <si>
    <t>Brendis „Alita“, 0,35 l</t>
  </si>
  <si>
    <t>KL25-0055</t>
  </si>
  <si>
    <t>KL25-0205</t>
  </si>
  <si>
    <t>KL25-0207</t>
  </si>
  <si>
    <t>2720-0005</t>
  </si>
  <si>
    <t>Degtinė 40%</t>
  </si>
  <si>
    <t>Ledo degtinė 0,5 l</t>
  </si>
  <si>
    <t>Gintarinė degtinė, 0,2 l PET</t>
  </si>
  <si>
    <t>Švogerių degtinė, 0,2 l, 40%</t>
  </si>
  <si>
    <t>Švogerių degtinė, 0,5 l, 40%</t>
  </si>
  <si>
    <t>Švogerių degtinė, 0,7 l, 40%</t>
  </si>
  <si>
    <t>Švogerių degtinė, 0,5 l, 38%</t>
  </si>
  <si>
    <t>Ledo degtinė 0,2 l PET</t>
  </si>
  <si>
    <t>Ledo degtinė 0,7 l</t>
  </si>
  <si>
    <t>Degtinė „SOS“, 0,2 l, PET</t>
  </si>
  <si>
    <t>Likeris baltas iki 8%</t>
  </si>
  <si>
    <t>Spirituotas baltas likeris iki 12%</t>
  </si>
  <si>
    <t>Degtinė „Stumbrinė“, 0,5 l</t>
  </si>
  <si>
    <t>PV „Alita“, klasikinis, briutas</t>
  </si>
  <si>
    <t>PV „Alita“, klasikinis, sausas, raudonas</t>
  </si>
  <si>
    <t>Degtinė „Gramutė“, 0,35 l</t>
  </si>
  <si>
    <t>Degtinė „Pastogės“, 40%, 0,5 l</t>
  </si>
  <si>
    <t>Brendis „Forum“, 36%</t>
  </si>
  <si>
    <t>Gazuota aromatizuota degtinė „Boom“, 0,7 l</t>
  </si>
  <si>
    <t>Brendis „Forum“, 0,2 l</t>
  </si>
  <si>
    <t>Degtinė „Ledinė“, 40%</t>
  </si>
  <si>
    <t>Degtinė „Beloff“, 37,5%, 0,2 l</t>
  </si>
  <si>
    <t>ItemId</t>
  </si>
  <si>
    <t>ItemName</t>
  </si>
  <si>
    <t>RateGroupId</t>
  </si>
  <si>
    <t>ItemCapacity</t>
  </si>
  <si>
    <t>Intense</t>
  </si>
  <si>
    <t>"100..299"</t>
  </si>
  <si>
    <t>prekės</t>
  </si>
  <si>
    <t>20% - Accent1</t>
  </si>
  <si>
    <t>InventTable</t>
  </si>
  <si>
    <t>3.5 SP3b AX 3.0</t>
  </si>
  <si>
    <t>4,1,5</t>
  </si>
  <si>
    <t>Reference</t>
  </si>
  <si>
    <t>ALI</t>
  </si>
  <si>
    <t>Degtinė „Beloff“, 37,5%, 0,5 l</t>
  </si>
  <si>
    <t>Degtinė „Beloff“, 40%, 0,5 l</t>
  </si>
  <si>
    <t>Spiritinis gėrimas „Beloff“, 0,2 l</t>
  </si>
  <si>
    <t>3031-0015</t>
  </si>
  <si>
    <t>Spiritinis gėrimas „Beloff“, 0,5 l</t>
  </si>
  <si>
    <t>KL31-0015</t>
  </si>
  <si>
    <t>L-SANITE</t>
  </si>
  <si>
    <t>PV „Alita“, prosecco, sausas</t>
  </si>
  <si>
    <t>KL01-0010</t>
  </si>
  <si>
    <t>Degtinė „Karalius Mindaugas“, 0,2 l</t>
  </si>
  <si>
    <t>Ledinė degtinė, 40%, 0,2 l</t>
  </si>
  <si>
    <t>Ledinė degtinė, 40%, 0,5 l</t>
  </si>
  <si>
    <t>L-PALINK</t>
  </si>
  <si>
    <t>Ledo degtinė 0,2 l</t>
  </si>
  <si>
    <t>Degtinė „Stumbrinė“, 0,2 l</t>
  </si>
  <si>
    <t>Degtinė „Putino“, 40%, 0,5 l</t>
  </si>
  <si>
    <t>Brendis „Forum“, 0,5 l</t>
  </si>
  <si>
    <t>Brendis „Forum“, 0,7 l</t>
  </si>
  <si>
    <t>Brendis „Bartender's club“, 0,2 l</t>
  </si>
  <si>
    <t>Brendis „Bartender's club“, 0,5 l</t>
  </si>
  <si>
    <t>Spiritinis gėrimas „Amant“, 0,5 l</t>
  </si>
  <si>
    <t>KL25-0217</t>
  </si>
  <si>
    <t>KL31-0005</t>
  </si>
  <si>
    <t>3001-0001E</t>
  </si>
  <si>
    <t>3001-0002E</t>
  </si>
  <si>
    <t>3001-0003E</t>
  </si>
  <si>
    <t>3001-0004E</t>
  </si>
  <si>
    <t>3001-0005E</t>
  </si>
  <si>
    <t>3001-0006E</t>
  </si>
  <si>
    <t>3001-0009E</t>
  </si>
  <si>
    <t>3001-0202E</t>
  </si>
  <si>
    <t>3005-0001E</t>
  </si>
  <si>
    <t>3005-0004E</t>
  </si>
  <si>
    <t>3005-0005E</t>
  </si>
  <si>
    <t>3020-0307E</t>
  </si>
  <si>
    <t>3025-0045E</t>
  </si>
  <si>
    <t>3025-0048E</t>
  </si>
  <si>
    <t>3027-0105E</t>
  </si>
  <si>
    <t>3030-0005E</t>
  </si>
  <si>
    <t>2701-0013</t>
  </si>
  <si>
    <t>PV „Maestro“, saldus</t>
  </si>
  <si>
    <t>2701-0014</t>
  </si>
  <si>
    <t>PV „Maestro“, pusiau sausas</t>
  </si>
  <si>
    <t>2702-0108</t>
  </si>
  <si>
    <t>Gaz.ar.vyno kokt.„Igristoje klasičeskoje“ 5,4%</t>
  </si>
  <si>
    <t>3001-0211E</t>
  </si>
  <si>
    <t>3002-0108E</t>
  </si>
  <si>
    <t>KL02-0108</t>
  </si>
  <si>
    <t>L-RIMI</t>
  </si>
  <si>
    <t>L-AIBE</t>
  </si>
  <si>
    <t>Parūgštintas balto vyno Chardonnay kupažas</t>
  </si>
  <si>
    <t>Samanė 0,5 l (užsak.gaminys)</t>
  </si>
  <si>
    <t>V-GAMLAB</t>
  </si>
  <si>
    <t>Vidutinio akcizo skaičiavimo tvarkos aprašymas</t>
  </si>
  <si>
    <t>Pasikopijuoti iš Ax akcizinių prekių lentelę, prieš tai susidėlioti stulpelius ta pačia tvarka  kaip sheet'e "Prekės".</t>
  </si>
  <si>
    <t>"SuvPT " atnaujinti duomenis Option Refresh, atnaujini duomenis.</t>
  </si>
  <si>
    <t>"Ats.oper." stulpelyje Operacija išsifiltruoti operaciją su tipu Gamyba. Nusikopijuoti duomenis į nepriklausomą lentelę, išsimėtyti tai kas neturi pakliūti - tai klasikinio PV pusgaminis (2502-0101, 2502-0102), surinktą PV mišinį ir 28* bei 30*. Jeigu atsiras alaus kokteiliai, tuomet palikti 30*, nes pagal akcizo įstatymą tik išpilstytas į tarą alus patampa akcizo objektu ir tuomet jį reikia apskaityti deklaracijoje.
Viską išmėčiusnieko nekeičiant stulpelius nusikopijuojame į kitą lentelę Gamyba, pradedant nuo langelio 406.</t>
  </si>
  <si>
    <t>"Ats.oper."  A2 lauke įvedama mėn. pradžios data ir suvedami likučiai mėn. pradžiai pagal kiekvieną tarifinę grupę iš lapo, kurį duoda gamybos buhalterė.</t>
  </si>
  <si>
    <t>"AtaskAtsOp"  sheet'e atsargu operacijų ataskaitos paimtos iš Ax stulpelių nekeisti, pakeisti tik mato vnt iš Statin į But.
Stovėti pirmame lange kur prasideda duomenys (Data)  spausti Shift+Ctrl+End ir mygtukas Delete, tokiu būdu išsitriname praėjusio mėn. sk. ir kopijuoti naujus. Prieš darydama ataskaitą Ax išeliminuoti prekes su kodu 5*.</t>
  </si>
  <si>
    <t xml:space="preserve">"GamSuv"  atnaujinami duomenys Pivot/refresh
"SuvPT" turi atitikti "GamSuv" - privalo pateikti visos tarifinės grupės ir visos dienos. Kitu atveju rodys, kad yra klaida formulėse. </t>
  </si>
  <si>
    <t>"SuvPT" nuo reikšmių nusikopijuoti viską žemyn iki galo ir įkopiuti į lentelės "Suvest" geltoną langą  : paste as/ as value.
Pasitikslinti skaičiavimus, kad būtų po tom pačiom tarifinėms grupėm.</t>
  </si>
  <si>
    <t>Tikriname:
"Suves" J421 - Pirkimai su buhalterės  duota suvestine, jeigu netinka pirkimai, tuomet tikslinti sukeltas operacijas, jeigu netinka gamybos, tuomet tikslintis su Zita, vėl iš naujo filtruoti ir kopijuoti.
Po tikrinimo "Suvest" įvesti mėnesio dienų skaičių.
Vasario mėnesį reikės ranka išsitrinti N stulpelyje tiek kiek nereikia dienų nuo apačios.
Jeigu keisis akcizo tarifas P stulpelyje keisti reikšmę.</t>
  </si>
  <si>
    <t>Atsifiltruojame akcizines prekes pagal paveikslėlį, tuomet Ctrl+A pasižymime visas ir Ctrl+C nukopijuojame i excelį. Laukų Talpa ir Stiprumas paieškome naudodami funkciją Shift+F5, radę stulpelį, pasižymėjime jį raudonai ir suraskime kitą. Likusius nereikalingus ištrinkime. Laukų seka turi būti tokia pati kaip ir sheet‘e Prekės.</t>
  </si>
  <si>
    <t xml:space="preserve"> Pasidarome atsargų operacijų ataskaitą pagal žemiau parodytą paveikslėlį į failą.  Atsidarome excelyje šią ataskaitą, keičiame mato vnt. iš Statin. Į But. , naudojame funkciją Shift+F5 /Replace. Vidutinio akcizo failas/ sheet‘as AtaskAtsOp ištrinti praėjusio laikotarpio duomenis (parodyta žemiau paveikslėlyje). Kai išsitriname duomenis, pakopijuojame naujo laikotarpio.
</t>
  </si>
  <si>
    <t>Viso pag.ir pirkta</t>
  </si>
  <si>
    <t>tarif.gr</t>
  </si>
  <si>
    <t>Mat.vnt</t>
  </si>
  <si>
    <t>neapm.žalia</t>
  </si>
  <si>
    <t>apmok.žalia</t>
  </si>
  <si>
    <t>mišrių žaliavų</t>
  </si>
  <si>
    <t>ES šalyse</t>
  </si>
  <si>
    <t>ne ES šalyse</t>
  </si>
  <si>
    <t>Lietuv.</t>
  </si>
  <si>
    <t>sunaudota</t>
  </si>
  <si>
    <t>PN33</t>
  </si>
  <si>
    <t>PA34</t>
  </si>
  <si>
    <t>akc.sumok</t>
  </si>
  <si>
    <t>gamyboje</t>
  </si>
  <si>
    <t>Viso:</t>
  </si>
  <si>
    <t>Degtinė „Arielka skalsioji“, 40%, 0,2 l</t>
  </si>
  <si>
    <t>Degtinė „Arielka skalsioji“, 40%, 0,5 l</t>
  </si>
  <si>
    <t>Degtinė Šnabis 0,5 38%</t>
  </si>
  <si>
    <t>Iš viso pirkta</t>
  </si>
  <si>
    <t>2702-0109</t>
  </si>
  <si>
    <t>Gaz.vai.vyno gėr.„Zolotoje muskatnoje“6%</t>
  </si>
  <si>
    <t>3002-0109E</t>
  </si>
  <si>
    <t>KL02-0109</t>
  </si>
  <si>
    <t>Gaz.vai.vyn.gėr.Zolotoje muskatnoje 6%</t>
  </si>
  <si>
    <t>Obuolių vynas</t>
  </si>
  <si>
    <t>2702-0005</t>
  </si>
  <si>
    <t>Put. gazuotas  fermentuotos gėrimas„Šventinis“</t>
  </si>
  <si>
    <t>2702-0006</t>
  </si>
  <si>
    <t>2702-0008</t>
  </si>
  <si>
    <t>Put.gaz.ferment.gėrimas„Muskatinis “</t>
  </si>
  <si>
    <t>2702-0009</t>
  </si>
  <si>
    <t>Put.gaz.ferment.gėrimas„Auksinis muskatinis“</t>
  </si>
  <si>
    <t>Put.gaz.ferment.gėrimas„Zolotoje Muskatnoje“</t>
  </si>
  <si>
    <t>Put.gaz.ferment.gėrimas „Klasičeskoje Liogkoje“</t>
  </si>
  <si>
    <t>Put.gaz.fermentuotas gėrimas „Igristoje Liogkoje“</t>
  </si>
  <si>
    <t>2720-0006</t>
  </si>
  <si>
    <t>Degtinė„Arielka skalsioji“40% 0.7l</t>
  </si>
  <si>
    <t>Vynų kupažas Nr.3</t>
  </si>
  <si>
    <t>2702-0015</t>
  </si>
  <si>
    <t>Put.gaz.ferment.gėr.„BON AMI“ saldus</t>
  </si>
  <si>
    <t>2702-0016</t>
  </si>
  <si>
    <t>Put.gaz.ferment.gėr.„BON AMI“ p/ saldus</t>
  </si>
  <si>
    <t>Put.gazuoto ferment.gėr.„ROMEO“</t>
  </si>
  <si>
    <t>Put.gazuoto ferment.gėr.„Romeo  Muskatas“</t>
  </si>
  <si>
    <t>Put.gazuoto ferment.gėr.„Romeo rausvas  Muskatas“</t>
  </si>
  <si>
    <t>Trauktinė„Bobelinė“ 20%</t>
  </si>
  <si>
    <t>Trauktinė„Bobelinė“ 35%</t>
  </si>
  <si>
    <t>Gera degtinė, 40% 0,2 l</t>
  </si>
  <si>
    <t>3020-0405</t>
  </si>
  <si>
    <t>Gera degtinė, 40% 0,5 l</t>
  </si>
  <si>
    <t>Gera degtinė, 40% 0,7 l</t>
  </si>
  <si>
    <t>3020-0415</t>
  </si>
  <si>
    <t>Gera spanguolių ir citrinų skonio degtinė 38%,0,5l</t>
  </si>
  <si>
    <t>KL20-0405</t>
  </si>
  <si>
    <t>Put.gaz.ferment. gėr.„Klasičeskoje liogkoje.“, 7%</t>
  </si>
  <si>
    <t>3001-0012</t>
  </si>
  <si>
    <t>PV „Alita Chill“, p.sausas baltas,11%</t>
  </si>
  <si>
    <t>Put.gaz.ferment.gėr. „ Muskatinis“ 7%</t>
  </si>
  <si>
    <t>Put.gaz.ferment.gėr. „Auksinis muskatinis“ 7%</t>
  </si>
  <si>
    <t>Put.gaz.ferment.gėrim„BON AMI“pusiau saldus 7.5%</t>
  </si>
  <si>
    <t>Put.gaz.ferment.gėrim„BON AMI“ saldus 7.5%</t>
  </si>
  <si>
    <t>Put.gaz.ferment. gėrim.„Igristoje liogk.“, 7%</t>
  </si>
  <si>
    <t>Put.gaz.fermentuotas gėrimas „Šventinis“ 7%</t>
  </si>
  <si>
    <t>KL01-0012</t>
  </si>
  <si>
    <t>KL02-0201</t>
  </si>
  <si>
    <t>KL02-0203</t>
  </si>
  <si>
    <t>KL20-0415</t>
  </si>
  <si>
    <t>PV „Alita“,Chill, p.sausas, euro</t>
  </si>
  <si>
    <t>2702-0017</t>
  </si>
  <si>
    <t>Brendis „PURE“ 38%</t>
  </si>
  <si>
    <t>Brendis „Reserva“38%</t>
  </si>
  <si>
    <t>Put.gaz.ferment.gėrim.„Frizzantini“ 7%</t>
  </si>
  <si>
    <t>Degtinė „0,7 40“ 40% 0,7 l</t>
  </si>
  <si>
    <t>3027-0155</t>
  </si>
  <si>
    <t>3027-0155E</t>
  </si>
  <si>
    <t>KL02-0202</t>
  </si>
  <si>
    <t>Put.gaz.ferment.gėrim.p/saldus</t>
  </si>
  <si>
    <t>Degtinė„ULE KULA VIIN“ 0,2 l 40%</t>
  </si>
  <si>
    <t>KL27-0155</t>
  </si>
  <si>
    <t>Trauktinė„Bobelinė“ 20% 0.5 l</t>
  </si>
  <si>
    <t>Trauktinė„Bobelinė“  35% 0.2 l</t>
  </si>
  <si>
    <t>Trauktinė„Bobelinė“ 35% 0.5 l</t>
  </si>
  <si>
    <t>Put.gaz.fermentuotas gėrimas Pusiau saldus</t>
  </si>
  <si>
    <t>2702-0211</t>
  </si>
  <si>
    <t>2702-0213</t>
  </si>
  <si>
    <t>3001-0012E</t>
  </si>
  <si>
    <t>3002-0211E</t>
  </si>
  <si>
    <t>Put.gaz.fer.gėr.„Luna dell'oro“ muskatas (saldus)</t>
  </si>
  <si>
    <t>Brendis „Alita XO“, 0,5 l be dėž.</t>
  </si>
  <si>
    <t>Brendis „Alita Reserva“, 0,7 l</t>
  </si>
  <si>
    <t>Brendis „Pure“, 0,5 l</t>
  </si>
  <si>
    <t>Brendis „Pure“, 0,7 l</t>
  </si>
  <si>
    <t>KL02-0221</t>
  </si>
  <si>
    <t>Put.gaz.ferment.gėr. ,,Romeo'', 8%</t>
  </si>
  <si>
    <t>KL02-0222</t>
  </si>
  <si>
    <t>Put.gaz.ferment.gėr.„Romeo“muskatas</t>
  </si>
  <si>
    <t>Put.gaz.ferment.gėr.„Romeo“rausvas muskatas</t>
  </si>
  <si>
    <t>Put.gaz.fer.gėr.„Dreamer“baltas 10%</t>
  </si>
  <si>
    <t>Put.gaz.fer.gėr.„Dreamer“rožinis 10%</t>
  </si>
  <si>
    <t>KL02-0211</t>
  </si>
  <si>
    <t>KL02-0213</t>
  </si>
  <si>
    <t>Put.gaz.fer.gėr.„Luna dell'oro“ p/saldus</t>
  </si>
  <si>
    <t>3002-0213</t>
  </si>
  <si>
    <t>Put.gaz.fermentuotas gėrimas „Proginis“baltas</t>
  </si>
  <si>
    <t>Put.gaz.ferm gėr. „Zolotoje Muskatnoje“ 0,75 l 7%</t>
  </si>
  <si>
    <t>Put.gaz.ferment.gėrim.„Proginis“ baltas</t>
  </si>
  <si>
    <t>Put.gaz.ferment.gėr.„Proginis Muskatinis“baltas</t>
  </si>
  <si>
    <t>Put.gaz.ferment.gėrim.„Proginis Muskatinis“ baltas</t>
  </si>
  <si>
    <t>Put.gaz.ferment. gėrimas „Selavi“p/saldus</t>
  </si>
  <si>
    <t>Put.gaz.ferment. gėrimas „Selavi“saldus</t>
  </si>
  <si>
    <t>3002-0222E</t>
  </si>
  <si>
    <t>Put.gaz.ferment.gėr.„Selavi“ p/saldus</t>
  </si>
  <si>
    <t>Put.gaz.ferment.gėr.„Selavi“saldus</t>
  </si>
  <si>
    <t>Degtinė„Degustatorių“ 0,5 l</t>
  </si>
  <si>
    <t>Degtinė„Jotvingių klasikinė“0,2 l</t>
  </si>
  <si>
    <t>Degtinė„Jotvingių klasikinė“0,5 l</t>
  </si>
  <si>
    <t>Degtinė„Jotvingių klasikinė“0,7 l</t>
  </si>
  <si>
    <t>2715-0001</t>
  </si>
  <si>
    <t>2715-0002</t>
  </si>
  <si>
    <t>3002-0221E</t>
  </si>
  <si>
    <t>3015-0001</t>
  </si>
  <si>
    <t>3015-0002</t>
  </si>
  <si>
    <t>3020-0405E</t>
  </si>
  <si>
    <t>Degtinė„05 40“ 40% 0.5</t>
  </si>
  <si>
    <t>Degtinė„Jotvingių premium“0,2 l</t>
  </si>
  <si>
    <t>Degtinė„Jotvingių premium“0,5 l</t>
  </si>
  <si>
    <t>Degtinė„Jotvingių premium“0,7 l</t>
  </si>
  <si>
    <t>Degtinė„Šinkorkos“0,2 l</t>
  </si>
  <si>
    <t>Degtinė„Šinkorkos“0,5 l</t>
  </si>
  <si>
    <t>Degtinė„Šinkorkos“0,7 l</t>
  </si>
  <si>
    <t>Brendis „Amazonia“, 36%</t>
  </si>
  <si>
    <t>3016-0005E</t>
  </si>
  <si>
    <t>Natūralus juod.serb.vynas "Voruta" 0.75l. 10%</t>
  </si>
  <si>
    <t>Natūralus aronijos vynas "Voruta" 0.75l 10%</t>
  </si>
  <si>
    <t>Brendis „Amazonia“, 0,2 l</t>
  </si>
  <si>
    <t>Brendis „Amazonia“, 0,5 l</t>
  </si>
  <si>
    <t>2715-0005</t>
  </si>
  <si>
    <t>Vaisių vynas „777“ baltas</t>
  </si>
  <si>
    <t>2715-0006</t>
  </si>
  <si>
    <t>Trauktinė„Božolinė“ 35%</t>
  </si>
  <si>
    <t>Vaisių vynas „777“ raudonas</t>
  </si>
  <si>
    <t>Trauktinė„Božolinė“ 35% 0.5 l</t>
  </si>
  <si>
    <t>Gaz.ferm. gėr. „Bon Ami“, muskatas saldus7.5%</t>
  </si>
  <si>
    <t>3020-0308E</t>
  </si>
  <si>
    <t>Degtinė „Premium gera“, 0,75 l</t>
  </si>
  <si>
    <t>3020-0311E</t>
  </si>
  <si>
    <t>Put.gaz.fermt.gė„BON AMI“ moscato  saldus 7.5%</t>
  </si>
  <si>
    <t>KL20-0309</t>
  </si>
  <si>
    <t>Degtinė „Premium gera“,1,75 l</t>
  </si>
  <si>
    <t>Trauktinė„Bobelinė“ 35% 0.75 l</t>
  </si>
  <si>
    <t>Surinktas put.gaz.ferment.gėrimas</t>
  </si>
  <si>
    <t>Vynų kupažas rožinis</t>
  </si>
  <si>
    <t>Rūgstantis mišinys rožinis</t>
  </si>
  <si>
    <t>Putojan.vyno pusgaminis .rožinis</t>
  </si>
  <si>
    <t>2541-0013</t>
  </si>
  <si>
    <t>2701-0016</t>
  </si>
  <si>
    <t>PV „Rose“ p/sausas</t>
  </si>
  <si>
    <t>Put.gaz.fer.gėr.„Sovetskoje Sladkoje 6%</t>
  </si>
  <si>
    <t>Put.gaz.fer.gėr.„Sovetskoje Polusladk 10%</t>
  </si>
  <si>
    <t>Put.gaz.fer.gėr.„Sovetskoje Zolotoje Polusladk 10%</t>
  </si>
  <si>
    <t>Put.gaz.fer.gėr.„Monte Cristo 10%</t>
  </si>
  <si>
    <t>Put..gaz.fer.gėr.„Sovetskoje Rozovoje 10%</t>
  </si>
  <si>
    <t>Put.gaz.fer.gėr.„Sovetskoje Krasnoje 10%</t>
  </si>
  <si>
    <t>Put.gaz.ferment.gėrim„Luciano Semi Sweet 7.5%</t>
  </si>
  <si>
    <t>P.gaz.fer.gėr.„Monte Cristo Sparkling Rose Label</t>
  </si>
  <si>
    <t>Put.gaz.fer.gėr.„Monte Cristo Moscotini</t>
  </si>
  <si>
    <t>Put.gaz.fer.gėr.„Sovetskoje Igristoje White Label</t>
  </si>
  <si>
    <t>Put.gaz.fer.gėr.„Sovetskoje Kristalnoje Polusladko</t>
  </si>
  <si>
    <t>Put.gaz.fer.gėr.„Sovetskoje Rubinovoje 10%</t>
  </si>
  <si>
    <t>2705-0021</t>
  </si>
  <si>
    <t>Kokteilis Mix „Wild Berry“ 5%</t>
  </si>
  <si>
    <t>2705-0022</t>
  </si>
  <si>
    <t>2706-0023</t>
  </si>
  <si>
    <t>Brendis „Alita (De la tour 1m)</t>
  </si>
  <si>
    <t>2731-0003</t>
  </si>
  <si>
    <t>2731-0004</t>
  </si>
  <si>
    <t>Spiritinis gėrimas „Forum“</t>
  </si>
  <si>
    <t>P.gaz.fer.gėr.„Sovetskoje Zolotoje Polusladkoje10%</t>
  </si>
  <si>
    <t>P.g.fer.gėr.„Monte Cristo Sparkling Rose Label 10%</t>
  </si>
  <si>
    <t>3027-0102</t>
  </si>
  <si>
    <t>Trauktinė„Božolinė“ 35% 0,2 l</t>
  </si>
  <si>
    <t>Spiritinis gėrimas „Forum“, 0,2 l</t>
  </si>
  <si>
    <t>3031-0025</t>
  </si>
  <si>
    <t>Spiritinis gėrimas „Forum“, 0,5 l</t>
  </si>
  <si>
    <t>PV „Rose“, p.sausas, 0,75 l</t>
  </si>
  <si>
    <t>Put.gaz.fer.gėr.„Sovetskoje Polusladkoje 10%</t>
  </si>
  <si>
    <t>P.g.fer.gėr.„Monte Cristo Moscotini 10%</t>
  </si>
  <si>
    <t>P.gaz.fer.gėr.„Sovetskoje Igristoje White Label10%</t>
  </si>
  <si>
    <t>Put.gaz.fer.gėr.„Sovetskoje Kristalnoje Polusla 6%</t>
  </si>
  <si>
    <t>Put.gaz.fer.gėr.„Sovetskoje Igristoje Sweet 6%</t>
  </si>
  <si>
    <t>KL05-0021</t>
  </si>
  <si>
    <t>Kokteilis mix „Wild Berry“ 5%</t>
  </si>
  <si>
    <t>KL05-0022</t>
  </si>
  <si>
    <t>KL31-0025</t>
  </si>
  <si>
    <t>Vynų kupažas Nr.3(eksporto)</t>
  </si>
  <si>
    <t>Brendis  Lucien Bernard (Pure black)</t>
  </si>
  <si>
    <t>Brendis De la tour 4m</t>
  </si>
  <si>
    <t>Degtinė 40% apdorota šalčiu 0,1% cukr.</t>
  </si>
  <si>
    <t>Brendis„Alita“( Lucien Bernard )</t>
  </si>
  <si>
    <t>Brendis „Pure black“</t>
  </si>
  <si>
    <t>Brendis „Pure black“, 0,5 l</t>
  </si>
  <si>
    <t>Brendis „Pure black“, 0,7 l</t>
  </si>
  <si>
    <t>Rūgstantis mišinys raudonas</t>
  </si>
  <si>
    <t>PV „Jukka Rintala“ briut</t>
  </si>
  <si>
    <t>2702-0204</t>
  </si>
  <si>
    <t>Put.gaz.ferment.gėrimas„Fortunata “ muskatinis</t>
  </si>
  <si>
    <t>2702-0205</t>
  </si>
  <si>
    <t>Put.gaz.ferment.gėr„Fortunata“ saldus</t>
  </si>
  <si>
    <t>2702-0206</t>
  </si>
  <si>
    <t>Put.gaz.ferment.gėrimas„Moscatini“</t>
  </si>
  <si>
    <t>2702-0207</t>
  </si>
  <si>
    <t>Put.gaz.ferment.gėrimas„Moscatini Gold“</t>
  </si>
  <si>
    <t>2702-0208</t>
  </si>
  <si>
    <t>2702-0209</t>
  </si>
  <si>
    <t>Put.gaz.ferm.gėrim.„Frizzantini moscato“ 7%</t>
  </si>
  <si>
    <t>Put.gaz.ferm.gėr.Frizzantini semi sweet“7%</t>
  </si>
  <si>
    <t>Put.gaz.ferm.gėr.Frizzantini  sweet“7%</t>
  </si>
  <si>
    <t>Kokteilis Mix  „Sweet Cranberries 5%</t>
  </si>
  <si>
    <t>2715-0007</t>
  </si>
  <si>
    <t>2715-0008</t>
  </si>
  <si>
    <t>2715-0009</t>
  </si>
  <si>
    <t>2715-0010</t>
  </si>
  <si>
    <t>3002-0201E</t>
  </si>
  <si>
    <t>3002-0202E</t>
  </si>
  <si>
    <t>Put.gaz.ferment.gėr. „Moscatini 7%</t>
  </si>
  <si>
    <t>3002-0208</t>
  </si>
  <si>
    <t>3002-0209</t>
  </si>
  <si>
    <t>Put.gaz.ferment.gėrim.„Frizzantini moscato“ 7%</t>
  </si>
  <si>
    <t>Put.gaz.ferment.gėrim.„Frizzantini semi sweet“ 7%</t>
  </si>
  <si>
    <t>Put.gaz.ferment.gėrim.„Frizzantini sweet“ 7%</t>
  </si>
  <si>
    <t>3005-0021E</t>
  </si>
  <si>
    <t>3005-0022E</t>
  </si>
  <si>
    <t>KL02-0204</t>
  </si>
  <si>
    <t>Put.gaz.ferment.gėr„Fortunata“ muskatinis</t>
  </si>
  <si>
    <t>KL02-0205</t>
  </si>
  <si>
    <t>KL02-0206</t>
  </si>
  <si>
    <t>KL02-0207</t>
  </si>
  <si>
    <t>Put.gaz.ferment.gėr. „Moscatini Gold 7%</t>
  </si>
  <si>
    <t>KL02-0208</t>
  </si>
  <si>
    <t>KL02-0209</t>
  </si>
  <si>
    <t>Kokteilis mix „Sweet Cranberries5%</t>
  </si>
  <si>
    <t>KL15-0013</t>
  </si>
  <si>
    <t>2511-0002</t>
  </si>
  <si>
    <t>2512-0002</t>
  </si>
  <si>
    <t>Kokteilis „Mix Go Apple Twist“ 5%</t>
  </si>
  <si>
    <t>Kokteilis Mix Go„ Melon Daiquiri“ 5%</t>
  </si>
  <si>
    <t>Kokteilis Mix Go„ Kiwi Sunrise“ 5%</t>
  </si>
  <si>
    <t>3002-0203E</t>
  </si>
  <si>
    <t>Alkoholinis kokteilis Mix Go„Apple Twist“0,275 5%</t>
  </si>
  <si>
    <t>Alkohol.kokteilis Mix Go„Melon Daiquiri“0,275 5%</t>
  </si>
  <si>
    <t>Alkoholinis kokteilis Mix Go„Kiwi Sunrise“0,275 5%</t>
  </si>
  <si>
    <t>3015-0018E</t>
  </si>
  <si>
    <t>3031-0025E</t>
  </si>
  <si>
    <t>PV „Jukka Rintala“, brut</t>
  </si>
  <si>
    <t>2522-0002</t>
  </si>
  <si>
    <t>Spirituotas obuolių pusgaminis kokteiliams</t>
  </si>
  <si>
    <t>2522-0003</t>
  </si>
  <si>
    <t>Spirituotas obuolių pusgaminis kokteiliams (baltas</t>
  </si>
  <si>
    <t>2701-0017</t>
  </si>
  <si>
    <t>PV „Alita cabernet“p/sausas</t>
  </si>
  <si>
    <t>2705-0051</t>
  </si>
  <si>
    <t>2705-0052</t>
  </si>
  <si>
    <t>Alkohol.koteilis „Shake Club“R.Cola 14,5%</t>
  </si>
  <si>
    <t>Alkohol.koteilis „Shake Club“G.Tonic 14,5%</t>
  </si>
  <si>
    <t>Alkohol.koteilis „Shake Club“V.Lemon 14,5%</t>
  </si>
  <si>
    <t>Alkohol.koteilis „Shake Club“V.Cranberry 14,5%</t>
  </si>
  <si>
    <t>Alkohol.koteilis „Shake Club“Greenapple14,5%</t>
  </si>
  <si>
    <t>2801-0004</t>
  </si>
  <si>
    <t>PV„ Alita “briut</t>
  </si>
  <si>
    <t>3005-0051E</t>
  </si>
  <si>
    <t>Kokteilis„Blue Diamond brandy &amp; cola 4%</t>
  </si>
  <si>
    <t>3005-0052E</t>
  </si>
  <si>
    <t>Kokteilis„Blue Diamond vodka &amp; lime 4%</t>
  </si>
  <si>
    <t>Kokteilis„Blue Diamond vodka &amp; watermelon 4%</t>
  </si>
  <si>
    <t>Kokteilis„Blue Diamond pineaple &amp; coconut 4%</t>
  </si>
  <si>
    <t>Kokteilis„Blue Diamond green apple &amp; cactus 4%</t>
  </si>
  <si>
    <t>3020-0415E</t>
  </si>
  <si>
    <t>3025-0047E</t>
  </si>
  <si>
    <t>KL05-0051</t>
  </si>
  <si>
    <t>Alkohol.koteilis „Shake Club“.greenapple 14,5%</t>
  </si>
  <si>
    <t>Put.gaz.f.gėr.„Sovetskoje Igristoje“p/saldus 10,5</t>
  </si>
  <si>
    <t>2730-0002</t>
  </si>
  <si>
    <t>3020-0302E</t>
  </si>
  <si>
    <t>PV „Alita Cabernet Saugvinion “p/.sausas, 0,75 l</t>
  </si>
  <si>
    <t>Put.gaz.fer.gėr.„Sovetskoje Igristoje p/sald. 10,5</t>
  </si>
  <si>
    <t>Put.gaz.fer.gėr.„Selavi Moscato“ 7,5%</t>
  </si>
  <si>
    <t>3002-0204E</t>
  </si>
  <si>
    <t>3002-0205E</t>
  </si>
  <si>
    <t>Put.gaz.fer.gėr.„Selavi Rose“ 7,5%</t>
  </si>
  <si>
    <t>Gazuotas kokteilis „2 YOU“R.Cola 14,5%</t>
  </si>
  <si>
    <t>Gazuotas kokteilis „2 YOU“G.Tonic 14,5%</t>
  </si>
  <si>
    <t>Gazuotas kokteilis „2 YOUG.Grapefruit“ 14,5%</t>
  </si>
  <si>
    <t>Put.gaz.ferment.gėr.„Selavi Rose“</t>
  </si>
  <si>
    <t>Gazuotas kokteilis „2 YOU“V.Cranberry 14,5%</t>
  </si>
  <si>
    <t>Vyno kupažas Nr.05</t>
  </si>
  <si>
    <t>2521-0002</t>
  </si>
  <si>
    <t xml:space="preserve"> Rūgstantis obuolių pusgaminis (pelyno traukt.)</t>
  </si>
  <si>
    <t>Neskaidrintas spir. obuolių pusg.(pelyno traukt)</t>
  </si>
  <si>
    <t>Skaidr. spir.obuolių pusgaminis (pelyno trauk.)</t>
  </si>
  <si>
    <t>2522-0005</t>
  </si>
  <si>
    <t>Spirituotas obuolių pusgaminis (pelyno trauk)</t>
  </si>
  <si>
    <t>Put.gaz.ferm.gėr.„De Bussy sweet muscatel“ 7%</t>
  </si>
  <si>
    <t>Put.gaz.ferm.gėr.„De Bussy peach“ 7%</t>
  </si>
  <si>
    <t>Put.gaz.ferm.gėr.„De Bussy strawberry“ 7%</t>
  </si>
  <si>
    <t>Put.gaz.ferm.gėr.„Villa Montera sweet muscatel“ 7</t>
  </si>
  <si>
    <t>Put.gaz.ferm.gėr.„Villa Montera peach 7%</t>
  </si>
  <si>
    <t>Put.gaz.ferm.gėr.„Villa Montera strawberry“ 7%</t>
  </si>
  <si>
    <t>Put.gaz.ferm.gėr.„Ca Belino  sweet muscatel“ 7%</t>
  </si>
  <si>
    <t>Put.gaz.ferm.gėr.„Ca Belino  peach 7%</t>
  </si>
  <si>
    <t>Put.gaz.ferm.gėr.„Ca Belino  strawberry“ 7%</t>
  </si>
  <si>
    <t>Put.gaz.fer.gėr.„Sovetskoje Lux“ LV  10,5%</t>
  </si>
  <si>
    <t>Put.gaz.ferm.g„Igristoje prazdničnoje“ LV 10,5%</t>
  </si>
  <si>
    <t>3002-0208E</t>
  </si>
  <si>
    <t>3002-0209E</t>
  </si>
  <si>
    <t>Put.gaz.fer.gėr.„Sovetskoje Lux“  10,5%</t>
  </si>
  <si>
    <t>Put.gaz.ferm.g„Igristoje prazdničnoje“10,5%</t>
  </si>
  <si>
    <t>3020-0307</t>
  </si>
  <si>
    <t>Klasikinio putojančio vyno pusgaminis, baltas</t>
  </si>
  <si>
    <t>Rauginamasis mišinys klasik PV raudonas</t>
  </si>
  <si>
    <t>Rauginamasis mišinys klasik PV baltas</t>
  </si>
  <si>
    <t>2701-0001</t>
  </si>
  <si>
    <t>2701-0002</t>
  </si>
  <si>
    <t>2701-0003</t>
  </si>
  <si>
    <t>2701-0004</t>
  </si>
  <si>
    <t>2701-0005</t>
  </si>
  <si>
    <t>2701-0006</t>
  </si>
  <si>
    <t>2701-0010</t>
  </si>
  <si>
    <t>2701-0015</t>
  </si>
  <si>
    <t>Gaz.ferm. gėr. „Bon Ami“, p.saldus rožinis 7.5%</t>
  </si>
  <si>
    <t>Put.gaz.fer.gėr.„Fresca Azzuro Muscat 7,5%</t>
  </si>
  <si>
    <t>Put.gaz.ferm.gėr.„Fresca Azzuro Rose“ 7,5%</t>
  </si>
  <si>
    <t>Put.gaz.fer.gėr.„Fresca Azzuro White 7,5%</t>
  </si>
  <si>
    <t>Put.gaz.fer.gėr.„Santa Verona“saldus</t>
  </si>
  <si>
    <t>Put.gaz.fer.gėr.„Fresca Azzuro Rose 7,5%</t>
  </si>
  <si>
    <t>Put.gaz.fer.gėr.„Santa Verona“p/saldus</t>
  </si>
  <si>
    <t>Put.gaz.fer.gėrim „BON AMI“ p.saldus rožinis</t>
  </si>
  <si>
    <t>Degtinė „Premium gera“, 1 l</t>
  </si>
  <si>
    <t>2701-0018</t>
  </si>
  <si>
    <t>Put.gaz.fer.gėr.„Fortūnata“p/ saldus“ 10,5%</t>
  </si>
  <si>
    <t>Put.gaz.fer.gėr.„Vina Luciani Moscato“p sald. 7,5%</t>
  </si>
  <si>
    <t>Put.gaz.fer.gėr.„Auksinis Muskatinis“(užs) 7 %</t>
  </si>
  <si>
    <t>Gazuotas kokteilis 2YOU R.Cola 14,5%</t>
  </si>
  <si>
    <t>Gazuotas kokteilis 2YOU G.Tonic 14,5%</t>
  </si>
  <si>
    <t>Gazuotas kokteilis 2YOU G.Grapefruit 14,5%</t>
  </si>
  <si>
    <t>Gazuotas kokteilis 2YOU V.Cranberry 14,5%</t>
  </si>
  <si>
    <t>Put.gaz.fer.gėr.„Fortūnata “p/ saldus“ 10,5%</t>
  </si>
  <si>
    <t>PV „Alita“, Amber muscat saldus</t>
  </si>
  <si>
    <t>2715-0022</t>
  </si>
  <si>
    <t>PV „Alita“, Amber muscat  saldus</t>
  </si>
  <si>
    <t>Spiritinis gėrimas„Derevianskij samogon“,rožj 0,2l</t>
  </si>
  <si>
    <t>Spiritinis gėrim.„Derevianskij samogon“,rožj  0,5l</t>
  </si>
  <si>
    <t>Spiritinis gėrim.„Derevianskij samogon“,rožj  0,7l</t>
  </si>
  <si>
    <t>Spirit. gėrim.„Derevianskij samogon“,pšenica 0,2l</t>
  </si>
  <si>
    <t>Spirit. gėrim.„Derevianskij samogon“,pšenica 0,5 l</t>
  </si>
  <si>
    <t>Spirit. gėrim.„Derevianskij samogon“,pšenica 0,7 l</t>
  </si>
  <si>
    <t>Baltas vynas</t>
  </si>
  <si>
    <t>Baltas vynas Chardonnay</t>
  </si>
  <si>
    <t>Baltas vynas PINOT</t>
  </si>
  <si>
    <t>Baltas vynas Rislingas</t>
  </si>
  <si>
    <t>Baltas vynas Muscat</t>
  </si>
  <si>
    <t>Raudonas vynas</t>
  </si>
  <si>
    <t>Raudonas vynas Cabernet Sauvignon</t>
  </si>
  <si>
    <t>Rožinis vynas</t>
  </si>
  <si>
    <t>Parūgštintas baltas vynas</t>
  </si>
  <si>
    <t>Parūgštintas rožinis vynas</t>
  </si>
  <si>
    <t>Parūgštintas raudonas vynas Cabernet Sauvignon</t>
  </si>
  <si>
    <t>Parūgštintas raudonas vynas</t>
  </si>
  <si>
    <t>Viskio spiritas</t>
  </si>
  <si>
    <t>2511-0003</t>
  </si>
  <si>
    <t>Rūgstantis obuolių vynas</t>
  </si>
  <si>
    <t>Skaidrinamas obuolių vynas</t>
  </si>
  <si>
    <t>2512-0003</t>
  </si>
  <si>
    <t>2726-0001</t>
  </si>
  <si>
    <t>2731-0005</t>
  </si>
  <si>
    <t>Spiritinis gėr. „Blended brandy with black cherry“</t>
  </si>
  <si>
    <t>2731-0006</t>
  </si>
  <si>
    <t>Spirit. gėr. „Blended brandy with spicy cinnamon“</t>
  </si>
  <si>
    <t>3026-0007</t>
  </si>
  <si>
    <t>3027-0102E</t>
  </si>
  <si>
    <t>KL26-0007</t>
  </si>
  <si>
    <t>L-SMSELI</t>
  </si>
  <si>
    <t>Apd. balto vyno Rislingas kupažas</t>
  </si>
  <si>
    <t>Parūgštintas balto vyno Rislingas kupažas</t>
  </si>
  <si>
    <t>Rūgstantis mišinys Rislingas</t>
  </si>
  <si>
    <t>PV pusgaminis, rislingas, (euro)</t>
  </si>
  <si>
    <t>2701-0007</t>
  </si>
  <si>
    <t>PV „Alita“, rislingas</t>
  </si>
  <si>
    <t>Put. gaz. ferm gėr.„Santa Verona“ p.saldus LT 7,5%</t>
  </si>
  <si>
    <t>Put. gaz. ferm. gėr.„Santa Verona“ saldus LT 7,5%</t>
  </si>
  <si>
    <t>2705-0023</t>
  </si>
  <si>
    <t>Kokteilis Mix  „Orange spritzer 5%</t>
  </si>
  <si>
    <t>Alkoholinis kokteilis LD, v.cranberry, 14,5%</t>
  </si>
  <si>
    <t>Alkoholinis kokteilis LD, v.lemon, 14,5%</t>
  </si>
  <si>
    <t>Alkoholinis kokteilis LD, g.tonic, 14,5%</t>
  </si>
  <si>
    <t>Alkoholinis kokteilis LD, green apple, 14,5%</t>
  </si>
  <si>
    <t>Alkoholinis kokteilis MY STYLE, v.grapefruit, 14%</t>
  </si>
  <si>
    <t>Alkoholinis kokteilis MY STYLE, v.cranberry, 14%</t>
  </si>
  <si>
    <t>Kokteilis "Mix Go Strawberry Margarita", 5%, 0,275</t>
  </si>
  <si>
    <t>2706-0001</t>
  </si>
  <si>
    <t>2706-0002</t>
  </si>
  <si>
    <t>Sidras "Kamron Cydr ", pear, 4,5%</t>
  </si>
  <si>
    <t>2706-0003</t>
  </si>
  <si>
    <t>Sidras "Kamron Cydr", strawberry, 4,5%</t>
  </si>
  <si>
    <t>2706-0004</t>
  </si>
  <si>
    <t>Blended scotch whisky ,,Pure whisky"</t>
  </si>
  <si>
    <t>Spiritinis gėr. „Forum Honey“</t>
  </si>
  <si>
    <t>2801-0212</t>
  </si>
  <si>
    <t>PV „Alita“, Rose, p/sausas 0,2 l</t>
  </si>
  <si>
    <t>PV „Alita“riesling, p.sausas</t>
  </si>
  <si>
    <t>3001-0055</t>
  </si>
  <si>
    <t>3001-0212</t>
  </si>
  <si>
    <t>Kokteilis„ Mix Orange spritzer“ 5%</t>
  </si>
  <si>
    <t>3005-0023E</t>
  </si>
  <si>
    <t>Alkoholinis kokteilis LD, v.cranberry, 14,5%,0,275</t>
  </si>
  <si>
    <t>Alkoholinis kokteilis LD, v.lemon, 14,5%, 0,275 l</t>
  </si>
  <si>
    <t>Alkoholinis kokteilis LD, g.tonic, 14,5%, 0,275 l</t>
  </si>
  <si>
    <t>3006-0001E</t>
  </si>
  <si>
    <t>Sidras "Kamron Cydr", apple, 4,5%, 0,33 l</t>
  </si>
  <si>
    <t>3006-0002E</t>
  </si>
  <si>
    <t>3006-0003E</t>
  </si>
  <si>
    <t>3006-0004E</t>
  </si>
  <si>
    <t>3015-0024E</t>
  </si>
  <si>
    <t>3015-0025E</t>
  </si>
  <si>
    <t>3026-0005</t>
  </si>
  <si>
    <t>Blended scotch whisky ,,Pure whisky" 40% 05 l</t>
  </si>
  <si>
    <t>3026-0005E</t>
  </si>
  <si>
    <t>Blended scotch whisky ,,Pure whisky" 40% 07l</t>
  </si>
  <si>
    <t>3026-0007E</t>
  </si>
  <si>
    <t>3030-0006</t>
  </si>
  <si>
    <t>Spirit. gėrim."Derevianskij samogon",oves, 0,5l</t>
  </si>
  <si>
    <t>Spirit. gėrim."Derevianskij samogon", jačmen, 0,5l</t>
  </si>
  <si>
    <t>3031-0035</t>
  </si>
  <si>
    <t>3031-0035E</t>
  </si>
  <si>
    <t>3031-0045</t>
  </si>
  <si>
    <t>SG „Forum honey“ 36% 0.5 l</t>
  </si>
  <si>
    <t>KL01-0212</t>
  </si>
  <si>
    <t>PV „Alita“, Rose, 0,2 l</t>
  </si>
  <si>
    <t>Alkoholinis kokteilis LD, green apple, 14,5%, 0,27</t>
  </si>
  <si>
    <t>Alkoholinis kokteilis MY STYLE, v.grapefruit, 14%,</t>
  </si>
  <si>
    <t>Alkoholinis kokteilis MY STYLE, v.cranberry, 14%,</t>
  </si>
  <si>
    <t>KL06-0001</t>
  </si>
  <si>
    <t>KL06-0002</t>
  </si>
  <si>
    <t>Sidras  "Kamron Cydr ", pear, 4,5%, 0,33 l</t>
  </si>
  <si>
    <t>KL06-0003</t>
  </si>
  <si>
    <t>Sidras  "Kamron Cydr", strawberry, 4,5%, 0,33 l</t>
  </si>
  <si>
    <t>KL06-0004</t>
  </si>
  <si>
    <t>KL26-0005</t>
  </si>
  <si>
    <t>KL31-0035</t>
  </si>
  <si>
    <t>Spi,g„ Alita blended brandy with black cherry“0,5l</t>
  </si>
  <si>
    <t>KL31-0045</t>
  </si>
  <si>
    <t>Spi g.„Alita blended brandy with spicy cinnamon“</t>
  </si>
  <si>
    <t>Parūgštintas baltas vynas Muscat</t>
  </si>
  <si>
    <t>Parūgštintas baltas vynas chardonnay</t>
  </si>
  <si>
    <t>Rugstantis pusiau PV baltas</t>
  </si>
  <si>
    <t>Rugstantis pusiau PV muskatas</t>
  </si>
  <si>
    <t>Pusiau PV baltas 7,5%</t>
  </si>
  <si>
    <t>Pusiau PV muskatas 7,5%</t>
  </si>
  <si>
    <t>PV „Katri Helenan Tahtitaivas“ brut</t>
  </si>
  <si>
    <t>PGFG„LD Sovestkoje Zolotoje“10,5%</t>
  </si>
  <si>
    <t>Gaz.ferm. gėr. „Mezzo Rose “ 7.5%</t>
  </si>
  <si>
    <t>Put.gaz.fer.gėr.„Mezzo White 7,5%</t>
  </si>
  <si>
    <t>Put.gaz.fer.gėr.„Fresca Azzuro pusiau sausas</t>
  </si>
  <si>
    <t>Put.gaz.fer.gėr.„Mezzo Rose“ 7,5%</t>
  </si>
  <si>
    <t>Put.gaz.fer.gėr.„Mezzo Muscatel White“ 7,5%</t>
  </si>
  <si>
    <t>Put.gaz.fer.gėr.„Mezzo  White“ 7,5%</t>
  </si>
  <si>
    <t>Put.gaz.fer.gėr.„Santa Verona Rosato“ 7,5%</t>
  </si>
  <si>
    <t>Put.gaz.fer.gėr.„Fresca Azzuro p/sausas 7,5%</t>
  </si>
  <si>
    <t>3020-0317E</t>
  </si>
  <si>
    <t>Degtinė „Premium gera“, 0,7 l 37,5%</t>
  </si>
  <si>
    <t>3030-0006E</t>
  </si>
  <si>
    <t>Spiri gėrimas„Derevianskij samogon“,avižinis 0,2l</t>
  </si>
  <si>
    <t>Spiri. gėrimas„Derevianskij samogon“,miežinis 0,2l</t>
  </si>
  <si>
    <t>Konjakas„Alita Cognac XO“</t>
  </si>
  <si>
    <t>Kokteilis „Mix GO waterrmelon“, 5% 0,275l</t>
  </si>
  <si>
    <t>Kokteilis„Mix GO pineapple coconut“5% 0.275 l</t>
  </si>
  <si>
    <t>Kokteilis„ Mix GO  wild Berry“ 5% 0,275 l</t>
  </si>
  <si>
    <t>Kokteilis „Mix GO cactus&amp;green apple“, 5%0,275 l</t>
  </si>
  <si>
    <t>Kokteilis„ Mix  GO  Cranberries“ 5% 0,275 l</t>
  </si>
  <si>
    <t>Surinktas pusiau.put.vynas</t>
  </si>
  <si>
    <t>PVV "Alita Ruby", saldus, 7,5%</t>
  </si>
  <si>
    <t>PVV "Alita Ruby", pusiau sausas, 7,5%</t>
  </si>
  <si>
    <t>PV "Inspirit", briut, 11%</t>
  </si>
  <si>
    <t>3001-2001</t>
  </si>
  <si>
    <t>3001-2002</t>
  </si>
  <si>
    <t>PV "Inspirit", briut, 11%, 0,75 l</t>
  </si>
  <si>
    <t>KL01-2001</t>
  </si>
  <si>
    <t>KL01-2002</t>
  </si>
  <si>
    <t>2522-0001</t>
  </si>
  <si>
    <t>Put.gaz.fer.gėr.„Santa Verona“saldus (eksp)7.5%</t>
  </si>
  <si>
    <t>Put.gaz.fer.gėr.„Santa Verona“ p/saldus (eksp)7,5%</t>
  </si>
  <si>
    <t>Put.gaz.fer.gėr.„Salūts“ p/sal 10,5%</t>
  </si>
  <si>
    <t>Put.gaz.fer.gėr.„Fortūnata“ saldus“  10%</t>
  </si>
  <si>
    <t>Put.gaz.fer.gėr.„Fortūnata“ p/ saldus“  10%</t>
  </si>
  <si>
    <t>P.gaz.fer.gėr.„Sovetskoje Zolotoje “10%</t>
  </si>
  <si>
    <t>Alkohol.koteilis „Shuffle r .Cola 14,0%</t>
  </si>
  <si>
    <t>Alkohol.koteilis „Shuffle g.tonic, 14,0%</t>
  </si>
  <si>
    <t>Alkohol.koteilis „Shuffle r.cola 14,0%</t>
  </si>
  <si>
    <t>Alkohol.koteilis „Shuffle g.tonic ,14,0%</t>
  </si>
  <si>
    <t>3005-2001E</t>
  </si>
  <si>
    <t>3005-2002E</t>
  </si>
  <si>
    <t>2511-0004</t>
  </si>
  <si>
    <t>Rūgstantis obuolių sidro pusg.(9 BX)</t>
  </si>
  <si>
    <t>Skaidrinamas obuolių sidro pusg.9 (Bx)</t>
  </si>
  <si>
    <t>2512-0004</t>
  </si>
  <si>
    <t>Obuolių sidro pusgaminis (9 Bx)</t>
  </si>
  <si>
    <t>Put. gaz.  fermen. gėr„ Sidabrinis šventinis“ 7%</t>
  </si>
  <si>
    <t>P.gaz.ferm.gėr.„Mezzo“ semi sweet 10,5%</t>
  </si>
  <si>
    <t>3001-2001E</t>
  </si>
  <si>
    <t>3001-2002E</t>
  </si>
  <si>
    <t>Put.gaz.ferment.gėrim„Vina Luciano semi Sweet 7.5%</t>
  </si>
  <si>
    <t>Put.gaz.ferm.gėr„ Vinalia Luciano semi Sweet 7.5%</t>
  </si>
  <si>
    <t>3020-0317</t>
  </si>
  <si>
    <t>Natūralus obuolių vynas "Voruta" 0.75l 9%</t>
  </si>
  <si>
    <t>Put.gaz.fermen. gėr „ Sidabrinis šventinis“ 7%</t>
  </si>
  <si>
    <t>Put.gaz.f.gėr.„Sovetskoje polusladkoje 10,5%</t>
  </si>
  <si>
    <t>3016-0101E</t>
  </si>
  <si>
    <t>Sidabrinė degtinė, 0,2 l, 40%</t>
  </si>
  <si>
    <t>Sidabrinė degtinė, 0,5 l, 40%</t>
  </si>
  <si>
    <t>Sidabrinė degtinė, 0,7 l, 40%</t>
  </si>
  <si>
    <t>Degtinė„Zolotoj standart“Lux 0,5 l 40%</t>
  </si>
  <si>
    <t>Degtinė„Zolotoj standart“Platinum 0,5 l 40%</t>
  </si>
  <si>
    <t>Degtinė„Zolotoj standart“Fortress 0,5 l 40%</t>
  </si>
  <si>
    <t>Brendis „Alita XO Limited edition“, 0,7 l 38%.</t>
  </si>
  <si>
    <t>KL20-0317</t>
  </si>
  <si>
    <t>Degtinė„Zolotoj standart“Silver 0,5</t>
  </si>
  <si>
    <t>Raudonas vynas Tempranillo</t>
  </si>
  <si>
    <t>3016-0051E</t>
  </si>
  <si>
    <t>3016-0052E</t>
  </si>
  <si>
    <t>Spirituotos spanguolių sultys</t>
  </si>
  <si>
    <t>Džiovintų augalų antpilas I frakcija</t>
  </si>
  <si>
    <t>Džiovintų augalų antpilas II frakcija</t>
  </si>
  <si>
    <t>Džiovintų augalų antpilas</t>
  </si>
  <si>
    <t>Brendis (Moldova)</t>
  </si>
  <si>
    <t>Rūgstantis mišinys baltas</t>
  </si>
  <si>
    <t>Gaz.vai.vyno gėr.„Zolotoje polusladkoje“6%</t>
  </si>
  <si>
    <t>5015-5303</t>
  </si>
  <si>
    <t>Vaisių vynas „Monikutės vasara“  0,5l 18%baltas</t>
  </si>
  <si>
    <t>5015-5304</t>
  </si>
  <si>
    <t>Vaisių vynas „Monikutės naktys“  0,5l 18%raudonas</t>
  </si>
  <si>
    <t>Gaz.vai.vyn.gėr.Zolotoje polusladkoje 6%</t>
  </si>
  <si>
    <t>L-MVLT</t>
  </si>
  <si>
    <t>ltr</t>
  </si>
  <si>
    <t>P.gaz.fer.gėr.„Sovetskoje Zolotoje “10%(EE)</t>
  </si>
  <si>
    <t>E-MVEE</t>
  </si>
  <si>
    <t>E-DUNEST</t>
  </si>
  <si>
    <t>Sidras "Kamron Cyder", wild berry, 4,5%, 0,33 l</t>
  </si>
  <si>
    <t>Vyno spiritas (brendis) 0705</t>
  </si>
  <si>
    <t>L-MVLT DF</t>
  </si>
  <si>
    <t>Vyno spiritas (brendis) 3TU</t>
  </si>
  <si>
    <t>Sidras "Kamron Cydr", wild berry, 4,5%</t>
  </si>
  <si>
    <t>Degtinė 40% 0,05% cukr.</t>
  </si>
  <si>
    <t>KL06-0011</t>
  </si>
  <si>
    <t>Kantalupės melionų kvapioji medžiaga 3183502316001</t>
  </si>
  <si>
    <t>Miško uogų kvapioji medžiaga 31835019930011</t>
  </si>
  <si>
    <t>Muskatinės vynuogės kvapioji medžiaga 651107</t>
  </si>
  <si>
    <t>Vyno kvapioji medžiaga 02554</t>
  </si>
  <si>
    <t>Brendžio (konjako) kvapioji medžiaga 3183000174001</t>
  </si>
  <si>
    <t>Kadagių kvapioji medžiaga 31811600160011</t>
  </si>
  <si>
    <t>Kolos kvapioji medžiaga 317946</t>
  </si>
  <si>
    <t>Vanilės kvapioji medžiaga M0055754</t>
  </si>
  <si>
    <t>Braškių kvapioji medžiaga 31825007710011</t>
  </si>
  <si>
    <t>Obuolių kvapioji medžiaga 31835019840011</t>
  </si>
  <si>
    <t>Apelsinų žievelių antpilas</t>
  </si>
  <si>
    <t>Spir.gėr.„Karavaj.Rugiai,avižos,miežiai“</t>
  </si>
  <si>
    <t>Spir.gėr.„Karavaj.Kviečiai,avižos, miežiai“</t>
  </si>
  <si>
    <t>2701-0011</t>
  </si>
  <si>
    <t>PV„Alita pusiau sausas Limited Edition“</t>
  </si>
  <si>
    <t>Put.gaz.ferm.g„Dolce Amore“ p/sausas10,5%</t>
  </si>
  <si>
    <t>Put.gaz.f.gėr.„Dolce Amore“p/saldus 10,5</t>
  </si>
  <si>
    <t>Put.gaz.ferm.g„Frizzantini“ p/saldus10,5%</t>
  </si>
  <si>
    <t>Put.gaz.ferm.g„Frizzantini,“saldus10,5%</t>
  </si>
  <si>
    <t>Alkohol.kokteilis„Shuffle orange 14,0%</t>
  </si>
  <si>
    <t>Sidras "Kamron Cydr ",apple, 4,5%</t>
  </si>
  <si>
    <t>Sidras "Kamron medium dry“, 4,5,( 0,75l  but)</t>
  </si>
  <si>
    <t>SG Derev.samogon su apelsinų žievelių antpilu</t>
  </si>
  <si>
    <t>Spiritinis gėrimas,brandintas ąžuole, „Troica“</t>
  </si>
  <si>
    <t>3001-0011</t>
  </si>
  <si>
    <t>3001-0011E</t>
  </si>
  <si>
    <t>3006-0011E</t>
  </si>
  <si>
    <t>Sidras "Kamron medium dry“, 4,5%, 0,75 l</t>
  </si>
  <si>
    <t>Cento degtinė, 0,2 l, 38%</t>
  </si>
  <si>
    <t>Cento degtinė, 0,5 l, 38%</t>
  </si>
  <si>
    <t>Kvietinė degtinė, 40%, 0,5 l</t>
  </si>
  <si>
    <t>Kvietinė degtinė, 40%, 0,7 l</t>
  </si>
  <si>
    <t>Kviešu degtinė, 40%, 0,2 l</t>
  </si>
  <si>
    <t>3025-0235E</t>
  </si>
  <si>
    <t>SG."Derevenskij samogon apelsinų skonio 0,5 l</t>
  </si>
  <si>
    <t>PV„Alita pusiau sausas Limited Edition “,0,75 l</t>
  </si>
  <si>
    <t>Degtinė„N“0,5l</t>
  </si>
  <si>
    <t>Degtinė „Tėviškės“ 0,2l 40%</t>
  </si>
  <si>
    <t>Degtinė„Tėviškės“ 0,7 l 40%</t>
  </si>
  <si>
    <t>SG.brandintas ąžuole„Troica“</t>
  </si>
  <si>
    <t>L-RIVONA</t>
  </si>
  <si>
    <t>1110-0001</t>
  </si>
  <si>
    <t>1110-0002</t>
  </si>
  <si>
    <t>1110-0003</t>
  </si>
  <si>
    <t>1110-0004</t>
  </si>
  <si>
    <t>1110-0005</t>
  </si>
  <si>
    <t>1110-0006</t>
  </si>
  <si>
    <t>1110-0007</t>
  </si>
  <si>
    <t>1110-0008</t>
  </si>
  <si>
    <t>1110-0009</t>
  </si>
  <si>
    <t>Vynas (apie 16%) (pagrindinis)</t>
  </si>
  <si>
    <t>1111-0001</t>
  </si>
  <si>
    <t>1111-0002</t>
  </si>
  <si>
    <t>1111-0003</t>
  </si>
  <si>
    <t>1111-0004</t>
  </si>
  <si>
    <t>1111-0005</t>
  </si>
  <si>
    <t>1111-0006</t>
  </si>
  <si>
    <t>1111-0007</t>
  </si>
  <si>
    <t>1112-0001</t>
  </si>
  <si>
    <t>1112-0002</t>
  </si>
  <si>
    <t>1112-0003</t>
  </si>
  <si>
    <t>1112-0004</t>
  </si>
  <si>
    <t>1112-0005</t>
  </si>
  <si>
    <t>1112-0006</t>
  </si>
  <si>
    <t>1112-0007</t>
  </si>
  <si>
    <t>1112-0008</t>
  </si>
  <si>
    <t>1112-0009</t>
  </si>
  <si>
    <t>1112-0010</t>
  </si>
  <si>
    <t>1120-0001</t>
  </si>
  <si>
    <t>ŽŪK etilo alkoholis ( Lenkija)</t>
  </si>
  <si>
    <t>1120-0002</t>
  </si>
  <si>
    <t>1130-0001</t>
  </si>
  <si>
    <t>Vyno spiritas (brendis) Lucien Bernard &amp; Co</t>
  </si>
  <si>
    <t>1130-0002</t>
  </si>
  <si>
    <t>Vyno spiritas (brendis) De la tour 1m</t>
  </si>
  <si>
    <t>1130-0003</t>
  </si>
  <si>
    <t>Vyno spiritas (brendis) De la tour 4 m</t>
  </si>
  <si>
    <t>1130-0004</t>
  </si>
  <si>
    <t>1130-0005</t>
  </si>
  <si>
    <t>1131-0001</t>
  </si>
  <si>
    <t>Vyno spiritas (brendis) XO</t>
  </si>
  <si>
    <t>1132-0001</t>
  </si>
  <si>
    <t>Vyno spiritas (brendis) Lucien Bernard (Pure)</t>
  </si>
  <si>
    <t>1132-0002</t>
  </si>
  <si>
    <t>Vyno spiritas (brendis)Lucien Bernard (Pure black)</t>
  </si>
  <si>
    <t>1133-0001</t>
  </si>
  <si>
    <t>Vyno spiritas (brendis) Reserva</t>
  </si>
  <si>
    <t>1134-0001</t>
  </si>
  <si>
    <t>Vyno spiritas 40%</t>
  </si>
  <si>
    <t>1134-0002</t>
  </si>
  <si>
    <t>Vyno spiritas 7m. (likutis 70%)(saugoma backose)</t>
  </si>
  <si>
    <t>1134-0003</t>
  </si>
  <si>
    <t>Vyno spiritas 7m.</t>
  </si>
  <si>
    <t>1134-0004</t>
  </si>
  <si>
    <t>Spiritinis gėrimas Gloria 7 m. Citron</t>
  </si>
  <si>
    <t>1134-0005</t>
  </si>
  <si>
    <t>Vyno spiritas CV-1</t>
  </si>
  <si>
    <t>1134-0006</t>
  </si>
  <si>
    <t>Vyno spiritas 3m.</t>
  </si>
  <si>
    <t>1134-0007</t>
  </si>
  <si>
    <t>Vyno spiritas TIGEO</t>
  </si>
  <si>
    <t>1134-0008</t>
  </si>
  <si>
    <t>Vyno spiritas 3 TSKA</t>
  </si>
  <si>
    <t>1134-0009</t>
  </si>
  <si>
    <t>Vyno spiritas MOSTA</t>
  </si>
  <si>
    <t>1134-0010</t>
  </si>
  <si>
    <t>Brandy Kosher</t>
  </si>
  <si>
    <t>1134-0011</t>
  </si>
  <si>
    <t>Vyno spiritas T765</t>
  </si>
  <si>
    <t>1140-0001</t>
  </si>
  <si>
    <t>Viskio spiritas Škotiskas</t>
  </si>
  <si>
    <t>1140-0002</t>
  </si>
  <si>
    <t>Viskio spiritas burbonas</t>
  </si>
  <si>
    <t>1140-0003</t>
  </si>
  <si>
    <t>Viskio spiritas Salyklinis (Malt 3831)</t>
  </si>
  <si>
    <t>1140-0004</t>
  </si>
  <si>
    <t>1150-0001</t>
  </si>
  <si>
    <t>Romas (Rum blender) IV 19592</t>
  </si>
  <si>
    <t>1150-0002</t>
  </si>
  <si>
    <t>Romas baltas (light rum) 19585</t>
  </si>
  <si>
    <t>1150-0003</t>
  </si>
  <si>
    <t>Romas (Rum blender) II 19590</t>
  </si>
  <si>
    <t>1150-0004</t>
  </si>
  <si>
    <t>Romas (Rum Blender) 21875</t>
  </si>
  <si>
    <t>1150-0005</t>
  </si>
  <si>
    <t>Romas (Rum Blender)  21874</t>
  </si>
  <si>
    <t>1160-0001</t>
  </si>
  <si>
    <t>1160-0002</t>
  </si>
  <si>
    <t>1160-0003</t>
  </si>
  <si>
    <t>1160-0004</t>
  </si>
  <si>
    <t>1160-0005</t>
  </si>
  <si>
    <t>1160-0006</t>
  </si>
  <si>
    <t>1160-0007</t>
  </si>
  <si>
    <t>Nedenatūruotas etilo alkoholis 52% (baijiu)</t>
  </si>
  <si>
    <t>Žemės ūkio kilmės grūdų distiliatas</t>
  </si>
  <si>
    <t>1161-0001</t>
  </si>
  <si>
    <t>1240-0001</t>
  </si>
  <si>
    <t>Kolos  kvapioji medžiaga  01 219</t>
  </si>
  <si>
    <t>1240-0002</t>
  </si>
  <si>
    <t>1240-0003</t>
  </si>
  <si>
    <t>Mėlynės  kvapioji medžiaga 878853</t>
  </si>
  <si>
    <t>1240-0004</t>
  </si>
  <si>
    <t>1240-0005</t>
  </si>
  <si>
    <t>Spanguolių kvapioji medžiaga 320694</t>
  </si>
  <si>
    <t>1240-0006</t>
  </si>
  <si>
    <t>Kriaušių (Williams) kvapioji medžiaga 318610000300</t>
  </si>
  <si>
    <t>1240-0007</t>
  </si>
  <si>
    <t>Žaliųjų citrinų Cachaca kvapioji  medžiaga 3182000</t>
  </si>
  <si>
    <t>1240-0008</t>
  </si>
  <si>
    <t>Spanguolių  kvapioji medžiaga 318658</t>
  </si>
  <si>
    <t>1240-0009</t>
  </si>
  <si>
    <t>1240-0010</t>
  </si>
  <si>
    <t>Brendžio kvapioji medžiaga 01 340</t>
  </si>
  <si>
    <t>1240-0011</t>
  </si>
  <si>
    <t>1240-0012</t>
  </si>
  <si>
    <t>1240-0013</t>
  </si>
  <si>
    <t>1240-0014</t>
  </si>
  <si>
    <t>Toniko su chininu kv.medžiaga 31827800050000</t>
  </si>
  <si>
    <t>1240-0015</t>
  </si>
  <si>
    <t>Romo kvapioji medžiaga   02 365</t>
  </si>
  <si>
    <t>1240-0016</t>
  </si>
  <si>
    <t>Jagdbiterio  kvapioji medžiaga 318744</t>
  </si>
  <si>
    <t>1240-0017</t>
  </si>
  <si>
    <t>Muskatinės vynuogės kvapioji medžiaga 318238001500</t>
  </si>
  <si>
    <t>1240-0018</t>
  </si>
  <si>
    <t>Tekilos kvapioji medžiaga 3182000754001150</t>
  </si>
  <si>
    <t>1240-0019</t>
  </si>
  <si>
    <t>1240-0020</t>
  </si>
  <si>
    <t>1240-0021</t>
  </si>
  <si>
    <t>Žolelių  kvapioji medžiaga 831505</t>
  </si>
  <si>
    <t>1240-0022</t>
  </si>
  <si>
    <t>1240-0023</t>
  </si>
  <si>
    <t>Kriaušių kvapioji  medžiaga 31821000120011</t>
  </si>
  <si>
    <t>1240-0024</t>
  </si>
  <si>
    <t>1240-0025</t>
  </si>
  <si>
    <t>Desertinio vyno kvapioji medžiaga 01 417</t>
  </si>
  <si>
    <t>1240-0026</t>
  </si>
  <si>
    <t>Peletrūno kvapioji medžiaga 08 045</t>
  </si>
  <si>
    <t>1240-0027</t>
  </si>
  <si>
    <t>1240-0028</t>
  </si>
  <si>
    <t>Žolių ekstraktas 43 056</t>
  </si>
  <si>
    <t>1240-0029</t>
  </si>
  <si>
    <t>Jagdbitterio kvapioji medžiaga 384823</t>
  </si>
  <si>
    <t>1240-0030</t>
  </si>
  <si>
    <t>Mirabellos kvapiosios medžiagos</t>
  </si>
  <si>
    <t>1240-0031</t>
  </si>
  <si>
    <t>Cinamono kvap.medžiaga 317756</t>
  </si>
  <si>
    <t>1240-0032</t>
  </si>
  <si>
    <t>Stumbražolės kvapioji medžiaga 31101002750011</t>
  </si>
  <si>
    <t>1240-0033</t>
  </si>
  <si>
    <t>Sangria kvap.medžiaga 31825012930011</t>
  </si>
  <si>
    <t>1240-0034</t>
  </si>
  <si>
    <t>Ekstraktas laimas 02849</t>
  </si>
  <si>
    <t>1240-0035</t>
  </si>
  <si>
    <t>Aromatas Lemon - Lime  648268</t>
  </si>
  <si>
    <t>1240-0036</t>
  </si>
  <si>
    <t>Aromatas  kriaušių BOOA 29069</t>
  </si>
  <si>
    <t>1240-0037</t>
  </si>
  <si>
    <t>Aromatas Pear Flavour QL95663</t>
  </si>
  <si>
    <t>1240-0038</t>
  </si>
  <si>
    <t>Aromatas "Blood Orange" 12473</t>
  </si>
  <si>
    <t>1240-0039</t>
  </si>
  <si>
    <t>Aromatas "Typarom brandy" 301010</t>
  </si>
  <si>
    <t>1240-0040</t>
  </si>
  <si>
    <t>Aromatas Brendis 01200965</t>
  </si>
  <si>
    <t>1240-0041</t>
  </si>
  <si>
    <t>Aromatas Amaretas A31825700030000</t>
  </si>
  <si>
    <t>1240-0042</t>
  </si>
  <si>
    <t>Aromatas Orange 10455</t>
  </si>
  <si>
    <t>1240-0043</t>
  </si>
  <si>
    <t>Aromatas Juodasis serbentas 31830007050011</t>
  </si>
  <si>
    <t>1240-0044</t>
  </si>
  <si>
    <t>Aromatas Gin WI-504-259-3</t>
  </si>
  <si>
    <t>1240-0045</t>
  </si>
  <si>
    <t>Aromatas Cognac M0030155</t>
  </si>
  <si>
    <t>1240-0046</t>
  </si>
  <si>
    <t>Aromatas Aquavit HR-949-407-5</t>
  </si>
  <si>
    <t>1240-0047</t>
  </si>
  <si>
    <t>Aromatas "Slyva" 22198</t>
  </si>
  <si>
    <t>1240-0048</t>
  </si>
  <si>
    <t>Aromatas melionas (alk.) 22237</t>
  </si>
  <si>
    <t>1240-0049</t>
  </si>
  <si>
    <t>Aromatas "Gin" 00601 (Sailor Gin)</t>
  </si>
  <si>
    <t>1240-0050</t>
  </si>
  <si>
    <t>Aromatas "Džiovinta slyva" 01465</t>
  </si>
  <si>
    <t>1240-0051</t>
  </si>
  <si>
    <t>Ekstraktas Rose HIP 43123 NF</t>
  </si>
  <si>
    <t>1240-0052</t>
  </si>
  <si>
    <t>Aromatas Seissflavour Quince</t>
  </si>
  <si>
    <t>1240-0053</t>
  </si>
  <si>
    <t>Aromatas Pomegranate SN780050</t>
  </si>
  <si>
    <t>1240-0054</t>
  </si>
  <si>
    <t>Aromatas Gardenmint SN953754</t>
  </si>
  <si>
    <t>1240-0055</t>
  </si>
  <si>
    <t>Aromatas Cream caramel 301137</t>
  </si>
  <si>
    <t>1240-0056</t>
  </si>
  <si>
    <t>Aromatas Spanguoles 255599</t>
  </si>
  <si>
    <t>1920-0003</t>
  </si>
  <si>
    <t>2510-0001</t>
  </si>
  <si>
    <t>2510-0002</t>
  </si>
  <si>
    <t>2510-0003</t>
  </si>
  <si>
    <t>2510-0004</t>
  </si>
  <si>
    <t>2510-0005</t>
  </si>
  <si>
    <t>2510-0006</t>
  </si>
  <si>
    <t>2510-0007</t>
  </si>
  <si>
    <t>2510-0008</t>
  </si>
  <si>
    <t>2511-0005</t>
  </si>
  <si>
    <t>2511-0006</t>
  </si>
  <si>
    <t>Besifer.sultys sidro pusg. 9.5%</t>
  </si>
  <si>
    <t>2512-0005</t>
  </si>
  <si>
    <t>Besifer.sultys nat.sidro pusgam. 5%</t>
  </si>
  <si>
    <t>2513-0001</t>
  </si>
  <si>
    <t>2513-0002</t>
  </si>
  <si>
    <t>2513-0003</t>
  </si>
  <si>
    <t>Besifer.sultys natūral.obuolių sausam pusg. 9.5%</t>
  </si>
  <si>
    <t>2513-0004</t>
  </si>
  <si>
    <t>Besifer.sultys natūral.obuolių sausam pusg. 13%</t>
  </si>
  <si>
    <t>2513-0005</t>
  </si>
  <si>
    <t>Besif.sultys obuolių sp.pusg.16%(konc.sult.)</t>
  </si>
  <si>
    <t>2513-0006</t>
  </si>
  <si>
    <t>Besif.sultys obuolių sp.pusg.16% (F)</t>
  </si>
  <si>
    <t>2513-0007</t>
  </si>
  <si>
    <t>Besif.sultys obuolių sp.pusg.16% rauginimui</t>
  </si>
  <si>
    <t>2513-0008</t>
  </si>
  <si>
    <t>Besif.sultys nat.juod.serbentų saus.pusgam.10.8%</t>
  </si>
  <si>
    <t>2513-0009</t>
  </si>
  <si>
    <t>Besif.sultys aronijos sp.pusg. 16%</t>
  </si>
  <si>
    <t>2513-0010</t>
  </si>
  <si>
    <t>Besif.sultys nat.vyšnių saus.pusgam.10.6%</t>
  </si>
  <si>
    <t>2513-0011</t>
  </si>
  <si>
    <t>Besif.sultys nat.aronijos saus.pusgam. 10.6%</t>
  </si>
  <si>
    <t>2513-0012</t>
  </si>
  <si>
    <t>Besif.sultys nat.aronijos saus.pusgam.10.6%(konc.)</t>
  </si>
  <si>
    <t>2513-0013</t>
  </si>
  <si>
    <t>Besif.sultys aronijos sp.pusg. 16% (konc.)</t>
  </si>
  <si>
    <t>2513-0014</t>
  </si>
  <si>
    <t>Besif.sultys nat.juod.serbentų pusgam. 13% (konc.)</t>
  </si>
  <si>
    <t>2513-0015</t>
  </si>
  <si>
    <t>Besif.sultys nat.juod.serbentų pusgam.10.6% (konc.</t>
  </si>
  <si>
    <t>2513-0016</t>
  </si>
  <si>
    <t>Besif.sultys natūr.vyšnių pusgam. 13% (konc.)</t>
  </si>
  <si>
    <t>2513-0017</t>
  </si>
  <si>
    <t>Besif.sultys nat.juod.serbentų pusgam. 13% (sult.)</t>
  </si>
  <si>
    <t>2513-0018</t>
  </si>
  <si>
    <t>Besif.sultys nat.vyšnių saus.pusgam.10.5% (sult.)</t>
  </si>
  <si>
    <t>2513-0019</t>
  </si>
  <si>
    <t>Besif.sultys nat.vyšnių pusgam. 13% (sult.)</t>
  </si>
  <si>
    <t>2513-0020</t>
  </si>
  <si>
    <t>Besif.sultys natūr.obuolių sausam pusg. 13% (sult.</t>
  </si>
  <si>
    <t>2514-0001</t>
  </si>
  <si>
    <t>2514-0002</t>
  </si>
  <si>
    <t>2514-0003</t>
  </si>
  <si>
    <t>Neskaidrint.obuolių sp.pusgaminis 16% (konc.sult)</t>
  </si>
  <si>
    <t>2514-0004</t>
  </si>
  <si>
    <t>Neskaidrint.obuolių sp.pusgaminis 16% (F)</t>
  </si>
  <si>
    <t>2514-0005</t>
  </si>
  <si>
    <t>Neskaidrint.obuolių sp.pusgaminis 16% (raug.)</t>
  </si>
  <si>
    <t>2514-0006</t>
  </si>
  <si>
    <t>Neskaidr.aronijos spirit.pusgaminis 16%</t>
  </si>
  <si>
    <t>2514-0007</t>
  </si>
  <si>
    <t>Neskaidr.aronijos spirit.pusgaminis 16% (konc.)</t>
  </si>
  <si>
    <t>2515-0001</t>
  </si>
  <si>
    <t>2515-0002</t>
  </si>
  <si>
    <t>2515-0003</t>
  </si>
  <si>
    <t>2515-0004</t>
  </si>
  <si>
    <t>Skaidrinamas  sidro pusg. 9.5%</t>
  </si>
  <si>
    <t>2515-0005</t>
  </si>
  <si>
    <t>Skaidrinamas natūral.sidro pusgam. 5%</t>
  </si>
  <si>
    <t>2516-0001</t>
  </si>
  <si>
    <t>2516-0002</t>
  </si>
  <si>
    <t>2516-0003</t>
  </si>
  <si>
    <t>Skaidrinamas natūral.obuolių sausas pusg. 9.5%</t>
  </si>
  <si>
    <t>2516-0004</t>
  </si>
  <si>
    <t>Skaidrinamas natūral.obuolių sausas pusg. 13%</t>
  </si>
  <si>
    <t>2516-0005</t>
  </si>
  <si>
    <t>Skaidrinamas obuolių sp.pusgaminis 16%(konc.sult)</t>
  </si>
  <si>
    <t>2516-0006</t>
  </si>
  <si>
    <t>Skaidrinamas obuolių sp.pusgaminis 16% (F)</t>
  </si>
  <si>
    <t>2516-0007</t>
  </si>
  <si>
    <t>Skaidrinamas obuolių sp.pusgaminis 16% (raug.)</t>
  </si>
  <si>
    <t>2516-0008</t>
  </si>
  <si>
    <t>Skaidrinamas aronijos sp.pusgaminis 16%</t>
  </si>
  <si>
    <t>2516-0009</t>
  </si>
  <si>
    <t>Skaidrinamas aronijos sp.pusgaminis 16%(konc.)</t>
  </si>
  <si>
    <t>2516-0010</t>
  </si>
  <si>
    <t>Skaidrinamas nat.juod.serbentų sausas pusg.</t>
  </si>
  <si>
    <t>2516-0011</t>
  </si>
  <si>
    <t>Skaidrinamas nat.vyšnių sausas pusg.</t>
  </si>
  <si>
    <t>2516-0012</t>
  </si>
  <si>
    <t>Skaidrinamas nat.aronijos sausas pusg.</t>
  </si>
  <si>
    <t>2516-0013</t>
  </si>
  <si>
    <t>Skaidrinamas nat.aronijos sausas pusg.(konc.)</t>
  </si>
  <si>
    <t>2516-0014</t>
  </si>
  <si>
    <t>Skaidrinamas nat.juod.serbentų pusg.13%(konc.)</t>
  </si>
  <si>
    <t>2516-0015</t>
  </si>
  <si>
    <t>Skaidrinamas nat.juod.serbentų saus.pusg.10.6%(kon</t>
  </si>
  <si>
    <t>2516-0016</t>
  </si>
  <si>
    <t>Skaidrinamas natūr.vyšnių pusg.13%(konc.)</t>
  </si>
  <si>
    <t>2516-0017</t>
  </si>
  <si>
    <t>Skaidrinamas nat.juod.serbentų pusg.13%(sult.)</t>
  </si>
  <si>
    <t>2516-0018</t>
  </si>
  <si>
    <t>Skaidrinamas nat.vyšnių sausas pusg.(sult.)</t>
  </si>
  <si>
    <t>2516-0019</t>
  </si>
  <si>
    <t>Skaidrinamas nat.vyšnių pusgam. 13% (sult.)</t>
  </si>
  <si>
    <t>2516-0020</t>
  </si>
  <si>
    <t>Skaidrinamas natūr.obuolių sausas pusg. 9,5% (sult</t>
  </si>
  <si>
    <t>2520-0001</t>
  </si>
  <si>
    <t>2520-0002</t>
  </si>
  <si>
    <t>2520-0003</t>
  </si>
  <si>
    <t>2520-0004</t>
  </si>
  <si>
    <t>2520-0005</t>
  </si>
  <si>
    <t>2520-0006</t>
  </si>
  <si>
    <t>2521-0003</t>
  </si>
  <si>
    <t>2521-0004</t>
  </si>
  <si>
    <t>Skaidrintas sidro pusgam.9.5%</t>
  </si>
  <si>
    <t>2521-0005</t>
  </si>
  <si>
    <t>Skaidrintas natūral. sidro pusgamin. 5%</t>
  </si>
  <si>
    <t>2522-0006</t>
  </si>
  <si>
    <t>Natūral.obuolių sausas pusgamin. 9.5%</t>
  </si>
  <si>
    <t>2522-0007</t>
  </si>
  <si>
    <t>Natūral.obuolių sausas pusgamin. 13%</t>
  </si>
  <si>
    <t>2522-0008</t>
  </si>
  <si>
    <t>Skaidrintas obuolių sp.pusgaminis 16% (konc.sult)</t>
  </si>
  <si>
    <t>2522-0009</t>
  </si>
  <si>
    <t>Skaidrintas obuolių sp.pusgaminis 16%(F)</t>
  </si>
  <si>
    <t>2522-0010</t>
  </si>
  <si>
    <t>Skaidrintas obuolių sp.pusgaminis 16%(raug.)</t>
  </si>
  <si>
    <t>2522-0011</t>
  </si>
  <si>
    <t>Skaidrintas aronijos sp.pusgaminis</t>
  </si>
  <si>
    <t>2522-0012</t>
  </si>
  <si>
    <t>Skaidrintas aronijos sp.pusgaminis (konc.)</t>
  </si>
  <si>
    <t>2522-0013</t>
  </si>
  <si>
    <t>Skaidrintas nat.juod.serbentų sausas pusgam.</t>
  </si>
  <si>
    <t>2522-0014</t>
  </si>
  <si>
    <t>Skaidrintas nat.juod.serbentų pusgam.13%(konc.)</t>
  </si>
  <si>
    <t>2522-0015</t>
  </si>
  <si>
    <t>Skaidrintas nat.juod.serbentų saus.pusgam.10.6%(ko</t>
  </si>
  <si>
    <t>2522-0016</t>
  </si>
  <si>
    <t>Skaidrintas nat.juod.serbentų pusgam.13%(sult.)</t>
  </si>
  <si>
    <t>2522-0017</t>
  </si>
  <si>
    <t>Skaidrintas nat.vyšnių sausas pusgam.</t>
  </si>
  <si>
    <t>2522-0018</t>
  </si>
  <si>
    <t>Skaidrintas nat.aronijos sausas pusgaminis</t>
  </si>
  <si>
    <t>2522-0019</t>
  </si>
  <si>
    <t>Skaidrintas nat.aronijos sausas pusgaminis (konc.)</t>
  </si>
  <si>
    <t>2522-0020</t>
  </si>
  <si>
    <t>Skaidrintas natūr.vyšnių pusgam.13% (konc.)</t>
  </si>
  <si>
    <t>2522-0021</t>
  </si>
  <si>
    <t>Skaidrintas nat.vyšnių sausas pusgam.(sult.)</t>
  </si>
  <si>
    <t>2522-0022</t>
  </si>
  <si>
    <t>Skaidrintas nat.vyšnių pusgam. 13% (sult.)</t>
  </si>
  <si>
    <t>2522-0023</t>
  </si>
  <si>
    <t>Natūral.obuolių sausas pusgamin. 9,5% (sult.)</t>
  </si>
  <si>
    <t>2530-0001</t>
  </si>
  <si>
    <t>2530-0002</t>
  </si>
  <si>
    <t>2531-0001</t>
  </si>
  <si>
    <t>2540-0001</t>
  </si>
  <si>
    <t>2540-0002</t>
  </si>
  <si>
    <t>2540-0003</t>
  </si>
  <si>
    <t>2540-0004</t>
  </si>
  <si>
    <t>2540-0005</t>
  </si>
  <si>
    <t>2540-0006</t>
  </si>
  <si>
    <t>2540-0007</t>
  </si>
  <si>
    <t>2540-0008</t>
  </si>
  <si>
    <t>2540-0009</t>
  </si>
  <si>
    <t>2540-0010</t>
  </si>
  <si>
    <t>2540-0011</t>
  </si>
  <si>
    <t>2540-0012</t>
  </si>
  <si>
    <t>Džino pusgaminis</t>
  </si>
  <si>
    <t>2540-0013</t>
  </si>
  <si>
    <t>Alkoholinis skystis</t>
  </si>
  <si>
    <t>2540-0014</t>
  </si>
  <si>
    <t>Etilo alkoholis(Distiliatai)</t>
  </si>
  <si>
    <t>2541-0002</t>
  </si>
  <si>
    <t>2541-0003</t>
  </si>
  <si>
    <t>2541-0004</t>
  </si>
  <si>
    <t>2541-0005</t>
  </si>
  <si>
    <t>Trauktinės "Tradicinė karaimų" antpilas</t>
  </si>
  <si>
    <t>2541-0006</t>
  </si>
  <si>
    <t>Kartaus skonio sp.gėr. "Trejos devynerios", 40% an</t>
  </si>
  <si>
    <t>2541-0007</t>
  </si>
  <si>
    <t>2541-0008</t>
  </si>
  <si>
    <t>Stumbražolių aromatinis spiritas</t>
  </si>
  <si>
    <t>2541-0009</t>
  </si>
  <si>
    <t>Krupniko antpilas</t>
  </si>
  <si>
    <t>2541-0010</t>
  </si>
  <si>
    <t>Džiovintų slyvų  morsas</t>
  </si>
  <si>
    <t>Kmynų antpilas</t>
  </si>
  <si>
    <t>2541-0012</t>
  </si>
  <si>
    <t>Medaus aromatinis spiritas</t>
  </si>
  <si>
    <t>Rūkytų slyvų morsas</t>
  </si>
  <si>
    <t>2541-0014</t>
  </si>
  <si>
    <t>Čili  pipirų antpilas</t>
  </si>
  <si>
    <t>2541-0015</t>
  </si>
  <si>
    <t>Cinamono antpilas</t>
  </si>
  <si>
    <t>2541-0016</t>
  </si>
  <si>
    <t>Juodųjų pipirų antpilas</t>
  </si>
  <si>
    <t>2541-0017</t>
  </si>
  <si>
    <t>Devynerios žalios antpilas</t>
  </si>
  <si>
    <t>2541-0018</t>
  </si>
  <si>
    <t>Žvaigždinio anyžiaus(badijano) antpilas</t>
  </si>
  <si>
    <t>2541-0019</t>
  </si>
  <si>
    <t>Stumbražolės antpilas (lenkiška )</t>
  </si>
  <si>
    <t>2541-0020</t>
  </si>
  <si>
    <t>Šviežių apelsinų antpilas</t>
  </si>
  <si>
    <t>2541-0021</t>
  </si>
  <si>
    <t>Šviežių citrinų antpilas</t>
  </si>
  <si>
    <t>2541-0022</t>
  </si>
  <si>
    <t>Antpilas" Raudonos devynerios"</t>
  </si>
  <si>
    <t>2541-0023</t>
  </si>
  <si>
    <t>Antpilas lithuanian special liquor 999</t>
  </si>
  <si>
    <t>2541-0024</t>
  </si>
  <si>
    <t>Razinų antpilas</t>
  </si>
  <si>
    <t>2541-0025</t>
  </si>
  <si>
    <t>Kavos likerio antpilas</t>
  </si>
  <si>
    <t>2541-0026</t>
  </si>
  <si>
    <t>Džiovintų imbierų antpilas</t>
  </si>
  <si>
    <t>2541-0027</t>
  </si>
  <si>
    <t>Žiemos likerio antpilas</t>
  </si>
  <si>
    <t>2541-0028</t>
  </si>
  <si>
    <t>Aromatinis spiritas "Devynerios"</t>
  </si>
  <si>
    <t>2541-0029</t>
  </si>
  <si>
    <t>Salyklo aromatinis spiritas</t>
  </si>
  <si>
    <t>2541-0030</t>
  </si>
  <si>
    <t>Salyklo ekstrakto antpilas</t>
  </si>
  <si>
    <t>2541-0031</t>
  </si>
  <si>
    <t>Imbierinės devynerios antpilas</t>
  </si>
  <si>
    <t>2541-0032</t>
  </si>
  <si>
    <t>Citrinų žievelių antpilas</t>
  </si>
  <si>
    <t>2541-0033</t>
  </si>
  <si>
    <t>Pelynų antpilas</t>
  </si>
  <si>
    <t>2541-0034</t>
  </si>
  <si>
    <t>Kanapių sėklų antpilas</t>
  </si>
  <si>
    <t>2541-0035</t>
  </si>
  <si>
    <t>Kanapių sėklų aromatinis spiritas</t>
  </si>
  <si>
    <t>Spanguolių sp.sultys 25%</t>
  </si>
  <si>
    <t>2542-0002</t>
  </si>
  <si>
    <t>Aviečių deg.sk. sultys</t>
  </si>
  <si>
    <t>2542-0003</t>
  </si>
  <si>
    <t>2542-0004</t>
  </si>
  <si>
    <t>2542-0005</t>
  </si>
  <si>
    <t>Palangos tr.sk.sultys</t>
  </si>
  <si>
    <t>2542-0006</t>
  </si>
  <si>
    <t>2542-0007</t>
  </si>
  <si>
    <t>Sk.sul.vodka with cranberry 21</t>
  </si>
  <si>
    <t>2542-0008</t>
  </si>
  <si>
    <t>Lithuanian cranberry vodka 37.5 % sk.sultys</t>
  </si>
  <si>
    <t>2542-0009</t>
  </si>
  <si>
    <t>Lithuanian vodka cherry  sk.sultys</t>
  </si>
  <si>
    <t>2542-0010</t>
  </si>
  <si>
    <t>2542-0011</t>
  </si>
  <si>
    <t>Sk.sultys tr. Stumbras cranberry 30%-IL</t>
  </si>
  <si>
    <t>2542-0012</t>
  </si>
  <si>
    <t>Sk.sultys tr."Stumbras '' cherry 30%-IJ</t>
  </si>
  <si>
    <t>2542-0013</t>
  </si>
  <si>
    <t>2544-0001</t>
  </si>
  <si>
    <t>Nuosėdos nat.vyšnių</t>
  </si>
  <si>
    <t>2544-0002</t>
  </si>
  <si>
    <t>Nuosėdos juod.serbentų</t>
  </si>
  <si>
    <t>2544-0003</t>
  </si>
  <si>
    <t>Nuosėdos nat aronijos</t>
  </si>
  <si>
    <t>2544-0004</t>
  </si>
  <si>
    <t>Nuosėdos obuolių spirituoto</t>
  </si>
  <si>
    <t>2544-0005</t>
  </si>
  <si>
    <t>Nuosėdos sidro</t>
  </si>
  <si>
    <t>2544-0006</t>
  </si>
  <si>
    <t>Nuosėdos obuolių spirituoto (iš F)</t>
  </si>
  <si>
    <t>2544-0007</t>
  </si>
  <si>
    <t>Nuosėdos aronijos spirituoto</t>
  </si>
  <si>
    <t>2544-0008</t>
  </si>
  <si>
    <t>Nuosėdos nat.obuol.sauso pusgaminio</t>
  </si>
  <si>
    <t>2544-0009</t>
  </si>
  <si>
    <t>Nuosėdos nat.obuol.sauso pusg.13%</t>
  </si>
  <si>
    <t>2544-0010</t>
  </si>
  <si>
    <t>Nuosėdos nat.juod.serbentų pusg.13%(konc.)</t>
  </si>
  <si>
    <t>2544-0011</t>
  </si>
  <si>
    <t>Nuosėdos nat.juod.serbentų sauso p.10.6%(konc.)</t>
  </si>
  <si>
    <t>2544-0012</t>
  </si>
  <si>
    <t>Nuosėdos nat.vyšnių pusg.13%(konc.)</t>
  </si>
  <si>
    <t>2544-0013</t>
  </si>
  <si>
    <t>Nuosėdos nat.juod.serbentų pusg.13%(sult.)</t>
  </si>
  <si>
    <t>2544-0014</t>
  </si>
  <si>
    <t>Nuosėdos nat.vyšnių sauso pusgam.(sult.)</t>
  </si>
  <si>
    <t>2544-0015</t>
  </si>
  <si>
    <t>Nuosėdos obuolių spirituoto (raug.)</t>
  </si>
  <si>
    <t>2544-0016</t>
  </si>
  <si>
    <t>Nuosėdos natūr. sidro 5%</t>
  </si>
  <si>
    <t>2545-0002</t>
  </si>
  <si>
    <t>2545-0009</t>
  </si>
  <si>
    <t>Surinktas vyno mišinys</t>
  </si>
  <si>
    <t>2545-0010</t>
  </si>
  <si>
    <t>Nuosėdų filtratas vyšnių</t>
  </si>
  <si>
    <t>2545-0011</t>
  </si>
  <si>
    <t>Nuosėdų filtratas juod.serb.</t>
  </si>
  <si>
    <t>2545-0012</t>
  </si>
  <si>
    <t>Nuosėdų filtratas aronijos</t>
  </si>
  <si>
    <t>2545-0013</t>
  </si>
  <si>
    <t>Nuosėdų filtrat.ob.spir.pusg.</t>
  </si>
  <si>
    <t>2545-0014</t>
  </si>
  <si>
    <t>Nuosėdų filtratas sidro</t>
  </si>
  <si>
    <t>2545-0015</t>
  </si>
  <si>
    <t>Nuosėdų filtrat.ob.spir.pusg. (iš F)</t>
  </si>
  <si>
    <t>2545-0016</t>
  </si>
  <si>
    <t>Nuosėdų filtratas spirituot. aronijos</t>
  </si>
  <si>
    <t>2545-0017</t>
  </si>
  <si>
    <t>Nuosėdų filtratas besiferm.obuolių sp.pusg.</t>
  </si>
  <si>
    <t>2545-0018</t>
  </si>
  <si>
    <t>Nuosėdų filtratas nat.obuolių sauso pusgam.</t>
  </si>
  <si>
    <t>2545-0019</t>
  </si>
  <si>
    <t>Nuosėdų filtratas nat.obuolių sauso pusg.13%</t>
  </si>
  <si>
    <t>2545-0020</t>
  </si>
  <si>
    <t>Nuosėdų filtrat.nat.juod.serbentų pusg. 13%(konc.)</t>
  </si>
  <si>
    <t>2545-0021</t>
  </si>
  <si>
    <t>Nuosėdų filtrat.nat.saus.juod.serbentų 10.6%(konc.</t>
  </si>
  <si>
    <t>2545-0022</t>
  </si>
  <si>
    <t>Nuosėdų filtrat.nat.vyšnių pusg. 13%(konc.)</t>
  </si>
  <si>
    <t>2545-0023</t>
  </si>
  <si>
    <t>Nuosėdų filtrat.nat.juod.serbentų pusg. 13%(sult.)</t>
  </si>
  <si>
    <t>2545-0024</t>
  </si>
  <si>
    <t>Nuosėdų filtratas nat.vyšnių sauso pusgam.(sult.)</t>
  </si>
  <si>
    <t>2545-0025</t>
  </si>
  <si>
    <t>Nuosėdų filtrat.ob.spir.pusg. (raug)</t>
  </si>
  <si>
    <t>2545-0026</t>
  </si>
  <si>
    <t>Nuosėdų filtratas spanguolių sp.sulčių</t>
  </si>
  <si>
    <t>2701-0008</t>
  </si>
  <si>
    <t>2701-0009</t>
  </si>
  <si>
    <t>2701-0012</t>
  </si>
  <si>
    <t>2701-0019</t>
  </si>
  <si>
    <t>2701-0020</t>
  </si>
  <si>
    <t>2701-0021</t>
  </si>
  <si>
    <t>2701-0022</t>
  </si>
  <si>
    <t>2701-0023</t>
  </si>
  <si>
    <t>2701-0024</t>
  </si>
  <si>
    <t>2702-0001</t>
  </si>
  <si>
    <t>2702-0002</t>
  </si>
  <si>
    <t>2702-0003</t>
  </si>
  <si>
    <t>2702-0004</t>
  </si>
  <si>
    <t>2702-0007</t>
  </si>
  <si>
    <t>2702-0010</t>
  </si>
  <si>
    <t>2702-0011</t>
  </si>
  <si>
    <t>2702-0012</t>
  </si>
  <si>
    <t>2702-0013</t>
  </si>
  <si>
    <t>2702-0014</t>
  </si>
  <si>
    <t>2702-0018</t>
  </si>
  <si>
    <t>2702-0019</t>
  </si>
  <si>
    <t>2702-0020</t>
  </si>
  <si>
    <t>2702-0021</t>
  </si>
  <si>
    <t>2702-0022</t>
  </si>
  <si>
    <t>2702-0101</t>
  </si>
  <si>
    <t>2702-0102</t>
  </si>
  <si>
    <t>2702-0103</t>
  </si>
  <si>
    <t>2702-0105</t>
  </si>
  <si>
    <t>2702-0106</t>
  </si>
  <si>
    <t>2702-0107</t>
  </si>
  <si>
    <t>2702-0110</t>
  </si>
  <si>
    <t>2702-0111</t>
  </si>
  <si>
    <t>2702-0112</t>
  </si>
  <si>
    <t>2702-0113</t>
  </si>
  <si>
    <t>2702-0114</t>
  </si>
  <si>
    <t>2702-0115</t>
  </si>
  <si>
    <t>2702-0116</t>
  </si>
  <si>
    <t>2702-0117</t>
  </si>
  <si>
    <t>2702-0118</t>
  </si>
  <si>
    <t>2702-0119</t>
  </si>
  <si>
    <t>2702-0201</t>
  </si>
  <si>
    <t>2702-0202</t>
  </si>
  <si>
    <t>2702-0203</t>
  </si>
  <si>
    <t>2702-0210</t>
  </si>
  <si>
    <t>2702-0212</t>
  </si>
  <si>
    <t>2702-0214</t>
  </si>
  <si>
    <t>2702-0215</t>
  </si>
  <si>
    <t>2702-0216</t>
  </si>
  <si>
    <t>2702-0217</t>
  </si>
  <si>
    <t>2702-0218</t>
  </si>
  <si>
    <t>2702-0219</t>
  </si>
  <si>
    <t>2702-0220</t>
  </si>
  <si>
    <t>2702-0221</t>
  </si>
  <si>
    <t>2702-0222</t>
  </si>
  <si>
    <t>2702-0901</t>
  </si>
  <si>
    <t>2702-0902</t>
  </si>
  <si>
    <t>2702-0903</t>
  </si>
  <si>
    <t>2702-0904</t>
  </si>
  <si>
    <t>2702-0905</t>
  </si>
  <si>
    <t>2702-0906</t>
  </si>
  <si>
    <t>2702-0907</t>
  </si>
  <si>
    <t>2702-0908</t>
  </si>
  <si>
    <t>2702-0909</t>
  </si>
  <si>
    <t>2702-0910</t>
  </si>
  <si>
    <t>2702-0911</t>
  </si>
  <si>
    <t>2702-0912</t>
  </si>
  <si>
    <t>2702-0913</t>
  </si>
  <si>
    <t>2702-0914</t>
  </si>
  <si>
    <t>2702-0915</t>
  </si>
  <si>
    <t>2702-0916</t>
  </si>
  <si>
    <t>2702-0917</t>
  </si>
  <si>
    <t>2702-0918</t>
  </si>
  <si>
    <t>2702-0919</t>
  </si>
  <si>
    <t>2702-0920</t>
  </si>
  <si>
    <t>2705-0002</t>
  </si>
  <si>
    <t>2705-0003</t>
  </si>
  <si>
    <t>2705-0006</t>
  </si>
  <si>
    <t>2705-0007</t>
  </si>
  <si>
    <t>2705-0008</t>
  </si>
  <si>
    <t>2705-0024</t>
  </si>
  <si>
    <t>2705-0031</t>
  </si>
  <si>
    <t>2705-0032</t>
  </si>
  <si>
    <t>2705-0033</t>
  </si>
  <si>
    <t>2705-0034</t>
  </si>
  <si>
    <t>2705-0035</t>
  </si>
  <si>
    <t>2705-0041</t>
  </si>
  <si>
    <t>2705-0042</t>
  </si>
  <si>
    <t>2705-0043</t>
  </si>
  <si>
    <t>2705-0044</t>
  </si>
  <si>
    <t>2705-0061</t>
  </si>
  <si>
    <t>2705-0062</t>
  </si>
  <si>
    <t>2705-0063</t>
  </si>
  <si>
    <t>2705-0071</t>
  </si>
  <si>
    <t>2705-0072</t>
  </si>
  <si>
    <t>2705-0073</t>
  </si>
  <si>
    <t>2705-0074</t>
  </si>
  <si>
    <t>2705-2001</t>
  </si>
  <si>
    <t>Alkohol.kokteilis "MIX GO Strawberry Margarita" 5%</t>
  </si>
  <si>
    <t>2705-2002</t>
  </si>
  <si>
    <t>Alkohol.kokteilis "MIX GO Melon Daiquiri" 5%</t>
  </si>
  <si>
    <t>2705-2011</t>
  </si>
  <si>
    <t>Alkohol.kokteil."Shake club" G.Tonic 14.5%</t>
  </si>
  <si>
    <t>2705-2012</t>
  </si>
  <si>
    <t>Alkohol.kokteil."Shake club" V.Cranberry 14.5%</t>
  </si>
  <si>
    <t>2705-2013</t>
  </si>
  <si>
    <t>Alkohol.kokteil."Shake club" Green apple 14.5%</t>
  </si>
  <si>
    <t>2705-2021</t>
  </si>
  <si>
    <t>Alkohol.kokteil."Shuffle" G.Tonic 14%</t>
  </si>
  <si>
    <t>2706-0011</t>
  </si>
  <si>
    <t>2706-0021</t>
  </si>
  <si>
    <t>Sidras "Extrim".kriaušių sk. 6%</t>
  </si>
  <si>
    <t>2706-0022</t>
  </si>
  <si>
    <t>Sidras "Extrim".ananasų sk.. 6%</t>
  </si>
  <si>
    <t>Sidras "Extrim".braškių sk. 6%</t>
  </si>
  <si>
    <t>2706-0024</t>
  </si>
  <si>
    <t>Sidras "Cool ". kriaušių sk. 4.5%</t>
  </si>
  <si>
    <t>2706-0025</t>
  </si>
  <si>
    <t>Sidras "Cool ". braškių sk. 4.5%</t>
  </si>
  <si>
    <t>2706-0031</t>
  </si>
  <si>
    <t>Sidras "Svajonė". kriaušių sk. 6%</t>
  </si>
  <si>
    <t>2706-0032</t>
  </si>
  <si>
    <t>Sidras "Svajonė". braškių sk. 6%</t>
  </si>
  <si>
    <t>Vaisių vynas "Monikutės vasara" 18%</t>
  </si>
  <si>
    <t>Vaisių vynas "Monikutės naktys" 18%</t>
  </si>
  <si>
    <t>Vaisių vynas "Pastogė" 18% (baltas)</t>
  </si>
  <si>
    <t>Vaisių vynas "Pastogė" 18% (raudonas)</t>
  </si>
  <si>
    <t>Obuolių  vynas"Šaltupys" 18% (baltas)</t>
  </si>
  <si>
    <t>Vaisių vynas "Šaltupys"18% (raudonas)</t>
  </si>
  <si>
    <t>Obuolių vynas "Vakaris" 18%</t>
  </si>
  <si>
    <t>Vaisių vynas "Vakaris" 18% (raudonas)</t>
  </si>
  <si>
    <t>2715-0011</t>
  </si>
  <si>
    <t>Vaisių vynas "Ant bangos" 19% (baltasis)</t>
  </si>
  <si>
    <t>2715-0012</t>
  </si>
  <si>
    <t>Vaisių vynas "Ant bangos" 19% (raudonasis)</t>
  </si>
  <si>
    <t>2715-0016</t>
  </si>
  <si>
    <t>Vaisių vynas "Sūkurys"18%</t>
  </si>
  <si>
    <t>2715-0017</t>
  </si>
  <si>
    <t>Obuolių vynas"Šilelis" 18%</t>
  </si>
  <si>
    <t>2715-0018</t>
  </si>
  <si>
    <t>Vaisių uogų vynas "Medžiotojų" 17%</t>
  </si>
  <si>
    <t>2715-0021</t>
  </si>
  <si>
    <t>Vaisių vynas "Agdam" 19% (baltas)</t>
  </si>
  <si>
    <t>Vaisių vynas "Agdam" 19% (raudonas)</t>
  </si>
  <si>
    <t>2715-0028</t>
  </si>
  <si>
    <t>Vaisių vynas "Lauku vins" 19% (baltas)</t>
  </si>
  <si>
    <t>2715-0029</t>
  </si>
  <si>
    <t>Vaisių vynas "Lauku vins" 19% (raudonas)</t>
  </si>
  <si>
    <t>2715-0030</t>
  </si>
  <si>
    <t>Vaisių vynas "TIP TOP" 19% (baltas)</t>
  </si>
  <si>
    <t>2715-0031</t>
  </si>
  <si>
    <t>Vaisių vynas "TIP TOP" 19% (raudonas)</t>
  </si>
  <si>
    <t>2715-0032</t>
  </si>
  <si>
    <t>Vaisių vynas "Pilsetas" 19% (baltas)</t>
  </si>
  <si>
    <t>2715-0033</t>
  </si>
  <si>
    <t>Vaisių vynas "Pilsetas" 19% (raudonas)</t>
  </si>
  <si>
    <t>2715-0034</t>
  </si>
  <si>
    <t>Vaisių vynas "777" 19% (baltas)</t>
  </si>
  <si>
    <t>2715-0035</t>
  </si>
  <si>
    <t>Vaisių vynas "777" 19% (raudonas)</t>
  </si>
  <si>
    <t>2715-0038</t>
  </si>
  <si>
    <t>Vaisių vynas "Kabare" 19% (baltas)</t>
  </si>
  <si>
    <t>2715-0039</t>
  </si>
  <si>
    <t>Vaisių vynas "Kabare" 19% (raudonas)</t>
  </si>
  <si>
    <t>2715-0040</t>
  </si>
  <si>
    <t>Vaisių vynas "Labais" 19% (baltas)</t>
  </si>
  <si>
    <t>2715-0041</t>
  </si>
  <si>
    <t>Vaisių vynas "Labais" 19% (raudonas)</t>
  </si>
  <si>
    <t>2716-0001</t>
  </si>
  <si>
    <t>Natūralus juod.serb.vynas "Voruta" 10%</t>
  </si>
  <si>
    <t>2716-0002</t>
  </si>
  <si>
    <t>Natūralus vyšnių vynas "Voruta" 10%</t>
  </si>
  <si>
    <t>2716-0003</t>
  </si>
  <si>
    <t>Natūralus aronijos vynas "Voruta" 10% (p/sausas)</t>
  </si>
  <si>
    <t>2716-0004</t>
  </si>
  <si>
    <t>Natūralus sodo uogų vynas "Voruta" 10%</t>
  </si>
  <si>
    <t>2716-0005</t>
  </si>
  <si>
    <t>Natūralus obuolių vynas "Voruta" 9%</t>
  </si>
  <si>
    <t>2716-0051</t>
  </si>
  <si>
    <t>Natūral.vyšnių vynas "Voruta" Desertinis 12%</t>
  </si>
  <si>
    <t>2716-0052</t>
  </si>
  <si>
    <t>Natūral.obuolių vynas "Voruta" Desertinis 12%</t>
  </si>
  <si>
    <t>2716-0053</t>
  </si>
  <si>
    <t>Natūral.juod.serbent.vynas "Voruta" Desertinis 12%</t>
  </si>
  <si>
    <t>2716-0101</t>
  </si>
  <si>
    <t>Vaisių uogų vyno gėrimas "Old Kagor" 8.5%</t>
  </si>
  <si>
    <t>2716-0102</t>
  </si>
  <si>
    <t>Vaisių uogų vyno gėrimas "Quality Kagor" 11%</t>
  </si>
  <si>
    <t>2716-0201</t>
  </si>
  <si>
    <t>Vaisių uogų vyno gėrimas "Žiemos vynas" 8.5%</t>
  </si>
  <si>
    <t>2716-0202</t>
  </si>
  <si>
    <t>Vaisių ir uogų vyno gėrimas "Winter glintwein"8.5%</t>
  </si>
  <si>
    <t>2716-0221</t>
  </si>
  <si>
    <t>Vaisių ir uogų vyno gėrimas "Vasaros punšas" 8.5%</t>
  </si>
  <si>
    <t>2720-0001</t>
  </si>
  <si>
    <t>2720-0003</t>
  </si>
  <si>
    <t>2720-0021</t>
  </si>
  <si>
    <t>OLD "Auksinė" granatų-spanguolių skonio, 40%</t>
  </si>
  <si>
    <t>2720-0031</t>
  </si>
  <si>
    <t>OLD ''Auksinė" melionų-mėtų skonio, 40 %</t>
  </si>
  <si>
    <t>2720-0101</t>
  </si>
  <si>
    <t>2720-0108</t>
  </si>
  <si>
    <t>Deg. "Originali lietuviška deg."White Diamond edit</t>
  </si>
  <si>
    <t>2720-0109</t>
  </si>
  <si>
    <t>2720-0121</t>
  </si>
  <si>
    <t>OLD spanguolių skonio 40 %</t>
  </si>
  <si>
    <t>2720-0131</t>
  </si>
  <si>
    <t>OLD aviečių skonio  40 %</t>
  </si>
  <si>
    <t>2720-0141</t>
  </si>
  <si>
    <t>2720-0151</t>
  </si>
  <si>
    <t>Arom. deg."Originali lietuviška deg."slyvų sk. 40%</t>
  </si>
  <si>
    <t>2720-0161</t>
  </si>
  <si>
    <t>2720-0171</t>
  </si>
  <si>
    <t>2720-0181</t>
  </si>
  <si>
    <t>2720-0188</t>
  </si>
  <si>
    <t>2720-0201</t>
  </si>
  <si>
    <t>2720-0211</t>
  </si>
  <si>
    <t>2720-0301</t>
  </si>
  <si>
    <t>2720-0311</t>
  </si>
  <si>
    <t>2720-0331</t>
  </si>
  <si>
    <t>2720-0341</t>
  </si>
  <si>
    <t>2720-0351</t>
  </si>
  <si>
    <t>Degtinė "OZONE" melionų skonio 38%</t>
  </si>
  <si>
    <t>2720-0361</t>
  </si>
  <si>
    <t>2720-0371</t>
  </si>
  <si>
    <t>2720-0401</t>
  </si>
  <si>
    <t>2720-0411</t>
  </si>
  <si>
    <t>2720-0421</t>
  </si>
  <si>
    <t>2720-0431</t>
  </si>
  <si>
    <t>Deg." Stumbras"Ruginė 40%</t>
  </si>
  <si>
    <t>2720-0445</t>
  </si>
  <si>
    <t>2720-0551</t>
  </si>
  <si>
    <t>2720-0561</t>
  </si>
  <si>
    <t>2720-0571</t>
  </si>
  <si>
    <t>2720-0581</t>
  </si>
  <si>
    <t>2720-0599</t>
  </si>
  <si>
    <t>2720-0601</t>
  </si>
  <si>
    <t>2720-0651</t>
  </si>
  <si>
    <t>2720-0660</t>
  </si>
  <si>
    <t>Degtinė "Užpiltinių" 79%</t>
  </si>
  <si>
    <t>2720-0661</t>
  </si>
  <si>
    <t>2720-0662</t>
  </si>
  <si>
    <t>Deg. "Millennium''   Exclusive 40 %</t>
  </si>
  <si>
    <t>2720-0671</t>
  </si>
  <si>
    <t>Deg.Carskij pokrov originalnaya/Carskij pokrov 40%</t>
  </si>
  <si>
    <t>2720-0690</t>
  </si>
  <si>
    <t>2720-0691</t>
  </si>
  <si>
    <t>2720-7021</t>
  </si>
  <si>
    <t>Deg. "Švogerių"  40%</t>
  </si>
  <si>
    <t>2720-7041</t>
  </si>
  <si>
    <t>2720-7061</t>
  </si>
  <si>
    <t>2720-7071</t>
  </si>
  <si>
    <t>2720-7072</t>
  </si>
  <si>
    <t>Degtinė "N"/"Cento"/'Kvietinė"/"Švogerių", 40%</t>
  </si>
  <si>
    <t>2720-7081</t>
  </si>
  <si>
    <t>2720-7101</t>
  </si>
  <si>
    <t>Deg.Premium Organic Vodka /Grey Cardinal, 40%</t>
  </si>
  <si>
    <t>2720-7111</t>
  </si>
  <si>
    <t>2720-7121</t>
  </si>
  <si>
    <t>2720-7131</t>
  </si>
  <si>
    <t>Arom.deg.Nnipernaadi Lime and Wild Strawberry 37,5</t>
  </si>
  <si>
    <t>2720-7151</t>
  </si>
  <si>
    <t>Deg. Good ol Sailor vodka 37.5</t>
  </si>
  <si>
    <t>2720-7169</t>
  </si>
  <si>
    <t>2720-7176</t>
  </si>
  <si>
    <t>2720-7179</t>
  </si>
  <si>
    <t>Degtinė "1906 Vodka"</t>
  </si>
  <si>
    <t>2720-7186</t>
  </si>
  <si>
    <t>Degtinė "STARSKY PURE GRAIN VODKA",  37,5 %</t>
  </si>
  <si>
    <t>2720-9997</t>
  </si>
  <si>
    <t>2720-9998</t>
  </si>
  <si>
    <t>Degtinė "Russian Courage vodka",37,5 %</t>
  </si>
  <si>
    <t>2720-9999</t>
  </si>
  <si>
    <t>Originali lietuviška Auksinė Black Edition, 43%</t>
  </si>
  <si>
    <t>2724-7001</t>
  </si>
  <si>
    <t>Džinas  "Good ol' Sailor Organic Gin", 37,5 %</t>
  </si>
  <si>
    <t>2725-0001</t>
  </si>
  <si>
    <t>2725-0004</t>
  </si>
  <si>
    <t>2725-0005</t>
  </si>
  <si>
    <t>2725-0051</t>
  </si>
  <si>
    <t>2725-0201</t>
  </si>
  <si>
    <t>Brendis "Gloria Classique", 36%</t>
  </si>
  <si>
    <t>2725-0211</t>
  </si>
  <si>
    <t>2725-0221</t>
  </si>
  <si>
    <t>2725-0228</t>
  </si>
  <si>
    <t>2725-0231</t>
  </si>
  <si>
    <t>2725-0241</t>
  </si>
  <si>
    <t>Brendis "IMPERIAL XII", 38 %</t>
  </si>
  <si>
    <t>2725-0251</t>
  </si>
  <si>
    <t>2725-0252</t>
  </si>
  <si>
    <t>Gloria 5 vyno spiritų mišinys</t>
  </si>
  <si>
    <t>2725-0261</t>
  </si>
  <si>
    <t>Brendis Poema , 36%</t>
  </si>
  <si>
    <t>2725-7001</t>
  </si>
  <si>
    <t>2725-9997</t>
  </si>
  <si>
    <t>2725-9998</t>
  </si>
  <si>
    <t>2725-9999</t>
  </si>
  <si>
    <t>2726-0011</t>
  </si>
  <si>
    <t>Burbonas "PROPELLER", 40%</t>
  </si>
  <si>
    <t>2726-0021</t>
  </si>
  <si>
    <t>Maišytas škotiškas viskis "Propeller"</t>
  </si>
  <si>
    <t>2726-7001</t>
  </si>
  <si>
    <t>Viskis "Scotch Guard" 40%</t>
  </si>
  <si>
    <t>2727-0001</t>
  </si>
  <si>
    <t>2727-0002</t>
  </si>
  <si>
    <t>2727-0003</t>
  </si>
  <si>
    <t>2727-0004</t>
  </si>
  <si>
    <t>2727-0005</t>
  </si>
  <si>
    <t>Trauktinė "Labanoro medžiotojų" 40%</t>
  </si>
  <si>
    <t>2727-0006</t>
  </si>
  <si>
    <t>Trauktinė "Labanoro ypatingoji žolelių" 36%</t>
  </si>
  <si>
    <t>2727-0007</t>
  </si>
  <si>
    <t>Trauktinė "Tradicinė karaimų". 38%</t>
  </si>
  <si>
    <t>2727-0008</t>
  </si>
  <si>
    <t>2727-0111</t>
  </si>
  <si>
    <t>Tr."Lith.special liquor 999"</t>
  </si>
  <si>
    <t>2727-0121</t>
  </si>
  <si>
    <t>2727-0131</t>
  </si>
  <si>
    <t>MALŪNININKŲ trauktinė, 50%</t>
  </si>
  <si>
    <t>2727-0141</t>
  </si>
  <si>
    <t>2727-0151</t>
  </si>
  <si>
    <t>2727-0161</t>
  </si>
  <si>
    <t>Tr."Stumbras raspberry'',30%-IL</t>
  </si>
  <si>
    <t>2727-0171</t>
  </si>
  <si>
    <t>2727-0181</t>
  </si>
  <si>
    <t>2727-0191</t>
  </si>
  <si>
    <t>Tr."Stumbras cherry",30% -IL</t>
  </si>
  <si>
    <t>2727-0251</t>
  </si>
  <si>
    <t>2728-0001</t>
  </si>
  <si>
    <t>2728-0010</t>
  </si>
  <si>
    <t>SUMMER GARDEN kavos likeris, 25%</t>
  </si>
  <si>
    <t>2728-0011</t>
  </si>
  <si>
    <t>Žagarės vyšnių likeris 30%</t>
  </si>
  <si>
    <t>2728-0021</t>
  </si>
  <si>
    <t>2728-0031</t>
  </si>
  <si>
    <t>Likeris SLYVŲ,  35%</t>
  </si>
  <si>
    <t>2728-0061</t>
  </si>
  <si>
    <t>Lik."Art in the Barrel  Spiced$Spiked Winter Lique</t>
  </si>
  <si>
    <t>2728-0071</t>
  </si>
  <si>
    <t>Likeris "Art in the Barrel Lemon liqueur" 25%</t>
  </si>
  <si>
    <t>2728-0111</t>
  </si>
  <si>
    <t>SUMMER GARDEN kriaušių likeris 16%</t>
  </si>
  <si>
    <t>2728-0121</t>
  </si>
  <si>
    <t>Likeris "SUMMER GARDEN" citrinų skonio  16%</t>
  </si>
  <si>
    <t>2728-0131</t>
  </si>
  <si>
    <t>''SUMMER GARDEN"vyšnių ir šokolado sk. likeris 16%</t>
  </si>
  <si>
    <t>2728-0141</t>
  </si>
  <si>
    <t>Likeris " Summer Garden" Blueberry , 15 %</t>
  </si>
  <si>
    <t>2728-7007</t>
  </si>
  <si>
    <t>Likeris "Lithuanian Amber Liqueur Vodka &amp; Caramel"</t>
  </si>
  <si>
    <t>2728-7010</t>
  </si>
  <si>
    <t>2728-7025</t>
  </si>
  <si>
    <t>Likeris "FRESKA Juodoji vyšnia"</t>
  </si>
  <si>
    <t>2728-7035</t>
  </si>
  <si>
    <t>Likeris "FRESKA Šokoladinė slyva"</t>
  </si>
  <si>
    <t>2728-9998</t>
  </si>
  <si>
    <t>Likeris''POEMA'' VYŠNIŲ  30 %</t>
  </si>
  <si>
    <t>2728-9999</t>
  </si>
  <si>
    <t>2729-0001</t>
  </si>
  <si>
    <t>Romas "PROPELLER"(White Rum), 37,5</t>
  </si>
  <si>
    <t>2729-0011</t>
  </si>
  <si>
    <t>Romas "PROPELLER"(Dark Rum),37,5 %</t>
  </si>
  <si>
    <t>2729-7001</t>
  </si>
  <si>
    <t>Romas "Casallanca De Cuba" White Rum, 37.5%</t>
  </si>
  <si>
    <t>2729-7011</t>
  </si>
  <si>
    <t>Romas "Casallanca De Cuba" Dark Rum, 37.5%</t>
  </si>
  <si>
    <t>2730-0003</t>
  </si>
  <si>
    <t>2730-0004</t>
  </si>
  <si>
    <t>2731-0001</t>
  </si>
  <si>
    <t>2731-0002</t>
  </si>
  <si>
    <t>Spiritinis gėrimas "Džinas su toniku" 20%</t>
  </si>
  <si>
    <t>2731-0101</t>
  </si>
  <si>
    <t>2731-0111</t>
  </si>
  <si>
    <t>2731-0131</t>
  </si>
  <si>
    <t>2731-0201</t>
  </si>
  <si>
    <t>2731-0231</t>
  </si>
  <si>
    <t>2731-0241</t>
  </si>
  <si>
    <t>2731-0251</t>
  </si>
  <si>
    <t>Sp. g. "Victoria", 36 %</t>
  </si>
  <si>
    <t>2731-0261</t>
  </si>
  <si>
    <t>Sp.g. Imperial XII VS, 30%</t>
  </si>
  <si>
    <t>2731-0301</t>
  </si>
  <si>
    <t>2731-0311</t>
  </si>
  <si>
    <t>2731-0321</t>
  </si>
  <si>
    <t>2731-0331</t>
  </si>
  <si>
    <t>2731-7001</t>
  </si>
  <si>
    <t>Sp.g."MONT ROYAL"Baijiu infused vodka,52%</t>
  </si>
  <si>
    <t>2731-7011</t>
  </si>
  <si>
    <t>2731-7021</t>
  </si>
  <si>
    <t>2731-7022</t>
  </si>
  <si>
    <t>2732-0001</t>
  </si>
  <si>
    <t>2790-0001</t>
  </si>
  <si>
    <t>Žemės ūkio kilmės etilo alkoholis</t>
  </si>
  <si>
    <t>2801-0201</t>
  </si>
  <si>
    <t>2805-0035</t>
  </si>
  <si>
    <t>Alk. kokt. "Shake Club" Green Apple, 0,275l 14,5%</t>
  </si>
  <si>
    <t>Put. vynas "Alita" Saldus, 0,75l 11%</t>
  </si>
  <si>
    <t>Put. vynas "Alita" Pusiau sausas, 0,75l 11%</t>
  </si>
  <si>
    <t>Put. vynas "Alita" Sausas, 0,75l 11%</t>
  </si>
  <si>
    <t>Put. vynas "Alita" Briutas, 0,75l 11%</t>
  </si>
  <si>
    <t>Put. vynas "Alita" Chardonnay, 0,75l 11%</t>
  </si>
  <si>
    <t>Put. vynas "Alita" Muscat, 0,75l 11%</t>
  </si>
  <si>
    <t>3001-0007</t>
  </si>
  <si>
    <t>Put. vynas "Alita" Silver, 0,75l 11%</t>
  </si>
  <si>
    <t>3001-0007E</t>
  </si>
  <si>
    <t>3001-0008</t>
  </si>
  <si>
    <t>Put. vynas "Alita" Limited edition, 0,75l 11%</t>
  </si>
  <si>
    <t>3001-0008E</t>
  </si>
  <si>
    <t>Put. vynas "Alita" Chill, 0,75l 11%</t>
  </si>
  <si>
    <t>3001-0010</t>
  </si>
  <si>
    <t>Put. vynas "Alita" Rose, 0,75l 11%</t>
  </si>
  <si>
    <t>3001-0010E</t>
  </si>
  <si>
    <t>Put. vynas "Alita" Cabernet Sauvignon, 0,75l 11%</t>
  </si>
  <si>
    <t>Put. vynas "Alita" Riesling, 0,75l 11%</t>
  </si>
  <si>
    <t>Put. vynas "Alita" Chardonnay, 0,75l 11% (dėž)</t>
  </si>
  <si>
    <t>3001-0101</t>
  </si>
  <si>
    <t>Put. vynas "Alita" Klasikinis, briutas, 0,75l 11%</t>
  </si>
  <si>
    <t>3001-0101E</t>
  </si>
  <si>
    <t>3001-0102</t>
  </si>
  <si>
    <t>Put. vynas"Alita"Klasikinis,briutas,0,75l 11%(dėž)</t>
  </si>
  <si>
    <t>3001-0103</t>
  </si>
  <si>
    <t>Put. Vynas "Alita" Klasikinis, sausas,0,75l 11%</t>
  </si>
  <si>
    <t>3001-0103E</t>
  </si>
  <si>
    <t>3001-0201</t>
  </si>
  <si>
    <t>Put. vynas "Alita" Pusiau sausas, 1,5l 11%</t>
  </si>
  <si>
    <t>3001-0201E</t>
  </si>
  <si>
    <t>Put. vynas "Alita" Pusiau sausas, 3l 11%</t>
  </si>
  <si>
    <t>Put. vynas "Alita" Chardonnay, 0,2l 11%</t>
  </si>
  <si>
    <t>Put. vynas "Alita" Rose, 0,2l 11%</t>
  </si>
  <si>
    <t>Pus. put. Vynas "Alita" Ruby, saldus, 0,75l 7,5%</t>
  </si>
  <si>
    <t>Pus. put. Vynas "Alita" Ruby, p.sausas, 0,75l 7,5%</t>
  </si>
  <si>
    <t>3001-7001E</t>
  </si>
  <si>
    <t>Put. vynas "Jukka Rintala Sparkling", 0,75l 11%</t>
  </si>
  <si>
    <t>3001-7002E</t>
  </si>
  <si>
    <t>Put. vynas "Katri Helenan Tahtitaivas", 0,75l 11%</t>
  </si>
  <si>
    <t>3001-7003E</t>
  </si>
  <si>
    <t>Put. vynas "Insprit", 0,75l 11%</t>
  </si>
  <si>
    <t>3001-7004E</t>
  </si>
  <si>
    <t>Put. vynas "Maestro", saldus, 0,75l 11%</t>
  </si>
  <si>
    <t>3001-7005E</t>
  </si>
  <si>
    <t>Put. vynas "Maestro", p.sausas, 0,75l 11%</t>
  </si>
  <si>
    <t>3001-9001</t>
  </si>
  <si>
    <t>Put. vynas "Alita" Saldus, 0,75l 11% (užsakomasis)</t>
  </si>
  <si>
    <t>3001-9002</t>
  </si>
  <si>
    <t>Put. vynas "Pusiau sausas", 0,75l 11%(užsakomasis)</t>
  </si>
  <si>
    <t>3001-9003</t>
  </si>
  <si>
    <t>Put. vynas "Sausas", 0,75l 11% (užsakomasis)</t>
  </si>
  <si>
    <t>3001-9004</t>
  </si>
  <si>
    <t>Put. vynas "Chardonnay", 0,75l 11% (užsakomasis)</t>
  </si>
  <si>
    <t>3001-9004E</t>
  </si>
  <si>
    <t>3001-9011</t>
  </si>
  <si>
    <t>Put. vynas "Chardonnay", 0,2l 11% (užsakomasis)</t>
  </si>
  <si>
    <t>3001-9012</t>
  </si>
  <si>
    <t>Put. vynas "Chardonnay", 1,5l 11% (užsakomasis)</t>
  </si>
  <si>
    <t>3002-0001</t>
  </si>
  <si>
    <t>Put.gaz.ferm.gėr. "Pusiau saldus", 0,75l 7%</t>
  </si>
  <si>
    <t>3002-0002</t>
  </si>
  <si>
    <t>Put.gaz.ferm.gėr. "Muskatinis", 0,75l 7%</t>
  </si>
  <si>
    <t>3002-0003</t>
  </si>
  <si>
    <t>Put.gaz.ferm.gėr. "Auksinis Muskatinis", 0,75l 7%</t>
  </si>
  <si>
    <t>3002-0004</t>
  </si>
  <si>
    <t>Put.gaz.ferm.gėr. "Romeo", 0,75l 8%</t>
  </si>
  <si>
    <t>3002-0005</t>
  </si>
  <si>
    <t>Put.gaz.ferm.gėr. "Romeo" Muskatas, 0,75l 8%</t>
  </si>
  <si>
    <t>3002-0006</t>
  </si>
  <si>
    <t>Put.gaz.ferm.gėr. "Romeo" Raus. muskatas, 0,75l 8%</t>
  </si>
  <si>
    <t>3002-0006E</t>
  </si>
  <si>
    <t>3002-0007</t>
  </si>
  <si>
    <t>Put.gaz.ferm.gėr. "Bon Ami" P.saldus, 0,75l 7,5%</t>
  </si>
  <si>
    <t>3002-0007E</t>
  </si>
  <si>
    <t>3002-0008</t>
  </si>
  <si>
    <t>Put.gaz.ferm.gėr. "Bon Ami" Saldus, 0,75l 7,5%</t>
  </si>
  <si>
    <t>3002-0008E</t>
  </si>
  <si>
    <t>3002-0009E</t>
  </si>
  <si>
    <t>Put.gaz.ferm.gėr. "Bon Ami" Moscato, 0,75l 7,5%</t>
  </si>
  <si>
    <t>3002-0010E</t>
  </si>
  <si>
    <t>Put.gaz.ferm.gėr."Bon Ami"p.saldus rož.,0,75l 7,5%</t>
  </si>
  <si>
    <t>3002-0011</t>
  </si>
  <si>
    <t>Put.gaz.ferm.gėr. "Šventinis", 0,75l 7%</t>
  </si>
  <si>
    <t>3002-0012</t>
  </si>
  <si>
    <t>Put.g.ferm.gėr."Auksinis Muskatinis",0,75l 7%(užs)</t>
  </si>
  <si>
    <t>3002-0013</t>
  </si>
  <si>
    <t>Put.gaz.ferm.gėr. "Santa Verona" Saldus,0,75l 7,5%</t>
  </si>
  <si>
    <t>3002-0013E</t>
  </si>
  <si>
    <t>3002-0014</t>
  </si>
  <si>
    <t>Put.gaz.ferm.gėr."Santa Verona"P.saldus,0,75l 7,5%</t>
  </si>
  <si>
    <t>3002-0014E</t>
  </si>
  <si>
    <t>3002-0017</t>
  </si>
  <si>
    <t>Put.gaz.ferm.gėr. "Santa Verona" Rosato,0,75l 7,5%</t>
  </si>
  <si>
    <t>3002-0018</t>
  </si>
  <si>
    <t>Put.gaz.ferm.gėr. "Selavi" P.saldus, 0,75l 7,5%</t>
  </si>
  <si>
    <t>3002-0018E</t>
  </si>
  <si>
    <t>3002-0019</t>
  </si>
  <si>
    <t>Put.gaz.ferm.gėr. "Selavi" Saldus, 0,75l 7,5%</t>
  </si>
  <si>
    <t>3002-0019E</t>
  </si>
  <si>
    <t>3002-0020</t>
  </si>
  <si>
    <t>Put.gaz.ferm.gėr. "Selavi" Rose, 0,75l 7,5%</t>
  </si>
  <si>
    <t>3002-0021</t>
  </si>
  <si>
    <t>Put.gaz.ferm.gėr. "Selavi" Moscato, 0,75l 7,5%</t>
  </si>
  <si>
    <t>3002-0022E</t>
  </si>
  <si>
    <t>Put.gaz.ferm.gėr. "Salūts", 0,75l 10,5%</t>
  </si>
  <si>
    <t>3002-0101E</t>
  </si>
  <si>
    <t>Put.gaz.ferm.gėr. "Zolotoje Muskatnoje", 0,75l 6%</t>
  </si>
  <si>
    <t>3002-0102E</t>
  </si>
  <si>
    <t>3002-0103E</t>
  </si>
  <si>
    <t>Put.gaz.ferm.gėr. "Zolotoje Polusladkoje",0,75l 6%</t>
  </si>
  <si>
    <t>3002-0104E</t>
  </si>
  <si>
    <t>Put.gaz.ferm.gėr. "Sovetskoje Sladkoje", 0,75l 6%</t>
  </si>
  <si>
    <t>3002-0105E</t>
  </si>
  <si>
    <t>Put.g.ferm.gėr."Sovetskoje Polusladkoje",0,75l 10%</t>
  </si>
  <si>
    <t>3002-0106E</t>
  </si>
  <si>
    <t>Put.g.ferm.gėr."Sovetskoje Zol.Polusla.",0,75l 10%</t>
  </si>
  <si>
    <t>3002-0107E</t>
  </si>
  <si>
    <t>Put.g.ferm.g."Sovetskoje Polusladkoje",0,75l 10,5%</t>
  </si>
  <si>
    <t>Put.gaz.ferm.gėr. "Sovetskoje Rozovoje", 0,75l 10%</t>
  </si>
  <si>
    <t>Put.g.f.g."Sovetskoje Igristoje"P.sal.,0,75l 10,5%</t>
  </si>
  <si>
    <t>3002-0110E</t>
  </si>
  <si>
    <t>Put.gaz.ferm.gėr. "Sovetskoje Krasnoje", 0,75l 10%</t>
  </si>
  <si>
    <t>3002-0111E</t>
  </si>
  <si>
    <t>Put.gaz.ferm.gėr. "Sovetskoje Zolotoje", 0,75l 10%</t>
  </si>
  <si>
    <t>3002-0112E</t>
  </si>
  <si>
    <t>Put.g.f.g."Sovetskoje Igristoje"White L.,0,75l 10%</t>
  </si>
  <si>
    <t>3002-0113E</t>
  </si>
  <si>
    <t>Put.g.f.g."Sovetskoje Kristalnoje Polus.",0,75l 6%</t>
  </si>
  <si>
    <t>3002-0114E</t>
  </si>
  <si>
    <t>Put.gaz.ferm.gėr."Sovetskoje Rubinovoje",0,75l 10%</t>
  </si>
  <si>
    <t>3002-0115E</t>
  </si>
  <si>
    <t>Put.gaz.ferm.gėr. "Sovetskoje Lux", 0,75l 10,5%</t>
  </si>
  <si>
    <t>3002-0116E</t>
  </si>
  <si>
    <t>Put.g.ferm.g."Igristoje Prazdničnoje",0,75l 10,5%</t>
  </si>
  <si>
    <t>3002-0117E</t>
  </si>
  <si>
    <t>Put.gaz.ferm.gėr."Klasičeskoje Liogkoje",0,75l 7%</t>
  </si>
  <si>
    <t>3002-0118E</t>
  </si>
  <si>
    <t>Put.gaz.ferm.gėr."Igristoje Liogkoje",0,75l 7%</t>
  </si>
  <si>
    <t>3002-0119E</t>
  </si>
  <si>
    <t>Put.g.ferm.gėr."Igristoje Klasičeskoje",0,75l 5,4%</t>
  </si>
  <si>
    <t>Put.gaz.ferm.gėr. "Monte Cristo", 0,75l 10%</t>
  </si>
  <si>
    <t>Put.gaz.ferm.gėr. "Monte Cristo" Rose, 0,75l 10%</t>
  </si>
  <si>
    <t>Put.gaz.ferm.gėr."Monte Cristo"Moscotini,0,75l 10%</t>
  </si>
  <si>
    <t>Put.gaz.ferm.gėr. "Fresca Azzuro"Muscat,0,75l 7,5%</t>
  </si>
  <si>
    <t>Put.gaz.ferm.gėr. "Fresca Azzuro" Rose, 0,75l 7,5%</t>
  </si>
  <si>
    <t>3002-0206E</t>
  </si>
  <si>
    <t>Put.gaz.ferm.gėr."Fresca Azzuro"P.sald.,0,75l 7,5%</t>
  </si>
  <si>
    <t>3002-0207E</t>
  </si>
  <si>
    <t>Put.gaz.ferm.gėr."Fresca Azzuro"P.saus.,0,75l 7,5%</t>
  </si>
  <si>
    <t>Put.gaz.ferm.gėr. "Fortunata" Muskatinis, 0,75l 7%</t>
  </si>
  <si>
    <t>Put.gaz.ferm.gėr. "Fortunata" Saldus, 0,75l 7%</t>
  </si>
  <si>
    <t>Put.gaz.ferm.gėr. "Fortūnata" P.saldus, 0,75l 10%</t>
  </si>
  <si>
    <t>3002-0212E</t>
  </si>
  <si>
    <t>Put.gaz.ferm.gėr. "Fortūnata" Saldus, 0,75l 10%</t>
  </si>
  <si>
    <t>Put.gaz.ferm.gėr. "Moscatini", 0,75l 7%</t>
  </si>
  <si>
    <t>3002-0214</t>
  </si>
  <si>
    <t>Put.gaz.ferm.gėr. "Moscatini Gold", 0,75l 7%</t>
  </si>
  <si>
    <t>3002-0215E</t>
  </si>
  <si>
    <t>Put.gaz.ferm.gėr. "Mezzo" Rose, 0,75l 7,5%</t>
  </si>
  <si>
    <t>3002-0216E</t>
  </si>
  <si>
    <t>Put.gaz.ferm.gėr. "Mezzo"Muscatel White,0,75l 7,5%</t>
  </si>
  <si>
    <t>3002-0217E</t>
  </si>
  <si>
    <t>Put.gaz.ferm.gėr. "Mezzo" White, 0,75l 7,5%</t>
  </si>
  <si>
    <t>3002-0218E</t>
  </si>
  <si>
    <t>Put.gaz.ferm.gėr. "Mezzo" White, 0,75l 10,5%</t>
  </si>
  <si>
    <t>3002-0219E</t>
  </si>
  <si>
    <t>Put.g.ferm.gėr. "Dolce Amore",p.sausas,0,75l 10,5%</t>
  </si>
  <si>
    <t>3002-0220E</t>
  </si>
  <si>
    <t>Put.g.ferm.gėr. "Dolce Amore",p.saldus,0,75l 10,5%</t>
  </si>
  <si>
    <t>Put.g.ferm.gėr. "Frizzantini",p.saldus,0,75l 10,5%</t>
  </si>
  <si>
    <t>Put.gaz.ferm.gėr. "Frizzantini",saldus,0,75l 10,5%</t>
  </si>
  <si>
    <t>3002-0901</t>
  </si>
  <si>
    <t>3002-0902E</t>
  </si>
  <si>
    <t>Put.gaz.ferm.gėr. "Vina Luciano", 0,75l 7,5%</t>
  </si>
  <si>
    <t>3002-0903E</t>
  </si>
  <si>
    <t>Put.gaz.ferm.gėr. "Vinalia Luciano", 0,75l 7,5%</t>
  </si>
  <si>
    <t>3002-0904E</t>
  </si>
  <si>
    <t>Put.gaz.ferm.gėr. "Dreamer" White, 0,75l 10%</t>
  </si>
  <si>
    <t>3002-0905E</t>
  </si>
  <si>
    <t>Put.gaz.ferm.gėr. "Dreamer" Rose, 0,75l 10%</t>
  </si>
  <si>
    <t>3002-0906E</t>
  </si>
  <si>
    <t>Put.g.f.g."Frizzantini"Moscato semi sweet,0,75l 7%</t>
  </si>
  <si>
    <t>3002-0907E</t>
  </si>
  <si>
    <t>Put.gaz.ferm.gėr. "Frizzantini"Semi sweet,0,75l 7%</t>
  </si>
  <si>
    <t>3002-0908E</t>
  </si>
  <si>
    <t>Put.gaz.ferm.gėr. "Frizzantini" Sweet, 0,75l 7%</t>
  </si>
  <si>
    <t>3002-0909E</t>
  </si>
  <si>
    <t>Put.gaz.ferm.gėr. "De Bussy" Muscatel, 0,75l 7%</t>
  </si>
  <si>
    <t>3002-0910E</t>
  </si>
  <si>
    <t>Put.gaz.ferm.gėr. "De Bussy" Peach, 0,75l 7%</t>
  </si>
  <si>
    <t>3002-0911E</t>
  </si>
  <si>
    <t>Put.gaz.ferm.gėr. "De Bussy" Strawberry, 0,75l 7%</t>
  </si>
  <si>
    <t>3002-0912E</t>
  </si>
  <si>
    <t>Put.gaz.ferm.gėr. "Villa Montera"Muscatel,0,75l 7%</t>
  </si>
  <si>
    <t>3002-0913E</t>
  </si>
  <si>
    <t>Put.gaz.ferm.gėr. "Villa Montera" Peach, 0,75l 7%</t>
  </si>
  <si>
    <t>3002-0914E</t>
  </si>
  <si>
    <t>Put.g.ferm.gėr."Villa Montera" Strawberry,0,75l 7%</t>
  </si>
  <si>
    <t>3002-0915E</t>
  </si>
  <si>
    <t>Put.gaz.ferm.gėr. "Ca Belino" Muscatel, 0,75l 7%</t>
  </si>
  <si>
    <t>3002-0916E</t>
  </si>
  <si>
    <t>Put.gaz.ferm.gėr. "Ca Belino" Peach, 0,75l 7%</t>
  </si>
  <si>
    <t>3002-0917E</t>
  </si>
  <si>
    <t>Put.gaz.ferm.gėr. "Ca Belino" Strawberry, 0,75l 7%</t>
  </si>
  <si>
    <t>3002-0918E</t>
  </si>
  <si>
    <t>Put.g.ferm.g."LD Sovetskoje Zolotoje",0,75l 10,5%</t>
  </si>
  <si>
    <t>Alk. kokt. "Mix" Brandy Cola, 0,33l 5%</t>
  </si>
  <si>
    <t>3005-0002</t>
  </si>
  <si>
    <t>Alk. kokt. "Mix" Lime, 0,33l 5%</t>
  </si>
  <si>
    <t>3005-0002E</t>
  </si>
  <si>
    <t>3005-0003</t>
  </si>
  <si>
    <t>Alk. kokt. "Mix" Watermelon, 0,33l 5%</t>
  </si>
  <si>
    <t>3005-0003E</t>
  </si>
  <si>
    <t>Alk. kokt. "Mix" Pineapple Coconut, 0,33l 5%</t>
  </si>
  <si>
    <t>Alk. kokt. "Mix" Cactus Green Apple, 0,33l 5%</t>
  </si>
  <si>
    <t>3005-0006</t>
  </si>
  <si>
    <t>Alk. kokt. "Mix" Wild Berry, 0,33l 5%</t>
  </si>
  <si>
    <t>3005-0006E</t>
  </si>
  <si>
    <t>3005-0007</t>
  </si>
  <si>
    <t>Alk. kokt. "Mix" Sweet Cranberry, 0,33l 5%</t>
  </si>
  <si>
    <t>3005-0007E</t>
  </si>
  <si>
    <t>3005-0008</t>
  </si>
  <si>
    <t>Alk. kokt. "Mix" Orange Spritzer, 0,33l 5%</t>
  </si>
  <si>
    <t>3005-0008E</t>
  </si>
  <si>
    <t>Alk. kokt. "2 You" Cola, 0,275l 14,5%</t>
  </si>
  <si>
    <t>Alk. kokt. "2 You" Tonic, 0,275l 14,5%</t>
  </si>
  <si>
    <t>Alk. kokt. "2 You" Grapefruit, 0,275l 14,5%</t>
  </si>
  <si>
    <t>3005-0024E</t>
  </si>
  <si>
    <t>Alk. kokt. "2 You" Cranberry, 0,275l 14,5%</t>
  </si>
  <si>
    <t>3005-0031E</t>
  </si>
  <si>
    <t>Alk. kokt. "Shake Club" Cola, 0,275l 14,5%</t>
  </si>
  <si>
    <t>3005-0032E</t>
  </si>
  <si>
    <t>Alk. kokt. "Shake Club" Tonic, 0,275l 14,5%</t>
  </si>
  <si>
    <t>3005-0033E</t>
  </si>
  <si>
    <t>Alk. kokt. "Shake Club" Lemon, 0,275l 14,5%</t>
  </si>
  <si>
    <t>3005-0034E</t>
  </si>
  <si>
    <t>Alk. kokt. "Shake Club" Cranberry, 0,275l 14,5%</t>
  </si>
  <si>
    <t>3005-0035E</t>
  </si>
  <si>
    <t>3005-0042E</t>
  </si>
  <si>
    <t>Alk. kokt. "LD" Lemon, 0,275l 14,5%</t>
  </si>
  <si>
    <t>3005-0043E</t>
  </si>
  <si>
    <t>Alk. kokt. "LD" Tonic, 0,275l 14,5%</t>
  </si>
  <si>
    <t>3005-0044E</t>
  </si>
  <si>
    <t>Alk. kokt. "LD" Green Apple, 0,275l 14,5%</t>
  </si>
  <si>
    <t>Alk. kokt. "My Style" Grapefruit, 0,275l 14%</t>
  </si>
  <si>
    <t>Alk. kokt. "My Style" Cranberry, 0,275l 14%</t>
  </si>
  <si>
    <t>3005-0061E</t>
  </si>
  <si>
    <t>Alk. kokt. "Shuffle" Cola, 0,275l 14%</t>
  </si>
  <si>
    <t>3005-0062E</t>
  </si>
  <si>
    <t>Alk. kokt. Shuffle g.tonic, 0,275l 14%</t>
  </si>
  <si>
    <t>3005-0063E</t>
  </si>
  <si>
    <t>Alk. kokt. Shuffle orange 0,275l 14%</t>
  </si>
  <si>
    <t>3005-0072</t>
  </si>
  <si>
    <t>Alk. kokt. "Mix Go" Melon Daiquiri, 0,275l 5%</t>
  </si>
  <si>
    <t>3005-0072E</t>
  </si>
  <si>
    <t>3005-0073</t>
  </si>
  <si>
    <t>Alk. kokt. "Mix Go" Kiwi Sunrise, 0,275l 5%</t>
  </si>
  <si>
    <t>3005-0073E</t>
  </si>
  <si>
    <t>3005-0074</t>
  </si>
  <si>
    <t>Alk. kokt. "Mix Go" Strawberry Margarita,0,275l 5%</t>
  </si>
  <si>
    <t>3005-0074E</t>
  </si>
  <si>
    <t>3005-0081E</t>
  </si>
  <si>
    <t>Alk. kokt. "Mix Go" Watermelon, 0,275l 5%</t>
  </si>
  <si>
    <t>3005-0082E</t>
  </si>
  <si>
    <t>Alk. kokt. "Mix Go" Pineapple Coconut, 0,275l 5%</t>
  </si>
  <si>
    <t>3005-0083E</t>
  </si>
  <si>
    <t>Alk. kokt. "Mix Go" Wild Berry, 0,275l 5%</t>
  </si>
  <si>
    <t>3005-0084E</t>
  </si>
  <si>
    <t>Alk. kokt. "Mix Go" Cactus Green Apple, 0,275l 5%</t>
  </si>
  <si>
    <t>3005-0085E</t>
  </si>
  <si>
    <t>Alk. kokt. "Mix Go" Cranberry, 0,275l 5%</t>
  </si>
  <si>
    <t>3005-2001</t>
  </si>
  <si>
    <t>Alk. kokt. "Mix Go" Strawberry Margarita, 1l 5%</t>
  </si>
  <si>
    <t>3005-2002</t>
  </si>
  <si>
    <t>Alk. kokt. "Mix Go" Melon Daiquiri, 1l 5%</t>
  </si>
  <si>
    <t>3005-2011E</t>
  </si>
  <si>
    <t>Alk. kokt. "Shake Club" Tonic, 1l 14,5% LV</t>
  </si>
  <si>
    <t>3005-2012E</t>
  </si>
  <si>
    <t>Alk. kokt. "Shake Club" Cranberry, 1l 14,5% LV</t>
  </si>
  <si>
    <t>3005-2013E</t>
  </si>
  <si>
    <t>Alk. kokt. "Shake Club" Green Apple, 1l 14,5% LV</t>
  </si>
  <si>
    <t>3005-2021E</t>
  </si>
  <si>
    <t>Alk. kokt. "Shuffle" Tonic, 1l 14% LV</t>
  </si>
  <si>
    <t>Sidras "Kamron Cydr" Apple, 0,33l 4,5%</t>
  </si>
  <si>
    <t>Sidras "Kamron Cydr" Pear, 0,33l 4,5%</t>
  </si>
  <si>
    <t>Sidras "Kamron Cydr" Strawberry, 0,33l 4,5%</t>
  </si>
  <si>
    <t>3006-0004</t>
  </si>
  <si>
    <t>Sidras "Kamron Cydr" Wild Berry, 0,33l 4,5%</t>
  </si>
  <si>
    <t>Sidras "Kamron Cydr" Medium Dry, 0,75l 4,5%</t>
  </si>
  <si>
    <t>3006-0021</t>
  </si>
  <si>
    <t>Sidras "Extrim" Kriaušių, 1l 6%</t>
  </si>
  <si>
    <t>3006-0022</t>
  </si>
  <si>
    <t>Sidras "Extrim" Ananasų, 1l 6%</t>
  </si>
  <si>
    <t>3006-0023</t>
  </si>
  <si>
    <t>Sidras "Extrim" Braškių, 1l 6%</t>
  </si>
  <si>
    <t>3006-0024</t>
  </si>
  <si>
    <t>Sidras "Cool" Kriaušių, 1l 4,5%</t>
  </si>
  <si>
    <t>3006-0024E</t>
  </si>
  <si>
    <t>3006-0025</t>
  </si>
  <si>
    <t>Sidras "Cool" Braškių, 1l 4,5%</t>
  </si>
  <si>
    <t>3006-0025E</t>
  </si>
  <si>
    <t>3006-0031</t>
  </si>
  <si>
    <t>Sidras "Svajonė" Kriaušių, 1l 6%</t>
  </si>
  <si>
    <t>3006-0032</t>
  </si>
  <si>
    <t>Sidras "Svajonė" Braškių, 1l 6%</t>
  </si>
  <si>
    <t>Spec.t.vyn. "Monikutės vasara",baltas,0,5l 18% PET</t>
  </si>
  <si>
    <t>Spec.t.vyn. "Monikutės naktys", raud.,0,5l 18% PET</t>
  </si>
  <si>
    <t>3015-0003</t>
  </si>
  <si>
    <t>Spec.t.vyn. "Monikutės vasara", baltas, 0,7l 18%</t>
  </si>
  <si>
    <t>3015-0004</t>
  </si>
  <si>
    <t>Spec.t.vyn. "Monikutės naktys", raudonas, 0,7l 18%</t>
  </si>
  <si>
    <t>3015-0005</t>
  </si>
  <si>
    <t>Spec.t.vyn. "Pastogė", baltas, 0,7l 18%</t>
  </si>
  <si>
    <t>3015-0006</t>
  </si>
  <si>
    <t>Spec.t.vyn. "Pastogė", raudonas, 0,7l 18%</t>
  </si>
  <si>
    <t>3015-0007</t>
  </si>
  <si>
    <t>Spec.t.vyn. "Šaltupys", baltas, 0,7l 18%</t>
  </si>
  <si>
    <t>3015-0008</t>
  </si>
  <si>
    <t>Spec.t.vyn. "Šaltupys", raudonas, 0,7l 18%</t>
  </si>
  <si>
    <t>3015-0009</t>
  </si>
  <si>
    <t>Spec.t.vyn. "Vakaris", baltas, 0,5l 18% PET</t>
  </si>
  <si>
    <t>3015-0010</t>
  </si>
  <si>
    <t>Spec.t.vyn. "Vakaris", raudonas, 0,5l 18% PET</t>
  </si>
  <si>
    <t>3015-0011</t>
  </si>
  <si>
    <t>Spec.t.vyn. "Ant bangos", baltas, 0,5l 19% PET</t>
  </si>
  <si>
    <t>3015-0012</t>
  </si>
  <si>
    <t>Spec.t.vyn. "Ant bangos", raudonas, 0,5l 19% PET</t>
  </si>
  <si>
    <t>3015-0013</t>
  </si>
  <si>
    <t>Spec.t.vyn. "Vakaris", baltas, 0,7l 18%</t>
  </si>
  <si>
    <t>3015-0014</t>
  </si>
  <si>
    <t>Spec.t.vyn. "Vakaris", raudonas, 0,7l 18%</t>
  </si>
  <si>
    <t>3015-0015</t>
  </si>
  <si>
    <t>Spec.t.vyn. "Sūkurys", raudonas, 0,7l 18% PET</t>
  </si>
  <si>
    <t>3015-0016</t>
  </si>
  <si>
    <t>Spec.t.vyn. "Sūkurys", raudonas, 0,5l 18% PET</t>
  </si>
  <si>
    <t>3015-0017</t>
  </si>
  <si>
    <t>Spec.t.vyn. "Šilelis", baltas, 0,5l 18% PET</t>
  </si>
  <si>
    <t>3015-0018</t>
  </si>
  <si>
    <t>Spec.t.vyn. "Medžiotojų", 1l 17%</t>
  </si>
  <si>
    <t>3015-0019</t>
  </si>
  <si>
    <t>Spec.t.vyn. "Cento", raudonas, 0,7l 18% PET</t>
  </si>
  <si>
    <t>3015-0020</t>
  </si>
  <si>
    <t>Spec.t.vyn. "Cento", raudonas, 0,7l 15% PET</t>
  </si>
  <si>
    <t>3015-0023E</t>
  </si>
  <si>
    <t>Spec.t.vyn. "Agdam", baltas, 0,7l 19% PET</t>
  </si>
  <si>
    <t>Spec.t.vyn. "Agdam", raudonas, 0,7l 19% PET</t>
  </si>
  <si>
    <t>Spec.t.vyn. "Agdam", baltas, 0,7l 19% LV</t>
  </si>
  <si>
    <t>3015-0026E</t>
  </si>
  <si>
    <t>Spec.t.vyn. "Agdam", raudonas, 0,7l 19% LV</t>
  </si>
  <si>
    <t>3015-0027E</t>
  </si>
  <si>
    <t>Spec.t.vyn. "Agdam", raudonas, 0,7l 18% PET</t>
  </si>
  <si>
    <t>3015-0028E</t>
  </si>
  <si>
    <t>Spec.t.vyn. "Lauku vins", baltas, 0,7l 19% PET</t>
  </si>
  <si>
    <t>3015-0029E</t>
  </si>
  <si>
    <t>Spec.t.vyn. "Lauku vins", raudonas, 0,7l 19% PET</t>
  </si>
  <si>
    <t>3015-0030E</t>
  </si>
  <si>
    <t>Spec.t.vyn. "Tip Top", baltas, 0,7l 19% PET LV</t>
  </si>
  <si>
    <t>3015-0031E</t>
  </si>
  <si>
    <t>Spec.t.vyn. "Tip Top", raudonas, 0,7l 19% PET LV</t>
  </si>
  <si>
    <t>3015-0032E</t>
  </si>
  <si>
    <t>Spec.t.vyn. "Pilsetas", baltas, 0,7l 19% PET LV</t>
  </si>
  <si>
    <t>3015-0033E</t>
  </si>
  <si>
    <t>Spec.t.vyn. "Pilsetas", raudonas, 0,7l 19% PET LV</t>
  </si>
  <si>
    <t>3015-0034E</t>
  </si>
  <si>
    <t>Spec.t.vyn. "777", baltas, 0,7l 19% PET EE</t>
  </si>
  <si>
    <t>3015-0035E</t>
  </si>
  <si>
    <t>Spec.t.vyn. "777", raudonas, 0,7l 19% PET EE</t>
  </si>
  <si>
    <t>3015-0036E</t>
  </si>
  <si>
    <t>Spec.t.vyn. "777", baltas, 0,7l 19% LV</t>
  </si>
  <si>
    <t>3015-0037E</t>
  </si>
  <si>
    <t>Spec.t.vyn. "777", raudonas, 0,7l 19% LV</t>
  </si>
  <si>
    <t>3015-0038E</t>
  </si>
  <si>
    <t>Spec.t.vyn. "Kabare", baltas, 0,7l 19% PET LV</t>
  </si>
  <si>
    <t>3015-0039E</t>
  </si>
  <si>
    <t>Spec.t.vyn. "Kabare", raudonas, 0,7l 19% PET LV</t>
  </si>
  <si>
    <t>3015-0040E</t>
  </si>
  <si>
    <t>Spec.t.vyn. "Labais", baltas, 0,7l 19% PET LV</t>
  </si>
  <si>
    <t>3015-0041E</t>
  </si>
  <si>
    <t>Spec.t.vyn. "Labais", raudonas, 0,7l 19% PET LV</t>
  </si>
  <si>
    <t>3015-0101E</t>
  </si>
  <si>
    <t>Spec.t.vyn. "LD Agdams", baltas, 0,7l 19%</t>
  </si>
  <si>
    <t>3015-0102E</t>
  </si>
  <si>
    <t>Spec.t.vyn. "LD Agdams", raudonas, 0,7l 19%</t>
  </si>
  <si>
    <t>3016-0001</t>
  </si>
  <si>
    <t>Vynas "Voruta" Juodųjų serbentų, 0,75l 10%</t>
  </si>
  <si>
    <t>3016-0001E</t>
  </si>
  <si>
    <t>3016-0002</t>
  </si>
  <si>
    <t>Vynas "Voruta" Vyšnių, 0,75l 10%</t>
  </si>
  <si>
    <t>3016-0002E</t>
  </si>
  <si>
    <t>3016-0003</t>
  </si>
  <si>
    <t>Vynas "Voruta" Aronijų, 0,75l 10%</t>
  </si>
  <si>
    <t>3016-0003E</t>
  </si>
  <si>
    <t>3016-0004</t>
  </si>
  <si>
    <t>Vynas "Voruta" Sodo uogų, 0,75l 10%</t>
  </si>
  <si>
    <t>3016-0004E</t>
  </si>
  <si>
    <t>3016-0005</t>
  </si>
  <si>
    <t>Vynas "Voruta" Obuolių, 0,75l 9%</t>
  </si>
  <si>
    <t>3016-0010</t>
  </si>
  <si>
    <t>Vynas "Karazijos" Obuolių, 0,75l 9%</t>
  </si>
  <si>
    <t>3016-0051</t>
  </si>
  <si>
    <t>Vynas "Voruta" Desertinis Vyšnių, 0,5l 12%</t>
  </si>
  <si>
    <t>3016-0052</t>
  </si>
  <si>
    <t>Vynas "Voruta" Desertinis Obuolių, 0,5l 12%</t>
  </si>
  <si>
    <t>3016-0053</t>
  </si>
  <si>
    <t>Vynas "Voruta"Desertinis Juodųjų serbentų,0,5l 12%</t>
  </si>
  <si>
    <t>3016-0101</t>
  </si>
  <si>
    <t>Vyno gėr. "Old Kagor", 0,75l 8,5%</t>
  </si>
  <si>
    <t>3016-0102E</t>
  </si>
  <si>
    <t>Vyno gėr. "Quality Kagor", 0,75l 11%</t>
  </si>
  <si>
    <t>3016-0201</t>
  </si>
  <si>
    <t>Vyno gėr. "Žiemos vynas", 1l 8,5%</t>
  </si>
  <si>
    <t>3016-0202</t>
  </si>
  <si>
    <t>Vyno gėr. "Winter Glintwein", 1l 8,5%</t>
  </si>
  <si>
    <t>3016-0202E</t>
  </si>
  <si>
    <t>3016-0203E</t>
  </si>
  <si>
    <t>Vyno gėr. "Winter Glintvein", 1l 8,5%</t>
  </si>
  <si>
    <t>3016-0221</t>
  </si>
  <si>
    <t>Vyno gėr. "Vasaros punšas", 1l 8,5%</t>
  </si>
  <si>
    <t>3016-9001</t>
  </si>
  <si>
    <t>Vynas Juodųjų serbentų, 0,75l 10%</t>
  </si>
  <si>
    <t>3020-0003</t>
  </si>
  <si>
    <t>Degtinė "Ledo", 0,2l 40%</t>
  </si>
  <si>
    <t>3020-0003E</t>
  </si>
  <si>
    <t>3020-0005</t>
  </si>
  <si>
    <t>Degtinė "Ledo", 0,5l 40%</t>
  </si>
  <si>
    <t>3020-0005E</t>
  </si>
  <si>
    <t>3020-0007</t>
  </si>
  <si>
    <t>Degtinė "Ledo", 0,7l 40%</t>
  </si>
  <si>
    <t>3020-0007E</t>
  </si>
  <si>
    <t>3020-0015</t>
  </si>
  <si>
    <t>Degtinė "Karalius Mindaugas", 0,5l 40%</t>
  </si>
  <si>
    <t>3020-0015E</t>
  </si>
  <si>
    <t>3020-0023</t>
  </si>
  <si>
    <t>Degtinė "Gintarinė", 0,2l 40%</t>
  </si>
  <si>
    <t>3020-0025</t>
  </si>
  <si>
    <t>Degtinė "Gintarinė", 0,5l 40%</t>
  </si>
  <si>
    <t>3020-0033E</t>
  </si>
  <si>
    <t>Degtinė "Gera", 0,2l 40%</t>
  </si>
  <si>
    <t>3020-0035</t>
  </si>
  <si>
    <t>Degtinė "Gera", 0,5l 40%</t>
  </si>
  <si>
    <t>3020-0035E</t>
  </si>
  <si>
    <t>3020-0037</t>
  </si>
  <si>
    <t>Degtinė "Gera", 0,7l 40%</t>
  </si>
  <si>
    <t>3020-0037E</t>
  </si>
  <si>
    <t>3020-0043</t>
  </si>
  <si>
    <t>Degtinė "Ledinė", 0,2l 40%</t>
  </si>
  <si>
    <t>3020-0045</t>
  </si>
  <si>
    <t>Degtinė "Ledinė", 0,5l 40%</t>
  </si>
  <si>
    <t>3020-0053E</t>
  </si>
  <si>
    <t>Degtinė "Premium gera", 0,2l 40%</t>
  </si>
  <si>
    <t>3020-0057E</t>
  </si>
  <si>
    <t>Degtinė "Premium gera", 0,7l 40%</t>
  </si>
  <si>
    <t>3020-0059E</t>
  </si>
  <si>
    <t>Degtinė "Premium gera", 1l 40%</t>
  </si>
  <si>
    <t>3020-0101</t>
  </si>
  <si>
    <t>Degtinė "Lithuanian vodka" Originali, 0,04l 40%</t>
  </si>
  <si>
    <t>3020-0102</t>
  </si>
  <si>
    <t>Degtinė "Lithuanian vodka" Originali, 0,1l 40%</t>
  </si>
  <si>
    <t>3020-0103</t>
  </si>
  <si>
    <t>Degtinė "Lithuanian vodka" Originali, 0,2l 40%</t>
  </si>
  <si>
    <t>3020-0103E</t>
  </si>
  <si>
    <t>3020-0104</t>
  </si>
  <si>
    <t>Degtinė "Lithuanian vodka" Originali, 0,35l 40%</t>
  </si>
  <si>
    <t>3020-0104E</t>
  </si>
  <si>
    <t>3020-0105</t>
  </si>
  <si>
    <t>Degtinė "Lithuanian vodka" Or. plok. but.0,35l 40%</t>
  </si>
  <si>
    <t>3020-0106</t>
  </si>
  <si>
    <t>Degtinė "Lithuanian vodka" Originali, 0,5l 40%</t>
  </si>
  <si>
    <t>3020-0106E</t>
  </si>
  <si>
    <t>3020-0107</t>
  </si>
  <si>
    <t>Degtinė "Lithuanian vodka" Originali, 0,7l 40%</t>
  </si>
  <si>
    <t>3020-0107E</t>
  </si>
  <si>
    <t>3020-0108</t>
  </si>
  <si>
    <t>Degtinė "Lithuanian vodka" White Diamond, 0,7l 40%</t>
  </si>
  <si>
    <t>3020-0108E</t>
  </si>
  <si>
    <t>3020-0109E</t>
  </si>
  <si>
    <t>Degtinė "Lithuanian vodka" Originali, 0,75l 40%</t>
  </si>
  <si>
    <t>3020-0110</t>
  </si>
  <si>
    <t>Degtinė "Lithuanian vodka" Originali, 1l 40%</t>
  </si>
  <si>
    <t>3020-0110E</t>
  </si>
  <si>
    <t>3020-0111E</t>
  </si>
  <si>
    <t>Degtinė "Lithuanian vodka"Classic Original, 1l 40%</t>
  </si>
  <si>
    <t>3020-0112E</t>
  </si>
  <si>
    <t>Degtinė "Lithuanian vodka" Originali, 1,75l, 40%</t>
  </si>
  <si>
    <t>3020-0123</t>
  </si>
  <si>
    <t>Degtinė "Lithuanian vodka" Spanguolių sk. 0,2l 40%</t>
  </si>
  <si>
    <t>3020-0123E</t>
  </si>
  <si>
    <t>3020-0124</t>
  </si>
  <si>
    <t>Degtinė "Lithuanian vodka" Spanguolių sk.0,35l 40%</t>
  </si>
  <si>
    <t>3020-0126</t>
  </si>
  <si>
    <t>Degtinė "Lithuanian vodka" Spanguolių sk. 0,5l 40%</t>
  </si>
  <si>
    <t>3020-0127E</t>
  </si>
  <si>
    <t>3020-0133</t>
  </si>
  <si>
    <t>Degtinė "Lithuanian vodka" Aviečių sk., 0,2l 40%</t>
  </si>
  <si>
    <t>3020-0133E</t>
  </si>
  <si>
    <t>3020-0136</t>
  </si>
  <si>
    <t>Degtinė "Lithuanian vodka" Aviečių sk., 0,5l 40%</t>
  </si>
  <si>
    <t>3020-0136E</t>
  </si>
  <si>
    <t>3020-0143</t>
  </si>
  <si>
    <t>Degtinė "Lithuanian vodka" Svarainių sk, 0,2l 40%</t>
  </si>
  <si>
    <t>3020-0146</t>
  </si>
  <si>
    <t>Degtinė "Lithuanian vodka" Svarainių sk., 0,5l 40%</t>
  </si>
  <si>
    <t>3020-0146E</t>
  </si>
  <si>
    <t>3020-0147E</t>
  </si>
  <si>
    <t>Degtinė "Lithuanian vodka" Stipri, 1l 45%</t>
  </si>
  <si>
    <t>3020-0156</t>
  </si>
  <si>
    <t>Degtinė "Lithuanian vodka" Slyvų sk., 0,5l 40%</t>
  </si>
  <si>
    <t>3020-0164E</t>
  </si>
  <si>
    <t>Degtinė "Lithuanian vodka" Classic, 0,35l 37,5%</t>
  </si>
  <si>
    <t>3020-0166E</t>
  </si>
  <si>
    <t>Degtinė "Lithuanian vodka" Classic, 0,5l 37,5%</t>
  </si>
  <si>
    <t>3020-0167E</t>
  </si>
  <si>
    <t>Degtinė "Lithuanian vodka" Classic, 0,5l 37,5% PET</t>
  </si>
  <si>
    <t>3020-0168E</t>
  </si>
  <si>
    <t>Degtinė "Lithuanian vodka" Classic, 0,7l 37,5%</t>
  </si>
  <si>
    <t>3020-0169E</t>
  </si>
  <si>
    <t>Degtinė "Lithuanian vodka" Classic, 1l 37,5%</t>
  </si>
  <si>
    <t>3020-0178E</t>
  </si>
  <si>
    <t>Degtinė "Lithuanian vodka" Cranberry, 0,75l 37,5%</t>
  </si>
  <si>
    <t>3020-0188E</t>
  </si>
  <si>
    <t>Degtinė "Lithuanian vodka" Cherry, 0,75l 37,5%</t>
  </si>
  <si>
    <t>3020-0198E</t>
  </si>
  <si>
    <t>Degtinė "Lithuanian vodka" Black Curr. 0,75l 37,5%</t>
  </si>
  <si>
    <t>3020-0203</t>
  </si>
  <si>
    <t>Degtinė "Lithuanian vodka" Auksinė, 0,2l  40%</t>
  </si>
  <si>
    <t>3020-0204</t>
  </si>
  <si>
    <t>Degtinė "Lithuanian vodka" Auksinė, 0,35l  40%</t>
  </si>
  <si>
    <t>3020-0204E</t>
  </si>
  <si>
    <t>3020-0206</t>
  </si>
  <si>
    <t>Degtinė "Lithuanian vodka" Auksinė, 0,5l  40%</t>
  </si>
  <si>
    <t>3020-0206E</t>
  </si>
  <si>
    <t>3020-0207</t>
  </si>
  <si>
    <t>Degtinė "Lithuanian vodka" Auksinė, 0,7l  40%</t>
  </si>
  <si>
    <t>3020-0207E</t>
  </si>
  <si>
    <t>3020-0208E</t>
  </si>
  <si>
    <t>Degtinė "Lithuanian vodka" Auksinė, 0,75l  40%</t>
  </si>
  <si>
    <t>3020-0209</t>
  </si>
  <si>
    <t>Degtinė "Lithuanian vodka" Auksinė, 1l  40%</t>
  </si>
  <si>
    <t>3020-0209E</t>
  </si>
  <si>
    <t>3020-0210E</t>
  </si>
  <si>
    <t>Degtinė "Lithuanian vodka" Black Edition, 0,5l 40%</t>
  </si>
  <si>
    <t>3020-0211</t>
  </si>
  <si>
    <t>Degtinė "Lithuanian vodka" Black Edition, 0,7l 40%</t>
  </si>
  <si>
    <t>3020-0211E</t>
  </si>
  <si>
    <t>3020-0212E</t>
  </si>
  <si>
    <t>Degtinė "Lithuanian vodka" Black Edition 0,75l 40%</t>
  </si>
  <si>
    <t>3020-0226</t>
  </si>
  <si>
    <t>Degtinė "Lithuanian Vodka"Auks. Gran-span 0,5l 40%</t>
  </si>
  <si>
    <t>3020-0236</t>
  </si>
  <si>
    <t>Degtinė "Lithuanian Vodka" Auks. Mel-mėtų 0,5l 40%</t>
  </si>
  <si>
    <t>Degtinė "Stumbras vodka" Šimtmečio, 0,1l 40%</t>
  </si>
  <si>
    <t>3020-0303</t>
  </si>
  <si>
    <t>Degtinė "Stumbras vodka" Šimtmečio, 0,2l 40%</t>
  </si>
  <si>
    <t>3020-0303E</t>
  </si>
  <si>
    <t>3020-0304</t>
  </si>
  <si>
    <t>Degtinė "Stumbras vodka" Šimtmečio, 0,35l 40%</t>
  </si>
  <si>
    <t>3020-0304E</t>
  </si>
  <si>
    <t>3020-0305</t>
  </si>
  <si>
    <t>Degtinė "Stumbras vodka" Šimtmečio, 0,5l 40%</t>
  </si>
  <si>
    <t>3020-0305E</t>
  </si>
  <si>
    <t>3020-0306</t>
  </si>
  <si>
    <t>Degtinė "Stumbras vodka" Šimtmečio, 0,7l 40%</t>
  </si>
  <si>
    <t>3020-0306E</t>
  </si>
  <si>
    <t>Degtinė "Stumbras vodka" Šimtmečio, knyga 0,7l 40%</t>
  </si>
  <si>
    <t>3020-0308</t>
  </si>
  <si>
    <t>Degtinė "Stumbras vodka" Šimtmečio, 0,7l 40% (dėž)</t>
  </si>
  <si>
    <t>3020-0309</t>
  </si>
  <si>
    <t>Degtinė "Stumbras vodka" Šimtmečio, 1l 40%</t>
  </si>
  <si>
    <t>3020-0309E</t>
  </si>
  <si>
    <t>Degtinė "Ozone", 0,05l 40%</t>
  </si>
  <si>
    <t>3020-0316</t>
  </si>
  <si>
    <t>Degtinė "Ozone", 0,5l 40%</t>
  </si>
  <si>
    <t>3020-0316E</t>
  </si>
  <si>
    <t>Degtinė "Ozone", 0,7l 40%</t>
  </si>
  <si>
    <t>3020-0318E</t>
  </si>
  <si>
    <t>Degtinė "Ozone", 0,75l 40%</t>
  </si>
  <si>
    <t>3020-0319E</t>
  </si>
  <si>
    <t>Degtinė "Ozone" Night Edition, 0,75l 40%</t>
  </si>
  <si>
    <t>3020-0320E</t>
  </si>
  <si>
    <t>Degtinė "Ozone", 1l 40%</t>
  </si>
  <si>
    <t>3020-0321E</t>
  </si>
  <si>
    <t>Degtinė "Ozone", 1,75l 40%</t>
  </si>
  <si>
    <t>3020-0331E</t>
  </si>
  <si>
    <t>Degtinė "Ozone" White Peach fl., 0,05l 38%</t>
  </si>
  <si>
    <t>3020-0338E</t>
  </si>
  <si>
    <t>Degtinė "Ozone" White Peach fl., 0,75l 38%</t>
  </si>
  <si>
    <t>3020-0341E</t>
  </si>
  <si>
    <t>Degtinė "Ozone" Sweet Melon fl., 0,05l 38%</t>
  </si>
  <si>
    <t>3020-0348E</t>
  </si>
  <si>
    <t>Degtinė "Ozone" Sweet Melon fl., 0,75l 38%</t>
  </si>
  <si>
    <t>3020-0358</t>
  </si>
  <si>
    <t>Degtinė "Ozone" Melionų sk., 0,5l 38%</t>
  </si>
  <si>
    <t>3020-0358E</t>
  </si>
  <si>
    <t>3020-0365</t>
  </si>
  <si>
    <t>Degtinė "Ozone" Žaliųjų citrinų sk., 0,5l 38%</t>
  </si>
  <si>
    <t>3020-0365E</t>
  </si>
  <si>
    <t>Degtinė "Ozone" Žaliųjų citrinų, 0,5l 38%</t>
  </si>
  <si>
    <t>3020-0368E</t>
  </si>
  <si>
    <t>Degtinė "Ozone" Žaliųjų citrinų sk., 0,75l 38%</t>
  </si>
  <si>
    <t>3020-0369E</t>
  </si>
  <si>
    <t>Degtinė "Ozone" Žaliųjų citrinų sk., 1l 38%</t>
  </si>
  <si>
    <t>3020-0378E</t>
  </si>
  <si>
    <t>Degtinė "Ozone" Blood Orange fl., 0,75l 38%</t>
  </si>
  <si>
    <t>3020-0403E</t>
  </si>
  <si>
    <t>Degtinė "Stumbras vodka" Tyra, 0,2l 40%</t>
  </si>
  <si>
    <t>Degtinė "Stumbras vodka" Tyra, 0,5l 40%</t>
  </si>
  <si>
    <t>3020-0406</t>
  </si>
  <si>
    <t>Degtinė "Stumbras vodka" Tyra, 0,7l 40%</t>
  </si>
  <si>
    <t>3020-0406E</t>
  </si>
  <si>
    <t>3020-0413</t>
  </si>
  <si>
    <t>Degtinė "Stumbras vodka" Klasikinė, 0,2l 40%</t>
  </si>
  <si>
    <t>Degtinė "Stumbras vodka" Klasikinė, 0,5l 40%</t>
  </si>
  <si>
    <t>3020-0425</t>
  </si>
  <si>
    <t>Degtinė "Stumbras vodka" Bulvinė, 0,5l 40%</t>
  </si>
  <si>
    <t>3020-0425E</t>
  </si>
  <si>
    <t>3020-0435</t>
  </si>
  <si>
    <t>Degtinė "Stumbras vodka" Ruginė, 0,5l 40%</t>
  </si>
  <si>
    <t>3020-0435E</t>
  </si>
  <si>
    <t>3020-0445</t>
  </si>
  <si>
    <t>Degtinė "Stumbras vodka" Stumbražolių sk. 0,5l 40%</t>
  </si>
  <si>
    <t>3020-0445E</t>
  </si>
  <si>
    <t>3020-0449E</t>
  </si>
  <si>
    <t>Degtinė "Stumbras vodka" Stumbražolių sk., 1l 40%</t>
  </si>
  <si>
    <t>3020-0553E</t>
  </si>
  <si>
    <t>Degtinė "Stumbras vodka" Spanguolių sk., 0,2l 40%</t>
  </si>
  <si>
    <t>3020-0555E</t>
  </si>
  <si>
    <t>Degtinė "Stumbras vodka" Spanguolių sk., 0,5l 40%</t>
  </si>
  <si>
    <t>3020-0563E</t>
  </si>
  <si>
    <t>Degtinė "Stumbras vodka" Svarainių sk., 0,2l 40%</t>
  </si>
  <si>
    <t>3020-0565E</t>
  </si>
  <si>
    <t>Degtinė "Stumbras vodka" Svarainių sk., 0,5l 40%</t>
  </si>
  <si>
    <t>3020-0566</t>
  </si>
  <si>
    <t>Degtinė "Stumbras vodka" Svarainių sk., 0,7l 40%</t>
  </si>
  <si>
    <t>3020-0566E</t>
  </si>
  <si>
    <t>3020-0575E</t>
  </si>
  <si>
    <t>Degtinė "Stumbras vodka" Aviečių sk., 0,5l 40%</t>
  </si>
  <si>
    <t>3020-0585</t>
  </si>
  <si>
    <t>Degtinė "Stumbras vodka" Kmynų sk., 0,5l 40%</t>
  </si>
  <si>
    <t>3020-0585E</t>
  </si>
  <si>
    <t>3020-0599E</t>
  </si>
  <si>
    <t>Degtinė "Stumbras vodka" Duonos sk., 1l 40%</t>
  </si>
  <si>
    <t>3020-0601</t>
  </si>
  <si>
    <t>Degtinė "Stumbras vodka" Premium Organic, 0,7l 40%</t>
  </si>
  <si>
    <t>3020-0602</t>
  </si>
  <si>
    <t>Degt."Stumbras vodka" Prem. Organic, 0,7l 40%(dėž)</t>
  </si>
  <si>
    <t>3020-0603E</t>
  </si>
  <si>
    <t>3020-0604E</t>
  </si>
  <si>
    <t>3020-0605E</t>
  </si>
  <si>
    <t>Degtinė "Stumbras vodka" Premium Organic 0,75l 40%</t>
  </si>
  <si>
    <t>3020-0655</t>
  </si>
  <si>
    <t>Degtinė "Devynerios" Žolelių sk., 0,5l 40%</t>
  </si>
  <si>
    <t>3020-0655E</t>
  </si>
  <si>
    <t>3020-0660</t>
  </si>
  <si>
    <t>Degtinė "Užpiltinių", 0,7l 79%</t>
  </si>
  <si>
    <t>3020-0661</t>
  </si>
  <si>
    <t>Degtinė "Millennium" Oak Aged Edition, 0,75l 40%</t>
  </si>
  <si>
    <t>3020-0662</t>
  </si>
  <si>
    <t>Degtinė "Millennium" Exclusive, 0,75l 40%</t>
  </si>
  <si>
    <t>3020-0663E</t>
  </si>
  <si>
    <t>Degtinė "Millennium" Exclusive, 0,7l 40%</t>
  </si>
  <si>
    <t>3020-0673</t>
  </si>
  <si>
    <t>Degtinė "Carsky Pokrov", 0,2l 40%</t>
  </si>
  <si>
    <t>3020-0673E</t>
  </si>
  <si>
    <t>3020-0675</t>
  </si>
  <si>
    <t>Degtinė "Carsky Pokrov", 0,5l 40%</t>
  </si>
  <si>
    <t>3020-0682E</t>
  </si>
  <si>
    <t>Degtinė "Carsky Pokrov" Original, 0,1l 40%</t>
  </si>
  <si>
    <t>3020-0687E</t>
  </si>
  <si>
    <t>Degtinė "Carsky Pokrov" Originalnaja, 0,75l 40%</t>
  </si>
  <si>
    <t>3020-0688E</t>
  </si>
  <si>
    <t>Degtinė "Carsky Pokrov" Originalnaja, 1l 40%</t>
  </si>
  <si>
    <t>3020-0689E</t>
  </si>
  <si>
    <t>Degtinė "Carsky Pokrov" Originalnaja, 1,75l 40%</t>
  </si>
  <si>
    <t>3020-0690E</t>
  </si>
  <si>
    <t>Degtinė "Tsarsky Pokrov" Premium, 0,75l 40%</t>
  </si>
  <si>
    <t>3020-0695E</t>
  </si>
  <si>
    <t>Degtinė "Jagiello", 0,5l 40%</t>
  </si>
  <si>
    <t>3020-0696E</t>
  </si>
  <si>
    <t>Degtinė "Jagiello", 0,7l 40%</t>
  </si>
  <si>
    <t>3020-7003</t>
  </si>
  <si>
    <t>Degtinė "Jotvingių premium", 0,2l 40%</t>
  </si>
  <si>
    <t>3020-7005</t>
  </si>
  <si>
    <t>Degtinė "Jotvingių premium", 0,5l 40%</t>
  </si>
  <si>
    <t>3020-7013</t>
  </si>
  <si>
    <t>Degtinė "Sidabrinė", 0,2l 40%</t>
  </si>
  <si>
    <t>3020-7015</t>
  </si>
  <si>
    <t>Degtinė "Sidabrinė", 0,5l 40%</t>
  </si>
  <si>
    <t>3020-7017</t>
  </si>
  <si>
    <t>Degtinė "Sidabrinė", 0,7l 40%</t>
  </si>
  <si>
    <t>3020-7022</t>
  </si>
  <si>
    <t>Degtinė "Švogerių", 0,1l 40%</t>
  </si>
  <si>
    <t>3020-7023</t>
  </si>
  <si>
    <t>Degtinė "Švogerių", 0,2l 40%</t>
  </si>
  <si>
    <t>3020-7027</t>
  </si>
  <si>
    <t>Degtinė "Švogerių", 0,7l 40%</t>
  </si>
  <si>
    <t>3020-7035</t>
  </si>
  <si>
    <t>Degtinė "Švogerių", 0,5l 38%</t>
  </si>
  <si>
    <t>3020-7043</t>
  </si>
  <si>
    <t>Degtinė "Tėviškės", 0,2l 40%</t>
  </si>
  <si>
    <t>3020-7045</t>
  </si>
  <si>
    <t>Degtinė "Tėviškės", 0,5l 40%</t>
  </si>
  <si>
    <t>3020-7047</t>
  </si>
  <si>
    <t>Degtinė "Tėviškės", 0,7l 40%</t>
  </si>
  <si>
    <t>3020-7055</t>
  </si>
  <si>
    <t>Degtinė "Tėviškės", 0,5l 38%</t>
  </si>
  <si>
    <t>3020-7062</t>
  </si>
  <si>
    <t>Degtinė "Cento", 0,1l 40%</t>
  </si>
  <si>
    <t>3020-7063</t>
  </si>
  <si>
    <t>Degtinė "Cento", 0,2l 38%</t>
  </si>
  <si>
    <t>3020-7065</t>
  </si>
  <si>
    <t>Degtinė "Cento", 0,5l 38%</t>
  </si>
  <si>
    <t>3020-7072</t>
  </si>
  <si>
    <t>Degtinė "Kvietinė", 0,1l 40%</t>
  </si>
  <si>
    <t>3020-7073</t>
  </si>
  <si>
    <t>Degtinė "Kvietinė", 0,2l 40%</t>
  </si>
  <si>
    <t>3020-7082</t>
  </si>
  <si>
    <t>Degtinė "N", 0,1l 40%</t>
  </si>
  <si>
    <t>3020-7083E</t>
  </si>
  <si>
    <t>Degtinė "Kviešu", 0,2l 40%</t>
  </si>
  <si>
    <t>3020-7084E</t>
  </si>
  <si>
    <t>Degtinė "Kviešu", 0,5l 40%</t>
  </si>
  <si>
    <t>3020-7085</t>
  </si>
  <si>
    <t>Degtinė "Kvietinė", 0,5l 40%</t>
  </si>
  <si>
    <t>3020-7087</t>
  </si>
  <si>
    <t>Degtinė "Kvietinė", 0,7l 40%</t>
  </si>
  <si>
    <t>3020-7095E</t>
  </si>
  <si>
    <t>Degtinė "Šnabis", 0,5l 38%</t>
  </si>
  <si>
    <t>3020-7105E</t>
  </si>
  <si>
    <t xml:space="preserve"> Degt.„GREY CARDINAL“ Prem. Organic Vodka 0,5l 40%</t>
  </si>
  <si>
    <t>3020-7106E</t>
  </si>
  <si>
    <t xml:space="preserve"> Degt.„GREY CARDINAL“ Prem. Organic Vodka 0,7l 40%</t>
  </si>
  <si>
    <t>3020-7109E</t>
  </si>
  <si>
    <t xml:space="preserve"> Degt.„GREY CARDINAL“ Prem. Organic Vodka 1l 40%</t>
  </si>
  <si>
    <t>3020-7113E</t>
  </si>
  <si>
    <t>Degtinė "Nipernaadi" Cranberry fl., 0,2l 37,5%</t>
  </si>
  <si>
    <t>3020-7115E</t>
  </si>
  <si>
    <t>Degtinė "Nipernaadi" Cranberry fl., 0,5l 37,5%</t>
  </si>
  <si>
    <t>3020-7125E</t>
  </si>
  <si>
    <t>Degtinė "Nipernaadi" Cherry fl., 0,5l 37,5%</t>
  </si>
  <si>
    <t>3020-7135E</t>
  </si>
  <si>
    <t>Degtinė "Nipernaadi"Lime-Wild Strawb., 0,5l 37,5%</t>
  </si>
  <si>
    <t>3020-7145E</t>
  </si>
  <si>
    <t>Degtinė "Nipernaadi" Blueberry-Rhubarb, 0,5l 37,5%</t>
  </si>
  <si>
    <t>3020-7156E</t>
  </si>
  <si>
    <t>Degtinė "Good ol' Sailor vodka", 0,7l 37,5%</t>
  </si>
  <si>
    <t>3020-7166E</t>
  </si>
  <si>
    <t>Degtinė "Dostoevsky vodka", 0,7l 40%</t>
  </si>
  <si>
    <t>3020-7169E</t>
  </si>
  <si>
    <t>Degtinė "Herbal vodka", 1l 40%</t>
  </si>
  <si>
    <t>3020-7176E</t>
  </si>
  <si>
    <t>Degtinė "Sojuz", 0,7l 37,5%</t>
  </si>
  <si>
    <t>3020-7179E</t>
  </si>
  <si>
    <t>Degtinė "1906 Vodka", 1l 40%</t>
  </si>
  <si>
    <t>3020-7186E</t>
  </si>
  <si>
    <t>Degtinė "Starsky Pure Grain vodka", 0,7l 37,5%</t>
  </si>
  <si>
    <t>3020-7187E</t>
  </si>
  <si>
    <t>Degtinė "Russian Courage vodka", 0,7l 37,5%</t>
  </si>
  <si>
    <t>3020-7195E</t>
  </si>
  <si>
    <t>Degtinė "Putino", 0,5l 40%</t>
  </si>
  <si>
    <t>3020-9995</t>
  </si>
  <si>
    <t>Degtinė "Zolotoj standart" Fortress, 0,5l 40%</t>
  </si>
  <si>
    <t>3020-9996</t>
  </si>
  <si>
    <t>Degtinė "Zolotoj standart" Lux, 0,5l 40%</t>
  </si>
  <si>
    <t>3020-9997</t>
  </si>
  <si>
    <t>Degtinė "Zolotoj standart" Platinum, 0,5l 40%</t>
  </si>
  <si>
    <t>3020-9998</t>
  </si>
  <si>
    <t>Degtinė "Zolotoj standart" Silver, 0,5l 40%</t>
  </si>
  <si>
    <t>3020-9999</t>
  </si>
  <si>
    <t>Degtinė "Boom", 0,7l 40%</t>
  </si>
  <si>
    <t>3020-9999E</t>
  </si>
  <si>
    <t>3024-0001</t>
  </si>
  <si>
    <t>Džinas "Propeller" Gin, 0,5l 40%</t>
  </si>
  <si>
    <t>3024-0001E</t>
  </si>
  <si>
    <t>3024-0002E</t>
  </si>
  <si>
    <t>Džinas "Good ol' Sailor Organic Gin", 0,7l 37,5%</t>
  </si>
  <si>
    <t>3025-0003</t>
  </si>
  <si>
    <t>Brendis "Alita", 0,2l 38%</t>
  </si>
  <si>
    <t>3025-0003E</t>
  </si>
  <si>
    <t>3025-0004</t>
  </si>
  <si>
    <t>Brendis "Alita", 0,35l 38%</t>
  </si>
  <si>
    <t>3025-0004E</t>
  </si>
  <si>
    <t>3025-0005</t>
  </si>
  <si>
    <t>Brendis "Alita", 0,5l 38%</t>
  </si>
  <si>
    <t>3025-0005E</t>
  </si>
  <si>
    <t>3025-0007</t>
  </si>
  <si>
    <t>Brendis "Alita", 0,7l 38%</t>
  </si>
  <si>
    <t>3025-0007E</t>
  </si>
  <si>
    <t>3025-0008</t>
  </si>
  <si>
    <t>Brendis "Alita", 0,7l 38% (dėž)</t>
  </si>
  <si>
    <t>3025-0008E</t>
  </si>
  <si>
    <t>3025-0015</t>
  </si>
  <si>
    <t>Brendis "Alita" XO, 0,5l 38%</t>
  </si>
  <si>
    <t>3025-0015E</t>
  </si>
  <si>
    <t>3025-0017</t>
  </si>
  <si>
    <t>Brendis "Alita" XO, 0,7l 38%</t>
  </si>
  <si>
    <t>3025-0017E</t>
  </si>
  <si>
    <t>3025-0018</t>
  </si>
  <si>
    <t>Brendis "Alita" XO Limited edition, 0,7l 38%</t>
  </si>
  <si>
    <t>3025-0018E</t>
  </si>
  <si>
    <t>3025-0027</t>
  </si>
  <si>
    <t>Brendis "Alita" Reserva, 0,7l 38%</t>
  </si>
  <si>
    <t>3025-0027E</t>
  </si>
  <si>
    <t>3025-0035</t>
  </si>
  <si>
    <t>Brendis "Pure" Original, 0,5l 38%</t>
  </si>
  <si>
    <t>3025-0035E</t>
  </si>
  <si>
    <t>3025-0037</t>
  </si>
  <si>
    <t>Brendis "Pure" Original, 0,7l 38%</t>
  </si>
  <si>
    <t>3025-0037E</t>
  </si>
  <si>
    <t>Brendis "Pure" Black, 0,5l 38%</t>
  </si>
  <si>
    <t>Brendis "Pure" Black, 0,7l 38%</t>
  </si>
  <si>
    <t>Brendis "Pure" Black, 0,7l 38% (dėž)</t>
  </si>
  <si>
    <t>3025-0053</t>
  </si>
  <si>
    <t>Brendis "Forum", 0,2l 36%</t>
  </si>
  <si>
    <t>3025-0053E</t>
  </si>
  <si>
    <t>3025-0055</t>
  </si>
  <si>
    <t>Brendis "Forum", 0,5l 36%</t>
  </si>
  <si>
    <t>3025-0055E</t>
  </si>
  <si>
    <t>3025-0203</t>
  </si>
  <si>
    <t>Brendis "Gloria" Classique, 0,2l 36%</t>
  </si>
  <si>
    <t>3025-0203E</t>
  </si>
  <si>
    <t>3025-0205</t>
  </si>
  <si>
    <t>Brendis "Gloria" Classique, 0,5l 36%</t>
  </si>
  <si>
    <t>3025-0205E</t>
  </si>
  <si>
    <t>3025-0206</t>
  </si>
  <si>
    <t>Brendis "Gloria" Classique, 0,5l 36%(dėž)</t>
  </si>
  <si>
    <t>3025-0207</t>
  </si>
  <si>
    <t>Brendis "Gloria" Classique, 0,7l 36%</t>
  </si>
  <si>
    <t>3025-0207E</t>
  </si>
  <si>
    <t>3025-0208</t>
  </si>
  <si>
    <t>Brendis "Gloria" Classique, 0,04l 36%</t>
  </si>
  <si>
    <t>3025-0217</t>
  </si>
  <si>
    <t>Brendis "Gloria" 7, 0,7l 38%</t>
  </si>
  <si>
    <t>3025-0223</t>
  </si>
  <si>
    <t>Brendis "Gloria" XO, 3l 40%</t>
  </si>
  <si>
    <t>3025-0225</t>
  </si>
  <si>
    <t>Brendis Gloria XO, 0,5l 40%</t>
  </si>
  <si>
    <t>3025-0227</t>
  </si>
  <si>
    <t>Brendis "Gloria" XO, 0,7l 40%</t>
  </si>
  <si>
    <t>3025-0227E</t>
  </si>
  <si>
    <t>3025-0228</t>
  </si>
  <si>
    <t>Brendis "Gloria" Black Edition, 0,7l 38%</t>
  </si>
  <si>
    <t>3025-0228E</t>
  </si>
  <si>
    <t>3025-0229E</t>
  </si>
  <si>
    <t>Brendis "Gloria" Kosher Edition, 0,7l 38%</t>
  </si>
  <si>
    <t>3025-0233</t>
  </si>
  <si>
    <t>Brendis "Imperial XII", 0,2l 36%</t>
  </si>
  <si>
    <t>3025-0233E</t>
  </si>
  <si>
    <t>Brendis "Imperial XII", 0,5l 36%</t>
  </si>
  <si>
    <t>3025-0236E</t>
  </si>
  <si>
    <t>Brendis "Imperial XII", 0,5l 36%, PET</t>
  </si>
  <si>
    <t>3025-0237</t>
  </si>
  <si>
    <t>Brendis "Imperial XII", 0,7l 36%</t>
  </si>
  <si>
    <t>3025-0237E</t>
  </si>
  <si>
    <t>3025-0243</t>
  </si>
  <si>
    <t>Brendis "Imperial XII", 0,2l 38%</t>
  </si>
  <si>
    <t>3025-0244</t>
  </si>
  <si>
    <t>Brendis "Imperial XII", 0,35l 38%</t>
  </si>
  <si>
    <t>3025-0245</t>
  </si>
  <si>
    <t>Brendis "Imperial XII", 0,5l 38%</t>
  </si>
  <si>
    <t>3025-0245E</t>
  </si>
  <si>
    <t>3025-0246</t>
  </si>
  <si>
    <t>Brendis "Imperial XII", 0,5l 38% (dėž.)</t>
  </si>
  <si>
    <t>3025-0247</t>
  </si>
  <si>
    <t>Brendis "Imperial XII", 0,7l 38%</t>
  </si>
  <si>
    <t>3025-0251</t>
  </si>
  <si>
    <t>Brendis "Gloria" 5, 0,04l 38%</t>
  </si>
  <si>
    <t>3025-0252</t>
  </si>
  <si>
    <t>Brendis "Gloria" 5, 0,2l 38%</t>
  </si>
  <si>
    <t>3025-0252E</t>
  </si>
  <si>
    <t>3025-0255</t>
  </si>
  <si>
    <t>Brendis "Gloria" 5, 0,5l 38%</t>
  </si>
  <si>
    <t>3025-0255E</t>
  </si>
  <si>
    <t>3025-0256</t>
  </si>
  <si>
    <t>Brendis "Gloria" 5, 0,5l 38% (dėž.)</t>
  </si>
  <si>
    <t>3025-0257</t>
  </si>
  <si>
    <t>Brendis "Gloria" 5, 0,7l 38%</t>
  </si>
  <si>
    <t>3025-0257E</t>
  </si>
  <si>
    <t>3025-0265</t>
  </si>
  <si>
    <t>Brendis "Poema", 0,5l 36%</t>
  </si>
  <si>
    <t>3025-7003</t>
  </si>
  <si>
    <t>Brendis "Amazonia", 0,2l 36%</t>
  </si>
  <si>
    <t>3025-7003E</t>
  </si>
  <si>
    <t>3025-7005</t>
  </si>
  <si>
    <t>Brendis "Amazonia", 0,5l 36%</t>
  </si>
  <si>
    <t>3025-7005E</t>
  </si>
  <si>
    <t>3025-9001</t>
  </si>
  <si>
    <t>Brendis, 0,5l 38% (užsakomasis gaminys)</t>
  </si>
  <si>
    <t>3025-9002</t>
  </si>
  <si>
    <t>Brendis XO, 0,5l 38% (užsakomasis gaminys)</t>
  </si>
  <si>
    <t>Viskis "Pure" Scotch, 0,5l 40%</t>
  </si>
  <si>
    <t>Viskis "Pure" Scotch, 0,7l 40%</t>
  </si>
  <si>
    <t>3026-0015</t>
  </si>
  <si>
    <t>Burbonas "Propeller" Bourbon, 0,5l 40%</t>
  </si>
  <si>
    <t>3026-0015E</t>
  </si>
  <si>
    <t>3026-0025</t>
  </si>
  <si>
    <t>Viskis "Propeller" Blended Scotch whisky, 0,5l 40%</t>
  </si>
  <si>
    <t>3026-0025E</t>
  </si>
  <si>
    <t>3026-7005E</t>
  </si>
  <si>
    <t>Viskis "Scotch Guard", 0,5l 40%</t>
  </si>
  <si>
    <t>3026-7007E</t>
  </si>
  <si>
    <t>Viskis "Scotch Guard", 0,7l 40%</t>
  </si>
  <si>
    <t>3027-0003</t>
  </si>
  <si>
    <t>Trauktinė "Pelyno", 0,2l 47%</t>
  </si>
  <si>
    <t>3027-0003E</t>
  </si>
  <si>
    <t>3027-0005</t>
  </si>
  <si>
    <t>Trauktinė "Pelyno", 0,5l 47%</t>
  </si>
  <si>
    <t>3027-0005E</t>
  </si>
  <si>
    <t>3027-0015</t>
  </si>
  <si>
    <t>Trauktinė "Bobelinė", 0,5l 20%</t>
  </si>
  <si>
    <t>3027-0015E</t>
  </si>
  <si>
    <t>3027-0023</t>
  </si>
  <si>
    <t>Trauktinė "Bobelinė", 0,2l 35%</t>
  </si>
  <si>
    <t>3027-0023E</t>
  </si>
  <si>
    <t>3027-0025</t>
  </si>
  <si>
    <t>Trauktinė "Bobelinė", 0,5l 35%</t>
  </si>
  <si>
    <t>3027-0025E</t>
  </si>
  <si>
    <t>3027-0033</t>
  </si>
  <si>
    <t>Trauktinė "Božolinė", 0,2l 35%</t>
  </si>
  <si>
    <t>3027-0035</t>
  </si>
  <si>
    <t>Trauktinė "Božolinė", 0,5l 35%</t>
  </si>
  <si>
    <t>3027-0035E</t>
  </si>
  <si>
    <t>3027-0045</t>
  </si>
  <si>
    <t>Trauktinė "Labanoro" Medžiotojų, 0,5l 40%</t>
  </si>
  <si>
    <t>3027-0045E</t>
  </si>
  <si>
    <t>3027-0055</t>
  </si>
  <si>
    <t>Trauktinė "Labanoro" Ypatingoji žolelių, 0,5l 36%</t>
  </si>
  <si>
    <t>3027-0055E</t>
  </si>
  <si>
    <t>Kart. sk. sp. g."Devynerios" Originalios, 0,1l 40%</t>
  </si>
  <si>
    <t>Kart. sk. sp. g."Devynerios" Originalios, 0,5l 40%</t>
  </si>
  <si>
    <t>3027-0107E</t>
  </si>
  <si>
    <t>Kart. sk. sp. g."Devynerios" Originalios, 0,7l 40%</t>
  </si>
  <si>
    <t>3027-0108E</t>
  </si>
  <si>
    <t>Kart. sk. spir. gėr."Trejos devynerios", 0,75l 40%</t>
  </si>
  <si>
    <t>3027-0113</t>
  </si>
  <si>
    <t>Kart. sk. sp. g."Devynerios" Originalios, 0,2l 40%</t>
  </si>
  <si>
    <t>3027-0114</t>
  </si>
  <si>
    <t>Kart. sk. sp. g."Devynerios" Originalios 0,35l 40%</t>
  </si>
  <si>
    <t>3027-0115</t>
  </si>
  <si>
    <t>3027-0117</t>
  </si>
  <si>
    <t>3027-0122</t>
  </si>
  <si>
    <t>Trauktinė "Dainava", 0,1l 40%</t>
  </si>
  <si>
    <t>3027-0123</t>
  </si>
  <si>
    <t>Trauktinė "Dainava", 0,2l 40%</t>
  </si>
  <si>
    <t>3027-0125</t>
  </si>
  <si>
    <t>Trauktinė "Dainava", 0,5l 40%</t>
  </si>
  <si>
    <t>3027-0125E</t>
  </si>
  <si>
    <t>3027-0132</t>
  </si>
  <si>
    <t>Trauktinė "Malūnininkų", 0,1l 50%</t>
  </si>
  <si>
    <t>3027-0133</t>
  </si>
  <si>
    <t>Trauktinė "Malūnininkų", 0,2l 50%</t>
  </si>
  <si>
    <t>3027-0134</t>
  </si>
  <si>
    <t>Trauktinė "Malūnininkų", 0,35l 50%</t>
  </si>
  <si>
    <t>3027-0135</t>
  </si>
  <si>
    <t>Trauktinė "Malūnininkų", 0,5l 50%</t>
  </si>
  <si>
    <t>3027-0135E</t>
  </si>
  <si>
    <t>3027-0143</t>
  </si>
  <si>
    <t>Trauktinė "Palanga", 0,2l 40%</t>
  </si>
  <si>
    <t>3027-0145</t>
  </si>
  <si>
    <t>Trauktinė "Palanga", 0,5l 40%</t>
  </si>
  <si>
    <t>3027-0145E</t>
  </si>
  <si>
    <t>3027-0152</t>
  </si>
  <si>
    <t>Trauktinė "Stumbro starka", 0,1l 43%</t>
  </si>
  <si>
    <t>3027-0153</t>
  </si>
  <si>
    <t>Trauktinė "Stumbro starka", 0,2l 43%</t>
  </si>
  <si>
    <t>3027-0153E</t>
  </si>
  <si>
    <t>3027-0154</t>
  </si>
  <si>
    <t>Trauktinė "Stumbro starka", 0,35l 43%</t>
  </si>
  <si>
    <t>Trauktinė "Stumbro starka", 0,5l 43%</t>
  </si>
  <si>
    <t>3027-0157</t>
  </si>
  <si>
    <t>Trauktinė "Stumbro starka", 0,7l 43%</t>
  </si>
  <si>
    <t>3027-0157E</t>
  </si>
  <si>
    <t>3027-0158E</t>
  </si>
  <si>
    <t>Trauktinė "Stumbro starka", 0,75l 43%</t>
  </si>
  <si>
    <t>3027-0167E</t>
  </si>
  <si>
    <t>Trauktinė "Stumbras" Raspberry, 0,7l 30%</t>
  </si>
  <si>
    <t>3027-0177E</t>
  </si>
  <si>
    <t>Trauktinė "Stumbras" Cranberry, 0,7l 30%</t>
  </si>
  <si>
    <t>3027-0187E</t>
  </si>
  <si>
    <t>Trauktinė "Stumbras" Blueberry, 0,7l 30%</t>
  </si>
  <si>
    <t>3027-0197E</t>
  </si>
  <si>
    <t>Trauktinė "Stumbras" Cherry, 0,7l 30%</t>
  </si>
  <si>
    <t>3027-0207E</t>
  </si>
  <si>
    <t>Trauktinė "Stumbras" Pepper &amp; honey, 0,7l 40%</t>
  </si>
  <si>
    <t>3027-0252</t>
  </si>
  <si>
    <t>Trauktinė "Ekstraktas", 0,1l 47%</t>
  </si>
  <si>
    <t>3027-7003</t>
  </si>
  <si>
    <t>Trauktinė "Tradicinė Karaimų", 0,2l 38%</t>
  </si>
  <si>
    <t>3027-7005</t>
  </si>
  <si>
    <t>Trauktinė "Tradicinė Karaimų", 0,5l 38%</t>
  </si>
  <si>
    <t>3027-9001</t>
  </si>
  <si>
    <t>Trauktinė "Pelyno", 0,5l 47% (užsakomasis gaminys)</t>
  </si>
  <si>
    <t>3028-0001</t>
  </si>
  <si>
    <t>Likeris "Krupnikas", 0,04l 40%</t>
  </si>
  <si>
    <t>3028-0002</t>
  </si>
  <si>
    <t>Likeris "Krupnikas", 0,1l 40%</t>
  </si>
  <si>
    <t>3028-0005</t>
  </si>
  <si>
    <t>Likeris "Krupnikas", 0,5l 40%</t>
  </si>
  <si>
    <t>3028-0005E</t>
  </si>
  <si>
    <t>3028-0008E</t>
  </si>
  <si>
    <t>Likeris "Krupnikas", 0,75l 40%</t>
  </si>
  <si>
    <t>3028-0012</t>
  </si>
  <si>
    <t>Likeris "Žagarės vyšnių", 0,1l 30%</t>
  </si>
  <si>
    <t>3028-0015</t>
  </si>
  <si>
    <t>Likeris "Žagarės vyšnių", 0,5l 30%</t>
  </si>
  <si>
    <t>3028-0015E</t>
  </si>
  <si>
    <t>3028-0025E</t>
  </si>
  <si>
    <t>Likeris "Slyvų", 0,5l 38%</t>
  </si>
  <si>
    <t>3028-0032</t>
  </si>
  <si>
    <t>Likeris "Slyvų" 0,1l 35%</t>
  </si>
  <si>
    <t>3028-0033</t>
  </si>
  <si>
    <t>Likeris "Slyvų" 0,2l 35%</t>
  </si>
  <si>
    <t>3028-0035</t>
  </si>
  <si>
    <t>Likeris "Slyvų", 0,5l 35%</t>
  </si>
  <si>
    <t>3028-0035E</t>
  </si>
  <si>
    <t>Likeris "Slyvų" 0,5l 35%</t>
  </si>
  <si>
    <t>3028-0042E</t>
  </si>
  <si>
    <t>Herbal Liqueur „The Nines“ Sweet, 0,1l 35%</t>
  </si>
  <si>
    <t>3028-0043E</t>
  </si>
  <si>
    <t>Herbal Liqueur „The Nines“ Sweet, 0,2l 35%</t>
  </si>
  <si>
    <t>3028-0045E</t>
  </si>
  <si>
    <t>Herbal Liqueur „The Nines“ Sweet, 0,5l 35%</t>
  </si>
  <si>
    <t>3028-0047E</t>
  </si>
  <si>
    <t>Herbal Liqueur „The Nines“ Sweet, 0,7l 35%</t>
  </si>
  <si>
    <t>3028-0048E</t>
  </si>
  <si>
    <t>Herbal Liqueur „The Nines“ Sweet, 0,75l 35%</t>
  </si>
  <si>
    <t>3028-0052E</t>
  </si>
  <si>
    <t>Herbal liqueur „The Nines“ Citrus, 0,1l 35%</t>
  </si>
  <si>
    <t>3028-0053E</t>
  </si>
  <si>
    <t>Herbal liqueur „The Nines“ Citrus, 0,2l 35%</t>
  </si>
  <si>
    <t>3028-0055E</t>
  </si>
  <si>
    <t>Herbal liqueur „The Nines“ Citrus, 0,5l 35%</t>
  </si>
  <si>
    <t>3028-0057E</t>
  </si>
  <si>
    <t>Herbal liqueur „The Nines“ Citrus, 0,7l 35%</t>
  </si>
  <si>
    <t>3028-0058E</t>
  </si>
  <si>
    <t>Herbal liqueur „The Nines“ Citrus, 0,75l 35%</t>
  </si>
  <si>
    <t>3028-0067</t>
  </si>
  <si>
    <t>Likeris "Art in the Barrel" Spiced&amp;Spiked 0,7l 25%</t>
  </si>
  <si>
    <t>3028-0077</t>
  </si>
  <si>
    <t>Likeris "Art in the Barrel" Lemon, 0,7l 25%</t>
  </si>
  <si>
    <t>3028-0105</t>
  </si>
  <si>
    <t>Likeris "Summer Garden" Kavos, 0,5l 25%</t>
  </si>
  <si>
    <t>3028-0105E</t>
  </si>
  <si>
    <t>3028-0115</t>
  </si>
  <si>
    <t>Likeris "Summer Garden" Kriaušių, 0,5l 16%</t>
  </si>
  <si>
    <t>3028-0115E</t>
  </si>
  <si>
    <t>3028-0125</t>
  </si>
  <si>
    <t>Likeris "Summer Garden" Citrinų, 0,5l 16%</t>
  </si>
  <si>
    <t>3028-0125E</t>
  </si>
  <si>
    <t>3028-0135</t>
  </si>
  <si>
    <t>Likeris "Summer Garden" Vyšnių ir šokol., 0,5l 16%</t>
  </si>
  <si>
    <t>3028-0135E</t>
  </si>
  <si>
    <t>3028-0145E</t>
  </si>
  <si>
    <t>Likeris "Summer Garden" Mėlynių, 0,5l 15%</t>
  </si>
  <si>
    <t>3028-7007</t>
  </si>
  <si>
    <t>Likeris "Lithuanian" Amber Vodka&amp;Caramel, 0,7l 21%</t>
  </si>
  <si>
    <t>3028-7007E</t>
  </si>
  <si>
    <t>3028-7009E</t>
  </si>
  <si>
    <t>Likeris "Lithuanian" Amber Vodka&amp;Caramel, 1l 21%</t>
  </si>
  <si>
    <t>3028-7017</t>
  </si>
  <si>
    <t>Likeris "Lithuanian" Cranberry 0,7l 21%</t>
  </si>
  <si>
    <t>3028-7017E</t>
  </si>
  <si>
    <t>Likeris "Lithuanian" Red Vodka&amp;Cranberry, 0,7l 21%</t>
  </si>
  <si>
    <t>3028-7025</t>
  </si>
  <si>
    <t>Likeris "Freska" Juodoji vyšnia, 0,5l 20%</t>
  </si>
  <si>
    <t>3028-7027</t>
  </si>
  <si>
    <t>Likeris "Lithuanian" Black Vodka&amp;Currant, 0,7l 21%</t>
  </si>
  <si>
    <t>3028-7027E</t>
  </si>
  <si>
    <t>3028-7035</t>
  </si>
  <si>
    <t>Likeris "Freska" Šokoladinė slyva, 0,5l 20%</t>
  </si>
  <si>
    <t>3029-0005</t>
  </si>
  <si>
    <t>Romas "Propeller" White Rum, 0,5l 37,5%</t>
  </si>
  <si>
    <t>3029-0005E</t>
  </si>
  <si>
    <t>3029-0015</t>
  </si>
  <si>
    <t>Romas "Propeller" Dark Rum, 0,5l 37,5%</t>
  </si>
  <si>
    <t>3029-0015E</t>
  </si>
  <si>
    <t>3029-7007E</t>
  </si>
  <si>
    <t>Romas "Casablanca De Cuba" White rum, 0,7l 37,5%</t>
  </si>
  <si>
    <t>3029-7017E</t>
  </si>
  <si>
    <t>Romas "Casablanca De Cuba" Dark rum, 0,7l 37,5%</t>
  </si>
  <si>
    <t>Samanė, 0,5l 50%</t>
  </si>
  <si>
    <t>Samanė, 0,5l 50% (dėž)</t>
  </si>
  <si>
    <t>3030-1003E</t>
  </si>
  <si>
    <t>Sp. gėr. "Derevenskij samogon" Rozh, 0,2l 42%</t>
  </si>
  <si>
    <t>3030-1005E</t>
  </si>
  <si>
    <t>Sp. gėr. "Derevenskij samogon" Rozh, 0,5l 42%</t>
  </si>
  <si>
    <t>3030-1007E</t>
  </si>
  <si>
    <t>Sp. gėr. "Derevenskij samogon" Rozh, 0,7l 42%</t>
  </si>
  <si>
    <t>3030-1009E</t>
  </si>
  <si>
    <t>Sp. gėr. "Derevenskij samogon" Rozh, 3l 42%</t>
  </si>
  <si>
    <t>3030-1013E</t>
  </si>
  <si>
    <t>Sp. gėr. "Derevenskij samogon" Pshenitza, 0,2l 42%</t>
  </si>
  <si>
    <t>3030-1015E</t>
  </si>
  <si>
    <t>Sp. gėr. "Derevenskij samogon" Pshenitza, 0,5l 42%</t>
  </si>
  <si>
    <t>3030-1017E</t>
  </si>
  <si>
    <t>Sp. gėr. "Derevenskij samogon" Pshenitza, 0,7l 42%</t>
  </si>
  <si>
    <t>3030-1019E</t>
  </si>
  <si>
    <t>Sp. gėr. "Derevenskij samogon" Pshenitza, 3l 42%</t>
  </si>
  <si>
    <t>3030-1023E</t>
  </si>
  <si>
    <t>Sp. gėr. "Derevenskij samogon" Klas.Oves.,0,5l 42%</t>
  </si>
  <si>
    <t>3030-1025E</t>
  </si>
  <si>
    <t>3030-1033E</t>
  </si>
  <si>
    <t>Sp. gėr. "Derevenskij samogon" Klasičk., 0,2l 42%</t>
  </si>
  <si>
    <t>3030-1035E</t>
  </si>
  <si>
    <t>Sp. gėr. "Derevenskij samogon" Klasičk., 0,5l 42%</t>
  </si>
  <si>
    <t>3030-1045E</t>
  </si>
  <si>
    <t>Sp. gėr. "Derevenskij samogon" Apelsinų, 0,5l 42%</t>
  </si>
  <si>
    <t>3030-9001</t>
  </si>
  <si>
    <t>Samanė, 0,5l 50% (užsakomasis gaminys)</t>
  </si>
  <si>
    <t>3031-0003</t>
  </si>
  <si>
    <t>Sp. gėr. "Forum", 0,2l 36%</t>
  </si>
  <si>
    <t>3031-0005</t>
  </si>
  <si>
    <t>Sp. gėr. "Forum", 0,5l 36%</t>
  </si>
  <si>
    <t>3031-0005E</t>
  </si>
  <si>
    <t>3031-0006E</t>
  </si>
  <si>
    <t>Sp. gėr. "Forum", 0,5l 36%, PET</t>
  </si>
  <si>
    <t>Sp. gėr. "Forum" Honey, 0,5l 36%</t>
  </si>
  <si>
    <t>3031-0015E</t>
  </si>
  <si>
    <t>Sp. gėr. "Alita" Black Cherry, 0,5l 36%</t>
  </si>
  <si>
    <t>Sp. gėr. "Džinas su toniku", 0,5l 20%</t>
  </si>
  <si>
    <t>3031-0101</t>
  </si>
  <si>
    <t>Balzamas sp. gėr. "Devynerios" Žalios, 0,04l 35%</t>
  </si>
  <si>
    <t>3031-0102</t>
  </si>
  <si>
    <t>Balzamas sp. gėr. "Devynerios" Žalios, 0,1l 35%</t>
  </si>
  <si>
    <t>3031-0103</t>
  </si>
  <si>
    <t>Balzamas sp. gėr. "Devynerios" Žalios, 0,2l 35%</t>
  </si>
  <si>
    <t>3031-0103E</t>
  </si>
  <si>
    <t>3031-0104</t>
  </si>
  <si>
    <t>Balzamas sp. gėr. "Devynerios" Žalios, 0,35l 35%</t>
  </si>
  <si>
    <t>3031-0105</t>
  </si>
  <si>
    <t>Balzamas sp. gėr. "Devynerios" Žalios, 0,5l 35%</t>
  </si>
  <si>
    <t>3031-0105E</t>
  </si>
  <si>
    <t>3031-0107</t>
  </si>
  <si>
    <t>Balzamas sp. gėr. "Devynerios" Žalios, 0,7l 35%</t>
  </si>
  <si>
    <t>3031-0107E</t>
  </si>
  <si>
    <t>3031-0108</t>
  </si>
  <si>
    <t>Balz.sp. gėr."Devynerios" Žalios, 0,7l 35% suven.</t>
  </si>
  <si>
    <t>3031-0113</t>
  </si>
  <si>
    <t>Balzamas sp. gėr. "Devynerios" Raudonos, 0,2l 35%</t>
  </si>
  <si>
    <t>3031-0114</t>
  </si>
  <si>
    <t>Balzamas sp. gėr. "Devynerios" Raudonos, 0,35l 35%</t>
  </si>
  <si>
    <t>3031-0115</t>
  </si>
  <si>
    <t>Balzamas sp. gėr. "Devynerios" Raudonos, 0,5l 35%</t>
  </si>
  <si>
    <t>3031-0115E</t>
  </si>
  <si>
    <t>3031-0117</t>
  </si>
  <si>
    <t>Balzamas sp. gėr. "Devynerios" Raudonos, 0,7l 35%</t>
  </si>
  <si>
    <t>3031-0117E</t>
  </si>
  <si>
    <t>3031-0127</t>
  </si>
  <si>
    <t>Balzamas sp. gėr. "Spicy Red 999", 0,7l 35%</t>
  </si>
  <si>
    <t>3031-0135</t>
  </si>
  <si>
    <t>Balzam. sp. gėr. "Devynerios" Imbierinės, 0,5l 35%</t>
  </si>
  <si>
    <t>3031-0135E</t>
  </si>
  <si>
    <t>3031-0207E</t>
  </si>
  <si>
    <t>Sp. gėr. "Gloria" Brendis su slyvomis, 0,7l 36%</t>
  </si>
  <si>
    <t>3031-0217E</t>
  </si>
  <si>
    <t>Sp. gėr. "Gloria" Šokolado sk. su apels., 0,7l 36%</t>
  </si>
  <si>
    <t>3031-0225</t>
  </si>
  <si>
    <t>Sp. gėr. "Gloria" Brendis su slyvomis, 0,5l 36%</t>
  </si>
  <si>
    <t>3031-0225E</t>
  </si>
  <si>
    <t>3031-0235</t>
  </si>
  <si>
    <t>Sp. gėr. "Gloria" Elegance Le Citron, 0,5, 38 %</t>
  </si>
  <si>
    <t>3031-0237</t>
  </si>
  <si>
    <t>Spiritinis gėrimas "Gloria" Le Citron, 0,7l, 38%</t>
  </si>
  <si>
    <t>3031-0238</t>
  </si>
  <si>
    <t>Sp. gėr. "Gloria" Elegance Le Citron, 0,7, 38 %</t>
  </si>
  <si>
    <t>3031-0245</t>
  </si>
  <si>
    <t>Sp. gėr. "Gloria" Šokolado sk. su apels., 0,5l 36%</t>
  </si>
  <si>
    <t>3031-0245E</t>
  </si>
  <si>
    <t>3031-0253</t>
  </si>
  <si>
    <t>Spiritinis gėrimas "Victoria", 0,2l 36%</t>
  </si>
  <si>
    <t>3031-0255</t>
  </si>
  <si>
    <t>Spiritinis gėrimas "Victoria", 0,5l 36%</t>
  </si>
  <si>
    <t>3031-0265</t>
  </si>
  <si>
    <t>Spiritinis gėrimas "Imperial XII" VS, 0,5l 30%</t>
  </si>
  <si>
    <t>3031-0303E</t>
  </si>
  <si>
    <t>Spiritinis gėrimas "Aramis V", 0,2l 36%</t>
  </si>
  <si>
    <t>3031-0305E</t>
  </si>
  <si>
    <t>Spiritinis gėrimas "Aramis V", 0,5l 36%</t>
  </si>
  <si>
    <t>3031-0306E</t>
  </si>
  <si>
    <t>Spiritinis gėrimas "Aramis V", 0,5l 36%, PET</t>
  </si>
  <si>
    <t>3031-0309E</t>
  </si>
  <si>
    <t>Spiritinis gėrimas "Aramis V", 1l 36%</t>
  </si>
  <si>
    <t>3031-0315E</t>
  </si>
  <si>
    <t>Spiritinis gėrimas "Aramis VS", 0,5l 30%</t>
  </si>
  <si>
    <t>3031-0323E</t>
  </si>
  <si>
    <t>Spiritinis gėrimas "Aramis VSOP", 0,2l 30%</t>
  </si>
  <si>
    <t>3031-0324E</t>
  </si>
  <si>
    <t>Spiritinis gėrimas "Aramis VSOP", 0,5l 30% PET</t>
  </si>
  <si>
    <t>3031-0325E</t>
  </si>
  <si>
    <t>Spiritinis gėrimas "Aramis VSOP", 0,5l 30%</t>
  </si>
  <si>
    <t>3031-0333E</t>
  </si>
  <si>
    <t>Spiritinis gėrimas "Aramis XO", 0,2l 38%</t>
  </si>
  <si>
    <t>3031-0334E</t>
  </si>
  <si>
    <t>Spiritinis gėrimas "Aramis" XO, 0,2l 36 %</t>
  </si>
  <si>
    <t>3031-0335E</t>
  </si>
  <si>
    <t>Spiritinis gėrimas "Aramis XO", 0,5l 38%</t>
  </si>
  <si>
    <t>3031-0336E</t>
  </si>
  <si>
    <t>Spiritinis gėrimas "Aramis XO", 0,5l 36%, PET</t>
  </si>
  <si>
    <t>3031-7007</t>
  </si>
  <si>
    <t>Sp. gėr. "Mont Royal" Baijiu inf. Vodka, 0,7l 52%</t>
  </si>
  <si>
    <t>3031-7007E</t>
  </si>
  <si>
    <t>3031-7015E</t>
  </si>
  <si>
    <t>Sp. g. "Karavaj. Rugiai-avižos-miežiai", 0,5l 40%</t>
  </si>
  <si>
    <t>3031-7025E</t>
  </si>
  <si>
    <t>Sp. g."Karavaj. Kviečiai-avižos-miežiai", 0,5l 40%</t>
  </si>
  <si>
    <t>3032-0001</t>
  </si>
  <si>
    <t>Konjakas "Alita" XO, 0,7l 40%</t>
  </si>
  <si>
    <t>3032-0001E</t>
  </si>
  <si>
    <t>3090-0001</t>
  </si>
  <si>
    <t>Žemės ūkio kilmės rektif. etilo alkoholis, 1l 96%</t>
  </si>
  <si>
    <t>KL01-0007</t>
  </si>
  <si>
    <t>KL01-0008</t>
  </si>
  <si>
    <t>KL01-0011</t>
  </si>
  <si>
    <t>KL01-0101</t>
  </si>
  <si>
    <t>KL01-0103</t>
  </si>
  <si>
    <t>KL01-0201</t>
  </si>
  <si>
    <t>KL01-7001</t>
  </si>
  <si>
    <t>KL01-7002</t>
  </si>
  <si>
    <t>KL01-7003</t>
  </si>
  <si>
    <t>KL01-7004</t>
  </si>
  <si>
    <t>KL01-7005</t>
  </si>
  <si>
    <t>KL01-9997</t>
  </si>
  <si>
    <t>KL01-9998</t>
  </si>
  <si>
    <t>KL01-9999</t>
  </si>
  <si>
    <t>KL02-0001</t>
  </si>
  <si>
    <t>KL02-0002</t>
  </si>
  <si>
    <t>KL02-0003</t>
  </si>
  <si>
    <t>KL02-0004</t>
  </si>
  <si>
    <t>KL02-0005</t>
  </si>
  <si>
    <t>KL02-0006</t>
  </si>
  <si>
    <t>KL02-0007</t>
  </si>
  <si>
    <t>KL02-0008</t>
  </si>
  <si>
    <t>KL02-0009</t>
  </si>
  <si>
    <t>KL02-0010</t>
  </si>
  <si>
    <t>KL02-0011</t>
  </si>
  <si>
    <t>KL02-0012</t>
  </si>
  <si>
    <t>KL02-0013</t>
  </si>
  <si>
    <t>KL02-0013E</t>
  </si>
  <si>
    <t>KL02-0014</t>
  </si>
  <si>
    <t>KL02-0014E</t>
  </si>
  <si>
    <t>KL02-0017</t>
  </si>
  <si>
    <t>KL02-0018</t>
  </si>
  <si>
    <t>KL02-0019</t>
  </si>
  <si>
    <t>KL02-0020</t>
  </si>
  <si>
    <t>KL02-0021</t>
  </si>
  <si>
    <t>KL02-0022</t>
  </si>
  <si>
    <t>KL02-0101</t>
  </si>
  <si>
    <t>KL02-0102</t>
  </si>
  <si>
    <t>KL02-0103</t>
  </si>
  <si>
    <t>KL02-0104</t>
  </si>
  <si>
    <t>KL02-0105</t>
  </si>
  <si>
    <t>KL02-0106</t>
  </si>
  <si>
    <t>KL02-0107</t>
  </si>
  <si>
    <t>KL02-0110</t>
  </si>
  <si>
    <t>KL02-0111</t>
  </si>
  <si>
    <t>KL02-0111E</t>
  </si>
  <si>
    <t>KL02-0112</t>
  </si>
  <si>
    <t>KL02-0113</t>
  </si>
  <si>
    <t>KL02-0114</t>
  </si>
  <si>
    <t>KL02-0115</t>
  </si>
  <si>
    <t>KL02-0116</t>
  </si>
  <si>
    <t>KL02-0117</t>
  </si>
  <si>
    <t>KL02-0118</t>
  </si>
  <si>
    <t>KL02-0119</t>
  </si>
  <si>
    <t>KL02-0211E</t>
  </si>
  <si>
    <t>KL02-0212</t>
  </si>
  <si>
    <t>KL02-0214</t>
  </si>
  <si>
    <t>KL02-0215</t>
  </si>
  <si>
    <t>KL02-0216</t>
  </si>
  <si>
    <t>KL02-0217</t>
  </si>
  <si>
    <t>KL02-0218</t>
  </si>
  <si>
    <t>KL02-0219</t>
  </si>
  <si>
    <t>KL02-0220</t>
  </si>
  <si>
    <t>KL02-0901</t>
  </si>
  <si>
    <t>KL02-0902</t>
  </si>
  <si>
    <t>KL02-0903</t>
  </si>
  <si>
    <t>KL02-0904</t>
  </si>
  <si>
    <t>KL02-0905</t>
  </si>
  <si>
    <t>KL02-0906</t>
  </si>
  <si>
    <t>KL02-0907</t>
  </si>
  <si>
    <t>KL02-0908</t>
  </si>
  <si>
    <t>KL02-0910</t>
  </si>
  <si>
    <t>KL02-0911</t>
  </si>
  <si>
    <t>KL02-0912</t>
  </si>
  <si>
    <t>KL02-0913</t>
  </si>
  <si>
    <t>KL02-0914</t>
  </si>
  <si>
    <t>KL02-0916</t>
  </si>
  <si>
    <t>KL02-0917</t>
  </si>
  <si>
    <t>KL02-0918</t>
  </si>
  <si>
    <t>KL02-0919</t>
  </si>
  <si>
    <t>KL02-0920</t>
  </si>
  <si>
    <t>KL02-0921</t>
  </si>
  <si>
    <t>KL02-0922</t>
  </si>
  <si>
    <t>KL02-0923</t>
  </si>
  <si>
    <t>KL02-0924</t>
  </si>
  <si>
    <t>KL05-0002</t>
  </si>
  <si>
    <t>KL05-0003</t>
  </si>
  <si>
    <t>KL05-0006</t>
  </si>
  <si>
    <t>KL05-0007</t>
  </si>
  <si>
    <t>KL05-0008</t>
  </si>
  <si>
    <t>KL05-0023</t>
  </si>
  <si>
    <t>KL05-0024</t>
  </si>
  <si>
    <t>KL05-0031</t>
  </si>
  <si>
    <t>KL05-0032</t>
  </si>
  <si>
    <t>KL05-0033</t>
  </si>
  <si>
    <t>KL05-0034</t>
  </si>
  <si>
    <t>KL05-0035</t>
  </si>
  <si>
    <t>KL05-0041</t>
  </si>
  <si>
    <t>KL05-0042</t>
  </si>
  <si>
    <t>KL05-0043</t>
  </si>
  <si>
    <t>KL05-0044</t>
  </si>
  <si>
    <t>KL05-0052</t>
  </si>
  <si>
    <t>KL05-0061</t>
  </si>
  <si>
    <t>KL05-0062</t>
  </si>
  <si>
    <t>KL05-0063</t>
  </si>
  <si>
    <t>KL05-0071</t>
  </si>
  <si>
    <t>KL05-0072</t>
  </si>
  <si>
    <t>KL05-0073</t>
  </si>
  <si>
    <t>KL05-0074</t>
  </si>
  <si>
    <t>KL05-0081</t>
  </si>
  <si>
    <t>KL05-0082</t>
  </si>
  <si>
    <t>KL05-0083</t>
  </si>
  <si>
    <t>KL05-0084</t>
  </si>
  <si>
    <t>KL05-0085</t>
  </si>
  <si>
    <t>KL05-0901</t>
  </si>
  <si>
    <t>KL05-0902</t>
  </si>
  <si>
    <t>KL05-0903</t>
  </si>
  <si>
    <t>KL05-0904</t>
  </si>
  <si>
    <t>KL05-0905</t>
  </si>
  <si>
    <t>KL05-2001</t>
  </si>
  <si>
    <t>KL05-2002</t>
  </si>
  <si>
    <t>Alk.kokteilis "Shake Club" Green apple14.5% 1l (LV</t>
  </si>
  <si>
    <t>KL06-0021</t>
  </si>
  <si>
    <t>KL06-0022</t>
  </si>
  <si>
    <t>KL06-0023</t>
  </si>
  <si>
    <t>KL06-0024</t>
  </si>
  <si>
    <t>KL06-0025</t>
  </si>
  <si>
    <t>KL06-0031</t>
  </si>
  <si>
    <t>KL06-0032</t>
  </si>
  <si>
    <t>Vaisių vynas "Monikutės naktys" 0.5l 18% raud.PET</t>
  </si>
  <si>
    <t>KL15-0005</t>
  </si>
  <si>
    <t>KL15-0006</t>
  </si>
  <si>
    <t>KL15-0007</t>
  </si>
  <si>
    <t>KL15-0008</t>
  </si>
  <si>
    <t>KL15-0009</t>
  </si>
  <si>
    <t>Obuolių vynas "Vakaris" 0.5 l. 18% PET</t>
  </si>
  <si>
    <t>KL15-0011</t>
  </si>
  <si>
    <t>Vaisių vynas "Ant bangos" 0.5l 19% baltasis PET</t>
  </si>
  <si>
    <t>KL15-0012</t>
  </si>
  <si>
    <t>Vaisių vynas "Ant bangos" 0.5l 19% raudonasis PET</t>
  </si>
  <si>
    <t>Obuolių vynas "Vakaris" 0.7l 18%</t>
  </si>
  <si>
    <t>KL15-0014</t>
  </si>
  <si>
    <t>Vaisių vynas "Vakaris". 0.7l 18% raudonas</t>
  </si>
  <si>
    <t>KL15-0016</t>
  </si>
  <si>
    <t>KL15-0017</t>
  </si>
  <si>
    <t>KL15-0018</t>
  </si>
  <si>
    <t>KL15-0021E</t>
  </si>
  <si>
    <t>Vaisių vynas "Agdam" 0.7l 19% baltas PET EE</t>
  </si>
  <si>
    <t>KL15-0022E</t>
  </si>
  <si>
    <t>Vaisių vynas "Agdam" 0.7l 19% raudonas PET</t>
  </si>
  <si>
    <t>KL15-0023E</t>
  </si>
  <si>
    <t>KL15-0024E</t>
  </si>
  <si>
    <t>KL15-0025E</t>
  </si>
  <si>
    <t>Vaisių vynas "Agdam" 0,7l 19% baltas (stiklas)</t>
  </si>
  <si>
    <t>KL15-0026E</t>
  </si>
  <si>
    <t>Vaisių vynas "Agdam" 0,7l 19% raudonas (stiklas)</t>
  </si>
  <si>
    <t>KL15-0028E</t>
  </si>
  <si>
    <t>Vaisių vynas "Lauku vins" 0.7l 19% baltas PET</t>
  </si>
  <si>
    <t>KL15-0029E</t>
  </si>
  <si>
    <t>Vaisių vynas "Lauku vins" 0.7l 19% raudonas PET</t>
  </si>
  <si>
    <t>KL15-0030E</t>
  </si>
  <si>
    <t>Vaisių vynas "Tip Top" 0.7l 19% baltas PET</t>
  </si>
  <si>
    <t>KL15-0031E</t>
  </si>
  <si>
    <t>Vaisių vynas "Tip Top" 0.7l 19% raudonas PET</t>
  </si>
  <si>
    <t>KL15-0032E</t>
  </si>
  <si>
    <t>Vaisių vynas "Pilsetas" 0.7l 19% baltas PET</t>
  </si>
  <si>
    <t>KL15-0033E</t>
  </si>
  <si>
    <t>Vaisių vynas "Pilsetas" 0.7l 19% raudonas PET</t>
  </si>
  <si>
    <t>KL15-0034E</t>
  </si>
  <si>
    <t>KL15-0035E</t>
  </si>
  <si>
    <t>KL15-0036E</t>
  </si>
  <si>
    <t>Vaisių vynas "777" 0.7l 19% baltas (stiklas) LV</t>
  </si>
  <si>
    <t>KL15-0037E</t>
  </si>
  <si>
    <t>Vaisių vynas "777" 0.7l 19% raudonas (stiklas) LV</t>
  </si>
  <si>
    <t>KL15-0038E</t>
  </si>
  <si>
    <t>Vaisių vynas "Kabare" 0.7l 19% baltas PET LV</t>
  </si>
  <si>
    <t>KL15-0039E</t>
  </si>
  <si>
    <t>Vaisių vynas "Kabare" 0.7l 19% raudonas PET LV</t>
  </si>
  <si>
    <t>KL15-0040E</t>
  </si>
  <si>
    <t>Vaisių vynas "Labais" 0.7l 19% baltas PET LV</t>
  </si>
  <si>
    <t>KL15-0041E</t>
  </si>
  <si>
    <t>Vaisių vynas "Labais" 0.7l 19% raudonas PET LV</t>
  </si>
  <si>
    <t>KL16-0001</t>
  </si>
  <si>
    <t>KL16-0002</t>
  </si>
  <si>
    <t>Natūralus vyšnių vynas "Voruta" 0.75l. 10%</t>
  </si>
  <si>
    <t>KL16-0003</t>
  </si>
  <si>
    <t>KL16-0004</t>
  </si>
  <si>
    <t>Natūralus sodo uogų vynas "Voruta" 10% 0.75l</t>
  </si>
  <si>
    <t>KL16-0005</t>
  </si>
  <si>
    <t>KL16-0051</t>
  </si>
  <si>
    <t>Natūr.vyšnių vynas "Voruta" Desertinis 0.5l 12%</t>
  </si>
  <si>
    <t>KL16-0052</t>
  </si>
  <si>
    <t>Natūr.obuolių vynas "Voruta" Desertinis 0.5l 12%</t>
  </si>
  <si>
    <t>KL16-0053</t>
  </si>
  <si>
    <t>Natūr.juod.serb.vynas "Voruta" Desertinis 0.5l 12%</t>
  </si>
  <si>
    <t>KL16-0101</t>
  </si>
  <si>
    <t>Vaisių uogų vyno gėrimas "Old Kagor" 0.75l 8.5%</t>
  </si>
  <si>
    <t>KL16-0102</t>
  </si>
  <si>
    <t>Vaisių uogų vyno gėrimas "Quality Kagor" 0.75l 11%</t>
  </si>
  <si>
    <t>KL16-0201</t>
  </si>
  <si>
    <t>Vaisių uogų vyno gėrimas "Žiemos vynas" 8.5% 1.0l</t>
  </si>
  <si>
    <t>KL16-0202</t>
  </si>
  <si>
    <t>Aromatizuotas vyno gėrimas "Winter Glintwein" 8.5%</t>
  </si>
  <si>
    <t>KL16-0203</t>
  </si>
  <si>
    <t>Vaisių uogų vyno gėrimas"Winter Glintvein" 1l 8.5%</t>
  </si>
  <si>
    <t>KL16-0203E</t>
  </si>
  <si>
    <t>Vaisių uogų vyno gėrimas"Winter Glintwein"1l 8.5%</t>
  </si>
  <si>
    <t>KL16-0221</t>
  </si>
  <si>
    <t>Vaisių uogų vyno gėrimas "Vasaros punšas" 1l 8.5%</t>
  </si>
  <si>
    <t>KL20-0003</t>
  </si>
  <si>
    <t>KL20-0005</t>
  </si>
  <si>
    <t>KL20-0007</t>
  </si>
  <si>
    <t>KL20-0013</t>
  </si>
  <si>
    <t>KL20-0015</t>
  </si>
  <si>
    <t>KL20-0023</t>
  </si>
  <si>
    <t>KL20-0025</t>
  </si>
  <si>
    <t>KL20-0033</t>
  </si>
  <si>
    <t>KL20-0035</t>
  </si>
  <si>
    <t>KL20-0037</t>
  </si>
  <si>
    <t>KL20-0038</t>
  </si>
  <si>
    <t>KL20-0043</t>
  </si>
  <si>
    <t>KL20-0045</t>
  </si>
  <si>
    <t>KL20-0053</t>
  </si>
  <si>
    <t>KL20-0055</t>
  </si>
  <si>
    <t>KL20-0057</t>
  </si>
  <si>
    <t>KL20-0058</t>
  </si>
  <si>
    <t>KL20-0059</t>
  </si>
  <si>
    <t>KL20-0060</t>
  </si>
  <si>
    <t>KL20-0101</t>
  </si>
  <si>
    <t>Degtinė Lithuanian vodka Originali, 0,04l 40%</t>
  </si>
  <si>
    <t>KL20-0102</t>
  </si>
  <si>
    <t>Degtinė Lithuanian vodka Originali, 0,1l 40%</t>
  </si>
  <si>
    <t>KL20-0103</t>
  </si>
  <si>
    <t>Degtinė Lithuanian vodka Originali, 0,2l 40%</t>
  </si>
  <si>
    <t>KL20-0103E</t>
  </si>
  <si>
    <t>KL20-0104</t>
  </si>
  <si>
    <t>Degtinė Lithuanian vodka Originali, 0,35l 40%</t>
  </si>
  <si>
    <t>KL20-0104E</t>
  </si>
  <si>
    <t>KL20-0105</t>
  </si>
  <si>
    <t>Degtinė Lithuanian vodka Or. plok. but.0,35l 40%</t>
  </si>
  <si>
    <t>KL20-0106</t>
  </si>
  <si>
    <t>Degtinė Lithuanian vodka Originali, 0,5l 40%</t>
  </si>
  <si>
    <t>KL20-0106E</t>
  </si>
  <si>
    <t>KL20-0107</t>
  </si>
  <si>
    <t>Degtinė Lithuanian vodka Originali, 0,7l 40%</t>
  </si>
  <si>
    <t>KL20-0107E</t>
  </si>
  <si>
    <t>KL20-0108</t>
  </si>
  <si>
    <t>Degtinė Lithuanian vodka White Diamond, 0,7l 40%</t>
  </si>
  <si>
    <t>KL20-0108E</t>
  </si>
  <si>
    <t>KL20-0109E</t>
  </si>
  <si>
    <t>Degtinė Lithuanian vodka Originali, 0,75l 40%</t>
  </si>
  <si>
    <t>KL20-0110</t>
  </si>
  <si>
    <t>Degtinė Lithuanian vodka Originali, 1l 40%</t>
  </si>
  <si>
    <t>KL20-0110E</t>
  </si>
  <si>
    <t>KL20-0111E</t>
  </si>
  <si>
    <t>Degtinė Lithuanian vodkaClassic Original, 1l 40%</t>
  </si>
  <si>
    <t>KL20-0112E</t>
  </si>
  <si>
    <t>Degtinė Lithuanian vodka Originali, 1,75l, 40%</t>
  </si>
  <si>
    <t>KL20-0123</t>
  </si>
  <si>
    <t>Degtinė Lithuanian vodka Spanguolių sk. 0,2l 40%</t>
  </si>
  <si>
    <t>KL20-0123E</t>
  </si>
  <si>
    <t>KL20-0124</t>
  </si>
  <si>
    <t>Degtinė Lithuanian vodka Spanguolių sk.0,35l 40%</t>
  </si>
  <si>
    <t>KL20-0126</t>
  </si>
  <si>
    <t>Degtinė Lithuanian vodka Spanguolių sk. 0,5l 40%</t>
  </si>
  <si>
    <t>KL20-0127E</t>
  </si>
  <si>
    <t>KL20-0133</t>
  </si>
  <si>
    <t>Degtinė Lithuanian vodka Aviečių sk., 0,2l 40%</t>
  </si>
  <si>
    <t>KL20-0133E</t>
  </si>
  <si>
    <t>KL20-0136</t>
  </si>
  <si>
    <t>Degtinė Lithuanian vodka Aviečių sk., 0,5l 40%</t>
  </si>
  <si>
    <t>KL20-0136E</t>
  </si>
  <si>
    <t>KL20-0143</t>
  </si>
  <si>
    <t>Degtinė Lithuanian vodka Svarainių sk, 0,2l 40%</t>
  </si>
  <si>
    <t>KL20-0146</t>
  </si>
  <si>
    <t>Degtinė Lithuanian vodka Svarainių sk., 0,5l 40%</t>
  </si>
  <si>
    <t>KL20-0146E</t>
  </si>
  <si>
    <t>KL20-0147E</t>
  </si>
  <si>
    <t>Degtinė Lithuanian vodka Stipri, 1l 45%</t>
  </si>
  <si>
    <t>KL20-0156</t>
  </si>
  <si>
    <t>Degtinė Lithuanian vodka Slyvų sk., 0,5l 40%</t>
  </si>
  <si>
    <t>KL20-0164E</t>
  </si>
  <si>
    <t>Degtinė Lithuanian vodka Classic, 0,35l 37,5%</t>
  </si>
  <si>
    <t>KL20-0166E</t>
  </si>
  <si>
    <t>Degtinė Lithuanian vodka Classic, 0,5l 37,5%</t>
  </si>
  <si>
    <t>KL20-0167E</t>
  </si>
  <si>
    <t>Degtinė Lithuanian vodka Classic, 0,5l 37,5% PET</t>
  </si>
  <si>
    <t>KL20-0168E</t>
  </si>
  <si>
    <t>Degtinė Lithuanian vodka Classic, 0,7l 37,5%</t>
  </si>
  <si>
    <t>KL20-0169E</t>
  </si>
  <si>
    <t>Degtinė Lithuanian vodka Classic, 1l 37,5%</t>
  </si>
  <si>
    <t>KL20-0178E</t>
  </si>
  <si>
    <t>Degtinė Lithuanian vodka Cranberry, 0,75l 37,5%</t>
  </si>
  <si>
    <t>KL20-0188E</t>
  </si>
  <si>
    <t>Degtinė Lithuanian vodka Cherry, 0,75l 37,5%</t>
  </si>
  <si>
    <t>KL20-0198E</t>
  </si>
  <si>
    <t>Degtinė Lithuanian vodka Black Curr. 0,75l 37,5%</t>
  </si>
  <si>
    <t>KL20-0203</t>
  </si>
  <si>
    <t>Degtinė Lithuanian vodka Auksinė, 0,2l  40%</t>
  </si>
  <si>
    <t>KL20-0204</t>
  </si>
  <si>
    <t>Degtinė Lithuanian vodka Auksinė, 0,35l  40%</t>
  </si>
  <si>
    <t>KL20-0204E</t>
  </si>
  <si>
    <t>KL20-0206</t>
  </si>
  <si>
    <t>Degtinė Lithuanian vodka Auksinė, 0,5l  40%</t>
  </si>
  <si>
    <t>KL20-0206E</t>
  </si>
  <si>
    <t>KL20-0207</t>
  </si>
  <si>
    <t>Degtinė Lithuanian vodka Auksinė, 0,7l  40%</t>
  </si>
  <si>
    <t>KL20-0207E</t>
  </si>
  <si>
    <t>KL20-0208E</t>
  </si>
  <si>
    <t>Degtinė Lithuanian vodka Auksinė, 0,75l  40%</t>
  </si>
  <si>
    <t>KL20-0209</t>
  </si>
  <si>
    <t>Degtinė Lithuanian vodka Auksinė, 1l  40%</t>
  </si>
  <si>
    <t>KL20-0209E</t>
  </si>
  <si>
    <t>KL20-0210E</t>
  </si>
  <si>
    <t>Degtinė Lithuanian vodka Black Edition, 0,5l 40%</t>
  </si>
  <si>
    <t>KL20-0211</t>
  </si>
  <si>
    <t>KL20-0211E</t>
  </si>
  <si>
    <t>Degtinė Lithuanian vodka Black Edition, 0,7l 40%</t>
  </si>
  <si>
    <t>KL20-0212E</t>
  </si>
  <si>
    <t>Degtinė Lithuanian vodka Black Edition 0,75l 40%</t>
  </si>
  <si>
    <t>KL20-0226</t>
  </si>
  <si>
    <t>Degtinė Lithuanian VodkaAuks. Gran-span 0,5l 40%</t>
  </si>
  <si>
    <t>KL20-0236</t>
  </si>
  <si>
    <t>Degtinė Lithuanian Vodka Auks. Mel-mėtų 0,5l 40%</t>
  </si>
  <si>
    <t>KL20-0302E</t>
  </si>
  <si>
    <t>Degtinė Stumbras vodka Šimtmečio, 0,1l 40%</t>
  </si>
  <si>
    <t>KL20-0303</t>
  </si>
  <si>
    <t>Degtinė Stumbras vodka Šimtmečio, 0,2l 40%</t>
  </si>
  <si>
    <t>KL20-0303E</t>
  </si>
  <si>
    <t>KL20-0304</t>
  </si>
  <si>
    <t>Degtinė Stumbras vodka Šimtmečio, 0,35l 40%</t>
  </si>
  <si>
    <t>KL20-0304E</t>
  </si>
  <si>
    <t>Degtinė Stumbras vodka Šimtmečio, 0,5l 40%</t>
  </si>
  <si>
    <t>KL20-0305E</t>
  </si>
  <si>
    <t>KL20-0306</t>
  </si>
  <si>
    <t>Degtinė Stumbras vodka Šimtmečio, 0,7l 40%</t>
  </si>
  <si>
    <t>KL20-0306E</t>
  </si>
  <si>
    <t>Degtinė Stumbras vodka Šimtmečio, knyga 0,7l 40%</t>
  </si>
  <si>
    <t>KL20-0307E</t>
  </si>
  <si>
    <t>KL20-0308</t>
  </si>
  <si>
    <t>Degtinė Stumbras vodka Šimtmečio, 0,7l 40% (dėž)</t>
  </si>
  <si>
    <t>KL20-0308E</t>
  </si>
  <si>
    <t>Degtinė Stumbras vodka Šimtmečio, 1l 40%</t>
  </si>
  <si>
    <t>KL20-0309E</t>
  </si>
  <si>
    <t>KL20-0311E</t>
  </si>
  <si>
    <t>Degtinė Ozone, 0,05l 40%</t>
  </si>
  <si>
    <t>KL20-0316</t>
  </si>
  <si>
    <t>Degtinė Ozone, 0,5l 40%</t>
  </si>
  <si>
    <t>KL20-0316E</t>
  </si>
  <si>
    <t>Degtinė Ozone, 0,7l 40%</t>
  </si>
  <si>
    <t>KL20-0317E</t>
  </si>
  <si>
    <t>KL20-0318E</t>
  </si>
  <si>
    <t>Degtinė Ozone, 0,75l 40%</t>
  </si>
  <si>
    <t>KL20-0319E</t>
  </si>
  <si>
    <t>Degtinė Ozone Night Edition, 0,75l 40%</t>
  </si>
  <si>
    <t>KL20-0320E</t>
  </si>
  <si>
    <t>Degtinė Ozone, 1l 40%</t>
  </si>
  <si>
    <t>KL20-0321E</t>
  </si>
  <si>
    <t>Degtinė Ozone, 1,75l 40%</t>
  </si>
  <si>
    <t>KL20-0331E</t>
  </si>
  <si>
    <t>Degtinė Ozone White Peach fl., 0,05l 38%</t>
  </si>
  <si>
    <t>KL20-0338E</t>
  </si>
  <si>
    <t>Degtinė Ozone White Peach fl., 0,75l 38%</t>
  </si>
  <si>
    <t>KL20-0341E</t>
  </si>
  <si>
    <t>Degtinė Ozone Sweet Melon fl., 0,05l 38%</t>
  </si>
  <si>
    <t>KL20-0348E</t>
  </si>
  <si>
    <t>Degtinė Ozone Sweet Melon fl., 0,75l 38%</t>
  </si>
  <si>
    <t>KL20-0358</t>
  </si>
  <si>
    <t>Degtinė Ozone Melionų sk., 0,5l 38%</t>
  </si>
  <si>
    <t>KL20-0358E</t>
  </si>
  <si>
    <t>Degtinė Ozone Žaliųjų citrinų sk., 0,5l 38%</t>
  </si>
  <si>
    <t>KL20-0365E</t>
  </si>
  <si>
    <t>Degtinė Ozone Žaliųjų citrinų, 0,5l 38%</t>
  </si>
  <si>
    <t>KL20-0368E</t>
  </si>
  <si>
    <t>Degtinė Ozone Žaliųjų citrinų sk., 0,75l 38%</t>
  </si>
  <si>
    <t>KL20-0369E</t>
  </si>
  <si>
    <t>Degtinė Ozone Žaliųjų citrinų sk., 1l 38%</t>
  </si>
  <si>
    <t>KL20-0378E</t>
  </si>
  <si>
    <t>Degtinė Ozone Blood Orange fl., 0,75l 38%</t>
  </si>
  <si>
    <t>KL20-0403E</t>
  </si>
  <si>
    <t>Degtinė Stumbras vodka Tyra, 0,2l 40%</t>
  </si>
  <si>
    <t>Degtinė Stumbras vodka Tyra, 0,5l 40%</t>
  </si>
  <si>
    <t>KL20-0405E</t>
  </si>
  <si>
    <t>KL20-0406</t>
  </si>
  <si>
    <t>Degtinė Stumbras vodka Tyra, 0,7l 40%</t>
  </si>
  <si>
    <t>KL20-0406E</t>
  </si>
  <si>
    <t>KL20-0413</t>
  </si>
  <si>
    <t>Degtinė Stumbras vodka Klasikinė, 0,2l 40%</t>
  </si>
  <si>
    <t>Degtinė Stumbras vodka Klasikinė, 0,5l 40%</t>
  </si>
  <si>
    <t>KL20-0415E</t>
  </si>
  <si>
    <t>KL20-0425</t>
  </si>
  <si>
    <t>Degtinė Stumbras vodka Bulvinė, 0,5l 40%</t>
  </si>
  <si>
    <t>KL20-0425E</t>
  </si>
  <si>
    <t>KL20-0435</t>
  </si>
  <si>
    <t>Degtinė Stumbras vodka Ruginė, 0,5l 40%</t>
  </si>
  <si>
    <t>KL20-0435E</t>
  </si>
  <si>
    <t>KL20-0445</t>
  </si>
  <si>
    <t>Degtinė Stumbras vodka Stumbražolių sk. 0,5l 40%</t>
  </si>
  <si>
    <t>KL20-0445E</t>
  </si>
  <si>
    <t>KL20-0449E</t>
  </si>
  <si>
    <t>Degtinė Stumbras vodka Stumbražolių sk., 1l 40%</t>
  </si>
  <si>
    <t>KL20-0553E</t>
  </si>
  <si>
    <t>Degtinė Stumbras vodka Spanguolių sk., 0,2l 40%</t>
  </si>
  <si>
    <t>KL20-0555E</t>
  </si>
  <si>
    <t>Degtinė Stumbras vodka Spanguolių sk., 0,5l 40%</t>
  </si>
  <si>
    <t>KL20-0563E</t>
  </si>
  <si>
    <t>Degtinė Stumbras vodka Svarainių sk., 0,2l 40%</t>
  </si>
  <si>
    <t>KL20-0565E</t>
  </si>
  <si>
    <t>Degtinė Stumbras vodka Svarainių sk., 0,5l 40%</t>
  </si>
  <si>
    <t>KL20-0566</t>
  </si>
  <si>
    <t>Degtinė Stumbras vodka Svarainių sk., 0,7l 40%</t>
  </si>
  <si>
    <t>KL20-0566E</t>
  </si>
  <si>
    <t>KL20-0575E</t>
  </si>
  <si>
    <t>Degtinė Stumbras vodka Aviečių sk., 0,5l 40%</t>
  </si>
  <si>
    <t>KL20-0585</t>
  </si>
  <si>
    <t>Degtinė Stumbras vodka Kmynų sk., 0,5l 40%</t>
  </si>
  <si>
    <t>KL20-0585E</t>
  </si>
  <si>
    <t>KL20-0599E</t>
  </si>
  <si>
    <t>Degtinė Stumbras vodka Duonos sk., 1l 40%</t>
  </si>
  <si>
    <t>KL20-0601</t>
  </si>
  <si>
    <t>Degtinė Stumbras vodka Premium Organic, 0,7l 40%</t>
  </si>
  <si>
    <t>KL20-0602</t>
  </si>
  <si>
    <t>Degt.Stumbras vodka Prem. Organic, 0,7l 40%(dėž)</t>
  </si>
  <si>
    <t>KL20-0603E</t>
  </si>
  <si>
    <t>KL20-0604E</t>
  </si>
  <si>
    <t>KL20-0605E</t>
  </si>
  <si>
    <t>Degtinė Stumbras vodka Premium Organic 0,75l 40%</t>
  </si>
  <si>
    <t>KL20-0655</t>
  </si>
  <si>
    <t>Degtinė Devynerios Žolelių sk., 0,5l 40%</t>
  </si>
  <si>
    <t>KL20-0655E</t>
  </si>
  <si>
    <t>KL20-0660</t>
  </si>
  <si>
    <t>Degtinė Užpiltinių, 0,7l 79%</t>
  </si>
  <si>
    <t>KL20-0661</t>
  </si>
  <si>
    <t>Degtinė Millennium Oak Aged Edition, 0,75l 40%</t>
  </si>
  <si>
    <t>KL20-0662</t>
  </si>
  <si>
    <t>Degtinė Millennium Exclusive, 0,75l 40%</t>
  </si>
  <si>
    <t>KL20-0663E</t>
  </si>
  <si>
    <t>Degtinė Millennium Exclusive, 0,7l 40%</t>
  </si>
  <si>
    <t>KL20-0673</t>
  </si>
  <si>
    <t>Degtinė Carsky Pokrov, 0,2l 40%</t>
  </si>
  <si>
    <t>KL20-0673E</t>
  </si>
  <si>
    <t>KL20-0675</t>
  </si>
  <si>
    <t>Degtinė Carsky Pokrov, 0,5l 40%</t>
  </si>
  <si>
    <t>KL20-0682E</t>
  </si>
  <si>
    <t>Degtinė Carsky Pokrov Original, 0,1l 40%</t>
  </si>
  <si>
    <t>KL20-0687E</t>
  </si>
  <si>
    <t>Degtinė Carsky Pokrov Originalnaja, 0,75l 40%</t>
  </si>
  <si>
    <t>KL20-0688E</t>
  </si>
  <si>
    <t>Degtinė Carsky Pokrov Originalnaja, 1l 40%</t>
  </si>
  <si>
    <t>KL20-0689E</t>
  </si>
  <si>
    <t>Degtinė Carsky Pokrov Originalnaja, 1,75l 40%</t>
  </si>
  <si>
    <t>KL20-0690E</t>
  </si>
  <si>
    <t>Degtinė Tsarsky Pokrov Premium, 0,75l 40%</t>
  </si>
  <si>
    <t>KL20-0695E</t>
  </si>
  <si>
    <t>Degtinė Jagiello, 0,5l 40%</t>
  </si>
  <si>
    <t>KL20-0696E</t>
  </si>
  <si>
    <t>Degtinė Jagiello, 0,7l 40%</t>
  </si>
  <si>
    <t>KL20-4001</t>
  </si>
  <si>
    <t>KL20-7003</t>
  </si>
  <si>
    <t>KL20-7005</t>
  </si>
  <si>
    <t>KL20-7013</t>
  </si>
  <si>
    <t>KL20-7015</t>
  </si>
  <si>
    <t>KL20-7017</t>
  </si>
  <si>
    <t>KL20-7022</t>
  </si>
  <si>
    <t>Degtinė Švogerių, 0,1l 40%</t>
  </si>
  <si>
    <t>KL20-7023</t>
  </si>
  <si>
    <t>KL20-7025</t>
  </si>
  <si>
    <t>KL20-7027</t>
  </si>
  <si>
    <t>KL20-7035</t>
  </si>
  <si>
    <t>KL20-7043</t>
  </si>
  <si>
    <t>KL20-7045</t>
  </si>
  <si>
    <t>Degtinė „Tėviškės spalvos“</t>
  </si>
  <si>
    <t>KL20-7047</t>
  </si>
  <si>
    <t>KL20-7055</t>
  </si>
  <si>
    <t>Degtinė „Tėviškės“ 0,5 l</t>
  </si>
  <si>
    <t>KL20-7062</t>
  </si>
  <si>
    <t>Degtinė Cento, 0,1l 40%</t>
  </si>
  <si>
    <t>KL20-7063</t>
  </si>
  <si>
    <t>KL20-7065</t>
  </si>
  <si>
    <t>KL20-7072</t>
  </si>
  <si>
    <t>Degtinė Kvietinė, 0,1l 40%</t>
  </si>
  <si>
    <t>KL20-7073</t>
  </si>
  <si>
    <t>Degtinė Kvietinė, 0,2l 40%</t>
  </si>
  <si>
    <t>KL20-7082</t>
  </si>
  <si>
    <t>Degtinė N, 0,1l 40%</t>
  </si>
  <si>
    <t>KL20-7083</t>
  </si>
  <si>
    <t>KL20-7085</t>
  </si>
  <si>
    <t>KL20-7087</t>
  </si>
  <si>
    <t>KL20-7095</t>
  </si>
  <si>
    <t>KL20-7105E</t>
  </si>
  <si>
    <t>KL20-7106E</t>
  </si>
  <si>
    <t>KL20-7109E</t>
  </si>
  <si>
    <t>KL20-7113E</t>
  </si>
  <si>
    <t>Degtinė Nipernaadi Cranberry fl., 0,2l 37,5%</t>
  </si>
  <si>
    <t>KL20-7115E</t>
  </si>
  <si>
    <t>Degtinė Nipernaadi Cranberry fl., 0,5l 37,5%</t>
  </si>
  <si>
    <t>KL20-7125E</t>
  </si>
  <si>
    <t>Degtinė Nipernaadi Cherry fl., 0,5l 37,5%</t>
  </si>
  <si>
    <t>KL20-7135E</t>
  </si>
  <si>
    <t>Degtinė NipernaadiLime-Wild Strawb., 0,5l 37,5%</t>
  </si>
  <si>
    <t>KL20-7145E</t>
  </si>
  <si>
    <t>Degtinė Nipernaadi Blueberry-Rhubarb, 0,5l 37,5%</t>
  </si>
  <si>
    <t>KL20-7152</t>
  </si>
  <si>
    <t>KL20-7156E</t>
  </si>
  <si>
    <t>Degtinė Good ol' Sailor vodka, 0,7l 37,5%</t>
  </si>
  <si>
    <t>KL20-7166E</t>
  </si>
  <si>
    <t>Degtinė Dostoevsky vodka, 0,7l 40%</t>
  </si>
  <si>
    <t>KL20-7169E</t>
  </si>
  <si>
    <t>Degtinė Herbal vodka, 1l 40%</t>
  </si>
  <si>
    <t>KL20-7176E</t>
  </si>
  <si>
    <t>Degtinė Sojuz, 0,7l 37,5%</t>
  </si>
  <si>
    <t>KL20-7179E</t>
  </si>
  <si>
    <t>Degtinė 1906 Vodka, 1l 40%</t>
  </si>
  <si>
    <t>KL20-7186E</t>
  </si>
  <si>
    <t>Degtinė Starsky Pure Grain vodka, 0,7l 37,5%</t>
  </si>
  <si>
    <t>KL20-7187E</t>
  </si>
  <si>
    <t>Degtinė Russian Courage vodka, 0,7l 37,5%</t>
  </si>
  <si>
    <t>KL20-9962</t>
  </si>
  <si>
    <t>KL20-9963</t>
  </si>
  <si>
    <t>KL20-9964</t>
  </si>
  <si>
    <t>KL20-9965</t>
  </si>
  <si>
    <t>KL20-9966</t>
  </si>
  <si>
    <t>KL20-9967</t>
  </si>
  <si>
    <t>KL20-9968</t>
  </si>
  <si>
    <t>KL20-9969</t>
  </si>
  <si>
    <t>KL20-9970</t>
  </si>
  <si>
    <t>KL20-9971</t>
  </si>
  <si>
    <t>KL20-9972</t>
  </si>
  <si>
    <t>KL20-9973</t>
  </si>
  <si>
    <t>KL20-9974</t>
  </si>
  <si>
    <t>KL20-9975</t>
  </si>
  <si>
    <t>KL20-9976</t>
  </si>
  <si>
    <t>KL20-9977</t>
  </si>
  <si>
    <t>KL20-9978</t>
  </si>
  <si>
    <t>KL20-9979</t>
  </si>
  <si>
    <t>KL20-9980</t>
  </si>
  <si>
    <t>KL20-9981</t>
  </si>
  <si>
    <t>KL20-9982</t>
  </si>
  <si>
    <t>KL20-9983</t>
  </si>
  <si>
    <t>KL20-9984</t>
  </si>
  <si>
    <t>KL20-9985</t>
  </si>
  <si>
    <t>KL20-9986</t>
  </si>
  <si>
    <t>KL20-9987</t>
  </si>
  <si>
    <t>KL20-9988</t>
  </si>
  <si>
    <t>KL20-9989</t>
  </si>
  <si>
    <t>KL20-9990</t>
  </si>
  <si>
    <t>KL20-9991</t>
  </si>
  <si>
    <t>KL20-9992</t>
  </si>
  <si>
    <t>KL20-9993</t>
  </si>
  <si>
    <t>KL20-9994</t>
  </si>
  <si>
    <t>KL20-9995</t>
  </si>
  <si>
    <t>KL20-9996</t>
  </si>
  <si>
    <t>KL20-9997</t>
  </si>
  <si>
    <t>KL20-9998</t>
  </si>
  <si>
    <t>KL20-9999</t>
  </si>
  <si>
    <t>KL24-0001</t>
  </si>
  <si>
    <t>Džinas Propeller Gin, 0,5l 40%</t>
  </si>
  <si>
    <t>KL24-0001E</t>
  </si>
  <si>
    <t>KL24-0002E</t>
  </si>
  <si>
    <t>KL25-0003</t>
  </si>
  <si>
    <t>KL25-0004</t>
  </si>
  <si>
    <t>KL25-0005</t>
  </si>
  <si>
    <t>KL25-0007</t>
  </si>
  <si>
    <t>KL25-0015</t>
  </si>
  <si>
    <t>KL25-0017</t>
  </si>
  <si>
    <t>KL25-0018</t>
  </si>
  <si>
    <t>KL25-0027</t>
  </si>
  <si>
    <t>KL25-0035</t>
  </si>
  <si>
    <t>KL25-0037</t>
  </si>
  <si>
    <t>KL25-0053</t>
  </si>
  <si>
    <t>KL25-0203</t>
  </si>
  <si>
    <t>Brendis Gloria Classique, 0,2l 36%</t>
  </si>
  <si>
    <t>KL25-0203E</t>
  </si>
  <si>
    <t>Brendis Gloria Classique, 0,5l 36%</t>
  </si>
  <si>
    <t>KL25-0205E</t>
  </si>
  <si>
    <t>KL25-0206</t>
  </si>
  <si>
    <t>Brendis Gloria Classique, 0,5l 36%(dėž)</t>
  </si>
  <si>
    <t>Brendis Gloria Classique, 0,7l 36%</t>
  </si>
  <si>
    <t>KL25-0207E</t>
  </si>
  <si>
    <t>KL25-0208</t>
  </si>
  <si>
    <t>Brendis Gloria Classique, 0,04l 36%</t>
  </si>
  <si>
    <t>Brendis Gloria 7, 0,7l 38%</t>
  </si>
  <si>
    <t>KL25-0227</t>
  </si>
  <si>
    <t>Brendis Gloria XO, 0,7l 40%</t>
  </si>
  <si>
    <t>KL25-0227E</t>
  </si>
  <si>
    <t>KL25-0228</t>
  </si>
  <si>
    <t>Brendis Gloria Black Edition, 0,7l 38%</t>
  </si>
  <si>
    <t>KL25-0228E</t>
  </si>
  <si>
    <t>KL25-0229E</t>
  </si>
  <si>
    <t>Brendis Gloria Kosher Edition, 0,7l 38%</t>
  </si>
  <si>
    <t>kl25-0233</t>
  </si>
  <si>
    <t>KL25-0233E</t>
  </si>
  <si>
    <t>Brendis Imperial XII, 0,2l 36%</t>
  </si>
  <si>
    <t>KL25-0235E</t>
  </si>
  <si>
    <t>Brendis Imperial XII, 0,5l 36%</t>
  </si>
  <si>
    <t>KL25-0236E</t>
  </si>
  <si>
    <t>Brendis Imperial XII, 0,5l 36%, PET</t>
  </si>
  <si>
    <t>kl25-0237</t>
  </si>
  <si>
    <t>KL25-0237E</t>
  </si>
  <si>
    <t>Brendis Imperial XII, 0,7l 36%</t>
  </si>
  <si>
    <t>KL25-0243</t>
  </si>
  <si>
    <t>Brendis Imperial XII, 0,2l 38%</t>
  </si>
  <si>
    <t>KL25-0244</t>
  </si>
  <si>
    <t>Brendis Imperial XII, 0,35l 38%</t>
  </si>
  <si>
    <t>KL25-0245</t>
  </si>
  <si>
    <t>Brendis Imperial XII, 0,5l 38%</t>
  </si>
  <si>
    <t>KL25-0245E</t>
  </si>
  <si>
    <t>KL25-0246</t>
  </si>
  <si>
    <t>Brendis Imperial XII, 0,5l 38% (dėž.)</t>
  </si>
  <si>
    <t>KL25-0247</t>
  </si>
  <si>
    <t>Brendis Imperial XII, 0,7l 38%</t>
  </si>
  <si>
    <t>KL25-0251</t>
  </si>
  <si>
    <t>Brendis Gloria 5, 0,04l 38%</t>
  </si>
  <si>
    <t>KL25-0252</t>
  </si>
  <si>
    <t>Brendis Gloria 5, 0,2l 38%</t>
  </si>
  <si>
    <t>KL25-0252E</t>
  </si>
  <si>
    <t>KL25-0255</t>
  </si>
  <si>
    <t>Brendis Gloria 5, 0,5l 38%</t>
  </si>
  <si>
    <t>KL25-0255E</t>
  </si>
  <si>
    <t>KL25-0256</t>
  </si>
  <si>
    <t>Brendis Gloria 5, 0,5l 38% (dėž.)</t>
  </si>
  <si>
    <t>KL25-0257</t>
  </si>
  <si>
    <t>Brendis Gloria 5, 0,7l 38%</t>
  </si>
  <si>
    <t>KL25-0257E</t>
  </si>
  <si>
    <t>KL25-0265</t>
  </si>
  <si>
    <t>Brendis Poema, 0,5l 36%</t>
  </si>
  <si>
    <t>KL25-7003</t>
  </si>
  <si>
    <t>KL25-7005</t>
  </si>
  <si>
    <t>KL25-9993</t>
  </si>
  <si>
    <t>KL25-9994</t>
  </si>
  <si>
    <t>KL25-9995</t>
  </si>
  <si>
    <t>KL25-9996</t>
  </si>
  <si>
    <t>KL25-9997</t>
  </si>
  <si>
    <t>KL25-9998</t>
  </si>
  <si>
    <t>KL25-9999</t>
  </si>
  <si>
    <t>KL26-0015</t>
  </si>
  <si>
    <t>Burbonas Propeller Bourbon, 0,5l 40%</t>
  </si>
  <si>
    <t>KL26-0015E</t>
  </si>
  <si>
    <t>KL26-0025</t>
  </si>
  <si>
    <t>Viskis Propeller Blended Scotch whisky, 0,5l 40%</t>
  </si>
  <si>
    <t>KL26-0025E</t>
  </si>
  <si>
    <t>KL26-7005E</t>
  </si>
  <si>
    <t>Viskis Scotch Guard, 0,5l 40%</t>
  </si>
  <si>
    <t>KL26-7007E</t>
  </si>
  <si>
    <t>Viskis Scotch Guard, 0,7l 40%</t>
  </si>
  <si>
    <t>KL27-0003</t>
  </si>
  <si>
    <t>KL27-0005</t>
  </si>
  <si>
    <t>KL27-0015</t>
  </si>
  <si>
    <t>KL27-0025</t>
  </si>
  <si>
    <t>KL27-0027</t>
  </si>
  <si>
    <t>KL27-0033</t>
  </si>
  <si>
    <t>KL27-0035</t>
  </si>
  <si>
    <t>KL27-0045</t>
  </si>
  <si>
    <t>Trauktinė "Labanoro medžiotojų" 0.5 l 40%</t>
  </si>
  <si>
    <t>KL27-0055</t>
  </si>
  <si>
    <t>Trauktinė "Labanoro ypatingoji žolelių" 0.5 l 36%</t>
  </si>
  <si>
    <t>Kart. sk. sp. g.Devynerios Originalios, 0,1l 40%</t>
  </si>
  <si>
    <t>KL27-0105E</t>
  </si>
  <si>
    <t>Kart. sk. sp. g.Devynerios Originalios, 0,5l 40%</t>
  </si>
  <si>
    <t>KL27-0107E</t>
  </si>
  <si>
    <t>Kart. sk. sp. g.Devynerios Originalios, 0,7l 40%</t>
  </si>
  <si>
    <t>KL27-0108E</t>
  </si>
  <si>
    <t>Kart. sk. spir. gėr.Trejos devynerios, 0,75l 40%</t>
  </si>
  <si>
    <t>KL27-0113</t>
  </si>
  <si>
    <t>Kart. sk. sp. g.Devynerios Originalios, 0,2l 40%</t>
  </si>
  <si>
    <t>KL27-0114</t>
  </si>
  <si>
    <t>Kart. sk. sp. g.Devynerios Originalios 0,35l 40%</t>
  </si>
  <si>
    <t>KL27-0115</t>
  </si>
  <si>
    <t>KL27-0117</t>
  </si>
  <si>
    <t>KL27-0122</t>
  </si>
  <si>
    <t>Trauktinė Dainava, 0,1l 40%</t>
  </si>
  <si>
    <t>KL27-0123</t>
  </si>
  <si>
    <t>Trauktinė Dainava, 0,2l 40%</t>
  </si>
  <si>
    <t>KL27-0125</t>
  </si>
  <si>
    <t>Trauktinė Dainava, 0,5l 40%</t>
  </si>
  <si>
    <t>KL27-0125E</t>
  </si>
  <si>
    <t>KL27-0132</t>
  </si>
  <si>
    <t>Trauktinė Malūnininkų, 0,1l 50%</t>
  </si>
  <si>
    <t>KL27-0133</t>
  </si>
  <si>
    <t>Trauktinė Malūnininkų, 0,2l 50%</t>
  </si>
  <si>
    <t>KL27-0134</t>
  </si>
  <si>
    <t>Trauktinė Malūnininkų, 0,35l 50%</t>
  </si>
  <si>
    <t>KL27-0135</t>
  </si>
  <si>
    <t>Trauktinė Malūnininkų, 0,5l 50%</t>
  </si>
  <si>
    <t>KL27-0135E</t>
  </si>
  <si>
    <t>KL27-0143</t>
  </si>
  <si>
    <t>Trauktinė Palanga, 0,2l 40%</t>
  </si>
  <si>
    <t>KL27-0145</t>
  </si>
  <si>
    <t>Trauktinė Palanga, 0,5l 40%</t>
  </si>
  <si>
    <t>KL27-0145E</t>
  </si>
  <si>
    <t>KL27-0152</t>
  </si>
  <si>
    <t>Trauktinė Stumbro starka, 0,1l 43%</t>
  </si>
  <si>
    <t>KL27-0153</t>
  </si>
  <si>
    <t>Trauktinė Stumbro starka, 0,2l 43%</t>
  </si>
  <si>
    <t>KL27-0153E</t>
  </si>
  <si>
    <t>KL27-0154</t>
  </si>
  <si>
    <t>Trauktinė Stumbro starka, 0,35l 43%</t>
  </si>
  <si>
    <t>Trauktinė Stumbro starka, 0,5l 43%</t>
  </si>
  <si>
    <t>KL27-0155E</t>
  </si>
  <si>
    <t>KL27-0157</t>
  </si>
  <si>
    <t>Trauktinė Stumbro starka, 0,7l 43%</t>
  </si>
  <si>
    <t>KL27-0157E</t>
  </si>
  <si>
    <t>KL27-0158E</t>
  </si>
  <si>
    <t>Trauktinė Stumbro starka, 0,75l 43%</t>
  </si>
  <si>
    <t>KL27-0167E</t>
  </si>
  <si>
    <t>Trauktinė Stumbras Raspberry, 0,7l 30%</t>
  </si>
  <si>
    <t>KL27-0177E</t>
  </si>
  <si>
    <t>Trauktinė Stumbras Cranberry, 0,7l 30%</t>
  </si>
  <si>
    <t>KL27-0187E</t>
  </si>
  <si>
    <t>Trauktinė Stumbras Blueberry, 0,7l 30%</t>
  </si>
  <si>
    <t>KL27-0197E</t>
  </si>
  <si>
    <t>Trauktinė Stumbras Cherry, 0,7l 30%</t>
  </si>
  <si>
    <t>KL27-0207E</t>
  </si>
  <si>
    <t>Trauktinė Stumbras Pepper &amp; honey, 0,7l 40%</t>
  </si>
  <si>
    <t>KL27-0252</t>
  </si>
  <si>
    <t>Trauktinė Ekstraktas, 0,1l 47%</t>
  </si>
  <si>
    <t>KL27-7003</t>
  </si>
  <si>
    <t>Trauktinė "Tradicinė Karaimų" 0.2 l 38%</t>
  </si>
  <si>
    <t>KL27-7005</t>
  </si>
  <si>
    <t>Trauktinė "Tradicinė Karaimų" 0.5 l 38%</t>
  </si>
  <si>
    <t>KL27-9901</t>
  </si>
  <si>
    <t>KL27-9902</t>
  </si>
  <si>
    <t>Trauktinė "Gera Starka" 0.5l 40%</t>
  </si>
  <si>
    <t>KL28-0001</t>
  </si>
  <si>
    <t>Likeris Krupnikas, 0,04l 40%</t>
  </si>
  <si>
    <t>KL28-0002</t>
  </si>
  <si>
    <t>Likeris Krupnikas, 0,1l 40%</t>
  </si>
  <si>
    <t>KL28-0005</t>
  </si>
  <si>
    <t>Likeris Krupnikas, 0,5l 40%</t>
  </si>
  <si>
    <t>KL28-0005E</t>
  </si>
  <si>
    <t>KL28-0008E</t>
  </si>
  <si>
    <t>Likeris Krupnikas, 0,75l 40%</t>
  </si>
  <si>
    <t>KL28-0012</t>
  </si>
  <si>
    <t>Likeris Žagarės vyšnių, 0,1l 30%</t>
  </si>
  <si>
    <t>KL28-0015</t>
  </si>
  <si>
    <t>Likeris Žagarės vyšnių, 0,5l 30%</t>
  </si>
  <si>
    <t>KL28-0015E</t>
  </si>
  <si>
    <t>KL28-0025E</t>
  </si>
  <si>
    <t>Likeris Slyvų, 0,5l 38%</t>
  </si>
  <si>
    <t>KL28-0032</t>
  </si>
  <si>
    <t>Likeris Slyvų 0,1l 35%</t>
  </si>
  <si>
    <t>KL28-0033</t>
  </si>
  <si>
    <t>Likeris Slyvų 0,2l 35%</t>
  </si>
  <si>
    <t>KL28-0035</t>
  </si>
  <si>
    <t>Likeris Slyvų, 0,5l 35%</t>
  </si>
  <si>
    <t>KL28-0035E</t>
  </si>
  <si>
    <t>Likeris Slyvų 0,5l 35%</t>
  </si>
  <si>
    <t>KL28-0042E</t>
  </si>
  <si>
    <t>KL28-0043E</t>
  </si>
  <si>
    <t>KL28-0045E</t>
  </si>
  <si>
    <t>KL28-0047E</t>
  </si>
  <si>
    <t>KL28-0048E</t>
  </si>
  <si>
    <t>KL28-0052E</t>
  </si>
  <si>
    <t>KL28-0053E</t>
  </si>
  <si>
    <t>KL28-0055E</t>
  </si>
  <si>
    <t>KL28-0057E</t>
  </si>
  <si>
    <t>KL28-0058E</t>
  </si>
  <si>
    <t>KL28-0067</t>
  </si>
  <si>
    <t>Likeris Art in the Barrel Spiced&amp;Spiked 0,7l 25%</t>
  </si>
  <si>
    <t>KL28-0077</t>
  </si>
  <si>
    <t>Likeris Art in the Barrel Lemon, 0,7l 25%</t>
  </si>
  <si>
    <t>KL28-0105</t>
  </si>
  <si>
    <t>Likeris Summer Garden Kavos, 0,5l 25%</t>
  </si>
  <si>
    <t>KL28-0105E</t>
  </si>
  <si>
    <t>KL28-0115</t>
  </si>
  <si>
    <t>Likeris Summer Garden Kriaušių, 0,5l 16%</t>
  </si>
  <si>
    <t>KL28-0115E</t>
  </si>
  <si>
    <t>KL28-0125</t>
  </si>
  <si>
    <t>Likeris Summer Garden Citrinų, 0,5l 16%</t>
  </si>
  <si>
    <t>KL28-0125E</t>
  </si>
  <si>
    <t>KL28-0135</t>
  </si>
  <si>
    <t>Likeris Summer Garden Vyšnių ir šokol., 0,5l 16%</t>
  </si>
  <si>
    <t>KL28-0135E</t>
  </si>
  <si>
    <t>KL28-0145E</t>
  </si>
  <si>
    <t>Likeris Summer Garden Mėlynių, 0,5l 15%</t>
  </si>
  <si>
    <t>KL28-7007</t>
  </si>
  <si>
    <t>Likeris Lithuanian Amber Vodka&amp;Caramel, 0,7l 21%</t>
  </si>
  <si>
    <t>KL28-7007E</t>
  </si>
  <si>
    <t>KL28-7009E</t>
  </si>
  <si>
    <t>Likeris Lithuanian Amber Vodka&amp;Caramel, 1l 21%</t>
  </si>
  <si>
    <t>KL28-7017</t>
  </si>
  <si>
    <t>Likeris Lithuanian Cranberry 0,7l 21%</t>
  </si>
  <si>
    <t>KL28-7017E</t>
  </si>
  <si>
    <t>Likeris Lithuanian Red Vodka&amp;Cranberry, 0,7l 21%</t>
  </si>
  <si>
    <t>KL28-7025</t>
  </si>
  <si>
    <t>Likeris "Freska Juodoji Vyšnia" 0.5l 20%</t>
  </si>
  <si>
    <t>KL28-7027E</t>
  </si>
  <si>
    <t>Likeris Lithuanian Black Vodka&amp;Currant, 0,7l 21%</t>
  </si>
  <si>
    <t>KL28-7035</t>
  </si>
  <si>
    <t>Likeris "Freska Šokoladinė slyva" 0.5l 20%</t>
  </si>
  <si>
    <t>KL28-9996</t>
  </si>
  <si>
    <t>Likeris "Juodoji vyšnia" 0.5 l. 20 %</t>
  </si>
  <si>
    <t>KL28-9997</t>
  </si>
  <si>
    <t>Likeris "Šokoladinis vyšnių" 0.5l.20%</t>
  </si>
  <si>
    <t>KL28-9998</t>
  </si>
  <si>
    <t>Likeris "TOPI Brandy Cream liqueur" 0.5l 15%</t>
  </si>
  <si>
    <t>KL28-9999</t>
  </si>
  <si>
    <t>Likeris "TOPI Chocolate Cream liqueur"  0.5l 15%</t>
  </si>
  <si>
    <t>KL29-0005</t>
  </si>
  <si>
    <t>Romas Propeller White Rum, 0,5l 37,5%</t>
  </si>
  <si>
    <t>KL29-0005E</t>
  </si>
  <si>
    <t>KL29-0015</t>
  </si>
  <si>
    <t>Romas Propeller Dark Rum, 0,5l 37,5%</t>
  </si>
  <si>
    <t>KL29-0015E</t>
  </si>
  <si>
    <t>KL29-7007E</t>
  </si>
  <si>
    <t>Romas Casablanca De Cuba White rum, 0,7l 37,5%</t>
  </si>
  <si>
    <t>KL29-7017E</t>
  </si>
  <si>
    <t>Romas Casablanca De Cuba Dark rum, 0,7l 37,5%</t>
  </si>
  <si>
    <t>KL30-1003</t>
  </si>
  <si>
    <t>KL30-1005</t>
  </si>
  <si>
    <t>KL30-1007</t>
  </si>
  <si>
    <t>KL30-1013</t>
  </si>
  <si>
    <t>KL30-1015</t>
  </si>
  <si>
    <t>KL30-1017</t>
  </si>
  <si>
    <t>KL30-1023</t>
  </si>
  <si>
    <t>KL30-1025</t>
  </si>
  <si>
    <t>KL30-1033</t>
  </si>
  <si>
    <t>KL30-1035</t>
  </si>
  <si>
    <t>KL30-1045</t>
  </si>
  <si>
    <t>KL30-9001</t>
  </si>
  <si>
    <t>KL30-9997</t>
  </si>
  <si>
    <t>KL30-9998</t>
  </si>
  <si>
    <t>KL30-9999</t>
  </si>
  <si>
    <t>KL31-0003</t>
  </si>
  <si>
    <t>KL31-0006E</t>
  </si>
  <si>
    <t>Sp. gėr. Forum, 0,5l 36%, PET</t>
  </si>
  <si>
    <t>Spiritinis gėrimas "Džinas su toniku" 0.5l 20%</t>
  </si>
  <si>
    <t>KL31-0101</t>
  </si>
  <si>
    <t>Balzamas sp. gėr. Devynerios Žalios, 0,04l 35%</t>
  </si>
  <si>
    <t>KL31-0102</t>
  </si>
  <si>
    <t>Balzamas sp. gėr. Devynerios Žalios, 0,1l 35%</t>
  </si>
  <si>
    <t>KL31-0103</t>
  </si>
  <si>
    <t>Balzamas sp. gėr. Devynerios Žalios, 0,2l 35%</t>
  </si>
  <si>
    <t>KL31-0103E</t>
  </si>
  <si>
    <t>KL31-0104</t>
  </si>
  <si>
    <t>Balzamas sp. gėr. Devynerios Žalios, 0,35l 35%</t>
  </si>
  <si>
    <t>KL31-0105</t>
  </si>
  <si>
    <t>Balzamas sp. gėr. Devynerios Žalios, 0,5l 35%</t>
  </si>
  <si>
    <t>KL31-0105E</t>
  </si>
  <si>
    <t>KL31-0107</t>
  </si>
  <si>
    <t>Balzamas sp. gėr. Devynerios Žalios, 0,7l 35%</t>
  </si>
  <si>
    <t>KL31-0107E</t>
  </si>
  <si>
    <t>KL31-0108</t>
  </si>
  <si>
    <t>Balz.sp. gėr.Devynerios Žalios, 0,7l 35% suven.</t>
  </si>
  <si>
    <t>KL31-0113</t>
  </si>
  <si>
    <t>Balzamas sp. gėr. Devynerios Raudonos, 0,2l 35%</t>
  </si>
  <si>
    <t>KL31-0114</t>
  </si>
  <si>
    <t>Balzamas sp. gėr. Devynerios Raudonos, 0,35l 35%</t>
  </si>
  <si>
    <t>KL31-0115</t>
  </si>
  <si>
    <t>Balzamas sp. gėr. Devynerios Raudonos, 0,5l 35%</t>
  </si>
  <si>
    <t>KL31-0115E</t>
  </si>
  <si>
    <t>KL31-0117</t>
  </si>
  <si>
    <t>Balzamas sp. gėr. Devynerios Raudonos, 0,7l 35%</t>
  </si>
  <si>
    <t>KL31-0117E</t>
  </si>
  <si>
    <t>KL31-0127</t>
  </si>
  <si>
    <t>Balzamas sp. gėr. Spicy Red 999, 0,7l 35%</t>
  </si>
  <si>
    <t>KL31-0135</t>
  </si>
  <si>
    <t>Balzam. sp. gėr. Devynerios Imbierinės, 0,5l 35%</t>
  </si>
  <si>
    <t>KL31-0135E</t>
  </si>
  <si>
    <t>KL31-0207E</t>
  </si>
  <si>
    <t>Sp. gėr. Gloria Brendis su slyvomis, 0,7l 36%</t>
  </si>
  <si>
    <t>KL31-0217E</t>
  </si>
  <si>
    <t>Sp. gėr. Gloria Šokolado sk. su apels., 0,7l 36%</t>
  </si>
  <si>
    <t>KL31-0225</t>
  </si>
  <si>
    <t>Sp. gėr. Gloria Brendis su slyvomis, 0,5l 36%</t>
  </si>
  <si>
    <t>KL31-0225E</t>
  </si>
  <si>
    <t>KL31-0237</t>
  </si>
  <si>
    <t>Spiritinis gėrimas Gloria Le Citron, 0,7l, 38%</t>
  </si>
  <si>
    <t>KL31-0238</t>
  </si>
  <si>
    <t>Sp. gėr. Gloria Elegance Le Citron, 0,7l 38%</t>
  </si>
  <si>
    <t>KL31-0245</t>
  </si>
  <si>
    <t>Sp. gėr. Gloria Šokolado sk. su apels., 0,5l 36%</t>
  </si>
  <si>
    <t>KL31-0245E</t>
  </si>
  <si>
    <t>KL31-0253</t>
  </si>
  <si>
    <t>Spiritinis gėrimas Victoria, 0,2l 36%</t>
  </si>
  <si>
    <t>KL31-0255</t>
  </si>
  <si>
    <t>Spiritinis gėrimas Victoria, 0,5l 36%</t>
  </si>
  <si>
    <t>KL31-0265</t>
  </si>
  <si>
    <t>Spiritinis gėrimas Imperial XII VS, 0,5l 30%</t>
  </si>
  <si>
    <t>KL31-0303E</t>
  </si>
  <si>
    <t>Spiritinis gėrimas Aramis V, 0,2l 36%</t>
  </si>
  <si>
    <t>KL31-0305E</t>
  </si>
  <si>
    <t>Spiritinis gėrimas Aramis V, 0,5l 36%</t>
  </si>
  <si>
    <t>KL31-0306E</t>
  </si>
  <si>
    <t>Spiritinis gėrimas Aramis V, 0,5l 36%, PET</t>
  </si>
  <si>
    <t>KL31-0309E</t>
  </si>
  <si>
    <t>Spiritinis gėrimas Aramis V, 1l 36%</t>
  </si>
  <si>
    <t>KL31-0315E</t>
  </si>
  <si>
    <t>Spiritinis gėrimas Aramis VS, 0,5l 30%</t>
  </si>
  <si>
    <t>KL31-0323E</t>
  </si>
  <si>
    <t>Spiritinis gėrimas Aramis VSOP, 0,2l 30%</t>
  </si>
  <si>
    <t>KL31-0324E</t>
  </si>
  <si>
    <t>Spiritinis gėrimas Aramis VSOP, 0,5l 30% PET</t>
  </si>
  <si>
    <t>KL31-0325E</t>
  </si>
  <si>
    <t>Spiritinis gėrimas Aramis VSOP, 0,5l 30%</t>
  </si>
  <si>
    <t>KL31-0333E</t>
  </si>
  <si>
    <t>Spiritinis gėrimas Aramis XO, 0,2l 38%</t>
  </si>
  <si>
    <t>KL31-0334E</t>
  </si>
  <si>
    <t>Spiritinis gėrimas Aramis XO, 0,2l 36 %</t>
  </si>
  <si>
    <t>KL31-0335E</t>
  </si>
  <si>
    <t>Spiritinis gėrimas Aramis XO, 0,5l 38%</t>
  </si>
  <si>
    <t>KL31-0336E</t>
  </si>
  <si>
    <t>Spiritinis gėrimas Aramis XO, 0,5l 36%, PET</t>
  </si>
  <si>
    <t>KL31-7007</t>
  </si>
  <si>
    <t>KL31-7007E</t>
  </si>
  <si>
    <t>Sp. gėr. Mont Royal Baijiu inf. Vodka, 0,7l 52%</t>
  </si>
  <si>
    <t>KL31-7015E</t>
  </si>
  <si>
    <t>Sp. g. Karavaj. Rugiai-avižos-miežiai, 0,5l 40%</t>
  </si>
  <si>
    <t>KL31-7025E</t>
  </si>
  <si>
    <t>Sp. g.Karavaj. Kviečiai-avižos-miežiai, 0,5l 40%</t>
  </si>
  <si>
    <t>KL31-9997</t>
  </si>
  <si>
    <t>KL31-9998</t>
  </si>
  <si>
    <t>KL31-9999</t>
  </si>
  <si>
    <t>KL32-0001</t>
  </si>
  <si>
    <t>KL32-9999</t>
  </si>
  <si>
    <t>KL90-0001</t>
  </si>
  <si>
    <t>AB „STUMBRAS“</t>
  </si>
  <si>
    <t>E-DESPOL</t>
  </si>
  <si>
    <t>L-MAXIMA</t>
  </si>
  <si>
    <t>V-PUTPAR</t>
  </si>
  <si>
    <t>V-STIKUP</t>
  </si>
  <si>
    <t>V-PUTPIL</t>
  </si>
  <si>
    <t>l</t>
  </si>
  <si>
    <t>V-ALIGRUKA</t>
  </si>
  <si>
    <t>V-ALIGRUPA</t>
  </si>
  <si>
    <t>V-TRADUZ</t>
  </si>
  <si>
    <t>V-PUTPILPRO</t>
  </si>
  <si>
    <t>E-MVLV</t>
  </si>
  <si>
    <t>E-MONOUK</t>
  </si>
  <si>
    <t>V-REPADM_AL</t>
  </si>
  <si>
    <t>V-REPPARD_AL</t>
  </si>
  <si>
    <t>V-REPRINK_AL</t>
  </si>
  <si>
    <t>E-RIMILV</t>
  </si>
  <si>
    <t>V-REPEKSP_AL</t>
  </si>
  <si>
    <t>L-BIMIVA</t>
  </si>
  <si>
    <t>V-STIPILPRO</t>
  </si>
  <si>
    <t>L-FILIPO</t>
  </si>
  <si>
    <t>1112-0011</t>
  </si>
  <si>
    <t>Vynuoginių vynų kupažas Cuvee</t>
  </si>
  <si>
    <t>1160-0009</t>
  </si>
  <si>
    <t>Degtinė 79%</t>
  </si>
  <si>
    <t>1240-0057</t>
  </si>
  <si>
    <t>Auksinės šaknies ekstraktas</t>
  </si>
  <si>
    <t>1240-0058</t>
  </si>
  <si>
    <t>Kedro riešutų ekstraktas</t>
  </si>
  <si>
    <t>1240-0059</t>
  </si>
  <si>
    <t>Borodino duonos ekstraktas</t>
  </si>
  <si>
    <t>1240-0060</t>
  </si>
  <si>
    <t>Kmynų ekstraktas</t>
  </si>
  <si>
    <t>1240-0061</t>
  </si>
  <si>
    <t>Kalendros elstraktas</t>
  </si>
  <si>
    <t>2510-0009</t>
  </si>
  <si>
    <t>Rūgstantis mišinys  Cuvee</t>
  </si>
  <si>
    <t>Putojančio vyno pusgaminis raudonas</t>
  </si>
  <si>
    <t>2520-0007</t>
  </si>
  <si>
    <t>PV pusgaminis Cuvee</t>
  </si>
  <si>
    <t>Tr."Stumbro Starka" orig., 43% antpilas</t>
  </si>
  <si>
    <t>Spanguolių sk. sultys</t>
  </si>
  <si>
    <t>Dainavos tr. sk. sultys</t>
  </si>
  <si>
    <t>Vyšnių  sk.sultys</t>
  </si>
  <si>
    <t>Apelsinų sk.sultys</t>
  </si>
  <si>
    <t>Vyšnių sk.  sultys</t>
  </si>
  <si>
    <t>2542-0014</t>
  </si>
  <si>
    <t>Tr.St.Rasberry sk.sultys</t>
  </si>
  <si>
    <t>2701-0025</t>
  </si>
  <si>
    <t>PV „Alita“ Briut cuvee</t>
  </si>
  <si>
    <t>Arom.deg.Lithuanian Cranberry vodka,37.5%</t>
  </si>
  <si>
    <t>Degtinė Ozone 40%/  Dostoevsky vodka 40%</t>
  </si>
  <si>
    <t>2724-0001</t>
  </si>
  <si>
    <t>Džinas "PROPELLER", 40%</t>
  </si>
  <si>
    <t>Brendis Forum</t>
  </si>
  <si>
    <t>Brendis "Gloria  7" 38%</t>
  </si>
  <si>
    <t>Brendis "Gloria"  XO 40 %</t>
  </si>
  <si>
    <t>Brendis "IMPERIAL XII"36 %</t>
  </si>
  <si>
    <t>Brendis " Gloria 5 " 38 %</t>
  </si>
  <si>
    <t>Brendis "Amazonia'' 36%</t>
  </si>
  <si>
    <t>Brendis "Kolumbo"  36%</t>
  </si>
  <si>
    <t>Brendis ''Factum''36%</t>
  </si>
  <si>
    <t>Brendis "Victoria"36%</t>
  </si>
  <si>
    <t>2730-0005</t>
  </si>
  <si>
    <t>Sp. gėr. "Derevenskij samogon"Sib.kedrov.oreshkah</t>
  </si>
  <si>
    <t>2730-0006</t>
  </si>
  <si>
    <t>Sp. gėr. "Derevenskij samogon"Alt.zolotom korne</t>
  </si>
  <si>
    <t>2730-0007</t>
  </si>
  <si>
    <t>Sp. gėr. "Derevenskij samogon"Suh.borod.hleba</t>
  </si>
  <si>
    <t>2730-0008</t>
  </si>
  <si>
    <t>Sp. gėr. "Derevenskij samogon"Psh.dubov.bochke</t>
  </si>
  <si>
    <t>2730-0009</t>
  </si>
  <si>
    <t>Sp. gėr. "Derevenskij samogon"Roz.dubovoy bochke</t>
  </si>
  <si>
    <t>3001-0013</t>
  </si>
  <si>
    <t>Put. vynas "Alita" Briutas CUVEE, 0,75l 11%</t>
  </si>
  <si>
    <t>Put.gaz.ferm.gėr. "Zolotoje Muskatnoje", 0,75l 7%</t>
  </si>
  <si>
    <t>3002-0119</t>
  </si>
  <si>
    <t>3002-0213E</t>
  </si>
  <si>
    <t>3002-0214E</t>
  </si>
  <si>
    <t>3005-0042</t>
  </si>
  <si>
    <t>3005-0043</t>
  </si>
  <si>
    <t>3005-0044</t>
  </si>
  <si>
    <t>3006-0001</t>
  </si>
  <si>
    <t>3006-0002</t>
  </si>
  <si>
    <t>3006-0011</t>
  </si>
  <si>
    <t>3016-0053E</t>
  </si>
  <si>
    <t>3020-0226E</t>
  </si>
  <si>
    <t>3020-0236E</t>
  </si>
  <si>
    <t>3020-0555</t>
  </si>
  <si>
    <t>3020-0565</t>
  </si>
  <si>
    <t>3020-0661E</t>
  </si>
  <si>
    <t>3020-0662E</t>
  </si>
  <si>
    <t>3020-0663</t>
  </si>
  <si>
    <t>3020-0675E</t>
  </si>
  <si>
    <t>3020-0686E</t>
  </si>
  <si>
    <t>Degtinė "Carsky Pokrov" Originalnaja, 0,7l 40%</t>
  </si>
  <si>
    <t>3020-7074</t>
  </si>
  <si>
    <t>Degtinė "Kvietinė", 0,35l 40%</t>
  </si>
  <si>
    <t>3020-7106</t>
  </si>
  <si>
    <t>3020-7188E</t>
  </si>
  <si>
    <t>Degtinė "SEA Cannnabis fl.", 0,75l 40%</t>
  </si>
  <si>
    <t>3020-7189E</t>
  </si>
  <si>
    <t>Degtinė "SEA Platinum", 0.75l 40%</t>
  </si>
  <si>
    <t>3025-0235</t>
  </si>
  <si>
    <t>3025-9998</t>
  </si>
  <si>
    <t>Brendis "Factum", 0,2l 36%</t>
  </si>
  <si>
    <t>3025-9999</t>
  </si>
  <si>
    <t>Brendis "Factum", 0,5l 36%</t>
  </si>
  <si>
    <t>3030-1055E</t>
  </si>
  <si>
    <t>Sp. gėr. "Derevenskij samogon"Sib.kedr.or.0,5l 42%</t>
  </si>
  <si>
    <t>3030-1065E</t>
  </si>
  <si>
    <t>Sp. gėr. "Derevenskij samogon"Alt.zol.kor.0,5l 42%</t>
  </si>
  <si>
    <t>3030-1075E</t>
  </si>
  <si>
    <t>Sp. gėr. "Derevenskij samogon"Suh.bor.hle.0,5l 42%</t>
  </si>
  <si>
    <t>3030-1085E</t>
  </si>
  <si>
    <t>Sp. gėr. "Derevenskij samogon"Psh.dub.boc.5l 42%</t>
  </si>
  <si>
    <t>3030-1095E</t>
  </si>
  <si>
    <t>Sp. gėr. "Derevenskij samogon"Roz.dub.boc.5l 42%</t>
  </si>
  <si>
    <t>3031-0238E</t>
  </si>
  <si>
    <t>3031-7026E</t>
  </si>
  <si>
    <t>Spiritinis gėrimas "SEA Peach", 0,75l 35%</t>
  </si>
  <si>
    <t>3031-7027E</t>
  </si>
  <si>
    <t>Spiritinis gėrimas "SEA Red berry", 0,75l 35%</t>
  </si>
  <si>
    <t>3031-7028E</t>
  </si>
  <si>
    <t>Spiritinis gėrimas "SEA Dark berry", 0.75l 35%</t>
  </si>
  <si>
    <t>3031-7029E</t>
  </si>
  <si>
    <t>Spiritinis gėrimas "SEA Coconut", 0.75l 35%</t>
  </si>
  <si>
    <t>3031-7030E</t>
  </si>
  <si>
    <t>Spiritinis gėrimas "SEA Green Apple", 0.75l 35%</t>
  </si>
  <si>
    <t>3090-0002</t>
  </si>
  <si>
    <t>3090-0003</t>
  </si>
  <si>
    <t>KL20-0226E</t>
  </si>
  <si>
    <t>KL20-0236E</t>
  </si>
  <si>
    <t>KL20-0675E</t>
  </si>
  <si>
    <t>KL20-0686E</t>
  </si>
  <si>
    <t>KL20-7074</t>
  </si>
  <si>
    <t>Degtinė Kvietinė, 0,35l 40%</t>
  </si>
  <si>
    <t>KL25-0235</t>
  </si>
  <si>
    <t>KL30-1055</t>
  </si>
  <si>
    <t>KL30-1065</t>
  </si>
  <si>
    <t>KL30-1075</t>
  </si>
  <si>
    <t>KL30-1085</t>
  </si>
  <si>
    <t>KL30-1095E</t>
  </si>
  <si>
    <t>E-VINGAS</t>
  </si>
  <si>
    <t>V-STIPAR</t>
  </si>
  <si>
    <t>E-LITBEER</t>
  </si>
  <si>
    <t>1113-0001</t>
  </si>
  <si>
    <t>Natūralus obuolių sausas pusgaminys 9,9%</t>
  </si>
  <si>
    <t>Grūdų spiritas iš rugių „Samogon“</t>
  </si>
  <si>
    <t>Grūdų spiritas iš kviečių „Samogon“</t>
  </si>
  <si>
    <t>Grūdų spiritas iš avižų „Samogon“</t>
  </si>
  <si>
    <t>Grūdų spiritas iš miežių„Samogon“</t>
  </si>
  <si>
    <t>Grūdų spiri.iš rugių išlaikytas ant ąžuolo drožlių</t>
  </si>
  <si>
    <t>Grūdų spirt.iš kviečių išlaikytas ant ąžuolo drož.</t>
  </si>
  <si>
    <t>1240-0062</t>
  </si>
  <si>
    <t>Mojito kvapioji medžiaga 31830005150011</t>
  </si>
  <si>
    <t>1240-0063</t>
  </si>
  <si>
    <t>Aviečių kvapioji medžiaga 31820009960087</t>
  </si>
  <si>
    <t>2522-0024</t>
  </si>
  <si>
    <t>2522-0025</t>
  </si>
  <si>
    <t>2522-0026</t>
  </si>
  <si>
    <t>2522-0027</t>
  </si>
  <si>
    <t>Natūral.obuolių sausas pusgamin. 13% (sult.)</t>
  </si>
  <si>
    <t>2540-0015</t>
  </si>
  <si>
    <t>Spiritinis gėrimas  „GIN“</t>
  </si>
  <si>
    <t>2701-0026</t>
  </si>
  <si>
    <t>PV„Alita  saldus Limited Edition“</t>
  </si>
  <si>
    <t>2705-0009</t>
  </si>
  <si>
    <t>Kokteilis Mix  „Gin Tonic“ 5%</t>
  </si>
  <si>
    <t>2705-0010</t>
  </si>
  <si>
    <t>Alk. kokt. "Mix" Whisky&amp; Cola, 5%</t>
  </si>
  <si>
    <t>2705-0091</t>
  </si>
  <si>
    <t>Alk.kokt.“VS Mohito,  14,5%</t>
  </si>
  <si>
    <t>2705-0092</t>
  </si>
  <si>
    <t>Alk.kokt.“VS Crowberry, 14,5%</t>
  </si>
  <si>
    <t>2705-0093</t>
  </si>
  <si>
    <t>Alk.kokt.“VS Arbuz, 14,5%</t>
  </si>
  <si>
    <t>2705-0094</t>
  </si>
  <si>
    <t>Alk.kokt.“VS Cherry-raspberry, 14,5%</t>
  </si>
  <si>
    <t>2705-0101</t>
  </si>
  <si>
    <t>Alk. kokt. "Mix Strong whisky cola taste“</t>
  </si>
  <si>
    <t>2705-0102</t>
  </si>
  <si>
    <t>Alk. kokt. "Mix Strong rum cola spiced taste“</t>
  </si>
  <si>
    <t>2705-0103</t>
  </si>
  <si>
    <t>Alk. kokt. "Mix Strong vodka cranberry taste“</t>
  </si>
  <si>
    <t>2705-0104</t>
  </si>
  <si>
    <t>Alk. kokt. "Mix Strong gin tonic taste“</t>
  </si>
  <si>
    <t>2711-0001</t>
  </si>
  <si>
    <t>Vynuoginis vynas "Agdam" 21% baltas</t>
  </si>
  <si>
    <t>2711-0002</t>
  </si>
  <si>
    <t>Vynuoginis vynas "Agdam" 21% raudonas</t>
  </si>
  <si>
    <t>2716-0103</t>
  </si>
  <si>
    <t>Vaisių uogų vyno gėrimas "Kagor" 8,5%</t>
  </si>
  <si>
    <t>Orig.lietuviška degtinė 40%</t>
  </si>
  <si>
    <t>Orig.lietuviška stipri 45%</t>
  </si>
  <si>
    <t>OLD svarainių skonio 40 %</t>
  </si>
  <si>
    <t>Lithuanian Vodka classic 37,5</t>
  </si>
  <si>
    <t>Arom.deg.Lithuanian cherry vodka 37,5%</t>
  </si>
  <si>
    <t>L.vodka cherry 35%</t>
  </si>
  <si>
    <t>Orig.lietuviška auksinė deg.40%</t>
  </si>
  <si>
    <t>Orig.lietuviška deg.Auksinė Black edition 40%</t>
  </si>
  <si>
    <t>Degtinė "Stumbras Šimtmečio"40%</t>
  </si>
  <si>
    <t>Aromat.deg. "Ozone" White Peach 38%</t>
  </si>
  <si>
    <t>Deg."Ozone"žalios citrinos skonio 38%</t>
  </si>
  <si>
    <t>Aromat.deg."Ozone"Blood Orange 38%</t>
  </si>
  <si>
    <t>2720-0381</t>
  </si>
  <si>
    <t>Aromat.deg."Lithuanian black currant vodka",37,5%</t>
  </si>
  <si>
    <t>Degtinė "Stumbras klasikinė"40%</t>
  </si>
  <si>
    <t>Degtinė "Stumbras" bulvinė 40%</t>
  </si>
  <si>
    <t>Stumbražolių  skonio deg.  "STUMBRAS"40%</t>
  </si>
  <si>
    <t>Aromat. deg. "STUMBRAS"spanguolų sk.40%</t>
  </si>
  <si>
    <t>Aromat. deg. "STUMBRAS"svarainių sk. 40%</t>
  </si>
  <si>
    <t>Aromat.deg. "STUMBRAS"aviečių sk. 40%</t>
  </si>
  <si>
    <t>Deg."Stumbras"duonos sk.40%</t>
  </si>
  <si>
    <t>Degtinė "Stumbras"Premium Organe 40%</t>
  </si>
  <si>
    <t>Aromat.deg." Devynerios" žolelių sk.</t>
  </si>
  <si>
    <t>Degtinė "MILLENNIUM OAK AGED EDITION"40%</t>
  </si>
  <si>
    <t>Degtinė "CARSKY POKROV" Premium 40%</t>
  </si>
  <si>
    <t>Deg."JAGIELLO"40%</t>
  </si>
  <si>
    <t>Deg."Tėviškės spalvos"40 %</t>
  </si>
  <si>
    <t>Degtinė Cento 40%</t>
  </si>
  <si>
    <t>Deg."Kvietinė"40%</t>
  </si>
  <si>
    <t>Deg. ,,N " 40.0%</t>
  </si>
  <si>
    <t>Deg.Nipernaadi cranberry 37.5%</t>
  </si>
  <si>
    <t>Deg.Nipernaadi cherry 37.5%</t>
  </si>
  <si>
    <t>Herbal Vodka 40%</t>
  </si>
  <si>
    <t>Deg."Sojuz"37,5%</t>
  </si>
  <si>
    <t>2720-9995</t>
  </si>
  <si>
    <t>Aromat.degt."1906 vodka"cranberry-pomegranate,40%</t>
  </si>
  <si>
    <t>2720-9996</t>
  </si>
  <si>
    <t>Aromat.degt."1906 vodka"melon-mint,40%</t>
  </si>
  <si>
    <t>Aromat.deg"Ozone" Hemp, 38%</t>
  </si>
  <si>
    <t>2725-0202</t>
  </si>
  <si>
    <t>Brendis"GLORIA" De Luxe, 36%</t>
  </si>
  <si>
    <t>Brendis"Gloria"Black Edition, 38%</t>
  </si>
  <si>
    <t>Kartaus skonio sp.g. "Trejos devynerios",40%</t>
  </si>
  <si>
    <t>Tr."Dainava",40 %</t>
  </si>
  <si>
    <t>Tr."Palanga",40%</t>
  </si>
  <si>
    <t>Tr. "STUMBRO STARKA" Originali,43%</t>
  </si>
  <si>
    <t>Tr."Stumbras cranberry",30%-IL</t>
  </si>
  <si>
    <t>Tr."Stumbras blueberry",30%-IL</t>
  </si>
  <si>
    <t>Tr.Stumbras pepper&amp;honey,40%</t>
  </si>
  <si>
    <t>Tr. "Ekstraktas",47%</t>
  </si>
  <si>
    <t>Likeris SLYVŲ 38%</t>
  </si>
  <si>
    <t>L.v.with black curran t 21%</t>
  </si>
  <si>
    <t>Lik. "Benediktinas"43%</t>
  </si>
  <si>
    <t>Grūdų spirit.„Derevenskiy Samogon rozh“classic</t>
  </si>
  <si>
    <t>Grūdų spirit.„Derevenskiy Samogon psenitza“classic</t>
  </si>
  <si>
    <t>2730-0010</t>
  </si>
  <si>
    <t>Grūdų spirit.„Derevenskiy Samogon oves“classic</t>
  </si>
  <si>
    <t>2730-0011</t>
  </si>
  <si>
    <t>Grūdų spirit.„Derevenskiy Samogon jatschmen“clas.</t>
  </si>
  <si>
    <t>Balzamas sp.g."Devynerios" Žalios, 35%</t>
  </si>
  <si>
    <t>Balzamas sp.g."Devynerios" Raudonos , 35%</t>
  </si>
  <si>
    <t>Balzamas sp.g."Imbierinės devynerios", 35%</t>
  </si>
  <si>
    <t>Sp.g."Gloria"brendis su slyvom 36%</t>
  </si>
  <si>
    <t>Sp.g."GLORIA" Elegance le citron, 38%</t>
  </si>
  <si>
    <t>Sp.gėr."Gloria" šokolado skonio brendis su ap.,36</t>
  </si>
  <si>
    <t>Sp.g. "Aramis" V / "Aramis X.O", 36%</t>
  </si>
  <si>
    <t>Sp.g. "Aramis VS" , 30%</t>
  </si>
  <si>
    <t>Sp.g. "Aramis"VSOP, 30%</t>
  </si>
  <si>
    <t>Sp.g."Aramis X.O", 38%</t>
  </si>
  <si>
    <t>Sp.g.'KARAVAJ.Rugiai-avižos-miežiai', 40%</t>
  </si>
  <si>
    <t>Sp.g. 'KARAVAJ.Kviečiai-avižos-miežiai', 40%</t>
  </si>
  <si>
    <t>Sp.g. "Forum",36 %</t>
  </si>
  <si>
    <t>3001-0014</t>
  </si>
  <si>
    <t>Put. vynas "Alita"saldus Limited edition, 0,75l</t>
  </si>
  <si>
    <t>3001-0014E</t>
  </si>
  <si>
    <t>Put.gaz.ferm.gėr. "Sidabrinis Šventinis", 0,70l 7%</t>
  </si>
  <si>
    <t>3005-0009</t>
  </si>
  <si>
    <t>Alk. kokt. "Mix" Gin tonic, 0,33l 5%</t>
  </si>
  <si>
    <t>3005-0010</t>
  </si>
  <si>
    <t>Alk. kokt. "Mix" Whisky&amp; Cola, 0,33l 5%</t>
  </si>
  <si>
    <t>3005-0091E</t>
  </si>
  <si>
    <t>Alk.kokt.“VS Mohito, 0,33 14,5%</t>
  </si>
  <si>
    <t>3005-0092E</t>
  </si>
  <si>
    <t>Alk.kokt.“VS Crowberry, 0,33 14,5%</t>
  </si>
  <si>
    <t>3005-0093E</t>
  </si>
  <si>
    <t>Alk.kokt.“VS Arbuz,0,33 14,5%</t>
  </si>
  <si>
    <t>3005-0094E</t>
  </si>
  <si>
    <t>Alk.kokt.“VS Cherry-raspberry, 0,33 14,5%</t>
  </si>
  <si>
    <t>3005-0101E</t>
  </si>
  <si>
    <t>Alk. kokt. "Mix Strong whisky cola taste"0,275 14%</t>
  </si>
  <si>
    <t>3005-0102E</t>
  </si>
  <si>
    <t>Alk. kokt. "Mix Strong rum cola spiced taste“0.275</t>
  </si>
  <si>
    <t>3005-0103E</t>
  </si>
  <si>
    <t>Alk. kokt. "Mix Strong vodka cranberry taste"0.275</t>
  </si>
  <si>
    <t>3005-0104E</t>
  </si>
  <si>
    <t>Alk. kokt. "Mix Strong gin tonic taste"0,275 14%</t>
  </si>
  <si>
    <t>3011-0001</t>
  </si>
  <si>
    <t>Vynuogių vynas Agdam 0.75l 21% baltas PET</t>
  </si>
  <si>
    <t>3011-0002</t>
  </si>
  <si>
    <t>Vynuogių vynas Agdam 0.75l 21% raudonas PET</t>
  </si>
  <si>
    <t>3016-0103</t>
  </si>
  <si>
    <t>Vyno gėr. Kagor, 0,75l 8,5%</t>
  </si>
  <si>
    <t>3016-0104E</t>
  </si>
  <si>
    <t>Vyno gėr. "Kagor", 0,75l 11%</t>
  </si>
  <si>
    <t>3020-0311</t>
  </si>
  <si>
    <t>3020-0331</t>
  </si>
  <si>
    <t>3020-0338</t>
  </si>
  <si>
    <t>3020-0341</t>
  </si>
  <si>
    <t>3020-0388</t>
  </si>
  <si>
    <t>Degtinė "Ozone" Hemp, 0,75l 38%</t>
  </si>
  <si>
    <t>3020-7180E</t>
  </si>
  <si>
    <t>Degtinė "1906 Vodka" Cranberry-Pomegranate, 1l 40%</t>
  </si>
  <si>
    <t>3020-7181E</t>
  </si>
  <si>
    <t>Degtinė "1906 Vodka" Melon-Mint, 1l 40%</t>
  </si>
  <si>
    <t>3020-9994</t>
  </si>
  <si>
    <t>3025-0218</t>
  </si>
  <si>
    <t>Brendis "Gloria" De Luxe, 0,7l 36%</t>
  </si>
  <si>
    <t>3025-0226</t>
  </si>
  <si>
    <t>Brendis "Gloria" Elegance XO, 0,7l 40%</t>
  </si>
  <si>
    <t>3025-0226E</t>
  </si>
  <si>
    <t>3025-0234</t>
  </si>
  <si>
    <t>Brendis "Imperial XII", 0,35l 36%</t>
  </si>
  <si>
    <t>3025-0234E</t>
  </si>
  <si>
    <t>Sp. gėr. "Derevenskij samogon" Klas.Oves.,0,2l 42%</t>
  </si>
  <si>
    <t>3031-0003E</t>
  </si>
  <si>
    <t>3031-9999</t>
  </si>
  <si>
    <t>Spiritinis gėrimas "Simona", 0,2l 36%</t>
  </si>
  <si>
    <t>KL01-0013</t>
  </si>
  <si>
    <t>KL01-0026</t>
  </si>
  <si>
    <t>PV„Alita saldus Limited Edition “,0,75 l</t>
  </si>
  <si>
    <t>KL05-0091</t>
  </si>
  <si>
    <t>KL05-0092</t>
  </si>
  <si>
    <t>Alk.kokt.“VS Cowberry, 0,33 14,5%</t>
  </si>
  <si>
    <t>KL05-0093</t>
  </si>
  <si>
    <t>KL05-0094</t>
  </si>
  <si>
    <t>KL05-2011E</t>
  </si>
  <si>
    <t>KL05-2012E</t>
  </si>
  <si>
    <t>KL05-2013E</t>
  </si>
  <si>
    <t>KL05-2021E</t>
  </si>
  <si>
    <t>KL11-0001</t>
  </si>
  <si>
    <t>KL11-0002</t>
  </si>
  <si>
    <t>Vaisių vynas "Agdam", baltas, 19%, 0,7 l</t>
  </si>
  <si>
    <t>Vaisių vynas "Agdam"raudonas, 19%, 0,7 l</t>
  </si>
  <si>
    <t>KL16-0103</t>
  </si>
  <si>
    <t>KL16-0104E</t>
  </si>
  <si>
    <t>KL20-0338</t>
  </si>
  <si>
    <t>KL20-0388</t>
  </si>
  <si>
    <t>kl20-7084</t>
  </si>
  <si>
    <t>KL20-7180E</t>
  </si>
  <si>
    <t>KL20-7181E</t>
  </si>
  <si>
    <t>KL25-0218</t>
  </si>
  <si>
    <t>KL25-0226</t>
  </si>
  <si>
    <t>KL25-0226E</t>
  </si>
  <si>
    <t>KL25-0234</t>
  </si>
  <si>
    <t>Brendis Imperial XII, 0,35l 36%</t>
  </si>
  <si>
    <t>KL25-0234E</t>
  </si>
  <si>
    <t>E-DISTOU</t>
  </si>
  <si>
    <t>E-MAXELA</t>
  </si>
  <si>
    <t>V-REPGAM_AL</t>
  </si>
  <si>
    <t>E-BERGRU</t>
  </si>
  <si>
    <t>L-MVLT EE</t>
  </si>
  <si>
    <t>V-PUTPIL1</t>
  </si>
  <si>
    <t>V-STIPIL1</t>
  </si>
  <si>
    <t>Gauta iš Kauno</t>
  </si>
  <si>
    <t>Perkelta į Kauną</t>
  </si>
  <si>
    <t>04 mėn.</t>
  </si>
  <si>
    <t>Parūgštintasbaltasvy</t>
  </si>
  <si>
    <t>Kupažasmuskatiniovyn</t>
  </si>
  <si>
    <t>VynųkupažasNr3(ekspo</t>
  </si>
  <si>
    <t>Vynųkupažasrožinis</t>
  </si>
  <si>
    <t>ApdbaltovynoChardonn</t>
  </si>
  <si>
    <t>Parūgštintaskupažasm</t>
  </si>
  <si>
    <t>1162-0001</t>
  </si>
  <si>
    <t>1162-0002</t>
  </si>
  <si>
    <t xml:space="preserve"> Medaus distiliatas 42%</t>
  </si>
  <si>
    <t>1163-0001</t>
  </si>
  <si>
    <t>Midus 12,5%</t>
  </si>
  <si>
    <t>1240-0064</t>
  </si>
  <si>
    <t>Citrinų kvapioji medžiaga 31820500280011</t>
  </si>
  <si>
    <t>RūgstantismišinysEur</t>
  </si>
  <si>
    <t>RūgstantismišinysCha</t>
  </si>
  <si>
    <t>RūgstantismišinysMus</t>
  </si>
  <si>
    <t>Rūgstantisobuoliųsid</t>
  </si>
  <si>
    <t>Rūgstantisobuoliųvyn</t>
  </si>
  <si>
    <t>Rūgstantisobuoliųpus</t>
  </si>
  <si>
    <t>Neskaidrintasspiritu</t>
  </si>
  <si>
    <t>Skaidrinamasobuoliųs</t>
  </si>
  <si>
    <t>Skaidrinamasobuoliųv</t>
  </si>
  <si>
    <t>Skaidrinamasspirituo</t>
  </si>
  <si>
    <t>PVpusgaminis(euro)</t>
  </si>
  <si>
    <t>PVpusgaminisCuvee</t>
  </si>
  <si>
    <t>Obuoliųsidropusgamin</t>
  </si>
  <si>
    <t>Obuoliųvynas</t>
  </si>
  <si>
    <t>Spirituotas obuolių pusgaminis kokt. 14,8%(baltas)</t>
  </si>
  <si>
    <t>Spirituotasobuoliųpu</t>
  </si>
  <si>
    <t>Spirit. obuolių pusgamin. kokt.(baltas)14,2%</t>
  </si>
  <si>
    <t>Spiritobuoliųpusgami</t>
  </si>
  <si>
    <t>Spirit. obuolių pusgamin. kokt.80g/l.14,2%</t>
  </si>
  <si>
    <t>Spirit. obuolių pusgamin. kokt.100g/l.14,8%</t>
  </si>
  <si>
    <t>Likerisbaltasiki8%</t>
  </si>
  <si>
    <t>Degtinėspusgaminis</t>
  </si>
  <si>
    <t>Surinktasputojančiov</t>
  </si>
  <si>
    <t>Brendis„Alita(Delato</t>
  </si>
  <si>
    <t>Spiritinisgėrimas„GI</t>
  </si>
  <si>
    <t>2540-0016</t>
  </si>
  <si>
    <t>Viskis kokteilių gamybai</t>
  </si>
  <si>
    <t>Viskiskokteiliųgamyb</t>
  </si>
  <si>
    <t>PV„Alita“salduseuro</t>
  </si>
  <si>
    <t>PV„Alita“psausaseuro</t>
  </si>
  <si>
    <t>PV„Alita“briutaseuro</t>
  </si>
  <si>
    <t>PV„Alita“chardonnayp</t>
  </si>
  <si>
    <t>PV„Alita“muskataseur</t>
  </si>
  <si>
    <t>PV„Alitasilver“psaus</t>
  </si>
  <si>
    <t>PV„Alita“Chillpsausa</t>
  </si>
  <si>
    <t>PV„Alitacabernet“psa</t>
  </si>
  <si>
    <t>Klasikinisputojantis</t>
  </si>
  <si>
    <t>PVV"AlitaRuby"pusiau</t>
  </si>
  <si>
    <t>PV„Alita“Briutcuvee</t>
  </si>
  <si>
    <t>Putgazfermentuotasgė</t>
  </si>
  <si>
    <t>Putgazfermentgėrimas</t>
  </si>
  <si>
    <t>Putgazfermentgėr„BON</t>
  </si>
  <si>
    <t>Putgazfermgėr„SantaV</t>
  </si>
  <si>
    <t>Putgazfergėr„Salūts“</t>
  </si>
  <si>
    <t>2702-0023</t>
  </si>
  <si>
    <t>Gaz.vaisių vynp gėr.Santa Verona “ saldus</t>
  </si>
  <si>
    <t>GazvaisiųvynpgėrSant</t>
  </si>
  <si>
    <t>2702-0024</t>
  </si>
  <si>
    <t>Gaz.vaisių vynp gėr.Santa Verona “ pusiau saldus</t>
  </si>
  <si>
    <t>Putgazfergėr„Sovetsk</t>
  </si>
  <si>
    <t>Putgazfgėr„Sovetskoj</t>
  </si>
  <si>
    <t>Pgazfergėr„MonteCris</t>
  </si>
  <si>
    <t>Putgazfergėr„FrescaA</t>
  </si>
  <si>
    <t>Putgazfermgėr„Fresca</t>
  </si>
  <si>
    <t>Putgazfergėr„Fortūna</t>
  </si>
  <si>
    <t>Pgazfermgėr„Mezzo“se</t>
  </si>
  <si>
    <t>Kokteilis„Mixbrandyc</t>
  </si>
  <si>
    <t>Kokteilis„Mixlime“5%</t>
  </si>
  <si>
    <t>Kokteilis„Mixwaterme</t>
  </si>
  <si>
    <t>Kokteilis„Mixpineapp</t>
  </si>
  <si>
    <t>Kokteilis„Mixcactus&amp;</t>
  </si>
  <si>
    <t>KokteilisMix„WildBer</t>
  </si>
  <si>
    <t>KokteilisMix„SweetCr</t>
  </si>
  <si>
    <t>KokteilisMix„Oranges</t>
  </si>
  <si>
    <t>KokteilisMix„GinToni</t>
  </si>
  <si>
    <t>Alkkokt"Mix"Whisky&amp;C</t>
  </si>
  <si>
    <t>Alkoholkoteilis„Shak</t>
  </si>
  <si>
    <t>Alkoholiniskokteilis</t>
  </si>
  <si>
    <t>Alkoholkoteilis„Shuf</t>
  </si>
  <si>
    <t>Alkkokt“VSMohito145%</t>
  </si>
  <si>
    <t>Alkkokt“VSCrowberry1</t>
  </si>
  <si>
    <t>Alkkokt“VSArbuz145%</t>
  </si>
  <si>
    <t>Alkkokt“VSCherryrasp</t>
  </si>
  <si>
    <t>2705-0111</t>
  </si>
  <si>
    <t>Alk. kokt. "Mix" Brandy&amp; Cola, 4%</t>
  </si>
  <si>
    <t>2705-0112</t>
  </si>
  <si>
    <t>Alk. kokt. "Mix Vodka&amp; Lime“4%</t>
  </si>
  <si>
    <t>2705-0113</t>
  </si>
  <si>
    <t>Alk. kokt. "Mix Vodka&amp; Watermelon,  4%</t>
  </si>
  <si>
    <t>2705-0114</t>
  </si>
  <si>
    <t>Alk. kokt. "Mix Vodka&amp; Pineapple Coconut  4%</t>
  </si>
  <si>
    <t>2705-0115</t>
  </si>
  <si>
    <t>Alk. kokt. "Mix Vodka&amp; Green apple/Cactus“ 4%</t>
  </si>
  <si>
    <t>2705-0116</t>
  </si>
  <si>
    <t>Alk. kokt. "Mix" Wild Berry, 4%</t>
  </si>
  <si>
    <t>2705-0117</t>
  </si>
  <si>
    <t>Kokteilis Mix  „Sweet Cranberries 4%</t>
  </si>
  <si>
    <t>2705-0118</t>
  </si>
  <si>
    <t>Alk. kokt. "Mix Gin Tonic“ 4%</t>
  </si>
  <si>
    <t>2705-0119</t>
  </si>
  <si>
    <t>Alk. kokt. "Mix  Whisky&amp; Cola“, 4%</t>
  </si>
  <si>
    <t>Sidras"KamronCydr"st</t>
  </si>
  <si>
    <t>2706-0041</t>
  </si>
  <si>
    <t>Sidras "Saider  apple taste</t>
  </si>
  <si>
    <t>2706-0042</t>
  </si>
  <si>
    <t>Sidras "Saider  pear taste</t>
  </si>
  <si>
    <t>Sidras"Saiderpeartas</t>
  </si>
  <si>
    <t>Degtinė38%</t>
  </si>
  <si>
    <t>Degtinė40%</t>
  </si>
  <si>
    <t>Degtinė40%005%cukr</t>
  </si>
  <si>
    <t>Aromat.deg. "Ozonė"Sweet Melon 38%</t>
  </si>
  <si>
    <t>Deg.St.vodka Tyra/St.vodka Pure/St.vodka 110,40%</t>
  </si>
  <si>
    <t>Aromat.deg.  "Stumbras"Kmynų sk. 40%</t>
  </si>
  <si>
    <t>Brendis„AlitaXO“38%</t>
  </si>
  <si>
    <t>Brendis„Alita“38%</t>
  </si>
  <si>
    <t>Trauktinė„Bobelinė“2</t>
  </si>
  <si>
    <t>Likeris "Krupnikas"40%</t>
  </si>
  <si>
    <t>Spiritinisgėrimas„Fo</t>
  </si>
  <si>
    <t>3002-0023</t>
  </si>
  <si>
    <t>Gaz.vais.vyno gėr.„Santa Verona“saldus 7%</t>
  </si>
  <si>
    <t>3002-0024</t>
  </si>
  <si>
    <t>Gaz.vais.vyno gėr.„Santa Verona“ pusiau saldus 7%</t>
  </si>
  <si>
    <t>3002-0111</t>
  </si>
  <si>
    <t>3005-0111E</t>
  </si>
  <si>
    <t>Alk. kokt. "Mix" Brandy&amp; Cola, 0,33l 4%</t>
  </si>
  <si>
    <t>3005-0112E</t>
  </si>
  <si>
    <t>Alk. kokt. "Mix Vodka&amp; Lime“, 0,33l 4%</t>
  </si>
  <si>
    <t>3005-0113E</t>
  </si>
  <si>
    <t>Alk. kokt. "Mix Vodka&amp; Watermelon, 0,33l 4%</t>
  </si>
  <si>
    <t>3005-0114E</t>
  </si>
  <si>
    <t>Alk. kokt. "Mix Vodka&amp; Pineapple Coconut, 0,33l 4%</t>
  </si>
  <si>
    <t>3005-0115E</t>
  </si>
  <si>
    <t>Alk. kokt. "Mix Vodka&amp; Green apple/Cactus“0,33l 4%</t>
  </si>
  <si>
    <t>3005-0116E</t>
  </si>
  <si>
    <t>Alk. kokt. "Mix" Wild Berry, 0,33l 4%</t>
  </si>
  <si>
    <t>3005-0117E</t>
  </si>
  <si>
    <t>Alk. kokt. "Mix" Sweet Cranberries, 0,33l 4%</t>
  </si>
  <si>
    <t>3005-0118E</t>
  </si>
  <si>
    <t>Alk. kokt. "Mix Gin Tonic“, 0,33l 4%</t>
  </si>
  <si>
    <t>3005-0119E</t>
  </si>
  <si>
    <t>Alk. kokt. "Mix  Whisky&amp; Cola“, 0,33l 4%</t>
  </si>
  <si>
    <t>3006-0041</t>
  </si>
  <si>
    <t>Sidras "Saider apple taste“ 0,33l 4,5%</t>
  </si>
  <si>
    <t>3006-0041E</t>
  </si>
  <si>
    <t>3006-0042</t>
  </si>
  <si>
    <t>Sidras "Saider pear taste“ 0,33l 4,5%</t>
  </si>
  <si>
    <t>3006-0042E</t>
  </si>
  <si>
    <t>3015-0019E</t>
  </si>
  <si>
    <t>3015-0020E</t>
  </si>
  <si>
    <t>3020-0310</t>
  </si>
  <si>
    <t>Degtinė "Stumbras vodka" 110, 0,7l 40%</t>
  </si>
  <si>
    <t>3020-0348</t>
  </si>
  <si>
    <t>3020-0378</t>
  </si>
  <si>
    <t>3020-0385</t>
  </si>
  <si>
    <t>Degtinė "Ozone" Kanapių sk., 0,5l 38%</t>
  </si>
  <si>
    <t>3020-7203</t>
  </si>
  <si>
    <t>Degtinė "Gieroy", 0,2l 40%</t>
  </si>
  <si>
    <t>3025-0246E</t>
  </si>
  <si>
    <t>3026-7005</t>
  </si>
  <si>
    <t>3026-7007</t>
  </si>
  <si>
    <t>Sp. gėr. "Alita" Spicy Cinnamon, 0,5l 33%</t>
  </si>
  <si>
    <t>KL02-0023</t>
  </si>
  <si>
    <t>KL02-0024</t>
  </si>
  <si>
    <t>Gaz.vais.vyno gėr.„Santa Verona“ p/saldus 7%</t>
  </si>
  <si>
    <t>KL05-0009</t>
  </si>
  <si>
    <t>KL05-0010</t>
  </si>
  <si>
    <t>KL05-0101</t>
  </si>
  <si>
    <t>KL05-0102</t>
  </si>
  <si>
    <t>KL05-0103</t>
  </si>
  <si>
    <t>KL05-0104</t>
  </si>
  <si>
    <t>KL05-0111</t>
  </si>
  <si>
    <t>KL05-0112</t>
  </si>
  <si>
    <t>KL05-0113</t>
  </si>
  <si>
    <t>KL05-0114</t>
  </si>
  <si>
    <t>KL05-0115</t>
  </si>
  <si>
    <t>KL05-0116</t>
  </si>
  <si>
    <t>KL05-0117</t>
  </si>
  <si>
    <t>Kokteilis mix „Sweet Cranberries 4%</t>
  </si>
  <si>
    <t>KL05-0118</t>
  </si>
  <si>
    <t>KL05-0119</t>
  </si>
  <si>
    <t>KL06-0041</t>
  </si>
  <si>
    <t>Sidras „Saider apple taste 0,33l 4,5%</t>
  </si>
  <si>
    <t>KL06-0042</t>
  </si>
  <si>
    <t>Sidras „Saider pear taste 0,33l 4,5%</t>
  </si>
  <si>
    <t>KL20-0310</t>
  </si>
  <si>
    <t>KL20-7203</t>
  </si>
  <si>
    <t>KL25-0246E</t>
  </si>
  <si>
    <t>KL26-7005</t>
  </si>
  <si>
    <t>KL26-7007</t>
  </si>
  <si>
    <t>gm002894</t>
  </si>
  <si>
    <t>gs003086</t>
  </si>
  <si>
    <t>gu002502</t>
  </si>
  <si>
    <t>gm002893</t>
  </si>
  <si>
    <t>gs003087</t>
  </si>
  <si>
    <t>gu002501</t>
  </si>
  <si>
    <t>gm002934</t>
  </si>
  <si>
    <t>gs003049</t>
  </si>
  <si>
    <t>gu002591</t>
  </si>
  <si>
    <t>gm002933</t>
  </si>
  <si>
    <t>gs003050</t>
  </si>
  <si>
    <t>gu002590</t>
  </si>
  <si>
    <t>ar005541</t>
  </si>
  <si>
    <t>az006307</t>
  </si>
  <si>
    <t>gm002957</t>
  </si>
  <si>
    <t>gs003047</t>
  </si>
  <si>
    <t>gu002593</t>
  </si>
  <si>
    <t>gm002956</t>
  </si>
  <si>
    <t>gs003048</t>
  </si>
  <si>
    <t>gu002592</t>
  </si>
  <si>
    <t>ar005566</t>
  </si>
  <si>
    <t>az006333</t>
  </si>
  <si>
    <t>ar005570</t>
  </si>
  <si>
    <t>az006335</t>
  </si>
  <si>
    <t>ar005567</t>
  </si>
  <si>
    <t>ar005629</t>
  </si>
  <si>
    <t>az006393</t>
  </si>
  <si>
    <t>ar005635</t>
  </si>
  <si>
    <t>az006399</t>
  </si>
  <si>
    <t>ar005636</t>
  </si>
  <si>
    <t>gm003005</t>
  </si>
  <si>
    <t>gs003076</t>
  </si>
  <si>
    <t>gu002554</t>
  </si>
  <si>
    <t>gm003045</t>
  </si>
  <si>
    <t>gs003028</t>
  </si>
  <si>
    <t>gu002614</t>
  </si>
  <si>
    <t>gm003046</t>
  </si>
  <si>
    <t>gs002966</t>
  </si>
  <si>
    <t>gu002685</t>
  </si>
  <si>
    <t>gm002979</t>
  </si>
  <si>
    <t>gs003032</t>
  </si>
  <si>
    <t>gu002609</t>
  </si>
  <si>
    <t>gm002980</t>
  </si>
  <si>
    <t>gs003030</t>
  </si>
  <si>
    <t>gu002611</t>
  </si>
  <si>
    <t>gm003144</t>
  </si>
  <si>
    <t>gs002808</t>
  </si>
  <si>
    <t>gu002852</t>
  </si>
  <si>
    <t>gm003145</t>
  </si>
  <si>
    <t>gs002807</t>
  </si>
  <si>
    <t>gu002853</t>
  </si>
  <si>
    <t>gm003204</t>
  </si>
  <si>
    <t>gs002798</t>
  </si>
  <si>
    <t>gu002862</t>
  </si>
  <si>
    <t>gm003205</t>
  </si>
  <si>
    <t>gs002797</t>
  </si>
  <si>
    <t>gu002863</t>
  </si>
  <si>
    <t>gm003422</t>
  </si>
  <si>
    <t>gs002573</t>
  </si>
  <si>
    <t>gu003115</t>
  </si>
  <si>
    <t>gm003254</t>
  </si>
  <si>
    <t>gs002790</t>
  </si>
  <si>
    <t>gu002870</t>
  </si>
  <si>
    <t>gm003253</t>
  </si>
  <si>
    <t>gs002796</t>
  </si>
  <si>
    <t>gu002864</t>
  </si>
  <si>
    <t>gm003326</t>
  </si>
  <si>
    <t>gs002785</t>
  </si>
  <si>
    <t>gu002875</t>
  </si>
  <si>
    <t>gm003477</t>
  </si>
  <si>
    <t>gs002571</t>
  </si>
  <si>
    <t>gu003117</t>
  </si>
  <si>
    <t>gm003515</t>
  </si>
  <si>
    <t>gs002570</t>
  </si>
  <si>
    <t>gu003118</t>
  </si>
  <si>
    <t>gm003423</t>
  </si>
  <si>
    <t>gs002575</t>
  </si>
  <si>
    <t>gu003113</t>
  </si>
  <si>
    <t>gm003476</t>
  </si>
  <si>
    <t>gs002572</t>
  </si>
  <si>
    <t>gu003116</t>
  </si>
  <si>
    <t>gm003516</t>
  </si>
  <si>
    <t>gs002569</t>
  </si>
  <si>
    <t>gu003119</t>
  </si>
  <si>
    <t>ar006640</t>
  </si>
  <si>
    <t>az007444</t>
  </si>
  <si>
    <t>ar006692</t>
  </si>
  <si>
    <t>az007492</t>
  </si>
  <si>
    <t>ar006693</t>
  </si>
  <si>
    <t>ar006776</t>
  </si>
  <si>
    <t>az007578</t>
  </si>
  <si>
    <t>ar006903</t>
  </si>
  <si>
    <t>az007743</t>
  </si>
  <si>
    <t>ar006904</t>
  </si>
  <si>
    <t>gm003597</t>
  </si>
  <si>
    <t>gs002566</t>
  </si>
  <si>
    <t>gu003122</t>
  </si>
  <si>
    <t>ar006989</t>
  </si>
  <si>
    <t>az007850</t>
  </si>
  <si>
    <t>ar006998</t>
  </si>
  <si>
    <t>az007865</t>
  </si>
  <si>
    <t>ar006999</t>
  </si>
  <si>
    <t>gm003755</t>
  </si>
  <si>
    <t>gs002361</t>
  </si>
  <si>
    <t>gu003358</t>
  </si>
  <si>
    <t>gm003708</t>
  </si>
  <si>
    <t>gs002362</t>
  </si>
  <si>
    <t>gu003357</t>
  </si>
  <si>
    <t>gm003805</t>
  </si>
  <si>
    <t>gs002333</t>
  </si>
  <si>
    <t>gu003391</t>
  </si>
  <si>
    <t>gm003751</t>
  </si>
  <si>
    <t>gs002469</t>
  </si>
  <si>
    <t>gu003235</t>
  </si>
  <si>
    <t>gm003752</t>
  </si>
  <si>
    <t>gs002323</t>
  </si>
  <si>
    <t>gu003401</t>
  </si>
  <si>
    <t>ar007675</t>
  </si>
  <si>
    <t>az008595</t>
  </si>
  <si>
    <t>gm003912</t>
  </si>
  <si>
    <t>gs002330</t>
  </si>
  <si>
    <t>gu003394</t>
  </si>
  <si>
    <t>ar007357</t>
  </si>
  <si>
    <t>az008245</t>
  </si>
  <si>
    <t>ar007343</t>
  </si>
  <si>
    <t>az008230</t>
  </si>
  <si>
    <t>gm003749</t>
  </si>
  <si>
    <t>gs002322</t>
  </si>
  <si>
    <t>gu003402</t>
  </si>
  <si>
    <t>ar007328</t>
  </si>
  <si>
    <t>az008211</t>
  </si>
  <si>
    <t>ar007329</t>
  </si>
  <si>
    <t>az008212</t>
  </si>
  <si>
    <t>ar007330</t>
  </si>
  <si>
    <t>ar007232</t>
  </si>
  <si>
    <t>az008107</t>
  </si>
  <si>
    <t>ar007234</t>
  </si>
  <si>
    <t>az008109</t>
  </si>
  <si>
    <t>ar007235</t>
  </si>
  <si>
    <t>ar007201</t>
  </si>
  <si>
    <t>az008077</t>
  </si>
  <si>
    <t>ar007203</t>
  </si>
  <si>
    <t>az008079</t>
  </si>
  <si>
    <t>ar007205</t>
  </si>
  <si>
    <t>az008081</t>
  </si>
  <si>
    <t>ar007206</t>
  </si>
  <si>
    <t>ar007233</t>
  </si>
  <si>
    <t>az008108</t>
  </si>
  <si>
    <t>ar007236</t>
  </si>
  <si>
    <t>az008111</t>
  </si>
  <si>
    <t>ar007237</t>
  </si>
  <si>
    <t>az008112</t>
  </si>
  <si>
    <t>ar007238</t>
  </si>
  <si>
    <t>az008113</t>
  </si>
  <si>
    <t>ar007239</t>
  </si>
  <si>
    <t>ar007176</t>
  </si>
  <si>
    <t>az008046</t>
  </si>
  <si>
    <t>ar007177</t>
  </si>
  <si>
    <t>ar007200</t>
  </si>
  <si>
    <t>az008076</t>
  </si>
  <si>
    <t>tsf005078</t>
  </si>
  <si>
    <t>p004470</t>
  </si>
  <si>
    <t>tsf005096</t>
  </si>
  <si>
    <t>p004480</t>
  </si>
  <si>
    <t>ar007199</t>
  </si>
  <si>
    <t>az008075</t>
  </si>
  <si>
    <t>ar007202</t>
  </si>
  <si>
    <t>ar007207</t>
  </si>
  <si>
    <t>az008084</t>
  </si>
  <si>
    <t>ar007190</t>
  </si>
  <si>
    <t>az008066</t>
  </si>
  <si>
    <t>ar007191</t>
  </si>
  <si>
    <t>ar007085</t>
  </si>
  <si>
    <t>az007957</t>
  </si>
  <si>
    <t>ar007089</t>
  </si>
  <si>
    <t>az007961</t>
  </si>
  <si>
    <t>ar007091</t>
  </si>
  <si>
    <t>az007963</t>
  </si>
  <si>
    <t>ar007093</t>
  </si>
  <si>
    <t>az007965</t>
  </si>
  <si>
    <t>ar007094</t>
  </si>
  <si>
    <t>ar007568</t>
  </si>
  <si>
    <t>az008479</t>
  </si>
  <si>
    <t>tsf005275</t>
  </si>
  <si>
    <t>p004639</t>
  </si>
  <si>
    <t>ar007077</t>
  </si>
  <si>
    <t>az007950</t>
  </si>
  <si>
    <t>ar007083</t>
  </si>
  <si>
    <t>az007953</t>
  </si>
  <si>
    <t>ar007095</t>
  </si>
  <si>
    <t>az007967</t>
  </si>
  <si>
    <t>ar007192</t>
  </si>
  <si>
    <t>az008069</t>
  </si>
  <si>
    <t>ar007193</t>
  </si>
  <si>
    <t>ar007196</t>
  </si>
  <si>
    <t>az008071</t>
  </si>
  <si>
    <t>ar007197</t>
  </si>
  <si>
    <t>ar007442</t>
  </si>
  <si>
    <t>az008338</t>
  </si>
  <si>
    <t>tsf005274</t>
  </si>
  <si>
    <t>p004638</t>
  </si>
  <si>
    <t>ar007082</t>
  </si>
  <si>
    <t>tsf005317</t>
  </si>
  <si>
    <t>p004673</t>
  </si>
  <si>
    <t>ar007573</t>
  </si>
  <si>
    <t>az008485</t>
  </si>
  <si>
    <t>gm003661</t>
  </si>
  <si>
    <t>gs002510</t>
  </si>
  <si>
    <t>gu003192</t>
  </si>
  <si>
    <t>ar006986</t>
  </si>
  <si>
    <t>az007848</t>
  </si>
  <si>
    <t>ar006952</t>
  </si>
  <si>
    <t>az007800</t>
  </si>
  <si>
    <t>ar006954</t>
  </si>
  <si>
    <t>ar006985</t>
  </si>
  <si>
    <t>az007845</t>
  </si>
  <si>
    <t>gm003614</t>
  </si>
  <si>
    <t>gs002450</t>
  </si>
  <si>
    <t>gu003255</t>
  </si>
  <si>
    <t>ar006852</t>
  </si>
  <si>
    <t>az007680</t>
  </si>
  <si>
    <t>ar006855</t>
  </si>
  <si>
    <t>az007689</t>
  </si>
  <si>
    <t>ar006854</t>
  </si>
  <si>
    <t>ar006865</t>
  </si>
  <si>
    <t>az007704</t>
  </si>
  <si>
    <t>ar006846</t>
  </si>
  <si>
    <t>az007682</t>
  </si>
  <si>
    <t>ar006849</t>
  </si>
  <si>
    <t>az007685</t>
  </si>
  <si>
    <t>ar006853</t>
  </si>
  <si>
    <t>az007688</t>
  </si>
  <si>
    <t>ar006851</t>
  </si>
  <si>
    <t>az007686</t>
  </si>
  <si>
    <t>ar006761</t>
  </si>
  <si>
    <t>az007575</t>
  </si>
  <si>
    <t>ar006845</t>
  </si>
  <si>
    <t>gm003524</t>
  </si>
  <si>
    <t>gs002514</t>
  </si>
  <si>
    <t>gu003188</t>
  </si>
  <si>
    <t>gm003525</t>
  </si>
  <si>
    <t>gs002513</t>
  </si>
  <si>
    <t>gu003189</t>
  </si>
  <si>
    <t>ar006839</t>
  </si>
  <si>
    <t>az007670</t>
  </si>
  <si>
    <t>ar006840</t>
  </si>
  <si>
    <t>az007674</t>
  </si>
  <si>
    <t>ar006741</t>
  </si>
  <si>
    <t>az007556</t>
  </si>
  <si>
    <t>ar006729</t>
  </si>
  <si>
    <t>az007544</t>
  </si>
  <si>
    <t>ar006730</t>
  </si>
  <si>
    <t>az007545</t>
  </si>
  <si>
    <t>ar006739</t>
  </si>
  <si>
    <t>az007553</t>
  </si>
  <si>
    <t>ar006740</t>
  </si>
  <si>
    <t>ar006759</t>
  </si>
  <si>
    <t>az007574</t>
  </si>
  <si>
    <t>ar006737</t>
  </si>
  <si>
    <t>az007551</t>
  </si>
  <si>
    <t>tsf004794</t>
  </si>
  <si>
    <t>p004239</t>
  </si>
  <si>
    <t>ar006728</t>
  </si>
  <si>
    <t>az007543</t>
  </si>
  <si>
    <t>ar006726</t>
  </si>
  <si>
    <t>az007532</t>
  </si>
  <si>
    <t>ar006727</t>
  </si>
  <si>
    <t>ar006731</t>
  </si>
  <si>
    <t>az007546</t>
  </si>
  <si>
    <t>ar006734</t>
  </si>
  <si>
    <t>az007549</t>
  </si>
  <si>
    <t>ar006735</t>
  </si>
  <si>
    <t>az007550</t>
  </si>
  <si>
    <t>ar006732</t>
  </si>
  <si>
    <t>az007547</t>
  </si>
  <si>
    <t>ar006733</t>
  </si>
  <si>
    <t>ar006388</t>
  </si>
  <si>
    <t>az007175</t>
  </si>
  <si>
    <t>ar006641</t>
  </si>
  <si>
    <t>az007446</t>
  </si>
  <si>
    <t>ar006670</t>
  </si>
  <si>
    <t>az007475</t>
  </si>
  <si>
    <t>ar006629</t>
  </si>
  <si>
    <t>az007432</t>
  </si>
  <si>
    <t>ar006630</t>
  </si>
  <si>
    <t>az007434</t>
  </si>
  <si>
    <t>ar006631</t>
  </si>
  <si>
    <t>ar006632</t>
  </si>
  <si>
    <t>az007436</t>
  </si>
  <si>
    <t>ar006636</t>
  </si>
  <si>
    <t>az007440</t>
  </si>
  <si>
    <t>ar006618</t>
  </si>
  <si>
    <t>az007423</t>
  </si>
  <si>
    <t>ar006619</t>
  </si>
  <si>
    <t>ar006620</t>
  </si>
  <si>
    <t>az007426</t>
  </si>
  <si>
    <t>ar006621</t>
  </si>
  <si>
    <t>ar006622</t>
  </si>
  <si>
    <t>az007428</t>
  </si>
  <si>
    <t>ar006623</t>
  </si>
  <si>
    <t>ar006624</t>
  </si>
  <si>
    <t>az007430</t>
  </si>
  <si>
    <t>ar006625</t>
  </si>
  <si>
    <t>ar006955</t>
  </si>
  <si>
    <t>az007803</t>
  </si>
  <si>
    <t>ar006551</t>
  </si>
  <si>
    <t>az007342</t>
  </si>
  <si>
    <t>tsf004723</t>
  </si>
  <si>
    <t>p004181</t>
  </si>
  <si>
    <t>ar006512</t>
  </si>
  <si>
    <t>az007293</t>
  </si>
  <si>
    <t>ar006516</t>
  </si>
  <si>
    <t>az007305</t>
  </si>
  <si>
    <t>ar006517</t>
  </si>
  <si>
    <t>ar006663</t>
  </si>
  <si>
    <t>az007466</t>
  </si>
  <si>
    <t>ar006947</t>
  </si>
  <si>
    <t>az007798</t>
  </si>
  <si>
    <t>ar006948</t>
  </si>
  <si>
    <t>ar006428</t>
  </si>
  <si>
    <t>az007212</t>
  </si>
  <si>
    <t>ar006429</t>
  </si>
  <si>
    <t>ar006675</t>
  </si>
  <si>
    <t>az007477</t>
  </si>
  <si>
    <t>ar006676</t>
  </si>
  <si>
    <t>ar006430</t>
  </si>
  <si>
    <t>az007214</t>
  </si>
  <si>
    <t>ar006431</t>
  </si>
  <si>
    <t>az007215</t>
  </si>
  <si>
    <t>ar006432</t>
  </si>
  <si>
    <t>gm003392</t>
  </si>
  <si>
    <t>gs002608</t>
  </si>
  <si>
    <t>gu003072</t>
  </si>
  <si>
    <t>tsf004950</t>
  </si>
  <si>
    <t>p004363</t>
  </si>
  <si>
    <t>ar006515</t>
  </si>
  <si>
    <t>az007304</t>
  </si>
  <si>
    <t>ar006509</t>
  </si>
  <si>
    <t>az007298</t>
  </si>
  <si>
    <t>ar006510</t>
  </si>
  <si>
    <t>ar006220</t>
  </si>
  <si>
    <t>az007005</t>
  </si>
  <si>
    <t>ar006224</t>
  </si>
  <si>
    <t>az007008</t>
  </si>
  <si>
    <t>gm003438</t>
  </si>
  <si>
    <t>gs002561</t>
  </si>
  <si>
    <t>gu003129</t>
  </si>
  <si>
    <t>ar006225</t>
  </si>
  <si>
    <t>az007009</t>
  </si>
  <si>
    <t>ar006226</t>
  </si>
  <si>
    <t>az007010</t>
  </si>
  <si>
    <t>tsf004720</t>
  </si>
  <si>
    <t>p004179</t>
  </si>
  <si>
    <t>ar006258</t>
  </si>
  <si>
    <t>az007034</t>
  </si>
  <si>
    <t>ar006256</t>
  </si>
  <si>
    <t>az007036</t>
  </si>
  <si>
    <t>ar006387</t>
  </si>
  <si>
    <t>az007174</t>
  </si>
  <si>
    <t>ar006228</t>
  </si>
  <si>
    <t>az007012</t>
  </si>
  <si>
    <t>gm003482</t>
  </si>
  <si>
    <t>gs002532</t>
  </si>
  <si>
    <t>gu003168</t>
  </si>
  <si>
    <t>ar006736</t>
  </si>
  <si>
    <t>ar006259</t>
  </si>
  <si>
    <t>az007040</t>
  </si>
  <si>
    <t>ar006221</t>
  </si>
  <si>
    <t>gm003279</t>
  </si>
  <si>
    <t>gs002721</t>
  </si>
  <si>
    <t>gu002946</t>
  </si>
  <si>
    <t>gm003281</t>
  </si>
  <si>
    <t>gs002719</t>
  </si>
  <si>
    <t>gu002948</t>
  </si>
  <si>
    <t>ar006262</t>
  </si>
  <si>
    <t>az007046</t>
  </si>
  <si>
    <t>gm003157</t>
  </si>
  <si>
    <t>gs002772</t>
  </si>
  <si>
    <t>gu002888</t>
  </si>
  <si>
    <t>ar006036</t>
  </si>
  <si>
    <t>az006804</t>
  </si>
  <si>
    <t>ar006007</t>
  </si>
  <si>
    <t>az006779</t>
  </si>
  <si>
    <t>tsf004513</t>
  </si>
  <si>
    <t>p003993</t>
  </si>
  <si>
    <t>ar006105</t>
  </si>
  <si>
    <t>az006879</t>
  </si>
  <si>
    <t>ar006107</t>
  </si>
  <si>
    <t>az006880</t>
  </si>
  <si>
    <t>ar006037</t>
  </si>
  <si>
    <t>az006807</t>
  </si>
  <si>
    <t>ar006040</t>
  </si>
  <si>
    <t>az006810</t>
  </si>
  <si>
    <t>ar006027</t>
  </si>
  <si>
    <t>az006800</t>
  </si>
  <si>
    <t>ar006041</t>
  </si>
  <si>
    <t>ar006101</t>
  </si>
  <si>
    <t>az006875</t>
  </si>
  <si>
    <t>ar006106</t>
  </si>
  <si>
    <t>ar006122</t>
  </si>
  <si>
    <t>az006896</t>
  </si>
  <si>
    <t>ar006124</t>
  </si>
  <si>
    <t>az006898</t>
  </si>
  <si>
    <t>gm003217</t>
  </si>
  <si>
    <t>gs002746</t>
  </si>
  <si>
    <t>gu002917</t>
  </si>
  <si>
    <t>ar006119</t>
  </si>
  <si>
    <t>az006894</t>
  </si>
  <si>
    <t>ar006120</t>
  </si>
  <si>
    <t>ar006099</t>
  </si>
  <si>
    <t>az006873</t>
  </si>
  <si>
    <t>ar006100</t>
  </si>
  <si>
    <t>ar006125</t>
  </si>
  <si>
    <t>az006900</t>
  </si>
  <si>
    <t>ar006126</t>
  </si>
  <si>
    <t>az006901</t>
  </si>
  <si>
    <t>tsf004565</t>
  </si>
  <si>
    <t>p004036</t>
  </si>
  <si>
    <t>ar006227</t>
  </si>
  <si>
    <t>ar006123</t>
  </si>
  <si>
    <t>ar006230</t>
  </si>
  <si>
    <t>az007014</t>
  </si>
  <si>
    <t>ar006229</t>
  </si>
  <si>
    <t>az007013</t>
  </si>
  <si>
    <t>ar006236</t>
  </si>
  <si>
    <t>az007021</t>
  </si>
  <si>
    <t>ar006244</t>
  </si>
  <si>
    <t>az007028</t>
  </si>
  <si>
    <t>ar006239</t>
  </si>
  <si>
    <t>az007024</t>
  </si>
  <si>
    <t>ar006240</t>
  </si>
  <si>
    <t>ar006243</t>
  </si>
  <si>
    <t>ar006241</t>
  </si>
  <si>
    <t>az007026</t>
  </si>
  <si>
    <t>ar006242</t>
  </si>
  <si>
    <t>ar006245</t>
  </si>
  <si>
    <t>az007030</t>
  </si>
  <si>
    <t>ar006250</t>
  </si>
  <si>
    <t>az007031</t>
  </si>
  <si>
    <t>ar006251</t>
  </si>
  <si>
    <t>ar005700</t>
  </si>
  <si>
    <t>az006468</t>
  </si>
  <si>
    <t>ar005701</t>
  </si>
  <si>
    <t>ar005608</t>
  </si>
  <si>
    <t>az006373</t>
  </si>
  <si>
    <t>ar006030</t>
  </si>
  <si>
    <t>az006801</t>
  </si>
  <si>
    <t>ar006031</t>
  </si>
  <si>
    <t>ar005925</t>
  </si>
  <si>
    <t>az006666</t>
  </si>
  <si>
    <t>tsf004566</t>
  </si>
  <si>
    <t>p004037</t>
  </si>
  <si>
    <t>gm003118</t>
  </si>
  <si>
    <t>gs002821</t>
  </si>
  <si>
    <t>gu002839</t>
  </si>
  <si>
    <t>ar005938</t>
  </si>
  <si>
    <t>az006708</t>
  </si>
  <si>
    <t>ar005736</t>
  </si>
  <si>
    <t>az006507</t>
  </si>
  <si>
    <t>ar005734</t>
  </si>
  <si>
    <t>az006505</t>
  </si>
  <si>
    <t>ar005735</t>
  </si>
  <si>
    <t>ar005626</t>
  </si>
  <si>
    <t>az006391</t>
  </si>
  <si>
    <t>tsf005094</t>
  </si>
  <si>
    <t>p004479</t>
  </si>
  <si>
    <t>ar005579</t>
  </si>
  <si>
    <t>az006350</t>
  </si>
  <si>
    <t>ar005627</t>
  </si>
  <si>
    <t>az006392</t>
  </si>
  <si>
    <t>ar005580</t>
  </si>
  <si>
    <t>az006351</t>
  </si>
  <si>
    <t>tsf004124</t>
  </si>
  <si>
    <t>p003667</t>
  </si>
  <si>
    <t>ar005526</t>
  </si>
  <si>
    <t>az006291</t>
  </si>
  <si>
    <t>ar005527</t>
  </si>
  <si>
    <t>az006292</t>
  </si>
  <si>
    <t>ar005544</t>
  </si>
  <si>
    <t>az006310</t>
  </si>
  <si>
    <t>ar005542</t>
  </si>
  <si>
    <t>az006308</t>
  </si>
  <si>
    <t>ar005543</t>
  </si>
  <si>
    <t>ar005410</t>
  </si>
  <si>
    <t>az006181</t>
  </si>
  <si>
    <t>ar005531</t>
  </si>
  <si>
    <t>az006296</t>
  </si>
  <si>
    <t>ar005524</t>
  </si>
  <si>
    <t>az006287</t>
  </si>
  <si>
    <t>ar005525</t>
  </si>
  <si>
    <t>ar005411</t>
  </si>
  <si>
    <t>ar005397</t>
  </si>
  <si>
    <t>az006171</t>
  </si>
  <si>
    <t>ar005422</t>
  </si>
  <si>
    <t>az006195</t>
  </si>
  <si>
    <t>gm002886</t>
  </si>
  <si>
    <t>gs003055</t>
  </si>
  <si>
    <t>gu002585</t>
  </si>
  <si>
    <t>ar005399</t>
  </si>
  <si>
    <t>az006173</t>
  </si>
  <si>
    <t>tsf003891</t>
  </si>
  <si>
    <t>p003491</t>
  </si>
  <si>
    <t>gm002932</t>
  </si>
  <si>
    <t>gs002981</t>
  </si>
  <si>
    <t>gu002670</t>
  </si>
  <si>
    <t>ar005409</t>
  </si>
  <si>
    <t>az006180</t>
  </si>
  <si>
    <t>ar007689</t>
  </si>
  <si>
    <t>az008610</t>
  </si>
  <si>
    <t>ar007719</t>
  </si>
  <si>
    <t>az008641</t>
  </si>
  <si>
    <t>ar007700</t>
  </si>
  <si>
    <t>az008621</t>
  </si>
  <si>
    <t>ar007784</t>
  </si>
  <si>
    <t>az008715</t>
  </si>
  <si>
    <t>ar007566</t>
  </si>
  <si>
    <t>az008477</t>
  </si>
  <si>
    <t>ar007576</t>
  </si>
  <si>
    <t>az008486</t>
  </si>
  <si>
    <t>ar007604</t>
  </si>
  <si>
    <t>az008517</t>
  </si>
  <si>
    <t>ar007603</t>
  </si>
  <si>
    <t>az008516</t>
  </si>
  <si>
    <t>ar007693</t>
  </si>
  <si>
    <t>az008614</t>
  </si>
  <si>
    <t>ar007688</t>
  </si>
  <si>
    <t>ar007691</t>
  </si>
  <si>
    <t>az008553</t>
  </si>
  <si>
    <t>ar007690</t>
  </si>
  <si>
    <t>az008613</t>
  </si>
  <si>
    <t>ar007692</t>
  </si>
  <si>
    <t>ar007696</t>
  </si>
  <si>
    <t>az008616</t>
  </si>
  <si>
    <t>ar007697</t>
  </si>
  <si>
    <t>ar007601</t>
  </si>
  <si>
    <t>az008513</t>
  </si>
  <si>
    <t>ar007602</t>
  </si>
  <si>
    <t>tsf005315</t>
  </si>
  <si>
    <t>p004672</t>
  </si>
  <si>
    <t>ar007567</t>
  </si>
  <si>
    <t>ar007565</t>
  </si>
  <si>
    <t>ar007571</t>
  </si>
  <si>
    <t>az008483</t>
  </si>
  <si>
    <t>ar007572</t>
  </si>
  <si>
    <t>ar007447</t>
  </si>
  <si>
    <t>az008344</t>
  </si>
  <si>
    <t>ar007445</t>
  </si>
  <si>
    <t>az008342</t>
  </si>
  <si>
    <t>ar007446</t>
  </si>
  <si>
    <t>ar007455</t>
  </si>
  <si>
    <t>az008352</t>
  </si>
  <si>
    <t>ar007456</t>
  </si>
  <si>
    <t>az008353</t>
  </si>
  <si>
    <t>ar007457</t>
  </si>
  <si>
    <t>ar007449</t>
  </si>
  <si>
    <t>az008347</t>
  </si>
  <si>
    <t>ar007453</t>
  </si>
  <si>
    <t>az008350</t>
  </si>
  <si>
    <t>ar007454</t>
  </si>
  <si>
    <t>ar007458</t>
  </si>
  <si>
    <t>az008355</t>
  </si>
  <si>
    <t>ar007358</t>
  </si>
  <si>
    <t>az008246</t>
  </si>
  <si>
    <t>ar007434</t>
  </si>
  <si>
    <t>az008331</t>
  </si>
  <si>
    <t>ar007439</t>
  </si>
  <si>
    <t>az008336</t>
  </si>
  <si>
    <t>tsf005273</t>
  </si>
  <si>
    <t>p004637</t>
  </si>
  <si>
    <t>ar007435</t>
  </si>
  <si>
    <t>az008332</t>
  </si>
  <si>
    <t>ar007436</t>
  </si>
  <si>
    <t>ar007441</t>
  </si>
  <si>
    <t>ar007443</t>
  </si>
  <si>
    <t>az008340</t>
  </si>
  <si>
    <t>ar007444</t>
  </si>
  <si>
    <t>ar007430</t>
  </si>
  <si>
    <t>az008328</t>
  </si>
  <si>
    <t>ar007431</t>
  </si>
  <si>
    <t>gm003757</t>
  </si>
  <si>
    <t>gs002319</t>
  </si>
  <si>
    <t>gu003406</t>
  </si>
  <si>
    <t>ar007440</t>
  </si>
  <si>
    <t>ar007432</t>
  </si>
  <si>
    <t>az008330</t>
  </si>
  <si>
    <t>ar007764</t>
  </si>
  <si>
    <t>az008698</t>
  </si>
  <si>
    <t>ar007768</t>
  </si>
  <si>
    <t>az008701</t>
  </si>
  <si>
    <t>ar007774</t>
  </si>
  <si>
    <t>az008706</t>
  </si>
  <si>
    <t>psf004713</t>
  </si>
  <si>
    <t>V-PUTFER1</t>
  </si>
  <si>
    <t>pvn001719</t>
  </si>
  <si>
    <t>s0005292</t>
  </si>
  <si>
    <t>psf004696</t>
  </si>
  <si>
    <t>pvn001710</t>
  </si>
  <si>
    <t>s0005264</t>
  </si>
  <si>
    <t>ar007345</t>
  </si>
  <si>
    <t>az008234</t>
  </si>
  <si>
    <t>ar006784</t>
  </si>
  <si>
    <t>az007601</t>
  </si>
  <si>
    <t>ar006791</t>
  </si>
  <si>
    <t>az007602</t>
  </si>
  <si>
    <t>ar007715</t>
  </si>
  <si>
    <t>az008632</t>
  </si>
  <si>
    <t>ar007714</t>
  </si>
  <si>
    <t>az008630</t>
  </si>
  <si>
    <t>ar007727</t>
  </si>
  <si>
    <t>az008653</t>
  </si>
  <si>
    <t>ar006503</t>
  </si>
  <si>
    <t>az007290</t>
  </si>
  <si>
    <t>ar006261</t>
  </si>
  <si>
    <t>az007044</t>
  </si>
  <si>
    <t>ar006104</t>
  </si>
  <si>
    <t>az006876</t>
  </si>
  <si>
    <t>ar006137</t>
  </si>
  <si>
    <t>az006914</t>
  </si>
  <si>
    <t>ar006138</t>
  </si>
  <si>
    <t>ar006585</t>
  </si>
  <si>
    <t>az007376</t>
  </si>
  <si>
    <t>ar006694</t>
  </si>
  <si>
    <t>az007498</t>
  </si>
  <si>
    <t>ar006695</t>
  </si>
  <si>
    <t>ar007242</t>
  </si>
  <si>
    <t>az008115</t>
  </si>
  <si>
    <t>ar007367</t>
  </si>
  <si>
    <t>az008256</t>
  </si>
  <si>
    <t>ar006665</t>
  </si>
  <si>
    <t>az007468</t>
  </si>
  <si>
    <t>ar007216</t>
  </si>
  <si>
    <t>az008095</t>
  </si>
  <si>
    <t>ar007243</t>
  </si>
  <si>
    <t>ar007361</t>
  </si>
  <si>
    <t>az008249</t>
  </si>
  <si>
    <t>ar007368</t>
  </si>
  <si>
    <t>gg006886</t>
  </si>
  <si>
    <t>gg005981</t>
  </si>
  <si>
    <t>gg006577</t>
  </si>
  <si>
    <t>gg007155</t>
  </si>
  <si>
    <t>ar006458</t>
  </si>
  <si>
    <t>az007236</t>
  </si>
  <si>
    <t>ar006459</t>
  </si>
  <si>
    <t>ar006435</t>
  </si>
  <si>
    <t>az007222</t>
  </si>
  <si>
    <t>gm003441</t>
  </si>
  <si>
    <t>gs002557</t>
  </si>
  <si>
    <t>gu003133</t>
  </si>
  <si>
    <t>ar006502</t>
  </si>
  <si>
    <t>az007289</t>
  </si>
  <si>
    <t>ar006424</t>
  </si>
  <si>
    <t>az007209</t>
  </si>
  <si>
    <t>ar006420</t>
  </si>
  <si>
    <t>az007208</t>
  </si>
  <si>
    <t>ar007725</t>
  </si>
  <si>
    <t>az008649</t>
  </si>
  <si>
    <t>ar006264</t>
  </si>
  <si>
    <t>az007047</t>
  </si>
  <si>
    <t>gm003282</t>
  </si>
  <si>
    <t>gs002718</t>
  </si>
  <si>
    <t>gu002949</t>
  </si>
  <si>
    <t>gg006270</t>
  </si>
  <si>
    <t>ar006554</t>
  </si>
  <si>
    <t>az007346</t>
  </si>
  <si>
    <t>gm003530</t>
  </si>
  <si>
    <t>gs002648</t>
  </si>
  <si>
    <t>gu003029</t>
  </si>
  <si>
    <t>gm003539</t>
  </si>
  <si>
    <t>gs002654</t>
  </si>
  <si>
    <t>gu003023</t>
  </si>
  <si>
    <t>ar005424</t>
  </si>
  <si>
    <t>az006197</t>
  </si>
  <si>
    <t>gm003024</t>
  </si>
  <si>
    <t>gs003075</t>
  </si>
  <si>
    <t>gu002555</t>
  </si>
  <si>
    <t>gm003558</t>
  </si>
  <si>
    <t>gs002653</t>
  </si>
  <si>
    <t>gu003024</t>
  </si>
  <si>
    <t>gg006481</t>
  </si>
  <si>
    <t>ar006552</t>
  </si>
  <si>
    <t>az007345</t>
  </si>
  <si>
    <t>ar005423</t>
  </si>
  <si>
    <t>az006196</t>
  </si>
  <si>
    <t>gg005559</t>
  </si>
  <si>
    <t>gm003442</t>
  </si>
  <si>
    <t>gs002655</t>
  </si>
  <si>
    <t>gu003022</t>
  </si>
  <si>
    <t>gg006582</t>
  </si>
  <si>
    <t>gm003598</t>
  </si>
  <si>
    <t>gs002526</t>
  </si>
  <si>
    <t>gu003176</t>
  </si>
  <si>
    <t>ar006843</t>
  </si>
  <si>
    <t>az007677</t>
  </si>
  <si>
    <t>ar006842</t>
  </si>
  <si>
    <t>az007676</t>
  </si>
  <si>
    <t>gg006734</t>
  </si>
  <si>
    <t>ar006290</t>
  </si>
  <si>
    <t>az007075</t>
  </si>
  <si>
    <t>ar006291</t>
  </si>
  <si>
    <t>ar006267</t>
  </si>
  <si>
    <t>az007050</t>
  </si>
  <si>
    <t>gm003327</t>
  </si>
  <si>
    <t>gs002784</t>
  </si>
  <si>
    <t>gu002876</t>
  </si>
  <si>
    <t>ar006265</t>
  </si>
  <si>
    <t>az007048</t>
  </si>
  <si>
    <t>gg006271</t>
  </si>
  <si>
    <t>psf004844</t>
  </si>
  <si>
    <t>pvn001773</t>
  </si>
  <si>
    <t>s0005459</t>
  </si>
  <si>
    <t>ar007187</t>
  </si>
  <si>
    <t>az008061</t>
  </si>
  <si>
    <t>gm003709</t>
  </si>
  <si>
    <t>gs002355</t>
  </si>
  <si>
    <t>gu003364</t>
  </si>
  <si>
    <t>ar007211</t>
  </si>
  <si>
    <t>az008087</t>
  </si>
  <si>
    <t>ar006987</t>
  </si>
  <si>
    <t>az007849</t>
  </si>
  <si>
    <t>ar007514</t>
  </si>
  <si>
    <t>az008387</t>
  </si>
  <si>
    <t>tvz000319</t>
  </si>
  <si>
    <t>tsf005154</t>
  </si>
  <si>
    <t>16-WDT/0068/ZPO</t>
  </si>
  <si>
    <t>p004447</t>
  </si>
  <si>
    <t>ar007123</t>
  </si>
  <si>
    <t>az007992</t>
  </si>
  <si>
    <t>ar007124</t>
  </si>
  <si>
    <t>ar007125</t>
  </si>
  <si>
    <t>az007994</t>
  </si>
  <si>
    <t>gm003671</t>
  </si>
  <si>
    <t>gs002380</t>
  </si>
  <si>
    <t>gu003337</t>
  </si>
  <si>
    <t>gm003854</t>
  </si>
  <si>
    <t>gs002275</t>
  </si>
  <si>
    <t>gu003452</t>
  </si>
  <si>
    <t>gm003332</t>
  </si>
  <si>
    <t>gs002697</t>
  </si>
  <si>
    <t>gu002971</t>
  </si>
  <si>
    <t>gm003334</t>
  </si>
  <si>
    <t>gs002687</t>
  </si>
  <si>
    <t>gu002982</t>
  </si>
  <si>
    <t>gm003124</t>
  </si>
  <si>
    <t>gs002861</t>
  </si>
  <si>
    <t>gu002795</t>
  </si>
  <si>
    <t>ar005952</t>
  </si>
  <si>
    <t>az006721</t>
  </si>
  <si>
    <t>ar005832</t>
  </si>
  <si>
    <t>az006595</t>
  </si>
  <si>
    <t>ar006381</t>
  </si>
  <si>
    <t>az007170</t>
  </si>
  <si>
    <t>ar006410</t>
  </si>
  <si>
    <t>az007196</t>
  </si>
  <si>
    <t>gm003385</t>
  </si>
  <si>
    <t>gs002602</t>
  </si>
  <si>
    <t>gu003078</t>
  </si>
  <si>
    <t>gm003386</t>
  </si>
  <si>
    <t>gs002601</t>
  </si>
  <si>
    <t>gu003079</t>
  </si>
  <si>
    <t>ar006523</t>
  </si>
  <si>
    <t>az007315</t>
  </si>
  <si>
    <t>ar007130</t>
  </si>
  <si>
    <t>az007999</t>
  </si>
  <si>
    <t>ar005430</t>
  </si>
  <si>
    <t>az006203</t>
  </si>
  <si>
    <t>gm003055</t>
  </si>
  <si>
    <t>gs002915</t>
  </si>
  <si>
    <t>gu002738</t>
  </si>
  <si>
    <t>gm003056</t>
  </si>
  <si>
    <t>gs002914</t>
  </si>
  <si>
    <t>gu002739</t>
  </si>
  <si>
    <t>gm002898</t>
  </si>
  <si>
    <t>gs003072</t>
  </si>
  <si>
    <t>gu002559</t>
  </si>
  <si>
    <t>gm003720</t>
  </si>
  <si>
    <t>gs002455</t>
  </si>
  <si>
    <t>gu003250</t>
  </si>
  <si>
    <t>gm003620</t>
  </si>
  <si>
    <t>gs002458</t>
  </si>
  <si>
    <t>gu003247</t>
  </si>
  <si>
    <t>psf004673</t>
  </si>
  <si>
    <t>pvn001700</t>
  </si>
  <si>
    <t>s0005261</t>
  </si>
  <si>
    <t>tsf005056</t>
  </si>
  <si>
    <t>p004451</t>
  </si>
  <si>
    <t>ar007316</t>
  </si>
  <si>
    <t>az008195</t>
  </si>
  <si>
    <t>gm003737</t>
  </si>
  <si>
    <t>gs002345</t>
  </si>
  <si>
    <t>gu003378</t>
  </si>
  <si>
    <t>ar007131</t>
  </si>
  <si>
    <t>az008001</t>
  </si>
  <si>
    <t>ar007132</t>
  </si>
  <si>
    <t>ar007717</t>
  </si>
  <si>
    <t>az008625</t>
  </si>
  <si>
    <t>gm002961</t>
  </si>
  <si>
    <t>gs002983</t>
  </si>
  <si>
    <t>gu002668</t>
  </si>
  <si>
    <t>ar005520</t>
  </si>
  <si>
    <t>az006284</t>
  </si>
  <si>
    <t>ar005521</t>
  </si>
  <si>
    <t>ar005523</t>
  </si>
  <si>
    <t>az006286</t>
  </si>
  <si>
    <t>tsf003889</t>
  </si>
  <si>
    <t>E-LUCBER</t>
  </si>
  <si>
    <t>FV16LAM00399</t>
  </si>
  <si>
    <t>p003488</t>
  </si>
  <si>
    <t>ar007151</t>
  </si>
  <si>
    <t>az008018</t>
  </si>
  <si>
    <t>gm003688</t>
  </si>
  <si>
    <t>gs002378</t>
  </si>
  <si>
    <t>gu003341</t>
  </si>
  <si>
    <t>ar007102</t>
  </si>
  <si>
    <t>az007955</t>
  </si>
  <si>
    <t>ar007150</t>
  </si>
  <si>
    <t>ar005906</t>
  </si>
  <si>
    <t>az006673</t>
  </si>
  <si>
    <t>ar005907</t>
  </si>
  <si>
    <t>ar005920</t>
  </si>
  <si>
    <t>az006692</t>
  </si>
  <si>
    <t>tsf004359</t>
  </si>
  <si>
    <t>U-BELALK</t>
  </si>
  <si>
    <t>15/16</t>
  </si>
  <si>
    <t>p003842</t>
  </si>
  <si>
    <t>ar005923</t>
  </si>
  <si>
    <t>az006687</t>
  </si>
  <si>
    <t>gm003115</t>
  </si>
  <si>
    <t>gs002884</t>
  </si>
  <si>
    <t>gu002771</t>
  </si>
  <si>
    <t>ar005921</t>
  </si>
  <si>
    <t>az006693</t>
  </si>
  <si>
    <t>ar005922</t>
  </si>
  <si>
    <t>ar005918</t>
  </si>
  <si>
    <t>az006689</t>
  </si>
  <si>
    <t>ar005919</t>
  </si>
  <si>
    <t>az006690</t>
  </si>
  <si>
    <t>gm003209</t>
  </si>
  <si>
    <t>gs002819</t>
  </si>
  <si>
    <t>gu002841</t>
  </si>
  <si>
    <t>gm003142</t>
  </si>
  <si>
    <t>gs002820</t>
  </si>
  <si>
    <t>gu002840</t>
  </si>
  <si>
    <t>gm003143</t>
  </si>
  <si>
    <t>ar006082</t>
  </si>
  <si>
    <t>az006856</t>
  </si>
  <si>
    <t>ar005994</t>
  </si>
  <si>
    <t>az006766</t>
  </si>
  <si>
    <t>ar007654</t>
  </si>
  <si>
    <t>az008572</t>
  </si>
  <si>
    <t>tsf005380</t>
  </si>
  <si>
    <t>25/16</t>
  </si>
  <si>
    <t>p004730</t>
  </si>
  <si>
    <t>ar007651</t>
  </si>
  <si>
    <t>az008569</t>
  </si>
  <si>
    <t>ar005742</t>
  </si>
  <si>
    <t>az006511</t>
  </si>
  <si>
    <t>tsf004857</t>
  </si>
  <si>
    <t>L-FOXLIT</t>
  </si>
  <si>
    <t>FL000764</t>
  </si>
  <si>
    <t>p003160</t>
  </si>
  <si>
    <t>ar006973</t>
  </si>
  <si>
    <t>az007825</t>
  </si>
  <si>
    <t>gm003766</t>
  </si>
  <si>
    <t>gs002465</t>
  </si>
  <si>
    <t>gu003239</t>
  </si>
  <si>
    <t>gm003970</t>
  </si>
  <si>
    <t>gs002288</t>
  </si>
  <si>
    <t>gu003439</t>
  </si>
  <si>
    <t>gm003370</t>
  </si>
  <si>
    <t>gs002932</t>
  </si>
  <si>
    <t>gu002720</t>
  </si>
  <si>
    <t>gm003492</t>
  </si>
  <si>
    <t>gs002691</t>
  </si>
  <si>
    <t>gu002977</t>
  </si>
  <si>
    <t>ar007182</t>
  </si>
  <si>
    <t>az008055</t>
  </si>
  <si>
    <t>tsf005329</t>
  </si>
  <si>
    <t>ELI5038886</t>
  </si>
  <si>
    <t>p004489</t>
  </si>
  <si>
    <t>gm003953</t>
  </si>
  <si>
    <t>gs002462</t>
  </si>
  <si>
    <t>gu003242</t>
  </si>
  <si>
    <t>gm003484</t>
  </si>
  <si>
    <t>gs002936</t>
  </si>
  <si>
    <t>gu002716</t>
  </si>
  <si>
    <t>gm003491</t>
  </si>
  <si>
    <t>gs002688</t>
  </si>
  <si>
    <t>gu002981</t>
  </si>
  <si>
    <t>gm002995</t>
  </si>
  <si>
    <t>gs003079</t>
  </si>
  <si>
    <t>gu002550</t>
  </si>
  <si>
    <t>gm003329</t>
  </si>
  <si>
    <t>gs002935</t>
  </si>
  <si>
    <t>gu002717</t>
  </si>
  <si>
    <t>ar006457</t>
  </si>
  <si>
    <t>az007219</t>
  </si>
  <si>
    <t>gm003445</t>
  </si>
  <si>
    <t>gs002651</t>
  </si>
  <si>
    <t>gu003026</t>
  </si>
  <si>
    <t>gm003125</t>
  </si>
  <si>
    <t>gs003078</t>
  </si>
  <si>
    <t>gu002551</t>
  </si>
  <si>
    <t>gm003403</t>
  </si>
  <si>
    <t>gs002931</t>
  </si>
  <si>
    <t>gu002721</t>
  </si>
  <si>
    <t>gm003315</t>
  </si>
  <si>
    <t>gs002829</t>
  </si>
  <si>
    <t>gu002830</t>
  </si>
  <si>
    <t>ar007487</t>
  </si>
  <si>
    <t>az008385</t>
  </si>
  <si>
    <t>tsf004134</t>
  </si>
  <si>
    <t>FL000746</t>
  </si>
  <si>
    <t>p002417</t>
  </si>
  <si>
    <t>ar007178</t>
  </si>
  <si>
    <t>az008041</t>
  </si>
  <si>
    <t>tsf004661</t>
  </si>
  <si>
    <t>ELI5038739</t>
  </si>
  <si>
    <t>p003946</t>
  </si>
  <si>
    <t>gm003313</t>
  </si>
  <si>
    <t>gs002830</t>
  </si>
  <si>
    <t>gu002829</t>
  </si>
  <si>
    <t>gm003346</t>
  </si>
  <si>
    <t>gs002934</t>
  </si>
  <si>
    <t>gu002718</t>
  </si>
  <si>
    <t>gm003980</t>
  </si>
  <si>
    <t>gs002356</t>
  </si>
  <si>
    <t>gu003363</t>
  </si>
  <si>
    <t>ar005917</t>
  </si>
  <si>
    <t>az006686</t>
  </si>
  <si>
    <t>gm003983</t>
  </si>
  <si>
    <t>gs002460</t>
  </si>
  <si>
    <t>gu003245</t>
  </si>
  <si>
    <t>tsf004615</t>
  </si>
  <si>
    <t>FL000755</t>
  </si>
  <si>
    <t>gm003432</t>
  </si>
  <si>
    <t>gs002652</t>
  </si>
  <si>
    <t>gu003025</t>
  </si>
  <si>
    <t>gm003243</t>
  </si>
  <si>
    <t>gs002938</t>
  </si>
  <si>
    <t>gu002714</t>
  </si>
  <si>
    <t>gm003622</t>
  </si>
  <si>
    <t>gs002930</t>
  </si>
  <si>
    <t>gu002722</t>
  </si>
  <si>
    <t>gm003007</t>
  </si>
  <si>
    <t>gs003073</t>
  </si>
  <si>
    <t>gu002558</t>
  </si>
  <si>
    <t>gm003820</t>
  </si>
  <si>
    <t>gs002467</t>
  </si>
  <si>
    <t>gu003237</t>
  </si>
  <si>
    <t>gm003837</t>
  </si>
  <si>
    <t>gs002466</t>
  </si>
  <si>
    <t>gu003238</t>
  </si>
  <si>
    <t>gm003990</t>
  </si>
  <si>
    <t>gs002463</t>
  </si>
  <si>
    <t>gu003241</t>
  </si>
  <si>
    <t>tsf004627</t>
  </si>
  <si>
    <t>ELI5038736</t>
  </si>
  <si>
    <t>p004094</t>
  </si>
  <si>
    <t>gm003424</t>
  </si>
  <si>
    <t>gs002649</t>
  </si>
  <si>
    <t>gu003028</t>
  </si>
  <si>
    <t>gm003418</t>
  </si>
  <si>
    <t>gs002574</t>
  </si>
  <si>
    <t>gu003114</t>
  </si>
  <si>
    <t>gm003710</t>
  </si>
  <si>
    <t>gs002352</t>
  </si>
  <si>
    <t>gu003368</t>
  </si>
  <si>
    <t>ar007215</t>
  </si>
  <si>
    <t>az008094</t>
  </si>
  <si>
    <t>gg007449</t>
  </si>
  <si>
    <t>gg005869</t>
  </si>
  <si>
    <t>gg005870</t>
  </si>
  <si>
    <t>ar006598</t>
  </si>
  <si>
    <t>az007396</t>
  </si>
  <si>
    <t>ar006000</t>
  </si>
  <si>
    <t>az006773</t>
  </si>
  <si>
    <t>gm003146</t>
  </si>
  <si>
    <t>gs002777</t>
  </si>
  <si>
    <t>gu002883</t>
  </si>
  <si>
    <t>gm003245</t>
  </si>
  <si>
    <t>gs002776</t>
  </si>
  <si>
    <t>gu002884</t>
  </si>
  <si>
    <t>gg006370</t>
  </si>
  <si>
    <t>gg006859</t>
  </si>
  <si>
    <t>gg005567</t>
  </si>
  <si>
    <t>gg005566</t>
  </si>
  <si>
    <t>gm002936</t>
  </si>
  <si>
    <t>gs002980</t>
  </si>
  <si>
    <t>gu002671</t>
  </si>
  <si>
    <t>ar005539</t>
  </si>
  <si>
    <t>az006305</t>
  </si>
  <si>
    <t>psf004714</t>
  </si>
  <si>
    <t>pvn001720</t>
  </si>
  <si>
    <t>psf004730</t>
  </si>
  <si>
    <t>pvn001724</t>
  </si>
  <si>
    <t>gg006860</t>
  </si>
  <si>
    <t>gg006371</t>
  </si>
  <si>
    <t>ar005540</t>
  </si>
  <si>
    <t>gm002937</t>
  </si>
  <si>
    <t>gs002979</t>
  </si>
  <si>
    <t>gu002672</t>
  </si>
  <si>
    <t>ar006638</t>
  </si>
  <si>
    <t>az007442</t>
  </si>
  <si>
    <t>ar005931</t>
  </si>
  <si>
    <t>az006699</t>
  </si>
  <si>
    <t>ar006495</t>
  </si>
  <si>
    <t>az007284</t>
  </si>
  <si>
    <t>gm003465</t>
  </si>
  <si>
    <t>gs002542</t>
  </si>
  <si>
    <t>gu003150</t>
  </si>
  <si>
    <t>gm003587</t>
  </si>
  <si>
    <t>gs002480</t>
  </si>
  <si>
    <t>gu003224</t>
  </si>
  <si>
    <t>gm003375</t>
  </si>
  <si>
    <t>gs002632</t>
  </si>
  <si>
    <t>gu003047</t>
  </si>
  <si>
    <t>gg006845</t>
  </si>
  <si>
    <t>gm003589</t>
  </si>
  <si>
    <t>gs002479</t>
  </si>
  <si>
    <t>gu003225</t>
  </si>
  <si>
    <t>ar006939</t>
  </si>
  <si>
    <t>az007785</t>
  </si>
  <si>
    <t>ar006940</t>
  </si>
  <si>
    <t>gm003619</t>
  </si>
  <si>
    <t>gs003104</t>
  </si>
  <si>
    <t>gu003258</t>
  </si>
  <si>
    <t>gm003397</t>
  </si>
  <si>
    <t>gs002579</t>
  </si>
  <si>
    <t>gu003107</t>
  </si>
  <si>
    <t>gg006628</t>
  </si>
  <si>
    <t>ar006708</t>
  </si>
  <si>
    <t>az007518</t>
  </si>
  <si>
    <t>ar006709</t>
  </si>
  <si>
    <t>gm003466</t>
  </si>
  <si>
    <t>gs002541</t>
  </si>
  <si>
    <t>gu003151</t>
  </si>
  <si>
    <t>gg006454</t>
  </si>
  <si>
    <t>gm003376</t>
  </si>
  <si>
    <t>gs002631</t>
  </si>
  <si>
    <t>gu003048</t>
  </si>
  <si>
    <t>ar006486</t>
  </si>
  <si>
    <t>az007269</t>
  </si>
  <si>
    <t>ar006487</t>
  </si>
  <si>
    <t>psf004707</t>
  </si>
  <si>
    <t>pvn001714</t>
  </si>
  <si>
    <t>s0005290</t>
  </si>
  <si>
    <t>ar007494</t>
  </si>
  <si>
    <t>az008396</t>
  </si>
  <si>
    <t>gg007311</t>
  </si>
  <si>
    <t>gs002324</t>
  </si>
  <si>
    <t>gu003400</t>
  </si>
  <si>
    <t>gg007312</t>
  </si>
  <si>
    <t>gg007159</t>
  </si>
  <si>
    <t>gs002325</t>
  </si>
  <si>
    <t>gu003399</t>
  </si>
  <si>
    <t>ar007366</t>
  </si>
  <si>
    <t>az008255</t>
  </si>
  <si>
    <t>gg007157</t>
  </si>
  <si>
    <t>gg007158</t>
  </si>
  <si>
    <t>gm003180</t>
  </si>
  <si>
    <t>gs002795</t>
  </si>
  <si>
    <t>gu002865</t>
  </si>
  <si>
    <t>gm003218</t>
  </si>
  <si>
    <t>gs002793</t>
  </si>
  <si>
    <t>gu002867</t>
  </si>
  <si>
    <t>gm003181</t>
  </si>
  <si>
    <t>gs002794</t>
  </si>
  <si>
    <t>gu002866</t>
  </si>
  <si>
    <t>ar006029</t>
  </si>
  <si>
    <t>az006798</t>
  </si>
  <si>
    <t>ar006028</t>
  </si>
  <si>
    <t>ar006132</t>
  </si>
  <si>
    <t>az006906</t>
  </si>
  <si>
    <t>gm003219</t>
  </si>
  <si>
    <t>gs002792</t>
  </si>
  <si>
    <t>gu002868</t>
  </si>
  <si>
    <t>ar006131</t>
  </si>
  <si>
    <t>ar006154</t>
  </si>
  <si>
    <t>az006930</t>
  </si>
  <si>
    <t>ar006155</t>
  </si>
  <si>
    <t>gm003223</t>
  </si>
  <si>
    <t>gs002791</t>
  </si>
  <si>
    <t>gu002869</t>
  </si>
  <si>
    <t>psf004655</t>
  </si>
  <si>
    <t>pvn001691</t>
  </si>
  <si>
    <t>s0005218</t>
  </si>
  <si>
    <t>ar006753</t>
  </si>
  <si>
    <t>az007568</t>
  </si>
  <si>
    <t>ar006754</t>
  </si>
  <si>
    <t>gm003481</t>
  </si>
  <si>
    <t>gs002562</t>
  </si>
  <si>
    <t>gu003128</t>
  </si>
  <si>
    <t>gg005702</t>
  </si>
  <si>
    <t>gs002969</t>
  </si>
  <si>
    <t>gu002682</t>
  </si>
  <si>
    <t>ar005641</t>
  </si>
  <si>
    <t>az006406</t>
  </si>
  <si>
    <t>ar007000</t>
  </si>
  <si>
    <t>az007867</t>
  </si>
  <si>
    <t>ar007001</t>
  </si>
  <si>
    <t>ar007260</t>
  </si>
  <si>
    <t>az008136</t>
  </si>
  <si>
    <t>ar007261</t>
  </si>
  <si>
    <t>gg006744</t>
  </si>
  <si>
    <t>gs002538</t>
  </si>
  <si>
    <t>gu003160</t>
  </si>
  <si>
    <t>gg006746</t>
  </si>
  <si>
    <t>gs002537</t>
  </si>
  <si>
    <t>gu003161</t>
  </si>
  <si>
    <t>ar006871</t>
  </si>
  <si>
    <t>az007713</t>
  </si>
  <si>
    <t>ar006639</t>
  </si>
  <si>
    <t>az007443</t>
  </si>
  <si>
    <t>gg005984</t>
  </si>
  <si>
    <t>gs002896</t>
  </si>
  <si>
    <t>gu002759</t>
  </si>
  <si>
    <t>gg005985</t>
  </si>
  <si>
    <t>gs002895</t>
  </si>
  <si>
    <t>gu002760</t>
  </si>
  <si>
    <t>ar005945</t>
  </si>
  <si>
    <t>az006715</t>
  </si>
  <si>
    <t>ar005448</t>
  </si>
  <si>
    <t>az006219</t>
  </si>
  <si>
    <t>ar005449</t>
  </si>
  <si>
    <t>gm003621</t>
  </si>
  <si>
    <t>gs002457</t>
  </si>
  <si>
    <t>gu003248</t>
  </si>
  <si>
    <t>ar007265</t>
  </si>
  <si>
    <t>az008141</t>
  </si>
  <si>
    <t>ar007266</t>
  </si>
  <si>
    <t>gm003721</t>
  </si>
  <si>
    <t>gs002454</t>
  </si>
  <si>
    <t>gu003251</t>
  </si>
  <si>
    <t>gg006894</t>
  </si>
  <si>
    <t>gg007085</t>
  </si>
  <si>
    <t>ar007003</t>
  </si>
  <si>
    <t>az007871</t>
  </si>
  <si>
    <t>ar007004</t>
  </si>
  <si>
    <t>ar005450</t>
  </si>
  <si>
    <t>az006222</t>
  </si>
  <si>
    <t>ar005451</t>
  </si>
  <si>
    <t>gm002899</t>
  </si>
  <si>
    <t>gs003071</t>
  </si>
  <si>
    <t>gu002560</t>
  </si>
  <si>
    <t>gg005576</t>
  </si>
  <si>
    <t>ar006135</t>
  </si>
  <si>
    <t>az006910</t>
  </si>
  <si>
    <t>ar006156</t>
  </si>
  <si>
    <t>az006932</t>
  </si>
  <si>
    <t>ar006574</t>
  </si>
  <si>
    <t>az007371</t>
  </si>
  <si>
    <t>ar006575</t>
  </si>
  <si>
    <t>gg006081</t>
  </si>
  <si>
    <t>gg006082</t>
  </si>
  <si>
    <t>gg006168</t>
  </si>
  <si>
    <t>gg006151</t>
  </si>
  <si>
    <t>gg006152</t>
  </si>
  <si>
    <t>ar006034</t>
  </si>
  <si>
    <t>az006806</t>
  </si>
  <si>
    <t>gm003390</t>
  </si>
  <si>
    <t>gs002702</t>
  </si>
  <si>
    <t>gu002966</t>
  </si>
  <si>
    <t>gm003391</t>
  </si>
  <si>
    <t>gs002701</t>
  </si>
  <si>
    <t>gu002967</t>
  </si>
  <si>
    <t>gm003333</t>
  </si>
  <si>
    <t>gs002703</t>
  </si>
  <si>
    <t>gu002965</t>
  </si>
  <si>
    <t>gm003409</t>
  </si>
  <si>
    <t>gs002700</t>
  </si>
  <si>
    <t>gu002968</t>
  </si>
  <si>
    <t>gm003412</t>
  </si>
  <si>
    <t>gs002699</t>
  </si>
  <si>
    <t>gu002969</t>
  </si>
  <si>
    <t>ar006398</t>
  </si>
  <si>
    <t>az007184</t>
  </si>
  <si>
    <t>ar006397</t>
  </si>
  <si>
    <t>ar006546</t>
  </si>
  <si>
    <t>az007336</t>
  </si>
  <si>
    <t>ar006547</t>
  </si>
  <si>
    <t>gm002964</t>
  </si>
  <si>
    <t>gs003066</t>
  </si>
  <si>
    <t>gu002565</t>
  </si>
  <si>
    <t>gm002926</t>
  </si>
  <si>
    <t>gs003069</t>
  </si>
  <si>
    <t>gu002562</t>
  </si>
  <si>
    <t>gm002963</t>
  </si>
  <si>
    <t>gs003067</t>
  </si>
  <si>
    <t>gu002564</t>
  </si>
  <si>
    <t>gm002927</t>
  </si>
  <si>
    <t>gs003068</t>
  </si>
  <si>
    <t>gu002563</t>
  </si>
  <si>
    <t>ar005530</t>
  </si>
  <si>
    <t>az006295</t>
  </si>
  <si>
    <t>ar005528</t>
  </si>
  <si>
    <t>az006293</t>
  </si>
  <si>
    <t>ar005529</t>
  </si>
  <si>
    <t>az006294</t>
  </si>
  <si>
    <t>ar005621</t>
  </si>
  <si>
    <t>az006386</t>
  </si>
  <si>
    <t>ar005622</t>
  </si>
  <si>
    <t>az006387</t>
  </si>
  <si>
    <t>ar005623</t>
  </si>
  <si>
    <t>az006388</t>
  </si>
  <si>
    <t>ar007126</t>
  </si>
  <si>
    <t>az007995</t>
  </si>
  <si>
    <t>ar007127</t>
  </si>
  <si>
    <t>gm003676</t>
  </si>
  <si>
    <t>gs002383</t>
  </si>
  <si>
    <t>gu003331</t>
  </si>
  <si>
    <t>ar006755</t>
  </si>
  <si>
    <t>az007570</t>
  </si>
  <si>
    <t>gg006651</t>
  </si>
  <si>
    <t>ar007066</t>
  </si>
  <si>
    <t>az007935</t>
  </si>
  <si>
    <t>ar007067</t>
  </si>
  <si>
    <t>ar007269</t>
  </si>
  <si>
    <t>az008144</t>
  </si>
  <si>
    <t>ar007270</t>
  </si>
  <si>
    <t>gm003660</t>
  </si>
  <si>
    <t>gs002456</t>
  </si>
  <si>
    <t>gu003249</t>
  </si>
  <si>
    <t>gg007087</t>
  </si>
  <si>
    <t>gm003722</t>
  </si>
  <si>
    <t>gs002453</t>
  </si>
  <si>
    <t>gu003252</t>
  </si>
  <si>
    <t>gg006896</t>
  </si>
  <si>
    <t>ar005499</t>
  </si>
  <si>
    <t>az006259</t>
  </si>
  <si>
    <t>ar005500</t>
  </si>
  <si>
    <t>gg005577</t>
  </si>
  <si>
    <t>gm002917</t>
  </si>
  <si>
    <t>gs003070</t>
  </si>
  <si>
    <t>gu002561</t>
  </si>
  <si>
    <t>ar007530</t>
  </si>
  <si>
    <t>az008436</t>
  </si>
  <si>
    <t>ar007468</t>
  </si>
  <si>
    <t>az008365</t>
  </si>
  <si>
    <t>ar007352</t>
  </si>
  <si>
    <t>az008239</t>
  </si>
  <si>
    <t>gm003849</t>
  </si>
  <si>
    <t>gs002331</t>
  </si>
  <si>
    <t>gu003393</t>
  </si>
  <si>
    <t>gm003821</t>
  </si>
  <si>
    <t>gs002332</t>
  </si>
  <si>
    <t>gu003392</t>
  </si>
  <si>
    <t>ar007104</t>
  </si>
  <si>
    <t>az007973</t>
  </si>
  <si>
    <t>ar007108</t>
  </si>
  <si>
    <t>az007980</t>
  </si>
  <si>
    <t>gm003664</t>
  </si>
  <si>
    <t>gs002565</t>
  </si>
  <si>
    <t>gu003123</t>
  </si>
  <si>
    <t>ar007056</t>
  </si>
  <si>
    <t>az007915</t>
  </si>
  <si>
    <t>ar006994</t>
  </si>
  <si>
    <t>az007857</t>
  </si>
  <si>
    <t>gm003617</t>
  </si>
  <si>
    <t>gs002567</t>
  </si>
  <si>
    <t>gu003121</t>
  </si>
  <si>
    <t>gm003756</t>
  </si>
  <si>
    <t>gs002360</t>
  </si>
  <si>
    <t>gu003359</t>
  </si>
  <si>
    <t>ar007308</t>
  </si>
  <si>
    <t>az008187</t>
  </si>
  <si>
    <t>gg007063</t>
  </si>
  <si>
    <t>ar007170</t>
  </si>
  <si>
    <t>az008040</t>
  </si>
  <si>
    <t>ar006931</t>
  </si>
  <si>
    <t>az007776</t>
  </si>
  <si>
    <t>ar006941</t>
  </si>
  <si>
    <t>az007788</t>
  </si>
  <si>
    <t>gg006537</t>
  </si>
  <si>
    <t>ar006586</t>
  </si>
  <si>
    <t>az007377</t>
  </si>
  <si>
    <t>ar007791</t>
  </si>
  <si>
    <t>az008730</t>
  </si>
  <si>
    <t>ar006199</t>
  </si>
  <si>
    <t>az006976</t>
  </si>
  <si>
    <t>ar006121</t>
  </si>
  <si>
    <t>az006893</t>
  </si>
  <si>
    <t>gm003239</t>
  </si>
  <si>
    <t>gs002799</t>
  </si>
  <si>
    <t>gu002861</t>
  </si>
  <si>
    <t>ar006186</t>
  </si>
  <si>
    <t>az006964</t>
  </si>
  <si>
    <t>gm003213</t>
  </si>
  <si>
    <t>gs002800</t>
  </si>
  <si>
    <t>gu002860</t>
  </si>
  <si>
    <t>ar006114</t>
  </si>
  <si>
    <t>az006888</t>
  </si>
  <si>
    <t>ar006113</t>
  </si>
  <si>
    <t>az006887</t>
  </si>
  <si>
    <t>gm003287</t>
  </si>
  <si>
    <t>gs002789</t>
  </si>
  <si>
    <t>gu002871</t>
  </si>
  <si>
    <t>ar006189</t>
  </si>
  <si>
    <t>az006966</t>
  </si>
  <si>
    <t>ar006188</t>
  </si>
  <si>
    <t>az006965</t>
  </si>
  <si>
    <t>ar006012</t>
  </si>
  <si>
    <t>az006781</t>
  </si>
  <si>
    <t>ar006001</t>
  </si>
  <si>
    <t>az006774</t>
  </si>
  <si>
    <t>gg006036</t>
  </si>
  <si>
    <t>gm003166</t>
  </si>
  <si>
    <t>gs002802</t>
  </si>
  <si>
    <t>gu002858</t>
  </si>
  <si>
    <t>ar006073</t>
  </si>
  <si>
    <t>az006841</t>
  </si>
  <si>
    <t>ar006112</t>
  </si>
  <si>
    <t>az006884</t>
  </si>
  <si>
    <t>ar005914</t>
  </si>
  <si>
    <t>az006682</t>
  </si>
  <si>
    <t>gm003202</t>
  </si>
  <si>
    <t>gs002804</t>
  </si>
  <si>
    <t>gu002856</t>
  </si>
  <si>
    <t>gm003165</t>
  </si>
  <si>
    <t>gs002806</t>
  </si>
  <si>
    <t>gu002854</t>
  </si>
  <si>
    <t>gg006035</t>
  </si>
  <si>
    <t>ar005958</t>
  </si>
  <si>
    <t>az006730</t>
  </si>
  <si>
    <t>ar006283</t>
  </si>
  <si>
    <t>az007066</t>
  </si>
  <si>
    <t>ar005975</t>
  </si>
  <si>
    <t>az006744</t>
  </si>
  <si>
    <t>gm003106</t>
  </si>
  <si>
    <t>gs003034</t>
  </si>
  <si>
    <t>gu002606</t>
  </si>
  <si>
    <t>ar005670</t>
  </si>
  <si>
    <t>az006436</t>
  </si>
  <si>
    <t>ar005778</t>
  </si>
  <si>
    <t>az006546</t>
  </si>
  <si>
    <t>gm003590</t>
  </si>
  <si>
    <t>gs002568</t>
  </si>
  <si>
    <t>gu003120</t>
  </si>
  <si>
    <t>ar005516</t>
  </si>
  <si>
    <t>az006265</t>
  </si>
  <si>
    <t>gm002923</t>
  </si>
  <si>
    <t>gs003054</t>
  </si>
  <si>
    <t>gu002586</t>
  </si>
  <si>
    <t>gm002974</t>
  </si>
  <si>
    <t>gs003044</t>
  </si>
  <si>
    <t>gu002596</t>
  </si>
  <si>
    <t>gm002925</t>
  </si>
  <si>
    <t>gs003052</t>
  </si>
  <si>
    <t>gu002588</t>
  </si>
  <si>
    <t>ar005588</t>
  </si>
  <si>
    <t>az006358</t>
  </si>
  <si>
    <t>gm002949</t>
  </si>
  <si>
    <t>gs003051</t>
  </si>
  <si>
    <t>gu002589</t>
  </si>
  <si>
    <t>ar005571</t>
  </si>
  <si>
    <t>az006339</t>
  </si>
  <si>
    <t>gg005632</t>
  </si>
  <si>
    <t>ar005666</t>
  </si>
  <si>
    <t>az006431</t>
  </si>
  <si>
    <t>ar005664</t>
  </si>
  <si>
    <t>az006429</t>
  </si>
  <si>
    <t>gm003126</t>
  </si>
  <si>
    <t>gs003037</t>
  </si>
  <si>
    <t>gu002603</t>
  </si>
  <si>
    <t>gm003214</t>
  </si>
  <si>
    <t>gs002747</t>
  </si>
  <si>
    <t>gu002916</t>
  </si>
  <si>
    <t>gm002958</t>
  </si>
  <si>
    <t>gs003046</t>
  </si>
  <si>
    <t>gu002594</t>
  </si>
  <si>
    <t>gm002924</t>
  </si>
  <si>
    <t>gs003053</t>
  </si>
  <si>
    <t>gu002587</t>
  </si>
  <si>
    <t>ar007409</t>
  </si>
  <si>
    <t>az008301</t>
  </si>
  <si>
    <t>ar007411</t>
  </si>
  <si>
    <t>az008305</t>
  </si>
  <si>
    <t>gm003792</t>
  </si>
  <si>
    <t>gs002359</t>
  </si>
  <si>
    <t>gu003360</t>
  </si>
  <si>
    <t>gm003713</t>
  </si>
  <si>
    <t>gs002363</t>
  </si>
  <si>
    <t>gu003356</t>
  </si>
  <si>
    <t>ar007244</t>
  </si>
  <si>
    <t>az008119</t>
  </si>
  <si>
    <t>ar006561</t>
  </si>
  <si>
    <t>az007357</t>
  </si>
  <si>
    <t>ar006077</t>
  </si>
  <si>
    <t>az006844</t>
  </si>
  <si>
    <t>gm003393</t>
  </si>
  <si>
    <t>gs002786</t>
  </si>
  <si>
    <t>gu002874</t>
  </si>
  <si>
    <t>ar006558</t>
  </si>
  <si>
    <t>az007353</t>
  </si>
  <si>
    <t>ar005668</t>
  </si>
  <si>
    <t>az006435</t>
  </si>
  <si>
    <t>gm002977</t>
  </si>
  <si>
    <t>gs003041</t>
  </si>
  <si>
    <t>gu002599</t>
  </si>
  <si>
    <t>gm003798</t>
  </si>
  <si>
    <t>gs002358</t>
  </si>
  <si>
    <t>gu003361</t>
  </si>
  <si>
    <t>gm003879</t>
  </si>
  <si>
    <t>gs002252</t>
  </si>
  <si>
    <t>gu003475</t>
  </si>
  <si>
    <t>ar007412</t>
  </si>
  <si>
    <t>az008313</t>
  </si>
  <si>
    <t>ar006322</t>
  </si>
  <si>
    <t>az007101</t>
  </si>
  <si>
    <t>ar006313</t>
  </si>
  <si>
    <t>az007091</t>
  </si>
  <si>
    <t>gm003297</t>
  </si>
  <si>
    <t>gs002788</t>
  </si>
  <si>
    <t>gu002872</t>
  </si>
  <si>
    <t>ar005976</t>
  </si>
  <si>
    <t>az006745</t>
  </si>
  <si>
    <t>gg005634</t>
  </si>
  <si>
    <t>ar007793</t>
  </si>
  <si>
    <t>az008733</t>
  </si>
  <si>
    <t>ar007795</t>
  </si>
  <si>
    <t>az008735</t>
  </si>
  <si>
    <t>ar007359</t>
  </si>
  <si>
    <t>az008247</t>
  </si>
  <si>
    <t>gm003732</t>
  </si>
  <si>
    <t>gs002364</t>
  </si>
  <si>
    <t>gu003355</t>
  </si>
  <si>
    <t>ar006993</t>
  </si>
  <si>
    <t>az007855</t>
  </si>
  <si>
    <t>gm003712</t>
  </si>
  <si>
    <t>gs002470</t>
  </si>
  <si>
    <t>gu003234</t>
  </si>
  <si>
    <t>ar007213</t>
  </si>
  <si>
    <t>az008093</t>
  </si>
  <si>
    <t>gm003729</t>
  </si>
  <si>
    <t>gs002365</t>
  </si>
  <si>
    <t>gu003354</t>
  </si>
  <si>
    <t>gm003731</t>
  </si>
  <si>
    <t>gs002471</t>
  </si>
  <si>
    <t>gu003233</t>
  </si>
  <si>
    <t>ar007317</t>
  </si>
  <si>
    <t>az008196</t>
  </si>
  <si>
    <t>gm003762</t>
  </si>
  <si>
    <t>gs002468</t>
  </si>
  <si>
    <t>gu003236</t>
  </si>
  <si>
    <t>ar006866</t>
  </si>
  <si>
    <t>az007705</t>
  </si>
  <si>
    <t>gm003428</t>
  </si>
  <si>
    <t>gs002689</t>
  </si>
  <si>
    <t>gu002979</t>
  </si>
  <si>
    <t>ar007614</t>
  </si>
  <si>
    <t>az008528</t>
  </si>
  <si>
    <t>gm003916</t>
  </si>
  <si>
    <t>gs002464</t>
  </si>
  <si>
    <t>gu003240</t>
  </si>
  <si>
    <t>gm003959</t>
  </si>
  <si>
    <t>gs002227</t>
  </si>
  <si>
    <t>gu003501</t>
  </si>
  <si>
    <t>gm003927</t>
  </si>
  <si>
    <t>gs002357</t>
  </si>
  <si>
    <t>gu003362</t>
  </si>
  <si>
    <t>gm003974</t>
  </si>
  <si>
    <t>gs003106</t>
  </si>
  <si>
    <t>gu003243</t>
  </si>
  <si>
    <t>gm003420</t>
  </si>
  <si>
    <t>gs002690</t>
  </si>
  <si>
    <t>gu002978</t>
  </si>
  <si>
    <t>gm003248</t>
  </si>
  <si>
    <t>gs002937</t>
  </si>
  <si>
    <t>gu002715</t>
  </si>
  <si>
    <t>ar005847</t>
  </si>
  <si>
    <t>az006609</t>
  </si>
  <si>
    <t>gm003081</t>
  </si>
  <si>
    <t>gs003074</t>
  </si>
  <si>
    <t>gu002556</t>
  </si>
  <si>
    <t>gm003026</t>
  </si>
  <si>
    <t>gs002968</t>
  </si>
  <si>
    <t>gu002683</t>
  </si>
  <si>
    <t>ar006491</t>
  </si>
  <si>
    <t>az007275</t>
  </si>
  <si>
    <t>ar005632</t>
  </si>
  <si>
    <t>az006396</t>
  </si>
  <si>
    <t>ar007609</t>
  </si>
  <si>
    <t>az008523</t>
  </si>
  <si>
    <t>ar007613</t>
  </si>
  <si>
    <t>az008527</t>
  </si>
  <si>
    <t>ar006797</t>
  </si>
  <si>
    <t>az007617</t>
  </si>
  <si>
    <t>ar006798</t>
  </si>
  <si>
    <t>az007618</t>
  </si>
  <si>
    <t>ar006976</t>
  </si>
  <si>
    <t>az007829</t>
  </si>
  <si>
    <t>ar006983</t>
  </si>
  <si>
    <t>az007842</t>
  </si>
  <si>
    <t>ar007282</t>
  </si>
  <si>
    <t>az008158</t>
  </si>
  <si>
    <t>ar007281</t>
  </si>
  <si>
    <t>az008155</t>
  </si>
  <si>
    <t>ar006992</t>
  </si>
  <si>
    <t>az007854</t>
  </si>
  <si>
    <t>ar006991</t>
  </si>
  <si>
    <t>az007853</t>
  </si>
  <si>
    <t>ar007136</t>
  </si>
  <si>
    <t>az008007</t>
  </si>
  <si>
    <t>ar007103</t>
  </si>
  <si>
    <t>az007974</t>
  </si>
  <si>
    <t>ar006384</t>
  </si>
  <si>
    <t>az007172</t>
  </si>
  <si>
    <t>ar006385</t>
  </si>
  <si>
    <t>az007173</t>
  </si>
  <si>
    <t>ar006549</t>
  </si>
  <si>
    <t>az007326</t>
  </si>
  <si>
    <t>ar006550</t>
  </si>
  <si>
    <t>ar005834</t>
  </si>
  <si>
    <t>az006598</t>
  </si>
  <si>
    <t>ar005835</t>
  </si>
  <si>
    <t>az006599</t>
  </si>
  <si>
    <t>ar005703</t>
  </si>
  <si>
    <t>az006466</t>
  </si>
  <si>
    <t>ar005719</t>
  </si>
  <si>
    <t>az006483</t>
  </si>
  <si>
    <t>ar006535</t>
  </si>
  <si>
    <t>az007325</t>
  </si>
  <si>
    <t>ar005630</t>
  </si>
  <si>
    <t>az006394</t>
  </si>
  <si>
    <t>ar005631</t>
  </si>
  <si>
    <t>az006395</t>
  </si>
  <si>
    <t>ar005420</t>
  </si>
  <si>
    <t>az006193</t>
  </si>
  <si>
    <t>ar005421</t>
  </si>
  <si>
    <t>ar006975</t>
  </si>
  <si>
    <t>az007828</t>
  </si>
  <si>
    <t>ar005697</t>
  </si>
  <si>
    <t>az006464</t>
  </si>
  <si>
    <t>gg006518</t>
  </si>
  <si>
    <t>gg006393</t>
  </si>
  <si>
    <t>gg006479</t>
  </si>
  <si>
    <t>gg006480</t>
  </si>
  <si>
    <t>gg006519</t>
  </si>
  <si>
    <t>gg005695</t>
  </si>
  <si>
    <t>gg005621</t>
  </si>
  <si>
    <t>gg005694</t>
  </si>
  <si>
    <t>gg005620</t>
  </si>
  <si>
    <t>ar007503</t>
  </si>
  <si>
    <t>az008400</t>
  </si>
  <si>
    <t>gg006995</t>
  </si>
  <si>
    <t>ar007498</t>
  </si>
  <si>
    <t>az008397</t>
  </si>
  <si>
    <t>ar006019</t>
  </si>
  <si>
    <t>az006762</t>
  </si>
  <si>
    <t>ar005973</t>
  </si>
  <si>
    <t>az006742</t>
  </si>
  <si>
    <t>ar005974</t>
  </si>
  <si>
    <t>gg005989</t>
  </si>
  <si>
    <t>gm003364</t>
  </si>
  <si>
    <t>gs002933</t>
  </si>
  <si>
    <t>gu002719</t>
  </si>
  <si>
    <t>ar005901</t>
  </si>
  <si>
    <t>az006669</t>
  </si>
  <si>
    <t>ar005902</t>
  </si>
  <si>
    <t>gg005881</t>
  </si>
  <si>
    <t>ar006530</t>
  </si>
  <si>
    <t>az007283</t>
  </si>
  <si>
    <t>ar006527</t>
  </si>
  <si>
    <t>az007318</t>
  </si>
  <si>
    <t>ar006481</t>
  </si>
  <si>
    <t>az007263</t>
  </si>
  <si>
    <t>ar006529</t>
  </si>
  <si>
    <t>az007320</t>
  </si>
  <si>
    <t>gg006472</t>
  </si>
  <si>
    <t>ar006528</t>
  </si>
  <si>
    <t>gg006396</t>
  </si>
  <si>
    <t>ar006480</t>
  </si>
  <si>
    <t>gg005880</t>
  </si>
  <si>
    <t>ar007322</t>
  </si>
  <si>
    <t>az008203</t>
  </si>
  <si>
    <t>ar007068</t>
  </si>
  <si>
    <t>az007937</t>
  </si>
  <si>
    <t>ar006524</t>
  </si>
  <si>
    <t>az007316</t>
  </si>
  <si>
    <t>ar006380</t>
  </si>
  <si>
    <t>az007168</t>
  </si>
  <si>
    <t>ar006411</t>
  </si>
  <si>
    <t>az007197</t>
  </si>
  <si>
    <t>ar005953</t>
  </si>
  <si>
    <t>az006722</t>
  </si>
  <si>
    <t>ar005841</t>
  </si>
  <si>
    <t>az006603</t>
  </si>
  <si>
    <t>ar005836</t>
  </si>
  <si>
    <t>az006596</t>
  </si>
  <si>
    <t>ar005501</t>
  </si>
  <si>
    <t>az006261</t>
  </si>
  <si>
    <t>gg006972</t>
  </si>
  <si>
    <t>ar007320</t>
  </si>
  <si>
    <t>az008201</t>
  </si>
  <si>
    <t>ar007321</t>
  </si>
  <si>
    <t>ar007273</t>
  </si>
  <si>
    <t>az008147</t>
  </si>
  <si>
    <t>ar007274</t>
  </si>
  <si>
    <t>gg007089</t>
  </si>
  <si>
    <t>gg005608</t>
  </si>
  <si>
    <t>gm003486</t>
  </si>
  <si>
    <t>gs002650</t>
  </si>
  <si>
    <t>gu003027</t>
  </si>
  <si>
    <t>gg006473</t>
  </si>
  <si>
    <t>gg006387</t>
  </si>
  <si>
    <t>gm003687</t>
  </si>
  <si>
    <t>gs002564</t>
  </si>
  <si>
    <t>gu003124</t>
  </si>
  <si>
    <t>ar007214</t>
  </si>
  <si>
    <t>az008092</t>
  </si>
  <si>
    <t>ar006396</t>
  </si>
  <si>
    <t>az007183</t>
  </si>
  <si>
    <t>ar006395</t>
  </si>
  <si>
    <t>az007182</t>
  </si>
  <si>
    <t>ar006394</t>
  </si>
  <si>
    <t>az007181</t>
  </si>
  <si>
    <t>ar005536</t>
  </si>
  <si>
    <t>az006303</t>
  </si>
  <si>
    <t>ar007209</t>
  </si>
  <si>
    <t>az008088</t>
  </si>
  <si>
    <t>ar007210</t>
  </si>
  <si>
    <t>az008089</t>
  </si>
  <si>
    <t>gg007144</t>
  </si>
  <si>
    <t>ar007098</t>
  </si>
  <si>
    <t>az007969</t>
  </si>
  <si>
    <t>ar007099</t>
  </si>
  <si>
    <t>az007970</t>
  </si>
  <si>
    <t>gg006974</t>
  </si>
  <si>
    <t>ar006833</t>
  </si>
  <si>
    <t>az007663</t>
  </si>
  <si>
    <t>gg006733</t>
  </si>
  <si>
    <t>ar006834</t>
  </si>
  <si>
    <t>az007664</t>
  </si>
  <si>
    <t>gg006655</t>
  </si>
  <si>
    <t>ar007490</t>
  </si>
  <si>
    <t>az008389</t>
  </si>
  <si>
    <t>gg006049</t>
  </si>
  <si>
    <t>gg006148</t>
  </si>
  <si>
    <t>ar006116</t>
  </si>
  <si>
    <t>az006891</t>
  </si>
  <si>
    <t>ar006118</t>
  </si>
  <si>
    <t>az006892</t>
  </si>
  <si>
    <t>gg006267</t>
  </si>
  <si>
    <t>ar006231</t>
  </si>
  <si>
    <t>az007016</t>
  </si>
  <si>
    <t>ar006391</t>
  </si>
  <si>
    <t>az007179</t>
  </si>
  <si>
    <t>ar006392</t>
  </si>
  <si>
    <t>az007180</t>
  </si>
  <si>
    <t>ar005535</t>
  </si>
  <si>
    <t>az006302</t>
  </si>
  <si>
    <t>ar005533</t>
  </si>
  <si>
    <t>az006300</t>
  </si>
  <si>
    <t>gg005627</t>
  </si>
  <si>
    <t>ar005502</t>
  </si>
  <si>
    <t>az006263</t>
  </si>
  <si>
    <t>ar005503</t>
  </si>
  <si>
    <t>az006264</t>
  </si>
  <si>
    <t>psf004697</t>
  </si>
  <si>
    <t>pvn001711</t>
  </si>
  <si>
    <t>s0005270</t>
  </si>
  <si>
    <t>ar006711</t>
  </si>
  <si>
    <t>az007521</t>
  </si>
  <si>
    <t>ar006938</t>
  </si>
  <si>
    <t>az007783</t>
  </si>
  <si>
    <t>ar006479</t>
  </si>
  <si>
    <t>az007259</t>
  </si>
  <si>
    <t>gm003528</t>
  </si>
  <si>
    <t>gs002647</t>
  </si>
  <si>
    <t>gu003030</t>
  </si>
  <si>
    <t>gm003928</t>
  </si>
  <si>
    <t>gs002295</t>
  </si>
  <si>
    <t>gu003431</t>
  </si>
  <si>
    <t>ar006342</t>
  </si>
  <si>
    <t>az007123</t>
  </si>
  <si>
    <t>gm003551</t>
  </si>
  <si>
    <t>gs002646</t>
  </si>
  <si>
    <t>gu003031</t>
  </si>
  <si>
    <t>ar006375</t>
  </si>
  <si>
    <t>az007163</t>
  </si>
  <si>
    <t>ar006374</t>
  </si>
  <si>
    <t>gm003064</t>
  </si>
  <si>
    <t>gs003077</t>
  </si>
  <si>
    <t>gu002553</t>
  </si>
  <si>
    <t>gg006140</t>
  </si>
  <si>
    <t>ar006089</t>
  </si>
  <si>
    <t>az006862</t>
  </si>
  <si>
    <t>ar006088</t>
  </si>
  <si>
    <t>gg007517</t>
  </si>
  <si>
    <t>gs002212</t>
  </si>
  <si>
    <t>gu003533</t>
  </si>
  <si>
    <t>ar007723</t>
  </si>
  <si>
    <t>az008650</t>
  </si>
  <si>
    <t>ar006563</t>
  </si>
  <si>
    <t>az007360</t>
  </si>
  <si>
    <t>ar006996</t>
  </si>
  <si>
    <t>az007860</t>
  </si>
  <si>
    <t>gg007398</t>
  </si>
  <si>
    <t>ar007759</t>
  </si>
  <si>
    <t>az008691</t>
  </si>
  <si>
    <t>gg006893</t>
  </si>
  <si>
    <t>gg007537</t>
  </si>
  <si>
    <t>gs002202</t>
  </si>
  <si>
    <t>gu003569</t>
  </si>
  <si>
    <t>gg006500</t>
  </si>
  <si>
    <t>ar006600</t>
  </si>
  <si>
    <t>az007394</t>
  </si>
  <si>
    <t>gm003419</t>
  </si>
  <si>
    <t>gs002576</t>
  </si>
  <si>
    <t>gu003111</t>
  </si>
  <si>
    <t>ar006643</t>
  </si>
  <si>
    <t>az007447</t>
  </si>
  <si>
    <t>gm003434</t>
  </si>
  <si>
    <t>gs002563</t>
  </si>
  <si>
    <t>gu003127</t>
  </si>
  <si>
    <t>ar006642</t>
  </si>
  <si>
    <t>az007445</t>
  </si>
  <si>
    <t>gm003611</t>
  </si>
  <si>
    <t>gs002452</t>
  </si>
  <si>
    <t>gu003253</t>
  </si>
  <si>
    <t>ar006980</t>
  </si>
  <si>
    <t>az007831</t>
  </si>
  <si>
    <t>gg007130</t>
  </si>
  <si>
    <t>ar007521</t>
  </si>
  <si>
    <t>az008426</t>
  </si>
  <si>
    <t>gg007127</t>
  </si>
  <si>
    <t>gg007128</t>
  </si>
  <si>
    <t>gg007129</t>
  </si>
  <si>
    <t>ar007437</t>
  </si>
  <si>
    <t>az008334</t>
  </si>
  <si>
    <t>ar007522</t>
  </si>
  <si>
    <t>ar007523</t>
  </si>
  <si>
    <t>az008431</t>
  </si>
  <si>
    <t>gm003810</t>
  </si>
  <si>
    <t>gs002744</t>
  </si>
  <si>
    <t>gu002919</t>
  </si>
  <si>
    <t>ar007695</t>
  </si>
  <si>
    <t>az008617</t>
  </si>
  <si>
    <t>ar007694</t>
  </si>
  <si>
    <t>gm003387</t>
  </si>
  <si>
    <t>gs002600</t>
  </si>
  <si>
    <t>gu003080</t>
  </si>
  <si>
    <t>ar006532</t>
  </si>
  <si>
    <t>az007322</t>
  </si>
  <si>
    <t>gm003220</t>
  </si>
  <si>
    <t>ar006136</t>
  </si>
  <si>
    <t>az006913</t>
  </si>
  <si>
    <t>ar005947</t>
  </si>
  <si>
    <t>az006716</t>
  </si>
  <si>
    <t>gm003121</t>
  </si>
  <si>
    <t>gs002817</t>
  </si>
  <si>
    <t>gu002843</t>
  </si>
  <si>
    <t>ar005604</t>
  </si>
  <si>
    <t>az006369</t>
  </si>
  <si>
    <t>gm002962</t>
  </si>
  <si>
    <t>gs002958</t>
  </si>
  <si>
    <t>gu002694</t>
  </si>
  <si>
    <t>ar005609</t>
  </si>
  <si>
    <t>az006374</t>
  </si>
  <si>
    <t>ar007488</t>
  </si>
  <si>
    <t>az008386</t>
  </si>
  <si>
    <t>gm003979</t>
  </si>
  <si>
    <t>gg007554</t>
  </si>
  <si>
    <t>ar007369</t>
  </si>
  <si>
    <t>az008258</t>
  </si>
  <si>
    <t>ar007370</t>
  </si>
  <si>
    <t>ar007340</t>
  </si>
  <si>
    <t>az008224</t>
  </si>
  <si>
    <t>ar007338</t>
  </si>
  <si>
    <t>az008222</t>
  </si>
  <si>
    <t>ar007337</t>
  </si>
  <si>
    <t>az008219</t>
  </si>
  <si>
    <t>ar007218</t>
  </si>
  <si>
    <t>az008099</t>
  </si>
  <si>
    <t>ar007219</t>
  </si>
  <si>
    <t>gg007028</t>
  </si>
  <si>
    <t>gg007266</t>
  </si>
  <si>
    <t>gg007061</t>
  </si>
  <si>
    <t>gg007149</t>
  </si>
  <si>
    <t>gg006641</t>
  </si>
  <si>
    <t>gg006727</t>
  </si>
  <si>
    <t>gg006541</t>
  </si>
  <si>
    <t>gg006229</t>
  </si>
  <si>
    <t>gg006230</t>
  </si>
  <si>
    <t>gg006034</t>
  </si>
  <si>
    <t>gg006135</t>
  </si>
  <si>
    <t>gg006540</t>
  </si>
  <si>
    <t>gg006640</t>
  </si>
  <si>
    <t>gg006728</t>
  </si>
  <si>
    <t>gg006032</t>
  </si>
  <si>
    <t>gg006133</t>
  </si>
  <si>
    <t>gg005630</t>
  </si>
  <si>
    <t>gg005628</t>
  </si>
  <si>
    <t>gg005680</t>
  </si>
  <si>
    <t>gg005681</t>
  </si>
  <si>
    <t>gg005742</t>
  </si>
  <si>
    <t>gg005743</t>
  </si>
  <si>
    <t>ar006074</t>
  </si>
  <si>
    <t>az006842</t>
  </si>
  <si>
    <t>gg006123</t>
  </si>
  <si>
    <t>ar006072</t>
  </si>
  <si>
    <t>az006750</t>
  </si>
  <si>
    <t>gg005993</t>
  </si>
  <si>
    <t>ar005959</t>
  </si>
  <si>
    <t>az006646</t>
  </si>
  <si>
    <t>gg005961</t>
  </si>
  <si>
    <t>ar006187</t>
  </si>
  <si>
    <t>az006858</t>
  </si>
  <si>
    <t>gg006144</t>
  </si>
  <si>
    <t>gg006203</t>
  </si>
  <si>
    <t>gg006058</t>
  </si>
  <si>
    <t>gg006057</t>
  </si>
  <si>
    <t>gg006143</t>
  </si>
  <si>
    <t>ar005382</t>
  </si>
  <si>
    <t>az006157</t>
  </si>
  <si>
    <t>gm003242</t>
  </si>
  <si>
    <t>gs002926</t>
  </si>
  <si>
    <t>gu002726</t>
  </si>
  <si>
    <t>gm003244</t>
  </si>
  <si>
    <t>gm003201</t>
  </si>
  <si>
    <t>gs002927</t>
  </si>
  <si>
    <t>gu002725</t>
  </si>
  <si>
    <t>gm003203</t>
  </si>
  <si>
    <t>gm003128</t>
  </si>
  <si>
    <t>gs002998</t>
  </si>
  <si>
    <t>gu002651</t>
  </si>
  <si>
    <t>gm002900</t>
  </si>
  <si>
    <t>gs003089</t>
  </si>
  <si>
    <t>gu002447</t>
  </si>
  <si>
    <t>ar007532</t>
  </si>
  <si>
    <t>az008392</t>
  </si>
  <si>
    <t>gg007150</t>
  </si>
  <si>
    <t>ar007390</t>
  </si>
  <si>
    <t>az008232</t>
  </si>
  <si>
    <t>gg007284</t>
  </si>
  <si>
    <t>ar007482</t>
  </si>
  <si>
    <t>az008376</t>
  </si>
  <si>
    <t>gg007336</t>
  </si>
  <si>
    <t>ar007009</t>
  </si>
  <si>
    <t>az007810</t>
  </si>
  <si>
    <t>gg006887</t>
  </si>
  <si>
    <t>ar007107</t>
  </si>
  <si>
    <t>az007931</t>
  </si>
  <si>
    <t>gg006977</t>
  </si>
  <si>
    <t>gg005618</t>
  </si>
  <si>
    <t>ar005522</t>
  </si>
  <si>
    <t>az006283</t>
  </si>
  <si>
    <t>gg005617</t>
  </si>
  <si>
    <t>gg005616</t>
  </si>
  <si>
    <t>gg005665</t>
  </si>
  <si>
    <t>ar005572</t>
  </si>
  <si>
    <t>az006338</t>
  </si>
  <si>
    <t>gm003856</t>
  </si>
  <si>
    <t>gs002351</t>
  </si>
  <si>
    <t>gu003369</t>
  </si>
  <si>
    <t>gm003797</t>
  </si>
  <si>
    <t>gs002409</t>
  </si>
  <si>
    <t>gu003302</t>
  </si>
  <si>
    <t>gm003631</t>
  </si>
  <si>
    <t>gs002586</t>
  </si>
  <si>
    <t>gu003100</t>
  </si>
  <si>
    <t>gm003838</t>
  </si>
  <si>
    <t>gs002270</t>
  </si>
  <si>
    <t>gu003457</t>
  </si>
  <si>
    <t>ar007496</t>
  </si>
  <si>
    <t>az008398</t>
  </si>
  <si>
    <t>ar007497</t>
  </si>
  <si>
    <t>gm003967</t>
  </si>
  <si>
    <t>gs002203</t>
  </si>
  <si>
    <t>gu003568</t>
  </si>
  <si>
    <t>gm003969</t>
  </si>
  <si>
    <t>gm003679</t>
  </si>
  <si>
    <t>gs002584</t>
  </si>
  <si>
    <t>gu003102</t>
  </si>
  <si>
    <t>gm002950</t>
  </si>
  <si>
    <t>gs003083</t>
  </si>
  <si>
    <t>gu002546</t>
  </si>
  <si>
    <t>gm002939</t>
  </si>
  <si>
    <t>psf004709</t>
  </si>
  <si>
    <t>pvn001716</t>
  </si>
  <si>
    <t>s0005291</t>
  </si>
  <si>
    <t>gg006285</t>
  </si>
  <si>
    <t>ar006318</t>
  </si>
  <si>
    <t>az007057</t>
  </si>
  <si>
    <t>gm003314</t>
  </si>
  <si>
    <t>gs002908</t>
  </si>
  <si>
    <t>gu002745</t>
  </si>
  <si>
    <t>gg007231</t>
  </si>
  <si>
    <t>gg006484</t>
  </si>
  <si>
    <t>gg007068</t>
  </si>
  <si>
    <t>ar007245</t>
  </si>
  <si>
    <t>az008052</t>
  </si>
  <si>
    <t>ar007410</t>
  </si>
  <si>
    <t>az008303</t>
  </si>
  <si>
    <t>ar006572</t>
  </si>
  <si>
    <t>az007282</t>
  </si>
  <si>
    <t>gm003716</t>
  </si>
  <si>
    <t>gs002475</t>
  </si>
  <si>
    <t>gu003229</t>
  </si>
  <si>
    <t>gm003796</t>
  </si>
  <si>
    <t>gs002408</t>
  </si>
  <si>
    <t>gu003303</t>
  </si>
  <si>
    <t>gm003408</t>
  </si>
  <si>
    <t>gs002801</t>
  </si>
  <si>
    <t>gu002859</t>
  </si>
  <si>
    <t>ar005669</t>
  </si>
  <si>
    <t>az006430</t>
  </si>
  <si>
    <t>gg005731</t>
  </si>
  <si>
    <t>gm002978</t>
  </si>
  <si>
    <t>gs003081</t>
  </si>
  <si>
    <t>gu002548</t>
  </si>
  <si>
    <t>gg005720</t>
  </si>
  <si>
    <t>ar005665</t>
  </si>
  <si>
    <t>az006428</t>
  </si>
  <si>
    <t>gg005682</t>
  </si>
  <si>
    <t>gm002976</t>
  </si>
  <si>
    <t>gs003082</t>
  </si>
  <si>
    <t>gu002547</t>
  </si>
  <si>
    <t>gm002975</t>
  </si>
  <si>
    <t>gg006849</t>
  </si>
  <si>
    <t>ar006957</t>
  </si>
  <si>
    <t>az007809</t>
  </si>
  <si>
    <t>gm003604</t>
  </si>
  <si>
    <t>gs002587</t>
  </si>
  <si>
    <t>gu003099</t>
  </si>
  <si>
    <t>ar007413</t>
  </si>
  <si>
    <t>az008304</t>
  </si>
  <si>
    <t>gg007256</t>
  </si>
  <si>
    <t>gm003800</t>
  </si>
  <si>
    <t>gs002407</t>
  </si>
  <si>
    <t>gu003304</t>
  </si>
  <si>
    <t>gm003801</t>
  </si>
  <si>
    <t>gs002406</t>
  </si>
  <si>
    <t>gu003305</t>
  </si>
  <si>
    <t>gm003618</t>
  </si>
  <si>
    <t>gs002449</t>
  </si>
  <si>
    <t>gu003257</t>
  </si>
  <si>
    <t>gm003513</t>
  </si>
  <si>
    <t>gs002520</t>
  </si>
  <si>
    <t>gu003182</t>
  </si>
  <si>
    <t>gm003396</t>
  </si>
  <si>
    <t>gs002580</t>
  </si>
  <si>
    <t>gu003106</t>
  </si>
  <si>
    <t>gg006629</t>
  </si>
  <si>
    <t>gg006455</t>
  </si>
  <si>
    <t>gg006848</t>
  </si>
  <si>
    <t>ar006817</t>
  </si>
  <si>
    <t>az007636</t>
  </si>
  <si>
    <t>ar007169</t>
  </si>
  <si>
    <t>az008039</t>
  </si>
  <si>
    <t>ar007153</t>
  </si>
  <si>
    <t>az008022</t>
  </si>
  <si>
    <t>ar007794</t>
  </si>
  <si>
    <t>az008734</t>
  </si>
  <si>
    <t>gg007026</t>
  </si>
  <si>
    <t>ar007157</t>
  </si>
  <si>
    <t>az007932</t>
  </si>
  <si>
    <t>gm003694</t>
  </si>
  <si>
    <t>gs002583</t>
  </si>
  <si>
    <t>gu003103</t>
  </si>
  <si>
    <t>gg006301</t>
  </si>
  <si>
    <t>gm003312</t>
  </si>
  <si>
    <t>gs002188</t>
  </si>
  <si>
    <t>gu002913</t>
  </si>
  <si>
    <t>gm003311</t>
  </si>
  <si>
    <t>gg007527</t>
  </si>
  <si>
    <t>ar007739</t>
  </si>
  <si>
    <t>az008671</t>
  </si>
  <si>
    <t>ar007740</t>
  </si>
  <si>
    <t>ar007661</t>
  </si>
  <si>
    <t>az008475</t>
  </si>
  <si>
    <t>ar007622</t>
  </si>
  <si>
    <t>az008541</t>
  </si>
  <si>
    <t>ar007624</t>
  </si>
  <si>
    <t>gg007451</t>
  </si>
  <si>
    <t>ar007652</t>
  </si>
  <si>
    <t>az008570</t>
  </si>
  <si>
    <t>ar007653</t>
  </si>
  <si>
    <t>gg007465</t>
  </si>
  <si>
    <t>gm003931</t>
  </si>
  <si>
    <t>gs002348</t>
  </si>
  <si>
    <t>gu003375</t>
  </si>
  <si>
    <t>ar007310</t>
  </si>
  <si>
    <t>az008188</t>
  </si>
  <si>
    <t>ar007290</t>
  </si>
  <si>
    <t>az008169</t>
  </si>
  <si>
    <t>ar007311</t>
  </si>
  <si>
    <t>az008053</t>
  </si>
  <si>
    <t>ar007306</t>
  </si>
  <si>
    <t>az008185</t>
  </si>
  <si>
    <t>ar007307</t>
  </si>
  <si>
    <t>ar007309</t>
  </si>
  <si>
    <t>ar007291</t>
  </si>
  <si>
    <t>gg007107</t>
  </si>
  <si>
    <t>gg007111</t>
  </si>
  <si>
    <t>gg007112</t>
  </si>
  <si>
    <t>gg005916</t>
  </si>
  <si>
    <t>ar005869</t>
  </si>
  <si>
    <t>az006633</t>
  </si>
  <si>
    <t>ar005870</t>
  </si>
  <si>
    <t>gg005840</t>
  </si>
  <si>
    <t>ar005788</t>
  </si>
  <si>
    <t>az006565</t>
  </si>
  <si>
    <t>ar005789</t>
  </si>
  <si>
    <t>ar005872</t>
  </si>
  <si>
    <t>az006560</t>
  </si>
  <si>
    <t>gm003734</t>
  </si>
  <si>
    <t>gs002476</t>
  </si>
  <si>
    <t>gu003228</t>
  </si>
  <si>
    <t>gm003733</t>
  </si>
  <si>
    <t>gm003082</t>
  </si>
  <si>
    <t>gs002991</t>
  </si>
  <si>
    <t>gu002658</t>
  </si>
  <si>
    <t>gg006740</t>
  </si>
  <si>
    <t>ar006857</t>
  </si>
  <si>
    <t>az007695</t>
  </si>
  <si>
    <t>ar006858</t>
  </si>
  <si>
    <t>ar006859</t>
  </si>
  <si>
    <t>az007647</t>
  </si>
  <si>
    <t>gm003537</t>
  </si>
  <si>
    <t>gs002594</t>
  </si>
  <si>
    <t>gu003092</t>
  </si>
  <si>
    <t>ar005775</t>
  </si>
  <si>
    <t>az006544</t>
  </si>
  <si>
    <t>ar005776</t>
  </si>
  <si>
    <t>gg005834</t>
  </si>
  <si>
    <t>ar005777</t>
  </si>
  <si>
    <t>az006488</t>
  </si>
  <si>
    <t>gm003025</t>
  </si>
  <si>
    <t>gs002993</t>
  </si>
  <si>
    <t>gu002656</t>
  </si>
  <si>
    <t>ar007350</t>
  </si>
  <si>
    <t>az008237</t>
  </si>
  <si>
    <t>gg007146</t>
  </si>
  <si>
    <t>ar007351</t>
  </si>
  <si>
    <t>gm003769</t>
  </si>
  <si>
    <t>gs002410</t>
  </si>
  <si>
    <t>gu003301</t>
  </si>
  <si>
    <t>ar005760</t>
  </si>
  <si>
    <t>az006487</t>
  </si>
  <si>
    <t>ar005746</t>
  </si>
  <si>
    <t>az006517</t>
  </si>
  <si>
    <t>ar005747</t>
  </si>
  <si>
    <t>gg005788</t>
  </si>
  <si>
    <t>gm003023</t>
  </si>
  <si>
    <t>gs002994</t>
  </si>
  <si>
    <t>gu002655</t>
  </si>
  <si>
    <t>gm003021</t>
  </si>
  <si>
    <t>gg006689</t>
  </si>
  <si>
    <t>ar006808</t>
  </si>
  <si>
    <t>az007560</t>
  </si>
  <si>
    <t>ar006799</t>
  </si>
  <si>
    <t>az007620</t>
  </si>
  <si>
    <t>ar006800</t>
  </si>
  <si>
    <t>gm003493</t>
  </si>
  <si>
    <t>gs002598</t>
  </si>
  <si>
    <t>gu003082</t>
  </si>
  <si>
    <t>gg007164</t>
  </si>
  <si>
    <t>ar007372</t>
  </si>
  <si>
    <t>az008262</t>
  </si>
  <si>
    <t>ar007373</t>
  </si>
  <si>
    <t>gm003770</t>
  </si>
  <si>
    <t>gs002411</t>
  </si>
  <si>
    <t>gu003300</t>
  </si>
  <si>
    <t>ar007230</t>
  </si>
  <si>
    <t>az008105</t>
  </si>
  <si>
    <t>gg007067</t>
  </si>
  <si>
    <t>ar007231</t>
  </si>
  <si>
    <t>gm003714</t>
  </si>
  <si>
    <t>gs002477</t>
  </si>
  <si>
    <t>gu003227</t>
  </si>
  <si>
    <t>ar007769</t>
  </si>
  <si>
    <t>az008656</t>
  </si>
  <si>
    <t>gg007545</t>
  </si>
  <si>
    <t>ar007766</t>
  </si>
  <si>
    <t>az008700</t>
  </si>
  <si>
    <t>ar007767</t>
  </si>
  <si>
    <t>gm003981</t>
  </si>
  <si>
    <t>gs002347</t>
  </si>
  <si>
    <t>gu003376</t>
  </si>
  <si>
    <t>ar006614</t>
  </si>
  <si>
    <t>az007407</t>
  </si>
  <si>
    <t>ar006605</t>
  </si>
  <si>
    <t>az007405</t>
  </si>
  <si>
    <t>gg006539</t>
  </si>
  <si>
    <t>ar006606</t>
  </si>
  <si>
    <t>gm003426</t>
  </si>
  <si>
    <t>gs002675</t>
  </si>
  <si>
    <t>gu002995</t>
  </si>
  <si>
    <t>gg007519</t>
  </si>
  <si>
    <t>ar007728</t>
  </si>
  <si>
    <t>az008654</t>
  </si>
  <si>
    <t>ar007729</t>
  </si>
  <si>
    <t>gm003977</t>
  </si>
  <si>
    <t>gs002674</t>
  </si>
  <si>
    <t>gu002999</t>
  </si>
  <si>
    <t>gm003976</t>
  </si>
  <si>
    <t>ar006627</t>
  </si>
  <si>
    <t>az007425</t>
  </si>
  <si>
    <t>gg006553</t>
  </si>
  <si>
    <t>ar006635</t>
  </si>
  <si>
    <t>az007409</t>
  </si>
  <si>
    <t>ar006626</t>
  </si>
  <si>
    <t>gm003435</t>
  </si>
  <si>
    <t>gs002673</t>
  </si>
  <si>
    <t>gu003000</t>
  </si>
  <si>
    <t>ar006919</t>
  </si>
  <si>
    <t>az007648</t>
  </si>
  <si>
    <t>gg006810</t>
  </si>
  <si>
    <t>ar006917</t>
  </si>
  <si>
    <t>az007757</t>
  </si>
  <si>
    <t>ar006918</t>
  </si>
  <si>
    <t>gg007147</t>
  </si>
  <si>
    <t>gm003775</t>
  </si>
  <si>
    <t>gs002320</t>
  </si>
  <si>
    <t>gu003404</t>
  </si>
  <si>
    <t>gm003566</t>
  </si>
  <si>
    <t>gs002592</t>
  </si>
  <si>
    <t>gu003094</t>
  </si>
  <si>
    <t>gm003592</t>
  </si>
  <si>
    <t>ar006682</t>
  </si>
  <si>
    <t>az007410</t>
  </si>
  <si>
    <t>gg006584</t>
  </si>
  <si>
    <t>ar006668</t>
  </si>
  <si>
    <t>az007472</t>
  </si>
  <si>
    <t>ar006669</t>
  </si>
  <si>
    <t>gm003448</t>
  </si>
  <si>
    <t>gs002629</t>
  </si>
  <si>
    <t>gu003050</t>
  </si>
  <si>
    <t>ar006876</t>
  </si>
  <si>
    <t>az007718</t>
  </si>
  <si>
    <t>ar006875</t>
  </si>
  <si>
    <t>gg006760</t>
  </si>
  <si>
    <t>gm003561</t>
  </si>
  <si>
    <t>gs002593</t>
  </si>
  <si>
    <t>gu003093</t>
  </si>
  <si>
    <t>gg006221</t>
  </si>
  <si>
    <t>ar006195</t>
  </si>
  <si>
    <t>az006970</t>
  </si>
  <si>
    <t>ar006193</t>
  </si>
  <si>
    <t>az006971</t>
  </si>
  <si>
    <t>ar006194</t>
  </si>
  <si>
    <t>gm003249</t>
  </si>
  <si>
    <t>gs002924</t>
  </si>
  <si>
    <t>gu002728</t>
  </si>
  <si>
    <t>gg006206</t>
  </si>
  <si>
    <t>ar006190</t>
  </si>
  <si>
    <t>az006968</t>
  </si>
  <si>
    <t>ar006191</t>
  </si>
  <si>
    <t>ar006192</t>
  </si>
  <si>
    <t>az006967</t>
  </si>
  <si>
    <t>gm003246</t>
  </si>
  <si>
    <t>gs002925</t>
  </si>
  <si>
    <t>gu002727</t>
  </si>
  <si>
    <t>ar006768</t>
  </si>
  <si>
    <t>az007582</t>
  </si>
  <si>
    <t>ar006769</t>
  </si>
  <si>
    <t>ar006789</t>
  </si>
  <si>
    <t>az007558</t>
  </si>
  <si>
    <t>gg006665</t>
  </si>
  <si>
    <t>gm003487</t>
  </si>
  <si>
    <t>gs002923</t>
  </si>
  <si>
    <t>gu002730</t>
  </si>
  <si>
    <t>gg007175</t>
  </si>
  <si>
    <t>ar007379</t>
  </si>
  <si>
    <t>az008270</t>
  </si>
  <si>
    <t>ar007381</t>
  </si>
  <si>
    <t>gm003780</t>
  </si>
  <si>
    <t>gs002405</t>
  </si>
  <si>
    <t>gu003306</t>
  </si>
  <si>
    <t>ar005711</t>
  </si>
  <si>
    <t>az006477</t>
  </si>
  <si>
    <t>gg005774</t>
  </si>
  <si>
    <t>ar005740</t>
  </si>
  <si>
    <t>az006514</t>
  </si>
  <si>
    <t>ar005718</t>
  </si>
  <si>
    <t>az006486</t>
  </si>
  <si>
    <t>ar005710</t>
  </si>
  <si>
    <t>ar005739</t>
  </si>
  <si>
    <t>az006513</t>
  </si>
  <si>
    <t>gm003002</t>
  </si>
  <si>
    <t>gs002996</t>
  </si>
  <si>
    <t>gu002653</t>
  </si>
  <si>
    <t>gm002999</t>
  </si>
  <si>
    <t>gs002997</t>
  </si>
  <si>
    <t>gu002652</t>
  </si>
  <si>
    <t>ar006910</t>
  </si>
  <si>
    <t>az007749</t>
  </si>
  <si>
    <t>ar006909</t>
  </si>
  <si>
    <t>ar007659</t>
  </si>
  <si>
    <t>az008579</t>
  </si>
  <si>
    <t>gg007471</t>
  </si>
  <si>
    <t>ar007660</t>
  </si>
  <si>
    <t>gg005895</t>
  </si>
  <si>
    <t>ar005855</t>
  </si>
  <si>
    <t>az006558</t>
  </si>
  <si>
    <t>ar005853</t>
  </si>
  <si>
    <t>az006616</t>
  </si>
  <si>
    <t>ar005854</t>
  </si>
  <si>
    <t>gg006794</t>
  </si>
  <si>
    <t>gm003559</t>
  </si>
  <si>
    <t>gs002596</t>
  </si>
  <si>
    <t>gu003087</t>
  </si>
  <si>
    <t>gm003934</t>
  </si>
  <si>
    <t>gs002292</t>
  </si>
  <si>
    <t>gu003434</t>
  </si>
  <si>
    <t>gm003560</t>
  </si>
  <si>
    <t>gs002591</t>
  </si>
  <si>
    <t>gu003095</t>
  </si>
  <si>
    <t>gm003072</t>
  </si>
  <si>
    <t>gs002929</t>
  </si>
  <si>
    <t>gu002723</t>
  </si>
  <si>
    <t>gm003074</t>
  </si>
  <si>
    <t>gs002992</t>
  </si>
  <si>
    <t>gu002657</t>
  </si>
  <si>
    <t>ar006847</t>
  </si>
  <si>
    <t>az007683</t>
  </si>
  <si>
    <t>gg006738</t>
  </si>
  <si>
    <t>ar006848</t>
  </si>
  <si>
    <t>gm003535</t>
  </si>
  <si>
    <t>gs002597</t>
  </si>
  <si>
    <t>gu003086</t>
  </si>
  <si>
    <t>ar007007</t>
  </si>
  <si>
    <t>az007874</t>
  </si>
  <si>
    <t>ar007008</t>
  </si>
  <si>
    <t>gg006897</t>
  </si>
  <si>
    <t>gm003625</t>
  </si>
  <si>
    <t>gs002585</t>
  </si>
  <si>
    <t>gu003101</t>
  </si>
  <si>
    <t>gm003628</t>
  </si>
  <si>
    <t>gs002505</t>
  </si>
  <si>
    <t>gu003197</t>
  </si>
  <si>
    <t>gm003630</t>
  </si>
  <si>
    <t>gs002581</t>
  </si>
  <si>
    <t>gu003105</t>
  </si>
  <si>
    <t>ar006806</t>
  </si>
  <si>
    <t>az007626</t>
  </si>
  <si>
    <t>ar006807</t>
  </si>
  <si>
    <t>gg006690</t>
  </si>
  <si>
    <t>gm003498</t>
  </si>
  <si>
    <t>gs002595</t>
  </si>
  <si>
    <t>gu003091</t>
  </si>
  <si>
    <t>gm003497</t>
  </si>
  <si>
    <t>gs002582</t>
  </si>
  <si>
    <t>gu003104</t>
  </si>
  <si>
    <t>gm002890</t>
  </si>
  <si>
    <t>gs003088</t>
  </si>
  <si>
    <t>gu002448</t>
  </si>
  <si>
    <t>ar005955</t>
  </si>
  <si>
    <t>az006725</t>
  </si>
  <si>
    <t>ar005956</t>
  </si>
  <si>
    <t>gg005990</t>
  </si>
  <si>
    <t>gm003127</t>
  </si>
  <si>
    <t>gs002990</t>
  </si>
  <si>
    <t>gu002659</t>
  </si>
  <si>
    <t>ar007463</t>
  </si>
  <si>
    <t>az008360</t>
  </si>
  <si>
    <t>ar007464</t>
  </si>
  <si>
    <t>gg007281</t>
  </si>
  <si>
    <t>gg005802</t>
  </si>
  <si>
    <t>ar005757</t>
  </si>
  <si>
    <t>az006536</t>
  </si>
  <si>
    <t>ar005758</t>
  </si>
  <si>
    <t>gm003835</t>
  </si>
  <si>
    <t>gs002350</t>
  </si>
  <si>
    <t>gu003370</t>
  </si>
  <si>
    <t>gm003830</t>
  </si>
  <si>
    <t>gs002281</t>
  </si>
  <si>
    <t>gu003446</t>
  </si>
  <si>
    <t>gm003019</t>
  </si>
  <si>
    <t>gs002995</t>
  </si>
  <si>
    <t>gu002654</t>
  </si>
  <si>
    <t>gg007555</t>
  </si>
  <si>
    <t>ar007780</t>
  </si>
  <si>
    <t>az008712</t>
  </si>
  <si>
    <t>ar007781</t>
  </si>
  <si>
    <t>ar007783</t>
  </si>
  <si>
    <t>az008666</t>
  </si>
  <si>
    <t>gm003991</t>
  </si>
  <si>
    <t>gs002201</t>
  </si>
  <si>
    <t>gu003571</t>
  </si>
  <si>
    <t>ar007761</t>
  </si>
  <si>
    <t>az008692</t>
  </si>
  <si>
    <t>ar007760</t>
  </si>
  <si>
    <t>gg007539</t>
  </si>
  <si>
    <t>gg006447</t>
  </si>
  <si>
    <t>ar006474</t>
  </si>
  <si>
    <t>az007253</t>
  </si>
  <si>
    <t>ar006475</t>
  </si>
  <si>
    <t>ar006476</t>
  </si>
  <si>
    <t>az007252</t>
  </si>
  <si>
    <t>gm003371</t>
  </si>
  <si>
    <t>gs002909</t>
  </si>
  <si>
    <t>gu002744</t>
  </si>
  <si>
    <t>gg006411</t>
  </si>
  <si>
    <t>ar006446</t>
  </si>
  <si>
    <t>az007225</t>
  </si>
  <si>
    <t>ar006448</t>
  </si>
  <si>
    <t>ar006452</t>
  </si>
  <si>
    <t>az007117</t>
  </si>
  <si>
    <t>gm003350</t>
  </si>
  <si>
    <t>gs002911</t>
  </si>
  <si>
    <t>gu002742</t>
  </si>
  <si>
    <t>ar006369</t>
  </si>
  <si>
    <t>az007158</t>
  </si>
  <si>
    <t>gg006377</t>
  </si>
  <si>
    <t>ar006370</t>
  </si>
  <si>
    <t>ar006372</t>
  </si>
  <si>
    <t>az007116</t>
  </si>
  <si>
    <t>gm003330</t>
  </si>
  <si>
    <t>gs002912</t>
  </si>
  <si>
    <t>gu002741</t>
  </si>
  <si>
    <t>ar006570</t>
  </si>
  <si>
    <t>az007368</t>
  </si>
  <si>
    <t>gg006515</t>
  </si>
  <si>
    <t>ar006571</t>
  </si>
  <si>
    <t>gm003411</t>
  </si>
  <si>
    <t>gs002809</t>
  </si>
  <si>
    <t>gu002851</t>
  </si>
  <si>
    <t>ar006472</t>
  </si>
  <si>
    <t>az007248</t>
  </si>
  <si>
    <t>ar006473</t>
  </si>
  <si>
    <t>az007245</t>
  </si>
  <si>
    <t>ar006470</t>
  </si>
  <si>
    <t>az007246</t>
  </si>
  <si>
    <t>gg006440</t>
  </si>
  <si>
    <t>ar006471</t>
  </si>
  <si>
    <t>gm003369</t>
  </si>
  <si>
    <t>gs002910</t>
  </si>
  <si>
    <t>gu002743</t>
  </si>
  <si>
    <t>ar006332</t>
  </si>
  <si>
    <t>az007109</t>
  </si>
  <si>
    <t>ar006333</t>
  </si>
  <si>
    <t>ar006334</t>
  </si>
  <si>
    <t>az007108</t>
  </si>
  <si>
    <t>gg006343</t>
  </si>
  <si>
    <t>gm003317</t>
  </si>
  <si>
    <t>gs002803</t>
  </si>
  <si>
    <t>gu002857</t>
  </si>
  <si>
    <t>ar006330</t>
  </si>
  <si>
    <t>az007106</t>
  </si>
  <si>
    <t>ar006331</t>
  </si>
  <si>
    <t>gg006333</t>
  </si>
  <si>
    <t>gm003316</t>
  </si>
  <si>
    <t>gs002805</t>
  </si>
  <si>
    <t>gu002855</t>
  </si>
  <si>
    <t>gg006560</t>
  </si>
  <si>
    <t>ar006633</t>
  </si>
  <si>
    <t>az007437</t>
  </si>
  <si>
    <t>ar006634</t>
  </si>
  <si>
    <t>gm003436</t>
  </si>
  <si>
    <t>gs002678</t>
  </si>
  <si>
    <t>gu002992</t>
  </si>
  <si>
    <t>ar006680</t>
  </si>
  <si>
    <t>az007481</t>
  </si>
  <si>
    <t>ar006681</t>
  </si>
  <si>
    <t>gg006590</t>
  </si>
  <si>
    <t>gm003449</t>
  </si>
  <si>
    <t>gs002677</t>
  </si>
  <si>
    <t>gu002993</t>
  </si>
  <si>
    <t>ar006785</t>
  </si>
  <si>
    <t>az007603</t>
  </si>
  <si>
    <t>gg006668</t>
  </si>
  <si>
    <t>ar006786</t>
  </si>
  <si>
    <t>gm003488</t>
  </si>
  <si>
    <t>gs002676</t>
  </si>
  <si>
    <t>gu002994</t>
  </si>
  <si>
    <t>ar006613</t>
  </si>
  <si>
    <t>az007416</t>
  </si>
  <si>
    <t>gg006543</t>
  </si>
  <si>
    <t>ar006609</t>
  </si>
  <si>
    <t>az007413</t>
  </si>
  <si>
    <t>ar006612</t>
  </si>
  <si>
    <t>gm003429</t>
  </si>
  <si>
    <t>gs002599</t>
  </si>
  <si>
    <t>gu003081</t>
  </si>
  <si>
    <t>ar007499</t>
  </si>
  <si>
    <t>az008403</t>
  </si>
  <si>
    <t>gg007320</t>
  </si>
  <si>
    <t>ar007500</t>
  </si>
  <si>
    <t>gm003852</t>
  </si>
  <si>
    <t>gs002349</t>
  </si>
  <si>
    <t>gu003374</t>
  </si>
  <si>
    <t>ar007788</t>
  </si>
  <si>
    <t>az008723</t>
  </si>
  <si>
    <t>gg007573</t>
  </si>
  <si>
    <t>ar007789</t>
  </si>
  <si>
    <t>ar007790</t>
  </si>
  <si>
    <t>az008716</t>
  </si>
  <si>
    <t>gm003995</t>
  </si>
  <si>
    <t>gs002286</t>
  </si>
  <si>
    <t>gu003441</t>
  </si>
  <si>
    <t>gg006992</t>
  </si>
  <si>
    <t>ar007194</t>
  </si>
  <si>
    <t>az008068</t>
  </si>
  <si>
    <t>ar007195</t>
  </si>
  <si>
    <t>ar006378</t>
  </si>
  <si>
    <t>az007166</t>
  </si>
  <si>
    <t>ar006352</t>
  </si>
  <si>
    <t>az007136</t>
  </si>
  <si>
    <t>ar006110</t>
  </si>
  <si>
    <t>az006885</t>
  </si>
  <si>
    <t>ar005433</t>
  </si>
  <si>
    <t>az006172</t>
  </si>
  <si>
    <t>gm003554</t>
  </si>
  <si>
    <t>gs002661</t>
  </si>
  <si>
    <t>gu003014</t>
  </si>
  <si>
    <t>gm003413</t>
  </si>
  <si>
    <t>gs002728</t>
  </si>
  <si>
    <t>gu002938</t>
  </si>
  <si>
    <t>gm002938</t>
  </si>
  <si>
    <t>gs003084</t>
  </si>
  <si>
    <t>gu002545</t>
  </si>
  <si>
    <t>ar007605</t>
  </si>
  <si>
    <t>az008519</t>
  </si>
  <si>
    <t>ar006724</t>
  </si>
  <si>
    <t>az007540</t>
  </si>
  <si>
    <t>ar006723</t>
  </si>
  <si>
    <t>az007538</t>
  </si>
  <si>
    <t>ar006722</t>
  </si>
  <si>
    <t>az007537</t>
  </si>
  <si>
    <t>gm003905</t>
  </si>
  <si>
    <t>gs002235</t>
  </si>
  <si>
    <t>gu003493</t>
  </si>
  <si>
    <t>ar006235</t>
  </si>
  <si>
    <t>az007020</t>
  </si>
  <si>
    <t>ar006093</t>
  </si>
  <si>
    <t>az006864</t>
  </si>
  <si>
    <t>ar006094</t>
  </si>
  <si>
    <t>gg006026</t>
  </si>
  <si>
    <t>gg005979</t>
  </si>
  <si>
    <t>ar006018</t>
  </si>
  <si>
    <t>az006789</t>
  </si>
  <si>
    <t>gg006027</t>
  </si>
  <si>
    <t>ar005982</t>
  </si>
  <si>
    <t>az006753</t>
  </si>
  <si>
    <t>ar005983</t>
  </si>
  <si>
    <t>gg005978</t>
  </si>
  <si>
    <t>gm003626</t>
  </si>
  <si>
    <t>gs002663</t>
  </si>
  <si>
    <t>gu003011</t>
  </si>
  <si>
    <t>gm003183</t>
  </si>
  <si>
    <t>gs002813</t>
  </si>
  <si>
    <t>gu002847</t>
  </si>
  <si>
    <t>gm003224</t>
  </si>
  <si>
    <t>gs002811</t>
  </si>
  <si>
    <t>gu002849</t>
  </si>
  <si>
    <t>gm002967</t>
  </si>
  <si>
    <t>gs003085</t>
  </si>
  <si>
    <t>gu002544</t>
  </si>
  <si>
    <t>gg007439</t>
  </si>
  <si>
    <t>gm003920</t>
  </si>
  <si>
    <t>gs002426</t>
  </si>
  <si>
    <t>gu003283</t>
  </si>
  <si>
    <t>gg005686</t>
  </si>
  <si>
    <t>ar005599</t>
  </si>
  <si>
    <t>az006365</t>
  </si>
  <si>
    <t>ar005600</t>
  </si>
  <si>
    <t>ar006285</t>
  </si>
  <si>
    <t>az007068</t>
  </si>
  <si>
    <t>ar006482</t>
  </si>
  <si>
    <t>az007265</t>
  </si>
  <si>
    <t>ar006284</t>
  </si>
  <si>
    <t>ar006601</t>
  </si>
  <si>
    <t>az007399</t>
  </si>
  <si>
    <t>ar006602</t>
  </si>
  <si>
    <t>ar006483</t>
  </si>
  <si>
    <t>ar006484</t>
  </si>
  <si>
    <t>az007267</t>
  </si>
  <si>
    <t>ar006485</t>
  </si>
  <si>
    <t>ar006594</t>
  </si>
  <si>
    <t>az007392</t>
  </si>
  <si>
    <t>ar006895</t>
  </si>
  <si>
    <t>az007739</t>
  </si>
  <si>
    <t>ar006896</t>
  </si>
  <si>
    <t>ar006893</t>
  </si>
  <si>
    <t>az007738</t>
  </si>
  <si>
    <t>ar007072</t>
  </si>
  <si>
    <t>az007944</t>
  </si>
  <si>
    <t>ar007073</t>
  </si>
  <si>
    <t>ar007074</t>
  </si>
  <si>
    <t>az007946</t>
  </si>
  <si>
    <t>ar007075</t>
  </si>
  <si>
    <t>ar007184</t>
  </si>
  <si>
    <t>az008056</t>
  </si>
  <si>
    <t>ar007185</t>
  </si>
  <si>
    <t>ar007426</t>
  </si>
  <si>
    <t>az008324</t>
  </si>
  <si>
    <t>gg005692</t>
  </si>
  <si>
    <t>ar005611</t>
  </si>
  <si>
    <t>az006375</t>
  </si>
  <si>
    <t>ar005613</t>
  </si>
  <si>
    <t>az006378</t>
  </si>
  <si>
    <t>ar005614</t>
  </si>
  <si>
    <t>az006379</t>
  </si>
  <si>
    <t>ar005949</t>
  </si>
  <si>
    <t>az006717</t>
  </si>
  <si>
    <t>gg005986</t>
  </si>
  <si>
    <t>gg006158</t>
  </si>
  <si>
    <t>ar006141</t>
  </si>
  <si>
    <t>az006916</t>
  </si>
  <si>
    <t>ar006644</t>
  </si>
  <si>
    <t>az007398</t>
  </si>
  <si>
    <t>gg006474</t>
  </si>
  <si>
    <t>ar006576</t>
  </si>
  <si>
    <t>az007323</t>
  </si>
  <si>
    <t>gg006538</t>
  </si>
  <si>
    <t>gg006561</t>
  </si>
  <si>
    <t>ar007015</t>
  </si>
  <si>
    <t>az007833</t>
  </si>
  <si>
    <t>gg006882</t>
  </si>
  <si>
    <t>gm003008</t>
  </si>
  <si>
    <t>gs003080</t>
  </si>
  <si>
    <t>gu002549</t>
  </si>
  <si>
    <t>gm003343</t>
  </si>
  <si>
    <t>gs002810</t>
  </si>
  <si>
    <t>gu002850</t>
  </si>
  <si>
    <t>gm003443</t>
  </si>
  <si>
    <t>gs002658</t>
  </si>
  <si>
    <t>gu003017</t>
  </si>
  <si>
    <t>gm003277</t>
  </si>
  <si>
    <t>gs002812</t>
  </si>
  <si>
    <t>gu002848</t>
  </si>
  <si>
    <t>ar006053</t>
  </si>
  <si>
    <t>az006825</t>
  </si>
  <si>
    <t>gm003494</t>
  </si>
  <si>
    <t>gs002659</t>
  </si>
  <si>
    <t>gu003016</t>
  </si>
  <si>
    <t>gm003875</t>
  </si>
  <si>
    <t>gs002428</t>
  </si>
  <si>
    <t>gu003281</t>
  </si>
  <si>
    <t>ar005511</t>
  </si>
  <si>
    <t>az006274</t>
  </si>
  <si>
    <t>gm002988</t>
  </si>
  <si>
    <t>gs003103</t>
  </si>
  <si>
    <t>gu002355</t>
  </si>
  <si>
    <t>gm002991</t>
  </si>
  <si>
    <t>gs003102</t>
  </si>
  <si>
    <t>gu002356</t>
  </si>
  <si>
    <t>gm003984</t>
  </si>
  <si>
    <t>gs002424</t>
  </si>
  <si>
    <t>gu003286</t>
  </si>
  <si>
    <t>ar006890</t>
  </si>
  <si>
    <t>az007673</t>
  </si>
  <si>
    <t>ar007462</t>
  </si>
  <si>
    <t>az008358</t>
  </si>
  <si>
    <t>ar007466</t>
  </si>
  <si>
    <t>az008363</t>
  </si>
  <si>
    <t>ar007465</t>
  </si>
  <si>
    <t>az008362</t>
  </si>
  <si>
    <t>gm003672</t>
  </si>
  <si>
    <t>gs002577</t>
  </si>
  <si>
    <t>gu003110</t>
  </si>
  <si>
    <t>gm003677</t>
  </si>
  <si>
    <t>gs002657</t>
  </si>
  <si>
    <t>gu003019</t>
  </si>
  <si>
    <t>gm003935</t>
  </si>
  <si>
    <t>gs002291</t>
  </si>
  <si>
    <t>gu003435</t>
  </si>
  <si>
    <t>ar007745</t>
  </si>
  <si>
    <t>az008678</t>
  </si>
  <si>
    <t>ar007796</t>
  </si>
  <si>
    <t>az008736</t>
  </si>
  <si>
    <t>ar007799</t>
  </si>
  <si>
    <t>az008739</t>
  </si>
  <si>
    <t>ar007798</t>
  </si>
  <si>
    <t>az008738</t>
  </si>
  <si>
    <t>ar007797</t>
  </si>
  <si>
    <t>az008737</t>
  </si>
  <si>
    <t>gg007062</t>
  </si>
  <si>
    <t>ar007333</t>
  </si>
  <si>
    <t>az008215</t>
  </si>
  <si>
    <t>ar007332</t>
  </si>
  <si>
    <t>ar007334</t>
  </si>
  <si>
    <t>az008217</t>
  </si>
  <si>
    <t>ar007335</t>
  </si>
  <si>
    <t>ar007698</t>
  </si>
  <si>
    <t>az008619</t>
  </si>
  <si>
    <t>ar007699</t>
  </si>
  <si>
    <t>ar005498</t>
  </si>
  <si>
    <t>az006257</t>
  </si>
  <si>
    <t>ar005577</t>
  </si>
  <si>
    <t>az006347</t>
  </si>
  <si>
    <t>ar005607</t>
  </si>
  <si>
    <t>ar006098</t>
  </si>
  <si>
    <t>az006869</t>
  </si>
  <si>
    <t>ar006096</t>
  </si>
  <si>
    <t>az006870</t>
  </si>
  <si>
    <t>ar006097</t>
  </si>
  <si>
    <t>gm003154</t>
  </si>
  <si>
    <t>gs002770</t>
  </si>
  <si>
    <t>gu002891</t>
  </si>
  <si>
    <t>gm003159</t>
  </si>
  <si>
    <t>gs002767</t>
  </si>
  <si>
    <t>gu002894</t>
  </si>
  <si>
    <t>gm003160</t>
  </si>
  <si>
    <t>gs002766</t>
  </si>
  <si>
    <t>gu002895</t>
  </si>
  <si>
    <t>gm003168</t>
  </si>
  <si>
    <t>gs002763</t>
  </si>
  <si>
    <t>gu002898</t>
  </si>
  <si>
    <t>gg007351</t>
  </si>
  <si>
    <t>ar007678</t>
  </si>
  <si>
    <t>az008601</t>
  </si>
  <si>
    <t>ar007679</t>
  </si>
  <si>
    <t>gm003698</t>
  </si>
  <si>
    <t>gs002515</t>
  </si>
  <si>
    <t>gu003187</t>
  </si>
  <si>
    <t>gm003681</t>
  </si>
  <si>
    <t>gs002516</t>
  </si>
  <si>
    <t>gu003186</t>
  </si>
  <si>
    <t>ar007198</t>
  </si>
  <si>
    <t>az008073</t>
  </si>
  <si>
    <t>ar007110</t>
  </si>
  <si>
    <t>az007979</t>
  </si>
  <si>
    <t>gm003824</t>
  </si>
  <si>
    <t>gs002431</t>
  </si>
  <si>
    <t>gu003278</t>
  </si>
  <si>
    <t>ar005595</t>
  </si>
  <si>
    <t>az006361</t>
  </si>
  <si>
    <t>ar005587</t>
  </si>
  <si>
    <t>az006357</t>
  </si>
  <si>
    <t>gm002905</t>
  </si>
  <si>
    <t>gs002989</t>
  </si>
  <si>
    <t>gu002660</t>
  </si>
  <si>
    <t>gg006499</t>
  </si>
  <si>
    <t>gm003027</t>
  </si>
  <si>
    <t>gs002913</t>
  </si>
  <si>
    <t>gu002740</t>
  </si>
  <si>
    <t>gm003700</t>
  </si>
  <si>
    <t>gs002370</t>
  </si>
  <si>
    <t>gu003349</t>
  </si>
  <si>
    <t>gg006720</t>
  </si>
  <si>
    <t>gg006889</t>
  </si>
  <si>
    <t>gm003527</t>
  </si>
  <si>
    <t>gs002511</t>
  </si>
  <si>
    <t>gu003191</t>
  </si>
  <si>
    <t>gg007319</t>
  </si>
  <si>
    <t>gg007534</t>
  </si>
  <si>
    <t>gm003471</t>
  </si>
  <si>
    <t>gs002540</t>
  </si>
  <si>
    <t>gu003152</t>
  </si>
  <si>
    <t>gm003318</t>
  </si>
  <si>
    <t>gs002698</t>
  </si>
  <si>
    <t>gu002970</t>
  </si>
  <si>
    <t>gg007074</t>
  </si>
  <si>
    <t>gm003972</t>
  </si>
  <si>
    <t>gs002200</t>
  </si>
  <si>
    <t>gu003572</t>
  </si>
  <si>
    <t>gm003379</t>
  </si>
  <si>
    <t>gs002628</t>
  </si>
  <si>
    <t>gu003051</t>
  </si>
  <si>
    <t>psf004369</t>
  </si>
  <si>
    <t>STB000217</t>
  </si>
  <si>
    <t>s0004823</t>
  </si>
  <si>
    <t>psf005106</t>
  </si>
  <si>
    <t>pvn001886</t>
  </si>
  <si>
    <t>s0005764</t>
  </si>
  <si>
    <t>psf005083</t>
  </si>
  <si>
    <t>pvn001872</t>
  </si>
  <si>
    <t>s0005712</t>
  </si>
  <si>
    <t>ar005487</t>
  </si>
  <si>
    <t>az006246</t>
  </si>
  <si>
    <t>ar005493</t>
  </si>
  <si>
    <t>az006248</t>
  </si>
  <si>
    <t>pvz001590</t>
  </si>
  <si>
    <t>psf003641</t>
  </si>
  <si>
    <t>ALI0000635</t>
  </si>
  <si>
    <t>s0004000</t>
  </si>
  <si>
    <t>pvz001581</t>
  </si>
  <si>
    <t>psf003627</t>
  </si>
  <si>
    <t>ALI0000633</t>
  </si>
  <si>
    <t>s0003949</t>
  </si>
  <si>
    <t>pvz001493</t>
  </si>
  <si>
    <t>psf003412</t>
  </si>
  <si>
    <t>ALI0000590</t>
  </si>
  <si>
    <t>s0003713</t>
  </si>
  <si>
    <t>pvz001558</t>
  </si>
  <si>
    <t>psf003569</t>
  </si>
  <si>
    <t>ALI0000624</t>
  </si>
  <si>
    <t>s0003932</t>
  </si>
  <si>
    <t>pvz001579</t>
  </si>
  <si>
    <t>psf003625</t>
  </si>
  <si>
    <t>ALI0000632</t>
  </si>
  <si>
    <t>s0003963</t>
  </si>
  <si>
    <t>ar005534</t>
  </si>
  <si>
    <t>az006299</t>
  </si>
  <si>
    <t>pvz001569</t>
  </si>
  <si>
    <t>psf003598</t>
  </si>
  <si>
    <t>ALI0000627</t>
  </si>
  <si>
    <t>s0003888</t>
  </si>
  <si>
    <t>ar005538</t>
  </si>
  <si>
    <t>az006301</t>
  </si>
  <si>
    <t>pvz001550</t>
  </si>
  <si>
    <t>psf003554</t>
  </si>
  <si>
    <t>ALI0000618</t>
  </si>
  <si>
    <t>s0003868</t>
  </si>
  <si>
    <t>pvz001532</t>
  </si>
  <si>
    <t>psf003496</t>
  </si>
  <si>
    <t>ALI0000610</t>
  </si>
  <si>
    <t>s0003769</t>
  </si>
  <si>
    <t>pvz001536</t>
  </si>
  <si>
    <t>psf003506</t>
  </si>
  <si>
    <t>ALI0000613</t>
  </si>
  <si>
    <t>s0003856</t>
  </si>
  <si>
    <t>pvz001503</t>
  </si>
  <si>
    <t>psf003427</t>
  </si>
  <si>
    <t>ALI0000594</t>
  </si>
  <si>
    <t>s0003779</t>
  </si>
  <si>
    <t>pvz001634</t>
  </si>
  <si>
    <t>psf003769</t>
  </si>
  <si>
    <t>ALI0000652</t>
  </si>
  <si>
    <t>s0004101</t>
  </si>
  <si>
    <t>pvz001612</t>
  </si>
  <si>
    <t>psf003716</t>
  </si>
  <si>
    <t>ALI0000643</t>
  </si>
  <si>
    <t>s0004039</t>
  </si>
  <si>
    <t>pvz001607</t>
  </si>
  <si>
    <t>psf003709</t>
  </si>
  <si>
    <t>ALI0000641</t>
  </si>
  <si>
    <t>s0004058</t>
  </si>
  <si>
    <t>pvz001782</t>
  </si>
  <si>
    <t>psf004101</t>
  </si>
  <si>
    <t>ALI0000695</t>
  </si>
  <si>
    <t>s0004436</t>
  </si>
  <si>
    <t>pvz001774</t>
  </si>
  <si>
    <t>psf004090</t>
  </si>
  <si>
    <t>pvn001413</t>
  </si>
  <si>
    <t>s0004385</t>
  </si>
  <si>
    <t>pvz001754</t>
  </si>
  <si>
    <t>psf004065</t>
  </si>
  <si>
    <t>ALI0000687</t>
  </si>
  <si>
    <t>s0004396</t>
  </si>
  <si>
    <t>pvz001845</t>
  </si>
  <si>
    <t>psf004198</t>
  </si>
  <si>
    <t>ALI0000716</t>
  </si>
  <si>
    <t>s0004557</t>
  </si>
  <si>
    <t>pvz001713</t>
  </si>
  <si>
    <t>psf004006</t>
  </si>
  <si>
    <t>ALI0000675</t>
  </si>
  <si>
    <t>s0004325</t>
  </si>
  <si>
    <t>pvz001724</t>
  </si>
  <si>
    <t>psf004021</t>
  </si>
  <si>
    <t>ALI0000681</t>
  </si>
  <si>
    <t>s0004331</t>
  </si>
  <si>
    <t>ar006159</t>
  </si>
  <si>
    <t>az006936</t>
  </si>
  <si>
    <t>ar006167</t>
  </si>
  <si>
    <t>az006938</t>
  </si>
  <si>
    <t>pvz001721</t>
  </si>
  <si>
    <t>psf004017</t>
  </si>
  <si>
    <t>ALI0000680</t>
  </si>
  <si>
    <t>s0004340</t>
  </si>
  <si>
    <t>pvz001765</t>
  </si>
  <si>
    <t>psf004077</t>
  </si>
  <si>
    <t>ALI0000690</t>
  </si>
  <si>
    <t>s0004368</t>
  </si>
  <si>
    <t>ar006289</t>
  </si>
  <si>
    <t>az007073</t>
  </si>
  <si>
    <t>ar006326</t>
  </si>
  <si>
    <t>az007074</t>
  </si>
  <si>
    <t>pvz001755</t>
  </si>
  <si>
    <t>psf004067</t>
  </si>
  <si>
    <t>ALI0000688</t>
  </si>
  <si>
    <t>s0004350</t>
  </si>
  <si>
    <t>pvz001790</t>
  </si>
  <si>
    <t>psf004113</t>
  </si>
  <si>
    <t>ALI0000699</t>
  </si>
  <si>
    <t>s0004467</t>
  </si>
  <si>
    <t>pvz001656</t>
  </si>
  <si>
    <t>psf003845</t>
  </si>
  <si>
    <t>ALI0000658</t>
  </si>
  <si>
    <t>s0004153</t>
  </si>
  <si>
    <t>pvz001638</t>
  </si>
  <si>
    <t>psf003776</t>
  </si>
  <si>
    <t>ALI0000654</t>
  </si>
  <si>
    <t>s0004130</t>
  </si>
  <si>
    <t>pvz001711</t>
  </si>
  <si>
    <t>psf004003</t>
  </si>
  <si>
    <t>ALI0000672</t>
  </si>
  <si>
    <t>s0004234</t>
  </si>
  <si>
    <t>ar006026</t>
  </si>
  <si>
    <t>az006796</t>
  </si>
  <si>
    <t>pvz001682</t>
  </si>
  <si>
    <t>psf003962</t>
  </si>
  <si>
    <t>ALI0000666</t>
  </si>
  <si>
    <t>s0004246</t>
  </si>
  <si>
    <t>ar006035</t>
  </si>
  <si>
    <t>az006797</t>
  </si>
  <si>
    <t>pvz001692</t>
  </si>
  <si>
    <t>psf003973</t>
  </si>
  <si>
    <t>ALI0000670</t>
  </si>
  <si>
    <t>s0004268</t>
  </si>
  <si>
    <t>pvz001661</t>
  </si>
  <si>
    <t>psf003852</t>
  </si>
  <si>
    <t>ALI0000661</t>
  </si>
  <si>
    <t>s0004222</t>
  </si>
  <si>
    <t>pvz001666</t>
  </si>
  <si>
    <t>psf003883</t>
  </si>
  <si>
    <t>ALI0000664</t>
  </si>
  <si>
    <t>s0004189</t>
  </si>
  <si>
    <t>ar006573</t>
  </si>
  <si>
    <t>az007367</t>
  </si>
  <si>
    <t>ar006577</t>
  </si>
  <si>
    <t>az007370</t>
  </si>
  <si>
    <t>pvz001817</t>
  </si>
  <si>
    <t>psf004149</t>
  </si>
  <si>
    <t>ALI0000705</t>
  </si>
  <si>
    <t>s0004489</t>
  </si>
  <si>
    <t>pvz001826</t>
  </si>
  <si>
    <t>psf004164</t>
  </si>
  <si>
    <t>ALI0000712</t>
  </si>
  <si>
    <t>s0004538</t>
  </si>
  <si>
    <t>pvz001943</t>
  </si>
  <si>
    <t>psf004391</t>
  </si>
  <si>
    <t>ALI0000754</t>
  </si>
  <si>
    <t>s0004828</t>
  </si>
  <si>
    <t>pvz001967</t>
  </si>
  <si>
    <t>psf004433</t>
  </si>
  <si>
    <t>ALI0000761</t>
  </si>
  <si>
    <t>s0004850</t>
  </si>
  <si>
    <t>pvz002042</t>
  </si>
  <si>
    <t>psf004562</t>
  </si>
  <si>
    <t>ALI0000784</t>
  </si>
  <si>
    <t>s0005047</t>
  </si>
  <si>
    <t>pvz002038</t>
  </si>
  <si>
    <t>psf004558</t>
  </si>
  <si>
    <t>ALI0000783</t>
  </si>
  <si>
    <t>s0005068</t>
  </si>
  <si>
    <t>pvz001974</t>
  </si>
  <si>
    <t>psf004443</t>
  </si>
  <si>
    <t>ALI0000766</t>
  </si>
  <si>
    <t>s0004916</t>
  </si>
  <si>
    <t>pvz001959</t>
  </si>
  <si>
    <t>psf004421</t>
  </si>
  <si>
    <t>pvn001573</t>
  </si>
  <si>
    <t>s0004887</t>
  </si>
  <si>
    <t>pvz001926</t>
  </si>
  <si>
    <t>psf004346</t>
  </si>
  <si>
    <t>pvn001529</t>
  </si>
  <si>
    <t>s0004776</t>
  </si>
  <si>
    <t>pvz001917</t>
  </si>
  <si>
    <t>psf004333</t>
  </si>
  <si>
    <t>ALI0000741</t>
  </si>
  <si>
    <t>s0004735</t>
  </si>
  <si>
    <t>pvz001913</t>
  </si>
  <si>
    <t>psf004329</t>
  </si>
  <si>
    <t>ALI0000740</t>
  </si>
  <si>
    <t>s0004761</t>
  </si>
  <si>
    <t>pvz001970</t>
  </si>
  <si>
    <t>psf004436</t>
  </si>
  <si>
    <t>ALI0000764</t>
  </si>
  <si>
    <t>s0004883</t>
  </si>
  <si>
    <t>pvz001922</t>
  </si>
  <si>
    <t>psf004340</t>
  </si>
  <si>
    <t>ALI0000743</t>
  </si>
  <si>
    <t>s0004705</t>
  </si>
  <si>
    <t>pvz001887</t>
  </si>
  <si>
    <t>psf004267</t>
  </si>
  <si>
    <t>ALI0000731</t>
  </si>
  <si>
    <t>s0004694</t>
  </si>
  <si>
    <t>pvz001853</t>
  </si>
  <si>
    <t>psf004208</t>
  </si>
  <si>
    <t>ALI0000720</t>
  </si>
  <si>
    <t>s0004575</t>
  </si>
  <si>
    <t>pvz001855</t>
  </si>
  <si>
    <t>psf004210</t>
  </si>
  <si>
    <t>ALI0000722</t>
  </si>
  <si>
    <t>s0004583</t>
  </si>
  <si>
    <t>pvz001848</t>
  </si>
  <si>
    <t>psf004201</t>
  </si>
  <si>
    <t>ALI0000718</t>
  </si>
  <si>
    <t>s0004603</t>
  </si>
  <si>
    <t>pvz001877</t>
  </si>
  <si>
    <t>psf004256</t>
  </si>
  <si>
    <t>ALI0000729</t>
  </si>
  <si>
    <t>s0004631</t>
  </si>
  <si>
    <t>pvz001873</t>
  </si>
  <si>
    <t>psf004251</t>
  </si>
  <si>
    <t>ALI0000725</t>
  </si>
  <si>
    <t>s0004647</t>
  </si>
  <si>
    <t>pvz001898</t>
  </si>
  <si>
    <t>psf004290</t>
  </si>
  <si>
    <t>ALI0000735</t>
  </si>
  <si>
    <t>s0004657</t>
  </si>
  <si>
    <t>pvz002073</t>
  </si>
  <si>
    <t>psf004612</t>
  </si>
  <si>
    <t>ALI0000794</t>
  </si>
  <si>
    <t>s0005102</t>
  </si>
  <si>
    <t>pvz002001</t>
  </si>
  <si>
    <t>psf004494</t>
  </si>
  <si>
    <t>ALI0000774</t>
  </si>
  <si>
    <t>s0004993</t>
  </si>
  <si>
    <t>pvz002045</t>
  </si>
  <si>
    <t>psf004567</t>
  </si>
  <si>
    <t>ALI0000785</t>
  </si>
  <si>
    <t>s0005030</t>
  </si>
  <si>
    <t>pvz002059</t>
  </si>
  <si>
    <t>psf004590</t>
  </si>
  <si>
    <t>ALI0000787</t>
  </si>
  <si>
    <t>s0005090</t>
  </si>
  <si>
    <t>ar007829</t>
  </si>
  <si>
    <t>az008765</t>
  </si>
  <si>
    <t>pvz002098</t>
  </si>
  <si>
    <t>psf004661</t>
  </si>
  <si>
    <t>ALI0000805</t>
  </si>
  <si>
    <t>s0005203</t>
  </si>
  <si>
    <t>pvz002066</t>
  </si>
  <si>
    <t>psf004597</t>
  </si>
  <si>
    <t>ALI0000791</t>
  </si>
  <si>
    <t>s0005124</t>
  </si>
  <si>
    <t>pvz002085</t>
  </si>
  <si>
    <t>psf004638</t>
  </si>
  <si>
    <t>ALI0000798</t>
  </si>
  <si>
    <t>s0005163</t>
  </si>
  <si>
    <t>pvz002107</t>
  </si>
  <si>
    <t>psf004689</t>
  </si>
  <si>
    <t>ALI0000807</t>
  </si>
  <si>
    <t>s0005164</t>
  </si>
  <si>
    <t>gg006124</t>
  </si>
  <si>
    <t>ar005569</t>
  </si>
  <si>
    <t>az006337</t>
  </si>
  <si>
    <t>ar005477</t>
  </si>
  <si>
    <t>az006239</t>
  </si>
  <si>
    <t>ar006080</t>
  </si>
  <si>
    <t>az006852</t>
  </si>
  <si>
    <t>gg005578</t>
  </si>
  <si>
    <t>ar005488</t>
  </si>
  <si>
    <t>az006249</t>
  </si>
  <si>
    <t>gg006002</t>
  </si>
  <si>
    <t>ar005967</t>
  </si>
  <si>
    <t>az006740</t>
  </si>
  <si>
    <t>ar006580</t>
  </si>
  <si>
    <t>az007373</t>
  </si>
  <si>
    <t>gg006122</t>
  </si>
  <si>
    <t>ar006198</t>
  </si>
  <si>
    <t>az006973</t>
  </si>
  <si>
    <t>gg006205</t>
  </si>
  <si>
    <t>gg006212</t>
  </si>
  <si>
    <t>ar006343</t>
  </si>
  <si>
    <t>az007128</t>
  </si>
  <si>
    <t>psf004728</t>
  </si>
  <si>
    <t>pvn001723</t>
  </si>
  <si>
    <t>s0005307</t>
  </si>
  <si>
    <t>psf004753</t>
  </si>
  <si>
    <t>pvn001737</t>
  </si>
  <si>
    <t>s0005335</t>
  </si>
  <si>
    <t>psf004708</t>
  </si>
  <si>
    <t>pvn001715</t>
  </si>
  <si>
    <t>s0005251</t>
  </si>
  <si>
    <t>pvz001941</t>
  </si>
  <si>
    <t>psf004388</t>
  </si>
  <si>
    <t>ALI0000752</t>
  </si>
  <si>
    <t>s0004623</t>
  </si>
  <si>
    <t>pvz001897</t>
  </si>
  <si>
    <t>psf004289</t>
  </si>
  <si>
    <t>ALI0000734</t>
  </si>
  <si>
    <t>s0004355</t>
  </si>
  <si>
    <t>ar006292</t>
  </si>
  <si>
    <t>az007076</t>
  </si>
  <si>
    <t>at000363</t>
  </si>
  <si>
    <t>az007112</t>
  </si>
  <si>
    <t>psf005110</t>
  </si>
  <si>
    <t>pvn001890</t>
  </si>
  <si>
    <t>s0005770</t>
  </si>
  <si>
    <t>pvz001526</t>
  </si>
  <si>
    <t>psf003489</t>
  </si>
  <si>
    <t>ALI0000604</t>
  </si>
  <si>
    <t>s0003794</t>
  </si>
  <si>
    <t>pvz001560</t>
  </si>
  <si>
    <t>psf003578</t>
  </si>
  <si>
    <t>pvn001252</t>
  </si>
  <si>
    <t>s0003953</t>
  </si>
  <si>
    <t>pvz001508</t>
  </si>
  <si>
    <t>psf003436</t>
  </si>
  <si>
    <t>ALI0000597</t>
  </si>
  <si>
    <t>s0003738</t>
  </si>
  <si>
    <t>ar005656</t>
  </si>
  <si>
    <t>az006419</t>
  </si>
  <si>
    <t>ar005654</t>
  </si>
  <si>
    <t>az006418</t>
  </si>
  <si>
    <t>pvz001524</t>
  </si>
  <si>
    <t>psf003487</t>
  </si>
  <si>
    <t>ALI0000603</t>
  </si>
  <si>
    <t>s0003827</t>
  </si>
  <si>
    <t>pvz001801</t>
  </si>
  <si>
    <t>psf004130</t>
  </si>
  <si>
    <t>ALI0000704</t>
  </si>
  <si>
    <t>s0004428</t>
  </si>
  <si>
    <t>pvz001736</t>
  </si>
  <si>
    <t>psf004045</t>
  </si>
  <si>
    <t>pvn001393</t>
  </si>
  <si>
    <t>s0004390</t>
  </si>
  <si>
    <t>pvz001631</t>
  </si>
  <si>
    <t>psf003765</t>
  </si>
  <si>
    <t>ALI0000651</t>
  </si>
  <si>
    <t>s0004073</t>
  </si>
  <si>
    <t>pvz001681</t>
  </si>
  <si>
    <t>psf003961</t>
  </si>
  <si>
    <t>ALI0000665</t>
  </si>
  <si>
    <t>pvz001716</t>
  </si>
  <si>
    <t>psf004009</t>
  </si>
  <si>
    <t>ALI0000678</t>
  </si>
  <si>
    <t>s0004292</t>
  </si>
  <si>
    <t>pvz001927</t>
  </si>
  <si>
    <t>psf004347</t>
  </si>
  <si>
    <t>pvn001530</t>
  </si>
  <si>
    <t>s0004780</t>
  </si>
  <si>
    <t>pvz001834</t>
  </si>
  <si>
    <t>psf004179</t>
  </si>
  <si>
    <t>ALI0000715</t>
  </si>
  <si>
    <t>s0004513</t>
  </si>
  <si>
    <t>pvz001822</t>
  </si>
  <si>
    <t>psf004154</t>
  </si>
  <si>
    <t>ALI0000710</t>
  </si>
  <si>
    <t>s0004462</t>
  </si>
  <si>
    <t>ar007138</t>
  </si>
  <si>
    <t>az008006</t>
  </si>
  <si>
    <t>ar007145</t>
  </si>
  <si>
    <t>az008009</t>
  </si>
  <si>
    <t>ar007508</t>
  </si>
  <si>
    <t>az008411</t>
  </si>
  <si>
    <t>pvz001999</t>
  </si>
  <si>
    <t>psf004489</t>
  </si>
  <si>
    <t>ALI0000772</t>
  </si>
  <si>
    <t>s0004963</t>
  </si>
  <si>
    <t>ar007518</t>
  </si>
  <si>
    <t>az008414</t>
  </si>
  <si>
    <t>pvz002035</t>
  </si>
  <si>
    <t>psf004553</t>
  </si>
  <si>
    <t>ALI0000781</t>
  </si>
  <si>
    <t>s0005046</t>
  </si>
  <si>
    <t>pvz001987</t>
  </si>
  <si>
    <t>psf004466</t>
  </si>
  <si>
    <t>pvn001594</t>
  </si>
  <si>
    <t>s0004977</t>
  </si>
  <si>
    <t>pvz002057</t>
  </si>
  <si>
    <t>psf004587</t>
  </si>
  <si>
    <t>ALI0000786</t>
  </si>
  <si>
    <t>s0005083</t>
  </si>
  <si>
    <t>ar007658</t>
  </si>
  <si>
    <t>az008576</t>
  </si>
  <si>
    <t>ar007724</t>
  </si>
  <si>
    <t>az008651</t>
  </si>
  <si>
    <t>ar007726</t>
  </si>
  <si>
    <t>az008652</t>
  </si>
  <si>
    <t>pvz002091</t>
  </si>
  <si>
    <t>psf004650</t>
  </si>
  <si>
    <t>pvn001687</t>
  </si>
  <si>
    <t>s0005202</t>
  </si>
  <si>
    <t>ar007663</t>
  </si>
  <si>
    <t>az008578</t>
  </si>
  <si>
    <t>pvz002108</t>
  </si>
  <si>
    <t>psf004690</t>
  </si>
  <si>
    <t>ALI0000808</t>
  </si>
  <si>
    <t>s0005172</t>
  </si>
  <si>
    <t>ar005642</t>
  </si>
  <si>
    <t>az006408</t>
  </si>
  <si>
    <t>ar005667</t>
  </si>
  <si>
    <t>az006434</t>
  </si>
  <si>
    <t>gg007247</t>
  </si>
  <si>
    <t>gg005666</t>
  </si>
  <si>
    <t>gg005636</t>
  </si>
  <si>
    <t>gg006914</t>
  </si>
  <si>
    <t>gg007353</t>
  </si>
  <si>
    <t>ar007175</t>
  </si>
  <si>
    <t>az008021</t>
  </si>
  <si>
    <t>gg007003</t>
  </si>
  <si>
    <t>ar007665</t>
  </si>
  <si>
    <t>az008584</t>
  </si>
  <si>
    <t>ar007062</t>
  </si>
  <si>
    <t>az007928</t>
  </si>
  <si>
    <t>ar007561</t>
  </si>
  <si>
    <t>az008424</t>
  </si>
  <si>
    <t>ar007787</t>
  </si>
  <si>
    <t>az008717</t>
  </si>
  <si>
    <t>pvz001857</t>
  </si>
  <si>
    <t>psf004213</t>
  </si>
  <si>
    <t>ALI0000723</t>
  </si>
  <si>
    <t>s0004578</t>
  </si>
  <si>
    <t>pvz001553</t>
  </si>
  <si>
    <t>psf003561</t>
  </si>
  <si>
    <t>ALI0000621</t>
  </si>
  <si>
    <t>s0003882</t>
  </si>
  <si>
    <t>pvz001537</t>
  </si>
  <si>
    <t>psf003509</t>
  </si>
  <si>
    <t>ALI0000614</t>
  </si>
  <si>
    <t>pvz001777</t>
  </si>
  <si>
    <t>psf004096</t>
  </si>
  <si>
    <t>ALI0000692</t>
  </si>
  <si>
    <t>s0004411</t>
  </si>
  <si>
    <t>pvz001830</t>
  </si>
  <si>
    <t>psf004173</t>
  </si>
  <si>
    <t>ALI0000714</t>
  </si>
  <si>
    <t>s0004505</t>
  </si>
  <si>
    <t>pvz001975</t>
  </si>
  <si>
    <t>psf004444</t>
  </si>
  <si>
    <t>ALI0000767</t>
  </si>
  <si>
    <t>s0004873</t>
  </si>
  <si>
    <t>pvz002006</t>
  </si>
  <si>
    <t>psf004499</t>
  </si>
  <si>
    <t>ALI0000775</t>
  </si>
  <si>
    <t>s0004949</t>
  </si>
  <si>
    <t>pvz002086</t>
  </si>
  <si>
    <t>psf004639</t>
  </si>
  <si>
    <t>ALI0000799</t>
  </si>
  <si>
    <t>s0005145</t>
  </si>
  <si>
    <t>pvz002027</t>
  </si>
  <si>
    <t>psf004542</t>
  </si>
  <si>
    <t>ALI0000778</t>
  </si>
  <si>
    <t>s0005017</t>
  </si>
  <si>
    <t>pvz001998</t>
  </si>
  <si>
    <t>psf004485</t>
  </si>
  <si>
    <t>ALI0000771</t>
  </si>
  <si>
    <t>s0004964</t>
  </si>
  <si>
    <t>ar006667</t>
  </si>
  <si>
    <t>az007470</t>
  </si>
  <si>
    <t>ar006677</t>
  </si>
  <si>
    <t>az007471</t>
  </si>
  <si>
    <t>gg006334</t>
  </si>
  <si>
    <t>ar006488</t>
  </si>
  <si>
    <t>az007271</t>
  </si>
  <si>
    <t>ar006685</t>
  </si>
  <si>
    <t>az007483</t>
  </si>
  <si>
    <t>pvz001726</t>
  </si>
  <si>
    <t>psf004025</t>
  </si>
  <si>
    <t>pvn001378</t>
  </si>
  <si>
    <t>s0004323</t>
  </si>
  <si>
    <t>psf003990</t>
  </si>
  <si>
    <t>STB000206</t>
  </si>
  <si>
    <t>s0004330</t>
  </si>
  <si>
    <t>pvz001602</t>
  </si>
  <si>
    <t>psf003674</t>
  </si>
  <si>
    <t>ALI0000637</t>
  </si>
  <si>
    <t>s0004018</t>
  </si>
  <si>
    <t>pvz001747</t>
  </si>
  <si>
    <t>psf004057</t>
  </si>
  <si>
    <t>ALI0000685</t>
  </si>
  <si>
    <t>s0004297</t>
  </si>
  <si>
    <t>pvz001773</t>
  </si>
  <si>
    <t>psf004089</t>
  </si>
  <si>
    <t>pvn001412</t>
  </si>
  <si>
    <t>s0004458</t>
  </si>
  <si>
    <t>pvz001910</t>
  </si>
  <si>
    <t>psf004324</t>
  </si>
  <si>
    <t>ALI0000737</t>
  </si>
  <si>
    <t>s0004713</t>
  </si>
  <si>
    <t>pvz001935</t>
  </si>
  <si>
    <t>psf004378</t>
  </si>
  <si>
    <t>ALI0000749</t>
  </si>
  <si>
    <t>s0004816</t>
  </si>
  <si>
    <t>gg006485</t>
  </si>
  <si>
    <t>gg007237</t>
  </si>
  <si>
    <t>pvz001495</t>
  </si>
  <si>
    <t>psf003415</t>
  </si>
  <si>
    <t>U-BALMĖGRLO</t>
  </si>
  <si>
    <t>ALI0000592</t>
  </si>
  <si>
    <t>s0003325</t>
  </si>
  <si>
    <t>ar007687</t>
  </si>
  <si>
    <t>az008611</t>
  </si>
  <si>
    <t>pvz001496</t>
  </si>
  <si>
    <t>psf003416</t>
  </si>
  <si>
    <t>ALI0000593</t>
  </si>
  <si>
    <t>pvz001552</t>
  </si>
  <si>
    <t>psf003558</t>
  </si>
  <si>
    <t>ALI0000620</t>
  </si>
  <si>
    <t>pvz001517</t>
  </si>
  <si>
    <t>psf003459</t>
  </si>
  <si>
    <t>pvn001196</t>
  </si>
  <si>
    <t>s0003789</t>
  </si>
  <si>
    <t>pvz001603</t>
  </si>
  <si>
    <t>psf003675</t>
  </si>
  <si>
    <t>ALI0000638</t>
  </si>
  <si>
    <t>s0004031</t>
  </si>
  <si>
    <t>ar005771</t>
  </si>
  <si>
    <t>az006527</t>
  </si>
  <si>
    <t>ar005750</t>
  </si>
  <si>
    <t>az006523</t>
  </si>
  <si>
    <t>pvz001703</t>
  </si>
  <si>
    <t>psf003992</t>
  </si>
  <si>
    <t>pvn001370</t>
  </si>
  <si>
    <t>s0004324</t>
  </si>
  <si>
    <t>pvz001627</t>
  </si>
  <si>
    <t>psf003761</t>
  </si>
  <si>
    <t>ALI0000648</t>
  </si>
  <si>
    <t>s0004087</t>
  </si>
  <si>
    <t>pvz001952</t>
  </si>
  <si>
    <t>psf004409</t>
  </si>
  <si>
    <t>pvn001566</t>
  </si>
  <si>
    <t>s0004874</t>
  </si>
  <si>
    <t>pvz001963</t>
  </si>
  <si>
    <t>psf004427</t>
  </si>
  <si>
    <t>pvn001577</t>
  </si>
  <si>
    <t>s0004912</t>
  </si>
  <si>
    <t>gg005732</t>
  </si>
  <si>
    <t>ar005783</t>
  </si>
  <si>
    <t>az006556</t>
  </si>
  <si>
    <t>pvz001620</t>
  </si>
  <si>
    <t>psf003739</t>
  </si>
  <si>
    <t>ALI0000647</t>
  </si>
  <si>
    <t>s0003746</t>
  </si>
  <si>
    <t>at000362</t>
  </si>
  <si>
    <t>az007111</t>
  </si>
  <si>
    <t>pvz001689</t>
  </si>
  <si>
    <t>psf003970</t>
  </si>
  <si>
    <t>ALI0000667</t>
  </si>
  <si>
    <t>s0004280</t>
  </si>
  <si>
    <t>ar005857</t>
  </si>
  <si>
    <t>az006611</t>
  </si>
  <si>
    <t>ar005849</t>
  </si>
  <si>
    <t>az006610</t>
  </si>
  <si>
    <t>pvz001792</t>
  </si>
  <si>
    <t>psf004116</t>
  </si>
  <si>
    <t>ALI0000701</t>
  </si>
  <si>
    <t>s0004412</t>
  </si>
  <si>
    <t>pvz001969</t>
  </si>
  <si>
    <t>psf004435</t>
  </si>
  <si>
    <t>ALI0000763</t>
  </si>
  <si>
    <t>s0004858</t>
  </si>
  <si>
    <t>pvz001933</t>
  </si>
  <si>
    <t>psf004376</t>
  </si>
  <si>
    <t>ALI0000747</t>
  </si>
  <si>
    <t>s0004778</t>
  </si>
  <si>
    <t>pvz001995</t>
  </si>
  <si>
    <t>psf004478</t>
  </si>
  <si>
    <t>ALI0000769</t>
  </si>
  <si>
    <t>s0004973</t>
  </si>
  <si>
    <t>pvz001874</t>
  </si>
  <si>
    <t>psf004252</t>
  </si>
  <si>
    <t>ALI0000726</t>
  </si>
  <si>
    <t>s0004597</t>
  </si>
  <si>
    <t>pvz001934</t>
  </si>
  <si>
    <t>psf004377</t>
  </si>
  <si>
    <t>ALI0000748</t>
  </si>
  <si>
    <t>s0004790</t>
  </si>
  <si>
    <t>gg005723</t>
  </si>
  <si>
    <t>gg005721</t>
  </si>
  <si>
    <t>gg005722</t>
  </si>
  <si>
    <t>ar005889</t>
  </si>
  <si>
    <t>az006655</t>
  </si>
  <si>
    <t>ar007256</t>
  </si>
  <si>
    <t>az008129</t>
  </si>
  <si>
    <t>pvz002064</t>
  </si>
  <si>
    <t>psf004595</t>
  </si>
  <si>
    <t>ALI0000789</t>
  </si>
  <si>
    <t>s0005099</t>
  </si>
  <si>
    <t>ar007275</t>
  </si>
  <si>
    <t>az008131</t>
  </si>
  <si>
    <t>gg006868</t>
  </si>
  <si>
    <t>ar007314</t>
  </si>
  <si>
    <t>az008191</t>
  </si>
  <si>
    <t>ar006386</t>
  </si>
  <si>
    <t>az007169</t>
  </si>
  <si>
    <t>gm004040</t>
  </si>
  <si>
    <t>pvz001900</t>
  </si>
  <si>
    <t>psf004295</t>
  </si>
  <si>
    <t>ALI0000736</t>
  </si>
  <si>
    <t>s0004651</t>
  </si>
  <si>
    <t>ar007628</t>
  </si>
  <si>
    <t>az008543</t>
  </si>
  <si>
    <t>at000513</t>
  </si>
  <si>
    <t>az008682</t>
  </si>
  <si>
    <t>psf004372</t>
  </si>
  <si>
    <t>STB000220</t>
  </si>
  <si>
    <t>s0004826</t>
  </si>
  <si>
    <t>ar007421</t>
  </si>
  <si>
    <t>az008315</t>
  </si>
  <si>
    <t>gg007259</t>
  </si>
  <si>
    <t>gg007257</t>
  </si>
  <si>
    <t>pvz001574</t>
  </si>
  <si>
    <t>psf003621</t>
  </si>
  <si>
    <t>ALI0000628</t>
  </si>
  <si>
    <t>s0003977</t>
  </si>
  <si>
    <t>pvz001798</t>
  </si>
  <si>
    <t>psf004125</t>
  </si>
  <si>
    <t>pvn001425</t>
  </si>
  <si>
    <t>s0004508</t>
  </si>
  <si>
    <t>pvz002043</t>
  </si>
  <si>
    <t>psf004564</t>
  </si>
  <si>
    <t>pvn001643</t>
  </si>
  <si>
    <t>s0005091</t>
  </si>
  <si>
    <t>ar007383</t>
  </si>
  <si>
    <t>az008274</t>
  </si>
  <si>
    <t>pvz001775</t>
  </si>
  <si>
    <t>psf004091</t>
  </si>
  <si>
    <t>pvn001414</t>
  </si>
  <si>
    <t>s0004384</t>
  </si>
  <si>
    <t>ar006462</t>
  </si>
  <si>
    <t>az007239</t>
  </si>
  <si>
    <t>pvz001837</t>
  </si>
  <si>
    <t>psf004183</t>
  </si>
  <si>
    <t>pvn001449</t>
  </si>
  <si>
    <t>s0004582</t>
  </si>
  <si>
    <t>pvz001735</t>
  </si>
  <si>
    <t>psf004042</t>
  </si>
  <si>
    <t>pvn001391</t>
  </si>
  <si>
    <t>s0004335</t>
  </si>
  <si>
    <t>pvz001954</t>
  </si>
  <si>
    <t>psf004411</t>
  </si>
  <si>
    <t>pvn001567</t>
  </si>
  <si>
    <t>s0004882</t>
  </si>
  <si>
    <t>ar006466</t>
  </si>
  <si>
    <t>az007241</t>
  </si>
  <si>
    <t>pvz001799</t>
  </si>
  <si>
    <t>psf004126</t>
  </si>
  <si>
    <t>pvn001426</t>
  </si>
  <si>
    <t>s0004507</t>
  </si>
  <si>
    <t>psf004287</t>
  </si>
  <si>
    <t>pvn001497-</t>
  </si>
  <si>
    <t>s0004660</t>
  </si>
  <si>
    <t>pvz001921</t>
  </si>
  <si>
    <t>psf004339</t>
  </si>
  <si>
    <t>pvn001527</t>
  </si>
  <si>
    <t>s0004791</t>
  </si>
  <si>
    <t>pvz001904</t>
  </si>
  <si>
    <t>psf004306</t>
  </si>
  <si>
    <t>pvn001509</t>
  </si>
  <si>
    <t>s0004747</t>
  </si>
  <si>
    <t>psf004292</t>
  </si>
  <si>
    <t>pvn 001497</t>
  </si>
  <si>
    <t>pvz001894</t>
  </si>
  <si>
    <t>psf004284</t>
  </si>
  <si>
    <t>pvn001497T</t>
  </si>
  <si>
    <t>pvz002068</t>
  </si>
  <si>
    <t>psf004605</t>
  </si>
  <si>
    <t>pvn001663</t>
  </si>
  <si>
    <t>s0005056</t>
  </si>
  <si>
    <t>gg006322</t>
  </si>
  <si>
    <t>gg006287</t>
  </si>
  <si>
    <t>pvz001492</t>
  </si>
  <si>
    <t>psf003411</t>
  </si>
  <si>
    <t>ALI0000589</t>
  </si>
  <si>
    <t>s0003768</t>
  </si>
  <si>
    <t>pvz001779</t>
  </si>
  <si>
    <t>psf004098</t>
  </si>
  <si>
    <t>ALI0000693</t>
  </si>
  <si>
    <t>s0004442</t>
  </si>
  <si>
    <t>pvz001920</t>
  </si>
  <si>
    <t>psf004337</t>
  </si>
  <si>
    <t>pvn001526</t>
  </si>
  <si>
    <t>s0004775</t>
  </si>
  <si>
    <t>gg005857</t>
  </si>
  <si>
    <t>gg007051</t>
  </si>
  <si>
    <t>pvz002112</t>
  </si>
  <si>
    <t>psf004694</t>
  </si>
  <si>
    <t>ALI0000809</t>
  </si>
  <si>
    <t>s0005171</t>
  </si>
  <si>
    <t>pvz001746</t>
  </si>
  <si>
    <t>psf004056</t>
  </si>
  <si>
    <t>ALI0000684</t>
  </si>
  <si>
    <t>s0004347</t>
  </si>
  <si>
    <t>ar006888</t>
  </si>
  <si>
    <t>az007729</t>
  </si>
  <si>
    <t>gg006737</t>
  </si>
  <si>
    <t>gg006632</t>
  </si>
  <si>
    <t>gg006356</t>
  </si>
  <si>
    <t>gg007541</t>
  </si>
  <si>
    <t>gg007037</t>
  </si>
  <si>
    <t>pvz001593</t>
  </si>
  <si>
    <t>psf003649</t>
  </si>
  <si>
    <t>E-NORDAL</t>
  </si>
  <si>
    <t>ALI0000636</t>
  </si>
  <si>
    <t>s0002953</t>
  </si>
  <si>
    <t>pvz001653</t>
  </si>
  <si>
    <t>psf003842</t>
  </si>
  <si>
    <t>ALI0000656</t>
  </si>
  <si>
    <t>s0004163</t>
  </si>
  <si>
    <t>gg007483</t>
  </si>
  <si>
    <t>gg007482</t>
  </si>
  <si>
    <t>ar005957</t>
  </si>
  <si>
    <t>az006727</t>
  </si>
  <si>
    <t>pvz001772</t>
  </si>
  <si>
    <t>psf004088</t>
  </si>
  <si>
    <t>pvn001411</t>
  </si>
  <si>
    <t>s0004455</t>
  </si>
  <si>
    <t>pvz001996</t>
  </si>
  <si>
    <t>psf004480</t>
  </si>
  <si>
    <t>ALI0000770</t>
  </si>
  <si>
    <t>s0004884</t>
  </si>
  <si>
    <t>ar007378</t>
  </si>
  <si>
    <t>az008269</t>
  </si>
  <si>
    <t>pvz002071</t>
  </si>
  <si>
    <t>psf004608</t>
  </si>
  <si>
    <t>ALI0000793</t>
  </si>
  <si>
    <t>s0005100</t>
  </si>
  <si>
    <t>gg005921</t>
  </si>
  <si>
    <t>gg007113</t>
  </si>
  <si>
    <t>gg007114</t>
  </si>
  <si>
    <t>pvz001731</t>
  </si>
  <si>
    <t>psf004036</t>
  </si>
  <si>
    <t>pvn001388</t>
  </si>
  <si>
    <t>s0004336</t>
  </si>
  <si>
    <t>ar006376</t>
  </si>
  <si>
    <t>az007165</t>
  </si>
  <si>
    <t>ar006981</t>
  </si>
  <si>
    <t>az007838</t>
  </si>
  <si>
    <t>ar006943</t>
  </si>
  <si>
    <t>az007791</t>
  </si>
  <si>
    <t>gg006752</t>
  </si>
  <si>
    <t>ar006433</t>
  </si>
  <si>
    <t>az007217</t>
  </si>
  <si>
    <t>gg005835</t>
  </si>
  <si>
    <t>psf004370</t>
  </si>
  <si>
    <t>STB000218</t>
  </si>
  <si>
    <t>s0004824</t>
  </si>
  <si>
    <t>pvz001529</t>
  </si>
  <si>
    <t>psf003493</t>
  </si>
  <si>
    <t>ALI0000607</t>
  </si>
  <si>
    <t>s0003797</t>
  </si>
  <si>
    <t>ar006157</t>
  </si>
  <si>
    <t>az006934</t>
  </si>
  <si>
    <t>gg005827</t>
  </si>
  <si>
    <t>at000359</t>
  </si>
  <si>
    <t>az007003</t>
  </si>
  <si>
    <t>ar006237</t>
  </si>
  <si>
    <t>az007022</t>
  </si>
  <si>
    <t>gg007188</t>
  </si>
  <si>
    <t>pvz001912</t>
  </si>
  <si>
    <t>psf004327</t>
  </si>
  <si>
    <t>E-LATISA</t>
  </si>
  <si>
    <t>ALI0000739</t>
  </si>
  <si>
    <t>s0003941</t>
  </si>
  <si>
    <t>gg006684</t>
  </si>
  <si>
    <t>gg007194</t>
  </si>
  <si>
    <t>pvz001619</t>
  </si>
  <si>
    <t>psf003734</t>
  </si>
  <si>
    <t>ALI0000646</t>
  </si>
  <si>
    <t>s0003630</t>
  </si>
  <si>
    <t>pvz001797</t>
  </si>
  <si>
    <t>psf004123</t>
  </si>
  <si>
    <t>ALI0000703</t>
  </si>
  <si>
    <t>s0004459</t>
  </si>
  <si>
    <t>pvz001895</t>
  </si>
  <si>
    <t>psf004285</t>
  </si>
  <si>
    <t>ALI0000733</t>
  </si>
  <si>
    <t>s0004083</t>
  </si>
  <si>
    <t>pvz002100</t>
  </si>
  <si>
    <t>psf004663</t>
  </si>
  <si>
    <t>ALI0000806</t>
  </si>
  <si>
    <t>s0004658</t>
  </si>
  <si>
    <t>ar007618</t>
  </si>
  <si>
    <t>az008533</t>
  </si>
  <si>
    <t>gg007069</t>
  </si>
  <si>
    <t>gg007556</t>
  </si>
  <si>
    <t>pvz002009</t>
  </si>
  <si>
    <t>psf004507</t>
  </si>
  <si>
    <t>ALI0000777</t>
  </si>
  <si>
    <t>s0004974</t>
  </si>
  <si>
    <t>gg006545</t>
  </si>
  <si>
    <t>gg007548</t>
  </si>
  <si>
    <t>gg006563</t>
  </si>
  <si>
    <t>pvz001928</t>
  </si>
  <si>
    <t>psf004357</t>
  </si>
  <si>
    <t>U-METPLU</t>
  </si>
  <si>
    <t>ALI0000745</t>
  </si>
  <si>
    <t>s0004457</t>
  </si>
  <si>
    <t>pvz002067</t>
  </si>
  <si>
    <t>psf004598</t>
  </si>
  <si>
    <t>ALI0000792</t>
  </si>
  <si>
    <t>s0002295</t>
  </si>
  <si>
    <t>gg007202</t>
  </si>
  <si>
    <t>gg006851</t>
  </si>
  <si>
    <t>gg006809</t>
  </si>
  <si>
    <t>gg006591</t>
  </si>
  <si>
    <t>gg006779</t>
  </si>
  <si>
    <t>pvz001748</t>
  </si>
  <si>
    <t>psf004058</t>
  </si>
  <si>
    <t>E-SABADI</t>
  </si>
  <si>
    <t>ALI0000686</t>
  </si>
  <si>
    <t>s0003452</t>
  </si>
  <si>
    <t>gg006217</t>
  </si>
  <si>
    <t>gg006222</t>
  </si>
  <si>
    <t>pvz001531</t>
  </si>
  <si>
    <t>psf003495</t>
  </si>
  <si>
    <t>ALI0000609</t>
  </si>
  <si>
    <t>s0003715</t>
  </si>
  <si>
    <t>pvz001966</t>
  </si>
  <si>
    <t>psf004432</t>
  </si>
  <si>
    <t>ALI0000760</t>
  </si>
  <si>
    <t>s0004779</t>
  </si>
  <si>
    <t>pvz002084</t>
  </si>
  <si>
    <t>psf004637</t>
  </si>
  <si>
    <t>ALI0000797</t>
  </si>
  <si>
    <t>s0005148</t>
  </si>
  <si>
    <t>at000360</t>
  </si>
  <si>
    <t>az007004</t>
  </si>
  <si>
    <t>pvz001618</t>
  </si>
  <si>
    <t>psf003732</t>
  </si>
  <si>
    <t>ALI0000645</t>
  </si>
  <si>
    <t>s0003801</t>
  </si>
  <si>
    <t>pvz001740</t>
  </si>
  <si>
    <t>psf004050</t>
  </si>
  <si>
    <t>ALI0000683</t>
  </si>
  <si>
    <t>s0004179</t>
  </si>
  <si>
    <t>pvz001911</t>
  </si>
  <si>
    <t>psf004326</t>
  </si>
  <si>
    <t>ALI0000738</t>
  </si>
  <si>
    <t>s0004491</t>
  </si>
  <si>
    <t>pvz002007</t>
  </si>
  <si>
    <t>psf004504</t>
  </si>
  <si>
    <t>ALI0000776</t>
  </si>
  <si>
    <t>s0004881</t>
  </si>
  <si>
    <t>gg006656</t>
  </si>
  <si>
    <t>gg006657</t>
  </si>
  <si>
    <t>psf004355</t>
  </si>
  <si>
    <t>STB000216</t>
  </si>
  <si>
    <t>s0004805</t>
  </si>
  <si>
    <t>psf004629</t>
  </si>
  <si>
    <t>STB000224</t>
  </si>
  <si>
    <t>s0005186</t>
  </si>
  <si>
    <t>pvz001527</t>
  </si>
  <si>
    <t>psf003491</t>
  </si>
  <si>
    <t>ALI0000605</t>
  </si>
  <si>
    <t>s0003793</t>
  </si>
  <si>
    <t>pvz001577</t>
  </si>
  <si>
    <t>psf003623</t>
  </si>
  <si>
    <t>ALI0000630</t>
  </si>
  <si>
    <t>s0003964</t>
  </si>
  <si>
    <t>pvz001715</t>
  </si>
  <si>
    <t>psf004008</t>
  </si>
  <si>
    <t>ALI0000677</t>
  </si>
  <si>
    <t>s0004290</t>
  </si>
  <si>
    <t>pvz001657</t>
  </si>
  <si>
    <t>psf003846</t>
  </si>
  <si>
    <t>ALI0000659</t>
  </si>
  <si>
    <t>s0004152</t>
  </si>
  <si>
    <t>pvz001818</t>
  </si>
  <si>
    <t>psf004150</t>
  </si>
  <si>
    <t>ALI0000706</t>
  </si>
  <si>
    <t>s0004487</t>
  </si>
  <si>
    <t>pvz001965</t>
  </si>
  <si>
    <t>psf004431</t>
  </si>
  <si>
    <t>ALI0000759</t>
  </si>
  <si>
    <t>s0004852</t>
  </si>
  <si>
    <t>pvz001875</t>
  </si>
  <si>
    <t>psf004253</t>
  </si>
  <si>
    <t>ALI0000727</t>
  </si>
  <si>
    <t>s0004630</t>
  </si>
  <si>
    <t>pvz002029</t>
  </si>
  <si>
    <t>psf004544</t>
  </si>
  <si>
    <t>ALI0000780</t>
  </si>
  <si>
    <t>s0005024</t>
  </si>
  <si>
    <t>gg007210</t>
  </si>
  <si>
    <t>pvz001923</t>
  </si>
  <si>
    <t>psf004342</t>
  </si>
  <si>
    <t>ALI0000744</t>
  </si>
  <si>
    <t>s0004443</t>
  </si>
  <si>
    <t>pvz001665</t>
  </si>
  <si>
    <t>psf003874</t>
  </si>
  <si>
    <t>ALI0000663</t>
  </si>
  <si>
    <t>s0003785</t>
  </si>
  <si>
    <t>gg005779</t>
  </si>
  <si>
    <t>gg005787</t>
  </si>
  <si>
    <t>pvz002088</t>
  </si>
  <si>
    <t>psf004641</t>
  </si>
  <si>
    <t>ALI0000801</t>
  </si>
  <si>
    <t>s0005144</t>
  </si>
  <si>
    <t>gg005883</t>
  </si>
  <si>
    <t>gg006787</t>
  </si>
  <si>
    <t>gg007490</t>
  </si>
  <si>
    <t>pvz001521</t>
  </si>
  <si>
    <t>psf003473</t>
  </si>
  <si>
    <t>ALI0000602</t>
  </si>
  <si>
    <t>s0003597</t>
  </si>
  <si>
    <t>gg005860</t>
  </si>
  <si>
    <t>at000518</t>
  </si>
  <si>
    <t>az008725</t>
  </si>
  <si>
    <t>gg006904</t>
  </si>
  <si>
    <t>gg006898</t>
  </si>
  <si>
    <t>at000519</t>
  </si>
  <si>
    <t>az008726</t>
  </si>
  <si>
    <t>pvz001530</t>
  </si>
  <si>
    <t>psf003494</t>
  </si>
  <si>
    <t>ALI0000608</t>
  </si>
  <si>
    <t>ar006788</t>
  </si>
  <si>
    <t>az007604</t>
  </si>
  <si>
    <t>gg006667</t>
  </si>
  <si>
    <t>gg005562</t>
  </si>
  <si>
    <t>gg005991</t>
  </si>
  <si>
    <t>gg007313</t>
  </si>
  <si>
    <t>ar005753</t>
  </si>
  <si>
    <t>az006530</t>
  </si>
  <si>
    <t>gg005795</t>
  </si>
  <si>
    <t>gg007309</t>
  </si>
  <si>
    <t>gg007574</t>
  </si>
  <si>
    <t>gg006448</t>
  </si>
  <si>
    <t>gg006424</t>
  </si>
  <si>
    <t>gg006381</t>
  </si>
  <si>
    <t>gg006509</t>
  </si>
  <si>
    <t>gg006441</t>
  </si>
  <si>
    <t>gg006460</t>
  </si>
  <si>
    <t>pvz002105</t>
  </si>
  <si>
    <t>psf004676</t>
  </si>
  <si>
    <t>pvn001702</t>
  </si>
  <si>
    <t>s0005259</t>
  </si>
  <si>
    <t>psf004674</t>
  </si>
  <si>
    <t>pvn001701</t>
  </si>
  <si>
    <t>s0005262</t>
  </si>
  <si>
    <t>gg006349</t>
  </si>
  <si>
    <t>gg006344</t>
  </si>
  <si>
    <t>psf003988</t>
  </si>
  <si>
    <t>STB000205</t>
  </si>
  <si>
    <t>s0004322</t>
  </si>
  <si>
    <t>psf005036</t>
  </si>
  <si>
    <t>pvn001846</t>
  </si>
  <si>
    <t>s0005660</t>
  </si>
  <si>
    <t>pvz001599</t>
  </si>
  <si>
    <t>psf003664</t>
  </si>
  <si>
    <t>pvn001279</t>
  </si>
  <si>
    <t>s0004042</t>
  </si>
  <si>
    <t>ar006828</t>
  </si>
  <si>
    <t>az007655</t>
  </si>
  <si>
    <t>ar006712</t>
  </si>
  <si>
    <t>az007524</t>
  </si>
  <si>
    <t>at000338</t>
  </si>
  <si>
    <t>az006241</t>
  </si>
  <si>
    <t>at000342</t>
  </si>
  <si>
    <t>az006490</t>
  </si>
  <si>
    <t>at000341</t>
  </si>
  <si>
    <t>az006489</t>
  </si>
  <si>
    <t>at000382</t>
  </si>
  <si>
    <t>az007488</t>
  </si>
  <si>
    <t>at000397</t>
  </si>
  <si>
    <t>az007643</t>
  </si>
  <si>
    <t>at000454</t>
  </si>
  <si>
    <t>az008097</t>
  </si>
  <si>
    <t>at000453</t>
  </si>
  <si>
    <t>az008090</t>
  </si>
  <si>
    <t>ar005689</t>
  </si>
  <si>
    <t>az006459</t>
  </si>
  <si>
    <t>ar005395</t>
  </si>
  <si>
    <t>az006168</t>
  </si>
  <si>
    <t>ar006499</t>
  </si>
  <si>
    <t>az007287</t>
  </si>
  <si>
    <t>pvz001960</t>
  </si>
  <si>
    <t>psf004423</t>
  </si>
  <si>
    <t>pvn001575</t>
  </si>
  <si>
    <t>s0004900</t>
  </si>
  <si>
    <t>pvz001947</t>
  </si>
  <si>
    <t>psf004401</t>
  </si>
  <si>
    <t>ALI0000746</t>
  </si>
  <si>
    <t>s0004510</t>
  </si>
  <si>
    <t>ar007076</t>
  </si>
  <si>
    <t>az007948</t>
  </si>
  <si>
    <t>gg006761</t>
  </si>
  <si>
    <t>gg006741</t>
  </si>
  <si>
    <t>gg006701</t>
  </si>
  <si>
    <t>gg006909</t>
  </si>
  <si>
    <t>pvz001893</t>
  </si>
  <si>
    <t>psf004282</t>
  </si>
  <si>
    <t>E-DABAVS</t>
  </si>
  <si>
    <t>ALI0000732</t>
  </si>
  <si>
    <t>s0004500</t>
  </si>
  <si>
    <t>gg006572</t>
  </si>
  <si>
    <t>gg006583</t>
  </si>
  <si>
    <t>gg006664</t>
  </si>
  <si>
    <t>gg006554</t>
  </si>
  <si>
    <t>psf004620</t>
  </si>
  <si>
    <t>E-KAMGRO</t>
  </si>
  <si>
    <t>ALI0000795 T</t>
  </si>
  <si>
    <t>s0005108</t>
  </si>
  <si>
    <t>pvz002076</t>
  </si>
  <si>
    <t>psf004623</t>
  </si>
  <si>
    <t>ALI0000795</t>
  </si>
  <si>
    <t>psf004622</t>
  </si>
  <si>
    <t>ALI0000795-</t>
  </si>
  <si>
    <t>pvz001546</t>
  </si>
  <si>
    <t>psf003543</t>
  </si>
  <si>
    <t>ALI0000617</t>
  </si>
  <si>
    <t>s0003581</t>
  </si>
  <si>
    <t>gg007339</t>
  </si>
  <si>
    <t>pvz001642</t>
  </si>
  <si>
    <t>psf003797</t>
  </si>
  <si>
    <t>pvn001318</t>
  </si>
  <si>
    <t>s0004140</t>
  </si>
  <si>
    <t>ar005891</t>
  </si>
  <si>
    <t>az006657</t>
  </si>
  <si>
    <t>ar005944</t>
  </si>
  <si>
    <t>az006714</t>
  </si>
  <si>
    <t>ar007168</t>
  </si>
  <si>
    <t>az008037</t>
  </si>
  <si>
    <t>ar006666</t>
  </si>
  <si>
    <t>az007469</t>
  </si>
  <si>
    <t>pvz001866</t>
  </si>
  <si>
    <t>psf004222</t>
  </si>
  <si>
    <t>pvn001460</t>
  </si>
  <si>
    <t>s0004659</t>
  </si>
  <si>
    <t>at000343</t>
  </si>
  <si>
    <t>az006508</t>
  </si>
  <si>
    <t>at000353</t>
  </si>
  <si>
    <t>az006662</t>
  </si>
  <si>
    <t>at000381</t>
  </si>
  <si>
    <t>az007487</t>
  </si>
  <si>
    <t>at000448</t>
  </si>
  <si>
    <t>az008036</t>
  </si>
  <si>
    <t>pvz002120</t>
  </si>
  <si>
    <t>psf004711</t>
  </si>
  <si>
    <t>ALI0000810</t>
  </si>
  <si>
    <t>s0005225</t>
  </si>
  <si>
    <t>ar007792</t>
  </si>
  <si>
    <t>az008731</t>
  </si>
  <si>
    <t>gg007582</t>
  </si>
  <si>
    <t>gg007583</t>
  </si>
  <si>
    <t>gg007581</t>
  </si>
  <si>
    <t>pvz001936</t>
  </si>
  <si>
    <t>psf004380</t>
  </si>
  <si>
    <t>ALI0000750</t>
  </si>
  <si>
    <t>s0004795</t>
  </si>
  <si>
    <t>pvz001783</t>
  </si>
  <si>
    <t>psf004102</t>
  </si>
  <si>
    <t>ALI0000696</t>
  </si>
  <si>
    <t>s0004453</t>
  </si>
  <si>
    <t>pvz001629</t>
  </si>
  <si>
    <t>psf003763</t>
  </si>
  <si>
    <t>ALI0000649</t>
  </si>
  <si>
    <t>s0004102</t>
  </si>
  <si>
    <t>pvz002080</t>
  </si>
  <si>
    <t>psf004631</t>
  </si>
  <si>
    <t>ALI0000796</t>
  </si>
  <si>
    <t>s0005154</t>
  </si>
  <si>
    <t>pvz001771</t>
  </si>
  <si>
    <t>psf004087</t>
  </si>
  <si>
    <t>ALI0000691</t>
  </si>
  <si>
    <t>s0004454</t>
  </si>
  <si>
    <t>pvz001958</t>
  </si>
  <si>
    <t>psf004419</t>
  </si>
  <si>
    <t>ALI0000758</t>
  </si>
  <si>
    <t>s0004888</t>
  </si>
  <si>
    <t>pvz001505</t>
  </si>
  <si>
    <t>psf003429</t>
  </si>
  <si>
    <t>ALI0000595</t>
  </si>
  <si>
    <t>s0003691</t>
  </si>
  <si>
    <t>pvz001789</t>
  </si>
  <si>
    <t>psf004112</t>
  </si>
  <si>
    <t>ALI0000698</t>
  </si>
  <si>
    <t>s0004405</t>
  </si>
  <si>
    <t>pvz001636</t>
  </si>
  <si>
    <t>psf003772</t>
  </si>
  <si>
    <t>ALI0000653</t>
  </si>
  <si>
    <t>s0004069</t>
  </si>
  <si>
    <t>pvz001691</t>
  </si>
  <si>
    <t>psf003972</t>
  </si>
  <si>
    <t>ALI0000669</t>
  </si>
  <si>
    <t>s0004231</t>
  </si>
  <si>
    <t>pvz001847</t>
  </si>
  <si>
    <t>psf004200</t>
  </si>
  <si>
    <t>ALI0000717</t>
  </si>
  <si>
    <t>s0004566</t>
  </si>
  <si>
    <t>pvz002095</t>
  </si>
  <si>
    <t>psf004658</t>
  </si>
  <si>
    <t>ALI0000803</t>
  </si>
  <si>
    <t>s0005128</t>
  </si>
  <si>
    <t>pvz001551</t>
  </si>
  <si>
    <t>psf003555</t>
  </si>
  <si>
    <t>ALI0000619</t>
  </si>
  <si>
    <t>s0003774</t>
  </si>
  <si>
    <t>pvz001630</t>
  </si>
  <si>
    <t>psf003764</t>
  </si>
  <si>
    <t>ALI0000650</t>
  </si>
  <si>
    <t>s0004103</t>
  </si>
  <si>
    <t>ar006171</t>
  </si>
  <si>
    <t>az006946</t>
  </si>
  <si>
    <t>ar006166</t>
  </si>
  <si>
    <t>az006944</t>
  </si>
  <si>
    <t>pvz001784</t>
  </si>
  <si>
    <t>psf004103</t>
  </si>
  <si>
    <t>ALI0000697</t>
  </si>
  <si>
    <t>s0004445</t>
  </si>
  <si>
    <t>pvz001937</t>
  </si>
  <si>
    <t>psf004382</t>
  </si>
  <si>
    <t>ALI0000751</t>
  </si>
  <si>
    <t>s0004793</t>
  </si>
  <si>
    <t>pvz002089</t>
  </si>
  <si>
    <t>psf004642</t>
  </si>
  <si>
    <t>ALI0000802</t>
  </si>
  <si>
    <t>s0005157</t>
  </si>
  <si>
    <t>pvz001494</t>
  </si>
  <si>
    <t>psf003413</t>
  </si>
  <si>
    <t>ALI0000591</t>
  </si>
  <si>
    <t>s0003750</t>
  </si>
  <si>
    <t>gg006901</t>
  </si>
  <si>
    <t>ar007011</t>
  </si>
  <si>
    <t>az007879</t>
  </si>
  <si>
    <t>gg006171</t>
  </si>
  <si>
    <t>ar006165</t>
  </si>
  <si>
    <t>az006943</t>
  </si>
  <si>
    <t>psf004680</t>
  </si>
  <si>
    <t>pvn001706</t>
  </si>
  <si>
    <t>s0005267</t>
  </si>
  <si>
    <t>ar005649</t>
  </si>
  <si>
    <t>az006415</t>
  </si>
  <si>
    <t>ar005653</t>
  </si>
  <si>
    <t>az006416</t>
  </si>
  <si>
    <t>ar005651</t>
  </si>
  <si>
    <t>az006417</t>
  </si>
  <si>
    <t>gg005704</t>
  </si>
  <si>
    <t>gg006095</t>
  </si>
  <si>
    <t>ar006062</t>
  </si>
  <si>
    <t>az006832</t>
  </si>
  <si>
    <t>pvz001821</t>
  </si>
  <si>
    <t>psf004153</t>
  </si>
  <si>
    <t>ALI0000709</t>
  </si>
  <si>
    <t>s0004386</t>
  </si>
  <si>
    <t>pvz001652</t>
  </si>
  <si>
    <t>psf003841</t>
  </si>
  <si>
    <t>ALI0000655</t>
  </si>
  <si>
    <t>s0004063</t>
  </si>
  <si>
    <t>ar005548</t>
  </si>
  <si>
    <t>az006313</t>
  </si>
  <si>
    <t>ar005551</t>
  </si>
  <si>
    <t>az006314</t>
  </si>
  <si>
    <t>gg006799</t>
  </si>
  <si>
    <t>ar006912</t>
  </si>
  <si>
    <t>az007751</t>
  </si>
  <si>
    <t>gg005637</t>
  </si>
  <si>
    <t>ar005550</t>
  </si>
  <si>
    <t>az006315</t>
  </si>
  <si>
    <t>ar006581</t>
  </si>
  <si>
    <t>az007374</t>
  </si>
  <si>
    <t>ar006582</t>
  </si>
  <si>
    <t>az007375</t>
  </si>
  <si>
    <t>gg006457</t>
  </si>
  <si>
    <t>ar006489</t>
  </si>
  <si>
    <t>az007272</t>
  </si>
  <si>
    <t>gg006525</t>
  </si>
  <si>
    <t>gg007455</t>
  </si>
  <si>
    <t>at000432</t>
  </si>
  <si>
    <t>az007856</t>
  </si>
  <si>
    <t>ar006988</t>
  </si>
  <si>
    <t>az007844</t>
  </si>
  <si>
    <t>psf005114</t>
  </si>
  <si>
    <t>pvn001894</t>
  </si>
  <si>
    <t>s0005775</t>
  </si>
  <si>
    <t>ar006867</t>
  </si>
  <si>
    <t>az007708</t>
  </si>
  <si>
    <t>ar006886</t>
  </si>
  <si>
    <t>az007711</t>
  </si>
  <si>
    <t>gg006693</t>
  </si>
  <si>
    <t>ar006811</t>
  </si>
  <si>
    <t>az007628</t>
  </si>
  <si>
    <t>ar006293</t>
  </si>
  <si>
    <t>az007078</t>
  </si>
  <si>
    <t>ar006298</t>
  </si>
  <si>
    <t>az007079</t>
  </si>
  <si>
    <t>ar006255</t>
  </si>
  <si>
    <t>az007038</t>
  </si>
  <si>
    <t>gg006262</t>
  </si>
  <si>
    <t>gg006406</t>
  </si>
  <si>
    <t>ar006444</t>
  </si>
  <si>
    <t>az007227</t>
  </si>
  <si>
    <t>gg007391</t>
  </si>
  <si>
    <t>pvz001613</t>
  </si>
  <si>
    <t>psf003717</t>
  </si>
  <si>
    <t>ALI0000644</t>
  </si>
  <si>
    <t>s0004037</t>
  </si>
  <si>
    <t>ar007159</t>
  </si>
  <si>
    <t>az008028</t>
  </si>
  <si>
    <t>ar007287</t>
  </si>
  <si>
    <t>az008030</t>
  </si>
  <si>
    <t>ar005754</t>
  </si>
  <si>
    <t>az006532</t>
  </si>
  <si>
    <t>ar005769</t>
  </si>
  <si>
    <t>az006533</t>
  </si>
  <si>
    <t>gg006585</t>
  </si>
  <si>
    <t>ar006673</t>
  </si>
  <si>
    <t>az007476</t>
  </si>
  <si>
    <t>gg005796</t>
  </si>
  <si>
    <t>ar005763</t>
  </si>
  <si>
    <t>az006539</t>
  </si>
  <si>
    <t>ar006838</t>
  </si>
  <si>
    <t>az007662</t>
  </si>
  <si>
    <t>at000403</t>
  </si>
  <si>
    <t>az007700</t>
  </si>
  <si>
    <t>pvz001518</t>
  </si>
  <si>
    <t>psf003463</t>
  </si>
  <si>
    <t>pvn001197</t>
  </si>
  <si>
    <t>s0003842</t>
  </si>
  <si>
    <t>ar005601</t>
  </si>
  <si>
    <t>az006366</t>
  </si>
  <si>
    <t>at000340</t>
  </si>
  <si>
    <t>az006470</t>
  </si>
  <si>
    <t>at000401</t>
  </si>
  <si>
    <t>az007692</t>
  </si>
  <si>
    <t>pvz001820</t>
  </si>
  <si>
    <t>psf004152</t>
  </si>
  <si>
    <t>ALI0000708</t>
  </si>
  <si>
    <t>s0004485</t>
  </si>
  <si>
    <t>gg005763</t>
  </si>
  <si>
    <t>pvz001605</t>
  </si>
  <si>
    <t>psf003677</t>
  </si>
  <si>
    <t>ALI0000640</t>
  </si>
  <si>
    <t>s0004045</t>
  </si>
  <si>
    <t>gg005761</t>
  </si>
  <si>
    <t>ar007671</t>
  </si>
  <si>
    <t>az008573</t>
  </si>
  <si>
    <t>ar007677</t>
  </si>
  <si>
    <t>az008591</t>
  </si>
  <si>
    <t>pvz001852</t>
  </si>
  <si>
    <t>psf004207</t>
  </si>
  <si>
    <t>ALI0000719</t>
  </si>
  <si>
    <t>s0004625</t>
  </si>
  <si>
    <t>gg007496</t>
  </si>
  <si>
    <t>ar007323</t>
  </si>
  <si>
    <t>az008204</t>
  </si>
  <si>
    <t>ar007325</t>
  </si>
  <si>
    <t>az008205</t>
  </si>
  <si>
    <t>gg006997</t>
  </si>
  <si>
    <t>ar007133</t>
  </si>
  <si>
    <t>az008000</t>
  </si>
  <si>
    <t>gg006993</t>
  </si>
  <si>
    <t>gg007563</t>
  </si>
  <si>
    <t>ar006161</t>
  </si>
  <si>
    <t>az006939</t>
  </si>
  <si>
    <t>at000358</t>
  </si>
  <si>
    <t>az006942</t>
  </si>
  <si>
    <t>pvz001860</t>
  </si>
  <si>
    <t>psf004217</t>
  </si>
  <si>
    <t>ALI0000724</t>
  </si>
  <si>
    <t>s0004656</t>
  </si>
  <si>
    <t>pvz001942</t>
  </si>
  <si>
    <t>psf004390</t>
  </si>
  <si>
    <t>ALI0000753</t>
  </si>
  <si>
    <t>s0004794</t>
  </si>
  <si>
    <t>pvz001567</t>
  </si>
  <si>
    <t>psf003596</t>
  </si>
  <si>
    <t>ALI0000625</t>
  </si>
  <si>
    <t>s0003875</t>
  </si>
  <si>
    <t>pvz001554</t>
  </si>
  <si>
    <t>psf003565</t>
  </si>
  <si>
    <t>ALI0000622</t>
  </si>
  <si>
    <t>s0003861</t>
  </si>
  <si>
    <t>psf004842</t>
  </si>
  <si>
    <t>pvn001772</t>
  </si>
  <si>
    <t>s0005449</t>
  </si>
  <si>
    <t>pvz002000</t>
  </si>
  <si>
    <t>psf004493</t>
  </si>
  <si>
    <t>ALI0000773</t>
  </si>
  <si>
    <t>s0004922</t>
  </si>
  <si>
    <t>pvz001568</t>
  </si>
  <si>
    <t>psf003597</t>
  </si>
  <si>
    <t>ALI0000626</t>
  </si>
  <si>
    <t>s0003874</t>
  </si>
  <si>
    <t>gg006061</t>
  </si>
  <si>
    <t>gg006047</t>
  </si>
  <si>
    <t>gg006054</t>
  </si>
  <si>
    <t>gg006051</t>
  </si>
  <si>
    <t>ar007166</t>
  </si>
  <si>
    <t>az008035</t>
  </si>
  <si>
    <t>gg007047</t>
  </si>
  <si>
    <t>at000404</t>
  </si>
  <si>
    <t>az007702</t>
  </si>
  <si>
    <t>gg007017</t>
  </si>
  <si>
    <t>pvz001951</t>
  </si>
  <si>
    <t>psf004408</t>
  </si>
  <si>
    <t>pvn001565</t>
  </si>
  <si>
    <t>s0004871</t>
  </si>
  <si>
    <t>gg007293</t>
  </si>
  <si>
    <t>ar005478</t>
  </si>
  <si>
    <t>az006240</t>
  </si>
  <si>
    <t>pvz002094</t>
  </si>
  <si>
    <t>psf004657</t>
  </si>
  <si>
    <t>pvn001693</t>
  </si>
  <si>
    <t>s0005227</t>
  </si>
  <si>
    <t>gg005596</t>
  </si>
  <si>
    <t>ar005468</t>
  </si>
  <si>
    <t>az006231</t>
  </si>
  <si>
    <t>gm004039</t>
  </si>
  <si>
    <t>ar005971</t>
  </si>
  <si>
    <t>az006683</t>
  </si>
  <si>
    <t>ar006075</t>
  </si>
  <si>
    <t>az006757</t>
  </si>
  <si>
    <t>ar006196</t>
  </si>
  <si>
    <t>az006853</t>
  </si>
  <si>
    <t>ar005469</t>
  </si>
  <si>
    <t>az006232</t>
  </si>
  <si>
    <t>ar006076</t>
  </si>
  <si>
    <t>az006758</t>
  </si>
  <si>
    <t>ar005972</t>
  </si>
  <si>
    <t>az006684</t>
  </si>
  <si>
    <t>ar006197</t>
  </si>
  <si>
    <t>az006854</t>
  </si>
  <si>
    <t>ar005573</t>
  </si>
  <si>
    <t>az006331</t>
  </si>
  <si>
    <t>ar007173</t>
  </si>
  <si>
    <t>az007923</t>
  </si>
  <si>
    <t>ar007560</t>
  </si>
  <si>
    <t>az008416</t>
  </si>
  <si>
    <t>ar007058</t>
  </si>
  <si>
    <t>az007862</t>
  </si>
  <si>
    <t>ar007417</t>
  </si>
  <si>
    <t>az008227</t>
  </si>
  <si>
    <t>ar005562</t>
  </si>
  <si>
    <t>az006329</t>
  </si>
  <si>
    <t>ar007174</t>
  </si>
  <si>
    <t>az007927</t>
  </si>
  <si>
    <t>ar007059</t>
  </si>
  <si>
    <t>az007863</t>
  </si>
  <si>
    <t>ar007414</t>
  </si>
  <si>
    <t>az008228</t>
  </si>
  <si>
    <t>ar007559</t>
  </si>
  <si>
    <t>az008418</t>
  </si>
  <si>
    <t>psf004783</t>
  </si>
  <si>
    <t>pvn001752</t>
  </si>
  <si>
    <t>s0005377</t>
  </si>
  <si>
    <t>ar006335</t>
  </si>
  <si>
    <t>az006986</t>
  </si>
  <si>
    <t>ar006336</t>
  </si>
  <si>
    <t>az006987</t>
  </si>
  <si>
    <t>ar006578</t>
  </si>
  <si>
    <t>az007354</t>
  </si>
  <si>
    <t>ar006579</t>
  </si>
  <si>
    <t>az007356</t>
  </si>
  <si>
    <t>ar005674</t>
  </si>
  <si>
    <t>az006432</t>
  </si>
  <si>
    <t>ar005673</t>
  </si>
  <si>
    <t>az006433</t>
  </si>
  <si>
    <t>ar006821</t>
  </si>
  <si>
    <t>az007597</t>
  </si>
  <si>
    <t>ar007312</t>
  </si>
  <si>
    <t>az008117</t>
  </si>
  <si>
    <t>ar007669</t>
  </si>
  <si>
    <t>az008588</t>
  </si>
  <si>
    <t>ar007670</t>
  </si>
  <si>
    <t>az008589</t>
  </si>
  <si>
    <t>ar005886</t>
  </si>
  <si>
    <t>az006653</t>
  </si>
  <si>
    <t>ar005888</t>
  </si>
  <si>
    <t>az006654</t>
  </si>
  <si>
    <t>ar007313</t>
  </si>
  <si>
    <t>az008118</t>
  </si>
  <si>
    <t>ar006933</t>
  </si>
  <si>
    <t>az007706</t>
  </si>
  <si>
    <t>ar006934</t>
  </si>
  <si>
    <t>az007707</t>
  </si>
  <si>
    <t>ar005780</t>
  </si>
  <si>
    <t>az006522</t>
  </si>
  <si>
    <t>ar005779</t>
  </si>
  <si>
    <t>az006529</t>
  </si>
  <si>
    <t>ar006820</t>
  </si>
  <si>
    <t>az007598</t>
  </si>
  <si>
    <t>ar007800</t>
  </si>
  <si>
    <t>az008642</t>
  </si>
  <si>
    <t>ar007801</t>
  </si>
  <si>
    <t>az008694</t>
  </si>
  <si>
    <t>ar006683</t>
  </si>
  <si>
    <t>az007383</t>
  </si>
  <si>
    <t>ar006684</t>
  </si>
  <si>
    <t>az007384</t>
  </si>
  <si>
    <t>gm003806</t>
  </si>
  <si>
    <t>ar006477</t>
  </si>
  <si>
    <t>az007130</t>
  </si>
  <si>
    <t>ar006478</t>
  </si>
  <si>
    <t>az007131</t>
  </si>
  <si>
    <t>psf004681</t>
  </si>
  <si>
    <t>pvn001707</t>
  </si>
  <si>
    <t>s0005269</t>
  </si>
  <si>
    <t>ar006164</t>
  </si>
  <si>
    <t>az006848</t>
  </si>
  <si>
    <t>ar007010</t>
  </si>
  <si>
    <t>az007777</t>
  </si>
  <si>
    <t>ar005650</t>
  </si>
  <si>
    <t>az006340</t>
  </si>
  <si>
    <t>ar006060</t>
  </si>
  <si>
    <t>az006786</t>
  </si>
  <si>
    <t>ar006061</t>
  </si>
  <si>
    <t>az006787</t>
  </si>
  <si>
    <t>ar005547</t>
  </si>
  <si>
    <t>az006254</t>
  </si>
  <si>
    <t>ar006911</t>
  </si>
  <si>
    <t>az007638</t>
  </si>
  <si>
    <t>ar006583</t>
  </si>
  <si>
    <t>az007260</t>
  </si>
  <si>
    <t>ar006584</t>
  </si>
  <si>
    <t>az007262</t>
  </si>
  <si>
    <t>ar007673</t>
  </si>
  <si>
    <t>az008593</t>
  </si>
  <si>
    <t>ar007674</t>
  </si>
  <si>
    <t>az008594</t>
  </si>
  <si>
    <t>ar006809</t>
  </si>
  <si>
    <t>az007511</t>
  </si>
  <si>
    <t>ar006810</t>
  </si>
  <si>
    <t>az007512</t>
  </si>
  <si>
    <t>ar006252</t>
  </si>
  <si>
    <t>az006977</t>
  </si>
  <si>
    <t>ar006253</t>
  </si>
  <si>
    <t>az006978</t>
  </si>
  <si>
    <t>ar006439</t>
  </si>
  <si>
    <t>az007122</t>
  </si>
  <si>
    <t>ar007553</t>
  </si>
  <si>
    <t>az008460</t>
  </si>
  <si>
    <t>ar007554</t>
  </si>
  <si>
    <t>az008461</t>
  </si>
  <si>
    <t>ar007552</t>
  </si>
  <si>
    <t>az008429</t>
  </si>
  <si>
    <t>ar007555</t>
  </si>
  <si>
    <t>az008462</t>
  </si>
  <si>
    <t>ar006440</t>
  </si>
  <si>
    <t>az007124</t>
  </si>
  <si>
    <t>ar005764</t>
  </si>
  <si>
    <t>az006473</t>
  </si>
  <si>
    <t>ar006671</t>
  </si>
  <si>
    <t>az007378</t>
  </si>
  <si>
    <t>ar005765</t>
  </si>
  <si>
    <t>az006480</t>
  </si>
  <si>
    <t>ar006672</t>
  </si>
  <si>
    <t>az007379</t>
  </si>
  <si>
    <t>ar007165</t>
  </si>
  <si>
    <t>az007922</t>
  </si>
  <si>
    <t>ar007164</t>
  </si>
  <si>
    <t>az007925</t>
  </si>
  <si>
    <t>ar007785</t>
  </si>
  <si>
    <t>az008718</t>
  </si>
  <si>
    <t>ar007786</t>
  </si>
  <si>
    <t>az008719</t>
  </si>
  <si>
    <t>ar005495</t>
  </si>
  <si>
    <t>az006220</t>
  </si>
  <si>
    <t>2 0 1 6  -  0 5  -  1 2</t>
  </si>
</sst>
</file>

<file path=xl/styles.xml><?xml version="1.0" encoding="utf-8"?>
<styleSheet xmlns="http://schemas.openxmlformats.org/spreadsheetml/2006/main">
  <numFmts count="3">
    <numFmt numFmtId="164" formatCode="#,##0.000"/>
    <numFmt numFmtId="165" formatCode="yyyy/mm/dd;@"/>
    <numFmt numFmtId="166" formatCode="#,##0.00000"/>
  </numFmts>
  <fonts count="95">
    <font>
      <sz val="9"/>
      <color theme="1"/>
      <name val="Arial"/>
      <family val="2"/>
      <charset val="186"/>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11"/>
      <color theme="1"/>
      <name val="Calibri"/>
      <family val="2"/>
      <charset val="186"/>
      <scheme val="minor"/>
    </font>
    <font>
      <sz val="8"/>
      <color theme="1"/>
      <name val="Arial"/>
      <family val="2"/>
      <charset val="186"/>
    </font>
    <font>
      <sz val="9"/>
      <color theme="1"/>
      <name val="Arial"/>
      <family val="2"/>
      <charset val="186"/>
    </font>
    <font>
      <b/>
      <sz val="18"/>
      <color theme="3"/>
      <name val="Cambria"/>
      <family val="2"/>
      <charset val="186"/>
      <scheme val="major"/>
    </font>
    <font>
      <b/>
      <sz val="15"/>
      <color theme="3"/>
      <name val="Arial"/>
      <family val="2"/>
      <charset val="186"/>
    </font>
    <font>
      <b/>
      <sz val="13"/>
      <color theme="3"/>
      <name val="Arial"/>
      <family val="2"/>
      <charset val="186"/>
    </font>
    <font>
      <b/>
      <sz val="11"/>
      <color theme="3"/>
      <name val="Arial"/>
      <family val="2"/>
      <charset val="186"/>
    </font>
    <font>
      <sz val="9"/>
      <color rgb="FF006100"/>
      <name val="Arial"/>
      <family val="2"/>
      <charset val="186"/>
    </font>
    <font>
      <sz val="9"/>
      <color rgb="FF9C0006"/>
      <name val="Arial"/>
      <family val="2"/>
      <charset val="186"/>
    </font>
    <font>
      <sz val="9"/>
      <color rgb="FF9C6500"/>
      <name val="Arial"/>
      <family val="2"/>
      <charset val="186"/>
    </font>
    <font>
      <sz val="9"/>
      <color rgb="FF3F3F76"/>
      <name val="Arial"/>
      <family val="2"/>
      <charset val="186"/>
    </font>
    <font>
      <b/>
      <sz val="9"/>
      <color rgb="FF3F3F3F"/>
      <name val="Arial"/>
      <family val="2"/>
      <charset val="186"/>
    </font>
    <font>
      <b/>
      <sz val="9"/>
      <color rgb="FFFA7D00"/>
      <name val="Arial"/>
      <family val="2"/>
      <charset val="186"/>
    </font>
    <font>
      <sz val="9"/>
      <color rgb="FFFA7D00"/>
      <name val="Arial"/>
      <family val="2"/>
      <charset val="186"/>
    </font>
    <font>
      <b/>
      <sz val="9"/>
      <color theme="0"/>
      <name val="Arial"/>
      <family val="2"/>
      <charset val="186"/>
    </font>
    <font>
      <sz val="9"/>
      <color rgb="FFFF0000"/>
      <name val="Arial"/>
      <family val="2"/>
      <charset val="186"/>
    </font>
    <font>
      <i/>
      <sz val="9"/>
      <color rgb="FF7F7F7F"/>
      <name val="Arial"/>
      <family val="2"/>
      <charset val="186"/>
    </font>
    <font>
      <b/>
      <sz val="9"/>
      <color theme="1"/>
      <name val="Arial"/>
      <family val="2"/>
      <charset val="186"/>
    </font>
    <font>
      <sz val="9"/>
      <color theme="0"/>
      <name val="Arial"/>
      <family val="2"/>
      <charset val="186"/>
    </font>
    <font>
      <sz val="5"/>
      <name val="Arial"/>
      <family val="2"/>
      <charset val="186"/>
    </font>
    <font>
      <sz val="6"/>
      <name val="Arial"/>
      <family val="2"/>
      <charset val="186"/>
    </font>
    <font>
      <sz val="10"/>
      <name val="Arial"/>
      <family val="2"/>
      <charset val="186"/>
    </font>
    <font>
      <b/>
      <sz val="10"/>
      <name val="Arial"/>
      <family val="2"/>
      <charset val="186"/>
    </font>
    <font>
      <u/>
      <sz val="6"/>
      <name val="Arial"/>
      <family val="2"/>
      <charset val="186"/>
    </font>
    <font>
      <sz val="8"/>
      <name val="Arial"/>
      <family val="2"/>
      <charset val="186"/>
    </font>
    <font>
      <sz val="12"/>
      <name val="Arial"/>
      <family val="2"/>
      <charset val="186"/>
    </font>
    <font>
      <b/>
      <sz val="12"/>
      <name val="Arial"/>
      <family val="2"/>
      <charset val="186"/>
    </font>
    <font>
      <sz val="14"/>
      <name val="Arial"/>
      <family val="2"/>
      <charset val="186"/>
    </font>
    <font>
      <b/>
      <sz val="9"/>
      <name val="Arial"/>
      <family val="2"/>
      <charset val="186"/>
    </font>
    <font>
      <sz val="9"/>
      <name val="Arial"/>
      <family val="2"/>
      <charset val="186"/>
    </font>
    <font>
      <sz val="8"/>
      <color indexed="81"/>
      <name val="Tahoma"/>
      <family val="2"/>
      <charset val="186"/>
    </font>
    <font>
      <b/>
      <sz val="8"/>
      <color indexed="81"/>
      <name val="Tahoma"/>
      <family val="2"/>
      <charset val="186"/>
    </font>
    <font>
      <sz val="9"/>
      <color rgb="FF0000FF"/>
      <name val="Arial"/>
      <family val="2"/>
      <charset val="186"/>
    </font>
    <font>
      <b/>
      <sz val="9"/>
      <color rgb="FF0000FF"/>
      <name val="Arial"/>
      <family val="2"/>
      <charset val="186"/>
    </font>
    <font>
      <b/>
      <sz val="15"/>
      <color theme="3"/>
      <name val="Calibri"/>
      <family val="2"/>
      <charset val="186"/>
      <scheme val="minor"/>
    </font>
    <font>
      <b/>
      <sz val="13"/>
      <color theme="3"/>
      <name val="Calibri"/>
      <family val="2"/>
      <charset val="186"/>
      <scheme val="minor"/>
    </font>
    <font>
      <b/>
      <sz val="11"/>
      <color theme="3"/>
      <name val="Calibri"/>
      <family val="2"/>
      <charset val="186"/>
      <scheme val="minor"/>
    </font>
    <font>
      <sz val="11"/>
      <color rgb="FF006100"/>
      <name val="Calibri"/>
      <family val="2"/>
      <charset val="186"/>
      <scheme val="minor"/>
    </font>
    <font>
      <sz val="11"/>
      <color rgb="FF9C0006"/>
      <name val="Calibri"/>
      <family val="2"/>
      <charset val="186"/>
      <scheme val="minor"/>
    </font>
    <font>
      <sz val="11"/>
      <color rgb="FF9C6500"/>
      <name val="Calibri"/>
      <family val="2"/>
      <charset val="186"/>
      <scheme val="minor"/>
    </font>
    <font>
      <sz val="11"/>
      <color rgb="FF3F3F76"/>
      <name val="Calibri"/>
      <family val="2"/>
      <charset val="186"/>
      <scheme val="minor"/>
    </font>
    <font>
      <b/>
      <sz val="11"/>
      <color rgb="FF3F3F3F"/>
      <name val="Calibri"/>
      <family val="2"/>
      <charset val="186"/>
      <scheme val="minor"/>
    </font>
    <font>
      <b/>
      <sz val="11"/>
      <color rgb="FFFA7D00"/>
      <name val="Calibri"/>
      <family val="2"/>
      <charset val="186"/>
      <scheme val="minor"/>
    </font>
    <font>
      <sz val="11"/>
      <color rgb="FFFA7D00"/>
      <name val="Calibri"/>
      <family val="2"/>
      <charset val="186"/>
      <scheme val="minor"/>
    </font>
    <font>
      <b/>
      <sz val="11"/>
      <color theme="0"/>
      <name val="Calibri"/>
      <family val="2"/>
      <charset val="186"/>
      <scheme val="minor"/>
    </font>
    <font>
      <sz val="11"/>
      <color rgb="FFFF0000"/>
      <name val="Calibri"/>
      <family val="2"/>
      <charset val="186"/>
      <scheme val="minor"/>
    </font>
    <font>
      <i/>
      <sz val="11"/>
      <color rgb="FF7F7F7F"/>
      <name val="Calibri"/>
      <family val="2"/>
      <charset val="186"/>
      <scheme val="minor"/>
    </font>
    <font>
      <b/>
      <sz val="11"/>
      <color theme="1"/>
      <name val="Calibri"/>
      <family val="2"/>
      <charset val="186"/>
      <scheme val="minor"/>
    </font>
    <font>
      <sz val="11"/>
      <color theme="0"/>
      <name val="Calibri"/>
      <family val="2"/>
      <charset val="186"/>
      <scheme val="minor"/>
    </font>
    <font>
      <sz val="8"/>
      <color theme="1"/>
      <name val="Calibri"/>
      <family val="2"/>
      <charset val="186"/>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FF99"/>
        <bgColor indexed="64"/>
      </patternFill>
    </fill>
    <fill>
      <patternFill patternType="solid">
        <fgColor indexed="22"/>
        <bgColor indexed="64"/>
      </patternFill>
    </fill>
    <fill>
      <patternFill patternType="solid">
        <fgColor indexed="9"/>
        <bgColor indexed="64"/>
      </patternFill>
    </fill>
    <fill>
      <patternFill patternType="solid">
        <fgColor theme="0"/>
        <bgColor indexed="64"/>
      </patternFill>
    </fill>
    <fill>
      <patternFill patternType="solid">
        <fgColor rgb="FFFFFFCC"/>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0" tint="-0.249977111117893"/>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theme="0" tint="-0.34998626667073579"/>
      </right>
      <top style="thin">
        <color indexed="64"/>
      </top>
      <bottom style="thin">
        <color indexed="64"/>
      </bottom>
      <diagonal/>
    </border>
    <border>
      <left style="thin">
        <color theme="0" tint="-0.34998626667073579"/>
      </left>
      <right style="thin">
        <color theme="0" tint="-0.34998626667073579"/>
      </right>
      <top style="thin">
        <color indexed="64"/>
      </top>
      <bottom style="thin">
        <color indexed="64"/>
      </bottom>
      <diagonal/>
    </border>
    <border>
      <left style="thin">
        <color theme="0" tint="-0.34998626667073579"/>
      </left>
      <right style="thin">
        <color indexed="64"/>
      </right>
      <top style="thin">
        <color indexed="64"/>
      </top>
      <bottom style="thin">
        <color indexed="64"/>
      </bottom>
      <diagonal/>
    </border>
    <border>
      <left style="thin">
        <color indexed="64"/>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indexed="64"/>
      </right>
      <top/>
      <bottom style="thin">
        <color theme="0" tint="-0.34998626667073579"/>
      </bottom>
      <diagonal/>
    </border>
    <border>
      <left style="thin">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indexed="64"/>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indexed="64"/>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indexed="64"/>
      </bottom>
      <diagonal/>
    </border>
    <border>
      <left style="thin">
        <color theme="0" tint="-0.34998626667073579"/>
      </left>
      <right style="thin">
        <color indexed="64"/>
      </right>
      <top style="thin">
        <color theme="0" tint="-0.34998626667073579"/>
      </top>
      <bottom style="thin">
        <color indexed="64"/>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bottom/>
      <diagonal/>
    </border>
    <border>
      <left style="medium">
        <color indexed="64"/>
      </left>
      <right/>
      <top/>
      <bottom/>
      <diagonal/>
    </border>
    <border>
      <left/>
      <right/>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2938">
    <xf numFmtId="0" fontId="0" fillId="0" borderId="0"/>
    <xf numFmtId="0" fontId="48" fillId="0" borderId="0" applyNumberFormat="0" applyFill="0" applyBorder="0" applyAlignment="0" applyProtection="0"/>
    <xf numFmtId="0" fontId="49" fillId="0" borderId="1" applyNumberFormat="0" applyFill="0" applyAlignment="0" applyProtection="0"/>
    <xf numFmtId="0" fontId="50" fillId="0" borderId="2" applyNumberFormat="0" applyFill="0" applyAlignment="0" applyProtection="0"/>
    <xf numFmtId="0" fontId="51" fillId="0" borderId="3" applyNumberFormat="0" applyFill="0" applyAlignment="0" applyProtection="0"/>
    <xf numFmtId="0" fontId="51" fillId="0" borderId="0" applyNumberFormat="0" applyFill="0" applyBorder="0" applyAlignment="0" applyProtection="0"/>
    <xf numFmtId="0" fontId="52" fillId="2" borderId="0" applyNumberFormat="0" applyBorder="0" applyAlignment="0" applyProtection="0"/>
    <xf numFmtId="0" fontId="53" fillId="3" borderId="0" applyNumberFormat="0" applyBorder="0" applyAlignment="0" applyProtection="0"/>
    <xf numFmtId="0" fontId="54" fillId="4" borderId="0" applyNumberFormat="0" applyBorder="0" applyAlignment="0" applyProtection="0"/>
    <xf numFmtId="0" fontId="55" fillId="5" borderId="4" applyNumberFormat="0" applyAlignment="0" applyProtection="0"/>
    <xf numFmtId="0" fontId="56" fillId="6" borderId="5" applyNumberFormat="0" applyAlignment="0" applyProtection="0"/>
    <xf numFmtId="0" fontId="57" fillId="6" borderId="4" applyNumberFormat="0" applyAlignment="0" applyProtection="0"/>
    <xf numFmtId="0" fontId="58" fillId="0" borderId="6" applyNumberFormat="0" applyFill="0" applyAlignment="0" applyProtection="0"/>
    <xf numFmtId="0" fontId="59" fillId="7" borderId="7" applyNumberFormat="0" applyAlignment="0" applyProtection="0"/>
    <xf numFmtId="0" fontId="60" fillId="0" borderId="0" applyNumberFormat="0" applyFill="0" applyBorder="0" applyAlignment="0" applyProtection="0"/>
    <xf numFmtId="0" fontId="47" fillId="8" borderId="8" applyNumberFormat="0" applyFont="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9" borderId="0" applyNumberFormat="0" applyBorder="0" applyAlignment="0" applyProtection="0"/>
    <xf numFmtId="0" fontId="47" fillId="10" borderId="0" applyNumberFormat="0" applyBorder="0" applyAlignment="0" applyProtection="0"/>
    <xf numFmtId="0" fontId="47" fillId="11" borderId="0" applyNumberFormat="0" applyBorder="0" applyAlignment="0" applyProtection="0"/>
    <xf numFmtId="0" fontId="63" fillId="12" borderId="0" applyNumberFormat="0" applyBorder="0" applyAlignment="0" applyProtection="0"/>
    <xf numFmtId="0" fontId="63" fillId="13" borderId="0" applyNumberFormat="0" applyBorder="0" applyAlignment="0" applyProtection="0"/>
    <xf numFmtId="0" fontId="47" fillId="14" borderId="0" applyNumberFormat="0" applyBorder="0" applyAlignment="0" applyProtection="0"/>
    <xf numFmtId="0" fontId="47" fillId="15"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74" fillId="0" borderId="0"/>
    <xf numFmtId="0" fontId="46" fillId="0" borderId="0"/>
    <xf numFmtId="0" fontId="47" fillId="0" borderId="0"/>
    <xf numFmtId="0" fontId="52" fillId="2" borderId="0" applyNumberFormat="0" applyBorder="0" applyAlignment="0" applyProtection="0"/>
    <xf numFmtId="0" fontId="53" fillId="3" borderId="0" applyNumberFormat="0" applyBorder="0" applyAlignment="0" applyProtection="0"/>
    <xf numFmtId="0" fontId="54" fillId="4" borderId="0" applyNumberFormat="0" applyBorder="0" applyAlignment="0" applyProtection="0"/>
    <xf numFmtId="0" fontId="55" fillId="5" borderId="4" applyNumberFormat="0" applyAlignment="0" applyProtection="0"/>
    <xf numFmtId="0" fontId="56" fillId="6" borderId="5" applyNumberFormat="0" applyAlignment="0" applyProtection="0"/>
    <xf numFmtId="0" fontId="57" fillId="6" borderId="4" applyNumberFormat="0" applyAlignment="0" applyProtection="0"/>
    <xf numFmtId="0" fontId="58" fillId="0" borderId="6" applyNumberFormat="0" applyFill="0" applyAlignment="0" applyProtection="0"/>
    <xf numFmtId="0" fontId="59" fillId="7" borderId="7" applyNumberFormat="0" applyAlignment="0" applyProtection="0"/>
    <xf numFmtId="0" fontId="60" fillId="0" borderId="0" applyNumberFormat="0" applyFill="0" applyBorder="0" applyAlignment="0" applyProtection="0"/>
    <xf numFmtId="0" fontId="47" fillId="8" borderId="8" applyNumberFormat="0" applyFont="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9" borderId="0" applyNumberFormat="0" applyBorder="0" applyAlignment="0" applyProtection="0"/>
    <xf numFmtId="0" fontId="47" fillId="10" borderId="0" applyNumberFormat="0" applyBorder="0" applyAlignment="0" applyProtection="0"/>
    <xf numFmtId="0" fontId="47" fillId="11" borderId="0" applyNumberFormat="0" applyBorder="0" applyAlignment="0" applyProtection="0"/>
    <xf numFmtId="0" fontId="63" fillId="12" borderId="0" applyNumberFormat="0" applyBorder="0" applyAlignment="0" applyProtection="0"/>
    <xf numFmtId="0" fontId="63" fillId="13" borderId="0" applyNumberFormat="0" applyBorder="0" applyAlignment="0" applyProtection="0"/>
    <xf numFmtId="0" fontId="47" fillId="14" borderId="0" applyNumberFormat="0" applyBorder="0" applyAlignment="0" applyProtection="0"/>
    <xf numFmtId="0" fontId="47" fillId="15"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47" fillId="0" borderId="0"/>
    <xf numFmtId="0" fontId="66" fillId="0" borderId="0"/>
    <xf numFmtId="0" fontId="52" fillId="2" borderId="0" applyNumberFormat="0" applyBorder="0" applyAlignment="0" applyProtection="0"/>
    <xf numFmtId="0" fontId="53" fillId="3" borderId="0" applyNumberFormat="0" applyBorder="0" applyAlignment="0" applyProtection="0"/>
    <xf numFmtId="0" fontId="54" fillId="4" borderId="0" applyNumberFormat="0" applyBorder="0" applyAlignment="0" applyProtection="0"/>
    <xf numFmtId="0" fontId="55" fillId="5" borderId="4" applyNumberFormat="0" applyAlignment="0" applyProtection="0"/>
    <xf numFmtId="0" fontId="56" fillId="6" borderId="5" applyNumberFormat="0" applyAlignment="0" applyProtection="0"/>
    <xf numFmtId="0" fontId="57" fillId="6" borderId="4" applyNumberFormat="0" applyAlignment="0" applyProtection="0"/>
    <xf numFmtId="0" fontId="58" fillId="0" borderId="6" applyNumberFormat="0" applyFill="0" applyAlignment="0" applyProtection="0"/>
    <xf numFmtId="0" fontId="59" fillId="7" borderId="7" applyNumberFormat="0" applyAlignment="0" applyProtection="0"/>
    <xf numFmtId="0" fontId="60" fillId="0" borderId="0" applyNumberFormat="0" applyFill="0" applyBorder="0" applyAlignment="0" applyProtection="0"/>
    <xf numFmtId="0" fontId="47" fillId="8" borderId="8" applyNumberFormat="0" applyFont="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9" borderId="0" applyNumberFormat="0" applyBorder="0" applyAlignment="0" applyProtection="0"/>
    <xf numFmtId="0" fontId="47" fillId="10" borderId="0" applyNumberFormat="0" applyBorder="0" applyAlignment="0" applyProtection="0"/>
    <xf numFmtId="0" fontId="47" fillId="11" borderId="0" applyNumberFormat="0" applyBorder="0" applyAlignment="0" applyProtection="0"/>
    <xf numFmtId="0" fontId="63" fillId="12" borderId="0" applyNumberFormat="0" applyBorder="0" applyAlignment="0" applyProtection="0"/>
    <xf numFmtId="0" fontId="63" fillId="13" borderId="0" applyNumberFormat="0" applyBorder="0" applyAlignment="0" applyProtection="0"/>
    <xf numFmtId="0" fontId="47" fillId="14" borderId="0" applyNumberFormat="0" applyBorder="0" applyAlignment="0" applyProtection="0"/>
    <xf numFmtId="0" fontId="47" fillId="15"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45" fillId="0" borderId="0"/>
    <xf numFmtId="0" fontId="44" fillId="0" borderId="0"/>
    <xf numFmtId="0" fontId="79" fillId="0" borderId="1" applyNumberFormat="0" applyFill="0" applyAlignment="0" applyProtection="0"/>
    <xf numFmtId="0" fontId="80" fillId="0" borderId="2" applyNumberFormat="0" applyFill="0" applyAlignment="0" applyProtection="0"/>
    <xf numFmtId="0" fontId="81" fillId="0" borderId="3" applyNumberFormat="0" applyFill="0" applyAlignment="0" applyProtection="0"/>
    <xf numFmtId="0" fontId="81" fillId="0" borderId="0" applyNumberFormat="0" applyFill="0" applyBorder="0" applyAlignment="0" applyProtection="0"/>
    <xf numFmtId="0" fontId="82" fillId="2" borderId="0" applyNumberFormat="0" applyBorder="0" applyAlignment="0" applyProtection="0"/>
    <xf numFmtId="0" fontId="83" fillId="3" borderId="0" applyNumberFormat="0" applyBorder="0" applyAlignment="0" applyProtection="0"/>
    <xf numFmtId="0" fontId="84" fillId="4" borderId="0" applyNumberFormat="0" applyBorder="0" applyAlignment="0" applyProtection="0"/>
    <xf numFmtId="0" fontId="85" fillId="5" borderId="4" applyNumberFormat="0" applyAlignment="0" applyProtection="0"/>
    <xf numFmtId="0" fontId="86" fillId="6" borderId="5" applyNumberFormat="0" applyAlignment="0" applyProtection="0"/>
    <xf numFmtId="0" fontId="87" fillId="6" borderId="4" applyNumberFormat="0" applyAlignment="0" applyProtection="0"/>
    <xf numFmtId="0" fontId="88" fillId="0" borderId="6" applyNumberFormat="0" applyFill="0" applyAlignment="0" applyProtection="0"/>
    <xf numFmtId="0" fontId="89" fillId="7" borderId="7" applyNumberFormat="0" applyAlignment="0" applyProtection="0"/>
    <xf numFmtId="0" fontId="90" fillId="0" borderId="0" applyNumberFormat="0" applyFill="0" applyBorder="0" applyAlignment="0" applyProtection="0"/>
    <xf numFmtId="0" fontId="44" fillId="8" borderId="8" applyNumberFormat="0" applyFont="0" applyAlignment="0" applyProtection="0"/>
    <xf numFmtId="0" fontId="91" fillId="0" borderId="0" applyNumberFormat="0" applyFill="0" applyBorder="0" applyAlignment="0" applyProtection="0"/>
    <xf numFmtId="0" fontId="92" fillId="0" borderId="9" applyNumberFormat="0" applyFill="0" applyAlignment="0" applyProtection="0"/>
    <xf numFmtId="0" fontId="93" fillId="9" borderId="0" applyNumberFormat="0" applyBorder="0" applyAlignment="0" applyProtection="0"/>
    <xf numFmtId="0" fontId="44" fillId="10" borderId="0" applyNumberFormat="0" applyBorder="0" applyAlignment="0" applyProtection="0"/>
    <xf numFmtId="0" fontId="44" fillId="11" borderId="0" applyNumberFormat="0" applyBorder="0" applyAlignment="0" applyProtection="0"/>
    <xf numFmtId="0" fontId="93" fillId="12" borderId="0" applyNumberFormat="0" applyBorder="0" applyAlignment="0" applyProtection="0"/>
    <xf numFmtId="0" fontId="93"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93" fillId="16" borderId="0" applyNumberFormat="0" applyBorder="0" applyAlignment="0" applyProtection="0"/>
    <xf numFmtId="0" fontId="93" fillId="17"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93" fillId="20" borderId="0" applyNumberFormat="0" applyBorder="0" applyAlignment="0" applyProtection="0"/>
    <xf numFmtId="0" fontId="93" fillId="21" borderId="0" applyNumberFormat="0" applyBorder="0" applyAlignment="0" applyProtection="0"/>
    <xf numFmtId="0" fontId="44" fillId="22" borderId="0" applyNumberFormat="0" applyBorder="0" applyAlignment="0" applyProtection="0"/>
    <xf numFmtId="0" fontId="44" fillId="23" borderId="0" applyNumberFormat="0" applyBorder="0" applyAlignment="0" applyProtection="0"/>
    <xf numFmtId="0" fontId="93" fillId="24" borderId="0" applyNumberFormat="0" applyBorder="0" applyAlignment="0" applyProtection="0"/>
    <xf numFmtId="0" fontId="93" fillId="25" borderId="0" applyNumberFormat="0" applyBorder="0" applyAlignment="0" applyProtection="0"/>
    <xf numFmtId="0" fontId="44" fillId="26" borderId="0" applyNumberFormat="0" applyBorder="0" applyAlignment="0" applyProtection="0"/>
    <xf numFmtId="0" fontId="44" fillId="27" borderId="0" applyNumberFormat="0" applyBorder="0" applyAlignment="0" applyProtection="0"/>
    <xf numFmtId="0" fontId="93" fillId="28" borderId="0" applyNumberFormat="0" applyBorder="0" applyAlignment="0" applyProtection="0"/>
    <xf numFmtId="0" fontId="93" fillId="29" borderId="0" applyNumberFormat="0" applyBorder="0" applyAlignment="0" applyProtection="0"/>
    <xf numFmtId="0" fontId="44" fillId="30" borderId="0" applyNumberFormat="0" applyBorder="0" applyAlignment="0" applyProtection="0"/>
    <xf numFmtId="0" fontId="44" fillId="31" borderId="0" applyNumberFormat="0" applyBorder="0" applyAlignment="0" applyProtection="0"/>
    <xf numFmtId="0" fontId="93" fillId="32" borderId="0" applyNumberFormat="0" applyBorder="0" applyAlignment="0" applyProtection="0"/>
    <xf numFmtId="0" fontId="43" fillId="0" borderId="0"/>
    <xf numFmtId="0" fontId="42" fillId="0" borderId="0"/>
    <xf numFmtId="0" fontId="47" fillId="0" borderId="0"/>
    <xf numFmtId="0" fontId="49" fillId="0" borderId="1" applyNumberFormat="0" applyFill="0" applyAlignment="0" applyProtection="0"/>
    <xf numFmtId="0" fontId="50" fillId="0" borderId="2" applyNumberFormat="0" applyFill="0" applyAlignment="0" applyProtection="0"/>
    <xf numFmtId="0" fontId="51" fillId="0" borderId="3" applyNumberFormat="0" applyFill="0" applyAlignment="0" applyProtection="0"/>
    <xf numFmtId="0" fontId="51" fillId="0" borderId="0" applyNumberFormat="0" applyFill="0" applyBorder="0" applyAlignment="0" applyProtection="0"/>
    <xf numFmtId="0" fontId="52" fillId="2" borderId="0" applyNumberFormat="0" applyBorder="0" applyAlignment="0" applyProtection="0"/>
    <xf numFmtId="0" fontId="53" fillId="3" borderId="0" applyNumberFormat="0" applyBorder="0" applyAlignment="0" applyProtection="0"/>
    <xf numFmtId="0" fontId="54" fillId="4" borderId="0" applyNumberFormat="0" applyBorder="0" applyAlignment="0" applyProtection="0"/>
    <xf numFmtId="0" fontId="55" fillId="5" borderId="4" applyNumberFormat="0" applyAlignment="0" applyProtection="0"/>
    <xf numFmtId="0" fontId="56" fillId="6" borderId="5" applyNumberFormat="0" applyAlignment="0" applyProtection="0"/>
    <xf numFmtId="0" fontId="57" fillId="6" borderId="4" applyNumberFormat="0" applyAlignment="0" applyProtection="0"/>
    <xf numFmtId="0" fontId="58" fillId="0" borderId="6" applyNumberFormat="0" applyFill="0" applyAlignment="0" applyProtection="0"/>
    <xf numFmtId="0" fontId="59" fillId="7" borderId="7" applyNumberFormat="0" applyAlignment="0" applyProtection="0"/>
    <xf numFmtId="0" fontId="60" fillId="0" borderId="0" applyNumberFormat="0" applyFill="0" applyBorder="0" applyAlignment="0" applyProtection="0"/>
    <xf numFmtId="0" fontId="47" fillId="8" borderId="8" applyNumberFormat="0" applyFont="0" applyAlignment="0" applyProtection="0"/>
    <xf numFmtId="0" fontId="61" fillId="0" borderId="0" applyNumberFormat="0" applyFill="0" applyBorder="0" applyAlignment="0" applyProtection="0"/>
    <xf numFmtId="0" fontId="62" fillId="0" borderId="9" applyNumberFormat="0" applyFill="0" applyAlignment="0" applyProtection="0"/>
    <xf numFmtId="0" fontId="63" fillId="9" borderId="0" applyNumberFormat="0" applyBorder="0" applyAlignment="0" applyProtection="0"/>
    <xf numFmtId="0" fontId="47" fillId="10" borderId="0" applyNumberFormat="0" applyBorder="0" applyAlignment="0" applyProtection="0"/>
    <xf numFmtId="0" fontId="47" fillId="11" borderId="0" applyNumberFormat="0" applyBorder="0" applyAlignment="0" applyProtection="0"/>
    <xf numFmtId="0" fontId="63" fillId="12" borderId="0" applyNumberFormat="0" applyBorder="0" applyAlignment="0" applyProtection="0"/>
    <xf numFmtId="0" fontId="63" fillId="13" borderId="0" applyNumberFormat="0" applyBorder="0" applyAlignment="0" applyProtection="0"/>
    <xf numFmtId="0" fontId="47" fillId="14" borderId="0" applyNumberFormat="0" applyBorder="0" applyAlignment="0" applyProtection="0"/>
    <xf numFmtId="0" fontId="47" fillId="15"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42" fillId="0" borderId="0"/>
    <xf numFmtId="0" fontId="42" fillId="0" borderId="0"/>
    <xf numFmtId="0" fontId="42" fillId="8" borderId="8" applyNumberFormat="0" applyFont="0" applyAlignment="0" applyProtection="0"/>
    <xf numFmtId="0" fontId="42" fillId="10" borderId="0" applyNumberFormat="0" applyBorder="0" applyAlignment="0" applyProtection="0"/>
    <xf numFmtId="0" fontId="42" fillId="11" borderId="0" applyNumberFormat="0" applyBorder="0" applyAlignment="0" applyProtection="0"/>
    <xf numFmtId="0" fontId="42" fillId="14" borderId="0" applyNumberFormat="0" applyBorder="0" applyAlignment="0" applyProtection="0"/>
    <xf numFmtId="0" fontId="42" fillId="15" borderId="0" applyNumberFormat="0" applyBorder="0" applyAlignment="0" applyProtection="0"/>
    <xf numFmtId="0" fontId="42" fillId="18" borderId="0" applyNumberFormat="0" applyBorder="0" applyAlignment="0" applyProtection="0"/>
    <xf numFmtId="0" fontId="42" fillId="19"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6" borderId="0" applyNumberFormat="0" applyBorder="0" applyAlignment="0" applyProtection="0"/>
    <xf numFmtId="0" fontId="42" fillId="27"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0" borderId="0"/>
    <xf numFmtId="0" fontId="41" fillId="0" borderId="0"/>
    <xf numFmtId="0" fontId="50" fillId="0" borderId="2" applyNumberFormat="0" applyFill="0" applyAlignment="0" applyProtection="0"/>
    <xf numFmtId="0" fontId="47" fillId="0" borderId="0"/>
    <xf numFmtId="0" fontId="56" fillId="6" borderId="5" applyNumberFormat="0" applyAlignment="0" applyProtection="0"/>
    <xf numFmtId="0" fontId="55" fillId="5" borderId="4" applyNumberFormat="0" applyAlignment="0" applyProtection="0"/>
    <xf numFmtId="0" fontId="54" fillId="4" borderId="0" applyNumberFormat="0" applyBorder="0" applyAlignment="0" applyProtection="0"/>
    <xf numFmtId="0" fontId="53" fillId="3" borderId="0" applyNumberFormat="0" applyBorder="0" applyAlignment="0" applyProtection="0"/>
    <xf numFmtId="0" fontId="57" fillId="6" borderId="4" applyNumberFormat="0" applyAlignment="0" applyProtection="0"/>
    <xf numFmtId="0" fontId="47" fillId="8" borderId="8" applyNumberFormat="0" applyFont="0" applyAlignment="0" applyProtection="0"/>
    <xf numFmtId="0" fontId="51" fillId="0" borderId="3" applyNumberFormat="0" applyFill="0" applyAlignment="0" applyProtection="0"/>
    <xf numFmtId="0" fontId="52" fillId="2" borderId="0" applyNumberFormat="0" applyBorder="0" applyAlignment="0" applyProtection="0"/>
    <xf numFmtId="0" fontId="49" fillId="0" borderId="1" applyNumberFormat="0" applyFill="0" applyAlignment="0" applyProtection="0"/>
    <xf numFmtId="0" fontId="60" fillId="0" borderId="0" applyNumberFormat="0" applyFill="0" applyBorder="0" applyAlignment="0" applyProtection="0"/>
    <xf numFmtId="0" fontId="51" fillId="0" borderId="0" applyNumberFormat="0" applyFill="0" applyBorder="0" applyAlignment="0" applyProtection="0"/>
    <xf numFmtId="0" fontId="59" fillId="7" borderId="7" applyNumberFormat="0" applyAlignment="0" applyProtection="0"/>
    <xf numFmtId="0" fontId="41" fillId="8" borderId="8" applyNumberFormat="0" applyFont="0" applyAlignment="0" applyProtection="0"/>
    <xf numFmtId="0" fontId="58" fillId="0" borderId="6" applyNumberFormat="0" applyFill="0" applyAlignment="0" applyProtection="0"/>
    <xf numFmtId="0" fontId="63" fillId="12" borderId="0" applyNumberFormat="0" applyBorder="0" applyAlignment="0" applyProtection="0"/>
    <xf numFmtId="0" fontId="41" fillId="10" borderId="0" applyNumberFormat="0" applyBorder="0" applyAlignment="0" applyProtection="0"/>
    <xf numFmtId="0" fontId="41" fillId="11" borderId="0" applyNumberFormat="0" applyBorder="0" applyAlignment="0" applyProtection="0"/>
    <xf numFmtId="0" fontId="47" fillId="18" borderId="0" applyNumberFormat="0" applyBorder="0" applyAlignment="0" applyProtection="0"/>
    <xf numFmtId="0" fontId="47" fillId="11"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63" fillId="17" borderId="0" applyNumberFormat="0" applyBorder="0" applyAlignment="0" applyProtection="0"/>
    <xf numFmtId="0" fontId="47" fillId="10" borderId="0" applyNumberFormat="0" applyBorder="0" applyAlignment="0" applyProtection="0"/>
    <xf numFmtId="0" fontId="41" fillId="18" borderId="0" applyNumberFormat="0" applyBorder="0" applyAlignment="0" applyProtection="0"/>
    <xf numFmtId="0" fontId="41" fillId="19" borderId="0" applyNumberFormat="0" applyBorder="0" applyAlignment="0" applyProtection="0"/>
    <xf numFmtId="0" fontId="63" fillId="16" borderId="0" applyNumberFormat="0" applyBorder="0" applyAlignment="0" applyProtection="0"/>
    <xf numFmtId="0" fontId="63" fillId="9"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47" fillId="15" borderId="0" applyNumberFormat="0" applyBorder="0" applyAlignment="0" applyProtection="0"/>
    <xf numFmtId="0" fontId="62" fillId="0" borderId="9" applyNumberFormat="0" applyFill="0" applyAlignment="0" applyProtection="0"/>
    <xf numFmtId="0" fontId="41" fillId="26" borderId="0" applyNumberFormat="0" applyBorder="0" applyAlignment="0" applyProtection="0"/>
    <xf numFmtId="0" fontId="41" fillId="27" borderId="0" applyNumberFormat="0" applyBorder="0" applyAlignment="0" applyProtection="0"/>
    <xf numFmtId="0" fontId="47" fillId="14" borderId="0" applyNumberFormat="0" applyBorder="0" applyAlignment="0" applyProtection="0"/>
    <xf numFmtId="0" fontId="61" fillId="0" borderId="0" applyNumberFormat="0" applyFill="0" applyBorder="0" applyAlignment="0" applyProtection="0"/>
    <xf numFmtId="0" fontId="41" fillId="30" borderId="0" applyNumberFormat="0" applyBorder="0" applyAlignment="0" applyProtection="0"/>
    <xf numFmtId="0" fontId="41" fillId="31" borderId="0" applyNumberFormat="0" applyBorder="0" applyAlignment="0" applyProtection="0"/>
    <xf numFmtId="0" fontId="63" fillId="13"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41" fillId="0" borderId="0"/>
    <xf numFmtId="0" fontId="41" fillId="0" borderId="0"/>
    <xf numFmtId="0" fontId="41" fillId="8" borderId="8" applyNumberFormat="0" applyFont="0" applyAlignment="0" applyProtection="0"/>
    <xf numFmtId="0" fontId="41" fillId="10" borderId="0" applyNumberFormat="0" applyBorder="0" applyAlignment="0" applyProtection="0"/>
    <xf numFmtId="0" fontId="41" fillId="11"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41" fillId="18" borderId="0" applyNumberFormat="0" applyBorder="0" applyAlignment="0" applyProtection="0"/>
    <xf numFmtId="0" fontId="41" fillId="19"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41" fillId="0" borderId="0"/>
    <xf numFmtId="0" fontId="41" fillId="0" borderId="0"/>
    <xf numFmtId="0" fontId="41" fillId="0" borderId="0"/>
    <xf numFmtId="0" fontId="41" fillId="0" borderId="0"/>
    <xf numFmtId="0" fontId="41" fillId="8" borderId="8" applyNumberFormat="0" applyFont="0" applyAlignment="0" applyProtection="0"/>
    <xf numFmtId="0" fontId="41" fillId="10" borderId="0" applyNumberFormat="0" applyBorder="0" applyAlignment="0" applyProtection="0"/>
    <xf numFmtId="0" fontId="41" fillId="11"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41" fillId="18" borderId="0" applyNumberFormat="0" applyBorder="0" applyAlignment="0" applyProtection="0"/>
    <xf numFmtId="0" fontId="41" fillId="19"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41" fillId="0" borderId="0"/>
    <xf numFmtId="0" fontId="40" fillId="0" borderId="0"/>
    <xf numFmtId="0" fontId="40" fillId="8" borderId="8" applyNumberFormat="0" applyFont="0" applyAlignment="0" applyProtection="0"/>
    <xf numFmtId="0" fontId="40" fillId="10" borderId="0" applyNumberFormat="0" applyBorder="0" applyAlignment="0" applyProtection="0"/>
    <xf numFmtId="0" fontId="40" fillId="11"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40" fillId="18" borderId="0" applyNumberFormat="0" applyBorder="0" applyAlignment="0" applyProtection="0"/>
    <xf numFmtId="0" fontId="40" fillId="19" borderId="0" applyNumberFormat="0" applyBorder="0" applyAlignment="0" applyProtection="0"/>
    <xf numFmtId="0" fontId="40" fillId="22" borderId="0" applyNumberFormat="0" applyBorder="0" applyAlignment="0" applyProtection="0"/>
    <xf numFmtId="0" fontId="40" fillId="23" borderId="0" applyNumberFormat="0" applyBorder="0" applyAlignment="0" applyProtection="0"/>
    <xf numFmtId="0" fontId="40" fillId="26" borderId="0" applyNumberFormat="0" applyBorder="0" applyAlignment="0" applyProtection="0"/>
    <xf numFmtId="0" fontId="40" fillId="27" borderId="0" applyNumberFormat="0" applyBorder="0" applyAlignment="0" applyProtection="0"/>
    <xf numFmtId="0" fontId="40" fillId="30" borderId="0" applyNumberFormat="0" applyBorder="0" applyAlignment="0" applyProtection="0"/>
    <xf numFmtId="0" fontId="40" fillId="31" borderId="0" applyNumberFormat="0" applyBorder="0" applyAlignment="0" applyProtection="0"/>
    <xf numFmtId="0" fontId="39" fillId="0" borderId="0"/>
    <xf numFmtId="0" fontId="39" fillId="8" borderId="8" applyNumberFormat="0" applyFont="0" applyAlignment="0" applyProtection="0"/>
    <xf numFmtId="0" fontId="39" fillId="10" borderId="0" applyNumberFormat="0" applyBorder="0" applyAlignment="0" applyProtection="0"/>
    <xf numFmtId="0" fontId="39" fillId="11" borderId="0" applyNumberFormat="0" applyBorder="0" applyAlignment="0" applyProtection="0"/>
    <xf numFmtId="0" fontId="39" fillId="14" borderId="0" applyNumberFormat="0" applyBorder="0" applyAlignment="0" applyProtection="0"/>
    <xf numFmtId="0" fontId="39" fillId="15" borderId="0" applyNumberFormat="0" applyBorder="0" applyAlignment="0" applyProtection="0"/>
    <xf numFmtId="0" fontId="39" fillId="18" borderId="0" applyNumberFormat="0" applyBorder="0" applyAlignment="0" applyProtection="0"/>
    <xf numFmtId="0" fontId="39" fillId="19" borderId="0" applyNumberFormat="0" applyBorder="0" applyAlignment="0" applyProtection="0"/>
    <xf numFmtId="0" fontId="39" fillId="22" borderId="0" applyNumberFormat="0" applyBorder="0" applyAlignment="0" applyProtection="0"/>
    <xf numFmtId="0" fontId="39" fillId="23" borderId="0" applyNumberFormat="0" applyBorder="0" applyAlignment="0" applyProtection="0"/>
    <xf numFmtId="0" fontId="39" fillId="26" borderId="0" applyNumberFormat="0" applyBorder="0" applyAlignment="0" applyProtection="0"/>
    <xf numFmtId="0" fontId="39" fillId="27" borderId="0" applyNumberFormat="0" applyBorder="0" applyAlignment="0" applyProtection="0"/>
    <xf numFmtId="0" fontId="39" fillId="30" borderId="0" applyNumberFormat="0" applyBorder="0" applyAlignment="0" applyProtection="0"/>
    <xf numFmtId="0" fontId="39" fillId="31" borderId="0" applyNumberFormat="0" applyBorder="0" applyAlignment="0" applyProtection="0"/>
    <xf numFmtId="0" fontId="38" fillId="0" borderId="0"/>
    <xf numFmtId="0" fontId="38" fillId="8" borderId="8" applyNumberFormat="0" applyFont="0" applyAlignment="0" applyProtection="0"/>
    <xf numFmtId="0" fontId="38" fillId="10" borderId="0" applyNumberFormat="0" applyBorder="0" applyAlignment="0" applyProtection="0"/>
    <xf numFmtId="0" fontId="38" fillId="11" borderId="0" applyNumberFormat="0" applyBorder="0" applyAlignment="0" applyProtection="0"/>
    <xf numFmtId="0" fontId="38" fillId="14" borderId="0" applyNumberFormat="0" applyBorder="0" applyAlignment="0" applyProtection="0"/>
    <xf numFmtId="0" fontId="38" fillId="15" borderId="0" applyNumberFormat="0" applyBorder="0" applyAlignment="0" applyProtection="0"/>
    <xf numFmtId="0" fontId="38" fillId="18" borderId="0" applyNumberFormat="0" applyBorder="0" applyAlignment="0" applyProtection="0"/>
    <xf numFmtId="0" fontId="38" fillId="19" borderId="0" applyNumberFormat="0" applyBorder="0" applyAlignment="0" applyProtection="0"/>
    <xf numFmtId="0" fontId="38" fillId="22" borderId="0" applyNumberFormat="0" applyBorder="0" applyAlignment="0" applyProtection="0"/>
    <xf numFmtId="0" fontId="38" fillId="23" borderId="0" applyNumberFormat="0" applyBorder="0" applyAlignment="0" applyProtection="0"/>
    <xf numFmtId="0" fontId="38" fillId="26" borderId="0" applyNumberFormat="0" applyBorder="0" applyAlignment="0" applyProtection="0"/>
    <xf numFmtId="0" fontId="38" fillId="27" borderId="0" applyNumberFormat="0" applyBorder="0" applyAlignment="0" applyProtection="0"/>
    <xf numFmtId="0" fontId="38" fillId="30" borderId="0" applyNumberFormat="0" applyBorder="0" applyAlignment="0" applyProtection="0"/>
    <xf numFmtId="0" fontId="38" fillId="31" borderId="0" applyNumberFormat="0" applyBorder="0" applyAlignment="0" applyProtection="0"/>
    <xf numFmtId="0" fontId="37" fillId="0" borderId="0"/>
    <xf numFmtId="0" fontId="37" fillId="8" borderId="8" applyNumberFormat="0" applyFont="0" applyAlignment="0" applyProtection="0"/>
    <xf numFmtId="0" fontId="37" fillId="10" borderId="0" applyNumberFormat="0" applyBorder="0" applyAlignment="0" applyProtection="0"/>
    <xf numFmtId="0" fontId="37" fillId="11"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6" borderId="0" applyNumberFormat="0" applyBorder="0" applyAlignment="0" applyProtection="0"/>
    <xf numFmtId="0" fontId="37" fillId="27" borderId="0" applyNumberFormat="0" applyBorder="0" applyAlignment="0" applyProtection="0"/>
    <xf numFmtId="0" fontId="37" fillId="30" borderId="0" applyNumberFormat="0" applyBorder="0" applyAlignment="0" applyProtection="0"/>
    <xf numFmtId="0" fontId="37" fillId="31" borderId="0" applyNumberFormat="0" applyBorder="0" applyAlignment="0" applyProtection="0"/>
    <xf numFmtId="0" fontId="36" fillId="0" borderId="0"/>
    <xf numFmtId="0" fontId="51" fillId="0" borderId="0" applyNumberFormat="0" applyFill="0" applyBorder="0" applyAlignment="0" applyProtection="0"/>
    <xf numFmtId="0" fontId="51" fillId="0" borderId="3" applyNumberFormat="0" applyFill="0" applyAlignment="0" applyProtection="0"/>
    <xf numFmtId="0" fontId="50" fillId="0" borderId="2" applyNumberFormat="0" applyFill="0" applyAlignment="0" applyProtection="0"/>
    <xf numFmtId="0" fontId="49" fillId="0" borderId="1" applyNumberFormat="0" applyFill="0" applyAlignment="0" applyProtection="0"/>
    <xf numFmtId="0" fontId="52" fillId="2" borderId="0" applyNumberFormat="0" applyBorder="0" applyAlignment="0" applyProtection="0"/>
    <xf numFmtId="0" fontId="56" fillId="6" borderId="5" applyNumberFormat="0" applyAlignment="0" applyProtection="0"/>
    <xf numFmtId="0" fontId="47" fillId="0" borderId="0"/>
    <xf numFmtId="0" fontId="55" fillId="5" borderId="4" applyNumberFormat="0" applyAlignment="0" applyProtection="0"/>
    <xf numFmtId="0" fontId="54" fillId="4" borderId="0" applyNumberFormat="0" applyBorder="0" applyAlignment="0" applyProtection="0"/>
    <xf numFmtId="0" fontId="36" fillId="8" borderId="8" applyNumberFormat="0" applyFont="0" applyAlignment="0" applyProtection="0"/>
    <xf numFmtId="0" fontId="53" fillId="3" borderId="0" applyNumberFormat="0" applyBorder="0" applyAlignment="0" applyProtection="0"/>
    <xf numFmtId="0" fontId="61" fillId="0" borderId="0" applyNumberFormat="0" applyFill="0" applyBorder="0" applyAlignment="0" applyProtection="0"/>
    <xf numFmtId="0" fontId="36" fillId="10" borderId="0" applyNumberFormat="0" applyBorder="0" applyAlignment="0" applyProtection="0"/>
    <xf numFmtId="0" fontId="36" fillId="11" borderId="0" applyNumberFormat="0" applyBorder="0" applyAlignment="0" applyProtection="0"/>
    <xf numFmtId="0" fontId="63" fillId="13" borderId="0" applyNumberFormat="0" applyBorder="0" applyAlignment="0" applyProtection="0"/>
    <xf numFmtId="0" fontId="47" fillId="8" borderId="8" applyNumberFormat="0" applyFont="0" applyAlignment="0" applyProtection="0"/>
    <xf numFmtId="0" fontId="36" fillId="14" borderId="0" applyNumberFormat="0" applyBorder="0" applyAlignment="0" applyProtection="0"/>
    <xf numFmtId="0" fontId="36" fillId="15" borderId="0" applyNumberFormat="0" applyBorder="0" applyAlignment="0" applyProtection="0"/>
    <xf numFmtId="0" fontId="63" fillId="12" borderId="0" applyNumberFormat="0" applyBorder="0" applyAlignment="0" applyProtection="0"/>
    <xf numFmtId="0" fontId="60" fillId="0" borderId="0" applyNumberFormat="0" applyFill="0" applyBorder="0" applyAlignment="0" applyProtection="0"/>
    <xf numFmtId="0" fontId="36" fillId="18" borderId="0" applyNumberFormat="0" applyBorder="0" applyAlignment="0" applyProtection="0"/>
    <xf numFmtId="0" fontId="36" fillId="19" borderId="0" applyNumberFormat="0" applyBorder="0" applyAlignment="0" applyProtection="0"/>
    <xf numFmtId="0" fontId="47" fillId="11" borderId="0" applyNumberFormat="0" applyBorder="0" applyAlignment="0" applyProtection="0"/>
    <xf numFmtId="0" fontId="59" fillId="7" borderId="7" applyNumberFormat="0" applyAlignment="0" applyProtection="0"/>
    <xf numFmtId="0" fontId="36" fillId="22" borderId="0" applyNumberFormat="0" applyBorder="0" applyAlignment="0" applyProtection="0"/>
    <xf numFmtId="0" fontId="36" fillId="23" borderId="0" applyNumberFormat="0" applyBorder="0" applyAlignment="0" applyProtection="0"/>
    <xf numFmtId="0" fontId="47" fillId="10" borderId="0" applyNumberFormat="0" applyBorder="0" applyAlignment="0" applyProtection="0"/>
    <xf numFmtId="0" fontId="58" fillId="0" borderId="6" applyNumberFormat="0" applyFill="0" applyAlignment="0" applyProtection="0"/>
    <xf numFmtId="0" fontId="36" fillId="26" borderId="0" applyNumberFormat="0" applyBorder="0" applyAlignment="0" applyProtection="0"/>
    <xf numFmtId="0" fontId="36" fillId="27" borderId="0" applyNumberFormat="0" applyBorder="0" applyAlignment="0" applyProtection="0"/>
    <xf numFmtId="0" fontId="63" fillId="9" borderId="0" applyNumberFormat="0" applyBorder="0" applyAlignment="0" applyProtection="0"/>
    <xf numFmtId="0" fontId="57" fillId="6" borderId="4" applyNumberFormat="0" applyAlignment="0" applyProtection="0"/>
    <xf numFmtId="0" fontId="36" fillId="30" borderId="0" applyNumberFormat="0" applyBorder="0" applyAlignment="0" applyProtection="0"/>
    <xf numFmtId="0" fontId="36" fillId="31" borderId="0" applyNumberFormat="0" applyBorder="0" applyAlignment="0" applyProtection="0"/>
    <xf numFmtId="0" fontId="62" fillId="0" borderId="9" applyNumberFormat="0" applyFill="0" applyAlignment="0" applyProtection="0"/>
    <xf numFmtId="0" fontId="47" fillId="14" borderId="0" applyNumberFormat="0" applyBorder="0" applyAlignment="0" applyProtection="0"/>
    <xf numFmtId="0" fontId="47" fillId="15"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47" fillId="18"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36" fillId="0" borderId="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0" borderId="0"/>
    <xf numFmtId="0" fontId="36" fillId="0" borderId="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0" borderId="0"/>
    <xf numFmtId="0" fontId="36" fillId="0" borderId="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6" fillId="0" borderId="0"/>
    <xf numFmtId="0" fontId="36" fillId="8" borderId="8" applyNumberFormat="0" applyFont="0" applyAlignment="0" applyProtection="0"/>
    <xf numFmtId="0" fontId="36" fillId="10" borderId="0" applyNumberFormat="0" applyBorder="0" applyAlignment="0" applyProtection="0"/>
    <xf numFmtId="0" fontId="36" fillId="11" borderId="0" applyNumberFormat="0" applyBorder="0" applyAlignment="0" applyProtection="0"/>
    <xf numFmtId="0" fontId="36" fillId="14" borderId="0" applyNumberFormat="0" applyBorder="0" applyAlignment="0" applyProtection="0"/>
    <xf numFmtId="0" fontId="36" fillId="15"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22" borderId="0" applyNumberFormat="0" applyBorder="0" applyAlignment="0" applyProtection="0"/>
    <xf numFmtId="0" fontId="36" fillId="23" borderId="0" applyNumberFormat="0" applyBorder="0" applyAlignment="0" applyProtection="0"/>
    <xf numFmtId="0" fontId="36" fillId="26" borderId="0" applyNumberFormat="0" applyBorder="0" applyAlignment="0" applyProtection="0"/>
    <xf numFmtId="0" fontId="36" fillId="27" borderId="0" applyNumberFormat="0" applyBorder="0" applyAlignment="0" applyProtection="0"/>
    <xf numFmtId="0" fontId="36" fillId="30" borderId="0" applyNumberFormat="0" applyBorder="0" applyAlignment="0" applyProtection="0"/>
    <xf numFmtId="0" fontId="36" fillId="31" borderId="0" applyNumberFormat="0" applyBorder="0" applyAlignment="0" applyProtection="0"/>
    <xf numFmtId="0" fontId="35" fillId="0" borderId="0"/>
    <xf numFmtId="0" fontId="35" fillId="8" borderId="8" applyNumberFormat="0" applyFont="0" applyAlignment="0" applyProtection="0"/>
    <xf numFmtId="0" fontId="35" fillId="10" borderId="0" applyNumberFormat="0" applyBorder="0" applyAlignment="0" applyProtection="0"/>
    <xf numFmtId="0" fontId="35" fillId="11"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35" fillId="18" borderId="0" applyNumberFormat="0" applyBorder="0" applyAlignment="0" applyProtection="0"/>
    <xf numFmtId="0" fontId="35" fillId="19" borderId="0" applyNumberFormat="0" applyBorder="0" applyAlignment="0" applyProtection="0"/>
    <xf numFmtId="0" fontId="35" fillId="22" borderId="0" applyNumberFormat="0" applyBorder="0" applyAlignment="0" applyProtection="0"/>
    <xf numFmtId="0" fontId="35" fillId="23" borderId="0" applyNumberFormat="0" applyBorder="0" applyAlignment="0" applyProtection="0"/>
    <xf numFmtId="0" fontId="35" fillId="26" borderId="0" applyNumberFormat="0" applyBorder="0" applyAlignment="0" applyProtection="0"/>
    <xf numFmtId="0" fontId="35" fillId="27"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34" fillId="0" borderId="0"/>
    <xf numFmtId="0" fontId="34" fillId="8" borderId="8" applyNumberFormat="0" applyFont="0" applyAlignment="0" applyProtection="0"/>
    <xf numFmtId="0" fontId="34" fillId="10" borderId="0" applyNumberFormat="0" applyBorder="0" applyAlignment="0" applyProtection="0"/>
    <xf numFmtId="0" fontId="34" fillId="11"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3" fillId="0" borderId="0"/>
    <xf numFmtId="0" fontId="33" fillId="8" borderId="8" applyNumberFormat="0" applyFont="0" applyAlignment="0" applyProtection="0"/>
    <xf numFmtId="0" fontId="33" fillId="10" borderId="0" applyNumberFormat="0" applyBorder="0" applyAlignment="0" applyProtection="0"/>
    <xf numFmtId="0" fontId="33" fillId="11"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xf numFmtId="0" fontId="33" fillId="18" borderId="0" applyNumberFormat="0" applyBorder="0" applyAlignment="0" applyProtection="0"/>
    <xf numFmtId="0" fontId="33" fillId="19" borderId="0" applyNumberFormat="0" applyBorder="0" applyAlignment="0" applyProtection="0"/>
    <xf numFmtId="0" fontId="33" fillId="22" borderId="0" applyNumberFormat="0" applyBorder="0" applyAlignment="0" applyProtection="0"/>
    <xf numFmtId="0" fontId="33" fillId="23" borderId="0" applyNumberFormat="0" applyBorder="0" applyAlignment="0" applyProtection="0"/>
    <xf numFmtId="0" fontId="33" fillId="26" borderId="0" applyNumberFormat="0" applyBorder="0" applyAlignment="0" applyProtection="0"/>
    <xf numFmtId="0" fontId="33" fillId="27"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2" fillId="0" borderId="0"/>
    <xf numFmtId="0" fontId="32" fillId="8" borderId="8" applyNumberFormat="0" applyFont="0" applyAlignment="0" applyProtection="0"/>
    <xf numFmtId="0" fontId="32" fillId="10" borderId="0" applyNumberFormat="0" applyBorder="0" applyAlignment="0" applyProtection="0"/>
    <xf numFmtId="0" fontId="32" fillId="11" borderId="0" applyNumberFormat="0" applyBorder="0" applyAlignment="0" applyProtection="0"/>
    <xf numFmtId="0" fontId="32" fillId="14" borderId="0" applyNumberFormat="0" applyBorder="0" applyAlignment="0" applyProtection="0"/>
    <xf numFmtId="0" fontId="32" fillId="15" borderId="0" applyNumberFormat="0" applyBorder="0" applyAlignment="0" applyProtection="0"/>
    <xf numFmtId="0" fontId="32" fillId="18" borderId="0" applyNumberFormat="0" applyBorder="0" applyAlignment="0" applyProtection="0"/>
    <xf numFmtId="0" fontId="32" fillId="19" borderId="0" applyNumberFormat="0" applyBorder="0" applyAlignment="0" applyProtection="0"/>
    <xf numFmtId="0" fontId="32" fillId="22" borderId="0" applyNumberFormat="0" applyBorder="0" applyAlignment="0" applyProtection="0"/>
    <xf numFmtId="0" fontId="32" fillId="23" borderId="0" applyNumberFormat="0" applyBorder="0" applyAlignment="0" applyProtection="0"/>
    <xf numFmtId="0" fontId="32" fillId="26" borderId="0" applyNumberFormat="0" applyBorder="0" applyAlignment="0" applyProtection="0"/>
    <xf numFmtId="0" fontId="32" fillId="27"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1" fillId="0" borderId="0"/>
    <xf numFmtId="0" fontId="31" fillId="8" borderId="8" applyNumberFormat="0" applyFont="0" applyAlignment="0" applyProtection="0"/>
    <xf numFmtId="0" fontId="31" fillId="10" borderId="0" applyNumberFormat="0" applyBorder="0" applyAlignment="0" applyProtection="0"/>
    <xf numFmtId="0" fontId="31" fillId="11"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0" fillId="0" borderId="0"/>
    <xf numFmtId="0" fontId="30" fillId="8" borderId="8" applyNumberFormat="0" applyFont="0" applyAlignment="0" applyProtection="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0" fontId="29" fillId="0" borderId="0"/>
    <xf numFmtId="0" fontId="29" fillId="8" borderId="8" applyNumberFormat="0" applyFont="0" applyAlignment="0" applyProtection="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0" fontId="28" fillId="0" borderId="0"/>
    <xf numFmtId="0" fontId="28" fillId="8" borderId="8" applyNumberFormat="0" applyFont="0" applyAlignment="0" applyProtection="0"/>
    <xf numFmtId="0" fontId="28" fillId="10" borderId="0" applyNumberFormat="0" applyBorder="0" applyAlignment="0" applyProtection="0"/>
    <xf numFmtId="0" fontId="28" fillId="11"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8" fillId="22" borderId="0" applyNumberFormat="0" applyBorder="0" applyAlignment="0" applyProtection="0"/>
    <xf numFmtId="0" fontId="28" fillId="23" borderId="0" applyNumberFormat="0" applyBorder="0" applyAlignment="0" applyProtection="0"/>
    <xf numFmtId="0" fontId="28" fillId="26" borderId="0" applyNumberFormat="0" applyBorder="0" applyAlignment="0" applyProtection="0"/>
    <xf numFmtId="0" fontId="28" fillId="27"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7" fillId="0" borderId="0"/>
    <xf numFmtId="0" fontId="27" fillId="8" borderId="8" applyNumberFormat="0" applyFont="0" applyAlignment="0" applyProtection="0"/>
    <xf numFmtId="0" fontId="27" fillId="10" borderId="0" applyNumberFormat="0" applyBorder="0" applyAlignment="0" applyProtection="0"/>
    <xf numFmtId="0" fontId="27" fillId="11" borderId="0" applyNumberFormat="0" applyBorder="0" applyAlignment="0" applyProtection="0"/>
    <xf numFmtId="0" fontId="27" fillId="14" borderId="0" applyNumberFormat="0" applyBorder="0" applyAlignment="0" applyProtection="0"/>
    <xf numFmtId="0" fontId="27" fillId="15" borderId="0" applyNumberFormat="0" applyBorder="0" applyAlignment="0" applyProtection="0"/>
    <xf numFmtId="0" fontId="27" fillId="18" borderId="0" applyNumberFormat="0" applyBorder="0" applyAlignment="0" applyProtection="0"/>
    <xf numFmtId="0" fontId="27" fillId="19"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6" fillId="0" borderId="0"/>
    <xf numFmtId="0" fontId="26" fillId="8" borderId="8" applyNumberFormat="0" applyFont="0" applyAlignment="0" applyProtection="0"/>
    <xf numFmtId="0" fontId="26" fillId="10" borderId="0" applyNumberFormat="0" applyBorder="0" applyAlignment="0" applyProtection="0"/>
    <xf numFmtId="0" fontId="26" fillId="11" borderId="0" applyNumberFormat="0" applyBorder="0" applyAlignment="0" applyProtection="0"/>
    <xf numFmtId="0" fontId="26" fillId="14" borderId="0" applyNumberFormat="0" applyBorder="0" applyAlignment="0" applyProtection="0"/>
    <xf numFmtId="0" fontId="26" fillId="15"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22" borderId="0" applyNumberFormat="0" applyBorder="0" applyAlignment="0" applyProtection="0"/>
    <xf numFmtId="0" fontId="26" fillId="23" borderId="0" applyNumberFormat="0" applyBorder="0" applyAlignment="0" applyProtection="0"/>
    <xf numFmtId="0" fontId="26" fillId="26" borderId="0" applyNumberFormat="0" applyBorder="0" applyAlignment="0" applyProtection="0"/>
    <xf numFmtId="0" fontId="26" fillId="27" borderId="0" applyNumberFormat="0" applyBorder="0" applyAlignment="0" applyProtection="0"/>
    <xf numFmtId="0" fontId="26" fillId="30" borderId="0" applyNumberFormat="0" applyBorder="0" applyAlignment="0" applyProtection="0"/>
    <xf numFmtId="0" fontId="26" fillId="31" borderId="0" applyNumberFormat="0" applyBorder="0" applyAlignment="0" applyProtection="0"/>
    <xf numFmtId="0" fontId="25" fillId="0" borderId="0"/>
    <xf numFmtId="0" fontId="25" fillId="8" borderId="8" applyNumberFormat="0" applyFont="0" applyAlignment="0" applyProtection="0"/>
    <xf numFmtId="0" fontId="25" fillId="10" borderId="0" applyNumberFormat="0" applyBorder="0" applyAlignment="0" applyProtection="0"/>
    <xf numFmtId="0" fontId="25" fillId="11"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4" fillId="0" borderId="0"/>
    <xf numFmtId="0" fontId="24" fillId="8" borderId="8" applyNumberFormat="0" applyFont="0" applyAlignment="0" applyProtection="0"/>
    <xf numFmtId="0" fontId="24" fillId="10" borderId="0" applyNumberFormat="0" applyBorder="0" applyAlignment="0" applyProtection="0"/>
    <xf numFmtId="0" fontId="24" fillId="11"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8" borderId="0" applyNumberFormat="0" applyBorder="0" applyAlignment="0" applyProtection="0"/>
    <xf numFmtId="0" fontId="24" fillId="19" borderId="0" applyNumberFormat="0" applyBorder="0" applyAlignment="0" applyProtection="0"/>
    <xf numFmtId="0" fontId="24" fillId="22" borderId="0" applyNumberFormat="0" applyBorder="0" applyAlignment="0" applyProtection="0"/>
    <xf numFmtId="0" fontId="24" fillId="23" borderId="0" applyNumberFormat="0" applyBorder="0" applyAlignment="0" applyProtection="0"/>
    <xf numFmtId="0" fontId="24" fillId="26" borderId="0" applyNumberFormat="0" applyBorder="0" applyAlignment="0" applyProtection="0"/>
    <xf numFmtId="0" fontId="24" fillId="27" borderId="0" applyNumberFormat="0" applyBorder="0" applyAlignment="0" applyProtection="0"/>
    <xf numFmtId="0" fontId="24" fillId="30" borderId="0" applyNumberFormat="0" applyBorder="0" applyAlignment="0" applyProtection="0"/>
    <xf numFmtId="0" fontId="24" fillId="31" borderId="0" applyNumberFormat="0" applyBorder="0" applyAlignment="0" applyProtection="0"/>
    <xf numFmtId="0" fontId="23" fillId="0" borderId="0"/>
    <xf numFmtId="0" fontId="23" fillId="8" borderId="8" applyNumberFormat="0" applyFont="0" applyAlignment="0" applyProtection="0"/>
    <xf numFmtId="0" fontId="23" fillId="10" borderId="0" applyNumberFormat="0" applyBorder="0" applyAlignment="0" applyProtection="0"/>
    <xf numFmtId="0" fontId="23" fillId="11"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2" fillId="0" borderId="0"/>
    <xf numFmtId="0" fontId="22" fillId="8" borderId="8" applyNumberFormat="0" applyFont="0" applyAlignment="0" applyProtection="0"/>
    <xf numFmtId="0" fontId="22" fillId="10" borderId="0" applyNumberFormat="0" applyBorder="0" applyAlignment="0" applyProtection="0"/>
    <xf numFmtId="0" fontId="22" fillId="11"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0" borderId="0"/>
    <xf numFmtId="0" fontId="21" fillId="8" borderId="8" applyNumberFormat="0" applyFont="0" applyAlignment="0" applyProtection="0"/>
    <xf numFmtId="0" fontId="21" fillId="10" borderId="0" applyNumberFormat="0" applyBorder="0" applyAlignment="0" applyProtection="0"/>
    <xf numFmtId="0" fontId="21" fillId="11"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2" borderId="0" applyNumberFormat="0" applyBorder="0" applyAlignment="0" applyProtection="0"/>
    <xf numFmtId="0" fontId="21" fillId="23" borderId="0" applyNumberFormat="0" applyBorder="0" applyAlignment="0" applyProtection="0"/>
    <xf numFmtId="0" fontId="21" fillId="26" borderId="0" applyNumberFormat="0" applyBorder="0" applyAlignment="0" applyProtection="0"/>
    <xf numFmtId="0" fontId="21" fillId="27"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0" borderId="0"/>
    <xf numFmtId="0" fontId="20" fillId="8" borderId="8" applyNumberFormat="0" applyFont="0" applyAlignment="0" applyProtection="0"/>
    <xf numFmtId="0" fontId="20" fillId="10" borderId="0" applyNumberFormat="0" applyBorder="0" applyAlignment="0" applyProtection="0"/>
    <xf numFmtId="0" fontId="20" fillId="11"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9" fillId="0" borderId="0"/>
    <xf numFmtId="0" fontId="19" fillId="8" borderId="8" applyNumberFormat="0" applyFont="0" applyAlignment="0" applyProtection="0"/>
    <xf numFmtId="0" fontId="19" fillId="10" borderId="0" applyNumberFormat="0" applyBorder="0" applyAlignment="0" applyProtection="0"/>
    <xf numFmtId="0" fontId="19" fillId="11"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18" fillId="0" borderId="0"/>
    <xf numFmtId="0" fontId="18" fillId="8" borderId="8" applyNumberFormat="0" applyFont="0" applyAlignment="0" applyProtection="0"/>
    <xf numFmtId="0" fontId="18" fillId="10" borderId="0" applyNumberFormat="0" applyBorder="0" applyAlignment="0" applyProtection="0"/>
    <xf numFmtId="0" fontId="18" fillId="11"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7" fillId="0" borderId="0"/>
    <xf numFmtId="0" fontId="50" fillId="0" borderId="2" applyNumberFormat="0" applyFill="0" applyAlignment="0" applyProtection="0"/>
    <xf numFmtId="0" fontId="47" fillId="0" borderId="0"/>
    <xf numFmtId="0" fontId="56" fillId="6" borderId="5" applyNumberFormat="0" applyAlignment="0" applyProtection="0"/>
    <xf numFmtId="0" fontId="55" fillId="5" borderId="4" applyNumberFormat="0" applyAlignment="0" applyProtection="0"/>
    <xf numFmtId="0" fontId="54" fillId="4" borderId="0" applyNumberFormat="0" applyBorder="0" applyAlignment="0" applyProtection="0"/>
    <xf numFmtId="0" fontId="53" fillId="3" borderId="0" applyNumberFormat="0" applyBorder="0" applyAlignment="0" applyProtection="0"/>
    <xf numFmtId="0" fontId="57" fillId="6" borderId="4" applyNumberFormat="0" applyAlignment="0" applyProtection="0"/>
    <xf numFmtId="0" fontId="47" fillId="8" borderId="8" applyNumberFormat="0" applyFont="0" applyAlignment="0" applyProtection="0"/>
    <xf numFmtId="0" fontId="51" fillId="0" borderId="3" applyNumberFormat="0" applyFill="0" applyAlignment="0" applyProtection="0"/>
    <xf numFmtId="0" fontId="52" fillId="2" borderId="0" applyNumberFormat="0" applyBorder="0" applyAlignment="0" applyProtection="0"/>
    <xf numFmtId="0" fontId="49" fillId="0" borderId="1" applyNumberFormat="0" applyFill="0" applyAlignment="0" applyProtection="0"/>
    <xf numFmtId="0" fontId="60" fillId="0" borderId="0" applyNumberFormat="0" applyFill="0" applyBorder="0" applyAlignment="0" applyProtection="0"/>
    <xf numFmtId="0" fontId="51" fillId="0" borderId="0" applyNumberFormat="0" applyFill="0" applyBorder="0" applyAlignment="0" applyProtection="0"/>
    <xf numFmtId="0" fontId="59" fillId="7" borderId="7" applyNumberFormat="0" applyAlignment="0" applyProtection="0"/>
    <xf numFmtId="0" fontId="17" fillId="8" borderId="8" applyNumberFormat="0" applyFont="0" applyAlignment="0" applyProtection="0"/>
    <xf numFmtId="0" fontId="58" fillId="0" borderId="6" applyNumberFormat="0" applyFill="0" applyAlignment="0" applyProtection="0"/>
    <xf numFmtId="0" fontId="63" fillId="12"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47" fillId="18" borderId="0" applyNumberFormat="0" applyBorder="0" applyAlignment="0" applyProtection="0"/>
    <xf numFmtId="0" fontId="4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63" fillId="17" borderId="0" applyNumberFormat="0" applyBorder="0" applyAlignment="0" applyProtection="0"/>
    <xf numFmtId="0" fontId="47" fillId="10"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63" fillId="16" borderId="0" applyNumberFormat="0" applyBorder="0" applyAlignment="0" applyProtection="0"/>
    <xf numFmtId="0" fontId="63" fillId="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47" fillId="15" borderId="0" applyNumberFormat="0" applyBorder="0" applyAlignment="0" applyProtection="0"/>
    <xf numFmtId="0" fontId="62" fillId="0" borderId="9" applyNumberFormat="0" applyFill="0" applyAlignment="0" applyProtection="0"/>
    <xf numFmtId="0" fontId="17" fillId="26" borderId="0" applyNumberFormat="0" applyBorder="0" applyAlignment="0" applyProtection="0"/>
    <xf numFmtId="0" fontId="17" fillId="27" borderId="0" applyNumberFormat="0" applyBorder="0" applyAlignment="0" applyProtection="0"/>
    <xf numFmtId="0" fontId="47" fillId="14" borderId="0" applyNumberFormat="0" applyBorder="0" applyAlignment="0" applyProtection="0"/>
    <xf numFmtId="0" fontId="61" fillId="0" borderId="0" applyNumberFormat="0" applyFill="0" applyBorder="0" applyAlignment="0" applyProtection="0"/>
    <xf numFmtId="0" fontId="17" fillId="30" borderId="0" applyNumberFormat="0" applyBorder="0" applyAlignment="0" applyProtection="0"/>
    <xf numFmtId="0" fontId="17" fillId="31" borderId="0" applyNumberFormat="0" applyBorder="0" applyAlignment="0" applyProtection="0"/>
    <xf numFmtId="0" fontId="63" fillId="13"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0" borderId="0"/>
    <xf numFmtId="0" fontId="17" fillId="8" borderId="8" applyNumberFormat="0" applyFont="0" applyAlignment="0" applyProtection="0"/>
    <xf numFmtId="0" fontId="17" fillId="10" borderId="0" applyNumberFormat="0" applyBorder="0" applyAlignment="0" applyProtection="0"/>
    <xf numFmtId="0" fontId="17" fillId="11"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6" fillId="0" borderId="0"/>
    <xf numFmtId="0" fontId="16" fillId="8" borderId="8" applyNumberFormat="0" applyFont="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5" fillId="0" borderId="0"/>
    <xf numFmtId="0" fontId="15" fillId="8" borderId="8" applyNumberFormat="0" applyFont="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27" borderId="0" applyNumberFormat="0" applyBorder="0" applyAlignment="0" applyProtection="0"/>
    <xf numFmtId="0" fontId="15" fillId="30" borderId="0" applyNumberFormat="0" applyBorder="0" applyAlignment="0" applyProtection="0"/>
    <xf numFmtId="0" fontId="15" fillId="31" borderId="0" applyNumberFormat="0" applyBorder="0" applyAlignment="0" applyProtection="0"/>
    <xf numFmtId="0" fontId="14" fillId="0" borderId="0"/>
    <xf numFmtId="0" fontId="14" fillId="8" borderId="8" applyNumberFormat="0" applyFont="0" applyAlignment="0" applyProtection="0"/>
    <xf numFmtId="0" fontId="14" fillId="10" borderId="0" applyNumberFormat="0" applyBorder="0" applyAlignment="0" applyProtection="0"/>
    <xf numFmtId="0" fontId="14" fillId="11"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3" fillId="0" borderId="0"/>
    <xf numFmtId="0" fontId="13" fillId="8" borderId="8" applyNumberFormat="0" applyFont="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2" fillId="0" borderId="0"/>
    <xf numFmtId="0" fontId="12" fillId="8" borderId="8" applyNumberFormat="0" applyFont="0" applyAlignment="0" applyProtection="0"/>
    <xf numFmtId="0" fontId="12" fillId="10" borderId="0" applyNumberFormat="0" applyBorder="0" applyAlignment="0" applyProtection="0"/>
    <xf numFmtId="0" fontId="12" fillId="11"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1" fillId="0" borderId="0"/>
    <xf numFmtId="0" fontId="11" fillId="8" borderId="8" applyNumberFormat="0" applyFont="0" applyAlignment="0" applyProtection="0"/>
    <xf numFmtId="0" fontId="11" fillId="10" borderId="0" applyNumberFormat="0" applyBorder="0" applyAlignment="0" applyProtection="0"/>
    <xf numFmtId="0" fontId="11" fillId="11"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11" fillId="26" borderId="0" applyNumberFormat="0" applyBorder="0" applyAlignment="0" applyProtection="0"/>
    <xf numFmtId="0" fontId="11" fillId="27" borderId="0" applyNumberFormat="0" applyBorder="0" applyAlignment="0" applyProtection="0"/>
    <xf numFmtId="0" fontId="11" fillId="30" borderId="0" applyNumberFormat="0" applyBorder="0" applyAlignment="0" applyProtection="0"/>
    <xf numFmtId="0" fontId="11" fillId="31" borderId="0" applyNumberFormat="0" applyBorder="0" applyAlignment="0" applyProtection="0"/>
    <xf numFmtId="0" fontId="10" fillId="0" borderId="0"/>
    <xf numFmtId="0" fontId="10" fillId="8" borderId="8" applyNumberFormat="0" applyFont="0" applyAlignment="0" applyProtection="0"/>
    <xf numFmtId="0" fontId="10" fillId="10" borderId="0" applyNumberFormat="0" applyBorder="0" applyAlignment="0" applyProtection="0"/>
    <xf numFmtId="0" fontId="10" fillId="11"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9" fillId="0" borderId="0"/>
    <xf numFmtId="0" fontId="9" fillId="8" borderId="8" applyNumberFormat="0" applyFont="0" applyAlignment="0" applyProtection="0"/>
    <xf numFmtId="0" fontId="9" fillId="10" borderId="0" applyNumberFormat="0" applyBorder="0" applyAlignment="0" applyProtection="0"/>
    <xf numFmtId="0" fontId="9" fillId="11"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8" fillId="0" borderId="0"/>
    <xf numFmtId="0" fontId="8" fillId="8" borderId="8" applyNumberFormat="0" applyFont="0" applyAlignment="0" applyProtection="0"/>
    <xf numFmtId="0" fontId="8" fillId="10" borderId="0" applyNumberFormat="0" applyBorder="0" applyAlignment="0" applyProtection="0"/>
    <xf numFmtId="0" fontId="8" fillId="11"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7" fillId="0" borderId="0"/>
    <xf numFmtId="0" fontId="7" fillId="8" borderId="8" applyNumberFormat="0" applyFont="0" applyAlignment="0" applyProtection="0"/>
    <xf numFmtId="0" fontId="7" fillId="10" borderId="0" applyNumberFormat="0" applyBorder="0" applyAlignment="0" applyProtection="0"/>
    <xf numFmtId="0" fontId="7" fillId="11"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6" fillId="0" borderId="0"/>
    <xf numFmtId="0" fontId="6" fillId="8" borderId="8" applyNumberFormat="0" applyFont="0" applyAlignment="0" applyProtection="0"/>
    <xf numFmtId="0" fontId="6" fillId="10"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5" fillId="0" borderId="0"/>
    <xf numFmtId="0" fontId="5" fillId="8" borderId="8" applyNumberFormat="0" applyFont="0" applyAlignment="0" applyProtection="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3" fillId="0" borderId="0"/>
    <xf numFmtId="0" fontId="3" fillId="8" borderId="8" applyNumberFormat="0" applyFont="0" applyAlignment="0" applyProtection="0"/>
    <xf numFmtId="0" fontId="3" fillId="10" borderId="0" applyNumberFormat="0" applyBorder="0" applyAlignment="0" applyProtection="0"/>
    <xf numFmtId="0" fontId="3" fillId="11"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2" fillId="0" borderId="0"/>
    <xf numFmtId="0" fontId="50" fillId="0" borderId="2" applyNumberFormat="0" applyFill="0" applyAlignment="0" applyProtection="0"/>
    <xf numFmtId="0" fontId="47" fillId="0" borderId="0"/>
    <xf numFmtId="0" fontId="56" fillId="6" borderId="5" applyNumberFormat="0" applyAlignment="0" applyProtection="0"/>
    <xf numFmtId="0" fontId="55" fillId="5" borderId="4" applyNumberFormat="0" applyAlignment="0" applyProtection="0"/>
    <xf numFmtId="0" fontId="54" fillId="4" borderId="0" applyNumberFormat="0" applyBorder="0" applyAlignment="0" applyProtection="0"/>
    <xf numFmtId="0" fontId="53" fillId="3" borderId="0" applyNumberFormat="0" applyBorder="0" applyAlignment="0" applyProtection="0"/>
    <xf numFmtId="0" fontId="57" fillId="6" borderId="4" applyNumberFormat="0" applyAlignment="0" applyProtection="0"/>
    <xf numFmtId="0" fontId="47" fillId="8" borderId="8" applyNumberFormat="0" applyFont="0" applyAlignment="0" applyProtection="0"/>
    <xf numFmtId="0" fontId="51" fillId="0" borderId="3" applyNumberFormat="0" applyFill="0" applyAlignment="0" applyProtection="0"/>
    <xf numFmtId="0" fontId="52" fillId="2" borderId="0" applyNumberFormat="0" applyBorder="0" applyAlignment="0" applyProtection="0"/>
    <xf numFmtId="0" fontId="49" fillId="0" borderId="1" applyNumberFormat="0" applyFill="0" applyAlignment="0" applyProtection="0"/>
    <xf numFmtId="0" fontId="60" fillId="0" borderId="0" applyNumberFormat="0" applyFill="0" applyBorder="0" applyAlignment="0" applyProtection="0"/>
    <xf numFmtId="0" fontId="51" fillId="0" borderId="0" applyNumberFormat="0" applyFill="0" applyBorder="0" applyAlignment="0" applyProtection="0"/>
    <xf numFmtId="0" fontId="59" fillId="7" borderId="7" applyNumberFormat="0" applyAlignment="0" applyProtection="0"/>
    <xf numFmtId="0" fontId="2" fillId="8" borderId="8" applyNumberFormat="0" applyFont="0" applyAlignment="0" applyProtection="0"/>
    <xf numFmtId="0" fontId="58" fillId="0" borderId="6" applyNumberFormat="0" applyFill="0" applyAlignment="0" applyProtection="0"/>
    <xf numFmtId="0" fontId="63" fillId="12"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47" fillId="18" borderId="0" applyNumberFormat="0" applyBorder="0" applyAlignment="0" applyProtection="0"/>
    <xf numFmtId="0" fontId="47"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63" fillId="17" borderId="0" applyNumberFormat="0" applyBorder="0" applyAlignment="0" applyProtection="0"/>
    <xf numFmtId="0" fontId="47" fillId="10"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63" fillId="16" borderId="0" applyNumberFormat="0" applyBorder="0" applyAlignment="0" applyProtection="0"/>
    <xf numFmtId="0" fontId="63" fillId="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47" fillId="15" borderId="0" applyNumberFormat="0" applyBorder="0" applyAlignment="0" applyProtection="0"/>
    <xf numFmtId="0" fontId="62" fillId="0" borderId="9" applyNumberFormat="0" applyFill="0" applyAlignment="0" applyProtection="0"/>
    <xf numFmtId="0" fontId="2" fillId="26" borderId="0" applyNumberFormat="0" applyBorder="0" applyAlignment="0" applyProtection="0"/>
    <xf numFmtId="0" fontId="2" fillId="27" borderId="0" applyNumberFormat="0" applyBorder="0" applyAlignment="0" applyProtection="0"/>
    <xf numFmtId="0" fontId="47" fillId="14" borderId="0" applyNumberFormat="0" applyBorder="0" applyAlignment="0" applyProtection="0"/>
    <xf numFmtId="0" fontId="61" fillId="0" borderId="0" applyNumberFormat="0" applyFill="0" applyBorder="0" applyAlignment="0" applyProtection="0"/>
    <xf numFmtId="0" fontId="2" fillId="30" borderId="0" applyNumberFormat="0" applyBorder="0" applyAlignment="0" applyProtection="0"/>
    <xf numFmtId="0" fontId="2" fillId="31" borderId="0" applyNumberFormat="0" applyBorder="0" applyAlignment="0" applyProtection="0"/>
    <xf numFmtId="0" fontId="63" fillId="13" borderId="0" applyNumberFormat="0" applyBorder="0" applyAlignment="0" applyProtection="0"/>
    <xf numFmtId="0" fontId="47" fillId="19" borderId="0" applyNumberFormat="0" applyBorder="0" applyAlignment="0" applyProtection="0"/>
    <xf numFmtId="0" fontId="63" fillId="20" borderId="0" applyNumberFormat="0" applyBorder="0" applyAlignment="0" applyProtection="0"/>
    <xf numFmtId="0" fontId="63"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63" fillId="24" borderId="0" applyNumberFormat="0" applyBorder="0" applyAlignment="0" applyProtection="0"/>
    <xf numFmtId="0" fontId="63" fillId="25"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63" fillId="28" borderId="0" applyNumberFormat="0" applyBorder="0" applyAlignment="0" applyProtection="0"/>
    <xf numFmtId="0" fontId="63" fillId="29"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63" fillId="32"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0" borderId="0"/>
    <xf numFmtId="0" fontId="2" fillId="8" borderId="8"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 fillId="0" borderId="0"/>
  </cellStyleXfs>
  <cellXfs count="163">
    <xf numFmtId="0" fontId="0" fillId="0" borderId="0" xfId="0"/>
    <xf numFmtId="14" fontId="0" fillId="0" borderId="0" xfId="0" applyNumberFormat="1"/>
    <xf numFmtId="21" fontId="0" fillId="0" borderId="0" xfId="0" applyNumberFormat="1"/>
    <xf numFmtId="4" fontId="0" fillId="0" borderId="0" xfId="0" applyNumberFormat="1"/>
    <xf numFmtId="0" fontId="0" fillId="33" borderId="0" xfId="0" applyFill="1"/>
    <xf numFmtId="0" fontId="0" fillId="0" borderId="0" xfId="0" applyFill="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4" fontId="0" fillId="0" borderId="0" xfId="0" applyNumberFormat="1" applyFill="1"/>
    <xf numFmtId="164" fontId="0" fillId="0" borderId="0" xfId="0" applyNumberFormat="1"/>
    <xf numFmtId="0" fontId="74" fillId="0" borderId="0" xfId="42"/>
    <xf numFmtId="0" fontId="74" fillId="35" borderId="0" xfId="42" applyFill="1"/>
    <xf numFmtId="0" fontId="74" fillId="36" borderId="0" xfId="42" applyFill="1"/>
    <xf numFmtId="0" fontId="65" fillId="35" borderId="0" xfId="42" applyFont="1" applyFill="1"/>
    <xf numFmtId="3" fontId="74" fillId="35" borderId="0" xfId="42" applyNumberFormat="1" applyFill="1"/>
    <xf numFmtId="0" fontId="73" fillId="35" borderId="0" xfId="42" applyFont="1" applyFill="1" applyAlignment="1">
      <alignment horizontal="center"/>
    </xf>
    <xf numFmtId="3" fontId="74" fillId="36" borderId="0" xfId="42" applyNumberFormat="1" applyFill="1"/>
    <xf numFmtId="0" fontId="72" fillId="0" borderId="0" xfId="42" applyFont="1"/>
    <xf numFmtId="0" fontId="72" fillId="35" borderId="0" xfId="42" applyFont="1" applyFill="1"/>
    <xf numFmtId="0" fontId="70" fillId="0" borderId="0" xfId="42" applyFont="1"/>
    <xf numFmtId="0" fontId="70" fillId="35" borderId="0" xfId="42" applyFont="1" applyFill="1"/>
    <xf numFmtId="0" fontId="70" fillId="36" borderId="0" xfId="42" applyFont="1" applyFill="1"/>
    <xf numFmtId="0" fontId="71" fillId="35" borderId="0" xfId="42" applyFont="1" applyFill="1" applyAlignment="1">
      <alignment horizontal="center"/>
    </xf>
    <xf numFmtId="164" fontId="70" fillId="35" borderId="0" xfId="42" applyNumberFormat="1" applyFont="1" applyFill="1"/>
    <xf numFmtId="3" fontId="70" fillId="35" borderId="0" xfId="42" applyNumberFormat="1" applyFont="1" applyFill="1"/>
    <xf numFmtId="0" fontId="65" fillId="35" borderId="0" xfId="42" applyFont="1" applyFill="1" applyAlignment="1">
      <alignment horizontal="center" vertical="center" wrapText="1"/>
    </xf>
    <xf numFmtId="0" fontId="65" fillId="35" borderId="0" xfId="42" applyFont="1" applyFill="1" applyAlignment="1">
      <alignment vertical="center" wrapText="1"/>
    </xf>
    <xf numFmtId="0" fontId="70" fillId="36" borderId="0" xfId="42" applyFont="1" applyFill="1" applyAlignment="1">
      <alignment horizontal="center" vertical="center"/>
    </xf>
    <xf numFmtId="0" fontId="69" fillId="36" borderId="0" xfId="42" applyFont="1" applyFill="1" applyAlignment="1">
      <alignment horizontal="center" vertical="center"/>
    </xf>
    <xf numFmtId="0" fontId="74" fillId="35" borderId="0" xfId="42" applyFill="1" applyAlignment="1">
      <alignment horizontal="center" vertical="center"/>
    </xf>
    <xf numFmtId="0" fontId="66" fillId="36" borderId="0" xfId="42" applyFont="1" applyFill="1" applyAlignment="1">
      <alignment vertical="center"/>
    </xf>
    <xf numFmtId="0" fontId="66" fillId="35" borderId="0" xfId="42" applyFont="1" applyFill="1" applyAlignment="1">
      <alignment vertical="center"/>
    </xf>
    <xf numFmtId="0" fontId="69" fillId="36" borderId="0" xfId="42" applyFont="1" applyFill="1" applyAlignment="1">
      <alignment vertical="center"/>
    </xf>
    <xf numFmtId="0" fontId="66" fillId="0" borderId="0" xfId="42" applyFont="1"/>
    <xf numFmtId="0" fontId="74" fillId="36" borderId="0" xfId="42" applyFill="1" applyAlignment="1">
      <alignment horizontal="center" vertical="center"/>
    </xf>
    <xf numFmtId="0" fontId="74" fillId="35" borderId="0" xfId="42" applyFill="1" applyAlignment="1">
      <alignment horizontal="center"/>
    </xf>
    <xf numFmtId="0" fontId="74" fillId="0" borderId="0" xfId="42" applyAlignment="1">
      <alignment vertical="center"/>
    </xf>
    <xf numFmtId="0" fontId="74" fillId="35" borderId="0" xfId="42" applyFill="1" applyAlignment="1">
      <alignment vertical="center"/>
    </xf>
    <xf numFmtId="0" fontId="64" fillId="35" borderId="0" xfId="42" applyFont="1" applyFill="1" applyAlignment="1">
      <alignment vertical="center"/>
    </xf>
    <xf numFmtId="0" fontId="74" fillId="36" borderId="0" xfId="42" applyFill="1" applyAlignment="1">
      <alignment vertical="center"/>
    </xf>
    <xf numFmtId="0" fontId="64" fillId="35" borderId="0" xfId="42" applyFont="1" applyFill="1" applyAlignment="1">
      <alignment vertical="center" wrapText="1"/>
    </xf>
    <xf numFmtId="0" fontId="0" fillId="37" borderId="0" xfId="0" applyFill="1"/>
    <xf numFmtId="0" fontId="60" fillId="37" borderId="0" xfId="0" applyFont="1" applyFill="1"/>
    <xf numFmtId="0" fontId="0" fillId="0" borderId="12" xfId="0" applyBorder="1" applyAlignment="1">
      <alignment horizontal="center" vertical="center" wrapText="1"/>
    </xf>
    <xf numFmtId="164" fontId="0" fillId="0" borderId="12" xfId="0" applyNumberFormat="1" applyBorder="1" applyAlignment="1">
      <alignment horizontal="center" vertical="center" wrapText="1"/>
    </xf>
    <xf numFmtId="0" fontId="0" fillId="0" borderId="0" xfId="0" applyAlignment="1">
      <alignment horizontal="center" vertical="center" wrapText="1"/>
    </xf>
    <xf numFmtId="0" fontId="62" fillId="0" borderId="13" xfId="0" applyFont="1" applyBorder="1" applyAlignment="1">
      <alignment horizontal="left"/>
    </xf>
    <xf numFmtId="164" fontId="62" fillId="0" borderId="14" xfId="0" applyNumberFormat="1" applyFont="1" applyBorder="1"/>
    <xf numFmtId="164" fontId="62" fillId="0" borderId="15" xfId="0" applyNumberFormat="1" applyFont="1" applyBorder="1"/>
    <xf numFmtId="0" fontId="62" fillId="0" borderId="0" xfId="0" applyFont="1"/>
    <xf numFmtId="165" fontId="0" fillId="0" borderId="16" xfId="0" applyNumberFormat="1" applyBorder="1"/>
    <xf numFmtId="164" fontId="0" fillId="0" borderId="17" xfId="0" applyNumberFormat="1" applyBorder="1"/>
    <xf numFmtId="164" fontId="0" fillId="0" borderId="18" xfId="0" applyNumberFormat="1" applyBorder="1"/>
    <xf numFmtId="165" fontId="0" fillId="0" borderId="19" xfId="0" applyNumberFormat="1" applyBorder="1"/>
    <xf numFmtId="164" fontId="0" fillId="0" borderId="20" xfId="0" applyNumberFormat="1" applyBorder="1"/>
    <xf numFmtId="164" fontId="0" fillId="0" borderId="21" xfId="0" applyNumberFormat="1" applyBorder="1"/>
    <xf numFmtId="164" fontId="0" fillId="0" borderId="22" xfId="0" applyNumberFormat="1" applyBorder="1"/>
    <xf numFmtId="164" fontId="0" fillId="0" borderId="23" xfId="0" applyNumberFormat="1" applyBorder="1"/>
    <xf numFmtId="164" fontId="0" fillId="0" borderId="24" xfId="0" applyNumberFormat="1" applyBorder="1"/>
    <xf numFmtId="164" fontId="0" fillId="0" borderId="25" xfId="0" applyNumberFormat="1" applyBorder="1"/>
    <xf numFmtId="0" fontId="78" fillId="34" borderId="0" xfId="0" applyFont="1" applyFill="1"/>
    <xf numFmtId="0" fontId="78" fillId="0" borderId="0" xfId="0" applyFont="1" applyFill="1"/>
    <xf numFmtId="3" fontId="77" fillId="0" borderId="0" xfId="0" applyNumberFormat="1" applyFont="1"/>
    <xf numFmtId="164" fontId="77" fillId="0" borderId="0" xfId="0" applyNumberFormat="1" applyFont="1"/>
    <xf numFmtId="0" fontId="77" fillId="0" borderId="0" xfId="0" applyFont="1" applyAlignment="1">
      <alignment horizontal="center" wrapText="1"/>
    </xf>
    <xf numFmtId="0" fontId="77" fillId="0" borderId="0" xfId="0" applyFont="1"/>
    <xf numFmtId="0" fontId="78" fillId="0" borderId="0" xfId="0" applyFont="1"/>
    <xf numFmtId="164" fontId="78" fillId="0" borderId="0" xfId="0" applyNumberFormat="1" applyFont="1"/>
    <xf numFmtId="3" fontId="78" fillId="0" borderId="0" xfId="0" applyNumberFormat="1" applyFont="1"/>
    <xf numFmtId="0" fontId="60" fillId="0" borderId="0" xfId="0" applyFont="1"/>
    <xf numFmtId="0" fontId="0" fillId="0" borderId="12" xfId="0" applyBorder="1"/>
    <xf numFmtId="14" fontId="0" fillId="39" borderId="0" xfId="0" applyNumberFormat="1" applyFill="1"/>
    <xf numFmtId="4" fontId="78" fillId="0" borderId="0" xfId="0" applyNumberFormat="1" applyFont="1"/>
    <xf numFmtId="4" fontId="77" fillId="0" borderId="0" xfId="0" applyNumberFormat="1" applyFont="1"/>
    <xf numFmtId="0" fontId="0" fillId="38" borderId="0" xfId="0" applyFill="1"/>
    <xf numFmtId="0" fontId="0" fillId="0" borderId="0" xfId="0" applyAlignment="1">
      <alignment wrapText="1"/>
    </xf>
    <xf numFmtId="0" fontId="0" fillId="0" borderId="0" xfId="0" applyAlignment="1">
      <alignment vertical="center"/>
    </xf>
    <xf numFmtId="0" fontId="0" fillId="0" borderId="12" xfId="0" applyBorder="1" applyAlignment="1">
      <alignment wrapText="1"/>
    </xf>
    <xf numFmtId="0" fontId="0" fillId="0" borderId="12" xfId="0" applyBorder="1" applyAlignment="1">
      <alignment vertical="center"/>
    </xf>
    <xf numFmtId="0" fontId="69" fillId="0" borderId="0" xfId="0" applyFont="1"/>
    <xf numFmtId="164" fontId="0" fillId="39" borderId="0" xfId="0" applyNumberFormat="1" applyFill="1"/>
    <xf numFmtId="0" fontId="0" fillId="0" borderId="0" xfId="0" applyAlignment="1">
      <alignment horizontal="left" indent="1"/>
    </xf>
    <xf numFmtId="0" fontId="0" fillId="0" borderId="26" xfId="0" applyBorder="1" applyAlignment="1">
      <alignment horizontal="left" indent="1"/>
    </xf>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66" fillId="0" borderId="0" xfId="0" applyFont="1"/>
    <xf numFmtId="0" fontId="0" fillId="0" borderId="32" xfId="0" applyBorder="1" applyAlignment="1">
      <alignment horizontal="left" indent="1"/>
    </xf>
    <xf numFmtId="0" fontId="0" fillId="0" borderId="33" xfId="0" applyBorder="1"/>
    <xf numFmtId="0" fontId="0" fillId="0" borderId="34" xfId="0" applyBorder="1"/>
    <xf numFmtId="0" fontId="0" fillId="0" borderId="35" xfId="0" applyBorder="1"/>
    <xf numFmtId="0" fontId="0" fillId="0" borderId="34" xfId="0" applyFill="1" applyBorder="1"/>
    <xf numFmtId="0" fontId="0" fillId="0" borderId="35" xfId="0" applyFill="1" applyBorder="1"/>
    <xf numFmtId="0" fontId="0" fillId="0" borderId="27" xfId="0" applyFill="1" applyBorder="1"/>
    <xf numFmtId="0" fontId="0" fillId="0" borderId="36" xfId="0" applyFill="1" applyBorder="1"/>
    <xf numFmtId="0" fontId="0" fillId="0" borderId="37" xfId="0" applyBorder="1"/>
    <xf numFmtId="0" fontId="0" fillId="0" borderId="0" xfId="0" applyBorder="1"/>
    <xf numFmtId="0" fontId="0" fillId="0" borderId="36" xfId="0" applyBorder="1"/>
    <xf numFmtId="0" fontId="0" fillId="0" borderId="12" xfId="0" applyBorder="1" applyAlignment="1">
      <alignment horizontal="left" indent="1"/>
    </xf>
    <xf numFmtId="0" fontId="67" fillId="0" borderId="0" xfId="0" applyFont="1" applyAlignment="1">
      <alignment horizontal="left" indent="1"/>
    </xf>
    <xf numFmtId="0" fontId="67" fillId="0" borderId="0" xfId="0" applyFont="1"/>
    <xf numFmtId="0" fontId="0" fillId="39" borderId="12" xfId="0" applyFill="1" applyBorder="1"/>
    <xf numFmtId="0" fontId="0" fillId="39" borderId="12" xfId="0" applyFill="1" applyBorder="1" applyAlignment="1">
      <alignment horizontal="left" indent="1"/>
    </xf>
    <xf numFmtId="2" fontId="0" fillId="39" borderId="12" xfId="0" applyNumberFormat="1" applyFill="1" applyBorder="1" applyAlignment="1">
      <alignment horizontal="left" indent="1"/>
    </xf>
    <xf numFmtId="2" fontId="67" fillId="39" borderId="0" xfId="0" applyNumberFormat="1" applyFont="1" applyFill="1"/>
    <xf numFmtId="0" fontId="0" fillId="0" borderId="33" xfId="0" applyFill="1" applyBorder="1"/>
    <xf numFmtId="0" fontId="0" fillId="39" borderId="0" xfId="0" applyFill="1" applyBorder="1"/>
    <xf numFmtId="0" fontId="0" fillId="39" borderId="0" xfId="0" applyFill="1"/>
    <xf numFmtId="0" fontId="46" fillId="0" borderId="0" xfId="322" applyFont="1"/>
    <xf numFmtId="4" fontId="46" fillId="0" borderId="0" xfId="322" applyNumberFormat="1" applyFont="1"/>
    <xf numFmtId="0" fontId="46" fillId="0" borderId="0" xfId="0" applyFont="1"/>
    <xf numFmtId="2" fontId="0" fillId="0" borderId="12" xfId="0" applyNumberFormat="1" applyBorder="1"/>
    <xf numFmtId="14" fontId="46" fillId="0" borderId="0" xfId="0" applyNumberFormat="1" applyFont="1"/>
    <xf numFmtId="4" fontId="62" fillId="0" borderId="39" xfId="0" applyNumberFormat="1" applyFont="1" applyBorder="1"/>
    <xf numFmtId="4" fontId="62" fillId="40" borderId="40" xfId="0" applyNumberFormat="1" applyFont="1" applyFill="1" applyBorder="1"/>
    <xf numFmtId="0" fontId="62" fillId="40" borderId="40" xfId="0" applyFont="1" applyFill="1" applyBorder="1" applyAlignment="1">
      <alignment horizontal="left"/>
    </xf>
    <xf numFmtId="0" fontId="62" fillId="40" borderId="40" xfId="0" applyNumberFormat="1" applyFont="1" applyFill="1" applyBorder="1"/>
    <xf numFmtId="0" fontId="62" fillId="0" borderId="39" xfId="0" applyNumberFormat="1" applyFont="1" applyBorder="1"/>
    <xf numFmtId="0" fontId="62" fillId="0" borderId="39" xfId="0" applyFont="1" applyBorder="1" applyAlignment="1">
      <alignment horizontal="left"/>
    </xf>
    <xf numFmtId="0" fontId="4" fillId="0" borderId="0" xfId="1568"/>
    <xf numFmtId="0" fontId="46" fillId="0" borderId="0" xfId="1568" applyFont="1"/>
    <xf numFmtId="14" fontId="46" fillId="0" borderId="0" xfId="1568" applyNumberFormat="1" applyFont="1"/>
    <xf numFmtId="4" fontId="46" fillId="0" borderId="0" xfId="1568" applyNumberFormat="1" applyFont="1"/>
    <xf numFmtId="0" fontId="74" fillId="36" borderId="0" xfId="42" applyFill="1" applyAlignment="1">
      <alignment horizontal="center" vertical="center"/>
    </xf>
    <xf numFmtId="0" fontId="74" fillId="41" borderId="0" xfId="42" applyFill="1"/>
    <xf numFmtId="0" fontId="74" fillId="41" borderId="0" xfId="42" applyFill="1" applyAlignment="1">
      <alignment vertical="center"/>
    </xf>
    <xf numFmtId="0" fontId="74" fillId="41" borderId="0" xfId="42" applyFill="1" applyAlignment="1">
      <alignment horizontal="center" vertical="center"/>
    </xf>
    <xf numFmtId="0" fontId="70" fillId="41" borderId="0" xfId="42" applyFont="1" applyFill="1"/>
    <xf numFmtId="166" fontId="78" fillId="0" borderId="0" xfId="0" applyNumberFormat="1" applyFont="1"/>
    <xf numFmtId="14" fontId="94" fillId="0" borderId="0" xfId="0" applyNumberFormat="1" applyFont="1"/>
    <xf numFmtId="0" fontId="94" fillId="0" borderId="0" xfId="0" applyFont="1"/>
    <xf numFmtId="14" fontId="0" fillId="38" borderId="0" xfId="0" applyNumberFormat="1" applyFill="1"/>
    <xf numFmtId="4" fontId="46" fillId="0" borderId="0" xfId="0" applyNumberFormat="1" applyFont="1"/>
    <xf numFmtId="164" fontId="70" fillId="36" borderId="0" xfId="42" applyNumberFormat="1" applyFont="1" applyFill="1" applyAlignment="1">
      <alignment horizontal="right"/>
    </xf>
    <xf numFmtId="3" fontId="70" fillId="36" borderId="0" xfId="42" applyNumberFormat="1" applyFont="1" applyFill="1" applyAlignment="1">
      <alignment horizontal="right"/>
    </xf>
    <xf numFmtId="164" fontId="70" fillId="36" borderId="0" xfId="42" applyNumberFormat="1" applyFont="1" applyFill="1" applyAlignment="1"/>
    <xf numFmtId="0" fontId="74" fillId="36" borderId="0" xfId="42" applyFill="1" applyAlignment="1">
      <alignment horizontal="center" vertical="center"/>
    </xf>
    <xf numFmtId="0" fontId="65" fillId="36" borderId="0" xfId="42" applyFont="1" applyFill="1" applyAlignment="1">
      <alignment vertical="center" wrapText="1"/>
    </xf>
    <xf numFmtId="0" fontId="74" fillId="36" borderId="10" xfId="42" applyFill="1" applyBorder="1" applyAlignment="1">
      <alignment horizontal="center" vertical="center"/>
    </xf>
    <xf numFmtId="0" fontId="74" fillId="36" borderId="11" xfId="42" applyFill="1" applyBorder="1" applyAlignment="1">
      <alignment horizontal="center" vertical="center"/>
    </xf>
    <xf numFmtId="0" fontId="65" fillId="36" borderId="0" xfId="42" applyFont="1" applyFill="1" applyAlignment="1">
      <alignment horizontal="center" vertical="center" wrapText="1"/>
    </xf>
    <xf numFmtId="0" fontId="74" fillId="36" borderId="0" xfId="42" applyFill="1" applyAlignment="1">
      <alignment horizontal="center" vertical="center" wrapText="1"/>
    </xf>
    <xf numFmtId="0" fontId="68" fillId="36" borderId="0" xfId="42" applyFont="1" applyFill="1" applyAlignment="1">
      <alignment horizontal="center" vertical="center"/>
    </xf>
    <xf numFmtId="49" fontId="66" fillId="36" borderId="0" xfId="42" applyNumberFormat="1" applyFont="1" applyFill="1" applyAlignment="1">
      <alignment horizontal="center" vertical="center"/>
    </xf>
    <xf numFmtId="0" fontId="65" fillId="36" borderId="0" xfId="42" applyFont="1" applyFill="1" applyAlignment="1">
      <alignment wrapText="1"/>
    </xf>
    <xf numFmtId="0" fontId="66" fillId="36" borderId="0" xfId="42" applyFont="1" applyFill="1" applyAlignment="1">
      <alignment vertical="center"/>
    </xf>
    <xf numFmtId="0" fontId="66" fillId="36" borderId="0" xfId="42" applyFont="1" applyFill="1" applyAlignment="1">
      <alignment horizontal="left" vertical="center"/>
    </xf>
    <xf numFmtId="0" fontId="65" fillId="36" borderId="0" xfId="42" applyFont="1" applyFill="1" applyAlignment="1">
      <alignment horizontal="center" vertical="center"/>
    </xf>
    <xf numFmtId="0" fontId="67" fillId="36" borderId="0" xfId="42" applyFont="1" applyFill="1" applyAlignment="1">
      <alignment horizontal="center" vertical="center"/>
    </xf>
    <xf numFmtId="0" fontId="67" fillId="35" borderId="0" xfId="42" applyFont="1" applyFill="1" applyAlignment="1">
      <alignment horizontal="center"/>
    </xf>
    <xf numFmtId="0" fontId="66" fillId="36" borderId="0" xfId="42" applyFont="1" applyFill="1" applyAlignment="1">
      <alignment horizontal="center" vertical="center"/>
    </xf>
    <xf numFmtId="0" fontId="65" fillId="36" borderId="0" xfId="42" applyFont="1" applyFill="1" applyAlignment="1">
      <alignment vertical="center"/>
    </xf>
    <xf numFmtId="164" fontId="77" fillId="0" borderId="0" xfId="0" applyNumberFormat="1" applyFont="1" applyAlignment="1">
      <alignment horizontal="center" vertical="center" wrapText="1"/>
    </xf>
    <xf numFmtId="0" fontId="77" fillId="0" borderId="0" xfId="0" applyFont="1" applyAlignment="1">
      <alignment horizontal="right"/>
    </xf>
    <xf numFmtId="4" fontId="77" fillId="0" borderId="0" xfId="0" applyNumberFormat="1" applyFont="1" applyAlignment="1">
      <alignment horizontal="center" wrapText="1"/>
    </xf>
    <xf numFmtId="0" fontId="77" fillId="0" borderId="0" xfId="0" applyFont="1" applyAlignment="1">
      <alignment horizontal="center" wrapText="1"/>
    </xf>
    <xf numFmtId="3" fontId="77" fillId="0" borderId="0" xfId="0" applyNumberFormat="1" applyFont="1" applyAlignment="1">
      <alignment horizontal="center" wrapText="1"/>
    </xf>
    <xf numFmtId="0" fontId="0" fillId="0" borderId="35" xfId="0" applyFill="1" applyBorder="1" applyAlignment="1">
      <alignment wrapText="1"/>
    </xf>
    <xf numFmtId="0" fontId="0" fillId="0" borderId="38" xfId="0" applyBorder="1" applyAlignment="1">
      <alignment wrapText="1"/>
    </xf>
  </cellXfs>
  <cellStyles count="2938">
    <cellStyle name="20% - Accent1" xfId="19" builtinId="30" customBuiltin="1"/>
    <cellStyle name="20% - Accent1 10" xfId="338"/>
    <cellStyle name="20% - Accent1 10 2" xfId="529"/>
    <cellStyle name="20% - Accent1 10 2 2" xfId="1122"/>
    <cellStyle name="20% - Accent1 10 2 2 2" xfId="2463"/>
    <cellStyle name="20% - Accent1 10 2 3" xfId="1911"/>
    <cellStyle name="20% - Accent1 10 3" xfId="972"/>
    <cellStyle name="20% - Accent1 10 3 2" xfId="2313"/>
    <cellStyle name="20% - Accent1 10 4" xfId="1761"/>
    <cellStyle name="20% - Accent1 11" xfId="352"/>
    <cellStyle name="20% - Accent1 11 2" xfId="543"/>
    <cellStyle name="20% - Accent1 11 2 2" xfId="1136"/>
    <cellStyle name="20% - Accent1 11 2 2 2" xfId="2477"/>
    <cellStyle name="20% - Accent1 11 2 3" xfId="1925"/>
    <cellStyle name="20% - Accent1 11 3" xfId="986"/>
    <cellStyle name="20% - Accent1 11 3 2" xfId="2327"/>
    <cellStyle name="20% - Accent1 11 4" xfId="1775"/>
    <cellStyle name="20% - Accent1 12" xfId="377"/>
    <cellStyle name="20% - Accent1 12 2" xfId="1000"/>
    <cellStyle name="20% - Accent1 12 2 2" xfId="2341"/>
    <cellStyle name="20% - Accent1 12 3" xfId="1789"/>
    <cellStyle name="20% - Accent1 13" xfId="391"/>
    <cellStyle name="20% - Accent1 14" xfId="557"/>
    <cellStyle name="20% - Accent1 14 2" xfId="1150"/>
    <cellStyle name="20% - Accent1 14 2 2" xfId="2491"/>
    <cellStyle name="20% - Accent1 14 3" xfId="1939"/>
    <cellStyle name="20% - Accent1 15" xfId="571"/>
    <cellStyle name="20% - Accent1 15 2" xfId="1164"/>
    <cellStyle name="20% - Accent1 15 2 2" xfId="2505"/>
    <cellStyle name="20% - Accent1 15 3" xfId="1953"/>
    <cellStyle name="20% - Accent1 16" xfId="585"/>
    <cellStyle name="20% - Accent1 16 2" xfId="1178"/>
    <cellStyle name="20% - Accent1 16 2 2" xfId="2519"/>
    <cellStyle name="20% - Accent1 16 3" xfId="1967"/>
    <cellStyle name="20% - Accent1 17" xfId="599"/>
    <cellStyle name="20% - Accent1 17 2" xfId="1192"/>
    <cellStyle name="20% - Accent1 17 2 2" xfId="2533"/>
    <cellStyle name="20% - Accent1 17 3" xfId="1981"/>
    <cellStyle name="20% - Accent1 18" xfId="613"/>
    <cellStyle name="20% - Accent1 18 2" xfId="1206"/>
    <cellStyle name="20% - Accent1 18 2 2" xfId="2547"/>
    <cellStyle name="20% - Accent1 18 3" xfId="1995"/>
    <cellStyle name="20% - Accent1 19" xfId="627"/>
    <cellStyle name="20% - Accent1 19 2" xfId="1220"/>
    <cellStyle name="20% - Accent1 19 2 2" xfId="2561"/>
    <cellStyle name="20% - Accent1 19 3" xfId="2009"/>
    <cellStyle name="20% - Accent1 2" xfId="58"/>
    <cellStyle name="20% - Accent1 20" xfId="641"/>
    <cellStyle name="20% - Accent1 20 2" xfId="1234"/>
    <cellStyle name="20% - Accent1 20 2 2" xfId="2575"/>
    <cellStyle name="20% - Accent1 20 3" xfId="2023"/>
    <cellStyle name="20% - Accent1 21" xfId="655"/>
    <cellStyle name="20% - Accent1 21 2" xfId="1248"/>
    <cellStyle name="20% - Accent1 21 2 2" xfId="2589"/>
    <cellStyle name="20% - Accent1 21 3" xfId="2037"/>
    <cellStyle name="20% - Accent1 22" xfId="669"/>
    <cellStyle name="20% - Accent1 22 2" xfId="1262"/>
    <cellStyle name="20% - Accent1 22 2 2" xfId="2603"/>
    <cellStyle name="20% - Accent1 22 3" xfId="2051"/>
    <cellStyle name="20% - Accent1 23" xfId="683"/>
    <cellStyle name="20% - Accent1 23 2" xfId="1276"/>
    <cellStyle name="20% - Accent1 23 2 2" xfId="2617"/>
    <cellStyle name="20% - Accent1 23 3" xfId="2065"/>
    <cellStyle name="20% - Accent1 24" xfId="697"/>
    <cellStyle name="20% - Accent1 24 2" xfId="1290"/>
    <cellStyle name="20% - Accent1 24 2 2" xfId="2631"/>
    <cellStyle name="20% - Accent1 24 3" xfId="2079"/>
    <cellStyle name="20% - Accent1 25" xfId="711"/>
    <cellStyle name="20% - Accent1 25 2" xfId="1304"/>
    <cellStyle name="20% - Accent1 25 2 2" xfId="2645"/>
    <cellStyle name="20% - Accent1 25 3" xfId="2093"/>
    <cellStyle name="20% - Accent1 26" xfId="725"/>
    <cellStyle name="20% - Accent1 26 2" xfId="1318"/>
    <cellStyle name="20% - Accent1 26 2 2" xfId="2659"/>
    <cellStyle name="20% - Accent1 26 3" xfId="2107"/>
    <cellStyle name="20% - Accent1 27" xfId="739"/>
    <cellStyle name="20% - Accent1 27 2" xfId="1332"/>
    <cellStyle name="20% - Accent1 27 2 2" xfId="2673"/>
    <cellStyle name="20% - Accent1 27 3" xfId="2121"/>
    <cellStyle name="20% - Accent1 28" xfId="753"/>
    <cellStyle name="20% - Accent1 28 2" xfId="1346"/>
    <cellStyle name="20% - Accent1 28 2 2" xfId="2687"/>
    <cellStyle name="20% - Accent1 28 3" xfId="2135"/>
    <cellStyle name="20% - Accent1 29" xfId="767"/>
    <cellStyle name="20% - Accent1 29 2" xfId="1360"/>
    <cellStyle name="20% - Accent1 29 2 2" xfId="2701"/>
    <cellStyle name="20% - Accent1 29 3" xfId="2149"/>
    <cellStyle name="20% - Accent1 3" xfId="96"/>
    <cellStyle name="20% - Accent1 30" xfId="781"/>
    <cellStyle name="20% - Accent1 30 2" xfId="1374"/>
    <cellStyle name="20% - Accent1 30 2 2" xfId="2715"/>
    <cellStyle name="20% - Accent1 30 3" xfId="2163"/>
    <cellStyle name="20% - Accent1 31" xfId="795"/>
    <cellStyle name="20% - Accent1 31 2" xfId="1388"/>
    <cellStyle name="20% - Accent1 31 2 2" xfId="2729"/>
    <cellStyle name="20% - Accent1 31 3" xfId="2177"/>
    <cellStyle name="20% - Accent1 32" xfId="825"/>
    <cellStyle name="20% - Accent1 32 2" xfId="2191"/>
    <cellStyle name="20% - Accent1 33" xfId="832"/>
    <cellStyle name="20% - Accent1 34" xfId="1402"/>
    <cellStyle name="20% - Accent1 34 2" xfId="2743"/>
    <cellStyle name="20% - Accent1 35" xfId="1416"/>
    <cellStyle name="20% - Accent1 35 2" xfId="2757"/>
    <cellStyle name="20% - Accent1 36" xfId="1430"/>
    <cellStyle name="20% - Accent1 36 2" xfId="2771"/>
    <cellStyle name="20% - Accent1 37" xfId="1444"/>
    <cellStyle name="20% - Accent1 37 2" xfId="2785"/>
    <cellStyle name="20% - Accent1 38" xfId="1458"/>
    <cellStyle name="20% - Accent1 38 2" xfId="2799"/>
    <cellStyle name="20% - Accent1 39" xfId="1472"/>
    <cellStyle name="20% - Accent1 39 2" xfId="2813"/>
    <cellStyle name="20% - Accent1 4" xfId="138"/>
    <cellStyle name="20% - Accent1 4 2" xfId="207"/>
    <cellStyle name="20% - Accent1 4 2 2" xfId="295"/>
    <cellStyle name="20% - Accent1 4 2 2 2" xfId="486"/>
    <cellStyle name="20% - Accent1 4 2 2 2 2" xfId="1079"/>
    <cellStyle name="20% - Accent1 4 2 2 2 2 2" xfId="2420"/>
    <cellStyle name="20% - Accent1 4 2 2 2 3" xfId="1868"/>
    <cellStyle name="20% - Accent1 4 2 2 3" xfId="929"/>
    <cellStyle name="20% - Accent1 4 2 2 3 2" xfId="2270"/>
    <cellStyle name="20% - Accent1 4 2 2 4" xfId="1718"/>
    <cellStyle name="20% - Accent1 4 2 3" xfId="439"/>
    <cellStyle name="20% - Accent1 4 2 3 2" xfId="1032"/>
    <cellStyle name="20% - Accent1 4 2 3 2 2" xfId="2373"/>
    <cellStyle name="20% - Accent1 4 2 3 3" xfId="1821"/>
    <cellStyle name="20% - Accent1 4 2 4" xfId="882"/>
    <cellStyle name="20% - Accent1 4 2 4 2" xfId="2223"/>
    <cellStyle name="20% - Accent1 4 2 5" xfId="1671"/>
    <cellStyle name="20% - Accent1 4 3" xfId="278"/>
    <cellStyle name="20% - Accent1 4 3 2" xfId="469"/>
    <cellStyle name="20% - Accent1 4 3 2 2" xfId="1062"/>
    <cellStyle name="20% - Accent1 4 3 2 2 2" xfId="2403"/>
    <cellStyle name="20% - Accent1 4 3 2 3" xfId="1851"/>
    <cellStyle name="20% - Accent1 4 3 3" xfId="912"/>
    <cellStyle name="20% - Accent1 4 3 3 2" xfId="2253"/>
    <cellStyle name="20% - Accent1 4 3 4" xfId="1701"/>
    <cellStyle name="20% - Accent1 4 4" xfId="422"/>
    <cellStyle name="20% - Accent1 4 4 2" xfId="1015"/>
    <cellStyle name="20% - Accent1 4 4 2 2" xfId="2356"/>
    <cellStyle name="20% - Accent1 4 4 3" xfId="1804"/>
    <cellStyle name="20% - Accent1 4 5" xfId="865"/>
    <cellStyle name="20% - Accent1 4 5 2" xfId="2206"/>
    <cellStyle name="20% - Accent1 4 6" xfId="1654"/>
    <cellStyle name="20% - Accent1 40" xfId="1486"/>
    <cellStyle name="20% - Accent1 40 2" xfId="2827"/>
    <cellStyle name="20% - Accent1 41" xfId="1500"/>
    <cellStyle name="20% - Accent1 41 2" xfId="2841"/>
    <cellStyle name="20% - Accent1 42" xfId="1514"/>
    <cellStyle name="20% - Accent1 42 2" xfId="2855"/>
    <cellStyle name="20% - Accent1 43" xfId="1528"/>
    <cellStyle name="20% - Accent1 43 2" xfId="2869"/>
    <cellStyle name="20% - Accent1 44" xfId="1542"/>
    <cellStyle name="20% - Accent1 44 2" xfId="2883"/>
    <cellStyle name="20% - Accent1 45" xfId="1556"/>
    <cellStyle name="20% - Accent1 45 2" xfId="2897"/>
    <cellStyle name="20% - Accent1 46" xfId="1570"/>
    <cellStyle name="20% - Accent1 46 2" xfId="2911"/>
    <cellStyle name="20% - Accent1 47" xfId="1584"/>
    <cellStyle name="20% - Accent1 47 2" xfId="2925"/>
    <cellStyle name="20% - Accent1 48" xfId="1614"/>
    <cellStyle name="20% - Accent1 49" xfId="1621"/>
    <cellStyle name="20% - Accent1 5" xfId="181"/>
    <cellStyle name="20% - Accent1 6" xfId="238"/>
    <cellStyle name="20% - Accent1 6 2" xfId="454"/>
    <cellStyle name="20% - Accent1 6 2 2" xfId="1047"/>
    <cellStyle name="20% - Accent1 6 2 2 2" xfId="2388"/>
    <cellStyle name="20% - Accent1 6 2 3" xfId="1836"/>
    <cellStyle name="20% - Accent1 6 3" xfId="897"/>
    <cellStyle name="20% - Accent1 6 3 2" xfId="2238"/>
    <cellStyle name="20% - Accent1 6 4" xfId="1686"/>
    <cellStyle name="20% - Accent1 7" xfId="245"/>
    <cellStyle name="20% - Accent1 8" xfId="310"/>
    <cellStyle name="20% - Accent1 8 2" xfId="501"/>
    <cellStyle name="20% - Accent1 8 2 2" xfId="1094"/>
    <cellStyle name="20% - Accent1 8 2 2 2" xfId="2435"/>
    <cellStyle name="20% - Accent1 8 2 3" xfId="1883"/>
    <cellStyle name="20% - Accent1 8 3" xfId="944"/>
    <cellStyle name="20% - Accent1 8 3 2" xfId="2285"/>
    <cellStyle name="20% - Accent1 8 4" xfId="1733"/>
    <cellStyle name="20% - Accent1 9" xfId="324"/>
    <cellStyle name="20% - Accent1 9 2" xfId="515"/>
    <cellStyle name="20% - Accent1 9 2 2" xfId="1108"/>
    <cellStyle name="20% - Accent1 9 2 2 2" xfId="2449"/>
    <cellStyle name="20% - Accent1 9 2 3" xfId="1897"/>
    <cellStyle name="20% - Accent1 9 3" xfId="958"/>
    <cellStyle name="20% - Accent1 9 3 2" xfId="2299"/>
    <cellStyle name="20% - Accent1 9 4" xfId="1747"/>
    <cellStyle name="20% - Accent2" xfId="23" builtinId="34" customBuiltin="1"/>
    <cellStyle name="20% - Accent2 10" xfId="340"/>
    <cellStyle name="20% - Accent2 10 2" xfId="531"/>
    <cellStyle name="20% - Accent2 10 2 2" xfId="1124"/>
    <cellStyle name="20% - Accent2 10 2 2 2" xfId="2465"/>
    <cellStyle name="20% - Accent2 10 2 3" xfId="1913"/>
    <cellStyle name="20% - Accent2 10 3" xfId="974"/>
    <cellStyle name="20% - Accent2 10 3 2" xfId="2315"/>
    <cellStyle name="20% - Accent2 10 4" xfId="1763"/>
    <cellStyle name="20% - Accent2 11" xfId="354"/>
    <cellStyle name="20% - Accent2 11 2" xfId="545"/>
    <cellStyle name="20% - Accent2 11 2 2" xfId="1138"/>
    <cellStyle name="20% - Accent2 11 2 2 2" xfId="2479"/>
    <cellStyle name="20% - Accent2 11 2 3" xfId="1927"/>
    <cellStyle name="20% - Accent2 11 3" xfId="988"/>
    <cellStyle name="20% - Accent2 11 3 2" xfId="2329"/>
    <cellStyle name="20% - Accent2 11 4" xfId="1777"/>
    <cellStyle name="20% - Accent2 12" xfId="381"/>
    <cellStyle name="20% - Accent2 12 2" xfId="1002"/>
    <cellStyle name="20% - Accent2 12 2 2" xfId="2343"/>
    <cellStyle name="20% - Accent2 12 3" xfId="1791"/>
    <cellStyle name="20% - Accent2 13" xfId="400"/>
    <cellStyle name="20% - Accent2 14" xfId="559"/>
    <cellStyle name="20% - Accent2 14 2" xfId="1152"/>
    <cellStyle name="20% - Accent2 14 2 2" xfId="2493"/>
    <cellStyle name="20% - Accent2 14 3" xfId="1941"/>
    <cellStyle name="20% - Accent2 15" xfId="573"/>
    <cellStyle name="20% - Accent2 15 2" xfId="1166"/>
    <cellStyle name="20% - Accent2 15 2 2" xfId="2507"/>
    <cellStyle name="20% - Accent2 15 3" xfId="1955"/>
    <cellStyle name="20% - Accent2 16" xfId="587"/>
    <cellStyle name="20% - Accent2 16 2" xfId="1180"/>
    <cellStyle name="20% - Accent2 16 2 2" xfId="2521"/>
    <cellStyle name="20% - Accent2 16 3" xfId="1969"/>
    <cellStyle name="20% - Accent2 17" xfId="601"/>
    <cellStyle name="20% - Accent2 17 2" xfId="1194"/>
    <cellStyle name="20% - Accent2 17 2 2" xfId="2535"/>
    <cellStyle name="20% - Accent2 17 3" xfId="1983"/>
    <cellStyle name="20% - Accent2 18" xfId="615"/>
    <cellStyle name="20% - Accent2 18 2" xfId="1208"/>
    <cellStyle name="20% - Accent2 18 2 2" xfId="2549"/>
    <cellStyle name="20% - Accent2 18 3" xfId="1997"/>
    <cellStyle name="20% - Accent2 19" xfId="629"/>
    <cellStyle name="20% - Accent2 19 2" xfId="1222"/>
    <cellStyle name="20% - Accent2 19 2 2" xfId="2563"/>
    <cellStyle name="20% - Accent2 19 3" xfId="2011"/>
    <cellStyle name="20% - Accent2 2" xfId="62"/>
    <cellStyle name="20% - Accent2 20" xfId="643"/>
    <cellStyle name="20% - Accent2 20 2" xfId="1236"/>
    <cellStyle name="20% - Accent2 20 2 2" xfId="2577"/>
    <cellStyle name="20% - Accent2 20 3" xfId="2025"/>
    <cellStyle name="20% - Accent2 21" xfId="657"/>
    <cellStyle name="20% - Accent2 21 2" xfId="1250"/>
    <cellStyle name="20% - Accent2 21 2 2" xfId="2591"/>
    <cellStyle name="20% - Accent2 21 3" xfId="2039"/>
    <cellStyle name="20% - Accent2 22" xfId="671"/>
    <cellStyle name="20% - Accent2 22 2" xfId="1264"/>
    <cellStyle name="20% - Accent2 22 2 2" xfId="2605"/>
    <cellStyle name="20% - Accent2 22 3" xfId="2053"/>
    <cellStyle name="20% - Accent2 23" xfId="685"/>
    <cellStyle name="20% - Accent2 23 2" xfId="1278"/>
    <cellStyle name="20% - Accent2 23 2 2" xfId="2619"/>
    <cellStyle name="20% - Accent2 23 3" xfId="2067"/>
    <cellStyle name="20% - Accent2 24" xfId="699"/>
    <cellStyle name="20% - Accent2 24 2" xfId="1292"/>
    <cellStyle name="20% - Accent2 24 2 2" xfId="2633"/>
    <cellStyle name="20% - Accent2 24 3" xfId="2081"/>
    <cellStyle name="20% - Accent2 25" xfId="713"/>
    <cellStyle name="20% - Accent2 25 2" xfId="1306"/>
    <cellStyle name="20% - Accent2 25 2 2" xfId="2647"/>
    <cellStyle name="20% - Accent2 25 3" xfId="2095"/>
    <cellStyle name="20% - Accent2 26" xfId="727"/>
    <cellStyle name="20% - Accent2 26 2" xfId="1320"/>
    <cellStyle name="20% - Accent2 26 2 2" xfId="2661"/>
    <cellStyle name="20% - Accent2 26 3" xfId="2109"/>
    <cellStyle name="20% - Accent2 27" xfId="741"/>
    <cellStyle name="20% - Accent2 27 2" xfId="1334"/>
    <cellStyle name="20% - Accent2 27 2 2" xfId="2675"/>
    <cellStyle name="20% - Accent2 27 3" xfId="2123"/>
    <cellStyle name="20% - Accent2 28" xfId="755"/>
    <cellStyle name="20% - Accent2 28 2" xfId="1348"/>
    <cellStyle name="20% - Accent2 28 2 2" xfId="2689"/>
    <cellStyle name="20% - Accent2 28 3" xfId="2137"/>
    <cellStyle name="20% - Accent2 29" xfId="769"/>
    <cellStyle name="20% - Accent2 29 2" xfId="1362"/>
    <cellStyle name="20% - Accent2 29 2 2" xfId="2703"/>
    <cellStyle name="20% - Accent2 29 3" xfId="2151"/>
    <cellStyle name="20% - Accent2 3" xfId="100"/>
    <cellStyle name="20% - Accent2 30" xfId="783"/>
    <cellStyle name="20% - Accent2 30 2" xfId="1376"/>
    <cellStyle name="20% - Accent2 30 2 2" xfId="2717"/>
    <cellStyle name="20% - Accent2 30 3" xfId="2165"/>
    <cellStyle name="20% - Accent2 31" xfId="797"/>
    <cellStyle name="20% - Accent2 31 2" xfId="1390"/>
    <cellStyle name="20% - Accent2 31 2 2" xfId="2731"/>
    <cellStyle name="20% - Accent2 31 3" xfId="2179"/>
    <cellStyle name="20% - Accent2 32" xfId="829"/>
    <cellStyle name="20% - Accent2 32 2" xfId="2193"/>
    <cellStyle name="20% - Accent2 33" xfId="843"/>
    <cellStyle name="20% - Accent2 34" xfId="1404"/>
    <cellStyle name="20% - Accent2 34 2" xfId="2745"/>
    <cellStyle name="20% - Accent2 35" xfId="1418"/>
    <cellStyle name="20% - Accent2 35 2" xfId="2759"/>
    <cellStyle name="20% - Accent2 36" xfId="1432"/>
    <cellStyle name="20% - Accent2 36 2" xfId="2773"/>
    <cellStyle name="20% - Accent2 37" xfId="1446"/>
    <cellStyle name="20% - Accent2 37 2" xfId="2787"/>
    <cellStyle name="20% - Accent2 38" xfId="1460"/>
    <cellStyle name="20% - Accent2 38 2" xfId="2801"/>
    <cellStyle name="20% - Accent2 39" xfId="1474"/>
    <cellStyle name="20% - Accent2 39 2" xfId="2815"/>
    <cellStyle name="20% - Accent2 4" xfId="142"/>
    <cellStyle name="20% - Accent2 4 2" xfId="209"/>
    <cellStyle name="20% - Accent2 4 2 2" xfId="297"/>
    <cellStyle name="20% - Accent2 4 2 2 2" xfId="488"/>
    <cellStyle name="20% - Accent2 4 2 2 2 2" xfId="1081"/>
    <cellStyle name="20% - Accent2 4 2 2 2 2 2" xfId="2422"/>
    <cellStyle name="20% - Accent2 4 2 2 2 3" xfId="1870"/>
    <cellStyle name="20% - Accent2 4 2 2 3" xfId="931"/>
    <cellStyle name="20% - Accent2 4 2 2 3 2" xfId="2272"/>
    <cellStyle name="20% - Accent2 4 2 2 4" xfId="1720"/>
    <cellStyle name="20% - Accent2 4 2 3" xfId="441"/>
    <cellStyle name="20% - Accent2 4 2 3 2" xfId="1034"/>
    <cellStyle name="20% - Accent2 4 2 3 2 2" xfId="2375"/>
    <cellStyle name="20% - Accent2 4 2 3 3" xfId="1823"/>
    <cellStyle name="20% - Accent2 4 2 4" xfId="884"/>
    <cellStyle name="20% - Accent2 4 2 4 2" xfId="2225"/>
    <cellStyle name="20% - Accent2 4 2 5" xfId="1673"/>
    <cellStyle name="20% - Accent2 4 3" xfId="280"/>
    <cellStyle name="20% - Accent2 4 3 2" xfId="471"/>
    <cellStyle name="20% - Accent2 4 3 2 2" xfId="1064"/>
    <cellStyle name="20% - Accent2 4 3 2 2 2" xfId="2405"/>
    <cellStyle name="20% - Accent2 4 3 2 3" xfId="1853"/>
    <cellStyle name="20% - Accent2 4 3 3" xfId="914"/>
    <cellStyle name="20% - Accent2 4 3 3 2" xfId="2255"/>
    <cellStyle name="20% - Accent2 4 3 4" xfId="1703"/>
    <cellStyle name="20% - Accent2 4 4" xfId="424"/>
    <cellStyle name="20% - Accent2 4 4 2" xfId="1017"/>
    <cellStyle name="20% - Accent2 4 4 2 2" xfId="2358"/>
    <cellStyle name="20% - Accent2 4 4 3" xfId="1806"/>
    <cellStyle name="20% - Accent2 4 5" xfId="867"/>
    <cellStyle name="20% - Accent2 4 5 2" xfId="2208"/>
    <cellStyle name="20% - Accent2 4 6" xfId="1656"/>
    <cellStyle name="20% - Accent2 40" xfId="1488"/>
    <cellStyle name="20% - Accent2 40 2" xfId="2829"/>
    <cellStyle name="20% - Accent2 41" xfId="1502"/>
    <cellStyle name="20% - Accent2 41 2" xfId="2843"/>
    <cellStyle name="20% - Accent2 42" xfId="1516"/>
    <cellStyle name="20% - Accent2 42 2" xfId="2857"/>
    <cellStyle name="20% - Accent2 43" xfId="1530"/>
    <cellStyle name="20% - Accent2 43 2" xfId="2871"/>
    <cellStyle name="20% - Accent2 44" xfId="1544"/>
    <cellStyle name="20% - Accent2 44 2" xfId="2885"/>
    <cellStyle name="20% - Accent2 45" xfId="1558"/>
    <cellStyle name="20% - Accent2 45 2" xfId="2899"/>
    <cellStyle name="20% - Accent2 46" xfId="1572"/>
    <cellStyle name="20% - Accent2 46 2" xfId="2913"/>
    <cellStyle name="20% - Accent2 47" xfId="1586"/>
    <cellStyle name="20% - Accent2 47 2" xfId="2927"/>
    <cellStyle name="20% - Accent2 48" xfId="1618"/>
    <cellStyle name="20% - Accent2 49" xfId="1632"/>
    <cellStyle name="20% - Accent2 5" xfId="185"/>
    <cellStyle name="20% - Accent2 6" xfId="242"/>
    <cellStyle name="20% - Accent2 6 2" xfId="456"/>
    <cellStyle name="20% - Accent2 6 2 2" xfId="1049"/>
    <cellStyle name="20% - Accent2 6 2 2 2" xfId="2390"/>
    <cellStyle name="20% - Accent2 6 2 3" xfId="1838"/>
    <cellStyle name="20% - Accent2 6 3" xfId="899"/>
    <cellStyle name="20% - Accent2 6 3 2" xfId="2240"/>
    <cellStyle name="20% - Accent2 6 4" xfId="1688"/>
    <cellStyle name="20% - Accent2 7" xfId="256"/>
    <cellStyle name="20% - Accent2 8" xfId="312"/>
    <cellStyle name="20% - Accent2 8 2" xfId="503"/>
    <cellStyle name="20% - Accent2 8 2 2" xfId="1096"/>
    <cellStyle name="20% - Accent2 8 2 2 2" xfId="2437"/>
    <cellStyle name="20% - Accent2 8 2 3" xfId="1885"/>
    <cellStyle name="20% - Accent2 8 3" xfId="946"/>
    <cellStyle name="20% - Accent2 8 3 2" xfId="2287"/>
    <cellStyle name="20% - Accent2 8 4" xfId="1735"/>
    <cellStyle name="20% - Accent2 9" xfId="326"/>
    <cellStyle name="20% - Accent2 9 2" xfId="517"/>
    <cellStyle name="20% - Accent2 9 2 2" xfId="1110"/>
    <cellStyle name="20% - Accent2 9 2 2 2" xfId="2451"/>
    <cellStyle name="20% - Accent2 9 2 3" xfId="1899"/>
    <cellStyle name="20% - Accent2 9 3" xfId="960"/>
    <cellStyle name="20% - Accent2 9 3 2" xfId="2301"/>
    <cellStyle name="20% - Accent2 9 4" xfId="1749"/>
    <cellStyle name="20% - Accent3" xfId="27" builtinId="38" customBuiltin="1"/>
    <cellStyle name="20% - Accent3 10" xfId="342"/>
    <cellStyle name="20% - Accent3 10 2" xfId="533"/>
    <cellStyle name="20% - Accent3 10 2 2" xfId="1126"/>
    <cellStyle name="20% - Accent3 10 2 2 2" xfId="2467"/>
    <cellStyle name="20% - Accent3 10 2 3" xfId="1915"/>
    <cellStyle name="20% - Accent3 10 3" xfId="976"/>
    <cellStyle name="20% - Accent3 10 3 2" xfId="2317"/>
    <cellStyle name="20% - Accent3 10 4" xfId="1765"/>
    <cellStyle name="20% - Accent3 11" xfId="356"/>
    <cellStyle name="20% - Accent3 11 2" xfId="547"/>
    <cellStyle name="20% - Accent3 11 2 2" xfId="1140"/>
    <cellStyle name="20% - Accent3 11 2 2 2" xfId="2481"/>
    <cellStyle name="20% - Accent3 11 2 3" xfId="1929"/>
    <cellStyle name="20% - Accent3 11 3" xfId="990"/>
    <cellStyle name="20% - Accent3 11 3 2" xfId="2331"/>
    <cellStyle name="20% - Accent3 11 4" xfId="1779"/>
    <cellStyle name="20% - Accent3 12" xfId="385"/>
    <cellStyle name="20% - Accent3 12 2" xfId="1004"/>
    <cellStyle name="20% - Accent3 12 2 2" xfId="2345"/>
    <cellStyle name="20% - Accent3 12 3" xfId="1793"/>
    <cellStyle name="20% - Accent3 13" xfId="404"/>
    <cellStyle name="20% - Accent3 14" xfId="561"/>
    <cellStyle name="20% - Accent3 14 2" xfId="1154"/>
    <cellStyle name="20% - Accent3 14 2 2" xfId="2495"/>
    <cellStyle name="20% - Accent3 14 3" xfId="1943"/>
    <cellStyle name="20% - Accent3 15" xfId="575"/>
    <cellStyle name="20% - Accent3 15 2" xfId="1168"/>
    <cellStyle name="20% - Accent3 15 2 2" xfId="2509"/>
    <cellStyle name="20% - Accent3 15 3" xfId="1957"/>
    <cellStyle name="20% - Accent3 16" xfId="589"/>
    <cellStyle name="20% - Accent3 16 2" xfId="1182"/>
    <cellStyle name="20% - Accent3 16 2 2" xfId="2523"/>
    <cellStyle name="20% - Accent3 16 3" xfId="1971"/>
    <cellStyle name="20% - Accent3 17" xfId="603"/>
    <cellStyle name="20% - Accent3 17 2" xfId="1196"/>
    <cellStyle name="20% - Accent3 17 2 2" xfId="2537"/>
    <cellStyle name="20% - Accent3 17 3" xfId="1985"/>
    <cellStyle name="20% - Accent3 18" xfId="617"/>
    <cellStyle name="20% - Accent3 18 2" xfId="1210"/>
    <cellStyle name="20% - Accent3 18 2 2" xfId="2551"/>
    <cellStyle name="20% - Accent3 18 3" xfId="1999"/>
    <cellStyle name="20% - Accent3 19" xfId="631"/>
    <cellStyle name="20% - Accent3 19 2" xfId="1224"/>
    <cellStyle name="20% - Accent3 19 2 2" xfId="2565"/>
    <cellStyle name="20% - Accent3 19 3" xfId="2013"/>
    <cellStyle name="20% - Accent3 2" xfId="66"/>
    <cellStyle name="20% - Accent3 20" xfId="645"/>
    <cellStyle name="20% - Accent3 20 2" xfId="1238"/>
    <cellStyle name="20% - Accent3 20 2 2" xfId="2579"/>
    <cellStyle name="20% - Accent3 20 3" xfId="2027"/>
    <cellStyle name="20% - Accent3 21" xfId="659"/>
    <cellStyle name="20% - Accent3 21 2" xfId="1252"/>
    <cellStyle name="20% - Accent3 21 2 2" xfId="2593"/>
    <cellStyle name="20% - Accent3 21 3" xfId="2041"/>
    <cellStyle name="20% - Accent3 22" xfId="673"/>
    <cellStyle name="20% - Accent3 22 2" xfId="1266"/>
    <cellStyle name="20% - Accent3 22 2 2" xfId="2607"/>
    <cellStyle name="20% - Accent3 22 3" xfId="2055"/>
    <cellStyle name="20% - Accent3 23" xfId="687"/>
    <cellStyle name="20% - Accent3 23 2" xfId="1280"/>
    <cellStyle name="20% - Accent3 23 2 2" xfId="2621"/>
    <cellStyle name="20% - Accent3 23 3" xfId="2069"/>
    <cellStyle name="20% - Accent3 24" xfId="701"/>
    <cellStyle name="20% - Accent3 24 2" xfId="1294"/>
    <cellStyle name="20% - Accent3 24 2 2" xfId="2635"/>
    <cellStyle name="20% - Accent3 24 3" xfId="2083"/>
    <cellStyle name="20% - Accent3 25" xfId="715"/>
    <cellStyle name="20% - Accent3 25 2" xfId="1308"/>
    <cellStyle name="20% - Accent3 25 2 2" xfId="2649"/>
    <cellStyle name="20% - Accent3 25 3" xfId="2097"/>
    <cellStyle name="20% - Accent3 26" xfId="729"/>
    <cellStyle name="20% - Accent3 26 2" xfId="1322"/>
    <cellStyle name="20% - Accent3 26 2 2" xfId="2663"/>
    <cellStyle name="20% - Accent3 26 3" xfId="2111"/>
    <cellStyle name="20% - Accent3 27" xfId="743"/>
    <cellStyle name="20% - Accent3 27 2" xfId="1336"/>
    <cellStyle name="20% - Accent3 27 2 2" xfId="2677"/>
    <cellStyle name="20% - Accent3 27 3" xfId="2125"/>
    <cellStyle name="20% - Accent3 28" xfId="757"/>
    <cellStyle name="20% - Accent3 28 2" xfId="1350"/>
    <cellStyle name="20% - Accent3 28 2 2" xfId="2691"/>
    <cellStyle name="20% - Accent3 28 3" xfId="2139"/>
    <cellStyle name="20% - Accent3 29" xfId="771"/>
    <cellStyle name="20% - Accent3 29 2" xfId="1364"/>
    <cellStyle name="20% - Accent3 29 2 2" xfId="2705"/>
    <cellStyle name="20% - Accent3 29 3" xfId="2153"/>
    <cellStyle name="20% - Accent3 3" xfId="104"/>
    <cellStyle name="20% - Accent3 30" xfId="785"/>
    <cellStyle name="20% - Accent3 30 2" xfId="1378"/>
    <cellStyle name="20% - Accent3 30 2 2" xfId="2719"/>
    <cellStyle name="20% - Accent3 30 3" xfId="2167"/>
    <cellStyle name="20% - Accent3 31" xfId="799"/>
    <cellStyle name="20% - Accent3 31 2" xfId="1392"/>
    <cellStyle name="20% - Accent3 31 2 2" xfId="2733"/>
    <cellStyle name="20% - Accent3 31 3" xfId="2181"/>
    <cellStyle name="20% - Accent3 32" xfId="833"/>
    <cellStyle name="20% - Accent3 32 2" xfId="2195"/>
    <cellStyle name="20% - Accent3 33" xfId="827"/>
    <cellStyle name="20% - Accent3 34" xfId="1406"/>
    <cellStyle name="20% - Accent3 34 2" xfId="2747"/>
    <cellStyle name="20% - Accent3 35" xfId="1420"/>
    <cellStyle name="20% - Accent3 35 2" xfId="2761"/>
    <cellStyle name="20% - Accent3 36" xfId="1434"/>
    <cellStyle name="20% - Accent3 36 2" xfId="2775"/>
    <cellStyle name="20% - Accent3 37" xfId="1448"/>
    <cellStyle name="20% - Accent3 37 2" xfId="2789"/>
    <cellStyle name="20% - Accent3 38" xfId="1462"/>
    <cellStyle name="20% - Accent3 38 2" xfId="2803"/>
    <cellStyle name="20% - Accent3 39" xfId="1476"/>
    <cellStyle name="20% - Accent3 39 2" xfId="2817"/>
    <cellStyle name="20% - Accent3 4" xfId="146"/>
    <cellStyle name="20% - Accent3 4 2" xfId="211"/>
    <cellStyle name="20% - Accent3 4 2 2" xfId="299"/>
    <cellStyle name="20% - Accent3 4 2 2 2" xfId="490"/>
    <cellStyle name="20% - Accent3 4 2 2 2 2" xfId="1083"/>
    <cellStyle name="20% - Accent3 4 2 2 2 2 2" xfId="2424"/>
    <cellStyle name="20% - Accent3 4 2 2 2 3" xfId="1872"/>
    <cellStyle name="20% - Accent3 4 2 2 3" xfId="933"/>
    <cellStyle name="20% - Accent3 4 2 2 3 2" xfId="2274"/>
    <cellStyle name="20% - Accent3 4 2 2 4" xfId="1722"/>
    <cellStyle name="20% - Accent3 4 2 3" xfId="443"/>
    <cellStyle name="20% - Accent3 4 2 3 2" xfId="1036"/>
    <cellStyle name="20% - Accent3 4 2 3 2 2" xfId="2377"/>
    <cellStyle name="20% - Accent3 4 2 3 3" xfId="1825"/>
    <cellStyle name="20% - Accent3 4 2 4" xfId="886"/>
    <cellStyle name="20% - Accent3 4 2 4 2" xfId="2227"/>
    <cellStyle name="20% - Accent3 4 2 5" xfId="1675"/>
    <cellStyle name="20% - Accent3 4 3" xfId="282"/>
    <cellStyle name="20% - Accent3 4 3 2" xfId="473"/>
    <cellStyle name="20% - Accent3 4 3 2 2" xfId="1066"/>
    <cellStyle name="20% - Accent3 4 3 2 2 2" xfId="2407"/>
    <cellStyle name="20% - Accent3 4 3 2 3" xfId="1855"/>
    <cellStyle name="20% - Accent3 4 3 3" xfId="916"/>
    <cellStyle name="20% - Accent3 4 3 3 2" xfId="2257"/>
    <cellStyle name="20% - Accent3 4 3 4" xfId="1705"/>
    <cellStyle name="20% - Accent3 4 4" xfId="426"/>
    <cellStyle name="20% - Accent3 4 4 2" xfId="1019"/>
    <cellStyle name="20% - Accent3 4 4 2 2" xfId="2360"/>
    <cellStyle name="20% - Accent3 4 4 3" xfId="1808"/>
    <cellStyle name="20% - Accent3 4 5" xfId="869"/>
    <cellStyle name="20% - Accent3 4 5 2" xfId="2210"/>
    <cellStyle name="20% - Accent3 4 6" xfId="1658"/>
    <cellStyle name="20% - Accent3 40" xfId="1490"/>
    <cellStyle name="20% - Accent3 40 2" xfId="2831"/>
    <cellStyle name="20% - Accent3 41" xfId="1504"/>
    <cellStyle name="20% - Accent3 41 2" xfId="2845"/>
    <cellStyle name="20% - Accent3 42" xfId="1518"/>
    <cellStyle name="20% - Accent3 42 2" xfId="2859"/>
    <cellStyle name="20% - Accent3 43" xfId="1532"/>
    <cellStyle name="20% - Accent3 43 2" xfId="2873"/>
    <cellStyle name="20% - Accent3 44" xfId="1546"/>
    <cellStyle name="20% - Accent3 44 2" xfId="2887"/>
    <cellStyle name="20% - Accent3 45" xfId="1560"/>
    <cellStyle name="20% - Accent3 45 2" xfId="2901"/>
    <cellStyle name="20% - Accent3 46" xfId="1574"/>
    <cellStyle name="20% - Accent3 46 2" xfId="2915"/>
    <cellStyle name="20% - Accent3 47" xfId="1588"/>
    <cellStyle name="20% - Accent3 47 2" xfId="2929"/>
    <cellStyle name="20% - Accent3 48" xfId="1622"/>
    <cellStyle name="20% - Accent3 49" xfId="1616"/>
    <cellStyle name="20% - Accent3 5" xfId="189"/>
    <cellStyle name="20% - Accent3 6" xfId="246"/>
    <cellStyle name="20% - Accent3 6 2" xfId="458"/>
    <cellStyle name="20% - Accent3 6 2 2" xfId="1051"/>
    <cellStyle name="20% - Accent3 6 2 2 2" xfId="2392"/>
    <cellStyle name="20% - Accent3 6 2 3" xfId="1840"/>
    <cellStyle name="20% - Accent3 6 3" xfId="901"/>
    <cellStyle name="20% - Accent3 6 3 2" xfId="2242"/>
    <cellStyle name="20% - Accent3 6 4" xfId="1690"/>
    <cellStyle name="20% - Accent3 7" xfId="240"/>
    <cellStyle name="20% - Accent3 8" xfId="314"/>
    <cellStyle name="20% - Accent3 8 2" xfId="505"/>
    <cellStyle name="20% - Accent3 8 2 2" xfId="1098"/>
    <cellStyle name="20% - Accent3 8 2 2 2" xfId="2439"/>
    <cellStyle name="20% - Accent3 8 2 3" xfId="1887"/>
    <cellStyle name="20% - Accent3 8 3" xfId="948"/>
    <cellStyle name="20% - Accent3 8 3 2" xfId="2289"/>
    <cellStyle name="20% - Accent3 8 4" xfId="1737"/>
    <cellStyle name="20% - Accent3 9" xfId="328"/>
    <cellStyle name="20% - Accent3 9 2" xfId="519"/>
    <cellStyle name="20% - Accent3 9 2 2" xfId="1112"/>
    <cellStyle name="20% - Accent3 9 2 2 2" xfId="2453"/>
    <cellStyle name="20% - Accent3 9 2 3" xfId="1901"/>
    <cellStyle name="20% - Accent3 9 3" xfId="962"/>
    <cellStyle name="20% - Accent3 9 3 2" xfId="2303"/>
    <cellStyle name="20% - Accent3 9 4" xfId="1751"/>
    <cellStyle name="20% - Accent4" xfId="31" builtinId="42" customBuiltin="1"/>
    <cellStyle name="20% - Accent4 10" xfId="344"/>
    <cellStyle name="20% - Accent4 10 2" xfId="535"/>
    <cellStyle name="20% - Accent4 10 2 2" xfId="1128"/>
    <cellStyle name="20% - Accent4 10 2 2 2" xfId="2469"/>
    <cellStyle name="20% - Accent4 10 2 3" xfId="1917"/>
    <cellStyle name="20% - Accent4 10 3" xfId="978"/>
    <cellStyle name="20% - Accent4 10 3 2" xfId="2319"/>
    <cellStyle name="20% - Accent4 10 4" xfId="1767"/>
    <cellStyle name="20% - Accent4 11" xfId="358"/>
    <cellStyle name="20% - Accent4 11 2" xfId="549"/>
    <cellStyle name="20% - Accent4 11 2 2" xfId="1142"/>
    <cellStyle name="20% - Accent4 11 2 2 2" xfId="2483"/>
    <cellStyle name="20% - Accent4 11 2 3" xfId="1931"/>
    <cellStyle name="20% - Accent4 11 3" xfId="992"/>
    <cellStyle name="20% - Accent4 11 3 2" xfId="2333"/>
    <cellStyle name="20% - Accent4 11 4" xfId="1781"/>
    <cellStyle name="20% - Accent4 12" xfId="389"/>
    <cellStyle name="20% - Accent4 12 2" xfId="1006"/>
    <cellStyle name="20% - Accent4 12 2 2" xfId="2347"/>
    <cellStyle name="20% - Accent4 12 3" xfId="1795"/>
    <cellStyle name="20% - Accent4 13" xfId="408"/>
    <cellStyle name="20% - Accent4 14" xfId="563"/>
    <cellStyle name="20% - Accent4 14 2" xfId="1156"/>
    <cellStyle name="20% - Accent4 14 2 2" xfId="2497"/>
    <cellStyle name="20% - Accent4 14 3" xfId="1945"/>
    <cellStyle name="20% - Accent4 15" xfId="577"/>
    <cellStyle name="20% - Accent4 15 2" xfId="1170"/>
    <cellStyle name="20% - Accent4 15 2 2" xfId="2511"/>
    <cellStyle name="20% - Accent4 15 3" xfId="1959"/>
    <cellStyle name="20% - Accent4 16" xfId="591"/>
    <cellStyle name="20% - Accent4 16 2" xfId="1184"/>
    <cellStyle name="20% - Accent4 16 2 2" xfId="2525"/>
    <cellStyle name="20% - Accent4 16 3" xfId="1973"/>
    <cellStyle name="20% - Accent4 17" xfId="605"/>
    <cellStyle name="20% - Accent4 17 2" xfId="1198"/>
    <cellStyle name="20% - Accent4 17 2 2" xfId="2539"/>
    <cellStyle name="20% - Accent4 17 3" xfId="1987"/>
    <cellStyle name="20% - Accent4 18" xfId="619"/>
    <cellStyle name="20% - Accent4 18 2" xfId="1212"/>
    <cellStyle name="20% - Accent4 18 2 2" xfId="2553"/>
    <cellStyle name="20% - Accent4 18 3" xfId="2001"/>
    <cellStyle name="20% - Accent4 19" xfId="633"/>
    <cellStyle name="20% - Accent4 19 2" xfId="1226"/>
    <cellStyle name="20% - Accent4 19 2 2" xfId="2567"/>
    <cellStyle name="20% - Accent4 19 3" xfId="2015"/>
    <cellStyle name="20% - Accent4 2" xfId="70"/>
    <cellStyle name="20% - Accent4 20" xfId="647"/>
    <cellStyle name="20% - Accent4 20 2" xfId="1240"/>
    <cellStyle name="20% - Accent4 20 2 2" xfId="2581"/>
    <cellStyle name="20% - Accent4 20 3" xfId="2029"/>
    <cellStyle name="20% - Accent4 21" xfId="661"/>
    <cellStyle name="20% - Accent4 21 2" xfId="1254"/>
    <cellStyle name="20% - Accent4 21 2 2" xfId="2595"/>
    <cellStyle name="20% - Accent4 21 3" xfId="2043"/>
    <cellStyle name="20% - Accent4 22" xfId="675"/>
    <cellStyle name="20% - Accent4 22 2" xfId="1268"/>
    <cellStyle name="20% - Accent4 22 2 2" xfId="2609"/>
    <cellStyle name="20% - Accent4 22 3" xfId="2057"/>
    <cellStyle name="20% - Accent4 23" xfId="689"/>
    <cellStyle name="20% - Accent4 23 2" xfId="1282"/>
    <cellStyle name="20% - Accent4 23 2 2" xfId="2623"/>
    <cellStyle name="20% - Accent4 23 3" xfId="2071"/>
    <cellStyle name="20% - Accent4 24" xfId="703"/>
    <cellStyle name="20% - Accent4 24 2" xfId="1296"/>
    <cellStyle name="20% - Accent4 24 2 2" xfId="2637"/>
    <cellStyle name="20% - Accent4 24 3" xfId="2085"/>
    <cellStyle name="20% - Accent4 25" xfId="717"/>
    <cellStyle name="20% - Accent4 25 2" xfId="1310"/>
    <cellStyle name="20% - Accent4 25 2 2" xfId="2651"/>
    <cellStyle name="20% - Accent4 25 3" xfId="2099"/>
    <cellStyle name="20% - Accent4 26" xfId="731"/>
    <cellStyle name="20% - Accent4 26 2" xfId="1324"/>
    <cellStyle name="20% - Accent4 26 2 2" xfId="2665"/>
    <cellStyle name="20% - Accent4 26 3" xfId="2113"/>
    <cellStyle name="20% - Accent4 27" xfId="745"/>
    <cellStyle name="20% - Accent4 27 2" xfId="1338"/>
    <cellStyle name="20% - Accent4 27 2 2" xfId="2679"/>
    <cellStyle name="20% - Accent4 27 3" xfId="2127"/>
    <cellStyle name="20% - Accent4 28" xfId="759"/>
    <cellStyle name="20% - Accent4 28 2" xfId="1352"/>
    <cellStyle name="20% - Accent4 28 2 2" xfId="2693"/>
    <cellStyle name="20% - Accent4 28 3" xfId="2141"/>
    <cellStyle name="20% - Accent4 29" xfId="773"/>
    <cellStyle name="20% - Accent4 29 2" xfId="1366"/>
    <cellStyle name="20% - Accent4 29 2 2" xfId="2707"/>
    <cellStyle name="20% - Accent4 29 3" xfId="2155"/>
    <cellStyle name="20% - Accent4 3" xfId="108"/>
    <cellStyle name="20% - Accent4 30" xfId="787"/>
    <cellStyle name="20% - Accent4 30 2" xfId="1380"/>
    <cellStyle name="20% - Accent4 30 2 2" xfId="2721"/>
    <cellStyle name="20% - Accent4 30 3" xfId="2169"/>
    <cellStyle name="20% - Accent4 31" xfId="801"/>
    <cellStyle name="20% - Accent4 31 2" xfId="1394"/>
    <cellStyle name="20% - Accent4 31 2 2" xfId="2735"/>
    <cellStyle name="20% - Accent4 31 3" xfId="2183"/>
    <cellStyle name="20% - Accent4 32" xfId="837"/>
    <cellStyle name="20% - Accent4 32 2" xfId="2197"/>
    <cellStyle name="20% - Accent4 33" xfId="851"/>
    <cellStyle name="20% - Accent4 34" xfId="1408"/>
    <cellStyle name="20% - Accent4 34 2" xfId="2749"/>
    <cellStyle name="20% - Accent4 35" xfId="1422"/>
    <cellStyle name="20% - Accent4 35 2" xfId="2763"/>
    <cellStyle name="20% - Accent4 36" xfId="1436"/>
    <cellStyle name="20% - Accent4 36 2" xfId="2777"/>
    <cellStyle name="20% - Accent4 37" xfId="1450"/>
    <cellStyle name="20% - Accent4 37 2" xfId="2791"/>
    <cellStyle name="20% - Accent4 38" xfId="1464"/>
    <cellStyle name="20% - Accent4 38 2" xfId="2805"/>
    <cellStyle name="20% - Accent4 39" xfId="1478"/>
    <cellStyle name="20% - Accent4 39 2" xfId="2819"/>
    <cellStyle name="20% - Accent4 4" xfId="150"/>
    <cellStyle name="20% - Accent4 4 2" xfId="213"/>
    <cellStyle name="20% - Accent4 4 2 2" xfId="301"/>
    <cellStyle name="20% - Accent4 4 2 2 2" xfId="492"/>
    <cellStyle name="20% - Accent4 4 2 2 2 2" xfId="1085"/>
    <cellStyle name="20% - Accent4 4 2 2 2 2 2" xfId="2426"/>
    <cellStyle name="20% - Accent4 4 2 2 2 3" xfId="1874"/>
    <cellStyle name="20% - Accent4 4 2 2 3" xfId="935"/>
    <cellStyle name="20% - Accent4 4 2 2 3 2" xfId="2276"/>
    <cellStyle name="20% - Accent4 4 2 2 4" xfId="1724"/>
    <cellStyle name="20% - Accent4 4 2 3" xfId="445"/>
    <cellStyle name="20% - Accent4 4 2 3 2" xfId="1038"/>
    <cellStyle name="20% - Accent4 4 2 3 2 2" xfId="2379"/>
    <cellStyle name="20% - Accent4 4 2 3 3" xfId="1827"/>
    <cellStyle name="20% - Accent4 4 2 4" xfId="888"/>
    <cellStyle name="20% - Accent4 4 2 4 2" xfId="2229"/>
    <cellStyle name="20% - Accent4 4 2 5" xfId="1677"/>
    <cellStyle name="20% - Accent4 4 3" xfId="284"/>
    <cellStyle name="20% - Accent4 4 3 2" xfId="475"/>
    <cellStyle name="20% - Accent4 4 3 2 2" xfId="1068"/>
    <cellStyle name="20% - Accent4 4 3 2 2 2" xfId="2409"/>
    <cellStyle name="20% - Accent4 4 3 2 3" xfId="1857"/>
    <cellStyle name="20% - Accent4 4 3 3" xfId="918"/>
    <cellStyle name="20% - Accent4 4 3 3 2" xfId="2259"/>
    <cellStyle name="20% - Accent4 4 3 4" xfId="1707"/>
    <cellStyle name="20% - Accent4 4 4" xfId="428"/>
    <cellStyle name="20% - Accent4 4 4 2" xfId="1021"/>
    <cellStyle name="20% - Accent4 4 4 2 2" xfId="2362"/>
    <cellStyle name="20% - Accent4 4 4 3" xfId="1810"/>
    <cellStyle name="20% - Accent4 4 5" xfId="871"/>
    <cellStyle name="20% - Accent4 4 5 2" xfId="2212"/>
    <cellStyle name="20% - Accent4 4 6" xfId="1660"/>
    <cellStyle name="20% - Accent4 40" xfId="1492"/>
    <cellStyle name="20% - Accent4 40 2" xfId="2833"/>
    <cellStyle name="20% - Accent4 41" xfId="1506"/>
    <cellStyle name="20% - Accent4 41 2" xfId="2847"/>
    <cellStyle name="20% - Accent4 42" xfId="1520"/>
    <cellStyle name="20% - Accent4 42 2" xfId="2861"/>
    <cellStyle name="20% - Accent4 43" xfId="1534"/>
    <cellStyle name="20% - Accent4 43 2" xfId="2875"/>
    <cellStyle name="20% - Accent4 44" xfId="1548"/>
    <cellStyle name="20% - Accent4 44 2" xfId="2889"/>
    <cellStyle name="20% - Accent4 45" xfId="1562"/>
    <cellStyle name="20% - Accent4 45 2" xfId="2903"/>
    <cellStyle name="20% - Accent4 46" xfId="1576"/>
    <cellStyle name="20% - Accent4 46 2" xfId="2917"/>
    <cellStyle name="20% - Accent4 47" xfId="1590"/>
    <cellStyle name="20% - Accent4 47 2" xfId="2931"/>
    <cellStyle name="20% - Accent4 48" xfId="1626"/>
    <cellStyle name="20% - Accent4 49" xfId="1640"/>
    <cellStyle name="20% - Accent4 5" xfId="193"/>
    <cellStyle name="20% - Accent4 6" xfId="250"/>
    <cellStyle name="20% - Accent4 6 2" xfId="460"/>
    <cellStyle name="20% - Accent4 6 2 2" xfId="1053"/>
    <cellStyle name="20% - Accent4 6 2 2 2" xfId="2394"/>
    <cellStyle name="20% - Accent4 6 2 3" xfId="1842"/>
    <cellStyle name="20% - Accent4 6 3" xfId="903"/>
    <cellStyle name="20% - Accent4 6 3 2" xfId="2244"/>
    <cellStyle name="20% - Accent4 6 4" xfId="1692"/>
    <cellStyle name="20% - Accent4 7" xfId="264"/>
    <cellStyle name="20% - Accent4 8" xfId="316"/>
    <cellStyle name="20% - Accent4 8 2" xfId="507"/>
    <cellStyle name="20% - Accent4 8 2 2" xfId="1100"/>
    <cellStyle name="20% - Accent4 8 2 2 2" xfId="2441"/>
    <cellStyle name="20% - Accent4 8 2 3" xfId="1889"/>
    <cellStyle name="20% - Accent4 8 3" xfId="950"/>
    <cellStyle name="20% - Accent4 8 3 2" xfId="2291"/>
    <cellStyle name="20% - Accent4 8 4" xfId="1739"/>
    <cellStyle name="20% - Accent4 9" xfId="330"/>
    <cellStyle name="20% - Accent4 9 2" xfId="521"/>
    <cellStyle name="20% - Accent4 9 2 2" xfId="1114"/>
    <cellStyle name="20% - Accent4 9 2 2 2" xfId="2455"/>
    <cellStyle name="20% - Accent4 9 2 3" xfId="1903"/>
    <cellStyle name="20% - Accent4 9 3" xfId="964"/>
    <cellStyle name="20% - Accent4 9 3 2" xfId="2305"/>
    <cellStyle name="20% - Accent4 9 4" xfId="1753"/>
    <cellStyle name="20% - Accent5" xfId="35" builtinId="46" customBuiltin="1"/>
    <cellStyle name="20% - Accent5 10" xfId="346"/>
    <cellStyle name="20% - Accent5 10 2" xfId="537"/>
    <cellStyle name="20% - Accent5 10 2 2" xfId="1130"/>
    <cellStyle name="20% - Accent5 10 2 2 2" xfId="2471"/>
    <cellStyle name="20% - Accent5 10 2 3" xfId="1919"/>
    <cellStyle name="20% - Accent5 10 3" xfId="980"/>
    <cellStyle name="20% - Accent5 10 3 2" xfId="2321"/>
    <cellStyle name="20% - Accent5 10 4" xfId="1769"/>
    <cellStyle name="20% - Accent5 11" xfId="360"/>
    <cellStyle name="20% - Accent5 11 2" xfId="551"/>
    <cellStyle name="20% - Accent5 11 2 2" xfId="1144"/>
    <cellStyle name="20% - Accent5 11 2 2 2" xfId="2485"/>
    <cellStyle name="20% - Accent5 11 2 3" xfId="1933"/>
    <cellStyle name="20% - Accent5 11 3" xfId="994"/>
    <cellStyle name="20% - Accent5 11 3 2" xfId="2335"/>
    <cellStyle name="20% - Accent5 11 4" xfId="1783"/>
    <cellStyle name="20% - Accent5 12" xfId="393"/>
    <cellStyle name="20% - Accent5 12 2" xfId="1008"/>
    <cellStyle name="20% - Accent5 12 2 2" xfId="2349"/>
    <cellStyle name="20% - Accent5 12 3" xfId="1797"/>
    <cellStyle name="20% - Accent5 13" xfId="412"/>
    <cellStyle name="20% - Accent5 14" xfId="565"/>
    <cellStyle name="20% - Accent5 14 2" xfId="1158"/>
    <cellStyle name="20% - Accent5 14 2 2" xfId="2499"/>
    <cellStyle name="20% - Accent5 14 3" xfId="1947"/>
    <cellStyle name="20% - Accent5 15" xfId="579"/>
    <cellStyle name="20% - Accent5 15 2" xfId="1172"/>
    <cellStyle name="20% - Accent5 15 2 2" xfId="2513"/>
    <cellStyle name="20% - Accent5 15 3" xfId="1961"/>
    <cellStyle name="20% - Accent5 16" xfId="593"/>
    <cellStyle name="20% - Accent5 16 2" xfId="1186"/>
    <cellStyle name="20% - Accent5 16 2 2" xfId="2527"/>
    <cellStyle name="20% - Accent5 16 3" xfId="1975"/>
    <cellStyle name="20% - Accent5 17" xfId="607"/>
    <cellStyle name="20% - Accent5 17 2" xfId="1200"/>
    <cellStyle name="20% - Accent5 17 2 2" xfId="2541"/>
    <cellStyle name="20% - Accent5 17 3" xfId="1989"/>
    <cellStyle name="20% - Accent5 18" xfId="621"/>
    <cellStyle name="20% - Accent5 18 2" xfId="1214"/>
    <cellStyle name="20% - Accent5 18 2 2" xfId="2555"/>
    <cellStyle name="20% - Accent5 18 3" xfId="2003"/>
    <cellStyle name="20% - Accent5 19" xfId="635"/>
    <cellStyle name="20% - Accent5 19 2" xfId="1228"/>
    <cellStyle name="20% - Accent5 19 2 2" xfId="2569"/>
    <cellStyle name="20% - Accent5 19 3" xfId="2017"/>
    <cellStyle name="20% - Accent5 2" xfId="74"/>
    <cellStyle name="20% - Accent5 20" xfId="649"/>
    <cellStyle name="20% - Accent5 20 2" xfId="1242"/>
    <cellStyle name="20% - Accent5 20 2 2" xfId="2583"/>
    <cellStyle name="20% - Accent5 20 3" xfId="2031"/>
    <cellStyle name="20% - Accent5 21" xfId="663"/>
    <cellStyle name="20% - Accent5 21 2" xfId="1256"/>
    <cellStyle name="20% - Accent5 21 2 2" xfId="2597"/>
    <cellStyle name="20% - Accent5 21 3" xfId="2045"/>
    <cellStyle name="20% - Accent5 22" xfId="677"/>
    <cellStyle name="20% - Accent5 22 2" xfId="1270"/>
    <cellStyle name="20% - Accent5 22 2 2" xfId="2611"/>
    <cellStyle name="20% - Accent5 22 3" xfId="2059"/>
    <cellStyle name="20% - Accent5 23" xfId="691"/>
    <cellStyle name="20% - Accent5 23 2" xfId="1284"/>
    <cellStyle name="20% - Accent5 23 2 2" xfId="2625"/>
    <cellStyle name="20% - Accent5 23 3" xfId="2073"/>
    <cellStyle name="20% - Accent5 24" xfId="705"/>
    <cellStyle name="20% - Accent5 24 2" xfId="1298"/>
    <cellStyle name="20% - Accent5 24 2 2" xfId="2639"/>
    <cellStyle name="20% - Accent5 24 3" xfId="2087"/>
    <cellStyle name="20% - Accent5 25" xfId="719"/>
    <cellStyle name="20% - Accent5 25 2" xfId="1312"/>
    <cellStyle name="20% - Accent5 25 2 2" xfId="2653"/>
    <cellStyle name="20% - Accent5 25 3" xfId="2101"/>
    <cellStyle name="20% - Accent5 26" xfId="733"/>
    <cellStyle name="20% - Accent5 26 2" xfId="1326"/>
    <cellStyle name="20% - Accent5 26 2 2" xfId="2667"/>
    <cellStyle name="20% - Accent5 26 3" xfId="2115"/>
    <cellStyle name="20% - Accent5 27" xfId="747"/>
    <cellStyle name="20% - Accent5 27 2" xfId="1340"/>
    <cellStyle name="20% - Accent5 27 2 2" xfId="2681"/>
    <cellStyle name="20% - Accent5 27 3" xfId="2129"/>
    <cellStyle name="20% - Accent5 28" xfId="761"/>
    <cellStyle name="20% - Accent5 28 2" xfId="1354"/>
    <cellStyle name="20% - Accent5 28 2 2" xfId="2695"/>
    <cellStyle name="20% - Accent5 28 3" xfId="2143"/>
    <cellStyle name="20% - Accent5 29" xfId="775"/>
    <cellStyle name="20% - Accent5 29 2" xfId="1368"/>
    <cellStyle name="20% - Accent5 29 2 2" xfId="2709"/>
    <cellStyle name="20% - Accent5 29 3" xfId="2157"/>
    <cellStyle name="20% - Accent5 3" xfId="112"/>
    <cellStyle name="20% - Accent5 30" xfId="789"/>
    <cellStyle name="20% - Accent5 30 2" xfId="1382"/>
    <cellStyle name="20% - Accent5 30 2 2" xfId="2723"/>
    <cellStyle name="20% - Accent5 30 3" xfId="2171"/>
    <cellStyle name="20% - Accent5 31" xfId="803"/>
    <cellStyle name="20% - Accent5 31 2" xfId="1396"/>
    <cellStyle name="20% - Accent5 31 2 2" xfId="2737"/>
    <cellStyle name="20% - Accent5 31 3" xfId="2185"/>
    <cellStyle name="20% - Accent5 32" xfId="841"/>
    <cellStyle name="20% - Accent5 32 2" xfId="2199"/>
    <cellStyle name="20% - Accent5 33" xfId="855"/>
    <cellStyle name="20% - Accent5 34" xfId="1410"/>
    <cellStyle name="20% - Accent5 34 2" xfId="2751"/>
    <cellStyle name="20% - Accent5 35" xfId="1424"/>
    <cellStyle name="20% - Accent5 35 2" xfId="2765"/>
    <cellStyle name="20% - Accent5 36" xfId="1438"/>
    <cellStyle name="20% - Accent5 36 2" xfId="2779"/>
    <cellStyle name="20% - Accent5 37" xfId="1452"/>
    <cellStyle name="20% - Accent5 37 2" xfId="2793"/>
    <cellStyle name="20% - Accent5 38" xfId="1466"/>
    <cellStyle name="20% - Accent5 38 2" xfId="2807"/>
    <cellStyle name="20% - Accent5 39" xfId="1480"/>
    <cellStyle name="20% - Accent5 39 2" xfId="2821"/>
    <cellStyle name="20% - Accent5 4" xfId="154"/>
    <cellStyle name="20% - Accent5 4 2" xfId="215"/>
    <cellStyle name="20% - Accent5 4 2 2" xfId="303"/>
    <cellStyle name="20% - Accent5 4 2 2 2" xfId="494"/>
    <cellStyle name="20% - Accent5 4 2 2 2 2" xfId="1087"/>
    <cellStyle name="20% - Accent5 4 2 2 2 2 2" xfId="2428"/>
    <cellStyle name="20% - Accent5 4 2 2 2 3" xfId="1876"/>
    <cellStyle name="20% - Accent5 4 2 2 3" xfId="937"/>
    <cellStyle name="20% - Accent5 4 2 2 3 2" xfId="2278"/>
    <cellStyle name="20% - Accent5 4 2 2 4" xfId="1726"/>
    <cellStyle name="20% - Accent5 4 2 3" xfId="447"/>
    <cellStyle name="20% - Accent5 4 2 3 2" xfId="1040"/>
    <cellStyle name="20% - Accent5 4 2 3 2 2" xfId="2381"/>
    <cellStyle name="20% - Accent5 4 2 3 3" xfId="1829"/>
    <cellStyle name="20% - Accent5 4 2 4" xfId="890"/>
    <cellStyle name="20% - Accent5 4 2 4 2" xfId="2231"/>
    <cellStyle name="20% - Accent5 4 2 5" xfId="1679"/>
    <cellStyle name="20% - Accent5 4 3" xfId="286"/>
    <cellStyle name="20% - Accent5 4 3 2" xfId="477"/>
    <cellStyle name="20% - Accent5 4 3 2 2" xfId="1070"/>
    <cellStyle name="20% - Accent5 4 3 2 2 2" xfId="2411"/>
    <cellStyle name="20% - Accent5 4 3 2 3" xfId="1859"/>
    <cellStyle name="20% - Accent5 4 3 3" xfId="920"/>
    <cellStyle name="20% - Accent5 4 3 3 2" xfId="2261"/>
    <cellStyle name="20% - Accent5 4 3 4" xfId="1709"/>
    <cellStyle name="20% - Accent5 4 4" xfId="430"/>
    <cellStyle name="20% - Accent5 4 4 2" xfId="1023"/>
    <cellStyle name="20% - Accent5 4 4 2 2" xfId="2364"/>
    <cellStyle name="20% - Accent5 4 4 3" xfId="1812"/>
    <cellStyle name="20% - Accent5 4 5" xfId="873"/>
    <cellStyle name="20% - Accent5 4 5 2" xfId="2214"/>
    <cellStyle name="20% - Accent5 4 6" xfId="1662"/>
    <cellStyle name="20% - Accent5 40" xfId="1494"/>
    <cellStyle name="20% - Accent5 40 2" xfId="2835"/>
    <cellStyle name="20% - Accent5 41" xfId="1508"/>
    <cellStyle name="20% - Accent5 41 2" xfId="2849"/>
    <cellStyle name="20% - Accent5 42" xfId="1522"/>
    <cellStyle name="20% - Accent5 42 2" xfId="2863"/>
    <cellStyle name="20% - Accent5 43" xfId="1536"/>
    <cellStyle name="20% - Accent5 43 2" xfId="2877"/>
    <cellStyle name="20% - Accent5 44" xfId="1550"/>
    <cellStyle name="20% - Accent5 44 2" xfId="2891"/>
    <cellStyle name="20% - Accent5 45" xfId="1564"/>
    <cellStyle name="20% - Accent5 45 2" xfId="2905"/>
    <cellStyle name="20% - Accent5 46" xfId="1578"/>
    <cellStyle name="20% - Accent5 46 2" xfId="2919"/>
    <cellStyle name="20% - Accent5 47" xfId="1592"/>
    <cellStyle name="20% - Accent5 47 2" xfId="2933"/>
    <cellStyle name="20% - Accent5 48" xfId="1630"/>
    <cellStyle name="20% - Accent5 49" xfId="1644"/>
    <cellStyle name="20% - Accent5 5" xfId="197"/>
    <cellStyle name="20% - Accent5 6" xfId="254"/>
    <cellStyle name="20% - Accent5 6 2" xfId="462"/>
    <cellStyle name="20% - Accent5 6 2 2" xfId="1055"/>
    <cellStyle name="20% - Accent5 6 2 2 2" xfId="2396"/>
    <cellStyle name="20% - Accent5 6 2 3" xfId="1844"/>
    <cellStyle name="20% - Accent5 6 3" xfId="905"/>
    <cellStyle name="20% - Accent5 6 3 2" xfId="2246"/>
    <cellStyle name="20% - Accent5 6 4" xfId="1694"/>
    <cellStyle name="20% - Accent5 7" xfId="268"/>
    <cellStyle name="20% - Accent5 8" xfId="318"/>
    <cellStyle name="20% - Accent5 8 2" xfId="509"/>
    <cellStyle name="20% - Accent5 8 2 2" xfId="1102"/>
    <cellStyle name="20% - Accent5 8 2 2 2" xfId="2443"/>
    <cellStyle name="20% - Accent5 8 2 3" xfId="1891"/>
    <cellStyle name="20% - Accent5 8 3" xfId="952"/>
    <cellStyle name="20% - Accent5 8 3 2" xfId="2293"/>
    <cellStyle name="20% - Accent5 8 4" xfId="1741"/>
    <cellStyle name="20% - Accent5 9" xfId="332"/>
    <cellStyle name="20% - Accent5 9 2" xfId="523"/>
    <cellStyle name="20% - Accent5 9 2 2" xfId="1116"/>
    <cellStyle name="20% - Accent5 9 2 2 2" xfId="2457"/>
    <cellStyle name="20% - Accent5 9 2 3" xfId="1905"/>
    <cellStyle name="20% - Accent5 9 3" xfId="966"/>
    <cellStyle name="20% - Accent5 9 3 2" xfId="2307"/>
    <cellStyle name="20% - Accent5 9 4" xfId="1755"/>
    <cellStyle name="20% - Accent6" xfId="39" builtinId="50" customBuiltin="1"/>
    <cellStyle name="20% - Accent6 10" xfId="348"/>
    <cellStyle name="20% - Accent6 10 2" xfId="539"/>
    <cellStyle name="20% - Accent6 10 2 2" xfId="1132"/>
    <cellStyle name="20% - Accent6 10 2 2 2" xfId="2473"/>
    <cellStyle name="20% - Accent6 10 2 3" xfId="1921"/>
    <cellStyle name="20% - Accent6 10 3" xfId="982"/>
    <cellStyle name="20% - Accent6 10 3 2" xfId="2323"/>
    <cellStyle name="20% - Accent6 10 4" xfId="1771"/>
    <cellStyle name="20% - Accent6 11" xfId="362"/>
    <cellStyle name="20% - Accent6 11 2" xfId="553"/>
    <cellStyle name="20% - Accent6 11 2 2" xfId="1146"/>
    <cellStyle name="20% - Accent6 11 2 2 2" xfId="2487"/>
    <cellStyle name="20% - Accent6 11 2 3" xfId="1935"/>
    <cellStyle name="20% - Accent6 11 3" xfId="996"/>
    <cellStyle name="20% - Accent6 11 3 2" xfId="2337"/>
    <cellStyle name="20% - Accent6 11 4" xfId="1785"/>
    <cellStyle name="20% - Accent6 12" xfId="397"/>
    <cellStyle name="20% - Accent6 12 2" xfId="1010"/>
    <cellStyle name="20% - Accent6 12 2 2" xfId="2351"/>
    <cellStyle name="20% - Accent6 12 3" xfId="1799"/>
    <cellStyle name="20% - Accent6 13" xfId="416"/>
    <cellStyle name="20% - Accent6 14" xfId="567"/>
    <cellStyle name="20% - Accent6 14 2" xfId="1160"/>
    <cellStyle name="20% - Accent6 14 2 2" xfId="2501"/>
    <cellStyle name="20% - Accent6 14 3" xfId="1949"/>
    <cellStyle name="20% - Accent6 15" xfId="581"/>
    <cellStyle name="20% - Accent6 15 2" xfId="1174"/>
    <cellStyle name="20% - Accent6 15 2 2" xfId="2515"/>
    <cellStyle name="20% - Accent6 15 3" xfId="1963"/>
    <cellStyle name="20% - Accent6 16" xfId="595"/>
    <cellStyle name="20% - Accent6 16 2" xfId="1188"/>
    <cellStyle name="20% - Accent6 16 2 2" xfId="2529"/>
    <cellStyle name="20% - Accent6 16 3" xfId="1977"/>
    <cellStyle name="20% - Accent6 17" xfId="609"/>
    <cellStyle name="20% - Accent6 17 2" xfId="1202"/>
    <cellStyle name="20% - Accent6 17 2 2" xfId="2543"/>
    <cellStyle name="20% - Accent6 17 3" xfId="1991"/>
    <cellStyle name="20% - Accent6 18" xfId="623"/>
    <cellStyle name="20% - Accent6 18 2" xfId="1216"/>
    <cellStyle name="20% - Accent6 18 2 2" xfId="2557"/>
    <cellStyle name="20% - Accent6 18 3" xfId="2005"/>
    <cellStyle name="20% - Accent6 19" xfId="637"/>
    <cellStyle name="20% - Accent6 19 2" xfId="1230"/>
    <cellStyle name="20% - Accent6 19 2 2" xfId="2571"/>
    <cellStyle name="20% - Accent6 19 3" xfId="2019"/>
    <cellStyle name="20% - Accent6 2" xfId="78"/>
    <cellStyle name="20% - Accent6 20" xfId="651"/>
    <cellStyle name="20% - Accent6 20 2" xfId="1244"/>
    <cellStyle name="20% - Accent6 20 2 2" xfId="2585"/>
    <cellStyle name="20% - Accent6 20 3" xfId="2033"/>
    <cellStyle name="20% - Accent6 21" xfId="665"/>
    <cellStyle name="20% - Accent6 21 2" xfId="1258"/>
    <cellStyle name="20% - Accent6 21 2 2" xfId="2599"/>
    <cellStyle name="20% - Accent6 21 3" xfId="2047"/>
    <cellStyle name="20% - Accent6 22" xfId="679"/>
    <cellStyle name="20% - Accent6 22 2" xfId="1272"/>
    <cellStyle name="20% - Accent6 22 2 2" xfId="2613"/>
    <cellStyle name="20% - Accent6 22 3" xfId="2061"/>
    <cellStyle name="20% - Accent6 23" xfId="693"/>
    <cellStyle name="20% - Accent6 23 2" xfId="1286"/>
    <cellStyle name="20% - Accent6 23 2 2" xfId="2627"/>
    <cellStyle name="20% - Accent6 23 3" xfId="2075"/>
    <cellStyle name="20% - Accent6 24" xfId="707"/>
    <cellStyle name="20% - Accent6 24 2" xfId="1300"/>
    <cellStyle name="20% - Accent6 24 2 2" xfId="2641"/>
    <cellStyle name="20% - Accent6 24 3" xfId="2089"/>
    <cellStyle name="20% - Accent6 25" xfId="721"/>
    <cellStyle name="20% - Accent6 25 2" xfId="1314"/>
    <cellStyle name="20% - Accent6 25 2 2" xfId="2655"/>
    <cellStyle name="20% - Accent6 25 3" xfId="2103"/>
    <cellStyle name="20% - Accent6 26" xfId="735"/>
    <cellStyle name="20% - Accent6 26 2" xfId="1328"/>
    <cellStyle name="20% - Accent6 26 2 2" xfId="2669"/>
    <cellStyle name="20% - Accent6 26 3" xfId="2117"/>
    <cellStyle name="20% - Accent6 27" xfId="749"/>
    <cellStyle name="20% - Accent6 27 2" xfId="1342"/>
    <cellStyle name="20% - Accent6 27 2 2" xfId="2683"/>
    <cellStyle name="20% - Accent6 27 3" xfId="2131"/>
    <cellStyle name="20% - Accent6 28" xfId="763"/>
    <cellStyle name="20% - Accent6 28 2" xfId="1356"/>
    <cellStyle name="20% - Accent6 28 2 2" xfId="2697"/>
    <cellStyle name="20% - Accent6 28 3" xfId="2145"/>
    <cellStyle name="20% - Accent6 29" xfId="777"/>
    <cellStyle name="20% - Accent6 29 2" xfId="1370"/>
    <cellStyle name="20% - Accent6 29 2 2" xfId="2711"/>
    <cellStyle name="20% - Accent6 29 3" xfId="2159"/>
    <cellStyle name="20% - Accent6 3" xfId="116"/>
    <cellStyle name="20% - Accent6 30" xfId="791"/>
    <cellStyle name="20% - Accent6 30 2" xfId="1384"/>
    <cellStyle name="20% - Accent6 30 2 2" xfId="2725"/>
    <cellStyle name="20% - Accent6 30 3" xfId="2173"/>
    <cellStyle name="20% - Accent6 31" xfId="805"/>
    <cellStyle name="20% - Accent6 31 2" xfId="1398"/>
    <cellStyle name="20% - Accent6 31 2 2" xfId="2739"/>
    <cellStyle name="20% - Accent6 31 3" xfId="2187"/>
    <cellStyle name="20% - Accent6 32" xfId="845"/>
    <cellStyle name="20% - Accent6 32 2" xfId="2201"/>
    <cellStyle name="20% - Accent6 33" xfId="859"/>
    <cellStyle name="20% - Accent6 34" xfId="1412"/>
    <cellStyle name="20% - Accent6 34 2" xfId="2753"/>
    <cellStyle name="20% - Accent6 35" xfId="1426"/>
    <cellStyle name="20% - Accent6 35 2" xfId="2767"/>
    <cellStyle name="20% - Accent6 36" xfId="1440"/>
    <cellStyle name="20% - Accent6 36 2" xfId="2781"/>
    <cellStyle name="20% - Accent6 37" xfId="1454"/>
    <cellStyle name="20% - Accent6 37 2" xfId="2795"/>
    <cellStyle name="20% - Accent6 38" xfId="1468"/>
    <cellStyle name="20% - Accent6 38 2" xfId="2809"/>
    <cellStyle name="20% - Accent6 39" xfId="1482"/>
    <cellStyle name="20% - Accent6 39 2" xfId="2823"/>
    <cellStyle name="20% - Accent6 4" xfId="158"/>
    <cellStyle name="20% - Accent6 4 2" xfId="217"/>
    <cellStyle name="20% - Accent6 4 2 2" xfId="305"/>
    <cellStyle name="20% - Accent6 4 2 2 2" xfId="496"/>
    <cellStyle name="20% - Accent6 4 2 2 2 2" xfId="1089"/>
    <cellStyle name="20% - Accent6 4 2 2 2 2 2" xfId="2430"/>
    <cellStyle name="20% - Accent6 4 2 2 2 3" xfId="1878"/>
    <cellStyle name="20% - Accent6 4 2 2 3" xfId="939"/>
    <cellStyle name="20% - Accent6 4 2 2 3 2" xfId="2280"/>
    <cellStyle name="20% - Accent6 4 2 2 4" xfId="1728"/>
    <cellStyle name="20% - Accent6 4 2 3" xfId="449"/>
    <cellStyle name="20% - Accent6 4 2 3 2" xfId="1042"/>
    <cellStyle name="20% - Accent6 4 2 3 2 2" xfId="2383"/>
    <cellStyle name="20% - Accent6 4 2 3 3" xfId="1831"/>
    <cellStyle name="20% - Accent6 4 2 4" xfId="892"/>
    <cellStyle name="20% - Accent6 4 2 4 2" xfId="2233"/>
    <cellStyle name="20% - Accent6 4 2 5" xfId="1681"/>
    <cellStyle name="20% - Accent6 4 3" xfId="288"/>
    <cellStyle name="20% - Accent6 4 3 2" xfId="479"/>
    <cellStyle name="20% - Accent6 4 3 2 2" xfId="1072"/>
    <cellStyle name="20% - Accent6 4 3 2 2 2" xfId="2413"/>
    <cellStyle name="20% - Accent6 4 3 2 3" xfId="1861"/>
    <cellStyle name="20% - Accent6 4 3 3" xfId="922"/>
    <cellStyle name="20% - Accent6 4 3 3 2" xfId="2263"/>
    <cellStyle name="20% - Accent6 4 3 4" xfId="1711"/>
    <cellStyle name="20% - Accent6 4 4" xfId="432"/>
    <cellStyle name="20% - Accent6 4 4 2" xfId="1025"/>
    <cellStyle name="20% - Accent6 4 4 2 2" xfId="2366"/>
    <cellStyle name="20% - Accent6 4 4 3" xfId="1814"/>
    <cellStyle name="20% - Accent6 4 5" xfId="875"/>
    <cellStyle name="20% - Accent6 4 5 2" xfId="2216"/>
    <cellStyle name="20% - Accent6 4 6" xfId="1664"/>
    <cellStyle name="20% - Accent6 40" xfId="1496"/>
    <cellStyle name="20% - Accent6 40 2" xfId="2837"/>
    <cellStyle name="20% - Accent6 41" xfId="1510"/>
    <cellStyle name="20% - Accent6 41 2" xfId="2851"/>
    <cellStyle name="20% - Accent6 42" xfId="1524"/>
    <cellStyle name="20% - Accent6 42 2" xfId="2865"/>
    <cellStyle name="20% - Accent6 43" xfId="1538"/>
    <cellStyle name="20% - Accent6 43 2" xfId="2879"/>
    <cellStyle name="20% - Accent6 44" xfId="1552"/>
    <cellStyle name="20% - Accent6 44 2" xfId="2893"/>
    <cellStyle name="20% - Accent6 45" xfId="1566"/>
    <cellStyle name="20% - Accent6 45 2" xfId="2907"/>
    <cellStyle name="20% - Accent6 46" xfId="1580"/>
    <cellStyle name="20% - Accent6 46 2" xfId="2921"/>
    <cellStyle name="20% - Accent6 47" xfId="1594"/>
    <cellStyle name="20% - Accent6 47 2" xfId="2935"/>
    <cellStyle name="20% - Accent6 48" xfId="1634"/>
    <cellStyle name="20% - Accent6 49" xfId="1648"/>
    <cellStyle name="20% - Accent6 5" xfId="201"/>
    <cellStyle name="20% - Accent6 6" xfId="258"/>
    <cellStyle name="20% - Accent6 6 2" xfId="464"/>
    <cellStyle name="20% - Accent6 6 2 2" xfId="1057"/>
    <cellStyle name="20% - Accent6 6 2 2 2" xfId="2398"/>
    <cellStyle name="20% - Accent6 6 2 3" xfId="1846"/>
    <cellStyle name="20% - Accent6 6 3" xfId="907"/>
    <cellStyle name="20% - Accent6 6 3 2" xfId="2248"/>
    <cellStyle name="20% - Accent6 6 4" xfId="1696"/>
    <cellStyle name="20% - Accent6 7" xfId="272"/>
    <cellStyle name="20% - Accent6 8" xfId="320"/>
    <cellStyle name="20% - Accent6 8 2" xfId="511"/>
    <cellStyle name="20% - Accent6 8 2 2" xfId="1104"/>
    <cellStyle name="20% - Accent6 8 2 2 2" xfId="2445"/>
    <cellStyle name="20% - Accent6 8 2 3" xfId="1893"/>
    <cellStyle name="20% - Accent6 8 3" xfId="954"/>
    <cellStyle name="20% - Accent6 8 3 2" xfId="2295"/>
    <cellStyle name="20% - Accent6 8 4" xfId="1743"/>
    <cellStyle name="20% - Accent6 9" xfId="334"/>
    <cellStyle name="20% - Accent6 9 2" xfId="525"/>
    <cellStyle name="20% - Accent6 9 2 2" xfId="1118"/>
    <cellStyle name="20% - Accent6 9 2 2 2" xfId="2459"/>
    <cellStyle name="20% - Accent6 9 2 3" xfId="1907"/>
    <cellStyle name="20% - Accent6 9 3" xfId="968"/>
    <cellStyle name="20% - Accent6 9 3 2" xfId="2309"/>
    <cellStyle name="20% - Accent6 9 4" xfId="1757"/>
    <cellStyle name="40% - Accent1" xfId="20" builtinId="31" customBuiltin="1"/>
    <cellStyle name="40% - Accent1 10" xfId="339"/>
    <cellStyle name="40% - Accent1 10 2" xfId="530"/>
    <cellStyle name="40% - Accent1 10 2 2" xfId="1123"/>
    <cellStyle name="40% - Accent1 10 2 2 2" xfId="2464"/>
    <cellStyle name="40% - Accent1 10 2 3" xfId="1912"/>
    <cellStyle name="40% - Accent1 10 3" xfId="973"/>
    <cellStyle name="40% - Accent1 10 3 2" xfId="2314"/>
    <cellStyle name="40% - Accent1 10 4" xfId="1762"/>
    <cellStyle name="40% - Accent1 11" xfId="353"/>
    <cellStyle name="40% - Accent1 11 2" xfId="544"/>
    <cellStyle name="40% - Accent1 11 2 2" xfId="1137"/>
    <cellStyle name="40% - Accent1 11 2 2 2" xfId="2478"/>
    <cellStyle name="40% - Accent1 11 2 3" xfId="1926"/>
    <cellStyle name="40% - Accent1 11 3" xfId="987"/>
    <cellStyle name="40% - Accent1 11 3 2" xfId="2328"/>
    <cellStyle name="40% - Accent1 11 4" xfId="1776"/>
    <cellStyle name="40% - Accent1 12" xfId="378"/>
    <cellStyle name="40% - Accent1 12 2" xfId="1001"/>
    <cellStyle name="40% - Accent1 12 2 2" xfId="2342"/>
    <cellStyle name="40% - Accent1 12 3" xfId="1790"/>
    <cellStyle name="40% - Accent1 13" xfId="387"/>
    <cellStyle name="40% - Accent1 14" xfId="558"/>
    <cellStyle name="40% - Accent1 14 2" xfId="1151"/>
    <cellStyle name="40% - Accent1 14 2 2" xfId="2492"/>
    <cellStyle name="40% - Accent1 14 3" xfId="1940"/>
    <cellStyle name="40% - Accent1 15" xfId="572"/>
    <cellStyle name="40% - Accent1 15 2" xfId="1165"/>
    <cellStyle name="40% - Accent1 15 2 2" xfId="2506"/>
    <cellStyle name="40% - Accent1 15 3" xfId="1954"/>
    <cellStyle name="40% - Accent1 16" xfId="586"/>
    <cellStyle name="40% - Accent1 16 2" xfId="1179"/>
    <cellStyle name="40% - Accent1 16 2 2" xfId="2520"/>
    <cellStyle name="40% - Accent1 16 3" xfId="1968"/>
    <cellStyle name="40% - Accent1 17" xfId="600"/>
    <cellStyle name="40% - Accent1 17 2" xfId="1193"/>
    <cellStyle name="40% - Accent1 17 2 2" xfId="2534"/>
    <cellStyle name="40% - Accent1 17 3" xfId="1982"/>
    <cellStyle name="40% - Accent1 18" xfId="614"/>
    <cellStyle name="40% - Accent1 18 2" xfId="1207"/>
    <cellStyle name="40% - Accent1 18 2 2" xfId="2548"/>
    <cellStyle name="40% - Accent1 18 3" xfId="1996"/>
    <cellStyle name="40% - Accent1 19" xfId="628"/>
    <cellStyle name="40% - Accent1 19 2" xfId="1221"/>
    <cellStyle name="40% - Accent1 19 2 2" xfId="2562"/>
    <cellStyle name="40% - Accent1 19 3" xfId="2010"/>
    <cellStyle name="40% - Accent1 2" xfId="59"/>
    <cellStyle name="40% - Accent1 20" xfId="642"/>
    <cellStyle name="40% - Accent1 20 2" xfId="1235"/>
    <cellStyle name="40% - Accent1 20 2 2" xfId="2576"/>
    <cellStyle name="40% - Accent1 20 3" xfId="2024"/>
    <cellStyle name="40% - Accent1 21" xfId="656"/>
    <cellStyle name="40% - Accent1 21 2" xfId="1249"/>
    <cellStyle name="40% - Accent1 21 2 2" xfId="2590"/>
    <cellStyle name="40% - Accent1 21 3" xfId="2038"/>
    <cellStyle name="40% - Accent1 22" xfId="670"/>
    <cellStyle name="40% - Accent1 22 2" xfId="1263"/>
    <cellStyle name="40% - Accent1 22 2 2" xfId="2604"/>
    <cellStyle name="40% - Accent1 22 3" xfId="2052"/>
    <cellStyle name="40% - Accent1 23" xfId="684"/>
    <cellStyle name="40% - Accent1 23 2" xfId="1277"/>
    <cellStyle name="40% - Accent1 23 2 2" xfId="2618"/>
    <cellStyle name="40% - Accent1 23 3" xfId="2066"/>
    <cellStyle name="40% - Accent1 24" xfId="698"/>
    <cellStyle name="40% - Accent1 24 2" xfId="1291"/>
    <cellStyle name="40% - Accent1 24 2 2" xfId="2632"/>
    <cellStyle name="40% - Accent1 24 3" xfId="2080"/>
    <cellStyle name="40% - Accent1 25" xfId="712"/>
    <cellStyle name="40% - Accent1 25 2" xfId="1305"/>
    <cellStyle name="40% - Accent1 25 2 2" xfId="2646"/>
    <cellStyle name="40% - Accent1 25 3" xfId="2094"/>
    <cellStyle name="40% - Accent1 26" xfId="726"/>
    <cellStyle name="40% - Accent1 26 2" xfId="1319"/>
    <cellStyle name="40% - Accent1 26 2 2" xfId="2660"/>
    <cellStyle name="40% - Accent1 26 3" xfId="2108"/>
    <cellStyle name="40% - Accent1 27" xfId="740"/>
    <cellStyle name="40% - Accent1 27 2" xfId="1333"/>
    <cellStyle name="40% - Accent1 27 2 2" xfId="2674"/>
    <cellStyle name="40% - Accent1 27 3" xfId="2122"/>
    <cellStyle name="40% - Accent1 28" xfId="754"/>
    <cellStyle name="40% - Accent1 28 2" xfId="1347"/>
    <cellStyle name="40% - Accent1 28 2 2" xfId="2688"/>
    <cellStyle name="40% - Accent1 28 3" xfId="2136"/>
    <cellStyle name="40% - Accent1 29" xfId="768"/>
    <cellStyle name="40% - Accent1 29 2" xfId="1361"/>
    <cellStyle name="40% - Accent1 29 2 2" xfId="2702"/>
    <cellStyle name="40% - Accent1 29 3" xfId="2150"/>
    <cellStyle name="40% - Accent1 3" xfId="97"/>
    <cellStyle name="40% - Accent1 30" xfId="782"/>
    <cellStyle name="40% - Accent1 30 2" xfId="1375"/>
    <cellStyle name="40% - Accent1 30 2 2" xfId="2716"/>
    <cellStyle name="40% - Accent1 30 3" xfId="2164"/>
    <cellStyle name="40% - Accent1 31" xfId="796"/>
    <cellStyle name="40% - Accent1 31 2" xfId="1389"/>
    <cellStyle name="40% - Accent1 31 2 2" xfId="2730"/>
    <cellStyle name="40% - Accent1 31 3" xfId="2178"/>
    <cellStyle name="40% - Accent1 32" xfId="826"/>
    <cellStyle name="40% - Accent1 32 2" xfId="2192"/>
    <cellStyle name="40% - Accent1 33" xfId="828"/>
    <cellStyle name="40% - Accent1 34" xfId="1403"/>
    <cellStyle name="40% - Accent1 34 2" xfId="2744"/>
    <cellStyle name="40% - Accent1 35" xfId="1417"/>
    <cellStyle name="40% - Accent1 35 2" xfId="2758"/>
    <cellStyle name="40% - Accent1 36" xfId="1431"/>
    <cellStyle name="40% - Accent1 36 2" xfId="2772"/>
    <cellStyle name="40% - Accent1 37" xfId="1445"/>
    <cellStyle name="40% - Accent1 37 2" xfId="2786"/>
    <cellStyle name="40% - Accent1 38" xfId="1459"/>
    <cellStyle name="40% - Accent1 38 2" xfId="2800"/>
    <cellStyle name="40% - Accent1 39" xfId="1473"/>
    <cellStyle name="40% - Accent1 39 2" xfId="2814"/>
    <cellStyle name="40% - Accent1 4" xfId="139"/>
    <cellStyle name="40% - Accent1 4 2" xfId="208"/>
    <cellStyle name="40% - Accent1 4 2 2" xfId="296"/>
    <cellStyle name="40% - Accent1 4 2 2 2" xfId="487"/>
    <cellStyle name="40% - Accent1 4 2 2 2 2" xfId="1080"/>
    <cellStyle name="40% - Accent1 4 2 2 2 2 2" xfId="2421"/>
    <cellStyle name="40% - Accent1 4 2 2 2 3" xfId="1869"/>
    <cellStyle name="40% - Accent1 4 2 2 3" xfId="930"/>
    <cellStyle name="40% - Accent1 4 2 2 3 2" xfId="2271"/>
    <cellStyle name="40% - Accent1 4 2 2 4" xfId="1719"/>
    <cellStyle name="40% - Accent1 4 2 3" xfId="440"/>
    <cellStyle name="40% - Accent1 4 2 3 2" xfId="1033"/>
    <cellStyle name="40% - Accent1 4 2 3 2 2" xfId="2374"/>
    <cellStyle name="40% - Accent1 4 2 3 3" xfId="1822"/>
    <cellStyle name="40% - Accent1 4 2 4" xfId="883"/>
    <cellStyle name="40% - Accent1 4 2 4 2" xfId="2224"/>
    <cellStyle name="40% - Accent1 4 2 5" xfId="1672"/>
    <cellStyle name="40% - Accent1 4 3" xfId="279"/>
    <cellStyle name="40% - Accent1 4 3 2" xfId="470"/>
    <cellStyle name="40% - Accent1 4 3 2 2" xfId="1063"/>
    <cellStyle name="40% - Accent1 4 3 2 2 2" xfId="2404"/>
    <cellStyle name="40% - Accent1 4 3 2 3" xfId="1852"/>
    <cellStyle name="40% - Accent1 4 3 3" xfId="913"/>
    <cellStyle name="40% - Accent1 4 3 3 2" xfId="2254"/>
    <cellStyle name="40% - Accent1 4 3 4" xfId="1702"/>
    <cellStyle name="40% - Accent1 4 4" xfId="423"/>
    <cellStyle name="40% - Accent1 4 4 2" xfId="1016"/>
    <cellStyle name="40% - Accent1 4 4 2 2" xfId="2357"/>
    <cellStyle name="40% - Accent1 4 4 3" xfId="1805"/>
    <cellStyle name="40% - Accent1 4 5" xfId="866"/>
    <cellStyle name="40% - Accent1 4 5 2" xfId="2207"/>
    <cellStyle name="40% - Accent1 4 6" xfId="1655"/>
    <cellStyle name="40% - Accent1 40" xfId="1487"/>
    <cellStyle name="40% - Accent1 40 2" xfId="2828"/>
    <cellStyle name="40% - Accent1 41" xfId="1501"/>
    <cellStyle name="40% - Accent1 41 2" xfId="2842"/>
    <cellStyle name="40% - Accent1 42" xfId="1515"/>
    <cellStyle name="40% - Accent1 42 2" xfId="2856"/>
    <cellStyle name="40% - Accent1 43" xfId="1529"/>
    <cellStyle name="40% - Accent1 43 2" xfId="2870"/>
    <cellStyle name="40% - Accent1 44" xfId="1543"/>
    <cellStyle name="40% - Accent1 44 2" xfId="2884"/>
    <cellStyle name="40% - Accent1 45" xfId="1557"/>
    <cellStyle name="40% - Accent1 45 2" xfId="2898"/>
    <cellStyle name="40% - Accent1 46" xfId="1571"/>
    <cellStyle name="40% - Accent1 46 2" xfId="2912"/>
    <cellStyle name="40% - Accent1 47" xfId="1585"/>
    <cellStyle name="40% - Accent1 47 2" xfId="2926"/>
    <cellStyle name="40% - Accent1 48" xfId="1615"/>
    <cellStyle name="40% - Accent1 49" xfId="1617"/>
    <cellStyle name="40% - Accent1 5" xfId="182"/>
    <cellStyle name="40% - Accent1 6" xfId="239"/>
    <cellStyle name="40% - Accent1 6 2" xfId="455"/>
    <cellStyle name="40% - Accent1 6 2 2" xfId="1048"/>
    <cellStyle name="40% - Accent1 6 2 2 2" xfId="2389"/>
    <cellStyle name="40% - Accent1 6 2 3" xfId="1837"/>
    <cellStyle name="40% - Accent1 6 3" xfId="898"/>
    <cellStyle name="40% - Accent1 6 3 2" xfId="2239"/>
    <cellStyle name="40% - Accent1 6 4" xfId="1687"/>
    <cellStyle name="40% - Accent1 7" xfId="241"/>
    <cellStyle name="40% - Accent1 8" xfId="311"/>
    <cellStyle name="40% - Accent1 8 2" xfId="502"/>
    <cellStyle name="40% - Accent1 8 2 2" xfId="1095"/>
    <cellStyle name="40% - Accent1 8 2 2 2" xfId="2436"/>
    <cellStyle name="40% - Accent1 8 2 3" xfId="1884"/>
    <cellStyle name="40% - Accent1 8 3" xfId="945"/>
    <cellStyle name="40% - Accent1 8 3 2" xfId="2286"/>
    <cellStyle name="40% - Accent1 8 4" xfId="1734"/>
    <cellStyle name="40% - Accent1 9" xfId="325"/>
    <cellStyle name="40% - Accent1 9 2" xfId="516"/>
    <cellStyle name="40% - Accent1 9 2 2" xfId="1109"/>
    <cellStyle name="40% - Accent1 9 2 2 2" xfId="2450"/>
    <cellStyle name="40% - Accent1 9 2 3" xfId="1898"/>
    <cellStyle name="40% - Accent1 9 3" xfId="959"/>
    <cellStyle name="40% - Accent1 9 3 2" xfId="2300"/>
    <cellStyle name="40% - Accent1 9 4" xfId="1748"/>
    <cellStyle name="40% - Accent2" xfId="24" builtinId="35" customBuiltin="1"/>
    <cellStyle name="40% - Accent2 10" xfId="341"/>
    <cellStyle name="40% - Accent2 10 2" xfId="532"/>
    <cellStyle name="40% - Accent2 10 2 2" xfId="1125"/>
    <cellStyle name="40% - Accent2 10 2 2 2" xfId="2466"/>
    <cellStyle name="40% - Accent2 10 2 3" xfId="1914"/>
    <cellStyle name="40% - Accent2 10 3" xfId="975"/>
    <cellStyle name="40% - Accent2 10 3 2" xfId="2316"/>
    <cellStyle name="40% - Accent2 10 4" xfId="1764"/>
    <cellStyle name="40% - Accent2 11" xfId="355"/>
    <cellStyle name="40% - Accent2 11 2" xfId="546"/>
    <cellStyle name="40% - Accent2 11 2 2" xfId="1139"/>
    <cellStyle name="40% - Accent2 11 2 2 2" xfId="2480"/>
    <cellStyle name="40% - Accent2 11 2 3" xfId="1928"/>
    <cellStyle name="40% - Accent2 11 3" xfId="989"/>
    <cellStyle name="40% - Accent2 11 3 2" xfId="2330"/>
    <cellStyle name="40% - Accent2 11 4" xfId="1778"/>
    <cellStyle name="40% - Accent2 12" xfId="382"/>
    <cellStyle name="40% - Accent2 12 2" xfId="1003"/>
    <cellStyle name="40% - Accent2 12 2 2" xfId="2344"/>
    <cellStyle name="40% - Accent2 12 3" xfId="1792"/>
    <cellStyle name="40% - Accent2 13" xfId="401"/>
    <cellStyle name="40% - Accent2 14" xfId="560"/>
    <cellStyle name="40% - Accent2 14 2" xfId="1153"/>
    <cellStyle name="40% - Accent2 14 2 2" xfId="2494"/>
    <cellStyle name="40% - Accent2 14 3" xfId="1942"/>
    <cellStyle name="40% - Accent2 15" xfId="574"/>
    <cellStyle name="40% - Accent2 15 2" xfId="1167"/>
    <cellStyle name="40% - Accent2 15 2 2" xfId="2508"/>
    <cellStyle name="40% - Accent2 15 3" xfId="1956"/>
    <cellStyle name="40% - Accent2 16" xfId="588"/>
    <cellStyle name="40% - Accent2 16 2" xfId="1181"/>
    <cellStyle name="40% - Accent2 16 2 2" xfId="2522"/>
    <cellStyle name="40% - Accent2 16 3" xfId="1970"/>
    <cellStyle name="40% - Accent2 17" xfId="602"/>
    <cellStyle name="40% - Accent2 17 2" xfId="1195"/>
    <cellStyle name="40% - Accent2 17 2 2" xfId="2536"/>
    <cellStyle name="40% - Accent2 17 3" xfId="1984"/>
    <cellStyle name="40% - Accent2 18" xfId="616"/>
    <cellStyle name="40% - Accent2 18 2" xfId="1209"/>
    <cellStyle name="40% - Accent2 18 2 2" xfId="2550"/>
    <cellStyle name="40% - Accent2 18 3" xfId="1998"/>
    <cellStyle name="40% - Accent2 19" xfId="630"/>
    <cellStyle name="40% - Accent2 19 2" xfId="1223"/>
    <cellStyle name="40% - Accent2 19 2 2" xfId="2564"/>
    <cellStyle name="40% - Accent2 19 3" xfId="2012"/>
    <cellStyle name="40% - Accent2 2" xfId="63"/>
    <cellStyle name="40% - Accent2 20" xfId="644"/>
    <cellStyle name="40% - Accent2 20 2" xfId="1237"/>
    <cellStyle name="40% - Accent2 20 2 2" xfId="2578"/>
    <cellStyle name="40% - Accent2 20 3" xfId="2026"/>
    <cellStyle name="40% - Accent2 21" xfId="658"/>
    <cellStyle name="40% - Accent2 21 2" xfId="1251"/>
    <cellStyle name="40% - Accent2 21 2 2" xfId="2592"/>
    <cellStyle name="40% - Accent2 21 3" xfId="2040"/>
    <cellStyle name="40% - Accent2 22" xfId="672"/>
    <cellStyle name="40% - Accent2 22 2" xfId="1265"/>
    <cellStyle name="40% - Accent2 22 2 2" xfId="2606"/>
    <cellStyle name="40% - Accent2 22 3" xfId="2054"/>
    <cellStyle name="40% - Accent2 23" xfId="686"/>
    <cellStyle name="40% - Accent2 23 2" xfId="1279"/>
    <cellStyle name="40% - Accent2 23 2 2" xfId="2620"/>
    <cellStyle name="40% - Accent2 23 3" xfId="2068"/>
    <cellStyle name="40% - Accent2 24" xfId="700"/>
    <cellStyle name="40% - Accent2 24 2" xfId="1293"/>
    <cellStyle name="40% - Accent2 24 2 2" xfId="2634"/>
    <cellStyle name="40% - Accent2 24 3" xfId="2082"/>
    <cellStyle name="40% - Accent2 25" xfId="714"/>
    <cellStyle name="40% - Accent2 25 2" xfId="1307"/>
    <cellStyle name="40% - Accent2 25 2 2" xfId="2648"/>
    <cellStyle name="40% - Accent2 25 3" xfId="2096"/>
    <cellStyle name="40% - Accent2 26" xfId="728"/>
    <cellStyle name="40% - Accent2 26 2" xfId="1321"/>
    <cellStyle name="40% - Accent2 26 2 2" xfId="2662"/>
    <cellStyle name="40% - Accent2 26 3" xfId="2110"/>
    <cellStyle name="40% - Accent2 27" xfId="742"/>
    <cellStyle name="40% - Accent2 27 2" xfId="1335"/>
    <cellStyle name="40% - Accent2 27 2 2" xfId="2676"/>
    <cellStyle name="40% - Accent2 27 3" xfId="2124"/>
    <cellStyle name="40% - Accent2 28" xfId="756"/>
    <cellStyle name="40% - Accent2 28 2" xfId="1349"/>
    <cellStyle name="40% - Accent2 28 2 2" xfId="2690"/>
    <cellStyle name="40% - Accent2 28 3" xfId="2138"/>
    <cellStyle name="40% - Accent2 29" xfId="770"/>
    <cellStyle name="40% - Accent2 29 2" xfId="1363"/>
    <cellStyle name="40% - Accent2 29 2 2" xfId="2704"/>
    <cellStyle name="40% - Accent2 29 3" xfId="2152"/>
    <cellStyle name="40% - Accent2 3" xfId="101"/>
    <cellStyle name="40% - Accent2 30" xfId="784"/>
    <cellStyle name="40% - Accent2 30 2" xfId="1377"/>
    <cellStyle name="40% - Accent2 30 2 2" xfId="2718"/>
    <cellStyle name="40% - Accent2 30 3" xfId="2166"/>
    <cellStyle name="40% - Accent2 31" xfId="798"/>
    <cellStyle name="40% - Accent2 31 2" xfId="1391"/>
    <cellStyle name="40% - Accent2 31 2 2" xfId="2732"/>
    <cellStyle name="40% - Accent2 31 3" xfId="2180"/>
    <cellStyle name="40% - Accent2 32" xfId="830"/>
    <cellStyle name="40% - Accent2 32 2" xfId="2194"/>
    <cellStyle name="40% - Accent2 33" xfId="839"/>
    <cellStyle name="40% - Accent2 34" xfId="1405"/>
    <cellStyle name="40% - Accent2 34 2" xfId="2746"/>
    <cellStyle name="40% - Accent2 35" xfId="1419"/>
    <cellStyle name="40% - Accent2 35 2" xfId="2760"/>
    <cellStyle name="40% - Accent2 36" xfId="1433"/>
    <cellStyle name="40% - Accent2 36 2" xfId="2774"/>
    <cellStyle name="40% - Accent2 37" xfId="1447"/>
    <cellStyle name="40% - Accent2 37 2" xfId="2788"/>
    <cellStyle name="40% - Accent2 38" xfId="1461"/>
    <cellStyle name="40% - Accent2 38 2" xfId="2802"/>
    <cellStyle name="40% - Accent2 39" xfId="1475"/>
    <cellStyle name="40% - Accent2 39 2" xfId="2816"/>
    <cellStyle name="40% - Accent2 4" xfId="143"/>
    <cellStyle name="40% - Accent2 4 2" xfId="210"/>
    <cellStyle name="40% - Accent2 4 2 2" xfId="298"/>
    <cellStyle name="40% - Accent2 4 2 2 2" xfId="489"/>
    <cellStyle name="40% - Accent2 4 2 2 2 2" xfId="1082"/>
    <cellStyle name="40% - Accent2 4 2 2 2 2 2" xfId="2423"/>
    <cellStyle name="40% - Accent2 4 2 2 2 3" xfId="1871"/>
    <cellStyle name="40% - Accent2 4 2 2 3" xfId="932"/>
    <cellStyle name="40% - Accent2 4 2 2 3 2" xfId="2273"/>
    <cellStyle name="40% - Accent2 4 2 2 4" xfId="1721"/>
    <cellStyle name="40% - Accent2 4 2 3" xfId="442"/>
    <cellStyle name="40% - Accent2 4 2 3 2" xfId="1035"/>
    <cellStyle name="40% - Accent2 4 2 3 2 2" xfId="2376"/>
    <cellStyle name="40% - Accent2 4 2 3 3" xfId="1824"/>
    <cellStyle name="40% - Accent2 4 2 4" xfId="885"/>
    <cellStyle name="40% - Accent2 4 2 4 2" xfId="2226"/>
    <cellStyle name="40% - Accent2 4 2 5" xfId="1674"/>
    <cellStyle name="40% - Accent2 4 3" xfId="281"/>
    <cellStyle name="40% - Accent2 4 3 2" xfId="472"/>
    <cellStyle name="40% - Accent2 4 3 2 2" xfId="1065"/>
    <cellStyle name="40% - Accent2 4 3 2 2 2" xfId="2406"/>
    <cellStyle name="40% - Accent2 4 3 2 3" xfId="1854"/>
    <cellStyle name="40% - Accent2 4 3 3" xfId="915"/>
    <cellStyle name="40% - Accent2 4 3 3 2" xfId="2256"/>
    <cellStyle name="40% - Accent2 4 3 4" xfId="1704"/>
    <cellStyle name="40% - Accent2 4 4" xfId="425"/>
    <cellStyle name="40% - Accent2 4 4 2" xfId="1018"/>
    <cellStyle name="40% - Accent2 4 4 2 2" xfId="2359"/>
    <cellStyle name="40% - Accent2 4 4 3" xfId="1807"/>
    <cellStyle name="40% - Accent2 4 5" xfId="868"/>
    <cellStyle name="40% - Accent2 4 5 2" xfId="2209"/>
    <cellStyle name="40% - Accent2 4 6" xfId="1657"/>
    <cellStyle name="40% - Accent2 40" xfId="1489"/>
    <cellStyle name="40% - Accent2 40 2" xfId="2830"/>
    <cellStyle name="40% - Accent2 41" xfId="1503"/>
    <cellStyle name="40% - Accent2 41 2" xfId="2844"/>
    <cellStyle name="40% - Accent2 42" xfId="1517"/>
    <cellStyle name="40% - Accent2 42 2" xfId="2858"/>
    <cellStyle name="40% - Accent2 43" xfId="1531"/>
    <cellStyle name="40% - Accent2 43 2" xfId="2872"/>
    <cellStyle name="40% - Accent2 44" xfId="1545"/>
    <cellStyle name="40% - Accent2 44 2" xfId="2886"/>
    <cellStyle name="40% - Accent2 45" xfId="1559"/>
    <cellStyle name="40% - Accent2 45 2" xfId="2900"/>
    <cellStyle name="40% - Accent2 46" xfId="1573"/>
    <cellStyle name="40% - Accent2 46 2" xfId="2914"/>
    <cellStyle name="40% - Accent2 47" xfId="1587"/>
    <cellStyle name="40% - Accent2 47 2" xfId="2928"/>
    <cellStyle name="40% - Accent2 48" xfId="1619"/>
    <cellStyle name="40% - Accent2 49" xfId="1628"/>
    <cellStyle name="40% - Accent2 5" xfId="186"/>
    <cellStyle name="40% - Accent2 6" xfId="243"/>
    <cellStyle name="40% - Accent2 6 2" xfId="457"/>
    <cellStyle name="40% - Accent2 6 2 2" xfId="1050"/>
    <cellStyle name="40% - Accent2 6 2 2 2" xfId="2391"/>
    <cellStyle name="40% - Accent2 6 2 3" xfId="1839"/>
    <cellStyle name="40% - Accent2 6 3" xfId="900"/>
    <cellStyle name="40% - Accent2 6 3 2" xfId="2241"/>
    <cellStyle name="40% - Accent2 6 4" xfId="1689"/>
    <cellStyle name="40% - Accent2 7" xfId="252"/>
    <cellStyle name="40% - Accent2 8" xfId="313"/>
    <cellStyle name="40% - Accent2 8 2" xfId="504"/>
    <cellStyle name="40% - Accent2 8 2 2" xfId="1097"/>
    <cellStyle name="40% - Accent2 8 2 2 2" xfId="2438"/>
    <cellStyle name="40% - Accent2 8 2 3" xfId="1886"/>
    <cellStyle name="40% - Accent2 8 3" xfId="947"/>
    <cellStyle name="40% - Accent2 8 3 2" xfId="2288"/>
    <cellStyle name="40% - Accent2 8 4" xfId="1736"/>
    <cellStyle name="40% - Accent2 9" xfId="327"/>
    <cellStyle name="40% - Accent2 9 2" xfId="518"/>
    <cellStyle name="40% - Accent2 9 2 2" xfId="1111"/>
    <cellStyle name="40% - Accent2 9 2 2 2" xfId="2452"/>
    <cellStyle name="40% - Accent2 9 2 3" xfId="1900"/>
    <cellStyle name="40% - Accent2 9 3" xfId="961"/>
    <cellStyle name="40% - Accent2 9 3 2" xfId="2302"/>
    <cellStyle name="40% - Accent2 9 4" xfId="1750"/>
    <cellStyle name="40% - Accent3" xfId="28" builtinId="39" customBuiltin="1"/>
    <cellStyle name="40% - Accent3 10" xfId="343"/>
    <cellStyle name="40% - Accent3 10 2" xfId="534"/>
    <cellStyle name="40% - Accent3 10 2 2" xfId="1127"/>
    <cellStyle name="40% - Accent3 10 2 2 2" xfId="2468"/>
    <cellStyle name="40% - Accent3 10 2 3" xfId="1916"/>
    <cellStyle name="40% - Accent3 10 3" xfId="977"/>
    <cellStyle name="40% - Accent3 10 3 2" xfId="2318"/>
    <cellStyle name="40% - Accent3 10 4" xfId="1766"/>
    <cellStyle name="40% - Accent3 11" xfId="357"/>
    <cellStyle name="40% - Accent3 11 2" xfId="548"/>
    <cellStyle name="40% - Accent3 11 2 2" xfId="1141"/>
    <cellStyle name="40% - Accent3 11 2 2 2" xfId="2482"/>
    <cellStyle name="40% - Accent3 11 2 3" xfId="1930"/>
    <cellStyle name="40% - Accent3 11 3" xfId="991"/>
    <cellStyle name="40% - Accent3 11 3 2" xfId="2332"/>
    <cellStyle name="40% - Accent3 11 4" xfId="1780"/>
    <cellStyle name="40% - Accent3 12" xfId="386"/>
    <cellStyle name="40% - Accent3 12 2" xfId="1005"/>
    <cellStyle name="40% - Accent3 12 2 2" xfId="2346"/>
    <cellStyle name="40% - Accent3 12 3" xfId="1794"/>
    <cellStyle name="40% - Accent3 13" xfId="405"/>
    <cellStyle name="40% - Accent3 14" xfId="562"/>
    <cellStyle name="40% - Accent3 14 2" xfId="1155"/>
    <cellStyle name="40% - Accent3 14 2 2" xfId="2496"/>
    <cellStyle name="40% - Accent3 14 3" xfId="1944"/>
    <cellStyle name="40% - Accent3 15" xfId="576"/>
    <cellStyle name="40% - Accent3 15 2" xfId="1169"/>
    <cellStyle name="40% - Accent3 15 2 2" xfId="2510"/>
    <cellStyle name="40% - Accent3 15 3" xfId="1958"/>
    <cellStyle name="40% - Accent3 16" xfId="590"/>
    <cellStyle name="40% - Accent3 16 2" xfId="1183"/>
    <cellStyle name="40% - Accent3 16 2 2" xfId="2524"/>
    <cellStyle name="40% - Accent3 16 3" xfId="1972"/>
    <cellStyle name="40% - Accent3 17" xfId="604"/>
    <cellStyle name="40% - Accent3 17 2" xfId="1197"/>
    <cellStyle name="40% - Accent3 17 2 2" xfId="2538"/>
    <cellStyle name="40% - Accent3 17 3" xfId="1986"/>
    <cellStyle name="40% - Accent3 18" xfId="618"/>
    <cellStyle name="40% - Accent3 18 2" xfId="1211"/>
    <cellStyle name="40% - Accent3 18 2 2" xfId="2552"/>
    <cellStyle name="40% - Accent3 18 3" xfId="2000"/>
    <cellStyle name="40% - Accent3 19" xfId="632"/>
    <cellStyle name="40% - Accent3 19 2" xfId="1225"/>
    <cellStyle name="40% - Accent3 19 2 2" xfId="2566"/>
    <cellStyle name="40% - Accent3 19 3" xfId="2014"/>
    <cellStyle name="40% - Accent3 2" xfId="67"/>
    <cellStyle name="40% - Accent3 20" xfId="646"/>
    <cellStyle name="40% - Accent3 20 2" xfId="1239"/>
    <cellStyle name="40% - Accent3 20 2 2" xfId="2580"/>
    <cellStyle name="40% - Accent3 20 3" xfId="2028"/>
    <cellStyle name="40% - Accent3 21" xfId="660"/>
    <cellStyle name="40% - Accent3 21 2" xfId="1253"/>
    <cellStyle name="40% - Accent3 21 2 2" xfId="2594"/>
    <cellStyle name="40% - Accent3 21 3" xfId="2042"/>
    <cellStyle name="40% - Accent3 22" xfId="674"/>
    <cellStyle name="40% - Accent3 22 2" xfId="1267"/>
    <cellStyle name="40% - Accent3 22 2 2" xfId="2608"/>
    <cellStyle name="40% - Accent3 22 3" xfId="2056"/>
    <cellStyle name="40% - Accent3 23" xfId="688"/>
    <cellStyle name="40% - Accent3 23 2" xfId="1281"/>
    <cellStyle name="40% - Accent3 23 2 2" xfId="2622"/>
    <cellStyle name="40% - Accent3 23 3" xfId="2070"/>
    <cellStyle name="40% - Accent3 24" xfId="702"/>
    <cellStyle name="40% - Accent3 24 2" xfId="1295"/>
    <cellStyle name="40% - Accent3 24 2 2" xfId="2636"/>
    <cellStyle name="40% - Accent3 24 3" xfId="2084"/>
    <cellStyle name="40% - Accent3 25" xfId="716"/>
    <cellStyle name="40% - Accent3 25 2" xfId="1309"/>
    <cellStyle name="40% - Accent3 25 2 2" xfId="2650"/>
    <cellStyle name="40% - Accent3 25 3" xfId="2098"/>
    <cellStyle name="40% - Accent3 26" xfId="730"/>
    <cellStyle name="40% - Accent3 26 2" xfId="1323"/>
    <cellStyle name="40% - Accent3 26 2 2" xfId="2664"/>
    <cellStyle name="40% - Accent3 26 3" xfId="2112"/>
    <cellStyle name="40% - Accent3 27" xfId="744"/>
    <cellStyle name="40% - Accent3 27 2" xfId="1337"/>
    <cellStyle name="40% - Accent3 27 2 2" xfId="2678"/>
    <cellStyle name="40% - Accent3 27 3" xfId="2126"/>
    <cellStyle name="40% - Accent3 28" xfId="758"/>
    <cellStyle name="40% - Accent3 28 2" xfId="1351"/>
    <cellStyle name="40% - Accent3 28 2 2" xfId="2692"/>
    <cellStyle name="40% - Accent3 28 3" xfId="2140"/>
    <cellStyle name="40% - Accent3 29" xfId="772"/>
    <cellStyle name="40% - Accent3 29 2" xfId="1365"/>
    <cellStyle name="40% - Accent3 29 2 2" xfId="2706"/>
    <cellStyle name="40% - Accent3 29 3" xfId="2154"/>
    <cellStyle name="40% - Accent3 3" xfId="105"/>
    <cellStyle name="40% - Accent3 30" xfId="786"/>
    <cellStyle name="40% - Accent3 30 2" xfId="1379"/>
    <cellStyle name="40% - Accent3 30 2 2" xfId="2720"/>
    <cellStyle name="40% - Accent3 30 3" xfId="2168"/>
    <cellStyle name="40% - Accent3 31" xfId="800"/>
    <cellStyle name="40% - Accent3 31 2" xfId="1393"/>
    <cellStyle name="40% - Accent3 31 2 2" xfId="2734"/>
    <cellStyle name="40% - Accent3 31 3" xfId="2182"/>
    <cellStyle name="40% - Accent3 32" xfId="834"/>
    <cellStyle name="40% - Accent3 32 2" xfId="2196"/>
    <cellStyle name="40% - Accent3 33" xfId="848"/>
    <cellStyle name="40% - Accent3 34" xfId="1407"/>
    <cellStyle name="40% - Accent3 34 2" xfId="2748"/>
    <cellStyle name="40% - Accent3 35" xfId="1421"/>
    <cellStyle name="40% - Accent3 35 2" xfId="2762"/>
    <cellStyle name="40% - Accent3 36" xfId="1435"/>
    <cellStyle name="40% - Accent3 36 2" xfId="2776"/>
    <cellStyle name="40% - Accent3 37" xfId="1449"/>
    <cellStyle name="40% - Accent3 37 2" xfId="2790"/>
    <cellStyle name="40% - Accent3 38" xfId="1463"/>
    <cellStyle name="40% - Accent3 38 2" xfId="2804"/>
    <cellStyle name="40% - Accent3 39" xfId="1477"/>
    <cellStyle name="40% - Accent3 39 2" xfId="2818"/>
    <cellStyle name="40% - Accent3 4" xfId="147"/>
    <cellStyle name="40% - Accent3 4 2" xfId="212"/>
    <cellStyle name="40% - Accent3 4 2 2" xfId="300"/>
    <cellStyle name="40% - Accent3 4 2 2 2" xfId="491"/>
    <cellStyle name="40% - Accent3 4 2 2 2 2" xfId="1084"/>
    <cellStyle name="40% - Accent3 4 2 2 2 2 2" xfId="2425"/>
    <cellStyle name="40% - Accent3 4 2 2 2 3" xfId="1873"/>
    <cellStyle name="40% - Accent3 4 2 2 3" xfId="934"/>
    <cellStyle name="40% - Accent3 4 2 2 3 2" xfId="2275"/>
    <cellStyle name="40% - Accent3 4 2 2 4" xfId="1723"/>
    <cellStyle name="40% - Accent3 4 2 3" xfId="444"/>
    <cellStyle name="40% - Accent3 4 2 3 2" xfId="1037"/>
    <cellStyle name="40% - Accent3 4 2 3 2 2" xfId="2378"/>
    <cellStyle name="40% - Accent3 4 2 3 3" xfId="1826"/>
    <cellStyle name="40% - Accent3 4 2 4" xfId="887"/>
    <cellStyle name="40% - Accent3 4 2 4 2" xfId="2228"/>
    <cellStyle name="40% - Accent3 4 2 5" xfId="1676"/>
    <cellStyle name="40% - Accent3 4 3" xfId="283"/>
    <cellStyle name="40% - Accent3 4 3 2" xfId="474"/>
    <cellStyle name="40% - Accent3 4 3 2 2" xfId="1067"/>
    <cellStyle name="40% - Accent3 4 3 2 2 2" xfId="2408"/>
    <cellStyle name="40% - Accent3 4 3 2 3" xfId="1856"/>
    <cellStyle name="40% - Accent3 4 3 3" xfId="917"/>
    <cellStyle name="40% - Accent3 4 3 3 2" xfId="2258"/>
    <cellStyle name="40% - Accent3 4 3 4" xfId="1706"/>
    <cellStyle name="40% - Accent3 4 4" xfId="427"/>
    <cellStyle name="40% - Accent3 4 4 2" xfId="1020"/>
    <cellStyle name="40% - Accent3 4 4 2 2" xfId="2361"/>
    <cellStyle name="40% - Accent3 4 4 3" xfId="1809"/>
    <cellStyle name="40% - Accent3 4 5" xfId="870"/>
    <cellStyle name="40% - Accent3 4 5 2" xfId="2211"/>
    <cellStyle name="40% - Accent3 4 6" xfId="1659"/>
    <cellStyle name="40% - Accent3 40" xfId="1491"/>
    <cellStyle name="40% - Accent3 40 2" xfId="2832"/>
    <cellStyle name="40% - Accent3 41" xfId="1505"/>
    <cellStyle name="40% - Accent3 41 2" xfId="2846"/>
    <cellStyle name="40% - Accent3 42" xfId="1519"/>
    <cellStyle name="40% - Accent3 42 2" xfId="2860"/>
    <cellStyle name="40% - Accent3 43" xfId="1533"/>
    <cellStyle name="40% - Accent3 43 2" xfId="2874"/>
    <cellStyle name="40% - Accent3 44" xfId="1547"/>
    <cellStyle name="40% - Accent3 44 2" xfId="2888"/>
    <cellStyle name="40% - Accent3 45" xfId="1561"/>
    <cellStyle name="40% - Accent3 45 2" xfId="2902"/>
    <cellStyle name="40% - Accent3 46" xfId="1575"/>
    <cellStyle name="40% - Accent3 46 2" xfId="2916"/>
    <cellStyle name="40% - Accent3 47" xfId="1589"/>
    <cellStyle name="40% - Accent3 47 2" xfId="2930"/>
    <cellStyle name="40% - Accent3 48" xfId="1623"/>
    <cellStyle name="40% - Accent3 49" xfId="1637"/>
    <cellStyle name="40% - Accent3 5" xfId="190"/>
    <cellStyle name="40% - Accent3 6" xfId="247"/>
    <cellStyle name="40% - Accent3 6 2" xfId="459"/>
    <cellStyle name="40% - Accent3 6 2 2" xfId="1052"/>
    <cellStyle name="40% - Accent3 6 2 2 2" xfId="2393"/>
    <cellStyle name="40% - Accent3 6 2 3" xfId="1841"/>
    <cellStyle name="40% - Accent3 6 3" xfId="902"/>
    <cellStyle name="40% - Accent3 6 3 2" xfId="2243"/>
    <cellStyle name="40% - Accent3 6 4" xfId="1691"/>
    <cellStyle name="40% - Accent3 7" xfId="261"/>
    <cellStyle name="40% - Accent3 8" xfId="315"/>
    <cellStyle name="40% - Accent3 8 2" xfId="506"/>
    <cellStyle name="40% - Accent3 8 2 2" xfId="1099"/>
    <cellStyle name="40% - Accent3 8 2 2 2" xfId="2440"/>
    <cellStyle name="40% - Accent3 8 2 3" xfId="1888"/>
    <cellStyle name="40% - Accent3 8 3" xfId="949"/>
    <cellStyle name="40% - Accent3 8 3 2" xfId="2290"/>
    <cellStyle name="40% - Accent3 8 4" xfId="1738"/>
    <cellStyle name="40% - Accent3 9" xfId="329"/>
    <cellStyle name="40% - Accent3 9 2" xfId="520"/>
    <cellStyle name="40% - Accent3 9 2 2" xfId="1113"/>
    <cellStyle name="40% - Accent3 9 2 2 2" xfId="2454"/>
    <cellStyle name="40% - Accent3 9 2 3" xfId="1902"/>
    <cellStyle name="40% - Accent3 9 3" xfId="963"/>
    <cellStyle name="40% - Accent3 9 3 2" xfId="2304"/>
    <cellStyle name="40% - Accent3 9 4" xfId="1752"/>
    <cellStyle name="40% - Accent4" xfId="32" builtinId="43" customBuiltin="1"/>
    <cellStyle name="40% - Accent4 10" xfId="345"/>
    <cellStyle name="40% - Accent4 10 2" xfId="536"/>
    <cellStyle name="40% - Accent4 10 2 2" xfId="1129"/>
    <cellStyle name="40% - Accent4 10 2 2 2" xfId="2470"/>
    <cellStyle name="40% - Accent4 10 2 3" xfId="1918"/>
    <cellStyle name="40% - Accent4 10 3" xfId="979"/>
    <cellStyle name="40% - Accent4 10 3 2" xfId="2320"/>
    <cellStyle name="40% - Accent4 10 4" xfId="1768"/>
    <cellStyle name="40% - Accent4 11" xfId="359"/>
    <cellStyle name="40% - Accent4 11 2" xfId="550"/>
    <cellStyle name="40% - Accent4 11 2 2" xfId="1143"/>
    <cellStyle name="40% - Accent4 11 2 2 2" xfId="2484"/>
    <cellStyle name="40% - Accent4 11 2 3" xfId="1932"/>
    <cellStyle name="40% - Accent4 11 3" xfId="993"/>
    <cellStyle name="40% - Accent4 11 3 2" xfId="2334"/>
    <cellStyle name="40% - Accent4 11 4" xfId="1782"/>
    <cellStyle name="40% - Accent4 12" xfId="390"/>
    <cellStyle name="40% - Accent4 12 2" xfId="1007"/>
    <cellStyle name="40% - Accent4 12 2 2" xfId="2348"/>
    <cellStyle name="40% - Accent4 12 3" xfId="1796"/>
    <cellStyle name="40% - Accent4 13" xfId="409"/>
    <cellStyle name="40% - Accent4 14" xfId="564"/>
    <cellStyle name="40% - Accent4 14 2" xfId="1157"/>
    <cellStyle name="40% - Accent4 14 2 2" xfId="2498"/>
    <cellStyle name="40% - Accent4 14 3" xfId="1946"/>
    <cellStyle name="40% - Accent4 15" xfId="578"/>
    <cellStyle name="40% - Accent4 15 2" xfId="1171"/>
    <cellStyle name="40% - Accent4 15 2 2" xfId="2512"/>
    <cellStyle name="40% - Accent4 15 3" xfId="1960"/>
    <cellStyle name="40% - Accent4 16" xfId="592"/>
    <cellStyle name="40% - Accent4 16 2" xfId="1185"/>
    <cellStyle name="40% - Accent4 16 2 2" xfId="2526"/>
    <cellStyle name="40% - Accent4 16 3" xfId="1974"/>
    <cellStyle name="40% - Accent4 17" xfId="606"/>
    <cellStyle name="40% - Accent4 17 2" xfId="1199"/>
    <cellStyle name="40% - Accent4 17 2 2" xfId="2540"/>
    <cellStyle name="40% - Accent4 17 3" xfId="1988"/>
    <cellStyle name="40% - Accent4 18" xfId="620"/>
    <cellStyle name="40% - Accent4 18 2" xfId="1213"/>
    <cellStyle name="40% - Accent4 18 2 2" xfId="2554"/>
    <cellStyle name="40% - Accent4 18 3" xfId="2002"/>
    <cellStyle name="40% - Accent4 19" xfId="634"/>
    <cellStyle name="40% - Accent4 19 2" xfId="1227"/>
    <cellStyle name="40% - Accent4 19 2 2" xfId="2568"/>
    <cellStyle name="40% - Accent4 19 3" xfId="2016"/>
    <cellStyle name="40% - Accent4 2" xfId="71"/>
    <cellStyle name="40% - Accent4 20" xfId="648"/>
    <cellStyle name="40% - Accent4 20 2" xfId="1241"/>
    <cellStyle name="40% - Accent4 20 2 2" xfId="2582"/>
    <cellStyle name="40% - Accent4 20 3" xfId="2030"/>
    <cellStyle name="40% - Accent4 21" xfId="662"/>
    <cellStyle name="40% - Accent4 21 2" xfId="1255"/>
    <cellStyle name="40% - Accent4 21 2 2" xfId="2596"/>
    <cellStyle name="40% - Accent4 21 3" xfId="2044"/>
    <cellStyle name="40% - Accent4 22" xfId="676"/>
    <cellStyle name="40% - Accent4 22 2" xfId="1269"/>
    <cellStyle name="40% - Accent4 22 2 2" xfId="2610"/>
    <cellStyle name="40% - Accent4 22 3" xfId="2058"/>
    <cellStyle name="40% - Accent4 23" xfId="690"/>
    <cellStyle name="40% - Accent4 23 2" xfId="1283"/>
    <cellStyle name="40% - Accent4 23 2 2" xfId="2624"/>
    <cellStyle name="40% - Accent4 23 3" xfId="2072"/>
    <cellStyle name="40% - Accent4 24" xfId="704"/>
    <cellStyle name="40% - Accent4 24 2" xfId="1297"/>
    <cellStyle name="40% - Accent4 24 2 2" xfId="2638"/>
    <cellStyle name="40% - Accent4 24 3" xfId="2086"/>
    <cellStyle name="40% - Accent4 25" xfId="718"/>
    <cellStyle name="40% - Accent4 25 2" xfId="1311"/>
    <cellStyle name="40% - Accent4 25 2 2" xfId="2652"/>
    <cellStyle name="40% - Accent4 25 3" xfId="2100"/>
    <cellStyle name="40% - Accent4 26" xfId="732"/>
    <cellStyle name="40% - Accent4 26 2" xfId="1325"/>
    <cellStyle name="40% - Accent4 26 2 2" xfId="2666"/>
    <cellStyle name="40% - Accent4 26 3" xfId="2114"/>
    <cellStyle name="40% - Accent4 27" xfId="746"/>
    <cellStyle name="40% - Accent4 27 2" xfId="1339"/>
    <cellStyle name="40% - Accent4 27 2 2" xfId="2680"/>
    <cellStyle name="40% - Accent4 27 3" xfId="2128"/>
    <cellStyle name="40% - Accent4 28" xfId="760"/>
    <cellStyle name="40% - Accent4 28 2" xfId="1353"/>
    <cellStyle name="40% - Accent4 28 2 2" xfId="2694"/>
    <cellStyle name="40% - Accent4 28 3" xfId="2142"/>
    <cellStyle name="40% - Accent4 29" xfId="774"/>
    <cellStyle name="40% - Accent4 29 2" xfId="1367"/>
    <cellStyle name="40% - Accent4 29 2 2" xfId="2708"/>
    <cellStyle name="40% - Accent4 29 3" xfId="2156"/>
    <cellStyle name="40% - Accent4 3" xfId="109"/>
    <cellStyle name="40% - Accent4 30" xfId="788"/>
    <cellStyle name="40% - Accent4 30 2" xfId="1381"/>
    <cellStyle name="40% - Accent4 30 2 2" xfId="2722"/>
    <cellStyle name="40% - Accent4 30 3" xfId="2170"/>
    <cellStyle name="40% - Accent4 31" xfId="802"/>
    <cellStyle name="40% - Accent4 31 2" xfId="1395"/>
    <cellStyle name="40% - Accent4 31 2 2" xfId="2736"/>
    <cellStyle name="40% - Accent4 31 3" xfId="2184"/>
    <cellStyle name="40% - Accent4 32" xfId="838"/>
    <cellStyle name="40% - Accent4 32 2" xfId="2198"/>
    <cellStyle name="40% - Accent4 33" xfId="852"/>
    <cellStyle name="40% - Accent4 34" xfId="1409"/>
    <cellStyle name="40% - Accent4 34 2" xfId="2750"/>
    <cellStyle name="40% - Accent4 35" xfId="1423"/>
    <cellStyle name="40% - Accent4 35 2" xfId="2764"/>
    <cellStyle name="40% - Accent4 36" xfId="1437"/>
    <cellStyle name="40% - Accent4 36 2" xfId="2778"/>
    <cellStyle name="40% - Accent4 37" xfId="1451"/>
    <cellStyle name="40% - Accent4 37 2" xfId="2792"/>
    <cellStyle name="40% - Accent4 38" xfId="1465"/>
    <cellStyle name="40% - Accent4 38 2" xfId="2806"/>
    <cellStyle name="40% - Accent4 39" xfId="1479"/>
    <cellStyle name="40% - Accent4 39 2" xfId="2820"/>
    <cellStyle name="40% - Accent4 4" xfId="151"/>
    <cellStyle name="40% - Accent4 4 2" xfId="214"/>
    <cellStyle name="40% - Accent4 4 2 2" xfId="302"/>
    <cellStyle name="40% - Accent4 4 2 2 2" xfId="493"/>
    <cellStyle name="40% - Accent4 4 2 2 2 2" xfId="1086"/>
    <cellStyle name="40% - Accent4 4 2 2 2 2 2" xfId="2427"/>
    <cellStyle name="40% - Accent4 4 2 2 2 3" xfId="1875"/>
    <cellStyle name="40% - Accent4 4 2 2 3" xfId="936"/>
    <cellStyle name="40% - Accent4 4 2 2 3 2" xfId="2277"/>
    <cellStyle name="40% - Accent4 4 2 2 4" xfId="1725"/>
    <cellStyle name="40% - Accent4 4 2 3" xfId="446"/>
    <cellStyle name="40% - Accent4 4 2 3 2" xfId="1039"/>
    <cellStyle name="40% - Accent4 4 2 3 2 2" xfId="2380"/>
    <cellStyle name="40% - Accent4 4 2 3 3" xfId="1828"/>
    <cellStyle name="40% - Accent4 4 2 4" xfId="889"/>
    <cellStyle name="40% - Accent4 4 2 4 2" xfId="2230"/>
    <cellStyle name="40% - Accent4 4 2 5" xfId="1678"/>
    <cellStyle name="40% - Accent4 4 3" xfId="285"/>
    <cellStyle name="40% - Accent4 4 3 2" xfId="476"/>
    <cellStyle name="40% - Accent4 4 3 2 2" xfId="1069"/>
    <cellStyle name="40% - Accent4 4 3 2 2 2" xfId="2410"/>
    <cellStyle name="40% - Accent4 4 3 2 3" xfId="1858"/>
    <cellStyle name="40% - Accent4 4 3 3" xfId="919"/>
    <cellStyle name="40% - Accent4 4 3 3 2" xfId="2260"/>
    <cellStyle name="40% - Accent4 4 3 4" xfId="1708"/>
    <cellStyle name="40% - Accent4 4 4" xfId="429"/>
    <cellStyle name="40% - Accent4 4 4 2" xfId="1022"/>
    <cellStyle name="40% - Accent4 4 4 2 2" xfId="2363"/>
    <cellStyle name="40% - Accent4 4 4 3" xfId="1811"/>
    <cellStyle name="40% - Accent4 4 5" xfId="872"/>
    <cellStyle name="40% - Accent4 4 5 2" xfId="2213"/>
    <cellStyle name="40% - Accent4 4 6" xfId="1661"/>
    <cellStyle name="40% - Accent4 40" xfId="1493"/>
    <cellStyle name="40% - Accent4 40 2" xfId="2834"/>
    <cellStyle name="40% - Accent4 41" xfId="1507"/>
    <cellStyle name="40% - Accent4 41 2" xfId="2848"/>
    <cellStyle name="40% - Accent4 42" xfId="1521"/>
    <cellStyle name="40% - Accent4 42 2" xfId="2862"/>
    <cellStyle name="40% - Accent4 43" xfId="1535"/>
    <cellStyle name="40% - Accent4 43 2" xfId="2876"/>
    <cellStyle name="40% - Accent4 44" xfId="1549"/>
    <cellStyle name="40% - Accent4 44 2" xfId="2890"/>
    <cellStyle name="40% - Accent4 45" xfId="1563"/>
    <cellStyle name="40% - Accent4 45 2" xfId="2904"/>
    <cellStyle name="40% - Accent4 46" xfId="1577"/>
    <cellStyle name="40% - Accent4 46 2" xfId="2918"/>
    <cellStyle name="40% - Accent4 47" xfId="1591"/>
    <cellStyle name="40% - Accent4 47 2" xfId="2932"/>
    <cellStyle name="40% - Accent4 48" xfId="1627"/>
    <cellStyle name="40% - Accent4 49" xfId="1641"/>
    <cellStyle name="40% - Accent4 5" xfId="194"/>
    <cellStyle name="40% - Accent4 6" xfId="251"/>
    <cellStyle name="40% - Accent4 6 2" xfId="461"/>
    <cellStyle name="40% - Accent4 6 2 2" xfId="1054"/>
    <cellStyle name="40% - Accent4 6 2 2 2" xfId="2395"/>
    <cellStyle name="40% - Accent4 6 2 3" xfId="1843"/>
    <cellStyle name="40% - Accent4 6 3" xfId="904"/>
    <cellStyle name="40% - Accent4 6 3 2" xfId="2245"/>
    <cellStyle name="40% - Accent4 6 4" xfId="1693"/>
    <cellStyle name="40% - Accent4 7" xfId="265"/>
    <cellStyle name="40% - Accent4 8" xfId="317"/>
    <cellStyle name="40% - Accent4 8 2" xfId="508"/>
    <cellStyle name="40% - Accent4 8 2 2" xfId="1101"/>
    <cellStyle name="40% - Accent4 8 2 2 2" xfId="2442"/>
    <cellStyle name="40% - Accent4 8 2 3" xfId="1890"/>
    <cellStyle name="40% - Accent4 8 3" xfId="951"/>
    <cellStyle name="40% - Accent4 8 3 2" xfId="2292"/>
    <cellStyle name="40% - Accent4 8 4" xfId="1740"/>
    <cellStyle name="40% - Accent4 9" xfId="331"/>
    <cellStyle name="40% - Accent4 9 2" xfId="522"/>
    <cellStyle name="40% - Accent4 9 2 2" xfId="1115"/>
    <cellStyle name="40% - Accent4 9 2 2 2" xfId="2456"/>
    <cellStyle name="40% - Accent4 9 2 3" xfId="1904"/>
    <cellStyle name="40% - Accent4 9 3" xfId="965"/>
    <cellStyle name="40% - Accent4 9 3 2" xfId="2306"/>
    <cellStyle name="40% - Accent4 9 4" xfId="1754"/>
    <cellStyle name="40% - Accent5" xfId="36" builtinId="47" customBuiltin="1"/>
    <cellStyle name="40% - Accent5 10" xfId="347"/>
    <cellStyle name="40% - Accent5 10 2" xfId="538"/>
    <cellStyle name="40% - Accent5 10 2 2" xfId="1131"/>
    <cellStyle name="40% - Accent5 10 2 2 2" xfId="2472"/>
    <cellStyle name="40% - Accent5 10 2 3" xfId="1920"/>
    <cellStyle name="40% - Accent5 10 3" xfId="981"/>
    <cellStyle name="40% - Accent5 10 3 2" xfId="2322"/>
    <cellStyle name="40% - Accent5 10 4" xfId="1770"/>
    <cellStyle name="40% - Accent5 11" xfId="361"/>
    <cellStyle name="40% - Accent5 11 2" xfId="552"/>
    <cellStyle name="40% - Accent5 11 2 2" xfId="1145"/>
    <cellStyle name="40% - Accent5 11 2 2 2" xfId="2486"/>
    <cellStyle name="40% - Accent5 11 2 3" xfId="1934"/>
    <cellStyle name="40% - Accent5 11 3" xfId="995"/>
    <cellStyle name="40% - Accent5 11 3 2" xfId="2336"/>
    <cellStyle name="40% - Accent5 11 4" xfId="1784"/>
    <cellStyle name="40% - Accent5 12" xfId="394"/>
    <cellStyle name="40% - Accent5 12 2" xfId="1009"/>
    <cellStyle name="40% - Accent5 12 2 2" xfId="2350"/>
    <cellStyle name="40% - Accent5 12 3" xfId="1798"/>
    <cellStyle name="40% - Accent5 13" xfId="413"/>
    <cellStyle name="40% - Accent5 14" xfId="566"/>
    <cellStyle name="40% - Accent5 14 2" xfId="1159"/>
    <cellStyle name="40% - Accent5 14 2 2" xfId="2500"/>
    <cellStyle name="40% - Accent5 14 3" xfId="1948"/>
    <cellStyle name="40% - Accent5 15" xfId="580"/>
    <cellStyle name="40% - Accent5 15 2" xfId="1173"/>
    <cellStyle name="40% - Accent5 15 2 2" xfId="2514"/>
    <cellStyle name="40% - Accent5 15 3" xfId="1962"/>
    <cellStyle name="40% - Accent5 16" xfId="594"/>
    <cellStyle name="40% - Accent5 16 2" xfId="1187"/>
    <cellStyle name="40% - Accent5 16 2 2" xfId="2528"/>
    <cellStyle name="40% - Accent5 16 3" xfId="1976"/>
    <cellStyle name="40% - Accent5 17" xfId="608"/>
    <cellStyle name="40% - Accent5 17 2" xfId="1201"/>
    <cellStyle name="40% - Accent5 17 2 2" xfId="2542"/>
    <cellStyle name="40% - Accent5 17 3" xfId="1990"/>
    <cellStyle name="40% - Accent5 18" xfId="622"/>
    <cellStyle name="40% - Accent5 18 2" xfId="1215"/>
    <cellStyle name="40% - Accent5 18 2 2" xfId="2556"/>
    <cellStyle name="40% - Accent5 18 3" xfId="2004"/>
    <cellStyle name="40% - Accent5 19" xfId="636"/>
    <cellStyle name="40% - Accent5 19 2" xfId="1229"/>
    <cellStyle name="40% - Accent5 19 2 2" xfId="2570"/>
    <cellStyle name="40% - Accent5 19 3" xfId="2018"/>
    <cellStyle name="40% - Accent5 2" xfId="75"/>
    <cellStyle name="40% - Accent5 20" xfId="650"/>
    <cellStyle name="40% - Accent5 20 2" xfId="1243"/>
    <cellStyle name="40% - Accent5 20 2 2" xfId="2584"/>
    <cellStyle name="40% - Accent5 20 3" xfId="2032"/>
    <cellStyle name="40% - Accent5 21" xfId="664"/>
    <cellStyle name="40% - Accent5 21 2" xfId="1257"/>
    <cellStyle name="40% - Accent5 21 2 2" xfId="2598"/>
    <cellStyle name="40% - Accent5 21 3" xfId="2046"/>
    <cellStyle name="40% - Accent5 22" xfId="678"/>
    <cellStyle name="40% - Accent5 22 2" xfId="1271"/>
    <cellStyle name="40% - Accent5 22 2 2" xfId="2612"/>
    <cellStyle name="40% - Accent5 22 3" xfId="2060"/>
    <cellStyle name="40% - Accent5 23" xfId="692"/>
    <cellStyle name="40% - Accent5 23 2" xfId="1285"/>
    <cellStyle name="40% - Accent5 23 2 2" xfId="2626"/>
    <cellStyle name="40% - Accent5 23 3" xfId="2074"/>
    <cellStyle name="40% - Accent5 24" xfId="706"/>
    <cellStyle name="40% - Accent5 24 2" xfId="1299"/>
    <cellStyle name="40% - Accent5 24 2 2" xfId="2640"/>
    <cellStyle name="40% - Accent5 24 3" xfId="2088"/>
    <cellStyle name="40% - Accent5 25" xfId="720"/>
    <cellStyle name="40% - Accent5 25 2" xfId="1313"/>
    <cellStyle name="40% - Accent5 25 2 2" xfId="2654"/>
    <cellStyle name="40% - Accent5 25 3" xfId="2102"/>
    <cellStyle name="40% - Accent5 26" xfId="734"/>
    <cellStyle name="40% - Accent5 26 2" xfId="1327"/>
    <cellStyle name="40% - Accent5 26 2 2" xfId="2668"/>
    <cellStyle name="40% - Accent5 26 3" xfId="2116"/>
    <cellStyle name="40% - Accent5 27" xfId="748"/>
    <cellStyle name="40% - Accent5 27 2" xfId="1341"/>
    <cellStyle name="40% - Accent5 27 2 2" xfId="2682"/>
    <cellStyle name="40% - Accent5 27 3" xfId="2130"/>
    <cellStyle name="40% - Accent5 28" xfId="762"/>
    <cellStyle name="40% - Accent5 28 2" xfId="1355"/>
    <cellStyle name="40% - Accent5 28 2 2" xfId="2696"/>
    <cellStyle name="40% - Accent5 28 3" xfId="2144"/>
    <cellStyle name="40% - Accent5 29" xfId="776"/>
    <cellStyle name="40% - Accent5 29 2" xfId="1369"/>
    <cellStyle name="40% - Accent5 29 2 2" xfId="2710"/>
    <cellStyle name="40% - Accent5 29 3" xfId="2158"/>
    <cellStyle name="40% - Accent5 3" xfId="113"/>
    <cellStyle name="40% - Accent5 30" xfId="790"/>
    <cellStyle name="40% - Accent5 30 2" xfId="1383"/>
    <cellStyle name="40% - Accent5 30 2 2" xfId="2724"/>
    <cellStyle name="40% - Accent5 30 3" xfId="2172"/>
    <cellStyle name="40% - Accent5 31" xfId="804"/>
    <cellStyle name="40% - Accent5 31 2" xfId="1397"/>
    <cellStyle name="40% - Accent5 31 2 2" xfId="2738"/>
    <cellStyle name="40% - Accent5 31 3" xfId="2186"/>
    <cellStyle name="40% - Accent5 32" xfId="842"/>
    <cellStyle name="40% - Accent5 32 2" xfId="2200"/>
    <cellStyle name="40% - Accent5 33" xfId="856"/>
    <cellStyle name="40% - Accent5 34" xfId="1411"/>
    <cellStyle name="40% - Accent5 34 2" xfId="2752"/>
    <cellStyle name="40% - Accent5 35" xfId="1425"/>
    <cellStyle name="40% - Accent5 35 2" xfId="2766"/>
    <cellStyle name="40% - Accent5 36" xfId="1439"/>
    <cellStyle name="40% - Accent5 36 2" xfId="2780"/>
    <cellStyle name="40% - Accent5 37" xfId="1453"/>
    <cellStyle name="40% - Accent5 37 2" xfId="2794"/>
    <cellStyle name="40% - Accent5 38" xfId="1467"/>
    <cellStyle name="40% - Accent5 38 2" xfId="2808"/>
    <cellStyle name="40% - Accent5 39" xfId="1481"/>
    <cellStyle name="40% - Accent5 39 2" xfId="2822"/>
    <cellStyle name="40% - Accent5 4" xfId="155"/>
    <cellStyle name="40% - Accent5 4 2" xfId="216"/>
    <cellStyle name="40% - Accent5 4 2 2" xfId="304"/>
    <cellStyle name="40% - Accent5 4 2 2 2" xfId="495"/>
    <cellStyle name="40% - Accent5 4 2 2 2 2" xfId="1088"/>
    <cellStyle name="40% - Accent5 4 2 2 2 2 2" xfId="2429"/>
    <cellStyle name="40% - Accent5 4 2 2 2 3" xfId="1877"/>
    <cellStyle name="40% - Accent5 4 2 2 3" xfId="938"/>
    <cellStyle name="40% - Accent5 4 2 2 3 2" xfId="2279"/>
    <cellStyle name="40% - Accent5 4 2 2 4" xfId="1727"/>
    <cellStyle name="40% - Accent5 4 2 3" xfId="448"/>
    <cellStyle name="40% - Accent5 4 2 3 2" xfId="1041"/>
    <cellStyle name="40% - Accent5 4 2 3 2 2" xfId="2382"/>
    <cellStyle name="40% - Accent5 4 2 3 3" xfId="1830"/>
    <cellStyle name="40% - Accent5 4 2 4" xfId="891"/>
    <cellStyle name="40% - Accent5 4 2 4 2" xfId="2232"/>
    <cellStyle name="40% - Accent5 4 2 5" xfId="1680"/>
    <cellStyle name="40% - Accent5 4 3" xfId="287"/>
    <cellStyle name="40% - Accent5 4 3 2" xfId="478"/>
    <cellStyle name="40% - Accent5 4 3 2 2" xfId="1071"/>
    <cellStyle name="40% - Accent5 4 3 2 2 2" xfId="2412"/>
    <cellStyle name="40% - Accent5 4 3 2 3" xfId="1860"/>
    <cellStyle name="40% - Accent5 4 3 3" xfId="921"/>
    <cellStyle name="40% - Accent5 4 3 3 2" xfId="2262"/>
    <cellStyle name="40% - Accent5 4 3 4" xfId="1710"/>
    <cellStyle name="40% - Accent5 4 4" xfId="431"/>
    <cellStyle name="40% - Accent5 4 4 2" xfId="1024"/>
    <cellStyle name="40% - Accent5 4 4 2 2" xfId="2365"/>
    <cellStyle name="40% - Accent5 4 4 3" xfId="1813"/>
    <cellStyle name="40% - Accent5 4 5" xfId="874"/>
    <cellStyle name="40% - Accent5 4 5 2" xfId="2215"/>
    <cellStyle name="40% - Accent5 4 6" xfId="1663"/>
    <cellStyle name="40% - Accent5 40" xfId="1495"/>
    <cellStyle name="40% - Accent5 40 2" xfId="2836"/>
    <cellStyle name="40% - Accent5 41" xfId="1509"/>
    <cellStyle name="40% - Accent5 41 2" xfId="2850"/>
    <cellStyle name="40% - Accent5 42" xfId="1523"/>
    <cellStyle name="40% - Accent5 42 2" xfId="2864"/>
    <cellStyle name="40% - Accent5 43" xfId="1537"/>
    <cellStyle name="40% - Accent5 43 2" xfId="2878"/>
    <cellStyle name="40% - Accent5 44" xfId="1551"/>
    <cellStyle name="40% - Accent5 44 2" xfId="2892"/>
    <cellStyle name="40% - Accent5 45" xfId="1565"/>
    <cellStyle name="40% - Accent5 45 2" xfId="2906"/>
    <cellStyle name="40% - Accent5 46" xfId="1579"/>
    <cellStyle name="40% - Accent5 46 2" xfId="2920"/>
    <cellStyle name="40% - Accent5 47" xfId="1593"/>
    <cellStyle name="40% - Accent5 47 2" xfId="2934"/>
    <cellStyle name="40% - Accent5 48" xfId="1631"/>
    <cellStyle name="40% - Accent5 49" xfId="1645"/>
    <cellStyle name="40% - Accent5 5" xfId="198"/>
    <cellStyle name="40% - Accent5 6" xfId="255"/>
    <cellStyle name="40% - Accent5 6 2" xfId="463"/>
    <cellStyle name="40% - Accent5 6 2 2" xfId="1056"/>
    <cellStyle name="40% - Accent5 6 2 2 2" xfId="2397"/>
    <cellStyle name="40% - Accent5 6 2 3" xfId="1845"/>
    <cellStyle name="40% - Accent5 6 3" xfId="906"/>
    <cellStyle name="40% - Accent5 6 3 2" xfId="2247"/>
    <cellStyle name="40% - Accent5 6 4" xfId="1695"/>
    <cellStyle name="40% - Accent5 7" xfId="269"/>
    <cellStyle name="40% - Accent5 8" xfId="319"/>
    <cellStyle name="40% - Accent5 8 2" xfId="510"/>
    <cellStyle name="40% - Accent5 8 2 2" xfId="1103"/>
    <cellStyle name="40% - Accent5 8 2 2 2" xfId="2444"/>
    <cellStyle name="40% - Accent5 8 2 3" xfId="1892"/>
    <cellStyle name="40% - Accent5 8 3" xfId="953"/>
    <cellStyle name="40% - Accent5 8 3 2" xfId="2294"/>
    <cellStyle name="40% - Accent5 8 4" xfId="1742"/>
    <cellStyle name="40% - Accent5 9" xfId="333"/>
    <cellStyle name="40% - Accent5 9 2" xfId="524"/>
    <cellStyle name="40% - Accent5 9 2 2" xfId="1117"/>
    <cellStyle name="40% - Accent5 9 2 2 2" xfId="2458"/>
    <cellStyle name="40% - Accent5 9 2 3" xfId="1906"/>
    <cellStyle name="40% - Accent5 9 3" xfId="967"/>
    <cellStyle name="40% - Accent5 9 3 2" xfId="2308"/>
    <cellStyle name="40% - Accent5 9 4" xfId="1756"/>
    <cellStyle name="40% - Accent6" xfId="40" builtinId="51" customBuiltin="1"/>
    <cellStyle name="40% - Accent6 10" xfId="349"/>
    <cellStyle name="40% - Accent6 10 2" xfId="540"/>
    <cellStyle name="40% - Accent6 10 2 2" xfId="1133"/>
    <cellStyle name="40% - Accent6 10 2 2 2" xfId="2474"/>
    <cellStyle name="40% - Accent6 10 2 3" xfId="1922"/>
    <cellStyle name="40% - Accent6 10 3" xfId="983"/>
    <cellStyle name="40% - Accent6 10 3 2" xfId="2324"/>
    <cellStyle name="40% - Accent6 10 4" xfId="1772"/>
    <cellStyle name="40% - Accent6 11" xfId="363"/>
    <cellStyle name="40% - Accent6 11 2" xfId="554"/>
    <cellStyle name="40% - Accent6 11 2 2" xfId="1147"/>
    <cellStyle name="40% - Accent6 11 2 2 2" xfId="2488"/>
    <cellStyle name="40% - Accent6 11 2 3" xfId="1936"/>
    <cellStyle name="40% - Accent6 11 3" xfId="997"/>
    <cellStyle name="40% - Accent6 11 3 2" xfId="2338"/>
    <cellStyle name="40% - Accent6 11 4" xfId="1786"/>
    <cellStyle name="40% - Accent6 12" xfId="398"/>
    <cellStyle name="40% - Accent6 12 2" xfId="1011"/>
    <cellStyle name="40% - Accent6 12 2 2" xfId="2352"/>
    <cellStyle name="40% - Accent6 12 3" xfId="1800"/>
    <cellStyle name="40% - Accent6 13" xfId="417"/>
    <cellStyle name="40% - Accent6 14" xfId="568"/>
    <cellStyle name="40% - Accent6 14 2" xfId="1161"/>
    <cellStyle name="40% - Accent6 14 2 2" xfId="2502"/>
    <cellStyle name="40% - Accent6 14 3" xfId="1950"/>
    <cellStyle name="40% - Accent6 15" xfId="582"/>
    <cellStyle name="40% - Accent6 15 2" xfId="1175"/>
    <cellStyle name="40% - Accent6 15 2 2" xfId="2516"/>
    <cellStyle name="40% - Accent6 15 3" xfId="1964"/>
    <cellStyle name="40% - Accent6 16" xfId="596"/>
    <cellStyle name="40% - Accent6 16 2" xfId="1189"/>
    <cellStyle name="40% - Accent6 16 2 2" xfId="2530"/>
    <cellStyle name="40% - Accent6 16 3" xfId="1978"/>
    <cellStyle name="40% - Accent6 17" xfId="610"/>
    <cellStyle name="40% - Accent6 17 2" xfId="1203"/>
    <cellStyle name="40% - Accent6 17 2 2" xfId="2544"/>
    <cellStyle name="40% - Accent6 17 3" xfId="1992"/>
    <cellStyle name="40% - Accent6 18" xfId="624"/>
    <cellStyle name="40% - Accent6 18 2" xfId="1217"/>
    <cellStyle name="40% - Accent6 18 2 2" xfId="2558"/>
    <cellStyle name="40% - Accent6 18 3" xfId="2006"/>
    <cellStyle name="40% - Accent6 19" xfId="638"/>
    <cellStyle name="40% - Accent6 19 2" xfId="1231"/>
    <cellStyle name="40% - Accent6 19 2 2" xfId="2572"/>
    <cellStyle name="40% - Accent6 19 3" xfId="2020"/>
    <cellStyle name="40% - Accent6 2" xfId="79"/>
    <cellStyle name="40% - Accent6 20" xfId="652"/>
    <cellStyle name="40% - Accent6 20 2" xfId="1245"/>
    <cellStyle name="40% - Accent6 20 2 2" xfId="2586"/>
    <cellStyle name="40% - Accent6 20 3" xfId="2034"/>
    <cellStyle name="40% - Accent6 21" xfId="666"/>
    <cellStyle name="40% - Accent6 21 2" xfId="1259"/>
    <cellStyle name="40% - Accent6 21 2 2" xfId="2600"/>
    <cellStyle name="40% - Accent6 21 3" xfId="2048"/>
    <cellStyle name="40% - Accent6 22" xfId="680"/>
    <cellStyle name="40% - Accent6 22 2" xfId="1273"/>
    <cellStyle name="40% - Accent6 22 2 2" xfId="2614"/>
    <cellStyle name="40% - Accent6 22 3" xfId="2062"/>
    <cellStyle name="40% - Accent6 23" xfId="694"/>
    <cellStyle name="40% - Accent6 23 2" xfId="1287"/>
    <cellStyle name="40% - Accent6 23 2 2" xfId="2628"/>
    <cellStyle name="40% - Accent6 23 3" xfId="2076"/>
    <cellStyle name="40% - Accent6 24" xfId="708"/>
    <cellStyle name="40% - Accent6 24 2" xfId="1301"/>
    <cellStyle name="40% - Accent6 24 2 2" xfId="2642"/>
    <cellStyle name="40% - Accent6 24 3" xfId="2090"/>
    <cellStyle name="40% - Accent6 25" xfId="722"/>
    <cellStyle name="40% - Accent6 25 2" xfId="1315"/>
    <cellStyle name="40% - Accent6 25 2 2" xfId="2656"/>
    <cellStyle name="40% - Accent6 25 3" xfId="2104"/>
    <cellStyle name="40% - Accent6 26" xfId="736"/>
    <cellStyle name="40% - Accent6 26 2" xfId="1329"/>
    <cellStyle name="40% - Accent6 26 2 2" xfId="2670"/>
    <cellStyle name="40% - Accent6 26 3" xfId="2118"/>
    <cellStyle name="40% - Accent6 27" xfId="750"/>
    <cellStyle name="40% - Accent6 27 2" xfId="1343"/>
    <cellStyle name="40% - Accent6 27 2 2" xfId="2684"/>
    <cellStyle name="40% - Accent6 27 3" xfId="2132"/>
    <cellStyle name="40% - Accent6 28" xfId="764"/>
    <cellStyle name="40% - Accent6 28 2" xfId="1357"/>
    <cellStyle name="40% - Accent6 28 2 2" xfId="2698"/>
    <cellStyle name="40% - Accent6 28 3" xfId="2146"/>
    <cellStyle name="40% - Accent6 29" xfId="778"/>
    <cellStyle name="40% - Accent6 29 2" xfId="1371"/>
    <cellStyle name="40% - Accent6 29 2 2" xfId="2712"/>
    <cellStyle name="40% - Accent6 29 3" xfId="2160"/>
    <cellStyle name="40% - Accent6 3" xfId="117"/>
    <cellStyle name="40% - Accent6 30" xfId="792"/>
    <cellStyle name="40% - Accent6 30 2" xfId="1385"/>
    <cellStyle name="40% - Accent6 30 2 2" xfId="2726"/>
    <cellStyle name="40% - Accent6 30 3" xfId="2174"/>
    <cellStyle name="40% - Accent6 31" xfId="806"/>
    <cellStyle name="40% - Accent6 31 2" xfId="1399"/>
    <cellStyle name="40% - Accent6 31 2 2" xfId="2740"/>
    <cellStyle name="40% - Accent6 31 3" xfId="2188"/>
    <cellStyle name="40% - Accent6 32" xfId="846"/>
    <cellStyle name="40% - Accent6 32 2" xfId="2202"/>
    <cellStyle name="40% - Accent6 33" xfId="860"/>
    <cellStyle name="40% - Accent6 34" xfId="1413"/>
    <cellStyle name="40% - Accent6 34 2" xfId="2754"/>
    <cellStyle name="40% - Accent6 35" xfId="1427"/>
    <cellStyle name="40% - Accent6 35 2" xfId="2768"/>
    <cellStyle name="40% - Accent6 36" xfId="1441"/>
    <cellStyle name="40% - Accent6 36 2" xfId="2782"/>
    <cellStyle name="40% - Accent6 37" xfId="1455"/>
    <cellStyle name="40% - Accent6 37 2" xfId="2796"/>
    <cellStyle name="40% - Accent6 38" xfId="1469"/>
    <cellStyle name="40% - Accent6 38 2" xfId="2810"/>
    <cellStyle name="40% - Accent6 39" xfId="1483"/>
    <cellStyle name="40% - Accent6 39 2" xfId="2824"/>
    <cellStyle name="40% - Accent6 4" xfId="159"/>
    <cellStyle name="40% - Accent6 4 2" xfId="218"/>
    <cellStyle name="40% - Accent6 4 2 2" xfId="306"/>
    <cellStyle name="40% - Accent6 4 2 2 2" xfId="497"/>
    <cellStyle name="40% - Accent6 4 2 2 2 2" xfId="1090"/>
    <cellStyle name="40% - Accent6 4 2 2 2 2 2" xfId="2431"/>
    <cellStyle name="40% - Accent6 4 2 2 2 3" xfId="1879"/>
    <cellStyle name="40% - Accent6 4 2 2 3" xfId="940"/>
    <cellStyle name="40% - Accent6 4 2 2 3 2" xfId="2281"/>
    <cellStyle name="40% - Accent6 4 2 2 4" xfId="1729"/>
    <cellStyle name="40% - Accent6 4 2 3" xfId="450"/>
    <cellStyle name="40% - Accent6 4 2 3 2" xfId="1043"/>
    <cellStyle name="40% - Accent6 4 2 3 2 2" xfId="2384"/>
    <cellStyle name="40% - Accent6 4 2 3 3" xfId="1832"/>
    <cellStyle name="40% - Accent6 4 2 4" xfId="893"/>
    <cellStyle name="40% - Accent6 4 2 4 2" xfId="2234"/>
    <cellStyle name="40% - Accent6 4 2 5" xfId="1682"/>
    <cellStyle name="40% - Accent6 4 3" xfId="289"/>
    <cellStyle name="40% - Accent6 4 3 2" xfId="480"/>
    <cellStyle name="40% - Accent6 4 3 2 2" xfId="1073"/>
    <cellStyle name="40% - Accent6 4 3 2 2 2" xfId="2414"/>
    <cellStyle name="40% - Accent6 4 3 2 3" xfId="1862"/>
    <cellStyle name="40% - Accent6 4 3 3" xfId="923"/>
    <cellStyle name="40% - Accent6 4 3 3 2" xfId="2264"/>
    <cellStyle name="40% - Accent6 4 3 4" xfId="1712"/>
    <cellStyle name="40% - Accent6 4 4" xfId="433"/>
    <cellStyle name="40% - Accent6 4 4 2" xfId="1026"/>
    <cellStyle name="40% - Accent6 4 4 2 2" xfId="2367"/>
    <cellStyle name="40% - Accent6 4 4 3" xfId="1815"/>
    <cellStyle name="40% - Accent6 4 5" xfId="876"/>
    <cellStyle name="40% - Accent6 4 5 2" xfId="2217"/>
    <cellStyle name="40% - Accent6 4 6" xfId="1665"/>
    <cellStyle name="40% - Accent6 40" xfId="1497"/>
    <cellStyle name="40% - Accent6 40 2" xfId="2838"/>
    <cellStyle name="40% - Accent6 41" xfId="1511"/>
    <cellStyle name="40% - Accent6 41 2" xfId="2852"/>
    <cellStyle name="40% - Accent6 42" xfId="1525"/>
    <cellStyle name="40% - Accent6 42 2" xfId="2866"/>
    <cellStyle name="40% - Accent6 43" xfId="1539"/>
    <cellStyle name="40% - Accent6 43 2" xfId="2880"/>
    <cellStyle name="40% - Accent6 44" xfId="1553"/>
    <cellStyle name="40% - Accent6 44 2" xfId="2894"/>
    <cellStyle name="40% - Accent6 45" xfId="1567"/>
    <cellStyle name="40% - Accent6 45 2" xfId="2908"/>
    <cellStyle name="40% - Accent6 46" xfId="1581"/>
    <cellStyle name="40% - Accent6 46 2" xfId="2922"/>
    <cellStyle name="40% - Accent6 47" xfId="1595"/>
    <cellStyle name="40% - Accent6 47 2" xfId="2936"/>
    <cellStyle name="40% - Accent6 48" xfId="1635"/>
    <cellStyle name="40% - Accent6 49" xfId="1649"/>
    <cellStyle name="40% - Accent6 5" xfId="202"/>
    <cellStyle name="40% - Accent6 6" xfId="259"/>
    <cellStyle name="40% - Accent6 6 2" xfId="465"/>
    <cellStyle name="40% - Accent6 6 2 2" xfId="1058"/>
    <cellStyle name="40% - Accent6 6 2 2 2" xfId="2399"/>
    <cellStyle name="40% - Accent6 6 2 3" xfId="1847"/>
    <cellStyle name="40% - Accent6 6 3" xfId="908"/>
    <cellStyle name="40% - Accent6 6 3 2" xfId="2249"/>
    <cellStyle name="40% - Accent6 6 4" xfId="1697"/>
    <cellStyle name="40% - Accent6 7" xfId="273"/>
    <cellStyle name="40% - Accent6 8" xfId="321"/>
    <cellStyle name="40% - Accent6 8 2" xfId="512"/>
    <cellStyle name="40% - Accent6 8 2 2" xfId="1105"/>
    <cellStyle name="40% - Accent6 8 2 2 2" xfId="2446"/>
    <cellStyle name="40% - Accent6 8 2 3" xfId="1894"/>
    <cellStyle name="40% - Accent6 8 3" xfId="955"/>
    <cellStyle name="40% - Accent6 8 3 2" xfId="2296"/>
    <cellStyle name="40% - Accent6 8 4" xfId="1744"/>
    <cellStyle name="40% - Accent6 9" xfId="335"/>
    <cellStyle name="40% - Accent6 9 2" xfId="526"/>
    <cellStyle name="40% - Accent6 9 2 2" xfId="1119"/>
    <cellStyle name="40% - Accent6 9 2 2 2" xfId="2460"/>
    <cellStyle name="40% - Accent6 9 2 3" xfId="1908"/>
    <cellStyle name="40% - Accent6 9 3" xfId="969"/>
    <cellStyle name="40% - Accent6 9 3 2" xfId="2310"/>
    <cellStyle name="40% - Accent6 9 4" xfId="1758"/>
    <cellStyle name="60% - Accent1" xfId="21" builtinId="32" customBuiltin="1"/>
    <cellStyle name="60% - Accent1 2" xfId="60"/>
    <cellStyle name="60% - Accent1 3" xfId="98"/>
    <cellStyle name="60% - Accent1 4" xfId="140"/>
    <cellStyle name="60% - Accent1 5" xfId="183"/>
    <cellStyle name="60% - Accent1 6" xfId="237"/>
    <cellStyle name="60% - Accent1 7" xfId="383"/>
    <cellStyle name="60% - Accent1 8" xfId="824"/>
    <cellStyle name="60% - Accent1 9" xfId="1613"/>
    <cellStyle name="60% - Accent2" xfId="25" builtinId="36" customBuiltin="1"/>
    <cellStyle name="60% - Accent2 2" xfId="64"/>
    <cellStyle name="60% - Accent2 3" xfId="102"/>
    <cellStyle name="60% - Accent2 4" xfId="144"/>
    <cellStyle name="60% - Accent2 5" xfId="187"/>
    <cellStyle name="60% - Accent2 6" xfId="248"/>
    <cellStyle name="60% - Accent2 7" xfId="402"/>
    <cellStyle name="60% - Accent2 8" xfId="835"/>
    <cellStyle name="60% - Accent2 9" xfId="1624"/>
    <cellStyle name="60% - Accent3" xfId="29" builtinId="40" customBuiltin="1"/>
    <cellStyle name="60% - Accent3 2" xfId="68"/>
    <cellStyle name="60% - Accent3 3" xfId="106"/>
    <cellStyle name="60% - Accent3 4" xfId="148"/>
    <cellStyle name="60% - Accent3 5" xfId="191"/>
    <cellStyle name="60% - Accent3 6" xfId="262"/>
    <cellStyle name="60% - Accent3 7" xfId="406"/>
    <cellStyle name="60% - Accent3 8" xfId="849"/>
    <cellStyle name="60% - Accent3 9" xfId="1638"/>
    <cellStyle name="60% - Accent4" xfId="33" builtinId="44" customBuiltin="1"/>
    <cellStyle name="60% - Accent4 2" xfId="72"/>
    <cellStyle name="60% - Accent4 3" xfId="110"/>
    <cellStyle name="60% - Accent4 4" xfId="152"/>
    <cellStyle name="60% - Accent4 5" xfId="195"/>
    <cellStyle name="60% - Accent4 6" xfId="266"/>
    <cellStyle name="60% - Accent4 7" xfId="410"/>
    <cellStyle name="60% - Accent4 8" xfId="853"/>
    <cellStyle name="60% - Accent4 9" xfId="1642"/>
    <cellStyle name="60% - Accent5" xfId="37" builtinId="48" customBuiltin="1"/>
    <cellStyle name="60% - Accent5 2" xfId="76"/>
    <cellStyle name="60% - Accent5 3" xfId="114"/>
    <cellStyle name="60% - Accent5 4" xfId="156"/>
    <cellStyle name="60% - Accent5 5" xfId="199"/>
    <cellStyle name="60% - Accent5 6" xfId="270"/>
    <cellStyle name="60% - Accent5 7" xfId="414"/>
    <cellStyle name="60% - Accent5 8" xfId="857"/>
    <cellStyle name="60% - Accent5 9" xfId="1646"/>
    <cellStyle name="60% - Accent6" xfId="41" builtinId="52" customBuiltin="1"/>
    <cellStyle name="60% - Accent6 2" xfId="80"/>
    <cellStyle name="60% - Accent6 3" xfId="118"/>
    <cellStyle name="60% - Accent6 4" xfId="160"/>
    <cellStyle name="60% - Accent6 5" xfId="203"/>
    <cellStyle name="60% - Accent6 6" xfId="274"/>
    <cellStyle name="60% - Accent6 7" xfId="418"/>
    <cellStyle name="60% - Accent6 8" xfId="861"/>
    <cellStyle name="60% - Accent6 9" xfId="1650"/>
    <cellStyle name="Accent1" xfId="18" builtinId="29" customBuiltin="1"/>
    <cellStyle name="Accent1 2" xfId="57"/>
    <cellStyle name="Accent1 3" xfId="95"/>
    <cellStyle name="Accent1 4" xfId="137"/>
    <cellStyle name="Accent1 5" xfId="180"/>
    <cellStyle name="Accent1 6" xfId="249"/>
    <cellStyle name="Accent1 7" xfId="395"/>
    <cellStyle name="Accent1 8" xfId="836"/>
    <cellStyle name="Accent1 9" xfId="1625"/>
    <cellStyle name="Accent2" xfId="22" builtinId="33" customBuiltin="1"/>
    <cellStyle name="Accent2 2" xfId="61"/>
    <cellStyle name="Accent2 3" xfId="99"/>
    <cellStyle name="Accent2 4" xfId="141"/>
    <cellStyle name="Accent2 5" xfId="184"/>
    <cellStyle name="Accent2 6" xfId="260"/>
    <cellStyle name="Accent2 7" xfId="379"/>
    <cellStyle name="Accent2 8" xfId="847"/>
    <cellStyle name="Accent2 9" xfId="1636"/>
    <cellStyle name="Accent3" xfId="26" builtinId="37" customBuiltin="1"/>
    <cellStyle name="Accent3 2" xfId="65"/>
    <cellStyle name="Accent3 3" xfId="103"/>
    <cellStyle name="Accent3 4" xfId="145"/>
    <cellStyle name="Accent3 5" xfId="188"/>
    <cellStyle name="Accent3 6" xfId="244"/>
    <cellStyle name="Accent3 7" xfId="403"/>
    <cellStyle name="Accent3 8" xfId="831"/>
    <cellStyle name="Accent3 9" xfId="1620"/>
    <cellStyle name="Accent4" xfId="30" builtinId="41" customBuiltin="1"/>
    <cellStyle name="Accent4 2" xfId="69"/>
    <cellStyle name="Accent4 3" xfId="107"/>
    <cellStyle name="Accent4 4" xfId="149"/>
    <cellStyle name="Accent4 5" xfId="192"/>
    <cellStyle name="Accent4 6" xfId="263"/>
    <cellStyle name="Accent4 7" xfId="407"/>
    <cellStyle name="Accent4 8" xfId="850"/>
    <cellStyle name="Accent4 9" xfId="1639"/>
    <cellStyle name="Accent5" xfId="34" builtinId="45" customBuiltin="1"/>
    <cellStyle name="Accent5 2" xfId="73"/>
    <cellStyle name="Accent5 3" xfId="111"/>
    <cellStyle name="Accent5 4" xfId="153"/>
    <cellStyle name="Accent5 5" xfId="196"/>
    <cellStyle name="Accent5 6" xfId="267"/>
    <cellStyle name="Accent5 7" xfId="411"/>
    <cellStyle name="Accent5 8" xfId="854"/>
    <cellStyle name="Accent5 9" xfId="1643"/>
    <cellStyle name="Accent6" xfId="38" builtinId="49" customBuiltin="1"/>
    <cellStyle name="Accent6 2" xfId="77"/>
    <cellStyle name="Accent6 3" xfId="115"/>
    <cellStyle name="Accent6 4" xfId="157"/>
    <cellStyle name="Accent6 5" xfId="200"/>
    <cellStyle name="Accent6 6" xfId="271"/>
    <cellStyle name="Accent6 7" xfId="415"/>
    <cellStyle name="Accent6 8" xfId="858"/>
    <cellStyle name="Accent6 9" xfId="1647"/>
    <cellStyle name="Bad" xfId="7" builtinId="27" customBuiltin="1"/>
    <cellStyle name="Bad 2" xfId="46"/>
    <cellStyle name="Bad 3" xfId="84"/>
    <cellStyle name="Bad 4" xfId="126"/>
    <cellStyle name="Bad 5" xfId="169"/>
    <cellStyle name="Bad 6" xfId="226"/>
    <cellStyle name="Bad 7" xfId="375"/>
    <cellStyle name="Bad 8" xfId="813"/>
    <cellStyle name="Bad 9" xfId="1602"/>
    <cellStyle name="Calculation" xfId="11" builtinId="22" customBuiltin="1"/>
    <cellStyle name="Calculation 2" xfId="50"/>
    <cellStyle name="Calculation 3" xfId="88"/>
    <cellStyle name="Calculation 4" xfId="130"/>
    <cellStyle name="Calculation 5" xfId="173"/>
    <cellStyle name="Calculation 6" xfId="227"/>
    <cellStyle name="Calculation 7" xfId="396"/>
    <cellStyle name="Calculation 8" xfId="814"/>
    <cellStyle name="Calculation 9" xfId="1603"/>
    <cellStyle name="Check Cell" xfId="13" builtinId="23" customBuiltin="1"/>
    <cellStyle name="Check Cell 2" xfId="52"/>
    <cellStyle name="Check Cell 3" xfId="90"/>
    <cellStyle name="Check Cell 4" xfId="132"/>
    <cellStyle name="Check Cell 5" xfId="175"/>
    <cellStyle name="Check Cell 6" xfId="234"/>
    <cellStyle name="Check Cell 7" xfId="388"/>
    <cellStyle name="Check Cell 8" xfId="821"/>
    <cellStyle name="Check Cell 9" xfId="1610"/>
    <cellStyle name="Explanatory Text" xfId="16" builtinId="53" customBuiltin="1"/>
    <cellStyle name="Explanatory Text 2" xfId="55"/>
    <cellStyle name="Explanatory Text 3" xfId="93"/>
    <cellStyle name="Explanatory Text 4" xfId="135"/>
    <cellStyle name="Explanatory Text 5" xfId="178"/>
    <cellStyle name="Explanatory Text 6" xfId="257"/>
    <cellStyle name="Explanatory Text 7" xfId="376"/>
    <cellStyle name="Explanatory Text 8" xfId="844"/>
    <cellStyle name="Explanatory Text 9" xfId="1633"/>
    <cellStyle name="Good" xfId="6" builtinId="26" customBuiltin="1"/>
    <cellStyle name="Good 2" xfId="45"/>
    <cellStyle name="Good 3" xfId="83"/>
    <cellStyle name="Good 4" xfId="125"/>
    <cellStyle name="Good 5" xfId="168"/>
    <cellStyle name="Good 6" xfId="230"/>
    <cellStyle name="Good 7" xfId="369"/>
    <cellStyle name="Good 8" xfId="817"/>
    <cellStyle name="Good 9" xfId="1606"/>
    <cellStyle name="Heading 1" xfId="2" builtinId="16" customBuiltin="1"/>
    <cellStyle name="Heading 1 2" xfId="121"/>
    <cellStyle name="Heading 1 3" xfId="164"/>
    <cellStyle name="Heading 1 4" xfId="231"/>
    <cellStyle name="Heading 1 5" xfId="368"/>
    <cellStyle name="Heading 1 6" xfId="818"/>
    <cellStyle name="Heading 1 7" xfId="1607"/>
    <cellStyle name="Heading 2" xfId="3" builtinId="17" customBuiltin="1"/>
    <cellStyle name="Heading 2 2" xfId="122"/>
    <cellStyle name="Heading 2 3" xfId="165"/>
    <cellStyle name="Heading 2 4" xfId="221"/>
    <cellStyle name="Heading 2 5" xfId="367"/>
    <cellStyle name="Heading 2 6" xfId="808"/>
    <cellStyle name="Heading 2 7" xfId="1597"/>
    <cellStyle name="Heading 3" xfId="4" builtinId="18" customBuiltin="1"/>
    <cellStyle name="Heading 3 2" xfId="123"/>
    <cellStyle name="Heading 3 3" xfId="166"/>
    <cellStyle name="Heading 3 4" xfId="229"/>
    <cellStyle name="Heading 3 5" xfId="366"/>
    <cellStyle name="Heading 3 6" xfId="816"/>
    <cellStyle name="Heading 3 7" xfId="1605"/>
    <cellStyle name="Heading 4" xfId="5" builtinId="19" customBuiltin="1"/>
    <cellStyle name="Heading 4 2" xfId="124"/>
    <cellStyle name="Heading 4 3" xfId="167"/>
    <cellStyle name="Heading 4 4" xfId="233"/>
    <cellStyle name="Heading 4 5" xfId="365"/>
    <cellStyle name="Heading 4 6" xfId="820"/>
    <cellStyle name="Heading 4 7" xfId="1609"/>
    <cellStyle name="Input" xfId="9" builtinId="20" customBuiltin="1"/>
    <cellStyle name="Input 2" xfId="48"/>
    <cellStyle name="Input 3" xfId="86"/>
    <cellStyle name="Input 4" xfId="128"/>
    <cellStyle name="Input 5" xfId="171"/>
    <cellStyle name="Input 6" xfId="224"/>
    <cellStyle name="Input 7" xfId="372"/>
    <cellStyle name="Input 8" xfId="811"/>
    <cellStyle name="Input 9" xfId="1600"/>
    <cellStyle name="Linked Cell" xfId="12" builtinId="24" customBuiltin="1"/>
    <cellStyle name="Linked Cell 2" xfId="51"/>
    <cellStyle name="Linked Cell 3" xfId="89"/>
    <cellStyle name="Linked Cell 4" xfId="131"/>
    <cellStyle name="Linked Cell 5" xfId="174"/>
    <cellStyle name="Linked Cell 6" xfId="236"/>
    <cellStyle name="Linked Cell 7" xfId="392"/>
    <cellStyle name="Linked Cell 8" xfId="823"/>
    <cellStyle name="Linked Cell 9" xfId="1612"/>
    <cellStyle name="Neutral" xfId="8" builtinId="28" customBuiltin="1"/>
    <cellStyle name="Neutral 2" xfId="47"/>
    <cellStyle name="Neutral 3" xfId="85"/>
    <cellStyle name="Neutral 4" xfId="127"/>
    <cellStyle name="Neutral 5" xfId="170"/>
    <cellStyle name="Neutral 6" xfId="225"/>
    <cellStyle name="Neutral 7" xfId="373"/>
    <cellStyle name="Neutral 8" xfId="812"/>
    <cellStyle name="Neutral 9" xfId="1601"/>
    <cellStyle name="Normal" xfId="0" builtinId="0"/>
    <cellStyle name="Normal 10" xfId="163"/>
    <cellStyle name="Normal 11" xfId="162"/>
    <cellStyle name="Normal 11 2" xfId="291"/>
    <cellStyle name="Normal 11 2 2" xfId="482"/>
    <cellStyle name="Normal 11 2 2 2" xfId="1075"/>
    <cellStyle name="Normal 11 2 2 2 2" xfId="2416"/>
    <cellStyle name="Normal 11 2 2 3" xfId="1864"/>
    <cellStyle name="Normal 11 2 3" xfId="925"/>
    <cellStyle name="Normal 11 2 3 2" xfId="2266"/>
    <cellStyle name="Normal 11 2 4" xfId="1714"/>
    <cellStyle name="Normal 11 3" xfId="435"/>
    <cellStyle name="Normal 11 3 2" xfId="1028"/>
    <cellStyle name="Normal 11 3 2 2" xfId="2369"/>
    <cellStyle name="Normal 11 3 3" xfId="1817"/>
    <cellStyle name="Normal 11 4" xfId="878"/>
    <cellStyle name="Normal 11 4 2" xfId="2219"/>
    <cellStyle name="Normal 11 5" xfId="1667"/>
    <cellStyle name="Normal 12" xfId="220"/>
    <cellStyle name="Normal 12 2" xfId="452"/>
    <cellStyle name="Normal 12 2 2" xfId="1045"/>
    <cellStyle name="Normal 12 2 2 2" xfId="2386"/>
    <cellStyle name="Normal 12 2 3" xfId="1834"/>
    <cellStyle name="Normal 12 3" xfId="895"/>
    <cellStyle name="Normal 12 3 2" xfId="2236"/>
    <cellStyle name="Normal 12 4" xfId="1684"/>
    <cellStyle name="Normal 13" xfId="222"/>
    <cellStyle name="Normal 14" xfId="308"/>
    <cellStyle name="Normal 14 2" xfId="499"/>
    <cellStyle name="Normal 14 2 2" xfId="1092"/>
    <cellStyle name="Normal 14 2 2 2" xfId="2433"/>
    <cellStyle name="Normal 14 2 3" xfId="1881"/>
    <cellStyle name="Normal 14 3" xfId="942"/>
    <cellStyle name="Normal 14 3 2" xfId="2283"/>
    <cellStyle name="Normal 14 4" xfId="1731"/>
    <cellStyle name="Normal 15" xfId="322"/>
    <cellStyle name="Normal 15 2" xfId="513"/>
    <cellStyle name="Normal 15 2 2" xfId="1106"/>
    <cellStyle name="Normal 15 2 2 2" xfId="2447"/>
    <cellStyle name="Normal 15 2 3" xfId="1895"/>
    <cellStyle name="Normal 15 3" xfId="956"/>
    <cellStyle name="Normal 15 3 2" xfId="2297"/>
    <cellStyle name="Normal 15 4" xfId="1745"/>
    <cellStyle name="Normal 16" xfId="336"/>
    <cellStyle name="Normal 16 2" xfId="527"/>
    <cellStyle name="Normal 16 2 2" xfId="1120"/>
    <cellStyle name="Normal 16 2 2 2" xfId="2461"/>
    <cellStyle name="Normal 16 2 3" xfId="1909"/>
    <cellStyle name="Normal 16 3" xfId="970"/>
    <cellStyle name="Normal 16 3 2" xfId="2311"/>
    <cellStyle name="Normal 16 4" xfId="1759"/>
    <cellStyle name="Normal 17" xfId="350"/>
    <cellStyle name="Normal 17 2" xfId="541"/>
    <cellStyle name="Normal 17 2 2" xfId="1134"/>
    <cellStyle name="Normal 17 2 2 2" xfId="2475"/>
    <cellStyle name="Normal 17 2 3" xfId="1923"/>
    <cellStyle name="Normal 17 3" xfId="984"/>
    <cellStyle name="Normal 17 3 2" xfId="2325"/>
    <cellStyle name="Normal 17 4" xfId="1773"/>
    <cellStyle name="Normal 18" xfId="364"/>
    <cellStyle name="Normal 18 2" xfId="998"/>
    <cellStyle name="Normal 18 2 2" xfId="2339"/>
    <cellStyle name="Normal 18 3" xfId="1787"/>
    <cellStyle name="Normal 19" xfId="371"/>
    <cellStyle name="Normal 2" xfId="42"/>
    <cellStyle name="Normal 20" xfId="555"/>
    <cellStyle name="Normal 20 2" xfId="1148"/>
    <cellStyle name="Normal 20 2 2" xfId="2489"/>
    <cellStyle name="Normal 20 3" xfId="1937"/>
    <cellStyle name="Normal 21" xfId="569"/>
    <cellStyle name="Normal 21 2" xfId="1162"/>
    <cellStyle name="Normal 21 2 2" xfId="2503"/>
    <cellStyle name="Normal 21 3" xfId="1951"/>
    <cellStyle name="Normal 22" xfId="583"/>
    <cellStyle name="Normal 22 2" xfId="1176"/>
    <cellStyle name="Normal 22 2 2" xfId="2517"/>
    <cellStyle name="Normal 22 3" xfId="1965"/>
    <cellStyle name="Normal 23" xfId="597"/>
    <cellStyle name="Normal 23 2" xfId="1190"/>
    <cellStyle name="Normal 23 2 2" xfId="2531"/>
    <cellStyle name="Normal 23 3" xfId="1979"/>
    <cellStyle name="Normal 24" xfId="611"/>
    <cellStyle name="Normal 24 2" xfId="1204"/>
    <cellStyle name="Normal 24 2 2" xfId="2545"/>
    <cellStyle name="Normal 24 3" xfId="1993"/>
    <cellStyle name="Normal 25" xfId="625"/>
    <cellStyle name="Normal 25 2" xfId="1218"/>
    <cellStyle name="Normal 25 2 2" xfId="2559"/>
    <cellStyle name="Normal 25 3" xfId="2007"/>
    <cellStyle name="Normal 26" xfId="639"/>
    <cellStyle name="Normal 26 2" xfId="1232"/>
    <cellStyle name="Normal 26 2 2" xfId="2573"/>
    <cellStyle name="Normal 26 3" xfId="2021"/>
    <cellStyle name="Normal 27" xfId="653"/>
    <cellStyle name="Normal 27 2" xfId="1246"/>
    <cellStyle name="Normal 27 2 2" xfId="2587"/>
    <cellStyle name="Normal 27 3" xfId="2035"/>
    <cellStyle name="Normal 28" xfId="667"/>
    <cellStyle name="Normal 28 2" xfId="1260"/>
    <cellStyle name="Normal 28 2 2" xfId="2601"/>
    <cellStyle name="Normal 28 3" xfId="2049"/>
    <cellStyle name="Normal 29" xfId="681"/>
    <cellStyle name="Normal 29 2" xfId="1274"/>
    <cellStyle name="Normal 29 2 2" xfId="2615"/>
    <cellStyle name="Normal 29 3" xfId="2063"/>
    <cellStyle name="Normal 3" xfId="44"/>
    <cellStyle name="Normal 30" xfId="695"/>
    <cellStyle name="Normal 30 2" xfId="1288"/>
    <cellStyle name="Normal 30 2 2" xfId="2629"/>
    <cellStyle name="Normal 30 3" xfId="2077"/>
    <cellStyle name="Normal 31" xfId="709"/>
    <cellStyle name="Normal 31 2" xfId="1302"/>
    <cellStyle name="Normal 31 2 2" xfId="2643"/>
    <cellStyle name="Normal 31 3" xfId="2091"/>
    <cellStyle name="Normal 32" xfId="723"/>
    <cellStyle name="Normal 32 2" xfId="1316"/>
    <cellStyle name="Normal 32 2 2" xfId="2657"/>
    <cellStyle name="Normal 32 3" xfId="2105"/>
    <cellStyle name="Normal 33" xfId="737"/>
    <cellStyle name="Normal 33 2" xfId="1330"/>
    <cellStyle name="Normal 33 2 2" xfId="2671"/>
    <cellStyle name="Normal 33 3" xfId="2119"/>
    <cellStyle name="Normal 34" xfId="751"/>
    <cellStyle name="Normal 34 2" xfId="1344"/>
    <cellStyle name="Normal 34 2 2" xfId="2685"/>
    <cellStyle name="Normal 34 3" xfId="2133"/>
    <cellStyle name="Normal 35" xfId="765"/>
    <cellStyle name="Normal 35 2" xfId="1358"/>
    <cellStyle name="Normal 35 2 2" xfId="2699"/>
    <cellStyle name="Normal 35 3" xfId="2147"/>
    <cellStyle name="Normal 36" xfId="779"/>
    <cellStyle name="Normal 36 2" xfId="1372"/>
    <cellStyle name="Normal 36 2 2" xfId="2713"/>
    <cellStyle name="Normal 36 3" xfId="2161"/>
    <cellStyle name="Normal 37" xfId="793"/>
    <cellStyle name="Normal 37 2" xfId="1386"/>
    <cellStyle name="Normal 37 2 2" xfId="2727"/>
    <cellStyle name="Normal 37 3" xfId="2175"/>
    <cellStyle name="Normal 38" xfId="807"/>
    <cellStyle name="Normal 38 2" xfId="2189"/>
    <cellStyle name="Normal 39" xfId="809"/>
    <cellStyle name="Normal 4" xfId="43"/>
    <cellStyle name="Normal 40" xfId="1400"/>
    <cellStyle name="Normal 40 2" xfId="2741"/>
    <cellStyle name="Normal 41" xfId="1414"/>
    <cellStyle name="Normal 41 2" xfId="2755"/>
    <cellStyle name="Normal 42" xfId="1428"/>
    <cellStyle name="Normal 42 2" xfId="2769"/>
    <cellStyle name="Normal 43" xfId="1442"/>
    <cellStyle name="Normal 43 2" xfId="2783"/>
    <cellStyle name="Normal 44" xfId="1456"/>
    <cellStyle name="Normal 44 2" xfId="2797"/>
    <cellStyle name="Normal 45" xfId="1470"/>
    <cellStyle name="Normal 45 2" xfId="2811"/>
    <cellStyle name="Normal 46" xfId="1484"/>
    <cellStyle name="Normal 46 2" xfId="2825"/>
    <cellStyle name="Normal 47" xfId="1498"/>
    <cellStyle name="Normal 47 2" xfId="2839"/>
    <cellStyle name="Normal 48" xfId="1512"/>
    <cellStyle name="Normal 48 2" xfId="2853"/>
    <cellStyle name="Normal 49" xfId="1526"/>
    <cellStyle name="Normal 49 2" xfId="2867"/>
    <cellStyle name="Normal 5" xfId="81"/>
    <cellStyle name="Normal 50" xfId="1540"/>
    <cellStyle name="Normal 50 2" xfId="2881"/>
    <cellStyle name="Normal 51" xfId="1554"/>
    <cellStyle name="Normal 51 2" xfId="2895"/>
    <cellStyle name="Normal 52" xfId="1568"/>
    <cellStyle name="Normal 52 2" xfId="2909"/>
    <cellStyle name="Normal 53" xfId="1582"/>
    <cellStyle name="Normal 53 2" xfId="2923"/>
    <cellStyle name="Normal 54" xfId="1596"/>
    <cellStyle name="Normal 55" xfId="1598"/>
    <cellStyle name="Normal 56" xfId="2937"/>
    <cellStyle name="Normal 6" xfId="82"/>
    <cellStyle name="Normal 7" xfId="119"/>
    <cellStyle name="Normal 7 2" xfId="204"/>
    <cellStyle name="Normal 7 2 2" xfId="292"/>
    <cellStyle name="Normal 7 2 2 2" xfId="483"/>
    <cellStyle name="Normal 7 2 2 2 2" xfId="1076"/>
    <cellStyle name="Normal 7 2 2 2 2 2" xfId="2417"/>
    <cellStyle name="Normal 7 2 2 2 3" xfId="1865"/>
    <cellStyle name="Normal 7 2 2 3" xfId="926"/>
    <cellStyle name="Normal 7 2 2 3 2" xfId="2267"/>
    <cellStyle name="Normal 7 2 2 4" xfId="1715"/>
    <cellStyle name="Normal 7 2 3" xfId="436"/>
    <cellStyle name="Normal 7 2 3 2" xfId="1029"/>
    <cellStyle name="Normal 7 2 3 2 2" xfId="2370"/>
    <cellStyle name="Normal 7 2 3 3" xfId="1818"/>
    <cellStyle name="Normal 7 2 4" xfId="879"/>
    <cellStyle name="Normal 7 2 4 2" xfId="2220"/>
    <cellStyle name="Normal 7 2 5" xfId="1668"/>
    <cellStyle name="Normal 7 3" xfId="275"/>
    <cellStyle name="Normal 7 3 2" xfId="466"/>
    <cellStyle name="Normal 7 3 2 2" xfId="1059"/>
    <cellStyle name="Normal 7 3 2 2 2" xfId="2400"/>
    <cellStyle name="Normal 7 3 2 3" xfId="1848"/>
    <cellStyle name="Normal 7 3 3" xfId="909"/>
    <cellStyle name="Normal 7 3 3 2" xfId="2250"/>
    <cellStyle name="Normal 7 3 4" xfId="1698"/>
    <cellStyle name="Normal 7 4" xfId="419"/>
    <cellStyle name="Normal 7 4 2" xfId="1012"/>
    <cellStyle name="Normal 7 4 2 2" xfId="2353"/>
    <cellStyle name="Normal 7 4 3" xfId="1801"/>
    <cellStyle name="Normal 7 5" xfId="862"/>
    <cellStyle name="Normal 7 5 2" xfId="2203"/>
    <cellStyle name="Normal 7 6" xfId="1651"/>
    <cellStyle name="Normal 8" xfId="120"/>
    <cellStyle name="Normal 8 2" xfId="205"/>
    <cellStyle name="Normal 8 2 2" xfId="293"/>
    <cellStyle name="Normal 8 2 2 2" xfId="484"/>
    <cellStyle name="Normal 8 2 2 2 2" xfId="1077"/>
    <cellStyle name="Normal 8 2 2 2 2 2" xfId="2418"/>
    <cellStyle name="Normal 8 2 2 2 3" xfId="1866"/>
    <cellStyle name="Normal 8 2 2 3" xfId="927"/>
    <cellStyle name="Normal 8 2 2 3 2" xfId="2268"/>
    <cellStyle name="Normal 8 2 2 4" xfId="1716"/>
    <cellStyle name="Normal 8 2 3" xfId="437"/>
    <cellStyle name="Normal 8 2 3 2" xfId="1030"/>
    <cellStyle name="Normal 8 2 3 2 2" xfId="2371"/>
    <cellStyle name="Normal 8 2 3 3" xfId="1819"/>
    <cellStyle name="Normal 8 2 4" xfId="880"/>
    <cellStyle name="Normal 8 2 4 2" xfId="2221"/>
    <cellStyle name="Normal 8 2 5" xfId="1669"/>
    <cellStyle name="Normal 8 3" xfId="276"/>
    <cellStyle name="Normal 8 3 2" xfId="467"/>
    <cellStyle name="Normal 8 3 2 2" xfId="1060"/>
    <cellStyle name="Normal 8 3 2 2 2" xfId="2401"/>
    <cellStyle name="Normal 8 3 2 3" xfId="1849"/>
    <cellStyle name="Normal 8 3 3" xfId="910"/>
    <cellStyle name="Normal 8 3 3 2" xfId="2251"/>
    <cellStyle name="Normal 8 3 4" xfId="1699"/>
    <cellStyle name="Normal 8 4" xfId="420"/>
    <cellStyle name="Normal 8 4 2" xfId="1013"/>
    <cellStyle name="Normal 8 4 2 2" xfId="2354"/>
    <cellStyle name="Normal 8 4 3" xfId="1802"/>
    <cellStyle name="Normal 8 5" xfId="863"/>
    <cellStyle name="Normal 8 5 2" xfId="2204"/>
    <cellStyle name="Normal 8 6" xfId="1652"/>
    <cellStyle name="Normal 9" xfId="161"/>
    <cellStyle name="Normal 9 2" xfId="219"/>
    <cellStyle name="Normal 9 2 2" xfId="307"/>
    <cellStyle name="Normal 9 2 2 2" xfId="498"/>
    <cellStyle name="Normal 9 2 2 2 2" xfId="1091"/>
    <cellStyle name="Normal 9 2 2 2 2 2" xfId="2432"/>
    <cellStyle name="Normal 9 2 2 2 3" xfId="1880"/>
    <cellStyle name="Normal 9 2 2 3" xfId="941"/>
    <cellStyle name="Normal 9 2 2 3 2" xfId="2282"/>
    <cellStyle name="Normal 9 2 2 4" xfId="1730"/>
    <cellStyle name="Normal 9 2 3" xfId="451"/>
    <cellStyle name="Normal 9 2 3 2" xfId="1044"/>
    <cellStyle name="Normal 9 2 3 2 2" xfId="2385"/>
    <cellStyle name="Normal 9 2 3 3" xfId="1833"/>
    <cellStyle name="Normal 9 2 4" xfId="894"/>
    <cellStyle name="Normal 9 2 4 2" xfId="2235"/>
    <cellStyle name="Normal 9 2 5" xfId="1683"/>
    <cellStyle name="Normal 9 3" xfId="290"/>
    <cellStyle name="Normal 9 3 2" xfId="481"/>
    <cellStyle name="Normal 9 3 2 2" xfId="1074"/>
    <cellStyle name="Normal 9 3 2 2 2" xfId="2415"/>
    <cellStyle name="Normal 9 3 2 3" xfId="1863"/>
    <cellStyle name="Normal 9 3 3" xfId="924"/>
    <cellStyle name="Normal 9 3 3 2" xfId="2265"/>
    <cellStyle name="Normal 9 3 4" xfId="1713"/>
    <cellStyle name="Normal 9 4" xfId="434"/>
    <cellStyle name="Normal 9 4 2" xfId="1027"/>
    <cellStyle name="Normal 9 4 2 2" xfId="2368"/>
    <cellStyle name="Normal 9 4 3" xfId="1816"/>
    <cellStyle name="Normal 9 5" xfId="877"/>
    <cellStyle name="Normal 9 5 2" xfId="2218"/>
    <cellStyle name="Normal 9 6" xfId="1666"/>
    <cellStyle name="Note" xfId="15" builtinId="10" customBuiltin="1"/>
    <cellStyle name="Note 10" xfId="337"/>
    <cellStyle name="Note 10 2" xfId="528"/>
    <cellStyle name="Note 10 2 2" xfId="1121"/>
    <cellStyle name="Note 10 2 2 2" xfId="2462"/>
    <cellStyle name="Note 10 2 3" xfId="1910"/>
    <cellStyle name="Note 10 3" xfId="971"/>
    <cellStyle name="Note 10 3 2" xfId="2312"/>
    <cellStyle name="Note 10 4" xfId="1760"/>
    <cellStyle name="Note 11" xfId="351"/>
    <cellStyle name="Note 11 2" xfId="542"/>
    <cellStyle name="Note 11 2 2" xfId="1135"/>
    <cellStyle name="Note 11 2 2 2" xfId="2476"/>
    <cellStyle name="Note 11 2 3" xfId="1924"/>
    <cellStyle name="Note 11 3" xfId="985"/>
    <cellStyle name="Note 11 3 2" xfId="2326"/>
    <cellStyle name="Note 11 4" xfId="1774"/>
    <cellStyle name="Note 12" xfId="374"/>
    <cellStyle name="Note 12 2" xfId="999"/>
    <cellStyle name="Note 12 2 2" xfId="2340"/>
    <cellStyle name="Note 12 3" xfId="1788"/>
    <cellStyle name="Note 13" xfId="380"/>
    <cellStyle name="Note 14" xfId="556"/>
    <cellStyle name="Note 14 2" xfId="1149"/>
    <cellStyle name="Note 14 2 2" xfId="2490"/>
    <cellStyle name="Note 14 3" xfId="1938"/>
    <cellStyle name="Note 15" xfId="570"/>
    <cellStyle name="Note 15 2" xfId="1163"/>
    <cellStyle name="Note 15 2 2" xfId="2504"/>
    <cellStyle name="Note 15 3" xfId="1952"/>
    <cellStyle name="Note 16" xfId="584"/>
    <cellStyle name="Note 16 2" xfId="1177"/>
    <cellStyle name="Note 16 2 2" xfId="2518"/>
    <cellStyle name="Note 16 3" xfId="1966"/>
    <cellStyle name="Note 17" xfId="598"/>
    <cellStyle name="Note 17 2" xfId="1191"/>
    <cellStyle name="Note 17 2 2" xfId="2532"/>
    <cellStyle name="Note 17 3" xfId="1980"/>
    <cellStyle name="Note 18" xfId="612"/>
    <cellStyle name="Note 18 2" xfId="1205"/>
    <cellStyle name="Note 18 2 2" xfId="2546"/>
    <cellStyle name="Note 18 3" xfId="1994"/>
    <cellStyle name="Note 19" xfId="626"/>
    <cellStyle name="Note 19 2" xfId="1219"/>
    <cellStyle name="Note 19 2 2" xfId="2560"/>
    <cellStyle name="Note 19 3" xfId="2008"/>
    <cellStyle name="Note 2" xfId="54"/>
    <cellStyle name="Note 20" xfId="640"/>
    <cellStyle name="Note 20 2" xfId="1233"/>
    <cellStyle name="Note 20 2 2" xfId="2574"/>
    <cellStyle name="Note 20 3" xfId="2022"/>
    <cellStyle name="Note 21" xfId="654"/>
    <cellStyle name="Note 21 2" xfId="1247"/>
    <cellStyle name="Note 21 2 2" xfId="2588"/>
    <cellStyle name="Note 21 3" xfId="2036"/>
    <cellStyle name="Note 22" xfId="668"/>
    <cellStyle name="Note 22 2" xfId="1261"/>
    <cellStyle name="Note 22 2 2" xfId="2602"/>
    <cellStyle name="Note 22 3" xfId="2050"/>
    <cellStyle name="Note 23" xfId="682"/>
    <cellStyle name="Note 23 2" xfId="1275"/>
    <cellStyle name="Note 23 2 2" xfId="2616"/>
    <cellStyle name="Note 23 3" xfId="2064"/>
    <cellStyle name="Note 24" xfId="696"/>
    <cellStyle name="Note 24 2" xfId="1289"/>
    <cellStyle name="Note 24 2 2" xfId="2630"/>
    <cellStyle name="Note 24 3" xfId="2078"/>
    <cellStyle name="Note 25" xfId="710"/>
    <cellStyle name="Note 25 2" xfId="1303"/>
    <cellStyle name="Note 25 2 2" xfId="2644"/>
    <cellStyle name="Note 25 3" xfId="2092"/>
    <cellStyle name="Note 26" xfId="724"/>
    <cellStyle name="Note 26 2" xfId="1317"/>
    <cellStyle name="Note 26 2 2" xfId="2658"/>
    <cellStyle name="Note 26 3" xfId="2106"/>
    <cellStyle name="Note 27" xfId="738"/>
    <cellStyle name="Note 27 2" xfId="1331"/>
    <cellStyle name="Note 27 2 2" xfId="2672"/>
    <cellStyle name="Note 27 3" xfId="2120"/>
    <cellStyle name="Note 28" xfId="752"/>
    <cellStyle name="Note 28 2" xfId="1345"/>
    <cellStyle name="Note 28 2 2" xfId="2686"/>
    <cellStyle name="Note 28 3" xfId="2134"/>
    <cellStyle name="Note 29" xfId="766"/>
    <cellStyle name="Note 29 2" xfId="1359"/>
    <cellStyle name="Note 29 2 2" xfId="2700"/>
    <cellStyle name="Note 29 3" xfId="2148"/>
    <cellStyle name="Note 3" xfId="92"/>
    <cellStyle name="Note 30" xfId="780"/>
    <cellStyle name="Note 30 2" xfId="1373"/>
    <cellStyle name="Note 30 2 2" xfId="2714"/>
    <cellStyle name="Note 30 3" xfId="2162"/>
    <cellStyle name="Note 31" xfId="794"/>
    <cellStyle name="Note 31 2" xfId="1387"/>
    <cellStyle name="Note 31 2 2" xfId="2728"/>
    <cellStyle name="Note 31 3" xfId="2176"/>
    <cellStyle name="Note 32" xfId="822"/>
    <cellStyle name="Note 32 2" xfId="2190"/>
    <cellStyle name="Note 33" xfId="815"/>
    <cellStyle name="Note 34" xfId="1401"/>
    <cellStyle name="Note 34 2" xfId="2742"/>
    <cellStyle name="Note 35" xfId="1415"/>
    <cellStyle name="Note 35 2" xfId="2756"/>
    <cellStyle name="Note 36" xfId="1429"/>
    <cellStyle name="Note 36 2" xfId="2770"/>
    <cellStyle name="Note 37" xfId="1443"/>
    <cellStyle name="Note 37 2" xfId="2784"/>
    <cellStyle name="Note 38" xfId="1457"/>
    <cellStyle name="Note 38 2" xfId="2798"/>
    <cellStyle name="Note 39" xfId="1471"/>
    <cellStyle name="Note 39 2" xfId="2812"/>
    <cellStyle name="Note 4" xfId="134"/>
    <cellStyle name="Note 4 2" xfId="206"/>
    <cellStyle name="Note 4 2 2" xfId="294"/>
    <cellStyle name="Note 4 2 2 2" xfId="485"/>
    <cellStyle name="Note 4 2 2 2 2" xfId="1078"/>
    <cellStyle name="Note 4 2 2 2 2 2" xfId="2419"/>
    <cellStyle name="Note 4 2 2 2 3" xfId="1867"/>
    <cellStyle name="Note 4 2 2 3" xfId="928"/>
    <cellStyle name="Note 4 2 2 3 2" xfId="2269"/>
    <cellStyle name="Note 4 2 2 4" xfId="1717"/>
    <cellStyle name="Note 4 2 3" xfId="438"/>
    <cellStyle name="Note 4 2 3 2" xfId="1031"/>
    <cellStyle name="Note 4 2 3 2 2" xfId="2372"/>
    <cellStyle name="Note 4 2 3 3" xfId="1820"/>
    <cellStyle name="Note 4 2 4" xfId="881"/>
    <cellStyle name="Note 4 2 4 2" xfId="2222"/>
    <cellStyle name="Note 4 2 5" xfId="1670"/>
    <cellStyle name="Note 4 3" xfId="277"/>
    <cellStyle name="Note 4 3 2" xfId="468"/>
    <cellStyle name="Note 4 3 2 2" xfId="1061"/>
    <cellStyle name="Note 4 3 2 2 2" xfId="2402"/>
    <cellStyle name="Note 4 3 2 3" xfId="1850"/>
    <cellStyle name="Note 4 3 3" xfId="911"/>
    <cellStyle name="Note 4 3 3 2" xfId="2252"/>
    <cellStyle name="Note 4 3 4" xfId="1700"/>
    <cellStyle name="Note 4 4" xfId="421"/>
    <cellStyle name="Note 4 4 2" xfId="1014"/>
    <cellStyle name="Note 4 4 2 2" xfId="2355"/>
    <cellStyle name="Note 4 4 3" xfId="1803"/>
    <cellStyle name="Note 4 5" xfId="864"/>
    <cellStyle name="Note 4 5 2" xfId="2205"/>
    <cellStyle name="Note 4 6" xfId="1653"/>
    <cellStyle name="Note 40" xfId="1485"/>
    <cellStyle name="Note 40 2" xfId="2826"/>
    <cellStyle name="Note 41" xfId="1499"/>
    <cellStyle name="Note 41 2" xfId="2840"/>
    <cellStyle name="Note 42" xfId="1513"/>
    <cellStyle name="Note 42 2" xfId="2854"/>
    <cellStyle name="Note 43" xfId="1527"/>
    <cellStyle name="Note 43 2" xfId="2868"/>
    <cellStyle name="Note 44" xfId="1541"/>
    <cellStyle name="Note 44 2" xfId="2882"/>
    <cellStyle name="Note 45" xfId="1555"/>
    <cellStyle name="Note 45 2" xfId="2896"/>
    <cellStyle name="Note 46" xfId="1569"/>
    <cellStyle name="Note 46 2" xfId="2910"/>
    <cellStyle name="Note 47" xfId="1583"/>
    <cellStyle name="Note 47 2" xfId="2924"/>
    <cellStyle name="Note 48" xfId="1611"/>
    <cellStyle name="Note 49" xfId="1604"/>
    <cellStyle name="Note 5" xfId="177"/>
    <cellStyle name="Note 6" xfId="235"/>
    <cellStyle name="Note 6 2" xfId="453"/>
    <cellStyle name="Note 6 2 2" xfId="1046"/>
    <cellStyle name="Note 6 2 2 2" xfId="2387"/>
    <cellStyle name="Note 6 2 3" xfId="1835"/>
    <cellStyle name="Note 6 3" xfId="896"/>
    <cellStyle name="Note 6 3 2" xfId="2237"/>
    <cellStyle name="Note 6 4" xfId="1685"/>
    <cellStyle name="Note 7" xfId="228"/>
    <cellStyle name="Note 8" xfId="309"/>
    <cellStyle name="Note 8 2" xfId="500"/>
    <cellStyle name="Note 8 2 2" xfId="1093"/>
    <cellStyle name="Note 8 2 2 2" xfId="2434"/>
    <cellStyle name="Note 8 2 3" xfId="1882"/>
    <cellStyle name="Note 8 3" xfId="943"/>
    <cellStyle name="Note 8 3 2" xfId="2284"/>
    <cellStyle name="Note 8 4" xfId="1732"/>
    <cellStyle name="Note 9" xfId="323"/>
    <cellStyle name="Note 9 2" xfId="514"/>
    <cellStyle name="Note 9 2 2" xfId="1107"/>
    <cellStyle name="Note 9 2 2 2" xfId="2448"/>
    <cellStyle name="Note 9 2 3" xfId="1896"/>
    <cellStyle name="Note 9 3" xfId="957"/>
    <cellStyle name="Note 9 3 2" xfId="2298"/>
    <cellStyle name="Note 9 4" xfId="1746"/>
    <cellStyle name="Output" xfId="10" builtinId="21" customBuiltin="1"/>
    <cellStyle name="Output 2" xfId="49"/>
    <cellStyle name="Output 3" xfId="87"/>
    <cellStyle name="Output 4" xfId="129"/>
    <cellStyle name="Output 5" xfId="172"/>
    <cellStyle name="Output 6" xfId="223"/>
    <cellStyle name="Output 7" xfId="370"/>
    <cellStyle name="Output 8" xfId="810"/>
    <cellStyle name="Output 9" xfId="1599"/>
    <cellStyle name="Title" xfId="1" builtinId="15" customBuiltin="1"/>
    <cellStyle name="Total" xfId="17" builtinId="25" customBuiltin="1"/>
    <cellStyle name="Total 2" xfId="56"/>
    <cellStyle name="Total 3" xfId="94"/>
    <cellStyle name="Total 4" xfId="136"/>
    <cellStyle name="Total 5" xfId="179"/>
    <cellStyle name="Total 6" xfId="253"/>
    <cellStyle name="Total 7" xfId="399"/>
    <cellStyle name="Total 8" xfId="840"/>
    <cellStyle name="Total 9" xfId="1629"/>
    <cellStyle name="Warning Text" xfId="14" builtinId="11" customBuiltin="1"/>
    <cellStyle name="Warning Text 2" xfId="53"/>
    <cellStyle name="Warning Text 3" xfId="91"/>
    <cellStyle name="Warning Text 4" xfId="133"/>
    <cellStyle name="Warning Text 5" xfId="176"/>
    <cellStyle name="Warning Text 6" xfId="232"/>
    <cellStyle name="Warning Text 7" xfId="384"/>
    <cellStyle name="Warning Text 8" xfId="819"/>
    <cellStyle name="Warning Text 9" xfId="1608"/>
  </cellStyles>
  <dxfs count="6">
    <dxf>
      <numFmt numFmtId="4" formatCode="#,##0.00"/>
    </dxf>
    <dxf>
      <fill>
        <patternFill patternType="solid">
          <bgColor rgb="FFFFFF00"/>
        </patternFill>
      </fill>
    </dxf>
    <dxf>
      <numFmt numFmtId="2" formatCode="0.00"/>
    </dxf>
    <dxf>
      <numFmt numFmtId="2" formatCode="0.00"/>
    </dxf>
    <dxf>
      <fill>
        <patternFill patternType="solid">
          <bgColor rgb="FFFFFF00"/>
        </patternFill>
      </fill>
    </dxf>
    <dxf>
      <numFmt numFmtId="4" formatCode="#,##0.00"/>
    </dxf>
  </dxfs>
  <tableStyles count="0" defaultTableStyle="TableStyleMedium9" defaultPivotStyle="PivotStyleLight16"/>
  <colors>
    <mruColors>
      <color rgb="FFFFFFCC"/>
      <color rgb="FFFFFF99"/>
      <color rgb="FFFFCCFF"/>
      <color rgb="FF0000CC"/>
      <color rgb="FFCCFFCC"/>
      <color rgb="FF99FF33"/>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114300</xdr:colOff>
      <xdr:row>39</xdr:row>
      <xdr:rowOff>48157</xdr:rowOff>
    </xdr:to>
    <xdr:pic>
      <xdr:nvPicPr>
        <xdr:cNvPr id="1126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648700" cy="5991757"/>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xdr:col>
      <xdr:colOff>5769610</xdr:colOff>
      <xdr:row>32</xdr:row>
      <xdr:rowOff>27940</xdr:rowOff>
    </xdr:to>
    <xdr:pic>
      <xdr:nvPicPr>
        <xdr:cNvPr id="4" name="Picture 3"/>
        <xdr:cNvPicPr/>
      </xdr:nvPicPr>
      <xdr:blipFill>
        <a:blip xmlns:r="http://schemas.openxmlformats.org/officeDocument/2006/relationships" r:embed="rId1" cstate="print"/>
        <a:srcRect/>
        <a:stretch>
          <a:fillRect/>
        </a:stretch>
      </xdr:blipFill>
      <xdr:spPr bwMode="auto">
        <a:xfrm>
          <a:off x="0" y="5000625"/>
          <a:ext cx="6112510" cy="3990340"/>
        </a:xfrm>
        <a:prstGeom prst="rect">
          <a:avLst/>
        </a:prstGeom>
        <a:noFill/>
        <a:ln w="9525">
          <a:noFill/>
          <a:miter lim="800000"/>
          <a:headEnd/>
          <a:tailEnd/>
        </a:ln>
      </xdr:spPr>
    </xdr:pic>
    <xdr:clientData/>
  </xdr:twoCellAnchor>
  <xdr:twoCellAnchor editAs="oneCell">
    <xdr:from>
      <xdr:col>0</xdr:col>
      <xdr:colOff>0</xdr:colOff>
      <xdr:row>38</xdr:row>
      <xdr:rowOff>0</xdr:rowOff>
    </xdr:from>
    <xdr:to>
      <xdr:col>1</xdr:col>
      <xdr:colOff>5777230</xdr:colOff>
      <xdr:row>60</xdr:row>
      <xdr:rowOff>88923</xdr:rowOff>
    </xdr:to>
    <xdr:pic>
      <xdr:nvPicPr>
        <xdr:cNvPr id="5" name="Picture 4"/>
        <xdr:cNvPicPr/>
      </xdr:nvPicPr>
      <xdr:blipFill>
        <a:blip xmlns:r="http://schemas.openxmlformats.org/officeDocument/2006/relationships" r:embed="rId2" cstate="print"/>
        <a:srcRect/>
        <a:stretch>
          <a:fillRect/>
        </a:stretch>
      </xdr:blipFill>
      <xdr:spPr bwMode="auto">
        <a:xfrm>
          <a:off x="0" y="10182225"/>
          <a:ext cx="6120130" cy="3441723"/>
        </a:xfrm>
        <a:prstGeom prst="rect">
          <a:avLst/>
        </a:prstGeom>
        <a:noFill/>
        <a:ln w="9525">
          <a:noFill/>
          <a:miter lim="800000"/>
          <a:headEnd/>
          <a:tailEnd/>
        </a:ln>
      </xdr:spPr>
    </xdr:pic>
    <xdr:clientData/>
  </xdr:twoCellAnchor>
  <xdr:twoCellAnchor editAs="oneCell">
    <xdr:from>
      <xdr:col>0</xdr:col>
      <xdr:colOff>0</xdr:colOff>
      <xdr:row>63</xdr:row>
      <xdr:rowOff>0</xdr:rowOff>
    </xdr:from>
    <xdr:to>
      <xdr:col>1</xdr:col>
      <xdr:colOff>5772150</xdr:colOff>
      <xdr:row>83</xdr:row>
      <xdr:rowOff>76200</xdr:rowOff>
    </xdr:to>
    <xdr:pic>
      <xdr:nvPicPr>
        <xdr:cNvPr id="6" name="Picture 5"/>
        <xdr:cNvPicPr/>
      </xdr:nvPicPr>
      <xdr:blipFill>
        <a:blip xmlns:r="http://schemas.openxmlformats.org/officeDocument/2006/relationships" r:embed="rId3" cstate="print"/>
        <a:srcRect/>
        <a:stretch>
          <a:fillRect/>
        </a:stretch>
      </xdr:blipFill>
      <xdr:spPr bwMode="auto">
        <a:xfrm>
          <a:off x="0" y="13992225"/>
          <a:ext cx="6115050" cy="3124200"/>
        </a:xfrm>
        <a:prstGeom prst="rect">
          <a:avLst/>
        </a:prstGeom>
        <a:noFill/>
        <a:ln w="9525">
          <a:noFill/>
          <a:miter lim="800000"/>
          <a:headEnd/>
          <a:tailEnd/>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smilinskiene" refreshedDate="42502.611668981481" createdVersion="3" refreshedVersion="3" minRefreshableVersion="3" recordCount="11600">
  <cacheSource type="worksheet">
    <worksheetSource ref="A1:K19598" sheet="Ats.oper."/>
  </cacheSource>
  <cacheFields count="11">
    <cacheField name="Fakt.data" numFmtId="0">
      <sharedItems containsDate="1" containsBlank="1" containsMixedTypes="1" minDate="1899-12-30T00:00:00" maxDate="2016-05-02T00:00:00" count="2751">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e v="#REF!"/>
        <d v="1899-12-30T00:00:00"/>
        <m/>
        <d v="2015-02-28T00:00:00"/>
        <d v="2008-09-19T00:00:00" u="1"/>
        <d v="2009-09-19T00:00:00" u="1"/>
        <d v="2010-09-19T00:00:00" u="1"/>
        <d v="2011-09-19T00:00:00" u="1"/>
        <d v="2008-05-30T00:00:00" u="1"/>
        <d v="2013-09-19T00:00:00" u="1"/>
        <d v="2009-05-30T00:00:00" u="1"/>
        <d v="2014-09-19T00:00:00" u="1"/>
        <d v="2010-05-30T00:00:00" u="1"/>
        <d v="2011-05-30T00:00:00" u="1"/>
        <d v="2012-05-30T00:00:00" u="1"/>
        <d v="2013-05-30T00:00:00" u="1"/>
        <d v="2014-05-30T00:00:00" u="1"/>
        <d v="2015-05-30T00:00:00" u="1"/>
        <d v="2007-10-19T00:00:00" u="1"/>
        <d v="2008-10-19T00:00:00" u="1"/>
        <d v="2009-10-19T00:00:00" u="1"/>
        <d v="2010-10-19T00:00:00" u="1"/>
        <d v="2011-10-19T00:00:00" u="1"/>
        <d v="2008-06-30T00:00:00" u="1"/>
        <d v="2013-10-19T00:00:00" u="1"/>
        <d v="2009-06-30T00:00:00" u="1"/>
        <d v="2010-06-30T00:00:00" u="1"/>
        <d v="2011-06-30T00:00:00" u="1"/>
        <d v="2012-06-30T00:00:00" u="1"/>
        <d v="2013-06-30T00:00:00" u="1"/>
        <d v="2014-06-30T00:00:00" u="1"/>
        <d v="2007-11-19T00:00:00" u="1"/>
        <d v="2008-11-19T00:00:00" u="1"/>
        <d v="2009-11-19T00:00:00" u="1"/>
        <d v="2010-11-19T00:00:00" u="1"/>
        <d v="2011-11-19T00:00:00" u="1"/>
        <d v="2008-07-30T00:00:00" u="1"/>
        <d v="2013-11-19T00:00:00" u="1"/>
        <d v="2009-07-30T00:00:00" u="1"/>
        <d v="2014-11-19T00:00:00" u="1"/>
        <d v="2010-07-30T00:00:00" u="1"/>
        <d v="2015-11-19T00:00:00" u="1"/>
        <d v="2012-07-30T00:00:00" u="1"/>
        <d v="2013-07-30T00:00:00" u="1"/>
        <d v="2014-07-30T00:00:00" u="1"/>
        <d v="2007-12-19T00:00:00" u="1"/>
        <d v="2008-12-19T00:00:00" u="1"/>
        <d v="2009-12-19T00:00:00" u="1"/>
        <d v="2010-12-19T00:00:00" u="1"/>
        <d v="2011-12-19T00:00:00" u="1"/>
        <d v="2007-08-30T00:00:00" u="1"/>
        <d v="2008-08-30T00:00:00" u="1"/>
        <d v="2013-12-19T00:00:00" u="1"/>
        <d v="2009-08-30T00:00:00" u="1"/>
        <d v="2014-12-19T00:00:00" u="1"/>
        <d v="2010-08-30T00:00:00" u="1"/>
        <d v="2015-12-19T00:00:00" u="1"/>
        <d v="2011-08-30T00:00:00" u="1"/>
        <d v="2012-08-30T00:00:00" u="1"/>
        <d v="2013-08-30T00:00:00" u="1"/>
        <d v="2014-08-30T00:00:00" u="1"/>
        <d v="2008-01-09T00:00:00" u="1"/>
        <d v="2009-01-09T00:00:00" u="1"/>
        <d v="2010-01-09T00:00:00" u="1"/>
        <d v="2011-01-09T00:00:00" u="1"/>
        <d v="2012-01-09T00:00:00" u="1"/>
        <d v="2013-01-09T00:00:00" u="1"/>
        <d v="2014-01-09T00:00:00" u="1"/>
        <d v="2015-01-09T00:00:00" u="1"/>
        <d v="2016-01-09T00:00:00" u="1"/>
        <d v="2008-09-30T00:00:00" u="1"/>
        <d v="2009-09-30T00:00:00" u="1"/>
        <d v="2010-09-30T00:00:00" u="1"/>
        <d v="2011-09-30T00:00:00" u="1"/>
        <d v="2013-09-30T00:00:00" u="1"/>
        <d v="2014-09-30T00:00:00" u="1"/>
        <d v="2008-02-09T00:00:00" u="1"/>
        <d v="2009-02-09T00:00:00" u="1"/>
        <d v="2012-02-09T00:00:00" u="1"/>
        <d v="2013-02-09T00:00:00" u="1"/>
        <d v="2015-02-09T00:00:00" u="1"/>
        <d v="2016-02-09T00:00:00" u="1"/>
        <d v="2007-10-30T00:00:00" u="1"/>
        <d v="2008-10-30T00:00:00" u="1"/>
        <d v="2009-10-30T00:00:00" u="1"/>
        <d v="2010-10-30T00:00:00" u="1"/>
        <d v="2011-10-30T00:00:00" u="1"/>
        <d v="2013-10-30T00:00:00" u="1"/>
        <d v="2008-03-09T00:00:00" u="1"/>
        <d v="2009-03-09T00:00:00" u="1"/>
        <d v="2010-03-09T00:00:00" u="1"/>
        <d v="2011-03-09T00:00:00" u="1"/>
        <d v="2012-03-09T00:00:00" u="1"/>
        <d v="2013-03-09T00:00:00" u="1"/>
        <d v="2014-03-09T00:00:00" u="1"/>
        <d v="2015-03-09T00:00:00" u="1"/>
        <d v="2016-03-09T00:00:00" u="1"/>
        <d v="2007-11-30T00:00:00" u="1"/>
        <d v="2008-11-30T00:00:00" u="1"/>
        <d v="2009-11-30T00:00:00" u="1"/>
        <d v="2010-11-30T00:00:00" u="1"/>
        <d v="2011-11-30T00:00:00" u="1"/>
        <d v="2013-11-30T00:00:00" u="1"/>
        <d v="2014-11-30T00:00:00" u="1"/>
        <d v="2015-11-30T00:00:00" u="1"/>
        <d v="2008-04-09T00:00:00" u="1"/>
        <d v="2009-04-09T00:00:00" u="1"/>
        <d v="2010-04-09T00:00:00" u="1"/>
        <d v="2011-04-09T00:00:00" u="1"/>
        <d v="2012-04-09T00:00:00" u="1"/>
        <d v="2013-04-09T00:00:00" u="1"/>
        <d v="2014-04-09T00:00:00" u="1"/>
        <d v="2015-04-09T00:00:00" u="1"/>
        <d v="2007-12-30T00:00:00" u="1"/>
        <d v="2008-12-30T00:00:00" u="1"/>
        <d v="2009-12-30T00:00:00" u="1"/>
        <d v="2010-12-30T00:00:00" u="1"/>
        <d v="2011-12-30T00:00:00" u="1"/>
        <d v="2013-12-30T00:00:00" u="1"/>
        <d v="2014-12-30T00:00:00" u="1"/>
        <d v="2015-12-30T00:00:00" u="1"/>
        <d v="2008-05-09T00:00:00" u="1"/>
        <d v="2009-05-09T00:00:00" u="1"/>
        <d v="2010-05-09T00:00:00" u="1"/>
        <d v="2011-05-09T00:00:00" u="1"/>
        <d v="2012-05-09T00:00:00" u="1"/>
        <d v="2008-01-20T00:00:00" u="1"/>
        <d v="2013-05-09T00:00:00" u="1"/>
        <d v="2009-01-20T00:00:00" u="1"/>
        <d v="2014-05-09T00:00:00" u="1"/>
        <d v="2010-01-20T00:00:00" u="1"/>
        <d v="2015-05-09T00:00:00" u="1"/>
        <d v="2011-01-20T00:00:00" u="1"/>
        <d v="2012-01-20T00:00:00" u="1"/>
        <d v="2013-01-20T00:00:00" u="1"/>
        <d v="2014-01-20T00:00:00" u="1"/>
        <d v="2015-01-20T00:00:00" u="1"/>
        <d v="2016-01-20T00:00:00" u="1"/>
        <d v="2008-06-09T00:00:00" u="1"/>
        <d v="2009-06-09T00:00:00" u="1"/>
        <d v="2010-06-09T00:00:00" u="1"/>
        <d v="2011-06-09T00:00:00" u="1"/>
        <d v="2012-06-09T00:00:00" u="1"/>
        <d v="2008-02-20T00:00:00" u="1"/>
        <d v="2013-06-09T00:00:00" u="1"/>
        <d v="2009-02-20T00:00:00" u="1"/>
        <d v="2014-06-09T00:00:00" u="1"/>
        <d v="2012-02-20T00:00:00" u="1"/>
        <d v="2013-02-20T00:00:00" u="1"/>
        <d v="2015-02-20T00:00:00" u="1"/>
        <d v="2016-02-20T00:00:00" u="1"/>
        <d v="2008-07-09T00:00:00" u="1"/>
        <d v="2009-07-09T00:00:00" u="1"/>
        <d v="2010-07-09T00:00:00" u="1"/>
        <d v="2012-07-09T00:00:00" u="1"/>
        <d v="2008-03-20T00:00:00" u="1"/>
        <d v="2013-07-09T00:00:00" u="1"/>
        <d v="2009-03-20T00:00:00" u="1"/>
        <d v="2014-07-09T00:00:00" u="1"/>
        <d v="2010-03-20T00:00:00" u="1"/>
        <d v="2011-03-20T00:00:00" u="1"/>
        <d v="2012-03-20T00:00:00" u="1"/>
        <d v="2013-03-20T00:00:00" u="1"/>
        <d v="2014-03-20T00:00:00" u="1"/>
        <d v="2015-03-20T00:00:00" u="1"/>
        <d v="2016-03-20T00:00:00" u="1"/>
        <d v="2007-08-09T00:00:00" u="1"/>
        <d v="2008-08-09T00:00:00" u="1"/>
        <d v="2009-08-09T00:00:00" u="1"/>
        <d v="2010-08-09T00:00:00" u="1"/>
        <d v="2011-08-09T00:00:00" u="1"/>
        <d v="2012-08-09T00:00:00" u="1"/>
        <d v="2008-04-20T00:00:00" u="1"/>
        <d v="2013-08-09T00:00:00" u="1"/>
        <d v="2009-04-20T00:00:00" u="1"/>
        <d v="2014-08-09T00:00:00" u="1"/>
        <d v="2010-04-20T00:00:00" u="1"/>
        <d v="2011-04-20T00:00:00" u="1"/>
        <d v="2012-04-20T00:00:00" u="1"/>
        <d v="2013-04-20T00:00:00" u="1"/>
        <d v="2014-04-20T00:00:00" u="1"/>
        <d v="2015-04-20T00:00:00" u="1"/>
        <d v="2008-09-09T00:00:00" u="1"/>
        <d v="2009-09-09T00:00:00" u="1"/>
        <d v="2010-09-09T00:00:00" u="1"/>
        <d v="2011-09-09T00:00:00" u="1"/>
        <d v="2008-05-20T00:00:00" u="1"/>
        <d v="2013-09-09T00:00:00" u="1"/>
        <d v="2009-05-20T00:00:00" u="1"/>
        <d v="2014-09-09T00:00:00" u="1"/>
        <d v="2010-05-20T00:00:00" u="1"/>
        <d v="2011-05-20T00:00:00" u="1"/>
        <d v="2012-05-20T00:00:00" u="1"/>
        <d v="2008-01-31T00:00:00" u="1"/>
        <d v="2013-05-20T00:00:00" u="1"/>
        <d v="2009-01-31T00:00:00" u="1"/>
        <d v="2014-05-20T00:00:00" u="1"/>
        <d v="2010-01-31T00:00:00" u="1"/>
        <d v="2015-05-20T00:00:00" u="1"/>
        <d v="2011-01-31T00:00:00" u="1"/>
        <d v="2012-01-31T00:00:00" u="1"/>
        <d v="2013-01-31T00:00:00" u="1"/>
        <d v="2014-01-31T00:00:00" u="1"/>
        <d v="2015-01-31T00:00:00" u="1"/>
        <d v="2016-01-31T00:00:00" u="1"/>
        <d v="2007-10-09T00:00:00" u="1"/>
        <d v="2008-10-09T00:00:00" u="1"/>
        <d v="2009-10-09T00:00:00" u="1"/>
        <d v="2010-10-09T00:00:00" u="1"/>
        <d v="2011-10-09T00:00:00" u="1"/>
        <d v="2008-06-20T00:00:00" u="1"/>
        <d v="2013-10-09T00:00:00" u="1"/>
        <d v="2009-06-20T00:00:00" u="1"/>
        <d v="2010-06-20T00:00:00" u="1"/>
        <d v="2011-06-20T00:00:00" u="1"/>
        <d v="2012-06-20T00:00:00" u="1"/>
        <d v="2013-06-20T00:00:00" u="1"/>
        <d v="2014-06-20T00:00:00" u="1"/>
        <d v="2007-11-09T00:00:00" u="1"/>
        <d v="2008-11-09T00:00:00" u="1"/>
        <d v="2009-11-09T00:00:00" u="1"/>
        <d v="2010-11-09T00:00:00" u="1"/>
        <d v="2011-11-09T00:00:00" u="1"/>
        <d v="2008-07-20T00:00:00" u="1"/>
        <d v="2013-11-09T00:00:00" u="1"/>
        <d v="2009-07-20T00:00:00" u="1"/>
        <d v="2014-11-09T00:00:00" u="1"/>
        <d v="2010-07-20T00:00:00" u="1"/>
        <d v="2015-11-09T00:00:00" u="1"/>
        <d v="2012-07-20T00:00:00" u="1"/>
        <d v="2008-03-31T00:00:00" u="1"/>
        <d v="2013-07-20T00:00:00" u="1"/>
        <d v="2009-03-31T00:00:00" u="1"/>
        <d v="2014-07-20T00:00:00" u="1"/>
        <d v="2010-03-31T00:00:00" u="1"/>
        <d v="2011-03-31T00:00:00" u="1"/>
        <d v="2012-03-31T00:00:00" u="1"/>
        <d v="2013-03-31T00:00:00" u="1"/>
        <d v="2014-03-31T00:00:00" u="1"/>
        <d v="2015-03-31T00:00:00" u="1"/>
        <d v="2016-03-31T00:00:00" u="1"/>
        <d v="2007-12-09T00:00:00" u="1"/>
        <d v="2008-12-09T00:00:00" u="1"/>
        <d v="2009-12-09T00:00:00" u="1"/>
        <d v="2010-12-09T00:00:00" u="1"/>
        <d v="2011-12-09T00:00:00" u="1"/>
        <d v="2007-08-20T00:00:00" u="1"/>
        <d v="2008-08-20T00:00:00" u="1"/>
        <d v="2013-12-09T00:00:00" u="1"/>
        <d v="2009-08-20T00:00:00" u="1"/>
        <d v="2014-12-09T00:00:00" u="1"/>
        <d v="2010-08-20T00:00:00" u="1"/>
        <d v="2015-12-09T00:00:00" u="1"/>
        <d v="2011-08-20T00:00:00" u="1"/>
        <d v="2012-08-20T00:00:00" u="1"/>
        <d v="2013-08-20T00:00:00" u="1"/>
        <d v="2014-08-20T00:00:00" u="1"/>
        <d v="2008-09-20T00:00:00" u="1"/>
        <d v="2009-09-20T00:00:00" u="1"/>
        <d v="2010-09-20T00:00:00" u="1"/>
        <d v="2011-09-20T00:00:00" u="1"/>
        <d v="2008-05-31T00:00:00" u="1"/>
        <d v="2013-09-20T00:00:00" u="1"/>
        <d v="2009-05-31T00:00:00" u="1"/>
        <d v="2014-09-20T00:00:00" u="1"/>
        <d v="2010-05-31T00:00:00" u="1"/>
        <d v="2011-05-31T00:00:00" u="1"/>
        <d v="2012-05-31T00:00:00" u="1"/>
        <d v="2013-05-31T00:00:00" u="1"/>
        <d v="2014-05-31T00:00:00" u="1"/>
        <d v="2015-05-31T00:00:00" u="1"/>
        <d v="2007-10-20T00:00:00" u="1"/>
        <d v="2008-10-20T00:00:00" u="1"/>
        <d v="2009-10-20T00:00:00" u="1"/>
        <d v="2010-10-20T00:00:00" u="1"/>
        <d v="2011-10-20T00:00:00" u="1"/>
        <d v="2013-10-20T00:00:00" u="1"/>
        <d v="2007-11-20T00:00:00" u="1"/>
        <d v="2008-11-20T00:00:00" u="1"/>
        <d v="2009-11-20T00:00:00" u="1"/>
        <d v="2010-11-20T00:00:00" u="1"/>
        <d v="2011-11-20T00:00:00" u="1"/>
        <d v="2008-07-31T00:00:00" u="1"/>
        <d v="2013-11-20T00:00:00" u="1"/>
        <d v="2009-07-31T00:00:00" u="1"/>
        <d v="2014-11-20T00:00:00" u="1"/>
        <d v="2010-07-31T00:00:00" u="1"/>
        <d v="2015-11-20T00:00:00" u="1"/>
        <d v="2012-07-31T00:00:00" u="1"/>
        <d v="2013-07-31T00:00:00" u="1"/>
        <d v="2014-07-31T00:00:00" u="1"/>
        <d v="2007-12-20T00:00:00" u="1"/>
        <d v="2008-12-20T00:00:00" u="1"/>
        <d v="2009-12-20T00:00:00" u="1"/>
        <d v="2010-12-20T00:00:00" u="1"/>
        <d v="2011-12-20T00:00:00" u="1"/>
        <d v="2007-08-31T00:00:00" u="1"/>
        <d v="2008-08-31T00:00:00" u="1"/>
        <d v="2013-12-20T00:00:00" u="1"/>
        <d v="2009-08-31T00:00:00" u="1"/>
        <d v="2014-12-20T00:00:00" u="1"/>
        <d v="2010-08-31T00:00:00" u="1"/>
        <d v="2015-12-20T00:00:00" u="1"/>
        <d v="2011-08-31T00:00:00" u="1"/>
        <d v="2012-08-31T00:00:00" u="1"/>
        <d v="2013-08-31T00:00:00" u="1"/>
        <d v="2014-08-31T00:00:00" u="1"/>
        <d v="2008-01-10T00:00:00" u="1"/>
        <d v="2009-01-10T00:00:00" u="1"/>
        <d v="2010-01-10T00:00:00" u="1"/>
        <d v="2011-01-10T00:00:00" u="1"/>
        <d v="2012-01-10T00:00:00" u="1"/>
        <d v="2013-01-10T00:00:00" u="1"/>
        <d v="2014-01-10T00:00:00" u="1"/>
        <d v="2015-01-10T00:00:00" u="1"/>
        <d v="2016-01-10T00:00:00" u="1"/>
        <d v="2008-02-10T00:00:00" u="1"/>
        <d v="2009-02-10T00:00:00" u="1"/>
        <d v="2012-02-10T00:00:00" u="1"/>
        <d v="2013-02-10T00:00:00" u="1"/>
        <d v="2015-02-10T00:00:00" u="1"/>
        <d v="2016-02-10T00:00:00" u="1"/>
        <d v="2007-10-31T00:00:00" u="1"/>
        <d v="2008-10-31T00:00:00" u="1"/>
        <d v="2009-10-31T00:00:00" u="1"/>
        <d v="2010-10-31T00:00:00" u="1"/>
        <d v="2011-10-31T00:00:00" u="1"/>
        <d v="2013-10-31T00:00:00" u="1"/>
        <d v="2008-03-10T00:00:00" u="1"/>
        <d v="2009-03-10T00:00:00" u="1"/>
        <d v="2010-03-10T00:00:00" u="1"/>
        <d v="2011-03-10T00:00:00" u="1"/>
        <d v="2012-03-10T00:00:00" u="1"/>
        <d v="2013-03-10T00:00:00" u="1"/>
        <d v="2014-03-10T00:00:00" u="1"/>
        <d v="2015-03-10T00:00:00" u="1"/>
        <d v="2016-03-10T00:00:00" u="1"/>
        <d v="2008-04-10T00:00:00" u="1"/>
        <d v="2009-04-10T00:00:00" u="1"/>
        <d v="2010-04-10T00:00:00" u="1"/>
        <d v="2011-04-10T00:00:00" u="1"/>
        <d v="2012-04-10T00:00:00" u="1"/>
        <d v="2013-04-10T00:00:00" u="1"/>
        <d v="2014-04-10T00:00:00" u="1"/>
        <d v="2015-04-10T00:00:00" u="1"/>
        <d v="2007-12-31T00:00:00" u="1"/>
        <d v="2008-12-31T00:00:00" u="1"/>
        <d v="2009-12-31T00:00:00" u="1"/>
        <d v="2010-12-31T00:00:00" u="1"/>
        <d v="2011-12-31T00:00:00" u="1"/>
        <d v="2013-12-31T00:00:00" u="1"/>
        <d v="2014-12-31T00:00:00" u="1"/>
        <d v="2015-12-31T00:00:00" u="1"/>
        <d v="2008-05-10T00:00:00" u="1"/>
        <d v="2009-05-10T00:00:00" u="1"/>
        <d v="2010-05-10T00:00:00" u="1"/>
        <d v="2011-05-10T00:00:00" u="1"/>
        <d v="2012-05-10T00:00:00" u="1"/>
        <d v="2008-01-21T00:00:00" u="1"/>
        <d v="2013-05-10T00:00:00" u="1"/>
        <d v="2009-01-21T00:00:00" u="1"/>
        <d v="2014-05-10T00:00:00" u="1"/>
        <d v="2010-01-21T00:00:00" u="1"/>
        <d v="2015-05-10T00:00:00" u="1"/>
        <d v="2011-01-21T00:00:00" u="1"/>
        <d v="2012-01-21T00:00:00" u="1"/>
        <d v="2013-01-21T00:00:00" u="1"/>
        <d v="2014-01-21T00:00:00" u="1"/>
        <d v="2015-01-21T00:00:00" u="1"/>
        <d v="2016-01-21T00:00:00" u="1"/>
        <d v="2008-06-10T00:00:00" u="1"/>
        <d v="2009-06-10T00:00:00" u="1"/>
        <d v="2010-06-10T00:00:00" u="1"/>
        <d v="2011-06-10T00:00:00" u="1"/>
        <d v="2012-06-10T00:00:00" u="1"/>
        <d v="2008-02-21T00:00:00" u="1"/>
        <d v="2013-06-10T00:00:00" u="1"/>
        <d v="2009-02-21T00:00:00" u="1"/>
        <d v="2014-06-10T00:00:00" u="1"/>
        <d v="2012-02-21T00:00:00" u="1"/>
        <d v="2013-02-21T00:00:00" u="1"/>
        <d v="2015-02-21T00:00:00" u="1"/>
        <d v="2016-02-21T00:00:00" u="1"/>
        <d v="2008-07-10T00:00:00" u="1"/>
        <d v="2009-07-10T00:00:00" u="1"/>
        <d v="2010-07-10T00:00:00" u="1"/>
        <d v="2012-07-10T00:00:00" u="1"/>
        <d v="2008-03-21T00:00:00" u="1"/>
        <d v="2013-07-10T00:00:00" u="1"/>
        <d v="2009-03-21T00:00:00" u="1"/>
        <d v="2014-07-10T00:00:00" u="1"/>
        <d v="2010-03-21T00:00:00" u="1"/>
        <d v="2011-03-21T00:00:00" u="1"/>
        <d v="2012-03-21T00:00:00" u="1"/>
        <d v="2013-03-21T00:00:00" u="1"/>
        <d v="2014-03-21T00:00:00" u="1"/>
        <d v="2015-03-21T00:00:00" u="1"/>
        <d v="2016-03-21T00:00:00" u="1"/>
        <d v="2007-08-10T00:00:00" u="1"/>
        <d v="2008-08-10T00:00:00" u="1"/>
        <d v="2009-08-10T00:00:00" u="1"/>
        <d v="2010-08-10T00:00:00" u="1"/>
        <d v="2011-08-10T00:00:00" u="1"/>
        <d v="2012-08-10T00:00:00" u="1"/>
        <d v="2008-04-21T00:00:00" u="1"/>
        <d v="2013-08-10T00:00:00" u="1"/>
        <d v="2009-04-21T00:00:00" u="1"/>
        <d v="2014-08-10T00:00:00" u="1"/>
        <d v="2010-04-21T00:00:00" u="1"/>
        <d v="2011-04-21T00:00:00" u="1"/>
        <d v="2012-04-21T00:00:00" u="1"/>
        <d v="2013-04-21T00:00:00" u="1"/>
        <d v="2014-04-21T00:00:00" u="1"/>
        <d v="2015-04-21T00:00:00" u="1"/>
        <d v="2008-09-10T00:00:00" u="1"/>
        <d v="2009-09-10T00:00:00" u="1"/>
        <d v="2010-09-10T00:00:00" u="1"/>
        <d v="2011-09-10T00:00:00" u="1"/>
        <d v="2008-05-21T00:00:00" u="1"/>
        <d v="2013-09-10T00:00:00" u="1"/>
        <d v="2009-05-21T00:00:00" u="1"/>
        <d v="2014-09-10T00:00:00" u="1"/>
        <d v="2010-05-21T00:00:00" u="1"/>
        <d v="2011-05-21T00:00:00" u="1"/>
        <d v="2012-05-21T00:00:00" u="1"/>
        <d v="2013-05-21T00:00:00" u="1"/>
        <d v="2014-05-21T00:00:00" u="1"/>
        <d v="2015-05-21T00:00:00" u="1"/>
        <d v="2007-10-10T00:00:00" u="1"/>
        <d v="2008-10-10T00:00:00" u="1"/>
        <d v="2009-10-10T00:00:00" u="1"/>
        <d v="2010-10-10T00:00:00" u="1"/>
        <d v="2011-10-10T00:00:00" u="1"/>
        <d v="2008-06-21T00:00:00" u="1"/>
        <d v="2013-10-10T00:00:00" u="1"/>
        <d v="2009-06-21T00:00:00" u="1"/>
        <d v="2010-06-21T00:00:00" u="1"/>
        <d v="2011-06-21T00:00:00" u="1"/>
        <d v="2012-06-21T00:00:00" u="1"/>
        <d v="2013-06-21T00:00:00" u="1"/>
        <d v="2014-06-21T00:00:00" u="1"/>
        <d v="2007-11-10T00:00:00" u="1"/>
        <d v="2008-11-10T00:00:00" u="1"/>
        <d v="2009-11-10T00:00:00" u="1"/>
        <d v="2010-11-10T00:00:00" u="1"/>
        <d v="2011-11-10T00:00:00" u="1"/>
        <d v="2008-07-21T00:00:00" u="1"/>
        <d v="2013-11-10T00:00:00" u="1"/>
        <d v="2009-07-21T00:00:00" u="1"/>
        <d v="2014-11-10T00:00:00" u="1"/>
        <d v="2010-07-21T00:00:00" u="1"/>
        <d v="2015-11-10T00:00:00" u="1"/>
        <d v="2012-07-21T00:00:00" u="1"/>
        <d v="2013-07-21T00:00:00" u="1"/>
        <d v="2014-07-21T00:00:00" u="1"/>
        <d v="2007-12-10T00:00:00" u="1"/>
        <d v="2008-12-10T00:00:00" u="1"/>
        <d v="2009-12-10T00:00:00" u="1"/>
        <d v="2010-12-10T00:00:00" u="1"/>
        <d v="2011-12-10T00:00:00" u="1"/>
        <d v="2007-08-21T00:00:00" u="1"/>
        <d v="2008-08-21T00:00:00" u="1"/>
        <d v="2013-12-10T00:00:00" u="1"/>
        <d v="2009-08-21T00:00:00" u="1"/>
        <d v="2014-12-10T00:00:00" u="1"/>
        <d v="2010-08-21T00:00:00" u="1"/>
        <d v="2015-12-10T00:00:00" u="1"/>
        <d v="2011-08-21T00:00:00" u="1"/>
        <d v="2012-08-21T00:00:00" u="1"/>
        <d v="2013-08-21T00:00:00" u="1"/>
        <d v="2014-08-21T00:00:00" u="1"/>
        <d v="2008-09-21T00:00:00" u="1"/>
        <d v="2009-09-21T00:00:00" u="1"/>
        <d v="2010-09-21T00:00:00" u="1"/>
        <d v="2011-09-21T00:00:00" u="1"/>
        <d v="2013-09-21T00:00:00" u="1"/>
        <d v="2014-09-21T00:00:00" u="1"/>
        <d v="2007-10-21T00:00:00" u="1"/>
        <d v="2008-10-21T00:00:00" u="1"/>
        <d v="2009-10-21T00:00:00" u="1"/>
        <d v="2010-10-21T00:00:00" u="1"/>
        <d v="2011-10-21T00:00:00" u="1"/>
        <d v="2013-10-21T00:00:00" u="1"/>
        <d v="2007-11-21T00:00:00" u="1"/>
        <d v="2008-11-21T00:00:00" u="1"/>
        <d v="2009-11-21T00:00:00" u="1"/>
        <d v="2010-11-21T00:00:00" u="1"/>
        <d v="2011-11-21T00:00:00" u="1"/>
        <d v="2013-11-21T00:00:00" u="1"/>
        <d v="2014-11-21T00:00:00" u="1"/>
        <d v="2015-11-21T00:00:00" u="1"/>
        <d v="2007-12-21T00:00:00" u="1"/>
        <d v="2008-12-21T00:00:00" u="1"/>
        <d v="2009-12-21T00:00:00" u="1"/>
        <d v="2010-12-21T00:00:00" u="1"/>
        <d v="2011-12-21T00:00:00" u="1"/>
        <d v="2013-12-21T00:00:00" u="1"/>
        <d v="2014-12-21T00:00:00" u="1"/>
        <d v="2015-12-21T00:00:00" u="1"/>
        <d v="2008-01-11T00:00:00" u="1"/>
        <d v="2009-01-11T00:00:00" u="1"/>
        <d v="2010-01-11T00:00:00" u="1"/>
        <d v="2011-01-11T00:00:00" u="1"/>
        <d v="2012-01-11T00:00:00" u="1"/>
        <d v="2013-01-11T00:00:00" u="1"/>
        <d v="2014-01-11T00:00:00" u="1"/>
        <d v="2015-01-11T00:00:00" u="1"/>
        <d v="2016-01-11T00:00:00" u="1"/>
        <d v="2008-02-11T00:00:00" u="1"/>
        <d v="2009-02-11T00:00:00" u="1"/>
        <d v="2012-02-11T00:00:00" u="1"/>
        <d v="2013-02-11T00:00:00" u="1"/>
        <d v="2015-02-11T00:00:00" u="1"/>
        <d v="2016-02-11T00:00:00" u="1"/>
        <d v="2008-03-11T00:00:00" u="1"/>
        <d v="2009-03-11T00:00:00" u="1"/>
        <d v="2010-03-11T00:00:00" u="1"/>
        <d v="2011-03-11T00:00:00" u="1"/>
        <d v="2012-03-11T00:00:00" u="1"/>
        <d v="2013-03-11T00:00:00" u="1"/>
        <d v="2014-03-11T00:00:00" u="1"/>
        <d v="2015-03-11T00:00:00" u="1"/>
        <d v="2016-03-11T00:00:00" u="1"/>
        <d v="2008-04-11T00:00:00" u="1"/>
        <d v="2009-04-11T00:00:00" u="1"/>
        <d v="2010-04-11T00:00:00" u="1"/>
        <d v="2011-04-11T00:00:00" u="1"/>
        <d v="2012-04-11T00:00:00" u="1"/>
        <d v="2013-04-11T00:00:00" u="1"/>
        <d v="2014-04-11T00:00:00" u="1"/>
        <d v="2015-04-11T00:00:00" u="1"/>
        <d v="2008-05-11T00:00:00" u="1"/>
        <d v="2009-05-11T00:00:00" u="1"/>
        <d v="2010-05-11T00:00:00" u="1"/>
        <d v="2011-05-11T00:00:00" u="1"/>
        <d v="2012-05-11T00:00:00" u="1"/>
        <d v="2008-01-22T00:00:00" u="1"/>
        <d v="2013-05-11T00:00:00" u="1"/>
        <d v="2009-01-22T00:00:00" u="1"/>
        <d v="2014-05-11T00:00:00" u="1"/>
        <d v="2010-01-22T00:00:00" u="1"/>
        <d v="2015-05-11T00:00:00" u="1"/>
        <d v="2011-01-22T00:00:00" u="1"/>
        <d v="2012-01-22T00:00:00" u="1"/>
        <d v="2013-01-22T00:00:00" u="1"/>
        <d v="2014-01-22T00:00:00" u="1"/>
        <d v="2015-01-22T00:00:00" u="1"/>
        <d v="2016-01-22T00:00:00" u="1"/>
        <d v="2008-06-11T00:00:00" u="1"/>
        <d v="2009-06-11T00:00:00" u="1"/>
        <d v="2010-06-11T00:00:00" u="1"/>
        <d v="2011-06-11T00:00:00" u="1"/>
        <d v="2012-06-11T00:00:00" u="1"/>
        <d v="2008-02-22T00:00:00" u="1"/>
        <d v="2013-06-11T00:00:00" u="1"/>
        <d v="2009-02-22T00:00:00" u="1"/>
        <d v="2014-06-11T00:00:00" u="1"/>
        <d v="2012-02-22T00:00:00" u="1"/>
        <d v="2013-02-22T00:00:00" u="1"/>
        <d v="2015-02-22T00:00:00" u="1"/>
        <d v="2016-02-22T00:00:00" u="1"/>
        <d v="2008-07-11T00:00:00" u="1"/>
        <d v="2009-07-11T00:00:00" u="1"/>
        <d v="2010-07-11T00:00:00" u="1"/>
        <d v="2012-07-11T00:00:00" u="1"/>
        <d v="2008-03-22T00:00:00" u="1"/>
        <d v="2013-07-11T00:00:00" u="1"/>
        <d v="2009-03-22T00:00:00" u="1"/>
        <d v="2014-07-11T00:00:00" u="1"/>
        <d v="2010-03-22T00:00:00" u="1"/>
        <d v="2011-03-22T00:00:00" u="1"/>
        <d v="2012-03-22T00:00:00" u="1"/>
        <d v="2013-03-22T00:00:00" u="1"/>
        <d v="2014-03-22T00:00:00" u="1"/>
        <d v="2015-03-22T00:00:00" u="1"/>
        <d v="2016-03-22T00:00:00" u="1"/>
        <d v="2007-08-11T00:00:00" u="1"/>
        <d v="2008-08-11T00:00:00" u="1"/>
        <d v="2009-08-11T00:00:00" u="1"/>
        <d v="2010-08-11T00:00:00" u="1"/>
        <d v="2011-08-11T00:00:00" u="1"/>
        <d v="2012-08-11T00:00:00" u="1"/>
        <d v="2008-04-22T00:00:00" u="1"/>
        <d v="2013-08-11T00:00:00" u="1"/>
        <d v="2009-04-22T00:00:00" u="1"/>
        <d v="2014-08-11T00:00:00" u="1"/>
        <d v="2010-04-22T00:00:00" u="1"/>
        <d v="2011-04-22T00:00:00" u="1"/>
        <d v="2012-04-22T00:00:00" u="1"/>
        <d v="2013-04-22T00:00:00" u="1"/>
        <d v="2014-04-22T00:00:00" u="1"/>
        <d v="2015-04-22T00:00:00" u="1"/>
        <d v="2008-09-11T00:00:00" u="1"/>
        <d v="2009-09-11T00:00:00" u="1"/>
        <d v="2010-09-11T00:00:00" u="1"/>
        <d v="2011-09-11T00:00:00" u="1"/>
        <d v="2008-05-22T00:00:00" u="1"/>
        <d v="2013-09-11T00:00:00" u="1"/>
        <d v="2009-05-22T00:00:00" u="1"/>
        <d v="2014-09-11T00:00:00" u="1"/>
        <d v="2010-05-22T00:00:00" u="1"/>
        <d v="2011-05-22T00:00:00" u="1"/>
        <d v="2012-05-22T00:00:00" u="1"/>
        <d v="2013-05-22T00:00:00" u="1"/>
        <d v="2014-05-22T00:00:00" u="1"/>
        <d v="2015-05-22T00:00:00" u="1"/>
        <d v="2007-10-11T00:00:00" u="1"/>
        <d v="2008-10-11T00:00:00" u="1"/>
        <d v="2009-10-11T00:00:00" u="1"/>
        <d v="2010-10-11T00:00:00" u="1"/>
        <d v="2011-10-11T00:00:00" u="1"/>
        <d v="2008-06-22T00:00:00" u="1"/>
        <d v="2013-10-11T00:00:00" u="1"/>
        <d v="2009-06-22T00:00:00" u="1"/>
        <d v="2010-06-22T00:00:00" u="1"/>
        <d v="2011-06-22T00:00:00" u="1"/>
        <d v="2012-06-22T00:00:00" u="1"/>
        <d v="2013-06-22T00:00:00" u="1"/>
        <d v="2014-06-22T00:00:00" u="1"/>
        <d v="2007-11-11T00:00:00" u="1"/>
        <d v="2008-11-11T00:00:00" u="1"/>
        <d v="2009-11-11T00:00:00" u="1"/>
        <d v="2010-11-11T00:00:00" u="1"/>
        <d v="2011-11-11T00:00:00" u="1"/>
        <d v="2008-07-22T00:00:00" u="1"/>
        <d v="2013-11-11T00:00:00" u="1"/>
        <d v="2009-07-22T00:00:00" u="1"/>
        <d v="2014-11-11T00:00:00" u="1"/>
        <d v="2010-07-22T00:00:00" u="1"/>
        <d v="2015-11-11T00:00:00" u="1"/>
        <d v="2012-07-22T00:00:00" u="1"/>
        <d v="2013-07-22T00:00:00" u="1"/>
        <d v="2014-07-22T00:00:00" u="1"/>
        <d v="2007-12-11T00:00:00" u="1"/>
        <d v="2008-12-11T00:00:00" u="1"/>
        <d v="2009-12-11T00:00:00" u="1"/>
        <d v="2010-12-11T00:00:00" u="1"/>
        <d v="2011-12-11T00:00:00" u="1"/>
        <d v="2007-08-22T00:00:00" u="1"/>
        <d v="2008-08-22T00:00:00" u="1"/>
        <d v="2013-12-11T00:00:00" u="1"/>
        <d v="2009-08-22T00:00:00" u="1"/>
        <d v="2014-12-11T00:00:00" u="1"/>
        <d v="2010-08-22T00:00:00" u="1"/>
        <d v="2015-12-11T00:00:00" u="1"/>
        <d v="2011-08-22T00:00:00" u="1"/>
        <d v="2012-08-22T00:00:00" u="1"/>
        <d v="2013-08-22T00:00:00" u="1"/>
        <d v="2014-08-22T00:00:00" u="1"/>
        <d v="2008-01-01T00:00:00" u="1"/>
        <d v="2009-01-01T00:00:00" u="1"/>
        <d v="2010-01-01T00:00:00" u="1"/>
        <d v="2011-01-01T00:00:00" u="1"/>
        <d v="2012-01-01T00:00:00" u="1"/>
        <d v="2013-01-01T00:00:00" u="1"/>
        <d v="2014-01-01T00:00:00" u="1"/>
        <d v="2015-01-01T00:00:00" u="1"/>
        <d v="2016-01-01T00:00:00" u="1"/>
        <d v="2008-09-22T00:00:00" u="1"/>
        <d v="2009-09-22T00:00:00" u="1"/>
        <d v="2010-09-22T00:00:00" u="1"/>
        <d v="2011-09-22T00:00:00" u="1"/>
        <d v="2013-09-22T00:00:00" u="1"/>
        <d v="2014-09-22T00:00:00" u="1"/>
        <d v="2008-02-01T00:00:00" u="1"/>
        <d v="2009-02-01T00:00:00" u="1"/>
        <d v="2012-02-01T00:00:00" u="1"/>
        <d v="2013-02-01T00:00:00" u="1"/>
        <d v="2015-02-01T00:00:00" u="1"/>
        <d v="2016-02-01T00:00:00" u="1"/>
        <d v="2007-10-22T00:00:00" u="1"/>
        <d v="2008-10-22T00:00:00" u="1"/>
        <d v="2009-10-22T00:00:00" u="1"/>
        <d v="2010-10-22T00:00:00" u="1"/>
        <d v="2011-10-22T00:00:00" u="1"/>
        <d v="2013-10-22T00:00:00" u="1"/>
        <d v="2008-03-01T00:00:00" u="1"/>
        <d v="2009-03-01T00:00:00" u="1"/>
        <d v="2010-03-01T00:00:00" u="1"/>
        <d v="2011-03-01T00:00:00" u="1"/>
        <d v="2012-03-01T00:00:00" u="1"/>
        <d v="2013-03-01T00:00:00" u="1"/>
        <d v="2014-03-01T00:00:00" u="1"/>
        <d v="2015-03-01T00:00:00" u="1"/>
        <d v="2016-03-01T00:00:00" u="1"/>
        <d v="2007-11-22T00:00:00" u="1"/>
        <d v="2008-11-22T00:00:00" u="1"/>
        <d v="2009-11-22T00:00:00" u="1"/>
        <d v="2010-11-22T00:00:00" u="1"/>
        <d v="2011-11-22T00:00:00" u="1"/>
        <d v="2013-11-22T00:00:00" u="1"/>
        <d v="2014-11-22T00:00:00" u="1"/>
        <d v="2015-11-22T00:00:00" u="1"/>
        <d v="2008-04-01T00:00:00" u="1"/>
        <d v="2009-04-01T00:00:00" u="1"/>
        <d v="2010-04-01T00:00:00" u="1"/>
        <d v="2011-04-01T00:00:00" u="1"/>
        <d v="2012-04-01T00:00:00" u="1"/>
        <d v="2013-04-01T00:00:00" u="1"/>
        <d v="2014-04-01T00:00:00" u="1"/>
        <d v="2015-04-01T00:00:00" u="1"/>
        <d v="2007-12-22T00:00:00" u="1"/>
        <d v="2008-12-22T00:00:00" u="1"/>
        <d v="2009-12-22T00:00:00" u="1"/>
        <d v="2010-12-22T00:00:00" u="1"/>
        <d v="2011-12-22T00:00:00" u="1"/>
        <d v="2013-12-22T00:00:00" u="1"/>
        <d v="2014-12-22T00:00:00" u="1"/>
        <d v="2015-12-22T00:00:00" u="1"/>
        <d v="2008-05-01T00:00:00" u="1"/>
        <d v="2009-05-01T00:00:00" u="1"/>
        <d v="2010-05-01T00:00:00" u="1"/>
        <d v="2011-05-01T00:00:00" u="1"/>
        <d v="2012-05-01T00:00:00" u="1"/>
        <d v="2008-01-12T00:00:00" u="1"/>
        <d v="2013-05-01T00:00:00" u="1"/>
        <d v="2009-01-12T00:00:00" u="1"/>
        <d v="2014-05-01T00:00:00" u="1"/>
        <d v="2010-01-12T00:00:00" u="1"/>
        <d v="2015-05-01T00:00:00" u="1"/>
        <d v="2011-01-12T00:00:00" u="1"/>
        <d v="2012-01-12T00:00:00" u="1"/>
        <d v="2013-01-12T00:00:00" u="1"/>
        <d v="2014-01-12T00:00:00" u="1"/>
        <d v="2015-01-12T00:00:00" u="1"/>
        <d v="2016-01-12T00:00:00" u="1"/>
        <d v="2008-06-01T00:00:00" u="1"/>
        <d v="2009-06-01T00:00:00" u="1"/>
        <d v="2010-06-01T00:00:00" u="1"/>
        <d v="2011-06-01T00:00:00" u="1"/>
        <d v="2012-06-01T00:00:00" u="1"/>
        <d v="2008-02-12T00:00:00" u="1"/>
        <d v="2013-06-01T00:00:00" u="1"/>
        <d v="2009-02-12T00:00:00" u="1"/>
        <d v="2014-06-01T00:00:00" u="1"/>
        <d v="2012-02-12T00:00:00" u="1"/>
        <d v="2013-02-12T00:00:00" u="1"/>
        <d v="2015-02-12T00:00:00" u="1"/>
        <d v="2016-02-12T00:00:00" u="1"/>
        <d v="2008-07-01T00:00:00" u="1"/>
        <d v="2009-07-01T00:00:00" u="1"/>
        <d v="2010-07-01T00:00:00" u="1"/>
        <d v="2011-07-01T00:00:00" u="1"/>
        <d v="2012-07-01T00:00:00" u="1"/>
        <d v="2008-03-12T00:00:00" u="1"/>
        <d v="2013-07-01T00:00:00" u="1"/>
        <d v="2009-03-12T00:00:00" u="1"/>
        <d v="2014-07-01T00:00:00" u="1"/>
        <d v="2010-03-12T00:00:00" u="1"/>
        <d v="2011-03-12T00:00:00" u="1"/>
        <d v="2012-03-12T00:00:00" u="1"/>
        <d v="2013-03-12T00:00:00" u="1"/>
        <d v="2014-03-12T00:00:00" u="1"/>
        <d v="2015-03-12T00:00:00" u="1"/>
        <d v="2016-03-12T00:00:00" u="1"/>
        <d v="2007-08-01T00:00:00" u="1"/>
        <d v="2008-08-01T00:00:00" u="1"/>
        <d v="2009-08-01T00:00:00" u="1"/>
        <d v="2010-08-01T00:00:00" u="1"/>
        <d v="2011-08-01T00:00:00" u="1"/>
        <d v="2012-08-01T00:00:00" u="1"/>
        <d v="2008-04-12T00:00:00" u="1"/>
        <d v="2013-08-01T00:00:00" u="1"/>
        <d v="2009-04-12T00:00:00" u="1"/>
        <d v="2014-08-01T00:00:00" u="1"/>
        <d v="2010-04-12T00:00:00" u="1"/>
        <d v="2011-04-12T00:00:00" u="1"/>
        <d v="2012-04-12T00:00:00" u="1"/>
        <d v="2013-04-12T00:00:00" u="1"/>
        <d v="2014-04-12T00:00:00" u="1"/>
        <d v="2015-04-12T00:00:00" u="1"/>
        <d v="2008-09-01T00:00:00" u="1"/>
        <d v="2009-09-01T00:00:00" u="1"/>
        <d v="2010-09-01T00:00:00" u="1"/>
        <d v="2011-09-01T00:00:00" u="1"/>
        <d v="2008-05-12T00:00:00" u="1"/>
        <d v="2013-09-01T00:00:00" u="1"/>
        <d v="2009-05-12T00:00:00" u="1"/>
        <d v="2014-09-01T00:00:00" u="1"/>
        <d v="2010-05-12T00:00:00" u="1"/>
        <d v="2011-05-12T00:00:00" u="1"/>
        <d v="2012-05-12T00:00:00" u="1"/>
        <d v="2008-01-23T00:00:00" u="1"/>
        <d v="2013-05-12T00:00:00" u="1"/>
        <d v="2009-01-23T00:00:00" u="1"/>
        <d v="2014-05-12T00:00:00" u="1"/>
        <d v="2010-01-23T00:00:00" u="1"/>
        <d v="2015-05-12T00:00:00" u="1"/>
        <d v="2011-01-23T00:00:00" u="1"/>
        <d v="2012-01-23T00:00:00" u="1"/>
        <d v="2013-01-23T00:00:00" u="1"/>
        <d v="2014-01-23T00:00:00" u="1"/>
        <d v="2015-01-23T00:00:00" u="1"/>
        <d v="2016-01-23T00:00:00" u="1"/>
        <d v="2007-10-01T00:00:00" u="1"/>
        <d v="2008-10-01T00:00:00" u="1"/>
        <d v="2009-10-01T00:00:00" u="1"/>
        <d v="2010-10-01T00:00:00" u="1"/>
        <d v="2011-10-01T00:00:00" u="1"/>
        <d v="2008-06-12T00:00:00" u="1"/>
        <d v="2013-10-01T00:00:00" u="1"/>
        <d v="2009-06-12T00:00:00" u="1"/>
        <d v="2014-10-01T00:00:00" u="1"/>
        <d v="2010-06-12T00:00:00" u="1"/>
        <d v="2011-06-12T00:00:00" u="1"/>
        <d v="2012-06-12T00:00:00" u="1"/>
        <d v="2008-02-23T00:00:00" u="1"/>
        <d v="2013-06-12T00:00:00" u="1"/>
        <d v="2009-02-23T00:00:00" u="1"/>
        <d v="2014-06-12T00:00:00" u="1"/>
        <d v="2012-02-23T00:00:00" u="1"/>
        <d v="2013-02-23T00:00:00" u="1"/>
        <d v="2015-02-23T00:00:00" u="1"/>
        <d v="2016-02-23T00:00:00" u="1"/>
        <d v="2007-11-01T00:00:00" u="1"/>
        <d v="2008-11-01T00:00:00" u="1"/>
        <d v="2009-11-01T00:00:00" u="1"/>
        <d v="2010-11-01T00:00:00" u="1"/>
        <d v="2011-11-01T00:00:00" u="1"/>
        <d v="2008-07-12T00:00:00" u="1"/>
        <d v="2013-11-01T00:00:00" u="1"/>
        <d v="2009-07-12T00:00:00" u="1"/>
        <d v="2014-11-01T00:00:00" u="1"/>
        <d v="2010-07-12T00:00:00" u="1"/>
        <d v="2015-11-01T00:00:00" u="1"/>
        <d v="2012-07-12T00:00:00" u="1"/>
        <d v="2008-03-23T00:00:00" u="1"/>
        <d v="2013-07-12T00:00:00" u="1"/>
        <d v="2009-03-23T00:00:00" u="1"/>
        <d v="2014-07-12T00:00:00" u="1"/>
        <d v="2010-03-23T00:00:00" u="1"/>
        <d v="2011-03-23T00:00:00" u="1"/>
        <d v="2012-03-23T00:00:00" u="1"/>
        <d v="2013-03-23T00:00:00" u="1"/>
        <d v="2014-03-23T00:00:00" u="1"/>
        <d v="2015-03-23T00:00:00" u="1"/>
        <d v="2016-03-23T00:00:00" u="1"/>
        <d v="2007-12-01T00:00:00" u="1"/>
        <d v="2008-12-01T00:00:00" u="1"/>
        <d v="2009-12-01T00:00:00" u="1"/>
        <d v="2010-12-01T00:00:00" u="1"/>
        <d v="2011-12-01T00:00:00" u="1"/>
        <d v="2007-08-12T00:00:00" u="1"/>
        <d v="2008-08-12T00:00:00" u="1"/>
        <d v="2013-12-01T00:00:00" u="1"/>
        <d v="2009-08-12T00:00:00" u="1"/>
        <d v="2014-12-01T00:00:00" u="1"/>
        <d v="2010-08-12T00:00:00" u="1"/>
        <d v="2015-12-01T00:00:00" u="1"/>
        <d v="2011-08-12T00:00:00" u="1"/>
        <d v="2012-08-12T00:00:00" u="1"/>
        <d v="2008-04-23T00:00:00" u="1"/>
        <d v="2013-08-12T00:00:00" u="1"/>
        <d v="2009-04-23T00:00:00" u="1"/>
        <d v="2014-08-12T00:00:00" u="1"/>
        <d v="2010-04-23T00:00:00" u="1"/>
        <d v="2011-04-23T00:00:00" u="1"/>
        <d v="2012-04-23T00:00:00" u="1"/>
        <d v="2013-04-23T00:00:00" u="1"/>
        <d v="2014-04-23T00:00:00" u="1"/>
        <d v="2015-04-23T00:00:00" u="1"/>
        <d v="2008-09-12T00:00:00" u="1"/>
        <d v="2009-09-12T00:00:00" u="1"/>
        <d v="2010-09-12T00:00:00" u="1"/>
        <d v="2011-09-12T00:00:00" u="1"/>
        <d v="2008-05-23T00:00:00" u="1"/>
        <d v="2013-09-12T00:00:00" u="1"/>
        <d v="2009-05-23T00:00:00" u="1"/>
        <d v="2014-09-12T00:00:00" u="1"/>
        <d v="2010-05-23T00:00:00" u="1"/>
        <d v="2011-05-23T00:00:00" u="1"/>
        <d v="2012-05-23T00:00:00" u="1"/>
        <d v="2013-05-23T00:00:00" u="1"/>
        <d v="2014-05-23T00:00:00" u="1"/>
        <d v="2015-05-23T00:00:00" u="1"/>
        <d v="2007-10-12T00:00:00" u="1"/>
        <d v="2008-10-12T00:00:00" u="1"/>
        <d v="2009-10-12T00:00:00" u="1"/>
        <d v="2010-10-12T00:00:00" u="1"/>
        <d v="2011-10-12T00:00:00" u="1"/>
        <d v="2008-06-23T00:00:00" u="1"/>
        <d v="2013-10-12T00:00:00" u="1"/>
        <d v="2009-06-23T00:00:00" u="1"/>
        <d v="2010-06-23T00:00:00" u="1"/>
        <d v="2011-06-23T00:00:00" u="1"/>
        <d v="2012-06-23T00:00:00" u="1"/>
        <d v="2013-06-23T00:00:00" u="1"/>
        <d v="2014-06-23T00:00:00" u="1"/>
        <d v="2007-11-12T00:00:00" u="1"/>
        <d v="2008-11-12T00:00:00" u="1"/>
        <d v="2009-11-12T00:00:00" u="1"/>
        <d v="2010-11-12T00:00:00" u="1"/>
        <d v="2011-11-12T00:00:00" u="1"/>
        <d v="2008-07-23T00:00:00" u="1"/>
        <d v="2013-11-12T00:00:00" u="1"/>
        <d v="2009-07-23T00:00:00" u="1"/>
        <d v="2014-11-12T00:00:00" u="1"/>
        <d v="2010-07-23T00:00:00" u="1"/>
        <d v="2015-11-12T00:00:00" u="1"/>
        <d v="2012-07-23T00:00:00" u="1"/>
        <d v="2013-07-23T00:00:00" u="1"/>
        <d v="2014-07-23T00:00:00" u="1"/>
        <d v="2007-12-12T00:00:00" u="1"/>
        <d v="2008-12-12T00:00:00" u="1"/>
        <d v="2009-12-12T00:00:00" u="1"/>
        <d v="2010-12-12T00:00:00" u="1"/>
        <d v="2011-12-12T00:00:00" u="1"/>
        <d v="2007-08-23T00:00:00" u="1"/>
        <d v="2008-08-23T00:00:00" u="1"/>
        <d v="2013-12-12T00:00:00" u="1"/>
        <d v="2009-08-23T00:00:00" u="1"/>
        <d v="2014-12-12T00:00:00" u="1"/>
        <d v="2010-08-23T00:00:00" u="1"/>
        <d v="2015-12-12T00:00:00" u="1"/>
        <d v="2011-08-23T00:00:00" u="1"/>
        <d v="2012-08-23T00:00:00" u="1"/>
        <d v="2013-08-23T00:00:00" u="1"/>
        <d v="2014-08-23T00:00:00" u="1"/>
        <d v="2008-01-02T00:00:00" u="1"/>
        <d v="2009-01-02T00:00:00" u="1"/>
        <d v="2010-01-02T00:00:00" u="1"/>
        <d v="2011-01-02T00:00:00" u="1"/>
        <d v="2012-01-02T00:00:00" u="1"/>
        <d v="2013-01-02T00:00:00" u="1"/>
        <d v="2014-01-02T00:00:00" u="1"/>
        <d v="2015-01-02T00:00:00" u="1"/>
        <d v="2016-01-02T00:00:00" u="1"/>
        <d v="2008-09-23T00:00:00" u="1"/>
        <d v="2009-09-23T00:00:00" u="1"/>
        <d v="2010-09-23T00:00:00" u="1"/>
        <d v="2011-09-23T00:00:00" u="1"/>
        <d v="2013-09-23T00:00:00" u="1"/>
        <d v="2014-09-23T00:00:00" u="1"/>
        <d v="2008-02-02T00:00:00" u="1"/>
        <d v="2009-02-02T00:00:00" u="1"/>
        <d v="2012-02-02T00:00:00" u="1"/>
        <d v="2013-02-02T00:00:00" u="1"/>
        <d v="2015-02-02T00:00:00" u="1"/>
        <d v="2016-02-02T00:00:00" u="1"/>
        <d v="2007-10-23T00:00:00" u="1"/>
        <d v="2008-10-23T00:00:00" u="1"/>
        <d v="2009-10-23T00:00:00" u="1"/>
        <d v="2010-10-23T00:00:00" u="1"/>
        <d v="2011-10-23T00:00:00" u="1"/>
        <d v="2013-10-23T00:00:00" u="1"/>
        <d v="2008-03-02T00:00:00" u="1"/>
        <d v="2009-03-02T00:00:00" u="1"/>
        <d v="2010-03-02T00:00:00" u="1"/>
        <d v="2011-03-02T00:00:00" u="1"/>
        <d v="2012-03-02T00:00:00" u="1"/>
        <d v="2013-03-02T00:00:00" u="1"/>
        <d v="2014-03-02T00:00:00" u="1"/>
        <d v="2015-03-02T00:00:00" u="1"/>
        <d v="2016-03-02T00:00:00" u="1"/>
        <d v="2007-11-23T00:00:00" u="1"/>
        <d v="2008-11-23T00:00:00" u="1"/>
        <d v="2009-11-23T00:00:00" u="1"/>
        <d v="2010-11-23T00:00:00" u="1"/>
        <d v="2011-11-23T00:00:00" u="1"/>
        <d v="2013-11-23T00:00:00" u="1"/>
        <d v="2014-11-23T00:00:00" u="1"/>
        <d v="2015-11-23T00:00:00" u="1"/>
        <d v="2008-04-02T00:00:00" u="1"/>
        <d v="2009-04-02T00:00:00" u="1"/>
        <d v="2010-04-02T00:00:00" u="1"/>
        <d v="2011-04-02T00:00:00" u="1"/>
        <d v="2012-04-02T00:00:00" u="1"/>
        <d v="2013-04-02T00:00:00" u="1"/>
        <d v="2014-04-02T00:00:00" u="1"/>
        <d v="2015-04-02T00:00:00" u="1"/>
        <d v="2007-12-23T00:00:00" u="1"/>
        <d v="2008-12-23T00:00:00" u="1"/>
        <d v="2009-12-23T00:00:00" u="1"/>
        <d v="2010-12-23T00:00:00" u="1"/>
        <d v="2011-12-23T00:00:00" u="1"/>
        <d v="2013-12-23T00:00:00" u="1"/>
        <d v="2014-12-23T00:00:00" u="1"/>
        <d v="2015-12-23T00:00:00" u="1"/>
        <d v="2008-05-02T00:00:00" u="1"/>
        <d v="2009-05-02T00:00:00" u="1"/>
        <d v="2010-05-02T00:00:00" u="1"/>
        <d v="2011-05-02T00:00:00" u="1"/>
        <d v="2012-05-02T00:00:00" u="1"/>
        <d v="2008-01-13T00:00:00" u="1"/>
        <d v="2013-05-02T00:00:00" u="1"/>
        <d v="2009-01-13T00:00:00" u="1"/>
        <d v="2014-05-02T00:00:00" u="1"/>
        <d v="2010-01-13T00:00:00" u="1"/>
        <d v="2015-05-02T00:00:00" u="1"/>
        <d v="2011-01-13T00:00:00" u="1"/>
        <d v="2012-01-13T00:00:00" u="1"/>
        <d v="2013-01-13T00:00:00" u="1"/>
        <d v="2014-01-13T00:00:00" u="1"/>
        <d v="2015-01-13T00:00:00" u="1"/>
        <d v="2016-01-13T00:00:00" u="1"/>
        <d v="2008-06-02T00:00:00" u="1"/>
        <d v="2009-06-02T00:00:00" u="1"/>
        <d v="2010-06-02T00:00:00" u="1"/>
        <d v="2011-06-02T00:00:00" u="1"/>
        <d v="2012-06-02T00:00:00" u="1"/>
        <d v="2008-02-13T00:00:00" u="1"/>
        <d v="2013-06-02T00:00:00" u="1"/>
        <d v="2009-02-13T00:00:00" u="1"/>
        <d v="2014-06-02T00:00:00" u="1"/>
        <d v="2012-02-13T00:00:00" u="1"/>
        <d v="2013-02-13T00:00:00" u="1"/>
        <d v="2015-02-13T00:00:00" u="1"/>
        <d v="2016-02-13T00:00:00" u="1"/>
        <d v="2008-07-02T00:00:00" u="1"/>
        <d v="2009-07-02T00:00:00" u="1"/>
        <d v="2010-07-02T00:00:00" u="1"/>
        <d v="2012-07-02T00:00:00" u="1"/>
        <d v="2008-03-13T00:00:00" u="1"/>
        <d v="2013-07-02T00:00:00" u="1"/>
        <d v="2009-03-13T00:00:00" u="1"/>
        <d v="2014-07-02T00:00:00" u="1"/>
        <d v="2010-03-13T00:00:00" u="1"/>
        <d v="2011-03-13T00:00:00" u="1"/>
        <d v="2012-03-13T00:00:00" u="1"/>
        <d v="2013-03-13T00:00:00" u="1"/>
        <d v="2014-03-13T00:00:00" u="1"/>
        <d v="2015-03-13T00:00:00" u="1"/>
        <d v="2016-03-13T00:00:00" u="1"/>
        <d v="2007-08-02T00:00:00" u="1"/>
        <d v="2008-08-02T00:00:00" u="1"/>
        <d v="2009-08-02T00:00:00" u="1"/>
        <d v="2010-08-02T00:00:00" u="1"/>
        <d v="2011-08-02T00:00:00" u="1"/>
        <d v="2012-08-02T00:00:00" u="1"/>
        <d v="2008-04-13T00:00:00" u="1"/>
        <d v="2013-08-02T00:00:00" u="1"/>
        <d v="2009-04-13T00:00:00" u="1"/>
        <d v="2014-08-02T00:00:00" u="1"/>
        <d v="2010-04-13T00:00:00" u="1"/>
        <d v="2011-04-13T00:00:00" u="1"/>
        <d v="2012-04-13T00:00:00" u="1"/>
        <d v="2013-04-13T00:00:00" u="1"/>
        <d v="2014-04-13T00:00:00" u="1"/>
        <d v="2015-04-13T00:00:00" u="1"/>
        <d v="2008-09-02T00:00:00" u="1"/>
        <d v="2009-09-02T00:00:00" u="1"/>
        <d v="2010-09-02T00:00:00" u="1"/>
        <d v="2011-09-02T00:00:00" u="1"/>
        <d v="2008-05-13T00:00:00" u="1"/>
        <d v="2013-09-02T00:00:00" u="1"/>
        <d v="2009-05-13T00:00:00" u="1"/>
        <d v="2014-09-02T00:00:00" u="1"/>
        <d v="2010-05-13T00:00:00" u="1"/>
        <d v="2011-05-13T00:00:00" u="1"/>
        <d v="2012-05-13T00:00:00" u="1"/>
        <d v="2008-01-24T00:00:00" u="1"/>
        <d v="2013-05-13T00:00:00" u="1"/>
        <d v="2009-01-24T00:00:00" u="1"/>
        <d v="2014-05-13T00:00:00" u="1"/>
        <d v="2010-01-24T00:00:00" u="1"/>
        <d v="2015-05-13T00:00:00" u="1"/>
        <d v="2011-01-24T00:00:00" u="1"/>
        <d v="2012-01-24T00:00:00" u="1"/>
        <d v="2013-01-24T00:00:00" u="1"/>
        <d v="2014-01-24T00:00:00" u="1"/>
        <d v="2015-01-24T00:00:00" u="1"/>
        <d v="2016-01-24T00:00:00" u="1"/>
        <d v="2007-10-02T00:00:00" u="1"/>
        <d v="2008-10-02T00:00:00" u="1"/>
        <d v="2009-10-02T00:00:00" u="1"/>
        <d v="2010-10-02T00:00:00" u="1"/>
        <d v="2011-10-02T00:00:00" u="1"/>
        <d v="2008-06-13T00:00:00" u="1"/>
        <d v="2013-10-02T00:00:00" u="1"/>
        <d v="2009-06-13T00:00:00" u="1"/>
        <d v="2010-06-13T00:00:00" u="1"/>
        <d v="2011-06-13T00:00:00" u="1"/>
        <d v="2012-06-13T00:00:00" u="1"/>
        <d v="2008-02-24T00:00:00" u="1"/>
        <d v="2013-06-13T00:00:00" u="1"/>
        <d v="2009-02-24T00:00:00" u="1"/>
        <d v="2014-06-13T00:00:00" u="1"/>
        <d v="2012-02-24T00:00:00" u="1"/>
        <d v="2013-02-24T00:00:00" u="1"/>
        <d v="2015-02-24T00:00:00" u="1"/>
        <d v="2016-02-24T00:00:00" u="1"/>
        <d v="2007-11-02T00:00:00" u="1"/>
        <d v="2008-11-02T00:00:00" u="1"/>
        <d v="2009-11-02T00:00:00" u="1"/>
        <d v="2010-11-02T00:00:00" u="1"/>
        <d v="2011-11-02T00:00:00" u="1"/>
        <d v="2008-07-13T00:00:00" u="1"/>
        <d v="2013-11-02T00:00:00" u="1"/>
        <d v="2009-07-13T00:00:00" u="1"/>
        <d v="2014-11-02T00:00:00" u="1"/>
        <d v="2010-07-13T00:00:00" u="1"/>
        <d v="2015-11-02T00:00:00" u="1"/>
        <d v="2012-07-13T00:00:00" u="1"/>
        <d v="2008-03-24T00:00:00" u="1"/>
        <d v="2013-07-13T00:00:00" u="1"/>
        <d v="2009-03-24T00:00:00" u="1"/>
        <d v="2014-07-13T00:00:00" u="1"/>
        <d v="2010-03-24T00:00:00" u="1"/>
        <d v="2011-03-24T00:00:00" u="1"/>
        <d v="2012-03-24T00:00:00" u="1"/>
        <d v="2013-03-24T00:00:00" u="1"/>
        <d v="2014-03-24T00:00:00" u="1"/>
        <d v="2015-03-24T00:00:00" u="1"/>
        <d v="2016-03-24T00:00:00" u="1"/>
        <d v="2007-12-02T00:00:00" u="1"/>
        <d v="2008-12-02T00:00:00" u="1"/>
        <d v="2009-12-02T00:00:00" u="1"/>
        <d v="2010-12-02T00:00:00" u="1"/>
        <d v="2011-12-02T00:00:00" u="1"/>
        <d v="2007-08-13T00:00:00" u="1"/>
        <d v="2008-08-13T00:00:00" u="1"/>
        <d v="2013-12-02T00:00:00" u="1"/>
        <d v="2009-08-13T00:00:00" u="1"/>
        <d v="2014-12-02T00:00:00" u="1"/>
        <d v="2010-08-13T00:00:00" u="1"/>
        <d v="2015-12-02T00:00:00" u="1"/>
        <d v="2011-08-13T00:00:00" u="1"/>
        <d v="2012-08-13T00:00:00" u="1"/>
        <d v="2008-04-24T00:00:00" u="1"/>
        <d v="2013-08-13T00:00:00" u="1"/>
        <d v="2009-04-24T00:00:00" u="1"/>
        <d v="2014-08-13T00:00:00" u="1"/>
        <d v="2010-04-24T00:00:00" u="1"/>
        <d v="2011-04-24T00:00:00" u="1"/>
        <d v="2012-04-24T00:00:00" u="1"/>
        <d v="2013-04-24T00:00:00" u="1"/>
        <d v="2014-04-24T00:00:00" u="1"/>
        <d v="2015-04-24T00:00:00" u="1"/>
        <d v="2008-09-13T00:00:00" u="1"/>
        <d v="2009-09-13T00:00:00" u="1"/>
        <d v="2010-09-13T00:00:00" u="1"/>
        <d v="2011-09-13T00:00:00" u="1"/>
        <d v="2008-05-24T00:00:00" u="1"/>
        <d v="2013-09-13T00:00:00" u="1"/>
        <d v="2009-05-24T00:00:00" u="1"/>
        <d v="2014-09-13T00:00:00" u="1"/>
        <d v="2010-05-24T00:00:00" u="1"/>
        <d v="2011-05-24T00:00:00" u="1"/>
        <d v="2012-05-24T00:00:00" u="1"/>
        <d v="2013-05-24T00:00:00" u="1"/>
        <d v="2014-05-24T00:00:00" u="1"/>
        <d v="2015-05-24T00:00:00" u="1"/>
        <d v="2007-10-13T00:00:00" u="1"/>
        <d v="2008-10-13T00:00:00" u="1"/>
        <d v="2009-10-13T00:00:00" u="1"/>
        <d v="2010-10-13T00:00:00" u="1"/>
        <d v="2011-10-13T00:00:00" u="1"/>
        <d v="2008-06-24T00:00:00" u="1"/>
        <d v="2013-10-13T00:00:00" u="1"/>
        <d v="2009-06-24T00:00:00" u="1"/>
        <d v="2010-06-24T00:00:00" u="1"/>
        <d v="2011-06-24T00:00:00" u="1"/>
        <d v="2012-06-24T00:00:00" u="1"/>
        <d v="2013-06-24T00:00:00" u="1"/>
        <d v="2014-06-24T00:00:00" u="1"/>
        <d v="2007-11-13T00:00:00" u="1"/>
        <d v="2008-11-13T00:00:00" u="1"/>
        <d v="2009-11-13T00:00:00" u="1"/>
        <d v="2010-11-13T00:00:00" u="1"/>
        <d v="2011-11-13T00:00:00" u="1"/>
        <d v="2008-07-24T00:00:00" u="1"/>
        <d v="2013-11-13T00:00:00" u="1"/>
        <d v="2009-07-24T00:00:00" u="1"/>
        <d v="2014-11-13T00:00:00" u="1"/>
        <d v="2010-07-24T00:00:00" u="1"/>
        <d v="2015-11-13T00:00:00" u="1"/>
        <d v="2012-07-24T00:00:00" u="1"/>
        <d v="2013-07-24T00:00:00" u="1"/>
        <d v="2014-07-24T00:00:00" u="1"/>
        <d v="2007-12-13T00:00:00" u="1"/>
        <d v="2008-12-13T00:00:00" u="1"/>
        <d v="2009-12-13T00:00:00" u="1"/>
        <d v="2010-12-13T00:00:00" u="1"/>
        <d v="2011-12-13T00:00:00" u="1"/>
        <d v="2007-08-24T00:00:00" u="1"/>
        <d v="2008-08-24T00:00:00" u="1"/>
        <d v="2013-12-13T00:00:00" u="1"/>
        <d v="2009-08-24T00:00:00" u="1"/>
        <d v="2014-12-13T00:00:00" u="1"/>
        <d v="2010-08-24T00:00:00" u="1"/>
        <d v="2015-12-13T00:00:00" u="1"/>
        <d v="2011-08-24T00:00:00" u="1"/>
        <d v="2012-08-24T00:00:00" u="1"/>
        <d v="2013-08-24T00:00:00" u="1"/>
        <d v="2014-08-24T00:00:00" u="1"/>
        <d v="2008-01-03T00:00:00" u="1"/>
        <d v="2009-01-03T00:00:00" u="1"/>
        <d v="2010-01-03T00:00:00" u="1"/>
        <d v="2011-01-03T00:00:00" u="1"/>
        <d v="2012-01-03T00:00:00" u="1"/>
        <d v="2013-01-03T00:00:00" u="1"/>
        <d v="2014-01-03T00:00:00" u="1"/>
        <d v="2015-01-03T00:00:00" u="1"/>
        <d v="2016-01-03T00:00:00" u="1"/>
        <d v="2008-09-24T00:00:00" u="1"/>
        <d v="2009-09-24T00:00:00" u="1"/>
        <d v="2010-09-24T00:00:00" u="1"/>
        <d v="2011-09-24T00:00:00" u="1"/>
        <d v="2013-09-24T00:00:00" u="1"/>
        <d v="2014-09-24T00:00:00" u="1"/>
        <d v="2008-02-03T00:00:00" u="1"/>
        <d v="2009-02-03T00:00:00" u="1"/>
        <d v="2012-02-03T00:00:00" u="1"/>
        <d v="2013-02-03T00:00:00" u="1"/>
        <d v="2015-02-03T00:00:00" u="1"/>
        <d v="2016-02-03T00:00:00" u="1"/>
        <d v="2007-10-24T00:00:00" u="1"/>
        <d v="2008-10-24T00:00:00" u="1"/>
        <d v="2009-10-24T00:00:00" u="1"/>
        <d v="2010-10-24T00:00:00" u="1"/>
        <d v="2011-10-24T00:00:00" u="1"/>
        <d v="2013-10-24T00:00:00" u="1"/>
        <d v="2008-03-03T00:00:00" u="1"/>
        <d v="2009-03-03T00:00:00" u="1"/>
        <d v="2010-03-03T00:00:00" u="1"/>
        <d v="2011-03-03T00:00:00" u="1"/>
        <d v="2012-03-03T00:00:00" u="1"/>
        <d v="2013-03-03T00:00:00" u="1"/>
        <d v="2014-03-03T00:00:00" u="1"/>
        <d v="2015-03-03T00:00:00" u="1"/>
        <d v="2016-03-03T00:00:00" u="1"/>
        <d v="2007-11-24T00:00:00" u="1"/>
        <d v="2008-11-24T00:00:00" u="1"/>
        <d v="2009-11-24T00:00:00" u="1"/>
        <d v="2010-11-24T00:00:00" u="1"/>
        <d v="2011-11-24T00:00:00" u="1"/>
        <d v="2013-11-24T00:00:00" u="1"/>
        <d v="2014-11-24T00:00:00" u="1"/>
        <d v="2015-11-24T00:00:00" u="1"/>
        <d v="2008-04-03T00:00:00" u="1"/>
        <d v="2009-04-03T00:00:00" u="1"/>
        <d v="2010-04-03T00:00:00" u="1"/>
        <d v="2011-04-03T00:00:00" u="1"/>
        <d v="2012-04-03T00:00:00" u="1"/>
        <d v="2013-04-03T00:00:00" u="1"/>
        <d v="2014-04-03T00:00:00" u="1"/>
        <d v="2015-04-03T00:00:00" u="1"/>
        <d v="2007-12-24T00:00:00" u="1"/>
        <d v="2008-12-24T00:00:00" u="1"/>
        <d v="2009-12-24T00:00:00" u="1"/>
        <d v="2010-12-24T00:00:00" u="1"/>
        <d v="2011-12-24T00:00:00" u="1"/>
        <d v="2013-12-24T00:00:00" u="1"/>
        <d v="2014-12-24T00:00:00" u="1"/>
        <d v="2015-12-24T00:00:00" u="1"/>
        <d v="2008-05-03T00:00:00" u="1"/>
        <d v="2009-05-03T00:00:00" u="1"/>
        <d v="2010-05-03T00:00:00" u="1"/>
        <d v="2011-05-03T00:00:00" u="1"/>
        <d v="2012-05-03T00:00:00" u="1"/>
        <d v="2008-01-14T00:00:00" u="1"/>
        <d v="2013-05-03T00:00:00" u="1"/>
        <d v="2009-01-14T00:00:00" u="1"/>
        <d v="2014-05-03T00:00:00" u="1"/>
        <d v="2010-01-14T00:00:00" u="1"/>
        <d v="2015-05-03T00:00:00" u="1"/>
        <d v="2011-01-14T00:00:00" u="1"/>
        <d v="2012-01-14T00:00:00" u="1"/>
        <d v="2013-01-14T00:00:00" u="1"/>
        <d v="2014-01-14T00:00:00" u="1"/>
        <d v="2015-01-14T00:00:00" u="1"/>
        <d v="2016-01-14T00:00:00" u="1"/>
        <d v="2008-06-03T00:00:00" u="1"/>
        <d v="2009-06-03T00:00:00" u="1"/>
        <d v="2010-06-03T00:00:00" u="1"/>
        <d v="2011-06-03T00:00:00" u="1"/>
        <d v="2012-06-03T00:00:00" u="1"/>
        <d v="2008-02-14T00:00:00" u="1"/>
        <d v="2013-06-03T00:00:00" u="1"/>
        <d v="2009-02-14T00:00:00" u="1"/>
        <d v="2014-06-03T00:00:00" u="1"/>
        <d v="2012-02-14T00:00:00" u="1"/>
        <d v="2013-02-14T00:00:00" u="1"/>
        <d v="2015-02-14T00:00:00" u="1"/>
        <d v="2016-02-14T00:00:00" u="1"/>
        <d v="2008-07-03T00:00:00" u="1"/>
        <d v="2009-07-03T00:00:00" u="1"/>
        <d v="2010-07-03T00:00:00" u="1"/>
        <d v="2012-07-03T00:00:00" u="1"/>
        <d v="2008-03-14T00:00:00" u="1"/>
        <d v="2013-07-03T00:00:00" u="1"/>
        <d v="2009-03-14T00:00:00" u="1"/>
        <d v="2014-07-03T00:00:00" u="1"/>
        <d v="2010-03-14T00:00:00" u="1"/>
        <d v="2011-03-14T00:00:00" u="1"/>
        <d v="2012-03-14T00:00:00" u="1"/>
        <d v="2013-03-14T00:00:00" u="1"/>
        <d v="2014-03-14T00:00:00" u="1"/>
        <d v="2015-03-14T00:00:00" u="1"/>
        <d v="2016-03-14T00:00:00" u="1"/>
        <d v="2007-08-03T00:00:00" u="1"/>
        <d v="2008-08-03T00:00:00" u="1"/>
        <d v="2009-08-03T00:00:00" u="1"/>
        <d v="2010-08-03T00:00:00" u="1"/>
        <d v="2011-08-03T00:00:00" u="1"/>
        <d v="2012-08-03T00:00:00" u="1"/>
        <d v="2008-04-14T00:00:00" u="1"/>
        <d v="2013-08-03T00:00:00" u="1"/>
        <d v="2009-04-14T00:00:00" u="1"/>
        <d v="2014-08-03T00:00:00" u="1"/>
        <d v="2010-04-14T00:00:00" u="1"/>
        <d v="2011-04-14T00:00:00" u="1"/>
        <d v="2012-04-14T00:00:00" u="1"/>
        <d v="2013-04-14T00:00:00" u="1"/>
        <d v="2014-04-14T00:00:00" u="1"/>
        <d v="2015-04-14T00:00:00" u="1"/>
        <d v="2008-09-03T00:00:00" u="1"/>
        <d v="2009-09-03T00:00:00" u="1"/>
        <d v="2010-09-03T00:00:00" u="1"/>
        <d v="2011-09-03T00:00:00" u="1"/>
        <d v="2008-05-14T00:00:00" u="1"/>
        <d v="2013-09-03T00:00:00" u="1"/>
        <d v="2009-05-14T00:00:00" u="1"/>
        <d v="2014-09-03T00:00:00" u="1"/>
        <d v="2010-05-14T00:00:00" u="1"/>
        <d v="2011-05-14T00:00:00" u="1"/>
        <d v="2012-05-14T00:00:00" u="1"/>
        <d v="2008-01-25T00:00:00" u="1"/>
        <d v="2013-05-14T00:00:00" u="1"/>
        <d v="2009-01-25T00:00:00" u="1"/>
        <d v="2014-05-14T00:00:00" u="1"/>
        <d v="2010-01-25T00:00:00" u="1"/>
        <d v="2015-05-14T00:00:00" u="1"/>
        <d v="2011-01-25T00:00:00" u="1"/>
        <d v="2012-01-25T00:00:00" u="1"/>
        <d v="2013-01-25T00:00:00" u="1"/>
        <d v="2014-01-25T00:00:00" u="1"/>
        <d v="2015-01-25T00:00:00" u="1"/>
        <d v="2016-01-25T00:00:00" u="1"/>
        <d v="2007-10-03T00:00:00" u="1"/>
        <d v="2008-10-03T00:00:00" u="1"/>
        <d v="2009-10-03T00:00:00" u="1"/>
        <d v="2010-10-03T00:00:00" u="1"/>
        <d v="2011-10-03T00:00:00" u="1"/>
        <d v="2008-06-14T00:00:00" u="1"/>
        <d v="2013-10-03T00:00:00" u="1"/>
        <d v="2009-06-14T00:00:00" u="1"/>
        <d v="2010-06-14T00:00:00" u="1"/>
        <d v="2011-06-14T00:00:00" u="1"/>
        <d v="2012-06-14T00:00:00" u="1"/>
        <d v="2008-02-25T00:00:00" u="1"/>
        <d v="2013-06-14T00:00:00" u="1"/>
        <d v="2009-02-25T00:00:00" u="1"/>
        <d v="2014-06-14T00:00:00" u="1"/>
        <d v="2012-02-25T00:00:00" u="1"/>
        <d v="2013-02-25T00:00:00" u="1"/>
        <d v="2015-02-25T00:00:00" u="1"/>
        <d v="2016-02-25T00:00:00" u="1"/>
        <d v="2007-11-03T00:00:00" u="1"/>
        <d v="2008-11-03T00:00:00" u="1"/>
        <d v="2009-11-03T00:00:00" u="1"/>
        <d v="2010-11-03T00:00:00" u="1"/>
        <d v="2011-11-03T00:00:00" u="1"/>
        <d v="2008-07-14T00:00:00" u="1"/>
        <d v="2013-11-03T00:00:00" u="1"/>
        <d v="2009-07-14T00:00:00" u="1"/>
        <d v="2014-11-03T00:00:00" u="1"/>
        <d v="2010-07-14T00:00:00" u="1"/>
        <d v="2015-11-03T00:00:00" u="1"/>
        <d v="2012-07-14T00:00:00" u="1"/>
        <d v="2008-03-25T00:00:00" u="1"/>
        <d v="2013-07-14T00:00:00" u="1"/>
        <d v="2009-03-25T00:00:00" u="1"/>
        <d v="2014-07-14T00:00:00" u="1"/>
        <d v="2010-03-25T00:00:00" u="1"/>
        <d v="2011-03-25T00:00:00" u="1"/>
        <d v="2012-03-25T00:00:00" u="1"/>
        <d v="2013-03-25T00:00:00" u="1"/>
        <d v="2014-03-25T00:00:00" u="1"/>
        <d v="2015-03-25T00:00:00" u="1"/>
        <d v="2016-03-25T00:00:00" u="1"/>
        <d v="2007-12-03T00:00:00" u="1"/>
        <d v="2008-12-03T00:00:00" u="1"/>
        <d v="2009-12-03T00:00:00" u="1"/>
        <d v="2010-12-03T00:00:00" u="1"/>
        <d v="2011-12-03T00:00:00" u="1"/>
        <d v="2007-08-14T00:00:00" u="1"/>
        <d v="2008-08-14T00:00:00" u="1"/>
        <d v="2013-12-03T00:00:00" u="1"/>
        <d v="2009-08-14T00:00:00" u="1"/>
        <d v="2014-12-03T00:00:00" u="1"/>
        <d v="2010-08-14T00:00:00" u="1"/>
        <d v="2015-12-03T00:00:00" u="1"/>
        <d v="2011-08-14T00:00:00" u="1"/>
        <d v="2012-08-14T00:00:00" u="1"/>
        <d v="2008-04-25T00:00:00" u="1"/>
        <d v="2013-08-14T00:00:00" u="1"/>
        <d v="2009-04-25T00:00:00" u="1"/>
        <d v="2014-08-14T00:00:00" u="1"/>
        <d v="2010-04-25T00:00:00" u="1"/>
        <d v="2011-04-25T00:00:00" u="1"/>
        <d v="2012-04-25T00:00:00" u="1"/>
        <d v="2013-04-25T00:00:00" u="1"/>
        <d v="2014-04-25T00:00:00" u="1"/>
        <d v="2015-04-25T00:00:00" u="1"/>
        <d v="2008-09-14T00:00:00" u="1"/>
        <d v="2009-09-14T00:00:00" u="1"/>
        <d v="2010-09-14T00:00:00" u="1"/>
        <d v="2011-09-14T00:00:00" u="1"/>
        <d v="2008-05-25T00:00:00" u="1"/>
        <d v="2013-09-14T00:00:00" u="1"/>
        <d v="2009-05-25T00:00:00" u="1"/>
        <d v="2014-09-14T00:00:00" u="1"/>
        <d v="2010-05-25T00:00:00" u="1"/>
        <d v="2011-05-25T00:00:00" u="1"/>
        <d v="2012-05-25T00:00:00" u="1"/>
        <d v="2013-05-25T00:00:00" u="1"/>
        <d v="2014-05-25T00:00:00" u="1"/>
        <d v="2015-05-25T00:00:00" u="1"/>
        <d v="2007-10-14T00:00:00" u="1"/>
        <d v="2008-10-14T00:00:00" u="1"/>
        <d v="2009-10-14T00:00:00" u="1"/>
        <d v="2010-10-14T00:00:00" u="1"/>
        <d v="2011-10-14T00:00:00" u="1"/>
        <d v="2008-06-25T00:00:00" u="1"/>
        <d v="2013-10-14T00:00:00" u="1"/>
        <d v="2009-06-25T00:00:00" u="1"/>
        <d v="2010-06-25T00:00:00" u="1"/>
        <d v="2011-06-25T00:00:00" u="1"/>
        <d v="2012-06-25T00:00:00" u="1"/>
        <d v="2013-06-25T00:00:00" u="1"/>
        <d v="2014-06-25T00:00:00" u="1"/>
        <d v="2007-11-14T00:00:00" u="1"/>
        <d v="2008-11-14T00:00:00" u="1"/>
        <d v="2009-11-14T00:00:00" u="1"/>
        <d v="2010-11-14T00:00:00" u="1"/>
        <d v="2011-11-14T00:00:00" u="1"/>
        <d v="2008-07-25T00:00:00" u="1"/>
        <d v="2013-11-14T00:00:00" u="1"/>
        <d v="2009-07-25T00:00:00" u="1"/>
        <d v="2014-11-14T00:00:00" u="1"/>
        <d v="2010-07-25T00:00:00" u="1"/>
        <d v="2015-11-14T00:00:00" u="1"/>
        <d v="2012-07-25T00:00:00" u="1"/>
        <d v="2013-07-25T00:00:00" u="1"/>
        <d v="2014-07-25T00:00:00" u="1"/>
        <d v="2007-12-14T00:00:00" u="1"/>
        <d v="2008-12-14T00:00:00" u="1"/>
        <d v="2009-12-14T00:00:00" u="1"/>
        <d v="2010-12-14T00:00:00" u="1"/>
        <d v="2011-12-14T00:00:00" u="1"/>
        <d v="2007-08-25T00:00:00" u="1"/>
        <d v="2008-08-25T00:00:00" u="1"/>
        <d v="2013-12-14T00:00:00" u="1"/>
        <d v="2009-08-25T00:00:00" u="1"/>
        <d v="2014-12-14T00:00:00" u="1"/>
        <d v="2010-08-25T00:00:00" u="1"/>
        <d v="2015-12-14T00:00:00" u="1"/>
        <d v="2011-08-25T00:00:00" u="1"/>
        <d v="2012-08-25T00:00:00" u="1"/>
        <d v="2013-08-25T00:00:00" u="1"/>
        <d v="2014-08-25T00:00:00" u="1"/>
        <d v="2008-01-04T00:00:00" u="1"/>
        <d v="2009-01-04T00:00:00" u="1"/>
        <d v="2010-01-04T00:00:00" u="1"/>
        <d v="2011-01-04T00:00:00" u="1"/>
        <d v="2012-01-04T00:00:00" u="1"/>
        <d v="2013-01-04T00:00:00" u="1"/>
        <d v="2014-01-04T00:00:00" u="1"/>
        <d v="2015-01-04T00:00:00" u="1"/>
        <d v="2016-01-04T00:00:00" u="1"/>
        <d v="2008-09-25T00:00:00" u="1"/>
        <d v="2009-09-25T00:00:00" u="1"/>
        <d v="2010-09-25T00:00:00" u="1"/>
        <d v="2011-09-25T00:00:00" u="1"/>
        <d v="2013-09-25T00:00:00" u="1"/>
        <d v="2014-09-25T00:00:00" u="1"/>
        <d v="2008-02-04T00:00:00" u="1"/>
        <d v="2009-02-04T00:00:00" u="1"/>
        <d v="2012-02-04T00:00:00" u="1"/>
        <d v="2013-02-04T00:00:00" u="1"/>
        <d v="2015-02-04T00:00:00" u="1"/>
        <d v="2016-02-04T00:00:00" u="1"/>
        <d v="2007-10-25T00:00:00" u="1"/>
        <d v="2008-10-25T00:00:00" u="1"/>
        <d v="2009-10-25T00:00:00" u="1"/>
        <d v="2010-10-25T00:00:00" u="1"/>
        <d v="2011-10-25T00:00:00" u="1"/>
        <d v="2013-10-25T00:00:00" u="1"/>
        <d v="2008-03-04T00:00:00" u="1"/>
        <d v="2009-03-04T00:00:00" u="1"/>
        <d v="2010-03-04T00:00:00" u="1"/>
        <d v="2011-03-04T00:00:00" u="1"/>
        <d v="2012-03-04T00:00:00" u="1"/>
        <d v="2013-03-04T00:00:00" u="1"/>
        <d v="2014-03-04T00:00:00" u="1"/>
        <d v="2015-03-04T00:00:00" u="1"/>
        <d v="2016-03-04T00:00:00" u="1"/>
        <d v="2007-11-25T00:00:00" u="1"/>
        <d v="2008-11-25T00:00:00" u="1"/>
        <d v="2009-11-25T00:00:00" u="1"/>
        <d v="2010-11-25T00:00:00" u="1"/>
        <d v="2011-11-25T00:00:00" u="1"/>
        <d v="2013-11-25T00:00:00" u="1"/>
        <d v="2014-11-25T00:00:00" u="1"/>
        <d v="2015-11-25T00:00:00" u="1"/>
        <d v="2008-04-04T00:00:00" u="1"/>
        <d v="2009-04-04T00:00:00" u="1"/>
        <d v="2010-04-04T00:00:00" u="1"/>
        <d v="2011-04-04T00:00:00" u="1"/>
        <d v="2012-04-04T00:00:00" u="1"/>
        <d v="2013-04-04T00:00:00" u="1"/>
        <d v="2014-04-04T00:00:00" u="1"/>
        <d v="2015-04-04T00:00:00" u="1"/>
        <d v="2007-12-25T00:00:00" u="1"/>
        <d v="2008-12-25T00:00:00" u="1"/>
        <d v="2009-12-25T00:00:00" u="1"/>
        <d v="2010-12-25T00:00:00" u="1"/>
        <d v="2011-12-25T00:00:00" u="1"/>
        <d v="2013-12-25T00:00:00" u="1"/>
        <d v="2014-12-25T00:00:00" u="1"/>
        <d v="2015-12-25T00:00:00" u="1"/>
        <d v="2008-05-04T00:00:00" u="1"/>
        <d v="2009-05-04T00:00:00" u="1"/>
        <d v="2010-05-04T00:00:00" u="1"/>
        <d v="2011-05-04T00:00:00" u="1"/>
        <d v="2012-05-04T00:00:00" u="1"/>
        <d v="2008-01-15T00:00:00" u="1"/>
        <d v="2013-05-04T00:00:00" u="1"/>
        <d v="2009-01-15T00:00:00" u="1"/>
        <d v="2014-05-04T00:00:00" u="1"/>
        <d v="2010-01-15T00:00:00" u="1"/>
        <d v="2015-05-04T00:00:00" u="1"/>
        <d v="2011-01-15T00:00:00" u="1"/>
        <d v="2012-01-15T00:00:00" u="1"/>
        <d v="2013-01-15T00:00:00" u="1"/>
        <d v="2014-01-15T00:00:00" u="1"/>
        <d v="2015-01-15T00:00:00" u="1"/>
        <d v="2016-01-15T00:00:00" u="1"/>
        <d v="2008-06-04T00:00:00" u="1"/>
        <d v="2009-06-04T00:00:00" u="1"/>
        <d v="2010-06-04T00:00:00" u="1"/>
        <d v="2011-06-04T00:00:00" u="1"/>
        <d v="2012-06-04T00:00:00" u="1"/>
        <d v="2008-02-15T00:00:00" u="1"/>
        <d v="2013-06-04T00:00:00" u="1"/>
        <d v="2009-02-15T00:00:00" u="1"/>
        <d v="2014-06-04T00:00:00" u="1"/>
        <d v="2012-02-15T00:00:00" u="1"/>
        <d v="2013-02-15T00:00:00" u="1"/>
        <d v="2015-02-15T00:00:00" u="1"/>
        <d v="2016-02-15T00:00:00" u="1"/>
        <d v="2008-07-04T00:00:00" u="1"/>
        <d v="2009-07-04T00:00:00" u="1"/>
        <d v="2010-07-04T00:00:00" u="1"/>
        <d v="2012-07-04T00:00:00" u="1"/>
        <d v="2008-03-15T00:00:00" u="1"/>
        <d v="2013-07-04T00:00:00" u="1"/>
        <d v="2009-03-15T00:00:00" u="1"/>
        <d v="2014-07-04T00:00:00" u="1"/>
        <d v="2010-03-15T00:00:00" u="1"/>
        <d v="2011-03-15T00:00:00" u="1"/>
        <d v="2012-03-15T00:00:00" u="1"/>
        <d v="2013-03-15T00:00:00" u="1"/>
        <d v="2014-03-15T00:00:00" u="1"/>
        <d v="2015-03-15T00:00:00" u="1"/>
        <d v="2016-03-15T00:00:00" u="1"/>
        <d v="2007-08-04T00:00:00" u="1"/>
        <d v="2008-08-04T00:00:00" u="1"/>
        <d v="2009-08-04T00:00:00" u="1"/>
        <d v="2010-08-04T00:00:00" u="1"/>
        <d v="2011-08-04T00:00:00" u="1"/>
        <d v="2012-08-04T00:00:00" u="1"/>
        <d v="2008-04-15T00:00:00" u="1"/>
        <d v="2013-08-04T00:00:00" u="1"/>
        <d v="2009-04-15T00:00:00" u="1"/>
        <d v="2014-08-04T00:00:00" u="1"/>
        <d v="2010-04-15T00:00:00" u="1"/>
        <d v="2011-04-15T00:00:00" u="1"/>
        <d v="2012-04-15T00:00:00" u="1"/>
        <d v="2013-04-15T00:00:00" u="1"/>
        <d v="2014-04-15T00:00:00" u="1"/>
        <d v="2015-04-15T00:00:00" u="1"/>
        <d v="2008-09-04T00:00:00" u="1"/>
        <d v="2009-09-04T00:00:00" u="1"/>
        <d v="2010-09-04T00:00:00" u="1"/>
        <d v="2011-09-04T00:00:00" u="1"/>
        <d v="2008-05-15T00:00:00" u="1"/>
        <d v="2013-09-04T00:00:00" u="1"/>
        <d v="2009-05-15T00:00:00" u="1"/>
        <d v="2014-09-04T00:00:00" u="1"/>
        <d v="2010-05-15T00:00:00" u="1"/>
        <d v="2011-05-15T00:00:00" u="1"/>
        <d v="2012-05-15T00:00:00" u="1"/>
        <d v="2008-01-26T00:00:00" u="1"/>
        <d v="2013-05-15T00:00:00" u="1"/>
        <d v="2009-01-26T00:00:00" u="1"/>
        <d v="2014-05-15T00:00:00" u="1"/>
        <d v="2010-01-26T00:00:00" u="1"/>
        <d v="2015-05-15T00:00:00" u="1"/>
        <d v="2011-01-26T00:00:00" u="1"/>
        <d v="2012-01-26T00:00:00" u="1"/>
        <d v="2013-01-26T00:00:00" u="1"/>
        <d v="2014-01-26T00:00:00" u="1"/>
        <d v="2015-01-26T00:00:00" u="1"/>
        <d v="2016-01-26T00:00:00" u="1"/>
        <d v="2007-10-04T00:00:00" u="1"/>
        <d v="2008-10-04T00:00:00" u="1"/>
        <d v="2009-10-04T00:00:00" u="1"/>
        <d v="2010-10-04T00:00:00" u="1"/>
        <d v="2011-10-04T00:00:00" u="1"/>
        <d v="2008-06-15T00:00:00" u="1"/>
        <d v="2013-10-04T00:00:00" u="1"/>
        <d v="2009-06-15T00:00:00" u="1"/>
        <d v="2010-06-15T00:00:00" u="1"/>
        <d v="2011-06-15T00:00:00" u="1"/>
        <d v="2012-06-15T00:00:00" u="1"/>
        <d v="2008-02-26T00:00:00" u="1"/>
        <d v="2013-06-15T00:00:00" u="1"/>
        <d v="2009-02-26T00:00:00" u="1"/>
        <d v="2014-06-15T00:00:00" u="1"/>
        <d v="2012-02-26T00:00:00" u="1"/>
        <d v="2013-02-26T00:00:00" u="1"/>
        <d v="2015-02-26T00:00:00" u="1"/>
        <d v="2016-02-26T00:00:00" u="1"/>
        <d v="2007-11-04T00:00:00" u="1"/>
        <d v="2008-11-04T00:00:00" u="1"/>
        <d v="2009-11-04T00:00:00" u="1"/>
        <d v="2010-11-04T00:00:00" u="1"/>
        <d v="2011-11-04T00:00:00" u="1"/>
        <d v="2008-07-15T00:00:00" u="1"/>
        <d v="2013-11-04T00:00:00" u="1"/>
        <d v="2009-07-15T00:00:00" u="1"/>
        <d v="2014-11-04T00:00:00" u="1"/>
        <d v="2010-07-15T00:00:00" u="1"/>
        <d v="2015-11-04T00:00:00" u="1"/>
        <d v="2012-07-15T00:00:00" u="1"/>
        <d v="2008-03-26T00:00:00" u="1"/>
        <d v="2013-07-15T00:00:00" u="1"/>
        <d v="2009-03-26T00:00:00" u="1"/>
        <d v="2014-07-15T00:00:00" u="1"/>
        <d v="2010-03-26T00:00:00" u="1"/>
        <d v="2011-03-26T00:00:00" u="1"/>
        <d v="2012-03-26T00:00:00" u="1"/>
        <d v="2013-03-26T00:00:00" u="1"/>
        <d v="2014-03-26T00:00:00" u="1"/>
        <d v="2015-03-26T00:00:00" u="1"/>
        <d v="2016-03-26T00:00:00" u="1"/>
        <d v="2007-12-04T00:00:00" u="1"/>
        <d v="2008-12-04T00:00:00" u="1"/>
        <d v="2009-12-04T00:00:00" u="1"/>
        <d v="2010-12-04T00:00:00" u="1"/>
        <d v="2011-12-04T00:00:00" u="1"/>
        <d v="2007-08-15T00:00:00" u="1"/>
        <d v="2008-08-15T00:00:00" u="1"/>
        <d v="2013-12-04T00:00:00" u="1"/>
        <d v="2009-08-15T00:00:00" u="1"/>
        <d v="2014-12-04T00:00:00" u="1"/>
        <d v="2010-08-15T00:00:00" u="1"/>
        <d v="2015-12-04T00:00:00" u="1"/>
        <d v="2011-08-15T00:00:00" u="1"/>
        <d v="2012-08-15T00:00:00" u="1"/>
        <d v="2008-04-26T00:00:00" u="1"/>
        <d v="2013-08-15T00:00:00" u="1"/>
        <d v="2009-04-26T00:00:00" u="1"/>
        <d v="2014-08-15T00:00:00" u="1"/>
        <d v="2010-04-26T00:00:00" u="1"/>
        <d v="2011-04-26T00:00:00" u="1"/>
        <d v="2012-04-26T00:00:00" u="1"/>
        <d v="2013-04-26T00:00:00" u="1"/>
        <d v="2014-04-26T00:00:00" u="1"/>
        <d v="2015-04-26T00:00:00" u="1"/>
        <d v="2008-09-15T00:00:00" u="1"/>
        <d v="2009-09-15T00:00:00" u="1"/>
        <d v="2010-09-15T00:00:00" u="1"/>
        <d v="2011-09-15T00:00:00" u="1"/>
        <d v="2008-05-26T00:00:00" u="1"/>
        <d v="2013-09-15T00:00:00" u="1"/>
        <d v="2009-05-26T00:00:00" u="1"/>
        <d v="2014-09-15T00:00:00" u="1"/>
        <d v="2010-05-26T00:00:00" u="1"/>
        <d v="2011-05-26T00:00:00" u="1"/>
        <d v="2012-05-26T00:00:00" u="1"/>
        <d v="2013-05-26T00:00:00" u="1"/>
        <d v="2014-05-26T00:00:00" u="1"/>
        <d v="2015-05-26T00:00:00" u="1"/>
        <d v="2007-10-15T00:00:00" u="1"/>
        <d v="2008-10-15T00:00:00" u="1"/>
        <d v="2009-10-15T00:00:00" u="1"/>
        <d v="2010-10-15T00:00:00" u="1"/>
        <d v="2011-10-15T00:00:00" u="1"/>
        <d v="2008-06-26T00:00:00" u="1"/>
        <d v="2013-10-15T00:00:00" u="1"/>
        <d v="2009-06-26T00:00:00" u="1"/>
        <d v="2010-06-26T00:00:00" u="1"/>
        <d v="2011-06-26T00:00:00" u="1"/>
        <d v="2012-06-26T00:00:00" u="1"/>
        <d v="2013-06-26T00:00:00" u="1"/>
        <d v="2014-06-26T00:00:00" u="1"/>
        <d v="2007-11-15T00:00:00" u="1"/>
        <d v="2008-11-15T00:00:00" u="1"/>
        <d v="2009-11-15T00:00:00" u="1"/>
        <d v="2010-11-15T00:00:00" u="1"/>
        <d v="2011-11-15T00:00:00" u="1"/>
        <d v="2008-07-26T00:00:00" u="1"/>
        <d v="2013-11-15T00:00:00" u="1"/>
        <d v="2009-07-26T00:00:00" u="1"/>
        <d v="2014-11-15T00:00:00" u="1"/>
        <d v="2010-07-26T00:00:00" u="1"/>
        <d v="2015-11-15T00:00:00" u="1"/>
        <d v="2012-07-26T00:00:00" u="1"/>
        <d v="2013-07-26T00:00:00" u="1"/>
        <d v="2014-07-26T00:00:00" u="1"/>
        <d v="2007-12-15T00:00:00" u="1"/>
        <d v="2008-12-15T00:00:00" u="1"/>
        <d v="2009-12-15T00:00:00" u="1"/>
        <d v="2010-12-15T00:00:00" u="1"/>
        <d v="2011-12-15T00:00:00" u="1"/>
        <d v="2007-08-26T00:00:00" u="1"/>
        <d v="2008-08-26T00:00:00" u="1"/>
        <d v="2013-12-15T00:00:00" u="1"/>
        <d v="2009-08-26T00:00:00" u="1"/>
        <d v="2014-12-15T00:00:00" u="1"/>
        <d v="2010-08-26T00:00:00" u="1"/>
        <d v="2015-12-15T00:00:00" u="1"/>
        <d v="2011-08-26T00:00:00" u="1"/>
        <d v="2012-08-26T00:00:00" u="1"/>
        <d v="2013-08-26T00:00:00" u="1"/>
        <d v="2014-08-26T00:00:00" u="1"/>
        <d v="2008-01-05T00:00:00" u="1"/>
        <d v="2009-01-05T00:00:00" u="1"/>
        <d v="2010-01-05T00:00:00" u="1"/>
        <d v="2011-01-05T00:00:00" u="1"/>
        <d v="2012-01-05T00:00:00" u="1"/>
        <d v="2013-01-05T00:00:00" u="1"/>
        <d v="2014-01-05T00:00:00" u="1"/>
        <d v="2015-01-05T00:00:00" u="1"/>
        <d v="2016-01-05T00:00:00" u="1"/>
        <d v="2008-09-26T00:00:00" u="1"/>
        <d v="2009-09-26T00:00:00" u="1"/>
        <d v="2010-09-26T00:00:00" u="1"/>
        <d v="2011-09-26T00:00:00" u="1"/>
        <d v="2013-09-26T00:00:00" u="1"/>
        <d v="2014-09-26T00:00:00" u="1"/>
        <d v="2008-02-05T00:00:00" u="1"/>
        <d v="2009-02-05T00:00:00" u="1"/>
        <d v="2012-02-05T00:00:00" u="1"/>
        <d v="2013-02-05T00:00:00" u="1"/>
        <d v="2015-02-05T00:00:00" u="1"/>
        <d v="2016-02-05T00:00:00" u="1"/>
        <d v="2007-10-26T00:00:00" u="1"/>
        <d v="2008-10-26T00:00:00" u="1"/>
        <d v="2009-10-26T00:00:00" u="1"/>
        <d v="2010-10-26T00:00:00" u="1"/>
        <d v="2011-10-26T00:00:00" u="1"/>
        <d v="2013-10-26T00:00:00" u="1"/>
        <d v="2008-03-05T00:00:00" u="1"/>
        <d v="2009-03-05T00:00:00" u="1"/>
        <d v="2010-03-05T00:00:00" u="1"/>
        <d v="2011-03-05T00:00:00" u="1"/>
        <d v="2012-03-05T00:00:00" u="1"/>
        <d v="2013-03-05T00:00:00" u="1"/>
        <d v="2014-03-05T00:00:00" u="1"/>
        <d v="2015-03-05T00:00:00" u="1"/>
        <d v="2016-03-05T00:00:00" u="1"/>
        <d v="2007-11-26T00:00:00" u="1"/>
        <d v="2008-11-26T00:00:00" u="1"/>
        <d v="2009-11-26T00:00:00" u="1"/>
        <d v="2010-11-26T00:00:00" u="1"/>
        <d v="2011-11-26T00:00:00" u="1"/>
        <d v="2013-11-26T00:00:00" u="1"/>
        <d v="2014-11-26T00:00:00" u="1"/>
        <d v="2015-11-26T00:00:00" u="1"/>
        <d v="2008-04-05T00:00:00" u="1"/>
        <d v="2009-04-05T00:00:00" u="1"/>
        <d v="2010-04-05T00:00:00" u="1"/>
        <d v="2011-04-05T00:00:00" u="1"/>
        <d v="2012-04-05T00:00:00" u="1"/>
        <d v="2013-04-05T00:00:00" u="1"/>
        <d v="2014-04-05T00:00:00" u="1"/>
        <d v="2015-04-05T00:00:00" u="1"/>
        <d v="2007-12-26T00:00:00" u="1"/>
        <d v="2008-12-26T00:00:00" u="1"/>
        <d v="2009-12-26T00:00:00" u="1"/>
        <d v="2010-12-26T00:00:00" u="1"/>
        <d v="2011-12-26T00:00:00" u="1"/>
        <d v="2013-12-26T00:00:00" u="1"/>
        <d v="2014-12-26T00:00:00" u="1"/>
        <d v="2015-12-26T00:00:00" u="1"/>
        <d v="2008-05-05T00:00:00" u="1"/>
        <d v="2009-05-05T00:00:00" u="1"/>
        <d v="2010-05-05T00:00:00" u="1"/>
        <d v="2011-05-05T00:00:00" u="1"/>
        <d v="2012-05-05T00:00:00" u="1"/>
        <d v="2008-01-16T00:00:00" u="1"/>
        <d v="2013-05-05T00:00:00" u="1"/>
        <d v="2009-01-16T00:00:00" u="1"/>
        <d v="2014-05-05T00:00:00" u="1"/>
        <d v="2010-01-16T00:00:00" u="1"/>
        <d v="2015-05-05T00:00:00" u="1"/>
        <d v="2011-01-16T00:00:00" u="1"/>
        <d v="2012-01-16T00:00:00" u="1"/>
        <d v="2013-01-16T00:00:00" u="1"/>
        <d v="2014-01-16T00:00:00" u="1"/>
        <d v="2015-01-16T00:00:00" u="1"/>
        <d v="2016-01-16T00:00:00" u="1"/>
        <d v="2008-06-05T00:00:00" u="1"/>
        <d v="2009-06-05T00:00:00" u="1"/>
        <d v="2010-06-05T00:00:00" u="1"/>
        <d v="2011-06-05T00:00:00" u="1"/>
        <d v="2012-06-05T00:00:00" u="1"/>
        <d v="2008-02-16T00:00:00" u="1"/>
        <d v="2013-06-05T00:00:00" u="1"/>
        <d v="2009-02-16T00:00:00" u="1"/>
        <d v="2014-06-05T00:00:00" u="1"/>
        <d v="2012-02-16T00:00:00" u="1"/>
        <d v="2013-02-16T00:00:00" u="1"/>
        <d v="2015-02-16T00:00:00" u="1"/>
        <d v="2016-02-16T00:00:00" u="1"/>
        <d v="2008-07-05T00:00:00" u="1"/>
        <d v="2009-07-05T00:00:00" u="1"/>
        <d v="2010-07-05T00:00:00" u="1"/>
        <d v="2012-07-05T00:00:00" u="1"/>
        <d v="2008-03-16T00:00:00" u="1"/>
        <d v="2013-07-05T00:00:00" u="1"/>
        <d v="2009-03-16T00:00:00" u="1"/>
        <d v="2014-07-05T00:00:00" u="1"/>
        <d v="2010-03-16T00:00:00" u="1"/>
        <d v="2011-03-16T00:00:00" u="1"/>
        <d v="2012-03-16T00:00:00" u="1"/>
        <d v="2013-03-16T00:00:00" u="1"/>
        <d v="2014-03-16T00:00:00" u="1"/>
        <d v="2015-03-16T00:00:00" u="1"/>
        <d v="2016-03-16T00:00:00" u="1"/>
        <d v="2007-08-05T00:00:00" u="1"/>
        <d v="2008-08-05T00:00:00" u="1"/>
        <d v="2009-08-05T00:00:00" u="1"/>
        <d v="2010-08-05T00:00:00" u="1"/>
        <d v="2011-08-05T00:00:00" u="1"/>
        <d v="2012-08-05T00:00:00" u="1"/>
        <d v="2008-04-16T00:00:00" u="1"/>
        <d v="2013-08-05T00:00:00" u="1"/>
        <d v="2009-04-16T00:00:00" u="1"/>
        <d v="2014-08-05T00:00:00" u="1"/>
        <d v="2010-04-16T00:00:00" u="1"/>
        <d v="2011-04-16T00:00:00" u="1"/>
        <d v="2012-04-16T00:00:00" u="1"/>
        <d v="2013-04-16T00:00:00" u="1"/>
        <d v="2014-04-16T00:00:00" u="1"/>
        <d v="2015-04-16T00:00:00" u="1"/>
        <d v="2008-09-05T00:00:00" u="1"/>
        <d v="2009-09-05T00:00:00" u="1"/>
        <d v="2010-09-05T00:00:00" u="1"/>
        <d v="2011-09-05T00:00:00" u="1"/>
        <d v="2008-05-16T00:00:00" u="1"/>
        <d v="2013-09-05T00:00:00" u="1"/>
        <d v="2009-05-16T00:00:00" u="1"/>
        <d v="2014-09-05T00:00:00" u="1"/>
        <d v="2010-05-16T00:00:00" u="1"/>
        <d v="2011-05-16T00:00:00" u="1"/>
        <d v="2012-05-16T00:00:00" u="1"/>
        <d v="2008-01-27T00:00:00" u="1"/>
        <d v="2013-05-16T00:00:00" u="1"/>
        <d v="2009-01-27T00:00:00" u="1"/>
        <d v="2014-05-16T00:00:00" u="1"/>
        <d v="2010-01-27T00:00:00" u="1"/>
        <d v="2015-05-16T00:00:00" u="1"/>
        <d v="2011-01-27T00:00:00" u="1"/>
        <d v="2012-01-27T00:00:00" u="1"/>
        <d v="2013-01-27T00:00:00" u="1"/>
        <d v="2014-01-27T00:00:00" u="1"/>
        <d v="2015-01-27T00:00:00" u="1"/>
        <d v="2016-01-27T00:00:00" u="1"/>
        <d v="2007-10-05T00:00:00" u="1"/>
        <d v="2008-10-05T00:00:00" u="1"/>
        <d v="2009-10-05T00:00:00" u="1"/>
        <d v="2010-10-05T00:00:00" u="1"/>
        <d v="2011-10-05T00:00:00" u="1"/>
        <d v="2008-06-16T00:00:00" u="1"/>
        <d v="2013-10-05T00:00:00" u="1"/>
        <d v="2009-06-16T00:00:00" u="1"/>
        <d v="2010-06-16T00:00:00" u="1"/>
        <d v="2011-06-16T00:00:00" u="1"/>
        <d v="2012-06-16T00:00:00" u="1"/>
        <d v="2008-02-27T00:00:00" u="1"/>
        <d v="2013-06-16T00:00:00" u="1"/>
        <d v="2009-02-27T00:00:00" u="1"/>
        <d v="2014-06-16T00:00:00" u="1"/>
        <d v="2012-02-27T00:00:00" u="1"/>
        <d v="2013-02-27T00:00:00" u="1"/>
        <d v="2015-02-27T00:00:00" u="1"/>
        <d v="2016-02-27T00:00:00" u="1"/>
        <d v="2007-11-05T00:00:00" u="1"/>
        <d v="2008-11-05T00:00:00" u="1"/>
        <d v="2009-11-05T00:00:00" u="1"/>
        <d v="2010-11-05T00:00:00" u="1"/>
        <d v="2011-11-05T00:00:00" u="1"/>
        <d v="2008-07-16T00:00:00" u="1"/>
        <d v="2013-11-05T00:00:00" u="1"/>
        <d v="2009-07-16T00:00:00" u="1"/>
        <d v="2014-11-05T00:00:00" u="1"/>
        <d v="2010-07-16T00:00:00" u="1"/>
        <d v="2015-11-05T00:00:00" u="1"/>
        <d v="2012-07-16T00:00:00" u="1"/>
        <d v="2008-03-27T00:00:00" u="1"/>
        <d v="2013-07-16T00:00:00" u="1"/>
        <d v="2009-03-27T00:00:00" u="1"/>
        <d v="2014-07-16T00:00:00" u="1"/>
        <d v="2010-03-27T00:00:00" u="1"/>
        <d v="2011-03-27T00:00:00" u="1"/>
        <d v="2012-03-27T00:00:00" u="1"/>
        <d v="2013-03-27T00:00:00" u="1"/>
        <d v="2014-03-27T00:00:00" u="1"/>
        <d v="2015-03-27T00:00:00" u="1"/>
        <d v="2016-03-27T00:00:00" u="1"/>
        <d v="2007-12-05T00:00:00" u="1"/>
        <d v="2008-12-05T00:00:00" u="1"/>
        <d v="2009-12-05T00:00:00" u="1"/>
        <d v="2010-12-05T00:00:00" u="1"/>
        <d v="2011-12-05T00:00:00" u="1"/>
        <d v="2007-08-16T00:00:00" u="1"/>
        <d v="2008-08-16T00:00:00" u="1"/>
        <d v="2013-12-05T00:00:00" u="1"/>
        <d v="2009-08-16T00:00:00" u="1"/>
        <d v="2014-12-05T00:00:00" u="1"/>
        <d v="2010-08-16T00:00:00" u="1"/>
        <d v="2015-12-05T00:00:00" u="1"/>
        <d v="2011-08-16T00:00:00" u="1"/>
        <d v="2012-08-16T00:00:00" u="1"/>
        <d v="2008-04-27T00:00:00" u="1"/>
        <d v="2013-08-16T00:00:00" u="1"/>
        <d v="2009-04-27T00:00:00" u="1"/>
        <d v="2014-08-16T00:00:00" u="1"/>
        <d v="2010-04-27T00:00:00" u="1"/>
        <d v="2011-04-27T00:00:00" u="1"/>
        <d v="2012-04-27T00:00:00" u="1"/>
        <d v="2013-04-27T00:00:00" u="1"/>
        <d v="2014-04-27T00:00:00" u="1"/>
        <d v="2015-04-27T00:00:00" u="1"/>
        <d v="2008-09-16T00:00:00" u="1"/>
        <d v="2009-09-16T00:00:00" u="1"/>
        <d v="2010-09-16T00:00:00" u="1"/>
        <d v="2011-09-16T00:00:00" u="1"/>
        <d v="2008-05-27T00:00:00" u="1"/>
        <d v="2013-09-16T00:00:00" u="1"/>
        <d v="2009-05-27T00:00:00" u="1"/>
        <d v="2014-09-16T00:00:00" u="1"/>
        <d v="2010-05-27T00:00:00" u="1"/>
        <d v="2011-05-27T00:00:00" u="1"/>
        <d v="2012-05-27T00:00:00" u="1"/>
        <d v="2013-05-27T00:00:00" u="1"/>
        <d v="2014-05-27T00:00:00" u="1"/>
        <d v="2015-05-27T00:00:00" u="1"/>
        <d v="2007-10-16T00:00:00" u="1"/>
        <d v="2008-10-16T00:00:00" u="1"/>
        <d v="2009-10-16T00:00:00" u="1"/>
        <d v="2010-10-16T00:00:00" u="1"/>
        <d v="2011-10-16T00:00:00" u="1"/>
        <d v="2008-06-27T00:00:00" u="1"/>
        <d v="2013-10-16T00:00:00" u="1"/>
        <d v="2009-06-27T00:00:00" u="1"/>
        <d v="2010-06-27T00:00:00" u="1"/>
        <d v="2011-06-27T00:00:00" u="1"/>
        <d v="2012-06-27T00:00:00" u="1"/>
        <d v="2013-06-27T00:00:00" u="1"/>
        <d v="2014-06-27T00:00:00" u="1"/>
        <d v="2007-11-16T00:00:00" u="1"/>
        <d v="2008-11-16T00:00:00" u="1"/>
        <d v="2009-11-16T00:00:00" u="1"/>
        <d v="2010-11-16T00:00:00" u="1"/>
        <d v="2011-11-16T00:00:00" u="1"/>
        <d v="2008-07-27T00:00:00" u="1"/>
        <d v="2013-11-16T00:00:00" u="1"/>
        <d v="2009-07-27T00:00:00" u="1"/>
        <d v="2014-11-16T00:00:00" u="1"/>
        <d v="2010-07-27T00:00:00" u="1"/>
        <d v="2015-11-16T00:00:00" u="1"/>
        <d v="2012-07-27T00:00:00" u="1"/>
        <d v="2013-07-27T00:00:00" u="1"/>
        <d v="2014-07-27T00:00:00" u="1"/>
        <d v="2007-12-16T00:00:00" u="1"/>
        <d v="2008-12-16T00:00:00" u="1"/>
        <d v="2009-12-16T00:00:00" u="1"/>
        <d v="2010-12-16T00:00:00" u="1"/>
        <d v="2011-12-16T00:00:00" u="1"/>
        <d v="2007-08-27T00:00:00" u="1"/>
        <d v="2008-08-27T00:00:00" u="1"/>
        <d v="2013-12-16T00:00:00" u="1"/>
        <d v="2009-08-27T00:00:00" u="1"/>
        <d v="2014-12-16T00:00:00" u="1"/>
        <d v="2010-08-27T00:00:00" u="1"/>
        <d v="2015-12-16T00:00:00" u="1"/>
        <d v="2011-08-27T00:00:00" u="1"/>
        <d v="2012-08-27T00:00:00" u="1"/>
        <d v="2013-08-27T00:00:00" u="1"/>
        <d v="2014-08-27T00:00:00" u="1"/>
        <d v="2008-01-06T00:00:00" u="1"/>
        <d v="2009-01-06T00:00:00" u="1"/>
        <d v="2010-01-06T00:00:00" u="1"/>
        <d v="2011-01-06T00:00:00" u="1"/>
        <d v="2012-01-06T00:00:00" u="1"/>
        <d v="2013-01-06T00:00:00" u="1"/>
        <d v="2014-01-06T00:00:00" u="1"/>
        <d v="2015-01-06T00:00:00" u="1"/>
        <d v="2016-01-06T00:00:00" u="1"/>
        <d v="2008-09-27T00:00:00" u="1"/>
        <d v="2009-09-27T00:00:00" u="1"/>
        <d v="2010-09-27T00:00:00" u="1"/>
        <d v="2011-09-27T00:00:00" u="1"/>
        <d v="2013-09-27T00:00:00" u="1"/>
        <d v="2014-09-27T00:00:00" u="1"/>
        <d v="2008-02-06T00:00:00" u="1"/>
        <d v="2009-02-06T00:00:00" u="1"/>
        <d v="2012-02-06T00:00:00" u="1"/>
        <d v="2013-02-06T00:00:00" u="1"/>
        <d v="2015-02-06T00:00:00" u="1"/>
        <d v="2016-02-06T00:00:00" u="1"/>
        <d v="2007-10-27T00:00:00" u="1"/>
        <d v="2008-10-27T00:00:00" u="1"/>
        <d v="2009-10-27T00:00:00" u="1"/>
        <d v="2010-10-27T00:00:00" u="1"/>
        <d v="2011-10-27T00:00:00" u="1"/>
        <d v="2013-10-27T00:00:00" u="1"/>
        <d v="2008-03-06T00:00:00" u="1"/>
        <d v="2009-03-06T00:00:00" u="1"/>
        <d v="2010-03-06T00:00:00" u="1"/>
        <d v="2011-03-06T00:00:00" u="1"/>
        <d v="2012-03-06T00:00:00" u="1"/>
        <d v="2013-03-06T00:00:00" u="1"/>
        <d v="2014-03-06T00:00:00" u="1"/>
        <d v="2015-03-06T00:00:00" u="1"/>
        <d v="2016-03-06T00:00:00" u="1"/>
        <d v="2007-11-27T00:00:00" u="1"/>
        <d v="2008-11-27T00:00:00" u="1"/>
        <d v="2009-11-27T00:00:00" u="1"/>
        <d v="2010-11-27T00:00:00" u="1"/>
        <d v="2011-11-27T00:00:00" u="1"/>
        <d v="2013-11-27T00:00:00" u="1"/>
        <d v="2014-11-27T00:00:00" u="1"/>
        <d v="2015-11-27T00:00:00" u="1"/>
        <d v="2008-04-06T00:00:00" u="1"/>
        <d v="2009-04-06T00:00:00" u="1"/>
        <d v="2010-04-06T00:00:00" u="1"/>
        <d v="2011-04-06T00:00:00" u="1"/>
        <d v="2012-04-06T00:00:00" u="1"/>
        <d v="2013-04-06T00:00:00" u="1"/>
        <d v="2014-04-06T00:00:00" u="1"/>
        <d v="2015-04-06T00:00:00" u="1"/>
        <d v="2007-12-27T00:00:00" u="1"/>
        <d v="2008-12-27T00:00:00" u="1"/>
        <d v="2009-12-27T00:00:00" u="1"/>
        <d v="2010-12-27T00:00:00" u="1"/>
        <d v="2011-12-27T00:00:00" u="1"/>
        <d v="2013-12-27T00:00:00" u="1"/>
        <d v="2014-12-27T00:00:00" u="1"/>
        <d v="2015-12-27T00:00:00" u="1"/>
        <d v="2008-05-06T00:00:00" u="1"/>
        <d v="2009-05-06T00:00:00" u="1"/>
        <d v="2010-05-06T00:00:00" u="1"/>
        <d v="2011-05-06T00:00:00" u="1"/>
        <d v="2012-05-06T00:00:00" u="1"/>
        <d v="2008-01-17T00:00:00" u="1"/>
        <d v="2013-05-06T00:00:00" u="1"/>
        <d v="2009-01-17T00:00:00" u="1"/>
        <d v="2014-05-06T00:00:00" u="1"/>
        <d v="2010-01-17T00:00:00" u="1"/>
        <d v="2015-05-06T00:00:00" u="1"/>
        <d v="2011-01-17T00:00:00" u="1"/>
        <d v="2012-01-17T00:00:00" u="1"/>
        <d v="2013-01-17T00:00:00" u="1"/>
        <d v="2014-01-17T00:00:00" u="1"/>
        <d v="2015-01-17T00:00:00" u="1"/>
        <d v="2016-01-17T00:00:00" u="1"/>
        <d v="2008-06-06T00:00:00" u="1"/>
        <d v="2009-06-06T00:00:00" u="1"/>
        <d v="2010-06-06T00:00:00" u="1"/>
        <d v="2011-06-06T00:00:00" u="1"/>
        <d v="2012-06-06T00:00:00" u="1"/>
        <d v="2008-02-17T00:00:00" u="1"/>
        <d v="2013-06-06T00:00:00" u="1"/>
        <d v="2009-02-17T00:00:00" u="1"/>
        <d v="2014-06-06T00:00:00" u="1"/>
        <d v="2012-02-17T00:00:00" u="1"/>
        <d v="2013-02-17T00:00:00" u="1"/>
        <d v="2015-02-17T00:00:00" u="1"/>
        <d v="2016-02-17T00:00:00" u="1"/>
        <d v="2008-07-06T00:00:00" u="1"/>
        <d v="2009-07-06T00:00:00" u="1"/>
        <d v="2010-07-06T00:00:00" u="1"/>
        <d v="2012-07-06T00:00:00" u="1"/>
        <d v="2008-03-17T00:00:00" u="1"/>
        <d v="2013-07-06T00:00:00" u="1"/>
        <d v="2009-03-17T00:00:00" u="1"/>
        <d v="2014-07-06T00:00:00" u="1"/>
        <d v="2010-03-17T00:00:00" u="1"/>
        <d v="2011-03-17T00:00:00" u="1"/>
        <d v="2012-03-17T00:00:00" u="1"/>
        <d v="2013-03-17T00:00:00" u="1"/>
        <d v="2014-03-17T00:00:00" u="1"/>
        <d v="2015-03-17T00:00:00" u="1"/>
        <d v="2016-03-17T00:00:00" u="1"/>
        <d v="2007-08-06T00:00:00" u="1"/>
        <d v="2008-08-06T00:00:00" u="1"/>
        <d v="2009-08-06T00:00:00" u="1"/>
        <d v="2010-08-06T00:00:00" u="1"/>
        <d v="2011-08-06T00:00:00" u="1"/>
        <d v="2012-08-06T00:00:00" u="1"/>
        <d v="2008-04-17T00:00:00" u="1"/>
        <d v="2013-08-06T00:00:00" u="1"/>
        <d v="2009-04-17T00:00:00" u="1"/>
        <d v="2014-08-06T00:00:00" u="1"/>
        <d v="2010-04-17T00:00:00" u="1"/>
        <d v="2011-04-17T00:00:00" u="1"/>
        <d v="2012-04-17T00:00:00" u="1"/>
        <d v="2013-04-17T00:00:00" u="1"/>
        <d v="2014-04-17T00:00:00" u="1"/>
        <d v="2015-04-17T00:00:00" u="1"/>
        <d v="2008-09-06T00:00:00" u="1"/>
        <d v="2009-09-06T00:00:00" u="1"/>
        <d v="2010-09-06T00:00:00" u="1"/>
        <d v="2011-09-06T00:00:00" u="1"/>
        <d v="2008-05-17T00:00:00" u="1"/>
        <d v="2013-09-06T00:00:00" u="1"/>
        <d v="2009-05-17T00:00:00" u="1"/>
        <d v="2014-09-06T00:00:00" u="1"/>
        <d v="2010-05-17T00:00:00" u="1"/>
        <d v="2011-05-17T00:00:00" u="1"/>
        <d v="2012-05-17T00:00:00" u="1"/>
        <d v="2008-01-28T00:00:00" u="1"/>
        <d v="2013-05-17T00:00:00" u="1"/>
        <d v="2009-01-28T00:00:00" u="1"/>
        <d v="2014-05-17T00:00:00" u="1"/>
        <d v="2010-01-28T00:00:00" u="1"/>
        <d v="2015-05-17T00:00:00" u="1"/>
        <d v="2011-01-28T00:00:00" u="1"/>
        <d v="2012-01-28T00:00:00" u="1"/>
        <d v="2013-01-28T00:00:00" u="1"/>
        <d v="2014-01-28T00:00:00" u="1"/>
        <d v="2015-01-28T00:00:00" u="1"/>
        <d v="2016-01-28T00:00:00" u="1"/>
        <d v="2007-10-06T00:00:00" u="1"/>
        <d v="2008-10-06T00:00:00" u="1"/>
        <d v="2009-10-06T00:00:00" u="1"/>
        <d v="2010-10-06T00:00:00" u="1"/>
        <d v="2011-10-06T00:00:00" u="1"/>
        <d v="2008-06-17T00:00:00" u="1"/>
        <d v="2013-10-06T00:00:00" u="1"/>
        <d v="2009-06-17T00:00:00" u="1"/>
        <d v="2010-06-17T00:00:00" u="1"/>
        <d v="2011-06-17T00:00:00" u="1"/>
        <d v="2012-06-17T00:00:00" u="1"/>
        <d v="2008-02-28T00:00:00" u="1"/>
        <d v="2013-06-17T00:00:00" u="1"/>
        <d v="2009-02-28T00:00:00" u="1"/>
        <d v="2014-06-17T00:00:00" u="1"/>
        <d v="2012-02-28T00:00:00" u="1"/>
        <d v="2013-02-28T00:00:00" u="1"/>
        <d v="2016-02-28T00:00:00" u="1"/>
        <d v="2007-11-06T00:00:00" u="1"/>
        <d v="2008-11-06T00:00:00" u="1"/>
        <d v="2009-11-06T00:00:00" u="1"/>
        <d v="2010-11-06T00:00:00" u="1"/>
        <d v="2011-11-06T00:00:00" u="1"/>
        <d v="2008-07-17T00:00:00" u="1"/>
        <d v="2013-11-06T00:00:00" u="1"/>
        <d v="2009-07-17T00:00:00" u="1"/>
        <d v="2014-11-06T00:00:00" u="1"/>
        <d v="2010-07-17T00:00:00" u="1"/>
        <d v="2015-11-06T00:00:00" u="1"/>
        <d v="2012-07-17T00:00:00" u="1"/>
        <d v="2008-03-28T00:00:00" u="1"/>
        <d v="2013-07-17T00:00:00" u="1"/>
        <d v="2009-03-28T00:00:00" u="1"/>
        <d v="2014-07-17T00:00:00" u="1"/>
        <d v="2010-03-28T00:00:00" u="1"/>
        <d v="2011-03-28T00:00:00" u="1"/>
        <d v="2012-03-28T00:00:00" u="1"/>
        <d v="2013-03-28T00:00:00" u="1"/>
        <d v="2014-03-28T00:00:00" u="1"/>
        <d v="2015-03-28T00:00:00" u="1"/>
        <d v="2016-03-28T00:00:00" u="1"/>
        <d v="2007-12-06T00:00:00" u="1"/>
        <d v="2008-12-06T00:00:00" u="1"/>
        <d v="2009-12-06T00:00:00" u="1"/>
        <d v="2010-12-06T00:00:00" u="1"/>
        <d v="2011-12-06T00:00:00" u="1"/>
        <d v="2007-08-17T00:00:00" u="1"/>
        <d v="2008-08-17T00:00:00" u="1"/>
        <d v="2013-12-06T00:00:00" u="1"/>
        <d v="2009-08-17T00:00:00" u="1"/>
        <d v="2014-12-06T00:00:00" u="1"/>
        <d v="2010-08-17T00:00:00" u="1"/>
        <d v="2015-12-06T00:00:00" u="1"/>
        <d v="2011-08-17T00:00:00" u="1"/>
        <d v="2012-08-17T00:00:00" u="1"/>
        <d v="2008-04-28T00:00:00" u="1"/>
        <d v="2013-08-17T00:00:00" u="1"/>
        <d v="2009-04-28T00:00:00" u="1"/>
        <d v="2014-08-17T00:00:00" u="1"/>
        <d v="2010-04-28T00:00:00" u="1"/>
        <d v="2011-04-28T00:00:00" u="1"/>
        <d v="2012-04-28T00:00:00" u="1"/>
        <d v="2013-04-28T00:00:00" u="1"/>
        <d v="2014-04-28T00:00:00" u="1"/>
        <d v="2015-04-28T00:00:00" u="1"/>
        <d v="2008-09-17T00:00:00" u="1"/>
        <d v="2009-09-17T00:00:00" u="1"/>
        <d v="2010-09-17T00:00:00" u="1"/>
        <d v="2011-09-17T00:00:00" u="1"/>
        <d v="2008-05-28T00:00:00" u="1"/>
        <d v="2013-09-17T00:00:00" u="1"/>
        <d v="2009-05-28T00:00:00" u="1"/>
        <d v="2014-09-17T00:00:00" u="1"/>
        <d v="2010-05-28T00:00:00" u="1"/>
        <d v="2011-05-28T00:00:00" u="1"/>
        <d v="2012-05-28T00:00:00" u="1"/>
        <d v="2013-05-28T00:00:00" u="1"/>
        <d v="2014-05-28T00:00:00" u="1"/>
        <d v="2015-05-28T00:00:00" u="1"/>
        <d v="2007-10-17T00:00:00" u="1"/>
        <d v="2008-10-17T00:00:00" u="1"/>
        <d v="2009-10-17T00:00:00" u="1"/>
        <d v="2010-10-17T00:00:00" u="1"/>
        <d v="2011-10-17T00:00:00" u="1"/>
        <d v="2008-06-28T00:00:00" u="1"/>
        <d v="2013-10-17T00:00:00" u="1"/>
        <d v="2009-06-28T00:00:00" u="1"/>
        <d v="2010-06-28T00:00:00" u="1"/>
        <d v="2011-06-28T00:00:00" u="1"/>
        <d v="2012-06-28T00:00:00" u="1"/>
        <d v="2013-06-28T00:00:00" u="1"/>
        <d v="2014-06-28T00:00:00" u="1"/>
        <d v="2007-11-17T00:00:00" u="1"/>
        <d v="2008-11-17T00:00:00" u="1"/>
        <d v="2009-11-17T00:00:00" u="1"/>
        <d v="2010-11-17T00:00:00" u="1"/>
        <d v="2011-11-17T00:00:00" u="1"/>
        <d v="2008-07-28T00:00:00" u="1"/>
        <d v="2013-11-17T00:00:00" u="1"/>
        <d v="2009-07-28T00:00:00" u="1"/>
        <d v="2014-11-17T00:00:00" u="1"/>
        <d v="2010-07-28T00:00:00" u="1"/>
        <d v="2015-11-17T00:00:00" u="1"/>
        <d v="2012-07-28T00:00:00" u="1"/>
        <d v="2013-07-28T00:00:00" u="1"/>
        <d v="2014-07-28T00:00:00" u="1"/>
        <d v="2007-12-17T00:00:00" u="1"/>
        <d v="2008-12-17T00:00:00" u="1"/>
        <d v="2009-12-17T00:00:00" u="1"/>
        <d v="2010-12-17T00:00:00" u="1"/>
        <d v="2011-12-17T00:00:00" u="1"/>
        <d v="2007-08-28T00:00:00" u="1"/>
        <d v="2008-08-28T00:00:00" u="1"/>
        <d v="2013-12-17T00:00:00" u="1"/>
        <d v="2009-08-28T00:00:00" u="1"/>
        <d v="2014-12-17T00:00:00" u="1"/>
        <d v="2010-08-28T00:00:00" u="1"/>
        <d v="2015-12-17T00:00:00" u="1"/>
        <d v="2011-08-28T00:00:00" u="1"/>
        <d v="2012-08-28T00:00:00" u="1"/>
        <d v="2013-08-28T00:00:00" u="1"/>
        <d v="2014-08-28T00:00:00" u="1"/>
        <d v="2008-01-07T00:00:00" u="1"/>
        <d v="2009-01-07T00:00:00" u="1"/>
        <d v="2010-01-07T00:00:00" u="1"/>
        <d v="2011-01-07T00:00:00" u="1"/>
        <d v="2012-01-07T00:00:00" u="1"/>
        <d v="2013-01-07T00:00:00" u="1"/>
        <d v="2014-01-07T00:00:00" u="1"/>
        <d v="2015-01-07T00:00:00" u="1"/>
        <d v="2016-01-07T00:00:00" u="1"/>
        <d v="2008-09-28T00:00:00" u="1"/>
        <d v="2009-09-28T00:00:00" u="1"/>
        <d v="2010-09-28T00:00:00" u="1"/>
        <d v="2011-09-28T00:00:00" u="1"/>
        <d v="2013-09-28T00:00:00" u="1"/>
        <d v="2014-09-28T00:00:00" u="1"/>
        <d v="2008-02-07T00:00:00" u="1"/>
        <d v="2009-02-07T00:00:00" u="1"/>
        <d v="2012-02-07T00:00:00" u="1"/>
        <d v="2013-02-07T00:00:00" u="1"/>
        <d v="2015-02-07T00:00:00" u="1"/>
        <d v="2016-02-07T00:00:00" u="1"/>
        <d v="2007-10-28T00:00:00" u="1"/>
        <d v="2008-10-28T00:00:00" u="1"/>
        <d v="2009-10-28T00:00:00" u="1"/>
        <d v="2010-10-28T00:00:00" u="1"/>
        <d v="2011-10-28T00:00:00" u="1"/>
        <d v="2013-10-28T00:00:00" u="1"/>
        <d v="2008-03-07T00:00:00" u="1"/>
        <d v="2009-03-07T00:00:00" u="1"/>
        <d v="2010-03-07T00:00:00" u="1"/>
        <d v="2011-03-07T00:00:00" u="1"/>
        <d v="2012-03-07T00:00:00" u="1"/>
        <d v="2013-03-07T00:00:00" u="1"/>
        <d v="2014-03-07T00:00:00" u="1"/>
        <d v="2015-03-07T00:00:00" u="1"/>
        <d v="2016-03-07T00:00:00" u="1"/>
        <d v="2007-11-28T00:00:00" u="1"/>
        <d v="2008-11-28T00:00:00" u="1"/>
        <d v="2009-11-28T00:00:00" u="1"/>
        <d v="2010-11-28T00:00:00" u="1"/>
        <d v="2011-11-28T00:00:00" u="1"/>
        <d v="2013-11-28T00:00:00" u="1"/>
        <d v="2014-11-28T00:00:00" u="1"/>
        <d v="2015-11-28T00:00:00" u="1"/>
        <d v="2008-04-07T00:00:00" u="1"/>
        <d v="2009-04-07T00:00:00" u="1"/>
        <d v="2010-04-07T00:00:00" u="1"/>
        <d v="2011-04-07T00:00:00" u="1"/>
        <d v="2012-04-07T00:00:00" u="1"/>
        <d v="2013-04-07T00:00:00" u="1"/>
        <d v="2014-04-07T00:00:00" u="1"/>
        <d v="2015-04-07T00:00:00" u="1"/>
        <d v="2007-12-28T00:00:00" u="1"/>
        <d v="2008-12-28T00:00:00" u="1"/>
        <d v="2009-12-28T00:00:00" u="1"/>
        <d v="2010-12-28T00:00:00" u="1"/>
        <d v="2011-12-28T00:00:00" u="1"/>
        <d v="2013-12-28T00:00:00" u="1"/>
        <d v="2014-12-28T00:00:00" u="1"/>
        <d v="2015-12-28T00:00:00" u="1"/>
        <d v="2008-05-07T00:00:00" u="1"/>
        <d v="2009-05-07T00:00:00" u="1"/>
        <d v="2010-05-07T00:00:00" u="1"/>
        <d v="2011-05-07T00:00:00" u="1"/>
        <d v="2012-05-07T00:00:00" u="1"/>
        <d v="2008-01-18T00:00:00" u="1"/>
        <d v="2013-05-07T00:00:00" u="1"/>
        <d v="2009-01-18T00:00:00" u="1"/>
        <d v="2014-05-07T00:00:00" u="1"/>
        <d v="2010-01-18T00:00:00" u="1"/>
        <d v="2015-05-07T00:00:00" u="1"/>
        <d v="2011-01-18T00:00:00" u="1"/>
        <d v="2012-01-18T00:00:00" u="1"/>
        <d v="2013-01-18T00:00:00" u="1"/>
        <d v="2014-01-18T00:00:00" u="1"/>
        <d v="2015-01-18T00:00:00" u="1"/>
        <d v="2016-01-18T00:00:00" u="1"/>
        <d v="2008-06-07T00:00:00" u="1"/>
        <d v="2009-06-07T00:00:00" u="1"/>
        <d v="2010-06-07T00:00:00" u="1"/>
        <d v="2011-06-07T00:00:00" u="1"/>
        <d v="2012-06-07T00:00:00" u="1"/>
        <d v="2008-02-18T00:00:00" u="1"/>
        <d v="2013-06-07T00:00:00" u="1"/>
        <d v="2009-02-18T00:00:00" u="1"/>
        <d v="2014-06-07T00:00:00" u="1"/>
        <d v="2012-02-18T00:00:00" u="1"/>
        <d v="2013-02-18T00:00:00" u="1"/>
        <d v="2015-02-18T00:00:00" u="1"/>
        <d v="2016-02-18T00:00:00" u="1"/>
        <d v="2008-07-07T00:00:00" u="1"/>
        <d v="2009-07-07T00:00:00" u="1"/>
        <d v="2010-07-07T00:00:00" u="1"/>
        <d v="2012-07-07T00:00:00" u="1"/>
        <d v="2008-03-18T00:00:00" u="1"/>
        <d v="2013-07-07T00:00:00" u="1"/>
        <d v="2009-03-18T00:00:00" u="1"/>
        <d v="2014-07-07T00:00:00" u="1"/>
        <d v="2010-03-18T00:00:00" u="1"/>
        <d v="2011-03-18T00:00:00" u="1"/>
        <d v="2012-03-18T00:00:00" u="1"/>
        <d v="2013-03-18T00:00:00" u="1"/>
        <d v="2014-03-18T00:00:00" u="1"/>
        <d v="2015-03-18T00:00:00" u="1"/>
        <d v="2016-03-18T00:00:00" u="1"/>
        <d v="2007-08-07T00:00:00" u="1"/>
        <d v="2008-08-07T00:00:00" u="1"/>
        <d v="2009-08-07T00:00:00" u="1"/>
        <d v="2010-08-07T00:00:00" u="1"/>
        <d v="2011-08-07T00:00:00" u="1"/>
        <d v="2012-08-07T00:00:00" u="1"/>
        <d v="2008-04-18T00:00:00" u="1"/>
        <d v="2013-08-07T00:00:00" u="1"/>
        <d v="2009-04-18T00:00:00" u="1"/>
        <d v="2014-08-07T00:00:00" u="1"/>
        <d v="2010-04-18T00:00:00" u="1"/>
        <d v="2011-04-18T00:00:00" u="1"/>
        <d v="2012-04-18T00:00:00" u="1"/>
        <d v="2013-04-18T00:00:00" u="1"/>
        <d v="2014-04-18T00:00:00" u="1"/>
        <d v="2015-04-18T00:00:00" u="1"/>
        <d v="2008-09-07T00:00:00" u="1"/>
        <d v="2009-09-07T00:00:00" u="1"/>
        <d v="2010-09-07T00:00:00" u="1"/>
        <d v="2011-09-07T00:00:00" u="1"/>
        <d v="2008-05-18T00:00:00" u="1"/>
        <d v="2013-09-07T00:00:00" u="1"/>
        <d v="2009-05-18T00:00:00" u="1"/>
        <d v="2014-09-07T00:00:00" u="1"/>
        <d v="2010-05-18T00:00:00" u="1"/>
        <d v="2011-05-18T00:00:00" u="1"/>
        <d v="2012-05-18T00:00:00" u="1"/>
        <d v="2008-01-29T00:00:00" u="1"/>
        <d v="2013-05-18T00:00:00" u="1"/>
        <d v="2009-01-29T00:00:00" u="1"/>
        <d v="2014-05-18T00:00:00" u="1"/>
        <d v="2010-01-29T00:00:00" u="1"/>
        <d v="2015-05-18T00:00:00" u="1"/>
        <d v="2011-01-29T00:00:00" u="1"/>
        <d v="2012-01-29T00:00:00" u="1"/>
        <d v="2013-01-29T00:00:00" u="1"/>
        <d v="2014-01-29T00:00:00" u="1"/>
        <d v="2015-01-29T00:00:00" u="1"/>
        <d v="2016-01-29T00:00:00" u="1"/>
        <d v="2007-10-07T00:00:00" u="1"/>
        <d v="2008-10-07T00:00:00" u="1"/>
        <d v="2009-10-07T00:00:00" u="1"/>
        <d v="2010-10-07T00:00:00" u="1"/>
        <d v="2011-10-07T00:00:00" u="1"/>
        <d v="2008-06-18T00:00:00" u="1"/>
        <d v="2013-10-07T00:00:00" u="1"/>
        <d v="2009-06-18T00:00:00" u="1"/>
        <d v="2010-06-18T00:00:00" u="1"/>
        <d v="2011-06-18T00:00:00" u="1"/>
        <d v="2012-06-18T00:00:00" u="1"/>
        <d v="2008-02-29T00:00:00" u="1"/>
        <d v="2013-06-18T00:00:00" u="1"/>
        <d v="2014-06-18T00:00:00" u="1"/>
        <d v="2012-02-29T00:00:00" u="1"/>
        <d v="2016-02-29T00:00:00" u="1"/>
        <d v="2007-11-07T00:00:00" u="1"/>
        <d v="2008-11-07T00:00:00" u="1"/>
        <d v="2009-11-07T00:00:00" u="1"/>
        <d v="2010-11-07T00:00:00" u="1"/>
        <d v="2011-11-07T00:00:00" u="1"/>
        <d v="2008-07-18T00:00:00" u="1"/>
        <d v="2013-11-07T00:00:00" u="1"/>
        <d v="2009-07-18T00:00:00" u="1"/>
        <d v="2014-11-07T00:00:00" u="1"/>
        <d v="2010-07-18T00:00:00" u="1"/>
        <d v="2015-11-07T00:00:00" u="1"/>
        <d v="2012-07-18T00:00:00" u="1"/>
        <d v="2008-03-29T00:00:00" u="1"/>
        <d v="2013-07-18T00:00:00" u="1"/>
        <d v="2009-03-29T00:00:00" u="1"/>
        <d v="2014-07-18T00:00:00" u="1"/>
        <d v="2010-03-29T00:00:00" u="1"/>
        <d v="2011-03-29T00:00:00" u="1"/>
        <d v="2012-03-29T00:00:00" u="1"/>
        <d v="2013-03-29T00:00:00" u="1"/>
        <d v="2014-03-29T00:00:00" u="1"/>
        <d v="2015-03-29T00:00:00" u="1"/>
        <d v="2016-03-29T00:00:00" u="1"/>
        <d v="2007-12-07T00:00:00" u="1"/>
        <d v="2008-12-07T00:00:00" u="1"/>
        <d v="2009-12-07T00:00:00" u="1"/>
        <d v="2010-12-07T00:00:00" u="1"/>
        <d v="2011-12-07T00:00:00" u="1"/>
        <d v="2007-08-18T00:00:00" u="1"/>
        <d v="2008-08-18T00:00:00" u="1"/>
        <d v="2013-12-07T00:00:00" u="1"/>
        <d v="2009-08-18T00:00:00" u="1"/>
        <d v="2014-12-07T00:00:00" u="1"/>
        <d v="2010-08-18T00:00:00" u="1"/>
        <d v="2015-12-07T00:00:00" u="1"/>
        <d v="2011-08-18T00:00:00" u="1"/>
        <d v="2012-08-18T00:00:00" u="1"/>
        <d v="2008-04-29T00:00:00" u="1"/>
        <d v="2013-08-18T00:00:00" u="1"/>
        <d v="2009-04-29T00:00:00" u="1"/>
        <d v="2014-08-18T00:00:00" u="1"/>
        <d v="2010-04-29T00:00:00" u="1"/>
        <d v="2011-04-29T00:00:00" u="1"/>
        <d v="2012-04-29T00:00:00" u="1"/>
        <d v="2013-04-29T00:00:00" u="1"/>
        <d v="2014-04-29T00:00:00" u="1"/>
        <d v="2015-04-29T00:00:00" u="1"/>
        <d v="2008-09-18T00:00:00" u="1"/>
        <d v="2009-09-18T00:00:00" u="1"/>
        <d v="2010-09-18T00:00:00" u="1"/>
        <d v="2011-09-18T00:00:00" u="1"/>
        <d v="2008-05-29T00:00:00" u="1"/>
        <d v="2013-09-18T00:00:00" u="1"/>
        <d v="2009-05-29T00:00:00" u="1"/>
        <d v="2014-09-18T00:00:00" u="1"/>
        <d v="2010-05-29T00:00:00" u="1"/>
        <d v="2011-05-29T00:00:00" u="1"/>
        <d v="2012-05-29T00:00:00" u="1"/>
        <d v="2013-05-29T00:00:00" u="1"/>
        <d v="2014-05-29T00:00:00" u="1"/>
        <d v="2015-05-29T00:00:00" u="1"/>
        <d v="2007-10-18T00:00:00" u="1"/>
        <d v="2008-10-18T00:00:00" u="1"/>
        <d v="2009-10-18T00:00:00" u="1"/>
        <d v="2010-10-18T00:00:00" u="1"/>
        <d v="2011-10-18T00:00:00" u="1"/>
        <d v="2008-06-29T00:00:00" u="1"/>
        <d v="2013-10-18T00:00:00" u="1"/>
        <d v="2009-06-29T00:00:00" u="1"/>
        <d v="2010-06-29T00:00:00" u="1"/>
        <d v="2011-06-29T00:00:00" u="1"/>
        <d v="2012-06-29T00:00:00" u="1"/>
        <d v="2013-06-29T00:00:00" u="1"/>
        <d v="2014-06-29T00:00:00" u="1"/>
        <d v="2007-11-18T00:00:00" u="1"/>
        <d v="2008-11-18T00:00:00" u="1"/>
        <d v="2009-11-18T00:00:00" u="1"/>
        <d v="2010-11-18T00:00:00" u="1"/>
        <d v="2011-11-18T00:00:00" u="1"/>
        <d v="2008-07-29T00:00:00" u="1"/>
        <d v="2013-11-18T00:00:00" u="1"/>
        <d v="2009-07-29T00:00:00" u="1"/>
        <d v="2014-11-18T00:00:00" u="1"/>
        <d v="2010-07-29T00:00:00" u="1"/>
        <d v="2015-11-18T00:00:00" u="1"/>
        <d v="2012-07-29T00:00:00" u="1"/>
        <d v="2013-07-29T00:00:00" u="1"/>
        <d v="2014-07-29T00:00:00" u="1"/>
        <d v="2007-12-18T00:00:00" u="1"/>
        <d v="2008-12-18T00:00:00" u="1"/>
        <d v="2009-12-18T00:00:00" u="1"/>
        <d v="2010-12-18T00:00:00" u="1"/>
        <d v="2011-12-18T00:00:00" u="1"/>
        <d v="2007-08-29T00:00:00" u="1"/>
        <d v="2008-08-29T00:00:00" u="1"/>
        <d v="2013-12-18T00:00:00" u="1"/>
        <d v="2009-08-29T00:00:00" u="1"/>
        <d v="2014-12-18T00:00:00" u="1"/>
        <d v="2010-08-29T00:00:00" u="1"/>
        <d v="2015-12-18T00:00:00" u="1"/>
        <d v="2011-08-29T00:00:00" u="1"/>
        <d v="2012-08-29T00:00:00" u="1"/>
        <d v="2013-08-29T00:00:00" u="1"/>
        <d v="2014-08-29T00:00:00" u="1"/>
        <d v="2008-01-08T00:00:00" u="1"/>
        <d v="2009-01-08T00:00:00" u="1"/>
        <d v="2010-01-08T00:00:00" u="1"/>
        <d v="2011-01-08T00:00:00" u="1"/>
        <d v="2012-01-08T00:00:00" u="1"/>
        <d v="2013-01-08T00:00:00" u="1"/>
        <d v="2014-01-08T00:00:00" u="1"/>
        <d v="2015-01-08T00:00:00" u="1"/>
        <d v="2016-01-08T00:00:00" u="1"/>
        <d v="2008-09-29T00:00:00" u="1"/>
        <d v="2009-09-29T00:00:00" u="1"/>
        <d v="2010-09-29T00:00:00" u="1"/>
        <d v="2011-09-29T00:00:00" u="1"/>
        <d v="2013-09-29T00:00:00" u="1"/>
        <d v="2014-09-29T00:00:00" u="1"/>
        <d v="2008-02-08T00:00:00" u="1"/>
        <d v="2009-02-08T00:00:00" u="1"/>
        <d v="2012-02-08T00:00:00" u="1"/>
        <d v="2013-02-08T00:00:00" u="1"/>
        <d v="2015-02-08T00:00:00" u="1"/>
        <d v="2016-02-08T00:00:00" u="1"/>
        <d v="2007-10-29T00:00:00" u="1"/>
        <d v="2008-10-29T00:00:00" u="1"/>
        <d v="2009-10-29T00:00:00" u="1"/>
        <d v="2010-10-29T00:00:00" u="1"/>
        <d v="2011-10-29T00:00:00" u="1"/>
        <d v="2013-10-29T00:00:00" u="1"/>
        <d v="2008-03-08T00:00:00" u="1"/>
        <d v="2009-03-08T00:00:00" u="1"/>
        <d v="2010-03-08T00:00:00" u="1"/>
        <d v="2011-03-08T00:00:00" u="1"/>
        <d v="2012-03-08T00:00:00" u="1"/>
        <d v="2013-03-08T00:00:00" u="1"/>
        <d v="2014-03-08T00:00:00" u="1"/>
        <d v="2015-03-08T00:00:00" u="1"/>
        <d v="2016-03-08T00:00:00" u="1"/>
        <d v="2007-11-29T00:00:00" u="1"/>
        <d v="2008-11-29T00:00:00" u="1"/>
        <d v="2009-11-29T00:00:00" u="1"/>
        <d v="2010-11-29T00:00:00" u="1"/>
        <d v="2011-11-29T00:00:00" u="1"/>
        <d v="2013-11-29T00:00:00" u="1"/>
        <d v="2014-11-29T00:00:00" u="1"/>
        <d v="2015-11-29T00:00:00" u="1"/>
        <d v="2008-04-08T00:00:00" u="1"/>
        <d v="2009-04-08T00:00:00" u="1"/>
        <d v="2010-04-08T00:00:00" u="1"/>
        <d v="2011-04-08T00:00:00" u="1"/>
        <d v="2012-04-08T00:00:00" u="1"/>
        <d v="2013-04-08T00:00:00" u="1"/>
        <d v="2014-04-08T00:00:00" u="1"/>
        <d v="2015-04-08T00:00:00" u="1"/>
        <d v="2007-12-29T00:00:00" u="1"/>
        <d v="2008-12-29T00:00:00" u="1"/>
        <d v="2009-12-29T00:00:00" u="1"/>
        <d v="2010-12-29T00:00:00" u="1"/>
        <d v="2011-12-29T00:00:00" u="1"/>
        <d v="2013-12-29T00:00:00" u="1"/>
        <d v="2014-12-29T00:00:00" u="1"/>
        <d v="2015-12-29T00:00:00" u="1"/>
        <d v="2008-05-08T00:00:00" u="1"/>
        <d v="2009-05-08T00:00:00" u="1"/>
        <d v="2010-05-08T00:00:00" u="1"/>
        <d v="2011-05-08T00:00:00" u="1"/>
        <d v="2012-05-08T00:00:00" u="1"/>
        <d v="2008-01-19T00:00:00" u="1"/>
        <d v="2013-05-08T00:00:00" u="1"/>
        <d v="2009-01-19T00:00:00" u="1"/>
        <d v="2014-05-08T00:00:00" u="1"/>
        <d v="2010-01-19T00:00:00" u="1"/>
        <d v="2015-05-08T00:00:00" u="1"/>
        <d v="2011-01-19T00:00:00" u="1"/>
        <d v="2012-01-19T00:00:00" u="1"/>
        <d v="2013-01-19T00:00:00" u="1"/>
        <d v="2014-01-19T00:00:00" u="1"/>
        <d v="2015-01-19T00:00:00" u="1"/>
        <d v="2016-01-19T00:00:00" u="1"/>
        <d v="2008-06-08T00:00:00" u="1"/>
        <d v="2009-06-08T00:00:00" u="1"/>
        <d v="2010-06-08T00:00:00" u="1"/>
        <d v="2011-06-08T00:00:00" u="1"/>
        <d v="2012-06-08T00:00:00" u="1"/>
        <d v="2008-02-19T00:00:00" u="1"/>
        <d v="2013-06-08T00:00:00" u="1"/>
        <d v="2009-02-19T00:00:00" u="1"/>
        <d v="2014-06-08T00:00:00" u="1"/>
        <d v="2012-02-19T00:00:00" u="1"/>
        <d v="2013-02-19T00:00:00" u="1"/>
        <d v="2015-02-19T00:00:00" u="1"/>
        <d v="2016-02-19T00:00:00" u="1"/>
        <d v="2008-07-08T00:00:00" u="1"/>
        <d v="2009-07-08T00:00:00" u="1"/>
        <d v="2010-07-08T00:00:00" u="1"/>
        <d v="2012-07-08T00:00:00" u="1"/>
        <d v="2008-03-19T00:00:00" u="1"/>
        <d v="2013-07-08T00:00:00" u="1"/>
        <d v="2009-03-19T00:00:00" u="1"/>
        <d v="2014-07-08T00:00:00" u="1"/>
        <d v="2010-03-19T00:00:00" u="1"/>
        <d v="2011-03-19T00:00:00" u="1"/>
        <d v="2012-03-19T00:00:00" u="1"/>
        <d v="2013-03-19T00:00:00" u="1"/>
        <d v="2014-03-19T00:00:00" u="1"/>
        <d v="2015-03-19T00:00:00" u="1"/>
        <d v="2016-03-19T00:00:00" u="1"/>
        <d v="2007-08-08T00:00:00" u="1"/>
        <d v="2008-08-08T00:00:00" u="1"/>
        <d v="2009-08-08T00:00:00" u="1"/>
        <d v="2010-08-08T00:00:00" u="1"/>
        <d v="2011-08-08T00:00:00" u="1"/>
        <d v="2012-08-08T00:00:00" u="1"/>
        <d v="2008-04-19T00:00:00" u="1"/>
        <d v="2013-08-08T00:00:00" u="1"/>
        <d v="2009-04-19T00:00:00" u="1"/>
        <d v="2014-08-08T00:00:00" u="1"/>
        <d v="2010-04-19T00:00:00" u="1"/>
        <d v="2011-04-19T00:00:00" u="1"/>
        <d v="2012-04-19T00:00:00" u="1"/>
        <d v="2013-04-19T00:00:00" u="1"/>
        <d v="2014-04-19T00:00:00" u="1"/>
        <d v="2015-04-19T00:00:00" u="1"/>
        <d v="2008-09-08T00:00:00" u="1"/>
        <d v="2009-09-08T00:00:00" u="1"/>
        <d v="2010-09-08T00:00:00" u="1"/>
        <d v="2011-09-08T00:00:00" u="1"/>
        <d v="2008-05-19T00:00:00" u="1"/>
        <d v="2013-09-08T00:00:00" u="1"/>
        <d v="2009-05-19T00:00:00" u="1"/>
        <d v="2014-09-08T00:00:00" u="1"/>
        <d v="2010-05-19T00:00:00" u="1"/>
        <d v="2011-05-19T00:00:00" u="1"/>
        <d v="2012-05-19T00:00:00" u="1"/>
        <d v="2008-01-30T00:00:00" u="1"/>
        <d v="2013-05-19T00:00:00" u="1"/>
        <d v="2009-01-30T00:00:00" u="1"/>
        <d v="2014-05-19T00:00:00" u="1"/>
        <d v="2010-01-30T00:00:00" u="1"/>
        <d v="2015-05-19T00:00:00" u="1"/>
        <d v="2011-01-30T00:00:00" u="1"/>
        <d v="2012-01-30T00:00:00" u="1"/>
        <d v="2013-01-30T00:00:00" u="1"/>
        <d v="2014-01-30T00:00:00" u="1"/>
        <d v="2015-01-30T00:00:00" u="1"/>
        <d v="2016-01-30T00:00:00" u="1"/>
        <d v="2007-10-08T00:00:00" u="1"/>
        <d v="2008-10-08T00:00:00" u="1"/>
        <d v="2009-10-08T00:00:00" u="1"/>
        <d v="2010-10-08T00:00:00" u="1"/>
        <d v="2011-10-08T00:00:00" u="1"/>
        <d v="2008-06-19T00:00:00" u="1"/>
        <d v="2013-10-08T00:00:00" u="1"/>
        <d v="2009-06-19T00:00:00" u="1"/>
        <d v="2010-06-19T00:00:00" u="1"/>
        <d v="2011-06-19T00:00:00" u="1"/>
        <d v="2012-06-19T00:00:00" u="1"/>
        <d v="2013-06-19T00:00:00" u="1"/>
        <d v="2014-06-19T00:00:00" u="1"/>
        <d v="2007-11-08T00:00:00" u="1"/>
        <d v="2008-11-08T00:00:00" u="1"/>
        <d v="2009-11-08T00:00:00" u="1"/>
        <d v="2010-11-08T00:00:00" u="1"/>
        <d v="2011-11-08T00:00:00" u="1"/>
        <d v="2008-07-19T00:00:00" u="1"/>
        <d v="2013-11-08T00:00:00" u="1"/>
        <d v="2009-07-19T00:00:00" u="1"/>
        <d v="2014-11-08T00:00:00" u="1"/>
        <d v="2010-07-19T00:00:00" u="1"/>
        <d v="2015-11-08T00:00:00" u="1"/>
        <d v="2012-07-19T00:00:00" u="1"/>
        <d v="2008-03-30T00:00:00" u="1"/>
        <d v="2013-07-19T00:00:00" u="1"/>
        <d v="2009-03-30T00:00:00" u="1"/>
        <d v="2014-07-19T00:00:00" u="1"/>
        <d v="2010-03-30T00:00:00" u="1"/>
        <d v="2011-03-30T00:00:00" u="1"/>
        <d v="2012-03-30T00:00:00" u="1"/>
        <d v="2013-03-30T00:00:00" u="1"/>
        <d v="2014-03-30T00:00:00" u="1"/>
        <d v="2015-03-30T00:00:00" u="1"/>
        <d v="2016-03-30T00:00:00" u="1"/>
        <d v="2007-12-08T00:00:00" u="1"/>
        <d v="2008-12-08T00:00:00" u="1"/>
        <d v="2009-12-08T00:00:00" u="1"/>
        <d v="2010-12-08T00:00:00" u="1"/>
        <d v="2011-12-08T00:00:00" u="1"/>
        <d v="2007-08-19T00:00:00" u="1"/>
        <d v="2008-08-19T00:00:00" u="1"/>
        <d v="2013-12-08T00:00:00" u="1"/>
        <d v="2009-08-19T00:00:00" u="1"/>
        <d v="2014-12-08T00:00:00" u="1"/>
        <d v="2010-08-19T00:00:00" u="1"/>
        <d v="2015-12-08T00:00:00" u="1"/>
        <d v="2011-08-19T00:00:00" u="1"/>
        <d v="2012-08-19T00:00:00" u="1"/>
        <d v="2008-04-30T00:00:00" u="1"/>
        <d v="2013-08-19T00:00:00" u="1"/>
        <d v="2009-04-30T00:00:00" u="1"/>
        <d v="2014-08-19T00:00:00" u="1"/>
        <d v="2010-04-30T00:00:00" u="1"/>
        <d v="2011-04-30T00:00:00" u="1"/>
        <d v="2012-04-30T00:00:00" u="1"/>
        <d v="2013-04-30T00:00:00" u="1"/>
        <d v="2014-04-30T00:00:00" u="1"/>
        <d v="2015-04-30T00:00:00" u="1"/>
      </sharedItems>
    </cacheField>
    <cacheField name="Kodas" numFmtId="0">
      <sharedItems containsBlank="1" containsMixedTypes="1" containsNumber="1" containsInteger="1" minValue="0" maxValue="0"/>
    </cacheField>
    <cacheField name="Pavadinimas" numFmtId="0">
      <sharedItems containsBlank="1" containsMixedTypes="1" containsNumber="1" containsInteger="1" minValue="0" maxValue="0"/>
    </cacheField>
    <cacheField name="Vienetas" numFmtId="0">
      <sharedItems containsBlank="1" containsMixedTypes="1" containsNumber="1" containsInteger="1" minValue="0" maxValue="0"/>
    </cacheField>
    <cacheField name="Operacija" numFmtId="0">
      <sharedItems containsBlank="1" containsMixedTypes="1" containsNumber="1" containsInteger="1" minValue="0" maxValue="0" count="12">
        <s v="A_LikPradž"/>
        <s v="Operacija"/>
        <s v="Gamybos eilutė"/>
        <s v="Perkelti"/>
        <s v="Pirkimo užsakymas"/>
        <s v="Pardavimo užsakymas"/>
        <s v="Gamyba"/>
        <e v="#REF!"/>
        <s v="KS"/>
        <s v="KS eilutė"/>
        <n v="0"/>
        <m/>
      </sharedItems>
    </cacheField>
    <cacheField name="Kiekis" numFmtId="0">
      <sharedItems containsBlank="1" containsMixedTypes="1" containsNumber="1" minValue="-79880" maxValue="79880"/>
    </cacheField>
    <cacheField name="Tarifinė grupė" numFmtId="0">
      <sharedItems containsBlank="1" containsMixedTypes="1" containsNumber="1" containsInteger="1" minValue="110" maxValue="9006900014001" count="264">
        <n v="110"/>
        <n v="210"/>
        <n v="211"/>
        <n v="215"/>
        <n v="230"/>
        <n v="231"/>
        <n v="235"/>
        <n v="236"/>
        <n v="240"/>
        <n v="250"/>
        <n v="280"/>
        <n v="290"/>
        <n v="299"/>
        <e v="#REF!"/>
        <e v="#N/A"/>
        <m/>
        <n v="5903240848348" u="1"/>
        <n v="4770153224306" u="1"/>
        <n v="4770047231007" u="1"/>
        <n v="4770047229837" u="1"/>
        <n v="4770047231854" u="1"/>
        <n v="100500017" u="1"/>
        <n v="4740158002742" u="1"/>
        <n v="4770047220209" u="1"/>
        <n v="4770047229189" u="1"/>
        <n v="4770047233223" u="1"/>
        <n v="4770033226260" u="1"/>
        <n v="4770047229776" u="1"/>
        <n v="4770047232837" u="1"/>
        <n v="4771459041901" u="1"/>
        <n v="4770047220605" u="1"/>
        <n v="4770047232707" u="1"/>
        <n v="4770047229912" u="1"/>
        <n v="4770047220674" u="1"/>
        <n v="4770047230499" u="1"/>
        <n v="4770047230239" u="1"/>
        <n v="4770047230109" u="1"/>
        <n v="4771459220443" u="1"/>
        <n v="4770153224320" u="1"/>
        <n v="4770047229134" u="1"/>
        <n v="4770153221848" u="1"/>
        <n v="4770047229981" u="1"/>
        <n v="4770047232455" u="1"/>
        <n v="4779028881231" u="1"/>
        <n v="4770047232325" u="1"/>
        <n v="4770047230178" u="1"/>
        <n v="4770047230048" u="1"/>
        <n v="4770033225362" u="1"/>
        <n v="4770047231090" u="1"/>
        <n v="4770047230895" u="1"/>
        <n v="4770047230505" u="1"/>
        <n v="4770047233629" u="1"/>
        <n v="100200005" u="1"/>
        <n v="4770047232394" u="1"/>
        <n v="4770047220032" u="1"/>
        <n v="4770148214831" u="1"/>
        <n v="4770047232851" u="1"/>
        <n v="4770047232721" u="1"/>
        <n v="4770047230314" u="1"/>
        <n v="4770047233308" u="1"/>
        <n v="4770047230901" u="1"/>
        <n v="4779023341921" u="1"/>
        <n v="4770047231878" u="1"/>
        <n v="4770047231748" u="1"/>
        <n v="4770047231618" u="1"/>
        <n v="4770033229339" u="1"/>
        <n v="4770047232660" u="1"/>
        <n v="4770047228366" u="1"/>
        <n v="4770047230383" u="1"/>
        <n v="4740158888995" u="1"/>
        <n v="4770047230123" u="1"/>
        <n v="4770153226546" u="1"/>
        <n v="4770047230970" u="1"/>
        <n v="4770047228823" u="1"/>
        <n v="4770047231557" u="1"/>
        <n v="4770047230192" u="1"/>
        <n v="4770047228892" u="1"/>
        <n v="4770047220629" u="1"/>
        <n v="4770047229479" u="1"/>
        <n v="4770047231953" u="1"/>
        <n v="4770047220698" u="1"/>
        <n v="4770047220438" u="1"/>
        <n v="4770047228441" u="1"/>
        <n v="4770047220308" u="1"/>
        <n v="4770047228311" u="1"/>
        <n v="4770153226881" u="1"/>
        <n v="4770047233322" u="1"/>
        <n v="5903240848126" u="1"/>
        <n v="4770047229875" u="1"/>
        <n v="4770047231892" u="1"/>
        <n v="4770153222524" u="1"/>
        <n v="4770047231632" u="1"/>
        <n v="4770047228120" u="1"/>
        <n v="4770153226690" u="1"/>
        <n v="5903240848065" u="1"/>
        <n v="4770047220704" u="1"/>
        <n v="4770047232806" u="1"/>
        <n v="4770047230529" u="1"/>
        <n v="4770047229684" u="1"/>
        <n v="4779019630480" u="1"/>
        <n v="4770047231571" u="1"/>
        <n v="4770047220056" u="1"/>
        <n v="4770153224092" u="1"/>
        <n v="4770047220643" u="1"/>
        <n v="4770047232745" u="1"/>
        <n v="4770047220513" u="1"/>
        <n v="4770047230598" u="1"/>
        <n v="4770047232615" u="1"/>
        <n v="4770047230468" u="1"/>
        <n v="4771459337073" u="1"/>
        <n v="4770047231250" u="1"/>
        <n v="4770047228908" u="1"/>
        <n v="4770153223576" u="1"/>
        <n v="4770047230277" u="1"/>
        <n v="4770047230017" u="1"/>
        <n v="4770153222081" u="1"/>
        <n v="4770148222799" u="1"/>
        <n v="4770047221039" u="1"/>
        <n v="4770047228977" u="1"/>
        <n v="4770047228847" u="1"/>
        <n v="4770047230604" u="1"/>
        <n v="4770153223385" u="1"/>
        <n v="4770047228199" u="1"/>
        <n v="4770047231908" u="1"/>
        <n v="4770153226379" u="1"/>
        <n v="4770153226249" u="1"/>
        <n v="4770153223972" u="1"/>
        <n v="4770047232820" u="1"/>
        <n v="4770047230673" u="1"/>
        <n v="4770047230543" u="1"/>
        <n v="4770153226706" u="1"/>
        <n v="4770047233667" u="1"/>
        <n v="4770047232172" u="1"/>
        <n v="4770047231847" u="1"/>
        <n v="4770153223781" u="1"/>
        <n v="4770153223521" u="1"/>
        <n v="4740158002865" u="1"/>
        <n v="4770047230482" u="1"/>
        <n v="4770047228335" u="1"/>
        <n v="4770047229769" u="1"/>
        <n v="4771459221730" u="1"/>
        <n v="4770153223590" u="1"/>
        <n v="4770153223460" u="1"/>
        <n v="4770047230291" u="1"/>
        <n v="4770047230161" u="1"/>
        <n v="4770047230031" u="1"/>
        <n v="4770047221053" u="1"/>
        <n v="4770047220728" u="1"/>
        <n v="4770047231595" u="1"/>
        <n v="4770047233612" u="1"/>
        <n v="4770047231465" u="1"/>
        <n v="4770047229318" u="1"/>
        <n v="9006900014001" u="1"/>
        <n v="4770047232769" u="1"/>
        <n v="4770047229127" u="1"/>
        <n v="4770047231014" u="1"/>
        <n v="4770119204281" u="1"/>
        <n v="4770047229844" u="1"/>
        <n v="4770047231861" u="1"/>
        <n v="4770047229714" u="1"/>
        <n v="4770047232578" u="1"/>
        <n v="4770047232448" u="1"/>
        <n v="4770047232318" u="1"/>
        <n v="4770033225485" u="1"/>
        <n v="4770047233230" u="1"/>
        <n v="5903240848034" u="1"/>
        <n v="4770047229066" u="1"/>
        <n v="4770047232905" u="1"/>
        <n v="4740158001059" u="1"/>
        <n v="4770153222562" u="1"/>
        <n v="4770047220285" u="1"/>
        <n v="4770047232387" u="1"/>
        <n v="4770047232844" u="1"/>
        <n v="4770047232714" u="1"/>
        <n v="4770047230437" u="1"/>
        <n v="4770047230307" u="1"/>
        <n v="4770047229202" u="1"/>
        <n v="4770047232196" u="1"/>
        <n v="4770047220681" u="1"/>
        <n v="4770047232783" u="1"/>
        <n v="4770047220551" u="1"/>
        <n v="4770047230246" u="1"/>
        <n v="4770047230116" u="1"/>
        <n v="4770047229271" u="1"/>
        <n v="4770047229141" u="1"/>
        <n v="4770047230963" u="1"/>
        <n v="4770033226277" u="1"/>
        <n v="4770047232202" u="1"/>
        <n v="4770047233049" u="1"/>
        <n v="4770047230512" u="1"/>
        <n v="4770047233766" u="1"/>
        <n v="4770047233636" u="1"/>
        <n v="4770047229929" u="1"/>
        <n v="4740158002964" u="1"/>
        <n v="4770047230581" u="1"/>
        <n v="4770047228434" u="1"/>
        <n v="4770047230451" u="1"/>
        <n v="4770047233315" u="1"/>
        <n v="4770047229998" u="1"/>
        <n v="4770047229868" u="1"/>
        <n v="4770047231885" u="1"/>
        <n v="4770047231755" u="1"/>
        <n v="4770047231625" u="1"/>
        <n v="4770033229346" u="1"/>
        <n v="4770047230390" u="1"/>
        <n v="4770047230130" u="1"/>
        <n v="4770047230000" u="1"/>
        <n v="4770153226683" u="1"/>
        <n v="4740158111222" u="1"/>
        <n v="4770047221022" u="1"/>
        <n v="4770047220179" u="1"/>
        <n v="4770047220049" u="1"/>
        <n v="4770047228052" u="1"/>
        <n v="4770153226232" u="1"/>
        <n v="4770047220636" u="1"/>
        <n v="4770047232738" u="1"/>
        <n v="4770047220506" u="1"/>
        <n v="4770047229486" u="1"/>
        <n v="4770047231243" u="1"/>
        <n v="4770047229813" u="1"/>
        <n v="4770047220445" u="1"/>
        <n v="4770047220315" u="1"/>
        <n v="5903240848003" u="1"/>
        <n v="4770047229882" u="1"/>
        <n v="4770047229752" u="1"/>
        <n v="4770047232486" u="1"/>
        <n v="4740158777886" u="1"/>
        <n v="4740158001097" u="1"/>
        <n v="4770047230666" u="1"/>
        <n v="4770047230536" u="1"/>
        <n v="4770047230406" u="1"/>
        <n v="4770047229301" u="1"/>
        <n v="4770047220193" u="1"/>
        <n v="4770047232295" u="1"/>
        <n v="100200003" u="1"/>
        <n v="4770047220520" u="1"/>
        <n v="4770047228588" u="1"/>
        <n v="4770047230475" u="1"/>
        <n v="4770047228328" u="1"/>
        <n v="4770047233599" u="1"/>
        <n v="4740158001103" u="1"/>
        <n v="4770047231779" u="1"/>
        <n v="4770047231649" u="1"/>
        <n v="285" u="1"/>
        <n v="4770153223583" u="1"/>
        <n v="4770047232691" u="1"/>
        <n v="4770047232431" u="1"/>
        <n v="4740158002537" u="1"/>
        <n v="4770047228267" u="1"/>
        <n v="4770047230284" u="1"/>
        <n v="4770047232301" u="1"/>
        <n v="4770047230154" u="1"/>
        <n v="4770047230024" u="1"/>
        <n v="4779019630497" u="1"/>
        <n v="4770047231588" u="1"/>
        <n v="4770047233605" u="1"/>
        <n v="4770033226642" u="1"/>
        <n v="4770047232370" u="1"/>
        <n v="4770047232240" u="1"/>
        <n v="4770047230093" u="1"/>
        <n v="4770153226256" u="1"/>
        <n v="4770047228533" u="1"/>
        <n v="4770047230550" u="1"/>
        <n v="4770047230420" u="1"/>
      </sharedItems>
    </cacheField>
    <cacheField name="Talpa" numFmtId="0">
      <sharedItems containsBlank="1" containsMixedTypes="1" containsNumber="1" minValue="0" maxValue="3"/>
    </cacheField>
    <cacheField name="Stiprumas" numFmtId="0">
      <sharedItems containsBlank="1" containsMixedTypes="1" containsNumber="1" minValue="0" maxValue="100"/>
    </cacheField>
    <cacheField name="Formulė" numFmtId="0">
      <sharedItems containsBlank="1" containsMixedTypes="1" containsNumber="1" minValue="-59910" maxValue="59910"/>
    </cacheField>
    <cacheField name="Kiekis LTR/LPA" numFmtId="0">
      <sharedItems containsBlank="1" containsMixedTypes="1" containsNumber="1" minValue="-77696.850000000006" maxValue="3795482.38"/>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esmilinskiene" refreshedDate="42502.611669444443" createdVersion="3" refreshedVersion="3" minRefreshableVersion="3" recordCount="978">
  <cacheSource type="worksheet">
    <worksheetSource ref="A1:K10033" sheet="Gamyba"/>
  </cacheSource>
  <cacheFields count="11">
    <cacheField name="Fakt.data" numFmtId="0">
      <sharedItems containsNonDate="0" containsDate="1" containsString="0" containsBlank="1" minDate="2009-11-01T00:00:00" maxDate="2016-05-02T00:00:00" count="1956">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m/>
        <d v="2010-09-19T00:00:00" u="1"/>
        <d v="2011-09-19T00:00:00" u="1"/>
        <d v="2013-09-19T00:00:00" u="1"/>
        <d v="2014-09-19T00:00:00" u="1"/>
        <d v="2010-05-30T00:00:00" u="1"/>
        <d v="2011-05-30T00:00:00" u="1"/>
        <d v="2012-05-30T00:00:00" u="1"/>
        <d v="2013-05-30T00:00:00" u="1"/>
        <d v="2014-05-30T00:00:00" u="1"/>
        <d v="2015-05-30T00:00:00" u="1"/>
        <d v="2010-10-19T00:00:00" u="1"/>
        <d v="2011-10-19T00:00:00" u="1"/>
        <d v="2013-10-19T00:00:00" u="1"/>
        <d v="2010-06-30T00:00:00" u="1"/>
        <d v="2011-06-30T00:00:00" u="1"/>
        <d v="2012-06-30T00:00:00" u="1"/>
        <d v="2013-06-30T00:00:00" u="1"/>
        <d v="2014-06-30T00:00:00" u="1"/>
        <d v="2009-11-19T00:00:00" u="1"/>
        <d v="2010-11-19T00:00:00" u="1"/>
        <d v="2011-11-19T00:00:00" u="1"/>
        <d v="2013-11-19T00:00:00" u="1"/>
        <d v="2014-11-19T00:00:00" u="1"/>
        <d v="2010-07-30T00:00:00" u="1"/>
        <d v="2015-11-19T00:00:00" u="1"/>
        <d v="2012-07-30T00:00:00" u="1"/>
        <d v="2013-07-30T00:00:00" u="1"/>
        <d v="2014-07-30T00:00:00" u="1"/>
        <d v="2009-12-19T00:00:00" u="1"/>
        <d v="2010-12-19T00:00:00" u="1"/>
        <d v="2011-12-19T00:00:00" u="1"/>
        <d v="2013-12-19T00:00:00" u="1"/>
        <d v="2014-12-19T00:00:00" u="1"/>
        <d v="2010-08-30T00:00:00" u="1"/>
        <d v="2015-12-19T00:00:00" u="1"/>
        <d v="2011-08-30T00:00:00" u="1"/>
        <d v="2012-08-30T00:00:00" u="1"/>
        <d v="2013-08-30T00:00:00" u="1"/>
        <d v="2014-08-30T00:00:00" u="1"/>
        <d v="2010-01-09T00:00:00" u="1"/>
        <d v="2011-01-09T00:00:00" u="1"/>
        <d v="2012-01-09T00:00:00" u="1"/>
        <d v="2013-01-09T00:00:00" u="1"/>
        <d v="2014-01-09T00:00:00" u="1"/>
        <d v="2015-01-09T00:00:00" u="1"/>
        <d v="2016-01-09T00:00:00" u="1"/>
        <d v="2010-09-30T00:00:00" u="1"/>
        <d v="2011-09-30T00:00:00" u="1"/>
        <d v="2013-09-30T00:00:00" u="1"/>
        <d v="2014-09-30T00:00:00" u="1"/>
        <d v="2012-02-09T00:00:00" u="1"/>
        <d v="2013-02-09T00:00:00" u="1"/>
        <d v="2015-02-09T00:00:00" u="1"/>
        <d v="2016-02-09T00:00:00" u="1"/>
        <d v="2010-10-30T00:00:00" u="1"/>
        <d v="2011-10-30T00:00:00" u="1"/>
        <d v="2013-10-30T00:00:00" u="1"/>
        <d v="2010-03-09T00:00:00" u="1"/>
        <d v="2011-03-09T00:00:00" u="1"/>
        <d v="2012-03-09T00:00:00" u="1"/>
        <d v="2013-03-09T00:00:00" u="1"/>
        <d v="2014-03-09T00:00:00" u="1"/>
        <d v="2015-03-09T00:00:00" u="1"/>
        <d v="2016-03-09T00:00:00" u="1"/>
        <d v="2009-11-30T00:00:00" u="1"/>
        <d v="2010-11-30T00:00:00" u="1"/>
        <d v="2011-11-30T00:00:00" u="1"/>
        <d v="2013-11-30T00:00:00" u="1"/>
        <d v="2014-11-30T00:00:00" u="1"/>
        <d v="2015-11-30T00:00:00" u="1"/>
        <d v="2010-04-09T00:00:00" u="1"/>
        <d v="2011-04-09T00:00:00" u="1"/>
        <d v="2012-04-09T00:00:00" u="1"/>
        <d v="2013-04-09T00:00:00" u="1"/>
        <d v="2014-04-09T00:00:00" u="1"/>
        <d v="2015-04-09T00:00:00" u="1"/>
        <d v="2009-12-30T00:00:00" u="1"/>
        <d v="2010-12-30T00:00:00" u="1"/>
        <d v="2011-12-30T00:00:00" u="1"/>
        <d v="2013-12-30T00:00:00" u="1"/>
        <d v="2014-12-30T00:00:00" u="1"/>
        <d v="2015-12-30T00:00:00" u="1"/>
        <d v="2010-05-09T00:00:00" u="1"/>
        <d v="2011-05-09T00:00:00" u="1"/>
        <d v="2012-05-09T00:00:00" u="1"/>
        <d v="2013-05-09T00:00:00" u="1"/>
        <d v="2014-05-09T00:00:00" u="1"/>
        <d v="2010-01-20T00:00:00" u="1"/>
        <d v="2015-05-09T00:00:00" u="1"/>
        <d v="2011-01-20T00:00:00" u="1"/>
        <d v="2012-01-20T00:00:00" u="1"/>
        <d v="2013-01-20T00:00:00" u="1"/>
        <d v="2014-01-20T00:00:00" u="1"/>
        <d v="2015-01-20T00:00:00" u="1"/>
        <d v="2016-01-20T00:00:00" u="1"/>
        <d v="2010-06-09T00:00:00" u="1"/>
        <d v="2011-06-09T00:00:00" u="1"/>
        <d v="2012-06-09T00:00:00" u="1"/>
        <d v="2013-06-09T00:00:00" u="1"/>
        <d v="2014-06-09T00:00:00" u="1"/>
        <d v="2012-02-20T00:00:00" u="1"/>
        <d v="2013-02-20T00:00:00" u="1"/>
        <d v="2015-02-20T00:00:00" u="1"/>
        <d v="2016-02-20T00:00:00" u="1"/>
        <d v="2010-07-09T00:00:00" u="1"/>
        <d v="2012-07-09T00:00:00" u="1"/>
        <d v="2013-07-09T00:00:00" u="1"/>
        <d v="2014-07-09T00:00:00" u="1"/>
        <d v="2010-03-20T00:00:00" u="1"/>
        <d v="2011-03-20T00:00:00" u="1"/>
        <d v="2012-03-20T00:00:00" u="1"/>
        <d v="2013-03-20T00:00:00" u="1"/>
        <d v="2014-03-20T00:00:00" u="1"/>
        <d v="2015-03-20T00:00:00" u="1"/>
        <d v="2016-03-20T00:00:00" u="1"/>
        <d v="2010-08-09T00:00:00" u="1"/>
        <d v="2011-08-09T00:00:00" u="1"/>
        <d v="2012-08-09T00:00:00" u="1"/>
        <d v="2013-08-09T00:00:00" u="1"/>
        <d v="2014-08-09T00:00:00" u="1"/>
        <d v="2010-04-20T00:00:00" u="1"/>
        <d v="2011-04-20T00:00:00" u="1"/>
        <d v="2012-04-20T00:00:00" u="1"/>
        <d v="2013-04-20T00:00:00" u="1"/>
        <d v="2014-04-20T00:00:00" u="1"/>
        <d v="2015-04-20T00:00:00" u="1"/>
        <d v="2010-09-09T00:00:00" u="1"/>
        <d v="2011-09-09T00:00:00" u="1"/>
        <d v="2013-09-09T00:00:00" u="1"/>
        <d v="2014-09-09T00:00:00" u="1"/>
        <d v="2010-05-20T00:00:00" u="1"/>
        <d v="2011-05-20T00:00:00" u="1"/>
        <d v="2012-05-20T00:00:00" u="1"/>
        <d v="2013-05-20T00:00:00" u="1"/>
        <d v="2014-05-20T00:00:00" u="1"/>
        <d v="2010-01-31T00:00:00" u="1"/>
        <d v="2015-05-20T00:00:00" u="1"/>
        <d v="2011-01-31T00:00:00" u="1"/>
        <d v="2012-01-31T00:00:00" u="1"/>
        <d v="2013-01-31T00:00:00" u="1"/>
        <d v="2014-01-31T00:00:00" u="1"/>
        <d v="2015-01-31T00:00:00" u="1"/>
        <d v="2016-01-31T00:00:00" u="1"/>
        <d v="2010-10-09T00:00:00" u="1"/>
        <d v="2011-10-09T00:00:00" u="1"/>
        <d v="2013-10-09T00:00:00" u="1"/>
        <d v="2010-06-20T00:00:00" u="1"/>
        <d v="2011-06-20T00:00:00" u="1"/>
        <d v="2012-06-20T00:00:00" u="1"/>
        <d v="2013-06-20T00:00:00" u="1"/>
        <d v="2014-06-20T00:00:00" u="1"/>
        <d v="2009-11-09T00:00:00" u="1"/>
        <d v="2010-11-09T00:00:00" u="1"/>
        <d v="2011-11-09T00:00:00" u="1"/>
        <d v="2013-11-09T00:00:00" u="1"/>
        <d v="2014-11-09T00:00:00" u="1"/>
        <d v="2010-07-20T00:00:00" u="1"/>
        <d v="2015-11-09T00:00:00" u="1"/>
        <d v="2012-07-20T00:00:00" u="1"/>
        <d v="2013-07-20T00:00:00" u="1"/>
        <d v="2014-07-20T00:00:00" u="1"/>
        <d v="2010-03-31T00:00:00" u="1"/>
        <d v="2011-03-31T00:00:00" u="1"/>
        <d v="2012-03-31T00:00:00" u="1"/>
        <d v="2013-03-31T00:00:00" u="1"/>
        <d v="2014-03-31T00:00:00" u="1"/>
        <d v="2015-03-31T00:00:00" u="1"/>
        <d v="2016-03-31T00:00:00" u="1"/>
        <d v="2009-12-09T00:00:00" u="1"/>
        <d v="2010-12-09T00:00:00" u="1"/>
        <d v="2011-12-09T00:00:00" u="1"/>
        <d v="2013-12-09T00:00:00" u="1"/>
        <d v="2014-12-09T00:00:00" u="1"/>
        <d v="2010-08-20T00:00:00" u="1"/>
        <d v="2015-12-09T00:00:00" u="1"/>
        <d v="2011-08-20T00:00:00" u="1"/>
        <d v="2012-08-20T00:00:00" u="1"/>
        <d v="2013-08-20T00:00:00" u="1"/>
        <d v="2014-08-20T00:00:00" u="1"/>
        <d v="2010-09-20T00:00:00" u="1"/>
        <d v="2011-09-20T00:00:00" u="1"/>
        <d v="2013-09-20T00:00:00" u="1"/>
        <d v="2014-09-20T00:00:00" u="1"/>
        <d v="2010-05-31T00:00:00" u="1"/>
        <d v="2011-05-31T00:00:00" u="1"/>
        <d v="2012-05-31T00:00:00" u="1"/>
        <d v="2013-05-31T00:00:00" u="1"/>
        <d v="2014-05-31T00:00:00" u="1"/>
        <d v="2015-05-31T00:00:00" u="1"/>
        <d v="2010-10-20T00:00:00" u="1"/>
        <d v="2011-10-20T00:00:00" u="1"/>
        <d v="2013-10-20T00:00:00" u="1"/>
        <d v="2009-11-20T00:00:00" u="1"/>
        <d v="2010-11-20T00:00:00" u="1"/>
        <d v="2011-11-20T00:00:00" u="1"/>
        <d v="2013-11-20T00:00:00" u="1"/>
        <d v="2014-11-20T00:00:00" u="1"/>
        <d v="2010-07-31T00:00:00" u="1"/>
        <d v="2015-11-20T00:00:00" u="1"/>
        <d v="2012-07-31T00:00:00" u="1"/>
        <d v="2013-07-31T00:00:00" u="1"/>
        <d v="2014-07-31T00:00:00" u="1"/>
        <d v="2009-12-20T00:00:00" u="1"/>
        <d v="2010-12-20T00:00:00" u="1"/>
        <d v="2011-12-20T00:00:00" u="1"/>
        <d v="2013-12-20T00:00:00" u="1"/>
        <d v="2014-12-20T00:00:00" u="1"/>
        <d v="2010-08-31T00:00:00" u="1"/>
        <d v="2015-12-20T00:00:00" u="1"/>
        <d v="2011-08-31T00:00:00" u="1"/>
        <d v="2012-08-31T00:00:00" u="1"/>
        <d v="2013-08-31T00:00:00" u="1"/>
        <d v="2014-08-31T00:00:00" u="1"/>
        <d v="2010-01-10T00:00:00" u="1"/>
        <d v="2011-01-10T00:00:00" u="1"/>
        <d v="2012-01-10T00:00:00" u="1"/>
        <d v="2013-01-10T00:00:00" u="1"/>
        <d v="2014-01-10T00:00:00" u="1"/>
        <d v="2015-01-10T00:00:00" u="1"/>
        <d v="2016-01-10T00:00:00" u="1"/>
        <d v="2012-02-10T00:00:00" u="1"/>
        <d v="2013-02-10T00:00:00" u="1"/>
        <d v="2015-02-10T00:00:00" u="1"/>
        <d v="2016-02-10T00:00:00" u="1"/>
        <d v="2010-10-31T00:00:00" u="1"/>
        <d v="2011-10-31T00:00:00" u="1"/>
        <d v="2013-10-31T00:00:00" u="1"/>
        <d v="2010-03-10T00:00:00" u="1"/>
        <d v="2011-03-10T00:00:00" u="1"/>
        <d v="2012-03-10T00:00:00" u="1"/>
        <d v="2013-03-10T00:00:00" u="1"/>
        <d v="2014-03-10T00:00:00" u="1"/>
        <d v="2015-03-10T00:00:00" u="1"/>
        <d v="2016-03-10T00:00:00" u="1"/>
        <d v="2010-04-10T00:00:00" u="1"/>
        <d v="2011-04-10T00:00:00" u="1"/>
        <d v="2012-04-10T00:00:00" u="1"/>
        <d v="2013-04-10T00:00:00" u="1"/>
        <d v="2014-04-10T00:00:00" u="1"/>
        <d v="2015-04-10T00:00:00" u="1"/>
        <d v="2009-12-31T00:00:00" u="1"/>
        <d v="2010-12-31T00:00:00" u="1"/>
        <d v="2011-12-31T00:00:00" u="1"/>
        <d v="2013-12-31T00:00:00" u="1"/>
        <d v="2014-12-31T00:00:00" u="1"/>
        <d v="2015-12-31T00:00:00" u="1"/>
        <d v="2010-05-10T00:00:00" u="1"/>
        <d v="2011-05-10T00:00:00" u="1"/>
        <d v="2012-05-10T00:00:00" u="1"/>
        <d v="2013-05-10T00:00:00" u="1"/>
        <d v="2014-05-10T00:00:00" u="1"/>
        <d v="2010-01-21T00:00:00" u="1"/>
        <d v="2015-05-10T00:00:00" u="1"/>
        <d v="2011-01-21T00:00:00" u="1"/>
        <d v="2012-01-21T00:00:00" u="1"/>
        <d v="2013-01-21T00:00:00" u="1"/>
        <d v="2014-01-21T00:00:00" u="1"/>
        <d v="2015-01-21T00:00:00" u="1"/>
        <d v="2016-01-21T00:00:00" u="1"/>
        <d v="2010-06-10T00:00:00" u="1"/>
        <d v="2011-06-10T00:00:00" u="1"/>
        <d v="2012-06-10T00:00:00" u="1"/>
        <d v="2013-06-10T00:00:00" u="1"/>
        <d v="2014-06-10T00:00:00" u="1"/>
        <d v="2012-02-21T00:00:00" u="1"/>
        <d v="2013-02-21T00:00:00" u="1"/>
        <d v="2015-02-21T00:00:00" u="1"/>
        <d v="2016-02-21T00:00:00" u="1"/>
        <d v="2010-07-10T00:00:00" u="1"/>
        <d v="2012-07-10T00:00:00" u="1"/>
        <d v="2013-07-10T00:00:00" u="1"/>
        <d v="2014-07-10T00:00:00" u="1"/>
        <d v="2010-03-21T00:00:00" u="1"/>
        <d v="2011-03-21T00:00:00" u="1"/>
        <d v="2012-03-21T00:00:00" u="1"/>
        <d v="2013-03-21T00:00:00" u="1"/>
        <d v="2014-03-21T00:00:00" u="1"/>
        <d v="2015-03-21T00:00:00" u="1"/>
        <d v="2016-03-21T00:00:00" u="1"/>
        <d v="2010-08-10T00:00:00" u="1"/>
        <d v="2011-08-10T00:00:00" u="1"/>
        <d v="2012-08-10T00:00:00" u="1"/>
        <d v="2013-08-10T00:00:00" u="1"/>
        <d v="2014-08-10T00:00:00" u="1"/>
        <d v="2010-04-21T00:00:00" u="1"/>
        <d v="2011-04-21T00:00:00" u="1"/>
        <d v="2012-04-21T00:00:00" u="1"/>
        <d v="2013-04-21T00:00:00" u="1"/>
        <d v="2014-04-21T00:00:00" u="1"/>
        <d v="2015-04-21T00:00:00" u="1"/>
        <d v="2010-09-10T00:00:00" u="1"/>
        <d v="2011-09-10T00:00:00" u="1"/>
        <d v="2013-09-10T00:00:00" u="1"/>
        <d v="2014-09-10T00:00:00" u="1"/>
        <d v="2010-05-21T00:00:00" u="1"/>
        <d v="2011-05-21T00:00:00" u="1"/>
        <d v="2012-05-21T00:00:00" u="1"/>
        <d v="2013-05-21T00:00:00" u="1"/>
        <d v="2014-05-21T00:00:00" u="1"/>
        <d v="2015-05-21T00:00:00" u="1"/>
        <d v="2010-10-10T00:00:00" u="1"/>
        <d v="2011-10-10T00:00:00" u="1"/>
        <d v="2013-10-10T00:00:00" u="1"/>
        <d v="2010-06-21T00:00:00" u="1"/>
        <d v="2011-06-21T00:00:00" u="1"/>
        <d v="2012-06-21T00:00:00" u="1"/>
        <d v="2013-06-21T00:00:00" u="1"/>
        <d v="2014-06-21T00:00:00" u="1"/>
        <d v="2009-11-10T00:00:00" u="1"/>
        <d v="2010-11-10T00:00:00" u="1"/>
        <d v="2011-11-10T00:00:00" u="1"/>
        <d v="2013-11-10T00:00:00" u="1"/>
        <d v="2014-11-10T00:00:00" u="1"/>
        <d v="2010-07-21T00:00:00" u="1"/>
        <d v="2015-11-10T00:00:00" u="1"/>
        <d v="2012-07-21T00:00:00" u="1"/>
        <d v="2013-07-21T00:00:00" u="1"/>
        <d v="2014-07-21T00:00:00" u="1"/>
        <d v="2009-12-10T00:00:00" u="1"/>
        <d v="2010-12-10T00:00:00" u="1"/>
        <d v="2011-12-10T00:00:00" u="1"/>
        <d v="2013-12-10T00:00:00" u="1"/>
        <d v="2014-12-10T00:00:00" u="1"/>
        <d v="2010-08-21T00:00:00" u="1"/>
        <d v="2015-12-10T00:00:00" u="1"/>
        <d v="2011-08-21T00:00:00" u="1"/>
        <d v="2012-08-21T00:00:00" u="1"/>
        <d v="2013-08-21T00:00:00" u="1"/>
        <d v="2014-08-21T00:00:00" u="1"/>
        <d v="2010-09-21T00:00:00" u="1"/>
        <d v="2011-09-21T00:00:00" u="1"/>
        <d v="2013-09-21T00:00:00" u="1"/>
        <d v="2014-09-21T00:00:00" u="1"/>
        <d v="2010-10-21T00:00:00" u="1"/>
        <d v="2011-10-21T00:00:00" u="1"/>
        <d v="2013-10-21T00:00:00" u="1"/>
        <d v="2009-11-21T00:00:00" u="1"/>
        <d v="2010-11-21T00:00:00" u="1"/>
        <d v="2011-11-21T00:00:00" u="1"/>
        <d v="2013-11-21T00:00:00" u="1"/>
        <d v="2014-11-21T00:00:00" u="1"/>
        <d v="2015-11-21T00:00:00" u="1"/>
        <d v="2009-12-21T00:00:00" u="1"/>
        <d v="2010-12-21T00:00:00" u="1"/>
        <d v="2011-12-21T00:00:00" u="1"/>
        <d v="2013-12-21T00:00:00" u="1"/>
        <d v="2014-12-21T00:00:00" u="1"/>
        <d v="2015-12-21T00:00:00" u="1"/>
        <d v="2010-01-11T00:00:00" u="1"/>
        <d v="2011-01-11T00:00:00" u="1"/>
        <d v="2012-01-11T00:00:00" u="1"/>
        <d v="2013-01-11T00:00:00" u="1"/>
        <d v="2014-01-11T00:00:00" u="1"/>
        <d v="2015-01-11T00:00:00" u="1"/>
        <d v="2016-01-11T00:00:00" u="1"/>
        <d v="2012-02-11T00:00:00" u="1"/>
        <d v="2013-02-11T00:00:00" u="1"/>
        <d v="2015-02-11T00:00:00" u="1"/>
        <d v="2016-02-11T00:00:00" u="1"/>
        <d v="2010-03-11T00:00:00" u="1"/>
        <d v="2011-03-11T00:00:00" u="1"/>
        <d v="2012-03-11T00:00:00" u="1"/>
        <d v="2013-03-11T00:00:00" u="1"/>
        <d v="2014-03-11T00:00:00" u="1"/>
        <d v="2015-03-11T00:00:00" u="1"/>
        <d v="2016-03-11T00:00:00" u="1"/>
        <d v="2010-04-11T00:00:00" u="1"/>
        <d v="2011-04-11T00:00:00" u="1"/>
        <d v="2012-04-11T00:00:00" u="1"/>
        <d v="2013-04-11T00:00:00" u="1"/>
        <d v="2014-04-11T00:00:00" u="1"/>
        <d v="2015-04-11T00:00:00" u="1"/>
        <d v="2010-05-11T00:00:00" u="1"/>
        <d v="2011-05-11T00:00:00" u="1"/>
        <d v="2012-05-11T00:00:00" u="1"/>
        <d v="2013-05-11T00:00:00" u="1"/>
        <d v="2014-05-11T00:00:00" u="1"/>
        <d v="2010-01-22T00:00:00" u="1"/>
        <d v="2015-05-11T00:00:00" u="1"/>
        <d v="2011-01-22T00:00:00" u="1"/>
        <d v="2012-01-22T00:00:00" u="1"/>
        <d v="2013-01-22T00:00:00" u="1"/>
        <d v="2014-01-22T00:00:00" u="1"/>
        <d v="2015-01-22T00:00:00" u="1"/>
        <d v="2016-01-22T00:00:00" u="1"/>
        <d v="2010-06-11T00:00:00" u="1"/>
        <d v="2011-06-11T00:00:00" u="1"/>
        <d v="2012-06-11T00:00:00" u="1"/>
        <d v="2013-06-11T00:00:00" u="1"/>
        <d v="2014-06-11T00:00:00" u="1"/>
        <d v="2012-02-22T00:00:00" u="1"/>
        <d v="2013-02-22T00:00:00" u="1"/>
        <d v="2015-02-22T00:00:00" u="1"/>
        <d v="2016-02-22T00:00:00" u="1"/>
        <d v="2010-07-11T00:00:00" u="1"/>
        <d v="2012-07-11T00:00:00" u="1"/>
        <d v="2013-07-11T00:00:00" u="1"/>
        <d v="2014-07-11T00:00:00" u="1"/>
        <d v="2010-03-22T00:00:00" u="1"/>
        <d v="2011-03-22T00:00:00" u="1"/>
        <d v="2012-03-22T00:00:00" u="1"/>
        <d v="2013-03-22T00:00:00" u="1"/>
        <d v="2014-03-22T00:00:00" u="1"/>
        <d v="2015-03-22T00:00:00" u="1"/>
        <d v="2016-03-22T00:00:00" u="1"/>
        <d v="2010-08-11T00:00:00" u="1"/>
        <d v="2011-08-11T00:00:00" u="1"/>
        <d v="2012-08-11T00:00:00" u="1"/>
        <d v="2013-08-11T00:00:00" u="1"/>
        <d v="2014-08-11T00:00:00" u="1"/>
        <d v="2010-04-22T00:00:00" u="1"/>
        <d v="2011-04-22T00:00:00" u="1"/>
        <d v="2012-04-22T00:00:00" u="1"/>
        <d v="2013-04-22T00:00:00" u="1"/>
        <d v="2014-04-22T00:00:00" u="1"/>
        <d v="2015-04-22T00:00:00" u="1"/>
        <d v="2010-09-11T00:00:00" u="1"/>
        <d v="2011-09-11T00:00:00" u="1"/>
        <d v="2013-09-11T00:00:00" u="1"/>
        <d v="2014-09-11T00:00:00" u="1"/>
        <d v="2010-05-22T00:00:00" u="1"/>
        <d v="2011-05-22T00:00:00" u="1"/>
        <d v="2012-05-22T00:00:00" u="1"/>
        <d v="2013-05-22T00:00:00" u="1"/>
        <d v="2014-05-22T00:00:00" u="1"/>
        <d v="2015-05-22T00:00:00" u="1"/>
        <d v="2010-10-11T00:00:00" u="1"/>
        <d v="2011-10-11T00:00:00" u="1"/>
        <d v="2013-10-11T00:00:00" u="1"/>
        <d v="2010-06-22T00:00:00" u="1"/>
        <d v="2011-06-22T00:00:00" u="1"/>
        <d v="2012-06-22T00:00:00" u="1"/>
        <d v="2013-06-22T00:00:00" u="1"/>
        <d v="2014-06-22T00:00:00" u="1"/>
        <d v="2009-11-11T00:00:00" u="1"/>
        <d v="2010-11-11T00:00:00" u="1"/>
        <d v="2011-11-11T00:00:00" u="1"/>
        <d v="2013-11-11T00:00:00" u="1"/>
        <d v="2014-11-11T00:00:00" u="1"/>
        <d v="2010-07-22T00:00:00" u="1"/>
        <d v="2015-11-11T00:00:00" u="1"/>
        <d v="2012-07-22T00:00:00" u="1"/>
        <d v="2013-07-22T00:00:00" u="1"/>
        <d v="2014-07-22T00:00:00" u="1"/>
        <d v="2009-12-11T00:00:00" u="1"/>
        <d v="2010-12-11T00:00:00" u="1"/>
        <d v="2011-12-11T00:00:00" u="1"/>
        <d v="2013-12-11T00:00:00" u="1"/>
        <d v="2014-12-11T00:00:00" u="1"/>
        <d v="2010-08-22T00:00:00" u="1"/>
        <d v="2015-12-11T00:00:00" u="1"/>
        <d v="2011-08-22T00:00:00" u="1"/>
        <d v="2012-08-22T00:00:00" u="1"/>
        <d v="2013-08-22T00:00:00" u="1"/>
        <d v="2014-08-22T00:00:00" u="1"/>
        <d v="2010-01-01T00:00:00" u="1"/>
        <d v="2011-01-01T00:00:00" u="1"/>
        <d v="2012-01-01T00:00:00" u="1"/>
        <d v="2013-01-01T00:00:00" u="1"/>
        <d v="2014-01-01T00:00:00" u="1"/>
        <d v="2015-01-01T00:00:00" u="1"/>
        <d v="2016-01-01T00:00:00" u="1"/>
        <d v="2010-09-22T00:00:00" u="1"/>
        <d v="2011-09-22T00:00:00" u="1"/>
        <d v="2013-09-22T00:00:00" u="1"/>
        <d v="2014-09-22T00:00:00" u="1"/>
        <d v="2012-02-01T00:00:00" u="1"/>
        <d v="2013-02-01T00:00:00" u="1"/>
        <d v="2015-02-01T00:00:00" u="1"/>
        <d v="2016-02-01T00:00:00" u="1"/>
        <d v="2010-10-22T00:00:00" u="1"/>
        <d v="2011-10-22T00:00:00" u="1"/>
        <d v="2013-10-22T00:00:00" u="1"/>
        <d v="2010-03-01T00:00:00" u="1"/>
        <d v="2011-03-01T00:00:00" u="1"/>
        <d v="2012-03-01T00:00:00" u="1"/>
        <d v="2013-03-01T00:00:00" u="1"/>
        <d v="2014-03-01T00:00:00" u="1"/>
        <d v="2015-03-01T00:00:00" u="1"/>
        <d v="2016-03-01T00:00:00" u="1"/>
        <d v="2009-11-22T00:00:00" u="1"/>
        <d v="2010-11-22T00:00:00" u="1"/>
        <d v="2011-11-22T00:00:00" u="1"/>
        <d v="2013-11-22T00:00:00" u="1"/>
        <d v="2014-11-22T00:00:00" u="1"/>
        <d v="2015-11-22T00:00:00" u="1"/>
        <d v="2010-04-01T00:00:00" u="1"/>
        <d v="2011-04-01T00:00:00" u="1"/>
        <d v="2012-04-01T00:00:00" u="1"/>
        <d v="2013-04-01T00:00:00" u="1"/>
        <d v="2014-04-01T00:00:00" u="1"/>
        <d v="2015-04-01T00:00:00" u="1"/>
        <d v="2009-12-22T00:00:00" u="1"/>
        <d v="2010-12-22T00:00:00" u="1"/>
        <d v="2011-12-22T00:00:00" u="1"/>
        <d v="2013-12-22T00:00:00" u="1"/>
        <d v="2014-12-22T00:00:00" u="1"/>
        <d v="2015-12-22T00:00:00" u="1"/>
        <d v="2010-05-01T00:00:00" u="1"/>
        <d v="2011-05-01T00:00:00" u="1"/>
        <d v="2012-05-01T00:00:00" u="1"/>
        <d v="2013-05-01T00:00:00" u="1"/>
        <d v="2014-05-01T00:00:00" u="1"/>
        <d v="2010-01-12T00:00:00" u="1"/>
        <d v="2015-05-01T00:00:00" u="1"/>
        <d v="2011-01-12T00:00:00" u="1"/>
        <d v="2012-01-12T00:00:00" u="1"/>
        <d v="2013-01-12T00:00:00" u="1"/>
        <d v="2014-01-12T00:00:00" u="1"/>
        <d v="2015-01-12T00:00:00" u="1"/>
        <d v="2016-01-12T00:00:00" u="1"/>
        <d v="2010-06-01T00:00:00" u="1"/>
        <d v="2011-06-01T00:00:00" u="1"/>
        <d v="2012-06-01T00:00:00" u="1"/>
        <d v="2013-06-01T00:00:00" u="1"/>
        <d v="2014-06-01T00:00:00" u="1"/>
        <d v="2012-02-12T00:00:00" u="1"/>
        <d v="2013-02-12T00:00:00" u="1"/>
        <d v="2015-02-12T00:00:00" u="1"/>
        <d v="2016-02-12T00:00:00" u="1"/>
        <d v="2010-07-01T00:00:00" u="1"/>
        <d v="2011-07-01T00:00:00" u="1"/>
        <d v="2012-07-01T00:00:00" u="1"/>
        <d v="2013-07-01T00:00:00" u="1"/>
        <d v="2014-07-01T00:00:00" u="1"/>
        <d v="2010-03-12T00:00:00" u="1"/>
        <d v="2011-03-12T00:00:00" u="1"/>
        <d v="2012-03-12T00:00:00" u="1"/>
        <d v="2013-03-12T00:00:00" u="1"/>
        <d v="2014-03-12T00:00:00" u="1"/>
        <d v="2015-03-12T00:00:00" u="1"/>
        <d v="2016-03-12T00:00:00" u="1"/>
        <d v="2010-08-01T00:00:00" u="1"/>
        <d v="2011-08-01T00:00:00" u="1"/>
        <d v="2012-08-01T00:00:00" u="1"/>
        <d v="2013-08-01T00:00:00" u="1"/>
        <d v="2014-08-01T00:00:00" u="1"/>
        <d v="2010-04-12T00:00:00" u="1"/>
        <d v="2011-04-12T00:00:00" u="1"/>
        <d v="2012-04-12T00:00:00" u="1"/>
        <d v="2013-04-12T00:00:00" u="1"/>
        <d v="2014-04-12T00:00:00" u="1"/>
        <d v="2015-04-12T00:00:00" u="1"/>
        <d v="2010-09-01T00:00:00" u="1"/>
        <d v="2011-09-01T00:00:00" u="1"/>
        <d v="2013-09-01T00:00:00" u="1"/>
        <d v="2014-09-01T00:00:00" u="1"/>
        <d v="2010-05-12T00:00:00" u="1"/>
        <d v="2011-05-12T00:00:00" u="1"/>
        <d v="2012-05-12T00:00:00" u="1"/>
        <d v="2013-05-12T00:00:00" u="1"/>
        <d v="2014-05-12T00:00:00" u="1"/>
        <d v="2010-01-23T00:00:00" u="1"/>
        <d v="2015-05-12T00:00:00" u="1"/>
        <d v="2011-01-23T00:00:00" u="1"/>
        <d v="2012-01-23T00:00:00" u="1"/>
        <d v="2013-01-23T00:00:00" u="1"/>
        <d v="2014-01-23T00:00:00" u="1"/>
        <d v="2015-01-23T00:00:00" u="1"/>
        <d v="2016-01-23T00:00:00" u="1"/>
        <d v="2010-10-01T00:00:00" u="1"/>
        <d v="2011-10-01T00:00:00" u="1"/>
        <d v="2013-10-01T00:00:00" u="1"/>
        <d v="2014-10-01T00:00:00" u="1"/>
        <d v="2010-06-12T00:00:00" u="1"/>
        <d v="2011-06-12T00:00:00" u="1"/>
        <d v="2012-06-12T00:00:00" u="1"/>
        <d v="2013-06-12T00:00:00" u="1"/>
        <d v="2014-06-12T00:00:00" u="1"/>
        <d v="2012-02-23T00:00:00" u="1"/>
        <d v="2013-02-23T00:00:00" u="1"/>
        <d v="2015-02-23T00:00:00" u="1"/>
        <d v="2016-02-23T00:00:00" u="1"/>
        <d v="2009-11-01T00:00:00" u="1"/>
        <d v="2010-11-01T00:00:00" u="1"/>
        <d v="2011-11-01T00:00:00" u="1"/>
        <d v="2013-11-01T00:00:00" u="1"/>
        <d v="2014-11-01T00:00:00" u="1"/>
        <d v="2010-07-12T00:00:00" u="1"/>
        <d v="2015-11-01T00:00:00" u="1"/>
        <d v="2012-07-12T00:00:00" u="1"/>
        <d v="2013-07-12T00:00:00" u="1"/>
        <d v="2014-07-12T00:00:00" u="1"/>
        <d v="2010-03-23T00:00:00" u="1"/>
        <d v="2011-03-23T00:00:00" u="1"/>
        <d v="2012-03-23T00:00:00" u="1"/>
        <d v="2013-03-23T00:00:00" u="1"/>
        <d v="2014-03-23T00:00:00" u="1"/>
        <d v="2015-03-23T00:00:00" u="1"/>
        <d v="2016-03-23T00:00:00" u="1"/>
        <d v="2009-12-01T00:00:00" u="1"/>
        <d v="2010-12-01T00:00:00" u="1"/>
        <d v="2011-12-01T00:00:00" u="1"/>
        <d v="2013-12-01T00:00:00" u="1"/>
        <d v="2014-12-01T00:00:00" u="1"/>
        <d v="2010-08-12T00:00:00" u="1"/>
        <d v="2015-12-01T00:00:00" u="1"/>
        <d v="2011-08-12T00:00:00" u="1"/>
        <d v="2012-08-12T00:00:00" u="1"/>
        <d v="2013-08-12T00:00:00" u="1"/>
        <d v="2014-08-12T00:00:00" u="1"/>
        <d v="2010-04-23T00:00:00" u="1"/>
        <d v="2011-04-23T00:00:00" u="1"/>
        <d v="2012-04-23T00:00:00" u="1"/>
        <d v="2013-04-23T00:00:00" u="1"/>
        <d v="2014-04-23T00:00:00" u="1"/>
        <d v="2015-04-23T00:00:00" u="1"/>
        <d v="2010-09-12T00:00:00" u="1"/>
        <d v="2011-09-12T00:00:00" u="1"/>
        <d v="2013-09-12T00:00:00" u="1"/>
        <d v="2014-09-12T00:00:00" u="1"/>
        <d v="2010-05-23T00:00:00" u="1"/>
        <d v="2011-05-23T00:00:00" u="1"/>
        <d v="2012-05-23T00:00:00" u="1"/>
        <d v="2013-05-23T00:00:00" u="1"/>
        <d v="2014-05-23T00:00:00" u="1"/>
        <d v="2015-05-23T00:00:00" u="1"/>
        <d v="2010-10-12T00:00:00" u="1"/>
        <d v="2011-10-12T00:00:00" u="1"/>
        <d v="2013-10-12T00:00:00" u="1"/>
        <d v="2010-06-23T00:00:00" u="1"/>
        <d v="2011-06-23T00:00:00" u="1"/>
        <d v="2012-06-23T00:00:00" u="1"/>
        <d v="2013-06-23T00:00:00" u="1"/>
        <d v="2014-06-23T00:00:00" u="1"/>
        <d v="2009-11-12T00:00:00" u="1"/>
        <d v="2010-11-12T00:00:00" u="1"/>
        <d v="2011-11-12T00:00:00" u="1"/>
        <d v="2013-11-12T00:00:00" u="1"/>
        <d v="2014-11-12T00:00:00" u="1"/>
        <d v="2010-07-23T00:00:00" u="1"/>
        <d v="2015-11-12T00:00:00" u="1"/>
        <d v="2012-07-23T00:00:00" u="1"/>
        <d v="2013-07-23T00:00:00" u="1"/>
        <d v="2014-07-23T00:00:00" u="1"/>
        <d v="2009-12-12T00:00:00" u="1"/>
        <d v="2010-12-12T00:00:00" u="1"/>
        <d v="2011-12-12T00:00:00" u="1"/>
        <d v="2013-12-12T00:00:00" u="1"/>
        <d v="2014-12-12T00:00:00" u="1"/>
        <d v="2010-08-23T00:00:00" u="1"/>
        <d v="2015-12-12T00:00:00" u="1"/>
        <d v="2011-08-23T00:00:00" u="1"/>
        <d v="2012-08-23T00:00:00" u="1"/>
        <d v="2013-08-23T00:00:00" u="1"/>
        <d v="2014-08-23T00:00:00" u="1"/>
        <d v="2010-01-02T00:00:00" u="1"/>
        <d v="2011-01-02T00:00:00" u="1"/>
        <d v="2012-01-02T00:00:00" u="1"/>
        <d v="2013-01-02T00:00:00" u="1"/>
        <d v="2014-01-02T00:00:00" u="1"/>
        <d v="2015-01-02T00:00:00" u="1"/>
        <d v="2016-01-02T00:00:00" u="1"/>
        <d v="2010-09-23T00:00:00" u="1"/>
        <d v="2011-09-23T00:00:00" u="1"/>
        <d v="2013-09-23T00:00:00" u="1"/>
        <d v="2014-09-23T00:00:00" u="1"/>
        <d v="2012-02-02T00:00:00" u="1"/>
        <d v="2013-02-02T00:00:00" u="1"/>
        <d v="2015-02-02T00:00:00" u="1"/>
        <d v="2016-02-02T00:00:00" u="1"/>
        <d v="2010-10-23T00:00:00" u="1"/>
        <d v="2011-10-23T00:00:00" u="1"/>
        <d v="2013-10-23T00:00:00" u="1"/>
        <d v="2010-03-02T00:00:00" u="1"/>
        <d v="2011-03-02T00:00:00" u="1"/>
        <d v="2012-03-02T00:00:00" u="1"/>
        <d v="2013-03-02T00:00:00" u="1"/>
        <d v="2014-03-02T00:00:00" u="1"/>
        <d v="2015-03-02T00:00:00" u="1"/>
        <d v="2016-03-02T00:00:00" u="1"/>
        <d v="2009-11-23T00:00:00" u="1"/>
        <d v="2010-11-23T00:00:00" u="1"/>
        <d v="2011-11-23T00:00:00" u="1"/>
        <d v="2013-11-23T00:00:00" u="1"/>
        <d v="2014-11-23T00:00:00" u="1"/>
        <d v="2015-11-23T00:00:00" u="1"/>
        <d v="2010-04-02T00:00:00" u="1"/>
        <d v="2011-04-02T00:00:00" u="1"/>
        <d v="2012-04-02T00:00:00" u="1"/>
        <d v="2013-04-02T00:00:00" u="1"/>
        <d v="2014-04-02T00:00:00" u="1"/>
        <d v="2015-04-02T00:00:00" u="1"/>
        <d v="2009-12-23T00:00:00" u="1"/>
        <d v="2010-12-23T00:00:00" u="1"/>
        <d v="2011-12-23T00:00:00" u="1"/>
        <d v="2013-12-23T00:00:00" u="1"/>
        <d v="2014-12-23T00:00:00" u="1"/>
        <d v="2015-12-23T00:00:00" u="1"/>
        <d v="2010-05-02T00:00:00" u="1"/>
        <d v="2011-05-02T00:00:00" u="1"/>
        <d v="2012-05-02T00:00:00" u="1"/>
        <d v="2013-05-02T00:00:00" u="1"/>
        <d v="2014-05-02T00:00:00" u="1"/>
        <d v="2010-01-13T00:00:00" u="1"/>
        <d v="2015-05-02T00:00:00" u="1"/>
        <d v="2011-01-13T00:00:00" u="1"/>
        <d v="2012-01-13T00:00:00" u="1"/>
        <d v="2013-01-13T00:00:00" u="1"/>
        <d v="2014-01-13T00:00:00" u="1"/>
        <d v="2015-01-13T00:00:00" u="1"/>
        <d v="2016-01-13T00:00:00" u="1"/>
        <d v="2010-06-02T00:00:00" u="1"/>
        <d v="2011-06-02T00:00:00" u="1"/>
        <d v="2012-06-02T00:00:00" u="1"/>
        <d v="2013-06-02T00:00:00" u="1"/>
        <d v="2014-06-02T00:00:00" u="1"/>
        <d v="2012-02-13T00:00:00" u="1"/>
        <d v="2013-02-13T00:00:00" u="1"/>
        <d v="2015-02-13T00:00:00" u="1"/>
        <d v="2016-02-13T00:00:00" u="1"/>
        <d v="2010-07-02T00:00:00" u="1"/>
        <d v="2012-07-02T00:00:00" u="1"/>
        <d v="2013-07-02T00:00:00" u="1"/>
        <d v="2014-07-02T00:00:00" u="1"/>
        <d v="2010-03-13T00:00:00" u="1"/>
        <d v="2011-03-13T00:00:00" u="1"/>
        <d v="2012-03-13T00:00:00" u="1"/>
        <d v="2013-03-13T00:00:00" u="1"/>
        <d v="2014-03-13T00:00:00" u="1"/>
        <d v="2015-03-13T00:00:00" u="1"/>
        <d v="2016-03-13T00:00:00" u="1"/>
        <d v="2010-08-02T00:00:00" u="1"/>
        <d v="2011-08-02T00:00:00" u="1"/>
        <d v="2012-08-02T00:00:00" u="1"/>
        <d v="2013-08-02T00:00:00" u="1"/>
        <d v="2014-08-02T00:00:00" u="1"/>
        <d v="2010-04-13T00:00:00" u="1"/>
        <d v="2011-04-13T00:00:00" u="1"/>
        <d v="2012-04-13T00:00:00" u="1"/>
        <d v="2013-04-13T00:00:00" u="1"/>
        <d v="2014-04-13T00:00:00" u="1"/>
        <d v="2015-04-13T00:00:00" u="1"/>
        <d v="2010-09-02T00:00:00" u="1"/>
        <d v="2011-09-02T00:00:00" u="1"/>
        <d v="2013-09-02T00:00:00" u="1"/>
        <d v="2014-09-02T00:00:00" u="1"/>
        <d v="2010-05-13T00:00:00" u="1"/>
        <d v="2011-05-13T00:00:00" u="1"/>
        <d v="2012-05-13T00:00:00" u="1"/>
        <d v="2013-05-13T00:00:00" u="1"/>
        <d v="2014-05-13T00:00:00" u="1"/>
        <d v="2010-01-24T00:00:00" u="1"/>
        <d v="2015-05-13T00:00:00" u="1"/>
        <d v="2011-01-24T00:00:00" u="1"/>
        <d v="2012-01-24T00:00:00" u="1"/>
        <d v="2013-01-24T00:00:00" u="1"/>
        <d v="2014-01-24T00:00:00" u="1"/>
        <d v="2015-01-24T00:00:00" u="1"/>
        <d v="2016-01-24T00:00:00" u="1"/>
        <d v="2010-10-02T00:00:00" u="1"/>
        <d v="2011-10-02T00:00:00" u="1"/>
        <d v="2013-10-02T00:00:00" u="1"/>
        <d v="2010-06-13T00:00:00" u="1"/>
        <d v="2011-06-13T00:00:00" u="1"/>
        <d v="2012-06-13T00:00:00" u="1"/>
        <d v="2013-06-13T00:00:00" u="1"/>
        <d v="2014-06-13T00:00:00" u="1"/>
        <d v="2012-02-24T00:00:00" u="1"/>
        <d v="2013-02-24T00:00:00" u="1"/>
        <d v="2015-02-24T00:00:00" u="1"/>
        <d v="2016-02-24T00:00:00" u="1"/>
        <d v="2009-11-02T00:00:00" u="1"/>
        <d v="2010-11-02T00:00:00" u="1"/>
        <d v="2011-11-02T00:00:00" u="1"/>
        <d v="2013-11-02T00:00:00" u="1"/>
        <d v="2014-11-02T00:00:00" u="1"/>
        <d v="2010-07-13T00:00:00" u="1"/>
        <d v="2015-11-02T00:00:00" u="1"/>
        <d v="2012-07-13T00:00:00" u="1"/>
        <d v="2013-07-13T00:00:00" u="1"/>
        <d v="2014-07-13T00:00:00" u="1"/>
        <d v="2010-03-24T00:00:00" u="1"/>
        <d v="2011-03-24T00:00:00" u="1"/>
        <d v="2012-03-24T00:00:00" u="1"/>
        <d v="2013-03-24T00:00:00" u="1"/>
        <d v="2014-03-24T00:00:00" u="1"/>
        <d v="2015-03-24T00:00:00" u="1"/>
        <d v="2016-03-24T00:00:00" u="1"/>
        <d v="2009-12-02T00:00:00" u="1"/>
        <d v="2010-12-02T00:00:00" u="1"/>
        <d v="2011-12-02T00:00:00" u="1"/>
        <d v="2013-12-02T00:00:00" u="1"/>
        <d v="2014-12-02T00:00:00" u="1"/>
        <d v="2010-08-13T00:00:00" u="1"/>
        <d v="2015-12-02T00:00:00" u="1"/>
        <d v="2011-08-13T00:00:00" u="1"/>
        <d v="2012-08-13T00:00:00" u="1"/>
        <d v="2013-08-13T00:00:00" u="1"/>
        <d v="2014-08-13T00:00:00" u="1"/>
        <d v="2010-04-24T00:00:00" u="1"/>
        <d v="2011-04-24T00:00:00" u="1"/>
        <d v="2012-04-24T00:00:00" u="1"/>
        <d v="2013-04-24T00:00:00" u="1"/>
        <d v="2014-04-24T00:00:00" u="1"/>
        <d v="2015-04-24T00:00:00" u="1"/>
        <d v="2010-09-13T00:00:00" u="1"/>
        <d v="2011-09-13T00:00:00" u="1"/>
        <d v="2013-09-13T00:00:00" u="1"/>
        <d v="2014-09-13T00:00:00" u="1"/>
        <d v="2010-05-24T00:00:00" u="1"/>
        <d v="2011-05-24T00:00:00" u="1"/>
        <d v="2012-05-24T00:00:00" u="1"/>
        <d v="2013-05-24T00:00:00" u="1"/>
        <d v="2014-05-24T00:00:00" u="1"/>
        <d v="2015-05-24T00:00:00" u="1"/>
        <d v="2010-10-13T00:00:00" u="1"/>
        <d v="2011-10-13T00:00:00" u="1"/>
        <d v="2013-10-13T00:00:00" u="1"/>
        <d v="2010-06-24T00:00:00" u="1"/>
        <d v="2011-06-24T00:00:00" u="1"/>
        <d v="2012-06-24T00:00:00" u="1"/>
        <d v="2013-06-24T00:00:00" u="1"/>
        <d v="2014-06-24T00:00:00" u="1"/>
        <d v="2009-11-13T00:00:00" u="1"/>
        <d v="2010-11-13T00:00:00" u="1"/>
        <d v="2011-11-13T00:00:00" u="1"/>
        <d v="2013-11-13T00:00:00" u="1"/>
        <d v="2014-11-13T00:00:00" u="1"/>
        <d v="2010-07-24T00:00:00" u="1"/>
        <d v="2015-11-13T00:00:00" u="1"/>
        <d v="2012-07-24T00:00:00" u="1"/>
        <d v="2013-07-24T00:00:00" u="1"/>
        <d v="2014-07-24T00:00:00" u="1"/>
        <d v="2009-12-13T00:00:00" u="1"/>
        <d v="2010-12-13T00:00:00" u="1"/>
        <d v="2011-12-13T00:00:00" u="1"/>
        <d v="2013-12-13T00:00:00" u="1"/>
        <d v="2014-12-13T00:00:00" u="1"/>
        <d v="2010-08-24T00:00:00" u="1"/>
        <d v="2015-12-13T00:00:00" u="1"/>
        <d v="2011-08-24T00:00:00" u="1"/>
        <d v="2012-08-24T00:00:00" u="1"/>
        <d v="2013-08-24T00:00:00" u="1"/>
        <d v="2014-08-24T00:00:00" u="1"/>
        <d v="2010-01-03T00:00:00" u="1"/>
        <d v="2011-01-03T00:00:00" u="1"/>
        <d v="2012-01-03T00:00:00" u="1"/>
        <d v="2013-01-03T00:00:00" u="1"/>
        <d v="2014-01-03T00:00:00" u="1"/>
        <d v="2015-01-03T00:00:00" u="1"/>
        <d v="2016-01-03T00:00:00" u="1"/>
        <d v="2010-09-24T00:00:00" u="1"/>
        <d v="2011-09-24T00:00:00" u="1"/>
        <d v="2013-09-24T00:00:00" u="1"/>
        <d v="2014-09-24T00:00:00" u="1"/>
        <d v="2012-02-03T00:00:00" u="1"/>
        <d v="2013-02-03T00:00:00" u="1"/>
        <d v="2015-02-03T00:00:00" u="1"/>
        <d v="2016-02-03T00:00:00" u="1"/>
        <d v="2010-10-24T00:00:00" u="1"/>
        <d v="2011-10-24T00:00:00" u="1"/>
        <d v="2013-10-24T00:00:00" u="1"/>
        <d v="2010-03-03T00:00:00" u="1"/>
        <d v="2011-03-03T00:00:00" u="1"/>
        <d v="2012-03-03T00:00:00" u="1"/>
        <d v="2013-03-03T00:00:00" u="1"/>
        <d v="2014-03-03T00:00:00" u="1"/>
        <d v="2015-03-03T00:00:00" u="1"/>
        <d v="2016-03-03T00:00:00" u="1"/>
        <d v="2009-11-24T00:00:00" u="1"/>
        <d v="2010-11-24T00:00:00" u="1"/>
        <d v="2011-11-24T00:00:00" u="1"/>
        <d v="2013-11-24T00:00:00" u="1"/>
        <d v="2014-11-24T00:00:00" u="1"/>
        <d v="2015-11-24T00:00:00" u="1"/>
        <d v="2010-04-03T00:00:00" u="1"/>
        <d v="2011-04-03T00:00:00" u="1"/>
        <d v="2012-04-03T00:00:00" u="1"/>
        <d v="2013-04-03T00:00:00" u="1"/>
        <d v="2014-04-03T00:00:00" u="1"/>
        <d v="2015-04-03T00:00:00" u="1"/>
        <d v="2009-12-24T00:00:00" u="1"/>
        <d v="2010-12-24T00:00:00" u="1"/>
        <d v="2011-12-24T00:00:00" u="1"/>
        <d v="2013-12-24T00:00:00" u="1"/>
        <d v="2014-12-24T00:00:00" u="1"/>
        <d v="2015-12-24T00:00:00" u="1"/>
        <d v="2010-05-03T00:00:00" u="1"/>
        <d v="2011-05-03T00:00:00" u="1"/>
        <d v="2012-05-03T00:00:00" u="1"/>
        <d v="2013-05-03T00:00:00" u="1"/>
        <d v="2014-05-03T00:00:00" u="1"/>
        <d v="2010-01-14T00:00:00" u="1"/>
        <d v="2015-05-03T00:00:00" u="1"/>
        <d v="2011-01-14T00:00:00" u="1"/>
        <d v="2012-01-14T00:00:00" u="1"/>
        <d v="2013-01-14T00:00:00" u="1"/>
        <d v="2014-01-14T00:00:00" u="1"/>
        <d v="2015-01-14T00:00:00" u="1"/>
        <d v="2016-01-14T00:00:00" u="1"/>
        <d v="2010-06-03T00:00:00" u="1"/>
        <d v="2011-06-03T00:00:00" u="1"/>
        <d v="2012-06-03T00:00:00" u="1"/>
        <d v="2013-06-03T00:00:00" u="1"/>
        <d v="2014-06-03T00:00:00" u="1"/>
        <d v="2012-02-14T00:00:00" u="1"/>
        <d v="2013-02-14T00:00:00" u="1"/>
        <d v="2015-02-14T00:00:00" u="1"/>
        <d v="2016-02-14T00:00:00" u="1"/>
        <d v="2010-07-03T00:00:00" u="1"/>
        <d v="2012-07-03T00:00:00" u="1"/>
        <d v="2013-07-03T00:00:00" u="1"/>
        <d v="2014-07-03T00:00:00" u="1"/>
        <d v="2010-03-14T00:00:00" u="1"/>
        <d v="2011-03-14T00:00:00" u="1"/>
        <d v="2012-03-14T00:00:00" u="1"/>
        <d v="2013-03-14T00:00:00" u="1"/>
        <d v="2014-03-14T00:00:00" u="1"/>
        <d v="2015-03-14T00:00:00" u="1"/>
        <d v="2016-03-14T00:00:00" u="1"/>
        <d v="2010-08-03T00:00:00" u="1"/>
        <d v="2011-08-03T00:00:00" u="1"/>
        <d v="2012-08-03T00:00:00" u="1"/>
        <d v="2013-08-03T00:00:00" u="1"/>
        <d v="2014-08-03T00:00:00" u="1"/>
        <d v="2010-04-14T00:00:00" u="1"/>
        <d v="2011-04-14T00:00:00" u="1"/>
        <d v="2012-04-14T00:00:00" u="1"/>
        <d v="2013-04-14T00:00:00" u="1"/>
        <d v="2014-04-14T00:00:00" u="1"/>
        <d v="2015-04-14T00:00:00" u="1"/>
        <d v="2010-09-03T00:00:00" u="1"/>
        <d v="2011-09-03T00:00:00" u="1"/>
        <d v="2013-09-03T00:00:00" u="1"/>
        <d v="2014-09-03T00:00:00" u="1"/>
        <d v="2010-05-14T00:00:00" u="1"/>
        <d v="2011-05-14T00:00:00" u="1"/>
        <d v="2012-05-14T00:00:00" u="1"/>
        <d v="2013-05-14T00:00:00" u="1"/>
        <d v="2014-05-14T00:00:00" u="1"/>
        <d v="2010-01-25T00:00:00" u="1"/>
        <d v="2015-05-14T00:00:00" u="1"/>
        <d v="2011-01-25T00:00:00" u="1"/>
        <d v="2012-01-25T00:00:00" u="1"/>
        <d v="2013-01-25T00:00:00" u="1"/>
        <d v="2014-01-25T00:00:00" u="1"/>
        <d v="2015-01-25T00:00:00" u="1"/>
        <d v="2016-01-25T00:00:00" u="1"/>
        <d v="2010-10-03T00:00:00" u="1"/>
        <d v="2011-10-03T00:00:00" u="1"/>
        <d v="2013-10-03T00:00:00" u="1"/>
        <d v="2010-06-14T00:00:00" u="1"/>
        <d v="2011-06-14T00:00:00" u="1"/>
        <d v="2012-06-14T00:00:00" u="1"/>
        <d v="2013-06-14T00:00:00" u="1"/>
        <d v="2014-06-14T00:00:00" u="1"/>
        <d v="2012-02-25T00:00:00" u="1"/>
        <d v="2013-02-25T00:00:00" u="1"/>
        <d v="2015-02-25T00:00:00" u="1"/>
        <d v="2016-02-25T00:00:00" u="1"/>
        <d v="2009-11-03T00:00:00" u="1"/>
        <d v="2010-11-03T00:00:00" u="1"/>
        <d v="2011-11-03T00:00:00" u="1"/>
        <d v="2013-11-03T00:00:00" u="1"/>
        <d v="2014-11-03T00:00:00" u="1"/>
        <d v="2010-07-14T00:00:00" u="1"/>
        <d v="2015-11-03T00:00:00" u="1"/>
        <d v="2012-07-14T00:00:00" u="1"/>
        <d v="2013-07-14T00:00:00" u="1"/>
        <d v="2014-07-14T00:00:00" u="1"/>
        <d v="2010-03-25T00:00:00" u="1"/>
        <d v="2011-03-25T00:00:00" u="1"/>
        <d v="2012-03-25T00:00:00" u="1"/>
        <d v="2013-03-25T00:00:00" u="1"/>
        <d v="2014-03-25T00:00:00" u="1"/>
        <d v="2015-03-25T00:00:00" u="1"/>
        <d v="2016-03-25T00:00:00" u="1"/>
        <d v="2009-12-03T00:00:00" u="1"/>
        <d v="2010-12-03T00:00:00" u="1"/>
        <d v="2011-12-03T00:00:00" u="1"/>
        <d v="2013-12-03T00:00:00" u="1"/>
        <d v="2014-12-03T00:00:00" u="1"/>
        <d v="2010-08-14T00:00:00" u="1"/>
        <d v="2015-12-03T00:00:00" u="1"/>
        <d v="2011-08-14T00:00:00" u="1"/>
        <d v="2012-08-14T00:00:00" u="1"/>
        <d v="2013-08-14T00:00:00" u="1"/>
        <d v="2014-08-14T00:00:00" u="1"/>
        <d v="2010-04-25T00:00:00" u="1"/>
        <d v="2011-04-25T00:00:00" u="1"/>
        <d v="2012-04-25T00:00:00" u="1"/>
        <d v="2013-04-25T00:00:00" u="1"/>
        <d v="2014-04-25T00:00:00" u="1"/>
        <d v="2015-04-25T00:00:00" u="1"/>
        <d v="2010-09-14T00:00:00" u="1"/>
        <d v="2011-09-14T00:00:00" u="1"/>
        <d v="2013-09-14T00:00:00" u="1"/>
        <d v="2014-09-14T00:00:00" u="1"/>
        <d v="2010-05-25T00:00:00" u="1"/>
        <d v="2011-05-25T00:00:00" u="1"/>
        <d v="2012-05-25T00:00:00" u="1"/>
        <d v="2013-05-25T00:00:00" u="1"/>
        <d v="2014-05-25T00:00:00" u="1"/>
        <d v="2015-05-25T00:00:00" u="1"/>
        <d v="2010-10-14T00:00:00" u="1"/>
        <d v="2011-10-14T00:00:00" u="1"/>
        <d v="2013-10-14T00:00:00" u="1"/>
        <d v="2010-06-25T00:00:00" u="1"/>
        <d v="2011-06-25T00:00:00" u="1"/>
        <d v="2012-06-25T00:00:00" u="1"/>
        <d v="2013-06-25T00:00:00" u="1"/>
        <d v="2014-06-25T00:00:00" u="1"/>
        <d v="2009-11-14T00:00:00" u="1"/>
        <d v="2010-11-14T00:00:00" u="1"/>
        <d v="2011-11-14T00:00:00" u="1"/>
        <d v="2013-11-14T00:00:00" u="1"/>
        <d v="2014-11-14T00:00:00" u="1"/>
        <d v="2010-07-25T00:00:00" u="1"/>
        <d v="2015-11-14T00:00:00" u="1"/>
        <d v="2012-07-25T00:00:00" u="1"/>
        <d v="2013-07-25T00:00:00" u="1"/>
        <d v="2014-07-25T00:00:00" u="1"/>
        <d v="2009-12-14T00:00:00" u="1"/>
        <d v="2010-12-14T00:00:00" u="1"/>
        <d v="2011-12-14T00:00:00" u="1"/>
        <d v="2013-12-14T00:00:00" u="1"/>
        <d v="2014-12-14T00:00:00" u="1"/>
        <d v="2010-08-25T00:00:00" u="1"/>
        <d v="2015-12-14T00:00:00" u="1"/>
        <d v="2011-08-25T00:00:00" u="1"/>
        <d v="2012-08-25T00:00:00" u="1"/>
        <d v="2013-08-25T00:00:00" u="1"/>
        <d v="2014-08-25T00:00:00" u="1"/>
        <d v="2010-01-04T00:00:00" u="1"/>
        <d v="2011-01-04T00:00:00" u="1"/>
        <d v="2012-01-04T00:00:00" u="1"/>
        <d v="2013-01-04T00:00:00" u="1"/>
        <d v="2014-01-04T00:00:00" u="1"/>
        <d v="2015-01-04T00:00:00" u="1"/>
        <d v="2016-01-04T00:00:00" u="1"/>
        <d v="2010-09-25T00:00:00" u="1"/>
        <d v="2011-09-25T00:00:00" u="1"/>
        <d v="2013-09-25T00:00:00" u="1"/>
        <d v="2014-09-25T00:00:00" u="1"/>
        <d v="2012-02-04T00:00:00" u="1"/>
        <d v="2013-02-04T00:00:00" u="1"/>
        <d v="2015-02-04T00:00:00" u="1"/>
        <d v="2016-02-04T00:00:00" u="1"/>
        <d v="2010-10-25T00:00:00" u="1"/>
        <d v="2011-10-25T00:00:00" u="1"/>
        <d v="2013-10-25T00:00:00" u="1"/>
        <d v="2010-03-04T00:00:00" u="1"/>
        <d v="2011-03-04T00:00:00" u="1"/>
        <d v="2012-03-04T00:00:00" u="1"/>
        <d v="2013-03-04T00:00:00" u="1"/>
        <d v="2014-03-04T00:00:00" u="1"/>
        <d v="2015-03-04T00:00:00" u="1"/>
        <d v="2016-03-04T00:00:00" u="1"/>
        <d v="2009-11-25T00:00:00" u="1"/>
        <d v="2010-11-25T00:00:00" u="1"/>
        <d v="2011-11-25T00:00:00" u="1"/>
        <d v="2013-11-25T00:00:00" u="1"/>
        <d v="2014-11-25T00:00:00" u="1"/>
        <d v="2015-11-25T00:00:00" u="1"/>
        <d v="2010-04-04T00:00:00" u="1"/>
        <d v="2011-04-04T00:00:00" u="1"/>
        <d v="2012-04-04T00:00:00" u="1"/>
        <d v="2013-04-04T00:00:00" u="1"/>
        <d v="2014-04-04T00:00:00" u="1"/>
        <d v="2015-04-04T00:00:00" u="1"/>
        <d v="2009-12-25T00:00:00" u="1"/>
        <d v="2010-12-25T00:00:00" u="1"/>
        <d v="2011-12-25T00:00:00" u="1"/>
        <d v="2013-12-25T00:00:00" u="1"/>
        <d v="2014-12-25T00:00:00" u="1"/>
        <d v="2015-12-25T00:00:00" u="1"/>
        <d v="2010-05-04T00:00:00" u="1"/>
        <d v="2011-05-04T00:00:00" u="1"/>
        <d v="2012-05-04T00:00:00" u="1"/>
        <d v="2013-05-04T00:00:00" u="1"/>
        <d v="2014-05-04T00:00:00" u="1"/>
        <d v="2010-01-15T00:00:00" u="1"/>
        <d v="2015-05-04T00:00:00" u="1"/>
        <d v="2011-01-15T00:00:00" u="1"/>
        <d v="2012-01-15T00:00:00" u="1"/>
        <d v="2013-01-15T00:00:00" u="1"/>
        <d v="2014-01-15T00:00:00" u="1"/>
        <d v="2015-01-15T00:00:00" u="1"/>
        <d v="2016-01-15T00:00:00" u="1"/>
        <d v="2010-06-04T00:00:00" u="1"/>
        <d v="2011-06-04T00:00:00" u="1"/>
        <d v="2012-06-04T00:00:00" u="1"/>
        <d v="2013-06-04T00:00:00" u="1"/>
        <d v="2014-06-04T00:00:00" u="1"/>
        <d v="2012-02-15T00:00:00" u="1"/>
        <d v="2013-02-15T00:00:00" u="1"/>
        <d v="2015-02-15T00:00:00" u="1"/>
        <d v="2016-02-15T00:00:00" u="1"/>
        <d v="2010-07-04T00:00:00" u="1"/>
        <d v="2012-07-04T00:00:00" u="1"/>
        <d v="2013-07-04T00:00:00" u="1"/>
        <d v="2014-07-04T00:00:00" u="1"/>
        <d v="2010-03-15T00:00:00" u="1"/>
        <d v="2011-03-15T00:00:00" u="1"/>
        <d v="2012-03-15T00:00:00" u="1"/>
        <d v="2013-03-15T00:00:00" u="1"/>
        <d v="2014-03-15T00:00:00" u="1"/>
        <d v="2015-03-15T00:00:00" u="1"/>
        <d v="2016-03-15T00:00:00" u="1"/>
        <d v="2010-08-04T00:00:00" u="1"/>
        <d v="2011-08-04T00:00:00" u="1"/>
        <d v="2012-08-04T00:00:00" u="1"/>
        <d v="2013-08-04T00:00:00" u="1"/>
        <d v="2014-08-04T00:00:00" u="1"/>
        <d v="2010-04-15T00:00:00" u="1"/>
        <d v="2011-04-15T00:00:00" u="1"/>
        <d v="2012-04-15T00:00:00" u="1"/>
        <d v="2013-04-15T00:00:00" u="1"/>
        <d v="2014-04-15T00:00:00" u="1"/>
        <d v="2015-04-15T00:00:00" u="1"/>
        <d v="2010-09-04T00:00:00" u="1"/>
        <d v="2011-09-04T00:00:00" u="1"/>
        <d v="2013-09-04T00:00:00" u="1"/>
        <d v="2014-09-04T00:00:00" u="1"/>
        <d v="2010-05-15T00:00:00" u="1"/>
        <d v="2011-05-15T00:00:00" u="1"/>
        <d v="2012-05-15T00:00:00" u="1"/>
        <d v="2013-05-15T00:00:00" u="1"/>
        <d v="2014-05-15T00:00:00" u="1"/>
        <d v="2010-01-26T00:00:00" u="1"/>
        <d v="2015-05-15T00:00:00" u="1"/>
        <d v="2011-01-26T00:00:00" u="1"/>
        <d v="2012-01-26T00:00:00" u="1"/>
        <d v="2013-01-26T00:00:00" u="1"/>
        <d v="2014-01-26T00:00:00" u="1"/>
        <d v="2015-01-26T00:00:00" u="1"/>
        <d v="2016-01-26T00:00:00" u="1"/>
        <d v="2010-10-04T00:00:00" u="1"/>
        <d v="2011-10-04T00:00:00" u="1"/>
        <d v="2013-10-04T00:00:00" u="1"/>
        <d v="2010-06-15T00:00:00" u="1"/>
        <d v="2011-06-15T00:00:00" u="1"/>
        <d v="2012-06-15T00:00:00" u="1"/>
        <d v="2013-06-15T00:00:00" u="1"/>
        <d v="2014-06-15T00:00:00" u="1"/>
        <d v="2012-02-26T00:00:00" u="1"/>
        <d v="2013-02-26T00:00:00" u="1"/>
        <d v="2015-02-26T00:00:00" u="1"/>
        <d v="2016-02-26T00:00:00" u="1"/>
        <d v="2009-11-04T00:00:00" u="1"/>
        <d v="2010-11-04T00:00:00" u="1"/>
        <d v="2011-11-04T00:00:00" u="1"/>
        <d v="2013-11-04T00:00:00" u="1"/>
        <d v="2014-11-04T00:00:00" u="1"/>
        <d v="2010-07-15T00:00:00" u="1"/>
        <d v="2015-11-04T00:00:00" u="1"/>
        <d v="2012-07-15T00:00:00" u="1"/>
        <d v="2013-07-15T00:00:00" u="1"/>
        <d v="2014-07-15T00:00:00" u="1"/>
        <d v="2010-03-26T00:00:00" u="1"/>
        <d v="2011-03-26T00:00:00" u="1"/>
        <d v="2012-03-26T00:00:00" u="1"/>
        <d v="2013-03-26T00:00:00" u="1"/>
        <d v="2014-03-26T00:00:00" u="1"/>
        <d v="2015-03-26T00:00:00" u="1"/>
        <d v="2016-03-26T00:00:00" u="1"/>
        <d v="2009-12-04T00:00:00" u="1"/>
        <d v="2010-12-04T00:00:00" u="1"/>
        <d v="2011-12-04T00:00:00" u="1"/>
        <d v="2013-12-04T00:00:00" u="1"/>
        <d v="2014-12-04T00:00:00" u="1"/>
        <d v="2010-08-15T00:00:00" u="1"/>
        <d v="2015-12-04T00:00:00" u="1"/>
        <d v="2011-08-15T00:00:00" u="1"/>
        <d v="2012-08-15T00:00:00" u="1"/>
        <d v="2013-08-15T00:00:00" u="1"/>
        <d v="2014-08-15T00:00:00" u="1"/>
        <d v="2010-04-26T00:00:00" u="1"/>
        <d v="2011-04-26T00:00:00" u="1"/>
        <d v="2012-04-26T00:00:00" u="1"/>
        <d v="2013-04-26T00:00:00" u="1"/>
        <d v="2014-04-26T00:00:00" u="1"/>
        <d v="2015-04-26T00:00:00" u="1"/>
        <d v="2010-09-15T00:00:00" u="1"/>
        <d v="2011-09-15T00:00:00" u="1"/>
        <d v="2013-09-15T00:00:00" u="1"/>
        <d v="2014-09-15T00:00:00" u="1"/>
        <d v="2010-05-26T00:00:00" u="1"/>
        <d v="2011-05-26T00:00:00" u="1"/>
        <d v="2012-05-26T00:00:00" u="1"/>
        <d v="2013-05-26T00:00:00" u="1"/>
        <d v="2014-05-26T00:00:00" u="1"/>
        <d v="2015-05-26T00:00:00" u="1"/>
        <d v="2010-10-15T00:00:00" u="1"/>
        <d v="2011-10-15T00:00:00" u="1"/>
        <d v="2013-10-15T00:00:00" u="1"/>
        <d v="2010-06-26T00:00:00" u="1"/>
        <d v="2011-06-26T00:00:00" u="1"/>
        <d v="2012-06-26T00:00:00" u="1"/>
        <d v="2013-06-26T00:00:00" u="1"/>
        <d v="2014-06-26T00:00:00" u="1"/>
        <d v="2009-11-15T00:00:00" u="1"/>
        <d v="2010-11-15T00:00:00" u="1"/>
        <d v="2011-11-15T00:00:00" u="1"/>
        <d v="2013-11-15T00:00:00" u="1"/>
        <d v="2014-11-15T00:00:00" u="1"/>
        <d v="2010-07-26T00:00:00" u="1"/>
        <d v="2015-11-15T00:00:00" u="1"/>
        <d v="2012-07-26T00:00:00" u="1"/>
        <d v="2013-07-26T00:00:00" u="1"/>
        <d v="2014-07-26T00:00:00" u="1"/>
        <d v="2009-12-15T00:00:00" u="1"/>
        <d v="2010-12-15T00:00:00" u="1"/>
        <d v="2011-12-15T00:00:00" u="1"/>
        <d v="2013-12-15T00:00:00" u="1"/>
        <d v="2014-12-15T00:00:00" u="1"/>
        <d v="2010-08-26T00:00:00" u="1"/>
        <d v="2015-12-15T00:00:00" u="1"/>
        <d v="2011-08-26T00:00:00" u="1"/>
        <d v="2012-08-26T00:00:00" u="1"/>
        <d v="2013-08-26T00:00:00" u="1"/>
        <d v="2014-08-26T00:00:00" u="1"/>
        <d v="2010-01-05T00:00:00" u="1"/>
        <d v="2011-01-05T00:00:00" u="1"/>
        <d v="2012-01-05T00:00:00" u="1"/>
        <d v="2013-01-05T00:00:00" u="1"/>
        <d v="2014-01-05T00:00:00" u="1"/>
        <d v="2015-01-05T00:00:00" u="1"/>
        <d v="2016-01-05T00:00:00" u="1"/>
        <d v="2010-09-26T00:00:00" u="1"/>
        <d v="2011-09-26T00:00:00" u="1"/>
        <d v="2013-09-26T00:00:00" u="1"/>
        <d v="2014-09-26T00:00:00" u="1"/>
        <d v="2012-02-05T00:00:00" u="1"/>
        <d v="2013-02-05T00:00:00" u="1"/>
        <d v="2015-02-05T00:00:00" u="1"/>
        <d v="2016-02-05T00:00:00" u="1"/>
        <d v="2010-10-26T00:00:00" u="1"/>
        <d v="2011-10-26T00:00:00" u="1"/>
        <d v="2013-10-26T00:00:00" u="1"/>
        <d v="2010-03-05T00:00:00" u="1"/>
        <d v="2011-03-05T00:00:00" u="1"/>
        <d v="2012-03-05T00:00:00" u="1"/>
        <d v="2013-03-05T00:00:00" u="1"/>
        <d v="2014-03-05T00:00:00" u="1"/>
        <d v="2015-03-05T00:00:00" u="1"/>
        <d v="2016-03-05T00:00:00" u="1"/>
        <d v="2009-11-26T00:00:00" u="1"/>
        <d v="2010-11-26T00:00:00" u="1"/>
        <d v="2011-11-26T00:00:00" u="1"/>
        <d v="2013-11-26T00:00:00" u="1"/>
        <d v="2014-11-26T00:00:00" u="1"/>
        <d v="2015-11-26T00:00:00" u="1"/>
        <d v="2010-04-05T00:00:00" u="1"/>
        <d v="2011-04-05T00:00:00" u="1"/>
        <d v="2012-04-05T00:00:00" u="1"/>
        <d v="2013-04-05T00:00:00" u="1"/>
        <d v="2014-04-05T00:00:00" u="1"/>
        <d v="2015-04-05T00:00:00" u="1"/>
        <d v="2009-12-26T00:00:00" u="1"/>
        <d v="2010-12-26T00:00:00" u="1"/>
        <d v="2011-12-26T00:00:00" u="1"/>
        <d v="2013-12-26T00:00:00" u="1"/>
        <d v="2014-12-26T00:00:00" u="1"/>
        <d v="2015-12-26T00:00:00" u="1"/>
        <d v="2010-05-05T00:00:00" u="1"/>
        <d v="2011-05-05T00:00:00" u="1"/>
        <d v="2012-05-05T00:00:00" u="1"/>
        <d v="2013-05-05T00:00:00" u="1"/>
        <d v="2014-05-05T00:00:00" u="1"/>
        <d v="2010-01-16T00:00:00" u="1"/>
        <d v="2015-05-05T00:00:00" u="1"/>
        <d v="2011-01-16T00:00:00" u="1"/>
        <d v="2012-01-16T00:00:00" u="1"/>
        <d v="2013-01-16T00:00:00" u="1"/>
        <d v="2014-01-16T00:00:00" u="1"/>
        <d v="2015-01-16T00:00:00" u="1"/>
        <d v="2016-01-16T00:00:00" u="1"/>
        <d v="2010-06-05T00:00:00" u="1"/>
        <d v="2011-06-05T00:00:00" u="1"/>
        <d v="2012-06-05T00:00:00" u="1"/>
        <d v="2013-06-05T00:00:00" u="1"/>
        <d v="2014-06-05T00:00:00" u="1"/>
        <d v="2012-02-16T00:00:00" u="1"/>
        <d v="2013-02-16T00:00:00" u="1"/>
        <d v="2015-02-16T00:00:00" u="1"/>
        <d v="2016-02-16T00:00:00" u="1"/>
        <d v="2010-07-05T00:00:00" u="1"/>
        <d v="2012-07-05T00:00:00" u="1"/>
        <d v="2013-07-05T00:00:00" u="1"/>
        <d v="2014-07-05T00:00:00" u="1"/>
        <d v="2010-03-16T00:00:00" u="1"/>
        <d v="2011-03-16T00:00:00" u="1"/>
        <d v="2012-03-16T00:00:00" u="1"/>
        <d v="2013-03-16T00:00:00" u="1"/>
        <d v="2014-03-16T00:00:00" u="1"/>
        <d v="2015-03-16T00:00:00" u="1"/>
        <d v="2016-03-16T00:00:00" u="1"/>
        <d v="2010-08-05T00:00:00" u="1"/>
        <d v="2011-08-05T00:00:00" u="1"/>
        <d v="2012-08-05T00:00:00" u="1"/>
        <d v="2013-08-05T00:00:00" u="1"/>
        <d v="2014-08-05T00:00:00" u="1"/>
        <d v="2010-04-16T00:00:00" u="1"/>
        <d v="2011-04-16T00:00:00" u="1"/>
        <d v="2012-04-16T00:00:00" u="1"/>
        <d v="2013-04-16T00:00:00" u="1"/>
        <d v="2014-04-16T00:00:00" u="1"/>
        <d v="2015-04-16T00:00:00" u="1"/>
        <d v="2010-09-05T00:00:00" u="1"/>
        <d v="2011-09-05T00:00:00" u="1"/>
        <d v="2013-09-05T00:00:00" u="1"/>
        <d v="2014-09-05T00:00:00" u="1"/>
        <d v="2010-05-16T00:00:00" u="1"/>
        <d v="2011-05-16T00:00:00" u="1"/>
        <d v="2012-05-16T00:00:00" u="1"/>
        <d v="2013-05-16T00:00:00" u="1"/>
        <d v="2014-05-16T00:00:00" u="1"/>
        <d v="2010-01-27T00:00:00" u="1"/>
        <d v="2015-05-16T00:00:00" u="1"/>
        <d v="2011-01-27T00:00:00" u="1"/>
        <d v="2012-01-27T00:00:00" u="1"/>
        <d v="2013-01-27T00:00:00" u="1"/>
        <d v="2014-01-27T00:00:00" u="1"/>
        <d v="2015-01-27T00:00:00" u="1"/>
        <d v="2016-01-27T00:00:00" u="1"/>
        <d v="2010-10-05T00:00:00" u="1"/>
        <d v="2011-10-05T00:00:00" u="1"/>
        <d v="2013-10-05T00:00:00" u="1"/>
        <d v="2010-06-16T00:00:00" u="1"/>
        <d v="2011-06-16T00:00:00" u="1"/>
        <d v="2012-06-16T00:00:00" u="1"/>
        <d v="2013-06-16T00:00:00" u="1"/>
        <d v="2014-06-16T00:00:00" u="1"/>
        <d v="2012-02-27T00:00:00" u="1"/>
        <d v="2013-02-27T00:00:00" u="1"/>
        <d v="2015-02-27T00:00:00" u="1"/>
        <d v="2016-02-27T00:00:00" u="1"/>
        <d v="2009-11-05T00:00:00" u="1"/>
        <d v="2010-11-05T00:00:00" u="1"/>
        <d v="2011-11-05T00:00:00" u="1"/>
        <d v="2013-11-05T00:00:00" u="1"/>
        <d v="2014-11-05T00:00:00" u="1"/>
        <d v="2010-07-16T00:00:00" u="1"/>
        <d v="2015-11-05T00:00:00" u="1"/>
        <d v="2012-07-16T00:00:00" u="1"/>
        <d v="2013-07-16T00:00:00" u="1"/>
        <d v="2014-07-16T00:00:00" u="1"/>
        <d v="2010-03-27T00:00:00" u="1"/>
        <d v="2011-03-27T00:00:00" u="1"/>
        <d v="2012-03-27T00:00:00" u="1"/>
        <d v="2013-03-27T00:00:00" u="1"/>
        <d v="2014-03-27T00:00:00" u="1"/>
        <d v="2015-03-27T00:00:00" u="1"/>
        <d v="2016-03-27T00:00:00" u="1"/>
        <d v="2009-12-05T00:00:00" u="1"/>
        <d v="2010-12-05T00:00:00" u="1"/>
        <d v="2011-12-05T00:00:00" u="1"/>
        <d v="2013-12-05T00:00:00" u="1"/>
        <d v="2014-12-05T00:00:00" u="1"/>
        <d v="2010-08-16T00:00:00" u="1"/>
        <d v="2015-12-05T00:00:00" u="1"/>
        <d v="2011-08-16T00:00:00" u="1"/>
        <d v="2012-08-16T00:00:00" u="1"/>
        <d v="2013-08-16T00:00:00" u="1"/>
        <d v="2014-08-16T00:00:00" u="1"/>
        <d v="2010-04-27T00:00:00" u="1"/>
        <d v="2011-04-27T00:00:00" u="1"/>
        <d v="2012-04-27T00:00:00" u="1"/>
        <d v="2013-04-27T00:00:00" u="1"/>
        <d v="2014-04-27T00:00:00" u="1"/>
        <d v="2015-04-27T00:00:00" u="1"/>
        <d v="2010-09-16T00:00:00" u="1"/>
        <d v="2011-09-16T00:00:00" u="1"/>
        <d v="2013-09-16T00:00:00" u="1"/>
        <d v="2014-09-16T00:00:00" u="1"/>
        <d v="2010-05-27T00:00:00" u="1"/>
        <d v="2011-05-27T00:00:00" u="1"/>
        <d v="2012-05-27T00:00:00" u="1"/>
        <d v="2013-05-27T00:00:00" u="1"/>
        <d v="2014-05-27T00:00:00" u="1"/>
        <d v="2015-05-27T00:00:00" u="1"/>
        <d v="2010-10-16T00:00:00" u="1"/>
        <d v="2011-10-16T00:00:00" u="1"/>
        <d v="2013-10-16T00:00:00" u="1"/>
        <d v="2010-06-27T00:00:00" u="1"/>
        <d v="2011-06-27T00:00:00" u="1"/>
        <d v="2012-06-27T00:00:00" u="1"/>
        <d v="2013-06-27T00:00:00" u="1"/>
        <d v="2014-06-27T00:00:00" u="1"/>
        <d v="2009-11-16T00:00:00" u="1"/>
        <d v="2010-11-16T00:00:00" u="1"/>
        <d v="2011-11-16T00:00:00" u="1"/>
        <d v="2013-11-16T00:00:00" u="1"/>
        <d v="2014-11-16T00:00:00" u="1"/>
        <d v="2010-07-27T00:00:00" u="1"/>
        <d v="2015-11-16T00:00:00" u="1"/>
        <d v="2012-07-27T00:00:00" u="1"/>
        <d v="2013-07-27T00:00:00" u="1"/>
        <d v="2014-07-27T00:00:00" u="1"/>
        <d v="2009-12-16T00:00:00" u="1"/>
        <d v="2010-12-16T00:00:00" u="1"/>
        <d v="2011-12-16T00:00:00" u="1"/>
        <d v="2013-12-16T00:00:00" u="1"/>
        <d v="2014-12-16T00:00:00" u="1"/>
        <d v="2010-08-27T00:00:00" u="1"/>
        <d v="2015-12-16T00:00:00" u="1"/>
        <d v="2011-08-27T00:00:00" u="1"/>
        <d v="2012-08-27T00:00:00" u="1"/>
        <d v="2013-08-27T00:00:00" u="1"/>
        <d v="2014-08-27T00:00:00" u="1"/>
        <d v="2010-01-06T00:00:00" u="1"/>
        <d v="2011-01-06T00:00:00" u="1"/>
        <d v="2012-01-06T00:00:00" u="1"/>
        <d v="2013-01-06T00:00:00" u="1"/>
        <d v="2014-01-06T00:00:00" u="1"/>
        <d v="2015-01-06T00:00:00" u="1"/>
        <d v="2016-01-06T00:00:00" u="1"/>
        <d v="2010-09-27T00:00:00" u="1"/>
        <d v="2011-09-27T00:00:00" u="1"/>
        <d v="2013-09-27T00:00:00" u="1"/>
        <d v="2014-09-27T00:00:00" u="1"/>
        <d v="2012-02-06T00:00:00" u="1"/>
        <d v="2013-02-06T00:00:00" u="1"/>
        <d v="2015-02-06T00:00:00" u="1"/>
        <d v="2016-02-06T00:00:00" u="1"/>
        <d v="2010-10-27T00:00:00" u="1"/>
        <d v="2011-10-27T00:00:00" u="1"/>
        <d v="2013-10-27T00:00:00" u="1"/>
        <d v="2010-03-06T00:00:00" u="1"/>
        <d v="2011-03-06T00:00:00" u="1"/>
        <d v="2012-03-06T00:00:00" u="1"/>
        <d v="2013-03-06T00:00:00" u="1"/>
        <d v="2014-03-06T00:00:00" u="1"/>
        <d v="2015-03-06T00:00:00" u="1"/>
        <d v="2016-03-06T00:00:00" u="1"/>
        <d v="2009-11-27T00:00:00" u="1"/>
        <d v="2010-11-27T00:00:00" u="1"/>
        <d v="2011-11-27T00:00:00" u="1"/>
        <d v="2013-11-27T00:00:00" u="1"/>
        <d v="2014-11-27T00:00:00" u="1"/>
        <d v="2015-11-27T00:00:00" u="1"/>
        <d v="2010-04-06T00:00:00" u="1"/>
        <d v="2011-04-06T00:00:00" u="1"/>
        <d v="2012-04-06T00:00:00" u="1"/>
        <d v="2013-04-06T00:00:00" u="1"/>
        <d v="2014-04-06T00:00:00" u="1"/>
        <d v="2015-04-06T00:00:00" u="1"/>
        <d v="2009-12-27T00:00:00" u="1"/>
        <d v="2010-12-27T00:00:00" u="1"/>
        <d v="2011-12-27T00:00:00" u="1"/>
        <d v="2013-12-27T00:00:00" u="1"/>
        <d v="2014-12-27T00:00:00" u="1"/>
        <d v="2015-12-27T00:00:00" u="1"/>
        <d v="2010-05-06T00:00:00" u="1"/>
        <d v="2011-05-06T00:00:00" u="1"/>
        <d v="2012-05-06T00:00:00" u="1"/>
        <d v="2013-05-06T00:00:00" u="1"/>
        <d v="2014-05-06T00:00:00" u="1"/>
        <d v="2010-01-17T00:00:00" u="1"/>
        <d v="2015-05-06T00:00:00" u="1"/>
        <d v="2011-01-17T00:00:00" u="1"/>
        <d v="2012-01-17T00:00:00" u="1"/>
        <d v="2013-01-17T00:00:00" u="1"/>
        <d v="2014-01-17T00:00:00" u="1"/>
        <d v="2015-01-17T00:00:00" u="1"/>
        <d v="2016-01-17T00:00:00" u="1"/>
        <d v="2010-06-06T00:00:00" u="1"/>
        <d v="2011-06-06T00:00:00" u="1"/>
        <d v="2012-06-06T00:00:00" u="1"/>
        <d v="2013-06-06T00:00:00" u="1"/>
        <d v="2014-06-06T00:00:00" u="1"/>
        <d v="2012-02-17T00:00:00" u="1"/>
        <d v="2013-02-17T00:00:00" u="1"/>
        <d v="2015-02-17T00:00:00" u="1"/>
        <d v="2016-02-17T00:00:00" u="1"/>
        <d v="2010-07-06T00:00:00" u="1"/>
        <d v="2012-07-06T00:00:00" u="1"/>
        <d v="2013-07-06T00:00:00" u="1"/>
        <d v="2014-07-06T00:00:00" u="1"/>
        <d v="2010-03-17T00:00:00" u="1"/>
        <d v="2011-03-17T00:00:00" u="1"/>
        <d v="2012-03-17T00:00:00" u="1"/>
        <d v="2013-03-17T00:00:00" u="1"/>
        <d v="2014-03-17T00:00:00" u="1"/>
        <d v="2015-03-17T00:00:00" u="1"/>
        <d v="2016-03-17T00:00:00" u="1"/>
        <d v="2010-08-06T00:00:00" u="1"/>
        <d v="2011-08-06T00:00:00" u="1"/>
        <d v="2012-08-06T00:00:00" u="1"/>
        <d v="2013-08-06T00:00:00" u="1"/>
        <d v="2014-08-06T00:00:00" u="1"/>
        <d v="2010-04-17T00:00:00" u="1"/>
        <d v="2011-04-17T00:00:00" u="1"/>
        <d v="2012-04-17T00:00:00" u="1"/>
        <d v="2013-04-17T00:00:00" u="1"/>
        <d v="2014-04-17T00:00:00" u="1"/>
        <d v="2015-04-17T00:00:00" u="1"/>
        <d v="2010-09-06T00:00:00" u="1"/>
        <d v="2011-09-06T00:00:00" u="1"/>
        <d v="2013-09-06T00:00:00" u="1"/>
        <d v="2014-09-06T00:00:00" u="1"/>
        <d v="2010-05-17T00:00:00" u="1"/>
        <d v="2011-05-17T00:00:00" u="1"/>
        <d v="2012-05-17T00:00:00" u="1"/>
        <d v="2013-05-17T00:00:00" u="1"/>
        <d v="2014-05-17T00:00:00" u="1"/>
        <d v="2010-01-28T00:00:00" u="1"/>
        <d v="2015-05-17T00:00:00" u="1"/>
        <d v="2011-01-28T00:00:00" u="1"/>
        <d v="2012-01-28T00:00:00" u="1"/>
        <d v="2013-01-28T00:00:00" u="1"/>
        <d v="2014-01-28T00:00:00" u="1"/>
        <d v="2015-01-28T00:00:00" u="1"/>
        <d v="2016-01-28T00:00:00" u="1"/>
        <d v="2010-10-06T00:00:00" u="1"/>
        <d v="2011-10-06T00:00:00" u="1"/>
        <d v="2013-10-06T00:00:00" u="1"/>
        <d v="2010-06-17T00:00:00" u="1"/>
        <d v="2011-06-17T00:00:00" u="1"/>
        <d v="2012-06-17T00:00:00" u="1"/>
        <d v="2013-06-17T00:00:00" u="1"/>
        <d v="2014-06-17T00:00:00" u="1"/>
        <d v="2012-02-28T00:00:00" u="1"/>
        <d v="2013-02-28T00:00:00" u="1"/>
        <d v="2015-02-28T00:00:00" u="1"/>
        <d v="2016-02-28T00:00:00" u="1"/>
        <d v="2009-11-06T00:00:00" u="1"/>
        <d v="2010-11-06T00:00:00" u="1"/>
        <d v="2011-11-06T00:00:00" u="1"/>
        <d v="2013-11-06T00:00:00" u="1"/>
        <d v="2014-11-06T00:00:00" u="1"/>
        <d v="2010-07-17T00:00:00" u="1"/>
        <d v="2015-11-06T00:00:00" u="1"/>
        <d v="2012-07-17T00:00:00" u="1"/>
        <d v="2013-07-17T00:00:00" u="1"/>
        <d v="2014-07-17T00:00:00" u="1"/>
        <d v="2010-03-28T00:00:00" u="1"/>
        <d v="2011-03-28T00:00:00" u="1"/>
        <d v="2012-03-28T00:00:00" u="1"/>
        <d v="2013-03-28T00:00:00" u="1"/>
        <d v="2014-03-28T00:00:00" u="1"/>
        <d v="2015-03-28T00:00:00" u="1"/>
        <d v="2016-03-28T00:00:00" u="1"/>
        <d v="2009-12-06T00:00:00" u="1"/>
        <d v="2010-12-06T00:00:00" u="1"/>
        <d v="2011-12-06T00:00:00" u="1"/>
        <d v="2013-12-06T00:00:00" u="1"/>
        <d v="2014-12-06T00:00:00" u="1"/>
        <d v="2010-08-17T00:00:00" u="1"/>
        <d v="2015-12-06T00:00:00" u="1"/>
        <d v="2011-08-17T00:00:00" u="1"/>
        <d v="2012-08-17T00:00:00" u="1"/>
        <d v="2013-08-17T00:00:00" u="1"/>
        <d v="2014-08-17T00:00:00" u="1"/>
        <d v="2010-04-28T00:00:00" u="1"/>
        <d v="2011-04-28T00:00:00" u="1"/>
        <d v="2012-04-28T00:00:00" u="1"/>
        <d v="2013-04-28T00:00:00" u="1"/>
        <d v="2014-04-28T00:00:00" u="1"/>
        <d v="2015-04-28T00:00:00" u="1"/>
        <d v="2010-09-17T00:00:00" u="1"/>
        <d v="2011-09-17T00:00:00" u="1"/>
        <d v="2013-09-17T00:00:00" u="1"/>
        <d v="2014-09-17T00:00:00" u="1"/>
        <d v="2010-05-28T00:00:00" u="1"/>
        <d v="2011-05-28T00:00:00" u="1"/>
        <d v="2012-05-28T00:00:00" u="1"/>
        <d v="2013-05-28T00:00:00" u="1"/>
        <d v="2014-05-28T00:00:00" u="1"/>
        <d v="2015-05-28T00:00:00" u="1"/>
        <d v="2010-10-17T00:00:00" u="1"/>
        <d v="2011-10-17T00:00:00" u="1"/>
        <d v="2013-10-17T00:00:00" u="1"/>
        <d v="2010-06-28T00:00:00" u="1"/>
        <d v="2011-06-28T00:00:00" u="1"/>
        <d v="2012-06-28T00:00:00" u="1"/>
        <d v="2013-06-28T00:00:00" u="1"/>
        <d v="2014-06-28T00:00:00" u="1"/>
        <d v="2009-11-17T00:00:00" u="1"/>
        <d v="2010-11-17T00:00:00" u="1"/>
        <d v="2011-11-17T00:00:00" u="1"/>
        <d v="2013-11-17T00:00:00" u="1"/>
        <d v="2014-11-17T00:00:00" u="1"/>
        <d v="2010-07-28T00:00:00" u="1"/>
        <d v="2015-11-17T00:00:00" u="1"/>
        <d v="2012-07-28T00:00:00" u="1"/>
        <d v="2013-07-28T00:00:00" u="1"/>
        <d v="2014-07-28T00:00:00" u="1"/>
        <d v="2009-12-17T00:00:00" u="1"/>
        <d v="2010-12-17T00:00:00" u="1"/>
        <d v="2011-12-17T00:00:00" u="1"/>
        <d v="2013-12-17T00:00:00" u="1"/>
        <d v="2014-12-17T00:00:00" u="1"/>
        <d v="2010-08-28T00:00:00" u="1"/>
        <d v="2015-12-17T00:00:00" u="1"/>
        <d v="2011-08-28T00:00:00" u="1"/>
        <d v="2012-08-28T00:00:00" u="1"/>
        <d v="2013-08-28T00:00:00" u="1"/>
        <d v="2014-08-28T00:00:00" u="1"/>
        <d v="2010-01-07T00:00:00" u="1"/>
        <d v="2011-01-07T00:00:00" u="1"/>
        <d v="2012-01-07T00:00:00" u="1"/>
        <d v="2013-01-07T00:00:00" u="1"/>
        <d v="2014-01-07T00:00:00" u="1"/>
        <d v="2015-01-07T00:00:00" u="1"/>
        <d v="2016-01-07T00:00:00" u="1"/>
        <d v="2010-09-28T00:00:00" u="1"/>
        <d v="2011-09-28T00:00:00" u="1"/>
        <d v="2013-09-28T00:00:00" u="1"/>
        <d v="2014-09-28T00:00:00" u="1"/>
        <d v="2012-02-07T00:00:00" u="1"/>
        <d v="2013-02-07T00:00:00" u="1"/>
        <d v="2015-02-07T00:00:00" u="1"/>
        <d v="2016-02-07T00:00:00" u="1"/>
        <d v="2010-10-28T00:00:00" u="1"/>
        <d v="2011-10-28T00:00:00" u="1"/>
        <d v="2013-10-28T00:00:00" u="1"/>
        <d v="2010-03-07T00:00:00" u="1"/>
        <d v="2011-03-07T00:00:00" u="1"/>
        <d v="2012-03-07T00:00:00" u="1"/>
        <d v="2013-03-07T00:00:00" u="1"/>
        <d v="2014-03-07T00:00:00" u="1"/>
        <d v="2015-03-07T00:00:00" u="1"/>
        <d v="2016-03-07T00:00:00" u="1"/>
        <d v="2009-11-28T00:00:00" u="1"/>
        <d v="2010-11-28T00:00:00" u="1"/>
        <d v="2011-11-28T00:00:00" u="1"/>
        <d v="2013-11-28T00:00:00" u="1"/>
        <d v="2014-11-28T00:00:00" u="1"/>
        <d v="2015-11-28T00:00:00" u="1"/>
        <d v="2010-04-07T00:00:00" u="1"/>
        <d v="2011-04-07T00:00:00" u="1"/>
        <d v="2012-04-07T00:00:00" u="1"/>
        <d v="2013-04-07T00:00:00" u="1"/>
        <d v="2014-04-07T00:00:00" u="1"/>
        <d v="2015-04-07T00:00:00" u="1"/>
        <d v="2009-12-28T00:00:00" u="1"/>
        <d v="2010-12-28T00:00:00" u="1"/>
        <d v="2011-12-28T00:00:00" u="1"/>
        <d v="2013-12-28T00:00:00" u="1"/>
        <d v="2014-12-28T00:00:00" u="1"/>
        <d v="2015-12-28T00:00:00" u="1"/>
        <d v="2010-05-07T00:00:00" u="1"/>
        <d v="2011-05-07T00:00:00" u="1"/>
        <d v="2012-05-07T00:00:00" u="1"/>
        <d v="2013-05-07T00:00:00" u="1"/>
        <d v="2014-05-07T00:00:00" u="1"/>
        <d v="2010-01-18T00:00:00" u="1"/>
        <d v="2015-05-07T00:00:00" u="1"/>
        <d v="2011-01-18T00:00:00" u="1"/>
        <d v="2012-01-18T00:00:00" u="1"/>
        <d v="2013-01-18T00:00:00" u="1"/>
        <d v="2014-01-18T00:00:00" u="1"/>
        <d v="2015-01-18T00:00:00" u="1"/>
        <d v="2016-01-18T00:00:00" u="1"/>
        <d v="2010-06-07T00:00:00" u="1"/>
        <d v="2011-06-07T00:00:00" u="1"/>
        <d v="2012-06-07T00:00:00" u="1"/>
        <d v="2013-06-07T00:00:00" u="1"/>
        <d v="2014-06-07T00:00:00" u="1"/>
        <d v="2012-02-18T00:00:00" u="1"/>
        <d v="2013-02-18T00:00:00" u="1"/>
        <d v="2015-02-18T00:00:00" u="1"/>
        <d v="2016-02-18T00:00:00" u="1"/>
        <d v="2010-07-07T00:00:00" u="1"/>
        <d v="2012-07-07T00:00:00" u="1"/>
        <d v="2013-07-07T00:00:00" u="1"/>
        <d v="2014-07-07T00:00:00" u="1"/>
        <d v="2010-03-18T00:00:00" u="1"/>
        <d v="2011-03-18T00:00:00" u="1"/>
        <d v="2012-03-18T00:00:00" u="1"/>
        <d v="2013-03-18T00:00:00" u="1"/>
        <d v="2014-03-18T00:00:00" u="1"/>
        <d v="2015-03-18T00:00:00" u="1"/>
        <d v="2016-03-18T00:00:00" u="1"/>
        <d v="2010-08-07T00:00:00" u="1"/>
        <d v="2011-08-07T00:00:00" u="1"/>
        <d v="2012-08-07T00:00:00" u="1"/>
        <d v="2013-08-07T00:00:00" u="1"/>
        <d v="2014-08-07T00:00:00" u="1"/>
        <d v="2010-04-18T00:00:00" u="1"/>
        <d v="2011-04-18T00:00:00" u="1"/>
        <d v="2012-04-18T00:00:00" u="1"/>
        <d v="2013-04-18T00:00:00" u="1"/>
        <d v="2014-04-18T00:00:00" u="1"/>
        <d v="2015-04-18T00:00:00" u="1"/>
        <d v="2010-09-07T00:00:00" u="1"/>
        <d v="2011-09-07T00:00:00" u="1"/>
        <d v="2013-09-07T00:00:00" u="1"/>
        <d v="2014-09-07T00:00:00" u="1"/>
        <d v="2010-05-18T00:00:00" u="1"/>
        <d v="2011-05-18T00:00:00" u="1"/>
        <d v="2012-05-18T00:00:00" u="1"/>
        <d v="2013-05-18T00:00:00" u="1"/>
        <d v="2014-05-18T00:00:00" u="1"/>
        <d v="2010-01-29T00:00:00" u="1"/>
        <d v="2015-05-18T00:00:00" u="1"/>
        <d v="2011-01-29T00:00:00" u="1"/>
        <d v="2012-01-29T00:00:00" u="1"/>
        <d v="2013-01-29T00:00:00" u="1"/>
        <d v="2014-01-29T00:00:00" u="1"/>
        <d v="2015-01-29T00:00:00" u="1"/>
        <d v="2016-01-29T00:00:00" u="1"/>
        <d v="2010-10-07T00:00:00" u="1"/>
        <d v="2011-10-07T00:00:00" u="1"/>
        <d v="2013-10-07T00:00:00" u="1"/>
        <d v="2010-06-18T00:00:00" u="1"/>
        <d v="2011-06-18T00:00:00" u="1"/>
        <d v="2012-06-18T00:00:00" u="1"/>
        <d v="2013-06-18T00:00:00" u="1"/>
        <d v="2014-06-18T00:00:00" u="1"/>
        <d v="2012-02-29T00:00:00" u="1"/>
        <d v="2016-02-29T00:00:00" u="1"/>
        <d v="2009-11-07T00:00:00" u="1"/>
        <d v="2010-11-07T00:00:00" u="1"/>
        <d v="2011-11-07T00:00:00" u="1"/>
        <d v="2013-11-07T00:00:00" u="1"/>
        <d v="2014-11-07T00:00:00" u="1"/>
        <d v="2010-07-18T00:00:00" u="1"/>
        <d v="2015-11-07T00:00:00" u="1"/>
        <d v="2012-07-18T00:00:00" u="1"/>
        <d v="2013-07-18T00:00:00" u="1"/>
        <d v="2014-07-18T00:00:00" u="1"/>
        <d v="2010-03-29T00:00:00" u="1"/>
        <d v="2011-03-29T00:00:00" u="1"/>
        <d v="2012-03-29T00:00:00" u="1"/>
        <d v="2013-03-29T00:00:00" u="1"/>
        <d v="2014-03-29T00:00:00" u="1"/>
        <d v="2015-03-29T00:00:00" u="1"/>
        <d v="2016-03-29T00:00:00" u="1"/>
        <d v="2009-12-07T00:00:00" u="1"/>
        <d v="2010-12-07T00:00:00" u="1"/>
        <d v="2011-12-07T00:00:00" u="1"/>
        <d v="2013-12-07T00:00:00" u="1"/>
        <d v="2014-12-07T00:00:00" u="1"/>
        <d v="2010-08-18T00:00:00" u="1"/>
        <d v="2015-12-07T00:00:00" u="1"/>
        <d v="2011-08-18T00:00:00" u="1"/>
        <d v="2012-08-18T00:00:00" u="1"/>
        <d v="2013-08-18T00:00:00" u="1"/>
        <d v="2014-08-18T00:00:00" u="1"/>
        <d v="2010-04-29T00:00:00" u="1"/>
        <d v="2011-04-29T00:00:00" u="1"/>
        <d v="2012-04-29T00:00:00" u="1"/>
        <d v="2013-04-29T00:00:00" u="1"/>
        <d v="2014-04-29T00:00:00" u="1"/>
        <d v="2015-04-29T00:00:00" u="1"/>
        <d v="2010-09-18T00:00:00" u="1"/>
        <d v="2011-09-18T00:00:00" u="1"/>
        <d v="2013-09-18T00:00:00" u="1"/>
        <d v="2014-09-18T00:00:00" u="1"/>
        <d v="2010-05-29T00:00:00" u="1"/>
        <d v="2011-05-29T00:00:00" u="1"/>
        <d v="2012-05-29T00:00:00" u="1"/>
        <d v="2013-05-29T00:00:00" u="1"/>
        <d v="2014-05-29T00:00:00" u="1"/>
        <d v="2015-05-29T00:00:00" u="1"/>
        <d v="2010-10-18T00:00:00" u="1"/>
        <d v="2011-10-18T00:00:00" u="1"/>
        <d v="2013-10-18T00:00:00" u="1"/>
        <d v="2010-06-29T00:00:00" u="1"/>
        <d v="2011-06-29T00:00:00" u="1"/>
        <d v="2012-06-29T00:00:00" u="1"/>
        <d v="2013-06-29T00:00:00" u="1"/>
        <d v="2014-06-29T00:00:00" u="1"/>
        <d v="2009-11-18T00:00:00" u="1"/>
        <d v="2010-11-18T00:00:00" u="1"/>
        <d v="2011-11-18T00:00:00" u="1"/>
        <d v="2013-11-18T00:00:00" u="1"/>
        <d v="2014-11-18T00:00:00" u="1"/>
        <d v="2010-07-29T00:00:00" u="1"/>
        <d v="2015-11-18T00:00:00" u="1"/>
        <d v="2012-07-29T00:00:00" u="1"/>
        <d v="2013-07-29T00:00:00" u="1"/>
        <d v="2014-07-29T00:00:00" u="1"/>
        <d v="2009-12-18T00:00:00" u="1"/>
        <d v="2010-12-18T00:00:00" u="1"/>
        <d v="2011-12-18T00:00:00" u="1"/>
        <d v="2013-12-18T00:00:00" u="1"/>
        <d v="2014-12-18T00:00:00" u="1"/>
        <d v="2010-08-29T00:00:00" u="1"/>
        <d v="2015-12-18T00:00:00" u="1"/>
        <d v="2011-08-29T00:00:00" u="1"/>
        <d v="2012-08-29T00:00:00" u="1"/>
        <d v="2013-08-29T00:00:00" u="1"/>
        <d v="2014-08-29T00:00:00" u="1"/>
        <d v="2010-01-08T00:00:00" u="1"/>
        <d v="2011-01-08T00:00:00" u="1"/>
        <d v="2012-01-08T00:00:00" u="1"/>
        <d v="2013-01-08T00:00:00" u="1"/>
        <d v="2014-01-08T00:00:00" u="1"/>
        <d v="2015-01-08T00:00:00" u="1"/>
        <d v="2016-01-08T00:00:00" u="1"/>
        <d v="2010-09-29T00:00:00" u="1"/>
        <d v="2011-09-29T00:00:00" u="1"/>
        <d v="2013-09-29T00:00:00" u="1"/>
        <d v="2014-09-29T00:00:00" u="1"/>
        <d v="2012-02-08T00:00:00" u="1"/>
        <d v="2013-02-08T00:00:00" u="1"/>
        <d v="2015-02-08T00:00:00" u="1"/>
        <d v="2016-02-08T00:00:00" u="1"/>
        <d v="2010-10-29T00:00:00" u="1"/>
        <d v="2011-10-29T00:00:00" u="1"/>
        <d v="2013-10-29T00:00:00" u="1"/>
        <d v="2010-03-08T00:00:00" u="1"/>
        <d v="2011-03-08T00:00:00" u="1"/>
        <d v="2012-03-08T00:00:00" u="1"/>
        <d v="2013-03-08T00:00:00" u="1"/>
        <d v="2014-03-08T00:00:00" u="1"/>
        <d v="2015-03-08T00:00:00" u="1"/>
        <d v="2016-03-08T00:00:00" u="1"/>
        <d v="2009-11-29T00:00:00" u="1"/>
        <d v="2010-11-29T00:00:00" u="1"/>
        <d v="2011-11-29T00:00:00" u="1"/>
        <d v="2013-11-29T00:00:00" u="1"/>
        <d v="2014-11-29T00:00:00" u="1"/>
        <d v="2015-11-29T00:00:00" u="1"/>
        <d v="2010-04-08T00:00:00" u="1"/>
        <d v="2011-04-08T00:00:00" u="1"/>
        <d v="2012-04-08T00:00:00" u="1"/>
        <d v="2013-04-08T00:00:00" u="1"/>
        <d v="2014-04-08T00:00:00" u="1"/>
        <d v="2015-04-08T00:00:00" u="1"/>
        <d v="2009-12-29T00:00:00" u="1"/>
        <d v="2010-12-29T00:00:00" u="1"/>
        <d v="2011-12-29T00:00:00" u="1"/>
        <d v="2013-12-29T00:00:00" u="1"/>
        <d v="2014-12-29T00:00:00" u="1"/>
        <d v="2015-12-29T00:00:00" u="1"/>
        <d v="2010-05-08T00:00:00" u="1"/>
        <d v="2011-05-08T00:00:00" u="1"/>
        <d v="2012-05-08T00:00:00" u="1"/>
        <d v="2013-05-08T00:00:00" u="1"/>
        <d v="2014-05-08T00:00:00" u="1"/>
        <d v="2010-01-19T00:00:00" u="1"/>
        <d v="2015-05-08T00:00:00" u="1"/>
        <d v="2011-01-19T00:00:00" u="1"/>
        <d v="2012-01-19T00:00:00" u="1"/>
        <d v="2013-01-19T00:00:00" u="1"/>
        <d v="2014-01-19T00:00:00" u="1"/>
        <d v="2015-01-19T00:00:00" u="1"/>
        <d v="2016-01-19T00:00:00" u="1"/>
        <d v="2010-06-08T00:00:00" u="1"/>
        <d v="2011-06-08T00:00:00" u="1"/>
        <d v="2012-06-08T00:00:00" u="1"/>
        <d v="2013-06-08T00:00:00" u="1"/>
        <d v="2014-06-08T00:00:00" u="1"/>
        <d v="2012-02-19T00:00:00" u="1"/>
        <d v="2013-02-19T00:00:00" u="1"/>
        <d v="2015-02-19T00:00:00" u="1"/>
        <d v="2016-02-19T00:00:00" u="1"/>
        <d v="2010-07-08T00:00:00" u="1"/>
        <d v="2012-07-08T00:00:00" u="1"/>
        <d v="2013-07-08T00:00:00" u="1"/>
        <d v="2014-07-08T00:00:00" u="1"/>
        <d v="2010-03-19T00:00:00" u="1"/>
        <d v="2011-03-19T00:00:00" u="1"/>
        <d v="2012-03-19T00:00:00" u="1"/>
        <d v="2013-03-19T00:00:00" u="1"/>
        <d v="2014-03-19T00:00:00" u="1"/>
        <d v="2015-03-19T00:00:00" u="1"/>
        <d v="2016-03-19T00:00:00" u="1"/>
        <d v="2010-08-08T00:00:00" u="1"/>
        <d v="2011-08-08T00:00:00" u="1"/>
        <d v="2012-08-08T00:00:00" u="1"/>
        <d v="2013-08-08T00:00:00" u="1"/>
        <d v="2014-08-08T00:00:00" u="1"/>
        <d v="2010-04-19T00:00:00" u="1"/>
        <d v="2011-04-19T00:00:00" u="1"/>
        <d v="2012-04-19T00:00:00" u="1"/>
        <d v="2013-04-19T00:00:00" u="1"/>
        <d v="2014-04-19T00:00:00" u="1"/>
        <d v="2015-04-19T00:00:00" u="1"/>
        <d v="2010-09-08T00:00:00" u="1"/>
        <d v="2011-09-08T00:00:00" u="1"/>
        <d v="2013-09-08T00:00:00" u="1"/>
        <d v="2014-09-08T00:00:00" u="1"/>
        <d v="2010-05-19T00:00:00" u="1"/>
        <d v="2011-05-19T00:00:00" u="1"/>
        <d v="2012-05-19T00:00:00" u="1"/>
        <d v="2013-05-19T00:00:00" u="1"/>
        <d v="2014-05-19T00:00:00" u="1"/>
        <d v="2010-01-30T00:00:00" u="1"/>
        <d v="2015-05-19T00:00:00" u="1"/>
        <d v="2011-01-30T00:00:00" u="1"/>
        <d v="2012-01-30T00:00:00" u="1"/>
        <d v="2013-01-30T00:00:00" u="1"/>
        <d v="2014-01-30T00:00:00" u="1"/>
        <d v="2015-01-30T00:00:00" u="1"/>
        <d v="2016-01-30T00:00:00" u="1"/>
        <d v="2010-10-08T00:00:00" u="1"/>
        <d v="2011-10-08T00:00:00" u="1"/>
        <d v="2013-10-08T00:00:00" u="1"/>
        <d v="2010-06-19T00:00:00" u="1"/>
        <d v="2011-06-19T00:00:00" u="1"/>
        <d v="2012-06-19T00:00:00" u="1"/>
        <d v="2013-06-19T00:00:00" u="1"/>
        <d v="2014-06-19T00:00:00" u="1"/>
        <d v="2009-11-08T00:00:00" u="1"/>
        <d v="2010-11-08T00:00:00" u="1"/>
        <d v="2011-11-08T00:00:00" u="1"/>
        <d v="2013-11-08T00:00:00" u="1"/>
        <d v="2014-11-08T00:00:00" u="1"/>
        <d v="2010-07-19T00:00:00" u="1"/>
        <d v="2015-11-08T00:00:00" u="1"/>
        <d v="2012-07-19T00:00:00" u="1"/>
        <d v="2013-07-19T00:00:00" u="1"/>
        <d v="2014-07-19T00:00:00" u="1"/>
        <d v="2010-03-30T00:00:00" u="1"/>
        <d v="2011-03-30T00:00:00" u="1"/>
        <d v="2012-03-30T00:00:00" u="1"/>
        <d v="2013-03-30T00:00:00" u="1"/>
        <d v="2014-03-30T00:00:00" u="1"/>
        <d v="2015-03-30T00:00:00" u="1"/>
        <d v="2016-03-30T00:00:00" u="1"/>
        <d v="2009-12-08T00:00:00" u="1"/>
        <d v="2010-12-08T00:00:00" u="1"/>
        <d v="2011-12-08T00:00:00" u="1"/>
        <d v="2013-12-08T00:00:00" u="1"/>
        <d v="2014-12-08T00:00:00" u="1"/>
        <d v="2010-08-19T00:00:00" u="1"/>
        <d v="2015-12-08T00:00:00" u="1"/>
        <d v="2011-08-19T00:00:00" u="1"/>
        <d v="2012-08-19T00:00:00" u="1"/>
        <d v="2013-08-19T00:00:00" u="1"/>
        <d v="2014-08-19T00:00:00" u="1"/>
        <d v="2010-04-30T00:00:00" u="1"/>
        <d v="2011-04-30T00:00:00" u="1"/>
        <d v="2012-04-30T00:00:00" u="1"/>
        <d v="2013-04-30T00:00:00" u="1"/>
        <d v="2014-04-30T00:00:00" u="1"/>
        <d v="2015-04-30T00:00:00" u="1"/>
      </sharedItems>
    </cacheField>
    <cacheField name="Kodas" numFmtId="0">
      <sharedItems containsBlank="1"/>
    </cacheField>
    <cacheField name="Pavadinimas" numFmtId="0">
      <sharedItems containsBlank="1"/>
    </cacheField>
    <cacheField name="Vienetas" numFmtId="0">
      <sharedItems containsBlank="1"/>
    </cacheField>
    <cacheField name="Operacija" numFmtId="0">
      <sharedItems containsBlank="1" count="4">
        <s v="Gamyba"/>
        <m/>
        <s v="Gamybos eilutė" u="1"/>
        <s v="KS" u="1"/>
      </sharedItems>
    </cacheField>
    <cacheField name="Kiekis" numFmtId="0">
      <sharedItems containsString="0" containsBlank="1" containsNumber="1" minValue="53.56" maxValue="50044.5"/>
    </cacheField>
    <cacheField name="Tarifinė grupė" numFmtId="0">
      <sharedItems containsBlank="1" containsMixedTypes="1" containsNumber="1" containsInteger="1" minValue="110" maxValue="299" count="94">
        <n v="210"/>
        <n v="211"/>
        <n v="215"/>
        <n v="230"/>
        <n v="231"/>
        <n v="235"/>
        <n v="236"/>
        <n v="240"/>
        <n v="250"/>
        <n v="280"/>
        <n v="290"/>
        <n v="299"/>
        <n v="110"/>
        <m/>
        <s v="Parūgštintasbaltasvy"/>
        <s v="Kupažasmuskatiniovyn"/>
        <s v="VynųkupažasNr3(ekspo"/>
        <s v="Vynųkupažasrožinis"/>
        <s v="ApdbaltovynoChardonn"/>
        <s v="Parūgštintaskupažasm"/>
        <s v="RūgstantismišinysEur"/>
        <s v="RūgstantismišinysCha"/>
        <s v="RūgstantismišinysMus"/>
        <s v="Rūgstantisobuoliųvyn"/>
        <s v="Rūgstantisobuoliųsid"/>
        <s v="Rūgstantisobuoliųpus"/>
        <s v="Neskaidrintasspiritu"/>
        <s v="Skaidrinamasobuoliųv"/>
        <s v="Skaidrinamasobuoliųs"/>
        <s v="Skaidrinamasspirituo"/>
        <s v="PVpusgaminis(euro)"/>
        <s v="PVpusgaminisCuvee"/>
        <s v="Obuoliųvynas"/>
        <s v="Obuoliųsidropusgamin"/>
        <s v="Spirituotasobuoliųpu"/>
        <s v="Spiritobuoliųpusgami"/>
        <s v="Likerisbaltasiki8%"/>
        <s v="Degtinėspusgaminis"/>
        <s v="Surinktasputojančiov"/>
        <s v="Brendis„Alita(Delato"/>
        <s v="Spiritinisgėrimas„GI"/>
        <s v="Viskiskokteiliųgamyb"/>
        <s v="Mielės"/>
        <s v="PV„Alita“salduseuro"/>
        <s v="PV„Alita“psausaseuro"/>
        <s v="PV„Alita“briutaseuro"/>
        <s v="PV„Alita“chardonnayp"/>
        <s v="PV„Alita“muskataseur"/>
        <s v="PV„Alitasilver“psaus"/>
        <s v="PV„Alita“Chillpsausa"/>
        <s v="PV„Alitacabernet“psa"/>
        <s v="Klasikinisputojantis"/>
        <s v="PVV&quot;AlitaRuby&quot;pusiau"/>
        <s v="PV„Alita“Briutcuvee"/>
        <s v="Putgazfermentuotasgė"/>
        <s v="Putgazfermentgėrimas"/>
        <s v="Putgazfermentgėr„BON"/>
        <s v="Putgazfermgėr„SantaV"/>
        <s v="Putgazfergėr„Salūts“"/>
        <s v="GazvaisiųvynpgėrSant"/>
        <s v="Putgazfergėr„Sovetsk"/>
        <s v="Putgazfgėr„Sovetskoj"/>
        <s v="Pgazfergėr„MonteCris"/>
        <s v="Putgazfergėr„FrescaA"/>
        <s v="Putgazfermgėr„Fresca"/>
        <s v="Putgazfergėr„Fortūna"/>
        <s v="Pgazfermgėr„Mezzo“se"/>
        <s v="Kokteilis„Mixbrandyc"/>
        <s v="Kokteilis„Mixlime“5%"/>
        <s v="Kokteilis„Mixwaterme"/>
        <s v="Kokteilis„Mixpineapp"/>
        <s v="Kokteilis„Mixcactus&amp;"/>
        <s v="KokteilisMix„WildBer"/>
        <s v="KokteilisMix„SweetCr"/>
        <s v="KokteilisMix„Oranges"/>
        <s v="KokteilisMix„GinToni"/>
        <s v="Alkkokt&quot;Mix&quot;Whisky&amp;C"/>
        <s v="Alkoholkoteilis„Shak"/>
        <s v="Alkoholiniskokteilis"/>
        <s v="Alkoholkoteilis„Shuf"/>
        <s v="Alkkokt“VSMohito145%"/>
        <s v="Alkkokt“VSCrowberry1"/>
        <s v="Alkkokt“VSArbuz145%"/>
        <s v="Alkkokt“VSCherryrasp"/>
        <s v="Sidras&quot;KamronCydr&quot;st"/>
        <s v="Sidras&quot;Saiderpeartas"/>
        <s v="Degtinė38%"/>
        <s v="Degtinė40%"/>
        <s v="Degtinė40%005%cukr"/>
        <s v="Brendis„AlitaXO“38%"/>
        <s v="Brendis„Alita“38%"/>
        <s v="Trauktinė„Bobelinė“2"/>
        <s v="Spiritinisgėrimas„Fo"/>
        <n v="285" u="1"/>
      </sharedItems>
    </cacheField>
    <cacheField name="Talpa" numFmtId="0">
      <sharedItems containsString="0" containsBlank="1" containsNumber="1" containsInteger="1" minValue="210" maxValue="280"/>
    </cacheField>
    <cacheField name="Stiprumas" numFmtId="0">
      <sharedItems containsString="0" containsBlank="1" containsNumber="1" containsInteger="1" minValue="0" maxValue="0"/>
    </cacheField>
    <cacheField name="Formulė" numFmtId="0">
      <sharedItems containsString="0" containsBlank="1" containsNumber="1" containsInteger="1" minValue="0" maxValue="0"/>
    </cacheField>
    <cacheField name="Kiekis LTR/LPA" numFmtId="0">
      <sharedItems containsString="0" containsBlank="1" containsNumber="1" minValue="0" maxValue="50044.5"/>
    </cacheField>
  </cacheFields>
</pivotCacheDefinition>
</file>

<file path=xl/pivotCache/pivotCacheRecords1.xml><?xml version="1.0" encoding="utf-8"?>
<pivotCacheRecords xmlns="http://schemas.openxmlformats.org/spreadsheetml/2006/main" xmlns:r="http://schemas.openxmlformats.org/officeDocument/2006/relationships" count="11600">
  <r>
    <x v="0"/>
    <m/>
    <m/>
    <m/>
    <x v="0"/>
    <m/>
    <x v="0"/>
    <m/>
    <m/>
    <m/>
    <n v="0"/>
  </r>
  <r>
    <x v="0"/>
    <m/>
    <m/>
    <m/>
    <x v="0"/>
    <m/>
    <x v="1"/>
    <m/>
    <m/>
    <m/>
    <n v="21377"/>
  </r>
  <r>
    <x v="0"/>
    <m/>
    <m/>
    <m/>
    <x v="0"/>
    <m/>
    <x v="2"/>
    <m/>
    <m/>
    <m/>
    <n v="0"/>
  </r>
  <r>
    <x v="0"/>
    <m/>
    <m/>
    <m/>
    <x v="0"/>
    <m/>
    <x v="3"/>
    <m/>
    <m/>
    <m/>
    <n v="339572.57"/>
  </r>
  <r>
    <x v="0"/>
    <m/>
    <m/>
    <m/>
    <x v="0"/>
    <m/>
    <x v="4"/>
    <m/>
    <m/>
    <m/>
    <n v="3795482.38"/>
  </r>
  <r>
    <x v="0"/>
    <m/>
    <m/>
    <m/>
    <x v="0"/>
    <m/>
    <x v="5"/>
    <m/>
    <m/>
    <m/>
    <n v="0"/>
  </r>
  <r>
    <x v="0"/>
    <m/>
    <m/>
    <m/>
    <x v="0"/>
    <m/>
    <x v="6"/>
    <m/>
    <m/>
    <m/>
    <n v="1116811.72"/>
  </r>
  <r>
    <x v="0"/>
    <m/>
    <m/>
    <m/>
    <x v="0"/>
    <m/>
    <x v="7"/>
    <m/>
    <m/>
    <m/>
    <n v="0"/>
  </r>
  <r>
    <x v="0"/>
    <m/>
    <m/>
    <m/>
    <x v="0"/>
    <m/>
    <x v="8"/>
    <m/>
    <m/>
    <m/>
    <n v="6280.64"/>
  </r>
  <r>
    <x v="0"/>
    <m/>
    <m/>
    <m/>
    <x v="0"/>
    <m/>
    <x v="9"/>
    <m/>
    <m/>
    <m/>
    <n v="84568.07"/>
  </r>
  <r>
    <x v="0"/>
    <m/>
    <m/>
    <m/>
    <x v="0"/>
    <m/>
    <x v="10"/>
    <m/>
    <m/>
    <m/>
    <n v="398043.8"/>
  </r>
  <r>
    <x v="0"/>
    <m/>
    <m/>
    <m/>
    <x v="0"/>
    <m/>
    <x v="11"/>
    <m/>
    <m/>
    <m/>
    <n v="10176.73"/>
  </r>
  <r>
    <x v="0"/>
    <m/>
    <m/>
    <m/>
    <x v="0"/>
    <m/>
    <x v="12"/>
    <m/>
    <m/>
    <m/>
    <n v="401.21"/>
  </r>
  <r>
    <x v="1"/>
    <m/>
    <m/>
    <m/>
    <x v="0"/>
    <m/>
    <x v="0"/>
    <m/>
    <m/>
    <m/>
    <n v="0"/>
  </r>
  <r>
    <x v="2"/>
    <m/>
    <m/>
    <m/>
    <x v="0"/>
    <m/>
    <x v="0"/>
    <m/>
    <m/>
    <m/>
    <n v="0"/>
  </r>
  <r>
    <x v="3"/>
    <m/>
    <m/>
    <m/>
    <x v="0"/>
    <m/>
    <x v="0"/>
    <m/>
    <m/>
    <m/>
    <n v="0"/>
  </r>
  <r>
    <x v="4"/>
    <m/>
    <m/>
    <m/>
    <x v="0"/>
    <m/>
    <x v="0"/>
    <m/>
    <m/>
    <m/>
    <n v="0"/>
  </r>
  <r>
    <x v="5"/>
    <m/>
    <m/>
    <m/>
    <x v="0"/>
    <m/>
    <x v="0"/>
    <m/>
    <m/>
    <m/>
    <n v="0"/>
  </r>
  <r>
    <x v="6"/>
    <m/>
    <m/>
    <m/>
    <x v="0"/>
    <m/>
    <x v="0"/>
    <m/>
    <m/>
    <m/>
    <n v="0"/>
  </r>
  <r>
    <x v="7"/>
    <m/>
    <m/>
    <m/>
    <x v="0"/>
    <m/>
    <x v="0"/>
    <m/>
    <m/>
    <m/>
    <n v="0"/>
  </r>
  <r>
    <x v="8"/>
    <m/>
    <m/>
    <m/>
    <x v="0"/>
    <m/>
    <x v="0"/>
    <m/>
    <m/>
    <m/>
    <n v="0"/>
  </r>
  <r>
    <x v="9"/>
    <m/>
    <m/>
    <m/>
    <x v="0"/>
    <m/>
    <x v="0"/>
    <m/>
    <m/>
    <m/>
    <n v="0"/>
  </r>
  <r>
    <x v="10"/>
    <m/>
    <m/>
    <m/>
    <x v="0"/>
    <m/>
    <x v="0"/>
    <m/>
    <m/>
    <m/>
    <n v="0"/>
  </r>
  <r>
    <x v="11"/>
    <m/>
    <m/>
    <m/>
    <x v="0"/>
    <m/>
    <x v="0"/>
    <m/>
    <m/>
    <m/>
    <n v="0"/>
  </r>
  <r>
    <x v="12"/>
    <m/>
    <m/>
    <m/>
    <x v="0"/>
    <m/>
    <x v="0"/>
    <m/>
    <m/>
    <m/>
    <n v="0"/>
  </r>
  <r>
    <x v="13"/>
    <m/>
    <m/>
    <m/>
    <x v="0"/>
    <m/>
    <x v="0"/>
    <m/>
    <m/>
    <m/>
    <n v="0"/>
  </r>
  <r>
    <x v="14"/>
    <m/>
    <m/>
    <m/>
    <x v="0"/>
    <m/>
    <x v="0"/>
    <m/>
    <m/>
    <m/>
    <n v="0"/>
  </r>
  <r>
    <x v="15"/>
    <m/>
    <m/>
    <m/>
    <x v="0"/>
    <m/>
    <x v="0"/>
    <m/>
    <m/>
    <m/>
    <n v="0"/>
  </r>
  <r>
    <x v="16"/>
    <m/>
    <m/>
    <m/>
    <x v="0"/>
    <m/>
    <x v="0"/>
    <m/>
    <m/>
    <m/>
    <n v="0"/>
  </r>
  <r>
    <x v="17"/>
    <m/>
    <m/>
    <m/>
    <x v="0"/>
    <m/>
    <x v="0"/>
    <m/>
    <m/>
    <m/>
    <n v="0"/>
  </r>
  <r>
    <x v="18"/>
    <m/>
    <m/>
    <m/>
    <x v="0"/>
    <m/>
    <x v="0"/>
    <m/>
    <m/>
    <m/>
    <n v="0"/>
  </r>
  <r>
    <x v="19"/>
    <m/>
    <m/>
    <m/>
    <x v="0"/>
    <m/>
    <x v="0"/>
    <m/>
    <m/>
    <m/>
    <n v="0"/>
  </r>
  <r>
    <x v="20"/>
    <m/>
    <m/>
    <m/>
    <x v="0"/>
    <m/>
    <x v="0"/>
    <m/>
    <m/>
    <m/>
    <n v="0"/>
  </r>
  <r>
    <x v="21"/>
    <m/>
    <m/>
    <m/>
    <x v="0"/>
    <m/>
    <x v="0"/>
    <m/>
    <m/>
    <m/>
    <n v="0"/>
  </r>
  <r>
    <x v="22"/>
    <m/>
    <m/>
    <m/>
    <x v="0"/>
    <m/>
    <x v="0"/>
    <m/>
    <m/>
    <m/>
    <n v="0"/>
  </r>
  <r>
    <x v="23"/>
    <m/>
    <m/>
    <m/>
    <x v="0"/>
    <m/>
    <x v="0"/>
    <m/>
    <m/>
    <m/>
    <n v="0"/>
  </r>
  <r>
    <x v="24"/>
    <m/>
    <m/>
    <m/>
    <x v="0"/>
    <m/>
    <x v="0"/>
    <m/>
    <m/>
    <m/>
    <n v="0"/>
  </r>
  <r>
    <x v="25"/>
    <m/>
    <m/>
    <m/>
    <x v="0"/>
    <m/>
    <x v="0"/>
    <m/>
    <m/>
    <m/>
    <n v="0"/>
  </r>
  <r>
    <x v="26"/>
    <m/>
    <m/>
    <m/>
    <x v="0"/>
    <m/>
    <x v="0"/>
    <m/>
    <m/>
    <m/>
    <n v="0"/>
  </r>
  <r>
    <x v="27"/>
    <m/>
    <m/>
    <m/>
    <x v="0"/>
    <m/>
    <x v="0"/>
    <m/>
    <m/>
    <m/>
    <n v="0"/>
  </r>
  <r>
    <x v="28"/>
    <m/>
    <m/>
    <m/>
    <x v="0"/>
    <m/>
    <x v="0"/>
    <m/>
    <m/>
    <m/>
    <n v="0"/>
  </r>
  <r>
    <x v="29"/>
    <m/>
    <m/>
    <m/>
    <x v="0"/>
    <m/>
    <x v="0"/>
    <m/>
    <m/>
    <m/>
    <n v="0"/>
  </r>
  <r>
    <x v="30"/>
    <m/>
    <m/>
    <m/>
    <x v="0"/>
    <m/>
    <x v="0"/>
    <m/>
    <m/>
    <m/>
    <n v="0"/>
  </r>
  <r>
    <x v="1"/>
    <m/>
    <m/>
    <m/>
    <x v="0"/>
    <m/>
    <x v="1"/>
    <m/>
    <m/>
    <m/>
    <n v="0"/>
  </r>
  <r>
    <x v="2"/>
    <m/>
    <m/>
    <m/>
    <x v="0"/>
    <m/>
    <x v="1"/>
    <m/>
    <m/>
    <m/>
    <n v="0"/>
  </r>
  <r>
    <x v="3"/>
    <m/>
    <m/>
    <m/>
    <x v="0"/>
    <m/>
    <x v="1"/>
    <m/>
    <m/>
    <m/>
    <n v="0"/>
  </r>
  <r>
    <x v="4"/>
    <m/>
    <m/>
    <m/>
    <x v="0"/>
    <m/>
    <x v="1"/>
    <m/>
    <m/>
    <m/>
    <n v="0"/>
  </r>
  <r>
    <x v="5"/>
    <m/>
    <m/>
    <m/>
    <x v="0"/>
    <m/>
    <x v="1"/>
    <m/>
    <m/>
    <m/>
    <n v="0"/>
  </r>
  <r>
    <x v="6"/>
    <m/>
    <m/>
    <m/>
    <x v="0"/>
    <m/>
    <x v="1"/>
    <m/>
    <m/>
    <m/>
    <n v="0"/>
  </r>
  <r>
    <x v="7"/>
    <m/>
    <m/>
    <m/>
    <x v="0"/>
    <m/>
    <x v="1"/>
    <m/>
    <m/>
    <m/>
    <n v="0"/>
  </r>
  <r>
    <x v="8"/>
    <m/>
    <m/>
    <m/>
    <x v="0"/>
    <m/>
    <x v="1"/>
    <m/>
    <m/>
    <m/>
    <n v="0"/>
  </r>
  <r>
    <x v="9"/>
    <m/>
    <m/>
    <m/>
    <x v="0"/>
    <m/>
    <x v="1"/>
    <m/>
    <m/>
    <m/>
    <n v="0"/>
  </r>
  <r>
    <x v="10"/>
    <m/>
    <m/>
    <m/>
    <x v="0"/>
    <m/>
    <x v="1"/>
    <m/>
    <m/>
    <m/>
    <n v="0"/>
  </r>
  <r>
    <x v="11"/>
    <m/>
    <m/>
    <m/>
    <x v="0"/>
    <m/>
    <x v="1"/>
    <m/>
    <m/>
    <m/>
    <n v="0"/>
  </r>
  <r>
    <x v="12"/>
    <m/>
    <m/>
    <m/>
    <x v="0"/>
    <m/>
    <x v="1"/>
    <m/>
    <m/>
    <m/>
    <n v="0"/>
  </r>
  <r>
    <x v="13"/>
    <m/>
    <m/>
    <m/>
    <x v="0"/>
    <m/>
    <x v="1"/>
    <m/>
    <m/>
    <m/>
    <n v="0"/>
  </r>
  <r>
    <x v="14"/>
    <m/>
    <m/>
    <m/>
    <x v="0"/>
    <m/>
    <x v="1"/>
    <m/>
    <m/>
    <m/>
    <n v="0"/>
  </r>
  <r>
    <x v="15"/>
    <m/>
    <m/>
    <m/>
    <x v="0"/>
    <m/>
    <x v="1"/>
    <m/>
    <m/>
    <m/>
    <n v="0"/>
  </r>
  <r>
    <x v="16"/>
    <m/>
    <m/>
    <m/>
    <x v="0"/>
    <m/>
    <x v="1"/>
    <m/>
    <m/>
    <m/>
    <n v="0"/>
  </r>
  <r>
    <x v="17"/>
    <m/>
    <m/>
    <m/>
    <x v="0"/>
    <m/>
    <x v="1"/>
    <m/>
    <m/>
    <m/>
    <n v="0"/>
  </r>
  <r>
    <x v="18"/>
    <m/>
    <m/>
    <m/>
    <x v="0"/>
    <m/>
    <x v="1"/>
    <m/>
    <m/>
    <m/>
    <n v="0"/>
  </r>
  <r>
    <x v="19"/>
    <m/>
    <m/>
    <m/>
    <x v="0"/>
    <m/>
    <x v="1"/>
    <m/>
    <m/>
    <m/>
    <n v="0"/>
  </r>
  <r>
    <x v="20"/>
    <m/>
    <m/>
    <m/>
    <x v="0"/>
    <m/>
    <x v="1"/>
    <m/>
    <m/>
    <m/>
    <n v="0"/>
  </r>
  <r>
    <x v="21"/>
    <m/>
    <m/>
    <m/>
    <x v="0"/>
    <m/>
    <x v="1"/>
    <m/>
    <m/>
    <m/>
    <n v="0"/>
  </r>
  <r>
    <x v="22"/>
    <m/>
    <m/>
    <m/>
    <x v="0"/>
    <m/>
    <x v="1"/>
    <m/>
    <m/>
    <m/>
    <n v="0"/>
  </r>
  <r>
    <x v="23"/>
    <m/>
    <m/>
    <m/>
    <x v="0"/>
    <m/>
    <x v="1"/>
    <m/>
    <m/>
    <m/>
    <n v="0"/>
  </r>
  <r>
    <x v="24"/>
    <m/>
    <m/>
    <m/>
    <x v="0"/>
    <m/>
    <x v="1"/>
    <m/>
    <m/>
    <m/>
    <n v="0"/>
  </r>
  <r>
    <x v="25"/>
    <m/>
    <m/>
    <m/>
    <x v="0"/>
    <m/>
    <x v="1"/>
    <m/>
    <m/>
    <m/>
    <n v="0"/>
  </r>
  <r>
    <x v="26"/>
    <m/>
    <m/>
    <m/>
    <x v="0"/>
    <m/>
    <x v="1"/>
    <m/>
    <m/>
    <m/>
    <n v="0"/>
  </r>
  <r>
    <x v="27"/>
    <m/>
    <m/>
    <m/>
    <x v="0"/>
    <m/>
    <x v="1"/>
    <m/>
    <m/>
    <m/>
    <n v="0"/>
  </r>
  <r>
    <x v="28"/>
    <m/>
    <m/>
    <m/>
    <x v="0"/>
    <m/>
    <x v="1"/>
    <m/>
    <m/>
    <m/>
    <n v="0"/>
  </r>
  <r>
    <x v="29"/>
    <m/>
    <m/>
    <m/>
    <x v="0"/>
    <m/>
    <x v="1"/>
    <m/>
    <m/>
    <m/>
    <n v="0"/>
  </r>
  <r>
    <x v="30"/>
    <m/>
    <m/>
    <m/>
    <x v="0"/>
    <m/>
    <x v="1"/>
    <m/>
    <m/>
    <m/>
    <n v="0"/>
  </r>
  <r>
    <x v="1"/>
    <m/>
    <m/>
    <m/>
    <x v="0"/>
    <m/>
    <x v="2"/>
    <m/>
    <m/>
    <m/>
    <n v="0"/>
  </r>
  <r>
    <x v="2"/>
    <m/>
    <m/>
    <m/>
    <x v="0"/>
    <m/>
    <x v="2"/>
    <m/>
    <m/>
    <m/>
    <n v="0"/>
  </r>
  <r>
    <x v="3"/>
    <m/>
    <m/>
    <m/>
    <x v="0"/>
    <m/>
    <x v="2"/>
    <m/>
    <m/>
    <m/>
    <n v="0"/>
  </r>
  <r>
    <x v="4"/>
    <m/>
    <m/>
    <m/>
    <x v="0"/>
    <m/>
    <x v="2"/>
    <m/>
    <m/>
    <m/>
    <n v="0"/>
  </r>
  <r>
    <x v="5"/>
    <m/>
    <m/>
    <m/>
    <x v="0"/>
    <m/>
    <x v="2"/>
    <m/>
    <m/>
    <m/>
    <n v="0"/>
  </r>
  <r>
    <x v="6"/>
    <m/>
    <m/>
    <m/>
    <x v="0"/>
    <m/>
    <x v="2"/>
    <m/>
    <m/>
    <m/>
    <n v="0"/>
  </r>
  <r>
    <x v="7"/>
    <m/>
    <m/>
    <m/>
    <x v="0"/>
    <m/>
    <x v="2"/>
    <m/>
    <m/>
    <m/>
    <n v="0"/>
  </r>
  <r>
    <x v="8"/>
    <m/>
    <m/>
    <m/>
    <x v="0"/>
    <m/>
    <x v="2"/>
    <m/>
    <m/>
    <m/>
    <n v="0"/>
  </r>
  <r>
    <x v="9"/>
    <m/>
    <m/>
    <m/>
    <x v="0"/>
    <m/>
    <x v="2"/>
    <m/>
    <m/>
    <m/>
    <n v="0"/>
  </r>
  <r>
    <x v="10"/>
    <m/>
    <m/>
    <m/>
    <x v="0"/>
    <m/>
    <x v="2"/>
    <m/>
    <m/>
    <m/>
    <n v="0"/>
  </r>
  <r>
    <x v="11"/>
    <m/>
    <m/>
    <m/>
    <x v="0"/>
    <m/>
    <x v="2"/>
    <m/>
    <m/>
    <m/>
    <n v="0"/>
  </r>
  <r>
    <x v="12"/>
    <m/>
    <m/>
    <m/>
    <x v="0"/>
    <m/>
    <x v="2"/>
    <m/>
    <m/>
    <m/>
    <n v="0"/>
  </r>
  <r>
    <x v="13"/>
    <m/>
    <m/>
    <m/>
    <x v="0"/>
    <m/>
    <x v="2"/>
    <m/>
    <m/>
    <m/>
    <n v="0"/>
  </r>
  <r>
    <x v="14"/>
    <m/>
    <m/>
    <m/>
    <x v="0"/>
    <m/>
    <x v="2"/>
    <m/>
    <m/>
    <m/>
    <n v="0"/>
  </r>
  <r>
    <x v="15"/>
    <m/>
    <m/>
    <m/>
    <x v="0"/>
    <m/>
    <x v="2"/>
    <m/>
    <m/>
    <m/>
    <n v="0"/>
  </r>
  <r>
    <x v="16"/>
    <m/>
    <m/>
    <m/>
    <x v="0"/>
    <m/>
    <x v="2"/>
    <m/>
    <m/>
    <m/>
    <n v="0"/>
  </r>
  <r>
    <x v="17"/>
    <m/>
    <m/>
    <m/>
    <x v="0"/>
    <m/>
    <x v="2"/>
    <m/>
    <m/>
    <m/>
    <n v="0"/>
  </r>
  <r>
    <x v="18"/>
    <m/>
    <m/>
    <m/>
    <x v="0"/>
    <m/>
    <x v="2"/>
    <m/>
    <m/>
    <m/>
    <n v="0"/>
  </r>
  <r>
    <x v="19"/>
    <m/>
    <m/>
    <m/>
    <x v="0"/>
    <m/>
    <x v="2"/>
    <m/>
    <m/>
    <m/>
    <n v="0"/>
  </r>
  <r>
    <x v="20"/>
    <m/>
    <m/>
    <m/>
    <x v="0"/>
    <m/>
    <x v="2"/>
    <m/>
    <m/>
    <m/>
    <n v="0"/>
  </r>
  <r>
    <x v="21"/>
    <m/>
    <m/>
    <m/>
    <x v="0"/>
    <m/>
    <x v="2"/>
    <m/>
    <m/>
    <m/>
    <n v="0"/>
  </r>
  <r>
    <x v="22"/>
    <m/>
    <m/>
    <m/>
    <x v="0"/>
    <m/>
    <x v="2"/>
    <m/>
    <m/>
    <m/>
    <n v="0"/>
  </r>
  <r>
    <x v="23"/>
    <m/>
    <m/>
    <m/>
    <x v="0"/>
    <m/>
    <x v="2"/>
    <m/>
    <m/>
    <m/>
    <n v="0"/>
  </r>
  <r>
    <x v="24"/>
    <m/>
    <m/>
    <m/>
    <x v="0"/>
    <m/>
    <x v="2"/>
    <m/>
    <m/>
    <m/>
    <n v="0"/>
  </r>
  <r>
    <x v="25"/>
    <m/>
    <m/>
    <m/>
    <x v="0"/>
    <m/>
    <x v="2"/>
    <m/>
    <m/>
    <m/>
    <n v="0"/>
  </r>
  <r>
    <x v="26"/>
    <m/>
    <m/>
    <m/>
    <x v="0"/>
    <m/>
    <x v="2"/>
    <m/>
    <m/>
    <m/>
    <n v="0"/>
  </r>
  <r>
    <x v="27"/>
    <m/>
    <m/>
    <m/>
    <x v="0"/>
    <m/>
    <x v="2"/>
    <m/>
    <m/>
    <m/>
    <n v="0"/>
  </r>
  <r>
    <x v="28"/>
    <m/>
    <m/>
    <m/>
    <x v="0"/>
    <m/>
    <x v="2"/>
    <m/>
    <m/>
    <m/>
    <n v="0"/>
  </r>
  <r>
    <x v="29"/>
    <m/>
    <m/>
    <m/>
    <x v="0"/>
    <m/>
    <x v="2"/>
    <m/>
    <m/>
    <m/>
    <n v="0"/>
  </r>
  <r>
    <x v="30"/>
    <m/>
    <m/>
    <m/>
    <x v="0"/>
    <m/>
    <x v="2"/>
    <m/>
    <m/>
    <m/>
    <n v="0"/>
  </r>
  <r>
    <x v="1"/>
    <m/>
    <m/>
    <m/>
    <x v="0"/>
    <m/>
    <x v="3"/>
    <m/>
    <m/>
    <m/>
    <n v="0"/>
  </r>
  <r>
    <x v="2"/>
    <m/>
    <m/>
    <m/>
    <x v="0"/>
    <m/>
    <x v="3"/>
    <m/>
    <m/>
    <m/>
    <n v="0"/>
  </r>
  <r>
    <x v="3"/>
    <m/>
    <m/>
    <m/>
    <x v="0"/>
    <m/>
    <x v="3"/>
    <m/>
    <m/>
    <m/>
    <n v="0"/>
  </r>
  <r>
    <x v="4"/>
    <m/>
    <m/>
    <m/>
    <x v="0"/>
    <m/>
    <x v="3"/>
    <m/>
    <m/>
    <m/>
    <n v="0"/>
  </r>
  <r>
    <x v="5"/>
    <m/>
    <m/>
    <m/>
    <x v="0"/>
    <m/>
    <x v="3"/>
    <m/>
    <m/>
    <m/>
    <n v="0"/>
  </r>
  <r>
    <x v="6"/>
    <m/>
    <m/>
    <m/>
    <x v="0"/>
    <m/>
    <x v="3"/>
    <m/>
    <m/>
    <m/>
    <n v="0"/>
  </r>
  <r>
    <x v="7"/>
    <m/>
    <m/>
    <m/>
    <x v="0"/>
    <m/>
    <x v="3"/>
    <m/>
    <m/>
    <m/>
    <n v="0"/>
  </r>
  <r>
    <x v="8"/>
    <m/>
    <m/>
    <m/>
    <x v="0"/>
    <m/>
    <x v="3"/>
    <m/>
    <m/>
    <m/>
    <n v="0"/>
  </r>
  <r>
    <x v="9"/>
    <m/>
    <m/>
    <m/>
    <x v="0"/>
    <m/>
    <x v="3"/>
    <m/>
    <m/>
    <m/>
    <n v="0"/>
  </r>
  <r>
    <x v="10"/>
    <m/>
    <m/>
    <m/>
    <x v="0"/>
    <m/>
    <x v="3"/>
    <m/>
    <m/>
    <m/>
    <n v="0"/>
  </r>
  <r>
    <x v="11"/>
    <m/>
    <m/>
    <m/>
    <x v="0"/>
    <m/>
    <x v="3"/>
    <m/>
    <m/>
    <m/>
    <n v="0"/>
  </r>
  <r>
    <x v="12"/>
    <m/>
    <m/>
    <m/>
    <x v="0"/>
    <m/>
    <x v="3"/>
    <m/>
    <m/>
    <m/>
    <n v="0"/>
  </r>
  <r>
    <x v="13"/>
    <m/>
    <m/>
    <m/>
    <x v="0"/>
    <m/>
    <x v="3"/>
    <m/>
    <m/>
    <m/>
    <n v="0"/>
  </r>
  <r>
    <x v="14"/>
    <m/>
    <m/>
    <m/>
    <x v="0"/>
    <m/>
    <x v="3"/>
    <m/>
    <m/>
    <m/>
    <n v="0"/>
  </r>
  <r>
    <x v="15"/>
    <m/>
    <m/>
    <m/>
    <x v="0"/>
    <m/>
    <x v="3"/>
    <m/>
    <m/>
    <m/>
    <n v="0"/>
  </r>
  <r>
    <x v="16"/>
    <m/>
    <m/>
    <m/>
    <x v="0"/>
    <m/>
    <x v="3"/>
    <m/>
    <m/>
    <m/>
    <n v="0"/>
  </r>
  <r>
    <x v="17"/>
    <m/>
    <m/>
    <m/>
    <x v="0"/>
    <m/>
    <x v="3"/>
    <m/>
    <m/>
    <m/>
    <n v="0"/>
  </r>
  <r>
    <x v="18"/>
    <m/>
    <m/>
    <m/>
    <x v="0"/>
    <m/>
    <x v="3"/>
    <m/>
    <m/>
    <m/>
    <n v="0"/>
  </r>
  <r>
    <x v="19"/>
    <m/>
    <m/>
    <m/>
    <x v="0"/>
    <m/>
    <x v="3"/>
    <m/>
    <m/>
    <m/>
    <n v="0"/>
  </r>
  <r>
    <x v="20"/>
    <m/>
    <m/>
    <m/>
    <x v="0"/>
    <m/>
    <x v="3"/>
    <m/>
    <m/>
    <m/>
    <n v="0"/>
  </r>
  <r>
    <x v="21"/>
    <m/>
    <m/>
    <m/>
    <x v="0"/>
    <m/>
    <x v="3"/>
    <m/>
    <m/>
    <m/>
    <n v="0"/>
  </r>
  <r>
    <x v="22"/>
    <m/>
    <m/>
    <m/>
    <x v="0"/>
    <m/>
    <x v="3"/>
    <m/>
    <m/>
    <m/>
    <n v="0"/>
  </r>
  <r>
    <x v="23"/>
    <m/>
    <m/>
    <m/>
    <x v="0"/>
    <m/>
    <x v="3"/>
    <m/>
    <m/>
    <m/>
    <n v="0"/>
  </r>
  <r>
    <x v="24"/>
    <m/>
    <m/>
    <m/>
    <x v="0"/>
    <m/>
    <x v="3"/>
    <m/>
    <m/>
    <m/>
    <n v="0"/>
  </r>
  <r>
    <x v="25"/>
    <m/>
    <m/>
    <m/>
    <x v="0"/>
    <m/>
    <x v="3"/>
    <m/>
    <m/>
    <m/>
    <n v="0"/>
  </r>
  <r>
    <x v="26"/>
    <m/>
    <m/>
    <m/>
    <x v="0"/>
    <m/>
    <x v="3"/>
    <m/>
    <m/>
    <m/>
    <n v="0"/>
  </r>
  <r>
    <x v="27"/>
    <m/>
    <m/>
    <m/>
    <x v="0"/>
    <m/>
    <x v="3"/>
    <m/>
    <m/>
    <m/>
    <n v="0"/>
  </r>
  <r>
    <x v="28"/>
    <m/>
    <m/>
    <m/>
    <x v="0"/>
    <m/>
    <x v="3"/>
    <m/>
    <m/>
    <m/>
    <n v="0"/>
  </r>
  <r>
    <x v="29"/>
    <m/>
    <m/>
    <m/>
    <x v="0"/>
    <m/>
    <x v="3"/>
    <m/>
    <m/>
    <m/>
    <n v="0"/>
  </r>
  <r>
    <x v="30"/>
    <m/>
    <m/>
    <m/>
    <x v="0"/>
    <m/>
    <x v="3"/>
    <m/>
    <m/>
    <m/>
    <n v="0"/>
  </r>
  <r>
    <x v="1"/>
    <m/>
    <m/>
    <m/>
    <x v="0"/>
    <m/>
    <x v="4"/>
    <m/>
    <m/>
    <m/>
    <n v="0"/>
  </r>
  <r>
    <x v="2"/>
    <m/>
    <m/>
    <m/>
    <x v="0"/>
    <m/>
    <x v="4"/>
    <m/>
    <m/>
    <m/>
    <n v="0"/>
  </r>
  <r>
    <x v="3"/>
    <m/>
    <m/>
    <m/>
    <x v="0"/>
    <m/>
    <x v="4"/>
    <m/>
    <m/>
    <m/>
    <n v="0"/>
  </r>
  <r>
    <x v="4"/>
    <m/>
    <m/>
    <m/>
    <x v="0"/>
    <m/>
    <x v="4"/>
    <m/>
    <m/>
    <m/>
    <n v="0"/>
  </r>
  <r>
    <x v="5"/>
    <m/>
    <m/>
    <m/>
    <x v="0"/>
    <m/>
    <x v="4"/>
    <m/>
    <m/>
    <m/>
    <n v="0"/>
  </r>
  <r>
    <x v="6"/>
    <m/>
    <m/>
    <m/>
    <x v="0"/>
    <m/>
    <x v="4"/>
    <m/>
    <m/>
    <m/>
    <n v="0"/>
  </r>
  <r>
    <x v="7"/>
    <m/>
    <m/>
    <m/>
    <x v="0"/>
    <m/>
    <x v="4"/>
    <m/>
    <m/>
    <m/>
    <n v="0"/>
  </r>
  <r>
    <x v="8"/>
    <m/>
    <m/>
    <m/>
    <x v="0"/>
    <m/>
    <x v="4"/>
    <m/>
    <m/>
    <m/>
    <n v="0"/>
  </r>
  <r>
    <x v="9"/>
    <m/>
    <m/>
    <m/>
    <x v="0"/>
    <m/>
    <x v="4"/>
    <m/>
    <m/>
    <m/>
    <n v="0"/>
  </r>
  <r>
    <x v="10"/>
    <m/>
    <m/>
    <m/>
    <x v="0"/>
    <m/>
    <x v="4"/>
    <m/>
    <m/>
    <m/>
    <n v="0"/>
  </r>
  <r>
    <x v="11"/>
    <m/>
    <m/>
    <m/>
    <x v="0"/>
    <m/>
    <x v="4"/>
    <m/>
    <m/>
    <m/>
    <n v="0"/>
  </r>
  <r>
    <x v="12"/>
    <m/>
    <m/>
    <m/>
    <x v="0"/>
    <m/>
    <x v="4"/>
    <m/>
    <m/>
    <m/>
    <n v="0"/>
  </r>
  <r>
    <x v="13"/>
    <m/>
    <m/>
    <m/>
    <x v="0"/>
    <m/>
    <x v="4"/>
    <m/>
    <m/>
    <m/>
    <n v="0"/>
  </r>
  <r>
    <x v="14"/>
    <m/>
    <m/>
    <m/>
    <x v="0"/>
    <m/>
    <x v="4"/>
    <m/>
    <m/>
    <m/>
    <n v="0"/>
  </r>
  <r>
    <x v="15"/>
    <m/>
    <m/>
    <m/>
    <x v="0"/>
    <m/>
    <x v="4"/>
    <m/>
    <m/>
    <m/>
    <n v="0"/>
  </r>
  <r>
    <x v="16"/>
    <m/>
    <m/>
    <m/>
    <x v="0"/>
    <m/>
    <x v="4"/>
    <m/>
    <m/>
    <m/>
    <n v="0"/>
  </r>
  <r>
    <x v="17"/>
    <m/>
    <m/>
    <m/>
    <x v="0"/>
    <m/>
    <x v="4"/>
    <m/>
    <m/>
    <m/>
    <n v="0"/>
  </r>
  <r>
    <x v="18"/>
    <m/>
    <m/>
    <m/>
    <x v="0"/>
    <m/>
    <x v="4"/>
    <m/>
    <m/>
    <m/>
    <n v="0"/>
  </r>
  <r>
    <x v="19"/>
    <m/>
    <m/>
    <m/>
    <x v="0"/>
    <m/>
    <x v="4"/>
    <m/>
    <m/>
    <m/>
    <n v="0"/>
  </r>
  <r>
    <x v="20"/>
    <m/>
    <m/>
    <m/>
    <x v="0"/>
    <m/>
    <x v="4"/>
    <m/>
    <m/>
    <m/>
    <n v="0"/>
  </r>
  <r>
    <x v="21"/>
    <m/>
    <m/>
    <m/>
    <x v="0"/>
    <m/>
    <x v="4"/>
    <m/>
    <m/>
    <m/>
    <n v="0"/>
  </r>
  <r>
    <x v="22"/>
    <m/>
    <m/>
    <m/>
    <x v="0"/>
    <m/>
    <x v="4"/>
    <m/>
    <m/>
    <m/>
    <n v="0"/>
  </r>
  <r>
    <x v="23"/>
    <m/>
    <m/>
    <m/>
    <x v="0"/>
    <m/>
    <x v="4"/>
    <m/>
    <m/>
    <m/>
    <n v="0"/>
  </r>
  <r>
    <x v="24"/>
    <m/>
    <m/>
    <m/>
    <x v="0"/>
    <m/>
    <x v="4"/>
    <m/>
    <m/>
    <m/>
    <n v="0"/>
  </r>
  <r>
    <x v="25"/>
    <m/>
    <m/>
    <m/>
    <x v="0"/>
    <m/>
    <x v="4"/>
    <m/>
    <m/>
    <m/>
    <n v="0"/>
  </r>
  <r>
    <x v="26"/>
    <m/>
    <m/>
    <m/>
    <x v="0"/>
    <m/>
    <x v="4"/>
    <m/>
    <m/>
    <m/>
    <n v="0"/>
  </r>
  <r>
    <x v="27"/>
    <m/>
    <m/>
    <m/>
    <x v="0"/>
    <m/>
    <x v="4"/>
    <m/>
    <m/>
    <m/>
    <n v="0"/>
  </r>
  <r>
    <x v="28"/>
    <m/>
    <m/>
    <m/>
    <x v="0"/>
    <m/>
    <x v="4"/>
    <m/>
    <m/>
    <m/>
    <n v="0"/>
  </r>
  <r>
    <x v="29"/>
    <m/>
    <m/>
    <m/>
    <x v="0"/>
    <m/>
    <x v="4"/>
    <m/>
    <m/>
    <m/>
    <n v="0"/>
  </r>
  <r>
    <x v="30"/>
    <m/>
    <m/>
    <m/>
    <x v="0"/>
    <m/>
    <x v="4"/>
    <m/>
    <m/>
    <m/>
    <n v="0"/>
  </r>
  <r>
    <x v="1"/>
    <m/>
    <m/>
    <m/>
    <x v="0"/>
    <m/>
    <x v="5"/>
    <m/>
    <m/>
    <m/>
    <n v="0"/>
  </r>
  <r>
    <x v="2"/>
    <m/>
    <m/>
    <m/>
    <x v="0"/>
    <m/>
    <x v="5"/>
    <m/>
    <m/>
    <m/>
    <n v="0"/>
  </r>
  <r>
    <x v="3"/>
    <m/>
    <m/>
    <m/>
    <x v="0"/>
    <m/>
    <x v="5"/>
    <m/>
    <m/>
    <m/>
    <n v="0"/>
  </r>
  <r>
    <x v="4"/>
    <m/>
    <m/>
    <m/>
    <x v="0"/>
    <m/>
    <x v="5"/>
    <m/>
    <m/>
    <m/>
    <n v="0"/>
  </r>
  <r>
    <x v="5"/>
    <m/>
    <m/>
    <m/>
    <x v="0"/>
    <m/>
    <x v="5"/>
    <m/>
    <m/>
    <m/>
    <n v="0"/>
  </r>
  <r>
    <x v="6"/>
    <m/>
    <m/>
    <m/>
    <x v="0"/>
    <m/>
    <x v="5"/>
    <m/>
    <m/>
    <m/>
    <n v="0"/>
  </r>
  <r>
    <x v="7"/>
    <m/>
    <m/>
    <m/>
    <x v="0"/>
    <m/>
    <x v="5"/>
    <m/>
    <m/>
    <m/>
    <n v="0"/>
  </r>
  <r>
    <x v="8"/>
    <m/>
    <m/>
    <m/>
    <x v="0"/>
    <m/>
    <x v="5"/>
    <m/>
    <m/>
    <m/>
    <n v="0"/>
  </r>
  <r>
    <x v="9"/>
    <m/>
    <m/>
    <m/>
    <x v="0"/>
    <m/>
    <x v="5"/>
    <m/>
    <m/>
    <m/>
    <n v="0"/>
  </r>
  <r>
    <x v="10"/>
    <m/>
    <m/>
    <m/>
    <x v="0"/>
    <m/>
    <x v="5"/>
    <m/>
    <m/>
    <m/>
    <n v="0"/>
  </r>
  <r>
    <x v="11"/>
    <m/>
    <m/>
    <m/>
    <x v="0"/>
    <m/>
    <x v="5"/>
    <m/>
    <m/>
    <m/>
    <n v="0"/>
  </r>
  <r>
    <x v="12"/>
    <m/>
    <m/>
    <m/>
    <x v="0"/>
    <m/>
    <x v="5"/>
    <m/>
    <m/>
    <m/>
    <n v="0"/>
  </r>
  <r>
    <x v="13"/>
    <m/>
    <m/>
    <m/>
    <x v="0"/>
    <m/>
    <x v="5"/>
    <m/>
    <m/>
    <m/>
    <n v="0"/>
  </r>
  <r>
    <x v="14"/>
    <m/>
    <m/>
    <m/>
    <x v="0"/>
    <m/>
    <x v="5"/>
    <m/>
    <m/>
    <m/>
    <n v="0"/>
  </r>
  <r>
    <x v="15"/>
    <m/>
    <m/>
    <m/>
    <x v="0"/>
    <m/>
    <x v="5"/>
    <m/>
    <m/>
    <m/>
    <n v="0"/>
  </r>
  <r>
    <x v="16"/>
    <m/>
    <m/>
    <m/>
    <x v="0"/>
    <m/>
    <x v="5"/>
    <m/>
    <m/>
    <m/>
    <n v="0"/>
  </r>
  <r>
    <x v="17"/>
    <m/>
    <m/>
    <m/>
    <x v="0"/>
    <m/>
    <x v="5"/>
    <m/>
    <m/>
    <m/>
    <n v="0"/>
  </r>
  <r>
    <x v="18"/>
    <m/>
    <m/>
    <m/>
    <x v="0"/>
    <m/>
    <x v="5"/>
    <m/>
    <m/>
    <m/>
    <n v="0"/>
  </r>
  <r>
    <x v="19"/>
    <m/>
    <m/>
    <m/>
    <x v="0"/>
    <m/>
    <x v="5"/>
    <m/>
    <m/>
    <m/>
    <n v="0"/>
  </r>
  <r>
    <x v="20"/>
    <m/>
    <m/>
    <m/>
    <x v="0"/>
    <m/>
    <x v="5"/>
    <m/>
    <m/>
    <m/>
    <n v="0"/>
  </r>
  <r>
    <x v="21"/>
    <m/>
    <m/>
    <m/>
    <x v="0"/>
    <m/>
    <x v="5"/>
    <m/>
    <m/>
    <m/>
    <n v="0"/>
  </r>
  <r>
    <x v="22"/>
    <m/>
    <m/>
    <m/>
    <x v="0"/>
    <m/>
    <x v="5"/>
    <m/>
    <m/>
    <m/>
    <n v="0"/>
  </r>
  <r>
    <x v="23"/>
    <m/>
    <m/>
    <m/>
    <x v="0"/>
    <m/>
    <x v="5"/>
    <m/>
    <m/>
    <m/>
    <n v="0"/>
  </r>
  <r>
    <x v="24"/>
    <m/>
    <m/>
    <m/>
    <x v="0"/>
    <m/>
    <x v="5"/>
    <m/>
    <m/>
    <m/>
    <n v="0"/>
  </r>
  <r>
    <x v="25"/>
    <m/>
    <m/>
    <m/>
    <x v="0"/>
    <m/>
    <x v="5"/>
    <m/>
    <m/>
    <m/>
    <n v="0"/>
  </r>
  <r>
    <x v="26"/>
    <m/>
    <m/>
    <m/>
    <x v="0"/>
    <m/>
    <x v="5"/>
    <m/>
    <m/>
    <m/>
    <n v="0"/>
  </r>
  <r>
    <x v="27"/>
    <m/>
    <m/>
    <m/>
    <x v="0"/>
    <m/>
    <x v="5"/>
    <m/>
    <m/>
    <m/>
    <n v="0"/>
  </r>
  <r>
    <x v="28"/>
    <m/>
    <m/>
    <m/>
    <x v="0"/>
    <m/>
    <x v="5"/>
    <m/>
    <m/>
    <m/>
    <n v="0"/>
  </r>
  <r>
    <x v="29"/>
    <m/>
    <m/>
    <m/>
    <x v="0"/>
    <m/>
    <x v="5"/>
    <m/>
    <m/>
    <m/>
    <n v="0"/>
  </r>
  <r>
    <x v="30"/>
    <m/>
    <m/>
    <m/>
    <x v="0"/>
    <m/>
    <x v="5"/>
    <m/>
    <m/>
    <m/>
    <n v="0"/>
  </r>
  <r>
    <x v="1"/>
    <m/>
    <m/>
    <m/>
    <x v="0"/>
    <m/>
    <x v="6"/>
    <m/>
    <m/>
    <m/>
    <n v="0"/>
  </r>
  <r>
    <x v="2"/>
    <m/>
    <m/>
    <m/>
    <x v="0"/>
    <m/>
    <x v="6"/>
    <m/>
    <m/>
    <m/>
    <n v="0"/>
  </r>
  <r>
    <x v="3"/>
    <m/>
    <m/>
    <m/>
    <x v="0"/>
    <m/>
    <x v="6"/>
    <m/>
    <m/>
    <m/>
    <n v="0"/>
  </r>
  <r>
    <x v="4"/>
    <m/>
    <m/>
    <m/>
    <x v="0"/>
    <m/>
    <x v="6"/>
    <m/>
    <m/>
    <m/>
    <n v="0"/>
  </r>
  <r>
    <x v="5"/>
    <m/>
    <m/>
    <m/>
    <x v="0"/>
    <m/>
    <x v="6"/>
    <m/>
    <m/>
    <m/>
    <n v="0"/>
  </r>
  <r>
    <x v="6"/>
    <m/>
    <m/>
    <m/>
    <x v="0"/>
    <m/>
    <x v="6"/>
    <m/>
    <m/>
    <m/>
    <n v="0"/>
  </r>
  <r>
    <x v="7"/>
    <m/>
    <m/>
    <m/>
    <x v="0"/>
    <m/>
    <x v="6"/>
    <m/>
    <m/>
    <m/>
    <n v="0"/>
  </r>
  <r>
    <x v="8"/>
    <m/>
    <m/>
    <m/>
    <x v="0"/>
    <m/>
    <x v="6"/>
    <m/>
    <m/>
    <m/>
    <n v="0"/>
  </r>
  <r>
    <x v="9"/>
    <m/>
    <m/>
    <m/>
    <x v="0"/>
    <m/>
    <x v="6"/>
    <m/>
    <m/>
    <m/>
    <n v="0"/>
  </r>
  <r>
    <x v="10"/>
    <m/>
    <m/>
    <m/>
    <x v="0"/>
    <m/>
    <x v="6"/>
    <m/>
    <m/>
    <m/>
    <n v="0"/>
  </r>
  <r>
    <x v="11"/>
    <m/>
    <m/>
    <m/>
    <x v="0"/>
    <m/>
    <x v="6"/>
    <m/>
    <m/>
    <m/>
    <n v="0"/>
  </r>
  <r>
    <x v="12"/>
    <m/>
    <m/>
    <m/>
    <x v="0"/>
    <m/>
    <x v="6"/>
    <m/>
    <m/>
    <m/>
    <n v="0"/>
  </r>
  <r>
    <x v="13"/>
    <m/>
    <m/>
    <m/>
    <x v="0"/>
    <m/>
    <x v="6"/>
    <m/>
    <m/>
    <m/>
    <n v="0"/>
  </r>
  <r>
    <x v="14"/>
    <m/>
    <m/>
    <m/>
    <x v="0"/>
    <m/>
    <x v="6"/>
    <m/>
    <m/>
    <m/>
    <n v="0"/>
  </r>
  <r>
    <x v="15"/>
    <m/>
    <m/>
    <m/>
    <x v="0"/>
    <m/>
    <x v="6"/>
    <m/>
    <m/>
    <m/>
    <n v="0"/>
  </r>
  <r>
    <x v="16"/>
    <m/>
    <m/>
    <m/>
    <x v="0"/>
    <m/>
    <x v="6"/>
    <m/>
    <m/>
    <m/>
    <n v="0"/>
  </r>
  <r>
    <x v="17"/>
    <m/>
    <m/>
    <m/>
    <x v="0"/>
    <m/>
    <x v="6"/>
    <m/>
    <m/>
    <m/>
    <n v="0"/>
  </r>
  <r>
    <x v="18"/>
    <m/>
    <m/>
    <m/>
    <x v="0"/>
    <m/>
    <x v="6"/>
    <m/>
    <m/>
    <m/>
    <n v="0"/>
  </r>
  <r>
    <x v="19"/>
    <m/>
    <m/>
    <m/>
    <x v="0"/>
    <m/>
    <x v="6"/>
    <m/>
    <m/>
    <m/>
    <n v="0"/>
  </r>
  <r>
    <x v="20"/>
    <m/>
    <m/>
    <m/>
    <x v="0"/>
    <m/>
    <x v="6"/>
    <m/>
    <m/>
    <m/>
    <n v="0"/>
  </r>
  <r>
    <x v="21"/>
    <m/>
    <m/>
    <m/>
    <x v="0"/>
    <m/>
    <x v="6"/>
    <m/>
    <m/>
    <m/>
    <n v="0"/>
  </r>
  <r>
    <x v="22"/>
    <m/>
    <m/>
    <m/>
    <x v="0"/>
    <m/>
    <x v="6"/>
    <m/>
    <m/>
    <m/>
    <n v="0"/>
  </r>
  <r>
    <x v="23"/>
    <m/>
    <m/>
    <m/>
    <x v="0"/>
    <m/>
    <x v="6"/>
    <m/>
    <m/>
    <m/>
    <n v="0"/>
  </r>
  <r>
    <x v="24"/>
    <m/>
    <m/>
    <m/>
    <x v="0"/>
    <m/>
    <x v="6"/>
    <m/>
    <m/>
    <m/>
    <n v="0"/>
  </r>
  <r>
    <x v="25"/>
    <m/>
    <m/>
    <m/>
    <x v="0"/>
    <m/>
    <x v="6"/>
    <m/>
    <m/>
    <m/>
    <n v="0"/>
  </r>
  <r>
    <x v="26"/>
    <m/>
    <m/>
    <m/>
    <x v="0"/>
    <m/>
    <x v="6"/>
    <m/>
    <m/>
    <m/>
    <n v="0"/>
  </r>
  <r>
    <x v="27"/>
    <m/>
    <m/>
    <m/>
    <x v="0"/>
    <m/>
    <x v="6"/>
    <m/>
    <m/>
    <m/>
    <n v="0"/>
  </r>
  <r>
    <x v="28"/>
    <m/>
    <m/>
    <m/>
    <x v="0"/>
    <m/>
    <x v="6"/>
    <m/>
    <m/>
    <m/>
    <n v="0"/>
  </r>
  <r>
    <x v="29"/>
    <m/>
    <m/>
    <m/>
    <x v="0"/>
    <m/>
    <x v="6"/>
    <m/>
    <m/>
    <m/>
    <n v="0"/>
  </r>
  <r>
    <x v="30"/>
    <m/>
    <m/>
    <m/>
    <x v="0"/>
    <m/>
    <x v="6"/>
    <m/>
    <m/>
    <m/>
    <n v="0"/>
  </r>
  <r>
    <x v="1"/>
    <m/>
    <m/>
    <m/>
    <x v="0"/>
    <m/>
    <x v="7"/>
    <m/>
    <m/>
    <m/>
    <n v="0"/>
  </r>
  <r>
    <x v="2"/>
    <m/>
    <m/>
    <m/>
    <x v="0"/>
    <m/>
    <x v="7"/>
    <m/>
    <m/>
    <m/>
    <n v="0"/>
  </r>
  <r>
    <x v="3"/>
    <m/>
    <m/>
    <m/>
    <x v="0"/>
    <m/>
    <x v="7"/>
    <m/>
    <m/>
    <m/>
    <n v="0"/>
  </r>
  <r>
    <x v="4"/>
    <m/>
    <m/>
    <m/>
    <x v="0"/>
    <m/>
    <x v="7"/>
    <m/>
    <m/>
    <m/>
    <n v="0"/>
  </r>
  <r>
    <x v="5"/>
    <m/>
    <m/>
    <m/>
    <x v="0"/>
    <m/>
    <x v="7"/>
    <m/>
    <m/>
    <m/>
    <n v="0"/>
  </r>
  <r>
    <x v="6"/>
    <m/>
    <m/>
    <m/>
    <x v="0"/>
    <m/>
    <x v="7"/>
    <m/>
    <m/>
    <m/>
    <n v="0"/>
  </r>
  <r>
    <x v="7"/>
    <m/>
    <m/>
    <m/>
    <x v="0"/>
    <m/>
    <x v="7"/>
    <m/>
    <m/>
    <m/>
    <n v="0"/>
  </r>
  <r>
    <x v="8"/>
    <m/>
    <m/>
    <m/>
    <x v="0"/>
    <m/>
    <x v="7"/>
    <m/>
    <m/>
    <m/>
    <n v="0"/>
  </r>
  <r>
    <x v="9"/>
    <m/>
    <m/>
    <m/>
    <x v="0"/>
    <m/>
    <x v="7"/>
    <m/>
    <m/>
    <m/>
    <n v="0"/>
  </r>
  <r>
    <x v="10"/>
    <m/>
    <m/>
    <m/>
    <x v="0"/>
    <m/>
    <x v="7"/>
    <m/>
    <m/>
    <m/>
    <n v="0"/>
  </r>
  <r>
    <x v="11"/>
    <m/>
    <m/>
    <m/>
    <x v="0"/>
    <m/>
    <x v="7"/>
    <m/>
    <m/>
    <m/>
    <n v="0"/>
  </r>
  <r>
    <x v="12"/>
    <m/>
    <m/>
    <m/>
    <x v="0"/>
    <m/>
    <x v="7"/>
    <m/>
    <m/>
    <m/>
    <n v="0"/>
  </r>
  <r>
    <x v="13"/>
    <m/>
    <m/>
    <m/>
    <x v="0"/>
    <m/>
    <x v="7"/>
    <m/>
    <m/>
    <m/>
    <n v="0"/>
  </r>
  <r>
    <x v="14"/>
    <m/>
    <m/>
    <m/>
    <x v="0"/>
    <m/>
    <x v="7"/>
    <m/>
    <m/>
    <m/>
    <n v="0"/>
  </r>
  <r>
    <x v="15"/>
    <m/>
    <m/>
    <m/>
    <x v="0"/>
    <m/>
    <x v="7"/>
    <m/>
    <m/>
    <m/>
    <n v="0"/>
  </r>
  <r>
    <x v="16"/>
    <m/>
    <m/>
    <m/>
    <x v="0"/>
    <m/>
    <x v="7"/>
    <m/>
    <m/>
    <m/>
    <n v="0"/>
  </r>
  <r>
    <x v="17"/>
    <m/>
    <m/>
    <m/>
    <x v="0"/>
    <m/>
    <x v="7"/>
    <m/>
    <m/>
    <m/>
    <n v="0"/>
  </r>
  <r>
    <x v="18"/>
    <m/>
    <m/>
    <m/>
    <x v="0"/>
    <m/>
    <x v="7"/>
    <m/>
    <m/>
    <m/>
    <n v="0"/>
  </r>
  <r>
    <x v="19"/>
    <m/>
    <m/>
    <m/>
    <x v="0"/>
    <m/>
    <x v="7"/>
    <m/>
    <m/>
    <m/>
    <n v="0"/>
  </r>
  <r>
    <x v="20"/>
    <m/>
    <m/>
    <m/>
    <x v="0"/>
    <m/>
    <x v="7"/>
    <m/>
    <m/>
    <m/>
    <n v="0"/>
  </r>
  <r>
    <x v="21"/>
    <m/>
    <m/>
    <m/>
    <x v="0"/>
    <m/>
    <x v="7"/>
    <m/>
    <m/>
    <m/>
    <n v="0"/>
  </r>
  <r>
    <x v="22"/>
    <m/>
    <m/>
    <m/>
    <x v="0"/>
    <m/>
    <x v="7"/>
    <m/>
    <m/>
    <m/>
    <n v="0"/>
  </r>
  <r>
    <x v="23"/>
    <m/>
    <m/>
    <m/>
    <x v="0"/>
    <m/>
    <x v="7"/>
    <m/>
    <m/>
    <m/>
    <n v="0"/>
  </r>
  <r>
    <x v="24"/>
    <m/>
    <m/>
    <m/>
    <x v="0"/>
    <m/>
    <x v="7"/>
    <m/>
    <m/>
    <m/>
    <n v="0"/>
  </r>
  <r>
    <x v="25"/>
    <m/>
    <m/>
    <m/>
    <x v="0"/>
    <m/>
    <x v="7"/>
    <m/>
    <m/>
    <m/>
    <n v="0"/>
  </r>
  <r>
    <x v="26"/>
    <m/>
    <m/>
    <m/>
    <x v="0"/>
    <m/>
    <x v="7"/>
    <m/>
    <m/>
    <m/>
    <n v="0"/>
  </r>
  <r>
    <x v="27"/>
    <m/>
    <m/>
    <m/>
    <x v="0"/>
    <m/>
    <x v="7"/>
    <m/>
    <m/>
    <m/>
    <n v="0"/>
  </r>
  <r>
    <x v="28"/>
    <m/>
    <m/>
    <m/>
    <x v="0"/>
    <m/>
    <x v="7"/>
    <m/>
    <m/>
    <m/>
    <n v="0"/>
  </r>
  <r>
    <x v="29"/>
    <m/>
    <m/>
    <m/>
    <x v="0"/>
    <m/>
    <x v="7"/>
    <m/>
    <m/>
    <m/>
    <n v="0"/>
  </r>
  <r>
    <x v="30"/>
    <m/>
    <m/>
    <m/>
    <x v="0"/>
    <m/>
    <x v="7"/>
    <m/>
    <m/>
    <m/>
    <n v="0"/>
  </r>
  <r>
    <x v="1"/>
    <m/>
    <m/>
    <m/>
    <x v="0"/>
    <m/>
    <x v="8"/>
    <m/>
    <m/>
    <m/>
    <n v="0"/>
  </r>
  <r>
    <x v="2"/>
    <m/>
    <m/>
    <m/>
    <x v="0"/>
    <m/>
    <x v="8"/>
    <m/>
    <m/>
    <m/>
    <n v="0"/>
  </r>
  <r>
    <x v="3"/>
    <m/>
    <m/>
    <m/>
    <x v="0"/>
    <m/>
    <x v="8"/>
    <m/>
    <m/>
    <m/>
    <n v="0"/>
  </r>
  <r>
    <x v="4"/>
    <m/>
    <m/>
    <m/>
    <x v="0"/>
    <m/>
    <x v="8"/>
    <m/>
    <m/>
    <m/>
    <n v="0"/>
  </r>
  <r>
    <x v="5"/>
    <m/>
    <m/>
    <m/>
    <x v="0"/>
    <m/>
    <x v="8"/>
    <m/>
    <m/>
    <m/>
    <n v="0"/>
  </r>
  <r>
    <x v="6"/>
    <m/>
    <m/>
    <m/>
    <x v="0"/>
    <m/>
    <x v="8"/>
    <m/>
    <m/>
    <m/>
    <n v="0"/>
  </r>
  <r>
    <x v="7"/>
    <m/>
    <m/>
    <m/>
    <x v="0"/>
    <m/>
    <x v="8"/>
    <m/>
    <m/>
    <m/>
    <n v="0"/>
  </r>
  <r>
    <x v="8"/>
    <m/>
    <m/>
    <m/>
    <x v="0"/>
    <m/>
    <x v="8"/>
    <m/>
    <m/>
    <m/>
    <n v="0"/>
  </r>
  <r>
    <x v="9"/>
    <m/>
    <m/>
    <m/>
    <x v="0"/>
    <m/>
    <x v="8"/>
    <m/>
    <m/>
    <m/>
    <n v="0"/>
  </r>
  <r>
    <x v="10"/>
    <m/>
    <m/>
    <m/>
    <x v="0"/>
    <m/>
    <x v="8"/>
    <m/>
    <m/>
    <m/>
    <n v="0"/>
  </r>
  <r>
    <x v="11"/>
    <m/>
    <m/>
    <m/>
    <x v="0"/>
    <m/>
    <x v="8"/>
    <m/>
    <m/>
    <m/>
    <n v="0"/>
  </r>
  <r>
    <x v="12"/>
    <m/>
    <m/>
    <m/>
    <x v="0"/>
    <m/>
    <x v="8"/>
    <m/>
    <m/>
    <m/>
    <n v="0"/>
  </r>
  <r>
    <x v="13"/>
    <m/>
    <m/>
    <m/>
    <x v="0"/>
    <m/>
    <x v="8"/>
    <m/>
    <m/>
    <m/>
    <n v="0"/>
  </r>
  <r>
    <x v="14"/>
    <m/>
    <m/>
    <m/>
    <x v="0"/>
    <m/>
    <x v="8"/>
    <m/>
    <m/>
    <m/>
    <n v="0"/>
  </r>
  <r>
    <x v="15"/>
    <m/>
    <m/>
    <m/>
    <x v="0"/>
    <m/>
    <x v="8"/>
    <m/>
    <m/>
    <m/>
    <n v="0"/>
  </r>
  <r>
    <x v="16"/>
    <m/>
    <m/>
    <m/>
    <x v="0"/>
    <m/>
    <x v="8"/>
    <m/>
    <m/>
    <m/>
    <n v="0"/>
  </r>
  <r>
    <x v="17"/>
    <m/>
    <m/>
    <m/>
    <x v="0"/>
    <m/>
    <x v="8"/>
    <m/>
    <m/>
    <m/>
    <n v="0"/>
  </r>
  <r>
    <x v="18"/>
    <m/>
    <m/>
    <m/>
    <x v="0"/>
    <m/>
    <x v="8"/>
    <m/>
    <m/>
    <m/>
    <n v="0"/>
  </r>
  <r>
    <x v="19"/>
    <m/>
    <m/>
    <m/>
    <x v="0"/>
    <m/>
    <x v="8"/>
    <m/>
    <m/>
    <m/>
    <n v="0"/>
  </r>
  <r>
    <x v="20"/>
    <m/>
    <m/>
    <m/>
    <x v="0"/>
    <m/>
    <x v="8"/>
    <m/>
    <m/>
    <m/>
    <n v="0"/>
  </r>
  <r>
    <x v="21"/>
    <m/>
    <m/>
    <m/>
    <x v="0"/>
    <m/>
    <x v="8"/>
    <m/>
    <m/>
    <m/>
    <n v="0"/>
  </r>
  <r>
    <x v="22"/>
    <m/>
    <m/>
    <m/>
    <x v="0"/>
    <m/>
    <x v="8"/>
    <m/>
    <m/>
    <m/>
    <n v="0"/>
  </r>
  <r>
    <x v="23"/>
    <m/>
    <m/>
    <m/>
    <x v="0"/>
    <m/>
    <x v="8"/>
    <m/>
    <m/>
    <m/>
    <n v="0"/>
  </r>
  <r>
    <x v="24"/>
    <m/>
    <m/>
    <m/>
    <x v="0"/>
    <m/>
    <x v="8"/>
    <m/>
    <m/>
    <m/>
    <n v="0"/>
  </r>
  <r>
    <x v="25"/>
    <m/>
    <m/>
    <m/>
    <x v="0"/>
    <m/>
    <x v="8"/>
    <m/>
    <m/>
    <m/>
    <n v="0"/>
  </r>
  <r>
    <x v="26"/>
    <m/>
    <m/>
    <m/>
    <x v="0"/>
    <m/>
    <x v="8"/>
    <m/>
    <m/>
    <m/>
    <n v="0"/>
  </r>
  <r>
    <x v="27"/>
    <m/>
    <m/>
    <m/>
    <x v="0"/>
    <m/>
    <x v="8"/>
    <m/>
    <m/>
    <m/>
    <n v="0"/>
  </r>
  <r>
    <x v="28"/>
    <m/>
    <m/>
    <m/>
    <x v="0"/>
    <m/>
    <x v="8"/>
    <m/>
    <m/>
    <m/>
    <n v="0"/>
  </r>
  <r>
    <x v="29"/>
    <m/>
    <m/>
    <m/>
    <x v="0"/>
    <m/>
    <x v="8"/>
    <m/>
    <m/>
    <m/>
    <n v="0"/>
  </r>
  <r>
    <x v="30"/>
    <m/>
    <m/>
    <m/>
    <x v="0"/>
    <m/>
    <x v="8"/>
    <m/>
    <m/>
    <m/>
    <n v="0"/>
  </r>
  <r>
    <x v="1"/>
    <m/>
    <m/>
    <m/>
    <x v="0"/>
    <m/>
    <x v="9"/>
    <m/>
    <m/>
    <m/>
    <n v="0"/>
  </r>
  <r>
    <x v="2"/>
    <m/>
    <m/>
    <m/>
    <x v="0"/>
    <m/>
    <x v="9"/>
    <m/>
    <m/>
    <m/>
    <n v="0"/>
  </r>
  <r>
    <x v="3"/>
    <m/>
    <m/>
    <m/>
    <x v="0"/>
    <m/>
    <x v="9"/>
    <m/>
    <m/>
    <m/>
    <n v="0"/>
  </r>
  <r>
    <x v="4"/>
    <m/>
    <m/>
    <m/>
    <x v="0"/>
    <m/>
    <x v="9"/>
    <m/>
    <m/>
    <m/>
    <n v="0"/>
  </r>
  <r>
    <x v="5"/>
    <m/>
    <m/>
    <m/>
    <x v="0"/>
    <m/>
    <x v="9"/>
    <m/>
    <m/>
    <m/>
    <n v="0"/>
  </r>
  <r>
    <x v="6"/>
    <m/>
    <m/>
    <m/>
    <x v="0"/>
    <m/>
    <x v="9"/>
    <m/>
    <m/>
    <m/>
    <n v="0"/>
  </r>
  <r>
    <x v="7"/>
    <m/>
    <m/>
    <m/>
    <x v="0"/>
    <m/>
    <x v="9"/>
    <m/>
    <m/>
    <m/>
    <n v="0"/>
  </r>
  <r>
    <x v="8"/>
    <m/>
    <m/>
    <m/>
    <x v="0"/>
    <m/>
    <x v="9"/>
    <m/>
    <m/>
    <m/>
    <n v="0"/>
  </r>
  <r>
    <x v="9"/>
    <m/>
    <m/>
    <m/>
    <x v="0"/>
    <m/>
    <x v="9"/>
    <m/>
    <m/>
    <m/>
    <n v="0"/>
  </r>
  <r>
    <x v="10"/>
    <m/>
    <m/>
    <m/>
    <x v="0"/>
    <m/>
    <x v="9"/>
    <m/>
    <m/>
    <m/>
    <n v="0"/>
  </r>
  <r>
    <x v="11"/>
    <m/>
    <m/>
    <m/>
    <x v="0"/>
    <m/>
    <x v="9"/>
    <m/>
    <m/>
    <m/>
    <n v="0"/>
  </r>
  <r>
    <x v="12"/>
    <m/>
    <m/>
    <m/>
    <x v="0"/>
    <m/>
    <x v="9"/>
    <m/>
    <m/>
    <m/>
    <n v="0"/>
  </r>
  <r>
    <x v="13"/>
    <m/>
    <m/>
    <m/>
    <x v="0"/>
    <m/>
    <x v="9"/>
    <m/>
    <m/>
    <m/>
    <n v="0"/>
  </r>
  <r>
    <x v="14"/>
    <m/>
    <m/>
    <m/>
    <x v="0"/>
    <m/>
    <x v="9"/>
    <m/>
    <m/>
    <m/>
    <n v="0"/>
  </r>
  <r>
    <x v="15"/>
    <m/>
    <m/>
    <m/>
    <x v="0"/>
    <m/>
    <x v="9"/>
    <m/>
    <m/>
    <m/>
    <n v="0"/>
  </r>
  <r>
    <x v="16"/>
    <m/>
    <m/>
    <m/>
    <x v="0"/>
    <m/>
    <x v="9"/>
    <m/>
    <m/>
    <m/>
    <n v="0"/>
  </r>
  <r>
    <x v="17"/>
    <m/>
    <m/>
    <m/>
    <x v="0"/>
    <m/>
    <x v="9"/>
    <m/>
    <m/>
    <m/>
    <n v="0"/>
  </r>
  <r>
    <x v="18"/>
    <m/>
    <m/>
    <m/>
    <x v="0"/>
    <m/>
    <x v="9"/>
    <m/>
    <m/>
    <m/>
    <n v="0"/>
  </r>
  <r>
    <x v="19"/>
    <m/>
    <m/>
    <m/>
    <x v="0"/>
    <m/>
    <x v="9"/>
    <m/>
    <m/>
    <m/>
    <n v="0"/>
  </r>
  <r>
    <x v="20"/>
    <m/>
    <m/>
    <m/>
    <x v="0"/>
    <m/>
    <x v="9"/>
    <m/>
    <m/>
    <m/>
    <n v="0"/>
  </r>
  <r>
    <x v="21"/>
    <m/>
    <m/>
    <m/>
    <x v="0"/>
    <m/>
    <x v="9"/>
    <m/>
    <m/>
    <m/>
    <n v="0"/>
  </r>
  <r>
    <x v="22"/>
    <m/>
    <m/>
    <m/>
    <x v="0"/>
    <m/>
    <x v="9"/>
    <m/>
    <m/>
    <m/>
    <n v="0"/>
  </r>
  <r>
    <x v="23"/>
    <m/>
    <m/>
    <m/>
    <x v="0"/>
    <m/>
    <x v="9"/>
    <m/>
    <m/>
    <m/>
    <n v="0"/>
  </r>
  <r>
    <x v="24"/>
    <m/>
    <m/>
    <m/>
    <x v="0"/>
    <m/>
    <x v="9"/>
    <m/>
    <m/>
    <m/>
    <n v="0"/>
  </r>
  <r>
    <x v="25"/>
    <m/>
    <m/>
    <m/>
    <x v="0"/>
    <m/>
    <x v="9"/>
    <m/>
    <m/>
    <m/>
    <n v="0"/>
  </r>
  <r>
    <x v="26"/>
    <m/>
    <m/>
    <m/>
    <x v="0"/>
    <m/>
    <x v="9"/>
    <m/>
    <m/>
    <m/>
    <n v="0"/>
  </r>
  <r>
    <x v="27"/>
    <m/>
    <m/>
    <m/>
    <x v="0"/>
    <m/>
    <x v="9"/>
    <m/>
    <m/>
    <m/>
    <n v="0"/>
  </r>
  <r>
    <x v="28"/>
    <m/>
    <m/>
    <m/>
    <x v="0"/>
    <m/>
    <x v="9"/>
    <m/>
    <m/>
    <m/>
    <n v="0"/>
  </r>
  <r>
    <x v="29"/>
    <m/>
    <m/>
    <m/>
    <x v="0"/>
    <m/>
    <x v="9"/>
    <m/>
    <m/>
    <m/>
    <n v="0"/>
  </r>
  <r>
    <x v="30"/>
    <m/>
    <m/>
    <m/>
    <x v="0"/>
    <m/>
    <x v="9"/>
    <m/>
    <m/>
    <m/>
    <n v="0"/>
  </r>
  <r>
    <x v="1"/>
    <m/>
    <m/>
    <m/>
    <x v="0"/>
    <m/>
    <x v="10"/>
    <m/>
    <m/>
    <m/>
    <n v="0"/>
  </r>
  <r>
    <x v="2"/>
    <m/>
    <m/>
    <m/>
    <x v="0"/>
    <m/>
    <x v="10"/>
    <m/>
    <m/>
    <m/>
    <n v="0"/>
  </r>
  <r>
    <x v="3"/>
    <m/>
    <m/>
    <m/>
    <x v="0"/>
    <m/>
    <x v="10"/>
    <m/>
    <m/>
    <m/>
    <n v="0"/>
  </r>
  <r>
    <x v="4"/>
    <m/>
    <m/>
    <m/>
    <x v="0"/>
    <m/>
    <x v="10"/>
    <m/>
    <m/>
    <m/>
    <n v="0"/>
  </r>
  <r>
    <x v="5"/>
    <m/>
    <m/>
    <m/>
    <x v="0"/>
    <m/>
    <x v="10"/>
    <m/>
    <m/>
    <m/>
    <n v="0"/>
  </r>
  <r>
    <x v="6"/>
    <m/>
    <m/>
    <m/>
    <x v="0"/>
    <m/>
    <x v="10"/>
    <m/>
    <m/>
    <m/>
    <n v="0"/>
  </r>
  <r>
    <x v="7"/>
    <m/>
    <m/>
    <m/>
    <x v="0"/>
    <m/>
    <x v="10"/>
    <m/>
    <m/>
    <m/>
    <n v="0"/>
  </r>
  <r>
    <x v="8"/>
    <m/>
    <m/>
    <m/>
    <x v="0"/>
    <m/>
    <x v="10"/>
    <m/>
    <m/>
    <m/>
    <n v="0"/>
  </r>
  <r>
    <x v="9"/>
    <m/>
    <m/>
    <m/>
    <x v="0"/>
    <m/>
    <x v="10"/>
    <m/>
    <m/>
    <m/>
    <n v="0"/>
  </r>
  <r>
    <x v="10"/>
    <m/>
    <m/>
    <m/>
    <x v="0"/>
    <m/>
    <x v="10"/>
    <m/>
    <m/>
    <m/>
    <n v="0"/>
  </r>
  <r>
    <x v="11"/>
    <m/>
    <m/>
    <m/>
    <x v="0"/>
    <m/>
    <x v="10"/>
    <m/>
    <m/>
    <m/>
    <n v="0"/>
  </r>
  <r>
    <x v="12"/>
    <m/>
    <m/>
    <m/>
    <x v="0"/>
    <m/>
    <x v="10"/>
    <m/>
    <m/>
    <m/>
    <n v="0"/>
  </r>
  <r>
    <x v="13"/>
    <m/>
    <m/>
    <m/>
    <x v="0"/>
    <m/>
    <x v="10"/>
    <m/>
    <m/>
    <m/>
    <n v="0"/>
  </r>
  <r>
    <x v="14"/>
    <m/>
    <m/>
    <m/>
    <x v="0"/>
    <m/>
    <x v="10"/>
    <m/>
    <m/>
    <m/>
    <n v="0"/>
  </r>
  <r>
    <x v="15"/>
    <m/>
    <m/>
    <m/>
    <x v="0"/>
    <m/>
    <x v="10"/>
    <m/>
    <m/>
    <m/>
    <n v="0"/>
  </r>
  <r>
    <x v="16"/>
    <m/>
    <m/>
    <m/>
    <x v="0"/>
    <m/>
    <x v="10"/>
    <m/>
    <m/>
    <m/>
    <n v="0"/>
  </r>
  <r>
    <x v="17"/>
    <m/>
    <m/>
    <m/>
    <x v="0"/>
    <m/>
    <x v="10"/>
    <m/>
    <m/>
    <m/>
    <n v="0"/>
  </r>
  <r>
    <x v="18"/>
    <m/>
    <m/>
    <m/>
    <x v="0"/>
    <m/>
    <x v="10"/>
    <m/>
    <m/>
    <m/>
    <n v="0"/>
  </r>
  <r>
    <x v="19"/>
    <m/>
    <m/>
    <m/>
    <x v="0"/>
    <m/>
    <x v="10"/>
    <m/>
    <m/>
    <m/>
    <n v="0"/>
  </r>
  <r>
    <x v="20"/>
    <m/>
    <m/>
    <m/>
    <x v="0"/>
    <m/>
    <x v="10"/>
    <m/>
    <m/>
    <m/>
    <n v="0"/>
  </r>
  <r>
    <x v="21"/>
    <m/>
    <m/>
    <m/>
    <x v="0"/>
    <m/>
    <x v="10"/>
    <m/>
    <m/>
    <m/>
    <n v="0"/>
  </r>
  <r>
    <x v="22"/>
    <m/>
    <m/>
    <m/>
    <x v="0"/>
    <m/>
    <x v="10"/>
    <m/>
    <m/>
    <m/>
    <n v="0"/>
  </r>
  <r>
    <x v="23"/>
    <m/>
    <m/>
    <m/>
    <x v="0"/>
    <m/>
    <x v="10"/>
    <m/>
    <m/>
    <m/>
    <n v="0"/>
  </r>
  <r>
    <x v="24"/>
    <m/>
    <m/>
    <m/>
    <x v="0"/>
    <m/>
    <x v="10"/>
    <m/>
    <m/>
    <m/>
    <n v="0"/>
  </r>
  <r>
    <x v="25"/>
    <m/>
    <m/>
    <m/>
    <x v="0"/>
    <m/>
    <x v="10"/>
    <m/>
    <m/>
    <m/>
    <n v="0"/>
  </r>
  <r>
    <x v="26"/>
    <m/>
    <m/>
    <m/>
    <x v="0"/>
    <m/>
    <x v="10"/>
    <m/>
    <m/>
    <m/>
    <n v="0"/>
  </r>
  <r>
    <x v="27"/>
    <m/>
    <m/>
    <m/>
    <x v="0"/>
    <m/>
    <x v="10"/>
    <m/>
    <m/>
    <m/>
    <n v="0"/>
  </r>
  <r>
    <x v="28"/>
    <m/>
    <m/>
    <m/>
    <x v="0"/>
    <m/>
    <x v="10"/>
    <m/>
    <m/>
    <m/>
    <n v="0"/>
  </r>
  <r>
    <x v="29"/>
    <m/>
    <m/>
    <m/>
    <x v="0"/>
    <m/>
    <x v="10"/>
    <m/>
    <m/>
    <m/>
    <n v="0"/>
  </r>
  <r>
    <x v="30"/>
    <m/>
    <m/>
    <m/>
    <x v="0"/>
    <m/>
    <x v="10"/>
    <m/>
    <m/>
    <m/>
    <n v="0"/>
  </r>
  <r>
    <x v="1"/>
    <m/>
    <m/>
    <m/>
    <x v="0"/>
    <m/>
    <x v="11"/>
    <m/>
    <m/>
    <m/>
    <n v="0"/>
  </r>
  <r>
    <x v="2"/>
    <m/>
    <m/>
    <m/>
    <x v="0"/>
    <m/>
    <x v="11"/>
    <m/>
    <m/>
    <m/>
    <n v="0"/>
  </r>
  <r>
    <x v="3"/>
    <m/>
    <m/>
    <m/>
    <x v="0"/>
    <m/>
    <x v="11"/>
    <m/>
    <m/>
    <m/>
    <n v="0"/>
  </r>
  <r>
    <x v="4"/>
    <m/>
    <m/>
    <m/>
    <x v="0"/>
    <m/>
    <x v="11"/>
    <m/>
    <m/>
    <m/>
    <n v="0"/>
  </r>
  <r>
    <x v="5"/>
    <m/>
    <m/>
    <m/>
    <x v="0"/>
    <m/>
    <x v="11"/>
    <m/>
    <m/>
    <m/>
    <n v="0"/>
  </r>
  <r>
    <x v="6"/>
    <m/>
    <m/>
    <m/>
    <x v="0"/>
    <m/>
    <x v="11"/>
    <m/>
    <m/>
    <m/>
    <n v="0"/>
  </r>
  <r>
    <x v="7"/>
    <m/>
    <m/>
    <m/>
    <x v="0"/>
    <m/>
    <x v="11"/>
    <m/>
    <m/>
    <m/>
    <n v="0"/>
  </r>
  <r>
    <x v="8"/>
    <m/>
    <m/>
    <m/>
    <x v="0"/>
    <m/>
    <x v="11"/>
    <m/>
    <m/>
    <m/>
    <n v="0"/>
  </r>
  <r>
    <x v="9"/>
    <m/>
    <m/>
    <m/>
    <x v="0"/>
    <m/>
    <x v="11"/>
    <m/>
    <m/>
    <m/>
    <n v="0"/>
  </r>
  <r>
    <x v="10"/>
    <m/>
    <m/>
    <m/>
    <x v="0"/>
    <m/>
    <x v="11"/>
    <m/>
    <m/>
    <m/>
    <n v="0"/>
  </r>
  <r>
    <x v="11"/>
    <m/>
    <m/>
    <m/>
    <x v="0"/>
    <m/>
    <x v="11"/>
    <m/>
    <m/>
    <m/>
    <n v="0"/>
  </r>
  <r>
    <x v="12"/>
    <m/>
    <m/>
    <m/>
    <x v="0"/>
    <m/>
    <x v="11"/>
    <m/>
    <m/>
    <m/>
    <n v="0"/>
  </r>
  <r>
    <x v="13"/>
    <m/>
    <m/>
    <m/>
    <x v="0"/>
    <m/>
    <x v="11"/>
    <m/>
    <m/>
    <m/>
    <n v="0"/>
  </r>
  <r>
    <x v="14"/>
    <m/>
    <m/>
    <m/>
    <x v="0"/>
    <m/>
    <x v="11"/>
    <m/>
    <m/>
    <m/>
    <n v="0"/>
  </r>
  <r>
    <x v="15"/>
    <m/>
    <m/>
    <m/>
    <x v="0"/>
    <m/>
    <x v="11"/>
    <m/>
    <m/>
    <m/>
    <n v="0"/>
  </r>
  <r>
    <x v="16"/>
    <m/>
    <m/>
    <m/>
    <x v="0"/>
    <m/>
    <x v="11"/>
    <m/>
    <m/>
    <m/>
    <n v="0"/>
  </r>
  <r>
    <x v="17"/>
    <m/>
    <m/>
    <m/>
    <x v="0"/>
    <m/>
    <x v="11"/>
    <m/>
    <m/>
    <m/>
    <n v="0"/>
  </r>
  <r>
    <x v="18"/>
    <m/>
    <m/>
    <m/>
    <x v="0"/>
    <m/>
    <x v="11"/>
    <m/>
    <m/>
    <m/>
    <n v="0"/>
  </r>
  <r>
    <x v="19"/>
    <m/>
    <m/>
    <m/>
    <x v="0"/>
    <m/>
    <x v="11"/>
    <m/>
    <m/>
    <m/>
    <n v="0"/>
  </r>
  <r>
    <x v="20"/>
    <m/>
    <m/>
    <m/>
    <x v="0"/>
    <m/>
    <x v="11"/>
    <m/>
    <m/>
    <m/>
    <n v="0"/>
  </r>
  <r>
    <x v="21"/>
    <m/>
    <m/>
    <m/>
    <x v="0"/>
    <m/>
    <x v="11"/>
    <m/>
    <m/>
    <m/>
    <n v="0"/>
  </r>
  <r>
    <x v="22"/>
    <m/>
    <m/>
    <m/>
    <x v="0"/>
    <m/>
    <x v="11"/>
    <m/>
    <m/>
    <m/>
    <n v="0"/>
  </r>
  <r>
    <x v="23"/>
    <m/>
    <m/>
    <m/>
    <x v="0"/>
    <m/>
    <x v="11"/>
    <m/>
    <m/>
    <m/>
    <n v="0"/>
  </r>
  <r>
    <x v="24"/>
    <m/>
    <m/>
    <m/>
    <x v="0"/>
    <m/>
    <x v="11"/>
    <m/>
    <m/>
    <m/>
    <n v="0"/>
  </r>
  <r>
    <x v="25"/>
    <m/>
    <m/>
    <m/>
    <x v="0"/>
    <m/>
    <x v="11"/>
    <m/>
    <m/>
    <m/>
    <n v="0"/>
  </r>
  <r>
    <x v="26"/>
    <m/>
    <m/>
    <m/>
    <x v="0"/>
    <m/>
    <x v="11"/>
    <m/>
    <m/>
    <m/>
    <n v="0"/>
  </r>
  <r>
    <x v="27"/>
    <m/>
    <m/>
    <m/>
    <x v="0"/>
    <m/>
    <x v="11"/>
    <m/>
    <m/>
    <m/>
    <n v="0"/>
  </r>
  <r>
    <x v="28"/>
    <m/>
    <m/>
    <m/>
    <x v="0"/>
    <m/>
    <x v="11"/>
    <m/>
    <m/>
    <m/>
    <n v="0"/>
  </r>
  <r>
    <x v="29"/>
    <m/>
    <m/>
    <m/>
    <x v="0"/>
    <m/>
    <x v="11"/>
    <m/>
    <m/>
    <m/>
    <n v="0"/>
  </r>
  <r>
    <x v="30"/>
    <m/>
    <m/>
    <m/>
    <x v="0"/>
    <m/>
    <x v="11"/>
    <m/>
    <m/>
    <m/>
    <n v="0"/>
  </r>
  <r>
    <x v="1"/>
    <m/>
    <m/>
    <m/>
    <x v="0"/>
    <m/>
    <x v="12"/>
    <m/>
    <m/>
    <m/>
    <n v="0"/>
  </r>
  <r>
    <x v="2"/>
    <m/>
    <m/>
    <m/>
    <x v="0"/>
    <m/>
    <x v="12"/>
    <m/>
    <m/>
    <m/>
    <n v="0"/>
  </r>
  <r>
    <x v="3"/>
    <m/>
    <m/>
    <m/>
    <x v="0"/>
    <m/>
    <x v="12"/>
    <m/>
    <m/>
    <m/>
    <n v="0"/>
  </r>
  <r>
    <x v="4"/>
    <m/>
    <m/>
    <m/>
    <x v="0"/>
    <m/>
    <x v="12"/>
    <m/>
    <m/>
    <m/>
    <n v="0"/>
  </r>
  <r>
    <x v="5"/>
    <m/>
    <m/>
    <m/>
    <x v="0"/>
    <m/>
    <x v="12"/>
    <m/>
    <m/>
    <m/>
    <n v="0"/>
  </r>
  <r>
    <x v="6"/>
    <m/>
    <m/>
    <m/>
    <x v="0"/>
    <m/>
    <x v="12"/>
    <m/>
    <m/>
    <m/>
    <n v="0"/>
  </r>
  <r>
    <x v="7"/>
    <m/>
    <m/>
    <m/>
    <x v="0"/>
    <m/>
    <x v="12"/>
    <m/>
    <m/>
    <m/>
    <n v="0"/>
  </r>
  <r>
    <x v="8"/>
    <m/>
    <m/>
    <m/>
    <x v="0"/>
    <m/>
    <x v="12"/>
    <m/>
    <m/>
    <m/>
    <n v="0"/>
  </r>
  <r>
    <x v="9"/>
    <m/>
    <m/>
    <m/>
    <x v="0"/>
    <m/>
    <x v="12"/>
    <m/>
    <m/>
    <m/>
    <n v="0"/>
  </r>
  <r>
    <x v="10"/>
    <m/>
    <m/>
    <m/>
    <x v="0"/>
    <m/>
    <x v="12"/>
    <m/>
    <m/>
    <m/>
    <n v="0"/>
  </r>
  <r>
    <x v="11"/>
    <m/>
    <m/>
    <m/>
    <x v="0"/>
    <m/>
    <x v="12"/>
    <m/>
    <m/>
    <m/>
    <n v="0"/>
  </r>
  <r>
    <x v="12"/>
    <m/>
    <m/>
    <m/>
    <x v="0"/>
    <m/>
    <x v="12"/>
    <m/>
    <m/>
    <m/>
    <n v="0"/>
  </r>
  <r>
    <x v="13"/>
    <m/>
    <m/>
    <m/>
    <x v="0"/>
    <m/>
    <x v="12"/>
    <m/>
    <m/>
    <m/>
    <n v="0"/>
  </r>
  <r>
    <x v="14"/>
    <m/>
    <m/>
    <m/>
    <x v="0"/>
    <m/>
    <x v="12"/>
    <m/>
    <m/>
    <m/>
    <n v="0"/>
  </r>
  <r>
    <x v="15"/>
    <m/>
    <m/>
    <m/>
    <x v="0"/>
    <m/>
    <x v="12"/>
    <m/>
    <m/>
    <m/>
    <n v="0"/>
  </r>
  <r>
    <x v="16"/>
    <m/>
    <m/>
    <m/>
    <x v="0"/>
    <m/>
    <x v="12"/>
    <m/>
    <m/>
    <m/>
    <n v="0"/>
  </r>
  <r>
    <x v="17"/>
    <m/>
    <m/>
    <m/>
    <x v="0"/>
    <m/>
    <x v="12"/>
    <m/>
    <m/>
    <m/>
    <n v="0"/>
  </r>
  <r>
    <x v="18"/>
    <m/>
    <m/>
    <m/>
    <x v="0"/>
    <m/>
    <x v="12"/>
    <m/>
    <m/>
    <m/>
    <n v="0"/>
  </r>
  <r>
    <x v="19"/>
    <m/>
    <m/>
    <m/>
    <x v="0"/>
    <m/>
    <x v="12"/>
    <m/>
    <m/>
    <m/>
    <n v="0"/>
  </r>
  <r>
    <x v="20"/>
    <m/>
    <m/>
    <m/>
    <x v="0"/>
    <m/>
    <x v="12"/>
    <m/>
    <m/>
    <m/>
    <n v="0"/>
  </r>
  <r>
    <x v="21"/>
    <m/>
    <m/>
    <m/>
    <x v="0"/>
    <m/>
    <x v="12"/>
    <m/>
    <m/>
    <m/>
    <n v="0"/>
  </r>
  <r>
    <x v="22"/>
    <m/>
    <m/>
    <m/>
    <x v="0"/>
    <m/>
    <x v="12"/>
    <m/>
    <m/>
    <m/>
    <n v="0"/>
  </r>
  <r>
    <x v="23"/>
    <m/>
    <m/>
    <m/>
    <x v="0"/>
    <m/>
    <x v="12"/>
    <m/>
    <m/>
    <m/>
    <n v="0"/>
  </r>
  <r>
    <x v="24"/>
    <m/>
    <m/>
    <m/>
    <x v="0"/>
    <m/>
    <x v="12"/>
    <m/>
    <m/>
    <m/>
    <n v="0"/>
  </r>
  <r>
    <x v="25"/>
    <m/>
    <m/>
    <m/>
    <x v="0"/>
    <m/>
    <x v="12"/>
    <m/>
    <m/>
    <m/>
    <n v="0"/>
  </r>
  <r>
    <x v="26"/>
    <m/>
    <m/>
    <m/>
    <x v="0"/>
    <m/>
    <x v="12"/>
    <m/>
    <m/>
    <m/>
    <n v="0"/>
  </r>
  <r>
    <x v="27"/>
    <m/>
    <m/>
    <m/>
    <x v="0"/>
    <m/>
    <x v="12"/>
    <m/>
    <m/>
    <m/>
    <n v="0"/>
  </r>
  <r>
    <x v="28"/>
    <m/>
    <m/>
    <m/>
    <x v="0"/>
    <m/>
    <x v="12"/>
    <m/>
    <m/>
    <m/>
    <n v="0"/>
  </r>
  <r>
    <x v="29"/>
    <m/>
    <m/>
    <m/>
    <x v="0"/>
    <m/>
    <x v="12"/>
    <m/>
    <m/>
    <m/>
    <n v="0"/>
  </r>
  <r>
    <x v="30"/>
    <m/>
    <m/>
    <m/>
    <x v="0"/>
    <m/>
    <x v="12"/>
    <m/>
    <m/>
    <m/>
    <n v="0"/>
  </r>
  <r>
    <x v="0"/>
    <m/>
    <m/>
    <m/>
    <x v="1"/>
    <m/>
    <x v="0"/>
    <m/>
    <m/>
    <m/>
    <n v="0"/>
  </r>
  <r>
    <x v="0"/>
    <m/>
    <m/>
    <m/>
    <x v="1"/>
    <m/>
    <x v="1"/>
    <m/>
    <m/>
    <m/>
    <n v="0"/>
  </r>
  <r>
    <x v="0"/>
    <m/>
    <m/>
    <m/>
    <x v="1"/>
    <m/>
    <x v="2"/>
    <m/>
    <m/>
    <m/>
    <n v="0"/>
  </r>
  <r>
    <x v="0"/>
    <m/>
    <m/>
    <m/>
    <x v="1"/>
    <m/>
    <x v="3"/>
    <m/>
    <m/>
    <m/>
    <n v="0"/>
  </r>
  <r>
    <x v="0"/>
    <m/>
    <m/>
    <m/>
    <x v="1"/>
    <m/>
    <x v="4"/>
    <m/>
    <m/>
    <m/>
    <n v="0"/>
  </r>
  <r>
    <x v="0"/>
    <m/>
    <m/>
    <m/>
    <x v="1"/>
    <m/>
    <x v="5"/>
    <m/>
    <m/>
    <m/>
    <n v="0"/>
  </r>
  <r>
    <x v="0"/>
    <m/>
    <m/>
    <m/>
    <x v="1"/>
    <m/>
    <x v="6"/>
    <m/>
    <m/>
    <m/>
    <n v="0"/>
  </r>
  <r>
    <x v="0"/>
    <m/>
    <m/>
    <m/>
    <x v="1"/>
    <m/>
    <x v="7"/>
    <m/>
    <m/>
    <m/>
    <n v="0"/>
  </r>
  <r>
    <x v="0"/>
    <m/>
    <m/>
    <m/>
    <x v="1"/>
    <m/>
    <x v="8"/>
    <m/>
    <m/>
    <m/>
    <n v="0"/>
  </r>
  <r>
    <x v="0"/>
    <m/>
    <m/>
    <m/>
    <x v="1"/>
    <m/>
    <x v="9"/>
    <m/>
    <m/>
    <m/>
    <n v="0"/>
  </r>
  <r>
    <x v="0"/>
    <m/>
    <m/>
    <m/>
    <x v="1"/>
    <m/>
    <x v="10"/>
    <m/>
    <m/>
    <m/>
    <n v="0"/>
  </r>
  <r>
    <x v="0"/>
    <m/>
    <m/>
    <m/>
    <x v="1"/>
    <m/>
    <x v="11"/>
    <m/>
    <m/>
    <m/>
    <n v="0"/>
  </r>
  <r>
    <x v="0"/>
    <m/>
    <m/>
    <m/>
    <x v="1"/>
    <m/>
    <x v="12"/>
    <m/>
    <m/>
    <m/>
    <n v="0"/>
  </r>
  <r>
    <x v="0"/>
    <s v="1110-0001"/>
    <s v="Baltas vynas"/>
    <s v="LTR"/>
    <x v="2"/>
    <n v="-19535.34"/>
    <x v="4"/>
    <n v="0"/>
    <n v="0"/>
    <n v="0"/>
    <n v="-19535.34"/>
  </r>
  <r>
    <x v="0"/>
    <s v="1110-0001"/>
    <s v="Baltas vynas"/>
    <s v="LTR"/>
    <x v="2"/>
    <n v="-13842.3"/>
    <x v="4"/>
    <n v="0"/>
    <n v="0"/>
    <n v="0"/>
    <n v="-13842.3"/>
  </r>
  <r>
    <x v="0"/>
    <s v="1110-0001"/>
    <s v="Baltas vynas"/>
    <s v="LTR"/>
    <x v="2"/>
    <n v="-13243.36"/>
    <x v="4"/>
    <n v="0"/>
    <n v="0"/>
    <n v="0"/>
    <n v="-13243.36"/>
  </r>
  <r>
    <x v="0"/>
    <s v="1110-0001"/>
    <s v="Baltas vynas"/>
    <s v="LTR"/>
    <x v="2"/>
    <n v="-19490.25"/>
    <x v="4"/>
    <n v="0"/>
    <n v="0"/>
    <n v="0"/>
    <n v="-19490.25"/>
  </r>
  <r>
    <x v="0"/>
    <s v="1110-0001"/>
    <s v="Baltas vynas"/>
    <s v="LTR"/>
    <x v="2"/>
    <n v="-6374.66"/>
    <x v="4"/>
    <n v="0"/>
    <n v="0"/>
    <n v="0"/>
    <n v="-6374.66"/>
  </r>
  <r>
    <x v="3"/>
    <s v="1110-0001"/>
    <s v="Baltas vynas"/>
    <s v="LTR"/>
    <x v="2"/>
    <n v="-300"/>
    <x v="4"/>
    <n v="0"/>
    <n v="0"/>
    <n v="0"/>
    <n v="-300"/>
  </r>
  <r>
    <x v="3"/>
    <s v="1110-0001"/>
    <s v="Baltas vynas"/>
    <s v="LTR"/>
    <x v="2"/>
    <n v="-151.97999999999999"/>
    <x v="4"/>
    <n v="0"/>
    <n v="0"/>
    <n v="0"/>
    <n v="-151.97999999999999"/>
  </r>
  <r>
    <x v="3"/>
    <s v="1110-0001"/>
    <s v="Baltas vynas"/>
    <s v="LTR"/>
    <x v="3"/>
    <n v="19500"/>
    <x v="4"/>
    <n v="0"/>
    <n v="0"/>
    <n v="0"/>
    <n v="19500"/>
  </r>
  <r>
    <x v="4"/>
    <s v="1110-0001"/>
    <s v="Baltas vynas"/>
    <s v="LTR"/>
    <x v="2"/>
    <n v="-267.5"/>
    <x v="4"/>
    <n v="0"/>
    <n v="0"/>
    <n v="0"/>
    <n v="-267.5"/>
  </r>
  <r>
    <x v="4"/>
    <s v="1110-0001"/>
    <s v="Baltas vynas"/>
    <s v="LTR"/>
    <x v="2"/>
    <n v="-267.5"/>
    <x v="4"/>
    <n v="0"/>
    <n v="0"/>
    <n v="0"/>
    <n v="-267.5"/>
  </r>
  <r>
    <x v="3"/>
    <s v="1110-0001"/>
    <s v="Baltas vynas"/>
    <s v="LTR"/>
    <x v="3"/>
    <n v="19500"/>
    <x v="4"/>
    <n v="0"/>
    <n v="0"/>
    <n v="0"/>
    <n v="19500"/>
  </r>
  <r>
    <x v="3"/>
    <s v="1110-0001"/>
    <s v="Baltas vynas"/>
    <s v="LTR"/>
    <x v="3"/>
    <n v="-19500"/>
    <x v="4"/>
    <n v="0"/>
    <n v="0"/>
    <n v="0"/>
    <n v="-19500"/>
  </r>
  <r>
    <x v="3"/>
    <s v="1110-0001"/>
    <s v="Baltas vynas"/>
    <s v="LTR"/>
    <x v="2"/>
    <n v="-148.02000000000001"/>
    <x v="4"/>
    <n v="0"/>
    <n v="0"/>
    <n v="0"/>
    <n v="-148.02000000000001"/>
  </r>
  <r>
    <x v="3"/>
    <s v="1110-0001"/>
    <s v="Baltas vynas"/>
    <s v="LTR"/>
    <x v="3"/>
    <n v="19825"/>
    <x v="4"/>
    <n v="0"/>
    <n v="0"/>
    <n v="0"/>
    <n v="19825"/>
  </r>
  <r>
    <x v="3"/>
    <s v="1110-0001"/>
    <s v="Baltas vynas"/>
    <s v="LTR"/>
    <x v="3"/>
    <n v="-13315.09"/>
    <x v="4"/>
    <n v="0"/>
    <n v="0"/>
    <n v="0"/>
    <n v="-13315.09"/>
  </r>
  <r>
    <x v="3"/>
    <s v="1110-0001"/>
    <s v="Baltas vynas"/>
    <s v="LTR"/>
    <x v="3"/>
    <n v="13315.09"/>
    <x v="4"/>
    <n v="0"/>
    <n v="0"/>
    <n v="0"/>
    <n v="13315.09"/>
  </r>
  <r>
    <x v="3"/>
    <s v="1110-0001"/>
    <s v="Baltas vynas"/>
    <s v="LTR"/>
    <x v="3"/>
    <n v="-19825"/>
    <x v="4"/>
    <n v="0"/>
    <n v="0"/>
    <n v="0"/>
    <n v="-19825"/>
  </r>
  <r>
    <x v="3"/>
    <s v="1110-0001"/>
    <s v="Baltas vynas"/>
    <s v="LTR"/>
    <x v="3"/>
    <n v="19825"/>
    <x v="4"/>
    <n v="0"/>
    <n v="0"/>
    <n v="0"/>
    <n v="19825"/>
  </r>
  <r>
    <x v="3"/>
    <s v="1110-0001"/>
    <s v="Baltas vynas"/>
    <s v="LTR"/>
    <x v="3"/>
    <n v="-9.75"/>
    <x v="4"/>
    <n v="0"/>
    <n v="0"/>
    <n v="0"/>
    <n v="-9.75"/>
  </r>
  <r>
    <x v="3"/>
    <s v="1110-0001"/>
    <s v="Baltas vynas"/>
    <s v="LTR"/>
    <x v="3"/>
    <n v="-9.91"/>
    <x v="4"/>
    <n v="0"/>
    <n v="0"/>
    <n v="0"/>
    <n v="-9.91"/>
  </r>
  <r>
    <x v="4"/>
    <s v="1110-0001"/>
    <s v="Baltas vynas"/>
    <s v="LTR"/>
    <x v="3"/>
    <n v="19500"/>
    <x v="4"/>
    <n v="0"/>
    <n v="0"/>
    <n v="0"/>
    <n v="19500"/>
  </r>
  <r>
    <x v="4"/>
    <s v="1110-0001"/>
    <s v="Baltas vynas"/>
    <s v="LTR"/>
    <x v="3"/>
    <n v="19825"/>
    <x v="4"/>
    <n v="0"/>
    <n v="0"/>
    <n v="0"/>
    <n v="19825"/>
  </r>
  <r>
    <x v="4"/>
    <s v="1110-0001"/>
    <s v="Baltas vynas"/>
    <s v="LTR"/>
    <x v="3"/>
    <n v="19500"/>
    <x v="4"/>
    <n v="0"/>
    <n v="0"/>
    <n v="0"/>
    <n v="19500"/>
  </r>
  <r>
    <x v="4"/>
    <s v="1110-0001"/>
    <s v="Baltas vynas"/>
    <s v="LTR"/>
    <x v="3"/>
    <n v="-19825"/>
    <x v="4"/>
    <n v="0"/>
    <n v="0"/>
    <n v="0"/>
    <n v="-19825"/>
  </r>
  <r>
    <x v="4"/>
    <s v="1110-0001"/>
    <s v="Baltas vynas"/>
    <s v="LTR"/>
    <x v="3"/>
    <n v="19825"/>
    <x v="4"/>
    <n v="0"/>
    <n v="0"/>
    <n v="0"/>
    <n v="19825"/>
  </r>
  <r>
    <x v="4"/>
    <s v="1110-0001"/>
    <s v="Baltas vynas"/>
    <s v="LTR"/>
    <x v="3"/>
    <n v="-19500"/>
    <x v="4"/>
    <n v="0"/>
    <n v="0"/>
    <n v="0"/>
    <n v="-19500"/>
  </r>
  <r>
    <x v="4"/>
    <s v="1110-0001"/>
    <s v="Baltas vynas"/>
    <s v="LTR"/>
    <x v="3"/>
    <n v="19500"/>
    <x v="4"/>
    <n v="0"/>
    <n v="0"/>
    <n v="0"/>
    <n v="19500"/>
  </r>
  <r>
    <x v="4"/>
    <s v="1110-0001"/>
    <s v="Baltas vynas"/>
    <s v="LTR"/>
    <x v="3"/>
    <n v="-9.75"/>
    <x v="4"/>
    <n v="0"/>
    <n v="0"/>
    <n v="0"/>
    <n v="-9.75"/>
  </r>
  <r>
    <x v="4"/>
    <s v="1110-0001"/>
    <s v="Baltas vynas"/>
    <s v="LTR"/>
    <x v="3"/>
    <n v="19500"/>
    <x v="4"/>
    <n v="0"/>
    <n v="0"/>
    <n v="0"/>
    <n v="19500"/>
  </r>
  <r>
    <x v="4"/>
    <s v="1110-0001"/>
    <s v="Baltas vynas"/>
    <s v="LTR"/>
    <x v="3"/>
    <n v="-9.75"/>
    <x v="4"/>
    <n v="0"/>
    <n v="0"/>
    <n v="0"/>
    <n v="-9.75"/>
  </r>
  <r>
    <x v="4"/>
    <s v="1110-0001"/>
    <s v="Baltas vynas"/>
    <s v="LTR"/>
    <x v="3"/>
    <n v="-19500"/>
    <x v="4"/>
    <n v="0"/>
    <n v="0"/>
    <n v="0"/>
    <n v="-19500"/>
  </r>
  <r>
    <x v="5"/>
    <s v="1110-0001"/>
    <s v="Baltas vynas"/>
    <s v="LTR"/>
    <x v="2"/>
    <n v="-8453.58"/>
    <x v="4"/>
    <n v="0"/>
    <n v="0"/>
    <n v="0"/>
    <n v="-8453.58"/>
  </r>
  <r>
    <x v="6"/>
    <s v="1110-0001"/>
    <s v="Baltas vynas"/>
    <s v="LTR"/>
    <x v="2"/>
    <n v="-19815.09"/>
    <x v="4"/>
    <n v="0"/>
    <n v="0"/>
    <n v="0"/>
    <n v="-19815.09"/>
  </r>
  <r>
    <x v="6"/>
    <s v="1110-0001"/>
    <s v="Baltas vynas"/>
    <s v="LTR"/>
    <x v="2"/>
    <n v="-11036.67"/>
    <x v="4"/>
    <n v="0"/>
    <n v="0"/>
    <n v="0"/>
    <n v="-11036.67"/>
  </r>
  <r>
    <x v="6"/>
    <s v="1110-0001"/>
    <s v="Baltas vynas"/>
    <s v="LTR"/>
    <x v="2"/>
    <n v="-13315.09"/>
    <x v="4"/>
    <n v="0"/>
    <n v="0"/>
    <n v="0"/>
    <n v="-13315.09"/>
  </r>
  <r>
    <x v="6"/>
    <s v="1110-0001"/>
    <s v="Baltas vynas"/>
    <s v="LTR"/>
    <x v="2"/>
    <n v="-1460.25"/>
    <x v="4"/>
    <n v="0"/>
    <n v="0"/>
    <n v="0"/>
    <n v="-1460.25"/>
  </r>
  <r>
    <x v="6"/>
    <s v="1110-0001"/>
    <s v="Baltas vynas"/>
    <s v="LTR"/>
    <x v="2"/>
    <n v="-6834.1"/>
    <x v="4"/>
    <n v="0"/>
    <n v="0"/>
    <n v="0"/>
    <n v="-6834.1"/>
  </r>
  <r>
    <x v="6"/>
    <s v="1110-0001"/>
    <s v="Baltas vynas"/>
    <s v="LTR"/>
    <x v="2"/>
    <n v="-19490.25"/>
    <x v="4"/>
    <n v="0"/>
    <n v="0"/>
    <n v="0"/>
    <n v="-19490.25"/>
  </r>
  <r>
    <x v="6"/>
    <s v="1110-0001"/>
    <s v="Baltas vynas"/>
    <s v="LTR"/>
    <x v="2"/>
    <n v="-19490.25"/>
    <x v="4"/>
    <n v="0"/>
    <n v="0"/>
    <n v="0"/>
    <n v="-19490.25"/>
  </r>
  <r>
    <x v="5"/>
    <s v="1110-0001"/>
    <s v="Baltas vynas"/>
    <s v="LTR"/>
    <x v="2"/>
    <n v="-380"/>
    <x v="4"/>
    <n v="0"/>
    <n v="0"/>
    <n v="0"/>
    <n v="-380"/>
  </r>
  <r>
    <x v="5"/>
    <s v="1110-0001"/>
    <s v="Baltas vynas"/>
    <s v="LTR"/>
    <x v="2"/>
    <n v="-380"/>
    <x v="4"/>
    <n v="0"/>
    <n v="0"/>
    <n v="0"/>
    <n v="-380"/>
  </r>
  <r>
    <x v="4"/>
    <s v="1110-0001"/>
    <s v="Baltas vynas"/>
    <s v="LTR"/>
    <x v="3"/>
    <n v="-9.91"/>
    <x v="4"/>
    <n v="0"/>
    <n v="0"/>
    <n v="0"/>
    <n v="-9.91"/>
  </r>
  <r>
    <x v="10"/>
    <s v="1110-0001"/>
    <s v="Baltas vynas"/>
    <s v="LTR"/>
    <x v="2"/>
    <n v="-300"/>
    <x v="4"/>
    <n v="0"/>
    <n v="0"/>
    <n v="0"/>
    <n v="-300"/>
  </r>
  <r>
    <x v="10"/>
    <s v="1110-0001"/>
    <s v="Baltas vynas"/>
    <s v="LTR"/>
    <x v="2"/>
    <n v="-300"/>
    <x v="4"/>
    <n v="0"/>
    <n v="0"/>
    <n v="0"/>
    <n v="-300"/>
  </r>
  <r>
    <x v="11"/>
    <s v="1110-0001"/>
    <s v="Baltas vynas"/>
    <s v="LTR"/>
    <x v="2"/>
    <n v="-267.5"/>
    <x v="4"/>
    <n v="0"/>
    <n v="0"/>
    <n v="0"/>
    <n v="-267.5"/>
  </r>
  <r>
    <x v="11"/>
    <s v="1110-0001"/>
    <s v="Baltas vynas"/>
    <s v="LTR"/>
    <x v="2"/>
    <n v="-267.5"/>
    <x v="4"/>
    <n v="0"/>
    <n v="0"/>
    <n v="0"/>
    <n v="-267.5"/>
  </r>
  <r>
    <x v="17"/>
    <s v="1110-0001"/>
    <s v="Baltas vynas"/>
    <s v="LTR"/>
    <x v="2"/>
    <n v="-300"/>
    <x v="4"/>
    <n v="0"/>
    <n v="0"/>
    <n v="0"/>
    <n v="-300"/>
  </r>
  <r>
    <x v="12"/>
    <s v="1110-0001"/>
    <s v="Baltas vynas"/>
    <s v="LTR"/>
    <x v="2"/>
    <n v="-384"/>
    <x v="4"/>
    <n v="0"/>
    <n v="0"/>
    <n v="0"/>
    <n v="-384"/>
  </r>
  <r>
    <x v="12"/>
    <s v="1110-0001"/>
    <s v="Baltas vynas"/>
    <s v="LTR"/>
    <x v="2"/>
    <n v="-384"/>
    <x v="4"/>
    <n v="0"/>
    <n v="0"/>
    <n v="0"/>
    <n v="-384"/>
  </r>
  <r>
    <x v="13"/>
    <s v="1110-0001"/>
    <s v="Baltas vynas"/>
    <s v="LTR"/>
    <x v="2"/>
    <n v="-11520.74"/>
    <x v="4"/>
    <n v="0"/>
    <n v="0"/>
    <n v="0"/>
    <n v="-11520.74"/>
  </r>
  <r>
    <x v="18"/>
    <s v="1110-0001"/>
    <s v="Baltas vynas"/>
    <s v="LTR"/>
    <x v="2"/>
    <n v="-267.5"/>
    <x v="4"/>
    <n v="0"/>
    <n v="0"/>
    <n v="0"/>
    <n v="-267.5"/>
  </r>
  <r>
    <x v="19"/>
    <s v="1110-0001"/>
    <s v="Baltas vynas"/>
    <s v="LTR"/>
    <x v="2"/>
    <n v="-384"/>
    <x v="4"/>
    <n v="0"/>
    <n v="0"/>
    <n v="0"/>
    <n v="-384"/>
  </r>
  <r>
    <x v="17"/>
    <s v="1110-0001"/>
    <s v="Baltas vynas"/>
    <s v="LTR"/>
    <x v="2"/>
    <n v="-300"/>
    <x v="4"/>
    <n v="0"/>
    <n v="0"/>
    <n v="0"/>
    <n v="-300"/>
  </r>
  <r>
    <x v="18"/>
    <s v="1110-0001"/>
    <s v="Baltas vynas"/>
    <s v="LTR"/>
    <x v="2"/>
    <n v="-267.5"/>
    <x v="4"/>
    <n v="0"/>
    <n v="0"/>
    <n v="0"/>
    <n v="-267.5"/>
  </r>
  <r>
    <x v="19"/>
    <s v="1110-0001"/>
    <s v="Baltas vynas"/>
    <s v="LTR"/>
    <x v="2"/>
    <n v="-384"/>
    <x v="4"/>
    <n v="0"/>
    <n v="0"/>
    <n v="0"/>
    <n v="-384"/>
  </r>
  <r>
    <x v="17"/>
    <s v="1110-0001"/>
    <s v="Baltas vynas"/>
    <s v="LTR"/>
    <x v="3"/>
    <n v="19500"/>
    <x v="4"/>
    <n v="0"/>
    <n v="0"/>
    <n v="0"/>
    <n v="19500"/>
  </r>
  <r>
    <x v="17"/>
    <s v="1110-0001"/>
    <s v="Baltas vynas"/>
    <s v="LTR"/>
    <x v="3"/>
    <n v="-19500"/>
    <x v="4"/>
    <n v="0"/>
    <n v="0"/>
    <n v="0"/>
    <n v="-19500"/>
  </r>
  <r>
    <x v="17"/>
    <s v="1110-0001"/>
    <s v="Baltas vynas"/>
    <s v="LTR"/>
    <x v="3"/>
    <n v="19500"/>
    <x v="4"/>
    <n v="0"/>
    <n v="0"/>
    <n v="0"/>
    <n v="19500"/>
  </r>
  <r>
    <x v="17"/>
    <s v="1110-0001"/>
    <s v="Baltas vynas"/>
    <s v="LTR"/>
    <x v="3"/>
    <n v="-9.75"/>
    <x v="4"/>
    <n v="0"/>
    <n v="0"/>
    <n v="0"/>
    <n v="-9.75"/>
  </r>
  <r>
    <x v="18"/>
    <s v="1110-0001"/>
    <s v="Baltas vynas"/>
    <s v="LTR"/>
    <x v="3"/>
    <n v="19500"/>
    <x v="4"/>
    <n v="0"/>
    <n v="0"/>
    <n v="0"/>
    <n v="19500"/>
  </r>
  <r>
    <x v="19"/>
    <s v="1110-0001"/>
    <s v="Baltas vynas"/>
    <s v="LTR"/>
    <x v="3"/>
    <n v="-19500"/>
    <x v="4"/>
    <n v="0"/>
    <n v="0"/>
    <n v="0"/>
    <n v="-19500"/>
  </r>
  <r>
    <x v="19"/>
    <s v="1110-0001"/>
    <s v="Baltas vynas"/>
    <s v="LTR"/>
    <x v="3"/>
    <n v="19500"/>
    <x v="4"/>
    <n v="0"/>
    <n v="0"/>
    <n v="0"/>
    <n v="19500"/>
  </r>
  <r>
    <x v="19"/>
    <s v="1110-0001"/>
    <s v="Baltas vynas"/>
    <s v="LTR"/>
    <x v="3"/>
    <n v="-9.75"/>
    <x v="4"/>
    <n v="0"/>
    <n v="0"/>
    <n v="0"/>
    <n v="-9.75"/>
  </r>
  <r>
    <x v="20"/>
    <s v="1110-0001"/>
    <s v="Baltas vynas"/>
    <s v="LTR"/>
    <x v="2"/>
    <n v="-19490.25"/>
    <x v="4"/>
    <n v="0"/>
    <n v="0"/>
    <n v="0"/>
    <n v="-19490.25"/>
  </r>
  <r>
    <x v="20"/>
    <s v="1110-0001"/>
    <s v="Baltas vynas"/>
    <s v="LTR"/>
    <x v="2"/>
    <n v="-1597.13"/>
    <x v="4"/>
    <n v="0"/>
    <n v="0"/>
    <n v="0"/>
    <n v="-1597.13"/>
  </r>
  <r>
    <x v="20"/>
    <s v="1110-0001"/>
    <s v="Baltas vynas"/>
    <s v="LTR"/>
    <x v="3"/>
    <n v="19500"/>
    <x v="4"/>
    <n v="0"/>
    <n v="0"/>
    <n v="0"/>
    <n v="19500"/>
  </r>
  <r>
    <x v="20"/>
    <s v="1110-0001"/>
    <s v="Baltas vynas"/>
    <s v="LTR"/>
    <x v="3"/>
    <n v="-19500"/>
    <x v="4"/>
    <n v="0"/>
    <n v="0"/>
    <n v="0"/>
    <n v="-19500"/>
  </r>
  <r>
    <x v="20"/>
    <s v="1110-0001"/>
    <s v="Baltas vynas"/>
    <s v="LTR"/>
    <x v="3"/>
    <n v="19500"/>
    <x v="4"/>
    <n v="0"/>
    <n v="0"/>
    <n v="0"/>
    <n v="19500"/>
  </r>
  <r>
    <x v="20"/>
    <s v="1110-0001"/>
    <s v="Baltas vynas"/>
    <s v="LTR"/>
    <x v="3"/>
    <n v="-9.75"/>
    <x v="4"/>
    <n v="0"/>
    <n v="0"/>
    <n v="0"/>
    <n v="-9.75"/>
  </r>
  <r>
    <x v="25"/>
    <s v="1110-0001"/>
    <s v="Baltas vynas"/>
    <s v="LTR"/>
    <x v="2"/>
    <n v="-267.5"/>
    <x v="4"/>
    <n v="0"/>
    <n v="0"/>
    <n v="0"/>
    <n v="-267.5"/>
  </r>
  <r>
    <x v="24"/>
    <s v="1110-0001"/>
    <s v="Baltas vynas"/>
    <s v="LTR"/>
    <x v="2"/>
    <n v="-300"/>
    <x v="4"/>
    <n v="0"/>
    <n v="0"/>
    <n v="0"/>
    <n v="-300"/>
  </r>
  <r>
    <x v="26"/>
    <s v="1110-0001"/>
    <s v="Baltas vynas"/>
    <s v="LTR"/>
    <x v="2"/>
    <n v="-380"/>
    <x v="4"/>
    <n v="0"/>
    <n v="0"/>
    <n v="0"/>
    <n v="-380"/>
  </r>
  <r>
    <x v="25"/>
    <s v="1110-0001"/>
    <s v="Baltas vynas"/>
    <s v="LTR"/>
    <x v="2"/>
    <n v="-11378.52"/>
    <x v="4"/>
    <n v="0"/>
    <n v="0"/>
    <n v="0"/>
    <n v="-11378.52"/>
  </r>
  <r>
    <x v="25"/>
    <s v="1110-0001"/>
    <s v="Baltas vynas"/>
    <s v="LTR"/>
    <x v="2"/>
    <n v="-73.900000000000006"/>
    <x v="4"/>
    <n v="0"/>
    <n v="0"/>
    <n v="0"/>
    <n v="-73.900000000000006"/>
  </r>
  <r>
    <x v="27"/>
    <s v="1110-0001"/>
    <s v="Baltas vynas"/>
    <s v="LTR"/>
    <x v="3"/>
    <n v="-13826.59"/>
    <x v="4"/>
    <n v="0"/>
    <n v="0"/>
    <n v="0"/>
    <n v="-13826.59"/>
  </r>
  <r>
    <x v="27"/>
    <s v="1110-0001"/>
    <s v="Baltas vynas"/>
    <s v="LTR"/>
    <x v="3"/>
    <n v="6150"/>
    <x v="4"/>
    <n v="0"/>
    <n v="0"/>
    <n v="0"/>
    <n v="6150"/>
  </r>
  <r>
    <x v="27"/>
    <s v="1110-0001"/>
    <s v="Baltas vynas"/>
    <s v="LTR"/>
    <x v="3"/>
    <n v="13826.59"/>
    <x v="4"/>
    <n v="0"/>
    <n v="0"/>
    <n v="0"/>
    <n v="13826.59"/>
  </r>
  <r>
    <x v="27"/>
    <s v="1110-0001"/>
    <s v="Baltas vynas"/>
    <s v="LTR"/>
    <x v="3"/>
    <n v="-6150"/>
    <x v="4"/>
    <n v="0"/>
    <n v="0"/>
    <n v="0"/>
    <n v="-6150"/>
  </r>
  <r>
    <x v="27"/>
    <s v="1110-0001"/>
    <s v="Baltas vynas"/>
    <s v="LTR"/>
    <x v="2"/>
    <n v="-290.7"/>
    <x v="4"/>
    <n v="0"/>
    <n v="0"/>
    <n v="0"/>
    <n v="-290.7"/>
  </r>
  <r>
    <x v="27"/>
    <s v="1110-0001"/>
    <s v="Baltas vynas"/>
    <s v="LTR"/>
    <x v="2"/>
    <n v="-3.48"/>
    <x v="4"/>
    <n v="0"/>
    <n v="0"/>
    <n v="0"/>
    <n v="-3.48"/>
  </r>
  <r>
    <x v="27"/>
    <s v="1110-0001"/>
    <s v="Baltas vynas"/>
    <s v="LTR"/>
    <x v="2"/>
    <n v="-5663.66"/>
    <x v="4"/>
    <n v="0"/>
    <n v="0"/>
    <n v="0"/>
    <n v="-5663.66"/>
  </r>
  <r>
    <x v="25"/>
    <s v="1110-0001"/>
    <s v="Baltas vynas"/>
    <s v="LTR"/>
    <x v="3"/>
    <n v="-2857.17"/>
    <x v="4"/>
    <n v="0"/>
    <n v="0"/>
    <n v="0"/>
    <n v="-2857.17"/>
  </r>
  <r>
    <x v="25"/>
    <s v="1110-0001"/>
    <s v="Baltas vynas"/>
    <s v="LTR"/>
    <x v="3"/>
    <n v="-4502.9799999999996"/>
    <x v="4"/>
    <n v="0"/>
    <n v="0"/>
    <n v="0"/>
    <n v="-4502.9799999999996"/>
  </r>
  <r>
    <x v="25"/>
    <s v="1110-0001"/>
    <s v="Baltas vynas"/>
    <s v="LTR"/>
    <x v="3"/>
    <n v="4502.9799999999996"/>
    <x v="4"/>
    <n v="0"/>
    <n v="0"/>
    <n v="0"/>
    <n v="4502.9799999999996"/>
  </r>
  <r>
    <x v="25"/>
    <s v="1110-0001"/>
    <s v="Baltas vynas"/>
    <s v="LTR"/>
    <x v="2"/>
    <n v="-4502.9799999999996"/>
    <x v="4"/>
    <n v="0"/>
    <n v="0"/>
    <n v="0"/>
    <n v="-4502.9799999999996"/>
  </r>
  <r>
    <x v="25"/>
    <s v="1110-0001"/>
    <s v="Baltas vynas"/>
    <s v="LTR"/>
    <x v="3"/>
    <n v="-4.96"/>
    <x v="4"/>
    <n v="0"/>
    <n v="0"/>
    <n v="0"/>
    <n v="-4.96"/>
  </r>
  <r>
    <x v="25"/>
    <s v="1110-0001"/>
    <s v="Baltas vynas"/>
    <s v="LTR"/>
    <x v="3"/>
    <n v="-24470"/>
    <x v="4"/>
    <n v="0"/>
    <n v="0"/>
    <n v="0"/>
    <n v="-24470"/>
  </r>
  <r>
    <x v="25"/>
    <s v="1110-0001"/>
    <s v="Baltas vynas"/>
    <s v="LTR"/>
    <x v="3"/>
    <n v="24470"/>
    <x v="4"/>
    <n v="0"/>
    <n v="0"/>
    <n v="0"/>
    <n v="24470"/>
  </r>
  <r>
    <x v="25"/>
    <s v="1110-0001"/>
    <s v="Baltas vynas"/>
    <s v="LTR"/>
    <x v="3"/>
    <n v="-24470"/>
    <x v="4"/>
    <n v="0"/>
    <n v="0"/>
    <n v="0"/>
    <n v="-24470"/>
  </r>
  <r>
    <x v="25"/>
    <s v="1110-0001"/>
    <s v="Baltas vynas"/>
    <s v="LTR"/>
    <x v="3"/>
    <n v="24470"/>
    <x v="4"/>
    <n v="0"/>
    <n v="0"/>
    <n v="0"/>
    <n v="24470"/>
  </r>
  <r>
    <x v="25"/>
    <s v="1110-0001"/>
    <s v="Baltas vynas"/>
    <s v="LTR"/>
    <x v="3"/>
    <n v="-36.71"/>
    <x v="4"/>
    <n v="0"/>
    <n v="0"/>
    <n v="0"/>
    <n v="-36.71"/>
  </r>
  <r>
    <x v="24"/>
    <s v="1110-0001"/>
    <s v="Baltas vynas"/>
    <s v="LTR"/>
    <x v="3"/>
    <n v="-19343.62"/>
    <x v="4"/>
    <n v="0"/>
    <n v="0"/>
    <n v="0"/>
    <n v="-19343.62"/>
  </r>
  <r>
    <x v="24"/>
    <s v="1110-0001"/>
    <s v="Baltas vynas"/>
    <s v="LTR"/>
    <x v="3"/>
    <n v="19343.62"/>
    <x v="4"/>
    <n v="0"/>
    <n v="0"/>
    <n v="0"/>
    <n v="19343.62"/>
  </r>
  <r>
    <x v="24"/>
    <s v="1110-0001"/>
    <s v="Baltas vynas"/>
    <s v="LTR"/>
    <x v="3"/>
    <n v="-17.41"/>
    <x v="4"/>
    <n v="0"/>
    <n v="0"/>
    <n v="0"/>
    <n v="-17.41"/>
  </r>
  <r>
    <x v="24"/>
    <s v="1110-0001"/>
    <s v="Baltas vynas"/>
    <s v="LTR"/>
    <x v="3"/>
    <n v="-24363.4"/>
    <x v="4"/>
    <n v="0"/>
    <n v="0"/>
    <n v="0"/>
    <n v="-24363.4"/>
  </r>
  <r>
    <x v="24"/>
    <s v="1110-0001"/>
    <s v="Baltas vynas"/>
    <s v="LTR"/>
    <x v="3"/>
    <n v="24363.4"/>
    <x v="4"/>
    <n v="0"/>
    <n v="0"/>
    <n v="0"/>
    <n v="24363.4"/>
  </r>
  <r>
    <x v="24"/>
    <s v="1110-0001"/>
    <s v="Baltas vynas"/>
    <s v="LTR"/>
    <x v="3"/>
    <n v="-21.93"/>
    <x v="4"/>
    <n v="0"/>
    <n v="0"/>
    <n v="0"/>
    <n v="-21.93"/>
  </r>
  <r>
    <x v="21"/>
    <s v="1110-0001"/>
    <s v="Baltas vynas"/>
    <s v="LTR"/>
    <x v="3"/>
    <n v="-23932.55"/>
    <x v="4"/>
    <n v="0"/>
    <n v="0"/>
    <n v="0"/>
    <n v="-23932.55"/>
  </r>
  <r>
    <x v="21"/>
    <s v="1110-0001"/>
    <s v="Baltas vynas"/>
    <s v="LTR"/>
    <x v="3"/>
    <n v="23932.55"/>
    <x v="4"/>
    <n v="0"/>
    <n v="0"/>
    <n v="0"/>
    <n v="23932.55"/>
  </r>
  <r>
    <x v="21"/>
    <s v="1110-0001"/>
    <s v="Baltas vynas"/>
    <s v="LTR"/>
    <x v="3"/>
    <n v="-21061.599999999999"/>
    <x v="4"/>
    <n v="0"/>
    <n v="0"/>
    <n v="0"/>
    <n v="-21061.599999999999"/>
  </r>
  <r>
    <x v="21"/>
    <s v="1110-0001"/>
    <s v="Baltas vynas"/>
    <s v="LTR"/>
    <x v="3"/>
    <n v="21061.599999999999"/>
    <x v="4"/>
    <n v="0"/>
    <n v="0"/>
    <n v="0"/>
    <n v="21061.599999999999"/>
  </r>
  <r>
    <x v="21"/>
    <s v="1110-0001"/>
    <s v="Baltas vynas"/>
    <s v="LTR"/>
    <x v="3"/>
    <n v="-24900.11"/>
    <x v="4"/>
    <n v="0"/>
    <n v="0"/>
    <n v="0"/>
    <n v="-24900.11"/>
  </r>
  <r>
    <x v="21"/>
    <s v="1110-0001"/>
    <s v="Baltas vynas"/>
    <s v="LTR"/>
    <x v="3"/>
    <n v="24900.11"/>
    <x v="4"/>
    <n v="0"/>
    <n v="0"/>
    <n v="0"/>
    <n v="24900.11"/>
  </r>
  <r>
    <x v="21"/>
    <s v="1110-0001"/>
    <s v="Baltas vynas"/>
    <s v="LTR"/>
    <x v="3"/>
    <n v="-22.41"/>
    <x v="4"/>
    <n v="0"/>
    <n v="0"/>
    <n v="0"/>
    <n v="-22.41"/>
  </r>
  <r>
    <x v="24"/>
    <s v="1110-0001"/>
    <s v="Baltas vynas"/>
    <s v="LTR"/>
    <x v="3"/>
    <n v="4746.91"/>
    <x v="4"/>
    <n v="0"/>
    <n v="0"/>
    <n v="0"/>
    <n v="4746.91"/>
  </r>
  <r>
    <x v="24"/>
    <s v="1110-0001"/>
    <s v="Baltas vynas"/>
    <s v="LTR"/>
    <x v="3"/>
    <n v="-14713.09"/>
    <x v="4"/>
    <n v="0"/>
    <n v="0"/>
    <n v="0"/>
    <n v="-14713.09"/>
  </r>
  <r>
    <x v="24"/>
    <s v="1110-0001"/>
    <s v="Baltas vynas"/>
    <s v="LTR"/>
    <x v="3"/>
    <n v="14713.09"/>
    <x v="4"/>
    <n v="0"/>
    <n v="0"/>
    <n v="0"/>
    <n v="14713.09"/>
  </r>
  <r>
    <x v="24"/>
    <s v="1110-0001"/>
    <s v="Baltas vynas"/>
    <s v="LTR"/>
    <x v="3"/>
    <n v="24380"/>
    <x v="4"/>
    <n v="0"/>
    <n v="0"/>
    <n v="0"/>
    <n v="24380"/>
  </r>
  <r>
    <x v="24"/>
    <s v="1110-0001"/>
    <s v="Baltas vynas"/>
    <s v="LTR"/>
    <x v="3"/>
    <n v="-24380"/>
    <x v="4"/>
    <n v="0"/>
    <n v="0"/>
    <n v="0"/>
    <n v="-24380"/>
  </r>
  <r>
    <x v="24"/>
    <s v="1110-0001"/>
    <s v="Baltas vynas"/>
    <s v="LTR"/>
    <x v="3"/>
    <n v="24380"/>
    <x v="4"/>
    <n v="0"/>
    <n v="0"/>
    <n v="0"/>
    <n v="24380"/>
  </r>
  <r>
    <x v="24"/>
    <s v="1110-0001"/>
    <s v="Baltas vynas"/>
    <s v="LTR"/>
    <x v="3"/>
    <n v="-36.57"/>
    <x v="4"/>
    <n v="0"/>
    <n v="0"/>
    <n v="0"/>
    <n v="-36.57"/>
  </r>
  <r>
    <x v="24"/>
    <s v="1110-0001"/>
    <s v="Baltas vynas"/>
    <s v="LTR"/>
    <x v="3"/>
    <n v="-24380"/>
    <x v="4"/>
    <n v="0"/>
    <n v="0"/>
    <n v="0"/>
    <n v="-24380"/>
  </r>
  <r>
    <x v="21"/>
    <s v="1110-0001"/>
    <s v="Baltas vynas"/>
    <s v="LTR"/>
    <x v="3"/>
    <n v="-23944.52"/>
    <x v="4"/>
    <n v="0"/>
    <n v="0"/>
    <n v="0"/>
    <n v="-23944.52"/>
  </r>
  <r>
    <x v="21"/>
    <s v="1110-0001"/>
    <s v="Baltas vynas"/>
    <s v="LTR"/>
    <x v="3"/>
    <n v="23944.52"/>
    <x v="4"/>
    <n v="0"/>
    <n v="0"/>
    <n v="0"/>
    <n v="23944.52"/>
  </r>
  <r>
    <x v="21"/>
    <s v="1110-0001"/>
    <s v="Baltas vynas"/>
    <s v="LTR"/>
    <x v="3"/>
    <n v="-11.97"/>
    <x v="4"/>
    <n v="0"/>
    <n v="0"/>
    <n v="0"/>
    <n v="-11.97"/>
  </r>
  <r>
    <x v="21"/>
    <s v="1110-0001"/>
    <s v="Baltas vynas"/>
    <s v="LTR"/>
    <x v="3"/>
    <n v="-1154.55"/>
    <x v="4"/>
    <n v="0"/>
    <n v="0"/>
    <n v="0"/>
    <n v="-1154.55"/>
  </r>
  <r>
    <x v="21"/>
    <s v="1110-0001"/>
    <s v="Baltas vynas"/>
    <s v="LTR"/>
    <x v="3"/>
    <n v="1154.55"/>
    <x v="4"/>
    <n v="0"/>
    <n v="0"/>
    <n v="0"/>
    <n v="1154.55"/>
  </r>
  <r>
    <x v="21"/>
    <s v="1110-0001"/>
    <s v="Baltas vynas"/>
    <s v="LTR"/>
    <x v="3"/>
    <n v="-2233.85"/>
    <x v="4"/>
    <n v="0"/>
    <n v="0"/>
    <n v="0"/>
    <n v="-2233.85"/>
  </r>
  <r>
    <x v="21"/>
    <s v="1110-0001"/>
    <s v="Baltas vynas"/>
    <s v="LTR"/>
    <x v="4"/>
    <n v="23944.52"/>
    <x v="4"/>
    <n v="0"/>
    <n v="0"/>
    <n v="0"/>
    <n v="23944.52"/>
  </r>
  <r>
    <x v="24"/>
    <s v="1110-0001"/>
    <s v="Baltas vynas"/>
    <s v="LTR"/>
    <x v="3"/>
    <n v="-4746.91"/>
    <x v="4"/>
    <n v="0"/>
    <n v="0"/>
    <n v="0"/>
    <n v="-4746.91"/>
  </r>
  <r>
    <x v="21"/>
    <s v="1110-0001"/>
    <s v="Baltas vynas"/>
    <s v="LTR"/>
    <x v="4"/>
    <n v="24912.57"/>
    <x v="4"/>
    <n v="0"/>
    <n v="0"/>
    <n v="0"/>
    <n v="24912.57"/>
  </r>
  <r>
    <x v="21"/>
    <s v="1110-0001"/>
    <s v="Baltas vynas"/>
    <s v="LTR"/>
    <x v="3"/>
    <n v="-25359.55"/>
    <x v="4"/>
    <n v="0"/>
    <n v="0"/>
    <n v="0"/>
    <n v="-25359.55"/>
  </r>
  <r>
    <x v="21"/>
    <s v="1110-0001"/>
    <s v="Baltas vynas"/>
    <s v="LTR"/>
    <x v="3"/>
    <n v="2233.85"/>
    <x v="4"/>
    <n v="0"/>
    <n v="0"/>
    <n v="0"/>
    <n v="2233.85"/>
  </r>
  <r>
    <x v="21"/>
    <s v="1110-0001"/>
    <s v="Baltas vynas"/>
    <s v="LTR"/>
    <x v="3"/>
    <n v="25359.55"/>
    <x v="4"/>
    <n v="0"/>
    <n v="0"/>
    <n v="0"/>
    <n v="25359.55"/>
  </r>
  <r>
    <x v="21"/>
    <s v="1110-0001"/>
    <s v="Baltas vynas"/>
    <s v="LTR"/>
    <x v="3"/>
    <n v="-21.54"/>
    <x v="4"/>
    <n v="0"/>
    <n v="0"/>
    <n v="0"/>
    <n v="-21.54"/>
  </r>
  <r>
    <x v="21"/>
    <s v="1110-0001"/>
    <s v="Baltas vynas"/>
    <s v="LTR"/>
    <x v="3"/>
    <n v="-21330.59"/>
    <x v="4"/>
    <n v="0"/>
    <n v="0"/>
    <n v="0"/>
    <n v="-21330.59"/>
  </r>
  <r>
    <x v="21"/>
    <s v="1110-0001"/>
    <s v="Baltas vynas"/>
    <s v="LTR"/>
    <x v="3"/>
    <n v="21330.59"/>
    <x v="4"/>
    <n v="0"/>
    <n v="0"/>
    <n v="0"/>
    <n v="21330.59"/>
  </r>
  <r>
    <x v="20"/>
    <s v="1110-0001"/>
    <s v="Baltas vynas"/>
    <s v="LTR"/>
    <x v="3"/>
    <n v="-25395.09"/>
    <x v="4"/>
    <n v="0"/>
    <n v="0"/>
    <n v="0"/>
    <n v="-25395.09"/>
  </r>
  <r>
    <x v="20"/>
    <s v="1110-0001"/>
    <s v="Baltas vynas"/>
    <s v="LTR"/>
    <x v="3"/>
    <n v="25395.09"/>
    <x v="4"/>
    <n v="0"/>
    <n v="0"/>
    <n v="0"/>
    <n v="25395.09"/>
  </r>
  <r>
    <x v="20"/>
    <s v="1110-0001"/>
    <s v="Baltas vynas"/>
    <s v="LTR"/>
    <x v="3"/>
    <n v="-12.7"/>
    <x v="4"/>
    <n v="0"/>
    <n v="0"/>
    <n v="0"/>
    <n v="-12.7"/>
  </r>
  <r>
    <x v="21"/>
    <s v="1110-0001"/>
    <s v="Baltas vynas"/>
    <s v="LTR"/>
    <x v="3"/>
    <n v="-17.46"/>
    <x v="4"/>
    <n v="0"/>
    <n v="0"/>
    <n v="0"/>
    <n v="-17.46"/>
  </r>
  <r>
    <x v="21"/>
    <s v="1110-0001"/>
    <s v="Baltas vynas"/>
    <s v="LTR"/>
    <x v="3"/>
    <n v="-187.46"/>
    <x v="4"/>
    <n v="0"/>
    <n v="0"/>
    <n v="0"/>
    <n v="-187.46"/>
  </r>
  <r>
    <x v="21"/>
    <s v="1110-0001"/>
    <s v="Baltas vynas"/>
    <s v="LTR"/>
    <x v="3"/>
    <n v="187.46"/>
    <x v="4"/>
    <n v="0"/>
    <n v="0"/>
    <n v="0"/>
    <n v="187.46"/>
  </r>
  <r>
    <x v="21"/>
    <s v="1110-0001"/>
    <s v="Baltas vynas"/>
    <s v="LTR"/>
    <x v="3"/>
    <n v="-4660.7"/>
    <x v="4"/>
    <n v="0"/>
    <n v="0"/>
    <n v="0"/>
    <n v="-4660.7"/>
  </r>
  <r>
    <x v="21"/>
    <s v="1110-0001"/>
    <s v="Baltas vynas"/>
    <s v="LTR"/>
    <x v="3"/>
    <n v="4660.7"/>
    <x v="4"/>
    <n v="0"/>
    <n v="0"/>
    <n v="0"/>
    <n v="4660.7"/>
  </r>
  <r>
    <x v="21"/>
    <s v="1110-0001"/>
    <s v="Baltas vynas"/>
    <s v="LTR"/>
    <x v="3"/>
    <n v="-19410"/>
    <x v="4"/>
    <n v="0"/>
    <n v="0"/>
    <n v="0"/>
    <n v="-19410"/>
  </r>
  <r>
    <x v="21"/>
    <s v="1110-0001"/>
    <s v="Baltas vynas"/>
    <s v="LTR"/>
    <x v="3"/>
    <n v="19410"/>
    <x v="4"/>
    <n v="0"/>
    <n v="0"/>
    <n v="0"/>
    <n v="19410"/>
  </r>
  <r>
    <x v="21"/>
    <s v="1110-0001"/>
    <s v="Baltas vynas"/>
    <s v="LTR"/>
    <x v="3"/>
    <n v="-2083.14"/>
    <x v="4"/>
    <n v="0"/>
    <n v="0"/>
    <n v="0"/>
    <n v="-2083.14"/>
  </r>
  <r>
    <x v="21"/>
    <s v="1110-0001"/>
    <s v="Baltas vynas"/>
    <s v="LTR"/>
    <x v="3"/>
    <n v="2083.14"/>
    <x v="4"/>
    <n v="0"/>
    <n v="0"/>
    <n v="0"/>
    <n v="2083.14"/>
  </r>
  <r>
    <x v="21"/>
    <s v="1110-0001"/>
    <s v="Baltas vynas"/>
    <s v="LTR"/>
    <x v="3"/>
    <n v="17.46"/>
    <x v="4"/>
    <n v="0"/>
    <n v="0"/>
    <n v="0"/>
    <n v="17.46"/>
  </r>
  <r>
    <x v="21"/>
    <s v="1110-0001"/>
    <s v="Baltas vynas"/>
    <s v="LTR"/>
    <x v="3"/>
    <n v="-24560"/>
    <x v="4"/>
    <n v="0"/>
    <n v="0"/>
    <n v="0"/>
    <n v="-24560"/>
  </r>
  <r>
    <x v="21"/>
    <s v="1110-0001"/>
    <s v="Baltas vynas"/>
    <s v="LTR"/>
    <x v="3"/>
    <n v="24560"/>
    <x v="4"/>
    <n v="0"/>
    <n v="0"/>
    <n v="0"/>
    <n v="24560"/>
  </r>
  <r>
    <x v="21"/>
    <s v="1110-0001"/>
    <s v="Baltas vynas"/>
    <s v="LTR"/>
    <x v="3"/>
    <n v="-24560"/>
    <x v="4"/>
    <n v="0"/>
    <n v="0"/>
    <n v="0"/>
    <n v="-24560"/>
  </r>
  <r>
    <x v="21"/>
    <s v="1110-0001"/>
    <s v="Baltas vynas"/>
    <s v="LTR"/>
    <x v="3"/>
    <n v="24560"/>
    <x v="4"/>
    <n v="0"/>
    <n v="0"/>
    <n v="0"/>
    <n v="24560"/>
  </r>
  <r>
    <x v="21"/>
    <s v="1110-0001"/>
    <s v="Baltas vynas"/>
    <s v="LTR"/>
    <x v="3"/>
    <n v="-36.840000000000003"/>
    <x v="4"/>
    <n v="0"/>
    <n v="0"/>
    <n v="0"/>
    <n v="-36.840000000000003"/>
  </r>
  <r>
    <x v="26"/>
    <s v="1110-0001"/>
    <s v="Baltas vynas"/>
    <s v="LTR"/>
    <x v="3"/>
    <n v="-12.05"/>
    <x v="4"/>
    <n v="0"/>
    <n v="0"/>
    <n v="0"/>
    <n v="-12.05"/>
  </r>
  <r>
    <x v="25"/>
    <s v="1110-0001"/>
    <s v="Baltas vynas"/>
    <s v="LTR"/>
    <x v="4"/>
    <n v="24590.880000000001"/>
    <x v="4"/>
    <n v="0"/>
    <n v="0"/>
    <n v="0"/>
    <n v="24590.880000000001"/>
  </r>
  <r>
    <x v="21"/>
    <s v="1110-0001"/>
    <s v="Baltas vynas"/>
    <s v="LTR"/>
    <x v="3"/>
    <n v="-2251.4899999999998"/>
    <x v="4"/>
    <n v="0"/>
    <n v="0"/>
    <n v="0"/>
    <n v="-2251.4899999999998"/>
  </r>
  <r>
    <x v="21"/>
    <s v="1110-0001"/>
    <s v="Baltas vynas"/>
    <s v="LTR"/>
    <x v="3"/>
    <n v="2251.4899999999998"/>
    <x v="4"/>
    <n v="0"/>
    <n v="0"/>
    <n v="0"/>
    <n v="2251.4899999999998"/>
  </r>
  <r>
    <x v="21"/>
    <s v="1110-0001"/>
    <s v="Baltas vynas"/>
    <s v="LTR"/>
    <x v="3"/>
    <n v="-2.48"/>
    <x v="4"/>
    <n v="0"/>
    <n v="0"/>
    <n v="0"/>
    <n v="-2.48"/>
  </r>
  <r>
    <x v="21"/>
    <s v="1110-0001"/>
    <s v="Baltas vynas"/>
    <s v="LTR"/>
    <x v="3"/>
    <n v="-17.46"/>
    <x v="4"/>
    <n v="0"/>
    <n v="0"/>
    <n v="0"/>
    <n v="-17.46"/>
  </r>
  <r>
    <x v="21"/>
    <s v="1110-0001"/>
    <s v="Baltas vynas"/>
    <s v="LTR"/>
    <x v="3"/>
    <n v="-4.38"/>
    <x v="4"/>
    <n v="0"/>
    <n v="0"/>
    <n v="0"/>
    <n v="-4.38"/>
  </r>
  <r>
    <x v="21"/>
    <s v="1110-0001"/>
    <s v="Baltas vynas"/>
    <s v="LTR"/>
    <x v="3"/>
    <n v="-10000"/>
    <x v="4"/>
    <n v="0"/>
    <n v="0"/>
    <n v="0"/>
    <n v="-10000"/>
  </r>
  <r>
    <x v="21"/>
    <s v="1110-0001"/>
    <s v="Baltas vynas"/>
    <s v="LTR"/>
    <x v="3"/>
    <n v="10000"/>
    <x v="4"/>
    <n v="0"/>
    <n v="0"/>
    <n v="0"/>
    <n v="10000"/>
  </r>
  <r>
    <x v="21"/>
    <s v="1110-0001"/>
    <s v="Baltas vynas"/>
    <s v="LTR"/>
    <x v="3"/>
    <n v="-24912.57"/>
    <x v="4"/>
    <n v="0"/>
    <n v="0"/>
    <n v="0"/>
    <n v="-24912.57"/>
  </r>
  <r>
    <x v="21"/>
    <s v="1110-0001"/>
    <s v="Baltas vynas"/>
    <s v="LTR"/>
    <x v="3"/>
    <n v="24912.57"/>
    <x v="4"/>
    <n v="0"/>
    <n v="0"/>
    <n v="0"/>
    <n v="24912.57"/>
  </r>
  <r>
    <x v="21"/>
    <s v="1110-0001"/>
    <s v="Baltas vynas"/>
    <s v="LTR"/>
    <x v="3"/>
    <n v="-12.46"/>
    <x v="4"/>
    <n v="0"/>
    <n v="0"/>
    <n v="0"/>
    <n v="-12.46"/>
  </r>
  <r>
    <x v="21"/>
    <s v="1110-0001"/>
    <s v="Baltas vynas"/>
    <s v="LTR"/>
    <x v="3"/>
    <n v="-25382.39"/>
    <x v="4"/>
    <n v="0"/>
    <n v="0"/>
    <n v="0"/>
    <n v="-25382.39"/>
  </r>
  <r>
    <x v="21"/>
    <s v="1110-0001"/>
    <s v="Baltas vynas"/>
    <s v="LTR"/>
    <x v="3"/>
    <n v="25382.39"/>
    <x v="4"/>
    <n v="0"/>
    <n v="0"/>
    <n v="0"/>
    <n v="25382.39"/>
  </r>
  <r>
    <x v="21"/>
    <s v="1110-0001"/>
    <s v="Baltas vynas"/>
    <s v="LTR"/>
    <x v="3"/>
    <n v="-22.84"/>
    <x v="4"/>
    <n v="0"/>
    <n v="0"/>
    <n v="0"/>
    <n v="-22.84"/>
  </r>
  <r>
    <x v="25"/>
    <s v="1110-0001"/>
    <s v="Baltas vynas"/>
    <s v="LTR"/>
    <x v="3"/>
    <n v="-12.25"/>
    <x v="4"/>
    <n v="0"/>
    <n v="0"/>
    <n v="0"/>
    <n v="-12.25"/>
  </r>
  <r>
    <x v="25"/>
    <s v="1110-0001"/>
    <s v="Baltas vynas"/>
    <s v="LTR"/>
    <x v="4"/>
    <n v="24509.96"/>
    <x v="4"/>
    <n v="0"/>
    <n v="0"/>
    <n v="0"/>
    <n v="24509.96"/>
  </r>
  <r>
    <x v="21"/>
    <s v="1110-0001"/>
    <s v="Baltas vynas"/>
    <s v="LTR"/>
    <x v="3"/>
    <n v="-19400"/>
    <x v="4"/>
    <n v="0"/>
    <n v="0"/>
    <n v="0"/>
    <n v="-19400"/>
  </r>
  <r>
    <x v="21"/>
    <s v="1110-0001"/>
    <s v="Baltas vynas"/>
    <s v="LTR"/>
    <x v="3"/>
    <n v="19400"/>
    <x v="4"/>
    <n v="0"/>
    <n v="0"/>
    <n v="0"/>
    <n v="19400"/>
  </r>
  <r>
    <x v="21"/>
    <s v="1110-0001"/>
    <s v="Baltas vynas"/>
    <s v="LTR"/>
    <x v="3"/>
    <n v="-19400"/>
    <x v="4"/>
    <n v="0"/>
    <n v="0"/>
    <n v="0"/>
    <n v="-19400"/>
  </r>
  <r>
    <x v="21"/>
    <s v="1110-0001"/>
    <s v="Baltas vynas"/>
    <s v="LTR"/>
    <x v="3"/>
    <n v="19400"/>
    <x v="4"/>
    <n v="0"/>
    <n v="0"/>
    <n v="0"/>
    <n v="19400"/>
  </r>
  <r>
    <x v="21"/>
    <s v="1110-0001"/>
    <s v="Baltas vynas"/>
    <s v="LTR"/>
    <x v="3"/>
    <n v="-4870"/>
    <x v="4"/>
    <n v="0"/>
    <n v="0"/>
    <n v="0"/>
    <n v="-4870"/>
  </r>
  <r>
    <x v="21"/>
    <s v="1110-0001"/>
    <s v="Baltas vynas"/>
    <s v="LTR"/>
    <x v="3"/>
    <n v="4870"/>
    <x v="4"/>
    <n v="0"/>
    <n v="0"/>
    <n v="0"/>
    <n v="4870"/>
  </r>
  <r>
    <x v="21"/>
    <s v="1110-0001"/>
    <s v="Baltas vynas"/>
    <s v="LTR"/>
    <x v="3"/>
    <n v="-17.46"/>
    <x v="4"/>
    <n v="0"/>
    <n v="0"/>
    <n v="0"/>
    <n v="-17.46"/>
  </r>
  <r>
    <x v="26"/>
    <s v="1110-0001"/>
    <s v="Baltas vynas"/>
    <s v="LTR"/>
    <x v="4"/>
    <n v="24107.35"/>
    <x v="4"/>
    <n v="0"/>
    <n v="0"/>
    <n v="0"/>
    <n v="24107.35"/>
  </r>
  <r>
    <x v="26"/>
    <s v="1110-0001"/>
    <s v="Baltas vynas"/>
    <s v="LTR"/>
    <x v="3"/>
    <n v="-20454.490000000002"/>
    <x v="4"/>
    <n v="0"/>
    <n v="0"/>
    <n v="0"/>
    <n v="-20454.490000000002"/>
  </r>
  <r>
    <x v="26"/>
    <s v="1110-0001"/>
    <s v="Baltas vynas"/>
    <s v="LTR"/>
    <x v="3"/>
    <n v="20454.490000000002"/>
    <x v="4"/>
    <n v="0"/>
    <n v="0"/>
    <n v="0"/>
    <n v="20454.490000000002"/>
  </r>
  <r>
    <x v="21"/>
    <s v="1110-0001"/>
    <s v="Baltas vynas"/>
    <s v="LTR"/>
    <x v="2"/>
    <n v="-2251.4899999999998"/>
    <x v="4"/>
    <n v="0"/>
    <n v="0"/>
    <n v="0"/>
    <n v="-2251.4899999999998"/>
  </r>
  <r>
    <x v="20"/>
    <s v="1110-0001"/>
    <s v="Baltas vynas"/>
    <s v="LTR"/>
    <x v="3"/>
    <n v="-19822.77"/>
    <x v="4"/>
    <n v="0"/>
    <n v="0"/>
    <n v="0"/>
    <n v="-19822.77"/>
  </r>
  <r>
    <x v="20"/>
    <s v="1110-0001"/>
    <s v="Baltas vynas"/>
    <s v="LTR"/>
    <x v="3"/>
    <n v="19822.77"/>
    <x v="4"/>
    <n v="0"/>
    <n v="0"/>
    <n v="0"/>
    <n v="19822.77"/>
  </r>
  <r>
    <x v="20"/>
    <s v="1110-0001"/>
    <s v="Baltas vynas"/>
    <s v="LTR"/>
    <x v="3"/>
    <n v="-21.47"/>
    <x v="4"/>
    <n v="0"/>
    <n v="0"/>
    <n v="0"/>
    <n v="-21.47"/>
  </r>
  <r>
    <x v="20"/>
    <s v="1110-0001"/>
    <s v="Baltas vynas"/>
    <s v="LTR"/>
    <x v="3"/>
    <n v="-21.83"/>
    <x v="4"/>
    <n v="0"/>
    <n v="0"/>
    <n v="0"/>
    <n v="-21.83"/>
  </r>
  <r>
    <x v="18"/>
    <s v="1110-0001"/>
    <s v="Baltas vynas"/>
    <s v="LTR"/>
    <x v="3"/>
    <n v="-24618.52"/>
    <x v="4"/>
    <n v="0"/>
    <n v="0"/>
    <n v="0"/>
    <n v="-24618.52"/>
  </r>
  <r>
    <x v="18"/>
    <s v="1110-0001"/>
    <s v="Baltas vynas"/>
    <s v="LTR"/>
    <x v="3"/>
    <n v="24618.52"/>
    <x v="4"/>
    <n v="0"/>
    <n v="0"/>
    <n v="0"/>
    <n v="24618.52"/>
  </r>
  <r>
    <x v="18"/>
    <s v="1110-0001"/>
    <s v="Baltas vynas"/>
    <s v="LTR"/>
    <x v="3"/>
    <n v="-22.16"/>
    <x v="4"/>
    <n v="0"/>
    <n v="0"/>
    <n v="0"/>
    <n v="-22.16"/>
  </r>
  <r>
    <x v="20"/>
    <s v="1110-0001"/>
    <s v="Baltas vynas"/>
    <s v="LTR"/>
    <x v="3"/>
    <n v="-19370"/>
    <x v="4"/>
    <n v="0"/>
    <n v="0"/>
    <n v="0"/>
    <n v="-19370"/>
  </r>
  <r>
    <x v="20"/>
    <s v="1110-0001"/>
    <s v="Baltas vynas"/>
    <s v="LTR"/>
    <x v="3"/>
    <n v="19370"/>
    <x v="4"/>
    <n v="0"/>
    <n v="0"/>
    <n v="0"/>
    <n v="19370"/>
  </r>
  <r>
    <x v="20"/>
    <s v="1110-0001"/>
    <s v="Baltas vynas"/>
    <s v="LTR"/>
    <x v="3"/>
    <n v="-4783.18"/>
    <x v="4"/>
    <n v="0"/>
    <n v="0"/>
    <n v="0"/>
    <n v="-4783.18"/>
  </r>
  <r>
    <x v="20"/>
    <s v="1110-0001"/>
    <s v="Baltas vynas"/>
    <s v="LTR"/>
    <x v="3"/>
    <n v="4783.18"/>
    <x v="4"/>
    <n v="0"/>
    <n v="0"/>
    <n v="0"/>
    <n v="4783.18"/>
  </r>
  <r>
    <x v="20"/>
    <s v="1110-0001"/>
    <s v="Baltas vynas"/>
    <s v="LTR"/>
    <x v="3"/>
    <n v="-19550"/>
    <x v="4"/>
    <n v="0"/>
    <n v="0"/>
    <n v="0"/>
    <n v="-19550"/>
  </r>
  <r>
    <x v="20"/>
    <s v="1110-0001"/>
    <s v="Baltas vynas"/>
    <s v="LTR"/>
    <x v="3"/>
    <n v="19550"/>
    <x v="4"/>
    <n v="0"/>
    <n v="0"/>
    <n v="0"/>
    <n v="19550"/>
  </r>
  <r>
    <x v="20"/>
    <s v="1110-0001"/>
    <s v="Baltas vynas"/>
    <s v="LTR"/>
    <x v="3"/>
    <n v="-19500"/>
    <x v="4"/>
    <n v="0"/>
    <n v="0"/>
    <n v="0"/>
    <n v="-19500"/>
  </r>
  <r>
    <x v="20"/>
    <s v="1110-0001"/>
    <s v="Baltas vynas"/>
    <s v="LTR"/>
    <x v="3"/>
    <n v="19500"/>
    <x v="4"/>
    <n v="0"/>
    <n v="0"/>
    <n v="0"/>
    <n v="19500"/>
  </r>
  <r>
    <x v="20"/>
    <s v="1110-0001"/>
    <s v="Baltas vynas"/>
    <s v="LTR"/>
    <x v="3"/>
    <n v="-19500"/>
    <x v="4"/>
    <n v="0"/>
    <n v="0"/>
    <n v="0"/>
    <n v="-19500"/>
  </r>
  <r>
    <x v="20"/>
    <s v="1110-0001"/>
    <s v="Baltas vynas"/>
    <s v="LTR"/>
    <x v="2"/>
    <n v="-19822.77"/>
    <x v="4"/>
    <n v="0"/>
    <n v="0"/>
    <n v="0"/>
    <n v="-19822.77"/>
  </r>
  <r>
    <x v="19"/>
    <s v="1110-0001"/>
    <s v="Baltas vynas"/>
    <s v="LTR"/>
    <x v="3"/>
    <n v="-21.92"/>
    <x v="4"/>
    <n v="0"/>
    <n v="0"/>
    <n v="0"/>
    <n v="-21.92"/>
  </r>
  <r>
    <x v="19"/>
    <s v="1110-0001"/>
    <s v="Baltas vynas"/>
    <s v="LTR"/>
    <x v="3"/>
    <n v="-36.6"/>
    <x v="4"/>
    <n v="0"/>
    <n v="0"/>
    <n v="0"/>
    <n v="-36.6"/>
  </r>
  <r>
    <x v="19"/>
    <s v="1110-0001"/>
    <s v="Baltas vynas"/>
    <s v="LTR"/>
    <x v="3"/>
    <n v="-24400"/>
    <x v="4"/>
    <n v="0"/>
    <n v="0"/>
    <n v="0"/>
    <n v="-24400"/>
  </r>
  <r>
    <x v="19"/>
    <s v="1110-0001"/>
    <s v="Baltas vynas"/>
    <s v="LTR"/>
    <x v="3"/>
    <n v="24400"/>
    <x v="4"/>
    <n v="0"/>
    <n v="0"/>
    <n v="0"/>
    <n v="24400"/>
  </r>
  <r>
    <x v="19"/>
    <s v="1110-0001"/>
    <s v="Baltas vynas"/>
    <s v="LTR"/>
    <x v="3"/>
    <n v="-24470"/>
    <x v="4"/>
    <n v="0"/>
    <n v="0"/>
    <n v="0"/>
    <n v="-24470"/>
  </r>
  <r>
    <x v="19"/>
    <s v="1110-0001"/>
    <s v="Baltas vynas"/>
    <s v="LTR"/>
    <x v="3"/>
    <n v="24470"/>
    <x v="4"/>
    <n v="0"/>
    <n v="0"/>
    <n v="0"/>
    <n v="24470"/>
  </r>
  <r>
    <x v="19"/>
    <s v="1110-0001"/>
    <s v="Baltas vynas"/>
    <s v="LTR"/>
    <x v="3"/>
    <n v="-21.88"/>
    <x v="4"/>
    <n v="0"/>
    <n v="0"/>
    <n v="0"/>
    <n v="-21.88"/>
  </r>
  <r>
    <x v="19"/>
    <s v="1110-0001"/>
    <s v="Baltas vynas"/>
    <s v="LTR"/>
    <x v="3"/>
    <n v="21.88"/>
    <x v="4"/>
    <n v="0"/>
    <n v="0"/>
    <n v="0"/>
    <n v="21.88"/>
  </r>
  <r>
    <x v="19"/>
    <s v="1110-0001"/>
    <s v="Baltas vynas"/>
    <s v="LTR"/>
    <x v="3"/>
    <n v="-21.92"/>
    <x v="4"/>
    <n v="0"/>
    <n v="0"/>
    <n v="0"/>
    <n v="-21.92"/>
  </r>
  <r>
    <x v="19"/>
    <s v="1110-0001"/>
    <s v="Baltas vynas"/>
    <s v="LTR"/>
    <x v="3"/>
    <n v="21.92"/>
    <x v="4"/>
    <n v="0"/>
    <n v="0"/>
    <n v="0"/>
    <n v="21.92"/>
  </r>
  <r>
    <x v="19"/>
    <s v="1110-0001"/>
    <s v="Baltas vynas"/>
    <s v="LTR"/>
    <x v="3"/>
    <n v="5013.47"/>
    <x v="4"/>
    <n v="0"/>
    <n v="0"/>
    <n v="0"/>
    <n v="5013.47"/>
  </r>
  <r>
    <x v="19"/>
    <s v="1110-0001"/>
    <s v="Baltas vynas"/>
    <s v="LTR"/>
    <x v="3"/>
    <n v="-24250"/>
    <x v="4"/>
    <n v="0"/>
    <n v="0"/>
    <n v="0"/>
    <n v="-24250"/>
  </r>
  <r>
    <x v="19"/>
    <s v="1110-0001"/>
    <s v="Baltas vynas"/>
    <s v="LTR"/>
    <x v="3"/>
    <n v="-5127.05"/>
    <x v="4"/>
    <n v="0"/>
    <n v="0"/>
    <n v="0"/>
    <n v="-5127.05"/>
  </r>
  <r>
    <x v="19"/>
    <s v="1110-0001"/>
    <s v="Baltas vynas"/>
    <s v="LTR"/>
    <x v="3"/>
    <n v="5127.05"/>
    <x v="4"/>
    <n v="0"/>
    <n v="0"/>
    <n v="0"/>
    <n v="5127.05"/>
  </r>
  <r>
    <x v="19"/>
    <s v="1110-0001"/>
    <s v="Baltas vynas"/>
    <s v="LTR"/>
    <x v="3"/>
    <n v="-24470"/>
    <x v="4"/>
    <n v="0"/>
    <n v="0"/>
    <n v="0"/>
    <n v="-24470"/>
  </r>
  <r>
    <x v="19"/>
    <s v="1110-0001"/>
    <s v="Baltas vynas"/>
    <s v="LTR"/>
    <x v="3"/>
    <n v="24470"/>
    <x v="4"/>
    <n v="0"/>
    <n v="0"/>
    <n v="0"/>
    <n v="24470"/>
  </r>
  <r>
    <x v="19"/>
    <s v="1110-0001"/>
    <s v="Baltas vynas"/>
    <s v="LTR"/>
    <x v="3"/>
    <n v="-36.380000000000003"/>
    <x v="4"/>
    <n v="0"/>
    <n v="0"/>
    <n v="0"/>
    <n v="-36.380000000000003"/>
  </r>
  <r>
    <x v="19"/>
    <s v="1110-0001"/>
    <s v="Baltas vynas"/>
    <s v="LTR"/>
    <x v="3"/>
    <n v="-36.71"/>
    <x v="4"/>
    <n v="0"/>
    <n v="0"/>
    <n v="0"/>
    <n v="-36.71"/>
  </r>
  <r>
    <x v="19"/>
    <s v="1110-0001"/>
    <s v="Baltas vynas"/>
    <s v="LTR"/>
    <x v="3"/>
    <n v="-24400"/>
    <x v="4"/>
    <n v="0"/>
    <n v="0"/>
    <n v="0"/>
    <n v="-24400"/>
  </r>
  <r>
    <x v="19"/>
    <s v="1110-0001"/>
    <s v="Baltas vynas"/>
    <s v="LTR"/>
    <x v="3"/>
    <n v="24400"/>
    <x v="4"/>
    <n v="0"/>
    <n v="0"/>
    <n v="0"/>
    <n v="24400"/>
  </r>
  <r>
    <x v="19"/>
    <s v="1110-0001"/>
    <s v="Baltas vynas"/>
    <s v="LTR"/>
    <x v="3"/>
    <n v="-798.45"/>
    <x v="4"/>
    <n v="0"/>
    <n v="0"/>
    <n v="0"/>
    <n v="-798.45"/>
  </r>
  <r>
    <x v="19"/>
    <s v="1110-0001"/>
    <s v="Baltas vynas"/>
    <s v="LTR"/>
    <x v="3"/>
    <n v="798.45"/>
    <x v="4"/>
    <n v="0"/>
    <n v="0"/>
    <n v="0"/>
    <n v="798.45"/>
  </r>
  <r>
    <x v="19"/>
    <s v="1110-0001"/>
    <s v="Baltas vynas"/>
    <s v="LTR"/>
    <x v="3"/>
    <n v="24250"/>
    <x v="4"/>
    <n v="0"/>
    <n v="0"/>
    <n v="0"/>
    <n v="24250"/>
  </r>
  <r>
    <x v="19"/>
    <s v="1110-0001"/>
    <s v="Baltas vynas"/>
    <s v="LTR"/>
    <x v="3"/>
    <n v="9896.84"/>
    <x v="4"/>
    <n v="0"/>
    <n v="0"/>
    <n v="0"/>
    <n v="9896.84"/>
  </r>
  <r>
    <x v="19"/>
    <s v="1110-0001"/>
    <s v="Baltas vynas"/>
    <s v="LTR"/>
    <x v="3"/>
    <n v="-8.91"/>
    <x v="4"/>
    <n v="0"/>
    <n v="0"/>
    <n v="0"/>
    <n v="-8.91"/>
  </r>
  <r>
    <x v="18"/>
    <s v="1110-0001"/>
    <s v="Baltas vynas"/>
    <s v="LTR"/>
    <x v="3"/>
    <n v="-19500"/>
    <x v="4"/>
    <n v="0"/>
    <n v="0"/>
    <n v="0"/>
    <n v="-19500"/>
  </r>
  <r>
    <x v="18"/>
    <s v="1110-0001"/>
    <s v="Baltas vynas"/>
    <s v="LTR"/>
    <x v="3"/>
    <n v="-21.47"/>
    <x v="4"/>
    <n v="0"/>
    <n v="0"/>
    <n v="0"/>
    <n v="-21.47"/>
  </r>
  <r>
    <x v="19"/>
    <s v="1110-0001"/>
    <s v="Baltas vynas"/>
    <s v="LTR"/>
    <x v="3"/>
    <n v="-24313.47"/>
    <x v="4"/>
    <n v="0"/>
    <n v="0"/>
    <n v="0"/>
    <n v="-24313.47"/>
  </r>
  <r>
    <x v="19"/>
    <s v="1110-0001"/>
    <s v="Baltas vynas"/>
    <s v="LTR"/>
    <x v="3"/>
    <n v="24313.47"/>
    <x v="4"/>
    <n v="0"/>
    <n v="0"/>
    <n v="0"/>
    <n v="24313.47"/>
  </r>
  <r>
    <x v="19"/>
    <s v="1110-0001"/>
    <s v="Baltas vynas"/>
    <s v="LTR"/>
    <x v="3"/>
    <n v="-24357.05"/>
    <x v="4"/>
    <n v="0"/>
    <n v="0"/>
    <n v="0"/>
    <n v="-24357.05"/>
  </r>
  <r>
    <x v="19"/>
    <s v="1110-0001"/>
    <s v="Baltas vynas"/>
    <s v="LTR"/>
    <x v="3"/>
    <n v="24357.05"/>
    <x v="4"/>
    <n v="0"/>
    <n v="0"/>
    <n v="0"/>
    <n v="24357.05"/>
  </r>
  <r>
    <x v="19"/>
    <s v="1110-0001"/>
    <s v="Baltas vynas"/>
    <s v="LTR"/>
    <x v="3"/>
    <n v="-21.88"/>
    <x v="4"/>
    <n v="0"/>
    <n v="0"/>
    <n v="0"/>
    <n v="-21.88"/>
  </r>
  <r>
    <x v="19"/>
    <s v="1110-0001"/>
    <s v="Baltas vynas"/>
    <s v="LTR"/>
    <x v="2"/>
    <n v="-4502.9799999999996"/>
    <x v="4"/>
    <n v="0"/>
    <n v="0"/>
    <n v="0"/>
    <n v="-4502.9799999999996"/>
  </r>
  <r>
    <x v="19"/>
    <s v="1110-0001"/>
    <s v="Baltas vynas"/>
    <s v="LTR"/>
    <x v="2"/>
    <n v="-7121.59"/>
    <x v="4"/>
    <n v="0"/>
    <n v="0"/>
    <n v="0"/>
    <n v="-7121.59"/>
  </r>
  <r>
    <x v="19"/>
    <s v="1110-0001"/>
    <s v="Baltas vynas"/>
    <s v="LTR"/>
    <x v="3"/>
    <n v="-7121.59"/>
    <x v="4"/>
    <n v="0"/>
    <n v="0"/>
    <n v="0"/>
    <n v="-7121.59"/>
  </r>
  <r>
    <x v="19"/>
    <s v="1110-0001"/>
    <s v="Baltas vynas"/>
    <s v="LTR"/>
    <x v="3"/>
    <n v="7121.59"/>
    <x v="4"/>
    <n v="0"/>
    <n v="0"/>
    <n v="0"/>
    <n v="7121.59"/>
  </r>
  <r>
    <x v="19"/>
    <s v="1110-0001"/>
    <s v="Baltas vynas"/>
    <s v="LTR"/>
    <x v="3"/>
    <n v="-4502.9799999999996"/>
    <x v="4"/>
    <n v="0"/>
    <n v="0"/>
    <n v="0"/>
    <n v="-4502.9799999999996"/>
  </r>
  <r>
    <x v="19"/>
    <s v="1110-0001"/>
    <s v="Baltas vynas"/>
    <s v="LTR"/>
    <x v="3"/>
    <n v="4502.9799999999996"/>
    <x v="4"/>
    <n v="0"/>
    <n v="0"/>
    <n v="0"/>
    <n v="4502.9799999999996"/>
  </r>
  <r>
    <x v="19"/>
    <s v="1110-0001"/>
    <s v="Baltas vynas"/>
    <s v="LTR"/>
    <x v="3"/>
    <n v="-4.96"/>
    <x v="4"/>
    <n v="0"/>
    <n v="0"/>
    <n v="0"/>
    <n v="-4.96"/>
  </r>
  <r>
    <x v="17"/>
    <s v="1110-0001"/>
    <s v="Baltas vynas"/>
    <s v="LTR"/>
    <x v="3"/>
    <n v="-44.96"/>
    <x v="4"/>
    <n v="0"/>
    <n v="0"/>
    <n v="0"/>
    <n v="-44.96"/>
  </r>
  <r>
    <x v="17"/>
    <s v="1110-0001"/>
    <s v="Baltas vynas"/>
    <s v="LTR"/>
    <x v="3"/>
    <n v="44.96"/>
    <x v="4"/>
    <n v="0"/>
    <n v="0"/>
    <n v="0"/>
    <n v="44.96"/>
  </r>
  <r>
    <x v="17"/>
    <s v="1110-0001"/>
    <s v="Baltas vynas"/>
    <s v="LTR"/>
    <x v="3"/>
    <n v="-1597.49"/>
    <x v="4"/>
    <n v="0"/>
    <n v="0"/>
    <n v="0"/>
    <n v="-1597.49"/>
  </r>
  <r>
    <x v="17"/>
    <s v="1110-0001"/>
    <s v="Baltas vynas"/>
    <s v="LTR"/>
    <x v="3"/>
    <n v="1597.49"/>
    <x v="4"/>
    <n v="0"/>
    <n v="0"/>
    <n v="0"/>
    <n v="1597.49"/>
  </r>
  <r>
    <x v="18"/>
    <s v="1110-0001"/>
    <s v="Baltas vynas"/>
    <s v="LTR"/>
    <x v="3"/>
    <n v="15209.79"/>
    <x v="4"/>
    <n v="0"/>
    <n v="0"/>
    <n v="0"/>
    <n v="15209.79"/>
  </r>
  <r>
    <x v="18"/>
    <s v="1110-0001"/>
    <s v="Baltas vynas"/>
    <s v="LTR"/>
    <x v="3"/>
    <n v="-15209.79"/>
    <x v="4"/>
    <n v="0"/>
    <n v="0"/>
    <n v="0"/>
    <n v="-15209.79"/>
  </r>
  <r>
    <x v="18"/>
    <s v="1110-0001"/>
    <s v="Baltas vynas"/>
    <s v="LTR"/>
    <x v="3"/>
    <n v="-13.69"/>
    <x v="4"/>
    <n v="0"/>
    <n v="0"/>
    <n v="0"/>
    <n v="-13.69"/>
  </r>
  <r>
    <x v="18"/>
    <s v="1110-0001"/>
    <s v="Baltas vynas"/>
    <s v="LTR"/>
    <x v="3"/>
    <n v="-2067.69"/>
    <x v="4"/>
    <n v="0"/>
    <n v="0"/>
    <n v="0"/>
    <n v="-2067.69"/>
  </r>
  <r>
    <x v="18"/>
    <s v="1110-0001"/>
    <s v="Baltas vynas"/>
    <s v="LTR"/>
    <x v="3"/>
    <n v="2067.69"/>
    <x v="4"/>
    <n v="0"/>
    <n v="0"/>
    <n v="0"/>
    <n v="2067.69"/>
  </r>
  <r>
    <x v="17"/>
    <s v="1110-0001"/>
    <s v="Baltas vynas"/>
    <s v="LTR"/>
    <x v="3"/>
    <n v="-25845.71"/>
    <x v="4"/>
    <n v="0"/>
    <n v="0"/>
    <n v="0"/>
    <n v="-25845.71"/>
  </r>
  <r>
    <x v="17"/>
    <s v="1110-0001"/>
    <s v="Baltas vynas"/>
    <s v="LTR"/>
    <x v="3"/>
    <n v="25845.71"/>
    <x v="4"/>
    <n v="0"/>
    <n v="0"/>
    <n v="0"/>
    <n v="25845.71"/>
  </r>
  <r>
    <x v="17"/>
    <s v="1110-0001"/>
    <s v="Baltas vynas"/>
    <s v="LTR"/>
    <x v="3"/>
    <n v="-23.26"/>
    <x v="4"/>
    <n v="0"/>
    <n v="0"/>
    <n v="0"/>
    <n v="-23.26"/>
  </r>
  <r>
    <x v="18"/>
    <s v="1110-0001"/>
    <s v="Baltas vynas"/>
    <s v="LTR"/>
    <x v="3"/>
    <n v="-19460"/>
    <x v="4"/>
    <n v="0"/>
    <n v="0"/>
    <n v="0"/>
    <n v="-19460"/>
  </r>
  <r>
    <x v="18"/>
    <s v="1110-0001"/>
    <s v="Baltas vynas"/>
    <s v="LTR"/>
    <x v="3"/>
    <n v="19460"/>
    <x v="4"/>
    <n v="0"/>
    <n v="0"/>
    <n v="0"/>
    <n v="19460"/>
  </r>
  <r>
    <x v="18"/>
    <s v="1110-0001"/>
    <s v="Baltas vynas"/>
    <s v="LTR"/>
    <x v="3"/>
    <n v="4502.9799999999996"/>
    <x v="4"/>
    <n v="0"/>
    <n v="0"/>
    <n v="0"/>
    <n v="4502.9799999999996"/>
  </r>
  <r>
    <x v="18"/>
    <s v="1110-0001"/>
    <s v="Baltas vynas"/>
    <s v="LTR"/>
    <x v="3"/>
    <n v="-19500"/>
    <x v="4"/>
    <n v="0"/>
    <n v="0"/>
    <n v="0"/>
    <n v="-19500"/>
  </r>
  <r>
    <x v="18"/>
    <s v="1110-0001"/>
    <s v="Baltas vynas"/>
    <s v="LTR"/>
    <x v="3"/>
    <n v="19500"/>
    <x v="4"/>
    <n v="0"/>
    <n v="0"/>
    <n v="0"/>
    <n v="19500"/>
  </r>
  <r>
    <x v="18"/>
    <s v="1110-0001"/>
    <s v="Baltas vynas"/>
    <s v="LTR"/>
    <x v="3"/>
    <n v="-4.96"/>
    <x v="4"/>
    <n v="0"/>
    <n v="0"/>
    <n v="0"/>
    <n v="-4.96"/>
  </r>
  <r>
    <x v="17"/>
    <s v="1110-0001"/>
    <s v="Baltas vynas"/>
    <s v="LTR"/>
    <x v="3"/>
    <n v="-12.93"/>
    <x v="4"/>
    <n v="0"/>
    <n v="0"/>
    <n v="0"/>
    <n v="-12.93"/>
  </r>
  <r>
    <x v="17"/>
    <s v="1110-0001"/>
    <s v="Baltas vynas"/>
    <s v="LTR"/>
    <x v="4"/>
    <n v="25858.639999999999"/>
    <x v="4"/>
    <n v="0"/>
    <n v="0"/>
    <n v="0"/>
    <n v="25858.639999999999"/>
  </r>
  <r>
    <x v="18"/>
    <s v="1110-0001"/>
    <s v="Baltas vynas"/>
    <s v="LTR"/>
    <x v="3"/>
    <n v="-4502.9799999999996"/>
    <x v="4"/>
    <n v="0"/>
    <n v="0"/>
    <n v="0"/>
    <n v="-4502.9799999999996"/>
  </r>
  <r>
    <x v="18"/>
    <s v="1110-0001"/>
    <s v="Baltas vynas"/>
    <s v="LTR"/>
    <x v="3"/>
    <n v="13120.95"/>
    <x v="4"/>
    <n v="0"/>
    <n v="0"/>
    <n v="0"/>
    <n v="13120.95"/>
  </r>
  <r>
    <x v="18"/>
    <s v="1110-0001"/>
    <s v="Baltas vynas"/>
    <s v="LTR"/>
    <x v="3"/>
    <n v="-19400"/>
    <x v="4"/>
    <n v="0"/>
    <n v="0"/>
    <n v="0"/>
    <n v="-19400"/>
  </r>
  <r>
    <x v="18"/>
    <s v="1110-0001"/>
    <s v="Baltas vynas"/>
    <s v="LTR"/>
    <x v="3"/>
    <n v="19400"/>
    <x v="4"/>
    <n v="0"/>
    <n v="0"/>
    <n v="0"/>
    <n v="19400"/>
  </r>
  <r>
    <x v="18"/>
    <s v="1110-0001"/>
    <s v="Baltas vynas"/>
    <s v="LTR"/>
    <x v="3"/>
    <n v="-17.46"/>
    <x v="4"/>
    <n v="0"/>
    <n v="0"/>
    <n v="0"/>
    <n v="-17.46"/>
  </r>
  <r>
    <x v="18"/>
    <s v="1110-0001"/>
    <s v="Baltas vynas"/>
    <s v="LTR"/>
    <x v="3"/>
    <n v="-13120.95"/>
    <x v="4"/>
    <n v="0"/>
    <n v="0"/>
    <n v="0"/>
    <n v="-13120.95"/>
  </r>
  <r>
    <x v="18"/>
    <s v="1110-0001"/>
    <s v="Baltas vynas"/>
    <s v="LTR"/>
    <x v="3"/>
    <n v="-24450"/>
    <x v="4"/>
    <n v="0"/>
    <n v="0"/>
    <n v="0"/>
    <n v="-24450"/>
  </r>
  <r>
    <x v="18"/>
    <s v="1110-0001"/>
    <s v="Baltas vynas"/>
    <s v="LTR"/>
    <x v="3"/>
    <n v="24450"/>
    <x v="4"/>
    <n v="0"/>
    <n v="0"/>
    <n v="0"/>
    <n v="24450"/>
  </r>
  <r>
    <x v="18"/>
    <s v="1110-0001"/>
    <s v="Baltas vynas"/>
    <s v="LTR"/>
    <x v="3"/>
    <n v="-5013.32"/>
    <x v="4"/>
    <n v="0"/>
    <n v="0"/>
    <n v="0"/>
    <n v="-5013.32"/>
  </r>
  <r>
    <x v="18"/>
    <s v="1110-0001"/>
    <s v="Baltas vynas"/>
    <s v="LTR"/>
    <x v="3"/>
    <n v="5013.32"/>
    <x v="4"/>
    <n v="0"/>
    <n v="0"/>
    <n v="0"/>
    <n v="5013.32"/>
  </r>
  <r>
    <x v="18"/>
    <s v="1110-0001"/>
    <s v="Baltas vynas"/>
    <s v="LTR"/>
    <x v="3"/>
    <n v="4883.5200000000004"/>
    <x v="4"/>
    <n v="0"/>
    <n v="0"/>
    <n v="0"/>
    <n v="4883.5200000000004"/>
  </r>
  <r>
    <x v="18"/>
    <s v="1110-0001"/>
    <s v="Baltas vynas"/>
    <s v="LTR"/>
    <x v="3"/>
    <n v="-24250"/>
    <x v="4"/>
    <n v="0"/>
    <n v="0"/>
    <n v="0"/>
    <n v="-24250"/>
  </r>
  <r>
    <x v="18"/>
    <s v="1110-0001"/>
    <s v="Baltas vynas"/>
    <s v="LTR"/>
    <x v="3"/>
    <n v="24250"/>
    <x v="4"/>
    <n v="0"/>
    <n v="0"/>
    <n v="0"/>
    <n v="24250"/>
  </r>
  <r>
    <x v="18"/>
    <s v="1110-0001"/>
    <s v="Baltas vynas"/>
    <s v="LTR"/>
    <x v="3"/>
    <n v="-24450"/>
    <x v="4"/>
    <n v="0"/>
    <n v="0"/>
    <n v="0"/>
    <n v="-24450"/>
  </r>
  <r>
    <x v="18"/>
    <s v="1110-0001"/>
    <s v="Baltas vynas"/>
    <s v="LTR"/>
    <x v="3"/>
    <n v="24450"/>
    <x v="4"/>
    <n v="0"/>
    <n v="0"/>
    <n v="0"/>
    <n v="24450"/>
  </r>
  <r>
    <x v="18"/>
    <s v="1110-0001"/>
    <s v="Baltas vynas"/>
    <s v="LTR"/>
    <x v="3"/>
    <n v="-36.68"/>
    <x v="4"/>
    <n v="0"/>
    <n v="0"/>
    <n v="0"/>
    <n v="-36.68"/>
  </r>
  <r>
    <x v="13"/>
    <s v="1110-0001"/>
    <s v="Baltas vynas"/>
    <s v="LTR"/>
    <x v="3"/>
    <n v="-0.13"/>
    <x v="4"/>
    <n v="0"/>
    <n v="0"/>
    <n v="0"/>
    <n v="-0.13"/>
  </r>
  <r>
    <x v="17"/>
    <s v="1110-0001"/>
    <s v="Baltas vynas"/>
    <s v="LTR"/>
    <x v="3"/>
    <n v="-24320"/>
    <x v="4"/>
    <n v="0"/>
    <n v="0"/>
    <n v="0"/>
    <n v="-24320"/>
  </r>
  <r>
    <x v="17"/>
    <s v="1110-0001"/>
    <s v="Baltas vynas"/>
    <s v="LTR"/>
    <x v="3"/>
    <n v="24320"/>
    <x v="4"/>
    <n v="0"/>
    <n v="0"/>
    <n v="0"/>
    <n v="24320"/>
  </r>
  <r>
    <x v="17"/>
    <s v="1110-0001"/>
    <s v="Baltas vynas"/>
    <s v="LTR"/>
    <x v="3"/>
    <n v="-19240"/>
    <x v="4"/>
    <n v="0"/>
    <n v="0"/>
    <n v="0"/>
    <n v="-19240"/>
  </r>
  <r>
    <x v="17"/>
    <s v="1110-0001"/>
    <s v="Baltas vynas"/>
    <s v="LTR"/>
    <x v="3"/>
    <n v="19240"/>
    <x v="4"/>
    <n v="0"/>
    <n v="0"/>
    <n v="0"/>
    <n v="19240"/>
  </r>
  <r>
    <x v="17"/>
    <s v="1110-0001"/>
    <s v="Baltas vynas"/>
    <s v="LTR"/>
    <x v="3"/>
    <n v="-1742.12"/>
    <x v="4"/>
    <n v="0"/>
    <n v="0"/>
    <n v="0"/>
    <n v="-1742.12"/>
  </r>
  <r>
    <x v="17"/>
    <s v="1110-0001"/>
    <s v="Baltas vynas"/>
    <s v="LTR"/>
    <x v="3"/>
    <n v="1742.12"/>
    <x v="4"/>
    <n v="0"/>
    <n v="0"/>
    <n v="0"/>
    <n v="1742.12"/>
  </r>
  <r>
    <x v="14"/>
    <s v="1110-0001"/>
    <s v="Baltas vynas"/>
    <s v="LTR"/>
    <x v="3"/>
    <n v="-2707.14"/>
    <x v="4"/>
    <n v="0"/>
    <n v="0"/>
    <n v="0"/>
    <n v="-2707.14"/>
  </r>
  <r>
    <x v="14"/>
    <s v="1110-0001"/>
    <s v="Baltas vynas"/>
    <s v="LTR"/>
    <x v="3"/>
    <n v="2707.14"/>
    <x v="4"/>
    <n v="0"/>
    <n v="0"/>
    <n v="0"/>
    <n v="2707.14"/>
  </r>
  <r>
    <x v="17"/>
    <s v="1110-0001"/>
    <s v="Baltas vynas"/>
    <s v="LTR"/>
    <x v="3"/>
    <n v="-19400"/>
    <x v="4"/>
    <n v="0"/>
    <n v="0"/>
    <n v="0"/>
    <n v="-19400"/>
  </r>
  <r>
    <x v="17"/>
    <s v="1110-0001"/>
    <s v="Baltas vynas"/>
    <s v="LTR"/>
    <x v="3"/>
    <n v="19400"/>
    <x v="4"/>
    <n v="0"/>
    <n v="0"/>
    <n v="0"/>
    <n v="19400"/>
  </r>
  <r>
    <x v="17"/>
    <s v="1110-0001"/>
    <s v="Baltas vynas"/>
    <s v="LTR"/>
    <x v="3"/>
    <n v="-17.46"/>
    <x v="4"/>
    <n v="0"/>
    <n v="0"/>
    <n v="0"/>
    <n v="-17.46"/>
  </r>
  <r>
    <x v="17"/>
    <s v="1110-0001"/>
    <s v="Baltas vynas"/>
    <s v="LTR"/>
    <x v="3"/>
    <n v="-13393.49"/>
    <x v="4"/>
    <n v="0"/>
    <n v="0"/>
    <n v="0"/>
    <n v="-13393.49"/>
  </r>
  <r>
    <x v="17"/>
    <s v="1110-0001"/>
    <s v="Baltas vynas"/>
    <s v="LTR"/>
    <x v="3"/>
    <n v="13393.49"/>
    <x v="4"/>
    <n v="0"/>
    <n v="0"/>
    <n v="0"/>
    <n v="13393.49"/>
  </r>
  <r>
    <x v="17"/>
    <s v="1110-0001"/>
    <s v="Baltas vynas"/>
    <s v="LTR"/>
    <x v="3"/>
    <n v="-19570"/>
    <x v="4"/>
    <n v="0"/>
    <n v="0"/>
    <n v="0"/>
    <n v="-19570"/>
  </r>
  <r>
    <x v="17"/>
    <s v="1110-0001"/>
    <s v="Baltas vynas"/>
    <s v="LTR"/>
    <x v="3"/>
    <n v="19570"/>
    <x v="4"/>
    <n v="0"/>
    <n v="0"/>
    <n v="0"/>
    <n v="19570"/>
  </r>
  <r>
    <x v="17"/>
    <s v="1110-0001"/>
    <s v="Baltas vynas"/>
    <s v="LTR"/>
    <x v="3"/>
    <n v="-19500"/>
    <x v="4"/>
    <n v="0"/>
    <n v="0"/>
    <n v="0"/>
    <n v="-19500"/>
  </r>
  <r>
    <x v="14"/>
    <s v="1110-0001"/>
    <s v="Baltas vynas"/>
    <s v="LTR"/>
    <x v="3"/>
    <n v="-25576.92"/>
    <x v="4"/>
    <n v="0"/>
    <n v="0"/>
    <n v="0"/>
    <n v="-25576.92"/>
  </r>
  <r>
    <x v="14"/>
    <s v="1110-0001"/>
    <s v="Baltas vynas"/>
    <s v="LTR"/>
    <x v="3"/>
    <n v="25576.92"/>
    <x v="4"/>
    <n v="0"/>
    <n v="0"/>
    <n v="0"/>
    <n v="25576.92"/>
  </r>
  <r>
    <x v="14"/>
    <s v="1110-0001"/>
    <s v="Baltas vynas"/>
    <s v="LTR"/>
    <x v="3"/>
    <n v="-12.79"/>
    <x v="4"/>
    <n v="0"/>
    <n v="0"/>
    <n v="0"/>
    <n v="-12.79"/>
  </r>
  <r>
    <x v="14"/>
    <s v="1110-0001"/>
    <s v="Baltas vynas"/>
    <s v="LTR"/>
    <x v="3"/>
    <n v="-25596.89"/>
    <x v="4"/>
    <n v="0"/>
    <n v="0"/>
    <n v="0"/>
    <n v="-25596.89"/>
  </r>
  <r>
    <x v="14"/>
    <s v="1110-0001"/>
    <s v="Baltas vynas"/>
    <s v="LTR"/>
    <x v="3"/>
    <n v="25596.89"/>
    <x v="4"/>
    <n v="0"/>
    <n v="0"/>
    <n v="0"/>
    <n v="25596.89"/>
  </r>
  <r>
    <x v="14"/>
    <s v="1110-0001"/>
    <s v="Baltas vynas"/>
    <s v="LTR"/>
    <x v="3"/>
    <n v="-12.8"/>
    <x v="4"/>
    <n v="0"/>
    <n v="0"/>
    <n v="0"/>
    <n v="-12.8"/>
  </r>
  <r>
    <x v="14"/>
    <s v="1110-0001"/>
    <s v="Baltas vynas"/>
    <s v="LTR"/>
    <x v="3"/>
    <n v="-25564.13"/>
    <x v="4"/>
    <n v="0"/>
    <n v="0"/>
    <n v="0"/>
    <n v="-25564.13"/>
  </r>
  <r>
    <x v="14"/>
    <s v="1110-0001"/>
    <s v="Baltas vynas"/>
    <s v="LTR"/>
    <x v="3"/>
    <n v="25564.13"/>
    <x v="4"/>
    <n v="0"/>
    <n v="0"/>
    <n v="0"/>
    <n v="25564.13"/>
  </r>
  <r>
    <x v="14"/>
    <s v="1110-0001"/>
    <s v="Baltas vynas"/>
    <s v="LTR"/>
    <x v="3"/>
    <n v="-23.01"/>
    <x v="4"/>
    <n v="0"/>
    <n v="0"/>
    <n v="0"/>
    <n v="-23.01"/>
  </r>
  <r>
    <x v="14"/>
    <s v="1110-0001"/>
    <s v="Baltas vynas"/>
    <s v="LTR"/>
    <x v="3"/>
    <n v="-25584.09"/>
    <x v="4"/>
    <n v="0"/>
    <n v="0"/>
    <n v="0"/>
    <n v="-25584.09"/>
  </r>
  <r>
    <x v="14"/>
    <s v="1110-0001"/>
    <s v="Baltas vynas"/>
    <s v="LTR"/>
    <x v="3"/>
    <n v="25584.09"/>
    <x v="4"/>
    <n v="0"/>
    <n v="0"/>
    <n v="0"/>
    <n v="25584.09"/>
  </r>
  <r>
    <x v="14"/>
    <s v="1110-0001"/>
    <s v="Baltas vynas"/>
    <s v="LTR"/>
    <x v="3"/>
    <n v="-23.03"/>
    <x v="4"/>
    <n v="0"/>
    <n v="0"/>
    <n v="0"/>
    <n v="-23.03"/>
  </r>
  <r>
    <x v="17"/>
    <s v="1110-0001"/>
    <s v="Baltas vynas"/>
    <s v="LTR"/>
    <x v="3"/>
    <n v="2015.6"/>
    <x v="4"/>
    <n v="0"/>
    <n v="0"/>
    <n v="0"/>
    <n v="2015.6"/>
  </r>
  <r>
    <x v="19"/>
    <s v="1110-0001"/>
    <s v="Baltas vynas"/>
    <s v="LTR"/>
    <x v="3"/>
    <n v="-9896.84"/>
    <x v="4"/>
    <n v="0"/>
    <n v="0"/>
    <n v="0"/>
    <n v="-9896.84"/>
  </r>
  <r>
    <x v="18"/>
    <s v="1110-0001"/>
    <s v="Baltas vynas"/>
    <s v="LTR"/>
    <x v="3"/>
    <n v="-636.36"/>
    <x v="4"/>
    <n v="0"/>
    <n v="0"/>
    <n v="0"/>
    <n v="-636.36"/>
  </r>
  <r>
    <x v="18"/>
    <s v="1110-0001"/>
    <s v="Baltas vynas"/>
    <s v="LTR"/>
    <x v="3"/>
    <n v="636.36"/>
    <x v="4"/>
    <n v="0"/>
    <n v="0"/>
    <n v="0"/>
    <n v="636.36"/>
  </r>
  <r>
    <x v="14"/>
    <s v="1110-0001"/>
    <s v="Baltas vynas"/>
    <s v="LTR"/>
    <x v="3"/>
    <n v="-7775"/>
    <x v="4"/>
    <n v="0"/>
    <n v="0"/>
    <n v="0"/>
    <n v="-7775"/>
  </r>
  <r>
    <x v="14"/>
    <s v="1110-0001"/>
    <s v="Baltas vynas"/>
    <s v="LTR"/>
    <x v="3"/>
    <n v="7775"/>
    <x v="4"/>
    <n v="0"/>
    <n v="0"/>
    <n v="0"/>
    <n v="7775"/>
  </r>
  <r>
    <x v="14"/>
    <s v="1110-0001"/>
    <s v="Baltas vynas"/>
    <s v="LTR"/>
    <x v="4"/>
    <n v="25596.89"/>
    <x v="4"/>
    <n v="0"/>
    <n v="0"/>
    <n v="0"/>
    <n v="25596.89"/>
  </r>
  <r>
    <x v="14"/>
    <s v="1110-0001"/>
    <s v="Baltas vynas"/>
    <s v="LTR"/>
    <x v="3"/>
    <n v="-4928.22"/>
    <x v="4"/>
    <n v="0"/>
    <n v="0"/>
    <n v="0"/>
    <n v="-4928.22"/>
  </r>
  <r>
    <x v="14"/>
    <s v="1110-0001"/>
    <s v="Baltas vynas"/>
    <s v="LTR"/>
    <x v="3"/>
    <n v="4928.22"/>
    <x v="4"/>
    <n v="0"/>
    <n v="0"/>
    <n v="0"/>
    <n v="4928.22"/>
  </r>
  <r>
    <x v="14"/>
    <s v="1110-0001"/>
    <s v="Baltas vynas"/>
    <s v="LTR"/>
    <x v="3"/>
    <n v="-868.29"/>
    <x v="4"/>
    <n v="0"/>
    <n v="0"/>
    <n v="0"/>
    <n v="-868.29"/>
  </r>
  <r>
    <x v="14"/>
    <s v="1110-0001"/>
    <s v="Baltas vynas"/>
    <s v="LTR"/>
    <x v="3"/>
    <n v="868.29"/>
    <x v="4"/>
    <n v="0"/>
    <n v="0"/>
    <n v="0"/>
    <n v="868.29"/>
  </r>
  <r>
    <x v="14"/>
    <s v="1110-0001"/>
    <s v="Baltas vynas"/>
    <s v="LTR"/>
    <x v="3"/>
    <n v="-24350"/>
    <x v="4"/>
    <n v="0"/>
    <n v="0"/>
    <n v="0"/>
    <n v="-24350"/>
  </r>
  <r>
    <x v="14"/>
    <s v="1110-0001"/>
    <s v="Baltas vynas"/>
    <s v="LTR"/>
    <x v="3"/>
    <n v="24350"/>
    <x v="4"/>
    <n v="0"/>
    <n v="0"/>
    <n v="0"/>
    <n v="24350"/>
  </r>
  <r>
    <x v="14"/>
    <s v="1110-0001"/>
    <s v="Baltas vynas"/>
    <s v="LTR"/>
    <x v="3"/>
    <n v="-36.53"/>
    <x v="4"/>
    <n v="0"/>
    <n v="0"/>
    <n v="0"/>
    <n v="-36.53"/>
  </r>
  <r>
    <x v="13"/>
    <s v="1110-0001"/>
    <s v="Baltas vynas"/>
    <s v="LTR"/>
    <x v="3"/>
    <n v="-19378.66"/>
    <x v="4"/>
    <n v="0"/>
    <n v="0"/>
    <n v="0"/>
    <n v="-19378.66"/>
  </r>
  <r>
    <x v="13"/>
    <s v="1110-0001"/>
    <s v="Baltas vynas"/>
    <s v="LTR"/>
    <x v="3"/>
    <n v="19378.66"/>
    <x v="4"/>
    <n v="0"/>
    <n v="0"/>
    <n v="0"/>
    <n v="19378.66"/>
  </r>
  <r>
    <x v="13"/>
    <s v="1110-0001"/>
    <s v="Baltas vynas"/>
    <s v="LTR"/>
    <x v="3"/>
    <n v="-121.34"/>
    <x v="4"/>
    <n v="0"/>
    <n v="0"/>
    <n v="0"/>
    <n v="-121.34"/>
  </r>
  <r>
    <x v="13"/>
    <s v="1110-0001"/>
    <s v="Baltas vynas"/>
    <s v="LTR"/>
    <x v="3"/>
    <n v="121.34"/>
    <x v="4"/>
    <n v="0"/>
    <n v="0"/>
    <n v="0"/>
    <n v="121.34"/>
  </r>
  <r>
    <x v="13"/>
    <s v="1110-0001"/>
    <s v="Baltas vynas"/>
    <s v="LTR"/>
    <x v="3"/>
    <n v="-21.34"/>
    <x v="4"/>
    <n v="0"/>
    <n v="0"/>
    <n v="0"/>
    <n v="-21.34"/>
  </r>
  <r>
    <x v="17"/>
    <s v="1110-0001"/>
    <s v="Baltas vynas"/>
    <s v="LTR"/>
    <x v="3"/>
    <n v="-19821.650000000001"/>
    <x v="4"/>
    <n v="0"/>
    <n v="0"/>
    <n v="0"/>
    <n v="-19821.650000000001"/>
  </r>
  <r>
    <x v="17"/>
    <s v="1110-0001"/>
    <s v="Baltas vynas"/>
    <s v="LTR"/>
    <x v="3"/>
    <n v="19821.650000000001"/>
    <x v="4"/>
    <n v="0"/>
    <n v="0"/>
    <n v="0"/>
    <n v="19821.650000000001"/>
  </r>
  <r>
    <x v="17"/>
    <s v="1110-0001"/>
    <s v="Baltas vynas"/>
    <s v="LTR"/>
    <x v="3"/>
    <n v="-21.83"/>
    <x v="4"/>
    <n v="0"/>
    <n v="0"/>
    <n v="0"/>
    <n v="-21.83"/>
  </r>
  <r>
    <x v="17"/>
    <s v="1110-0001"/>
    <s v="Baltas vynas"/>
    <s v="LTR"/>
    <x v="3"/>
    <n v="-2015.6"/>
    <x v="4"/>
    <n v="0"/>
    <n v="0"/>
    <n v="0"/>
    <n v="-2015.6"/>
  </r>
  <r>
    <x v="18"/>
    <s v="1110-0001"/>
    <s v="Baltas vynas"/>
    <s v="LTR"/>
    <x v="3"/>
    <n v="-24630.84"/>
    <x v="4"/>
    <n v="0"/>
    <n v="0"/>
    <n v="0"/>
    <n v="-24630.84"/>
  </r>
  <r>
    <x v="18"/>
    <s v="1110-0001"/>
    <s v="Baltas vynas"/>
    <s v="LTR"/>
    <x v="3"/>
    <n v="24630.84"/>
    <x v="4"/>
    <n v="0"/>
    <n v="0"/>
    <n v="0"/>
    <n v="24630.84"/>
  </r>
  <r>
    <x v="18"/>
    <s v="1110-0001"/>
    <s v="Baltas vynas"/>
    <s v="LTR"/>
    <x v="3"/>
    <n v="-12.32"/>
    <x v="4"/>
    <n v="0"/>
    <n v="0"/>
    <n v="0"/>
    <n v="-12.32"/>
  </r>
  <r>
    <x v="13"/>
    <s v="1110-0001"/>
    <s v="Baltas vynas"/>
    <s v="LTR"/>
    <x v="3"/>
    <n v="-19350"/>
    <x v="4"/>
    <n v="0"/>
    <n v="0"/>
    <n v="0"/>
    <n v="-19350"/>
  </r>
  <r>
    <x v="13"/>
    <s v="1110-0001"/>
    <s v="Baltas vynas"/>
    <s v="LTR"/>
    <x v="3"/>
    <n v="19350"/>
    <x v="4"/>
    <n v="0"/>
    <n v="0"/>
    <n v="0"/>
    <n v="19350"/>
  </r>
  <r>
    <x v="13"/>
    <s v="1110-0001"/>
    <s v="Baltas vynas"/>
    <s v="LTR"/>
    <x v="3"/>
    <n v="-17.420000000000002"/>
    <x v="4"/>
    <n v="0"/>
    <n v="0"/>
    <n v="0"/>
    <n v="-17.420000000000002"/>
  </r>
  <r>
    <x v="17"/>
    <s v="1110-0001"/>
    <s v="Baltas vynas"/>
    <s v="LTR"/>
    <x v="3"/>
    <n v="-24320"/>
    <x v="4"/>
    <n v="0"/>
    <n v="0"/>
    <n v="0"/>
    <n v="-24320"/>
  </r>
  <r>
    <x v="17"/>
    <s v="1110-0001"/>
    <s v="Baltas vynas"/>
    <s v="LTR"/>
    <x v="3"/>
    <n v="24320"/>
    <x v="4"/>
    <n v="0"/>
    <n v="0"/>
    <n v="0"/>
    <n v="24320"/>
  </r>
  <r>
    <x v="17"/>
    <s v="1110-0001"/>
    <s v="Baltas vynas"/>
    <s v="LTR"/>
    <x v="3"/>
    <n v="-36.479999999999997"/>
    <x v="4"/>
    <n v="0"/>
    <n v="0"/>
    <n v="0"/>
    <n v="-36.479999999999997"/>
  </r>
  <r>
    <x v="13"/>
    <s v="1110-0001"/>
    <s v="Baltas vynas"/>
    <s v="LTR"/>
    <x v="3"/>
    <n v="-42.58"/>
    <x v="4"/>
    <n v="0"/>
    <n v="0"/>
    <n v="0"/>
    <n v="-42.58"/>
  </r>
  <r>
    <x v="13"/>
    <s v="1110-0001"/>
    <s v="Baltas vynas"/>
    <s v="LTR"/>
    <x v="3"/>
    <n v="42.58"/>
    <x v="4"/>
    <n v="0"/>
    <n v="0"/>
    <n v="0"/>
    <n v="42.58"/>
  </r>
  <r>
    <x v="13"/>
    <s v="1110-0001"/>
    <s v="Baltas vynas"/>
    <s v="LTR"/>
    <x v="3"/>
    <n v="-15232.64"/>
    <x v="4"/>
    <n v="0"/>
    <n v="0"/>
    <n v="0"/>
    <n v="-15232.64"/>
  </r>
  <r>
    <x v="13"/>
    <s v="1110-0001"/>
    <s v="Baltas vynas"/>
    <s v="LTR"/>
    <x v="3"/>
    <n v="15232.64"/>
    <x v="4"/>
    <n v="0"/>
    <n v="0"/>
    <n v="0"/>
    <n v="15232.64"/>
  </r>
  <r>
    <x v="13"/>
    <s v="1110-0001"/>
    <s v="Baltas vynas"/>
    <s v="LTR"/>
    <x v="3"/>
    <n v="-22.85"/>
    <x v="4"/>
    <n v="0"/>
    <n v="0"/>
    <n v="0"/>
    <n v="-22.85"/>
  </r>
  <r>
    <x v="19"/>
    <s v="1110-0001"/>
    <s v="Baltas vynas"/>
    <s v="LTR"/>
    <x v="3"/>
    <n v="-5013.47"/>
    <x v="4"/>
    <n v="0"/>
    <n v="0"/>
    <n v="0"/>
    <n v="-5013.47"/>
  </r>
  <r>
    <x v="14"/>
    <s v="1110-0001"/>
    <s v="Baltas vynas"/>
    <s v="LTR"/>
    <x v="2"/>
    <n v="-7775"/>
    <x v="4"/>
    <n v="0"/>
    <n v="0"/>
    <n v="0"/>
    <n v="-7775"/>
  </r>
  <r>
    <x v="18"/>
    <s v="1110-0001"/>
    <s v="Baltas vynas"/>
    <s v="LTR"/>
    <x v="4"/>
    <n v="24630.84"/>
    <x v="4"/>
    <n v="0"/>
    <n v="0"/>
    <n v="0"/>
    <n v="24630.84"/>
  </r>
  <r>
    <x v="14"/>
    <s v="1110-0001"/>
    <s v="Baltas vynas"/>
    <s v="LTR"/>
    <x v="3"/>
    <n v="-19250"/>
    <x v="4"/>
    <n v="0"/>
    <n v="0"/>
    <n v="0"/>
    <n v="-19250"/>
  </r>
  <r>
    <x v="14"/>
    <s v="1110-0001"/>
    <s v="Baltas vynas"/>
    <s v="LTR"/>
    <x v="3"/>
    <n v="19250"/>
    <x v="4"/>
    <n v="0"/>
    <n v="0"/>
    <n v="0"/>
    <n v="19250"/>
  </r>
  <r>
    <x v="14"/>
    <s v="1110-0001"/>
    <s v="Baltas vynas"/>
    <s v="LTR"/>
    <x v="3"/>
    <n v="-24350"/>
    <x v="4"/>
    <n v="0"/>
    <n v="0"/>
    <n v="0"/>
    <n v="-24350"/>
  </r>
  <r>
    <x v="14"/>
    <s v="1110-0001"/>
    <s v="Baltas vynas"/>
    <s v="LTR"/>
    <x v="3"/>
    <n v="24350"/>
    <x v="4"/>
    <n v="0"/>
    <n v="0"/>
    <n v="0"/>
    <n v="24350"/>
  </r>
  <r>
    <x v="14"/>
    <s v="1110-0001"/>
    <s v="Baltas vynas"/>
    <s v="LTR"/>
    <x v="3"/>
    <n v="-24200"/>
    <x v="4"/>
    <n v="0"/>
    <n v="0"/>
    <n v="0"/>
    <n v="-24200"/>
  </r>
  <r>
    <x v="14"/>
    <s v="1110-0001"/>
    <s v="Baltas vynas"/>
    <s v="LTR"/>
    <x v="3"/>
    <n v="24200"/>
    <x v="4"/>
    <n v="0"/>
    <n v="0"/>
    <n v="0"/>
    <n v="24200"/>
  </r>
  <r>
    <x v="14"/>
    <s v="1110-0001"/>
    <s v="Baltas vynas"/>
    <s v="LTR"/>
    <x v="3"/>
    <n v="-21.78"/>
    <x v="4"/>
    <n v="0"/>
    <n v="0"/>
    <n v="0"/>
    <n v="-21.78"/>
  </r>
  <r>
    <x v="12"/>
    <s v="1110-0001"/>
    <s v="Baltas vynas"/>
    <s v="LTR"/>
    <x v="3"/>
    <n v="-19400"/>
    <x v="4"/>
    <n v="0"/>
    <n v="0"/>
    <n v="0"/>
    <n v="-19400"/>
  </r>
  <r>
    <x v="12"/>
    <s v="1110-0001"/>
    <s v="Baltas vynas"/>
    <s v="LTR"/>
    <x v="3"/>
    <n v="-96.42"/>
    <x v="4"/>
    <n v="0"/>
    <n v="0"/>
    <n v="0"/>
    <n v="-96.42"/>
  </r>
  <r>
    <x v="17"/>
    <s v="1110-0001"/>
    <s v="Baltas vynas"/>
    <s v="LTR"/>
    <x v="2"/>
    <n v="-19821.650000000001"/>
    <x v="4"/>
    <n v="0"/>
    <n v="0"/>
    <n v="0"/>
    <n v="-19821.650000000001"/>
  </r>
  <r>
    <x v="12"/>
    <s v="1110-0001"/>
    <s v="Baltas vynas"/>
    <s v="LTR"/>
    <x v="3"/>
    <n v="-793.17"/>
    <x v="4"/>
    <n v="0"/>
    <n v="0"/>
    <n v="0"/>
    <n v="-793.17"/>
  </r>
  <r>
    <x v="12"/>
    <s v="1110-0001"/>
    <s v="Baltas vynas"/>
    <s v="LTR"/>
    <x v="3"/>
    <n v="793.17"/>
    <x v="4"/>
    <n v="0"/>
    <n v="0"/>
    <n v="0"/>
    <n v="793.17"/>
  </r>
  <r>
    <x v="12"/>
    <s v="1110-0001"/>
    <s v="Baltas vynas"/>
    <s v="LTR"/>
    <x v="3"/>
    <n v="-16765.669999999998"/>
    <x v="4"/>
    <n v="0"/>
    <n v="0"/>
    <n v="0"/>
    <n v="-16765.669999999998"/>
  </r>
  <r>
    <x v="12"/>
    <s v="1110-0001"/>
    <s v="Baltas vynas"/>
    <s v="LTR"/>
    <x v="3"/>
    <n v="16765.669999999998"/>
    <x v="4"/>
    <n v="0"/>
    <n v="0"/>
    <n v="0"/>
    <n v="16765.669999999998"/>
  </r>
  <r>
    <x v="12"/>
    <s v="1110-0001"/>
    <s v="Baltas vynas"/>
    <s v="LTR"/>
    <x v="3"/>
    <n v="96.42"/>
    <x v="4"/>
    <n v="0"/>
    <n v="0"/>
    <n v="0"/>
    <n v="96.42"/>
  </r>
  <r>
    <x v="12"/>
    <s v="1110-0001"/>
    <s v="Baltas vynas"/>
    <s v="LTR"/>
    <x v="3"/>
    <n v="-32.54"/>
    <x v="4"/>
    <n v="0"/>
    <n v="0"/>
    <n v="0"/>
    <n v="-32.54"/>
  </r>
  <r>
    <x v="12"/>
    <s v="1110-0001"/>
    <s v="Baltas vynas"/>
    <s v="LTR"/>
    <x v="3"/>
    <n v="32.54"/>
    <x v="4"/>
    <n v="0"/>
    <n v="0"/>
    <n v="0"/>
    <n v="32.54"/>
  </r>
  <r>
    <x v="12"/>
    <s v="1110-0001"/>
    <s v="Baltas vynas"/>
    <s v="LTR"/>
    <x v="3"/>
    <n v="-24410"/>
    <x v="4"/>
    <n v="0"/>
    <n v="0"/>
    <n v="0"/>
    <n v="-24410"/>
  </r>
  <r>
    <x v="12"/>
    <s v="1110-0001"/>
    <s v="Baltas vynas"/>
    <s v="LTR"/>
    <x v="3"/>
    <n v="24410"/>
    <x v="4"/>
    <n v="0"/>
    <n v="0"/>
    <n v="0"/>
    <n v="24410"/>
  </r>
  <r>
    <x v="14"/>
    <s v="1110-0001"/>
    <s v="Baltas vynas"/>
    <s v="LTR"/>
    <x v="3"/>
    <n v="-1316.02"/>
    <x v="4"/>
    <n v="0"/>
    <n v="0"/>
    <n v="0"/>
    <n v="-1316.02"/>
  </r>
  <r>
    <x v="14"/>
    <s v="1110-0001"/>
    <s v="Baltas vynas"/>
    <s v="LTR"/>
    <x v="3"/>
    <n v="1316.02"/>
    <x v="4"/>
    <n v="0"/>
    <n v="0"/>
    <n v="0"/>
    <n v="1316.02"/>
  </r>
  <r>
    <x v="12"/>
    <s v="1110-0001"/>
    <s v="Baltas vynas"/>
    <s v="LTR"/>
    <x v="3"/>
    <n v="-24580"/>
    <x v="4"/>
    <n v="0"/>
    <n v="0"/>
    <n v="0"/>
    <n v="-24580"/>
  </r>
  <r>
    <x v="14"/>
    <s v="1110-0001"/>
    <s v="Baltas vynas"/>
    <s v="LTR"/>
    <x v="4"/>
    <n v="25576.92"/>
    <x v="4"/>
    <n v="0"/>
    <n v="0"/>
    <n v="0"/>
    <n v="25576.92"/>
  </r>
  <r>
    <x v="11"/>
    <s v="1110-0001"/>
    <s v="Baltas vynas"/>
    <s v="LTR"/>
    <x v="3"/>
    <n v="-1959.43"/>
    <x v="4"/>
    <n v="0"/>
    <n v="0"/>
    <n v="0"/>
    <n v="-1959.43"/>
  </r>
  <r>
    <x v="11"/>
    <s v="1110-0001"/>
    <s v="Baltas vynas"/>
    <s v="LTR"/>
    <x v="3"/>
    <n v="1959.43"/>
    <x v="4"/>
    <n v="0"/>
    <n v="0"/>
    <n v="0"/>
    <n v="1959.43"/>
  </r>
  <r>
    <x v="11"/>
    <s v="1110-0001"/>
    <s v="Baltas vynas"/>
    <s v="LTR"/>
    <x v="3"/>
    <n v="23792.29"/>
    <x v="4"/>
    <n v="0"/>
    <n v="0"/>
    <n v="0"/>
    <n v="23792.29"/>
  </r>
  <r>
    <x v="11"/>
    <s v="1110-0001"/>
    <s v="Baltas vynas"/>
    <s v="LTR"/>
    <x v="3"/>
    <n v="-23792.29"/>
    <x v="4"/>
    <n v="0"/>
    <n v="0"/>
    <n v="0"/>
    <n v="-23792.29"/>
  </r>
  <r>
    <x v="13"/>
    <s v="1110-0001"/>
    <s v="Baltas vynas"/>
    <s v="LTR"/>
    <x v="3"/>
    <n v="-19400"/>
    <x v="4"/>
    <n v="0"/>
    <n v="0"/>
    <n v="0"/>
    <n v="-19400"/>
  </r>
  <r>
    <x v="12"/>
    <s v="1110-0001"/>
    <s v="Baltas vynas"/>
    <s v="LTR"/>
    <x v="3"/>
    <n v="-24580"/>
    <x v="4"/>
    <n v="0"/>
    <n v="0"/>
    <n v="0"/>
    <n v="-24580"/>
  </r>
  <r>
    <x v="12"/>
    <s v="1110-0001"/>
    <s v="Baltas vynas"/>
    <s v="LTR"/>
    <x v="3"/>
    <n v="24580"/>
    <x v="4"/>
    <n v="0"/>
    <n v="0"/>
    <n v="0"/>
    <n v="24580"/>
  </r>
  <r>
    <x v="12"/>
    <s v="1110-0001"/>
    <s v="Baltas vynas"/>
    <s v="LTR"/>
    <x v="3"/>
    <n v="24580"/>
    <x v="4"/>
    <n v="0"/>
    <n v="0"/>
    <n v="0"/>
    <n v="24580"/>
  </r>
  <r>
    <x v="12"/>
    <s v="1110-0001"/>
    <s v="Baltas vynas"/>
    <s v="LTR"/>
    <x v="3"/>
    <n v="5193.13"/>
    <x v="4"/>
    <n v="0"/>
    <n v="0"/>
    <n v="0"/>
    <n v="5193.13"/>
  </r>
  <r>
    <x v="18"/>
    <s v="1110-0001"/>
    <s v="Baltas vynas"/>
    <s v="LTR"/>
    <x v="2"/>
    <n v="-4502.9799999999996"/>
    <x v="4"/>
    <n v="0"/>
    <n v="0"/>
    <n v="0"/>
    <n v="-4502.9799999999996"/>
  </r>
  <r>
    <x v="18"/>
    <s v="1110-0001"/>
    <s v="Baltas vynas"/>
    <s v="LTR"/>
    <x v="3"/>
    <n v="-4883.5200000000004"/>
    <x v="4"/>
    <n v="0"/>
    <n v="0"/>
    <n v="0"/>
    <n v="-4883.5200000000004"/>
  </r>
  <r>
    <x v="17"/>
    <s v="1110-0001"/>
    <s v="Baltas vynas"/>
    <s v="LTR"/>
    <x v="3"/>
    <n v="-25858.639999999999"/>
    <x v="4"/>
    <n v="0"/>
    <n v="0"/>
    <n v="0"/>
    <n v="-25858.639999999999"/>
  </r>
  <r>
    <x v="17"/>
    <s v="1110-0001"/>
    <s v="Baltas vynas"/>
    <s v="LTR"/>
    <x v="3"/>
    <n v="25858.639999999999"/>
    <x v="4"/>
    <n v="0"/>
    <n v="0"/>
    <n v="0"/>
    <n v="25858.639999999999"/>
  </r>
  <r>
    <x v="12"/>
    <s v="1110-0001"/>
    <s v="Baltas vynas"/>
    <s v="LTR"/>
    <x v="3"/>
    <n v="-2251.4899999999998"/>
    <x v="4"/>
    <n v="0"/>
    <n v="0"/>
    <n v="0"/>
    <n v="-2251.4899999999998"/>
  </r>
  <r>
    <x v="12"/>
    <s v="1110-0001"/>
    <s v="Baltas vynas"/>
    <s v="LTR"/>
    <x v="3"/>
    <n v="2251.4899999999998"/>
    <x v="4"/>
    <n v="0"/>
    <n v="0"/>
    <n v="0"/>
    <n v="2251.4899999999998"/>
  </r>
  <r>
    <x v="12"/>
    <s v="1110-0001"/>
    <s v="Baltas vynas"/>
    <s v="LTR"/>
    <x v="3"/>
    <n v="-2.48"/>
    <x v="4"/>
    <n v="0"/>
    <n v="0"/>
    <n v="0"/>
    <n v="-2.48"/>
  </r>
  <r>
    <x v="12"/>
    <s v="1110-0001"/>
    <s v="Baltas vynas"/>
    <s v="LTR"/>
    <x v="3"/>
    <n v="-17.46"/>
    <x v="4"/>
    <n v="0"/>
    <n v="0"/>
    <n v="0"/>
    <n v="-17.46"/>
  </r>
  <r>
    <x v="12"/>
    <s v="1110-0001"/>
    <s v="Baltas vynas"/>
    <s v="LTR"/>
    <x v="3"/>
    <n v="-17.39"/>
    <x v="4"/>
    <n v="0"/>
    <n v="0"/>
    <n v="0"/>
    <n v="-17.39"/>
  </r>
  <r>
    <x v="12"/>
    <s v="1110-0001"/>
    <s v="Baltas vynas"/>
    <s v="LTR"/>
    <x v="2"/>
    <n v="-2251.4899999999998"/>
    <x v="4"/>
    <n v="0"/>
    <n v="0"/>
    <n v="0"/>
    <n v="-2251.4899999999998"/>
  </r>
  <r>
    <x v="12"/>
    <s v="1110-0001"/>
    <s v="Baltas vynas"/>
    <s v="LTR"/>
    <x v="2"/>
    <n v="-7015.05"/>
    <x v="4"/>
    <n v="0"/>
    <n v="0"/>
    <n v="0"/>
    <n v="-7015.05"/>
  </r>
  <r>
    <x v="12"/>
    <s v="1110-0001"/>
    <s v="Baltas vynas"/>
    <s v="LTR"/>
    <x v="3"/>
    <n v="-7015.05"/>
    <x v="4"/>
    <n v="0"/>
    <n v="0"/>
    <n v="0"/>
    <n v="-7015.05"/>
  </r>
  <r>
    <x v="12"/>
    <s v="1110-0001"/>
    <s v="Baltas vynas"/>
    <s v="LTR"/>
    <x v="3"/>
    <n v="7015.05"/>
    <x v="4"/>
    <n v="0"/>
    <n v="0"/>
    <n v="0"/>
    <n v="7015.05"/>
  </r>
  <r>
    <x v="13"/>
    <s v="1110-0001"/>
    <s v="Baltas vynas"/>
    <s v="LTR"/>
    <x v="3"/>
    <n v="19400"/>
    <x v="4"/>
    <n v="0"/>
    <n v="0"/>
    <n v="0"/>
    <n v="19400"/>
  </r>
  <r>
    <x v="10"/>
    <s v="1110-0001"/>
    <s v="Baltas vynas"/>
    <s v="LTR"/>
    <x v="2"/>
    <n v="-4502.9799999999996"/>
    <x v="4"/>
    <n v="0"/>
    <n v="0"/>
    <n v="0"/>
    <n v="-4502.9799999999996"/>
  </r>
  <r>
    <x v="10"/>
    <s v="1110-0001"/>
    <s v="Baltas vynas"/>
    <s v="LTR"/>
    <x v="3"/>
    <n v="4951.66"/>
    <x v="4"/>
    <n v="0"/>
    <n v="0"/>
    <n v="0"/>
    <n v="4951.66"/>
  </r>
  <r>
    <x v="10"/>
    <s v="1110-0001"/>
    <s v="Baltas vynas"/>
    <s v="LTR"/>
    <x v="3"/>
    <n v="-4.96"/>
    <x v="4"/>
    <n v="0"/>
    <n v="0"/>
    <n v="0"/>
    <n v="-4.96"/>
  </r>
  <r>
    <x v="10"/>
    <s v="1110-0001"/>
    <s v="Baltas vynas"/>
    <s v="LTR"/>
    <x v="4"/>
    <n v="26301.21"/>
    <x v="4"/>
    <n v="0"/>
    <n v="0"/>
    <n v="0"/>
    <n v="26301.21"/>
  </r>
  <r>
    <x v="11"/>
    <s v="1110-0001"/>
    <s v="Baltas vynas"/>
    <s v="LTR"/>
    <x v="3"/>
    <n v="-24450"/>
    <x v="4"/>
    <n v="0"/>
    <n v="0"/>
    <n v="0"/>
    <n v="-24450"/>
  </r>
  <r>
    <x v="11"/>
    <s v="1110-0001"/>
    <s v="Baltas vynas"/>
    <s v="LTR"/>
    <x v="3"/>
    <n v="24450"/>
    <x v="4"/>
    <n v="0"/>
    <n v="0"/>
    <n v="0"/>
    <n v="24450"/>
  </r>
  <r>
    <x v="11"/>
    <s v="1110-0001"/>
    <s v="Baltas vynas"/>
    <s v="LTR"/>
    <x v="3"/>
    <n v="-36.68"/>
    <x v="4"/>
    <n v="0"/>
    <n v="0"/>
    <n v="0"/>
    <n v="-36.68"/>
  </r>
  <r>
    <x v="10"/>
    <s v="1110-0001"/>
    <s v="Baltas vynas"/>
    <s v="LTR"/>
    <x v="3"/>
    <n v="-4502.9799999999996"/>
    <x v="4"/>
    <n v="0"/>
    <n v="0"/>
    <n v="0"/>
    <n v="-4502.9799999999996"/>
  </r>
  <r>
    <x v="10"/>
    <s v="1110-0001"/>
    <s v="Baltas vynas"/>
    <s v="LTR"/>
    <x v="3"/>
    <n v="4502.9799999999996"/>
    <x v="4"/>
    <n v="0"/>
    <n v="0"/>
    <n v="0"/>
    <n v="4502.9799999999996"/>
  </r>
  <r>
    <x v="10"/>
    <s v="1110-0001"/>
    <s v="Baltas vynas"/>
    <s v="LTR"/>
    <x v="3"/>
    <n v="-4951.66"/>
    <x v="4"/>
    <n v="0"/>
    <n v="0"/>
    <n v="0"/>
    <n v="-4951.66"/>
  </r>
  <r>
    <x v="10"/>
    <s v="1110-0001"/>
    <s v="Baltas vynas"/>
    <s v="LTR"/>
    <x v="3"/>
    <n v="-14418.34"/>
    <x v="4"/>
    <n v="0"/>
    <n v="0"/>
    <n v="0"/>
    <n v="-14418.34"/>
  </r>
  <r>
    <x v="10"/>
    <s v="1110-0001"/>
    <s v="Baltas vynas"/>
    <s v="LTR"/>
    <x v="3"/>
    <n v="14418.34"/>
    <x v="4"/>
    <n v="0"/>
    <n v="0"/>
    <n v="0"/>
    <n v="14418.34"/>
  </r>
  <r>
    <x v="10"/>
    <s v="1110-0001"/>
    <s v="Baltas vynas"/>
    <s v="LTR"/>
    <x v="3"/>
    <n v="-4891.66"/>
    <x v="4"/>
    <n v="0"/>
    <n v="0"/>
    <n v="0"/>
    <n v="-4891.66"/>
  </r>
  <r>
    <x v="10"/>
    <s v="1110-0001"/>
    <s v="Baltas vynas"/>
    <s v="LTR"/>
    <x v="3"/>
    <n v="4891.66"/>
    <x v="4"/>
    <n v="0"/>
    <n v="0"/>
    <n v="0"/>
    <n v="4891.66"/>
  </r>
  <r>
    <x v="10"/>
    <s v="1110-0001"/>
    <s v="Baltas vynas"/>
    <s v="LTR"/>
    <x v="3"/>
    <n v="-24180"/>
    <x v="4"/>
    <n v="0"/>
    <n v="0"/>
    <n v="0"/>
    <n v="-24180"/>
  </r>
  <r>
    <x v="10"/>
    <s v="1110-0001"/>
    <s v="Baltas vynas"/>
    <s v="LTR"/>
    <x v="3"/>
    <n v="24180"/>
    <x v="4"/>
    <n v="0"/>
    <n v="0"/>
    <n v="0"/>
    <n v="24180"/>
  </r>
  <r>
    <x v="10"/>
    <s v="1110-0001"/>
    <s v="Baltas vynas"/>
    <s v="LTR"/>
    <x v="3"/>
    <n v="24180"/>
    <x v="4"/>
    <n v="0"/>
    <n v="0"/>
    <n v="0"/>
    <n v="24180"/>
  </r>
  <r>
    <x v="10"/>
    <s v="1110-0001"/>
    <s v="Baltas vynas"/>
    <s v="LTR"/>
    <x v="3"/>
    <n v="-36.270000000000003"/>
    <x v="4"/>
    <n v="0"/>
    <n v="0"/>
    <n v="0"/>
    <n v="-36.270000000000003"/>
  </r>
  <r>
    <x v="11"/>
    <s v="1110-0001"/>
    <s v="Baltas vynas"/>
    <s v="LTR"/>
    <x v="3"/>
    <n v="-14318.34"/>
    <x v="4"/>
    <n v="0"/>
    <n v="0"/>
    <n v="0"/>
    <n v="-14318.34"/>
  </r>
  <r>
    <x v="11"/>
    <s v="1110-0001"/>
    <s v="Baltas vynas"/>
    <s v="LTR"/>
    <x v="3"/>
    <n v="14318.34"/>
    <x v="4"/>
    <n v="0"/>
    <n v="0"/>
    <n v="0"/>
    <n v="14318.34"/>
  </r>
  <r>
    <x v="11"/>
    <s v="1110-0001"/>
    <s v="Baltas vynas"/>
    <s v="LTR"/>
    <x v="3"/>
    <n v="-24450"/>
    <x v="4"/>
    <n v="0"/>
    <n v="0"/>
    <n v="0"/>
    <n v="-24450"/>
  </r>
  <r>
    <x v="11"/>
    <s v="1110-0001"/>
    <s v="Baltas vynas"/>
    <s v="LTR"/>
    <x v="3"/>
    <n v="24450"/>
    <x v="4"/>
    <n v="0"/>
    <n v="0"/>
    <n v="0"/>
    <n v="24450"/>
  </r>
  <r>
    <x v="10"/>
    <s v="1110-0001"/>
    <s v="Baltas vynas"/>
    <s v="LTR"/>
    <x v="3"/>
    <n v="-26288.06"/>
    <x v="4"/>
    <n v="0"/>
    <n v="0"/>
    <n v="0"/>
    <n v="-26288.06"/>
  </r>
  <r>
    <x v="10"/>
    <s v="1110-0001"/>
    <s v="Baltas vynas"/>
    <s v="LTR"/>
    <x v="3"/>
    <n v="26288.06"/>
    <x v="4"/>
    <n v="0"/>
    <n v="0"/>
    <n v="0"/>
    <n v="26288.06"/>
  </r>
  <r>
    <x v="10"/>
    <s v="1110-0001"/>
    <s v="Baltas vynas"/>
    <s v="LTR"/>
    <x v="3"/>
    <n v="-4321.3900000000003"/>
    <x v="4"/>
    <n v="0"/>
    <n v="0"/>
    <n v="0"/>
    <n v="-4321.3900000000003"/>
  </r>
  <r>
    <x v="10"/>
    <s v="1110-0001"/>
    <s v="Baltas vynas"/>
    <s v="LTR"/>
    <x v="3"/>
    <n v="4321.3900000000003"/>
    <x v="4"/>
    <n v="0"/>
    <n v="0"/>
    <n v="0"/>
    <n v="4321.3900000000003"/>
  </r>
  <r>
    <x v="11"/>
    <s v="1110-0001"/>
    <s v="Baltas vynas"/>
    <s v="LTR"/>
    <x v="2"/>
    <n v="-4502.9799999999996"/>
    <x v="4"/>
    <n v="0"/>
    <n v="0"/>
    <n v="0"/>
    <n v="-4502.9799999999996"/>
  </r>
  <r>
    <x v="10"/>
    <s v="1110-0001"/>
    <s v="Baltas vynas"/>
    <s v="LTR"/>
    <x v="3"/>
    <n v="-26301.21"/>
    <x v="4"/>
    <n v="0"/>
    <n v="0"/>
    <n v="0"/>
    <n v="-26301.21"/>
  </r>
  <r>
    <x v="10"/>
    <s v="1110-0001"/>
    <s v="Baltas vynas"/>
    <s v="LTR"/>
    <x v="3"/>
    <n v="26301.21"/>
    <x v="4"/>
    <n v="0"/>
    <n v="0"/>
    <n v="0"/>
    <n v="26301.21"/>
  </r>
  <r>
    <x v="10"/>
    <s v="1110-0001"/>
    <s v="Baltas vynas"/>
    <s v="LTR"/>
    <x v="3"/>
    <n v="-13.15"/>
    <x v="4"/>
    <n v="0"/>
    <n v="0"/>
    <n v="0"/>
    <n v="-13.15"/>
  </r>
  <r>
    <x v="11"/>
    <s v="1110-0001"/>
    <s v="Baltas vynas"/>
    <s v="LTR"/>
    <x v="3"/>
    <n v="-17753.330000000002"/>
    <x v="4"/>
    <n v="0"/>
    <n v="0"/>
    <n v="0"/>
    <n v="-17753.330000000002"/>
  </r>
  <r>
    <x v="11"/>
    <s v="1110-0001"/>
    <s v="Baltas vynas"/>
    <s v="LTR"/>
    <x v="3"/>
    <n v="17753.330000000002"/>
    <x v="4"/>
    <n v="0"/>
    <n v="0"/>
    <n v="0"/>
    <n v="17753.330000000002"/>
  </r>
  <r>
    <x v="11"/>
    <s v="1110-0001"/>
    <s v="Baltas vynas"/>
    <s v="LTR"/>
    <x v="3"/>
    <n v="-15.98"/>
    <x v="4"/>
    <n v="0"/>
    <n v="0"/>
    <n v="0"/>
    <n v="-15.98"/>
  </r>
  <r>
    <x v="11"/>
    <s v="1110-0001"/>
    <s v="Baltas vynas"/>
    <s v="LTR"/>
    <x v="3"/>
    <n v="-19300"/>
    <x v="4"/>
    <n v="0"/>
    <n v="0"/>
    <n v="0"/>
    <n v="-19300"/>
  </r>
  <r>
    <x v="11"/>
    <s v="1110-0001"/>
    <s v="Baltas vynas"/>
    <s v="LTR"/>
    <x v="3"/>
    <n v="19300"/>
    <x v="4"/>
    <n v="0"/>
    <n v="0"/>
    <n v="0"/>
    <n v="19300"/>
  </r>
  <r>
    <x v="11"/>
    <s v="1110-0001"/>
    <s v="Baltas vynas"/>
    <s v="LTR"/>
    <x v="3"/>
    <n v="-4502.9799999999996"/>
    <x v="4"/>
    <n v="0"/>
    <n v="0"/>
    <n v="0"/>
    <n v="-4502.9799999999996"/>
  </r>
  <r>
    <x v="11"/>
    <s v="1110-0001"/>
    <s v="Baltas vynas"/>
    <s v="LTR"/>
    <x v="3"/>
    <n v="4502.9799999999996"/>
    <x v="4"/>
    <n v="0"/>
    <n v="0"/>
    <n v="0"/>
    <n v="4502.9799999999996"/>
  </r>
  <r>
    <x v="11"/>
    <s v="1110-0001"/>
    <s v="Baltas vynas"/>
    <s v="LTR"/>
    <x v="3"/>
    <n v="-4.96"/>
    <x v="4"/>
    <n v="0"/>
    <n v="0"/>
    <n v="0"/>
    <n v="-4.96"/>
  </r>
  <r>
    <x v="11"/>
    <s v="1110-0001"/>
    <s v="Baltas vynas"/>
    <s v="LTR"/>
    <x v="4"/>
    <n v="24972.51"/>
    <x v="4"/>
    <n v="0"/>
    <n v="0"/>
    <n v="0"/>
    <n v="24972.51"/>
  </r>
  <r>
    <x v="12"/>
    <s v="1110-0001"/>
    <s v="Baltas vynas"/>
    <s v="LTR"/>
    <x v="3"/>
    <n v="-5193.13"/>
    <x v="4"/>
    <n v="0"/>
    <n v="0"/>
    <n v="0"/>
    <n v="-5193.13"/>
  </r>
  <r>
    <x v="12"/>
    <s v="1110-0001"/>
    <s v="Baltas vynas"/>
    <s v="LTR"/>
    <x v="3"/>
    <n v="19400"/>
    <x v="4"/>
    <n v="0"/>
    <n v="0"/>
    <n v="0"/>
    <n v="19400"/>
  </r>
  <r>
    <x v="12"/>
    <s v="1110-0001"/>
    <s v="Baltas vynas"/>
    <s v="LTR"/>
    <x v="3"/>
    <n v="-19320.97"/>
    <x v="4"/>
    <n v="0"/>
    <n v="0"/>
    <n v="0"/>
    <n v="-19320.97"/>
  </r>
  <r>
    <x v="12"/>
    <s v="1110-0001"/>
    <s v="Baltas vynas"/>
    <s v="LTR"/>
    <x v="3"/>
    <n v="19320.97"/>
    <x v="4"/>
    <n v="0"/>
    <n v="0"/>
    <n v="0"/>
    <n v="19320.97"/>
  </r>
  <r>
    <x v="12"/>
    <s v="1110-0001"/>
    <s v="Baltas vynas"/>
    <s v="LTR"/>
    <x v="3"/>
    <n v="-24410"/>
    <x v="4"/>
    <n v="0"/>
    <n v="0"/>
    <n v="0"/>
    <n v="-24410"/>
  </r>
  <r>
    <x v="12"/>
    <s v="1110-0001"/>
    <s v="Baltas vynas"/>
    <s v="LTR"/>
    <x v="3"/>
    <n v="24410"/>
    <x v="4"/>
    <n v="0"/>
    <n v="0"/>
    <n v="0"/>
    <n v="24410"/>
  </r>
  <r>
    <x v="12"/>
    <s v="1110-0001"/>
    <s v="Baltas vynas"/>
    <s v="LTR"/>
    <x v="3"/>
    <n v="-36.869999999999997"/>
    <x v="4"/>
    <n v="0"/>
    <n v="0"/>
    <n v="0"/>
    <n v="-36.869999999999997"/>
  </r>
  <r>
    <x v="10"/>
    <s v="1110-0001"/>
    <s v="Baltas vynas"/>
    <s v="LTR"/>
    <x v="3"/>
    <n v="-23.66"/>
    <x v="4"/>
    <n v="0"/>
    <n v="0"/>
    <n v="0"/>
    <n v="-23.66"/>
  </r>
  <r>
    <x v="12"/>
    <s v="1110-0001"/>
    <s v="Baltas vynas"/>
    <s v="LTR"/>
    <x v="3"/>
    <n v="-36.619999999999997"/>
    <x v="4"/>
    <n v="0"/>
    <n v="0"/>
    <n v="0"/>
    <n v="-36.619999999999997"/>
  </r>
  <r>
    <x v="12"/>
    <s v="1110-0001"/>
    <s v="Baltas vynas"/>
    <s v="LTR"/>
    <x v="3"/>
    <n v="-4973.38"/>
    <x v="4"/>
    <n v="0"/>
    <n v="0"/>
    <n v="0"/>
    <n v="-4973.38"/>
  </r>
  <r>
    <x v="12"/>
    <s v="1110-0001"/>
    <s v="Baltas vynas"/>
    <s v="LTR"/>
    <x v="3"/>
    <n v="4973.38"/>
    <x v="4"/>
    <n v="0"/>
    <n v="0"/>
    <n v="0"/>
    <n v="4973.38"/>
  </r>
  <r>
    <x v="12"/>
    <s v="1110-0001"/>
    <s v="Baltas vynas"/>
    <s v="LTR"/>
    <x v="3"/>
    <n v="-15.09"/>
    <x v="4"/>
    <n v="0"/>
    <n v="0"/>
    <n v="0"/>
    <n v="-15.09"/>
  </r>
  <r>
    <x v="12"/>
    <s v="1110-0001"/>
    <s v="Baltas vynas"/>
    <s v="LTR"/>
    <x v="3"/>
    <n v="-9247.36"/>
    <x v="4"/>
    <n v="0"/>
    <n v="0"/>
    <n v="0"/>
    <n v="-9247.36"/>
  </r>
  <r>
    <x v="12"/>
    <s v="1110-0001"/>
    <s v="Baltas vynas"/>
    <s v="LTR"/>
    <x v="3"/>
    <n v="9247.36"/>
    <x v="4"/>
    <n v="0"/>
    <n v="0"/>
    <n v="0"/>
    <n v="9247.36"/>
  </r>
  <r>
    <x v="12"/>
    <s v="1110-0001"/>
    <s v="Baltas vynas"/>
    <s v="LTR"/>
    <x v="3"/>
    <n v="-13.87"/>
    <x v="4"/>
    <n v="0"/>
    <n v="0"/>
    <n v="0"/>
    <n v="-13.87"/>
  </r>
  <r>
    <x v="12"/>
    <s v="1110-0001"/>
    <s v="Baltas vynas"/>
    <s v="LTR"/>
    <x v="3"/>
    <n v="-24480"/>
    <x v="4"/>
    <n v="0"/>
    <n v="0"/>
    <n v="0"/>
    <n v="-24480"/>
  </r>
  <r>
    <x v="12"/>
    <s v="1110-0001"/>
    <s v="Baltas vynas"/>
    <s v="LTR"/>
    <x v="3"/>
    <n v="24480"/>
    <x v="4"/>
    <n v="0"/>
    <n v="0"/>
    <n v="0"/>
    <n v="24480"/>
  </r>
  <r>
    <x v="12"/>
    <s v="1110-0001"/>
    <s v="Baltas vynas"/>
    <s v="LTR"/>
    <x v="3"/>
    <n v="-213.32"/>
    <x v="4"/>
    <n v="0"/>
    <n v="0"/>
    <n v="0"/>
    <n v="-213.32"/>
  </r>
  <r>
    <x v="12"/>
    <s v="1110-0001"/>
    <s v="Baltas vynas"/>
    <s v="LTR"/>
    <x v="3"/>
    <n v="213.32"/>
    <x v="4"/>
    <n v="0"/>
    <n v="0"/>
    <n v="0"/>
    <n v="213.32"/>
  </r>
  <r>
    <x v="11"/>
    <s v="1110-0001"/>
    <s v="Baltas vynas"/>
    <s v="LTR"/>
    <x v="3"/>
    <n v="-22.46"/>
    <x v="4"/>
    <n v="0"/>
    <n v="0"/>
    <n v="0"/>
    <n v="-22.46"/>
  </r>
  <r>
    <x v="11"/>
    <s v="1110-0001"/>
    <s v="Baltas vynas"/>
    <s v="LTR"/>
    <x v="3"/>
    <n v="-24972.51"/>
    <x v="4"/>
    <n v="0"/>
    <n v="0"/>
    <n v="0"/>
    <n v="-24972.51"/>
  </r>
  <r>
    <x v="11"/>
    <s v="1110-0001"/>
    <s v="Baltas vynas"/>
    <s v="LTR"/>
    <x v="3"/>
    <n v="24972.51"/>
    <x v="4"/>
    <n v="0"/>
    <n v="0"/>
    <n v="0"/>
    <n v="24972.51"/>
  </r>
  <r>
    <x v="11"/>
    <s v="1110-0001"/>
    <s v="Baltas vynas"/>
    <s v="LTR"/>
    <x v="3"/>
    <n v="-12.49"/>
    <x v="4"/>
    <n v="0"/>
    <n v="0"/>
    <n v="0"/>
    <n v="-12.49"/>
  </r>
  <r>
    <x v="11"/>
    <s v="1110-0001"/>
    <s v="Baltas vynas"/>
    <s v="LTR"/>
    <x v="3"/>
    <n v="-24960.02"/>
    <x v="4"/>
    <n v="0"/>
    <n v="0"/>
    <n v="0"/>
    <n v="-24960.02"/>
  </r>
  <r>
    <x v="11"/>
    <s v="1110-0001"/>
    <s v="Baltas vynas"/>
    <s v="LTR"/>
    <x v="3"/>
    <n v="24960.02"/>
    <x v="4"/>
    <n v="0"/>
    <n v="0"/>
    <n v="0"/>
    <n v="24960.02"/>
  </r>
  <r>
    <x v="11"/>
    <s v="1110-0001"/>
    <s v="Baltas vynas"/>
    <s v="LTR"/>
    <x v="3"/>
    <n v="-23825.63"/>
    <x v="4"/>
    <n v="0"/>
    <n v="0"/>
    <n v="0"/>
    <n v="-23825.63"/>
  </r>
  <r>
    <x v="11"/>
    <s v="1110-0001"/>
    <s v="Baltas vynas"/>
    <s v="LTR"/>
    <x v="3"/>
    <n v="23825.63"/>
    <x v="4"/>
    <n v="0"/>
    <n v="0"/>
    <n v="0"/>
    <n v="23825.63"/>
  </r>
  <r>
    <x v="11"/>
    <s v="1110-0001"/>
    <s v="Baltas vynas"/>
    <s v="LTR"/>
    <x v="3"/>
    <n v="-11.91"/>
    <x v="4"/>
    <n v="0"/>
    <n v="0"/>
    <n v="0"/>
    <n v="-11.91"/>
  </r>
  <r>
    <x v="11"/>
    <s v="1110-0001"/>
    <s v="Baltas vynas"/>
    <s v="LTR"/>
    <x v="3"/>
    <n v="-2436.9899999999998"/>
    <x v="4"/>
    <n v="0"/>
    <n v="0"/>
    <n v="0"/>
    <n v="-2436.9899999999998"/>
  </r>
  <r>
    <x v="11"/>
    <s v="1110-0001"/>
    <s v="Baltas vynas"/>
    <s v="LTR"/>
    <x v="3"/>
    <n v="2436.9899999999998"/>
    <x v="4"/>
    <n v="0"/>
    <n v="0"/>
    <n v="0"/>
    <n v="2436.9899999999998"/>
  </r>
  <r>
    <x v="11"/>
    <s v="1110-0001"/>
    <s v="Baltas vynas"/>
    <s v="LTR"/>
    <x v="3"/>
    <n v="-23813.72"/>
    <x v="4"/>
    <n v="0"/>
    <n v="0"/>
    <n v="0"/>
    <n v="-23813.72"/>
  </r>
  <r>
    <x v="11"/>
    <s v="1110-0001"/>
    <s v="Baltas vynas"/>
    <s v="LTR"/>
    <x v="3"/>
    <n v="23813.72"/>
    <x v="4"/>
    <n v="0"/>
    <n v="0"/>
    <n v="0"/>
    <n v="23813.72"/>
  </r>
  <r>
    <x v="11"/>
    <s v="1110-0001"/>
    <s v="Baltas vynas"/>
    <s v="LTR"/>
    <x v="3"/>
    <n v="-21.43"/>
    <x v="4"/>
    <n v="0"/>
    <n v="0"/>
    <n v="0"/>
    <n v="-21.43"/>
  </r>
  <r>
    <x v="10"/>
    <s v="1110-0001"/>
    <s v="Baltas vynas"/>
    <s v="LTR"/>
    <x v="3"/>
    <n v="-24180"/>
    <x v="4"/>
    <n v="0"/>
    <n v="0"/>
    <n v="0"/>
    <n v="-24180"/>
  </r>
  <r>
    <x v="5"/>
    <s v="1110-0001"/>
    <s v="Baltas vynas"/>
    <s v="LTR"/>
    <x v="3"/>
    <n v="-25999.5"/>
    <x v="4"/>
    <n v="0"/>
    <n v="0"/>
    <n v="0"/>
    <n v="-25999.5"/>
  </r>
  <r>
    <x v="5"/>
    <s v="1110-0001"/>
    <s v="Baltas vynas"/>
    <s v="LTR"/>
    <x v="3"/>
    <n v="25999.5"/>
    <x v="4"/>
    <n v="0"/>
    <n v="0"/>
    <n v="0"/>
    <n v="25999.5"/>
  </r>
  <r>
    <x v="5"/>
    <s v="1110-0001"/>
    <s v="Baltas vynas"/>
    <s v="LTR"/>
    <x v="3"/>
    <n v="-13"/>
    <x v="4"/>
    <n v="0"/>
    <n v="0"/>
    <n v="0"/>
    <n v="-13"/>
  </r>
  <r>
    <x v="4"/>
    <s v="1110-0001"/>
    <s v="Baltas vynas"/>
    <s v="LTR"/>
    <x v="3"/>
    <n v="19825"/>
    <x v="4"/>
    <n v="0"/>
    <n v="0"/>
    <n v="0"/>
    <n v="19825"/>
  </r>
  <r>
    <x v="4"/>
    <s v="1110-0001"/>
    <s v="Baltas vynas"/>
    <s v="LTR"/>
    <x v="3"/>
    <n v="-21.83"/>
    <x v="4"/>
    <n v="0"/>
    <n v="0"/>
    <n v="0"/>
    <n v="-21.83"/>
  </r>
  <r>
    <x v="10"/>
    <s v="1110-0001"/>
    <s v="Baltas vynas"/>
    <s v="LTR"/>
    <x v="3"/>
    <n v="-24283.52"/>
    <x v="4"/>
    <n v="0"/>
    <n v="0"/>
    <n v="0"/>
    <n v="-24283.52"/>
  </r>
  <r>
    <x v="10"/>
    <s v="1110-0001"/>
    <s v="Baltas vynas"/>
    <s v="LTR"/>
    <x v="3"/>
    <n v="24283.52"/>
    <x v="4"/>
    <n v="0"/>
    <n v="0"/>
    <n v="0"/>
    <n v="24283.52"/>
  </r>
  <r>
    <x v="10"/>
    <s v="1110-0001"/>
    <s v="Baltas vynas"/>
    <s v="LTR"/>
    <x v="3"/>
    <n v="-21.86"/>
    <x v="4"/>
    <n v="0"/>
    <n v="0"/>
    <n v="0"/>
    <n v="-21.86"/>
  </r>
  <r>
    <x v="7"/>
    <s v="1110-0001"/>
    <s v="Baltas vynas"/>
    <s v="LTR"/>
    <x v="3"/>
    <n v="-19230"/>
    <x v="4"/>
    <n v="0"/>
    <n v="0"/>
    <n v="0"/>
    <n v="-19230"/>
  </r>
  <r>
    <x v="7"/>
    <s v="1110-0001"/>
    <s v="Baltas vynas"/>
    <s v="LTR"/>
    <x v="3"/>
    <n v="-9798.6200000000008"/>
    <x v="4"/>
    <n v="0"/>
    <n v="0"/>
    <n v="0"/>
    <n v="-9798.6200000000008"/>
  </r>
  <r>
    <x v="7"/>
    <s v="1110-0001"/>
    <s v="Baltas vynas"/>
    <s v="LTR"/>
    <x v="3"/>
    <n v="9798.6200000000008"/>
    <x v="4"/>
    <n v="0"/>
    <n v="0"/>
    <n v="0"/>
    <n v="9798.6200000000008"/>
  </r>
  <r>
    <x v="7"/>
    <s v="1110-0001"/>
    <s v="Baltas vynas"/>
    <s v="LTR"/>
    <x v="3"/>
    <n v="19230"/>
    <x v="4"/>
    <n v="0"/>
    <n v="0"/>
    <n v="0"/>
    <n v="19230"/>
  </r>
  <r>
    <x v="7"/>
    <s v="1110-0001"/>
    <s v="Baltas vynas"/>
    <s v="LTR"/>
    <x v="3"/>
    <n v="-19230"/>
    <x v="4"/>
    <n v="0"/>
    <n v="0"/>
    <n v="0"/>
    <n v="-19230"/>
  </r>
  <r>
    <x v="7"/>
    <s v="1110-0001"/>
    <s v="Baltas vynas"/>
    <s v="LTR"/>
    <x v="3"/>
    <n v="19230"/>
    <x v="4"/>
    <n v="0"/>
    <n v="0"/>
    <n v="0"/>
    <n v="19230"/>
  </r>
  <r>
    <x v="11"/>
    <s v="1110-0001"/>
    <s v="Baltas vynas"/>
    <s v="LTR"/>
    <x v="4"/>
    <n v="23825.63"/>
    <x v="4"/>
    <n v="0"/>
    <n v="0"/>
    <n v="0"/>
    <n v="23825.63"/>
  </r>
  <r>
    <x v="7"/>
    <s v="1110-0001"/>
    <s v="Baltas vynas"/>
    <s v="LTR"/>
    <x v="2"/>
    <n v="-39318.35"/>
    <x v="4"/>
    <n v="0"/>
    <n v="0"/>
    <n v="0"/>
    <n v="-39318.35"/>
  </r>
  <r>
    <x v="7"/>
    <s v="1110-0001"/>
    <s v="Baltas vynas"/>
    <s v="LTR"/>
    <x v="3"/>
    <n v="-39318.35"/>
    <x v="4"/>
    <n v="0"/>
    <n v="0"/>
    <n v="0"/>
    <n v="-39318.35"/>
  </r>
  <r>
    <x v="7"/>
    <s v="1110-0001"/>
    <s v="Baltas vynas"/>
    <s v="LTR"/>
    <x v="3"/>
    <n v="39318.35"/>
    <x v="4"/>
    <n v="0"/>
    <n v="0"/>
    <n v="0"/>
    <n v="39318.35"/>
  </r>
  <r>
    <x v="7"/>
    <s v="1110-0001"/>
    <s v="Baltas vynas"/>
    <s v="LTR"/>
    <x v="3"/>
    <n v="-43.3"/>
    <x v="4"/>
    <n v="0"/>
    <n v="0"/>
    <n v="0"/>
    <n v="-43.3"/>
  </r>
  <r>
    <x v="4"/>
    <s v="1110-0001"/>
    <s v="Baltas vynas"/>
    <s v="LTR"/>
    <x v="3"/>
    <n v="-6274.5"/>
    <x v="4"/>
    <n v="0"/>
    <n v="0"/>
    <n v="0"/>
    <n v="-6274.5"/>
  </r>
  <r>
    <x v="4"/>
    <s v="1110-0001"/>
    <s v="Baltas vynas"/>
    <s v="LTR"/>
    <x v="3"/>
    <n v="6274.5"/>
    <x v="4"/>
    <n v="0"/>
    <n v="0"/>
    <n v="0"/>
    <n v="6274.5"/>
  </r>
  <r>
    <x v="4"/>
    <s v="1110-0001"/>
    <s v="Baltas vynas"/>
    <s v="LTR"/>
    <x v="3"/>
    <n v="-25986.5"/>
    <x v="4"/>
    <n v="0"/>
    <n v="0"/>
    <n v="0"/>
    <n v="-25986.5"/>
  </r>
  <r>
    <x v="4"/>
    <s v="1110-0001"/>
    <s v="Baltas vynas"/>
    <s v="LTR"/>
    <x v="3"/>
    <n v="25986.5"/>
    <x v="4"/>
    <n v="0"/>
    <n v="0"/>
    <n v="0"/>
    <n v="25986.5"/>
  </r>
  <r>
    <x v="4"/>
    <s v="1110-0001"/>
    <s v="Baltas vynas"/>
    <s v="LTR"/>
    <x v="3"/>
    <n v="-23.39"/>
    <x v="4"/>
    <n v="0"/>
    <n v="0"/>
    <n v="0"/>
    <n v="-23.39"/>
  </r>
  <r>
    <x v="4"/>
    <s v="1110-0001"/>
    <s v="Baltas vynas"/>
    <s v="LTR"/>
    <x v="3"/>
    <n v="-19500"/>
    <x v="4"/>
    <n v="0"/>
    <n v="0"/>
    <n v="0"/>
    <n v="-19500"/>
  </r>
  <r>
    <x v="4"/>
    <s v="1110-0001"/>
    <s v="Baltas vynas"/>
    <s v="LTR"/>
    <x v="3"/>
    <n v="-571.70000000000005"/>
    <x v="4"/>
    <n v="0"/>
    <n v="0"/>
    <n v="0"/>
    <n v="-571.70000000000005"/>
  </r>
  <r>
    <x v="4"/>
    <s v="1110-0001"/>
    <s v="Baltas vynas"/>
    <s v="LTR"/>
    <x v="3"/>
    <n v="571.70000000000005"/>
    <x v="4"/>
    <n v="0"/>
    <n v="0"/>
    <n v="0"/>
    <n v="571.70000000000005"/>
  </r>
  <r>
    <x v="4"/>
    <s v="1110-0001"/>
    <s v="Baltas vynas"/>
    <s v="LTR"/>
    <x v="3"/>
    <n v="-19825"/>
    <x v="4"/>
    <n v="0"/>
    <n v="0"/>
    <n v="0"/>
    <n v="-19825"/>
  </r>
  <r>
    <x v="0"/>
    <s v="1110-0001"/>
    <s v="Baltas vynas"/>
    <s v="LTR"/>
    <x v="4"/>
    <n v="25395.09"/>
    <x v="4"/>
    <n v="0"/>
    <n v="0"/>
    <n v="0"/>
    <n v="25395.09"/>
  </r>
  <r>
    <x v="4"/>
    <s v="1110-0001"/>
    <s v="Baltas vynas"/>
    <s v="LTR"/>
    <x v="3"/>
    <n v="-19500"/>
    <x v="4"/>
    <n v="0"/>
    <n v="0"/>
    <n v="0"/>
    <n v="-19500"/>
  </r>
  <r>
    <x v="4"/>
    <s v="1110-0001"/>
    <s v="Baltas vynas"/>
    <s v="LTR"/>
    <x v="3"/>
    <n v="-9769.86"/>
    <x v="4"/>
    <n v="0"/>
    <n v="0"/>
    <n v="0"/>
    <n v="-9769.86"/>
  </r>
  <r>
    <x v="4"/>
    <s v="1110-0001"/>
    <s v="Baltas vynas"/>
    <s v="LTR"/>
    <x v="3"/>
    <n v="9769.86"/>
    <x v="4"/>
    <n v="0"/>
    <n v="0"/>
    <n v="0"/>
    <n v="9769.86"/>
  </r>
  <r>
    <x v="4"/>
    <s v="1110-0001"/>
    <s v="Baltas vynas"/>
    <s v="LTR"/>
    <x v="3"/>
    <n v="-19825"/>
    <x v="4"/>
    <n v="0"/>
    <n v="0"/>
    <n v="0"/>
    <n v="-19825"/>
  </r>
  <r>
    <x v="4"/>
    <s v="1110-0001"/>
    <s v="Baltas vynas"/>
    <s v="LTR"/>
    <x v="3"/>
    <n v="-9591.3799999999992"/>
    <x v="4"/>
    <n v="0"/>
    <n v="0"/>
    <n v="0"/>
    <n v="-9591.3799999999992"/>
  </r>
  <r>
    <x v="4"/>
    <s v="1110-0001"/>
    <s v="Baltas vynas"/>
    <s v="LTR"/>
    <x v="3"/>
    <n v="9591.3799999999992"/>
    <x v="4"/>
    <n v="0"/>
    <n v="0"/>
    <n v="0"/>
    <n v="9591.3799999999992"/>
  </r>
  <r>
    <x v="4"/>
    <s v="1110-0001"/>
    <s v="Baltas vynas"/>
    <s v="LTR"/>
    <x v="3"/>
    <n v="-19500"/>
    <x v="4"/>
    <n v="0"/>
    <n v="0"/>
    <n v="0"/>
    <n v="-19500"/>
  </r>
  <r>
    <x v="4"/>
    <s v="1110-0001"/>
    <s v="Baltas vynas"/>
    <s v="LTR"/>
    <x v="3"/>
    <n v="19500"/>
    <x v="4"/>
    <n v="0"/>
    <n v="0"/>
    <n v="0"/>
    <n v="19500"/>
  </r>
  <r>
    <x v="4"/>
    <s v="1110-0001"/>
    <s v="Baltas vynas"/>
    <s v="LTR"/>
    <x v="3"/>
    <n v="-21.47"/>
    <x v="4"/>
    <n v="0"/>
    <n v="0"/>
    <n v="0"/>
    <n v="-21.47"/>
  </r>
  <r>
    <x v="3"/>
    <s v="1110-0001"/>
    <s v="Baltas vynas"/>
    <s v="LTR"/>
    <x v="3"/>
    <n v="-19500"/>
    <x v="4"/>
    <n v="0"/>
    <n v="0"/>
    <n v="0"/>
    <n v="-19500"/>
  </r>
  <r>
    <x v="4"/>
    <s v="1110-0001"/>
    <s v="Baltas vynas"/>
    <s v="LTR"/>
    <x v="3"/>
    <n v="-19500"/>
    <x v="4"/>
    <n v="0"/>
    <n v="0"/>
    <n v="0"/>
    <n v="-19500"/>
  </r>
  <r>
    <x v="4"/>
    <s v="1110-0001"/>
    <s v="Baltas vynas"/>
    <s v="LTR"/>
    <x v="3"/>
    <n v="19500"/>
    <x v="4"/>
    <n v="0"/>
    <n v="0"/>
    <n v="0"/>
    <n v="19500"/>
  </r>
  <r>
    <x v="4"/>
    <s v="1110-0001"/>
    <s v="Baltas vynas"/>
    <s v="LTR"/>
    <x v="3"/>
    <n v="-19110"/>
    <x v="4"/>
    <n v="0"/>
    <n v="0"/>
    <n v="0"/>
    <n v="-19110"/>
  </r>
  <r>
    <x v="4"/>
    <s v="1110-0001"/>
    <s v="Baltas vynas"/>
    <s v="LTR"/>
    <x v="3"/>
    <n v="19110"/>
    <x v="4"/>
    <n v="0"/>
    <n v="0"/>
    <n v="0"/>
    <n v="19110"/>
  </r>
  <r>
    <x v="4"/>
    <s v="1110-0001"/>
    <s v="Baltas vynas"/>
    <s v="LTR"/>
    <x v="3"/>
    <n v="-19250"/>
    <x v="4"/>
    <n v="0"/>
    <n v="0"/>
    <n v="0"/>
    <n v="-19250"/>
  </r>
  <r>
    <x v="4"/>
    <s v="1110-0001"/>
    <s v="Baltas vynas"/>
    <s v="LTR"/>
    <x v="3"/>
    <n v="19250"/>
    <x v="4"/>
    <n v="0"/>
    <n v="0"/>
    <n v="0"/>
    <n v="19250"/>
  </r>
  <r>
    <x v="4"/>
    <s v="1110-0001"/>
    <s v="Baltas vynas"/>
    <s v="LTR"/>
    <x v="3"/>
    <n v="-21.47"/>
    <x v="4"/>
    <n v="0"/>
    <n v="0"/>
    <n v="0"/>
    <n v="-21.47"/>
  </r>
  <r>
    <x v="4"/>
    <s v="1110-0001"/>
    <s v="Baltas vynas"/>
    <s v="LTR"/>
    <x v="4"/>
    <n v="25999.5"/>
    <x v="4"/>
    <n v="0"/>
    <n v="0"/>
    <n v="0"/>
    <n v="25999.5"/>
  </r>
  <r>
    <x v="3"/>
    <s v="1110-0001"/>
    <s v="Baltas vynas"/>
    <s v="LTR"/>
    <x v="3"/>
    <n v="-1500"/>
    <x v="4"/>
    <n v="0"/>
    <n v="0"/>
    <n v="0"/>
    <n v="-1500"/>
  </r>
  <r>
    <x v="3"/>
    <s v="1110-0001"/>
    <s v="Baltas vynas"/>
    <s v="LTR"/>
    <x v="3"/>
    <n v="1500"/>
    <x v="4"/>
    <n v="0"/>
    <n v="0"/>
    <n v="0"/>
    <n v="1500"/>
  </r>
  <r>
    <x v="3"/>
    <s v="1110-0001"/>
    <s v="Baltas vynas"/>
    <s v="LTR"/>
    <x v="3"/>
    <n v="-19290"/>
    <x v="4"/>
    <n v="0"/>
    <n v="0"/>
    <n v="0"/>
    <n v="-19290"/>
  </r>
  <r>
    <x v="3"/>
    <s v="1110-0001"/>
    <s v="Baltas vynas"/>
    <s v="LTR"/>
    <x v="3"/>
    <n v="19290"/>
    <x v="4"/>
    <n v="0"/>
    <n v="0"/>
    <n v="0"/>
    <n v="19290"/>
  </r>
  <r>
    <x v="3"/>
    <s v="1110-0001"/>
    <s v="Baltas vynas"/>
    <s v="LTR"/>
    <x v="3"/>
    <n v="-10326.69"/>
    <x v="4"/>
    <n v="0"/>
    <n v="0"/>
    <n v="0"/>
    <n v="-10326.69"/>
  </r>
  <r>
    <x v="3"/>
    <s v="1110-0001"/>
    <s v="Baltas vynas"/>
    <s v="LTR"/>
    <x v="3"/>
    <n v="-19190"/>
    <x v="4"/>
    <n v="0"/>
    <n v="0"/>
    <n v="0"/>
    <n v="-19190"/>
  </r>
  <r>
    <x v="3"/>
    <s v="1110-0001"/>
    <s v="Baltas vynas"/>
    <s v="LTR"/>
    <x v="3"/>
    <n v="19190"/>
    <x v="4"/>
    <n v="0"/>
    <n v="0"/>
    <n v="0"/>
    <n v="19190"/>
  </r>
  <r>
    <x v="3"/>
    <s v="1110-0001"/>
    <s v="Baltas vynas"/>
    <s v="LTR"/>
    <x v="3"/>
    <n v="10326.69"/>
    <x v="4"/>
    <n v="0"/>
    <n v="0"/>
    <n v="0"/>
    <n v="10326.69"/>
  </r>
  <r>
    <x v="3"/>
    <s v="1110-0001"/>
    <s v="Baltas vynas"/>
    <s v="LTR"/>
    <x v="3"/>
    <n v="-7024.85"/>
    <x v="4"/>
    <n v="0"/>
    <n v="0"/>
    <n v="0"/>
    <n v="-7024.85"/>
  </r>
  <r>
    <x v="3"/>
    <s v="1110-0001"/>
    <s v="Baltas vynas"/>
    <s v="LTR"/>
    <x v="3"/>
    <n v="-25463.27"/>
    <x v="4"/>
    <n v="0"/>
    <n v="0"/>
    <n v="0"/>
    <n v="-25463.27"/>
  </r>
  <r>
    <x v="3"/>
    <s v="1110-0001"/>
    <s v="Baltas vynas"/>
    <s v="LTR"/>
    <x v="3"/>
    <n v="25463.27"/>
    <x v="4"/>
    <n v="0"/>
    <n v="0"/>
    <n v="0"/>
    <n v="25463.27"/>
  </r>
  <r>
    <x v="3"/>
    <s v="1110-0001"/>
    <s v="Baltas vynas"/>
    <s v="LTR"/>
    <x v="3"/>
    <n v="-22.92"/>
    <x v="4"/>
    <n v="0"/>
    <n v="0"/>
    <n v="0"/>
    <n v="-22.92"/>
  </r>
  <r>
    <x v="3"/>
    <s v="1110-0001"/>
    <s v="Baltas vynas"/>
    <s v="LTR"/>
    <x v="3"/>
    <n v="-19825"/>
    <x v="4"/>
    <n v="0"/>
    <n v="0"/>
    <n v="0"/>
    <n v="-19825"/>
  </r>
  <r>
    <x v="0"/>
    <s v="1110-0001"/>
    <s v="Baltas vynas"/>
    <s v="LTR"/>
    <x v="3"/>
    <n v="-7.62"/>
    <x v="4"/>
    <n v="0"/>
    <n v="0"/>
    <n v="0"/>
    <n v="-7.62"/>
  </r>
  <r>
    <x v="3"/>
    <s v="1110-0001"/>
    <s v="Baltas vynas"/>
    <s v="LTR"/>
    <x v="3"/>
    <n v="-21.83"/>
    <x v="4"/>
    <n v="0"/>
    <n v="0"/>
    <n v="0"/>
    <n v="-21.83"/>
  </r>
  <r>
    <x v="3"/>
    <s v="1110-0001"/>
    <s v="Baltas vynas"/>
    <s v="LTR"/>
    <x v="3"/>
    <n v="7024.85"/>
    <x v="4"/>
    <n v="0"/>
    <n v="0"/>
    <n v="0"/>
    <n v="7024.85"/>
  </r>
  <r>
    <x v="3"/>
    <s v="1110-0001"/>
    <s v="Baltas vynas"/>
    <s v="LTR"/>
    <x v="3"/>
    <n v="-25476.01"/>
    <x v="4"/>
    <n v="0"/>
    <n v="0"/>
    <n v="0"/>
    <n v="-25476.01"/>
  </r>
  <r>
    <x v="3"/>
    <s v="1110-0001"/>
    <s v="Baltas vynas"/>
    <s v="LTR"/>
    <x v="3"/>
    <n v="25476.01"/>
    <x v="4"/>
    <n v="0"/>
    <n v="0"/>
    <n v="0"/>
    <n v="25476.01"/>
  </r>
  <r>
    <x v="3"/>
    <s v="1110-0001"/>
    <s v="Baltas vynas"/>
    <s v="LTR"/>
    <x v="3"/>
    <n v="-12.74"/>
    <x v="4"/>
    <n v="0"/>
    <n v="0"/>
    <n v="0"/>
    <n v="-12.74"/>
  </r>
  <r>
    <x v="3"/>
    <s v="1110-0001"/>
    <s v="Baltas vynas"/>
    <s v="LTR"/>
    <x v="3"/>
    <n v="-19500"/>
    <x v="4"/>
    <n v="0"/>
    <n v="0"/>
    <n v="0"/>
    <n v="-19500"/>
  </r>
  <r>
    <x v="3"/>
    <s v="1110-0001"/>
    <s v="Baltas vynas"/>
    <s v="LTR"/>
    <x v="3"/>
    <n v="19500"/>
    <x v="4"/>
    <n v="0"/>
    <n v="0"/>
    <n v="0"/>
    <n v="19500"/>
  </r>
  <r>
    <x v="3"/>
    <s v="1110-0001"/>
    <s v="Baltas vynas"/>
    <s v="LTR"/>
    <x v="3"/>
    <n v="-19825"/>
    <x v="4"/>
    <n v="0"/>
    <n v="0"/>
    <n v="0"/>
    <n v="-19825"/>
  </r>
  <r>
    <x v="3"/>
    <s v="1110-0001"/>
    <s v="Baltas vynas"/>
    <s v="LTR"/>
    <x v="3"/>
    <n v="19825"/>
    <x v="4"/>
    <n v="0"/>
    <n v="0"/>
    <n v="0"/>
    <n v="19825"/>
  </r>
  <r>
    <x v="3"/>
    <s v="1110-0001"/>
    <s v="Baltas vynas"/>
    <s v="LTR"/>
    <x v="3"/>
    <n v="-21.47"/>
    <x v="4"/>
    <n v="0"/>
    <n v="0"/>
    <n v="0"/>
    <n v="-21.47"/>
  </r>
  <r>
    <x v="0"/>
    <s v="1110-0001"/>
    <s v="Baltas vynas"/>
    <s v="LTR"/>
    <x v="3"/>
    <n v="-24320"/>
    <x v="4"/>
    <n v="0"/>
    <n v="0"/>
    <n v="0"/>
    <n v="-24320"/>
  </r>
  <r>
    <x v="0"/>
    <s v="1110-0001"/>
    <s v="Baltas vynas"/>
    <s v="LTR"/>
    <x v="3"/>
    <n v="24320"/>
    <x v="4"/>
    <n v="0"/>
    <n v="0"/>
    <n v="0"/>
    <n v="24320"/>
  </r>
  <r>
    <x v="0"/>
    <s v="1110-0001"/>
    <s v="Baltas vynas"/>
    <s v="LTR"/>
    <x v="3"/>
    <n v="-29.03"/>
    <x v="4"/>
    <n v="0"/>
    <n v="0"/>
    <n v="0"/>
    <n v="-29.03"/>
  </r>
  <r>
    <x v="0"/>
    <s v="1110-0001"/>
    <s v="Baltas vynas"/>
    <s v="LTR"/>
    <x v="3"/>
    <n v="19400"/>
    <x v="4"/>
    <n v="0"/>
    <n v="0"/>
    <n v="0"/>
    <n v="19400"/>
  </r>
  <r>
    <x v="0"/>
    <s v="1110-0001"/>
    <s v="Baltas vynas"/>
    <s v="LTR"/>
    <x v="3"/>
    <n v="-19400"/>
    <x v="4"/>
    <n v="0"/>
    <n v="0"/>
    <n v="0"/>
    <n v="-19400"/>
  </r>
  <r>
    <x v="0"/>
    <s v="1110-0001"/>
    <s v="Baltas vynas"/>
    <s v="LTR"/>
    <x v="3"/>
    <n v="19400"/>
    <x v="4"/>
    <n v="0"/>
    <n v="0"/>
    <n v="0"/>
    <n v="19400"/>
  </r>
  <r>
    <x v="0"/>
    <s v="1110-0001"/>
    <s v="Baltas vynas"/>
    <s v="LTR"/>
    <x v="3"/>
    <n v="-4564.1099999999997"/>
    <x v="4"/>
    <n v="0"/>
    <n v="0"/>
    <n v="0"/>
    <n v="-4564.1099999999997"/>
  </r>
  <r>
    <x v="0"/>
    <s v="1110-0001"/>
    <s v="Baltas vynas"/>
    <s v="LTR"/>
    <x v="3"/>
    <n v="4564.1099999999997"/>
    <x v="4"/>
    <n v="0"/>
    <n v="0"/>
    <n v="0"/>
    <n v="4564.1099999999997"/>
  </r>
  <r>
    <x v="0"/>
    <s v="1110-0001"/>
    <s v="Baltas vynas"/>
    <s v="LTR"/>
    <x v="2"/>
    <n v="-4564.1099999999997"/>
    <x v="4"/>
    <n v="0"/>
    <n v="0"/>
    <n v="0"/>
    <n v="-4564.1099999999997"/>
  </r>
  <r>
    <x v="0"/>
    <s v="1110-0001"/>
    <s v="Baltas vynas"/>
    <s v="LTR"/>
    <x v="3"/>
    <n v="-4504.24"/>
    <x v="4"/>
    <n v="0"/>
    <n v="0"/>
    <n v="0"/>
    <n v="-4504.24"/>
  </r>
  <r>
    <x v="0"/>
    <s v="1110-0001"/>
    <s v="Baltas vynas"/>
    <s v="LTR"/>
    <x v="3"/>
    <n v="4504.24"/>
    <x v="4"/>
    <n v="0"/>
    <n v="0"/>
    <n v="0"/>
    <n v="4504.24"/>
  </r>
  <r>
    <x v="0"/>
    <s v="1110-0001"/>
    <s v="Baltas vynas"/>
    <s v="LTR"/>
    <x v="3"/>
    <n v="-4.96"/>
    <x v="4"/>
    <n v="0"/>
    <n v="0"/>
    <n v="0"/>
    <n v="-4.96"/>
  </r>
  <r>
    <x v="0"/>
    <s v="1110-0001"/>
    <s v="Baltas vynas"/>
    <s v="LTR"/>
    <x v="4"/>
    <n v="25476.01"/>
    <x v="4"/>
    <n v="0"/>
    <n v="0"/>
    <n v="0"/>
    <n v="25476.01"/>
  </r>
  <r>
    <x v="0"/>
    <s v="1110-0001"/>
    <s v="Baltas vynas"/>
    <s v="LTR"/>
    <x v="2"/>
    <n v="-4504.24"/>
    <x v="4"/>
    <n v="0"/>
    <n v="0"/>
    <n v="0"/>
    <n v="-4504.24"/>
  </r>
  <r>
    <x v="0"/>
    <s v="1110-0001"/>
    <s v="Baltas vynas"/>
    <s v="LTR"/>
    <x v="3"/>
    <n v="-24320"/>
    <x v="4"/>
    <n v="0"/>
    <n v="0"/>
    <n v="0"/>
    <n v="-24320"/>
  </r>
  <r>
    <x v="0"/>
    <s v="1110-0001"/>
    <s v="Baltas vynas"/>
    <s v="LTR"/>
    <x v="3"/>
    <n v="-19400"/>
    <x v="4"/>
    <n v="0"/>
    <n v="0"/>
    <n v="0"/>
    <n v="-19400"/>
  </r>
  <r>
    <x v="0"/>
    <s v="1110-0001"/>
    <s v="Baltas vynas"/>
    <s v="LTR"/>
    <x v="3"/>
    <n v="24320"/>
    <x v="4"/>
    <n v="0"/>
    <n v="0"/>
    <n v="0"/>
    <n v="24320"/>
  </r>
  <r>
    <x v="0"/>
    <s v="1110-0001"/>
    <s v="Baltas vynas"/>
    <s v="LTR"/>
    <x v="3"/>
    <n v="-24430"/>
    <x v="4"/>
    <n v="0"/>
    <n v="0"/>
    <n v="0"/>
    <n v="-24430"/>
  </r>
  <r>
    <x v="0"/>
    <s v="1110-0001"/>
    <s v="Baltas vynas"/>
    <s v="LTR"/>
    <x v="3"/>
    <n v="24430"/>
    <x v="4"/>
    <n v="0"/>
    <n v="0"/>
    <n v="0"/>
    <n v="24430"/>
  </r>
  <r>
    <x v="0"/>
    <s v="1110-0001"/>
    <s v="Baltas vynas"/>
    <s v="LTR"/>
    <x v="3"/>
    <n v="-19350"/>
    <x v="4"/>
    <n v="0"/>
    <n v="0"/>
    <n v="0"/>
    <n v="-19350"/>
  </r>
  <r>
    <x v="0"/>
    <s v="1110-0001"/>
    <s v="Baltas vynas"/>
    <s v="LTR"/>
    <x v="3"/>
    <n v="19350"/>
    <x v="4"/>
    <n v="0"/>
    <n v="0"/>
    <n v="0"/>
    <n v="19350"/>
  </r>
  <r>
    <x v="0"/>
    <s v="1110-0001"/>
    <s v="Baltas vynas"/>
    <s v="LTR"/>
    <x v="3"/>
    <n v="-5080"/>
    <x v="4"/>
    <n v="0"/>
    <n v="0"/>
    <n v="0"/>
    <n v="-5080"/>
  </r>
  <r>
    <x v="0"/>
    <s v="1110-0001"/>
    <s v="Baltas vynas"/>
    <s v="LTR"/>
    <x v="3"/>
    <n v="5080"/>
    <x v="4"/>
    <n v="0"/>
    <n v="0"/>
    <n v="0"/>
    <n v="5080"/>
  </r>
  <r>
    <x v="0"/>
    <s v="1110-0001"/>
    <s v="Baltas vynas"/>
    <s v="LTR"/>
    <x v="3"/>
    <n v="-36.479999999999997"/>
    <x v="4"/>
    <n v="0"/>
    <n v="0"/>
    <n v="0"/>
    <n v="-36.479999999999997"/>
  </r>
  <r>
    <x v="28"/>
    <s v="1110-0001"/>
    <s v="Baltas vynas"/>
    <s v="LTR"/>
    <x v="3"/>
    <n v="-13.07"/>
    <x v="4"/>
    <n v="0"/>
    <n v="0"/>
    <n v="0"/>
    <n v="-13.07"/>
  </r>
  <r>
    <x v="28"/>
    <s v="1110-0001"/>
    <s v="Baltas vynas"/>
    <s v="LTR"/>
    <x v="3"/>
    <n v="-11705.07"/>
    <x v="4"/>
    <n v="0"/>
    <n v="0"/>
    <n v="0"/>
    <n v="-11705.07"/>
  </r>
  <r>
    <x v="28"/>
    <s v="1110-0001"/>
    <s v="Baltas vynas"/>
    <s v="LTR"/>
    <x v="3"/>
    <n v="11705.07"/>
    <x v="4"/>
    <n v="0"/>
    <n v="0"/>
    <n v="0"/>
    <n v="11705.07"/>
  </r>
  <r>
    <x v="28"/>
    <s v="1110-0001"/>
    <s v="Baltas vynas"/>
    <s v="LTR"/>
    <x v="3"/>
    <n v="-4837.76"/>
    <x v="4"/>
    <n v="0"/>
    <n v="0"/>
    <n v="0"/>
    <n v="-4837.76"/>
  </r>
  <r>
    <x v="28"/>
    <s v="1110-0001"/>
    <s v="Baltas vynas"/>
    <s v="LTR"/>
    <x v="3"/>
    <n v="4837.76"/>
    <x v="4"/>
    <n v="0"/>
    <n v="0"/>
    <n v="0"/>
    <n v="4837.76"/>
  </r>
  <r>
    <x v="28"/>
    <s v="1110-0001"/>
    <s v="Baltas vynas"/>
    <s v="LTR"/>
    <x v="3"/>
    <n v="-4943.43"/>
    <x v="4"/>
    <n v="0"/>
    <n v="0"/>
    <n v="0"/>
    <n v="-4943.43"/>
  </r>
  <r>
    <x v="28"/>
    <s v="1110-0001"/>
    <s v="Baltas vynas"/>
    <s v="LTR"/>
    <x v="3"/>
    <n v="4943.43"/>
    <x v="4"/>
    <n v="0"/>
    <n v="0"/>
    <n v="0"/>
    <n v="4943.43"/>
  </r>
  <r>
    <x v="28"/>
    <s v="1110-0001"/>
    <s v="Baltas vynas"/>
    <s v="LTR"/>
    <x v="3"/>
    <n v="-4973.38"/>
    <x v="4"/>
    <n v="0"/>
    <n v="0"/>
    <n v="0"/>
    <n v="-4973.38"/>
  </r>
  <r>
    <x v="28"/>
    <s v="1110-0001"/>
    <s v="Baltas vynas"/>
    <s v="LTR"/>
    <x v="3"/>
    <n v="4973.38"/>
    <x v="4"/>
    <n v="0"/>
    <n v="0"/>
    <n v="0"/>
    <n v="4973.38"/>
  </r>
  <r>
    <x v="28"/>
    <s v="1110-0001"/>
    <s v="Baltas vynas"/>
    <s v="LTR"/>
    <x v="3"/>
    <n v="-797.84"/>
    <x v="4"/>
    <n v="0"/>
    <n v="0"/>
    <n v="0"/>
    <n v="-797.84"/>
  </r>
  <r>
    <x v="26"/>
    <s v="1110-0001"/>
    <s v="Baltas vynas"/>
    <s v="LTR"/>
    <x v="3"/>
    <n v="-12.05"/>
    <x v="4"/>
    <n v="0"/>
    <n v="0"/>
    <n v="0"/>
    <n v="-12.05"/>
  </r>
  <r>
    <x v="26"/>
    <s v="1110-0001"/>
    <s v="Baltas vynas"/>
    <s v="LTR"/>
    <x v="3"/>
    <n v="-3617.13"/>
    <x v="4"/>
    <n v="0"/>
    <n v="0"/>
    <n v="0"/>
    <n v="-3617.13"/>
  </r>
  <r>
    <x v="26"/>
    <s v="1110-0001"/>
    <s v="Baltas vynas"/>
    <s v="LTR"/>
    <x v="3"/>
    <n v="3617.13"/>
    <x v="4"/>
    <n v="0"/>
    <n v="0"/>
    <n v="0"/>
    <n v="3617.13"/>
  </r>
  <r>
    <x v="26"/>
    <s v="1110-0001"/>
    <s v="Baltas vynas"/>
    <s v="LTR"/>
    <x v="3"/>
    <n v="-3240.74"/>
    <x v="4"/>
    <n v="0"/>
    <n v="0"/>
    <n v="0"/>
    <n v="-3240.74"/>
  </r>
  <r>
    <x v="26"/>
    <s v="1110-0001"/>
    <s v="Baltas vynas"/>
    <s v="LTR"/>
    <x v="3"/>
    <n v="-20832.87"/>
    <x v="4"/>
    <n v="0"/>
    <n v="0"/>
    <n v="0"/>
    <n v="-20832.87"/>
  </r>
  <r>
    <x v="26"/>
    <s v="1110-0001"/>
    <s v="Baltas vynas"/>
    <s v="LTR"/>
    <x v="3"/>
    <n v="20832.87"/>
    <x v="4"/>
    <n v="0"/>
    <n v="0"/>
    <n v="0"/>
    <n v="20832.87"/>
  </r>
  <r>
    <x v="26"/>
    <s v="1110-0001"/>
    <s v="Baltas vynas"/>
    <s v="LTR"/>
    <x v="3"/>
    <n v="3240.74"/>
    <x v="4"/>
    <n v="0"/>
    <n v="0"/>
    <n v="0"/>
    <n v="3240.74"/>
  </r>
  <r>
    <x v="28"/>
    <s v="1110-0001"/>
    <s v="Baltas vynas"/>
    <s v="LTR"/>
    <x v="3"/>
    <n v="-36.619999999999997"/>
    <x v="4"/>
    <n v="0"/>
    <n v="0"/>
    <n v="0"/>
    <n v="-36.619999999999997"/>
  </r>
  <r>
    <x v="28"/>
    <s v="1110-0001"/>
    <s v="Baltas vynas"/>
    <s v="LTR"/>
    <x v="3"/>
    <n v="-14523.16"/>
    <x v="4"/>
    <n v="0"/>
    <n v="0"/>
    <n v="0"/>
    <n v="-14523.16"/>
  </r>
  <r>
    <x v="28"/>
    <s v="1110-0001"/>
    <s v="Baltas vynas"/>
    <s v="LTR"/>
    <x v="3"/>
    <n v="14523.16"/>
    <x v="4"/>
    <n v="0"/>
    <n v="0"/>
    <n v="0"/>
    <n v="14523.16"/>
  </r>
  <r>
    <x v="27"/>
    <s v="1110-0001"/>
    <s v="Baltas vynas"/>
    <s v="LTR"/>
    <x v="3"/>
    <n v="-24380"/>
    <x v="4"/>
    <n v="0"/>
    <n v="0"/>
    <n v="0"/>
    <n v="-24380"/>
  </r>
  <r>
    <x v="27"/>
    <s v="1110-0001"/>
    <s v="Baltas vynas"/>
    <s v="LTR"/>
    <x v="3"/>
    <n v="24380"/>
    <x v="4"/>
    <n v="0"/>
    <n v="0"/>
    <n v="0"/>
    <n v="24380"/>
  </r>
  <r>
    <x v="28"/>
    <s v="1110-0001"/>
    <s v="Baltas vynas"/>
    <s v="LTR"/>
    <x v="3"/>
    <n v="-10000"/>
    <x v="4"/>
    <n v="0"/>
    <n v="0"/>
    <n v="0"/>
    <n v="-10000"/>
  </r>
  <r>
    <x v="28"/>
    <s v="1110-0001"/>
    <s v="Baltas vynas"/>
    <s v="LTR"/>
    <x v="3"/>
    <n v="10000"/>
    <x v="4"/>
    <n v="0"/>
    <n v="0"/>
    <n v="0"/>
    <n v="10000"/>
  </r>
  <r>
    <x v="28"/>
    <s v="1110-0001"/>
    <s v="Baltas vynas"/>
    <s v="LTR"/>
    <x v="3"/>
    <n v="-4880.32"/>
    <x v="4"/>
    <n v="0"/>
    <n v="0"/>
    <n v="0"/>
    <n v="-4880.32"/>
  </r>
  <r>
    <x v="28"/>
    <s v="1110-0001"/>
    <s v="Baltas vynas"/>
    <s v="LTR"/>
    <x v="3"/>
    <n v="4880.32"/>
    <x v="4"/>
    <n v="0"/>
    <n v="0"/>
    <n v="0"/>
    <n v="4880.32"/>
  </r>
  <r>
    <x v="28"/>
    <s v="1110-0001"/>
    <s v="Baltas vynas"/>
    <s v="LTR"/>
    <x v="3"/>
    <n v="-9"/>
    <x v="4"/>
    <n v="0"/>
    <n v="0"/>
    <n v="0"/>
    <n v="-9"/>
  </r>
  <r>
    <x v="28"/>
    <s v="1110-0001"/>
    <s v="Baltas vynas"/>
    <s v="LTR"/>
    <x v="3"/>
    <n v="-210.77"/>
    <x v="4"/>
    <n v="0"/>
    <n v="0"/>
    <n v="0"/>
    <n v="-210.77"/>
  </r>
  <r>
    <x v="28"/>
    <s v="1110-0001"/>
    <s v="Baltas vynas"/>
    <s v="LTR"/>
    <x v="3"/>
    <n v="210.77"/>
    <x v="4"/>
    <n v="0"/>
    <n v="0"/>
    <n v="0"/>
    <n v="210.77"/>
  </r>
  <r>
    <x v="28"/>
    <s v="1110-0001"/>
    <s v="Baltas vynas"/>
    <s v="LTR"/>
    <x v="3"/>
    <n v="-24380"/>
    <x v="4"/>
    <n v="0"/>
    <n v="0"/>
    <n v="0"/>
    <n v="-24380"/>
  </r>
  <r>
    <x v="28"/>
    <s v="1110-0001"/>
    <s v="Baltas vynas"/>
    <s v="LTR"/>
    <x v="3"/>
    <n v="24380"/>
    <x v="4"/>
    <n v="0"/>
    <n v="0"/>
    <n v="0"/>
    <n v="24380"/>
  </r>
  <r>
    <x v="28"/>
    <s v="1110-0001"/>
    <s v="Baltas vynas"/>
    <s v="LTR"/>
    <x v="3"/>
    <n v="-24410"/>
    <x v="4"/>
    <n v="0"/>
    <n v="0"/>
    <n v="0"/>
    <n v="-24410"/>
  </r>
  <r>
    <x v="28"/>
    <s v="1110-0001"/>
    <s v="Baltas vynas"/>
    <s v="LTR"/>
    <x v="3"/>
    <n v="24410"/>
    <x v="4"/>
    <n v="0"/>
    <n v="0"/>
    <n v="0"/>
    <n v="24410"/>
  </r>
  <r>
    <x v="28"/>
    <s v="1110-0001"/>
    <s v="Baltas vynas"/>
    <s v="LTR"/>
    <x v="3"/>
    <n v="-36.57"/>
    <x v="4"/>
    <n v="0"/>
    <n v="0"/>
    <n v="0"/>
    <n v="-36.57"/>
  </r>
  <r>
    <x v="27"/>
    <s v="1110-0001"/>
    <s v="Baltas vynas"/>
    <s v="LTR"/>
    <x v="3"/>
    <n v="-24410"/>
    <x v="4"/>
    <n v="0"/>
    <n v="0"/>
    <n v="0"/>
    <n v="-24410"/>
  </r>
  <r>
    <x v="27"/>
    <s v="1110-0001"/>
    <s v="Baltas vynas"/>
    <s v="LTR"/>
    <x v="3"/>
    <n v="24410"/>
    <x v="4"/>
    <n v="0"/>
    <n v="0"/>
    <n v="0"/>
    <n v="24410"/>
  </r>
  <r>
    <x v="28"/>
    <s v="1110-0001"/>
    <s v="Baltas vynas"/>
    <s v="LTR"/>
    <x v="3"/>
    <n v="-14910.24"/>
    <x v="4"/>
    <n v="0"/>
    <n v="0"/>
    <n v="0"/>
    <n v="-14910.24"/>
  </r>
  <r>
    <x v="28"/>
    <s v="1110-0001"/>
    <s v="Baltas vynas"/>
    <s v="LTR"/>
    <x v="3"/>
    <n v="14910.24"/>
    <x v="4"/>
    <n v="0"/>
    <n v="0"/>
    <n v="0"/>
    <n v="14910.24"/>
  </r>
  <r>
    <x v="28"/>
    <s v="1110-0001"/>
    <s v="Baltas vynas"/>
    <s v="LTR"/>
    <x v="3"/>
    <n v="-233.29"/>
    <x v="4"/>
    <n v="0"/>
    <n v="0"/>
    <n v="0"/>
    <n v="-233.29"/>
  </r>
  <r>
    <x v="28"/>
    <s v="1110-0001"/>
    <s v="Baltas vynas"/>
    <s v="LTR"/>
    <x v="3"/>
    <n v="233.29"/>
    <x v="4"/>
    <n v="0"/>
    <n v="0"/>
    <n v="0"/>
    <n v="233.29"/>
  </r>
  <r>
    <x v="28"/>
    <s v="1110-0001"/>
    <s v="Baltas vynas"/>
    <s v="LTR"/>
    <x v="3"/>
    <n v="-23.31"/>
    <x v="4"/>
    <n v="0"/>
    <n v="0"/>
    <n v="0"/>
    <n v="-23.31"/>
  </r>
  <r>
    <x v="28"/>
    <s v="1110-0001"/>
    <s v="Baltas vynas"/>
    <s v="LTR"/>
    <x v="3"/>
    <n v="23.31"/>
    <x v="4"/>
    <n v="0"/>
    <n v="0"/>
    <n v="0"/>
    <n v="23.31"/>
  </r>
  <r>
    <x v="28"/>
    <s v="1110-0001"/>
    <s v="Baltas vynas"/>
    <s v="LTR"/>
    <x v="3"/>
    <n v="-0.02"/>
    <x v="4"/>
    <n v="0"/>
    <n v="0"/>
    <n v="0"/>
    <n v="-0.02"/>
  </r>
  <r>
    <x v="26"/>
    <s v="1110-0001"/>
    <s v="Baltas vynas"/>
    <s v="LTR"/>
    <x v="3"/>
    <n v="-24095.3"/>
    <x v="4"/>
    <n v="0"/>
    <n v="0"/>
    <n v="0"/>
    <n v="-24095.3"/>
  </r>
  <r>
    <x v="26"/>
    <s v="1110-0001"/>
    <s v="Baltas vynas"/>
    <s v="LTR"/>
    <x v="3"/>
    <n v="24095.3"/>
    <x v="4"/>
    <n v="0"/>
    <n v="0"/>
    <n v="0"/>
    <n v="24095.3"/>
  </r>
  <r>
    <x v="26"/>
    <s v="1110-0001"/>
    <s v="Baltas vynas"/>
    <s v="LTR"/>
    <x v="3"/>
    <n v="-21.69"/>
    <x v="4"/>
    <n v="0"/>
    <n v="0"/>
    <n v="0"/>
    <n v="-21.69"/>
  </r>
  <r>
    <x v="26"/>
    <s v="1110-0001"/>
    <s v="Baltas vynas"/>
    <s v="LTR"/>
    <x v="4"/>
    <n v="24105.35"/>
    <x v="4"/>
    <n v="0"/>
    <n v="0"/>
    <n v="0"/>
    <n v="24105.35"/>
  </r>
  <r>
    <x v="26"/>
    <s v="1110-0001"/>
    <s v="Baltas vynas"/>
    <s v="LTR"/>
    <x v="3"/>
    <n v="-24107.35"/>
    <x v="4"/>
    <n v="0"/>
    <n v="0"/>
    <n v="0"/>
    <n v="-24107.35"/>
  </r>
  <r>
    <x v="26"/>
    <s v="1110-0001"/>
    <s v="Baltas vynas"/>
    <s v="LTR"/>
    <x v="3"/>
    <n v="24107.35"/>
    <x v="4"/>
    <n v="0"/>
    <n v="0"/>
    <n v="0"/>
    <n v="24107.35"/>
  </r>
  <r>
    <x v="26"/>
    <s v="1110-0001"/>
    <s v="Baltas vynas"/>
    <s v="LTR"/>
    <x v="3"/>
    <n v="-24105.35"/>
    <x v="4"/>
    <n v="0"/>
    <n v="0"/>
    <n v="0"/>
    <n v="-24105.35"/>
  </r>
  <r>
    <x v="26"/>
    <s v="1110-0001"/>
    <s v="Baltas vynas"/>
    <s v="LTR"/>
    <x v="3"/>
    <n v="24105.35"/>
    <x v="4"/>
    <n v="0"/>
    <n v="0"/>
    <n v="0"/>
    <n v="24105.35"/>
  </r>
  <r>
    <x v="26"/>
    <s v="1110-0001"/>
    <s v="Baltas vynas"/>
    <s v="LTR"/>
    <x v="3"/>
    <n v="-24093.3"/>
    <x v="4"/>
    <n v="0"/>
    <n v="0"/>
    <n v="0"/>
    <n v="-24093.3"/>
  </r>
  <r>
    <x v="26"/>
    <s v="1110-0001"/>
    <s v="Baltas vynas"/>
    <s v="LTR"/>
    <x v="3"/>
    <n v="24093.3"/>
    <x v="4"/>
    <n v="0"/>
    <n v="0"/>
    <n v="0"/>
    <n v="24093.3"/>
  </r>
  <r>
    <x v="26"/>
    <s v="1110-0001"/>
    <s v="Baltas vynas"/>
    <s v="LTR"/>
    <x v="3"/>
    <n v="-21.68"/>
    <x v="4"/>
    <n v="0"/>
    <n v="0"/>
    <n v="0"/>
    <n v="-21.68"/>
  </r>
  <r>
    <x v="25"/>
    <s v="1110-0001"/>
    <s v="Baltas vynas"/>
    <s v="LTR"/>
    <x v="3"/>
    <n v="-24636.28"/>
    <x v="4"/>
    <n v="0"/>
    <n v="0"/>
    <n v="0"/>
    <n v="-24636.28"/>
  </r>
  <r>
    <x v="25"/>
    <s v="1110-0001"/>
    <s v="Baltas vynas"/>
    <s v="LTR"/>
    <x v="3"/>
    <n v="24636.28"/>
    <x v="4"/>
    <n v="0"/>
    <n v="0"/>
    <n v="0"/>
    <n v="24636.28"/>
  </r>
  <r>
    <x v="25"/>
    <s v="1110-0001"/>
    <s v="Baltas vynas"/>
    <s v="LTR"/>
    <x v="3"/>
    <n v="-24658.47"/>
    <x v="4"/>
    <n v="0"/>
    <n v="0"/>
    <n v="0"/>
    <n v="-24658.47"/>
  </r>
  <r>
    <x v="25"/>
    <s v="1110-0001"/>
    <s v="Baltas vynas"/>
    <s v="LTR"/>
    <x v="3"/>
    <n v="24658.47"/>
    <x v="4"/>
    <n v="0"/>
    <n v="0"/>
    <n v="0"/>
    <n v="24658.47"/>
  </r>
  <r>
    <x v="25"/>
    <s v="1110-0001"/>
    <s v="Baltas vynas"/>
    <s v="LTR"/>
    <x v="3"/>
    <n v="-22.19"/>
    <x v="4"/>
    <n v="0"/>
    <n v="0"/>
    <n v="0"/>
    <n v="-22.19"/>
  </r>
  <r>
    <x v="25"/>
    <s v="1110-0001"/>
    <s v="Baltas vynas"/>
    <s v="LTR"/>
    <x v="3"/>
    <n v="-20566.61"/>
    <x v="4"/>
    <n v="0"/>
    <n v="0"/>
    <n v="0"/>
    <n v="-20566.61"/>
  </r>
  <r>
    <x v="25"/>
    <s v="1110-0001"/>
    <s v="Baltas vynas"/>
    <s v="LTR"/>
    <x v="3"/>
    <n v="20566.61"/>
    <x v="4"/>
    <n v="0"/>
    <n v="0"/>
    <n v="0"/>
    <n v="20566.61"/>
  </r>
  <r>
    <x v="25"/>
    <s v="1110-0001"/>
    <s v="Baltas vynas"/>
    <s v="LTR"/>
    <x v="3"/>
    <n v="-24578.58"/>
    <x v="4"/>
    <n v="0"/>
    <n v="0"/>
    <n v="0"/>
    <n v="-24578.58"/>
  </r>
  <r>
    <x v="25"/>
    <s v="1110-0001"/>
    <s v="Baltas vynas"/>
    <s v="LTR"/>
    <x v="3"/>
    <n v="24578.58"/>
    <x v="4"/>
    <n v="0"/>
    <n v="0"/>
    <n v="0"/>
    <n v="24578.58"/>
  </r>
  <r>
    <x v="25"/>
    <s v="1110-0001"/>
    <s v="Baltas vynas"/>
    <s v="LTR"/>
    <x v="3"/>
    <n v="-22.12"/>
    <x v="4"/>
    <n v="0"/>
    <n v="0"/>
    <n v="0"/>
    <n v="-22.12"/>
  </r>
  <r>
    <x v="25"/>
    <s v="1110-0001"/>
    <s v="Baltas vynas"/>
    <s v="LTR"/>
    <x v="3"/>
    <n v="-20772.89"/>
    <x v="4"/>
    <n v="0"/>
    <n v="0"/>
    <n v="0"/>
    <n v="-20772.89"/>
  </r>
  <r>
    <x v="25"/>
    <s v="1110-0001"/>
    <s v="Baltas vynas"/>
    <s v="LTR"/>
    <x v="3"/>
    <n v="20772.89"/>
    <x v="4"/>
    <n v="0"/>
    <n v="0"/>
    <n v="0"/>
    <n v="20772.89"/>
  </r>
  <r>
    <x v="25"/>
    <s v="1110-0001"/>
    <s v="Baltas vynas"/>
    <s v="LTR"/>
    <x v="3"/>
    <n v="-24497.71"/>
    <x v="4"/>
    <n v="0"/>
    <n v="0"/>
    <n v="0"/>
    <n v="-24497.71"/>
  </r>
  <r>
    <x v="25"/>
    <s v="1110-0001"/>
    <s v="Baltas vynas"/>
    <s v="LTR"/>
    <x v="3"/>
    <n v="24497.71"/>
    <x v="4"/>
    <n v="0"/>
    <n v="0"/>
    <n v="0"/>
    <n v="24497.71"/>
  </r>
  <r>
    <x v="25"/>
    <s v="1110-0001"/>
    <s v="Baltas vynas"/>
    <s v="LTR"/>
    <x v="3"/>
    <n v="-22.05"/>
    <x v="4"/>
    <n v="0"/>
    <n v="0"/>
    <n v="0"/>
    <n v="-22.05"/>
  </r>
  <r>
    <x v="25"/>
    <s v="1110-0001"/>
    <s v="Baltas vynas"/>
    <s v="LTR"/>
    <x v="3"/>
    <n v="-20580.95"/>
    <x v="4"/>
    <n v="0"/>
    <n v="0"/>
    <n v="0"/>
    <n v="-20580.95"/>
  </r>
  <r>
    <x v="25"/>
    <s v="1110-0001"/>
    <s v="Baltas vynas"/>
    <s v="LTR"/>
    <x v="3"/>
    <n v="20580.95"/>
    <x v="4"/>
    <n v="0"/>
    <n v="0"/>
    <n v="0"/>
    <n v="20580.95"/>
  </r>
  <r>
    <x v="25"/>
    <s v="1110-0001"/>
    <s v="Baltas vynas"/>
    <s v="LTR"/>
    <x v="3"/>
    <n v="2857.17"/>
    <x v="4"/>
    <n v="0"/>
    <n v="0"/>
    <n v="0"/>
    <n v="2857.17"/>
  </r>
  <r>
    <x v="25"/>
    <s v="1110-0001"/>
    <s v="Baltas vynas"/>
    <s v="LTR"/>
    <x v="3"/>
    <n v="-19820.54"/>
    <x v="4"/>
    <n v="0"/>
    <n v="0"/>
    <n v="0"/>
    <n v="-19820.54"/>
  </r>
  <r>
    <x v="25"/>
    <s v="1110-0001"/>
    <s v="Baltas vynas"/>
    <s v="LTR"/>
    <x v="3"/>
    <n v="19820.54"/>
    <x v="4"/>
    <n v="0"/>
    <n v="0"/>
    <n v="0"/>
    <n v="19820.54"/>
  </r>
  <r>
    <x v="25"/>
    <s v="1110-0001"/>
    <s v="Baltas vynas"/>
    <s v="LTR"/>
    <x v="3"/>
    <n v="-21.83"/>
    <x v="4"/>
    <n v="0"/>
    <n v="0"/>
    <n v="0"/>
    <n v="-21.83"/>
  </r>
  <r>
    <x v="26"/>
    <s v="1110-0001"/>
    <s v="Baltas vynas"/>
    <s v="LTR"/>
    <x v="3"/>
    <n v="24460"/>
    <x v="4"/>
    <n v="0"/>
    <n v="0"/>
    <n v="0"/>
    <n v="24460"/>
  </r>
  <r>
    <x v="25"/>
    <s v="1110-0001"/>
    <s v="Baltas vynas"/>
    <s v="LTR"/>
    <x v="3"/>
    <n v="-24670.81"/>
    <x v="4"/>
    <n v="0"/>
    <n v="0"/>
    <n v="0"/>
    <n v="-24670.81"/>
  </r>
  <r>
    <x v="25"/>
    <s v="1110-0001"/>
    <s v="Baltas vynas"/>
    <s v="LTR"/>
    <x v="4"/>
    <n v="24670.81"/>
    <x v="4"/>
    <n v="0"/>
    <n v="0"/>
    <n v="0"/>
    <n v="24670.81"/>
  </r>
  <r>
    <x v="26"/>
    <s v="1110-0001"/>
    <s v="Baltas vynas"/>
    <s v="LTR"/>
    <x v="3"/>
    <n v="-24460"/>
    <x v="4"/>
    <n v="0"/>
    <n v="0"/>
    <n v="0"/>
    <n v="-24460"/>
  </r>
  <r>
    <x v="26"/>
    <s v="1110-0001"/>
    <s v="Baltas vynas"/>
    <s v="LTR"/>
    <x v="3"/>
    <n v="24460"/>
    <x v="4"/>
    <n v="0"/>
    <n v="0"/>
    <n v="0"/>
    <n v="24460"/>
  </r>
  <r>
    <x v="26"/>
    <s v="1110-0001"/>
    <s v="Baltas vynas"/>
    <s v="LTR"/>
    <x v="3"/>
    <n v="-36.69"/>
    <x v="4"/>
    <n v="0"/>
    <n v="0"/>
    <n v="0"/>
    <n v="-36.69"/>
  </r>
  <r>
    <x v="25"/>
    <s v="1110-0001"/>
    <s v="Baltas vynas"/>
    <s v="LTR"/>
    <x v="3"/>
    <n v="-24509.96"/>
    <x v="4"/>
    <n v="0"/>
    <n v="0"/>
    <n v="0"/>
    <n v="-24509.96"/>
  </r>
  <r>
    <x v="25"/>
    <s v="1110-0001"/>
    <s v="Baltas vynas"/>
    <s v="LTR"/>
    <x v="3"/>
    <n v="24509.96"/>
    <x v="4"/>
    <n v="0"/>
    <n v="0"/>
    <n v="0"/>
    <n v="24509.96"/>
  </r>
  <r>
    <x v="25"/>
    <s v="1110-0001"/>
    <s v="Baltas vynas"/>
    <s v="LTR"/>
    <x v="3"/>
    <n v="-24590.880000000001"/>
    <x v="4"/>
    <n v="0"/>
    <n v="0"/>
    <n v="0"/>
    <n v="-24590.880000000001"/>
  </r>
  <r>
    <x v="25"/>
    <s v="1110-0001"/>
    <s v="Baltas vynas"/>
    <s v="LTR"/>
    <x v="3"/>
    <n v="24590.880000000001"/>
    <x v="4"/>
    <n v="0"/>
    <n v="0"/>
    <n v="0"/>
    <n v="24590.880000000001"/>
  </r>
  <r>
    <x v="25"/>
    <s v="1110-0001"/>
    <s v="Baltas vynas"/>
    <s v="LTR"/>
    <x v="3"/>
    <n v="-12.3"/>
    <x v="4"/>
    <n v="0"/>
    <n v="0"/>
    <n v="0"/>
    <n v="-12.3"/>
  </r>
  <r>
    <x v="26"/>
    <s v="1110-0001"/>
    <s v="Baltas vynas"/>
    <s v="LTR"/>
    <x v="3"/>
    <n v="-24433.29"/>
    <x v="4"/>
    <n v="0"/>
    <n v="0"/>
    <n v="0"/>
    <n v="-24433.29"/>
  </r>
  <r>
    <x v="26"/>
    <s v="1110-0001"/>
    <s v="Baltas vynas"/>
    <s v="LTR"/>
    <x v="3"/>
    <n v="24433.29"/>
    <x v="4"/>
    <n v="0"/>
    <n v="0"/>
    <n v="0"/>
    <n v="24433.29"/>
  </r>
  <r>
    <x v="26"/>
    <s v="1110-0001"/>
    <s v="Baltas vynas"/>
    <s v="LTR"/>
    <x v="3"/>
    <n v="-21.99"/>
    <x v="4"/>
    <n v="0"/>
    <n v="0"/>
    <n v="0"/>
    <n v="-21.99"/>
  </r>
  <r>
    <x v="25"/>
    <s v="1110-0001"/>
    <s v="Baltas vynas"/>
    <s v="LTR"/>
    <x v="2"/>
    <n v="-19820.54"/>
    <x v="4"/>
    <n v="0"/>
    <n v="0"/>
    <n v="0"/>
    <n v="-19820.54"/>
  </r>
  <r>
    <x v="25"/>
    <s v="1110-0001"/>
    <s v="Baltas vynas"/>
    <s v="LTR"/>
    <x v="3"/>
    <n v="24670.81"/>
    <x v="4"/>
    <n v="0"/>
    <n v="0"/>
    <n v="0"/>
    <n v="24670.81"/>
  </r>
  <r>
    <x v="25"/>
    <s v="1110-0001"/>
    <s v="Baltas vynas"/>
    <s v="LTR"/>
    <x v="3"/>
    <n v="-12.34"/>
    <x v="4"/>
    <n v="0"/>
    <n v="0"/>
    <n v="0"/>
    <n v="-12.34"/>
  </r>
  <r>
    <x v="26"/>
    <s v="1110-0001"/>
    <s v="Baltas vynas"/>
    <s v="LTR"/>
    <x v="3"/>
    <n v="-9741.6200000000008"/>
    <x v="4"/>
    <n v="0"/>
    <n v="0"/>
    <n v="0"/>
    <n v="-9741.6200000000008"/>
  </r>
  <r>
    <x v="26"/>
    <s v="1110-0001"/>
    <s v="Baltas vynas"/>
    <s v="LTR"/>
    <x v="3"/>
    <n v="9741.6200000000008"/>
    <x v="4"/>
    <n v="0"/>
    <n v="0"/>
    <n v="0"/>
    <n v="9741.6200000000008"/>
  </r>
  <r>
    <x v="26"/>
    <s v="1110-0001"/>
    <s v="Baltas vynas"/>
    <s v="LTR"/>
    <x v="3"/>
    <n v="-24460"/>
    <x v="4"/>
    <n v="0"/>
    <n v="0"/>
    <n v="0"/>
    <n v="-24460"/>
  </r>
  <r>
    <x v="28"/>
    <s v="1110-0001"/>
    <s v="Baltas vynas"/>
    <s v="LTR"/>
    <x v="3"/>
    <n v="-5262.24"/>
    <x v="4"/>
    <n v="0"/>
    <n v="0"/>
    <n v="0"/>
    <n v="-5262.24"/>
  </r>
  <r>
    <x v="28"/>
    <s v="1110-0001"/>
    <s v="Baltas vynas"/>
    <s v="LTR"/>
    <x v="3"/>
    <n v="5262.24"/>
    <x v="4"/>
    <n v="0"/>
    <n v="0"/>
    <n v="0"/>
    <n v="5262.24"/>
  </r>
  <r>
    <x v="28"/>
    <s v="1110-0001"/>
    <s v="Baltas vynas"/>
    <s v="LTR"/>
    <x v="3"/>
    <n v="-4837.76"/>
    <x v="4"/>
    <n v="0"/>
    <n v="0"/>
    <n v="0"/>
    <n v="-4837.76"/>
  </r>
  <r>
    <x v="28"/>
    <s v="1110-0001"/>
    <s v="Baltas vynas"/>
    <s v="LTR"/>
    <x v="3"/>
    <n v="4837.76"/>
    <x v="4"/>
    <n v="0"/>
    <n v="0"/>
    <n v="0"/>
    <n v="4837.76"/>
  </r>
  <r>
    <x v="28"/>
    <s v="1110-0001"/>
    <s v="Baltas vynas"/>
    <s v="LTR"/>
    <x v="3"/>
    <n v="-10100"/>
    <x v="4"/>
    <n v="0"/>
    <n v="0"/>
    <n v="0"/>
    <n v="-10100"/>
  </r>
  <r>
    <x v="28"/>
    <s v="1110-0001"/>
    <s v="Baltas vynas"/>
    <s v="LTR"/>
    <x v="3"/>
    <n v="10100"/>
    <x v="4"/>
    <n v="0"/>
    <n v="0"/>
    <n v="0"/>
    <n v="10100"/>
  </r>
  <r>
    <x v="3"/>
    <s v="1110-0001"/>
    <s v="Baltas vynas"/>
    <s v="LTR"/>
    <x v="3"/>
    <n v="9.75"/>
    <x v="4"/>
    <n v="0"/>
    <n v="0"/>
    <n v="0"/>
    <n v="9.75"/>
  </r>
  <r>
    <x v="3"/>
    <s v="1110-0001"/>
    <s v="Baltas vynas"/>
    <s v="LTR"/>
    <x v="3"/>
    <n v="9.91"/>
    <x v="4"/>
    <n v="0"/>
    <n v="0"/>
    <n v="0"/>
    <n v="9.91"/>
  </r>
  <r>
    <x v="4"/>
    <s v="1110-0001"/>
    <s v="Baltas vynas"/>
    <s v="LTR"/>
    <x v="3"/>
    <n v="9.75"/>
    <x v="4"/>
    <n v="0"/>
    <n v="0"/>
    <n v="0"/>
    <n v="9.75"/>
  </r>
  <r>
    <x v="4"/>
    <s v="1110-0001"/>
    <s v="Baltas vynas"/>
    <s v="LTR"/>
    <x v="3"/>
    <n v="9.75"/>
    <x v="4"/>
    <n v="0"/>
    <n v="0"/>
    <n v="0"/>
    <n v="9.75"/>
  </r>
  <r>
    <x v="4"/>
    <s v="1110-0001"/>
    <s v="Baltas vynas"/>
    <s v="LTR"/>
    <x v="3"/>
    <n v="9.91"/>
    <x v="4"/>
    <n v="0"/>
    <n v="0"/>
    <n v="0"/>
    <n v="9.91"/>
  </r>
  <r>
    <x v="17"/>
    <s v="1110-0001"/>
    <s v="Baltas vynas"/>
    <s v="LTR"/>
    <x v="3"/>
    <n v="9.75"/>
    <x v="4"/>
    <n v="0"/>
    <n v="0"/>
    <n v="0"/>
    <n v="9.75"/>
  </r>
  <r>
    <x v="19"/>
    <s v="1110-0001"/>
    <s v="Baltas vynas"/>
    <s v="LTR"/>
    <x v="3"/>
    <n v="9.75"/>
    <x v="4"/>
    <n v="0"/>
    <n v="0"/>
    <n v="0"/>
    <n v="9.75"/>
  </r>
  <r>
    <x v="20"/>
    <s v="1110-0001"/>
    <s v="Baltas vynas"/>
    <s v="LTR"/>
    <x v="3"/>
    <n v="9.75"/>
    <x v="4"/>
    <n v="0"/>
    <n v="0"/>
    <n v="0"/>
    <n v="9.75"/>
  </r>
  <r>
    <x v="28"/>
    <s v="1110-0001"/>
    <s v="Baltas vynas"/>
    <s v="LTR"/>
    <x v="5"/>
    <n v="-9.75"/>
    <x v="4"/>
    <n v="0"/>
    <n v="0"/>
    <n v="0"/>
    <n v="-9.75"/>
  </r>
  <r>
    <x v="28"/>
    <s v="1110-0001"/>
    <s v="Baltas vynas"/>
    <s v="LTR"/>
    <x v="5"/>
    <n v="-9.75"/>
    <x v="4"/>
    <n v="0"/>
    <n v="0"/>
    <n v="0"/>
    <n v="-9.75"/>
  </r>
  <r>
    <x v="28"/>
    <s v="1110-0001"/>
    <s v="Baltas vynas"/>
    <s v="LTR"/>
    <x v="5"/>
    <n v="-9.91"/>
    <x v="4"/>
    <n v="0"/>
    <n v="0"/>
    <n v="0"/>
    <n v="-9.91"/>
  </r>
  <r>
    <x v="28"/>
    <s v="1110-0001"/>
    <s v="Baltas vynas"/>
    <s v="LTR"/>
    <x v="5"/>
    <n v="-9.75"/>
    <x v="4"/>
    <n v="0"/>
    <n v="0"/>
    <n v="0"/>
    <n v="-9.75"/>
  </r>
  <r>
    <x v="28"/>
    <s v="1110-0001"/>
    <s v="Baltas vynas"/>
    <s v="LTR"/>
    <x v="5"/>
    <n v="-9.75"/>
    <x v="4"/>
    <n v="0"/>
    <n v="0"/>
    <n v="0"/>
    <n v="-9.75"/>
  </r>
  <r>
    <x v="28"/>
    <s v="1110-0001"/>
    <s v="Baltas vynas"/>
    <s v="LTR"/>
    <x v="5"/>
    <n v="-9.75"/>
    <x v="4"/>
    <n v="0"/>
    <n v="0"/>
    <n v="0"/>
    <n v="-9.75"/>
  </r>
  <r>
    <x v="28"/>
    <s v="1110-0001"/>
    <s v="Baltas vynas"/>
    <s v="LTR"/>
    <x v="5"/>
    <n v="-9.75"/>
    <x v="4"/>
    <n v="0"/>
    <n v="0"/>
    <n v="0"/>
    <n v="-9.75"/>
  </r>
  <r>
    <x v="28"/>
    <s v="1110-0001"/>
    <s v="Baltas vynas"/>
    <s v="LTR"/>
    <x v="5"/>
    <n v="-9.91"/>
    <x v="4"/>
    <n v="0"/>
    <n v="0"/>
    <n v="0"/>
    <n v="-9.91"/>
  </r>
  <r>
    <x v="21"/>
    <s v="1110-0001"/>
    <s v="Baltas vynas"/>
    <s v="LTR"/>
    <x v="3"/>
    <n v="17.46"/>
    <x v="4"/>
    <n v="0"/>
    <n v="0"/>
    <n v="0"/>
    <n v="17.46"/>
  </r>
  <r>
    <x v="28"/>
    <s v="1110-0001"/>
    <s v="Baltas vynas"/>
    <s v="LTR"/>
    <x v="5"/>
    <n v="-29.03"/>
    <x v="4"/>
    <n v="0"/>
    <n v="0"/>
    <n v="0"/>
    <n v="-29.03"/>
  </r>
  <r>
    <x v="28"/>
    <s v="1110-0001"/>
    <s v="Baltas vynas"/>
    <s v="LTR"/>
    <x v="5"/>
    <n v="-7.62"/>
    <x v="4"/>
    <n v="0"/>
    <n v="0"/>
    <n v="0"/>
    <n v="-7.62"/>
  </r>
  <r>
    <x v="28"/>
    <s v="1110-0001"/>
    <s v="Baltas vynas"/>
    <s v="LTR"/>
    <x v="5"/>
    <n v="-36.619999999999997"/>
    <x v="4"/>
    <n v="0"/>
    <n v="0"/>
    <n v="0"/>
    <n v="-36.619999999999997"/>
  </r>
  <r>
    <x v="28"/>
    <s v="1110-0001"/>
    <s v="Baltas vynas"/>
    <s v="LTR"/>
    <x v="5"/>
    <n v="-87.42"/>
    <x v="4"/>
    <n v="0"/>
    <n v="0"/>
    <n v="0"/>
    <n v="-87.42"/>
  </r>
  <r>
    <x v="28"/>
    <s v="1110-0001"/>
    <s v="Baltas vynas"/>
    <s v="LTR"/>
    <x v="5"/>
    <n v="-59.38"/>
    <x v="4"/>
    <n v="0"/>
    <n v="0"/>
    <n v="0"/>
    <n v="-59.38"/>
  </r>
  <r>
    <x v="28"/>
    <s v="1110-0001"/>
    <s v="Baltas vynas"/>
    <s v="LTR"/>
    <x v="5"/>
    <n v="-36.270000000000003"/>
    <x v="4"/>
    <n v="0"/>
    <n v="0"/>
    <n v="0"/>
    <n v="-36.270000000000003"/>
  </r>
  <r>
    <x v="28"/>
    <s v="1110-0001"/>
    <s v="Baltas vynas"/>
    <s v="LTR"/>
    <x v="5"/>
    <n v="-36.479999999999997"/>
    <x v="4"/>
    <n v="0"/>
    <n v="0"/>
    <n v="0"/>
    <n v="-36.479999999999997"/>
  </r>
  <r>
    <x v="28"/>
    <s v="1110-0001"/>
    <s v="Baltas vynas"/>
    <s v="LTR"/>
    <x v="5"/>
    <n v="-73.16"/>
    <x v="4"/>
    <n v="0"/>
    <n v="0"/>
    <n v="0"/>
    <n v="-73.16"/>
  </r>
  <r>
    <x v="28"/>
    <s v="1110-0001"/>
    <s v="Baltas vynas"/>
    <s v="LTR"/>
    <x v="3"/>
    <n v="36.619999999999997"/>
    <x v="4"/>
    <n v="0"/>
    <n v="0"/>
    <n v="0"/>
    <n v="36.619999999999997"/>
  </r>
  <r>
    <x v="20"/>
    <s v="1110-0001"/>
    <s v="Baltas vynas"/>
    <s v="LTR"/>
    <x v="3"/>
    <n v="21.83"/>
    <x v="4"/>
    <n v="0"/>
    <n v="0"/>
    <n v="0"/>
    <n v="21.83"/>
  </r>
  <r>
    <x v="18"/>
    <s v="1110-0001"/>
    <s v="Baltas vynas"/>
    <s v="LTR"/>
    <x v="3"/>
    <n v="22.16"/>
    <x v="4"/>
    <n v="0"/>
    <n v="0"/>
    <n v="0"/>
    <n v="22.16"/>
  </r>
  <r>
    <x v="20"/>
    <s v="1110-0001"/>
    <s v="Baltas vynas"/>
    <s v="LTR"/>
    <x v="3"/>
    <n v="21.47"/>
    <x v="4"/>
    <n v="0"/>
    <n v="0"/>
    <n v="0"/>
    <n v="21.47"/>
  </r>
  <r>
    <x v="19"/>
    <s v="1110-0001"/>
    <s v="Baltas vynas"/>
    <s v="LTR"/>
    <x v="3"/>
    <n v="36.6"/>
    <x v="4"/>
    <n v="0"/>
    <n v="0"/>
    <n v="0"/>
    <n v="36.6"/>
  </r>
  <r>
    <x v="19"/>
    <s v="1110-0001"/>
    <s v="Baltas vynas"/>
    <s v="LTR"/>
    <x v="3"/>
    <n v="21.92"/>
    <x v="4"/>
    <n v="0"/>
    <n v="0"/>
    <n v="0"/>
    <n v="21.92"/>
  </r>
  <r>
    <x v="19"/>
    <s v="1110-0001"/>
    <s v="Baltas vynas"/>
    <s v="LTR"/>
    <x v="3"/>
    <n v="8.91"/>
    <x v="4"/>
    <n v="0"/>
    <n v="0"/>
    <n v="0"/>
    <n v="8.91"/>
  </r>
  <r>
    <x v="19"/>
    <s v="1110-0001"/>
    <s v="Baltas vynas"/>
    <s v="LTR"/>
    <x v="3"/>
    <n v="36.380000000000003"/>
    <x v="4"/>
    <n v="0"/>
    <n v="0"/>
    <n v="0"/>
    <n v="36.380000000000003"/>
  </r>
  <r>
    <x v="18"/>
    <s v="1110-0001"/>
    <s v="Baltas vynas"/>
    <s v="LTR"/>
    <x v="3"/>
    <n v="4.96"/>
    <x v="4"/>
    <n v="0"/>
    <n v="0"/>
    <n v="0"/>
    <n v="4.96"/>
  </r>
  <r>
    <x v="17"/>
    <s v="1110-0001"/>
    <s v="Baltas vynas"/>
    <s v="LTR"/>
    <x v="3"/>
    <n v="23.26"/>
    <x v="4"/>
    <n v="0"/>
    <n v="0"/>
    <n v="0"/>
    <n v="23.26"/>
  </r>
  <r>
    <x v="18"/>
    <s v="1110-0001"/>
    <s v="Baltas vynas"/>
    <s v="LTR"/>
    <x v="3"/>
    <n v="13.69"/>
    <x v="4"/>
    <n v="0"/>
    <n v="0"/>
    <n v="0"/>
    <n v="13.69"/>
  </r>
  <r>
    <x v="19"/>
    <s v="1110-0001"/>
    <s v="Baltas vynas"/>
    <s v="LTR"/>
    <x v="3"/>
    <n v="4.96"/>
    <x v="4"/>
    <n v="0"/>
    <n v="0"/>
    <n v="0"/>
    <n v="4.96"/>
  </r>
  <r>
    <x v="19"/>
    <s v="1110-0001"/>
    <s v="Baltas vynas"/>
    <s v="LTR"/>
    <x v="3"/>
    <n v="21.88"/>
    <x v="4"/>
    <n v="0"/>
    <n v="0"/>
    <n v="0"/>
    <n v="21.88"/>
  </r>
  <r>
    <x v="18"/>
    <s v="1110-0001"/>
    <s v="Baltas vynas"/>
    <s v="LTR"/>
    <x v="3"/>
    <n v="21.47"/>
    <x v="4"/>
    <n v="0"/>
    <n v="0"/>
    <n v="0"/>
    <n v="21.47"/>
  </r>
  <r>
    <x v="19"/>
    <s v="1110-0001"/>
    <s v="Baltas vynas"/>
    <s v="LTR"/>
    <x v="3"/>
    <n v="36.71"/>
    <x v="4"/>
    <n v="0"/>
    <n v="0"/>
    <n v="0"/>
    <n v="36.71"/>
  </r>
  <r>
    <x v="17"/>
    <s v="1110-0001"/>
    <s v="Baltas vynas"/>
    <s v="LTR"/>
    <x v="3"/>
    <n v="12.93"/>
    <x v="4"/>
    <n v="0"/>
    <n v="0"/>
    <n v="0"/>
    <n v="12.93"/>
  </r>
  <r>
    <x v="18"/>
    <s v="1110-0001"/>
    <s v="Baltas vynas"/>
    <s v="LTR"/>
    <x v="3"/>
    <n v="17.46"/>
    <x v="4"/>
    <n v="0"/>
    <n v="0"/>
    <n v="0"/>
    <n v="17.46"/>
  </r>
  <r>
    <x v="18"/>
    <s v="1110-0001"/>
    <s v="Baltas vynas"/>
    <s v="LTR"/>
    <x v="3"/>
    <n v="36.68"/>
    <x v="4"/>
    <n v="0"/>
    <n v="0"/>
    <n v="0"/>
    <n v="36.68"/>
  </r>
  <r>
    <x v="17"/>
    <s v="1110-0001"/>
    <s v="Baltas vynas"/>
    <s v="LTR"/>
    <x v="3"/>
    <n v="17.46"/>
    <x v="4"/>
    <n v="0"/>
    <n v="0"/>
    <n v="0"/>
    <n v="17.46"/>
  </r>
  <r>
    <x v="13"/>
    <s v="1110-0001"/>
    <s v="Baltas vynas"/>
    <s v="LTR"/>
    <x v="3"/>
    <n v="0.13"/>
    <x v="4"/>
    <n v="0"/>
    <n v="0"/>
    <n v="0"/>
    <n v="0.13"/>
  </r>
  <r>
    <x v="17"/>
    <s v="1110-0001"/>
    <s v="Baltas vynas"/>
    <s v="LTR"/>
    <x v="3"/>
    <n v="36.479999999999997"/>
    <x v="4"/>
    <n v="0"/>
    <n v="0"/>
    <n v="0"/>
    <n v="36.479999999999997"/>
  </r>
  <r>
    <x v="14"/>
    <s v="1110-0001"/>
    <s v="Baltas vynas"/>
    <s v="LTR"/>
    <x v="3"/>
    <n v="36.53"/>
    <x v="4"/>
    <n v="0"/>
    <n v="0"/>
    <n v="0"/>
    <n v="36.53"/>
  </r>
  <r>
    <x v="14"/>
    <s v="1110-0001"/>
    <s v="Baltas vynas"/>
    <s v="LTR"/>
    <x v="3"/>
    <n v="23.03"/>
    <x v="4"/>
    <n v="0"/>
    <n v="0"/>
    <n v="0"/>
    <n v="23.03"/>
  </r>
  <r>
    <x v="14"/>
    <s v="1110-0001"/>
    <s v="Baltas vynas"/>
    <s v="LTR"/>
    <x v="3"/>
    <n v="23.01"/>
    <x v="4"/>
    <n v="0"/>
    <n v="0"/>
    <n v="0"/>
    <n v="23.01"/>
  </r>
  <r>
    <x v="14"/>
    <s v="1110-0001"/>
    <s v="Baltas vynas"/>
    <s v="LTR"/>
    <x v="3"/>
    <n v="12.8"/>
    <x v="4"/>
    <n v="0"/>
    <n v="0"/>
    <n v="0"/>
    <n v="12.8"/>
  </r>
  <r>
    <x v="14"/>
    <s v="1110-0001"/>
    <s v="Baltas vynas"/>
    <s v="LTR"/>
    <x v="3"/>
    <n v="12.79"/>
    <x v="4"/>
    <n v="0"/>
    <n v="0"/>
    <n v="0"/>
    <n v="12.79"/>
  </r>
  <r>
    <x v="5"/>
    <s v="1110-0001"/>
    <s v="Baltas vynas"/>
    <s v="LTR"/>
    <x v="3"/>
    <n v="13"/>
    <x v="4"/>
    <n v="0"/>
    <n v="0"/>
    <n v="0"/>
    <n v="13"/>
  </r>
  <r>
    <x v="10"/>
    <s v="1110-0001"/>
    <s v="Baltas vynas"/>
    <s v="LTR"/>
    <x v="3"/>
    <n v="21.86"/>
    <x v="4"/>
    <n v="0"/>
    <n v="0"/>
    <n v="0"/>
    <n v="21.86"/>
  </r>
  <r>
    <x v="4"/>
    <s v="1110-0001"/>
    <s v="Baltas vynas"/>
    <s v="LTR"/>
    <x v="3"/>
    <n v="21.83"/>
    <x v="4"/>
    <n v="0"/>
    <n v="0"/>
    <n v="0"/>
    <n v="21.83"/>
  </r>
  <r>
    <x v="7"/>
    <s v="1110-0001"/>
    <s v="Baltas vynas"/>
    <s v="LTR"/>
    <x v="3"/>
    <n v="43.3"/>
    <x v="4"/>
    <n v="0"/>
    <n v="0"/>
    <n v="0"/>
    <n v="43.3"/>
  </r>
  <r>
    <x v="4"/>
    <s v="1110-0001"/>
    <s v="Baltas vynas"/>
    <s v="LTR"/>
    <x v="3"/>
    <n v="23.39"/>
    <x v="4"/>
    <n v="0"/>
    <n v="0"/>
    <n v="0"/>
    <n v="23.39"/>
  </r>
  <r>
    <x v="4"/>
    <s v="1110-0001"/>
    <s v="Baltas vynas"/>
    <s v="LTR"/>
    <x v="3"/>
    <n v="21.47"/>
    <x v="4"/>
    <n v="0"/>
    <n v="0"/>
    <n v="0"/>
    <n v="21.47"/>
  </r>
  <r>
    <x v="3"/>
    <s v="1110-0001"/>
    <s v="Baltas vynas"/>
    <s v="LTR"/>
    <x v="3"/>
    <n v="22.92"/>
    <x v="4"/>
    <n v="0"/>
    <n v="0"/>
    <n v="0"/>
    <n v="22.92"/>
  </r>
  <r>
    <x v="4"/>
    <s v="1110-0001"/>
    <s v="Baltas vynas"/>
    <s v="LTR"/>
    <x v="3"/>
    <n v="21.47"/>
    <x v="4"/>
    <n v="0"/>
    <n v="0"/>
    <n v="0"/>
    <n v="21.47"/>
  </r>
  <r>
    <x v="3"/>
    <s v="1110-0001"/>
    <s v="Baltas vynas"/>
    <s v="LTR"/>
    <x v="3"/>
    <n v="21.83"/>
    <x v="4"/>
    <n v="0"/>
    <n v="0"/>
    <n v="0"/>
    <n v="21.83"/>
  </r>
  <r>
    <x v="0"/>
    <s v="1110-0001"/>
    <s v="Baltas vynas"/>
    <s v="LTR"/>
    <x v="3"/>
    <n v="7.62"/>
    <x v="4"/>
    <n v="0"/>
    <n v="0"/>
    <n v="0"/>
    <n v="7.62"/>
  </r>
  <r>
    <x v="0"/>
    <s v="1110-0001"/>
    <s v="Baltas vynas"/>
    <s v="LTR"/>
    <x v="3"/>
    <n v="36.479999999999997"/>
    <x v="4"/>
    <n v="0"/>
    <n v="0"/>
    <n v="0"/>
    <n v="36.479999999999997"/>
  </r>
  <r>
    <x v="0"/>
    <s v="1110-0001"/>
    <s v="Baltas vynas"/>
    <s v="LTR"/>
    <x v="3"/>
    <n v="4.96"/>
    <x v="4"/>
    <n v="0"/>
    <n v="0"/>
    <n v="0"/>
    <n v="4.96"/>
  </r>
  <r>
    <x v="0"/>
    <s v="1110-0001"/>
    <s v="Baltas vynas"/>
    <s v="LTR"/>
    <x v="3"/>
    <n v="29.03"/>
    <x v="4"/>
    <n v="0"/>
    <n v="0"/>
    <n v="0"/>
    <n v="29.03"/>
  </r>
  <r>
    <x v="3"/>
    <s v="1110-0001"/>
    <s v="Baltas vynas"/>
    <s v="LTR"/>
    <x v="3"/>
    <n v="21.47"/>
    <x v="4"/>
    <n v="0"/>
    <n v="0"/>
    <n v="0"/>
    <n v="21.47"/>
  </r>
  <r>
    <x v="3"/>
    <s v="1110-0001"/>
    <s v="Baltas vynas"/>
    <s v="LTR"/>
    <x v="3"/>
    <n v="12.74"/>
    <x v="4"/>
    <n v="0"/>
    <n v="0"/>
    <n v="0"/>
    <n v="12.74"/>
  </r>
  <r>
    <x v="11"/>
    <s v="1110-0001"/>
    <s v="Baltas vynas"/>
    <s v="LTR"/>
    <x v="3"/>
    <n v="21.43"/>
    <x v="4"/>
    <n v="0"/>
    <n v="0"/>
    <n v="0"/>
    <n v="21.43"/>
  </r>
  <r>
    <x v="11"/>
    <s v="1110-0001"/>
    <s v="Baltas vynas"/>
    <s v="LTR"/>
    <x v="3"/>
    <n v="11.91"/>
    <x v="4"/>
    <n v="0"/>
    <n v="0"/>
    <n v="0"/>
    <n v="11.91"/>
  </r>
  <r>
    <x v="11"/>
    <s v="1110-0001"/>
    <s v="Baltas vynas"/>
    <s v="LTR"/>
    <x v="3"/>
    <n v="12.49"/>
    <x v="4"/>
    <n v="0"/>
    <n v="0"/>
    <n v="0"/>
    <n v="12.49"/>
  </r>
  <r>
    <x v="11"/>
    <s v="1110-0001"/>
    <s v="Baltas vynas"/>
    <s v="LTR"/>
    <x v="3"/>
    <n v="22.46"/>
    <x v="4"/>
    <n v="0"/>
    <n v="0"/>
    <n v="0"/>
    <n v="22.46"/>
  </r>
  <r>
    <x v="12"/>
    <s v="1110-0001"/>
    <s v="Baltas vynas"/>
    <s v="LTR"/>
    <x v="3"/>
    <n v="13.87"/>
    <x v="4"/>
    <n v="0"/>
    <n v="0"/>
    <n v="0"/>
    <n v="13.87"/>
  </r>
  <r>
    <x v="12"/>
    <s v="1110-0001"/>
    <s v="Baltas vynas"/>
    <s v="LTR"/>
    <x v="3"/>
    <n v="36.619999999999997"/>
    <x v="4"/>
    <n v="0"/>
    <n v="0"/>
    <n v="0"/>
    <n v="36.619999999999997"/>
  </r>
  <r>
    <x v="10"/>
    <s v="1110-0001"/>
    <s v="Baltas vynas"/>
    <s v="LTR"/>
    <x v="3"/>
    <n v="23.66"/>
    <x v="4"/>
    <n v="0"/>
    <n v="0"/>
    <n v="0"/>
    <n v="23.66"/>
  </r>
  <r>
    <x v="12"/>
    <s v="1110-0001"/>
    <s v="Baltas vynas"/>
    <s v="LTR"/>
    <x v="3"/>
    <n v="36.869999999999997"/>
    <x v="4"/>
    <n v="0"/>
    <n v="0"/>
    <n v="0"/>
    <n v="36.869999999999997"/>
  </r>
  <r>
    <x v="11"/>
    <s v="1110-0001"/>
    <s v="Baltas vynas"/>
    <s v="LTR"/>
    <x v="3"/>
    <n v="4.96"/>
    <x v="4"/>
    <n v="0"/>
    <n v="0"/>
    <n v="0"/>
    <n v="4.96"/>
  </r>
  <r>
    <x v="11"/>
    <s v="1110-0001"/>
    <s v="Baltas vynas"/>
    <s v="LTR"/>
    <x v="3"/>
    <n v="15.98"/>
    <x v="4"/>
    <n v="0"/>
    <n v="0"/>
    <n v="0"/>
    <n v="15.98"/>
  </r>
  <r>
    <x v="10"/>
    <s v="1110-0001"/>
    <s v="Baltas vynas"/>
    <s v="LTR"/>
    <x v="3"/>
    <n v="13.15"/>
    <x v="4"/>
    <n v="0"/>
    <n v="0"/>
    <n v="0"/>
    <n v="13.15"/>
  </r>
  <r>
    <x v="10"/>
    <s v="1110-0001"/>
    <s v="Baltas vynas"/>
    <s v="LTR"/>
    <x v="3"/>
    <n v="36.270000000000003"/>
    <x v="4"/>
    <n v="0"/>
    <n v="0"/>
    <n v="0"/>
    <n v="36.270000000000003"/>
  </r>
  <r>
    <x v="11"/>
    <s v="1110-0001"/>
    <s v="Baltas vynas"/>
    <s v="LTR"/>
    <x v="3"/>
    <n v="36.68"/>
    <x v="4"/>
    <n v="0"/>
    <n v="0"/>
    <n v="0"/>
    <n v="36.68"/>
  </r>
  <r>
    <x v="10"/>
    <s v="1110-0001"/>
    <s v="Baltas vynas"/>
    <s v="LTR"/>
    <x v="3"/>
    <n v="4.96"/>
    <x v="4"/>
    <n v="0"/>
    <n v="0"/>
    <n v="0"/>
    <n v="4.96"/>
  </r>
  <r>
    <x v="12"/>
    <s v="1110-0001"/>
    <s v="Baltas vynas"/>
    <s v="LTR"/>
    <x v="3"/>
    <n v="17.39"/>
    <x v="4"/>
    <n v="0"/>
    <n v="0"/>
    <n v="0"/>
    <n v="17.39"/>
  </r>
  <r>
    <x v="12"/>
    <s v="1110-0001"/>
    <s v="Baltas vynas"/>
    <s v="LTR"/>
    <x v="3"/>
    <n v="17.46"/>
    <x v="4"/>
    <n v="0"/>
    <n v="0"/>
    <n v="0"/>
    <n v="17.46"/>
  </r>
  <r>
    <x v="12"/>
    <s v="1110-0001"/>
    <s v="Baltas vynas"/>
    <s v="LTR"/>
    <x v="3"/>
    <n v="2.48"/>
    <x v="4"/>
    <n v="0"/>
    <n v="0"/>
    <n v="0"/>
    <n v="2.48"/>
  </r>
  <r>
    <x v="12"/>
    <s v="1110-0001"/>
    <s v="Baltas vynas"/>
    <s v="LTR"/>
    <x v="3"/>
    <n v="15.09"/>
    <x v="4"/>
    <n v="0"/>
    <n v="0"/>
    <n v="0"/>
    <n v="15.09"/>
  </r>
  <r>
    <x v="14"/>
    <s v="1110-0001"/>
    <s v="Baltas vynas"/>
    <s v="LTR"/>
    <x v="3"/>
    <n v="21.78"/>
    <x v="4"/>
    <n v="0"/>
    <n v="0"/>
    <n v="0"/>
    <n v="21.78"/>
  </r>
  <r>
    <x v="13"/>
    <s v="1110-0001"/>
    <s v="Baltas vynas"/>
    <s v="LTR"/>
    <x v="3"/>
    <n v="22.85"/>
    <x v="4"/>
    <n v="0"/>
    <n v="0"/>
    <n v="0"/>
    <n v="22.85"/>
  </r>
  <r>
    <x v="13"/>
    <s v="1110-0001"/>
    <s v="Baltas vynas"/>
    <s v="LTR"/>
    <x v="3"/>
    <n v="17.420000000000002"/>
    <x v="4"/>
    <n v="0"/>
    <n v="0"/>
    <n v="0"/>
    <n v="17.420000000000002"/>
  </r>
  <r>
    <x v="18"/>
    <s v="1110-0001"/>
    <s v="Baltas vynas"/>
    <s v="LTR"/>
    <x v="3"/>
    <n v="12.32"/>
    <x v="4"/>
    <n v="0"/>
    <n v="0"/>
    <n v="0"/>
    <n v="12.32"/>
  </r>
  <r>
    <x v="17"/>
    <s v="1110-0001"/>
    <s v="Baltas vynas"/>
    <s v="LTR"/>
    <x v="3"/>
    <n v="21.83"/>
    <x v="4"/>
    <n v="0"/>
    <n v="0"/>
    <n v="0"/>
    <n v="21.83"/>
  </r>
  <r>
    <x v="13"/>
    <s v="1110-0001"/>
    <s v="Baltas vynas"/>
    <s v="LTR"/>
    <x v="3"/>
    <n v="21.34"/>
    <x v="4"/>
    <n v="0"/>
    <n v="0"/>
    <n v="0"/>
    <n v="21.34"/>
  </r>
  <r>
    <x v="21"/>
    <s v="1110-0001"/>
    <s v="Baltas vynas"/>
    <s v="LTR"/>
    <x v="3"/>
    <n v="22.84"/>
    <x v="4"/>
    <n v="0"/>
    <n v="0"/>
    <n v="0"/>
    <n v="22.84"/>
  </r>
  <r>
    <x v="21"/>
    <s v="1110-0001"/>
    <s v="Baltas vynas"/>
    <s v="LTR"/>
    <x v="3"/>
    <n v="12.46"/>
    <x v="4"/>
    <n v="0"/>
    <n v="0"/>
    <n v="0"/>
    <n v="12.46"/>
  </r>
  <r>
    <x v="21"/>
    <s v="1110-0001"/>
    <s v="Baltas vynas"/>
    <s v="LTR"/>
    <x v="3"/>
    <n v="4.38"/>
    <x v="4"/>
    <n v="0"/>
    <n v="0"/>
    <n v="0"/>
    <n v="4.38"/>
  </r>
  <r>
    <x v="21"/>
    <s v="1110-0001"/>
    <s v="Baltas vynas"/>
    <s v="LTR"/>
    <x v="3"/>
    <n v="17.46"/>
    <x v="4"/>
    <n v="0"/>
    <n v="0"/>
    <n v="0"/>
    <n v="17.46"/>
  </r>
  <r>
    <x v="21"/>
    <s v="1110-0001"/>
    <s v="Baltas vynas"/>
    <s v="LTR"/>
    <x v="3"/>
    <n v="2.48"/>
    <x v="4"/>
    <n v="0"/>
    <n v="0"/>
    <n v="0"/>
    <n v="2.48"/>
  </r>
  <r>
    <x v="21"/>
    <s v="1110-0001"/>
    <s v="Baltas vynas"/>
    <s v="LTR"/>
    <x v="3"/>
    <n v="36.840000000000003"/>
    <x v="4"/>
    <n v="0"/>
    <n v="0"/>
    <n v="0"/>
    <n v="36.840000000000003"/>
  </r>
  <r>
    <x v="20"/>
    <s v="1110-0001"/>
    <s v="Baltas vynas"/>
    <s v="LTR"/>
    <x v="3"/>
    <n v="12.7"/>
    <x v="4"/>
    <n v="0"/>
    <n v="0"/>
    <n v="0"/>
    <n v="12.7"/>
  </r>
  <r>
    <x v="21"/>
    <s v="1110-0001"/>
    <s v="Baltas vynas"/>
    <s v="LTR"/>
    <x v="3"/>
    <n v="21.54"/>
    <x v="4"/>
    <n v="0"/>
    <n v="0"/>
    <n v="0"/>
    <n v="21.54"/>
  </r>
  <r>
    <x v="21"/>
    <s v="1110-0001"/>
    <s v="Baltas vynas"/>
    <s v="LTR"/>
    <x v="3"/>
    <n v="11.97"/>
    <x v="4"/>
    <n v="0"/>
    <n v="0"/>
    <n v="0"/>
    <n v="11.97"/>
  </r>
  <r>
    <x v="28"/>
    <s v="1110-0001"/>
    <s v="Baltas vynas"/>
    <s v="LTR"/>
    <x v="5"/>
    <n v="-21.47"/>
    <x v="4"/>
    <n v="0"/>
    <n v="0"/>
    <n v="0"/>
    <n v="-21.47"/>
  </r>
  <r>
    <x v="28"/>
    <s v="1110-0001"/>
    <s v="Baltas vynas"/>
    <s v="LTR"/>
    <x v="5"/>
    <n v="-21.83"/>
    <x v="4"/>
    <n v="0"/>
    <n v="0"/>
    <n v="0"/>
    <n v="-21.83"/>
  </r>
  <r>
    <x v="28"/>
    <s v="1110-0001"/>
    <s v="Baltas vynas"/>
    <s v="LTR"/>
    <x v="5"/>
    <n v="-43.3"/>
    <x v="4"/>
    <n v="0"/>
    <n v="0"/>
    <n v="0"/>
    <n v="-43.3"/>
  </r>
  <r>
    <x v="28"/>
    <s v="1110-0001"/>
    <s v="Baltas vynas"/>
    <s v="LTR"/>
    <x v="5"/>
    <n v="-4.96"/>
    <x v="4"/>
    <n v="0"/>
    <n v="0"/>
    <n v="0"/>
    <n v="-4.96"/>
  </r>
  <r>
    <x v="28"/>
    <s v="1110-0001"/>
    <s v="Baltas vynas"/>
    <s v="LTR"/>
    <x v="5"/>
    <n v="-4.96"/>
    <x v="4"/>
    <n v="0"/>
    <n v="0"/>
    <n v="0"/>
    <n v="-4.96"/>
  </r>
  <r>
    <x v="28"/>
    <s v="1110-0001"/>
    <s v="Baltas vynas"/>
    <s v="LTR"/>
    <x v="5"/>
    <n v="-2.48"/>
    <x v="4"/>
    <n v="0"/>
    <n v="0"/>
    <n v="0"/>
    <n v="-2.48"/>
  </r>
  <r>
    <x v="28"/>
    <s v="1110-0001"/>
    <s v="Baltas vynas"/>
    <s v="LTR"/>
    <x v="5"/>
    <n v="-21.69"/>
    <x v="4"/>
    <n v="0"/>
    <n v="0"/>
    <n v="0"/>
    <n v="-21.69"/>
  </r>
  <r>
    <x v="28"/>
    <s v="1110-0001"/>
    <s v="Baltas vynas"/>
    <s v="LTR"/>
    <x v="5"/>
    <n v="-22.92"/>
    <x v="4"/>
    <n v="0"/>
    <n v="0"/>
    <n v="0"/>
    <n v="-22.92"/>
  </r>
  <r>
    <x v="28"/>
    <s v="1110-0001"/>
    <s v="Baltas vynas"/>
    <s v="LTR"/>
    <x v="5"/>
    <n v="-23.39"/>
    <x v="4"/>
    <n v="0"/>
    <n v="0"/>
    <n v="0"/>
    <n v="-23.39"/>
  </r>
  <r>
    <x v="28"/>
    <s v="1110-0001"/>
    <s v="Baltas vynas"/>
    <s v="LTR"/>
    <x v="5"/>
    <n v="-23.66"/>
    <x v="4"/>
    <n v="0"/>
    <n v="0"/>
    <n v="0"/>
    <n v="-23.66"/>
  </r>
  <r>
    <x v="28"/>
    <s v="1110-0001"/>
    <s v="Baltas vynas"/>
    <s v="LTR"/>
    <x v="5"/>
    <n v="-22.46"/>
    <x v="4"/>
    <n v="0"/>
    <n v="0"/>
    <n v="0"/>
    <n v="-22.46"/>
  </r>
  <r>
    <x v="28"/>
    <s v="1110-0001"/>
    <s v="Baltas vynas"/>
    <s v="LTR"/>
    <x v="5"/>
    <n v="-21.43"/>
    <x v="4"/>
    <n v="0"/>
    <n v="0"/>
    <n v="0"/>
    <n v="-21.43"/>
  </r>
  <r>
    <x v="28"/>
    <s v="1110-0001"/>
    <s v="Baltas vynas"/>
    <s v="LTR"/>
    <x v="5"/>
    <n v="-23.01"/>
    <x v="4"/>
    <n v="0"/>
    <n v="0"/>
    <n v="0"/>
    <n v="-23.01"/>
  </r>
  <r>
    <x v="28"/>
    <s v="1110-0001"/>
    <s v="Baltas vynas"/>
    <s v="LTR"/>
    <x v="5"/>
    <n v="-23.03"/>
    <x v="4"/>
    <n v="0"/>
    <n v="0"/>
    <n v="0"/>
    <n v="-23.03"/>
  </r>
  <r>
    <x v="28"/>
    <s v="1110-0001"/>
    <s v="Baltas vynas"/>
    <s v="LTR"/>
    <x v="5"/>
    <n v="-23.26"/>
    <x v="4"/>
    <n v="0"/>
    <n v="0"/>
    <n v="0"/>
    <n v="-23.26"/>
  </r>
  <r>
    <x v="28"/>
    <s v="1110-0001"/>
    <s v="Baltas vynas"/>
    <s v="LTR"/>
    <x v="5"/>
    <n v="-22.16"/>
    <x v="4"/>
    <n v="0"/>
    <n v="0"/>
    <n v="0"/>
    <n v="-22.16"/>
  </r>
  <r>
    <x v="28"/>
    <s v="1110-0001"/>
    <s v="Baltas vynas"/>
    <s v="LTR"/>
    <x v="5"/>
    <n v="-21.54"/>
    <x v="4"/>
    <n v="0"/>
    <n v="0"/>
    <n v="0"/>
    <n v="-21.54"/>
  </r>
  <r>
    <x v="28"/>
    <s v="1110-0001"/>
    <s v="Baltas vynas"/>
    <s v="LTR"/>
    <x v="5"/>
    <n v="-22.41"/>
    <x v="4"/>
    <n v="0"/>
    <n v="0"/>
    <n v="0"/>
    <n v="-22.41"/>
  </r>
  <r>
    <x v="28"/>
    <s v="1110-0001"/>
    <s v="Baltas vynas"/>
    <s v="LTR"/>
    <x v="5"/>
    <n v="-22.19"/>
    <x v="4"/>
    <n v="0"/>
    <n v="0"/>
    <n v="0"/>
    <n v="-22.19"/>
  </r>
  <r>
    <x v="24"/>
    <s v="1110-0001"/>
    <s v="Baltas vynas"/>
    <s v="LTR"/>
    <x v="3"/>
    <n v="36.57"/>
    <x v="4"/>
    <n v="0"/>
    <n v="0"/>
    <n v="0"/>
    <n v="36.57"/>
  </r>
  <r>
    <x v="21"/>
    <s v="1110-0001"/>
    <s v="Baltas vynas"/>
    <s v="LTR"/>
    <x v="3"/>
    <n v="22.41"/>
    <x v="4"/>
    <n v="0"/>
    <n v="0"/>
    <n v="0"/>
    <n v="22.41"/>
  </r>
  <r>
    <x v="24"/>
    <s v="1110-0001"/>
    <s v="Baltas vynas"/>
    <s v="LTR"/>
    <x v="3"/>
    <n v="21.93"/>
    <x v="4"/>
    <n v="0"/>
    <n v="0"/>
    <n v="0"/>
    <n v="21.93"/>
  </r>
  <r>
    <x v="24"/>
    <s v="1110-0001"/>
    <s v="Baltas vynas"/>
    <s v="LTR"/>
    <x v="3"/>
    <n v="17.41"/>
    <x v="4"/>
    <n v="0"/>
    <n v="0"/>
    <n v="0"/>
    <n v="17.41"/>
  </r>
  <r>
    <x v="25"/>
    <s v="1110-0001"/>
    <s v="Baltas vynas"/>
    <s v="LTR"/>
    <x v="3"/>
    <n v="36.71"/>
    <x v="4"/>
    <n v="0"/>
    <n v="0"/>
    <n v="0"/>
    <n v="36.71"/>
  </r>
  <r>
    <x v="25"/>
    <s v="1110-0001"/>
    <s v="Baltas vynas"/>
    <s v="LTR"/>
    <x v="3"/>
    <n v="4.96"/>
    <x v="4"/>
    <n v="0"/>
    <n v="0"/>
    <n v="0"/>
    <n v="4.96"/>
  </r>
  <r>
    <x v="28"/>
    <s v="1110-0001"/>
    <s v="Baltas vynas"/>
    <s v="LTR"/>
    <x v="3"/>
    <n v="36.57"/>
    <x v="4"/>
    <n v="0"/>
    <n v="0"/>
    <n v="0"/>
    <n v="36.57"/>
  </r>
  <r>
    <x v="28"/>
    <s v="1110-0001"/>
    <s v="Baltas vynas"/>
    <s v="LTR"/>
    <x v="3"/>
    <n v="13.07"/>
    <x v="4"/>
    <n v="0"/>
    <n v="0"/>
    <n v="0"/>
    <n v="13.07"/>
  </r>
  <r>
    <x v="28"/>
    <s v="1110-0001"/>
    <s v="Baltas vynas"/>
    <s v="LTR"/>
    <x v="3"/>
    <n v="797.84"/>
    <x v="4"/>
    <n v="0"/>
    <n v="0"/>
    <n v="0"/>
    <n v="797.84"/>
  </r>
  <r>
    <x v="28"/>
    <s v="1110-0001"/>
    <s v="Baltas vynas"/>
    <s v="LTR"/>
    <x v="5"/>
    <n v="-4.96"/>
    <x v="4"/>
    <n v="0"/>
    <n v="0"/>
    <n v="0"/>
    <n v="-4.96"/>
  </r>
  <r>
    <x v="28"/>
    <s v="1110-0001"/>
    <s v="Baltas vynas"/>
    <s v="LTR"/>
    <x v="3"/>
    <n v="0.02"/>
    <x v="4"/>
    <n v="0"/>
    <n v="0"/>
    <n v="0"/>
    <n v="0.02"/>
  </r>
  <r>
    <x v="28"/>
    <s v="1110-0001"/>
    <s v="Baltas vynas"/>
    <s v="LTR"/>
    <x v="3"/>
    <n v="9"/>
    <x v="4"/>
    <n v="0"/>
    <n v="0"/>
    <n v="0"/>
    <n v="9"/>
  </r>
  <r>
    <x v="26"/>
    <s v="1110-0001"/>
    <s v="Baltas vynas"/>
    <s v="LTR"/>
    <x v="3"/>
    <n v="12.05"/>
    <x v="4"/>
    <n v="0"/>
    <n v="0"/>
    <n v="0"/>
    <n v="12.05"/>
  </r>
  <r>
    <x v="25"/>
    <s v="1110-0001"/>
    <s v="Baltas vynas"/>
    <s v="LTR"/>
    <x v="3"/>
    <n v="22.05"/>
    <x v="4"/>
    <n v="0"/>
    <n v="0"/>
    <n v="0"/>
    <n v="22.05"/>
  </r>
  <r>
    <x v="25"/>
    <s v="1110-0001"/>
    <s v="Baltas vynas"/>
    <s v="LTR"/>
    <x v="3"/>
    <n v="22.12"/>
    <x v="4"/>
    <n v="0"/>
    <n v="0"/>
    <n v="0"/>
    <n v="22.12"/>
  </r>
  <r>
    <x v="25"/>
    <s v="1110-0001"/>
    <s v="Baltas vynas"/>
    <s v="LTR"/>
    <x v="3"/>
    <n v="22.19"/>
    <x v="4"/>
    <n v="0"/>
    <n v="0"/>
    <n v="0"/>
    <n v="22.19"/>
  </r>
  <r>
    <x v="26"/>
    <s v="1110-0001"/>
    <s v="Baltas vynas"/>
    <s v="LTR"/>
    <x v="3"/>
    <n v="21.68"/>
    <x v="4"/>
    <n v="0"/>
    <n v="0"/>
    <n v="0"/>
    <n v="21.68"/>
  </r>
  <r>
    <x v="26"/>
    <s v="1110-0001"/>
    <s v="Baltas vynas"/>
    <s v="LTR"/>
    <x v="3"/>
    <n v="12.05"/>
    <x v="4"/>
    <n v="0"/>
    <n v="0"/>
    <n v="0"/>
    <n v="12.05"/>
  </r>
  <r>
    <x v="26"/>
    <s v="1110-0001"/>
    <s v="Baltas vynas"/>
    <s v="LTR"/>
    <x v="3"/>
    <n v="21.69"/>
    <x v="4"/>
    <n v="0"/>
    <n v="0"/>
    <n v="0"/>
    <n v="21.69"/>
  </r>
  <r>
    <x v="25"/>
    <s v="1110-0001"/>
    <s v="Baltas vynas"/>
    <s v="LTR"/>
    <x v="3"/>
    <n v="12.3"/>
    <x v="4"/>
    <n v="0"/>
    <n v="0"/>
    <n v="0"/>
    <n v="12.3"/>
  </r>
  <r>
    <x v="26"/>
    <s v="1110-0001"/>
    <s v="Baltas vynas"/>
    <s v="LTR"/>
    <x v="3"/>
    <n v="36.69"/>
    <x v="4"/>
    <n v="0"/>
    <n v="0"/>
    <n v="0"/>
    <n v="36.69"/>
  </r>
  <r>
    <x v="25"/>
    <s v="1110-0001"/>
    <s v="Baltas vynas"/>
    <s v="LTR"/>
    <x v="3"/>
    <n v="21.83"/>
    <x v="4"/>
    <n v="0"/>
    <n v="0"/>
    <n v="0"/>
    <n v="21.83"/>
  </r>
  <r>
    <x v="25"/>
    <s v="1110-0001"/>
    <s v="Baltas vynas"/>
    <s v="LTR"/>
    <x v="3"/>
    <n v="12.25"/>
    <x v="4"/>
    <n v="0"/>
    <n v="0"/>
    <n v="0"/>
    <n v="12.25"/>
  </r>
  <r>
    <x v="25"/>
    <s v="1110-0001"/>
    <s v="Baltas vynas"/>
    <s v="LTR"/>
    <x v="3"/>
    <n v="12.34"/>
    <x v="4"/>
    <n v="0"/>
    <n v="0"/>
    <n v="0"/>
    <n v="12.34"/>
  </r>
  <r>
    <x v="26"/>
    <s v="1110-0001"/>
    <s v="Baltas vynas"/>
    <s v="LTR"/>
    <x v="3"/>
    <n v="21.99"/>
    <x v="4"/>
    <n v="0"/>
    <n v="0"/>
    <n v="0"/>
    <n v="21.99"/>
  </r>
  <r>
    <x v="28"/>
    <s v="1110-0001"/>
    <s v="Baltas vynas"/>
    <s v="LTR"/>
    <x v="5"/>
    <n v="-36.380000000000003"/>
    <x v="4"/>
    <n v="0"/>
    <n v="0"/>
    <n v="0"/>
    <n v="-36.380000000000003"/>
  </r>
  <r>
    <x v="28"/>
    <s v="1110-0001"/>
    <s v="Baltas vynas"/>
    <s v="LTR"/>
    <x v="5"/>
    <n v="-36.6"/>
    <x v="4"/>
    <n v="0"/>
    <n v="0"/>
    <n v="0"/>
    <n v="-36.6"/>
  </r>
  <r>
    <x v="28"/>
    <s v="1110-0001"/>
    <s v="Baltas vynas"/>
    <s v="LTR"/>
    <x v="5"/>
    <n v="-36.57"/>
    <x v="4"/>
    <n v="0"/>
    <n v="0"/>
    <n v="0"/>
    <n v="-36.57"/>
  </r>
  <r>
    <x v="28"/>
    <s v="1110-0001"/>
    <s v="Baltas vynas"/>
    <s v="LTR"/>
    <x v="5"/>
    <n v="-21.47"/>
    <x v="4"/>
    <n v="0"/>
    <n v="0"/>
    <n v="0"/>
    <n v="-21.47"/>
  </r>
  <r>
    <x v="28"/>
    <s v="1110-0001"/>
    <s v="Baltas vynas"/>
    <s v="LTR"/>
    <x v="5"/>
    <n v="-797.84"/>
    <x v="4"/>
    <n v="0"/>
    <n v="0"/>
    <n v="0"/>
    <n v="-797.84"/>
  </r>
  <r>
    <x v="28"/>
    <s v="1110-0001"/>
    <s v="Baltas vynas"/>
    <s v="LTR"/>
    <x v="5"/>
    <n v="-4.96"/>
    <x v="4"/>
    <n v="0"/>
    <n v="0"/>
    <n v="0"/>
    <n v="-4.96"/>
  </r>
  <r>
    <x v="28"/>
    <s v="1110-0001"/>
    <s v="Baltas vynas"/>
    <s v="LTR"/>
    <x v="5"/>
    <n v="-4.96"/>
    <x v="4"/>
    <n v="0"/>
    <n v="0"/>
    <n v="0"/>
    <n v="-4.96"/>
  </r>
  <r>
    <x v="28"/>
    <s v="1110-0001"/>
    <s v="Baltas vynas"/>
    <s v="LTR"/>
    <x v="5"/>
    <n v="-21.83"/>
    <x v="4"/>
    <n v="0"/>
    <n v="0"/>
    <n v="0"/>
    <n v="-21.83"/>
  </r>
  <r>
    <x v="28"/>
    <s v="1110-0001"/>
    <s v="Baltas vynas"/>
    <s v="LTR"/>
    <x v="5"/>
    <n v="-21.47"/>
    <x v="4"/>
    <n v="0"/>
    <n v="0"/>
    <n v="0"/>
    <n v="-21.47"/>
  </r>
  <r>
    <x v="28"/>
    <s v="1110-0001"/>
    <s v="Baltas vynas"/>
    <s v="LTR"/>
    <x v="5"/>
    <n v="-21.83"/>
    <x v="4"/>
    <n v="0"/>
    <n v="0"/>
    <n v="0"/>
    <n v="-21.83"/>
  </r>
  <r>
    <x v="28"/>
    <s v="1110-0001"/>
    <s v="Baltas vynas"/>
    <s v="LTR"/>
    <x v="5"/>
    <n v="-2.48"/>
    <x v="4"/>
    <n v="0"/>
    <n v="0"/>
    <n v="0"/>
    <n v="-2.48"/>
  </r>
  <r>
    <x v="28"/>
    <s v="1110-0001"/>
    <s v="Baltas vynas"/>
    <s v="LTR"/>
    <x v="5"/>
    <n v="-21.47"/>
    <x v="4"/>
    <n v="0"/>
    <n v="0"/>
    <n v="0"/>
    <n v="-21.47"/>
  </r>
  <r>
    <x v="28"/>
    <s v="1110-0001"/>
    <s v="Baltas vynas"/>
    <s v="LTR"/>
    <x v="5"/>
    <n v="-4.96"/>
    <x v="4"/>
    <n v="0"/>
    <n v="0"/>
    <n v="0"/>
    <n v="-4.96"/>
  </r>
  <r>
    <x v="28"/>
    <s v="1110-0001"/>
    <s v="Baltas vynas"/>
    <s v="LTR"/>
    <x v="5"/>
    <n v="-21.83"/>
    <x v="4"/>
    <n v="0"/>
    <n v="0"/>
    <n v="0"/>
    <n v="-21.83"/>
  </r>
  <r>
    <x v="28"/>
    <s v="1110-0001"/>
    <s v="Baltas vynas"/>
    <s v="LTR"/>
    <x v="5"/>
    <n v="-21.47"/>
    <x v="4"/>
    <n v="0"/>
    <n v="0"/>
    <n v="0"/>
    <n v="-21.47"/>
  </r>
  <r>
    <x v="28"/>
    <s v="1110-0001"/>
    <s v="Baltas vynas"/>
    <s v="LTR"/>
    <x v="5"/>
    <n v="-21.83"/>
    <x v="4"/>
    <n v="0"/>
    <n v="0"/>
    <n v="0"/>
    <n v="-21.83"/>
  </r>
  <r>
    <x v="28"/>
    <s v="1110-0001"/>
    <s v="Baltas vynas"/>
    <s v="LTR"/>
    <x v="5"/>
    <n v="-21.47"/>
    <x v="4"/>
    <n v="0"/>
    <n v="0"/>
    <n v="0"/>
    <n v="-21.47"/>
  </r>
  <r>
    <x v="28"/>
    <s v="1110-0001"/>
    <s v="Baltas vynas"/>
    <s v="LTR"/>
    <x v="5"/>
    <n v="-12.05"/>
    <x v="4"/>
    <n v="0"/>
    <n v="0"/>
    <n v="0"/>
    <n v="-12.05"/>
  </r>
  <r>
    <x v="28"/>
    <s v="1110-0001"/>
    <s v="Baltas vynas"/>
    <s v="LTR"/>
    <x v="5"/>
    <n v="-22.05"/>
    <x v="4"/>
    <n v="0"/>
    <n v="0"/>
    <n v="0"/>
    <n v="-22.05"/>
  </r>
  <r>
    <x v="28"/>
    <s v="1110-0001"/>
    <s v="Baltas vynas"/>
    <s v="LTR"/>
    <x v="5"/>
    <n v="-22.12"/>
    <x v="4"/>
    <n v="0"/>
    <n v="0"/>
    <n v="0"/>
    <n v="-22.12"/>
  </r>
  <r>
    <x v="28"/>
    <s v="1110-0001"/>
    <s v="Baltas vynas"/>
    <s v="LTR"/>
    <x v="5"/>
    <n v="-21.68"/>
    <x v="4"/>
    <n v="0"/>
    <n v="0"/>
    <n v="0"/>
    <n v="-21.68"/>
  </r>
  <r>
    <x v="28"/>
    <s v="1110-0001"/>
    <s v="Baltas vynas"/>
    <s v="LTR"/>
    <x v="5"/>
    <n v="-36.840000000000003"/>
    <x v="4"/>
    <n v="0"/>
    <n v="0"/>
    <n v="0"/>
    <n v="-36.840000000000003"/>
  </r>
  <r>
    <x v="28"/>
    <s v="1110-0001"/>
    <s v="Baltas vynas"/>
    <s v="LTR"/>
    <x v="5"/>
    <n v="-36.71"/>
    <x v="4"/>
    <n v="0"/>
    <n v="0"/>
    <n v="0"/>
    <n v="-36.71"/>
  </r>
  <r>
    <x v="28"/>
    <s v="1110-0001"/>
    <s v="Baltas vynas"/>
    <s v="LTR"/>
    <x v="5"/>
    <n v="-36.57"/>
    <x v="4"/>
    <n v="0"/>
    <n v="0"/>
    <n v="0"/>
    <n v="-36.57"/>
  </r>
  <r>
    <x v="28"/>
    <s v="1110-0001"/>
    <s v="Baltas vynas"/>
    <s v="LTR"/>
    <x v="5"/>
    <n v="-36.71"/>
    <x v="4"/>
    <n v="0"/>
    <n v="0"/>
    <n v="0"/>
    <n v="-36.71"/>
  </r>
  <r>
    <x v="28"/>
    <s v="1110-0001"/>
    <s v="Baltas vynas"/>
    <s v="LTR"/>
    <x v="5"/>
    <n v="-36.69"/>
    <x v="4"/>
    <n v="0"/>
    <n v="0"/>
    <n v="0"/>
    <n v="-36.69"/>
  </r>
  <r>
    <x v="28"/>
    <s v="1110-0001"/>
    <s v="Baltas vynas"/>
    <s v="LTR"/>
    <x v="5"/>
    <n v="-36.619999999999997"/>
    <x v="4"/>
    <n v="0"/>
    <n v="0"/>
    <n v="0"/>
    <n v="-36.619999999999997"/>
  </r>
  <r>
    <x v="28"/>
    <s v="1110-0001"/>
    <s v="Baltas vynas"/>
    <s v="LTR"/>
    <x v="5"/>
    <n v="-12.74"/>
    <x v="4"/>
    <n v="0"/>
    <n v="0"/>
    <n v="0"/>
    <n v="-12.74"/>
  </r>
  <r>
    <x v="28"/>
    <s v="1110-0001"/>
    <s v="Baltas vynas"/>
    <s v="LTR"/>
    <x v="5"/>
    <n v="-12.7"/>
    <x v="4"/>
    <n v="0"/>
    <n v="0"/>
    <n v="0"/>
    <n v="-12.7"/>
  </r>
  <r>
    <x v="28"/>
    <s v="1110-0001"/>
    <s v="Baltas vynas"/>
    <s v="LTR"/>
    <x v="5"/>
    <n v="-22.84"/>
    <x v="4"/>
    <n v="0"/>
    <n v="0"/>
    <n v="0"/>
    <n v="-22.84"/>
  </r>
  <r>
    <x v="28"/>
    <s v="1110-0001"/>
    <s v="Baltas vynas"/>
    <s v="LTR"/>
    <x v="5"/>
    <n v="-13"/>
    <x v="4"/>
    <n v="0"/>
    <n v="0"/>
    <n v="0"/>
    <n v="-13"/>
  </r>
  <r>
    <x v="28"/>
    <s v="1110-0001"/>
    <s v="Baltas vynas"/>
    <s v="LTR"/>
    <x v="5"/>
    <n v="-13.15"/>
    <x v="4"/>
    <n v="0"/>
    <n v="0"/>
    <n v="0"/>
    <n v="-13.15"/>
  </r>
  <r>
    <x v="28"/>
    <s v="1110-0001"/>
    <s v="Baltas vynas"/>
    <s v="LTR"/>
    <x v="5"/>
    <n v="-12.49"/>
    <x v="4"/>
    <n v="0"/>
    <n v="0"/>
    <n v="0"/>
    <n v="-12.49"/>
  </r>
  <r>
    <x v="28"/>
    <s v="1110-0001"/>
    <s v="Baltas vynas"/>
    <s v="LTR"/>
    <x v="5"/>
    <n v="-11.91"/>
    <x v="4"/>
    <n v="0"/>
    <n v="0"/>
    <n v="0"/>
    <n v="-11.91"/>
  </r>
  <r>
    <x v="28"/>
    <s v="1110-0001"/>
    <s v="Baltas vynas"/>
    <s v="LTR"/>
    <x v="5"/>
    <n v="-12.79"/>
    <x v="4"/>
    <n v="0"/>
    <n v="0"/>
    <n v="0"/>
    <n v="-12.79"/>
  </r>
  <r>
    <x v="28"/>
    <s v="1110-0001"/>
    <s v="Baltas vynas"/>
    <s v="LTR"/>
    <x v="5"/>
    <n v="-12.8"/>
    <x v="4"/>
    <n v="0"/>
    <n v="0"/>
    <n v="0"/>
    <n v="-12.8"/>
  </r>
  <r>
    <x v="28"/>
    <s v="1110-0001"/>
    <s v="Baltas vynas"/>
    <s v="LTR"/>
    <x v="5"/>
    <n v="-12.93"/>
    <x v="4"/>
    <n v="0"/>
    <n v="0"/>
    <n v="0"/>
    <n v="-12.93"/>
  </r>
  <r>
    <x v="28"/>
    <s v="1110-0001"/>
    <s v="Baltas vynas"/>
    <s v="LTR"/>
    <x v="5"/>
    <n v="-12.32"/>
    <x v="4"/>
    <n v="0"/>
    <n v="0"/>
    <n v="0"/>
    <n v="-12.32"/>
  </r>
  <r>
    <x v="28"/>
    <s v="1110-0001"/>
    <s v="Baltas vynas"/>
    <s v="LTR"/>
    <x v="5"/>
    <n v="-11.97"/>
    <x v="4"/>
    <n v="0"/>
    <n v="0"/>
    <n v="0"/>
    <n v="-11.97"/>
  </r>
  <r>
    <x v="28"/>
    <s v="1110-0001"/>
    <s v="Baltas vynas"/>
    <s v="LTR"/>
    <x v="5"/>
    <n v="-12.46"/>
    <x v="4"/>
    <n v="0"/>
    <n v="0"/>
    <n v="0"/>
    <n v="-12.46"/>
  </r>
  <r>
    <x v="28"/>
    <s v="1110-0001"/>
    <s v="Baltas vynas"/>
    <s v="LTR"/>
    <x v="5"/>
    <n v="-12.34"/>
    <x v="4"/>
    <n v="0"/>
    <n v="0"/>
    <n v="0"/>
    <n v="-12.34"/>
  </r>
  <r>
    <x v="28"/>
    <s v="1110-0001"/>
    <s v="Baltas vynas"/>
    <s v="LTR"/>
    <x v="5"/>
    <n v="-12.25"/>
    <x v="4"/>
    <n v="0"/>
    <n v="0"/>
    <n v="0"/>
    <n v="-12.25"/>
  </r>
  <r>
    <x v="28"/>
    <s v="1110-0001"/>
    <s v="Baltas vynas"/>
    <s v="LTR"/>
    <x v="5"/>
    <n v="-0.02"/>
    <x v="4"/>
    <n v="0"/>
    <n v="0"/>
    <n v="0"/>
    <n v="-0.02"/>
  </r>
  <r>
    <x v="28"/>
    <s v="1110-0001"/>
    <s v="Baltas vynas"/>
    <s v="LTR"/>
    <x v="5"/>
    <n v="-17.39"/>
    <x v="4"/>
    <n v="0"/>
    <n v="0"/>
    <n v="0"/>
    <n v="-17.39"/>
  </r>
  <r>
    <x v="28"/>
    <s v="1110-0001"/>
    <s v="Baltas vynas"/>
    <s v="LTR"/>
    <x v="5"/>
    <n v="-31.07"/>
    <x v="4"/>
    <n v="0"/>
    <n v="0"/>
    <n v="0"/>
    <n v="-31.07"/>
  </r>
  <r>
    <x v="28"/>
    <s v="1110-0001"/>
    <s v="Baltas vynas"/>
    <s v="LTR"/>
    <x v="5"/>
    <n v="-30.83"/>
    <x v="4"/>
    <n v="0"/>
    <n v="0"/>
    <n v="0"/>
    <n v="-30.83"/>
  </r>
  <r>
    <x v="28"/>
    <s v="1110-0001"/>
    <s v="Baltas vynas"/>
    <s v="LTR"/>
    <x v="5"/>
    <n v="-17.46"/>
    <x v="4"/>
    <n v="0"/>
    <n v="0"/>
    <n v="0"/>
    <n v="-17.46"/>
  </r>
  <r>
    <x v="28"/>
    <s v="1110-0001"/>
    <s v="Baltas vynas"/>
    <s v="LTR"/>
    <x v="5"/>
    <n v="-56.66"/>
    <x v="4"/>
    <n v="0"/>
    <n v="0"/>
    <n v="0"/>
    <n v="-56.66"/>
  </r>
  <r>
    <x v="28"/>
    <s v="1110-0001"/>
    <s v="Baltas vynas"/>
    <s v="LTR"/>
    <x v="5"/>
    <n v="-31.15"/>
    <x v="4"/>
    <n v="0"/>
    <n v="0"/>
    <n v="0"/>
    <n v="-31.15"/>
  </r>
  <r>
    <x v="28"/>
    <s v="1110-0001"/>
    <s v="Baltas vynas"/>
    <s v="LTR"/>
    <x v="5"/>
    <n v="-21.88"/>
    <x v="4"/>
    <n v="0"/>
    <n v="0"/>
    <n v="0"/>
    <n v="-21.88"/>
  </r>
  <r>
    <x v="28"/>
    <s v="1110-0001"/>
    <s v="Baltas vynas"/>
    <s v="LTR"/>
    <x v="5"/>
    <n v="-21.86"/>
    <x v="4"/>
    <n v="0"/>
    <n v="0"/>
    <n v="0"/>
    <n v="-21.86"/>
  </r>
  <r>
    <x v="28"/>
    <s v="1110-0001"/>
    <s v="Baltas vynas"/>
    <s v="LTR"/>
    <x v="5"/>
    <n v="-34.92"/>
    <x v="4"/>
    <n v="0"/>
    <n v="0"/>
    <n v="0"/>
    <n v="-34.92"/>
  </r>
  <r>
    <x v="28"/>
    <s v="1110-0001"/>
    <s v="Baltas vynas"/>
    <s v="LTR"/>
    <x v="5"/>
    <n v="-21.79"/>
    <x v="4"/>
    <n v="0"/>
    <n v="0"/>
    <n v="0"/>
    <n v="-21.79"/>
  </r>
  <r>
    <x v="28"/>
    <s v="1110-0001"/>
    <s v="Baltas vynas"/>
    <s v="LTR"/>
    <x v="5"/>
    <n v="-21.93"/>
    <x v="4"/>
    <n v="0"/>
    <n v="0"/>
    <n v="0"/>
    <n v="-21.93"/>
  </r>
  <r>
    <x v="28"/>
    <s v="1110-0001"/>
    <s v="Baltas vynas"/>
    <s v="LTR"/>
    <x v="5"/>
    <n v="-22.07"/>
    <x v="4"/>
    <n v="0"/>
    <n v="0"/>
    <n v="0"/>
    <n v="-22.07"/>
  </r>
  <r>
    <x v="28"/>
    <s v="1110-0001"/>
    <s v="Baltas vynas"/>
    <s v="LTR"/>
    <x v="5"/>
    <n v="-21.99"/>
    <x v="4"/>
    <n v="0"/>
    <n v="0"/>
    <n v="0"/>
    <n v="-21.99"/>
  </r>
  <r>
    <x v="28"/>
    <s v="1110-0001"/>
    <s v="Baltas vynas"/>
    <s v="LTR"/>
    <x v="5"/>
    <n v="-12.3"/>
    <x v="4"/>
    <n v="0"/>
    <n v="0"/>
    <n v="0"/>
    <n v="-12.3"/>
  </r>
  <r>
    <x v="28"/>
    <s v="1110-0001"/>
    <s v="Baltas vynas"/>
    <s v="LTR"/>
    <x v="5"/>
    <n v="-12.05"/>
    <x v="4"/>
    <n v="0"/>
    <n v="0"/>
    <n v="0"/>
    <n v="-12.05"/>
  </r>
  <r>
    <x v="25"/>
    <s v="1110-0002"/>
    <s v="Baltas vynas Chardonnay"/>
    <s v="LTR"/>
    <x v="3"/>
    <n v="-706.44"/>
    <x v="4"/>
    <n v="0"/>
    <n v="0"/>
    <n v="0"/>
    <n v="-706.44"/>
  </r>
  <r>
    <x v="25"/>
    <s v="1110-0002"/>
    <s v="Baltas vynas Chardonnay"/>
    <s v="LTR"/>
    <x v="3"/>
    <n v="706.44"/>
    <x v="4"/>
    <n v="0"/>
    <n v="0"/>
    <n v="0"/>
    <n v="706.44"/>
  </r>
  <r>
    <x v="19"/>
    <s v="1110-0002"/>
    <s v="Baltas vynas Chardonnay"/>
    <s v="LTR"/>
    <x v="3"/>
    <n v="-40355.69"/>
    <x v="4"/>
    <n v="0"/>
    <n v="0"/>
    <n v="0"/>
    <n v="-40355.69"/>
  </r>
  <r>
    <x v="19"/>
    <s v="1110-0002"/>
    <s v="Baltas vynas Chardonnay"/>
    <s v="LTR"/>
    <x v="3"/>
    <n v="40355.69"/>
    <x v="4"/>
    <n v="0"/>
    <n v="0"/>
    <n v="0"/>
    <n v="40355.69"/>
  </r>
  <r>
    <x v="19"/>
    <s v="1110-0002"/>
    <s v="Baltas vynas Chardonnay"/>
    <s v="LTR"/>
    <x v="2"/>
    <n v="-40355.69"/>
    <x v="4"/>
    <n v="0"/>
    <n v="0"/>
    <n v="0"/>
    <n v="-40355.69"/>
  </r>
  <r>
    <x v="18"/>
    <s v="1110-0002"/>
    <s v="Baltas vynas Chardonnay"/>
    <s v="LTR"/>
    <x v="3"/>
    <n v="-89.31"/>
    <x v="4"/>
    <n v="0"/>
    <n v="0"/>
    <n v="0"/>
    <n v="-89.31"/>
  </r>
  <r>
    <x v="18"/>
    <s v="1110-0002"/>
    <s v="Baltas vynas Chardonnay"/>
    <s v="LTR"/>
    <x v="3"/>
    <n v="89.31"/>
    <x v="4"/>
    <n v="0"/>
    <n v="0"/>
    <n v="0"/>
    <n v="89.31"/>
  </r>
  <r>
    <x v="18"/>
    <s v="1110-0002"/>
    <s v="Baltas vynas Chardonnay"/>
    <s v="LTR"/>
    <x v="3"/>
    <n v="-16762.13"/>
    <x v="4"/>
    <n v="0"/>
    <n v="0"/>
    <n v="0"/>
    <n v="-16762.13"/>
  </r>
  <r>
    <x v="18"/>
    <s v="1110-0002"/>
    <s v="Baltas vynas Chardonnay"/>
    <s v="LTR"/>
    <x v="3"/>
    <n v="-23593.56"/>
    <x v="4"/>
    <n v="0"/>
    <n v="0"/>
    <n v="0"/>
    <n v="-23593.56"/>
  </r>
  <r>
    <x v="18"/>
    <s v="1110-0002"/>
    <s v="Baltas vynas Chardonnay"/>
    <s v="LTR"/>
    <x v="3"/>
    <n v="23593.56"/>
    <x v="4"/>
    <n v="0"/>
    <n v="0"/>
    <n v="0"/>
    <n v="23593.56"/>
  </r>
  <r>
    <x v="18"/>
    <s v="1110-0002"/>
    <s v="Baltas vynas Chardonnay"/>
    <s v="LTR"/>
    <x v="3"/>
    <n v="16762.13"/>
    <x v="4"/>
    <n v="0"/>
    <n v="0"/>
    <n v="0"/>
    <n v="16762.13"/>
  </r>
  <r>
    <x v="28"/>
    <s v="1110-0002"/>
    <s v="Baltas vynas Chardonnay"/>
    <s v="LTR"/>
    <x v="3"/>
    <n v="-6.83"/>
    <x v="4"/>
    <n v="0"/>
    <n v="0"/>
    <n v="0"/>
    <n v="-6.83"/>
  </r>
  <r>
    <x v="28"/>
    <s v="1110-0002"/>
    <s v="Baltas vynas Chardonnay"/>
    <s v="LTR"/>
    <x v="3"/>
    <n v="6.83"/>
    <x v="4"/>
    <n v="0"/>
    <n v="0"/>
    <n v="0"/>
    <n v="6.83"/>
  </r>
  <r>
    <x v="28"/>
    <s v="1110-0002"/>
    <s v="Baltas vynas Chardonnay"/>
    <s v="LTR"/>
    <x v="3"/>
    <n v="-82.48"/>
    <x v="4"/>
    <n v="0"/>
    <n v="0"/>
    <n v="0"/>
    <n v="-82.48"/>
  </r>
  <r>
    <x v="28"/>
    <s v="1110-0002"/>
    <s v="Baltas vynas Chardonnay"/>
    <s v="LTR"/>
    <x v="3"/>
    <n v="82.48"/>
    <x v="4"/>
    <n v="0"/>
    <n v="0"/>
    <n v="0"/>
    <n v="82.48"/>
  </r>
  <r>
    <x v="28"/>
    <s v="1110-0002"/>
    <s v="Baltas vynas Chardonnay"/>
    <s v="LTR"/>
    <x v="5"/>
    <n v="-82.48"/>
    <x v="4"/>
    <n v="0"/>
    <n v="0"/>
    <n v="0"/>
    <n v="-82.48"/>
  </r>
  <r>
    <x v="28"/>
    <s v="1110-0003"/>
    <s v="Baltas vynas PINOT"/>
    <s v="LTR"/>
    <x v="3"/>
    <n v="-5.97"/>
    <x v="4"/>
    <n v="0"/>
    <n v="0"/>
    <n v="0"/>
    <n v="-5.97"/>
  </r>
  <r>
    <x v="28"/>
    <s v="1110-0003"/>
    <s v="Baltas vynas PINOT"/>
    <s v="LTR"/>
    <x v="3"/>
    <n v="5.97"/>
    <x v="4"/>
    <n v="0"/>
    <n v="0"/>
    <n v="0"/>
    <n v="5.97"/>
  </r>
  <r>
    <x v="28"/>
    <s v="1110-0003"/>
    <s v="Baltas vynas PINOT"/>
    <s v="LTR"/>
    <x v="5"/>
    <n v="-5.97"/>
    <x v="4"/>
    <n v="0"/>
    <n v="0"/>
    <n v="0"/>
    <n v="-5.97"/>
  </r>
  <r>
    <x v="28"/>
    <s v="1110-0004"/>
    <s v="Baltas vynas Rislingas"/>
    <s v="LTR"/>
    <x v="3"/>
    <n v="-37.42"/>
    <x v="4"/>
    <n v="0"/>
    <n v="0"/>
    <n v="0"/>
    <n v="-37.42"/>
  </r>
  <r>
    <x v="28"/>
    <s v="1110-0004"/>
    <s v="Baltas vynas Rislingas"/>
    <s v="LTR"/>
    <x v="3"/>
    <n v="37.42"/>
    <x v="4"/>
    <n v="0"/>
    <n v="0"/>
    <n v="0"/>
    <n v="37.42"/>
  </r>
  <r>
    <x v="28"/>
    <s v="1110-0004"/>
    <s v="Baltas vynas Rislingas"/>
    <s v="LTR"/>
    <x v="5"/>
    <n v="-37.42"/>
    <x v="4"/>
    <n v="0"/>
    <n v="0"/>
    <n v="0"/>
    <n v="-37.42"/>
  </r>
  <r>
    <x v="14"/>
    <s v="1110-0005"/>
    <s v="Baltas vynas Muscat"/>
    <s v="LTR"/>
    <x v="3"/>
    <n v="-5826.24"/>
    <x v="4"/>
    <n v="0"/>
    <n v="0"/>
    <n v="0"/>
    <n v="-5826.24"/>
  </r>
  <r>
    <x v="14"/>
    <s v="1110-0005"/>
    <s v="Baltas vynas Muscat"/>
    <s v="LTR"/>
    <x v="3"/>
    <n v="5826.24"/>
    <x v="4"/>
    <n v="0"/>
    <n v="0"/>
    <n v="0"/>
    <n v="5826.24"/>
  </r>
  <r>
    <x v="14"/>
    <s v="1110-0005"/>
    <s v="Baltas vynas Muscat"/>
    <s v="LTR"/>
    <x v="3"/>
    <n v="-2681.04"/>
    <x v="4"/>
    <n v="0"/>
    <n v="0"/>
    <n v="0"/>
    <n v="-2681.04"/>
  </r>
  <r>
    <x v="14"/>
    <s v="1110-0005"/>
    <s v="Baltas vynas Muscat"/>
    <s v="LTR"/>
    <x v="3"/>
    <n v="2681.04"/>
    <x v="4"/>
    <n v="0"/>
    <n v="0"/>
    <n v="0"/>
    <n v="2681.04"/>
  </r>
  <r>
    <x v="12"/>
    <s v="1110-0005"/>
    <s v="Baltas vynas Muscat"/>
    <s v="LTR"/>
    <x v="3"/>
    <n v="-21028.21"/>
    <x v="4"/>
    <n v="0"/>
    <n v="0"/>
    <n v="0"/>
    <n v="-21028.21"/>
  </r>
  <r>
    <x v="12"/>
    <s v="1110-0005"/>
    <s v="Baltas vynas Muscat"/>
    <s v="LTR"/>
    <x v="3"/>
    <n v="21028.21"/>
    <x v="4"/>
    <n v="0"/>
    <n v="0"/>
    <n v="0"/>
    <n v="21028.21"/>
  </r>
  <r>
    <x v="12"/>
    <s v="1110-0005"/>
    <s v="Baltas vynas Muscat"/>
    <s v="LTR"/>
    <x v="3"/>
    <n v="-39751.97"/>
    <x v="4"/>
    <n v="0"/>
    <n v="0"/>
    <n v="0"/>
    <n v="-39751.97"/>
  </r>
  <r>
    <x v="12"/>
    <s v="1110-0005"/>
    <s v="Baltas vynas Muscat"/>
    <s v="LTR"/>
    <x v="3"/>
    <n v="39751.97"/>
    <x v="4"/>
    <n v="0"/>
    <n v="0"/>
    <n v="0"/>
    <n v="39751.97"/>
  </r>
  <r>
    <x v="12"/>
    <s v="1110-0005"/>
    <s v="Baltas vynas Muscat"/>
    <s v="LTR"/>
    <x v="2"/>
    <n v="-39751.97"/>
    <x v="4"/>
    <n v="0"/>
    <n v="0"/>
    <n v="0"/>
    <n v="-39751.97"/>
  </r>
  <r>
    <x v="12"/>
    <s v="1110-0005"/>
    <s v="Baltas vynas Muscat"/>
    <s v="LTR"/>
    <x v="3"/>
    <n v="-18723.759999999998"/>
    <x v="4"/>
    <n v="0"/>
    <n v="0"/>
    <n v="0"/>
    <n v="-18723.759999999998"/>
  </r>
  <r>
    <x v="12"/>
    <s v="1110-0005"/>
    <s v="Baltas vynas Muscat"/>
    <s v="LTR"/>
    <x v="3"/>
    <n v="18723.759999999998"/>
    <x v="4"/>
    <n v="0"/>
    <n v="0"/>
    <n v="0"/>
    <n v="18723.759999999998"/>
  </r>
  <r>
    <x v="28"/>
    <s v="1110-0005"/>
    <s v="Baltas vynas Muscat"/>
    <s v="LTR"/>
    <x v="3"/>
    <n v="-90.11"/>
    <x v="4"/>
    <n v="0"/>
    <n v="0"/>
    <n v="0"/>
    <n v="-90.11"/>
  </r>
  <r>
    <x v="28"/>
    <s v="1110-0005"/>
    <s v="Baltas vynas Muscat"/>
    <s v="LTR"/>
    <x v="3"/>
    <n v="90.11"/>
    <x v="4"/>
    <n v="0"/>
    <n v="0"/>
    <n v="0"/>
    <n v="90.11"/>
  </r>
  <r>
    <x v="28"/>
    <s v="1110-0005"/>
    <s v="Baltas vynas Muscat"/>
    <s v="LTR"/>
    <x v="5"/>
    <n v="-90.11"/>
    <x v="4"/>
    <n v="0"/>
    <n v="0"/>
    <n v="0"/>
    <n v="-90.11"/>
  </r>
  <r>
    <x v="13"/>
    <s v="1110-0006"/>
    <s v="Parūgštintas baltas vynas"/>
    <s v="LTR"/>
    <x v="2"/>
    <n v="-33459.300000000003"/>
    <x v="4"/>
    <n v="0"/>
    <n v="0"/>
    <n v="0"/>
    <n v="-33459.300000000003"/>
  </r>
  <r>
    <x v="11"/>
    <s v="1110-0006"/>
    <s v="Parūgštintas baltas vynas"/>
    <s v="LTR"/>
    <x v="3"/>
    <n v="39325"/>
    <x v="4"/>
    <n v="0"/>
    <n v="0"/>
    <n v="0"/>
    <n v="39325"/>
  </r>
  <r>
    <x v="11"/>
    <s v="1110-0006"/>
    <s v="Parūgštintas baltas vynas"/>
    <s v="LTR"/>
    <x v="3"/>
    <n v="-39325"/>
    <x v="4"/>
    <n v="0"/>
    <n v="0"/>
    <n v="0"/>
    <n v="-39325"/>
  </r>
  <r>
    <x v="11"/>
    <s v="1110-0006"/>
    <s v="Parūgštintas baltas vynas"/>
    <s v="LTR"/>
    <x v="3"/>
    <n v="39325"/>
    <x v="4"/>
    <n v="0"/>
    <n v="0"/>
    <n v="0"/>
    <n v="39325"/>
  </r>
  <r>
    <x v="11"/>
    <s v="1110-0006"/>
    <s v="Parūgštintas baltas vynas"/>
    <s v="LTR"/>
    <x v="3"/>
    <n v="-19.66"/>
    <x v="4"/>
    <n v="0"/>
    <n v="0"/>
    <n v="0"/>
    <n v="-19.66"/>
  </r>
  <r>
    <x v="0"/>
    <s v="1110-0006"/>
    <s v="Parūgštintas baltas vynas"/>
    <s v="LTR"/>
    <x v="2"/>
    <n v="-19815.09"/>
    <x v="4"/>
    <n v="0"/>
    <n v="0"/>
    <n v="0"/>
    <n v="-19815.09"/>
  </r>
  <r>
    <x v="14"/>
    <s v="1110-0006"/>
    <s v="Parūgštintas baltas vynas"/>
    <s v="LTR"/>
    <x v="3"/>
    <n v="-5846.04"/>
    <x v="4"/>
    <n v="0"/>
    <n v="0"/>
    <n v="0"/>
    <n v="-5846.04"/>
  </r>
  <r>
    <x v="14"/>
    <s v="1110-0006"/>
    <s v="Parūgštintas baltas vynas"/>
    <s v="LTR"/>
    <x v="3"/>
    <n v="5846.04"/>
    <x v="4"/>
    <n v="0"/>
    <n v="0"/>
    <n v="0"/>
    <n v="5846.04"/>
  </r>
  <r>
    <x v="17"/>
    <s v="1110-0006"/>
    <s v="Parūgštintas baltas vynas"/>
    <s v="LTR"/>
    <x v="3"/>
    <n v="-19825"/>
    <x v="4"/>
    <n v="0"/>
    <n v="0"/>
    <n v="0"/>
    <n v="-19825"/>
  </r>
  <r>
    <x v="17"/>
    <s v="1110-0006"/>
    <s v="Parūgštintas baltas vynas"/>
    <s v="LTR"/>
    <x v="3"/>
    <n v="19825"/>
    <x v="4"/>
    <n v="0"/>
    <n v="0"/>
    <n v="0"/>
    <n v="19825"/>
  </r>
  <r>
    <x v="17"/>
    <s v="1110-0006"/>
    <s v="Parūgštintas baltas vynas"/>
    <s v="LTR"/>
    <x v="3"/>
    <n v="-9.91"/>
    <x v="4"/>
    <n v="0"/>
    <n v="0"/>
    <n v="0"/>
    <n v="-9.91"/>
  </r>
  <r>
    <x v="20"/>
    <s v="1110-0006"/>
    <s v="Parūgštintas baltas vynas"/>
    <s v="LTR"/>
    <x v="2"/>
    <n v="-19815.09"/>
    <x v="4"/>
    <n v="0"/>
    <n v="0"/>
    <n v="0"/>
    <n v="-19815.09"/>
  </r>
  <r>
    <x v="24"/>
    <s v="1110-0006"/>
    <s v="Parūgštintas baltas vynas"/>
    <s v="LTR"/>
    <x v="3"/>
    <n v="-19825"/>
    <x v="4"/>
    <n v="0"/>
    <n v="0"/>
    <n v="0"/>
    <n v="-19825"/>
  </r>
  <r>
    <x v="25"/>
    <s v="1110-0006"/>
    <s v="Parūgštintas baltas vynas"/>
    <s v="LTR"/>
    <x v="3"/>
    <n v="-19825"/>
    <x v="4"/>
    <n v="0"/>
    <n v="0"/>
    <n v="0"/>
    <n v="-19825"/>
  </r>
  <r>
    <x v="17"/>
    <s v="1110-0006"/>
    <s v="Parūgštintas baltas vynas"/>
    <s v="LTR"/>
    <x v="3"/>
    <n v="19825"/>
    <x v="4"/>
    <n v="0"/>
    <n v="0"/>
    <n v="0"/>
    <n v="19825"/>
  </r>
  <r>
    <x v="20"/>
    <s v="1110-0006"/>
    <s v="Parūgštintas baltas vynas"/>
    <s v="LTR"/>
    <x v="2"/>
    <n v="-5846.04"/>
    <x v="4"/>
    <n v="0"/>
    <n v="0"/>
    <n v="0"/>
    <n v="-5846.04"/>
  </r>
  <r>
    <x v="27"/>
    <s v="1110-0006"/>
    <s v="Parūgštintas baltas vynas"/>
    <s v="LTR"/>
    <x v="2"/>
    <n v="-19815.09"/>
    <x v="4"/>
    <n v="0"/>
    <n v="0"/>
    <n v="0"/>
    <n v="-19815.09"/>
  </r>
  <r>
    <x v="24"/>
    <s v="1110-0006"/>
    <s v="Parūgštintas baltas vynas"/>
    <s v="LTR"/>
    <x v="3"/>
    <n v="19825"/>
    <x v="4"/>
    <n v="0"/>
    <n v="0"/>
    <n v="0"/>
    <n v="19825"/>
  </r>
  <r>
    <x v="24"/>
    <s v="1110-0006"/>
    <s v="Parūgštintas baltas vynas"/>
    <s v="LTR"/>
    <x v="3"/>
    <n v="19825"/>
    <x v="4"/>
    <n v="0"/>
    <n v="0"/>
    <n v="0"/>
    <n v="19825"/>
  </r>
  <r>
    <x v="24"/>
    <s v="1110-0006"/>
    <s v="Parūgštintas baltas vynas"/>
    <s v="LTR"/>
    <x v="3"/>
    <n v="-9.91"/>
    <x v="4"/>
    <n v="0"/>
    <n v="0"/>
    <n v="0"/>
    <n v="-9.91"/>
  </r>
  <r>
    <x v="27"/>
    <s v="1110-0006"/>
    <s v="Parūgštintas baltas vynas"/>
    <s v="LTR"/>
    <x v="2"/>
    <n v="-19815.09"/>
    <x v="4"/>
    <n v="0"/>
    <n v="0"/>
    <n v="0"/>
    <n v="-19815.09"/>
  </r>
  <r>
    <x v="25"/>
    <s v="1110-0006"/>
    <s v="Parūgštintas baltas vynas"/>
    <s v="LTR"/>
    <x v="3"/>
    <n v="19825"/>
    <x v="4"/>
    <n v="0"/>
    <n v="0"/>
    <n v="0"/>
    <n v="19825"/>
  </r>
  <r>
    <x v="25"/>
    <s v="1110-0006"/>
    <s v="Parūgštintas baltas vynas"/>
    <s v="LTR"/>
    <x v="3"/>
    <n v="19825"/>
    <x v="4"/>
    <n v="0"/>
    <n v="0"/>
    <n v="0"/>
    <n v="19825"/>
  </r>
  <r>
    <x v="25"/>
    <s v="1110-0006"/>
    <s v="Parūgštintas baltas vynas"/>
    <s v="LTR"/>
    <x v="3"/>
    <n v="-9.91"/>
    <x v="4"/>
    <n v="0"/>
    <n v="0"/>
    <n v="0"/>
    <n v="-9.91"/>
  </r>
  <r>
    <x v="24"/>
    <s v="1110-0006"/>
    <s v="Parūgštintas baltas vynas"/>
    <s v="LTR"/>
    <x v="3"/>
    <n v="-19825"/>
    <x v="4"/>
    <n v="0"/>
    <n v="0"/>
    <n v="0"/>
    <n v="-19825"/>
  </r>
  <r>
    <x v="20"/>
    <s v="1110-0006"/>
    <s v="Parūgštintas baltas vynas"/>
    <s v="LTR"/>
    <x v="6"/>
    <n v="19825"/>
    <x v="4"/>
    <n v="0"/>
    <n v="0"/>
    <n v="0"/>
    <n v="19825"/>
  </r>
  <r>
    <x v="17"/>
    <s v="1110-0006"/>
    <s v="Parūgštintas baltas vynas"/>
    <s v="LTR"/>
    <x v="3"/>
    <n v="-19825"/>
    <x v="4"/>
    <n v="0"/>
    <n v="0"/>
    <n v="0"/>
    <n v="-19825"/>
  </r>
  <r>
    <x v="7"/>
    <s v="1110-0006"/>
    <s v="Parūgštintas baltas vynas"/>
    <s v="LTR"/>
    <x v="6"/>
    <n v="39325"/>
    <x v="4"/>
    <n v="0"/>
    <n v="0"/>
    <n v="0"/>
    <n v="39325"/>
  </r>
  <r>
    <x v="11"/>
    <s v="1110-0006"/>
    <s v="Parūgštintas baltas vynas"/>
    <s v="LTR"/>
    <x v="3"/>
    <n v="-39325"/>
    <x v="4"/>
    <n v="0"/>
    <n v="0"/>
    <n v="0"/>
    <n v="-39325"/>
  </r>
  <r>
    <x v="17"/>
    <s v="1110-0006"/>
    <s v="Parūgštintas baltas vynas"/>
    <s v="LTR"/>
    <x v="6"/>
    <n v="19825"/>
    <x v="4"/>
    <n v="0"/>
    <n v="0"/>
    <n v="0"/>
    <n v="19825"/>
  </r>
  <r>
    <x v="25"/>
    <s v="1110-0006"/>
    <s v="Parūgštintas baltas vynas"/>
    <s v="LTR"/>
    <x v="6"/>
    <n v="19825"/>
    <x v="4"/>
    <n v="0"/>
    <n v="0"/>
    <n v="0"/>
    <n v="19825"/>
  </r>
  <r>
    <x v="25"/>
    <s v="1110-0006"/>
    <s v="Parūgštintas baltas vynas"/>
    <s v="LTR"/>
    <x v="3"/>
    <n v="-19825"/>
    <x v="4"/>
    <n v="0"/>
    <n v="0"/>
    <n v="0"/>
    <n v="-19825"/>
  </r>
  <r>
    <x v="11"/>
    <s v="1110-0006"/>
    <s v="Parūgštintas baltas vynas"/>
    <s v="LTR"/>
    <x v="3"/>
    <n v="19.66"/>
    <x v="4"/>
    <n v="0"/>
    <n v="0"/>
    <n v="0"/>
    <n v="19.66"/>
  </r>
  <r>
    <x v="17"/>
    <s v="1110-0006"/>
    <s v="Parūgštintas baltas vynas"/>
    <s v="LTR"/>
    <x v="3"/>
    <n v="9.91"/>
    <x v="4"/>
    <n v="0"/>
    <n v="0"/>
    <n v="0"/>
    <n v="9.91"/>
  </r>
  <r>
    <x v="24"/>
    <s v="1110-0006"/>
    <s v="Parūgštintas baltas vynas"/>
    <s v="LTR"/>
    <x v="3"/>
    <n v="9.91"/>
    <x v="4"/>
    <n v="0"/>
    <n v="0"/>
    <n v="0"/>
    <n v="9.91"/>
  </r>
  <r>
    <x v="25"/>
    <s v="1110-0006"/>
    <s v="Parūgštintas baltas vynas"/>
    <s v="LTR"/>
    <x v="3"/>
    <n v="9.91"/>
    <x v="4"/>
    <n v="0"/>
    <n v="0"/>
    <n v="0"/>
    <n v="9.91"/>
  </r>
  <r>
    <x v="28"/>
    <s v="1110-0006"/>
    <s v="Parūgštintas baltas vynas"/>
    <s v="LTR"/>
    <x v="5"/>
    <n v="-19.66"/>
    <x v="4"/>
    <n v="0"/>
    <n v="0"/>
    <n v="0"/>
    <n v="-19.66"/>
  </r>
  <r>
    <x v="28"/>
    <s v="1110-0006"/>
    <s v="Parūgštintas baltas vynas"/>
    <s v="LTR"/>
    <x v="5"/>
    <n v="-9.91"/>
    <x v="4"/>
    <n v="0"/>
    <n v="0"/>
    <n v="0"/>
    <n v="-9.91"/>
  </r>
  <r>
    <x v="28"/>
    <s v="1110-0006"/>
    <s v="Parūgštintas baltas vynas"/>
    <s v="LTR"/>
    <x v="5"/>
    <n v="-9.91"/>
    <x v="4"/>
    <n v="0"/>
    <n v="0"/>
    <n v="0"/>
    <n v="-9.91"/>
  </r>
  <r>
    <x v="28"/>
    <s v="1110-0006"/>
    <s v="Parūgštintas baltas vynas"/>
    <s v="LTR"/>
    <x v="5"/>
    <n v="-9.91"/>
    <x v="4"/>
    <n v="0"/>
    <n v="0"/>
    <n v="0"/>
    <n v="-9.91"/>
  </r>
  <r>
    <x v="28"/>
    <s v="1111-0002"/>
    <s v="Raudonas vynas Cabernet Sauvignon"/>
    <s v="LTR"/>
    <x v="3"/>
    <n v="-14.42"/>
    <x v="4"/>
    <n v="0"/>
    <n v="0"/>
    <n v="0"/>
    <n v="-14.42"/>
  </r>
  <r>
    <x v="28"/>
    <s v="1111-0002"/>
    <s v="Raudonas vynas Cabernet Sauvignon"/>
    <s v="LTR"/>
    <x v="3"/>
    <n v="14.42"/>
    <x v="4"/>
    <n v="0"/>
    <n v="0"/>
    <n v="0"/>
    <n v="14.42"/>
  </r>
  <r>
    <x v="28"/>
    <s v="1111-0002"/>
    <s v="Raudonas vynas Cabernet Sauvignon"/>
    <s v="LTR"/>
    <x v="5"/>
    <n v="-14.42"/>
    <x v="4"/>
    <n v="0"/>
    <n v="0"/>
    <n v="0"/>
    <n v="-14.42"/>
  </r>
  <r>
    <x v="13"/>
    <s v="1111-0003"/>
    <s v="Raudonas vynas Tempranillo"/>
    <s v="LTR"/>
    <x v="3"/>
    <n v="-1317.07"/>
    <x v="4"/>
    <n v="0"/>
    <n v="0"/>
    <n v="0"/>
    <n v="-1317.07"/>
  </r>
  <r>
    <x v="13"/>
    <s v="1111-0003"/>
    <s v="Raudonas vynas Tempranillo"/>
    <s v="LTR"/>
    <x v="3"/>
    <n v="1317.07"/>
    <x v="4"/>
    <n v="0"/>
    <n v="0"/>
    <n v="0"/>
    <n v="1317.07"/>
  </r>
  <r>
    <x v="13"/>
    <s v="1111-0003"/>
    <s v="Raudonas vynas Tempranillo"/>
    <s v="LTR"/>
    <x v="3"/>
    <n v="-0.66"/>
    <x v="4"/>
    <n v="0"/>
    <n v="0"/>
    <n v="0"/>
    <n v="-0.66"/>
  </r>
  <r>
    <x v="13"/>
    <s v="1111-0003"/>
    <s v="Raudonas vynas Tempranillo"/>
    <s v="LTR"/>
    <x v="3"/>
    <n v="1317.07"/>
    <x v="4"/>
    <n v="0"/>
    <n v="0"/>
    <n v="0"/>
    <n v="1317.07"/>
  </r>
  <r>
    <x v="17"/>
    <s v="1111-0003"/>
    <s v="Raudonas vynas Tempranillo"/>
    <s v="LTR"/>
    <x v="2"/>
    <n v="-1316.41"/>
    <x v="4"/>
    <n v="0"/>
    <n v="0"/>
    <n v="0"/>
    <n v="-1316.41"/>
  </r>
  <r>
    <x v="13"/>
    <s v="1111-0003"/>
    <s v="Raudonas vynas Tempranillo"/>
    <s v="LTR"/>
    <x v="3"/>
    <n v="-1317.07"/>
    <x v="4"/>
    <n v="0"/>
    <n v="0"/>
    <n v="0"/>
    <n v="-1317.07"/>
  </r>
  <r>
    <x v="14"/>
    <s v="1111-0003"/>
    <s v="Raudonas vynas Tempranillo"/>
    <s v="LTR"/>
    <x v="3"/>
    <n v="-16490.86"/>
    <x v="4"/>
    <n v="0"/>
    <n v="0"/>
    <n v="0"/>
    <n v="-16490.86"/>
  </r>
  <r>
    <x v="14"/>
    <s v="1111-0003"/>
    <s v="Raudonas vynas Tempranillo"/>
    <s v="LTR"/>
    <x v="3"/>
    <n v="16490.86"/>
    <x v="4"/>
    <n v="0"/>
    <n v="0"/>
    <n v="0"/>
    <n v="16490.86"/>
  </r>
  <r>
    <x v="13"/>
    <s v="1111-0003"/>
    <s v="Raudonas vynas Tempranillo"/>
    <s v="LTR"/>
    <x v="3"/>
    <n v="-1317.07"/>
    <x v="4"/>
    <n v="0"/>
    <n v="0"/>
    <n v="0"/>
    <n v="-1317.07"/>
  </r>
  <r>
    <x v="13"/>
    <s v="1111-0003"/>
    <s v="Raudonas vynas Tempranillo"/>
    <s v="LTR"/>
    <x v="3"/>
    <n v="1317.07"/>
    <x v="4"/>
    <n v="0"/>
    <n v="0"/>
    <n v="0"/>
    <n v="1317.07"/>
  </r>
  <r>
    <x v="13"/>
    <s v="1111-0003"/>
    <s v="Raudonas vynas Tempranillo"/>
    <s v="LTR"/>
    <x v="3"/>
    <n v="-1.45"/>
    <x v="4"/>
    <n v="0"/>
    <n v="0"/>
    <n v="0"/>
    <n v="-1.45"/>
  </r>
  <r>
    <x v="13"/>
    <s v="1111-0003"/>
    <s v="Raudonas vynas Tempranillo"/>
    <s v="LTR"/>
    <x v="3"/>
    <n v="-1318.52"/>
    <x v="4"/>
    <n v="0"/>
    <n v="0"/>
    <n v="0"/>
    <n v="-1318.52"/>
  </r>
  <r>
    <x v="13"/>
    <s v="1111-0003"/>
    <s v="Raudonas vynas Tempranillo"/>
    <s v="LTR"/>
    <x v="3"/>
    <n v="1318.52"/>
    <x v="4"/>
    <n v="0"/>
    <n v="0"/>
    <n v="0"/>
    <n v="1318.52"/>
  </r>
  <r>
    <x v="28"/>
    <s v="1111-0003"/>
    <s v="Raudonas vynas Tempranillo"/>
    <s v="LTR"/>
    <x v="3"/>
    <n v="-19.09"/>
    <x v="4"/>
    <n v="0"/>
    <n v="0"/>
    <n v="0"/>
    <n v="-19.09"/>
  </r>
  <r>
    <x v="13"/>
    <s v="1111-0003"/>
    <s v="Raudonas vynas Tempranillo"/>
    <s v="LTR"/>
    <x v="3"/>
    <n v="0.66"/>
    <x v="4"/>
    <n v="0"/>
    <n v="0"/>
    <n v="0"/>
    <n v="0.66"/>
  </r>
  <r>
    <x v="28"/>
    <s v="1111-0003"/>
    <s v="Raudonas vynas Tempranillo"/>
    <s v="LTR"/>
    <x v="5"/>
    <n v="-0.66"/>
    <x v="4"/>
    <n v="0"/>
    <n v="0"/>
    <n v="0"/>
    <n v="-0.66"/>
  </r>
  <r>
    <x v="13"/>
    <s v="1111-0003"/>
    <s v="Raudonas vynas Tempranillo"/>
    <s v="LTR"/>
    <x v="3"/>
    <n v="1.45"/>
    <x v="4"/>
    <n v="0"/>
    <n v="0"/>
    <n v="0"/>
    <n v="1.45"/>
  </r>
  <r>
    <x v="28"/>
    <s v="1111-0003"/>
    <s v="Raudonas vynas Tempranillo"/>
    <s v="LTR"/>
    <x v="3"/>
    <n v="19.09"/>
    <x v="4"/>
    <n v="0"/>
    <n v="0"/>
    <n v="0"/>
    <n v="19.09"/>
  </r>
  <r>
    <x v="28"/>
    <s v="1111-0003"/>
    <s v="Raudonas vynas Tempranillo"/>
    <s v="LTR"/>
    <x v="5"/>
    <n v="-20.54"/>
    <x v="4"/>
    <n v="0"/>
    <n v="0"/>
    <n v="0"/>
    <n v="-20.54"/>
  </r>
  <r>
    <x v="28"/>
    <s v="1111-0004"/>
    <s v="Rožinis vynas"/>
    <s v="LTR"/>
    <x v="3"/>
    <n v="-48.79"/>
    <x v="4"/>
    <n v="0"/>
    <n v="0"/>
    <n v="0"/>
    <n v="-48.79"/>
  </r>
  <r>
    <x v="28"/>
    <s v="1111-0004"/>
    <s v="Rožinis vynas"/>
    <s v="LTR"/>
    <x v="3"/>
    <n v="48.79"/>
    <x v="4"/>
    <n v="0"/>
    <n v="0"/>
    <n v="0"/>
    <n v="48.79"/>
  </r>
  <r>
    <x v="28"/>
    <s v="1111-0004"/>
    <s v="Rožinis vynas"/>
    <s v="LTR"/>
    <x v="5"/>
    <n v="-48.79"/>
    <x v="4"/>
    <n v="0"/>
    <n v="0"/>
    <n v="0"/>
    <n v="-48.79"/>
  </r>
  <r>
    <x v="12"/>
    <s v="1112-0001"/>
    <s v="Kupažas muskatinio vyno gamybai"/>
    <s v="LTR"/>
    <x v="3"/>
    <n v="-46767.02"/>
    <x v="4"/>
    <n v="0"/>
    <n v="0"/>
    <n v="0"/>
    <n v="-46767.02"/>
  </r>
  <r>
    <x v="12"/>
    <s v="1112-0001"/>
    <s v="Kupažas muskatinio vyno gamybai"/>
    <s v="LTR"/>
    <x v="3"/>
    <n v="46767.02"/>
    <x v="4"/>
    <n v="0"/>
    <n v="0"/>
    <n v="0"/>
    <n v="46767.02"/>
  </r>
  <r>
    <x v="12"/>
    <s v="1112-0001"/>
    <s v="Kupažas muskatinio vyno gamybai"/>
    <s v="LTR"/>
    <x v="2"/>
    <n v="-46767.02"/>
    <x v="4"/>
    <n v="0"/>
    <n v="0"/>
    <n v="0"/>
    <n v="-46767.02"/>
  </r>
  <r>
    <x v="12"/>
    <s v="1112-0001"/>
    <s v="Kupažas muskatinio vyno gamybai"/>
    <s v="LTR"/>
    <x v="6"/>
    <n v="46767.02"/>
    <x v="4"/>
    <n v="0"/>
    <n v="0"/>
    <n v="0"/>
    <n v="46767.02"/>
  </r>
  <r>
    <x v="14"/>
    <s v="1112-0003"/>
    <s v="Vynų kupažas Nr.3(eksporto)"/>
    <s v="LTR"/>
    <x v="3"/>
    <n v="19420"/>
    <x v="4"/>
    <n v="0"/>
    <n v="0"/>
    <n v="0"/>
    <n v="19420"/>
  </r>
  <r>
    <x v="19"/>
    <s v="1112-0003"/>
    <s v="Vynų kupažas Nr.3(eksporto)"/>
    <s v="LTR"/>
    <x v="2"/>
    <n v="-9344.64"/>
    <x v="4"/>
    <n v="0"/>
    <n v="0"/>
    <n v="0"/>
    <n v="-9344.64"/>
  </r>
  <r>
    <x v="19"/>
    <s v="1112-0003"/>
    <s v="Vynų kupažas Nr.3(eksporto)"/>
    <s v="LTR"/>
    <x v="2"/>
    <n v="-5037.66"/>
    <x v="4"/>
    <n v="0"/>
    <n v="0"/>
    <n v="0"/>
    <n v="-5037.66"/>
  </r>
  <r>
    <x v="0"/>
    <s v="1112-0003"/>
    <s v="Vynų kupažas Nr.3(eksporto)"/>
    <s v="LTR"/>
    <x v="3"/>
    <n v="11400"/>
    <x v="4"/>
    <n v="0"/>
    <n v="0"/>
    <n v="0"/>
    <n v="11400"/>
  </r>
  <r>
    <x v="5"/>
    <s v="1112-0003"/>
    <s v="Vynų kupažas Nr.3(eksporto)"/>
    <s v="LTR"/>
    <x v="2"/>
    <n v="-11400"/>
    <x v="4"/>
    <n v="0"/>
    <n v="0"/>
    <n v="0"/>
    <n v="-11400"/>
  </r>
  <r>
    <x v="19"/>
    <s v="1112-0003"/>
    <s v="Vynų kupažas Nr.3(eksporto)"/>
    <s v="LTR"/>
    <x v="2"/>
    <n v="-4917.22"/>
    <x v="4"/>
    <n v="0"/>
    <n v="0"/>
    <n v="0"/>
    <n v="-4917.22"/>
  </r>
  <r>
    <x v="25"/>
    <s v="1112-0003"/>
    <s v="Vynų kupažas Nr.3(eksporto)"/>
    <s v="LTR"/>
    <x v="2"/>
    <n v="-120.48"/>
    <x v="4"/>
    <n v="0"/>
    <n v="0"/>
    <n v="0"/>
    <n v="-120.48"/>
  </r>
  <r>
    <x v="14"/>
    <s v="1112-0003"/>
    <s v="Vynų kupažas Nr.3(eksporto)"/>
    <s v="LTR"/>
    <x v="6"/>
    <n v="19437.490000000002"/>
    <x v="4"/>
    <n v="0"/>
    <n v="0"/>
    <n v="0"/>
    <n v="19437.490000000002"/>
  </r>
  <r>
    <x v="14"/>
    <s v="1112-0003"/>
    <s v="Vynų kupažas Nr.3(eksporto)"/>
    <s v="LTR"/>
    <x v="3"/>
    <n v="-19420"/>
    <x v="4"/>
    <n v="0"/>
    <n v="0"/>
    <n v="0"/>
    <n v="-19420"/>
  </r>
  <r>
    <x v="14"/>
    <s v="1112-0003"/>
    <s v="Vynų kupažas Nr.3(eksporto)"/>
    <s v="LTR"/>
    <x v="3"/>
    <n v="-19420"/>
    <x v="4"/>
    <n v="0"/>
    <n v="0"/>
    <n v="0"/>
    <n v="-19420"/>
  </r>
  <r>
    <x v="0"/>
    <s v="1112-0003"/>
    <s v="Vynų kupažas Nr.3(eksporto)"/>
    <s v="LTR"/>
    <x v="3"/>
    <n v="-11400"/>
    <x v="4"/>
    <n v="0"/>
    <n v="0"/>
    <n v="0"/>
    <n v="-11400"/>
  </r>
  <r>
    <x v="0"/>
    <s v="1112-0003"/>
    <s v="Vynų kupažas Nr.3(eksporto)"/>
    <s v="LTR"/>
    <x v="3"/>
    <n v="11400"/>
    <x v="4"/>
    <n v="0"/>
    <n v="0"/>
    <n v="0"/>
    <n v="11400"/>
  </r>
  <r>
    <x v="0"/>
    <s v="1112-0003"/>
    <s v="Vynų kupažas Nr.3(eksporto)"/>
    <s v="LTR"/>
    <x v="3"/>
    <n v="-10.27"/>
    <x v="4"/>
    <n v="0"/>
    <n v="0"/>
    <n v="0"/>
    <n v="-10.27"/>
  </r>
  <r>
    <x v="0"/>
    <s v="1112-0003"/>
    <s v="Vynų kupažas Nr.3(eksporto)"/>
    <s v="LTR"/>
    <x v="6"/>
    <n v="11410.27"/>
    <x v="4"/>
    <n v="0"/>
    <n v="0"/>
    <n v="0"/>
    <n v="11410.27"/>
  </r>
  <r>
    <x v="0"/>
    <s v="1112-0003"/>
    <s v="Vynų kupažas Nr.3(eksporto)"/>
    <s v="LTR"/>
    <x v="3"/>
    <n v="-11400"/>
    <x v="4"/>
    <n v="0"/>
    <n v="0"/>
    <n v="0"/>
    <n v="-11400"/>
  </r>
  <r>
    <x v="14"/>
    <s v="1112-0003"/>
    <s v="Vynų kupažas Nr.3(eksporto)"/>
    <s v="LTR"/>
    <x v="3"/>
    <n v="19420"/>
    <x v="4"/>
    <n v="0"/>
    <n v="0"/>
    <n v="0"/>
    <n v="19420"/>
  </r>
  <r>
    <x v="14"/>
    <s v="1112-0003"/>
    <s v="Vynų kupažas Nr.3(eksporto)"/>
    <s v="LTR"/>
    <x v="3"/>
    <n v="-17.489999999999998"/>
    <x v="4"/>
    <n v="0"/>
    <n v="0"/>
    <n v="0"/>
    <n v="-17.489999999999998"/>
  </r>
  <r>
    <x v="14"/>
    <s v="1112-0003"/>
    <s v="Vynų kupažas Nr.3(eksporto)"/>
    <s v="LTR"/>
    <x v="3"/>
    <n v="17.489999999999998"/>
    <x v="4"/>
    <n v="0"/>
    <n v="0"/>
    <n v="0"/>
    <n v="17.489999999999998"/>
  </r>
  <r>
    <x v="0"/>
    <s v="1112-0003"/>
    <s v="Vynų kupažas Nr.3(eksporto)"/>
    <s v="LTR"/>
    <x v="3"/>
    <n v="10.27"/>
    <x v="4"/>
    <n v="0"/>
    <n v="0"/>
    <n v="0"/>
    <n v="10.27"/>
  </r>
  <r>
    <x v="28"/>
    <s v="1112-0003"/>
    <s v="Vynų kupažas Nr.3(eksporto)"/>
    <s v="LTR"/>
    <x v="5"/>
    <n v="-17.489999999999998"/>
    <x v="4"/>
    <n v="0"/>
    <n v="0"/>
    <n v="0"/>
    <n v="-17.489999999999998"/>
  </r>
  <r>
    <x v="28"/>
    <s v="1112-0003"/>
    <s v="Vynų kupažas Nr.3(eksporto)"/>
    <s v="LTR"/>
    <x v="5"/>
    <n v="-10.27"/>
    <x v="4"/>
    <n v="0"/>
    <n v="0"/>
    <n v="0"/>
    <n v="-10.27"/>
  </r>
  <r>
    <x v="17"/>
    <s v="1112-0005"/>
    <s v="Vynų kupažas rožinis"/>
    <s v="LTR"/>
    <x v="2"/>
    <n v="-4898.6099999999997"/>
    <x v="4"/>
    <n v="0"/>
    <n v="0"/>
    <n v="0"/>
    <n v="-4898.6099999999997"/>
  </r>
  <r>
    <x v="17"/>
    <s v="1112-0005"/>
    <s v="Vynų kupažas rožinis"/>
    <s v="LTR"/>
    <x v="6"/>
    <n v="4898.6099999999997"/>
    <x v="4"/>
    <n v="0"/>
    <n v="0"/>
    <n v="0"/>
    <n v="4898.6099999999997"/>
  </r>
  <r>
    <x v="20"/>
    <s v="1112-0007"/>
    <s v="Apd. balto vyno Chardonnay kupažas"/>
    <s v="LTR"/>
    <x v="2"/>
    <n v="-47401.35"/>
    <x v="4"/>
    <n v="0"/>
    <n v="0"/>
    <n v="0"/>
    <n v="-47401.35"/>
  </r>
  <r>
    <x v="19"/>
    <s v="1112-0007"/>
    <s v="Apd. balto vyno Chardonnay kupažas"/>
    <s v="LTR"/>
    <x v="3"/>
    <n v="-23.71"/>
    <x v="4"/>
    <n v="0"/>
    <n v="0"/>
    <n v="0"/>
    <n v="-23.71"/>
  </r>
  <r>
    <x v="19"/>
    <s v="1112-0007"/>
    <s v="Apd. balto vyno Chardonnay kupažas"/>
    <s v="LTR"/>
    <x v="3"/>
    <n v="-47425.06"/>
    <x v="4"/>
    <n v="0"/>
    <n v="0"/>
    <n v="0"/>
    <n v="-47425.06"/>
  </r>
  <r>
    <x v="19"/>
    <s v="1112-0007"/>
    <s v="Apd. balto vyno Chardonnay kupažas"/>
    <s v="LTR"/>
    <x v="3"/>
    <n v="47425.06"/>
    <x v="4"/>
    <n v="0"/>
    <n v="0"/>
    <n v="0"/>
    <n v="47425.06"/>
  </r>
  <r>
    <x v="19"/>
    <s v="1112-0007"/>
    <s v="Apd. balto vyno Chardonnay kupažas"/>
    <s v="LTR"/>
    <x v="3"/>
    <n v="47425.06"/>
    <x v="4"/>
    <n v="0"/>
    <n v="0"/>
    <n v="0"/>
    <n v="47425.06"/>
  </r>
  <r>
    <x v="19"/>
    <s v="1112-0007"/>
    <s v="Apd. balto vyno Chardonnay kupažas"/>
    <s v="LTR"/>
    <x v="3"/>
    <n v="-47425.06"/>
    <x v="4"/>
    <n v="0"/>
    <n v="0"/>
    <n v="0"/>
    <n v="-47425.06"/>
  </r>
  <r>
    <x v="19"/>
    <s v="1112-0007"/>
    <s v="Apd. balto vyno Chardonnay kupažas"/>
    <s v="LTR"/>
    <x v="3"/>
    <n v="47425.06"/>
    <x v="4"/>
    <n v="0"/>
    <n v="0"/>
    <n v="0"/>
    <n v="47425.06"/>
  </r>
  <r>
    <x v="19"/>
    <s v="1112-0007"/>
    <s v="Apd. balto vyno Chardonnay kupažas"/>
    <s v="LTR"/>
    <x v="3"/>
    <n v="-52.22"/>
    <x v="4"/>
    <n v="0"/>
    <n v="0"/>
    <n v="0"/>
    <n v="-52.22"/>
  </r>
  <r>
    <x v="19"/>
    <s v="1112-0007"/>
    <s v="Apd. balto vyno Chardonnay kupažas"/>
    <s v="LTR"/>
    <x v="3"/>
    <n v="-47425.06"/>
    <x v="4"/>
    <n v="0"/>
    <n v="0"/>
    <n v="0"/>
    <n v="-47425.06"/>
  </r>
  <r>
    <x v="19"/>
    <s v="1112-0007"/>
    <s v="Apd. balto vyno Chardonnay kupažas"/>
    <s v="LTR"/>
    <x v="6"/>
    <n v="47477.279999999999"/>
    <x v="4"/>
    <n v="0"/>
    <n v="0"/>
    <n v="0"/>
    <n v="47477.279999999999"/>
  </r>
  <r>
    <x v="19"/>
    <s v="1112-0007"/>
    <s v="Apd. balto vyno Chardonnay kupažas"/>
    <s v="LTR"/>
    <x v="3"/>
    <n v="23.71"/>
    <x v="4"/>
    <n v="0"/>
    <n v="0"/>
    <n v="0"/>
    <n v="23.71"/>
  </r>
  <r>
    <x v="28"/>
    <s v="1112-0007"/>
    <s v="Apd. balto vyno Chardonnay kupažas"/>
    <s v="LTR"/>
    <x v="5"/>
    <n v="-23.71"/>
    <x v="4"/>
    <n v="0"/>
    <n v="0"/>
    <n v="0"/>
    <n v="-23.71"/>
  </r>
  <r>
    <x v="19"/>
    <s v="1112-0007"/>
    <s v="Apd. balto vyno Chardonnay kupažas"/>
    <s v="LTR"/>
    <x v="3"/>
    <n v="52.22"/>
    <x v="4"/>
    <n v="0"/>
    <n v="0"/>
    <n v="0"/>
    <n v="52.22"/>
  </r>
  <r>
    <x v="28"/>
    <s v="1112-0007"/>
    <s v="Apd. balto vyno Chardonnay kupažas"/>
    <s v="LTR"/>
    <x v="5"/>
    <n v="-52.22"/>
    <x v="4"/>
    <n v="0"/>
    <n v="0"/>
    <n v="0"/>
    <n v="-52.22"/>
  </r>
  <r>
    <x v="12"/>
    <s v="1112-0008"/>
    <s v="Parūgštintas kupažas muskatinio vyno gamybai"/>
    <s v="LTR"/>
    <x v="3"/>
    <n v="-46726.1"/>
    <x v="4"/>
    <n v="0"/>
    <n v="0"/>
    <n v="0"/>
    <n v="-46726.1"/>
  </r>
  <r>
    <x v="12"/>
    <s v="1112-0008"/>
    <s v="Parūgštintas kupažas muskatinio vyno gamybai"/>
    <s v="LTR"/>
    <x v="3"/>
    <n v="46726.1"/>
    <x v="4"/>
    <n v="0"/>
    <n v="0"/>
    <n v="0"/>
    <n v="46726.1"/>
  </r>
  <r>
    <x v="12"/>
    <s v="1112-0008"/>
    <s v="Parūgštintas kupažas muskatinio vyno gamybai"/>
    <s v="LTR"/>
    <x v="3"/>
    <n v="-23.36"/>
    <x v="4"/>
    <n v="0"/>
    <n v="0"/>
    <n v="0"/>
    <n v="-23.36"/>
  </r>
  <r>
    <x v="12"/>
    <s v="1112-0008"/>
    <s v="Parūgštintas kupažas muskatinio vyno gamybai"/>
    <s v="LTR"/>
    <x v="3"/>
    <n v="46726.1"/>
    <x v="4"/>
    <n v="0"/>
    <n v="0"/>
    <n v="0"/>
    <n v="46726.1"/>
  </r>
  <r>
    <x v="13"/>
    <s v="1112-0008"/>
    <s v="Parūgštintas kupažas muskatinio vyno gamybai"/>
    <s v="LTR"/>
    <x v="2"/>
    <n v="-46702.74"/>
    <x v="4"/>
    <n v="0"/>
    <n v="0"/>
    <n v="0"/>
    <n v="-46702.74"/>
  </r>
  <r>
    <x v="12"/>
    <s v="1112-0008"/>
    <s v="Parūgštintas kupažas muskatinio vyno gamybai"/>
    <s v="LTR"/>
    <x v="3"/>
    <n v="-51.46"/>
    <x v="4"/>
    <n v="0"/>
    <n v="0"/>
    <n v="0"/>
    <n v="-51.46"/>
  </r>
  <r>
    <x v="12"/>
    <s v="1112-0008"/>
    <s v="Parūgštintas kupažas muskatinio vyno gamybai"/>
    <s v="LTR"/>
    <x v="6"/>
    <n v="46777.56"/>
    <x v="4"/>
    <n v="0"/>
    <n v="0"/>
    <n v="0"/>
    <n v="46777.56"/>
  </r>
  <r>
    <x v="12"/>
    <s v="1112-0008"/>
    <s v="Parūgštintas kupažas muskatinio vyno gamybai"/>
    <s v="LTR"/>
    <x v="3"/>
    <n v="-46726.1"/>
    <x v="4"/>
    <n v="0"/>
    <n v="0"/>
    <n v="0"/>
    <n v="-46726.1"/>
  </r>
  <r>
    <x v="12"/>
    <s v="1112-0008"/>
    <s v="Parūgštintas kupažas muskatinio vyno gamybai"/>
    <s v="LTR"/>
    <x v="3"/>
    <n v="46726.1"/>
    <x v="4"/>
    <n v="0"/>
    <n v="0"/>
    <n v="0"/>
    <n v="46726.1"/>
  </r>
  <r>
    <x v="12"/>
    <s v="1112-0008"/>
    <s v="Parūgštintas kupažas muskatinio vyno gamybai"/>
    <s v="LTR"/>
    <x v="3"/>
    <n v="-46726.1"/>
    <x v="4"/>
    <n v="0"/>
    <n v="0"/>
    <n v="0"/>
    <n v="-46726.1"/>
  </r>
  <r>
    <x v="12"/>
    <s v="1112-0008"/>
    <s v="Parūgštintas kupažas muskatinio vyno gamybai"/>
    <s v="LTR"/>
    <x v="3"/>
    <n v="23.36"/>
    <x v="4"/>
    <n v="0"/>
    <n v="0"/>
    <n v="0"/>
    <n v="23.36"/>
  </r>
  <r>
    <x v="28"/>
    <s v="1112-0008"/>
    <s v="Parūgštintas kupažas muskatinio vyno gamybai"/>
    <s v="LTR"/>
    <x v="5"/>
    <n v="-23.36"/>
    <x v="4"/>
    <n v="0"/>
    <n v="0"/>
    <n v="0"/>
    <n v="-23.36"/>
  </r>
  <r>
    <x v="12"/>
    <s v="1112-0008"/>
    <s v="Parūgštintas kupažas muskatinio vyno gamybai"/>
    <s v="LTR"/>
    <x v="3"/>
    <n v="51.46"/>
    <x v="4"/>
    <n v="0"/>
    <n v="0"/>
    <n v="0"/>
    <n v="51.46"/>
  </r>
  <r>
    <x v="28"/>
    <s v="1112-0008"/>
    <s v="Parūgštintas kupažas muskatinio vyno gamybai"/>
    <s v="LTR"/>
    <x v="5"/>
    <n v="-51.46"/>
    <x v="4"/>
    <n v="0"/>
    <n v="0"/>
    <n v="0"/>
    <n v="-51.46"/>
  </r>
  <r>
    <x v="28"/>
    <s v="1120-0001"/>
    <s v="ŽŪK etilo alkoholis ( Lenkija)"/>
    <s v="LPA"/>
    <x v="5"/>
    <n v="-1.17"/>
    <x v="11"/>
    <n v="0"/>
    <n v="0"/>
    <n v="0"/>
    <n v="-1.17"/>
  </r>
  <r>
    <x v="21"/>
    <s v="1120-0001"/>
    <s v="ŽŪK etilo alkoholis ( Lenkija)"/>
    <s v="LPA"/>
    <x v="3"/>
    <n v="-1.38"/>
    <x v="11"/>
    <n v="0"/>
    <n v="0"/>
    <n v="0"/>
    <n v="-1.38"/>
  </r>
  <r>
    <x v="24"/>
    <s v="1120-0001"/>
    <s v="ŽŪK etilo alkoholis ( Lenkija)"/>
    <s v="LPA"/>
    <x v="2"/>
    <n v="-1020.28"/>
    <x v="11"/>
    <n v="0"/>
    <n v="0"/>
    <n v="0"/>
    <n v="-1020.28"/>
  </r>
  <r>
    <x v="24"/>
    <s v="1120-0001"/>
    <s v="ŽŪK etilo alkoholis ( Lenkija)"/>
    <s v="LPA"/>
    <x v="3"/>
    <n v="-1020.28"/>
    <x v="11"/>
    <n v="0"/>
    <n v="0"/>
    <n v="0"/>
    <n v="-1020.28"/>
  </r>
  <r>
    <x v="24"/>
    <s v="1120-0001"/>
    <s v="ŽŪK etilo alkoholis ( Lenkija)"/>
    <s v="LPA"/>
    <x v="3"/>
    <n v="1020.28"/>
    <x v="11"/>
    <n v="0"/>
    <n v="0"/>
    <n v="0"/>
    <n v="1020.28"/>
  </r>
  <r>
    <x v="24"/>
    <s v="1120-0001"/>
    <s v="ŽŪK etilo alkoholis ( Lenkija)"/>
    <s v="LPA"/>
    <x v="3"/>
    <n v="-0.51"/>
    <x v="11"/>
    <n v="0"/>
    <n v="0"/>
    <n v="0"/>
    <n v="-0.51"/>
  </r>
  <r>
    <x v="20"/>
    <s v="1120-0001"/>
    <s v="ŽŪK etilo alkoholis ( Lenkija)"/>
    <s v="LPA"/>
    <x v="3"/>
    <n v="-1.38"/>
    <x v="11"/>
    <n v="0"/>
    <n v="0"/>
    <n v="0"/>
    <n v="-1.38"/>
  </r>
  <r>
    <x v="26"/>
    <s v="1120-0001"/>
    <s v="ŽŪK etilo alkoholis ( Lenkija)"/>
    <s v="LPA"/>
    <x v="3"/>
    <n v="-1.1499999999999999"/>
    <x v="11"/>
    <n v="0"/>
    <n v="0"/>
    <n v="0"/>
    <n v="-1.1499999999999999"/>
  </r>
  <r>
    <x v="21"/>
    <s v="1120-0001"/>
    <s v="ŽŪK etilo alkoholis ( Lenkija)"/>
    <s v="LPA"/>
    <x v="4"/>
    <n v="29428.76"/>
    <x v="11"/>
    <n v="0"/>
    <n v="0"/>
    <n v="0"/>
    <n v="29428.76"/>
  </r>
  <r>
    <x v="21"/>
    <s v="1120-0001"/>
    <s v="ŽŪK etilo alkoholis ( Lenkija)"/>
    <s v="LPA"/>
    <x v="3"/>
    <n v="-29428.76"/>
    <x v="11"/>
    <n v="0"/>
    <n v="0"/>
    <n v="0"/>
    <n v="-29428.76"/>
  </r>
  <r>
    <x v="21"/>
    <s v="1120-0001"/>
    <s v="ŽŪK etilo alkoholis ( Lenkija)"/>
    <s v="LPA"/>
    <x v="3"/>
    <n v="29428.76"/>
    <x v="11"/>
    <n v="0"/>
    <n v="0"/>
    <n v="0"/>
    <n v="29428.76"/>
  </r>
  <r>
    <x v="21"/>
    <s v="1120-0001"/>
    <s v="ŽŪK etilo alkoholis ( Lenkija)"/>
    <s v="LPA"/>
    <x v="3"/>
    <n v="-7.36"/>
    <x v="11"/>
    <n v="0"/>
    <n v="0"/>
    <n v="0"/>
    <n v="-7.36"/>
  </r>
  <r>
    <x v="21"/>
    <s v="1120-0001"/>
    <s v="ŽŪK etilo alkoholis ( Lenkija)"/>
    <s v="LPA"/>
    <x v="3"/>
    <n v="-4686.3"/>
    <x v="11"/>
    <n v="0"/>
    <n v="0"/>
    <n v="0"/>
    <n v="-4686.3"/>
  </r>
  <r>
    <x v="31"/>
    <e v="#REF!"/>
    <e v="#REF!"/>
    <e v="#REF!"/>
    <x v="7"/>
    <e v="#REF!"/>
    <x v="13"/>
    <e v="#REF!"/>
    <e v="#REF!"/>
    <e v="#REF!"/>
    <e v="#REF!"/>
  </r>
  <r>
    <x v="21"/>
    <s v="1120-0001"/>
    <s v="ŽŪK etilo alkoholis ( Lenkija)"/>
    <s v="LPA"/>
    <x v="3"/>
    <n v="4686.3"/>
    <x v="11"/>
    <n v="0"/>
    <n v="0"/>
    <n v="0"/>
    <n v="4686.3"/>
  </r>
  <r>
    <x v="21"/>
    <s v="1120-0001"/>
    <s v="ŽŪK etilo alkoholis ( Lenkija)"/>
    <s v="LPA"/>
    <x v="3"/>
    <n v="-2.34"/>
    <x v="11"/>
    <n v="0"/>
    <n v="0"/>
    <n v="0"/>
    <n v="-2.34"/>
  </r>
  <r>
    <x v="21"/>
    <s v="1120-0001"/>
    <s v="ŽŪK etilo alkoholis ( Lenkija)"/>
    <s v="LPA"/>
    <x v="2"/>
    <n v="-4686.3"/>
    <x v="11"/>
    <n v="0"/>
    <n v="0"/>
    <n v="0"/>
    <n v="-4686.3"/>
  </r>
  <r>
    <x v="21"/>
    <s v="1120-0001"/>
    <s v="ŽŪK etilo alkoholis ( Lenkija)"/>
    <s v="LPA"/>
    <x v="3"/>
    <n v="-2762.46"/>
    <x v="11"/>
    <n v="0"/>
    <n v="0"/>
    <n v="0"/>
    <n v="-2762.46"/>
  </r>
  <r>
    <x v="26"/>
    <s v="1120-0001"/>
    <s v="ŽŪK etilo alkoholis ( Lenkija)"/>
    <s v="LPA"/>
    <x v="2"/>
    <n v="-284.14999999999998"/>
    <x v="11"/>
    <n v="0"/>
    <n v="0"/>
    <n v="0"/>
    <n v="-284.14999999999998"/>
  </r>
  <r>
    <x v="26"/>
    <s v="1120-0001"/>
    <s v="ŽŪK etilo alkoholis ( Lenkija)"/>
    <s v="LPA"/>
    <x v="3"/>
    <n v="-2298.98"/>
    <x v="11"/>
    <n v="0"/>
    <n v="0"/>
    <n v="0"/>
    <n v="-2298.98"/>
  </r>
  <r>
    <x v="26"/>
    <s v="1120-0001"/>
    <s v="ŽŪK etilo alkoholis ( Lenkija)"/>
    <s v="LPA"/>
    <x v="3"/>
    <n v="2298.98"/>
    <x v="11"/>
    <n v="0"/>
    <n v="0"/>
    <n v="0"/>
    <n v="2298.98"/>
  </r>
  <r>
    <x v="26"/>
    <s v="1120-0001"/>
    <s v="ŽŪK etilo alkoholis ( Lenkija)"/>
    <s v="LPA"/>
    <x v="3"/>
    <n v="-0.14000000000000001"/>
    <x v="11"/>
    <n v="0"/>
    <n v="0"/>
    <n v="0"/>
    <n v="-0.14000000000000001"/>
  </r>
  <r>
    <x v="26"/>
    <s v="1120-0001"/>
    <s v="ŽŪK etilo alkoholis ( Lenkija)"/>
    <s v="LPA"/>
    <x v="3"/>
    <n v="-284.14999999999998"/>
    <x v="11"/>
    <n v="0"/>
    <n v="0"/>
    <n v="0"/>
    <n v="-284.14999999999998"/>
  </r>
  <r>
    <x v="26"/>
    <s v="1120-0001"/>
    <s v="ŽŪK etilo alkoholis ( Lenkija)"/>
    <s v="LPA"/>
    <x v="3"/>
    <n v="284.14999999999998"/>
    <x v="11"/>
    <n v="0"/>
    <n v="0"/>
    <n v="0"/>
    <n v="284.14999999999998"/>
  </r>
  <r>
    <x v="26"/>
    <s v="1120-0001"/>
    <s v="ŽŪK etilo alkoholis ( Lenkija)"/>
    <s v="LPA"/>
    <x v="2"/>
    <n v="-2298.98"/>
    <x v="11"/>
    <n v="0"/>
    <n v="0"/>
    <n v="0"/>
    <n v="-2298.98"/>
  </r>
  <r>
    <x v="13"/>
    <s v="1120-0001"/>
    <s v="ŽŪK etilo alkoholis ( Lenkija)"/>
    <s v="LPA"/>
    <x v="2"/>
    <n v="-70.3"/>
    <x v="11"/>
    <n v="0"/>
    <n v="0"/>
    <n v="0"/>
    <n v="-70.3"/>
  </r>
  <r>
    <x v="13"/>
    <s v="1120-0001"/>
    <s v="ŽŪK etilo alkoholis ( Lenkija)"/>
    <s v="LPA"/>
    <x v="2"/>
    <n v="-70.86"/>
    <x v="11"/>
    <n v="0"/>
    <n v="0"/>
    <n v="0"/>
    <n v="-70.86"/>
  </r>
  <r>
    <x v="7"/>
    <s v="1120-0001"/>
    <s v="ŽŪK etilo alkoholis ( Lenkija)"/>
    <s v="LPA"/>
    <x v="2"/>
    <n v="-8.14"/>
    <x v="11"/>
    <n v="0"/>
    <n v="0"/>
    <n v="0"/>
    <n v="-8.14"/>
  </r>
  <r>
    <x v="7"/>
    <s v="1120-0001"/>
    <s v="ŽŪK etilo alkoholis ( Lenkija)"/>
    <s v="LPA"/>
    <x v="3"/>
    <n v="-8.14"/>
    <x v="11"/>
    <n v="0"/>
    <n v="0"/>
    <n v="0"/>
    <n v="-8.14"/>
  </r>
  <r>
    <x v="7"/>
    <s v="1120-0001"/>
    <s v="ŽŪK etilo alkoholis ( Lenkija)"/>
    <s v="LPA"/>
    <x v="3"/>
    <n v="8.14"/>
    <x v="11"/>
    <n v="0"/>
    <n v="0"/>
    <n v="0"/>
    <n v="8.14"/>
  </r>
  <r>
    <x v="6"/>
    <s v="1120-0001"/>
    <s v="ŽŪK etilo alkoholis ( Lenkija)"/>
    <s v="LPA"/>
    <x v="3"/>
    <n v="-0.15"/>
    <x v="11"/>
    <n v="0"/>
    <n v="0"/>
    <n v="0"/>
    <n v="-0.15"/>
  </r>
  <r>
    <x v="13"/>
    <s v="1120-0001"/>
    <s v="ŽŪK etilo alkoholis ( Lenkija)"/>
    <s v="LPA"/>
    <x v="3"/>
    <n v="-70.3"/>
    <x v="11"/>
    <n v="0"/>
    <n v="0"/>
    <n v="0"/>
    <n v="-70.3"/>
  </r>
  <r>
    <x v="13"/>
    <s v="1120-0001"/>
    <s v="ŽŪK etilo alkoholis ( Lenkija)"/>
    <s v="LPA"/>
    <x v="3"/>
    <n v="70.3"/>
    <x v="11"/>
    <n v="0"/>
    <n v="0"/>
    <n v="0"/>
    <n v="70.3"/>
  </r>
  <r>
    <x v="13"/>
    <s v="1120-0001"/>
    <s v="ŽŪK etilo alkoholis ( Lenkija)"/>
    <s v="LPA"/>
    <x v="3"/>
    <n v="-0.04"/>
    <x v="11"/>
    <n v="0"/>
    <n v="0"/>
    <n v="0"/>
    <n v="-0.04"/>
  </r>
  <r>
    <x v="13"/>
    <s v="1120-0001"/>
    <s v="ŽŪK etilo alkoholis ( Lenkija)"/>
    <s v="LPA"/>
    <x v="3"/>
    <n v="-70.86"/>
    <x v="11"/>
    <n v="0"/>
    <n v="0"/>
    <n v="0"/>
    <n v="-70.86"/>
  </r>
  <r>
    <x v="13"/>
    <s v="1120-0001"/>
    <s v="ŽŪK etilo alkoholis ( Lenkija)"/>
    <s v="LPA"/>
    <x v="3"/>
    <n v="70.86"/>
    <x v="11"/>
    <n v="0"/>
    <n v="0"/>
    <n v="0"/>
    <n v="70.86"/>
  </r>
  <r>
    <x v="13"/>
    <s v="1120-0001"/>
    <s v="ŽŪK etilo alkoholis ( Lenkija)"/>
    <s v="LPA"/>
    <x v="3"/>
    <n v="-0.04"/>
    <x v="11"/>
    <n v="0"/>
    <n v="0"/>
    <n v="0"/>
    <n v="-0.04"/>
  </r>
  <r>
    <x v="14"/>
    <s v="1120-0001"/>
    <s v="ŽŪK etilo alkoholis ( Lenkija)"/>
    <s v="LPA"/>
    <x v="2"/>
    <n v="-14.17"/>
    <x v="11"/>
    <n v="0"/>
    <n v="0"/>
    <n v="0"/>
    <n v="-14.17"/>
  </r>
  <r>
    <x v="14"/>
    <s v="1120-0001"/>
    <s v="ŽŪK etilo alkoholis ( Lenkija)"/>
    <s v="LPA"/>
    <x v="2"/>
    <n v="-14.05"/>
    <x v="11"/>
    <n v="0"/>
    <n v="0"/>
    <n v="0"/>
    <n v="-14.05"/>
  </r>
  <r>
    <x v="14"/>
    <s v="1120-0001"/>
    <s v="ŽŪK etilo alkoholis ( Lenkija)"/>
    <s v="LPA"/>
    <x v="3"/>
    <n v="-14.17"/>
    <x v="11"/>
    <n v="0"/>
    <n v="0"/>
    <n v="0"/>
    <n v="-14.17"/>
  </r>
  <r>
    <x v="14"/>
    <s v="1120-0001"/>
    <s v="ŽŪK etilo alkoholis ( Lenkija)"/>
    <s v="LPA"/>
    <x v="3"/>
    <n v="14.17"/>
    <x v="11"/>
    <n v="0"/>
    <n v="0"/>
    <n v="0"/>
    <n v="14.17"/>
  </r>
  <r>
    <x v="14"/>
    <s v="1120-0001"/>
    <s v="ŽŪK etilo alkoholis ( Lenkija)"/>
    <s v="LPA"/>
    <x v="3"/>
    <n v="-14.05"/>
    <x v="11"/>
    <n v="0"/>
    <n v="0"/>
    <n v="0"/>
    <n v="-14.05"/>
  </r>
  <r>
    <x v="14"/>
    <s v="1120-0001"/>
    <s v="ŽŪK etilo alkoholis ( Lenkija)"/>
    <s v="LPA"/>
    <x v="3"/>
    <n v="14.05"/>
    <x v="11"/>
    <n v="0"/>
    <n v="0"/>
    <n v="0"/>
    <n v="14.05"/>
  </r>
  <r>
    <x v="14"/>
    <s v="1120-0001"/>
    <s v="ŽŪK etilo alkoholis ( Lenkija)"/>
    <s v="LPA"/>
    <x v="3"/>
    <n v="-0.01"/>
    <x v="11"/>
    <n v="0"/>
    <n v="0"/>
    <n v="0"/>
    <n v="-0.01"/>
  </r>
  <r>
    <x v="14"/>
    <s v="1120-0001"/>
    <s v="ŽŪK etilo alkoholis ( Lenkija)"/>
    <s v="LPA"/>
    <x v="3"/>
    <n v="-0.01"/>
    <x v="11"/>
    <n v="0"/>
    <n v="0"/>
    <n v="0"/>
    <n v="-0.01"/>
  </r>
  <r>
    <x v="20"/>
    <s v="1120-0001"/>
    <s v="ŽŪK etilo alkoholis ( Lenkija)"/>
    <s v="LPA"/>
    <x v="3"/>
    <n v="-2762.46"/>
    <x v="11"/>
    <n v="0"/>
    <n v="0"/>
    <n v="0"/>
    <n v="-2762.46"/>
  </r>
  <r>
    <x v="21"/>
    <s v="1120-0001"/>
    <s v="ŽŪK etilo alkoholis ( Lenkija)"/>
    <s v="LPA"/>
    <x v="3"/>
    <n v="-24732.76"/>
    <x v="11"/>
    <n v="0"/>
    <n v="0"/>
    <n v="0"/>
    <n v="-24732.76"/>
  </r>
  <r>
    <x v="21"/>
    <s v="1120-0001"/>
    <s v="ŽŪK etilo alkoholis ( Lenkija)"/>
    <s v="LPA"/>
    <x v="3"/>
    <n v="24732.76"/>
    <x v="11"/>
    <n v="0"/>
    <n v="0"/>
    <n v="0"/>
    <n v="24732.76"/>
  </r>
  <r>
    <x v="0"/>
    <s v="1120-0001"/>
    <s v="ŽŪK etilo alkoholis ( Lenkija)"/>
    <s v="LPA"/>
    <x v="3"/>
    <n v="-1.38"/>
    <x v="11"/>
    <n v="0"/>
    <n v="0"/>
    <n v="0"/>
    <n v="-1.38"/>
  </r>
  <r>
    <x v="0"/>
    <s v="1120-0001"/>
    <s v="ŽŪK etilo alkoholis ( Lenkija)"/>
    <s v="LPA"/>
    <x v="3"/>
    <n v="-2762.3"/>
    <x v="11"/>
    <n v="0"/>
    <n v="0"/>
    <n v="0"/>
    <n v="-2762.3"/>
  </r>
  <r>
    <x v="6"/>
    <s v="1120-0001"/>
    <s v="ŽŪK etilo alkoholis ( Lenkija)"/>
    <s v="LPA"/>
    <x v="2"/>
    <n v="-124.05"/>
    <x v="11"/>
    <n v="0"/>
    <n v="0"/>
    <n v="0"/>
    <n v="-124.05"/>
  </r>
  <r>
    <x v="31"/>
    <e v="#REF!"/>
    <e v="#REF!"/>
    <e v="#REF!"/>
    <x v="7"/>
    <e v="#REF!"/>
    <x v="13"/>
    <e v="#REF!"/>
    <e v="#REF!"/>
    <e v="#REF!"/>
    <e v="#REF!"/>
  </r>
  <r>
    <x v="6"/>
    <s v="1120-0001"/>
    <s v="ŽŪK etilo alkoholis ( Lenkija)"/>
    <s v="LPA"/>
    <x v="2"/>
    <n v="-299.60000000000002"/>
    <x v="11"/>
    <n v="0"/>
    <n v="0"/>
    <n v="0"/>
    <n v="-299.60000000000002"/>
  </r>
  <r>
    <x v="6"/>
    <s v="1120-0001"/>
    <s v="ŽŪK etilo alkoholis ( Lenkija)"/>
    <s v="LPA"/>
    <x v="3"/>
    <n v="-124.05"/>
    <x v="11"/>
    <n v="0"/>
    <n v="0"/>
    <n v="0"/>
    <n v="-124.05"/>
  </r>
  <r>
    <x v="6"/>
    <s v="1120-0001"/>
    <s v="ŽŪK etilo alkoholis ( Lenkija)"/>
    <s v="LPA"/>
    <x v="3"/>
    <n v="124.05"/>
    <x v="11"/>
    <n v="0"/>
    <n v="0"/>
    <n v="0"/>
    <n v="124.05"/>
  </r>
  <r>
    <x v="6"/>
    <s v="1120-0001"/>
    <s v="ŽŪK etilo alkoholis ( Lenkija)"/>
    <s v="LPA"/>
    <x v="3"/>
    <n v="-299.60000000000002"/>
    <x v="11"/>
    <n v="0"/>
    <n v="0"/>
    <n v="0"/>
    <n v="-299.60000000000002"/>
  </r>
  <r>
    <x v="6"/>
    <s v="1120-0001"/>
    <s v="ŽŪK etilo alkoholis ( Lenkija)"/>
    <s v="LPA"/>
    <x v="3"/>
    <n v="299.60000000000002"/>
    <x v="11"/>
    <n v="0"/>
    <n v="0"/>
    <n v="0"/>
    <n v="299.60000000000002"/>
  </r>
  <r>
    <x v="6"/>
    <s v="1120-0001"/>
    <s v="ŽŪK etilo alkoholis ( Lenkija)"/>
    <s v="LPA"/>
    <x v="3"/>
    <n v="-0.06"/>
    <x v="11"/>
    <n v="0"/>
    <n v="0"/>
    <n v="0"/>
    <n v="-0.06"/>
  </r>
  <r>
    <x v="0"/>
    <s v="1120-0001"/>
    <s v="ŽŪK etilo alkoholis ( Lenkija)"/>
    <s v="LPA"/>
    <x v="2"/>
    <n v="-2762.3"/>
    <x v="11"/>
    <n v="0"/>
    <n v="0"/>
    <n v="0"/>
    <n v="-2762.3"/>
  </r>
  <r>
    <x v="0"/>
    <s v="1120-0001"/>
    <s v="ŽŪK etilo alkoholis ( Lenkija)"/>
    <s v="LPA"/>
    <x v="3"/>
    <n v="2762.3"/>
    <x v="11"/>
    <n v="0"/>
    <n v="0"/>
    <n v="0"/>
    <n v="2762.3"/>
  </r>
  <r>
    <x v="20"/>
    <s v="1120-0001"/>
    <s v="ŽŪK etilo alkoholis ( Lenkija)"/>
    <s v="LPA"/>
    <x v="3"/>
    <n v="2762.46"/>
    <x v="11"/>
    <n v="0"/>
    <n v="0"/>
    <n v="0"/>
    <n v="2762.46"/>
  </r>
  <r>
    <x v="21"/>
    <s v="1120-0001"/>
    <s v="ŽŪK etilo alkoholis ( Lenkija)"/>
    <s v="LPA"/>
    <x v="3"/>
    <n v="2762.46"/>
    <x v="11"/>
    <n v="0"/>
    <n v="0"/>
    <n v="0"/>
    <n v="2762.46"/>
  </r>
  <r>
    <x v="21"/>
    <s v="1120-0001"/>
    <s v="ŽŪK etilo alkoholis ( Lenkija)"/>
    <s v="LPA"/>
    <x v="2"/>
    <n v="-2762.46"/>
    <x v="11"/>
    <n v="0"/>
    <n v="0"/>
    <n v="0"/>
    <n v="-2762.46"/>
  </r>
  <r>
    <x v="20"/>
    <s v="1120-0001"/>
    <s v="ŽŪK etilo alkoholis ( Lenkija)"/>
    <s v="LPA"/>
    <x v="2"/>
    <n v="-2762.46"/>
    <x v="11"/>
    <n v="0"/>
    <n v="0"/>
    <n v="0"/>
    <n v="-2762.46"/>
  </r>
  <r>
    <x v="26"/>
    <s v="1120-0001"/>
    <s v="ŽŪK etilo alkoholis ( Lenkija)"/>
    <s v="LPA"/>
    <x v="3"/>
    <n v="1.1499999999999999"/>
    <x v="11"/>
    <n v="0"/>
    <n v="0"/>
    <n v="0"/>
    <n v="1.1499999999999999"/>
  </r>
  <r>
    <x v="20"/>
    <s v="1120-0001"/>
    <s v="ŽŪK etilo alkoholis ( Lenkija)"/>
    <s v="LPA"/>
    <x v="3"/>
    <n v="1.38"/>
    <x v="11"/>
    <n v="0"/>
    <n v="0"/>
    <n v="0"/>
    <n v="1.38"/>
  </r>
  <r>
    <x v="21"/>
    <s v="1120-0001"/>
    <s v="ŽŪK etilo alkoholis ( Lenkija)"/>
    <s v="LPA"/>
    <x v="3"/>
    <n v="2.34"/>
    <x v="11"/>
    <n v="0"/>
    <n v="0"/>
    <n v="0"/>
    <n v="2.34"/>
  </r>
  <r>
    <x v="21"/>
    <s v="1120-0001"/>
    <s v="ŽŪK etilo alkoholis ( Lenkija)"/>
    <s v="LPA"/>
    <x v="3"/>
    <n v="7.36"/>
    <x v="11"/>
    <n v="0"/>
    <n v="0"/>
    <n v="0"/>
    <n v="7.36"/>
  </r>
  <r>
    <x v="26"/>
    <s v="1120-0001"/>
    <s v="ŽŪK etilo alkoholis ( Lenkija)"/>
    <s v="LPA"/>
    <x v="3"/>
    <n v="0.14000000000000001"/>
    <x v="11"/>
    <n v="0"/>
    <n v="0"/>
    <n v="0"/>
    <n v="0.14000000000000001"/>
  </r>
  <r>
    <x v="24"/>
    <s v="1120-0001"/>
    <s v="ŽŪK etilo alkoholis ( Lenkija)"/>
    <s v="LPA"/>
    <x v="3"/>
    <n v="0.51"/>
    <x v="11"/>
    <n v="0"/>
    <n v="0"/>
    <n v="0"/>
    <n v="0.51"/>
  </r>
  <r>
    <x v="28"/>
    <s v="1120-0001"/>
    <s v="ŽŪK etilo alkoholis ( Lenkija)"/>
    <s v="LPA"/>
    <x v="5"/>
    <n v="-11.36"/>
    <x v="11"/>
    <n v="0"/>
    <n v="0"/>
    <n v="0"/>
    <n v="-11.36"/>
  </r>
  <r>
    <x v="28"/>
    <s v="1120-0001"/>
    <s v="ŽŪK etilo alkoholis ( Lenkija)"/>
    <s v="LPA"/>
    <x v="5"/>
    <n v="-4.59"/>
    <x v="11"/>
    <n v="0"/>
    <n v="0"/>
    <n v="0"/>
    <n v="-4.59"/>
  </r>
  <r>
    <x v="21"/>
    <s v="1120-0001"/>
    <s v="ŽŪK etilo alkoholis ( Lenkija)"/>
    <s v="LPA"/>
    <x v="3"/>
    <n v="1.38"/>
    <x v="11"/>
    <n v="0"/>
    <n v="0"/>
    <n v="0"/>
    <n v="1.38"/>
  </r>
  <r>
    <x v="14"/>
    <s v="1120-0001"/>
    <s v="ŽŪK etilo alkoholis ( Lenkija)"/>
    <s v="LPA"/>
    <x v="3"/>
    <n v="0.01"/>
    <x v="11"/>
    <n v="0"/>
    <n v="0"/>
    <n v="0"/>
    <n v="0.01"/>
  </r>
  <r>
    <x v="14"/>
    <s v="1120-0001"/>
    <s v="ŽŪK etilo alkoholis ( Lenkija)"/>
    <s v="LPA"/>
    <x v="3"/>
    <n v="0.01"/>
    <x v="11"/>
    <n v="0"/>
    <n v="0"/>
    <n v="0"/>
    <n v="0.01"/>
  </r>
  <r>
    <x v="13"/>
    <s v="1120-0001"/>
    <s v="ŽŪK etilo alkoholis ( Lenkija)"/>
    <s v="LPA"/>
    <x v="3"/>
    <n v="0.04"/>
    <x v="11"/>
    <n v="0"/>
    <n v="0"/>
    <n v="0"/>
    <n v="0.04"/>
  </r>
  <r>
    <x v="13"/>
    <s v="1120-0001"/>
    <s v="ŽŪK etilo alkoholis ( Lenkija)"/>
    <s v="LPA"/>
    <x v="3"/>
    <n v="0.04"/>
    <x v="11"/>
    <n v="0"/>
    <n v="0"/>
    <n v="0"/>
    <n v="0.04"/>
  </r>
  <r>
    <x v="6"/>
    <s v="1120-0001"/>
    <s v="ŽŪK etilo alkoholis ( Lenkija)"/>
    <s v="LPA"/>
    <x v="3"/>
    <n v="0.15"/>
    <x v="11"/>
    <n v="0"/>
    <n v="0"/>
    <n v="0"/>
    <n v="0.15"/>
  </r>
  <r>
    <x v="0"/>
    <s v="1120-0001"/>
    <s v="ŽŪK etilo alkoholis ( Lenkija)"/>
    <s v="LPA"/>
    <x v="3"/>
    <n v="1.38"/>
    <x v="11"/>
    <n v="0"/>
    <n v="0"/>
    <n v="0"/>
    <n v="1.38"/>
  </r>
  <r>
    <x v="6"/>
    <s v="1120-0001"/>
    <s v="ŽŪK etilo alkoholis ( Lenkija)"/>
    <s v="LPA"/>
    <x v="3"/>
    <n v="0.06"/>
    <x v="11"/>
    <n v="0"/>
    <n v="0"/>
    <n v="0"/>
    <n v="0.06"/>
  </r>
  <r>
    <x v="21"/>
    <s v="1130-0002"/>
    <s v="Vyno spiritas (brendis) De la tour 1m"/>
    <s v="LPA"/>
    <x v="4"/>
    <n v="19835.650000000001"/>
    <x v="10"/>
    <n v="0"/>
    <n v="0"/>
    <n v="0"/>
    <n v="19835.650000000001"/>
  </r>
  <r>
    <x v="25"/>
    <s v="1130-0002"/>
    <s v="Vyno spiritas (brendis) De la tour 1m"/>
    <s v="LPA"/>
    <x v="3"/>
    <n v="-19803.919999999998"/>
    <x v="10"/>
    <n v="0"/>
    <n v="0"/>
    <n v="0"/>
    <n v="-19803.919999999998"/>
  </r>
  <r>
    <x v="25"/>
    <s v="1130-0002"/>
    <s v="Vyno spiritas (brendis) De la tour 1m"/>
    <s v="LPA"/>
    <x v="3"/>
    <n v="19803.919999999998"/>
    <x v="10"/>
    <n v="0"/>
    <n v="0"/>
    <n v="0"/>
    <n v="19803.919999999998"/>
  </r>
  <r>
    <x v="25"/>
    <s v="1130-0002"/>
    <s v="Vyno spiritas (brendis) De la tour 1m"/>
    <s v="LPA"/>
    <x v="3"/>
    <n v="-15.86"/>
    <x v="10"/>
    <n v="0"/>
    <n v="0"/>
    <n v="0"/>
    <n v="-15.86"/>
  </r>
  <r>
    <x v="25"/>
    <s v="1130-0002"/>
    <s v="Vyno spiritas (brendis) De la tour 1m"/>
    <s v="LPA"/>
    <x v="2"/>
    <n v="-19803.919999999998"/>
    <x v="10"/>
    <n v="0"/>
    <n v="0"/>
    <n v="0"/>
    <n v="-19803.919999999998"/>
  </r>
  <r>
    <x v="21"/>
    <s v="1130-0002"/>
    <s v="Vyno spiritas (brendis) De la tour 1m"/>
    <s v="LPA"/>
    <x v="3"/>
    <n v="-19835.650000000001"/>
    <x v="10"/>
    <n v="0"/>
    <n v="0"/>
    <n v="0"/>
    <n v="-19835.650000000001"/>
  </r>
  <r>
    <x v="21"/>
    <s v="1130-0002"/>
    <s v="Vyno spiritas (brendis) De la tour 1m"/>
    <s v="LPA"/>
    <x v="3"/>
    <n v="19835.650000000001"/>
    <x v="10"/>
    <n v="0"/>
    <n v="0"/>
    <n v="0"/>
    <n v="19835.650000000001"/>
  </r>
  <r>
    <x v="21"/>
    <s v="1130-0002"/>
    <s v="Vyno spiritas (brendis) De la tour 1m"/>
    <s v="LPA"/>
    <x v="3"/>
    <n v="-15.87"/>
    <x v="10"/>
    <n v="0"/>
    <n v="0"/>
    <n v="0"/>
    <n v="-15.87"/>
  </r>
  <r>
    <x v="31"/>
    <e v="#REF!"/>
    <e v="#REF!"/>
    <e v="#REF!"/>
    <x v="7"/>
    <e v="#REF!"/>
    <x v="13"/>
    <e v="#REF!"/>
    <e v="#REF!"/>
    <e v="#REF!"/>
    <e v="#REF!"/>
  </r>
  <r>
    <x v="21"/>
    <s v="1130-0002"/>
    <s v="Vyno spiritas (brendis) De la tour 1m"/>
    <s v="LPA"/>
    <x v="3"/>
    <n v="15.87"/>
    <x v="10"/>
    <n v="0"/>
    <n v="0"/>
    <n v="0"/>
    <n v="15.87"/>
  </r>
  <r>
    <x v="28"/>
    <s v="1130-0002"/>
    <s v="Vyno spiritas (brendis) De la tour 1m"/>
    <s v="LPA"/>
    <x v="5"/>
    <n v="-31.73"/>
    <x v="10"/>
    <n v="0"/>
    <n v="0"/>
    <n v="0"/>
    <n v="-31.73"/>
  </r>
  <r>
    <x v="25"/>
    <s v="1130-0002"/>
    <s v="Vyno spiritas (brendis) De la tour 1m"/>
    <s v="LPA"/>
    <x v="3"/>
    <n v="15.86"/>
    <x v="10"/>
    <n v="0"/>
    <n v="0"/>
    <n v="0"/>
    <n v="15.86"/>
  </r>
  <r>
    <x v="28"/>
    <s v="1130-0004"/>
    <s v="Vyno spiritas (brendis) 0705"/>
    <s v="LPA"/>
    <x v="3"/>
    <n v="-0.78"/>
    <x v="10"/>
    <n v="0"/>
    <n v="0"/>
    <n v="0"/>
    <n v="-0.78"/>
  </r>
  <r>
    <x v="28"/>
    <s v="1130-0004"/>
    <s v="Vyno spiritas (brendis) 0705"/>
    <s v="LPA"/>
    <x v="3"/>
    <n v="0.78"/>
    <x v="10"/>
    <n v="0"/>
    <n v="0"/>
    <n v="0"/>
    <n v="0.78"/>
  </r>
  <r>
    <x v="28"/>
    <s v="1130-0004"/>
    <s v="Vyno spiritas (brendis) 0705"/>
    <s v="LPA"/>
    <x v="5"/>
    <n v="-0.78"/>
    <x v="10"/>
    <n v="0"/>
    <n v="0"/>
    <n v="0"/>
    <n v="-0.78"/>
  </r>
  <r>
    <x v="28"/>
    <s v="1130-0005"/>
    <s v="Vyno spiritas (brendis) 3TU"/>
    <s v="LPA"/>
    <x v="3"/>
    <n v="-1.1100000000000001"/>
    <x v="10"/>
    <n v="0"/>
    <n v="0"/>
    <n v="0"/>
    <n v="-1.1100000000000001"/>
  </r>
  <r>
    <x v="28"/>
    <s v="1130-0005"/>
    <s v="Vyno spiritas (brendis) 3TU"/>
    <s v="LPA"/>
    <x v="3"/>
    <n v="1.1100000000000001"/>
    <x v="10"/>
    <n v="0"/>
    <n v="0"/>
    <n v="0"/>
    <n v="1.1100000000000001"/>
  </r>
  <r>
    <x v="28"/>
    <s v="1130-0005"/>
    <s v="Vyno spiritas (brendis) 3TU"/>
    <s v="LPA"/>
    <x v="5"/>
    <n v="-1.1100000000000001"/>
    <x v="10"/>
    <n v="0"/>
    <n v="0"/>
    <n v="0"/>
    <n v="-1.1100000000000001"/>
  </r>
  <r>
    <x v="3"/>
    <s v="1131-0001"/>
    <s v="Vyno spiritas (brendis) XO"/>
    <s v="LPA"/>
    <x v="2"/>
    <n v="-10142.950000000001"/>
    <x v="10"/>
    <n v="0"/>
    <n v="0"/>
    <n v="0"/>
    <n v="-10142.950000000001"/>
  </r>
  <r>
    <x v="3"/>
    <s v="1131-0001"/>
    <s v="Vyno spiritas (brendis) XO"/>
    <s v="LPA"/>
    <x v="3"/>
    <n v="-10159.200000000001"/>
    <x v="10"/>
    <n v="0"/>
    <n v="0"/>
    <n v="0"/>
    <n v="-10159.200000000001"/>
  </r>
  <r>
    <x v="3"/>
    <s v="1131-0001"/>
    <s v="Vyno spiritas (brendis) XO"/>
    <s v="LPA"/>
    <x v="3"/>
    <n v="10159.200000000001"/>
    <x v="10"/>
    <n v="0"/>
    <n v="0"/>
    <n v="0"/>
    <n v="10159.200000000001"/>
  </r>
  <r>
    <x v="3"/>
    <s v="1131-0001"/>
    <s v="Vyno spiritas (brendis) XO"/>
    <s v="LPA"/>
    <x v="3"/>
    <n v="-8.1300000000000008"/>
    <x v="10"/>
    <n v="0"/>
    <n v="0"/>
    <n v="0"/>
    <n v="-8.1300000000000008"/>
  </r>
  <r>
    <x v="3"/>
    <s v="1131-0001"/>
    <s v="Vyno spiritas (brendis) XO"/>
    <s v="LPA"/>
    <x v="3"/>
    <n v="-8.1199999999999992"/>
    <x v="10"/>
    <n v="0"/>
    <n v="0"/>
    <n v="0"/>
    <n v="-8.1199999999999992"/>
  </r>
  <r>
    <x v="3"/>
    <s v="1131-0001"/>
    <s v="Vyno spiritas (brendis) XO"/>
    <s v="LPA"/>
    <x v="3"/>
    <n v="-10142.950000000001"/>
    <x v="10"/>
    <n v="0"/>
    <n v="0"/>
    <n v="0"/>
    <n v="-10142.950000000001"/>
  </r>
  <r>
    <x v="3"/>
    <s v="1131-0001"/>
    <s v="Vyno spiritas (brendis) XO"/>
    <s v="LPA"/>
    <x v="3"/>
    <n v="10142.950000000001"/>
    <x v="10"/>
    <n v="0"/>
    <n v="0"/>
    <n v="0"/>
    <n v="10142.950000000001"/>
  </r>
  <r>
    <x v="3"/>
    <s v="1131-0001"/>
    <s v="Vyno spiritas (brendis) XO"/>
    <s v="LPA"/>
    <x v="4"/>
    <n v="10159.200000000001"/>
    <x v="10"/>
    <n v="0"/>
    <n v="0"/>
    <n v="0"/>
    <n v="10159.200000000001"/>
  </r>
  <r>
    <x v="3"/>
    <s v="1131-0001"/>
    <s v="Vyno spiritas (brendis) XO"/>
    <s v="LPA"/>
    <x v="3"/>
    <n v="8.1199999999999992"/>
    <x v="10"/>
    <n v="0"/>
    <n v="0"/>
    <n v="0"/>
    <n v="8.1199999999999992"/>
  </r>
  <r>
    <x v="3"/>
    <s v="1131-0001"/>
    <s v="Vyno spiritas (brendis) XO"/>
    <s v="LPA"/>
    <x v="3"/>
    <n v="8.1300000000000008"/>
    <x v="10"/>
    <n v="0"/>
    <n v="0"/>
    <n v="0"/>
    <n v="8.1300000000000008"/>
  </r>
  <r>
    <x v="28"/>
    <s v="1131-0001"/>
    <s v="Vyno spiritas (brendis) XO"/>
    <s v="LPA"/>
    <x v="5"/>
    <n v="-16.25"/>
    <x v="10"/>
    <n v="0"/>
    <n v="0"/>
    <n v="0"/>
    <n v="-16.25"/>
  </r>
  <r>
    <x v="21"/>
    <s v="1140-0001"/>
    <s v="Viskio spiritas Škotiskas"/>
    <s v="LPA"/>
    <x v="3"/>
    <n v="-0.25"/>
    <x v="10"/>
    <n v="1"/>
    <n v="100"/>
    <n v="-0.25"/>
    <n v="-0.25"/>
  </r>
  <r>
    <x v="21"/>
    <s v="1140-0001"/>
    <s v="Viskio spiritas Škotiskas"/>
    <s v="LPA"/>
    <x v="2"/>
    <n v="-313.57"/>
    <x v="10"/>
    <n v="1"/>
    <n v="100"/>
    <n v="-313.57"/>
    <n v="-313.57"/>
  </r>
  <r>
    <x v="21"/>
    <s v="1140-0001"/>
    <s v="Viskio spiritas Škotiskas"/>
    <s v="LPA"/>
    <x v="3"/>
    <n v="313.82"/>
    <x v="10"/>
    <n v="1"/>
    <n v="100"/>
    <n v="313.82"/>
    <n v="313.82"/>
  </r>
  <r>
    <x v="21"/>
    <s v="1140-0001"/>
    <s v="Viskio spiritas Škotiskas"/>
    <s v="LPA"/>
    <x v="3"/>
    <n v="-313.82"/>
    <x v="10"/>
    <n v="1"/>
    <n v="100"/>
    <n v="-313.82"/>
    <n v="-313.82"/>
  </r>
  <r>
    <x v="21"/>
    <s v="1140-0001"/>
    <s v="Viskio spiritas Škotiskas"/>
    <s v="LPA"/>
    <x v="3"/>
    <n v="313.82"/>
    <x v="10"/>
    <n v="1"/>
    <n v="100"/>
    <n v="313.82"/>
    <n v="313.82"/>
  </r>
  <r>
    <x v="21"/>
    <s v="1140-0001"/>
    <s v="Viskio spiritas Škotiskas"/>
    <s v="LPA"/>
    <x v="3"/>
    <n v="0.25"/>
    <x v="10"/>
    <n v="1"/>
    <n v="100"/>
    <n v="0.25"/>
    <n v="0.25"/>
  </r>
  <r>
    <x v="28"/>
    <s v="1140-0001"/>
    <s v="Viskio spiritas Škotiskas"/>
    <s v="LPA"/>
    <x v="5"/>
    <n v="-0.25"/>
    <x v="10"/>
    <n v="1"/>
    <n v="100"/>
    <n v="-0.25"/>
    <n v="-0.25"/>
  </r>
  <r>
    <x v="28"/>
    <s v="1140-0002"/>
    <s v="Viskio spiritas burbonas"/>
    <s v="LPA"/>
    <x v="3"/>
    <n v="-5.39"/>
    <x v="10"/>
    <n v="1"/>
    <n v="100"/>
    <n v="-5.39"/>
    <n v="-5.39"/>
  </r>
  <r>
    <x v="28"/>
    <s v="1140-0002"/>
    <s v="Viskio spiritas burbonas"/>
    <s v="LPA"/>
    <x v="3"/>
    <n v="5.39"/>
    <x v="10"/>
    <n v="1"/>
    <n v="100"/>
    <n v="5.39"/>
    <n v="5.39"/>
  </r>
  <r>
    <x v="28"/>
    <s v="1140-0002"/>
    <s v="Viskio spiritas burbonas"/>
    <s v="LPA"/>
    <x v="5"/>
    <n v="-5.39"/>
    <x v="10"/>
    <n v="1"/>
    <n v="100"/>
    <n v="-5.39"/>
    <n v="-5.39"/>
  </r>
  <r>
    <x v="6"/>
    <s v="1160-0009"/>
    <s v="Degtinė 79%"/>
    <s v="LPA"/>
    <x v="3"/>
    <n v="-20907.580000000002"/>
    <x v="10"/>
    <n v="1"/>
    <n v="79"/>
    <n v="-16516.988200000003"/>
    <n v="-20907.580000000002"/>
  </r>
  <r>
    <x v="6"/>
    <s v="1160-0009"/>
    <s v="Degtinė 79%"/>
    <s v="LPA"/>
    <x v="3"/>
    <n v="20907.580000000002"/>
    <x v="10"/>
    <n v="1"/>
    <n v="79"/>
    <n v="16516.988200000003"/>
    <n v="20907.580000000002"/>
  </r>
  <r>
    <x v="6"/>
    <s v="1160-0009"/>
    <s v="Degtinė 79%"/>
    <s v="LPA"/>
    <x v="3"/>
    <n v="-5.23"/>
    <x v="10"/>
    <n v="1"/>
    <n v="79"/>
    <n v="-4.1317000000000004"/>
    <n v="-5.23"/>
  </r>
  <r>
    <x v="7"/>
    <s v="1160-0009"/>
    <s v="Degtinė 79%"/>
    <s v="LPA"/>
    <x v="3"/>
    <n v="20888.759999999998"/>
    <x v="10"/>
    <n v="1"/>
    <n v="79"/>
    <n v="16502.1204"/>
    <n v="20888.759999999998"/>
  </r>
  <r>
    <x v="6"/>
    <s v="1160-0009"/>
    <s v="Degtinė 79%"/>
    <s v="LPA"/>
    <x v="4"/>
    <n v="20907.580000000002"/>
    <x v="10"/>
    <n v="1"/>
    <n v="79"/>
    <n v="16516.988200000003"/>
    <n v="20907.580000000002"/>
  </r>
  <r>
    <x v="7"/>
    <s v="1160-0009"/>
    <s v="Degtinė 79%"/>
    <s v="LPA"/>
    <x v="3"/>
    <n v="-9864.6"/>
    <x v="10"/>
    <n v="1"/>
    <n v="79"/>
    <n v="-7793.0340000000006"/>
    <n v="-9864.6"/>
  </r>
  <r>
    <x v="7"/>
    <s v="1160-0009"/>
    <s v="Degtinė 79%"/>
    <s v="LPA"/>
    <x v="3"/>
    <n v="9864.6"/>
    <x v="10"/>
    <n v="1"/>
    <n v="79"/>
    <n v="7793.0340000000006"/>
    <n v="9864.6"/>
  </r>
  <r>
    <x v="7"/>
    <s v="1160-0009"/>
    <s v="Degtinė 79%"/>
    <s v="LPA"/>
    <x v="3"/>
    <n v="-20888.759999999998"/>
    <x v="10"/>
    <n v="1"/>
    <n v="79"/>
    <n v="-16502.1204"/>
    <n v="-20888.759999999998"/>
  </r>
  <r>
    <x v="7"/>
    <s v="1160-0009"/>
    <s v="Degtinė 79%"/>
    <s v="LPA"/>
    <x v="2"/>
    <n v="-9864.6"/>
    <x v="10"/>
    <n v="1"/>
    <n v="79"/>
    <n v="-7793.0340000000006"/>
    <n v="-9864.6"/>
  </r>
  <r>
    <x v="7"/>
    <s v="1160-0009"/>
    <s v="Degtinė 79%"/>
    <s v="LPA"/>
    <x v="3"/>
    <n v="-20888.759999999998"/>
    <x v="10"/>
    <n v="1"/>
    <n v="79"/>
    <n v="-16502.1204"/>
    <n v="-20888.759999999998"/>
  </r>
  <r>
    <x v="7"/>
    <s v="1160-0009"/>
    <s v="Degtinė 79%"/>
    <s v="LPA"/>
    <x v="3"/>
    <n v="20888.759999999998"/>
    <x v="10"/>
    <n v="1"/>
    <n v="79"/>
    <n v="16502.1204"/>
    <n v="20888.759999999998"/>
  </r>
  <r>
    <x v="7"/>
    <s v="1160-0009"/>
    <s v="Degtinė 79%"/>
    <s v="LPA"/>
    <x v="3"/>
    <n v="-18.8"/>
    <x v="10"/>
    <n v="1"/>
    <n v="79"/>
    <n v="-14.852000000000002"/>
    <n v="-18.8"/>
  </r>
  <r>
    <x v="31"/>
    <e v="#REF!"/>
    <e v="#REF!"/>
    <e v="#REF!"/>
    <x v="7"/>
    <e v="#REF!"/>
    <x v="13"/>
    <e v="#REF!"/>
    <e v="#REF!"/>
    <e v="#REF!"/>
    <e v="#REF!"/>
  </r>
  <r>
    <x v="6"/>
    <s v="1160-0009"/>
    <s v="Degtinė 79%"/>
    <s v="LPA"/>
    <x v="3"/>
    <n v="5.23"/>
    <x v="10"/>
    <n v="1"/>
    <n v="79"/>
    <n v="4.1317000000000004"/>
    <n v="5.23"/>
  </r>
  <r>
    <x v="6"/>
    <s v="1160-0009"/>
    <s v="Degtinė 79%"/>
    <s v="LPA"/>
    <x v="3"/>
    <n v="-20907.580000000002"/>
    <x v="10"/>
    <n v="1"/>
    <n v="79"/>
    <n v="-16516.988200000003"/>
    <n v="-20907.580000000002"/>
  </r>
  <r>
    <x v="6"/>
    <s v="1160-0009"/>
    <s v="Degtinė 79%"/>
    <s v="LPA"/>
    <x v="3"/>
    <n v="20907.580000000002"/>
    <x v="10"/>
    <n v="1"/>
    <n v="79"/>
    <n v="16516.988200000003"/>
    <n v="20907.580000000002"/>
  </r>
  <r>
    <x v="7"/>
    <s v="1160-0009"/>
    <s v="Degtinė 79%"/>
    <s v="LPA"/>
    <x v="3"/>
    <n v="-18.82"/>
    <x v="10"/>
    <n v="1"/>
    <n v="79"/>
    <n v="-14.867800000000001"/>
    <n v="-18.82"/>
  </r>
  <r>
    <x v="11"/>
    <s v="1160-0009"/>
    <s v="Degtinė 79%"/>
    <s v="LPA"/>
    <x v="2"/>
    <n v="-4030.12"/>
    <x v="10"/>
    <n v="1"/>
    <n v="79"/>
    <n v="-3183.7948000000001"/>
    <n v="-4030.12"/>
  </r>
  <r>
    <x v="10"/>
    <s v="1160-0009"/>
    <s v="Degtinė 79%"/>
    <s v="LPA"/>
    <x v="2"/>
    <n v="-6957.85"/>
    <x v="10"/>
    <n v="1"/>
    <n v="79"/>
    <n v="-5496.7015000000001"/>
    <n v="-6957.85"/>
  </r>
  <r>
    <x v="10"/>
    <s v="1160-0009"/>
    <s v="Degtinė 79%"/>
    <s v="LPA"/>
    <x v="2"/>
    <n v="-17.39"/>
    <x v="10"/>
    <n v="1"/>
    <n v="79"/>
    <n v="-13.738100000000001"/>
    <n v="-17.39"/>
  </r>
  <r>
    <x v="11"/>
    <s v="1160-0009"/>
    <s v="Degtinė 79%"/>
    <s v="LPA"/>
    <x v="3"/>
    <n v="-4030.12"/>
    <x v="10"/>
    <n v="1"/>
    <n v="79"/>
    <n v="-3183.7948000000001"/>
    <n v="-4030.12"/>
  </r>
  <r>
    <x v="11"/>
    <s v="1160-0009"/>
    <s v="Degtinė 79%"/>
    <s v="LPA"/>
    <x v="3"/>
    <n v="4030.12"/>
    <x v="10"/>
    <n v="1"/>
    <n v="79"/>
    <n v="3183.7948000000001"/>
    <n v="4030.12"/>
  </r>
  <r>
    <x v="10"/>
    <s v="1160-0009"/>
    <s v="Degtinė 79%"/>
    <s v="LPA"/>
    <x v="3"/>
    <n v="-6975.24"/>
    <x v="10"/>
    <n v="1"/>
    <n v="79"/>
    <n v="-5510.4395999999997"/>
    <n v="-6975.24"/>
  </r>
  <r>
    <x v="10"/>
    <s v="1160-0009"/>
    <s v="Degtinė 79%"/>
    <s v="LPA"/>
    <x v="3"/>
    <n v="6975.24"/>
    <x v="10"/>
    <n v="1"/>
    <n v="79"/>
    <n v="5510.4395999999997"/>
    <n v="6975.24"/>
  </r>
  <r>
    <x v="27"/>
    <s v="1160-0009"/>
    <s v="Degtinė 79%"/>
    <s v="LPA"/>
    <x v="3"/>
    <n v="-6527.21"/>
    <x v="10"/>
    <n v="1"/>
    <n v="79"/>
    <n v="-5156.4958999999999"/>
    <n v="-6527.21"/>
  </r>
  <r>
    <x v="27"/>
    <s v="1160-0009"/>
    <s v="Degtinė 79%"/>
    <s v="LPA"/>
    <x v="3"/>
    <n v="6527.21"/>
    <x v="10"/>
    <n v="1"/>
    <n v="79"/>
    <n v="5156.4958999999999"/>
    <n v="6527.21"/>
  </r>
  <r>
    <x v="27"/>
    <s v="1160-0009"/>
    <s v="Degtinė 79%"/>
    <s v="LPA"/>
    <x v="4"/>
    <n v="20907.580000000002"/>
    <x v="10"/>
    <n v="1"/>
    <n v="79"/>
    <n v="16516.988200000003"/>
    <n v="20907.580000000002"/>
  </r>
  <r>
    <x v="27"/>
    <s v="1160-0009"/>
    <s v="Degtinė 79%"/>
    <s v="LPA"/>
    <x v="3"/>
    <n v="-20888.759999999998"/>
    <x v="10"/>
    <n v="1"/>
    <n v="79"/>
    <n v="-16502.1204"/>
    <n v="-20888.759999999998"/>
  </r>
  <r>
    <x v="27"/>
    <s v="1160-0009"/>
    <s v="Degtinė 79%"/>
    <s v="LPA"/>
    <x v="3"/>
    <n v="20888.759999999998"/>
    <x v="10"/>
    <n v="1"/>
    <n v="79"/>
    <n v="16502.1204"/>
    <n v="20888.759999999998"/>
  </r>
  <r>
    <x v="27"/>
    <s v="1160-0009"/>
    <s v="Degtinė 79%"/>
    <s v="LPA"/>
    <x v="3"/>
    <n v="-18.82"/>
    <x v="10"/>
    <n v="1"/>
    <n v="79"/>
    <n v="-14.867800000000001"/>
    <n v="-18.82"/>
  </r>
  <r>
    <x v="27"/>
    <s v="1160-0009"/>
    <s v="Degtinė 79%"/>
    <s v="LPA"/>
    <x v="3"/>
    <n v="-6788.94"/>
    <x v="10"/>
    <n v="1"/>
    <n v="79"/>
    <n v="-5363.2626"/>
    <n v="-6788.94"/>
  </r>
  <r>
    <x v="27"/>
    <s v="1160-0009"/>
    <s v="Degtinė 79%"/>
    <s v="LPA"/>
    <x v="3"/>
    <n v="6788.94"/>
    <x v="10"/>
    <n v="1"/>
    <n v="79"/>
    <n v="5363.2626"/>
    <n v="6788.94"/>
  </r>
  <r>
    <x v="28"/>
    <s v="1160-0009"/>
    <s v="Degtinė 79%"/>
    <s v="LPA"/>
    <x v="5"/>
    <n v="-18.82"/>
    <x v="10"/>
    <n v="1"/>
    <n v="79"/>
    <n v="-14.867800000000001"/>
    <n v="-18.82"/>
  </r>
  <r>
    <x v="28"/>
    <s v="1160-0009"/>
    <s v="Degtinė 79%"/>
    <s v="LPA"/>
    <x v="5"/>
    <n v="-37.619999999999997"/>
    <x v="10"/>
    <n v="1"/>
    <n v="79"/>
    <n v="-29.719799999999999"/>
    <n v="-37.619999999999997"/>
  </r>
  <r>
    <x v="27"/>
    <s v="1160-0009"/>
    <s v="Degtinė 79%"/>
    <s v="LPA"/>
    <x v="3"/>
    <n v="18.82"/>
    <x v="10"/>
    <n v="1"/>
    <n v="79"/>
    <n v="14.867800000000001"/>
    <n v="18.82"/>
  </r>
  <r>
    <x v="7"/>
    <s v="1160-0009"/>
    <s v="Degtinė 79%"/>
    <s v="LPA"/>
    <x v="3"/>
    <n v="18.82"/>
    <x v="10"/>
    <n v="1"/>
    <n v="79"/>
    <n v="14.867800000000001"/>
    <n v="18.82"/>
  </r>
  <r>
    <x v="7"/>
    <s v="1160-0009"/>
    <s v="Degtinė 79%"/>
    <s v="LPA"/>
    <x v="3"/>
    <n v="18.8"/>
    <x v="10"/>
    <n v="1"/>
    <n v="79"/>
    <n v="14.852000000000002"/>
    <n v="18.8"/>
  </r>
  <r>
    <x v="6"/>
    <s v="1160-0009"/>
    <s v="Degtinė 79%"/>
    <s v="LPA"/>
    <x v="3"/>
    <n v="-5.23"/>
    <x v="10"/>
    <n v="1"/>
    <n v="79"/>
    <n v="-4.1317000000000004"/>
    <n v="-5.23"/>
  </r>
  <r>
    <x v="6"/>
    <s v="1160-0009"/>
    <s v="Degtinė 79%"/>
    <s v="LPA"/>
    <x v="3"/>
    <n v="5.23"/>
    <x v="10"/>
    <n v="1"/>
    <n v="79"/>
    <n v="4.1317000000000004"/>
    <n v="5.23"/>
  </r>
  <r>
    <x v="5"/>
    <s v="1240-0001"/>
    <s v="Kolos  kvapioji medžiaga  01 219"/>
    <s v="LPA"/>
    <x v="3"/>
    <n v="-7.97"/>
    <x v="12"/>
    <n v="0"/>
    <n v="70"/>
    <n v="0"/>
    <n v="-7.97"/>
  </r>
  <r>
    <x v="18"/>
    <s v="1240-0001"/>
    <s v="Kolos  kvapioji medžiaga  01 219"/>
    <s v="LPA"/>
    <x v="4"/>
    <n v="15.54"/>
    <x v="12"/>
    <n v="0"/>
    <n v="70"/>
    <n v="0"/>
    <n v="15.54"/>
  </r>
  <r>
    <x v="31"/>
    <e v="#REF!"/>
    <e v="#REF!"/>
    <e v="#REF!"/>
    <x v="7"/>
    <e v="#REF!"/>
    <x v="13"/>
    <e v="#REF!"/>
    <e v="#REF!"/>
    <e v="#REF!"/>
    <e v="#REF!"/>
  </r>
  <r>
    <x v="20"/>
    <s v="1240-0001"/>
    <s v="Kolos  kvapioji medžiaga  01 219"/>
    <s v="LPA"/>
    <x v="3"/>
    <n v="-15.8"/>
    <x v="12"/>
    <n v="0"/>
    <n v="70"/>
    <n v="0"/>
    <n v="-15.8"/>
  </r>
  <r>
    <x v="25"/>
    <s v="1240-0001"/>
    <s v="Kolos  kvapioji medžiaga  01 219"/>
    <s v="LPA"/>
    <x v="2"/>
    <n v="-2.98"/>
    <x v="12"/>
    <n v="0"/>
    <n v="70"/>
    <n v="0"/>
    <n v="-2.98"/>
  </r>
  <r>
    <x v="20"/>
    <s v="1240-0001"/>
    <s v="Kolos  kvapioji medžiaga  01 219"/>
    <s v="LPA"/>
    <x v="3"/>
    <n v="15.8"/>
    <x v="12"/>
    <n v="0"/>
    <n v="70"/>
    <n v="0"/>
    <n v="15.8"/>
  </r>
  <r>
    <x v="25"/>
    <s v="1240-0001"/>
    <s v="Kolos  kvapioji medžiaga  01 219"/>
    <s v="LPA"/>
    <x v="2"/>
    <n v="-7.01"/>
    <x v="12"/>
    <n v="0"/>
    <n v="70"/>
    <n v="0"/>
    <n v="-7.01"/>
  </r>
  <r>
    <x v="31"/>
    <e v="#REF!"/>
    <e v="#REF!"/>
    <e v="#REF!"/>
    <x v="7"/>
    <e v="#REF!"/>
    <x v="13"/>
    <e v="#REF!"/>
    <e v="#REF!"/>
    <e v="#REF!"/>
    <e v="#REF!"/>
  </r>
  <r>
    <x v="28"/>
    <s v="1240-0001"/>
    <s v="Kolos  kvapioji medžiaga  01 219"/>
    <s v="LPA"/>
    <x v="2"/>
    <n v="-5.23"/>
    <x v="12"/>
    <n v="0"/>
    <n v="70"/>
    <n v="0"/>
    <n v="-5.23"/>
  </r>
  <r>
    <x v="13"/>
    <s v="1240-0001"/>
    <s v="Kolos  kvapioji medžiaga  01 219"/>
    <s v="LPA"/>
    <x v="2"/>
    <n v="-0.96"/>
    <x v="12"/>
    <n v="0"/>
    <n v="70"/>
    <n v="0"/>
    <n v="-0.96"/>
  </r>
  <r>
    <x v="13"/>
    <s v="1240-0001"/>
    <s v="Kolos  kvapioji medžiaga  01 219"/>
    <s v="LPA"/>
    <x v="2"/>
    <n v="-1.7"/>
    <x v="12"/>
    <n v="0"/>
    <n v="70"/>
    <n v="0"/>
    <n v="-1.7"/>
  </r>
  <r>
    <x v="5"/>
    <s v="1240-0001"/>
    <s v="Kolos  kvapioji medžiaga  01 219"/>
    <s v="LPA"/>
    <x v="3"/>
    <n v="7.97"/>
    <x v="12"/>
    <n v="0"/>
    <n v="70"/>
    <n v="0"/>
    <n v="7.97"/>
  </r>
  <r>
    <x v="18"/>
    <s v="1240-0003"/>
    <s v="Mėlynės  kvapioji medžiaga 878853"/>
    <s v="LPA"/>
    <x v="2"/>
    <n v="-1.76"/>
    <x v="12"/>
    <n v="0"/>
    <n v="0"/>
    <n v="0"/>
    <n v="-1.76"/>
  </r>
  <r>
    <x v="24"/>
    <s v="1240-0005"/>
    <s v="Spanguolių kvapioji medžiaga 320694"/>
    <s v="LPA"/>
    <x v="3"/>
    <n v="-0.79"/>
    <x v="12"/>
    <n v="0"/>
    <n v="0"/>
    <n v="0"/>
    <n v="-0.79"/>
  </r>
  <r>
    <x v="24"/>
    <s v="1240-0005"/>
    <s v="Spanguolių kvapioji medžiaga 320694"/>
    <s v="LPA"/>
    <x v="3"/>
    <n v="0.79"/>
    <x v="12"/>
    <n v="0"/>
    <n v="0"/>
    <n v="0"/>
    <n v="0.79"/>
  </r>
  <r>
    <x v="24"/>
    <s v="1240-0005"/>
    <s v="Spanguolių kvapioji medžiaga 320694"/>
    <s v="LPA"/>
    <x v="2"/>
    <n v="-0.79"/>
    <x v="12"/>
    <n v="0"/>
    <n v="0"/>
    <n v="0"/>
    <n v="-0.79"/>
  </r>
  <r>
    <x v="5"/>
    <s v="1240-0006"/>
    <s v="Kriaušių (Williams) kvapioji medžiaga 318610000300"/>
    <s v="LPA"/>
    <x v="3"/>
    <n v="-9.73"/>
    <x v="12"/>
    <n v="0"/>
    <n v="0"/>
    <n v="0"/>
    <n v="-9.73"/>
  </r>
  <r>
    <x v="26"/>
    <s v="1240-0006"/>
    <s v="Kriaušių (Williams) kvapioji medžiaga 318610000300"/>
    <s v="LPA"/>
    <x v="4"/>
    <n v="9.7200000000000006"/>
    <x v="12"/>
    <n v="0"/>
    <n v="0"/>
    <n v="0"/>
    <n v="9.7200000000000006"/>
  </r>
  <r>
    <x v="28"/>
    <s v="1240-0006"/>
    <s v="Kriaušių (Williams) kvapioji medžiaga 318610000300"/>
    <s v="LPA"/>
    <x v="2"/>
    <n v="-0.63"/>
    <x v="12"/>
    <n v="0"/>
    <n v="0"/>
    <n v="0"/>
    <n v="-0.63"/>
  </r>
  <r>
    <x v="19"/>
    <s v="1240-0006"/>
    <s v="Kriaušių (Williams) kvapioji medžiaga 318610000300"/>
    <s v="LPA"/>
    <x v="2"/>
    <n v="-1.1299999999999999"/>
    <x v="12"/>
    <n v="0"/>
    <n v="0"/>
    <n v="0"/>
    <n v="-1.1299999999999999"/>
  </r>
  <r>
    <x v="5"/>
    <s v="1240-0006"/>
    <s v="Kriaušių (Williams) kvapioji medžiaga 318610000300"/>
    <s v="LPA"/>
    <x v="3"/>
    <n v="9.73"/>
    <x v="12"/>
    <n v="0"/>
    <n v="0"/>
    <n v="0"/>
    <n v="9.73"/>
  </r>
  <r>
    <x v="5"/>
    <s v="1240-0006"/>
    <s v="Kriaušių (Williams) kvapioji medžiaga 318610000300"/>
    <s v="LPA"/>
    <x v="2"/>
    <n v="-1.4"/>
    <x v="12"/>
    <n v="0"/>
    <n v="0"/>
    <n v="0"/>
    <n v="-1.4"/>
  </r>
  <r>
    <x v="19"/>
    <s v="1240-0006"/>
    <s v="Kriaušių (Williams) kvapioji medžiaga 318610000300"/>
    <s v="LPA"/>
    <x v="2"/>
    <n v="-0.6"/>
    <x v="12"/>
    <n v="0"/>
    <n v="0"/>
    <n v="0"/>
    <n v="-0.6"/>
  </r>
  <r>
    <x v="18"/>
    <s v="1240-0006"/>
    <s v="Kriaušių (Williams) kvapioji medžiaga 318610000300"/>
    <s v="LPA"/>
    <x v="2"/>
    <n v="-0.21"/>
    <x v="12"/>
    <n v="0"/>
    <n v="0"/>
    <n v="0"/>
    <n v="-0.21"/>
  </r>
  <r>
    <x v="18"/>
    <s v="1240-0006"/>
    <s v="Kriaušių (Williams) kvapioji medžiaga 318610000300"/>
    <s v="LPA"/>
    <x v="2"/>
    <n v="-1.0900000000000001"/>
    <x v="12"/>
    <n v="0"/>
    <n v="0"/>
    <n v="0"/>
    <n v="-1.0900000000000001"/>
  </r>
  <r>
    <x v="18"/>
    <s v="1240-0006"/>
    <s v="Kriaušių (Williams) kvapioji medžiaga 318610000300"/>
    <s v="LPA"/>
    <x v="2"/>
    <n v="-0.63"/>
    <x v="12"/>
    <n v="0"/>
    <n v="0"/>
    <n v="0"/>
    <n v="-0.63"/>
  </r>
  <r>
    <x v="5"/>
    <s v="1240-0007"/>
    <s v="Žaliųjų citrinų Cachaca kvapioji  medžiaga 3182000"/>
    <s v="LPA"/>
    <x v="2"/>
    <n v="-8.92"/>
    <x v="12"/>
    <n v="0"/>
    <n v="0"/>
    <n v="0"/>
    <n v="-8.92"/>
  </r>
  <r>
    <x v="5"/>
    <s v="1240-0007"/>
    <s v="Žaliųjų citrinų Cachaca kvapioji  medžiaga 3182000"/>
    <s v="LPA"/>
    <x v="2"/>
    <n v="-0.08"/>
    <x v="12"/>
    <n v="0"/>
    <n v="0"/>
    <n v="0"/>
    <n v="-0.08"/>
  </r>
  <r>
    <x v="13"/>
    <s v="1240-0007"/>
    <s v="Žaliųjų citrinų Cachaca kvapioji  medžiaga 3182000"/>
    <s v="LPA"/>
    <x v="2"/>
    <n v="-2.0299999999999998"/>
    <x v="12"/>
    <n v="0"/>
    <n v="0"/>
    <n v="0"/>
    <n v="-2.0299999999999998"/>
  </r>
  <r>
    <x v="13"/>
    <s v="1240-0008"/>
    <s v="Spanguolių  kvapioji medžiaga 318658"/>
    <s v="LPA"/>
    <x v="3"/>
    <n v="-8.26"/>
    <x v="12"/>
    <n v="0"/>
    <n v="0"/>
    <n v="0"/>
    <n v="-8.26"/>
  </r>
  <r>
    <x v="13"/>
    <s v="1240-0008"/>
    <s v="Spanguolių  kvapioji medžiaga 318658"/>
    <s v="LPA"/>
    <x v="3"/>
    <n v="8.26"/>
    <x v="12"/>
    <n v="0"/>
    <n v="0"/>
    <n v="0"/>
    <n v="8.26"/>
  </r>
  <r>
    <x v="18"/>
    <s v="1240-0008"/>
    <s v="Spanguolių  kvapioji medžiaga 318658"/>
    <s v="LPA"/>
    <x v="2"/>
    <n v="-0.98"/>
    <x v="12"/>
    <n v="0"/>
    <n v="0"/>
    <n v="0"/>
    <n v="-0.98"/>
  </r>
  <r>
    <x v="17"/>
    <s v="1240-0008"/>
    <s v="Spanguolių  kvapioji medžiaga 318658"/>
    <s v="LPA"/>
    <x v="2"/>
    <n v="-0.71"/>
    <x v="12"/>
    <n v="0"/>
    <n v="0"/>
    <n v="0"/>
    <n v="-0.71"/>
  </r>
  <r>
    <x v="7"/>
    <s v="1240-0008"/>
    <s v="Spanguolių  kvapioji medžiaga 318658"/>
    <s v="LPA"/>
    <x v="2"/>
    <n v="-0.48"/>
    <x v="12"/>
    <n v="0"/>
    <n v="0"/>
    <n v="0"/>
    <n v="-0.48"/>
  </r>
  <r>
    <x v="14"/>
    <s v="1240-0008"/>
    <s v="Spanguolių  kvapioji medžiaga 318658"/>
    <s v="LPA"/>
    <x v="2"/>
    <n v="-2.7"/>
    <x v="12"/>
    <n v="0"/>
    <n v="0"/>
    <n v="0"/>
    <n v="-2.7"/>
  </r>
  <r>
    <x v="12"/>
    <s v="1240-0008"/>
    <s v="Spanguolių  kvapioji medžiaga 318658"/>
    <s v="LPA"/>
    <x v="2"/>
    <n v="-0.18"/>
    <x v="12"/>
    <n v="0"/>
    <n v="0"/>
    <n v="0"/>
    <n v="-0.18"/>
  </r>
  <r>
    <x v="19"/>
    <s v="1240-0009"/>
    <s v="Muskatinės vynuogės kvapioji medžiaga 651107"/>
    <s v="LPA"/>
    <x v="2"/>
    <n v="-0.86"/>
    <x v="12"/>
    <n v="0"/>
    <n v="0"/>
    <n v="0"/>
    <n v="-0.86"/>
  </r>
  <r>
    <x v="25"/>
    <s v="1240-0009"/>
    <s v="Muskatinės vynuogės kvapioji medžiaga 651107"/>
    <s v="LPA"/>
    <x v="2"/>
    <n v="-0.04"/>
    <x v="12"/>
    <n v="0"/>
    <n v="0"/>
    <n v="0"/>
    <n v="-0.04"/>
  </r>
  <r>
    <x v="26"/>
    <s v="1240-0010"/>
    <s v="Brendžio kvapioji medžiaga 01 340"/>
    <s v="LPA"/>
    <x v="3"/>
    <n v="-6.37"/>
    <x v="12"/>
    <n v="0"/>
    <n v="0"/>
    <n v="0"/>
    <n v="-6.37"/>
  </r>
  <r>
    <x v="26"/>
    <s v="1240-0010"/>
    <s v="Brendžio kvapioji medžiaga 01 340"/>
    <s v="LPA"/>
    <x v="3"/>
    <n v="-10.65"/>
    <x v="12"/>
    <n v="0"/>
    <n v="0"/>
    <n v="0"/>
    <n v="-10.65"/>
  </r>
  <r>
    <x v="26"/>
    <s v="1240-0010"/>
    <s v="Brendžio kvapioji medžiaga 01 340"/>
    <s v="LPA"/>
    <x v="3"/>
    <n v="10.65"/>
    <x v="12"/>
    <n v="0"/>
    <n v="0"/>
    <n v="0"/>
    <n v="10.65"/>
  </r>
  <r>
    <x v="26"/>
    <s v="1240-0010"/>
    <s v="Brendžio kvapioji medžiaga 01 340"/>
    <s v="LPA"/>
    <x v="3"/>
    <n v="6.37"/>
    <x v="12"/>
    <n v="0"/>
    <n v="0"/>
    <n v="0"/>
    <n v="6.37"/>
  </r>
  <r>
    <x v="26"/>
    <s v="1240-0010"/>
    <s v="Brendžio kvapioji medžiaga 01 340"/>
    <s v="LPA"/>
    <x v="2"/>
    <n v="-6.37"/>
    <x v="12"/>
    <n v="0"/>
    <n v="0"/>
    <n v="0"/>
    <n v="-6.37"/>
  </r>
  <r>
    <x v="26"/>
    <s v="1240-0010"/>
    <s v="Brendžio kvapioji medžiaga 01 340"/>
    <s v="LPA"/>
    <x v="2"/>
    <n v="-10.65"/>
    <x v="12"/>
    <n v="0"/>
    <n v="0"/>
    <n v="0"/>
    <n v="-10.65"/>
  </r>
  <r>
    <x v="31"/>
    <e v="#REF!"/>
    <e v="#REF!"/>
    <e v="#REF!"/>
    <x v="7"/>
    <e v="#REF!"/>
    <x v="13"/>
    <e v="#REF!"/>
    <e v="#REF!"/>
    <e v="#REF!"/>
    <e v="#REF!"/>
  </r>
  <r>
    <x v="13"/>
    <s v="1240-0011"/>
    <s v="Vyno kvapioji medžiaga 02554"/>
    <s v="LPA"/>
    <x v="3"/>
    <n v="-6.92"/>
    <x v="12"/>
    <n v="0"/>
    <n v="0"/>
    <n v="0"/>
    <n v="-6.92"/>
  </r>
  <r>
    <x v="4"/>
    <s v="1240-0011"/>
    <s v="Vyno kvapioji medžiaga 02554"/>
    <s v="LPA"/>
    <x v="4"/>
    <n v="13.83"/>
    <x v="12"/>
    <n v="0"/>
    <n v="0"/>
    <n v="0"/>
    <n v="13.83"/>
  </r>
  <r>
    <x v="5"/>
    <s v="1240-0011"/>
    <s v="Vyno kvapioji medžiaga 02554"/>
    <s v="LPA"/>
    <x v="2"/>
    <n v="-2.12"/>
    <x v="12"/>
    <n v="0"/>
    <n v="0"/>
    <n v="0"/>
    <n v="-2.12"/>
  </r>
  <r>
    <x v="13"/>
    <s v="1240-0011"/>
    <s v="Vyno kvapioji medžiaga 02554"/>
    <s v="LPA"/>
    <x v="3"/>
    <n v="6.92"/>
    <x v="12"/>
    <n v="0"/>
    <n v="0"/>
    <n v="0"/>
    <n v="6.92"/>
  </r>
  <r>
    <x v="5"/>
    <s v="1240-0011"/>
    <s v="Vyno kvapioji medžiaga 02554"/>
    <s v="LPA"/>
    <x v="2"/>
    <n v="-1.01"/>
    <x v="12"/>
    <n v="0"/>
    <n v="0"/>
    <n v="0"/>
    <n v="-1.01"/>
  </r>
  <r>
    <x v="18"/>
    <s v="1240-0011"/>
    <s v="Vyno kvapioji medžiaga 02554"/>
    <s v="LPA"/>
    <x v="2"/>
    <n v="-1.44"/>
    <x v="12"/>
    <n v="0"/>
    <n v="0"/>
    <n v="0"/>
    <n v="-1.44"/>
  </r>
  <r>
    <x v="19"/>
    <s v="1240-0011"/>
    <s v="Vyno kvapioji medžiaga 02554"/>
    <s v="LPA"/>
    <x v="2"/>
    <n v="-1.36"/>
    <x v="12"/>
    <n v="0"/>
    <n v="0"/>
    <n v="0"/>
    <n v="-1.36"/>
  </r>
  <r>
    <x v="19"/>
    <s v="1240-0011"/>
    <s v="Vyno kvapioji medžiaga 02554"/>
    <s v="LPA"/>
    <x v="2"/>
    <n v="-0.48"/>
    <x v="12"/>
    <n v="0"/>
    <n v="0"/>
    <n v="0"/>
    <n v="-0.48"/>
  </r>
  <r>
    <x v="19"/>
    <s v="1240-0011"/>
    <s v="Vyno kvapioji medžiaga 02554"/>
    <s v="LPA"/>
    <x v="2"/>
    <n v="-2.0499999999999998"/>
    <x v="12"/>
    <n v="0"/>
    <n v="0"/>
    <n v="0"/>
    <n v="-2.0499999999999998"/>
  </r>
  <r>
    <x v="18"/>
    <s v="1240-0011"/>
    <s v="Vyno kvapioji medžiaga 02554"/>
    <s v="LPA"/>
    <x v="2"/>
    <n v="-2.91"/>
    <x v="12"/>
    <n v="0"/>
    <n v="0"/>
    <n v="0"/>
    <n v="-2.91"/>
  </r>
  <r>
    <x v="28"/>
    <s v="1240-0011"/>
    <s v="Vyno kvapioji medžiaga 02554"/>
    <s v="LPA"/>
    <x v="2"/>
    <n v="-1.44"/>
    <x v="12"/>
    <n v="0"/>
    <n v="0"/>
    <n v="0"/>
    <n v="-1.44"/>
  </r>
  <r>
    <x v="24"/>
    <s v="1240-0013"/>
    <s v="Kadagių kvapioji medžiaga 31811600160011"/>
    <s v="LPA"/>
    <x v="3"/>
    <n v="-7.78"/>
    <x v="12"/>
    <n v="0"/>
    <n v="0"/>
    <n v="0"/>
    <n v="-7.78"/>
  </r>
  <r>
    <x v="12"/>
    <s v="1240-0013"/>
    <s v="Kadagių kvapioji medžiaga 31811600160011"/>
    <s v="LPA"/>
    <x v="4"/>
    <n v="23.84"/>
    <x v="12"/>
    <n v="0"/>
    <n v="0"/>
    <n v="0"/>
    <n v="23.84"/>
  </r>
  <r>
    <x v="5"/>
    <s v="1240-0013"/>
    <s v="Kadagių kvapioji medžiaga 31811600160011"/>
    <s v="LPA"/>
    <x v="3"/>
    <n v="-7.78"/>
    <x v="12"/>
    <n v="0"/>
    <n v="0"/>
    <n v="0"/>
    <n v="-7.78"/>
  </r>
  <r>
    <x v="12"/>
    <s v="1240-0013"/>
    <s v="Kadagių kvapioji medžiaga 31811600160011"/>
    <s v="LPA"/>
    <x v="2"/>
    <n v="-1.2"/>
    <x v="12"/>
    <n v="0"/>
    <n v="0"/>
    <n v="0"/>
    <n v="-1.2"/>
  </r>
  <r>
    <x v="12"/>
    <s v="1240-0013"/>
    <s v="Kadagių kvapioji medžiaga 31811600160011"/>
    <s v="LPA"/>
    <x v="2"/>
    <n v="-0.96"/>
    <x v="12"/>
    <n v="0"/>
    <n v="0"/>
    <n v="0"/>
    <n v="-0.96"/>
  </r>
  <r>
    <x v="13"/>
    <s v="1240-0013"/>
    <s v="Kadagių kvapioji medžiaga 31811600160011"/>
    <s v="LPA"/>
    <x v="2"/>
    <n v="-3.52"/>
    <x v="12"/>
    <n v="0"/>
    <n v="0"/>
    <n v="0"/>
    <n v="-3.52"/>
  </r>
  <r>
    <x v="5"/>
    <s v="1240-0013"/>
    <s v="Kadagių kvapioji medžiaga 31811600160011"/>
    <s v="LPA"/>
    <x v="3"/>
    <n v="7.78"/>
    <x v="12"/>
    <n v="0"/>
    <n v="0"/>
    <n v="0"/>
    <n v="7.78"/>
  </r>
  <r>
    <x v="24"/>
    <s v="1240-0013"/>
    <s v="Kadagių kvapioji medžiaga 31811600160011"/>
    <s v="LPA"/>
    <x v="3"/>
    <n v="7.78"/>
    <x v="12"/>
    <n v="0"/>
    <n v="0"/>
    <n v="0"/>
    <n v="7.78"/>
  </r>
  <r>
    <x v="28"/>
    <s v="1240-0013"/>
    <s v="Kadagių kvapioji medžiaga 31811600160011"/>
    <s v="LPA"/>
    <x v="2"/>
    <n v="-3.11"/>
    <x v="12"/>
    <n v="0"/>
    <n v="0"/>
    <n v="0"/>
    <n v="-3.11"/>
  </r>
  <r>
    <x v="20"/>
    <s v="1240-0014"/>
    <s v="Toniko su chininu kv.medžiaga 31827800050000"/>
    <s v="LPA"/>
    <x v="3"/>
    <n v="-10.17"/>
    <x v="12"/>
    <n v="0"/>
    <n v="0"/>
    <n v="0"/>
    <n v="-10.17"/>
  </r>
  <r>
    <x v="12"/>
    <s v="1240-0014"/>
    <s v="Toniko su chininu kv.medžiaga 31827800050000"/>
    <s v="LPA"/>
    <x v="4"/>
    <n v="20.59"/>
    <x v="12"/>
    <n v="0"/>
    <n v="0"/>
    <n v="0"/>
    <n v="20.59"/>
  </r>
  <r>
    <x v="12"/>
    <s v="1240-0014"/>
    <s v="Toniko su chininu kv.medžiaga 31827800050000"/>
    <s v="LPA"/>
    <x v="4"/>
    <n v="10.29"/>
    <x v="12"/>
    <n v="0"/>
    <n v="0"/>
    <n v="0"/>
    <n v="10.29"/>
  </r>
  <r>
    <x v="7"/>
    <s v="1240-0014"/>
    <s v="Toniko su chininu kv.medžiaga 31827800050000"/>
    <s v="LPA"/>
    <x v="3"/>
    <n v="-10.29"/>
    <x v="12"/>
    <n v="0"/>
    <n v="0"/>
    <n v="0"/>
    <n v="-10.29"/>
  </r>
  <r>
    <x v="7"/>
    <s v="1240-0014"/>
    <s v="Toniko su chininu kv.medžiaga 31827800050000"/>
    <s v="LPA"/>
    <x v="3"/>
    <n v="10.29"/>
    <x v="12"/>
    <n v="0"/>
    <n v="0"/>
    <n v="0"/>
    <n v="10.29"/>
  </r>
  <r>
    <x v="12"/>
    <s v="1240-0014"/>
    <s v="Toniko su chininu kv.medžiaga 31827800050000"/>
    <s v="LPA"/>
    <x v="2"/>
    <n v="-4.2300000000000004"/>
    <x v="12"/>
    <n v="0"/>
    <n v="0"/>
    <n v="0"/>
    <n v="-4.2300000000000004"/>
  </r>
  <r>
    <x v="13"/>
    <s v="1240-0014"/>
    <s v="Toniko su chininu kv.medžiaga 31827800050000"/>
    <s v="LPA"/>
    <x v="2"/>
    <n v="-3.96"/>
    <x v="12"/>
    <n v="0"/>
    <n v="0"/>
    <n v="0"/>
    <n v="-3.96"/>
  </r>
  <r>
    <x v="13"/>
    <s v="1240-0014"/>
    <s v="Toniko su chininu kv.medžiaga 31827800050000"/>
    <s v="LPA"/>
    <x v="2"/>
    <n v="-0.69"/>
    <x v="12"/>
    <n v="0"/>
    <n v="0"/>
    <n v="0"/>
    <n v="-0.69"/>
  </r>
  <r>
    <x v="20"/>
    <s v="1240-0014"/>
    <s v="Toniko su chininu kv.medžiaga 31827800050000"/>
    <s v="LPA"/>
    <x v="3"/>
    <n v="10.17"/>
    <x v="12"/>
    <n v="0"/>
    <n v="0"/>
    <n v="0"/>
    <n v="10.17"/>
  </r>
  <r>
    <x v="28"/>
    <s v="1240-0014"/>
    <s v="Toniko su chininu kv.medžiaga 31827800050000"/>
    <s v="LPA"/>
    <x v="2"/>
    <n v="-1.37"/>
    <x v="12"/>
    <n v="0"/>
    <n v="0"/>
    <n v="0"/>
    <n v="-1.37"/>
  </r>
  <r>
    <x v="28"/>
    <s v="1240-0014"/>
    <s v="Toniko su chininu kv.medžiaga 31827800050000"/>
    <s v="LPA"/>
    <x v="2"/>
    <n v="-6.33"/>
    <x v="12"/>
    <n v="0"/>
    <n v="0"/>
    <n v="0"/>
    <n v="-6.33"/>
  </r>
  <r>
    <x v="5"/>
    <s v="1240-0015"/>
    <s v="Romo kvapioji medžiaga   02 365"/>
    <s v="LPA"/>
    <x v="3"/>
    <n v="-4.13"/>
    <x v="12"/>
    <n v="0"/>
    <n v="0"/>
    <n v="0"/>
    <n v="-4.13"/>
  </r>
  <r>
    <x v="12"/>
    <s v="1240-0015"/>
    <s v="Romo kvapioji medžiaga   02 365"/>
    <s v="LPA"/>
    <x v="4"/>
    <n v="8.0299999999999994"/>
    <x v="12"/>
    <n v="0"/>
    <n v="0"/>
    <n v="0"/>
    <n v="8.0299999999999994"/>
  </r>
  <r>
    <x v="17"/>
    <s v="1240-0015"/>
    <s v="Romo kvapioji medžiaga   02 365"/>
    <s v="LPA"/>
    <x v="2"/>
    <n v="-1.47"/>
    <x v="12"/>
    <n v="0"/>
    <n v="0"/>
    <n v="0"/>
    <n v="-1.47"/>
  </r>
  <r>
    <x v="13"/>
    <s v="1240-0015"/>
    <s v="Romo kvapioji medžiaga   02 365"/>
    <s v="LPA"/>
    <x v="2"/>
    <n v="-1.9"/>
    <x v="12"/>
    <n v="0"/>
    <n v="0"/>
    <n v="0"/>
    <n v="-1.9"/>
  </r>
  <r>
    <x v="5"/>
    <s v="1240-0015"/>
    <s v="Romo kvapioji medžiaga   02 365"/>
    <s v="LPA"/>
    <x v="3"/>
    <n v="4.13"/>
    <x v="12"/>
    <n v="0"/>
    <n v="0"/>
    <n v="0"/>
    <n v="4.13"/>
  </r>
  <r>
    <x v="13"/>
    <s v="1240-0015"/>
    <s v="Romo kvapioji medžiaga   02 365"/>
    <s v="LPA"/>
    <x v="2"/>
    <n v="-0.53"/>
    <x v="12"/>
    <n v="0"/>
    <n v="0"/>
    <n v="0"/>
    <n v="-0.53"/>
  </r>
  <r>
    <x v="11"/>
    <s v="1240-0017"/>
    <s v="Muskatinės vynuogės kvapioji medžiaga 318238001500"/>
    <s v="LPA"/>
    <x v="2"/>
    <n v="-1.63"/>
    <x v="12"/>
    <n v="0"/>
    <n v="0"/>
    <n v="0"/>
    <n v="-1.63"/>
  </r>
  <r>
    <x v="20"/>
    <s v="1240-0018"/>
    <s v="Tekilos kvapioji medžiaga 3182000754001150"/>
    <s v="LPA"/>
    <x v="2"/>
    <n v="-0.79"/>
    <x v="12"/>
    <n v="0"/>
    <n v="0"/>
    <n v="0"/>
    <n v="-0.79"/>
  </r>
  <r>
    <x v="5"/>
    <s v="1240-0021"/>
    <s v="Žolelių  kvapioji medžiaga 831505"/>
    <s v="LPA"/>
    <x v="2"/>
    <n v="-3.7"/>
    <x v="12"/>
    <n v="0"/>
    <n v="0"/>
    <n v="0"/>
    <n v="-3.7"/>
  </r>
  <r>
    <x v="26"/>
    <s v="1240-0021"/>
    <s v="Žolelių  kvapioji medžiaga 831505"/>
    <s v="LPA"/>
    <x v="2"/>
    <n v="-3.45"/>
    <x v="12"/>
    <n v="0"/>
    <n v="0"/>
    <n v="0"/>
    <n v="-3.45"/>
  </r>
  <r>
    <x v="26"/>
    <s v="1240-0022"/>
    <s v="Braškių kvapioji medžiaga 31825007710011"/>
    <s v="LPA"/>
    <x v="2"/>
    <n v="-1.44"/>
    <x v="12"/>
    <n v="0"/>
    <n v="0"/>
    <n v="0"/>
    <n v="-1.44"/>
  </r>
  <r>
    <x v="20"/>
    <s v="1240-0023"/>
    <s v="Kriaušių kvapioji  medžiaga 31821000120011"/>
    <s v="LPA"/>
    <x v="3"/>
    <n v="-6.27"/>
    <x v="12"/>
    <n v="0"/>
    <n v="0"/>
    <n v="0"/>
    <n v="-6.27"/>
  </r>
  <r>
    <x v="20"/>
    <s v="1240-0023"/>
    <s v="Kriaušių kvapioji  medžiaga 31821000120011"/>
    <s v="LPA"/>
    <x v="3"/>
    <n v="6.27"/>
    <x v="12"/>
    <n v="0"/>
    <n v="0"/>
    <n v="0"/>
    <n v="6.27"/>
  </r>
  <r>
    <x v="28"/>
    <s v="1240-0023"/>
    <s v="Kriaušių kvapioji  medžiaga 31821000120011"/>
    <s v="LPA"/>
    <x v="2"/>
    <n v="-4.47"/>
    <x v="12"/>
    <n v="0"/>
    <n v="0"/>
    <n v="0"/>
    <n v="-4.47"/>
  </r>
  <r>
    <x v="13"/>
    <s v="1240-0062"/>
    <s v="Mojito kvapioji medžiaga 31830005150011"/>
    <s v="LPA"/>
    <x v="3"/>
    <n v="-11.71"/>
    <x v="12"/>
    <n v="0"/>
    <n v="0"/>
    <n v="0"/>
    <n v="-11.71"/>
  </r>
  <r>
    <x v="12"/>
    <s v="1240-0062"/>
    <s v="Mojito kvapioji medžiaga 31830005150011"/>
    <s v="LPA"/>
    <x v="4"/>
    <n v="23.42"/>
    <x v="12"/>
    <n v="0"/>
    <n v="0"/>
    <n v="0"/>
    <n v="23.42"/>
  </r>
  <r>
    <x v="17"/>
    <s v="1240-0062"/>
    <s v="Mojito kvapioji medžiaga 31830005150011"/>
    <s v="LPA"/>
    <x v="2"/>
    <n v="-4.17"/>
    <x v="12"/>
    <n v="0"/>
    <n v="0"/>
    <n v="0"/>
    <n v="-4.17"/>
  </r>
  <r>
    <x v="13"/>
    <s v="1240-0062"/>
    <s v="Mojito kvapioji medžiaga 31830005150011"/>
    <s v="LPA"/>
    <x v="3"/>
    <n v="11.71"/>
    <x v="12"/>
    <n v="0"/>
    <n v="0"/>
    <n v="0"/>
    <n v="11.71"/>
  </r>
  <r>
    <x v="12"/>
    <s v="1240-0063"/>
    <s v="Aviečių kvapioji medžiaga 31820009960087"/>
    <s v="LPA"/>
    <x v="4"/>
    <n v="19.62"/>
    <x v="12"/>
    <n v="0"/>
    <n v="0"/>
    <n v="0"/>
    <n v="19.62"/>
  </r>
  <r>
    <x v="13"/>
    <s v="1240-0063"/>
    <s v="Aviečių kvapioji medžiaga 31820009960087"/>
    <s v="LPA"/>
    <x v="3"/>
    <n v="-9.81"/>
    <x v="12"/>
    <n v="0"/>
    <n v="0"/>
    <n v="0"/>
    <n v="-9.81"/>
  </r>
  <r>
    <x v="13"/>
    <s v="1240-0063"/>
    <s v="Aviečių kvapioji medžiaga 31820009960087"/>
    <s v="LPA"/>
    <x v="3"/>
    <n v="9.81"/>
    <x v="12"/>
    <n v="0"/>
    <n v="0"/>
    <n v="0"/>
    <n v="9.81"/>
  </r>
  <r>
    <x v="17"/>
    <s v="1240-0063"/>
    <s v="Aviečių kvapioji medžiaga 31820009960087"/>
    <s v="LPA"/>
    <x v="2"/>
    <n v="-3.88"/>
    <x v="12"/>
    <n v="0"/>
    <n v="0"/>
    <n v="0"/>
    <n v="-3.88"/>
  </r>
  <r>
    <x v="26"/>
    <s v="1240-0064"/>
    <s v="Citrinų kvapioji medžiaga 31820500280011"/>
    <s v="LPA"/>
    <x v="4"/>
    <n v="14.79"/>
    <x v="12"/>
    <n v="0"/>
    <n v="0"/>
    <n v="0"/>
    <n v="14.79"/>
  </r>
  <r>
    <x v="17"/>
    <s v="2510-0002"/>
    <s v="Rūgstantis mišinys Euro"/>
    <s v="LTR"/>
    <x v="2"/>
    <n v="-49390.38"/>
    <x v="6"/>
    <n v="0"/>
    <n v="0"/>
    <n v="0"/>
    <n v="-49390.38"/>
  </r>
  <r>
    <x v="24"/>
    <s v="2510-0002"/>
    <s v="Rūgstantis mišinys Euro"/>
    <s v="LTR"/>
    <x v="2"/>
    <n v="-48122.400000000001"/>
    <x v="6"/>
    <n v="0"/>
    <n v="0"/>
    <n v="0"/>
    <n v="-48122.400000000001"/>
  </r>
  <r>
    <x v="24"/>
    <s v="2510-0002"/>
    <s v="Rūgstantis mišinys Euro"/>
    <s v="LTR"/>
    <x v="3"/>
    <n v="-48267.199999999997"/>
    <x v="6"/>
    <n v="0"/>
    <n v="0"/>
    <n v="0"/>
    <n v="-48267.199999999997"/>
  </r>
  <r>
    <x v="24"/>
    <s v="2510-0002"/>
    <s v="Rūgstantis mišinys Euro"/>
    <s v="LTR"/>
    <x v="3"/>
    <n v="48267.199999999997"/>
    <x v="6"/>
    <n v="0"/>
    <n v="0"/>
    <n v="0"/>
    <n v="48267.199999999997"/>
  </r>
  <r>
    <x v="24"/>
    <s v="2510-0002"/>
    <s v="Rūgstantis mišinys Euro"/>
    <s v="LTR"/>
    <x v="3"/>
    <n v="-144.80000000000001"/>
    <x v="6"/>
    <n v="0"/>
    <n v="0"/>
    <n v="0"/>
    <n v="-144.80000000000001"/>
  </r>
  <r>
    <x v="27"/>
    <s v="2510-0002"/>
    <s v="Rūgstantis mišinys Euro"/>
    <s v="LTR"/>
    <x v="6"/>
    <n v="48267.199999999997"/>
    <x v="6"/>
    <n v="0"/>
    <n v="0"/>
    <n v="0"/>
    <n v="48267.199999999997"/>
  </r>
  <r>
    <x v="6"/>
    <s v="2510-0002"/>
    <s v="Rūgstantis mišinys Euro"/>
    <s v="LTR"/>
    <x v="6"/>
    <n v="48209"/>
    <x v="6"/>
    <n v="0"/>
    <n v="0"/>
    <n v="0"/>
    <n v="48209"/>
  </r>
  <r>
    <x v="6"/>
    <s v="2510-0002"/>
    <s v="Rūgstantis mišinys Euro"/>
    <s v="LTR"/>
    <x v="6"/>
    <n v="48403"/>
    <x v="6"/>
    <n v="0"/>
    <n v="0"/>
    <n v="0"/>
    <n v="48403"/>
  </r>
  <r>
    <x v="17"/>
    <s v="2510-0002"/>
    <s v="Rūgstantis mišinys Euro"/>
    <s v="LTR"/>
    <x v="3"/>
    <n v="-49539"/>
    <x v="6"/>
    <n v="0"/>
    <n v="0"/>
    <n v="0"/>
    <n v="-49539"/>
  </r>
  <r>
    <x v="17"/>
    <s v="2510-0002"/>
    <s v="Rūgstantis mišinys Euro"/>
    <s v="LTR"/>
    <x v="3"/>
    <n v="49539"/>
    <x v="6"/>
    <n v="0"/>
    <n v="0"/>
    <n v="0"/>
    <n v="49539"/>
  </r>
  <r>
    <x v="17"/>
    <s v="2510-0002"/>
    <s v="Rūgstantis mišinys Euro"/>
    <s v="LTR"/>
    <x v="3"/>
    <n v="-148.62"/>
    <x v="6"/>
    <n v="0"/>
    <n v="0"/>
    <n v="0"/>
    <n v="-148.62"/>
  </r>
  <r>
    <x v="10"/>
    <s v="2510-0002"/>
    <s v="Rūgstantis mišinys Euro"/>
    <s v="LTR"/>
    <x v="3"/>
    <n v="-48325.4"/>
    <x v="6"/>
    <n v="0"/>
    <n v="0"/>
    <n v="0"/>
    <n v="-48325.4"/>
  </r>
  <r>
    <x v="10"/>
    <s v="2510-0002"/>
    <s v="Rūgstantis mišinys Euro"/>
    <s v="LTR"/>
    <x v="2"/>
    <n v="-47397.09"/>
    <x v="6"/>
    <n v="0"/>
    <n v="0"/>
    <n v="0"/>
    <n v="-47397.09"/>
  </r>
  <r>
    <x v="10"/>
    <s v="2510-0002"/>
    <s v="Rūgstantis mišinys Euro"/>
    <s v="LTR"/>
    <x v="3"/>
    <n v="48325.4"/>
    <x v="6"/>
    <n v="0"/>
    <n v="0"/>
    <n v="0"/>
    <n v="48325.4"/>
  </r>
  <r>
    <x v="10"/>
    <s v="2510-0002"/>
    <s v="Rūgstantis mišinys Euro"/>
    <s v="LTR"/>
    <x v="3"/>
    <n v="-47539.7"/>
    <x v="6"/>
    <n v="0"/>
    <n v="0"/>
    <n v="0"/>
    <n v="-47539.7"/>
  </r>
  <r>
    <x v="10"/>
    <s v="2510-0002"/>
    <s v="Rūgstantis mišinys Euro"/>
    <s v="LTR"/>
    <x v="3"/>
    <n v="47539.7"/>
    <x v="6"/>
    <n v="0"/>
    <n v="0"/>
    <n v="0"/>
    <n v="47539.7"/>
  </r>
  <r>
    <x v="31"/>
    <e v="#REF!"/>
    <e v="#REF!"/>
    <e v="#REF!"/>
    <x v="7"/>
    <e v="#REF!"/>
    <x v="13"/>
    <e v="#REF!"/>
    <e v="#REF!"/>
    <e v="#REF!"/>
    <e v="#REF!"/>
  </r>
  <r>
    <x v="10"/>
    <s v="2510-0002"/>
    <s v="Rūgstantis mišinys Euro"/>
    <s v="LTR"/>
    <x v="3"/>
    <n v="-144.97999999999999"/>
    <x v="6"/>
    <n v="0"/>
    <n v="0"/>
    <n v="0"/>
    <n v="-144.97999999999999"/>
  </r>
  <r>
    <x v="10"/>
    <s v="2510-0002"/>
    <s v="Rūgstantis mišinys Euro"/>
    <s v="LTR"/>
    <x v="3"/>
    <n v="-142.61000000000001"/>
    <x v="6"/>
    <n v="0"/>
    <n v="0"/>
    <n v="0"/>
    <n v="-142.61000000000001"/>
  </r>
  <r>
    <x v="10"/>
    <s v="2510-0002"/>
    <s v="Rūgstantis mišinys Euro"/>
    <s v="LTR"/>
    <x v="2"/>
    <n v="-48180.42"/>
    <x v="6"/>
    <n v="0"/>
    <n v="0"/>
    <n v="0"/>
    <n v="-48180.42"/>
  </r>
  <r>
    <x v="13"/>
    <s v="2510-0002"/>
    <s v="Rūgstantis mišinys Euro"/>
    <s v="LTR"/>
    <x v="6"/>
    <n v="47539.7"/>
    <x v="6"/>
    <n v="0"/>
    <n v="0"/>
    <n v="0"/>
    <n v="47539.7"/>
  </r>
  <r>
    <x v="31"/>
    <e v="#REF!"/>
    <e v="#REF!"/>
    <e v="#REF!"/>
    <x v="7"/>
    <e v="#REF!"/>
    <x v="13"/>
    <e v="#REF!"/>
    <e v="#REF!"/>
    <e v="#REF!"/>
    <e v="#REF!"/>
  </r>
  <r>
    <x v="20"/>
    <s v="2510-0002"/>
    <s v="Rūgstantis mišinys Euro"/>
    <s v="LTR"/>
    <x v="6"/>
    <n v="49401"/>
    <x v="6"/>
    <n v="0"/>
    <n v="0"/>
    <n v="0"/>
    <n v="49401"/>
  </r>
  <r>
    <x v="0"/>
    <s v="2510-0002"/>
    <s v="Rūgstantis mišinys Euro"/>
    <s v="LTR"/>
    <x v="6"/>
    <n v="49237.2"/>
    <x v="6"/>
    <n v="0"/>
    <n v="0"/>
    <n v="0"/>
    <n v="49237.2"/>
  </r>
  <r>
    <x v="31"/>
    <e v="#REF!"/>
    <e v="#REF!"/>
    <e v="#REF!"/>
    <x v="7"/>
    <e v="#REF!"/>
    <x v="13"/>
    <e v="#REF!"/>
    <e v="#REF!"/>
    <e v="#REF!"/>
    <e v="#REF!"/>
  </r>
  <r>
    <x v="0"/>
    <s v="2510-0002"/>
    <s v="Rūgstantis mišinys Euro"/>
    <s v="LTR"/>
    <x v="6"/>
    <n v="48315.7"/>
    <x v="6"/>
    <n v="0"/>
    <n v="0"/>
    <n v="0"/>
    <n v="48315.7"/>
  </r>
  <r>
    <x v="3"/>
    <s v="2510-0002"/>
    <s v="Rūgstantis mišinys Euro"/>
    <s v="LTR"/>
    <x v="2"/>
    <n v="-48064.37"/>
    <x v="6"/>
    <n v="0"/>
    <n v="0"/>
    <n v="0"/>
    <n v="-48064.37"/>
  </r>
  <r>
    <x v="3"/>
    <s v="2510-0002"/>
    <s v="Rūgstantis mišinys Euro"/>
    <s v="LTR"/>
    <x v="3"/>
    <n v="-48209"/>
    <x v="6"/>
    <n v="0"/>
    <n v="0"/>
    <n v="0"/>
    <n v="-48209"/>
  </r>
  <r>
    <x v="3"/>
    <s v="2510-0002"/>
    <s v="Rūgstantis mišinys Euro"/>
    <s v="LTR"/>
    <x v="3"/>
    <n v="48209"/>
    <x v="6"/>
    <n v="0"/>
    <n v="0"/>
    <n v="0"/>
    <n v="48209"/>
  </r>
  <r>
    <x v="31"/>
    <e v="#REF!"/>
    <e v="#REF!"/>
    <e v="#REF!"/>
    <x v="7"/>
    <e v="#REF!"/>
    <x v="13"/>
    <e v="#REF!"/>
    <e v="#REF!"/>
    <e v="#REF!"/>
    <e v="#REF!"/>
  </r>
  <r>
    <x v="3"/>
    <s v="2510-0002"/>
    <s v="Rūgstantis mišinys Euro"/>
    <s v="LTR"/>
    <x v="3"/>
    <n v="-144.63"/>
    <x v="6"/>
    <n v="0"/>
    <n v="0"/>
    <n v="0"/>
    <n v="-144.63"/>
  </r>
  <r>
    <x v="24"/>
    <s v="2510-0002"/>
    <s v="Rūgstantis mišinys Euro"/>
    <s v="LTR"/>
    <x v="3"/>
    <n v="144.80000000000001"/>
    <x v="6"/>
    <n v="0"/>
    <n v="0"/>
    <n v="0"/>
    <n v="144.80000000000001"/>
  </r>
  <r>
    <x v="28"/>
    <s v="2510-0002"/>
    <s v="Rūgstantis mišinys Euro"/>
    <s v="LTR"/>
    <x v="5"/>
    <n v="-148.62"/>
    <x v="6"/>
    <n v="0"/>
    <n v="0"/>
    <n v="0"/>
    <n v="-148.62"/>
  </r>
  <r>
    <x v="28"/>
    <s v="2510-0002"/>
    <s v="Rūgstantis mišinys Euro"/>
    <s v="LTR"/>
    <x v="5"/>
    <n v="-144.63"/>
    <x v="6"/>
    <n v="0"/>
    <n v="0"/>
    <n v="0"/>
    <n v="-144.63"/>
  </r>
  <r>
    <x v="28"/>
    <s v="2510-0002"/>
    <s v="Rūgstantis mišinys Euro"/>
    <s v="LTR"/>
    <x v="5"/>
    <n v="-287.58999999999997"/>
    <x v="6"/>
    <n v="0"/>
    <n v="0"/>
    <n v="0"/>
    <n v="-287.58999999999997"/>
  </r>
  <r>
    <x v="28"/>
    <s v="2510-0002"/>
    <s v="Rūgstantis mišinys Euro"/>
    <s v="LTR"/>
    <x v="5"/>
    <n v="-0.1"/>
    <x v="6"/>
    <n v="0"/>
    <n v="0"/>
    <n v="0"/>
    <n v="-0.1"/>
  </r>
  <r>
    <x v="28"/>
    <s v="2510-0002"/>
    <s v="Rūgstantis mišinys Euro"/>
    <s v="LTR"/>
    <x v="5"/>
    <n v="-148.62"/>
    <x v="6"/>
    <n v="0"/>
    <n v="0"/>
    <n v="0"/>
    <n v="-148.62"/>
  </r>
  <r>
    <x v="28"/>
    <s v="2510-0002"/>
    <s v="Rūgstantis mišinys Euro"/>
    <s v="LTR"/>
    <x v="5"/>
    <n v="-144.80000000000001"/>
    <x v="6"/>
    <n v="0"/>
    <n v="0"/>
    <n v="0"/>
    <n v="-144.80000000000001"/>
  </r>
  <r>
    <x v="29"/>
    <s v="2510-0002"/>
    <s v="Rūgstantis mišinys Euro"/>
    <s v="LTR"/>
    <x v="5"/>
    <n v="148.72"/>
    <x v="6"/>
    <n v="0"/>
    <n v="0"/>
    <n v="0"/>
    <n v="148.72"/>
  </r>
  <r>
    <x v="10"/>
    <s v="2510-0002"/>
    <s v="Rūgstantis mišinys Euro"/>
    <s v="LTR"/>
    <x v="3"/>
    <n v="142.61000000000001"/>
    <x v="6"/>
    <n v="0"/>
    <n v="0"/>
    <n v="0"/>
    <n v="142.61000000000001"/>
  </r>
  <r>
    <x v="10"/>
    <s v="2510-0002"/>
    <s v="Rūgstantis mišinys Euro"/>
    <s v="LTR"/>
    <x v="3"/>
    <n v="144.97999999999999"/>
    <x v="6"/>
    <n v="0"/>
    <n v="0"/>
    <n v="0"/>
    <n v="144.97999999999999"/>
  </r>
  <r>
    <x v="17"/>
    <s v="2510-0002"/>
    <s v="Rūgstantis mišinys Euro"/>
    <s v="LTR"/>
    <x v="3"/>
    <n v="148.62"/>
    <x v="6"/>
    <n v="0"/>
    <n v="0"/>
    <n v="0"/>
    <n v="148.62"/>
  </r>
  <r>
    <x v="3"/>
    <s v="2510-0002"/>
    <s v="Rūgstantis mišinys Euro"/>
    <s v="LTR"/>
    <x v="3"/>
    <n v="144.63"/>
    <x v="6"/>
    <n v="0"/>
    <n v="0"/>
    <n v="0"/>
    <n v="144.63"/>
  </r>
  <r>
    <x v="20"/>
    <s v="2510-0003"/>
    <s v="Rūgstantis mišinys Chardonnay (euro)"/>
    <s v="LTR"/>
    <x v="6"/>
    <n v="50044.5"/>
    <x v="6"/>
    <n v="0"/>
    <n v="0"/>
    <n v="0"/>
    <n v="50044.5"/>
  </r>
  <r>
    <x v="13"/>
    <s v="2510-0004"/>
    <s v="Rūgstantis mišinys Muskatinis (euro)"/>
    <s v="LTR"/>
    <x v="6"/>
    <n v="49321.8"/>
    <x v="6"/>
    <n v="0"/>
    <n v="0"/>
    <n v="0"/>
    <n v="49321.8"/>
  </r>
  <r>
    <x v="3"/>
    <s v="2510-0009"/>
    <s v="Rūgstantis mišinys  Cuvee"/>
    <s v="LTR"/>
    <x v="3"/>
    <n v="25179.14"/>
    <x v="3"/>
    <n v="0"/>
    <n v="0"/>
    <n v="0"/>
    <n v="25179.14"/>
  </r>
  <r>
    <x v="3"/>
    <s v="2510-0009"/>
    <s v="Rūgstantis mišinys  Cuvee"/>
    <s v="LTR"/>
    <x v="3"/>
    <n v="-25254.9"/>
    <x v="3"/>
    <n v="0"/>
    <n v="0"/>
    <n v="0"/>
    <n v="-25254.9"/>
  </r>
  <r>
    <x v="3"/>
    <s v="2510-0009"/>
    <s v="Rūgstantis mišinys  Cuvee"/>
    <s v="LTR"/>
    <x v="3"/>
    <n v="75.760000000000005"/>
    <x v="3"/>
    <n v="0"/>
    <n v="0"/>
    <n v="0"/>
    <n v="75.760000000000005"/>
  </r>
  <r>
    <x v="3"/>
    <s v="2510-0009"/>
    <s v="Rūgstantis mišinys  Cuvee"/>
    <s v="LTR"/>
    <x v="3"/>
    <n v="-75.760000000000005"/>
    <x v="3"/>
    <n v="0"/>
    <n v="0"/>
    <n v="0"/>
    <n v="-75.760000000000005"/>
  </r>
  <r>
    <x v="3"/>
    <s v="2510-0009"/>
    <s v="Rūgstantis mišinys  Cuvee"/>
    <s v="LTR"/>
    <x v="2"/>
    <n v="-25179.14"/>
    <x v="3"/>
    <n v="0"/>
    <n v="0"/>
    <n v="0"/>
    <n v="-25179.14"/>
  </r>
  <r>
    <x v="28"/>
    <s v="2510-0009"/>
    <s v="Rūgstantis mišinys  Cuvee"/>
    <s v="LTR"/>
    <x v="5"/>
    <n v="-75.760000000000005"/>
    <x v="3"/>
    <n v="0"/>
    <n v="0"/>
    <n v="0"/>
    <n v="-75.760000000000005"/>
  </r>
  <r>
    <x v="3"/>
    <s v="2510-0009"/>
    <s v="Rūgstantis mišinys  Cuvee"/>
    <s v="LTR"/>
    <x v="3"/>
    <n v="75.760000000000005"/>
    <x v="3"/>
    <n v="0"/>
    <n v="0"/>
    <n v="0"/>
    <n v="75.760000000000005"/>
  </r>
  <r>
    <x v="17"/>
    <s v="2511-0002"/>
    <s v="Rūgstantis mišinys baltas"/>
    <s v="But."/>
    <x v="3"/>
    <n v="-456"/>
    <x v="6"/>
    <n v="0.75"/>
    <n v="0"/>
    <n v="-342"/>
    <n v="-342"/>
  </r>
  <r>
    <x v="17"/>
    <s v="2511-0002"/>
    <s v="Rūgstantis mišinys baltas"/>
    <s v="But."/>
    <x v="3"/>
    <n v="-112"/>
    <x v="6"/>
    <n v="0.75"/>
    <n v="0"/>
    <n v="-84"/>
    <n v="-84"/>
  </r>
  <r>
    <x v="7"/>
    <s v="2511-0002"/>
    <s v="Rūgstantis mišinys baltas"/>
    <s v="But."/>
    <x v="3"/>
    <n v="-568"/>
    <x v="6"/>
    <n v="0.75"/>
    <n v="0"/>
    <n v="-426"/>
    <n v="-426"/>
  </r>
  <r>
    <x v="14"/>
    <s v="2511-0002"/>
    <s v="Rūgstantis mišinys baltas"/>
    <s v="But."/>
    <x v="3"/>
    <n v="-568"/>
    <x v="6"/>
    <n v="0.75"/>
    <n v="0"/>
    <n v="-426"/>
    <n v="-426"/>
  </r>
  <r>
    <x v="17"/>
    <s v="2511-0002"/>
    <s v="Rūgstantis mišinys baltas"/>
    <s v="But."/>
    <x v="3"/>
    <n v="112"/>
    <x v="6"/>
    <n v="0.75"/>
    <n v="0"/>
    <n v="84"/>
    <n v="84"/>
  </r>
  <r>
    <x v="17"/>
    <s v="2511-0002"/>
    <s v="Rūgstantis mišinys baltas"/>
    <s v="But."/>
    <x v="2"/>
    <n v="-456"/>
    <x v="6"/>
    <n v="0.75"/>
    <n v="0"/>
    <n v="-342"/>
    <n v="-342"/>
  </r>
  <r>
    <x v="17"/>
    <s v="2511-0002"/>
    <s v="Rūgstantis mišinys baltas"/>
    <s v="But."/>
    <x v="2"/>
    <n v="-112"/>
    <x v="6"/>
    <n v="0.75"/>
    <n v="0"/>
    <n v="-84"/>
    <n v="-84"/>
  </r>
  <r>
    <x v="17"/>
    <s v="2511-0002"/>
    <s v="Rūgstantis mišinys baltas"/>
    <s v="But."/>
    <x v="3"/>
    <n v="456"/>
    <x v="6"/>
    <n v="0.75"/>
    <n v="0"/>
    <n v="342"/>
    <n v="342"/>
  </r>
  <r>
    <x v="19"/>
    <s v="2511-0002"/>
    <s v="Rūgstantis mišinys baltas"/>
    <s v="But."/>
    <x v="2"/>
    <n v="-568"/>
    <x v="6"/>
    <n v="0.75"/>
    <n v="0"/>
    <n v="-426"/>
    <n v="-426"/>
  </r>
  <r>
    <x v="14"/>
    <s v="2511-0002"/>
    <s v="Rūgstantis mišinys baltas"/>
    <s v="But."/>
    <x v="3"/>
    <n v="568"/>
    <x v="6"/>
    <n v="0.75"/>
    <n v="0"/>
    <n v="426"/>
    <n v="426"/>
  </r>
  <r>
    <x v="7"/>
    <s v="2511-0002"/>
    <s v="Rūgstantis mišinys baltas"/>
    <s v="But."/>
    <x v="3"/>
    <n v="568"/>
    <x v="6"/>
    <n v="0.75"/>
    <n v="0"/>
    <n v="426"/>
    <n v="426"/>
  </r>
  <r>
    <x v="14"/>
    <s v="2511-0002"/>
    <s v="Rūgstantis mišinys baltas"/>
    <s v="But."/>
    <x v="2"/>
    <n v="-568"/>
    <x v="6"/>
    <n v="0.75"/>
    <n v="0"/>
    <n v="-426"/>
    <n v="-426"/>
  </r>
  <r>
    <x v="19"/>
    <s v="2511-0003"/>
    <s v="Klasikinio putojančio vyno pusgaminis, baltas"/>
    <s v="LTR"/>
    <x v="6"/>
    <n v="426"/>
    <x v="6"/>
    <n v="0"/>
    <n v="0"/>
    <n v="0"/>
    <n v="426"/>
  </r>
  <r>
    <x v="19"/>
    <s v="2511-0003"/>
    <s v="Klasikinio putojančio vyno pusgaminis, baltas"/>
    <s v="LTR"/>
    <x v="2"/>
    <n v="-420"/>
    <x v="6"/>
    <n v="0"/>
    <n v="0"/>
    <n v="0"/>
    <n v="-420"/>
  </r>
  <r>
    <x v="19"/>
    <s v="2511-0003"/>
    <s v="Klasikinio putojančio vyno pusgaminis, baltas"/>
    <s v="LTR"/>
    <x v="3"/>
    <n v="-426"/>
    <x v="6"/>
    <n v="0"/>
    <n v="0"/>
    <n v="0"/>
    <n v="-426"/>
  </r>
  <r>
    <x v="19"/>
    <s v="2511-0003"/>
    <s v="Klasikinio putojančio vyno pusgaminis, baltas"/>
    <s v="LTR"/>
    <x v="3"/>
    <n v="426"/>
    <x v="6"/>
    <n v="0"/>
    <n v="0"/>
    <n v="0"/>
    <n v="426"/>
  </r>
  <r>
    <x v="19"/>
    <s v="2511-0003"/>
    <s v="Klasikinio putojančio vyno pusgaminis, baltas"/>
    <s v="LTR"/>
    <x v="3"/>
    <n v="-3.83"/>
    <x v="6"/>
    <n v="0"/>
    <n v="0"/>
    <n v="0"/>
    <n v="-3.83"/>
  </r>
  <r>
    <x v="20"/>
    <s v="2511-0003"/>
    <s v="Klasikinio putojančio vyno pusgaminis, baltas"/>
    <s v="LTR"/>
    <x v="2"/>
    <n v="-2.97"/>
    <x v="6"/>
    <n v="0"/>
    <n v="0"/>
    <n v="0"/>
    <n v="-2.97"/>
  </r>
  <r>
    <x v="14"/>
    <s v="2511-0003"/>
    <s v="Klasikinio putojančio vyno pusgaminis, baltas"/>
    <s v="LTR"/>
    <x v="2"/>
    <n v="-5.2"/>
    <x v="6"/>
    <n v="0"/>
    <n v="0"/>
    <n v="0"/>
    <n v="-5.2"/>
  </r>
  <r>
    <x v="17"/>
    <s v="2511-0003"/>
    <s v="Klasikinio putojančio vyno pusgaminis, baltas"/>
    <s v="LTR"/>
    <x v="6"/>
    <n v="426"/>
    <x v="6"/>
    <n v="0"/>
    <n v="0"/>
    <n v="0"/>
    <n v="426"/>
  </r>
  <r>
    <x v="17"/>
    <s v="2511-0003"/>
    <s v="Klasikinio putojančio vyno pusgaminis, baltas"/>
    <s v="LTR"/>
    <x v="3"/>
    <n v="-426"/>
    <x v="6"/>
    <n v="0"/>
    <n v="0"/>
    <n v="0"/>
    <n v="-426"/>
  </r>
  <r>
    <x v="17"/>
    <s v="2511-0003"/>
    <s v="Klasikinio putojančio vyno pusgaminis, baltas"/>
    <s v="LTR"/>
    <x v="3"/>
    <n v="426"/>
    <x v="6"/>
    <n v="0"/>
    <n v="0"/>
    <n v="0"/>
    <n v="426"/>
  </r>
  <r>
    <x v="17"/>
    <s v="2511-0003"/>
    <s v="Klasikinio putojančio vyno pusgaminis, baltas"/>
    <s v="LTR"/>
    <x v="3"/>
    <n v="-3.83"/>
    <x v="6"/>
    <n v="0"/>
    <n v="0"/>
    <n v="0"/>
    <n v="-3.83"/>
  </r>
  <r>
    <x v="17"/>
    <s v="2511-0003"/>
    <s v="Klasikinio putojančio vyno pusgaminis, baltas"/>
    <s v="LTR"/>
    <x v="2"/>
    <n v="-419.2"/>
    <x v="6"/>
    <n v="0"/>
    <n v="0"/>
    <n v="0"/>
    <n v="-419.2"/>
  </r>
  <r>
    <x v="14"/>
    <s v="2511-0003"/>
    <s v="Klasikinio putojančio vyno pusgaminis, baltas"/>
    <s v="LTR"/>
    <x v="6"/>
    <n v="426"/>
    <x v="6"/>
    <n v="0"/>
    <n v="0"/>
    <n v="0"/>
    <n v="426"/>
  </r>
  <r>
    <x v="14"/>
    <s v="2511-0003"/>
    <s v="Klasikinio putojančio vyno pusgaminis, baltas"/>
    <s v="LTR"/>
    <x v="2"/>
    <n v="-417"/>
    <x v="6"/>
    <n v="0"/>
    <n v="0"/>
    <n v="0"/>
    <n v="-417"/>
  </r>
  <r>
    <x v="14"/>
    <s v="2511-0003"/>
    <s v="Klasikinio putojančio vyno pusgaminis, baltas"/>
    <s v="LTR"/>
    <x v="3"/>
    <n v="-426"/>
    <x v="6"/>
    <n v="0"/>
    <n v="0"/>
    <n v="0"/>
    <n v="-426"/>
  </r>
  <r>
    <x v="14"/>
    <s v="2511-0003"/>
    <s v="Klasikinio putojančio vyno pusgaminis, baltas"/>
    <s v="LTR"/>
    <x v="3"/>
    <n v="426"/>
    <x v="6"/>
    <n v="0"/>
    <n v="0"/>
    <n v="0"/>
    <n v="426"/>
  </r>
  <r>
    <x v="14"/>
    <s v="2511-0003"/>
    <s v="Klasikinio putojančio vyno pusgaminis, baltas"/>
    <s v="LTR"/>
    <x v="3"/>
    <n v="-3.8"/>
    <x v="6"/>
    <n v="0"/>
    <n v="0"/>
    <n v="0"/>
    <n v="-3.8"/>
  </r>
  <r>
    <x v="20"/>
    <s v="2511-0003"/>
    <s v="Klasikinio putojančio vyno pusgaminis, baltas"/>
    <s v="LTR"/>
    <x v="2"/>
    <n v="-2.17"/>
    <x v="6"/>
    <n v="0"/>
    <n v="0"/>
    <n v="0"/>
    <n v="-2.17"/>
  </r>
  <r>
    <x v="17"/>
    <s v="2511-0003"/>
    <s v="Klasikinio putojančio vyno pusgaminis, baltas"/>
    <s v="LTR"/>
    <x v="3"/>
    <n v="3.83"/>
    <x v="6"/>
    <n v="0"/>
    <n v="0"/>
    <n v="0"/>
    <n v="3.83"/>
  </r>
  <r>
    <x v="19"/>
    <s v="2511-0003"/>
    <s v="Klasikinio putojančio vyno pusgaminis, baltas"/>
    <s v="LTR"/>
    <x v="3"/>
    <n v="3.83"/>
    <x v="6"/>
    <n v="0"/>
    <n v="0"/>
    <n v="0"/>
    <n v="3.83"/>
  </r>
  <r>
    <x v="28"/>
    <s v="2511-0003"/>
    <s v="Klasikinio putojančio vyno pusgaminis, baltas"/>
    <s v="LTR"/>
    <x v="5"/>
    <n v="-3.8"/>
    <x v="6"/>
    <n v="0"/>
    <n v="0"/>
    <n v="0"/>
    <n v="-3.8"/>
  </r>
  <r>
    <x v="28"/>
    <s v="2511-0003"/>
    <s v="Klasikinio putojančio vyno pusgaminis, baltas"/>
    <s v="LTR"/>
    <x v="5"/>
    <n v="-3.83"/>
    <x v="6"/>
    <n v="0"/>
    <n v="0"/>
    <n v="0"/>
    <n v="-3.83"/>
  </r>
  <r>
    <x v="28"/>
    <s v="2511-0003"/>
    <s v="Klasikinio putojančio vyno pusgaminis, baltas"/>
    <s v="LTR"/>
    <x v="5"/>
    <n v="-3.83"/>
    <x v="6"/>
    <n v="0"/>
    <n v="0"/>
    <n v="0"/>
    <n v="-3.83"/>
  </r>
  <r>
    <x v="14"/>
    <s v="2511-0003"/>
    <s v="Klasikinio putojančio vyno pusgaminis, baltas"/>
    <s v="LTR"/>
    <x v="3"/>
    <n v="3.8"/>
    <x v="6"/>
    <n v="0"/>
    <n v="0"/>
    <n v="0"/>
    <n v="3.8"/>
  </r>
  <r>
    <x v="26"/>
    <s v="2512-0002"/>
    <s v="Rūgstantis obuolių vynas"/>
    <s v="LTR"/>
    <x v="3"/>
    <n v="-20021.47"/>
    <x v="4"/>
    <n v="0"/>
    <n v="0"/>
    <n v="0"/>
    <n v="-20021.47"/>
  </r>
  <r>
    <x v="26"/>
    <s v="2512-0002"/>
    <s v="Rūgstantis obuolių vynas"/>
    <s v="LTR"/>
    <x v="3"/>
    <n v="20021.47"/>
    <x v="4"/>
    <n v="0"/>
    <n v="0"/>
    <n v="0"/>
    <n v="20021.47"/>
  </r>
  <r>
    <x v="26"/>
    <s v="2512-0002"/>
    <s v="Rūgstantis obuolių vynas"/>
    <s v="LTR"/>
    <x v="3"/>
    <n v="-20021.47"/>
    <x v="4"/>
    <n v="0"/>
    <n v="0"/>
    <n v="0"/>
    <n v="-20021.47"/>
  </r>
  <r>
    <x v="26"/>
    <s v="2512-0002"/>
    <s v="Rūgstantis obuolių vynas"/>
    <s v="LTR"/>
    <x v="3"/>
    <n v="20021.47"/>
    <x v="4"/>
    <n v="0"/>
    <n v="0"/>
    <n v="0"/>
    <n v="20021.47"/>
  </r>
  <r>
    <x v="26"/>
    <s v="2512-0002"/>
    <s v="Rūgstantis obuolių vynas"/>
    <s v="LTR"/>
    <x v="6"/>
    <n v="20021.47"/>
    <x v="4"/>
    <n v="0"/>
    <n v="0"/>
    <n v="0"/>
    <n v="20021.47"/>
  </r>
  <r>
    <x v="31"/>
    <e v="#REF!"/>
    <e v="#REF!"/>
    <e v="#REF!"/>
    <x v="7"/>
    <e v="#REF!"/>
    <x v="13"/>
    <e v="#REF!"/>
    <e v="#REF!"/>
    <e v="#REF!"/>
    <e v="#REF!"/>
  </r>
  <r>
    <x v="26"/>
    <s v="2512-0002"/>
    <s v="Rūgstantis obuolių vynas"/>
    <s v="LTR"/>
    <x v="6"/>
    <n v="20021.47"/>
    <x v="4"/>
    <n v="0"/>
    <n v="0"/>
    <n v="0"/>
    <n v="20021.47"/>
  </r>
  <r>
    <x v="25"/>
    <s v="2512-0002"/>
    <s v="Rūgstantis obuolių vynas"/>
    <s v="LTR"/>
    <x v="6"/>
    <n v="20021.47"/>
    <x v="4"/>
    <n v="0"/>
    <n v="0"/>
    <n v="0"/>
    <n v="20021.47"/>
  </r>
  <r>
    <x v="25"/>
    <s v="2512-0002"/>
    <s v="Rūgstantis obuolių vynas"/>
    <s v="LTR"/>
    <x v="3"/>
    <n v="-20021.47"/>
    <x v="4"/>
    <n v="0"/>
    <n v="0"/>
    <n v="0"/>
    <n v="-20021.47"/>
  </r>
  <r>
    <x v="25"/>
    <s v="2512-0002"/>
    <s v="Rūgstantis obuolių vynas"/>
    <s v="LTR"/>
    <x v="3"/>
    <n v="20021.47"/>
    <x v="4"/>
    <n v="0"/>
    <n v="0"/>
    <n v="0"/>
    <n v="20021.47"/>
  </r>
  <r>
    <x v="25"/>
    <s v="2512-0002"/>
    <s v="Rūgstantis obuolių vynas"/>
    <s v="LTR"/>
    <x v="3"/>
    <n v="-20021.47"/>
    <x v="4"/>
    <n v="0"/>
    <n v="0"/>
    <n v="0"/>
    <n v="-20021.47"/>
  </r>
  <r>
    <x v="25"/>
    <s v="2512-0002"/>
    <s v="Rūgstantis obuolių vynas"/>
    <s v="LTR"/>
    <x v="3"/>
    <n v="20021.47"/>
    <x v="4"/>
    <n v="0"/>
    <n v="0"/>
    <n v="0"/>
    <n v="20021.47"/>
  </r>
  <r>
    <x v="25"/>
    <s v="2512-0002"/>
    <s v="Rūgstantis obuolių vynas"/>
    <s v="LTR"/>
    <x v="6"/>
    <n v="20021.47"/>
    <x v="4"/>
    <n v="0"/>
    <n v="0"/>
    <n v="0"/>
    <n v="20021.47"/>
  </r>
  <r>
    <x v="25"/>
    <s v="2512-0002"/>
    <s v="Rūgstantis obuolių vynas"/>
    <s v="LTR"/>
    <x v="6"/>
    <n v="20021.47"/>
    <x v="4"/>
    <n v="0"/>
    <n v="0"/>
    <n v="0"/>
    <n v="20021.47"/>
  </r>
  <r>
    <x v="25"/>
    <s v="2512-0002"/>
    <s v="Rūgstantis obuolių vynas"/>
    <s v="LTR"/>
    <x v="3"/>
    <n v="-20021.47"/>
    <x v="4"/>
    <n v="0"/>
    <n v="0"/>
    <n v="0"/>
    <n v="-20021.47"/>
  </r>
  <r>
    <x v="31"/>
    <e v="#REF!"/>
    <e v="#REF!"/>
    <e v="#REF!"/>
    <x v="7"/>
    <e v="#REF!"/>
    <x v="13"/>
    <e v="#REF!"/>
    <e v="#REF!"/>
    <e v="#REF!"/>
    <e v="#REF!"/>
  </r>
  <r>
    <x v="25"/>
    <s v="2512-0002"/>
    <s v="Rūgstantis obuolių vynas"/>
    <s v="LTR"/>
    <x v="3"/>
    <n v="20021.47"/>
    <x v="4"/>
    <n v="0"/>
    <n v="0"/>
    <n v="0"/>
    <n v="20021.47"/>
  </r>
  <r>
    <x v="10"/>
    <s v="2512-0002"/>
    <s v="Rūgstantis obuolių vynas"/>
    <s v="LTR"/>
    <x v="2"/>
    <n v="-19667.5"/>
    <x v="4"/>
    <n v="0"/>
    <n v="0"/>
    <n v="0"/>
    <n v="-19667.5"/>
  </r>
  <r>
    <x v="11"/>
    <s v="2512-0002"/>
    <s v="Rūgstantis obuolių vynas"/>
    <s v="LTR"/>
    <x v="2"/>
    <n v="-19667.5"/>
    <x v="4"/>
    <n v="0"/>
    <n v="0"/>
    <n v="0"/>
    <n v="-19667.5"/>
  </r>
  <r>
    <x v="10"/>
    <s v="2512-0002"/>
    <s v="Rūgstantis obuolių vynas"/>
    <s v="LTR"/>
    <x v="2"/>
    <n v="-19667.5"/>
    <x v="4"/>
    <n v="0"/>
    <n v="0"/>
    <n v="0"/>
    <n v="-19667.5"/>
  </r>
  <r>
    <x v="10"/>
    <s v="2512-0002"/>
    <s v="Rūgstantis obuolių vynas"/>
    <s v="LTR"/>
    <x v="3"/>
    <n v="-338.09"/>
    <x v="4"/>
    <n v="0"/>
    <n v="0"/>
    <n v="0"/>
    <n v="-338.09"/>
  </r>
  <r>
    <x v="31"/>
    <e v="#REF!"/>
    <e v="#REF!"/>
    <e v="#REF!"/>
    <x v="7"/>
    <e v="#REF!"/>
    <x v="13"/>
    <e v="#REF!"/>
    <e v="#REF!"/>
    <e v="#REF!"/>
    <e v="#REF!"/>
  </r>
  <r>
    <x v="10"/>
    <s v="2512-0002"/>
    <s v="Rūgstantis obuolių vynas"/>
    <s v="LTR"/>
    <x v="3"/>
    <n v="-20005.59"/>
    <x v="4"/>
    <n v="0"/>
    <n v="0"/>
    <n v="0"/>
    <n v="-20005.59"/>
  </r>
  <r>
    <x v="10"/>
    <s v="2512-0002"/>
    <s v="Rūgstantis obuolių vynas"/>
    <s v="LTR"/>
    <x v="3"/>
    <n v="20005.59"/>
    <x v="4"/>
    <n v="0"/>
    <n v="0"/>
    <n v="0"/>
    <n v="20005.59"/>
  </r>
  <r>
    <x v="10"/>
    <s v="2512-0002"/>
    <s v="Rūgstantis obuolių vynas"/>
    <s v="LTR"/>
    <x v="3"/>
    <n v="-20005.59"/>
    <x v="4"/>
    <n v="0"/>
    <n v="0"/>
    <n v="0"/>
    <n v="-20005.59"/>
  </r>
  <r>
    <x v="10"/>
    <s v="2512-0002"/>
    <s v="Rūgstantis obuolių vynas"/>
    <s v="LTR"/>
    <x v="3"/>
    <n v="20005.59"/>
    <x v="4"/>
    <n v="0"/>
    <n v="0"/>
    <n v="0"/>
    <n v="20005.59"/>
  </r>
  <r>
    <x v="10"/>
    <s v="2512-0002"/>
    <s v="Rūgstantis obuolių vynas"/>
    <s v="LTR"/>
    <x v="3"/>
    <n v="-338.09"/>
    <x v="4"/>
    <n v="0"/>
    <n v="0"/>
    <n v="0"/>
    <n v="-338.09"/>
  </r>
  <r>
    <x v="11"/>
    <s v="2512-0002"/>
    <s v="Rūgstantis obuolių vynas"/>
    <s v="LTR"/>
    <x v="3"/>
    <n v="-338.09"/>
    <x v="4"/>
    <n v="0"/>
    <n v="0"/>
    <n v="0"/>
    <n v="-338.09"/>
  </r>
  <r>
    <x v="11"/>
    <s v="2512-0002"/>
    <s v="Rūgstantis obuolių vynas"/>
    <s v="LTR"/>
    <x v="2"/>
    <n v="-19667.5"/>
    <x v="4"/>
    <n v="0"/>
    <n v="0"/>
    <n v="0"/>
    <n v="-19667.5"/>
  </r>
  <r>
    <x v="11"/>
    <s v="2512-0002"/>
    <s v="Rūgstantis obuolių vynas"/>
    <s v="LTR"/>
    <x v="3"/>
    <n v="-20005.59"/>
    <x v="4"/>
    <n v="0"/>
    <n v="0"/>
    <n v="0"/>
    <n v="-20005.59"/>
  </r>
  <r>
    <x v="11"/>
    <s v="2512-0002"/>
    <s v="Rūgstantis obuolių vynas"/>
    <s v="LTR"/>
    <x v="3"/>
    <n v="20005.59"/>
    <x v="4"/>
    <n v="0"/>
    <n v="0"/>
    <n v="0"/>
    <n v="20005.59"/>
  </r>
  <r>
    <x v="11"/>
    <s v="2512-0002"/>
    <s v="Rūgstantis obuolių vynas"/>
    <s v="LTR"/>
    <x v="3"/>
    <n v="-20005.59"/>
    <x v="4"/>
    <n v="0"/>
    <n v="0"/>
    <n v="0"/>
    <n v="-20005.59"/>
  </r>
  <r>
    <x v="11"/>
    <s v="2512-0002"/>
    <s v="Rūgstantis obuolių vynas"/>
    <s v="LTR"/>
    <x v="3"/>
    <n v="20005.59"/>
    <x v="4"/>
    <n v="0"/>
    <n v="0"/>
    <n v="0"/>
    <n v="20005.59"/>
  </r>
  <r>
    <x v="11"/>
    <s v="2512-0002"/>
    <s v="Rūgstantis obuolių vynas"/>
    <s v="LTR"/>
    <x v="3"/>
    <n v="-338.09"/>
    <x v="4"/>
    <n v="0"/>
    <n v="0"/>
    <n v="0"/>
    <n v="-338.09"/>
  </r>
  <r>
    <x v="11"/>
    <s v="2512-0002"/>
    <s v="Rūgstantis obuolių vynas"/>
    <s v="LTR"/>
    <x v="3"/>
    <n v="-20005.59"/>
    <x v="4"/>
    <n v="0"/>
    <n v="0"/>
    <n v="0"/>
    <n v="-20005.59"/>
  </r>
  <r>
    <x v="11"/>
    <s v="2512-0002"/>
    <s v="Rūgstantis obuolių vynas"/>
    <s v="LTR"/>
    <x v="3"/>
    <n v="20005.59"/>
    <x v="4"/>
    <n v="0"/>
    <n v="0"/>
    <n v="0"/>
    <n v="20005.59"/>
  </r>
  <r>
    <x v="11"/>
    <s v="2512-0002"/>
    <s v="Rūgstantis obuolių vynas"/>
    <s v="LTR"/>
    <x v="3"/>
    <n v="-338.09"/>
    <x v="4"/>
    <n v="0"/>
    <n v="0"/>
    <n v="0"/>
    <n v="-338.09"/>
  </r>
  <r>
    <x v="11"/>
    <s v="2512-0002"/>
    <s v="Rūgstantis obuolių vynas"/>
    <s v="LTR"/>
    <x v="2"/>
    <n v="-19667.5"/>
    <x v="4"/>
    <n v="0"/>
    <n v="0"/>
    <n v="0"/>
    <n v="-19667.5"/>
  </r>
  <r>
    <x v="28"/>
    <s v="2512-0002"/>
    <s v="Rūgstantis obuolių vynas"/>
    <s v="LTR"/>
    <x v="5"/>
    <n v="-338.09"/>
    <x v="4"/>
    <n v="0"/>
    <n v="0"/>
    <n v="0"/>
    <n v="-338.09"/>
  </r>
  <r>
    <x v="28"/>
    <s v="2512-0002"/>
    <s v="Rūgstantis obuolių vynas"/>
    <s v="LTR"/>
    <x v="5"/>
    <n v="-338.09"/>
    <x v="4"/>
    <n v="0"/>
    <n v="0"/>
    <n v="0"/>
    <n v="-338.09"/>
  </r>
  <r>
    <x v="31"/>
    <e v="#REF!"/>
    <e v="#REF!"/>
    <e v="#REF!"/>
    <x v="7"/>
    <e v="#REF!"/>
    <x v="13"/>
    <e v="#REF!"/>
    <e v="#REF!"/>
    <e v="#REF!"/>
    <e v="#REF!"/>
  </r>
  <r>
    <x v="28"/>
    <s v="2512-0002"/>
    <s v="Rūgstantis obuolių vynas"/>
    <s v="LTR"/>
    <x v="5"/>
    <n v="-338.09"/>
    <x v="4"/>
    <n v="0"/>
    <n v="0"/>
    <n v="0"/>
    <n v="-338.09"/>
  </r>
  <r>
    <x v="28"/>
    <s v="2512-0002"/>
    <s v="Rūgstantis obuolių vynas"/>
    <s v="LTR"/>
    <x v="5"/>
    <n v="-338.09"/>
    <x v="4"/>
    <n v="0"/>
    <n v="0"/>
    <n v="0"/>
    <n v="-338.09"/>
  </r>
  <r>
    <x v="28"/>
    <s v="2512-0002"/>
    <s v="Rūgstantis obuolių vynas"/>
    <s v="LTR"/>
    <x v="5"/>
    <n v="-338.09"/>
    <x v="4"/>
    <n v="0"/>
    <n v="0"/>
    <n v="0"/>
    <n v="-338.09"/>
  </r>
  <r>
    <x v="11"/>
    <s v="2512-0002"/>
    <s v="Rūgstantis obuolių vynas"/>
    <s v="LTR"/>
    <x v="3"/>
    <n v="338.09"/>
    <x v="4"/>
    <n v="0"/>
    <n v="0"/>
    <n v="0"/>
    <n v="338.09"/>
  </r>
  <r>
    <x v="11"/>
    <s v="2512-0002"/>
    <s v="Rūgstantis obuolių vynas"/>
    <s v="LTR"/>
    <x v="3"/>
    <n v="338.09"/>
    <x v="4"/>
    <n v="0"/>
    <n v="0"/>
    <n v="0"/>
    <n v="338.09"/>
  </r>
  <r>
    <x v="11"/>
    <s v="2512-0002"/>
    <s v="Rūgstantis obuolių vynas"/>
    <s v="LTR"/>
    <x v="3"/>
    <n v="338.09"/>
    <x v="4"/>
    <n v="0"/>
    <n v="0"/>
    <n v="0"/>
    <n v="338.09"/>
  </r>
  <r>
    <x v="10"/>
    <s v="2512-0002"/>
    <s v="Rūgstantis obuolių vynas"/>
    <s v="LTR"/>
    <x v="3"/>
    <n v="338.09"/>
    <x v="4"/>
    <n v="0"/>
    <n v="0"/>
    <n v="0"/>
    <n v="338.09"/>
  </r>
  <r>
    <x v="10"/>
    <s v="2512-0002"/>
    <s v="Rūgstantis obuolių vynas"/>
    <s v="LTR"/>
    <x v="3"/>
    <n v="338.09"/>
    <x v="4"/>
    <n v="0"/>
    <n v="0"/>
    <n v="0"/>
    <n v="338.09"/>
  </r>
  <r>
    <x v="18"/>
    <s v="2512-0003"/>
    <s v="Rūgstantis obuolių sidro pusg.(9 BX)"/>
    <s v="LTR"/>
    <x v="3"/>
    <n v="-20898.599999999999"/>
    <x v="4"/>
    <n v="0"/>
    <n v="0"/>
    <n v="0"/>
    <n v="-20898.599999999999"/>
  </r>
  <r>
    <x v="18"/>
    <s v="2512-0003"/>
    <s v="Rūgstantis obuolių sidro pusg.(9 BX)"/>
    <s v="LTR"/>
    <x v="3"/>
    <n v="20898.599999999999"/>
    <x v="4"/>
    <n v="0"/>
    <n v="0"/>
    <n v="0"/>
    <n v="20898.599999999999"/>
  </r>
  <r>
    <x v="18"/>
    <s v="2512-0003"/>
    <s v="Rūgstantis obuolių sidro pusg.(9 BX)"/>
    <s v="LTR"/>
    <x v="3"/>
    <n v="-353.19"/>
    <x v="4"/>
    <n v="0"/>
    <n v="0"/>
    <n v="0"/>
    <n v="-353.19"/>
  </r>
  <r>
    <x v="18"/>
    <s v="2512-0003"/>
    <s v="Rūgstantis obuolių sidro pusg.(9 BX)"/>
    <s v="LTR"/>
    <x v="2"/>
    <n v="-20545.41"/>
    <x v="4"/>
    <n v="0"/>
    <n v="0"/>
    <n v="0"/>
    <n v="-20545.41"/>
  </r>
  <r>
    <x v="4"/>
    <s v="2512-0003"/>
    <s v="Rūgstantis obuolių sidro pusg.(9 BX)"/>
    <s v="LTR"/>
    <x v="6"/>
    <n v="20898.599999999999"/>
    <x v="4"/>
    <n v="0"/>
    <n v="0"/>
    <n v="0"/>
    <n v="20898.599999999999"/>
  </r>
  <r>
    <x v="4"/>
    <s v="2512-0003"/>
    <s v="Rūgstantis obuolių sidro pusg.(9 BX)"/>
    <s v="LTR"/>
    <x v="3"/>
    <n v="-20898.599999999999"/>
    <x v="4"/>
    <n v="0"/>
    <n v="0"/>
    <n v="0"/>
    <n v="-20898.599999999999"/>
  </r>
  <r>
    <x v="4"/>
    <s v="2512-0003"/>
    <s v="Rūgstantis obuolių sidro pusg.(9 BX)"/>
    <s v="LTR"/>
    <x v="3"/>
    <n v="20898.599999999999"/>
    <x v="4"/>
    <n v="0"/>
    <n v="0"/>
    <n v="0"/>
    <n v="20898.599999999999"/>
  </r>
  <r>
    <x v="18"/>
    <s v="2512-0003"/>
    <s v="Rūgstantis obuolių sidro pusg.(9 BX)"/>
    <s v="LTR"/>
    <x v="3"/>
    <n v="353.19"/>
    <x v="4"/>
    <n v="0"/>
    <n v="0"/>
    <n v="0"/>
    <n v="353.19"/>
  </r>
  <r>
    <x v="28"/>
    <s v="2512-0003"/>
    <s v="Rūgstantis obuolių sidro pusg.(9 BX)"/>
    <s v="LTR"/>
    <x v="5"/>
    <n v="-353.19"/>
    <x v="4"/>
    <n v="0"/>
    <n v="0"/>
    <n v="0"/>
    <n v="-353.19"/>
  </r>
  <r>
    <x v="20"/>
    <s v="2513-0001"/>
    <s v="Rūgstantis obuolių pusgaminis"/>
    <s v="LTR"/>
    <x v="3"/>
    <n v="-21378.31"/>
    <x v="1"/>
    <n v="0"/>
    <n v="0"/>
    <n v="0"/>
    <n v="-21378.31"/>
  </r>
  <r>
    <x v="20"/>
    <s v="2513-0001"/>
    <s v="Rūgstantis obuolių pusgaminis"/>
    <s v="LTR"/>
    <x v="3"/>
    <n v="21378.31"/>
    <x v="1"/>
    <n v="0"/>
    <n v="0"/>
    <n v="0"/>
    <n v="21378.31"/>
  </r>
  <r>
    <x v="20"/>
    <s v="2513-0001"/>
    <s v="Rūgstantis obuolių pusgaminis"/>
    <s v="LTR"/>
    <x v="3"/>
    <n v="-318.54000000000002"/>
    <x v="1"/>
    <n v="0"/>
    <n v="0"/>
    <n v="0"/>
    <n v="-318.54000000000002"/>
  </r>
  <r>
    <x v="21"/>
    <s v="2513-0001"/>
    <s v="Rūgstantis obuolių pusgaminis"/>
    <s v="LTR"/>
    <x v="3"/>
    <n v="-21378.31"/>
    <x v="1"/>
    <n v="0"/>
    <n v="0"/>
    <n v="0"/>
    <n v="-21378.31"/>
  </r>
  <r>
    <x v="21"/>
    <s v="2513-0001"/>
    <s v="Rūgstantis obuolių pusgaminis"/>
    <s v="LTR"/>
    <x v="3"/>
    <n v="21378.31"/>
    <x v="1"/>
    <n v="0"/>
    <n v="0"/>
    <n v="0"/>
    <n v="21378.31"/>
  </r>
  <r>
    <x v="21"/>
    <s v="2513-0001"/>
    <s v="Rūgstantis obuolių pusgaminis"/>
    <s v="LTR"/>
    <x v="3"/>
    <n v="-318.54000000000002"/>
    <x v="1"/>
    <n v="0"/>
    <n v="0"/>
    <n v="0"/>
    <n v="-318.54000000000002"/>
  </r>
  <r>
    <x v="21"/>
    <s v="2513-0001"/>
    <s v="Rūgstantis obuolių pusgaminis"/>
    <s v="LTR"/>
    <x v="2"/>
    <n v="-21059.77"/>
    <x v="1"/>
    <n v="0"/>
    <n v="0"/>
    <n v="0"/>
    <n v="-21059.77"/>
  </r>
  <r>
    <x v="19"/>
    <s v="2513-0001"/>
    <s v="Rūgstantis obuolių pusgaminis"/>
    <s v="LTR"/>
    <x v="6"/>
    <n v="21378.31"/>
    <x v="1"/>
    <n v="0"/>
    <n v="0"/>
    <n v="0"/>
    <n v="21378.31"/>
  </r>
  <r>
    <x v="19"/>
    <s v="2513-0001"/>
    <s v="Rūgstantis obuolių pusgaminis"/>
    <s v="LTR"/>
    <x v="6"/>
    <n v="21377.16"/>
    <x v="1"/>
    <n v="0"/>
    <n v="0"/>
    <n v="0"/>
    <n v="21377.16"/>
  </r>
  <r>
    <x v="19"/>
    <s v="2513-0001"/>
    <s v="Rūgstantis obuolių pusgaminis"/>
    <s v="LTR"/>
    <x v="3"/>
    <n v="-21377.16"/>
    <x v="1"/>
    <n v="0"/>
    <n v="0"/>
    <n v="0"/>
    <n v="-21377.16"/>
  </r>
  <r>
    <x v="19"/>
    <s v="2513-0001"/>
    <s v="Rūgstantis obuolių pusgaminis"/>
    <s v="LTR"/>
    <x v="3"/>
    <n v="21377.16"/>
    <x v="1"/>
    <n v="0"/>
    <n v="0"/>
    <n v="0"/>
    <n v="21377.16"/>
  </r>
  <r>
    <x v="17"/>
    <s v="2513-0001"/>
    <s v="Rūgstantis obuolių pusgaminis"/>
    <s v="LTR"/>
    <x v="3"/>
    <n v="21378.31"/>
    <x v="1"/>
    <n v="0"/>
    <n v="0"/>
    <n v="0"/>
    <n v="21378.31"/>
  </r>
  <r>
    <x v="17"/>
    <s v="2513-0001"/>
    <s v="Rūgstantis obuolių pusgaminis"/>
    <s v="LTR"/>
    <x v="3"/>
    <n v="-21378.31"/>
    <x v="1"/>
    <n v="0"/>
    <n v="0"/>
    <n v="0"/>
    <n v="-21378.31"/>
  </r>
  <r>
    <x v="17"/>
    <s v="2513-0001"/>
    <s v="Rūgstantis obuolių pusgaminis"/>
    <s v="LTR"/>
    <x v="3"/>
    <n v="-21378.31"/>
    <x v="1"/>
    <n v="0"/>
    <n v="0"/>
    <n v="0"/>
    <n v="-21378.31"/>
  </r>
  <r>
    <x v="17"/>
    <s v="2513-0001"/>
    <s v="Rūgstantis obuolių pusgaminis"/>
    <s v="LTR"/>
    <x v="3"/>
    <n v="21378.31"/>
    <x v="1"/>
    <n v="0"/>
    <n v="0"/>
    <n v="0"/>
    <n v="21378.31"/>
  </r>
  <r>
    <x v="20"/>
    <s v="2513-0001"/>
    <s v="Rūgstantis obuolių pusgaminis"/>
    <s v="LTR"/>
    <x v="2"/>
    <n v="-21059.77"/>
    <x v="1"/>
    <n v="0"/>
    <n v="0"/>
    <n v="0"/>
    <n v="-21059.77"/>
  </r>
  <r>
    <x v="19"/>
    <s v="2513-0001"/>
    <s v="Rūgstantis obuolių pusgaminis"/>
    <s v="LTR"/>
    <x v="3"/>
    <n v="-21378.31"/>
    <x v="1"/>
    <n v="0"/>
    <n v="0"/>
    <n v="0"/>
    <n v="-21378.31"/>
  </r>
  <r>
    <x v="19"/>
    <s v="2513-0001"/>
    <s v="Rūgstantis obuolių pusgaminis"/>
    <s v="LTR"/>
    <x v="3"/>
    <n v="21378.31"/>
    <x v="1"/>
    <n v="0"/>
    <n v="0"/>
    <n v="0"/>
    <n v="21378.31"/>
  </r>
  <r>
    <x v="7"/>
    <s v="2513-0001"/>
    <s v="Rūgstantis obuolių pusgaminis"/>
    <s v="LTR"/>
    <x v="6"/>
    <n v="21378.31"/>
    <x v="1"/>
    <n v="0"/>
    <n v="0"/>
    <n v="0"/>
    <n v="21378.31"/>
  </r>
  <r>
    <x v="7"/>
    <s v="2513-0001"/>
    <s v="Rūgstantis obuolių pusgaminis"/>
    <s v="LTR"/>
    <x v="6"/>
    <n v="21378.31"/>
    <x v="1"/>
    <n v="0"/>
    <n v="0"/>
    <n v="0"/>
    <n v="21378.31"/>
  </r>
  <r>
    <x v="7"/>
    <s v="2513-0001"/>
    <s v="Rūgstantis obuolių pusgaminis"/>
    <s v="LTR"/>
    <x v="3"/>
    <n v="-21378.31"/>
    <x v="1"/>
    <n v="0"/>
    <n v="0"/>
    <n v="0"/>
    <n v="-21378.31"/>
  </r>
  <r>
    <x v="7"/>
    <s v="2513-0001"/>
    <s v="Rūgstantis obuolių pusgaminis"/>
    <s v="LTR"/>
    <x v="3"/>
    <n v="21378.31"/>
    <x v="1"/>
    <n v="0"/>
    <n v="0"/>
    <n v="0"/>
    <n v="21378.31"/>
  </r>
  <r>
    <x v="7"/>
    <s v="2513-0001"/>
    <s v="Rūgstantis obuolių pusgaminis"/>
    <s v="LTR"/>
    <x v="3"/>
    <n v="-21378.31"/>
    <x v="1"/>
    <n v="0"/>
    <n v="0"/>
    <n v="0"/>
    <n v="-21378.31"/>
  </r>
  <r>
    <x v="7"/>
    <s v="2513-0001"/>
    <s v="Rūgstantis obuolių pusgaminis"/>
    <s v="LTR"/>
    <x v="3"/>
    <n v="21378.31"/>
    <x v="1"/>
    <n v="0"/>
    <n v="0"/>
    <n v="0"/>
    <n v="21378.31"/>
  </r>
  <r>
    <x v="0"/>
    <s v="2513-0001"/>
    <s v="Rūgstantis obuolių pusgaminis"/>
    <s v="LTR"/>
    <x v="3"/>
    <n v="-21377"/>
    <x v="1"/>
    <n v="0"/>
    <n v="0"/>
    <n v="0"/>
    <n v="-21377"/>
  </r>
  <r>
    <x v="0"/>
    <s v="2513-0001"/>
    <s v="Rūgstantis obuolių pusgaminis"/>
    <s v="LTR"/>
    <x v="3"/>
    <n v="21377"/>
    <x v="1"/>
    <n v="0"/>
    <n v="0"/>
    <n v="0"/>
    <n v="21377"/>
  </r>
  <r>
    <x v="0"/>
    <s v="2513-0001"/>
    <s v="Rūgstantis obuolių pusgaminis"/>
    <s v="LTR"/>
    <x v="3"/>
    <n v="-318.52"/>
    <x v="1"/>
    <n v="0"/>
    <n v="0"/>
    <n v="0"/>
    <n v="-318.52"/>
  </r>
  <r>
    <x v="0"/>
    <s v="2513-0001"/>
    <s v="Rūgstantis obuolių pusgaminis"/>
    <s v="LTR"/>
    <x v="2"/>
    <n v="-21058.48"/>
    <x v="1"/>
    <n v="0"/>
    <n v="0"/>
    <n v="0"/>
    <n v="-21058.48"/>
  </r>
  <r>
    <x v="21"/>
    <s v="2513-0001"/>
    <s v="Rūgstantis obuolių pusgaminis"/>
    <s v="LTR"/>
    <x v="3"/>
    <n v="318.54000000000002"/>
    <x v="1"/>
    <n v="0"/>
    <n v="0"/>
    <n v="0"/>
    <n v="318.54000000000002"/>
  </r>
  <r>
    <x v="20"/>
    <s v="2513-0001"/>
    <s v="Rūgstantis obuolių pusgaminis"/>
    <s v="LTR"/>
    <x v="3"/>
    <n v="318.54000000000002"/>
    <x v="1"/>
    <n v="0"/>
    <n v="0"/>
    <n v="0"/>
    <n v="318.54000000000002"/>
  </r>
  <r>
    <x v="28"/>
    <s v="2513-0001"/>
    <s v="Rūgstantis obuolių pusgaminis"/>
    <s v="LTR"/>
    <x v="5"/>
    <n v="-318.54000000000002"/>
    <x v="1"/>
    <n v="0"/>
    <n v="0"/>
    <n v="0"/>
    <n v="-318.54000000000002"/>
  </r>
  <r>
    <x v="28"/>
    <s v="2513-0001"/>
    <s v="Rūgstantis obuolių pusgaminis"/>
    <s v="LTR"/>
    <x v="5"/>
    <n v="-318.52"/>
    <x v="1"/>
    <n v="0"/>
    <n v="0"/>
    <n v="0"/>
    <n v="-318.52"/>
  </r>
  <r>
    <x v="28"/>
    <s v="2513-0001"/>
    <s v="Rūgstantis obuolių pusgaminis"/>
    <s v="LTR"/>
    <x v="5"/>
    <n v="-318.54000000000002"/>
    <x v="1"/>
    <n v="0"/>
    <n v="0"/>
    <n v="0"/>
    <n v="-318.54000000000002"/>
  </r>
  <r>
    <x v="0"/>
    <s v="2513-0001"/>
    <s v="Rūgstantis obuolių pusgaminis"/>
    <s v="LTR"/>
    <x v="3"/>
    <n v="318.52"/>
    <x v="1"/>
    <n v="0"/>
    <n v="0"/>
    <n v="0"/>
    <n v="318.52"/>
  </r>
  <r>
    <x v="20"/>
    <s v="2514-0001"/>
    <s v="Neskaidrintas spirituotas obuolių pusgaminis"/>
    <s v="LTR"/>
    <x v="2"/>
    <n v="-23677.13"/>
    <x v="9"/>
    <n v="0"/>
    <n v="0"/>
    <n v="0"/>
    <n v="-23677.13"/>
  </r>
  <r>
    <x v="21"/>
    <s v="2514-0001"/>
    <s v="Neskaidrintas spirituotas obuolių pusgaminis"/>
    <s v="LTR"/>
    <x v="3"/>
    <n v="-23698.46"/>
    <x v="9"/>
    <n v="0"/>
    <n v="0"/>
    <n v="0"/>
    <n v="-23698.46"/>
  </r>
  <r>
    <x v="21"/>
    <s v="2514-0001"/>
    <s v="Neskaidrintas spirituotas obuolių pusgaminis"/>
    <s v="LTR"/>
    <x v="3"/>
    <n v="23698.46"/>
    <x v="9"/>
    <n v="0"/>
    <n v="0"/>
    <n v="0"/>
    <n v="23698.46"/>
  </r>
  <r>
    <x v="21"/>
    <s v="2514-0001"/>
    <s v="Neskaidrintas spirituotas obuolių pusgaminis"/>
    <s v="LTR"/>
    <x v="3"/>
    <n v="-21.33"/>
    <x v="9"/>
    <n v="0"/>
    <n v="0"/>
    <n v="0"/>
    <n v="-21.33"/>
  </r>
  <r>
    <x v="21"/>
    <s v="2514-0001"/>
    <s v="Neskaidrintas spirituotas obuolių pusgaminis"/>
    <s v="LTR"/>
    <x v="2"/>
    <n v="-23677.13"/>
    <x v="9"/>
    <n v="0"/>
    <n v="0"/>
    <n v="0"/>
    <n v="-23677.13"/>
  </r>
  <r>
    <x v="20"/>
    <s v="2514-0001"/>
    <s v="Neskaidrintas spirituotas obuolių pusgaminis"/>
    <s v="LTR"/>
    <x v="6"/>
    <n v="23698.46"/>
    <x v="9"/>
    <n v="0"/>
    <n v="0"/>
    <n v="0"/>
    <n v="23698.46"/>
  </r>
  <r>
    <x v="21"/>
    <s v="2514-0001"/>
    <s v="Neskaidrintas spirituotas obuolių pusgaminis"/>
    <s v="LTR"/>
    <x v="6"/>
    <n v="23698.46"/>
    <x v="9"/>
    <n v="0"/>
    <n v="0"/>
    <n v="0"/>
    <n v="23698.46"/>
  </r>
  <r>
    <x v="20"/>
    <s v="2514-0001"/>
    <s v="Neskaidrintas spirituotas obuolių pusgaminis"/>
    <s v="LTR"/>
    <x v="3"/>
    <n v="-23698.46"/>
    <x v="9"/>
    <n v="0"/>
    <n v="0"/>
    <n v="0"/>
    <n v="-23698.46"/>
  </r>
  <r>
    <x v="20"/>
    <s v="2514-0001"/>
    <s v="Neskaidrintas spirituotas obuolių pusgaminis"/>
    <s v="LTR"/>
    <x v="3"/>
    <n v="23698.46"/>
    <x v="9"/>
    <n v="0"/>
    <n v="0"/>
    <n v="0"/>
    <n v="23698.46"/>
  </r>
  <r>
    <x v="20"/>
    <s v="2514-0001"/>
    <s v="Neskaidrintas spirituotas obuolių pusgaminis"/>
    <s v="LTR"/>
    <x v="3"/>
    <n v="-21.33"/>
    <x v="9"/>
    <n v="0"/>
    <n v="0"/>
    <n v="0"/>
    <n v="-21.33"/>
  </r>
  <r>
    <x v="0"/>
    <s v="2514-0001"/>
    <s v="Neskaidrintas spirituotas obuolių pusgaminis"/>
    <s v="LTR"/>
    <x v="3"/>
    <n v="-23697.02"/>
    <x v="9"/>
    <n v="0"/>
    <n v="0"/>
    <n v="0"/>
    <n v="-23697.02"/>
  </r>
  <r>
    <x v="0"/>
    <s v="2514-0001"/>
    <s v="Neskaidrintas spirituotas obuolių pusgaminis"/>
    <s v="LTR"/>
    <x v="3"/>
    <n v="23697.02"/>
    <x v="9"/>
    <n v="0"/>
    <n v="0"/>
    <n v="0"/>
    <n v="23697.02"/>
  </r>
  <r>
    <x v="0"/>
    <s v="2514-0001"/>
    <s v="Neskaidrintas spirituotas obuolių pusgaminis"/>
    <s v="LTR"/>
    <x v="3"/>
    <n v="-21.33"/>
    <x v="9"/>
    <n v="0"/>
    <n v="0"/>
    <n v="0"/>
    <n v="-21.33"/>
  </r>
  <r>
    <x v="0"/>
    <s v="2514-0001"/>
    <s v="Neskaidrintas spirituotas obuolių pusgaminis"/>
    <s v="LTR"/>
    <x v="2"/>
    <n v="-23675.69"/>
    <x v="9"/>
    <n v="0"/>
    <n v="0"/>
    <n v="0"/>
    <n v="-23675.69"/>
  </r>
  <r>
    <x v="0"/>
    <s v="2514-0001"/>
    <s v="Neskaidrintas spirituotas obuolių pusgaminis"/>
    <s v="LTR"/>
    <x v="6"/>
    <n v="23697.02"/>
    <x v="9"/>
    <n v="0"/>
    <n v="0"/>
    <n v="0"/>
    <n v="23697.02"/>
  </r>
  <r>
    <x v="20"/>
    <s v="2514-0001"/>
    <s v="Neskaidrintas spirituotas obuolių pusgaminis"/>
    <s v="LTR"/>
    <x v="3"/>
    <n v="21.33"/>
    <x v="9"/>
    <n v="0"/>
    <n v="0"/>
    <n v="0"/>
    <n v="21.33"/>
  </r>
  <r>
    <x v="21"/>
    <s v="2514-0001"/>
    <s v="Neskaidrintas spirituotas obuolių pusgaminis"/>
    <s v="LTR"/>
    <x v="3"/>
    <n v="21.33"/>
    <x v="9"/>
    <n v="0"/>
    <n v="0"/>
    <n v="0"/>
    <n v="21.33"/>
  </r>
  <r>
    <x v="28"/>
    <s v="2514-0001"/>
    <s v="Neskaidrintas spirituotas obuolių pusgaminis"/>
    <s v="LTR"/>
    <x v="5"/>
    <n v="-21.33"/>
    <x v="9"/>
    <n v="0"/>
    <n v="0"/>
    <n v="0"/>
    <n v="-21.33"/>
  </r>
  <r>
    <x v="28"/>
    <s v="2514-0001"/>
    <s v="Neskaidrintas spirituotas obuolių pusgaminis"/>
    <s v="LTR"/>
    <x v="5"/>
    <n v="-21.33"/>
    <x v="9"/>
    <n v="0"/>
    <n v="0"/>
    <n v="0"/>
    <n v="-21.33"/>
  </r>
  <r>
    <x v="28"/>
    <s v="2514-0001"/>
    <s v="Neskaidrintas spirituotas obuolių pusgaminis"/>
    <s v="LTR"/>
    <x v="5"/>
    <n v="-21.33"/>
    <x v="9"/>
    <n v="0"/>
    <n v="0"/>
    <n v="0"/>
    <n v="-21.33"/>
  </r>
  <r>
    <x v="0"/>
    <s v="2514-0001"/>
    <s v="Neskaidrintas spirituotas obuolių pusgaminis"/>
    <s v="LTR"/>
    <x v="3"/>
    <n v="21.33"/>
    <x v="9"/>
    <n v="0"/>
    <n v="0"/>
    <n v="0"/>
    <n v="21.33"/>
  </r>
  <r>
    <x v="11"/>
    <s v="2515-0002"/>
    <s v="Skaidrinamas obuolių vynas"/>
    <s v="LTR"/>
    <x v="3"/>
    <n v="-20092.71"/>
    <x v="4"/>
    <n v="0"/>
    <n v="0"/>
    <n v="0"/>
    <n v="-20092.71"/>
  </r>
  <r>
    <x v="11"/>
    <s v="2515-0002"/>
    <s v="Skaidrinamas obuolių vynas"/>
    <s v="LTR"/>
    <x v="3"/>
    <n v="20092.71"/>
    <x v="4"/>
    <n v="0"/>
    <n v="0"/>
    <n v="0"/>
    <n v="20092.71"/>
  </r>
  <r>
    <x v="11"/>
    <s v="2515-0002"/>
    <s v="Skaidrinamas obuolių vynas"/>
    <s v="LTR"/>
    <x v="3"/>
    <n v="-20092.71"/>
    <x v="4"/>
    <n v="0"/>
    <n v="0"/>
    <n v="0"/>
    <n v="-20092.71"/>
  </r>
  <r>
    <x v="11"/>
    <s v="2515-0002"/>
    <s v="Skaidrinamas obuolių vynas"/>
    <s v="LTR"/>
    <x v="3"/>
    <n v="20092.71"/>
    <x v="4"/>
    <n v="0"/>
    <n v="0"/>
    <n v="0"/>
    <n v="20092.71"/>
  </r>
  <r>
    <x v="14"/>
    <s v="2515-0002"/>
    <s v="Skaidrinamas obuolių vynas"/>
    <s v="LTR"/>
    <x v="3"/>
    <n v="20092.71"/>
    <x v="4"/>
    <n v="0"/>
    <n v="0"/>
    <n v="0"/>
    <n v="20092.71"/>
  </r>
  <r>
    <x v="14"/>
    <s v="2515-0002"/>
    <s v="Skaidrinamas obuolių vynas"/>
    <s v="LTR"/>
    <x v="3"/>
    <n v="-651"/>
    <x v="4"/>
    <n v="0"/>
    <n v="0"/>
    <n v="0"/>
    <n v="-651"/>
  </r>
  <r>
    <x v="10"/>
    <s v="2515-0002"/>
    <s v="Skaidrinamas obuolių vynas"/>
    <s v="LTR"/>
    <x v="6"/>
    <n v="20092.71"/>
    <x v="4"/>
    <n v="0"/>
    <n v="0"/>
    <n v="0"/>
    <n v="20092.71"/>
  </r>
  <r>
    <x v="10"/>
    <s v="2515-0002"/>
    <s v="Skaidrinamas obuolių vynas"/>
    <s v="LTR"/>
    <x v="6"/>
    <n v="20092.71"/>
    <x v="4"/>
    <n v="0"/>
    <n v="0"/>
    <n v="0"/>
    <n v="20092.71"/>
  </r>
  <r>
    <x v="11"/>
    <s v="2515-0002"/>
    <s v="Skaidrinamas obuolių vynas"/>
    <s v="LTR"/>
    <x v="6"/>
    <n v="20092.71"/>
    <x v="4"/>
    <n v="0"/>
    <n v="0"/>
    <n v="0"/>
    <n v="20092.71"/>
  </r>
  <r>
    <x v="11"/>
    <s v="2515-0002"/>
    <s v="Skaidrinamas obuolių vynas"/>
    <s v="LTR"/>
    <x v="6"/>
    <n v="20092.71"/>
    <x v="4"/>
    <n v="0"/>
    <n v="0"/>
    <n v="0"/>
    <n v="20092.71"/>
  </r>
  <r>
    <x v="11"/>
    <s v="2515-0002"/>
    <s v="Skaidrinamas obuolių vynas"/>
    <s v="LTR"/>
    <x v="6"/>
    <n v="20092.71"/>
    <x v="4"/>
    <n v="0"/>
    <n v="0"/>
    <n v="0"/>
    <n v="20092.71"/>
  </r>
  <r>
    <x v="10"/>
    <s v="2515-0002"/>
    <s v="Skaidrinamas obuolių vynas"/>
    <s v="LTR"/>
    <x v="3"/>
    <n v="-20092.71"/>
    <x v="4"/>
    <n v="0"/>
    <n v="0"/>
    <n v="0"/>
    <n v="-20092.71"/>
  </r>
  <r>
    <x v="14"/>
    <s v="2515-0002"/>
    <s v="Skaidrinamas obuolių vynas"/>
    <s v="LTR"/>
    <x v="3"/>
    <n v="-20092.71"/>
    <x v="4"/>
    <n v="0"/>
    <n v="0"/>
    <n v="0"/>
    <n v="-20092.71"/>
  </r>
  <r>
    <x v="10"/>
    <s v="2515-0002"/>
    <s v="Skaidrinamas obuolių vynas"/>
    <s v="LTR"/>
    <x v="3"/>
    <n v="20092.71"/>
    <x v="4"/>
    <n v="0"/>
    <n v="0"/>
    <n v="0"/>
    <n v="20092.71"/>
  </r>
  <r>
    <x v="10"/>
    <s v="2515-0002"/>
    <s v="Skaidrinamas obuolių vynas"/>
    <s v="LTR"/>
    <x v="3"/>
    <n v="20092.71"/>
    <x v="4"/>
    <n v="0"/>
    <n v="0"/>
    <n v="0"/>
    <n v="20092.71"/>
  </r>
  <r>
    <x v="11"/>
    <s v="2515-0002"/>
    <s v="Skaidrinamas obuolių vynas"/>
    <s v="LTR"/>
    <x v="3"/>
    <n v="-20092.71"/>
    <x v="4"/>
    <n v="0"/>
    <n v="0"/>
    <n v="0"/>
    <n v="-20092.71"/>
  </r>
  <r>
    <x v="11"/>
    <s v="2515-0002"/>
    <s v="Skaidrinamas obuolių vynas"/>
    <s v="LTR"/>
    <x v="3"/>
    <n v="20092.71"/>
    <x v="4"/>
    <n v="0"/>
    <n v="0"/>
    <n v="0"/>
    <n v="20092.71"/>
  </r>
  <r>
    <x v="14"/>
    <s v="2515-0002"/>
    <s v="Skaidrinamas obuolių vynas"/>
    <s v="LTR"/>
    <x v="2"/>
    <n v="-19441.71"/>
    <x v="4"/>
    <n v="0"/>
    <n v="0"/>
    <n v="0"/>
    <n v="-19441.71"/>
  </r>
  <r>
    <x v="14"/>
    <s v="2515-0002"/>
    <s v="Skaidrinamas obuolių vynas"/>
    <s v="LTR"/>
    <x v="2"/>
    <n v="-19441.71"/>
    <x v="4"/>
    <n v="0"/>
    <n v="0"/>
    <n v="0"/>
    <n v="-19441.71"/>
  </r>
  <r>
    <x v="13"/>
    <s v="2515-0002"/>
    <s v="Skaidrinamas obuolių vynas"/>
    <s v="LTR"/>
    <x v="2"/>
    <n v="-19441.71"/>
    <x v="4"/>
    <n v="0"/>
    <n v="0"/>
    <n v="0"/>
    <n v="-19441.71"/>
  </r>
  <r>
    <x v="14"/>
    <s v="2515-0002"/>
    <s v="Skaidrinamas obuolių vynas"/>
    <s v="LTR"/>
    <x v="2"/>
    <n v="-19441.71"/>
    <x v="4"/>
    <n v="0"/>
    <n v="0"/>
    <n v="0"/>
    <n v="-19441.71"/>
  </r>
  <r>
    <x v="14"/>
    <s v="2515-0002"/>
    <s v="Skaidrinamas obuolių vynas"/>
    <s v="LTR"/>
    <x v="2"/>
    <n v="-19441.71"/>
    <x v="4"/>
    <n v="0"/>
    <n v="0"/>
    <n v="0"/>
    <n v="-19441.71"/>
  </r>
  <r>
    <x v="14"/>
    <s v="2515-0002"/>
    <s v="Skaidrinamas obuolių vynas"/>
    <s v="LTR"/>
    <x v="3"/>
    <n v="20092.71"/>
    <x v="4"/>
    <n v="0"/>
    <n v="0"/>
    <n v="0"/>
    <n v="20092.71"/>
  </r>
  <r>
    <x v="14"/>
    <s v="2515-0002"/>
    <s v="Skaidrinamas obuolių vynas"/>
    <s v="LTR"/>
    <x v="3"/>
    <n v="-20092.71"/>
    <x v="4"/>
    <n v="0"/>
    <n v="0"/>
    <n v="0"/>
    <n v="-20092.71"/>
  </r>
  <r>
    <x v="13"/>
    <s v="2515-0002"/>
    <s v="Skaidrinamas obuolių vynas"/>
    <s v="LTR"/>
    <x v="3"/>
    <n v="-651"/>
    <x v="4"/>
    <n v="0"/>
    <n v="0"/>
    <n v="0"/>
    <n v="-651"/>
  </r>
  <r>
    <x v="13"/>
    <s v="2515-0002"/>
    <s v="Skaidrinamas obuolių vynas"/>
    <s v="LTR"/>
    <x v="3"/>
    <n v="-20092.71"/>
    <x v="4"/>
    <n v="0"/>
    <n v="0"/>
    <n v="0"/>
    <n v="-20092.71"/>
  </r>
  <r>
    <x v="13"/>
    <s v="2515-0002"/>
    <s v="Skaidrinamas obuolių vynas"/>
    <s v="LTR"/>
    <x v="3"/>
    <n v="20092.71"/>
    <x v="4"/>
    <n v="0"/>
    <n v="0"/>
    <n v="0"/>
    <n v="20092.71"/>
  </r>
  <r>
    <x v="14"/>
    <s v="2515-0002"/>
    <s v="Skaidrinamas obuolių vynas"/>
    <s v="LTR"/>
    <x v="3"/>
    <n v="20092.71"/>
    <x v="4"/>
    <n v="0"/>
    <n v="0"/>
    <n v="0"/>
    <n v="20092.71"/>
  </r>
  <r>
    <x v="14"/>
    <s v="2515-0002"/>
    <s v="Skaidrinamas obuolių vynas"/>
    <s v="LTR"/>
    <x v="3"/>
    <n v="-20092.71"/>
    <x v="4"/>
    <n v="0"/>
    <n v="0"/>
    <n v="0"/>
    <n v="-20092.71"/>
  </r>
  <r>
    <x v="14"/>
    <s v="2515-0002"/>
    <s v="Skaidrinamas obuolių vynas"/>
    <s v="LTR"/>
    <x v="3"/>
    <n v="-20092.71"/>
    <x v="4"/>
    <n v="0"/>
    <n v="0"/>
    <n v="0"/>
    <n v="-20092.71"/>
  </r>
  <r>
    <x v="14"/>
    <s v="2515-0002"/>
    <s v="Skaidrinamas obuolių vynas"/>
    <s v="LTR"/>
    <x v="3"/>
    <n v="20092.71"/>
    <x v="4"/>
    <n v="0"/>
    <n v="0"/>
    <n v="0"/>
    <n v="20092.71"/>
  </r>
  <r>
    <x v="14"/>
    <s v="2515-0002"/>
    <s v="Skaidrinamas obuolių vynas"/>
    <s v="LTR"/>
    <x v="3"/>
    <n v="-651"/>
    <x v="4"/>
    <n v="0"/>
    <n v="0"/>
    <n v="0"/>
    <n v="-651"/>
  </r>
  <r>
    <x v="14"/>
    <s v="2515-0002"/>
    <s v="Skaidrinamas obuolių vynas"/>
    <s v="LTR"/>
    <x v="3"/>
    <n v="-651"/>
    <x v="4"/>
    <n v="0"/>
    <n v="0"/>
    <n v="0"/>
    <n v="-651"/>
  </r>
  <r>
    <x v="4"/>
    <s v="2515-0002"/>
    <s v="Skaidrinamas obuolių vynas"/>
    <s v="LTR"/>
    <x v="2"/>
    <n v="-19285.13"/>
    <x v="4"/>
    <n v="0"/>
    <n v="0"/>
    <n v="0"/>
    <n v="-19285.13"/>
  </r>
  <r>
    <x v="3"/>
    <s v="2515-0002"/>
    <s v="Skaidrinamas obuolių vynas"/>
    <s v="LTR"/>
    <x v="2"/>
    <n v="-19285.13"/>
    <x v="4"/>
    <n v="0"/>
    <n v="0"/>
    <n v="0"/>
    <n v="-19285.13"/>
  </r>
  <r>
    <x v="4"/>
    <s v="2515-0002"/>
    <s v="Skaidrinamas obuolių vynas"/>
    <s v="LTR"/>
    <x v="2"/>
    <n v="-19285.13"/>
    <x v="4"/>
    <n v="0"/>
    <n v="0"/>
    <n v="0"/>
    <n v="-19285.13"/>
  </r>
  <r>
    <x v="3"/>
    <s v="2515-0002"/>
    <s v="Skaidrinamas obuolių vynas"/>
    <s v="LTR"/>
    <x v="2"/>
    <n v="-19285.13"/>
    <x v="4"/>
    <n v="0"/>
    <n v="0"/>
    <n v="0"/>
    <n v="-19285.13"/>
  </r>
  <r>
    <x v="3"/>
    <s v="2515-0002"/>
    <s v="Skaidrinamas obuolių vynas"/>
    <s v="LTR"/>
    <x v="3"/>
    <n v="-645.76"/>
    <x v="4"/>
    <n v="0"/>
    <n v="0"/>
    <n v="0"/>
    <n v="-645.76"/>
  </r>
  <r>
    <x v="3"/>
    <s v="2515-0002"/>
    <s v="Skaidrinamas obuolių vynas"/>
    <s v="LTR"/>
    <x v="3"/>
    <n v="-19930.89"/>
    <x v="4"/>
    <n v="0"/>
    <n v="0"/>
    <n v="0"/>
    <n v="-19930.89"/>
  </r>
  <r>
    <x v="3"/>
    <s v="2515-0002"/>
    <s v="Skaidrinamas obuolių vynas"/>
    <s v="LTR"/>
    <x v="3"/>
    <n v="19930.89"/>
    <x v="4"/>
    <n v="0"/>
    <n v="0"/>
    <n v="0"/>
    <n v="19930.89"/>
  </r>
  <r>
    <x v="3"/>
    <s v="2515-0002"/>
    <s v="Skaidrinamas obuolių vynas"/>
    <s v="LTR"/>
    <x v="3"/>
    <n v="645.76"/>
    <x v="4"/>
    <n v="0"/>
    <n v="0"/>
    <n v="0"/>
    <n v="645.76"/>
  </r>
  <r>
    <x v="3"/>
    <s v="2515-0002"/>
    <s v="Skaidrinamas obuolių vynas"/>
    <s v="LTR"/>
    <x v="3"/>
    <n v="-19930.89"/>
    <x v="4"/>
    <n v="0"/>
    <n v="0"/>
    <n v="0"/>
    <n v="-19930.89"/>
  </r>
  <r>
    <x v="3"/>
    <s v="2515-0002"/>
    <s v="Skaidrinamas obuolių vynas"/>
    <s v="LTR"/>
    <x v="3"/>
    <n v="19930.89"/>
    <x v="4"/>
    <n v="0"/>
    <n v="0"/>
    <n v="0"/>
    <n v="19930.89"/>
  </r>
  <r>
    <x v="3"/>
    <s v="2515-0002"/>
    <s v="Skaidrinamas obuolių vynas"/>
    <s v="LTR"/>
    <x v="3"/>
    <n v="-645.76"/>
    <x v="4"/>
    <n v="0"/>
    <n v="0"/>
    <n v="0"/>
    <n v="-645.76"/>
  </r>
  <r>
    <x v="3"/>
    <s v="2515-0002"/>
    <s v="Skaidrinamas obuolių vynas"/>
    <s v="LTR"/>
    <x v="3"/>
    <n v="-645.76"/>
    <x v="4"/>
    <n v="0"/>
    <n v="0"/>
    <n v="0"/>
    <n v="-645.76"/>
  </r>
  <r>
    <x v="4"/>
    <s v="2515-0002"/>
    <s v="Skaidrinamas obuolių vynas"/>
    <s v="LTR"/>
    <x v="3"/>
    <n v="-19930.89"/>
    <x v="4"/>
    <n v="0"/>
    <n v="0"/>
    <n v="0"/>
    <n v="-19930.89"/>
  </r>
  <r>
    <x v="4"/>
    <s v="2515-0002"/>
    <s v="Skaidrinamas obuolių vynas"/>
    <s v="LTR"/>
    <x v="3"/>
    <n v="19930.89"/>
    <x v="4"/>
    <n v="0"/>
    <n v="0"/>
    <n v="0"/>
    <n v="19930.89"/>
  </r>
  <r>
    <x v="4"/>
    <s v="2515-0002"/>
    <s v="Skaidrinamas obuolių vynas"/>
    <s v="LTR"/>
    <x v="3"/>
    <n v="-19930.89"/>
    <x v="4"/>
    <n v="0"/>
    <n v="0"/>
    <n v="0"/>
    <n v="-19930.89"/>
  </r>
  <r>
    <x v="4"/>
    <s v="2515-0002"/>
    <s v="Skaidrinamas obuolių vynas"/>
    <s v="LTR"/>
    <x v="3"/>
    <n v="19930.89"/>
    <x v="4"/>
    <n v="0"/>
    <n v="0"/>
    <n v="0"/>
    <n v="19930.89"/>
  </r>
  <r>
    <x v="4"/>
    <s v="2515-0002"/>
    <s v="Skaidrinamas obuolių vynas"/>
    <s v="LTR"/>
    <x v="3"/>
    <n v="-645.76"/>
    <x v="4"/>
    <n v="0"/>
    <n v="0"/>
    <n v="0"/>
    <n v="-645.76"/>
  </r>
  <r>
    <x v="4"/>
    <s v="2515-0002"/>
    <s v="Skaidrinamas obuolių vynas"/>
    <s v="LTR"/>
    <x v="3"/>
    <n v="-645.76"/>
    <x v="4"/>
    <n v="0"/>
    <n v="0"/>
    <n v="0"/>
    <n v="-645.76"/>
  </r>
  <r>
    <x v="14"/>
    <s v="2515-0002"/>
    <s v="Skaidrinamas obuolių vynas"/>
    <s v="LTR"/>
    <x v="3"/>
    <n v="-651"/>
    <x v="4"/>
    <n v="0"/>
    <n v="0"/>
    <n v="0"/>
    <n v="-651"/>
  </r>
  <r>
    <x v="4"/>
    <s v="2515-0002"/>
    <s v="Skaidrinamas obuolių vynas"/>
    <s v="LTR"/>
    <x v="3"/>
    <n v="-645.76"/>
    <x v="4"/>
    <n v="0"/>
    <n v="0"/>
    <n v="0"/>
    <n v="-645.76"/>
  </r>
  <r>
    <x v="4"/>
    <s v="2515-0002"/>
    <s v="Skaidrinamas obuolių vynas"/>
    <s v="LTR"/>
    <x v="3"/>
    <n v="645.76"/>
    <x v="4"/>
    <n v="0"/>
    <n v="0"/>
    <n v="0"/>
    <n v="645.76"/>
  </r>
  <r>
    <x v="10"/>
    <s v="2515-0002"/>
    <s v="Skaidrinamas obuolių vynas"/>
    <s v="LTR"/>
    <x v="3"/>
    <n v="-20092.71"/>
    <x v="4"/>
    <n v="0"/>
    <n v="0"/>
    <n v="0"/>
    <n v="-20092.71"/>
  </r>
  <r>
    <x v="28"/>
    <s v="2515-0002"/>
    <s v="Skaidrinamas obuolių vynas"/>
    <s v="LTR"/>
    <x v="5"/>
    <n v="-651"/>
    <x v="4"/>
    <n v="0"/>
    <n v="0"/>
    <n v="0"/>
    <n v="-651"/>
  </r>
  <r>
    <x v="28"/>
    <s v="2515-0002"/>
    <s v="Skaidrinamas obuolių vynas"/>
    <s v="LTR"/>
    <x v="5"/>
    <n v="-645.76"/>
    <x v="4"/>
    <n v="0"/>
    <n v="0"/>
    <n v="0"/>
    <n v="-645.76"/>
  </r>
  <r>
    <x v="28"/>
    <s v="2515-0002"/>
    <s v="Skaidrinamas obuolių vynas"/>
    <s v="LTR"/>
    <x v="5"/>
    <n v="-645.76"/>
    <x v="4"/>
    <n v="0"/>
    <n v="0"/>
    <n v="0"/>
    <n v="-645.76"/>
  </r>
  <r>
    <x v="28"/>
    <s v="2515-0002"/>
    <s v="Skaidrinamas obuolių vynas"/>
    <s v="LTR"/>
    <x v="5"/>
    <n v="-645.76"/>
    <x v="4"/>
    <n v="0"/>
    <n v="0"/>
    <n v="0"/>
    <n v="-645.76"/>
  </r>
  <r>
    <x v="28"/>
    <s v="2515-0002"/>
    <s v="Skaidrinamas obuolių vynas"/>
    <s v="LTR"/>
    <x v="5"/>
    <n v="-645.76"/>
    <x v="4"/>
    <n v="0"/>
    <n v="0"/>
    <n v="0"/>
    <n v="-645.76"/>
  </r>
  <r>
    <x v="28"/>
    <s v="2515-0002"/>
    <s v="Skaidrinamas obuolių vynas"/>
    <s v="LTR"/>
    <x v="5"/>
    <n v="-651"/>
    <x v="4"/>
    <n v="0"/>
    <n v="0"/>
    <n v="0"/>
    <n v="-651"/>
  </r>
  <r>
    <x v="28"/>
    <s v="2515-0002"/>
    <s v="Skaidrinamas obuolių vynas"/>
    <s v="LTR"/>
    <x v="5"/>
    <n v="-651"/>
    <x v="4"/>
    <n v="0"/>
    <n v="0"/>
    <n v="0"/>
    <n v="-651"/>
  </r>
  <r>
    <x v="28"/>
    <s v="2515-0002"/>
    <s v="Skaidrinamas obuolių vynas"/>
    <s v="LTR"/>
    <x v="5"/>
    <n v="-651"/>
    <x v="4"/>
    <n v="0"/>
    <n v="0"/>
    <n v="0"/>
    <n v="-651"/>
  </r>
  <r>
    <x v="28"/>
    <s v="2515-0002"/>
    <s v="Skaidrinamas obuolių vynas"/>
    <s v="LTR"/>
    <x v="5"/>
    <n v="-651"/>
    <x v="4"/>
    <n v="0"/>
    <n v="0"/>
    <n v="0"/>
    <n v="-651"/>
  </r>
  <r>
    <x v="14"/>
    <s v="2515-0002"/>
    <s v="Skaidrinamas obuolių vynas"/>
    <s v="LTR"/>
    <x v="3"/>
    <n v="651"/>
    <x v="4"/>
    <n v="0"/>
    <n v="0"/>
    <n v="0"/>
    <n v="651"/>
  </r>
  <r>
    <x v="14"/>
    <s v="2515-0002"/>
    <s v="Skaidrinamas obuolių vynas"/>
    <s v="LTR"/>
    <x v="3"/>
    <n v="651"/>
    <x v="4"/>
    <n v="0"/>
    <n v="0"/>
    <n v="0"/>
    <n v="651"/>
  </r>
  <r>
    <x v="13"/>
    <s v="2515-0002"/>
    <s v="Skaidrinamas obuolių vynas"/>
    <s v="LTR"/>
    <x v="3"/>
    <n v="651"/>
    <x v="4"/>
    <n v="0"/>
    <n v="0"/>
    <n v="0"/>
    <n v="651"/>
  </r>
  <r>
    <x v="14"/>
    <s v="2515-0002"/>
    <s v="Skaidrinamas obuolių vynas"/>
    <s v="LTR"/>
    <x v="3"/>
    <n v="651"/>
    <x v="4"/>
    <n v="0"/>
    <n v="0"/>
    <n v="0"/>
    <n v="651"/>
  </r>
  <r>
    <x v="14"/>
    <s v="2515-0002"/>
    <s v="Skaidrinamas obuolių vynas"/>
    <s v="LTR"/>
    <x v="3"/>
    <n v="651"/>
    <x v="4"/>
    <n v="0"/>
    <n v="0"/>
    <n v="0"/>
    <n v="651"/>
  </r>
  <r>
    <x v="4"/>
    <s v="2515-0002"/>
    <s v="Skaidrinamas obuolių vynas"/>
    <s v="LTR"/>
    <x v="3"/>
    <n v="645.76"/>
    <x v="4"/>
    <n v="0"/>
    <n v="0"/>
    <n v="0"/>
    <n v="645.76"/>
  </r>
  <r>
    <x v="4"/>
    <s v="2515-0002"/>
    <s v="Skaidrinamas obuolių vynas"/>
    <s v="LTR"/>
    <x v="3"/>
    <n v="645.76"/>
    <x v="4"/>
    <n v="0"/>
    <n v="0"/>
    <n v="0"/>
    <n v="645.76"/>
  </r>
  <r>
    <x v="3"/>
    <s v="2515-0002"/>
    <s v="Skaidrinamas obuolių vynas"/>
    <s v="LTR"/>
    <x v="3"/>
    <n v="645.76"/>
    <x v="4"/>
    <n v="0"/>
    <n v="0"/>
    <n v="0"/>
    <n v="645.76"/>
  </r>
  <r>
    <x v="3"/>
    <s v="2515-0002"/>
    <s v="Skaidrinamas obuolių vynas"/>
    <s v="LTR"/>
    <x v="3"/>
    <n v="645.76"/>
    <x v="4"/>
    <n v="0"/>
    <n v="0"/>
    <n v="0"/>
    <n v="645.76"/>
  </r>
  <r>
    <x v="21"/>
    <s v="2515-0003"/>
    <s v="Skaidrinamas obuolių sidro pusg.9 (Bx)"/>
    <s v="LTR"/>
    <x v="3"/>
    <n v="20919.650000000001"/>
    <x v="4"/>
    <n v="0"/>
    <n v="0"/>
    <n v="0"/>
    <n v="20919.650000000001"/>
  </r>
  <r>
    <x v="21"/>
    <s v="2515-0003"/>
    <s v="Skaidrinamas obuolių sidro pusg.9 (Bx)"/>
    <s v="LTR"/>
    <x v="3"/>
    <n v="-677.8"/>
    <x v="4"/>
    <n v="0"/>
    <n v="0"/>
    <n v="0"/>
    <n v="-677.8"/>
  </r>
  <r>
    <x v="21"/>
    <s v="2515-0003"/>
    <s v="Skaidrinamas obuolių sidro pusg.9 (Bx)"/>
    <s v="LTR"/>
    <x v="2"/>
    <n v="-20241.849999999999"/>
    <x v="4"/>
    <n v="0"/>
    <n v="0"/>
    <n v="0"/>
    <n v="-20241.849999999999"/>
  </r>
  <r>
    <x v="21"/>
    <s v="2515-0003"/>
    <s v="Skaidrinamas obuolių sidro pusg.9 (Bx)"/>
    <s v="LTR"/>
    <x v="3"/>
    <n v="-20919.650000000001"/>
    <x v="4"/>
    <n v="0"/>
    <n v="0"/>
    <n v="0"/>
    <n v="-20919.650000000001"/>
  </r>
  <r>
    <x v="18"/>
    <s v="2515-0003"/>
    <s v="Skaidrinamas obuolių sidro pusg.9 (Bx)"/>
    <s v="LTR"/>
    <x v="3"/>
    <n v="-20919.650000000001"/>
    <x v="4"/>
    <n v="0"/>
    <n v="0"/>
    <n v="0"/>
    <n v="-20919.650000000001"/>
  </r>
  <r>
    <x v="18"/>
    <s v="2515-0003"/>
    <s v="Skaidrinamas obuolių sidro pusg.9 (Bx)"/>
    <s v="LTR"/>
    <x v="3"/>
    <n v="20919.650000000001"/>
    <x v="4"/>
    <n v="0"/>
    <n v="0"/>
    <n v="0"/>
    <n v="20919.650000000001"/>
  </r>
  <r>
    <x v="18"/>
    <s v="2515-0003"/>
    <s v="Skaidrinamas obuolių sidro pusg.9 (Bx)"/>
    <s v="LTR"/>
    <x v="6"/>
    <n v="20919.650000000001"/>
    <x v="4"/>
    <n v="0"/>
    <n v="0"/>
    <n v="0"/>
    <n v="20919.650000000001"/>
  </r>
  <r>
    <x v="21"/>
    <s v="2515-0003"/>
    <s v="Skaidrinamas obuolių sidro pusg.9 (Bx)"/>
    <s v="LTR"/>
    <x v="3"/>
    <n v="677.8"/>
    <x v="4"/>
    <n v="0"/>
    <n v="0"/>
    <n v="0"/>
    <n v="677.8"/>
  </r>
  <r>
    <x v="28"/>
    <s v="2515-0003"/>
    <s v="Skaidrinamas obuolių sidro pusg.9 (Bx)"/>
    <s v="LTR"/>
    <x v="5"/>
    <n v="-677.8"/>
    <x v="4"/>
    <n v="0"/>
    <n v="0"/>
    <n v="0"/>
    <n v="-677.8"/>
  </r>
  <r>
    <x v="21"/>
    <s v="2516-0001"/>
    <s v="Skaidrinamas spirituotas obuolių pusgaminis"/>
    <s v="LTR"/>
    <x v="3"/>
    <n v="-24101.64"/>
    <x v="9"/>
    <n v="0"/>
    <n v="0"/>
    <n v="0"/>
    <n v="-24101.64"/>
  </r>
  <r>
    <x v="21"/>
    <s v="2516-0001"/>
    <s v="Skaidrinamas spirituotas obuolių pusgaminis"/>
    <s v="LTR"/>
    <x v="3"/>
    <n v="24101.64"/>
    <x v="9"/>
    <n v="0"/>
    <n v="0"/>
    <n v="0"/>
    <n v="24101.64"/>
  </r>
  <r>
    <x v="21"/>
    <s v="2516-0001"/>
    <s v="Skaidrinamas spirituotas obuolių pusgaminis"/>
    <s v="LTR"/>
    <x v="3"/>
    <n v="-759.2"/>
    <x v="9"/>
    <n v="0"/>
    <n v="0"/>
    <n v="0"/>
    <n v="-759.2"/>
  </r>
  <r>
    <x v="24"/>
    <s v="2516-0001"/>
    <s v="Skaidrinamas spirituotas obuolių pusgaminis"/>
    <s v="LTR"/>
    <x v="3"/>
    <n v="-24101.64"/>
    <x v="9"/>
    <n v="0"/>
    <n v="0"/>
    <n v="0"/>
    <n v="-24101.64"/>
  </r>
  <r>
    <x v="24"/>
    <s v="2516-0001"/>
    <s v="Skaidrinamas spirituotas obuolių pusgaminis"/>
    <s v="LTR"/>
    <x v="3"/>
    <n v="24101.64"/>
    <x v="9"/>
    <n v="0"/>
    <n v="0"/>
    <n v="0"/>
    <n v="24101.64"/>
  </r>
  <r>
    <x v="24"/>
    <s v="2516-0001"/>
    <s v="Skaidrinamas spirituotas obuolių pusgaminis"/>
    <s v="LTR"/>
    <x v="3"/>
    <n v="-759.2"/>
    <x v="9"/>
    <n v="0"/>
    <n v="0"/>
    <n v="0"/>
    <n v="-759.2"/>
  </r>
  <r>
    <x v="21"/>
    <s v="2516-0001"/>
    <s v="Skaidrinamas spirituotas obuolių pusgaminis"/>
    <s v="LTR"/>
    <x v="2"/>
    <n v="-23342.44"/>
    <x v="9"/>
    <n v="0"/>
    <n v="0"/>
    <n v="0"/>
    <n v="-23342.44"/>
  </r>
  <r>
    <x v="21"/>
    <s v="2516-0001"/>
    <s v="Skaidrinamas spirituotas obuolių pusgaminis"/>
    <s v="LTR"/>
    <x v="6"/>
    <n v="24101.64"/>
    <x v="9"/>
    <n v="0"/>
    <n v="0"/>
    <n v="0"/>
    <n v="24101.64"/>
  </r>
  <r>
    <x v="24"/>
    <s v="2516-0001"/>
    <s v="Skaidrinamas spirituotas obuolių pusgaminis"/>
    <s v="LTR"/>
    <x v="2"/>
    <n v="-23342.44"/>
    <x v="9"/>
    <n v="0"/>
    <n v="0"/>
    <n v="0"/>
    <n v="-23342.44"/>
  </r>
  <r>
    <x v="20"/>
    <s v="2516-0001"/>
    <s v="Skaidrinamas spirituotas obuolių pusgaminis"/>
    <s v="LTR"/>
    <x v="6"/>
    <n v="24101.64"/>
    <x v="9"/>
    <n v="0"/>
    <n v="0"/>
    <n v="0"/>
    <n v="24101.64"/>
  </r>
  <r>
    <x v="3"/>
    <s v="2516-0001"/>
    <s v="Skaidrinamas spirituotas obuolių pusgaminis"/>
    <s v="LTR"/>
    <x v="3"/>
    <n v="-24100.2"/>
    <x v="9"/>
    <n v="0"/>
    <n v="0"/>
    <n v="0"/>
    <n v="-24100.2"/>
  </r>
  <r>
    <x v="3"/>
    <s v="2516-0001"/>
    <s v="Skaidrinamas spirituotas obuolių pusgaminis"/>
    <s v="LTR"/>
    <x v="3"/>
    <n v="24100.2"/>
    <x v="9"/>
    <n v="0"/>
    <n v="0"/>
    <n v="0"/>
    <n v="24100.2"/>
  </r>
  <r>
    <x v="3"/>
    <s v="2516-0001"/>
    <s v="Skaidrinamas spirituotas obuolių pusgaminis"/>
    <s v="LTR"/>
    <x v="3"/>
    <n v="-759.16"/>
    <x v="9"/>
    <n v="0"/>
    <n v="0"/>
    <n v="0"/>
    <n v="-759.16"/>
  </r>
  <r>
    <x v="0"/>
    <s v="2516-0001"/>
    <s v="Skaidrinamas spirituotas obuolių pusgaminis"/>
    <s v="LTR"/>
    <x v="6"/>
    <n v="24100.2"/>
    <x v="9"/>
    <n v="0"/>
    <n v="0"/>
    <n v="0"/>
    <n v="24100.2"/>
  </r>
  <r>
    <x v="3"/>
    <s v="2516-0001"/>
    <s v="Skaidrinamas spirituotas obuolių pusgaminis"/>
    <s v="LTR"/>
    <x v="2"/>
    <n v="-23341.040000000001"/>
    <x v="9"/>
    <n v="0"/>
    <n v="0"/>
    <n v="0"/>
    <n v="-23341.040000000001"/>
  </r>
  <r>
    <x v="24"/>
    <s v="2516-0001"/>
    <s v="Skaidrinamas spirituotas obuolių pusgaminis"/>
    <s v="LTR"/>
    <x v="3"/>
    <n v="759.2"/>
    <x v="9"/>
    <n v="0"/>
    <n v="0"/>
    <n v="0"/>
    <n v="759.2"/>
  </r>
  <r>
    <x v="21"/>
    <s v="2516-0001"/>
    <s v="Skaidrinamas spirituotas obuolių pusgaminis"/>
    <s v="LTR"/>
    <x v="3"/>
    <n v="759.2"/>
    <x v="9"/>
    <n v="0"/>
    <n v="0"/>
    <n v="0"/>
    <n v="759.2"/>
  </r>
  <r>
    <x v="28"/>
    <s v="2516-0001"/>
    <s v="Skaidrinamas spirituotas obuolių pusgaminis"/>
    <s v="LTR"/>
    <x v="5"/>
    <n v="-759.2"/>
    <x v="9"/>
    <n v="0"/>
    <n v="0"/>
    <n v="0"/>
    <n v="-759.2"/>
  </r>
  <r>
    <x v="28"/>
    <s v="2516-0001"/>
    <s v="Skaidrinamas spirituotas obuolių pusgaminis"/>
    <s v="LTR"/>
    <x v="5"/>
    <n v="-759.16"/>
    <x v="9"/>
    <n v="0"/>
    <n v="0"/>
    <n v="0"/>
    <n v="-759.16"/>
  </r>
  <r>
    <x v="28"/>
    <s v="2516-0001"/>
    <s v="Skaidrinamas spirituotas obuolių pusgaminis"/>
    <s v="LTR"/>
    <x v="5"/>
    <n v="-759.2"/>
    <x v="9"/>
    <n v="0"/>
    <n v="0"/>
    <n v="0"/>
    <n v="-759.2"/>
  </r>
  <r>
    <x v="3"/>
    <s v="2516-0001"/>
    <s v="Skaidrinamas spirituotas obuolių pusgaminis"/>
    <s v="LTR"/>
    <x v="3"/>
    <n v="759.16"/>
    <x v="9"/>
    <n v="0"/>
    <n v="0"/>
    <n v="0"/>
    <n v="759.16"/>
  </r>
  <r>
    <x v="26"/>
    <s v="2520-0001"/>
    <s v="PV pusgaminis (euro)"/>
    <s v="LTR"/>
    <x v="3"/>
    <n v="-3.13"/>
    <x v="6"/>
    <n v="0"/>
    <n v="0"/>
    <n v="0"/>
    <n v="-3.13"/>
  </r>
  <r>
    <x v="26"/>
    <s v="2520-0001"/>
    <s v="PV pusgaminis (euro)"/>
    <s v="LTR"/>
    <x v="3"/>
    <n v="-1202.5899999999999"/>
    <x v="6"/>
    <n v="0"/>
    <n v="0"/>
    <n v="0"/>
    <n v="-1202.5899999999999"/>
  </r>
  <r>
    <x v="26"/>
    <s v="2520-0001"/>
    <s v="PV pusgaminis (euro)"/>
    <s v="LTR"/>
    <x v="3"/>
    <n v="1202.5899999999999"/>
    <x v="6"/>
    <n v="0"/>
    <n v="0"/>
    <n v="0"/>
    <n v="1202.5899999999999"/>
  </r>
  <r>
    <x v="26"/>
    <s v="2520-0001"/>
    <s v="PV pusgaminis (euro)"/>
    <s v="LTR"/>
    <x v="3"/>
    <n v="-40.57"/>
    <x v="6"/>
    <n v="0"/>
    <n v="0"/>
    <n v="0"/>
    <n v="-40.57"/>
  </r>
  <r>
    <x v="26"/>
    <s v="2520-0001"/>
    <s v="PV pusgaminis (euro)"/>
    <s v="LTR"/>
    <x v="3"/>
    <n v="-894.18"/>
    <x v="6"/>
    <n v="0"/>
    <n v="0"/>
    <n v="0"/>
    <n v="-894.18"/>
  </r>
  <r>
    <x v="26"/>
    <s v="2520-0001"/>
    <s v="PV pusgaminis (euro)"/>
    <s v="LTR"/>
    <x v="3"/>
    <n v="894.18"/>
    <x v="6"/>
    <n v="0"/>
    <n v="0"/>
    <n v="0"/>
    <n v="894.18"/>
  </r>
  <r>
    <x v="25"/>
    <s v="2520-0001"/>
    <s v="PV pusgaminis (euro)"/>
    <s v="LTR"/>
    <x v="3"/>
    <n v="-20174.95"/>
    <x v="6"/>
    <n v="0"/>
    <n v="0"/>
    <n v="0"/>
    <n v="-20174.95"/>
  </r>
  <r>
    <x v="25"/>
    <s v="2520-0001"/>
    <s v="PV pusgaminis (euro)"/>
    <s v="LTR"/>
    <x v="3"/>
    <n v="20174.95"/>
    <x v="6"/>
    <n v="0"/>
    <n v="0"/>
    <n v="0"/>
    <n v="20174.95"/>
  </r>
  <r>
    <x v="25"/>
    <s v="2520-0001"/>
    <s v="PV pusgaminis (euro)"/>
    <s v="LTR"/>
    <x v="3"/>
    <n v="-52.59"/>
    <x v="6"/>
    <n v="0"/>
    <n v="0"/>
    <n v="0"/>
    <n v="-52.59"/>
  </r>
  <r>
    <x v="26"/>
    <s v="2520-0001"/>
    <s v="PV pusgaminis (euro)"/>
    <s v="LTR"/>
    <x v="3"/>
    <n v="15562.92"/>
    <x v="6"/>
    <n v="0"/>
    <n v="0"/>
    <n v="0"/>
    <n v="15562.92"/>
  </r>
  <r>
    <x v="26"/>
    <s v="2520-0001"/>
    <s v="PV pusgaminis (euro)"/>
    <s v="LTR"/>
    <x v="2"/>
    <n v="-16765.509999999998"/>
    <x v="6"/>
    <n v="0"/>
    <n v="0"/>
    <n v="0"/>
    <n v="-16765.509999999998"/>
  </r>
  <r>
    <x v="26"/>
    <s v="2520-0001"/>
    <s v="PV pusgaminis (euro)"/>
    <s v="LTR"/>
    <x v="2"/>
    <n v="-894.18"/>
    <x v="6"/>
    <n v="0"/>
    <n v="0"/>
    <n v="0"/>
    <n v="-894.18"/>
  </r>
  <r>
    <x v="21"/>
    <s v="2520-0001"/>
    <s v="PV pusgaminis (euro)"/>
    <s v="LTR"/>
    <x v="3"/>
    <n v="-11852.9"/>
    <x v="6"/>
    <n v="0"/>
    <n v="0"/>
    <n v="0"/>
    <n v="-11852.9"/>
  </r>
  <r>
    <x v="21"/>
    <s v="2520-0001"/>
    <s v="PV pusgaminis (euro)"/>
    <s v="LTR"/>
    <x v="3"/>
    <n v="11852.9"/>
    <x v="6"/>
    <n v="0"/>
    <n v="0"/>
    <n v="0"/>
    <n v="11852.9"/>
  </r>
  <r>
    <x v="21"/>
    <s v="2520-0001"/>
    <s v="PV pusgaminis (euro)"/>
    <s v="LTR"/>
    <x v="3"/>
    <n v="-30.9"/>
    <x v="6"/>
    <n v="0"/>
    <n v="0"/>
    <n v="0"/>
    <n v="-30.9"/>
  </r>
  <r>
    <x v="21"/>
    <s v="2520-0001"/>
    <s v="PV pusgaminis (euro)"/>
    <s v="LTR"/>
    <x v="3"/>
    <n v="-66.2"/>
    <x v="6"/>
    <n v="0"/>
    <n v="0"/>
    <n v="0"/>
    <n v="-66.2"/>
  </r>
  <r>
    <x v="21"/>
    <s v="2520-0001"/>
    <s v="PV pusgaminis (euro)"/>
    <s v="LTR"/>
    <x v="3"/>
    <n v="66.2"/>
    <x v="6"/>
    <n v="0"/>
    <n v="0"/>
    <n v="0"/>
    <n v="66.2"/>
  </r>
  <r>
    <x v="21"/>
    <s v="2520-0001"/>
    <s v="PV pusgaminis (euro)"/>
    <s v="LTR"/>
    <x v="2"/>
    <n v="-11852.9"/>
    <x v="6"/>
    <n v="0"/>
    <n v="0"/>
    <n v="0"/>
    <n v="-11852.9"/>
  </r>
  <r>
    <x v="26"/>
    <s v="2520-0001"/>
    <s v="PV pusgaminis (euro)"/>
    <s v="LTR"/>
    <x v="3"/>
    <n v="-2.33"/>
    <x v="6"/>
    <n v="0"/>
    <n v="0"/>
    <n v="0"/>
    <n v="-2.33"/>
  </r>
  <r>
    <x v="20"/>
    <s v="2520-0001"/>
    <s v="PV pusgaminis (euro)"/>
    <s v="LTR"/>
    <x v="3"/>
    <n v="-128.44999999999999"/>
    <x v="6"/>
    <n v="0"/>
    <n v="0"/>
    <n v="0"/>
    <n v="-128.44999999999999"/>
  </r>
  <r>
    <x v="20"/>
    <s v="2520-0001"/>
    <s v="PV pusgaminis (euro)"/>
    <s v="LTR"/>
    <x v="3"/>
    <n v="128.44999999999999"/>
    <x v="6"/>
    <n v="0"/>
    <n v="0"/>
    <n v="0"/>
    <n v="128.44999999999999"/>
  </r>
  <r>
    <x v="20"/>
    <s v="2520-0001"/>
    <s v="PV pusgaminis (euro)"/>
    <s v="LTR"/>
    <x v="3"/>
    <n v="-15277.46"/>
    <x v="6"/>
    <n v="0"/>
    <n v="0"/>
    <n v="0"/>
    <n v="-15277.46"/>
  </r>
  <r>
    <x v="20"/>
    <s v="2520-0001"/>
    <s v="PV pusgaminis (euro)"/>
    <s v="LTR"/>
    <x v="3"/>
    <n v="15277.46"/>
    <x v="6"/>
    <n v="0"/>
    <n v="0"/>
    <n v="0"/>
    <n v="15277.46"/>
  </r>
  <r>
    <x v="20"/>
    <s v="2520-0001"/>
    <s v="PV pusgaminis (euro)"/>
    <s v="LTR"/>
    <x v="3"/>
    <n v="-39.82"/>
    <x v="6"/>
    <n v="0"/>
    <n v="0"/>
    <n v="0"/>
    <n v="-39.82"/>
  </r>
  <r>
    <x v="20"/>
    <s v="2520-0001"/>
    <s v="PV pusgaminis (euro)"/>
    <s v="LTR"/>
    <x v="2"/>
    <n v="-15277.46"/>
    <x v="6"/>
    <n v="0"/>
    <n v="0"/>
    <n v="0"/>
    <n v="-15277.46"/>
  </r>
  <r>
    <x v="25"/>
    <s v="2520-0001"/>
    <s v="PV pusgaminis (euro)"/>
    <s v="LTR"/>
    <x v="2"/>
    <n v="-20174.95"/>
    <x v="6"/>
    <n v="0"/>
    <n v="0"/>
    <n v="0"/>
    <n v="-20174.95"/>
  </r>
  <r>
    <x v="24"/>
    <s v="2520-0001"/>
    <s v="PV pusgaminis (euro)"/>
    <s v="LTR"/>
    <x v="3"/>
    <n v="-16000"/>
    <x v="6"/>
    <n v="0"/>
    <n v="0"/>
    <n v="0"/>
    <n v="-16000"/>
  </r>
  <r>
    <x v="24"/>
    <s v="2520-0001"/>
    <s v="PV pusgaminis (euro)"/>
    <s v="LTR"/>
    <x v="3"/>
    <n v="16000"/>
    <x v="6"/>
    <n v="0"/>
    <n v="0"/>
    <n v="0"/>
    <n v="16000"/>
  </r>
  <r>
    <x v="24"/>
    <s v="2520-0001"/>
    <s v="PV pusgaminis (euro)"/>
    <s v="LTR"/>
    <x v="3"/>
    <n v="-16122.4"/>
    <x v="6"/>
    <n v="0"/>
    <n v="0"/>
    <n v="0"/>
    <n v="-16122.4"/>
  </r>
  <r>
    <x v="24"/>
    <s v="2520-0001"/>
    <s v="PV pusgaminis (euro)"/>
    <s v="LTR"/>
    <x v="3"/>
    <n v="16122.4"/>
    <x v="6"/>
    <n v="0"/>
    <n v="0"/>
    <n v="0"/>
    <n v="16122.4"/>
  </r>
  <r>
    <x v="24"/>
    <s v="2520-0001"/>
    <s v="PV pusgaminis (euro)"/>
    <s v="LTR"/>
    <x v="3"/>
    <n v="-16000"/>
    <x v="6"/>
    <n v="0"/>
    <n v="0"/>
    <n v="0"/>
    <n v="-16000"/>
  </r>
  <r>
    <x v="24"/>
    <s v="2520-0001"/>
    <s v="PV pusgaminis (euro)"/>
    <s v="LTR"/>
    <x v="3"/>
    <n v="16000"/>
    <x v="6"/>
    <n v="0"/>
    <n v="0"/>
    <n v="0"/>
    <n v="16000"/>
  </r>
  <r>
    <x v="24"/>
    <s v="2520-0001"/>
    <s v="PV pusgaminis (euro)"/>
    <s v="LTR"/>
    <x v="6"/>
    <n v="48122.400000000001"/>
    <x v="6"/>
    <n v="0"/>
    <n v="0"/>
    <n v="0"/>
    <n v="48122.400000000001"/>
  </r>
  <r>
    <x v="26"/>
    <s v="2520-0001"/>
    <s v="PV pusgaminis (euro)"/>
    <s v="LTR"/>
    <x v="3"/>
    <n v="-15562.92"/>
    <x v="6"/>
    <n v="0"/>
    <n v="0"/>
    <n v="0"/>
    <n v="-15562.92"/>
  </r>
  <r>
    <x v="21"/>
    <s v="2520-0001"/>
    <s v="PV pusgaminis (euro)"/>
    <s v="LTR"/>
    <x v="3"/>
    <n v="-16390.38"/>
    <x v="6"/>
    <n v="0"/>
    <n v="0"/>
    <n v="0"/>
    <n v="-16390.38"/>
  </r>
  <r>
    <x v="21"/>
    <s v="2520-0001"/>
    <s v="PV pusgaminis (euro)"/>
    <s v="LTR"/>
    <x v="3"/>
    <n v="16390.38"/>
    <x v="6"/>
    <n v="0"/>
    <n v="0"/>
    <n v="0"/>
    <n v="16390.38"/>
  </r>
  <r>
    <x v="21"/>
    <s v="2520-0001"/>
    <s v="PV pusgaminis (euro)"/>
    <s v="LTR"/>
    <x v="3"/>
    <n v="-16500"/>
    <x v="6"/>
    <n v="0"/>
    <n v="0"/>
    <n v="0"/>
    <n v="-16500"/>
  </r>
  <r>
    <x v="21"/>
    <s v="2520-0001"/>
    <s v="PV pusgaminis (euro)"/>
    <s v="LTR"/>
    <x v="3"/>
    <n v="16500"/>
    <x v="6"/>
    <n v="0"/>
    <n v="0"/>
    <n v="0"/>
    <n v="16500"/>
  </r>
  <r>
    <x v="21"/>
    <s v="2520-0001"/>
    <s v="PV pusgaminis (euro)"/>
    <s v="LTR"/>
    <x v="3"/>
    <n v="-16500"/>
    <x v="6"/>
    <n v="0"/>
    <n v="0"/>
    <n v="0"/>
    <n v="-16500"/>
  </r>
  <r>
    <x v="21"/>
    <s v="2520-0001"/>
    <s v="PV pusgaminis (euro)"/>
    <s v="LTR"/>
    <x v="3"/>
    <n v="16500"/>
    <x v="6"/>
    <n v="0"/>
    <n v="0"/>
    <n v="0"/>
    <n v="16500"/>
  </r>
  <r>
    <x v="20"/>
    <s v="2520-0001"/>
    <s v="PV pusgaminis (euro)"/>
    <s v="LTR"/>
    <x v="3"/>
    <n v="-16500"/>
    <x v="6"/>
    <n v="0"/>
    <n v="0"/>
    <n v="0"/>
    <n v="-16500"/>
  </r>
  <r>
    <x v="20"/>
    <s v="2520-0001"/>
    <s v="PV pusgaminis (euro)"/>
    <s v="LTR"/>
    <x v="3"/>
    <n v="16500"/>
    <x v="6"/>
    <n v="0"/>
    <n v="0"/>
    <n v="0"/>
    <n v="16500"/>
  </r>
  <r>
    <x v="20"/>
    <s v="2520-0001"/>
    <s v="PV pusgaminis (euro)"/>
    <s v="LTR"/>
    <x v="3"/>
    <n v="-16500"/>
    <x v="6"/>
    <n v="0"/>
    <n v="0"/>
    <n v="0"/>
    <n v="-16500"/>
  </r>
  <r>
    <x v="20"/>
    <s v="2520-0001"/>
    <s v="PV pusgaminis (euro)"/>
    <s v="LTR"/>
    <x v="3"/>
    <n v="16500"/>
    <x v="6"/>
    <n v="0"/>
    <n v="0"/>
    <n v="0"/>
    <n v="16500"/>
  </r>
  <r>
    <x v="20"/>
    <s v="2520-0001"/>
    <s v="PV pusgaminis (euro)"/>
    <s v="LTR"/>
    <x v="3"/>
    <n v="-16390.38"/>
    <x v="6"/>
    <n v="0"/>
    <n v="0"/>
    <n v="0"/>
    <n v="-16390.38"/>
  </r>
  <r>
    <x v="20"/>
    <s v="2520-0001"/>
    <s v="PV pusgaminis (euro)"/>
    <s v="LTR"/>
    <x v="3"/>
    <n v="16390.38"/>
    <x v="6"/>
    <n v="0"/>
    <n v="0"/>
    <n v="0"/>
    <n v="16390.38"/>
  </r>
  <r>
    <x v="20"/>
    <s v="2520-0001"/>
    <s v="PV pusgaminis (euro)"/>
    <s v="LTR"/>
    <x v="3"/>
    <n v="-3774.43"/>
    <x v="6"/>
    <n v="0"/>
    <n v="0"/>
    <n v="0"/>
    <n v="-3774.43"/>
  </r>
  <r>
    <x v="20"/>
    <s v="2520-0001"/>
    <s v="PV pusgaminis (euro)"/>
    <s v="LTR"/>
    <x v="3"/>
    <n v="3774.43"/>
    <x v="6"/>
    <n v="0"/>
    <n v="0"/>
    <n v="0"/>
    <n v="3774.43"/>
  </r>
  <r>
    <x v="20"/>
    <s v="2520-0001"/>
    <s v="PV pusgaminis (euro)"/>
    <s v="LTR"/>
    <x v="3"/>
    <n v="-9.84"/>
    <x v="6"/>
    <n v="0"/>
    <n v="0"/>
    <n v="0"/>
    <n v="-9.84"/>
  </r>
  <r>
    <x v="17"/>
    <s v="2520-0001"/>
    <s v="PV pusgaminis (euro)"/>
    <s v="LTR"/>
    <x v="6"/>
    <n v="49390.38"/>
    <x v="6"/>
    <n v="0"/>
    <n v="0"/>
    <n v="0"/>
    <n v="49390.38"/>
  </r>
  <r>
    <x v="16"/>
    <s v="2520-0001"/>
    <s v="PV pusgaminis (euro)"/>
    <s v="LTR"/>
    <x v="3"/>
    <n v="-11950"/>
    <x v="6"/>
    <n v="0"/>
    <n v="0"/>
    <n v="0"/>
    <n v="-11950"/>
  </r>
  <r>
    <x v="16"/>
    <s v="2520-0001"/>
    <s v="PV pusgaminis (euro)"/>
    <s v="LTR"/>
    <x v="3"/>
    <n v="11950"/>
    <x v="6"/>
    <n v="0"/>
    <n v="0"/>
    <n v="0"/>
    <n v="11950"/>
  </r>
  <r>
    <x v="16"/>
    <s v="2520-0001"/>
    <s v="PV pusgaminis (euro)"/>
    <s v="LTR"/>
    <x v="3"/>
    <n v="19230"/>
    <x v="6"/>
    <n v="0"/>
    <n v="0"/>
    <n v="0"/>
    <n v="19230"/>
  </r>
  <r>
    <x v="16"/>
    <s v="2520-0001"/>
    <s v="PV pusgaminis (euro)"/>
    <s v="LTR"/>
    <x v="3"/>
    <n v="-4785.2299999999996"/>
    <x v="6"/>
    <n v="0"/>
    <n v="0"/>
    <n v="0"/>
    <n v="-4785.2299999999996"/>
  </r>
  <r>
    <x v="16"/>
    <s v="2520-0001"/>
    <s v="PV pusgaminis (euro)"/>
    <s v="LTR"/>
    <x v="3"/>
    <n v="4785.2299999999996"/>
    <x v="6"/>
    <n v="0"/>
    <n v="0"/>
    <n v="0"/>
    <n v="4785.2299999999996"/>
  </r>
  <r>
    <x v="16"/>
    <s v="2520-0001"/>
    <s v="PV pusgaminis (euro)"/>
    <s v="LTR"/>
    <x v="3"/>
    <n v="-270"/>
    <x v="6"/>
    <n v="0"/>
    <n v="0"/>
    <n v="0"/>
    <n v="-270"/>
  </r>
  <r>
    <x v="16"/>
    <s v="2520-0001"/>
    <s v="PV pusgaminis (euro)"/>
    <s v="LTR"/>
    <x v="3"/>
    <n v="270"/>
    <x v="6"/>
    <n v="0"/>
    <n v="0"/>
    <n v="0"/>
    <n v="270"/>
  </r>
  <r>
    <x v="28"/>
    <s v="2520-0001"/>
    <s v="PV pusgaminis (euro)"/>
    <s v="LTR"/>
    <x v="3"/>
    <n v="-10000"/>
    <x v="6"/>
    <n v="0"/>
    <n v="0"/>
    <n v="0"/>
    <n v="-10000"/>
  </r>
  <r>
    <x v="28"/>
    <s v="2520-0001"/>
    <s v="PV pusgaminis (euro)"/>
    <s v="LTR"/>
    <x v="3"/>
    <n v="-3558.47"/>
    <x v="6"/>
    <n v="0"/>
    <n v="0"/>
    <n v="0"/>
    <n v="-3558.47"/>
  </r>
  <r>
    <x v="28"/>
    <s v="2520-0001"/>
    <s v="PV pusgaminis (euro)"/>
    <s v="LTR"/>
    <x v="3"/>
    <n v="3558.47"/>
    <x v="6"/>
    <n v="0"/>
    <n v="0"/>
    <n v="0"/>
    <n v="3558.47"/>
  </r>
  <r>
    <x v="28"/>
    <s v="2520-0001"/>
    <s v="PV pusgaminis (euro)"/>
    <s v="LTR"/>
    <x v="3"/>
    <n v="-12800"/>
    <x v="6"/>
    <n v="0"/>
    <n v="0"/>
    <n v="0"/>
    <n v="-12800"/>
  </r>
  <r>
    <x v="28"/>
    <s v="2520-0001"/>
    <s v="PV pusgaminis (euro)"/>
    <s v="LTR"/>
    <x v="3"/>
    <n v="12800"/>
    <x v="6"/>
    <n v="0"/>
    <n v="0"/>
    <n v="0"/>
    <n v="12800"/>
  </r>
  <r>
    <x v="28"/>
    <s v="2520-0001"/>
    <s v="PV pusgaminis (euro)"/>
    <s v="LTR"/>
    <x v="3"/>
    <n v="-461.38"/>
    <x v="6"/>
    <n v="0"/>
    <n v="0"/>
    <n v="0"/>
    <n v="-461.38"/>
  </r>
  <r>
    <x v="28"/>
    <s v="2520-0001"/>
    <s v="PV pusgaminis (euro)"/>
    <s v="LTR"/>
    <x v="3"/>
    <n v="461.38"/>
    <x v="6"/>
    <n v="0"/>
    <n v="0"/>
    <n v="0"/>
    <n v="461.38"/>
  </r>
  <r>
    <x v="28"/>
    <s v="2520-0001"/>
    <s v="PV pusgaminis (euro)"/>
    <s v="LTR"/>
    <x v="3"/>
    <n v="-6338.62"/>
    <x v="6"/>
    <n v="0"/>
    <n v="0"/>
    <n v="0"/>
    <n v="-6338.62"/>
  </r>
  <r>
    <x v="28"/>
    <s v="2520-0001"/>
    <s v="PV pusgaminis (euro)"/>
    <s v="LTR"/>
    <x v="3"/>
    <n v="6338.62"/>
    <x v="6"/>
    <n v="0"/>
    <n v="0"/>
    <n v="0"/>
    <n v="6338.62"/>
  </r>
  <r>
    <x v="28"/>
    <s v="2520-0001"/>
    <s v="PV pusgaminis (euro)"/>
    <s v="LTR"/>
    <x v="3"/>
    <n v="-1750"/>
    <x v="6"/>
    <n v="0"/>
    <n v="0"/>
    <n v="0"/>
    <n v="-1750"/>
  </r>
  <r>
    <x v="28"/>
    <s v="2520-0001"/>
    <s v="PV pusgaminis (euro)"/>
    <s v="LTR"/>
    <x v="3"/>
    <n v="1750"/>
    <x v="6"/>
    <n v="0"/>
    <n v="0"/>
    <n v="0"/>
    <n v="1750"/>
  </r>
  <r>
    <x v="28"/>
    <s v="2520-0001"/>
    <s v="PV pusgaminis (euro)"/>
    <s v="LTR"/>
    <x v="3"/>
    <n v="-1750"/>
    <x v="6"/>
    <n v="0"/>
    <n v="0"/>
    <n v="0"/>
    <n v="-1750"/>
  </r>
  <r>
    <x v="28"/>
    <s v="2520-0001"/>
    <s v="PV pusgaminis (euro)"/>
    <s v="LTR"/>
    <x v="3"/>
    <n v="1750"/>
    <x v="6"/>
    <n v="0"/>
    <n v="0"/>
    <n v="0"/>
    <n v="1750"/>
  </r>
  <r>
    <x v="28"/>
    <s v="2520-0001"/>
    <s v="PV pusgaminis (euro)"/>
    <s v="LTR"/>
    <x v="3"/>
    <n v="-4000"/>
    <x v="6"/>
    <n v="0"/>
    <n v="0"/>
    <n v="0"/>
    <n v="-4000"/>
  </r>
  <r>
    <x v="28"/>
    <s v="2520-0001"/>
    <s v="PV pusgaminis (euro)"/>
    <s v="LTR"/>
    <x v="3"/>
    <n v="4000"/>
    <x v="6"/>
    <n v="0"/>
    <n v="0"/>
    <n v="0"/>
    <n v="4000"/>
  </r>
  <r>
    <x v="28"/>
    <s v="2520-0001"/>
    <s v="PV pusgaminis (euro)"/>
    <s v="LTR"/>
    <x v="3"/>
    <n v="-16000"/>
    <x v="6"/>
    <n v="0"/>
    <n v="0"/>
    <n v="0"/>
    <n v="-16000"/>
  </r>
  <r>
    <x v="28"/>
    <s v="2520-0001"/>
    <s v="PV pusgaminis (euro)"/>
    <s v="LTR"/>
    <x v="3"/>
    <n v="16000"/>
    <x v="6"/>
    <n v="0"/>
    <n v="0"/>
    <n v="0"/>
    <n v="16000"/>
  </r>
  <r>
    <x v="28"/>
    <s v="2520-0001"/>
    <s v="PV pusgaminis (euro)"/>
    <s v="LTR"/>
    <x v="3"/>
    <n v="-2131.5300000000002"/>
    <x v="6"/>
    <n v="0"/>
    <n v="0"/>
    <n v="0"/>
    <n v="-2131.5300000000002"/>
  </r>
  <r>
    <x v="28"/>
    <s v="2520-0001"/>
    <s v="PV pusgaminis (euro)"/>
    <s v="LTR"/>
    <x v="3"/>
    <n v="2131.5300000000002"/>
    <x v="6"/>
    <n v="0"/>
    <n v="0"/>
    <n v="0"/>
    <n v="2131.5300000000002"/>
  </r>
  <r>
    <x v="28"/>
    <s v="2520-0001"/>
    <s v="PV pusgaminis (euro)"/>
    <s v="LTR"/>
    <x v="3"/>
    <n v="-16122.4"/>
    <x v="6"/>
    <n v="0"/>
    <n v="0"/>
    <n v="0"/>
    <n v="-16122.4"/>
  </r>
  <r>
    <x v="28"/>
    <s v="2520-0001"/>
    <s v="PV pusgaminis (euro)"/>
    <s v="LTR"/>
    <x v="3"/>
    <n v="16122.4"/>
    <x v="6"/>
    <n v="0"/>
    <n v="0"/>
    <n v="0"/>
    <n v="16122.4"/>
  </r>
  <r>
    <x v="28"/>
    <s v="2520-0001"/>
    <s v="PV pusgaminis (euro)"/>
    <s v="LTR"/>
    <x v="3"/>
    <n v="-1237.72"/>
    <x v="6"/>
    <n v="0"/>
    <n v="0"/>
    <n v="0"/>
    <n v="-1237.72"/>
  </r>
  <r>
    <x v="28"/>
    <s v="2520-0001"/>
    <s v="PV pusgaminis (euro)"/>
    <s v="LTR"/>
    <x v="3"/>
    <n v="1237.72"/>
    <x v="6"/>
    <n v="0"/>
    <n v="0"/>
    <n v="0"/>
    <n v="1237.72"/>
  </r>
  <r>
    <x v="28"/>
    <s v="2520-0001"/>
    <s v="PV pusgaminis (euro)"/>
    <s v="LTR"/>
    <x v="3"/>
    <n v="-21090"/>
    <x v="6"/>
    <n v="0"/>
    <n v="0"/>
    <n v="0"/>
    <n v="-21090"/>
  </r>
  <r>
    <x v="28"/>
    <s v="2520-0001"/>
    <s v="PV pusgaminis (euro)"/>
    <s v="LTR"/>
    <x v="3"/>
    <n v="21090"/>
    <x v="6"/>
    <n v="0"/>
    <n v="0"/>
    <n v="0"/>
    <n v="21090"/>
  </r>
  <r>
    <x v="28"/>
    <s v="2520-0001"/>
    <s v="PV pusgaminis (euro)"/>
    <s v="LTR"/>
    <x v="3"/>
    <n v="10000"/>
    <x v="6"/>
    <n v="0"/>
    <n v="0"/>
    <n v="0"/>
    <n v="10000"/>
  </r>
  <r>
    <x v="28"/>
    <s v="2520-0001"/>
    <s v="PV pusgaminis (euro)"/>
    <s v="LTR"/>
    <x v="3"/>
    <n v="-10350"/>
    <x v="6"/>
    <n v="0"/>
    <n v="0"/>
    <n v="0"/>
    <n v="-10350"/>
  </r>
  <r>
    <x v="28"/>
    <s v="2520-0001"/>
    <s v="PV pusgaminis (euro)"/>
    <s v="LTR"/>
    <x v="3"/>
    <n v="10350"/>
    <x v="6"/>
    <n v="0"/>
    <n v="0"/>
    <n v="0"/>
    <n v="10350"/>
  </r>
  <r>
    <x v="28"/>
    <s v="2520-0001"/>
    <s v="PV pusgaminis (euro)"/>
    <s v="LTR"/>
    <x v="3"/>
    <n v="-16000"/>
    <x v="6"/>
    <n v="0"/>
    <n v="0"/>
    <n v="0"/>
    <n v="-16000"/>
  </r>
  <r>
    <x v="28"/>
    <s v="2520-0001"/>
    <s v="PV pusgaminis (euro)"/>
    <s v="LTR"/>
    <x v="3"/>
    <n v="16000"/>
    <x v="6"/>
    <n v="0"/>
    <n v="0"/>
    <n v="0"/>
    <n v="16000"/>
  </r>
  <r>
    <x v="12"/>
    <s v="2520-0001"/>
    <s v="PV pusgaminis (euro)"/>
    <s v="LTR"/>
    <x v="3"/>
    <n v="-16735.23"/>
    <x v="6"/>
    <n v="0"/>
    <n v="0"/>
    <n v="0"/>
    <n v="-16735.23"/>
  </r>
  <r>
    <x v="12"/>
    <s v="2520-0001"/>
    <s v="PV pusgaminis (euro)"/>
    <s v="LTR"/>
    <x v="3"/>
    <n v="16735.23"/>
    <x v="6"/>
    <n v="0"/>
    <n v="0"/>
    <n v="0"/>
    <n v="16735.23"/>
  </r>
  <r>
    <x v="12"/>
    <s v="2520-0001"/>
    <s v="PV pusgaminis (euro)"/>
    <s v="LTR"/>
    <x v="3"/>
    <n v="-10500"/>
    <x v="6"/>
    <n v="0"/>
    <n v="0"/>
    <n v="0"/>
    <n v="-10500"/>
  </r>
  <r>
    <x v="12"/>
    <s v="2520-0001"/>
    <s v="PV pusgaminis (euro)"/>
    <s v="LTR"/>
    <x v="3"/>
    <n v="10500"/>
    <x v="6"/>
    <n v="0"/>
    <n v="0"/>
    <n v="0"/>
    <n v="10500"/>
  </r>
  <r>
    <x v="12"/>
    <s v="2520-0001"/>
    <s v="PV pusgaminis (euro)"/>
    <s v="LTR"/>
    <x v="3"/>
    <n v="-19500"/>
    <x v="6"/>
    <n v="0"/>
    <n v="0"/>
    <n v="0"/>
    <n v="-19500"/>
  </r>
  <r>
    <x v="12"/>
    <s v="2520-0001"/>
    <s v="PV pusgaminis (euro)"/>
    <s v="LTR"/>
    <x v="3"/>
    <n v="19500"/>
    <x v="6"/>
    <n v="0"/>
    <n v="0"/>
    <n v="0"/>
    <n v="19500"/>
  </r>
  <r>
    <x v="11"/>
    <s v="2520-0001"/>
    <s v="PV pusgaminis (euro)"/>
    <s v="LTR"/>
    <x v="3"/>
    <n v="7397.09"/>
    <x v="6"/>
    <n v="0"/>
    <n v="0"/>
    <n v="0"/>
    <n v="7397.09"/>
  </r>
  <r>
    <x v="11"/>
    <s v="2520-0001"/>
    <s v="PV pusgaminis (euro)"/>
    <s v="LTR"/>
    <x v="2"/>
    <n v="-1441.43"/>
    <x v="6"/>
    <n v="0"/>
    <n v="0"/>
    <n v="0"/>
    <n v="-1441.43"/>
  </r>
  <r>
    <x v="11"/>
    <s v="2520-0001"/>
    <s v="PV pusgaminis (euro)"/>
    <s v="LTR"/>
    <x v="3"/>
    <n v="4246.76"/>
    <x v="6"/>
    <n v="0"/>
    <n v="0"/>
    <n v="0"/>
    <n v="4246.76"/>
  </r>
  <r>
    <x v="11"/>
    <s v="2520-0001"/>
    <s v="PV pusgaminis (euro)"/>
    <s v="LTR"/>
    <x v="3"/>
    <n v="-10210.26"/>
    <x v="6"/>
    <n v="0"/>
    <n v="0"/>
    <n v="0"/>
    <n v="-10210.26"/>
  </r>
  <r>
    <x v="11"/>
    <s v="2520-0001"/>
    <s v="PV pusgaminis (euro)"/>
    <s v="LTR"/>
    <x v="3"/>
    <n v="10210.26"/>
    <x v="6"/>
    <n v="0"/>
    <n v="0"/>
    <n v="0"/>
    <n v="10210.26"/>
  </r>
  <r>
    <x v="11"/>
    <s v="2520-0001"/>
    <s v="PV pusgaminis (euro)"/>
    <s v="LTR"/>
    <x v="3"/>
    <n v="-1441.43"/>
    <x v="6"/>
    <n v="0"/>
    <n v="0"/>
    <n v="0"/>
    <n v="-1441.43"/>
  </r>
  <r>
    <x v="11"/>
    <s v="2520-0001"/>
    <s v="PV pusgaminis (euro)"/>
    <s v="LTR"/>
    <x v="3"/>
    <n v="1441.43"/>
    <x v="6"/>
    <n v="0"/>
    <n v="0"/>
    <n v="0"/>
    <n v="1441.43"/>
  </r>
  <r>
    <x v="11"/>
    <s v="2520-0001"/>
    <s v="PV pusgaminis (euro)"/>
    <s v="LTR"/>
    <x v="3"/>
    <n v="-11.07"/>
    <x v="6"/>
    <n v="0"/>
    <n v="0"/>
    <n v="0"/>
    <n v="-11.07"/>
  </r>
  <r>
    <x v="11"/>
    <s v="2520-0001"/>
    <s v="PV pusgaminis (euro)"/>
    <s v="LTR"/>
    <x v="2"/>
    <n v="-16041.04"/>
    <x v="6"/>
    <n v="0"/>
    <n v="0"/>
    <n v="0"/>
    <n v="-16041.04"/>
  </r>
  <r>
    <x v="11"/>
    <s v="2520-0001"/>
    <s v="PV pusgaminis (euro)"/>
    <s v="LTR"/>
    <x v="3"/>
    <n v="-20000"/>
    <x v="6"/>
    <n v="0"/>
    <n v="0"/>
    <n v="0"/>
    <n v="-20000"/>
  </r>
  <r>
    <x v="11"/>
    <s v="2520-0001"/>
    <s v="PV pusgaminis (euro)"/>
    <s v="LTR"/>
    <x v="3"/>
    <n v="20000"/>
    <x v="6"/>
    <n v="0"/>
    <n v="0"/>
    <n v="0"/>
    <n v="20000"/>
  </r>
  <r>
    <x v="11"/>
    <s v="2520-0001"/>
    <s v="PV pusgaminis (euro)"/>
    <s v="LTR"/>
    <x v="3"/>
    <n v="10000"/>
    <x v="6"/>
    <n v="0"/>
    <n v="0"/>
    <n v="0"/>
    <n v="10000"/>
  </r>
  <r>
    <x v="11"/>
    <s v="2520-0001"/>
    <s v="PV pusgaminis (euro)"/>
    <s v="LTR"/>
    <x v="3"/>
    <n v="-12.76"/>
    <x v="6"/>
    <n v="0"/>
    <n v="0"/>
    <n v="0"/>
    <n v="-12.76"/>
  </r>
  <r>
    <x v="12"/>
    <s v="2520-0001"/>
    <s v="PV pusgaminis (euro)"/>
    <s v="LTR"/>
    <x v="2"/>
    <n v="-14700.3"/>
    <x v="6"/>
    <n v="0"/>
    <n v="0"/>
    <n v="0"/>
    <n v="-14700.3"/>
  </r>
  <r>
    <x v="11"/>
    <s v="2520-0001"/>
    <s v="PV pusgaminis (euro)"/>
    <s v="LTR"/>
    <x v="3"/>
    <n v="-26.62"/>
    <x v="6"/>
    <n v="0"/>
    <n v="0"/>
    <n v="0"/>
    <n v="-26.62"/>
  </r>
  <r>
    <x v="11"/>
    <s v="2520-0001"/>
    <s v="PV pusgaminis (euro)"/>
    <s v="LTR"/>
    <x v="3"/>
    <n v="-3.76"/>
    <x v="6"/>
    <n v="0"/>
    <n v="0"/>
    <n v="0"/>
    <n v="-3.76"/>
  </r>
  <r>
    <x v="11"/>
    <s v="2520-0001"/>
    <s v="PV pusgaminis (euro)"/>
    <s v="LTR"/>
    <x v="3"/>
    <n v="-4000"/>
    <x v="6"/>
    <n v="0"/>
    <n v="0"/>
    <n v="0"/>
    <n v="-4000"/>
  </r>
  <r>
    <x v="11"/>
    <s v="2520-0001"/>
    <s v="PV pusgaminis (euro)"/>
    <s v="LTR"/>
    <x v="3"/>
    <n v="4000"/>
    <x v="6"/>
    <n v="0"/>
    <n v="0"/>
    <n v="0"/>
    <n v="4000"/>
  </r>
  <r>
    <x v="11"/>
    <s v="2520-0001"/>
    <s v="PV pusgaminis (euro)"/>
    <s v="LTR"/>
    <x v="3"/>
    <n v="-2500"/>
    <x v="6"/>
    <n v="0"/>
    <n v="0"/>
    <n v="0"/>
    <n v="-2500"/>
  </r>
  <r>
    <x v="11"/>
    <s v="2520-0001"/>
    <s v="PV pusgaminis (euro)"/>
    <s v="LTR"/>
    <x v="3"/>
    <n v="2500"/>
    <x v="6"/>
    <n v="0"/>
    <n v="0"/>
    <n v="0"/>
    <n v="2500"/>
  </r>
  <r>
    <x v="11"/>
    <s v="2520-0001"/>
    <s v="PV pusgaminis (euro)"/>
    <s v="LTR"/>
    <x v="3"/>
    <n v="-1750"/>
    <x v="6"/>
    <n v="0"/>
    <n v="0"/>
    <n v="0"/>
    <n v="-1750"/>
  </r>
  <r>
    <x v="11"/>
    <s v="2520-0001"/>
    <s v="PV pusgaminis (euro)"/>
    <s v="LTR"/>
    <x v="3"/>
    <n v="1750"/>
    <x v="6"/>
    <n v="0"/>
    <n v="0"/>
    <n v="0"/>
    <n v="1750"/>
  </r>
  <r>
    <x v="11"/>
    <s v="2520-0001"/>
    <s v="PV pusgaminis (euro)"/>
    <s v="LTR"/>
    <x v="3"/>
    <n v="-1750"/>
    <x v="6"/>
    <n v="0"/>
    <n v="0"/>
    <n v="0"/>
    <n v="-1750"/>
  </r>
  <r>
    <x v="11"/>
    <s v="2520-0001"/>
    <s v="PV pusgaminis (euro)"/>
    <s v="LTR"/>
    <x v="3"/>
    <n v="1750"/>
    <x v="6"/>
    <n v="0"/>
    <n v="0"/>
    <n v="0"/>
    <n v="1750"/>
  </r>
  <r>
    <x v="11"/>
    <s v="2520-0001"/>
    <s v="PV pusgaminis (euro)"/>
    <s v="LTR"/>
    <x v="3"/>
    <n v="-10000"/>
    <x v="6"/>
    <n v="0"/>
    <n v="0"/>
    <n v="0"/>
    <n v="-10000"/>
  </r>
  <r>
    <x v="11"/>
    <s v="2520-0001"/>
    <s v="PV pusgaminis (euro)"/>
    <s v="LTR"/>
    <x v="3"/>
    <n v="10000"/>
    <x v="6"/>
    <n v="0"/>
    <n v="0"/>
    <n v="0"/>
    <n v="10000"/>
  </r>
  <r>
    <x v="10"/>
    <s v="2520-0001"/>
    <s v="PV pusgaminis (euro)"/>
    <s v="LTR"/>
    <x v="3"/>
    <n v="-0.08"/>
    <x v="6"/>
    <n v="0"/>
    <n v="0"/>
    <n v="0"/>
    <n v="-0.08"/>
  </r>
  <r>
    <x v="10"/>
    <s v="2520-0001"/>
    <s v="PV pusgaminis (euro)"/>
    <s v="LTR"/>
    <x v="3"/>
    <n v="-61.31"/>
    <x v="6"/>
    <n v="0"/>
    <n v="0"/>
    <n v="0"/>
    <n v="-61.31"/>
  </r>
  <r>
    <x v="10"/>
    <s v="2520-0001"/>
    <s v="PV pusgaminis (euro)"/>
    <s v="LTR"/>
    <x v="3"/>
    <n v="61.31"/>
    <x v="6"/>
    <n v="0"/>
    <n v="0"/>
    <n v="0"/>
    <n v="61.31"/>
  </r>
  <r>
    <x v="10"/>
    <s v="2520-0001"/>
    <s v="PV pusgaminis (euro)"/>
    <s v="LTR"/>
    <x v="3"/>
    <n v="-20287.12"/>
    <x v="6"/>
    <n v="0"/>
    <n v="0"/>
    <n v="0"/>
    <n v="-20287.12"/>
  </r>
  <r>
    <x v="10"/>
    <s v="2520-0001"/>
    <s v="PV pusgaminis (euro)"/>
    <s v="LTR"/>
    <x v="3"/>
    <n v="20287.12"/>
    <x v="6"/>
    <n v="0"/>
    <n v="0"/>
    <n v="0"/>
    <n v="20287.12"/>
  </r>
  <r>
    <x v="10"/>
    <s v="2520-0001"/>
    <s v="PV pusgaminis (euro)"/>
    <s v="LTR"/>
    <x v="3"/>
    <n v="-30.7"/>
    <x v="6"/>
    <n v="0"/>
    <n v="0"/>
    <n v="0"/>
    <n v="-30.7"/>
  </r>
  <r>
    <x v="10"/>
    <s v="2520-0001"/>
    <s v="PV pusgaminis (euro)"/>
    <s v="LTR"/>
    <x v="3"/>
    <n v="30.7"/>
    <x v="6"/>
    <n v="0"/>
    <n v="0"/>
    <n v="0"/>
    <n v="30.7"/>
  </r>
  <r>
    <x v="10"/>
    <s v="2520-0001"/>
    <s v="PV pusgaminis (euro)"/>
    <s v="LTR"/>
    <x v="3"/>
    <n v="-52.88"/>
    <x v="6"/>
    <n v="0"/>
    <n v="0"/>
    <n v="0"/>
    <n v="-52.88"/>
  </r>
  <r>
    <x v="10"/>
    <s v="2520-0001"/>
    <s v="PV pusgaminis (euro)"/>
    <s v="LTR"/>
    <x v="3"/>
    <n v="-13524.74"/>
    <x v="6"/>
    <n v="0"/>
    <n v="0"/>
    <n v="0"/>
    <n v="-13524.74"/>
  </r>
  <r>
    <x v="10"/>
    <s v="2520-0001"/>
    <s v="PV pusgaminis (euro)"/>
    <s v="LTR"/>
    <x v="3"/>
    <n v="13524.74"/>
    <x v="6"/>
    <n v="0"/>
    <n v="0"/>
    <n v="0"/>
    <n v="13524.74"/>
  </r>
  <r>
    <x v="10"/>
    <s v="2520-0001"/>
    <s v="PV pusgaminis (euro)"/>
    <s v="LTR"/>
    <x v="3"/>
    <n v="-47397.09"/>
    <x v="6"/>
    <n v="0"/>
    <n v="0"/>
    <n v="0"/>
    <n v="-47397.09"/>
  </r>
  <r>
    <x v="10"/>
    <s v="2520-0001"/>
    <s v="PV pusgaminis (euro)"/>
    <s v="LTR"/>
    <x v="3"/>
    <n v="47397.09"/>
    <x v="6"/>
    <n v="0"/>
    <n v="0"/>
    <n v="0"/>
    <n v="47397.09"/>
  </r>
  <r>
    <x v="10"/>
    <s v="2520-0001"/>
    <s v="PV pusgaminis (euro)"/>
    <s v="LTR"/>
    <x v="3"/>
    <n v="-48180.42"/>
    <x v="6"/>
    <n v="0"/>
    <n v="0"/>
    <n v="0"/>
    <n v="-48180.42"/>
  </r>
  <r>
    <x v="10"/>
    <s v="2520-0001"/>
    <s v="PV pusgaminis (euro)"/>
    <s v="LTR"/>
    <x v="3"/>
    <n v="48180.42"/>
    <x v="6"/>
    <n v="0"/>
    <n v="0"/>
    <n v="0"/>
    <n v="48180.42"/>
  </r>
  <r>
    <x v="10"/>
    <s v="2520-0001"/>
    <s v="PV pusgaminis (euro)"/>
    <s v="LTR"/>
    <x v="6"/>
    <n v="48180.42"/>
    <x v="6"/>
    <n v="0"/>
    <n v="0"/>
    <n v="0"/>
    <n v="48180.42"/>
  </r>
  <r>
    <x v="11"/>
    <s v="2520-0001"/>
    <s v="PV pusgaminis (euro)"/>
    <s v="LTR"/>
    <x v="2"/>
    <n v="-14457.02"/>
    <x v="6"/>
    <n v="0"/>
    <n v="0"/>
    <n v="0"/>
    <n v="-14457.02"/>
  </r>
  <r>
    <x v="11"/>
    <s v="2520-0001"/>
    <s v="PV pusgaminis (euro)"/>
    <s v="LTR"/>
    <x v="3"/>
    <n v="-10000"/>
    <x v="6"/>
    <n v="0"/>
    <n v="0"/>
    <n v="0"/>
    <n v="-10000"/>
  </r>
  <r>
    <x v="11"/>
    <s v="2520-0001"/>
    <s v="PV pusgaminis (euro)"/>
    <s v="LTR"/>
    <x v="3"/>
    <n v="10000"/>
    <x v="6"/>
    <n v="0"/>
    <n v="0"/>
    <n v="0"/>
    <n v="10000"/>
  </r>
  <r>
    <x v="11"/>
    <s v="2520-0001"/>
    <s v="PV pusgaminis (euro)"/>
    <s v="LTR"/>
    <x v="3"/>
    <n v="3906.96"/>
    <x v="6"/>
    <n v="0"/>
    <n v="0"/>
    <n v="0"/>
    <n v="3906.96"/>
  </r>
  <r>
    <x v="11"/>
    <s v="2520-0001"/>
    <s v="PV pusgaminis (euro)"/>
    <s v="LTR"/>
    <x v="3"/>
    <n v="-10000"/>
    <x v="6"/>
    <n v="0"/>
    <n v="0"/>
    <n v="0"/>
    <n v="-10000"/>
  </r>
  <r>
    <x v="10"/>
    <s v="2520-0001"/>
    <s v="PV pusgaminis (euro)"/>
    <s v="LTR"/>
    <x v="3"/>
    <n v="-0.16"/>
    <x v="6"/>
    <n v="0"/>
    <n v="0"/>
    <n v="0"/>
    <n v="-0.16"/>
  </r>
  <r>
    <x v="10"/>
    <s v="2520-0001"/>
    <s v="PV pusgaminis (euro)"/>
    <s v="LTR"/>
    <x v="3"/>
    <n v="-35.26"/>
    <x v="6"/>
    <n v="0"/>
    <n v="0"/>
    <n v="0"/>
    <n v="-35.26"/>
  </r>
  <r>
    <x v="10"/>
    <s v="2520-0001"/>
    <s v="PV pusgaminis (euro)"/>
    <s v="LTR"/>
    <x v="2"/>
    <n v="-13555.44"/>
    <x v="6"/>
    <n v="0"/>
    <n v="0"/>
    <n v="0"/>
    <n v="-13555.44"/>
  </r>
  <r>
    <x v="10"/>
    <s v="2520-0001"/>
    <s v="PV pusgaminis (euro)"/>
    <s v="LTR"/>
    <x v="3"/>
    <n v="-10732.02"/>
    <x v="6"/>
    <n v="0"/>
    <n v="0"/>
    <n v="0"/>
    <n v="-10732.02"/>
  </r>
  <r>
    <x v="10"/>
    <s v="2520-0001"/>
    <s v="PV pusgaminis (euro)"/>
    <s v="LTR"/>
    <x v="3"/>
    <n v="10732.02"/>
    <x v="6"/>
    <n v="0"/>
    <n v="0"/>
    <n v="0"/>
    <n v="10732.02"/>
  </r>
  <r>
    <x v="10"/>
    <s v="2520-0001"/>
    <s v="PV pusgaminis (euro)"/>
    <s v="LTR"/>
    <x v="3"/>
    <n v="-3612.67"/>
    <x v="6"/>
    <n v="0"/>
    <n v="0"/>
    <n v="0"/>
    <n v="-3612.67"/>
  </r>
  <r>
    <x v="10"/>
    <s v="2520-0001"/>
    <s v="PV pusgaminis (euro)"/>
    <s v="LTR"/>
    <x v="3"/>
    <n v="3612.67"/>
    <x v="6"/>
    <n v="0"/>
    <n v="0"/>
    <n v="0"/>
    <n v="3612.67"/>
  </r>
  <r>
    <x v="10"/>
    <s v="2520-0001"/>
    <s v="PV pusgaminis (euro)"/>
    <s v="LTR"/>
    <x v="3"/>
    <n v="-4042.13"/>
    <x v="6"/>
    <n v="0"/>
    <n v="0"/>
    <n v="0"/>
    <n v="-4042.13"/>
  </r>
  <r>
    <x v="10"/>
    <s v="2520-0001"/>
    <s v="PV pusgaminis (euro)"/>
    <s v="LTR"/>
    <x v="3"/>
    <n v="4042.13"/>
    <x v="6"/>
    <n v="0"/>
    <n v="0"/>
    <n v="0"/>
    <n v="4042.13"/>
  </r>
  <r>
    <x v="10"/>
    <s v="2520-0001"/>
    <s v="PV pusgaminis (euro)"/>
    <s v="LTR"/>
    <x v="3"/>
    <n v="-2.02"/>
    <x v="6"/>
    <n v="0"/>
    <n v="0"/>
    <n v="0"/>
    <n v="-2.02"/>
  </r>
  <r>
    <x v="10"/>
    <s v="2520-0001"/>
    <s v="PV pusgaminis (euro)"/>
    <s v="LTR"/>
    <x v="3"/>
    <n v="-775.92"/>
    <x v="6"/>
    <n v="0"/>
    <n v="0"/>
    <n v="0"/>
    <n v="-775.92"/>
  </r>
  <r>
    <x v="10"/>
    <s v="2520-0001"/>
    <s v="PV pusgaminis (euro)"/>
    <s v="LTR"/>
    <x v="3"/>
    <n v="775.92"/>
    <x v="6"/>
    <n v="0"/>
    <n v="0"/>
    <n v="0"/>
    <n v="775.92"/>
  </r>
  <r>
    <x v="10"/>
    <s v="2520-0001"/>
    <s v="PV pusgaminis (euro)"/>
    <s v="LTR"/>
    <x v="3"/>
    <n v="-1132.31"/>
    <x v="6"/>
    <n v="0"/>
    <n v="0"/>
    <n v="0"/>
    <n v="-1132.31"/>
  </r>
  <r>
    <x v="10"/>
    <s v="2520-0001"/>
    <s v="PV pusgaminis (euro)"/>
    <s v="LTR"/>
    <x v="3"/>
    <n v="1132.31"/>
    <x v="6"/>
    <n v="0"/>
    <n v="0"/>
    <n v="0"/>
    <n v="1132.31"/>
  </r>
  <r>
    <x v="10"/>
    <s v="2520-0001"/>
    <s v="PV pusgaminis (euro)"/>
    <s v="LTR"/>
    <x v="3"/>
    <n v="-27.98"/>
    <x v="6"/>
    <n v="0"/>
    <n v="0"/>
    <n v="0"/>
    <n v="-27.98"/>
  </r>
  <r>
    <x v="10"/>
    <s v="2520-0001"/>
    <s v="PV pusgaminis (euro)"/>
    <s v="LTR"/>
    <x v="3"/>
    <n v="-9.42"/>
    <x v="6"/>
    <n v="0"/>
    <n v="0"/>
    <n v="0"/>
    <n v="-9.42"/>
  </r>
  <r>
    <x v="10"/>
    <s v="2520-0001"/>
    <s v="PV pusgaminis (euro)"/>
    <s v="LTR"/>
    <x v="3"/>
    <n v="-2.95"/>
    <x v="6"/>
    <n v="0"/>
    <n v="0"/>
    <n v="0"/>
    <n v="-2.95"/>
  </r>
  <r>
    <x v="10"/>
    <s v="2520-0001"/>
    <s v="PV pusgaminis (euro)"/>
    <s v="LTR"/>
    <x v="3"/>
    <n v="-10.54"/>
    <x v="6"/>
    <n v="0"/>
    <n v="0"/>
    <n v="0"/>
    <n v="-10.54"/>
  </r>
  <r>
    <x v="11"/>
    <s v="2520-0001"/>
    <s v="PV pusgaminis (euro)"/>
    <s v="LTR"/>
    <x v="3"/>
    <n v="-9974"/>
    <x v="6"/>
    <n v="0"/>
    <n v="0"/>
    <n v="0"/>
    <n v="-9974"/>
  </r>
  <r>
    <x v="11"/>
    <s v="2520-0001"/>
    <s v="PV pusgaminis (euro)"/>
    <s v="LTR"/>
    <x v="3"/>
    <n v="9974"/>
    <x v="6"/>
    <n v="0"/>
    <n v="0"/>
    <n v="0"/>
    <n v="9974"/>
  </r>
  <r>
    <x v="11"/>
    <s v="2520-0001"/>
    <s v="PV pusgaminis (euro)"/>
    <s v="LTR"/>
    <x v="3"/>
    <n v="-6067.04"/>
    <x v="6"/>
    <n v="0"/>
    <n v="0"/>
    <n v="0"/>
    <n v="-6067.04"/>
  </r>
  <r>
    <x v="11"/>
    <s v="2520-0001"/>
    <s v="PV pusgaminis (euro)"/>
    <s v="LTR"/>
    <x v="3"/>
    <n v="6067.04"/>
    <x v="6"/>
    <n v="0"/>
    <n v="0"/>
    <n v="0"/>
    <n v="6067.04"/>
  </r>
  <r>
    <x v="11"/>
    <s v="2520-0001"/>
    <s v="PV pusgaminis (euro)"/>
    <s v="LTR"/>
    <x v="3"/>
    <n v="-26"/>
    <x v="6"/>
    <n v="0"/>
    <n v="0"/>
    <n v="0"/>
    <n v="-26"/>
  </r>
  <r>
    <x v="11"/>
    <s v="2520-0001"/>
    <s v="PV pusgaminis (euro)"/>
    <s v="LTR"/>
    <x v="3"/>
    <n v="-15.82"/>
    <x v="6"/>
    <n v="0"/>
    <n v="0"/>
    <n v="0"/>
    <n v="-15.82"/>
  </r>
  <r>
    <x v="11"/>
    <s v="2520-0001"/>
    <s v="PV pusgaminis (euro)"/>
    <s v="LTR"/>
    <x v="3"/>
    <n v="10000"/>
    <x v="6"/>
    <n v="0"/>
    <n v="0"/>
    <n v="0"/>
    <n v="10000"/>
  </r>
  <r>
    <x v="11"/>
    <s v="2520-0001"/>
    <s v="PV pusgaminis (euro)"/>
    <s v="LTR"/>
    <x v="3"/>
    <n v="-10000"/>
    <x v="6"/>
    <n v="0"/>
    <n v="0"/>
    <n v="0"/>
    <n v="-10000"/>
  </r>
  <r>
    <x v="11"/>
    <s v="2520-0001"/>
    <s v="PV pusgaminis (euro)"/>
    <s v="LTR"/>
    <x v="3"/>
    <n v="-10.18"/>
    <x v="6"/>
    <n v="0"/>
    <n v="0"/>
    <n v="0"/>
    <n v="-10.18"/>
  </r>
  <r>
    <x v="7"/>
    <s v="2520-0001"/>
    <s v="PV pusgaminis (euro)"/>
    <s v="LTR"/>
    <x v="3"/>
    <n v="-2.83"/>
    <x v="6"/>
    <n v="0"/>
    <n v="0"/>
    <n v="0"/>
    <n v="-2.83"/>
  </r>
  <r>
    <x v="7"/>
    <s v="2520-0001"/>
    <s v="PV pusgaminis (euro)"/>
    <s v="LTR"/>
    <x v="3"/>
    <n v="2.83"/>
    <x v="6"/>
    <n v="0"/>
    <n v="0"/>
    <n v="0"/>
    <n v="2.83"/>
  </r>
  <r>
    <x v="7"/>
    <s v="2520-0001"/>
    <s v="PV pusgaminis (euro)"/>
    <s v="LTR"/>
    <x v="3"/>
    <n v="-17.600000000000001"/>
    <x v="6"/>
    <n v="0"/>
    <n v="0"/>
    <n v="0"/>
    <n v="-17.600000000000001"/>
  </r>
  <r>
    <x v="7"/>
    <s v="2520-0001"/>
    <s v="PV pusgaminis (euro)"/>
    <s v="LTR"/>
    <x v="3"/>
    <n v="-0.01"/>
    <x v="6"/>
    <n v="0"/>
    <n v="0"/>
    <n v="0"/>
    <n v="-0.01"/>
  </r>
  <r>
    <x v="10"/>
    <s v="2520-0001"/>
    <s v="PV pusgaminis (euro)"/>
    <s v="LTR"/>
    <x v="2"/>
    <n v="-775.92"/>
    <x v="6"/>
    <n v="0"/>
    <n v="0"/>
    <n v="0"/>
    <n v="-775.92"/>
  </r>
  <r>
    <x v="10"/>
    <s v="2520-0001"/>
    <s v="PV pusgaminis (euro)"/>
    <s v="LTR"/>
    <x v="2"/>
    <n v="-4042.13"/>
    <x v="6"/>
    <n v="0"/>
    <n v="0"/>
    <n v="0"/>
    <n v="-4042.13"/>
  </r>
  <r>
    <x v="10"/>
    <s v="2520-0001"/>
    <s v="PV pusgaminis (euro)"/>
    <s v="LTR"/>
    <x v="2"/>
    <n v="-1132.31"/>
    <x v="6"/>
    <n v="0"/>
    <n v="0"/>
    <n v="0"/>
    <n v="-1132.31"/>
  </r>
  <r>
    <x v="10"/>
    <s v="2520-0001"/>
    <s v="PV pusgaminis (euro)"/>
    <s v="LTR"/>
    <x v="2"/>
    <n v="-14344.69"/>
    <x v="6"/>
    <n v="0"/>
    <n v="0"/>
    <n v="0"/>
    <n v="-14344.69"/>
  </r>
  <r>
    <x v="31"/>
    <e v="#REF!"/>
    <e v="#REF!"/>
    <e v="#REF!"/>
    <x v="7"/>
    <e v="#REF!"/>
    <x v="13"/>
    <e v="#REF!"/>
    <e v="#REF!"/>
    <e v="#REF!"/>
    <e v="#REF!"/>
  </r>
  <r>
    <x v="10"/>
    <s v="2520-0001"/>
    <s v="PV pusgaminis (euro)"/>
    <s v="LTR"/>
    <x v="2"/>
    <n v="-20348.43"/>
    <x v="6"/>
    <n v="0"/>
    <n v="0"/>
    <n v="0"/>
    <n v="-20348.43"/>
  </r>
  <r>
    <x v="11"/>
    <s v="2520-0001"/>
    <s v="PV pusgaminis (euro)"/>
    <s v="LTR"/>
    <x v="3"/>
    <n v="-4893.37"/>
    <x v="6"/>
    <n v="0"/>
    <n v="0"/>
    <n v="0"/>
    <n v="-4893.37"/>
  </r>
  <r>
    <x v="11"/>
    <s v="2520-0001"/>
    <s v="PV pusgaminis (euro)"/>
    <s v="LTR"/>
    <x v="3"/>
    <n v="4893.37"/>
    <x v="6"/>
    <n v="0"/>
    <n v="0"/>
    <n v="0"/>
    <n v="4893.37"/>
  </r>
  <r>
    <x v="11"/>
    <s v="2520-0001"/>
    <s v="PV pusgaminis (euro)"/>
    <s v="LTR"/>
    <x v="3"/>
    <n v="-3906.96"/>
    <x v="6"/>
    <n v="0"/>
    <n v="0"/>
    <n v="0"/>
    <n v="-3906.96"/>
  </r>
  <r>
    <x v="31"/>
    <e v="#REF!"/>
    <e v="#REF!"/>
    <e v="#REF!"/>
    <x v="7"/>
    <e v="#REF!"/>
    <x v="13"/>
    <e v="#REF!"/>
    <e v="#REF!"/>
    <e v="#REF!"/>
    <e v="#REF!"/>
  </r>
  <r>
    <x v="31"/>
    <e v="#REF!"/>
    <e v="#REF!"/>
    <e v="#REF!"/>
    <x v="7"/>
    <e v="#REF!"/>
    <x v="13"/>
    <e v="#REF!"/>
    <e v="#REF!"/>
    <e v="#REF!"/>
    <e v="#REF!"/>
  </r>
  <r>
    <x v="11"/>
    <s v="2520-0001"/>
    <s v="PV pusgaminis (euro)"/>
    <s v="LTR"/>
    <x v="3"/>
    <n v="-4246.76"/>
    <x v="6"/>
    <n v="0"/>
    <n v="0"/>
    <n v="0"/>
    <n v="-4246.76"/>
  </r>
  <r>
    <x v="10"/>
    <s v="2520-0001"/>
    <s v="PV pusgaminis (euro)"/>
    <s v="LTR"/>
    <x v="6"/>
    <n v="47397.09"/>
    <x v="6"/>
    <n v="0"/>
    <n v="0"/>
    <n v="0"/>
    <n v="47397.09"/>
  </r>
  <r>
    <x v="7"/>
    <s v="2520-0001"/>
    <s v="PV pusgaminis (euro)"/>
    <s v="LTR"/>
    <x v="3"/>
    <n v="-4608.71"/>
    <x v="6"/>
    <n v="0"/>
    <n v="0"/>
    <n v="0"/>
    <n v="-4608.71"/>
  </r>
  <r>
    <x v="7"/>
    <s v="2520-0001"/>
    <s v="PV pusgaminis (euro)"/>
    <s v="LTR"/>
    <x v="3"/>
    <n v="4608.71"/>
    <x v="6"/>
    <n v="0"/>
    <n v="0"/>
    <n v="0"/>
    <n v="4608.71"/>
  </r>
  <r>
    <x v="7"/>
    <s v="2520-0001"/>
    <s v="PV pusgaminis (euro)"/>
    <s v="LTR"/>
    <x v="3"/>
    <n v="-8779.17"/>
    <x v="6"/>
    <n v="0"/>
    <n v="0"/>
    <n v="0"/>
    <n v="-8779.17"/>
  </r>
  <r>
    <x v="7"/>
    <s v="2520-0001"/>
    <s v="PV pusgaminis (euro)"/>
    <s v="LTR"/>
    <x v="3"/>
    <n v="8779.17"/>
    <x v="6"/>
    <n v="0"/>
    <n v="0"/>
    <n v="0"/>
    <n v="8779.17"/>
  </r>
  <r>
    <x v="7"/>
    <s v="2520-0001"/>
    <s v="PV pusgaminis (euro)"/>
    <s v="LTR"/>
    <x v="3"/>
    <n v="-22.89"/>
    <x v="6"/>
    <n v="0"/>
    <n v="0"/>
    <n v="0"/>
    <n v="-22.89"/>
  </r>
  <r>
    <x v="12"/>
    <s v="2520-0001"/>
    <s v="PV pusgaminis (euro)"/>
    <s v="LTR"/>
    <x v="3"/>
    <n v="-14700.3"/>
    <x v="6"/>
    <n v="0"/>
    <n v="0"/>
    <n v="0"/>
    <n v="-14700.3"/>
  </r>
  <r>
    <x v="12"/>
    <s v="2520-0001"/>
    <s v="PV pusgaminis (euro)"/>
    <s v="LTR"/>
    <x v="3"/>
    <n v="14700.3"/>
    <x v="6"/>
    <n v="0"/>
    <n v="0"/>
    <n v="0"/>
    <n v="14700.3"/>
  </r>
  <r>
    <x v="12"/>
    <s v="2520-0001"/>
    <s v="PV pusgaminis (euro)"/>
    <s v="LTR"/>
    <x v="3"/>
    <n v="-38.32"/>
    <x v="6"/>
    <n v="0"/>
    <n v="0"/>
    <n v="0"/>
    <n v="-38.32"/>
  </r>
  <r>
    <x v="7"/>
    <s v="2520-0001"/>
    <s v="PV pusgaminis (euro)"/>
    <s v="LTR"/>
    <x v="3"/>
    <n v="-3714.34"/>
    <x v="6"/>
    <n v="0"/>
    <n v="0"/>
    <n v="0"/>
    <n v="-3714.34"/>
  </r>
  <r>
    <x v="7"/>
    <s v="2520-0001"/>
    <s v="PV pusgaminis (euro)"/>
    <s v="LTR"/>
    <x v="3"/>
    <n v="3714.34"/>
    <x v="6"/>
    <n v="0"/>
    <n v="0"/>
    <n v="0"/>
    <n v="3714.34"/>
  </r>
  <r>
    <x v="7"/>
    <s v="2520-0001"/>
    <s v="PV pusgaminis (euro)"/>
    <s v="LTR"/>
    <x v="3"/>
    <n v="-12.01"/>
    <x v="6"/>
    <n v="0"/>
    <n v="0"/>
    <n v="0"/>
    <n v="-12.01"/>
  </r>
  <r>
    <x v="7"/>
    <s v="2520-0001"/>
    <s v="PV pusgaminis (euro)"/>
    <s v="LTR"/>
    <x v="3"/>
    <n v="6752.4"/>
    <x v="6"/>
    <n v="0"/>
    <n v="0"/>
    <n v="0"/>
    <n v="6752.4"/>
  </r>
  <r>
    <x v="7"/>
    <s v="2520-0001"/>
    <s v="PV pusgaminis (euro)"/>
    <s v="LTR"/>
    <x v="2"/>
    <n v="-6755.23"/>
    <x v="6"/>
    <n v="0"/>
    <n v="0"/>
    <n v="0"/>
    <n v="-6755.23"/>
  </r>
  <r>
    <x v="7"/>
    <s v="2520-0001"/>
    <s v="PV pusgaminis (euro)"/>
    <s v="LTR"/>
    <x v="3"/>
    <n v="-6752.4"/>
    <x v="6"/>
    <n v="0"/>
    <n v="0"/>
    <n v="0"/>
    <n v="-6752.4"/>
  </r>
  <r>
    <x v="4"/>
    <s v="2520-0001"/>
    <s v="PV pusgaminis (euro)"/>
    <s v="LTR"/>
    <x v="3"/>
    <n v="-16000"/>
    <x v="6"/>
    <n v="0"/>
    <n v="0"/>
    <n v="0"/>
    <n v="-16000"/>
  </r>
  <r>
    <x v="4"/>
    <s v="2520-0001"/>
    <s v="PV pusgaminis (euro)"/>
    <s v="LTR"/>
    <x v="3"/>
    <n v="16000"/>
    <x v="6"/>
    <n v="0"/>
    <n v="0"/>
    <n v="0"/>
    <n v="16000"/>
  </r>
  <r>
    <x v="16"/>
    <s v="2520-0001"/>
    <s v="PV pusgaminis (euro)"/>
    <s v="LTR"/>
    <x v="3"/>
    <n v="-19230"/>
    <x v="6"/>
    <n v="0"/>
    <n v="0"/>
    <n v="0"/>
    <n v="-19230"/>
  </r>
  <r>
    <x v="5"/>
    <s v="2520-0001"/>
    <s v="PV pusgaminis (euro)"/>
    <s v="LTR"/>
    <x v="3"/>
    <n v="-20340"/>
    <x v="6"/>
    <n v="0"/>
    <n v="0"/>
    <n v="0"/>
    <n v="-20340"/>
  </r>
  <r>
    <x v="5"/>
    <s v="2520-0001"/>
    <s v="PV pusgaminis (euro)"/>
    <s v="LTR"/>
    <x v="3"/>
    <n v="20340"/>
    <x v="6"/>
    <n v="0"/>
    <n v="0"/>
    <n v="0"/>
    <n v="20340"/>
  </r>
  <r>
    <x v="5"/>
    <s v="2520-0001"/>
    <s v="PV pusgaminis (euro)"/>
    <s v="LTR"/>
    <x v="3"/>
    <n v="-13560"/>
    <x v="6"/>
    <n v="0"/>
    <n v="0"/>
    <n v="0"/>
    <n v="-13560"/>
  </r>
  <r>
    <x v="5"/>
    <s v="2520-0001"/>
    <s v="PV pusgaminis (euro)"/>
    <s v="LTR"/>
    <x v="3"/>
    <n v="13560"/>
    <x v="6"/>
    <n v="0"/>
    <n v="0"/>
    <n v="0"/>
    <n v="13560"/>
  </r>
  <r>
    <x v="31"/>
    <e v="#REF!"/>
    <e v="#REF!"/>
    <e v="#REF!"/>
    <x v="7"/>
    <e v="#REF!"/>
    <x v="13"/>
    <e v="#REF!"/>
    <e v="#REF!"/>
    <e v="#REF!"/>
    <e v="#REF!"/>
  </r>
  <r>
    <x v="31"/>
    <e v="#REF!"/>
    <e v="#REF!"/>
    <e v="#REF!"/>
    <x v="7"/>
    <e v="#REF!"/>
    <x v="13"/>
    <e v="#REF!"/>
    <e v="#REF!"/>
    <e v="#REF!"/>
    <e v="#REF!"/>
  </r>
  <r>
    <x v="5"/>
    <s v="2520-0001"/>
    <s v="PV pusgaminis (euro)"/>
    <s v="LTR"/>
    <x v="3"/>
    <n v="-10760"/>
    <x v="6"/>
    <n v="0"/>
    <n v="0"/>
    <n v="0"/>
    <n v="-10760"/>
  </r>
  <r>
    <x v="5"/>
    <s v="2520-0001"/>
    <s v="PV pusgaminis (euro)"/>
    <s v="LTR"/>
    <x v="3"/>
    <n v="10760"/>
    <x v="6"/>
    <n v="0"/>
    <n v="0"/>
    <n v="0"/>
    <n v="10760"/>
  </r>
  <r>
    <x v="20"/>
    <s v="2520-0001"/>
    <s v="PV pusgaminis (euro)"/>
    <s v="LTR"/>
    <x v="2"/>
    <n v="-3774.43"/>
    <x v="6"/>
    <n v="0"/>
    <n v="0"/>
    <n v="0"/>
    <n v="-3774.43"/>
  </r>
  <r>
    <x v="3"/>
    <s v="2520-0001"/>
    <s v="PV pusgaminis (euro)"/>
    <s v="LTR"/>
    <x v="3"/>
    <n v="-5.54"/>
    <x v="6"/>
    <n v="0"/>
    <n v="0"/>
    <n v="0"/>
    <n v="-5.54"/>
  </r>
  <r>
    <x v="3"/>
    <s v="2520-0001"/>
    <s v="PV pusgaminis (euro)"/>
    <s v="LTR"/>
    <x v="3"/>
    <n v="-20.420000000000002"/>
    <x v="6"/>
    <n v="0"/>
    <n v="0"/>
    <n v="0"/>
    <n v="-20.420000000000002"/>
  </r>
  <r>
    <x v="3"/>
    <s v="2520-0001"/>
    <s v="PV pusgaminis (euro)"/>
    <s v="LTR"/>
    <x v="2"/>
    <n v="-21122.400000000001"/>
    <x v="6"/>
    <n v="0"/>
    <n v="0"/>
    <n v="0"/>
    <n v="-21122.400000000001"/>
  </r>
  <r>
    <x v="4"/>
    <s v="2520-0001"/>
    <s v="PV pusgaminis (euro)"/>
    <s v="LTR"/>
    <x v="2"/>
    <n v="-3031.24"/>
    <x v="6"/>
    <n v="0"/>
    <n v="0"/>
    <n v="0"/>
    <n v="-3031.24"/>
  </r>
  <r>
    <x v="3"/>
    <s v="2520-0001"/>
    <s v="PV pusgaminis (euro)"/>
    <s v="LTR"/>
    <x v="3"/>
    <n v="-21122.400000000001"/>
    <x v="6"/>
    <n v="0"/>
    <n v="0"/>
    <n v="0"/>
    <n v="-21122.400000000001"/>
  </r>
  <r>
    <x v="3"/>
    <s v="2520-0001"/>
    <s v="PV pusgaminis (euro)"/>
    <s v="LTR"/>
    <x v="3"/>
    <n v="1418.84"/>
    <x v="6"/>
    <n v="0"/>
    <n v="0"/>
    <n v="0"/>
    <n v="1418.84"/>
  </r>
  <r>
    <x v="3"/>
    <s v="2520-0001"/>
    <s v="PV pusgaminis (euro)"/>
    <s v="LTR"/>
    <x v="3"/>
    <n v="-9114.26"/>
    <x v="6"/>
    <n v="0"/>
    <n v="0"/>
    <n v="0"/>
    <n v="-9114.26"/>
  </r>
  <r>
    <x v="3"/>
    <s v="2520-0001"/>
    <s v="PV pusgaminis (euro)"/>
    <s v="LTR"/>
    <x v="3"/>
    <n v="9114.26"/>
    <x v="6"/>
    <n v="0"/>
    <n v="0"/>
    <n v="0"/>
    <n v="9114.26"/>
  </r>
  <r>
    <x v="3"/>
    <s v="2520-0001"/>
    <s v="PV pusgaminis (euro)"/>
    <s v="LTR"/>
    <x v="3"/>
    <n v="-55.06"/>
    <x v="6"/>
    <n v="0"/>
    <n v="0"/>
    <n v="0"/>
    <n v="-55.06"/>
  </r>
  <r>
    <x v="3"/>
    <s v="2520-0001"/>
    <s v="PV pusgaminis (euro)"/>
    <s v="LTR"/>
    <x v="3"/>
    <n v="-7617.78"/>
    <x v="6"/>
    <n v="0"/>
    <n v="0"/>
    <n v="0"/>
    <n v="-7617.78"/>
  </r>
  <r>
    <x v="3"/>
    <s v="2520-0001"/>
    <s v="PV pusgaminis (euro)"/>
    <s v="LTR"/>
    <x v="3"/>
    <n v="7617.78"/>
    <x v="6"/>
    <n v="0"/>
    <n v="0"/>
    <n v="0"/>
    <n v="7617.78"/>
  </r>
  <r>
    <x v="3"/>
    <s v="2520-0001"/>
    <s v="PV pusgaminis (euro)"/>
    <s v="LTR"/>
    <x v="3"/>
    <n v="-2126.44"/>
    <x v="6"/>
    <n v="0"/>
    <n v="0"/>
    <n v="0"/>
    <n v="-2126.44"/>
  </r>
  <r>
    <x v="3"/>
    <s v="2520-0001"/>
    <s v="PV pusgaminis (euro)"/>
    <s v="LTR"/>
    <x v="3"/>
    <n v="2126.44"/>
    <x v="6"/>
    <n v="0"/>
    <n v="0"/>
    <n v="0"/>
    <n v="2126.44"/>
  </r>
  <r>
    <x v="3"/>
    <s v="2520-0001"/>
    <s v="PV pusgaminis (euro)"/>
    <s v="LTR"/>
    <x v="3"/>
    <n v="-7832.38"/>
    <x v="6"/>
    <n v="0"/>
    <n v="0"/>
    <n v="0"/>
    <n v="-7832.38"/>
  </r>
  <r>
    <x v="3"/>
    <s v="2520-0001"/>
    <s v="PV pusgaminis (euro)"/>
    <s v="LTR"/>
    <x v="3"/>
    <n v="7832.38"/>
    <x v="6"/>
    <n v="0"/>
    <n v="0"/>
    <n v="0"/>
    <n v="7832.38"/>
  </r>
  <r>
    <x v="3"/>
    <s v="2520-0001"/>
    <s v="PV pusgaminis (euro)"/>
    <s v="LTR"/>
    <x v="2"/>
    <n v="-17576.599999999999"/>
    <x v="6"/>
    <n v="0"/>
    <n v="0"/>
    <n v="0"/>
    <n v="-17576.599999999999"/>
  </r>
  <r>
    <x v="3"/>
    <s v="2520-0001"/>
    <s v="PV pusgaminis (euro)"/>
    <s v="LTR"/>
    <x v="3"/>
    <n v="21122.400000000001"/>
    <x v="6"/>
    <n v="0"/>
    <n v="0"/>
    <n v="0"/>
    <n v="21122.400000000001"/>
  </r>
  <r>
    <x v="3"/>
    <s v="2520-0001"/>
    <s v="PV pusgaminis (euro)"/>
    <s v="LTR"/>
    <x v="3"/>
    <n v="-1418.84"/>
    <x v="6"/>
    <n v="0"/>
    <n v="0"/>
    <n v="0"/>
    <n v="-1418.84"/>
  </r>
  <r>
    <x v="3"/>
    <s v="2520-0001"/>
    <s v="PV pusgaminis (euro)"/>
    <s v="LTR"/>
    <x v="3"/>
    <n v="-3.7"/>
    <x v="6"/>
    <n v="0"/>
    <n v="0"/>
    <n v="0"/>
    <n v="-3.7"/>
  </r>
  <r>
    <x v="3"/>
    <s v="2520-0001"/>
    <s v="PV pusgaminis (euro)"/>
    <s v="LTR"/>
    <x v="3"/>
    <n v="-23.76"/>
    <x v="6"/>
    <n v="0"/>
    <n v="0"/>
    <n v="0"/>
    <n v="-23.76"/>
  </r>
  <r>
    <x v="4"/>
    <s v="2520-0001"/>
    <s v="PV pusgaminis (euro)"/>
    <s v="LTR"/>
    <x v="3"/>
    <n v="-47.01"/>
    <x v="6"/>
    <n v="0"/>
    <n v="0"/>
    <n v="0"/>
    <n v="-47.01"/>
  </r>
  <r>
    <x v="3"/>
    <s v="2520-0001"/>
    <s v="PV pusgaminis (euro)"/>
    <s v="LTR"/>
    <x v="2"/>
    <n v="-6891.28"/>
    <x v="6"/>
    <n v="0"/>
    <n v="0"/>
    <n v="0"/>
    <n v="-6891.28"/>
  </r>
  <r>
    <x v="4"/>
    <s v="2520-0001"/>
    <s v="PV pusgaminis (euro)"/>
    <s v="LTR"/>
    <x v="3"/>
    <n v="-619.15"/>
    <x v="6"/>
    <n v="0"/>
    <n v="0"/>
    <n v="0"/>
    <n v="-619.15"/>
  </r>
  <r>
    <x v="4"/>
    <s v="2520-0001"/>
    <s v="PV pusgaminis (euro)"/>
    <s v="LTR"/>
    <x v="3"/>
    <n v="619.15"/>
    <x v="6"/>
    <n v="0"/>
    <n v="0"/>
    <n v="0"/>
    <n v="619.15"/>
  </r>
  <r>
    <x v="4"/>
    <s v="2520-0001"/>
    <s v="PV pusgaminis (euro)"/>
    <s v="LTR"/>
    <x v="3"/>
    <n v="-2450.17"/>
    <x v="6"/>
    <n v="0"/>
    <n v="0"/>
    <n v="0"/>
    <n v="-2450.17"/>
  </r>
  <r>
    <x v="4"/>
    <s v="2520-0001"/>
    <s v="PV pusgaminis (euro)"/>
    <s v="LTR"/>
    <x v="3"/>
    <n v="2450.17"/>
    <x v="6"/>
    <n v="0"/>
    <n v="0"/>
    <n v="0"/>
    <n v="2450.17"/>
  </r>
  <r>
    <x v="4"/>
    <s v="2520-0001"/>
    <s v="PV pusgaminis (euro)"/>
    <s v="LTR"/>
    <x v="3"/>
    <n v="-18033.849999999999"/>
    <x v="6"/>
    <n v="0"/>
    <n v="0"/>
    <n v="0"/>
    <n v="-18033.849999999999"/>
  </r>
  <r>
    <x v="4"/>
    <s v="2520-0001"/>
    <s v="PV pusgaminis (euro)"/>
    <s v="LTR"/>
    <x v="3"/>
    <n v="18033.849999999999"/>
    <x v="6"/>
    <n v="0"/>
    <n v="0"/>
    <n v="0"/>
    <n v="18033.849999999999"/>
  </r>
  <r>
    <x v="4"/>
    <s v="2520-0001"/>
    <s v="PV pusgaminis (euro)"/>
    <s v="LTR"/>
    <x v="3"/>
    <n v="-1.61"/>
    <x v="6"/>
    <n v="0"/>
    <n v="0"/>
    <n v="0"/>
    <n v="-1.61"/>
  </r>
  <r>
    <x v="4"/>
    <s v="2520-0001"/>
    <s v="PV pusgaminis (euro)"/>
    <s v="LTR"/>
    <x v="3"/>
    <n v="-6.39"/>
    <x v="6"/>
    <n v="0"/>
    <n v="0"/>
    <n v="0"/>
    <n v="-6.39"/>
  </r>
  <r>
    <x v="3"/>
    <s v="2520-0001"/>
    <s v="PV pusgaminis (euro)"/>
    <s v="LTR"/>
    <x v="3"/>
    <n v="16000"/>
    <x v="6"/>
    <n v="0"/>
    <n v="0"/>
    <n v="0"/>
    <n v="16000"/>
  </r>
  <r>
    <x v="3"/>
    <s v="2520-0001"/>
    <s v="PV pusgaminis (euro)"/>
    <s v="LTR"/>
    <x v="3"/>
    <n v="-6891.28"/>
    <x v="6"/>
    <n v="0"/>
    <n v="0"/>
    <n v="0"/>
    <n v="-6891.28"/>
  </r>
  <r>
    <x v="3"/>
    <s v="2520-0001"/>
    <s v="PV pusgaminis (euro)"/>
    <s v="LTR"/>
    <x v="3"/>
    <n v="6891.28"/>
    <x v="6"/>
    <n v="0"/>
    <n v="0"/>
    <n v="0"/>
    <n v="6891.28"/>
  </r>
  <r>
    <x v="3"/>
    <s v="2520-0001"/>
    <s v="PV pusgaminis (euro)"/>
    <s v="LTR"/>
    <x v="3"/>
    <n v="-17.96"/>
    <x v="6"/>
    <n v="0"/>
    <n v="0"/>
    <n v="0"/>
    <n v="-17.96"/>
  </r>
  <r>
    <x v="3"/>
    <s v="2520-0001"/>
    <s v="PV pusgaminis (euro)"/>
    <s v="LTR"/>
    <x v="3"/>
    <n v="-16000"/>
    <x v="6"/>
    <n v="0"/>
    <n v="0"/>
    <n v="0"/>
    <n v="-16000"/>
  </r>
  <r>
    <x v="3"/>
    <s v="2520-0001"/>
    <s v="PV pusgaminis (euro)"/>
    <s v="LTR"/>
    <x v="3"/>
    <n v="16000"/>
    <x v="6"/>
    <n v="0"/>
    <n v="0"/>
    <n v="0"/>
    <n v="16000"/>
  </r>
  <r>
    <x v="3"/>
    <s v="2520-0001"/>
    <s v="PV pusgaminis (euro)"/>
    <s v="LTR"/>
    <x v="3"/>
    <n v="-16000"/>
    <x v="6"/>
    <n v="0"/>
    <n v="0"/>
    <n v="0"/>
    <n v="-16000"/>
  </r>
  <r>
    <x v="3"/>
    <s v="2520-0001"/>
    <s v="PV pusgaminis (euro)"/>
    <s v="LTR"/>
    <x v="3"/>
    <n v="-16064.37"/>
    <x v="6"/>
    <n v="0"/>
    <n v="0"/>
    <n v="0"/>
    <n v="-16064.37"/>
  </r>
  <r>
    <x v="3"/>
    <s v="2520-0001"/>
    <s v="PV pusgaminis (euro)"/>
    <s v="LTR"/>
    <x v="3"/>
    <n v="16064.37"/>
    <x v="6"/>
    <n v="0"/>
    <n v="0"/>
    <n v="0"/>
    <n v="16064.37"/>
  </r>
  <r>
    <x v="3"/>
    <s v="2520-0001"/>
    <s v="PV pusgaminis (euro)"/>
    <s v="LTR"/>
    <x v="6"/>
    <n v="48064.37"/>
    <x v="6"/>
    <n v="0"/>
    <n v="0"/>
    <n v="0"/>
    <n v="48064.37"/>
  </r>
  <r>
    <x v="3"/>
    <s v="2520-0001"/>
    <s v="PV pusgaminis (euro)"/>
    <s v="LTR"/>
    <x v="3"/>
    <n v="-19.86"/>
    <x v="6"/>
    <n v="0"/>
    <n v="0"/>
    <n v="0"/>
    <n v="-19.86"/>
  </r>
  <r>
    <x v="4"/>
    <s v="2520-0001"/>
    <s v="PV pusgaminis (euro)"/>
    <s v="LTR"/>
    <x v="3"/>
    <n v="-3013.93"/>
    <x v="6"/>
    <n v="0"/>
    <n v="0"/>
    <n v="0"/>
    <n v="-3013.93"/>
  </r>
  <r>
    <x v="4"/>
    <s v="2520-0001"/>
    <s v="PV pusgaminis (euro)"/>
    <s v="LTR"/>
    <x v="3"/>
    <n v="3013.93"/>
    <x v="6"/>
    <n v="0"/>
    <n v="0"/>
    <n v="0"/>
    <n v="3013.93"/>
  </r>
  <r>
    <x v="4"/>
    <s v="2520-0001"/>
    <s v="PV pusgaminis (euro)"/>
    <s v="LTR"/>
    <x v="3"/>
    <n v="-18058.990000000002"/>
    <x v="6"/>
    <n v="0"/>
    <n v="0"/>
    <n v="0"/>
    <n v="-18058.990000000002"/>
  </r>
  <r>
    <x v="4"/>
    <s v="2520-0001"/>
    <s v="PV pusgaminis (euro)"/>
    <s v="LTR"/>
    <x v="3"/>
    <n v="18058.990000000002"/>
    <x v="6"/>
    <n v="0"/>
    <n v="0"/>
    <n v="0"/>
    <n v="18058.990000000002"/>
  </r>
  <r>
    <x v="4"/>
    <s v="2520-0001"/>
    <s v="PV pusgaminis (euro)"/>
    <s v="LTR"/>
    <x v="3"/>
    <n v="-7.9"/>
    <x v="6"/>
    <n v="0"/>
    <n v="0"/>
    <n v="0"/>
    <n v="-7.9"/>
  </r>
  <r>
    <x v="4"/>
    <s v="2520-0001"/>
    <s v="PV pusgaminis (euro)"/>
    <s v="LTR"/>
    <x v="3"/>
    <n v="-47.08"/>
    <x v="6"/>
    <n v="0"/>
    <n v="0"/>
    <n v="0"/>
    <n v="-47.08"/>
  </r>
  <r>
    <x v="4"/>
    <s v="2520-0001"/>
    <s v="PV pusgaminis (euro)"/>
    <s v="LTR"/>
    <x v="3"/>
    <n v="-3031.24"/>
    <x v="6"/>
    <n v="0"/>
    <n v="0"/>
    <n v="0"/>
    <n v="-3031.24"/>
  </r>
  <r>
    <x v="4"/>
    <s v="2520-0001"/>
    <s v="PV pusgaminis (euro)"/>
    <s v="LTR"/>
    <x v="3"/>
    <n v="3031.24"/>
    <x v="6"/>
    <n v="0"/>
    <n v="0"/>
    <n v="0"/>
    <n v="3031.24"/>
  </r>
  <r>
    <x v="4"/>
    <s v="2520-0001"/>
    <s v="PV pusgaminis (euro)"/>
    <s v="LTR"/>
    <x v="2"/>
    <n v="-18058.990000000002"/>
    <x v="6"/>
    <n v="0"/>
    <n v="0"/>
    <n v="0"/>
    <n v="-18058.990000000002"/>
  </r>
  <r>
    <x v="31"/>
    <e v="#REF!"/>
    <e v="#REF!"/>
    <e v="#REF!"/>
    <x v="7"/>
    <e v="#REF!"/>
    <x v="13"/>
    <e v="#REF!"/>
    <e v="#REF!"/>
    <e v="#REF!"/>
    <e v="#REF!"/>
  </r>
  <r>
    <x v="4"/>
    <s v="2520-0001"/>
    <s v="PV pusgaminis (euro)"/>
    <s v="LTR"/>
    <x v="3"/>
    <n v="-236.88"/>
    <x v="6"/>
    <n v="0"/>
    <n v="0"/>
    <n v="0"/>
    <n v="-236.88"/>
  </r>
  <r>
    <x v="4"/>
    <s v="2520-0001"/>
    <s v="PV pusgaminis (euro)"/>
    <s v="LTR"/>
    <x v="3"/>
    <n v="236.88"/>
    <x v="6"/>
    <n v="0"/>
    <n v="0"/>
    <n v="0"/>
    <n v="236.88"/>
  </r>
  <r>
    <x v="4"/>
    <s v="2520-0001"/>
    <s v="PV pusgaminis (euro)"/>
    <s v="LTR"/>
    <x v="3"/>
    <n v="-9580"/>
    <x v="6"/>
    <n v="0"/>
    <n v="0"/>
    <n v="0"/>
    <n v="-9580"/>
  </r>
  <r>
    <x v="4"/>
    <s v="2520-0001"/>
    <s v="PV pusgaminis (euro)"/>
    <s v="LTR"/>
    <x v="3"/>
    <n v="9580"/>
    <x v="6"/>
    <n v="0"/>
    <n v="0"/>
    <n v="0"/>
    <n v="9580"/>
  </r>
  <r>
    <x v="4"/>
    <s v="2520-0001"/>
    <s v="PV pusgaminis (euro)"/>
    <s v="LTR"/>
    <x v="3"/>
    <n v="-4623.5600000000004"/>
    <x v="6"/>
    <n v="0"/>
    <n v="0"/>
    <n v="0"/>
    <n v="-4623.5600000000004"/>
  </r>
  <r>
    <x v="4"/>
    <s v="2520-0001"/>
    <s v="PV pusgaminis (euro)"/>
    <s v="LTR"/>
    <x v="3"/>
    <n v="4623.5600000000004"/>
    <x v="6"/>
    <n v="0"/>
    <n v="0"/>
    <n v="0"/>
    <n v="4623.5600000000004"/>
  </r>
  <r>
    <x v="4"/>
    <s v="2520-0001"/>
    <s v="PV pusgaminis (euro)"/>
    <s v="LTR"/>
    <x v="3"/>
    <n v="-10000"/>
    <x v="6"/>
    <n v="0"/>
    <n v="0"/>
    <n v="0"/>
    <n v="-10000"/>
  </r>
  <r>
    <x v="4"/>
    <s v="2520-0001"/>
    <s v="PV pusgaminis (euro)"/>
    <s v="LTR"/>
    <x v="3"/>
    <n v="10000"/>
    <x v="6"/>
    <n v="0"/>
    <n v="0"/>
    <n v="0"/>
    <n v="10000"/>
  </r>
  <r>
    <x v="4"/>
    <s v="2520-0001"/>
    <s v="PV pusgaminis (euro)"/>
    <s v="LTR"/>
    <x v="3"/>
    <n v="-6000"/>
    <x v="6"/>
    <n v="0"/>
    <n v="0"/>
    <n v="0"/>
    <n v="-6000"/>
  </r>
  <r>
    <x v="4"/>
    <s v="2520-0001"/>
    <s v="PV pusgaminis (euro)"/>
    <s v="LTR"/>
    <x v="3"/>
    <n v="6000"/>
    <x v="6"/>
    <n v="0"/>
    <n v="0"/>
    <n v="0"/>
    <n v="6000"/>
  </r>
  <r>
    <x v="4"/>
    <s v="2520-0001"/>
    <s v="PV pusgaminis (euro)"/>
    <s v="LTR"/>
    <x v="3"/>
    <n v="-16064.37"/>
    <x v="6"/>
    <n v="0"/>
    <n v="0"/>
    <n v="0"/>
    <n v="-16064.37"/>
  </r>
  <r>
    <x v="4"/>
    <s v="2520-0001"/>
    <s v="PV pusgaminis (euro)"/>
    <s v="LTR"/>
    <x v="3"/>
    <n v="16064.37"/>
    <x v="6"/>
    <n v="0"/>
    <n v="0"/>
    <n v="0"/>
    <n v="16064.37"/>
  </r>
  <r>
    <x v="7"/>
    <s v="2520-0001"/>
    <s v="PV pusgaminis (euro)"/>
    <s v="LTR"/>
    <x v="2"/>
    <n v="-13387.88"/>
    <x v="6"/>
    <n v="0"/>
    <n v="0"/>
    <n v="0"/>
    <n v="-13387.88"/>
  </r>
  <r>
    <x v="11"/>
    <s v="2520-0001"/>
    <s v="PV pusgaminis (euro)"/>
    <s v="LTR"/>
    <x v="3"/>
    <n v="-7397.09"/>
    <x v="6"/>
    <n v="0"/>
    <n v="0"/>
    <n v="0"/>
    <n v="-7397.09"/>
  </r>
  <r>
    <x v="11"/>
    <s v="2520-0001"/>
    <s v="PV pusgaminis (euro)"/>
    <s v="LTR"/>
    <x v="2"/>
    <n v="-8800.33"/>
    <x v="6"/>
    <n v="0"/>
    <n v="0"/>
    <n v="0"/>
    <n v="-8800.33"/>
  </r>
  <r>
    <x v="4"/>
    <s v="2520-0001"/>
    <s v="PV pusgaminis (euro)"/>
    <s v="LTR"/>
    <x v="2"/>
    <n v="-18033.849999999999"/>
    <x v="6"/>
    <n v="0"/>
    <n v="0"/>
    <n v="0"/>
    <n v="-18033.849999999999"/>
  </r>
  <r>
    <x v="4"/>
    <s v="2520-0001"/>
    <s v="PV pusgaminis (euro)"/>
    <s v="LTR"/>
    <x v="2"/>
    <n v="-3069.32"/>
    <x v="6"/>
    <n v="0"/>
    <n v="0"/>
    <n v="0"/>
    <n v="-3069.32"/>
  </r>
  <r>
    <x v="3"/>
    <s v="2520-0001"/>
    <s v="PV pusgaminis (euro)"/>
    <s v="LTR"/>
    <x v="2"/>
    <n v="-10533.1"/>
    <x v="6"/>
    <n v="0"/>
    <n v="0"/>
    <n v="0"/>
    <n v="-10533.1"/>
  </r>
  <r>
    <x v="20"/>
    <s v="2520-0001"/>
    <s v="PV pusgaminis (euro)"/>
    <s v="LTR"/>
    <x v="3"/>
    <n v="9.84"/>
    <x v="6"/>
    <n v="0"/>
    <n v="0"/>
    <n v="0"/>
    <n v="9.84"/>
  </r>
  <r>
    <x v="20"/>
    <s v="2520-0001"/>
    <s v="PV pusgaminis (euro)"/>
    <s v="LTR"/>
    <x v="3"/>
    <n v="39.82"/>
    <x v="6"/>
    <n v="0"/>
    <n v="0"/>
    <n v="0"/>
    <n v="39.82"/>
  </r>
  <r>
    <x v="21"/>
    <s v="2520-0001"/>
    <s v="PV pusgaminis (euro)"/>
    <s v="LTR"/>
    <x v="3"/>
    <n v="30.9"/>
    <x v="6"/>
    <n v="0"/>
    <n v="0"/>
    <n v="0"/>
    <n v="30.9"/>
  </r>
  <r>
    <x v="25"/>
    <s v="2520-0001"/>
    <s v="PV pusgaminis (euro)"/>
    <s v="LTR"/>
    <x v="3"/>
    <n v="52.59"/>
    <x v="6"/>
    <n v="0"/>
    <n v="0"/>
    <n v="0"/>
    <n v="52.59"/>
  </r>
  <r>
    <x v="26"/>
    <s v="2520-0001"/>
    <s v="PV pusgaminis (euro)"/>
    <s v="LTR"/>
    <x v="3"/>
    <n v="2.33"/>
    <x v="6"/>
    <n v="0"/>
    <n v="0"/>
    <n v="0"/>
    <n v="2.33"/>
  </r>
  <r>
    <x v="26"/>
    <s v="2520-0001"/>
    <s v="PV pusgaminis (euro)"/>
    <s v="LTR"/>
    <x v="3"/>
    <n v="40.57"/>
    <x v="6"/>
    <n v="0"/>
    <n v="0"/>
    <n v="0"/>
    <n v="40.57"/>
  </r>
  <r>
    <x v="26"/>
    <s v="2520-0001"/>
    <s v="PV pusgaminis (euro)"/>
    <s v="LTR"/>
    <x v="3"/>
    <n v="3.13"/>
    <x v="6"/>
    <n v="0"/>
    <n v="0"/>
    <n v="0"/>
    <n v="3.13"/>
  </r>
  <r>
    <x v="28"/>
    <s v="2520-0001"/>
    <s v="PV pusgaminis (euro)"/>
    <s v="LTR"/>
    <x v="5"/>
    <n v="-37.69"/>
    <x v="6"/>
    <n v="0"/>
    <n v="0"/>
    <n v="0"/>
    <n v="-37.69"/>
  </r>
  <r>
    <x v="28"/>
    <s v="2520-0001"/>
    <s v="PV pusgaminis (euro)"/>
    <s v="LTR"/>
    <x v="5"/>
    <n v="-55.06"/>
    <x v="6"/>
    <n v="0"/>
    <n v="0"/>
    <n v="0"/>
    <n v="-55.06"/>
  </r>
  <r>
    <x v="28"/>
    <s v="2520-0001"/>
    <s v="PV pusgaminis (euro)"/>
    <s v="LTR"/>
    <x v="5"/>
    <n v="-27.46"/>
    <x v="6"/>
    <n v="0"/>
    <n v="0"/>
    <n v="0"/>
    <n v="-27.46"/>
  </r>
  <r>
    <x v="28"/>
    <s v="2520-0001"/>
    <s v="PV pusgaminis (euro)"/>
    <s v="LTR"/>
    <x v="5"/>
    <n v="-17.96"/>
    <x v="6"/>
    <n v="0"/>
    <n v="0"/>
    <n v="0"/>
    <n v="-17.96"/>
  </r>
  <r>
    <x v="28"/>
    <s v="2520-0001"/>
    <s v="PV pusgaminis (euro)"/>
    <s v="LTR"/>
    <x v="5"/>
    <n v="-45.82"/>
    <x v="6"/>
    <n v="0"/>
    <n v="0"/>
    <n v="0"/>
    <n v="-45.82"/>
  </r>
  <r>
    <x v="28"/>
    <s v="2520-0001"/>
    <s v="PV pusgaminis (euro)"/>
    <s v="LTR"/>
    <x v="5"/>
    <n v="-8"/>
    <x v="6"/>
    <n v="0"/>
    <n v="0"/>
    <n v="0"/>
    <n v="-8"/>
  </r>
  <r>
    <x v="28"/>
    <s v="2520-0001"/>
    <s v="PV pusgaminis (euro)"/>
    <s v="LTR"/>
    <x v="5"/>
    <n v="-47.08"/>
    <x v="6"/>
    <n v="0"/>
    <n v="0"/>
    <n v="0"/>
    <n v="-47.08"/>
  </r>
  <r>
    <x v="28"/>
    <s v="2520-0001"/>
    <s v="PV pusgaminis (euro)"/>
    <s v="LTR"/>
    <x v="5"/>
    <n v="-17.61"/>
    <x v="6"/>
    <n v="0"/>
    <n v="0"/>
    <n v="0"/>
    <n v="-17.61"/>
  </r>
  <r>
    <x v="28"/>
    <s v="2520-0001"/>
    <s v="PV pusgaminis (euro)"/>
    <s v="LTR"/>
    <x v="5"/>
    <n v="-34.9"/>
    <x v="6"/>
    <n v="0"/>
    <n v="0"/>
    <n v="0"/>
    <n v="-34.9"/>
  </r>
  <r>
    <x v="28"/>
    <s v="2520-0001"/>
    <s v="PV pusgaminis (euro)"/>
    <s v="LTR"/>
    <x v="5"/>
    <n v="-2.02"/>
    <x v="6"/>
    <n v="0"/>
    <n v="0"/>
    <n v="0"/>
    <n v="-2.02"/>
  </r>
  <r>
    <x v="28"/>
    <s v="2520-0001"/>
    <s v="PV pusgaminis (euro)"/>
    <s v="LTR"/>
    <x v="5"/>
    <n v="-41.82"/>
    <x v="6"/>
    <n v="0"/>
    <n v="0"/>
    <n v="0"/>
    <n v="-41.82"/>
  </r>
  <r>
    <x v="28"/>
    <s v="2520-0001"/>
    <s v="PV pusgaminis (euro)"/>
    <s v="LTR"/>
    <x v="5"/>
    <n v="-22.94"/>
    <x v="6"/>
    <n v="0"/>
    <n v="0"/>
    <n v="0"/>
    <n v="-22.94"/>
  </r>
  <r>
    <x v="28"/>
    <s v="2520-0001"/>
    <s v="PV pusgaminis (euro)"/>
    <s v="LTR"/>
    <x v="5"/>
    <n v="-2.95"/>
    <x v="6"/>
    <n v="0"/>
    <n v="0"/>
    <n v="0"/>
    <n v="-2.95"/>
  </r>
  <r>
    <x v="28"/>
    <s v="2520-0001"/>
    <s v="PV pusgaminis (euro)"/>
    <s v="LTR"/>
    <x v="5"/>
    <n v="-47.01"/>
    <x v="6"/>
    <n v="0"/>
    <n v="0"/>
    <n v="0"/>
    <n v="-47.01"/>
  </r>
  <r>
    <x v="28"/>
    <s v="2520-0001"/>
    <s v="PV pusgaminis (euro)"/>
    <s v="LTR"/>
    <x v="5"/>
    <n v="-7.9"/>
    <x v="6"/>
    <n v="0"/>
    <n v="0"/>
    <n v="0"/>
    <n v="-7.9"/>
  </r>
  <r>
    <x v="28"/>
    <s v="2520-0001"/>
    <s v="PV pusgaminis (euro)"/>
    <s v="LTR"/>
    <x v="5"/>
    <n v="-37.4"/>
    <x v="6"/>
    <n v="0"/>
    <n v="0"/>
    <n v="0"/>
    <n v="-37.4"/>
  </r>
  <r>
    <x v="28"/>
    <s v="2520-0001"/>
    <s v="PV pusgaminis (euro)"/>
    <s v="LTR"/>
    <x v="5"/>
    <n v="-53.04"/>
    <x v="6"/>
    <n v="0"/>
    <n v="0"/>
    <n v="0"/>
    <n v="-53.04"/>
  </r>
  <r>
    <x v="28"/>
    <s v="2520-0001"/>
    <s v="PV pusgaminis (euro)"/>
    <s v="LTR"/>
    <x v="5"/>
    <n v="-35.340000000000003"/>
    <x v="6"/>
    <n v="0"/>
    <n v="0"/>
    <n v="0"/>
    <n v="-35.340000000000003"/>
  </r>
  <r>
    <x v="28"/>
    <s v="2520-0001"/>
    <s v="PV pusgaminis (euro)"/>
    <s v="LTR"/>
    <x v="5"/>
    <n v="-38.32"/>
    <x v="6"/>
    <n v="0"/>
    <n v="0"/>
    <n v="0"/>
    <n v="-38.32"/>
  </r>
  <r>
    <x v="28"/>
    <s v="2520-0001"/>
    <s v="PV pusgaminis (euro)"/>
    <s v="LTR"/>
    <x v="5"/>
    <n v="-52.59"/>
    <x v="6"/>
    <n v="0"/>
    <n v="0"/>
    <n v="0"/>
    <n v="-52.59"/>
  </r>
  <r>
    <x v="28"/>
    <s v="2520-0001"/>
    <s v="PV pusgaminis (euro)"/>
    <s v="LTR"/>
    <x v="5"/>
    <n v="-10.54"/>
    <x v="6"/>
    <n v="0"/>
    <n v="0"/>
    <n v="0"/>
    <n v="-10.54"/>
  </r>
  <r>
    <x v="28"/>
    <s v="2520-0001"/>
    <s v="PV pusgaminis (euro)"/>
    <s v="LTR"/>
    <x v="5"/>
    <n v="-30.9"/>
    <x v="6"/>
    <n v="0"/>
    <n v="0"/>
    <n v="0"/>
    <n v="-30.9"/>
  </r>
  <r>
    <x v="28"/>
    <s v="2520-0001"/>
    <s v="PV pusgaminis (euro)"/>
    <s v="LTR"/>
    <x v="5"/>
    <n v="-3.76"/>
    <x v="6"/>
    <n v="0"/>
    <n v="0"/>
    <n v="0"/>
    <n v="-3.76"/>
  </r>
  <r>
    <x v="28"/>
    <s v="2520-0001"/>
    <s v="PV pusgaminis (euro)"/>
    <s v="LTR"/>
    <x v="5"/>
    <n v="-9.84"/>
    <x v="6"/>
    <n v="0"/>
    <n v="0"/>
    <n v="0"/>
    <n v="-9.84"/>
  </r>
  <r>
    <x v="28"/>
    <s v="2520-0001"/>
    <s v="PV pusgaminis (euro)"/>
    <s v="LTR"/>
    <x v="5"/>
    <n v="-39.82"/>
    <x v="6"/>
    <n v="0"/>
    <n v="0"/>
    <n v="0"/>
    <n v="-39.82"/>
  </r>
  <r>
    <x v="28"/>
    <s v="2520-0001"/>
    <s v="PV pusgaminis (euro)"/>
    <s v="LTR"/>
    <x v="5"/>
    <n v="-2.33"/>
    <x v="6"/>
    <n v="0"/>
    <n v="0"/>
    <n v="0"/>
    <n v="-2.33"/>
  </r>
  <r>
    <x v="28"/>
    <s v="2520-0001"/>
    <s v="PV pusgaminis (euro)"/>
    <s v="LTR"/>
    <x v="5"/>
    <n v="-43.7"/>
    <x v="6"/>
    <n v="0"/>
    <n v="0"/>
    <n v="0"/>
    <n v="-43.7"/>
  </r>
  <r>
    <x v="12"/>
    <s v="2520-0001"/>
    <s v="PV pusgaminis (euro)"/>
    <s v="LTR"/>
    <x v="3"/>
    <n v="38.32"/>
    <x v="6"/>
    <n v="0"/>
    <n v="0"/>
    <n v="0"/>
    <n v="38.32"/>
  </r>
  <r>
    <x v="7"/>
    <s v="2520-0001"/>
    <s v="PV pusgaminis (euro)"/>
    <s v="LTR"/>
    <x v="3"/>
    <n v="22.89"/>
    <x v="6"/>
    <n v="0"/>
    <n v="0"/>
    <n v="0"/>
    <n v="22.89"/>
  </r>
  <r>
    <x v="7"/>
    <s v="2520-0001"/>
    <s v="PV pusgaminis (euro)"/>
    <s v="LTR"/>
    <x v="3"/>
    <n v="12.01"/>
    <x v="6"/>
    <n v="0"/>
    <n v="0"/>
    <n v="0"/>
    <n v="12.01"/>
  </r>
  <r>
    <x v="7"/>
    <s v="2520-0001"/>
    <s v="PV pusgaminis (euro)"/>
    <s v="LTR"/>
    <x v="3"/>
    <n v="0.01"/>
    <x v="6"/>
    <n v="0"/>
    <n v="0"/>
    <n v="0"/>
    <n v="0.01"/>
  </r>
  <r>
    <x v="31"/>
    <e v="#REF!"/>
    <e v="#REF!"/>
    <e v="#REF!"/>
    <x v="7"/>
    <e v="#REF!"/>
    <x v="13"/>
    <e v="#REF!"/>
    <e v="#REF!"/>
    <e v="#REF!"/>
    <e v="#REF!"/>
  </r>
  <r>
    <x v="7"/>
    <s v="2520-0001"/>
    <s v="PV pusgaminis (euro)"/>
    <s v="LTR"/>
    <x v="3"/>
    <n v="17.600000000000001"/>
    <x v="6"/>
    <n v="0"/>
    <n v="0"/>
    <n v="0"/>
    <n v="17.600000000000001"/>
  </r>
  <r>
    <x v="11"/>
    <s v="2520-0001"/>
    <s v="PV pusgaminis (euro)"/>
    <s v="LTR"/>
    <x v="3"/>
    <n v="10.18"/>
    <x v="6"/>
    <n v="0"/>
    <n v="0"/>
    <n v="0"/>
    <n v="10.18"/>
  </r>
  <r>
    <x v="11"/>
    <s v="2520-0001"/>
    <s v="PV pusgaminis (euro)"/>
    <s v="LTR"/>
    <x v="3"/>
    <n v="15.82"/>
    <x v="6"/>
    <n v="0"/>
    <n v="0"/>
    <n v="0"/>
    <n v="15.82"/>
  </r>
  <r>
    <x v="10"/>
    <s v="2520-0001"/>
    <s v="PV pusgaminis (euro)"/>
    <s v="LTR"/>
    <x v="3"/>
    <n v="0.08"/>
    <x v="6"/>
    <n v="0"/>
    <n v="0"/>
    <n v="0"/>
    <n v="0.08"/>
  </r>
  <r>
    <x v="11"/>
    <s v="2520-0001"/>
    <s v="PV pusgaminis (euro)"/>
    <s v="LTR"/>
    <x v="3"/>
    <n v="26"/>
    <x v="6"/>
    <n v="0"/>
    <n v="0"/>
    <n v="0"/>
    <n v="26"/>
  </r>
  <r>
    <x v="10"/>
    <s v="2520-0001"/>
    <s v="PV pusgaminis (euro)"/>
    <s v="LTR"/>
    <x v="3"/>
    <n v="10.54"/>
    <x v="6"/>
    <n v="0"/>
    <n v="0"/>
    <n v="0"/>
    <n v="10.54"/>
  </r>
  <r>
    <x v="10"/>
    <s v="2520-0001"/>
    <s v="PV pusgaminis (euro)"/>
    <s v="LTR"/>
    <x v="3"/>
    <n v="2.95"/>
    <x v="6"/>
    <n v="0"/>
    <n v="0"/>
    <n v="0"/>
    <n v="2.95"/>
  </r>
  <r>
    <x v="10"/>
    <s v="2520-0001"/>
    <s v="PV pusgaminis (euro)"/>
    <s v="LTR"/>
    <x v="3"/>
    <n v="9.42"/>
    <x v="6"/>
    <n v="0"/>
    <n v="0"/>
    <n v="0"/>
    <n v="9.42"/>
  </r>
  <r>
    <x v="10"/>
    <s v="2520-0001"/>
    <s v="PV pusgaminis (euro)"/>
    <s v="LTR"/>
    <x v="3"/>
    <n v="27.98"/>
    <x v="6"/>
    <n v="0"/>
    <n v="0"/>
    <n v="0"/>
    <n v="27.98"/>
  </r>
  <r>
    <x v="10"/>
    <s v="2520-0001"/>
    <s v="PV pusgaminis (euro)"/>
    <s v="LTR"/>
    <x v="3"/>
    <n v="2.02"/>
    <x v="6"/>
    <n v="0"/>
    <n v="0"/>
    <n v="0"/>
    <n v="2.02"/>
  </r>
  <r>
    <x v="10"/>
    <s v="2520-0001"/>
    <s v="PV pusgaminis (euro)"/>
    <s v="LTR"/>
    <x v="3"/>
    <n v="35.26"/>
    <x v="6"/>
    <n v="0"/>
    <n v="0"/>
    <n v="0"/>
    <n v="35.26"/>
  </r>
  <r>
    <x v="10"/>
    <s v="2520-0001"/>
    <s v="PV pusgaminis (euro)"/>
    <s v="LTR"/>
    <x v="3"/>
    <n v="0.16"/>
    <x v="6"/>
    <n v="0"/>
    <n v="0"/>
    <n v="0"/>
    <n v="0.16"/>
  </r>
  <r>
    <x v="10"/>
    <s v="2520-0001"/>
    <s v="PV pusgaminis (euro)"/>
    <s v="LTR"/>
    <x v="3"/>
    <n v="52.88"/>
    <x v="6"/>
    <n v="0"/>
    <n v="0"/>
    <n v="0"/>
    <n v="52.88"/>
  </r>
  <r>
    <x v="11"/>
    <s v="2520-0001"/>
    <s v="PV pusgaminis (euro)"/>
    <s v="LTR"/>
    <x v="3"/>
    <n v="3.76"/>
    <x v="6"/>
    <n v="0"/>
    <n v="0"/>
    <n v="0"/>
    <n v="3.76"/>
  </r>
  <r>
    <x v="11"/>
    <s v="2520-0001"/>
    <s v="PV pusgaminis (euro)"/>
    <s v="LTR"/>
    <x v="3"/>
    <n v="26.62"/>
    <x v="6"/>
    <n v="0"/>
    <n v="0"/>
    <n v="0"/>
    <n v="26.62"/>
  </r>
  <r>
    <x v="11"/>
    <s v="2520-0001"/>
    <s v="PV pusgaminis (euro)"/>
    <s v="LTR"/>
    <x v="3"/>
    <n v="12.76"/>
    <x v="6"/>
    <n v="0"/>
    <n v="0"/>
    <n v="0"/>
    <n v="12.76"/>
  </r>
  <r>
    <x v="11"/>
    <s v="2520-0001"/>
    <s v="PV pusgaminis (euro)"/>
    <s v="LTR"/>
    <x v="3"/>
    <n v="11.07"/>
    <x v="6"/>
    <n v="0"/>
    <n v="0"/>
    <n v="0"/>
    <n v="11.07"/>
  </r>
  <r>
    <x v="4"/>
    <s v="2520-0001"/>
    <s v="PV pusgaminis (euro)"/>
    <s v="LTR"/>
    <x v="3"/>
    <n v="47.08"/>
    <x v="6"/>
    <n v="0"/>
    <n v="0"/>
    <n v="0"/>
    <n v="47.08"/>
  </r>
  <r>
    <x v="4"/>
    <s v="2520-0001"/>
    <s v="PV pusgaminis (euro)"/>
    <s v="LTR"/>
    <x v="3"/>
    <n v="7.9"/>
    <x v="6"/>
    <n v="0"/>
    <n v="0"/>
    <n v="0"/>
    <n v="7.9"/>
  </r>
  <r>
    <x v="3"/>
    <s v="2520-0001"/>
    <s v="PV pusgaminis (euro)"/>
    <s v="LTR"/>
    <x v="3"/>
    <n v="19.86"/>
    <x v="6"/>
    <n v="0"/>
    <n v="0"/>
    <n v="0"/>
    <n v="19.86"/>
  </r>
  <r>
    <x v="3"/>
    <s v="2520-0001"/>
    <s v="PV pusgaminis (euro)"/>
    <s v="LTR"/>
    <x v="3"/>
    <n v="17.96"/>
    <x v="6"/>
    <n v="0"/>
    <n v="0"/>
    <n v="0"/>
    <n v="17.96"/>
  </r>
  <r>
    <x v="4"/>
    <s v="2520-0001"/>
    <s v="PV pusgaminis (euro)"/>
    <s v="LTR"/>
    <x v="3"/>
    <n v="6.39"/>
    <x v="6"/>
    <n v="0"/>
    <n v="0"/>
    <n v="0"/>
    <n v="6.39"/>
  </r>
  <r>
    <x v="4"/>
    <s v="2520-0001"/>
    <s v="PV pusgaminis (euro)"/>
    <s v="LTR"/>
    <x v="3"/>
    <n v="1.61"/>
    <x v="6"/>
    <n v="0"/>
    <n v="0"/>
    <n v="0"/>
    <n v="1.61"/>
  </r>
  <r>
    <x v="4"/>
    <s v="2520-0001"/>
    <s v="PV pusgaminis (euro)"/>
    <s v="LTR"/>
    <x v="3"/>
    <n v="47.01"/>
    <x v="6"/>
    <n v="0"/>
    <n v="0"/>
    <n v="0"/>
    <n v="47.01"/>
  </r>
  <r>
    <x v="3"/>
    <s v="2520-0001"/>
    <s v="PV pusgaminis (euro)"/>
    <s v="LTR"/>
    <x v="3"/>
    <n v="23.76"/>
    <x v="6"/>
    <n v="0"/>
    <n v="0"/>
    <n v="0"/>
    <n v="23.76"/>
  </r>
  <r>
    <x v="3"/>
    <s v="2520-0001"/>
    <s v="PV pusgaminis (euro)"/>
    <s v="LTR"/>
    <x v="3"/>
    <n v="3.7"/>
    <x v="6"/>
    <n v="0"/>
    <n v="0"/>
    <n v="0"/>
    <n v="3.7"/>
  </r>
  <r>
    <x v="3"/>
    <s v="2520-0001"/>
    <s v="PV pusgaminis (euro)"/>
    <s v="LTR"/>
    <x v="3"/>
    <n v="55.06"/>
    <x v="6"/>
    <n v="0"/>
    <n v="0"/>
    <n v="0"/>
    <n v="55.06"/>
  </r>
  <r>
    <x v="3"/>
    <s v="2520-0001"/>
    <s v="PV pusgaminis (euro)"/>
    <s v="LTR"/>
    <x v="3"/>
    <n v="20.420000000000002"/>
    <x v="6"/>
    <n v="0"/>
    <n v="0"/>
    <n v="0"/>
    <n v="20.420000000000002"/>
  </r>
  <r>
    <x v="3"/>
    <s v="2520-0001"/>
    <s v="PV pusgaminis (euro)"/>
    <s v="LTR"/>
    <x v="3"/>
    <n v="5.54"/>
    <x v="6"/>
    <n v="0"/>
    <n v="0"/>
    <n v="0"/>
    <n v="5.54"/>
  </r>
  <r>
    <x v="25"/>
    <s v="2520-0002"/>
    <s v="PV pusgaminis, chardonnay, (euro, Italija)"/>
    <s v="LTR"/>
    <x v="3"/>
    <n v="-17.55"/>
    <x v="6"/>
    <n v="0"/>
    <n v="0"/>
    <n v="0"/>
    <n v="-17.55"/>
  </r>
  <r>
    <x v="25"/>
    <s v="2520-0002"/>
    <s v="PV pusgaminis, chardonnay, (euro, Italija)"/>
    <s v="LTR"/>
    <x v="3"/>
    <n v="-193.33"/>
    <x v="6"/>
    <n v="0"/>
    <n v="0"/>
    <n v="0"/>
    <n v="-193.33"/>
  </r>
  <r>
    <x v="25"/>
    <s v="2520-0002"/>
    <s v="PV pusgaminis, chardonnay, (euro, Italija)"/>
    <s v="LTR"/>
    <x v="3"/>
    <n v="193.33"/>
    <x v="6"/>
    <n v="0"/>
    <n v="0"/>
    <n v="0"/>
    <n v="193.33"/>
  </r>
  <r>
    <x v="25"/>
    <s v="2520-0002"/>
    <s v="PV pusgaminis, chardonnay, (euro, Italija)"/>
    <s v="LTR"/>
    <x v="2"/>
    <n v="-6733.68"/>
    <x v="6"/>
    <n v="0"/>
    <n v="0"/>
    <n v="0"/>
    <n v="-6733.68"/>
  </r>
  <r>
    <x v="25"/>
    <s v="2520-0002"/>
    <s v="PV pusgaminis, chardonnay, (euro, Italija)"/>
    <s v="LTR"/>
    <x v="3"/>
    <n v="-6733.68"/>
    <x v="6"/>
    <n v="0"/>
    <n v="0"/>
    <n v="0"/>
    <n v="-6733.68"/>
  </r>
  <r>
    <x v="25"/>
    <s v="2520-0002"/>
    <s v="PV pusgaminis, chardonnay, (euro, Italija)"/>
    <s v="LTR"/>
    <x v="3"/>
    <n v="6733.68"/>
    <x v="6"/>
    <n v="0"/>
    <n v="0"/>
    <n v="0"/>
    <n v="6733.68"/>
  </r>
  <r>
    <x v="21"/>
    <s v="2520-0002"/>
    <s v="PV pusgaminis, chardonnay, (euro, Italija)"/>
    <s v="LTR"/>
    <x v="3"/>
    <n v="-9850"/>
    <x v="6"/>
    <n v="0"/>
    <n v="0"/>
    <n v="0"/>
    <n v="-9850"/>
  </r>
  <r>
    <x v="21"/>
    <s v="2520-0002"/>
    <s v="PV pusgaminis, chardonnay, (euro, Italija)"/>
    <s v="LTR"/>
    <x v="3"/>
    <n v="9850"/>
    <x v="6"/>
    <n v="0"/>
    <n v="0"/>
    <n v="0"/>
    <n v="9850"/>
  </r>
  <r>
    <x v="24"/>
    <s v="2520-0002"/>
    <s v="PV pusgaminis, chardonnay, (euro, Italija)"/>
    <s v="LTR"/>
    <x v="2"/>
    <n v="-2897.89"/>
    <x v="6"/>
    <n v="0"/>
    <n v="0"/>
    <n v="0"/>
    <n v="-2897.89"/>
  </r>
  <r>
    <x v="24"/>
    <s v="2520-0002"/>
    <s v="PV pusgaminis, chardonnay, (euro, Italija)"/>
    <s v="LTR"/>
    <x v="3"/>
    <n v="-2897.89"/>
    <x v="6"/>
    <n v="0"/>
    <n v="0"/>
    <n v="0"/>
    <n v="-2897.89"/>
  </r>
  <r>
    <x v="24"/>
    <s v="2520-0002"/>
    <s v="PV pusgaminis, chardonnay, (euro, Italija)"/>
    <s v="LTR"/>
    <x v="3"/>
    <n v="2897.89"/>
    <x v="6"/>
    <n v="0"/>
    <n v="0"/>
    <n v="0"/>
    <n v="2897.89"/>
  </r>
  <r>
    <x v="24"/>
    <s v="2520-0002"/>
    <s v="PV pusgaminis, chardonnay, (euro, Italija)"/>
    <s v="LTR"/>
    <x v="3"/>
    <n v="-7.55"/>
    <x v="6"/>
    <n v="0"/>
    <n v="0"/>
    <n v="0"/>
    <n v="-7.55"/>
  </r>
  <r>
    <x v="14"/>
    <s v="2520-0002"/>
    <s v="PV pusgaminis, chardonnay, (euro, Italija)"/>
    <s v="LTR"/>
    <x v="3"/>
    <n v="-194.54"/>
    <x v="6"/>
    <n v="0"/>
    <n v="0"/>
    <n v="0"/>
    <n v="-194.54"/>
  </r>
  <r>
    <x v="14"/>
    <s v="2520-0002"/>
    <s v="PV pusgaminis, chardonnay, (euro, Italija)"/>
    <s v="LTR"/>
    <x v="3"/>
    <n v="194.54"/>
    <x v="6"/>
    <n v="0"/>
    <n v="0"/>
    <n v="0"/>
    <n v="194.54"/>
  </r>
  <r>
    <x v="10"/>
    <s v="2520-0002"/>
    <s v="PV pusgaminis, chardonnay, (euro, Italija)"/>
    <s v="LTR"/>
    <x v="3"/>
    <n v="-4830"/>
    <x v="6"/>
    <n v="0"/>
    <n v="0"/>
    <n v="0"/>
    <n v="-4830"/>
  </r>
  <r>
    <x v="10"/>
    <s v="2520-0002"/>
    <s v="PV pusgaminis, chardonnay, (euro, Italija)"/>
    <s v="LTR"/>
    <x v="3"/>
    <n v="4830"/>
    <x v="6"/>
    <n v="0"/>
    <n v="0"/>
    <n v="0"/>
    <n v="4830"/>
  </r>
  <r>
    <x v="10"/>
    <s v="2520-0002"/>
    <s v="PV pusgaminis, chardonnay, (euro, Italija)"/>
    <s v="LTR"/>
    <x v="3"/>
    <n v="-16270"/>
    <x v="6"/>
    <n v="0"/>
    <n v="0"/>
    <n v="0"/>
    <n v="-16270"/>
  </r>
  <r>
    <x v="10"/>
    <s v="2520-0002"/>
    <s v="PV pusgaminis, chardonnay, (euro, Italija)"/>
    <s v="LTR"/>
    <x v="3"/>
    <n v="16270"/>
    <x v="6"/>
    <n v="0"/>
    <n v="0"/>
    <n v="0"/>
    <n v="16270"/>
  </r>
  <r>
    <x v="14"/>
    <s v="2520-0002"/>
    <s v="PV pusgaminis, chardonnay, (euro, Italija)"/>
    <s v="LTR"/>
    <x v="2"/>
    <n v="-20851.11"/>
    <x v="6"/>
    <n v="0"/>
    <n v="0"/>
    <n v="0"/>
    <n v="-20851.11"/>
  </r>
  <r>
    <x v="14"/>
    <s v="2520-0002"/>
    <s v="PV pusgaminis, chardonnay, (euro, Italija)"/>
    <s v="LTR"/>
    <x v="3"/>
    <n v="-54.35"/>
    <x v="6"/>
    <n v="0"/>
    <n v="0"/>
    <n v="0"/>
    <n v="-54.35"/>
  </r>
  <r>
    <x v="14"/>
    <s v="2520-0002"/>
    <s v="PV pusgaminis, chardonnay, (euro, Italija)"/>
    <s v="LTR"/>
    <x v="3"/>
    <n v="-20851.11"/>
    <x v="6"/>
    <n v="0"/>
    <n v="0"/>
    <n v="0"/>
    <n v="-20851.11"/>
  </r>
  <r>
    <x v="14"/>
    <s v="2520-0002"/>
    <s v="PV pusgaminis, chardonnay, (euro, Italija)"/>
    <s v="LTR"/>
    <x v="3"/>
    <n v="20851.11"/>
    <x v="6"/>
    <n v="0"/>
    <n v="0"/>
    <n v="0"/>
    <n v="20851.11"/>
  </r>
  <r>
    <x v="24"/>
    <s v="2520-0002"/>
    <s v="PV pusgaminis, chardonnay, (euro, Italija)"/>
    <s v="LTR"/>
    <x v="3"/>
    <n v="7.55"/>
    <x v="6"/>
    <n v="0"/>
    <n v="0"/>
    <n v="0"/>
    <n v="7.55"/>
  </r>
  <r>
    <x v="25"/>
    <s v="2520-0002"/>
    <s v="PV pusgaminis, chardonnay, (euro, Italija)"/>
    <s v="LTR"/>
    <x v="3"/>
    <n v="17.55"/>
    <x v="6"/>
    <n v="0"/>
    <n v="0"/>
    <n v="0"/>
    <n v="17.55"/>
  </r>
  <r>
    <x v="28"/>
    <s v="2520-0002"/>
    <s v="PV pusgaminis, chardonnay, (euro, Italija)"/>
    <s v="LTR"/>
    <x v="5"/>
    <n v="-17.55"/>
    <x v="6"/>
    <n v="0"/>
    <n v="0"/>
    <n v="0"/>
    <n v="-17.55"/>
  </r>
  <r>
    <x v="28"/>
    <s v="2520-0002"/>
    <s v="PV pusgaminis, chardonnay, (euro, Italija)"/>
    <s v="LTR"/>
    <x v="5"/>
    <n v="-54.35"/>
    <x v="6"/>
    <n v="0"/>
    <n v="0"/>
    <n v="0"/>
    <n v="-54.35"/>
  </r>
  <r>
    <x v="28"/>
    <s v="2520-0002"/>
    <s v="PV pusgaminis, chardonnay, (euro, Italija)"/>
    <s v="LTR"/>
    <x v="5"/>
    <n v="-7.55"/>
    <x v="6"/>
    <n v="0"/>
    <n v="0"/>
    <n v="0"/>
    <n v="-7.55"/>
  </r>
  <r>
    <x v="14"/>
    <s v="2520-0002"/>
    <s v="PV pusgaminis, chardonnay, (euro, Italija)"/>
    <s v="LTR"/>
    <x v="3"/>
    <n v="54.35"/>
    <x v="6"/>
    <n v="0"/>
    <n v="0"/>
    <n v="0"/>
    <n v="54.35"/>
  </r>
  <r>
    <x v="4"/>
    <s v="2520-0004"/>
    <s v="PV pusgaminis, muskatinis (euro)"/>
    <s v="LTR"/>
    <x v="3"/>
    <n v="-12698.3"/>
    <x v="6"/>
    <n v="0"/>
    <n v="0"/>
    <n v="0"/>
    <n v="-12698.3"/>
  </r>
  <r>
    <x v="4"/>
    <s v="2520-0004"/>
    <s v="PV pusgaminis, muskatinis (euro)"/>
    <s v="LTR"/>
    <x v="3"/>
    <n v="-33.1"/>
    <x v="6"/>
    <n v="0"/>
    <n v="0"/>
    <n v="0"/>
    <n v="-33.1"/>
  </r>
  <r>
    <x v="4"/>
    <s v="2520-0004"/>
    <s v="PV pusgaminis, muskatinis (euro)"/>
    <s v="LTR"/>
    <x v="2"/>
    <n v="-12698.3"/>
    <x v="6"/>
    <n v="0"/>
    <n v="0"/>
    <n v="0"/>
    <n v="-12698.3"/>
  </r>
  <r>
    <x v="4"/>
    <s v="2520-0004"/>
    <s v="PV pusgaminis, muskatinis (euro)"/>
    <s v="LTR"/>
    <x v="3"/>
    <n v="12698.3"/>
    <x v="6"/>
    <n v="0"/>
    <n v="0"/>
    <n v="0"/>
    <n v="12698.3"/>
  </r>
  <r>
    <x v="28"/>
    <s v="2520-0004"/>
    <s v="PV pusgaminis, muskatinis (euro)"/>
    <s v="LTR"/>
    <x v="5"/>
    <n v="-33.1"/>
    <x v="6"/>
    <n v="0"/>
    <n v="0"/>
    <n v="0"/>
    <n v="-33.1"/>
  </r>
  <r>
    <x v="4"/>
    <s v="2520-0004"/>
    <s v="PV pusgaminis, muskatinis (euro)"/>
    <s v="LTR"/>
    <x v="3"/>
    <n v="33.1"/>
    <x v="6"/>
    <n v="0"/>
    <n v="0"/>
    <n v="0"/>
    <n v="33.1"/>
  </r>
  <r>
    <x v="25"/>
    <s v="2520-0006"/>
    <s v="Putojančio vyno pusgaminis raudonas"/>
    <s v="LTR"/>
    <x v="2"/>
    <n v="-6417"/>
    <x v="6"/>
    <n v="0"/>
    <n v="0"/>
    <n v="0"/>
    <n v="-6417"/>
  </r>
  <r>
    <x v="26"/>
    <s v="2520-0006"/>
    <s v="Putojančio vyno pusgaminis raudonas"/>
    <s v="LTR"/>
    <x v="2"/>
    <n v="-53.56"/>
    <x v="6"/>
    <n v="0"/>
    <n v="0"/>
    <n v="0"/>
    <n v="-53.56"/>
  </r>
  <r>
    <x v="25"/>
    <s v="2520-0006"/>
    <s v="Putojančio vyno pusgaminis raudonas"/>
    <s v="LTR"/>
    <x v="3"/>
    <n v="-6417"/>
    <x v="6"/>
    <n v="0"/>
    <n v="0"/>
    <n v="0"/>
    <n v="-6417"/>
  </r>
  <r>
    <x v="25"/>
    <s v="2520-0006"/>
    <s v="Putojančio vyno pusgaminis raudonas"/>
    <s v="LTR"/>
    <x v="3"/>
    <n v="6417"/>
    <x v="6"/>
    <n v="0"/>
    <n v="0"/>
    <n v="0"/>
    <n v="6417"/>
  </r>
  <r>
    <x v="25"/>
    <s v="2520-0006"/>
    <s v="Putojančio vyno pusgaminis raudonas"/>
    <s v="LTR"/>
    <x v="3"/>
    <n v="-16.73"/>
    <x v="6"/>
    <n v="0"/>
    <n v="0"/>
    <n v="0"/>
    <n v="-16.73"/>
  </r>
  <r>
    <x v="25"/>
    <s v="2520-0006"/>
    <s v="Putojančio vyno pusgaminis raudonas"/>
    <s v="LTR"/>
    <x v="3"/>
    <n v="16.73"/>
    <x v="6"/>
    <n v="0"/>
    <n v="0"/>
    <n v="0"/>
    <n v="16.73"/>
  </r>
  <r>
    <x v="28"/>
    <s v="2520-0006"/>
    <s v="Putojančio vyno pusgaminis raudonas"/>
    <s v="LTR"/>
    <x v="5"/>
    <n v="-16.73"/>
    <x v="6"/>
    <n v="0"/>
    <n v="0"/>
    <n v="0"/>
    <n v="-16.73"/>
  </r>
  <r>
    <x v="12"/>
    <s v="2520-0007"/>
    <s v="PV pusgaminis Cuvee"/>
    <s v="LTR"/>
    <x v="3"/>
    <n v="-26.16"/>
    <x v="6"/>
    <n v="0"/>
    <n v="0"/>
    <n v="0"/>
    <n v="-26.16"/>
  </r>
  <r>
    <x v="12"/>
    <s v="2520-0007"/>
    <s v="PV pusgaminis Cuvee"/>
    <s v="LTR"/>
    <x v="3"/>
    <n v="-11094.92"/>
    <x v="6"/>
    <n v="0"/>
    <n v="0"/>
    <n v="0"/>
    <n v="-11094.92"/>
  </r>
  <r>
    <x v="12"/>
    <s v="2520-0007"/>
    <s v="PV pusgaminis Cuvee"/>
    <s v="LTR"/>
    <x v="3"/>
    <n v="11094.92"/>
    <x v="6"/>
    <n v="0"/>
    <n v="0"/>
    <n v="0"/>
    <n v="11094.92"/>
  </r>
  <r>
    <x v="12"/>
    <s v="2520-0007"/>
    <s v="PV pusgaminis Cuvee"/>
    <s v="LTR"/>
    <x v="2"/>
    <n v="-11094.92"/>
    <x v="6"/>
    <n v="0"/>
    <n v="0"/>
    <n v="0"/>
    <n v="-11094.92"/>
  </r>
  <r>
    <x v="12"/>
    <s v="2520-0007"/>
    <s v="PV pusgaminis Cuvee"/>
    <s v="LTR"/>
    <x v="3"/>
    <n v="26.16"/>
    <x v="6"/>
    <n v="0"/>
    <n v="0"/>
    <n v="0"/>
    <n v="26.16"/>
  </r>
  <r>
    <x v="12"/>
    <s v="2520-0007"/>
    <s v="PV pusgaminis Cuvee"/>
    <s v="LTR"/>
    <x v="3"/>
    <n v="-28.92"/>
    <x v="6"/>
    <n v="0"/>
    <n v="0"/>
    <n v="0"/>
    <n v="-28.92"/>
  </r>
  <r>
    <x v="10"/>
    <s v="2520-0007"/>
    <s v="PV pusgaminis Cuvee"/>
    <s v="LTR"/>
    <x v="3"/>
    <n v="-14029.14"/>
    <x v="6"/>
    <n v="0"/>
    <n v="0"/>
    <n v="0"/>
    <n v="-14029.14"/>
  </r>
  <r>
    <x v="10"/>
    <s v="2520-0007"/>
    <s v="PV pusgaminis Cuvee"/>
    <s v="LTR"/>
    <x v="3"/>
    <n v="14029.14"/>
    <x v="6"/>
    <n v="0"/>
    <n v="0"/>
    <n v="0"/>
    <n v="14029.14"/>
  </r>
  <r>
    <x v="9"/>
    <s v="2520-0007"/>
    <s v="PV pusgaminis Cuvee"/>
    <s v="LTR"/>
    <x v="3"/>
    <n v="-11150"/>
    <x v="6"/>
    <n v="0"/>
    <n v="0"/>
    <n v="0"/>
    <n v="-11150"/>
  </r>
  <r>
    <x v="9"/>
    <s v="2520-0007"/>
    <s v="PV pusgaminis Cuvee"/>
    <s v="LTR"/>
    <x v="3"/>
    <n v="11150"/>
    <x v="6"/>
    <n v="0"/>
    <n v="0"/>
    <n v="0"/>
    <n v="11150"/>
  </r>
  <r>
    <x v="9"/>
    <s v="2520-0007"/>
    <s v="PV pusgaminis Cuvee"/>
    <s v="LTR"/>
    <x v="3"/>
    <n v="-1529.14"/>
    <x v="6"/>
    <n v="0"/>
    <n v="0"/>
    <n v="0"/>
    <n v="-1529.14"/>
  </r>
  <r>
    <x v="9"/>
    <s v="2520-0007"/>
    <s v="PV pusgaminis Cuvee"/>
    <s v="LTR"/>
    <x v="3"/>
    <n v="1529.14"/>
    <x v="6"/>
    <n v="0"/>
    <n v="0"/>
    <n v="0"/>
    <n v="1529.14"/>
  </r>
  <r>
    <x v="4"/>
    <s v="2520-0007"/>
    <s v="PV pusgaminis Cuvee"/>
    <s v="LTR"/>
    <x v="3"/>
    <n v="-12500"/>
    <x v="6"/>
    <n v="0"/>
    <n v="0"/>
    <n v="0"/>
    <n v="-12500"/>
  </r>
  <r>
    <x v="4"/>
    <s v="2520-0007"/>
    <s v="PV pusgaminis Cuvee"/>
    <s v="LTR"/>
    <x v="3"/>
    <n v="12500"/>
    <x v="6"/>
    <n v="0"/>
    <n v="0"/>
    <n v="0"/>
    <n v="12500"/>
  </r>
  <r>
    <x v="4"/>
    <s v="2520-0007"/>
    <s v="PV pusgaminis Cuvee"/>
    <s v="LTR"/>
    <x v="3"/>
    <n v="-12679.14"/>
    <x v="6"/>
    <n v="0"/>
    <n v="0"/>
    <n v="0"/>
    <n v="-12679.14"/>
  </r>
  <r>
    <x v="4"/>
    <s v="2520-0007"/>
    <s v="PV pusgaminis Cuvee"/>
    <s v="LTR"/>
    <x v="3"/>
    <n v="12679.14"/>
    <x v="6"/>
    <n v="0"/>
    <n v="0"/>
    <n v="0"/>
    <n v="12679.14"/>
  </r>
  <r>
    <x v="31"/>
    <e v="#REF!"/>
    <e v="#REF!"/>
    <e v="#REF!"/>
    <x v="7"/>
    <e v="#REF!"/>
    <x v="13"/>
    <e v="#REF!"/>
    <e v="#REF!"/>
    <e v="#REF!"/>
    <e v="#REF!"/>
  </r>
  <r>
    <x v="3"/>
    <s v="2520-0007"/>
    <s v="PV pusgaminis Cuvee"/>
    <s v="LTR"/>
    <x v="6"/>
    <n v="25179.14"/>
    <x v="6"/>
    <n v="0"/>
    <n v="0"/>
    <n v="0"/>
    <n v="25179.14"/>
  </r>
  <r>
    <x v="28"/>
    <s v="2520-0007"/>
    <s v="PV pusgaminis Cuvee"/>
    <s v="LTR"/>
    <x v="5"/>
    <n v="-28.92"/>
    <x v="6"/>
    <n v="0"/>
    <n v="0"/>
    <n v="0"/>
    <n v="-28.92"/>
  </r>
  <r>
    <x v="12"/>
    <s v="2520-0007"/>
    <s v="PV pusgaminis Cuvee"/>
    <s v="LTR"/>
    <x v="3"/>
    <n v="28.92"/>
    <x v="6"/>
    <n v="0"/>
    <n v="0"/>
    <n v="0"/>
    <n v="28.92"/>
  </r>
  <r>
    <x v="28"/>
    <s v="2521-0001"/>
    <s v="Obuolių sidro pusgaminis"/>
    <s v="LTR"/>
    <x v="2"/>
    <n v="-3175.69"/>
    <x v="4"/>
    <n v="0"/>
    <n v="0"/>
    <n v="0"/>
    <n v="-3175.69"/>
  </r>
  <r>
    <x v="28"/>
    <s v="2521-0001"/>
    <s v="Obuolių sidro pusgaminis"/>
    <s v="LTR"/>
    <x v="3"/>
    <n v="-824.31"/>
    <x v="4"/>
    <n v="0"/>
    <n v="0"/>
    <n v="0"/>
    <n v="-824.31"/>
  </r>
  <r>
    <x v="28"/>
    <s v="2521-0001"/>
    <s v="Obuolių sidro pusgaminis"/>
    <s v="LTR"/>
    <x v="3"/>
    <n v="824.31"/>
    <x v="4"/>
    <n v="0"/>
    <n v="0"/>
    <n v="0"/>
    <n v="824.31"/>
  </r>
  <r>
    <x v="28"/>
    <s v="2521-0001"/>
    <s v="Obuolių sidro pusgaminis"/>
    <s v="LTR"/>
    <x v="3"/>
    <n v="-1227.8"/>
    <x v="4"/>
    <n v="0"/>
    <n v="0"/>
    <n v="0"/>
    <n v="-1227.8"/>
  </r>
  <r>
    <x v="28"/>
    <s v="2521-0001"/>
    <s v="Obuolių sidro pusgaminis"/>
    <s v="LTR"/>
    <x v="3"/>
    <n v="1227.8"/>
    <x v="4"/>
    <n v="0"/>
    <n v="0"/>
    <n v="0"/>
    <n v="1227.8"/>
  </r>
  <r>
    <x v="26"/>
    <s v="2521-0001"/>
    <s v="Obuolių sidro pusgaminis"/>
    <s v="LTR"/>
    <x v="2"/>
    <n v="-1610.76"/>
    <x v="4"/>
    <n v="0"/>
    <n v="0"/>
    <n v="0"/>
    <n v="-1610.76"/>
  </r>
  <r>
    <x v="25"/>
    <s v="2521-0001"/>
    <s v="Obuolių sidro pusgaminis"/>
    <s v="LTR"/>
    <x v="3"/>
    <n v="4000"/>
    <x v="4"/>
    <n v="0"/>
    <n v="0"/>
    <n v="0"/>
    <n v="4000"/>
  </r>
  <r>
    <x v="31"/>
    <e v="#REF!"/>
    <e v="#REF!"/>
    <e v="#REF!"/>
    <x v="7"/>
    <e v="#REF!"/>
    <x v="13"/>
    <e v="#REF!"/>
    <e v="#REF!"/>
    <e v="#REF!"/>
    <e v="#REF!"/>
  </r>
  <r>
    <x v="25"/>
    <s v="2521-0001"/>
    <s v="Obuolių sidro pusgaminis"/>
    <s v="LTR"/>
    <x v="3"/>
    <n v="-3.6"/>
    <x v="4"/>
    <n v="0"/>
    <n v="0"/>
    <n v="0"/>
    <n v="-3.6"/>
  </r>
  <r>
    <x v="25"/>
    <s v="2521-0001"/>
    <s v="Obuolių sidro pusgaminis"/>
    <s v="LTR"/>
    <x v="3"/>
    <n v="-4000"/>
    <x v="4"/>
    <n v="0"/>
    <n v="0"/>
    <n v="0"/>
    <n v="-4000"/>
  </r>
  <r>
    <x v="25"/>
    <s v="2521-0001"/>
    <s v="Obuolių sidro pusgaminis"/>
    <s v="LTR"/>
    <x v="3"/>
    <n v="3.6"/>
    <x v="4"/>
    <n v="0"/>
    <n v="0"/>
    <n v="0"/>
    <n v="3.6"/>
  </r>
  <r>
    <x v="28"/>
    <s v="2521-0001"/>
    <s v="Obuolių sidro pusgaminis"/>
    <s v="LTR"/>
    <x v="5"/>
    <n v="-3.6"/>
    <x v="4"/>
    <n v="0"/>
    <n v="0"/>
    <n v="0"/>
    <n v="-3.6"/>
  </r>
  <r>
    <x v="24"/>
    <s v="2521-0002"/>
    <s v="Obuolių vynas"/>
    <s v="LTR"/>
    <x v="2"/>
    <n v="-4832.83"/>
    <x v="4"/>
    <n v="0"/>
    <n v="0"/>
    <n v="0"/>
    <n v="-4832.83"/>
  </r>
  <r>
    <x v="20"/>
    <s v="2521-0002"/>
    <s v="Obuolių vynas"/>
    <s v="LTR"/>
    <x v="3"/>
    <n v="19570"/>
    <x v="4"/>
    <n v="0"/>
    <n v="0"/>
    <n v="0"/>
    <n v="19570"/>
  </r>
  <r>
    <x v="24"/>
    <s v="2521-0002"/>
    <s v="Obuolių vynas"/>
    <s v="LTR"/>
    <x v="2"/>
    <n v="-1657"/>
    <x v="4"/>
    <n v="0"/>
    <n v="0"/>
    <n v="0"/>
    <n v="-1657"/>
  </r>
  <r>
    <x v="24"/>
    <s v="2521-0002"/>
    <s v="Obuolių vynas"/>
    <s v="LTR"/>
    <x v="2"/>
    <n v="-4094"/>
    <x v="4"/>
    <n v="0"/>
    <n v="0"/>
    <n v="0"/>
    <n v="-4094"/>
  </r>
  <r>
    <x v="24"/>
    <s v="2521-0002"/>
    <s v="Obuolių vynas"/>
    <s v="LTR"/>
    <x v="3"/>
    <n v="19570"/>
    <x v="4"/>
    <n v="0"/>
    <n v="0"/>
    <n v="0"/>
    <n v="19570"/>
  </r>
  <r>
    <x v="24"/>
    <s v="2521-0002"/>
    <s v="Obuolių vynas"/>
    <s v="LTR"/>
    <x v="2"/>
    <n v="-10924.2"/>
    <x v="4"/>
    <n v="0"/>
    <n v="0"/>
    <n v="0"/>
    <n v="-10924.2"/>
  </r>
  <r>
    <x v="24"/>
    <s v="2521-0002"/>
    <s v="Obuolių vynas"/>
    <s v="LTR"/>
    <x v="2"/>
    <n v="-9103.5"/>
    <x v="4"/>
    <n v="0"/>
    <n v="0"/>
    <n v="0"/>
    <n v="-9103.5"/>
  </r>
  <r>
    <x v="24"/>
    <s v="2521-0002"/>
    <s v="Obuolių vynas"/>
    <s v="LTR"/>
    <x v="2"/>
    <n v="-4551.8"/>
    <x v="4"/>
    <n v="0"/>
    <n v="0"/>
    <n v="0"/>
    <n v="-4551.8"/>
  </r>
  <r>
    <x v="25"/>
    <s v="2521-0002"/>
    <s v="Obuolių vynas"/>
    <s v="LTR"/>
    <x v="3"/>
    <n v="19570"/>
    <x v="4"/>
    <n v="0"/>
    <n v="0"/>
    <n v="0"/>
    <n v="19570"/>
  </r>
  <r>
    <x v="25"/>
    <s v="2521-0002"/>
    <s v="Obuolių vynas"/>
    <s v="LTR"/>
    <x v="2"/>
    <n v="-5633.67"/>
    <x v="4"/>
    <n v="0"/>
    <n v="0"/>
    <n v="0"/>
    <n v="-5633.67"/>
  </r>
  <r>
    <x v="19"/>
    <s v="2521-0002"/>
    <s v="Obuolių vynas"/>
    <s v="LTR"/>
    <x v="3"/>
    <n v="19570"/>
    <x v="4"/>
    <n v="0"/>
    <n v="0"/>
    <n v="0"/>
    <n v="19570"/>
  </r>
  <r>
    <x v="14"/>
    <s v="2521-0002"/>
    <s v="Obuolių vynas"/>
    <s v="LTR"/>
    <x v="2"/>
    <n v="-97.54"/>
    <x v="4"/>
    <n v="0"/>
    <n v="0"/>
    <n v="0"/>
    <n v="-97.54"/>
  </r>
  <r>
    <x v="17"/>
    <s v="2521-0002"/>
    <s v="Obuolių vynas"/>
    <s v="LTR"/>
    <x v="2"/>
    <n v="-6709.18"/>
    <x v="4"/>
    <n v="0"/>
    <n v="0"/>
    <n v="0"/>
    <n v="-6709.18"/>
  </r>
  <r>
    <x v="18"/>
    <s v="2521-0002"/>
    <s v="Obuolių vynas"/>
    <s v="LTR"/>
    <x v="2"/>
    <n v="-3173.85"/>
    <x v="4"/>
    <n v="0"/>
    <n v="0"/>
    <n v="0"/>
    <n v="-3173.85"/>
  </r>
  <r>
    <x v="18"/>
    <s v="2521-0002"/>
    <s v="Obuolių vynas"/>
    <s v="LTR"/>
    <x v="2"/>
    <n v="-10940"/>
    <x v="4"/>
    <n v="0"/>
    <n v="0"/>
    <n v="0"/>
    <n v="-10940"/>
  </r>
  <r>
    <x v="18"/>
    <s v="2521-0002"/>
    <s v="Obuolių vynas"/>
    <s v="LTR"/>
    <x v="2"/>
    <n v="-6973"/>
    <x v="4"/>
    <n v="0"/>
    <n v="0"/>
    <n v="0"/>
    <n v="-6973"/>
  </r>
  <r>
    <x v="17"/>
    <s v="2521-0002"/>
    <s v="Obuolių vynas"/>
    <s v="LTR"/>
    <x v="2"/>
    <n v="-3582.2"/>
    <x v="4"/>
    <n v="0"/>
    <n v="0"/>
    <n v="0"/>
    <n v="-3582.2"/>
  </r>
  <r>
    <x v="25"/>
    <s v="2521-0002"/>
    <s v="Obuolių vynas"/>
    <s v="LTR"/>
    <x v="2"/>
    <n v="-2744.16"/>
    <x v="4"/>
    <n v="0"/>
    <n v="0"/>
    <n v="0"/>
    <n v="-2744.16"/>
  </r>
  <r>
    <x v="27"/>
    <s v="2521-0002"/>
    <s v="Obuolių vynas"/>
    <s v="LTR"/>
    <x v="3"/>
    <n v="19570"/>
    <x v="4"/>
    <n v="0"/>
    <n v="0"/>
    <n v="0"/>
    <n v="19570"/>
  </r>
  <r>
    <x v="27"/>
    <s v="2521-0002"/>
    <s v="Obuolių vynas"/>
    <s v="LTR"/>
    <x v="2"/>
    <n v="-13655.3"/>
    <x v="4"/>
    <n v="0"/>
    <n v="0"/>
    <n v="0"/>
    <n v="-13655.3"/>
  </r>
  <r>
    <x v="28"/>
    <s v="2521-0002"/>
    <s v="Obuolių vynas"/>
    <s v="LTR"/>
    <x v="2"/>
    <n v="-1650.1"/>
    <x v="4"/>
    <n v="0"/>
    <n v="0"/>
    <n v="0"/>
    <n v="-1650.1"/>
  </r>
  <r>
    <x v="27"/>
    <s v="2521-0002"/>
    <s v="Obuolių vynas"/>
    <s v="LTR"/>
    <x v="2"/>
    <n v="-1545.09"/>
    <x v="4"/>
    <n v="0"/>
    <n v="0"/>
    <n v="0"/>
    <n v="-1545.09"/>
  </r>
  <r>
    <x v="27"/>
    <s v="2521-0002"/>
    <s v="Obuolių vynas"/>
    <s v="LTR"/>
    <x v="2"/>
    <n v="-3170.54"/>
    <x v="4"/>
    <n v="0"/>
    <n v="0"/>
    <n v="0"/>
    <n v="-3170.54"/>
  </r>
  <r>
    <x v="28"/>
    <s v="2521-0002"/>
    <s v="Obuolių vynas"/>
    <s v="LTR"/>
    <x v="2"/>
    <n v="-6612.3"/>
    <x v="4"/>
    <n v="0"/>
    <n v="0"/>
    <n v="0"/>
    <n v="-6612.3"/>
  </r>
  <r>
    <x v="28"/>
    <s v="2521-0002"/>
    <s v="Obuolių vynas"/>
    <s v="LTR"/>
    <x v="2"/>
    <n v="-6954.7"/>
    <x v="4"/>
    <n v="0"/>
    <n v="0"/>
    <n v="0"/>
    <n v="-6954.7"/>
  </r>
  <r>
    <x v="28"/>
    <s v="2521-0002"/>
    <s v="Obuolių vynas"/>
    <s v="LTR"/>
    <x v="2"/>
    <n v="-11070.21"/>
    <x v="4"/>
    <n v="0"/>
    <n v="0"/>
    <n v="0"/>
    <n v="-11070.21"/>
  </r>
  <r>
    <x v="31"/>
    <e v="#REF!"/>
    <e v="#REF!"/>
    <e v="#REF!"/>
    <x v="7"/>
    <e v="#REF!"/>
    <x v="13"/>
    <e v="#REF!"/>
    <e v="#REF!"/>
    <e v="#REF!"/>
    <e v="#REF!"/>
  </r>
  <r>
    <x v="17"/>
    <s v="2521-0002"/>
    <s v="Obuolių vynas"/>
    <s v="LTR"/>
    <x v="2"/>
    <n v="-6104.77"/>
    <x v="4"/>
    <n v="0"/>
    <n v="0"/>
    <n v="0"/>
    <n v="-6104.77"/>
  </r>
  <r>
    <x v="17"/>
    <s v="2521-0002"/>
    <s v="Obuolių vynas"/>
    <s v="LTR"/>
    <x v="2"/>
    <n v="-604.41"/>
    <x v="4"/>
    <n v="0"/>
    <n v="0"/>
    <n v="0"/>
    <n v="-604.41"/>
  </r>
  <r>
    <x v="11"/>
    <s v="2521-0002"/>
    <s v="Obuolių vynas"/>
    <s v="LTR"/>
    <x v="2"/>
    <n v="-3482.75"/>
    <x v="4"/>
    <n v="0"/>
    <n v="0"/>
    <n v="0"/>
    <n v="-3482.75"/>
  </r>
  <r>
    <x v="11"/>
    <s v="2521-0002"/>
    <s v="Obuolių vynas"/>
    <s v="LTR"/>
    <x v="2"/>
    <n v="-6643.4"/>
    <x v="4"/>
    <n v="0"/>
    <n v="0"/>
    <n v="0"/>
    <n v="-6643.4"/>
  </r>
  <r>
    <x v="13"/>
    <s v="2521-0002"/>
    <s v="Obuolių vynas"/>
    <s v="LTR"/>
    <x v="2"/>
    <n v="-60"/>
    <x v="4"/>
    <n v="0"/>
    <n v="0"/>
    <n v="0"/>
    <n v="-60"/>
  </r>
  <r>
    <x v="6"/>
    <s v="2521-0002"/>
    <s v="Obuolių vynas"/>
    <s v="LTR"/>
    <x v="3"/>
    <n v="19570"/>
    <x v="4"/>
    <n v="0"/>
    <n v="0"/>
    <n v="0"/>
    <n v="19570"/>
  </r>
  <r>
    <x v="6"/>
    <s v="2521-0002"/>
    <s v="Obuolių vynas"/>
    <s v="LTR"/>
    <x v="2"/>
    <n v="-5132.99"/>
    <x v="4"/>
    <n v="0"/>
    <n v="0"/>
    <n v="0"/>
    <n v="-5132.99"/>
  </r>
  <r>
    <x v="6"/>
    <s v="2521-0002"/>
    <s v="Obuolių vynas"/>
    <s v="LTR"/>
    <x v="2"/>
    <n v="-8681.9"/>
    <x v="4"/>
    <n v="0"/>
    <n v="0"/>
    <n v="0"/>
    <n v="-8681.9"/>
  </r>
  <r>
    <x v="6"/>
    <s v="2521-0002"/>
    <s v="Obuolių vynas"/>
    <s v="LTR"/>
    <x v="2"/>
    <n v="-4590.68"/>
    <x v="4"/>
    <n v="0"/>
    <n v="0"/>
    <n v="0"/>
    <n v="-4590.68"/>
  </r>
  <r>
    <x v="14"/>
    <s v="2521-0002"/>
    <s v="Obuolių vynas"/>
    <s v="LTR"/>
    <x v="3"/>
    <n v="19570"/>
    <x v="4"/>
    <n v="0"/>
    <n v="0"/>
    <n v="0"/>
    <n v="19570"/>
  </r>
  <r>
    <x v="4"/>
    <s v="2521-0002"/>
    <s v="Obuolių vynas"/>
    <s v="LTR"/>
    <x v="3"/>
    <n v="19570"/>
    <x v="4"/>
    <n v="0"/>
    <n v="0"/>
    <n v="0"/>
    <n v="19570"/>
  </r>
  <r>
    <x v="27"/>
    <s v="2521-0002"/>
    <s v="Obuolių vynas"/>
    <s v="LTR"/>
    <x v="3"/>
    <n v="-19570"/>
    <x v="4"/>
    <n v="0"/>
    <n v="0"/>
    <n v="0"/>
    <n v="-19570"/>
  </r>
  <r>
    <x v="27"/>
    <s v="2521-0002"/>
    <s v="Obuolių vynas"/>
    <s v="LTR"/>
    <x v="3"/>
    <n v="-17262.32"/>
    <x v="4"/>
    <n v="0"/>
    <n v="0"/>
    <n v="0"/>
    <n v="-17262.32"/>
  </r>
  <r>
    <x v="27"/>
    <s v="2521-0002"/>
    <s v="Obuolių vynas"/>
    <s v="LTR"/>
    <x v="3"/>
    <n v="17262.32"/>
    <x v="4"/>
    <n v="0"/>
    <n v="0"/>
    <n v="0"/>
    <n v="17262.32"/>
  </r>
  <r>
    <x v="27"/>
    <s v="2521-0002"/>
    <s v="Obuolių vynas"/>
    <s v="LTR"/>
    <x v="3"/>
    <n v="-2325.31"/>
    <x v="4"/>
    <n v="0"/>
    <n v="0"/>
    <n v="0"/>
    <n v="-2325.31"/>
  </r>
  <r>
    <x v="27"/>
    <s v="2521-0002"/>
    <s v="Obuolių vynas"/>
    <s v="LTR"/>
    <x v="3"/>
    <n v="2325.31"/>
    <x v="4"/>
    <n v="0"/>
    <n v="0"/>
    <n v="0"/>
    <n v="2325.31"/>
  </r>
  <r>
    <x v="27"/>
    <s v="2521-0002"/>
    <s v="Obuolių vynas"/>
    <s v="LTR"/>
    <x v="3"/>
    <n v="-19570"/>
    <x v="4"/>
    <n v="0"/>
    <n v="0"/>
    <n v="0"/>
    <n v="-19570"/>
  </r>
  <r>
    <x v="27"/>
    <s v="2521-0002"/>
    <s v="Obuolių vynas"/>
    <s v="LTR"/>
    <x v="3"/>
    <n v="19570"/>
    <x v="4"/>
    <n v="0"/>
    <n v="0"/>
    <n v="0"/>
    <n v="19570"/>
  </r>
  <r>
    <x v="27"/>
    <s v="2521-0002"/>
    <s v="Obuolių vynas"/>
    <s v="LTR"/>
    <x v="3"/>
    <n v="-17.63"/>
    <x v="4"/>
    <n v="0"/>
    <n v="0"/>
    <n v="0"/>
    <n v="-17.63"/>
  </r>
  <r>
    <x v="19"/>
    <s v="2521-0002"/>
    <s v="Obuolių vynas"/>
    <s v="LTR"/>
    <x v="3"/>
    <n v="-19570"/>
    <x v="4"/>
    <n v="0"/>
    <n v="0"/>
    <n v="0"/>
    <n v="-19570"/>
  </r>
  <r>
    <x v="18"/>
    <s v="2521-0002"/>
    <s v="Obuolių vynas"/>
    <s v="LTR"/>
    <x v="3"/>
    <n v="-17591.78"/>
    <x v="4"/>
    <n v="0"/>
    <n v="0"/>
    <n v="0"/>
    <n v="-17591.78"/>
  </r>
  <r>
    <x v="18"/>
    <s v="2521-0002"/>
    <s v="Obuolių vynas"/>
    <s v="LTR"/>
    <x v="3"/>
    <n v="17591.78"/>
    <x v="4"/>
    <n v="0"/>
    <n v="0"/>
    <n v="0"/>
    <n v="17591.78"/>
  </r>
  <r>
    <x v="18"/>
    <s v="2521-0002"/>
    <s v="Obuolių vynas"/>
    <s v="LTR"/>
    <x v="3"/>
    <n v="-1995.85"/>
    <x v="4"/>
    <n v="0"/>
    <n v="0"/>
    <n v="0"/>
    <n v="-1995.85"/>
  </r>
  <r>
    <x v="18"/>
    <s v="2521-0002"/>
    <s v="Obuolių vynas"/>
    <s v="LTR"/>
    <x v="3"/>
    <n v="1995.85"/>
    <x v="4"/>
    <n v="0"/>
    <n v="0"/>
    <n v="0"/>
    <n v="1995.85"/>
  </r>
  <r>
    <x v="18"/>
    <s v="2521-0002"/>
    <s v="Obuolių vynas"/>
    <s v="LTR"/>
    <x v="3"/>
    <n v="19570"/>
    <x v="4"/>
    <n v="0"/>
    <n v="0"/>
    <n v="0"/>
    <n v="19570"/>
  </r>
  <r>
    <x v="20"/>
    <s v="2521-0002"/>
    <s v="Obuolių vynas"/>
    <s v="LTR"/>
    <x v="3"/>
    <n v="77696.850000000006"/>
    <x v="4"/>
    <n v="0"/>
    <n v="0"/>
    <n v="0"/>
    <n v="77696.850000000006"/>
  </r>
  <r>
    <x v="20"/>
    <s v="2521-0002"/>
    <s v="Obuolių vynas"/>
    <s v="LTR"/>
    <x v="3"/>
    <n v="19424.21"/>
    <x v="4"/>
    <n v="0"/>
    <n v="0"/>
    <n v="0"/>
    <n v="19424.21"/>
  </r>
  <r>
    <x v="20"/>
    <s v="2521-0002"/>
    <s v="Obuolių vynas"/>
    <s v="LTR"/>
    <x v="3"/>
    <n v="-19390"/>
    <x v="4"/>
    <n v="0"/>
    <n v="0"/>
    <n v="0"/>
    <n v="-19390"/>
  </r>
  <r>
    <x v="25"/>
    <s v="2521-0002"/>
    <s v="Obuolių vynas"/>
    <s v="LTR"/>
    <x v="3"/>
    <n v="-19570"/>
    <x v="4"/>
    <n v="0"/>
    <n v="0"/>
    <n v="0"/>
    <n v="-19570"/>
  </r>
  <r>
    <x v="24"/>
    <s v="2521-0002"/>
    <s v="Obuolių vynas"/>
    <s v="LTR"/>
    <x v="3"/>
    <n v="-19570"/>
    <x v="4"/>
    <n v="0"/>
    <n v="0"/>
    <n v="0"/>
    <n v="-19570"/>
  </r>
  <r>
    <x v="24"/>
    <s v="2521-0002"/>
    <s v="Obuolių vynas"/>
    <s v="LTR"/>
    <x v="3"/>
    <n v="19570"/>
    <x v="4"/>
    <n v="0"/>
    <n v="0"/>
    <n v="0"/>
    <n v="19570"/>
  </r>
  <r>
    <x v="24"/>
    <s v="2521-0002"/>
    <s v="Obuolių vynas"/>
    <s v="LTR"/>
    <x v="3"/>
    <n v="-17.63"/>
    <x v="4"/>
    <n v="0"/>
    <n v="0"/>
    <n v="0"/>
    <n v="-17.63"/>
  </r>
  <r>
    <x v="24"/>
    <s v="2521-0002"/>
    <s v="Obuolių vynas"/>
    <s v="LTR"/>
    <x v="3"/>
    <n v="-17279.95"/>
    <x v="4"/>
    <n v="0"/>
    <n v="0"/>
    <n v="0"/>
    <n v="-17279.95"/>
  </r>
  <r>
    <x v="24"/>
    <s v="2521-0002"/>
    <s v="Obuolių vynas"/>
    <s v="LTR"/>
    <x v="3"/>
    <n v="17279.95"/>
    <x v="4"/>
    <n v="0"/>
    <n v="0"/>
    <n v="0"/>
    <n v="17279.95"/>
  </r>
  <r>
    <x v="24"/>
    <s v="2521-0002"/>
    <s v="Obuolių vynas"/>
    <s v="LTR"/>
    <x v="3"/>
    <n v="-2307.6799999999998"/>
    <x v="4"/>
    <n v="0"/>
    <n v="0"/>
    <n v="0"/>
    <n v="-2307.6799999999998"/>
  </r>
  <r>
    <x v="24"/>
    <s v="2521-0002"/>
    <s v="Obuolių vynas"/>
    <s v="LTR"/>
    <x v="3"/>
    <n v="2307.6799999999998"/>
    <x v="4"/>
    <n v="0"/>
    <n v="0"/>
    <n v="0"/>
    <n v="2307.6799999999998"/>
  </r>
  <r>
    <x v="20"/>
    <s v="2521-0002"/>
    <s v="Obuolių vynas"/>
    <s v="LTR"/>
    <x v="3"/>
    <n v="-19570"/>
    <x v="4"/>
    <n v="0"/>
    <n v="0"/>
    <n v="0"/>
    <n v="-19570"/>
  </r>
  <r>
    <x v="20"/>
    <s v="2521-0002"/>
    <s v="Obuolių vynas"/>
    <s v="LTR"/>
    <x v="3"/>
    <n v="19570"/>
    <x v="4"/>
    <n v="0"/>
    <n v="0"/>
    <n v="0"/>
    <n v="19570"/>
  </r>
  <r>
    <x v="20"/>
    <s v="2521-0002"/>
    <s v="Obuolių vynas"/>
    <s v="LTR"/>
    <x v="3"/>
    <n v="-19570"/>
    <x v="4"/>
    <n v="0"/>
    <n v="0"/>
    <n v="0"/>
    <n v="-19570"/>
  </r>
  <r>
    <x v="20"/>
    <s v="2521-0002"/>
    <s v="Obuolių vynas"/>
    <s v="LTR"/>
    <x v="3"/>
    <n v="-19424.21"/>
    <x v="4"/>
    <n v="0"/>
    <n v="0"/>
    <n v="0"/>
    <n v="-19424.21"/>
  </r>
  <r>
    <x v="20"/>
    <s v="2521-0002"/>
    <s v="Obuolių vynas"/>
    <s v="LTR"/>
    <x v="3"/>
    <n v="19424.21"/>
    <x v="4"/>
    <n v="0"/>
    <n v="0"/>
    <n v="0"/>
    <n v="19424.21"/>
  </r>
  <r>
    <x v="20"/>
    <s v="2521-0002"/>
    <s v="Obuolių vynas"/>
    <s v="LTR"/>
    <x v="3"/>
    <n v="-25.79"/>
    <x v="4"/>
    <n v="0"/>
    <n v="0"/>
    <n v="0"/>
    <n v="-25.79"/>
  </r>
  <r>
    <x v="20"/>
    <s v="2521-0002"/>
    <s v="Obuolių vynas"/>
    <s v="LTR"/>
    <x v="3"/>
    <n v="25.79"/>
    <x v="4"/>
    <n v="0"/>
    <n v="0"/>
    <n v="0"/>
    <n v="25.79"/>
  </r>
  <r>
    <x v="20"/>
    <s v="2521-0002"/>
    <s v="Obuolių vynas"/>
    <s v="LTR"/>
    <x v="3"/>
    <n v="-19550"/>
    <x v="4"/>
    <n v="0"/>
    <n v="0"/>
    <n v="0"/>
    <n v="-19550"/>
  </r>
  <r>
    <x v="20"/>
    <s v="2521-0002"/>
    <s v="Obuolių vynas"/>
    <s v="LTR"/>
    <x v="3"/>
    <n v="19550"/>
    <x v="4"/>
    <n v="0"/>
    <n v="0"/>
    <n v="0"/>
    <n v="19550"/>
  </r>
  <r>
    <x v="20"/>
    <s v="2521-0002"/>
    <s v="Obuolių vynas"/>
    <s v="LTR"/>
    <x v="3"/>
    <n v="-19230"/>
    <x v="4"/>
    <n v="0"/>
    <n v="0"/>
    <n v="0"/>
    <n v="-19230"/>
  </r>
  <r>
    <x v="20"/>
    <s v="2521-0002"/>
    <s v="Obuolių vynas"/>
    <s v="LTR"/>
    <x v="3"/>
    <n v="19230"/>
    <x v="4"/>
    <n v="0"/>
    <n v="0"/>
    <n v="0"/>
    <n v="19230"/>
  </r>
  <r>
    <x v="20"/>
    <s v="2521-0002"/>
    <s v="Obuolių vynas"/>
    <s v="LTR"/>
    <x v="3"/>
    <n v="19390"/>
    <x v="4"/>
    <n v="0"/>
    <n v="0"/>
    <n v="0"/>
    <n v="19390"/>
  </r>
  <r>
    <x v="20"/>
    <s v="2521-0002"/>
    <s v="Obuolių vynas"/>
    <s v="LTR"/>
    <x v="3"/>
    <n v="-19440"/>
    <x v="4"/>
    <n v="0"/>
    <n v="0"/>
    <n v="0"/>
    <n v="-19440"/>
  </r>
  <r>
    <x v="20"/>
    <s v="2521-0002"/>
    <s v="Obuolių vynas"/>
    <s v="LTR"/>
    <x v="3"/>
    <n v="19440"/>
    <x v="4"/>
    <n v="0"/>
    <n v="0"/>
    <n v="0"/>
    <n v="19440"/>
  </r>
  <r>
    <x v="20"/>
    <s v="2521-0002"/>
    <s v="Obuolių vynas"/>
    <s v="LTR"/>
    <x v="3"/>
    <n v="61.06"/>
    <x v="4"/>
    <n v="0"/>
    <n v="0"/>
    <n v="0"/>
    <n v="61.06"/>
  </r>
  <r>
    <x v="20"/>
    <s v="2521-0002"/>
    <s v="Obuolių vynas"/>
    <s v="LTR"/>
    <x v="3"/>
    <n v="-61.06"/>
    <x v="4"/>
    <n v="0"/>
    <n v="0"/>
    <n v="0"/>
    <n v="-61.06"/>
  </r>
  <r>
    <x v="20"/>
    <s v="2521-0002"/>
    <s v="Obuolių vynas"/>
    <s v="LTR"/>
    <x v="3"/>
    <n v="-17605.21"/>
    <x v="4"/>
    <n v="0"/>
    <n v="0"/>
    <n v="0"/>
    <n v="-17605.21"/>
  </r>
  <r>
    <x v="31"/>
    <e v="#REF!"/>
    <e v="#REF!"/>
    <e v="#REF!"/>
    <x v="7"/>
    <e v="#REF!"/>
    <x v="13"/>
    <e v="#REF!"/>
    <e v="#REF!"/>
    <e v="#REF!"/>
    <e v="#REF!"/>
  </r>
  <r>
    <x v="31"/>
    <e v="#REF!"/>
    <e v="#REF!"/>
    <e v="#REF!"/>
    <x v="7"/>
    <e v="#REF!"/>
    <x v="13"/>
    <e v="#REF!"/>
    <e v="#REF!"/>
    <e v="#REF!"/>
    <e v="#REF!"/>
  </r>
  <r>
    <x v="20"/>
    <s v="2521-0002"/>
    <s v="Obuolių vynas"/>
    <s v="LTR"/>
    <x v="3"/>
    <n v="17605.21"/>
    <x v="4"/>
    <n v="0"/>
    <n v="0"/>
    <n v="0"/>
    <n v="17605.21"/>
  </r>
  <r>
    <x v="31"/>
    <e v="#REF!"/>
    <e v="#REF!"/>
    <e v="#REF!"/>
    <x v="7"/>
    <e v="#REF!"/>
    <x v="13"/>
    <e v="#REF!"/>
    <e v="#REF!"/>
    <e v="#REF!"/>
    <e v="#REF!"/>
  </r>
  <r>
    <x v="20"/>
    <s v="2521-0002"/>
    <s v="Obuolių vynas"/>
    <s v="LTR"/>
    <x v="3"/>
    <n v="-1982.42"/>
    <x v="4"/>
    <n v="0"/>
    <n v="0"/>
    <n v="0"/>
    <n v="-1982.42"/>
  </r>
  <r>
    <x v="20"/>
    <s v="2521-0002"/>
    <s v="Obuolių vynas"/>
    <s v="LTR"/>
    <x v="3"/>
    <n v="1982.42"/>
    <x v="4"/>
    <n v="0"/>
    <n v="0"/>
    <n v="0"/>
    <n v="1982.42"/>
  </r>
  <r>
    <x v="20"/>
    <s v="2521-0002"/>
    <s v="Obuolių vynas"/>
    <s v="LTR"/>
    <x v="3"/>
    <n v="-17.63"/>
    <x v="4"/>
    <n v="0"/>
    <n v="0"/>
    <n v="0"/>
    <n v="-17.63"/>
  </r>
  <r>
    <x v="24"/>
    <s v="2521-0002"/>
    <s v="Obuolių vynas"/>
    <s v="LTR"/>
    <x v="3"/>
    <n v="-19570"/>
    <x v="4"/>
    <n v="0"/>
    <n v="0"/>
    <n v="0"/>
    <n v="-19570"/>
  </r>
  <r>
    <x v="21"/>
    <s v="2521-0002"/>
    <s v="Obuolių vynas"/>
    <s v="LTR"/>
    <x v="3"/>
    <n v="-17.63"/>
    <x v="4"/>
    <n v="0"/>
    <n v="0"/>
    <n v="0"/>
    <n v="-17.63"/>
  </r>
  <r>
    <x v="21"/>
    <s v="2521-0002"/>
    <s v="Obuolių vynas"/>
    <s v="LTR"/>
    <x v="3"/>
    <n v="-17447.580000000002"/>
    <x v="4"/>
    <n v="0"/>
    <n v="0"/>
    <n v="0"/>
    <n v="-17447.580000000002"/>
  </r>
  <r>
    <x v="21"/>
    <s v="2521-0002"/>
    <s v="Obuolių vynas"/>
    <s v="LTR"/>
    <x v="3"/>
    <n v="17447.580000000002"/>
    <x v="4"/>
    <n v="0"/>
    <n v="0"/>
    <n v="0"/>
    <n v="17447.580000000002"/>
  </r>
  <r>
    <x v="21"/>
    <s v="2521-0002"/>
    <s v="Obuolių vynas"/>
    <s v="LTR"/>
    <x v="3"/>
    <n v="-2140.0500000000002"/>
    <x v="4"/>
    <n v="0"/>
    <n v="0"/>
    <n v="0"/>
    <n v="-2140.0500000000002"/>
  </r>
  <r>
    <x v="21"/>
    <s v="2521-0002"/>
    <s v="Obuolių vynas"/>
    <s v="LTR"/>
    <x v="3"/>
    <n v="2140.0500000000002"/>
    <x v="4"/>
    <n v="0"/>
    <n v="0"/>
    <n v="0"/>
    <n v="2140.0500000000002"/>
  </r>
  <r>
    <x v="13"/>
    <s v="2521-0002"/>
    <s v="Obuolių vynas"/>
    <s v="LTR"/>
    <x v="3"/>
    <n v="-10225.4"/>
    <x v="4"/>
    <n v="0"/>
    <n v="0"/>
    <n v="0"/>
    <n v="-10225.4"/>
  </r>
  <r>
    <x v="13"/>
    <s v="2521-0002"/>
    <s v="Obuolių vynas"/>
    <s v="LTR"/>
    <x v="3"/>
    <n v="10225.4"/>
    <x v="4"/>
    <n v="0"/>
    <n v="0"/>
    <n v="0"/>
    <n v="10225.4"/>
  </r>
  <r>
    <x v="13"/>
    <s v="2521-0002"/>
    <s v="Obuolių vynas"/>
    <s v="LTR"/>
    <x v="3"/>
    <n v="-9362.23"/>
    <x v="4"/>
    <n v="0"/>
    <n v="0"/>
    <n v="0"/>
    <n v="-9362.23"/>
  </r>
  <r>
    <x v="13"/>
    <s v="2521-0002"/>
    <s v="Obuolių vynas"/>
    <s v="LTR"/>
    <x v="3"/>
    <n v="9362.23"/>
    <x v="4"/>
    <n v="0"/>
    <n v="0"/>
    <n v="0"/>
    <n v="9362.23"/>
  </r>
  <r>
    <x v="13"/>
    <s v="2521-0002"/>
    <s v="Obuolių vynas"/>
    <s v="LTR"/>
    <x v="3"/>
    <n v="-19570"/>
    <x v="4"/>
    <n v="0"/>
    <n v="0"/>
    <n v="0"/>
    <n v="-19570"/>
  </r>
  <r>
    <x v="18"/>
    <s v="2521-0002"/>
    <s v="Obuolių vynas"/>
    <s v="LTR"/>
    <x v="3"/>
    <n v="-17.63"/>
    <x v="4"/>
    <n v="0"/>
    <n v="0"/>
    <n v="0"/>
    <n v="-17.63"/>
  </r>
  <r>
    <x v="14"/>
    <s v="2521-0002"/>
    <s v="Obuolių vynas"/>
    <s v="LTR"/>
    <x v="3"/>
    <n v="-19570"/>
    <x v="4"/>
    <n v="0"/>
    <n v="0"/>
    <n v="0"/>
    <n v="-19570"/>
  </r>
  <r>
    <x v="14"/>
    <s v="2521-0002"/>
    <s v="Obuolių vynas"/>
    <s v="LTR"/>
    <x v="2"/>
    <n v="-11662.49"/>
    <x v="4"/>
    <n v="0"/>
    <n v="0"/>
    <n v="0"/>
    <n v="-11662.49"/>
  </r>
  <r>
    <x v="18"/>
    <s v="2521-0002"/>
    <s v="Obuolių vynas"/>
    <s v="LTR"/>
    <x v="3"/>
    <n v="-19570"/>
    <x v="4"/>
    <n v="0"/>
    <n v="0"/>
    <n v="0"/>
    <n v="-19570"/>
  </r>
  <r>
    <x v="21"/>
    <s v="2521-0002"/>
    <s v="Obuolių vynas"/>
    <s v="LTR"/>
    <x v="3"/>
    <n v="-19570"/>
    <x v="4"/>
    <n v="0"/>
    <n v="0"/>
    <n v="0"/>
    <n v="-19570"/>
  </r>
  <r>
    <x v="21"/>
    <s v="2521-0002"/>
    <s v="Obuolių vynas"/>
    <s v="LTR"/>
    <x v="3"/>
    <n v="19570"/>
    <x v="4"/>
    <n v="0"/>
    <n v="0"/>
    <n v="0"/>
    <n v="19570"/>
  </r>
  <r>
    <x v="14"/>
    <s v="2521-0002"/>
    <s v="Obuolių vynas"/>
    <s v="LTR"/>
    <x v="3"/>
    <n v="-11665.99"/>
    <x v="4"/>
    <n v="0"/>
    <n v="0"/>
    <n v="0"/>
    <n v="-11665.99"/>
  </r>
  <r>
    <x v="14"/>
    <s v="2521-0002"/>
    <s v="Obuolių vynas"/>
    <s v="LTR"/>
    <x v="3"/>
    <n v="11665.99"/>
    <x v="4"/>
    <n v="0"/>
    <n v="0"/>
    <n v="0"/>
    <n v="11665.99"/>
  </r>
  <r>
    <x v="14"/>
    <s v="2521-0002"/>
    <s v="Obuolių vynas"/>
    <s v="LTR"/>
    <x v="3"/>
    <n v="-3.5"/>
    <x v="4"/>
    <n v="0"/>
    <n v="0"/>
    <n v="0"/>
    <n v="-3.5"/>
  </r>
  <r>
    <x v="6"/>
    <s v="2521-0002"/>
    <s v="Obuolių vynas"/>
    <s v="LTR"/>
    <x v="3"/>
    <n v="-19570"/>
    <x v="4"/>
    <n v="0"/>
    <n v="0"/>
    <n v="0"/>
    <n v="-19570"/>
  </r>
  <r>
    <x v="6"/>
    <s v="2521-0002"/>
    <s v="Obuolių vynas"/>
    <s v="LTR"/>
    <x v="3"/>
    <n v="-1109.78"/>
    <x v="4"/>
    <n v="0"/>
    <n v="0"/>
    <n v="0"/>
    <n v="-1109.78"/>
  </r>
  <r>
    <x v="6"/>
    <s v="2521-0002"/>
    <s v="Obuolių vynas"/>
    <s v="LTR"/>
    <x v="3"/>
    <n v="1109.78"/>
    <x v="4"/>
    <n v="0"/>
    <n v="0"/>
    <n v="0"/>
    <n v="1109.78"/>
  </r>
  <r>
    <x v="6"/>
    <s v="2521-0002"/>
    <s v="Obuolių vynas"/>
    <s v="LTR"/>
    <x v="3"/>
    <n v="-19570"/>
    <x v="4"/>
    <n v="0"/>
    <n v="0"/>
    <n v="0"/>
    <n v="-19570"/>
  </r>
  <r>
    <x v="6"/>
    <s v="2521-0002"/>
    <s v="Obuolių vynas"/>
    <s v="LTR"/>
    <x v="3"/>
    <n v="19570"/>
    <x v="4"/>
    <n v="0"/>
    <n v="0"/>
    <n v="0"/>
    <n v="19570"/>
  </r>
  <r>
    <x v="6"/>
    <s v="2521-0002"/>
    <s v="Obuolių vynas"/>
    <s v="LTR"/>
    <x v="3"/>
    <n v="-17.63"/>
    <x v="4"/>
    <n v="0"/>
    <n v="0"/>
    <n v="0"/>
    <n v="-17.63"/>
  </r>
  <r>
    <x v="5"/>
    <s v="2521-0002"/>
    <s v="Obuolių vynas"/>
    <s v="LTR"/>
    <x v="3"/>
    <n v="38535.54"/>
    <x v="4"/>
    <n v="0"/>
    <n v="0"/>
    <n v="0"/>
    <n v="38535.54"/>
  </r>
  <r>
    <x v="5"/>
    <s v="2521-0002"/>
    <s v="Obuolių vynas"/>
    <s v="LTR"/>
    <x v="3"/>
    <n v="-789.92"/>
    <x v="4"/>
    <n v="0"/>
    <n v="0"/>
    <n v="0"/>
    <n v="-789.92"/>
  </r>
  <r>
    <x v="5"/>
    <s v="2521-0002"/>
    <s v="Obuolių vynas"/>
    <s v="LTR"/>
    <x v="3"/>
    <n v="789.92"/>
    <x v="4"/>
    <n v="0"/>
    <n v="0"/>
    <n v="0"/>
    <n v="789.92"/>
  </r>
  <r>
    <x v="5"/>
    <s v="2521-0002"/>
    <s v="Obuolių vynas"/>
    <s v="LTR"/>
    <x v="3"/>
    <n v="19267.77"/>
    <x v="4"/>
    <n v="0"/>
    <n v="0"/>
    <n v="0"/>
    <n v="19267.77"/>
  </r>
  <r>
    <x v="5"/>
    <s v="2521-0002"/>
    <s v="Obuolių vynas"/>
    <s v="LTR"/>
    <x v="3"/>
    <n v="38535.54"/>
    <x v="4"/>
    <n v="0"/>
    <n v="0"/>
    <n v="0"/>
    <n v="38535.54"/>
  </r>
  <r>
    <x v="5"/>
    <s v="2521-0002"/>
    <s v="Obuolių vynas"/>
    <s v="LTR"/>
    <x v="3"/>
    <n v="-395.46"/>
    <x v="4"/>
    <n v="0"/>
    <n v="0"/>
    <n v="0"/>
    <n v="-395.46"/>
  </r>
  <r>
    <x v="5"/>
    <s v="2521-0002"/>
    <s v="Obuolių vynas"/>
    <s v="LTR"/>
    <x v="3"/>
    <n v="-19575"/>
    <x v="4"/>
    <n v="0"/>
    <n v="0"/>
    <n v="0"/>
    <n v="-19575"/>
  </r>
  <r>
    <x v="5"/>
    <s v="2521-0002"/>
    <s v="Obuolių vynas"/>
    <s v="LTR"/>
    <x v="3"/>
    <n v="19575"/>
    <x v="4"/>
    <n v="0"/>
    <n v="0"/>
    <n v="0"/>
    <n v="19575"/>
  </r>
  <r>
    <x v="5"/>
    <s v="2521-0002"/>
    <s v="Obuolių vynas"/>
    <s v="LTR"/>
    <x v="3"/>
    <n v="395.46"/>
    <x v="4"/>
    <n v="0"/>
    <n v="0"/>
    <n v="0"/>
    <n v="395.46"/>
  </r>
  <r>
    <x v="5"/>
    <s v="2521-0002"/>
    <s v="Obuolių vynas"/>
    <s v="LTR"/>
    <x v="3"/>
    <n v="-18670.080000000002"/>
    <x v="4"/>
    <n v="0"/>
    <n v="0"/>
    <n v="0"/>
    <n v="-18670.080000000002"/>
  </r>
  <r>
    <x v="5"/>
    <s v="2521-0002"/>
    <s v="Obuolių vynas"/>
    <s v="LTR"/>
    <x v="3"/>
    <n v="18670.080000000002"/>
    <x v="4"/>
    <n v="0"/>
    <n v="0"/>
    <n v="0"/>
    <n v="18670.080000000002"/>
  </r>
  <r>
    <x v="5"/>
    <s v="2521-0002"/>
    <s v="Obuolių vynas"/>
    <s v="LTR"/>
    <x v="3"/>
    <n v="-18960.54"/>
    <x v="4"/>
    <n v="0"/>
    <n v="0"/>
    <n v="0"/>
    <n v="-18960.54"/>
  </r>
  <r>
    <x v="5"/>
    <s v="2521-0002"/>
    <s v="Obuolių vynas"/>
    <s v="LTR"/>
    <x v="3"/>
    <n v="18960.54"/>
    <x v="4"/>
    <n v="0"/>
    <n v="0"/>
    <n v="0"/>
    <n v="18960.54"/>
  </r>
  <r>
    <x v="5"/>
    <s v="2521-0002"/>
    <s v="Obuolių vynas"/>
    <s v="LTR"/>
    <x v="3"/>
    <n v="-19470"/>
    <x v="4"/>
    <n v="0"/>
    <n v="0"/>
    <n v="0"/>
    <n v="-19470"/>
  </r>
  <r>
    <x v="5"/>
    <s v="2521-0002"/>
    <s v="Obuolių vynas"/>
    <s v="LTR"/>
    <x v="3"/>
    <n v="19470"/>
    <x v="4"/>
    <n v="0"/>
    <n v="0"/>
    <n v="0"/>
    <n v="19470"/>
  </r>
  <r>
    <x v="14"/>
    <s v="2521-0002"/>
    <s v="Obuolių vynas"/>
    <s v="LTR"/>
    <x v="3"/>
    <n v="-9867.77"/>
    <x v="4"/>
    <n v="0"/>
    <n v="0"/>
    <n v="0"/>
    <n v="-9867.77"/>
  </r>
  <r>
    <x v="14"/>
    <s v="2521-0002"/>
    <s v="Obuolių vynas"/>
    <s v="LTR"/>
    <x v="3"/>
    <n v="9867.77"/>
    <x v="4"/>
    <n v="0"/>
    <n v="0"/>
    <n v="0"/>
    <n v="9867.77"/>
  </r>
  <r>
    <x v="14"/>
    <s v="2521-0002"/>
    <s v="Obuolių vynas"/>
    <s v="LTR"/>
    <x v="3"/>
    <n v="-1798.22"/>
    <x v="4"/>
    <n v="0"/>
    <n v="0"/>
    <n v="0"/>
    <n v="-1798.22"/>
  </r>
  <r>
    <x v="14"/>
    <s v="2521-0002"/>
    <s v="Obuolių vynas"/>
    <s v="LTR"/>
    <x v="3"/>
    <n v="1798.22"/>
    <x v="4"/>
    <n v="0"/>
    <n v="0"/>
    <n v="0"/>
    <n v="1798.22"/>
  </r>
  <r>
    <x v="13"/>
    <s v="2521-0002"/>
    <s v="Obuolių vynas"/>
    <s v="LTR"/>
    <x v="3"/>
    <n v="19570"/>
    <x v="4"/>
    <n v="0"/>
    <n v="0"/>
    <n v="0"/>
    <n v="19570"/>
  </r>
  <r>
    <x v="13"/>
    <s v="2521-0002"/>
    <s v="Obuolių vynas"/>
    <s v="LTR"/>
    <x v="3"/>
    <n v="-17.63"/>
    <x v="4"/>
    <n v="0"/>
    <n v="0"/>
    <n v="0"/>
    <n v="-17.63"/>
  </r>
  <r>
    <x v="4"/>
    <s v="2521-0002"/>
    <s v="Obuolių vynas"/>
    <s v="LTR"/>
    <x v="3"/>
    <n v="-19570"/>
    <x v="4"/>
    <n v="0"/>
    <n v="0"/>
    <n v="0"/>
    <n v="-19570"/>
  </r>
  <r>
    <x v="4"/>
    <s v="2521-0002"/>
    <s v="Obuolių vynas"/>
    <s v="LTR"/>
    <x v="3"/>
    <n v="-11372.81"/>
    <x v="4"/>
    <n v="0"/>
    <n v="0"/>
    <n v="0"/>
    <n v="-11372.81"/>
  </r>
  <r>
    <x v="4"/>
    <s v="2521-0002"/>
    <s v="Obuolių vynas"/>
    <s v="LTR"/>
    <x v="3"/>
    <n v="11372.81"/>
    <x v="4"/>
    <n v="0"/>
    <n v="0"/>
    <n v="0"/>
    <n v="11372.81"/>
  </r>
  <r>
    <x v="4"/>
    <s v="2521-0002"/>
    <s v="Obuolių vynas"/>
    <s v="LTR"/>
    <x v="3"/>
    <n v="-8214.82"/>
    <x v="4"/>
    <n v="0"/>
    <n v="0"/>
    <n v="0"/>
    <n v="-8214.82"/>
  </r>
  <r>
    <x v="4"/>
    <s v="2521-0002"/>
    <s v="Obuolių vynas"/>
    <s v="LTR"/>
    <x v="3"/>
    <n v="8214.82"/>
    <x v="4"/>
    <n v="0"/>
    <n v="0"/>
    <n v="0"/>
    <n v="8214.82"/>
  </r>
  <r>
    <x v="4"/>
    <s v="2521-0002"/>
    <s v="Obuolių vynas"/>
    <s v="LTR"/>
    <x v="3"/>
    <n v="-19570"/>
    <x v="4"/>
    <n v="0"/>
    <n v="0"/>
    <n v="0"/>
    <n v="-19570"/>
  </r>
  <r>
    <x v="31"/>
    <e v="#REF!"/>
    <e v="#REF!"/>
    <e v="#REF!"/>
    <x v="7"/>
    <e v="#REF!"/>
    <x v="13"/>
    <e v="#REF!"/>
    <e v="#REF!"/>
    <e v="#REF!"/>
    <e v="#REF!"/>
  </r>
  <r>
    <x v="4"/>
    <s v="2521-0002"/>
    <s v="Obuolių vynas"/>
    <s v="LTR"/>
    <x v="3"/>
    <n v="19570"/>
    <x v="4"/>
    <n v="0"/>
    <n v="0"/>
    <n v="0"/>
    <n v="19570"/>
  </r>
  <r>
    <x v="31"/>
    <e v="#REF!"/>
    <e v="#REF!"/>
    <e v="#REF!"/>
    <x v="7"/>
    <e v="#REF!"/>
    <x v="13"/>
    <e v="#REF!"/>
    <e v="#REF!"/>
    <e v="#REF!"/>
    <e v="#REF!"/>
  </r>
  <r>
    <x v="4"/>
    <s v="2521-0002"/>
    <s v="Obuolių vynas"/>
    <s v="LTR"/>
    <x v="3"/>
    <n v="-17.63"/>
    <x v="4"/>
    <n v="0"/>
    <n v="0"/>
    <n v="0"/>
    <n v="-17.63"/>
  </r>
  <r>
    <x v="0"/>
    <s v="2521-0002"/>
    <s v="Obuolių vynas"/>
    <s v="LTR"/>
    <x v="3"/>
    <n v="-6846.16"/>
    <x v="4"/>
    <n v="0"/>
    <n v="0"/>
    <n v="0"/>
    <n v="-6846.16"/>
  </r>
  <r>
    <x v="0"/>
    <s v="2521-0002"/>
    <s v="Obuolių vynas"/>
    <s v="LTR"/>
    <x v="3"/>
    <n v="6846.16"/>
    <x v="4"/>
    <n v="0"/>
    <n v="0"/>
    <n v="0"/>
    <n v="6846.16"/>
  </r>
  <r>
    <x v="0"/>
    <s v="2521-0002"/>
    <s v="Obuolių vynas"/>
    <s v="LTR"/>
    <x v="3"/>
    <n v="-2.0499999999999998"/>
    <x v="4"/>
    <n v="0"/>
    <n v="0"/>
    <n v="0"/>
    <n v="-2.0499999999999998"/>
  </r>
  <r>
    <x v="0"/>
    <s v="2521-0002"/>
    <s v="Obuolių vynas"/>
    <s v="LTR"/>
    <x v="3"/>
    <n v="-2.0499999999999998"/>
    <x v="4"/>
    <n v="0"/>
    <n v="0"/>
    <n v="0"/>
    <n v="-2.0499999999999998"/>
  </r>
  <r>
    <x v="0"/>
    <s v="2521-0002"/>
    <s v="Obuolių vynas"/>
    <s v="LTR"/>
    <x v="3"/>
    <n v="2.0499999999999998"/>
    <x v="4"/>
    <n v="0"/>
    <n v="0"/>
    <n v="0"/>
    <n v="2.0499999999999998"/>
  </r>
  <r>
    <x v="0"/>
    <s v="2521-0002"/>
    <s v="Obuolių vynas"/>
    <s v="LTR"/>
    <x v="2"/>
    <n v="-6846.16"/>
    <x v="4"/>
    <n v="0"/>
    <n v="0"/>
    <n v="0"/>
    <n v="-6846.16"/>
  </r>
  <r>
    <x v="20"/>
    <s v="2521-0002"/>
    <s v="Obuolių vynas"/>
    <s v="LTR"/>
    <x v="3"/>
    <n v="-69.989999999999995"/>
    <x v="4"/>
    <n v="0"/>
    <n v="0"/>
    <n v="0"/>
    <n v="-69.989999999999995"/>
  </r>
  <r>
    <x v="20"/>
    <s v="2521-0002"/>
    <s v="Obuolių vynas"/>
    <s v="LTR"/>
    <x v="3"/>
    <n v="-19441.71"/>
    <x v="4"/>
    <n v="0"/>
    <n v="0"/>
    <n v="0"/>
    <n v="-19441.71"/>
  </r>
  <r>
    <x v="20"/>
    <s v="2521-0002"/>
    <s v="Obuolių vynas"/>
    <s v="LTR"/>
    <x v="3"/>
    <n v="-19441.71"/>
    <x v="4"/>
    <n v="0"/>
    <n v="0"/>
    <n v="0"/>
    <n v="-19441.71"/>
  </r>
  <r>
    <x v="20"/>
    <s v="2521-0002"/>
    <s v="Obuolių vynas"/>
    <s v="LTR"/>
    <x v="3"/>
    <n v="19441.71"/>
    <x v="4"/>
    <n v="0"/>
    <n v="0"/>
    <n v="0"/>
    <n v="19441.71"/>
  </r>
  <r>
    <x v="20"/>
    <s v="2521-0002"/>
    <s v="Obuolių vynas"/>
    <s v="LTR"/>
    <x v="3"/>
    <n v="-19441.71"/>
    <x v="4"/>
    <n v="0"/>
    <n v="0"/>
    <n v="0"/>
    <n v="-19441.71"/>
  </r>
  <r>
    <x v="20"/>
    <s v="2521-0002"/>
    <s v="Obuolių vynas"/>
    <s v="LTR"/>
    <x v="3"/>
    <n v="19441.71"/>
    <x v="4"/>
    <n v="0"/>
    <n v="0"/>
    <n v="0"/>
    <n v="19441.71"/>
  </r>
  <r>
    <x v="20"/>
    <s v="2521-0002"/>
    <s v="Obuolių vynas"/>
    <s v="LTR"/>
    <x v="3"/>
    <n v="-19424.21"/>
    <x v="4"/>
    <n v="0"/>
    <n v="0"/>
    <n v="0"/>
    <n v="-19424.21"/>
  </r>
  <r>
    <x v="20"/>
    <s v="2521-0002"/>
    <s v="Obuolių vynas"/>
    <s v="LTR"/>
    <x v="3"/>
    <n v="-17.5"/>
    <x v="4"/>
    <n v="0"/>
    <n v="0"/>
    <n v="0"/>
    <n v="-17.5"/>
  </r>
  <r>
    <x v="20"/>
    <s v="2521-0002"/>
    <s v="Obuolių vynas"/>
    <s v="LTR"/>
    <x v="3"/>
    <n v="-19441.71"/>
    <x v="4"/>
    <n v="0"/>
    <n v="0"/>
    <n v="0"/>
    <n v="-19441.71"/>
  </r>
  <r>
    <x v="20"/>
    <s v="2521-0002"/>
    <s v="Obuolių vynas"/>
    <s v="LTR"/>
    <x v="3"/>
    <n v="19441.71"/>
    <x v="4"/>
    <n v="0"/>
    <n v="0"/>
    <n v="0"/>
    <n v="19441.71"/>
  </r>
  <r>
    <x v="20"/>
    <s v="2521-0002"/>
    <s v="Obuolių vynas"/>
    <s v="LTR"/>
    <x v="3"/>
    <n v="-77696.850000000006"/>
    <x v="4"/>
    <n v="0"/>
    <n v="0"/>
    <n v="0"/>
    <n v="-77696.850000000006"/>
  </r>
  <r>
    <x v="20"/>
    <s v="2521-0002"/>
    <s v="Obuolių vynas"/>
    <s v="LTR"/>
    <x v="3"/>
    <n v="-19441.71"/>
    <x v="4"/>
    <n v="0"/>
    <n v="0"/>
    <n v="0"/>
    <n v="-19441.71"/>
  </r>
  <r>
    <x v="20"/>
    <s v="2521-0002"/>
    <s v="Obuolių vynas"/>
    <s v="LTR"/>
    <x v="3"/>
    <n v="19441.71"/>
    <x v="4"/>
    <n v="0"/>
    <n v="0"/>
    <n v="0"/>
    <n v="19441.71"/>
  </r>
  <r>
    <x v="20"/>
    <s v="2521-0002"/>
    <s v="Obuolių vynas"/>
    <s v="LTR"/>
    <x v="3"/>
    <n v="19441.71"/>
    <x v="4"/>
    <n v="0"/>
    <n v="0"/>
    <n v="0"/>
    <n v="19441.71"/>
  </r>
  <r>
    <x v="5"/>
    <s v="2521-0002"/>
    <s v="Obuolių vynas"/>
    <s v="LTR"/>
    <x v="3"/>
    <n v="-38535.54"/>
    <x v="4"/>
    <n v="0"/>
    <n v="0"/>
    <n v="0"/>
    <n v="-38535.54"/>
  </r>
  <r>
    <x v="5"/>
    <s v="2521-0002"/>
    <s v="Obuolių vynas"/>
    <s v="LTR"/>
    <x v="3"/>
    <n v="-38535.54"/>
    <x v="4"/>
    <n v="0"/>
    <n v="0"/>
    <n v="0"/>
    <n v="-38535.54"/>
  </r>
  <r>
    <x v="5"/>
    <s v="2521-0002"/>
    <s v="Obuolių vynas"/>
    <s v="LTR"/>
    <x v="3"/>
    <n v="-17.36"/>
    <x v="4"/>
    <n v="0"/>
    <n v="0"/>
    <n v="0"/>
    <n v="-17.36"/>
  </r>
  <r>
    <x v="5"/>
    <s v="2521-0002"/>
    <s v="Obuolių vynas"/>
    <s v="LTR"/>
    <x v="3"/>
    <n v="-17.36"/>
    <x v="4"/>
    <n v="0"/>
    <n v="0"/>
    <n v="0"/>
    <n v="-17.36"/>
  </r>
  <r>
    <x v="5"/>
    <s v="2521-0002"/>
    <s v="Obuolių vynas"/>
    <s v="LTR"/>
    <x v="3"/>
    <n v="-17.36"/>
    <x v="4"/>
    <n v="0"/>
    <n v="0"/>
    <n v="0"/>
    <n v="-17.36"/>
  </r>
  <r>
    <x v="5"/>
    <s v="2521-0002"/>
    <s v="Obuolių vynas"/>
    <s v="LTR"/>
    <x v="3"/>
    <n v="-17.36"/>
    <x v="4"/>
    <n v="0"/>
    <n v="0"/>
    <n v="0"/>
    <n v="-17.36"/>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9267.77"/>
    <x v="4"/>
    <n v="0"/>
    <n v="0"/>
    <n v="0"/>
    <n v="19267.77"/>
  </r>
  <r>
    <x v="5"/>
    <s v="2521-0002"/>
    <s v="Obuolių vynas"/>
    <s v="LTR"/>
    <x v="3"/>
    <n v="-17.36"/>
    <x v="4"/>
    <n v="0"/>
    <n v="0"/>
    <n v="0"/>
    <n v="-17.36"/>
  </r>
  <r>
    <x v="5"/>
    <s v="2521-0002"/>
    <s v="Obuolių vynas"/>
    <s v="LTR"/>
    <x v="3"/>
    <n v="-19267.77"/>
    <x v="4"/>
    <n v="0"/>
    <n v="0"/>
    <n v="0"/>
    <n v="-19267.77"/>
  </r>
  <r>
    <x v="14"/>
    <s v="2521-0002"/>
    <s v="Obuolių vynas"/>
    <s v="LTR"/>
    <x v="6"/>
    <n v="19441.71"/>
    <x v="4"/>
    <n v="0"/>
    <n v="0"/>
    <n v="0"/>
    <n v="19441.71"/>
  </r>
  <r>
    <x v="13"/>
    <s v="2521-0002"/>
    <s v="Obuolių vynas"/>
    <s v="LTR"/>
    <x v="6"/>
    <n v="19441.71"/>
    <x v="4"/>
    <n v="0"/>
    <n v="0"/>
    <n v="0"/>
    <n v="19441.71"/>
  </r>
  <r>
    <x v="14"/>
    <s v="2521-0002"/>
    <s v="Obuolių vynas"/>
    <s v="LTR"/>
    <x v="6"/>
    <n v="19441.71"/>
    <x v="4"/>
    <n v="0"/>
    <n v="0"/>
    <n v="0"/>
    <n v="19441.71"/>
  </r>
  <r>
    <x v="14"/>
    <s v="2521-0002"/>
    <s v="Obuolių vynas"/>
    <s v="LTR"/>
    <x v="6"/>
    <n v="19441.71"/>
    <x v="4"/>
    <n v="0"/>
    <n v="0"/>
    <n v="0"/>
    <n v="19441.71"/>
  </r>
  <r>
    <x v="14"/>
    <s v="2521-0002"/>
    <s v="Obuolių vynas"/>
    <s v="LTR"/>
    <x v="6"/>
    <n v="19441.71"/>
    <x v="4"/>
    <n v="0"/>
    <n v="0"/>
    <n v="0"/>
    <n v="19441.71"/>
  </r>
  <r>
    <x v="4"/>
    <s v="2521-0002"/>
    <s v="Obuolių vynas"/>
    <s v="LTR"/>
    <x v="6"/>
    <n v="19285.13"/>
    <x v="4"/>
    <n v="0"/>
    <n v="0"/>
    <n v="0"/>
    <n v="19285.13"/>
  </r>
  <r>
    <x v="3"/>
    <s v="2521-0002"/>
    <s v="Obuolių vynas"/>
    <s v="LTR"/>
    <x v="6"/>
    <n v="19285.13"/>
    <x v="4"/>
    <n v="0"/>
    <n v="0"/>
    <n v="0"/>
    <n v="19285.13"/>
  </r>
  <r>
    <x v="4"/>
    <s v="2521-0002"/>
    <s v="Obuolių vynas"/>
    <s v="LTR"/>
    <x v="6"/>
    <n v="19285.13"/>
    <x v="4"/>
    <n v="0"/>
    <n v="0"/>
    <n v="0"/>
    <n v="19285.13"/>
  </r>
  <r>
    <x v="3"/>
    <s v="2521-0002"/>
    <s v="Obuolių vynas"/>
    <s v="LTR"/>
    <x v="6"/>
    <n v="19285.13"/>
    <x v="4"/>
    <n v="0"/>
    <n v="0"/>
    <n v="0"/>
    <n v="19285.13"/>
  </r>
  <r>
    <x v="20"/>
    <s v="2521-0002"/>
    <s v="Obuolių vynas"/>
    <s v="LTR"/>
    <x v="3"/>
    <n v="17.63"/>
    <x v="4"/>
    <n v="0"/>
    <n v="0"/>
    <n v="0"/>
    <n v="17.63"/>
  </r>
  <r>
    <x v="21"/>
    <s v="2521-0002"/>
    <s v="Obuolių vynas"/>
    <s v="LTR"/>
    <x v="3"/>
    <n v="17.63"/>
    <x v="4"/>
    <n v="0"/>
    <n v="0"/>
    <n v="0"/>
    <n v="17.63"/>
  </r>
  <r>
    <x v="24"/>
    <s v="2521-0002"/>
    <s v="Obuolių vynas"/>
    <s v="LTR"/>
    <x v="3"/>
    <n v="17.63"/>
    <x v="4"/>
    <n v="0"/>
    <n v="0"/>
    <n v="0"/>
    <n v="17.63"/>
  </r>
  <r>
    <x v="27"/>
    <s v="2521-0002"/>
    <s v="Obuolių vynas"/>
    <s v="LTR"/>
    <x v="3"/>
    <n v="17.63"/>
    <x v="4"/>
    <n v="0"/>
    <n v="0"/>
    <n v="0"/>
    <n v="17.63"/>
  </r>
  <r>
    <x v="28"/>
    <s v="2521-0002"/>
    <s v="Obuolių vynas"/>
    <s v="LTR"/>
    <x v="5"/>
    <n v="-35.26"/>
    <x v="4"/>
    <n v="0"/>
    <n v="0"/>
    <n v="0"/>
    <n v="-35.26"/>
  </r>
  <r>
    <x v="28"/>
    <s v="2521-0002"/>
    <s v="Obuolių vynas"/>
    <s v="LTR"/>
    <x v="5"/>
    <n v="-2.0499999999999998"/>
    <x v="4"/>
    <n v="0"/>
    <n v="0"/>
    <n v="0"/>
    <n v="-2.0499999999999998"/>
  </r>
  <r>
    <x v="28"/>
    <s v="2521-0002"/>
    <s v="Obuolių vynas"/>
    <s v="LTR"/>
    <x v="5"/>
    <n v="-3.5"/>
    <x v="4"/>
    <n v="0"/>
    <n v="0"/>
    <n v="0"/>
    <n v="-3.5"/>
  </r>
  <r>
    <x v="28"/>
    <s v="2521-0002"/>
    <s v="Obuolių vynas"/>
    <s v="LTR"/>
    <x v="5"/>
    <n v="-17.63"/>
    <x v="4"/>
    <n v="0"/>
    <n v="0"/>
    <n v="0"/>
    <n v="-17.63"/>
  </r>
  <r>
    <x v="28"/>
    <s v="2521-0002"/>
    <s v="Obuolių vynas"/>
    <s v="LTR"/>
    <x v="5"/>
    <n v="-17.63"/>
    <x v="4"/>
    <n v="0"/>
    <n v="0"/>
    <n v="0"/>
    <n v="-17.63"/>
  </r>
  <r>
    <x v="28"/>
    <s v="2521-0002"/>
    <s v="Obuolių vynas"/>
    <s v="LTR"/>
    <x v="5"/>
    <n v="-17.63"/>
    <x v="4"/>
    <n v="0"/>
    <n v="0"/>
    <n v="0"/>
    <n v="-17.63"/>
  </r>
  <r>
    <x v="28"/>
    <s v="2521-0002"/>
    <s v="Obuolių vynas"/>
    <s v="LTR"/>
    <x v="5"/>
    <n v="-17.63"/>
    <x v="4"/>
    <n v="0"/>
    <n v="0"/>
    <n v="0"/>
    <n v="-17.63"/>
  </r>
  <r>
    <x v="28"/>
    <s v="2521-0002"/>
    <s v="Obuolių vynas"/>
    <s v="LTR"/>
    <x v="5"/>
    <n v="-17.63"/>
    <x v="4"/>
    <n v="0"/>
    <n v="0"/>
    <n v="0"/>
    <n v="-17.63"/>
  </r>
  <r>
    <x v="28"/>
    <s v="2521-0002"/>
    <s v="Obuolių vynas"/>
    <s v="LTR"/>
    <x v="5"/>
    <n v="-17.63"/>
    <x v="4"/>
    <n v="0"/>
    <n v="0"/>
    <n v="0"/>
    <n v="-17.63"/>
  </r>
  <r>
    <x v="6"/>
    <s v="2521-0002"/>
    <s v="Obuolių vynas"/>
    <s v="LTR"/>
    <x v="3"/>
    <n v="17.63"/>
    <x v="4"/>
    <n v="0"/>
    <n v="0"/>
    <n v="0"/>
    <n v="17.63"/>
  </r>
  <r>
    <x v="13"/>
    <s v="2521-0002"/>
    <s v="Obuolių vynas"/>
    <s v="LTR"/>
    <x v="3"/>
    <n v="17.63"/>
    <x v="4"/>
    <n v="0"/>
    <n v="0"/>
    <n v="0"/>
    <n v="17.63"/>
  </r>
  <r>
    <x v="14"/>
    <s v="2521-0002"/>
    <s v="Obuolių vynas"/>
    <s v="LTR"/>
    <x v="3"/>
    <n v="3.5"/>
    <x v="4"/>
    <n v="0"/>
    <n v="0"/>
    <n v="0"/>
    <n v="3.5"/>
  </r>
  <r>
    <x v="18"/>
    <s v="2521-0002"/>
    <s v="Obuolių vynas"/>
    <s v="LTR"/>
    <x v="3"/>
    <n v="17.63"/>
    <x v="4"/>
    <n v="0"/>
    <n v="0"/>
    <n v="0"/>
    <n v="17.63"/>
  </r>
  <r>
    <x v="4"/>
    <s v="2521-0002"/>
    <s v="Obuolių vynas"/>
    <s v="LTR"/>
    <x v="3"/>
    <n v="17.63"/>
    <x v="4"/>
    <n v="0"/>
    <n v="0"/>
    <n v="0"/>
    <n v="17.63"/>
  </r>
  <r>
    <x v="0"/>
    <s v="2521-0002"/>
    <s v="Obuolių vynas"/>
    <s v="LTR"/>
    <x v="3"/>
    <n v="2.0499999999999998"/>
    <x v="4"/>
    <n v="0"/>
    <n v="0"/>
    <n v="0"/>
    <n v="2.0499999999999998"/>
  </r>
  <r>
    <x v="28"/>
    <s v="2521-0002"/>
    <s v="Obuolių vynas"/>
    <s v="LTR"/>
    <x v="5"/>
    <n v="-69.989999999999995"/>
    <x v="4"/>
    <n v="0"/>
    <n v="0"/>
    <n v="0"/>
    <n v="-69.989999999999995"/>
  </r>
  <r>
    <x v="28"/>
    <s v="2521-0002"/>
    <s v="Obuolių vynas"/>
    <s v="LTR"/>
    <x v="5"/>
    <n v="-17.36"/>
    <x v="4"/>
    <n v="0"/>
    <n v="0"/>
    <n v="0"/>
    <n v="-17.36"/>
  </r>
  <r>
    <x v="28"/>
    <s v="2521-0002"/>
    <s v="Obuolių vynas"/>
    <s v="LTR"/>
    <x v="5"/>
    <n v="-34.72"/>
    <x v="4"/>
    <n v="0"/>
    <n v="0"/>
    <n v="0"/>
    <n v="-34.72"/>
  </r>
  <r>
    <x v="20"/>
    <s v="2521-0002"/>
    <s v="Obuolių vynas"/>
    <s v="LTR"/>
    <x v="3"/>
    <n v="69.989999999999995"/>
    <x v="4"/>
    <n v="0"/>
    <n v="0"/>
    <n v="0"/>
    <n v="69.989999999999995"/>
  </r>
  <r>
    <x v="20"/>
    <s v="2521-0002"/>
    <s v="Obuolių vynas"/>
    <s v="LTR"/>
    <x v="3"/>
    <n v="17.5"/>
    <x v="4"/>
    <n v="0"/>
    <n v="0"/>
    <n v="0"/>
    <n v="17.5"/>
  </r>
  <r>
    <x v="28"/>
    <s v="2521-0002"/>
    <s v="Obuolių vynas"/>
    <s v="LTR"/>
    <x v="5"/>
    <n v="-34.72"/>
    <x v="4"/>
    <n v="0"/>
    <n v="0"/>
    <n v="0"/>
    <n v="-34.72"/>
  </r>
  <r>
    <x v="28"/>
    <s v="2521-0002"/>
    <s v="Obuolių vynas"/>
    <s v="LTR"/>
    <x v="5"/>
    <n v="-17.5"/>
    <x v="4"/>
    <n v="0"/>
    <n v="0"/>
    <n v="0"/>
    <n v="-17.5"/>
  </r>
  <r>
    <x v="5"/>
    <s v="2521-0002"/>
    <s v="Obuolių vynas"/>
    <s v="LTR"/>
    <x v="3"/>
    <n v="17.36"/>
    <x v="4"/>
    <n v="0"/>
    <n v="0"/>
    <n v="0"/>
    <n v="17.36"/>
  </r>
  <r>
    <x v="5"/>
    <s v="2521-0002"/>
    <s v="Obuolių vynas"/>
    <s v="LTR"/>
    <x v="3"/>
    <n v="17.36"/>
    <x v="4"/>
    <n v="0"/>
    <n v="0"/>
    <n v="0"/>
    <n v="17.36"/>
  </r>
  <r>
    <x v="5"/>
    <s v="2521-0002"/>
    <s v="Obuolių vynas"/>
    <s v="LTR"/>
    <x v="3"/>
    <n v="17.36"/>
    <x v="4"/>
    <n v="0"/>
    <n v="0"/>
    <n v="0"/>
    <n v="17.36"/>
  </r>
  <r>
    <x v="5"/>
    <s v="2521-0002"/>
    <s v="Obuolių vynas"/>
    <s v="LTR"/>
    <x v="3"/>
    <n v="17.36"/>
    <x v="4"/>
    <n v="0"/>
    <n v="0"/>
    <n v="0"/>
    <n v="17.36"/>
  </r>
  <r>
    <x v="5"/>
    <s v="2521-0002"/>
    <s v="Obuolių vynas"/>
    <s v="LTR"/>
    <x v="3"/>
    <n v="17.36"/>
    <x v="4"/>
    <n v="0"/>
    <n v="0"/>
    <n v="0"/>
    <n v="17.36"/>
  </r>
  <r>
    <x v="25"/>
    <s v="2521-0003"/>
    <s v="Obuolių sidro pusgaminis (9 Bx)"/>
    <s v="LTR"/>
    <x v="3"/>
    <n v="19223.63"/>
    <x v="4"/>
    <n v="0"/>
    <n v="0"/>
    <n v="0"/>
    <n v="19223.63"/>
  </r>
  <r>
    <x v="25"/>
    <s v="2521-0003"/>
    <s v="Obuolių sidro pusgaminis (9 Bx)"/>
    <s v="LTR"/>
    <x v="3"/>
    <n v="-19223.63"/>
    <x v="4"/>
    <n v="0"/>
    <n v="0"/>
    <n v="0"/>
    <n v="-19223.63"/>
  </r>
  <r>
    <x v="26"/>
    <s v="2521-0003"/>
    <s v="Obuolių sidro pusgaminis (9 Bx)"/>
    <s v="LTR"/>
    <x v="3"/>
    <n v="-1000"/>
    <x v="4"/>
    <n v="0"/>
    <n v="0"/>
    <n v="0"/>
    <n v="-1000"/>
  </r>
  <r>
    <x v="25"/>
    <s v="2521-0003"/>
    <s v="Obuolių sidro pusgaminis (9 Bx)"/>
    <s v="LTR"/>
    <x v="3"/>
    <n v="-17.32"/>
    <x v="4"/>
    <n v="0"/>
    <n v="0"/>
    <n v="0"/>
    <n v="-17.32"/>
  </r>
  <r>
    <x v="21"/>
    <s v="2521-0003"/>
    <s v="Obuolių sidro pusgaminis (9 Bx)"/>
    <s v="LTR"/>
    <x v="6"/>
    <n v="20241.849999999999"/>
    <x v="4"/>
    <n v="0"/>
    <n v="0"/>
    <n v="0"/>
    <n v="20241.849999999999"/>
  </r>
  <r>
    <x v="26"/>
    <s v="2521-0003"/>
    <s v="Obuolių sidro pusgaminis (9 Bx)"/>
    <s v="LTR"/>
    <x v="3"/>
    <n v="-1000"/>
    <x v="4"/>
    <n v="0"/>
    <n v="0"/>
    <n v="0"/>
    <n v="-1000"/>
  </r>
  <r>
    <x v="26"/>
    <s v="2521-0003"/>
    <s v="Obuolių sidro pusgaminis (9 Bx)"/>
    <s v="LTR"/>
    <x v="3"/>
    <n v="1000"/>
    <x v="4"/>
    <n v="0"/>
    <n v="0"/>
    <n v="0"/>
    <n v="1000"/>
  </r>
  <r>
    <x v="26"/>
    <s v="2521-0003"/>
    <s v="Obuolių sidro pusgaminis (9 Bx)"/>
    <s v="LTR"/>
    <x v="3"/>
    <n v="-0.9"/>
    <x v="4"/>
    <n v="0"/>
    <n v="0"/>
    <n v="0"/>
    <n v="-0.9"/>
  </r>
  <r>
    <x v="26"/>
    <s v="2521-0003"/>
    <s v="Obuolių sidro pusgaminis (9 Bx)"/>
    <s v="LTR"/>
    <x v="3"/>
    <n v="0.9"/>
    <x v="4"/>
    <n v="0"/>
    <n v="0"/>
    <n v="0"/>
    <n v="0.9"/>
  </r>
  <r>
    <x v="25"/>
    <s v="2521-0003"/>
    <s v="Obuolių sidro pusgaminis (9 Bx)"/>
    <s v="LTR"/>
    <x v="3"/>
    <n v="17.32"/>
    <x v="4"/>
    <n v="0"/>
    <n v="0"/>
    <n v="0"/>
    <n v="17.32"/>
  </r>
  <r>
    <x v="28"/>
    <s v="2521-0003"/>
    <s v="Obuolių sidro pusgaminis (9 Bx)"/>
    <s v="LTR"/>
    <x v="5"/>
    <n v="-0.9"/>
    <x v="4"/>
    <n v="0"/>
    <n v="0"/>
    <n v="0"/>
    <n v="-0.9"/>
  </r>
  <r>
    <x v="28"/>
    <s v="2521-0003"/>
    <s v="Obuolių sidro pusgaminis (9 Bx)"/>
    <s v="LTR"/>
    <x v="5"/>
    <n v="-17.32"/>
    <x v="4"/>
    <n v="0"/>
    <n v="0"/>
    <n v="0"/>
    <n v="-17.32"/>
  </r>
  <r>
    <x v="12"/>
    <s v="2522-0001"/>
    <s v="Spirituotas obuolių pusgaminis kokt. 14,8%(baltas)"/>
    <s v="LTR"/>
    <x v="2"/>
    <n v="-2786.61"/>
    <x v="8"/>
    <n v="0"/>
    <n v="0"/>
    <n v="0"/>
    <n v="-2786.61"/>
  </r>
  <r>
    <x v="10"/>
    <s v="2522-0001"/>
    <s v="Spirituotas obuolių pusgaminis kokt. 14,8%(baltas)"/>
    <s v="LTR"/>
    <x v="3"/>
    <n v="2786.61"/>
    <x v="8"/>
    <n v="0"/>
    <n v="0"/>
    <n v="0"/>
    <n v="2786.61"/>
  </r>
  <r>
    <x v="10"/>
    <s v="2522-0001"/>
    <s v="Spirituotas obuolių pusgaminis kokt. 14,8%(baltas)"/>
    <s v="LTR"/>
    <x v="3"/>
    <n v="-4.1900000000000004"/>
    <x v="8"/>
    <n v="0"/>
    <n v="0"/>
    <n v="0"/>
    <n v="-4.1900000000000004"/>
  </r>
  <r>
    <x v="10"/>
    <s v="2522-0001"/>
    <s v="Spirituotas obuolių pusgaminis kokt. 14,8%(baltas)"/>
    <s v="LTR"/>
    <x v="3"/>
    <n v="-2786.61"/>
    <x v="8"/>
    <n v="0"/>
    <n v="0"/>
    <n v="0"/>
    <n v="-2786.61"/>
  </r>
  <r>
    <x v="7"/>
    <s v="2522-0001"/>
    <s v="Spirituotas obuolių pusgaminis kokt. 14,8%(baltas)"/>
    <s v="LTR"/>
    <x v="3"/>
    <n v="-2801.16"/>
    <x v="8"/>
    <n v="0"/>
    <n v="0"/>
    <n v="0"/>
    <n v="-2801.16"/>
  </r>
  <r>
    <x v="7"/>
    <s v="2522-0001"/>
    <s v="Spirituotas obuolių pusgaminis kokt. 14,8%(baltas)"/>
    <s v="LTR"/>
    <x v="3"/>
    <n v="2801.16"/>
    <x v="8"/>
    <n v="0"/>
    <n v="0"/>
    <n v="0"/>
    <n v="2801.16"/>
  </r>
  <r>
    <x v="7"/>
    <s v="2522-0001"/>
    <s v="Spirituotas obuolių pusgaminis kokt. 14,8%(baltas)"/>
    <s v="LTR"/>
    <x v="3"/>
    <n v="-10.36"/>
    <x v="8"/>
    <n v="0"/>
    <n v="0"/>
    <n v="0"/>
    <n v="-10.36"/>
  </r>
  <r>
    <x v="7"/>
    <s v="2522-0001"/>
    <s v="Spirituotas obuolių pusgaminis kokt. 14,8%(baltas)"/>
    <s v="LTR"/>
    <x v="6"/>
    <n v="2801.16"/>
    <x v="8"/>
    <n v="0"/>
    <n v="0"/>
    <n v="0"/>
    <n v="2801.16"/>
  </r>
  <r>
    <x v="28"/>
    <s v="2522-0001"/>
    <s v="Spirituotas obuolių pusgaminis kokt. 14,8%(baltas)"/>
    <s v="LTR"/>
    <x v="5"/>
    <n v="-10.36"/>
    <x v="8"/>
    <n v="0"/>
    <n v="0"/>
    <n v="0"/>
    <n v="-10.36"/>
  </r>
  <r>
    <x v="28"/>
    <s v="2522-0001"/>
    <s v="Spirituotas obuolių pusgaminis kokt. 14,8%(baltas)"/>
    <s v="LTR"/>
    <x v="5"/>
    <n v="-4.1900000000000004"/>
    <x v="8"/>
    <n v="0"/>
    <n v="0"/>
    <n v="0"/>
    <n v="-4.1900000000000004"/>
  </r>
  <r>
    <x v="7"/>
    <s v="2522-0001"/>
    <s v="Spirituotas obuolių pusgaminis kokt. 14,8%(baltas)"/>
    <s v="LTR"/>
    <x v="3"/>
    <n v="10.36"/>
    <x v="8"/>
    <n v="0"/>
    <n v="0"/>
    <n v="0"/>
    <n v="10.36"/>
  </r>
  <r>
    <x v="10"/>
    <s v="2522-0001"/>
    <s v="Spirituotas obuolių pusgaminis kokt. 14,8%(baltas)"/>
    <s v="LTR"/>
    <x v="3"/>
    <n v="4.1900000000000004"/>
    <x v="8"/>
    <n v="0"/>
    <n v="0"/>
    <n v="0"/>
    <n v="4.1900000000000004"/>
  </r>
  <r>
    <x v="14"/>
    <s v="2522-0002"/>
    <s v="Spirituotas obuolių pusgaminis kokteiliams"/>
    <s v="LTR"/>
    <x v="2"/>
    <n v="-10184.59"/>
    <x v="8"/>
    <n v="0"/>
    <n v="0"/>
    <n v="0"/>
    <n v="-10184.59"/>
  </r>
  <r>
    <x v="10"/>
    <s v="2522-0002"/>
    <s v="Spirituotas obuolių pusgaminis kokteiliams"/>
    <s v="LTR"/>
    <x v="3"/>
    <n v="19144.75"/>
    <x v="8"/>
    <n v="0"/>
    <n v="0"/>
    <n v="0"/>
    <n v="19144.75"/>
  </r>
  <r>
    <x v="13"/>
    <s v="2522-0002"/>
    <s v="Spirituotas obuolių pusgaminis kokteiliams"/>
    <s v="LTR"/>
    <x v="2"/>
    <n v="-2955.76"/>
    <x v="8"/>
    <n v="0"/>
    <n v="0"/>
    <n v="0"/>
    <n v="-2955.76"/>
  </r>
  <r>
    <x v="13"/>
    <s v="2522-0002"/>
    <s v="Spirituotas obuolių pusgaminis kokteiliams"/>
    <s v="LTR"/>
    <x v="2"/>
    <n v="-6004.4"/>
    <x v="8"/>
    <n v="0"/>
    <n v="0"/>
    <n v="0"/>
    <n v="-6004.4"/>
  </r>
  <r>
    <x v="7"/>
    <s v="2522-0002"/>
    <s v="Spirituotas obuolių pusgaminis kokteiliams"/>
    <s v="LTR"/>
    <x v="3"/>
    <n v="-19244.72"/>
    <x v="8"/>
    <n v="0"/>
    <n v="0"/>
    <n v="0"/>
    <n v="-19244.72"/>
  </r>
  <r>
    <x v="7"/>
    <s v="2522-0002"/>
    <s v="Spirituotas obuolių pusgaminis kokteiliams"/>
    <s v="LTR"/>
    <x v="3"/>
    <n v="19244.72"/>
    <x v="8"/>
    <n v="0"/>
    <n v="0"/>
    <n v="0"/>
    <n v="19244.72"/>
  </r>
  <r>
    <x v="7"/>
    <s v="2522-0002"/>
    <s v="Spirituotas obuolių pusgaminis kokteiliams"/>
    <s v="LTR"/>
    <x v="3"/>
    <n v="-71.209999999999994"/>
    <x v="8"/>
    <n v="0"/>
    <n v="0"/>
    <n v="0"/>
    <n v="-71.209999999999994"/>
  </r>
  <r>
    <x v="6"/>
    <s v="2522-0002"/>
    <s v="Spirituotas obuolių pusgaminis kokteiliams"/>
    <s v="LTR"/>
    <x v="6"/>
    <n v="19244.72"/>
    <x v="8"/>
    <n v="0"/>
    <n v="0"/>
    <n v="0"/>
    <n v="19244.72"/>
  </r>
  <r>
    <x v="10"/>
    <s v="2522-0002"/>
    <s v="Spirituotas obuolių pusgaminis kokteiliams"/>
    <s v="LTR"/>
    <x v="3"/>
    <n v="-19144.75"/>
    <x v="8"/>
    <n v="0"/>
    <n v="0"/>
    <n v="0"/>
    <n v="-19144.75"/>
  </r>
  <r>
    <x v="10"/>
    <s v="2522-0002"/>
    <s v="Spirituotas obuolių pusgaminis kokteiliams"/>
    <s v="LTR"/>
    <x v="3"/>
    <n v="-28.76"/>
    <x v="8"/>
    <n v="0"/>
    <n v="0"/>
    <n v="0"/>
    <n v="-28.76"/>
  </r>
  <r>
    <x v="28"/>
    <s v="2522-0002"/>
    <s v="Spirituotas obuolių pusgaminis kokteiliams"/>
    <s v="LTR"/>
    <x v="5"/>
    <n v="-71.209999999999994"/>
    <x v="8"/>
    <n v="0"/>
    <n v="0"/>
    <n v="0"/>
    <n v="-71.209999999999994"/>
  </r>
  <r>
    <x v="28"/>
    <s v="2522-0002"/>
    <s v="Spirituotas obuolių pusgaminis kokteiliams"/>
    <s v="LTR"/>
    <x v="5"/>
    <n v="-28.76"/>
    <x v="8"/>
    <n v="0"/>
    <n v="0"/>
    <n v="0"/>
    <n v="-28.76"/>
  </r>
  <r>
    <x v="10"/>
    <s v="2522-0002"/>
    <s v="Spirituotas obuolių pusgaminis kokteiliams"/>
    <s v="LTR"/>
    <x v="3"/>
    <n v="28.76"/>
    <x v="8"/>
    <n v="0"/>
    <n v="0"/>
    <n v="0"/>
    <n v="28.76"/>
  </r>
  <r>
    <x v="7"/>
    <s v="2522-0002"/>
    <s v="Spirituotas obuolių pusgaminis kokteiliams"/>
    <s v="LTR"/>
    <x v="3"/>
    <n v="71.209999999999994"/>
    <x v="8"/>
    <n v="0"/>
    <n v="0"/>
    <n v="0"/>
    <n v="71.209999999999994"/>
  </r>
  <r>
    <x v="17"/>
    <s v="2522-0003"/>
    <s v="Spirituotas obuolių pusgaminis kokteiliams (baltas"/>
    <s v="LTR"/>
    <x v="2"/>
    <n v="-3587.27"/>
    <x v="8"/>
    <n v="0"/>
    <n v="0"/>
    <n v="0"/>
    <n v="-3587.27"/>
  </r>
  <r>
    <x v="17"/>
    <s v="2522-0003"/>
    <s v="Spirituotas obuolių pusgaminis kokteiliams (baltas"/>
    <s v="LTR"/>
    <x v="2"/>
    <n v="-3589.69"/>
    <x v="8"/>
    <n v="0"/>
    <n v="0"/>
    <n v="0"/>
    <n v="-3589.69"/>
  </r>
  <r>
    <x v="10"/>
    <s v="2522-0003"/>
    <s v="Spirituotas obuolių pusgaminis kokteiliams (baltas"/>
    <s v="LTR"/>
    <x v="3"/>
    <n v="10469"/>
    <x v="8"/>
    <n v="0"/>
    <n v="0"/>
    <n v="0"/>
    <n v="10469"/>
  </r>
  <r>
    <x v="13"/>
    <s v="2522-0003"/>
    <s v="Spirituotas obuolių pusgaminis kokteiliams (baltas"/>
    <s v="LTR"/>
    <x v="2"/>
    <n v="-5987.46"/>
    <x v="8"/>
    <n v="0"/>
    <n v="0"/>
    <n v="0"/>
    <n v="-5987.46"/>
  </r>
  <r>
    <x v="13"/>
    <s v="2522-0003"/>
    <s v="Spirituotas obuolių pusgaminis kokteiliams (baltas"/>
    <s v="LTR"/>
    <x v="2"/>
    <n v="-4481.54"/>
    <x v="8"/>
    <n v="0"/>
    <n v="0"/>
    <n v="0"/>
    <n v="-4481.54"/>
  </r>
  <r>
    <x v="14"/>
    <s v="2522-0003"/>
    <s v="Spirituotas obuolių pusgaminis kokteiliams (baltas"/>
    <s v="LTR"/>
    <x v="3"/>
    <n v="7176.96"/>
    <x v="8"/>
    <n v="0"/>
    <n v="0"/>
    <n v="0"/>
    <n v="7176.96"/>
  </r>
  <r>
    <x v="14"/>
    <s v="2522-0003"/>
    <s v="Spirituotas obuolių pusgaminis kokteiliams (baltas"/>
    <s v="LTR"/>
    <x v="3"/>
    <n v="-1202.4100000000001"/>
    <x v="8"/>
    <n v="0"/>
    <n v="0"/>
    <n v="0"/>
    <n v="-1202.4100000000001"/>
  </r>
  <r>
    <x v="14"/>
    <s v="2522-0003"/>
    <s v="Spirituotas obuolių pusgaminis kokteiliams (baltas"/>
    <s v="LTR"/>
    <x v="3"/>
    <n v="1202.4100000000001"/>
    <x v="8"/>
    <n v="0"/>
    <n v="0"/>
    <n v="0"/>
    <n v="1202.4100000000001"/>
  </r>
  <r>
    <x v="14"/>
    <s v="2522-0003"/>
    <s v="Spirituotas obuolių pusgaminis kokteiliams (baltas"/>
    <s v="LTR"/>
    <x v="3"/>
    <n v="-22.24"/>
    <x v="8"/>
    <n v="0"/>
    <n v="0"/>
    <n v="0"/>
    <n v="-22.24"/>
  </r>
  <r>
    <x v="14"/>
    <s v="2522-0003"/>
    <s v="Spirituotas obuolių pusgaminis kokteiliams (baltas"/>
    <s v="LTR"/>
    <x v="3"/>
    <n v="1196.1600000000001"/>
    <x v="8"/>
    <n v="0"/>
    <n v="0"/>
    <n v="0"/>
    <n v="1196.1600000000001"/>
  </r>
  <r>
    <x v="14"/>
    <s v="2522-0003"/>
    <s v="Spirituotas obuolių pusgaminis kokteiliams (baltas"/>
    <s v="LTR"/>
    <x v="3"/>
    <n v="-5980.8"/>
    <x v="8"/>
    <n v="0"/>
    <n v="0"/>
    <n v="0"/>
    <n v="-5980.8"/>
  </r>
  <r>
    <x v="14"/>
    <s v="2522-0003"/>
    <s v="Spirituotas obuolių pusgaminis kokteiliams (baltas"/>
    <s v="LTR"/>
    <x v="3"/>
    <n v="5980.8"/>
    <x v="8"/>
    <n v="0"/>
    <n v="0"/>
    <n v="0"/>
    <n v="5980.8"/>
  </r>
  <r>
    <x v="14"/>
    <s v="2522-0003"/>
    <s v="Spirituotas obuolių pusgaminis kokteiliams (baltas"/>
    <s v="LTR"/>
    <x v="3"/>
    <n v="-1196.1600000000001"/>
    <x v="8"/>
    <n v="0"/>
    <n v="0"/>
    <n v="0"/>
    <n v="-1196.1600000000001"/>
  </r>
  <r>
    <x v="14"/>
    <s v="2522-0003"/>
    <s v="Spirituotas obuolių pusgaminis kokteiliams (baltas"/>
    <s v="LTR"/>
    <x v="6"/>
    <n v="1202.4100000000001"/>
    <x v="8"/>
    <n v="0"/>
    <n v="0"/>
    <n v="0"/>
    <n v="1202.4100000000001"/>
  </r>
  <r>
    <x v="14"/>
    <s v="2522-0003"/>
    <s v="Spirituotas obuolių pusgaminis kokteiliams (baltas"/>
    <s v="LTR"/>
    <x v="3"/>
    <n v="-4.45"/>
    <x v="8"/>
    <n v="0"/>
    <n v="0"/>
    <n v="0"/>
    <n v="-4.45"/>
  </r>
  <r>
    <x v="14"/>
    <s v="2522-0003"/>
    <s v="Spirituotas obuolių pusgaminis kokteiliams (baltas"/>
    <s v="LTR"/>
    <x v="3"/>
    <n v="-8.98"/>
    <x v="8"/>
    <n v="0"/>
    <n v="0"/>
    <n v="0"/>
    <n v="-8.98"/>
  </r>
  <r>
    <x v="14"/>
    <s v="2522-0003"/>
    <s v="Spirituotas obuolių pusgaminis kokteiliams (baltas"/>
    <s v="LTR"/>
    <x v="3"/>
    <n v="-1.8"/>
    <x v="8"/>
    <n v="0"/>
    <n v="0"/>
    <n v="0"/>
    <n v="-1.8"/>
  </r>
  <r>
    <x v="14"/>
    <s v="2522-0003"/>
    <s v="Spirituotas obuolių pusgaminis kokteiliams (baltas"/>
    <s v="LTR"/>
    <x v="3"/>
    <n v="-7176.96"/>
    <x v="8"/>
    <n v="0"/>
    <n v="0"/>
    <n v="0"/>
    <n v="-7176.96"/>
  </r>
  <r>
    <x v="10"/>
    <s v="2522-0003"/>
    <s v="Spirituotas obuolių pusgaminis kokteiliams (baltas"/>
    <s v="LTR"/>
    <x v="3"/>
    <n v="-10469"/>
    <x v="8"/>
    <n v="0"/>
    <n v="0"/>
    <n v="0"/>
    <n v="-10469"/>
  </r>
  <r>
    <x v="10"/>
    <s v="2522-0003"/>
    <s v="Spirituotas obuolių pusgaminis kokteiliams (baltas"/>
    <s v="LTR"/>
    <x v="3"/>
    <n v="-15.73"/>
    <x v="8"/>
    <n v="0"/>
    <n v="0"/>
    <n v="0"/>
    <n v="-15.73"/>
  </r>
  <r>
    <x v="13"/>
    <s v="2522-0003"/>
    <s v="Spirituotas obuolių pusgaminis kokteiliams (baltas"/>
    <s v="LTR"/>
    <x v="6"/>
    <n v="6012.02"/>
    <x v="8"/>
    <n v="0"/>
    <n v="0"/>
    <n v="0"/>
    <n v="6012.02"/>
  </r>
  <r>
    <x v="7"/>
    <s v="2522-0003"/>
    <s v="Spirituotas obuolių pusgaminis kokteiliams (baltas"/>
    <s v="LTR"/>
    <x v="3"/>
    <n v="-38.94"/>
    <x v="8"/>
    <n v="0"/>
    <n v="0"/>
    <n v="0"/>
    <n v="-38.94"/>
  </r>
  <r>
    <x v="7"/>
    <s v="2522-0003"/>
    <s v="Spirituotas obuolių pusgaminis kokteiliams (baltas"/>
    <s v="LTR"/>
    <x v="3"/>
    <n v="-10523.67"/>
    <x v="8"/>
    <n v="0"/>
    <n v="0"/>
    <n v="0"/>
    <n v="-10523.67"/>
  </r>
  <r>
    <x v="7"/>
    <s v="2522-0003"/>
    <s v="Spirituotas obuolių pusgaminis kokteiliams (baltas"/>
    <s v="LTR"/>
    <x v="3"/>
    <n v="10523.67"/>
    <x v="8"/>
    <n v="0"/>
    <n v="0"/>
    <n v="0"/>
    <n v="10523.67"/>
  </r>
  <r>
    <x v="14"/>
    <s v="2522-0003"/>
    <s v="Spirituotas obuolių pusgaminis kokteiliams (baltas"/>
    <s v="LTR"/>
    <x v="3"/>
    <n v="-6012.02"/>
    <x v="8"/>
    <n v="0"/>
    <n v="0"/>
    <n v="0"/>
    <n v="-6012.02"/>
  </r>
  <r>
    <x v="14"/>
    <s v="2522-0003"/>
    <s v="Spirituotas obuolių pusgaminis kokteiliams (baltas"/>
    <s v="LTR"/>
    <x v="3"/>
    <n v="6012.02"/>
    <x v="8"/>
    <n v="0"/>
    <n v="0"/>
    <n v="0"/>
    <n v="6012.02"/>
  </r>
  <r>
    <x v="6"/>
    <s v="2522-0003"/>
    <s v="Spirituotas obuolių pusgaminis kokteiliams (baltas"/>
    <s v="LTR"/>
    <x v="6"/>
    <n v="10523.67"/>
    <x v="8"/>
    <n v="0"/>
    <n v="0"/>
    <n v="0"/>
    <n v="10523.67"/>
  </r>
  <r>
    <x v="28"/>
    <s v="2522-0003"/>
    <s v="Spirituotas obuolių pusgaminis kokteiliams (baltas"/>
    <s v="LTR"/>
    <x v="5"/>
    <n v="-4.45"/>
    <x v="8"/>
    <n v="0"/>
    <n v="0"/>
    <n v="0"/>
    <n v="-4.45"/>
  </r>
  <r>
    <x v="28"/>
    <s v="2522-0003"/>
    <s v="Spirituotas obuolių pusgaminis kokteiliams (baltas"/>
    <s v="LTR"/>
    <x v="5"/>
    <n v="-15.73"/>
    <x v="8"/>
    <n v="0"/>
    <n v="0"/>
    <n v="0"/>
    <n v="-15.73"/>
  </r>
  <r>
    <x v="28"/>
    <s v="2522-0003"/>
    <s v="Spirituotas obuolių pusgaminis kokteiliams (baltas"/>
    <s v="LTR"/>
    <x v="5"/>
    <n v="-38.94"/>
    <x v="8"/>
    <n v="0"/>
    <n v="0"/>
    <n v="0"/>
    <n v="-38.94"/>
  </r>
  <r>
    <x v="28"/>
    <s v="2522-0003"/>
    <s v="Spirituotas obuolių pusgaminis kokteiliams (baltas"/>
    <s v="LTR"/>
    <x v="5"/>
    <n v="-22.24"/>
    <x v="8"/>
    <n v="0"/>
    <n v="0"/>
    <n v="0"/>
    <n v="-22.24"/>
  </r>
  <r>
    <x v="28"/>
    <s v="2522-0003"/>
    <s v="Spirituotas obuolių pusgaminis kokteiliams (baltas"/>
    <s v="LTR"/>
    <x v="5"/>
    <n v="-10.78"/>
    <x v="8"/>
    <n v="0"/>
    <n v="0"/>
    <n v="0"/>
    <n v="-10.78"/>
  </r>
  <r>
    <x v="7"/>
    <s v="2522-0003"/>
    <s v="Spirituotas obuolių pusgaminis kokteiliams (baltas"/>
    <s v="LTR"/>
    <x v="3"/>
    <n v="38.94"/>
    <x v="8"/>
    <n v="0"/>
    <n v="0"/>
    <n v="0"/>
    <n v="38.94"/>
  </r>
  <r>
    <x v="10"/>
    <s v="2522-0003"/>
    <s v="Spirituotas obuolių pusgaminis kokteiliams (baltas"/>
    <s v="LTR"/>
    <x v="3"/>
    <n v="15.73"/>
    <x v="8"/>
    <n v="0"/>
    <n v="0"/>
    <n v="0"/>
    <n v="15.73"/>
  </r>
  <r>
    <x v="14"/>
    <s v="2522-0003"/>
    <s v="Spirituotas obuolių pusgaminis kokteiliams (baltas"/>
    <s v="LTR"/>
    <x v="3"/>
    <n v="1.8"/>
    <x v="8"/>
    <n v="0"/>
    <n v="0"/>
    <n v="0"/>
    <n v="1.8"/>
  </r>
  <r>
    <x v="14"/>
    <s v="2522-0003"/>
    <s v="Spirituotas obuolių pusgaminis kokteiliams (baltas"/>
    <s v="LTR"/>
    <x v="3"/>
    <n v="8.98"/>
    <x v="8"/>
    <n v="0"/>
    <n v="0"/>
    <n v="0"/>
    <n v="8.98"/>
  </r>
  <r>
    <x v="14"/>
    <s v="2522-0003"/>
    <s v="Spirituotas obuolių pusgaminis kokteiliams (baltas"/>
    <s v="LTR"/>
    <x v="3"/>
    <n v="4.45"/>
    <x v="8"/>
    <n v="0"/>
    <n v="0"/>
    <n v="0"/>
    <n v="4.45"/>
  </r>
  <r>
    <x v="14"/>
    <s v="2522-0003"/>
    <s v="Spirituotas obuolių pusgaminis kokteiliams (baltas"/>
    <s v="LTR"/>
    <x v="3"/>
    <n v="22.24"/>
    <x v="8"/>
    <n v="0"/>
    <n v="0"/>
    <n v="0"/>
    <n v="22.24"/>
  </r>
  <r>
    <x v="25"/>
    <s v="2522-0004"/>
    <s v="Spirituotas obuolių pusgaminis"/>
    <s v="LTR"/>
    <x v="3"/>
    <n v="23293.46"/>
    <x v="9"/>
    <n v="0"/>
    <n v="0"/>
    <n v="0"/>
    <n v="23293.46"/>
  </r>
  <r>
    <x v="21"/>
    <s v="2522-0004"/>
    <s v="Spirituotas obuolių pusgaminis"/>
    <s v="LTR"/>
    <x v="3"/>
    <n v="23321.43"/>
    <x v="9"/>
    <n v="0"/>
    <n v="0"/>
    <n v="0"/>
    <n v="23321.43"/>
  </r>
  <r>
    <x v="28"/>
    <s v="2522-0004"/>
    <s v="Spirituotas obuolių pusgaminis"/>
    <s v="LTR"/>
    <x v="3"/>
    <n v="-30.68"/>
    <x v="9"/>
    <n v="0"/>
    <n v="0"/>
    <n v="0"/>
    <n v="-30.68"/>
  </r>
  <r>
    <x v="14"/>
    <s v="2522-0004"/>
    <s v="Spirituotas obuolių pusgaminis"/>
    <s v="LTR"/>
    <x v="3"/>
    <n v="-1064.47"/>
    <x v="9"/>
    <n v="0"/>
    <n v="0"/>
    <n v="0"/>
    <n v="-1064.47"/>
  </r>
  <r>
    <x v="14"/>
    <s v="2522-0004"/>
    <s v="Spirituotas obuolių pusgaminis"/>
    <s v="LTR"/>
    <x v="3"/>
    <n v="1064.47"/>
    <x v="9"/>
    <n v="0"/>
    <n v="0"/>
    <n v="0"/>
    <n v="1064.47"/>
  </r>
  <r>
    <x v="14"/>
    <s v="2522-0004"/>
    <s v="Spirituotas obuolių pusgaminis"/>
    <s v="LTR"/>
    <x v="3"/>
    <n v="-1063.02"/>
    <x v="9"/>
    <n v="0"/>
    <n v="0"/>
    <n v="0"/>
    <n v="-1063.02"/>
  </r>
  <r>
    <x v="14"/>
    <s v="2522-0004"/>
    <s v="Spirituotas obuolių pusgaminis"/>
    <s v="LTR"/>
    <x v="3"/>
    <n v="1063.02"/>
    <x v="9"/>
    <n v="0"/>
    <n v="0"/>
    <n v="0"/>
    <n v="1063.02"/>
  </r>
  <r>
    <x v="14"/>
    <s v="2522-0004"/>
    <s v="Spirituotas obuolių pusgaminis"/>
    <s v="LTR"/>
    <x v="2"/>
    <n v="-1064.47"/>
    <x v="9"/>
    <n v="0"/>
    <n v="0"/>
    <n v="0"/>
    <n v="-1064.47"/>
  </r>
  <r>
    <x v="14"/>
    <s v="2522-0004"/>
    <s v="Spirituotas obuolių pusgaminis"/>
    <s v="LTR"/>
    <x v="2"/>
    <n v="-1063.02"/>
    <x v="9"/>
    <n v="0"/>
    <n v="0"/>
    <n v="0"/>
    <n v="-1063.02"/>
  </r>
  <r>
    <x v="13"/>
    <s v="2522-0004"/>
    <s v="Spirituotas obuolių pusgaminis"/>
    <s v="LTR"/>
    <x v="2"/>
    <n v="-5314.95"/>
    <x v="9"/>
    <n v="0"/>
    <n v="0"/>
    <n v="0"/>
    <n v="-5314.95"/>
  </r>
  <r>
    <x v="13"/>
    <s v="2522-0004"/>
    <s v="Spirituotas obuolių pusgaminis"/>
    <s v="LTR"/>
    <x v="3"/>
    <n v="-5314.95"/>
    <x v="9"/>
    <n v="0"/>
    <n v="0"/>
    <n v="0"/>
    <n v="-5314.95"/>
  </r>
  <r>
    <x v="13"/>
    <s v="2522-0004"/>
    <s v="Spirituotas obuolių pusgaminis"/>
    <s v="LTR"/>
    <x v="3"/>
    <n v="5314.95"/>
    <x v="9"/>
    <n v="0"/>
    <n v="0"/>
    <n v="0"/>
    <n v="5314.95"/>
  </r>
  <r>
    <x v="13"/>
    <s v="2522-0004"/>
    <s v="Spirituotas obuolių pusgaminis"/>
    <s v="LTR"/>
    <x v="2"/>
    <n v="-5322.15"/>
    <x v="9"/>
    <n v="0"/>
    <n v="0"/>
    <n v="0"/>
    <n v="-5322.15"/>
  </r>
  <r>
    <x v="13"/>
    <s v="2522-0004"/>
    <s v="Spirituotas obuolių pusgaminis"/>
    <s v="LTR"/>
    <x v="3"/>
    <n v="-5322.15"/>
    <x v="9"/>
    <n v="0"/>
    <n v="0"/>
    <n v="0"/>
    <n v="-5322.15"/>
  </r>
  <r>
    <x v="13"/>
    <s v="2522-0004"/>
    <s v="Spirituotas obuolių pusgaminis"/>
    <s v="LTR"/>
    <x v="3"/>
    <n v="5322.15"/>
    <x v="9"/>
    <n v="0"/>
    <n v="0"/>
    <n v="0"/>
    <n v="5322.15"/>
  </r>
  <r>
    <x v="7"/>
    <s v="2522-0004"/>
    <s v="Spirituotas obuolių pusgaminis"/>
    <s v="LTR"/>
    <x v="3"/>
    <n v="-2531.81"/>
    <x v="9"/>
    <n v="0"/>
    <n v="0"/>
    <n v="0"/>
    <n v="-2531.81"/>
  </r>
  <r>
    <x v="7"/>
    <s v="2522-0004"/>
    <s v="Spirituotas obuolių pusgaminis"/>
    <s v="LTR"/>
    <x v="3"/>
    <n v="2531.81"/>
    <x v="9"/>
    <n v="0"/>
    <n v="0"/>
    <n v="0"/>
    <n v="2531.81"/>
  </r>
  <r>
    <x v="7"/>
    <s v="2522-0004"/>
    <s v="Spirituotas obuolių pusgaminis"/>
    <s v="LTR"/>
    <x v="2"/>
    <n v="-2531.81"/>
    <x v="9"/>
    <n v="0"/>
    <n v="0"/>
    <n v="0"/>
    <n v="-2531.81"/>
  </r>
  <r>
    <x v="6"/>
    <s v="2522-0004"/>
    <s v="Spirituotas obuolių pusgaminis"/>
    <s v="LTR"/>
    <x v="2"/>
    <n v="-10472.9"/>
    <x v="9"/>
    <n v="0"/>
    <n v="0"/>
    <n v="0"/>
    <n v="-10472.9"/>
  </r>
  <r>
    <x v="6"/>
    <s v="2522-0004"/>
    <s v="Spirituotas obuolių pusgaminis"/>
    <s v="LTR"/>
    <x v="2"/>
    <n v="-9316.02"/>
    <x v="9"/>
    <n v="0"/>
    <n v="0"/>
    <n v="0"/>
    <n v="-9316.02"/>
  </r>
  <r>
    <x v="6"/>
    <s v="2522-0004"/>
    <s v="Spirituotas obuolių pusgaminis"/>
    <s v="LTR"/>
    <x v="2"/>
    <n v="-6093.91"/>
    <x v="9"/>
    <n v="0"/>
    <n v="0"/>
    <n v="0"/>
    <n v="-6093.91"/>
  </r>
  <r>
    <x v="6"/>
    <s v="2522-0004"/>
    <s v="Spirituotas obuolių pusgaminis"/>
    <s v="LTR"/>
    <x v="3"/>
    <n v="-20884.5"/>
    <x v="9"/>
    <n v="0"/>
    <n v="0"/>
    <n v="0"/>
    <n v="-20884.5"/>
  </r>
  <r>
    <x v="6"/>
    <s v="2522-0004"/>
    <s v="Spirituotas obuolių pusgaminis"/>
    <s v="LTR"/>
    <x v="3"/>
    <n v="20884.5"/>
    <x v="9"/>
    <n v="0"/>
    <n v="0"/>
    <n v="0"/>
    <n v="20884.5"/>
  </r>
  <r>
    <x v="6"/>
    <s v="2522-0004"/>
    <s v="Spirituotas obuolių pusgaminis"/>
    <s v="LTR"/>
    <x v="3"/>
    <n v="-9316.02"/>
    <x v="9"/>
    <n v="0"/>
    <n v="0"/>
    <n v="0"/>
    <n v="-9316.02"/>
  </r>
  <r>
    <x v="6"/>
    <s v="2522-0004"/>
    <s v="Spirituotas obuolių pusgaminis"/>
    <s v="LTR"/>
    <x v="3"/>
    <n v="9316.02"/>
    <x v="9"/>
    <n v="0"/>
    <n v="0"/>
    <n v="0"/>
    <n v="9316.02"/>
  </r>
  <r>
    <x v="6"/>
    <s v="2522-0004"/>
    <s v="Spirituotas obuolių pusgaminis"/>
    <s v="LTR"/>
    <x v="3"/>
    <n v="-10472.9"/>
    <x v="9"/>
    <n v="0"/>
    <n v="0"/>
    <n v="0"/>
    <n v="-10472.9"/>
  </r>
  <r>
    <x v="6"/>
    <s v="2522-0004"/>
    <s v="Spirituotas obuolių pusgaminis"/>
    <s v="LTR"/>
    <x v="3"/>
    <n v="10472.9"/>
    <x v="9"/>
    <n v="0"/>
    <n v="0"/>
    <n v="0"/>
    <n v="10472.9"/>
  </r>
  <r>
    <x v="6"/>
    <s v="2522-0004"/>
    <s v="Spirituotas obuolių pusgaminis"/>
    <s v="LTR"/>
    <x v="3"/>
    <n v="6093.91"/>
    <x v="9"/>
    <n v="0"/>
    <n v="0"/>
    <n v="0"/>
    <n v="6093.91"/>
  </r>
  <r>
    <x v="6"/>
    <s v="2522-0004"/>
    <s v="Spirituotas obuolių pusgaminis"/>
    <s v="LTR"/>
    <x v="3"/>
    <n v="-6093.91"/>
    <x v="9"/>
    <n v="0"/>
    <n v="0"/>
    <n v="0"/>
    <n v="-6093.91"/>
  </r>
  <r>
    <x v="3"/>
    <s v="2522-0004"/>
    <s v="Spirituotas obuolių pusgaminis"/>
    <s v="LTR"/>
    <x v="3"/>
    <n v="23320.03"/>
    <x v="9"/>
    <n v="0"/>
    <n v="0"/>
    <n v="0"/>
    <n v="23320.03"/>
  </r>
  <r>
    <x v="21"/>
    <s v="2522-0004"/>
    <s v="Spirituotas obuolių pusgaminis"/>
    <s v="LTR"/>
    <x v="3"/>
    <n v="-21.01"/>
    <x v="9"/>
    <n v="0"/>
    <n v="0"/>
    <n v="0"/>
    <n v="-21.01"/>
  </r>
  <r>
    <x v="21"/>
    <s v="2522-0004"/>
    <s v="Spirituotas obuolių pusgaminis"/>
    <s v="LTR"/>
    <x v="6"/>
    <n v="23342.44"/>
    <x v="9"/>
    <n v="0"/>
    <n v="0"/>
    <n v="0"/>
    <n v="23342.44"/>
  </r>
  <r>
    <x v="21"/>
    <s v="2522-0004"/>
    <s v="Spirituotas obuolių pusgaminis"/>
    <s v="LTR"/>
    <x v="3"/>
    <n v="-23321.43"/>
    <x v="9"/>
    <n v="0"/>
    <n v="0"/>
    <n v="0"/>
    <n v="-23321.43"/>
  </r>
  <r>
    <x v="25"/>
    <s v="2522-0004"/>
    <s v="Spirituotas obuolių pusgaminis"/>
    <s v="LTR"/>
    <x v="3"/>
    <n v="-20.98"/>
    <x v="9"/>
    <n v="0"/>
    <n v="0"/>
    <n v="0"/>
    <n v="-20.98"/>
  </r>
  <r>
    <x v="25"/>
    <s v="2522-0004"/>
    <s v="Spirituotas obuolių pusgaminis"/>
    <s v="LTR"/>
    <x v="3"/>
    <n v="-23293.46"/>
    <x v="9"/>
    <n v="0"/>
    <n v="0"/>
    <n v="0"/>
    <n v="-23293.46"/>
  </r>
  <r>
    <x v="25"/>
    <s v="2522-0004"/>
    <s v="Spirituotas obuolių pusgaminis"/>
    <s v="LTR"/>
    <x v="3"/>
    <n v="-23335.439999999999"/>
    <x v="9"/>
    <n v="0"/>
    <n v="0"/>
    <n v="0"/>
    <n v="-23335.439999999999"/>
  </r>
  <r>
    <x v="25"/>
    <s v="2522-0004"/>
    <s v="Spirituotas obuolių pusgaminis"/>
    <s v="LTR"/>
    <x v="3"/>
    <n v="23335.439999999999"/>
    <x v="9"/>
    <n v="0"/>
    <n v="0"/>
    <n v="0"/>
    <n v="23335.439999999999"/>
  </r>
  <r>
    <x v="25"/>
    <s v="2522-0004"/>
    <s v="Spirituotas obuolių pusgaminis"/>
    <s v="LTR"/>
    <x v="3"/>
    <n v="-21"/>
    <x v="9"/>
    <n v="0"/>
    <n v="0"/>
    <n v="0"/>
    <n v="-21"/>
  </r>
  <r>
    <x v="24"/>
    <s v="2522-0004"/>
    <s v="Spirituotas obuolių pusgaminis"/>
    <s v="LTR"/>
    <x v="3"/>
    <n v="-23342.44"/>
    <x v="9"/>
    <n v="0"/>
    <n v="0"/>
    <n v="0"/>
    <n v="-23342.44"/>
  </r>
  <r>
    <x v="24"/>
    <s v="2522-0004"/>
    <s v="Spirituotas obuolių pusgaminis"/>
    <s v="LTR"/>
    <x v="3"/>
    <n v="23342.44"/>
    <x v="9"/>
    <n v="0"/>
    <n v="0"/>
    <n v="0"/>
    <n v="23342.44"/>
  </r>
  <r>
    <x v="24"/>
    <s v="2522-0004"/>
    <s v="Spirituotas obuolių pusgaminis"/>
    <s v="LTR"/>
    <x v="3"/>
    <n v="-7"/>
    <x v="9"/>
    <n v="0"/>
    <n v="0"/>
    <n v="0"/>
    <n v="-7"/>
  </r>
  <r>
    <x v="24"/>
    <s v="2522-0004"/>
    <s v="Spirituotas obuolių pusgaminis"/>
    <s v="LTR"/>
    <x v="6"/>
    <n v="23342.44"/>
    <x v="9"/>
    <n v="0"/>
    <n v="0"/>
    <n v="0"/>
    <n v="23342.44"/>
  </r>
  <r>
    <x v="3"/>
    <s v="2522-0004"/>
    <s v="Spirituotas obuolių pusgaminis"/>
    <s v="LTR"/>
    <x v="3"/>
    <n v="-21.01"/>
    <x v="9"/>
    <n v="0"/>
    <n v="0"/>
    <n v="0"/>
    <n v="-21.01"/>
  </r>
  <r>
    <x v="3"/>
    <s v="2522-0004"/>
    <s v="Spirituotas obuolių pusgaminis"/>
    <s v="LTR"/>
    <x v="3"/>
    <n v="-23320.03"/>
    <x v="9"/>
    <n v="0"/>
    <n v="0"/>
    <n v="0"/>
    <n v="-23320.03"/>
  </r>
  <r>
    <x v="3"/>
    <s v="2522-0004"/>
    <s v="Spirituotas obuolių pusgaminis"/>
    <s v="LTR"/>
    <x v="6"/>
    <n v="23341.040000000001"/>
    <x v="9"/>
    <n v="0"/>
    <n v="0"/>
    <n v="0"/>
    <n v="23341.040000000001"/>
  </r>
  <r>
    <x v="28"/>
    <s v="2522-0004"/>
    <s v="Spirituotas obuolių pusgaminis"/>
    <s v="LTR"/>
    <x v="3"/>
    <n v="30.68"/>
    <x v="9"/>
    <n v="0"/>
    <n v="0"/>
    <n v="0"/>
    <n v="30.68"/>
  </r>
  <r>
    <x v="28"/>
    <s v="2522-0004"/>
    <s v="Spirituotas obuolių pusgaminis"/>
    <s v="LTR"/>
    <x v="5"/>
    <n v="-30.68"/>
    <x v="9"/>
    <n v="0"/>
    <n v="0"/>
    <n v="0"/>
    <n v="-30.68"/>
  </r>
  <r>
    <x v="24"/>
    <s v="2522-0004"/>
    <s v="Spirituotas obuolių pusgaminis"/>
    <s v="LTR"/>
    <x v="3"/>
    <n v="7"/>
    <x v="9"/>
    <n v="0"/>
    <n v="0"/>
    <n v="0"/>
    <n v="7"/>
  </r>
  <r>
    <x v="25"/>
    <s v="2522-0004"/>
    <s v="Spirituotas obuolių pusgaminis"/>
    <s v="LTR"/>
    <x v="3"/>
    <n v="21"/>
    <x v="9"/>
    <n v="0"/>
    <n v="0"/>
    <n v="0"/>
    <n v="21"/>
  </r>
  <r>
    <x v="25"/>
    <s v="2522-0004"/>
    <s v="Spirituotas obuolių pusgaminis"/>
    <s v="LTR"/>
    <x v="3"/>
    <n v="20.98"/>
    <x v="9"/>
    <n v="0"/>
    <n v="0"/>
    <n v="0"/>
    <n v="20.98"/>
  </r>
  <r>
    <x v="21"/>
    <s v="2522-0004"/>
    <s v="Spirituotas obuolių pusgaminis"/>
    <s v="LTR"/>
    <x v="3"/>
    <n v="21.01"/>
    <x v="9"/>
    <n v="0"/>
    <n v="0"/>
    <n v="0"/>
    <n v="21.01"/>
  </r>
  <r>
    <x v="28"/>
    <s v="2522-0004"/>
    <s v="Spirituotas obuolių pusgaminis"/>
    <s v="LTR"/>
    <x v="5"/>
    <n v="-21.01"/>
    <x v="9"/>
    <n v="0"/>
    <n v="0"/>
    <n v="0"/>
    <n v="-21.01"/>
  </r>
  <r>
    <x v="28"/>
    <s v="2522-0004"/>
    <s v="Spirituotas obuolių pusgaminis"/>
    <s v="LTR"/>
    <x v="5"/>
    <n v="-21.01"/>
    <x v="9"/>
    <n v="0"/>
    <n v="0"/>
    <n v="0"/>
    <n v="-21.01"/>
  </r>
  <r>
    <x v="28"/>
    <s v="2522-0004"/>
    <s v="Spirituotas obuolių pusgaminis"/>
    <s v="LTR"/>
    <x v="5"/>
    <n v="-48.98"/>
    <x v="9"/>
    <n v="0"/>
    <n v="0"/>
    <n v="0"/>
    <n v="-48.98"/>
  </r>
  <r>
    <x v="3"/>
    <s v="2522-0004"/>
    <s v="Spirituotas obuolių pusgaminis"/>
    <s v="LTR"/>
    <x v="3"/>
    <n v="21.01"/>
    <x v="9"/>
    <n v="0"/>
    <n v="0"/>
    <n v="0"/>
    <n v="21.01"/>
  </r>
  <r>
    <x v="28"/>
    <s v="2522-0005"/>
    <s v="Spirituotas obuolių pusgaminis (pelyno trauk)"/>
    <s v="LTR"/>
    <x v="3"/>
    <n v="-3.1"/>
    <x v="9"/>
    <n v="0"/>
    <n v="0"/>
    <n v="0"/>
    <n v="-3.1"/>
  </r>
  <r>
    <x v="28"/>
    <s v="2522-0005"/>
    <s v="Spirituotas obuolių pusgaminis (pelyno trauk)"/>
    <s v="LTR"/>
    <x v="3"/>
    <n v="3.1"/>
    <x v="9"/>
    <n v="0"/>
    <n v="0"/>
    <n v="0"/>
    <n v="3.1"/>
  </r>
  <r>
    <x v="28"/>
    <s v="2522-0005"/>
    <s v="Spirituotas obuolių pusgaminis (pelyno trauk)"/>
    <s v="LTR"/>
    <x v="5"/>
    <n v="-3.1"/>
    <x v="9"/>
    <n v="0"/>
    <n v="0"/>
    <n v="0"/>
    <n v="-3.1"/>
  </r>
  <r>
    <x v="18"/>
    <s v="2522-0026"/>
    <s v="Spirit. obuolių pusgamin. kokt.100g/l.14,8%"/>
    <s v="LTR"/>
    <x v="2"/>
    <n v="-3590.82"/>
    <x v="8"/>
    <n v="0"/>
    <n v="0"/>
    <n v="0"/>
    <n v="-3590.82"/>
  </r>
  <r>
    <x v="17"/>
    <s v="2522-0026"/>
    <s v="Spirit. obuolių pusgamin. kokt.100g/l.14,8%"/>
    <s v="LTR"/>
    <x v="2"/>
    <n v="-3572.75"/>
    <x v="8"/>
    <n v="0"/>
    <n v="0"/>
    <n v="0"/>
    <n v="-3572.75"/>
  </r>
  <r>
    <x v="14"/>
    <s v="2522-0026"/>
    <s v="Spirit. obuolių pusgamin. kokt.100g/l.14,8%"/>
    <s v="LTR"/>
    <x v="3"/>
    <n v="7163.57"/>
    <x v="8"/>
    <n v="0"/>
    <n v="0"/>
    <n v="0"/>
    <n v="7163.57"/>
  </r>
  <r>
    <x v="14"/>
    <s v="2522-0026"/>
    <s v="Spirit. obuolių pusgamin. kokt.100g/l.14,8%"/>
    <s v="LTR"/>
    <x v="3"/>
    <n v="-1.79"/>
    <x v="8"/>
    <n v="0"/>
    <n v="0"/>
    <n v="0"/>
    <n v="-1.79"/>
  </r>
  <r>
    <x v="14"/>
    <s v="2522-0026"/>
    <s v="Spirit. obuolių pusgamin. kokt.100g/l.14,8%"/>
    <s v="LTR"/>
    <x v="3"/>
    <n v="1193.92"/>
    <x v="8"/>
    <n v="0"/>
    <n v="0"/>
    <n v="0"/>
    <n v="1193.92"/>
  </r>
  <r>
    <x v="14"/>
    <s v="2522-0026"/>
    <s v="Spirit. obuolių pusgamin. kokt.100g/l.14,8%"/>
    <s v="LTR"/>
    <x v="3"/>
    <n v="-8.9700000000000006"/>
    <x v="8"/>
    <n v="0"/>
    <n v="0"/>
    <n v="0"/>
    <n v="-8.9700000000000006"/>
  </r>
  <r>
    <x v="14"/>
    <s v="2522-0026"/>
    <s v="Spirit. obuolių pusgamin. kokt.100g/l.14,8%"/>
    <s v="LTR"/>
    <x v="3"/>
    <n v="-7163.57"/>
    <x v="8"/>
    <n v="0"/>
    <n v="0"/>
    <n v="0"/>
    <n v="-7163.57"/>
  </r>
  <r>
    <x v="14"/>
    <s v="2522-0026"/>
    <s v="Spirit. obuolių pusgamin. kokt.100g/l.14,8%"/>
    <s v="LTR"/>
    <x v="3"/>
    <n v="5969.65"/>
    <x v="8"/>
    <n v="0"/>
    <n v="0"/>
    <n v="0"/>
    <n v="5969.65"/>
  </r>
  <r>
    <x v="14"/>
    <s v="2522-0026"/>
    <s v="Spirit. obuolių pusgamin. kokt.100g/l.14,8%"/>
    <s v="LTR"/>
    <x v="3"/>
    <n v="-1200.1500000000001"/>
    <x v="8"/>
    <n v="0"/>
    <n v="0"/>
    <n v="0"/>
    <n v="-1200.1500000000001"/>
  </r>
  <r>
    <x v="14"/>
    <s v="2522-0026"/>
    <s v="Spirit. obuolių pusgamin. kokt.100g/l.14,8%"/>
    <s v="LTR"/>
    <x v="3"/>
    <n v="1200.1500000000001"/>
    <x v="8"/>
    <n v="0"/>
    <n v="0"/>
    <n v="0"/>
    <n v="1200.1500000000001"/>
  </r>
  <r>
    <x v="14"/>
    <s v="2522-0026"/>
    <s v="Spirit. obuolių pusgamin. kokt.100g/l.14,8%"/>
    <s v="LTR"/>
    <x v="3"/>
    <n v="-1193.92"/>
    <x v="8"/>
    <n v="0"/>
    <n v="0"/>
    <n v="0"/>
    <n v="-1193.92"/>
  </r>
  <r>
    <x v="14"/>
    <s v="2522-0026"/>
    <s v="Spirit. obuolių pusgamin. kokt.100g/l.14,8%"/>
    <s v="LTR"/>
    <x v="6"/>
    <n v="1200.1500000000001"/>
    <x v="8"/>
    <n v="0"/>
    <n v="0"/>
    <n v="0"/>
    <n v="1200.1500000000001"/>
  </r>
  <r>
    <x v="14"/>
    <s v="2522-0026"/>
    <s v="Spirit. obuolių pusgamin. kokt.100g/l.14,8%"/>
    <s v="LTR"/>
    <x v="3"/>
    <n v="-4.4400000000000004"/>
    <x v="8"/>
    <n v="0"/>
    <n v="0"/>
    <n v="0"/>
    <n v="-4.4400000000000004"/>
  </r>
  <r>
    <x v="14"/>
    <s v="2522-0026"/>
    <s v="Spirit. obuolių pusgamin. kokt.100g/l.14,8%"/>
    <s v="LTR"/>
    <x v="3"/>
    <n v="-5969.65"/>
    <x v="8"/>
    <n v="0"/>
    <n v="0"/>
    <n v="0"/>
    <n v="-5969.65"/>
  </r>
  <r>
    <x v="14"/>
    <s v="2522-0026"/>
    <s v="Spirit. obuolių pusgamin. kokt.100g/l.14,8%"/>
    <s v="LTR"/>
    <x v="3"/>
    <n v="-22.2"/>
    <x v="8"/>
    <n v="0"/>
    <n v="0"/>
    <n v="0"/>
    <n v="-22.2"/>
  </r>
  <r>
    <x v="14"/>
    <s v="2522-0026"/>
    <s v="Spirit. obuolių pusgamin. kokt.100g/l.14,8%"/>
    <s v="LTR"/>
    <x v="3"/>
    <n v="-6000.82"/>
    <x v="8"/>
    <n v="0"/>
    <n v="0"/>
    <n v="0"/>
    <n v="-6000.82"/>
  </r>
  <r>
    <x v="14"/>
    <s v="2522-0026"/>
    <s v="Spirit. obuolių pusgamin. kokt.100g/l.14,8%"/>
    <s v="LTR"/>
    <x v="3"/>
    <n v="6000.82"/>
    <x v="8"/>
    <n v="0"/>
    <n v="0"/>
    <n v="0"/>
    <n v="6000.82"/>
  </r>
  <r>
    <x v="13"/>
    <s v="2522-0026"/>
    <s v="Spirit. obuolių pusgamin. kokt.100g/l.14,8%"/>
    <s v="LTR"/>
    <x v="6"/>
    <n v="6000.82"/>
    <x v="8"/>
    <n v="0"/>
    <n v="0"/>
    <n v="0"/>
    <n v="6000.82"/>
  </r>
  <r>
    <x v="28"/>
    <s v="2522-0026"/>
    <s v="Spirit. obuolių pusgamin. kokt.100g/l.14,8%"/>
    <s v="LTR"/>
    <x v="5"/>
    <n v="-4.4400000000000004"/>
    <x v="8"/>
    <n v="0"/>
    <n v="0"/>
    <n v="0"/>
    <n v="-4.4400000000000004"/>
  </r>
  <r>
    <x v="28"/>
    <s v="2522-0026"/>
    <s v="Spirit. obuolių pusgamin. kokt.100g/l.14,8%"/>
    <s v="LTR"/>
    <x v="5"/>
    <n v="-22.2"/>
    <x v="8"/>
    <n v="0"/>
    <n v="0"/>
    <n v="0"/>
    <n v="-22.2"/>
  </r>
  <r>
    <x v="28"/>
    <s v="2522-0026"/>
    <s v="Spirit. obuolių pusgamin. kokt.100g/l.14,8%"/>
    <s v="LTR"/>
    <x v="5"/>
    <n v="-10.76"/>
    <x v="8"/>
    <n v="0"/>
    <n v="0"/>
    <n v="0"/>
    <n v="-10.76"/>
  </r>
  <r>
    <x v="14"/>
    <s v="2522-0026"/>
    <s v="Spirit. obuolių pusgamin. kokt.100g/l.14,8%"/>
    <s v="LTR"/>
    <x v="3"/>
    <n v="22.2"/>
    <x v="8"/>
    <n v="0"/>
    <n v="0"/>
    <n v="0"/>
    <n v="22.2"/>
  </r>
  <r>
    <x v="14"/>
    <s v="2522-0026"/>
    <s v="Spirit. obuolių pusgamin. kokt.100g/l.14,8%"/>
    <s v="LTR"/>
    <x v="3"/>
    <n v="4.4400000000000004"/>
    <x v="8"/>
    <n v="0"/>
    <n v="0"/>
    <n v="0"/>
    <n v="4.4400000000000004"/>
  </r>
  <r>
    <x v="14"/>
    <s v="2522-0026"/>
    <s v="Spirit. obuolių pusgamin. kokt.100g/l.14,8%"/>
    <s v="LTR"/>
    <x v="3"/>
    <n v="8.9700000000000006"/>
    <x v="8"/>
    <n v="0"/>
    <n v="0"/>
    <n v="0"/>
    <n v="8.9700000000000006"/>
  </r>
  <r>
    <x v="14"/>
    <s v="2522-0026"/>
    <s v="Spirit. obuolių pusgamin. kokt.100g/l.14,8%"/>
    <s v="LTR"/>
    <x v="3"/>
    <n v="1.79"/>
    <x v="8"/>
    <n v="0"/>
    <n v="0"/>
    <n v="0"/>
    <n v="1.79"/>
  </r>
  <r>
    <x v="25"/>
    <s v="2530-0001"/>
    <s v="Likeris iki 8%, raudonas"/>
    <s v="LTR"/>
    <x v="2"/>
    <n v="-483"/>
    <x v="4"/>
    <n v="0"/>
    <n v="0"/>
    <n v="0"/>
    <n v="-483"/>
  </r>
  <r>
    <x v="26"/>
    <s v="2530-0002"/>
    <s v="Likeris baltas iki 8%"/>
    <s v="LTR"/>
    <x v="2"/>
    <n v="-65.819999999999993"/>
    <x v="4"/>
    <n v="0"/>
    <n v="0"/>
    <n v="0"/>
    <n v="-65.819999999999993"/>
  </r>
  <r>
    <x v="26"/>
    <s v="2530-0002"/>
    <s v="Likeris baltas iki 8%"/>
    <s v="LTR"/>
    <x v="2"/>
    <n v="-1234.0899999999999"/>
    <x v="4"/>
    <n v="0"/>
    <n v="0"/>
    <n v="0"/>
    <n v="-1234.0899999999999"/>
  </r>
  <r>
    <x v="25"/>
    <s v="2530-0002"/>
    <s v="Likeris baltas iki 8%"/>
    <s v="LTR"/>
    <x v="2"/>
    <n v="-1485.05"/>
    <x v="4"/>
    <n v="0"/>
    <n v="0"/>
    <n v="0"/>
    <n v="-1485.05"/>
  </r>
  <r>
    <x v="25"/>
    <s v="2530-0002"/>
    <s v="Likeris baltas iki 8%"/>
    <s v="LTR"/>
    <x v="2"/>
    <n v="-519.84"/>
    <x v="4"/>
    <n v="0"/>
    <n v="0"/>
    <n v="0"/>
    <n v="-519.84"/>
  </r>
  <r>
    <x v="27"/>
    <s v="2530-0002"/>
    <s v="Likeris baltas iki 8%"/>
    <s v="LTR"/>
    <x v="2"/>
    <n v="-1583.11"/>
    <x v="4"/>
    <n v="0"/>
    <n v="0"/>
    <n v="0"/>
    <n v="-1583.11"/>
  </r>
  <r>
    <x v="17"/>
    <s v="2530-0002"/>
    <s v="Likeris baltas iki 8%"/>
    <s v="LTR"/>
    <x v="2"/>
    <n v="-12.5"/>
    <x v="4"/>
    <n v="0"/>
    <n v="0"/>
    <n v="0"/>
    <n v="-12.5"/>
  </r>
  <r>
    <x v="17"/>
    <s v="2530-0002"/>
    <s v="Likeris baltas iki 8%"/>
    <s v="LTR"/>
    <x v="2"/>
    <n v="-12.5"/>
    <x v="4"/>
    <n v="0"/>
    <n v="0"/>
    <n v="0"/>
    <n v="-12.5"/>
  </r>
  <r>
    <x v="14"/>
    <s v="2530-0002"/>
    <s v="Likeris baltas iki 8%"/>
    <s v="LTR"/>
    <x v="2"/>
    <n v="-1609.69"/>
    <x v="4"/>
    <n v="0"/>
    <n v="0"/>
    <n v="0"/>
    <n v="-1609.69"/>
  </r>
  <r>
    <x v="18"/>
    <s v="2530-0002"/>
    <s v="Likeris baltas iki 8%"/>
    <s v="LTR"/>
    <x v="2"/>
    <n v="-20"/>
    <x v="4"/>
    <n v="0"/>
    <n v="0"/>
    <n v="0"/>
    <n v="-20"/>
  </r>
  <r>
    <x v="18"/>
    <s v="2530-0002"/>
    <s v="Likeris baltas iki 8%"/>
    <s v="LTR"/>
    <x v="2"/>
    <n v="-20"/>
    <x v="4"/>
    <n v="0"/>
    <n v="0"/>
    <n v="0"/>
    <n v="-20"/>
  </r>
  <r>
    <x v="20"/>
    <s v="2530-0002"/>
    <s v="Likeris baltas iki 8%"/>
    <s v="LTR"/>
    <x v="2"/>
    <n v="-1643.15"/>
    <x v="4"/>
    <n v="0"/>
    <n v="0"/>
    <n v="0"/>
    <n v="-1643.15"/>
  </r>
  <r>
    <x v="19"/>
    <s v="2530-0002"/>
    <s v="Likeris baltas iki 8%"/>
    <s v="LTR"/>
    <x v="2"/>
    <n v="-16"/>
    <x v="4"/>
    <n v="0"/>
    <n v="0"/>
    <n v="0"/>
    <n v="-16"/>
  </r>
  <r>
    <x v="19"/>
    <s v="2530-0002"/>
    <s v="Likeris baltas iki 8%"/>
    <s v="LTR"/>
    <x v="2"/>
    <n v="-16"/>
    <x v="4"/>
    <n v="0"/>
    <n v="0"/>
    <n v="0"/>
    <n v="-16"/>
  </r>
  <r>
    <x v="20"/>
    <s v="2530-0002"/>
    <s v="Likeris baltas iki 8%"/>
    <s v="LTR"/>
    <x v="2"/>
    <n v="-277.83"/>
    <x v="4"/>
    <n v="0"/>
    <n v="0"/>
    <n v="0"/>
    <n v="-277.83"/>
  </r>
  <r>
    <x v="25"/>
    <s v="2530-0002"/>
    <s v="Likeris baltas iki 8%"/>
    <s v="LTR"/>
    <x v="2"/>
    <n v="-20"/>
    <x v="4"/>
    <n v="0"/>
    <n v="0"/>
    <n v="0"/>
    <n v="-20"/>
  </r>
  <r>
    <x v="31"/>
    <e v="#REF!"/>
    <e v="#REF!"/>
    <e v="#REF!"/>
    <x v="7"/>
    <e v="#REF!"/>
    <x v="13"/>
    <e v="#REF!"/>
    <e v="#REF!"/>
    <e v="#REF!"/>
    <e v="#REF!"/>
  </r>
  <r>
    <x v="20"/>
    <s v="2530-0002"/>
    <s v="Likeris baltas iki 8%"/>
    <s v="LTR"/>
    <x v="2"/>
    <n v="-1303.47"/>
    <x v="4"/>
    <n v="0"/>
    <n v="0"/>
    <n v="0"/>
    <n v="-1303.47"/>
  </r>
  <r>
    <x v="26"/>
    <s v="2530-0002"/>
    <s v="Likeris baltas iki 8%"/>
    <s v="LTR"/>
    <x v="2"/>
    <n v="-20"/>
    <x v="4"/>
    <n v="0"/>
    <n v="0"/>
    <n v="0"/>
    <n v="-20"/>
  </r>
  <r>
    <x v="21"/>
    <s v="2530-0002"/>
    <s v="Likeris baltas iki 8%"/>
    <s v="LTR"/>
    <x v="2"/>
    <n v="-849.61"/>
    <x v="4"/>
    <n v="0"/>
    <n v="0"/>
    <n v="0"/>
    <n v="-849.61"/>
  </r>
  <r>
    <x v="21"/>
    <s v="2530-0002"/>
    <s v="Likeris baltas iki 8%"/>
    <s v="LTR"/>
    <x v="2"/>
    <n v="-56.34"/>
    <x v="4"/>
    <n v="0"/>
    <n v="0"/>
    <n v="0"/>
    <n v="-56.34"/>
  </r>
  <r>
    <x v="20"/>
    <s v="2530-0002"/>
    <s v="Likeris baltas iki 8%"/>
    <s v="LTR"/>
    <x v="2"/>
    <n v="-1124.55"/>
    <x v="4"/>
    <n v="0"/>
    <n v="0"/>
    <n v="0"/>
    <n v="-1124.55"/>
  </r>
  <r>
    <x v="24"/>
    <s v="2530-0002"/>
    <s v="Likeris baltas iki 8%"/>
    <s v="LTR"/>
    <x v="2"/>
    <n v="-223.72"/>
    <x v="4"/>
    <n v="0"/>
    <n v="0"/>
    <n v="0"/>
    <n v="-223.72"/>
  </r>
  <r>
    <x v="24"/>
    <s v="2530-0002"/>
    <s v="Likeris baltas iki 8%"/>
    <s v="LTR"/>
    <x v="3"/>
    <n v="17431.75"/>
    <x v="4"/>
    <n v="0"/>
    <n v="0"/>
    <n v="0"/>
    <n v="17431.75"/>
  </r>
  <r>
    <x v="24"/>
    <s v="2530-0002"/>
    <s v="Likeris baltas iki 8%"/>
    <s v="LTR"/>
    <x v="2"/>
    <n v="-12.5"/>
    <x v="4"/>
    <n v="0"/>
    <n v="0"/>
    <n v="0"/>
    <n v="-12.5"/>
  </r>
  <r>
    <x v="31"/>
    <e v="#REF!"/>
    <e v="#REF!"/>
    <e v="#REF!"/>
    <x v="7"/>
    <e v="#REF!"/>
    <x v="13"/>
    <e v="#REF!"/>
    <e v="#REF!"/>
    <e v="#REF!"/>
    <e v="#REF!"/>
  </r>
  <r>
    <x v="20"/>
    <s v="2530-0002"/>
    <s v="Likeris baltas iki 8%"/>
    <s v="LTR"/>
    <x v="2"/>
    <n v="-317.64999999999998"/>
    <x v="4"/>
    <n v="0"/>
    <n v="0"/>
    <n v="0"/>
    <n v="-317.64999999999998"/>
  </r>
  <r>
    <x v="13"/>
    <s v="2530-0002"/>
    <s v="Likeris baltas iki 8%"/>
    <s v="LTR"/>
    <x v="3"/>
    <n v="17431.75"/>
    <x v="4"/>
    <n v="0"/>
    <n v="0"/>
    <n v="0"/>
    <n v="17431.75"/>
  </r>
  <r>
    <x v="13"/>
    <s v="2530-0002"/>
    <s v="Likeris baltas iki 8%"/>
    <s v="LTR"/>
    <x v="3"/>
    <n v="-17431.75"/>
    <x v="4"/>
    <n v="0"/>
    <n v="0"/>
    <n v="0"/>
    <n v="-17431.75"/>
  </r>
  <r>
    <x v="13"/>
    <s v="2530-0002"/>
    <s v="Likeris baltas iki 8%"/>
    <s v="LTR"/>
    <x v="3"/>
    <n v="17431.75"/>
    <x v="4"/>
    <n v="0"/>
    <n v="0"/>
    <n v="0"/>
    <n v="17431.75"/>
  </r>
  <r>
    <x v="13"/>
    <s v="2530-0002"/>
    <s v="Likeris baltas iki 8%"/>
    <s v="LTR"/>
    <x v="2"/>
    <n v="-1559.66"/>
    <x v="4"/>
    <n v="0"/>
    <n v="0"/>
    <n v="0"/>
    <n v="-1559.66"/>
  </r>
  <r>
    <x v="12"/>
    <s v="2530-0002"/>
    <s v="Likeris baltas iki 8%"/>
    <s v="LTR"/>
    <x v="2"/>
    <n v="-16"/>
    <x v="4"/>
    <n v="0"/>
    <n v="0"/>
    <n v="0"/>
    <n v="-16"/>
  </r>
  <r>
    <x v="11"/>
    <s v="2530-0002"/>
    <s v="Likeris baltas iki 8%"/>
    <s v="LTR"/>
    <x v="2"/>
    <n v="-1788.96"/>
    <x v="4"/>
    <n v="0"/>
    <n v="0"/>
    <n v="0"/>
    <n v="-1788.96"/>
  </r>
  <r>
    <x v="12"/>
    <s v="2530-0002"/>
    <s v="Likeris baltas iki 8%"/>
    <s v="LTR"/>
    <x v="2"/>
    <n v="-16"/>
    <x v="4"/>
    <n v="0"/>
    <n v="0"/>
    <n v="0"/>
    <n v="-16"/>
  </r>
  <r>
    <x v="11"/>
    <s v="2530-0002"/>
    <s v="Likeris baltas iki 8%"/>
    <s v="LTR"/>
    <x v="2"/>
    <n v="-1773.06"/>
    <x v="4"/>
    <n v="0"/>
    <n v="0"/>
    <n v="0"/>
    <n v="-1773.06"/>
  </r>
  <r>
    <x v="10"/>
    <s v="2530-0002"/>
    <s v="Likeris baltas iki 8%"/>
    <s v="LTR"/>
    <x v="2"/>
    <n v="-12.5"/>
    <x v="4"/>
    <n v="0"/>
    <n v="0"/>
    <n v="0"/>
    <n v="-12.5"/>
  </r>
  <r>
    <x v="10"/>
    <s v="2530-0002"/>
    <s v="Likeris baltas iki 8%"/>
    <s v="LTR"/>
    <x v="2"/>
    <n v="-12.5"/>
    <x v="4"/>
    <n v="0"/>
    <n v="0"/>
    <n v="0"/>
    <n v="-12.5"/>
  </r>
  <r>
    <x v="10"/>
    <s v="2530-0002"/>
    <s v="Likeris baltas iki 8%"/>
    <s v="LTR"/>
    <x v="2"/>
    <n v="-2005.77"/>
    <x v="4"/>
    <n v="0"/>
    <n v="0"/>
    <n v="0"/>
    <n v="-2005.77"/>
  </r>
  <r>
    <x v="13"/>
    <s v="2530-0002"/>
    <s v="Likeris baltas iki 8%"/>
    <s v="LTR"/>
    <x v="2"/>
    <n v="-1619.06"/>
    <x v="4"/>
    <n v="0"/>
    <n v="0"/>
    <n v="0"/>
    <n v="-1619.06"/>
  </r>
  <r>
    <x v="11"/>
    <s v="2530-0002"/>
    <s v="Likeris baltas iki 8%"/>
    <s v="LTR"/>
    <x v="2"/>
    <n v="-20"/>
    <x v="4"/>
    <n v="0"/>
    <n v="0"/>
    <n v="0"/>
    <n v="-20"/>
  </r>
  <r>
    <x v="10"/>
    <s v="2530-0002"/>
    <s v="Likeris baltas iki 8%"/>
    <s v="LTR"/>
    <x v="2"/>
    <n v="-1363.86"/>
    <x v="4"/>
    <n v="0"/>
    <n v="0"/>
    <n v="0"/>
    <n v="-1363.86"/>
  </r>
  <r>
    <x v="11"/>
    <s v="2530-0002"/>
    <s v="Likeris baltas iki 8%"/>
    <s v="LTR"/>
    <x v="2"/>
    <n v="-20"/>
    <x v="4"/>
    <n v="0"/>
    <n v="0"/>
    <n v="0"/>
    <n v="-20"/>
  </r>
  <r>
    <x v="10"/>
    <s v="2530-0002"/>
    <s v="Likeris baltas iki 8%"/>
    <s v="LTR"/>
    <x v="2"/>
    <n v="-2128.5"/>
    <x v="4"/>
    <n v="0"/>
    <n v="0"/>
    <n v="0"/>
    <n v="-2128.5"/>
  </r>
  <r>
    <x v="7"/>
    <s v="2530-0002"/>
    <s v="Likeris baltas iki 8%"/>
    <s v="LTR"/>
    <x v="2"/>
    <n v="-447.04"/>
    <x v="4"/>
    <n v="0"/>
    <n v="0"/>
    <n v="0"/>
    <n v="-447.04"/>
  </r>
  <r>
    <x v="7"/>
    <s v="2530-0002"/>
    <s v="Likeris baltas iki 8%"/>
    <s v="LTR"/>
    <x v="2"/>
    <n v="-1347"/>
    <x v="4"/>
    <n v="0"/>
    <n v="0"/>
    <n v="0"/>
    <n v="-1347"/>
  </r>
  <r>
    <x v="6"/>
    <s v="2530-0002"/>
    <s v="Likeris baltas iki 8%"/>
    <s v="LTR"/>
    <x v="2"/>
    <n v="-1588.4"/>
    <x v="4"/>
    <n v="0"/>
    <n v="0"/>
    <n v="0"/>
    <n v="-1588.4"/>
  </r>
  <r>
    <x v="3"/>
    <s v="2530-0002"/>
    <s v="Likeris baltas iki 8%"/>
    <s v="LTR"/>
    <x v="2"/>
    <n v="-12.5"/>
    <x v="4"/>
    <n v="0"/>
    <n v="0"/>
    <n v="0"/>
    <n v="-12.5"/>
  </r>
  <r>
    <x v="4"/>
    <s v="2530-0002"/>
    <s v="Likeris baltas iki 8%"/>
    <s v="LTR"/>
    <x v="2"/>
    <n v="-1290.6300000000001"/>
    <x v="4"/>
    <n v="0"/>
    <n v="0"/>
    <n v="0"/>
    <n v="-1290.6300000000001"/>
  </r>
  <r>
    <x v="4"/>
    <s v="2530-0002"/>
    <s v="Likeris baltas iki 8%"/>
    <s v="LTR"/>
    <x v="2"/>
    <n v="-20"/>
    <x v="4"/>
    <n v="0"/>
    <n v="0"/>
    <n v="0"/>
    <n v="-20"/>
  </r>
  <r>
    <x v="4"/>
    <s v="2530-0002"/>
    <s v="Likeris baltas iki 8%"/>
    <s v="LTR"/>
    <x v="2"/>
    <n v="-20"/>
    <x v="4"/>
    <n v="0"/>
    <n v="0"/>
    <n v="0"/>
    <n v="-20"/>
  </r>
  <r>
    <x v="3"/>
    <s v="2530-0002"/>
    <s v="Likeris baltas iki 8%"/>
    <s v="LTR"/>
    <x v="3"/>
    <n v="17431.75"/>
    <x v="4"/>
    <n v="0"/>
    <n v="0"/>
    <n v="0"/>
    <n v="17431.75"/>
  </r>
  <r>
    <x v="3"/>
    <s v="2530-0002"/>
    <s v="Likeris baltas iki 8%"/>
    <s v="LTR"/>
    <x v="2"/>
    <n v="-12.5"/>
    <x v="4"/>
    <n v="0"/>
    <n v="0"/>
    <n v="0"/>
    <n v="-12.5"/>
  </r>
  <r>
    <x v="4"/>
    <s v="2530-0002"/>
    <s v="Likeris baltas iki 8%"/>
    <s v="LTR"/>
    <x v="2"/>
    <n v="-1289.8399999999999"/>
    <x v="4"/>
    <n v="0"/>
    <n v="0"/>
    <n v="0"/>
    <n v="-1289.8399999999999"/>
  </r>
  <r>
    <x v="5"/>
    <s v="2530-0002"/>
    <s v="Likeris baltas iki 8%"/>
    <s v="LTR"/>
    <x v="2"/>
    <n v="-20"/>
    <x v="4"/>
    <n v="0"/>
    <n v="0"/>
    <n v="0"/>
    <n v="-20"/>
  </r>
  <r>
    <x v="4"/>
    <s v="2530-0002"/>
    <s v="Likeris baltas iki 8%"/>
    <s v="LTR"/>
    <x v="2"/>
    <n v="-1683.61"/>
    <x v="4"/>
    <n v="0"/>
    <n v="0"/>
    <n v="0"/>
    <n v="-1683.61"/>
  </r>
  <r>
    <x v="0"/>
    <s v="2530-0002"/>
    <s v="Likeris baltas iki 8%"/>
    <s v="LTR"/>
    <x v="2"/>
    <n v="-1616.2"/>
    <x v="4"/>
    <n v="0"/>
    <n v="0"/>
    <n v="0"/>
    <n v="-1616.2"/>
  </r>
  <r>
    <x v="3"/>
    <s v="2530-0002"/>
    <s v="Likeris baltas iki 8%"/>
    <s v="LTR"/>
    <x v="2"/>
    <n v="-1251.5999999999999"/>
    <x v="4"/>
    <n v="0"/>
    <n v="0"/>
    <n v="0"/>
    <n v="-1251.5999999999999"/>
  </r>
  <r>
    <x v="6"/>
    <s v="2530-0002"/>
    <s v="Likeris baltas iki 8%"/>
    <s v="LTR"/>
    <x v="2"/>
    <n v="-1581.9"/>
    <x v="4"/>
    <n v="0"/>
    <n v="0"/>
    <n v="0"/>
    <n v="-1581.9"/>
  </r>
  <r>
    <x v="7"/>
    <s v="2530-0002"/>
    <s v="Likeris baltas iki 8%"/>
    <s v="LTR"/>
    <x v="2"/>
    <n v="-232.63"/>
    <x v="4"/>
    <n v="0"/>
    <n v="0"/>
    <n v="0"/>
    <n v="-232.63"/>
  </r>
  <r>
    <x v="0"/>
    <s v="2530-0002"/>
    <s v="Likeris baltas iki 8%"/>
    <s v="LTR"/>
    <x v="2"/>
    <n v="-1580.7"/>
    <x v="4"/>
    <n v="0"/>
    <n v="0"/>
    <n v="0"/>
    <n v="-1580.7"/>
  </r>
  <r>
    <x v="3"/>
    <s v="2530-0002"/>
    <s v="Likeris baltas iki 8%"/>
    <s v="LTR"/>
    <x v="2"/>
    <n v="-624.9"/>
    <x v="4"/>
    <n v="0"/>
    <n v="0"/>
    <n v="0"/>
    <n v="-624.9"/>
  </r>
  <r>
    <x v="3"/>
    <s v="2530-0002"/>
    <s v="Likeris baltas iki 8%"/>
    <s v="LTR"/>
    <x v="2"/>
    <n v="-1075.4000000000001"/>
    <x v="4"/>
    <n v="0"/>
    <n v="0"/>
    <n v="0"/>
    <n v="-1075.4000000000001"/>
  </r>
  <r>
    <x v="3"/>
    <s v="2530-0002"/>
    <s v="Likeris baltas iki 8%"/>
    <s v="LTR"/>
    <x v="2"/>
    <n v="-433.27"/>
    <x v="4"/>
    <n v="0"/>
    <n v="0"/>
    <n v="0"/>
    <n v="-433.27"/>
  </r>
  <r>
    <x v="11"/>
    <s v="2530-0002"/>
    <s v="Likeris baltas iki 8%"/>
    <s v="LTR"/>
    <x v="2"/>
    <n v="-999.67"/>
    <x v="4"/>
    <n v="0"/>
    <n v="0"/>
    <n v="0"/>
    <n v="-999.67"/>
  </r>
  <r>
    <x v="5"/>
    <s v="2530-0002"/>
    <s v="Likeris baltas iki 8%"/>
    <s v="LTR"/>
    <x v="2"/>
    <n v="-20"/>
    <x v="4"/>
    <n v="0"/>
    <n v="0"/>
    <n v="0"/>
    <n v="-20"/>
  </r>
  <r>
    <x v="24"/>
    <s v="2530-0002"/>
    <s v="Likeris baltas iki 8%"/>
    <s v="LTR"/>
    <x v="3"/>
    <n v="-17431.75"/>
    <x v="4"/>
    <n v="0"/>
    <n v="0"/>
    <n v="0"/>
    <n v="-17431.75"/>
  </r>
  <r>
    <x v="24"/>
    <s v="2530-0002"/>
    <s v="Likeris baltas iki 8%"/>
    <s v="LTR"/>
    <x v="3"/>
    <n v="-68.25"/>
    <x v="4"/>
    <n v="0"/>
    <n v="0"/>
    <n v="0"/>
    <n v="-68.25"/>
  </r>
  <r>
    <x v="24"/>
    <s v="2530-0002"/>
    <s v="Likeris baltas iki 8%"/>
    <s v="LTR"/>
    <x v="3"/>
    <n v="3500"/>
    <x v="4"/>
    <n v="0"/>
    <n v="0"/>
    <n v="0"/>
    <n v="3500"/>
  </r>
  <r>
    <x v="24"/>
    <s v="2530-0002"/>
    <s v="Likeris baltas iki 8%"/>
    <s v="LTR"/>
    <x v="3"/>
    <n v="-3500"/>
    <x v="4"/>
    <n v="0"/>
    <n v="0"/>
    <n v="0"/>
    <n v="-3500"/>
  </r>
  <r>
    <x v="24"/>
    <s v="2530-0002"/>
    <s v="Likeris baltas iki 8%"/>
    <s v="LTR"/>
    <x v="3"/>
    <n v="-3500"/>
    <x v="4"/>
    <n v="0"/>
    <n v="0"/>
    <n v="0"/>
    <n v="-3500"/>
  </r>
  <r>
    <x v="24"/>
    <s v="2530-0002"/>
    <s v="Likeris baltas iki 8%"/>
    <s v="LTR"/>
    <x v="3"/>
    <n v="3500"/>
    <x v="4"/>
    <n v="0"/>
    <n v="0"/>
    <n v="0"/>
    <n v="3500"/>
  </r>
  <r>
    <x v="25"/>
    <s v="2530-0002"/>
    <s v="Likeris baltas iki 8%"/>
    <s v="LTR"/>
    <x v="6"/>
    <n v="7000"/>
    <x v="4"/>
    <n v="0"/>
    <n v="0"/>
    <n v="0"/>
    <n v="7000"/>
  </r>
  <r>
    <x v="28"/>
    <s v="2530-0002"/>
    <s v="Likeris baltas iki 8%"/>
    <s v="LTR"/>
    <x v="3"/>
    <n v="-2.4300000000000002"/>
    <x v="4"/>
    <n v="0"/>
    <n v="0"/>
    <n v="0"/>
    <n v="-2.4300000000000002"/>
  </r>
  <r>
    <x v="21"/>
    <s v="2530-0002"/>
    <s v="Likeris baltas iki 8%"/>
    <s v="LTR"/>
    <x v="3"/>
    <n v="-7000"/>
    <x v="4"/>
    <n v="0"/>
    <n v="0"/>
    <n v="0"/>
    <n v="-7000"/>
  </r>
  <r>
    <x v="21"/>
    <s v="2530-0002"/>
    <s v="Likeris baltas iki 8%"/>
    <s v="LTR"/>
    <x v="3"/>
    <n v="7000"/>
    <x v="4"/>
    <n v="0"/>
    <n v="0"/>
    <n v="0"/>
    <n v="7000"/>
  </r>
  <r>
    <x v="21"/>
    <s v="2530-0002"/>
    <s v="Likeris baltas iki 8%"/>
    <s v="LTR"/>
    <x v="3"/>
    <n v="-7000"/>
    <x v="4"/>
    <n v="0"/>
    <n v="0"/>
    <n v="0"/>
    <n v="-7000"/>
  </r>
  <r>
    <x v="21"/>
    <s v="2530-0002"/>
    <s v="Likeris baltas iki 8%"/>
    <s v="LTR"/>
    <x v="3"/>
    <n v="7000"/>
    <x v="4"/>
    <n v="0"/>
    <n v="0"/>
    <n v="0"/>
    <n v="7000"/>
  </r>
  <r>
    <x v="21"/>
    <s v="2530-0002"/>
    <s v="Likeris baltas iki 8%"/>
    <s v="LTR"/>
    <x v="6"/>
    <n v="3500"/>
    <x v="4"/>
    <n v="0"/>
    <n v="0"/>
    <n v="0"/>
    <n v="3500"/>
  </r>
  <r>
    <x v="19"/>
    <s v="2530-0002"/>
    <s v="Likeris baltas iki 8%"/>
    <s v="LTR"/>
    <x v="3"/>
    <n v="-7000"/>
    <x v="4"/>
    <n v="0"/>
    <n v="0"/>
    <n v="0"/>
    <n v="-7000"/>
  </r>
  <r>
    <x v="19"/>
    <s v="2530-0002"/>
    <s v="Likeris baltas iki 8%"/>
    <s v="LTR"/>
    <x v="3"/>
    <n v="7000"/>
    <x v="4"/>
    <n v="0"/>
    <n v="0"/>
    <n v="0"/>
    <n v="7000"/>
  </r>
  <r>
    <x v="19"/>
    <s v="2530-0002"/>
    <s v="Likeris baltas iki 8%"/>
    <s v="LTR"/>
    <x v="6"/>
    <n v="7000"/>
    <x v="4"/>
    <n v="0"/>
    <n v="0"/>
    <n v="0"/>
    <n v="7000"/>
  </r>
  <r>
    <x v="19"/>
    <s v="2530-0002"/>
    <s v="Likeris baltas iki 8%"/>
    <s v="LTR"/>
    <x v="3"/>
    <n v="-7000"/>
    <x v="4"/>
    <n v="0"/>
    <n v="0"/>
    <n v="0"/>
    <n v="-7000"/>
  </r>
  <r>
    <x v="19"/>
    <s v="2530-0002"/>
    <s v="Likeris baltas iki 8%"/>
    <s v="LTR"/>
    <x v="3"/>
    <n v="7000"/>
    <x v="4"/>
    <n v="0"/>
    <n v="0"/>
    <n v="0"/>
    <n v="7000"/>
  </r>
  <r>
    <x v="18"/>
    <s v="2530-0002"/>
    <s v="Likeris baltas iki 8%"/>
    <s v="LTR"/>
    <x v="6"/>
    <n v="7000"/>
    <x v="4"/>
    <n v="0"/>
    <n v="0"/>
    <n v="0"/>
    <n v="7000"/>
  </r>
  <r>
    <x v="26"/>
    <s v="2530-0002"/>
    <s v="Likeris baltas iki 8%"/>
    <s v="LTR"/>
    <x v="3"/>
    <n v="-7000"/>
    <x v="4"/>
    <n v="0"/>
    <n v="0"/>
    <n v="0"/>
    <n v="-7000"/>
  </r>
  <r>
    <x v="26"/>
    <s v="2530-0002"/>
    <s v="Likeris baltas iki 8%"/>
    <s v="LTR"/>
    <x v="3"/>
    <n v="7000"/>
    <x v="4"/>
    <n v="0"/>
    <n v="0"/>
    <n v="0"/>
    <n v="7000"/>
  </r>
  <r>
    <x v="10"/>
    <s v="2530-0002"/>
    <s v="Likeris baltas iki 8%"/>
    <s v="LTR"/>
    <x v="6"/>
    <n v="7000"/>
    <x v="4"/>
    <n v="0"/>
    <n v="0"/>
    <n v="0"/>
    <n v="7000"/>
  </r>
  <r>
    <x v="11"/>
    <s v="2530-0002"/>
    <s v="Likeris baltas iki 8%"/>
    <s v="LTR"/>
    <x v="6"/>
    <n v="7000"/>
    <x v="4"/>
    <n v="0"/>
    <n v="0"/>
    <n v="0"/>
    <n v="7000"/>
  </r>
  <r>
    <x v="11"/>
    <s v="2530-0002"/>
    <s v="Likeris baltas iki 8%"/>
    <s v="LTR"/>
    <x v="3"/>
    <n v="-7000"/>
    <x v="4"/>
    <n v="0"/>
    <n v="0"/>
    <n v="0"/>
    <n v="-7000"/>
  </r>
  <r>
    <x v="11"/>
    <s v="2530-0002"/>
    <s v="Likeris baltas iki 8%"/>
    <s v="LTR"/>
    <x v="3"/>
    <n v="7000"/>
    <x v="4"/>
    <n v="0"/>
    <n v="0"/>
    <n v="0"/>
    <n v="7000"/>
  </r>
  <r>
    <x v="11"/>
    <s v="2530-0002"/>
    <s v="Likeris baltas iki 8%"/>
    <s v="LTR"/>
    <x v="3"/>
    <n v="-7000"/>
    <x v="4"/>
    <n v="0"/>
    <n v="0"/>
    <n v="0"/>
    <n v="-7000"/>
  </r>
  <r>
    <x v="11"/>
    <s v="2530-0002"/>
    <s v="Likeris baltas iki 8%"/>
    <s v="LTR"/>
    <x v="3"/>
    <n v="7000"/>
    <x v="4"/>
    <n v="0"/>
    <n v="0"/>
    <n v="0"/>
    <n v="7000"/>
  </r>
  <r>
    <x v="12"/>
    <s v="2530-0002"/>
    <s v="Likeris baltas iki 8%"/>
    <s v="LTR"/>
    <x v="6"/>
    <n v="3500"/>
    <x v="4"/>
    <n v="0"/>
    <n v="0"/>
    <n v="0"/>
    <n v="3500"/>
  </r>
  <r>
    <x v="12"/>
    <s v="2530-0002"/>
    <s v="Likeris baltas iki 8%"/>
    <s v="LTR"/>
    <x v="3"/>
    <n v="7000"/>
    <x v="4"/>
    <n v="0"/>
    <n v="0"/>
    <n v="0"/>
    <n v="7000"/>
  </r>
  <r>
    <x v="12"/>
    <s v="2530-0002"/>
    <s v="Likeris baltas iki 8%"/>
    <s v="LTR"/>
    <x v="3"/>
    <n v="-7000"/>
    <x v="4"/>
    <n v="0"/>
    <n v="0"/>
    <n v="0"/>
    <n v="-7000"/>
  </r>
  <r>
    <x v="13"/>
    <s v="2530-0002"/>
    <s v="Likeris baltas iki 8%"/>
    <s v="LTR"/>
    <x v="3"/>
    <n v="-3500"/>
    <x v="4"/>
    <n v="0"/>
    <n v="0"/>
    <n v="0"/>
    <n v="-3500"/>
  </r>
  <r>
    <x v="13"/>
    <s v="2530-0002"/>
    <s v="Likeris baltas iki 8%"/>
    <s v="LTR"/>
    <x v="3"/>
    <n v="3500"/>
    <x v="4"/>
    <n v="0"/>
    <n v="0"/>
    <n v="0"/>
    <n v="3500"/>
  </r>
  <r>
    <x v="13"/>
    <s v="2530-0002"/>
    <s v="Likeris baltas iki 8%"/>
    <s v="LTR"/>
    <x v="3"/>
    <n v="-68.25"/>
    <x v="4"/>
    <n v="0"/>
    <n v="0"/>
    <n v="0"/>
    <n v="-68.25"/>
  </r>
  <r>
    <x v="13"/>
    <s v="2530-0002"/>
    <s v="Likeris baltas iki 8%"/>
    <s v="LTR"/>
    <x v="3"/>
    <n v="-10500"/>
    <x v="4"/>
    <n v="0"/>
    <n v="0"/>
    <n v="0"/>
    <n v="-10500"/>
  </r>
  <r>
    <x v="13"/>
    <s v="2530-0002"/>
    <s v="Likeris baltas iki 8%"/>
    <s v="LTR"/>
    <x v="3"/>
    <n v="10500"/>
    <x v="4"/>
    <n v="0"/>
    <n v="0"/>
    <n v="0"/>
    <n v="10500"/>
  </r>
  <r>
    <x v="13"/>
    <s v="2530-0002"/>
    <s v="Likeris baltas iki 8%"/>
    <s v="LTR"/>
    <x v="3"/>
    <n v="-17431.75"/>
    <x v="4"/>
    <n v="0"/>
    <n v="0"/>
    <n v="0"/>
    <n v="-17431.75"/>
  </r>
  <r>
    <x v="13"/>
    <s v="2530-0002"/>
    <s v="Likeris baltas iki 8%"/>
    <s v="LTR"/>
    <x v="3"/>
    <n v="17431.75"/>
    <x v="4"/>
    <n v="0"/>
    <n v="0"/>
    <n v="0"/>
    <n v="17431.75"/>
  </r>
  <r>
    <x v="13"/>
    <s v="2530-0002"/>
    <s v="Likeris baltas iki 8%"/>
    <s v="LTR"/>
    <x v="3"/>
    <n v="68.25"/>
    <x v="4"/>
    <n v="0"/>
    <n v="0"/>
    <n v="0"/>
    <n v="68.25"/>
  </r>
  <r>
    <x v="13"/>
    <s v="2530-0002"/>
    <s v="Likeris baltas iki 8%"/>
    <s v="LTR"/>
    <x v="3"/>
    <n v="-68.25"/>
    <x v="4"/>
    <n v="0"/>
    <n v="0"/>
    <n v="0"/>
    <n v="-68.25"/>
  </r>
  <r>
    <x v="13"/>
    <s v="2530-0002"/>
    <s v="Likeris baltas iki 8%"/>
    <s v="LTR"/>
    <x v="3"/>
    <n v="-17431.75"/>
    <x v="4"/>
    <n v="0"/>
    <n v="0"/>
    <n v="0"/>
    <n v="-17431.75"/>
  </r>
  <r>
    <x v="3"/>
    <s v="2530-0002"/>
    <s v="Likeris baltas iki 8%"/>
    <s v="LTR"/>
    <x v="3"/>
    <n v="-7000"/>
    <x v="4"/>
    <n v="0"/>
    <n v="0"/>
    <n v="0"/>
    <n v="-7000"/>
  </r>
  <r>
    <x v="3"/>
    <s v="2530-0002"/>
    <s v="Likeris baltas iki 8%"/>
    <s v="LTR"/>
    <x v="3"/>
    <n v="7000"/>
    <x v="4"/>
    <n v="0"/>
    <n v="0"/>
    <n v="0"/>
    <n v="7000"/>
  </r>
  <r>
    <x v="3"/>
    <s v="2530-0002"/>
    <s v="Likeris baltas iki 8%"/>
    <s v="LTR"/>
    <x v="3"/>
    <n v="-68.25"/>
    <x v="4"/>
    <n v="0"/>
    <n v="0"/>
    <n v="0"/>
    <n v="-68.25"/>
  </r>
  <r>
    <x v="3"/>
    <s v="2530-0002"/>
    <s v="Likeris baltas iki 8%"/>
    <s v="LTR"/>
    <x v="3"/>
    <n v="-7000"/>
    <x v="4"/>
    <n v="0"/>
    <n v="0"/>
    <n v="0"/>
    <n v="-7000"/>
  </r>
  <r>
    <x v="3"/>
    <s v="2530-0002"/>
    <s v="Likeris baltas iki 8%"/>
    <s v="LTR"/>
    <x v="3"/>
    <n v="7000"/>
    <x v="4"/>
    <n v="0"/>
    <n v="0"/>
    <n v="0"/>
    <n v="7000"/>
  </r>
  <r>
    <x v="0"/>
    <s v="2530-0002"/>
    <s v="Likeris baltas iki 8%"/>
    <s v="LTR"/>
    <x v="6"/>
    <n v="7000"/>
    <x v="4"/>
    <n v="0"/>
    <n v="0"/>
    <n v="0"/>
    <n v="7000"/>
  </r>
  <r>
    <x v="3"/>
    <s v="2530-0002"/>
    <s v="Likeris baltas iki 8%"/>
    <s v="LTR"/>
    <x v="3"/>
    <n v="-17431.75"/>
    <x v="4"/>
    <n v="0"/>
    <n v="0"/>
    <n v="0"/>
    <n v="-17431.75"/>
  </r>
  <r>
    <x v="3"/>
    <s v="2530-0002"/>
    <s v="Likeris baltas iki 8%"/>
    <s v="LTR"/>
    <x v="3"/>
    <n v="-3500"/>
    <x v="4"/>
    <n v="0"/>
    <n v="0"/>
    <n v="0"/>
    <n v="-3500"/>
  </r>
  <r>
    <x v="3"/>
    <s v="2530-0002"/>
    <s v="Likeris baltas iki 8%"/>
    <s v="LTR"/>
    <x v="3"/>
    <n v="3500"/>
    <x v="4"/>
    <n v="0"/>
    <n v="0"/>
    <n v="0"/>
    <n v="3500"/>
  </r>
  <r>
    <x v="3"/>
    <s v="2530-0002"/>
    <s v="Likeris baltas iki 8%"/>
    <s v="LTR"/>
    <x v="3"/>
    <n v="-3500"/>
    <x v="4"/>
    <n v="0"/>
    <n v="0"/>
    <n v="0"/>
    <n v="-3500"/>
  </r>
  <r>
    <x v="3"/>
    <s v="2530-0002"/>
    <s v="Likeris baltas iki 8%"/>
    <s v="LTR"/>
    <x v="3"/>
    <n v="3500"/>
    <x v="4"/>
    <n v="0"/>
    <n v="0"/>
    <n v="0"/>
    <n v="3500"/>
  </r>
  <r>
    <x v="28"/>
    <s v="2530-0002"/>
    <s v="Likeris baltas iki 8%"/>
    <s v="LTR"/>
    <x v="3"/>
    <n v="2.4300000000000002"/>
    <x v="4"/>
    <n v="0"/>
    <n v="0"/>
    <n v="0"/>
    <n v="2.4300000000000002"/>
  </r>
  <r>
    <x v="24"/>
    <s v="2530-0002"/>
    <s v="Likeris baltas iki 8%"/>
    <s v="LTR"/>
    <x v="3"/>
    <n v="68.25"/>
    <x v="4"/>
    <n v="0"/>
    <n v="0"/>
    <n v="0"/>
    <n v="68.25"/>
  </r>
  <r>
    <x v="28"/>
    <s v="2530-0002"/>
    <s v="Likeris baltas iki 8%"/>
    <s v="LTR"/>
    <x v="5"/>
    <n v="-2.4300000000000002"/>
    <x v="4"/>
    <n v="0"/>
    <n v="0"/>
    <n v="0"/>
    <n v="-2.4300000000000002"/>
  </r>
  <r>
    <x v="28"/>
    <s v="2530-0002"/>
    <s v="Likeris baltas iki 8%"/>
    <s v="LTR"/>
    <x v="5"/>
    <n v="-68.25"/>
    <x v="4"/>
    <n v="0"/>
    <n v="0"/>
    <n v="0"/>
    <n v="-68.25"/>
  </r>
  <r>
    <x v="28"/>
    <s v="2530-0002"/>
    <s v="Likeris baltas iki 8%"/>
    <s v="LTR"/>
    <x v="5"/>
    <n v="-68.25"/>
    <x v="4"/>
    <n v="0"/>
    <n v="0"/>
    <n v="0"/>
    <n v="-68.25"/>
  </r>
  <r>
    <x v="28"/>
    <s v="2530-0002"/>
    <s v="Likeris baltas iki 8%"/>
    <s v="LTR"/>
    <x v="5"/>
    <n v="-68.25"/>
    <x v="4"/>
    <n v="0"/>
    <n v="0"/>
    <n v="0"/>
    <n v="-68.25"/>
  </r>
  <r>
    <x v="13"/>
    <s v="2530-0002"/>
    <s v="Likeris baltas iki 8%"/>
    <s v="LTR"/>
    <x v="3"/>
    <n v="68.25"/>
    <x v="4"/>
    <n v="0"/>
    <n v="0"/>
    <n v="0"/>
    <n v="68.25"/>
  </r>
  <r>
    <x v="13"/>
    <s v="2530-0002"/>
    <s v="Likeris baltas iki 8%"/>
    <s v="LTR"/>
    <x v="3"/>
    <n v="-68.25"/>
    <x v="4"/>
    <n v="0"/>
    <n v="0"/>
    <n v="0"/>
    <n v="-68.25"/>
  </r>
  <r>
    <x v="13"/>
    <s v="2530-0002"/>
    <s v="Likeris baltas iki 8%"/>
    <s v="LTR"/>
    <x v="3"/>
    <n v="68.25"/>
    <x v="4"/>
    <n v="0"/>
    <n v="0"/>
    <n v="0"/>
    <n v="68.25"/>
  </r>
  <r>
    <x v="3"/>
    <s v="2530-0002"/>
    <s v="Likeris baltas iki 8%"/>
    <s v="LTR"/>
    <x v="3"/>
    <n v="68.25"/>
    <x v="4"/>
    <n v="0"/>
    <n v="0"/>
    <n v="0"/>
    <n v="68.25"/>
  </r>
  <r>
    <x v="17"/>
    <s v="2531-0001"/>
    <s v="Spirituotas baltas likeris iki 12%"/>
    <s v="LTR"/>
    <x v="3"/>
    <n v="-6.7"/>
    <x v="8"/>
    <n v="0"/>
    <n v="0"/>
    <n v="0"/>
    <n v="-6.7"/>
  </r>
  <r>
    <x v="19"/>
    <s v="2531-0001"/>
    <s v="Spirituotas baltas likeris iki 12%"/>
    <s v="LTR"/>
    <x v="3"/>
    <n v="-6.72"/>
    <x v="8"/>
    <n v="0"/>
    <n v="0"/>
    <n v="0"/>
    <n v="-6.72"/>
  </r>
  <r>
    <x v="12"/>
    <s v="2531-0001"/>
    <s v="Spirituotas baltas likeris iki 12%"/>
    <s v="LTR"/>
    <x v="2"/>
    <n v="-193.52"/>
    <x v="8"/>
    <n v="0"/>
    <n v="0"/>
    <n v="0"/>
    <n v="-193.52"/>
  </r>
  <r>
    <x v="12"/>
    <s v="2531-0001"/>
    <s v="Spirituotas baltas likeris iki 12%"/>
    <s v="LTR"/>
    <x v="2"/>
    <n v="-213.77"/>
    <x v="8"/>
    <n v="0"/>
    <n v="0"/>
    <n v="0"/>
    <n v="-213.77"/>
  </r>
  <r>
    <x v="14"/>
    <s v="2531-0001"/>
    <s v="Spirituotas baltas likeris iki 12%"/>
    <s v="LTR"/>
    <x v="3"/>
    <n v="-6.67"/>
    <x v="8"/>
    <n v="0"/>
    <n v="0"/>
    <n v="0"/>
    <n v="-6.67"/>
  </r>
  <r>
    <x v="19"/>
    <s v="2531-0001"/>
    <s v="Spirituotas baltas likeris iki 12%"/>
    <s v="LTR"/>
    <x v="3"/>
    <n v="6.72"/>
    <x v="8"/>
    <n v="0"/>
    <n v="0"/>
    <n v="0"/>
    <n v="6.72"/>
  </r>
  <r>
    <x v="19"/>
    <s v="2531-0001"/>
    <s v="Spirituotas baltas likeris iki 12%"/>
    <s v="LTR"/>
    <x v="2"/>
    <n v="-6.72"/>
    <x v="8"/>
    <n v="0"/>
    <n v="0"/>
    <n v="0"/>
    <n v="-6.72"/>
  </r>
  <r>
    <x v="17"/>
    <s v="2531-0001"/>
    <s v="Spirituotas baltas likeris iki 12%"/>
    <s v="LTR"/>
    <x v="3"/>
    <n v="6.7"/>
    <x v="8"/>
    <n v="0"/>
    <n v="0"/>
    <n v="0"/>
    <n v="6.7"/>
  </r>
  <r>
    <x v="17"/>
    <s v="2531-0001"/>
    <s v="Spirituotas baltas likeris iki 12%"/>
    <s v="LTR"/>
    <x v="2"/>
    <n v="-6.7"/>
    <x v="8"/>
    <n v="0"/>
    <n v="0"/>
    <n v="0"/>
    <n v="-6.7"/>
  </r>
  <r>
    <x v="14"/>
    <s v="2531-0001"/>
    <s v="Spirituotas baltas likeris iki 12%"/>
    <s v="LTR"/>
    <x v="3"/>
    <n v="6.67"/>
    <x v="8"/>
    <n v="0"/>
    <n v="0"/>
    <n v="0"/>
    <n v="6.67"/>
  </r>
  <r>
    <x v="14"/>
    <s v="2531-0001"/>
    <s v="Spirituotas baltas likeris iki 12%"/>
    <s v="LTR"/>
    <x v="2"/>
    <n v="-6.67"/>
    <x v="8"/>
    <n v="0"/>
    <n v="0"/>
    <n v="0"/>
    <n v="-6.67"/>
  </r>
  <r>
    <x v="7"/>
    <s v="2531-0002"/>
    <s v="Raudonas spirituotas likeris iki 12%"/>
    <s v="LTR"/>
    <x v="2"/>
    <n v="-148.84"/>
    <x v="8"/>
    <n v="0"/>
    <n v="0"/>
    <n v="0"/>
    <n v="-148.84"/>
  </r>
  <r>
    <x v="7"/>
    <s v="2531-0002"/>
    <s v="Raudonas spirituotas likeris iki 12%"/>
    <s v="LTR"/>
    <x v="2"/>
    <n v="-75.099999999999994"/>
    <x v="8"/>
    <n v="0"/>
    <n v="0"/>
    <n v="0"/>
    <n v="-75.099999999999994"/>
  </r>
  <r>
    <x v="10"/>
    <s v="2531-0002"/>
    <s v="Raudonas spirituotas likeris iki 12%"/>
    <s v="LTR"/>
    <x v="2"/>
    <n v="-151.44999999999999"/>
    <x v="8"/>
    <n v="0"/>
    <n v="0"/>
    <n v="0"/>
    <n v="-151.44999999999999"/>
  </r>
  <r>
    <x v="10"/>
    <s v="2531-0002"/>
    <s v="Raudonas spirituotas likeris iki 12%"/>
    <s v="LTR"/>
    <x v="2"/>
    <n v="-225.8"/>
    <x v="8"/>
    <n v="0"/>
    <n v="0"/>
    <n v="0"/>
    <n v="-225.8"/>
  </r>
  <r>
    <x v="10"/>
    <s v="2531-0002"/>
    <s v="Raudonas spirituotas likeris iki 12%"/>
    <s v="LTR"/>
    <x v="2"/>
    <n v="-150.69999999999999"/>
    <x v="8"/>
    <n v="0"/>
    <n v="0"/>
    <n v="0"/>
    <n v="-150.69999999999999"/>
  </r>
  <r>
    <x v="4"/>
    <s v="2531-0002"/>
    <s v="Raudonas spirituotas likeris iki 12%"/>
    <s v="LTR"/>
    <x v="2"/>
    <n v="-226.06"/>
    <x v="8"/>
    <n v="0"/>
    <n v="0"/>
    <n v="0"/>
    <n v="-226.06"/>
  </r>
  <r>
    <x v="3"/>
    <s v="2531-0002"/>
    <s v="Raudonas spirituotas likeris iki 12%"/>
    <s v="LTR"/>
    <x v="2"/>
    <n v="-73.989999999999995"/>
    <x v="8"/>
    <n v="0"/>
    <n v="0"/>
    <n v="0"/>
    <n v="-73.989999999999995"/>
  </r>
  <r>
    <x v="3"/>
    <s v="2531-0002"/>
    <s v="Raudonas spirituotas likeris iki 12%"/>
    <s v="LTR"/>
    <x v="2"/>
    <n v="-112"/>
    <x v="8"/>
    <n v="0"/>
    <n v="0"/>
    <n v="0"/>
    <n v="-112"/>
  </r>
  <r>
    <x v="3"/>
    <s v="2531-0002"/>
    <s v="Raudonas spirituotas likeris iki 12%"/>
    <s v="LTR"/>
    <x v="2"/>
    <n v="-188"/>
    <x v="8"/>
    <n v="0"/>
    <n v="0"/>
    <n v="0"/>
    <n v="-188"/>
  </r>
  <r>
    <x v="4"/>
    <s v="2531-0002"/>
    <s v="Raudonas spirituotas likeris iki 12%"/>
    <s v="LTR"/>
    <x v="2"/>
    <n v="-226.2"/>
    <x v="8"/>
    <n v="0"/>
    <n v="0"/>
    <n v="0"/>
    <n v="-226.2"/>
  </r>
  <r>
    <x v="3"/>
    <s v="2531-0002"/>
    <s v="Raudonas spirituotas likeris iki 12%"/>
    <s v="LTR"/>
    <x v="2"/>
    <n v="-226"/>
    <x v="8"/>
    <n v="0"/>
    <n v="0"/>
    <n v="0"/>
    <n v="-226"/>
  </r>
  <r>
    <x v="19"/>
    <s v="2540-0001"/>
    <s v="Degtinės pusgaminis"/>
    <s v="LPA"/>
    <x v="2"/>
    <n v="-203.65"/>
    <x v="10"/>
    <n v="0"/>
    <n v="0"/>
    <n v="0"/>
    <n v="-203.65"/>
  </r>
  <r>
    <x v="18"/>
    <s v="2540-0001"/>
    <s v="Degtinės pusgaminis"/>
    <s v="LPA"/>
    <x v="2"/>
    <n v="-302.02"/>
    <x v="10"/>
    <n v="0"/>
    <n v="0"/>
    <n v="0"/>
    <n v="-302.02"/>
  </r>
  <r>
    <x v="20"/>
    <s v="2540-0001"/>
    <s v="Degtinės pusgaminis"/>
    <s v="LPA"/>
    <x v="2"/>
    <n v="-524.48"/>
    <x v="10"/>
    <n v="0"/>
    <n v="0"/>
    <n v="0"/>
    <n v="-524.48"/>
  </r>
  <r>
    <x v="25"/>
    <s v="2540-0001"/>
    <s v="Degtinės pusgaminis"/>
    <s v="LPA"/>
    <x v="2"/>
    <n v="-306.82"/>
    <x v="10"/>
    <n v="0"/>
    <n v="0"/>
    <n v="0"/>
    <n v="-306.82"/>
  </r>
  <r>
    <x v="25"/>
    <s v="2540-0001"/>
    <s v="Degtinės pusgaminis"/>
    <s v="LPA"/>
    <x v="2"/>
    <n v="-204.26"/>
    <x v="10"/>
    <n v="0"/>
    <n v="0"/>
    <n v="0"/>
    <n v="-204.26"/>
  </r>
  <r>
    <x v="28"/>
    <s v="2540-0001"/>
    <s v="Degtinės pusgaminis"/>
    <s v="LPA"/>
    <x v="2"/>
    <n v="-246.62"/>
    <x v="10"/>
    <n v="0"/>
    <n v="0"/>
    <n v="0"/>
    <n v="-246.62"/>
  </r>
  <r>
    <x v="27"/>
    <s v="2540-0001"/>
    <s v="Degtinės pusgaminis"/>
    <s v="LPA"/>
    <x v="2"/>
    <n v="-651.91"/>
    <x v="10"/>
    <n v="0"/>
    <n v="0"/>
    <n v="0"/>
    <n v="-651.91"/>
  </r>
  <r>
    <x v="26"/>
    <s v="2540-0001"/>
    <s v="Degtinės pusgaminis"/>
    <s v="LPA"/>
    <x v="2"/>
    <n v="-18"/>
    <x v="10"/>
    <n v="0"/>
    <n v="0"/>
    <n v="0"/>
    <n v="-18"/>
  </r>
  <r>
    <x v="26"/>
    <s v="2540-0001"/>
    <s v="Degtinės pusgaminis"/>
    <s v="LPA"/>
    <x v="2"/>
    <n v="-150.51"/>
    <x v="10"/>
    <n v="0"/>
    <n v="0"/>
    <n v="0"/>
    <n v="-150.51"/>
  </r>
  <r>
    <x v="28"/>
    <s v="2540-0001"/>
    <s v="Degtinės pusgaminis"/>
    <s v="LPA"/>
    <x v="2"/>
    <n v="-167.89"/>
    <x v="10"/>
    <n v="0"/>
    <n v="0"/>
    <n v="0"/>
    <n v="-167.89"/>
  </r>
  <r>
    <x v="28"/>
    <s v="2540-0001"/>
    <s v="Degtinės pusgaminis"/>
    <s v="LPA"/>
    <x v="3"/>
    <n v="-98.17"/>
    <x v="10"/>
    <n v="0"/>
    <n v="0"/>
    <n v="0"/>
    <n v="-98.17"/>
  </r>
  <r>
    <x v="28"/>
    <s v="2540-0001"/>
    <s v="Degtinės pusgaminis"/>
    <s v="LPA"/>
    <x v="3"/>
    <n v="98.17"/>
    <x v="10"/>
    <n v="0"/>
    <n v="0"/>
    <n v="0"/>
    <n v="98.17"/>
  </r>
  <r>
    <x v="12"/>
    <s v="2540-0001"/>
    <s v="Degtinės pusgaminis"/>
    <s v="LPA"/>
    <x v="2"/>
    <n v="-399.64"/>
    <x v="10"/>
    <n v="0"/>
    <n v="0"/>
    <n v="0"/>
    <n v="-399.64"/>
  </r>
  <r>
    <x v="13"/>
    <s v="2540-0001"/>
    <s v="Degtinės pusgaminis"/>
    <s v="LPA"/>
    <x v="3"/>
    <n v="4010"/>
    <x v="10"/>
    <n v="0"/>
    <n v="0"/>
    <n v="0"/>
    <n v="4010"/>
  </r>
  <r>
    <x v="7"/>
    <s v="2540-0001"/>
    <s v="Degtinės pusgaminis"/>
    <s v="LPA"/>
    <x v="2"/>
    <n v="-370.44"/>
    <x v="10"/>
    <n v="0"/>
    <n v="0"/>
    <n v="0"/>
    <n v="-370.44"/>
  </r>
  <r>
    <x v="5"/>
    <s v="2540-0001"/>
    <s v="Degtinės pusgaminis"/>
    <s v="LPA"/>
    <x v="2"/>
    <n v="-91.55"/>
    <x v="10"/>
    <n v="0"/>
    <n v="0"/>
    <n v="0"/>
    <n v="-91.55"/>
  </r>
  <r>
    <x v="5"/>
    <s v="2540-0001"/>
    <s v="Degtinės pusgaminis"/>
    <s v="LPA"/>
    <x v="2"/>
    <n v="-102.42"/>
    <x v="10"/>
    <n v="0"/>
    <n v="0"/>
    <n v="0"/>
    <n v="-102.42"/>
  </r>
  <r>
    <x v="5"/>
    <s v="2540-0001"/>
    <s v="Degtinės pusgaminis"/>
    <s v="LPA"/>
    <x v="2"/>
    <n v="-180.7"/>
    <x v="10"/>
    <n v="0"/>
    <n v="0"/>
    <n v="0"/>
    <n v="-180.7"/>
  </r>
  <r>
    <x v="19"/>
    <s v="2540-0001"/>
    <s v="Degtinės pusgaminis"/>
    <s v="LPA"/>
    <x v="2"/>
    <n v="-272.12"/>
    <x v="10"/>
    <n v="0"/>
    <n v="0"/>
    <n v="0"/>
    <n v="-272.12"/>
  </r>
  <r>
    <x v="13"/>
    <s v="2540-0001"/>
    <s v="Degtinės pusgaminis"/>
    <s v="LPA"/>
    <x v="3"/>
    <n v="-8.02"/>
    <x v="10"/>
    <n v="0"/>
    <n v="0"/>
    <n v="0"/>
    <n v="-8.02"/>
  </r>
  <r>
    <x v="13"/>
    <s v="2540-0001"/>
    <s v="Degtinės pusgaminis"/>
    <s v="LPA"/>
    <x v="3"/>
    <n v="-4010"/>
    <x v="10"/>
    <n v="0"/>
    <n v="0"/>
    <n v="0"/>
    <n v="-4010"/>
  </r>
  <r>
    <x v="13"/>
    <s v="2540-0001"/>
    <s v="Degtinės pusgaminis"/>
    <s v="LPA"/>
    <x v="3"/>
    <n v="4010"/>
    <x v="10"/>
    <n v="0"/>
    <n v="0"/>
    <n v="0"/>
    <n v="4010"/>
  </r>
  <r>
    <x v="6"/>
    <s v="2540-0001"/>
    <s v="Degtinės pusgaminis"/>
    <s v="LPA"/>
    <x v="2"/>
    <n v="-452.81"/>
    <x v="10"/>
    <n v="0"/>
    <n v="0"/>
    <n v="0"/>
    <n v="-452.81"/>
  </r>
  <r>
    <x v="11"/>
    <s v="2540-0001"/>
    <s v="Degtinės pusgaminis"/>
    <s v="LPA"/>
    <x v="6"/>
    <n v="4030.12"/>
    <x v="10"/>
    <n v="0"/>
    <n v="0"/>
    <n v="0"/>
    <n v="4030.12"/>
  </r>
  <r>
    <x v="13"/>
    <s v="2540-0001"/>
    <s v="Degtinės pusgaminis"/>
    <s v="LPA"/>
    <x v="3"/>
    <n v="-4010"/>
    <x v="10"/>
    <n v="0"/>
    <n v="0"/>
    <n v="0"/>
    <n v="-4010"/>
  </r>
  <r>
    <x v="13"/>
    <s v="2540-0001"/>
    <s v="Degtinės pusgaminis"/>
    <s v="LPA"/>
    <x v="3"/>
    <n v="-6.01"/>
    <x v="10"/>
    <n v="0"/>
    <n v="0"/>
    <n v="0"/>
    <n v="-6.01"/>
  </r>
  <r>
    <x v="11"/>
    <s v="2540-0001"/>
    <s v="Degtinės pusgaminis"/>
    <s v="LPA"/>
    <x v="3"/>
    <n v="-14.11"/>
    <x v="10"/>
    <n v="0"/>
    <n v="0"/>
    <n v="0"/>
    <n v="-14.11"/>
  </r>
  <r>
    <x v="11"/>
    <s v="2540-0001"/>
    <s v="Degtinės pusgaminis"/>
    <s v="LPA"/>
    <x v="3"/>
    <n v="-4030.12"/>
    <x v="10"/>
    <n v="0"/>
    <n v="0"/>
    <n v="0"/>
    <n v="-4030.12"/>
  </r>
  <r>
    <x v="11"/>
    <s v="2540-0001"/>
    <s v="Degtinės pusgaminis"/>
    <s v="LPA"/>
    <x v="3"/>
    <n v="4030.12"/>
    <x v="10"/>
    <n v="0"/>
    <n v="0"/>
    <n v="0"/>
    <n v="4030.12"/>
  </r>
  <r>
    <x v="28"/>
    <s v="2540-0001"/>
    <s v="Degtinės pusgaminis"/>
    <s v="LPA"/>
    <x v="5"/>
    <n v="-8.02"/>
    <x v="10"/>
    <n v="0"/>
    <n v="0"/>
    <n v="0"/>
    <n v="-8.02"/>
  </r>
  <r>
    <x v="13"/>
    <s v="2540-0001"/>
    <s v="Degtinės pusgaminis"/>
    <s v="LPA"/>
    <x v="3"/>
    <n v="8.02"/>
    <x v="10"/>
    <n v="0"/>
    <n v="0"/>
    <n v="0"/>
    <n v="8.02"/>
  </r>
  <r>
    <x v="28"/>
    <s v="2540-0001"/>
    <s v="Degtinės pusgaminis"/>
    <s v="LPA"/>
    <x v="5"/>
    <n v="-6.01"/>
    <x v="10"/>
    <n v="0"/>
    <n v="0"/>
    <n v="0"/>
    <n v="-6.01"/>
  </r>
  <r>
    <x v="28"/>
    <s v="2540-0001"/>
    <s v="Degtinės pusgaminis"/>
    <s v="LPA"/>
    <x v="5"/>
    <n v="-14.11"/>
    <x v="10"/>
    <n v="0"/>
    <n v="0"/>
    <n v="0"/>
    <n v="-14.11"/>
  </r>
  <r>
    <x v="11"/>
    <s v="2540-0001"/>
    <s v="Degtinės pusgaminis"/>
    <s v="LPA"/>
    <x v="3"/>
    <n v="14.11"/>
    <x v="10"/>
    <n v="0"/>
    <n v="0"/>
    <n v="0"/>
    <n v="14.11"/>
  </r>
  <r>
    <x v="13"/>
    <s v="2540-0001"/>
    <s v="Degtinės pusgaminis"/>
    <s v="LPA"/>
    <x v="3"/>
    <n v="6.01"/>
    <x v="10"/>
    <n v="0"/>
    <n v="0"/>
    <n v="0"/>
    <n v="6.01"/>
  </r>
  <r>
    <x v="28"/>
    <s v="2540-0006"/>
    <s v="Surinktas putojančio vyno mišinys"/>
    <s v="LTR"/>
    <x v="6"/>
    <n v="60"/>
    <x v="6"/>
    <n v="0"/>
    <n v="0"/>
    <n v="0"/>
    <n v="60"/>
  </r>
  <r>
    <x v="28"/>
    <s v="2540-0006"/>
    <s v="Surinktas putojančio vyno mišinys"/>
    <s v="LTR"/>
    <x v="3"/>
    <n v="-60"/>
    <x v="6"/>
    <n v="0"/>
    <n v="0"/>
    <n v="0"/>
    <n v="-60"/>
  </r>
  <r>
    <x v="27"/>
    <s v="2540-0006"/>
    <s v="Surinktas putojančio vyno mišinys"/>
    <s v="LTR"/>
    <x v="2"/>
    <n v="-53.56"/>
    <x v="6"/>
    <n v="0"/>
    <n v="0"/>
    <n v="0"/>
    <n v="-53.56"/>
  </r>
  <r>
    <x v="27"/>
    <s v="2540-0006"/>
    <s v="Surinktas putojančio vyno mišinys"/>
    <s v="LTR"/>
    <x v="2"/>
    <n v="-42.51"/>
    <x v="6"/>
    <n v="0"/>
    <n v="0"/>
    <n v="0"/>
    <n v="-42.51"/>
  </r>
  <r>
    <x v="14"/>
    <s v="2540-0006"/>
    <s v="Surinktas putojančio vyno mišinys"/>
    <s v="LTR"/>
    <x v="3"/>
    <n v="31.37"/>
    <x v="6"/>
    <n v="0"/>
    <n v="0"/>
    <n v="0"/>
    <n v="31.37"/>
  </r>
  <r>
    <x v="20"/>
    <s v="2540-0006"/>
    <s v="Surinktas putojančio vyno mišinys"/>
    <s v="LTR"/>
    <x v="2"/>
    <n v="-31.37"/>
    <x v="6"/>
    <n v="0"/>
    <n v="0"/>
    <n v="0"/>
    <n v="-31.37"/>
  </r>
  <r>
    <x v="20"/>
    <s v="2540-0006"/>
    <s v="Surinktas putojančio vyno mišinys"/>
    <s v="LTR"/>
    <x v="3"/>
    <n v="42.51"/>
    <x v="6"/>
    <n v="0"/>
    <n v="0"/>
    <n v="0"/>
    <n v="42.51"/>
  </r>
  <r>
    <x v="26"/>
    <s v="2540-0006"/>
    <s v="Surinktas putojančio vyno mišinys"/>
    <s v="LTR"/>
    <x v="6"/>
    <n v="53.56"/>
    <x v="6"/>
    <n v="0"/>
    <n v="0"/>
    <n v="0"/>
    <n v="53.56"/>
  </r>
  <r>
    <x v="28"/>
    <s v="2540-0006"/>
    <s v="Surinktas putojančio vyno mišinys"/>
    <s v="LTR"/>
    <x v="3"/>
    <n v="60"/>
    <x v="6"/>
    <n v="0"/>
    <n v="0"/>
    <n v="0"/>
    <n v="60"/>
  </r>
  <r>
    <x v="28"/>
    <s v="2540-0006"/>
    <s v="Surinktas putojančio vyno mišinys"/>
    <s v="LTR"/>
    <x v="3"/>
    <n v="51.3"/>
    <x v="6"/>
    <n v="0"/>
    <n v="0"/>
    <n v="0"/>
    <n v="51.3"/>
  </r>
  <r>
    <x v="28"/>
    <s v="2540-0006"/>
    <s v="Surinktas putojančio vyno mišinys"/>
    <s v="LTR"/>
    <x v="3"/>
    <n v="-60"/>
    <x v="6"/>
    <n v="0"/>
    <n v="0"/>
    <n v="0"/>
    <n v="-60"/>
  </r>
  <r>
    <x v="28"/>
    <s v="2540-0006"/>
    <s v="Surinktas putojančio vyno mišinys"/>
    <s v="LTR"/>
    <x v="3"/>
    <n v="60"/>
    <x v="6"/>
    <n v="0"/>
    <n v="0"/>
    <n v="0"/>
    <n v="60"/>
  </r>
  <r>
    <x v="28"/>
    <s v="2540-0006"/>
    <s v="Surinktas putojančio vyno mišinys"/>
    <s v="LTR"/>
    <x v="3"/>
    <n v="-51.3"/>
    <x v="6"/>
    <n v="0"/>
    <n v="0"/>
    <n v="0"/>
    <n v="-51.3"/>
  </r>
  <r>
    <x v="28"/>
    <s v="2540-0006"/>
    <s v="Surinktas putojančio vyno mišinys"/>
    <s v="LTR"/>
    <x v="3"/>
    <n v="51.3"/>
    <x v="6"/>
    <n v="0"/>
    <n v="0"/>
    <n v="0"/>
    <n v="51.3"/>
  </r>
  <r>
    <x v="0"/>
    <s v="2540-0006"/>
    <s v="Surinktas putojančio vyno mišinys"/>
    <s v="LTR"/>
    <x v="2"/>
    <n v="-55"/>
    <x v="6"/>
    <n v="0"/>
    <n v="0"/>
    <n v="0"/>
    <n v="-55"/>
  </r>
  <r>
    <x v="20"/>
    <s v="2540-0006"/>
    <s v="Surinktas putojančio vyno mišinys"/>
    <s v="LTR"/>
    <x v="6"/>
    <n v="42.51"/>
    <x v="6"/>
    <n v="0"/>
    <n v="0"/>
    <n v="0"/>
    <n v="42.51"/>
  </r>
  <r>
    <x v="20"/>
    <s v="2540-0006"/>
    <s v="Surinktas putojančio vyno mišinys"/>
    <s v="LTR"/>
    <x v="3"/>
    <n v="-42.51"/>
    <x v="6"/>
    <n v="0"/>
    <n v="0"/>
    <n v="0"/>
    <n v="-42.51"/>
  </r>
  <r>
    <x v="14"/>
    <s v="2540-0006"/>
    <s v="Surinktas putojančio vyno mišinys"/>
    <s v="LTR"/>
    <x v="3"/>
    <n v="-31.37"/>
    <x v="6"/>
    <n v="0"/>
    <n v="0"/>
    <n v="0"/>
    <n v="-31.37"/>
  </r>
  <r>
    <x v="28"/>
    <s v="2540-0006"/>
    <s v="Surinktas putojančio vyno mišinys"/>
    <s v="LTR"/>
    <x v="3"/>
    <n v="-51.3"/>
    <x v="6"/>
    <n v="0"/>
    <n v="0"/>
    <n v="0"/>
    <n v="-51.3"/>
  </r>
  <r>
    <x v="28"/>
    <s v="2540-0006"/>
    <s v="Surinktas putojančio vyno mišinys"/>
    <s v="LTR"/>
    <x v="6"/>
    <n v="51.3"/>
    <x v="6"/>
    <n v="0"/>
    <n v="0"/>
    <n v="0"/>
    <n v="51.3"/>
  </r>
  <r>
    <x v="14"/>
    <s v="2540-0006"/>
    <s v="Surinktas putojančio vyno mišinys"/>
    <s v="LTR"/>
    <x v="6"/>
    <n v="31.37"/>
    <x v="6"/>
    <n v="0"/>
    <n v="0"/>
    <n v="0"/>
    <n v="31.37"/>
  </r>
  <r>
    <x v="17"/>
    <s v="2540-0009"/>
    <s v="Brendis „Alita (De la tour 1m)"/>
    <s v="LPA"/>
    <x v="3"/>
    <n v="-2108.3200000000002"/>
    <x v="10"/>
    <n v="0"/>
    <n v="0"/>
    <n v="0"/>
    <n v="-2108.3200000000002"/>
  </r>
  <r>
    <x v="17"/>
    <s v="2540-0009"/>
    <s v="Brendis „Alita (De la tour 1m)"/>
    <s v="LPA"/>
    <x v="3"/>
    <n v="2108.3200000000002"/>
    <x v="10"/>
    <n v="0"/>
    <n v="0"/>
    <n v="0"/>
    <n v="2108.3200000000002"/>
  </r>
  <r>
    <x v="17"/>
    <s v="2540-0009"/>
    <s v="Brendis „Alita (De la tour 1m)"/>
    <s v="LPA"/>
    <x v="3"/>
    <n v="798.71"/>
    <x v="10"/>
    <n v="0"/>
    <n v="0"/>
    <n v="0"/>
    <n v="798.71"/>
  </r>
  <r>
    <x v="17"/>
    <s v="2540-0009"/>
    <s v="Brendis „Alita (De la tour 1m)"/>
    <s v="LPA"/>
    <x v="3"/>
    <n v="-798.71"/>
    <x v="10"/>
    <n v="0"/>
    <n v="0"/>
    <n v="0"/>
    <n v="-798.71"/>
  </r>
  <r>
    <x v="17"/>
    <s v="2540-0009"/>
    <s v="Brendis „Alita (De la tour 1m)"/>
    <s v="LPA"/>
    <x v="2"/>
    <n v="-2907.03"/>
    <x v="10"/>
    <n v="0"/>
    <n v="0"/>
    <n v="0"/>
    <n v="-2907.03"/>
  </r>
  <r>
    <x v="17"/>
    <s v="2540-0009"/>
    <s v="Brendis „Alita (De la tour 1m)"/>
    <s v="LPA"/>
    <x v="3"/>
    <n v="-2357.92"/>
    <x v="10"/>
    <n v="0"/>
    <n v="0"/>
    <n v="0"/>
    <n v="-2357.92"/>
  </r>
  <r>
    <x v="17"/>
    <s v="2540-0009"/>
    <s v="Brendis „Alita (De la tour 1m)"/>
    <s v="LPA"/>
    <x v="3"/>
    <n v="2357.92"/>
    <x v="10"/>
    <n v="0"/>
    <n v="0"/>
    <n v="0"/>
    <n v="2357.92"/>
  </r>
  <r>
    <x v="17"/>
    <s v="2540-0009"/>
    <s v="Brendis „Alita (De la tour 1m)"/>
    <s v="LPA"/>
    <x v="2"/>
    <n v="-2904.06"/>
    <x v="10"/>
    <n v="0"/>
    <n v="0"/>
    <n v="0"/>
    <n v="-2904.06"/>
  </r>
  <r>
    <x v="17"/>
    <s v="2540-0009"/>
    <s v="Brendis „Alita (De la tour 1m)"/>
    <s v="LPA"/>
    <x v="3"/>
    <n v="-546.14"/>
    <x v="10"/>
    <n v="0"/>
    <n v="0"/>
    <n v="0"/>
    <n v="-546.14"/>
  </r>
  <r>
    <x v="17"/>
    <s v="2540-0009"/>
    <s v="Brendis „Alita (De la tour 1m)"/>
    <s v="LPA"/>
    <x v="3"/>
    <n v="546.14"/>
    <x v="10"/>
    <n v="0"/>
    <n v="0"/>
    <n v="0"/>
    <n v="546.14"/>
  </r>
  <r>
    <x v="17"/>
    <s v="2540-0009"/>
    <s v="Brendis „Alita (De la tour 1m)"/>
    <s v="LPA"/>
    <x v="3"/>
    <n v="-2357.92"/>
    <x v="10"/>
    <n v="0"/>
    <n v="0"/>
    <n v="0"/>
    <n v="-2357.92"/>
  </r>
  <r>
    <x v="17"/>
    <s v="2540-0009"/>
    <s v="Brendis „Alita (De la tour 1m)"/>
    <s v="LPA"/>
    <x v="3"/>
    <n v="2357.92"/>
    <x v="10"/>
    <n v="0"/>
    <n v="0"/>
    <n v="0"/>
    <n v="2357.92"/>
  </r>
  <r>
    <x v="20"/>
    <s v="2540-0009"/>
    <s v="Brendis „Alita (De la tour 1m)"/>
    <s v="LPA"/>
    <x v="2"/>
    <n v="-2908.56"/>
    <x v="10"/>
    <n v="0"/>
    <n v="0"/>
    <n v="0"/>
    <n v="-2908.56"/>
  </r>
  <r>
    <x v="20"/>
    <s v="2540-0009"/>
    <s v="Brendis „Alita (De la tour 1m)"/>
    <s v="LPA"/>
    <x v="3"/>
    <n v="-1852.99"/>
    <x v="10"/>
    <n v="0"/>
    <n v="0"/>
    <n v="0"/>
    <n v="-1852.99"/>
  </r>
  <r>
    <x v="20"/>
    <s v="2540-0009"/>
    <s v="Brendis „Alita (De la tour 1m)"/>
    <s v="LPA"/>
    <x v="3"/>
    <n v="1852.99"/>
    <x v="10"/>
    <n v="0"/>
    <n v="0"/>
    <n v="0"/>
    <n v="1852.99"/>
  </r>
  <r>
    <x v="20"/>
    <s v="2540-0009"/>
    <s v="Brendis „Alita (De la tour 1m)"/>
    <s v="LPA"/>
    <x v="3"/>
    <n v="-1055.57"/>
    <x v="10"/>
    <n v="0"/>
    <n v="0"/>
    <n v="0"/>
    <n v="-1055.57"/>
  </r>
  <r>
    <x v="20"/>
    <s v="2540-0009"/>
    <s v="Brendis „Alita (De la tour 1m)"/>
    <s v="LPA"/>
    <x v="3"/>
    <n v="1055.57"/>
    <x v="10"/>
    <n v="0"/>
    <n v="0"/>
    <n v="0"/>
    <n v="1055.57"/>
  </r>
  <r>
    <x v="25"/>
    <s v="2540-0009"/>
    <s v="Brendis „Alita (De la tour 1m)"/>
    <s v="LPA"/>
    <x v="6"/>
    <n v="4950.9799999999996"/>
    <x v="10"/>
    <n v="0"/>
    <n v="0"/>
    <n v="0"/>
    <n v="4950.9799999999996"/>
  </r>
  <r>
    <x v="26"/>
    <s v="2540-0009"/>
    <s v="Brendis „Alita (De la tour 1m)"/>
    <s v="LPA"/>
    <x v="3"/>
    <n v="-4950.8999999999996"/>
    <x v="10"/>
    <n v="0"/>
    <n v="0"/>
    <n v="0"/>
    <n v="-4950.8999999999996"/>
  </r>
  <r>
    <x v="26"/>
    <s v="2540-0009"/>
    <s v="Brendis „Alita (De la tour 1m)"/>
    <s v="LPA"/>
    <x v="3"/>
    <n v="4950.8999999999996"/>
    <x v="10"/>
    <n v="0"/>
    <n v="0"/>
    <n v="0"/>
    <n v="4950.8999999999996"/>
  </r>
  <r>
    <x v="25"/>
    <s v="2540-0009"/>
    <s v="Brendis „Alita (De la tour 1m)"/>
    <s v="LPA"/>
    <x v="6"/>
    <n v="4950.9799999999996"/>
    <x v="10"/>
    <n v="0"/>
    <n v="0"/>
    <n v="0"/>
    <n v="4950.9799999999996"/>
  </r>
  <r>
    <x v="25"/>
    <s v="2540-0009"/>
    <s v="Brendis „Alita (De la tour 1m)"/>
    <s v="LPA"/>
    <x v="6"/>
    <n v="4950.9799999999996"/>
    <x v="10"/>
    <n v="0"/>
    <n v="0"/>
    <n v="0"/>
    <n v="4950.9799999999996"/>
  </r>
  <r>
    <x v="25"/>
    <s v="2540-0009"/>
    <s v="Brendis „Alita (De la tour 1m)"/>
    <s v="LPA"/>
    <x v="6"/>
    <n v="4950.9799999999996"/>
    <x v="10"/>
    <n v="0"/>
    <n v="0"/>
    <n v="0"/>
    <n v="4950.9799999999996"/>
  </r>
  <r>
    <x v="11"/>
    <s v="2540-0009"/>
    <s v="Brendis „Alita (De la tour 1m)"/>
    <s v="LPA"/>
    <x v="3"/>
    <n v="-18"/>
    <x v="10"/>
    <n v="0"/>
    <n v="0"/>
    <n v="0"/>
    <n v="-18"/>
  </r>
  <r>
    <x v="11"/>
    <s v="2540-0009"/>
    <s v="Brendis „Alita (De la tour 1m)"/>
    <s v="LPA"/>
    <x v="3"/>
    <n v="18"/>
    <x v="10"/>
    <n v="0"/>
    <n v="0"/>
    <n v="0"/>
    <n v="18"/>
  </r>
  <r>
    <x v="26"/>
    <s v="2540-0009"/>
    <s v="Brendis „Alita (De la tour 1m)"/>
    <s v="LPA"/>
    <x v="3"/>
    <n v="-4950.8999999999996"/>
    <x v="10"/>
    <n v="0"/>
    <n v="0"/>
    <n v="0"/>
    <n v="-4950.8999999999996"/>
  </r>
  <r>
    <x v="26"/>
    <s v="2540-0009"/>
    <s v="Brendis „Alita (De la tour 1m)"/>
    <s v="LPA"/>
    <x v="3"/>
    <n v="4950.8999999999996"/>
    <x v="10"/>
    <n v="0"/>
    <n v="0"/>
    <n v="0"/>
    <n v="4950.8999999999996"/>
  </r>
  <r>
    <x v="26"/>
    <s v="2540-0009"/>
    <s v="Brendis „Alita (De la tour 1m)"/>
    <s v="LPA"/>
    <x v="3"/>
    <n v="-4950.8999999999996"/>
    <x v="10"/>
    <n v="0"/>
    <n v="0"/>
    <n v="0"/>
    <n v="-4950.8999999999996"/>
  </r>
  <r>
    <x v="26"/>
    <s v="2540-0009"/>
    <s v="Brendis „Alita (De la tour 1m)"/>
    <s v="LPA"/>
    <x v="3"/>
    <n v="4950.8999999999996"/>
    <x v="10"/>
    <n v="0"/>
    <n v="0"/>
    <n v="0"/>
    <n v="4950.8999999999996"/>
  </r>
  <r>
    <x v="26"/>
    <s v="2540-0009"/>
    <s v="Brendis „Alita (De la tour 1m)"/>
    <s v="LPA"/>
    <x v="3"/>
    <n v="-13.37"/>
    <x v="10"/>
    <n v="0"/>
    <n v="0"/>
    <n v="0"/>
    <n v="-13.37"/>
  </r>
  <r>
    <x v="26"/>
    <s v="2540-0009"/>
    <s v="Brendis „Alita (De la tour 1m)"/>
    <s v="LPA"/>
    <x v="3"/>
    <n v="-13.37"/>
    <x v="10"/>
    <n v="0"/>
    <n v="0"/>
    <n v="0"/>
    <n v="-13.37"/>
  </r>
  <r>
    <x v="26"/>
    <s v="2540-0009"/>
    <s v="Brendis „Alita (De la tour 1m)"/>
    <s v="LPA"/>
    <x v="3"/>
    <n v="4950.8999999999996"/>
    <x v="10"/>
    <n v="0"/>
    <n v="0"/>
    <n v="0"/>
    <n v="4950.8999999999996"/>
  </r>
  <r>
    <x v="26"/>
    <s v="2540-0009"/>
    <s v="Brendis „Alita (De la tour 1m)"/>
    <s v="LPA"/>
    <x v="3"/>
    <n v="-13.37"/>
    <x v="10"/>
    <n v="0"/>
    <n v="0"/>
    <n v="0"/>
    <n v="-13.37"/>
  </r>
  <r>
    <x v="26"/>
    <s v="2540-0009"/>
    <s v="Brendis „Alita (De la tour 1m)"/>
    <s v="LPA"/>
    <x v="3"/>
    <n v="-13.37"/>
    <x v="10"/>
    <n v="0"/>
    <n v="0"/>
    <n v="0"/>
    <n v="-13.37"/>
  </r>
  <r>
    <x v="26"/>
    <s v="2540-0009"/>
    <s v="Brendis „Alita (De la tour 1m)"/>
    <s v="LPA"/>
    <x v="3"/>
    <n v="-655.32000000000005"/>
    <x v="10"/>
    <n v="0"/>
    <n v="0"/>
    <n v="0"/>
    <n v="-655.32000000000005"/>
  </r>
  <r>
    <x v="26"/>
    <s v="2540-0009"/>
    <s v="Brendis „Alita (De la tour 1m)"/>
    <s v="LPA"/>
    <x v="3"/>
    <n v="655.32000000000005"/>
    <x v="10"/>
    <n v="0"/>
    <n v="0"/>
    <n v="0"/>
    <n v="655.32000000000005"/>
  </r>
  <r>
    <x v="26"/>
    <s v="2540-0009"/>
    <s v="Brendis „Alita (De la tour 1m)"/>
    <s v="LPA"/>
    <x v="3"/>
    <n v="-4950.8999999999996"/>
    <x v="10"/>
    <n v="0"/>
    <n v="0"/>
    <n v="0"/>
    <n v="-4950.8999999999996"/>
  </r>
  <r>
    <x v="11"/>
    <s v="2540-0009"/>
    <s v="Brendis „Alita (De la tour 1m)"/>
    <s v="LPA"/>
    <x v="2"/>
    <n v="-18"/>
    <x v="10"/>
    <n v="0"/>
    <n v="0"/>
    <n v="0"/>
    <n v="-18"/>
  </r>
  <r>
    <x v="28"/>
    <s v="2540-0009"/>
    <s v="Brendis „Alita (De la tour 1m)"/>
    <s v="LPA"/>
    <x v="3"/>
    <n v="-5.98"/>
    <x v="10"/>
    <n v="0"/>
    <n v="0"/>
    <n v="0"/>
    <n v="-5.98"/>
  </r>
  <r>
    <x v="28"/>
    <s v="2540-0009"/>
    <s v="Brendis „Alita (De la tour 1m)"/>
    <s v="LPA"/>
    <x v="3"/>
    <n v="-6.69"/>
    <x v="10"/>
    <n v="0"/>
    <n v="0"/>
    <n v="0"/>
    <n v="-6.69"/>
  </r>
  <r>
    <x v="28"/>
    <s v="2540-0009"/>
    <s v="Brendis „Alita (De la tour 1m)"/>
    <s v="LPA"/>
    <x v="3"/>
    <n v="-655.32000000000005"/>
    <x v="10"/>
    <n v="0"/>
    <n v="0"/>
    <n v="0"/>
    <n v="-655.32000000000005"/>
  </r>
  <r>
    <x v="28"/>
    <s v="2540-0009"/>
    <s v="Brendis „Alita (De la tour 1m)"/>
    <s v="LPA"/>
    <x v="3"/>
    <n v="655.32000000000005"/>
    <x v="10"/>
    <n v="0"/>
    <n v="0"/>
    <n v="0"/>
    <n v="655.32000000000005"/>
  </r>
  <r>
    <x v="28"/>
    <s v="2540-0009"/>
    <s v="Brendis „Alita (De la tour 1m)"/>
    <s v="LPA"/>
    <x v="3"/>
    <n v="3345.18"/>
    <x v="10"/>
    <n v="0"/>
    <n v="0"/>
    <n v="0"/>
    <n v="3345.18"/>
  </r>
  <r>
    <x v="28"/>
    <s v="2540-0009"/>
    <s v="Brendis „Alita (De la tour 1m)"/>
    <s v="LPA"/>
    <x v="3"/>
    <n v="-1.31"/>
    <x v="10"/>
    <n v="0"/>
    <n v="0"/>
    <n v="0"/>
    <n v="-1.31"/>
  </r>
  <r>
    <x v="28"/>
    <s v="2540-0009"/>
    <s v="Brendis „Alita (De la tour 1m)"/>
    <s v="LPA"/>
    <x v="3"/>
    <n v="-3345.18"/>
    <x v="10"/>
    <n v="0"/>
    <n v="0"/>
    <n v="0"/>
    <n v="-3345.18"/>
  </r>
  <r>
    <x v="14"/>
    <s v="2540-0009"/>
    <s v="Brendis „Alita (De la tour 1m)"/>
    <s v="LPA"/>
    <x v="2"/>
    <n v="-2901.32"/>
    <x v="10"/>
    <n v="0"/>
    <n v="0"/>
    <n v="0"/>
    <n v="-2901.32"/>
  </r>
  <r>
    <x v="14"/>
    <s v="2540-0009"/>
    <s v="Brendis „Alita (De la tour 1m)"/>
    <s v="LPA"/>
    <x v="3"/>
    <n v="-2901.32"/>
    <x v="10"/>
    <n v="0"/>
    <n v="0"/>
    <n v="0"/>
    <n v="-2901.32"/>
  </r>
  <r>
    <x v="14"/>
    <s v="2540-0009"/>
    <s v="Brendis „Alita (De la tour 1m)"/>
    <s v="LPA"/>
    <x v="3"/>
    <n v="2901.32"/>
    <x v="10"/>
    <n v="0"/>
    <n v="0"/>
    <n v="0"/>
    <n v="2901.32"/>
  </r>
  <r>
    <x v="11"/>
    <s v="2540-0009"/>
    <s v="Brendis „Alita (De la tour 1m)"/>
    <s v="LPA"/>
    <x v="2"/>
    <n v="-2890.81"/>
    <x v="10"/>
    <n v="0"/>
    <n v="0"/>
    <n v="0"/>
    <n v="-2890.81"/>
  </r>
  <r>
    <x v="11"/>
    <s v="2540-0009"/>
    <s v="Brendis „Alita (De la tour 1m)"/>
    <s v="LPA"/>
    <x v="3"/>
    <n v="-2890.81"/>
    <x v="10"/>
    <n v="0"/>
    <n v="0"/>
    <n v="0"/>
    <n v="-2890.81"/>
  </r>
  <r>
    <x v="11"/>
    <s v="2540-0009"/>
    <s v="Brendis „Alita (De la tour 1m)"/>
    <s v="LPA"/>
    <x v="3"/>
    <n v="2890.81"/>
    <x v="10"/>
    <n v="0"/>
    <n v="0"/>
    <n v="0"/>
    <n v="2890.81"/>
  </r>
  <r>
    <x v="7"/>
    <s v="2540-0009"/>
    <s v="Brendis „Alita (De la tour 1m)"/>
    <s v="LPA"/>
    <x v="3"/>
    <n v="-1331.37"/>
    <x v="10"/>
    <n v="0"/>
    <n v="0"/>
    <n v="0"/>
    <n v="-1331.37"/>
  </r>
  <r>
    <x v="7"/>
    <s v="2540-0009"/>
    <s v="Brendis „Alita (De la tour 1m)"/>
    <s v="LPA"/>
    <x v="3"/>
    <n v="1331.37"/>
    <x v="10"/>
    <n v="0"/>
    <n v="0"/>
    <n v="0"/>
    <n v="1331.37"/>
  </r>
  <r>
    <x v="7"/>
    <s v="2540-0009"/>
    <s v="Brendis „Alita (De la tour 1m)"/>
    <s v="LPA"/>
    <x v="2"/>
    <n v="-1572.69"/>
    <x v="10"/>
    <n v="0"/>
    <n v="0"/>
    <n v="0"/>
    <n v="-1572.69"/>
  </r>
  <r>
    <x v="31"/>
    <e v="#REF!"/>
    <e v="#REF!"/>
    <e v="#REF!"/>
    <x v="7"/>
    <e v="#REF!"/>
    <x v="13"/>
    <e v="#REF!"/>
    <e v="#REF!"/>
    <e v="#REF!"/>
    <e v="#REF!"/>
  </r>
  <r>
    <x v="7"/>
    <s v="2540-0009"/>
    <s v="Brendis „Alita (De la tour 1m)"/>
    <s v="LPA"/>
    <x v="3"/>
    <n v="-1572.69"/>
    <x v="10"/>
    <n v="0"/>
    <n v="0"/>
    <n v="0"/>
    <n v="-1572.69"/>
  </r>
  <r>
    <x v="7"/>
    <s v="2540-0009"/>
    <s v="Brendis „Alita (De la tour 1m)"/>
    <s v="LPA"/>
    <x v="3"/>
    <n v="1572.69"/>
    <x v="10"/>
    <n v="0"/>
    <n v="0"/>
    <n v="0"/>
    <n v="1572.69"/>
  </r>
  <r>
    <x v="7"/>
    <s v="2540-0009"/>
    <s v="Brendis „Alita (De la tour 1m)"/>
    <s v="LPA"/>
    <x v="2"/>
    <n v="-1331.37"/>
    <x v="10"/>
    <n v="0"/>
    <n v="0"/>
    <n v="0"/>
    <n v="-1331.37"/>
  </r>
  <r>
    <x v="4"/>
    <s v="2540-0009"/>
    <s v="Brendis „Alita (De la tour 1m)"/>
    <s v="LPA"/>
    <x v="3"/>
    <n v="-2905.58"/>
    <x v="10"/>
    <n v="0"/>
    <n v="0"/>
    <n v="0"/>
    <n v="-2905.58"/>
  </r>
  <r>
    <x v="4"/>
    <s v="2540-0009"/>
    <s v="Brendis „Alita (De la tour 1m)"/>
    <s v="LPA"/>
    <x v="3"/>
    <n v="2905.58"/>
    <x v="10"/>
    <n v="0"/>
    <n v="0"/>
    <n v="0"/>
    <n v="2905.58"/>
  </r>
  <r>
    <x v="4"/>
    <s v="2540-0009"/>
    <s v="Brendis „Alita (De la tour 1m)"/>
    <s v="LPA"/>
    <x v="2"/>
    <n v="-2905.58"/>
    <x v="10"/>
    <n v="0"/>
    <n v="0"/>
    <n v="0"/>
    <n v="-2905.58"/>
  </r>
  <r>
    <x v="26"/>
    <s v="2540-0009"/>
    <s v="Brendis „Alita (De la tour 1m)"/>
    <s v="LPA"/>
    <x v="3"/>
    <n v="13.37"/>
    <x v="10"/>
    <n v="0"/>
    <n v="0"/>
    <n v="0"/>
    <n v="13.37"/>
  </r>
  <r>
    <x v="26"/>
    <s v="2540-0009"/>
    <s v="Brendis „Alita (De la tour 1m)"/>
    <s v="LPA"/>
    <x v="3"/>
    <n v="13.37"/>
    <x v="10"/>
    <n v="0"/>
    <n v="0"/>
    <n v="0"/>
    <n v="13.37"/>
  </r>
  <r>
    <x v="26"/>
    <s v="2540-0009"/>
    <s v="Brendis „Alita (De la tour 1m)"/>
    <s v="LPA"/>
    <x v="3"/>
    <n v="13.37"/>
    <x v="10"/>
    <n v="0"/>
    <n v="0"/>
    <n v="0"/>
    <n v="13.37"/>
  </r>
  <r>
    <x v="26"/>
    <s v="2540-0009"/>
    <s v="Brendis „Alita (De la tour 1m)"/>
    <s v="LPA"/>
    <x v="3"/>
    <n v="13.37"/>
    <x v="10"/>
    <n v="0"/>
    <n v="0"/>
    <n v="0"/>
    <n v="13.37"/>
  </r>
  <r>
    <x v="28"/>
    <s v="2540-0009"/>
    <s v="Brendis „Alita (De la tour 1m)"/>
    <s v="LPA"/>
    <x v="3"/>
    <n v="1.31"/>
    <x v="10"/>
    <n v="0"/>
    <n v="0"/>
    <n v="0"/>
    <n v="1.31"/>
  </r>
  <r>
    <x v="28"/>
    <s v="2540-0009"/>
    <s v="Brendis „Alita (De la tour 1m)"/>
    <s v="LPA"/>
    <x v="3"/>
    <n v="6.69"/>
    <x v="10"/>
    <n v="0"/>
    <n v="0"/>
    <n v="0"/>
    <n v="6.69"/>
  </r>
  <r>
    <x v="31"/>
    <e v="#REF!"/>
    <e v="#REF!"/>
    <e v="#REF!"/>
    <x v="7"/>
    <e v="#REF!"/>
    <x v="13"/>
    <e v="#REF!"/>
    <e v="#REF!"/>
    <e v="#REF!"/>
    <e v="#REF!"/>
  </r>
  <r>
    <x v="28"/>
    <s v="2540-0009"/>
    <s v="Brendis „Alita (De la tour 1m)"/>
    <s v="LPA"/>
    <x v="3"/>
    <n v="5.98"/>
    <x v="10"/>
    <n v="0"/>
    <n v="0"/>
    <n v="0"/>
    <n v="5.98"/>
  </r>
  <r>
    <x v="28"/>
    <s v="2540-0009"/>
    <s v="Brendis „Alita (De la tour 1m)"/>
    <s v="LPA"/>
    <x v="5"/>
    <n v="-61.48"/>
    <x v="10"/>
    <n v="0"/>
    <n v="0"/>
    <n v="0"/>
    <n v="-61.48"/>
  </r>
  <r>
    <x v="28"/>
    <s v="2540-0009"/>
    <s v="Brendis „Alita (De la tour 1m)"/>
    <s v="LPA"/>
    <x v="5"/>
    <n v="-5.98"/>
    <x v="10"/>
    <n v="0"/>
    <n v="0"/>
    <n v="0"/>
    <n v="-5.98"/>
  </r>
  <r>
    <x v="25"/>
    <s v="2540-0010"/>
    <s v="Brendis„Alita“( Lucien Bernard )"/>
    <s v="LPA"/>
    <x v="2"/>
    <n v="-125.57"/>
    <x v="10"/>
    <n v="0"/>
    <n v="0"/>
    <n v="0"/>
    <n v="-125.57"/>
  </r>
  <r>
    <x v="20"/>
    <s v="2540-0010"/>
    <s v="Brendis„Alita“( Lucien Bernard )"/>
    <s v="LPA"/>
    <x v="3"/>
    <n v="1939.04"/>
    <x v="10"/>
    <n v="0"/>
    <n v="0"/>
    <n v="0"/>
    <n v="1939.04"/>
  </r>
  <r>
    <x v="20"/>
    <s v="2540-0010"/>
    <s v="Brendis„Alita“( Lucien Bernard )"/>
    <s v="LPA"/>
    <x v="3"/>
    <n v="-1939.04"/>
    <x v="10"/>
    <n v="0"/>
    <n v="0"/>
    <n v="0"/>
    <n v="-1939.04"/>
  </r>
  <r>
    <x v="20"/>
    <s v="2540-0010"/>
    <s v="Brendis„Alita“( Lucien Bernard )"/>
    <s v="LPA"/>
    <x v="2"/>
    <n v="-1939.04"/>
    <x v="10"/>
    <n v="0"/>
    <n v="0"/>
    <n v="0"/>
    <n v="-1939.04"/>
  </r>
  <r>
    <x v="17"/>
    <s v="2540-0010"/>
    <s v="Brendis„Alita“( Lucien Bernard )"/>
    <s v="LPA"/>
    <x v="3"/>
    <n v="-1203.93"/>
    <x v="10"/>
    <n v="0"/>
    <n v="0"/>
    <n v="0"/>
    <n v="-1203.93"/>
  </r>
  <r>
    <x v="17"/>
    <s v="2540-0010"/>
    <s v="Brendis„Alita“( Lucien Bernard )"/>
    <s v="LPA"/>
    <x v="3"/>
    <n v="1203.93"/>
    <x v="10"/>
    <n v="0"/>
    <n v="0"/>
    <n v="0"/>
    <n v="1203.93"/>
  </r>
  <r>
    <x v="17"/>
    <s v="2540-0010"/>
    <s v="Brendis„Alita“( Lucien Bernard )"/>
    <s v="LPA"/>
    <x v="2"/>
    <n v="-1936.04"/>
    <x v="10"/>
    <n v="0"/>
    <n v="0"/>
    <n v="0"/>
    <n v="-1936.04"/>
  </r>
  <r>
    <x v="17"/>
    <s v="2540-0010"/>
    <s v="Brendis„Alita“( Lucien Bernard )"/>
    <s v="LPA"/>
    <x v="3"/>
    <n v="-732.11"/>
    <x v="10"/>
    <n v="0"/>
    <n v="0"/>
    <n v="0"/>
    <n v="-732.11"/>
  </r>
  <r>
    <x v="17"/>
    <s v="2540-0010"/>
    <s v="Brendis„Alita“( Lucien Bernard )"/>
    <s v="LPA"/>
    <x v="3"/>
    <n v="732.11"/>
    <x v="10"/>
    <n v="0"/>
    <n v="0"/>
    <n v="0"/>
    <n v="732.11"/>
  </r>
  <r>
    <x v="17"/>
    <s v="2540-0010"/>
    <s v="Brendis„Alita“( Lucien Bernard )"/>
    <s v="LPA"/>
    <x v="2"/>
    <n v="-387.48"/>
    <x v="10"/>
    <n v="0"/>
    <n v="0"/>
    <n v="0"/>
    <n v="-387.48"/>
  </r>
  <r>
    <x v="11"/>
    <s v="2540-0010"/>
    <s v="Brendis„Alita“( Lucien Bernard )"/>
    <s v="LPA"/>
    <x v="2"/>
    <n v="-12"/>
    <x v="10"/>
    <n v="0"/>
    <n v="0"/>
    <n v="0"/>
    <n v="-12"/>
  </r>
  <r>
    <x v="11"/>
    <s v="2540-0010"/>
    <s v="Brendis„Alita“( Lucien Bernard )"/>
    <s v="LPA"/>
    <x v="3"/>
    <n v="12"/>
    <x v="10"/>
    <n v="0"/>
    <n v="0"/>
    <n v="0"/>
    <n v="12"/>
  </r>
  <r>
    <x v="11"/>
    <s v="2540-0010"/>
    <s v="Brendis„Alita“( Lucien Bernard )"/>
    <s v="LPA"/>
    <x v="3"/>
    <n v="-12"/>
    <x v="10"/>
    <n v="0"/>
    <n v="0"/>
    <n v="0"/>
    <n v="-12"/>
  </r>
  <r>
    <x v="28"/>
    <s v="2540-0010"/>
    <s v="Brendis„Alita“( Lucien Bernard )"/>
    <s v="LPA"/>
    <x v="3"/>
    <n v="-6.6"/>
    <x v="10"/>
    <n v="0"/>
    <n v="0"/>
    <n v="0"/>
    <n v="-6.6"/>
  </r>
  <r>
    <x v="7"/>
    <s v="2540-0010"/>
    <s v="Brendis„Alita“( Lucien Bernard )"/>
    <s v="LPA"/>
    <x v="2"/>
    <n v="-1936.04"/>
    <x v="10"/>
    <n v="0"/>
    <n v="0"/>
    <n v="0"/>
    <n v="-1936.04"/>
  </r>
  <r>
    <x v="7"/>
    <s v="2540-0010"/>
    <s v="Brendis„Alita“( Lucien Bernard )"/>
    <s v="LPA"/>
    <x v="3"/>
    <n v="-1936.04"/>
    <x v="10"/>
    <n v="0"/>
    <n v="0"/>
    <n v="0"/>
    <n v="-1936.04"/>
  </r>
  <r>
    <x v="7"/>
    <s v="2540-0010"/>
    <s v="Brendis„Alita“( Lucien Bernard )"/>
    <s v="LPA"/>
    <x v="3"/>
    <n v="1936.04"/>
    <x v="10"/>
    <n v="0"/>
    <n v="0"/>
    <n v="0"/>
    <n v="1936.04"/>
  </r>
  <r>
    <x v="17"/>
    <s v="2540-0010"/>
    <s v="Brendis„Alita“( Lucien Bernard )"/>
    <s v="LPA"/>
    <x v="3"/>
    <n v="-387.48"/>
    <x v="10"/>
    <n v="0"/>
    <n v="0"/>
    <n v="0"/>
    <n v="-387.48"/>
  </r>
  <r>
    <x v="17"/>
    <s v="2540-0010"/>
    <s v="Brendis„Alita“( Lucien Bernard )"/>
    <s v="LPA"/>
    <x v="3"/>
    <n v="387.48"/>
    <x v="10"/>
    <n v="0"/>
    <n v="0"/>
    <n v="0"/>
    <n v="387.48"/>
  </r>
  <r>
    <x v="17"/>
    <s v="2540-0010"/>
    <s v="Brendis„Alita“( Lucien Bernard )"/>
    <s v="LPA"/>
    <x v="3"/>
    <n v="-1550.54"/>
    <x v="10"/>
    <n v="0"/>
    <n v="0"/>
    <n v="0"/>
    <n v="-1550.54"/>
  </r>
  <r>
    <x v="17"/>
    <s v="2540-0010"/>
    <s v="Brendis„Alita“( Lucien Bernard )"/>
    <s v="LPA"/>
    <x v="3"/>
    <n v="1550.54"/>
    <x v="10"/>
    <n v="0"/>
    <n v="0"/>
    <n v="0"/>
    <n v="1550.54"/>
  </r>
  <r>
    <x v="11"/>
    <s v="2540-0010"/>
    <s v="Brendis„Alita“( Lucien Bernard )"/>
    <s v="LPA"/>
    <x v="2"/>
    <n v="-1927.21"/>
    <x v="10"/>
    <n v="0"/>
    <n v="0"/>
    <n v="0"/>
    <n v="-1927.21"/>
  </r>
  <r>
    <x v="11"/>
    <s v="2540-0010"/>
    <s v="Brendis„Alita“( Lucien Bernard )"/>
    <s v="LPA"/>
    <x v="3"/>
    <n v="-1927.21"/>
    <x v="10"/>
    <n v="0"/>
    <n v="0"/>
    <n v="0"/>
    <n v="-1927.21"/>
  </r>
  <r>
    <x v="11"/>
    <s v="2540-0010"/>
    <s v="Brendis„Alita“( Lucien Bernard )"/>
    <s v="LPA"/>
    <x v="3"/>
    <n v="1927.21"/>
    <x v="10"/>
    <n v="0"/>
    <n v="0"/>
    <n v="0"/>
    <n v="1927.21"/>
  </r>
  <r>
    <x v="14"/>
    <s v="2540-0010"/>
    <s v="Brendis„Alita“( Lucien Bernard )"/>
    <s v="LPA"/>
    <x v="3"/>
    <n v="-1934.21"/>
    <x v="10"/>
    <n v="0"/>
    <n v="0"/>
    <n v="0"/>
    <n v="-1934.21"/>
  </r>
  <r>
    <x v="14"/>
    <s v="2540-0010"/>
    <s v="Brendis„Alita“( Lucien Bernard )"/>
    <s v="LPA"/>
    <x v="3"/>
    <n v="1934.21"/>
    <x v="10"/>
    <n v="0"/>
    <n v="0"/>
    <n v="0"/>
    <n v="1934.21"/>
  </r>
  <r>
    <x v="14"/>
    <s v="2540-0010"/>
    <s v="Brendis„Alita“( Lucien Bernard )"/>
    <s v="LPA"/>
    <x v="2"/>
    <n v="-1934.21"/>
    <x v="10"/>
    <n v="0"/>
    <n v="0"/>
    <n v="0"/>
    <n v="-1934.21"/>
  </r>
  <r>
    <x v="17"/>
    <s v="2540-0010"/>
    <s v="Brendis„Alita“( Lucien Bernard )"/>
    <s v="LPA"/>
    <x v="2"/>
    <n v="-1550.54"/>
    <x v="10"/>
    <n v="0"/>
    <n v="0"/>
    <n v="0"/>
    <n v="-1550.54"/>
  </r>
  <r>
    <x v="4"/>
    <s v="2540-0010"/>
    <s v="Brendis„Alita“( Lucien Bernard )"/>
    <s v="LPA"/>
    <x v="3"/>
    <n v="-1937.06"/>
    <x v="10"/>
    <n v="0"/>
    <n v="0"/>
    <n v="0"/>
    <n v="-1937.06"/>
  </r>
  <r>
    <x v="4"/>
    <s v="2540-0010"/>
    <s v="Brendis„Alita“( Lucien Bernard )"/>
    <s v="LPA"/>
    <x v="3"/>
    <n v="1937.06"/>
    <x v="10"/>
    <n v="0"/>
    <n v="0"/>
    <n v="0"/>
    <n v="1937.06"/>
  </r>
  <r>
    <x v="4"/>
    <s v="2540-0010"/>
    <s v="Brendis„Alita“( Lucien Bernard )"/>
    <s v="LPA"/>
    <x v="3"/>
    <n v="1937.06"/>
    <x v="10"/>
    <n v="0"/>
    <n v="0"/>
    <n v="0"/>
    <n v="1937.06"/>
  </r>
  <r>
    <x v="4"/>
    <s v="2540-0010"/>
    <s v="Brendis„Alita“( Lucien Bernard )"/>
    <s v="LPA"/>
    <x v="3"/>
    <n v="-1937.06"/>
    <x v="10"/>
    <n v="0"/>
    <n v="0"/>
    <n v="0"/>
    <n v="-1937.06"/>
  </r>
  <r>
    <x v="4"/>
    <s v="2540-0010"/>
    <s v="Brendis„Alita“( Lucien Bernard )"/>
    <s v="LPA"/>
    <x v="2"/>
    <n v="-1937.06"/>
    <x v="10"/>
    <n v="0"/>
    <n v="0"/>
    <n v="0"/>
    <n v="-1937.06"/>
  </r>
  <r>
    <x v="28"/>
    <s v="2540-0010"/>
    <s v="Brendis„Alita“( Lucien Bernard )"/>
    <s v="LPA"/>
    <x v="3"/>
    <n v="6.6"/>
    <x v="10"/>
    <n v="0"/>
    <n v="0"/>
    <n v="0"/>
    <n v="6.6"/>
  </r>
  <r>
    <x v="28"/>
    <s v="2540-0010"/>
    <s v="Brendis„Alita“( Lucien Bernard )"/>
    <s v="LPA"/>
    <x v="5"/>
    <n v="-6.6"/>
    <x v="10"/>
    <n v="0"/>
    <n v="0"/>
    <n v="0"/>
    <n v="-6.6"/>
  </r>
  <r>
    <x v="26"/>
    <s v="2540-0011"/>
    <s v="Brendis (Moldova)"/>
    <s v="LPA"/>
    <x v="3"/>
    <n v="-305.89999999999998"/>
    <x v="10"/>
    <n v="0"/>
    <n v="0"/>
    <n v="0"/>
    <n v="-305.89999999999998"/>
  </r>
  <r>
    <x v="26"/>
    <s v="2540-0011"/>
    <s v="Brendis (Moldova)"/>
    <s v="LPA"/>
    <x v="3"/>
    <n v="305.89999999999998"/>
    <x v="10"/>
    <n v="0"/>
    <n v="0"/>
    <n v="0"/>
    <n v="305.89999999999998"/>
  </r>
  <r>
    <x v="26"/>
    <s v="2540-0011"/>
    <s v="Brendis (Moldova)"/>
    <s v="LPA"/>
    <x v="2"/>
    <n v="-305.70999999999998"/>
    <x v="10"/>
    <n v="0"/>
    <n v="0"/>
    <n v="0"/>
    <n v="-305.70999999999998"/>
  </r>
  <r>
    <x v="26"/>
    <s v="2540-0011"/>
    <s v="Brendis (Moldova)"/>
    <s v="LPA"/>
    <x v="2"/>
    <n v="-0.19"/>
    <x v="10"/>
    <n v="0"/>
    <n v="0"/>
    <n v="0"/>
    <n v="-0.19"/>
  </r>
  <r>
    <x v="28"/>
    <s v="2540-0011"/>
    <s v="Brendis (Moldova)"/>
    <s v="LPA"/>
    <x v="3"/>
    <n v="-2.69"/>
    <x v="10"/>
    <n v="0"/>
    <n v="0"/>
    <n v="0"/>
    <n v="-2.69"/>
  </r>
  <r>
    <x v="28"/>
    <s v="2540-0011"/>
    <s v="Brendis (Moldova)"/>
    <s v="LPA"/>
    <x v="3"/>
    <n v="2.69"/>
    <x v="10"/>
    <n v="0"/>
    <n v="0"/>
    <n v="0"/>
    <n v="2.69"/>
  </r>
  <r>
    <x v="28"/>
    <s v="2540-0011"/>
    <s v="Brendis (Moldova)"/>
    <s v="LPA"/>
    <x v="5"/>
    <n v="-2.69"/>
    <x v="10"/>
    <n v="0"/>
    <n v="0"/>
    <n v="0"/>
    <n v="-2.69"/>
  </r>
  <r>
    <x v="28"/>
    <s v="2540-0015"/>
    <s v="Spiritinis gėrimas  „GIN“"/>
    <s v="LPA"/>
    <x v="6"/>
    <n v="249.73"/>
    <x v="10"/>
    <n v="0"/>
    <n v="0"/>
    <n v="0"/>
    <n v="249.73"/>
  </r>
  <r>
    <x v="28"/>
    <s v="2540-0015"/>
    <s v="Spiritinis gėrimas  „GIN“"/>
    <s v="LPA"/>
    <x v="2"/>
    <n v="-249.73"/>
    <x v="10"/>
    <n v="0"/>
    <n v="0"/>
    <n v="0"/>
    <n v="-249.73"/>
  </r>
  <r>
    <x v="25"/>
    <s v="2540-0016"/>
    <s v="Viskis kokteilių gamybai"/>
    <s v="LPA"/>
    <x v="3"/>
    <n v="312"/>
    <x v="10"/>
    <n v="0"/>
    <n v="0"/>
    <n v="0"/>
    <n v="312"/>
  </r>
  <r>
    <x v="25"/>
    <s v="2540-0016"/>
    <s v="Viskis kokteilių gamybai"/>
    <s v="LPA"/>
    <x v="3"/>
    <n v="-0.62"/>
    <x v="10"/>
    <n v="0"/>
    <n v="0"/>
    <n v="0"/>
    <n v="-0.62"/>
  </r>
  <r>
    <x v="25"/>
    <s v="2540-0016"/>
    <s v="Viskis kokteilių gamybai"/>
    <s v="LPA"/>
    <x v="3"/>
    <n v="-312"/>
    <x v="10"/>
    <n v="0"/>
    <n v="0"/>
    <n v="0"/>
    <n v="-312"/>
  </r>
  <r>
    <x v="25"/>
    <s v="2540-0016"/>
    <s v="Viskis kokteilių gamybai"/>
    <s v="LPA"/>
    <x v="3"/>
    <n v="312"/>
    <x v="10"/>
    <n v="0"/>
    <n v="0"/>
    <n v="0"/>
    <n v="312"/>
  </r>
  <r>
    <x v="25"/>
    <s v="2540-0016"/>
    <s v="Viskis kokteilių gamybai"/>
    <s v="LPA"/>
    <x v="3"/>
    <n v="-312"/>
    <x v="10"/>
    <n v="0"/>
    <n v="0"/>
    <n v="0"/>
    <n v="-312"/>
  </r>
  <r>
    <x v="25"/>
    <s v="2540-0016"/>
    <s v="Viskis kokteilių gamybai"/>
    <s v="LPA"/>
    <x v="3"/>
    <n v="312"/>
    <x v="10"/>
    <n v="0"/>
    <n v="0"/>
    <n v="0"/>
    <n v="312"/>
  </r>
  <r>
    <x v="28"/>
    <s v="2540-0016"/>
    <s v="Viskis kokteilių gamybai"/>
    <s v="LPA"/>
    <x v="2"/>
    <n v="-167.89"/>
    <x v="10"/>
    <n v="0"/>
    <n v="0"/>
    <n v="0"/>
    <n v="-167.89"/>
  </r>
  <r>
    <x v="25"/>
    <s v="2540-0016"/>
    <s v="Viskis kokteilių gamybai"/>
    <s v="LPA"/>
    <x v="3"/>
    <n v="-0.47"/>
    <x v="10"/>
    <n v="0"/>
    <n v="0"/>
    <n v="0"/>
    <n v="-0.47"/>
  </r>
  <r>
    <x v="25"/>
    <s v="2540-0016"/>
    <s v="Viskis kokteilių gamybai"/>
    <s v="LPA"/>
    <x v="3"/>
    <n v="-312"/>
    <x v="10"/>
    <n v="0"/>
    <n v="0"/>
    <n v="0"/>
    <n v="-312"/>
  </r>
  <r>
    <x v="25"/>
    <s v="2540-0016"/>
    <s v="Viskis kokteilių gamybai"/>
    <s v="LPA"/>
    <x v="3"/>
    <n v="-312"/>
    <x v="10"/>
    <n v="0"/>
    <n v="0"/>
    <n v="0"/>
    <n v="-312"/>
  </r>
  <r>
    <x v="25"/>
    <s v="2540-0016"/>
    <s v="Viskis kokteilių gamybai"/>
    <s v="LPA"/>
    <x v="3"/>
    <n v="312"/>
    <x v="10"/>
    <n v="0"/>
    <n v="0"/>
    <n v="0"/>
    <n v="312"/>
  </r>
  <r>
    <x v="25"/>
    <s v="2540-0016"/>
    <s v="Viskis kokteilių gamybai"/>
    <s v="LPA"/>
    <x v="3"/>
    <n v="-0.47"/>
    <x v="10"/>
    <n v="0"/>
    <n v="0"/>
    <n v="0"/>
    <n v="-0.47"/>
  </r>
  <r>
    <x v="24"/>
    <s v="2540-0016"/>
    <s v="Viskis kokteilių gamybai"/>
    <s v="LPA"/>
    <x v="3"/>
    <n v="-313.57"/>
    <x v="10"/>
    <n v="0"/>
    <n v="0"/>
    <n v="0"/>
    <n v="-313.57"/>
  </r>
  <r>
    <x v="24"/>
    <s v="2540-0016"/>
    <s v="Viskis kokteilių gamybai"/>
    <s v="LPA"/>
    <x v="3"/>
    <n v="313.57"/>
    <x v="10"/>
    <n v="0"/>
    <n v="0"/>
    <n v="0"/>
    <n v="313.57"/>
  </r>
  <r>
    <x v="24"/>
    <s v="2540-0016"/>
    <s v="Viskis kokteilių gamybai"/>
    <s v="LPA"/>
    <x v="3"/>
    <n v="-1.1000000000000001"/>
    <x v="10"/>
    <n v="0"/>
    <n v="0"/>
    <n v="0"/>
    <n v="-1.1000000000000001"/>
  </r>
  <r>
    <x v="21"/>
    <s v="2540-0016"/>
    <s v="Viskis kokteilių gamybai"/>
    <s v="LPA"/>
    <x v="6"/>
    <n v="313.57"/>
    <x v="10"/>
    <n v="0"/>
    <n v="0"/>
    <n v="0"/>
    <n v="313.57"/>
  </r>
  <r>
    <x v="25"/>
    <s v="2540-0016"/>
    <s v="Viskis kokteilių gamybai"/>
    <s v="LPA"/>
    <x v="3"/>
    <n v="0.47"/>
    <x v="10"/>
    <n v="0"/>
    <n v="0"/>
    <n v="0"/>
    <n v="0.47"/>
  </r>
  <r>
    <x v="25"/>
    <s v="2540-0016"/>
    <s v="Viskis kokteilių gamybai"/>
    <s v="LPA"/>
    <x v="3"/>
    <n v="0.62"/>
    <x v="10"/>
    <n v="0"/>
    <n v="0"/>
    <n v="0"/>
    <n v="0.62"/>
  </r>
  <r>
    <x v="28"/>
    <s v="2540-0016"/>
    <s v="Viskis kokteilių gamybai"/>
    <s v="LPA"/>
    <x v="5"/>
    <n v="-0.62"/>
    <x v="10"/>
    <n v="0"/>
    <n v="0"/>
    <n v="0"/>
    <n v="-0.62"/>
  </r>
  <r>
    <x v="24"/>
    <s v="2540-0016"/>
    <s v="Viskis kokteilių gamybai"/>
    <s v="LPA"/>
    <x v="3"/>
    <n v="1.1000000000000001"/>
    <x v="10"/>
    <n v="0"/>
    <n v="0"/>
    <n v="0"/>
    <n v="1.1000000000000001"/>
  </r>
  <r>
    <x v="25"/>
    <s v="2540-0016"/>
    <s v="Viskis kokteilių gamybai"/>
    <s v="LPA"/>
    <x v="3"/>
    <n v="0.47"/>
    <x v="10"/>
    <n v="0"/>
    <n v="0"/>
    <n v="0"/>
    <n v="0.47"/>
  </r>
  <r>
    <x v="25"/>
    <s v="2540-0016"/>
    <s v="Viskis kokteilių gamybai"/>
    <s v="LPA"/>
    <x v="3"/>
    <n v="-0.47"/>
    <x v="10"/>
    <n v="0"/>
    <n v="0"/>
    <n v="0"/>
    <n v="-0.47"/>
  </r>
  <r>
    <x v="25"/>
    <s v="2540-0016"/>
    <s v="Viskis kokteilių gamybai"/>
    <s v="LPA"/>
    <x v="3"/>
    <n v="0.47"/>
    <x v="10"/>
    <n v="0"/>
    <n v="0"/>
    <n v="0"/>
    <n v="0.47"/>
  </r>
  <r>
    <x v="28"/>
    <s v="2540-0016"/>
    <s v="Viskis kokteilių gamybai"/>
    <s v="LPA"/>
    <x v="5"/>
    <n v="-0.47"/>
    <x v="10"/>
    <n v="0"/>
    <n v="0"/>
    <n v="0"/>
    <n v="-0.47"/>
  </r>
  <r>
    <x v="28"/>
    <s v="2540-0016"/>
    <s v="Viskis kokteilių gamybai"/>
    <s v="LPA"/>
    <x v="5"/>
    <n v="-1.1000000000000001"/>
    <x v="10"/>
    <n v="0"/>
    <n v="0"/>
    <n v="0"/>
    <n v="-1.1000000000000001"/>
  </r>
  <r>
    <x v="26"/>
    <s v="2545-0002"/>
    <s v="Mielės"/>
    <s v="l"/>
    <x v="6"/>
    <n v="400"/>
    <x v="6"/>
    <n v="0"/>
    <n v="0"/>
    <n v="0"/>
    <n v="400"/>
  </r>
  <r>
    <x v="24"/>
    <s v="2545-0002"/>
    <s v="Mielės"/>
    <s v="l"/>
    <x v="6"/>
    <n v="312.5"/>
    <x v="6"/>
    <n v="0"/>
    <n v="0"/>
    <n v="0"/>
    <n v="312.5"/>
  </r>
  <r>
    <x v="25"/>
    <s v="2545-0002"/>
    <s v="Mielės"/>
    <s v="l"/>
    <x v="6"/>
    <n v="287.5"/>
    <x v="6"/>
    <n v="0"/>
    <n v="0"/>
    <n v="0"/>
    <n v="287.5"/>
  </r>
  <r>
    <x v="27"/>
    <s v="2545-0002"/>
    <s v="Mielės"/>
    <s v="l"/>
    <x v="2"/>
    <n v="-312.5"/>
    <x v="6"/>
    <n v="0"/>
    <n v="0"/>
    <n v="0"/>
    <n v="-312.5"/>
  </r>
  <r>
    <x v="20"/>
    <s v="2545-0002"/>
    <s v="Mielės"/>
    <s v="l"/>
    <x v="2"/>
    <n v="-400"/>
    <x v="6"/>
    <n v="0"/>
    <n v="0"/>
    <n v="0"/>
    <n v="-400"/>
  </r>
  <r>
    <x v="18"/>
    <s v="2545-0002"/>
    <s v="Mielės"/>
    <s v="l"/>
    <x v="6"/>
    <n v="287.5"/>
    <x v="6"/>
    <n v="0"/>
    <n v="0"/>
    <n v="0"/>
    <n v="287.5"/>
  </r>
  <r>
    <x v="19"/>
    <s v="2545-0002"/>
    <s v="Mielės"/>
    <s v="l"/>
    <x v="6"/>
    <n v="400"/>
    <x v="6"/>
    <n v="0"/>
    <n v="0"/>
    <n v="0"/>
    <n v="400"/>
  </r>
  <r>
    <x v="17"/>
    <s v="2545-0002"/>
    <s v="Mielės"/>
    <s v="l"/>
    <x v="6"/>
    <n v="312.5"/>
    <x v="6"/>
    <n v="0"/>
    <n v="0"/>
    <n v="0"/>
    <n v="312.5"/>
  </r>
  <r>
    <x v="27"/>
    <s v="2545-0002"/>
    <s v="Mielės"/>
    <s v="l"/>
    <x v="2"/>
    <n v="-400"/>
    <x v="6"/>
    <n v="0"/>
    <n v="0"/>
    <n v="0"/>
    <n v="-400"/>
  </r>
  <r>
    <x v="27"/>
    <s v="2545-0002"/>
    <s v="Mielės"/>
    <s v="l"/>
    <x v="2"/>
    <n v="-287.5"/>
    <x v="6"/>
    <n v="0"/>
    <n v="0"/>
    <n v="0"/>
    <n v="-287.5"/>
  </r>
  <r>
    <x v="13"/>
    <s v="2545-0002"/>
    <s v="Mielės"/>
    <s v="l"/>
    <x v="2"/>
    <n v="-400"/>
    <x v="6"/>
    <n v="0"/>
    <n v="0"/>
    <n v="0"/>
    <n v="-400"/>
  </r>
  <r>
    <x v="13"/>
    <s v="2545-0002"/>
    <s v="Mielės"/>
    <s v="l"/>
    <x v="2"/>
    <n v="-312.5"/>
    <x v="6"/>
    <n v="0"/>
    <n v="0"/>
    <n v="0"/>
    <n v="-312.5"/>
  </r>
  <r>
    <x v="13"/>
    <s v="2545-0002"/>
    <s v="Mielės"/>
    <s v="l"/>
    <x v="2"/>
    <n v="-400"/>
    <x v="6"/>
    <n v="0"/>
    <n v="0"/>
    <n v="0"/>
    <n v="-400"/>
  </r>
  <r>
    <x v="13"/>
    <s v="2545-0002"/>
    <s v="Mielės"/>
    <s v="l"/>
    <x v="2"/>
    <n v="-312.5"/>
    <x v="6"/>
    <n v="0"/>
    <n v="0"/>
    <n v="0"/>
    <n v="-312.5"/>
  </r>
  <r>
    <x v="13"/>
    <s v="2545-0002"/>
    <s v="Mielės"/>
    <s v="l"/>
    <x v="2"/>
    <n v="-287.5"/>
    <x v="6"/>
    <n v="0"/>
    <n v="0"/>
    <n v="0"/>
    <n v="-287.5"/>
  </r>
  <r>
    <x v="20"/>
    <s v="2545-0002"/>
    <s v="Mielės"/>
    <s v="l"/>
    <x v="2"/>
    <n v="-400"/>
    <x v="6"/>
    <n v="0"/>
    <n v="0"/>
    <n v="0"/>
    <n v="-400"/>
  </r>
  <r>
    <x v="20"/>
    <s v="2545-0002"/>
    <s v="Mielės"/>
    <s v="l"/>
    <x v="2"/>
    <n v="-312.5"/>
    <x v="6"/>
    <n v="0"/>
    <n v="0"/>
    <n v="0"/>
    <n v="-312.5"/>
  </r>
  <r>
    <x v="20"/>
    <s v="2545-0002"/>
    <s v="Mielės"/>
    <s v="l"/>
    <x v="2"/>
    <n v="-287.5"/>
    <x v="6"/>
    <n v="0"/>
    <n v="0"/>
    <n v="0"/>
    <n v="-287.5"/>
  </r>
  <r>
    <x v="20"/>
    <s v="2545-0002"/>
    <s v="Mielės"/>
    <s v="l"/>
    <x v="2"/>
    <n v="-287.5"/>
    <x v="6"/>
    <n v="0"/>
    <n v="0"/>
    <n v="0"/>
    <n v="-287.5"/>
  </r>
  <r>
    <x v="13"/>
    <s v="2545-0002"/>
    <s v="Mielės"/>
    <s v="l"/>
    <x v="2"/>
    <n v="-287.5"/>
    <x v="6"/>
    <n v="0"/>
    <n v="0"/>
    <n v="0"/>
    <n v="-287.5"/>
  </r>
  <r>
    <x v="12"/>
    <s v="2545-0002"/>
    <s v="Mielės"/>
    <s v="l"/>
    <x v="6"/>
    <n v="400"/>
    <x v="6"/>
    <n v="0"/>
    <n v="0"/>
    <n v="0"/>
    <n v="400"/>
  </r>
  <r>
    <x v="12"/>
    <s v="2545-0002"/>
    <s v="Mielės"/>
    <s v="l"/>
    <x v="6"/>
    <n v="400"/>
    <x v="6"/>
    <n v="0"/>
    <n v="0"/>
    <n v="0"/>
    <n v="400"/>
  </r>
  <r>
    <x v="10"/>
    <s v="2545-0002"/>
    <s v="Mielės"/>
    <s v="l"/>
    <x v="6"/>
    <n v="312.5"/>
    <x v="6"/>
    <n v="0"/>
    <n v="0"/>
    <n v="0"/>
    <n v="312.5"/>
  </r>
  <r>
    <x v="11"/>
    <s v="2545-0002"/>
    <s v="Mielės"/>
    <s v="l"/>
    <x v="6"/>
    <n v="287.5"/>
    <x v="6"/>
    <n v="0"/>
    <n v="0"/>
    <n v="0"/>
    <n v="287.5"/>
  </r>
  <r>
    <x v="17"/>
    <s v="2545-0002"/>
    <s v="Mielės"/>
    <s v="l"/>
    <x v="6"/>
    <n v="312.5"/>
    <x v="6"/>
    <n v="0"/>
    <n v="0"/>
    <n v="0"/>
    <n v="312.5"/>
  </r>
  <r>
    <x v="18"/>
    <s v="2545-0002"/>
    <s v="Mielės"/>
    <s v="l"/>
    <x v="6"/>
    <n v="287.5"/>
    <x v="6"/>
    <n v="0"/>
    <n v="0"/>
    <n v="0"/>
    <n v="287.5"/>
  </r>
  <r>
    <x v="20"/>
    <s v="2545-0002"/>
    <s v="Mielės"/>
    <s v="l"/>
    <x v="2"/>
    <n v="-312.5"/>
    <x v="6"/>
    <n v="0"/>
    <n v="0"/>
    <n v="0"/>
    <n v="-312.5"/>
  </r>
  <r>
    <x v="19"/>
    <s v="2545-0002"/>
    <s v="Mielės"/>
    <s v="l"/>
    <x v="6"/>
    <n v="400"/>
    <x v="6"/>
    <n v="0"/>
    <n v="0"/>
    <n v="0"/>
    <n v="400"/>
  </r>
  <r>
    <x v="10"/>
    <s v="2545-0002"/>
    <s v="Mielės"/>
    <s v="l"/>
    <x v="6"/>
    <n v="312.5"/>
    <x v="6"/>
    <n v="0"/>
    <n v="0"/>
    <n v="0"/>
    <n v="312.5"/>
  </r>
  <r>
    <x v="6"/>
    <s v="2545-0002"/>
    <s v="Mielės"/>
    <s v="l"/>
    <x v="2"/>
    <n v="-400"/>
    <x v="6"/>
    <n v="0"/>
    <n v="0"/>
    <n v="0"/>
    <n v="-400"/>
  </r>
  <r>
    <x v="6"/>
    <s v="2545-0002"/>
    <s v="Mielės"/>
    <s v="l"/>
    <x v="2"/>
    <n v="-312.5"/>
    <x v="6"/>
    <n v="0"/>
    <n v="0"/>
    <n v="0"/>
    <n v="-312.5"/>
  </r>
  <r>
    <x v="6"/>
    <s v="2545-0002"/>
    <s v="Mielės"/>
    <s v="l"/>
    <x v="2"/>
    <n v="-287.5"/>
    <x v="6"/>
    <n v="0"/>
    <n v="0"/>
    <n v="0"/>
    <n v="-287.5"/>
  </r>
  <r>
    <x v="6"/>
    <s v="2545-0002"/>
    <s v="Mielės"/>
    <s v="l"/>
    <x v="2"/>
    <n v="-400"/>
    <x v="6"/>
    <n v="0"/>
    <n v="0"/>
    <n v="0"/>
    <n v="-400"/>
  </r>
  <r>
    <x v="6"/>
    <s v="2545-0002"/>
    <s v="Mielės"/>
    <s v="l"/>
    <x v="2"/>
    <n v="-312.5"/>
    <x v="6"/>
    <n v="0"/>
    <n v="0"/>
    <n v="0"/>
    <n v="-312.5"/>
  </r>
  <r>
    <x v="6"/>
    <s v="2545-0002"/>
    <s v="Mielės"/>
    <s v="l"/>
    <x v="2"/>
    <n v="-287.5"/>
    <x v="6"/>
    <n v="0"/>
    <n v="0"/>
    <n v="0"/>
    <n v="-287.5"/>
  </r>
  <r>
    <x v="0"/>
    <s v="2545-0002"/>
    <s v="Mielės"/>
    <s v="l"/>
    <x v="2"/>
    <n v="-312.5"/>
    <x v="6"/>
    <n v="0"/>
    <n v="0"/>
    <n v="0"/>
    <n v="-312.5"/>
  </r>
  <r>
    <x v="0"/>
    <s v="2545-0002"/>
    <s v="Mielės"/>
    <s v="l"/>
    <x v="2"/>
    <n v="-400"/>
    <x v="6"/>
    <n v="0"/>
    <n v="0"/>
    <n v="0"/>
    <n v="-400"/>
  </r>
  <r>
    <x v="11"/>
    <s v="2545-0002"/>
    <s v="Mielės"/>
    <s v="l"/>
    <x v="6"/>
    <n v="287.5"/>
    <x v="6"/>
    <n v="0"/>
    <n v="0"/>
    <n v="0"/>
    <n v="287.5"/>
  </r>
  <r>
    <x v="3"/>
    <s v="2545-0002"/>
    <s v="Mielės"/>
    <s v="l"/>
    <x v="6"/>
    <n v="312.5"/>
    <x v="6"/>
    <n v="0"/>
    <n v="0"/>
    <n v="0"/>
    <n v="312.5"/>
  </r>
  <r>
    <x v="3"/>
    <s v="2545-0002"/>
    <s v="Mielės"/>
    <s v="l"/>
    <x v="6"/>
    <n v="312.5"/>
    <x v="6"/>
    <n v="0"/>
    <n v="0"/>
    <n v="0"/>
    <n v="312.5"/>
  </r>
  <r>
    <x v="0"/>
    <s v="2545-0002"/>
    <s v="Mielės"/>
    <s v="l"/>
    <x v="2"/>
    <n v="-287.5"/>
    <x v="6"/>
    <n v="0"/>
    <n v="0"/>
    <n v="0"/>
    <n v="-287.5"/>
  </r>
  <r>
    <x v="4"/>
    <s v="2545-0002"/>
    <s v="Mielės"/>
    <s v="l"/>
    <x v="6"/>
    <n v="287.5"/>
    <x v="6"/>
    <n v="0"/>
    <n v="0"/>
    <n v="0"/>
    <n v="287.5"/>
  </r>
  <r>
    <x v="4"/>
    <s v="2545-0002"/>
    <s v="Mielės"/>
    <s v="l"/>
    <x v="6"/>
    <n v="287.5"/>
    <x v="6"/>
    <n v="0"/>
    <n v="0"/>
    <n v="0"/>
    <n v="287.5"/>
  </r>
  <r>
    <x v="5"/>
    <s v="2545-0002"/>
    <s v="Mielės"/>
    <s v="l"/>
    <x v="6"/>
    <n v="400"/>
    <x v="6"/>
    <n v="0"/>
    <n v="0"/>
    <n v="0"/>
    <n v="400"/>
  </r>
  <r>
    <x v="5"/>
    <s v="2545-0002"/>
    <s v="Mielės"/>
    <s v="l"/>
    <x v="6"/>
    <n v="400"/>
    <x v="6"/>
    <n v="0"/>
    <n v="0"/>
    <n v="0"/>
    <n v="400"/>
  </r>
  <r>
    <x v="0"/>
    <s v="2545-0002"/>
    <s v="Mielės"/>
    <s v="l"/>
    <x v="2"/>
    <n v="-400"/>
    <x v="6"/>
    <n v="0"/>
    <n v="0"/>
    <n v="0"/>
    <n v="-400"/>
  </r>
  <r>
    <x v="0"/>
    <s v="2545-0002"/>
    <s v="Mielės"/>
    <s v="l"/>
    <x v="2"/>
    <n v="-312.5"/>
    <x v="6"/>
    <n v="0"/>
    <n v="0"/>
    <n v="0"/>
    <n v="-312.5"/>
  </r>
  <r>
    <x v="0"/>
    <s v="2545-0002"/>
    <s v="Mielės"/>
    <s v="l"/>
    <x v="2"/>
    <n v="-287.5"/>
    <x v="6"/>
    <n v="0"/>
    <n v="0"/>
    <n v="0"/>
    <n v="-287.5"/>
  </r>
  <r>
    <x v="10"/>
    <s v="2701-0001"/>
    <s v="PV „Alita“, saldus, euro"/>
    <s v="LTR"/>
    <x v="3"/>
    <n v="-22575"/>
    <x v="6"/>
    <n v="0"/>
    <n v="0"/>
    <n v="0"/>
    <n v="-22575"/>
  </r>
  <r>
    <x v="10"/>
    <s v="2701-0001"/>
    <s v="PV „Alita“, saldus, euro"/>
    <s v="LTR"/>
    <x v="6"/>
    <n v="22575"/>
    <x v="6"/>
    <n v="0"/>
    <n v="0"/>
    <n v="0"/>
    <n v="22575"/>
  </r>
  <r>
    <x v="10"/>
    <s v="2701-0001"/>
    <s v="PV „Alita“, saldus, euro"/>
    <s v="LTR"/>
    <x v="3"/>
    <n v="-22580"/>
    <x v="6"/>
    <n v="0"/>
    <n v="0"/>
    <n v="0"/>
    <n v="-22580"/>
  </r>
  <r>
    <x v="7"/>
    <s v="2701-0001"/>
    <s v="PV „Alita“, saldus, euro"/>
    <s v="LTR"/>
    <x v="6"/>
    <n v="14883.72"/>
    <x v="6"/>
    <n v="0"/>
    <n v="0"/>
    <n v="0"/>
    <n v="14883.72"/>
  </r>
  <r>
    <x v="7"/>
    <s v="2701-0001"/>
    <s v="PV „Alita“, saldus, euro"/>
    <s v="LTR"/>
    <x v="3"/>
    <n v="-14883.72"/>
    <x v="6"/>
    <n v="0"/>
    <n v="0"/>
    <n v="0"/>
    <n v="-14883.72"/>
  </r>
  <r>
    <x v="7"/>
    <s v="2701-0001"/>
    <s v="PV „Alita“, saldus, euro"/>
    <s v="LTR"/>
    <x v="6"/>
    <n v="7510"/>
    <x v="6"/>
    <n v="0"/>
    <n v="0"/>
    <n v="0"/>
    <n v="7510"/>
  </r>
  <r>
    <x v="7"/>
    <s v="2701-0001"/>
    <s v="PV „Alita“, saldus, euro"/>
    <s v="LTR"/>
    <x v="3"/>
    <n v="-7510"/>
    <x v="6"/>
    <n v="0"/>
    <n v="0"/>
    <n v="0"/>
    <n v="-7510"/>
  </r>
  <r>
    <x v="11"/>
    <s v="2701-0001"/>
    <s v="PV „Alita“, saldus, euro"/>
    <s v="LTR"/>
    <x v="3"/>
    <n v="-17671.509999999998"/>
    <x v="6"/>
    <n v="0"/>
    <n v="0"/>
    <n v="0"/>
    <n v="-17671.509999999998"/>
  </r>
  <r>
    <x v="11"/>
    <s v="2701-0001"/>
    <s v="PV „Alita“, saldus, euro"/>
    <s v="LTR"/>
    <x v="6"/>
    <n v="9800"/>
    <x v="6"/>
    <n v="0"/>
    <n v="0"/>
    <n v="0"/>
    <n v="9800"/>
  </r>
  <r>
    <x v="11"/>
    <s v="2701-0001"/>
    <s v="PV „Alita“, saldus, euro"/>
    <s v="LTR"/>
    <x v="6"/>
    <n v="17671.509999999998"/>
    <x v="6"/>
    <n v="0"/>
    <n v="0"/>
    <n v="0"/>
    <n v="17671.509999999998"/>
  </r>
  <r>
    <x v="10"/>
    <s v="2701-0001"/>
    <s v="PV „Alita“, saldus, euro"/>
    <s v="LTR"/>
    <x v="3"/>
    <n v="-15070"/>
    <x v="6"/>
    <n v="0"/>
    <n v="0"/>
    <n v="0"/>
    <n v="-15070"/>
  </r>
  <r>
    <x v="11"/>
    <s v="2701-0001"/>
    <s v="PV „Alita“, saldus, euro"/>
    <s v="LTR"/>
    <x v="3"/>
    <n v="-17830"/>
    <x v="6"/>
    <n v="0"/>
    <n v="0"/>
    <n v="0"/>
    <n v="-17830"/>
  </r>
  <r>
    <x v="10"/>
    <s v="2701-0001"/>
    <s v="PV „Alita“, saldus, euro"/>
    <s v="LTR"/>
    <x v="6"/>
    <n v="15070"/>
    <x v="6"/>
    <n v="0"/>
    <n v="0"/>
    <n v="0"/>
    <n v="15070"/>
  </r>
  <r>
    <x v="10"/>
    <s v="2701-0001"/>
    <s v="PV „Alita“, saldus, euro"/>
    <s v="LTR"/>
    <x v="6"/>
    <n v="22580"/>
    <x v="6"/>
    <n v="0"/>
    <n v="0"/>
    <n v="0"/>
    <n v="22580"/>
  </r>
  <r>
    <x v="11"/>
    <s v="2701-0001"/>
    <s v="PV „Alita“, saldus, euro"/>
    <s v="LTR"/>
    <x v="6"/>
    <n v="17830"/>
    <x v="6"/>
    <n v="0"/>
    <n v="0"/>
    <n v="0"/>
    <n v="17830"/>
  </r>
  <r>
    <x v="11"/>
    <s v="2701-0001"/>
    <s v="PV „Alita“, saldus, euro"/>
    <s v="LTR"/>
    <x v="3"/>
    <n v="-9800"/>
    <x v="6"/>
    <n v="0"/>
    <n v="0"/>
    <n v="0"/>
    <n v="-9800"/>
  </r>
  <r>
    <x v="0"/>
    <s v="2701-0001"/>
    <s v="PV „Alita“, saldus, euro"/>
    <s v="LTR"/>
    <x v="3"/>
    <n v="-22760"/>
    <x v="6"/>
    <n v="0"/>
    <n v="0"/>
    <n v="0"/>
    <n v="-22760"/>
  </r>
  <r>
    <x v="31"/>
    <e v="#REF!"/>
    <e v="#REF!"/>
    <e v="#REF!"/>
    <x v="7"/>
    <e v="#REF!"/>
    <x v="13"/>
    <e v="#REF!"/>
    <e v="#REF!"/>
    <e v="#REF!"/>
    <e v="#REF!"/>
  </r>
  <r>
    <x v="11"/>
    <s v="2701-0001"/>
    <s v="PV „Alita“, saldus, euro"/>
    <s v="LTR"/>
    <x v="3"/>
    <n v="9800"/>
    <x v="6"/>
    <n v="0"/>
    <n v="0"/>
    <n v="0"/>
    <n v="9800"/>
  </r>
  <r>
    <x v="31"/>
    <e v="#REF!"/>
    <e v="#REF!"/>
    <e v="#REF!"/>
    <x v="7"/>
    <e v="#REF!"/>
    <x v="13"/>
    <e v="#REF!"/>
    <e v="#REF!"/>
    <e v="#REF!"/>
    <e v="#REF!"/>
  </r>
  <r>
    <x v="11"/>
    <s v="2701-0001"/>
    <s v="PV „Alita“, saldus, euro"/>
    <s v="LTR"/>
    <x v="2"/>
    <n v="-2520"/>
    <x v="6"/>
    <n v="0"/>
    <n v="0"/>
    <n v="0"/>
    <n v="-2520"/>
  </r>
  <r>
    <x v="31"/>
    <e v="#REF!"/>
    <e v="#REF!"/>
    <e v="#REF!"/>
    <x v="7"/>
    <e v="#REF!"/>
    <x v="13"/>
    <e v="#REF!"/>
    <e v="#REF!"/>
    <e v="#REF!"/>
    <e v="#REF!"/>
  </r>
  <r>
    <x v="11"/>
    <s v="2701-0001"/>
    <s v="PV „Alita“, saldus, euro"/>
    <s v="LTR"/>
    <x v="3"/>
    <n v="17671.509999999998"/>
    <x v="6"/>
    <n v="0"/>
    <n v="0"/>
    <n v="0"/>
    <n v="17671.509999999998"/>
  </r>
  <r>
    <x v="11"/>
    <s v="2701-0001"/>
    <s v="PV „Alita“, saldus, euro"/>
    <s v="LTR"/>
    <x v="2"/>
    <n v="-15151.51"/>
    <x v="6"/>
    <n v="0"/>
    <n v="0"/>
    <n v="0"/>
    <n v="-15151.51"/>
  </r>
  <r>
    <x v="11"/>
    <s v="2701-0001"/>
    <s v="PV „Alita“, saldus, euro"/>
    <s v="LTR"/>
    <x v="2"/>
    <n v="-9800"/>
    <x v="6"/>
    <n v="0"/>
    <n v="0"/>
    <n v="0"/>
    <n v="-9800"/>
  </r>
  <r>
    <x v="10"/>
    <s v="2701-0001"/>
    <s v="PV „Alita“, saldus, euro"/>
    <s v="LTR"/>
    <x v="2"/>
    <n v="-7570.75"/>
    <x v="6"/>
    <n v="0"/>
    <n v="0"/>
    <n v="0"/>
    <n v="-7570.75"/>
  </r>
  <r>
    <x v="10"/>
    <s v="2701-0001"/>
    <s v="PV „Alita“, saldus, euro"/>
    <s v="LTR"/>
    <x v="2"/>
    <n v="-22580"/>
    <x v="6"/>
    <n v="0"/>
    <n v="0"/>
    <n v="0"/>
    <n v="-22580"/>
  </r>
  <r>
    <x v="10"/>
    <s v="2701-0001"/>
    <s v="PV „Alita“, saldus, euro"/>
    <s v="LTR"/>
    <x v="2"/>
    <n v="-7499.25"/>
    <x v="6"/>
    <n v="0"/>
    <n v="0"/>
    <n v="0"/>
    <n v="-7499.25"/>
  </r>
  <r>
    <x v="11"/>
    <s v="2701-0001"/>
    <s v="PV „Alita“, saldus, euro"/>
    <s v="LTR"/>
    <x v="3"/>
    <n v="17830"/>
    <x v="6"/>
    <n v="0"/>
    <n v="0"/>
    <n v="0"/>
    <n v="17830"/>
  </r>
  <r>
    <x v="10"/>
    <s v="2701-0001"/>
    <s v="PV „Alita“, saldus, euro"/>
    <s v="LTR"/>
    <x v="3"/>
    <n v="15070"/>
    <x v="6"/>
    <n v="0"/>
    <n v="0"/>
    <n v="0"/>
    <n v="15070"/>
  </r>
  <r>
    <x v="7"/>
    <s v="2701-0001"/>
    <s v="PV „Alita“, saldus, euro"/>
    <s v="LTR"/>
    <x v="3"/>
    <n v="7510"/>
    <x v="6"/>
    <n v="0"/>
    <n v="0"/>
    <n v="0"/>
    <n v="7510"/>
  </r>
  <r>
    <x v="10"/>
    <s v="2701-0001"/>
    <s v="PV „Alita“, saldus, euro"/>
    <s v="LTR"/>
    <x v="2"/>
    <n v="-22575"/>
    <x v="6"/>
    <n v="0"/>
    <n v="0"/>
    <n v="0"/>
    <n v="-22575"/>
  </r>
  <r>
    <x v="7"/>
    <s v="2701-0001"/>
    <s v="PV „Alita“, saldus, euro"/>
    <s v="LTR"/>
    <x v="3"/>
    <n v="14883.72"/>
    <x v="6"/>
    <n v="0"/>
    <n v="0"/>
    <n v="0"/>
    <n v="14883.72"/>
  </r>
  <r>
    <x v="7"/>
    <s v="2701-0001"/>
    <s v="PV „Alita“, saldus, euro"/>
    <s v="LTR"/>
    <x v="2"/>
    <n v="-14883.72"/>
    <x v="6"/>
    <n v="0"/>
    <n v="0"/>
    <n v="0"/>
    <n v="-14883.72"/>
  </r>
  <r>
    <x v="7"/>
    <s v="2701-0001"/>
    <s v="PV „Alita“, saldus, euro"/>
    <s v="LTR"/>
    <x v="2"/>
    <n v="-7510"/>
    <x v="6"/>
    <n v="0"/>
    <n v="0"/>
    <n v="0"/>
    <n v="-7510"/>
  </r>
  <r>
    <x v="10"/>
    <s v="2701-0001"/>
    <s v="PV „Alita“, saldus, euro"/>
    <s v="LTR"/>
    <x v="3"/>
    <n v="22580"/>
    <x v="6"/>
    <n v="0"/>
    <n v="0"/>
    <n v="0"/>
    <n v="22580"/>
  </r>
  <r>
    <x v="10"/>
    <s v="2701-0001"/>
    <s v="PV „Alita“, saldus, euro"/>
    <s v="LTR"/>
    <x v="3"/>
    <n v="22575"/>
    <x v="6"/>
    <n v="0"/>
    <n v="0"/>
    <n v="0"/>
    <n v="22575"/>
  </r>
  <r>
    <x v="0"/>
    <s v="2701-0001"/>
    <s v="PV „Alita“, saldus, euro"/>
    <s v="LTR"/>
    <x v="3"/>
    <n v="22760"/>
    <x v="6"/>
    <n v="0"/>
    <n v="0"/>
    <n v="0"/>
    <n v="22760"/>
  </r>
  <r>
    <x v="0"/>
    <s v="2701-0001"/>
    <s v="PV „Alita“, saldus, euro"/>
    <s v="LTR"/>
    <x v="2"/>
    <n v="-22760"/>
    <x v="6"/>
    <n v="0"/>
    <n v="0"/>
    <n v="0"/>
    <n v="-22760"/>
  </r>
  <r>
    <x v="11"/>
    <s v="2701-0001"/>
    <s v="PV „Alita“, saldus, euro"/>
    <s v="LTR"/>
    <x v="2"/>
    <n v="-17830"/>
    <x v="6"/>
    <n v="0"/>
    <n v="0"/>
    <n v="0"/>
    <n v="-17830"/>
  </r>
  <r>
    <x v="31"/>
    <e v="#REF!"/>
    <e v="#REF!"/>
    <e v="#REF!"/>
    <x v="7"/>
    <e v="#REF!"/>
    <x v="13"/>
    <e v="#REF!"/>
    <e v="#REF!"/>
    <e v="#REF!"/>
    <e v="#REF!"/>
  </r>
  <r>
    <x v="0"/>
    <s v="2701-0001"/>
    <s v="PV „Alita“, saldus, euro"/>
    <s v="LTR"/>
    <x v="2"/>
    <n v="-2252"/>
    <x v="6"/>
    <n v="0"/>
    <n v="0"/>
    <n v="0"/>
    <n v="-2252"/>
  </r>
  <r>
    <x v="26"/>
    <s v="2701-0002"/>
    <s v="PV„Alita“, p.sausas. euro"/>
    <s v="LTR"/>
    <x v="3"/>
    <n v="-17999.599999999999"/>
    <x v="6"/>
    <n v="0"/>
    <n v="0"/>
    <n v="0"/>
    <n v="-17999.599999999999"/>
  </r>
  <r>
    <x v="25"/>
    <s v="2701-0002"/>
    <s v="PV„Alita“, p.sausas. euro"/>
    <s v="LTR"/>
    <x v="6"/>
    <n v="21660"/>
    <x v="6"/>
    <n v="0"/>
    <n v="0"/>
    <n v="0"/>
    <n v="21660"/>
  </r>
  <r>
    <x v="25"/>
    <s v="2701-0002"/>
    <s v="PV„Alita“, p.sausas. euro"/>
    <s v="LTR"/>
    <x v="3"/>
    <n v="-21660"/>
    <x v="6"/>
    <n v="0"/>
    <n v="0"/>
    <n v="0"/>
    <n v="-21660"/>
  </r>
  <r>
    <x v="26"/>
    <s v="2701-0002"/>
    <s v="PV„Alita“, p.sausas. euro"/>
    <s v="LTR"/>
    <x v="6"/>
    <n v="960"/>
    <x v="6"/>
    <n v="0"/>
    <n v="0"/>
    <n v="0"/>
    <n v="960"/>
  </r>
  <r>
    <x v="26"/>
    <s v="2701-0002"/>
    <s v="PV„Alita“, p.sausas. euro"/>
    <s v="LTR"/>
    <x v="3"/>
    <n v="-960"/>
    <x v="6"/>
    <n v="0"/>
    <n v="0"/>
    <n v="0"/>
    <n v="-960"/>
  </r>
  <r>
    <x v="26"/>
    <s v="2701-0002"/>
    <s v="PV„Alita“, p.sausas. euro"/>
    <s v="LTR"/>
    <x v="6"/>
    <n v="17999.599999999999"/>
    <x v="6"/>
    <n v="0"/>
    <n v="0"/>
    <n v="0"/>
    <n v="17999.599999999999"/>
  </r>
  <r>
    <x v="20"/>
    <s v="2701-0002"/>
    <s v="PV„Alita“, p.sausas. euro"/>
    <s v="LTR"/>
    <x v="3"/>
    <n v="-16402.009999999998"/>
    <x v="6"/>
    <n v="0"/>
    <n v="0"/>
    <n v="0"/>
    <n v="-16402.009999999998"/>
  </r>
  <r>
    <x v="20"/>
    <s v="2701-0002"/>
    <s v="PV„Alita“, p.sausas. euro"/>
    <s v="LTR"/>
    <x v="6"/>
    <n v="16402.009999999998"/>
    <x v="6"/>
    <n v="0"/>
    <n v="0"/>
    <n v="0"/>
    <n v="16402.009999999998"/>
  </r>
  <r>
    <x v="21"/>
    <s v="2701-0002"/>
    <s v="PV„Alita“, p.sausas. euro"/>
    <s v="LTR"/>
    <x v="3"/>
    <n v="-12702.51"/>
    <x v="6"/>
    <n v="0"/>
    <n v="0"/>
    <n v="0"/>
    <n v="-12702.51"/>
  </r>
  <r>
    <x v="21"/>
    <s v="2701-0002"/>
    <s v="PV„Alita“, p.sausas. euro"/>
    <s v="LTR"/>
    <x v="6"/>
    <n v="12702.51"/>
    <x v="6"/>
    <n v="0"/>
    <n v="0"/>
    <n v="0"/>
    <n v="12702.51"/>
  </r>
  <r>
    <x v="3"/>
    <s v="2701-0002"/>
    <s v="PV„Alita“, p.sausas. euro"/>
    <s v="LTR"/>
    <x v="6"/>
    <n v="18840"/>
    <x v="6"/>
    <n v="0"/>
    <n v="0"/>
    <n v="0"/>
    <n v="18840"/>
  </r>
  <r>
    <x v="3"/>
    <s v="2701-0002"/>
    <s v="PV„Alita“, p.sausas. euro"/>
    <s v="LTR"/>
    <x v="3"/>
    <n v="-18840"/>
    <x v="6"/>
    <n v="0"/>
    <n v="0"/>
    <n v="0"/>
    <n v="-18840"/>
  </r>
  <r>
    <x v="3"/>
    <s v="2701-0002"/>
    <s v="PV„Alita“, p.sausas. euro"/>
    <s v="LTR"/>
    <x v="6"/>
    <n v="11270"/>
    <x v="6"/>
    <n v="0"/>
    <n v="0"/>
    <n v="0"/>
    <n v="11270"/>
  </r>
  <r>
    <x v="3"/>
    <s v="2701-0002"/>
    <s v="PV„Alita“, p.sausas. euro"/>
    <s v="LTR"/>
    <x v="6"/>
    <n v="22600"/>
    <x v="6"/>
    <n v="0"/>
    <n v="0"/>
    <n v="0"/>
    <n v="22600"/>
  </r>
  <r>
    <x v="3"/>
    <s v="2701-0002"/>
    <s v="PV„Alita“, p.sausas. euro"/>
    <s v="LTR"/>
    <x v="3"/>
    <n v="-22600"/>
    <x v="6"/>
    <n v="0"/>
    <n v="0"/>
    <n v="0"/>
    <n v="-22600"/>
  </r>
  <r>
    <x v="3"/>
    <s v="2701-0002"/>
    <s v="PV„Alita“, p.sausas. euro"/>
    <s v="LTR"/>
    <x v="3"/>
    <n v="-11270"/>
    <x v="6"/>
    <n v="0"/>
    <n v="0"/>
    <n v="0"/>
    <n v="-11270"/>
  </r>
  <r>
    <x v="3"/>
    <s v="2701-0002"/>
    <s v="PV„Alita“, p.sausas. euro"/>
    <s v="LTR"/>
    <x v="6"/>
    <n v="7398.54"/>
    <x v="6"/>
    <n v="0"/>
    <n v="0"/>
    <n v="0"/>
    <n v="7398.54"/>
  </r>
  <r>
    <x v="3"/>
    <s v="2701-0002"/>
    <s v="PV„Alita“, p.sausas. euro"/>
    <s v="LTR"/>
    <x v="3"/>
    <n v="-7398.54"/>
    <x v="6"/>
    <n v="0"/>
    <n v="0"/>
    <n v="0"/>
    <n v="-7398.54"/>
  </r>
  <r>
    <x v="26"/>
    <s v="2701-0002"/>
    <s v="PV„Alita“, p.sausas. euro"/>
    <s v="LTR"/>
    <x v="2"/>
    <n v="-10217.1"/>
    <x v="6"/>
    <n v="0"/>
    <n v="0"/>
    <n v="0"/>
    <n v="-10217.1"/>
  </r>
  <r>
    <x v="25"/>
    <s v="2701-0002"/>
    <s v="PV„Alita“, p.sausas. euro"/>
    <s v="LTR"/>
    <x v="2"/>
    <n v="-11442.9"/>
    <x v="6"/>
    <n v="0"/>
    <n v="0"/>
    <n v="0"/>
    <n v="-11442.9"/>
  </r>
  <r>
    <x v="20"/>
    <s v="2701-0002"/>
    <s v="PV„Alita“, p.sausas. euro"/>
    <s v="LTR"/>
    <x v="2"/>
    <n v="-16402.009999999998"/>
    <x v="6"/>
    <n v="0"/>
    <n v="0"/>
    <n v="0"/>
    <n v="-16402.009999999998"/>
  </r>
  <r>
    <x v="26"/>
    <s v="2701-0002"/>
    <s v="PV„Alita“, p.sausas. euro"/>
    <s v="LTR"/>
    <x v="2"/>
    <n v="-17999.599999999999"/>
    <x v="6"/>
    <n v="0"/>
    <n v="0"/>
    <n v="0"/>
    <n v="-17999.599999999999"/>
  </r>
  <r>
    <x v="26"/>
    <s v="2701-0002"/>
    <s v="PV„Alita“, p.sausas. euro"/>
    <s v="LTR"/>
    <x v="2"/>
    <n v="-453"/>
    <x v="6"/>
    <n v="0"/>
    <n v="0"/>
    <n v="0"/>
    <n v="-453"/>
  </r>
  <r>
    <x v="21"/>
    <s v="2701-0002"/>
    <s v="PV„Alita“, p.sausas. euro"/>
    <s v="LTR"/>
    <x v="3"/>
    <n v="12702.51"/>
    <x v="6"/>
    <n v="0"/>
    <n v="0"/>
    <n v="0"/>
    <n v="12702.51"/>
  </r>
  <r>
    <x v="26"/>
    <s v="2701-0002"/>
    <s v="PV„Alita“, p.sausas. euro"/>
    <s v="LTR"/>
    <x v="3"/>
    <n v="960"/>
    <x v="6"/>
    <n v="0"/>
    <n v="0"/>
    <n v="0"/>
    <n v="960"/>
  </r>
  <r>
    <x v="26"/>
    <s v="2701-0002"/>
    <s v="PV„Alita“, p.sausas. euro"/>
    <s v="LTR"/>
    <x v="3"/>
    <n v="-960"/>
    <x v="6"/>
    <n v="0"/>
    <n v="0"/>
    <n v="0"/>
    <n v="-960"/>
  </r>
  <r>
    <x v="26"/>
    <s v="2701-0002"/>
    <s v="PV„Alita“, p.sausas. euro"/>
    <s v="LTR"/>
    <x v="3"/>
    <n v="960"/>
    <x v="6"/>
    <n v="0"/>
    <n v="0"/>
    <n v="0"/>
    <n v="960"/>
  </r>
  <r>
    <x v="26"/>
    <s v="2701-0002"/>
    <s v="PV„Alita“, p.sausas. euro"/>
    <s v="LTR"/>
    <x v="3"/>
    <n v="-5.7"/>
    <x v="6"/>
    <n v="0"/>
    <n v="0"/>
    <n v="0"/>
    <n v="-5.7"/>
  </r>
  <r>
    <x v="25"/>
    <s v="2701-0002"/>
    <s v="PV„Alita“, p.sausas. euro"/>
    <s v="LTR"/>
    <x v="3"/>
    <n v="21660"/>
    <x v="6"/>
    <n v="0"/>
    <n v="0"/>
    <n v="0"/>
    <n v="21660"/>
  </r>
  <r>
    <x v="26"/>
    <s v="2701-0002"/>
    <s v="PV„Alita“, p.sausas. euro"/>
    <s v="LTR"/>
    <x v="3"/>
    <n v="17999.599999999999"/>
    <x v="6"/>
    <n v="0"/>
    <n v="0"/>
    <n v="0"/>
    <n v="17999.599999999999"/>
  </r>
  <r>
    <x v="28"/>
    <s v="2701-0002"/>
    <s v="PV„Alita“, p.sausas. euro"/>
    <s v="LTR"/>
    <x v="2"/>
    <n v="-450"/>
    <x v="6"/>
    <n v="0"/>
    <n v="0"/>
    <n v="0"/>
    <n v="-450"/>
  </r>
  <r>
    <x v="28"/>
    <s v="2701-0002"/>
    <s v="PV„Alita“, p.sausas. euro"/>
    <s v="LTR"/>
    <x v="2"/>
    <n v="-51.3"/>
    <x v="6"/>
    <n v="0"/>
    <n v="0"/>
    <n v="0"/>
    <n v="-51.3"/>
  </r>
  <r>
    <x v="20"/>
    <s v="2701-0002"/>
    <s v="PV„Alita“, p.sausas. euro"/>
    <s v="LTR"/>
    <x v="3"/>
    <n v="16402.009999999998"/>
    <x v="6"/>
    <n v="0"/>
    <n v="0"/>
    <n v="0"/>
    <n v="16402.009999999998"/>
  </r>
  <r>
    <x v="20"/>
    <s v="2701-0002"/>
    <s v="PV„Alita“, p.sausas. euro"/>
    <s v="LTR"/>
    <x v="2"/>
    <n v="-12702.51"/>
    <x v="6"/>
    <n v="0"/>
    <n v="0"/>
    <n v="0"/>
    <n v="-12702.51"/>
  </r>
  <r>
    <x v="3"/>
    <s v="2701-0002"/>
    <s v="PV„Alita“, p.sausas. euro"/>
    <s v="LTR"/>
    <x v="3"/>
    <n v="7398.54"/>
    <x v="6"/>
    <n v="0"/>
    <n v="0"/>
    <n v="0"/>
    <n v="7398.54"/>
  </r>
  <r>
    <x v="3"/>
    <s v="2701-0002"/>
    <s v="PV„Alita“, p.sausas. euro"/>
    <s v="LTR"/>
    <x v="2"/>
    <n v="-3720"/>
    <x v="6"/>
    <n v="0"/>
    <n v="0"/>
    <n v="0"/>
    <n v="-3720"/>
  </r>
  <r>
    <x v="3"/>
    <s v="2701-0002"/>
    <s v="PV„Alita“, p.sausas. euro"/>
    <s v="LTR"/>
    <x v="2"/>
    <n v="-18840"/>
    <x v="6"/>
    <n v="0"/>
    <n v="0"/>
    <n v="0"/>
    <n v="-18840"/>
  </r>
  <r>
    <x v="3"/>
    <s v="2701-0002"/>
    <s v="PV„Alita“, p.sausas. euro"/>
    <s v="LTR"/>
    <x v="2"/>
    <n v="-22600"/>
    <x v="6"/>
    <n v="0"/>
    <n v="0"/>
    <n v="0"/>
    <n v="-22600"/>
  </r>
  <r>
    <x v="3"/>
    <s v="2701-0002"/>
    <s v="PV„Alita“, p.sausas. euro"/>
    <s v="LTR"/>
    <x v="3"/>
    <n v="11270"/>
    <x v="6"/>
    <n v="0"/>
    <n v="0"/>
    <n v="0"/>
    <n v="11270"/>
  </r>
  <r>
    <x v="3"/>
    <s v="2701-0002"/>
    <s v="PV„Alita“, p.sausas. euro"/>
    <s v="LTR"/>
    <x v="3"/>
    <n v="18840"/>
    <x v="6"/>
    <n v="0"/>
    <n v="0"/>
    <n v="0"/>
    <n v="18840"/>
  </r>
  <r>
    <x v="3"/>
    <s v="2701-0002"/>
    <s v="PV„Alita“, p.sausas. euro"/>
    <s v="LTR"/>
    <x v="2"/>
    <n v="-7550"/>
    <x v="6"/>
    <n v="0"/>
    <n v="0"/>
    <n v="0"/>
    <n v="-7550"/>
  </r>
  <r>
    <x v="3"/>
    <s v="2701-0002"/>
    <s v="PV„Alita“, p.sausas. euro"/>
    <s v="LTR"/>
    <x v="3"/>
    <n v="22600"/>
    <x v="6"/>
    <n v="0"/>
    <n v="0"/>
    <n v="0"/>
    <n v="22600"/>
  </r>
  <r>
    <x v="3"/>
    <s v="2701-0002"/>
    <s v="PV„Alita“, p.sausas. euro"/>
    <s v="LTR"/>
    <x v="2"/>
    <n v="-7398.54"/>
    <x v="6"/>
    <n v="0"/>
    <n v="0"/>
    <n v="0"/>
    <n v="-7398.54"/>
  </r>
  <r>
    <x v="26"/>
    <s v="2701-0002"/>
    <s v="PV„Alita“, p.sausas. euro"/>
    <s v="LTR"/>
    <x v="3"/>
    <n v="5.7"/>
    <x v="6"/>
    <n v="0"/>
    <n v="0"/>
    <n v="0"/>
    <n v="5.7"/>
  </r>
  <r>
    <x v="28"/>
    <s v="2701-0002"/>
    <s v="PV„Alita“, p.sausas. euro"/>
    <s v="LTR"/>
    <x v="5"/>
    <n v="-5.7"/>
    <x v="6"/>
    <n v="0"/>
    <n v="0"/>
    <n v="0"/>
    <n v="-5.7"/>
  </r>
  <r>
    <x v="12"/>
    <s v="2701-0004"/>
    <s v="PV „Alita“, briutas, euro"/>
    <s v="LTR"/>
    <x v="6"/>
    <n v="14914.07"/>
    <x v="6"/>
    <n v="0"/>
    <n v="0"/>
    <n v="0"/>
    <n v="14914.07"/>
  </r>
  <r>
    <x v="12"/>
    <s v="2701-0004"/>
    <s v="PV „Alita“, briutas, euro"/>
    <s v="LTR"/>
    <x v="3"/>
    <n v="-14914.07"/>
    <x v="6"/>
    <n v="0"/>
    <n v="0"/>
    <n v="0"/>
    <n v="-14914.07"/>
  </r>
  <r>
    <x v="12"/>
    <s v="2701-0004"/>
    <s v="PV „Alita“, briutas, euro"/>
    <s v="LTR"/>
    <x v="3"/>
    <n v="14914.07"/>
    <x v="6"/>
    <n v="0"/>
    <n v="0"/>
    <n v="0"/>
    <n v="14914.07"/>
  </r>
  <r>
    <x v="12"/>
    <s v="2701-0004"/>
    <s v="PV „Alita“, briutas, euro"/>
    <s v="LTR"/>
    <x v="2"/>
    <n v="-14914.07"/>
    <x v="6"/>
    <n v="0"/>
    <n v="0"/>
    <n v="0"/>
    <n v="-14914.07"/>
  </r>
  <r>
    <x v="25"/>
    <s v="2701-0005"/>
    <s v="PV „Alita“, chardonnay, p.sausas, euro"/>
    <s v="LTR"/>
    <x v="6"/>
    <n v="7253.52"/>
    <x v="6"/>
    <n v="0"/>
    <n v="0"/>
    <n v="0"/>
    <n v="7253.52"/>
  </r>
  <r>
    <x v="14"/>
    <s v="2701-0005"/>
    <s v="PV „Alita“, chardonnay, p.sausas, euro"/>
    <s v="LTR"/>
    <x v="6"/>
    <n v="22460.799999999999"/>
    <x v="6"/>
    <n v="0"/>
    <n v="0"/>
    <n v="0"/>
    <n v="22460.799999999999"/>
  </r>
  <r>
    <x v="24"/>
    <s v="2701-0005"/>
    <s v="PV „Alita“, chardonnay, p.sausas, euro"/>
    <s v="LTR"/>
    <x v="6"/>
    <n v="3121.61"/>
    <x v="6"/>
    <n v="0"/>
    <n v="0"/>
    <n v="0"/>
    <n v="3121.61"/>
  </r>
  <r>
    <x v="24"/>
    <s v="2701-0005"/>
    <s v="PV „Alita“, chardonnay, p.sausas, euro"/>
    <s v="LTR"/>
    <x v="3"/>
    <n v="-3121.61"/>
    <x v="6"/>
    <n v="0"/>
    <n v="0"/>
    <n v="0"/>
    <n v="-3121.61"/>
  </r>
  <r>
    <x v="25"/>
    <s v="2701-0005"/>
    <s v="PV „Alita“, chardonnay, p.sausas, euro"/>
    <s v="LTR"/>
    <x v="3"/>
    <n v="-7253.52"/>
    <x v="6"/>
    <n v="0"/>
    <n v="0"/>
    <n v="0"/>
    <n v="-7253.52"/>
  </r>
  <r>
    <x v="14"/>
    <s v="2701-0005"/>
    <s v="PV „Alita“, chardonnay, p.sausas, euro"/>
    <s v="LTR"/>
    <x v="3"/>
    <n v="-22460.799999999999"/>
    <x v="6"/>
    <n v="0"/>
    <n v="0"/>
    <n v="0"/>
    <n v="-22460.799999999999"/>
  </r>
  <r>
    <x v="24"/>
    <s v="2701-0005"/>
    <s v="PV „Alita“, chardonnay, p.sausas, euro"/>
    <s v="LTR"/>
    <x v="2"/>
    <n v="-3121.61"/>
    <x v="6"/>
    <n v="0"/>
    <n v="0"/>
    <n v="0"/>
    <n v="-3121.61"/>
  </r>
  <r>
    <x v="24"/>
    <s v="2701-0005"/>
    <s v="PV „Alita“, chardonnay, p.sausas, euro"/>
    <s v="LTR"/>
    <x v="3"/>
    <n v="3121.61"/>
    <x v="6"/>
    <n v="0"/>
    <n v="0"/>
    <n v="0"/>
    <n v="3121.61"/>
  </r>
  <r>
    <x v="25"/>
    <s v="2701-0005"/>
    <s v="PV „Alita“, chardonnay, p.sausas, euro"/>
    <s v="LTR"/>
    <x v="3"/>
    <n v="7253.52"/>
    <x v="6"/>
    <n v="0"/>
    <n v="0"/>
    <n v="0"/>
    <n v="7253.52"/>
  </r>
  <r>
    <x v="25"/>
    <s v="2701-0005"/>
    <s v="PV „Alita“, chardonnay, p.sausas, euro"/>
    <s v="LTR"/>
    <x v="2"/>
    <n v="-7253.52"/>
    <x v="6"/>
    <n v="0"/>
    <n v="0"/>
    <n v="0"/>
    <n v="-7253.52"/>
  </r>
  <r>
    <x v="14"/>
    <s v="2701-0005"/>
    <s v="PV „Alita“, chardonnay, p.sausas, euro"/>
    <s v="LTR"/>
    <x v="3"/>
    <n v="22460.799999999999"/>
    <x v="6"/>
    <n v="0"/>
    <n v="0"/>
    <n v="0"/>
    <n v="22460.799999999999"/>
  </r>
  <r>
    <x v="14"/>
    <s v="2701-0005"/>
    <s v="PV „Alita“, chardonnay, p.sausas, euro"/>
    <s v="LTR"/>
    <x v="2"/>
    <n v="-22460.799999999999"/>
    <x v="6"/>
    <n v="0"/>
    <n v="0"/>
    <n v="0"/>
    <n v="-22460.799999999999"/>
  </r>
  <r>
    <x v="4"/>
    <s v="2701-0006"/>
    <s v="PV „Alita“, muskatas, euro"/>
    <s v="LTR"/>
    <x v="3"/>
    <n v="-14381.91"/>
    <x v="6"/>
    <n v="0"/>
    <n v="0"/>
    <n v="0"/>
    <n v="-14381.91"/>
  </r>
  <r>
    <x v="4"/>
    <s v="2701-0006"/>
    <s v="PV „Alita“, muskatas, euro"/>
    <s v="LTR"/>
    <x v="6"/>
    <n v="14381.91"/>
    <x v="6"/>
    <n v="0"/>
    <n v="0"/>
    <n v="0"/>
    <n v="14381.91"/>
  </r>
  <r>
    <x v="4"/>
    <s v="2701-0006"/>
    <s v="PV „Alita“, muskatas, euro"/>
    <s v="LTR"/>
    <x v="2"/>
    <n v="-14381.91"/>
    <x v="6"/>
    <n v="0"/>
    <n v="0"/>
    <n v="0"/>
    <n v="-14381.91"/>
  </r>
  <r>
    <x v="4"/>
    <s v="2701-0006"/>
    <s v="PV „Alita“, muskatas, euro"/>
    <s v="LTR"/>
    <x v="3"/>
    <n v="14381.91"/>
    <x v="6"/>
    <n v="0"/>
    <n v="0"/>
    <n v="0"/>
    <n v="14381.91"/>
  </r>
  <r>
    <x v="4"/>
    <s v="2701-0008"/>
    <s v="PV „Alita silver“, p.sausas"/>
    <s v="LTR"/>
    <x v="6"/>
    <n v="22606.13"/>
    <x v="6"/>
    <n v="0"/>
    <n v="0"/>
    <n v="0"/>
    <n v="22606.13"/>
  </r>
  <r>
    <x v="4"/>
    <s v="2701-0008"/>
    <s v="PV „Alita silver“, p.sausas"/>
    <s v="LTR"/>
    <x v="3"/>
    <n v="-22620"/>
    <x v="6"/>
    <n v="0"/>
    <n v="0"/>
    <n v="0"/>
    <n v="-22620"/>
  </r>
  <r>
    <x v="4"/>
    <s v="2701-0008"/>
    <s v="PV „Alita silver“, p.sausas"/>
    <s v="LTR"/>
    <x v="6"/>
    <n v="22620"/>
    <x v="6"/>
    <n v="0"/>
    <n v="0"/>
    <n v="0"/>
    <n v="22620"/>
  </r>
  <r>
    <x v="4"/>
    <s v="2701-0008"/>
    <s v="PV „Alita silver“, p.sausas"/>
    <s v="LTR"/>
    <x v="3"/>
    <n v="-22606.13"/>
    <x v="6"/>
    <n v="0"/>
    <n v="0"/>
    <n v="0"/>
    <n v="-22606.13"/>
  </r>
  <r>
    <x v="4"/>
    <s v="2701-0008"/>
    <s v="PV „Alita silver“, p.sausas"/>
    <s v="LTR"/>
    <x v="3"/>
    <n v="22606.13"/>
    <x v="6"/>
    <n v="0"/>
    <n v="0"/>
    <n v="0"/>
    <n v="22606.13"/>
  </r>
  <r>
    <x v="4"/>
    <s v="2701-0008"/>
    <s v="PV „Alita silver“, p.sausas"/>
    <s v="LTR"/>
    <x v="3"/>
    <n v="22620"/>
    <x v="6"/>
    <n v="0"/>
    <n v="0"/>
    <n v="0"/>
    <n v="22620"/>
  </r>
  <r>
    <x v="4"/>
    <s v="2701-0008"/>
    <s v="PV „Alita silver“, p.sausas"/>
    <s v="LTR"/>
    <x v="2"/>
    <n v="-15073.13"/>
    <x v="6"/>
    <n v="0"/>
    <n v="0"/>
    <n v="0"/>
    <n v="-15073.13"/>
  </r>
  <r>
    <x v="4"/>
    <s v="2701-0008"/>
    <s v="PV „Alita silver“, p.sausas"/>
    <s v="LTR"/>
    <x v="2"/>
    <n v="-22620"/>
    <x v="6"/>
    <n v="0"/>
    <n v="0"/>
    <n v="0"/>
    <n v="-22620"/>
  </r>
  <r>
    <x v="4"/>
    <s v="2701-0008"/>
    <s v="PV „Alita silver“, p.sausas"/>
    <s v="LTR"/>
    <x v="2"/>
    <n v="-7533"/>
    <x v="6"/>
    <n v="0"/>
    <n v="0"/>
    <n v="0"/>
    <n v="-7533"/>
  </r>
  <r>
    <x v="20"/>
    <s v="2701-0012"/>
    <s v="PV „Alita“,Chill, p.sausas, euro"/>
    <s v="LTR"/>
    <x v="6"/>
    <n v="4052.26"/>
    <x v="6"/>
    <n v="0"/>
    <n v="0"/>
    <n v="0"/>
    <n v="4052.26"/>
  </r>
  <r>
    <x v="20"/>
    <s v="2701-0012"/>
    <s v="PV „Alita“,Chill, p.sausas, euro"/>
    <s v="LTR"/>
    <x v="3"/>
    <n v="-4052.26"/>
    <x v="6"/>
    <n v="0"/>
    <n v="0"/>
    <n v="0"/>
    <n v="-4052.26"/>
  </r>
  <r>
    <x v="20"/>
    <s v="2701-0012"/>
    <s v="PV „Alita“,Chill, p.sausas, euro"/>
    <s v="LTR"/>
    <x v="2"/>
    <n v="-4052.26"/>
    <x v="6"/>
    <n v="0"/>
    <n v="0"/>
    <n v="0"/>
    <n v="-4052.26"/>
  </r>
  <r>
    <x v="20"/>
    <s v="2701-0012"/>
    <s v="PV „Alita“,Chill, p.sausas, euro"/>
    <s v="LTR"/>
    <x v="3"/>
    <n v="4052.26"/>
    <x v="6"/>
    <n v="0"/>
    <n v="0"/>
    <n v="0"/>
    <n v="4052.26"/>
  </r>
  <r>
    <x v="25"/>
    <s v="2701-0014"/>
    <s v="PV „Alita cabernet“p/sausas"/>
    <s v="LTR"/>
    <x v="3"/>
    <n v="-6900"/>
    <x v="6"/>
    <n v="0"/>
    <n v="0"/>
    <n v="0"/>
    <n v="-6900"/>
  </r>
  <r>
    <x v="25"/>
    <s v="2701-0014"/>
    <s v="PV „Alita cabernet“p/sausas"/>
    <s v="LTR"/>
    <x v="6"/>
    <n v="6900"/>
    <x v="6"/>
    <n v="0"/>
    <n v="0"/>
    <n v="0"/>
    <n v="6900"/>
  </r>
  <r>
    <x v="25"/>
    <s v="2701-0014"/>
    <s v="PV „Alita cabernet“p/sausas"/>
    <s v="LTR"/>
    <x v="3"/>
    <n v="6900"/>
    <x v="6"/>
    <n v="0"/>
    <n v="0"/>
    <n v="0"/>
    <n v="6900"/>
  </r>
  <r>
    <x v="25"/>
    <s v="2701-0014"/>
    <s v="PV „Alita cabernet“p/sausas"/>
    <s v="LTR"/>
    <x v="2"/>
    <n v="-1085.43"/>
    <x v="6"/>
    <n v="0"/>
    <n v="0"/>
    <n v="0"/>
    <n v="-1085.43"/>
  </r>
  <r>
    <x v="25"/>
    <s v="2701-0014"/>
    <s v="PV „Alita cabernet“p/sausas"/>
    <s v="LTR"/>
    <x v="2"/>
    <n v="-5814.57"/>
    <x v="6"/>
    <n v="0"/>
    <n v="0"/>
    <n v="0"/>
    <n v="-5814.57"/>
  </r>
  <r>
    <x v="20"/>
    <s v="2701-0016"/>
    <s v="Klasikinis putojantis vynas, briutas"/>
    <s v="LTR"/>
    <x v="2"/>
    <n v="-405.75"/>
    <x v="6"/>
    <n v="0"/>
    <n v="0"/>
    <n v="0"/>
    <n v="-405.75"/>
  </r>
  <r>
    <x v="20"/>
    <s v="2701-0016"/>
    <s v="Klasikinis putojantis vynas, briutas"/>
    <s v="LTR"/>
    <x v="2"/>
    <n v="-20.97"/>
    <x v="6"/>
    <n v="0"/>
    <n v="0"/>
    <n v="0"/>
    <n v="-20.97"/>
  </r>
  <r>
    <x v="18"/>
    <s v="2701-0016"/>
    <s v="Klasikinis putojantis vynas, briutas"/>
    <s v="LTR"/>
    <x v="2"/>
    <n v="-409.5"/>
    <x v="6"/>
    <n v="0"/>
    <n v="0"/>
    <n v="0"/>
    <n v="-409.5"/>
  </r>
  <r>
    <x v="20"/>
    <s v="2701-0016"/>
    <s v="Klasikinis putojantis vynas, briutas"/>
    <s v="LTR"/>
    <x v="2"/>
    <n v="-16.399999999999999"/>
    <x v="6"/>
    <n v="0"/>
    <n v="0"/>
    <n v="0"/>
    <n v="-16.399999999999999"/>
  </r>
  <r>
    <x v="14"/>
    <s v="2701-0016"/>
    <s v="Klasikinis putojantis vynas, briutas"/>
    <s v="LTR"/>
    <x v="2"/>
    <n v="-26.17"/>
    <x v="6"/>
    <n v="0"/>
    <n v="0"/>
    <n v="0"/>
    <n v="-26.17"/>
  </r>
  <r>
    <x v="14"/>
    <s v="2701-0016"/>
    <s v="Klasikinis putojantis vynas, briutas"/>
    <s v="LTR"/>
    <x v="2"/>
    <n v="-397.5"/>
    <x v="6"/>
    <n v="0"/>
    <n v="0"/>
    <n v="0"/>
    <n v="-397.5"/>
  </r>
  <r>
    <x v="17"/>
    <s v="2701-0016"/>
    <s v="Klasikinis putojantis vynas, briutas"/>
    <s v="LTR"/>
    <x v="6"/>
    <n v="425.9"/>
    <x v="6"/>
    <n v="0"/>
    <n v="0"/>
    <n v="0"/>
    <n v="425.9"/>
  </r>
  <r>
    <x v="14"/>
    <s v="2701-0016"/>
    <s v="Klasikinis putojantis vynas, briutas"/>
    <s v="LTR"/>
    <x v="6"/>
    <n v="423.67"/>
    <x v="6"/>
    <n v="0"/>
    <n v="0"/>
    <n v="0"/>
    <n v="423.67"/>
  </r>
  <r>
    <x v="19"/>
    <s v="2701-0016"/>
    <s v="Klasikinis putojantis vynas, briutas"/>
    <s v="LTR"/>
    <x v="6"/>
    <n v="426.72"/>
    <x v="6"/>
    <n v="0"/>
    <n v="0"/>
    <n v="0"/>
    <n v="426.72"/>
  </r>
  <r>
    <x v="18"/>
    <s v="2701-0018"/>
    <s v="Pusiau PV baltas 7,5%"/>
    <s v="LTR"/>
    <x v="3"/>
    <n v="-7480"/>
    <x v="3"/>
    <n v="0"/>
    <n v="0"/>
    <n v="0"/>
    <n v="-7480"/>
  </r>
  <r>
    <x v="18"/>
    <s v="2701-0018"/>
    <s v="Pusiau PV baltas 7,5%"/>
    <s v="LTR"/>
    <x v="3"/>
    <n v="7480"/>
    <x v="3"/>
    <n v="0"/>
    <n v="0"/>
    <n v="0"/>
    <n v="7480"/>
  </r>
  <r>
    <x v="21"/>
    <s v="2701-0018"/>
    <s v="Pusiau PV baltas 7,5%"/>
    <s v="LTR"/>
    <x v="3"/>
    <n v="-69.83"/>
    <x v="3"/>
    <n v="0"/>
    <n v="0"/>
    <n v="0"/>
    <n v="-69.83"/>
  </r>
  <r>
    <x v="21"/>
    <s v="2701-0018"/>
    <s v="Pusiau PV baltas 7,5%"/>
    <s v="LTR"/>
    <x v="3"/>
    <n v="69.83"/>
    <x v="3"/>
    <n v="0"/>
    <n v="0"/>
    <n v="0"/>
    <n v="69.83"/>
  </r>
  <r>
    <x v="21"/>
    <s v="2701-0018"/>
    <s v="Pusiau PV baltas 7,5%"/>
    <s v="LTR"/>
    <x v="2"/>
    <n v="-7390.9"/>
    <x v="3"/>
    <n v="0"/>
    <n v="0"/>
    <n v="0"/>
    <n v="-7390.9"/>
  </r>
  <r>
    <x v="21"/>
    <s v="2701-0018"/>
    <s v="Pusiau PV baltas 7,5%"/>
    <s v="LTR"/>
    <x v="3"/>
    <n v="-19.27"/>
    <x v="3"/>
    <n v="0"/>
    <n v="0"/>
    <n v="0"/>
    <n v="-19.27"/>
  </r>
  <r>
    <x v="21"/>
    <s v="2701-0018"/>
    <s v="Pusiau PV baltas 7,5%"/>
    <s v="LTR"/>
    <x v="3"/>
    <n v="7390.9"/>
    <x v="3"/>
    <n v="0"/>
    <n v="0"/>
    <n v="0"/>
    <n v="7390.9"/>
  </r>
  <r>
    <x v="21"/>
    <s v="2701-0018"/>
    <s v="Pusiau PV baltas 7,5%"/>
    <s v="LTR"/>
    <x v="3"/>
    <n v="-7390.9"/>
    <x v="3"/>
    <n v="0"/>
    <n v="0"/>
    <n v="0"/>
    <n v="-7390.9"/>
  </r>
  <r>
    <x v="28"/>
    <s v="2701-0018"/>
    <s v="Pusiau PV baltas 7,5%"/>
    <s v="LTR"/>
    <x v="3"/>
    <n v="-4730"/>
    <x v="3"/>
    <n v="0"/>
    <n v="0"/>
    <n v="0"/>
    <n v="-4730"/>
  </r>
  <r>
    <x v="28"/>
    <s v="2701-0018"/>
    <s v="Pusiau PV baltas 7,5%"/>
    <s v="LTR"/>
    <x v="3"/>
    <n v="4730"/>
    <x v="3"/>
    <n v="0"/>
    <n v="0"/>
    <n v="0"/>
    <n v="4730"/>
  </r>
  <r>
    <x v="21"/>
    <s v="2701-0018"/>
    <s v="Pusiau PV baltas 7,5%"/>
    <s v="LTR"/>
    <x v="3"/>
    <n v="19.27"/>
    <x v="3"/>
    <n v="0"/>
    <n v="0"/>
    <n v="0"/>
    <n v="19.27"/>
  </r>
  <r>
    <x v="28"/>
    <s v="2701-0018"/>
    <s v="Pusiau PV baltas 7,5%"/>
    <s v="LTR"/>
    <x v="5"/>
    <n v="-19.27"/>
    <x v="3"/>
    <n v="0"/>
    <n v="0"/>
    <n v="0"/>
    <n v="-19.27"/>
  </r>
  <r>
    <x v="28"/>
    <s v="2701-0019"/>
    <s v="Pusiau PV muskatas 7,5%"/>
    <s v="LTR"/>
    <x v="3"/>
    <n v="-6270"/>
    <x v="3"/>
    <n v="0"/>
    <n v="0"/>
    <n v="0"/>
    <n v="-6270"/>
  </r>
  <r>
    <x v="28"/>
    <s v="2701-0019"/>
    <s v="Pusiau PV muskatas 7,5%"/>
    <s v="LTR"/>
    <x v="3"/>
    <n v="6270"/>
    <x v="3"/>
    <n v="0"/>
    <n v="0"/>
    <n v="0"/>
    <n v="6270"/>
  </r>
  <r>
    <x v="28"/>
    <s v="2701-0019"/>
    <s v="Pusiau PV muskatas 7,5%"/>
    <s v="LTR"/>
    <x v="3"/>
    <n v="-9219.9699999999993"/>
    <x v="3"/>
    <n v="0"/>
    <n v="0"/>
    <n v="0"/>
    <n v="-9219.9699999999993"/>
  </r>
  <r>
    <x v="28"/>
    <s v="2701-0019"/>
    <s v="Pusiau PV muskatas 7,5%"/>
    <s v="LTR"/>
    <x v="3"/>
    <n v="9219.9699999999993"/>
    <x v="3"/>
    <n v="0"/>
    <n v="0"/>
    <n v="0"/>
    <n v="9219.9699999999993"/>
  </r>
  <r>
    <x v="21"/>
    <s v="2701-0021"/>
    <s v="PVV &quot;Alita Ruby&quot;, pusiau sausas, 7,5%"/>
    <s v="LTR"/>
    <x v="6"/>
    <n v="7447.24"/>
    <x v="3"/>
    <n v="0"/>
    <n v="0"/>
    <n v="0"/>
    <n v="7447.24"/>
  </r>
  <r>
    <x v="21"/>
    <s v="2701-0021"/>
    <s v="PVV &quot;Alita Ruby&quot;, pusiau sausas, 7,5%"/>
    <s v="LTR"/>
    <x v="3"/>
    <n v="-7447.24"/>
    <x v="3"/>
    <n v="0"/>
    <n v="0"/>
    <n v="0"/>
    <n v="-7447.24"/>
  </r>
  <r>
    <x v="21"/>
    <s v="2701-0021"/>
    <s v="PVV &quot;Alita Ruby&quot;, pusiau sausas, 7,5%"/>
    <s v="LTR"/>
    <x v="3"/>
    <n v="7447.24"/>
    <x v="3"/>
    <n v="0"/>
    <n v="0"/>
    <n v="0"/>
    <n v="7447.24"/>
  </r>
  <r>
    <x v="21"/>
    <s v="2701-0021"/>
    <s v="PVV &quot;Alita Ruby&quot;, pusiau sausas, 7,5%"/>
    <s v="LTR"/>
    <x v="2"/>
    <n v="-7447.24"/>
    <x v="3"/>
    <n v="0"/>
    <n v="0"/>
    <n v="0"/>
    <n v="-7447.24"/>
  </r>
  <r>
    <x v="12"/>
    <s v="2701-0025"/>
    <s v="PV „Alita“ Briut cuvee"/>
    <s v="LTR"/>
    <x v="3"/>
    <n v="-11288.44"/>
    <x v="6"/>
    <n v="0"/>
    <n v="0"/>
    <n v="0"/>
    <n v="-11288.44"/>
  </r>
  <r>
    <x v="12"/>
    <s v="2701-0025"/>
    <s v="PV „Alita“ Briut cuvee"/>
    <s v="LTR"/>
    <x v="6"/>
    <n v="11288.44"/>
    <x v="6"/>
    <n v="0"/>
    <n v="0"/>
    <n v="0"/>
    <n v="11288.44"/>
  </r>
  <r>
    <x v="12"/>
    <s v="2701-0025"/>
    <s v="PV „Alita“ Briut cuvee"/>
    <s v="LTR"/>
    <x v="3"/>
    <n v="11288.44"/>
    <x v="6"/>
    <n v="0"/>
    <n v="0"/>
    <n v="0"/>
    <n v="11288.44"/>
  </r>
  <r>
    <x v="12"/>
    <s v="2701-0025"/>
    <s v="PV „Alita“ Briut cuvee"/>
    <s v="LTR"/>
    <x v="2"/>
    <n v="-3473.37"/>
    <x v="6"/>
    <n v="0"/>
    <n v="0"/>
    <n v="0"/>
    <n v="-3473.37"/>
  </r>
  <r>
    <x v="12"/>
    <s v="2701-0025"/>
    <s v="PV „Alita“ Briut cuvee"/>
    <s v="LTR"/>
    <x v="2"/>
    <n v="-7815.07"/>
    <x v="6"/>
    <n v="0"/>
    <n v="0"/>
    <n v="0"/>
    <n v="-7815.07"/>
  </r>
  <r>
    <x v="28"/>
    <s v="2702-0001"/>
    <s v="Put.gaz.fermentuotas gėrimas Pusiau saldus"/>
    <s v="LTR"/>
    <x v="6"/>
    <n v="21140.91"/>
    <x v="3"/>
    <n v="0"/>
    <n v="0"/>
    <n v="0"/>
    <n v="21140.91"/>
  </r>
  <r>
    <x v="28"/>
    <s v="2702-0001"/>
    <s v="Put.gaz.fermentuotas gėrimas Pusiau saldus"/>
    <s v="LTR"/>
    <x v="3"/>
    <n v="-21140.91"/>
    <x v="3"/>
    <n v="0"/>
    <n v="0"/>
    <n v="0"/>
    <n v="-21140.91"/>
  </r>
  <r>
    <x v="28"/>
    <s v="2702-0001"/>
    <s v="Put.gaz.fermentuotas gėrimas Pusiau saldus"/>
    <s v="LTR"/>
    <x v="3"/>
    <n v="21140.91"/>
    <x v="3"/>
    <n v="0"/>
    <n v="0"/>
    <n v="0"/>
    <n v="21140.91"/>
  </r>
  <r>
    <x v="28"/>
    <s v="2702-0001"/>
    <s v="Put.gaz.fermentuotas gėrimas Pusiau saldus"/>
    <s v="LTR"/>
    <x v="3"/>
    <n v="-90.91"/>
    <x v="3"/>
    <n v="0"/>
    <n v="0"/>
    <n v="0"/>
    <n v="-90.91"/>
  </r>
  <r>
    <x v="28"/>
    <s v="2702-0001"/>
    <s v="Put.gaz.fermentuotas gėrimas Pusiau saldus"/>
    <s v="LTR"/>
    <x v="5"/>
    <n v="-90.91"/>
    <x v="3"/>
    <n v="0"/>
    <n v="0"/>
    <n v="0"/>
    <n v="-90.91"/>
  </r>
  <r>
    <x v="28"/>
    <s v="2702-0001"/>
    <s v="Put.gaz.fermentuotas gėrimas Pusiau saldus"/>
    <s v="LTR"/>
    <x v="3"/>
    <n v="90.91"/>
    <x v="3"/>
    <n v="0"/>
    <n v="0"/>
    <n v="0"/>
    <n v="90.91"/>
  </r>
  <r>
    <x v="27"/>
    <s v="2702-0002"/>
    <s v="Put.gaz.ferment.gėrimas„Muskatinis “"/>
    <s v="LTR"/>
    <x v="3"/>
    <n v="-22597.17"/>
    <x v="3"/>
    <n v="0"/>
    <n v="0"/>
    <n v="0"/>
    <n v="-22597.17"/>
  </r>
  <r>
    <x v="27"/>
    <s v="2702-0002"/>
    <s v="Put.gaz.ferment.gėrimas„Muskatinis “"/>
    <s v="LTR"/>
    <x v="3"/>
    <n v="22694.76"/>
    <x v="3"/>
    <n v="0"/>
    <n v="0"/>
    <n v="0"/>
    <n v="22694.76"/>
  </r>
  <r>
    <x v="27"/>
    <s v="2702-0002"/>
    <s v="Put.gaz.ferment.gėrimas„Muskatinis “"/>
    <s v="LTR"/>
    <x v="3"/>
    <n v="-97.59"/>
    <x v="3"/>
    <n v="0"/>
    <n v="0"/>
    <n v="0"/>
    <n v="-97.59"/>
  </r>
  <r>
    <x v="27"/>
    <s v="2702-0002"/>
    <s v="Put.gaz.ferment.gėrimas„Muskatinis “"/>
    <s v="LTR"/>
    <x v="6"/>
    <n v="22694.76"/>
    <x v="3"/>
    <n v="0"/>
    <n v="0"/>
    <n v="0"/>
    <n v="22694.76"/>
  </r>
  <r>
    <x v="27"/>
    <s v="2702-0002"/>
    <s v="Put.gaz.ferment.gėrimas„Muskatinis “"/>
    <s v="LTR"/>
    <x v="3"/>
    <n v="-22694.76"/>
    <x v="3"/>
    <n v="0"/>
    <n v="0"/>
    <n v="0"/>
    <n v="-22694.76"/>
  </r>
  <r>
    <x v="27"/>
    <s v="2702-0002"/>
    <s v="Put.gaz.ferment.gėrimas„Muskatinis “"/>
    <s v="LTR"/>
    <x v="3"/>
    <n v="7837.25"/>
    <x v="3"/>
    <n v="0"/>
    <n v="0"/>
    <n v="0"/>
    <n v="7837.25"/>
  </r>
  <r>
    <x v="27"/>
    <s v="2702-0002"/>
    <s v="Put.gaz.ferment.gėrimas„Muskatinis “"/>
    <s v="LTR"/>
    <x v="3"/>
    <n v="-7837.25"/>
    <x v="3"/>
    <n v="0"/>
    <n v="0"/>
    <n v="0"/>
    <n v="-7837.25"/>
  </r>
  <r>
    <x v="27"/>
    <s v="2702-0002"/>
    <s v="Put.gaz.ferment.gėrimas„Muskatinis “"/>
    <s v="LTR"/>
    <x v="3"/>
    <n v="-33.700000000000003"/>
    <x v="3"/>
    <n v="0"/>
    <n v="0"/>
    <n v="0"/>
    <n v="-33.700000000000003"/>
  </r>
  <r>
    <x v="27"/>
    <s v="2702-0002"/>
    <s v="Put.gaz.ferment.gėrimas„Muskatinis “"/>
    <s v="LTR"/>
    <x v="3"/>
    <n v="-7803.55"/>
    <x v="3"/>
    <n v="0"/>
    <n v="0"/>
    <n v="0"/>
    <n v="-7803.55"/>
  </r>
  <r>
    <x v="27"/>
    <s v="2702-0002"/>
    <s v="Put.gaz.ferment.gėrimas„Muskatinis “"/>
    <s v="LTR"/>
    <x v="6"/>
    <n v="7837.25"/>
    <x v="3"/>
    <n v="0"/>
    <n v="0"/>
    <n v="0"/>
    <n v="7837.25"/>
  </r>
  <r>
    <x v="27"/>
    <s v="2702-0002"/>
    <s v="Put.gaz.ferment.gėrimas„Muskatinis “"/>
    <s v="LTR"/>
    <x v="3"/>
    <n v="7803.55"/>
    <x v="3"/>
    <n v="0"/>
    <n v="0"/>
    <n v="0"/>
    <n v="7803.55"/>
  </r>
  <r>
    <x v="27"/>
    <s v="2702-0002"/>
    <s v="Put.gaz.ferment.gėrimas„Muskatinis “"/>
    <s v="LTR"/>
    <x v="2"/>
    <n v="-7803.55"/>
    <x v="3"/>
    <n v="0"/>
    <n v="0"/>
    <n v="0"/>
    <n v="-7803.55"/>
  </r>
  <r>
    <x v="27"/>
    <s v="2702-0002"/>
    <s v="Put.gaz.ferment.gėrimas„Muskatinis “"/>
    <s v="LTR"/>
    <x v="3"/>
    <n v="22597.17"/>
    <x v="3"/>
    <n v="0"/>
    <n v="0"/>
    <n v="0"/>
    <n v="22597.17"/>
  </r>
  <r>
    <x v="27"/>
    <s v="2702-0002"/>
    <s v="Put.gaz.ferment.gėrimas„Muskatinis “"/>
    <s v="LTR"/>
    <x v="2"/>
    <n v="-22597.17"/>
    <x v="3"/>
    <n v="0"/>
    <n v="0"/>
    <n v="0"/>
    <n v="-22597.17"/>
  </r>
  <r>
    <x v="28"/>
    <s v="2702-0002"/>
    <s v="Put.gaz.ferment.gėrimas„Muskatinis “"/>
    <s v="LTR"/>
    <x v="5"/>
    <n v="-33.700000000000003"/>
    <x v="3"/>
    <n v="0"/>
    <n v="0"/>
    <n v="0"/>
    <n v="-33.700000000000003"/>
  </r>
  <r>
    <x v="27"/>
    <s v="2702-0002"/>
    <s v="Put.gaz.ferment.gėrimas„Muskatinis “"/>
    <s v="LTR"/>
    <x v="3"/>
    <n v="33.700000000000003"/>
    <x v="3"/>
    <n v="0"/>
    <n v="0"/>
    <n v="0"/>
    <n v="33.700000000000003"/>
  </r>
  <r>
    <x v="27"/>
    <s v="2702-0002"/>
    <s v="Put.gaz.ferment.gėrimas„Muskatinis “"/>
    <s v="LTR"/>
    <x v="3"/>
    <n v="97.59"/>
    <x v="3"/>
    <n v="0"/>
    <n v="0"/>
    <n v="0"/>
    <n v="97.59"/>
  </r>
  <r>
    <x v="28"/>
    <s v="2702-0002"/>
    <s v="Put.gaz.ferment.gėrimas„Muskatinis “"/>
    <s v="LTR"/>
    <x v="5"/>
    <n v="-97.59"/>
    <x v="3"/>
    <n v="0"/>
    <n v="0"/>
    <n v="0"/>
    <n v="-97.59"/>
  </r>
  <r>
    <x v="24"/>
    <s v="2702-0003"/>
    <s v="Put.gaz.ferment.gėrimas„Auksinis muskatinis“"/>
    <s v="LTR"/>
    <x v="3"/>
    <n v="-34.06"/>
    <x v="3"/>
    <n v="0"/>
    <n v="0"/>
    <n v="0"/>
    <n v="-34.06"/>
  </r>
  <r>
    <x v="24"/>
    <s v="2702-0003"/>
    <s v="Put.gaz.ferment.gėrimas„Auksinis muskatinis“"/>
    <s v="LTR"/>
    <x v="3"/>
    <n v="-18155.8"/>
    <x v="3"/>
    <n v="0"/>
    <n v="0"/>
    <n v="0"/>
    <n v="-18155.8"/>
  </r>
  <r>
    <x v="24"/>
    <s v="2702-0003"/>
    <s v="Put.gaz.ferment.gėrimas„Auksinis muskatinis“"/>
    <s v="LTR"/>
    <x v="3"/>
    <n v="-18077.73"/>
    <x v="3"/>
    <n v="0"/>
    <n v="0"/>
    <n v="0"/>
    <n v="-18077.73"/>
  </r>
  <r>
    <x v="24"/>
    <s v="2702-0003"/>
    <s v="Put.gaz.ferment.gėrimas„Auksinis muskatinis“"/>
    <s v="LTR"/>
    <x v="3"/>
    <n v="18155.8"/>
    <x v="3"/>
    <n v="0"/>
    <n v="0"/>
    <n v="0"/>
    <n v="18155.8"/>
  </r>
  <r>
    <x v="24"/>
    <s v="2702-0003"/>
    <s v="Put.gaz.ferment.gėrimas„Auksinis muskatinis“"/>
    <s v="LTR"/>
    <x v="3"/>
    <n v="-22694.76"/>
    <x v="3"/>
    <n v="0"/>
    <n v="0"/>
    <n v="0"/>
    <n v="-22694.76"/>
  </r>
  <r>
    <x v="24"/>
    <s v="2702-0003"/>
    <s v="Put.gaz.ferment.gėrimas„Auksinis muskatinis“"/>
    <s v="LTR"/>
    <x v="3"/>
    <n v="22694.76"/>
    <x v="3"/>
    <n v="0"/>
    <n v="0"/>
    <n v="0"/>
    <n v="22694.76"/>
  </r>
  <r>
    <x v="24"/>
    <s v="2702-0003"/>
    <s v="Put.gaz.ferment.gėrimas„Auksinis muskatinis“"/>
    <s v="LTR"/>
    <x v="3"/>
    <n v="-97.59"/>
    <x v="3"/>
    <n v="0"/>
    <n v="0"/>
    <n v="0"/>
    <n v="-97.59"/>
  </r>
  <r>
    <x v="24"/>
    <s v="2702-0003"/>
    <s v="Put.gaz.ferment.gėrimas„Auksinis muskatinis“"/>
    <s v="LTR"/>
    <x v="3"/>
    <n v="-22597.17"/>
    <x v="3"/>
    <n v="0"/>
    <n v="0"/>
    <n v="0"/>
    <n v="-22597.17"/>
  </r>
  <r>
    <x v="24"/>
    <s v="2702-0003"/>
    <s v="Put.gaz.ferment.gėrimas„Auksinis muskatinis“"/>
    <s v="LTR"/>
    <x v="3"/>
    <n v="-7920.47"/>
    <x v="3"/>
    <n v="0"/>
    <n v="0"/>
    <n v="0"/>
    <n v="-7920.47"/>
  </r>
  <r>
    <x v="24"/>
    <s v="2702-0003"/>
    <s v="Put.gaz.ferment.gėrimas„Auksinis muskatinis“"/>
    <s v="LTR"/>
    <x v="3"/>
    <n v="7920.47"/>
    <x v="3"/>
    <n v="0"/>
    <n v="0"/>
    <n v="0"/>
    <n v="7920.47"/>
  </r>
  <r>
    <x v="24"/>
    <s v="2702-0003"/>
    <s v="Put.gaz.ferment.gėrimas„Auksinis muskatinis“"/>
    <s v="LTR"/>
    <x v="3"/>
    <n v="-78.069999999999993"/>
    <x v="3"/>
    <n v="0"/>
    <n v="0"/>
    <n v="0"/>
    <n v="-78.069999999999993"/>
  </r>
  <r>
    <x v="24"/>
    <s v="2702-0003"/>
    <s v="Put.gaz.ferment.gėrimas„Auksinis muskatinis“"/>
    <s v="LTR"/>
    <x v="6"/>
    <n v="18155.8"/>
    <x v="3"/>
    <n v="0"/>
    <n v="0"/>
    <n v="0"/>
    <n v="18155.8"/>
  </r>
  <r>
    <x v="24"/>
    <s v="2702-0003"/>
    <s v="Put.gaz.ferment.gėrimas„Auksinis muskatinis“"/>
    <s v="LTR"/>
    <x v="6"/>
    <n v="22694.76"/>
    <x v="3"/>
    <n v="0"/>
    <n v="0"/>
    <n v="0"/>
    <n v="22694.76"/>
  </r>
  <r>
    <x v="24"/>
    <s v="2702-0003"/>
    <s v="Put.gaz.ferment.gėrimas„Auksinis muskatinis“"/>
    <s v="LTR"/>
    <x v="6"/>
    <n v="7920.47"/>
    <x v="3"/>
    <n v="0"/>
    <n v="0"/>
    <n v="0"/>
    <n v="7920.47"/>
  </r>
  <r>
    <x v="24"/>
    <s v="2702-0003"/>
    <s v="Put.gaz.ferment.gėrimas„Auksinis muskatinis“"/>
    <s v="LTR"/>
    <x v="3"/>
    <n v="-7886.41"/>
    <x v="3"/>
    <n v="0"/>
    <n v="0"/>
    <n v="0"/>
    <n v="-7886.41"/>
  </r>
  <r>
    <x v="6"/>
    <s v="2702-0003"/>
    <s v="Put.gaz.ferment.gėrimas„Auksinis muskatinis“"/>
    <s v="LTR"/>
    <x v="6"/>
    <n v="22887.66"/>
    <x v="3"/>
    <n v="0"/>
    <n v="0"/>
    <n v="0"/>
    <n v="22887.66"/>
  </r>
  <r>
    <x v="6"/>
    <s v="2702-0003"/>
    <s v="Put.gaz.ferment.gėrimas„Auksinis muskatinis“"/>
    <s v="LTR"/>
    <x v="3"/>
    <n v="-22887.66"/>
    <x v="3"/>
    <n v="0"/>
    <n v="0"/>
    <n v="0"/>
    <n v="-22887.66"/>
  </r>
  <r>
    <x v="6"/>
    <s v="2702-0003"/>
    <s v="Put.gaz.ferment.gėrimas„Auksinis muskatinis“"/>
    <s v="LTR"/>
    <x v="3"/>
    <n v="22887.66"/>
    <x v="3"/>
    <n v="0"/>
    <n v="0"/>
    <n v="0"/>
    <n v="22887.66"/>
  </r>
  <r>
    <x v="6"/>
    <s v="2702-0003"/>
    <s v="Put.gaz.ferment.gėrimas„Auksinis muskatinis“"/>
    <s v="LTR"/>
    <x v="3"/>
    <n v="-98.42"/>
    <x v="3"/>
    <n v="0"/>
    <n v="0"/>
    <n v="0"/>
    <n v="-98.42"/>
  </r>
  <r>
    <x v="6"/>
    <s v="2702-0003"/>
    <s v="Put.gaz.ferment.gėrimas„Auksinis muskatinis“"/>
    <s v="LTR"/>
    <x v="6"/>
    <n v="7564.92"/>
    <x v="3"/>
    <n v="0"/>
    <n v="0"/>
    <n v="0"/>
    <n v="7564.92"/>
  </r>
  <r>
    <x v="6"/>
    <s v="2702-0003"/>
    <s v="Put.gaz.ferment.gėrimas„Auksinis muskatinis“"/>
    <s v="LTR"/>
    <x v="3"/>
    <n v="-7564.92"/>
    <x v="3"/>
    <n v="0"/>
    <n v="0"/>
    <n v="0"/>
    <n v="-7564.92"/>
  </r>
  <r>
    <x v="6"/>
    <s v="2702-0003"/>
    <s v="Put.gaz.ferment.gėrimas„Auksinis muskatinis“"/>
    <s v="LTR"/>
    <x v="3"/>
    <n v="7564.92"/>
    <x v="3"/>
    <n v="0"/>
    <n v="0"/>
    <n v="0"/>
    <n v="7564.92"/>
  </r>
  <r>
    <x v="6"/>
    <s v="2702-0003"/>
    <s v="Put.gaz.ferment.gėrimas„Auksinis muskatinis“"/>
    <s v="LTR"/>
    <x v="3"/>
    <n v="-32.53"/>
    <x v="3"/>
    <n v="0"/>
    <n v="0"/>
    <n v="0"/>
    <n v="-32.53"/>
  </r>
  <r>
    <x v="6"/>
    <s v="2702-0003"/>
    <s v="Put.gaz.ferment.gėrimas„Auksinis muskatinis“"/>
    <s v="LTR"/>
    <x v="3"/>
    <n v="-7532.39"/>
    <x v="3"/>
    <n v="0"/>
    <n v="0"/>
    <n v="0"/>
    <n v="-7532.39"/>
  </r>
  <r>
    <x v="6"/>
    <s v="2702-0003"/>
    <s v="Put.gaz.ferment.gėrimas„Auksinis muskatinis“"/>
    <s v="LTR"/>
    <x v="3"/>
    <n v="-22789.24"/>
    <x v="3"/>
    <n v="0"/>
    <n v="0"/>
    <n v="0"/>
    <n v="-22789.24"/>
  </r>
  <r>
    <x v="24"/>
    <s v="2702-0003"/>
    <s v="Put.gaz.ferment.gėrimas„Auksinis muskatinis“"/>
    <s v="LTR"/>
    <x v="3"/>
    <n v="7886.41"/>
    <x v="3"/>
    <n v="0"/>
    <n v="0"/>
    <n v="0"/>
    <n v="7886.41"/>
  </r>
  <r>
    <x v="24"/>
    <s v="2702-0003"/>
    <s v="Put.gaz.ferment.gėrimas„Auksinis muskatinis“"/>
    <s v="LTR"/>
    <x v="2"/>
    <n v="-7886.41"/>
    <x v="3"/>
    <n v="0"/>
    <n v="0"/>
    <n v="0"/>
    <n v="-7886.41"/>
  </r>
  <r>
    <x v="24"/>
    <s v="2702-0003"/>
    <s v="Put.gaz.ferment.gėrimas„Auksinis muskatinis“"/>
    <s v="LTR"/>
    <x v="2"/>
    <n v="-22597.17"/>
    <x v="3"/>
    <n v="0"/>
    <n v="0"/>
    <n v="0"/>
    <n v="-22597.17"/>
  </r>
  <r>
    <x v="24"/>
    <s v="2702-0003"/>
    <s v="Put.gaz.ferment.gėrimas„Auksinis muskatinis“"/>
    <s v="LTR"/>
    <x v="3"/>
    <n v="22597.17"/>
    <x v="3"/>
    <n v="0"/>
    <n v="0"/>
    <n v="0"/>
    <n v="22597.17"/>
  </r>
  <r>
    <x v="24"/>
    <s v="2702-0003"/>
    <s v="Put.gaz.ferment.gėrimas„Auksinis muskatinis“"/>
    <s v="LTR"/>
    <x v="2"/>
    <n v="-18077.73"/>
    <x v="3"/>
    <n v="0"/>
    <n v="0"/>
    <n v="0"/>
    <n v="-18077.73"/>
  </r>
  <r>
    <x v="24"/>
    <s v="2702-0003"/>
    <s v="Put.gaz.ferment.gėrimas„Auksinis muskatinis“"/>
    <s v="LTR"/>
    <x v="3"/>
    <n v="18077.73"/>
    <x v="3"/>
    <n v="0"/>
    <n v="0"/>
    <n v="0"/>
    <n v="18077.73"/>
  </r>
  <r>
    <x v="6"/>
    <s v="2702-0003"/>
    <s v="Put.gaz.ferment.gėrimas„Auksinis muskatinis“"/>
    <s v="LTR"/>
    <x v="3"/>
    <n v="7532.39"/>
    <x v="3"/>
    <n v="0"/>
    <n v="0"/>
    <n v="0"/>
    <n v="7532.39"/>
  </r>
  <r>
    <x v="6"/>
    <s v="2702-0003"/>
    <s v="Put.gaz.ferment.gėrimas„Auksinis muskatinis“"/>
    <s v="LTR"/>
    <x v="3"/>
    <n v="22789.24"/>
    <x v="3"/>
    <n v="0"/>
    <n v="0"/>
    <n v="0"/>
    <n v="22789.24"/>
  </r>
  <r>
    <x v="6"/>
    <s v="2702-0003"/>
    <s v="Put.gaz.ferment.gėrimas„Auksinis muskatinis“"/>
    <s v="LTR"/>
    <x v="2"/>
    <n v="-7532.39"/>
    <x v="3"/>
    <n v="0"/>
    <n v="0"/>
    <n v="0"/>
    <n v="-7532.39"/>
  </r>
  <r>
    <x v="6"/>
    <s v="2702-0003"/>
    <s v="Put.gaz.ferment.gėrimas„Auksinis muskatinis“"/>
    <s v="LTR"/>
    <x v="2"/>
    <n v="-22789.24"/>
    <x v="3"/>
    <n v="0"/>
    <n v="0"/>
    <n v="0"/>
    <n v="-22789.24"/>
  </r>
  <r>
    <x v="24"/>
    <s v="2702-0003"/>
    <s v="Put.gaz.ferment.gėrimas„Auksinis muskatinis“"/>
    <s v="LTR"/>
    <x v="3"/>
    <n v="97.59"/>
    <x v="3"/>
    <n v="0"/>
    <n v="0"/>
    <n v="0"/>
    <n v="97.59"/>
  </r>
  <r>
    <x v="24"/>
    <s v="2702-0003"/>
    <s v="Put.gaz.ferment.gėrimas„Auksinis muskatinis“"/>
    <s v="LTR"/>
    <x v="3"/>
    <n v="78.069999999999993"/>
    <x v="3"/>
    <n v="0"/>
    <n v="0"/>
    <n v="0"/>
    <n v="78.069999999999993"/>
  </r>
  <r>
    <x v="24"/>
    <s v="2702-0003"/>
    <s v="Put.gaz.ferment.gėrimas„Auksinis muskatinis“"/>
    <s v="LTR"/>
    <x v="3"/>
    <n v="34.06"/>
    <x v="3"/>
    <n v="0"/>
    <n v="0"/>
    <n v="0"/>
    <n v="34.06"/>
  </r>
  <r>
    <x v="28"/>
    <s v="2702-0003"/>
    <s v="Put.gaz.ferment.gėrimas„Auksinis muskatinis“"/>
    <s v="LTR"/>
    <x v="5"/>
    <n v="-98.42"/>
    <x v="3"/>
    <n v="0"/>
    <n v="0"/>
    <n v="0"/>
    <n v="-98.42"/>
  </r>
  <r>
    <x v="28"/>
    <s v="2702-0003"/>
    <s v="Put.gaz.ferment.gėrimas„Auksinis muskatinis“"/>
    <s v="LTR"/>
    <x v="5"/>
    <n v="-32.53"/>
    <x v="3"/>
    <n v="0"/>
    <n v="0"/>
    <n v="0"/>
    <n v="-32.53"/>
  </r>
  <r>
    <x v="28"/>
    <s v="2702-0003"/>
    <s v="Put.gaz.ferment.gėrimas„Auksinis muskatinis“"/>
    <s v="LTR"/>
    <x v="5"/>
    <n v="-78.069999999999993"/>
    <x v="3"/>
    <n v="0"/>
    <n v="0"/>
    <n v="0"/>
    <n v="-78.069999999999993"/>
  </r>
  <r>
    <x v="28"/>
    <s v="2702-0003"/>
    <s v="Put.gaz.ferment.gėrimas„Auksinis muskatinis“"/>
    <s v="LTR"/>
    <x v="5"/>
    <n v="-34.06"/>
    <x v="3"/>
    <n v="0"/>
    <n v="0"/>
    <n v="0"/>
    <n v="-34.06"/>
  </r>
  <r>
    <x v="28"/>
    <s v="2702-0003"/>
    <s v="Put.gaz.ferment.gėrimas„Auksinis muskatinis“"/>
    <s v="LTR"/>
    <x v="5"/>
    <n v="-97.59"/>
    <x v="3"/>
    <n v="0"/>
    <n v="0"/>
    <n v="0"/>
    <n v="-97.59"/>
  </r>
  <r>
    <x v="6"/>
    <s v="2702-0003"/>
    <s v="Put.gaz.ferment.gėrimas„Auksinis muskatinis“"/>
    <s v="LTR"/>
    <x v="3"/>
    <n v="98.42"/>
    <x v="3"/>
    <n v="0"/>
    <n v="0"/>
    <n v="0"/>
    <n v="98.42"/>
  </r>
  <r>
    <x v="6"/>
    <s v="2702-0003"/>
    <s v="Put.gaz.ferment.gėrimas„Auksinis muskatinis“"/>
    <s v="LTR"/>
    <x v="3"/>
    <n v="32.53"/>
    <x v="3"/>
    <n v="0"/>
    <n v="0"/>
    <n v="0"/>
    <n v="32.53"/>
  </r>
  <r>
    <x v="19"/>
    <s v="2702-0007"/>
    <s v="Put.gaz.ferment.gėr.„BON AMI“ p/ saldus"/>
    <s v="LTR"/>
    <x v="6"/>
    <n v="13639.55"/>
    <x v="3"/>
    <n v="0"/>
    <n v="8"/>
    <n v="0"/>
    <n v="13639.55"/>
  </r>
  <r>
    <x v="19"/>
    <s v="2702-0007"/>
    <s v="Put.gaz.ferment.gėr.„BON AMI“ p/ saldus"/>
    <s v="LTR"/>
    <x v="3"/>
    <n v="-13639.55"/>
    <x v="3"/>
    <n v="0"/>
    <n v="8"/>
    <n v="0"/>
    <n v="-13639.55"/>
  </r>
  <r>
    <x v="19"/>
    <s v="2702-0007"/>
    <s v="Put.gaz.ferment.gėr.„BON AMI“ p/ saldus"/>
    <s v="LTR"/>
    <x v="3"/>
    <n v="13639.55"/>
    <x v="3"/>
    <n v="0"/>
    <n v="8"/>
    <n v="0"/>
    <n v="13639.55"/>
  </r>
  <r>
    <x v="19"/>
    <s v="2702-0007"/>
    <s v="Put.gaz.ferment.gėr.„BON AMI“ p/ saldus"/>
    <s v="LTR"/>
    <x v="3"/>
    <n v="-58.65"/>
    <x v="3"/>
    <n v="0"/>
    <n v="8"/>
    <n v="0"/>
    <n v="-58.65"/>
  </r>
  <r>
    <x v="19"/>
    <s v="2702-0007"/>
    <s v="Put.gaz.ferment.gėr.„BON AMI“ p/ saldus"/>
    <s v="LTR"/>
    <x v="3"/>
    <n v="-13580.9"/>
    <x v="3"/>
    <n v="0"/>
    <n v="8"/>
    <n v="0"/>
    <n v="-13580.9"/>
  </r>
  <r>
    <x v="19"/>
    <s v="2702-0007"/>
    <s v="Put.gaz.ferment.gėr.„BON AMI“ p/ saldus"/>
    <s v="LTR"/>
    <x v="3"/>
    <n v="13580.9"/>
    <x v="3"/>
    <n v="0"/>
    <n v="8"/>
    <n v="0"/>
    <n v="13580.9"/>
  </r>
  <r>
    <x v="19"/>
    <s v="2702-0007"/>
    <s v="Put.gaz.ferment.gėr.„BON AMI“ p/ saldus"/>
    <s v="LTR"/>
    <x v="2"/>
    <n v="-13580.9"/>
    <x v="3"/>
    <n v="0"/>
    <n v="8"/>
    <n v="0"/>
    <n v="-13580.9"/>
  </r>
  <r>
    <x v="28"/>
    <s v="2702-0007"/>
    <s v="Put.gaz.ferment.gėr.„BON AMI“ p/ saldus"/>
    <s v="LTR"/>
    <x v="5"/>
    <n v="-58.65"/>
    <x v="3"/>
    <n v="0"/>
    <n v="8"/>
    <n v="0"/>
    <n v="-58.65"/>
  </r>
  <r>
    <x v="19"/>
    <s v="2702-0007"/>
    <s v="Put.gaz.ferment.gėr.„BON AMI“ p/ saldus"/>
    <s v="LTR"/>
    <x v="3"/>
    <n v="58.65"/>
    <x v="3"/>
    <n v="0"/>
    <n v="8"/>
    <n v="0"/>
    <n v="58.65"/>
  </r>
  <r>
    <x v="5"/>
    <s v="2702-0008"/>
    <s v="Put.gaz.ferment.gėr.„BON AMI“ saldus"/>
    <s v="LTR"/>
    <x v="3"/>
    <n v="16847.07"/>
    <x v="3"/>
    <n v="0"/>
    <n v="8"/>
    <n v="0"/>
    <n v="16847.07"/>
  </r>
  <r>
    <x v="5"/>
    <s v="2702-0008"/>
    <s v="Put.gaz.ferment.gėr.„BON AMI“ saldus"/>
    <s v="LTR"/>
    <x v="3"/>
    <n v="-72.44"/>
    <x v="3"/>
    <n v="0"/>
    <n v="8"/>
    <n v="0"/>
    <n v="-72.44"/>
  </r>
  <r>
    <x v="5"/>
    <s v="2702-0008"/>
    <s v="Put.gaz.ferment.gėr.„BON AMI“ saldus"/>
    <s v="LTR"/>
    <x v="6"/>
    <n v="16847.07"/>
    <x v="3"/>
    <n v="0"/>
    <n v="8"/>
    <n v="0"/>
    <n v="16847.07"/>
  </r>
  <r>
    <x v="5"/>
    <s v="2702-0008"/>
    <s v="Put.gaz.ferment.gėr.„BON AMI“ saldus"/>
    <s v="LTR"/>
    <x v="3"/>
    <n v="-16847.07"/>
    <x v="3"/>
    <n v="0"/>
    <n v="8"/>
    <n v="0"/>
    <n v="-16847.07"/>
  </r>
  <r>
    <x v="5"/>
    <s v="2702-0008"/>
    <s v="Put.gaz.ferment.gėr.„BON AMI“ saldus"/>
    <s v="LTR"/>
    <x v="3"/>
    <n v="-16774.63"/>
    <x v="3"/>
    <n v="0"/>
    <n v="8"/>
    <n v="0"/>
    <n v="-16774.63"/>
  </r>
  <r>
    <x v="5"/>
    <s v="2702-0008"/>
    <s v="Put.gaz.ferment.gėr.„BON AMI“ saldus"/>
    <s v="LTR"/>
    <x v="2"/>
    <n v="-16774.63"/>
    <x v="3"/>
    <n v="0"/>
    <n v="8"/>
    <n v="0"/>
    <n v="-16774.63"/>
  </r>
  <r>
    <x v="5"/>
    <s v="2702-0008"/>
    <s v="Put.gaz.ferment.gėr.„BON AMI“ saldus"/>
    <s v="LTR"/>
    <x v="3"/>
    <n v="16774.63"/>
    <x v="3"/>
    <n v="0"/>
    <n v="8"/>
    <n v="0"/>
    <n v="16774.63"/>
  </r>
  <r>
    <x v="28"/>
    <s v="2702-0008"/>
    <s v="Put.gaz.ferment.gėr.„BON AMI“ saldus"/>
    <s v="LTR"/>
    <x v="5"/>
    <n v="-72.44"/>
    <x v="3"/>
    <n v="0"/>
    <n v="8"/>
    <n v="0"/>
    <n v="-72.44"/>
  </r>
  <r>
    <x v="5"/>
    <s v="2702-0008"/>
    <s v="Put.gaz.ferment.gėr.„BON AMI“ saldus"/>
    <s v="LTR"/>
    <x v="3"/>
    <n v="72.44"/>
    <x v="3"/>
    <n v="0"/>
    <n v="8"/>
    <n v="0"/>
    <n v="72.44"/>
  </r>
  <r>
    <x v="25"/>
    <s v="2702-0013"/>
    <s v="Put. gaz. ferm gėr.„Santa Verona“ p.saldus LT 7,5%"/>
    <s v="LTR"/>
    <x v="3"/>
    <n v="-15220.62"/>
    <x v="3"/>
    <n v="0"/>
    <n v="0"/>
    <n v="0"/>
    <n v="-15220.62"/>
  </r>
  <r>
    <x v="25"/>
    <s v="2702-0013"/>
    <s v="Put. gaz. ferm gėr.„Santa Verona“ p.saldus LT 7,5%"/>
    <s v="LTR"/>
    <x v="3"/>
    <n v="-15155.17"/>
    <x v="3"/>
    <n v="0"/>
    <n v="0"/>
    <n v="0"/>
    <n v="-15155.17"/>
  </r>
  <r>
    <x v="25"/>
    <s v="2702-0013"/>
    <s v="Put. gaz. ferm gėr.„Santa Verona“ p.saldus LT 7,5%"/>
    <s v="LTR"/>
    <x v="3"/>
    <n v="15220.62"/>
    <x v="3"/>
    <n v="0"/>
    <n v="0"/>
    <n v="0"/>
    <n v="15220.62"/>
  </r>
  <r>
    <x v="25"/>
    <s v="2702-0013"/>
    <s v="Put. gaz. ferm gėr.„Santa Verona“ p.saldus LT 7,5%"/>
    <s v="LTR"/>
    <x v="6"/>
    <n v="15220.62"/>
    <x v="3"/>
    <n v="0"/>
    <n v="0"/>
    <n v="0"/>
    <n v="15220.62"/>
  </r>
  <r>
    <x v="25"/>
    <s v="2702-0013"/>
    <s v="Put. gaz. ferm gėr.„Santa Verona“ p.saldus LT 7,5%"/>
    <s v="LTR"/>
    <x v="3"/>
    <n v="-65.45"/>
    <x v="3"/>
    <n v="0"/>
    <n v="0"/>
    <n v="0"/>
    <n v="-65.45"/>
  </r>
  <r>
    <x v="25"/>
    <s v="2702-0013"/>
    <s v="Put. gaz. ferm gėr.„Santa Verona“ p.saldus LT 7,5%"/>
    <s v="LTR"/>
    <x v="2"/>
    <n v="-15155.17"/>
    <x v="3"/>
    <n v="0"/>
    <n v="0"/>
    <n v="0"/>
    <n v="-15155.17"/>
  </r>
  <r>
    <x v="25"/>
    <s v="2702-0013"/>
    <s v="Put. gaz. ferm gėr.„Santa Verona“ p.saldus LT 7,5%"/>
    <s v="LTR"/>
    <x v="3"/>
    <n v="15155.17"/>
    <x v="3"/>
    <n v="0"/>
    <n v="0"/>
    <n v="0"/>
    <n v="15155.17"/>
  </r>
  <r>
    <x v="25"/>
    <s v="2702-0013"/>
    <s v="Put. gaz. ferm gėr.„Santa Verona“ p.saldus LT 7,5%"/>
    <s v="LTR"/>
    <x v="3"/>
    <n v="65.45"/>
    <x v="3"/>
    <n v="0"/>
    <n v="0"/>
    <n v="0"/>
    <n v="65.45"/>
  </r>
  <r>
    <x v="28"/>
    <s v="2702-0013"/>
    <s v="Put. gaz. ferm gėr.„Santa Verona“ p.saldus LT 7,5%"/>
    <s v="LTR"/>
    <x v="5"/>
    <n v="-65.45"/>
    <x v="3"/>
    <n v="0"/>
    <n v="0"/>
    <n v="0"/>
    <n v="-65.45"/>
  </r>
  <r>
    <x v="5"/>
    <s v="2702-0014"/>
    <s v="Put. gaz. ferm. gėr.„Santa Verona“ saldus LT 7,5%"/>
    <s v="LTR"/>
    <x v="3"/>
    <n v="-11259.42"/>
    <x v="3"/>
    <n v="0"/>
    <n v="0"/>
    <n v="0"/>
    <n v="-11259.42"/>
  </r>
  <r>
    <x v="5"/>
    <s v="2702-0014"/>
    <s v="Put. gaz. ferm. gėr.„Santa Verona“ saldus LT 7,5%"/>
    <s v="LTR"/>
    <x v="3"/>
    <n v="11308.04"/>
    <x v="3"/>
    <n v="0"/>
    <n v="0"/>
    <n v="0"/>
    <n v="11308.04"/>
  </r>
  <r>
    <x v="5"/>
    <s v="2702-0014"/>
    <s v="Put. gaz. ferm. gėr.„Santa Verona“ saldus LT 7,5%"/>
    <s v="LTR"/>
    <x v="3"/>
    <n v="-48.62"/>
    <x v="3"/>
    <n v="0"/>
    <n v="0"/>
    <n v="0"/>
    <n v="-48.62"/>
  </r>
  <r>
    <x v="5"/>
    <s v="2702-0014"/>
    <s v="Put. gaz. ferm. gėr.„Santa Verona“ saldus LT 7,5%"/>
    <s v="LTR"/>
    <x v="6"/>
    <n v="11308.04"/>
    <x v="3"/>
    <n v="0"/>
    <n v="0"/>
    <n v="0"/>
    <n v="11308.04"/>
  </r>
  <r>
    <x v="5"/>
    <s v="2702-0014"/>
    <s v="Put. gaz. ferm. gėr.„Santa Verona“ saldus LT 7,5%"/>
    <s v="LTR"/>
    <x v="3"/>
    <n v="-11308.04"/>
    <x v="3"/>
    <n v="0"/>
    <n v="0"/>
    <n v="0"/>
    <n v="-11308.04"/>
  </r>
  <r>
    <x v="5"/>
    <s v="2702-0014"/>
    <s v="Put. gaz. ferm. gėr.„Santa Verona“ saldus LT 7,5%"/>
    <s v="LTR"/>
    <x v="2"/>
    <n v="-6019.14"/>
    <x v="3"/>
    <n v="0"/>
    <n v="0"/>
    <n v="0"/>
    <n v="-6019.14"/>
  </r>
  <r>
    <x v="5"/>
    <s v="2702-0014"/>
    <s v="Put. gaz. ferm. gėr.„Santa Verona“ saldus LT 7,5%"/>
    <s v="LTR"/>
    <x v="2"/>
    <n v="-5240.28"/>
    <x v="3"/>
    <n v="0"/>
    <n v="0"/>
    <n v="0"/>
    <n v="-5240.28"/>
  </r>
  <r>
    <x v="5"/>
    <s v="2702-0014"/>
    <s v="Put. gaz. ferm. gėr.„Santa Verona“ saldus LT 7,5%"/>
    <s v="LTR"/>
    <x v="3"/>
    <n v="11259.42"/>
    <x v="3"/>
    <n v="0"/>
    <n v="0"/>
    <n v="0"/>
    <n v="11259.42"/>
  </r>
  <r>
    <x v="28"/>
    <s v="2702-0014"/>
    <s v="Put. gaz. ferm. gėr.„Santa Verona“ saldus LT 7,5%"/>
    <s v="LTR"/>
    <x v="5"/>
    <n v="-48.62"/>
    <x v="3"/>
    <n v="0"/>
    <n v="0"/>
    <n v="0"/>
    <n v="-48.62"/>
  </r>
  <r>
    <x v="5"/>
    <s v="2702-0014"/>
    <s v="Put. gaz. ferm. gėr.„Santa Verona“ saldus LT 7,5%"/>
    <s v="LTR"/>
    <x v="3"/>
    <n v="48.62"/>
    <x v="3"/>
    <n v="0"/>
    <n v="0"/>
    <n v="0"/>
    <n v="48.62"/>
  </r>
  <r>
    <x v="18"/>
    <s v="2702-0022"/>
    <s v="Put.gaz.fer.gėr.„Salūts“ p/sal 10,5%"/>
    <s v="LTR"/>
    <x v="6"/>
    <n v="7716.22"/>
    <x v="6"/>
    <n v="0"/>
    <n v="0"/>
    <n v="0"/>
    <n v="7716.22"/>
  </r>
  <r>
    <x v="18"/>
    <s v="2702-0022"/>
    <s v="Put.gaz.fer.gėr.„Salūts“ p/sal 10,5%"/>
    <s v="LTR"/>
    <x v="3"/>
    <n v="-7683.04"/>
    <x v="6"/>
    <n v="0"/>
    <n v="0"/>
    <n v="0"/>
    <n v="-7683.04"/>
  </r>
  <r>
    <x v="18"/>
    <s v="2702-0022"/>
    <s v="Put.gaz.fer.gėr.„Salūts“ p/sal 10,5%"/>
    <s v="LTR"/>
    <x v="3"/>
    <n v="-7716.22"/>
    <x v="6"/>
    <n v="0"/>
    <n v="0"/>
    <n v="0"/>
    <n v="-7716.22"/>
  </r>
  <r>
    <x v="18"/>
    <s v="2702-0022"/>
    <s v="Put.gaz.fer.gėr.„Salūts“ p/sal 10,5%"/>
    <s v="LTR"/>
    <x v="3"/>
    <n v="7716.22"/>
    <x v="6"/>
    <n v="0"/>
    <n v="0"/>
    <n v="0"/>
    <n v="7716.22"/>
  </r>
  <r>
    <x v="18"/>
    <s v="2702-0022"/>
    <s v="Put.gaz.fer.gėr.„Salūts“ p/sal 10,5%"/>
    <s v="LTR"/>
    <x v="3"/>
    <n v="-33.18"/>
    <x v="6"/>
    <n v="0"/>
    <n v="0"/>
    <n v="0"/>
    <n v="-33.18"/>
  </r>
  <r>
    <x v="18"/>
    <s v="2702-0022"/>
    <s v="Put.gaz.fer.gėr.„Salūts“ p/sal 10,5%"/>
    <s v="LTR"/>
    <x v="3"/>
    <n v="7683.04"/>
    <x v="6"/>
    <n v="0"/>
    <n v="0"/>
    <n v="0"/>
    <n v="7683.04"/>
  </r>
  <r>
    <x v="18"/>
    <s v="2702-0022"/>
    <s v="Put.gaz.fer.gėr.„Salūts“ p/sal 10,5%"/>
    <s v="LTR"/>
    <x v="2"/>
    <n v="-7683.04"/>
    <x v="6"/>
    <n v="0"/>
    <n v="0"/>
    <n v="0"/>
    <n v="-7683.04"/>
  </r>
  <r>
    <x v="28"/>
    <s v="2702-0022"/>
    <s v="Put.gaz.fer.gėr.„Salūts“ p/sal 10,5%"/>
    <s v="LTR"/>
    <x v="5"/>
    <n v="-33.18"/>
    <x v="6"/>
    <n v="0"/>
    <n v="0"/>
    <n v="0"/>
    <n v="-33.18"/>
  </r>
  <r>
    <x v="18"/>
    <s v="2702-0022"/>
    <s v="Put.gaz.fer.gėr.„Salūts“ p/sal 10,5%"/>
    <s v="LTR"/>
    <x v="3"/>
    <n v="33.18"/>
    <x v="6"/>
    <n v="0"/>
    <n v="0"/>
    <n v="0"/>
    <n v="33.18"/>
  </r>
  <r>
    <x v="25"/>
    <s v="2702-0023"/>
    <s v="Gaz.vaisių vynp gėr.Santa Verona “ saldus"/>
    <s v="LTR"/>
    <x v="3"/>
    <n v="-13671.29"/>
    <x v="3"/>
    <n v="0"/>
    <n v="0"/>
    <n v="0"/>
    <n v="-13671.29"/>
  </r>
  <r>
    <x v="25"/>
    <s v="2702-0023"/>
    <s v="Gaz.vaisių vynp gėr.Santa Verona “ saldus"/>
    <s v="LTR"/>
    <x v="6"/>
    <n v="13730.33"/>
    <x v="3"/>
    <n v="0"/>
    <n v="0"/>
    <n v="0"/>
    <n v="13730.33"/>
  </r>
  <r>
    <x v="25"/>
    <s v="2702-0023"/>
    <s v="Gaz.vaisių vynp gėr.Santa Verona “ saldus"/>
    <s v="LTR"/>
    <x v="3"/>
    <n v="-13730.33"/>
    <x v="3"/>
    <n v="0"/>
    <n v="0"/>
    <n v="0"/>
    <n v="-13730.33"/>
  </r>
  <r>
    <x v="25"/>
    <s v="2702-0023"/>
    <s v="Gaz.vaisių vynp gėr.Santa Verona “ saldus"/>
    <s v="LTR"/>
    <x v="3"/>
    <n v="13730.33"/>
    <x v="3"/>
    <n v="0"/>
    <n v="0"/>
    <n v="0"/>
    <n v="13730.33"/>
  </r>
  <r>
    <x v="25"/>
    <s v="2702-0023"/>
    <s v="Gaz.vaisių vynp gėr.Santa Verona “ saldus"/>
    <s v="LTR"/>
    <x v="3"/>
    <n v="-59.04"/>
    <x v="3"/>
    <n v="0"/>
    <n v="0"/>
    <n v="0"/>
    <n v="-59.04"/>
  </r>
  <r>
    <x v="25"/>
    <s v="2702-0023"/>
    <s v="Gaz.vaisių vynp gėr.Santa Verona “ saldus"/>
    <s v="LTR"/>
    <x v="2"/>
    <n v="-13671.29"/>
    <x v="3"/>
    <n v="0"/>
    <n v="0"/>
    <n v="0"/>
    <n v="-13671.29"/>
  </r>
  <r>
    <x v="25"/>
    <s v="2702-0023"/>
    <s v="Gaz.vaisių vynp gėr.Santa Verona “ saldus"/>
    <s v="LTR"/>
    <x v="3"/>
    <n v="13671.29"/>
    <x v="3"/>
    <n v="0"/>
    <n v="0"/>
    <n v="0"/>
    <n v="13671.29"/>
  </r>
  <r>
    <x v="25"/>
    <s v="2702-0023"/>
    <s v="Gaz.vaisių vynp gėr.Santa Verona “ saldus"/>
    <s v="LTR"/>
    <x v="3"/>
    <n v="59.04"/>
    <x v="3"/>
    <n v="0"/>
    <n v="0"/>
    <n v="0"/>
    <n v="59.04"/>
  </r>
  <r>
    <x v="28"/>
    <s v="2702-0023"/>
    <s v="Gaz.vaisių vynp gėr.Santa Verona “ saldus"/>
    <s v="LTR"/>
    <x v="5"/>
    <n v="-59.04"/>
    <x v="3"/>
    <n v="0"/>
    <n v="0"/>
    <n v="0"/>
    <n v="-59.04"/>
  </r>
  <r>
    <x v="24"/>
    <s v="2702-0104"/>
    <s v="Put.gaz.fer.gėr.„Sovetskoje Sladkoje 6%"/>
    <s v="LTR"/>
    <x v="3"/>
    <n v="-11097.74"/>
    <x v="3"/>
    <n v="0"/>
    <n v="0"/>
    <n v="0"/>
    <n v="-11097.74"/>
  </r>
  <r>
    <x v="24"/>
    <s v="2702-0104"/>
    <s v="Put.gaz.fer.gėr.„Sovetskoje Sladkoje 6%"/>
    <s v="LTR"/>
    <x v="3"/>
    <n v="11097.74"/>
    <x v="3"/>
    <n v="0"/>
    <n v="0"/>
    <n v="0"/>
    <n v="11097.74"/>
  </r>
  <r>
    <x v="24"/>
    <s v="2702-0104"/>
    <s v="Put.gaz.fer.gėr.„Sovetskoje Sladkoje 6%"/>
    <s v="LTR"/>
    <x v="3"/>
    <n v="-11050.02"/>
    <x v="3"/>
    <n v="0"/>
    <n v="0"/>
    <n v="0"/>
    <n v="-11050.02"/>
  </r>
  <r>
    <x v="24"/>
    <s v="2702-0104"/>
    <s v="Put.gaz.fer.gėr.„Sovetskoje Sladkoje 6%"/>
    <s v="LTR"/>
    <x v="6"/>
    <n v="11097.74"/>
    <x v="3"/>
    <n v="0"/>
    <n v="0"/>
    <n v="0"/>
    <n v="11097.74"/>
  </r>
  <r>
    <x v="24"/>
    <s v="2702-0104"/>
    <s v="Put.gaz.fer.gėr.„Sovetskoje Sladkoje 6%"/>
    <s v="LTR"/>
    <x v="3"/>
    <n v="-47.72"/>
    <x v="3"/>
    <n v="0"/>
    <n v="0"/>
    <n v="0"/>
    <n v="-47.72"/>
  </r>
  <r>
    <x v="24"/>
    <s v="2702-0104"/>
    <s v="Put.gaz.fer.gėr.„Sovetskoje Sladkoje 6%"/>
    <s v="LTR"/>
    <x v="2"/>
    <n v="-11050.02"/>
    <x v="3"/>
    <n v="0"/>
    <n v="0"/>
    <n v="0"/>
    <n v="-11050.02"/>
  </r>
  <r>
    <x v="24"/>
    <s v="2702-0104"/>
    <s v="Put.gaz.fer.gėr.„Sovetskoje Sladkoje 6%"/>
    <s v="LTR"/>
    <x v="3"/>
    <n v="11050.02"/>
    <x v="3"/>
    <n v="0"/>
    <n v="0"/>
    <n v="0"/>
    <n v="11050.02"/>
  </r>
  <r>
    <x v="24"/>
    <s v="2702-0104"/>
    <s v="Put.gaz.fer.gėr.„Sovetskoje Sladkoje 6%"/>
    <s v="LTR"/>
    <x v="3"/>
    <n v="47.72"/>
    <x v="3"/>
    <n v="0"/>
    <n v="0"/>
    <n v="0"/>
    <n v="47.72"/>
  </r>
  <r>
    <x v="28"/>
    <s v="2702-0104"/>
    <s v="Put.gaz.fer.gėr.„Sovetskoje Sladkoje 6%"/>
    <s v="LTR"/>
    <x v="5"/>
    <n v="-47.72"/>
    <x v="3"/>
    <n v="0"/>
    <n v="0"/>
    <n v="0"/>
    <n v="-47.72"/>
  </r>
  <r>
    <x v="28"/>
    <s v="2702-0105"/>
    <s v="Put.gaz.fer.gėr.„Sovetskoje Polusladk 10%"/>
    <s v="LTR"/>
    <x v="3"/>
    <n v="-7692.08"/>
    <x v="6"/>
    <n v="0"/>
    <n v="0"/>
    <n v="0"/>
    <n v="-7692.08"/>
  </r>
  <r>
    <x v="28"/>
    <s v="2702-0105"/>
    <s v="Put.gaz.fer.gėr.„Sovetskoje Polusladk 10%"/>
    <s v="LTR"/>
    <x v="6"/>
    <n v="7725.3"/>
    <x v="6"/>
    <n v="0"/>
    <n v="0"/>
    <n v="0"/>
    <n v="7725.3"/>
  </r>
  <r>
    <x v="28"/>
    <s v="2702-0105"/>
    <s v="Put.gaz.fer.gėr.„Sovetskoje Polusladk 10%"/>
    <s v="LTR"/>
    <x v="3"/>
    <n v="-7725.3"/>
    <x v="6"/>
    <n v="0"/>
    <n v="0"/>
    <n v="0"/>
    <n v="-7725.3"/>
  </r>
  <r>
    <x v="28"/>
    <s v="2702-0105"/>
    <s v="Put.gaz.fer.gėr.„Sovetskoje Polusladk 10%"/>
    <s v="LTR"/>
    <x v="3"/>
    <n v="7725.3"/>
    <x v="6"/>
    <n v="0"/>
    <n v="0"/>
    <n v="0"/>
    <n v="7725.3"/>
  </r>
  <r>
    <x v="28"/>
    <s v="2702-0105"/>
    <s v="Put.gaz.fer.gėr.„Sovetskoje Polusladk 10%"/>
    <s v="LTR"/>
    <x v="3"/>
    <n v="-33.22"/>
    <x v="6"/>
    <n v="0"/>
    <n v="0"/>
    <n v="0"/>
    <n v="-33.22"/>
  </r>
  <r>
    <x v="28"/>
    <s v="2702-0105"/>
    <s v="Put.gaz.fer.gėr.„Sovetskoje Polusladk 10%"/>
    <s v="LTR"/>
    <x v="3"/>
    <n v="7692.08"/>
    <x v="6"/>
    <n v="0"/>
    <n v="0"/>
    <n v="0"/>
    <n v="7692.08"/>
  </r>
  <r>
    <x v="28"/>
    <s v="2702-0105"/>
    <s v="Put.gaz.fer.gėr.„Sovetskoje Polusladk 10%"/>
    <s v="LTR"/>
    <x v="2"/>
    <n v="-7692.08"/>
    <x v="6"/>
    <n v="0"/>
    <n v="0"/>
    <n v="0"/>
    <n v="-7692.08"/>
  </r>
  <r>
    <x v="28"/>
    <s v="2702-0105"/>
    <s v="Put.gaz.fer.gėr.„Sovetskoje Polusladk 10%"/>
    <s v="LTR"/>
    <x v="3"/>
    <n v="33.22"/>
    <x v="6"/>
    <n v="0"/>
    <n v="0"/>
    <n v="0"/>
    <n v="33.22"/>
  </r>
  <r>
    <x v="28"/>
    <s v="2702-0105"/>
    <s v="Put.gaz.fer.gėr.„Sovetskoje Polusladk 10%"/>
    <s v="LTR"/>
    <x v="5"/>
    <n v="-33.22"/>
    <x v="6"/>
    <n v="0"/>
    <n v="0"/>
    <n v="0"/>
    <n v="-33.22"/>
  </r>
  <r>
    <x v="17"/>
    <s v="2702-0108"/>
    <s v="Put..gaz.fer.gėr.„Sovetskoje Rozovoje 10%"/>
    <s v="LTR"/>
    <x v="3"/>
    <n v="-7728.23"/>
    <x v="6"/>
    <n v="0"/>
    <n v="0"/>
    <n v="0"/>
    <n v="-7728.23"/>
  </r>
  <r>
    <x v="17"/>
    <s v="2702-0108"/>
    <s v="Put..gaz.fer.gėr.„Sovetskoje Rozovoje 10%"/>
    <s v="LTR"/>
    <x v="3"/>
    <n v="-7761.6"/>
    <x v="6"/>
    <n v="0"/>
    <n v="0"/>
    <n v="0"/>
    <n v="-7761.6"/>
  </r>
  <r>
    <x v="17"/>
    <s v="2702-0108"/>
    <s v="Put..gaz.fer.gėr.„Sovetskoje Rozovoje 10%"/>
    <s v="LTR"/>
    <x v="3"/>
    <n v="7761.6"/>
    <x v="6"/>
    <n v="0"/>
    <n v="0"/>
    <n v="0"/>
    <n v="7761.6"/>
  </r>
  <r>
    <x v="17"/>
    <s v="2702-0108"/>
    <s v="Put..gaz.fer.gėr.„Sovetskoje Rozovoje 10%"/>
    <s v="LTR"/>
    <x v="6"/>
    <n v="7761.6"/>
    <x v="6"/>
    <n v="0"/>
    <n v="0"/>
    <n v="0"/>
    <n v="7761.6"/>
  </r>
  <r>
    <x v="17"/>
    <s v="2702-0108"/>
    <s v="Put..gaz.fer.gėr.„Sovetskoje Rozovoje 10%"/>
    <s v="LTR"/>
    <x v="3"/>
    <n v="-33.369999999999997"/>
    <x v="6"/>
    <n v="0"/>
    <n v="0"/>
    <n v="0"/>
    <n v="-33.369999999999997"/>
  </r>
  <r>
    <x v="17"/>
    <s v="2702-0108"/>
    <s v="Put..gaz.fer.gėr.„Sovetskoje Rozovoje 10%"/>
    <s v="LTR"/>
    <x v="3"/>
    <n v="7728.23"/>
    <x v="6"/>
    <n v="0"/>
    <n v="0"/>
    <n v="0"/>
    <n v="7728.23"/>
  </r>
  <r>
    <x v="17"/>
    <s v="2702-0108"/>
    <s v="Put..gaz.fer.gėr.„Sovetskoje Rozovoje 10%"/>
    <s v="LTR"/>
    <x v="2"/>
    <n v="-7728.23"/>
    <x v="6"/>
    <n v="0"/>
    <n v="0"/>
    <n v="0"/>
    <n v="-7728.23"/>
  </r>
  <r>
    <x v="28"/>
    <s v="2702-0108"/>
    <s v="Put..gaz.fer.gėr.„Sovetskoje Rozovoje 10%"/>
    <s v="LTR"/>
    <x v="5"/>
    <n v="-33.369999999999997"/>
    <x v="6"/>
    <n v="0"/>
    <n v="0"/>
    <n v="0"/>
    <n v="-33.369999999999997"/>
  </r>
  <r>
    <x v="17"/>
    <s v="2702-0108"/>
    <s v="Put..gaz.fer.gėr.„Sovetskoje Rozovoje 10%"/>
    <s v="LTR"/>
    <x v="3"/>
    <n v="33.369999999999997"/>
    <x v="6"/>
    <n v="0"/>
    <n v="0"/>
    <n v="0"/>
    <n v="33.369999999999997"/>
  </r>
  <r>
    <x v="28"/>
    <s v="2702-0109"/>
    <s v="Put.gaz.f.gėr.„Sovetskoje Igristoje“p/saldus 10,5"/>
    <s v="LTR"/>
    <x v="6"/>
    <n v="7761.6"/>
    <x v="6"/>
    <n v="0"/>
    <n v="0"/>
    <n v="0"/>
    <n v="7761.6"/>
  </r>
  <r>
    <x v="28"/>
    <s v="2702-0109"/>
    <s v="Put.gaz.f.gėr.„Sovetskoje Igristoje“p/saldus 10,5"/>
    <s v="LTR"/>
    <x v="3"/>
    <n v="-7761.6"/>
    <x v="6"/>
    <n v="0"/>
    <n v="0"/>
    <n v="0"/>
    <n v="-7761.6"/>
  </r>
  <r>
    <x v="28"/>
    <s v="2702-0109"/>
    <s v="Put.gaz.f.gėr.„Sovetskoje Igristoje“p/saldus 10,5"/>
    <s v="LTR"/>
    <x v="3"/>
    <n v="7761.6"/>
    <x v="6"/>
    <n v="0"/>
    <n v="0"/>
    <n v="0"/>
    <n v="7761.6"/>
  </r>
  <r>
    <x v="28"/>
    <s v="2702-0109"/>
    <s v="Put.gaz.f.gėr.„Sovetskoje Igristoje“p/saldus 10,5"/>
    <s v="LTR"/>
    <x v="3"/>
    <n v="-33.369999999999997"/>
    <x v="6"/>
    <n v="0"/>
    <n v="0"/>
    <n v="0"/>
    <n v="-33.369999999999997"/>
  </r>
  <r>
    <x v="28"/>
    <s v="2702-0109"/>
    <s v="Put.gaz.f.gėr.„Sovetskoje Igristoje“p/saldus 10,5"/>
    <s v="LTR"/>
    <x v="3"/>
    <n v="-7728.23"/>
    <x v="6"/>
    <n v="0"/>
    <n v="0"/>
    <n v="0"/>
    <n v="-7728.23"/>
  </r>
  <r>
    <x v="28"/>
    <s v="2702-0109"/>
    <s v="Put.gaz.f.gėr.„Sovetskoje Igristoje“p/saldus 10,5"/>
    <s v="LTR"/>
    <x v="3"/>
    <n v="7728.23"/>
    <x v="6"/>
    <n v="0"/>
    <n v="0"/>
    <n v="0"/>
    <n v="7728.23"/>
  </r>
  <r>
    <x v="28"/>
    <s v="2702-0109"/>
    <s v="Put.gaz.f.gėr.„Sovetskoje Igristoje“p/saldus 10,5"/>
    <s v="LTR"/>
    <x v="2"/>
    <n v="-3226.87"/>
    <x v="6"/>
    <n v="0"/>
    <n v="0"/>
    <n v="0"/>
    <n v="-3226.87"/>
  </r>
  <r>
    <x v="28"/>
    <s v="2702-0109"/>
    <s v="Put.gaz.f.gėr.„Sovetskoje Igristoje“p/saldus 10,5"/>
    <s v="LTR"/>
    <x v="2"/>
    <n v="-4501.3599999999997"/>
    <x v="6"/>
    <n v="0"/>
    <n v="0"/>
    <n v="0"/>
    <n v="-4501.3599999999997"/>
  </r>
  <r>
    <x v="28"/>
    <s v="2702-0109"/>
    <s v="Put.gaz.f.gėr.„Sovetskoje Igristoje“p/saldus 10,5"/>
    <s v="LTR"/>
    <x v="3"/>
    <n v="33.369999999999997"/>
    <x v="6"/>
    <n v="0"/>
    <n v="0"/>
    <n v="0"/>
    <n v="33.369999999999997"/>
  </r>
  <r>
    <x v="28"/>
    <s v="2702-0109"/>
    <s v="Put.gaz.f.gėr.„Sovetskoje Igristoje“p/saldus 10,5"/>
    <s v="LTR"/>
    <x v="5"/>
    <n v="-33.369999999999997"/>
    <x v="6"/>
    <n v="0"/>
    <n v="0"/>
    <n v="0"/>
    <n v="-33.369999999999997"/>
  </r>
  <r>
    <x v="17"/>
    <s v="2702-0202"/>
    <s v="P.gaz.fer.gėr.„Monte Cristo Sparkling Rose Label"/>
    <s v="LTR"/>
    <x v="3"/>
    <n v="-33.369999999999997"/>
    <x v="6"/>
    <n v="0"/>
    <n v="10"/>
    <n v="0"/>
    <n v="-33.369999999999997"/>
  </r>
  <r>
    <x v="17"/>
    <s v="2702-0202"/>
    <s v="P.gaz.fer.gėr.„Monte Cristo Sparkling Rose Label"/>
    <s v="LTR"/>
    <x v="6"/>
    <n v="7761.6"/>
    <x v="6"/>
    <n v="0"/>
    <n v="10"/>
    <n v="0"/>
    <n v="7761.6"/>
  </r>
  <r>
    <x v="17"/>
    <s v="2702-0202"/>
    <s v="P.gaz.fer.gėr.„Monte Cristo Sparkling Rose Label"/>
    <s v="LTR"/>
    <x v="3"/>
    <n v="-7728.23"/>
    <x v="6"/>
    <n v="0"/>
    <n v="10"/>
    <n v="0"/>
    <n v="-7728.23"/>
  </r>
  <r>
    <x v="17"/>
    <s v="2702-0202"/>
    <s v="P.gaz.fer.gėr.„Monte Cristo Sparkling Rose Label"/>
    <s v="LTR"/>
    <x v="3"/>
    <n v="-7761.6"/>
    <x v="6"/>
    <n v="0"/>
    <n v="10"/>
    <n v="0"/>
    <n v="-7761.6"/>
  </r>
  <r>
    <x v="17"/>
    <s v="2702-0202"/>
    <s v="P.gaz.fer.gėr.„Monte Cristo Sparkling Rose Label"/>
    <s v="LTR"/>
    <x v="3"/>
    <n v="7761.6"/>
    <x v="6"/>
    <n v="0"/>
    <n v="10"/>
    <n v="0"/>
    <n v="7761.6"/>
  </r>
  <r>
    <x v="17"/>
    <s v="2702-0202"/>
    <s v="P.gaz.fer.gėr.„Monte Cristo Sparkling Rose Label"/>
    <s v="LTR"/>
    <x v="3"/>
    <n v="7728.23"/>
    <x v="6"/>
    <n v="0"/>
    <n v="10"/>
    <n v="0"/>
    <n v="7728.23"/>
  </r>
  <r>
    <x v="17"/>
    <s v="2702-0202"/>
    <s v="P.gaz.fer.gėr.„Monte Cristo Sparkling Rose Label"/>
    <s v="LTR"/>
    <x v="2"/>
    <n v="-7728.23"/>
    <x v="6"/>
    <n v="0"/>
    <n v="10"/>
    <n v="0"/>
    <n v="-7728.23"/>
  </r>
  <r>
    <x v="17"/>
    <s v="2702-0202"/>
    <s v="P.gaz.fer.gėr.„Monte Cristo Sparkling Rose Label"/>
    <s v="LTR"/>
    <x v="3"/>
    <n v="33.369999999999997"/>
    <x v="6"/>
    <n v="0"/>
    <n v="10"/>
    <n v="0"/>
    <n v="33.369999999999997"/>
  </r>
  <r>
    <x v="28"/>
    <s v="2702-0202"/>
    <s v="P.gaz.fer.gėr.„Monte Cristo Sparkling Rose Label"/>
    <s v="LTR"/>
    <x v="5"/>
    <n v="-33.369999999999997"/>
    <x v="6"/>
    <n v="0"/>
    <n v="10"/>
    <n v="0"/>
    <n v="-33.369999999999997"/>
  </r>
  <r>
    <x v="25"/>
    <s v="2702-0204"/>
    <s v="Put.gaz.fer.gėr.„Fresca Azzuro Muscat 7,5%"/>
    <s v="LTR"/>
    <x v="3"/>
    <n v="-280.2"/>
    <x v="3"/>
    <n v="0"/>
    <n v="0"/>
    <n v="0"/>
    <n v="-280.2"/>
  </r>
  <r>
    <x v="19"/>
    <s v="2702-0204"/>
    <s v="Put.gaz.fer.gėr.„Fresca Azzuro Muscat 7,5%"/>
    <s v="LTR"/>
    <x v="3"/>
    <n v="-7041.28"/>
    <x v="3"/>
    <n v="0"/>
    <n v="0"/>
    <n v="0"/>
    <n v="-7041.28"/>
  </r>
  <r>
    <x v="19"/>
    <s v="2702-0204"/>
    <s v="Put.gaz.fer.gėr.„Fresca Azzuro Muscat 7,5%"/>
    <s v="LTR"/>
    <x v="6"/>
    <n v="7071.69"/>
    <x v="3"/>
    <n v="0"/>
    <n v="0"/>
    <n v="0"/>
    <n v="7071.69"/>
  </r>
  <r>
    <x v="19"/>
    <s v="2702-0204"/>
    <s v="Put.gaz.fer.gėr.„Fresca Azzuro Muscat 7,5%"/>
    <s v="LTR"/>
    <x v="3"/>
    <n v="-7071.69"/>
    <x v="3"/>
    <n v="0"/>
    <n v="0"/>
    <n v="0"/>
    <n v="-7071.69"/>
  </r>
  <r>
    <x v="19"/>
    <s v="2702-0204"/>
    <s v="Put.gaz.fer.gėr.„Fresca Azzuro Muscat 7,5%"/>
    <s v="LTR"/>
    <x v="3"/>
    <n v="7071.69"/>
    <x v="3"/>
    <n v="0"/>
    <n v="0"/>
    <n v="0"/>
    <n v="7071.69"/>
  </r>
  <r>
    <x v="19"/>
    <s v="2702-0204"/>
    <s v="Put.gaz.fer.gėr.„Fresca Azzuro Muscat 7,5%"/>
    <s v="LTR"/>
    <x v="3"/>
    <n v="-30.41"/>
    <x v="3"/>
    <n v="0"/>
    <n v="0"/>
    <n v="0"/>
    <n v="-30.41"/>
  </r>
  <r>
    <x v="25"/>
    <s v="2702-0204"/>
    <s v="Put.gaz.fer.gėr.„Fresca Azzuro Muscat 7,5%"/>
    <s v="LTR"/>
    <x v="6"/>
    <n v="281.41000000000003"/>
    <x v="3"/>
    <n v="0"/>
    <n v="0"/>
    <n v="0"/>
    <n v="281.41000000000003"/>
  </r>
  <r>
    <x v="25"/>
    <s v="2702-0204"/>
    <s v="Put.gaz.fer.gėr.„Fresca Azzuro Muscat 7,5%"/>
    <s v="LTR"/>
    <x v="3"/>
    <n v="-281.41000000000003"/>
    <x v="3"/>
    <n v="0"/>
    <n v="0"/>
    <n v="0"/>
    <n v="-281.41000000000003"/>
  </r>
  <r>
    <x v="25"/>
    <s v="2702-0204"/>
    <s v="Put.gaz.fer.gėr.„Fresca Azzuro Muscat 7,5%"/>
    <s v="LTR"/>
    <x v="3"/>
    <n v="281.41000000000003"/>
    <x v="3"/>
    <n v="0"/>
    <n v="0"/>
    <n v="0"/>
    <n v="281.41000000000003"/>
  </r>
  <r>
    <x v="25"/>
    <s v="2702-0204"/>
    <s v="Put.gaz.fer.gėr.„Fresca Azzuro Muscat 7,5%"/>
    <s v="LTR"/>
    <x v="3"/>
    <n v="-1.21"/>
    <x v="3"/>
    <n v="0"/>
    <n v="0"/>
    <n v="0"/>
    <n v="-1.21"/>
  </r>
  <r>
    <x v="25"/>
    <s v="2702-0204"/>
    <s v="Put.gaz.fer.gėr.„Fresca Azzuro Muscat 7,5%"/>
    <s v="LTR"/>
    <x v="3"/>
    <n v="280.2"/>
    <x v="3"/>
    <n v="0"/>
    <n v="0"/>
    <n v="0"/>
    <n v="280.2"/>
  </r>
  <r>
    <x v="25"/>
    <s v="2702-0204"/>
    <s v="Put.gaz.fer.gėr.„Fresca Azzuro Muscat 7,5%"/>
    <s v="LTR"/>
    <x v="2"/>
    <n v="-280.2"/>
    <x v="3"/>
    <n v="0"/>
    <n v="0"/>
    <n v="0"/>
    <n v="-280.2"/>
  </r>
  <r>
    <x v="19"/>
    <s v="2702-0204"/>
    <s v="Put.gaz.fer.gėr.„Fresca Azzuro Muscat 7,5%"/>
    <s v="LTR"/>
    <x v="2"/>
    <n v="-4880.99"/>
    <x v="3"/>
    <n v="0"/>
    <n v="0"/>
    <n v="0"/>
    <n v="-4880.99"/>
  </r>
  <r>
    <x v="19"/>
    <s v="2702-0204"/>
    <s v="Put.gaz.fer.gėr.„Fresca Azzuro Muscat 7,5%"/>
    <s v="LTR"/>
    <x v="3"/>
    <n v="7041.28"/>
    <x v="3"/>
    <n v="0"/>
    <n v="0"/>
    <n v="0"/>
    <n v="7041.28"/>
  </r>
  <r>
    <x v="20"/>
    <s v="2702-0204"/>
    <s v="Put.gaz.fer.gėr.„Fresca Azzuro Muscat 7,5%"/>
    <s v="LTR"/>
    <x v="2"/>
    <n v="-2160.29"/>
    <x v="3"/>
    <n v="0"/>
    <n v="0"/>
    <n v="0"/>
    <n v="-2160.29"/>
  </r>
  <r>
    <x v="19"/>
    <s v="2702-0204"/>
    <s v="Put.gaz.fer.gėr.„Fresca Azzuro Muscat 7,5%"/>
    <s v="LTR"/>
    <x v="3"/>
    <n v="30.41"/>
    <x v="3"/>
    <n v="0"/>
    <n v="0"/>
    <n v="0"/>
    <n v="30.41"/>
  </r>
  <r>
    <x v="25"/>
    <s v="2702-0204"/>
    <s v="Put.gaz.fer.gėr.„Fresca Azzuro Muscat 7,5%"/>
    <s v="LTR"/>
    <x v="3"/>
    <n v="1.21"/>
    <x v="3"/>
    <n v="0"/>
    <n v="0"/>
    <n v="0"/>
    <n v="1.21"/>
  </r>
  <r>
    <x v="28"/>
    <s v="2702-0204"/>
    <s v="Put.gaz.fer.gėr.„Fresca Azzuro Muscat 7,5%"/>
    <s v="LTR"/>
    <x v="5"/>
    <n v="-30.41"/>
    <x v="3"/>
    <n v="0"/>
    <n v="0"/>
    <n v="0"/>
    <n v="-30.41"/>
  </r>
  <r>
    <x v="28"/>
    <s v="2702-0204"/>
    <s v="Put.gaz.fer.gėr.„Fresca Azzuro Muscat 7,5%"/>
    <s v="LTR"/>
    <x v="5"/>
    <n v="-1.21"/>
    <x v="3"/>
    <n v="0"/>
    <n v="0"/>
    <n v="0"/>
    <n v="-1.21"/>
  </r>
  <r>
    <x v="17"/>
    <s v="2702-0205"/>
    <s v="Put.gaz.ferm.gėr.„Fresca Azzuro Rose“ 7,5%"/>
    <s v="LTR"/>
    <x v="3"/>
    <n v="-7321.48"/>
    <x v="3"/>
    <n v="0"/>
    <n v="0"/>
    <n v="0"/>
    <n v="-7321.48"/>
  </r>
  <r>
    <x v="17"/>
    <s v="2702-0205"/>
    <s v="Put.gaz.ferm.gėr.„Fresca Azzuro Rose“ 7,5%"/>
    <s v="LTR"/>
    <x v="6"/>
    <n v="7353.1"/>
    <x v="3"/>
    <n v="0"/>
    <n v="0"/>
    <n v="0"/>
    <n v="7353.1"/>
  </r>
  <r>
    <x v="17"/>
    <s v="2702-0205"/>
    <s v="Put.gaz.ferm.gėr.„Fresca Azzuro Rose“ 7,5%"/>
    <s v="LTR"/>
    <x v="3"/>
    <n v="7353.1"/>
    <x v="3"/>
    <n v="0"/>
    <n v="0"/>
    <n v="0"/>
    <n v="7353.1"/>
  </r>
  <r>
    <x v="17"/>
    <s v="2702-0205"/>
    <s v="Put.gaz.ferm.gėr.„Fresca Azzuro Rose“ 7,5%"/>
    <s v="LTR"/>
    <x v="3"/>
    <n v="-31.62"/>
    <x v="3"/>
    <n v="0"/>
    <n v="0"/>
    <n v="0"/>
    <n v="-31.62"/>
  </r>
  <r>
    <x v="17"/>
    <s v="2702-0205"/>
    <s v="Put.gaz.ferm.gėr.„Fresca Azzuro Rose“ 7,5%"/>
    <s v="LTR"/>
    <x v="3"/>
    <n v="-7353.1"/>
    <x v="3"/>
    <n v="0"/>
    <n v="0"/>
    <n v="0"/>
    <n v="-7353.1"/>
  </r>
  <r>
    <x v="17"/>
    <s v="2702-0205"/>
    <s v="Put.gaz.ferm.gėr.„Fresca Azzuro Rose“ 7,5%"/>
    <s v="LTR"/>
    <x v="2"/>
    <n v="-7321.48"/>
    <x v="3"/>
    <n v="0"/>
    <n v="0"/>
    <n v="0"/>
    <n v="-7321.48"/>
  </r>
  <r>
    <x v="17"/>
    <s v="2702-0205"/>
    <s v="Put.gaz.ferm.gėr.„Fresca Azzuro Rose“ 7,5%"/>
    <s v="LTR"/>
    <x v="3"/>
    <n v="7321.48"/>
    <x v="3"/>
    <n v="0"/>
    <n v="0"/>
    <n v="0"/>
    <n v="7321.48"/>
  </r>
  <r>
    <x v="17"/>
    <s v="2702-0205"/>
    <s v="Put.gaz.ferm.gėr.„Fresca Azzuro Rose“ 7,5%"/>
    <s v="LTR"/>
    <x v="3"/>
    <n v="31.62"/>
    <x v="3"/>
    <n v="0"/>
    <n v="0"/>
    <n v="0"/>
    <n v="31.62"/>
  </r>
  <r>
    <x v="28"/>
    <s v="2702-0205"/>
    <s v="Put.gaz.ferm.gėr.„Fresca Azzuro Rose“ 7,5%"/>
    <s v="LTR"/>
    <x v="5"/>
    <n v="-31.62"/>
    <x v="3"/>
    <n v="0"/>
    <n v="0"/>
    <n v="0"/>
    <n v="-31.62"/>
  </r>
  <r>
    <x v="19"/>
    <s v="2702-0207"/>
    <s v="Put.gaz.fer.gėr.„Fresca Azzuro pusiau sausas"/>
    <s v="LTR"/>
    <x v="3"/>
    <n v="-31.62"/>
    <x v="3"/>
    <n v="0"/>
    <n v="0"/>
    <n v="0"/>
    <n v="-31.62"/>
  </r>
  <r>
    <x v="19"/>
    <s v="2702-0207"/>
    <s v="Put.gaz.fer.gėr.„Fresca Azzuro pusiau sausas"/>
    <s v="LTR"/>
    <x v="3"/>
    <n v="-7353.1"/>
    <x v="3"/>
    <n v="0"/>
    <n v="0"/>
    <n v="0"/>
    <n v="-7353.1"/>
  </r>
  <r>
    <x v="19"/>
    <s v="2702-0207"/>
    <s v="Put.gaz.fer.gėr.„Fresca Azzuro pusiau sausas"/>
    <s v="LTR"/>
    <x v="6"/>
    <n v="7353.1"/>
    <x v="3"/>
    <n v="0"/>
    <n v="0"/>
    <n v="0"/>
    <n v="7353.1"/>
  </r>
  <r>
    <x v="19"/>
    <s v="2702-0207"/>
    <s v="Put.gaz.fer.gėr.„Fresca Azzuro pusiau sausas"/>
    <s v="LTR"/>
    <x v="3"/>
    <n v="7353.1"/>
    <x v="3"/>
    <n v="0"/>
    <n v="0"/>
    <n v="0"/>
    <n v="7353.1"/>
  </r>
  <r>
    <x v="19"/>
    <s v="2702-0207"/>
    <s v="Put.gaz.fer.gėr.„Fresca Azzuro pusiau sausas"/>
    <s v="LTR"/>
    <x v="3"/>
    <n v="-7321.48"/>
    <x v="3"/>
    <n v="0"/>
    <n v="0"/>
    <n v="0"/>
    <n v="-7321.48"/>
  </r>
  <r>
    <x v="19"/>
    <s v="2702-0207"/>
    <s v="Put.gaz.fer.gėr.„Fresca Azzuro pusiau sausas"/>
    <s v="LTR"/>
    <x v="3"/>
    <n v="7321.48"/>
    <x v="3"/>
    <n v="0"/>
    <n v="0"/>
    <n v="0"/>
    <n v="7321.48"/>
  </r>
  <r>
    <x v="19"/>
    <s v="2702-0207"/>
    <s v="Put.gaz.fer.gėr.„Fresca Azzuro pusiau sausas"/>
    <s v="LTR"/>
    <x v="2"/>
    <n v="-7321.48"/>
    <x v="3"/>
    <n v="0"/>
    <n v="0"/>
    <n v="0"/>
    <n v="-7321.48"/>
  </r>
  <r>
    <x v="19"/>
    <s v="2702-0207"/>
    <s v="Put.gaz.fer.gėr.„Fresca Azzuro pusiau sausas"/>
    <s v="LTR"/>
    <x v="3"/>
    <n v="31.62"/>
    <x v="3"/>
    <n v="0"/>
    <n v="0"/>
    <n v="0"/>
    <n v="31.62"/>
  </r>
  <r>
    <x v="28"/>
    <s v="2702-0207"/>
    <s v="Put.gaz.fer.gėr.„Fresca Azzuro pusiau sausas"/>
    <s v="LTR"/>
    <x v="5"/>
    <n v="-31.62"/>
    <x v="3"/>
    <n v="0"/>
    <n v="0"/>
    <n v="0"/>
    <n v="-31.62"/>
  </r>
  <r>
    <x v="11"/>
    <s v="2702-0211"/>
    <s v="Put.gaz.fer.gėr.„Fortūnata“ saldus“  10%"/>
    <s v="LTR"/>
    <x v="6"/>
    <n v="7761.6"/>
    <x v="6"/>
    <n v="0"/>
    <n v="10"/>
    <n v="0"/>
    <n v="7761.6"/>
  </r>
  <r>
    <x v="11"/>
    <s v="2702-0211"/>
    <s v="Put.gaz.fer.gėr.„Fortūnata“ saldus“  10%"/>
    <s v="LTR"/>
    <x v="3"/>
    <n v="-7728.23"/>
    <x v="6"/>
    <n v="0"/>
    <n v="10"/>
    <n v="0"/>
    <n v="-7728.23"/>
  </r>
  <r>
    <x v="11"/>
    <s v="2702-0211"/>
    <s v="Put.gaz.fer.gėr.„Fortūnata“ saldus“  10%"/>
    <s v="LTR"/>
    <x v="3"/>
    <n v="-7761.6"/>
    <x v="6"/>
    <n v="0"/>
    <n v="10"/>
    <n v="0"/>
    <n v="-7761.6"/>
  </r>
  <r>
    <x v="11"/>
    <s v="2702-0211"/>
    <s v="Put.gaz.fer.gėr.„Fortūnata“ saldus“  10%"/>
    <s v="LTR"/>
    <x v="3"/>
    <n v="7761.6"/>
    <x v="6"/>
    <n v="0"/>
    <n v="10"/>
    <n v="0"/>
    <n v="7761.6"/>
  </r>
  <r>
    <x v="11"/>
    <s v="2702-0211"/>
    <s v="Put.gaz.fer.gėr.„Fortūnata“ saldus“  10%"/>
    <s v="LTR"/>
    <x v="3"/>
    <n v="-33.369999999999997"/>
    <x v="6"/>
    <n v="0"/>
    <n v="10"/>
    <n v="0"/>
    <n v="-33.369999999999997"/>
  </r>
  <r>
    <x v="11"/>
    <s v="2702-0211"/>
    <s v="Put.gaz.fer.gėr.„Fortūnata“ saldus“  10%"/>
    <s v="LTR"/>
    <x v="3"/>
    <n v="7728.23"/>
    <x v="6"/>
    <n v="0"/>
    <n v="10"/>
    <n v="0"/>
    <n v="7728.23"/>
  </r>
  <r>
    <x v="11"/>
    <s v="2702-0211"/>
    <s v="Put.gaz.fer.gėr.„Fortūnata“ saldus“  10%"/>
    <s v="LTR"/>
    <x v="2"/>
    <n v="-7728.23"/>
    <x v="6"/>
    <n v="0"/>
    <n v="10"/>
    <n v="0"/>
    <n v="-7728.23"/>
  </r>
  <r>
    <x v="28"/>
    <s v="2702-0211"/>
    <s v="Put.gaz.fer.gėr.„Fortūnata“ saldus“  10%"/>
    <s v="LTR"/>
    <x v="5"/>
    <n v="-33.369999999999997"/>
    <x v="6"/>
    <n v="0"/>
    <n v="10"/>
    <n v="0"/>
    <n v="-33.369999999999997"/>
  </r>
  <r>
    <x v="11"/>
    <s v="2702-0211"/>
    <s v="Put.gaz.fer.gėr.„Fortūnata“ saldus“  10%"/>
    <s v="LTR"/>
    <x v="3"/>
    <n v="33.369999999999997"/>
    <x v="6"/>
    <n v="0"/>
    <n v="10"/>
    <n v="0"/>
    <n v="33.369999999999997"/>
  </r>
  <r>
    <x v="11"/>
    <s v="2702-0212"/>
    <s v="Put.gaz.fer.gėr.„Fortūnata“ p/ saldus“  10%"/>
    <s v="LTR"/>
    <x v="6"/>
    <n v="4085.06"/>
    <x v="6"/>
    <n v="0"/>
    <n v="10"/>
    <n v="0"/>
    <n v="4085.06"/>
  </r>
  <r>
    <x v="11"/>
    <s v="2702-0212"/>
    <s v="Put.gaz.fer.gėr.„Fortūnata“ p/ saldus“  10%"/>
    <s v="LTR"/>
    <x v="3"/>
    <n v="-4085.06"/>
    <x v="6"/>
    <n v="0"/>
    <n v="10"/>
    <n v="0"/>
    <n v="-4085.06"/>
  </r>
  <r>
    <x v="11"/>
    <s v="2702-0212"/>
    <s v="Put.gaz.fer.gėr.„Fortūnata“ p/ saldus“  10%"/>
    <s v="LTR"/>
    <x v="3"/>
    <n v="4085.06"/>
    <x v="6"/>
    <n v="0"/>
    <n v="10"/>
    <n v="0"/>
    <n v="4085.06"/>
  </r>
  <r>
    <x v="11"/>
    <s v="2702-0212"/>
    <s v="Put.gaz.fer.gėr.„Fortūnata“ p/ saldus“  10%"/>
    <s v="LTR"/>
    <x v="3"/>
    <n v="-17.57"/>
    <x v="6"/>
    <n v="0"/>
    <n v="10"/>
    <n v="0"/>
    <n v="-17.57"/>
  </r>
  <r>
    <x v="11"/>
    <s v="2702-0212"/>
    <s v="Put.gaz.fer.gėr.„Fortūnata“ p/ saldus“  10%"/>
    <s v="LTR"/>
    <x v="3"/>
    <n v="-4067.49"/>
    <x v="6"/>
    <n v="0"/>
    <n v="10"/>
    <n v="0"/>
    <n v="-4067.49"/>
  </r>
  <r>
    <x v="11"/>
    <s v="2702-0212"/>
    <s v="Put.gaz.fer.gėr.„Fortūnata“ p/ saldus“  10%"/>
    <s v="LTR"/>
    <x v="3"/>
    <n v="4067.49"/>
    <x v="6"/>
    <n v="0"/>
    <n v="10"/>
    <n v="0"/>
    <n v="4067.49"/>
  </r>
  <r>
    <x v="11"/>
    <s v="2702-0212"/>
    <s v="Put.gaz.fer.gėr.„Fortūnata“ p/ saldus“  10%"/>
    <s v="LTR"/>
    <x v="2"/>
    <n v="-4067.49"/>
    <x v="6"/>
    <n v="0"/>
    <n v="10"/>
    <n v="0"/>
    <n v="-4067.49"/>
  </r>
  <r>
    <x v="28"/>
    <s v="2702-0212"/>
    <s v="Put.gaz.fer.gėr.„Fortūnata“ p/ saldus“  10%"/>
    <s v="LTR"/>
    <x v="5"/>
    <n v="-17.57"/>
    <x v="6"/>
    <n v="0"/>
    <n v="10"/>
    <n v="0"/>
    <n v="-17.57"/>
  </r>
  <r>
    <x v="11"/>
    <s v="2702-0212"/>
    <s v="Put.gaz.fer.gėr.„Fortūnata“ p/ saldus“  10%"/>
    <s v="LTR"/>
    <x v="3"/>
    <n v="17.57"/>
    <x v="6"/>
    <n v="0"/>
    <n v="10"/>
    <n v="0"/>
    <n v="17.57"/>
  </r>
  <r>
    <x v="18"/>
    <s v="2702-0218"/>
    <s v="P.gaz.ferm.gėr.„Mezzo“ semi sweet 10,5%"/>
    <s v="LTR"/>
    <x v="3"/>
    <n v="-15641.23"/>
    <x v="6"/>
    <n v="0"/>
    <n v="10.5"/>
    <n v="0"/>
    <n v="-15641.23"/>
  </r>
  <r>
    <x v="18"/>
    <s v="2702-0218"/>
    <s v="P.gaz.ferm.gėr.„Mezzo“ semi sweet 10,5%"/>
    <s v="LTR"/>
    <x v="3"/>
    <n v="15641.23"/>
    <x v="6"/>
    <n v="0"/>
    <n v="10.5"/>
    <n v="0"/>
    <n v="15641.23"/>
  </r>
  <r>
    <x v="18"/>
    <s v="2702-0218"/>
    <s v="P.gaz.ferm.gėr.„Mezzo“ semi sweet 10,5%"/>
    <s v="LTR"/>
    <x v="3"/>
    <n v="-67.260000000000005"/>
    <x v="6"/>
    <n v="0"/>
    <n v="10.5"/>
    <n v="0"/>
    <n v="-67.260000000000005"/>
  </r>
  <r>
    <x v="18"/>
    <s v="2702-0218"/>
    <s v="P.gaz.ferm.gėr.„Mezzo“ semi sweet 10,5%"/>
    <s v="LTR"/>
    <x v="3"/>
    <n v="-15573.97"/>
    <x v="6"/>
    <n v="0"/>
    <n v="10.5"/>
    <n v="0"/>
    <n v="-15573.97"/>
  </r>
  <r>
    <x v="18"/>
    <s v="2702-0218"/>
    <s v="P.gaz.ferm.gėr.„Mezzo“ semi sweet 10,5%"/>
    <s v="LTR"/>
    <x v="6"/>
    <n v="15641.23"/>
    <x v="6"/>
    <n v="0"/>
    <n v="10.5"/>
    <n v="0"/>
    <n v="15641.23"/>
  </r>
  <r>
    <x v="18"/>
    <s v="2702-0218"/>
    <s v="P.gaz.ferm.gėr.„Mezzo“ semi sweet 10,5%"/>
    <s v="LTR"/>
    <x v="2"/>
    <n v="-15573.97"/>
    <x v="6"/>
    <n v="0"/>
    <n v="10.5"/>
    <n v="0"/>
    <n v="-15573.97"/>
  </r>
  <r>
    <x v="18"/>
    <s v="2702-0218"/>
    <s v="P.gaz.ferm.gėr.„Mezzo“ semi sweet 10,5%"/>
    <s v="LTR"/>
    <x v="3"/>
    <n v="15573.97"/>
    <x v="6"/>
    <n v="0"/>
    <n v="10.5"/>
    <n v="0"/>
    <n v="15573.97"/>
  </r>
  <r>
    <x v="18"/>
    <s v="2702-0218"/>
    <s v="P.gaz.ferm.gėr.„Mezzo“ semi sweet 10,5%"/>
    <s v="LTR"/>
    <x v="3"/>
    <n v="67.260000000000005"/>
    <x v="6"/>
    <n v="0"/>
    <n v="10.5"/>
    <n v="0"/>
    <n v="67.260000000000005"/>
  </r>
  <r>
    <x v="28"/>
    <s v="2702-0218"/>
    <s v="P.gaz.ferm.gėr.„Mezzo“ semi sweet 10,5%"/>
    <s v="LTR"/>
    <x v="5"/>
    <n v="-67.260000000000005"/>
    <x v="6"/>
    <n v="0"/>
    <n v="10.5"/>
    <n v="0"/>
    <n v="-67.260000000000005"/>
  </r>
  <r>
    <x v="25"/>
    <s v="2705-0001"/>
    <s v="Kokteilis „Mix  brandy cola“, 5%"/>
    <s v="LPA"/>
    <x v="6"/>
    <n v="646.80999999999995"/>
    <x v="10"/>
    <n v="0"/>
    <n v="5"/>
    <n v="0"/>
    <n v="646.80999999999995"/>
  </r>
  <r>
    <x v="25"/>
    <s v="2705-0001"/>
    <s v="Kokteilis „Mix  brandy cola“, 5%"/>
    <s v="LPA"/>
    <x v="3"/>
    <n v="-631.61"/>
    <x v="10"/>
    <n v="0"/>
    <n v="5"/>
    <n v="0"/>
    <n v="-631.61"/>
  </r>
  <r>
    <x v="25"/>
    <s v="2705-0001"/>
    <s v="Kokteilis „Mix  brandy cola“, 5%"/>
    <s v="LPA"/>
    <x v="3"/>
    <n v="-646.80999999999995"/>
    <x v="10"/>
    <n v="0"/>
    <n v="5"/>
    <n v="0"/>
    <n v="-646.80999999999995"/>
  </r>
  <r>
    <x v="25"/>
    <s v="2705-0001"/>
    <s v="Kokteilis „Mix  brandy cola“, 5%"/>
    <s v="LPA"/>
    <x v="3"/>
    <n v="646.80999999999995"/>
    <x v="10"/>
    <n v="0"/>
    <n v="5"/>
    <n v="0"/>
    <n v="646.80999999999995"/>
  </r>
  <r>
    <x v="25"/>
    <s v="2705-0001"/>
    <s v="Kokteilis „Mix  brandy cola“, 5%"/>
    <s v="LPA"/>
    <x v="3"/>
    <n v="-15.2"/>
    <x v="10"/>
    <n v="0"/>
    <n v="5"/>
    <n v="0"/>
    <n v="-15.2"/>
  </r>
  <r>
    <x v="25"/>
    <s v="2705-0001"/>
    <s v="Kokteilis „Mix  brandy cola“, 5%"/>
    <s v="LPA"/>
    <x v="2"/>
    <n v="-631.61"/>
    <x v="10"/>
    <n v="0"/>
    <n v="5"/>
    <n v="0"/>
    <n v="-631.61"/>
  </r>
  <r>
    <x v="25"/>
    <s v="2705-0001"/>
    <s v="Kokteilis „Mix  brandy cola“, 5%"/>
    <s v="LPA"/>
    <x v="3"/>
    <n v="631.61"/>
    <x v="10"/>
    <n v="0"/>
    <n v="5"/>
    <n v="0"/>
    <n v="631.61"/>
  </r>
  <r>
    <x v="25"/>
    <s v="2705-0001"/>
    <s v="Kokteilis „Mix  brandy cola“, 5%"/>
    <s v="LPA"/>
    <x v="3"/>
    <n v="15.2"/>
    <x v="10"/>
    <n v="0"/>
    <n v="5"/>
    <n v="0"/>
    <n v="15.2"/>
  </r>
  <r>
    <x v="28"/>
    <s v="2705-0001"/>
    <s v="Kokteilis „Mix  brandy cola“, 5%"/>
    <s v="LPA"/>
    <x v="5"/>
    <n v="-15.2"/>
    <x v="10"/>
    <n v="0"/>
    <n v="5"/>
    <n v="0"/>
    <n v="-15.2"/>
  </r>
  <r>
    <x v="5"/>
    <s v="2705-0002"/>
    <s v="Kokteilis „Mix lime“, 5%"/>
    <s v="LPA"/>
    <x v="3"/>
    <n v="-4.7699999999999996"/>
    <x v="10"/>
    <n v="0"/>
    <n v="5"/>
    <n v="0"/>
    <n v="-4.7699999999999996"/>
  </r>
  <r>
    <x v="5"/>
    <s v="2705-0002"/>
    <s v="Kokteilis „Mix lime“, 5%"/>
    <s v="LPA"/>
    <x v="6"/>
    <n v="202.97"/>
    <x v="10"/>
    <n v="0"/>
    <n v="5"/>
    <n v="0"/>
    <n v="202.97"/>
  </r>
  <r>
    <x v="5"/>
    <s v="2705-0002"/>
    <s v="Kokteilis „Mix lime“, 5%"/>
    <s v="LPA"/>
    <x v="3"/>
    <n v="-198.2"/>
    <x v="10"/>
    <n v="0"/>
    <n v="5"/>
    <n v="0"/>
    <n v="-198.2"/>
  </r>
  <r>
    <x v="8"/>
    <s v="2705-0002"/>
    <s v="Kokteilis „Mix lime“, 5%"/>
    <s v="LPA"/>
    <x v="3"/>
    <n v="-198.2"/>
    <x v="10"/>
    <n v="0"/>
    <n v="5"/>
    <n v="0"/>
    <n v="-198.2"/>
  </r>
  <r>
    <x v="5"/>
    <s v="2705-0002"/>
    <s v="Kokteilis „Mix lime“, 5%"/>
    <s v="LPA"/>
    <x v="3"/>
    <n v="-202.97"/>
    <x v="10"/>
    <n v="0"/>
    <n v="5"/>
    <n v="0"/>
    <n v="-202.97"/>
  </r>
  <r>
    <x v="5"/>
    <s v="2705-0002"/>
    <s v="Kokteilis „Mix lime“, 5%"/>
    <s v="LPA"/>
    <x v="3"/>
    <n v="202.97"/>
    <x v="10"/>
    <n v="0"/>
    <n v="5"/>
    <n v="0"/>
    <n v="202.97"/>
  </r>
  <r>
    <x v="8"/>
    <s v="2705-0002"/>
    <s v="Kokteilis „Mix lime“, 5%"/>
    <s v="LPA"/>
    <x v="3"/>
    <n v="198.2"/>
    <x v="10"/>
    <n v="0"/>
    <n v="5"/>
    <n v="0"/>
    <n v="198.2"/>
  </r>
  <r>
    <x v="5"/>
    <s v="2705-0002"/>
    <s v="Kokteilis „Mix lime“, 5%"/>
    <s v="LPA"/>
    <x v="3"/>
    <n v="198.2"/>
    <x v="10"/>
    <n v="0"/>
    <n v="5"/>
    <n v="0"/>
    <n v="198.2"/>
  </r>
  <r>
    <x v="5"/>
    <s v="2705-0002"/>
    <s v="Kokteilis „Mix lime“, 5%"/>
    <s v="LPA"/>
    <x v="2"/>
    <n v="-180.27"/>
    <x v="10"/>
    <n v="0"/>
    <n v="5"/>
    <n v="0"/>
    <n v="-180.27"/>
  </r>
  <r>
    <x v="8"/>
    <s v="2705-0002"/>
    <s v="Kokteilis „Mix lime“, 5%"/>
    <s v="LPA"/>
    <x v="3"/>
    <n v="-198.2"/>
    <x v="10"/>
    <n v="0"/>
    <n v="5"/>
    <n v="0"/>
    <n v="-198.2"/>
  </r>
  <r>
    <x v="8"/>
    <s v="2705-0002"/>
    <s v="Kokteilis „Mix lime“, 5%"/>
    <s v="LPA"/>
    <x v="3"/>
    <n v="198.2"/>
    <x v="10"/>
    <n v="0"/>
    <n v="5"/>
    <n v="0"/>
    <n v="198.2"/>
  </r>
  <r>
    <x v="5"/>
    <s v="2705-0002"/>
    <s v="Kokteilis „Mix lime“, 5%"/>
    <s v="LPA"/>
    <x v="2"/>
    <n v="-17.93"/>
    <x v="10"/>
    <n v="0"/>
    <n v="5"/>
    <n v="0"/>
    <n v="-17.93"/>
  </r>
  <r>
    <x v="28"/>
    <s v="2705-0002"/>
    <s v="Kokteilis „Mix lime“, 5%"/>
    <s v="LPA"/>
    <x v="5"/>
    <n v="-4.7699999999999996"/>
    <x v="10"/>
    <n v="0"/>
    <n v="5"/>
    <n v="0"/>
    <n v="-4.7699999999999996"/>
  </r>
  <r>
    <x v="5"/>
    <s v="2705-0002"/>
    <s v="Kokteilis „Mix lime“, 5%"/>
    <s v="LPA"/>
    <x v="3"/>
    <n v="4.7699999999999996"/>
    <x v="10"/>
    <n v="0"/>
    <n v="5"/>
    <n v="0"/>
    <n v="4.7699999999999996"/>
  </r>
  <r>
    <x v="19"/>
    <s v="2705-0003"/>
    <s v="Kokteilis „Mix watermelon“, 5%"/>
    <s v="LPA"/>
    <x v="3"/>
    <n v="-6.39"/>
    <x v="10"/>
    <n v="0"/>
    <n v="5"/>
    <n v="0"/>
    <n v="-6.39"/>
  </r>
  <r>
    <x v="19"/>
    <s v="2705-0003"/>
    <s v="Kokteilis „Mix watermelon“, 5%"/>
    <s v="LPA"/>
    <x v="3"/>
    <n v="-272.12"/>
    <x v="10"/>
    <n v="0"/>
    <n v="5"/>
    <n v="0"/>
    <n v="-272.12"/>
  </r>
  <r>
    <x v="19"/>
    <s v="2705-0003"/>
    <s v="Kokteilis „Mix watermelon“, 5%"/>
    <s v="LPA"/>
    <x v="3"/>
    <n v="272.12"/>
    <x v="10"/>
    <n v="0"/>
    <n v="5"/>
    <n v="0"/>
    <n v="272.12"/>
  </r>
  <r>
    <x v="19"/>
    <s v="2705-0003"/>
    <s v="Kokteilis „Mix watermelon“, 5%"/>
    <s v="LPA"/>
    <x v="3"/>
    <n v="-265.73"/>
    <x v="10"/>
    <n v="0"/>
    <n v="5"/>
    <n v="0"/>
    <n v="-265.73"/>
  </r>
  <r>
    <x v="27"/>
    <s v="2705-0003"/>
    <s v="Kokteilis „Mix watermelon“, 5%"/>
    <s v="LPA"/>
    <x v="3"/>
    <n v="-651.91"/>
    <x v="10"/>
    <n v="0"/>
    <n v="5"/>
    <n v="0"/>
    <n v="-651.91"/>
  </r>
  <r>
    <x v="27"/>
    <s v="2705-0003"/>
    <s v="Kokteilis „Mix watermelon“, 5%"/>
    <s v="LPA"/>
    <x v="3"/>
    <n v="651.91"/>
    <x v="10"/>
    <n v="0"/>
    <n v="5"/>
    <n v="0"/>
    <n v="651.91"/>
  </r>
  <r>
    <x v="27"/>
    <s v="2705-0003"/>
    <s v="Kokteilis „Mix watermelon“, 5%"/>
    <s v="LPA"/>
    <x v="3"/>
    <n v="-636.59"/>
    <x v="10"/>
    <n v="0"/>
    <n v="5"/>
    <n v="0"/>
    <n v="-636.59"/>
  </r>
  <r>
    <x v="27"/>
    <s v="2705-0003"/>
    <s v="Kokteilis „Mix watermelon“, 5%"/>
    <s v="LPA"/>
    <x v="6"/>
    <n v="651.91"/>
    <x v="10"/>
    <n v="0"/>
    <n v="5"/>
    <n v="0"/>
    <n v="651.91"/>
  </r>
  <r>
    <x v="27"/>
    <s v="2705-0003"/>
    <s v="Kokteilis „Mix watermelon“, 5%"/>
    <s v="LPA"/>
    <x v="3"/>
    <n v="-15.32"/>
    <x v="10"/>
    <n v="0"/>
    <n v="5"/>
    <n v="0"/>
    <n v="-15.32"/>
  </r>
  <r>
    <x v="6"/>
    <s v="2705-0003"/>
    <s v="Kokteilis „Mix watermelon“, 5%"/>
    <s v="LPA"/>
    <x v="6"/>
    <n v="452.81"/>
    <x v="10"/>
    <n v="0"/>
    <n v="5"/>
    <n v="0"/>
    <n v="452.81"/>
  </r>
  <r>
    <x v="6"/>
    <s v="2705-0003"/>
    <s v="Kokteilis „Mix watermelon“, 5%"/>
    <s v="LPA"/>
    <x v="3"/>
    <n v="-442.17"/>
    <x v="10"/>
    <n v="0"/>
    <n v="5"/>
    <n v="0"/>
    <n v="-442.17"/>
  </r>
  <r>
    <x v="6"/>
    <s v="2705-0003"/>
    <s v="Kokteilis „Mix watermelon“, 5%"/>
    <s v="LPA"/>
    <x v="3"/>
    <n v="-452.81"/>
    <x v="10"/>
    <n v="0"/>
    <n v="5"/>
    <n v="0"/>
    <n v="-452.81"/>
  </r>
  <r>
    <x v="6"/>
    <s v="2705-0003"/>
    <s v="Kokteilis „Mix watermelon“, 5%"/>
    <s v="LPA"/>
    <x v="3"/>
    <n v="452.81"/>
    <x v="10"/>
    <n v="0"/>
    <n v="5"/>
    <n v="0"/>
    <n v="452.81"/>
  </r>
  <r>
    <x v="6"/>
    <s v="2705-0003"/>
    <s v="Kokteilis „Mix watermelon“, 5%"/>
    <s v="LPA"/>
    <x v="3"/>
    <n v="-10.64"/>
    <x v="10"/>
    <n v="0"/>
    <n v="5"/>
    <n v="0"/>
    <n v="-10.64"/>
  </r>
  <r>
    <x v="19"/>
    <s v="2705-0003"/>
    <s v="Kokteilis „Mix watermelon“, 5%"/>
    <s v="LPA"/>
    <x v="6"/>
    <n v="272.12"/>
    <x v="10"/>
    <n v="0"/>
    <n v="5"/>
    <n v="0"/>
    <n v="272.12"/>
  </r>
  <r>
    <x v="19"/>
    <s v="2705-0003"/>
    <s v="Kokteilis „Mix watermelon“, 5%"/>
    <s v="LPA"/>
    <x v="2"/>
    <n v="-99.6"/>
    <x v="10"/>
    <n v="0"/>
    <n v="5"/>
    <n v="0"/>
    <n v="-99.6"/>
  </r>
  <r>
    <x v="19"/>
    <s v="2705-0003"/>
    <s v="Kokteilis „Mix watermelon“, 5%"/>
    <s v="LPA"/>
    <x v="3"/>
    <n v="265.73"/>
    <x v="10"/>
    <n v="0"/>
    <n v="5"/>
    <n v="0"/>
    <n v="265.73"/>
  </r>
  <r>
    <x v="27"/>
    <s v="2705-0003"/>
    <s v="Kokteilis „Mix watermelon“, 5%"/>
    <s v="LPA"/>
    <x v="2"/>
    <n v="-636.59"/>
    <x v="10"/>
    <n v="0"/>
    <n v="5"/>
    <n v="0"/>
    <n v="-636.59"/>
  </r>
  <r>
    <x v="27"/>
    <s v="2705-0003"/>
    <s v="Kokteilis „Mix watermelon“, 5%"/>
    <s v="LPA"/>
    <x v="3"/>
    <n v="636.59"/>
    <x v="10"/>
    <n v="0"/>
    <n v="5"/>
    <n v="0"/>
    <n v="636.59"/>
  </r>
  <r>
    <x v="19"/>
    <s v="2705-0003"/>
    <s v="Kokteilis „Mix watermelon“, 5%"/>
    <s v="LPA"/>
    <x v="2"/>
    <n v="-166.13"/>
    <x v="10"/>
    <n v="0"/>
    <n v="5"/>
    <n v="0"/>
    <n v="-166.13"/>
  </r>
  <r>
    <x v="6"/>
    <s v="2705-0003"/>
    <s v="Kokteilis „Mix watermelon“, 5%"/>
    <s v="LPA"/>
    <x v="3"/>
    <n v="442.17"/>
    <x v="10"/>
    <n v="0"/>
    <n v="5"/>
    <n v="0"/>
    <n v="442.17"/>
  </r>
  <r>
    <x v="6"/>
    <s v="2705-0003"/>
    <s v="Kokteilis „Mix watermelon“, 5%"/>
    <s v="LPA"/>
    <x v="2"/>
    <n v="-17.93"/>
    <x v="10"/>
    <n v="0"/>
    <n v="5"/>
    <n v="0"/>
    <n v="-17.93"/>
  </r>
  <r>
    <x v="6"/>
    <s v="2705-0003"/>
    <s v="Kokteilis „Mix watermelon“, 5%"/>
    <s v="LPA"/>
    <x v="2"/>
    <n v="-424.24"/>
    <x v="10"/>
    <n v="0"/>
    <n v="5"/>
    <n v="0"/>
    <n v="-424.24"/>
  </r>
  <r>
    <x v="19"/>
    <s v="2705-0003"/>
    <s v="Kokteilis „Mix watermelon“, 5%"/>
    <s v="LPA"/>
    <x v="3"/>
    <n v="6.39"/>
    <x v="10"/>
    <n v="0"/>
    <n v="5"/>
    <n v="0"/>
    <n v="6.39"/>
  </r>
  <r>
    <x v="27"/>
    <s v="2705-0003"/>
    <s v="Kokteilis „Mix watermelon“, 5%"/>
    <s v="LPA"/>
    <x v="3"/>
    <n v="15.32"/>
    <x v="10"/>
    <n v="0"/>
    <n v="5"/>
    <n v="0"/>
    <n v="15.32"/>
  </r>
  <r>
    <x v="28"/>
    <s v="2705-0003"/>
    <s v="Kokteilis „Mix watermelon“, 5%"/>
    <s v="LPA"/>
    <x v="5"/>
    <n v="-10.64"/>
    <x v="10"/>
    <n v="0"/>
    <n v="5"/>
    <n v="0"/>
    <n v="-10.64"/>
  </r>
  <r>
    <x v="28"/>
    <s v="2705-0003"/>
    <s v="Kokteilis „Mix watermelon“, 5%"/>
    <s v="LPA"/>
    <x v="5"/>
    <n v="-6.39"/>
    <x v="10"/>
    <n v="0"/>
    <n v="5"/>
    <n v="0"/>
    <n v="-6.39"/>
  </r>
  <r>
    <x v="28"/>
    <s v="2705-0003"/>
    <s v="Kokteilis „Mix watermelon“, 5%"/>
    <s v="LPA"/>
    <x v="5"/>
    <n v="-15.32"/>
    <x v="10"/>
    <n v="0"/>
    <n v="5"/>
    <n v="0"/>
    <n v="-15.32"/>
  </r>
  <r>
    <x v="6"/>
    <s v="2705-0003"/>
    <s v="Kokteilis „Mix watermelon“, 5%"/>
    <s v="LPA"/>
    <x v="3"/>
    <n v="10.64"/>
    <x v="10"/>
    <n v="0"/>
    <n v="5"/>
    <n v="0"/>
    <n v="10.64"/>
  </r>
  <r>
    <x v="19"/>
    <s v="2705-0004"/>
    <s v="Kokteilis „Mix pineapple coconut“, 5%"/>
    <s v="LPA"/>
    <x v="3"/>
    <n v="-203.65"/>
    <x v="10"/>
    <n v="0"/>
    <n v="0"/>
    <n v="0"/>
    <n v="-203.65"/>
  </r>
  <r>
    <x v="19"/>
    <s v="2705-0004"/>
    <s v="Kokteilis „Mix pineapple coconut“, 5%"/>
    <s v="LPA"/>
    <x v="3"/>
    <n v="203.65"/>
    <x v="10"/>
    <n v="0"/>
    <n v="0"/>
    <n v="0"/>
    <n v="203.65"/>
  </r>
  <r>
    <x v="19"/>
    <s v="2705-0004"/>
    <s v="Kokteilis „Mix pineapple coconut“, 5%"/>
    <s v="LPA"/>
    <x v="6"/>
    <n v="203.65"/>
    <x v="10"/>
    <n v="0"/>
    <n v="0"/>
    <n v="0"/>
    <n v="203.65"/>
  </r>
  <r>
    <x v="19"/>
    <s v="2705-0004"/>
    <s v="Kokteilis „Mix pineapple coconut“, 5%"/>
    <s v="LPA"/>
    <x v="3"/>
    <n v="-198.68"/>
    <x v="10"/>
    <n v="0"/>
    <n v="0"/>
    <n v="0"/>
    <n v="-198.68"/>
  </r>
  <r>
    <x v="25"/>
    <s v="2705-0004"/>
    <s v="Kokteilis „Mix pineapple coconut“, 5%"/>
    <s v="LPA"/>
    <x v="2"/>
    <n v="-0.18"/>
    <x v="10"/>
    <n v="0"/>
    <n v="0"/>
    <n v="0"/>
    <n v="-0.18"/>
  </r>
  <r>
    <x v="19"/>
    <s v="2705-0004"/>
    <s v="Kokteilis „Mix pineapple coconut“, 5%"/>
    <s v="LPA"/>
    <x v="3"/>
    <n v="-4.79"/>
    <x v="10"/>
    <n v="0"/>
    <n v="0"/>
    <n v="0"/>
    <n v="-4.79"/>
  </r>
  <r>
    <x v="19"/>
    <s v="2705-0004"/>
    <s v="Kokteilis „Mix pineapple coconut“, 5%"/>
    <s v="LPA"/>
    <x v="3"/>
    <n v="198.68"/>
    <x v="10"/>
    <n v="0"/>
    <n v="0"/>
    <n v="0"/>
    <n v="198.68"/>
  </r>
  <r>
    <x v="19"/>
    <s v="2705-0004"/>
    <s v="Kokteilis „Mix pineapple coconut“, 5%"/>
    <s v="LPA"/>
    <x v="2"/>
    <n v="-198.68"/>
    <x v="10"/>
    <n v="0"/>
    <n v="0"/>
    <n v="0"/>
    <n v="-198.68"/>
  </r>
  <r>
    <x v="19"/>
    <s v="2705-0004"/>
    <s v="Kokteilis „Mix pineapple coconut“, 5%"/>
    <s v="LPA"/>
    <x v="3"/>
    <n v="4.79"/>
    <x v="10"/>
    <n v="0"/>
    <n v="0"/>
    <n v="0"/>
    <n v="4.79"/>
  </r>
  <r>
    <x v="28"/>
    <s v="2705-0004"/>
    <s v="Kokteilis „Mix pineapple coconut“, 5%"/>
    <s v="LPA"/>
    <x v="5"/>
    <n v="-4.79"/>
    <x v="10"/>
    <n v="0"/>
    <n v="0"/>
    <n v="0"/>
    <n v="-4.79"/>
  </r>
  <r>
    <x v="20"/>
    <s v="2705-0005"/>
    <s v="Kokteilis „Mix cactus&amp;green apple“, 5%"/>
    <s v="LPA"/>
    <x v="3"/>
    <n v="-525.27"/>
    <x v="10"/>
    <n v="0"/>
    <n v="0"/>
    <n v="0"/>
    <n v="-525.27"/>
  </r>
  <r>
    <x v="20"/>
    <s v="2705-0005"/>
    <s v="Kokteilis „Mix cactus&amp;green apple“, 5%"/>
    <s v="LPA"/>
    <x v="3"/>
    <n v="525.27"/>
    <x v="10"/>
    <n v="0"/>
    <n v="0"/>
    <n v="0"/>
    <n v="525.27"/>
  </r>
  <r>
    <x v="20"/>
    <s v="2705-0005"/>
    <s v="Kokteilis „Mix cactus&amp;green apple“, 5%"/>
    <s v="LPA"/>
    <x v="3"/>
    <n v="-12.34"/>
    <x v="10"/>
    <n v="0"/>
    <n v="0"/>
    <n v="0"/>
    <n v="-12.34"/>
  </r>
  <r>
    <x v="20"/>
    <s v="2705-0005"/>
    <s v="Kokteilis „Mix cactus&amp;green apple“, 5%"/>
    <s v="LPA"/>
    <x v="6"/>
    <n v="525.27"/>
    <x v="10"/>
    <n v="0"/>
    <n v="0"/>
    <n v="0"/>
    <n v="525.27"/>
  </r>
  <r>
    <x v="20"/>
    <s v="2705-0005"/>
    <s v="Kokteilis „Mix cactus&amp;green apple“, 5%"/>
    <s v="LPA"/>
    <x v="3"/>
    <n v="-512.92999999999995"/>
    <x v="10"/>
    <n v="0"/>
    <n v="0"/>
    <n v="0"/>
    <n v="-512.92999999999995"/>
  </r>
  <r>
    <x v="20"/>
    <s v="2705-0005"/>
    <s v="Kokteilis „Mix cactus&amp;green apple“, 5%"/>
    <s v="LPA"/>
    <x v="2"/>
    <n v="-71.709999999999994"/>
    <x v="10"/>
    <n v="0"/>
    <n v="0"/>
    <n v="0"/>
    <n v="-71.709999999999994"/>
  </r>
  <r>
    <x v="20"/>
    <s v="2705-0005"/>
    <s v="Kokteilis „Mix cactus&amp;green apple“, 5%"/>
    <s v="LPA"/>
    <x v="2"/>
    <n v="-341.62"/>
    <x v="10"/>
    <n v="0"/>
    <n v="0"/>
    <n v="0"/>
    <n v="-341.62"/>
  </r>
  <r>
    <x v="20"/>
    <s v="2705-0005"/>
    <s v="Kokteilis „Mix cactus&amp;green apple“, 5%"/>
    <s v="LPA"/>
    <x v="2"/>
    <n v="-99.6"/>
    <x v="10"/>
    <n v="0"/>
    <n v="0"/>
    <n v="0"/>
    <n v="-99.6"/>
  </r>
  <r>
    <x v="20"/>
    <s v="2705-0005"/>
    <s v="Kokteilis „Mix cactus&amp;green apple“, 5%"/>
    <s v="LPA"/>
    <x v="3"/>
    <n v="512.92999999999995"/>
    <x v="10"/>
    <n v="0"/>
    <n v="0"/>
    <n v="0"/>
    <n v="512.92999999999995"/>
  </r>
  <r>
    <x v="20"/>
    <s v="2705-0005"/>
    <s v="Kokteilis „Mix cactus&amp;green apple“, 5%"/>
    <s v="LPA"/>
    <x v="3"/>
    <n v="12.34"/>
    <x v="10"/>
    <n v="0"/>
    <n v="0"/>
    <n v="0"/>
    <n v="12.34"/>
  </r>
  <r>
    <x v="28"/>
    <s v="2705-0005"/>
    <s v="Kokteilis „Mix cactus&amp;green apple“, 5%"/>
    <s v="LPA"/>
    <x v="5"/>
    <n v="-12.34"/>
    <x v="10"/>
    <n v="0"/>
    <n v="0"/>
    <n v="0"/>
    <n v="-12.34"/>
  </r>
  <r>
    <x v="18"/>
    <s v="2705-0006"/>
    <s v="Kokteilis Mix „Wild Berry“ 5%"/>
    <s v="LPA"/>
    <x v="3"/>
    <n v="-297.60000000000002"/>
    <x v="10"/>
    <n v="0"/>
    <n v="0"/>
    <n v="0"/>
    <n v="-297.60000000000002"/>
  </r>
  <r>
    <x v="18"/>
    <s v="2705-0006"/>
    <s v="Kokteilis Mix „Wild Berry“ 5%"/>
    <s v="LPA"/>
    <x v="3"/>
    <n v="304.76"/>
    <x v="10"/>
    <n v="0"/>
    <n v="0"/>
    <n v="0"/>
    <n v="304.76"/>
  </r>
  <r>
    <x v="18"/>
    <s v="2705-0006"/>
    <s v="Kokteilis Mix „Wild Berry“ 5%"/>
    <s v="LPA"/>
    <x v="3"/>
    <n v="-7.16"/>
    <x v="10"/>
    <n v="0"/>
    <n v="0"/>
    <n v="0"/>
    <n v="-7.16"/>
  </r>
  <r>
    <x v="18"/>
    <s v="2705-0006"/>
    <s v="Kokteilis Mix „Wild Berry“ 5%"/>
    <s v="LPA"/>
    <x v="3"/>
    <n v="-304.76"/>
    <x v="10"/>
    <n v="0"/>
    <n v="0"/>
    <n v="0"/>
    <n v="-304.76"/>
  </r>
  <r>
    <x v="18"/>
    <s v="2705-0006"/>
    <s v="Kokteilis Mix „Wild Berry“ 5%"/>
    <s v="LPA"/>
    <x v="6"/>
    <n v="304.76"/>
    <x v="10"/>
    <n v="0"/>
    <n v="0"/>
    <n v="0"/>
    <n v="304.76"/>
  </r>
  <r>
    <x v="0"/>
    <s v="2705-0006"/>
    <s v="Kokteilis Mix „Wild Berry“ 5%"/>
    <s v="LPA"/>
    <x v="3"/>
    <n v="-193"/>
    <x v="10"/>
    <n v="0"/>
    <n v="0"/>
    <n v="0"/>
    <n v="-193"/>
  </r>
  <r>
    <x v="18"/>
    <s v="2705-0006"/>
    <s v="Kokteilis Mix „Wild Berry“ 5%"/>
    <s v="LPA"/>
    <x v="2"/>
    <n v="-198"/>
    <x v="10"/>
    <n v="0"/>
    <n v="0"/>
    <n v="0"/>
    <n v="-198"/>
  </r>
  <r>
    <x v="18"/>
    <s v="2705-0006"/>
    <s v="Kokteilis Mix „Wild Berry“ 5%"/>
    <s v="LPA"/>
    <x v="3"/>
    <n v="297.60000000000002"/>
    <x v="10"/>
    <n v="0"/>
    <n v="0"/>
    <n v="0"/>
    <n v="297.60000000000002"/>
  </r>
  <r>
    <x v="18"/>
    <s v="2705-0006"/>
    <s v="Kokteilis Mix „Wild Berry“ 5%"/>
    <s v="LPA"/>
    <x v="2"/>
    <n v="-99.6"/>
    <x v="10"/>
    <n v="0"/>
    <n v="0"/>
    <n v="0"/>
    <n v="-99.6"/>
  </r>
  <r>
    <x v="0"/>
    <s v="2705-0006"/>
    <s v="Kokteilis Mix „Wild Berry“ 5%"/>
    <s v="LPA"/>
    <x v="3"/>
    <n v="193"/>
    <x v="10"/>
    <n v="0"/>
    <n v="0"/>
    <n v="0"/>
    <n v="193"/>
  </r>
  <r>
    <x v="0"/>
    <s v="2705-0006"/>
    <s v="Kokteilis Mix „Wild Berry“ 5%"/>
    <s v="LPA"/>
    <x v="2"/>
    <n v="-193"/>
    <x v="10"/>
    <n v="0"/>
    <n v="0"/>
    <n v="0"/>
    <n v="-193"/>
  </r>
  <r>
    <x v="18"/>
    <s v="2705-0006"/>
    <s v="Kokteilis Mix „Wild Berry“ 5%"/>
    <s v="LPA"/>
    <x v="3"/>
    <n v="7.16"/>
    <x v="10"/>
    <n v="0"/>
    <n v="0"/>
    <n v="0"/>
    <n v="7.16"/>
  </r>
  <r>
    <x v="28"/>
    <s v="2705-0006"/>
    <s v="Kokteilis Mix „Wild Berry“ 5%"/>
    <s v="LPA"/>
    <x v="5"/>
    <n v="-7.16"/>
    <x v="10"/>
    <n v="0"/>
    <n v="0"/>
    <n v="0"/>
    <n v="-7.16"/>
  </r>
  <r>
    <x v="7"/>
    <s v="2705-0007"/>
    <s v="Kokteilis Mix  „Sweet Cranberries 5%"/>
    <s v="LPA"/>
    <x v="3"/>
    <n v="-362.2"/>
    <x v="10"/>
    <n v="0"/>
    <n v="0"/>
    <n v="0"/>
    <n v="-362.2"/>
  </r>
  <r>
    <x v="7"/>
    <s v="2705-0007"/>
    <s v="Kokteilis Mix  „Sweet Cranberries 5%"/>
    <s v="LPA"/>
    <x v="3"/>
    <n v="-370.92"/>
    <x v="10"/>
    <n v="0"/>
    <n v="0"/>
    <n v="0"/>
    <n v="-370.92"/>
  </r>
  <r>
    <x v="7"/>
    <s v="2705-0007"/>
    <s v="Kokteilis Mix  „Sweet Cranberries 5%"/>
    <s v="LPA"/>
    <x v="3"/>
    <n v="370.92"/>
    <x v="10"/>
    <n v="0"/>
    <n v="0"/>
    <n v="0"/>
    <n v="370.92"/>
  </r>
  <r>
    <x v="7"/>
    <s v="2705-0007"/>
    <s v="Kokteilis Mix  „Sweet Cranberries 5%"/>
    <s v="LPA"/>
    <x v="3"/>
    <n v="-8.7200000000000006"/>
    <x v="10"/>
    <n v="0"/>
    <n v="0"/>
    <n v="0"/>
    <n v="-8.7200000000000006"/>
  </r>
  <r>
    <x v="7"/>
    <s v="2705-0007"/>
    <s v="Kokteilis Mix  „Sweet Cranberries 5%"/>
    <s v="LPA"/>
    <x v="6"/>
    <n v="370.92"/>
    <x v="10"/>
    <n v="0"/>
    <n v="0"/>
    <n v="0"/>
    <n v="370.92"/>
  </r>
  <r>
    <x v="7"/>
    <s v="2705-0007"/>
    <s v="Kokteilis Mix  „Sweet Cranberries 5%"/>
    <s v="LPA"/>
    <x v="2"/>
    <n v="-362.2"/>
    <x v="10"/>
    <n v="0"/>
    <n v="0"/>
    <n v="0"/>
    <n v="-362.2"/>
  </r>
  <r>
    <x v="7"/>
    <s v="2705-0007"/>
    <s v="Kokteilis Mix  „Sweet Cranberries 5%"/>
    <s v="LPA"/>
    <x v="3"/>
    <n v="362.2"/>
    <x v="10"/>
    <n v="0"/>
    <n v="0"/>
    <n v="0"/>
    <n v="362.2"/>
  </r>
  <r>
    <x v="28"/>
    <s v="2705-0007"/>
    <s v="Kokteilis Mix  „Sweet Cranberries 5%"/>
    <s v="LPA"/>
    <x v="5"/>
    <n v="-8.7200000000000006"/>
    <x v="10"/>
    <n v="0"/>
    <n v="0"/>
    <n v="0"/>
    <n v="-8.7200000000000006"/>
  </r>
  <r>
    <x v="7"/>
    <s v="2705-0007"/>
    <s v="Kokteilis Mix  „Sweet Cranberries 5%"/>
    <s v="LPA"/>
    <x v="3"/>
    <n v="8.7200000000000006"/>
    <x v="10"/>
    <n v="0"/>
    <n v="0"/>
    <n v="0"/>
    <n v="8.7200000000000006"/>
  </r>
  <r>
    <x v="26"/>
    <s v="2705-0008"/>
    <s v="Kokteilis Mix  „Orange spritzer 5%"/>
    <s v="LPA"/>
    <x v="3"/>
    <n v="-171.96"/>
    <x v="10"/>
    <n v="0"/>
    <n v="0"/>
    <n v="0"/>
    <n v="-171.96"/>
  </r>
  <r>
    <x v="26"/>
    <s v="2705-0008"/>
    <s v="Kokteilis Mix  „Orange spritzer 5%"/>
    <s v="LPA"/>
    <x v="3"/>
    <n v="171.96"/>
    <x v="10"/>
    <n v="0"/>
    <n v="0"/>
    <n v="0"/>
    <n v="171.96"/>
  </r>
  <r>
    <x v="26"/>
    <s v="2705-0008"/>
    <s v="Kokteilis Mix  „Orange spritzer 5%"/>
    <s v="LPA"/>
    <x v="3"/>
    <n v="-4.04"/>
    <x v="10"/>
    <n v="0"/>
    <n v="0"/>
    <n v="0"/>
    <n v="-4.04"/>
  </r>
  <r>
    <x v="26"/>
    <s v="2705-0008"/>
    <s v="Kokteilis Mix  „Orange spritzer 5%"/>
    <s v="LPA"/>
    <x v="6"/>
    <n v="171.96"/>
    <x v="10"/>
    <n v="0"/>
    <n v="0"/>
    <n v="0"/>
    <n v="171.96"/>
  </r>
  <r>
    <x v="26"/>
    <s v="2705-0008"/>
    <s v="Kokteilis Mix  „Orange spritzer 5%"/>
    <s v="LPA"/>
    <x v="3"/>
    <n v="-167.92"/>
    <x v="10"/>
    <n v="0"/>
    <n v="0"/>
    <n v="0"/>
    <n v="-167.92"/>
  </r>
  <r>
    <x v="5"/>
    <s v="2705-0008"/>
    <s v="Kokteilis Mix  „Orange spritzer 5%"/>
    <s v="LPA"/>
    <x v="6"/>
    <n v="184.4"/>
    <x v="10"/>
    <n v="0"/>
    <n v="0"/>
    <n v="0"/>
    <n v="184.4"/>
  </r>
  <r>
    <x v="5"/>
    <s v="2705-0008"/>
    <s v="Kokteilis Mix  „Orange spritzer 5%"/>
    <s v="LPA"/>
    <x v="3"/>
    <n v="-184.4"/>
    <x v="10"/>
    <n v="0"/>
    <n v="0"/>
    <n v="0"/>
    <n v="-184.4"/>
  </r>
  <r>
    <x v="5"/>
    <s v="2705-0008"/>
    <s v="Kokteilis Mix  „Orange spritzer 5%"/>
    <s v="LPA"/>
    <x v="3"/>
    <n v="184.4"/>
    <x v="10"/>
    <n v="0"/>
    <n v="0"/>
    <n v="0"/>
    <n v="184.4"/>
  </r>
  <r>
    <x v="5"/>
    <s v="2705-0008"/>
    <s v="Kokteilis Mix  „Orange spritzer 5%"/>
    <s v="LPA"/>
    <x v="3"/>
    <n v="-4.33"/>
    <x v="10"/>
    <n v="0"/>
    <n v="0"/>
    <n v="0"/>
    <n v="-4.33"/>
  </r>
  <r>
    <x v="5"/>
    <s v="2705-0008"/>
    <s v="Kokteilis Mix  „Orange spritzer 5%"/>
    <s v="LPA"/>
    <x v="3"/>
    <n v="-180.07"/>
    <x v="10"/>
    <n v="0"/>
    <n v="0"/>
    <n v="0"/>
    <n v="-180.07"/>
  </r>
  <r>
    <x v="26"/>
    <s v="2705-0008"/>
    <s v="Kokteilis Mix  „Orange spritzer 5%"/>
    <s v="LPA"/>
    <x v="2"/>
    <n v="-164.14"/>
    <x v="10"/>
    <n v="0"/>
    <n v="0"/>
    <n v="0"/>
    <n v="-164.14"/>
  </r>
  <r>
    <x v="26"/>
    <s v="2705-0008"/>
    <s v="Kokteilis Mix  „Orange spritzer 5%"/>
    <s v="LPA"/>
    <x v="3"/>
    <n v="167.92"/>
    <x v="10"/>
    <n v="0"/>
    <n v="0"/>
    <n v="0"/>
    <n v="167.92"/>
  </r>
  <r>
    <x v="26"/>
    <s v="2705-0008"/>
    <s v="Kokteilis Mix  „Orange spritzer 5%"/>
    <s v="LPA"/>
    <x v="2"/>
    <n v="-3.78"/>
    <x v="10"/>
    <n v="0"/>
    <n v="0"/>
    <n v="0"/>
    <n v="-3.78"/>
  </r>
  <r>
    <x v="5"/>
    <s v="2705-0008"/>
    <s v="Kokteilis Mix  „Orange spritzer 5%"/>
    <s v="LPA"/>
    <x v="3"/>
    <n v="180.07"/>
    <x v="10"/>
    <n v="0"/>
    <n v="0"/>
    <n v="0"/>
    <n v="180.07"/>
  </r>
  <r>
    <x v="5"/>
    <s v="2705-0008"/>
    <s v="Kokteilis Mix  „Orange spritzer 5%"/>
    <s v="LPA"/>
    <x v="2"/>
    <n v="-180.07"/>
    <x v="10"/>
    <n v="0"/>
    <n v="0"/>
    <n v="0"/>
    <n v="-180.07"/>
  </r>
  <r>
    <x v="26"/>
    <s v="2705-0008"/>
    <s v="Kokteilis Mix  „Orange spritzer 5%"/>
    <s v="LPA"/>
    <x v="3"/>
    <n v="4.04"/>
    <x v="10"/>
    <n v="0"/>
    <n v="0"/>
    <n v="0"/>
    <n v="4.04"/>
  </r>
  <r>
    <x v="28"/>
    <s v="2705-0008"/>
    <s v="Kokteilis Mix  „Orange spritzer 5%"/>
    <s v="LPA"/>
    <x v="5"/>
    <n v="-4.33"/>
    <x v="10"/>
    <n v="0"/>
    <n v="0"/>
    <n v="0"/>
    <n v="-4.33"/>
  </r>
  <r>
    <x v="28"/>
    <s v="2705-0008"/>
    <s v="Kokteilis Mix  „Orange spritzer 5%"/>
    <s v="LPA"/>
    <x v="5"/>
    <n v="-4.04"/>
    <x v="10"/>
    <n v="0"/>
    <n v="0"/>
    <n v="0"/>
    <n v="-4.04"/>
  </r>
  <r>
    <x v="5"/>
    <s v="2705-0008"/>
    <s v="Kokteilis Mix  „Orange spritzer 5%"/>
    <s v="LPA"/>
    <x v="3"/>
    <n v="4.33"/>
    <x v="10"/>
    <n v="0"/>
    <n v="0"/>
    <n v="0"/>
    <n v="4.33"/>
  </r>
  <r>
    <x v="28"/>
    <s v="2705-0009"/>
    <s v="Kokteilis Mix  „Gin Tonic“ 5%"/>
    <s v="LPA"/>
    <x v="6"/>
    <n v="257.43"/>
    <x v="10"/>
    <n v="0"/>
    <n v="0"/>
    <n v="0"/>
    <n v="257.43"/>
  </r>
  <r>
    <x v="28"/>
    <s v="2705-0009"/>
    <s v="Kokteilis Mix  „Gin Tonic“ 5%"/>
    <s v="LPA"/>
    <x v="3"/>
    <n v="-257.43"/>
    <x v="10"/>
    <n v="0"/>
    <n v="0"/>
    <n v="0"/>
    <n v="-257.43"/>
  </r>
  <r>
    <x v="28"/>
    <s v="2705-0009"/>
    <s v="Kokteilis Mix  „Gin Tonic“ 5%"/>
    <s v="LPA"/>
    <x v="3"/>
    <n v="257.43"/>
    <x v="10"/>
    <n v="0"/>
    <n v="0"/>
    <n v="0"/>
    <n v="257.43"/>
  </r>
  <r>
    <x v="28"/>
    <s v="2705-0009"/>
    <s v="Kokteilis Mix  „Gin Tonic“ 5%"/>
    <s v="LPA"/>
    <x v="3"/>
    <n v="-6.05"/>
    <x v="10"/>
    <n v="0"/>
    <n v="0"/>
    <n v="0"/>
    <n v="-6.05"/>
  </r>
  <r>
    <x v="28"/>
    <s v="2705-0009"/>
    <s v="Kokteilis Mix  „Gin Tonic“ 5%"/>
    <s v="LPA"/>
    <x v="3"/>
    <n v="-251.38"/>
    <x v="10"/>
    <n v="0"/>
    <n v="0"/>
    <n v="0"/>
    <n v="-251.38"/>
  </r>
  <r>
    <x v="28"/>
    <s v="2705-0009"/>
    <s v="Kokteilis Mix  „Gin Tonic“ 5%"/>
    <s v="LPA"/>
    <x v="3"/>
    <n v="251.38"/>
    <x v="10"/>
    <n v="0"/>
    <n v="0"/>
    <n v="0"/>
    <n v="251.38"/>
  </r>
  <r>
    <x v="28"/>
    <s v="2705-0009"/>
    <s v="Kokteilis Mix  „Gin Tonic“ 5%"/>
    <s v="LPA"/>
    <x v="2"/>
    <n v="-251.38"/>
    <x v="10"/>
    <n v="0"/>
    <n v="0"/>
    <n v="0"/>
    <n v="-251.38"/>
  </r>
  <r>
    <x v="28"/>
    <s v="2705-0009"/>
    <s v="Kokteilis Mix  „Gin Tonic“ 5%"/>
    <s v="LPA"/>
    <x v="3"/>
    <n v="6.05"/>
    <x v="10"/>
    <n v="0"/>
    <n v="0"/>
    <n v="0"/>
    <n v="6.05"/>
  </r>
  <r>
    <x v="28"/>
    <s v="2705-0009"/>
    <s v="Kokteilis Mix  „Gin Tonic“ 5%"/>
    <s v="LPA"/>
    <x v="5"/>
    <n v="-6.05"/>
    <x v="10"/>
    <n v="0"/>
    <n v="0"/>
    <n v="0"/>
    <n v="-6.05"/>
  </r>
  <r>
    <x v="28"/>
    <s v="2705-0010"/>
    <s v="Alk. kokt. &quot;Mix&quot; Whisky&amp; Cola, 5%"/>
    <s v="LPA"/>
    <x v="3"/>
    <n v="-8.01"/>
    <x v="10"/>
    <n v="0"/>
    <n v="0"/>
    <n v="0"/>
    <n v="-8.01"/>
  </r>
  <r>
    <x v="28"/>
    <s v="2705-0010"/>
    <s v="Alk. kokt. &quot;Mix&quot; Whisky&amp; Cola, 5%"/>
    <s v="LPA"/>
    <x v="3"/>
    <n v="-341.01"/>
    <x v="10"/>
    <n v="0"/>
    <n v="0"/>
    <n v="0"/>
    <n v="-341.01"/>
  </r>
  <r>
    <x v="28"/>
    <s v="2705-0010"/>
    <s v="Alk. kokt. &quot;Mix&quot; Whisky&amp; Cola, 5%"/>
    <s v="LPA"/>
    <x v="3"/>
    <n v="341.01"/>
    <x v="10"/>
    <n v="0"/>
    <n v="0"/>
    <n v="0"/>
    <n v="341.01"/>
  </r>
  <r>
    <x v="28"/>
    <s v="2705-0010"/>
    <s v="Alk. kokt. &quot;Mix&quot; Whisky&amp; Cola, 5%"/>
    <s v="LPA"/>
    <x v="6"/>
    <n v="341.01"/>
    <x v="10"/>
    <n v="0"/>
    <n v="0"/>
    <n v="0"/>
    <n v="341.01"/>
  </r>
  <r>
    <x v="28"/>
    <s v="2705-0010"/>
    <s v="Alk. kokt. &quot;Mix&quot; Whisky&amp; Cola, 5%"/>
    <s v="LPA"/>
    <x v="3"/>
    <n v="8.01"/>
    <x v="10"/>
    <n v="0"/>
    <n v="0"/>
    <n v="0"/>
    <n v="8.01"/>
  </r>
  <r>
    <x v="28"/>
    <s v="2705-0010"/>
    <s v="Alk. kokt. &quot;Mix&quot; Whisky&amp; Cola, 5%"/>
    <s v="LPA"/>
    <x v="5"/>
    <n v="-8.01"/>
    <x v="10"/>
    <n v="0"/>
    <n v="0"/>
    <n v="0"/>
    <n v="-8.01"/>
  </r>
  <r>
    <x v="13"/>
    <s v="2705-0031"/>
    <s v="Alkohol.koteilis „Shake Club“R.Cola 14,5%"/>
    <s v="LTR"/>
    <x v="6"/>
    <n v="2965.75"/>
    <x v="8"/>
    <n v="0"/>
    <n v="0"/>
    <n v="0"/>
    <n v="2965.75"/>
  </r>
  <r>
    <x v="13"/>
    <s v="2705-0031"/>
    <s v="Alkohol.koteilis „Shake Club“R.Cola 14,5%"/>
    <s v="LTR"/>
    <x v="3"/>
    <n v="-2965.75"/>
    <x v="8"/>
    <n v="0"/>
    <n v="0"/>
    <n v="0"/>
    <n v="-2965.75"/>
  </r>
  <r>
    <x v="13"/>
    <s v="2705-0031"/>
    <s v="Alkohol.koteilis „Shake Club“R.Cola 14,5%"/>
    <s v="LTR"/>
    <x v="3"/>
    <n v="2965.75"/>
    <x v="8"/>
    <n v="0"/>
    <n v="0"/>
    <n v="0"/>
    <n v="2965.75"/>
  </r>
  <r>
    <x v="13"/>
    <s v="2705-0031"/>
    <s v="Alkohol.koteilis „Shake Club“R.Cola 14,5%"/>
    <s v="LTR"/>
    <x v="3"/>
    <n v="-12.75"/>
    <x v="8"/>
    <n v="0"/>
    <n v="0"/>
    <n v="0"/>
    <n v="-12.75"/>
  </r>
  <r>
    <x v="13"/>
    <s v="2705-0031"/>
    <s v="Alkohol.koteilis „Shake Club“R.Cola 14,5%"/>
    <s v="LTR"/>
    <x v="3"/>
    <n v="-2953"/>
    <x v="8"/>
    <n v="0"/>
    <n v="0"/>
    <n v="0"/>
    <n v="-2953"/>
  </r>
  <r>
    <x v="13"/>
    <s v="2705-0031"/>
    <s v="Alkohol.koteilis „Shake Club“R.Cola 14,5%"/>
    <s v="LTR"/>
    <x v="3"/>
    <n v="2953"/>
    <x v="8"/>
    <n v="0"/>
    <n v="0"/>
    <n v="0"/>
    <n v="2953"/>
  </r>
  <r>
    <x v="13"/>
    <s v="2705-0031"/>
    <s v="Alkohol.koteilis „Shake Club“R.Cola 14,5%"/>
    <s v="LTR"/>
    <x v="2"/>
    <n v="-2953"/>
    <x v="8"/>
    <n v="0"/>
    <n v="0"/>
    <n v="0"/>
    <n v="-2953"/>
  </r>
  <r>
    <x v="28"/>
    <s v="2705-0031"/>
    <s v="Alkohol.koteilis „Shake Club“R.Cola 14,5%"/>
    <s v="LTR"/>
    <x v="5"/>
    <n v="-12.75"/>
    <x v="8"/>
    <n v="0"/>
    <n v="0"/>
    <n v="0"/>
    <n v="-12.75"/>
  </r>
  <r>
    <x v="13"/>
    <s v="2705-0031"/>
    <s v="Alkohol.koteilis „Shake Club“R.Cola 14,5%"/>
    <s v="LTR"/>
    <x v="3"/>
    <n v="12.75"/>
    <x v="8"/>
    <n v="0"/>
    <n v="0"/>
    <n v="0"/>
    <n v="12.75"/>
  </r>
  <r>
    <x v="13"/>
    <s v="2705-0032"/>
    <s v="Alkohol.koteilis „Shake Club“G.Tonic 14,5%"/>
    <s v="LTR"/>
    <x v="6"/>
    <n v="4553.74"/>
    <x v="8"/>
    <n v="0"/>
    <n v="0"/>
    <n v="0"/>
    <n v="4553.74"/>
  </r>
  <r>
    <x v="13"/>
    <s v="2705-0032"/>
    <s v="Alkohol.koteilis „Shake Club“G.Tonic 14,5%"/>
    <s v="LTR"/>
    <x v="3"/>
    <n v="-4553.74"/>
    <x v="8"/>
    <n v="0"/>
    <n v="0"/>
    <n v="0"/>
    <n v="-4553.74"/>
  </r>
  <r>
    <x v="13"/>
    <s v="2705-0032"/>
    <s v="Alkohol.koteilis „Shake Club“G.Tonic 14,5%"/>
    <s v="LTR"/>
    <x v="3"/>
    <n v="4553.74"/>
    <x v="8"/>
    <n v="0"/>
    <n v="0"/>
    <n v="0"/>
    <n v="4553.74"/>
  </r>
  <r>
    <x v="13"/>
    <s v="2705-0032"/>
    <s v="Alkohol.koteilis „Shake Club“G.Tonic 14,5%"/>
    <s v="LTR"/>
    <x v="3"/>
    <n v="-10.45"/>
    <x v="8"/>
    <n v="0"/>
    <n v="0"/>
    <n v="0"/>
    <n v="-10.45"/>
  </r>
  <r>
    <x v="13"/>
    <s v="2705-0032"/>
    <s v="Alkohol.koteilis „Shake Club“G.Tonic 14,5%"/>
    <s v="LTR"/>
    <x v="3"/>
    <n v="-4543.29"/>
    <x v="8"/>
    <n v="0"/>
    <n v="0"/>
    <n v="0"/>
    <n v="-4543.29"/>
  </r>
  <r>
    <x v="13"/>
    <s v="2705-0032"/>
    <s v="Alkohol.koteilis „Shake Club“G.Tonic 14,5%"/>
    <s v="LTR"/>
    <x v="2"/>
    <n v="-4543.29"/>
    <x v="8"/>
    <n v="0"/>
    <n v="0"/>
    <n v="0"/>
    <n v="-4543.29"/>
  </r>
  <r>
    <x v="13"/>
    <s v="2705-0032"/>
    <s v="Alkohol.koteilis „Shake Club“G.Tonic 14,5%"/>
    <s v="LTR"/>
    <x v="3"/>
    <n v="4543.29"/>
    <x v="8"/>
    <n v="0"/>
    <n v="0"/>
    <n v="0"/>
    <n v="4543.29"/>
  </r>
  <r>
    <x v="28"/>
    <s v="2705-0032"/>
    <s v="Alkohol.koteilis „Shake Club“G.Tonic 14,5%"/>
    <s v="LTR"/>
    <x v="5"/>
    <n v="-10.45"/>
    <x v="8"/>
    <n v="0"/>
    <n v="0"/>
    <n v="0"/>
    <n v="-10.45"/>
  </r>
  <r>
    <x v="13"/>
    <s v="2705-0032"/>
    <s v="Alkohol.koteilis „Shake Club“G.Tonic 14,5%"/>
    <s v="LTR"/>
    <x v="3"/>
    <n v="10.45"/>
    <x v="8"/>
    <n v="0"/>
    <n v="0"/>
    <n v="0"/>
    <n v="10.45"/>
  </r>
  <r>
    <x v="13"/>
    <s v="2705-0033"/>
    <s v="Alkohol.koteilis „Shake Club“V.Lemon 14,5%"/>
    <s v="LTR"/>
    <x v="3"/>
    <n v="-5991.42"/>
    <x v="8"/>
    <n v="0"/>
    <n v="0"/>
    <n v="0"/>
    <n v="-5991.42"/>
  </r>
  <r>
    <x v="13"/>
    <s v="2705-0033"/>
    <s v="Alkohol.koteilis „Shake Club“V.Lemon 14,5%"/>
    <s v="LTR"/>
    <x v="3"/>
    <n v="5991.42"/>
    <x v="8"/>
    <n v="0"/>
    <n v="0"/>
    <n v="0"/>
    <n v="5991.42"/>
  </r>
  <r>
    <x v="13"/>
    <s v="2705-0033"/>
    <s v="Alkohol.koteilis „Shake Club“V.Lemon 14,5%"/>
    <s v="LTR"/>
    <x v="6"/>
    <n v="5991.42"/>
    <x v="8"/>
    <n v="0"/>
    <n v="0"/>
    <n v="0"/>
    <n v="5991.42"/>
  </r>
  <r>
    <x v="13"/>
    <s v="2705-0033"/>
    <s v="Alkohol.koteilis „Shake Club“V.Lemon 14,5%"/>
    <s v="LTR"/>
    <x v="3"/>
    <n v="-25.76"/>
    <x v="8"/>
    <n v="0"/>
    <n v="0"/>
    <n v="0"/>
    <n v="-25.76"/>
  </r>
  <r>
    <x v="13"/>
    <s v="2705-0033"/>
    <s v="Alkohol.koteilis „Shake Club“V.Lemon 14,5%"/>
    <s v="LTR"/>
    <x v="3"/>
    <n v="-5965.66"/>
    <x v="8"/>
    <n v="0"/>
    <n v="0"/>
    <n v="0"/>
    <n v="-5965.66"/>
  </r>
  <r>
    <x v="13"/>
    <s v="2705-0033"/>
    <s v="Alkohol.koteilis „Shake Club“V.Lemon 14,5%"/>
    <s v="LTR"/>
    <x v="3"/>
    <n v="5965.66"/>
    <x v="8"/>
    <n v="0"/>
    <n v="0"/>
    <n v="0"/>
    <n v="5965.66"/>
  </r>
  <r>
    <x v="13"/>
    <s v="2705-0033"/>
    <s v="Alkohol.koteilis „Shake Club“V.Lemon 14,5%"/>
    <s v="LTR"/>
    <x v="2"/>
    <n v="-5965.66"/>
    <x v="8"/>
    <n v="0"/>
    <n v="0"/>
    <n v="0"/>
    <n v="-5965.66"/>
  </r>
  <r>
    <x v="28"/>
    <s v="2705-0033"/>
    <s v="Alkohol.koteilis „Shake Club“V.Lemon 14,5%"/>
    <s v="LTR"/>
    <x v="5"/>
    <n v="-25.76"/>
    <x v="8"/>
    <n v="0"/>
    <n v="0"/>
    <n v="0"/>
    <n v="-25.76"/>
  </r>
  <r>
    <x v="13"/>
    <s v="2705-0033"/>
    <s v="Alkohol.koteilis „Shake Club“V.Lemon 14,5%"/>
    <s v="LTR"/>
    <x v="3"/>
    <n v="25.76"/>
    <x v="8"/>
    <n v="0"/>
    <n v="0"/>
    <n v="0"/>
    <n v="25.76"/>
  </r>
  <r>
    <x v="14"/>
    <s v="2705-0034"/>
    <s v="Alkohol.koteilis „Shake Club“V.Cranberry 14,5%"/>
    <s v="LTR"/>
    <x v="3"/>
    <n v="-10249.32"/>
    <x v="8"/>
    <n v="0"/>
    <n v="0"/>
    <n v="0"/>
    <n v="-10249.32"/>
  </r>
  <r>
    <x v="14"/>
    <s v="2705-0034"/>
    <s v="Alkohol.koteilis „Shake Club“V.Cranberry 14,5%"/>
    <s v="LTR"/>
    <x v="3"/>
    <n v="-10293.58"/>
    <x v="8"/>
    <n v="0"/>
    <n v="0"/>
    <n v="0"/>
    <n v="-10293.58"/>
  </r>
  <r>
    <x v="14"/>
    <s v="2705-0034"/>
    <s v="Alkohol.koteilis „Shake Club“V.Cranberry 14,5%"/>
    <s v="LTR"/>
    <x v="3"/>
    <n v="10293.58"/>
    <x v="8"/>
    <n v="0"/>
    <n v="0"/>
    <n v="0"/>
    <n v="10293.58"/>
  </r>
  <r>
    <x v="14"/>
    <s v="2705-0034"/>
    <s v="Alkohol.koteilis „Shake Club“V.Cranberry 14,5%"/>
    <s v="LTR"/>
    <x v="6"/>
    <n v="10293.58"/>
    <x v="8"/>
    <n v="0"/>
    <n v="0"/>
    <n v="0"/>
    <n v="10293.58"/>
  </r>
  <r>
    <x v="14"/>
    <s v="2705-0034"/>
    <s v="Alkohol.koteilis „Shake Club“V.Cranberry 14,5%"/>
    <s v="LTR"/>
    <x v="3"/>
    <n v="-44.26"/>
    <x v="8"/>
    <n v="0"/>
    <n v="0"/>
    <n v="0"/>
    <n v="-44.26"/>
  </r>
  <r>
    <x v="14"/>
    <s v="2705-0034"/>
    <s v="Alkohol.koteilis „Shake Club“V.Cranberry 14,5%"/>
    <s v="LTR"/>
    <x v="3"/>
    <n v="10249.32"/>
    <x v="8"/>
    <n v="0"/>
    <n v="0"/>
    <n v="0"/>
    <n v="10249.32"/>
  </r>
  <r>
    <x v="14"/>
    <s v="2705-0034"/>
    <s v="Alkohol.koteilis „Shake Club“V.Cranberry 14,5%"/>
    <s v="LTR"/>
    <x v="2"/>
    <n v="-10249.32"/>
    <x v="8"/>
    <n v="0"/>
    <n v="0"/>
    <n v="0"/>
    <n v="-10249.32"/>
  </r>
  <r>
    <x v="28"/>
    <s v="2705-0034"/>
    <s v="Alkohol.koteilis „Shake Club“V.Cranberry 14,5%"/>
    <s v="LTR"/>
    <x v="5"/>
    <n v="-44.26"/>
    <x v="8"/>
    <n v="0"/>
    <n v="0"/>
    <n v="0"/>
    <n v="-44.26"/>
  </r>
  <r>
    <x v="14"/>
    <s v="2705-0034"/>
    <s v="Alkohol.koteilis „Shake Club“V.Cranberry 14,5%"/>
    <s v="LTR"/>
    <x v="3"/>
    <n v="44.26"/>
    <x v="8"/>
    <n v="0"/>
    <n v="0"/>
    <n v="0"/>
    <n v="44.26"/>
  </r>
  <r>
    <x v="13"/>
    <s v="2705-0035"/>
    <s v="Alkohol.koteilis „Shake Club“Greenapple14,5%"/>
    <s v="LTR"/>
    <x v="3"/>
    <n v="-5984.99"/>
    <x v="8"/>
    <n v="0"/>
    <n v="0"/>
    <n v="0"/>
    <n v="-5984.99"/>
  </r>
  <r>
    <x v="13"/>
    <s v="2705-0035"/>
    <s v="Alkohol.koteilis „Shake Club“Greenapple14,5%"/>
    <s v="LTR"/>
    <x v="3"/>
    <n v="5984.99"/>
    <x v="8"/>
    <n v="0"/>
    <n v="0"/>
    <n v="0"/>
    <n v="5984.99"/>
  </r>
  <r>
    <x v="13"/>
    <s v="2705-0035"/>
    <s v="Alkohol.koteilis „Shake Club“Greenapple14,5%"/>
    <s v="LTR"/>
    <x v="3"/>
    <n v="-5984.99"/>
    <x v="8"/>
    <n v="0"/>
    <n v="0"/>
    <n v="0"/>
    <n v="-5984.99"/>
  </r>
  <r>
    <x v="13"/>
    <s v="2705-0035"/>
    <s v="Alkohol.koteilis „Shake Club“Greenapple14,5%"/>
    <s v="LTR"/>
    <x v="3"/>
    <n v="-6010.83"/>
    <x v="8"/>
    <n v="0"/>
    <n v="0"/>
    <n v="0"/>
    <n v="-6010.83"/>
  </r>
  <r>
    <x v="13"/>
    <s v="2705-0035"/>
    <s v="Alkohol.koteilis „Shake Club“Greenapple14,5%"/>
    <s v="LTR"/>
    <x v="3"/>
    <n v="6010.83"/>
    <x v="8"/>
    <n v="0"/>
    <n v="0"/>
    <n v="0"/>
    <n v="6010.83"/>
  </r>
  <r>
    <x v="13"/>
    <s v="2705-0035"/>
    <s v="Alkohol.koteilis „Shake Club“Greenapple14,5%"/>
    <s v="LTR"/>
    <x v="6"/>
    <n v="6010.83"/>
    <x v="8"/>
    <n v="0"/>
    <n v="0"/>
    <n v="0"/>
    <n v="6010.83"/>
  </r>
  <r>
    <x v="13"/>
    <s v="2705-0035"/>
    <s v="Alkohol.koteilis „Shake Club“Greenapple14,5%"/>
    <s v="LTR"/>
    <x v="3"/>
    <n v="-25.84"/>
    <x v="8"/>
    <n v="0"/>
    <n v="0"/>
    <n v="0"/>
    <n v="-25.84"/>
  </r>
  <r>
    <x v="13"/>
    <s v="2705-0035"/>
    <s v="Alkohol.koteilis „Shake Club“Greenapple14,5%"/>
    <s v="LTR"/>
    <x v="2"/>
    <n v="-5984.99"/>
    <x v="8"/>
    <n v="0"/>
    <n v="0"/>
    <n v="0"/>
    <n v="-5984.99"/>
  </r>
  <r>
    <x v="13"/>
    <s v="2705-0035"/>
    <s v="Alkohol.koteilis „Shake Club“Greenapple14,5%"/>
    <s v="LTR"/>
    <x v="3"/>
    <n v="5984.99"/>
    <x v="8"/>
    <n v="0"/>
    <n v="0"/>
    <n v="0"/>
    <n v="5984.99"/>
  </r>
  <r>
    <x v="28"/>
    <s v="2705-0035"/>
    <s v="Alkohol.koteilis „Shake Club“Greenapple14,5%"/>
    <s v="LTR"/>
    <x v="5"/>
    <n v="-25.84"/>
    <x v="8"/>
    <n v="0"/>
    <n v="0"/>
    <n v="0"/>
    <n v="-25.84"/>
  </r>
  <r>
    <x v="13"/>
    <s v="2705-0035"/>
    <s v="Alkohol.koteilis „Shake Club“Greenapple14,5%"/>
    <s v="LTR"/>
    <x v="3"/>
    <n v="25.84"/>
    <x v="8"/>
    <n v="0"/>
    <n v="0"/>
    <n v="0"/>
    <n v="25.84"/>
  </r>
  <r>
    <x v="12"/>
    <s v="2705-0052"/>
    <s v="Alkoholinis kokteilis MY STYLE, v.cranberry, 14%"/>
    <s v="LPA"/>
    <x v="3"/>
    <n v="399.82"/>
    <x v="10"/>
    <n v="0"/>
    <n v="14.5"/>
    <n v="0"/>
    <n v="399.82"/>
  </r>
  <r>
    <x v="12"/>
    <s v="2705-0052"/>
    <s v="Alkoholinis kokteilis MY STYLE, v.cranberry, 14%"/>
    <s v="LPA"/>
    <x v="3"/>
    <n v="-9.4"/>
    <x v="10"/>
    <n v="0"/>
    <n v="14.5"/>
    <n v="0"/>
    <n v="-9.4"/>
  </r>
  <r>
    <x v="12"/>
    <s v="2705-0052"/>
    <s v="Alkoholinis kokteilis MY STYLE, v.cranberry, 14%"/>
    <s v="LPA"/>
    <x v="3"/>
    <n v="-390.42"/>
    <x v="10"/>
    <n v="0"/>
    <n v="14.5"/>
    <n v="0"/>
    <n v="-390.42"/>
  </r>
  <r>
    <x v="12"/>
    <s v="2705-0052"/>
    <s v="Alkoholinis kokteilis MY STYLE, v.cranberry, 14%"/>
    <s v="LPA"/>
    <x v="6"/>
    <n v="399.82"/>
    <x v="10"/>
    <n v="0"/>
    <n v="14.5"/>
    <n v="0"/>
    <n v="399.82"/>
  </r>
  <r>
    <x v="12"/>
    <s v="2705-0052"/>
    <s v="Alkoholinis kokteilis MY STYLE, v.cranberry, 14%"/>
    <s v="LPA"/>
    <x v="3"/>
    <n v="-399.82"/>
    <x v="10"/>
    <n v="0"/>
    <n v="14.5"/>
    <n v="0"/>
    <n v="-399.82"/>
  </r>
  <r>
    <x v="12"/>
    <s v="2705-0052"/>
    <s v="Alkoholinis kokteilis MY STYLE, v.cranberry, 14%"/>
    <s v="LPA"/>
    <x v="2"/>
    <n v="-390.42"/>
    <x v="10"/>
    <n v="0"/>
    <n v="14.5"/>
    <n v="0"/>
    <n v="-390.42"/>
  </r>
  <r>
    <x v="12"/>
    <s v="2705-0052"/>
    <s v="Alkoholinis kokteilis MY STYLE, v.cranberry, 14%"/>
    <s v="LPA"/>
    <x v="3"/>
    <n v="390.42"/>
    <x v="10"/>
    <n v="0"/>
    <n v="14.5"/>
    <n v="0"/>
    <n v="390.42"/>
  </r>
  <r>
    <x v="28"/>
    <s v="2705-0052"/>
    <s v="Alkoholinis kokteilis MY STYLE, v.cranberry, 14%"/>
    <s v="LPA"/>
    <x v="5"/>
    <n v="-9.4"/>
    <x v="10"/>
    <n v="0"/>
    <n v="14.5"/>
    <n v="0"/>
    <n v="-9.4"/>
  </r>
  <r>
    <x v="12"/>
    <s v="2705-0052"/>
    <s v="Alkoholinis kokteilis MY STYLE, v.cranberry, 14%"/>
    <s v="LPA"/>
    <x v="3"/>
    <n v="9.4"/>
    <x v="10"/>
    <n v="0"/>
    <n v="14.5"/>
    <n v="0"/>
    <n v="9.4"/>
  </r>
  <r>
    <x v="12"/>
    <s v="2705-0062"/>
    <s v="Alkohol.koteilis „Shuffle g.tonic, 14,0%"/>
    <s v="LTR"/>
    <x v="3"/>
    <n v="-2795.99"/>
    <x v="8"/>
    <n v="0"/>
    <n v="0"/>
    <n v="0"/>
    <n v="-2795.99"/>
  </r>
  <r>
    <x v="12"/>
    <s v="2705-0062"/>
    <s v="Alkohol.koteilis „Shuffle g.tonic, 14,0%"/>
    <s v="LTR"/>
    <x v="3"/>
    <n v="2795.99"/>
    <x v="8"/>
    <n v="0"/>
    <n v="0"/>
    <n v="0"/>
    <n v="2795.99"/>
  </r>
  <r>
    <x v="12"/>
    <s v="2705-0062"/>
    <s v="Alkohol.koteilis „Shuffle g.tonic, 14,0%"/>
    <s v="LTR"/>
    <x v="3"/>
    <n v="-12.02"/>
    <x v="8"/>
    <n v="0"/>
    <n v="0"/>
    <n v="0"/>
    <n v="-12.02"/>
  </r>
  <r>
    <x v="12"/>
    <s v="2705-0062"/>
    <s v="Alkohol.koteilis „Shuffle g.tonic, 14,0%"/>
    <s v="LTR"/>
    <x v="3"/>
    <n v="-2783.97"/>
    <x v="8"/>
    <n v="0"/>
    <n v="0"/>
    <n v="0"/>
    <n v="-2783.97"/>
  </r>
  <r>
    <x v="12"/>
    <s v="2705-0062"/>
    <s v="Alkohol.koteilis „Shuffle g.tonic, 14,0%"/>
    <s v="LTR"/>
    <x v="6"/>
    <n v="2795.99"/>
    <x v="8"/>
    <n v="0"/>
    <n v="0"/>
    <n v="0"/>
    <n v="2795.99"/>
  </r>
  <r>
    <x v="12"/>
    <s v="2705-0062"/>
    <s v="Alkohol.koteilis „Shuffle g.tonic, 14,0%"/>
    <s v="LTR"/>
    <x v="2"/>
    <n v="-2783.97"/>
    <x v="8"/>
    <n v="0"/>
    <n v="0"/>
    <n v="0"/>
    <n v="-2783.97"/>
  </r>
  <r>
    <x v="12"/>
    <s v="2705-0062"/>
    <s v="Alkohol.koteilis „Shuffle g.tonic, 14,0%"/>
    <s v="LTR"/>
    <x v="3"/>
    <n v="2783.97"/>
    <x v="8"/>
    <n v="0"/>
    <n v="0"/>
    <n v="0"/>
    <n v="2783.97"/>
  </r>
  <r>
    <x v="28"/>
    <s v="2705-0062"/>
    <s v="Alkohol.koteilis „Shuffle g.tonic, 14,0%"/>
    <s v="LTR"/>
    <x v="5"/>
    <n v="-12.02"/>
    <x v="8"/>
    <n v="0"/>
    <n v="0"/>
    <n v="0"/>
    <n v="-12.02"/>
  </r>
  <r>
    <x v="12"/>
    <s v="2705-0062"/>
    <s v="Alkohol.koteilis „Shuffle g.tonic, 14,0%"/>
    <s v="LTR"/>
    <x v="3"/>
    <n v="12.02"/>
    <x v="8"/>
    <n v="0"/>
    <n v="0"/>
    <n v="0"/>
    <n v="12.02"/>
  </r>
  <r>
    <x v="17"/>
    <s v="2705-0091"/>
    <s v="Alk.kokt.“VS Mohito,  14,5%"/>
    <s v="LTR"/>
    <x v="3"/>
    <n v="-3579.39"/>
    <x v="8"/>
    <n v="0"/>
    <n v="0"/>
    <n v="0"/>
    <n v="-3579.39"/>
  </r>
  <r>
    <x v="17"/>
    <s v="2705-0091"/>
    <s v="Alk.kokt.“VS Mohito,  14,5%"/>
    <s v="LTR"/>
    <x v="6"/>
    <n v="3594.85"/>
    <x v="8"/>
    <n v="0"/>
    <n v="0"/>
    <n v="0"/>
    <n v="3594.85"/>
  </r>
  <r>
    <x v="17"/>
    <s v="2705-0091"/>
    <s v="Alk.kokt.“VS Mohito,  14,5%"/>
    <s v="LTR"/>
    <x v="3"/>
    <n v="-3594.85"/>
    <x v="8"/>
    <n v="0"/>
    <n v="0"/>
    <n v="0"/>
    <n v="-3594.85"/>
  </r>
  <r>
    <x v="17"/>
    <s v="2705-0091"/>
    <s v="Alk.kokt.“VS Mohito,  14,5%"/>
    <s v="LTR"/>
    <x v="3"/>
    <n v="3594.85"/>
    <x v="8"/>
    <n v="0"/>
    <n v="0"/>
    <n v="0"/>
    <n v="3594.85"/>
  </r>
  <r>
    <x v="17"/>
    <s v="2705-0091"/>
    <s v="Alk.kokt.“VS Mohito,  14,5%"/>
    <s v="LTR"/>
    <x v="3"/>
    <n v="-15.46"/>
    <x v="8"/>
    <n v="0"/>
    <n v="0"/>
    <n v="0"/>
    <n v="-15.46"/>
  </r>
  <r>
    <x v="17"/>
    <s v="2705-0091"/>
    <s v="Alk.kokt.“VS Mohito,  14,5%"/>
    <s v="LTR"/>
    <x v="3"/>
    <n v="3579.39"/>
    <x v="8"/>
    <n v="0"/>
    <n v="0"/>
    <n v="0"/>
    <n v="3579.39"/>
  </r>
  <r>
    <x v="17"/>
    <s v="2705-0091"/>
    <s v="Alk.kokt.“VS Mohito,  14,5%"/>
    <s v="LTR"/>
    <x v="2"/>
    <n v="-3579.39"/>
    <x v="8"/>
    <n v="0"/>
    <n v="0"/>
    <n v="0"/>
    <n v="-3579.39"/>
  </r>
  <r>
    <x v="17"/>
    <s v="2705-0091"/>
    <s v="Alk.kokt.“VS Mohito,  14,5%"/>
    <s v="LTR"/>
    <x v="3"/>
    <n v="15.46"/>
    <x v="8"/>
    <n v="0"/>
    <n v="0"/>
    <n v="0"/>
    <n v="15.46"/>
  </r>
  <r>
    <x v="28"/>
    <s v="2705-0091"/>
    <s v="Alk.kokt.“VS Mohito,  14,5%"/>
    <s v="LTR"/>
    <x v="5"/>
    <n v="-15.46"/>
    <x v="8"/>
    <n v="0"/>
    <n v="0"/>
    <n v="0"/>
    <n v="-15.46"/>
  </r>
  <r>
    <x v="17"/>
    <s v="2705-0092"/>
    <s v="Alk.kokt.“VS Crowberry, 14,5%"/>
    <s v="LTR"/>
    <x v="3"/>
    <n v="-3594.85"/>
    <x v="8"/>
    <n v="0"/>
    <n v="0"/>
    <n v="0"/>
    <n v="-3594.85"/>
  </r>
  <r>
    <x v="17"/>
    <s v="2705-0092"/>
    <s v="Alk.kokt.“VS Crowberry, 14,5%"/>
    <s v="LTR"/>
    <x v="3"/>
    <n v="3594.85"/>
    <x v="8"/>
    <n v="0"/>
    <n v="0"/>
    <n v="0"/>
    <n v="3594.85"/>
  </r>
  <r>
    <x v="17"/>
    <s v="2705-0092"/>
    <s v="Alk.kokt.“VS Crowberry, 14,5%"/>
    <s v="LTR"/>
    <x v="3"/>
    <n v="-15.46"/>
    <x v="8"/>
    <n v="0"/>
    <n v="0"/>
    <n v="0"/>
    <n v="-15.46"/>
  </r>
  <r>
    <x v="17"/>
    <s v="2705-0092"/>
    <s v="Alk.kokt.“VS Crowberry, 14,5%"/>
    <s v="LTR"/>
    <x v="3"/>
    <n v="-3579.39"/>
    <x v="8"/>
    <n v="0"/>
    <n v="0"/>
    <n v="0"/>
    <n v="-3579.39"/>
  </r>
  <r>
    <x v="17"/>
    <s v="2705-0092"/>
    <s v="Alk.kokt.“VS Crowberry, 14,5%"/>
    <s v="LTR"/>
    <x v="6"/>
    <n v="3594.85"/>
    <x v="8"/>
    <n v="0"/>
    <n v="0"/>
    <n v="0"/>
    <n v="3594.85"/>
  </r>
  <r>
    <x v="17"/>
    <s v="2705-0092"/>
    <s v="Alk.kokt.“VS Crowberry, 14,5%"/>
    <s v="LTR"/>
    <x v="3"/>
    <n v="3579.39"/>
    <x v="8"/>
    <n v="0"/>
    <n v="0"/>
    <n v="0"/>
    <n v="3579.39"/>
  </r>
  <r>
    <x v="17"/>
    <s v="2705-0092"/>
    <s v="Alk.kokt.“VS Crowberry, 14,5%"/>
    <s v="LTR"/>
    <x v="2"/>
    <n v="-3579.39"/>
    <x v="8"/>
    <n v="0"/>
    <n v="0"/>
    <n v="0"/>
    <n v="-3579.39"/>
  </r>
  <r>
    <x v="17"/>
    <s v="2705-0092"/>
    <s v="Alk.kokt.“VS Crowberry, 14,5%"/>
    <s v="LTR"/>
    <x v="3"/>
    <n v="15.46"/>
    <x v="8"/>
    <n v="0"/>
    <n v="0"/>
    <n v="0"/>
    <n v="15.46"/>
  </r>
  <r>
    <x v="28"/>
    <s v="2705-0092"/>
    <s v="Alk.kokt.“VS Crowberry, 14,5%"/>
    <s v="LTR"/>
    <x v="5"/>
    <n v="-15.46"/>
    <x v="8"/>
    <n v="0"/>
    <n v="0"/>
    <n v="0"/>
    <n v="-15.46"/>
  </r>
  <r>
    <x v="18"/>
    <s v="2705-0093"/>
    <s v="Alk.kokt.“VS Arbuz, 14,5%"/>
    <s v="LTR"/>
    <x v="3"/>
    <n v="-3579.39"/>
    <x v="8"/>
    <n v="0"/>
    <n v="0"/>
    <n v="0"/>
    <n v="-3579.39"/>
  </r>
  <r>
    <x v="18"/>
    <s v="2705-0093"/>
    <s v="Alk.kokt.“VS Arbuz, 14,5%"/>
    <s v="LTR"/>
    <x v="3"/>
    <n v="-3594.85"/>
    <x v="8"/>
    <n v="0"/>
    <n v="0"/>
    <n v="0"/>
    <n v="-3594.85"/>
  </r>
  <r>
    <x v="18"/>
    <s v="2705-0093"/>
    <s v="Alk.kokt.“VS Arbuz, 14,5%"/>
    <s v="LTR"/>
    <x v="6"/>
    <n v="3594.85"/>
    <x v="8"/>
    <n v="0"/>
    <n v="0"/>
    <n v="0"/>
    <n v="3594.85"/>
  </r>
  <r>
    <x v="18"/>
    <s v="2705-0093"/>
    <s v="Alk.kokt.“VS Arbuz, 14,5%"/>
    <s v="LTR"/>
    <x v="3"/>
    <n v="3594.85"/>
    <x v="8"/>
    <n v="0"/>
    <n v="0"/>
    <n v="0"/>
    <n v="3594.85"/>
  </r>
  <r>
    <x v="18"/>
    <s v="2705-0093"/>
    <s v="Alk.kokt.“VS Arbuz, 14,5%"/>
    <s v="LTR"/>
    <x v="3"/>
    <n v="-15.46"/>
    <x v="8"/>
    <n v="0"/>
    <n v="0"/>
    <n v="0"/>
    <n v="-15.46"/>
  </r>
  <r>
    <x v="18"/>
    <s v="2705-0093"/>
    <s v="Alk.kokt.“VS Arbuz, 14,5%"/>
    <s v="LTR"/>
    <x v="2"/>
    <n v="-3579.39"/>
    <x v="8"/>
    <n v="0"/>
    <n v="0"/>
    <n v="0"/>
    <n v="-3579.39"/>
  </r>
  <r>
    <x v="18"/>
    <s v="2705-0093"/>
    <s v="Alk.kokt.“VS Arbuz, 14,5%"/>
    <s v="LTR"/>
    <x v="3"/>
    <n v="3579.39"/>
    <x v="8"/>
    <n v="0"/>
    <n v="0"/>
    <n v="0"/>
    <n v="3579.39"/>
  </r>
  <r>
    <x v="18"/>
    <s v="2705-0093"/>
    <s v="Alk.kokt.“VS Arbuz, 14,5%"/>
    <s v="LTR"/>
    <x v="3"/>
    <n v="15.46"/>
    <x v="8"/>
    <n v="0"/>
    <n v="0"/>
    <n v="0"/>
    <n v="15.46"/>
  </r>
  <r>
    <x v="28"/>
    <s v="2705-0093"/>
    <s v="Alk.kokt.“VS Arbuz, 14,5%"/>
    <s v="LTR"/>
    <x v="5"/>
    <n v="-15.46"/>
    <x v="8"/>
    <n v="0"/>
    <n v="0"/>
    <n v="0"/>
    <n v="-15.46"/>
  </r>
  <r>
    <x v="17"/>
    <s v="2705-0094"/>
    <s v="Alk.kokt.“VS Cherry-raspberry, 14,5%"/>
    <s v="LTR"/>
    <x v="3"/>
    <n v="-3579.39"/>
    <x v="8"/>
    <n v="0"/>
    <n v="0"/>
    <n v="0"/>
    <n v="-3579.39"/>
  </r>
  <r>
    <x v="17"/>
    <s v="2705-0094"/>
    <s v="Alk.kokt.“VS Cherry-raspberry, 14,5%"/>
    <s v="LTR"/>
    <x v="3"/>
    <n v="3579.39"/>
    <x v="8"/>
    <n v="0"/>
    <n v="0"/>
    <n v="0"/>
    <n v="3579.39"/>
  </r>
  <r>
    <x v="17"/>
    <s v="2705-0094"/>
    <s v="Alk.kokt.“VS Cherry-raspberry, 14,5%"/>
    <s v="LTR"/>
    <x v="6"/>
    <n v="3594.85"/>
    <x v="8"/>
    <n v="0"/>
    <n v="0"/>
    <n v="0"/>
    <n v="3594.85"/>
  </r>
  <r>
    <x v="17"/>
    <s v="2705-0094"/>
    <s v="Alk.kokt.“VS Cherry-raspberry, 14,5%"/>
    <s v="LTR"/>
    <x v="3"/>
    <n v="-3594.85"/>
    <x v="8"/>
    <n v="0"/>
    <n v="0"/>
    <n v="0"/>
    <n v="-3594.85"/>
  </r>
  <r>
    <x v="17"/>
    <s v="2705-0094"/>
    <s v="Alk.kokt.“VS Cherry-raspberry, 14,5%"/>
    <s v="LTR"/>
    <x v="3"/>
    <n v="3594.85"/>
    <x v="8"/>
    <n v="0"/>
    <n v="0"/>
    <n v="0"/>
    <n v="3594.85"/>
  </r>
  <r>
    <x v="17"/>
    <s v="2705-0094"/>
    <s v="Alk.kokt.“VS Cherry-raspberry, 14,5%"/>
    <s v="LTR"/>
    <x v="3"/>
    <n v="-15.46"/>
    <x v="8"/>
    <n v="0"/>
    <n v="0"/>
    <n v="0"/>
    <n v="-15.46"/>
  </r>
  <r>
    <x v="17"/>
    <s v="2705-0094"/>
    <s v="Alk.kokt.“VS Cherry-raspberry, 14,5%"/>
    <s v="LTR"/>
    <x v="3"/>
    <n v="-3579.39"/>
    <x v="8"/>
    <n v="0"/>
    <n v="0"/>
    <n v="0"/>
    <n v="-3579.39"/>
  </r>
  <r>
    <x v="17"/>
    <s v="2705-0094"/>
    <s v="Alk.kokt.“VS Cherry-raspberry, 14,5%"/>
    <s v="LTR"/>
    <x v="3"/>
    <n v="3579.39"/>
    <x v="8"/>
    <n v="0"/>
    <n v="0"/>
    <n v="0"/>
    <n v="3579.39"/>
  </r>
  <r>
    <x v="17"/>
    <s v="2705-0094"/>
    <s v="Alk.kokt.“VS Cherry-raspberry, 14,5%"/>
    <s v="LTR"/>
    <x v="2"/>
    <n v="-3579.39"/>
    <x v="8"/>
    <n v="0"/>
    <n v="0"/>
    <n v="0"/>
    <n v="-3579.39"/>
  </r>
  <r>
    <x v="17"/>
    <s v="2705-0094"/>
    <s v="Alk.kokt.“VS Cherry-raspberry, 14,5%"/>
    <s v="LTR"/>
    <x v="3"/>
    <n v="15.46"/>
    <x v="8"/>
    <n v="0"/>
    <n v="0"/>
    <n v="0"/>
    <n v="15.46"/>
  </r>
  <r>
    <x v="28"/>
    <s v="2705-0094"/>
    <s v="Alk.kokt.“VS Cherry-raspberry, 14,5%"/>
    <s v="LTR"/>
    <x v="5"/>
    <n v="-15.46"/>
    <x v="8"/>
    <n v="0"/>
    <n v="0"/>
    <n v="0"/>
    <n v="-15.46"/>
  </r>
  <r>
    <x v="26"/>
    <s v="2706-0003"/>
    <s v="Sidras &quot;Kamron Cydr&quot;, strawberry, 4,5%"/>
    <s v="LTR"/>
    <x v="3"/>
    <n v="-3594.85"/>
    <x v="3"/>
    <n v="0"/>
    <n v="0"/>
    <n v="0"/>
    <n v="-3594.85"/>
  </r>
  <r>
    <x v="26"/>
    <s v="2706-0003"/>
    <s v="Sidras &quot;Kamron Cydr&quot;, strawberry, 4,5%"/>
    <s v="LTR"/>
    <x v="3"/>
    <n v="3594.85"/>
    <x v="3"/>
    <n v="0"/>
    <n v="0"/>
    <n v="0"/>
    <n v="3594.85"/>
  </r>
  <r>
    <x v="26"/>
    <s v="2706-0003"/>
    <s v="Sidras &quot;Kamron Cydr&quot;, strawberry, 4,5%"/>
    <s v="LTR"/>
    <x v="6"/>
    <n v="3594.85"/>
    <x v="3"/>
    <n v="0"/>
    <n v="0"/>
    <n v="0"/>
    <n v="3594.85"/>
  </r>
  <r>
    <x v="26"/>
    <s v="2706-0003"/>
    <s v="Sidras &quot;Kamron Cydr&quot;, strawberry, 4,5%"/>
    <s v="LTR"/>
    <x v="3"/>
    <n v="-15.46"/>
    <x v="3"/>
    <n v="0"/>
    <n v="0"/>
    <n v="0"/>
    <n v="-15.46"/>
  </r>
  <r>
    <x v="26"/>
    <s v="2706-0003"/>
    <s v="Sidras &quot;Kamron Cydr&quot;, strawberry, 4,5%"/>
    <s v="LTR"/>
    <x v="3"/>
    <n v="-3579.39"/>
    <x v="3"/>
    <n v="0"/>
    <n v="0"/>
    <n v="0"/>
    <n v="-3579.39"/>
  </r>
  <r>
    <x v="26"/>
    <s v="2706-0003"/>
    <s v="Sidras &quot;Kamron Cydr&quot;, strawberry, 4,5%"/>
    <s v="LTR"/>
    <x v="3"/>
    <n v="3579.39"/>
    <x v="3"/>
    <n v="0"/>
    <n v="0"/>
    <n v="0"/>
    <n v="3579.39"/>
  </r>
  <r>
    <x v="26"/>
    <s v="2706-0003"/>
    <s v="Sidras &quot;Kamron Cydr&quot;, strawberry, 4,5%"/>
    <s v="LTR"/>
    <x v="2"/>
    <n v="-3579.39"/>
    <x v="3"/>
    <n v="0"/>
    <n v="0"/>
    <n v="0"/>
    <n v="-3579.39"/>
  </r>
  <r>
    <x v="26"/>
    <s v="2706-0003"/>
    <s v="Sidras &quot;Kamron Cydr&quot;, strawberry, 4,5%"/>
    <s v="LTR"/>
    <x v="3"/>
    <n v="15.46"/>
    <x v="3"/>
    <n v="0"/>
    <n v="0"/>
    <n v="0"/>
    <n v="15.46"/>
  </r>
  <r>
    <x v="28"/>
    <s v="2706-0003"/>
    <s v="Sidras &quot;Kamron Cydr&quot;, strawberry, 4,5%"/>
    <s v="LTR"/>
    <x v="5"/>
    <n v="-15.46"/>
    <x v="3"/>
    <n v="0"/>
    <n v="0"/>
    <n v="0"/>
    <n v="-15.46"/>
  </r>
  <r>
    <x v="28"/>
    <s v="2706-0042"/>
    <s v="Sidras &quot;Saider  pear taste"/>
    <s v="LTR"/>
    <x v="3"/>
    <n v="-7189.7"/>
    <x v="3"/>
    <n v="0"/>
    <n v="0"/>
    <n v="0"/>
    <n v="-7189.7"/>
  </r>
  <r>
    <x v="28"/>
    <s v="2706-0042"/>
    <s v="Sidras &quot;Saider  pear taste"/>
    <s v="LTR"/>
    <x v="3"/>
    <n v="7189.7"/>
    <x v="3"/>
    <n v="0"/>
    <n v="0"/>
    <n v="0"/>
    <n v="7189.7"/>
  </r>
  <r>
    <x v="28"/>
    <s v="2706-0042"/>
    <s v="Sidras &quot;Saider  pear taste"/>
    <s v="LTR"/>
    <x v="6"/>
    <n v="7189.7"/>
    <x v="3"/>
    <n v="0"/>
    <n v="0"/>
    <n v="0"/>
    <n v="7189.7"/>
  </r>
  <r>
    <x v="28"/>
    <s v="2706-0042"/>
    <s v="Sidras &quot;Saider  pear taste"/>
    <s v="LTR"/>
    <x v="3"/>
    <n v="-30.92"/>
    <x v="3"/>
    <n v="0"/>
    <n v="0"/>
    <n v="0"/>
    <n v="-30.92"/>
  </r>
  <r>
    <x v="28"/>
    <s v="2706-0042"/>
    <s v="Sidras &quot;Saider  pear taste"/>
    <s v="LTR"/>
    <x v="3"/>
    <n v="-7158.78"/>
    <x v="3"/>
    <n v="0"/>
    <n v="0"/>
    <n v="0"/>
    <n v="-7158.78"/>
  </r>
  <r>
    <x v="28"/>
    <s v="2706-0042"/>
    <s v="Sidras &quot;Saider  pear taste"/>
    <s v="LTR"/>
    <x v="3"/>
    <n v="7158.78"/>
    <x v="3"/>
    <n v="0"/>
    <n v="0"/>
    <n v="0"/>
    <n v="7158.78"/>
  </r>
  <r>
    <x v="28"/>
    <s v="2706-0042"/>
    <s v="Sidras &quot;Saider  pear taste"/>
    <s v="LTR"/>
    <x v="2"/>
    <n v="-3937.39"/>
    <x v="3"/>
    <n v="0"/>
    <n v="0"/>
    <n v="0"/>
    <n v="-3937.39"/>
  </r>
  <r>
    <x v="28"/>
    <s v="2706-0042"/>
    <s v="Sidras &quot;Saider  pear taste"/>
    <s v="LTR"/>
    <x v="3"/>
    <n v="30.92"/>
    <x v="3"/>
    <n v="0"/>
    <n v="0"/>
    <n v="0"/>
    <n v="30.92"/>
  </r>
  <r>
    <x v="28"/>
    <s v="2706-0042"/>
    <s v="Sidras &quot;Saider  pear taste"/>
    <s v="LTR"/>
    <x v="5"/>
    <n v="-30.92"/>
    <x v="3"/>
    <n v="0"/>
    <n v="0"/>
    <n v="0"/>
    <n v="-30.92"/>
  </r>
  <r>
    <x v="21"/>
    <s v="2720-0001"/>
    <s v="Degtinė 38%"/>
    <s v="LPA"/>
    <x v="6"/>
    <n v="4686.3"/>
    <x v="10"/>
    <n v="0"/>
    <n v="0"/>
    <n v="0"/>
    <n v="4686.3"/>
  </r>
  <r>
    <x v="24"/>
    <s v="2720-0001"/>
    <s v="Degtinė 38%"/>
    <s v="LPA"/>
    <x v="3"/>
    <n v="-4686.3"/>
    <x v="10"/>
    <n v="0"/>
    <n v="0"/>
    <n v="0"/>
    <n v="-4686.3"/>
  </r>
  <r>
    <x v="24"/>
    <s v="2720-0001"/>
    <s v="Degtinė 38%"/>
    <s v="LPA"/>
    <x v="3"/>
    <n v="4686.3"/>
    <x v="10"/>
    <n v="0"/>
    <n v="0"/>
    <n v="0"/>
    <n v="4686.3"/>
  </r>
  <r>
    <x v="24"/>
    <s v="2720-0001"/>
    <s v="Degtinė 38%"/>
    <s v="LPA"/>
    <x v="3"/>
    <n v="-30.46"/>
    <x v="10"/>
    <n v="0"/>
    <n v="0"/>
    <n v="0"/>
    <n v="-30.46"/>
  </r>
  <r>
    <x v="13"/>
    <s v="2720-0001"/>
    <s v="Degtinė 38%"/>
    <s v="LPA"/>
    <x v="3"/>
    <n v="-7.26"/>
    <x v="10"/>
    <n v="0"/>
    <n v="0"/>
    <n v="0"/>
    <n v="-7.26"/>
  </r>
  <r>
    <x v="13"/>
    <s v="2720-0001"/>
    <s v="Degtinė 38%"/>
    <s v="LPA"/>
    <x v="3"/>
    <n v="-4833.22"/>
    <x v="10"/>
    <n v="0"/>
    <n v="0"/>
    <n v="0"/>
    <n v="-4833.22"/>
  </r>
  <r>
    <x v="13"/>
    <s v="2720-0001"/>
    <s v="Degtinė 38%"/>
    <s v="LPA"/>
    <x v="3"/>
    <n v="-3002.97"/>
    <x v="10"/>
    <n v="0"/>
    <n v="0"/>
    <n v="0"/>
    <n v="-3002.97"/>
  </r>
  <r>
    <x v="13"/>
    <s v="2720-0001"/>
    <s v="Degtinė 38%"/>
    <s v="LPA"/>
    <x v="3"/>
    <n v="-2.75"/>
    <x v="10"/>
    <n v="0"/>
    <n v="0"/>
    <n v="0"/>
    <n v="-2.75"/>
  </r>
  <r>
    <x v="13"/>
    <s v="2720-0001"/>
    <s v="Degtinė 38%"/>
    <s v="LPA"/>
    <x v="3"/>
    <n v="-4.51"/>
    <x v="10"/>
    <n v="0"/>
    <n v="0"/>
    <n v="0"/>
    <n v="-4.51"/>
  </r>
  <r>
    <x v="13"/>
    <s v="2720-0001"/>
    <s v="Degtinė 38%"/>
    <s v="LPA"/>
    <x v="3"/>
    <n v="-1829.11"/>
    <x v="10"/>
    <n v="0"/>
    <n v="0"/>
    <n v="0"/>
    <n v="-1829.11"/>
  </r>
  <r>
    <x v="11"/>
    <s v="2720-0001"/>
    <s v="Degtinė 38%"/>
    <s v="LPA"/>
    <x v="3"/>
    <n v="-1831.86"/>
    <x v="10"/>
    <n v="0"/>
    <n v="0"/>
    <n v="0"/>
    <n v="-1831.86"/>
  </r>
  <r>
    <x v="11"/>
    <s v="2720-0001"/>
    <s v="Degtinė 38%"/>
    <s v="LPA"/>
    <x v="3"/>
    <n v="1831.86"/>
    <x v="10"/>
    <n v="0"/>
    <n v="0"/>
    <n v="0"/>
    <n v="1831.86"/>
  </r>
  <r>
    <x v="0"/>
    <s v="2720-0001"/>
    <s v="Degtinė 38%"/>
    <s v="LPA"/>
    <x v="3"/>
    <n v="-4.24"/>
    <x v="10"/>
    <n v="0"/>
    <n v="0"/>
    <n v="0"/>
    <n v="-4.24"/>
  </r>
  <r>
    <x v="0"/>
    <s v="2720-0001"/>
    <s v="Degtinė 38%"/>
    <s v="LPA"/>
    <x v="3"/>
    <n v="-3.03"/>
    <x v="10"/>
    <n v="0"/>
    <n v="0"/>
    <n v="0"/>
    <n v="-3.03"/>
  </r>
  <r>
    <x v="0"/>
    <s v="2720-0001"/>
    <s v="Degtinė 38%"/>
    <s v="LPA"/>
    <x v="3"/>
    <n v="-2819.74"/>
    <x v="10"/>
    <n v="0"/>
    <n v="0"/>
    <n v="0"/>
    <n v="-2819.74"/>
  </r>
  <r>
    <x v="0"/>
    <s v="2720-0001"/>
    <s v="Degtinė 38%"/>
    <s v="LPA"/>
    <x v="3"/>
    <n v="-2014.12"/>
    <x v="10"/>
    <n v="0"/>
    <n v="0"/>
    <n v="0"/>
    <n v="-2014.12"/>
  </r>
  <r>
    <x v="19"/>
    <s v="2720-0001"/>
    <s v="Degtinė 38%"/>
    <s v="LPA"/>
    <x v="2"/>
    <n v="-3138.3"/>
    <x v="10"/>
    <n v="0"/>
    <n v="0"/>
    <n v="0"/>
    <n v="-3138.3"/>
  </r>
  <r>
    <x v="14"/>
    <s v="2720-0001"/>
    <s v="Degtinė 38%"/>
    <s v="LPA"/>
    <x v="2"/>
    <n v="-1814.86"/>
    <x v="10"/>
    <n v="0"/>
    <n v="0"/>
    <n v="0"/>
    <n v="-1814.86"/>
  </r>
  <r>
    <x v="14"/>
    <s v="2720-0001"/>
    <s v="Degtinė 38%"/>
    <s v="LPA"/>
    <x v="2"/>
    <n v="-1829.11"/>
    <x v="10"/>
    <n v="0"/>
    <n v="0"/>
    <n v="0"/>
    <n v="-1829.11"/>
  </r>
  <r>
    <x v="14"/>
    <s v="2720-0001"/>
    <s v="Degtinė 38%"/>
    <s v="LPA"/>
    <x v="2"/>
    <n v="-3002.97"/>
    <x v="10"/>
    <n v="0"/>
    <n v="0"/>
    <n v="0"/>
    <n v="-3002.97"/>
  </r>
  <r>
    <x v="13"/>
    <s v="2720-0001"/>
    <s v="Degtinė 38%"/>
    <s v="LPA"/>
    <x v="3"/>
    <n v="3002.97"/>
    <x v="10"/>
    <n v="0"/>
    <n v="0"/>
    <n v="0"/>
    <n v="3002.97"/>
  </r>
  <r>
    <x v="13"/>
    <s v="2720-0001"/>
    <s v="Degtinė 38%"/>
    <s v="LPA"/>
    <x v="3"/>
    <n v="1829.11"/>
    <x v="10"/>
    <n v="0"/>
    <n v="0"/>
    <n v="0"/>
    <n v="1829.11"/>
  </r>
  <r>
    <x v="13"/>
    <s v="2720-0001"/>
    <s v="Degtinė 38%"/>
    <s v="LPA"/>
    <x v="3"/>
    <n v="4833.22"/>
    <x v="10"/>
    <n v="0"/>
    <n v="0"/>
    <n v="0"/>
    <n v="4833.22"/>
  </r>
  <r>
    <x v="14"/>
    <s v="2720-0001"/>
    <s v="Degtinė 38%"/>
    <s v="LPA"/>
    <x v="2"/>
    <n v="-1006.06"/>
    <x v="10"/>
    <n v="0"/>
    <n v="0"/>
    <n v="0"/>
    <n v="-1006.06"/>
  </r>
  <r>
    <x v="0"/>
    <s v="2720-0001"/>
    <s v="Degtinė 38%"/>
    <s v="LPA"/>
    <x v="3"/>
    <n v="2014.12"/>
    <x v="10"/>
    <n v="0"/>
    <n v="0"/>
    <n v="0"/>
    <n v="2014.12"/>
  </r>
  <r>
    <x v="0"/>
    <s v="2720-0001"/>
    <s v="Degtinė 38%"/>
    <s v="LPA"/>
    <x v="3"/>
    <n v="2819.74"/>
    <x v="10"/>
    <n v="0"/>
    <n v="0"/>
    <n v="0"/>
    <n v="2819.74"/>
  </r>
  <r>
    <x v="3"/>
    <s v="2720-0001"/>
    <s v="Degtinė 38%"/>
    <s v="LPA"/>
    <x v="2"/>
    <n v="-3019"/>
    <x v="10"/>
    <n v="0"/>
    <n v="0"/>
    <n v="0"/>
    <n v="-3019"/>
  </r>
  <r>
    <x v="24"/>
    <s v="2720-0001"/>
    <s v="Degtinė 38%"/>
    <s v="LPA"/>
    <x v="3"/>
    <n v="30.46"/>
    <x v="10"/>
    <n v="0"/>
    <n v="0"/>
    <n v="0"/>
    <n v="30.46"/>
  </r>
  <r>
    <x v="28"/>
    <s v="2720-0001"/>
    <s v="Degtinė 38%"/>
    <s v="LPA"/>
    <x v="5"/>
    <n v="-30.46"/>
    <x v="10"/>
    <n v="0"/>
    <n v="0"/>
    <n v="0"/>
    <n v="-30.46"/>
  </r>
  <r>
    <x v="28"/>
    <s v="2720-0001"/>
    <s v="Degtinė 38%"/>
    <s v="LPA"/>
    <x v="5"/>
    <n v="-7.27"/>
    <x v="10"/>
    <n v="0"/>
    <n v="0"/>
    <n v="0"/>
    <n v="-7.27"/>
  </r>
  <r>
    <x v="28"/>
    <s v="2720-0001"/>
    <s v="Degtinė 38%"/>
    <s v="LPA"/>
    <x v="5"/>
    <n v="-2.75"/>
    <x v="10"/>
    <n v="0"/>
    <n v="0"/>
    <n v="0"/>
    <n v="-2.75"/>
  </r>
  <r>
    <x v="28"/>
    <s v="2720-0001"/>
    <s v="Degtinė 38%"/>
    <s v="LPA"/>
    <x v="5"/>
    <n v="-4.51"/>
    <x v="10"/>
    <n v="0"/>
    <n v="0"/>
    <n v="0"/>
    <n v="-4.51"/>
  </r>
  <r>
    <x v="28"/>
    <s v="2720-0001"/>
    <s v="Degtinė 38%"/>
    <s v="LPA"/>
    <x v="5"/>
    <n v="-7.26"/>
    <x v="10"/>
    <n v="0"/>
    <n v="0"/>
    <n v="0"/>
    <n v="-7.26"/>
  </r>
  <r>
    <x v="13"/>
    <s v="2720-0001"/>
    <s v="Degtinė 38%"/>
    <s v="LPA"/>
    <x v="3"/>
    <n v="7.26"/>
    <x v="10"/>
    <n v="0"/>
    <n v="0"/>
    <n v="0"/>
    <n v="7.26"/>
  </r>
  <r>
    <x v="13"/>
    <s v="2720-0001"/>
    <s v="Degtinė 38%"/>
    <s v="LPA"/>
    <x v="3"/>
    <n v="4.51"/>
    <x v="10"/>
    <n v="0"/>
    <n v="0"/>
    <n v="0"/>
    <n v="4.51"/>
  </r>
  <r>
    <x v="13"/>
    <s v="2720-0001"/>
    <s v="Degtinė 38%"/>
    <s v="LPA"/>
    <x v="3"/>
    <n v="2.75"/>
    <x v="10"/>
    <n v="0"/>
    <n v="0"/>
    <n v="0"/>
    <n v="2.75"/>
  </r>
  <r>
    <x v="0"/>
    <s v="2720-0001"/>
    <s v="Degtinė 38%"/>
    <s v="LPA"/>
    <x v="3"/>
    <n v="3.03"/>
    <x v="10"/>
    <n v="0"/>
    <n v="0"/>
    <n v="0"/>
    <n v="3.03"/>
  </r>
  <r>
    <x v="0"/>
    <s v="2720-0001"/>
    <s v="Degtinė 38%"/>
    <s v="LPA"/>
    <x v="3"/>
    <n v="4.24"/>
    <x v="10"/>
    <n v="0"/>
    <n v="0"/>
    <n v="0"/>
    <n v="4.24"/>
  </r>
  <r>
    <x v="27"/>
    <s v="2720-0003"/>
    <s v="Degtinė 40%"/>
    <s v="LPA"/>
    <x v="3"/>
    <n v="-1849.5"/>
    <x v="10"/>
    <n v="0"/>
    <n v="0"/>
    <n v="0"/>
    <n v="-1849.5"/>
  </r>
  <r>
    <x v="18"/>
    <s v="2720-0003"/>
    <s v="Degtinė 40%"/>
    <s v="LPA"/>
    <x v="3"/>
    <n v="-5080.3999999999996"/>
    <x v="10"/>
    <n v="0"/>
    <n v="0"/>
    <n v="0"/>
    <n v="-5080.3999999999996"/>
  </r>
  <r>
    <x v="18"/>
    <s v="2720-0003"/>
    <s v="Degtinė 40%"/>
    <s v="LPA"/>
    <x v="3"/>
    <n v="5080.3999999999996"/>
    <x v="10"/>
    <n v="0"/>
    <n v="0"/>
    <n v="0"/>
    <n v="5080.3999999999996"/>
  </r>
  <r>
    <x v="18"/>
    <s v="2720-0003"/>
    <s v="Degtinė 40%"/>
    <s v="LPA"/>
    <x v="3"/>
    <n v="-5080.3999999999996"/>
    <x v="10"/>
    <n v="0"/>
    <n v="0"/>
    <n v="0"/>
    <n v="-5080.3999999999996"/>
  </r>
  <r>
    <x v="18"/>
    <s v="2720-0003"/>
    <s v="Degtinė 40%"/>
    <s v="LPA"/>
    <x v="3"/>
    <n v="5080.3999999999996"/>
    <x v="10"/>
    <n v="0"/>
    <n v="0"/>
    <n v="0"/>
    <n v="5080.3999999999996"/>
  </r>
  <r>
    <x v="18"/>
    <s v="2720-0003"/>
    <s v="Degtinė 40%"/>
    <s v="LPA"/>
    <x v="3"/>
    <n v="-7.63"/>
    <x v="10"/>
    <n v="0"/>
    <n v="0"/>
    <n v="0"/>
    <n v="-7.63"/>
  </r>
  <r>
    <x v="18"/>
    <s v="2720-0003"/>
    <s v="Degtinė 40%"/>
    <s v="LPA"/>
    <x v="3"/>
    <n v="-5080.3999999999996"/>
    <x v="10"/>
    <n v="0"/>
    <n v="0"/>
    <n v="0"/>
    <n v="-5080.3999999999996"/>
  </r>
  <r>
    <x v="27"/>
    <s v="2720-0003"/>
    <s v="Degtinė 40%"/>
    <s v="LPA"/>
    <x v="2"/>
    <n v="-1864"/>
    <x v="10"/>
    <n v="0"/>
    <n v="0"/>
    <n v="0"/>
    <n v="-1864"/>
  </r>
  <r>
    <x v="27"/>
    <s v="2720-0003"/>
    <s v="Degtinė 40%"/>
    <s v="LPA"/>
    <x v="3"/>
    <n v="1849.5"/>
    <x v="10"/>
    <n v="0"/>
    <n v="0"/>
    <n v="0"/>
    <n v="1849.5"/>
  </r>
  <r>
    <x v="27"/>
    <s v="2720-0003"/>
    <s v="Degtinė 40%"/>
    <s v="LPA"/>
    <x v="3"/>
    <n v="-14.5"/>
    <x v="10"/>
    <n v="0"/>
    <n v="0"/>
    <n v="0"/>
    <n v="-14.5"/>
  </r>
  <r>
    <x v="27"/>
    <s v="2720-0003"/>
    <s v="Degtinė 40%"/>
    <s v="LPA"/>
    <x v="3"/>
    <n v="14.5"/>
    <x v="10"/>
    <n v="0"/>
    <n v="0"/>
    <n v="0"/>
    <n v="14.5"/>
  </r>
  <r>
    <x v="12"/>
    <s v="2720-0003"/>
    <s v="Degtinė 40%"/>
    <s v="LPA"/>
    <x v="3"/>
    <n v="-6929.9"/>
    <x v="10"/>
    <n v="0"/>
    <n v="0"/>
    <n v="0"/>
    <n v="-6929.9"/>
  </r>
  <r>
    <x v="12"/>
    <s v="2720-0003"/>
    <s v="Degtinė 40%"/>
    <s v="LPA"/>
    <x v="3"/>
    <n v="6929.9"/>
    <x v="10"/>
    <n v="0"/>
    <n v="0"/>
    <n v="0"/>
    <n v="6929.9"/>
  </r>
  <r>
    <x v="11"/>
    <s v="2720-0003"/>
    <s v="Degtinė 40%"/>
    <s v="LPA"/>
    <x v="3"/>
    <n v="-3487.62"/>
    <x v="10"/>
    <n v="0"/>
    <n v="0"/>
    <n v="0"/>
    <n v="-3487.62"/>
  </r>
  <r>
    <x v="11"/>
    <s v="2720-0003"/>
    <s v="Degtinė 40%"/>
    <s v="LPA"/>
    <x v="3"/>
    <n v="3487.62"/>
    <x v="10"/>
    <n v="0"/>
    <n v="0"/>
    <n v="0"/>
    <n v="3487.62"/>
  </r>
  <r>
    <x v="11"/>
    <s v="2720-0003"/>
    <s v="Degtinė 40%"/>
    <s v="LPA"/>
    <x v="3"/>
    <n v="-22.67"/>
    <x v="10"/>
    <n v="0"/>
    <n v="0"/>
    <n v="0"/>
    <n v="-22.67"/>
  </r>
  <r>
    <x v="11"/>
    <s v="2720-0003"/>
    <s v="Degtinė 40%"/>
    <s v="LPA"/>
    <x v="3"/>
    <n v="-3487.62"/>
    <x v="10"/>
    <n v="0"/>
    <n v="0"/>
    <n v="0"/>
    <n v="-3487.62"/>
  </r>
  <r>
    <x v="11"/>
    <s v="2720-0003"/>
    <s v="Degtinė 40%"/>
    <s v="LPA"/>
    <x v="3"/>
    <n v="3487.62"/>
    <x v="10"/>
    <n v="0"/>
    <n v="0"/>
    <n v="0"/>
    <n v="3487.62"/>
  </r>
  <r>
    <x v="11"/>
    <s v="2720-0003"/>
    <s v="Degtinė 40%"/>
    <s v="LPA"/>
    <x v="3"/>
    <n v="-22.67"/>
    <x v="10"/>
    <n v="0"/>
    <n v="0"/>
    <n v="0"/>
    <n v="-22.67"/>
  </r>
  <r>
    <x v="10"/>
    <s v="2720-0003"/>
    <s v="Degtinė 40%"/>
    <s v="LPA"/>
    <x v="6"/>
    <n v="3487.62"/>
    <x v="10"/>
    <n v="0"/>
    <n v="0"/>
    <n v="0"/>
    <n v="3487.62"/>
  </r>
  <r>
    <x v="7"/>
    <s v="2720-0003"/>
    <s v="Degtinė 40%"/>
    <s v="LPA"/>
    <x v="6"/>
    <n v="4932.3"/>
    <x v="10"/>
    <n v="0"/>
    <n v="0"/>
    <n v="0"/>
    <n v="4932.3"/>
  </r>
  <r>
    <x v="10"/>
    <s v="2720-0003"/>
    <s v="Degtinė 40%"/>
    <s v="LPA"/>
    <x v="3"/>
    <n v="-6.67"/>
    <x v="10"/>
    <n v="0"/>
    <n v="0"/>
    <n v="0"/>
    <n v="-6.67"/>
  </r>
  <r>
    <x v="10"/>
    <s v="2720-0003"/>
    <s v="Degtinė 40%"/>
    <s v="LPA"/>
    <x v="3"/>
    <n v="-4439.58"/>
    <x v="10"/>
    <n v="0"/>
    <n v="0"/>
    <n v="0"/>
    <n v="-4439.58"/>
  </r>
  <r>
    <x v="10"/>
    <s v="2720-0003"/>
    <s v="Degtinė 40%"/>
    <s v="LPA"/>
    <x v="6"/>
    <n v="3487.62"/>
    <x v="10"/>
    <n v="0"/>
    <n v="0"/>
    <n v="0"/>
    <n v="3487.62"/>
  </r>
  <r>
    <x v="10"/>
    <s v="2720-0003"/>
    <s v="Degtinė 40%"/>
    <s v="LPA"/>
    <x v="3"/>
    <n v="4932.3"/>
    <x v="10"/>
    <n v="0"/>
    <n v="0"/>
    <n v="0"/>
    <n v="4932.3"/>
  </r>
  <r>
    <x v="10"/>
    <s v="2720-0003"/>
    <s v="Degtinė 40%"/>
    <s v="LPA"/>
    <x v="3"/>
    <n v="-32.06"/>
    <x v="10"/>
    <n v="0"/>
    <n v="0"/>
    <n v="0"/>
    <n v="-32.06"/>
  </r>
  <r>
    <x v="10"/>
    <s v="2720-0003"/>
    <s v="Degtinė 40%"/>
    <s v="LPA"/>
    <x v="3"/>
    <n v="-4932.3"/>
    <x v="10"/>
    <n v="0"/>
    <n v="0"/>
    <n v="0"/>
    <n v="-4932.3"/>
  </r>
  <r>
    <x v="10"/>
    <s v="2720-0003"/>
    <s v="Degtinė 40%"/>
    <s v="LPA"/>
    <x v="3"/>
    <n v="-4932.3"/>
    <x v="10"/>
    <n v="0"/>
    <n v="0"/>
    <n v="0"/>
    <n v="-4932.3"/>
  </r>
  <r>
    <x v="10"/>
    <s v="2720-0003"/>
    <s v="Degtinė 40%"/>
    <s v="LPA"/>
    <x v="3"/>
    <n v="4932.3"/>
    <x v="10"/>
    <n v="0"/>
    <n v="0"/>
    <n v="0"/>
    <n v="4932.3"/>
  </r>
  <r>
    <x v="10"/>
    <s v="2720-0003"/>
    <s v="Degtinė 40%"/>
    <s v="LPA"/>
    <x v="3"/>
    <n v="-32.06"/>
    <x v="10"/>
    <n v="0"/>
    <n v="0"/>
    <n v="0"/>
    <n v="-32.06"/>
  </r>
  <r>
    <x v="0"/>
    <s v="2720-0003"/>
    <s v="Degtinė 40%"/>
    <s v="LPA"/>
    <x v="3"/>
    <n v="-0.68"/>
    <x v="10"/>
    <n v="0"/>
    <n v="0"/>
    <n v="0"/>
    <n v="-0.68"/>
  </r>
  <r>
    <x v="0"/>
    <s v="2720-0003"/>
    <s v="Degtinė 40%"/>
    <s v="LPA"/>
    <x v="3"/>
    <n v="-4629.63"/>
    <x v="10"/>
    <n v="0"/>
    <n v="0"/>
    <n v="0"/>
    <n v="-4629.63"/>
  </r>
  <r>
    <x v="0"/>
    <s v="2720-0003"/>
    <s v="Degtinė 40%"/>
    <s v="LPA"/>
    <x v="3"/>
    <n v="-6.95"/>
    <x v="10"/>
    <n v="0"/>
    <n v="0"/>
    <n v="0"/>
    <n v="-6.95"/>
  </r>
  <r>
    <x v="0"/>
    <s v="2720-0003"/>
    <s v="Degtinė 40%"/>
    <s v="LPA"/>
    <x v="3"/>
    <n v="-453.31"/>
    <x v="10"/>
    <n v="0"/>
    <n v="0"/>
    <n v="0"/>
    <n v="-453.31"/>
  </r>
  <r>
    <x v="7"/>
    <s v="2720-0003"/>
    <s v="Degtinė 40%"/>
    <s v="LPA"/>
    <x v="6"/>
    <n v="4932.3"/>
    <x v="10"/>
    <n v="0"/>
    <n v="0"/>
    <n v="0"/>
    <n v="4932.3"/>
  </r>
  <r>
    <x v="18"/>
    <s v="2720-0003"/>
    <s v="Degtinė 40%"/>
    <s v="LPA"/>
    <x v="3"/>
    <n v="5080.3999999999996"/>
    <x v="10"/>
    <n v="0"/>
    <n v="0"/>
    <n v="0"/>
    <n v="5080.3999999999996"/>
  </r>
  <r>
    <x v="20"/>
    <s v="2720-0003"/>
    <s v="Degtinė 40%"/>
    <s v="LPA"/>
    <x v="2"/>
    <n v="-1350.24"/>
    <x v="10"/>
    <n v="0"/>
    <n v="0"/>
    <n v="0"/>
    <n v="-1350.24"/>
  </r>
  <r>
    <x v="20"/>
    <s v="2720-0003"/>
    <s v="Degtinė 40%"/>
    <s v="LPA"/>
    <x v="2"/>
    <n v="-1677.95"/>
    <x v="10"/>
    <n v="0"/>
    <n v="0"/>
    <n v="0"/>
    <n v="-1677.95"/>
  </r>
  <r>
    <x v="10"/>
    <s v="2720-0003"/>
    <s v="Degtinė 40%"/>
    <s v="LPA"/>
    <x v="3"/>
    <n v="4439.58"/>
    <x v="10"/>
    <n v="0"/>
    <n v="0"/>
    <n v="0"/>
    <n v="4439.58"/>
  </r>
  <r>
    <x v="10"/>
    <s v="2720-0003"/>
    <s v="Degtinė 40%"/>
    <s v="LPA"/>
    <x v="2"/>
    <n v="-4079"/>
    <x v="10"/>
    <n v="0"/>
    <n v="0"/>
    <n v="0"/>
    <n v="-4079"/>
  </r>
  <r>
    <x v="11"/>
    <s v="2720-0003"/>
    <s v="Degtinė 40%"/>
    <s v="LPA"/>
    <x v="2"/>
    <n v="-403.94"/>
    <x v="10"/>
    <n v="0"/>
    <n v="0"/>
    <n v="0"/>
    <n v="-403.94"/>
  </r>
  <r>
    <x v="4"/>
    <s v="2720-0003"/>
    <s v="Degtinė 40%"/>
    <s v="LPA"/>
    <x v="2"/>
    <n v="-453.31"/>
    <x v="10"/>
    <n v="0"/>
    <n v="0"/>
    <n v="0"/>
    <n v="-453.31"/>
  </r>
  <r>
    <x v="4"/>
    <s v="2720-0003"/>
    <s v="Degtinė 40%"/>
    <s v="LPA"/>
    <x v="2"/>
    <n v="-2557.4"/>
    <x v="10"/>
    <n v="0"/>
    <n v="0"/>
    <n v="0"/>
    <n v="-2557.4"/>
  </r>
  <r>
    <x v="4"/>
    <s v="2720-0003"/>
    <s v="Degtinė 40%"/>
    <s v="LPA"/>
    <x v="2"/>
    <n v="-146.69"/>
    <x v="10"/>
    <n v="0"/>
    <n v="0"/>
    <n v="0"/>
    <n v="-146.69"/>
  </r>
  <r>
    <x v="0"/>
    <s v="2720-0003"/>
    <s v="Degtinė 40%"/>
    <s v="LPA"/>
    <x v="3"/>
    <n v="453.31"/>
    <x v="10"/>
    <n v="0"/>
    <n v="0"/>
    <n v="0"/>
    <n v="453.31"/>
  </r>
  <r>
    <x v="11"/>
    <s v="2720-0003"/>
    <s v="Degtinė 40%"/>
    <s v="LPA"/>
    <x v="2"/>
    <n v="-2761.63"/>
    <x v="10"/>
    <n v="0"/>
    <n v="0"/>
    <n v="0"/>
    <n v="-2761.63"/>
  </r>
  <r>
    <x v="0"/>
    <s v="2720-0003"/>
    <s v="Degtinė 40%"/>
    <s v="LPA"/>
    <x v="3"/>
    <n v="4629.63"/>
    <x v="10"/>
    <n v="0"/>
    <n v="0"/>
    <n v="0"/>
    <n v="4629.63"/>
  </r>
  <r>
    <x v="18"/>
    <s v="2720-0003"/>
    <s v="Degtinė 40%"/>
    <s v="LPA"/>
    <x v="3"/>
    <n v="7.63"/>
    <x v="10"/>
    <n v="0"/>
    <n v="0"/>
    <n v="0"/>
    <n v="7.63"/>
  </r>
  <r>
    <x v="28"/>
    <s v="2720-0003"/>
    <s v="Degtinė 40%"/>
    <s v="LPA"/>
    <x v="5"/>
    <n v="-45.34"/>
    <x v="10"/>
    <n v="0"/>
    <n v="0"/>
    <n v="0"/>
    <n v="-45.34"/>
  </r>
  <r>
    <x v="28"/>
    <s v="2720-0003"/>
    <s v="Degtinė 40%"/>
    <s v="LPA"/>
    <x v="5"/>
    <n v="-6.95"/>
    <x v="10"/>
    <n v="0"/>
    <n v="0"/>
    <n v="0"/>
    <n v="-6.95"/>
  </r>
  <r>
    <x v="28"/>
    <s v="2720-0003"/>
    <s v="Degtinė 40%"/>
    <s v="LPA"/>
    <x v="5"/>
    <n v="-0.68"/>
    <x v="10"/>
    <n v="0"/>
    <n v="0"/>
    <n v="0"/>
    <n v="-0.68"/>
  </r>
  <r>
    <x v="28"/>
    <s v="2720-0003"/>
    <s v="Degtinė 40%"/>
    <s v="LPA"/>
    <x v="5"/>
    <n v="-6.67"/>
    <x v="10"/>
    <n v="0"/>
    <n v="0"/>
    <n v="0"/>
    <n v="-6.67"/>
  </r>
  <r>
    <x v="28"/>
    <s v="2720-0003"/>
    <s v="Degtinė 40%"/>
    <s v="LPA"/>
    <x v="5"/>
    <n v="-64.12"/>
    <x v="10"/>
    <n v="0"/>
    <n v="0"/>
    <n v="0"/>
    <n v="-64.12"/>
  </r>
  <r>
    <x v="28"/>
    <s v="2720-0003"/>
    <s v="Degtinė 40%"/>
    <s v="LPA"/>
    <x v="5"/>
    <n v="-7.63"/>
    <x v="10"/>
    <n v="0"/>
    <n v="0"/>
    <n v="0"/>
    <n v="-7.63"/>
  </r>
  <r>
    <x v="10"/>
    <s v="2720-0003"/>
    <s v="Degtinė 40%"/>
    <s v="LPA"/>
    <x v="3"/>
    <n v="6.67"/>
    <x v="10"/>
    <n v="0"/>
    <n v="0"/>
    <n v="0"/>
    <n v="6.67"/>
  </r>
  <r>
    <x v="11"/>
    <s v="2720-0003"/>
    <s v="Degtinė 40%"/>
    <s v="LPA"/>
    <x v="3"/>
    <n v="22.67"/>
    <x v="10"/>
    <n v="0"/>
    <n v="0"/>
    <n v="0"/>
    <n v="22.67"/>
  </r>
  <r>
    <x v="11"/>
    <s v="2720-0003"/>
    <s v="Degtinė 40%"/>
    <s v="LPA"/>
    <x v="3"/>
    <n v="22.67"/>
    <x v="10"/>
    <n v="0"/>
    <n v="0"/>
    <n v="0"/>
    <n v="22.67"/>
  </r>
  <r>
    <x v="10"/>
    <s v="2720-0003"/>
    <s v="Degtinė 40%"/>
    <s v="LPA"/>
    <x v="3"/>
    <n v="32.06"/>
    <x v="10"/>
    <n v="0"/>
    <n v="0"/>
    <n v="0"/>
    <n v="32.06"/>
  </r>
  <r>
    <x v="0"/>
    <s v="2720-0003"/>
    <s v="Degtinė 40%"/>
    <s v="LPA"/>
    <x v="3"/>
    <n v="6.95"/>
    <x v="10"/>
    <n v="0"/>
    <n v="0"/>
    <n v="0"/>
    <n v="6.95"/>
  </r>
  <r>
    <x v="0"/>
    <s v="2720-0003"/>
    <s v="Degtinė 40%"/>
    <s v="LPA"/>
    <x v="3"/>
    <n v="0.68"/>
    <x v="10"/>
    <n v="0"/>
    <n v="0"/>
    <n v="0"/>
    <n v="0.68"/>
  </r>
  <r>
    <x v="10"/>
    <s v="2720-0003"/>
    <s v="Degtinė 40%"/>
    <s v="LPA"/>
    <x v="3"/>
    <n v="32.06"/>
    <x v="10"/>
    <n v="0"/>
    <n v="0"/>
    <n v="0"/>
    <n v="32.06"/>
  </r>
  <r>
    <x v="27"/>
    <s v="2720-0005"/>
    <s v="Degtinė 40% 0,05% cukr."/>
    <s v="LPA"/>
    <x v="6"/>
    <n v="1864"/>
    <x v="10"/>
    <n v="0"/>
    <n v="40"/>
    <n v="0"/>
    <n v="1864"/>
  </r>
  <r>
    <x v="27"/>
    <s v="2720-0005"/>
    <s v="Degtinė 40% 0,05% cukr."/>
    <s v="LPA"/>
    <x v="2"/>
    <n v="-2071.42"/>
    <x v="10"/>
    <n v="0"/>
    <n v="40"/>
    <n v="0"/>
    <n v="-2071.42"/>
  </r>
  <r>
    <x v="3"/>
    <s v="2725-0001"/>
    <s v="Brendis „Alita XO“, 38%"/>
    <s v="LPA"/>
    <x v="6"/>
    <n v="10148.08"/>
    <x v="10"/>
    <n v="0"/>
    <n v="0"/>
    <n v="0"/>
    <n v="10148.08"/>
  </r>
  <r>
    <x v="4"/>
    <s v="2725-0001"/>
    <s v="Brendis „Alita XO“, 38%"/>
    <s v="LPA"/>
    <x v="3"/>
    <n v="-10148.08"/>
    <x v="10"/>
    <n v="0"/>
    <n v="0"/>
    <n v="0"/>
    <n v="-10148.08"/>
  </r>
  <r>
    <x v="4"/>
    <s v="2725-0001"/>
    <s v="Brendis „Alita XO“, 38%"/>
    <s v="LPA"/>
    <x v="3"/>
    <n v="10148.08"/>
    <x v="10"/>
    <n v="0"/>
    <n v="0"/>
    <n v="0"/>
    <n v="10148.08"/>
  </r>
  <r>
    <x v="4"/>
    <s v="2725-0001"/>
    <s v="Brendis „Alita XO“, 38%"/>
    <s v="LPA"/>
    <x v="3"/>
    <n v="-35.520000000000003"/>
    <x v="10"/>
    <n v="0"/>
    <n v="0"/>
    <n v="0"/>
    <n v="-35.520000000000003"/>
  </r>
  <r>
    <x v="12"/>
    <s v="2725-0001"/>
    <s v="Brendis „Alita XO“, 38%"/>
    <s v="LPA"/>
    <x v="3"/>
    <n v="-4.05"/>
    <x v="10"/>
    <n v="0"/>
    <n v="0"/>
    <n v="0"/>
    <n v="-4.05"/>
  </r>
  <r>
    <x v="14"/>
    <s v="2725-0001"/>
    <s v="Brendis „Alita XO“, 38%"/>
    <s v="LPA"/>
    <x v="3"/>
    <n v="-2018.46"/>
    <x v="10"/>
    <n v="0"/>
    <n v="0"/>
    <n v="0"/>
    <n v="-2018.46"/>
  </r>
  <r>
    <x v="14"/>
    <s v="2725-0001"/>
    <s v="Brendis „Alita XO“, 38%"/>
    <s v="LPA"/>
    <x v="3"/>
    <n v="2018.46"/>
    <x v="10"/>
    <n v="0"/>
    <n v="0"/>
    <n v="0"/>
    <n v="2018.46"/>
  </r>
  <r>
    <x v="12"/>
    <s v="2725-0001"/>
    <s v="Brendis „Alita XO“, 38%"/>
    <s v="LPA"/>
    <x v="3"/>
    <n v="-2022.51"/>
    <x v="10"/>
    <n v="0"/>
    <n v="0"/>
    <n v="0"/>
    <n v="-2022.51"/>
  </r>
  <r>
    <x v="12"/>
    <s v="2725-0001"/>
    <s v="Brendis „Alita XO“, 38%"/>
    <s v="LPA"/>
    <x v="3"/>
    <n v="2022.51"/>
    <x v="10"/>
    <n v="0"/>
    <n v="0"/>
    <n v="0"/>
    <n v="2022.51"/>
  </r>
  <r>
    <x v="17"/>
    <s v="2725-0001"/>
    <s v="Brendis „Alita XO“, 38%"/>
    <s v="LPA"/>
    <x v="3"/>
    <n v="-2022.51"/>
    <x v="10"/>
    <n v="0"/>
    <n v="0"/>
    <n v="0"/>
    <n v="-2022.51"/>
  </r>
  <r>
    <x v="17"/>
    <s v="2725-0001"/>
    <s v="Brendis „Alita XO“, 38%"/>
    <s v="LPA"/>
    <x v="3"/>
    <n v="2022.51"/>
    <x v="10"/>
    <n v="0"/>
    <n v="0"/>
    <n v="0"/>
    <n v="2022.51"/>
  </r>
  <r>
    <x v="17"/>
    <s v="2725-0001"/>
    <s v="Brendis „Alita XO“, 38%"/>
    <s v="LPA"/>
    <x v="3"/>
    <n v="-4.05"/>
    <x v="10"/>
    <n v="0"/>
    <n v="0"/>
    <n v="0"/>
    <n v="-4.05"/>
  </r>
  <r>
    <x v="14"/>
    <s v="2725-0001"/>
    <s v="Brendis „Alita XO“, 38%"/>
    <s v="LPA"/>
    <x v="3"/>
    <n v="-2.02"/>
    <x v="10"/>
    <n v="0"/>
    <n v="0"/>
    <n v="0"/>
    <n v="-2.02"/>
  </r>
  <r>
    <x v="14"/>
    <s v="2725-0001"/>
    <s v="Brendis „Alita XO“, 38%"/>
    <s v="LPA"/>
    <x v="3"/>
    <n v="-2022.51"/>
    <x v="10"/>
    <n v="0"/>
    <n v="0"/>
    <n v="0"/>
    <n v="-2022.51"/>
  </r>
  <r>
    <x v="14"/>
    <s v="2725-0001"/>
    <s v="Brendis „Alita XO“, 38%"/>
    <s v="LPA"/>
    <x v="3"/>
    <n v="2022.51"/>
    <x v="10"/>
    <n v="0"/>
    <n v="0"/>
    <n v="0"/>
    <n v="2022.51"/>
  </r>
  <r>
    <x v="14"/>
    <s v="2725-0001"/>
    <s v="Brendis „Alita XO“, 38%"/>
    <s v="LPA"/>
    <x v="3"/>
    <n v="-4.05"/>
    <x v="10"/>
    <n v="0"/>
    <n v="0"/>
    <n v="0"/>
    <n v="-4.05"/>
  </r>
  <r>
    <x v="17"/>
    <s v="2725-0001"/>
    <s v="Brendis „Alita XO“, 38%"/>
    <s v="LPA"/>
    <x v="3"/>
    <n v="-2018.46"/>
    <x v="10"/>
    <n v="0"/>
    <n v="0"/>
    <n v="0"/>
    <n v="-2018.46"/>
  </r>
  <r>
    <x v="17"/>
    <s v="2725-0001"/>
    <s v="Brendis „Alita XO“, 38%"/>
    <s v="LPA"/>
    <x v="3"/>
    <n v="2018.46"/>
    <x v="10"/>
    <n v="0"/>
    <n v="0"/>
    <n v="0"/>
    <n v="2018.46"/>
  </r>
  <r>
    <x v="17"/>
    <s v="2725-0001"/>
    <s v="Brendis „Alita XO“, 38%"/>
    <s v="LPA"/>
    <x v="3"/>
    <n v="-2.02"/>
    <x v="10"/>
    <n v="0"/>
    <n v="0"/>
    <n v="0"/>
    <n v="-2.02"/>
  </r>
  <r>
    <x v="19"/>
    <s v="2725-0001"/>
    <s v="Brendis „Alita XO“, 38%"/>
    <s v="LPA"/>
    <x v="3"/>
    <n v="-2022.51"/>
    <x v="10"/>
    <n v="0"/>
    <n v="0"/>
    <n v="0"/>
    <n v="-2022.51"/>
  </r>
  <r>
    <x v="19"/>
    <s v="2725-0001"/>
    <s v="Brendis „Alita XO“, 38%"/>
    <s v="LPA"/>
    <x v="3"/>
    <n v="2022.51"/>
    <x v="10"/>
    <n v="0"/>
    <n v="0"/>
    <n v="0"/>
    <n v="2022.51"/>
  </r>
  <r>
    <x v="19"/>
    <s v="2725-0001"/>
    <s v="Brendis „Alita XO“, 38%"/>
    <s v="LPA"/>
    <x v="3"/>
    <n v="-4.05"/>
    <x v="10"/>
    <n v="0"/>
    <n v="0"/>
    <n v="0"/>
    <n v="-4.05"/>
  </r>
  <r>
    <x v="19"/>
    <s v="2725-0001"/>
    <s v="Brendis „Alita XO“, 38%"/>
    <s v="LPA"/>
    <x v="3"/>
    <n v="-2018.46"/>
    <x v="10"/>
    <n v="0"/>
    <n v="0"/>
    <n v="0"/>
    <n v="-2018.46"/>
  </r>
  <r>
    <x v="19"/>
    <s v="2725-0001"/>
    <s v="Brendis „Alita XO“, 38%"/>
    <s v="LPA"/>
    <x v="3"/>
    <n v="2018.46"/>
    <x v="10"/>
    <n v="0"/>
    <n v="0"/>
    <n v="0"/>
    <n v="2018.46"/>
  </r>
  <r>
    <x v="19"/>
    <s v="2725-0001"/>
    <s v="Brendis „Alita XO“, 38%"/>
    <s v="LPA"/>
    <x v="3"/>
    <n v="-2.02"/>
    <x v="10"/>
    <n v="0"/>
    <n v="0"/>
    <n v="0"/>
    <n v="-2.02"/>
  </r>
  <r>
    <x v="21"/>
    <s v="2725-0001"/>
    <s v="Brendis „Alita XO“, 38%"/>
    <s v="LPA"/>
    <x v="3"/>
    <n v="-2018.46"/>
    <x v="10"/>
    <n v="0"/>
    <n v="0"/>
    <n v="0"/>
    <n v="-2018.46"/>
  </r>
  <r>
    <x v="21"/>
    <s v="2725-0001"/>
    <s v="Brendis „Alita XO“, 38%"/>
    <s v="LPA"/>
    <x v="3"/>
    <n v="2018.46"/>
    <x v="10"/>
    <n v="0"/>
    <n v="0"/>
    <n v="0"/>
    <n v="2018.46"/>
  </r>
  <r>
    <x v="21"/>
    <s v="2725-0001"/>
    <s v="Brendis „Alita XO“, 38%"/>
    <s v="LPA"/>
    <x v="3"/>
    <n v="-3.03"/>
    <x v="10"/>
    <n v="0"/>
    <n v="0"/>
    <n v="0"/>
    <n v="-3.03"/>
  </r>
  <r>
    <x v="21"/>
    <s v="2725-0001"/>
    <s v="Brendis „Alita XO“, 38%"/>
    <s v="LPA"/>
    <x v="3"/>
    <n v="-2022.52"/>
    <x v="10"/>
    <n v="0"/>
    <n v="0"/>
    <n v="0"/>
    <n v="-2022.52"/>
  </r>
  <r>
    <x v="21"/>
    <s v="2725-0001"/>
    <s v="Brendis „Alita XO“, 38%"/>
    <s v="LPA"/>
    <x v="3"/>
    <n v="2022.52"/>
    <x v="10"/>
    <n v="0"/>
    <n v="0"/>
    <n v="0"/>
    <n v="2022.52"/>
  </r>
  <r>
    <x v="21"/>
    <s v="2725-0001"/>
    <s v="Brendis „Alita XO“, 38%"/>
    <s v="LPA"/>
    <x v="3"/>
    <n v="-4.05"/>
    <x v="10"/>
    <n v="0"/>
    <n v="0"/>
    <n v="0"/>
    <n v="-4.05"/>
  </r>
  <r>
    <x v="28"/>
    <s v="2725-0001"/>
    <s v="Brendis „Alita XO“, 38%"/>
    <s v="LPA"/>
    <x v="3"/>
    <n v="-5.9"/>
    <x v="10"/>
    <n v="0"/>
    <n v="0"/>
    <n v="0"/>
    <n v="-5.9"/>
  </r>
  <r>
    <x v="24"/>
    <s v="2725-0001"/>
    <s v="Brendis „Alita XO“, 38%"/>
    <s v="LPA"/>
    <x v="3"/>
    <n v="-2018.47"/>
    <x v="10"/>
    <n v="0"/>
    <n v="0"/>
    <n v="0"/>
    <n v="-2018.47"/>
  </r>
  <r>
    <x v="24"/>
    <s v="2725-0001"/>
    <s v="Brendis „Alita XO“, 38%"/>
    <s v="LPA"/>
    <x v="3"/>
    <n v="2018.47"/>
    <x v="10"/>
    <n v="0"/>
    <n v="0"/>
    <n v="0"/>
    <n v="2018.47"/>
  </r>
  <r>
    <x v="24"/>
    <s v="2725-0001"/>
    <s v="Brendis „Alita XO“, 38%"/>
    <s v="LPA"/>
    <x v="3"/>
    <n v="-3.03"/>
    <x v="10"/>
    <n v="0"/>
    <n v="0"/>
    <n v="0"/>
    <n v="-3.03"/>
  </r>
  <r>
    <x v="26"/>
    <s v="2725-0001"/>
    <s v="Brendis „Alita XO“, 38%"/>
    <s v="LPA"/>
    <x v="3"/>
    <n v="-2015.43"/>
    <x v="10"/>
    <n v="0"/>
    <n v="0"/>
    <n v="0"/>
    <n v="-2015.43"/>
  </r>
  <r>
    <x v="26"/>
    <s v="2725-0001"/>
    <s v="Brendis „Alita XO“, 38%"/>
    <s v="LPA"/>
    <x v="3"/>
    <n v="2015.43"/>
    <x v="10"/>
    <n v="0"/>
    <n v="0"/>
    <n v="0"/>
    <n v="2015.43"/>
  </r>
  <r>
    <x v="26"/>
    <s v="2725-0001"/>
    <s v="Brendis „Alita XO“, 38%"/>
    <s v="LPA"/>
    <x v="3"/>
    <n v="-661.87"/>
    <x v="10"/>
    <n v="0"/>
    <n v="0"/>
    <n v="0"/>
    <n v="-661.87"/>
  </r>
  <r>
    <x v="26"/>
    <s v="2725-0001"/>
    <s v="Brendis „Alita XO“, 38%"/>
    <s v="LPA"/>
    <x v="3"/>
    <n v="661.87"/>
    <x v="10"/>
    <n v="0"/>
    <n v="0"/>
    <n v="0"/>
    <n v="661.87"/>
  </r>
  <r>
    <x v="26"/>
    <s v="2725-0001"/>
    <s v="Brendis „Alita XO“, 38%"/>
    <s v="LPA"/>
    <x v="3"/>
    <n v="-1353.57"/>
    <x v="10"/>
    <n v="0"/>
    <n v="0"/>
    <n v="0"/>
    <n v="-1353.57"/>
  </r>
  <r>
    <x v="26"/>
    <s v="2725-0001"/>
    <s v="Brendis „Alita XO“, 38%"/>
    <s v="LPA"/>
    <x v="3"/>
    <n v="1353.57"/>
    <x v="10"/>
    <n v="0"/>
    <n v="0"/>
    <n v="0"/>
    <n v="1353.57"/>
  </r>
  <r>
    <x v="4"/>
    <s v="2725-0001"/>
    <s v="Brendis „Alita XO“, 38%"/>
    <s v="LPA"/>
    <x v="3"/>
    <n v="35.520000000000003"/>
    <x v="10"/>
    <n v="0"/>
    <n v="0"/>
    <n v="0"/>
    <n v="35.520000000000003"/>
  </r>
  <r>
    <x v="14"/>
    <s v="2725-0001"/>
    <s v="Brendis „Alita XO“, 38%"/>
    <s v="LPA"/>
    <x v="3"/>
    <n v="2.02"/>
    <x v="10"/>
    <n v="0"/>
    <n v="0"/>
    <n v="0"/>
    <n v="2.02"/>
  </r>
  <r>
    <x v="17"/>
    <s v="2725-0001"/>
    <s v="Brendis „Alita XO“, 38%"/>
    <s v="LPA"/>
    <x v="3"/>
    <n v="4.05"/>
    <x v="10"/>
    <n v="0"/>
    <n v="0"/>
    <n v="0"/>
    <n v="4.05"/>
  </r>
  <r>
    <x v="12"/>
    <s v="2725-0001"/>
    <s v="Brendis „Alita XO“, 38%"/>
    <s v="LPA"/>
    <x v="3"/>
    <n v="4.05"/>
    <x v="10"/>
    <n v="0"/>
    <n v="0"/>
    <n v="0"/>
    <n v="4.05"/>
  </r>
  <r>
    <x v="14"/>
    <s v="2725-0001"/>
    <s v="Brendis „Alita XO“, 38%"/>
    <s v="LPA"/>
    <x v="3"/>
    <n v="4.05"/>
    <x v="10"/>
    <n v="0"/>
    <n v="0"/>
    <n v="0"/>
    <n v="4.05"/>
  </r>
  <r>
    <x v="24"/>
    <s v="2725-0001"/>
    <s v="Brendis „Alita XO“, 38%"/>
    <s v="LPA"/>
    <x v="3"/>
    <n v="3.03"/>
    <x v="10"/>
    <n v="0"/>
    <n v="0"/>
    <n v="0"/>
    <n v="3.03"/>
  </r>
  <r>
    <x v="28"/>
    <s v="2725-0001"/>
    <s v="Brendis „Alita XO“, 38%"/>
    <s v="LPA"/>
    <x v="3"/>
    <n v="5.9"/>
    <x v="10"/>
    <n v="0"/>
    <n v="0"/>
    <n v="0"/>
    <n v="5.9"/>
  </r>
  <r>
    <x v="28"/>
    <s v="2725-0001"/>
    <s v="Brendis „Alita XO“, 38%"/>
    <s v="LPA"/>
    <x v="5"/>
    <n v="-5.9"/>
    <x v="10"/>
    <n v="0"/>
    <n v="0"/>
    <n v="0"/>
    <n v="-5.9"/>
  </r>
  <r>
    <x v="28"/>
    <s v="2725-0001"/>
    <s v="Brendis „Alita XO“, 38%"/>
    <s v="LPA"/>
    <x v="5"/>
    <n v="-67.89"/>
    <x v="10"/>
    <n v="0"/>
    <n v="0"/>
    <n v="0"/>
    <n v="-67.89"/>
  </r>
  <r>
    <x v="21"/>
    <s v="2725-0001"/>
    <s v="Brendis „Alita XO“, 38%"/>
    <s v="LPA"/>
    <x v="3"/>
    <n v="4.05"/>
    <x v="10"/>
    <n v="0"/>
    <n v="0"/>
    <n v="0"/>
    <n v="4.05"/>
  </r>
  <r>
    <x v="21"/>
    <s v="2725-0001"/>
    <s v="Brendis „Alita XO“, 38%"/>
    <s v="LPA"/>
    <x v="3"/>
    <n v="3.03"/>
    <x v="10"/>
    <n v="0"/>
    <n v="0"/>
    <n v="0"/>
    <n v="3.03"/>
  </r>
  <r>
    <x v="19"/>
    <s v="2725-0001"/>
    <s v="Brendis „Alita XO“, 38%"/>
    <s v="LPA"/>
    <x v="3"/>
    <n v="2.02"/>
    <x v="10"/>
    <n v="0"/>
    <n v="0"/>
    <n v="0"/>
    <n v="2.02"/>
  </r>
  <r>
    <x v="19"/>
    <s v="2725-0001"/>
    <s v="Brendis „Alita XO“, 38%"/>
    <s v="LPA"/>
    <x v="3"/>
    <n v="4.05"/>
    <x v="10"/>
    <n v="0"/>
    <n v="0"/>
    <n v="0"/>
    <n v="4.05"/>
  </r>
  <r>
    <x v="17"/>
    <s v="2725-0001"/>
    <s v="Brendis „Alita XO“, 38%"/>
    <s v="LPA"/>
    <x v="3"/>
    <n v="2.02"/>
    <x v="10"/>
    <n v="0"/>
    <n v="0"/>
    <n v="0"/>
    <n v="2.02"/>
  </r>
  <r>
    <x v="4"/>
    <s v="2725-0002"/>
    <s v="Brendis „Alita“, 38%"/>
    <s v="LPA"/>
    <x v="6"/>
    <n v="4842.6400000000003"/>
    <x v="10"/>
    <n v="0"/>
    <n v="0"/>
    <n v="0"/>
    <n v="4842.6400000000003"/>
  </r>
  <r>
    <x v="4"/>
    <s v="2725-0002"/>
    <s v="Brendis „Alita“, 38%"/>
    <s v="LPA"/>
    <x v="3"/>
    <n v="-4835.38"/>
    <x v="10"/>
    <n v="0"/>
    <n v="0"/>
    <n v="0"/>
    <n v="-4835.38"/>
  </r>
  <r>
    <x v="4"/>
    <s v="2725-0002"/>
    <s v="Brendis „Alita“, 38%"/>
    <s v="LPA"/>
    <x v="3"/>
    <n v="-7.26"/>
    <x v="10"/>
    <n v="0"/>
    <n v="0"/>
    <n v="0"/>
    <n v="-7.26"/>
  </r>
  <r>
    <x v="4"/>
    <s v="2725-0002"/>
    <s v="Brendis „Alita“, 38%"/>
    <s v="LPA"/>
    <x v="3"/>
    <n v="4835.38"/>
    <x v="10"/>
    <n v="0"/>
    <n v="0"/>
    <n v="0"/>
    <n v="4835.38"/>
  </r>
  <r>
    <x v="4"/>
    <s v="2725-0002"/>
    <s v="Brendis „Alita“, 38%"/>
    <s v="LPA"/>
    <x v="3"/>
    <n v="7.26"/>
    <x v="10"/>
    <n v="0"/>
    <n v="0"/>
    <n v="0"/>
    <n v="7.26"/>
  </r>
  <r>
    <x v="4"/>
    <s v="2725-0002"/>
    <s v="Brendis „Alita“, 38%"/>
    <s v="LPA"/>
    <x v="3"/>
    <n v="-4835.38"/>
    <x v="10"/>
    <n v="0"/>
    <n v="0"/>
    <n v="0"/>
    <n v="-4835.38"/>
  </r>
  <r>
    <x v="4"/>
    <s v="2725-0002"/>
    <s v="Brendis „Alita“, 38%"/>
    <s v="LPA"/>
    <x v="3"/>
    <n v="-7.26"/>
    <x v="10"/>
    <n v="0"/>
    <n v="0"/>
    <n v="0"/>
    <n v="-7.26"/>
  </r>
  <r>
    <x v="7"/>
    <s v="2725-0002"/>
    <s v="Brendis „Alita“, 38%"/>
    <s v="LPA"/>
    <x v="3"/>
    <n v="-7.26"/>
    <x v="10"/>
    <n v="0"/>
    <n v="0"/>
    <n v="0"/>
    <n v="-7.26"/>
  </r>
  <r>
    <x v="7"/>
    <s v="2725-0002"/>
    <s v="Brendis „Alita“, 38%"/>
    <s v="LPA"/>
    <x v="6"/>
    <n v="4840.1000000000004"/>
    <x v="10"/>
    <n v="0"/>
    <n v="0"/>
    <n v="0"/>
    <n v="4840.1000000000004"/>
  </r>
  <r>
    <x v="7"/>
    <s v="2725-0002"/>
    <s v="Brendis „Alita“, 38%"/>
    <s v="LPA"/>
    <x v="3"/>
    <n v="-4832.84"/>
    <x v="10"/>
    <n v="0"/>
    <n v="0"/>
    <n v="0"/>
    <n v="-4832.84"/>
  </r>
  <r>
    <x v="11"/>
    <s v="2725-0002"/>
    <s v="Brendis „Alita“, 38%"/>
    <s v="LPA"/>
    <x v="6"/>
    <n v="4848.0200000000004"/>
    <x v="10"/>
    <n v="0"/>
    <n v="0"/>
    <n v="0"/>
    <n v="4848.0200000000004"/>
  </r>
  <r>
    <x v="11"/>
    <s v="2725-0002"/>
    <s v="Brendis „Alita“, 38%"/>
    <s v="LPA"/>
    <x v="3"/>
    <n v="-7.22"/>
    <x v="10"/>
    <n v="0"/>
    <n v="0"/>
    <n v="0"/>
    <n v="-7.22"/>
  </r>
  <r>
    <x v="11"/>
    <s v="2725-0002"/>
    <s v="Brendis „Alita“, 38%"/>
    <s v="LPA"/>
    <x v="3"/>
    <n v="-4810.8"/>
    <x v="10"/>
    <n v="0"/>
    <n v="0"/>
    <n v="0"/>
    <n v="-4810.8"/>
  </r>
  <r>
    <x v="17"/>
    <s v="2725-0002"/>
    <s v="Brendis „Alita“, 38%"/>
    <s v="LPA"/>
    <x v="3"/>
    <n v="-4837.78"/>
    <x v="10"/>
    <n v="0"/>
    <n v="0"/>
    <n v="0"/>
    <n v="-4837.78"/>
  </r>
  <r>
    <x v="17"/>
    <s v="2725-0002"/>
    <s v="Brendis „Alita“, 38%"/>
    <s v="LPA"/>
    <x v="3"/>
    <n v="-7.27"/>
    <x v="10"/>
    <n v="0"/>
    <n v="0"/>
    <n v="0"/>
    <n v="-7.27"/>
  </r>
  <r>
    <x v="14"/>
    <s v="2725-0002"/>
    <s v="Brendis „Alita“, 38%"/>
    <s v="LPA"/>
    <x v="6"/>
    <n v="4835.53"/>
    <x v="10"/>
    <n v="0"/>
    <n v="0"/>
    <n v="0"/>
    <n v="4835.53"/>
  </r>
  <r>
    <x v="14"/>
    <s v="2725-0002"/>
    <s v="Brendis „Alita“, 38%"/>
    <s v="LPA"/>
    <x v="3"/>
    <n v="-4828.28"/>
    <x v="10"/>
    <n v="0"/>
    <n v="0"/>
    <n v="0"/>
    <n v="-4828.28"/>
  </r>
  <r>
    <x v="14"/>
    <s v="2725-0002"/>
    <s v="Brendis „Alita“, 38%"/>
    <s v="LPA"/>
    <x v="3"/>
    <n v="-7.25"/>
    <x v="10"/>
    <n v="0"/>
    <n v="0"/>
    <n v="0"/>
    <n v="-7.25"/>
  </r>
  <r>
    <x v="17"/>
    <s v="2725-0002"/>
    <s v="Brendis „Alita“, 38%"/>
    <s v="LPA"/>
    <x v="6"/>
    <n v="4845.05"/>
    <x v="10"/>
    <n v="0"/>
    <n v="0"/>
    <n v="0"/>
    <n v="4845.05"/>
  </r>
  <r>
    <x v="17"/>
    <s v="2725-0002"/>
    <s v="Brendis „Alita“, 38%"/>
    <s v="LPA"/>
    <x v="3"/>
    <n v="-7.26"/>
    <x v="10"/>
    <n v="0"/>
    <n v="0"/>
    <n v="0"/>
    <n v="-7.26"/>
  </r>
  <r>
    <x v="17"/>
    <s v="2725-0002"/>
    <s v="Brendis „Alita“, 38%"/>
    <s v="LPA"/>
    <x v="6"/>
    <n v="4840.1000000000004"/>
    <x v="10"/>
    <n v="0"/>
    <n v="0"/>
    <n v="0"/>
    <n v="4840.1000000000004"/>
  </r>
  <r>
    <x v="17"/>
    <s v="2725-0002"/>
    <s v="Brendis „Alita“, 38%"/>
    <s v="LPA"/>
    <x v="3"/>
    <n v="-4832.84"/>
    <x v="10"/>
    <n v="0"/>
    <n v="0"/>
    <n v="0"/>
    <n v="-4832.84"/>
  </r>
  <r>
    <x v="20"/>
    <s v="2725-0002"/>
    <s v="Brendis „Alita“, 38%"/>
    <s v="LPA"/>
    <x v="3"/>
    <n v="-4840.33"/>
    <x v="10"/>
    <n v="0"/>
    <n v="0"/>
    <n v="0"/>
    <n v="-4840.33"/>
  </r>
  <r>
    <x v="20"/>
    <s v="2725-0002"/>
    <s v="Brendis „Alita“, 38%"/>
    <s v="LPA"/>
    <x v="3"/>
    <n v="-7.27"/>
    <x v="10"/>
    <n v="0"/>
    <n v="0"/>
    <n v="0"/>
    <n v="-7.27"/>
  </r>
  <r>
    <x v="20"/>
    <s v="2725-0002"/>
    <s v="Brendis „Alita“, 38%"/>
    <s v="LPA"/>
    <x v="6"/>
    <n v="4847.6000000000004"/>
    <x v="10"/>
    <n v="0"/>
    <n v="0"/>
    <n v="0"/>
    <n v="4847.6000000000004"/>
  </r>
  <r>
    <x v="4"/>
    <s v="2725-0002"/>
    <s v="Brendis „Alita“, 38%"/>
    <s v="LPA"/>
    <x v="3"/>
    <n v="4835.38"/>
    <x v="10"/>
    <n v="0"/>
    <n v="0"/>
    <n v="0"/>
    <n v="4835.38"/>
  </r>
  <r>
    <x v="4"/>
    <s v="2725-0002"/>
    <s v="Brendis „Alita“, 38%"/>
    <s v="LPA"/>
    <x v="3"/>
    <n v="-4835.38"/>
    <x v="10"/>
    <n v="0"/>
    <n v="0"/>
    <n v="0"/>
    <n v="-4835.38"/>
  </r>
  <r>
    <x v="4"/>
    <s v="2725-0002"/>
    <s v="Brendis „Alita“, 38%"/>
    <s v="LPA"/>
    <x v="3"/>
    <n v="4835.38"/>
    <x v="10"/>
    <n v="0"/>
    <n v="0"/>
    <n v="0"/>
    <n v="4835.38"/>
  </r>
  <r>
    <x v="5"/>
    <s v="2725-0002"/>
    <s v="Brendis „Alita“, 38%"/>
    <s v="LPA"/>
    <x v="2"/>
    <n v="-4835.38"/>
    <x v="10"/>
    <n v="0"/>
    <n v="0"/>
    <n v="0"/>
    <n v="-4835.38"/>
  </r>
  <r>
    <x v="5"/>
    <s v="2725-0002"/>
    <s v="Brendis „Alita“, 38%"/>
    <s v="LPA"/>
    <x v="2"/>
    <n v="-1743"/>
    <x v="10"/>
    <n v="0"/>
    <n v="0"/>
    <n v="0"/>
    <n v="-1743"/>
  </r>
  <r>
    <x v="14"/>
    <s v="2725-0002"/>
    <s v="Brendis „Alita“, 38%"/>
    <s v="LPA"/>
    <x v="3"/>
    <n v="4828.28"/>
    <x v="10"/>
    <n v="0"/>
    <n v="0"/>
    <n v="0"/>
    <n v="4828.28"/>
  </r>
  <r>
    <x v="17"/>
    <s v="2725-0002"/>
    <s v="Brendis „Alita“, 38%"/>
    <s v="LPA"/>
    <x v="3"/>
    <n v="4837.78"/>
    <x v="10"/>
    <n v="0"/>
    <n v="0"/>
    <n v="0"/>
    <n v="4837.78"/>
  </r>
  <r>
    <x v="13"/>
    <s v="2725-0002"/>
    <s v="Brendis „Alita“, 38%"/>
    <s v="LPA"/>
    <x v="2"/>
    <n v="-2375.84"/>
    <x v="10"/>
    <n v="0"/>
    <n v="0"/>
    <n v="0"/>
    <n v="-2375.84"/>
  </r>
  <r>
    <x v="17"/>
    <s v="2725-0002"/>
    <s v="Brendis „Alita“, 38%"/>
    <s v="LPA"/>
    <x v="2"/>
    <n v="-2715.43"/>
    <x v="10"/>
    <n v="0"/>
    <n v="0"/>
    <n v="0"/>
    <n v="-2715.43"/>
  </r>
  <r>
    <x v="11"/>
    <s v="2725-0002"/>
    <s v="Brendis „Alita“, 38%"/>
    <s v="LPA"/>
    <x v="3"/>
    <n v="4810.8"/>
    <x v="10"/>
    <n v="0"/>
    <n v="0"/>
    <n v="0"/>
    <n v="4810.8"/>
  </r>
  <r>
    <x v="12"/>
    <s v="2725-0002"/>
    <s v="Brendis „Alita“, 38%"/>
    <s v="LPA"/>
    <x v="2"/>
    <n v="-2457"/>
    <x v="10"/>
    <n v="0"/>
    <n v="0"/>
    <n v="0"/>
    <n v="-2457"/>
  </r>
  <r>
    <x v="7"/>
    <s v="2725-0002"/>
    <s v="Brendis „Alita“, 38%"/>
    <s v="LPA"/>
    <x v="3"/>
    <n v="4832.84"/>
    <x v="10"/>
    <n v="0"/>
    <n v="0"/>
    <n v="0"/>
    <n v="4832.84"/>
  </r>
  <r>
    <x v="10"/>
    <s v="2725-0002"/>
    <s v="Brendis „Alita“, 38%"/>
    <s v="LPA"/>
    <x v="3"/>
    <n v="-4832.84"/>
    <x v="10"/>
    <n v="0"/>
    <n v="0"/>
    <n v="0"/>
    <n v="-4832.84"/>
  </r>
  <r>
    <x v="10"/>
    <s v="2725-0002"/>
    <s v="Brendis „Alita“, 38%"/>
    <s v="LPA"/>
    <x v="3"/>
    <n v="4832.84"/>
    <x v="10"/>
    <n v="0"/>
    <n v="0"/>
    <n v="0"/>
    <n v="4832.84"/>
  </r>
  <r>
    <x v="13"/>
    <s v="2725-0002"/>
    <s v="Brendis „Alita“, 38%"/>
    <s v="LPA"/>
    <x v="2"/>
    <n v="-4419.51"/>
    <x v="10"/>
    <n v="0"/>
    <n v="0"/>
    <n v="0"/>
    <n v="-4419.51"/>
  </r>
  <r>
    <x v="20"/>
    <s v="2725-0002"/>
    <s v="Brendis „Alita“, 38%"/>
    <s v="LPA"/>
    <x v="3"/>
    <n v="4840.33"/>
    <x v="10"/>
    <n v="0"/>
    <n v="0"/>
    <n v="0"/>
    <n v="4840.33"/>
  </r>
  <r>
    <x v="17"/>
    <s v="2725-0002"/>
    <s v="Brendis „Alita“, 38%"/>
    <s v="LPA"/>
    <x v="3"/>
    <n v="4832.84"/>
    <x v="10"/>
    <n v="0"/>
    <n v="0"/>
    <n v="0"/>
    <n v="4832.84"/>
  </r>
  <r>
    <x v="17"/>
    <s v="2725-0002"/>
    <s v="Brendis „Alita“, 38%"/>
    <s v="LPA"/>
    <x v="2"/>
    <n v="-391.29"/>
    <x v="10"/>
    <n v="0"/>
    <n v="0"/>
    <n v="0"/>
    <n v="-391.29"/>
  </r>
  <r>
    <x v="17"/>
    <s v="2725-0002"/>
    <s v="Brendis „Alita“, 38%"/>
    <s v="LPA"/>
    <x v="2"/>
    <n v="-4828.28"/>
    <x v="10"/>
    <n v="0"/>
    <n v="0"/>
    <n v="0"/>
    <n v="-4828.28"/>
  </r>
  <r>
    <x v="18"/>
    <s v="2725-0002"/>
    <s v="Brendis „Alita“, 38%"/>
    <s v="LPA"/>
    <x v="2"/>
    <n v="-2122.35"/>
    <x v="10"/>
    <n v="0"/>
    <n v="0"/>
    <n v="0"/>
    <n v="-2122.35"/>
  </r>
  <r>
    <x v="18"/>
    <s v="2725-0002"/>
    <s v="Brendis „Alita“, 38%"/>
    <s v="LPA"/>
    <x v="2"/>
    <n v="-947.07"/>
    <x v="10"/>
    <n v="0"/>
    <n v="0"/>
    <n v="0"/>
    <n v="-947.07"/>
  </r>
  <r>
    <x v="26"/>
    <s v="2725-0002"/>
    <s v="Brendis „Alita“, 38%"/>
    <s v="LPA"/>
    <x v="2"/>
    <n v="-3885.77"/>
    <x v="10"/>
    <n v="0"/>
    <n v="0"/>
    <n v="0"/>
    <n v="-3885.77"/>
  </r>
  <r>
    <x v="26"/>
    <s v="2725-0002"/>
    <s v="Brendis „Alita“, 38%"/>
    <s v="LPA"/>
    <x v="2"/>
    <n v="-490.33"/>
    <x v="10"/>
    <n v="0"/>
    <n v="0"/>
    <n v="0"/>
    <n v="-490.33"/>
  </r>
  <r>
    <x v="4"/>
    <s v="2725-0002"/>
    <s v="Brendis „Alita“, 38%"/>
    <s v="LPA"/>
    <x v="3"/>
    <n v="7.26"/>
    <x v="10"/>
    <n v="0"/>
    <n v="0"/>
    <n v="0"/>
    <n v="7.26"/>
  </r>
  <r>
    <x v="4"/>
    <s v="2725-0002"/>
    <s v="Brendis „Alita“, 38%"/>
    <s v="LPA"/>
    <x v="3"/>
    <n v="-7.26"/>
    <x v="10"/>
    <n v="0"/>
    <n v="0"/>
    <n v="0"/>
    <n v="-7.26"/>
  </r>
  <r>
    <x v="4"/>
    <s v="2725-0002"/>
    <s v="Brendis „Alita“, 38%"/>
    <s v="LPA"/>
    <x v="3"/>
    <n v="7.26"/>
    <x v="10"/>
    <n v="0"/>
    <n v="0"/>
    <n v="0"/>
    <n v="7.26"/>
  </r>
  <r>
    <x v="7"/>
    <s v="2725-0002"/>
    <s v="Brendis „Alita“, 38%"/>
    <s v="LPA"/>
    <x v="3"/>
    <n v="7.26"/>
    <x v="10"/>
    <n v="0"/>
    <n v="0"/>
    <n v="0"/>
    <n v="7.26"/>
  </r>
  <r>
    <x v="11"/>
    <s v="2725-0002"/>
    <s v="Brendis „Alita“, 38%"/>
    <s v="LPA"/>
    <x v="3"/>
    <n v="7.22"/>
    <x v="10"/>
    <n v="0"/>
    <n v="0"/>
    <n v="0"/>
    <n v="7.22"/>
  </r>
  <r>
    <x v="17"/>
    <s v="2725-0002"/>
    <s v="Brendis „Alita“, 38%"/>
    <s v="LPA"/>
    <x v="3"/>
    <n v="7.27"/>
    <x v="10"/>
    <n v="0"/>
    <n v="0"/>
    <n v="0"/>
    <n v="7.27"/>
  </r>
  <r>
    <x v="14"/>
    <s v="2725-0002"/>
    <s v="Brendis „Alita“, 38%"/>
    <s v="LPA"/>
    <x v="3"/>
    <n v="7.25"/>
    <x v="10"/>
    <n v="0"/>
    <n v="0"/>
    <n v="0"/>
    <n v="7.25"/>
  </r>
  <r>
    <x v="17"/>
    <s v="2725-0002"/>
    <s v="Brendis „Alita“, 38%"/>
    <s v="LPA"/>
    <x v="3"/>
    <n v="7.26"/>
    <x v="10"/>
    <n v="0"/>
    <n v="0"/>
    <n v="0"/>
    <n v="7.26"/>
  </r>
  <r>
    <x v="20"/>
    <s v="2725-0002"/>
    <s v="Brendis „Alita“, 38%"/>
    <s v="LPA"/>
    <x v="3"/>
    <n v="7.27"/>
    <x v="10"/>
    <n v="0"/>
    <n v="0"/>
    <n v="0"/>
    <n v="7.27"/>
  </r>
  <r>
    <x v="28"/>
    <s v="2725-0002"/>
    <s v="Brendis „Alita“, 38%"/>
    <s v="LPA"/>
    <x v="5"/>
    <n v="-7.22"/>
    <x v="10"/>
    <n v="0"/>
    <n v="0"/>
    <n v="0"/>
    <n v="-7.22"/>
  </r>
  <r>
    <x v="28"/>
    <s v="2725-0002"/>
    <s v="Brendis „Alita“, 38%"/>
    <s v="LPA"/>
    <x v="5"/>
    <n v="-7.27"/>
    <x v="10"/>
    <n v="0"/>
    <n v="0"/>
    <n v="0"/>
    <n v="-7.27"/>
  </r>
  <r>
    <x v="28"/>
    <s v="2725-0002"/>
    <s v="Brendis „Alita“, 38%"/>
    <s v="LPA"/>
    <x v="5"/>
    <n v="-7.26"/>
    <x v="10"/>
    <n v="0"/>
    <n v="0"/>
    <n v="0"/>
    <n v="-7.26"/>
  </r>
  <r>
    <x v="28"/>
    <s v="2725-0002"/>
    <s v="Brendis „Alita“, 38%"/>
    <s v="LPA"/>
    <x v="5"/>
    <n v="-7.26"/>
    <x v="10"/>
    <n v="0"/>
    <n v="0"/>
    <n v="0"/>
    <n v="-7.26"/>
  </r>
  <r>
    <x v="28"/>
    <s v="2725-0002"/>
    <s v="Brendis „Alita“, 38%"/>
    <s v="LPA"/>
    <x v="5"/>
    <n v="-7.25"/>
    <x v="10"/>
    <n v="0"/>
    <n v="0"/>
    <n v="0"/>
    <n v="-7.25"/>
  </r>
  <r>
    <x v="28"/>
    <s v="2725-0002"/>
    <s v="Brendis „Alita“, 38%"/>
    <s v="LPA"/>
    <x v="5"/>
    <n v="-7.27"/>
    <x v="10"/>
    <n v="0"/>
    <n v="0"/>
    <n v="0"/>
    <n v="-7.27"/>
  </r>
  <r>
    <x v="28"/>
    <s v="2725-0002"/>
    <s v="Brendis „Alita“, 38%"/>
    <s v="LPA"/>
    <x v="5"/>
    <n v="-7.26"/>
    <x v="10"/>
    <n v="0"/>
    <n v="0"/>
    <n v="0"/>
    <n v="-7.26"/>
  </r>
  <r>
    <x v="28"/>
    <s v="2725-0003"/>
    <s v="Brendis „Forum“, 36%"/>
    <s v="LPA"/>
    <x v="3"/>
    <n v="-0.25"/>
    <x v="10"/>
    <n v="0"/>
    <n v="0"/>
    <n v="0"/>
    <n v="-0.25"/>
  </r>
  <r>
    <x v="28"/>
    <s v="2725-0003"/>
    <s v="Brendis „Forum“, 36%"/>
    <s v="LPA"/>
    <x v="3"/>
    <n v="0.25"/>
    <x v="10"/>
    <n v="0"/>
    <n v="0"/>
    <n v="0"/>
    <n v="0.25"/>
  </r>
  <r>
    <x v="28"/>
    <s v="2725-0003"/>
    <s v="Brendis „Forum“, 36%"/>
    <s v="LPA"/>
    <x v="5"/>
    <n v="-0.25"/>
    <x v="10"/>
    <n v="0"/>
    <n v="0"/>
    <n v="0"/>
    <n v="-0.25"/>
  </r>
  <r>
    <x v="3"/>
    <s v="2725-0004"/>
    <s v="Brendis „PURE“ 38%"/>
    <s v="LPA"/>
    <x v="3"/>
    <n v="-1182.42"/>
    <x v="10"/>
    <n v="0"/>
    <n v="0"/>
    <n v="0"/>
    <n v="-1182.42"/>
  </r>
  <r>
    <x v="3"/>
    <s v="2725-0004"/>
    <s v="Brendis „PURE“ 38%"/>
    <s v="LPA"/>
    <x v="3"/>
    <n v="-1.78"/>
    <x v="10"/>
    <n v="0"/>
    <n v="0"/>
    <n v="0"/>
    <n v="-1.78"/>
  </r>
  <r>
    <x v="28"/>
    <s v="2725-0004"/>
    <s v="Brendis „PURE“ 38%"/>
    <s v="LPA"/>
    <x v="3"/>
    <n v="-2.83"/>
    <x v="10"/>
    <n v="0"/>
    <n v="0"/>
    <n v="0"/>
    <n v="-2.83"/>
  </r>
  <r>
    <x v="3"/>
    <s v="2725-0004"/>
    <s v="Brendis „PURE“ 38%"/>
    <s v="LPA"/>
    <x v="3"/>
    <n v="1182.42"/>
    <x v="10"/>
    <n v="0"/>
    <n v="0"/>
    <n v="0"/>
    <n v="1182.42"/>
  </r>
  <r>
    <x v="5"/>
    <s v="2725-0004"/>
    <s v="Brendis „PURE“ 38%"/>
    <s v="LPA"/>
    <x v="2"/>
    <n v="-514.79999999999995"/>
    <x v="10"/>
    <n v="0"/>
    <n v="0"/>
    <n v="0"/>
    <n v="-514.79999999999995"/>
  </r>
  <r>
    <x v="5"/>
    <s v="2725-0004"/>
    <s v="Brendis „PURE“ 38%"/>
    <s v="LPA"/>
    <x v="2"/>
    <n v="-667.62"/>
    <x v="10"/>
    <n v="0"/>
    <n v="0"/>
    <n v="0"/>
    <n v="-667.62"/>
  </r>
  <r>
    <x v="3"/>
    <s v="2725-0004"/>
    <s v="Brendis „PURE“ 38%"/>
    <s v="LPA"/>
    <x v="3"/>
    <n v="1.78"/>
    <x v="10"/>
    <n v="0"/>
    <n v="0"/>
    <n v="0"/>
    <n v="1.78"/>
  </r>
  <r>
    <x v="28"/>
    <s v="2725-0004"/>
    <s v="Brendis „PURE“ 38%"/>
    <s v="LPA"/>
    <x v="3"/>
    <n v="2.83"/>
    <x v="10"/>
    <n v="0"/>
    <n v="0"/>
    <n v="0"/>
    <n v="2.83"/>
  </r>
  <r>
    <x v="28"/>
    <s v="2725-0004"/>
    <s v="Brendis „PURE“ 38%"/>
    <s v="LPA"/>
    <x v="5"/>
    <n v="-2.83"/>
    <x v="10"/>
    <n v="0"/>
    <n v="0"/>
    <n v="0"/>
    <n v="-2.83"/>
  </r>
  <r>
    <x v="28"/>
    <s v="2725-0004"/>
    <s v="Brendis „PURE“ 38%"/>
    <s v="LPA"/>
    <x v="5"/>
    <n v="-1.78"/>
    <x v="10"/>
    <n v="0"/>
    <n v="0"/>
    <n v="0"/>
    <n v="-1.78"/>
  </r>
  <r>
    <x v="28"/>
    <s v="2725-0005"/>
    <s v="Brendis „Reserva“38%"/>
    <s v="LPA"/>
    <x v="3"/>
    <n v="-4.5599999999999996"/>
    <x v="10"/>
    <n v="0"/>
    <n v="0"/>
    <n v="0"/>
    <n v="-4.5599999999999996"/>
  </r>
  <r>
    <x v="28"/>
    <s v="2725-0005"/>
    <s v="Brendis „Reserva“38%"/>
    <s v="LPA"/>
    <x v="3"/>
    <n v="4.5599999999999996"/>
    <x v="10"/>
    <n v="0"/>
    <n v="0"/>
    <n v="0"/>
    <n v="4.5599999999999996"/>
  </r>
  <r>
    <x v="28"/>
    <s v="2725-0005"/>
    <s v="Brendis „Reserva“38%"/>
    <s v="LPA"/>
    <x v="5"/>
    <n v="-4.5599999999999996"/>
    <x v="10"/>
    <n v="0"/>
    <n v="0"/>
    <n v="0"/>
    <n v="-4.5599999999999996"/>
  </r>
  <r>
    <x v="28"/>
    <s v="2725-0006"/>
    <s v="Brendis „Amazonia“, 36%"/>
    <s v="LPA"/>
    <x v="3"/>
    <n v="-7.98"/>
    <x v="10"/>
    <n v="0"/>
    <n v="0"/>
    <n v="0"/>
    <n v="-7.98"/>
  </r>
  <r>
    <x v="28"/>
    <s v="2725-0006"/>
    <s v="Brendis „Amazonia“, 36%"/>
    <s v="LPA"/>
    <x v="2"/>
    <n v="-2518.37"/>
    <x v="10"/>
    <n v="0"/>
    <n v="0"/>
    <n v="0"/>
    <n v="-2518.37"/>
  </r>
  <r>
    <x v="28"/>
    <s v="2725-0006"/>
    <s v="Brendis „Amazonia“, 36%"/>
    <s v="LPA"/>
    <x v="3"/>
    <n v="7.98"/>
    <x v="10"/>
    <n v="0"/>
    <n v="0"/>
    <n v="0"/>
    <n v="7.98"/>
  </r>
  <r>
    <x v="28"/>
    <s v="2725-0006"/>
    <s v="Brendis „Amazonia“, 36%"/>
    <s v="LPA"/>
    <x v="5"/>
    <n v="-7.98"/>
    <x v="10"/>
    <n v="0"/>
    <n v="0"/>
    <n v="0"/>
    <n v="-7.98"/>
  </r>
  <r>
    <x v="19"/>
    <s v="2725-0007"/>
    <s v="Brendis „Pure black“"/>
    <s v="LPA"/>
    <x v="3"/>
    <n v="-2269.09"/>
    <x v="10"/>
    <n v="0"/>
    <n v="0"/>
    <n v="0"/>
    <n v="-2269.09"/>
  </r>
  <r>
    <x v="19"/>
    <s v="2725-0007"/>
    <s v="Brendis „Pure black“"/>
    <s v="LPA"/>
    <x v="3"/>
    <n v="-1.47"/>
    <x v="10"/>
    <n v="0"/>
    <n v="0"/>
    <n v="0"/>
    <n v="-1.47"/>
  </r>
  <r>
    <x v="19"/>
    <s v="2725-0007"/>
    <s v="Brendis „Pure black“"/>
    <s v="LPA"/>
    <x v="3"/>
    <n v="-3.41"/>
    <x v="10"/>
    <n v="0"/>
    <n v="0"/>
    <n v="0"/>
    <n v="-3.41"/>
  </r>
  <r>
    <x v="19"/>
    <s v="2725-0007"/>
    <s v="Brendis „Pure black“"/>
    <s v="LPA"/>
    <x v="3"/>
    <n v="-981.62"/>
    <x v="10"/>
    <n v="0"/>
    <n v="0"/>
    <n v="0"/>
    <n v="-981.62"/>
  </r>
  <r>
    <x v="26"/>
    <s v="2725-0007"/>
    <s v="Brendis „Pure black“"/>
    <s v="LPA"/>
    <x v="3"/>
    <n v="801.45"/>
    <x v="10"/>
    <n v="0"/>
    <n v="0"/>
    <n v="0"/>
    <n v="801.45"/>
  </r>
  <r>
    <x v="26"/>
    <s v="2725-0007"/>
    <s v="Brendis „Pure black“"/>
    <s v="LPA"/>
    <x v="3"/>
    <n v="-801.45"/>
    <x v="10"/>
    <n v="0"/>
    <n v="0"/>
    <n v="0"/>
    <n v="-801.45"/>
  </r>
  <r>
    <x v="26"/>
    <s v="2725-0007"/>
    <s v="Brendis „Pure black“"/>
    <s v="LPA"/>
    <x v="3"/>
    <n v="-1.95"/>
    <x v="10"/>
    <n v="0"/>
    <n v="0"/>
    <n v="0"/>
    <n v="-1.95"/>
  </r>
  <r>
    <x v="26"/>
    <s v="2725-0007"/>
    <s v="Brendis „Pure black“"/>
    <s v="LPA"/>
    <x v="3"/>
    <n v="-1297.25"/>
    <x v="10"/>
    <n v="0"/>
    <n v="0"/>
    <n v="0"/>
    <n v="-1297.25"/>
  </r>
  <r>
    <x v="26"/>
    <s v="2725-0007"/>
    <s v="Brendis „Pure black“"/>
    <s v="LPA"/>
    <x v="3"/>
    <n v="-1297.25"/>
    <x v="10"/>
    <n v="0"/>
    <n v="0"/>
    <n v="0"/>
    <n v="-1297.25"/>
  </r>
  <r>
    <x v="26"/>
    <s v="2725-0007"/>
    <s v="Brendis „Pure black“"/>
    <s v="LPA"/>
    <x v="3"/>
    <n v="-801.45"/>
    <x v="10"/>
    <n v="0"/>
    <n v="0"/>
    <n v="0"/>
    <n v="-801.45"/>
  </r>
  <r>
    <x v="26"/>
    <s v="2725-0007"/>
    <s v="Brendis „Pure black“"/>
    <s v="LPA"/>
    <x v="3"/>
    <n v="-1.95"/>
    <x v="10"/>
    <n v="0"/>
    <n v="0"/>
    <n v="0"/>
    <n v="-1.95"/>
  </r>
  <r>
    <x v="26"/>
    <s v="2725-0007"/>
    <s v="Brendis „Pure black“"/>
    <s v="LPA"/>
    <x v="3"/>
    <n v="-1.2"/>
    <x v="10"/>
    <n v="0"/>
    <n v="0"/>
    <n v="0"/>
    <n v="-1.2"/>
  </r>
  <r>
    <x v="26"/>
    <s v="2725-0007"/>
    <s v="Brendis „Pure black“"/>
    <s v="LPA"/>
    <x v="3"/>
    <n v="-1.2"/>
    <x v="10"/>
    <n v="0"/>
    <n v="0"/>
    <n v="0"/>
    <n v="-1.2"/>
  </r>
  <r>
    <x v="26"/>
    <s v="2725-0007"/>
    <s v="Brendis „Pure black“"/>
    <s v="LPA"/>
    <x v="3"/>
    <n v="-1297.25"/>
    <x v="10"/>
    <n v="0"/>
    <n v="0"/>
    <n v="0"/>
    <n v="-1297.25"/>
  </r>
  <r>
    <x v="26"/>
    <s v="2725-0007"/>
    <s v="Brendis „Pure black“"/>
    <s v="LPA"/>
    <x v="3"/>
    <n v="1297.25"/>
    <x v="10"/>
    <n v="0"/>
    <n v="0"/>
    <n v="0"/>
    <n v="1297.25"/>
  </r>
  <r>
    <x v="26"/>
    <s v="2725-0007"/>
    <s v="Brendis „Pure black“"/>
    <s v="LPA"/>
    <x v="3"/>
    <n v="1.95"/>
    <x v="10"/>
    <n v="0"/>
    <n v="0"/>
    <n v="0"/>
    <n v="1.95"/>
  </r>
  <r>
    <x v="26"/>
    <s v="2725-0007"/>
    <s v="Brendis „Pure black“"/>
    <s v="LPA"/>
    <x v="3"/>
    <n v="-801.45"/>
    <x v="10"/>
    <n v="0"/>
    <n v="0"/>
    <n v="0"/>
    <n v="-801.45"/>
  </r>
  <r>
    <x v="26"/>
    <s v="2725-0007"/>
    <s v="Brendis „Pure black“"/>
    <s v="LPA"/>
    <x v="3"/>
    <n v="801.45"/>
    <x v="10"/>
    <n v="0"/>
    <n v="0"/>
    <n v="0"/>
    <n v="801.45"/>
  </r>
  <r>
    <x v="26"/>
    <s v="2725-0007"/>
    <s v="Brendis „Pure black“"/>
    <s v="LPA"/>
    <x v="3"/>
    <n v="1.2"/>
    <x v="10"/>
    <n v="0"/>
    <n v="0"/>
    <n v="0"/>
    <n v="1.2"/>
  </r>
  <r>
    <x v="26"/>
    <s v="2725-0007"/>
    <s v="Brendis „Pure black“"/>
    <s v="LPA"/>
    <x v="3"/>
    <n v="1297.25"/>
    <x v="10"/>
    <n v="0"/>
    <n v="0"/>
    <n v="0"/>
    <n v="1297.25"/>
  </r>
  <r>
    <x v="28"/>
    <s v="2725-0007"/>
    <s v="Brendis „Pure black“"/>
    <s v="LPA"/>
    <x v="3"/>
    <n v="-2.58"/>
    <x v="10"/>
    <n v="0"/>
    <n v="0"/>
    <n v="0"/>
    <n v="-2.58"/>
  </r>
  <r>
    <x v="21"/>
    <s v="2725-0007"/>
    <s v="Brendis „Pure black“"/>
    <s v="LPA"/>
    <x v="2"/>
    <n v="-576.58000000000004"/>
    <x v="10"/>
    <n v="0"/>
    <n v="0"/>
    <n v="0"/>
    <n v="-576.58000000000004"/>
  </r>
  <r>
    <x v="21"/>
    <s v="2725-0007"/>
    <s v="Brendis „Pure black“"/>
    <s v="LPA"/>
    <x v="2"/>
    <n v="-2674.13"/>
    <x v="10"/>
    <n v="0"/>
    <n v="0"/>
    <n v="0"/>
    <n v="-2674.13"/>
  </r>
  <r>
    <x v="26"/>
    <s v="2725-0007"/>
    <s v="Brendis „Pure black“"/>
    <s v="LPA"/>
    <x v="3"/>
    <n v="801.45"/>
    <x v="10"/>
    <n v="0"/>
    <n v="0"/>
    <n v="0"/>
    <n v="801.45"/>
  </r>
  <r>
    <x v="26"/>
    <s v="2725-0007"/>
    <s v="Brendis „Pure black“"/>
    <s v="LPA"/>
    <x v="3"/>
    <n v="1297.25"/>
    <x v="10"/>
    <n v="0"/>
    <n v="0"/>
    <n v="0"/>
    <n v="1297.25"/>
  </r>
  <r>
    <x v="19"/>
    <s v="2725-0007"/>
    <s v="Brendis „Pure black“"/>
    <s v="LPA"/>
    <x v="3"/>
    <n v="981.62"/>
    <x v="10"/>
    <n v="0"/>
    <n v="0"/>
    <n v="0"/>
    <n v="981.62"/>
  </r>
  <r>
    <x v="19"/>
    <s v="2725-0007"/>
    <s v="Brendis „Pure black“"/>
    <s v="LPA"/>
    <x v="3"/>
    <n v="2269.09"/>
    <x v="10"/>
    <n v="0"/>
    <n v="0"/>
    <n v="0"/>
    <n v="2269.09"/>
  </r>
  <r>
    <x v="27"/>
    <s v="2725-0007"/>
    <s v="Brendis „Pure black“"/>
    <s v="LPA"/>
    <x v="2"/>
    <n v="-2098.6999999999998"/>
    <x v="10"/>
    <n v="0"/>
    <n v="0"/>
    <n v="0"/>
    <n v="-2098.6999999999998"/>
  </r>
  <r>
    <x v="19"/>
    <s v="2725-0007"/>
    <s v="Brendis „Pure black“"/>
    <s v="LPA"/>
    <x v="3"/>
    <n v="3.41"/>
    <x v="10"/>
    <n v="0"/>
    <n v="0"/>
    <n v="0"/>
    <n v="3.41"/>
  </r>
  <r>
    <x v="19"/>
    <s v="2725-0007"/>
    <s v="Brendis „Pure black“"/>
    <s v="LPA"/>
    <x v="3"/>
    <n v="1.47"/>
    <x v="10"/>
    <n v="0"/>
    <n v="0"/>
    <n v="0"/>
    <n v="1.47"/>
  </r>
  <r>
    <x v="26"/>
    <s v="2725-0007"/>
    <s v="Brendis „Pure black“"/>
    <s v="LPA"/>
    <x v="3"/>
    <n v="1.95"/>
    <x v="10"/>
    <n v="0"/>
    <n v="0"/>
    <n v="0"/>
    <n v="1.95"/>
  </r>
  <r>
    <x v="26"/>
    <s v="2725-0007"/>
    <s v="Brendis „Pure black“"/>
    <s v="LPA"/>
    <x v="3"/>
    <n v="1.95"/>
    <x v="10"/>
    <n v="0"/>
    <n v="0"/>
    <n v="0"/>
    <n v="1.95"/>
  </r>
  <r>
    <x v="26"/>
    <s v="2725-0007"/>
    <s v="Brendis „Pure black“"/>
    <s v="LPA"/>
    <x v="3"/>
    <n v="1.2"/>
    <x v="10"/>
    <n v="0"/>
    <n v="0"/>
    <n v="0"/>
    <n v="1.2"/>
  </r>
  <r>
    <x v="26"/>
    <s v="2725-0007"/>
    <s v="Brendis „Pure black“"/>
    <s v="LPA"/>
    <x v="3"/>
    <n v="1.2"/>
    <x v="10"/>
    <n v="0"/>
    <n v="0"/>
    <n v="0"/>
    <n v="1.2"/>
  </r>
  <r>
    <x v="26"/>
    <s v="2725-0007"/>
    <s v="Brendis „Pure black“"/>
    <s v="LPA"/>
    <x v="3"/>
    <n v="-1.95"/>
    <x v="10"/>
    <n v="0"/>
    <n v="0"/>
    <n v="0"/>
    <n v="-1.95"/>
  </r>
  <r>
    <x v="26"/>
    <s v="2725-0007"/>
    <s v="Brendis „Pure black“"/>
    <s v="LPA"/>
    <x v="3"/>
    <n v="-1.2"/>
    <x v="10"/>
    <n v="0"/>
    <n v="0"/>
    <n v="0"/>
    <n v="-1.2"/>
  </r>
  <r>
    <x v="28"/>
    <s v="2725-0007"/>
    <s v="Brendis „Pure black“"/>
    <s v="LPA"/>
    <x v="3"/>
    <n v="2.58"/>
    <x v="10"/>
    <n v="0"/>
    <n v="0"/>
    <n v="0"/>
    <n v="2.58"/>
  </r>
  <r>
    <x v="28"/>
    <s v="2725-0007"/>
    <s v="Brendis „Pure black“"/>
    <s v="LPA"/>
    <x v="5"/>
    <n v="-3.15"/>
    <x v="10"/>
    <n v="0"/>
    <n v="0"/>
    <n v="0"/>
    <n v="-3.15"/>
  </r>
  <r>
    <x v="28"/>
    <s v="2725-0007"/>
    <s v="Brendis „Pure black“"/>
    <s v="LPA"/>
    <x v="5"/>
    <n v="-2.58"/>
    <x v="10"/>
    <n v="0"/>
    <n v="0"/>
    <n v="0"/>
    <n v="-2.58"/>
  </r>
  <r>
    <x v="28"/>
    <s v="2725-0007"/>
    <s v="Brendis „Pure black“"/>
    <s v="LPA"/>
    <x v="5"/>
    <n v="-4.88"/>
    <x v="10"/>
    <n v="0"/>
    <n v="0"/>
    <n v="0"/>
    <n v="-4.88"/>
  </r>
  <r>
    <x v="28"/>
    <s v="2726-0001"/>
    <s v="Blended scotch whisky ,,Pure whisky&quot;"/>
    <s v="LPA"/>
    <x v="3"/>
    <n v="-5.33"/>
    <x v="10"/>
    <n v="0"/>
    <n v="0"/>
    <n v="0"/>
    <n v="-5.33"/>
  </r>
  <r>
    <x v="28"/>
    <s v="2726-0001"/>
    <s v="Blended scotch whisky ,,Pure whisky&quot;"/>
    <s v="LPA"/>
    <x v="3"/>
    <n v="5.33"/>
    <x v="10"/>
    <n v="0"/>
    <n v="0"/>
    <n v="0"/>
    <n v="5.33"/>
  </r>
  <r>
    <x v="28"/>
    <s v="2726-0001"/>
    <s v="Blended scotch whisky ,,Pure whisky&quot;"/>
    <s v="LPA"/>
    <x v="5"/>
    <n v="-5.33"/>
    <x v="10"/>
    <n v="0"/>
    <n v="0"/>
    <n v="0"/>
    <n v="-5.33"/>
  </r>
  <r>
    <x v="28"/>
    <s v="2727-0001"/>
    <s v="Pelyno trauktinė"/>
    <s v="LPA"/>
    <x v="3"/>
    <n v="-1283.3"/>
    <x v="10"/>
    <n v="0"/>
    <n v="0"/>
    <n v="0"/>
    <n v="-1283.3"/>
  </r>
  <r>
    <x v="28"/>
    <s v="2727-0001"/>
    <s v="Pelyno trauktinė"/>
    <s v="LPA"/>
    <x v="3"/>
    <n v="-1.93"/>
    <x v="10"/>
    <n v="0"/>
    <n v="0"/>
    <n v="0"/>
    <n v="-1.93"/>
  </r>
  <r>
    <x v="28"/>
    <s v="2727-0001"/>
    <s v="Pelyno trauktinė"/>
    <s v="LPA"/>
    <x v="3"/>
    <n v="1283.3"/>
    <x v="10"/>
    <n v="0"/>
    <n v="0"/>
    <n v="0"/>
    <n v="1283.3"/>
  </r>
  <r>
    <x v="28"/>
    <s v="2727-0001"/>
    <s v="Pelyno trauktinė"/>
    <s v="LPA"/>
    <x v="3"/>
    <n v="-2.72"/>
    <x v="10"/>
    <n v="0"/>
    <n v="0"/>
    <n v="0"/>
    <n v="-2.72"/>
  </r>
  <r>
    <x v="28"/>
    <s v="2727-0001"/>
    <s v="Pelyno trauktinė"/>
    <s v="LPA"/>
    <x v="3"/>
    <n v="2.72"/>
    <x v="10"/>
    <n v="0"/>
    <n v="0"/>
    <n v="0"/>
    <n v="2.72"/>
  </r>
  <r>
    <x v="28"/>
    <s v="2727-0001"/>
    <s v="Pelyno trauktinė"/>
    <s v="LPA"/>
    <x v="3"/>
    <n v="2.72"/>
    <x v="10"/>
    <n v="0"/>
    <n v="0"/>
    <n v="0"/>
    <n v="2.72"/>
  </r>
  <r>
    <x v="28"/>
    <s v="2727-0001"/>
    <s v="Pelyno trauktinė"/>
    <s v="LPA"/>
    <x v="3"/>
    <n v="-2.72"/>
    <x v="10"/>
    <n v="0"/>
    <n v="0"/>
    <n v="0"/>
    <n v="-2.72"/>
  </r>
  <r>
    <x v="28"/>
    <s v="2727-0001"/>
    <s v="Pelyno trauktinė"/>
    <s v="LPA"/>
    <x v="3"/>
    <n v="-1280.58"/>
    <x v="10"/>
    <n v="0"/>
    <n v="0"/>
    <n v="0"/>
    <n v="-1280.58"/>
  </r>
  <r>
    <x v="28"/>
    <s v="2727-0001"/>
    <s v="Pelyno trauktinė"/>
    <s v="LPA"/>
    <x v="3"/>
    <n v="1280.58"/>
    <x v="10"/>
    <n v="0"/>
    <n v="0"/>
    <n v="0"/>
    <n v="1280.58"/>
  </r>
  <r>
    <x v="28"/>
    <s v="2727-0001"/>
    <s v="Pelyno trauktinė"/>
    <s v="LPA"/>
    <x v="3"/>
    <n v="-1283.3"/>
    <x v="10"/>
    <n v="0"/>
    <n v="0"/>
    <n v="0"/>
    <n v="-1283.3"/>
  </r>
  <r>
    <x v="28"/>
    <s v="2727-0001"/>
    <s v="Pelyno trauktinė"/>
    <s v="LPA"/>
    <x v="3"/>
    <n v="1283.3"/>
    <x v="10"/>
    <n v="0"/>
    <n v="0"/>
    <n v="0"/>
    <n v="1283.3"/>
  </r>
  <r>
    <x v="28"/>
    <s v="2727-0001"/>
    <s v="Pelyno trauktinė"/>
    <s v="LPA"/>
    <x v="3"/>
    <n v="1.93"/>
    <x v="10"/>
    <n v="0"/>
    <n v="0"/>
    <n v="0"/>
    <n v="1.93"/>
  </r>
  <r>
    <x v="28"/>
    <s v="2727-0001"/>
    <s v="Pelyno trauktinė"/>
    <s v="LPA"/>
    <x v="5"/>
    <n v="-1.93"/>
    <x v="10"/>
    <n v="0"/>
    <n v="0"/>
    <n v="0"/>
    <n v="-1.93"/>
  </r>
  <r>
    <x v="24"/>
    <s v="2727-0002"/>
    <s v="Trauktinė„Bobelinė“ 20%"/>
    <s v="LPA"/>
    <x v="6"/>
    <n v="1021.07"/>
    <x v="10"/>
    <n v="0"/>
    <n v="0"/>
    <n v="0"/>
    <n v="1021.07"/>
  </r>
  <r>
    <x v="24"/>
    <s v="2727-0002"/>
    <s v="Trauktinė„Bobelinė“ 20%"/>
    <s v="LPA"/>
    <x v="3"/>
    <n v="-5.62"/>
    <x v="10"/>
    <n v="0"/>
    <n v="0"/>
    <n v="0"/>
    <n v="-5.62"/>
  </r>
  <r>
    <x v="24"/>
    <s v="2727-0002"/>
    <s v="Trauktinė„Bobelinė“ 20%"/>
    <s v="LPA"/>
    <x v="3"/>
    <n v="1021.07"/>
    <x v="10"/>
    <n v="0"/>
    <n v="0"/>
    <n v="0"/>
    <n v="1021.07"/>
  </r>
  <r>
    <x v="24"/>
    <s v="2727-0002"/>
    <s v="Trauktinė„Bobelinė“ 20%"/>
    <s v="LPA"/>
    <x v="3"/>
    <n v="-1015.45"/>
    <x v="10"/>
    <n v="0"/>
    <n v="0"/>
    <n v="0"/>
    <n v="-1015.45"/>
  </r>
  <r>
    <x v="24"/>
    <s v="2727-0002"/>
    <s v="Trauktinė„Bobelinė“ 20%"/>
    <s v="LPA"/>
    <x v="3"/>
    <n v="1015.45"/>
    <x v="10"/>
    <n v="0"/>
    <n v="0"/>
    <n v="0"/>
    <n v="1015.45"/>
  </r>
  <r>
    <x v="24"/>
    <s v="2727-0002"/>
    <s v="Trauktinė„Bobelinė“ 20%"/>
    <s v="LPA"/>
    <x v="3"/>
    <n v="-2.0299999999999998"/>
    <x v="10"/>
    <n v="0"/>
    <n v="0"/>
    <n v="0"/>
    <n v="-2.0299999999999998"/>
  </r>
  <r>
    <x v="24"/>
    <s v="2727-0002"/>
    <s v="Trauktinė„Bobelinė“ 20%"/>
    <s v="LPA"/>
    <x v="3"/>
    <n v="-1021.07"/>
    <x v="10"/>
    <n v="0"/>
    <n v="0"/>
    <n v="0"/>
    <n v="-1021.07"/>
  </r>
  <r>
    <x v="28"/>
    <s v="2727-0002"/>
    <s v="Trauktinė„Bobelinė“ 20%"/>
    <s v="LPA"/>
    <x v="3"/>
    <n v="-1013.42"/>
    <x v="10"/>
    <n v="0"/>
    <n v="0"/>
    <n v="0"/>
    <n v="-1013.42"/>
  </r>
  <r>
    <x v="28"/>
    <s v="2727-0002"/>
    <s v="Trauktinė„Bobelinė“ 20%"/>
    <s v="LPA"/>
    <x v="3"/>
    <n v="1013.42"/>
    <x v="10"/>
    <n v="0"/>
    <n v="0"/>
    <n v="0"/>
    <n v="1013.42"/>
  </r>
  <r>
    <x v="28"/>
    <s v="2727-0002"/>
    <s v="Trauktinė„Bobelinė“ 20%"/>
    <s v="LPA"/>
    <x v="3"/>
    <n v="-1.52"/>
    <x v="10"/>
    <n v="0"/>
    <n v="0"/>
    <n v="0"/>
    <n v="-1.52"/>
  </r>
  <r>
    <x v="24"/>
    <s v="2727-0002"/>
    <s v="Trauktinė„Bobelinė“ 20%"/>
    <s v="LPA"/>
    <x v="3"/>
    <n v="2.0299999999999998"/>
    <x v="10"/>
    <n v="0"/>
    <n v="0"/>
    <n v="0"/>
    <n v="2.0299999999999998"/>
  </r>
  <r>
    <x v="24"/>
    <s v="2727-0002"/>
    <s v="Trauktinė„Bobelinė“ 20%"/>
    <s v="LPA"/>
    <x v="3"/>
    <n v="5.62"/>
    <x v="10"/>
    <n v="0"/>
    <n v="0"/>
    <n v="0"/>
    <n v="5.62"/>
  </r>
  <r>
    <x v="28"/>
    <s v="2727-0002"/>
    <s v="Trauktinė„Bobelinė“ 20%"/>
    <s v="LPA"/>
    <x v="3"/>
    <n v="1.52"/>
    <x v="10"/>
    <n v="0"/>
    <n v="0"/>
    <n v="0"/>
    <n v="1.52"/>
  </r>
  <r>
    <x v="28"/>
    <s v="2727-0002"/>
    <s v="Trauktinė„Bobelinė“ 20%"/>
    <s v="LPA"/>
    <x v="5"/>
    <n v="-9.17"/>
    <x v="10"/>
    <n v="0"/>
    <n v="0"/>
    <n v="0"/>
    <n v="-9.17"/>
  </r>
  <r>
    <x v="3"/>
    <s v="2727-0003"/>
    <s v="Trauktinė„Bobelinė“ 35%"/>
    <s v="LPA"/>
    <x v="3"/>
    <n v="2312.7800000000002"/>
    <x v="10"/>
    <n v="0"/>
    <n v="0"/>
    <n v="0"/>
    <n v="2312.7800000000002"/>
  </r>
  <r>
    <x v="3"/>
    <s v="2727-0003"/>
    <s v="Trauktinė„Bobelinė“ 35%"/>
    <s v="LPA"/>
    <x v="3"/>
    <n v="-2312.7800000000002"/>
    <x v="10"/>
    <n v="0"/>
    <n v="0"/>
    <n v="0"/>
    <n v="-2312.7800000000002"/>
  </r>
  <r>
    <x v="4"/>
    <s v="2730-0001"/>
    <s v="Stiprus grūdų gėrimas iš rugių"/>
    <s v="LPA"/>
    <x v="3"/>
    <n v="-5469.41"/>
    <x v="10"/>
    <n v="0"/>
    <n v="0"/>
    <n v="0"/>
    <n v="-5469.41"/>
  </r>
  <r>
    <x v="4"/>
    <s v="2730-0001"/>
    <s v="Stiprus grūdų gėrimas iš rugių"/>
    <s v="LPA"/>
    <x v="3"/>
    <n v="5469.41"/>
    <x v="10"/>
    <n v="0"/>
    <n v="0"/>
    <n v="0"/>
    <n v="5469.41"/>
  </r>
  <r>
    <x v="4"/>
    <s v="2730-0001"/>
    <s v="Stiprus grūdų gėrimas iš rugių"/>
    <s v="LPA"/>
    <x v="3"/>
    <n v="-10.94"/>
    <x v="10"/>
    <n v="0"/>
    <n v="0"/>
    <n v="0"/>
    <n v="-10.94"/>
  </r>
  <r>
    <x v="7"/>
    <s v="2730-0001"/>
    <s v="Stiprus grūdų gėrimas iš rugių"/>
    <s v="LPA"/>
    <x v="3"/>
    <n v="-1000"/>
    <x v="10"/>
    <n v="0"/>
    <n v="0"/>
    <n v="0"/>
    <n v="-1000"/>
  </r>
  <r>
    <x v="7"/>
    <s v="2730-0001"/>
    <s v="Stiprus grūdų gėrimas iš rugių"/>
    <s v="LPA"/>
    <x v="3"/>
    <n v="-1.5"/>
    <x v="10"/>
    <n v="0"/>
    <n v="0"/>
    <n v="0"/>
    <n v="-1.5"/>
  </r>
  <r>
    <x v="11"/>
    <s v="2730-0001"/>
    <s v="Stiprus grūdų gėrimas iš rugių"/>
    <s v="LPA"/>
    <x v="3"/>
    <n v="-608.42999999999995"/>
    <x v="10"/>
    <n v="0"/>
    <n v="0"/>
    <n v="0"/>
    <n v="-608.42999999999995"/>
  </r>
  <r>
    <x v="11"/>
    <s v="2730-0001"/>
    <s v="Stiprus grūdų gėrimas iš rugių"/>
    <s v="LPA"/>
    <x v="3"/>
    <n v="608.42999999999995"/>
    <x v="10"/>
    <n v="0"/>
    <n v="0"/>
    <n v="0"/>
    <n v="608.42999999999995"/>
  </r>
  <r>
    <x v="11"/>
    <s v="2730-0001"/>
    <s v="Stiprus grūdų gėrimas iš rugių"/>
    <s v="LPA"/>
    <x v="3"/>
    <n v="-5458.47"/>
    <x v="10"/>
    <n v="0"/>
    <n v="0"/>
    <n v="0"/>
    <n v="-5458.47"/>
  </r>
  <r>
    <x v="11"/>
    <s v="2730-0001"/>
    <s v="Stiprus grūdų gėrimas iš rugių"/>
    <s v="LPA"/>
    <x v="3"/>
    <n v="5458.47"/>
    <x v="10"/>
    <n v="0"/>
    <n v="0"/>
    <n v="0"/>
    <n v="5458.47"/>
  </r>
  <r>
    <x v="4"/>
    <s v="2730-0001"/>
    <s v="Stiprus grūdų gėrimas iš rugių"/>
    <s v="LPA"/>
    <x v="3"/>
    <n v="-609.65"/>
    <x v="10"/>
    <n v="0"/>
    <n v="0"/>
    <n v="0"/>
    <n v="-609.65"/>
  </r>
  <r>
    <x v="4"/>
    <s v="2730-0001"/>
    <s v="Stiprus grūdų gėrimas iš rugių"/>
    <s v="LPA"/>
    <x v="3"/>
    <n v="609.65"/>
    <x v="10"/>
    <n v="0"/>
    <n v="0"/>
    <n v="0"/>
    <n v="609.65"/>
  </r>
  <r>
    <x v="4"/>
    <s v="2730-0001"/>
    <s v="Stiprus grūdų gėrimas iš rugių"/>
    <s v="LPA"/>
    <x v="3"/>
    <n v="-1.22"/>
    <x v="10"/>
    <n v="0"/>
    <n v="0"/>
    <n v="0"/>
    <n v="-1.22"/>
  </r>
  <r>
    <x v="28"/>
    <s v="2730-0001"/>
    <s v="Stiprus grūdų gėrimas iš rugių"/>
    <s v="LPA"/>
    <x v="3"/>
    <n v="-2.36"/>
    <x v="10"/>
    <n v="0"/>
    <n v="0"/>
    <n v="0"/>
    <n v="-2.36"/>
  </r>
  <r>
    <x v="10"/>
    <s v="2730-0001"/>
    <s v="Stiprus grūdų gėrimas iš rugių"/>
    <s v="LPA"/>
    <x v="2"/>
    <n v="-285.20999999999998"/>
    <x v="10"/>
    <n v="0"/>
    <n v="0"/>
    <n v="0"/>
    <n v="-285.20999999999998"/>
  </r>
  <r>
    <x v="10"/>
    <s v="2730-0001"/>
    <s v="Stiprus grūdų gėrimas iš rugių"/>
    <s v="LPA"/>
    <x v="2"/>
    <n v="-51.31"/>
    <x v="10"/>
    <n v="0"/>
    <n v="0"/>
    <n v="0"/>
    <n v="-51.31"/>
  </r>
  <r>
    <x v="10"/>
    <s v="2730-0001"/>
    <s v="Stiprus grūdų gėrimas iš rugių"/>
    <s v="LPA"/>
    <x v="2"/>
    <n v="-90.54"/>
    <x v="10"/>
    <n v="0"/>
    <n v="0"/>
    <n v="0"/>
    <n v="-90.54"/>
  </r>
  <r>
    <x v="10"/>
    <s v="2730-0001"/>
    <s v="Stiprus grūdų gėrimas iš rugių"/>
    <s v="LPA"/>
    <x v="2"/>
    <n v="-572.94000000000005"/>
    <x v="10"/>
    <n v="0"/>
    <n v="0"/>
    <n v="0"/>
    <n v="-572.94000000000005"/>
  </r>
  <r>
    <x v="7"/>
    <s v="2730-0001"/>
    <s v="Stiprus grūdų gėrimas iš rugių"/>
    <s v="LPA"/>
    <x v="3"/>
    <n v="1000"/>
    <x v="10"/>
    <n v="0"/>
    <n v="0"/>
    <n v="0"/>
    <n v="1000"/>
  </r>
  <r>
    <x v="4"/>
    <s v="2730-0001"/>
    <s v="Stiprus grūdų gėrimas iš rugių"/>
    <s v="LPA"/>
    <x v="3"/>
    <n v="10.94"/>
    <x v="10"/>
    <n v="0"/>
    <n v="0"/>
    <n v="0"/>
    <n v="10.94"/>
  </r>
  <r>
    <x v="7"/>
    <s v="2730-0001"/>
    <s v="Stiprus grūdų gėrimas iš rugių"/>
    <s v="LPA"/>
    <x v="3"/>
    <n v="1.5"/>
    <x v="10"/>
    <n v="0"/>
    <n v="0"/>
    <n v="0"/>
    <n v="1.5"/>
  </r>
  <r>
    <x v="4"/>
    <s v="2730-0001"/>
    <s v="Stiprus grūdų gėrimas iš rugių"/>
    <s v="LPA"/>
    <x v="3"/>
    <n v="1.22"/>
    <x v="10"/>
    <n v="0"/>
    <n v="0"/>
    <n v="0"/>
    <n v="1.22"/>
  </r>
  <r>
    <x v="28"/>
    <s v="2730-0001"/>
    <s v="Stiprus grūdų gėrimas iš rugių"/>
    <s v="LPA"/>
    <x v="3"/>
    <n v="2.36"/>
    <x v="10"/>
    <n v="0"/>
    <n v="0"/>
    <n v="0"/>
    <n v="2.36"/>
  </r>
  <r>
    <x v="28"/>
    <s v="2730-0001"/>
    <s v="Stiprus grūdų gėrimas iš rugių"/>
    <s v="LPA"/>
    <x v="5"/>
    <n v="-13.3"/>
    <x v="10"/>
    <n v="0"/>
    <n v="0"/>
    <n v="0"/>
    <n v="-13.3"/>
  </r>
  <r>
    <x v="28"/>
    <s v="2730-0001"/>
    <s v="Stiprus grūdų gėrimas iš rugių"/>
    <s v="LPA"/>
    <x v="5"/>
    <n v="-1.22"/>
    <x v="10"/>
    <n v="0"/>
    <n v="0"/>
    <n v="0"/>
    <n v="-1.22"/>
  </r>
  <r>
    <x v="28"/>
    <s v="2730-0001"/>
    <s v="Stiprus grūdų gėrimas iš rugių"/>
    <s v="LPA"/>
    <x v="5"/>
    <n v="-1.5"/>
    <x v="10"/>
    <n v="0"/>
    <n v="0"/>
    <n v="0"/>
    <n v="-1.5"/>
  </r>
  <r>
    <x v="26"/>
    <s v="2731-0001"/>
    <s v="Spiritinis gėrimas „Forum“"/>
    <s v="LPA"/>
    <x v="6"/>
    <n v="2906.05"/>
    <x v="10"/>
    <n v="0"/>
    <n v="0"/>
    <n v="0"/>
    <n v="2906.05"/>
  </r>
  <r>
    <x v="28"/>
    <s v="2731-0001"/>
    <s v="Spiritinis gėrimas „Forum“"/>
    <s v="LPA"/>
    <x v="3"/>
    <n v="-2906.05"/>
    <x v="10"/>
    <n v="0"/>
    <n v="0"/>
    <n v="0"/>
    <n v="-2906.05"/>
  </r>
  <r>
    <x v="28"/>
    <s v="2731-0001"/>
    <s v="Spiritinis gėrimas „Forum“"/>
    <s v="LPA"/>
    <x v="3"/>
    <n v="2906.05"/>
    <x v="10"/>
    <n v="0"/>
    <n v="0"/>
    <n v="0"/>
    <n v="2906.05"/>
  </r>
  <r>
    <x v="28"/>
    <s v="2731-0001"/>
    <s v="Spiritinis gėrimas „Forum“"/>
    <s v="LPA"/>
    <x v="3"/>
    <n v="-15.98"/>
    <x v="10"/>
    <n v="0"/>
    <n v="0"/>
    <n v="0"/>
    <n v="-15.98"/>
  </r>
  <r>
    <x v="28"/>
    <s v="2731-0001"/>
    <s v="Spiritinis gėrimas „Forum“"/>
    <s v="LPA"/>
    <x v="3"/>
    <n v="15.98"/>
    <x v="10"/>
    <n v="0"/>
    <n v="0"/>
    <n v="0"/>
    <n v="15.98"/>
  </r>
  <r>
    <x v="28"/>
    <s v="2731-0001"/>
    <s v="Spiritinis gėrimas „Forum“"/>
    <s v="LPA"/>
    <x v="5"/>
    <n v="-15.98"/>
    <x v="10"/>
    <n v="0"/>
    <n v="0"/>
    <n v="0"/>
    <n v="-15.98"/>
  </r>
  <r>
    <x v="19"/>
    <s v="2731-0002"/>
    <s v="Spiritinis gėr. „Blended brandy with black cherry“"/>
    <s v="LPA"/>
    <x v="3"/>
    <n v="-1.84"/>
    <x v="10"/>
    <n v="0"/>
    <n v="0"/>
    <n v="0"/>
    <n v="-1.84"/>
  </r>
  <r>
    <x v="19"/>
    <s v="2731-0002"/>
    <s v="Spiritinis gėr. „Blended brandy with black cherry“"/>
    <s v="LPA"/>
    <x v="3"/>
    <n v="-2.23"/>
    <x v="10"/>
    <n v="0"/>
    <n v="0"/>
    <n v="0"/>
    <n v="-2.23"/>
  </r>
  <r>
    <x v="19"/>
    <s v="2731-0002"/>
    <s v="Spiritinis gėr. „Blended brandy with black cherry“"/>
    <s v="LPA"/>
    <x v="3"/>
    <n v="-1487.27"/>
    <x v="10"/>
    <n v="0"/>
    <n v="0"/>
    <n v="0"/>
    <n v="-1487.27"/>
  </r>
  <r>
    <x v="19"/>
    <s v="2731-0002"/>
    <s v="Spiritinis gėr. „Blended brandy with black cherry“"/>
    <s v="LPA"/>
    <x v="3"/>
    <n v="-1226.54"/>
    <x v="10"/>
    <n v="0"/>
    <n v="0"/>
    <n v="0"/>
    <n v="-1226.54"/>
  </r>
  <r>
    <x v="21"/>
    <s v="2731-0002"/>
    <s v="Spiritinis gėr. „Blended brandy with black cherry“"/>
    <s v="LPA"/>
    <x v="2"/>
    <n v="-928.35"/>
    <x v="10"/>
    <n v="0"/>
    <n v="0"/>
    <n v="0"/>
    <n v="-928.35"/>
  </r>
  <r>
    <x v="19"/>
    <s v="2731-0002"/>
    <s v="Spiritinis gėr. „Blended brandy with black cherry“"/>
    <s v="LPA"/>
    <x v="3"/>
    <n v="1226.54"/>
    <x v="10"/>
    <n v="0"/>
    <n v="0"/>
    <n v="0"/>
    <n v="1226.54"/>
  </r>
  <r>
    <x v="19"/>
    <s v="2731-0002"/>
    <s v="Spiritinis gėr. „Blended brandy with black cherry“"/>
    <s v="LPA"/>
    <x v="3"/>
    <n v="1487.27"/>
    <x v="10"/>
    <n v="0"/>
    <n v="0"/>
    <n v="0"/>
    <n v="1487.27"/>
  </r>
  <r>
    <x v="21"/>
    <s v="2731-0002"/>
    <s v="Spiritinis gėr. „Blended brandy with black cherry“"/>
    <s v="LPA"/>
    <x v="2"/>
    <n v="-298.19"/>
    <x v="10"/>
    <n v="0"/>
    <n v="0"/>
    <n v="0"/>
    <n v="-298.19"/>
  </r>
  <r>
    <x v="21"/>
    <s v="2731-0002"/>
    <s v="Spiritinis gėr. „Blended brandy with black cherry“"/>
    <s v="LPA"/>
    <x v="2"/>
    <n v="-1487.27"/>
    <x v="10"/>
    <n v="0"/>
    <n v="0"/>
    <n v="0"/>
    <n v="-1487.27"/>
  </r>
  <r>
    <x v="19"/>
    <s v="2731-0002"/>
    <s v="Spiritinis gėr. „Blended brandy with black cherry“"/>
    <s v="LPA"/>
    <x v="3"/>
    <n v="2.23"/>
    <x v="10"/>
    <n v="0"/>
    <n v="0"/>
    <n v="0"/>
    <n v="2.23"/>
  </r>
  <r>
    <x v="19"/>
    <s v="2731-0002"/>
    <s v="Spiritinis gėr. „Blended brandy with black cherry“"/>
    <s v="LPA"/>
    <x v="3"/>
    <n v="1.84"/>
    <x v="10"/>
    <n v="0"/>
    <n v="0"/>
    <n v="0"/>
    <n v="1.84"/>
  </r>
  <r>
    <x v="28"/>
    <s v="2731-0002"/>
    <s v="Spiritinis gėr. „Blended brandy with black cherry“"/>
    <s v="LPA"/>
    <x v="5"/>
    <n v="-2.23"/>
    <x v="10"/>
    <n v="0"/>
    <n v="0"/>
    <n v="0"/>
    <n v="-2.23"/>
  </r>
  <r>
    <x v="28"/>
    <s v="2731-0002"/>
    <s v="Spiritinis gėr. „Blended brandy with black cherry“"/>
    <s v="LPA"/>
    <x v="5"/>
    <n v="-1.84"/>
    <x v="10"/>
    <n v="0"/>
    <n v="0"/>
    <n v="0"/>
    <n v="-1.84"/>
  </r>
  <r>
    <x v="24"/>
    <s v="2731-0003"/>
    <s v="Spirit. gėr. „Blended brandy with spicy cinnamon“"/>
    <s v="LPA"/>
    <x v="3"/>
    <n v="-3104.41"/>
    <x v="10"/>
    <n v="0"/>
    <n v="0"/>
    <n v="0"/>
    <n v="-3104.41"/>
  </r>
  <r>
    <x v="24"/>
    <s v="2731-0003"/>
    <s v="Spirit. gėr. „Blended brandy with spicy cinnamon“"/>
    <s v="LPA"/>
    <x v="3"/>
    <n v="3104.41"/>
    <x v="10"/>
    <n v="0"/>
    <n v="0"/>
    <n v="0"/>
    <n v="3104.41"/>
  </r>
  <r>
    <x v="21"/>
    <s v="2731-0003"/>
    <s v="Spirit. gėr. „Blended brandy with spicy cinnamon“"/>
    <s v="LPA"/>
    <x v="3"/>
    <n v="-1994.41"/>
    <x v="10"/>
    <n v="0"/>
    <n v="0"/>
    <n v="0"/>
    <n v="-1994.41"/>
  </r>
  <r>
    <x v="21"/>
    <s v="2731-0003"/>
    <s v="Spirit. gėr. „Blended brandy with spicy cinnamon“"/>
    <s v="LPA"/>
    <x v="3"/>
    <n v="-3"/>
    <x v="10"/>
    <n v="0"/>
    <n v="0"/>
    <n v="0"/>
    <n v="-3"/>
  </r>
  <r>
    <x v="21"/>
    <s v="2731-0003"/>
    <s v="Spirit. gėr. „Blended brandy with spicy cinnamon“"/>
    <s v="LPA"/>
    <x v="3"/>
    <n v="1994.41"/>
    <x v="10"/>
    <n v="0"/>
    <n v="0"/>
    <n v="0"/>
    <n v="1994.41"/>
  </r>
  <r>
    <x v="26"/>
    <s v="2731-0003"/>
    <s v="Spirit. gėr. „Blended brandy with spicy cinnamon“"/>
    <s v="LPA"/>
    <x v="2"/>
    <n v="-1994.41"/>
    <x v="10"/>
    <n v="0"/>
    <n v="0"/>
    <n v="0"/>
    <n v="-1994.41"/>
  </r>
  <r>
    <x v="21"/>
    <s v="2731-0003"/>
    <s v="Spirit. gėr. „Blended brandy with spicy cinnamon“"/>
    <s v="LPA"/>
    <x v="3"/>
    <n v="3"/>
    <x v="10"/>
    <n v="0"/>
    <n v="0"/>
    <n v="0"/>
    <n v="3"/>
  </r>
  <r>
    <x v="28"/>
    <s v="2731-0003"/>
    <s v="Spirit. gėr. „Blended brandy with spicy cinnamon“"/>
    <s v="LPA"/>
    <x v="5"/>
    <n v="-3"/>
    <x v="10"/>
    <n v="0"/>
    <n v="0"/>
    <n v="0"/>
    <n v="-3"/>
  </r>
  <r>
    <x v="3"/>
    <s v="2732-0001"/>
    <s v="Konjakas„Alita Cognac XO“"/>
    <s v="LPA"/>
    <x v="3"/>
    <n v="-5.13"/>
    <x v="10"/>
    <n v="0"/>
    <n v="0"/>
    <n v="0"/>
    <n v="-5.13"/>
  </r>
  <r>
    <x v="3"/>
    <s v="2732-0001"/>
    <s v="Konjakas„Alita Cognac XO“"/>
    <s v="LPA"/>
    <x v="3"/>
    <n v="5.13"/>
    <x v="10"/>
    <n v="0"/>
    <n v="0"/>
    <n v="0"/>
    <n v="5.13"/>
  </r>
  <r>
    <x v="3"/>
    <s v="2732-0001"/>
    <s v="Konjakas„Alita Cognac XO“"/>
    <s v="LPA"/>
    <x v="3"/>
    <n v="5.13"/>
    <x v="10"/>
    <n v="0"/>
    <n v="0"/>
    <n v="0"/>
    <n v="5.13"/>
  </r>
  <r>
    <x v="3"/>
    <s v="2732-0001"/>
    <s v="Konjakas„Alita Cognac XO“"/>
    <s v="LPA"/>
    <x v="2"/>
    <n v="-5.13"/>
    <x v="10"/>
    <n v="0"/>
    <n v="0"/>
    <n v="0"/>
    <n v="-5.13"/>
  </r>
  <r>
    <x v="3"/>
    <s v="2732-0001"/>
    <s v="Konjakas„Alita Cognac XO“"/>
    <s v="LPA"/>
    <x v="3"/>
    <n v="-5.13"/>
    <x v="10"/>
    <n v="0"/>
    <n v="0"/>
    <n v="0"/>
    <n v="-5.13"/>
  </r>
  <r>
    <x v="0"/>
    <s v="2732-0001"/>
    <s v="Konjakas„Alita Cognac XO“"/>
    <s v="LPA"/>
    <x v="2"/>
    <n v="-161.72999999999999"/>
    <x v="10"/>
    <n v="0"/>
    <n v="0"/>
    <n v="0"/>
    <n v="-161.72999999999999"/>
  </r>
  <r>
    <x v="14"/>
    <s v="2801-0101"/>
    <s v="Klasikinis PV, briutas, 0,75 l"/>
    <s v="But."/>
    <x v="6"/>
    <n v="530"/>
    <x v="6"/>
    <n v="0.75"/>
    <n v="11"/>
    <n v="397.5"/>
    <n v="397.5"/>
  </r>
  <r>
    <x v="31"/>
    <e v="#REF!"/>
    <e v="#REF!"/>
    <e v="#REF!"/>
    <x v="7"/>
    <e v="#REF!"/>
    <x v="13"/>
    <e v="#REF!"/>
    <e v="#REF!"/>
    <e v="#REF!"/>
    <e v="#REF!"/>
  </r>
  <r>
    <x v="6"/>
    <s v="2801-0101"/>
    <s v="Klasikinis PV, briutas, 0,75 l"/>
    <s v="But."/>
    <x v="2"/>
    <n v="-156"/>
    <x v="6"/>
    <n v="0.75"/>
    <n v="11"/>
    <n v="-117"/>
    <n v="-117"/>
  </r>
  <r>
    <x v="6"/>
    <s v="2801-0101"/>
    <s v="Klasikinis PV, briutas, 0,75 l"/>
    <s v="But."/>
    <x v="2"/>
    <n v="-532"/>
    <x v="6"/>
    <n v="0.75"/>
    <n v="11"/>
    <n v="-399"/>
    <n v="-399"/>
  </r>
  <r>
    <x v="21"/>
    <s v="2801-0101"/>
    <s v="Klasikinis PV, briutas, 0,75 l"/>
    <s v="But."/>
    <x v="2"/>
    <n v="-330"/>
    <x v="6"/>
    <n v="0.75"/>
    <n v="11"/>
    <n v="-247.5"/>
    <n v="-247.5"/>
  </r>
  <r>
    <x v="21"/>
    <s v="2801-0101"/>
    <s v="Klasikinis PV, briutas, 0,75 l"/>
    <s v="But."/>
    <x v="2"/>
    <n v="-8"/>
    <x v="6"/>
    <n v="0.75"/>
    <n v="11"/>
    <n v="-6"/>
    <n v="-6"/>
  </r>
  <r>
    <x v="21"/>
    <s v="2801-0101"/>
    <s v="Klasikinis PV, briutas, 0,75 l"/>
    <s v="But."/>
    <x v="2"/>
    <n v="-530"/>
    <x v="6"/>
    <n v="0.75"/>
    <n v="11"/>
    <n v="-397.5"/>
    <n v="-397.5"/>
  </r>
  <r>
    <x v="18"/>
    <s v="2801-0101"/>
    <s v="Klasikinis PV, briutas, 0,75 l"/>
    <s v="But."/>
    <x v="6"/>
    <n v="546"/>
    <x v="6"/>
    <n v="0.75"/>
    <n v="11"/>
    <n v="409.5"/>
    <n v="409.5"/>
  </r>
  <r>
    <x v="20"/>
    <s v="2801-0101"/>
    <s v="Klasikinis PV, briutas, 0,75 l"/>
    <s v="But."/>
    <x v="6"/>
    <n v="541"/>
    <x v="6"/>
    <n v="0.75"/>
    <n v="11"/>
    <n v="405.75"/>
    <n v="405.75"/>
  </r>
  <r>
    <x v="19"/>
    <s v="2801-0201"/>
    <s v="PV „Alita“, 1,5 l, p.sausas"/>
    <s v="But."/>
    <x v="2"/>
    <n v="-60"/>
    <x v="6"/>
    <n v="1.5"/>
    <n v="11"/>
    <n v="-90"/>
    <n v="-90"/>
  </r>
  <r>
    <x v="26"/>
    <s v="2801-0201"/>
    <s v="PV „Alita“, 1,5 l, p.sausas"/>
    <s v="But."/>
    <x v="6"/>
    <n v="302"/>
    <x v="6"/>
    <n v="1.5"/>
    <n v="11"/>
    <n v="453"/>
    <n v="453"/>
  </r>
  <r>
    <x v="28"/>
    <s v="2801-0202"/>
    <s v="PV „Alita“, 3 l, p.sausas"/>
    <s v="But."/>
    <x v="6"/>
    <n v="150"/>
    <x v="6"/>
    <n v="3"/>
    <n v="11"/>
    <n v="450"/>
    <n v="450"/>
  </r>
  <r>
    <x v="17"/>
    <s v="2801-0211"/>
    <s v="PV „Alita“, chardonnay, 0,2 l"/>
    <s v="But."/>
    <x v="2"/>
    <n v="-3712"/>
    <x v="6"/>
    <n v="0.2"/>
    <n v="11"/>
    <n v="-742.40000000000009"/>
    <n v="-742.40000000000009"/>
  </r>
  <r>
    <x v="12"/>
    <s v="2801-0211"/>
    <s v="PV „Alita“, chardonnay, 0,2 l"/>
    <s v="But."/>
    <x v="2"/>
    <n v="-3267"/>
    <x v="6"/>
    <n v="0.2"/>
    <n v="11"/>
    <n v="-653.40000000000009"/>
    <n v="-653.40000000000009"/>
  </r>
  <r>
    <x v="24"/>
    <s v="2801-0211"/>
    <s v="PV „Alita“, chardonnay, 0,2 l"/>
    <s v="But."/>
    <x v="6"/>
    <n v="15534"/>
    <x v="6"/>
    <n v="0.2"/>
    <n v="11"/>
    <n v="3106.8"/>
    <n v="3106.8"/>
  </r>
  <r>
    <x v="28"/>
    <s v="2801-0211"/>
    <s v="PV „Alita“, chardonnay, 0,2 l"/>
    <s v="But."/>
    <x v="2"/>
    <n v="-805"/>
    <x v="6"/>
    <n v="0.2"/>
    <n v="11"/>
    <n v="-161"/>
    <n v="-161"/>
  </r>
  <r>
    <x v="13"/>
    <s v="2805-0035"/>
    <s v="Alk. kokt. &quot;Shake Club&quot; Green Apple, 0,275l 14,5%"/>
    <s v="But."/>
    <x v="2"/>
    <n v="-132"/>
    <x v="8"/>
    <n v="0.27500000000000002"/>
    <n v="14.5"/>
    <n v="-36.300000000000004"/>
    <n v="-36.300000000000004"/>
  </r>
  <r>
    <x v="14"/>
    <s v="3001-0001"/>
    <s v="Put. vynas &quot;Alita&quot; Saldus, 0,75l 11%"/>
    <s v="But."/>
    <x v="5"/>
    <n v="347"/>
    <x v="6"/>
    <n v="0.75"/>
    <n v="11"/>
    <n v="260.25"/>
    <n v="260.25"/>
  </r>
  <r>
    <x v="14"/>
    <s v="3001-0001"/>
    <s v="Put. vynas &quot;Alita&quot; Saldus, 0,75l 11%"/>
    <s v="But."/>
    <x v="5"/>
    <n v="-347"/>
    <x v="6"/>
    <n v="0.75"/>
    <n v="11"/>
    <n v="-260.25"/>
    <n v="-260.25"/>
  </r>
  <r>
    <x v="28"/>
    <s v="3001-0001"/>
    <s v="Put. vynas &quot;Alita&quot; Saldus, 0,75l 11%"/>
    <s v="But."/>
    <x v="5"/>
    <n v="-13628"/>
    <x v="6"/>
    <n v="0.75"/>
    <n v="11"/>
    <n v="-10221"/>
    <n v="-10221"/>
  </r>
  <r>
    <x v="28"/>
    <s v="3001-0001"/>
    <s v="Put. vynas &quot;Alita&quot; Saldus, 0,75l 11%"/>
    <s v="But."/>
    <x v="5"/>
    <n v="2592"/>
    <x v="6"/>
    <n v="0.75"/>
    <n v="11"/>
    <n v="1944"/>
    <n v="1944"/>
  </r>
  <r>
    <x v="28"/>
    <s v="3001-0001"/>
    <s v="Put. vynas &quot;Alita&quot; Saldus, 0,75l 11%"/>
    <s v="But."/>
    <x v="5"/>
    <n v="504"/>
    <x v="6"/>
    <n v="0.75"/>
    <n v="11"/>
    <n v="378"/>
    <n v="378"/>
  </r>
  <r>
    <x v="28"/>
    <s v="3001-0001"/>
    <s v="Put. vynas &quot;Alita&quot; Saldus, 0,75l 11%"/>
    <s v="But."/>
    <x v="5"/>
    <n v="-2592"/>
    <x v="6"/>
    <n v="0.75"/>
    <n v="11"/>
    <n v="-1944"/>
    <n v="-1944"/>
  </r>
  <r>
    <x v="28"/>
    <s v="3001-0001"/>
    <s v="Put. vynas &quot;Alita&quot; Saldus, 0,75l 11%"/>
    <s v="But."/>
    <x v="5"/>
    <n v="-504"/>
    <x v="6"/>
    <n v="0.75"/>
    <n v="11"/>
    <n v="-378"/>
    <n v="-378"/>
  </r>
  <r>
    <x v="28"/>
    <s v="3001-0001"/>
    <s v="Put. vynas &quot;Alita&quot; Saldus, 0,75l 11%"/>
    <s v="But."/>
    <x v="5"/>
    <n v="13628"/>
    <x v="6"/>
    <n v="0.75"/>
    <n v="11"/>
    <n v="10221"/>
    <n v="10221"/>
  </r>
  <r>
    <x v="0"/>
    <s v="3001-0001"/>
    <s v="Put. vynas &quot;Alita&quot; Saldus, 0,75l 11%"/>
    <s v="But."/>
    <x v="3"/>
    <n v="14973"/>
    <x v="6"/>
    <n v="0.75"/>
    <n v="11"/>
    <n v="11229.75"/>
    <n v="11229.75"/>
  </r>
  <r>
    <x v="0"/>
    <s v="3001-0001"/>
    <s v="Put. vynas &quot;Alita&quot; Saldus, 0,75l 11%"/>
    <s v="But."/>
    <x v="3"/>
    <n v="-3"/>
    <x v="6"/>
    <n v="0.75"/>
    <n v="11"/>
    <n v="-2.25"/>
    <n v="-2.25"/>
  </r>
  <r>
    <x v="5"/>
    <s v="3001-0001"/>
    <s v="Put. vynas &quot;Alita&quot; Saldus, 0,75l 11%"/>
    <s v="But."/>
    <x v="5"/>
    <n v="-36"/>
    <x v="6"/>
    <n v="0.75"/>
    <n v="11"/>
    <n v="-27"/>
    <n v="-27"/>
  </r>
  <r>
    <x v="31"/>
    <e v="#REF!"/>
    <e v="#REF!"/>
    <e v="#REF!"/>
    <x v="7"/>
    <e v="#REF!"/>
    <x v="13"/>
    <e v="#REF!"/>
    <e v="#REF!"/>
    <e v="#REF!"/>
    <e v="#REF!"/>
  </r>
  <r>
    <x v="31"/>
    <e v="#REF!"/>
    <e v="#REF!"/>
    <e v="#REF!"/>
    <x v="7"/>
    <e v="#REF!"/>
    <x v="13"/>
    <e v="#REF!"/>
    <e v="#REF!"/>
    <e v="#REF!"/>
    <e v="#REF!"/>
  </r>
  <r>
    <x v="5"/>
    <s v="3001-0001"/>
    <s v="Put. vynas &quot;Alita&quot; Saldus, 0,75l 11%"/>
    <s v="But."/>
    <x v="5"/>
    <n v="-2688"/>
    <x v="6"/>
    <n v="0.75"/>
    <n v="11"/>
    <n v="-2016"/>
    <n v="-2016"/>
  </r>
  <r>
    <x v="0"/>
    <s v="3001-0001"/>
    <s v="Put. vynas &quot;Alita&quot; Saldus, 0,75l 11%"/>
    <s v="But."/>
    <x v="5"/>
    <n v="-372"/>
    <x v="6"/>
    <n v="0.75"/>
    <n v="11"/>
    <n v="-279"/>
    <n v="-279"/>
  </r>
  <r>
    <x v="4"/>
    <s v="3001-0001"/>
    <s v="Put. vynas &quot;Alita&quot; Saldus, 0,75l 11%"/>
    <s v="But."/>
    <x v="5"/>
    <n v="-120"/>
    <x v="6"/>
    <n v="0.75"/>
    <n v="11"/>
    <n v="-90"/>
    <n v="-90"/>
  </r>
  <r>
    <x v="5"/>
    <s v="3001-0001"/>
    <s v="Put. vynas &quot;Alita&quot; Saldus, 0,75l 11%"/>
    <s v="But."/>
    <x v="5"/>
    <n v="-792"/>
    <x v="6"/>
    <n v="0.75"/>
    <n v="11"/>
    <n v="-594"/>
    <n v="-594"/>
  </r>
  <r>
    <x v="3"/>
    <s v="3001-0001"/>
    <s v="Put. vynas &quot;Alita&quot; Saldus, 0,75l 11%"/>
    <s v="But."/>
    <x v="3"/>
    <n v="1450"/>
    <x v="6"/>
    <n v="0.75"/>
    <n v="11"/>
    <n v="1087.5"/>
    <n v="1087.5"/>
  </r>
  <r>
    <x v="3"/>
    <s v="3001-0001"/>
    <s v="Put. vynas &quot;Alita&quot; Saldus, 0,75l 11%"/>
    <s v="But."/>
    <x v="3"/>
    <n v="33257"/>
    <x v="6"/>
    <n v="0.75"/>
    <n v="11"/>
    <n v="24942.75"/>
    <n v="24942.75"/>
  </r>
  <r>
    <x v="4"/>
    <s v="3001-0001"/>
    <s v="Put. vynas &quot;Alita&quot; Saldus, 0,75l 11%"/>
    <s v="But."/>
    <x v="5"/>
    <n v="-4608"/>
    <x v="6"/>
    <n v="0.75"/>
    <n v="11"/>
    <n v="-3456"/>
    <n v="-3456"/>
  </r>
  <r>
    <x v="3"/>
    <s v="3001-0001"/>
    <s v="Put. vynas &quot;Alita&quot; Saldus, 0,75l 11%"/>
    <s v="But."/>
    <x v="3"/>
    <n v="-7"/>
    <x v="6"/>
    <n v="0.75"/>
    <n v="11"/>
    <n v="-5.25"/>
    <n v="-5.25"/>
  </r>
  <r>
    <x v="4"/>
    <s v="3001-0001"/>
    <s v="Put. vynas &quot;Alita&quot; Saldus, 0,75l 11%"/>
    <s v="But."/>
    <x v="5"/>
    <n v="-1152"/>
    <x v="6"/>
    <n v="0.75"/>
    <n v="11"/>
    <n v="-864"/>
    <n v="-864"/>
  </r>
  <r>
    <x v="3"/>
    <s v="3001-0001"/>
    <s v="Put. vynas &quot;Alita&quot; Saldus, 0,75l 11%"/>
    <s v="But."/>
    <x v="5"/>
    <n v="-1920"/>
    <x v="6"/>
    <n v="0.75"/>
    <n v="11"/>
    <n v="-1440"/>
    <n v="-1440"/>
  </r>
  <r>
    <x v="3"/>
    <s v="3001-0001"/>
    <s v="Put. vynas &quot;Alita&quot; Saldus, 0,75l 11%"/>
    <s v="But."/>
    <x v="5"/>
    <n v="-192"/>
    <x v="6"/>
    <n v="0.75"/>
    <n v="11"/>
    <n v="-144"/>
    <n v="-144"/>
  </r>
  <r>
    <x v="0"/>
    <s v="3001-0001"/>
    <s v="Put. vynas &quot;Alita&quot; Saldus, 0,75l 11%"/>
    <s v="But."/>
    <x v="5"/>
    <n v="-168"/>
    <x v="6"/>
    <n v="0.75"/>
    <n v="11"/>
    <n v="-126"/>
    <n v="-126"/>
  </r>
  <r>
    <x v="7"/>
    <s v="3001-0001"/>
    <s v="Put. vynas &quot;Alita&quot; Saldus, 0,75l 11%"/>
    <s v="But."/>
    <x v="5"/>
    <n v="-768"/>
    <x v="6"/>
    <n v="0.75"/>
    <n v="11"/>
    <n v="-576"/>
    <n v="-576"/>
  </r>
  <r>
    <x v="6"/>
    <s v="3001-0001"/>
    <s v="Put. vynas &quot;Alita&quot; Saldus, 0,75l 11%"/>
    <s v="But."/>
    <x v="5"/>
    <n v="-496"/>
    <x v="6"/>
    <n v="0.75"/>
    <n v="11"/>
    <n v="-372"/>
    <n v="-372"/>
  </r>
  <r>
    <x v="6"/>
    <s v="3001-0001"/>
    <s v="Put. vynas &quot;Alita&quot; Saldus, 0,75l 11%"/>
    <s v="But."/>
    <x v="5"/>
    <n v="-656"/>
    <x v="6"/>
    <n v="0.75"/>
    <n v="11"/>
    <n v="-492"/>
    <n v="-492"/>
  </r>
  <r>
    <x v="6"/>
    <s v="3001-0001"/>
    <s v="Put. vynas &quot;Alita&quot; Saldus, 0,75l 11%"/>
    <s v="But."/>
    <x v="5"/>
    <n v="-96"/>
    <x v="6"/>
    <n v="0.75"/>
    <n v="11"/>
    <n v="-72"/>
    <n v="-72"/>
  </r>
  <r>
    <x v="14"/>
    <s v="3001-0001"/>
    <s v="Put. vynas &quot;Alita&quot; Saldus, 0,75l 11%"/>
    <s v="But."/>
    <x v="5"/>
    <n v="-1536"/>
    <x v="6"/>
    <n v="0.75"/>
    <n v="11"/>
    <n v="-1152"/>
    <n v="-1152"/>
  </r>
  <r>
    <x v="13"/>
    <s v="3001-0001"/>
    <s v="Put. vynas &quot;Alita&quot; Saldus, 0,75l 11%"/>
    <s v="But."/>
    <x v="5"/>
    <n v="-2"/>
    <x v="6"/>
    <n v="0.75"/>
    <n v="11"/>
    <n v="-1.5"/>
    <n v="-1.5"/>
  </r>
  <r>
    <x v="13"/>
    <s v="3001-0001"/>
    <s v="Put. vynas &quot;Alita&quot; Saldus, 0,75l 11%"/>
    <s v="But."/>
    <x v="5"/>
    <n v="-1440"/>
    <x v="6"/>
    <n v="0.75"/>
    <n v="11"/>
    <n v="-1080"/>
    <n v="-1080"/>
  </r>
  <r>
    <x v="18"/>
    <s v="3001-0001"/>
    <s v="Put. vynas &quot;Alita&quot; Saldus, 0,75l 11%"/>
    <s v="But."/>
    <x v="5"/>
    <n v="-768"/>
    <x v="6"/>
    <n v="0.75"/>
    <n v="11"/>
    <n v="-576"/>
    <n v="-576"/>
  </r>
  <r>
    <x v="12"/>
    <s v="3001-0001"/>
    <s v="Put. vynas &quot;Alita&quot; Saldus, 0,75l 11%"/>
    <s v="But."/>
    <x v="5"/>
    <n v="-1152"/>
    <x v="6"/>
    <n v="0.75"/>
    <n v="11"/>
    <n v="-864"/>
    <n v="-864"/>
  </r>
  <r>
    <x v="12"/>
    <s v="3001-0001"/>
    <s v="Put. vynas &quot;Alita&quot; Saldus, 0,75l 11%"/>
    <s v="But."/>
    <x v="5"/>
    <n v="-3840"/>
    <x v="6"/>
    <n v="0.75"/>
    <n v="11"/>
    <n v="-2880"/>
    <n v="-2880"/>
  </r>
  <r>
    <x v="11"/>
    <s v="3001-0001"/>
    <s v="Put. vynas &quot;Alita&quot; Saldus, 0,75l 11%"/>
    <s v="But."/>
    <x v="3"/>
    <n v="79880"/>
    <x v="6"/>
    <n v="0.75"/>
    <n v="11"/>
    <n v="59910"/>
    <n v="59910"/>
  </r>
  <r>
    <x v="11"/>
    <s v="3001-0001"/>
    <s v="Put. vynas &quot;Alita&quot; Saldus, 0,75l 11%"/>
    <s v="But."/>
    <x v="3"/>
    <n v="-16"/>
    <x v="6"/>
    <n v="0.75"/>
    <n v="11"/>
    <n v="-12"/>
    <n v="-12"/>
  </r>
  <r>
    <x v="12"/>
    <s v="3001-0001"/>
    <s v="Put. vynas &quot;Alita&quot; Saldus, 0,75l 11%"/>
    <s v="But."/>
    <x v="5"/>
    <n v="-84"/>
    <x v="6"/>
    <n v="0.75"/>
    <n v="11"/>
    <n v="-63"/>
    <n v="-63"/>
  </r>
  <r>
    <x v="13"/>
    <s v="3001-0001"/>
    <s v="Put. vynas &quot;Alita&quot; Saldus, 0,75l 11%"/>
    <s v="But."/>
    <x v="5"/>
    <n v="-3756"/>
    <x v="6"/>
    <n v="0.75"/>
    <n v="11"/>
    <n v="-2817"/>
    <n v="-2817"/>
  </r>
  <r>
    <x v="12"/>
    <s v="3001-0001"/>
    <s v="Put. vynas &quot;Alita&quot; Saldus, 0,75l 11%"/>
    <s v="But."/>
    <x v="3"/>
    <n v="43776"/>
    <x v="6"/>
    <n v="0.75"/>
    <n v="11"/>
    <n v="32832"/>
    <n v="32832"/>
  </r>
  <r>
    <x v="12"/>
    <s v="3001-0001"/>
    <s v="Put. vynas &quot;Alita&quot; Saldus, 0,75l 11%"/>
    <s v="But."/>
    <x v="3"/>
    <n v="-9"/>
    <x v="6"/>
    <n v="0.75"/>
    <n v="11"/>
    <n v="-6.75"/>
    <n v="-6.75"/>
  </r>
  <r>
    <x v="13"/>
    <s v="3001-0001"/>
    <s v="Put. vynas &quot;Alita&quot; Saldus, 0,75l 11%"/>
    <s v="But."/>
    <x v="5"/>
    <n v="-2388"/>
    <x v="6"/>
    <n v="0.75"/>
    <n v="11"/>
    <n v="-1791"/>
    <n v="-1791"/>
  </r>
  <r>
    <x v="13"/>
    <s v="3001-0001"/>
    <s v="Put. vynas &quot;Alita&quot; Saldus, 0,75l 11%"/>
    <s v="But."/>
    <x v="5"/>
    <n v="-384"/>
    <x v="6"/>
    <n v="0.75"/>
    <n v="11"/>
    <n v="-288"/>
    <n v="-288"/>
  </r>
  <r>
    <x v="14"/>
    <s v="3001-0001"/>
    <s v="Put. vynas &quot;Alita&quot; Saldus, 0,75l 11%"/>
    <s v="But."/>
    <x v="5"/>
    <n v="-672"/>
    <x v="6"/>
    <n v="0.75"/>
    <n v="11"/>
    <n v="-504"/>
    <n v="-504"/>
  </r>
  <r>
    <x v="10"/>
    <s v="3001-0001"/>
    <s v="Put. vynas &quot;Alita&quot; Saldus, 0,75l 11%"/>
    <s v="But."/>
    <x v="5"/>
    <n v="-168"/>
    <x v="6"/>
    <n v="0.75"/>
    <n v="11"/>
    <n v="-126"/>
    <n v="-126"/>
  </r>
  <r>
    <x v="7"/>
    <s v="3001-0001"/>
    <s v="Put. vynas &quot;Alita&quot; Saldus, 0,75l 11%"/>
    <s v="But."/>
    <x v="5"/>
    <n v="-24"/>
    <x v="6"/>
    <n v="0.75"/>
    <n v="11"/>
    <n v="-18"/>
    <n v="-18"/>
  </r>
  <r>
    <x v="12"/>
    <s v="3001-0001"/>
    <s v="Put. vynas &quot;Alita&quot; Saldus, 0,75l 11%"/>
    <s v="But."/>
    <x v="5"/>
    <n v="-1152"/>
    <x v="6"/>
    <n v="0.75"/>
    <n v="11"/>
    <n v="-864"/>
    <n v="-864"/>
  </r>
  <r>
    <x v="10"/>
    <s v="3001-0001"/>
    <s v="Put. vynas &quot;Alita&quot; Saldus, 0,75l 11%"/>
    <s v="But."/>
    <x v="3"/>
    <n v="29703"/>
    <x v="6"/>
    <n v="0.75"/>
    <n v="11"/>
    <n v="22277.25"/>
    <n v="22277.25"/>
  </r>
  <r>
    <x v="11"/>
    <s v="3001-0001"/>
    <s v="Put. vynas &quot;Alita&quot; Saldus, 0,75l 11%"/>
    <s v="But."/>
    <x v="5"/>
    <n v="-9600"/>
    <x v="6"/>
    <n v="0.75"/>
    <n v="11"/>
    <n v="-7200"/>
    <n v="-7200"/>
  </r>
  <r>
    <x v="10"/>
    <s v="3001-0001"/>
    <s v="Put. vynas &quot;Alita&quot; Saldus, 0,75l 11%"/>
    <s v="But."/>
    <x v="3"/>
    <n v="-6"/>
    <x v="6"/>
    <n v="0.75"/>
    <n v="11"/>
    <n v="-4.5"/>
    <n v="-4.5"/>
  </r>
  <r>
    <x v="11"/>
    <s v="3001-0001"/>
    <s v="Put. vynas &quot;Alita&quot; Saldus, 0,75l 11%"/>
    <s v="But."/>
    <x v="5"/>
    <n v="-96"/>
    <x v="6"/>
    <n v="0.75"/>
    <n v="11"/>
    <n v="-72"/>
    <n v="-72"/>
  </r>
  <r>
    <x v="10"/>
    <s v="3001-0001"/>
    <s v="Put. vynas &quot;Alita&quot; Saldus, 0,75l 11%"/>
    <s v="But."/>
    <x v="5"/>
    <n v="-60"/>
    <x v="6"/>
    <n v="0.75"/>
    <n v="11"/>
    <n v="-45"/>
    <n v="-45"/>
  </r>
  <r>
    <x v="10"/>
    <s v="3001-0001"/>
    <s v="Put. vynas &quot;Alita&quot; Saldus, 0,75l 11%"/>
    <s v="But."/>
    <x v="5"/>
    <n v="-6144"/>
    <x v="6"/>
    <n v="0.75"/>
    <n v="11"/>
    <n v="-4608"/>
    <n v="-4608"/>
  </r>
  <r>
    <x v="14"/>
    <s v="3001-0001"/>
    <s v="Put. vynas &quot;Alita&quot; Saldus, 0,75l 11%"/>
    <s v="But."/>
    <x v="3"/>
    <n v="16330"/>
    <x v="6"/>
    <n v="0.75"/>
    <n v="11"/>
    <n v="12247.5"/>
    <n v="12247.5"/>
  </r>
  <r>
    <x v="14"/>
    <s v="3001-0001"/>
    <s v="Put. vynas &quot;Alita&quot; Saldus, 0,75l 11%"/>
    <s v="But."/>
    <x v="3"/>
    <n v="-3"/>
    <x v="6"/>
    <n v="0.75"/>
    <n v="11"/>
    <n v="-2.25"/>
    <n v="-2.25"/>
  </r>
  <r>
    <x v="17"/>
    <s v="3001-0001"/>
    <s v="Put. vynas &quot;Alita&quot; Saldus, 0,75l 11%"/>
    <s v="But."/>
    <x v="5"/>
    <n v="-120"/>
    <x v="6"/>
    <n v="0.75"/>
    <n v="11"/>
    <n v="-90"/>
    <n v="-90"/>
  </r>
  <r>
    <x v="17"/>
    <s v="3001-0001"/>
    <s v="Put. vynas &quot;Alita&quot; Saldus, 0,75l 11%"/>
    <s v="But."/>
    <x v="5"/>
    <n v="-432"/>
    <x v="6"/>
    <n v="0.75"/>
    <n v="11"/>
    <n v="-324"/>
    <n v="-324"/>
  </r>
  <r>
    <x v="21"/>
    <s v="3001-0001"/>
    <s v="Put. vynas &quot;Alita&quot; Saldus, 0,75l 11%"/>
    <s v="But."/>
    <x v="5"/>
    <n v="-408"/>
    <x v="6"/>
    <n v="0.75"/>
    <n v="11"/>
    <n v="-306"/>
    <n v="-306"/>
  </r>
  <r>
    <x v="24"/>
    <s v="3001-0001"/>
    <s v="Put. vynas &quot;Alita&quot; Saldus, 0,75l 11%"/>
    <s v="But."/>
    <x v="5"/>
    <n v="-1589"/>
    <x v="6"/>
    <n v="0.75"/>
    <n v="11"/>
    <n v="-1191.75"/>
    <n v="-1191.75"/>
  </r>
  <r>
    <x v="24"/>
    <s v="3001-0001"/>
    <s v="Put. vynas &quot;Alita&quot; Saldus, 0,75l 11%"/>
    <s v="But."/>
    <x v="5"/>
    <n v="-105"/>
    <x v="6"/>
    <n v="0.75"/>
    <n v="11"/>
    <n v="-78.75"/>
    <n v="-78.75"/>
  </r>
  <r>
    <x v="26"/>
    <s v="3001-0001"/>
    <s v="Put. vynas &quot;Alita&quot; Saldus, 0,75l 11%"/>
    <s v="But."/>
    <x v="5"/>
    <n v="-11095"/>
    <x v="6"/>
    <n v="0.75"/>
    <n v="11"/>
    <n v="-8321.25"/>
    <n v="-8321.25"/>
  </r>
  <r>
    <x v="26"/>
    <s v="3001-0001"/>
    <s v="Put. vynas &quot;Alita&quot; Saldus, 0,75l 11%"/>
    <s v="But."/>
    <x v="5"/>
    <n v="-432"/>
    <x v="6"/>
    <n v="0.75"/>
    <n v="11"/>
    <n v="-324"/>
    <n v="-324"/>
  </r>
  <r>
    <x v="24"/>
    <s v="3001-0001"/>
    <s v="Put. vynas &quot;Alita&quot; Saldus, 0,75l 11%"/>
    <s v="But."/>
    <x v="5"/>
    <n v="-1224"/>
    <x v="6"/>
    <n v="0.75"/>
    <n v="11"/>
    <n v="-918"/>
    <n v="-918"/>
  </r>
  <r>
    <x v="21"/>
    <s v="3001-0001"/>
    <s v="Put. vynas &quot;Alita&quot; Saldus, 0,75l 11%"/>
    <s v="But."/>
    <x v="5"/>
    <n v="-24"/>
    <x v="6"/>
    <n v="0.75"/>
    <n v="11"/>
    <n v="-18"/>
    <n v="-18"/>
  </r>
  <r>
    <x v="20"/>
    <s v="3001-0001"/>
    <s v="Put. vynas &quot;Alita&quot; Saldus, 0,75l 11%"/>
    <s v="But."/>
    <x v="5"/>
    <n v="-10"/>
    <x v="6"/>
    <n v="0.75"/>
    <n v="11"/>
    <n v="-7.5"/>
    <n v="-7.5"/>
  </r>
  <r>
    <x v="20"/>
    <s v="3001-0001"/>
    <s v="Put. vynas &quot;Alita&quot; Saldus, 0,75l 11%"/>
    <s v="But."/>
    <x v="5"/>
    <n v="-2304"/>
    <x v="6"/>
    <n v="0.75"/>
    <n v="11"/>
    <n v="-1728"/>
    <n v="-1728"/>
  </r>
  <r>
    <x v="20"/>
    <s v="3001-0001"/>
    <s v="Put. vynas &quot;Alita&quot; Saldus, 0,75l 11%"/>
    <s v="But."/>
    <x v="5"/>
    <n v="-204"/>
    <x v="6"/>
    <n v="0.75"/>
    <n v="11"/>
    <n v="-153"/>
    <n v="-153"/>
  </r>
  <r>
    <x v="24"/>
    <s v="3001-0001"/>
    <s v="Put. vynas &quot;Alita&quot; Saldus, 0,75l 11%"/>
    <s v="But."/>
    <x v="5"/>
    <n v="-5760"/>
    <x v="6"/>
    <n v="0.75"/>
    <n v="11"/>
    <n v="-4320"/>
    <n v="-4320"/>
  </r>
  <r>
    <x v="20"/>
    <s v="3001-0001"/>
    <s v="Put. vynas &quot;Alita&quot; Saldus, 0,75l 11%"/>
    <s v="But."/>
    <x v="5"/>
    <n v="-1152"/>
    <x v="6"/>
    <n v="0.75"/>
    <n v="11"/>
    <n v="-864"/>
    <n v="-864"/>
  </r>
  <r>
    <x v="20"/>
    <s v="3001-0001"/>
    <s v="Put. vynas &quot;Alita&quot; Saldus, 0,75l 11%"/>
    <s v="But."/>
    <x v="5"/>
    <n v="-3652"/>
    <x v="6"/>
    <n v="0.75"/>
    <n v="11"/>
    <n v="-2739"/>
    <n v="-2739"/>
  </r>
  <r>
    <x v="19"/>
    <s v="3001-0001"/>
    <s v="Put. vynas &quot;Alita&quot; Saldus, 0,75l 11%"/>
    <s v="But."/>
    <x v="5"/>
    <n v="-48"/>
    <x v="6"/>
    <n v="0.75"/>
    <n v="11"/>
    <n v="-36"/>
    <n v="-36"/>
  </r>
  <r>
    <x v="20"/>
    <s v="3001-0001"/>
    <s v="Put. vynas &quot;Alita&quot; Saldus, 0,75l 11%"/>
    <s v="But."/>
    <x v="5"/>
    <n v="-8636"/>
    <x v="6"/>
    <n v="0.75"/>
    <n v="11"/>
    <n v="-6477"/>
    <n v="-6477"/>
  </r>
  <r>
    <x v="24"/>
    <s v="3001-0001"/>
    <s v="Put. vynas &quot;Alita&quot; Saldus, 0,75l 11%"/>
    <s v="But."/>
    <x v="5"/>
    <n v="-298"/>
    <x v="6"/>
    <n v="0.75"/>
    <n v="11"/>
    <n v="-223.5"/>
    <n v="-223.5"/>
  </r>
  <r>
    <x v="18"/>
    <s v="3001-0001"/>
    <s v="Put. vynas &quot;Alita&quot; Saldus, 0,75l 11%"/>
    <s v="But."/>
    <x v="5"/>
    <n v="-2304"/>
    <x v="6"/>
    <n v="0.75"/>
    <n v="11"/>
    <n v="-1728"/>
    <n v="-1728"/>
  </r>
  <r>
    <x v="18"/>
    <s v="3001-0001"/>
    <s v="Put. vynas &quot;Alita&quot; Saldus, 0,75l 11%"/>
    <s v="But."/>
    <x v="5"/>
    <n v="-2000"/>
    <x v="6"/>
    <n v="0.75"/>
    <n v="11"/>
    <n v="-1500"/>
    <n v="-1500"/>
  </r>
  <r>
    <x v="18"/>
    <s v="3001-0001"/>
    <s v="Put. vynas &quot;Alita&quot; Saldus, 0,75l 11%"/>
    <s v="But."/>
    <x v="5"/>
    <n v="-3376"/>
    <x v="6"/>
    <n v="0.75"/>
    <n v="11"/>
    <n v="-2532"/>
    <n v="-2532"/>
  </r>
  <r>
    <x v="18"/>
    <s v="3001-0001"/>
    <s v="Put. vynas &quot;Alita&quot; Saldus, 0,75l 11%"/>
    <s v="But."/>
    <x v="5"/>
    <n v="-108"/>
    <x v="6"/>
    <n v="0.75"/>
    <n v="11"/>
    <n v="-81"/>
    <n v="-81"/>
  </r>
  <r>
    <x v="19"/>
    <s v="3001-0001"/>
    <s v="Put. vynas &quot;Alita&quot; Saldus, 0,75l 11%"/>
    <s v="But."/>
    <x v="5"/>
    <n v="-120"/>
    <x v="6"/>
    <n v="0.75"/>
    <n v="11"/>
    <n v="-90"/>
    <n v="-90"/>
  </r>
  <r>
    <x v="19"/>
    <s v="3001-0001"/>
    <s v="Put. vynas &quot;Alita&quot; Saldus, 0,75l 11%"/>
    <s v="But."/>
    <x v="5"/>
    <n v="-1920"/>
    <x v="6"/>
    <n v="0.75"/>
    <n v="11"/>
    <n v="-1440"/>
    <n v="-1440"/>
  </r>
  <r>
    <x v="19"/>
    <s v="3001-0001"/>
    <s v="Put. vynas &quot;Alita&quot; Saldus, 0,75l 11%"/>
    <s v="But."/>
    <x v="5"/>
    <n v="-6528"/>
    <x v="6"/>
    <n v="0.75"/>
    <n v="11"/>
    <n v="-4896"/>
    <n v="-4896"/>
  </r>
  <r>
    <x v="27"/>
    <s v="3001-0001"/>
    <s v="Put. vynas &quot;Alita&quot; Saldus, 0,75l 11%"/>
    <s v="But."/>
    <x v="5"/>
    <n v="-4608"/>
    <x v="6"/>
    <n v="0.75"/>
    <n v="11"/>
    <n v="-3456"/>
    <n v="-3456"/>
  </r>
  <r>
    <x v="25"/>
    <s v="3001-0001"/>
    <s v="Put. vynas &quot;Alita&quot; Saldus, 0,75l 11%"/>
    <s v="But."/>
    <x v="5"/>
    <n v="-180"/>
    <x v="6"/>
    <n v="0.75"/>
    <n v="11"/>
    <n v="-135"/>
    <n v="-135"/>
  </r>
  <r>
    <x v="26"/>
    <s v="3001-0001"/>
    <s v="Put. vynas &quot;Alita&quot; Saldus, 0,75l 11%"/>
    <s v="But."/>
    <x v="5"/>
    <n v="-1577"/>
    <x v="6"/>
    <n v="0.75"/>
    <n v="11"/>
    <n v="-1182.75"/>
    <n v="-1182.75"/>
  </r>
  <r>
    <x v="26"/>
    <s v="3001-0001"/>
    <s v="Put. vynas &quot;Alita&quot; Saldus, 0,75l 11%"/>
    <s v="But."/>
    <x v="5"/>
    <n v="-2304"/>
    <x v="6"/>
    <n v="0.75"/>
    <n v="11"/>
    <n v="-1728"/>
    <n v="-1728"/>
  </r>
  <r>
    <x v="27"/>
    <s v="3001-0001"/>
    <s v="Put. vynas &quot;Alita&quot; Saldus, 0,75l 11%"/>
    <s v="But."/>
    <x v="5"/>
    <n v="-1920"/>
    <x v="6"/>
    <n v="0.75"/>
    <n v="11"/>
    <n v="-1440"/>
    <n v="-1440"/>
  </r>
  <r>
    <x v="29"/>
    <s v="3001-0001"/>
    <s v="Put. vynas &quot;Alita&quot; Saldus, 0,75l 11%"/>
    <s v="But."/>
    <x v="3"/>
    <n v="-15"/>
    <x v="6"/>
    <n v="0.75"/>
    <n v="11"/>
    <n v="-11.25"/>
    <n v="-11.25"/>
  </r>
  <r>
    <x v="29"/>
    <s v="3001-0001"/>
    <s v="Put. vynas &quot;Alita&quot; Saldus, 0,75l 11%"/>
    <s v="But."/>
    <x v="3"/>
    <n v="-13"/>
    <x v="6"/>
    <n v="0.75"/>
    <n v="11"/>
    <n v="-9.75"/>
    <n v="-9.75"/>
  </r>
  <r>
    <x v="29"/>
    <s v="3001-0001"/>
    <s v="Put. vynas &quot;Alita&quot; Saldus, 0,75l 11%"/>
    <s v="But."/>
    <x v="3"/>
    <n v="-20"/>
    <x v="6"/>
    <n v="0.75"/>
    <n v="11"/>
    <n v="-15"/>
    <n v="-15"/>
  </r>
  <r>
    <x v="29"/>
    <s v="3001-0001"/>
    <s v="Put. vynas &quot;Alita&quot; Saldus, 0,75l 11%"/>
    <s v="But."/>
    <x v="3"/>
    <n v="-6"/>
    <x v="6"/>
    <n v="0.75"/>
    <n v="11"/>
    <n v="-4.5"/>
    <n v="-4.5"/>
  </r>
  <r>
    <x v="29"/>
    <s v="3001-0001"/>
    <s v="Put. vynas &quot;Alita&quot; Saldus, 0,75l 11%"/>
    <s v="But."/>
    <x v="3"/>
    <n v="-12"/>
    <x v="6"/>
    <n v="0.75"/>
    <n v="11"/>
    <n v="-9"/>
    <n v="-9"/>
  </r>
  <r>
    <x v="29"/>
    <s v="3001-0001"/>
    <s v="Put. vynas &quot;Alita&quot; Saldus, 0,75l 11%"/>
    <s v="But."/>
    <x v="3"/>
    <n v="-8"/>
    <x v="6"/>
    <n v="0.75"/>
    <n v="11"/>
    <n v="-6"/>
    <n v="-6"/>
  </r>
  <r>
    <x v="28"/>
    <s v="3001-0001"/>
    <s v="Put. vynas &quot;Alita&quot; Saldus, 0,75l 11%"/>
    <s v="But."/>
    <x v="5"/>
    <n v="-648"/>
    <x v="6"/>
    <n v="0.75"/>
    <n v="11"/>
    <n v="-486"/>
    <n v="-486"/>
  </r>
  <r>
    <x v="27"/>
    <s v="3001-0001"/>
    <s v="Put. vynas &quot;Alita&quot; Saldus, 0,75l 11%"/>
    <s v="But."/>
    <x v="5"/>
    <n v="-564"/>
    <x v="6"/>
    <n v="0.75"/>
    <n v="11"/>
    <n v="-423"/>
    <n v="-423"/>
  </r>
  <r>
    <x v="28"/>
    <s v="3001-0001"/>
    <s v="Put. vynas &quot;Alita&quot; Saldus, 0,75l 11%"/>
    <s v="But."/>
    <x v="5"/>
    <n v="-1920"/>
    <x v="6"/>
    <n v="0.75"/>
    <n v="11"/>
    <n v="-1440"/>
    <n v="-1440"/>
  </r>
  <r>
    <x v="28"/>
    <s v="3001-0001"/>
    <s v="Put. vynas &quot;Alita&quot; Saldus, 0,75l 11%"/>
    <s v="But."/>
    <x v="5"/>
    <n v="-3840"/>
    <x v="6"/>
    <n v="0.75"/>
    <n v="11"/>
    <n v="-2880"/>
    <n v="-2880"/>
  </r>
  <r>
    <x v="10"/>
    <s v="3001-0001"/>
    <s v="Put. vynas &quot;Alita&quot; Saldus, 0,75l 11%"/>
    <s v="But."/>
    <x v="6"/>
    <n v="39902"/>
    <x v="6"/>
    <n v="0.75"/>
    <n v="11"/>
    <n v="29926.5"/>
    <n v="29926.5"/>
  </r>
  <r>
    <x v="3"/>
    <s v="3001-0001"/>
    <s v="Put. vynas &quot;Alita&quot; Saldus, 0,75l 11%"/>
    <s v="But."/>
    <x v="3"/>
    <n v="-7"/>
    <x v="6"/>
    <n v="0.75"/>
    <n v="11"/>
    <n v="-5.25"/>
    <n v="-5.25"/>
  </r>
  <r>
    <x v="3"/>
    <s v="3001-0001"/>
    <s v="Put. vynas &quot;Alita&quot; Saldus, 0,75l 11%"/>
    <s v="But."/>
    <x v="3"/>
    <n v="-33257"/>
    <x v="6"/>
    <n v="0.75"/>
    <n v="11"/>
    <n v="-24942.75"/>
    <n v="-24942.75"/>
  </r>
  <r>
    <x v="3"/>
    <s v="3001-0001"/>
    <s v="Put. vynas &quot;Alita&quot; Saldus, 0,75l 11%"/>
    <s v="But."/>
    <x v="3"/>
    <n v="-1450"/>
    <x v="6"/>
    <n v="0.75"/>
    <n v="11"/>
    <n v="-1087.5"/>
    <n v="-1087.5"/>
  </r>
  <r>
    <x v="0"/>
    <s v="3001-0001"/>
    <s v="Put. vynas &quot;Alita&quot; Saldus, 0,75l 11%"/>
    <s v="But."/>
    <x v="3"/>
    <n v="-14973"/>
    <x v="6"/>
    <n v="0.75"/>
    <n v="11"/>
    <n v="-11229.75"/>
    <n v="-11229.75"/>
  </r>
  <r>
    <x v="0"/>
    <s v="3001-0001"/>
    <s v="Put. vynas &quot;Alita&quot; Saldus, 0,75l 11%"/>
    <s v="But."/>
    <x v="3"/>
    <n v="-2"/>
    <x v="6"/>
    <n v="0.75"/>
    <n v="11"/>
    <n v="-1.5"/>
    <n v="-1.5"/>
  </r>
  <r>
    <x v="10"/>
    <s v="3001-0001"/>
    <s v="Put. vynas &quot;Alita&quot; Saldus, 0,75l 11%"/>
    <s v="But."/>
    <x v="3"/>
    <n v="-4"/>
    <x v="6"/>
    <n v="0.75"/>
    <n v="11"/>
    <n v="-3"/>
    <n v="-3"/>
  </r>
  <r>
    <x v="0"/>
    <s v="3001-0001"/>
    <s v="Put. vynas &quot;Alita&quot; Saldus, 0,75l 11%"/>
    <s v="But."/>
    <x v="6"/>
    <n v="33266"/>
    <x v="6"/>
    <n v="0.75"/>
    <n v="11"/>
    <n v="24949.5"/>
    <n v="24949.5"/>
  </r>
  <r>
    <x v="0"/>
    <s v="3001-0001"/>
    <s v="Put. vynas &quot;Alita&quot; Saldus, 0,75l 11%"/>
    <s v="But."/>
    <x v="3"/>
    <n v="-3"/>
    <x v="6"/>
    <n v="0.75"/>
    <n v="11"/>
    <n v="-2.25"/>
    <n v="-2.25"/>
  </r>
  <r>
    <x v="7"/>
    <s v="3001-0001"/>
    <s v="Put. vynas &quot;Alita&quot; Saldus, 0,75l 11%"/>
    <s v="But."/>
    <x v="6"/>
    <n v="29709"/>
    <x v="6"/>
    <n v="0.75"/>
    <n v="11"/>
    <n v="22281.75"/>
    <n v="22281.75"/>
  </r>
  <r>
    <x v="7"/>
    <s v="3001-0001"/>
    <s v="Put. vynas &quot;Alita&quot; Saldus, 0,75l 11%"/>
    <s v="But."/>
    <x v="3"/>
    <n v="-2"/>
    <x v="6"/>
    <n v="0.75"/>
    <n v="11"/>
    <n v="-1.5"/>
    <n v="-1.5"/>
  </r>
  <r>
    <x v="14"/>
    <s v="3001-0001"/>
    <s v="Put. vynas &quot;Alita&quot; Saldus, 0,75l 11%"/>
    <s v="But."/>
    <x v="3"/>
    <n v="-2"/>
    <x v="6"/>
    <n v="0.75"/>
    <n v="11"/>
    <n v="-1.5"/>
    <n v="-1.5"/>
  </r>
  <r>
    <x v="14"/>
    <s v="3001-0001"/>
    <s v="Put. vynas &quot;Alita&quot; Saldus, 0,75l 11%"/>
    <s v="But."/>
    <x v="3"/>
    <n v="-16330"/>
    <x v="6"/>
    <n v="0.75"/>
    <n v="11"/>
    <n v="-12247.5"/>
    <n v="-12247.5"/>
  </r>
  <r>
    <x v="31"/>
    <e v="#REF!"/>
    <e v="#REF!"/>
    <e v="#REF!"/>
    <x v="7"/>
    <e v="#REF!"/>
    <x v="13"/>
    <e v="#REF!"/>
    <e v="#REF!"/>
    <e v="#REF!"/>
    <e v="#REF!"/>
  </r>
  <r>
    <x v="10"/>
    <s v="3001-0001"/>
    <s v="Put. vynas &quot;Alita&quot; Saldus, 0,75l 11%"/>
    <s v="But."/>
    <x v="6"/>
    <n v="40000"/>
    <x v="6"/>
    <n v="0.75"/>
    <n v="11"/>
    <n v="30000"/>
    <n v="30000"/>
  </r>
  <r>
    <x v="10"/>
    <s v="3001-0001"/>
    <s v="Put. vynas &quot;Alita&quot; Saldus, 0,75l 11%"/>
    <s v="But."/>
    <x v="3"/>
    <n v="-9"/>
    <x v="6"/>
    <n v="0.75"/>
    <n v="11"/>
    <n v="-6.75"/>
    <n v="-6.75"/>
  </r>
  <r>
    <x v="10"/>
    <s v="3001-0001"/>
    <s v="Put. vynas &quot;Alita&quot; Saldus, 0,75l 11%"/>
    <s v="But."/>
    <x v="3"/>
    <n v="-29703"/>
    <x v="6"/>
    <n v="0.75"/>
    <n v="11"/>
    <n v="-22277.25"/>
    <n v="-22277.25"/>
  </r>
  <r>
    <x v="11"/>
    <s v="3001-0001"/>
    <s v="Put. vynas &quot;Alita&quot; Saldus, 0,75l 11%"/>
    <s v="But."/>
    <x v="3"/>
    <n v="-11"/>
    <x v="6"/>
    <n v="0.75"/>
    <n v="11"/>
    <n v="-8.25"/>
    <n v="-8.25"/>
  </r>
  <r>
    <x v="11"/>
    <s v="3001-0001"/>
    <s v="Put. vynas &quot;Alita&quot; Saldus, 0,75l 11%"/>
    <s v="But."/>
    <x v="3"/>
    <n v="-13"/>
    <x v="6"/>
    <n v="0.75"/>
    <n v="11"/>
    <n v="-9.75"/>
    <n v="-9.75"/>
  </r>
  <r>
    <x v="12"/>
    <s v="3001-0001"/>
    <s v="Put. vynas &quot;Alita&quot; Saldus, 0,75l 11%"/>
    <s v="But."/>
    <x v="3"/>
    <n v="-43776"/>
    <x v="6"/>
    <n v="0.75"/>
    <n v="11"/>
    <n v="-32832"/>
    <n v="-32832"/>
  </r>
  <r>
    <x v="11"/>
    <s v="3001-0001"/>
    <s v="Put. vynas &quot;Alita&quot; Saldus, 0,75l 11%"/>
    <s v="But."/>
    <x v="6"/>
    <n v="40000"/>
    <x v="6"/>
    <n v="0.75"/>
    <n v="11"/>
    <n v="30000"/>
    <n v="30000"/>
  </r>
  <r>
    <x v="11"/>
    <s v="3001-0001"/>
    <s v="Put. vynas &quot;Alita&quot; Saldus, 0,75l 11%"/>
    <s v="But."/>
    <x v="6"/>
    <n v="20129"/>
    <x v="6"/>
    <n v="0.75"/>
    <n v="11"/>
    <n v="15096.75"/>
    <n v="15096.75"/>
  </r>
  <r>
    <x v="11"/>
    <s v="3001-0001"/>
    <s v="Put. vynas &quot;Alita&quot; Saldus, 0,75l 11%"/>
    <s v="But."/>
    <x v="3"/>
    <n v="-79880"/>
    <x v="6"/>
    <n v="0.75"/>
    <n v="11"/>
    <n v="-59910"/>
    <n v="-59910"/>
  </r>
  <r>
    <x v="12"/>
    <s v="3001-0001"/>
    <s v="Put. vynas &quot;Alita&quot; Saldus, 0,75l 11%"/>
    <s v="But."/>
    <x v="3"/>
    <n v="-10"/>
    <x v="6"/>
    <n v="0.75"/>
    <n v="11"/>
    <n v="-7.5"/>
    <n v="-7.5"/>
  </r>
  <r>
    <x v="0"/>
    <s v="3001-0001"/>
    <s v="Put. vynas &quot;Alita&quot; Saldus, 0,75l 11%"/>
    <s v="But."/>
    <x v="3"/>
    <n v="3"/>
    <x v="6"/>
    <n v="0.75"/>
    <n v="11"/>
    <n v="2.25"/>
    <n v="2.25"/>
  </r>
  <r>
    <x v="3"/>
    <s v="3001-0001"/>
    <s v="Put. vynas &quot;Alita&quot; Saldus, 0,75l 11%"/>
    <s v="But."/>
    <x v="3"/>
    <n v="7"/>
    <x v="6"/>
    <n v="0.75"/>
    <n v="11"/>
    <n v="5.25"/>
    <n v="5.25"/>
  </r>
  <r>
    <x v="11"/>
    <s v="3001-0001"/>
    <s v="Put. vynas &quot;Alita&quot; Saldus, 0,75l 11%"/>
    <s v="But."/>
    <x v="3"/>
    <n v="16"/>
    <x v="6"/>
    <n v="0.75"/>
    <n v="11"/>
    <n v="12"/>
    <n v="12"/>
  </r>
  <r>
    <x v="12"/>
    <s v="3001-0001"/>
    <s v="Put. vynas &quot;Alita&quot; Saldus, 0,75l 11%"/>
    <s v="But."/>
    <x v="3"/>
    <n v="9"/>
    <x v="6"/>
    <n v="0.75"/>
    <n v="11"/>
    <n v="6.75"/>
    <n v="6.75"/>
  </r>
  <r>
    <x v="10"/>
    <s v="3001-0001"/>
    <s v="Put. vynas &quot;Alita&quot; Saldus, 0,75l 11%"/>
    <s v="But."/>
    <x v="3"/>
    <n v="6"/>
    <x v="6"/>
    <n v="0.75"/>
    <n v="11"/>
    <n v="4.5"/>
    <n v="4.5"/>
  </r>
  <r>
    <x v="14"/>
    <s v="3001-0001"/>
    <s v="Put. vynas &quot;Alita&quot; Saldus, 0,75l 11%"/>
    <s v="But."/>
    <x v="3"/>
    <n v="3"/>
    <x v="6"/>
    <n v="0.75"/>
    <n v="11"/>
    <n v="2.25"/>
    <n v="2.25"/>
  </r>
  <r>
    <x v="29"/>
    <s v="3001-0001"/>
    <s v="Put. vynas &quot;Alita&quot; Saldus, 0,75l 11%"/>
    <s v="But."/>
    <x v="3"/>
    <n v="12"/>
    <x v="6"/>
    <n v="0.75"/>
    <n v="11"/>
    <n v="9"/>
    <n v="9"/>
  </r>
  <r>
    <x v="29"/>
    <s v="3001-0001"/>
    <s v="Put. vynas &quot;Alita&quot; Saldus, 0,75l 11%"/>
    <s v="But."/>
    <x v="5"/>
    <n v="-12"/>
    <x v="6"/>
    <n v="0.75"/>
    <n v="11"/>
    <n v="-9"/>
    <n v="-9"/>
  </r>
  <r>
    <x v="31"/>
    <e v="#REF!"/>
    <e v="#REF!"/>
    <e v="#REF!"/>
    <x v="7"/>
    <e v="#REF!"/>
    <x v="13"/>
    <e v="#REF!"/>
    <e v="#REF!"/>
    <e v="#REF!"/>
    <e v="#REF!"/>
  </r>
  <r>
    <x v="29"/>
    <s v="3001-0001"/>
    <s v="Put. vynas &quot;Alita&quot; Saldus, 0,75l 11%"/>
    <s v="But."/>
    <x v="5"/>
    <n v="-3"/>
    <x v="6"/>
    <n v="0.75"/>
    <n v="11"/>
    <n v="-2.25"/>
    <n v="-2.25"/>
  </r>
  <r>
    <x v="29"/>
    <s v="3001-0001"/>
    <s v="Put. vynas &quot;Alita&quot; Saldus, 0,75l 11%"/>
    <s v="But."/>
    <x v="5"/>
    <n v="-7"/>
    <x v="6"/>
    <n v="0.75"/>
    <n v="11"/>
    <n v="-5.25"/>
    <n v="-5.25"/>
  </r>
  <r>
    <x v="29"/>
    <s v="3001-0001"/>
    <s v="Put. vynas &quot;Alita&quot; Saldus, 0,75l 11%"/>
    <s v="But."/>
    <x v="5"/>
    <n v="-6"/>
    <x v="6"/>
    <n v="0.75"/>
    <n v="11"/>
    <n v="-4.5"/>
    <n v="-4.5"/>
  </r>
  <r>
    <x v="29"/>
    <s v="3001-0001"/>
    <s v="Put. vynas &quot;Alita&quot; Saldus, 0,75l 11%"/>
    <s v="But."/>
    <x v="5"/>
    <n v="-16"/>
    <x v="6"/>
    <n v="0.75"/>
    <n v="11"/>
    <n v="-12"/>
    <n v="-12"/>
  </r>
  <r>
    <x v="29"/>
    <s v="3001-0001"/>
    <s v="Put. vynas &quot;Alita&quot; Saldus, 0,75l 11%"/>
    <s v="But."/>
    <x v="3"/>
    <n v="8"/>
    <x v="6"/>
    <n v="0.75"/>
    <n v="11"/>
    <n v="6"/>
    <n v="6"/>
  </r>
  <r>
    <x v="29"/>
    <s v="3001-0001"/>
    <s v="Put. vynas &quot;Alita&quot; Saldus, 0,75l 11%"/>
    <s v="But."/>
    <x v="3"/>
    <n v="6"/>
    <x v="6"/>
    <n v="0.75"/>
    <n v="11"/>
    <n v="4.5"/>
    <n v="4.5"/>
  </r>
  <r>
    <x v="29"/>
    <s v="3001-0001"/>
    <s v="Put. vynas &quot;Alita&quot; Saldus, 0,75l 11%"/>
    <s v="But."/>
    <x v="3"/>
    <n v="20"/>
    <x v="6"/>
    <n v="0.75"/>
    <n v="11"/>
    <n v="15"/>
    <n v="15"/>
  </r>
  <r>
    <x v="29"/>
    <s v="3001-0001"/>
    <s v="Put. vynas &quot;Alita&quot; Saldus, 0,75l 11%"/>
    <s v="But."/>
    <x v="3"/>
    <n v="13"/>
    <x v="6"/>
    <n v="0.75"/>
    <n v="11"/>
    <n v="9.75"/>
    <n v="9.75"/>
  </r>
  <r>
    <x v="29"/>
    <s v="3001-0001"/>
    <s v="Put. vynas &quot;Alita&quot; Saldus, 0,75l 11%"/>
    <s v="But."/>
    <x v="3"/>
    <n v="15"/>
    <x v="6"/>
    <n v="0.75"/>
    <n v="11"/>
    <n v="11.25"/>
    <n v="11.25"/>
  </r>
  <r>
    <x v="29"/>
    <s v="3001-0001"/>
    <s v="Put. vynas &quot;Alita&quot; Saldus, 0,75l 11%"/>
    <s v="But."/>
    <x v="5"/>
    <n v="-74"/>
    <x v="6"/>
    <n v="0.75"/>
    <n v="11"/>
    <n v="-55.5"/>
    <n v="-55.5"/>
  </r>
  <r>
    <x v="3"/>
    <s v="3001-0001"/>
    <s v="Put. vynas &quot;Alita&quot; Saldus, 0,75l 11%"/>
    <s v="But."/>
    <x v="3"/>
    <n v="7"/>
    <x v="6"/>
    <n v="0.75"/>
    <n v="11"/>
    <n v="5.25"/>
    <n v="5.25"/>
  </r>
  <r>
    <x v="10"/>
    <s v="3001-0001"/>
    <s v="Put. vynas &quot;Alita&quot; Saldus, 0,75l 11%"/>
    <s v="But."/>
    <x v="3"/>
    <n v="4"/>
    <x v="6"/>
    <n v="0.75"/>
    <n v="11"/>
    <n v="3"/>
    <n v="3"/>
  </r>
  <r>
    <x v="0"/>
    <s v="3001-0001"/>
    <s v="Put. vynas &quot;Alita&quot; Saldus, 0,75l 11%"/>
    <s v="But."/>
    <x v="3"/>
    <n v="3"/>
    <x v="6"/>
    <n v="0.75"/>
    <n v="11"/>
    <n v="2.25"/>
    <n v="2.25"/>
  </r>
  <r>
    <x v="0"/>
    <s v="3001-0001"/>
    <s v="Put. vynas &quot;Alita&quot; Saldus, 0,75l 11%"/>
    <s v="But."/>
    <x v="3"/>
    <n v="2"/>
    <x v="6"/>
    <n v="0.75"/>
    <n v="11"/>
    <n v="1.5"/>
    <n v="1.5"/>
  </r>
  <r>
    <x v="10"/>
    <s v="3001-0001"/>
    <s v="Put. vynas &quot;Alita&quot; Saldus, 0,75l 11%"/>
    <s v="But."/>
    <x v="3"/>
    <n v="9"/>
    <x v="6"/>
    <n v="0.75"/>
    <n v="11"/>
    <n v="6.75"/>
    <n v="6.75"/>
  </r>
  <r>
    <x v="14"/>
    <s v="3001-0001"/>
    <s v="Put. vynas &quot;Alita&quot; Saldus, 0,75l 11%"/>
    <s v="But."/>
    <x v="3"/>
    <n v="2"/>
    <x v="6"/>
    <n v="0.75"/>
    <n v="11"/>
    <n v="1.5"/>
    <n v="1.5"/>
  </r>
  <r>
    <x v="7"/>
    <s v="3001-0001"/>
    <s v="Put. vynas &quot;Alita&quot; Saldus, 0,75l 11%"/>
    <s v="But."/>
    <x v="3"/>
    <n v="2"/>
    <x v="6"/>
    <n v="0.75"/>
    <n v="11"/>
    <n v="1.5"/>
    <n v="1.5"/>
  </r>
  <r>
    <x v="11"/>
    <s v="3001-0001"/>
    <s v="Put. vynas &quot;Alita&quot; Saldus, 0,75l 11%"/>
    <s v="But."/>
    <x v="3"/>
    <n v="13"/>
    <x v="6"/>
    <n v="0.75"/>
    <n v="11"/>
    <n v="9.75"/>
    <n v="9.75"/>
  </r>
  <r>
    <x v="11"/>
    <s v="3001-0001"/>
    <s v="Put. vynas &quot;Alita&quot; Saldus, 0,75l 11%"/>
    <s v="But."/>
    <x v="3"/>
    <n v="11"/>
    <x v="6"/>
    <n v="0.75"/>
    <n v="11"/>
    <n v="8.25"/>
    <n v="8.25"/>
  </r>
  <r>
    <x v="12"/>
    <s v="3001-0001"/>
    <s v="Put. vynas &quot;Alita&quot; Saldus, 0,75l 11%"/>
    <s v="But."/>
    <x v="3"/>
    <n v="10"/>
    <x v="6"/>
    <n v="0.75"/>
    <n v="11"/>
    <n v="7.5"/>
    <n v="7.5"/>
  </r>
  <r>
    <x v="28"/>
    <s v="3001-0001"/>
    <s v="Put. vynas &quot;Alita&quot; Saldus, 0,75l 11%"/>
    <s v="But."/>
    <x v="5"/>
    <n v="-23"/>
    <x v="6"/>
    <n v="0.75"/>
    <n v="11"/>
    <n v="-17.25"/>
    <n v="-17.25"/>
  </r>
  <r>
    <x v="28"/>
    <s v="3001-0001"/>
    <s v="Put. vynas &quot;Alita&quot; Saldus, 0,75l 11%"/>
    <s v="But."/>
    <x v="5"/>
    <n v="-3"/>
    <x v="6"/>
    <n v="0.75"/>
    <n v="11"/>
    <n v="-2.25"/>
    <n v="-2.25"/>
  </r>
  <r>
    <x v="28"/>
    <s v="3001-0001"/>
    <s v="Put. vynas &quot;Alita&quot; Saldus, 0,75l 11%"/>
    <s v="But."/>
    <x v="5"/>
    <n v="-9"/>
    <x v="6"/>
    <n v="0.75"/>
    <n v="11"/>
    <n v="-6.75"/>
    <n v="-6.75"/>
  </r>
  <r>
    <x v="28"/>
    <s v="3001-0001"/>
    <s v="Put. vynas &quot;Alita&quot; Saldus, 0,75l 11%"/>
    <s v="But."/>
    <x v="5"/>
    <n v="-6"/>
    <x v="6"/>
    <n v="0.75"/>
    <n v="11"/>
    <n v="-4.5"/>
    <n v="-4.5"/>
  </r>
  <r>
    <x v="28"/>
    <s v="3001-0001"/>
    <s v="Put. vynas &quot;Alita&quot; Saldus, 0,75l 11%"/>
    <s v="But."/>
    <x v="5"/>
    <n v="-22"/>
    <x v="6"/>
    <n v="0.75"/>
    <n v="11"/>
    <n v="-16.5"/>
    <n v="-16.5"/>
  </r>
  <r>
    <x v="21"/>
    <s v="3001-0001E"/>
    <s v="Put. vynas &quot;Alita&quot; Saldus, 0,75l 11%"/>
    <s v="But."/>
    <x v="5"/>
    <n v="-960"/>
    <x v="6"/>
    <n v="0.75"/>
    <n v="11"/>
    <n v="-720"/>
    <n v="-720"/>
  </r>
  <r>
    <x v="19"/>
    <s v="3001-0001E"/>
    <s v="Put. vynas &quot;Alita&quot; Saldus, 0,75l 11%"/>
    <s v="But."/>
    <x v="5"/>
    <n v="-707"/>
    <x v="6"/>
    <n v="0.75"/>
    <n v="11"/>
    <n v="-530.25"/>
    <n v="-530.25"/>
  </r>
  <r>
    <x v="12"/>
    <s v="3001-0001E"/>
    <s v="Put. vynas &quot;Alita&quot; Saldus, 0,75l 11%"/>
    <s v="But."/>
    <x v="3"/>
    <n v="-1920"/>
    <x v="6"/>
    <n v="0.75"/>
    <n v="11"/>
    <n v="-1440"/>
    <n v="-1440"/>
  </r>
  <r>
    <x v="14"/>
    <s v="3001-0001E"/>
    <s v="Put. vynas &quot;Alita&quot; Saldus, 0,75l 11%"/>
    <s v="But."/>
    <x v="3"/>
    <n v="1920"/>
    <x v="6"/>
    <n v="0.75"/>
    <n v="11"/>
    <n v="1440"/>
    <n v="1440"/>
  </r>
  <r>
    <x v="19"/>
    <s v="3001-0001E"/>
    <s v="Put. vynas &quot;Alita&quot; Saldus, 0,75l 11%"/>
    <s v="But."/>
    <x v="5"/>
    <n v="-1693"/>
    <x v="6"/>
    <n v="0.75"/>
    <n v="11"/>
    <n v="-1269.75"/>
    <n v="-1269.75"/>
  </r>
  <r>
    <x v="19"/>
    <s v="3001-0001E"/>
    <s v="Put. vynas &quot;Alita&quot; Saldus, 0,75l 11%"/>
    <s v="But."/>
    <x v="5"/>
    <n v="-1920"/>
    <x v="6"/>
    <n v="0.75"/>
    <n v="11"/>
    <n v="-1440"/>
    <n v="-1440"/>
  </r>
  <r>
    <x v="19"/>
    <s v="3001-0001E"/>
    <s v="Put. vynas &quot;Alita&quot; Saldus, 0,75l 11%"/>
    <s v="But."/>
    <x v="5"/>
    <n v="-1440"/>
    <x v="6"/>
    <n v="0.75"/>
    <n v="11"/>
    <n v="-1080"/>
    <n v="-1080"/>
  </r>
  <r>
    <x v="29"/>
    <s v="3001-0001E"/>
    <s v="Put. vynas &quot;Alita&quot; Saldus, 0,75l 11%"/>
    <s v="But."/>
    <x v="3"/>
    <n v="-12"/>
    <x v="6"/>
    <n v="0.75"/>
    <n v="11"/>
    <n v="-9"/>
    <n v="-9"/>
  </r>
  <r>
    <x v="14"/>
    <s v="3001-0001E"/>
    <s v="Put. vynas &quot;Alita&quot; Saldus, 0,75l 11%"/>
    <s v="But."/>
    <x v="3"/>
    <n v="-1920"/>
    <x v="6"/>
    <n v="0.75"/>
    <n v="11"/>
    <n v="-1440"/>
    <n v="-1440"/>
  </r>
  <r>
    <x v="12"/>
    <s v="3001-0001E"/>
    <s v="Put. vynas &quot;Alita&quot; Saldus, 0,75l 11%"/>
    <s v="But."/>
    <x v="3"/>
    <n v="1920"/>
    <x v="6"/>
    <n v="0.75"/>
    <n v="11"/>
    <n v="1440"/>
    <n v="1440"/>
  </r>
  <r>
    <x v="12"/>
    <s v="3001-0001E"/>
    <s v="Put. vynas &quot;Alita&quot; Saldus, 0,75l 11%"/>
    <s v="But."/>
    <x v="8"/>
    <n v="1920"/>
    <x v="6"/>
    <n v="0.75"/>
    <n v="11"/>
    <n v="1440"/>
    <n v="1440"/>
  </r>
  <r>
    <x v="12"/>
    <s v="3001-0001E"/>
    <s v="Put. vynas &quot;Alita&quot; Saldus, 0,75l 11%"/>
    <s v="But."/>
    <x v="9"/>
    <n v="-1920"/>
    <x v="6"/>
    <n v="0.75"/>
    <n v="11"/>
    <n v="-1440"/>
    <n v="-1440"/>
  </r>
  <r>
    <x v="29"/>
    <s v="3001-0001E"/>
    <s v="Put. vynas &quot;Alita&quot; Saldus, 0,75l 11%"/>
    <s v="But."/>
    <x v="3"/>
    <n v="12"/>
    <x v="6"/>
    <n v="0.75"/>
    <n v="11"/>
    <n v="9"/>
    <n v="9"/>
  </r>
  <r>
    <x v="29"/>
    <s v="3001-0001E"/>
    <s v="Put. vynas &quot;Alita&quot; Saldus, 0,75l 11%"/>
    <s v="But."/>
    <x v="5"/>
    <n v="-12"/>
    <x v="6"/>
    <n v="0.75"/>
    <n v="11"/>
    <n v="-9"/>
    <n v="-9"/>
  </r>
  <r>
    <x v="28"/>
    <s v="3001-0002"/>
    <s v="Put. vynas &quot;Alita&quot; Pusiau sausas, 0,75l 11%"/>
    <s v="But."/>
    <x v="5"/>
    <n v="24"/>
    <x v="6"/>
    <n v="0.75"/>
    <n v="11"/>
    <n v="18"/>
    <n v="18"/>
  </r>
  <r>
    <x v="31"/>
    <e v="#REF!"/>
    <e v="#REF!"/>
    <e v="#REF!"/>
    <x v="7"/>
    <e v="#REF!"/>
    <x v="13"/>
    <e v="#REF!"/>
    <e v="#REF!"/>
    <e v="#REF!"/>
    <e v="#REF!"/>
  </r>
  <r>
    <x v="28"/>
    <s v="3001-0002"/>
    <s v="Put. vynas &quot;Alita&quot; Pusiau sausas, 0,75l 11%"/>
    <s v="But."/>
    <x v="5"/>
    <n v="1415"/>
    <x v="6"/>
    <n v="0.75"/>
    <n v="11"/>
    <n v="1061.25"/>
    <n v="1061.25"/>
  </r>
  <r>
    <x v="28"/>
    <s v="3001-0002"/>
    <s v="Put. vynas &quot;Alita&quot; Pusiau sausas, 0,75l 11%"/>
    <s v="But."/>
    <x v="5"/>
    <n v="-1415"/>
    <x v="6"/>
    <n v="0.75"/>
    <n v="11"/>
    <n v="-1061.25"/>
    <n v="-1061.25"/>
  </r>
  <r>
    <x v="28"/>
    <s v="3001-0002"/>
    <s v="Put. vynas &quot;Alita&quot; Pusiau sausas, 0,75l 11%"/>
    <s v="But."/>
    <x v="5"/>
    <n v="-24"/>
    <x v="6"/>
    <n v="0.75"/>
    <n v="11"/>
    <n v="-18"/>
    <n v="-18"/>
  </r>
  <r>
    <x v="28"/>
    <s v="3001-0002"/>
    <s v="Put. vynas &quot;Alita&quot; Pusiau sausas, 0,75l 11%"/>
    <s v="But."/>
    <x v="5"/>
    <n v="-5968"/>
    <x v="6"/>
    <n v="0.75"/>
    <n v="11"/>
    <n v="-4476"/>
    <n v="-4476"/>
  </r>
  <r>
    <x v="28"/>
    <s v="3001-0002"/>
    <s v="Put. vynas &quot;Alita&quot; Pusiau sausas, 0,75l 11%"/>
    <s v="But."/>
    <x v="5"/>
    <n v="5968"/>
    <x v="6"/>
    <n v="0.75"/>
    <n v="11"/>
    <n v="4476"/>
    <n v="4476"/>
  </r>
  <r>
    <x v="28"/>
    <s v="3001-0002"/>
    <s v="Put. vynas &quot;Alita&quot; Pusiau sausas, 0,75l 11%"/>
    <s v="But."/>
    <x v="5"/>
    <n v="-12195"/>
    <x v="6"/>
    <n v="0.75"/>
    <n v="11"/>
    <n v="-9146.25"/>
    <n v="-9146.25"/>
  </r>
  <r>
    <x v="28"/>
    <s v="3001-0002"/>
    <s v="Put. vynas &quot;Alita&quot; Pusiau sausas, 0,75l 11%"/>
    <s v="But."/>
    <x v="5"/>
    <n v="12195"/>
    <x v="6"/>
    <n v="0.75"/>
    <n v="11"/>
    <n v="9146.25"/>
    <n v="9146.25"/>
  </r>
  <r>
    <x v="5"/>
    <s v="3001-0002"/>
    <s v="Put. vynas &quot;Alita&quot; Pusiau sausas, 0,75l 11%"/>
    <s v="But."/>
    <x v="5"/>
    <n v="-1920"/>
    <x v="6"/>
    <n v="0.75"/>
    <n v="11"/>
    <n v="-1440"/>
    <n v="-1440"/>
  </r>
  <r>
    <x v="0"/>
    <s v="3001-0002"/>
    <s v="Put. vynas &quot;Alita&quot; Pusiau sausas, 0,75l 11%"/>
    <s v="But."/>
    <x v="3"/>
    <n v="19938"/>
    <x v="6"/>
    <n v="0.75"/>
    <n v="11"/>
    <n v="14953.5"/>
    <n v="14953.5"/>
  </r>
  <r>
    <x v="0"/>
    <s v="3001-0002"/>
    <s v="Put. vynas &quot;Alita&quot; Pusiau sausas, 0,75l 11%"/>
    <s v="But."/>
    <x v="3"/>
    <n v="-4"/>
    <x v="6"/>
    <n v="0.75"/>
    <n v="11"/>
    <n v="-3"/>
    <n v="-3"/>
  </r>
  <r>
    <x v="0"/>
    <s v="3001-0002"/>
    <s v="Put. vynas &quot;Alita&quot; Pusiau sausas, 0,75l 11%"/>
    <s v="But."/>
    <x v="5"/>
    <n v="-2486"/>
    <x v="6"/>
    <n v="0.75"/>
    <n v="11"/>
    <n v="-1864.5"/>
    <n v="-1864.5"/>
  </r>
  <r>
    <x v="3"/>
    <s v="3001-0002"/>
    <s v="Put. vynas &quot;Alita&quot; Pusiau sausas, 0,75l 11%"/>
    <s v="But."/>
    <x v="5"/>
    <n v="-12"/>
    <x v="6"/>
    <n v="0.75"/>
    <n v="11"/>
    <n v="-9"/>
    <n v="-9"/>
  </r>
  <r>
    <x v="5"/>
    <s v="3001-0002"/>
    <s v="Put. vynas &quot;Alita&quot; Pusiau sausas, 0,75l 11%"/>
    <s v="But."/>
    <x v="5"/>
    <n v="-96"/>
    <x v="6"/>
    <n v="0.75"/>
    <n v="11"/>
    <n v="-72"/>
    <n v="-72"/>
  </r>
  <r>
    <x v="4"/>
    <s v="3001-0002"/>
    <s v="Put. vynas &quot;Alita&quot; Pusiau sausas, 0,75l 11%"/>
    <s v="But."/>
    <x v="5"/>
    <n v="-120"/>
    <x v="6"/>
    <n v="0.75"/>
    <n v="11"/>
    <n v="-90"/>
    <n v="-90"/>
  </r>
  <r>
    <x v="4"/>
    <s v="3001-0002"/>
    <s v="Put. vynas &quot;Alita&quot; Pusiau sausas, 0,75l 11%"/>
    <s v="But."/>
    <x v="5"/>
    <n v="-60"/>
    <x v="6"/>
    <n v="0.75"/>
    <n v="11"/>
    <n v="-45"/>
    <n v="-45"/>
  </r>
  <r>
    <x v="3"/>
    <s v="3001-0002"/>
    <s v="Put. vynas &quot;Alita&quot; Pusiau sausas, 0,75l 11%"/>
    <s v="But."/>
    <x v="5"/>
    <n v="-1956"/>
    <x v="6"/>
    <n v="0.75"/>
    <n v="11"/>
    <n v="-1467"/>
    <n v="-1467"/>
  </r>
  <r>
    <x v="3"/>
    <s v="3001-0002"/>
    <s v="Put. vynas &quot;Alita&quot; Pusiau sausas, 0,75l 11%"/>
    <s v="But."/>
    <x v="5"/>
    <n v="-1920"/>
    <x v="6"/>
    <n v="0.75"/>
    <n v="11"/>
    <n v="-1440"/>
    <n v="-1440"/>
  </r>
  <r>
    <x v="0"/>
    <s v="3001-0002"/>
    <s v="Put. vynas &quot;Alita&quot; Pusiau sausas, 0,75l 11%"/>
    <s v="But."/>
    <x v="5"/>
    <n v="-768"/>
    <x v="6"/>
    <n v="0.75"/>
    <n v="11"/>
    <n v="-576"/>
    <n v="-576"/>
  </r>
  <r>
    <x v="0"/>
    <s v="3001-0002"/>
    <s v="Put. vynas &quot;Alita&quot; Pusiau sausas, 0,75l 11%"/>
    <s v="But."/>
    <x v="5"/>
    <n v="-1536"/>
    <x v="6"/>
    <n v="0.75"/>
    <n v="11"/>
    <n v="-1152"/>
    <n v="-1152"/>
  </r>
  <r>
    <x v="4"/>
    <s v="3001-0002"/>
    <s v="Put. vynas &quot;Alita&quot; Pusiau sausas, 0,75l 11%"/>
    <s v="But."/>
    <x v="3"/>
    <n v="-12"/>
    <x v="6"/>
    <n v="0.75"/>
    <n v="11"/>
    <n v="-9"/>
    <n v="-9"/>
  </r>
  <r>
    <x v="4"/>
    <s v="3001-0002"/>
    <s v="Put. vynas &quot;Alita&quot; Pusiau sausas, 0,75l 11%"/>
    <s v="But."/>
    <x v="3"/>
    <n v="79740"/>
    <x v="6"/>
    <n v="0.75"/>
    <n v="11"/>
    <n v="59805"/>
    <n v="59805"/>
  </r>
  <r>
    <x v="0"/>
    <s v="3001-0002"/>
    <s v="Put. vynas &quot;Alita&quot; Pusiau sausas, 0,75l 11%"/>
    <s v="But."/>
    <x v="5"/>
    <n v="-58"/>
    <x v="6"/>
    <n v="0.75"/>
    <n v="11"/>
    <n v="-43.5"/>
    <n v="-43.5"/>
  </r>
  <r>
    <x v="3"/>
    <s v="3001-0002"/>
    <s v="Put. vynas &quot;Alita&quot; Pusiau sausas, 0,75l 11%"/>
    <s v="But."/>
    <x v="5"/>
    <n v="-1152"/>
    <x v="6"/>
    <n v="0.75"/>
    <n v="11"/>
    <n v="-864"/>
    <n v="-864"/>
  </r>
  <r>
    <x v="5"/>
    <s v="3001-0002"/>
    <s v="Put. vynas &quot;Alita&quot; Pusiau sausas, 0,75l 11%"/>
    <s v="But."/>
    <x v="5"/>
    <n v="-228"/>
    <x v="6"/>
    <n v="0.75"/>
    <n v="11"/>
    <n v="-171"/>
    <n v="-171"/>
  </r>
  <r>
    <x v="6"/>
    <s v="3001-0002"/>
    <s v="Put. vynas &quot;Alita&quot; Pusiau sausas, 0,75l 11%"/>
    <s v="But."/>
    <x v="5"/>
    <n v="-588"/>
    <x v="6"/>
    <n v="0.75"/>
    <n v="11"/>
    <n v="-441"/>
    <n v="-441"/>
  </r>
  <r>
    <x v="13"/>
    <s v="3001-0002"/>
    <s v="Put. vynas &quot;Alita&quot; Pusiau sausas, 0,75l 11%"/>
    <s v="But."/>
    <x v="5"/>
    <n v="-144"/>
    <x v="6"/>
    <n v="0.75"/>
    <n v="11"/>
    <n v="-108"/>
    <n v="-108"/>
  </r>
  <r>
    <x v="13"/>
    <s v="3001-0002"/>
    <s v="Put. vynas &quot;Alita&quot; Pusiau sausas, 0,75l 11%"/>
    <s v="But."/>
    <x v="5"/>
    <n v="-2"/>
    <x v="6"/>
    <n v="0.75"/>
    <n v="11"/>
    <n v="-1.5"/>
    <n v="-1.5"/>
  </r>
  <r>
    <x v="14"/>
    <s v="3001-0002"/>
    <s v="Put. vynas &quot;Alita&quot; Pusiau sausas, 0,75l 11%"/>
    <s v="But."/>
    <x v="5"/>
    <n v="-1536"/>
    <x v="6"/>
    <n v="0.75"/>
    <n v="11"/>
    <n v="-1152"/>
    <n v="-1152"/>
  </r>
  <r>
    <x v="14"/>
    <s v="3001-0002"/>
    <s v="Put. vynas &quot;Alita&quot; Pusiau sausas, 0,75l 11%"/>
    <s v="But."/>
    <x v="5"/>
    <n v="-9984"/>
    <x v="6"/>
    <n v="0.75"/>
    <n v="11"/>
    <n v="-7488"/>
    <n v="-7488"/>
  </r>
  <r>
    <x v="12"/>
    <s v="3001-0002"/>
    <s v="Put. vynas &quot;Alita&quot; Pusiau sausas, 0,75l 11%"/>
    <s v="But."/>
    <x v="5"/>
    <n v="-48"/>
    <x v="6"/>
    <n v="0.75"/>
    <n v="11"/>
    <n v="-36"/>
    <n v="-36"/>
  </r>
  <r>
    <x v="13"/>
    <s v="3001-0002"/>
    <s v="Put. vynas &quot;Alita&quot; Pusiau sausas, 0,75l 11%"/>
    <s v="But."/>
    <x v="5"/>
    <n v="-384"/>
    <x v="6"/>
    <n v="0.75"/>
    <n v="11"/>
    <n v="-288"/>
    <n v="-288"/>
  </r>
  <r>
    <x v="12"/>
    <s v="3001-0002"/>
    <s v="Put. vynas &quot;Alita&quot; Pusiau sausas, 0,75l 11%"/>
    <s v="But."/>
    <x v="5"/>
    <n v="-312"/>
    <x v="6"/>
    <n v="0.75"/>
    <n v="11"/>
    <n v="-234"/>
    <n v="-234"/>
  </r>
  <r>
    <x v="12"/>
    <s v="3001-0002"/>
    <s v="Put. vynas &quot;Alita&quot; Pusiau sausas, 0,75l 11%"/>
    <s v="But."/>
    <x v="5"/>
    <n v="-384"/>
    <x v="6"/>
    <n v="0.75"/>
    <n v="11"/>
    <n v="-288"/>
    <n v="-288"/>
  </r>
  <r>
    <x v="14"/>
    <s v="3001-0002"/>
    <s v="Put. vynas &quot;Alita&quot; Pusiau sausas, 0,75l 11%"/>
    <s v="But."/>
    <x v="5"/>
    <n v="-432"/>
    <x v="6"/>
    <n v="0.75"/>
    <n v="11"/>
    <n v="-324"/>
    <n v="-324"/>
  </r>
  <r>
    <x v="7"/>
    <s v="3001-0002"/>
    <s v="Put. vynas &quot;Alita&quot; Pusiau sausas, 0,75l 11%"/>
    <s v="But."/>
    <x v="5"/>
    <n v="-252"/>
    <x v="6"/>
    <n v="0.75"/>
    <n v="11"/>
    <n v="-189"/>
    <n v="-189"/>
  </r>
  <r>
    <x v="7"/>
    <s v="3001-0002"/>
    <s v="Put. vynas &quot;Alita&quot; Pusiau sausas, 0,75l 11%"/>
    <s v="But."/>
    <x v="5"/>
    <n v="-552"/>
    <x v="6"/>
    <n v="0.75"/>
    <n v="11"/>
    <n v="-414"/>
    <n v="-414"/>
  </r>
  <r>
    <x v="10"/>
    <s v="3001-0002"/>
    <s v="Put. vynas &quot;Alita&quot; Pusiau sausas, 0,75l 11%"/>
    <s v="But."/>
    <x v="5"/>
    <n v="-324"/>
    <x v="6"/>
    <n v="0.75"/>
    <n v="11"/>
    <n v="-243"/>
    <n v="-243"/>
  </r>
  <r>
    <x v="11"/>
    <s v="3001-0002"/>
    <s v="Put. vynas &quot;Alita&quot; Pusiau sausas, 0,75l 11%"/>
    <s v="But."/>
    <x v="5"/>
    <n v="-168"/>
    <x v="6"/>
    <n v="0.75"/>
    <n v="11"/>
    <n v="-126"/>
    <n v="-126"/>
  </r>
  <r>
    <x v="11"/>
    <s v="3001-0002"/>
    <s v="Put. vynas &quot;Alita&quot; Pusiau sausas, 0,75l 11%"/>
    <s v="But."/>
    <x v="5"/>
    <n v="-7296"/>
    <x v="6"/>
    <n v="0.75"/>
    <n v="11"/>
    <n v="-5472"/>
    <n v="-5472"/>
  </r>
  <r>
    <x v="12"/>
    <s v="3001-0002"/>
    <s v="Put. vynas &quot;Alita&quot; Pusiau sausas, 0,75l 11%"/>
    <s v="But."/>
    <x v="5"/>
    <n v="-936"/>
    <x v="6"/>
    <n v="0.75"/>
    <n v="11"/>
    <n v="-702"/>
    <n v="-702"/>
  </r>
  <r>
    <x v="20"/>
    <s v="3001-0002"/>
    <s v="Put. vynas &quot;Alita&quot; Pusiau sausas, 0,75l 11%"/>
    <s v="But."/>
    <x v="5"/>
    <n v="-60"/>
    <x v="6"/>
    <n v="0.75"/>
    <n v="11"/>
    <n v="-45"/>
    <n v="-45"/>
  </r>
  <r>
    <x v="17"/>
    <s v="3001-0002"/>
    <s v="Put. vynas &quot;Alita&quot; Pusiau sausas, 0,75l 11%"/>
    <s v="But."/>
    <x v="5"/>
    <n v="-1152"/>
    <x v="6"/>
    <n v="0.75"/>
    <n v="11"/>
    <n v="-864"/>
    <n v="-864"/>
  </r>
  <r>
    <x v="17"/>
    <s v="3001-0002"/>
    <s v="Put. vynas &quot;Alita&quot; Pusiau sausas, 0,75l 11%"/>
    <s v="But."/>
    <x v="5"/>
    <n v="-360"/>
    <x v="6"/>
    <n v="0.75"/>
    <n v="11"/>
    <n v="-270"/>
    <n v="-270"/>
  </r>
  <r>
    <x v="17"/>
    <s v="3001-0002"/>
    <s v="Put. vynas &quot;Alita&quot; Pusiau sausas, 0,75l 11%"/>
    <s v="But."/>
    <x v="5"/>
    <n v="-768"/>
    <x v="6"/>
    <n v="0.75"/>
    <n v="11"/>
    <n v="-576"/>
    <n v="-576"/>
  </r>
  <r>
    <x v="17"/>
    <s v="3001-0002"/>
    <s v="Put. vynas &quot;Alita&quot; Pusiau sausas, 0,75l 11%"/>
    <s v="But."/>
    <x v="5"/>
    <n v="-48"/>
    <x v="6"/>
    <n v="0.75"/>
    <n v="11"/>
    <n v="-36"/>
    <n v="-36"/>
  </r>
  <r>
    <x v="19"/>
    <s v="3001-0002"/>
    <s v="Put. vynas &quot;Alita&quot; Pusiau sausas, 0,75l 11%"/>
    <s v="But."/>
    <x v="5"/>
    <n v="-384"/>
    <x v="6"/>
    <n v="0.75"/>
    <n v="11"/>
    <n v="-288"/>
    <n v="-288"/>
  </r>
  <r>
    <x v="19"/>
    <s v="3001-0002"/>
    <s v="Put. vynas &quot;Alita&quot; Pusiau sausas, 0,75l 11%"/>
    <s v="But."/>
    <x v="5"/>
    <n v="-384"/>
    <x v="6"/>
    <n v="0.75"/>
    <n v="11"/>
    <n v="-288"/>
    <n v="-288"/>
  </r>
  <r>
    <x v="19"/>
    <s v="3001-0002"/>
    <s v="Put. vynas &quot;Alita&quot; Pusiau sausas, 0,75l 11%"/>
    <s v="But."/>
    <x v="5"/>
    <n v="-84"/>
    <x v="6"/>
    <n v="0.75"/>
    <n v="11"/>
    <n v="-63"/>
    <n v="-63"/>
  </r>
  <r>
    <x v="18"/>
    <s v="3001-0002"/>
    <s v="Put. vynas &quot;Alita&quot; Pusiau sausas, 0,75l 11%"/>
    <s v="But."/>
    <x v="5"/>
    <n v="-132"/>
    <x v="6"/>
    <n v="0.75"/>
    <n v="11"/>
    <n v="-99"/>
    <n v="-99"/>
  </r>
  <r>
    <x v="18"/>
    <s v="3001-0002"/>
    <s v="Put. vynas &quot;Alita&quot; Pusiau sausas, 0,75l 11%"/>
    <s v="But."/>
    <x v="5"/>
    <n v="-1920"/>
    <x v="6"/>
    <n v="0.75"/>
    <n v="11"/>
    <n v="-1440"/>
    <n v="-1440"/>
  </r>
  <r>
    <x v="19"/>
    <s v="3001-0002"/>
    <s v="Put. vynas &quot;Alita&quot; Pusiau sausas, 0,75l 11%"/>
    <s v="But."/>
    <x v="5"/>
    <n v="-24"/>
    <x v="6"/>
    <n v="0.75"/>
    <n v="11"/>
    <n v="-18"/>
    <n v="-18"/>
  </r>
  <r>
    <x v="20"/>
    <s v="3001-0002"/>
    <s v="Put. vynas &quot;Alita&quot; Pusiau sausas, 0,75l 11%"/>
    <s v="But."/>
    <x v="5"/>
    <n v="-3072"/>
    <x v="6"/>
    <n v="0.75"/>
    <n v="11"/>
    <n v="-2304"/>
    <n v="-2304"/>
  </r>
  <r>
    <x v="20"/>
    <s v="3001-0002"/>
    <s v="Put. vynas &quot;Alita&quot; Pusiau sausas, 0,75l 11%"/>
    <s v="But."/>
    <x v="5"/>
    <n v="-96"/>
    <x v="6"/>
    <n v="0.75"/>
    <n v="11"/>
    <n v="-72"/>
    <n v="-72"/>
  </r>
  <r>
    <x v="24"/>
    <s v="3001-0002"/>
    <s v="Put. vynas &quot;Alita&quot; Pusiau sausas, 0,75l 11%"/>
    <s v="But."/>
    <x v="5"/>
    <n v="-1537"/>
    <x v="6"/>
    <n v="0.75"/>
    <n v="11"/>
    <n v="-1152.75"/>
    <n v="-1152.75"/>
  </r>
  <r>
    <x v="24"/>
    <s v="3001-0002"/>
    <s v="Put. vynas &quot;Alita&quot; Pusiau sausas, 0,75l 11%"/>
    <s v="But."/>
    <x v="5"/>
    <n v="-11"/>
    <x v="6"/>
    <n v="0.75"/>
    <n v="11"/>
    <n v="-8.25"/>
    <n v="-8.25"/>
  </r>
  <r>
    <x v="26"/>
    <s v="3001-0002"/>
    <s v="Put. vynas &quot;Alita&quot; Pusiau sausas, 0,75l 11%"/>
    <s v="But."/>
    <x v="5"/>
    <n v="-96"/>
    <x v="6"/>
    <n v="0.75"/>
    <n v="11"/>
    <n v="-72"/>
    <n v="-72"/>
  </r>
  <r>
    <x v="21"/>
    <s v="3001-0002"/>
    <s v="Put. vynas &quot;Alita&quot; Pusiau sausas, 0,75l 11%"/>
    <s v="But."/>
    <x v="5"/>
    <n v="-132"/>
    <x v="6"/>
    <n v="0.75"/>
    <n v="11"/>
    <n v="-99"/>
    <n v="-99"/>
  </r>
  <r>
    <x v="21"/>
    <s v="3001-0002"/>
    <s v="Put. vynas &quot;Alita&quot; Pusiau sausas, 0,75l 11%"/>
    <s v="But."/>
    <x v="3"/>
    <n v="21765"/>
    <x v="6"/>
    <n v="0.75"/>
    <n v="11"/>
    <n v="16323.75"/>
    <n v="16323.75"/>
  </r>
  <r>
    <x v="21"/>
    <s v="3001-0002"/>
    <s v="Put. vynas &quot;Alita&quot; Pusiau sausas, 0,75l 11%"/>
    <s v="But."/>
    <x v="3"/>
    <n v="-4"/>
    <x v="6"/>
    <n v="0.75"/>
    <n v="11"/>
    <n v="-3"/>
    <n v="-3"/>
  </r>
  <r>
    <x v="24"/>
    <s v="3001-0002"/>
    <s v="Put. vynas &quot;Alita&quot; Pusiau sausas, 0,75l 11%"/>
    <s v="But."/>
    <x v="5"/>
    <n v="-36"/>
    <x v="6"/>
    <n v="0.75"/>
    <n v="11"/>
    <n v="-27"/>
    <n v="-27"/>
  </r>
  <r>
    <x v="26"/>
    <s v="3001-0002"/>
    <s v="Put. vynas &quot;Alita&quot; Pusiau sausas, 0,75l 11%"/>
    <s v="But."/>
    <x v="3"/>
    <n v="16851"/>
    <x v="6"/>
    <n v="0.75"/>
    <n v="11"/>
    <n v="12638.25"/>
    <n v="12638.25"/>
  </r>
  <r>
    <x v="25"/>
    <s v="3001-0002"/>
    <s v="Put. vynas &quot;Alita&quot; Pusiau sausas, 0,75l 11%"/>
    <s v="But."/>
    <x v="5"/>
    <n v="-12672"/>
    <x v="6"/>
    <n v="0.75"/>
    <n v="11"/>
    <n v="-9504"/>
    <n v="-9504"/>
  </r>
  <r>
    <x v="26"/>
    <s v="3001-0002"/>
    <s v="Put. vynas &quot;Alita&quot; Pusiau sausas, 0,75l 11%"/>
    <s v="But."/>
    <x v="3"/>
    <n v="-3"/>
    <x v="6"/>
    <n v="0.75"/>
    <n v="11"/>
    <n v="-2.25"/>
    <n v="-2.25"/>
  </r>
  <r>
    <x v="27"/>
    <s v="3001-0002"/>
    <s v="Put. vynas &quot;Alita&quot; Pusiau sausas, 0,75l 11%"/>
    <s v="But."/>
    <x v="5"/>
    <n v="-1536"/>
    <x v="6"/>
    <n v="0.75"/>
    <n v="11"/>
    <n v="-1152"/>
    <n v="-1152"/>
  </r>
  <r>
    <x v="26"/>
    <s v="3001-0002"/>
    <s v="Put. vynas &quot;Alita&quot; Pusiau sausas, 0,75l 11%"/>
    <s v="But."/>
    <x v="5"/>
    <n v="-605"/>
    <x v="6"/>
    <n v="0.75"/>
    <n v="11"/>
    <n v="-453.75"/>
    <n v="-453.75"/>
  </r>
  <r>
    <x v="26"/>
    <s v="3001-0002"/>
    <s v="Put. vynas &quot;Alita&quot; Pusiau sausas, 0,75l 11%"/>
    <s v="But."/>
    <x v="5"/>
    <n v="-5923"/>
    <x v="6"/>
    <n v="0.75"/>
    <n v="11"/>
    <n v="-4442.25"/>
    <n v="-4442.25"/>
  </r>
  <r>
    <x v="26"/>
    <s v="3001-0002"/>
    <s v="Put. vynas &quot;Alita&quot; Pusiau sausas, 0,75l 11%"/>
    <s v="But."/>
    <x v="5"/>
    <n v="-1536"/>
    <x v="6"/>
    <n v="0.75"/>
    <n v="11"/>
    <n v="-1152"/>
    <n v="-1152"/>
  </r>
  <r>
    <x v="24"/>
    <s v="3001-0002"/>
    <s v="Put. vynas &quot;Alita&quot; Pusiau sausas, 0,75l 11%"/>
    <s v="But."/>
    <x v="5"/>
    <n v="-24"/>
    <x v="6"/>
    <n v="0.75"/>
    <n v="11"/>
    <n v="-18"/>
    <n v="-18"/>
  </r>
  <r>
    <x v="25"/>
    <s v="3001-0002"/>
    <s v="Put. vynas &quot;Alita&quot; Pusiau sausas, 0,75l 11%"/>
    <s v="But."/>
    <x v="5"/>
    <n v="-48"/>
    <x v="6"/>
    <n v="0.75"/>
    <n v="11"/>
    <n v="-36"/>
    <n v="-36"/>
  </r>
  <r>
    <x v="27"/>
    <s v="3001-0002"/>
    <s v="Put. vynas &quot;Alita&quot; Pusiau sausas, 0,75l 11%"/>
    <s v="But."/>
    <x v="5"/>
    <n v="-3072"/>
    <x v="6"/>
    <n v="0.75"/>
    <n v="11"/>
    <n v="-2304"/>
    <n v="-2304"/>
  </r>
  <r>
    <x v="27"/>
    <s v="3001-0002"/>
    <s v="Put. vynas &quot;Alita&quot; Pusiau sausas, 0,75l 11%"/>
    <s v="But."/>
    <x v="5"/>
    <n v="-384"/>
    <x v="6"/>
    <n v="0.75"/>
    <n v="11"/>
    <n v="-288"/>
    <n v="-288"/>
  </r>
  <r>
    <x v="27"/>
    <s v="3001-0002"/>
    <s v="Put. vynas &quot;Alita&quot; Pusiau sausas, 0,75l 11%"/>
    <s v="But."/>
    <x v="3"/>
    <n v="37419"/>
    <x v="6"/>
    <n v="0.75"/>
    <n v="11"/>
    <n v="28064.25"/>
    <n v="28064.25"/>
  </r>
  <r>
    <x v="29"/>
    <s v="3001-0002"/>
    <s v="Put. vynas &quot;Alita&quot; Pusiau sausas, 0,75l 11%"/>
    <s v="But."/>
    <x v="3"/>
    <n v="-14"/>
    <x v="6"/>
    <n v="0.75"/>
    <n v="11"/>
    <n v="-10.5"/>
    <n v="-10.5"/>
  </r>
  <r>
    <x v="29"/>
    <s v="3001-0002"/>
    <s v="Put. vynas &quot;Alita&quot; Pusiau sausas, 0,75l 11%"/>
    <s v="But."/>
    <x v="3"/>
    <n v="-17"/>
    <x v="6"/>
    <n v="0.75"/>
    <n v="11"/>
    <n v="-12.75"/>
    <n v="-12.75"/>
  </r>
  <r>
    <x v="29"/>
    <s v="3001-0002"/>
    <s v="Put. vynas &quot;Alita&quot; Pusiau sausas, 0,75l 11%"/>
    <s v="But."/>
    <x v="3"/>
    <n v="-20"/>
    <x v="6"/>
    <n v="0.75"/>
    <n v="11"/>
    <n v="-15"/>
    <n v="-15"/>
  </r>
  <r>
    <x v="28"/>
    <s v="3001-0002"/>
    <s v="Put. vynas &quot;Alita&quot; Pusiau sausas, 0,75l 11%"/>
    <s v="But."/>
    <x v="3"/>
    <n v="15179"/>
    <x v="6"/>
    <n v="0.75"/>
    <n v="11"/>
    <n v="11384.25"/>
    <n v="11384.25"/>
  </r>
  <r>
    <x v="28"/>
    <s v="3001-0002"/>
    <s v="Put. vynas &quot;Alita&quot; Pusiau sausas, 0,75l 11%"/>
    <s v="But."/>
    <x v="3"/>
    <n v="-3"/>
    <x v="6"/>
    <n v="0.75"/>
    <n v="11"/>
    <n v="-2.25"/>
    <n v="-2.25"/>
  </r>
  <r>
    <x v="28"/>
    <s v="3001-0002"/>
    <s v="Put. vynas &quot;Alita&quot; Pusiau sausas, 0,75l 11%"/>
    <s v="But."/>
    <x v="5"/>
    <n v="-2304"/>
    <x v="6"/>
    <n v="0.75"/>
    <n v="11"/>
    <n v="-1728"/>
    <n v="-1728"/>
  </r>
  <r>
    <x v="28"/>
    <s v="3001-0002"/>
    <s v="Put. vynas &quot;Alita&quot; Pusiau sausas, 0,75l 11%"/>
    <s v="But."/>
    <x v="5"/>
    <n v="-1536"/>
    <x v="6"/>
    <n v="0.75"/>
    <n v="11"/>
    <n v="-1152"/>
    <n v="-1152"/>
  </r>
  <r>
    <x v="27"/>
    <s v="3001-0002"/>
    <s v="Put. vynas &quot;Alita&quot; Pusiau sausas, 0,75l 11%"/>
    <s v="But."/>
    <x v="5"/>
    <n v="-204"/>
    <x v="6"/>
    <n v="0.75"/>
    <n v="11"/>
    <n v="-153"/>
    <n v="-153"/>
  </r>
  <r>
    <x v="28"/>
    <s v="3001-0002"/>
    <s v="Put. vynas &quot;Alita&quot; Pusiau sausas, 0,75l 11%"/>
    <s v="But."/>
    <x v="5"/>
    <n v="-72"/>
    <x v="6"/>
    <n v="0.75"/>
    <n v="11"/>
    <n v="-54"/>
    <n v="-54"/>
  </r>
  <r>
    <x v="28"/>
    <s v="3001-0002"/>
    <s v="Put. vynas &quot;Alita&quot; Pusiau sausas, 0,75l 11%"/>
    <s v="But."/>
    <x v="5"/>
    <n v="-60"/>
    <x v="6"/>
    <n v="0.75"/>
    <n v="11"/>
    <n v="-45"/>
    <n v="-45"/>
  </r>
  <r>
    <x v="27"/>
    <s v="3001-0002"/>
    <s v="Put. vynas &quot;Alita&quot; Pusiau sausas, 0,75l 11%"/>
    <s v="But."/>
    <x v="3"/>
    <n v="-7"/>
    <x v="6"/>
    <n v="0.75"/>
    <n v="11"/>
    <n v="-5.25"/>
    <n v="-5.25"/>
  </r>
  <r>
    <x v="28"/>
    <s v="3001-0002"/>
    <s v="Put. vynas &quot;Alita&quot; Pusiau sausas, 0,75l 11%"/>
    <s v="But."/>
    <x v="5"/>
    <n v="-12288"/>
    <x v="6"/>
    <n v="0.75"/>
    <n v="11"/>
    <n v="-9216"/>
    <n v="-9216"/>
  </r>
  <r>
    <x v="3"/>
    <s v="3001-0002"/>
    <s v="Put. vynas &quot;Alita&quot; Pusiau sausas, 0,75l 11%"/>
    <s v="But."/>
    <x v="3"/>
    <n v="-5"/>
    <x v="6"/>
    <n v="0.75"/>
    <n v="11"/>
    <n v="-3.75"/>
    <n v="-3.75"/>
  </r>
  <r>
    <x v="4"/>
    <s v="3001-0002"/>
    <s v="Put. vynas &quot;Alita&quot; Pusiau sausas, 0,75l 11%"/>
    <s v="But."/>
    <x v="3"/>
    <n v="-79740"/>
    <x v="6"/>
    <n v="0.75"/>
    <n v="11"/>
    <n v="-59805"/>
    <n v="-59805"/>
  </r>
  <r>
    <x v="4"/>
    <s v="3001-0002"/>
    <s v="Put. vynas &quot;Alita&quot; Pusiau sausas, 0,75l 11%"/>
    <s v="But."/>
    <x v="3"/>
    <n v="-7"/>
    <x v="6"/>
    <n v="0.75"/>
    <n v="11"/>
    <n v="-5.25"/>
    <n v="-5.25"/>
  </r>
  <r>
    <x v="25"/>
    <s v="3001-0002"/>
    <s v="Put. vynas &quot;Alita&quot; Pusiau sausas, 0,75l 11%"/>
    <s v="But."/>
    <x v="6"/>
    <n v="15181"/>
    <x v="6"/>
    <n v="0.75"/>
    <n v="11"/>
    <n v="11385.75"/>
    <n v="11385.75"/>
  </r>
  <r>
    <x v="31"/>
    <e v="#REF!"/>
    <e v="#REF!"/>
    <e v="#REF!"/>
    <x v="7"/>
    <e v="#REF!"/>
    <x v="13"/>
    <e v="#REF!"/>
    <e v="#REF!"/>
    <e v="#REF!"/>
    <e v="#REF!"/>
  </r>
  <r>
    <x v="3"/>
    <s v="3001-0002"/>
    <s v="Put. vynas &quot;Alita&quot; Pusiau sausas, 0,75l 11%"/>
    <s v="But."/>
    <x v="6"/>
    <n v="39752"/>
    <x v="6"/>
    <n v="0.75"/>
    <n v="11"/>
    <n v="29814"/>
    <n v="29814"/>
  </r>
  <r>
    <x v="3"/>
    <s v="3001-0002"/>
    <s v="Put. vynas &quot;Alita&quot; Pusiau sausas, 0,75l 11%"/>
    <s v="But."/>
    <x v="6"/>
    <n v="40000"/>
    <x v="6"/>
    <n v="0.75"/>
    <n v="11"/>
    <n v="30000"/>
    <n v="30000"/>
  </r>
  <r>
    <x v="0"/>
    <s v="3001-0002"/>
    <s v="Put. vynas &quot;Alita&quot; Pusiau sausas, 0,75l 11%"/>
    <s v="But."/>
    <x v="3"/>
    <n v="-19938"/>
    <x v="6"/>
    <n v="0.75"/>
    <n v="11"/>
    <n v="-14953.5"/>
    <n v="-14953.5"/>
  </r>
  <r>
    <x v="0"/>
    <s v="3001-0002"/>
    <s v="Put. vynas &quot;Alita&quot; Pusiau sausas, 0,75l 11%"/>
    <s v="But."/>
    <x v="3"/>
    <n v="-4"/>
    <x v="6"/>
    <n v="0.75"/>
    <n v="11"/>
    <n v="-3"/>
    <n v="-3"/>
  </r>
  <r>
    <x v="20"/>
    <s v="3001-0002"/>
    <s v="Put. vynas &quot;Alita&quot; Pusiau sausas, 0,75l 11%"/>
    <s v="But."/>
    <x v="6"/>
    <n v="21770"/>
    <x v="6"/>
    <n v="0.75"/>
    <n v="11"/>
    <n v="16327.5"/>
    <n v="16327.5"/>
  </r>
  <r>
    <x v="26"/>
    <s v="3001-0002"/>
    <s v="Put. vynas &quot;Alita&quot; Pusiau sausas, 0,75l 11%"/>
    <s v="But."/>
    <x v="3"/>
    <n v="-16851"/>
    <x v="6"/>
    <n v="0.75"/>
    <n v="11"/>
    <n v="-12638.25"/>
    <n v="-12638.25"/>
  </r>
  <r>
    <x v="26"/>
    <s v="3001-0002"/>
    <s v="Put. vynas &quot;Alita&quot; Pusiau sausas, 0,75l 11%"/>
    <s v="But."/>
    <x v="6"/>
    <n v="37435"/>
    <x v="6"/>
    <n v="0.75"/>
    <n v="11"/>
    <n v="28076.25"/>
    <n v="28076.25"/>
  </r>
  <r>
    <x v="21"/>
    <s v="3001-0002"/>
    <s v="Put. vynas &quot;Alita&quot; Pusiau sausas, 0,75l 11%"/>
    <s v="But."/>
    <x v="3"/>
    <n v="-21765"/>
    <x v="6"/>
    <n v="0.75"/>
    <n v="11"/>
    <n v="-16323.75"/>
    <n v="-16323.75"/>
  </r>
  <r>
    <x v="21"/>
    <s v="3001-0002"/>
    <s v="Put. vynas &quot;Alita&quot; Pusiau sausas, 0,75l 11%"/>
    <s v="But."/>
    <x v="3"/>
    <n v="-3"/>
    <x v="6"/>
    <n v="0.75"/>
    <n v="11"/>
    <n v="-2.25"/>
    <n v="-2.25"/>
  </r>
  <r>
    <x v="21"/>
    <s v="3001-0002"/>
    <s v="Put. vynas &quot;Alita&quot; Pusiau sausas, 0,75l 11%"/>
    <s v="But."/>
    <x v="3"/>
    <n v="-2"/>
    <x v="6"/>
    <n v="0.75"/>
    <n v="11"/>
    <n v="-1.5"/>
    <n v="-1.5"/>
  </r>
  <r>
    <x v="21"/>
    <s v="3001-0002"/>
    <s v="Put. vynas &quot;Alita&quot; Pusiau sausas, 0,75l 11%"/>
    <s v="But."/>
    <x v="6"/>
    <n v="16855"/>
    <x v="6"/>
    <n v="0.75"/>
    <n v="11"/>
    <n v="12641.25"/>
    <n v="12641.25"/>
  </r>
  <r>
    <x v="27"/>
    <s v="3001-0002"/>
    <s v="Put. vynas &quot;Alita&quot; Pusiau sausas, 0,75l 11%"/>
    <s v="But."/>
    <x v="3"/>
    <n v="-16"/>
    <x v="6"/>
    <n v="0.75"/>
    <n v="11"/>
    <n v="-12"/>
    <n v="-12"/>
  </r>
  <r>
    <x v="20"/>
    <s v="3001-0002"/>
    <s v="Put. vynas &quot;Alita&quot; Pusiau sausas, 0,75l 11%"/>
    <s v="But."/>
    <x v="3"/>
    <n v="-2"/>
    <x v="6"/>
    <n v="0.75"/>
    <n v="11"/>
    <n v="-1.5"/>
    <n v="-1.5"/>
  </r>
  <r>
    <x v="27"/>
    <s v="3001-0002"/>
    <s v="Put. vynas &quot;Alita&quot; Pusiau sausas, 0,75l 11%"/>
    <s v="But."/>
    <x v="3"/>
    <n v="-37419"/>
    <x v="6"/>
    <n v="0.75"/>
    <n v="11"/>
    <n v="-28064.25"/>
    <n v="-28064.25"/>
  </r>
  <r>
    <x v="26"/>
    <s v="3001-0002"/>
    <s v="Put. vynas &quot;Alita&quot; Pusiau sausas, 0,75l 11%"/>
    <s v="But."/>
    <x v="3"/>
    <n v="-2"/>
    <x v="6"/>
    <n v="0.75"/>
    <n v="11"/>
    <n v="-1.5"/>
    <n v="-1.5"/>
  </r>
  <r>
    <x v="28"/>
    <s v="3001-0002"/>
    <s v="Put. vynas &quot;Alita&quot; Pusiau sausas, 0,75l 11%"/>
    <s v="But."/>
    <x v="3"/>
    <n v="-15179"/>
    <x v="6"/>
    <n v="0.75"/>
    <n v="11"/>
    <n v="-11384.25"/>
    <n v="-11384.25"/>
  </r>
  <r>
    <x v="28"/>
    <s v="3001-0002"/>
    <s v="Put. vynas &quot;Alita&quot; Pusiau sausas, 0,75l 11%"/>
    <s v="But."/>
    <x v="3"/>
    <n v="-2"/>
    <x v="6"/>
    <n v="0.75"/>
    <n v="11"/>
    <n v="-1.5"/>
    <n v="-1.5"/>
  </r>
  <r>
    <x v="0"/>
    <s v="3001-0002"/>
    <s v="Put. vynas &quot;Alita&quot; Pusiau sausas, 0,75l 11%"/>
    <s v="But."/>
    <x v="3"/>
    <n v="4"/>
    <x v="6"/>
    <n v="0.75"/>
    <n v="11"/>
    <n v="3"/>
    <n v="3"/>
  </r>
  <r>
    <x v="4"/>
    <s v="3001-0002"/>
    <s v="Put. vynas &quot;Alita&quot; Pusiau sausas, 0,75l 11%"/>
    <s v="But."/>
    <x v="3"/>
    <n v="12"/>
    <x v="6"/>
    <n v="0.75"/>
    <n v="11"/>
    <n v="9"/>
    <n v="9"/>
  </r>
  <r>
    <x v="21"/>
    <s v="3001-0002"/>
    <s v="Put. vynas &quot;Alita&quot; Pusiau sausas, 0,75l 11%"/>
    <s v="But."/>
    <x v="3"/>
    <n v="4"/>
    <x v="6"/>
    <n v="0.75"/>
    <n v="11"/>
    <n v="3"/>
    <n v="3"/>
  </r>
  <r>
    <x v="26"/>
    <s v="3001-0002"/>
    <s v="Put. vynas &quot;Alita&quot; Pusiau sausas, 0,75l 11%"/>
    <s v="But."/>
    <x v="3"/>
    <n v="3"/>
    <x v="6"/>
    <n v="0.75"/>
    <n v="11"/>
    <n v="2.25"/>
    <n v="2.25"/>
  </r>
  <r>
    <x v="29"/>
    <s v="3001-0002"/>
    <s v="Put. vynas &quot;Alita&quot; Pusiau sausas, 0,75l 11%"/>
    <s v="But."/>
    <x v="5"/>
    <n v="-7"/>
    <x v="6"/>
    <n v="0.75"/>
    <n v="11"/>
    <n v="-5.25"/>
    <n v="-5.25"/>
  </r>
  <r>
    <x v="29"/>
    <s v="3001-0002"/>
    <s v="Put. vynas &quot;Alita&quot; Pusiau sausas, 0,75l 11%"/>
    <s v="But."/>
    <x v="5"/>
    <n v="-4"/>
    <x v="6"/>
    <n v="0.75"/>
    <n v="11"/>
    <n v="-3"/>
    <n v="-3"/>
  </r>
  <r>
    <x v="29"/>
    <s v="3001-0002"/>
    <s v="Put. vynas &quot;Alita&quot; Pusiau sausas, 0,75l 11%"/>
    <s v="But."/>
    <x v="5"/>
    <n v="-12"/>
    <x v="6"/>
    <n v="0.75"/>
    <n v="11"/>
    <n v="-9"/>
    <n v="-9"/>
  </r>
  <r>
    <x v="29"/>
    <s v="3001-0002"/>
    <s v="Put. vynas &quot;Alita&quot; Pusiau sausas, 0,75l 11%"/>
    <s v="But."/>
    <x v="5"/>
    <n v="-4"/>
    <x v="6"/>
    <n v="0.75"/>
    <n v="11"/>
    <n v="-3"/>
    <n v="-3"/>
  </r>
  <r>
    <x v="29"/>
    <s v="3001-0002"/>
    <s v="Put. vynas &quot;Alita&quot; Pusiau sausas, 0,75l 11%"/>
    <s v="But."/>
    <x v="5"/>
    <n v="-3"/>
    <x v="6"/>
    <n v="0.75"/>
    <n v="11"/>
    <n v="-2.25"/>
    <n v="-2.25"/>
  </r>
  <r>
    <x v="29"/>
    <s v="3001-0002"/>
    <s v="Put. vynas &quot;Alita&quot; Pusiau sausas, 0,75l 11%"/>
    <s v="But."/>
    <x v="5"/>
    <n v="-3"/>
    <x v="6"/>
    <n v="0.75"/>
    <n v="11"/>
    <n v="-2.25"/>
    <n v="-2.25"/>
  </r>
  <r>
    <x v="28"/>
    <s v="3001-0002"/>
    <s v="Put. vynas &quot;Alita&quot; Pusiau sausas, 0,75l 11%"/>
    <s v="But."/>
    <x v="3"/>
    <n v="3"/>
    <x v="6"/>
    <n v="0.75"/>
    <n v="11"/>
    <n v="2.25"/>
    <n v="2.25"/>
  </r>
  <r>
    <x v="27"/>
    <s v="3001-0002"/>
    <s v="Put. vynas &quot;Alita&quot; Pusiau sausas, 0,75l 11%"/>
    <s v="But."/>
    <x v="3"/>
    <n v="7"/>
    <x v="6"/>
    <n v="0.75"/>
    <n v="11"/>
    <n v="5.25"/>
    <n v="5.25"/>
  </r>
  <r>
    <x v="29"/>
    <s v="3001-0002"/>
    <s v="Put. vynas &quot;Alita&quot; Pusiau sausas, 0,75l 11%"/>
    <s v="But."/>
    <x v="3"/>
    <n v="20"/>
    <x v="6"/>
    <n v="0.75"/>
    <n v="11"/>
    <n v="15"/>
    <n v="15"/>
  </r>
  <r>
    <x v="29"/>
    <s v="3001-0002"/>
    <s v="Put. vynas &quot;Alita&quot; Pusiau sausas, 0,75l 11%"/>
    <s v="But."/>
    <x v="3"/>
    <n v="14"/>
    <x v="6"/>
    <n v="0.75"/>
    <n v="11"/>
    <n v="10.5"/>
    <n v="10.5"/>
  </r>
  <r>
    <x v="29"/>
    <s v="3001-0002"/>
    <s v="Put. vynas &quot;Alita&quot; Pusiau sausas, 0,75l 11%"/>
    <s v="But."/>
    <x v="3"/>
    <n v="17"/>
    <x v="6"/>
    <n v="0.75"/>
    <n v="11"/>
    <n v="12.75"/>
    <n v="12.75"/>
  </r>
  <r>
    <x v="29"/>
    <s v="3001-0002"/>
    <s v="Put. vynas &quot;Alita&quot; Pusiau sausas, 0,75l 11%"/>
    <s v="But."/>
    <x v="5"/>
    <n v="-51"/>
    <x v="6"/>
    <n v="0.75"/>
    <n v="11"/>
    <n v="-38.25"/>
    <n v="-38.25"/>
  </r>
  <r>
    <x v="0"/>
    <s v="3001-0002"/>
    <s v="Put. vynas &quot;Alita&quot; Pusiau sausas, 0,75l 11%"/>
    <s v="But."/>
    <x v="3"/>
    <n v="4"/>
    <x v="6"/>
    <n v="0.75"/>
    <n v="11"/>
    <n v="3"/>
    <n v="3"/>
  </r>
  <r>
    <x v="4"/>
    <s v="3001-0002"/>
    <s v="Put. vynas &quot;Alita&quot; Pusiau sausas, 0,75l 11%"/>
    <s v="But."/>
    <x v="3"/>
    <n v="7"/>
    <x v="6"/>
    <n v="0.75"/>
    <n v="11"/>
    <n v="5.25"/>
    <n v="5.25"/>
  </r>
  <r>
    <x v="3"/>
    <s v="3001-0002"/>
    <s v="Put. vynas &quot;Alita&quot; Pusiau sausas, 0,75l 11%"/>
    <s v="But."/>
    <x v="3"/>
    <n v="5"/>
    <x v="6"/>
    <n v="0.75"/>
    <n v="11"/>
    <n v="3.75"/>
    <n v="3.75"/>
  </r>
  <r>
    <x v="21"/>
    <s v="3001-0002"/>
    <s v="Put. vynas &quot;Alita&quot; Pusiau sausas, 0,75l 11%"/>
    <s v="But."/>
    <x v="3"/>
    <n v="2"/>
    <x v="6"/>
    <n v="0.75"/>
    <n v="11"/>
    <n v="1.5"/>
    <n v="1.5"/>
  </r>
  <r>
    <x v="21"/>
    <s v="3001-0002"/>
    <s v="Put. vynas &quot;Alita&quot; Pusiau sausas, 0,75l 11%"/>
    <s v="But."/>
    <x v="3"/>
    <n v="3"/>
    <x v="6"/>
    <n v="0.75"/>
    <n v="11"/>
    <n v="2.25"/>
    <n v="2.25"/>
  </r>
  <r>
    <x v="20"/>
    <s v="3001-0002"/>
    <s v="Put. vynas &quot;Alita&quot; Pusiau sausas, 0,75l 11%"/>
    <s v="But."/>
    <x v="3"/>
    <n v="2"/>
    <x v="6"/>
    <n v="0.75"/>
    <n v="11"/>
    <n v="1.5"/>
    <n v="1.5"/>
  </r>
  <r>
    <x v="27"/>
    <s v="3001-0002"/>
    <s v="Put. vynas &quot;Alita&quot; Pusiau sausas, 0,75l 11%"/>
    <s v="But."/>
    <x v="3"/>
    <n v="16"/>
    <x v="6"/>
    <n v="0.75"/>
    <n v="11"/>
    <n v="12"/>
    <n v="12"/>
  </r>
  <r>
    <x v="26"/>
    <s v="3001-0002"/>
    <s v="Put. vynas &quot;Alita&quot; Pusiau sausas, 0,75l 11%"/>
    <s v="But."/>
    <x v="3"/>
    <n v="2"/>
    <x v="6"/>
    <n v="0.75"/>
    <n v="11"/>
    <n v="1.5"/>
    <n v="1.5"/>
  </r>
  <r>
    <x v="28"/>
    <s v="3001-0002"/>
    <s v="Put. vynas &quot;Alita&quot; Pusiau sausas, 0,75l 11%"/>
    <s v="But."/>
    <x v="3"/>
    <n v="2"/>
    <x v="6"/>
    <n v="0.75"/>
    <n v="11"/>
    <n v="1.5"/>
    <n v="1.5"/>
  </r>
  <r>
    <x v="28"/>
    <s v="3001-0002"/>
    <s v="Put. vynas &quot;Alita&quot; Pusiau sausas, 0,75l 11%"/>
    <s v="But."/>
    <x v="5"/>
    <n v="-16"/>
    <x v="6"/>
    <n v="0.75"/>
    <n v="11"/>
    <n v="-12"/>
    <n v="-12"/>
  </r>
  <r>
    <x v="28"/>
    <s v="3001-0002"/>
    <s v="Put. vynas &quot;Alita&quot; Pusiau sausas, 0,75l 11%"/>
    <s v="But."/>
    <x v="5"/>
    <n v="-4"/>
    <x v="6"/>
    <n v="0.75"/>
    <n v="11"/>
    <n v="-3"/>
    <n v="-3"/>
  </r>
  <r>
    <x v="28"/>
    <s v="3001-0002"/>
    <s v="Put. vynas &quot;Alita&quot; Pusiau sausas, 0,75l 11%"/>
    <s v="But."/>
    <x v="5"/>
    <n v="-12"/>
    <x v="6"/>
    <n v="0.75"/>
    <n v="11"/>
    <n v="-9"/>
    <n v="-9"/>
  </r>
  <r>
    <x v="28"/>
    <s v="3001-0002"/>
    <s v="Put. vynas &quot;Alita&quot; Pusiau sausas, 0,75l 11%"/>
    <s v="But."/>
    <x v="5"/>
    <n v="-5"/>
    <x v="6"/>
    <n v="0.75"/>
    <n v="11"/>
    <n v="-3.75"/>
    <n v="-3.75"/>
  </r>
  <r>
    <x v="28"/>
    <s v="3001-0002"/>
    <s v="Put. vynas &quot;Alita&quot; Pusiau sausas, 0,75l 11%"/>
    <s v="But."/>
    <x v="5"/>
    <n v="-4"/>
    <x v="6"/>
    <n v="0.75"/>
    <n v="11"/>
    <n v="-3"/>
    <n v="-3"/>
  </r>
  <r>
    <x v="28"/>
    <s v="3001-0002"/>
    <s v="Put. vynas &quot;Alita&quot; Pusiau sausas, 0,75l 11%"/>
    <s v="But."/>
    <x v="5"/>
    <n v="-2"/>
    <x v="6"/>
    <n v="0.75"/>
    <n v="11"/>
    <n v="-1.5"/>
    <n v="-1.5"/>
  </r>
  <r>
    <x v="18"/>
    <s v="3001-0002E"/>
    <s v="Put. vynas &quot;Alita&quot; Pusiau sausas, 0,75l 11%"/>
    <s v="But."/>
    <x v="5"/>
    <n v="-480"/>
    <x v="6"/>
    <n v="0.75"/>
    <n v="11"/>
    <n v="-360"/>
    <n v="-360"/>
  </r>
  <r>
    <x v="21"/>
    <s v="3001-0002E"/>
    <s v="Put. vynas &quot;Alita&quot; Pusiau sausas, 0,75l 11%"/>
    <s v="But."/>
    <x v="5"/>
    <n v="-960"/>
    <x v="6"/>
    <n v="0.75"/>
    <n v="11"/>
    <n v="-720"/>
    <n v="-720"/>
  </r>
  <r>
    <x v="29"/>
    <s v="3001-0002E"/>
    <s v="Put. vynas &quot;Alita&quot; Pusiau sausas, 0,75l 11%"/>
    <s v="But."/>
    <x v="3"/>
    <n v="-12"/>
    <x v="6"/>
    <n v="0.75"/>
    <n v="11"/>
    <n v="-9"/>
    <n v="-9"/>
  </r>
  <r>
    <x v="29"/>
    <s v="3001-0002E"/>
    <s v="Put. vynas &quot;Alita&quot; Pusiau sausas, 0,75l 11%"/>
    <s v="But."/>
    <x v="3"/>
    <n v="12"/>
    <x v="6"/>
    <n v="0.75"/>
    <n v="11"/>
    <n v="9"/>
    <n v="9"/>
  </r>
  <r>
    <x v="29"/>
    <s v="3001-0002E"/>
    <s v="Put. vynas &quot;Alita&quot; Pusiau sausas, 0,75l 11%"/>
    <s v="But."/>
    <x v="5"/>
    <n v="-12"/>
    <x v="6"/>
    <n v="0.75"/>
    <n v="11"/>
    <n v="-9"/>
    <n v="-9"/>
  </r>
  <r>
    <x v="28"/>
    <s v="3001-0003"/>
    <s v="Put. vynas &quot;Alita&quot; Sausas, 0,75l 11%"/>
    <s v="But."/>
    <x v="5"/>
    <n v="280"/>
    <x v="6"/>
    <n v="0.75"/>
    <n v="11"/>
    <n v="210"/>
    <n v="210"/>
  </r>
  <r>
    <x v="28"/>
    <s v="3001-0003"/>
    <s v="Put. vynas &quot;Alita&quot; Sausas, 0,75l 11%"/>
    <s v="But."/>
    <x v="5"/>
    <n v="216"/>
    <x v="6"/>
    <n v="0.75"/>
    <n v="11"/>
    <n v="162"/>
    <n v="162"/>
  </r>
  <r>
    <x v="28"/>
    <s v="3001-0003"/>
    <s v="Put. vynas &quot;Alita&quot; Sausas, 0,75l 11%"/>
    <s v="But."/>
    <x v="5"/>
    <n v="-1627"/>
    <x v="6"/>
    <n v="0.75"/>
    <n v="11"/>
    <n v="-1220.25"/>
    <n v="-1220.25"/>
  </r>
  <r>
    <x v="28"/>
    <s v="3001-0003"/>
    <s v="Put. vynas &quot;Alita&quot; Sausas, 0,75l 11%"/>
    <s v="But."/>
    <x v="5"/>
    <n v="-280"/>
    <x v="6"/>
    <n v="0.75"/>
    <n v="11"/>
    <n v="-210"/>
    <n v="-210"/>
  </r>
  <r>
    <x v="28"/>
    <s v="3001-0003"/>
    <s v="Put. vynas &quot;Alita&quot; Sausas, 0,75l 11%"/>
    <s v="But."/>
    <x v="5"/>
    <n v="-216"/>
    <x v="6"/>
    <n v="0.75"/>
    <n v="11"/>
    <n v="-162"/>
    <n v="-162"/>
  </r>
  <r>
    <x v="28"/>
    <s v="3001-0003"/>
    <s v="Put. vynas &quot;Alita&quot; Sausas, 0,75l 11%"/>
    <s v="But."/>
    <x v="5"/>
    <n v="1627"/>
    <x v="6"/>
    <n v="0.75"/>
    <n v="11"/>
    <n v="1220.25"/>
    <n v="1220.25"/>
  </r>
  <r>
    <x v="6"/>
    <s v="3001-0003"/>
    <s v="Put. vynas &quot;Alita&quot; Sausas, 0,75l 11%"/>
    <s v="But."/>
    <x v="5"/>
    <n v="-12"/>
    <x v="6"/>
    <n v="0.75"/>
    <n v="11"/>
    <n v="-9"/>
    <n v="-9"/>
  </r>
  <r>
    <x v="5"/>
    <s v="3001-0003"/>
    <s v="Put. vynas &quot;Alita&quot; Sausas, 0,75l 11%"/>
    <s v="But."/>
    <x v="5"/>
    <n v="-12"/>
    <x v="6"/>
    <n v="0.75"/>
    <n v="11"/>
    <n v="-9"/>
    <n v="-9"/>
  </r>
  <r>
    <x v="4"/>
    <s v="3001-0003"/>
    <s v="Put. vynas &quot;Alita&quot; Sausas, 0,75l 11%"/>
    <s v="But."/>
    <x v="5"/>
    <n v="-384"/>
    <x v="6"/>
    <n v="0.75"/>
    <n v="11"/>
    <n v="-288"/>
    <n v="-288"/>
  </r>
  <r>
    <x v="0"/>
    <s v="3001-0003"/>
    <s v="Put. vynas &quot;Alita&quot; Sausas, 0,75l 11%"/>
    <s v="But."/>
    <x v="5"/>
    <n v="-96"/>
    <x v="6"/>
    <n v="0.75"/>
    <n v="11"/>
    <n v="-72"/>
    <n v="-72"/>
  </r>
  <r>
    <x v="4"/>
    <s v="3001-0003"/>
    <s v="Put. vynas &quot;Alita&quot; Sausas, 0,75l 11%"/>
    <s v="But."/>
    <x v="5"/>
    <n v="-1152"/>
    <x v="6"/>
    <n v="0.75"/>
    <n v="11"/>
    <n v="-864"/>
    <n v="-864"/>
  </r>
  <r>
    <x v="4"/>
    <s v="3001-0003"/>
    <s v="Put. vynas &quot;Alita&quot; Sausas, 0,75l 11%"/>
    <s v="But."/>
    <x v="5"/>
    <n v="-120"/>
    <x v="6"/>
    <n v="0.75"/>
    <n v="11"/>
    <n v="-90"/>
    <n v="-90"/>
  </r>
  <r>
    <x v="5"/>
    <s v="3001-0003"/>
    <s v="Put. vynas &quot;Alita&quot; Sausas, 0,75l 11%"/>
    <s v="But."/>
    <x v="5"/>
    <n v="-180"/>
    <x v="6"/>
    <n v="0.75"/>
    <n v="11"/>
    <n v="-135"/>
    <n v="-135"/>
  </r>
  <r>
    <x v="4"/>
    <s v="3001-0003"/>
    <s v="Put. vynas &quot;Alita&quot; Sausas, 0,75l 11%"/>
    <s v="But."/>
    <x v="5"/>
    <n v="-60"/>
    <x v="6"/>
    <n v="0.75"/>
    <n v="11"/>
    <n v="-45"/>
    <n v="-45"/>
  </r>
  <r>
    <x v="3"/>
    <s v="3001-0003"/>
    <s v="Put. vynas &quot;Alita&quot; Sausas, 0,75l 11%"/>
    <s v="But."/>
    <x v="5"/>
    <n v="-48"/>
    <x v="6"/>
    <n v="0.75"/>
    <n v="11"/>
    <n v="-36"/>
    <n v="-36"/>
  </r>
  <r>
    <x v="0"/>
    <s v="3001-0003"/>
    <s v="Put. vynas &quot;Alita&quot; Sausas, 0,75l 11%"/>
    <s v="But."/>
    <x v="5"/>
    <n v="-12"/>
    <x v="6"/>
    <n v="0.75"/>
    <n v="11"/>
    <n v="-9"/>
    <n v="-9"/>
  </r>
  <r>
    <x v="13"/>
    <s v="3001-0003"/>
    <s v="Put. vynas &quot;Alita&quot; Sausas, 0,75l 11%"/>
    <s v="But."/>
    <x v="5"/>
    <n v="-2"/>
    <x v="6"/>
    <n v="0.75"/>
    <n v="11"/>
    <n v="-1.5"/>
    <n v="-1.5"/>
  </r>
  <r>
    <x v="14"/>
    <s v="3001-0003"/>
    <s v="Put. vynas &quot;Alita&quot; Sausas, 0,75l 11%"/>
    <s v="But."/>
    <x v="5"/>
    <n v="-12"/>
    <x v="6"/>
    <n v="0.75"/>
    <n v="11"/>
    <n v="-9"/>
    <n v="-9"/>
  </r>
  <r>
    <x v="12"/>
    <s v="3001-0003"/>
    <s v="Put. vynas &quot;Alita&quot; Sausas, 0,75l 11%"/>
    <s v="But."/>
    <x v="5"/>
    <n v="-132"/>
    <x v="6"/>
    <n v="0.75"/>
    <n v="11"/>
    <n v="-99"/>
    <n v="-99"/>
  </r>
  <r>
    <x v="13"/>
    <s v="3001-0003"/>
    <s v="Put. vynas &quot;Alita&quot; Sausas, 0,75l 11%"/>
    <s v="But."/>
    <x v="5"/>
    <n v="-96"/>
    <x v="6"/>
    <n v="0.75"/>
    <n v="11"/>
    <n v="-72"/>
    <n v="-72"/>
  </r>
  <r>
    <x v="12"/>
    <s v="3001-0003"/>
    <s v="Put. vynas &quot;Alita&quot; Sausas, 0,75l 11%"/>
    <s v="But."/>
    <x v="5"/>
    <n v="-132"/>
    <x v="6"/>
    <n v="0.75"/>
    <n v="11"/>
    <n v="-99"/>
    <n v="-99"/>
  </r>
  <r>
    <x v="12"/>
    <s v="3001-0003"/>
    <s v="Put. vynas &quot;Alita&quot; Sausas, 0,75l 11%"/>
    <s v="But."/>
    <x v="5"/>
    <n v="-48"/>
    <x v="6"/>
    <n v="0.75"/>
    <n v="11"/>
    <n v="-36"/>
    <n v="-36"/>
  </r>
  <r>
    <x v="12"/>
    <s v="3001-0003"/>
    <s v="Put. vynas &quot;Alita&quot; Sausas, 0,75l 11%"/>
    <s v="But."/>
    <x v="5"/>
    <n v="-384"/>
    <x v="6"/>
    <n v="0.75"/>
    <n v="11"/>
    <n v="-288"/>
    <n v="-288"/>
  </r>
  <r>
    <x v="10"/>
    <s v="3001-0003"/>
    <s v="Put. vynas &quot;Alita&quot; Sausas, 0,75l 11%"/>
    <s v="But."/>
    <x v="5"/>
    <n v="-768"/>
    <x v="6"/>
    <n v="0.75"/>
    <n v="11"/>
    <n v="-576"/>
    <n v="-576"/>
  </r>
  <r>
    <x v="13"/>
    <s v="3001-0003"/>
    <s v="Put. vynas &quot;Alita&quot; Sausas, 0,75l 11%"/>
    <s v="But."/>
    <x v="5"/>
    <n v="-36"/>
    <x v="6"/>
    <n v="0.75"/>
    <n v="11"/>
    <n v="-27"/>
    <n v="-27"/>
  </r>
  <r>
    <x v="7"/>
    <s v="3001-0003"/>
    <s v="Put. vynas &quot;Alita&quot; Sausas, 0,75l 11%"/>
    <s v="But."/>
    <x v="5"/>
    <n v="-84"/>
    <x v="6"/>
    <n v="0.75"/>
    <n v="11"/>
    <n v="-63"/>
    <n v="-63"/>
  </r>
  <r>
    <x v="7"/>
    <s v="3001-0003"/>
    <s v="Put. vynas &quot;Alita&quot; Sausas, 0,75l 11%"/>
    <s v="But."/>
    <x v="5"/>
    <n v="-12"/>
    <x v="6"/>
    <n v="0.75"/>
    <n v="11"/>
    <n v="-9"/>
    <n v="-9"/>
  </r>
  <r>
    <x v="14"/>
    <s v="3001-0003"/>
    <s v="Put. vynas &quot;Alita&quot; Sausas, 0,75l 11%"/>
    <s v="But."/>
    <x v="5"/>
    <n v="-192"/>
    <x v="6"/>
    <n v="0.75"/>
    <n v="11"/>
    <n v="-144"/>
    <n v="-144"/>
  </r>
  <r>
    <x v="10"/>
    <s v="3001-0003"/>
    <s v="Put. vynas &quot;Alita&quot; Sausas, 0,75l 11%"/>
    <s v="But."/>
    <x v="5"/>
    <n v="-12"/>
    <x v="6"/>
    <n v="0.75"/>
    <n v="11"/>
    <n v="-9"/>
    <n v="-9"/>
  </r>
  <r>
    <x v="17"/>
    <s v="3001-0003"/>
    <s v="Put. vynas &quot;Alita&quot; Sausas, 0,75l 11%"/>
    <s v="But."/>
    <x v="5"/>
    <n v="-12"/>
    <x v="6"/>
    <n v="0.75"/>
    <n v="11"/>
    <n v="-9"/>
    <n v="-9"/>
  </r>
  <r>
    <x v="17"/>
    <s v="3001-0003"/>
    <s v="Put. vynas &quot;Alita&quot; Sausas, 0,75l 11%"/>
    <s v="But."/>
    <x v="5"/>
    <n v="-384"/>
    <x v="6"/>
    <n v="0.75"/>
    <n v="11"/>
    <n v="-288"/>
    <n v="-288"/>
  </r>
  <r>
    <x v="17"/>
    <s v="3001-0003"/>
    <s v="Put. vynas &quot;Alita&quot; Sausas, 0,75l 11%"/>
    <s v="But."/>
    <x v="5"/>
    <n v="-12"/>
    <x v="6"/>
    <n v="0.75"/>
    <n v="11"/>
    <n v="-9"/>
    <n v="-9"/>
  </r>
  <r>
    <x v="17"/>
    <s v="3001-0003"/>
    <s v="Put. vynas &quot;Alita&quot; Sausas, 0,75l 11%"/>
    <s v="But."/>
    <x v="5"/>
    <n v="-384"/>
    <x v="6"/>
    <n v="0.75"/>
    <n v="11"/>
    <n v="-288"/>
    <n v="-288"/>
  </r>
  <r>
    <x v="19"/>
    <s v="3001-0003"/>
    <s v="Put. vynas &quot;Alita&quot; Sausas, 0,75l 11%"/>
    <s v="But."/>
    <x v="5"/>
    <n v="-48"/>
    <x v="6"/>
    <n v="0.75"/>
    <n v="11"/>
    <n v="-36"/>
    <n v="-36"/>
  </r>
  <r>
    <x v="20"/>
    <s v="3001-0003"/>
    <s v="Put. vynas &quot;Alita&quot; Sausas, 0,75l 11%"/>
    <s v="But."/>
    <x v="5"/>
    <n v="-12"/>
    <x v="6"/>
    <n v="0.75"/>
    <n v="11"/>
    <n v="-9"/>
    <n v="-9"/>
  </r>
  <r>
    <x v="24"/>
    <s v="3001-0003"/>
    <s v="Put. vynas &quot;Alita&quot; Sausas, 0,75l 11%"/>
    <s v="But."/>
    <x v="5"/>
    <n v="-384"/>
    <x v="6"/>
    <n v="0.75"/>
    <n v="11"/>
    <n v="-288"/>
    <n v="-288"/>
  </r>
  <r>
    <x v="19"/>
    <s v="3001-0003"/>
    <s v="Put. vynas &quot;Alita&quot; Sausas, 0,75l 11%"/>
    <s v="But."/>
    <x v="5"/>
    <n v="-24"/>
    <x v="6"/>
    <n v="0.75"/>
    <n v="11"/>
    <n v="-18"/>
    <n v="-18"/>
  </r>
  <r>
    <x v="21"/>
    <s v="3001-0003"/>
    <s v="Put. vynas &quot;Alita&quot; Sausas, 0,75l 11%"/>
    <s v="But."/>
    <x v="5"/>
    <n v="-24"/>
    <x v="6"/>
    <n v="0.75"/>
    <n v="11"/>
    <n v="-18"/>
    <n v="-18"/>
  </r>
  <r>
    <x v="26"/>
    <s v="3001-0003"/>
    <s v="Put. vynas &quot;Alita&quot; Sausas, 0,75l 11%"/>
    <s v="But."/>
    <x v="5"/>
    <n v="-96"/>
    <x v="6"/>
    <n v="0.75"/>
    <n v="11"/>
    <n v="-72"/>
    <n v="-72"/>
  </r>
  <r>
    <x v="26"/>
    <s v="3001-0003"/>
    <s v="Put. vynas &quot;Alita&quot; Sausas, 0,75l 11%"/>
    <s v="But."/>
    <x v="5"/>
    <n v="-3460"/>
    <x v="6"/>
    <n v="0.75"/>
    <n v="11"/>
    <n v="-2595"/>
    <n v="-2595"/>
  </r>
  <r>
    <x v="24"/>
    <s v="3001-0003"/>
    <s v="Put. vynas &quot;Alita&quot; Sausas, 0,75l 11%"/>
    <s v="But."/>
    <x v="5"/>
    <n v="-432"/>
    <x v="6"/>
    <n v="0.75"/>
    <n v="11"/>
    <n v="-324"/>
    <n v="-324"/>
  </r>
  <r>
    <x v="24"/>
    <s v="3001-0003"/>
    <s v="Put. vynas &quot;Alita&quot; Sausas, 0,75l 11%"/>
    <s v="But."/>
    <x v="5"/>
    <n v="-384"/>
    <x v="6"/>
    <n v="0.75"/>
    <n v="11"/>
    <n v="-288"/>
    <n v="-288"/>
  </r>
  <r>
    <x v="24"/>
    <s v="3001-0003"/>
    <s v="Put. vynas &quot;Alita&quot; Sausas, 0,75l 11%"/>
    <s v="But."/>
    <x v="5"/>
    <n v="-108"/>
    <x v="6"/>
    <n v="0.75"/>
    <n v="11"/>
    <n v="-81"/>
    <n v="-81"/>
  </r>
  <r>
    <x v="25"/>
    <s v="3001-0003"/>
    <s v="Put. vynas &quot;Alita&quot; Sausas, 0,75l 11%"/>
    <s v="But."/>
    <x v="5"/>
    <n v="-384"/>
    <x v="6"/>
    <n v="0.75"/>
    <n v="11"/>
    <n v="-288"/>
    <n v="-288"/>
  </r>
  <r>
    <x v="27"/>
    <s v="3001-0003"/>
    <s v="Put. vynas &quot;Alita&quot; Sausas, 0,75l 11%"/>
    <s v="But."/>
    <x v="5"/>
    <n v="-384"/>
    <x v="6"/>
    <n v="0.75"/>
    <n v="11"/>
    <n v="-288"/>
    <n v="-288"/>
  </r>
  <r>
    <x v="25"/>
    <s v="3001-0003"/>
    <s v="Put. vynas &quot;Alita&quot; Sausas, 0,75l 11%"/>
    <s v="But."/>
    <x v="5"/>
    <n v="-48"/>
    <x v="6"/>
    <n v="0.75"/>
    <n v="11"/>
    <n v="-36"/>
    <n v="-36"/>
  </r>
  <r>
    <x v="26"/>
    <s v="3001-0003"/>
    <s v="Put. vynas &quot;Alita&quot; Sausas, 0,75l 11%"/>
    <s v="But."/>
    <x v="5"/>
    <n v="-2684"/>
    <x v="6"/>
    <n v="0.75"/>
    <n v="11"/>
    <n v="-2013"/>
    <n v="-2013"/>
  </r>
  <r>
    <x v="29"/>
    <s v="3001-0003"/>
    <s v="Put. vynas &quot;Alita&quot; Sausas, 0,75l 11%"/>
    <s v="But."/>
    <x v="3"/>
    <n v="-3"/>
    <x v="6"/>
    <n v="0.75"/>
    <n v="11"/>
    <n v="-2.25"/>
    <n v="-2.25"/>
  </r>
  <r>
    <x v="27"/>
    <s v="3001-0003"/>
    <s v="Put. vynas &quot;Alita&quot; Sausas, 0,75l 11%"/>
    <s v="But."/>
    <x v="5"/>
    <n v="-132"/>
    <x v="6"/>
    <n v="0.75"/>
    <n v="11"/>
    <n v="-99"/>
    <n v="-99"/>
  </r>
  <r>
    <x v="28"/>
    <s v="3001-0003"/>
    <s v="Put. vynas &quot;Alita&quot; Sausas, 0,75l 11%"/>
    <s v="But."/>
    <x v="5"/>
    <n v="-48"/>
    <x v="6"/>
    <n v="0.75"/>
    <n v="11"/>
    <n v="-36"/>
    <n v="-36"/>
  </r>
  <r>
    <x v="28"/>
    <s v="3001-0003"/>
    <s v="Put. vynas &quot;Alita&quot; Sausas, 0,75l 11%"/>
    <s v="But."/>
    <x v="5"/>
    <n v="-120"/>
    <x v="6"/>
    <n v="0.75"/>
    <n v="11"/>
    <n v="-90"/>
    <n v="-90"/>
  </r>
  <r>
    <x v="29"/>
    <s v="3001-0003"/>
    <s v="Put. vynas &quot;Alita&quot; Sausas, 0,75l 11%"/>
    <s v="But."/>
    <x v="5"/>
    <n v="-3"/>
    <x v="6"/>
    <n v="0.75"/>
    <n v="11"/>
    <n v="-2.25"/>
    <n v="-2.25"/>
  </r>
  <r>
    <x v="29"/>
    <s v="3001-0003"/>
    <s v="Put. vynas &quot;Alita&quot; Sausas, 0,75l 11%"/>
    <s v="But."/>
    <x v="3"/>
    <n v="3"/>
    <x v="6"/>
    <n v="0.75"/>
    <n v="11"/>
    <n v="2.25"/>
    <n v="2.25"/>
  </r>
  <r>
    <x v="3"/>
    <s v="3001-0003E"/>
    <s v="Put. vynas &quot;Alita&quot; Sausas, 0,75l 11%"/>
    <s v="But."/>
    <x v="3"/>
    <n v="480"/>
    <x v="6"/>
    <n v="0.75"/>
    <n v="11"/>
    <n v="360"/>
    <n v="360"/>
  </r>
  <r>
    <x v="3"/>
    <s v="3001-0003E"/>
    <s v="Put. vynas &quot;Alita&quot; Sausas, 0,75l 11%"/>
    <s v="But."/>
    <x v="3"/>
    <n v="-480"/>
    <x v="6"/>
    <n v="0.75"/>
    <n v="11"/>
    <n v="-360"/>
    <n v="-360"/>
  </r>
  <r>
    <x v="31"/>
    <e v="#REF!"/>
    <e v="#REF!"/>
    <e v="#REF!"/>
    <x v="7"/>
    <e v="#REF!"/>
    <x v="13"/>
    <e v="#REF!"/>
    <e v="#REF!"/>
    <e v="#REF!"/>
    <e v="#REF!"/>
  </r>
  <r>
    <x v="28"/>
    <s v="3001-0004"/>
    <s v="Put. vynas &quot;Alita&quot; Briutas, 0,75l 11%"/>
    <s v="But."/>
    <x v="5"/>
    <n v="235"/>
    <x v="6"/>
    <n v="0.75"/>
    <n v="11"/>
    <n v="176.25"/>
    <n v="176.25"/>
  </r>
  <r>
    <x v="28"/>
    <s v="3001-0004"/>
    <s v="Put. vynas &quot;Alita&quot; Briutas, 0,75l 11%"/>
    <s v="But."/>
    <x v="5"/>
    <n v="24"/>
    <x v="6"/>
    <n v="0.75"/>
    <n v="11"/>
    <n v="18"/>
    <n v="18"/>
  </r>
  <r>
    <x v="28"/>
    <s v="3001-0004"/>
    <s v="Put. vynas &quot;Alita&quot; Briutas, 0,75l 11%"/>
    <s v="But."/>
    <x v="5"/>
    <n v="1395"/>
    <x v="6"/>
    <n v="0.75"/>
    <n v="11"/>
    <n v="1046.25"/>
    <n v="1046.25"/>
  </r>
  <r>
    <x v="28"/>
    <s v="3001-0004"/>
    <s v="Put. vynas &quot;Alita&quot; Briutas, 0,75l 11%"/>
    <s v="But."/>
    <x v="5"/>
    <n v="-1395"/>
    <x v="6"/>
    <n v="0.75"/>
    <n v="11"/>
    <n v="-1046.25"/>
    <n v="-1046.25"/>
  </r>
  <r>
    <x v="28"/>
    <s v="3001-0004"/>
    <s v="Put. vynas &quot;Alita&quot; Briutas, 0,75l 11%"/>
    <s v="But."/>
    <x v="5"/>
    <n v="-235"/>
    <x v="6"/>
    <n v="0.75"/>
    <n v="11"/>
    <n v="-176.25"/>
    <n v="-176.25"/>
  </r>
  <r>
    <x v="28"/>
    <s v="3001-0004"/>
    <s v="Put. vynas &quot;Alita&quot; Briutas, 0,75l 11%"/>
    <s v="But."/>
    <x v="5"/>
    <n v="-24"/>
    <x v="6"/>
    <n v="0.75"/>
    <n v="11"/>
    <n v="-18"/>
    <n v="-18"/>
  </r>
  <r>
    <x v="28"/>
    <s v="3001-0004"/>
    <s v="Put. vynas &quot;Alita&quot; Briutas, 0,75l 11%"/>
    <s v="But."/>
    <x v="5"/>
    <n v="-1957"/>
    <x v="6"/>
    <n v="0.75"/>
    <n v="11"/>
    <n v="-1467.75"/>
    <n v="-1467.75"/>
  </r>
  <r>
    <x v="28"/>
    <s v="3001-0004"/>
    <s v="Put. vynas &quot;Alita&quot; Briutas, 0,75l 11%"/>
    <s v="But."/>
    <x v="5"/>
    <n v="1957"/>
    <x v="6"/>
    <n v="0.75"/>
    <n v="11"/>
    <n v="1467.75"/>
    <n v="1467.75"/>
  </r>
  <r>
    <x v="4"/>
    <s v="3001-0004"/>
    <s v="Put. vynas &quot;Alita&quot; Briutas, 0,75l 11%"/>
    <s v="But."/>
    <x v="5"/>
    <n v="-24"/>
    <x v="6"/>
    <n v="0.75"/>
    <n v="11"/>
    <n v="-18"/>
    <n v="-18"/>
  </r>
  <r>
    <x v="3"/>
    <s v="3001-0004"/>
    <s v="Put. vynas &quot;Alita&quot; Briutas, 0,75l 11%"/>
    <s v="But."/>
    <x v="5"/>
    <n v="-384"/>
    <x v="6"/>
    <n v="0.75"/>
    <n v="11"/>
    <n v="-288"/>
    <n v="-288"/>
  </r>
  <r>
    <x v="3"/>
    <s v="3001-0004"/>
    <s v="Put. vynas &quot;Alita&quot; Briutas, 0,75l 11%"/>
    <s v="But."/>
    <x v="5"/>
    <n v="-408"/>
    <x v="6"/>
    <n v="0.75"/>
    <n v="11"/>
    <n v="-306"/>
    <n v="-306"/>
  </r>
  <r>
    <x v="3"/>
    <s v="3001-0004"/>
    <s v="Put. vynas &quot;Alita&quot; Briutas, 0,75l 11%"/>
    <s v="But."/>
    <x v="5"/>
    <n v="-24"/>
    <x v="6"/>
    <n v="0.75"/>
    <n v="11"/>
    <n v="-18"/>
    <n v="-18"/>
  </r>
  <r>
    <x v="5"/>
    <s v="3001-0004"/>
    <s v="Put. vynas &quot;Alita&quot; Briutas, 0,75l 11%"/>
    <s v="But."/>
    <x v="5"/>
    <n v="-768"/>
    <x v="6"/>
    <n v="0.75"/>
    <n v="11"/>
    <n v="-576"/>
    <n v="-576"/>
  </r>
  <r>
    <x v="0"/>
    <s v="3001-0004"/>
    <s v="Put. vynas &quot;Alita&quot; Briutas, 0,75l 11%"/>
    <s v="But."/>
    <x v="5"/>
    <n v="-408"/>
    <x v="6"/>
    <n v="0.75"/>
    <n v="11"/>
    <n v="-306"/>
    <n v="-306"/>
  </r>
  <r>
    <x v="7"/>
    <s v="3001-0004"/>
    <s v="Put. vynas &quot;Alita&quot; Briutas, 0,75l 11%"/>
    <s v="But."/>
    <x v="5"/>
    <n v="-384"/>
    <x v="6"/>
    <n v="0.75"/>
    <n v="11"/>
    <n v="-288"/>
    <n v="-288"/>
  </r>
  <r>
    <x v="4"/>
    <s v="3001-0004"/>
    <s v="Put. vynas &quot;Alita&quot; Briutas, 0,75l 11%"/>
    <s v="But."/>
    <x v="5"/>
    <n v="-24"/>
    <x v="6"/>
    <n v="0.75"/>
    <n v="11"/>
    <n v="-18"/>
    <n v="-18"/>
  </r>
  <r>
    <x v="5"/>
    <s v="3001-0004"/>
    <s v="Put. vynas &quot;Alita&quot; Briutas, 0,75l 11%"/>
    <s v="But."/>
    <x v="5"/>
    <n v="-24"/>
    <x v="6"/>
    <n v="0.75"/>
    <n v="11"/>
    <n v="-18"/>
    <n v="-18"/>
  </r>
  <r>
    <x v="7"/>
    <s v="3001-0004"/>
    <s v="Put. vynas &quot;Alita&quot; Briutas, 0,75l 11%"/>
    <s v="But."/>
    <x v="5"/>
    <n v="-540"/>
    <x v="6"/>
    <n v="0.75"/>
    <n v="11"/>
    <n v="-405"/>
    <n v="-405"/>
  </r>
  <r>
    <x v="6"/>
    <s v="3001-0004"/>
    <s v="Put. vynas &quot;Alita&quot; Briutas, 0,75l 11%"/>
    <s v="But."/>
    <x v="5"/>
    <n v="-48"/>
    <x v="6"/>
    <n v="0.75"/>
    <n v="11"/>
    <n v="-36"/>
    <n v="-36"/>
  </r>
  <r>
    <x v="17"/>
    <s v="3001-0004"/>
    <s v="Put. vynas &quot;Alita&quot; Briutas, 0,75l 11%"/>
    <s v="But."/>
    <x v="5"/>
    <n v="-384"/>
    <x v="6"/>
    <n v="0.75"/>
    <n v="11"/>
    <n v="-288"/>
    <n v="-288"/>
  </r>
  <r>
    <x v="17"/>
    <s v="3001-0004"/>
    <s v="Put. vynas &quot;Alita&quot; Briutas, 0,75l 11%"/>
    <s v="But."/>
    <x v="5"/>
    <n v="-36"/>
    <x v="6"/>
    <n v="0.75"/>
    <n v="11"/>
    <n v="-27"/>
    <n v="-27"/>
  </r>
  <r>
    <x v="17"/>
    <s v="3001-0004"/>
    <s v="Put. vynas &quot;Alita&quot; Briutas, 0,75l 11%"/>
    <s v="But."/>
    <x v="5"/>
    <n v="-384"/>
    <x v="6"/>
    <n v="0.75"/>
    <n v="11"/>
    <n v="-288"/>
    <n v="-288"/>
  </r>
  <r>
    <x v="17"/>
    <s v="3001-0004"/>
    <s v="Put. vynas &quot;Alita&quot; Briutas, 0,75l 11%"/>
    <s v="But."/>
    <x v="5"/>
    <n v="-60"/>
    <x v="6"/>
    <n v="0.75"/>
    <n v="11"/>
    <n v="-45"/>
    <n v="-45"/>
  </r>
  <r>
    <x v="14"/>
    <s v="3001-0004"/>
    <s v="Put. vynas &quot;Alita&quot; Briutas, 0,75l 11%"/>
    <s v="But."/>
    <x v="5"/>
    <n v="-36"/>
    <x v="6"/>
    <n v="0.75"/>
    <n v="11"/>
    <n v="-27"/>
    <n v="-27"/>
  </r>
  <r>
    <x v="10"/>
    <s v="3001-0004"/>
    <s v="Put. vynas &quot;Alita&quot; Briutas, 0,75l 11%"/>
    <s v="But."/>
    <x v="5"/>
    <n v="-48"/>
    <x v="6"/>
    <n v="0.75"/>
    <n v="11"/>
    <n v="-36"/>
    <n v="-36"/>
  </r>
  <r>
    <x v="12"/>
    <s v="3001-0004"/>
    <s v="Put. vynas &quot;Alita&quot; Briutas, 0,75l 11%"/>
    <s v="But."/>
    <x v="5"/>
    <n v="-432"/>
    <x v="6"/>
    <n v="0.75"/>
    <n v="11"/>
    <n v="-324"/>
    <n v="-324"/>
  </r>
  <r>
    <x v="12"/>
    <s v="3001-0004"/>
    <s v="Put. vynas &quot;Alita&quot; Briutas, 0,75l 11%"/>
    <s v="But."/>
    <x v="5"/>
    <n v="-96"/>
    <x v="6"/>
    <n v="0.75"/>
    <n v="11"/>
    <n v="-72"/>
    <n v="-72"/>
  </r>
  <r>
    <x v="14"/>
    <s v="3001-0004"/>
    <s v="Put. vynas &quot;Alita&quot; Briutas, 0,75l 11%"/>
    <s v="But."/>
    <x v="5"/>
    <n v="-14"/>
    <x v="6"/>
    <n v="0.75"/>
    <n v="11"/>
    <n v="-10.5"/>
    <n v="-10.5"/>
  </r>
  <r>
    <x v="13"/>
    <s v="3001-0004"/>
    <s v="Put. vynas &quot;Alita&quot; Briutas, 0,75l 11%"/>
    <s v="But."/>
    <x v="5"/>
    <n v="-2"/>
    <x v="6"/>
    <n v="0.75"/>
    <n v="11"/>
    <n v="-1.5"/>
    <n v="-1.5"/>
  </r>
  <r>
    <x v="13"/>
    <s v="3001-0004"/>
    <s v="Put. vynas &quot;Alita&quot; Briutas, 0,75l 11%"/>
    <s v="But."/>
    <x v="5"/>
    <n v="-24"/>
    <x v="6"/>
    <n v="0.75"/>
    <n v="11"/>
    <n v="-18"/>
    <n v="-18"/>
  </r>
  <r>
    <x v="14"/>
    <s v="3001-0004"/>
    <s v="Put. vynas &quot;Alita&quot; Briutas, 0,75l 11%"/>
    <s v="But."/>
    <x v="5"/>
    <n v="-370"/>
    <x v="6"/>
    <n v="0.75"/>
    <n v="11"/>
    <n v="-277.5"/>
    <n v="-277.5"/>
  </r>
  <r>
    <x v="26"/>
    <s v="3001-0004"/>
    <s v="Put. vynas &quot;Alita&quot; Briutas, 0,75l 11%"/>
    <s v="But."/>
    <x v="5"/>
    <n v="-384"/>
    <x v="6"/>
    <n v="0.75"/>
    <n v="11"/>
    <n v="-288"/>
    <n v="-288"/>
  </r>
  <r>
    <x v="26"/>
    <s v="3001-0004"/>
    <s v="Put. vynas &quot;Alita&quot; Briutas, 0,75l 11%"/>
    <s v="But."/>
    <x v="5"/>
    <n v="-60"/>
    <x v="6"/>
    <n v="0.75"/>
    <n v="11"/>
    <n v="-45"/>
    <n v="-45"/>
  </r>
  <r>
    <x v="24"/>
    <s v="3001-0004"/>
    <s v="Put. vynas &quot;Alita&quot; Briutas, 0,75l 11%"/>
    <s v="But."/>
    <x v="5"/>
    <n v="-24"/>
    <x v="6"/>
    <n v="0.75"/>
    <n v="11"/>
    <n v="-18"/>
    <n v="-18"/>
  </r>
  <r>
    <x v="27"/>
    <s v="3001-0004"/>
    <s v="Put. vynas &quot;Alita&quot; Briutas, 0,75l 11%"/>
    <s v="But."/>
    <x v="5"/>
    <n v="-768"/>
    <x v="6"/>
    <n v="0.75"/>
    <n v="11"/>
    <n v="-576"/>
    <n v="-576"/>
  </r>
  <r>
    <x v="27"/>
    <s v="3001-0004"/>
    <s v="Put. vynas &quot;Alita&quot; Briutas, 0,75l 11%"/>
    <s v="But."/>
    <x v="5"/>
    <n v="-120"/>
    <x v="6"/>
    <n v="0.75"/>
    <n v="11"/>
    <n v="-90"/>
    <n v="-90"/>
  </r>
  <r>
    <x v="25"/>
    <s v="3001-0004"/>
    <s v="Put. vynas &quot;Alita&quot; Briutas, 0,75l 11%"/>
    <s v="But."/>
    <x v="5"/>
    <n v="-384"/>
    <x v="6"/>
    <n v="0.75"/>
    <n v="11"/>
    <n v="-288"/>
    <n v="-288"/>
  </r>
  <r>
    <x v="25"/>
    <s v="3001-0004"/>
    <s v="Put. vynas &quot;Alita&quot; Briutas, 0,75l 11%"/>
    <s v="But."/>
    <x v="5"/>
    <n v="-1920"/>
    <x v="6"/>
    <n v="0.75"/>
    <n v="11"/>
    <n v="-1440"/>
    <n v="-1440"/>
  </r>
  <r>
    <x v="24"/>
    <s v="3001-0004"/>
    <s v="Put. vynas &quot;Alita&quot; Briutas, 0,75l 11%"/>
    <s v="But."/>
    <x v="5"/>
    <n v="-12"/>
    <x v="6"/>
    <n v="0.75"/>
    <n v="11"/>
    <n v="-9"/>
    <n v="-9"/>
  </r>
  <r>
    <x v="24"/>
    <s v="3001-0004"/>
    <s v="Put. vynas &quot;Alita&quot; Briutas, 0,75l 11%"/>
    <s v="But."/>
    <x v="5"/>
    <n v="-768"/>
    <x v="6"/>
    <n v="0.75"/>
    <n v="11"/>
    <n v="-576"/>
    <n v="-576"/>
  </r>
  <r>
    <x v="20"/>
    <s v="3001-0004"/>
    <s v="Put. vynas &quot;Alita&quot; Briutas, 0,75l 11%"/>
    <s v="But."/>
    <x v="5"/>
    <n v="-12"/>
    <x v="6"/>
    <n v="0.75"/>
    <n v="11"/>
    <n v="-9"/>
    <n v="-9"/>
  </r>
  <r>
    <x v="19"/>
    <s v="3001-0004"/>
    <s v="Put. vynas &quot;Alita&quot; Briutas, 0,75l 11%"/>
    <s v="But."/>
    <x v="5"/>
    <n v="-36"/>
    <x v="6"/>
    <n v="0.75"/>
    <n v="11"/>
    <n v="-27"/>
    <n v="-27"/>
  </r>
  <r>
    <x v="17"/>
    <s v="3001-0004"/>
    <s v="Put. vynas &quot;Alita&quot; Briutas, 0,75l 11%"/>
    <s v="But."/>
    <x v="3"/>
    <n v="19774"/>
    <x v="6"/>
    <n v="0.75"/>
    <n v="11"/>
    <n v="14830.5"/>
    <n v="14830.5"/>
  </r>
  <r>
    <x v="17"/>
    <s v="3001-0004"/>
    <s v="Put. vynas &quot;Alita&quot; Briutas, 0,75l 11%"/>
    <s v="But."/>
    <x v="3"/>
    <n v="-4"/>
    <x v="6"/>
    <n v="0.75"/>
    <n v="11"/>
    <n v="-3"/>
    <n v="-3"/>
  </r>
  <r>
    <x v="28"/>
    <s v="3001-0004"/>
    <s v="Put. vynas &quot;Alita&quot; Briutas, 0,75l 11%"/>
    <s v="But."/>
    <x v="5"/>
    <n v="-384"/>
    <x v="6"/>
    <n v="0.75"/>
    <n v="11"/>
    <n v="-288"/>
    <n v="-288"/>
  </r>
  <r>
    <x v="27"/>
    <s v="3001-0004"/>
    <s v="Put. vynas &quot;Alita&quot; Briutas, 0,75l 11%"/>
    <s v="But."/>
    <x v="5"/>
    <n v="-48"/>
    <x v="6"/>
    <n v="0.75"/>
    <n v="11"/>
    <n v="-36"/>
    <n v="-36"/>
  </r>
  <r>
    <x v="29"/>
    <s v="3001-0004"/>
    <s v="Put. vynas &quot;Alita&quot; Briutas, 0,75l 11%"/>
    <s v="But."/>
    <x v="3"/>
    <n v="-6"/>
    <x v="6"/>
    <n v="0.75"/>
    <n v="11"/>
    <n v="-4.5"/>
    <n v="-4.5"/>
  </r>
  <r>
    <x v="12"/>
    <s v="3001-0004"/>
    <s v="Put. vynas &quot;Alita&quot; Briutas, 0,75l 11%"/>
    <s v="But."/>
    <x v="3"/>
    <n v="-6"/>
    <x v="6"/>
    <n v="0.75"/>
    <n v="11"/>
    <n v="-4.5"/>
    <n v="-4.5"/>
  </r>
  <r>
    <x v="12"/>
    <s v="3001-0004"/>
    <s v="Put. vynas &quot;Alita&quot; Briutas, 0,75l 11%"/>
    <s v="But."/>
    <x v="6"/>
    <n v="19786"/>
    <x v="6"/>
    <n v="0.75"/>
    <n v="11"/>
    <n v="14839.5"/>
    <n v="14839.5"/>
  </r>
  <r>
    <x v="13"/>
    <s v="3001-0004"/>
    <s v="Put. vynas &quot;Alita&quot; Briutas, 0,75l 11%"/>
    <s v="But."/>
    <x v="3"/>
    <n v="-1"/>
    <x v="6"/>
    <n v="0.75"/>
    <n v="11"/>
    <n v="-0.75"/>
    <n v="-0.75"/>
  </r>
  <r>
    <x v="17"/>
    <s v="3001-0004"/>
    <s v="Put. vynas &quot;Alita&quot; Briutas, 0,75l 11%"/>
    <s v="But."/>
    <x v="3"/>
    <n v="-5"/>
    <x v="6"/>
    <n v="0.75"/>
    <n v="11"/>
    <n v="-3.75"/>
    <n v="-3.75"/>
  </r>
  <r>
    <x v="17"/>
    <s v="3001-0004"/>
    <s v="Put. vynas &quot;Alita&quot; Briutas, 0,75l 11%"/>
    <s v="But."/>
    <x v="3"/>
    <n v="-19774"/>
    <x v="6"/>
    <n v="0.75"/>
    <n v="11"/>
    <n v="-14830.5"/>
    <n v="-14830.5"/>
  </r>
  <r>
    <x v="17"/>
    <s v="3001-0004"/>
    <s v="Put. vynas &quot;Alita&quot; Briutas, 0,75l 11%"/>
    <s v="But."/>
    <x v="3"/>
    <n v="4"/>
    <x v="6"/>
    <n v="0.75"/>
    <n v="11"/>
    <n v="3"/>
    <n v="3"/>
  </r>
  <r>
    <x v="29"/>
    <s v="3001-0004"/>
    <s v="Put. vynas &quot;Alita&quot; Briutas, 0,75l 11%"/>
    <s v="But."/>
    <x v="3"/>
    <n v="6"/>
    <x v="6"/>
    <n v="0.75"/>
    <n v="11"/>
    <n v="4.5"/>
    <n v="4.5"/>
  </r>
  <r>
    <x v="29"/>
    <s v="3001-0004"/>
    <s v="Put. vynas &quot;Alita&quot; Briutas, 0,75l 11%"/>
    <s v="But."/>
    <x v="5"/>
    <n v="-6"/>
    <x v="6"/>
    <n v="0.75"/>
    <n v="11"/>
    <n v="-4.5"/>
    <n v="-4.5"/>
  </r>
  <r>
    <x v="29"/>
    <s v="3001-0004"/>
    <s v="Put. vynas &quot;Alita&quot; Briutas, 0,75l 11%"/>
    <s v="But."/>
    <x v="5"/>
    <n v="-4"/>
    <x v="6"/>
    <n v="0.75"/>
    <n v="11"/>
    <n v="-3"/>
    <n v="-3"/>
  </r>
  <r>
    <x v="13"/>
    <s v="3001-0004"/>
    <s v="Put. vynas &quot;Alita&quot; Briutas, 0,75l 11%"/>
    <s v="But."/>
    <x v="3"/>
    <n v="1"/>
    <x v="6"/>
    <n v="0.75"/>
    <n v="11"/>
    <n v="0.75"/>
    <n v="0.75"/>
  </r>
  <r>
    <x v="12"/>
    <s v="3001-0004"/>
    <s v="Put. vynas &quot;Alita&quot; Briutas, 0,75l 11%"/>
    <s v="But."/>
    <x v="3"/>
    <n v="6"/>
    <x v="6"/>
    <n v="0.75"/>
    <n v="11"/>
    <n v="4.5"/>
    <n v="4.5"/>
  </r>
  <r>
    <x v="17"/>
    <s v="3001-0004"/>
    <s v="Put. vynas &quot;Alita&quot; Briutas, 0,75l 11%"/>
    <s v="But."/>
    <x v="3"/>
    <n v="5"/>
    <x v="6"/>
    <n v="0.75"/>
    <n v="11"/>
    <n v="3.75"/>
    <n v="3.75"/>
  </r>
  <r>
    <x v="28"/>
    <s v="3001-0004"/>
    <s v="Put. vynas &quot;Alita&quot; Briutas, 0,75l 11%"/>
    <s v="But."/>
    <x v="5"/>
    <n v="-12"/>
    <x v="6"/>
    <n v="0.75"/>
    <n v="11"/>
    <n v="-9"/>
    <n v="-9"/>
  </r>
  <r>
    <x v="12"/>
    <s v="3001-0004E"/>
    <s v="Put. vynas &quot;Alita&quot; Briutas, 0,75l 11%"/>
    <s v="But."/>
    <x v="5"/>
    <n v="-2"/>
    <x v="6"/>
    <n v="0.75"/>
    <n v="11"/>
    <n v="-1.5"/>
    <n v="-1.5"/>
  </r>
  <r>
    <x v="10"/>
    <s v="3001-0005"/>
    <s v="Put. vynas &quot;Alita&quot; Chardonnay, 0,75l 11%"/>
    <s v="But."/>
    <x v="5"/>
    <n v="2073"/>
    <x v="6"/>
    <n v="0.75"/>
    <n v="11"/>
    <n v="1554.75"/>
    <n v="1554.75"/>
  </r>
  <r>
    <x v="10"/>
    <s v="3001-0005"/>
    <s v="Put. vynas &quot;Alita&quot; Chardonnay, 0,75l 11%"/>
    <s v="But."/>
    <x v="5"/>
    <n v="-2073"/>
    <x v="6"/>
    <n v="0.75"/>
    <n v="11"/>
    <n v="-1554.75"/>
    <n v="-1554.75"/>
  </r>
  <r>
    <x v="28"/>
    <s v="3001-0005"/>
    <s v="Put. vynas &quot;Alita&quot; Chardonnay, 0,75l 11%"/>
    <s v="But."/>
    <x v="5"/>
    <n v="84"/>
    <x v="6"/>
    <n v="0.75"/>
    <n v="11"/>
    <n v="63"/>
    <n v="63"/>
  </r>
  <r>
    <x v="28"/>
    <s v="3001-0005"/>
    <s v="Put. vynas &quot;Alita&quot; Chardonnay, 0,75l 11%"/>
    <s v="But."/>
    <x v="5"/>
    <n v="144"/>
    <x v="6"/>
    <n v="0.75"/>
    <n v="11"/>
    <n v="108"/>
    <n v="108"/>
  </r>
  <r>
    <x v="28"/>
    <s v="3001-0005"/>
    <s v="Put. vynas &quot;Alita&quot; Chardonnay, 0,75l 11%"/>
    <s v="But."/>
    <x v="5"/>
    <n v="-84"/>
    <x v="6"/>
    <n v="0.75"/>
    <n v="11"/>
    <n v="-63"/>
    <n v="-63"/>
  </r>
  <r>
    <x v="28"/>
    <s v="3001-0005"/>
    <s v="Put. vynas &quot;Alita&quot; Chardonnay, 0,75l 11%"/>
    <s v="But."/>
    <x v="5"/>
    <n v="-144"/>
    <x v="6"/>
    <n v="0.75"/>
    <n v="11"/>
    <n v="-108"/>
    <n v="-108"/>
  </r>
  <r>
    <x v="6"/>
    <s v="3001-0005"/>
    <s v="Put. vynas &quot;Alita&quot; Chardonnay, 0,75l 11%"/>
    <s v="But."/>
    <x v="5"/>
    <n v="-384"/>
    <x v="6"/>
    <n v="0.75"/>
    <n v="11"/>
    <n v="-288"/>
    <n v="-288"/>
  </r>
  <r>
    <x v="6"/>
    <s v="3001-0005"/>
    <s v="Put. vynas &quot;Alita&quot; Chardonnay, 0,75l 11%"/>
    <s v="But."/>
    <x v="5"/>
    <n v="-24"/>
    <x v="6"/>
    <n v="0.75"/>
    <n v="11"/>
    <n v="-18"/>
    <n v="-18"/>
  </r>
  <r>
    <x v="0"/>
    <s v="3001-0005"/>
    <s v="Put. vynas &quot;Alita&quot; Chardonnay, 0,75l 11%"/>
    <s v="But."/>
    <x v="5"/>
    <n v="-12"/>
    <x v="6"/>
    <n v="0.75"/>
    <n v="11"/>
    <n v="-9"/>
    <n v="-9"/>
  </r>
  <r>
    <x v="5"/>
    <s v="3001-0005"/>
    <s v="Put. vynas &quot;Alita&quot; Chardonnay, 0,75l 11%"/>
    <s v="But."/>
    <x v="5"/>
    <n v="-24"/>
    <x v="6"/>
    <n v="0.75"/>
    <n v="11"/>
    <n v="-18"/>
    <n v="-18"/>
  </r>
  <r>
    <x v="3"/>
    <s v="3001-0005"/>
    <s v="Put. vynas &quot;Alita&quot; Chardonnay, 0,75l 11%"/>
    <s v="But."/>
    <x v="5"/>
    <n v="-14"/>
    <x v="6"/>
    <n v="0.75"/>
    <n v="11"/>
    <n v="-10.5"/>
    <n v="-10.5"/>
  </r>
  <r>
    <x v="3"/>
    <s v="3001-0005"/>
    <s v="Put. vynas &quot;Alita&quot; Chardonnay, 0,75l 11%"/>
    <s v="But."/>
    <x v="5"/>
    <n v="-46"/>
    <x v="6"/>
    <n v="0.75"/>
    <n v="11"/>
    <n v="-34.5"/>
    <n v="-34.5"/>
  </r>
  <r>
    <x v="3"/>
    <s v="3001-0005"/>
    <s v="Put. vynas &quot;Alita&quot; Chardonnay, 0,75l 11%"/>
    <s v="But."/>
    <x v="5"/>
    <n v="-36"/>
    <x v="6"/>
    <n v="0.75"/>
    <n v="11"/>
    <n v="-27"/>
    <n v="-27"/>
  </r>
  <r>
    <x v="0"/>
    <s v="3001-0005"/>
    <s v="Put. vynas &quot;Alita&quot; Chardonnay, 0,75l 11%"/>
    <s v="But."/>
    <x v="5"/>
    <n v="-768"/>
    <x v="6"/>
    <n v="0.75"/>
    <n v="11"/>
    <n v="-576"/>
    <n v="-576"/>
  </r>
  <r>
    <x v="4"/>
    <s v="3001-0005"/>
    <s v="Put. vynas &quot;Alita&quot; Chardonnay, 0,75l 11%"/>
    <s v="But."/>
    <x v="5"/>
    <n v="-384"/>
    <x v="6"/>
    <n v="0.75"/>
    <n v="11"/>
    <n v="-288"/>
    <n v="-288"/>
  </r>
  <r>
    <x v="5"/>
    <s v="3001-0005"/>
    <s v="Put. vynas &quot;Alita&quot; Chardonnay, 0,75l 11%"/>
    <s v="But."/>
    <x v="5"/>
    <n v="-216"/>
    <x v="6"/>
    <n v="0.75"/>
    <n v="11"/>
    <n v="-162"/>
    <n v="-162"/>
  </r>
  <r>
    <x v="4"/>
    <s v="3001-0005"/>
    <s v="Put. vynas &quot;Alita&quot; Chardonnay, 0,75l 11%"/>
    <s v="But."/>
    <x v="5"/>
    <n v="-24"/>
    <x v="6"/>
    <n v="0.75"/>
    <n v="11"/>
    <n v="-18"/>
    <n v="-18"/>
  </r>
  <r>
    <x v="12"/>
    <s v="3001-0005"/>
    <s v="Put. vynas &quot;Alita&quot; Chardonnay, 0,75l 11%"/>
    <s v="But."/>
    <x v="5"/>
    <n v="-24"/>
    <x v="6"/>
    <n v="0.75"/>
    <n v="11"/>
    <n v="-18"/>
    <n v="-18"/>
  </r>
  <r>
    <x v="10"/>
    <s v="3001-0005"/>
    <s v="Put. vynas &quot;Alita&quot; Chardonnay, 0,75l 11%"/>
    <s v="But."/>
    <x v="5"/>
    <n v="-108"/>
    <x v="6"/>
    <n v="0.75"/>
    <n v="11"/>
    <n v="-81"/>
    <n v="-81"/>
  </r>
  <r>
    <x v="7"/>
    <s v="3001-0005"/>
    <s v="Put. vynas &quot;Alita&quot; Chardonnay, 0,75l 11%"/>
    <s v="But."/>
    <x v="5"/>
    <n v="-12"/>
    <x v="6"/>
    <n v="0.75"/>
    <n v="11"/>
    <n v="-9"/>
    <n v="-9"/>
  </r>
  <r>
    <x v="12"/>
    <s v="3001-0005"/>
    <s v="Put. vynas &quot;Alita&quot; Chardonnay, 0,75l 11%"/>
    <s v="But."/>
    <x v="5"/>
    <n v="-468"/>
    <x v="6"/>
    <n v="0.75"/>
    <n v="11"/>
    <n v="-351"/>
    <n v="-351"/>
  </r>
  <r>
    <x v="13"/>
    <s v="3001-0005"/>
    <s v="Put. vynas &quot;Alita&quot; Chardonnay, 0,75l 11%"/>
    <s v="But."/>
    <x v="5"/>
    <n v="-2688"/>
    <x v="6"/>
    <n v="0.75"/>
    <n v="11"/>
    <n v="-2016"/>
    <n v="-2016"/>
  </r>
  <r>
    <x v="11"/>
    <s v="3001-0005"/>
    <s v="Put. vynas &quot;Alita&quot; Chardonnay, 0,75l 11%"/>
    <s v="But."/>
    <x v="5"/>
    <n v="-12"/>
    <x v="6"/>
    <n v="0.75"/>
    <n v="11"/>
    <n v="-9"/>
    <n v="-9"/>
  </r>
  <r>
    <x v="10"/>
    <s v="3001-0005"/>
    <s v="Put. vynas &quot;Alita&quot; Chardonnay, 0,75l 11%"/>
    <s v="But."/>
    <x v="5"/>
    <n v="-12"/>
    <x v="6"/>
    <n v="0.75"/>
    <n v="11"/>
    <n v="-9"/>
    <n v="-9"/>
  </r>
  <r>
    <x v="17"/>
    <s v="3001-0005"/>
    <s v="Put. vynas &quot;Alita&quot; Chardonnay, 0,75l 11%"/>
    <s v="But."/>
    <x v="5"/>
    <n v="-60"/>
    <x v="6"/>
    <n v="0.75"/>
    <n v="11"/>
    <n v="-45"/>
    <n v="-45"/>
  </r>
  <r>
    <x v="17"/>
    <s v="3001-0005"/>
    <s v="Put. vynas &quot;Alita&quot; Chardonnay, 0,75l 11%"/>
    <s v="But."/>
    <x v="5"/>
    <n v="-384"/>
    <x v="6"/>
    <n v="0.75"/>
    <n v="11"/>
    <n v="-288"/>
    <n v="-288"/>
  </r>
  <r>
    <x v="13"/>
    <s v="3001-0005"/>
    <s v="Put. vynas &quot;Alita&quot; Chardonnay, 0,75l 11%"/>
    <s v="But."/>
    <x v="5"/>
    <n v="-1"/>
    <x v="6"/>
    <n v="0.75"/>
    <n v="11"/>
    <n v="-0.75"/>
    <n v="-0.75"/>
  </r>
  <r>
    <x v="17"/>
    <s v="3001-0005"/>
    <s v="Put. vynas &quot;Alita&quot; Chardonnay, 0,75l 11%"/>
    <s v="But."/>
    <x v="3"/>
    <n v="-6"/>
    <x v="6"/>
    <n v="0.75"/>
    <n v="11"/>
    <n v="-4.5"/>
    <n v="-4.5"/>
  </r>
  <r>
    <x v="17"/>
    <s v="3001-0005"/>
    <s v="Put. vynas &quot;Alita&quot; Chardonnay, 0,75l 11%"/>
    <s v="But."/>
    <x v="3"/>
    <n v="29797"/>
    <x v="6"/>
    <n v="0.75"/>
    <n v="11"/>
    <n v="22347.75"/>
    <n v="22347.75"/>
  </r>
  <r>
    <x v="19"/>
    <s v="3001-0005"/>
    <s v="Put. vynas &quot;Alita&quot; Chardonnay, 0,75l 11%"/>
    <s v="But."/>
    <x v="5"/>
    <n v="-264"/>
    <x v="6"/>
    <n v="0.75"/>
    <n v="11"/>
    <n v="-198"/>
    <n v="-198"/>
  </r>
  <r>
    <x v="19"/>
    <s v="3001-0005"/>
    <s v="Put. vynas &quot;Alita&quot; Chardonnay, 0,75l 11%"/>
    <s v="But."/>
    <x v="5"/>
    <n v="-1152"/>
    <x v="6"/>
    <n v="0.75"/>
    <n v="11"/>
    <n v="-864"/>
    <n v="-864"/>
  </r>
  <r>
    <x v="20"/>
    <s v="3001-0005"/>
    <s v="Put. vynas &quot;Alita&quot; Chardonnay, 0,75l 11%"/>
    <s v="But."/>
    <x v="5"/>
    <n v="-12"/>
    <x v="6"/>
    <n v="0.75"/>
    <n v="11"/>
    <n v="-9"/>
    <n v="-9"/>
  </r>
  <r>
    <x v="20"/>
    <s v="3001-0005"/>
    <s v="Put. vynas &quot;Alita&quot; Chardonnay, 0,75l 11%"/>
    <s v="But."/>
    <x v="5"/>
    <n v="-768"/>
    <x v="6"/>
    <n v="0.75"/>
    <n v="11"/>
    <n v="-576"/>
    <n v="-576"/>
  </r>
  <r>
    <x v="24"/>
    <s v="3001-0005"/>
    <s v="Put. vynas &quot;Alita&quot; Chardonnay, 0,75l 11%"/>
    <s v="But."/>
    <x v="5"/>
    <n v="-168"/>
    <x v="6"/>
    <n v="0.75"/>
    <n v="11"/>
    <n v="-126"/>
    <n v="-126"/>
  </r>
  <r>
    <x v="21"/>
    <s v="3001-0005"/>
    <s v="Put. vynas &quot;Alita&quot; Chardonnay, 0,75l 11%"/>
    <s v="But."/>
    <x v="5"/>
    <n v="-12"/>
    <x v="6"/>
    <n v="0.75"/>
    <n v="11"/>
    <n v="-9"/>
    <n v="-9"/>
  </r>
  <r>
    <x v="21"/>
    <s v="3001-0005"/>
    <s v="Put. vynas &quot;Alita&quot; Chardonnay, 0,75l 11%"/>
    <s v="But."/>
    <x v="5"/>
    <n v="-1152"/>
    <x v="6"/>
    <n v="0.75"/>
    <n v="11"/>
    <n v="-864"/>
    <n v="-864"/>
  </r>
  <r>
    <x v="24"/>
    <s v="3001-0005"/>
    <s v="Put. vynas &quot;Alita&quot; Chardonnay, 0,75l 11%"/>
    <s v="But."/>
    <x v="5"/>
    <n v="-12"/>
    <x v="6"/>
    <n v="0.75"/>
    <n v="11"/>
    <n v="-9"/>
    <n v="-9"/>
  </r>
  <r>
    <x v="26"/>
    <s v="3001-0005"/>
    <s v="Put. vynas &quot;Alita&quot; Chardonnay, 0,75l 11%"/>
    <s v="But."/>
    <x v="5"/>
    <n v="-12"/>
    <x v="6"/>
    <n v="0.75"/>
    <n v="11"/>
    <n v="-9"/>
    <n v="-9"/>
  </r>
  <r>
    <x v="26"/>
    <s v="3001-0005"/>
    <s v="Put. vynas &quot;Alita&quot; Chardonnay, 0,75l 11%"/>
    <s v="But."/>
    <x v="5"/>
    <n v="-228"/>
    <x v="6"/>
    <n v="0.75"/>
    <n v="11"/>
    <n v="-171"/>
    <n v="-171"/>
  </r>
  <r>
    <x v="26"/>
    <s v="3001-0005"/>
    <s v="Put. vynas &quot;Alita&quot; Chardonnay, 0,75l 11%"/>
    <s v="But."/>
    <x v="3"/>
    <n v="-2"/>
    <x v="6"/>
    <n v="0.75"/>
    <n v="11"/>
    <n v="-1.5"/>
    <n v="-1.5"/>
  </r>
  <r>
    <x v="29"/>
    <s v="3001-0005"/>
    <s v="Put. vynas &quot;Alita&quot; Chardonnay, 0,75l 11%"/>
    <s v="But."/>
    <x v="3"/>
    <n v="-10"/>
    <x v="6"/>
    <n v="0.75"/>
    <n v="11"/>
    <n v="-7.5"/>
    <n v="-7.5"/>
  </r>
  <r>
    <x v="27"/>
    <s v="3001-0005"/>
    <s v="Put. vynas &quot;Alita&quot; Chardonnay, 0,75l 11%"/>
    <s v="But."/>
    <x v="5"/>
    <n v="-24"/>
    <x v="6"/>
    <n v="0.75"/>
    <n v="11"/>
    <n v="-18"/>
    <n v="-18"/>
  </r>
  <r>
    <x v="26"/>
    <s v="3001-0005"/>
    <s v="Put. vynas &quot;Alita&quot; Chardonnay, 0,75l 11%"/>
    <s v="But."/>
    <x v="3"/>
    <n v="9630"/>
    <x v="6"/>
    <n v="0.75"/>
    <n v="11"/>
    <n v="7222.5"/>
    <n v="7222.5"/>
  </r>
  <r>
    <x v="28"/>
    <s v="3001-0005"/>
    <s v="Put. vynas &quot;Alita&quot; Chardonnay, 0,75l 11%"/>
    <s v="But."/>
    <x v="5"/>
    <n v="-492"/>
    <x v="6"/>
    <n v="0.75"/>
    <n v="11"/>
    <n v="-369"/>
    <n v="-369"/>
  </r>
  <r>
    <x v="28"/>
    <s v="3001-0005"/>
    <s v="Put. vynas &quot;Alita&quot; Chardonnay, 0,75l 11%"/>
    <s v="But."/>
    <x v="5"/>
    <n v="-156"/>
    <x v="6"/>
    <n v="0.75"/>
    <n v="11"/>
    <n v="-117"/>
    <n v="-117"/>
  </r>
  <r>
    <x v="14"/>
    <s v="3001-0005"/>
    <s v="Put. vynas &quot;Alita&quot; Chardonnay, 0,75l 11%"/>
    <s v="But."/>
    <x v="3"/>
    <n v="-3"/>
    <x v="6"/>
    <n v="0.75"/>
    <n v="11"/>
    <n v="-2.25"/>
    <n v="-2.25"/>
  </r>
  <r>
    <x v="14"/>
    <s v="3001-0005"/>
    <s v="Put. vynas &quot;Alita&quot; Chardonnay, 0,75l 11%"/>
    <s v="But."/>
    <x v="6"/>
    <n v="29803"/>
    <x v="6"/>
    <n v="0.75"/>
    <n v="11"/>
    <n v="22352.25"/>
    <n v="22352.25"/>
  </r>
  <r>
    <x v="17"/>
    <s v="3001-0005"/>
    <s v="Put. vynas &quot;Alita&quot; Chardonnay, 0,75l 11%"/>
    <s v="But."/>
    <x v="3"/>
    <n v="-29797"/>
    <x v="6"/>
    <n v="0.75"/>
    <n v="11"/>
    <n v="-22347.75"/>
    <n v="-22347.75"/>
  </r>
  <r>
    <x v="25"/>
    <s v="3001-0005"/>
    <s v="Put. vynas &quot;Alita&quot; Chardonnay, 0,75l 11%"/>
    <s v="But."/>
    <x v="6"/>
    <n v="9633"/>
    <x v="6"/>
    <n v="0.75"/>
    <n v="11"/>
    <n v="7224.75"/>
    <n v="7224.75"/>
  </r>
  <r>
    <x v="17"/>
    <s v="3001-0005"/>
    <s v="Put. vynas &quot;Alita&quot; Chardonnay, 0,75l 11%"/>
    <s v="But."/>
    <x v="3"/>
    <n v="-3"/>
    <x v="6"/>
    <n v="0.75"/>
    <n v="11"/>
    <n v="-2.25"/>
    <n v="-2.25"/>
  </r>
  <r>
    <x v="26"/>
    <s v="3001-0005"/>
    <s v="Put. vynas &quot;Alita&quot; Chardonnay, 0,75l 11%"/>
    <s v="But."/>
    <x v="3"/>
    <n v="-9630"/>
    <x v="6"/>
    <n v="0.75"/>
    <n v="11"/>
    <n v="-7222.5"/>
    <n v="-7222.5"/>
  </r>
  <r>
    <x v="26"/>
    <s v="3001-0005"/>
    <s v="Put. vynas &quot;Alita&quot; Chardonnay, 0,75l 11%"/>
    <s v="But."/>
    <x v="3"/>
    <n v="-3"/>
    <x v="6"/>
    <n v="0.75"/>
    <n v="11"/>
    <n v="-2.25"/>
    <n v="-2.25"/>
  </r>
  <r>
    <x v="17"/>
    <s v="3001-0005"/>
    <s v="Put. vynas &quot;Alita&quot; Chardonnay, 0,75l 11%"/>
    <s v="But."/>
    <x v="3"/>
    <n v="6"/>
    <x v="6"/>
    <n v="0.75"/>
    <n v="11"/>
    <n v="4.5"/>
    <n v="4.5"/>
  </r>
  <r>
    <x v="26"/>
    <s v="3001-0005"/>
    <s v="Put. vynas &quot;Alita&quot; Chardonnay, 0,75l 11%"/>
    <s v="But."/>
    <x v="3"/>
    <n v="2"/>
    <x v="6"/>
    <n v="0.75"/>
    <n v="11"/>
    <n v="1.5"/>
    <n v="1.5"/>
  </r>
  <r>
    <x v="29"/>
    <s v="3001-0005"/>
    <s v="Put. vynas &quot;Alita&quot; Chardonnay, 0,75l 11%"/>
    <s v="But."/>
    <x v="5"/>
    <n v="-2"/>
    <x v="6"/>
    <n v="0.75"/>
    <n v="11"/>
    <n v="-1.5"/>
    <n v="-1.5"/>
  </r>
  <r>
    <x v="29"/>
    <s v="3001-0005"/>
    <s v="Put. vynas &quot;Alita&quot; Chardonnay, 0,75l 11%"/>
    <s v="But."/>
    <x v="3"/>
    <n v="10"/>
    <x v="6"/>
    <n v="0.75"/>
    <n v="11"/>
    <n v="7.5"/>
    <n v="7.5"/>
  </r>
  <r>
    <x v="29"/>
    <s v="3001-0005"/>
    <s v="Put. vynas &quot;Alita&quot; Chardonnay, 0,75l 11%"/>
    <s v="But."/>
    <x v="5"/>
    <n v="-6"/>
    <x v="6"/>
    <n v="0.75"/>
    <n v="11"/>
    <n v="-4.5"/>
    <n v="-4.5"/>
  </r>
  <r>
    <x v="29"/>
    <s v="3001-0005"/>
    <s v="Put. vynas &quot;Alita&quot; Chardonnay, 0,75l 11%"/>
    <s v="But."/>
    <x v="5"/>
    <n v="-10"/>
    <x v="6"/>
    <n v="0.75"/>
    <n v="11"/>
    <n v="-7.5"/>
    <n v="-7.5"/>
  </r>
  <r>
    <x v="14"/>
    <s v="3001-0005"/>
    <s v="Put. vynas &quot;Alita&quot; Chardonnay, 0,75l 11%"/>
    <s v="But."/>
    <x v="3"/>
    <n v="3"/>
    <x v="6"/>
    <n v="0.75"/>
    <n v="11"/>
    <n v="2.25"/>
    <n v="2.25"/>
  </r>
  <r>
    <x v="17"/>
    <s v="3001-0005"/>
    <s v="Put. vynas &quot;Alita&quot; Chardonnay, 0,75l 11%"/>
    <s v="But."/>
    <x v="3"/>
    <n v="3"/>
    <x v="6"/>
    <n v="0.75"/>
    <n v="11"/>
    <n v="2.25"/>
    <n v="2.25"/>
  </r>
  <r>
    <x v="28"/>
    <s v="3001-0005"/>
    <s v="Put. vynas &quot;Alita&quot; Chardonnay, 0,75l 11%"/>
    <s v="But."/>
    <x v="5"/>
    <n v="-3"/>
    <x v="6"/>
    <n v="0.75"/>
    <n v="11"/>
    <n v="-2.25"/>
    <n v="-2.25"/>
  </r>
  <r>
    <x v="28"/>
    <s v="3001-0005"/>
    <s v="Put. vynas &quot;Alita&quot; Chardonnay, 0,75l 11%"/>
    <s v="But."/>
    <x v="5"/>
    <n v="-6"/>
    <x v="6"/>
    <n v="0.75"/>
    <n v="11"/>
    <n v="-4.5"/>
    <n v="-4.5"/>
  </r>
  <r>
    <x v="26"/>
    <s v="3001-0005"/>
    <s v="Put. vynas &quot;Alita&quot; Chardonnay, 0,75l 11%"/>
    <s v="But."/>
    <x v="3"/>
    <n v="3"/>
    <x v="6"/>
    <n v="0.75"/>
    <n v="11"/>
    <n v="2.25"/>
    <n v="2.25"/>
  </r>
  <r>
    <x v="0"/>
    <s v="3001-0005E"/>
    <s v="Put. vynas &quot;Alita&quot; Chardonnay, 0,75l 11%"/>
    <s v="But."/>
    <x v="5"/>
    <n v="-36"/>
    <x v="6"/>
    <n v="0.75"/>
    <n v="11"/>
    <n v="-27"/>
    <n v="-27"/>
  </r>
  <r>
    <x v="12"/>
    <s v="3001-0005E"/>
    <s v="Put. vynas &quot;Alita&quot; Chardonnay, 0,75l 11%"/>
    <s v="But."/>
    <x v="5"/>
    <n v="-2"/>
    <x v="6"/>
    <n v="0.75"/>
    <n v="11"/>
    <n v="-1.5"/>
    <n v="-1.5"/>
  </r>
  <r>
    <x v="28"/>
    <s v="3001-0005E"/>
    <s v="Put. vynas &quot;Alita&quot; Chardonnay, 0,75l 11%"/>
    <s v="But."/>
    <x v="3"/>
    <n v="-960"/>
    <x v="6"/>
    <n v="0.75"/>
    <n v="11"/>
    <n v="-720"/>
    <n v="-720"/>
  </r>
  <r>
    <x v="29"/>
    <s v="3001-0005E"/>
    <s v="Put. vynas &quot;Alita&quot; Chardonnay, 0,75l 11%"/>
    <s v="But."/>
    <x v="3"/>
    <n v="-2"/>
    <x v="6"/>
    <n v="0.75"/>
    <n v="11"/>
    <n v="-1.5"/>
    <n v="-1.5"/>
  </r>
  <r>
    <x v="28"/>
    <s v="3001-0005E"/>
    <s v="Put. vynas &quot;Alita&quot; Chardonnay, 0,75l 11%"/>
    <s v="But."/>
    <x v="3"/>
    <n v="960"/>
    <x v="6"/>
    <n v="0.75"/>
    <n v="11"/>
    <n v="720"/>
    <n v="720"/>
  </r>
  <r>
    <x v="29"/>
    <s v="3001-0005E"/>
    <s v="Put. vynas &quot;Alita&quot; Chardonnay, 0,75l 11%"/>
    <s v="But."/>
    <x v="3"/>
    <n v="2"/>
    <x v="6"/>
    <n v="0.75"/>
    <n v="11"/>
    <n v="1.5"/>
    <n v="1.5"/>
  </r>
  <r>
    <x v="29"/>
    <s v="3001-0005E"/>
    <s v="Put. vynas &quot;Alita&quot; Chardonnay, 0,75l 11%"/>
    <s v="But."/>
    <x v="5"/>
    <n v="-2"/>
    <x v="6"/>
    <n v="0.75"/>
    <n v="11"/>
    <n v="-1.5"/>
    <n v="-1.5"/>
  </r>
  <r>
    <x v="28"/>
    <s v="3001-0006"/>
    <s v="Put. vynas &quot;Alita&quot; Muscat, 0,75l 11%"/>
    <s v="But."/>
    <x v="5"/>
    <n v="-124"/>
    <x v="6"/>
    <n v="0.75"/>
    <n v="11"/>
    <n v="-93"/>
    <n v="-93"/>
  </r>
  <r>
    <x v="28"/>
    <s v="3001-0006"/>
    <s v="Put. vynas &quot;Alita&quot; Muscat, 0,75l 11%"/>
    <s v="But."/>
    <x v="5"/>
    <n v="-48"/>
    <x v="6"/>
    <n v="0.75"/>
    <n v="11"/>
    <n v="-36"/>
    <n v="-36"/>
  </r>
  <r>
    <x v="28"/>
    <s v="3001-0006"/>
    <s v="Put. vynas &quot;Alita&quot; Muscat, 0,75l 11%"/>
    <s v="But."/>
    <x v="5"/>
    <n v="124"/>
    <x v="6"/>
    <n v="0.75"/>
    <n v="11"/>
    <n v="93"/>
    <n v="93"/>
  </r>
  <r>
    <x v="28"/>
    <s v="3001-0006"/>
    <s v="Put. vynas &quot;Alita&quot; Muscat, 0,75l 11%"/>
    <s v="But."/>
    <x v="5"/>
    <n v="48"/>
    <x v="6"/>
    <n v="0.75"/>
    <n v="11"/>
    <n v="36"/>
    <n v="36"/>
  </r>
  <r>
    <x v="28"/>
    <s v="3001-0006"/>
    <s v="Put. vynas &quot;Alita&quot; Muscat, 0,75l 11%"/>
    <s v="But."/>
    <x v="5"/>
    <n v="-2445"/>
    <x v="6"/>
    <n v="0.75"/>
    <n v="11"/>
    <n v="-1833.75"/>
    <n v="-1833.75"/>
  </r>
  <r>
    <x v="28"/>
    <s v="3001-0006"/>
    <s v="Put. vynas &quot;Alita&quot; Muscat, 0,75l 11%"/>
    <s v="But."/>
    <x v="5"/>
    <n v="2445"/>
    <x v="6"/>
    <n v="0.75"/>
    <n v="11"/>
    <n v="1833.75"/>
    <n v="1833.75"/>
  </r>
  <r>
    <x v="5"/>
    <s v="3001-0006"/>
    <s v="Put. vynas &quot;Alita&quot; Muscat, 0,75l 11%"/>
    <s v="But."/>
    <x v="5"/>
    <n v="-1920"/>
    <x v="6"/>
    <n v="0.75"/>
    <n v="11"/>
    <n v="-1440"/>
    <n v="-1440"/>
  </r>
  <r>
    <x v="0"/>
    <s v="3001-0006"/>
    <s v="Put. vynas &quot;Alita&quot; Muscat, 0,75l 11%"/>
    <s v="But."/>
    <x v="5"/>
    <n v="-1920"/>
    <x v="6"/>
    <n v="0.75"/>
    <n v="11"/>
    <n v="-1440"/>
    <n v="-1440"/>
  </r>
  <r>
    <x v="3"/>
    <s v="3001-0006"/>
    <s v="Put. vynas &quot;Alita&quot; Muscat, 0,75l 11%"/>
    <s v="But."/>
    <x v="5"/>
    <n v="-24"/>
    <x v="6"/>
    <n v="0.75"/>
    <n v="11"/>
    <n v="-18"/>
    <n v="-18"/>
  </r>
  <r>
    <x v="5"/>
    <s v="3001-0006"/>
    <s v="Put. vynas &quot;Alita&quot; Muscat, 0,75l 11%"/>
    <s v="But."/>
    <x v="5"/>
    <n v="-192"/>
    <x v="6"/>
    <n v="0.75"/>
    <n v="11"/>
    <n v="-144"/>
    <n v="-144"/>
  </r>
  <r>
    <x v="4"/>
    <s v="3001-0006"/>
    <s v="Put. vynas &quot;Alita&quot; Muscat, 0,75l 11%"/>
    <s v="But."/>
    <x v="5"/>
    <n v="-24"/>
    <x v="6"/>
    <n v="0.75"/>
    <n v="11"/>
    <n v="-18"/>
    <n v="-18"/>
  </r>
  <r>
    <x v="4"/>
    <s v="3001-0006"/>
    <s v="Put. vynas &quot;Alita&quot; Muscat, 0,75l 11%"/>
    <s v="But."/>
    <x v="5"/>
    <n v="-5376"/>
    <x v="6"/>
    <n v="0.75"/>
    <n v="11"/>
    <n v="-4032"/>
    <n v="-4032"/>
  </r>
  <r>
    <x v="4"/>
    <s v="3001-0006"/>
    <s v="Put. vynas &quot;Alita&quot; Muscat, 0,75l 11%"/>
    <s v="But."/>
    <x v="5"/>
    <n v="-384"/>
    <x v="6"/>
    <n v="0.75"/>
    <n v="11"/>
    <n v="-288"/>
    <n v="-288"/>
  </r>
  <r>
    <x v="0"/>
    <s v="3001-0006"/>
    <s v="Put. vynas &quot;Alita&quot; Muscat, 0,75l 11%"/>
    <s v="But."/>
    <x v="5"/>
    <n v="-24"/>
    <x v="6"/>
    <n v="0.75"/>
    <n v="11"/>
    <n v="-18"/>
    <n v="-18"/>
  </r>
  <r>
    <x v="3"/>
    <s v="3001-0006"/>
    <s v="Put. vynas &quot;Alita&quot; Muscat, 0,75l 11%"/>
    <s v="But."/>
    <x v="5"/>
    <n v="-1152"/>
    <x v="6"/>
    <n v="0.75"/>
    <n v="11"/>
    <n v="-864"/>
    <n v="-864"/>
  </r>
  <r>
    <x v="6"/>
    <s v="3001-0006"/>
    <s v="Put. vynas &quot;Alita&quot; Muscat, 0,75l 11%"/>
    <s v="But."/>
    <x v="5"/>
    <n v="-10"/>
    <x v="6"/>
    <n v="0.75"/>
    <n v="11"/>
    <n v="-7.5"/>
    <n v="-7.5"/>
  </r>
  <r>
    <x v="6"/>
    <s v="3001-0006"/>
    <s v="Put. vynas &quot;Alita&quot; Muscat, 0,75l 11%"/>
    <s v="But."/>
    <x v="5"/>
    <n v="-374"/>
    <x v="6"/>
    <n v="0.75"/>
    <n v="11"/>
    <n v="-280.5"/>
    <n v="-280.5"/>
  </r>
  <r>
    <x v="6"/>
    <s v="3001-0006"/>
    <s v="Put. vynas &quot;Alita&quot; Muscat, 0,75l 11%"/>
    <s v="But."/>
    <x v="5"/>
    <n v="-384"/>
    <x v="6"/>
    <n v="0.75"/>
    <n v="11"/>
    <n v="-288"/>
    <n v="-288"/>
  </r>
  <r>
    <x v="5"/>
    <s v="3001-0006"/>
    <s v="Put. vynas &quot;Alita&quot; Muscat, 0,75l 11%"/>
    <s v="But."/>
    <x v="3"/>
    <n v="-4"/>
    <x v="6"/>
    <n v="0.75"/>
    <n v="11"/>
    <n v="-3"/>
    <n v="-3"/>
  </r>
  <r>
    <x v="5"/>
    <s v="3001-0006"/>
    <s v="Put. vynas &quot;Alita&quot; Muscat, 0,75l 11%"/>
    <s v="But."/>
    <x v="3"/>
    <n v="19083"/>
    <x v="6"/>
    <n v="0.75"/>
    <n v="11"/>
    <n v="14312.25"/>
    <n v="14312.25"/>
  </r>
  <r>
    <x v="11"/>
    <s v="3001-0006"/>
    <s v="Put. vynas &quot;Alita&quot; Muscat, 0,75l 11%"/>
    <s v="But."/>
    <x v="5"/>
    <n v="-60"/>
    <x v="6"/>
    <n v="0.75"/>
    <n v="11"/>
    <n v="-45"/>
    <n v="-45"/>
  </r>
  <r>
    <x v="12"/>
    <s v="3001-0006"/>
    <s v="Put. vynas &quot;Alita&quot; Muscat, 0,75l 11%"/>
    <s v="But."/>
    <x v="5"/>
    <n v="-24"/>
    <x v="6"/>
    <n v="0.75"/>
    <n v="11"/>
    <n v="-18"/>
    <n v="-18"/>
  </r>
  <r>
    <x v="12"/>
    <s v="3001-0006"/>
    <s v="Put. vynas &quot;Alita&quot; Muscat, 0,75l 11%"/>
    <s v="But."/>
    <x v="5"/>
    <n v="-24"/>
    <x v="6"/>
    <n v="0.75"/>
    <n v="11"/>
    <n v="-18"/>
    <n v="-18"/>
  </r>
  <r>
    <x v="13"/>
    <s v="3001-0006"/>
    <s v="Put. vynas &quot;Alita&quot; Muscat, 0,75l 11%"/>
    <s v="But."/>
    <x v="5"/>
    <n v="-12"/>
    <x v="6"/>
    <n v="0.75"/>
    <n v="11"/>
    <n v="-9"/>
    <n v="-9"/>
  </r>
  <r>
    <x v="10"/>
    <s v="3001-0006"/>
    <s v="Put. vynas &quot;Alita&quot; Muscat, 0,75l 11%"/>
    <s v="But."/>
    <x v="5"/>
    <n v="-12"/>
    <x v="6"/>
    <n v="0.75"/>
    <n v="11"/>
    <n v="-9"/>
    <n v="-9"/>
  </r>
  <r>
    <x v="7"/>
    <s v="3001-0006"/>
    <s v="Put. vynas &quot;Alita&quot; Muscat, 0,75l 11%"/>
    <s v="But."/>
    <x v="5"/>
    <n v="-252"/>
    <x v="6"/>
    <n v="0.75"/>
    <n v="11"/>
    <n v="-189"/>
    <n v="-189"/>
  </r>
  <r>
    <x v="10"/>
    <s v="3001-0006"/>
    <s v="Put. vynas &quot;Alita&quot; Muscat, 0,75l 11%"/>
    <s v="But."/>
    <x v="5"/>
    <n v="-24"/>
    <x v="6"/>
    <n v="0.75"/>
    <n v="11"/>
    <n v="-18"/>
    <n v="-18"/>
  </r>
  <r>
    <x v="12"/>
    <s v="3001-0006"/>
    <s v="Put. vynas &quot;Alita&quot; Muscat, 0,75l 11%"/>
    <s v="But."/>
    <x v="5"/>
    <n v="-288"/>
    <x v="6"/>
    <n v="0.75"/>
    <n v="11"/>
    <n v="-216"/>
    <n v="-216"/>
  </r>
  <r>
    <x v="17"/>
    <s v="3001-0006"/>
    <s v="Put. vynas &quot;Alita&quot; Muscat, 0,75l 11%"/>
    <s v="But."/>
    <x v="5"/>
    <n v="-1536"/>
    <x v="6"/>
    <n v="0.75"/>
    <n v="11"/>
    <n v="-1152"/>
    <n v="-1152"/>
  </r>
  <r>
    <x v="17"/>
    <s v="3001-0006"/>
    <s v="Put. vynas &quot;Alita&quot; Muscat, 0,75l 11%"/>
    <s v="But."/>
    <x v="5"/>
    <n v="-120"/>
    <x v="6"/>
    <n v="0.75"/>
    <n v="11"/>
    <n v="-90"/>
    <n v="-90"/>
  </r>
  <r>
    <x v="19"/>
    <s v="3001-0006"/>
    <s v="Put. vynas &quot;Alita&quot; Muscat, 0,75l 11%"/>
    <s v="But."/>
    <x v="5"/>
    <n v="-396"/>
    <x v="6"/>
    <n v="0.75"/>
    <n v="11"/>
    <n v="-297"/>
    <n v="-297"/>
  </r>
  <r>
    <x v="20"/>
    <s v="3001-0006"/>
    <s v="Put. vynas &quot;Alita&quot; Muscat, 0,75l 11%"/>
    <s v="But."/>
    <x v="5"/>
    <n v="-768"/>
    <x v="6"/>
    <n v="0.75"/>
    <n v="11"/>
    <n v="-576"/>
    <n v="-576"/>
  </r>
  <r>
    <x v="25"/>
    <s v="3001-0006"/>
    <s v="Put. vynas &quot;Alita&quot; Muscat, 0,75l 11%"/>
    <s v="But."/>
    <x v="5"/>
    <n v="-12"/>
    <x v="6"/>
    <n v="0.75"/>
    <n v="11"/>
    <n v="-9"/>
    <n v="-9"/>
  </r>
  <r>
    <x v="24"/>
    <s v="3001-0006"/>
    <s v="Put. vynas &quot;Alita&quot; Muscat, 0,75l 11%"/>
    <s v="But."/>
    <x v="5"/>
    <n v="-12"/>
    <x v="6"/>
    <n v="0.75"/>
    <n v="11"/>
    <n v="-9"/>
    <n v="-9"/>
  </r>
  <r>
    <x v="25"/>
    <s v="3001-0006"/>
    <s v="Put. vynas &quot;Alita&quot; Muscat, 0,75l 11%"/>
    <s v="But."/>
    <x v="5"/>
    <n v="-768"/>
    <x v="6"/>
    <n v="0.75"/>
    <n v="11"/>
    <n v="-576"/>
    <n v="-576"/>
  </r>
  <r>
    <x v="21"/>
    <s v="3001-0006"/>
    <s v="Put. vynas &quot;Alita&quot; Muscat, 0,75l 11%"/>
    <s v="But."/>
    <x v="5"/>
    <n v="-1"/>
    <x v="6"/>
    <n v="0.75"/>
    <n v="11"/>
    <n v="-0.75"/>
    <n v="-0.75"/>
  </r>
  <r>
    <x v="21"/>
    <s v="3001-0006"/>
    <s v="Put. vynas &quot;Alita&quot; Muscat, 0,75l 11%"/>
    <s v="But."/>
    <x v="5"/>
    <n v="-144"/>
    <x v="6"/>
    <n v="0.75"/>
    <n v="11"/>
    <n v="-108"/>
    <n v="-108"/>
  </r>
  <r>
    <x v="21"/>
    <s v="3001-0006"/>
    <s v="Put. vynas &quot;Alita&quot; Muscat, 0,75l 11%"/>
    <s v="But."/>
    <x v="5"/>
    <n v="-1152"/>
    <x v="6"/>
    <n v="0.75"/>
    <n v="11"/>
    <n v="-864"/>
    <n v="-864"/>
  </r>
  <r>
    <x v="24"/>
    <s v="3001-0006"/>
    <s v="Put. vynas &quot;Alita&quot; Muscat, 0,75l 11%"/>
    <s v="But."/>
    <x v="5"/>
    <n v="-180"/>
    <x v="6"/>
    <n v="0.75"/>
    <n v="11"/>
    <n v="-135"/>
    <n v="-135"/>
  </r>
  <r>
    <x v="27"/>
    <s v="3001-0006"/>
    <s v="Put. vynas &quot;Alita&quot; Muscat, 0,75l 11%"/>
    <s v="But."/>
    <x v="5"/>
    <n v="-384"/>
    <x v="6"/>
    <n v="0.75"/>
    <n v="11"/>
    <n v="-288"/>
    <n v="-288"/>
  </r>
  <r>
    <x v="26"/>
    <s v="3001-0006"/>
    <s v="Put. vynas &quot;Alita&quot; Muscat, 0,75l 11%"/>
    <s v="But."/>
    <x v="5"/>
    <n v="-144"/>
    <x v="6"/>
    <n v="0.75"/>
    <n v="11"/>
    <n v="-108"/>
    <n v="-108"/>
  </r>
  <r>
    <x v="28"/>
    <s v="3001-0006"/>
    <s v="Put. vynas &quot;Alita&quot; Muscat, 0,75l 11%"/>
    <s v="But."/>
    <x v="5"/>
    <n v="-288"/>
    <x v="6"/>
    <n v="0.75"/>
    <n v="11"/>
    <n v="-216"/>
    <n v="-216"/>
  </r>
  <r>
    <x v="27"/>
    <s v="3001-0006"/>
    <s v="Put. vynas &quot;Alita&quot; Muscat, 0,75l 11%"/>
    <s v="But."/>
    <x v="5"/>
    <n v="-24"/>
    <x v="6"/>
    <n v="0.75"/>
    <n v="11"/>
    <n v="-18"/>
    <n v="-18"/>
  </r>
  <r>
    <x v="28"/>
    <s v="3001-0006"/>
    <s v="Put. vynas &quot;Alita&quot; Muscat, 0,75l 11%"/>
    <s v="But."/>
    <x v="5"/>
    <n v="-456"/>
    <x v="6"/>
    <n v="0.75"/>
    <n v="11"/>
    <n v="-342"/>
    <n v="-342"/>
  </r>
  <r>
    <x v="28"/>
    <s v="3001-0006"/>
    <s v="Put. vynas &quot;Alita&quot; Muscat, 0,75l 11%"/>
    <s v="But."/>
    <x v="5"/>
    <n v="-768"/>
    <x v="6"/>
    <n v="0.75"/>
    <n v="11"/>
    <n v="-576"/>
    <n v="-576"/>
  </r>
  <r>
    <x v="29"/>
    <s v="3001-0006"/>
    <s v="Put. vynas &quot;Alita&quot; Muscat, 0,75l 11%"/>
    <s v="But."/>
    <x v="3"/>
    <n v="-4"/>
    <x v="6"/>
    <n v="0.75"/>
    <n v="11"/>
    <n v="-3"/>
    <n v="-3"/>
  </r>
  <r>
    <x v="29"/>
    <s v="3001-0006"/>
    <s v="Put. vynas &quot;Alita&quot; Muscat, 0,75l 11%"/>
    <s v="But."/>
    <x v="3"/>
    <n v="-1"/>
    <x v="6"/>
    <n v="0.75"/>
    <n v="11"/>
    <n v="-0.75"/>
    <n v="-0.75"/>
  </r>
  <r>
    <x v="5"/>
    <s v="3001-0006"/>
    <s v="Put. vynas &quot;Alita&quot; Muscat, 0,75l 11%"/>
    <s v="But."/>
    <x v="3"/>
    <n v="-19083"/>
    <x v="6"/>
    <n v="0.75"/>
    <n v="11"/>
    <n v="-14312.25"/>
    <n v="-14312.25"/>
  </r>
  <r>
    <x v="4"/>
    <s v="3001-0006"/>
    <s v="Put. vynas &quot;Alita&quot; Muscat, 0,75l 11%"/>
    <s v="But."/>
    <x v="6"/>
    <n v="19084"/>
    <x v="6"/>
    <n v="0.75"/>
    <n v="11"/>
    <n v="14313"/>
    <n v="14313"/>
  </r>
  <r>
    <x v="5"/>
    <s v="3001-0006"/>
    <s v="Put. vynas &quot;Alita&quot; Muscat, 0,75l 11%"/>
    <s v="But."/>
    <x v="3"/>
    <n v="-1"/>
    <x v="6"/>
    <n v="0.75"/>
    <n v="11"/>
    <n v="-0.75"/>
    <n v="-0.75"/>
  </r>
  <r>
    <x v="5"/>
    <s v="3001-0006"/>
    <s v="Put. vynas &quot;Alita&quot; Muscat, 0,75l 11%"/>
    <s v="But."/>
    <x v="3"/>
    <n v="4"/>
    <x v="6"/>
    <n v="0.75"/>
    <n v="11"/>
    <n v="3"/>
    <n v="3"/>
  </r>
  <r>
    <x v="29"/>
    <s v="3001-0006"/>
    <s v="Put. vynas &quot;Alita&quot; Muscat, 0,75l 11%"/>
    <s v="But."/>
    <x v="3"/>
    <n v="1"/>
    <x v="6"/>
    <n v="0.75"/>
    <n v="11"/>
    <n v="0.75"/>
    <n v="0.75"/>
  </r>
  <r>
    <x v="29"/>
    <s v="3001-0006"/>
    <s v="Put. vynas &quot;Alita&quot; Muscat, 0,75l 11%"/>
    <s v="But."/>
    <x v="5"/>
    <n v="-4"/>
    <x v="6"/>
    <n v="0.75"/>
    <n v="11"/>
    <n v="-3"/>
    <n v="-3"/>
  </r>
  <r>
    <x v="29"/>
    <s v="3001-0006"/>
    <s v="Put. vynas &quot;Alita&quot; Muscat, 0,75l 11%"/>
    <s v="But."/>
    <x v="3"/>
    <n v="4"/>
    <x v="6"/>
    <n v="0.75"/>
    <n v="11"/>
    <n v="3"/>
    <n v="3"/>
  </r>
  <r>
    <x v="29"/>
    <s v="3001-0006"/>
    <s v="Put. vynas &quot;Alita&quot; Muscat, 0,75l 11%"/>
    <s v="But."/>
    <x v="5"/>
    <n v="-5"/>
    <x v="6"/>
    <n v="0.75"/>
    <n v="11"/>
    <n v="-3.75"/>
    <n v="-3.75"/>
  </r>
  <r>
    <x v="5"/>
    <s v="3001-0006"/>
    <s v="Put. vynas &quot;Alita&quot; Muscat, 0,75l 11%"/>
    <s v="But."/>
    <x v="3"/>
    <n v="1"/>
    <x v="6"/>
    <n v="0.75"/>
    <n v="11"/>
    <n v="0.75"/>
    <n v="0.75"/>
  </r>
  <r>
    <x v="28"/>
    <s v="3001-0006"/>
    <s v="Put. vynas &quot;Alita&quot; Muscat, 0,75l 11%"/>
    <s v="But."/>
    <x v="5"/>
    <n v="-1"/>
    <x v="6"/>
    <n v="0.75"/>
    <n v="11"/>
    <n v="-0.75"/>
    <n v="-0.75"/>
  </r>
  <r>
    <x v="6"/>
    <s v="3001-0006E"/>
    <s v="Put. vynas &quot;Alita&quot; Muscat, 0,75l 11%"/>
    <s v="But."/>
    <x v="5"/>
    <n v="-180"/>
    <x v="6"/>
    <n v="0.75"/>
    <n v="11"/>
    <n v="-135"/>
    <n v="-135"/>
  </r>
  <r>
    <x v="14"/>
    <s v="3001-0006E"/>
    <s v="Put. vynas &quot;Alita&quot; Muscat, 0,75l 11%"/>
    <s v="But."/>
    <x v="3"/>
    <n v="480"/>
    <x v="6"/>
    <n v="0.75"/>
    <n v="11"/>
    <n v="360"/>
    <n v="360"/>
  </r>
  <r>
    <x v="12"/>
    <s v="3001-0006E"/>
    <s v="Put. vynas &quot;Alita&quot; Muscat, 0,75l 11%"/>
    <s v="But."/>
    <x v="3"/>
    <n v="-480"/>
    <x v="6"/>
    <n v="0.75"/>
    <n v="11"/>
    <n v="-360"/>
    <n v="-360"/>
  </r>
  <r>
    <x v="19"/>
    <s v="3001-0006E"/>
    <s v="Put. vynas &quot;Alita&quot; Muscat, 0,75l 11%"/>
    <s v="But."/>
    <x v="5"/>
    <n v="-480"/>
    <x v="6"/>
    <n v="0.75"/>
    <n v="11"/>
    <n v="-360"/>
    <n v="-360"/>
  </r>
  <r>
    <x v="21"/>
    <s v="3001-0006E"/>
    <s v="Put. vynas &quot;Alita&quot; Muscat, 0,75l 11%"/>
    <s v="But."/>
    <x v="5"/>
    <n v="-118"/>
    <x v="6"/>
    <n v="0.75"/>
    <n v="11"/>
    <n v="-88.5"/>
    <n v="-88.5"/>
  </r>
  <r>
    <x v="21"/>
    <s v="3001-0006E"/>
    <s v="Put. vynas &quot;Alita&quot; Muscat, 0,75l 11%"/>
    <s v="But."/>
    <x v="5"/>
    <n v="-842"/>
    <x v="6"/>
    <n v="0.75"/>
    <n v="11"/>
    <n v="-631.5"/>
    <n v="-631.5"/>
  </r>
  <r>
    <x v="29"/>
    <s v="3001-0006E"/>
    <s v="Put. vynas &quot;Alita&quot; Muscat, 0,75l 11%"/>
    <s v="But."/>
    <x v="3"/>
    <n v="-3"/>
    <x v="6"/>
    <n v="0.75"/>
    <n v="11"/>
    <n v="-2.25"/>
    <n v="-2.25"/>
  </r>
  <r>
    <x v="12"/>
    <s v="3001-0006E"/>
    <s v="Put. vynas &quot;Alita&quot; Muscat, 0,75l 11%"/>
    <s v="But."/>
    <x v="3"/>
    <n v="480"/>
    <x v="6"/>
    <n v="0.75"/>
    <n v="11"/>
    <n v="360"/>
    <n v="360"/>
  </r>
  <r>
    <x v="12"/>
    <s v="3001-0006E"/>
    <s v="Put. vynas &quot;Alita&quot; Muscat, 0,75l 11%"/>
    <s v="But."/>
    <x v="8"/>
    <n v="480"/>
    <x v="6"/>
    <n v="0.75"/>
    <n v="11"/>
    <n v="360"/>
    <n v="360"/>
  </r>
  <r>
    <x v="12"/>
    <s v="3001-0006E"/>
    <s v="Put. vynas &quot;Alita&quot; Muscat, 0,75l 11%"/>
    <s v="But."/>
    <x v="9"/>
    <n v="-480"/>
    <x v="6"/>
    <n v="0.75"/>
    <n v="11"/>
    <n v="-360"/>
    <n v="-360"/>
  </r>
  <r>
    <x v="14"/>
    <s v="3001-0006E"/>
    <s v="Put. vynas &quot;Alita&quot; Muscat, 0,75l 11%"/>
    <s v="But."/>
    <x v="3"/>
    <n v="-480"/>
    <x v="6"/>
    <n v="0.75"/>
    <n v="11"/>
    <n v="-360"/>
    <n v="-360"/>
  </r>
  <r>
    <x v="29"/>
    <s v="3001-0006E"/>
    <s v="Put. vynas &quot;Alita&quot; Muscat, 0,75l 11%"/>
    <s v="But."/>
    <x v="3"/>
    <n v="3"/>
    <x v="6"/>
    <n v="0.75"/>
    <n v="11"/>
    <n v="2.25"/>
    <n v="2.25"/>
  </r>
  <r>
    <x v="29"/>
    <s v="3001-0006E"/>
    <s v="Put. vynas &quot;Alita&quot; Muscat, 0,75l 11%"/>
    <s v="But."/>
    <x v="5"/>
    <n v="-3"/>
    <x v="6"/>
    <n v="0.75"/>
    <n v="11"/>
    <n v="-2.25"/>
    <n v="-2.25"/>
  </r>
  <r>
    <x v="28"/>
    <s v="3001-0007"/>
    <s v="Put. vynas &quot;Alita&quot; Silver, 0,75l 11%"/>
    <s v="But."/>
    <x v="5"/>
    <n v="954"/>
    <x v="6"/>
    <n v="0.75"/>
    <n v="11"/>
    <n v="715.5"/>
    <n v="715.5"/>
  </r>
  <r>
    <x v="28"/>
    <s v="3001-0007"/>
    <s v="Put. vynas &quot;Alita&quot; Silver, 0,75l 11%"/>
    <s v="But."/>
    <x v="5"/>
    <n v="192"/>
    <x v="6"/>
    <n v="0.75"/>
    <n v="11"/>
    <n v="144"/>
    <n v="144"/>
  </r>
  <r>
    <x v="28"/>
    <s v="3001-0007"/>
    <s v="Put. vynas &quot;Alita&quot; Silver, 0,75l 11%"/>
    <s v="But."/>
    <x v="5"/>
    <n v="-4128"/>
    <x v="6"/>
    <n v="0.75"/>
    <n v="11"/>
    <n v="-3096"/>
    <n v="-3096"/>
  </r>
  <r>
    <x v="28"/>
    <s v="3001-0007"/>
    <s v="Put. vynas &quot;Alita&quot; Silver, 0,75l 11%"/>
    <s v="But."/>
    <x v="5"/>
    <n v="-954"/>
    <x v="6"/>
    <n v="0.75"/>
    <n v="11"/>
    <n v="-715.5"/>
    <n v="-715.5"/>
  </r>
  <r>
    <x v="28"/>
    <s v="3001-0007"/>
    <s v="Put. vynas &quot;Alita&quot; Silver, 0,75l 11%"/>
    <s v="But."/>
    <x v="5"/>
    <n v="-192"/>
    <x v="6"/>
    <n v="0.75"/>
    <n v="11"/>
    <n v="-144"/>
    <n v="-144"/>
  </r>
  <r>
    <x v="28"/>
    <s v="3001-0007"/>
    <s v="Put. vynas &quot;Alita&quot; Silver, 0,75l 11%"/>
    <s v="But."/>
    <x v="5"/>
    <n v="4128"/>
    <x v="6"/>
    <n v="0.75"/>
    <n v="11"/>
    <n v="3096"/>
    <n v="3096"/>
  </r>
  <r>
    <x v="0"/>
    <s v="3001-0007"/>
    <s v="Put. vynas &quot;Alita&quot; Silver, 0,75l 11%"/>
    <s v="But."/>
    <x v="5"/>
    <n v="-768"/>
    <x v="6"/>
    <n v="0.75"/>
    <n v="11"/>
    <n v="-576"/>
    <n v="-576"/>
  </r>
  <r>
    <x v="5"/>
    <s v="3001-0007"/>
    <s v="Put. vynas &quot;Alita&quot; Silver, 0,75l 11%"/>
    <s v="But."/>
    <x v="5"/>
    <n v="-384"/>
    <x v="6"/>
    <n v="0.75"/>
    <n v="11"/>
    <n v="-288"/>
    <n v="-288"/>
  </r>
  <r>
    <x v="3"/>
    <s v="3001-0007"/>
    <s v="Put. vynas &quot;Alita&quot; Silver, 0,75l 11%"/>
    <s v="But."/>
    <x v="5"/>
    <n v="-72"/>
    <x v="6"/>
    <n v="0.75"/>
    <n v="11"/>
    <n v="-54"/>
    <n v="-54"/>
  </r>
  <r>
    <x v="3"/>
    <s v="3001-0007"/>
    <s v="Put. vynas &quot;Alita&quot; Silver, 0,75l 11%"/>
    <s v="But."/>
    <x v="5"/>
    <n v="-36"/>
    <x v="6"/>
    <n v="0.75"/>
    <n v="11"/>
    <n v="-27"/>
    <n v="-27"/>
  </r>
  <r>
    <x v="4"/>
    <s v="3001-0007"/>
    <s v="Put. vynas &quot;Alita&quot; Silver, 0,75l 11%"/>
    <s v="But."/>
    <x v="5"/>
    <n v="-1536"/>
    <x v="6"/>
    <n v="0.75"/>
    <n v="11"/>
    <n v="-1152"/>
    <n v="-1152"/>
  </r>
  <r>
    <x v="3"/>
    <s v="3001-0007"/>
    <s v="Put. vynas &quot;Alita&quot; Silver, 0,75l 11%"/>
    <s v="But."/>
    <x v="5"/>
    <n v="-6912"/>
    <x v="6"/>
    <n v="0.75"/>
    <n v="11"/>
    <n v="-5184"/>
    <n v="-5184"/>
  </r>
  <r>
    <x v="0"/>
    <s v="3001-0007"/>
    <s v="Put. vynas &quot;Alita&quot; Silver, 0,75l 11%"/>
    <s v="But."/>
    <x v="5"/>
    <n v="-24"/>
    <x v="6"/>
    <n v="0.75"/>
    <n v="11"/>
    <n v="-18"/>
    <n v="-18"/>
  </r>
  <r>
    <x v="5"/>
    <s v="3001-0007"/>
    <s v="Put. vynas &quot;Alita&quot; Silver, 0,75l 11%"/>
    <s v="But."/>
    <x v="3"/>
    <n v="-2"/>
    <x v="6"/>
    <n v="0.75"/>
    <n v="11"/>
    <n v="-1.5"/>
    <n v="-1.5"/>
  </r>
  <r>
    <x v="5"/>
    <s v="3001-0007"/>
    <s v="Put. vynas &quot;Alita&quot; Silver, 0,75l 11%"/>
    <s v="But."/>
    <x v="3"/>
    <n v="25999"/>
    <x v="6"/>
    <n v="0.75"/>
    <n v="11"/>
    <n v="19499.25"/>
    <n v="19499.25"/>
  </r>
  <r>
    <x v="31"/>
    <e v="#REF!"/>
    <e v="#REF!"/>
    <e v="#REF!"/>
    <x v="7"/>
    <e v="#REF!"/>
    <x v="13"/>
    <e v="#REF!"/>
    <e v="#REF!"/>
    <e v="#REF!"/>
    <e v="#REF!"/>
  </r>
  <r>
    <x v="31"/>
    <e v="#REF!"/>
    <e v="#REF!"/>
    <e v="#REF!"/>
    <x v="7"/>
    <e v="#REF!"/>
    <x v="13"/>
    <e v="#REF!"/>
    <e v="#REF!"/>
    <e v="#REF!"/>
    <e v="#REF!"/>
  </r>
  <r>
    <x v="5"/>
    <s v="3001-0007"/>
    <s v="Put. vynas &quot;Alita&quot; Silver, 0,75l 11%"/>
    <s v="But."/>
    <x v="3"/>
    <n v="20736"/>
    <x v="6"/>
    <n v="0.75"/>
    <n v="11"/>
    <n v="15552"/>
    <n v="15552"/>
  </r>
  <r>
    <x v="5"/>
    <s v="3001-0007"/>
    <s v="Put. vynas &quot;Alita&quot; Silver, 0,75l 11%"/>
    <s v="But."/>
    <x v="3"/>
    <n v="-7"/>
    <x v="6"/>
    <n v="0.75"/>
    <n v="11"/>
    <n v="-5.25"/>
    <n v="-5.25"/>
  </r>
  <r>
    <x v="6"/>
    <s v="3001-0007"/>
    <s v="Put. vynas &quot;Alita&quot; Silver, 0,75l 11%"/>
    <s v="But."/>
    <x v="5"/>
    <n v="-1152"/>
    <x v="6"/>
    <n v="0.75"/>
    <n v="11"/>
    <n v="-864"/>
    <n v="-864"/>
  </r>
  <r>
    <x v="5"/>
    <s v="3001-0007"/>
    <s v="Put. vynas &quot;Alita&quot; Silver, 0,75l 11%"/>
    <s v="But."/>
    <x v="5"/>
    <n v="-12"/>
    <x v="6"/>
    <n v="0.75"/>
    <n v="11"/>
    <n v="-9"/>
    <n v="-9"/>
  </r>
  <r>
    <x v="7"/>
    <s v="3001-0007"/>
    <s v="Put. vynas &quot;Alita&quot; Silver, 0,75l 11%"/>
    <s v="But."/>
    <x v="5"/>
    <n v="-2688"/>
    <x v="6"/>
    <n v="0.75"/>
    <n v="11"/>
    <n v="-2016"/>
    <n v="-2016"/>
  </r>
  <r>
    <x v="17"/>
    <s v="3001-0007"/>
    <s v="Put. vynas &quot;Alita&quot; Silver, 0,75l 11%"/>
    <s v="But."/>
    <x v="5"/>
    <n v="-384"/>
    <x v="6"/>
    <n v="0.75"/>
    <n v="11"/>
    <n v="-288"/>
    <n v="-288"/>
  </r>
  <r>
    <x v="17"/>
    <s v="3001-0007"/>
    <s v="Put. vynas &quot;Alita&quot; Silver, 0,75l 11%"/>
    <s v="But."/>
    <x v="5"/>
    <n v="-120"/>
    <x v="6"/>
    <n v="0.75"/>
    <n v="11"/>
    <n v="-90"/>
    <n v="-90"/>
  </r>
  <r>
    <x v="17"/>
    <s v="3001-0007"/>
    <s v="Put. vynas &quot;Alita&quot; Silver, 0,75l 11%"/>
    <s v="But."/>
    <x v="5"/>
    <n v="-2304"/>
    <x v="6"/>
    <n v="0.75"/>
    <n v="11"/>
    <n v="-1728"/>
    <n v="-1728"/>
  </r>
  <r>
    <x v="10"/>
    <s v="3001-0007"/>
    <s v="Put. vynas &quot;Alita&quot; Silver, 0,75l 11%"/>
    <s v="But."/>
    <x v="5"/>
    <n v="-12"/>
    <x v="6"/>
    <n v="0.75"/>
    <n v="11"/>
    <n v="-9"/>
    <n v="-9"/>
  </r>
  <r>
    <x v="10"/>
    <s v="3001-0007"/>
    <s v="Put. vynas &quot;Alita&quot; Silver, 0,75l 11%"/>
    <s v="But."/>
    <x v="5"/>
    <n v="-527"/>
    <x v="6"/>
    <n v="0.75"/>
    <n v="11"/>
    <n v="-395.25"/>
    <n v="-395.25"/>
  </r>
  <r>
    <x v="10"/>
    <s v="3001-0007"/>
    <s v="Put. vynas &quot;Alita&quot; Silver, 0,75l 11%"/>
    <s v="But."/>
    <x v="5"/>
    <n v="-625"/>
    <x v="6"/>
    <n v="0.75"/>
    <n v="11"/>
    <n v="-468.75"/>
    <n v="-468.75"/>
  </r>
  <r>
    <x v="12"/>
    <s v="3001-0007"/>
    <s v="Put. vynas &quot;Alita&quot; Silver, 0,75l 11%"/>
    <s v="But."/>
    <x v="5"/>
    <n v="-12"/>
    <x v="6"/>
    <n v="0.75"/>
    <n v="11"/>
    <n v="-9"/>
    <n v="-9"/>
  </r>
  <r>
    <x v="11"/>
    <s v="3001-0007"/>
    <s v="Put. vynas &quot;Alita&quot; Silver, 0,75l 11%"/>
    <s v="But."/>
    <x v="5"/>
    <n v="-384"/>
    <x v="6"/>
    <n v="0.75"/>
    <n v="11"/>
    <n v="-288"/>
    <n v="-288"/>
  </r>
  <r>
    <x v="11"/>
    <s v="3001-0007"/>
    <s v="Put. vynas &quot;Alita&quot; Silver, 0,75l 11%"/>
    <s v="But."/>
    <x v="5"/>
    <n v="-1152"/>
    <x v="6"/>
    <n v="0.75"/>
    <n v="11"/>
    <n v="-864"/>
    <n v="-864"/>
  </r>
  <r>
    <x v="6"/>
    <s v="3001-0007"/>
    <s v="Put. vynas &quot;Alita&quot; Silver, 0,75l 11%"/>
    <s v="But."/>
    <x v="3"/>
    <n v="-3"/>
    <x v="6"/>
    <n v="0.75"/>
    <n v="11"/>
    <n v="-2.25"/>
    <n v="-2.25"/>
  </r>
  <r>
    <x v="6"/>
    <s v="3001-0007"/>
    <s v="Put. vynas &quot;Alita&quot; Silver, 0,75l 11%"/>
    <s v="But."/>
    <x v="3"/>
    <n v="13262"/>
    <x v="6"/>
    <n v="0.75"/>
    <n v="11"/>
    <n v="9946.5"/>
    <n v="9946.5"/>
  </r>
  <r>
    <x v="7"/>
    <s v="3001-0007"/>
    <s v="Put. vynas &quot;Alita&quot; Silver, 0,75l 11%"/>
    <s v="But."/>
    <x v="5"/>
    <n v="-12"/>
    <x v="6"/>
    <n v="0.75"/>
    <n v="11"/>
    <n v="-9"/>
    <n v="-9"/>
  </r>
  <r>
    <x v="13"/>
    <s v="3001-0007"/>
    <s v="Put. vynas &quot;Alita&quot; Silver, 0,75l 11%"/>
    <s v="But."/>
    <x v="5"/>
    <n v="-2"/>
    <x v="6"/>
    <n v="0.75"/>
    <n v="11"/>
    <n v="-1.5"/>
    <n v="-1.5"/>
  </r>
  <r>
    <x v="13"/>
    <s v="3001-0007"/>
    <s v="Put. vynas &quot;Alita&quot; Silver, 0,75l 11%"/>
    <s v="But."/>
    <x v="5"/>
    <n v="-768"/>
    <x v="6"/>
    <n v="0.75"/>
    <n v="11"/>
    <n v="-576"/>
    <n v="-576"/>
  </r>
  <r>
    <x v="13"/>
    <s v="3001-0007"/>
    <s v="Put. vynas &quot;Alita&quot; Silver, 0,75l 11%"/>
    <s v="But."/>
    <x v="5"/>
    <n v="-2688"/>
    <x v="6"/>
    <n v="0.75"/>
    <n v="11"/>
    <n v="-2016"/>
    <n v="-2016"/>
  </r>
  <r>
    <x v="12"/>
    <s v="3001-0007"/>
    <s v="Put. vynas &quot;Alita&quot; Silver, 0,75l 11%"/>
    <s v="But."/>
    <x v="5"/>
    <n v="-48"/>
    <x v="6"/>
    <n v="0.75"/>
    <n v="11"/>
    <n v="-36"/>
    <n v="-36"/>
  </r>
  <r>
    <x v="12"/>
    <s v="3001-0007"/>
    <s v="Put. vynas &quot;Alita&quot; Silver, 0,75l 11%"/>
    <s v="But."/>
    <x v="5"/>
    <n v="-2688"/>
    <x v="6"/>
    <n v="0.75"/>
    <n v="11"/>
    <n v="-2016"/>
    <n v="-2016"/>
  </r>
  <r>
    <x v="14"/>
    <s v="3001-0007"/>
    <s v="Put. vynas &quot;Alita&quot; Silver, 0,75l 11%"/>
    <s v="But."/>
    <x v="5"/>
    <n v="-1152"/>
    <x v="6"/>
    <n v="0.75"/>
    <n v="11"/>
    <n v="-864"/>
    <n v="-864"/>
  </r>
  <r>
    <x v="14"/>
    <s v="3001-0007"/>
    <s v="Put. vynas &quot;Alita&quot; Silver, 0,75l 11%"/>
    <s v="But."/>
    <x v="5"/>
    <n v="-1152"/>
    <x v="6"/>
    <n v="0.75"/>
    <n v="11"/>
    <n v="-864"/>
    <n v="-864"/>
  </r>
  <r>
    <x v="29"/>
    <s v="3001-0007"/>
    <s v="Put. vynas &quot;Alita&quot; Silver, 0,75l 11%"/>
    <s v="But."/>
    <x v="3"/>
    <n v="-8"/>
    <x v="6"/>
    <n v="0.75"/>
    <n v="11"/>
    <n v="-6"/>
    <n v="-6"/>
  </r>
  <r>
    <x v="24"/>
    <s v="3001-0007"/>
    <s v="Put. vynas &quot;Alita&quot; Silver, 0,75l 11%"/>
    <s v="But."/>
    <x v="5"/>
    <n v="-768"/>
    <x v="6"/>
    <n v="0.75"/>
    <n v="11"/>
    <n v="-576"/>
    <n v="-576"/>
  </r>
  <r>
    <x v="21"/>
    <s v="3001-0007"/>
    <s v="Put. vynas &quot;Alita&quot; Silver, 0,75l 11%"/>
    <s v="But."/>
    <x v="5"/>
    <n v="-24"/>
    <x v="6"/>
    <n v="0.75"/>
    <n v="11"/>
    <n v="-18"/>
    <n v="-18"/>
  </r>
  <r>
    <x v="21"/>
    <s v="3001-0007"/>
    <s v="Put. vynas &quot;Alita&quot; Silver, 0,75l 11%"/>
    <s v="But."/>
    <x v="5"/>
    <n v="-708"/>
    <x v="6"/>
    <n v="0.75"/>
    <n v="11"/>
    <n v="-531"/>
    <n v="-531"/>
  </r>
  <r>
    <x v="24"/>
    <s v="3001-0007"/>
    <s v="Put. vynas &quot;Alita&quot; Silver, 0,75l 11%"/>
    <s v="But."/>
    <x v="5"/>
    <n v="-1536"/>
    <x v="6"/>
    <n v="0.75"/>
    <n v="11"/>
    <n v="-1152"/>
    <n v="-1152"/>
  </r>
  <r>
    <x v="25"/>
    <s v="3001-0007"/>
    <s v="Put. vynas &quot;Alita&quot; Silver, 0,75l 11%"/>
    <s v="But."/>
    <x v="5"/>
    <n v="-768"/>
    <x v="6"/>
    <n v="0.75"/>
    <n v="11"/>
    <n v="-576"/>
    <n v="-576"/>
  </r>
  <r>
    <x v="25"/>
    <s v="3001-0007"/>
    <s v="Put. vynas &quot;Alita&quot; Silver, 0,75l 11%"/>
    <s v="But."/>
    <x v="5"/>
    <n v="-4704"/>
    <x v="6"/>
    <n v="0.75"/>
    <n v="11"/>
    <n v="-3528"/>
    <n v="-3528"/>
  </r>
  <r>
    <x v="25"/>
    <s v="3001-0007"/>
    <s v="Put. vynas &quot;Alita&quot; Silver, 0,75l 11%"/>
    <s v="But."/>
    <x v="5"/>
    <n v="-2688"/>
    <x v="6"/>
    <n v="0.75"/>
    <n v="11"/>
    <n v="-2016"/>
    <n v="-2016"/>
  </r>
  <r>
    <x v="25"/>
    <s v="3001-0007"/>
    <s v="Put. vynas &quot;Alita&quot; Silver, 0,75l 11%"/>
    <s v="But."/>
    <x v="5"/>
    <n v="-288"/>
    <x v="6"/>
    <n v="0.75"/>
    <n v="11"/>
    <n v="-216"/>
    <n v="-216"/>
  </r>
  <r>
    <x v="24"/>
    <s v="3001-0007"/>
    <s v="Put. vynas &quot;Alita&quot; Silver, 0,75l 11%"/>
    <s v="But."/>
    <x v="5"/>
    <n v="-36"/>
    <x v="6"/>
    <n v="0.75"/>
    <n v="11"/>
    <n v="-27"/>
    <n v="-27"/>
  </r>
  <r>
    <x v="19"/>
    <s v="3001-0007"/>
    <s v="Put. vynas &quot;Alita&quot; Silver, 0,75l 11%"/>
    <s v="But."/>
    <x v="5"/>
    <n v="-24"/>
    <x v="6"/>
    <n v="0.75"/>
    <n v="11"/>
    <n v="-18"/>
    <n v="-18"/>
  </r>
  <r>
    <x v="19"/>
    <s v="3001-0007"/>
    <s v="Put. vynas &quot;Alita&quot; Silver, 0,75l 11%"/>
    <s v="But."/>
    <x v="5"/>
    <n v="-36"/>
    <x v="6"/>
    <n v="0.75"/>
    <n v="11"/>
    <n v="-27"/>
    <n v="-27"/>
  </r>
  <r>
    <x v="21"/>
    <s v="3001-0007"/>
    <s v="Put. vynas &quot;Alita&quot; Silver, 0,75l 11%"/>
    <s v="But."/>
    <x v="5"/>
    <n v="-384"/>
    <x v="6"/>
    <n v="0.75"/>
    <n v="11"/>
    <n v="-288"/>
    <n v="-288"/>
  </r>
  <r>
    <x v="26"/>
    <s v="3001-0007"/>
    <s v="Put. vynas &quot;Alita&quot; Silver, 0,75l 11%"/>
    <s v="But."/>
    <x v="5"/>
    <n v="-1536"/>
    <x v="6"/>
    <n v="0.75"/>
    <n v="11"/>
    <n v="-1152"/>
    <n v="-1152"/>
  </r>
  <r>
    <x v="25"/>
    <s v="3001-0007"/>
    <s v="Put. vynas &quot;Alita&quot; Silver, 0,75l 11%"/>
    <s v="But."/>
    <x v="5"/>
    <n v="-12"/>
    <x v="6"/>
    <n v="0.75"/>
    <n v="11"/>
    <n v="-9"/>
    <n v="-9"/>
  </r>
  <r>
    <x v="26"/>
    <s v="3001-0007"/>
    <s v="Put. vynas &quot;Alita&quot; Silver, 0,75l 11%"/>
    <s v="But."/>
    <x v="5"/>
    <n v="-1224"/>
    <x v="6"/>
    <n v="0.75"/>
    <n v="11"/>
    <n v="-918"/>
    <n v="-918"/>
  </r>
  <r>
    <x v="27"/>
    <s v="3001-0007"/>
    <s v="Put. vynas &quot;Alita&quot; Silver, 0,75l 11%"/>
    <s v="But."/>
    <x v="5"/>
    <n v="-384"/>
    <x v="6"/>
    <n v="0.75"/>
    <n v="11"/>
    <n v="-288"/>
    <n v="-288"/>
  </r>
  <r>
    <x v="27"/>
    <s v="3001-0007"/>
    <s v="Put. vynas &quot;Alita&quot; Silver, 0,75l 11%"/>
    <s v="But."/>
    <x v="5"/>
    <n v="-1536"/>
    <x v="6"/>
    <n v="0.75"/>
    <n v="11"/>
    <n v="-1152"/>
    <n v="-1152"/>
  </r>
  <r>
    <x v="27"/>
    <s v="3001-0007"/>
    <s v="Put. vynas &quot;Alita&quot; Silver, 0,75l 11%"/>
    <s v="But."/>
    <x v="5"/>
    <n v="-1536"/>
    <x v="6"/>
    <n v="0.75"/>
    <n v="11"/>
    <n v="-1152"/>
    <n v="-1152"/>
  </r>
  <r>
    <x v="26"/>
    <s v="3001-0007"/>
    <s v="Put. vynas &quot;Alita&quot; Silver, 0,75l 11%"/>
    <s v="But."/>
    <x v="5"/>
    <n v="-24"/>
    <x v="6"/>
    <n v="0.75"/>
    <n v="11"/>
    <n v="-18"/>
    <n v="-18"/>
  </r>
  <r>
    <x v="29"/>
    <s v="3001-0007"/>
    <s v="Put. vynas &quot;Alita&quot; Silver, 0,75l 11%"/>
    <s v="But."/>
    <x v="3"/>
    <n v="-16"/>
    <x v="6"/>
    <n v="0.75"/>
    <n v="11"/>
    <n v="-12"/>
    <n v="-12"/>
  </r>
  <r>
    <x v="27"/>
    <s v="3001-0007"/>
    <s v="Put. vynas &quot;Alita&quot; Silver, 0,75l 11%"/>
    <s v="But."/>
    <x v="5"/>
    <n v="-24"/>
    <x v="6"/>
    <n v="0.75"/>
    <n v="11"/>
    <n v="-18"/>
    <n v="-18"/>
  </r>
  <r>
    <x v="28"/>
    <s v="3001-0007"/>
    <s v="Put. vynas &quot;Alita&quot; Silver, 0,75l 11%"/>
    <s v="But."/>
    <x v="5"/>
    <n v="-24"/>
    <x v="6"/>
    <n v="0.75"/>
    <n v="11"/>
    <n v="-18"/>
    <n v="-18"/>
  </r>
  <r>
    <x v="4"/>
    <s v="3001-0007"/>
    <s v="Put. vynas &quot;Alita&quot; Silver, 0,75l 11%"/>
    <s v="But."/>
    <x v="3"/>
    <n v="-1"/>
    <x v="6"/>
    <n v="0.75"/>
    <n v="11"/>
    <n v="-0.75"/>
    <n v="-0.75"/>
  </r>
  <r>
    <x v="4"/>
    <s v="3001-0007"/>
    <s v="Put. vynas &quot;Alita&quot; Silver, 0,75l 11%"/>
    <s v="But."/>
    <x v="3"/>
    <n v="-4"/>
    <x v="6"/>
    <n v="0.75"/>
    <n v="11"/>
    <n v="-3"/>
    <n v="-3"/>
  </r>
  <r>
    <x v="4"/>
    <s v="3001-0007"/>
    <s v="Put. vynas &quot;Alita&quot; Silver, 0,75l 11%"/>
    <s v="But."/>
    <x v="6"/>
    <n v="20005"/>
    <x v="6"/>
    <n v="0.75"/>
    <n v="11"/>
    <n v="15003.75"/>
    <n v="15003.75"/>
  </r>
  <r>
    <x v="4"/>
    <s v="3001-0007"/>
    <s v="Put. vynas &quot;Alita&quot; Silver, 0,75l 11%"/>
    <s v="But."/>
    <x v="6"/>
    <n v="26003"/>
    <x v="6"/>
    <n v="0.75"/>
    <n v="11"/>
    <n v="19502.25"/>
    <n v="19502.25"/>
  </r>
  <r>
    <x v="6"/>
    <s v="3001-0007"/>
    <s v="Put. vynas &quot;Alita&quot; Silver, 0,75l 11%"/>
    <s v="But."/>
    <x v="3"/>
    <n v="-13262"/>
    <x v="6"/>
    <n v="0.75"/>
    <n v="11"/>
    <n v="-9946.5"/>
    <n v="-9946.5"/>
  </r>
  <r>
    <x v="5"/>
    <s v="3001-0007"/>
    <s v="Put. vynas &quot;Alita&quot; Silver, 0,75l 11%"/>
    <s v="But."/>
    <x v="3"/>
    <n v="-20736"/>
    <x v="6"/>
    <n v="0.75"/>
    <n v="11"/>
    <n v="-15552"/>
    <n v="-15552"/>
  </r>
  <r>
    <x v="5"/>
    <s v="3001-0007"/>
    <s v="Put. vynas &quot;Alita&quot; Silver, 0,75l 11%"/>
    <s v="But."/>
    <x v="3"/>
    <n v="-25999"/>
    <x v="6"/>
    <n v="0.75"/>
    <n v="11"/>
    <n v="-19499.25"/>
    <n v="-19499.25"/>
  </r>
  <r>
    <x v="5"/>
    <s v="3001-0007"/>
    <s v="Put. vynas &quot;Alita&quot; Silver, 0,75l 11%"/>
    <s v="But."/>
    <x v="3"/>
    <n v="-3"/>
    <x v="6"/>
    <n v="0.75"/>
    <n v="11"/>
    <n v="-2.25"/>
    <n v="-2.25"/>
  </r>
  <r>
    <x v="4"/>
    <s v="3001-0007"/>
    <s v="Put. vynas &quot;Alita&quot; Silver, 0,75l 11%"/>
    <s v="But."/>
    <x v="6"/>
    <n v="14000"/>
    <x v="6"/>
    <n v="0.75"/>
    <n v="11"/>
    <n v="10500"/>
    <n v="10500"/>
  </r>
  <r>
    <x v="6"/>
    <s v="3001-0007"/>
    <s v="Put. vynas &quot;Alita&quot; Silver, 0,75l 11%"/>
    <s v="But."/>
    <x v="3"/>
    <n v="-3"/>
    <x v="6"/>
    <n v="0.75"/>
    <n v="11"/>
    <n v="-2.25"/>
    <n v="-2.25"/>
  </r>
  <r>
    <x v="5"/>
    <s v="3001-0007"/>
    <s v="Put. vynas &quot;Alita&quot; Silver, 0,75l 11%"/>
    <s v="But."/>
    <x v="3"/>
    <n v="2"/>
    <x v="6"/>
    <n v="0.75"/>
    <n v="11"/>
    <n v="1.5"/>
    <n v="1.5"/>
  </r>
  <r>
    <x v="5"/>
    <s v="3001-0007"/>
    <s v="Put. vynas &quot;Alita&quot; Silver, 0,75l 11%"/>
    <s v="But."/>
    <x v="3"/>
    <n v="7"/>
    <x v="6"/>
    <n v="0.75"/>
    <n v="11"/>
    <n v="5.25"/>
    <n v="5.25"/>
  </r>
  <r>
    <x v="6"/>
    <s v="3001-0007"/>
    <s v="Put. vynas &quot;Alita&quot; Silver, 0,75l 11%"/>
    <s v="But."/>
    <x v="3"/>
    <n v="3"/>
    <x v="6"/>
    <n v="0.75"/>
    <n v="11"/>
    <n v="2.25"/>
    <n v="2.25"/>
  </r>
  <r>
    <x v="29"/>
    <s v="3001-0007"/>
    <s v="Put. vynas &quot;Alita&quot; Silver, 0,75l 11%"/>
    <s v="But."/>
    <x v="3"/>
    <n v="8"/>
    <x v="6"/>
    <n v="0.75"/>
    <n v="11"/>
    <n v="6"/>
    <n v="6"/>
  </r>
  <r>
    <x v="29"/>
    <s v="3001-0007"/>
    <s v="Put. vynas &quot;Alita&quot; Silver, 0,75l 11%"/>
    <s v="But."/>
    <x v="3"/>
    <n v="16"/>
    <x v="6"/>
    <n v="0.75"/>
    <n v="11"/>
    <n v="12"/>
    <n v="12"/>
  </r>
  <r>
    <x v="29"/>
    <s v="3001-0007"/>
    <s v="Put. vynas &quot;Alita&quot; Silver, 0,75l 11%"/>
    <s v="But."/>
    <x v="5"/>
    <n v="-5"/>
    <x v="6"/>
    <n v="0.75"/>
    <n v="11"/>
    <n v="-3.75"/>
    <n v="-3.75"/>
  </r>
  <r>
    <x v="29"/>
    <s v="3001-0007"/>
    <s v="Put. vynas &quot;Alita&quot; Silver, 0,75l 11%"/>
    <s v="But."/>
    <x v="5"/>
    <n v="-7"/>
    <x v="6"/>
    <n v="0.75"/>
    <n v="11"/>
    <n v="-5.25"/>
    <n v="-5.25"/>
  </r>
  <r>
    <x v="29"/>
    <s v="3001-0007"/>
    <s v="Put. vynas &quot;Alita&quot; Silver, 0,75l 11%"/>
    <s v="But."/>
    <x v="5"/>
    <n v="-24"/>
    <x v="6"/>
    <n v="0.75"/>
    <n v="11"/>
    <n v="-18"/>
    <n v="-18"/>
  </r>
  <r>
    <x v="4"/>
    <s v="3001-0007"/>
    <s v="Put. vynas &quot;Alita&quot; Silver, 0,75l 11%"/>
    <s v="But."/>
    <x v="3"/>
    <n v="4"/>
    <x v="6"/>
    <n v="0.75"/>
    <n v="11"/>
    <n v="3"/>
    <n v="3"/>
  </r>
  <r>
    <x v="4"/>
    <s v="3001-0007"/>
    <s v="Put. vynas &quot;Alita&quot; Silver, 0,75l 11%"/>
    <s v="But."/>
    <x v="3"/>
    <n v="1"/>
    <x v="6"/>
    <n v="0.75"/>
    <n v="11"/>
    <n v="0.75"/>
    <n v="0.75"/>
  </r>
  <r>
    <x v="5"/>
    <s v="3001-0007"/>
    <s v="Put. vynas &quot;Alita&quot; Silver, 0,75l 11%"/>
    <s v="But."/>
    <x v="3"/>
    <n v="3"/>
    <x v="6"/>
    <n v="0.75"/>
    <n v="11"/>
    <n v="2.25"/>
    <n v="2.25"/>
  </r>
  <r>
    <x v="6"/>
    <s v="3001-0007"/>
    <s v="Put. vynas &quot;Alita&quot; Silver, 0,75l 11%"/>
    <s v="But."/>
    <x v="3"/>
    <n v="3"/>
    <x v="6"/>
    <n v="0.75"/>
    <n v="11"/>
    <n v="2.25"/>
    <n v="2.25"/>
  </r>
  <r>
    <x v="28"/>
    <s v="3001-0007"/>
    <s v="Put. vynas &quot;Alita&quot; Silver, 0,75l 11%"/>
    <s v="But."/>
    <x v="5"/>
    <n v="-7"/>
    <x v="6"/>
    <n v="0.75"/>
    <n v="11"/>
    <n v="-5.25"/>
    <n v="-5.25"/>
  </r>
  <r>
    <x v="28"/>
    <s v="3001-0007"/>
    <s v="Put. vynas &quot;Alita&quot; Silver, 0,75l 11%"/>
    <s v="But."/>
    <x v="5"/>
    <n v="-4"/>
    <x v="6"/>
    <n v="0.75"/>
    <n v="11"/>
    <n v="-3"/>
    <n v="-3"/>
  </r>
  <r>
    <x v="21"/>
    <s v="3001-0007E"/>
    <s v="Put. vynas &quot;Alita&quot; Silver, 0,75l 11%"/>
    <s v="But."/>
    <x v="5"/>
    <n v="-240"/>
    <x v="6"/>
    <n v="0.75"/>
    <n v="11"/>
    <n v="-180"/>
    <n v="-180"/>
  </r>
  <r>
    <x v="28"/>
    <s v="3001-0009"/>
    <s v="Put. vynas &quot;Alita&quot; Chill, 0,75l 11%"/>
    <s v="But."/>
    <x v="5"/>
    <n v="155"/>
    <x v="6"/>
    <n v="0.75"/>
    <n v="11"/>
    <n v="116.25"/>
    <n v="116.25"/>
  </r>
  <r>
    <x v="28"/>
    <s v="3001-0009"/>
    <s v="Put. vynas &quot;Alita&quot; Chill, 0,75l 11%"/>
    <s v="But."/>
    <x v="5"/>
    <n v="-155"/>
    <x v="6"/>
    <n v="0.75"/>
    <n v="11"/>
    <n v="-116.25"/>
    <n v="-116.25"/>
  </r>
  <r>
    <x v="12"/>
    <s v="3001-0009"/>
    <s v="Put. vynas &quot;Alita&quot; Chill, 0,75l 11%"/>
    <s v="But."/>
    <x v="5"/>
    <n v="-384"/>
    <x v="6"/>
    <n v="0.75"/>
    <n v="11"/>
    <n v="-288"/>
    <n v="-288"/>
  </r>
  <r>
    <x v="24"/>
    <s v="3001-0009"/>
    <s v="Put. vynas &quot;Alita&quot; Chill, 0,75l 11%"/>
    <s v="But."/>
    <x v="3"/>
    <n v="5375"/>
    <x v="6"/>
    <n v="0.75"/>
    <n v="11"/>
    <n v="4031.25"/>
    <n v="4031.25"/>
  </r>
  <r>
    <x v="27"/>
    <s v="3001-0009"/>
    <s v="Put. vynas &quot;Alita&quot; Chill, 0,75l 11%"/>
    <s v="But."/>
    <x v="5"/>
    <n v="-768"/>
    <x v="6"/>
    <n v="0.75"/>
    <n v="11"/>
    <n v="-576"/>
    <n v="-576"/>
  </r>
  <r>
    <x v="24"/>
    <s v="3001-0009"/>
    <s v="Put. vynas &quot;Alita&quot; Chill, 0,75l 11%"/>
    <s v="But."/>
    <x v="3"/>
    <n v="-2"/>
    <x v="6"/>
    <n v="0.75"/>
    <n v="11"/>
    <n v="-1.5"/>
    <n v="-1.5"/>
  </r>
  <r>
    <x v="29"/>
    <s v="3001-0009"/>
    <s v="Put. vynas &quot;Alita&quot; Chill, 0,75l 11%"/>
    <s v="But."/>
    <x v="3"/>
    <n v="-1"/>
    <x v="6"/>
    <n v="0.75"/>
    <n v="11"/>
    <n v="-0.75"/>
    <n v="-0.75"/>
  </r>
  <r>
    <x v="28"/>
    <s v="3001-0009"/>
    <s v="Put. vynas &quot;Alita&quot; Chill, 0,75l 11%"/>
    <s v="But."/>
    <x v="5"/>
    <n v="-24"/>
    <x v="6"/>
    <n v="0.75"/>
    <n v="11"/>
    <n v="-18"/>
    <n v="-18"/>
  </r>
  <r>
    <x v="20"/>
    <s v="3001-0009"/>
    <s v="Put. vynas &quot;Alita&quot; Chill, 0,75l 11%"/>
    <s v="But."/>
    <x v="6"/>
    <n v="5376"/>
    <x v="6"/>
    <n v="0.75"/>
    <n v="11"/>
    <n v="4032"/>
    <n v="4032"/>
  </r>
  <r>
    <x v="24"/>
    <s v="3001-0009"/>
    <s v="Put. vynas &quot;Alita&quot; Chill, 0,75l 11%"/>
    <s v="But."/>
    <x v="3"/>
    <n v="-1"/>
    <x v="6"/>
    <n v="0.75"/>
    <n v="11"/>
    <n v="-0.75"/>
    <n v="-0.75"/>
  </r>
  <r>
    <x v="24"/>
    <s v="3001-0009"/>
    <s v="Put. vynas &quot;Alita&quot; Chill, 0,75l 11%"/>
    <s v="But."/>
    <x v="3"/>
    <n v="-5375"/>
    <x v="6"/>
    <n v="0.75"/>
    <n v="11"/>
    <n v="-4031.25"/>
    <n v="-4031.25"/>
  </r>
  <r>
    <x v="24"/>
    <s v="3001-0009"/>
    <s v="Put. vynas &quot;Alita&quot; Chill, 0,75l 11%"/>
    <s v="But."/>
    <x v="3"/>
    <n v="2"/>
    <x v="6"/>
    <n v="0.75"/>
    <n v="11"/>
    <n v="1.5"/>
    <n v="1.5"/>
  </r>
  <r>
    <x v="29"/>
    <s v="3001-0009"/>
    <s v="Put. vynas &quot;Alita&quot; Chill, 0,75l 11%"/>
    <s v="But."/>
    <x v="3"/>
    <n v="1"/>
    <x v="6"/>
    <n v="0.75"/>
    <n v="11"/>
    <n v="0.75"/>
    <n v="0.75"/>
  </r>
  <r>
    <x v="29"/>
    <s v="3001-0009"/>
    <s v="Put. vynas &quot;Alita&quot; Chill, 0,75l 11%"/>
    <s v="But."/>
    <x v="5"/>
    <n v="-2"/>
    <x v="6"/>
    <n v="0.75"/>
    <n v="11"/>
    <n v="-1.5"/>
    <n v="-1.5"/>
  </r>
  <r>
    <x v="29"/>
    <s v="3001-0009"/>
    <s v="Put. vynas &quot;Alita&quot; Chill, 0,75l 11%"/>
    <s v="But."/>
    <x v="5"/>
    <n v="-1"/>
    <x v="6"/>
    <n v="0.75"/>
    <n v="11"/>
    <n v="-0.75"/>
    <n v="-0.75"/>
  </r>
  <r>
    <x v="24"/>
    <s v="3001-0009"/>
    <s v="Put. vynas &quot;Alita&quot; Chill, 0,75l 11%"/>
    <s v="But."/>
    <x v="3"/>
    <n v="1"/>
    <x v="6"/>
    <n v="0.75"/>
    <n v="11"/>
    <n v="0.75"/>
    <n v="0.75"/>
  </r>
  <r>
    <x v="28"/>
    <s v="3001-0009"/>
    <s v="Put. vynas &quot;Alita&quot; Chill, 0,75l 11%"/>
    <s v="But."/>
    <x v="5"/>
    <n v="-1"/>
    <x v="6"/>
    <n v="0.75"/>
    <n v="11"/>
    <n v="-0.75"/>
    <n v="-0.75"/>
  </r>
  <r>
    <x v="18"/>
    <s v="3001-0009E"/>
    <s v="Put. vynas &quot;Alita&quot; Chill, 0,75l 11%"/>
    <s v="But."/>
    <x v="5"/>
    <n v="-120"/>
    <x v="6"/>
    <n v="0.75"/>
    <n v="11"/>
    <n v="-90"/>
    <n v="-90"/>
  </r>
  <r>
    <x v="10"/>
    <s v="3001-0010"/>
    <s v="Put. vynas &quot;Alita&quot; Rose, 0,75l 11%"/>
    <s v="But."/>
    <x v="5"/>
    <n v="-446"/>
    <x v="6"/>
    <n v="0.75"/>
    <n v="11"/>
    <n v="-334.5"/>
    <n v="-334.5"/>
  </r>
  <r>
    <x v="10"/>
    <s v="3001-0010"/>
    <s v="Put. vynas &quot;Alita&quot; Rose, 0,75l 11%"/>
    <s v="But."/>
    <x v="5"/>
    <n v="446"/>
    <x v="6"/>
    <n v="0.75"/>
    <n v="11"/>
    <n v="334.5"/>
    <n v="334.5"/>
  </r>
  <r>
    <x v="28"/>
    <s v="3001-0010"/>
    <s v="Put. vynas &quot;Alita&quot; Rose, 0,75l 11%"/>
    <s v="But."/>
    <x v="5"/>
    <n v="-928"/>
    <x v="6"/>
    <n v="0.75"/>
    <n v="11"/>
    <n v="-696"/>
    <n v="-696"/>
  </r>
  <r>
    <x v="28"/>
    <s v="3001-0010"/>
    <s v="Put. vynas &quot;Alita&quot; Rose, 0,75l 11%"/>
    <s v="But."/>
    <x v="5"/>
    <n v="-51"/>
    <x v="6"/>
    <n v="0.75"/>
    <n v="11"/>
    <n v="-38.25"/>
    <n v="-38.25"/>
  </r>
  <r>
    <x v="28"/>
    <s v="3001-0010"/>
    <s v="Put. vynas &quot;Alita&quot; Rose, 0,75l 11%"/>
    <s v="But."/>
    <x v="5"/>
    <n v="-24"/>
    <x v="6"/>
    <n v="0.75"/>
    <n v="11"/>
    <n v="-18"/>
    <n v="-18"/>
  </r>
  <r>
    <x v="28"/>
    <s v="3001-0010"/>
    <s v="Put. vynas &quot;Alita&quot; Rose, 0,75l 11%"/>
    <s v="But."/>
    <x v="5"/>
    <n v="51"/>
    <x v="6"/>
    <n v="0.75"/>
    <n v="11"/>
    <n v="38.25"/>
    <n v="38.25"/>
  </r>
  <r>
    <x v="28"/>
    <s v="3001-0010"/>
    <s v="Put. vynas &quot;Alita&quot; Rose, 0,75l 11%"/>
    <s v="But."/>
    <x v="5"/>
    <n v="24"/>
    <x v="6"/>
    <n v="0.75"/>
    <n v="11"/>
    <n v="18"/>
    <n v="18"/>
  </r>
  <r>
    <x v="28"/>
    <s v="3001-0010"/>
    <s v="Put. vynas &quot;Alita&quot; Rose, 0,75l 11%"/>
    <s v="But."/>
    <x v="5"/>
    <n v="928"/>
    <x v="6"/>
    <n v="0.75"/>
    <n v="11"/>
    <n v="696"/>
    <n v="696"/>
  </r>
  <r>
    <x v="13"/>
    <s v="3001-0010"/>
    <s v="Put. vynas &quot;Alita&quot; Rose, 0,75l 11%"/>
    <s v="But."/>
    <x v="3"/>
    <n v="1"/>
    <x v="6"/>
    <n v="0.75"/>
    <n v="11"/>
    <n v="0.75"/>
    <n v="0.75"/>
  </r>
  <r>
    <x v="28"/>
    <s v="3001-0010"/>
    <s v="Put. vynas &quot;Alita&quot; Rose, 0,75l 11%"/>
    <s v="But."/>
    <x v="2"/>
    <n v="-1"/>
    <x v="6"/>
    <n v="0.75"/>
    <n v="11"/>
    <n v="-0.75"/>
    <n v="-0.75"/>
  </r>
  <r>
    <x v="6"/>
    <s v="3001-0010"/>
    <s v="Put. vynas &quot;Alita&quot; Rose, 0,75l 11%"/>
    <s v="But."/>
    <x v="5"/>
    <n v="-24"/>
    <x v="6"/>
    <n v="0.75"/>
    <n v="11"/>
    <n v="-18"/>
    <n v="-18"/>
  </r>
  <r>
    <x v="6"/>
    <s v="3001-0010"/>
    <s v="Put. vynas &quot;Alita&quot; Rose, 0,75l 11%"/>
    <s v="But."/>
    <x v="5"/>
    <n v="-768"/>
    <x v="6"/>
    <n v="0.75"/>
    <n v="11"/>
    <n v="-576"/>
    <n v="-576"/>
  </r>
  <r>
    <x v="4"/>
    <s v="3001-0010"/>
    <s v="Put. vynas &quot;Alita&quot; Rose, 0,75l 11%"/>
    <s v="But."/>
    <x v="5"/>
    <n v="-1152"/>
    <x v="6"/>
    <n v="0.75"/>
    <n v="11"/>
    <n v="-864"/>
    <n v="-864"/>
  </r>
  <r>
    <x v="3"/>
    <s v="3001-0010"/>
    <s v="Put. vynas &quot;Alita&quot; Rose, 0,75l 11%"/>
    <s v="But."/>
    <x v="5"/>
    <n v="-12"/>
    <x v="6"/>
    <n v="0.75"/>
    <n v="11"/>
    <n v="-9"/>
    <n v="-9"/>
  </r>
  <r>
    <x v="3"/>
    <s v="3001-0010"/>
    <s v="Put. vynas &quot;Alita&quot; Rose, 0,75l 11%"/>
    <s v="But."/>
    <x v="5"/>
    <n v="-384"/>
    <x v="6"/>
    <n v="0.75"/>
    <n v="11"/>
    <n v="-288"/>
    <n v="-288"/>
  </r>
  <r>
    <x v="4"/>
    <s v="3001-0010"/>
    <s v="Put. vynas &quot;Alita&quot; Rose, 0,75l 11%"/>
    <s v="But."/>
    <x v="5"/>
    <n v="-24"/>
    <x v="6"/>
    <n v="0.75"/>
    <n v="11"/>
    <n v="-18"/>
    <n v="-18"/>
  </r>
  <r>
    <x v="5"/>
    <s v="3001-0010"/>
    <s v="Put. vynas &quot;Alita&quot; Rose, 0,75l 11%"/>
    <s v="But."/>
    <x v="5"/>
    <n v="-60"/>
    <x v="6"/>
    <n v="0.75"/>
    <n v="11"/>
    <n v="-45"/>
    <n v="-45"/>
  </r>
  <r>
    <x v="3"/>
    <s v="3001-0010"/>
    <s v="Put. vynas &quot;Alita&quot; Rose, 0,75l 11%"/>
    <s v="But."/>
    <x v="5"/>
    <n v="-12"/>
    <x v="6"/>
    <n v="0.75"/>
    <n v="11"/>
    <n v="-9"/>
    <n v="-9"/>
  </r>
  <r>
    <x v="3"/>
    <s v="3001-0010"/>
    <s v="Put. vynas &quot;Alita&quot; Rose, 0,75l 11%"/>
    <s v="But."/>
    <x v="5"/>
    <n v="-120"/>
    <x v="6"/>
    <n v="0.75"/>
    <n v="11"/>
    <n v="-90"/>
    <n v="-90"/>
  </r>
  <r>
    <x v="13"/>
    <s v="3001-0010"/>
    <s v="Put. vynas &quot;Alita&quot; Rose, 0,75l 11%"/>
    <s v="But."/>
    <x v="3"/>
    <n v="-1"/>
    <x v="6"/>
    <n v="0.75"/>
    <n v="11"/>
    <n v="-0.75"/>
    <n v="-0.75"/>
  </r>
  <r>
    <x v="13"/>
    <s v="3001-0010"/>
    <s v="Put. vynas &quot;Alita&quot; Rose, 0,75l 11%"/>
    <s v="But."/>
    <x v="5"/>
    <n v="-1920"/>
    <x v="6"/>
    <n v="0.75"/>
    <n v="11"/>
    <n v="-1440"/>
    <n v="-1440"/>
  </r>
  <r>
    <x v="12"/>
    <s v="3001-0010"/>
    <s v="Put. vynas &quot;Alita&quot; Rose, 0,75l 11%"/>
    <s v="But."/>
    <x v="5"/>
    <n v="-24"/>
    <x v="6"/>
    <n v="0.75"/>
    <n v="11"/>
    <n v="-18"/>
    <n v="-18"/>
  </r>
  <r>
    <x v="7"/>
    <s v="3001-0010"/>
    <s v="Put. vynas &quot;Alita&quot; Rose, 0,75l 11%"/>
    <s v="But."/>
    <x v="5"/>
    <n v="-384"/>
    <x v="6"/>
    <n v="0.75"/>
    <n v="11"/>
    <n v="-288"/>
    <n v="-288"/>
  </r>
  <r>
    <x v="12"/>
    <s v="3001-0010"/>
    <s v="Put. vynas &quot;Alita&quot; Rose, 0,75l 11%"/>
    <s v="But."/>
    <x v="5"/>
    <n v="-36"/>
    <x v="6"/>
    <n v="0.75"/>
    <n v="11"/>
    <n v="-27"/>
    <n v="-27"/>
  </r>
  <r>
    <x v="17"/>
    <s v="3001-0010"/>
    <s v="Put. vynas &quot;Alita&quot; Rose, 0,75l 11%"/>
    <s v="But."/>
    <x v="5"/>
    <n v="-24"/>
    <x v="6"/>
    <n v="0.75"/>
    <n v="11"/>
    <n v="-18"/>
    <n v="-18"/>
  </r>
  <r>
    <x v="24"/>
    <s v="3001-0010"/>
    <s v="Put. vynas &quot;Alita&quot; Rose, 0,75l 11%"/>
    <s v="But."/>
    <x v="5"/>
    <n v="-41"/>
    <x v="6"/>
    <n v="0.75"/>
    <n v="11"/>
    <n v="-30.75"/>
    <n v="-30.75"/>
  </r>
  <r>
    <x v="19"/>
    <s v="3001-0010"/>
    <s v="Put. vynas &quot;Alita&quot; Rose, 0,75l 11%"/>
    <s v="But."/>
    <x v="5"/>
    <n v="-132"/>
    <x v="6"/>
    <n v="0.75"/>
    <n v="11"/>
    <n v="-99"/>
    <n v="-99"/>
  </r>
  <r>
    <x v="20"/>
    <s v="3001-0010"/>
    <s v="Put. vynas &quot;Alita&quot; Rose, 0,75l 11%"/>
    <s v="But."/>
    <x v="5"/>
    <n v="-12"/>
    <x v="6"/>
    <n v="0.75"/>
    <n v="11"/>
    <n v="-9"/>
    <n v="-9"/>
  </r>
  <r>
    <x v="19"/>
    <s v="3001-0010"/>
    <s v="Put. vynas &quot;Alita&quot; Rose, 0,75l 11%"/>
    <s v="But."/>
    <x v="5"/>
    <n v="-12"/>
    <x v="6"/>
    <n v="0.75"/>
    <n v="11"/>
    <n v="-9"/>
    <n v="-9"/>
  </r>
  <r>
    <x v="26"/>
    <s v="3001-0010"/>
    <s v="Put. vynas &quot;Alita&quot; Rose, 0,75l 11%"/>
    <s v="But."/>
    <x v="5"/>
    <n v="-96"/>
    <x v="6"/>
    <n v="0.75"/>
    <n v="11"/>
    <n v="-72"/>
    <n v="-72"/>
  </r>
  <r>
    <x v="24"/>
    <s v="3001-0010"/>
    <s v="Put. vynas &quot;Alita&quot; Rose, 0,75l 11%"/>
    <s v="But."/>
    <x v="5"/>
    <n v="-19"/>
    <x v="6"/>
    <n v="0.75"/>
    <n v="11"/>
    <n v="-14.25"/>
    <n v="-14.25"/>
  </r>
  <r>
    <x v="24"/>
    <s v="3001-0010"/>
    <s v="Put. vynas &quot;Alita&quot; Rose, 0,75l 11%"/>
    <s v="But."/>
    <x v="5"/>
    <n v="-12"/>
    <x v="6"/>
    <n v="0.75"/>
    <n v="11"/>
    <n v="-9"/>
    <n v="-9"/>
  </r>
  <r>
    <x v="21"/>
    <s v="3001-0010"/>
    <s v="Put. vynas &quot;Alita&quot; Rose, 0,75l 11%"/>
    <s v="But."/>
    <x v="5"/>
    <n v="-768"/>
    <x v="6"/>
    <n v="0.75"/>
    <n v="11"/>
    <n v="-576"/>
    <n v="-576"/>
  </r>
  <r>
    <x v="25"/>
    <s v="3001-0010"/>
    <s v="Put. vynas &quot;Alita&quot; Rose, 0,75l 11%"/>
    <s v="But."/>
    <x v="5"/>
    <n v="-12"/>
    <x v="6"/>
    <n v="0.75"/>
    <n v="11"/>
    <n v="-9"/>
    <n v="-9"/>
  </r>
  <r>
    <x v="29"/>
    <s v="3001-0010"/>
    <s v="Put. vynas &quot;Alita&quot; Rose, 0,75l 11%"/>
    <s v="But."/>
    <x v="3"/>
    <n v="-1"/>
    <x v="6"/>
    <n v="0.75"/>
    <n v="11"/>
    <n v="-0.75"/>
    <n v="-0.75"/>
  </r>
  <r>
    <x v="29"/>
    <s v="3001-0010"/>
    <s v="Put. vynas &quot;Alita&quot; Rose, 0,75l 11%"/>
    <s v="But."/>
    <x v="3"/>
    <n v="-1"/>
    <x v="6"/>
    <n v="0.75"/>
    <n v="11"/>
    <n v="-0.75"/>
    <n v="-0.75"/>
  </r>
  <r>
    <x v="28"/>
    <s v="3001-0010"/>
    <s v="Put. vynas &quot;Alita&quot; Rose, 0,75l 11%"/>
    <s v="But."/>
    <x v="5"/>
    <n v="-24"/>
    <x v="6"/>
    <n v="0.75"/>
    <n v="11"/>
    <n v="-18"/>
    <n v="-18"/>
  </r>
  <r>
    <x v="28"/>
    <s v="3001-0010"/>
    <s v="Put. vynas &quot;Alita&quot; Rose, 0,75l 11%"/>
    <s v="But."/>
    <x v="5"/>
    <n v="-228"/>
    <x v="6"/>
    <n v="0.75"/>
    <n v="11"/>
    <n v="-171"/>
    <n v="-171"/>
  </r>
  <r>
    <x v="29"/>
    <s v="3001-0010"/>
    <s v="Put. vynas &quot;Alita&quot; Rose, 0,75l 11%"/>
    <s v="But."/>
    <x v="5"/>
    <n v="-2"/>
    <x v="6"/>
    <n v="0.75"/>
    <n v="11"/>
    <n v="-1.5"/>
    <n v="-1.5"/>
  </r>
  <r>
    <x v="29"/>
    <s v="3001-0010"/>
    <s v="Put. vynas &quot;Alita&quot; Rose, 0,75l 11%"/>
    <s v="But."/>
    <x v="3"/>
    <n v="1"/>
    <x v="6"/>
    <n v="0.75"/>
    <n v="11"/>
    <n v="0.75"/>
    <n v="0.75"/>
  </r>
  <r>
    <x v="29"/>
    <s v="3001-0010"/>
    <s v="Put. vynas &quot;Alita&quot; Rose, 0,75l 11%"/>
    <s v="But."/>
    <x v="3"/>
    <n v="1"/>
    <x v="6"/>
    <n v="0.75"/>
    <n v="11"/>
    <n v="0.75"/>
    <n v="0.75"/>
  </r>
  <r>
    <x v="19"/>
    <s v="3001-0010E"/>
    <s v="Put. vynas &quot;Alita&quot; Rose, 0,75l 11%"/>
    <s v="But."/>
    <x v="5"/>
    <n v="-120"/>
    <x v="6"/>
    <n v="0.75"/>
    <n v="11"/>
    <n v="-90"/>
    <n v="-90"/>
  </r>
  <r>
    <x v="29"/>
    <s v="3001-0010E"/>
    <s v="Put. vynas &quot;Alita&quot; Rose, 0,75l 11%"/>
    <s v="But."/>
    <x v="3"/>
    <n v="-1"/>
    <x v="6"/>
    <n v="0.75"/>
    <n v="11"/>
    <n v="-0.75"/>
    <n v="-0.75"/>
  </r>
  <r>
    <x v="27"/>
    <s v="3001-0010E"/>
    <s v="Put. vynas &quot;Alita&quot; Rose, 0,75l 11%"/>
    <s v="But."/>
    <x v="3"/>
    <n v="-480"/>
    <x v="6"/>
    <n v="0.75"/>
    <n v="11"/>
    <n v="-360"/>
    <n v="-360"/>
  </r>
  <r>
    <x v="28"/>
    <s v="3001-0010E"/>
    <s v="Put. vynas &quot;Alita&quot; Rose, 0,75l 11%"/>
    <s v="But."/>
    <x v="3"/>
    <n v="-1440"/>
    <x v="6"/>
    <n v="0.75"/>
    <n v="11"/>
    <n v="-1080"/>
    <n v="-1080"/>
  </r>
  <r>
    <x v="28"/>
    <s v="3001-0010E"/>
    <s v="Put. vynas &quot;Alita&quot; Rose, 0,75l 11%"/>
    <s v="But."/>
    <x v="3"/>
    <n v="1440"/>
    <x v="6"/>
    <n v="0.75"/>
    <n v="11"/>
    <n v="1080"/>
    <n v="1080"/>
  </r>
  <r>
    <x v="27"/>
    <s v="3001-0010E"/>
    <s v="Put. vynas &quot;Alita&quot; Rose, 0,75l 11%"/>
    <s v="But."/>
    <x v="3"/>
    <n v="480"/>
    <x v="6"/>
    <n v="0.75"/>
    <n v="11"/>
    <n v="360"/>
    <n v="360"/>
  </r>
  <r>
    <x v="28"/>
    <s v="3001-0010E"/>
    <s v="Put. vynas &quot;Alita&quot; Rose, 0,75l 11%"/>
    <s v="But."/>
    <x v="8"/>
    <n v="480"/>
    <x v="6"/>
    <n v="0.75"/>
    <n v="11"/>
    <n v="360"/>
    <n v="360"/>
  </r>
  <r>
    <x v="28"/>
    <s v="3001-0010E"/>
    <s v="Put. vynas &quot;Alita&quot; Rose, 0,75l 11%"/>
    <s v="But."/>
    <x v="9"/>
    <n v="-480"/>
    <x v="6"/>
    <n v="0.75"/>
    <n v="11"/>
    <n v="-360"/>
    <n v="-360"/>
  </r>
  <r>
    <x v="29"/>
    <s v="3001-0010E"/>
    <s v="Put. vynas &quot;Alita&quot; Rose, 0,75l 11%"/>
    <s v="But."/>
    <x v="3"/>
    <n v="1"/>
    <x v="6"/>
    <n v="0.75"/>
    <n v="11"/>
    <n v="0.75"/>
    <n v="0.75"/>
  </r>
  <r>
    <x v="29"/>
    <s v="3001-0010E"/>
    <s v="Put. vynas &quot;Alita&quot; Rose, 0,75l 11%"/>
    <s v="But."/>
    <x v="5"/>
    <n v="-1"/>
    <x v="6"/>
    <n v="0.75"/>
    <n v="11"/>
    <n v="-0.75"/>
    <n v="-0.75"/>
  </r>
  <r>
    <x v="17"/>
    <s v="3001-0011"/>
    <s v="Put. vynas &quot;Alita&quot; Cabernet Sauvignon, 0,75l 11%"/>
    <s v="But."/>
    <x v="5"/>
    <n v="144"/>
    <x v="6"/>
    <n v="0.75"/>
    <n v="11"/>
    <n v="108"/>
    <n v="108"/>
  </r>
  <r>
    <x v="17"/>
    <s v="3001-0011"/>
    <s v="Put. vynas &quot;Alita&quot; Cabernet Sauvignon, 0,75l 11%"/>
    <s v="But."/>
    <x v="5"/>
    <n v="-144"/>
    <x v="6"/>
    <n v="0.75"/>
    <n v="11"/>
    <n v="-108"/>
    <n v="-108"/>
  </r>
  <r>
    <x v="28"/>
    <s v="3001-0011"/>
    <s v="Put. vynas &quot;Alita&quot; Cabernet Sauvignon, 0,75l 11%"/>
    <s v="But."/>
    <x v="5"/>
    <n v="36"/>
    <x v="6"/>
    <n v="0.75"/>
    <n v="11"/>
    <n v="27"/>
    <n v="27"/>
  </r>
  <r>
    <x v="28"/>
    <s v="3001-0011"/>
    <s v="Put. vynas &quot;Alita&quot; Cabernet Sauvignon, 0,75l 11%"/>
    <s v="But."/>
    <x v="5"/>
    <n v="23"/>
    <x v="6"/>
    <n v="0.75"/>
    <n v="11"/>
    <n v="17.25"/>
    <n v="17.25"/>
  </r>
  <r>
    <x v="28"/>
    <s v="3001-0011"/>
    <s v="Put. vynas &quot;Alita&quot; Cabernet Sauvignon, 0,75l 11%"/>
    <s v="But."/>
    <x v="5"/>
    <n v="-23"/>
    <x v="6"/>
    <n v="0.75"/>
    <n v="11"/>
    <n v="-17.25"/>
    <n v="-17.25"/>
  </r>
  <r>
    <x v="28"/>
    <s v="3001-0011"/>
    <s v="Put. vynas &quot;Alita&quot; Cabernet Sauvignon, 0,75l 11%"/>
    <s v="But."/>
    <x v="5"/>
    <n v="-36"/>
    <x v="6"/>
    <n v="0.75"/>
    <n v="11"/>
    <n v="-27"/>
    <n v="-27"/>
  </r>
  <r>
    <x v="0"/>
    <s v="3001-0011"/>
    <s v="Put. vynas &quot;Alita&quot; Cabernet Sauvignon, 0,75l 11%"/>
    <s v="But."/>
    <x v="5"/>
    <n v="-12"/>
    <x v="6"/>
    <n v="0.75"/>
    <n v="11"/>
    <n v="-9"/>
    <n v="-9"/>
  </r>
  <r>
    <x v="3"/>
    <s v="3001-0011"/>
    <s v="Put. vynas &quot;Alita&quot; Cabernet Sauvignon, 0,75l 11%"/>
    <s v="But."/>
    <x v="5"/>
    <n v="-24"/>
    <x v="6"/>
    <n v="0.75"/>
    <n v="11"/>
    <n v="-18"/>
    <n v="-18"/>
  </r>
  <r>
    <x v="5"/>
    <s v="3001-0011"/>
    <s v="Put. vynas &quot;Alita&quot; Cabernet Sauvignon, 0,75l 11%"/>
    <s v="But."/>
    <x v="5"/>
    <n v="-192"/>
    <x v="6"/>
    <n v="0.75"/>
    <n v="11"/>
    <n v="-144"/>
    <n v="-144"/>
  </r>
  <r>
    <x v="0"/>
    <s v="3001-0011"/>
    <s v="Put. vynas &quot;Alita&quot; Cabernet Sauvignon, 0,75l 11%"/>
    <s v="But."/>
    <x v="5"/>
    <n v="-96"/>
    <x v="6"/>
    <n v="0.75"/>
    <n v="11"/>
    <n v="-72"/>
    <n v="-72"/>
  </r>
  <r>
    <x v="4"/>
    <s v="3001-0011"/>
    <s v="Put. vynas &quot;Alita&quot; Cabernet Sauvignon, 0,75l 11%"/>
    <s v="But."/>
    <x v="5"/>
    <n v="-12"/>
    <x v="6"/>
    <n v="0.75"/>
    <n v="11"/>
    <n v="-9"/>
    <n v="-9"/>
  </r>
  <r>
    <x v="4"/>
    <s v="3001-0011"/>
    <s v="Put. vynas &quot;Alita&quot; Cabernet Sauvignon, 0,75l 11%"/>
    <s v="But."/>
    <x v="5"/>
    <n v="-384"/>
    <x v="6"/>
    <n v="0.75"/>
    <n v="11"/>
    <n v="-288"/>
    <n v="-288"/>
  </r>
  <r>
    <x v="5"/>
    <s v="3001-0011"/>
    <s v="Put. vynas &quot;Alita&quot; Cabernet Sauvignon, 0,75l 11%"/>
    <s v="But."/>
    <x v="5"/>
    <n v="-12"/>
    <x v="6"/>
    <n v="0.75"/>
    <n v="11"/>
    <n v="-9"/>
    <n v="-9"/>
  </r>
  <r>
    <x v="5"/>
    <s v="3001-0011"/>
    <s v="Put. vynas &quot;Alita&quot; Cabernet Sauvignon, 0,75l 11%"/>
    <s v="But."/>
    <x v="5"/>
    <n v="-12"/>
    <x v="6"/>
    <n v="0.75"/>
    <n v="11"/>
    <n v="-9"/>
    <n v="-9"/>
  </r>
  <r>
    <x v="17"/>
    <s v="3001-0011"/>
    <s v="Put. vynas &quot;Alita&quot; Cabernet Sauvignon, 0,75l 11%"/>
    <s v="But."/>
    <x v="5"/>
    <n v="-24"/>
    <x v="6"/>
    <n v="0.75"/>
    <n v="11"/>
    <n v="-18"/>
    <n v="-18"/>
  </r>
  <r>
    <x v="14"/>
    <s v="3001-0011"/>
    <s v="Put. vynas &quot;Alita&quot; Cabernet Sauvignon, 0,75l 11%"/>
    <s v="But."/>
    <x v="5"/>
    <n v="-24"/>
    <x v="6"/>
    <n v="0.75"/>
    <n v="11"/>
    <n v="-18"/>
    <n v="-18"/>
  </r>
  <r>
    <x v="17"/>
    <s v="3001-0011"/>
    <s v="Put. vynas &quot;Alita&quot; Cabernet Sauvignon, 0,75l 11%"/>
    <s v="But."/>
    <x v="5"/>
    <n v="-768"/>
    <x v="6"/>
    <n v="0.75"/>
    <n v="11"/>
    <n v="-576"/>
    <n v="-576"/>
  </r>
  <r>
    <x v="12"/>
    <s v="3001-0011"/>
    <s v="Put. vynas &quot;Alita&quot; Cabernet Sauvignon, 0,75l 11%"/>
    <s v="But."/>
    <x v="5"/>
    <n v="-72"/>
    <x v="6"/>
    <n v="0.75"/>
    <n v="11"/>
    <n v="-54"/>
    <n v="-54"/>
  </r>
  <r>
    <x v="13"/>
    <s v="3001-0011"/>
    <s v="Put. vynas &quot;Alita&quot; Cabernet Sauvignon, 0,75l 11%"/>
    <s v="But."/>
    <x v="5"/>
    <n v="-1536"/>
    <x v="6"/>
    <n v="0.75"/>
    <n v="11"/>
    <n v="-1152"/>
    <n v="-1152"/>
  </r>
  <r>
    <x v="10"/>
    <s v="3001-0011"/>
    <s v="Put. vynas &quot;Alita&quot; Cabernet Sauvignon, 0,75l 11%"/>
    <s v="But."/>
    <x v="5"/>
    <n v="-12"/>
    <x v="6"/>
    <n v="0.75"/>
    <n v="11"/>
    <n v="-9"/>
    <n v="-9"/>
  </r>
  <r>
    <x v="10"/>
    <s v="3001-0011"/>
    <s v="Put. vynas &quot;Alita&quot; Cabernet Sauvignon, 0,75l 11%"/>
    <s v="But."/>
    <x v="5"/>
    <n v="-12"/>
    <x v="6"/>
    <n v="0.75"/>
    <n v="11"/>
    <n v="-9"/>
    <n v="-9"/>
  </r>
  <r>
    <x v="12"/>
    <s v="3001-0011"/>
    <s v="Put. vynas &quot;Alita&quot; Cabernet Sauvignon, 0,75l 11%"/>
    <s v="But."/>
    <x v="5"/>
    <n v="-12"/>
    <x v="6"/>
    <n v="0.75"/>
    <n v="11"/>
    <n v="-9"/>
    <n v="-9"/>
  </r>
  <r>
    <x v="21"/>
    <s v="3001-0011"/>
    <s v="Put. vynas &quot;Alita&quot; Cabernet Sauvignon, 0,75l 11%"/>
    <s v="But."/>
    <x v="5"/>
    <n v="-1536"/>
    <x v="6"/>
    <n v="0.75"/>
    <n v="11"/>
    <n v="-1152"/>
    <n v="-1152"/>
  </r>
  <r>
    <x v="26"/>
    <s v="3001-0011"/>
    <s v="Put. vynas &quot;Alita&quot; Cabernet Sauvignon, 0,75l 11%"/>
    <s v="But."/>
    <x v="5"/>
    <n v="-12"/>
    <x v="6"/>
    <n v="0.75"/>
    <n v="11"/>
    <n v="-9"/>
    <n v="-9"/>
  </r>
  <r>
    <x v="21"/>
    <s v="3001-0011"/>
    <s v="Put. vynas &quot;Alita&quot; Cabernet Sauvignon, 0,75l 11%"/>
    <s v="But."/>
    <x v="5"/>
    <n v="-12"/>
    <x v="6"/>
    <n v="0.75"/>
    <n v="11"/>
    <n v="-9"/>
    <n v="-9"/>
  </r>
  <r>
    <x v="21"/>
    <s v="3001-0011"/>
    <s v="Put. vynas &quot;Alita&quot; Cabernet Sauvignon, 0,75l 11%"/>
    <s v="But."/>
    <x v="5"/>
    <n v="-1"/>
    <x v="6"/>
    <n v="0.75"/>
    <n v="11"/>
    <n v="-0.75"/>
    <n v="-0.75"/>
  </r>
  <r>
    <x v="24"/>
    <s v="3001-0011"/>
    <s v="Put. vynas &quot;Alita&quot; Cabernet Sauvignon, 0,75l 11%"/>
    <s v="But."/>
    <x v="5"/>
    <n v="-384"/>
    <x v="6"/>
    <n v="0.75"/>
    <n v="11"/>
    <n v="-288"/>
    <n v="-288"/>
  </r>
  <r>
    <x v="19"/>
    <s v="3001-0011"/>
    <s v="Put. vynas &quot;Alita&quot; Cabernet Sauvignon, 0,75l 11%"/>
    <s v="But."/>
    <x v="5"/>
    <n v="-60"/>
    <x v="6"/>
    <n v="0.75"/>
    <n v="11"/>
    <n v="-45"/>
    <n v="-45"/>
  </r>
  <r>
    <x v="18"/>
    <s v="3001-0011"/>
    <s v="Put. vynas &quot;Alita&quot; Cabernet Sauvignon, 0,75l 11%"/>
    <s v="But."/>
    <x v="5"/>
    <n v="-384"/>
    <x v="6"/>
    <n v="0.75"/>
    <n v="11"/>
    <n v="-288"/>
    <n v="-288"/>
  </r>
  <r>
    <x v="20"/>
    <s v="3001-0011"/>
    <s v="Put. vynas &quot;Alita&quot; Cabernet Sauvignon, 0,75l 11%"/>
    <s v="But."/>
    <x v="5"/>
    <n v="-96"/>
    <x v="6"/>
    <n v="0.75"/>
    <n v="11"/>
    <n v="-72"/>
    <n v="-72"/>
  </r>
  <r>
    <x v="20"/>
    <s v="3001-0011"/>
    <s v="Put. vynas &quot;Alita&quot; Cabernet Sauvignon, 0,75l 11%"/>
    <s v="But."/>
    <x v="5"/>
    <n v="-36"/>
    <x v="6"/>
    <n v="0.75"/>
    <n v="11"/>
    <n v="-27"/>
    <n v="-27"/>
  </r>
  <r>
    <x v="20"/>
    <s v="3001-0011"/>
    <s v="Put. vynas &quot;Alita&quot; Cabernet Sauvignon, 0,75l 11%"/>
    <s v="But."/>
    <x v="5"/>
    <n v="-12"/>
    <x v="6"/>
    <n v="0.75"/>
    <n v="11"/>
    <n v="-9"/>
    <n v="-9"/>
  </r>
  <r>
    <x v="26"/>
    <s v="3001-0011"/>
    <s v="Put. vynas &quot;Alita&quot; Cabernet Sauvignon, 0,75l 11%"/>
    <s v="But."/>
    <x v="5"/>
    <n v="-120"/>
    <x v="6"/>
    <n v="0.75"/>
    <n v="11"/>
    <n v="-90"/>
    <n v="-90"/>
  </r>
  <r>
    <x v="26"/>
    <s v="3001-0011"/>
    <s v="Put. vynas &quot;Alita&quot; Cabernet Sauvignon, 0,75l 11%"/>
    <s v="But."/>
    <x v="3"/>
    <n v="-2"/>
    <x v="6"/>
    <n v="0.75"/>
    <n v="11"/>
    <n v="-1.5"/>
    <n v="-1.5"/>
  </r>
  <r>
    <x v="29"/>
    <s v="3001-0011"/>
    <s v="Put. vynas &quot;Alita&quot; Cabernet Sauvignon, 0,75l 11%"/>
    <s v="But."/>
    <x v="3"/>
    <n v="-3"/>
    <x v="6"/>
    <n v="0.75"/>
    <n v="11"/>
    <n v="-2.25"/>
    <n v="-2.25"/>
  </r>
  <r>
    <x v="28"/>
    <s v="3001-0011"/>
    <s v="Put. vynas &quot;Alita&quot; Cabernet Sauvignon, 0,75l 11%"/>
    <s v="But."/>
    <x v="5"/>
    <n v="-48"/>
    <x v="6"/>
    <n v="0.75"/>
    <n v="11"/>
    <n v="-36"/>
    <n v="-36"/>
  </r>
  <r>
    <x v="28"/>
    <s v="3001-0011"/>
    <s v="Put. vynas &quot;Alita&quot; Cabernet Sauvignon, 0,75l 11%"/>
    <s v="But."/>
    <x v="5"/>
    <n v="-348"/>
    <x v="6"/>
    <n v="0.75"/>
    <n v="11"/>
    <n v="-261"/>
    <n v="-261"/>
  </r>
  <r>
    <x v="26"/>
    <s v="3001-0011"/>
    <s v="Put. vynas &quot;Alita&quot; Cabernet Sauvignon, 0,75l 11%"/>
    <s v="But."/>
    <x v="3"/>
    <n v="7711"/>
    <x v="6"/>
    <n v="0.75"/>
    <n v="11"/>
    <n v="5783.25"/>
    <n v="5783.25"/>
  </r>
  <r>
    <x v="26"/>
    <s v="3001-0011"/>
    <s v="Put. vynas &quot;Alita&quot; Cabernet Sauvignon, 0,75l 11%"/>
    <s v="But."/>
    <x v="3"/>
    <n v="-7711"/>
    <x v="6"/>
    <n v="0.75"/>
    <n v="11"/>
    <n v="-5783.25"/>
    <n v="-5783.25"/>
  </r>
  <r>
    <x v="25"/>
    <s v="3001-0011"/>
    <s v="Put. vynas &quot;Alita&quot; Cabernet Sauvignon, 0,75l 11%"/>
    <s v="But."/>
    <x v="3"/>
    <n v="-2"/>
    <x v="6"/>
    <n v="0.75"/>
    <n v="11"/>
    <n v="-1.5"/>
    <n v="-1.5"/>
  </r>
  <r>
    <x v="25"/>
    <s v="3001-0011"/>
    <s v="Put. vynas &quot;Alita&quot; Cabernet Sauvignon, 0,75l 11%"/>
    <s v="But."/>
    <x v="6"/>
    <n v="7715"/>
    <x v="6"/>
    <n v="0.75"/>
    <n v="11"/>
    <n v="5786.25"/>
    <n v="5786.25"/>
  </r>
  <r>
    <x v="26"/>
    <s v="3001-0011"/>
    <s v="Put. vynas &quot;Alita&quot; Cabernet Sauvignon, 0,75l 11%"/>
    <s v="But."/>
    <x v="3"/>
    <n v="-2"/>
    <x v="6"/>
    <n v="0.75"/>
    <n v="11"/>
    <n v="-1.5"/>
    <n v="-1.5"/>
  </r>
  <r>
    <x v="26"/>
    <s v="3001-0011"/>
    <s v="Put. vynas &quot;Alita&quot; Cabernet Sauvignon, 0,75l 11%"/>
    <s v="But."/>
    <x v="3"/>
    <n v="2"/>
    <x v="6"/>
    <n v="0.75"/>
    <n v="11"/>
    <n v="1.5"/>
    <n v="1.5"/>
  </r>
  <r>
    <x v="29"/>
    <s v="3001-0011"/>
    <s v="Put. vynas &quot;Alita&quot; Cabernet Sauvignon, 0,75l 11%"/>
    <s v="But."/>
    <x v="5"/>
    <n v="-2"/>
    <x v="6"/>
    <n v="0.75"/>
    <n v="11"/>
    <n v="-1.5"/>
    <n v="-1.5"/>
  </r>
  <r>
    <x v="29"/>
    <s v="3001-0011"/>
    <s v="Put. vynas &quot;Alita&quot; Cabernet Sauvignon, 0,75l 11%"/>
    <s v="But."/>
    <x v="3"/>
    <n v="3"/>
    <x v="6"/>
    <n v="0.75"/>
    <n v="11"/>
    <n v="2.25"/>
    <n v="2.25"/>
  </r>
  <r>
    <x v="29"/>
    <s v="3001-0011"/>
    <s v="Put. vynas &quot;Alita&quot; Cabernet Sauvignon, 0,75l 11%"/>
    <s v="But."/>
    <x v="5"/>
    <n v="-3"/>
    <x v="6"/>
    <n v="0.75"/>
    <n v="11"/>
    <n v="-2.25"/>
    <n v="-2.25"/>
  </r>
  <r>
    <x v="25"/>
    <s v="3001-0011"/>
    <s v="Put. vynas &quot;Alita&quot; Cabernet Sauvignon, 0,75l 11%"/>
    <s v="But."/>
    <x v="3"/>
    <n v="2"/>
    <x v="6"/>
    <n v="0.75"/>
    <n v="11"/>
    <n v="1.5"/>
    <n v="1.5"/>
  </r>
  <r>
    <x v="28"/>
    <s v="3001-0011"/>
    <s v="Put. vynas &quot;Alita&quot; Cabernet Sauvignon, 0,75l 11%"/>
    <s v="But."/>
    <x v="5"/>
    <n v="-4"/>
    <x v="6"/>
    <n v="0.75"/>
    <n v="11"/>
    <n v="-3"/>
    <n v="-3"/>
  </r>
  <r>
    <x v="26"/>
    <s v="3001-0011"/>
    <s v="Put. vynas &quot;Alita&quot; Cabernet Sauvignon, 0,75l 11%"/>
    <s v="But."/>
    <x v="3"/>
    <n v="2"/>
    <x v="6"/>
    <n v="0.75"/>
    <n v="11"/>
    <n v="1.5"/>
    <n v="1.5"/>
  </r>
  <r>
    <x v="0"/>
    <s v="3001-0011E"/>
    <s v="Put. vynas &quot;Alita&quot; Cabernet Sauvignon, 0,75l 11%"/>
    <s v="But."/>
    <x v="5"/>
    <n v="-36"/>
    <x v="6"/>
    <n v="0.75"/>
    <n v="11"/>
    <n v="-27"/>
    <n v="-27"/>
  </r>
  <r>
    <x v="21"/>
    <s v="3001-0011E"/>
    <s v="Put. vynas &quot;Alita&quot; Cabernet Sauvignon, 0,75l 11%"/>
    <s v="But."/>
    <x v="5"/>
    <n v="-720"/>
    <x v="6"/>
    <n v="0.75"/>
    <n v="11"/>
    <n v="-540"/>
    <n v="-540"/>
  </r>
  <r>
    <x v="25"/>
    <s v="3001-0011E"/>
    <s v="Put. vynas &quot;Alita&quot; Cabernet Sauvignon, 0,75l 11%"/>
    <s v="But."/>
    <x v="6"/>
    <n v="1440"/>
    <x v="6"/>
    <n v="0.75"/>
    <n v="11"/>
    <n v="1080"/>
    <n v="1080"/>
  </r>
  <r>
    <x v="28"/>
    <s v="3001-0012"/>
    <s v="Put. vynas &quot;Alita&quot; Riesling, 0,75l 11%"/>
    <s v="But."/>
    <x v="5"/>
    <n v="-83"/>
    <x v="6"/>
    <n v="0.75"/>
    <n v="11"/>
    <n v="-62.25"/>
    <n v="-62.25"/>
  </r>
  <r>
    <x v="28"/>
    <s v="3001-0012"/>
    <s v="Put. vynas &quot;Alita&quot; Riesling, 0,75l 11%"/>
    <s v="But."/>
    <x v="5"/>
    <n v="-120"/>
    <x v="6"/>
    <n v="0.75"/>
    <n v="11"/>
    <n v="-90"/>
    <n v="-90"/>
  </r>
  <r>
    <x v="28"/>
    <s v="3001-0012"/>
    <s v="Put. vynas &quot;Alita&quot; Riesling, 0,75l 11%"/>
    <s v="But."/>
    <x v="5"/>
    <n v="-2245"/>
    <x v="6"/>
    <n v="0.75"/>
    <n v="11"/>
    <n v="-1683.75"/>
    <n v="-1683.75"/>
  </r>
  <r>
    <x v="28"/>
    <s v="3001-0012"/>
    <s v="Put. vynas &quot;Alita&quot; Riesling, 0,75l 11%"/>
    <s v="But."/>
    <x v="5"/>
    <n v="120"/>
    <x v="6"/>
    <n v="0.75"/>
    <n v="11"/>
    <n v="90"/>
    <n v="90"/>
  </r>
  <r>
    <x v="28"/>
    <s v="3001-0012"/>
    <s v="Put. vynas &quot;Alita&quot; Riesling, 0,75l 11%"/>
    <s v="But."/>
    <x v="5"/>
    <n v="83"/>
    <x v="6"/>
    <n v="0.75"/>
    <n v="11"/>
    <n v="62.25"/>
    <n v="62.25"/>
  </r>
  <r>
    <x v="28"/>
    <s v="3001-0012"/>
    <s v="Put. vynas &quot;Alita&quot; Riesling, 0,75l 11%"/>
    <s v="But."/>
    <x v="5"/>
    <n v="2245"/>
    <x v="6"/>
    <n v="0.75"/>
    <n v="11"/>
    <n v="1683.75"/>
    <n v="1683.75"/>
  </r>
  <r>
    <x v="13"/>
    <s v="3001-0012"/>
    <s v="Put. vynas &quot;Alita&quot; Riesling, 0,75l 11%"/>
    <s v="But."/>
    <x v="3"/>
    <n v="1"/>
    <x v="6"/>
    <n v="0.75"/>
    <n v="11"/>
    <n v="0.75"/>
    <n v="0.75"/>
  </r>
  <r>
    <x v="28"/>
    <s v="3001-0012"/>
    <s v="Put. vynas &quot;Alita&quot; Riesling, 0,75l 11%"/>
    <s v="But."/>
    <x v="2"/>
    <n v="-1"/>
    <x v="6"/>
    <n v="0.75"/>
    <n v="11"/>
    <n v="-0.75"/>
    <n v="-0.75"/>
  </r>
  <r>
    <x v="0"/>
    <s v="3001-0012"/>
    <s v="Put. vynas &quot;Alita&quot; Riesling, 0,75l 11%"/>
    <s v="But."/>
    <x v="3"/>
    <n v="20016"/>
    <x v="6"/>
    <n v="0.75"/>
    <n v="11"/>
    <n v="15012"/>
    <n v="15012"/>
  </r>
  <r>
    <x v="5"/>
    <s v="3001-0012"/>
    <s v="Put. vynas &quot;Alita&quot; Riesling, 0,75l 11%"/>
    <s v="But."/>
    <x v="5"/>
    <n v="-768"/>
    <x v="6"/>
    <n v="0.75"/>
    <n v="11"/>
    <n v="-576"/>
    <n v="-576"/>
  </r>
  <r>
    <x v="0"/>
    <s v="3001-0012"/>
    <s v="Put. vynas &quot;Alita&quot; Riesling, 0,75l 11%"/>
    <s v="But."/>
    <x v="5"/>
    <n v="-1152"/>
    <x v="6"/>
    <n v="0.75"/>
    <n v="11"/>
    <n v="-864"/>
    <n v="-864"/>
  </r>
  <r>
    <x v="3"/>
    <s v="3001-0012"/>
    <s v="Put. vynas &quot;Alita&quot; Riesling, 0,75l 11%"/>
    <s v="But."/>
    <x v="5"/>
    <n v="-36"/>
    <x v="6"/>
    <n v="0.75"/>
    <n v="11"/>
    <n v="-27"/>
    <n v="-27"/>
  </r>
  <r>
    <x v="0"/>
    <s v="3001-0012"/>
    <s v="Put. vynas &quot;Alita&quot; Riesling, 0,75l 11%"/>
    <s v="But."/>
    <x v="3"/>
    <n v="-4"/>
    <x v="6"/>
    <n v="0.75"/>
    <n v="11"/>
    <n v="-3"/>
    <n v="-3"/>
  </r>
  <r>
    <x v="4"/>
    <s v="3001-0012"/>
    <s v="Put. vynas &quot;Alita&quot; Riesling, 0,75l 11%"/>
    <s v="But."/>
    <x v="5"/>
    <n v="-84"/>
    <x v="6"/>
    <n v="0.75"/>
    <n v="11"/>
    <n v="-63"/>
    <n v="-63"/>
  </r>
  <r>
    <x v="4"/>
    <s v="3001-0012"/>
    <s v="Put. vynas &quot;Alita&quot; Riesling, 0,75l 11%"/>
    <s v="But."/>
    <x v="5"/>
    <n v="-384"/>
    <x v="6"/>
    <n v="0.75"/>
    <n v="11"/>
    <n v="-288"/>
    <n v="-288"/>
  </r>
  <r>
    <x v="0"/>
    <s v="3001-0012"/>
    <s v="Put. vynas &quot;Alita&quot; Riesling, 0,75l 11%"/>
    <s v="But."/>
    <x v="5"/>
    <n v="-12"/>
    <x v="6"/>
    <n v="0.75"/>
    <n v="11"/>
    <n v="-9"/>
    <n v="-9"/>
  </r>
  <r>
    <x v="0"/>
    <s v="3001-0012"/>
    <s v="Put. vynas &quot;Alita&quot; Riesling, 0,75l 11%"/>
    <s v="But."/>
    <x v="5"/>
    <n v="-24"/>
    <x v="6"/>
    <n v="0.75"/>
    <n v="11"/>
    <n v="-18"/>
    <n v="-18"/>
  </r>
  <r>
    <x v="5"/>
    <s v="3001-0012"/>
    <s v="Put. vynas &quot;Alita&quot; Riesling, 0,75l 11%"/>
    <s v="But."/>
    <x v="5"/>
    <n v="-276"/>
    <x v="6"/>
    <n v="0.75"/>
    <n v="11"/>
    <n v="-207"/>
    <n v="-207"/>
  </r>
  <r>
    <x v="5"/>
    <s v="3001-0012"/>
    <s v="Put. vynas &quot;Alita&quot; Riesling, 0,75l 11%"/>
    <s v="But."/>
    <x v="5"/>
    <n v="-384"/>
    <x v="6"/>
    <n v="0.75"/>
    <n v="11"/>
    <n v="-288"/>
    <n v="-288"/>
  </r>
  <r>
    <x v="6"/>
    <s v="3001-0012"/>
    <s v="Put. vynas &quot;Alita&quot; Riesling, 0,75l 11%"/>
    <s v="But."/>
    <x v="5"/>
    <n v="-768"/>
    <x v="6"/>
    <n v="0.75"/>
    <n v="11"/>
    <n v="-576"/>
    <n v="-576"/>
  </r>
  <r>
    <x v="5"/>
    <s v="3001-0012"/>
    <s v="Put. vynas &quot;Alita&quot; Riesling, 0,75l 11%"/>
    <s v="But."/>
    <x v="5"/>
    <n v="-12"/>
    <x v="6"/>
    <n v="0.75"/>
    <n v="11"/>
    <n v="-9"/>
    <n v="-9"/>
  </r>
  <r>
    <x v="13"/>
    <s v="3001-0012"/>
    <s v="Put. vynas &quot;Alita&quot; Riesling, 0,75l 11%"/>
    <s v="But."/>
    <x v="3"/>
    <n v="-1"/>
    <x v="6"/>
    <n v="0.75"/>
    <n v="11"/>
    <n v="-0.75"/>
    <n v="-0.75"/>
  </r>
  <r>
    <x v="18"/>
    <s v="3001-0012"/>
    <s v="Put. vynas &quot;Alita&quot; Riesling, 0,75l 11%"/>
    <s v="But."/>
    <x v="5"/>
    <n v="-96"/>
    <x v="6"/>
    <n v="0.75"/>
    <n v="11"/>
    <n v="-72"/>
    <n v="-72"/>
  </r>
  <r>
    <x v="12"/>
    <s v="3001-0012"/>
    <s v="Put. vynas &quot;Alita&quot; Riesling, 0,75l 11%"/>
    <s v="But."/>
    <x v="5"/>
    <n v="-12"/>
    <x v="6"/>
    <n v="0.75"/>
    <n v="11"/>
    <n v="-9"/>
    <n v="-9"/>
  </r>
  <r>
    <x v="7"/>
    <s v="3001-0012"/>
    <s v="Put. vynas &quot;Alita&quot; Riesling, 0,75l 11%"/>
    <s v="But."/>
    <x v="5"/>
    <n v="-12"/>
    <x v="6"/>
    <n v="0.75"/>
    <n v="11"/>
    <n v="-9"/>
    <n v="-9"/>
  </r>
  <r>
    <x v="10"/>
    <s v="3001-0012"/>
    <s v="Put. vynas &quot;Alita&quot; Riesling, 0,75l 11%"/>
    <s v="But."/>
    <x v="5"/>
    <n v="-36"/>
    <x v="6"/>
    <n v="0.75"/>
    <n v="11"/>
    <n v="-27"/>
    <n v="-27"/>
  </r>
  <r>
    <x v="7"/>
    <s v="3001-0012"/>
    <s v="Put. vynas &quot;Alita&quot; Riesling, 0,75l 11%"/>
    <s v="But."/>
    <x v="5"/>
    <n v="-384"/>
    <x v="6"/>
    <n v="0.75"/>
    <n v="11"/>
    <n v="-288"/>
    <n v="-288"/>
  </r>
  <r>
    <x v="12"/>
    <s v="3001-0012"/>
    <s v="Put. vynas &quot;Alita&quot; Riesling, 0,75l 11%"/>
    <s v="But."/>
    <x v="5"/>
    <n v="-60"/>
    <x v="6"/>
    <n v="0.75"/>
    <n v="11"/>
    <n v="-45"/>
    <n v="-45"/>
  </r>
  <r>
    <x v="12"/>
    <s v="3001-0012"/>
    <s v="Put. vynas &quot;Alita&quot; Riesling, 0,75l 11%"/>
    <s v="But."/>
    <x v="5"/>
    <n v="-420"/>
    <x v="6"/>
    <n v="0.75"/>
    <n v="11"/>
    <n v="-315"/>
    <n v="-315"/>
  </r>
  <r>
    <x v="11"/>
    <s v="3001-0012"/>
    <s v="Put. vynas &quot;Alita&quot; Riesling, 0,75l 11%"/>
    <s v="But."/>
    <x v="5"/>
    <n v="-12"/>
    <x v="6"/>
    <n v="0.75"/>
    <n v="11"/>
    <n v="-9"/>
    <n v="-9"/>
  </r>
  <r>
    <x v="17"/>
    <s v="3001-0012"/>
    <s v="Put. vynas &quot;Alita&quot; Riesling, 0,75l 11%"/>
    <s v="But."/>
    <x v="5"/>
    <n v="-1425"/>
    <x v="6"/>
    <n v="0.75"/>
    <n v="11"/>
    <n v="-1068.75"/>
    <n v="-1068.75"/>
  </r>
  <r>
    <x v="17"/>
    <s v="3001-0012"/>
    <s v="Put. vynas &quot;Alita&quot; Riesling, 0,75l 11%"/>
    <s v="But."/>
    <x v="5"/>
    <n v="-768"/>
    <x v="6"/>
    <n v="0.75"/>
    <n v="11"/>
    <n v="-576"/>
    <n v="-576"/>
  </r>
  <r>
    <x v="14"/>
    <s v="3001-0012"/>
    <s v="Put. vynas &quot;Alita&quot; Riesling, 0,75l 11%"/>
    <s v="But."/>
    <x v="5"/>
    <n v="-24"/>
    <x v="6"/>
    <n v="0.75"/>
    <n v="11"/>
    <n v="-18"/>
    <n v="-18"/>
  </r>
  <r>
    <x v="17"/>
    <s v="3001-0012"/>
    <s v="Put. vynas &quot;Alita&quot; Riesling, 0,75l 11%"/>
    <s v="But."/>
    <x v="5"/>
    <n v="-111"/>
    <x v="6"/>
    <n v="0.75"/>
    <n v="11"/>
    <n v="-83.25"/>
    <n v="-83.25"/>
  </r>
  <r>
    <x v="14"/>
    <s v="3001-0012"/>
    <s v="Put. vynas &quot;Alita&quot; Riesling, 0,75l 11%"/>
    <s v="But."/>
    <x v="5"/>
    <n v="-12"/>
    <x v="6"/>
    <n v="0.75"/>
    <n v="11"/>
    <n v="-9"/>
    <n v="-9"/>
  </r>
  <r>
    <x v="17"/>
    <s v="3001-0012"/>
    <s v="Put. vynas &quot;Alita&quot; Riesling, 0,75l 11%"/>
    <s v="But."/>
    <x v="5"/>
    <n v="-60"/>
    <x v="6"/>
    <n v="0.75"/>
    <n v="11"/>
    <n v="-45"/>
    <n v="-45"/>
  </r>
  <r>
    <x v="17"/>
    <s v="3001-0012"/>
    <s v="Put. vynas &quot;Alita&quot; Riesling, 0,75l 11%"/>
    <s v="But."/>
    <x v="5"/>
    <n v="-12"/>
    <x v="6"/>
    <n v="0.75"/>
    <n v="11"/>
    <n v="-9"/>
    <n v="-9"/>
  </r>
  <r>
    <x v="24"/>
    <s v="3001-0012"/>
    <s v="Put. vynas &quot;Alita&quot; Riesling, 0,75l 11%"/>
    <s v="But."/>
    <x v="5"/>
    <n v="-12"/>
    <x v="6"/>
    <n v="0.75"/>
    <n v="11"/>
    <n v="-9"/>
    <n v="-9"/>
  </r>
  <r>
    <x v="21"/>
    <s v="3001-0012"/>
    <s v="Put. vynas &quot;Alita&quot; Riesling, 0,75l 11%"/>
    <s v="But."/>
    <x v="5"/>
    <n v="-384"/>
    <x v="6"/>
    <n v="0.75"/>
    <n v="11"/>
    <n v="-288"/>
    <n v="-288"/>
  </r>
  <r>
    <x v="21"/>
    <s v="3001-0012"/>
    <s v="Put. vynas &quot;Alita&quot; Riesling, 0,75l 11%"/>
    <s v="But."/>
    <x v="5"/>
    <n v="-384"/>
    <x v="6"/>
    <n v="0.75"/>
    <n v="11"/>
    <n v="-288"/>
    <n v="-288"/>
  </r>
  <r>
    <x v="24"/>
    <s v="3001-0012"/>
    <s v="Put. vynas &quot;Alita&quot; Riesling, 0,75l 11%"/>
    <s v="But."/>
    <x v="5"/>
    <n v="-72"/>
    <x v="6"/>
    <n v="0.75"/>
    <n v="11"/>
    <n v="-54"/>
    <n v="-54"/>
  </r>
  <r>
    <x v="24"/>
    <s v="3001-0012"/>
    <s v="Put. vynas &quot;Alita&quot; Riesling, 0,75l 11%"/>
    <s v="But."/>
    <x v="5"/>
    <n v="-384"/>
    <x v="6"/>
    <n v="0.75"/>
    <n v="11"/>
    <n v="-288"/>
    <n v="-288"/>
  </r>
  <r>
    <x v="21"/>
    <s v="3001-0012"/>
    <s v="Put. vynas &quot;Alita&quot; Riesling, 0,75l 11%"/>
    <s v="But."/>
    <x v="5"/>
    <n v="-1"/>
    <x v="6"/>
    <n v="0.75"/>
    <n v="11"/>
    <n v="-0.75"/>
    <n v="-0.75"/>
  </r>
  <r>
    <x v="24"/>
    <s v="3001-0012"/>
    <s v="Put. vynas &quot;Alita&quot; Riesling, 0,75l 11%"/>
    <s v="But."/>
    <x v="5"/>
    <n v="-24"/>
    <x v="6"/>
    <n v="0.75"/>
    <n v="11"/>
    <n v="-18"/>
    <n v="-18"/>
  </r>
  <r>
    <x v="19"/>
    <s v="3001-0012"/>
    <s v="Put. vynas &quot;Alita&quot; Riesling, 0,75l 11%"/>
    <s v="But."/>
    <x v="5"/>
    <n v="-156"/>
    <x v="6"/>
    <n v="0.75"/>
    <n v="11"/>
    <n v="-117"/>
    <n v="-117"/>
  </r>
  <r>
    <x v="19"/>
    <s v="3001-0012"/>
    <s v="Put. vynas &quot;Alita&quot; Riesling, 0,75l 11%"/>
    <s v="But."/>
    <x v="5"/>
    <n v="-384"/>
    <x v="6"/>
    <n v="0.75"/>
    <n v="11"/>
    <n v="-288"/>
    <n v="-288"/>
  </r>
  <r>
    <x v="18"/>
    <s v="3001-0012"/>
    <s v="Put. vynas &quot;Alita&quot; Riesling, 0,75l 11%"/>
    <s v="But."/>
    <x v="5"/>
    <n v="-768"/>
    <x v="6"/>
    <n v="0.75"/>
    <n v="11"/>
    <n v="-576"/>
    <n v="-576"/>
  </r>
  <r>
    <x v="18"/>
    <s v="3001-0012"/>
    <s v="Put. vynas &quot;Alita&quot; Riesling, 0,75l 11%"/>
    <s v="But."/>
    <x v="5"/>
    <n v="-1152"/>
    <x v="6"/>
    <n v="0.75"/>
    <n v="11"/>
    <n v="-864"/>
    <n v="-864"/>
  </r>
  <r>
    <x v="19"/>
    <s v="3001-0012"/>
    <s v="Put. vynas &quot;Alita&quot; Riesling, 0,75l 11%"/>
    <s v="But."/>
    <x v="5"/>
    <n v="-12"/>
    <x v="6"/>
    <n v="0.75"/>
    <n v="11"/>
    <n v="-9"/>
    <n v="-9"/>
  </r>
  <r>
    <x v="27"/>
    <s v="3001-0012"/>
    <s v="Put. vynas &quot;Alita&quot; Riesling, 0,75l 11%"/>
    <s v="But."/>
    <x v="5"/>
    <n v="-384"/>
    <x v="6"/>
    <n v="0.75"/>
    <n v="11"/>
    <n v="-288"/>
    <n v="-288"/>
  </r>
  <r>
    <x v="26"/>
    <s v="3001-0012"/>
    <s v="Put. vynas &quot;Alita&quot; Riesling, 0,75l 11%"/>
    <s v="But."/>
    <x v="5"/>
    <n v="-1"/>
    <x v="6"/>
    <n v="0.75"/>
    <n v="11"/>
    <n v="-0.75"/>
    <n v="-0.75"/>
  </r>
  <r>
    <x v="26"/>
    <s v="3001-0012"/>
    <s v="Put. vynas &quot;Alita&quot; Riesling, 0,75l 11%"/>
    <s v="But."/>
    <x v="5"/>
    <n v="-96"/>
    <x v="6"/>
    <n v="0.75"/>
    <n v="11"/>
    <n v="-72"/>
    <n v="-72"/>
  </r>
  <r>
    <x v="29"/>
    <s v="3001-0012"/>
    <s v="Put. vynas &quot;Alita&quot; Riesling, 0,75l 11%"/>
    <s v="But."/>
    <x v="3"/>
    <n v="-2"/>
    <x v="6"/>
    <n v="0.75"/>
    <n v="11"/>
    <n v="-1.5"/>
    <n v="-1.5"/>
  </r>
  <r>
    <x v="28"/>
    <s v="3001-0012"/>
    <s v="Put. vynas &quot;Alita&quot; Riesling, 0,75l 11%"/>
    <s v="But."/>
    <x v="5"/>
    <n v="-468"/>
    <x v="6"/>
    <n v="0.75"/>
    <n v="11"/>
    <n v="-351"/>
    <n v="-351"/>
  </r>
  <r>
    <x v="28"/>
    <s v="3001-0012"/>
    <s v="Put. vynas &quot;Alita&quot; Riesling, 0,75l 11%"/>
    <s v="But."/>
    <x v="5"/>
    <n v="-768"/>
    <x v="6"/>
    <n v="0.75"/>
    <n v="11"/>
    <n v="-576"/>
    <n v="-576"/>
  </r>
  <r>
    <x v="28"/>
    <s v="3001-0012"/>
    <s v="Put. vynas &quot;Alita&quot; Riesling, 0,75l 11%"/>
    <s v="But."/>
    <x v="5"/>
    <n v="-36"/>
    <x v="6"/>
    <n v="0.75"/>
    <n v="11"/>
    <n v="-27"/>
    <n v="-27"/>
  </r>
  <r>
    <x v="29"/>
    <s v="3001-0012"/>
    <s v="Put. vynas &quot;Alita&quot; Riesling, 0,75l 11%"/>
    <s v="But."/>
    <x v="3"/>
    <n v="-5"/>
    <x v="6"/>
    <n v="0.75"/>
    <n v="11"/>
    <n v="-3.75"/>
    <n v="-3.75"/>
  </r>
  <r>
    <x v="28"/>
    <s v="3001-0012"/>
    <s v="Put. vynas &quot;Alita&quot; Riesling, 0,75l 11%"/>
    <s v="But."/>
    <x v="5"/>
    <n v="-120"/>
    <x v="6"/>
    <n v="0.75"/>
    <n v="11"/>
    <n v="-90"/>
    <n v="-90"/>
  </r>
  <r>
    <x v="0"/>
    <s v="3001-0012"/>
    <s v="Put. vynas &quot;Alita&quot; Riesling, 0,75l 11%"/>
    <s v="But."/>
    <x v="3"/>
    <n v="-6"/>
    <x v="6"/>
    <n v="0.75"/>
    <n v="11"/>
    <n v="-4.5"/>
    <n v="-4.5"/>
  </r>
  <r>
    <x v="0"/>
    <s v="3001-0012"/>
    <s v="Put. vynas &quot;Alita&quot; Riesling, 0,75l 11%"/>
    <s v="But."/>
    <x v="3"/>
    <n v="-20016"/>
    <x v="6"/>
    <n v="0.75"/>
    <n v="11"/>
    <n v="-15012"/>
    <n v="-15012"/>
  </r>
  <r>
    <x v="0"/>
    <s v="3001-0012"/>
    <s v="Put. vynas &quot;Alita&quot; Riesling, 0,75l 11%"/>
    <s v="But."/>
    <x v="3"/>
    <n v="4"/>
    <x v="6"/>
    <n v="0.75"/>
    <n v="11"/>
    <n v="3"/>
    <n v="3"/>
  </r>
  <r>
    <x v="29"/>
    <s v="3001-0012"/>
    <s v="Put. vynas &quot;Alita&quot; Riesling, 0,75l 11%"/>
    <s v="But."/>
    <x v="3"/>
    <n v="2"/>
    <x v="6"/>
    <n v="0.75"/>
    <n v="11"/>
    <n v="1.5"/>
    <n v="1.5"/>
  </r>
  <r>
    <x v="29"/>
    <s v="3001-0012"/>
    <s v="Put. vynas &quot;Alita&quot; Riesling, 0,75l 11%"/>
    <s v="But."/>
    <x v="5"/>
    <n v="-4"/>
    <x v="6"/>
    <n v="0.75"/>
    <n v="11"/>
    <n v="-3"/>
    <n v="-3"/>
  </r>
  <r>
    <x v="29"/>
    <s v="3001-0012"/>
    <s v="Put. vynas &quot;Alita&quot; Riesling, 0,75l 11%"/>
    <s v="But."/>
    <x v="5"/>
    <n v="-7"/>
    <x v="6"/>
    <n v="0.75"/>
    <n v="11"/>
    <n v="-5.25"/>
    <n v="-5.25"/>
  </r>
  <r>
    <x v="29"/>
    <s v="3001-0012"/>
    <s v="Put. vynas &quot;Alita&quot; Riesling, 0,75l 11%"/>
    <s v="But."/>
    <x v="3"/>
    <n v="5"/>
    <x v="6"/>
    <n v="0.75"/>
    <n v="11"/>
    <n v="3.75"/>
    <n v="3.75"/>
  </r>
  <r>
    <x v="0"/>
    <s v="3001-0012"/>
    <s v="Put. vynas &quot;Alita&quot; Riesling, 0,75l 11%"/>
    <s v="But."/>
    <x v="3"/>
    <n v="6"/>
    <x v="6"/>
    <n v="0.75"/>
    <n v="11"/>
    <n v="4.5"/>
    <n v="4.5"/>
  </r>
  <r>
    <x v="28"/>
    <s v="3001-0012"/>
    <s v="Put. vynas &quot;Alita&quot; Riesling, 0,75l 11%"/>
    <s v="But."/>
    <x v="5"/>
    <n v="-6"/>
    <x v="6"/>
    <n v="0.75"/>
    <n v="11"/>
    <n v="-4.5"/>
    <n v="-4.5"/>
  </r>
  <r>
    <x v="0"/>
    <s v="3001-0012E"/>
    <s v="Put. vynas &quot;Alita&quot; Riesling, 0,75l 11%"/>
    <s v="But."/>
    <x v="5"/>
    <n v="-36"/>
    <x v="6"/>
    <n v="0.75"/>
    <n v="11"/>
    <n v="-27"/>
    <n v="-27"/>
  </r>
  <r>
    <x v="12"/>
    <s v="3001-0012E"/>
    <s v="Put. vynas &quot;Alita&quot; Riesling, 0,75l 11%"/>
    <s v="But."/>
    <x v="5"/>
    <n v="-2"/>
    <x v="6"/>
    <n v="0.75"/>
    <n v="11"/>
    <n v="-1.5"/>
    <n v="-1.5"/>
  </r>
  <r>
    <x v="28"/>
    <s v="3001-0012E"/>
    <s v="Put. vynas &quot;Alita&quot; Riesling, 0,75l 11%"/>
    <s v="But."/>
    <x v="3"/>
    <n v="-960"/>
    <x v="6"/>
    <n v="0.75"/>
    <n v="11"/>
    <n v="-720"/>
    <n v="-720"/>
  </r>
  <r>
    <x v="28"/>
    <s v="3001-0012E"/>
    <s v="Put. vynas &quot;Alita&quot; Riesling, 0,75l 11%"/>
    <s v="But."/>
    <x v="3"/>
    <n v="960"/>
    <x v="6"/>
    <n v="0.75"/>
    <n v="11"/>
    <n v="720"/>
    <n v="720"/>
  </r>
  <r>
    <x v="25"/>
    <s v="3001-0013"/>
    <s v="Put. vynas &quot;Alita&quot; Briutas CUVEE, 0,75l 11%"/>
    <s v="But."/>
    <x v="3"/>
    <n v="2"/>
    <x v="6"/>
    <n v="0.75"/>
    <n v="11"/>
    <n v="1.5"/>
    <n v="1.5"/>
  </r>
  <r>
    <x v="28"/>
    <s v="3001-0013"/>
    <s v="Put. vynas &quot;Alita&quot; Briutas CUVEE, 0,75l 11%"/>
    <s v="But."/>
    <x v="2"/>
    <n v="-2"/>
    <x v="6"/>
    <n v="0.75"/>
    <n v="11"/>
    <n v="-1.5"/>
    <n v="-1.5"/>
  </r>
  <r>
    <x v="13"/>
    <s v="3001-0013"/>
    <s v="Put. vynas &quot;Alita&quot; Briutas CUVEE, 0,75l 11%"/>
    <s v="But."/>
    <x v="5"/>
    <n v="-768"/>
    <x v="6"/>
    <n v="0.75"/>
    <n v="11"/>
    <n v="-576"/>
    <n v="-576"/>
  </r>
  <r>
    <x v="12"/>
    <s v="3001-0013"/>
    <s v="Put. vynas &quot;Alita&quot; Briutas CUVEE, 0,75l 11%"/>
    <s v="But."/>
    <x v="3"/>
    <n v="4608"/>
    <x v="6"/>
    <n v="0.75"/>
    <n v="11"/>
    <n v="3456"/>
    <n v="3456"/>
  </r>
  <r>
    <x v="12"/>
    <s v="3001-0013"/>
    <s v="Put. vynas &quot;Alita&quot; Briutas CUVEE, 0,75l 11%"/>
    <s v="But."/>
    <x v="3"/>
    <n v="-1"/>
    <x v="6"/>
    <n v="0.75"/>
    <n v="11"/>
    <n v="-0.75"/>
    <n v="-0.75"/>
  </r>
  <r>
    <x v="13"/>
    <s v="3001-0013"/>
    <s v="Put. vynas &quot;Alita&quot; Briutas CUVEE, 0,75l 11%"/>
    <s v="But."/>
    <x v="5"/>
    <n v="-36"/>
    <x v="6"/>
    <n v="0.75"/>
    <n v="11"/>
    <n v="-27"/>
    <n v="-27"/>
  </r>
  <r>
    <x v="12"/>
    <s v="3001-0013"/>
    <s v="Put. vynas &quot;Alita&quot; Briutas CUVEE, 0,75l 11%"/>
    <s v="But."/>
    <x v="5"/>
    <n v="-24"/>
    <x v="6"/>
    <n v="0.75"/>
    <n v="11"/>
    <n v="-18"/>
    <n v="-18"/>
  </r>
  <r>
    <x v="13"/>
    <s v="3001-0013"/>
    <s v="Put. vynas &quot;Alita&quot; Briutas CUVEE, 0,75l 11%"/>
    <s v="But."/>
    <x v="3"/>
    <n v="10366"/>
    <x v="6"/>
    <n v="0.75"/>
    <n v="11"/>
    <n v="7774.5"/>
    <n v="7774.5"/>
  </r>
  <r>
    <x v="17"/>
    <s v="3001-0013"/>
    <s v="Put. vynas &quot;Alita&quot; Briutas CUVEE, 0,75l 11%"/>
    <s v="But."/>
    <x v="5"/>
    <n v="-60"/>
    <x v="6"/>
    <n v="0.75"/>
    <n v="11"/>
    <n v="-45"/>
    <n v="-45"/>
  </r>
  <r>
    <x v="12"/>
    <s v="3001-0013"/>
    <s v="Put. vynas &quot;Alita&quot; Briutas CUVEE, 0,75l 11%"/>
    <s v="But."/>
    <x v="5"/>
    <n v="-24"/>
    <x v="6"/>
    <n v="0.75"/>
    <n v="11"/>
    <n v="-18"/>
    <n v="-18"/>
  </r>
  <r>
    <x v="21"/>
    <s v="3001-0013"/>
    <s v="Put. vynas &quot;Alita&quot; Briutas CUVEE, 0,75l 11%"/>
    <s v="But."/>
    <x v="5"/>
    <n v="-33"/>
    <x v="6"/>
    <n v="0.75"/>
    <n v="11"/>
    <n v="-24.75"/>
    <n v="-24.75"/>
  </r>
  <r>
    <x v="13"/>
    <s v="3001-0013"/>
    <s v="Put. vynas &quot;Alita&quot; Briutas CUVEE, 0,75l 11%"/>
    <s v="But."/>
    <x v="3"/>
    <n v="-2"/>
    <x v="6"/>
    <n v="0.75"/>
    <n v="11"/>
    <n v="-1.5"/>
    <n v="-1.5"/>
  </r>
  <r>
    <x v="14"/>
    <s v="3001-0013"/>
    <s v="Put. vynas &quot;Alita&quot; Briutas CUVEE, 0,75l 11%"/>
    <s v="But."/>
    <x v="5"/>
    <n v="-24"/>
    <x v="6"/>
    <n v="0.75"/>
    <n v="11"/>
    <n v="-18"/>
    <n v="-18"/>
  </r>
  <r>
    <x v="14"/>
    <s v="3001-0013"/>
    <s v="Put. vynas &quot;Alita&quot; Briutas CUVEE, 0,75l 11%"/>
    <s v="But."/>
    <x v="5"/>
    <n v="-5"/>
    <x v="6"/>
    <n v="0.75"/>
    <n v="11"/>
    <n v="-3.75"/>
    <n v="-3.75"/>
  </r>
  <r>
    <x v="25"/>
    <s v="3001-0013"/>
    <s v="Put. vynas &quot;Alita&quot; Briutas CUVEE, 0,75l 11%"/>
    <s v="But."/>
    <x v="3"/>
    <n v="-2"/>
    <x v="6"/>
    <n v="0.75"/>
    <n v="11"/>
    <n v="-1.5"/>
    <n v="-1.5"/>
  </r>
  <r>
    <x v="25"/>
    <s v="3001-0013"/>
    <s v="Put. vynas &quot;Alita&quot; Briutas CUVEE, 0,75l 11%"/>
    <s v="But."/>
    <x v="5"/>
    <n v="-12"/>
    <x v="6"/>
    <n v="0.75"/>
    <n v="11"/>
    <n v="-9"/>
    <n v="-9"/>
  </r>
  <r>
    <x v="19"/>
    <s v="3001-0013"/>
    <s v="Put. vynas &quot;Alita&quot; Briutas CUVEE, 0,75l 11%"/>
    <s v="But."/>
    <x v="5"/>
    <n v="-300"/>
    <x v="6"/>
    <n v="0.75"/>
    <n v="11"/>
    <n v="-225"/>
    <n v="-225"/>
  </r>
  <r>
    <x v="19"/>
    <s v="3001-0013"/>
    <s v="Put. vynas &quot;Alita&quot; Briutas CUVEE, 0,75l 11%"/>
    <s v="But."/>
    <x v="5"/>
    <n v="24"/>
    <x v="6"/>
    <n v="0.75"/>
    <n v="11"/>
    <n v="18"/>
    <n v="18"/>
  </r>
  <r>
    <x v="20"/>
    <s v="3001-0013"/>
    <s v="Put. vynas &quot;Alita&quot; Briutas CUVEE, 0,75l 11%"/>
    <s v="But."/>
    <x v="5"/>
    <n v="-204"/>
    <x v="6"/>
    <n v="0.75"/>
    <n v="11"/>
    <n v="-153"/>
    <n v="-153"/>
  </r>
  <r>
    <x v="20"/>
    <s v="3001-0013"/>
    <s v="Put. vynas &quot;Alita&quot; Briutas CUVEE, 0,75l 11%"/>
    <s v="But."/>
    <x v="5"/>
    <n v="-3"/>
    <x v="6"/>
    <n v="0.75"/>
    <n v="11"/>
    <n v="-2.25"/>
    <n v="-2.25"/>
  </r>
  <r>
    <x v="19"/>
    <s v="3001-0013"/>
    <s v="Put. vynas &quot;Alita&quot; Briutas CUVEE, 0,75l 11%"/>
    <s v="But."/>
    <x v="5"/>
    <n v="-12"/>
    <x v="6"/>
    <n v="0.75"/>
    <n v="11"/>
    <n v="-9"/>
    <n v="-9"/>
  </r>
  <r>
    <x v="19"/>
    <s v="3001-0013"/>
    <s v="Put. vynas &quot;Alita&quot; Briutas CUVEE, 0,75l 11%"/>
    <s v="But."/>
    <x v="5"/>
    <n v="-24"/>
    <x v="6"/>
    <n v="0.75"/>
    <n v="11"/>
    <n v="-18"/>
    <n v="-18"/>
  </r>
  <r>
    <x v="18"/>
    <s v="3001-0013"/>
    <s v="Put. vynas &quot;Alita&quot; Briutas CUVEE, 0,75l 11%"/>
    <s v="But."/>
    <x v="5"/>
    <n v="-132"/>
    <x v="6"/>
    <n v="0.75"/>
    <n v="11"/>
    <n v="-99"/>
    <n v="-99"/>
  </r>
  <r>
    <x v="19"/>
    <s v="3001-0013"/>
    <s v="Put. vynas &quot;Alita&quot; Briutas CUVEE, 0,75l 11%"/>
    <s v="But."/>
    <x v="5"/>
    <n v="-24"/>
    <x v="6"/>
    <n v="0.75"/>
    <n v="11"/>
    <n v="-18"/>
    <n v="-18"/>
  </r>
  <r>
    <x v="31"/>
    <e v="#REF!"/>
    <e v="#REF!"/>
    <e v="#REF!"/>
    <x v="7"/>
    <e v="#REF!"/>
    <x v="13"/>
    <e v="#REF!"/>
    <e v="#REF!"/>
    <e v="#REF!"/>
    <e v="#REF!"/>
  </r>
  <r>
    <x v="24"/>
    <s v="3001-0013"/>
    <s v="Put. vynas &quot;Alita&quot; Briutas CUVEE, 0,75l 11%"/>
    <s v="But."/>
    <x v="5"/>
    <n v="-12"/>
    <x v="6"/>
    <n v="0.75"/>
    <n v="11"/>
    <n v="-9"/>
    <n v="-9"/>
  </r>
  <r>
    <x v="21"/>
    <s v="3001-0013"/>
    <s v="Put. vynas &quot;Alita&quot; Briutas CUVEE, 0,75l 11%"/>
    <s v="But."/>
    <x v="5"/>
    <n v="-132"/>
    <x v="6"/>
    <n v="0.75"/>
    <n v="11"/>
    <n v="-99"/>
    <n v="-99"/>
  </r>
  <r>
    <x v="27"/>
    <s v="3001-0013"/>
    <s v="Put. vynas &quot;Alita&quot; Briutas CUVEE, 0,75l 11%"/>
    <s v="But."/>
    <x v="5"/>
    <n v="-21"/>
    <x v="6"/>
    <n v="0.75"/>
    <n v="11"/>
    <n v="-15.75"/>
    <n v="-15.75"/>
  </r>
  <r>
    <x v="29"/>
    <s v="3001-0013"/>
    <s v="Put. vynas &quot;Alita&quot; Briutas CUVEE, 0,75l 11%"/>
    <s v="But."/>
    <x v="3"/>
    <n v="-5"/>
    <x v="6"/>
    <n v="0.75"/>
    <n v="11"/>
    <n v="-3.75"/>
    <n v="-3.75"/>
  </r>
  <r>
    <x v="28"/>
    <s v="3001-0013"/>
    <s v="Put. vynas &quot;Alita&quot; Briutas CUVEE, 0,75l 11%"/>
    <s v="But."/>
    <x v="5"/>
    <n v="-12"/>
    <x v="6"/>
    <n v="0.75"/>
    <n v="11"/>
    <n v="-9"/>
    <n v="-9"/>
  </r>
  <r>
    <x v="27"/>
    <s v="3001-0013"/>
    <s v="Put. vynas &quot;Alita&quot; Briutas CUVEE, 0,75l 11%"/>
    <s v="But."/>
    <x v="5"/>
    <n v="-12"/>
    <x v="6"/>
    <n v="0.75"/>
    <n v="11"/>
    <n v="-9"/>
    <n v="-9"/>
  </r>
  <r>
    <x v="13"/>
    <s v="3001-0013"/>
    <s v="Put. vynas &quot;Alita&quot; Briutas CUVEE, 0,75l 11%"/>
    <s v="But."/>
    <x v="3"/>
    <n v="-1"/>
    <x v="6"/>
    <n v="0.75"/>
    <n v="11"/>
    <n v="-0.75"/>
    <n v="-0.75"/>
  </r>
  <r>
    <x v="12"/>
    <s v="3001-0013"/>
    <s v="Put. vynas &quot;Alita&quot; Briutas CUVEE, 0,75l 11%"/>
    <s v="But."/>
    <x v="6"/>
    <n v="10368"/>
    <x v="6"/>
    <n v="0.75"/>
    <n v="11"/>
    <n v="7776"/>
    <n v="7776"/>
  </r>
  <r>
    <x v="13"/>
    <s v="3001-0013"/>
    <s v="Put. vynas &quot;Alita&quot; Briutas CUVEE, 0,75l 11%"/>
    <s v="But."/>
    <x v="3"/>
    <n v="-10366"/>
    <x v="6"/>
    <n v="0.75"/>
    <n v="11"/>
    <n v="-7774.5"/>
    <n v="-7774.5"/>
  </r>
  <r>
    <x v="12"/>
    <s v="3001-0013"/>
    <s v="Put. vynas &quot;Alita&quot; Briutas CUVEE, 0,75l 11%"/>
    <s v="But."/>
    <x v="3"/>
    <n v="-1"/>
    <x v="6"/>
    <n v="0.75"/>
    <n v="11"/>
    <n v="-0.75"/>
    <n v="-0.75"/>
  </r>
  <r>
    <x v="12"/>
    <s v="3001-0013"/>
    <s v="Put. vynas &quot;Alita&quot; Briutas CUVEE, 0,75l 11%"/>
    <s v="But."/>
    <x v="3"/>
    <n v="-4608"/>
    <x v="6"/>
    <n v="0.75"/>
    <n v="11"/>
    <n v="-3456"/>
    <n v="-3456"/>
  </r>
  <r>
    <x v="12"/>
    <s v="3001-0013"/>
    <s v="Put. vynas &quot;Alita&quot; Briutas CUVEE, 0,75l 11%"/>
    <s v="But."/>
    <x v="6"/>
    <n v="4608"/>
    <x v="6"/>
    <n v="0.75"/>
    <n v="11"/>
    <n v="3456"/>
    <n v="3456"/>
  </r>
  <r>
    <x v="12"/>
    <s v="3001-0013"/>
    <s v="Put. vynas &quot;Alita&quot; Briutas CUVEE, 0,75l 11%"/>
    <s v="But."/>
    <x v="3"/>
    <n v="1"/>
    <x v="6"/>
    <n v="0.75"/>
    <n v="11"/>
    <n v="0.75"/>
    <n v="0.75"/>
  </r>
  <r>
    <x v="13"/>
    <s v="3001-0013"/>
    <s v="Put. vynas &quot;Alita&quot; Briutas CUVEE, 0,75l 11%"/>
    <s v="But."/>
    <x v="3"/>
    <n v="2"/>
    <x v="6"/>
    <n v="0.75"/>
    <n v="11"/>
    <n v="1.5"/>
    <n v="1.5"/>
  </r>
  <r>
    <x v="29"/>
    <s v="3001-0013"/>
    <s v="Put. vynas &quot;Alita&quot; Briutas CUVEE, 0,75l 11%"/>
    <s v="But."/>
    <x v="3"/>
    <n v="5"/>
    <x v="6"/>
    <n v="0.75"/>
    <n v="11"/>
    <n v="3.75"/>
    <n v="3.75"/>
  </r>
  <r>
    <x v="29"/>
    <s v="3001-0013"/>
    <s v="Put. vynas &quot;Alita&quot; Briutas CUVEE, 0,75l 11%"/>
    <s v="But."/>
    <x v="5"/>
    <n v="-5"/>
    <x v="6"/>
    <n v="0.75"/>
    <n v="11"/>
    <n v="-3.75"/>
    <n v="-3.75"/>
  </r>
  <r>
    <x v="29"/>
    <s v="3001-0013"/>
    <s v="Put. vynas &quot;Alita&quot; Briutas CUVEE, 0,75l 11%"/>
    <s v="But."/>
    <x v="5"/>
    <n v="-3"/>
    <x v="6"/>
    <n v="0.75"/>
    <n v="11"/>
    <n v="-2.25"/>
    <n v="-2.25"/>
  </r>
  <r>
    <x v="13"/>
    <s v="3001-0013"/>
    <s v="Put. vynas &quot;Alita&quot; Briutas CUVEE, 0,75l 11%"/>
    <s v="But."/>
    <x v="3"/>
    <n v="1"/>
    <x v="6"/>
    <n v="0.75"/>
    <n v="11"/>
    <n v="0.75"/>
    <n v="0.75"/>
  </r>
  <r>
    <x v="12"/>
    <s v="3001-0013"/>
    <s v="Put. vynas &quot;Alita&quot; Briutas CUVEE, 0,75l 11%"/>
    <s v="But."/>
    <x v="3"/>
    <n v="1"/>
    <x v="6"/>
    <n v="0.75"/>
    <n v="11"/>
    <n v="0.75"/>
    <n v="0.75"/>
  </r>
  <r>
    <x v="28"/>
    <s v="3001-0013"/>
    <s v="Put. vynas &quot;Alita&quot; Briutas CUVEE, 0,75l 11%"/>
    <s v="But."/>
    <x v="5"/>
    <n v="-2"/>
    <x v="6"/>
    <n v="0.75"/>
    <n v="11"/>
    <n v="-1.5"/>
    <n v="-1.5"/>
  </r>
  <r>
    <x v="28"/>
    <s v="3001-0055"/>
    <s v="Put. vynas &quot;Alita&quot; Chardonnay, 0,75l 11% (dėž)"/>
    <s v="But."/>
    <x v="5"/>
    <n v="-10"/>
    <x v="6"/>
    <n v="0.75"/>
    <n v="11"/>
    <n v="-7.5"/>
    <n v="-7.5"/>
  </r>
  <r>
    <x v="28"/>
    <s v="3001-0055"/>
    <s v="Put. vynas &quot;Alita&quot; Chardonnay, 0,75l 11% (dėž)"/>
    <s v="But."/>
    <x v="5"/>
    <n v="10"/>
    <x v="6"/>
    <n v="0.75"/>
    <n v="11"/>
    <n v="7.5"/>
    <n v="7.5"/>
  </r>
  <r>
    <x v="5"/>
    <s v="3001-0055"/>
    <s v="Put. vynas &quot;Alita&quot; Chardonnay, 0,75l 11% (dėž)"/>
    <s v="But."/>
    <x v="5"/>
    <n v="-24"/>
    <x v="6"/>
    <n v="0.75"/>
    <n v="11"/>
    <n v="-18"/>
    <n v="-18"/>
  </r>
  <r>
    <x v="12"/>
    <s v="3001-0055"/>
    <s v="Put. vynas &quot;Alita&quot; Chardonnay, 0,75l 11% (dėž)"/>
    <s v="But."/>
    <x v="5"/>
    <n v="-36"/>
    <x v="6"/>
    <n v="0.75"/>
    <n v="11"/>
    <n v="-27"/>
    <n v="-27"/>
  </r>
  <r>
    <x v="17"/>
    <s v="3001-0055"/>
    <s v="Put. vynas &quot;Alita&quot; Chardonnay, 0,75l 11% (dėž)"/>
    <s v="But."/>
    <x v="5"/>
    <n v="-12"/>
    <x v="6"/>
    <n v="0.75"/>
    <n v="11"/>
    <n v="-9"/>
    <n v="-9"/>
  </r>
  <r>
    <x v="24"/>
    <s v="3001-0055"/>
    <s v="Put. vynas &quot;Alita&quot; Chardonnay, 0,75l 11% (dėž)"/>
    <s v="But."/>
    <x v="5"/>
    <n v="-12"/>
    <x v="6"/>
    <n v="0.75"/>
    <n v="11"/>
    <n v="-9"/>
    <n v="-9"/>
  </r>
  <r>
    <x v="19"/>
    <s v="3001-0055"/>
    <s v="Put. vynas &quot;Alita&quot; Chardonnay, 0,75l 11% (dėž)"/>
    <s v="But."/>
    <x v="5"/>
    <n v="-12"/>
    <x v="6"/>
    <n v="0.75"/>
    <n v="11"/>
    <n v="-9"/>
    <n v="-9"/>
  </r>
  <r>
    <x v="24"/>
    <s v="3001-0055"/>
    <s v="Put. vynas &quot;Alita&quot; Chardonnay, 0,75l 11% (dėž)"/>
    <s v="But."/>
    <x v="5"/>
    <n v="-288"/>
    <x v="6"/>
    <n v="0.75"/>
    <n v="11"/>
    <n v="-216"/>
    <n v="-216"/>
  </r>
  <r>
    <x v="26"/>
    <s v="3001-0055"/>
    <s v="Put. vynas &quot;Alita&quot; Chardonnay, 0,75l 11% (dėž)"/>
    <s v="But."/>
    <x v="5"/>
    <n v="-12"/>
    <x v="6"/>
    <n v="0.75"/>
    <n v="11"/>
    <n v="-9"/>
    <n v="-9"/>
  </r>
  <r>
    <x v="28"/>
    <s v="3001-0055"/>
    <s v="Put. vynas &quot;Alita&quot; Chardonnay, 0,75l 11% (dėž)"/>
    <s v="But."/>
    <x v="5"/>
    <n v="-84"/>
    <x v="6"/>
    <n v="0.75"/>
    <n v="11"/>
    <n v="-63"/>
    <n v="-63"/>
  </r>
  <r>
    <x v="28"/>
    <s v="3001-0101"/>
    <s v="Put. vynas &quot;Alita&quot; Klasikinis, briutas, 0,75l 11%"/>
    <s v="But."/>
    <x v="5"/>
    <n v="3"/>
    <x v="6"/>
    <n v="0.75"/>
    <n v="11"/>
    <n v="2.25"/>
    <n v="2.25"/>
  </r>
  <r>
    <x v="28"/>
    <s v="3001-0101"/>
    <s v="Put. vynas &quot;Alita&quot; Klasikinis, briutas, 0,75l 11%"/>
    <s v="But."/>
    <x v="5"/>
    <n v="-6"/>
    <x v="6"/>
    <n v="0.75"/>
    <n v="11"/>
    <n v="-4.5"/>
    <n v="-4.5"/>
  </r>
  <r>
    <x v="28"/>
    <s v="3001-0101"/>
    <s v="Put. vynas &quot;Alita&quot; Klasikinis, briutas, 0,75l 11%"/>
    <s v="But."/>
    <x v="5"/>
    <n v="6"/>
    <x v="6"/>
    <n v="0.75"/>
    <n v="11"/>
    <n v="4.5"/>
    <n v="4.5"/>
  </r>
  <r>
    <x v="28"/>
    <s v="3001-0101"/>
    <s v="Put. vynas &quot;Alita&quot; Klasikinis, briutas, 0,75l 11%"/>
    <s v="But."/>
    <x v="5"/>
    <n v="-3"/>
    <x v="6"/>
    <n v="0.75"/>
    <n v="11"/>
    <n v="-2.25"/>
    <n v="-2.25"/>
  </r>
  <r>
    <x v="28"/>
    <s v="3001-0101"/>
    <s v="Put. vynas &quot;Alita&quot; Klasikinis, briutas, 0,75l 11%"/>
    <s v="But."/>
    <x v="5"/>
    <n v="-64"/>
    <x v="6"/>
    <n v="0.75"/>
    <n v="11"/>
    <n v="-48"/>
    <n v="-48"/>
  </r>
  <r>
    <x v="28"/>
    <s v="3001-0101"/>
    <s v="Put. vynas &quot;Alita&quot; Klasikinis, briutas, 0,75l 11%"/>
    <s v="But."/>
    <x v="5"/>
    <n v="64"/>
    <x v="6"/>
    <n v="0.75"/>
    <n v="11"/>
    <n v="48"/>
    <n v="48"/>
  </r>
  <r>
    <x v="0"/>
    <s v="3001-0101"/>
    <s v="Put. vynas &quot;Alita&quot; Klasikinis, briutas, 0,75l 11%"/>
    <s v="But."/>
    <x v="5"/>
    <n v="-204"/>
    <x v="6"/>
    <n v="0.75"/>
    <n v="11"/>
    <n v="-153"/>
    <n v="-153"/>
  </r>
  <r>
    <x v="5"/>
    <s v="3001-0101"/>
    <s v="Put. vynas &quot;Alita&quot; Klasikinis, briutas, 0,75l 11%"/>
    <s v="But."/>
    <x v="5"/>
    <n v="-168"/>
    <x v="6"/>
    <n v="0.75"/>
    <n v="11"/>
    <n v="-126"/>
    <n v="-126"/>
  </r>
  <r>
    <x v="0"/>
    <s v="3001-0101"/>
    <s v="Put. vynas &quot;Alita&quot; Klasikinis, briutas, 0,75l 11%"/>
    <s v="But."/>
    <x v="5"/>
    <n v="-24"/>
    <x v="6"/>
    <n v="0.75"/>
    <n v="11"/>
    <n v="-18"/>
    <n v="-18"/>
  </r>
  <r>
    <x v="14"/>
    <s v="3001-0101"/>
    <s v="Put. vynas &quot;Alita&quot; Klasikinis, briutas, 0,75l 11%"/>
    <s v="But."/>
    <x v="5"/>
    <n v="-24"/>
    <x v="6"/>
    <n v="0.75"/>
    <n v="11"/>
    <n v="-18"/>
    <n v="-18"/>
  </r>
  <r>
    <x v="14"/>
    <s v="3001-0101"/>
    <s v="Put. vynas &quot;Alita&quot; Klasikinis, briutas, 0,75l 11%"/>
    <s v="But."/>
    <x v="5"/>
    <n v="-48"/>
    <x v="6"/>
    <n v="0.75"/>
    <n v="11"/>
    <n v="-36"/>
    <n v="-36"/>
  </r>
  <r>
    <x v="11"/>
    <s v="3001-0101"/>
    <s v="Put. vynas &quot;Alita&quot; Klasikinis, briutas, 0,75l 11%"/>
    <s v="But."/>
    <x v="3"/>
    <n v="684"/>
    <x v="6"/>
    <n v="0.75"/>
    <n v="11"/>
    <n v="513"/>
    <n v="513"/>
  </r>
  <r>
    <x v="24"/>
    <s v="3001-0101"/>
    <s v="Put. vynas &quot;Alita&quot; Klasikinis, briutas, 0,75l 11%"/>
    <s v="But."/>
    <x v="3"/>
    <n v="864"/>
    <x v="6"/>
    <n v="0.75"/>
    <n v="11"/>
    <n v="648"/>
    <n v="648"/>
  </r>
  <r>
    <x v="20"/>
    <s v="3001-0101"/>
    <s v="Put. vynas &quot;Alita&quot; Klasikinis, briutas, 0,75l 11%"/>
    <s v="But."/>
    <x v="5"/>
    <n v="-12"/>
    <x v="6"/>
    <n v="0.75"/>
    <n v="11"/>
    <n v="-9"/>
    <n v="-9"/>
  </r>
  <r>
    <x v="25"/>
    <s v="3001-0101"/>
    <s v="Put. vynas &quot;Alita&quot; Klasikinis, briutas, 0,75l 11%"/>
    <s v="But."/>
    <x v="5"/>
    <n v="-288"/>
    <x v="6"/>
    <n v="0.75"/>
    <n v="11"/>
    <n v="-216"/>
    <n v="-216"/>
  </r>
  <r>
    <x v="11"/>
    <s v="3001-0101"/>
    <s v="Put. vynas &quot;Alita&quot; Klasikinis, briutas, 0,75l 11%"/>
    <s v="But."/>
    <x v="3"/>
    <n v="-684"/>
    <x v="6"/>
    <n v="0.75"/>
    <n v="11"/>
    <n v="-513"/>
    <n v="-513"/>
  </r>
  <r>
    <x v="6"/>
    <s v="3001-0101"/>
    <s v="Put. vynas &quot;Alita&quot; Klasikinis, briutas, 0,75l 11%"/>
    <s v="But."/>
    <x v="6"/>
    <n v="684"/>
    <x v="6"/>
    <n v="0.75"/>
    <n v="11"/>
    <n v="513"/>
    <n v="513"/>
  </r>
  <r>
    <x v="21"/>
    <s v="3001-0101"/>
    <s v="Put. vynas &quot;Alita&quot; Klasikinis, briutas, 0,75l 11%"/>
    <s v="But."/>
    <x v="6"/>
    <n v="864"/>
    <x v="6"/>
    <n v="0.75"/>
    <n v="11"/>
    <n v="648"/>
    <n v="648"/>
  </r>
  <r>
    <x v="24"/>
    <s v="3001-0101"/>
    <s v="Put. vynas &quot;Alita&quot; Klasikinis, briutas, 0,75l 11%"/>
    <s v="But."/>
    <x v="3"/>
    <n v="-864"/>
    <x v="6"/>
    <n v="0.75"/>
    <n v="11"/>
    <n v="-648"/>
    <n v="-648"/>
  </r>
  <r>
    <x v="28"/>
    <s v="3001-0101E"/>
    <s v="Put. vynas &quot;Alita&quot; Klasikinis, briutas, 0,75l 11%"/>
    <s v="But."/>
    <x v="5"/>
    <n v="-36"/>
    <x v="6"/>
    <n v="0.75"/>
    <n v="11"/>
    <n v="-27"/>
    <n v="-27"/>
  </r>
  <r>
    <x v="28"/>
    <s v="3001-0101E"/>
    <s v="Put. vynas &quot;Alita&quot; Klasikinis, briutas, 0,75l 11%"/>
    <s v="But."/>
    <x v="5"/>
    <n v="-24"/>
    <x v="6"/>
    <n v="0.75"/>
    <n v="11"/>
    <n v="-18"/>
    <n v="-18"/>
  </r>
  <r>
    <x v="28"/>
    <s v="3001-0102"/>
    <s v="Put. vynas&quot;Alita&quot;Klasikinis,briutas,0,75l 11%(dėž)"/>
    <s v="But."/>
    <x v="5"/>
    <n v="1"/>
    <x v="6"/>
    <n v="0.75"/>
    <n v="11"/>
    <n v="0.75"/>
    <n v="0.75"/>
  </r>
  <r>
    <x v="28"/>
    <s v="3001-0102"/>
    <s v="Put. vynas&quot;Alita&quot;Klasikinis,briutas,0,75l 11%(dėž)"/>
    <s v="But."/>
    <x v="5"/>
    <n v="-1"/>
    <x v="6"/>
    <n v="0.75"/>
    <n v="11"/>
    <n v="-0.75"/>
    <n v="-0.75"/>
  </r>
  <r>
    <x v="28"/>
    <s v="3001-0103"/>
    <s v="Put. Vynas &quot;Alita&quot; Klasikinis, sausas,0,75l 11%"/>
    <s v="But."/>
    <x v="5"/>
    <n v="-5"/>
    <x v="6"/>
    <n v="0.75"/>
    <n v="11"/>
    <n v="-3.75"/>
    <n v="-3.75"/>
  </r>
  <r>
    <x v="28"/>
    <s v="3001-0103"/>
    <s v="Put. Vynas &quot;Alita&quot; Klasikinis, sausas,0,75l 11%"/>
    <s v="But."/>
    <x v="5"/>
    <n v="5"/>
    <x v="6"/>
    <n v="0.75"/>
    <n v="11"/>
    <n v="3.75"/>
    <n v="3.75"/>
  </r>
  <r>
    <x v="0"/>
    <s v="3001-0103"/>
    <s v="Put. Vynas &quot;Alita&quot; Klasikinis, sausas,0,75l 11%"/>
    <s v="But."/>
    <x v="5"/>
    <n v="-12"/>
    <x v="6"/>
    <n v="0.75"/>
    <n v="11"/>
    <n v="-9"/>
    <n v="-9"/>
  </r>
  <r>
    <x v="0"/>
    <s v="3001-0103"/>
    <s v="Put. Vynas &quot;Alita&quot; Klasikinis, sausas,0,75l 11%"/>
    <s v="But."/>
    <x v="5"/>
    <n v="-83"/>
    <x v="6"/>
    <n v="0.75"/>
    <n v="11"/>
    <n v="-62.25"/>
    <n v="-62.25"/>
  </r>
  <r>
    <x v="0"/>
    <s v="3001-0103"/>
    <s v="Put. Vynas &quot;Alita&quot; Klasikinis, sausas,0,75l 11%"/>
    <s v="But."/>
    <x v="5"/>
    <n v="-1"/>
    <x v="6"/>
    <n v="0.75"/>
    <n v="11"/>
    <n v="-0.75"/>
    <n v="-0.75"/>
  </r>
  <r>
    <x v="5"/>
    <s v="3001-0103"/>
    <s v="Put. Vynas &quot;Alita&quot; Klasikinis, sausas,0,75l 11%"/>
    <s v="But."/>
    <x v="5"/>
    <n v="-84"/>
    <x v="6"/>
    <n v="0.75"/>
    <n v="11"/>
    <n v="-63"/>
    <n v="-63"/>
  </r>
  <r>
    <x v="14"/>
    <s v="3001-0103"/>
    <s v="Put. Vynas &quot;Alita&quot; Klasikinis, sausas,0,75l 11%"/>
    <s v="But."/>
    <x v="5"/>
    <n v="-24"/>
    <x v="6"/>
    <n v="0.75"/>
    <n v="11"/>
    <n v="-18"/>
    <n v="-18"/>
  </r>
  <r>
    <x v="25"/>
    <s v="3001-0103"/>
    <s v="Put. Vynas &quot;Alita&quot; Klasikinis, sausas,0,75l 11%"/>
    <s v="But."/>
    <x v="5"/>
    <n v="-59"/>
    <x v="6"/>
    <n v="0.75"/>
    <n v="11"/>
    <n v="-44.25"/>
    <n v="-44.25"/>
  </r>
  <r>
    <x v="25"/>
    <s v="3001-0103"/>
    <s v="Put. Vynas &quot;Alita&quot; Klasikinis, sausas,0,75l 11%"/>
    <s v="But."/>
    <x v="5"/>
    <n v="-1"/>
    <x v="6"/>
    <n v="0.75"/>
    <n v="11"/>
    <n v="-0.75"/>
    <n v="-0.75"/>
  </r>
  <r>
    <x v="25"/>
    <s v="3001-0103"/>
    <s v="Put. Vynas &quot;Alita&quot; Klasikinis, sausas,0,75l 11%"/>
    <s v="But."/>
    <x v="5"/>
    <n v="-132"/>
    <x v="6"/>
    <n v="0.75"/>
    <n v="11"/>
    <n v="-99"/>
    <n v="-99"/>
  </r>
  <r>
    <x v="28"/>
    <s v="3001-0201"/>
    <s v="Put. vynas &quot;Alita&quot; Pusiau sausas, 1,5l 11%"/>
    <s v="But."/>
    <x v="5"/>
    <n v="7"/>
    <x v="6"/>
    <n v="1.5"/>
    <n v="11"/>
    <n v="10.5"/>
    <n v="10.5"/>
  </r>
  <r>
    <x v="28"/>
    <s v="3001-0201"/>
    <s v="Put. vynas &quot;Alita&quot; Pusiau sausas, 1,5l 11%"/>
    <s v="But."/>
    <x v="5"/>
    <n v="-7"/>
    <x v="6"/>
    <n v="1.5"/>
    <n v="11"/>
    <n v="-10.5"/>
    <n v="-10.5"/>
  </r>
  <r>
    <x v="28"/>
    <s v="3001-0201"/>
    <s v="Put. vynas &quot;Alita&quot; Pusiau sausas, 1,5l 11%"/>
    <s v="But."/>
    <x v="5"/>
    <n v="-36"/>
    <x v="6"/>
    <n v="1.5"/>
    <n v="11"/>
    <n v="-54"/>
    <n v="-54"/>
  </r>
  <r>
    <x v="28"/>
    <s v="3001-0201"/>
    <s v="Put. vynas &quot;Alita&quot; Pusiau sausas, 1,5l 11%"/>
    <s v="But."/>
    <x v="5"/>
    <n v="36"/>
    <x v="6"/>
    <n v="1.5"/>
    <n v="11"/>
    <n v="54"/>
    <n v="54"/>
  </r>
  <r>
    <x v="5"/>
    <s v="3001-0201"/>
    <s v="Put. vynas &quot;Alita&quot; Pusiau sausas, 1,5l 11%"/>
    <s v="But."/>
    <x v="5"/>
    <n v="-30"/>
    <x v="6"/>
    <n v="1.5"/>
    <n v="11"/>
    <n v="-45"/>
    <n v="-45"/>
  </r>
  <r>
    <x v="14"/>
    <s v="3001-0201"/>
    <s v="Put. vynas &quot;Alita&quot; Pusiau sausas, 1,5l 11%"/>
    <s v="But."/>
    <x v="5"/>
    <n v="-108"/>
    <x v="6"/>
    <n v="1.5"/>
    <n v="11"/>
    <n v="-162"/>
    <n v="-162"/>
  </r>
  <r>
    <x v="17"/>
    <s v="3001-0201"/>
    <s v="Put. vynas &quot;Alita&quot; Pusiau sausas, 1,5l 11%"/>
    <s v="But."/>
    <x v="5"/>
    <n v="-30"/>
    <x v="6"/>
    <n v="1.5"/>
    <n v="11"/>
    <n v="-45"/>
    <n v="-45"/>
  </r>
  <r>
    <x v="13"/>
    <s v="3001-0201"/>
    <s v="Put. vynas &quot;Alita&quot; Pusiau sausas, 1,5l 11%"/>
    <s v="But."/>
    <x v="5"/>
    <n v="-36"/>
    <x v="6"/>
    <n v="1.5"/>
    <n v="11"/>
    <n v="-54"/>
    <n v="-54"/>
  </r>
  <r>
    <x v="13"/>
    <s v="3001-0201"/>
    <s v="Put. vynas &quot;Alita&quot; Pusiau sausas, 1,5l 11%"/>
    <s v="But."/>
    <x v="5"/>
    <n v="-24"/>
    <x v="6"/>
    <n v="1.5"/>
    <n v="11"/>
    <n v="-36"/>
    <n v="-36"/>
  </r>
  <r>
    <x v="10"/>
    <s v="3001-0201"/>
    <s v="Put. vynas &quot;Alita&quot; Pusiau sausas, 1,5l 11%"/>
    <s v="But."/>
    <x v="5"/>
    <n v="-6"/>
    <x v="6"/>
    <n v="1.5"/>
    <n v="11"/>
    <n v="-9"/>
    <n v="-9"/>
  </r>
  <r>
    <x v="12"/>
    <s v="3001-0201"/>
    <s v="Put. vynas &quot;Alita&quot; Pusiau sausas, 1,5l 11%"/>
    <s v="But."/>
    <x v="5"/>
    <n v="-12"/>
    <x v="6"/>
    <n v="1.5"/>
    <n v="11"/>
    <n v="-18"/>
    <n v="-18"/>
  </r>
  <r>
    <x v="11"/>
    <s v="3001-0201"/>
    <s v="Put. vynas &quot;Alita&quot; Pusiau sausas, 1,5l 11%"/>
    <s v="But."/>
    <x v="5"/>
    <n v="-24"/>
    <x v="6"/>
    <n v="1.5"/>
    <n v="11"/>
    <n v="-36"/>
    <n v="-36"/>
  </r>
  <r>
    <x v="25"/>
    <s v="3001-0201"/>
    <s v="Put. vynas &quot;Alita&quot; Pusiau sausas, 1,5l 11%"/>
    <s v="But."/>
    <x v="5"/>
    <n v="-162"/>
    <x v="6"/>
    <n v="1.5"/>
    <n v="11"/>
    <n v="-243"/>
    <n v="-243"/>
  </r>
  <r>
    <x v="24"/>
    <s v="3001-0201"/>
    <s v="Put. vynas &quot;Alita&quot; Pusiau sausas, 1,5l 11%"/>
    <s v="But."/>
    <x v="5"/>
    <n v="-4"/>
    <x v="6"/>
    <n v="1.5"/>
    <n v="11"/>
    <n v="-6"/>
    <n v="-6"/>
  </r>
  <r>
    <x v="21"/>
    <s v="3001-0201"/>
    <s v="Put. vynas &quot;Alita&quot; Pusiau sausas, 1,5l 11%"/>
    <s v="But."/>
    <x v="5"/>
    <n v="-54"/>
    <x v="6"/>
    <n v="1.5"/>
    <n v="11"/>
    <n v="-81"/>
    <n v="-81"/>
  </r>
  <r>
    <x v="24"/>
    <s v="3001-0201"/>
    <s v="Put. vynas &quot;Alita&quot; Pusiau sausas, 1,5l 11%"/>
    <s v="But."/>
    <x v="5"/>
    <n v="-2"/>
    <x v="6"/>
    <n v="1.5"/>
    <n v="11"/>
    <n v="-3"/>
    <n v="-3"/>
  </r>
  <r>
    <x v="21"/>
    <s v="3001-0201E"/>
    <s v="Put. vynas &quot;Alita&quot; Pusiau sausas, 1,5l 11%"/>
    <s v="But."/>
    <x v="5"/>
    <n v="-60"/>
    <x v="6"/>
    <n v="1.5"/>
    <n v="11"/>
    <n v="-90"/>
    <n v="-90"/>
  </r>
  <r>
    <x v="31"/>
    <e v="#REF!"/>
    <e v="#REF!"/>
    <e v="#REF!"/>
    <x v="7"/>
    <e v="#REF!"/>
    <x v="13"/>
    <e v="#REF!"/>
    <e v="#REF!"/>
    <e v="#REF!"/>
    <e v="#REF!"/>
  </r>
  <r>
    <x v="31"/>
    <e v="#REF!"/>
    <e v="#REF!"/>
    <e v="#REF!"/>
    <x v="7"/>
    <e v="#REF!"/>
    <x v="13"/>
    <e v="#REF!"/>
    <e v="#REF!"/>
    <e v="#REF!"/>
    <e v="#REF!"/>
  </r>
  <r>
    <x v="19"/>
    <s v="3001-0201E"/>
    <s v="Put. vynas &quot;Alita&quot; Pusiau sausas, 1,5l 11%"/>
    <s v="But."/>
    <x v="3"/>
    <n v="60"/>
    <x v="6"/>
    <n v="1.5"/>
    <n v="11"/>
    <n v="90"/>
    <n v="90"/>
  </r>
  <r>
    <x v="21"/>
    <s v="3001-0201E"/>
    <s v="Put. vynas &quot;Alita&quot; Pusiau sausas, 1,5l 11%"/>
    <s v="But."/>
    <x v="5"/>
    <n v="-60"/>
    <x v="6"/>
    <n v="1.5"/>
    <n v="11"/>
    <n v="-90"/>
    <n v="-90"/>
  </r>
  <r>
    <x v="19"/>
    <s v="3001-0201E"/>
    <s v="Put. vynas &quot;Alita&quot; Pusiau sausas, 1,5l 11%"/>
    <s v="But."/>
    <x v="3"/>
    <n v="-60"/>
    <x v="6"/>
    <n v="1.5"/>
    <n v="11"/>
    <n v="-90"/>
    <n v="-90"/>
  </r>
  <r>
    <x v="19"/>
    <s v="3001-0201E"/>
    <s v="Put. vynas &quot;Alita&quot; Pusiau sausas, 1,5l 11%"/>
    <s v="But."/>
    <x v="6"/>
    <n v="60"/>
    <x v="6"/>
    <n v="1.5"/>
    <n v="11"/>
    <n v="90"/>
    <n v="90"/>
  </r>
  <r>
    <x v="28"/>
    <s v="3001-0202"/>
    <s v="Put. vynas &quot;Alita&quot; Pusiau sausas, 3l 11%"/>
    <s v="But."/>
    <x v="5"/>
    <n v="-15"/>
    <x v="6"/>
    <n v="3"/>
    <n v="11"/>
    <n v="-45"/>
    <n v="-45"/>
  </r>
  <r>
    <x v="28"/>
    <s v="3001-0202"/>
    <s v="Put. vynas &quot;Alita&quot; Pusiau sausas, 3l 11%"/>
    <s v="But."/>
    <x v="5"/>
    <n v="15"/>
    <x v="6"/>
    <n v="3"/>
    <n v="11"/>
    <n v="45"/>
    <n v="45"/>
  </r>
  <r>
    <x v="28"/>
    <s v="3001-0202"/>
    <s v="Put. vynas &quot;Alita&quot; Pusiau sausas, 3l 11%"/>
    <s v="But."/>
    <x v="5"/>
    <n v="-1"/>
    <x v="6"/>
    <n v="3"/>
    <n v="11"/>
    <n v="-3"/>
    <n v="-3"/>
  </r>
  <r>
    <x v="28"/>
    <s v="3001-0202"/>
    <s v="Put. vynas &quot;Alita&quot; Pusiau sausas, 3l 11%"/>
    <s v="But."/>
    <x v="5"/>
    <n v="1"/>
    <x v="6"/>
    <n v="3"/>
    <n v="11"/>
    <n v="3"/>
    <n v="3"/>
  </r>
  <r>
    <x v="5"/>
    <s v="3001-0202"/>
    <s v="Put. vynas &quot;Alita&quot; Pusiau sausas, 3l 11%"/>
    <s v="But."/>
    <x v="5"/>
    <n v="-1"/>
    <x v="6"/>
    <n v="3"/>
    <n v="11"/>
    <n v="-3"/>
    <n v="-3"/>
  </r>
  <r>
    <x v="12"/>
    <s v="3001-0202"/>
    <s v="Put. vynas &quot;Alita&quot; Pusiau sausas, 3l 11%"/>
    <s v="But."/>
    <x v="5"/>
    <n v="-1"/>
    <x v="6"/>
    <n v="3"/>
    <n v="11"/>
    <n v="-3"/>
    <n v="-3"/>
  </r>
  <r>
    <x v="28"/>
    <s v="3001-0211"/>
    <s v="Put. vynas &quot;Alita&quot; Chardonnay, 0,2l 11%"/>
    <s v="But."/>
    <x v="5"/>
    <n v="-84"/>
    <x v="6"/>
    <n v="0.2"/>
    <n v="11"/>
    <n v="-16.8"/>
    <n v="-16.8"/>
  </r>
  <r>
    <x v="28"/>
    <s v="3001-0211"/>
    <s v="Put. vynas &quot;Alita&quot; Chardonnay, 0,2l 11%"/>
    <s v="But."/>
    <x v="5"/>
    <n v="84"/>
    <x v="6"/>
    <n v="0.2"/>
    <n v="11"/>
    <n v="16.8"/>
    <n v="16.8"/>
  </r>
  <r>
    <x v="28"/>
    <s v="3001-0211"/>
    <s v="Put. vynas &quot;Alita&quot; Chardonnay, 0,2l 11%"/>
    <s v="But."/>
    <x v="5"/>
    <n v="785"/>
    <x v="6"/>
    <n v="0.2"/>
    <n v="11"/>
    <n v="157"/>
    <n v="157"/>
  </r>
  <r>
    <x v="28"/>
    <s v="3001-0211"/>
    <s v="Put. vynas &quot;Alita&quot; Chardonnay, 0,2l 11%"/>
    <s v="But."/>
    <x v="5"/>
    <n v="-785"/>
    <x v="6"/>
    <n v="0.2"/>
    <n v="11"/>
    <n v="-157"/>
    <n v="-157"/>
  </r>
  <r>
    <x v="0"/>
    <s v="3001-0211"/>
    <s v="Put. vynas &quot;Alita&quot; Chardonnay, 0,2l 11%"/>
    <s v="But."/>
    <x v="3"/>
    <n v="1920"/>
    <x v="6"/>
    <n v="0.2"/>
    <n v="11"/>
    <n v="384"/>
    <n v="384"/>
  </r>
  <r>
    <x v="0"/>
    <s v="3001-0211"/>
    <s v="Put. vynas &quot;Alita&quot; Chardonnay, 0,2l 11%"/>
    <s v="But."/>
    <x v="3"/>
    <n v="459"/>
    <x v="6"/>
    <n v="0.2"/>
    <n v="11"/>
    <n v="91.800000000000011"/>
    <n v="91.800000000000011"/>
  </r>
  <r>
    <x v="0"/>
    <s v="3001-0211"/>
    <s v="Put. vynas &quot;Alita&quot; Chardonnay, 0,2l 11%"/>
    <s v="But."/>
    <x v="3"/>
    <n v="2376"/>
    <x v="6"/>
    <n v="0.2"/>
    <n v="11"/>
    <n v="475.20000000000005"/>
    <n v="475.20000000000005"/>
  </r>
  <r>
    <x v="0"/>
    <s v="3001-0211"/>
    <s v="Put. vynas &quot;Alita&quot; Chardonnay, 0,2l 11%"/>
    <s v="But."/>
    <x v="5"/>
    <n v="-396"/>
    <x v="6"/>
    <n v="0.2"/>
    <n v="11"/>
    <n v="-79.2"/>
    <n v="-79.2"/>
  </r>
  <r>
    <x v="3"/>
    <s v="3001-0211"/>
    <s v="Put. vynas &quot;Alita&quot; Chardonnay, 0,2l 11%"/>
    <s v="But."/>
    <x v="5"/>
    <n v="-20"/>
    <x v="6"/>
    <n v="0.2"/>
    <n v="11"/>
    <n v="-4"/>
    <n v="-4"/>
  </r>
  <r>
    <x v="3"/>
    <s v="3001-0211"/>
    <s v="Put. vynas &quot;Alita&quot; Chardonnay, 0,2l 11%"/>
    <s v="But."/>
    <x v="5"/>
    <n v="-16"/>
    <x v="6"/>
    <n v="0.2"/>
    <n v="11"/>
    <n v="-3.2"/>
    <n v="-3.2"/>
  </r>
  <r>
    <x v="3"/>
    <s v="3001-0211"/>
    <s v="Put. vynas &quot;Alita&quot; Chardonnay, 0,2l 11%"/>
    <s v="But."/>
    <x v="5"/>
    <n v="-60"/>
    <x v="6"/>
    <n v="0.2"/>
    <n v="11"/>
    <n v="-12"/>
    <n v="-12"/>
  </r>
  <r>
    <x v="5"/>
    <s v="3001-0211"/>
    <s v="Put. vynas &quot;Alita&quot; Chardonnay, 0,2l 11%"/>
    <s v="But."/>
    <x v="5"/>
    <n v="-96"/>
    <x v="6"/>
    <n v="0.2"/>
    <n v="11"/>
    <n v="-19.200000000000003"/>
    <n v="-19.200000000000003"/>
  </r>
  <r>
    <x v="7"/>
    <s v="3001-0211"/>
    <s v="Put. vynas &quot;Alita&quot; Chardonnay, 0,2l 11%"/>
    <s v="But."/>
    <x v="5"/>
    <n v="-576"/>
    <x v="6"/>
    <n v="0.2"/>
    <n v="11"/>
    <n v="-115.2"/>
    <n v="-115.2"/>
  </r>
  <r>
    <x v="12"/>
    <s v="3001-0211"/>
    <s v="Put. vynas &quot;Alita&quot; Chardonnay, 0,2l 11%"/>
    <s v="But."/>
    <x v="5"/>
    <n v="-192"/>
    <x v="6"/>
    <n v="0.2"/>
    <n v="11"/>
    <n v="-38.400000000000006"/>
    <n v="-38.400000000000006"/>
  </r>
  <r>
    <x v="10"/>
    <s v="3001-0211"/>
    <s v="Put. vynas &quot;Alita&quot; Chardonnay, 0,2l 11%"/>
    <s v="But."/>
    <x v="5"/>
    <n v="-36"/>
    <x v="6"/>
    <n v="0.2"/>
    <n v="11"/>
    <n v="-7.2"/>
    <n v="-7.2"/>
  </r>
  <r>
    <x v="14"/>
    <s v="3001-0211"/>
    <s v="Put. vynas &quot;Alita&quot; Chardonnay, 0,2l 11%"/>
    <s v="But."/>
    <x v="3"/>
    <n v="3264"/>
    <x v="6"/>
    <n v="0.2"/>
    <n v="11"/>
    <n v="652.80000000000007"/>
    <n v="652.80000000000007"/>
  </r>
  <r>
    <x v="20"/>
    <s v="3001-0211"/>
    <s v="Put. vynas &quot;Alita&quot; Chardonnay, 0,2l 11%"/>
    <s v="But."/>
    <x v="5"/>
    <n v="-216"/>
    <x v="6"/>
    <n v="0.2"/>
    <n v="11"/>
    <n v="-43.2"/>
    <n v="-43.2"/>
  </r>
  <r>
    <x v="14"/>
    <s v="3001-0211"/>
    <s v="Put. vynas &quot;Alita&quot; Chardonnay, 0,2l 11%"/>
    <s v="But."/>
    <x v="3"/>
    <n v="-1"/>
    <x v="6"/>
    <n v="0.2"/>
    <n v="11"/>
    <n v="-0.2"/>
    <n v="-0.2"/>
  </r>
  <r>
    <x v="17"/>
    <s v="3001-0211"/>
    <s v="Put. vynas &quot;Alita&quot; Chardonnay, 0,2l 11%"/>
    <s v="But."/>
    <x v="5"/>
    <n v="-68"/>
    <x v="6"/>
    <n v="0.2"/>
    <n v="11"/>
    <n v="-13.600000000000001"/>
    <n v="-13.600000000000001"/>
  </r>
  <r>
    <x v="24"/>
    <s v="3001-0211"/>
    <s v="Put. vynas &quot;Alita&quot; Chardonnay, 0,2l 11%"/>
    <s v="But."/>
    <x v="5"/>
    <n v="-1428"/>
    <x v="6"/>
    <n v="0.2"/>
    <n v="11"/>
    <n v="-285.60000000000002"/>
    <n v="-285.60000000000002"/>
  </r>
  <r>
    <x v="17"/>
    <s v="3001-0211"/>
    <s v="Put. vynas &quot;Alita&quot; Chardonnay, 0,2l 11%"/>
    <s v="But."/>
    <x v="5"/>
    <n v="-40"/>
    <x v="6"/>
    <n v="0.2"/>
    <n v="11"/>
    <n v="-8"/>
    <n v="-8"/>
  </r>
  <r>
    <x v="24"/>
    <s v="3001-0211"/>
    <s v="Put. vynas &quot;Alita&quot; Chardonnay, 0,2l 11%"/>
    <s v="But."/>
    <x v="5"/>
    <n v="-785"/>
    <x v="6"/>
    <n v="0.2"/>
    <n v="11"/>
    <n v="-157"/>
    <n v="-157"/>
  </r>
  <r>
    <x v="19"/>
    <s v="3001-0211"/>
    <s v="Put. vynas &quot;Alita&quot; Chardonnay, 0,2l 11%"/>
    <s v="But."/>
    <x v="5"/>
    <n v="-156"/>
    <x v="6"/>
    <n v="0.2"/>
    <n v="11"/>
    <n v="-31.200000000000003"/>
    <n v="-31.200000000000003"/>
  </r>
  <r>
    <x v="18"/>
    <s v="3001-0211"/>
    <s v="Put. vynas &quot;Alita&quot; Chardonnay, 0,2l 11%"/>
    <s v="But."/>
    <x v="5"/>
    <n v="-252"/>
    <x v="6"/>
    <n v="0.2"/>
    <n v="11"/>
    <n v="-50.400000000000006"/>
    <n v="-50.400000000000006"/>
  </r>
  <r>
    <x v="24"/>
    <s v="3001-0211"/>
    <s v="Put. vynas &quot;Alita&quot; Chardonnay, 0,2l 11%"/>
    <s v="But."/>
    <x v="5"/>
    <n v="-60"/>
    <x v="6"/>
    <n v="0.2"/>
    <n v="11"/>
    <n v="-12"/>
    <n v="-12"/>
  </r>
  <r>
    <x v="24"/>
    <s v="3001-0211"/>
    <s v="Put. vynas &quot;Alita&quot; Chardonnay, 0,2l 11%"/>
    <s v="But."/>
    <x v="5"/>
    <n v="-655"/>
    <x v="6"/>
    <n v="0.2"/>
    <n v="11"/>
    <n v="-131"/>
    <n v="-131"/>
  </r>
  <r>
    <x v="24"/>
    <s v="3001-0211"/>
    <s v="Put. vynas &quot;Alita&quot; Chardonnay, 0,2l 11%"/>
    <s v="But."/>
    <x v="5"/>
    <n v="-12"/>
    <x v="6"/>
    <n v="0.2"/>
    <n v="11"/>
    <n v="-2.4000000000000004"/>
    <n v="-2.4000000000000004"/>
  </r>
  <r>
    <x v="24"/>
    <s v="3001-0211"/>
    <s v="Put. vynas &quot;Alita&quot; Chardonnay, 0,2l 11%"/>
    <s v="But."/>
    <x v="3"/>
    <n v="3708"/>
    <x v="6"/>
    <n v="0.2"/>
    <n v="11"/>
    <n v="741.6"/>
    <n v="741.6"/>
  </r>
  <r>
    <x v="24"/>
    <s v="3001-0211"/>
    <s v="Put. vynas &quot;Alita&quot; Chardonnay, 0,2l 11%"/>
    <s v="But."/>
    <x v="3"/>
    <n v="-1"/>
    <x v="6"/>
    <n v="0.2"/>
    <n v="11"/>
    <n v="-0.2"/>
    <n v="-0.2"/>
  </r>
  <r>
    <x v="26"/>
    <s v="3001-0211"/>
    <s v="Put. vynas &quot;Alita&quot; Chardonnay, 0,2l 11%"/>
    <s v="But."/>
    <x v="5"/>
    <n v="-144"/>
    <x v="6"/>
    <n v="0.2"/>
    <n v="11"/>
    <n v="-28.8"/>
    <n v="-28.8"/>
  </r>
  <r>
    <x v="29"/>
    <s v="3001-0211"/>
    <s v="Put. vynas &quot;Alita&quot; Chardonnay, 0,2l 11%"/>
    <s v="But."/>
    <x v="3"/>
    <n v="-3"/>
    <x v="6"/>
    <n v="0.2"/>
    <n v="11"/>
    <n v="-0.60000000000000009"/>
    <n v="-0.60000000000000009"/>
  </r>
  <r>
    <x v="29"/>
    <s v="3001-0211"/>
    <s v="Put. vynas &quot;Alita&quot; Chardonnay, 0,2l 11%"/>
    <s v="But."/>
    <x v="3"/>
    <n v="-1"/>
    <x v="6"/>
    <n v="0.2"/>
    <n v="11"/>
    <n v="-0.2"/>
    <n v="-0.2"/>
  </r>
  <r>
    <x v="0"/>
    <s v="3001-0211"/>
    <s v="Put. vynas &quot;Alita&quot; Chardonnay, 0,2l 11%"/>
    <s v="But."/>
    <x v="3"/>
    <n v="-2376"/>
    <x v="6"/>
    <n v="0.2"/>
    <n v="11"/>
    <n v="-475.20000000000005"/>
    <n v="-475.20000000000005"/>
  </r>
  <r>
    <x v="0"/>
    <s v="3001-0211"/>
    <s v="Put. vynas &quot;Alita&quot; Chardonnay, 0,2l 11%"/>
    <s v="But."/>
    <x v="3"/>
    <n v="-459"/>
    <x v="6"/>
    <n v="0.2"/>
    <n v="11"/>
    <n v="-91.800000000000011"/>
    <n v="-91.800000000000011"/>
  </r>
  <r>
    <x v="0"/>
    <s v="3001-0211"/>
    <s v="Put. vynas &quot;Alita&quot; Chardonnay, 0,2l 11%"/>
    <s v="But."/>
    <x v="3"/>
    <n v="-1920"/>
    <x v="6"/>
    <n v="0.2"/>
    <n v="11"/>
    <n v="-384"/>
    <n v="-384"/>
  </r>
  <r>
    <x v="14"/>
    <s v="3001-0211"/>
    <s v="Put. vynas &quot;Alita&quot; Chardonnay, 0,2l 11%"/>
    <s v="But."/>
    <x v="3"/>
    <n v="-3264"/>
    <x v="6"/>
    <n v="0.2"/>
    <n v="11"/>
    <n v="-652.80000000000007"/>
    <n v="-652.80000000000007"/>
  </r>
  <r>
    <x v="17"/>
    <s v="3001-0211"/>
    <s v="Put. vynas &quot;Alita&quot; Chardonnay, 0,2l 11%"/>
    <s v="But."/>
    <x v="6"/>
    <n v="3708"/>
    <x v="6"/>
    <n v="0.2"/>
    <n v="11"/>
    <n v="741.6"/>
    <n v="741.6"/>
  </r>
  <r>
    <x v="12"/>
    <s v="3001-0211"/>
    <s v="Put. vynas &quot;Alita&quot; Chardonnay, 0,2l 11%"/>
    <s v="But."/>
    <x v="6"/>
    <n v="3264"/>
    <x v="6"/>
    <n v="0.2"/>
    <n v="11"/>
    <n v="652.80000000000007"/>
    <n v="652.80000000000007"/>
  </r>
  <r>
    <x v="24"/>
    <s v="3001-0211"/>
    <s v="Put. vynas &quot;Alita&quot; Chardonnay, 0,2l 11%"/>
    <s v="But."/>
    <x v="3"/>
    <n v="-3708"/>
    <x v="6"/>
    <n v="0.2"/>
    <n v="11"/>
    <n v="-741.6"/>
    <n v="-741.6"/>
  </r>
  <r>
    <x v="28"/>
    <s v="3001-0211"/>
    <s v="Put. vynas &quot;Alita&quot; Chardonnay, 0,2l 11%"/>
    <s v="But."/>
    <x v="6"/>
    <n v="804"/>
    <x v="6"/>
    <n v="0.2"/>
    <n v="11"/>
    <n v="160.80000000000001"/>
    <n v="160.80000000000001"/>
  </r>
  <r>
    <x v="14"/>
    <s v="3001-0211"/>
    <s v="Put. vynas &quot;Alita&quot; Chardonnay, 0,2l 11%"/>
    <s v="But."/>
    <x v="3"/>
    <n v="1"/>
    <x v="6"/>
    <n v="0.2"/>
    <n v="11"/>
    <n v="0.2"/>
    <n v="0.2"/>
  </r>
  <r>
    <x v="24"/>
    <s v="3001-0211"/>
    <s v="Put. vynas &quot;Alita&quot; Chardonnay, 0,2l 11%"/>
    <s v="But."/>
    <x v="3"/>
    <n v="1"/>
    <x v="6"/>
    <n v="0.2"/>
    <n v="11"/>
    <n v="0.2"/>
    <n v="0.2"/>
  </r>
  <r>
    <x v="29"/>
    <s v="3001-0211"/>
    <s v="Put. vynas &quot;Alita&quot; Chardonnay, 0,2l 11%"/>
    <s v="But."/>
    <x v="3"/>
    <n v="1"/>
    <x v="6"/>
    <n v="0.2"/>
    <n v="11"/>
    <n v="0.2"/>
    <n v="0.2"/>
  </r>
  <r>
    <x v="29"/>
    <s v="3001-0211"/>
    <s v="Put. vynas &quot;Alita&quot; Chardonnay, 0,2l 11%"/>
    <s v="But."/>
    <x v="3"/>
    <n v="3"/>
    <x v="6"/>
    <n v="0.2"/>
    <n v="11"/>
    <n v="0.60000000000000009"/>
    <n v="0.60000000000000009"/>
  </r>
  <r>
    <x v="29"/>
    <s v="3001-0211"/>
    <s v="Put. vynas &quot;Alita&quot; Chardonnay, 0,2l 11%"/>
    <s v="But."/>
    <x v="5"/>
    <n v="-1"/>
    <x v="6"/>
    <n v="0.2"/>
    <n v="11"/>
    <n v="-0.2"/>
    <n v="-0.2"/>
  </r>
  <r>
    <x v="29"/>
    <s v="3001-0211"/>
    <s v="Put. vynas &quot;Alita&quot; Chardonnay, 0,2l 11%"/>
    <s v="But."/>
    <x v="5"/>
    <n v="-1"/>
    <x v="6"/>
    <n v="0.2"/>
    <n v="11"/>
    <n v="-0.2"/>
    <n v="-0.2"/>
  </r>
  <r>
    <x v="29"/>
    <s v="3001-0211"/>
    <s v="Put. vynas &quot;Alita&quot; Chardonnay, 0,2l 11%"/>
    <s v="But."/>
    <x v="5"/>
    <n v="-4"/>
    <x v="6"/>
    <n v="0.2"/>
    <n v="11"/>
    <n v="-0.8"/>
    <n v="-0.8"/>
  </r>
  <r>
    <x v="28"/>
    <s v="3001-0212"/>
    <s v="Put. vynas &quot;Alita&quot; Rose, 0,2l 11%"/>
    <s v="But."/>
    <x v="5"/>
    <n v="-450"/>
    <x v="6"/>
    <n v="0.2"/>
    <n v="11"/>
    <n v="-90"/>
    <n v="-90"/>
  </r>
  <r>
    <x v="28"/>
    <s v="3001-0212"/>
    <s v="Put. vynas &quot;Alita&quot; Rose, 0,2l 11%"/>
    <s v="But."/>
    <x v="5"/>
    <n v="-37"/>
    <x v="6"/>
    <n v="0.2"/>
    <n v="11"/>
    <n v="-7.4"/>
    <n v="-7.4"/>
  </r>
  <r>
    <x v="28"/>
    <s v="3001-0212"/>
    <s v="Put. vynas &quot;Alita&quot; Rose, 0,2l 11%"/>
    <s v="But."/>
    <x v="5"/>
    <n v="37"/>
    <x v="6"/>
    <n v="0.2"/>
    <n v="11"/>
    <n v="7.4"/>
    <n v="7.4"/>
  </r>
  <r>
    <x v="28"/>
    <s v="3001-0212"/>
    <s v="Put. vynas &quot;Alita&quot; Rose, 0,2l 11%"/>
    <s v="But."/>
    <x v="5"/>
    <n v="450"/>
    <x v="6"/>
    <n v="0.2"/>
    <n v="11"/>
    <n v="90"/>
    <n v="90"/>
  </r>
  <r>
    <x v="0"/>
    <s v="3001-0212"/>
    <s v="Put. vynas &quot;Alita&quot; Rose, 0,2l 11%"/>
    <s v="But."/>
    <x v="5"/>
    <n v="-240"/>
    <x v="6"/>
    <n v="0.2"/>
    <n v="11"/>
    <n v="-48"/>
    <n v="-48"/>
  </r>
  <r>
    <x v="3"/>
    <s v="3001-0212"/>
    <s v="Put. vynas &quot;Alita&quot; Rose, 0,2l 11%"/>
    <s v="But."/>
    <x v="5"/>
    <n v="-48"/>
    <x v="6"/>
    <n v="0.2"/>
    <n v="11"/>
    <n v="-9.6000000000000014"/>
    <n v="-9.6000000000000014"/>
  </r>
  <r>
    <x v="0"/>
    <s v="3001-0212"/>
    <s v="Put. vynas &quot;Alita&quot; Rose, 0,2l 11%"/>
    <s v="But."/>
    <x v="5"/>
    <n v="-288"/>
    <x v="6"/>
    <n v="0.2"/>
    <n v="11"/>
    <n v="-57.6"/>
    <n v="-57.6"/>
  </r>
  <r>
    <x v="3"/>
    <s v="3001-0212"/>
    <s v="Put. vynas &quot;Alita&quot; Rose, 0,2l 11%"/>
    <s v="But."/>
    <x v="5"/>
    <n v="-36"/>
    <x v="6"/>
    <n v="0.2"/>
    <n v="11"/>
    <n v="-7.2"/>
    <n v="-7.2"/>
  </r>
  <r>
    <x v="5"/>
    <s v="3001-0212"/>
    <s v="Put. vynas &quot;Alita&quot; Rose, 0,2l 11%"/>
    <s v="But."/>
    <x v="5"/>
    <n v="-60"/>
    <x v="6"/>
    <n v="0.2"/>
    <n v="11"/>
    <n v="-12"/>
    <n v="-12"/>
  </r>
  <r>
    <x v="17"/>
    <s v="3001-0212"/>
    <s v="Put. vynas &quot;Alita&quot; Rose, 0,2l 11%"/>
    <s v="But."/>
    <x v="5"/>
    <n v="-60"/>
    <x v="6"/>
    <n v="0.2"/>
    <n v="11"/>
    <n v="-12"/>
    <n v="-12"/>
  </r>
  <r>
    <x v="20"/>
    <s v="3001-0212"/>
    <s v="Put. vynas &quot;Alita&quot; Rose, 0,2l 11%"/>
    <s v="But."/>
    <x v="5"/>
    <n v="-360"/>
    <x v="6"/>
    <n v="0.2"/>
    <n v="11"/>
    <n v="-72"/>
    <n v="-72"/>
  </r>
  <r>
    <x v="10"/>
    <s v="3001-0212"/>
    <s v="Put. vynas &quot;Alita&quot; Rose, 0,2l 11%"/>
    <s v="But."/>
    <x v="5"/>
    <n v="-12"/>
    <x v="6"/>
    <n v="0.2"/>
    <n v="11"/>
    <n v="-2.4000000000000004"/>
    <n v="-2.4000000000000004"/>
  </r>
  <r>
    <x v="12"/>
    <s v="3001-0212"/>
    <s v="Put. vynas &quot;Alita&quot; Rose, 0,2l 11%"/>
    <s v="But."/>
    <x v="5"/>
    <n v="-120"/>
    <x v="6"/>
    <n v="0.2"/>
    <n v="11"/>
    <n v="-24"/>
    <n v="-24"/>
  </r>
  <r>
    <x v="11"/>
    <s v="3001-0212"/>
    <s v="Put. vynas &quot;Alita&quot; Rose, 0,2l 11%"/>
    <s v="But."/>
    <x v="5"/>
    <n v="-288"/>
    <x v="6"/>
    <n v="0.2"/>
    <n v="11"/>
    <n v="-57.6"/>
    <n v="-57.6"/>
  </r>
  <r>
    <x v="26"/>
    <s v="3001-0212"/>
    <s v="Put. vynas &quot;Alita&quot; Rose, 0,2l 11%"/>
    <s v="But."/>
    <x v="5"/>
    <n v="-84"/>
    <x v="6"/>
    <n v="0.2"/>
    <n v="11"/>
    <n v="-16.8"/>
    <n v="-16.8"/>
  </r>
  <r>
    <x v="24"/>
    <s v="3001-0212"/>
    <s v="Put. vynas &quot;Alita&quot; Rose, 0,2l 11%"/>
    <s v="But."/>
    <x v="5"/>
    <n v="-1440"/>
    <x v="6"/>
    <n v="0.2"/>
    <n v="11"/>
    <n v="-288"/>
    <n v="-288"/>
  </r>
  <r>
    <x v="24"/>
    <s v="3001-0212"/>
    <s v="Put. vynas &quot;Alita&quot; Rose, 0,2l 11%"/>
    <s v="But."/>
    <x v="5"/>
    <n v="-24"/>
    <x v="6"/>
    <n v="0.2"/>
    <n v="11"/>
    <n v="-4.8000000000000007"/>
    <n v="-4.8000000000000007"/>
  </r>
  <r>
    <x v="19"/>
    <s v="3001-0212"/>
    <s v="Put. vynas &quot;Alita&quot; Rose, 0,2l 11%"/>
    <s v="But."/>
    <x v="5"/>
    <n v="-96"/>
    <x v="6"/>
    <n v="0.2"/>
    <n v="11"/>
    <n v="-19.200000000000003"/>
    <n v="-19.200000000000003"/>
  </r>
  <r>
    <x v="24"/>
    <s v="3001-0212"/>
    <s v="Put. vynas &quot;Alita&quot; Rose, 0,2l 11%"/>
    <s v="But."/>
    <x v="5"/>
    <n v="-288"/>
    <x v="6"/>
    <n v="0.2"/>
    <n v="11"/>
    <n v="-57.6"/>
    <n v="-57.6"/>
  </r>
  <r>
    <x v="29"/>
    <s v="3001-0212"/>
    <s v="Put. vynas &quot;Alita&quot; Rose, 0,2l 11%"/>
    <s v="But."/>
    <x v="3"/>
    <n v="-1"/>
    <x v="6"/>
    <n v="0.2"/>
    <n v="11"/>
    <n v="-0.2"/>
    <n v="-0.2"/>
  </r>
  <r>
    <x v="28"/>
    <s v="3001-2001"/>
    <s v="Pus. put. Vynas &quot;Alita&quot; Ruby, saldus, 0,75l 7,5%"/>
    <s v="But."/>
    <x v="5"/>
    <n v="169"/>
    <x v="3"/>
    <n v="0.75"/>
    <n v="7.5"/>
    <n v="126.75"/>
    <n v="126.75"/>
  </r>
  <r>
    <x v="28"/>
    <s v="3001-2001"/>
    <s v="Pus. put. Vynas &quot;Alita&quot; Ruby, saldus, 0,75l 7,5%"/>
    <s v="But."/>
    <x v="5"/>
    <n v="-169"/>
    <x v="3"/>
    <n v="0.75"/>
    <n v="7.5"/>
    <n v="-126.75"/>
    <n v="-126.75"/>
  </r>
  <r>
    <x v="28"/>
    <s v="3001-2001"/>
    <s v="Pus. put. Vynas &quot;Alita&quot; Ruby, saldus, 0,75l 7,5%"/>
    <s v="But."/>
    <x v="5"/>
    <n v="-24"/>
    <x v="3"/>
    <n v="0.75"/>
    <n v="7.5"/>
    <n v="-18"/>
    <n v="-18"/>
  </r>
  <r>
    <x v="28"/>
    <s v="3001-2001"/>
    <s v="Pus. put. Vynas &quot;Alita&quot; Ruby, saldus, 0,75l 7,5%"/>
    <s v="But."/>
    <x v="5"/>
    <n v="24"/>
    <x v="3"/>
    <n v="0.75"/>
    <n v="7.5"/>
    <n v="18"/>
    <n v="18"/>
  </r>
  <r>
    <x v="5"/>
    <s v="3001-2001"/>
    <s v="Pus. put. Vynas &quot;Alita&quot; Ruby, saldus, 0,75l 7,5%"/>
    <s v="But."/>
    <x v="5"/>
    <n v="-84"/>
    <x v="3"/>
    <n v="0.75"/>
    <n v="7.5"/>
    <n v="-63"/>
    <n v="-63"/>
  </r>
  <r>
    <x v="3"/>
    <s v="3001-2001"/>
    <s v="Pus. put. Vynas &quot;Alita&quot; Ruby, saldus, 0,75l 7,5%"/>
    <s v="But."/>
    <x v="5"/>
    <n v="-384"/>
    <x v="3"/>
    <n v="0.75"/>
    <n v="7.5"/>
    <n v="-288"/>
    <n v="-288"/>
  </r>
  <r>
    <x v="0"/>
    <s v="3001-2001"/>
    <s v="Pus. put. Vynas &quot;Alita&quot; Ruby, saldus, 0,75l 7,5%"/>
    <s v="But."/>
    <x v="5"/>
    <n v="-12"/>
    <x v="3"/>
    <n v="0.75"/>
    <n v="7.5"/>
    <n v="-9"/>
    <n v="-9"/>
  </r>
  <r>
    <x v="4"/>
    <s v="3001-2001"/>
    <s v="Pus. put. Vynas &quot;Alita&quot; Ruby, saldus, 0,75l 7,5%"/>
    <s v="But."/>
    <x v="5"/>
    <n v="-384"/>
    <x v="3"/>
    <n v="0.75"/>
    <n v="7.5"/>
    <n v="-288"/>
    <n v="-288"/>
  </r>
  <r>
    <x v="3"/>
    <s v="3001-2001"/>
    <s v="Pus. put. Vynas &quot;Alita&quot; Ruby, saldus, 0,75l 7,5%"/>
    <s v="But."/>
    <x v="5"/>
    <n v="-12"/>
    <x v="3"/>
    <n v="0.75"/>
    <n v="7.5"/>
    <n v="-9"/>
    <n v="-9"/>
  </r>
  <r>
    <x v="3"/>
    <s v="3001-2001"/>
    <s v="Pus. put. Vynas &quot;Alita&quot; Ruby, saldus, 0,75l 7,5%"/>
    <s v="But."/>
    <x v="5"/>
    <n v="-60"/>
    <x v="3"/>
    <n v="0.75"/>
    <n v="7.5"/>
    <n v="-45"/>
    <n v="-45"/>
  </r>
  <r>
    <x v="0"/>
    <s v="3001-2001"/>
    <s v="Pus. put. Vynas &quot;Alita&quot; Ruby, saldus, 0,75l 7,5%"/>
    <s v="But."/>
    <x v="5"/>
    <n v="-768"/>
    <x v="3"/>
    <n v="0.75"/>
    <n v="7.5"/>
    <n v="-576"/>
    <n v="-576"/>
  </r>
  <r>
    <x v="12"/>
    <s v="3001-2001"/>
    <s v="Pus. put. Vynas &quot;Alita&quot; Ruby, saldus, 0,75l 7,5%"/>
    <s v="But."/>
    <x v="5"/>
    <n v="-240"/>
    <x v="3"/>
    <n v="0.75"/>
    <n v="7.5"/>
    <n v="-180"/>
    <n v="-180"/>
  </r>
  <r>
    <x v="10"/>
    <s v="3001-2001"/>
    <s v="Pus. put. Vynas &quot;Alita&quot; Ruby, saldus, 0,75l 7,5%"/>
    <s v="But."/>
    <x v="5"/>
    <n v="-60"/>
    <x v="3"/>
    <n v="0.75"/>
    <n v="7.5"/>
    <n v="-45"/>
    <n v="-45"/>
  </r>
  <r>
    <x v="7"/>
    <s v="3001-2001"/>
    <s v="Pus. put. Vynas &quot;Alita&quot; Ruby, saldus, 0,75l 7,5%"/>
    <s v="But."/>
    <x v="5"/>
    <n v="-12"/>
    <x v="3"/>
    <n v="0.75"/>
    <n v="7.5"/>
    <n v="-9"/>
    <n v="-9"/>
  </r>
  <r>
    <x v="13"/>
    <s v="3001-2001"/>
    <s v="Pus. put. Vynas &quot;Alita&quot; Ruby, saldus, 0,75l 7,5%"/>
    <s v="But."/>
    <x v="5"/>
    <n v="-12"/>
    <x v="3"/>
    <n v="0.75"/>
    <n v="7.5"/>
    <n v="-9"/>
    <n v="-9"/>
  </r>
  <r>
    <x v="12"/>
    <s v="3001-2001"/>
    <s v="Pus. put. Vynas &quot;Alita&quot; Ruby, saldus, 0,75l 7,5%"/>
    <s v="But."/>
    <x v="5"/>
    <n v="-12"/>
    <x v="3"/>
    <n v="0.75"/>
    <n v="7.5"/>
    <n v="-9"/>
    <n v="-9"/>
  </r>
  <r>
    <x v="17"/>
    <s v="3001-2001"/>
    <s v="Pus. put. Vynas &quot;Alita&quot; Ruby, saldus, 0,75l 7,5%"/>
    <s v="But."/>
    <x v="5"/>
    <n v="-36"/>
    <x v="3"/>
    <n v="0.75"/>
    <n v="7.5"/>
    <n v="-27"/>
    <n v="-27"/>
  </r>
  <r>
    <x v="14"/>
    <s v="3001-2001"/>
    <s v="Pus. put. Vynas &quot;Alita&quot; Ruby, saldus, 0,75l 7,5%"/>
    <s v="But."/>
    <x v="5"/>
    <n v="-12"/>
    <x v="3"/>
    <n v="0.75"/>
    <n v="7.5"/>
    <n v="-9"/>
    <n v="-9"/>
  </r>
  <r>
    <x v="13"/>
    <s v="3001-2001"/>
    <s v="Pus. put. Vynas &quot;Alita&quot; Ruby, saldus, 0,75l 7,5%"/>
    <s v="But."/>
    <x v="5"/>
    <n v="-1"/>
    <x v="3"/>
    <n v="0.75"/>
    <n v="7.5"/>
    <n v="-0.75"/>
    <n v="-0.75"/>
  </r>
  <r>
    <x v="17"/>
    <s v="3001-2001"/>
    <s v="Pus. put. Vynas &quot;Alita&quot; Ruby, saldus, 0,75l 7,5%"/>
    <s v="But."/>
    <x v="5"/>
    <n v="-384"/>
    <x v="3"/>
    <n v="0.75"/>
    <n v="7.5"/>
    <n v="-288"/>
    <n v="-288"/>
  </r>
  <r>
    <x v="19"/>
    <s v="3001-2001"/>
    <s v="Pus. put. Vynas &quot;Alita&quot; Ruby, saldus, 0,75l 7,5%"/>
    <s v="But."/>
    <x v="5"/>
    <n v="-36"/>
    <x v="3"/>
    <n v="0.75"/>
    <n v="7.5"/>
    <n v="-27"/>
    <n v="-27"/>
  </r>
  <r>
    <x v="24"/>
    <s v="3001-2001"/>
    <s v="Pus. put. Vynas &quot;Alita&quot; Ruby, saldus, 0,75l 7,5%"/>
    <s v="But."/>
    <x v="5"/>
    <n v="-24"/>
    <x v="3"/>
    <n v="0.75"/>
    <n v="7.5"/>
    <n v="-18"/>
    <n v="-18"/>
  </r>
  <r>
    <x v="25"/>
    <s v="3001-2001"/>
    <s v="Pus. put. Vynas &quot;Alita&quot; Ruby, saldus, 0,75l 7,5%"/>
    <s v="But."/>
    <x v="5"/>
    <n v="-2688"/>
    <x v="3"/>
    <n v="0.75"/>
    <n v="7.5"/>
    <n v="-2016"/>
    <n v="-2016"/>
  </r>
  <r>
    <x v="26"/>
    <s v="3001-2001"/>
    <s v="Pus. put. Vynas &quot;Alita&quot; Ruby, saldus, 0,75l 7,5%"/>
    <s v="But."/>
    <x v="5"/>
    <n v="-12"/>
    <x v="3"/>
    <n v="0.75"/>
    <n v="7.5"/>
    <n v="-9"/>
    <n v="-9"/>
  </r>
  <r>
    <x v="26"/>
    <s v="3001-2001"/>
    <s v="Pus. put. Vynas &quot;Alita&quot; Ruby, saldus, 0,75l 7,5%"/>
    <s v="But."/>
    <x v="5"/>
    <n v="-1920"/>
    <x v="3"/>
    <n v="0.75"/>
    <n v="7.5"/>
    <n v="-1440"/>
    <n v="-1440"/>
  </r>
  <r>
    <x v="25"/>
    <s v="3001-2001"/>
    <s v="Pus. put. Vynas &quot;Alita&quot; Ruby, saldus, 0,75l 7,5%"/>
    <s v="But."/>
    <x v="5"/>
    <n v="-12"/>
    <x v="3"/>
    <n v="0.75"/>
    <n v="7.5"/>
    <n v="-9"/>
    <n v="-9"/>
  </r>
  <r>
    <x v="27"/>
    <s v="3001-2001"/>
    <s v="Pus. put. Vynas &quot;Alita&quot; Ruby, saldus, 0,75l 7,5%"/>
    <s v="But."/>
    <x v="5"/>
    <n v="-384"/>
    <x v="3"/>
    <n v="0.75"/>
    <n v="7.5"/>
    <n v="-288"/>
    <n v="-288"/>
  </r>
  <r>
    <x v="26"/>
    <s v="3001-2001"/>
    <s v="Pus. put. Vynas &quot;Alita&quot; Ruby, saldus, 0,75l 7,5%"/>
    <s v="But."/>
    <x v="5"/>
    <n v="-36"/>
    <x v="3"/>
    <n v="0.75"/>
    <n v="7.5"/>
    <n v="-27"/>
    <n v="-27"/>
  </r>
  <r>
    <x v="28"/>
    <s v="3001-2001"/>
    <s v="Pus. put. Vynas &quot;Alita&quot; Ruby, saldus, 0,75l 7,5%"/>
    <s v="But."/>
    <x v="5"/>
    <n v="-12"/>
    <x v="3"/>
    <n v="0.75"/>
    <n v="7.5"/>
    <n v="-9"/>
    <n v="-9"/>
  </r>
  <r>
    <x v="27"/>
    <s v="3001-2001"/>
    <s v="Pus. put. Vynas &quot;Alita&quot; Ruby, saldus, 0,75l 7,5%"/>
    <s v="But."/>
    <x v="5"/>
    <n v="-12"/>
    <x v="3"/>
    <n v="0.75"/>
    <n v="7.5"/>
    <n v="-9"/>
    <n v="-9"/>
  </r>
  <r>
    <x v="28"/>
    <s v="3001-2002"/>
    <s v="Pus. put. Vynas &quot;Alita&quot; Ruby, p.sausas, 0,75l 7,5%"/>
    <s v="But."/>
    <x v="5"/>
    <n v="80"/>
    <x v="3"/>
    <n v="0.75"/>
    <n v="7.5"/>
    <n v="60"/>
    <n v="60"/>
  </r>
  <r>
    <x v="28"/>
    <s v="3001-2002"/>
    <s v="Pus. put. Vynas &quot;Alita&quot; Ruby, p.sausas, 0,75l 7,5%"/>
    <s v="But."/>
    <x v="5"/>
    <n v="24"/>
    <x v="3"/>
    <n v="0.75"/>
    <n v="7.5"/>
    <n v="18"/>
    <n v="18"/>
  </r>
  <r>
    <x v="28"/>
    <s v="3001-2002"/>
    <s v="Pus. put. Vynas &quot;Alita&quot; Ruby, p.sausas, 0,75l 7,5%"/>
    <s v="But."/>
    <x v="5"/>
    <n v="-80"/>
    <x v="3"/>
    <n v="0.75"/>
    <n v="7.5"/>
    <n v="-60"/>
    <n v="-60"/>
  </r>
  <r>
    <x v="28"/>
    <s v="3001-2002"/>
    <s v="Pus. put. Vynas &quot;Alita&quot; Ruby, p.sausas, 0,75l 7,5%"/>
    <s v="But."/>
    <x v="5"/>
    <n v="-24"/>
    <x v="3"/>
    <n v="0.75"/>
    <n v="7.5"/>
    <n v="-18"/>
    <n v="-18"/>
  </r>
  <r>
    <x v="0"/>
    <s v="3001-2002"/>
    <s v="Pus. put. Vynas &quot;Alita&quot; Ruby, p.sausas, 0,75l 7,5%"/>
    <s v="But."/>
    <x v="5"/>
    <n v="-132"/>
    <x v="3"/>
    <n v="0.75"/>
    <n v="7.5"/>
    <n v="-99"/>
    <n v="-99"/>
  </r>
  <r>
    <x v="3"/>
    <s v="3001-2002"/>
    <s v="Pus. put. Vynas &quot;Alita&quot; Ruby, p.sausas, 0,75l 7,5%"/>
    <s v="But."/>
    <x v="5"/>
    <n v="-48"/>
    <x v="3"/>
    <n v="0.75"/>
    <n v="7.5"/>
    <n v="-36"/>
    <n v="-36"/>
  </r>
  <r>
    <x v="4"/>
    <s v="3001-2002"/>
    <s v="Pus. put. Vynas &quot;Alita&quot; Ruby, p.sausas, 0,75l 7,5%"/>
    <s v="But."/>
    <x v="5"/>
    <n v="-24"/>
    <x v="3"/>
    <n v="0.75"/>
    <n v="7.5"/>
    <n v="-18"/>
    <n v="-18"/>
  </r>
  <r>
    <x v="4"/>
    <s v="3001-2002"/>
    <s v="Pus. put. Vynas &quot;Alita&quot; Ruby, p.sausas, 0,75l 7,5%"/>
    <s v="But."/>
    <x v="5"/>
    <n v="-192"/>
    <x v="3"/>
    <n v="0.75"/>
    <n v="7.5"/>
    <n v="-144"/>
    <n v="-144"/>
  </r>
  <r>
    <x v="5"/>
    <s v="3001-2002"/>
    <s v="Pus. put. Vynas &quot;Alita&quot; Ruby, p.sausas, 0,75l 7,5%"/>
    <s v="But."/>
    <x v="5"/>
    <n v="-24"/>
    <x v="3"/>
    <n v="0.75"/>
    <n v="7.5"/>
    <n v="-18"/>
    <n v="-18"/>
  </r>
  <r>
    <x v="5"/>
    <s v="3001-2002"/>
    <s v="Pus. put. Vynas &quot;Alita&quot; Ruby, p.sausas, 0,75l 7,5%"/>
    <s v="But."/>
    <x v="5"/>
    <n v="-36"/>
    <x v="3"/>
    <n v="0.75"/>
    <n v="7.5"/>
    <n v="-27"/>
    <n v="-27"/>
  </r>
  <r>
    <x v="6"/>
    <s v="3001-2002"/>
    <s v="Pus. put. Vynas &quot;Alita&quot; Ruby, p.sausas, 0,75l 7,5%"/>
    <s v="But."/>
    <x v="5"/>
    <n v="-132"/>
    <x v="3"/>
    <n v="0.75"/>
    <n v="7.5"/>
    <n v="-99"/>
    <n v="-99"/>
  </r>
  <r>
    <x v="17"/>
    <s v="3001-2002"/>
    <s v="Pus. put. Vynas &quot;Alita&quot; Ruby, p.sausas, 0,75l 7,5%"/>
    <s v="But."/>
    <x v="5"/>
    <n v="-96"/>
    <x v="3"/>
    <n v="0.75"/>
    <n v="7.5"/>
    <n v="-72"/>
    <n v="-72"/>
  </r>
  <r>
    <x v="20"/>
    <s v="3001-2002"/>
    <s v="Pus. put. Vynas &quot;Alita&quot; Ruby, p.sausas, 0,75l 7,5%"/>
    <s v="But."/>
    <x v="5"/>
    <n v="-12"/>
    <x v="3"/>
    <n v="0.75"/>
    <n v="7.5"/>
    <n v="-9"/>
    <n v="-9"/>
  </r>
  <r>
    <x v="12"/>
    <s v="3001-2002"/>
    <s v="Pus. put. Vynas &quot;Alita&quot; Ruby, p.sausas, 0,75l 7,5%"/>
    <s v="But."/>
    <x v="5"/>
    <n v="-24"/>
    <x v="3"/>
    <n v="0.75"/>
    <n v="7.5"/>
    <n v="-18"/>
    <n v="-18"/>
  </r>
  <r>
    <x v="13"/>
    <s v="3001-2002"/>
    <s v="Pus. put. Vynas &quot;Alita&quot; Ruby, p.sausas, 0,75l 7,5%"/>
    <s v="But."/>
    <x v="5"/>
    <n v="-1"/>
    <x v="3"/>
    <n v="0.75"/>
    <n v="7.5"/>
    <n v="-0.75"/>
    <n v="-0.75"/>
  </r>
  <r>
    <x v="12"/>
    <s v="3001-2002"/>
    <s v="Pus. put. Vynas &quot;Alita&quot; Ruby, p.sausas, 0,75l 7,5%"/>
    <s v="But."/>
    <x v="5"/>
    <n v="-84"/>
    <x v="3"/>
    <n v="0.75"/>
    <n v="7.5"/>
    <n v="-63"/>
    <n v="-63"/>
  </r>
  <r>
    <x v="26"/>
    <s v="3001-2002"/>
    <s v="Pus. put. Vynas &quot;Alita&quot; Ruby, p.sausas, 0,75l 7,5%"/>
    <s v="But."/>
    <x v="5"/>
    <n v="-24"/>
    <x v="3"/>
    <n v="0.75"/>
    <n v="7.5"/>
    <n v="-18"/>
    <n v="-18"/>
  </r>
  <r>
    <x v="24"/>
    <s v="3001-2002"/>
    <s v="Pus. put. Vynas &quot;Alita&quot; Ruby, p.sausas, 0,75l 7,5%"/>
    <s v="But."/>
    <x v="3"/>
    <n v="-2"/>
    <x v="3"/>
    <n v="0.75"/>
    <n v="7.5"/>
    <n v="-1.5"/>
    <n v="-1.5"/>
  </r>
  <r>
    <x v="26"/>
    <s v="3001-2002"/>
    <s v="Pus. put. Vynas &quot;Alita&quot; Ruby, p.sausas, 0,75l 7,5%"/>
    <s v="But."/>
    <x v="5"/>
    <n v="-768"/>
    <x v="3"/>
    <n v="0.75"/>
    <n v="7.5"/>
    <n v="-576"/>
    <n v="-576"/>
  </r>
  <r>
    <x v="26"/>
    <s v="3001-2002"/>
    <s v="Pus. put. Vynas &quot;Alita&quot; Ruby, p.sausas, 0,75l 7,5%"/>
    <s v="But."/>
    <x v="5"/>
    <n v="-36"/>
    <x v="3"/>
    <n v="0.75"/>
    <n v="7.5"/>
    <n v="-27"/>
    <n v="-27"/>
  </r>
  <r>
    <x v="25"/>
    <s v="3001-2002"/>
    <s v="Pus. put. Vynas &quot;Alita&quot; Ruby, p.sausas, 0,75l 7,5%"/>
    <s v="But."/>
    <x v="5"/>
    <n v="-1536"/>
    <x v="3"/>
    <n v="0.75"/>
    <n v="7.5"/>
    <n v="-1152"/>
    <n v="-1152"/>
  </r>
  <r>
    <x v="24"/>
    <s v="3001-2002"/>
    <s v="Pus. put. Vynas &quot;Alita&quot; Ruby, p.sausas, 0,75l 7,5%"/>
    <s v="But."/>
    <x v="3"/>
    <n v="9879"/>
    <x v="3"/>
    <n v="0.75"/>
    <n v="7.5"/>
    <n v="7409.25"/>
    <n v="7409.25"/>
  </r>
  <r>
    <x v="24"/>
    <s v="3001-2002"/>
    <s v="Pus. put. Vynas &quot;Alita&quot; Ruby, p.sausas, 0,75l 7,5%"/>
    <s v="But."/>
    <x v="5"/>
    <n v="-384"/>
    <x v="3"/>
    <n v="0.75"/>
    <n v="7.5"/>
    <n v="-288"/>
    <n v="-288"/>
  </r>
  <r>
    <x v="19"/>
    <s v="3001-2002"/>
    <s v="Pus. put. Vynas &quot;Alita&quot; Ruby, p.sausas, 0,75l 7,5%"/>
    <s v="But."/>
    <x v="5"/>
    <n v="-24"/>
    <x v="3"/>
    <n v="0.75"/>
    <n v="7.5"/>
    <n v="-18"/>
    <n v="-18"/>
  </r>
  <r>
    <x v="29"/>
    <s v="3001-2002"/>
    <s v="Pus. put. Vynas &quot;Alita&quot; Ruby, p.sausas, 0,75l 7,5%"/>
    <s v="But."/>
    <x v="3"/>
    <n v="-2"/>
    <x v="3"/>
    <n v="0.75"/>
    <n v="7.5"/>
    <n v="-1.5"/>
    <n v="-1.5"/>
  </r>
  <r>
    <x v="29"/>
    <s v="3001-2002"/>
    <s v="Pus. put. Vynas &quot;Alita&quot; Ruby, p.sausas, 0,75l 7,5%"/>
    <s v="But."/>
    <x v="3"/>
    <n v="-1"/>
    <x v="3"/>
    <n v="0.75"/>
    <n v="7.5"/>
    <n v="-0.75"/>
    <n v="-0.75"/>
  </r>
  <r>
    <x v="27"/>
    <s v="3001-2002"/>
    <s v="Pus. put. Vynas &quot;Alita&quot; Ruby, p.sausas, 0,75l 7,5%"/>
    <s v="But."/>
    <x v="5"/>
    <n v="-12"/>
    <x v="3"/>
    <n v="0.75"/>
    <n v="7.5"/>
    <n v="-9"/>
    <n v="-9"/>
  </r>
  <r>
    <x v="21"/>
    <s v="3001-2002"/>
    <s v="Pus. put. Vynas &quot;Alita&quot; Ruby, p.sausas, 0,75l 7,5%"/>
    <s v="But."/>
    <x v="6"/>
    <n v="9881"/>
    <x v="3"/>
    <n v="0.75"/>
    <n v="7.5"/>
    <n v="7410.75"/>
    <n v="7410.75"/>
  </r>
  <r>
    <x v="24"/>
    <s v="3001-2002"/>
    <s v="Pus. put. Vynas &quot;Alita&quot; Ruby, p.sausas, 0,75l 7,5%"/>
    <s v="But."/>
    <x v="3"/>
    <n v="-1"/>
    <x v="3"/>
    <n v="0.75"/>
    <n v="7.5"/>
    <n v="-0.75"/>
    <n v="-0.75"/>
  </r>
  <r>
    <x v="21"/>
    <s v="3001-2002"/>
    <s v="Pus. put. Vynas &quot;Alita&quot; Ruby, p.sausas, 0,75l 7,5%"/>
    <s v="But."/>
    <x v="3"/>
    <n v="-1"/>
    <x v="3"/>
    <n v="0.75"/>
    <n v="7.5"/>
    <n v="-0.75"/>
    <n v="-0.75"/>
  </r>
  <r>
    <x v="24"/>
    <s v="3001-2002"/>
    <s v="Pus. put. Vynas &quot;Alita&quot; Ruby, p.sausas, 0,75l 7,5%"/>
    <s v="But."/>
    <x v="3"/>
    <n v="-9879"/>
    <x v="3"/>
    <n v="0.75"/>
    <n v="7.5"/>
    <n v="-7409.25"/>
    <n v="-7409.25"/>
  </r>
  <r>
    <x v="24"/>
    <s v="3001-2002"/>
    <s v="Pus. put. Vynas &quot;Alita&quot; Ruby, p.sausas, 0,75l 7,5%"/>
    <s v="But."/>
    <x v="3"/>
    <n v="2"/>
    <x v="3"/>
    <n v="0.75"/>
    <n v="7.5"/>
    <n v="1.5"/>
    <n v="1.5"/>
  </r>
  <r>
    <x v="29"/>
    <s v="3001-2002"/>
    <s v="Pus. put. Vynas &quot;Alita&quot; Ruby, p.sausas, 0,75l 7,5%"/>
    <s v="But."/>
    <x v="3"/>
    <n v="1"/>
    <x v="3"/>
    <n v="0.75"/>
    <n v="7.5"/>
    <n v="0.75"/>
    <n v="0.75"/>
  </r>
  <r>
    <x v="29"/>
    <s v="3001-2002"/>
    <s v="Pus. put. Vynas &quot;Alita&quot; Ruby, p.sausas, 0,75l 7,5%"/>
    <s v="But."/>
    <x v="3"/>
    <n v="2"/>
    <x v="3"/>
    <n v="0.75"/>
    <n v="7.5"/>
    <n v="1.5"/>
    <n v="1.5"/>
  </r>
  <r>
    <x v="29"/>
    <s v="3001-2002"/>
    <s v="Pus. put. Vynas &quot;Alita&quot; Ruby, p.sausas, 0,75l 7,5%"/>
    <s v="But."/>
    <x v="5"/>
    <n v="-2"/>
    <x v="3"/>
    <n v="0.75"/>
    <n v="7.5"/>
    <n v="-1.5"/>
    <n v="-1.5"/>
  </r>
  <r>
    <x v="29"/>
    <s v="3001-2002"/>
    <s v="Pus. put. Vynas &quot;Alita&quot; Ruby, p.sausas, 0,75l 7,5%"/>
    <s v="But."/>
    <x v="5"/>
    <n v="-3"/>
    <x v="3"/>
    <n v="0.75"/>
    <n v="7.5"/>
    <n v="-2.25"/>
    <n v="-2.25"/>
  </r>
  <r>
    <x v="21"/>
    <s v="3001-2002"/>
    <s v="Pus. put. Vynas &quot;Alita&quot; Ruby, p.sausas, 0,75l 7,5%"/>
    <s v="But."/>
    <x v="3"/>
    <n v="1"/>
    <x v="3"/>
    <n v="0.75"/>
    <n v="7.5"/>
    <n v="0.75"/>
    <n v="0.75"/>
  </r>
  <r>
    <x v="24"/>
    <s v="3001-2002"/>
    <s v="Pus. put. Vynas &quot;Alita&quot; Ruby, p.sausas, 0,75l 7,5%"/>
    <s v="But."/>
    <x v="3"/>
    <n v="1"/>
    <x v="3"/>
    <n v="0.75"/>
    <n v="7.5"/>
    <n v="0.75"/>
    <n v="0.75"/>
  </r>
  <r>
    <x v="28"/>
    <s v="3001-2002"/>
    <s v="Pus. put. Vynas &quot;Alita&quot; Ruby, p.sausas, 0,75l 7,5%"/>
    <s v="But."/>
    <x v="5"/>
    <n v="-2"/>
    <x v="3"/>
    <n v="0.75"/>
    <n v="7.5"/>
    <n v="-1.5"/>
    <n v="-1.5"/>
  </r>
  <r>
    <x v="5"/>
    <s v="3001-7002E"/>
    <s v="Put. vynas &quot;Katri Helenan Tahtitaivas&quot;, 0,75l 11%"/>
    <s v="But."/>
    <x v="5"/>
    <n v="-480"/>
    <x v="6"/>
    <n v="0.75"/>
    <n v="11"/>
    <n v="-360"/>
    <n v="-360"/>
  </r>
  <r>
    <x v="28"/>
    <s v="3002-0001"/>
    <s v="Put.gaz.ferm.gėr. &quot;Pusiau saldus&quot;, 0,75l 7%"/>
    <s v="But."/>
    <x v="5"/>
    <n v="-517"/>
    <x v="3"/>
    <n v="0.75"/>
    <n v="7"/>
    <n v="-387.75"/>
    <n v="-387.75"/>
  </r>
  <r>
    <x v="28"/>
    <s v="3002-0001"/>
    <s v="Put.gaz.ferm.gėr. &quot;Pusiau saldus&quot;, 0,75l 7%"/>
    <s v="But."/>
    <x v="5"/>
    <n v="517"/>
    <x v="3"/>
    <n v="0.75"/>
    <n v="7"/>
    <n v="387.75"/>
    <n v="387.75"/>
  </r>
  <r>
    <x v="0"/>
    <s v="3002-0001"/>
    <s v="Put.gaz.ferm.gėr. &quot;Pusiau saldus&quot;, 0,75l 7%"/>
    <s v="But."/>
    <x v="5"/>
    <n v="-24"/>
    <x v="3"/>
    <n v="0.75"/>
    <n v="7"/>
    <n v="-18"/>
    <n v="-18"/>
  </r>
  <r>
    <x v="4"/>
    <s v="3002-0001"/>
    <s v="Put.gaz.ferm.gėr. &quot;Pusiau saldus&quot;, 0,75l 7%"/>
    <s v="But."/>
    <x v="5"/>
    <n v="-864"/>
    <x v="3"/>
    <n v="0.75"/>
    <n v="7"/>
    <n v="-648"/>
    <n v="-648"/>
  </r>
  <r>
    <x v="4"/>
    <s v="3002-0001"/>
    <s v="Put.gaz.ferm.gėr. &quot;Pusiau saldus&quot;, 0,75l 7%"/>
    <s v="But."/>
    <x v="5"/>
    <n v="-48"/>
    <x v="3"/>
    <n v="0.75"/>
    <n v="7"/>
    <n v="-36"/>
    <n v="-36"/>
  </r>
  <r>
    <x v="5"/>
    <s v="3002-0001"/>
    <s v="Put.gaz.ferm.gėr. &quot;Pusiau saldus&quot;, 0,75l 7%"/>
    <s v="But."/>
    <x v="5"/>
    <n v="-276"/>
    <x v="3"/>
    <n v="0.75"/>
    <n v="7"/>
    <n v="-207"/>
    <n v="-207"/>
  </r>
  <r>
    <x v="4"/>
    <s v="3002-0001"/>
    <s v="Put.gaz.ferm.gėr. &quot;Pusiau saldus&quot;, 0,75l 7%"/>
    <s v="But."/>
    <x v="5"/>
    <n v="-864"/>
    <x v="3"/>
    <n v="0.75"/>
    <n v="7"/>
    <n v="-648"/>
    <n v="-648"/>
  </r>
  <r>
    <x v="3"/>
    <s v="3002-0001"/>
    <s v="Put.gaz.ferm.gėr. &quot;Pusiau saldus&quot;, 0,75l 7%"/>
    <s v="But."/>
    <x v="5"/>
    <n v="-24"/>
    <x v="3"/>
    <n v="0.75"/>
    <n v="7"/>
    <n v="-18"/>
    <n v="-18"/>
  </r>
  <r>
    <x v="3"/>
    <s v="3002-0001"/>
    <s v="Put.gaz.ferm.gėr. &quot;Pusiau saldus&quot;, 0,75l 7%"/>
    <s v="But."/>
    <x v="5"/>
    <n v="-168"/>
    <x v="3"/>
    <n v="0.75"/>
    <n v="7"/>
    <n v="-126"/>
    <n v="-126"/>
  </r>
  <r>
    <x v="6"/>
    <s v="3002-0001"/>
    <s v="Put.gaz.ferm.gėr. &quot;Pusiau saldus&quot;, 0,75l 7%"/>
    <s v="But."/>
    <x v="5"/>
    <n v="-864"/>
    <x v="3"/>
    <n v="0.75"/>
    <n v="7"/>
    <n v="-648"/>
    <n v="-648"/>
  </r>
  <r>
    <x v="0"/>
    <s v="3002-0001"/>
    <s v="Put.gaz.ferm.gėr. &quot;Pusiau saldus&quot;, 0,75l 7%"/>
    <s v="But."/>
    <x v="5"/>
    <n v="-12"/>
    <x v="3"/>
    <n v="0.75"/>
    <n v="7"/>
    <n v="-9"/>
    <n v="-9"/>
  </r>
  <r>
    <x v="5"/>
    <s v="3002-0001"/>
    <s v="Put.gaz.ferm.gėr. &quot;Pusiau saldus&quot;, 0,75l 7%"/>
    <s v="But."/>
    <x v="5"/>
    <n v="-60"/>
    <x v="3"/>
    <n v="0.75"/>
    <n v="7"/>
    <n v="-45"/>
    <n v="-45"/>
  </r>
  <r>
    <x v="6"/>
    <s v="3002-0001"/>
    <s v="Put.gaz.ferm.gėr. &quot;Pusiau saldus&quot;, 0,75l 7%"/>
    <s v="But."/>
    <x v="5"/>
    <n v="-24"/>
    <x v="3"/>
    <n v="0.75"/>
    <n v="7"/>
    <n v="-18"/>
    <n v="-18"/>
  </r>
  <r>
    <x v="17"/>
    <s v="3002-0001"/>
    <s v="Put.gaz.ferm.gėr. &quot;Pusiau saldus&quot;, 0,75l 7%"/>
    <s v="But."/>
    <x v="5"/>
    <n v="-96"/>
    <x v="3"/>
    <n v="0.75"/>
    <n v="7"/>
    <n v="-72"/>
    <n v="-72"/>
  </r>
  <r>
    <x v="17"/>
    <s v="3002-0001"/>
    <s v="Put.gaz.ferm.gėr. &quot;Pusiau saldus&quot;, 0,75l 7%"/>
    <s v="But."/>
    <x v="5"/>
    <n v="-48"/>
    <x v="3"/>
    <n v="0.75"/>
    <n v="7"/>
    <n v="-36"/>
    <n v="-36"/>
  </r>
  <r>
    <x v="12"/>
    <s v="3002-0001"/>
    <s v="Put.gaz.ferm.gėr. &quot;Pusiau saldus&quot;, 0,75l 7%"/>
    <s v="But."/>
    <x v="5"/>
    <n v="-300"/>
    <x v="3"/>
    <n v="0.75"/>
    <n v="7"/>
    <n v="-225"/>
    <n v="-225"/>
  </r>
  <r>
    <x v="10"/>
    <s v="3002-0001"/>
    <s v="Put.gaz.ferm.gėr. &quot;Pusiau saldus&quot;, 0,75l 7%"/>
    <s v="But."/>
    <x v="5"/>
    <n v="-12"/>
    <x v="3"/>
    <n v="0.75"/>
    <n v="7"/>
    <n v="-9"/>
    <n v="-9"/>
  </r>
  <r>
    <x v="10"/>
    <s v="3002-0001"/>
    <s v="Put.gaz.ferm.gėr. &quot;Pusiau saldus&quot;, 0,75l 7%"/>
    <s v="But."/>
    <x v="5"/>
    <n v="-384"/>
    <x v="3"/>
    <n v="0.75"/>
    <n v="7"/>
    <n v="-288"/>
    <n v="-288"/>
  </r>
  <r>
    <x v="10"/>
    <s v="3002-0001"/>
    <s v="Put.gaz.ferm.gėr. &quot;Pusiau saldus&quot;, 0,75l 7%"/>
    <s v="But."/>
    <x v="5"/>
    <n v="-48"/>
    <x v="3"/>
    <n v="0.75"/>
    <n v="7"/>
    <n v="-36"/>
    <n v="-36"/>
  </r>
  <r>
    <x v="10"/>
    <s v="3002-0001"/>
    <s v="Put.gaz.ferm.gėr. &quot;Pusiau saldus&quot;, 0,75l 7%"/>
    <s v="But."/>
    <x v="5"/>
    <n v="-84"/>
    <x v="3"/>
    <n v="0.75"/>
    <n v="7"/>
    <n v="-63"/>
    <n v="-63"/>
  </r>
  <r>
    <x v="14"/>
    <s v="3002-0001"/>
    <s v="Put.gaz.ferm.gėr. &quot;Pusiau saldus&quot;, 0,75l 7%"/>
    <s v="But."/>
    <x v="5"/>
    <n v="-24"/>
    <x v="3"/>
    <n v="0.75"/>
    <n v="7"/>
    <n v="-18"/>
    <n v="-18"/>
  </r>
  <r>
    <x v="7"/>
    <s v="3002-0001"/>
    <s v="Put.gaz.ferm.gėr. &quot;Pusiau saldus&quot;, 0,75l 7%"/>
    <s v="But."/>
    <x v="5"/>
    <n v="-864"/>
    <x v="3"/>
    <n v="0.75"/>
    <n v="7"/>
    <n v="-648"/>
    <n v="-648"/>
  </r>
  <r>
    <x v="7"/>
    <s v="3002-0001"/>
    <s v="Put.gaz.ferm.gėr. &quot;Pusiau saldus&quot;, 0,75l 7%"/>
    <s v="But."/>
    <x v="5"/>
    <n v="-12"/>
    <x v="3"/>
    <n v="0.75"/>
    <n v="7"/>
    <n v="-9"/>
    <n v="-9"/>
  </r>
  <r>
    <x v="13"/>
    <s v="3002-0001"/>
    <s v="Put.gaz.ferm.gėr. &quot;Pusiau saldus&quot;, 0,75l 7%"/>
    <s v="But."/>
    <x v="5"/>
    <n v="-24"/>
    <x v="3"/>
    <n v="0.75"/>
    <n v="7"/>
    <n v="-18"/>
    <n v="-18"/>
  </r>
  <r>
    <x v="12"/>
    <s v="3002-0001"/>
    <s v="Put.gaz.ferm.gėr. &quot;Pusiau saldus&quot;, 0,75l 7%"/>
    <s v="But."/>
    <x v="5"/>
    <n v="-60"/>
    <x v="3"/>
    <n v="0.75"/>
    <n v="7"/>
    <n v="-45"/>
    <n v="-45"/>
  </r>
  <r>
    <x v="13"/>
    <s v="3002-0001"/>
    <s v="Put.gaz.ferm.gėr. &quot;Pusiau saldus&quot;, 0,75l 7%"/>
    <s v="But."/>
    <x v="5"/>
    <n v="-1728"/>
    <x v="3"/>
    <n v="0.75"/>
    <n v="7"/>
    <n v="-1296"/>
    <n v="-1296"/>
  </r>
  <r>
    <x v="20"/>
    <s v="3002-0001"/>
    <s v="Put.gaz.ferm.gėr. &quot;Pusiau saldus&quot;, 0,75l 7%"/>
    <s v="But."/>
    <x v="5"/>
    <n v="-48"/>
    <x v="3"/>
    <n v="0.75"/>
    <n v="7"/>
    <n v="-36"/>
    <n v="-36"/>
  </r>
  <r>
    <x v="24"/>
    <s v="3002-0001"/>
    <s v="Put.gaz.ferm.gėr. &quot;Pusiau saldus&quot;, 0,75l 7%"/>
    <s v="But."/>
    <x v="5"/>
    <n v="-4320"/>
    <x v="3"/>
    <n v="0.75"/>
    <n v="7"/>
    <n v="-3240"/>
    <n v="-3240"/>
  </r>
  <r>
    <x v="19"/>
    <s v="3002-0001"/>
    <s v="Put.gaz.ferm.gėr. &quot;Pusiau saldus&quot;, 0,75l 7%"/>
    <s v="But."/>
    <x v="5"/>
    <n v="-60"/>
    <x v="3"/>
    <n v="0.75"/>
    <n v="7"/>
    <n v="-45"/>
    <n v="-45"/>
  </r>
  <r>
    <x v="19"/>
    <s v="3002-0001"/>
    <s v="Put.gaz.ferm.gėr. &quot;Pusiau saldus&quot;, 0,75l 7%"/>
    <s v="But."/>
    <x v="5"/>
    <n v="-264"/>
    <x v="3"/>
    <n v="0.75"/>
    <n v="7"/>
    <n v="-198"/>
    <n v="-198"/>
  </r>
  <r>
    <x v="24"/>
    <s v="3002-0001"/>
    <s v="Put.gaz.ferm.gėr. &quot;Pusiau saldus&quot;, 0,75l 7%"/>
    <s v="But."/>
    <x v="5"/>
    <n v="-36"/>
    <x v="3"/>
    <n v="0.75"/>
    <n v="7"/>
    <n v="-27"/>
    <n v="-27"/>
  </r>
  <r>
    <x v="21"/>
    <s v="3002-0001"/>
    <s v="Put.gaz.ferm.gėr. &quot;Pusiau saldus&quot;, 0,75l 7%"/>
    <s v="But."/>
    <x v="5"/>
    <n v="-72"/>
    <x v="3"/>
    <n v="0.75"/>
    <n v="7"/>
    <n v="-54"/>
    <n v="-54"/>
  </r>
  <r>
    <x v="24"/>
    <s v="3002-0001"/>
    <s v="Put.gaz.ferm.gėr. &quot;Pusiau saldus&quot;, 0,75l 7%"/>
    <s v="But."/>
    <x v="5"/>
    <n v="-432"/>
    <x v="3"/>
    <n v="0.75"/>
    <n v="7"/>
    <n v="-324"/>
    <n v="-324"/>
  </r>
  <r>
    <x v="26"/>
    <s v="3002-0001"/>
    <s v="Put.gaz.ferm.gėr. &quot;Pusiau saldus&quot;, 0,75l 7%"/>
    <s v="But."/>
    <x v="5"/>
    <n v="-60"/>
    <x v="3"/>
    <n v="0.75"/>
    <n v="7"/>
    <n v="-45"/>
    <n v="-45"/>
  </r>
  <r>
    <x v="24"/>
    <s v="3002-0001"/>
    <s v="Put.gaz.ferm.gėr. &quot;Pusiau saldus&quot;, 0,75l 7%"/>
    <s v="But."/>
    <x v="5"/>
    <n v="-432"/>
    <x v="3"/>
    <n v="0.75"/>
    <n v="7"/>
    <n v="-324"/>
    <n v="-324"/>
  </r>
  <r>
    <x v="27"/>
    <s v="3002-0001"/>
    <s v="Put.gaz.ferm.gėr. &quot;Pusiau saldus&quot;, 0,75l 7%"/>
    <s v="But."/>
    <x v="5"/>
    <n v="-3456"/>
    <x v="3"/>
    <n v="0.75"/>
    <n v="7"/>
    <n v="-2592"/>
    <n v="-2592"/>
  </r>
  <r>
    <x v="28"/>
    <s v="3002-0001"/>
    <s v="Put.gaz.ferm.gėr. &quot;Pusiau saldus&quot;, 0,75l 7%"/>
    <s v="But."/>
    <x v="5"/>
    <n v="-24"/>
    <x v="3"/>
    <n v="0.75"/>
    <n v="7"/>
    <n v="-18"/>
    <n v="-18"/>
  </r>
  <r>
    <x v="27"/>
    <s v="3002-0001"/>
    <s v="Put.gaz.ferm.gėr. &quot;Pusiau saldus&quot;, 0,75l 7%"/>
    <s v="But."/>
    <x v="5"/>
    <n v="-12"/>
    <x v="3"/>
    <n v="0.75"/>
    <n v="7"/>
    <n v="-9"/>
    <n v="-9"/>
  </r>
  <r>
    <x v="28"/>
    <s v="3002-0002"/>
    <s v="Put.gaz.ferm.gėr. &quot;Muskatinis&quot;, 0,75l 7%"/>
    <s v="But."/>
    <x v="5"/>
    <n v="12"/>
    <x v="3"/>
    <n v="0.75"/>
    <n v="7"/>
    <n v="9"/>
    <n v="9"/>
  </r>
  <r>
    <x v="28"/>
    <s v="3002-0002"/>
    <s v="Put.gaz.ferm.gėr. &quot;Muskatinis&quot;, 0,75l 7%"/>
    <s v="But."/>
    <x v="5"/>
    <n v="6380"/>
    <x v="3"/>
    <n v="0.75"/>
    <n v="7"/>
    <n v="4785"/>
    <n v="4785"/>
  </r>
  <r>
    <x v="28"/>
    <s v="3002-0002"/>
    <s v="Put.gaz.ferm.gėr. &quot;Muskatinis&quot;, 0,75l 7%"/>
    <s v="But."/>
    <x v="5"/>
    <n v="-6380"/>
    <x v="3"/>
    <n v="0.75"/>
    <n v="7"/>
    <n v="-4785"/>
    <n v="-4785"/>
  </r>
  <r>
    <x v="28"/>
    <s v="3002-0002"/>
    <s v="Put.gaz.ferm.gėr. &quot;Muskatinis&quot;, 0,75l 7%"/>
    <s v="But."/>
    <x v="5"/>
    <n v="-377"/>
    <x v="3"/>
    <n v="0.75"/>
    <n v="7"/>
    <n v="-282.75"/>
    <n v="-282.75"/>
  </r>
  <r>
    <x v="28"/>
    <s v="3002-0002"/>
    <s v="Put.gaz.ferm.gėr. &quot;Muskatinis&quot;, 0,75l 7%"/>
    <s v="But."/>
    <x v="5"/>
    <n v="-12"/>
    <x v="3"/>
    <n v="0.75"/>
    <n v="7"/>
    <n v="-9"/>
    <n v="-9"/>
  </r>
  <r>
    <x v="28"/>
    <s v="3002-0002"/>
    <s v="Put.gaz.ferm.gėr. &quot;Muskatinis&quot;, 0,75l 7%"/>
    <s v="But."/>
    <x v="5"/>
    <n v="377"/>
    <x v="3"/>
    <n v="0.75"/>
    <n v="7"/>
    <n v="282.75"/>
    <n v="282.75"/>
  </r>
  <r>
    <x v="6"/>
    <s v="3002-0002"/>
    <s v="Put.gaz.ferm.gėr. &quot;Muskatinis&quot;, 0,75l 7%"/>
    <s v="But."/>
    <x v="5"/>
    <n v="-108"/>
    <x v="3"/>
    <n v="0.75"/>
    <n v="7"/>
    <n v="-81"/>
    <n v="-81"/>
  </r>
  <r>
    <x v="5"/>
    <s v="3002-0002"/>
    <s v="Put.gaz.ferm.gėr. &quot;Muskatinis&quot;, 0,75l 7%"/>
    <s v="But."/>
    <x v="5"/>
    <n v="-84"/>
    <x v="3"/>
    <n v="0.75"/>
    <n v="7"/>
    <n v="-63"/>
    <n v="-63"/>
  </r>
  <r>
    <x v="3"/>
    <s v="3002-0002"/>
    <s v="Put.gaz.ferm.gėr. &quot;Muskatinis&quot;, 0,75l 7%"/>
    <s v="But."/>
    <x v="5"/>
    <n v="-144"/>
    <x v="3"/>
    <n v="0.75"/>
    <n v="7"/>
    <n v="-108"/>
    <n v="-108"/>
  </r>
  <r>
    <x v="4"/>
    <s v="3002-0002"/>
    <s v="Put.gaz.ferm.gėr. &quot;Muskatinis&quot;, 0,75l 7%"/>
    <s v="But."/>
    <x v="5"/>
    <n v="-96"/>
    <x v="3"/>
    <n v="0.75"/>
    <n v="7"/>
    <n v="-72"/>
    <n v="-72"/>
  </r>
  <r>
    <x v="0"/>
    <s v="3002-0002"/>
    <s v="Put.gaz.ferm.gėr. &quot;Muskatinis&quot;, 0,75l 7%"/>
    <s v="But."/>
    <x v="5"/>
    <n v="-156"/>
    <x v="3"/>
    <n v="0.75"/>
    <n v="7"/>
    <n v="-117"/>
    <n v="-117"/>
  </r>
  <r>
    <x v="13"/>
    <s v="3002-0002"/>
    <s v="Put.gaz.ferm.gėr. &quot;Muskatinis&quot;, 0,75l 7%"/>
    <s v="But."/>
    <x v="5"/>
    <n v="-24"/>
    <x v="3"/>
    <n v="0.75"/>
    <n v="7"/>
    <n v="-18"/>
    <n v="-18"/>
  </r>
  <r>
    <x v="12"/>
    <s v="3002-0002"/>
    <s v="Put.gaz.ferm.gėr. &quot;Muskatinis&quot;, 0,75l 7%"/>
    <s v="But."/>
    <x v="5"/>
    <n v="-168"/>
    <x v="3"/>
    <n v="0.75"/>
    <n v="7"/>
    <n v="-126"/>
    <n v="-126"/>
  </r>
  <r>
    <x v="12"/>
    <s v="3002-0002"/>
    <s v="Put.gaz.ferm.gėr. &quot;Muskatinis&quot;, 0,75l 7%"/>
    <s v="But."/>
    <x v="5"/>
    <n v="-120"/>
    <x v="3"/>
    <n v="0.75"/>
    <n v="7"/>
    <n v="-90"/>
    <n v="-90"/>
  </r>
  <r>
    <x v="13"/>
    <s v="3002-0002"/>
    <s v="Put.gaz.ferm.gėr. &quot;Muskatinis&quot;, 0,75l 7%"/>
    <s v="But."/>
    <x v="5"/>
    <n v="-108"/>
    <x v="3"/>
    <n v="0.75"/>
    <n v="7"/>
    <n v="-81"/>
    <n v="-81"/>
  </r>
  <r>
    <x v="14"/>
    <s v="3002-0002"/>
    <s v="Put.gaz.ferm.gėr. &quot;Muskatinis&quot;, 0,75l 7%"/>
    <s v="But."/>
    <x v="5"/>
    <n v="-48"/>
    <x v="3"/>
    <n v="0.75"/>
    <n v="7"/>
    <n v="-36"/>
    <n v="-36"/>
  </r>
  <r>
    <x v="18"/>
    <s v="3002-0002"/>
    <s v="Put.gaz.ferm.gėr. &quot;Muskatinis&quot;, 0,75l 7%"/>
    <s v="But."/>
    <x v="5"/>
    <n v="-432"/>
    <x v="3"/>
    <n v="0.75"/>
    <n v="7"/>
    <n v="-324"/>
    <n v="-324"/>
  </r>
  <r>
    <x v="7"/>
    <s v="3002-0002"/>
    <s v="Put.gaz.ferm.gėr. &quot;Muskatinis&quot;, 0,75l 7%"/>
    <s v="But."/>
    <x v="5"/>
    <n v="-132"/>
    <x v="3"/>
    <n v="0.75"/>
    <n v="7"/>
    <n v="-99"/>
    <n v="-99"/>
  </r>
  <r>
    <x v="14"/>
    <s v="3002-0002"/>
    <s v="Put.gaz.ferm.gėr. &quot;Muskatinis&quot;, 0,75l 7%"/>
    <s v="But."/>
    <x v="5"/>
    <n v="-108"/>
    <x v="3"/>
    <n v="0.75"/>
    <n v="7"/>
    <n v="-81"/>
    <n v="-81"/>
  </r>
  <r>
    <x v="10"/>
    <s v="3002-0002"/>
    <s v="Put.gaz.ferm.gėr. &quot;Muskatinis&quot;, 0,75l 7%"/>
    <s v="But."/>
    <x v="5"/>
    <n v="-120"/>
    <x v="3"/>
    <n v="0.75"/>
    <n v="7"/>
    <n v="-90"/>
    <n v="-90"/>
  </r>
  <r>
    <x v="10"/>
    <s v="3002-0002"/>
    <s v="Put.gaz.ferm.gėr. &quot;Muskatinis&quot;, 0,75l 7%"/>
    <s v="But."/>
    <x v="5"/>
    <n v="-204"/>
    <x v="3"/>
    <n v="0.75"/>
    <n v="7"/>
    <n v="-153"/>
    <n v="-153"/>
  </r>
  <r>
    <x v="12"/>
    <s v="3002-0002"/>
    <s v="Put.gaz.ferm.gėr. &quot;Muskatinis&quot;, 0,75l 7%"/>
    <s v="But."/>
    <x v="5"/>
    <n v="-432"/>
    <x v="3"/>
    <n v="0.75"/>
    <n v="7"/>
    <n v="-324"/>
    <n v="-324"/>
  </r>
  <r>
    <x v="11"/>
    <s v="3002-0002"/>
    <s v="Put.gaz.ferm.gėr. &quot;Muskatinis&quot;, 0,75l 7%"/>
    <s v="But."/>
    <x v="5"/>
    <n v="-84"/>
    <x v="3"/>
    <n v="0.75"/>
    <n v="7"/>
    <n v="-63"/>
    <n v="-63"/>
  </r>
  <r>
    <x v="17"/>
    <s v="3002-0002"/>
    <s v="Put.gaz.ferm.gėr. &quot;Muskatinis&quot;, 0,75l 7%"/>
    <s v="But."/>
    <x v="5"/>
    <n v="-264"/>
    <x v="3"/>
    <n v="0.75"/>
    <n v="7"/>
    <n v="-198"/>
    <n v="-198"/>
  </r>
  <r>
    <x v="27"/>
    <s v="3002-0002"/>
    <s v="Put.gaz.ferm.gėr. &quot;Muskatinis&quot;, 0,75l 7%"/>
    <s v="But."/>
    <x v="5"/>
    <n v="-432"/>
    <x v="3"/>
    <n v="0.75"/>
    <n v="7"/>
    <n v="-324"/>
    <n v="-324"/>
  </r>
  <r>
    <x v="25"/>
    <s v="3002-0002"/>
    <s v="Put.gaz.ferm.gėr. &quot;Muskatinis&quot;, 0,75l 7%"/>
    <s v="But."/>
    <x v="5"/>
    <n v="-60"/>
    <x v="3"/>
    <n v="0.75"/>
    <n v="7"/>
    <n v="-45"/>
    <n v="-45"/>
  </r>
  <r>
    <x v="24"/>
    <s v="3002-0002"/>
    <s v="Put.gaz.ferm.gėr. &quot;Muskatinis&quot;, 0,75l 7%"/>
    <s v="But."/>
    <x v="5"/>
    <n v="-432"/>
    <x v="3"/>
    <n v="0.75"/>
    <n v="7"/>
    <n v="-324"/>
    <n v="-324"/>
  </r>
  <r>
    <x v="26"/>
    <s v="3002-0002"/>
    <s v="Put.gaz.ferm.gėr. &quot;Muskatinis&quot;, 0,75l 7%"/>
    <s v="But."/>
    <x v="5"/>
    <n v="-192"/>
    <x v="3"/>
    <n v="0.75"/>
    <n v="7"/>
    <n v="-144"/>
    <n v="-144"/>
  </r>
  <r>
    <x v="21"/>
    <s v="3002-0002"/>
    <s v="Put.gaz.ferm.gėr. &quot;Muskatinis&quot;, 0,75l 7%"/>
    <s v="But."/>
    <x v="5"/>
    <n v="-204"/>
    <x v="3"/>
    <n v="0.75"/>
    <n v="7"/>
    <n v="-153"/>
    <n v="-153"/>
  </r>
  <r>
    <x v="24"/>
    <s v="3002-0002"/>
    <s v="Put.gaz.ferm.gėr. &quot;Muskatinis&quot;, 0,75l 7%"/>
    <s v="But."/>
    <x v="5"/>
    <n v="-300"/>
    <x v="3"/>
    <n v="0.75"/>
    <n v="7"/>
    <n v="-225"/>
    <n v="-225"/>
  </r>
  <r>
    <x v="19"/>
    <s v="3002-0002"/>
    <s v="Put.gaz.ferm.gėr. &quot;Muskatinis&quot;, 0,75l 7%"/>
    <s v="But."/>
    <x v="5"/>
    <n v="-432"/>
    <x v="3"/>
    <n v="0.75"/>
    <n v="7"/>
    <n v="-324"/>
    <n v="-324"/>
  </r>
  <r>
    <x v="18"/>
    <s v="3002-0002"/>
    <s v="Put.gaz.ferm.gėr. &quot;Muskatinis&quot;, 0,75l 7%"/>
    <s v="But."/>
    <x v="5"/>
    <n v="-72"/>
    <x v="3"/>
    <n v="0.75"/>
    <n v="7"/>
    <n v="-54"/>
    <n v="-54"/>
  </r>
  <r>
    <x v="19"/>
    <s v="3002-0002"/>
    <s v="Put.gaz.ferm.gėr. &quot;Muskatinis&quot;, 0,75l 7%"/>
    <s v="But."/>
    <x v="5"/>
    <n v="-156"/>
    <x v="3"/>
    <n v="0.75"/>
    <n v="7"/>
    <n v="-117"/>
    <n v="-117"/>
  </r>
  <r>
    <x v="20"/>
    <s v="3002-0002"/>
    <s v="Put.gaz.ferm.gėr. &quot;Muskatinis&quot;, 0,75l 7%"/>
    <s v="But."/>
    <x v="5"/>
    <n v="-108"/>
    <x v="3"/>
    <n v="0.75"/>
    <n v="7"/>
    <n v="-81"/>
    <n v="-81"/>
  </r>
  <r>
    <x v="27"/>
    <s v="3002-0002"/>
    <s v="Put.gaz.ferm.gėr. &quot;Muskatinis&quot;, 0,75l 7%"/>
    <s v="But."/>
    <x v="5"/>
    <n v="-108"/>
    <x v="3"/>
    <n v="0.75"/>
    <n v="7"/>
    <n v="-81"/>
    <n v="-81"/>
  </r>
  <r>
    <x v="28"/>
    <s v="3002-0002"/>
    <s v="Put.gaz.ferm.gėr. &quot;Muskatinis&quot;, 0,75l 7%"/>
    <s v="But."/>
    <x v="5"/>
    <n v="-204"/>
    <x v="3"/>
    <n v="0.75"/>
    <n v="7"/>
    <n v="-153"/>
    <n v="-153"/>
  </r>
  <r>
    <x v="27"/>
    <s v="3002-0002"/>
    <s v="Put.gaz.ferm.gėr. &quot;Muskatinis&quot;, 0,75l 7%"/>
    <s v="But."/>
    <x v="6"/>
    <n v="38010"/>
    <x v="3"/>
    <n v="0.75"/>
    <n v="7"/>
    <n v="28507.5"/>
    <n v="28507.5"/>
  </r>
  <r>
    <x v="27"/>
    <s v="3002-0002"/>
    <s v="Put.gaz.ferm.gėr. &quot;Muskatinis&quot;, 0,75l 7%"/>
    <s v="But."/>
    <x v="6"/>
    <n v="2355"/>
    <x v="3"/>
    <n v="0.75"/>
    <n v="7"/>
    <n v="1766.25"/>
    <n v="1766.25"/>
  </r>
  <r>
    <x v="28"/>
    <s v="3002-0003"/>
    <s v="Put.gaz.ferm.gėr. &quot;Auksinis Muskatinis&quot;, 0,75l 7%"/>
    <s v="But."/>
    <x v="5"/>
    <n v="-1233"/>
    <x v="3"/>
    <n v="0.75"/>
    <n v="7"/>
    <n v="-924.75"/>
    <n v="-924.75"/>
  </r>
  <r>
    <x v="28"/>
    <s v="3002-0003"/>
    <s v="Put.gaz.ferm.gėr. &quot;Auksinis Muskatinis&quot;, 0,75l 7%"/>
    <s v="But."/>
    <x v="5"/>
    <n v="-36"/>
    <x v="3"/>
    <n v="0.75"/>
    <n v="7"/>
    <n v="-27"/>
    <n v="-27"/>
  </r>
  <r>
    <x v="28"/>
    <s v="3002-0003"/>
    <s v="Put.gaz.ferm.gėr. &quot;Auksinis Muskatinis&quot;, 0,75l 7%"/>
    <s v="But."/>
    <x v="5"/>
    <n v="-11540"/>
    <x v="3"/>
    <n v="0.75"/>
    <n v="7"/>
    <n v="-8655"/>
    <n v="-8655"/>
  </r>
  <r>
    <x v="28"/>
    <s v="3002-0003"/>
    <s v="Put.gaz.ferm.gėr. &quot;Auksinis Muskatinis&quot;, 0,75l 7%"/>
    <s v="But."/>
    <x v="5"/>
    <n v="11540"/>
    <x v="3"/>
    <n v="0.75"/>
    <n v="7"/>
    <n v="8655"/>
    <n v="8655"/>
  </r>
  <r>
    <x v="28"/>
    <s v="3002-0003"/>
    <s v="Put.gaz.ferm.gėr. &quot;Auksinis Muskatinis&quot;, 0,75l 7%"/>
    <s v="But."/>
    <x v="5"/>
    <n v="1233"/>
    <x v="3"/>
    <n v="0.75"/>
    <n v="7"/>
    <n v="924.75"/>
    <n v="924.75"/>
  </r>
  <r>
    <x v="28"/>
    <s v="3002-0003"/>
    <s v="Put.gaz.ferm.gėr. &quot;Auksinis Muskatinis&quot;, 0,75l 7%"/>
    <s v="But."/>
    <x v="5"/>
    <n v="36"/>
    <x v="3"/>
    <n v="0.75"/>
    <n v="7"/>
    <n v="27"/>
    <n v="27"/>
  </r>
  <r>
    <x v="0"/>
    <s v="3002-0003"/>
    <s v="Put.gaz.ferm.gėr. &quot;Auksinis Muskatinis&quot;, 0,75l 7%"/>
    <s v="But."/>
    <x v="5"/>
    <n v="-348"/>
    <x v="3"/>
    <n v="0.75"/>
    <n v="7"/>
    <n v="-261"/>
    <n v="-261"/>
  </r>
  <r>
    <x v="4"/>
    <s v="3002-0003"/>
    <s v="Put.gaz.ferm.gėr. &quot;Auksinis Muskatinis&quot;, 0,75l 7%"/>
    <s v="But."/>
    <x v="5"/>
    <n v="-72"/>
    <x v="3"/>
    <n v="0.75"/>
    <n v="7"/>
    <n v="-54"/>
    <n v="-54"/>
  </r>
  <r>
    <x v="4"/>
    <s v="3002-0003"/>
    <s v="Put.gaz.ferm.gėr. &quot;Auksinis Muskatinis&quot;, 0,75l 7%"/>
    <s v="But."/>
    <x v="5"/>
    <n v="-3456"/>
    <x v="3"/>
    <n v="0.75"/>
    <n v="7"/>
    <n v="-2592"/>
    <n v="-2592"/>
  </r>
  <r>
    <x v="3"/>
    <s v="3002-0003"/>
    <s v="Put.gaz.ferm.gėr. &quot;Auksinis Muskatinis&quot;, 0,75l 7%"/>
    <s v="But."/>
    <x v="5"/>
    <n v="-504"/>
    <x v="3"/>
    <n v="0.75"/>
    <n v="7"/>
    <n v="-378"/>
    <n v="-378"/>
  </r>
  <r>
    <x v="6"/>
    <s v="3002-0003"/>
    <s v="Put.gaz.ferm.gėr. &quot;Auksinis Muskatinis&quot;, 0,75l 7%"/>
    <s v="But."/>
    <x v="5"/>
    <n v="-864"/>
    <x v="3"/>
    <n v="0.75"/>
    <n v="7"/>
    <n v="-648"/>
    <n v="-648"/>
  </r>
  <r>
    <x v="5"/>
    <s v="3002-0003"/>
    <s v="Put.gaz.ferm.gėr. &quot;Auksinis Muskatinis&quot;, 0,75l 7%"/>
    <s v="But."/>
    <x v="5"/>
    <n v="-144"/>
    <x v="3"/>
    <n v="0.75"/>
    <n v="7"/>
    <n v="-108"/>
    <n v="-108"/>
  </r>
  <r>
    <x v="6"/>
    <s v="3002-0003"/>
    <s v="Put.gaz.ferm.gėr. &quot;Auksinis Muskatinis&quot;, 0,75l 7%"/>
    <s v="But."/>
    <x v="5"/>
    <n v="-204"/>
    <x v="3"/>
    <n v="0.75"/>
    <n v="7"/>
    <n v="-153"/>
    <n v="-153"/>
  </r>
  <r>
    <x v="17"/>
    <s v="3002-0003"/>
    <s v="Put.gaz.ferm.gėr. &quot;Auksinis Muskatinis&quot;, 0,75l 7%"/>
    <s v="But."/>
    <x v="5"/>
    <n v="-1296"/>
    <x v="3"/>
    <n v="0.75"/>
    <n v="7"/>
    <n v="-972"/>
    <n v="-972"/>
  </r>
  <r>
    <x v="17"/>
    <s v="3002-0003"/>
    <s v="Put.gaz.ferm.gėr. &quot;Auksinis Muskatinis&quot;, 0,75l 7%"/>
    <s v="But."/>
    <x v="5"/>
    <n v="-708"/>
    <x v="3"/>
    <n v="0.75"/>
    <n v="7"/>
    <n v="-531"/>
    <n v="-531"/>
  </r>
  <r>
    <x v="11"/>
    <s v="3002-0003"/>
    <s v="Put.gaz.ferm.gėr. &quot;Auksinis Muskatinis&quot;, 0,75l 7%"/>
    <s v="But."/>
    <x v="5"/>
    <n v="-60"/>
    <x v="3"/>
    <n v="0.75"/>
    <n v="7"/>
    <n v="-45"/>
    <n v="-45"/>
  </r>
  <r>
    <x v="10"/>
    <s v="3002-0003"/>
    <s v="Put.gaz.ferm.gėr. &quot;Auksinis Muskatinis&quot;, 0,75l 7%"/>
    <s v="But."/>
    <x v="5"/>
    <n v="-372"/>
    <x v="3"/>
    <n v="0.75"/>
    <n v="7"/>
    <n v="-279"/>
    <n v="-279"/>
  </r>
  <r>
    <x v="7"/>
    <s v="3002-0003"/>
    <s v="Put.gaz.ferm.gėr. &quot;Auksinis Muskatinis&quot;, 0,75l 7%"/>
    <s v="But."/>
    <x v="3"/>
    <n v="40268"/>
    <x v="3"/>
    <n v="0.75"/>
    <n v="7"/>
    <n v="30201"/>
    <n v="30201"/>
  </r>
  <r>
    <x v="12"/>
    <s v="3002-0003"/>
    <s v="Put.gaz.ferm.gėr. &quot;Auksinis Muskatinis&quot;, 0,75l 7%"/>
    <s v="But."/>
    <x v="5"/>
    <n v="-864"/>
    <x v="3"/>
    <n v="0.75"/>
    <n v="7"/>
    <n v="-648"/>
    <n v="-648"/>
  </r>
  <r>
    <x v="14"/>
    <s v="3002-0003"/>
    <s v="Put.gaz.ferm.gėr. &quot;Auksinis Muskatinis&quot;, 0,75l 7%"/>
    <s v="But."/>
    <x v="5"/>
    <n v="-204"/>
    <x v="3"/>
    <n v="0.75"/>
    <n v="7"/>
    <n v="-153"/>
    <n v="-153"/>
  </r>
  <r>
    <x v="7"/>
    <s v="3002-0003"/>
    <s v="Put.gaz.ferm.gėr. &quot;Auksinis Muskatinis&quot;, 0,75l 7%"/>
    <s v="But."/>
    <x v="5"/>
    <n v="-240"/>
    <x v="3"/>
    <n v="0.75"/>
    <n v="7"/>
    <n v="-180"/>
    <n v="-180"/>
  </r>
  <r>
    <x v="7"/>
    <s v="3002-0003"/>
    <s v="Put.gaz.ferm.gėr. &quot;Auksinis Muskatinis&quot;, 0,75l 7%"/>
    <s v="But."/>
    <x v="5"/>
    <n v="-4320"/>
    <x v="3"/>
    <n v="0.75"/>
    <n v="7"/>
    <n v="-3240"/>
    <n v="-3240"/>
  </r>
  <r>
    <x v="13"/>
    <s v="3002-0003"/>
    <s v="Put.gaz.ferm.gėr. &quot;Auksinis Muskatinis&quot;, 0,75l 7%"/>
    <s v="But."/>
    <x v="5"/>
    <n v="-24"/>
    <x v="3"/>
    <n v="0.75"/>
    <n v="7"/>
    <n v="-18"/>
    <n v="-18"/>
  </r>
  <r>
    <x v="13"/>
    <s v="3002-0003"/>
    <s v="Put.gaz.ferm.gėr. &quot;Auksinis Muskatinis&quot;, 0,75l 7%"/>
    <s v="But."/>
    <x v="5"/>
    <n v="-36"/>
    <x v="3"/>
    <n v="0.75"/>
    <n v="7"/>
    <n v="-27"/>
    <n v="-27"/>
  </r>
  <r>
    <x v="12"/>
    <s v="3002-0003"/>
    <s v="Put.gaz.ferm.gėr. &quot;Auksinis Muskatinis&quot;, 0,75l 7%"/>
    <s v="But."/>
    <x v="5"/>
    <n v="-288"/>
    <x v="3"/>
    <n v="0.75"/>
    <n v="7"/>
    <n v="-216"/>
    <n v="-216"/>
  </r>
  <r>
    <x v="12"/>
    <s v="3002-0003"/>
    <s v="Put.gaz.ferm.gėr. &quot;Auksinis Muskatinis&quot;, 0,75l 7%"/>
    <s v="But."/>
    <x v="5"/>
    <n v="-1664"/>
    <x v="3"/>
    <n v="0.75"/>
    <n v="7"/>
    <n v="-1248"/>
    <n v="-1248"/>
  </r>
  <r>
    <x v="18"/>
    <s v="3002-0003"/>
    <s v="Put.gaz.ferm.gėr. &quot;Auksinis Muskatinis&quot;, 0,75l 7%"/>
    <s v="But."/>
    <x v="5"/>
    <n v="-4320"/>
    <x v="3"/>
    <n v="0.75"/>
    <n v="7"/>
    <n v="-3240"/>
    <n v="-3240"/>
  </r>
  <r>
    <x v="12"/>
    <s v="3002-0003"/>
    <s v="Put.gaz.ferm.gėr. &quot;Auksinis Muskatinis&quot;, 0,75l 7%"/>
    <s v="But."/>
    <x v="5"/>
    <n v="-2656"/>
    <x v="3"/>
    <n v="0.75"/>
    <n v="7"/>
    <n v="-1992"/>
    <n v="-1992"/>
  </r>
  <r>
    <x v="20"/>
    <s v="3002-0003"/>
    <s v="Put.gaz.ferm.gėr. &quot;Auksinis Muskatinis&quot;, 0,75l 7%"/>
    <s v="But."/>
    <x v="5"/>
    <n v="-108"/>
    <x v="3"/>
    <n v="0.75"/>
    <n v="7"/>
    <n v="-81"/>
    <n v="-81"/>
  </r>
  <r>
    <x v="19"/>
    <s v="3002-0003"/>
    <s v="Put.gaz.ferm.gėr. &quot;Auksinis Muskatinis&quot;, 0,75l 7%"/>
    <s v="But."/>
    <x v="5"/>
    <n v="-264"/>
    <x v="3"/>
    <n v="0.75"/>
    <n v="7"/>
    <n v="-198"/>
    <n v="-198"/>
  </r>
  <r>
    <x v="25"/>
    <s v="3002-0003"/>
    <s v="Put.gaz.ferm.gėr. &quot;Auksinis Muskatinis&quot;, 0,75l 7%"/>
    <s v="But."/>
    <x v="5"/>
    <n v="-12926"/>
    <x v="3"/>
    <n v="0.75"/>
    <n v="7"/>
    <n v="-9694.5"/>
    <n v="-9694.5"/>
  </r>
  <r>
    <x v="20"/>
    <s v="3002-0003"/>
    <s v="Put.gaz.ferm.gėr. &quot;Auksinis Muskatinis&quot;, 0,75l 7%"/>
    <s v="But."/>
    <x v="5"/>
    <n v="-1296"/>
    <x v="3"/>
    <n v="0.75"/>
    <n v="7"/>
    <n v="-972"/>
    <n v="-972"/>
  </r>
  <r>
    <x v="18"/>
    <s v="3002-0003"/>
    <s v="Put.gaz.ferm.gėr. &quot;Auksinis Muskatinis&quot;, 0,75l 7%"/>
    <s v="But."/>
    <x v="5"/>
    <n v="-84"/>
    <x v="3"/>
    <n v="0.75"/>
    <n v="7"/>
    <n v="-63"/>
    <n v="-63"/>
  </r>
  <r>
    <x v="18"/>
    <s v="3002-0003"/>
    <s v="Put.gaz.ferm.gėr. &quot;Auksinis Muskatinis&quot;, 0,75l 7%"/>
    <s v="But."/>
    <x v="5"/>
    <n v="-864"/>
    <x v="3"/>
    <n v="0.75"/>
    <n v="7"/>
    <n v="-648"/>
    <n v="-648"/>
  </r>
  <r>
    <x v="24"/>
    <s v="3002-0003"/>
    <s v="Put.gaz.ferm.gėr. &quot;Auksinis Muskatinis&quot;, 0,75l 7%"/>
    <s v="But."/>
    <x v="5"/>
    <n v="-708"/>
    <x v="3"/>
    <n v="0.75"/>
    <n v="7"/>
    <n v="-531"/>
    <n v="-531"/>
  </r>
  <r>
    <x v="25"/>
    <s v="3002-0003"/>
    <s v="Put.gaz.ferm.gėr. &quot;Auksinis Muskatinis&quot;, 0,75l 7%"/>
    <s v="But."/>
    <x v="5"/>
    <n v="-4320"/>
    <x v="3"/>
    <n v="0.75"/>
    <n v="7"/>
    <n v="-3240"/>
    <n v="-3240"/>
  </r>
  <r>
    <x v="25"/>
    <s v="3002-0003"/>
    <s v="Put.gaz.ferm.gėr. &quot;Auksinis Muskatinis&quot;, 0,75l 7%"/>
    <s v="But."/>
    <x v="5"/>
    <n v="-1330"/>
    <x v="3"/>
    <n v="0.75"/>
    <n v="7"/>
    <n v="-997.5"/>
    <n v="-997.5"/>
  </r>
  <r>
    <x v="21"/>
    <s v="3002-0003"/>
    <s v="Put.gaz.ferm.gėr. &quot;Auksinis Muskatinis&quot;, 0,75l 7%"/>
    <s v="But."/>
    <x v="5"/>
    <n v="-444"/>
    <x v="3"/>
    <n v="0.75"/>
    <n v="7"/>
    <n v="-333"/>
    <n v="-333"/>
  </r>
  <r>
    <x v="26"/>
    <s v="3002-0003"/>
    <s v="Put.gaz.ferm.gėr. &quot;Auksinis Muskatinis&quot;, 0,75l 7%"/>
    <s v="But."/>
    <x v="5"/>
    <n v="-216"/>
    <x v="3"/>
    <n v="0.75"/>
    <n v="7"/>
    <n v="-162"/>
    <n v="-162"/>
  </r>
  <r>
    <x v="24"/>
    <s v="3002-0003"/>
    <s v="Put.gaz.ferm.gėr. &quot;Auksinis Muskatinis&quot;, 0,75l 7%"/>
    <s v="But."/>
    <x v="5"/>
    <n v="-864"/>
    <x v="3"/>
    <n v="0.75"/>
    <n v="7"/>
    <n v="-648"/>
    <n v="-648"/>
  </r>
  <r>
    <x v="25"/>
    <s v="3002-0003"/>
    <s v="Put.gaz.ferm.gėr. &quot;Auksinis Muskatinis&quot;, 0,75l 7%"/>
    <s v="But."/>
    <x v="3"/>
    <n v="64472"/>
    <x v="3"/>
    <n v="0.75"/>
    <n v="7"/>
    <n v="48354"/>
    <n v="48354"/>
  </r>
  <r>
    <x v="25"/>
    <s v="3002-0003"/>
    <s v="Put.gaz.ferm.gėr. &quot;Auksinis Muskatinis&quot;, 0,75l 7%"/>
    <s v="But."/>
    <x v="5"/>
    <n v="-144"/>
    <x v="3"/>
    <n v="0.75"/>
    <n v="7"/>
    <n v="-108"/>
    <n v="-108"/>
  </r>
  <r>
    <x v="27"/>
    <s v="3002-0003"/>
    <s v="Put.gaz.ferm.gėr. &quot;Auksinis Muskatinis&quot;, 0,75l 7%"/>
    <s v="But."/>
    <x v="5"/>
    <n v="-2592"/>
    <x v="3"/>
    <n v="0.75"/>
    <n v="7"/>
    <n v="-1944"/>
    <n v="-1944"/>
  </r>
  <r>
    <x v="27"/>
    <s v="3002-0003"/>
    <s v="Put.gaz.ferm.gėr. &quot;Auksinis Muskatinis&quot;, 0,75l 7%"/>
    <s v="But."/>
    <x v="5"/>
    <n v="-14256"/>
    <x v="3"/>
    <n v="0.75"/>
    <n v="7"/>
    <n v="-10692"/>
    <n v="-10692"/>
  </r>
  <r>
    <x v="28"/>
    <s v="3002-0003"/>
    <s v="Put.gaz.ferm.gėr. &quot;Auksinis Muskatinis&quot;, 0,75l 7%"/>
    <s v="But."/>
    <x v="5"/>
    <n v="-396"/>
    <x v="3"/>
    <n v="0.75"/>
    <n v="7"/>
    <n v="-297"/>
    <n v="-297"/>
  </r>
  <r>
    <x v="27"/>
    <s v="3002-0003"/>
    <s v="Put.gaz.ferm.gėr. &quot;Auksinis Muskatinis&quot;, 0,75l 7%"/>
    <s v="But."/>
    <x v="5"/>
    <n v="-156"/>
    <x v="3"/>
    <n v="0.75"/>
    <n v="7"/>
    <n v="-117"/>
    <n v="-117"/>
  </r>
  <r>
    <x v="6"/>
    <s v="3002-0003"/>
    <s v="Put.gaz.ferm.gėr. &quot;Auksinis Muskatinis&quot;, 0,75l 7%"/>
    <s v="But."/>
    <x v="6"/>
    <n v="40270"/>
    <x v="3"/>
    <n v="0.75"/>
    <n v="7"/>
    <n v="30202.5"/>
    <n v="30202.5"/>
  </r>
  <r>
    <x v="6"/>
    <s v="3002-0003"/>
    <s v="Put.gaz.ferm.gėr. &quot;Auksinis Muskatinis&quot;, 0,75l 7%"/>
    <s v="But."/>
    <x v="3"/>
    <n v="-2"/>
    <x v="3"/>
    <n v="0.75"/>
    <n v="7"/>
    <n v="-1.5"/>
    <n v="-1.5"/>
  </r>
  <r>
    <x v="7"/>
    <s v="3002-0003"/>
    <s v="Put.gaz.ferm.gėr. &quot;Auksinis Muskatinis&quot;, 0,75l 7%"/>
    <s v="But."/>
    <x v="3"/>
    <n v="-40268"/>
    <x v="3"/>
    <n v="0.75"/>
    <n v="7"/>
    <n v="-30201"/>
    <n v="-30201"/>
  </r>
  <r>
    <x v="25"/>
    <s v="3002-0003"/>
    <s v="Put.gaz.ferm.gėr. &quot;Auksinis Muskatinis&quot;, 0,75l 7%"/>
    <s v="But."/>
    <x v="3"/>
    <n v="-7"/>
    <x v="3"/>
    <n v="0.75"/>
    <n v="7"/>
    <n v="-5.25"/>
    <n v="-5.25"/>
  </r>
  <r>
    <x v="24"/>
    <s v="3002-0003"/>
    <s v="Put.gaz.ferm.gėr. &quot;Auksinis Muskatinis&quot;, 0,75l 7%"/>
    <s v="But."/>
    <x v="6"/>
    <n v="24000"/>
    <x v="3"/>
    <n v="0.75"/>
    <n v="7"/>
    <n v="18000"/>
    <n v="18000"/>
  </r>
  <r>
    <x v="24"/>
    <s v="3002-0003"/>
    <s v="Put.gaz.ferm.gėr. &quot;Auksinis Muskatinis&quot;, 0,75l 7%"/>
    <s v="But."/>
    <x v="6"/>
    <n v="40480"/>
    <x v="3"/>
    <n v="0.75"/>
    <n v="7"/>
    <n v="30360"/>
    <n v="30360"/>
  </r>
  <r>
    <x v="25"/>
    <s v="3002-0003"/>
    <s v="Put.gaz.ferm.gėr. &quot;Auksinis Muskatinis&quot;, 0,75l 7%"/>
    <s v="But."/>
    <x v="3"/>
    <n v="-64472"/>
    <x v="3"/>
    <n v="0.75"/>
    <n v="7"/>
    <n v="-48354"/>
    <n v="-48354"/>
  </r>
  <r>
    <x v="24"/>
    <s v="3002-0003"/>
    <s v="Put.gaz.ferm.gėr. &quot;Auksinis Muskatinis&quot;, 0,75l 7%"/>
    <s v="But."/>
    <x v="3"/>
    <n v="-1"/>
    <x v="3"/>
    <n v="0.75"/>
    <n v="7"/>
    <n v="-0.75"/>
    <n v="-0.75"/>
  </r>
  <r>
    <x v="6"/>
    <s v="3002-0003"/>
    <s v="Put.gaz.ferm.gėr. &quot;Auksinis Muskatinis&quot;, 0,75l 7%"/>
    <s v="But."/>
    <x v="3"/>
    <n v="2"/>
    <x v="3"/>
    <n v="0.75"/>
    <n v="7"/>
    <n v="1.5"/>
    <n v="1.5"/>
  </r>
  <r>
    <x v="24"/>
    <s v="3002-0003"/>
    <s v="Put.gaz.ferm.gėr. &quot;Auksinis Muskatinis&quot;, 0,75l 7%"/>
    <s v="But."/>
    <x v="3"/>
    <n v="1"/>
    <x v="3"/>
    <n v="0.75"/>
    <n v="7"/>
    <n v="0.75"/>
    <n v="0.75"/>
  </r>
  <r>
    <x v="25"/>
    <s v="3002-0003"/>
    <s v="Put.gaz.ferm.gėr. &quot;Auksinis Muskatinis&quot;, 0,75l 7%"/>
    <s v="But."/>
    <x v="3"/>
    <n v="7"/>
    <x v="3"/>
    <n v="0.75"/>
    <n v="7"/>
    <n v="5.25"/>
    <n v="5.25"/>
  </r>
  <r>
    <x v="28"/>
    <s v="3002-0003"/>
    <s v="Put.gaz.ferm.gėr. &quot;Auksinis Muskatinis&quot;, 0,75l 7%"/>
    <s v="But."/>
    <x v="5"/>
    <n v="-8"/>
    <x v="3"/>
    <n v="0.75"/>
    <n v="7"/>
    <n v="-6"/>
    <n v="-6"/>
  </r>
  <r>
    <x v="28"/>
    <s v="3002-0003"/>
    <s v="Put.gaz.ferm.gėr. &quot;Auksinis Muskatinis&quot;, 0,75l 7%"/>
    <s v="But."/>
    <x v="5"/>
    <n v="-2"/>
    <x v="3"/>
    <n v="0.75"/>
    <n v="7"/>
    <n v="-1.5"/>
    <n v="-1.5"/>
  </r>
  <r>
    <x v="28"/>
    <s v="3002-0004"/>
    <s v="Put.gaz.ferm.gėr. &quot;Romeo&quot;, 0,75l 8%"/>
    <s v="But."/>
    <x v="5"/>
    <n v="144"/>
    <x v="3"/>
    <n v="0.75"/>
    <n v="8"/>
    <n v="108"/>
    <n v="108"/>
  </r>
  <r>
    <x v="31"/>
    <e v="#REF!"/>
    <e v="#REF!"/>
    <e v="#REF!"/>
    <x v="7"/>
    <e v="#REF!"/>
    <x v="13"/>
    <e v="#REF!"/>
    <e v="#REF!"/>
    <e v="#REF!"/>
    <e v="#REF!"/>
  </r>
  <r>
    <x v="28"/>
    <s v="3002-0004"/>
    <s v="Put.gaz.ferm.gėr. &quot;Romeo&quot;, 0,75l 8%"/>
    <s v="But."/>
    <x v="5"/>
    <n v="1748"/>
    <x v="3"/>
    <n v="0.75"/>
    <n v="8"/>
    <n v="1311"/>
    <n v="1311"/>
  </r>
  <r>
    <x v="28"/>
    <s v="3002-0004"/>
    <s v="Put.gaz.ferm.gėr. &quot;Romeo&quot;, 0,75l 8%"/>
    <s v="But."/>
    <x v="5"/>
    <n v="-1748"/>
    <x v="3"/>
    <n v="0.75"/>
    <n v="8"/>
    <n v="-1311"/>
    <n v="-1311"/>
  </r>
  <r>
    <x v="31"/>
    <e v="#REF!"/>
    <e v="#REF!"/>
    <e v="#REF!"/>
    <x v="7"/>
    <e v="#REF!"/>
    <x v="13"/>
    <e v="#REF!"/>
    <e v="#REF!"/>
    <e v="#REF!"/>
    <e v="#REF!"/>
  </r>
  <r>
    <x v="28"/>
    <s v="3002-0004"/>
    <s v="Put.gaz.ferm.gėr. &quot;Romeo&quot;, 0,75l 8%"/>
    <s v="But."/>
    <x v="5"/>
    <n v="-144"/>
    <x v="3"/>
    <n v="0.75"/>
    <n v="8"/>
    <n v="-108"/>
    <n v="-108"/>
  </r>
  <r>
    <x v="6"/>
    <s v="3002-0004"/>
    <s v="Put.gaz.ferm.gėr. &quot;Romeo&quot;, 0,75l 8%"/>
    <s v="But."/>
    <x v="5"/>
    <n v="-48"/>
    <x v="3"/>
    <n v="0.75"/>
    <n v="8"/>
    <n v="-36"/>
    <n v="-36"/>
  </r>
  <r>
    <x v="5"/>
    <s v="3002-0004"/>
    <s v="Put.gaz.ferm.gėr. &quot;Romeo&quot;, 0,75l 8%"/>
    <s v="But."/>
    <x v="5"/>
    <n v="-36"/>
    <x v="3"/>
    <n v="0.75"/>
    <n v="8"/>
    <n v="-27"/>
    <n v="-27"/>
  </r>
  <r>
    <x v="3"/>
    <s v="3002-0004"/>
    <s v="Put.gaz.ferm.gėr. &quot;Romeo&quot;, 0,75l 8%"/>
    <s v="But."/>
    <x v="5"/>
    <n v="-180"/>
    <x v="3"/>
    <n v="0.75"/>
    <n v="8"/>
    <n v="-135"/>
    <n v="-135"/>
  </r>
  <r>
    <x v="4"/>
    <s v="3002-0004"/>
    <s v="Put.gaz.ferm.gėr. &quot;Romeo&quot;, 0,75l 8%"/>
    <s v="But."/>
    <x v="5"/>
    <n v="-12"/>
    <x v="3"/>
    <n v="0.75"/>
    <n v="8"/>
    <n v="-9"/>
    <n v="-9"/>
  </r>
  <r>
    <x v="5"/>
    <s v="3002-0004"/>
    <s v="Put.gaz.ferm.gėr. &quot;Romeo&quot;, 0,75l 8%"/>
    <s v="But."/>
    <x v="5"/>
    <n v="-12"/>
    <x v="3"/>
    <n v="0.75"/>
    <n v="8"/>
    <n v="-9"/>
    <n v="-9"/>
  </r>
  <r>
    <x v="0"/>
    <s v="3002-0004"/>
    <s v="Put.gaz.ferm.gėr. &quot;Romeo&quot;, 0,75l 8%"/>
    <s v="But."/>
    <x v="5"/>
    <n v="-72"/>
    <x v="3"/>
    <n v="0.75"/>
    <n v="8"/>
    <n v="-54"/>
    <n v="-54"/>
  </r>
  <r>
    <x v="0"/>
    <s v="3002-0004"/>
    <s v="Put.gaz.ferm.gėr. &quot;Romeo&quot;, 0,75l 8%"/>
    <s v="But."/>
    <x v="5"/>
    <n v="-12"/>
    <x v="3"/>
    <n v="0.75"/>
    <n v="8"/>
    <n v="-9"/>
    <n v="-9"/>
  </r>
  <r>
    <x v="14"/>
    <s v="3002-0004"/>
    <s v="Put.gaz.ferm.gėr. &quot;Romeo&quot;, 0,75l 8%"/>
    <s v="But."/>
    <x v="5"/>
    <n v="-96"/>
    <x v="3"/>
    <n v="0.75"/>
    <n v="8"/>
    <n v="-72"/>
    <n v="-72"/>
  </r>
  <r>
    <x v="7"/>
    <s v="3002-0004"/>
    <s v="Put.gaz.ferm.gėr. &quot;Romeo&quot;, 0,75l 8%"/>
    <s v="But."/>
    <x v="5"/>
    <n v="-60"/>
    <x v="3"/>
    <n v="0.75"/>
    <n v="8"/>
    <n v="-45"/>
    <n v="-45"/>
  </r>
  <r>
    <x v="10"/>
    <s v="3002-0004"/>
    <s v="Put.gaz.ferm.gėr. &quot;Romeo&quot;, 0,75l 8%"/>
    <s v="But."/>
    <x v="5"/>
    <n v="-132"/>
    <x v="3"/>
    <n v="0.75"/>
    <n v="8"/>
    <n v="-99"/>
    <n v="-99"/>
  </r>
  <r>
    <x v="11"/>
    <s v="3002-0004"/>
    <s v="Put.gaz.ferm.gėr. &quot;Romeo&quot;, 0,75l 8%"/>
    <s v="But."/>
    <x v="5"/>
    <n v="-36"/>
    <x v="3"/>
    <n v="0.75"/>
    <n v="8"/>
    <n v="-27"/>
    <n v="-27"/>
  </r>
  <r>
    <x v="12"/>
    <s v="3002-0004"/>
    <s v="Put.gaz.ferm.gėr. &quot;Romeo&quot;, 0,75l 8%"/>
    <s v="But."/>
    <x v="5"/>
    <n v="-192"/>
    <x v="3"/>
    <n v="0.75"/>
    <n v="8"/>
    <n v="-144"/>
    <n v="-144"/>
  </r>
  <r>
    <x v="12"/>
    <s v="3002-0004"/>
    <s v="Put.gaz.ferm.gėr. &quot;Romeo&quot;, 0,75l 8%"/>
    <s v="But."/>
    <x v="5"/>
    <n v="-2"/>
    <x v="3"/>
    <n v="0.75"/>
    <n v="8"/>
    <n v="-1.5"/>
    <n v="-1.5"/>
  </r>
  <r>
    <x v="13"/>
    <s v="3002-0004"/>
    <s v="Put.gaz.ferm.gėr. &quot;Romeo&quot;, 0,75l 8%"/>
    <s v="But."/>
    <x v="5"/>
    <n v="-96"/>
    <x v="3"/>
    <n v="0.75"/>
    <n v="8"/>
    <n v="-72"/>
    <n v="-72"/>
  </r>
  <r>
    <x v="20"/>
    <s v="3002-0004"/>
    <s v="Put.gaz.ferm.gėr. &quot;Romeo&quot;, 0,75l 8%"/>
    <s v="But."/>
    <x v="5"/>
    <n v="-864"/>
    <x v="3"/>
    <n v="0.75"/>
    <n v="8"/>
    <n v="-648"/>
    <n v="-648"/>
  </r>
  <r>
    <x v="17"/>
    <s v="3002-0004"/>
    <s v="Put.gaz.ferm.gėr. &quot;Romeo&quot;, 0,75l 8%"/>
    <s v="But."/>
    <x v="5"/>
    <n v="-84"/>
    <x v="3"/>
    <n v="0.75"/>
    <n v="8"/>
    <n v="-63"/>
    <n v="-63"/>
  </r>
  <r>
    <x v="26"/>
    <s v="3002-0004"/>
    <s v="Put.gaz.ferm.gėr. &quot;Romeo&quot;, 0,75l 8%"/>
    <s v="But."/>
    <x v="5"/>
    <n v="-864"/>
    <x v="3"/>
    <n v="0.75"/>
    <n v="8"/>
    <n v="-648"/>
    <n v="-648"/>
  </r>
  <r>
    <x v="20"/>
    <s v="3002-0004"/>
    <s v="Put.gaz.ferm.gėr. &quot;Romeo&quot;, 0,75l 8%"/>
    <s v="But."/>
    <x v="5"/>
    <n v="-60"/>
    <x v="3"/>
    <n v="0.75"/>
    <n v="8"/>
    <n v="-45"/>
    <n v="-45"/>
  </r>
  <r>
    <x v="19"/>
    <s v="3002-0004"/>
    <s v="Put.gaz.ferm.gėr. &quot;Romeo&quot;, 0,75l 8%"/>
    <s v="But."/>
    <x v="5"/>
    <n v="-36"/>
    <x v="3"/>
    <n v="0.75"/>
    <n v="8"/>
    <n v="-27"/>
    <n v="-27"/>
  </r>
  <r>
    <x v="18"/>
    <s v="3002-0004"/>
    <s v="Put.gaz.ferm.gėr. &quot;Romeo&quot;, 0,75l 8%"/>
    <s v="But."/>
    <x v="5"/>
    <n v="-12"/>
    <x v="3"/>
    <n v="0.75"/>
    <n v="8"/>
    <n v="-9"/>
    <n v="-9"/>
  </r>
  <r>
    <x v="21"/>
    <s v="3002-0004"/>
    <s v="Put.gaz.ferm.gėr. &quot;Romeo&quot;, 0,75l 8%"/>
    <s v="But."/>
    <x v="5"/>
    <n v="-44"/>
    <x v="3"/>
    <n v="0.75"/>
    <n v="8"/>
    <n v="-33"/>
    <n v="-33"/>
  </r>
  <r>
    <x v="26"/>
    <s v="3002-0004"/>
    <s v="Put.gaz.ferm.gėr. &quot;Romeo&quot;, 0,75l 8%"/>
    <s v="But."/>
    <x v="5"/>
    <n v="-48"/>
    <x v="3"/>
    <n v="0.75"/>
    <n v="8"/>
    <n v="-36"/>
    <n v="-36"/>
  </r>
  <r>
    <x v="21"/>
    <s v="3002-0004"/>
    <s v="Put.gaz.ferm.gėr. &quot;Romeo&quot;, 0,75l 8%"/>
    <s v="But."/>
    <x v="5"/>
    <n v="-16"/>
    <x v="3"/>
    <n v="0.75"/>
    <n v="8"/>
    <n v="-12"/>
    <n v="-12"/>
  </r>
  <r>
    <x v="25"/>
    <s v="3002-0004"/>
    <s v="Put.gaz.ferm.gėr. &quot;Romeo&quot;, 0,75l 8%"/>
    <s v="But."/>
    <x v="5"/>
    <n v="-432"/>
    <x v="3"/>
    <n v="0.75"/>
    <n v="8"/>
    <n v="-324"/>
    <n v="-324"/>
  </r>
  <r>
    <x v="27"/>
    <s v="3002-0004"/>
    <s v="Put.gaz.ferm.gėr. &quot;Romeo&quot;, 0,75l 8%"/>
    <s v="But."/>
    <x v="5"/>
    <n v="-60"/>
    <x v="3"/>
    <n v="0.75"/>
    <n v="8"/>
    <n v="-45"/>
    <n v="-45"/>
  </r>
  <r>
    <x v="28"/>
    <s v="3002-0004"/>
    <s v="Put.gaz.ferm.gėr. &quot;Romeo&quot;, 0,75l 8%"/>
    <s v="But."/>
    <x v="5"/>
    <n v="-864"/>
    <x v="3"/>
    <n v="0.75"/>
    <n v="8"/>
    <n v="-648"/>
    <n v="-648"/>
  </r>
  <r>
    <x v="28"/>
    <s v="3002-0005"/>
    <s v="Put.gaz.ferm.gėr. &quot;Romeo&quot; Muskatas, 0,75l 8%"/>
    <s v="But."/>
    <x v="5"/>
    <n v="-77"/>
    <x v="3"/>
    <n v="0.75"/>
    <n v="8"/>
    <n v="-57.75"/>
    <n v="-57.75"/>
  </r>
  <r>
    <x v="28"/>
    <s v="3002-0005"/>
    <s v="Put.gaz.ferm.gėr. &quot;Romeo&quot; Muskatas, 0,75l 8%"/>
    <s v="But."/>
    <x v="5"/>
    <n v="-1356"/>
    <x v="3"/>
    <n v="0.75"/>
    <n v="8"/>
    <n v="-1017"/>
    <n v="-1017"/>
  </r>
  <r>
    <x v="28"/>
    <s v="3002-0005"/>
    <s v="Put.gaz.ferm.gėr. &quot;Romeo&quot; Muskatas, 0,75l 8%"/>
    <s v="But."/>
    <x v="5"/>
    <n v="1356"/>
    <x v="3"/>
    <n v="0.75"/>
    <n v="8"/>
    <n v="1017"/>
    <n v="1017"/>
  </r>
  <r>
    <x v="28"/>
    <s v="3002-0005"/>
    <s v="Put.gaz.ferm.gėr. &quot;Romeo&quot; Muskatas, 0,75l 8%"/>
    <s v="But."/>
    <x v="5"/>
    <n v="77"/>
    <x v="3"/>
    <n v="0.75"/>
    <n v="8"/>
    <n v="57.75"/>
    <n v="57.75"/>
  </r>
  <r>
    <x v="0"/>
    <s v="3002-0005"/>
    <s v="Put.gaz.ferm.gėr. &quot;Romeo&quot; Muskatas, 0,75l 8%"/>
    <s v="But."/>
    <x v="5"/>
    <n v="-12"/>
    <x v="3"/>
    <n v="0.75"/>
    <n v="8"/>
    <n v="-9"/>
    <n v="-9"/>
  </r>
  <r>
    <x v="4"/>
    <s v="3002-0005"/>
    <s v="Put.gaz.ferm.gėr. &quot;Romeo&quot; Muskatas, 0,75l 8%"/>
    <s v="But."/>
    <x v="5"/>
    <n v="-12"/>
    <x v="3"/>
    <n v="0.75"/>
    <n v="8"/>
    <n v="-9"/>
    <n v="-9"/>
  </r>
  <r>
    <x v="3"/>
    <s v="3002-0005"/>
    <s v="Put.gaz.ferm.gėr. &quot;Romeo&quot; Muskatas, 0,75l 8%"/>
    <s v="But."/>
    <x v="5"/>
    <n v="-72"/>
    <x v="3"/>
    <n v="0.75"/>
    <n v="8"/>
    <n v="-54"/>
    <n v="-54"/>
  </r>
  <r>
    <x v="5"/>
    <s v="3002-0005"/>
    <s v="Put.gaz.ferm.gėr. &quot;Romeo&quot; Muskatas, 0,75l 8%"/>
    <s v="But."/>
    <x v="5"/>
    <n v="-36"/>
    <x v="3"/>
    <n v="0.75"/>
    <n v="8"/>
    <n v="-27"/>
    <n v="-27"/>
  </r>
  <r>
    <x v="6"/>
    <s v="3002-0005"/>
    <s v="Put.gaz.ferm.gėr. &quot;Romeo&quot; Muskatas, 0,75l 8%"/>
    <s v="But."/>
    <x v="5"/>
    <n v="-60"/>
    <x v="3"/>
    <n v="0.75"/>
    <n v="8"/>
    <n v="-45"/>
    <n v="-45"/>
  </r>
  <r>
    <x v="17"/>
    <s v="3002-0005"/>
    <s v="Put.gaz.ferm.gėr. &quot;Romeo&quot; Muskatas, 0,75l 8%"/>
    <s v="But."/>
    <x v="5"/>
    <n v="-72"/>
    <x v="3"/>
    <n v="0.75"/>
    <n v="8"/>
    <n v="-54"/>
    <n v="-54"/>
  </r>
  <r>
    <x v="13"/>
    <s v="3002-0005"/>
    <s v="Put.gaz.ferm.gėr. &quot;Romeo&quot; Muskatas, 0,75l 8%"/>
    <s v="But."/>
    <x v="5"/>
    <n v="-36"/>
    <x v="3"/>
    <n v="0.75"/>
    <n v="8"/>
    <n v="-27"/>
    <n v="-27"/>
  </r>
  <r>
    <x v="12"/>
    <s v="3002-0005"/>
    <s v="Put.gaz.ferm.gėr. &quot;Romeo&quot; Muskatas, 0,75l 8%"/>
    <s v="But."/>
    <x v="5"/>
    <n v="-2"/>
    <x v="3"/>
    <n v="0.75"/>
    <n v="8"/>
    <n v="-1.5"/>
    <n v="-1.5"/>
  </r>
  <r>
    <x v="12"/>
    <s v="3002-0005"/>
    <s v="Put.gaz.ferm.gėr. &quot;Romeo&quot; Muskatas, 0,75l 8%"/>
    <s v="But."/>
    <x v="5"/>
    <n v="-132"/>
    <x v="3"/>
    <n v="0.75"/>
    <n v="8"/>
    <n v="-99"/>
    <n v="-99"/>
  </r>
  <r>
    <x v="10"/>
    <s v="3002-0005"/>
    <s v="Put.gaz.ferm.gėr. &quot;Romeo&quot; Muskatas, 0,75l 8%"/>
    <s v="But."/>
    <x v="5"/>
    <n v="-60"/>
    <x v="3"/>
    <n v="0.75"/>
    <n v="8"/>
    <n v="-45"/>
    <n v="-45"/>
  </r>
  <r>
    <x v="14"/>
    <s v="3002-0005"/>
    <s v="Put.gaz.ferm.gėr. &quot;Romeo&quot; Muskatas, 0,75l 8%"/>
    <s v="But."/>
    <x v="5"/>
    <n v="-84"/>
    <x v="3"/>
    <n v="0.75"/>
    <n v="8"/>
    <n v="-63"/>
    <n v="-63"/>
  </r>
  <r>
    <x v="25"/>
    <s v="3002-0005"/>
    <s v="Put.gaz.ferm.gėr. &quot;Romeo&quot; Muskatas, 0,75l 8%"/>
    <s v="But."/>
    <x v="5"/>
    <n v="-432"/>
    <x v="3"/>
    <n v="0.75"/>
    <n v="8"/>
    <n v="-324"/>
    <n v="-324"/>
  </r>
  <r>
    <x v="19"/>
    <s v="3002-0005"/>
    <s v="Put.gaz.ferm.gėr. &quot;Romeo&quot; Muskatas, 0,75l 8%"/>
    <s v="But."/>
    <x v="5"/>
    <n v="-24"/>
    <x v="3"/>
    <n v="0.75"/>
    <n v="8"/>
    <n v="-18"/>
    <n v="-18"/>
  </r>
  <r>
    <x v="20"/>
    <s v="3002-0005"/>
    <s v="Put.gaz.ferm.gėr. &quot;Romeo&quot; Muskatas, 0,75l 8%"/>
    <s v="But."/>
    <x v="5"/>
    <n v="-24"/>
    <x v="3"/>
    <n v="0.75"/>
    <n v="8"/>
    <n v="-18"/>
    <n v="-18"/>
  </r>
  <r>
    <x v="26"/>
    <s v="3002-0005"/>
    <s v="Put.gaz.ferm.gėr. &quot;Romeo&quot; Muskatas, 0,75l 8%"/>
    <s v="But."/>
    <x v="5"/>
    <n v="-12"/>
    <x v="3"/>
    <n v="0.75"/>
    <n v="8"/>
    <n v="-9"/>
    <n v="-9"/>
  </r>
  <r>
    <x v="27"/>
    <s v="3002-0005"/>
    <s v="Put.gaz.ferm.gėr. &quot;Romeo&quot; Muskatas, 0,75l 8%"/>
    <s v="But."/>
    <x v="5"/>
    <n v="-24"/>
    <x v="3"/>
    <n v="0.75"/>
    <n v="8"/>
    <n v="-18"/>
    <n v="-18"/>
  </r>
  <r>
    <x v="28"/>
    <s v="3002-0005"/>
    <s v="Put.gaz.ferm.gėr. &quot;Romeo&quot; Muskatas, 0,75l 8%"/>
    <s v="But."/>
    <x v="5"/>
    <n v="-24"/>
    <x v="3"/>
    <n v="0.75"/>
    <n v="8"/>
    <n v="-18"/>
    <n v="-18"/>
  </r>
  <r>
    <x v="28"/>
    <s v="3002-0006"/>
    <s v="Put.gaz.ferm.gėr. &quot;Romeo&quot; Raus. muskatas, 0,75l 8%"/>
    <s v="But."/>
    <x v="5"/>
    <n v="151"/>
    <x v="3"/>
    <n v="0.75"/>
    <n v="8"/>
    <n v="113.25"/>
    <n v="113.25"/>
  </r>
  <r>
    <x v="28"/>
    <s v="3002-0006"/>
    <s v="Put.gaz.ferm.gėr. &quot;Romeo&quot; Raus. muskatas, 0,75l 8%"/>
    <s v="But."/>
    <x v="5"/>
    <n v="1056"/>
    <x v="3"/>
    <n v="0.75"/>
    <n v="8"/>
    <n v="792"/>
    <n v="792"/>
  </r>
  <r>
    <x v="28"/>
    <s v="3002-0006"/>
    <s v="Put.gaz.ferm.gėr. &quot;Romeo&quot; Raus. muskatas, 0,75l 8%"/>
    <s v="But."/>
    <x v="5"/>
    <n v="-1056"/>
    <x v="3"/>
    <n v="0.75"/>
    <n v="8"/>
    <n v="-792"/>
    <n v="-792"/>
  </r>
  <r>
    <x v="28"/>
    <s v="3002-0006"/>
    <s v="Put.gaz.ferm.gėr. &quot;Romeo&quot; Raus. muskatas, 0,75l 8%"/>
    <s v="But."/>
    <x v="5"/>
    <n v="-151"/>
    <x v="3"/>
    <n v="0.75"/>
    <n v="8"/>
    <n v="-113.25"/>
    <n v="-113.25"/>
  </r>
  <r>
    <x v="6"/>
    <s v="3002-0006"/>
    <s v="Put.gaz.ferm.gėr. &quot;Romeo&quot; Raus. muskatas, 0,75l 8%"/>
    <s v="But."/>
    <x v="5"/>
    <n v="-48"/>
    <x v="3"/>
    <n v="0.75"/>
    <n v="8"/>
    <n v="-36"/>
    <n v="-36"/>
  </r>
  <r>
    <x v="3"/>
    <s v="3002-0006"/>
    <s v="Put.gaz.ferm.gėr. &quot;Romeo&quot; Raus. muskatas, 0,75l 8%"/>
    <s v="But."/>
    <x v="5"/>
    <n v="-84"/>
    <x v="3"/>
    <n v="0.75"/>
    <n v="8"/>
    <n v="-63"/>
    <n v="-63"/>
  </r>
  <r>
    <x v="4"/>
    <s v="3002-0006"/>
    <s v="Put.gaz.ferm.gėr. &quot;Romeo&quot; Raus. muskatas, 0,75l 8%"/>
    <s v="But."/>
    <x v="5"/>
    <n v="-12"/>
    <x v="3"/>
    <n v="0.75"/>
    <n v="8"/>
    <n v="-9"/>
    <n v="-9"/>
  </r>
  <r>
    <x v="5"/>
    <s v="3002-0006"/>
    <s v="Put.gaz.ferm.gėr. &quot;Romeo&quot; Raus. muskatas, 0,75l 8%"/>
    <s v="But."/>
    <x v="5"/>
    <n v="-12"/>
    <x v="3"/>
    <n v="0.75"/>
    <n v="8"/>
    <n v="-9"/>
    <n v="-9"/>
  </r>
  <r>
    <x v="0"/>
    <s v="3002-0006"/>
    <s v="Put.gaz.ferm.gėr. &quot;Romeo&quot; Raus. muskatas, 0,75l 8%"/>
    <s v="But."/>
    <x v="5"/>
    <n v="-12"/>
    <x v="3"/>
    <n v="0.75"/>
    <n v="8"/>
    <n v="-9"/>
    <n v="-9"/>
  </r>
  <r>
    <x v="0"/>
    <s v="3002-0006"/>
    <s v="Put.gaz.ferm.gėr. &quot;Romeo&quot; Raus. muskatas, 0,75l 8%"/>
    <s v="But."/>
    <x v="5"/>
    <n v="-96"/>
    <x v="3"/>
    <n v="0.75"/>
    <n v="8"/>
    <n v="-72"/>
    <n v="-72"/>
  </r>
  <r>
    <x v="14"/>
    <s v="3002-0006"/>
    <s v="Put.gaz.ferm.gėr. &quot;Romeo&quot; Raus. muskatas, 0,75l 8%"/>
    <s v="But."/>
    <x v="5"/>
    <n v="-72"/>
    <x v="3"/>
    <n v="0.75"/>
    <n v="8"/>
    <n v="-54"/>
    <n v="-54"/>
  </r>
  <r>
    <x v="7"/>
    <s v="3002-0006"/>
    <s v="Put.gaz.ferm.gėr. &quot;Romeo&quot; Raus. muskatas, 0,75l 8%"/>
    <s v="But."/>
    <x v="5"/>
    <n v="-24"/>
    <x v="3"/>
    <n v="0.75"/>
    <n v="8"/>
    <n v="-18"/>
    <n v="-18"/>
  </r>
  <r>
    <x v="10"/>
    <s v="3002-0006"/>
    <s v="Put.gaz.ferm.gėr. &quot;Romeo&quot; Raus. muskatas, 0,75l 8%"/>
    <s v="But."/>
    <x v="5"/>
    <n v="-144"/>
    <x v="3"/>
    <n v="0.75"/>
    <n v="8"/>
    <n v="-108"/>
    <n v="-108"/>
  </r>
  <r>
    <x v="11"/>
    <s v="3002-0006"/>
    <s v="Put.gaz.ferm.gėr. &quot;Romeo&quot; Raus. muskatas, 0,75l 8%"/>
    <s v="But."/>
    <x v="5"/>
    <n v="-48"/>
    <x v="3"/>
    <n v="0.75"/>
    <n v="8"/>
    <n v="-36"/>
    <n v="-36"/>
  </r>
  <r>
    <x v="12"/>
    <s v="3002-0006"/>
    <s v="Put.gaz.ferm.gėr. &quot;Romeo&quot; Raus. muskatas, 0,75l 8%"/>
    <s v="But."/>
    <x v="5"/>
    <n v="-108"/>
    <x v="3"/>
    <n v="0.75"/>
    <n v="8"/>
    <n v="-81"/>
    <n v="-81"/>
  </r>
  <r>
    <x v="12"/>
    <s v="3002-0006"/>
    <s v="Put.gaz.ferm.gėr. &quot;Romeo&quot; Raus. muskatas, 0,75l 8%"/>
    <s v="But."/>
    <x v="5"/>
    <n v="-2"/>
    <x v="3"/>
    <n v="0.75"/>
    <n v="8"/>
    <n v="-1.5"/>
    <n v="-1.5"/>
  </r>
  <r>
    <x v="13"/>
    <s v="3002-0006"/>
    <s v="Put.gaz.ferm.gėr. &quot;Romeo&quot; Raus. muskatas, 0,75l 8%"/>
    <s v="But."/>
    <x v="5"/>
    <n v="-60"/>
    <x v="3"/>
    <n v="0.75"/>
    <n v="8"/>
    <n v="-45"/>
    <n v="-45"/>
  </r>
  <r>
    <x v="17"/>
    <s v="3002-0006"/>
    <s v="Put.gaz.ferm.gėr. &quot;Romeo&quot; Raus. muskatas, 0,75l 8%"/>
    <s v="But."/>
    <x v="5"/>
    <n v="-48"/>
    <x v="3"/>
    <n v="0.75"/>
    <n v="8"/>
    <n v="-36"/>
    <n v="-36"/>
  </r>
  <r>
    <x v="26"/>
    <s v="3002-0006"/>
    <s v="Put.gaz.ferm.gėr. &quot;Romeo&quot; Raus. muskatas, 0,75l 8%"/>
    <s v="But."/>
    <x v="5"/>
    <n v="-12"/>
    <x v="3"/>
    <n v="0.75"/>
    <n v="8"/>
    <n v="-9"/>
    <n v="-9"/>
  </r>
  <r>
    <x v="26"/>
    <s v="3002-0006"/>
    <s v="Put.gaz.ferm.gėr. &quot;Romeo&quot; Raus. muskatas, 0,75l 8%"/>
    <s v="But."/>
    <x v="5"/>
    <n v="-864"/>
    <x v="3"/>
    <n v="0.75"/>
    <n v="8"/>
    <n v="-648"/>
    <n v="-648"/>
  </r>
  <r>
    <x v="20"/>
    <s v="3002-0006"/>
    <s v="Put.gaz.ferm.gėr. &quot;Romeo&quot; Raus. muskatas, 0,75l 8%"/>
    <s v="But."/>
    <x v="5"/>
    <n v="-60"/>
    <x v="3"/>
    <n v="0.75"/>
    <n v="8"/>
    <n v="-45"/>
    <n v="-45"/>
  </r>
  <r>
    <x v="19"/>
    <s v="3002-0006"/>
    <s v="Put.gaz.ferm.gėr. &quot;Romeo&quot; Raus. muskatas, 0,75l 8%"/>
    <s v="But."/>
    <x v="5"/>
    <n v="-48"/>
    <x v="3"/>
    <n v="0.75"/>
    <n v="8"/>
    <n v="-36"/>
    <n v="-36"/>
  </r>
  <r>
    <x v="20"/>
    <s v="3002-0006"/>
    <s v="Put.gaz.ferm.gėr. &quot;Romeo&quot; Raus. muskatas, 0,75l 8%"/>
    <s v="But."/>
    <x v="5"/>
    <n v="-864"/>
    <x v="3"/>
    <n v="0.75"/>
    <n v="8"/>
    <n v="-648"/>
    <n v="-648"/>
  </r>
  <r>
    <x v="18"/>
    <s v="3002-0006"/>
    <s v="Put.gaz.ferm.gėr. &quot;Romeo&quot; Raus. muskatas, 0,75l 8%"/>
    <s v="But."/>
    <x v="5"/>
    <n v="-12"/>
    <x v="3"/>
    <n v="0.75"/>
    <n v="8"/>
    <n v="-9"/>
    <n v="-9"/>
  </r>
  <r>
    <x v="19"/>
    <s v="3002-0006"/>
    <s v="Put.gaz.ferm.gėr. &quot;Romeo&quot; Raus. muskatas, 0,75l 8%"/>
    <s v="But."/>
    <x v="5"/>
    <n v="-432"/>
    <x v="3"/>
    <n v="0.75"/>
    <n v="8"/>
    <n v="-324"/>
    <n v="-324"/>
  </r>
  <r>
    <x v="25"/>
    <s v="3002-0006"/>
    <s v="Put.gaz.ferm.gėr. &quot;Romeo&quot; Raus. muskatas, 0,75l 8%"/>
    <s v="But."/>
    <x v="5"/>
    <n v="-864"/>
    <x v="3"/>
    <n v="0.75"/>
    <n v="8"/>
    <n v="-648"/>
    <n v="-648"/>
  </r>
  <r>
    <x v="24"/>
    <s v="3002-0006"/>
    <s v="Put.gaz.ferm.gėr. &quot;Romeo&quot; Raus. muskatas, 0,75l 8%"/>
    <s v="But."/>
    <x v="5"/>
    <n v="-12"/>
    <x v="3"/>
    <n v="0.75"/>
    <n v="8"/>
    <n v="-9"/>
    <n v="-9"/>
  </r>
  <r>
    <x v="21"/>
    <s v="3002-0006"/>
    <s v="Put.gaz.ferm.gėr. &quot;Romeo&quot; Raus. muskatas, 0,75l 8%"/>
    <s v="But."/>
    <x v="5"/>
    <n v="-24"/>
    <x v="3"/>
    <n v="0.75"/>
    <n v="8"/>
    <n v="-18"/>
    <n v="-18"/>
  </r>
  <r>
    <x v="21"/>
    <s v="3002-0006"/>
    <s v="Put.gaz.ferm.gėr. &quot;Romeo&quot; Raus. muskatas, 0,75l 8%"/>
    <s v="But."/>
    <x v="5"/>
    <n v="-12"/>
    <x v="3"/>
    <n v="0.75"/>
    <n v="8"/>
    <n v="-9"/>
    <n v="-9"/>
  </r>
  <r>
    <x v="29"/>
    <s v="3002-0006"/>
    <s v="Put.gaz.ferm.gėr. &quot;Romeo&quot; Raus. muskatas, 0,75l 8%"/>
    <s v="But."/>
    <x v="3"/>
    <n v="-2"/>
    <x v="3"/>
    <n v="0.75"/>
    <n v="8"/>
    <n v="-1.5"/>
    <n v="-1.5"/>
  </r>
  <r>
    <x v="28"/>
    <s v="3002-0006"/>
    <s v="Put.gaz.ferm.gėr. &quot;Romeo&quot; Raus. muskatas, 0,75l 8%"/>
    <s v="But."/>
    <x v="5"/>
    <n v="-864"/>
    <x v="3"/>
    <n v="0.75"/>
    <n v="8"/>
    <n v="-648"/>
    <n v="-648"/>
  </r>
  <r>
    <x v="29"/>
    <s v="3002-0006"/>
    <s v="Put.gaz.ferm.gėr. &quot;Romeo&quot; Raus. muskatas, 0,75l 8%"/>
    <s v="But."/>
    <x v="5"/>
    <n v="-2"/>
    <x v="3"/>
    <n v="0.75"/>
    <n v="8"/>
    <n v="-1.5"/>
    <n v="-1.5"/>
  </r>
  <r>
    <x v="29"/>
    <s v="3002-0006"/>
    <s v="Put.gaz.ferm.gėr. &quot;Romeo&quot; Raus. muskatas, 0,75l 8%"/>
    <s v="But."/>
    <x v="3"/>
    <n v="2"/>
    <x v="3"/>
    <n v="0.75"/>
    <n v="8"/>
    <n v="1.5"/>
    <n v="1.5"/>
  </r>
  <r>
    <x v="17"/>
    <s v="3002-0007"/>
    <s v="Put.gaz.ferm.gėr. &quot;Bon Ami&quot; P.saldus, 0,75l 7,5%"/>
    <s v="But."/>
    <x v="5"/>
    <n v="-216"/>
    <x v="3"/>
    <n v="0.75"/>
    <n v="7.5"/>
    <n v="-162"/>
    <n v="-162"/>
  </r>
  <r>
    <x v="17"/>
    <s v="3002-0007"/>
    <s v="Put.gaz.ferm.gėr. &quot;Bon Ami&quot; P.saldus, 0,75l 7,5%"/>
    <s v="But."/>
    <x v="5"/>
    <n v="216"/>
    <x v="3"/>
    <n v="0.75"/>
    <n v="7.5"/>
    <n v="162"/>
    <n v="162"/>
  </r>
  <r>
    <x v="28"/>
    <s v="3002-0007"/>
    <s v="Put.gaz.ferm.gėr. &quot;Bon Ami&quot; P.saldus, 0,75l 7,5%"/>
    <s v="But."/>
    <x v="5"/>
    <n v="-30"/>
    <x v="3"/>
    <n v="0.75"/>
    <n v="7.5"/>
    <n v="-22.5"/>
    <n v="-22.5"/>
  </r>
  <r>
    <x v="28"/>
    <s v="3002-0007"/>
    <s v="Put.gaz.ferm.gėr. &quot;Bon Ami&quot; P.saldus, 0,75l 7,5%"/>
    <s v="But."/>
    <x v="5"/>
    <n v="-120"/>
    <x v="3"/>
    <n v="0.75"/>
    <n v="7.5"/>
    <n v="-90"/>
    <n v="-90"/>
  </r>
  <r>
    <x v="28"/>
    <s v="3002-0007"/>
    <s v="Put.gaz.ferm.gėr. &quot;Bon Ami&quot; P.saldus, 0,75l 7,5%"/>
    <s v="But."/>
    <x v="5"/>
    <n v="30"/>
    <x v="3"/>
    <n v="0.75"/>
    <n v="7.5"/>
    <n v="22.5"/>
    <n v="22.5"/>
  </r>
  <r>
    <x v="28"/>
    <s v="3002-0007"/>
    <s v="Put.gaz.ferm.gėr. &quot;Bon Ami&quot; P.saldus, 0,75l 7,5%"/>
    <s v="But."/>
    <x v="5"/>
    <n v="120"/>
    <x v="3"/>
    <n v="0.75"/>
    <n v="7.5"/>
    <n v="90"/>
    <n v="90"/>
  </r>
  <r>
    <x v="13"/>
    <s v="3002-0007"/>
    <s v="Put.gaz.ferm.gėr. &quot;Bon Ami&quot; P.saldus, 0,75l 7,5%"/>
    <s v="But."/>
    <x v="3"/>
    <n v="2"/>
    <x v="3"/>
    <n v="0.75"/>
    <n v="7.5"/>
    <n v="1.5"/>
    <n v="1.5"/>
  </r>
  <r>
    <x v="28"/>
    <s v="3002-0007"/>
    <s v="Put.gaz.ferm.gėr. &quot;Bon Ami&quot; P.saldus, 0,75l 7,5%"/>
    <s v="But."/>
    <x v="2"/>
    <n v="-2"/>
    <x v="3"/>
    <n v="0.75"/>
    <n v="7.5"/>
    <n v="-1.5"/>
    <n v="-1.5"/>
  </r>
  <r>
    <x v="0"/>
    <s v="3002-0007"/>
    <s v="Put.gaz.ferm.gėr. &quot;Bon Ami&quot; P.saldus, 0,75l 7,5%"/>
    <s v="But."/>
    <x v="5"/>
    <n v="-12"/>
    <x v="3"/>
    <n v="0.75"/>
    <n v="7.5"/>
    <n v="-9"/>
    <n v="-9"/>
  </r>
  <r>
    <x v="5"/>
    <s v="3002-0007"/>
    <s v="Put.gaz.ferm.gėr. &quot;Bon Ami&quot; P.saldus, 0,75l 7,5%"/>
    <s v="But."/>
    <x v="5"/>
    <n v="-12"/>
    <x v="3"/>
    <n v="0.75"/>
    <n v="7.5"/>
    <n v="-9"/>
    <n v="-9"/>
  </r>
  <r>
    <x v="3"/>
    <s v="3002-0007"/>
    <s v="Put.gaz.ferm.gėr. &quot;Bon Ami&quot; P.saldus, 0,75l 7,5%"/>
    <s v="But."/>
    <x v="5"/>
    <n v="-12"/>
    <x v="3"/>
    <n v="0.75"/>
    <n v="7.5"/>
    <n v="-9"/>
    <n v="-9"/>
  </r>
  <r>
    <x v="0"/>
    <s v="3002-0007"/>
    <s v="Put.gaz.ferm.gėr. &quot;Bon Ami&quot; P.saldus, 0,75l 7,5%"/>
    <s v="But."/>
    <x v="5"/>
    <n v="-12"/>
    <x v="3"/>
    <n v="0.75"/>
    <n v="7.5"/>
    <n v="-9"/>
    <n v="-9"/>
  </r>
  <r>
    <x v="0"/>
    <s v="3002-0007"/>
    <s v="Put.gaz.ferm.gėr. &quot;Bon Ami&quot; P.saldus, 0,75l 7,5%"/>
    <s v="But."/>
    <x v="5"/>
    <n v="-1296"/>
    <x v="3"/>
    <n v="0.75"/>
    <n v="7.5"/>
    <n v="-972"/>
    <n v="-972"/>
  </r>
  <r>
    <x v="5"/>
    <s v="3002-0007"/>
    <s v="Put.gaz.ferm.gėr. &quot;Bon Ami&quot; P.saldus, 0,75l 7,5%"/>
    <s v="But."/>
    <x v="5"/>
    <n v="-12"/>
    <x v="3"/>
    <n v="0.75"/>
    <n v="7.5"/>
    <n v="-9"/>
    <n v="-9"/>
  </r>
  <r>
    <x v="13"/>
    <s v="3002-0007"/>
    <s v="Put.gaz.ferm.gėr. &quot;Bon Ami&quot; P.saldus, 0,75l 7,5%"/>
    <s v="But."/>
    <x v="3"/>
    <n v="-2"/>
    <x v="3"/>
    <n v="0.75"/>
    <n v="7.5"/>
    <n v="-1.5"/>
    <n v="-1.5"/>
  </r>
  <r>
    <x v="14"/>
    <s v="3002-0007"/>
    <s v="Put.gaz.ferm.gėr. &quot;Bon Ami&quot; P.saldus, 0,75l 7,5%"/>
    <s v="But."/>
    <x v="5"/>
    <n v="-324"/>
    <x v="3"/>
    <n v="0.75"/>
    <n v="7.5"/>
    <n v="-243"/>
    <n v="-243"/>
  </r>
  <r>
    <x v="13"/>
    <s v="3002-0007"/>
    <s v="Put.gaz.ferm.gėr. &quot;Bon Ami&quot; P.saldus, 0,75l 7,5%"/>
    <s v="But."/>
    <x v="5"/>
    <n v="-84"/>
    <x v="3"/>
    <n v="0.75"/>
    <n v="7.5"/>
    <n v="-63"/>
    <n v="-63"/>
  </r>
  <r>
    <x v="18"/>
    <s v="3002-0007"/>
    <s v="Put.gaz.ferm.gėr. &quot;Bon Ami&quot; P.saldus, 0,75l 7,5%"/>
    <s v="But."/>
    <x v="5"/>
    <n v="-864"/>
    <x v="3"/>
    <n v="0.75"/>
    <n v="7.5"/>
    <n v="-648"/>
    <n v="-648"/>
  </r>
  <r>
    <x v="12"/>
    <s v="3002-0007"/>
    <s v="Put.gaz.ferm.gėr. &quot;Bon Ami&quot; P.saldus, 0,75l 7,5%"/>
    <s v="But."/>
    <x v="5"/>
    <n v="-2"/>
    <x v="3"/>
    <n v="0.75"/>
    <n v="7.5"/>
    <n v="-1.5"/>
    <n v="-1.5"/>
  </r>
  <r>
    <x v="12"/>
    <s v="3002-0007"/>
    <s v="Put.gaz.ferm.gėr. &quot;Bon Ami&quot; P.saldus, 0,75l 7,5%"/>
    <s v="But."/>
    <x v="5"/>
    <n v="-36"/>
    <x v="3"/>
    <n v="0.75"/>
    <n v="7.5"/>
    <n v="-27"/>
    <n v="-27"/>
  </r>
  <r>
    <x v="12"/>
    <s v="3002-0007"/>
    <s v="Put.gaz.ferm.gėr. &quot;Bon Ami&quot; P.saldus, 0,75l 7,5%"/>
    <s v="But."/>
    <x v="5"/>
    <n v="-12"/>
    <x v="3"/>
    <n v="0.75"/>
    <n v="7.5"/>
    <n v="-9"/>
    <n v="-9"/>
  </r>
  <r>
    <x v="12"/>
    <s v="3002-0007"/>
    <s v="Put.gaz.ferm.gėr. &quot;Bon Ami&quot; P.saldus, 0,75l 7,5%"/>
    <s v="But."/>
    <x v="5"/>
    <n v="-432"/>
    <x v="3"/>
    <n v="0.75"/>
    <n v="7.5"/>
    <n v="-324"/>
    <n v="-324"/>
  </r>
  <r>
    <x v="7"/>
    <s v="3002-0007"/>
    <s v="Put.gaz.ferm.gėr. &quot;Bon Ami&quot; P.saldus, 0,75l 7,5%"/>
    <s v="But."/>
    <x v="5"/>
    <n v="-274"/>
    <x v="3"/>
    <n v="0.75"/>
    <n v="7.5"/>
    <n v="-205.5"/>
    <n v="-205.5"/>
  </r>
  <r>
    <x v="7"/>
    <s v="3002-0007"/>
    <s v="Put.gaz.ferm.gėr. &quot;Bon Ami&quot; P.saldus, 0,75l 7,5%"/>
    <s v="But."/>
    <x v="5"/>
    <n v="-158"/>
    <x v="3"/>
    <n v="0.75"/>
    <n v="7.5"/>
    <n v="-118.5"/>
    <n v="-118.5"/>
  </r>
  <r>
    <x v="7"/>
    <s v="3002-0007"/>
    <s v="Put.gaz.ferm.gėr. &quot;Bon Ami&quot; P.saldus, 0,75l 7,5%"/>
    <s v="But."/>
    <x v="5"/>
    <n v="-12"/>
    <x v="3"/>
    <n v="0.75"/>
    <n v="7.5"/>
    <n v="-9"/>
    <n v="-9"/>
  </r>
  <r>
    <x v="17"/>
    <s v="3002-0007"/>
    <s v="Put.gaz.ferm.gėr. &quot;Bon Ami&quot; P.saldus, 0,75l 7,5%"/>
    <s v="But."/>
    <x v="5"/>
    <n v="-1296"/>
    <x v="3"/>
    <n v="0.75"/>
    <n v="7.5"/>
    <n v="-972"/>
    <n v="-972"/>
  </r>
  <r>
    <x v="14"/>
    <s v="3002-0007"/>
    <s v="Put.gaz.ferm.gėr. &quot;Bon Ami&quot; P.saldus, 0,75l 7,5%"/>
    <s v="But."/>
    <x v="5"/>
    <n v="-156"/>
    <x v="3"/>
    <n v="0.75"/>
    <n v="7.5"/>
    <n v="-117"/>
    <n v="-117"/>
  </r>
  <r>
    <x v="17"/>
    <s v="3002-0007"/>
    <s v="Put.gaz.ferm.gėr. &quot;Bon Ami&quot; P.saldus, 0,75l 7,5%"/>
    <s v="But."/>
    <x v="5"/>
    <n v="-60"/>
    <x v="3"/>
    <n v="0.75"/>
    <n v="7.5"/>
    <n v="-45"/>
    <n v="-45"/>
  </r>
  <r>
    <x v="20"/>
    <s v="3002-0007"/>
    <s v="Put.gaz.ferm.gėr. &quot;Bon Ami&quot; P.saldus, 0,75l 7,5%"/>
    <s v="But."/>
    <x v="3"/>
    <n v="18031"/>
    <x v="3"/>
    <n v="0.75"/>
    <n v="7.5"/>
    <n v="13523.25"/>
    <n v="13523.25"/>
  </r>
  <r>
    <x v="21"/>
    <s v="3002-0007"/>
    <s v="Put.gaz.ferm.gėr. &quot;Bon Ami&quot; P.saldus, 0,75l 7,5%"/>
    <s v="But."/>
    <x v="5"/>
    <n v="-84"/>
    <x v="3"/>
    <n v="0.75"/>
    <n v="7.5"/>
    <n v="-63"/>
    <n v="-63"/>
  </r>
  <r>
    <x v="24"/>
    <s v="3002-0007"/>
    <s v="Put.gaz.ferm.gėr. &quot;Bon Ami&quot; P.saldus, 0,75l 7,5%"/>
    <s v="But."/>
    <x v="5"/>
    <n v="-48"/>
    <x v="3"/>
    <n v="0.75"/>
    <n v="7.5"/>
    <n v="-36"/>
    <n v="-36"/>
  </r>
  <r>
    <x v="24"/>
    <s v="3002-0007"/>
    <s v="Put.gaz.ferm.gėr. &quot;Bon Ami&quot; P.saldus, 0,75l 7,5%"/>
    <s v="But."/>
    <x v="5"/>
    <n v="-180"/>
    <x v="3"/>
    <n v="0.75"/>
    <n v="7.5"/>
    <n v="-135"/>
    <n v="-135"/>
  </r>
  <r>
    <x v="19"/>
    <s v="3002-0007"/>
    <s v="Put.gaz.ferm.gėr. &quot;Bon Ami&quot; P.saldus, 0,75l 7,5%"/>
    <s v="But."/>
    <x v="5"/>
    <n v="-72"/>
    <x v="3"/>
    <n v="0.75"/>
    <n v="7.5"/>
    <n v="-54"/>
    <n v="-54"/>
  </r>
  <r>
    <x v="20"/>
    <s v="3002-0007"/>
    <s v="Put.gaz.ferm.gėr. &quot;Bon Ami&quot; P.saldus, 0,75l 7,5%"/>
    <s v="But."/>
    <x v="5"/>
    <n v="-24"/>
    <x v="3"/>
    <n v="0.75"/>
    <n v="7.5"/>
    <n v="-18"/>
    <n v="-18"/>
  </r>
  <r>
    <x v="25"/>
    <s v="3002-0007"/>
    <s v="Put.gaz.ferm.gėr. &quot;Bon Ami&quot; P.saldus, 0,75l 7,5%"/>
    <s v="But."/>
    <x v="5"/>
    <n v="-432"/>
    <x v="3"/>
    <n v="0.75"/>
    <n v="7.5"/>
    <n v="-324"/>
    <n v="-324"/>
  </r>
  <r>
    <x v="25"/>
    <s v="3002-0007"/>
    <s v="Put.gaz.ferm.gėr. &quot;Bon Ami&quot; P.saldus, 0,75l 7,5%"/>
    <s v="But."/>
    <x v="5"/>
    <n v="-72"/>
    <x v="3"/>
    <n v="0.75"/>
    <n v="7.5"/>
    <n v="-54"/>
    <n v="-54"/>
  </r>
  <r>
    <x v="26"/>
    <s v="3002-0007"/>
    <s v="Put.gaz.ferm.gėr. &quot;Bon Ami&quot; P.saldus, 0,75l 7,5%"/>
    <s v="But."/>
    <x v="5"/>
    <n v="-96"/>
    <x v="3"/>
    <n v="0.75"/>
    <n v="7.5"/>
    <n v="-72"/>
    <n v="-72"/>
  </r>
  <r>
    <x v="27"/>
    <s v="3002-0007"/>
    <s v="Put.gaz.ferm.gėr. &quot;Bon Ami&quot; P.saldus, 0,75l 7,5%"/>
    <s v="But."/>
    <x v="5"/>
    <n v="-432"/>
    <x v="3"/>
    <n v="0.75"/>
    <n v="7.5"/>
    <n v="-324"/>
    <n v="-324"/>
  </r>
  <r>
    <x v="27"/>
    <s v="3002-0007"/>
    <s v="Put.gaz.ferm.gėr. &quot;Bon Ami&quot; P.saldus, 0,75l 7,5%"/>
    <s v="But."/>
    <x v="5"/>
    <n v="-84"/>
    <x v="3"/>
    <n v="0.75"/>
    <n v="7.5"/>
    <n v="-63"/>
    <n v="-63"/>
  </r>
  <r>
    <x v="28"/>
    <s v="3002-0007"/>
    <s v="Put.gaz.ferm.gėr. &quot;Bon Ami&quot; P.saldus, 0,75l 7,5%"/>
    <s v="But."/>
    <x v="5"/>
    <n v="-204"/>
    <x v="3"/>
    <n v="0.75"/>
    <n v="7.5"/>
    <n v="-153"/>
    <n v="-153"/>
  </r>
  <r>
    <x v="19"/>
    <s v="3002-0007"/>
    <s v="Put.gaz.ferm.gėr. &quot;Bon Ami&quot; P.saldus, 0,75l 7,5%"/>
    <s v="But."/>
    <x v="3"/>
    <n v="-1"/>
    <x v="3"/>
    <n v="0.75"/>
    <n v="7.5"/>
    <n v="-0.75"/>
    <n v="-0.75"/>
  </r>
  <r>
    <x v="19"/>
    <s v="3002-0007"/>
    <s v="Put.gaz.ferm.gėr. &quot;Bon Ami&quot; P.saldus, 0,75l 7,5%"/>
    <s v="But."/>
    <x v="6"/>
    <n v="18032"/>
    <x v="3"/>
    <n v="0.75"/>
    <n v="7.5"/>
    <n v="13524"/>
    <n v="13524"/>
  </r>
  <r>
    <x v="20"/>
    <s v="3002-0007"/>
    <s v="Put.gaz.ferm.gėr. &quot;Bon Ami&quot; P.saldus, 0,75l 7,5%"/>
    <s v="But."/>
    <x v="3"/>
    <n v="-18031"/>
    <x v="3"/>
    <n v="0.75"/>
    <n v="7.5"/>
    <n v="-13523.25"/>
    <n v="-13523.25"/>
  </r>
  <r>
    <x v="19"/>
    <s v="3002-0007"/>
    <s v="Put.gaz.ferm.gėr. &quot;Bon Ami&quot; P.saldus, 0,75l 7,5%"/>
    <s v="But."/>
    <x v="3"/>
    <n v="1"/>
    <x v="3"/>
    <n v="0.75"/>
    <n v="7.5"/>
    <n v="0.75"/>
    <n v="0.75"/>
  </r>
  <r>
    <x v="28"/>
    <s v="3002-0007"/>
    <s v="Put.gaz.ferm.gėr. &quot;Bon Ami&quot; P.saldus, 0,75l 7,5%"/>
    <s v="But."/>
    <x v="5"/>
    <n v="-1"/>
    <x v="3"/>
    <n v="0.75"/>
    <n v="7.5"/>
    <n v="-0.75"/>
    <n v="-0.75"/>
  </r>
  <r>
    <x v="28"/>
    <s v="3002-0008"/>
    <s v="Put.gaz.ferm.gėr. &quot;Bon Ami&quot; Saldus, 0,75l 7,5%"/>
    <s v="But."/>
    <x v="5"/>
    <n v="-1625"/>
    <x v="3"/>
    <n v="0.75"/>
    <n v="7.5"/>
    <n v="-1218.75"/>
    <n v="-1218.75"/>
  </r>
  <r>
    <x v="28"/>
    <s v="3002-0008"/>
    <s v="Put.gaz.ferm.gėr. &quot;Bon Ami&quot; Saldus, 0,75l 7,5%"/>
    <s v="But."/>
    <x v="5"/>
    <n v="-28"/>
    <x v="3"/>
    <n v="0.75"/>
    <n v="7.5"/>
    <n v="-21"/>
    <n v="-21"/>
  </r>
  <r>
    <x v="28"/>
    <s v="3002-0008"/>
    <s v="Put.gaz.ferm.gėr. &quot;Bon Ami&quot; Saldus, 0,75l 7,5%"/>
    <s v="But."/>
    <x v="5"/>
    <n v="-96"/>
    <x v="3"/>
    <n v="0.75"/>
    <n v="7.5"/>
    <n v="-72"/>
    <n v="-72"/>
  </r>
  <r>
    <x v="28"/>
    <s v="3002-0008"/>
    <s v="Put.gaz.ferm.gėr. &quot;Bon Ami&quot; Saldus, 0,75l 7,5%"/>
    <s v="But."/>
    <x v="5"/>
    <n v="28"/>
    <x v="3"/>
    <n v="0.75"/>
    <n v="7.5"/>
    <n v="21"/>
    <n v="21"/>
  </r>
  <r>
    <x v="28"/>
    <s v="3002-0008"/>
    <s v="Put.gaz.ferm.gėr. &quot;Bon Ami&quot; Saldus, 0,75l 7,5%"/>
    <s v="But."/>
    <x v="5"/>
    <n v="96"/>
    <x v="3"/>
    <n v="0.75"/>
    <n v="7.5"/>
    <n v="72"/>
    <n v="72"/>
  </r>
  <r>
    <x v="28"/>
    <s v="3002-0008"/>
    <s v="Put.gaz.ferm.gėr. &quot;Bon Ami&quot; Saldus, 0,75l 7,5%"/>
    <s v="But."/>
    <x v="5"/>
    <n v="1625"/>
    <x v="3"/>
    <n v="0.75"/>
    <n v="7.5"/>
    <n v="1218.75"/>
    <n v="1218.75"/>
  </r>
  <r>
    <x v="13"/>
    <s v="3002-0008"/>
    <s v="Put.gaz.ferm.gėr. &quot;Bon Ami&quot; Saldus, 0,75l 7,5%"/>
    <s v="But."/>
    <x v="3"/>
    <n v="2"/>
    <x v="3"/>
    <n v="0.75"/>
    <n v="7.5"/>
    <n v="1.5"/>
    <n v="1.5"/>
  </r>
  <r>
    <x v="28"/>
    <s v="3002-0008"/>
    <s v="Put.gaz.ferm.gėr. &quot;Bon Ami&quot; Saldus, 0,75l 7,5%"/>
    <s v="But."/>
    <x v="2"/>
    <n v="-2"/>
    <x v="3"/>
    <n v="0.75"/>
    <n v="7.5"/>
    <n v="-1.5"/>
    <n v="-1.5"/>
  </r>
  <r>
    <x v="5"/>
    <s v="3002-0008"/>
    <s v="Put.gaz.ferm.gėr. &quot;Bon Ami&quot; Saldus, 0,75l 7,5%"/>
    <s v="But."/>
    <x v="5"/>
    <n v="-12"/>
    <x v="3"/>
    <n v="0.75"/>
    <n v="7.5"/>
    <n v="-9"/>
    <n v="-9"/>
  </r>
  <r>
    <x v="6"/>
    <s v="3002-0008"/>
    <s v="Put.gaz.ferm.gėr. &quot;Bon Ami&quot; Saldus, 0,75l 7,5%"/>
    <s v="But."/>
    <x v="5"/>
    <n v="-864"/>
    <x v="3"/>
    <n v="0.75"/>
    <n v="7.5"/>
    <n v="-648"/>
    <n v="-648"/>
  </r>
  <r>
    <x v="6"/>
    <s v="3002-0008"/>
    <s v="Put.gaz.ferm.gėr. &quot;Bon Ami&quot; Saldus, 0,75l 7,5%"/>
    <s v="But."/>
    <x v="5"/>
    <n v="-432"/>
    <x v="3"/>
    <n v="0.75"/>
    <n v="7.5"/>
    <n v="-324"/>
    <n v="-324"/>
  </r>
  <r>
    <x v="6"/>
    <s v="3002-0008"/>
    <s v="Put.gaz.ferm.gėr. &quot;Bon Ami&quot; Saldus, 0,75l 7,5%"/>
    <s v="But."/>
    <x v="5"/>
    <n v="-12"/>
    <x v="3"/>
    <n v="0.75"/>
    <n v="7.5"/>
    <n v="-9"/>
    <n v="-9"/>
  </r>
  <r>
    <x v="0"/>
    <s v="3002-0008"/>
    <s v="Put.gaz.ferm.gėr. &quot;Bon Ami&quot; Saldus, 0,75l 7,5%"/>
    <s v="But."/>
    <x v="5"/>
    <n v="-3456"/>
    <x v="3"/>
    <n v="0.75"/>
    <n v="7.5"/>
    <n v="-2592"/>
    <n v="-2592"/>
  </r>
  <r>
    <x v="0"/>
    <s v="3002-0008"/>
    <s v="Put.gaz.ferm.gėr. &quot;Bon Ami&quot; Saldus, 0,75l 7,5%"/>
    <s v="But."/>
    <x v="5"/>
    <n v="-24"/>
    <x v="3"/>
    <n v="0.75"/>
    <n v="7.5"/>
    <n v="-18"/>
    <n v="-18"/>
  </r>
  <r>
    <x v="3"/>
    <s v="3002-0008"/>
    <s v="Put.gaz.ferm.gėr. &quot;Bon Ami&quot; Saldus, 0,75l 7,5%"/>
    <s v="But."/>
    <x v="5"/>
    <n v="-12"/>
    <x v="3"/>
    <n v="0.75"/>
    <n v="7.5"/>
    <n v="-9"/>
    <n v="-9"/>
  </r>
  <r>
    <x v="0"/>
    <s v="3002-0008"/>
    <s v="Put.gaz.ferm.gėr. &quot;Bon Ami&quot; Saldus, 0,75l 7,5%"/>
    <s v="But."/>
    <x v="5"/>
    <n v="-36"/>
    <x v="3"/>
    <n v="0.75"/>
    <n v="7.5"/>
    <n v="-27"/>
    <n v="-27"/>
  </r>
  <r>
    <x v="3"/>
    <s v="3002-0008"/>
    <s v="Put.gaz.ferm.gėr. &quot;Bon Ami&quot; Saldus, 0,75l 7,5%"/>
    <s v="But."/>
    <x v="5"/>
    <n v="-432"/>
    <x v="3"/>
    <n v="0.75"/>
    <n v="7.5"/>
    <n v="-324"/>
    <n v="-324"/>
  </r>
  <r>
    <x v="13"/>
    <s v="3002-0008"/>
    <s v="Put.gaz.ferm.gėr. &quot;Bon Ami&quot; Saldus, 0,75l 7,5%"/>
    <s v="But."/>
    <x v="3"/>
    <n v="-2"/>
    <x v="3"/>
    <n v="0.75"/>
    <n v="7.5"/>
    <n v="-1.5"/>
    <n v="-1.5"/>
  </r>
  <r>
    <x v="18"/>
    <s v="3002-0008"/>
    <s v="Put.gaz.ferm.gėr. &quot;Bon Ami&quot; Saldus, 0,75l 7,5%"/>
    <s v="But."/>
    <x v="5"/>
    <n v="-864"/>
    <x v="3"/>
    <n v="0.75"/>
    <n v="7.5"/>
    <n v="-648"/>
    <n v="-648"/>
  </r>
  <r>
    <x v="13"/>
    <s v="3002-0008"/>
    <s v="Put.gaz.ferm.gėr. &quot;Bon Ami&quot; Saldus, 0,75l 7,5%"/>
    <s v="But."/>
    <x v="5"/>
    <n v="-240"/>
    <x v="3"/>
    <n v="0.75"/>
    <n v="7.5"/>
    <n v="-180"/>
    <n v="-180"/>
  </r>
  <r>
    <x v="14"/>
    <s v="3002-0008"/>
    <s v="Put.gaz.ferm.gėr. &quot;Bon Ami&quot; Saldus, 0,75l 7,5%"/>
    <s v="But."/>
    <x v="5"/>
    <n v="-264"/>
    <x v="3"/>
    <n v="0.75"/>
    <n v="7.5"/>
    <n v="-198"/>
    <n v="-198"/>
  </r>
  <r>
    <x v="12"/>
    <s v="3002-0008"/>
    <s v="Put.gaz.ferm.gėr. &quot;Bon Ami&quot; Saldus, 0,75l 7,5%"/>
    <s v="But."/>
    <x v="5"/>
    <n v="-24"/>
    <x v="3"/>
    <n v="0.75"/>
    <n v="7.5"/>
    <n v="-18"/>
    <n v="-18"/>
  </r>
  <r>
    <x v="13"/>
    <s v="3002-0008"/>
    <s v="Put.gaz.ferm.gėr. &quot;Bon Ami&quot; Saldus, 0,75l 7,5%"/>
    <s v="But."/>
    <x v="5"/>
    <n v="-432"/>
    <x v="3"/>
    <n v="0.75"/>
    <n v="7.5"/>
    <n v="-324"/>
    <n v="-324"/>
  </r>
  <r>
    <x v="12"/>
    <s v="3002-0008"/>
    <s v="Put.gaz.ferm.gėr. &quot;Bon Ami&quot; Saldus, 0,75l 7,5%"/>
    <s v="But."/>
    <x v="5"/>
    <n v="-2"/>
    <x v="3"/>
    <n v="0.75"/>
    <n v="7.5"/>
    <n v="-1.5"/>
    <n v="-1.5"/>
  </r>
  <r>
    <x v="6"/>
    <s v="3002-0008"/>
    <s v="Put.gaz.ferm.gėr. &quot;Bon Ami&quot; Saldus, 0,75l 7,5%"/>
    <s v="But."/>
    <x v="3"/>
    <n v="22276"/>
    <x v="3"/>
    <n v="0.75"/>
    <n v="7.5"/>
    <n v="16707"/>
    <n v="16707"/>
  </r>
  <r>
    <x v="10"/>
    <s v="3002-0008"/>
    <s v="Put.gaz.ferm.gėr. &quot;Bon Ami&quot; Saldus, 0,75l 7,5%"/>
    <s v="But."/>
    <x v="5"/>
    <n v="-24"/>
    <x v="3"/>
    <n v="0.75"/>
    <n v="7.5"/>
    <n v="-18"/>
    <n v="-18"/>
  </r>
  <r>
    <x v="12"/>
    <s v="3002-0008"/>
    <s v="Put.gaz.ferm.gėr. &quot;Bon Ami&quot; Saldus, 0,75l 7,5%"/>
    <s v="But."/>
    <x v="5"/>
    <n v="-864"/>
    <x v="3"/>
    <n v="0.75"/>
    <n v="7.5"/>
    <n v="-648"/>
    <n v="-648"/>
  </r>
  <r>
    <x v="31"/>
    <e v="#REF!"/>
    <e v="#REF!"/>
    <e v="#REF!"/>
    <x v="7"/>
    <e v="#REF!"/>
    <x v="13"/>
    <e v="#REF!"/>
    <e v="#REF!"/>
    <e v="#REF!"/>
    <e v="#REF!"/>
  </r>
  <r>
    <x v="31"/>
    <e v="#REF!"/>
    <e v="#REF!"/>
    <e v="#REF!"/>
    <x v="7"/>
    <e v="#REF!"/>
    <x v="13"/>
    <e v="#REF!"/>
    <e v="#REF!"/>
    <e v="#REF!"/>
    <e v="#REF!"/>
  </r>
  <r>
    <x v="31"/>
    <e v="#REF!"/>
    <e v="#REF!"/>
    <e v="#REF!"/>
    <x v="7"/>
    <e v="#REF!"/>
    <x v="13"/>
    <e v="#REF!"/>
    <e v="#REF!"/>
    <e v="#REF!"/>
    <e v="#REF!"/>
  </r>
  <r>
    <x v="12"/>
    <s v="3002-0008"/>
    <s v="Put.gaz.ferm.gėr. &quot;Bon Ami&quot; Saldus, 0,75l 7,5%"/>
    <s v="But."/>
    <x v="5"/>
    <n v="-12"/>
    <x v="3"/>
    <n v="0.75"/>
    <n v="7.5"/>
    <n v="-9"/>
    <n v="-9"/>
  </r>
  <r>
    <x v="14"/>
    <s v="3002-0008"/>
    <s v="Put.gaz.ferm.gėr. &quot;Bon Ami&quot; Saldus, 0,75l 7,5%"/>
    <s v="But."/>
    <x v="5"/>
    <n v="-276"/>
    <x v="3"/>
    <n v="0.75"/>
    <n v="7.5"/>
    <n v="-207"/>
    <n v="-207"/>
  </r>
  <r>
    <x v="17"/>
    <s v="3002-0008"/>
    <s v="Put.gaz.ferm.gėr. &quot;Bon Ami&quot; Saldus, 0,75l 7,5%"/>
    <s v="But."/>
    <x v="5"/>
    <n v="-2160"/>
    <x v="3"/>
    <n v="0.75"/>
    <n v="7.5"/>
    <n v="-1620"/>
    <n v="-1620"/>
  </r>
  <r>
    <x v="17"/>
    <s v="3002-0008"/>
    <s v="Put.gaz.ferm.gėr. &quot;Bon Ami&quot; Saldus, 0,75l 7,5%"/>
    <s v="But."/>
    <x v="5"/>
    <n v="-108"/>
    <x v="3"/>
    <n v="0.75"/>
    <n v="7.5"/>
    <n v="-81"/>
    <n v="-81"/>
  </r>
  <r>
    <x v="20"/>
    <s v="3002-0008"/>
    <s v="Put.gaz.ferm.gėr. &quot;Bon Ami&quot; Saldus, 0,75l 7,5%"/>
    <s v="But."/>
    <x v="5"/>
    <n v="-108"/>
    <x v="3"/>
    <n v="0.75"/>
    <n v="7.5"/>
    <n v="-81"/>
    <n v="-81"/>
  </r>
  <r>
    <x v="19"/>
    <s v="3002-0008"/>
    <s v="Put.gaz.ferm.gėr. &quot;Bon Ami&quot; Saldus, 0,75l 7,5%"/>
    <s v="But."/>
    <x v="5"/>
    <n v="-12"/>
    <x v="3"/>
    <n v="0.75"/>
    <n v="7.5"/>
    <n v="-9"/>
    <n v="-9"/>
  </r>
  <r>
    <x v="19"/>
    <s v="3002-0008"/>
    <s v="Put.gaz.ferm.gėr. &quot;Bon Ami&quot; Saldus, 0,75l 7,5%"/>
    <s v="But."/>
    <x v="5"/>
    <n v="-228"/>
    <x v="3"/>
    <n v="0.75"/>
    <n v="7.5"/>
    <n v="-171"/>
    <n v="-171"/>
  </r>
  <r>
    <x v="18"/>
    <s v="3002-0008"/>
    <s v="Put.gaz.ferm.gėr. &quot;Bon Ami&quot; Saldus, 0,75l 7,5%"/>
    <s v="But."/>
    <x v="5"/>
    <n v="-24"/>
    <x v="3"/>
    <n v="0.75"/>
    <n v="7.5"/>
    <n v="-18"/>
    <n v="-18"/>
  </r>
  <r>
    <x v="21"/>
    <s v="3002-0008"/>
    <s v="Put.gaz.ferm.gėr. &quot;Bon Ami&quot; Saldus, 0,75l 7,5%"/>
    <s v="But."/>
    <x v="5"/>
    <n v="-144"/>
    <x v="3"/>
    <n v="0.75"/>
    <n v="7.5"/>
    <n v="-108"/>
    <n v="-108"/>
  </r>
  <r>
    <x v="24"/>
    <s v="3002-0008"/>
    <s v="Put.gaz.ferm.gėr. &quot;Bon Ami&quot; Saldus, 0,75l 7,5%"/>
    <s v="But."/>
    <x v="5"/>
    <n v="-168"/>
    <x v="3"/>
    <n v="0.75"/>
    <n v="7.5"/>
    <n v="-126"/>
    <n v="-126"/>
  </r>
  <r>
    <x v="24"/>
    <s v="3002-0008"/>
    <s v="Put.gaz.ferm.gėr. &quot;Bon Ami&quot; Saldus, 0,75l 7,5%"/>
    <s v="But."/>
    <x v="5"/>
    <n v="-432"/>
    <x v="3"/>
    <n v="0.75"/>
    <n v="7.5"/>
    <n v="-324"/>
    <n v="-324"/>
  </r>
  <r>
    <x v="24"/>
    <s v="3002-0008"/>
    <s v="Put.gaz.ferm.gėr. &quot;Bon Ami&quot; Saldus, 0,75l 7,5%"/>
    <s v="But."/>
    <x v="5"/>
    <n v="-432"/>
    <x v="3"/>
    <n v="0.75"/>
    <n v="7.5"/>
    <n v="-324"/>
    <n v="-324"/>
  </r>
  <r>
    <x v="25"/>
    <s v="3002-0008"/>
    <s v="Put.gaz.ferm.gėr. &quot;Bon Ami&quot; Saldus, 0,75l 7,5%"/>
    <s v="But."/>
    <x v="5"/>
    <n v="-432"/>
    <x v="3"/>
    <n v="0.75"/>
    <n v="7.5"/>
    <n v="-324"/>
    <n v="-324"/>
  </r>
  <r>
    <x v="27"/>
    <s v="3002-0008"/>
    <s v="Put.gaz.ferm.gėr. &quot;Bon Ami&quot; Saldus, 0,75l 7,5%"/>
    <s v="But."/>
    <x v="5"/>
    <n v="-1296"/>
    <x v="3"/>
    <n v="0.75"/>
    <n v="7.5"/>
    <n v="-972"/>
    <n v="-972"/>
  </r>
  <r>
    <x v="26"/>
    <s v="3002-0008"/>
    <s v="Put.gaz.ferm.gėr. &quot;Bon Ami&quot; Saldus, 0,75l 7,5%"/>
    <s v="But."/>
    <x v="5"/>
    <n v="-156"/>
    <x v="3"/>
    <n v="0.75"/>
    <n v="7.5"/>
    <n v="-117"/>
    <n v="-117"/>
  </r>
  <r>
    <x v="25"/>
    <s v="3002-0008"/>
    <s v="Put.gaz.ferm.gėr. &quot;Bon Ami&quot; Saldus, 0,75l 7,5%"/>
    <s v="But."/>
    <x v="5"/>
    <n v="-84"/>
    <x v="3"/>
    <n v="0.75"/>
    <n v="7.5"/>
    <n v="-63"/>
    <n v="-63"/>
  </r>
  <r>
    <x v="28"/>
    <s v="3002-0008"/>
    <s v="Put.gaz.ferm.gėr. &quot;Bon Ami&quot; Saldus, 0,75l 7,5%"/>
    <s v="But."/>
    <x v="5"/>
    <n v="-164"/>
    <x v="3"/>
    <n v="0.75"/>
    <n v="7.5"/>
    <n v="-123"/>
    <n v="-123"/>
  </r>
  <r>
    <x v="28"/>
    <s v="3002-0008"/>
    <s v="Put.gaz.ferm.gėr. &quot;Bon Ami&quot; Saldus, 0,75l 7,5%"/>
    <s v="But."/>
    <x v="5"/>
    <n v="-40"/>
    <x v="3"/>
    <n v="0.75"/>
    <n v="7.5"/>
    <n v="-30"/>
    <n v="-30"/>
  </r>
  <r>
    <x v="27"/>
    <s v="3002-0008"/>
    <s v="Put.gaz.ferm.gėr. &quot;Bon Ami&quot; Saldus, 0,75l 7,5%"/>
    <s v="But."/>
    <x v="5"/>
    <n v="-192"/>
    <x v="3"/>
    <n v="0.75"/>
    <n v="7.5"/>
    <n v="-144"/>
    <n v="-144"/>
  </r>
  <r>
    <x v="28"/>
    <s v="3002-0008"/>
    <s v="Put.gaz.ferm.gėr. &quot;Bon Ami&quot; Saldus, 0,75l 7,5%"/>
    <s v="But."/>
    <x v="5"/>
    <n v="-36"/>
    <x v="3"/>
    <n v="0.75"/>
    <n v="7.5"/>
    <n v="-27"/>
    <n v="-27"/>
  </r>
  <r>
    <x v="5"/>
    <s v="3002-0008"/>
    <s v="Put.gaz.ferm.gėr. &quot;Bon Ami&quot; Saldus, 0,75l 7,5%"/>
    <s v="But."/>
    <x v="6"/>
    <n v="22279"/>
    <x v="3"/>
    <n v="0.75"/>
    <n v="7.5"/>
    <n v="16709.25"/>
    <n v="16709.25"/>
  </r>
  <r>
    <x v="6"/>
    <s v="3002-0008"/>
    <s v="Put.gaz.ferm.gėr. &quot;Bon Ami&quot; Saldus, 0,75l 7,5%"/>
    <s v="But."/>
    <x v="3"/>
    <n v="-22276"/>
    <x v="3"/>
    <n v="0.75"/>
    <n v="7.5"/>
    <n v="-16707"/>
    <n v="-16707"/>
  </r>
  <r>
    <x v="6"/>
    <s v="3002-0008"/>
    <s v="Put.gaz.ferm.gėr. &quot;Bon Ami&quot; Saldus, 0,75l 7,5%"/>
    <s v="But."/>
    <x v="3"/>
    <n v="-3"/>
    <x v="3"/>
    <n v="0.75"/>
    <n v="7.5"/>
    <n v="-2.25"/>
    <n v="-2.25"/>
  </r>
  <r>
    <x v="6"/>
    <s v="3002-0008"/>
    <s v="Put.gaz.ferm.gėr. &quot;Bon Ami&quot; Saldus, 0,75l 7,5%"/>
    <s v="But."/>
    <x v="3"/>
    <n v="3"/>
    <x v="3"/>
    <n v="0.75"/>
    <n v="7.5"/>
    <n v="2.25"/>
    <n v="2.25"/>
  </r>
  <r>
    <x v="28"/>
    <s v="3002-0008"/>
    <s v="Put.gaz.ferm.gėr. &quot;Bon Ami&quot; Saldus, 0,75l 7,5%"/>
    <s v="But."/>
    <x v="5"/>
    <n v="-3"/>
    <x v="3"/>
    <n v="0.75"/>
    <n v="7.5"/>
    <n v="-2.25"/>
    <n v="-2.25"/>
  </r>
  <r>
    <x v="13"/>
    <s v="3002-0012"/>
    <s v="Put.g.ferm.gėr.&quot;Auksinis Muskatinis&quot;,0,75l 7%(užs)"/>
    <s v="But."/>
    <x v="5"/>
    <n v="-432"/>
    <x v="3"/>
    <n v="0.75"/>
    <n v="7"/>
    <n v="-324"/>
    <n v="-324"/>
  </r>
  <r>
    <x v="14"/>
    <s v="3002-0012"/>
    <s v="Put.g.ferm.gėr.&quot;Auksinis Muskatinis&quot;,0,75l 7%(užs)"/>
    <s v="But."/>
    <x v="5"/>
    <n v="-2592"/>
    <x v="3"/>
    <n v="0.75"/>
    <n v="7"/>
    <n v="-1944"/>
    <n v="-1944"/>
  </r>
  <r>
    <x v="17"/>
    <s v="3002-0012"/>
    <s v="Put.g.ferm.gėr.&quot;Auksinis Muskatinis&quot;,0,75l 7%(užs)"/>
    <s v="But."/>
    <x v="5"/>
    <n v="-3024"/>
    <x v="3"/>
    <n v="0.75"/>
    <n v="7"/>
    <n v="-2268"/>
    <n v="-2268"/>
  </r>
  <r>
    <x v="24"/>
    <s v="3002-0012"/>
    <s v="Put.g.ferm.gėr.&quot;Auksinis Muskatinis&quot;,0,75l 7%(užs)"/>
    <s v="But."/>
    <x v="5"/>
    <n v="-432"/>
    <x v="3"/>
    <n v="0.75"/>
    <n v="7"/>
    <n v="-324"/>
    <n v="-324"/>
  </r>
  <r>
    <x v="28"/>
    <s v="3002-0012"/>
    <s v="Put.g.ferm.gėr.&quot;Auksinis Muskatinis&quot;,0,75l 7%(užs)"/>
    <s v="But."/>
    <x v="5"/>
    <n v="-1248"/>
    <x v="3"/>
    <n v="0.75"/>
    <n v="7"/>
    <n v="-936"/>
    <n v="-936"/>
  </r>
  <r>
    <x v="28"/>
    <s v="3002-0012"/>
    <s v="Put.g.ferm.gėr.&quot;Auksinis Muskatinis&quot;,0,75l 7%(užs)"/>
    <s v="But."/>
    <x v="5"/>
    <n v="-480"/>
    <x v="3"/>
    <n v="0.75"/>
    <n v="7"/>
    <n v="-360"/>
    <n v="-360"/>
  </r>
  <r>
    <x v="17"/>
    <s v="3002-0013"/>
    <s v="Put.gaz.ferm.gėr. &quot;Santa Verona&quot; Saldus,0,75l 7,5%"/>
    <s v="But."/>
    <x v="5"/>
    <n v="347"/>
    <x v="3"/>
    <n v="0.75"/>
    <n v="7.5"/>
    <n v="260.25"/>
    <n v="260.25"/>
  </r>
  <r>
    <x v="17"/>
    <s v="3002-0013"/>
    <s v="Put.gaz.ferm.gėr. &quot;Santa Verona&quot; Saldus,0,75l 7,5%"/>
    <s v="But."/>
    <x v="5"/>
    <n v="-347"/>
    <x v="3"/>
    <n v="0.75"/>
    <n v="7.5"/>
    <n v="-260.25"/>
    <n v="-260.25"/>
  </r>
  <r>
    <x v="28"/>
    <s v="3002-0013"/>
    <s v="Put.gaz.ferm.gėr. &quot;Santa Verona&quot; Saldus,0,75l 7,5%"/>
    <s v="But."/>
    <x v="5"/>
    <n v="-89"/>
    <x v="3"/>
    <n v="0.75"/>
    <n v="7.5"/>
    <n v="-66.75"/>
    <n v="-66.75"/>
  </r>
  <r>
    <x v="28"/>
    <s v="3002-0013"/>
    <s v="Put.gaz.ferm.gėr. &quot;Santa Verona&quot; Saldus,0,75l 7,5%"/>
    <s v="But."/>
    <x v="5"/>
    <n v="-872"/>
    <x v="3"/>
    <n v="0.75"/>
    <n v="7.5"/>
    <n v="-654"/>
    <n v="-654"/>
  </r>
  <r>
    <x v="28"/>
    <s v="3002-0013"/>
    <s v="Put.gaz.ferm.gėr. &quot;Santa Verona&quot; Saldus,0,75l 7,5%"/>
    <s v="But."/>
    <x v="5"/>
    <n v="-2650"/>
    <x v="3"/>
    <n v="0.75"/>
    <n v="7.5"/>
    <n v="-1987.5"/>
    <n v="-1987.5"/>
  </r>
  <r>
    <x v="28"/>
    <s v="3002-0013"/>
    <s v="Put.gaz.ferm.gėr. &quot;Santa Verona&quot; Saldus,0,75l 7,5%"/>
    <s v="But."/>
    <x v="5"/>
    <n v="89"/>
    <x v="3"/>
    <n v="0.75"/>
    <n v="7.5"/>
    <n v="66.75"/>
    <n v="66.75"/>
  </r>
  <r>
    <x v="28"/>
    <s v="3002-0013"/>
    <s v="Put.gaz.ferm.gėr. &quot;Santa Verona&quot; Saldus,0,75l 7,5%"/>
    <s v="But."/>
    <x v="5"/>
    <n v="872"/>
    <x v="3"/>
    <n v="0.75"/>
    <n v="7.5"/>
    <n v="654"/>
    <n v="654"/>
  </r>
  <r>
    <x v="28"/>
    <s v="3002-0013"/>
    <s v="Put.gaz.ferm.gėr. &quot;Santa Verona&quot; Saldus,0,75l 7,5%"/>
    <s v="But."/>
    <x v="5"/>
    <n v="2650"/>
    <x v="3"/>
    <n v="0.75"/>
    <n v="7.5"/>
    <n v="1987.5"/>
    <n v="1987.5"/>
  </r>
  <r>
    <x v="12"/>
    <s v="3002-0013"/>
    <s v="Put.gaz.ferm.gėr. &quot;Santa Verona&quot; Saldus,0,75l 7,5%"/>
    <s v="But."/>
    <x v="5"/>
    <n v="-144"/>
    <x v="3"/>
    <n v="0.75"/>
    <n v="7.5"/>
    <n v="-108"/>
    <n v="-108"/>
  </r>
  <r>
    <x v="3"/>
    <s v="3002-0013"/>
    <s v="Put.gaz.ferm.gėr. &quot;Santa Verona&quot; Saldus,0,75l 7,5%"/>
    <s v="But."/>
    <x v="5"/>
    <n v="-432"/>
    <x v="3"/>
    <n v="0.75"/>
    <n v="7.5"/>
    <n v="-324"/>
    <n v="-324"/>
  </r>
  <r>
    <x v="3"/>
    <s v="3002-0013"/>
    <s v="Put.gaz.ferm.gėr. &quot;Santa Verona&quot; Saldus,0,75l 7,5%"/>
    <s v="But."/>
    <x v="5"/>
    <n v="-60"/>
    <x v="3"/>
    <n v="0.75"/>
    <n v="7.5"/>
    <n v="-45"/>
    <n v="-45"/>
  </r>
  <r>
    <x v="0"/>
    <s v="3002-0013"/>
    <s v="Put.gaz.ferm.gėr. &quot;Santa Verona&quot; Saldus,0,75l 7,5%"/>
    <s v="But."/>
    <x v="5"/>
    <n v="-864"/>
    <x v="3"/>
    <n v="0.75"/>
    <n v="7.5"/>
    <n v="-648"/>
    <n v="-648"/>
  </r>
  <r>
    <x v="3"/>
    <s v="3002-0013"/>
    <s v="Put.gaz.ferm.gėr. &quot;Santa Verona&quot; Saldus,0,75l 7,5%"/>
    <s v="But."/>
    <x v="5"/>
    <n v="-264"/>
    <x v="3"/>
    <n v="0.75"/>
    <n v="7.5"/>
    <n v="-198"/>
    <n v="-198"/>
  </r>
  <r>
    <x v="4"/>
    <s v="3002-0013"/>
    <s v="Put.gaz.ferm.gėr. &quot;Santa Verona&quot; Saldus,0,75l 7,5%"/>
    <s v="But."/>
    <x v="5"/>
    <n v="-432"/>
    <x v="3"/>
    <n v="0.75"/>
    <n v="7.5"/>
    <n v="-324"/>
    <n v="-324"/>
  </r>
  <r>
    <x v="4"/>
    <s v="3002-0013"/>
    <s v="Put.gaz.ferm.gėr. &quot;Santa Verona&quot; Saldus,0,75l 7,5%"/>
    <s v="But."/>
    <x v="5"/>
    <n v="-5184"/>
    <x v="3"/>
    <n v="0.75"/>
    <n v="7.5"/>
    <n v="-3888"/>
    <n v="-3888"/>
  </r>
  <r>
    <x v="4"/>
    <s v="3002-0013"/>
    <s v="Put.gaz.ferm.gėr. &quot;Santa Verona&quot; Saldus,0,75l 7,5%"/>
    <s v="But."/>
    <x v="5"/>
    <n v="-36"/>
    <x v="3"/>
    <n v="0.75"/>
    <n v="7.5"/>
    <n v="-27"/>
    <n v="-27"/>
  </r>
  <r>
    <x v="0"/>
    <s v="3002-0013"/>
    <s v="Put.gaz.ferm.gėr. &quot;Santa Verona&quot; Saldus,0,75l 7,5%"/>
    <s v="But."/>
    <x v="5"/>
    <n v="-240"/>
    <x v="3"/>
    <n v="0.75"/>
    <n v="7.5"/>
    <n v="-180"/>
    <n v="-180"/>
  </r>
  <r>
    <x v="6"/>
    <s v="3002-0013"/>
    <s v="Put.gaz.ferm.gėr. &quot;Santa Verona&quot; Saldus,0,75l 7,5%"/>
    <s v="But."/>
    <x v="5"/>
    <n v="-192"/>
    <x v="3"/>
    <n v="0.75"/>
    <n v="7.5"/>
    <n v="-144"/>
    <n v="-144"/>
  </r>
  <r>
    <x v="6"/>
    <s v="3002-0013"/>
    <s v="Put.gaz.ferm.gėr. &quot;Santa Verona&quot; Saldus,0,75l 7,5%"/>
    <s v="But."/>
    <x v="5"/>
    <n v="-864"/>
    <x v="3"/>
    <n v="0.75"/>
    <n v="7.5"/>
    <n v="-648"/>
    <n v="-648"/>
  </r>
  <r>
    <x v="5"/>
    <s v="3002-0013"/>
    <s v="Put.gaz.ferm.gėr. &quot;Santa Verona&quot; Saldus,0,75l 7,5%"/>
    <s v="But."/>
    <x v="5"/>
    <n v="-192"/>
    <x v="3"/>
    <n v="0.75"/>
    <n v="7.5"/>
    <n v="-144"/>
    <n v="-144"/>
  </r>
  <r>
    <x v="5"/>
    <s v="3002-0013"/>
    <s v="Put.gaz.ferm.gėr. &quot;Santa Verona&quot; Saldus,0,75l 7,5%"/>
    <s v="But."/>
    <x v="5"/>
    <n v="-84"/>
    <x v="3"/>
    <n v="0.75"/>
    <n v="7.5"/>
    <n v="-63"/>
    <n v="-63"/>
  </r>
  <r>
    <x v="17"/>
    <s v="3002-0013"/>
    <s v="Put.gaz.ferm.gėr. &quot;Santa Verona&quot; Saldus,0,75l 7,5%"/>
    <s v="But."/>
    <x v="5"/>
    <n v="-24"/>
    <x v="3"/>
    <n v="0.75"/>
    <n v="7.5"/>
    <n v="-18"/>
    <n v="-18"/>
  </r>
  <r>
    <x v="14"/>
    <s v="3002-0013"/>
    <s v="Put.gaz.ferm.gėr. &quot;Santa Verona&quot; Saldus,0,75l 7,5%"/>
    <s v="But."/>
    <x v="5"/>
    <n v="-24"/>
    <x v="3"/>
    <n v="0.75"/>
    <n v="7.5"/>
    <n v="-18"/>
    <n v="-18"/>
  </r>
  <r>
    <x v="17"/>
    <s v="3002-0013"/>
    <s v="Put.gaz.ferm.gėr. &quot;Santa Verona&quot; Saldus,0,75l 7,5%"/>
    <s v="But."/>
    <x v="5"/>
    <n v="-12"/>
    <x v="3"/>
    <n v="0.75"/>
    <n v="7.5"/>
    <n v="-9"/>
    <n v="-9"/>
  </r>
  <r>
    <x v="14"/>
    <s v="3002-0013"/>
    <s v="Put.gaz.ferm.gėr. &quot;Santa Verona&quot; Saldus,0,75l 7,5%"/>
    <s v="But."/>
    <x v="5"/>
    <n v="-1296"/>
    <x v="3"/>
    <n v="0.75"/>
    <n v="7.5"/>
    <n v="-972"/>
    <n v="-972"/>
  </r>
  <r>
    <x v="13"/>
    <s v="3002-0013"/>
    <s v="Put.gaz.ferm.gėr. &quot;Santa Verona&quot; Saldus,0,75l 7,5%"/>
    <s v="But."/>
    <x v="5"/>
    <n v="-12"/>
    <x v="3"/>
    <n v="0.75"/>
    <n v="7.5"/>
    <n v="-9"/>
    <n v="-9"/>
  </r>
  <r>
    <x v="12"/>
    <s v="3002-0013"/>
    <s v="Put.gaz.ferm.gėr. &quot;Santa Verona&quot; Saldus,0,75l 7,5%"/>
    <s v="But."/>
    <x v="5"/>
    <n v="-72"/>
    <x v="3"/>
    <n v="0.75"/>
    <n v="7.5"/>
    <n v="-54"/>
    <n v="-54"/>
  </r>
  <r>
    <x v="11"/>
    <s v="3002-0013"/>
    <s v="Put.gaz.ferm.gėr. &quot;Santa Verona&quot; Saldus,0,75l 7,5%"/>
    <s v="But."/>
    <x v="3"/>
    <n v="-2"/>
    <x v="3"/>
    <n v="0.75"/>
    <n v="7.5"/>
    <n v="-1.5"/>
    <n v="-1.5"/>
  </r>
  <r>
    <x v="12"/>
    <s v="3002-0013"/>
    <s v="Put.gaz.ferm.gėr. &quot;Santa Verona&quot; Saldus,0,75l 7,5%"/>
    <s v="But."/>
    <x v="5"/>
    <n v="-2"/>
    <x v="3"/>
    <n v="0.75"/>
    <n v="7.5"/>
    <n v="-1.5"/>
    <n v="-1.5"/>
  </r>
  <r>
    <x v="6"/>
    <s v="3002-0013"/>
    <s v="Put.gaz.ferm.gėr. &quot;Santa Verona&quot; Saldus,0,75l 7,5%"/>
    <s v="But."/>
    <x v="3"/>
    <n v="14948"/>
    <x v="3"/>
    <n v="0.75"/>
    <n v="7.5"/>
    <n v="11211"/>
    <n v="11211"/>
  </r>
  <r>
    <x v="7"/>
    <s v="3002-0013"/>
    <s v="Put.gaz.ferm.gėr. &quot;Santa Verona&quot; Saldus,0,75l 7,5%"/>
    <s v="But."/>
    <x v="5"/>
    <n v="-24"/>
    <x v="3"/>
    <n v="0.75"/>
    <n v="7.5"/>
    <n v="-18"/>
    <n v="-18"/>
  </r>
  <r>
    <x v="12"/>
    <s v="3002-0013"/>
    <s v="Put.gaz.ferm.gėr. &quot;Santa Verona&quot; Saldus,0,75l 7,5%"/>
    <s v="But."/>
    <x v="5"/>
    <n v="-229"/>
    <x v="3"/>
    <n v="0.75"/>
    <n v="7.5"/>
    <n v="-171.75"/>
    <n v="-171.75"/>
  </r>
  <r>
    <x v="10"/>
    <s v="3002-0013"/>
    <s v="Put.gaz.ferm.gėr. &quot;Santa Verona&quot; Saldus,0,75l 7,5%"/>
    <s v="But."/>
    <x v="5"/>
    <n v="-48"/>
    <x v="3"/>
    <n v="0.75"/>
    <n v="7.5"/>
    <n v="-36"/>
    <n v="-36"/>
  </r>
  <r>
    <x v="13"/>
    <s v="3002-0013"/>
    <s v="Put.gaz.ferm.gėr. &quot;Santa Verona&quot; Saldus,0,75l 7,5%"/>
    <s v="But."/>
    <x v="5"/>
    <n v="-2592"/>
    <x v="3"/>
    <n v="0.75"/>
    <n v="7.5"/>
    <n v="-1944"/>
    <n v="-1944"/>
  </r>
  <r>
    <x v="10"/>
    <s v="3002-0013"/>
    <s v="Put.gaz.ferm.gėr. &quot;Santa Verona&quot; Saldus,0,75l 7,5%"/>
    <s v="But."/>
    <x v="5"/>
    <n v="-12"/>
    <x v="3"/>
    <n v="0.75"/>
    <n v="7.5"/>
    <n v="-9"/>
    <n v="-9"/>
  </r>
  <r>
    <x v="12"/>
    <s v="3002-0013"/>
    <s v="Put.gaz.ferm.gėr. &quot;Santa Verona&quot; Saldus,0,75l 7,5%"/>
    <s v="But."/>
    <x v="5"/>
    <n v="-203"/>
    <x v="3"/>
    <n v="0.75"/>
    <n v="7.5"/>
    <n v="-152.25"/>
    <n v="-152.25"/>
  </r>
  <r>
    <x v="25"/>
    <s v="3002-0013"/>
    <s v="Put.gaz.ferm.gėr. &quot;Santa Verona&quot; Saldus,0,75l 7,5%"/>
    <s v="But."/>
    <x v="5"/>
    <n v="-216"/>
    <x v="3"/>
    <n v="0.75"/>
    <n v="7.5"/>
    <n v="-162"/>
    <n v="-162"/>
  </r>
  <r>
    <x v="19"/>
    <s v="3002-0013"/>
    <s v="Put.gaz.ferm.gėr. &quot;Santa Verona&quot; Saldus,0,75l 7,5%"/>
    <s v="But."/>
    <x v="5"/>
    <n v="-60"/>
    <x v="3"/>
    <n v="0.75"/>
    <n v="7.5"/>
    <n v="-45"/>
    <n v="-45"/>
  </r>
  <r>
    <x v="18"/>
    <s v="3002-0013"/>
    <s v="Put.gaz.ferm.gėr. &quot;Santa Verona&quot; Saldus,0,75l 7,5%"/>
    <s v="But."/>
    <x v="5"/>
    <n v="-432"/>
    <x v="3"/>
    <n v="0.75"/>
    <n v="7.5"/>
    <n v="-324"/>
    <n v="-324"/>
  </r>
  <r>
    <x v="19"/>
    <s v="3002-0013"/>
    <s v="Put.gaz.ferm.gėr. &quot;Santa Verona&quot; Saldus,0,75l 7,5%"/>
    <s v="But."/>
    <x v="5"/>
    <n v="-36"/>
    <x v="3"/>
    <n v="0.75"/>
    <n v="7.5"/>
    <n v="-27"/>
    <n v="-27"/>
  </r>
  <r>
    <x v="20"/>
    <s v="3002-0013"/>
    <s v="Put.gaz.ferm.gėr. &quot;Santa Verona&quot; Saldus,0,75l 7,5%"/>
    <s v="But."/>
    <x v="5"/>
    <n v="-1296"/>
    <x v="3"/>
    <n v="0.75"/>
    <n v="7.5"/>
    <n v="-972"/>
    <n v="-972"/>
  </r>
  <r>
    <x v="24"/>
    <s v="3002-0013"/>
    <s v="Put.gaz.ferm.gėr. &quot;Santa Verona&quot; Saldus,0,75l 7,5%"/>
    <s v="But."/>
    <x v="5"/>
    <n v="-216"/>
    <x v="3"/>
    <n v="0.75"/>
    <n v="7.5"/>
    <n v="-162"/>
    <n v="-162"/>
  </r>
  <r>
    <x v="20"/>
    <s v="3002-0013"/>
    <s v="Put.gaz.ferm.gėr. &quot;Santa Verona&quot; Saldus,0,75l 7,5%"/>
    <s v="But."/>
    <x v="5"/>
    <n v="-24"/>
    <x v="3"/>
    <n v="0.75"/>
    <n v="7.5"/>
    <n v="-18"/>
    <n v="-18"/>
  </r>
  <r>
    <x v="21"/>
    <s v="3002-0013"/>
    <s v="Put.gaz.ferm.gėr. &quot;Santa Verona&quot; Saldus,0,75l 7,5%"/>
    <s v="But."/>
    <x v="5"/>
    <n v="-12"/>
    <x v="3"/>
    <n v="0.75"/>
    <n v="7.5"/>
    <n v="-9"/>
    <n v="-9"/>
  </r>
  <r>
    <x v="26"/>
    <s v="3002-0013"/>
    <s v="Put.gaz.ferm.gėr. &quot;Santa Verona&quot; Saldus,0,75l 7,5%"/>
    <s v="But."/>
    <x v="5"/>
    <n v="-12"/>
    <x v="3"/>
    <n v="0.75"/>
    <n v="7.5"/>
    <n v="-9"/>
    <n v="-9"/>
  </r>
  <r>
    <x v="26"/>
    <s v="3002-0013"/>
    <s v="Put.gaz.ferm.gėr. &quot;Santa Verona&quot; Saldus,0,75l 7,5%"/>
    <s v="But."/>
    <x v="5"/>
    <n v="-12"/>
    <x v="3"/>
    <n v="0.75"/>
    <n v="7.5"/>
    <n v="-9"/>
    <n v="-9"/>
  </r>
  <r>
    <x v="26"/>
    <s v="3002-0013"/>
    <s v="Put.gaz.ferm.gėr. &quot;Santa Verona&quot; Saldus,0,75l 7,5%"/>
    <s v="But."/>
    <x v="5"/>
    <n v="-1"/>
    <x v="3"/>
    <n v="0.75"/>
    <n v="7.5"/>
    <n v="-0.75"/>
    <n v="-0.75"/>
  </r>
  <r>
    <x v="28"/>
    <s v="3002-0013"/>
    <s v="Put.gaz.ferm.gėr. &quot;Santa Verona&quot; Saldus,0,75l 7,5%"/>
    <s v="But."/>
    <x v="5"/>
    <n v="-156"/>
    <x v="3"/>
    <n v="0.75"/>
    <n v="7.5"/>
    <n v="-117"/>
    <n v="-117"/>
  </r>
  <r>
    <x v="27"/>
    <s v="3002-0013"/>
    <s v="Put.gaz.ferm.gėr. &quot;Santa Verona&quot; Saldus,0,75l 7,5%"/>
    <s v="But."/>
    <x v="5"/>
    <n v="-216"/>
    <x v="3"/>
    <n v="0.75"/>
    <n v="7.5"/>
    <n v="-162"/>
    <n v="-162"/>
  </r>
  <r>
    <x v="27"/>
    <s v="3002-0013"/>
    <s v="Put.gaz.ferm.gėr. &quot;Santa Verona&quot; Saldus,0,75l 7,5%"/>
    <s v="But."/>
    <x v="5"/>
    <n v="-60"/>
    <x v="3"/>
    <n v="0.75"/>
    <n v="7.5"/>
    <n v="-45"/>
    <n v="-45"/>
  </r>
  <r>
    <x v="5"/>
    <s v="3002-0013"/>
    <s v="Put.gaz.ferm.gėr. &quot;Santa Verona&quot; Saldus,0,75l 7,5%"/>
    <s v="But."/>
    <x v="3"/>
    <n v="-1"/>
    <x v="3"/>
    <n v="0.75"/>
    <n v="7.5"/>
    <n v="-0.75"/>
    <n v="-0.75"/>
  </r>
  <r>
    <x v="5"/>
    <s v="3002-0013"/>
    <s v="Put.gaz.ferm.gėr. &quot;Santa Verona&quot; Saldus,0,75l 7,5%"/>
    <s v="But."/>
    <x v="6"/>
    <n v="14949"/>
    <x v="3"/>
    <n v="0.75"/>
    <n v="7.5"/>
    <n v="11211.75"/>
    <n v="11211.75"/>
  </r>
  <r>
    <x v="12"/>
    <s v="3002-0013"/>
    <s v="Put.gaz.ferm.gėr. &quot;Santa Verona&quot; Saldus,0,75l 7,5%"/>
    <s v="But."/>
    <x v="9"/>
    <n v="-2"/>
    <x v="3"/>
    <n v="0.75"/>
    <n v="7.5"/>
    <n v="-1.5"/>
    <n v="-1.5"/>
  </r>
  <r>
    <x v="6"/>
    <s v="3002-0013"/>
    <s v="Put.gaz.ferm.gėr. &quot;Santa Verona&quot; Saldus,0,75l 7,5%"/>
    <s v="But."/>
    <x v="3"/>
    <n v="-14948"/>
    <x v="3"/>
    <n v="0.75"/>
    <n v="7.5"/>
    <n v="-11211"/>
    <n v="-11211"/>
  </r>
  <r>
    <x v="11"/>
    <s v="3002-0013"/>
    <s v="Put.gaz.ferm.gėr. &quot;Santa Verona&quot; Saldus,0,75l 7,5%"/>
    <s v="But."/>
    <x v="3"/>
    <n v="2"/>
    <x v="3"/>
    <n v="0.75"/>
    <n v="7.5"/>
    <n v="1.5"/>
    <n v="1.5"/>
  </r>
  <r>
    <x v="5"/>
    <s v="3002-0013"/>
    <s v="Put.gaz.ferm.gėr. &quot;Santa Verona&quot; Saldus,0,75l 7,5%"/>
    <s v="But."/>
    <x v="3"/>
    <n v="1"/>
    <x v="3"/>
    <n v="0.75"/>
    <n v="7.5"/>
    <n v="0.75"/>
    <n v="0.75"/>
  </r>
  <r>
    <x v="31"/>
    <e v="#REF!"/>
    <e v="#REF!"/>
    <e v="#REF!"/>
    <x v="7"/>
    <e v="#REF!"/>
    <x v="13"/>
    <e v="#REF!"/>
    <e v="#REF!"/>
    <e v="#REF!"/>
    <e v="#REF!"/>
  </r>
  <r>
    <x v="28"/>
    <s v="3002-0013"/>
    <s v="Put.gaz.ferm.gėr. &quot;Santa Verona&quot; Saldus,0,75l 7,5%"/>
    <s v="But."/>
    <x v="5"/>
    <n v="-1"/>
    <x v="3"/>
    <n v="0.75"/>
    <n v="7.5"/>
    <n v="-0.75"/>
    <n v="-0.75"/>
  </r>
  <r>
    <x v="12"/>
    <s v="3002-0013E"/>
    <s v="Put.gaz.ferm.gėr. &quot;Santa Verona&quot; Saldus,0,75l 7,5%"/>
    <s v="But."/>
    <x v="5"/>
    <n v="-2"/>
    <x v="3"/>
    <n v="0.75"/>
    <n v="7.5"/>
    <n v="-1.5"/>
    <n v="-1.5"/>
  </r>
  <r>
    <x v="12"/>
    <s v="3002-0013E"/>
    <s v="Put.gaz.ferm.gėr. &quot;Santa Verona&quot; Saldus,0,75l 7,5%"/>
    <s v="But."/>
    <x v="3"/>
    <n v="2"/>
    <x v="3"/>
    <n v="0.75"/>
    <n v="7.5"/>
    <n v="1.5"/>
    <n v="1.5"/>
  </r>
  <r>
    <x v="12"/>
    <s v="3002-0013E"/>
    <s v="Put.gaz.ferm.gėr. &quot;Santa Verona&quot; Saldus,0,75l 7,5%"/>
    <s v="But."/>
    <x v="8"/>
    <n v="2"/>
    <x v="3"/>
    <n v="0.75"/>
    <n v="7.5"/>
    <n v="1.5"/>
    <n v="1.5"/>
  </r>
  <r>
    <x v="12"/>
    <s v="3002-0013E"/>
    <s v="Put.gaz.ferm.gėr. &quot;Santa Verona&quot; Saldus,0,75l 7,5%"/>
    <s v="But."/>
    <x v="3"/>
    <n v="-2"/>
    <x v="3"/>
    <n v="0.75"/>
    <n v="7.5"/>
    <n v="-1.5"/>
    <n v="-1.5"/>
  </r>
  <r>
    <x v="14"/>
    <s v="3002-0014"/>
    <s v="Put.gaz.ferm.gėr.&quot;Santa Verona&quot;P.saldus,0,75l 7,5%"/>
    <s v="But."/>
    <x v="5"/>
    <n v="-200"/>
    <x v="3"/>
    <n v="0.75"/>
    <n v="7.5"/>
    <n v="-150"/>
    <n v="-150"/>
  </r>
  <r>
    <x v="14"/>
    <s v="3002-0014"/>
    <s v="Put.gaz.ferm.gėr.&quot;Santa Verona&quot;P.saldus,0,75l 7,5%"/>
    <s v="But."/>
    <x v="5"/>
    <n v="200"/>
    <x v="3"/>
    <n v="0.75"/>
    <n v="7.5"/>
    <n v="150"/>
    <n v="150"/>
  </r>
  <r>
    <x v="28"/>
    <s v="3002-0014"/>
    <s v="Put.gaz.ferm.gėr.&quot;Santa Verona&quot;P.saldus,0,75l 7,5%"/>
    <s v="But."/>
    <x v="5"/>
    <n v="69"/>
    <x v="3"/>
    <n v="0.75"/>
    <n v="7.5"/>
    <n v="51.75"/>
    <n v="51.75"/>
  </r>
  <r>
    <x v="28"/>
    <s v="3002-0014"/>
    <s v="Put.gaz.ferm.gėr.&quot;Santa Verona&quot;P.saldus,0,75l 7,5%"/>
    <s v="But."/>
    <x v="5"/>
    <n v="-1996"/>
    <x v="3"/>
    <n v="0.75"/>
    <n v="7.5"/>
    <n v="-1497"/>
    <n v="-1497"/>
  </r>
  <r>
    <x v="28"/>
    <s v="3002-0014"/>
    <s v="Put.gaz.ferm.gėr.&quot;Santa Verona&quot;P.saldus,0,75l 7,5%"/>
    <s v="But."/>
    <x v="5"/>
    <n v="-362"/>
    <x v="3"/>
    <n v="0.75"/>
    <n v="7.5"/>
    <n v="-271.5"/>
    <n v="-271.5"/>
  </r>
  <r>
    <x v="28"/>
    <s v="3002-0014"/>
    <s v="Put.gaz.ferm.gėr.&quot;Santa Verona&quot;P.saldus,0,75l 7,5%"/>
    <s v="But."/>
    <x v="5"/>
    <n v="-69"/>
    <x v="3"/>
    <n v="0.75"/>
    <n v="7.5"/>
    <n v="-51.75"/>
    <n v="-51.75"/>
  </r>
  <r>
    <x v="28"/>
    <s v="3002-0014"/>
    <s v="Put.gaz.ferm.gėr.&quot;Santa Verona&quot;P.saldus,0,75l 7,5%"/>
    <s v="But."/>
    <x v="5"/>
    <n v="1996"/>
    <x v="3"/>
    <n v="0.75"/>
    <n v="7.5"/>
    <n v="1497"/>
    <n v="1497"/>
  </r>
  <r>
    <x v="28"/>
    <s v="3002-0014"/>
    <s v="Put.gaz.ferm.gėr.&quot;Santa Verona&quot;P.saldus,0,75l 7,5%"/>
    <s v="But."/>
    <x v="5"/>
    <n v="362"/>
    <x v="3"/>
    <n v="0.75"/>
    <n v="7.5"/>
    <n v="271.5"/>
    <n v="271.5"/>
  </r>
  <r>
    <x v="6"/>
    <s v="3002-0014"/>
    <s v="Put.gaz.ferm.gėr.&quot;Santa Verona&quot;P.saldus,0,75l 7,5%"/>
    <s v="But."/>
    <x v="5"/>
    <n v="-864"/>
    <x v="3"/>
    <n v="0.75"/>
    <n v="7.5"/>
    <n v="-648"/>
    <n v="-648"/>
  </r>
  <r>
    <x v="6"/>
    <s v="3002-0014"/>
    <s v="Put.gaz.ferm.gėr.&quot;Santa Verona&quot;P.saldus,0,75l 7,5%"/>
    <s v="But."/>
    <x v="5"/>
    <n v="-432"/>
    <x v="3"/>
    <n v="0.75"/>
    <n v="7.5"/>
    <n v="-324"/>
    <n v="-324"/>
  </r>
  <r>
    <x v="5"/>
    <s v="3002-0014"/>
    <s v="Put.gaz.ferm.gėr.&quot;Santa Verona&quot;P.saldus,0,75l 7,5%"/>
    <s v="But."/>
    <x v="5"/>
    <n v="-84"/>
    <x v="3"/>
    <n v="0.75"/>
    <n v="7.5"/>
    <n v="-63"/>
    <n v="-63"/>
  </r>
  <r>
    <x v="5"/>
    <s v="3002-0014"/>
    <s v="Put.gaz.ferm.gėr.&quot;Santa Verona&quot;P.saldus,0,75l 7,5%"/>
    <s v="But."/>
    <x v="5"/>
    <n v="-111"/>
    <x v="3"/>
    <n v="0.75"/>
    <n v="7.5"/>
    <n v="-83.25"/>
    <n v="-83.25"/>
  </r>
  <r>
    <x v="5"/>
    <s v="3002-0014"/>
    <s v="Put.gaz.ferm.gėr.&quot;Santa Verona&quot;P.saldus,0,75l 7,5%"/>
    <s v="But."/>
    <x v="5"/>
    <n v="-33"/>
    <x v="3"/>
    <n v="0.75"/>
    <n v="7.5"/>
    <n v="-24.75"/>
    <n v="-24.75"/>
  </r>
  <r>
    <x v="3"/>
    <s v="3002-0014"/>
    <s v="Put.gaz.ferm.gėr.&quot;Santa Verona&quot;P.saldus,0,75l 7,5%"/>
    <s v="But."/>
    <x v="5"/>
    <n v="-48"/>
    <x v="3"/>
    <n v="0.75"/>
    <n v="7.5"/>
    <n v="-36"/>
    <n v="-36"/>
  </r>
  <r>
    <x v="0"/>
    <s v="3002-0014"/>
    <s v="Put.gaz.ferm.gėr.&quot;Santa Verona&quot;P.saldus,0,75l 7,5%"/>
    <s v="But."/>
    <x v="5"/>
    <n v="-216"/>
    <x v="3"/>
    <n v="0.75"/>
    <n v="7.5"/>
    <n v="-162"/>
    <n v="-162"/>
  </r>
  <r>
    <x v="4"/>
    <s v="3002-0014"/>
    <s v="Put.gaz.ferm.gėr.&quot;Santa Verona&quot;P.saldus,0,75l 7,5%"/>
    <s v="But."/>
    <x v="5"/>
    <n v="-36"/>
    <x v="3"/>
    <n v="0.75"/>
    <n v="7.5"/>
    <n v="-27"/>
    <n v="-27"/>
  </r>
  <r>
    <x v="4"/>
    <s v="3002-0014"/>
    <s v="Put.gaz.ferm.gėr.&quot;Santa Verona&quot;P.saldus,0,75l 7,5%"/>
    <s v="But."/>
    <x v="5"/>
    <n v="-3888"/>
    <x v="3"/>
    <n v="0.75"/>
    <n v="7.5"/>
    <n v="-2916"/>
    <n v="-2916"/>
  </r>
  <r>
    <x v="4"/>
    <s v="3002-0014"/>
    <s v="Put.gaz.ferm.gėr.&quot;Santa Verona&quot;P.saldus,0,75l 7,5%"/>
    <s v="But."/>
    <x v="5"/>
    <n v="-432"/>
    <x v="3"/>
    <n v="0.75"/>
    <n v="7.5"/>
    <n v="-324"/>
    <n v="-324"/>
  </r>
  <r>
    <x v="3"/>
    <s v="3002-0014"/>
    <s v="Put.gaz.ferm.gėr.&quot;Santa Verona&quot;P.saldus,0,75l 7,5%"/>
    <s v="But."/>
    <x v="5"/>
    <n v="-144"/>
    <x v="3"/>
    <n v="0.75"/>
    <n v="7.5"/>
    <n v="-108"/>
    <n v="-108"/>
  </r>
  <r>
    <x v="0"/>
    <s v="3002-0014"/>
    <s v="Put.gaz.ferm.gėr.&quot;Santa Verona&quot;P.saldus,0,75l 7,5%"/>
    <s v="But."/>
    <x v="5"/>
    <n v="-108"/>
    <x v="3"/>
    <n v="0.75"/>
    <n v="7.5"/>
    <n v="-81"/>
    <n v="-81"/>
  </r>
  <r>
    <x v="12"/>
    <s v="3002-0014"/>
    <s v="Put.gaz.ferm.gėr.&quot;Santa Verona&quot;P.saldus,0,75l 7,5%"/>
    <s v="But."/>
    <x v="5"/>
    <n v="-72"/>
    <x v="3"/>
    <n v="0.75"/>
    <n v="7.5"/>
    <n v="-54"/>
    <n v="-54"/>
  </r>
  <r>
    <x v="13"/>
    <s v="3002-0014"/>
    <s v="Put.gaz.ferm.gėr.&quot;Santa Verona&quot;P.saldus,0,75l 7,5%"/>
    <s v="But."/>
    <x v="5"/>
    <n v="-12"/>
    <x v="3"/>
    <n v="0.75"/>
    <n v="7.5"/>
    <n v="-9"/>
    <n v="-9"/>
  </r>
  <r>
    <x v="6"/>
    <s v="3002-0014"/>
    <s v="Put.gaz.ferm.gėr.&quot;Santa Verona&quot;P.saldus,0,75l 7,5%"/>
    <s v="But."/>
    <x v="5"/>
    <n v="-108"/>
    <x v="3"/>
    <n v="0.75"/>
    <n v="7.5"/>
    <n v="-81"/>
    <n v="-81"/>
  </r>
  <r>
    <x v="10"/>
    <s v="3002-0014"/>
    <s v="Put.gaz.ferm.gėr.&quot;Santa Verona&quot;P.saldus,0,75l 7,5%"/>
    <s v="But."/>
    <x v="5"/>
    <n v="-36"/>
    <x v="3"/>
    <n v="0.75"/>
    <n v="7.5"/>
    <n v="-27"/>
    <n v="-27"/>
  </r>
  <r>
    <x v="7"/>
    <s v="3002-0014"/>
    <s v="Put.gaz.ferm.gėr.&quot;Santa Verona&quot;P.saldus,0,75l 7,5%"/>
    <s v="But."/>
    <x v="5"/>
    <n v="-24"/>
    <x v="3"/>
    <n v="0.75"/>
    <n v="7.5"/>
    <n v="-18"/>
    <n v="-18"/>
  </r>
  <r>
    <x v="10"/>
    <s v="3002-0014"/>
    <s v="Put.gaz.ferm.gėr.&quot;Santa Verona&quot;P.saldus,0,75l 7,5%"/>
    <s v="But."/>
    <x v="5"/>
    <n v="-36"/>
    <x v="3"/>
    <n v="0.75"/>
    <n v="7.5"/>
    <n v="-27"/>
    <n v="-27"/>
  </r>
  <r>
    <x v="13"/>
    <s v="3002-0014"/>
    <s v="Put.gaz.ferm.gėr.&quot;Santa Verona&quot;P.saldus,0,75l 7,5%"/>
    <s v="But."/>
    <x v="5"/>
    <n v="-432"/>
    <x v="3"/>
    <n v="0.75"/>
    <n v="7.5"/>
    <n v="-324"/>
    <n v="-324"/>
  </r>
  <r>
    <x v="11"/>
    <s v="3002-0014"/>
    <s v="Put.gaz.ferm.gėr.&quot;Santa Verona&quot;P.saldus,0,75l 7,5%"/>
    <s v="But."/>
    <x v="5"/>
    <n v="-24"/>
    <x v="3"/>
    <n v="0.75"/>
    <n v="7.5"/>
    <n v="-18"/>
    <n v="-18"/>
  </r>
  <r>
    <x v="12"/>
    <s v="3002-0014"/>
    <s v="Put.gaz.ferm.gėr.&quot;Santa Verona&quot;P.saldus,0,75l 7,5%"/>
    <s v="But."/>
    <x v="5"/>
    <n v="-96"/>
    <x v="3"/>
    <n v="0.75"/>
    <n v="7.5"/>
    <n v="-72"/>
    <n v="-72"/>
  </r>
  <r>
    <x v="17"/>
    <s v="3002-0014"/>
    <s v="Put.gaz.ferm.gėr.&quot;Santa Verona&quot;P.saldus,0,75l 7,5%"/>
    <s v="But."/>
    <x v="5"/>
    <n v="-12"/>
    <x v="3"/>
    <n v="0.75"/>
    <n v="7.5"/>
    <n v="-9"/>
    <n v="-9"/>
  </r>
  <r>
    <x v="14"/>
    <s v="3002-0014"/>
    <s v="Put.gaz.ferm.gėr.&quot;Santa Verona&quot;P.saldus,0,75l 7,5%"/>
    <s v="But."/>
    <x v="5"/>
    <n v="-12"/>
    <x v="3"/>
    <n v="0.75"/>
    <n v="7.5"/>
    <n v="-9"/>
    <n v="-9"/>
  </r>
  <r>
    <x v="13"/>
    <s v="3002-0014"/>
    <s v="Put.gaz.ferm.gėr.&quot;Santa Verona&quot;P.saldus,0,75l 7,5%"/>
    <s v="But."/>
    <x v="5"/>
    <n v="-1"/>
    <x v="3"/>
    <n v="0.75"/>
    <n v="7.5"/>
    <n v="-0.75"/>
    <n v="-0.75"/>
  </r>
  <r>
    <x v="24"/>
    <s v="3002-0014"/>
    <s v="Put.gaz.ferm.gėr.&quot;Santa Verona&quot;P.saldus,0,75l 7,5%"/>
    <s v="But."/>
    <x v="5"/>
    <n v="-12"/>
    <x v="3"/>
    <n v="0.75"/>
    <n v="7.5"/>
    <n v="-9"/>
    <n v="-9"/>
  </r>
  <r>
    <x v="24"/>
    <s v="3002-0014"/>
    <s v="Put.gaz.ferm.gėr.&quot;Santa Verona&quot;P.saldus,0,75l 7,5%"/>
    <s v="But."/>
    <x v="5"/>
    <n v="-12"/>
    <x v="3"/>
    <n v="0.75"/>
    <n v="7.5"/>
    <n v="-9"/>
    <n v="-9"/>
  </r>
  <r>
    <x v="20"/>
    <s v="3002-0014"/>
    <s v="Put.gaz.ferm.gėr.&quot;Santa Verona&quot;P.saldus,0,75l 7,5%"/>
    <s v="But."/>
    <x v="5"/>
    <n v="-12"/>
    <x v="3"/>
    <n v="0.75"/>
    <n v="7.5"/>
    <n v="-9"/>
    <n v="-9"/>
  </r>
  <r>
    <x v="20"/>
    <s v="3002-0014"/>
    <s v="Put.gaz.ferm.gėr.&quot;Santa Verona&quot;P.saldus,0,75l 7,5%"/>
    <s v="But."/>
    <x v="5"/>
    <n v="-432"/>
    <x v="3"/>
    <n v="0.75"/>
    <n v="7.5"/>
    <n v="-324"/>
    <n v="-324"/>
  </r>
  <r>
    <x v="19"/>
    <s v="3002-0014"/>
    <s v="Put.gaz.ferm.gėr.&quot;Santa Verona&quot;P.saldus,0,75l 7,5%"/>
    <s v="But."/>
    <x v="5"/>
    <n v="-24"/>
    <x v="3"/>
    <n v="0.75"/>
    <n v="7.5"/>
    <n v="-18"/>
    <n v="-18"/>
  </r>
  <r>
    <x v="19"/>
    <s v="3002-0014"/>
    <s v="Put.gaz.ferm.gėr.&quot;Santa Verona&quot;P.saldus,0,75l 7,5%"/>
    <s v="But."/>
    <x v="5"/>
    <n v="-12"/>
    <x v="3"/>
    <n v="0.75"/>
    <n v="7.5"/>
    <n v="-9"/>
    <n v="-9"/>
  </r>
  <r>
    <x v="26"/>
    <s v="3002-0014"/>
    <s v="Put.gaz.ferm.gėr.&quot;Santa Verona&quot;P.saldus,0,75l 7,5%"/>
    <s v="But."/>
    <x v="3"/>
    <n v="20123"/>
    <x v="3"/>
    <n v="0.75"/>
    <n v="7.5"/>
    <n v="15092.25"/>
    <n v="15092.25"/>
  </r>
  <r>
    <x v="26"/>
    <s v="3002-0014"/>
    <s v="Put.gaz.ferm.gėr.&quot;Santa Verona&quot;P.saldus,0,75l 7,5%"/>
    <s v="But."/>
    <x v="5"/>
    <n v="-12"/>
    <x v="3"/>
    <n v="0.75"/>
    <n v="7.5"/>
    <n v="-9"/>
    <n v="-9"/>
  </r>
  <r>
    <x v="26"/>
    <s v="3002-0014"/>
    <s v="Put.gaz.ferm.gėr.&quot;Santa Verona&quot;P.saldus,0,75l 7,5%"/>
    <s v="But."/>
    <x v="5"/>
    <n v="-12"/>
    <x v="3"/>
    <n v="0.75"/>
    <n v="7.5"/>
    <n v="-9"/>
    <n v="-9"/>
  </r>
  <r>
    <x v="28"/>
    <s v="3002-0014"/>
    <s v="Put.gaz.ferm.gėr.&quot;Santa Verona&quot;P.saldus,0,75l 7,5%"/>
    <s v="But."/>
    <x v="5"/>
    <n v="-132"/>
    <x v="3"/>
    <n v="0.75"/>
    <n v="7.5"/>
    <n v="-99"/>
    <n v="-99"/>
  </r>
  <r>
    <x v="27"/>
    <s v="3002-0014"/>
    <s v="Put.gaz.ferm.gėr.&quot;Santa Verona&quot;P.saldus,0,75l 7,5%"/>
    <s v="But."/>
    <x v="5"/>
    <n v="-24"/>
    <x v="3"/>
    <n v="0.75"/>
    <n v="7.5"/>
    <n v="-18"/>
    <n v="-18"/>
  </r>
  <r>
    <x v="25"/>
    <s v="3002-0014"/>
    <s v="Put.gaz.ferm.gėr.&quot;Santa Verona&quot;P.saldus,0,75l 7,5%"/>
    <s v="But."/>
    <x v="6"/>
    <n v="20124"/>
    <x v="3"/>
    <n v="0.75"/>
    <n v="7.5"/>
    <n v="15093"/>
    <n v="15093"/>
  </r>
  <r>
    <x v="25"/>
    <s v="3002-0014"/>
    <s v="Put.gaz.ferm.gėr.&quot;Santa Verona&quot;P.saldus,0,75l 7,5%"/>
    <s v="But."/>
    <x v="3"/>
    <n v="-1"/>
    <x v="3"/>
    <n v="0.75"/>
    <n v="7.5"/>
    <n v="-0.75"/>
    <n v="-0.75"/>
  </r>
  <r>
    <x v="26"/>
    <s v="3002-0014"/>
    <s v="Put.gaz.ferm.gėr.&quot;Santa Verona&quot;P.saldus,0,75l 7,5%"/>
    <s v="But."/>
    <x v="3"/>
    <n v="-20123"/>
    <x v="3"/>
    <n v="0.75"/>
    <n v="7.5"/>
    <n v="-15092.25"/>
    <n v="-15092.25"/>
  </r>
  <r>
    <x v="25"/>
    <s v="3002-0014"/>
    <s v="Put.gaz.ferm.gėr.&quot;Santa Verona&quot;P.saldus,0,75l 7,5%"/>
    <s v="But."/>
    <x v="3"/>
    <n v="1"/>
    <x v="3"/>
    <n v="0.75"/>
    <n v="7.5"/>
    <n v="0.75"/>
    <n v="0.75"/>
  </r>
  <r>
    <x v="28"/>
    <s v="3002-0014"/>
    <s v="Put.gaz.ferm.gėr.&quot;Santa Verona&quot;P.saldus,0,75l 7,5%"/>
    <s v="But."/>
    <x v="5"/>
    <n v="-1"/>
    <x v="3"/>
    <n v="0.75"/>
    <n v="7.5"/>
    <n v="-0.75"/>
    <n v="-0.75"/>
  </r>
  <r>
    <x v="28"/>
    <s v="3002-0017"/>
    <s v="Put.gaz.ferm.gėr. &quot;Santa Verona&quot; Rosato,0,75l 7,5%"/>
    <s v="But."/>
    <x v="5"/>
    <n v="-60"/>
    <x v="3"/>
    <n v="0.75"/>
    <n v="7.5"/>
    <n v="-45"/>
    <n v="-45"/>
  </r>
  <r>
    <x v="28"/>
    <s v="3002-0017"/>
    <s v="Put.gaz.ferm.gėr. &quot;Santa Verona&quot; Rosato,0,75l 7,5%"/>
    <s v="But."/>
    <x v="5"/>
    <n v="60"/>
    <x v="3"/>
    <n v="0.75"/>
    <n v="7.5"/>
    <n v="45"/>
    <n v="45"/>
  </r>
  <r>
    <x v="13"/>
    <s v="3002-0019"/>
    <s v="Put.gaz.ferm.gėr. &quot;Selavi&quot; Saldus, 0,75l 7,5%"/>
    <s v="But."/>
    <x v="3"/>
    <n v="2"/>
    <x v="3"/>
    <n v="0.75"/>
    <n v="7.5"/>
    <n v="1.5"/>
    <n v="1.5"/>
  </r>
  <r>
    <x v="28"/>
    <s v="3002-0019"/>
    <s v="Put.gaz.ferm.gėr. &quot;Selavi&quot; Saldus, 0,75l 7,5%"/>
    <s v="But."/>
    <x v="2"/>
    <n v="-2"/>
    <x v="3"/>
    <n v="0.75"/>
    <n v="7.5"/>
    <n v="-1.5"/>
    <n v="-1.5"/>
  </r>
  <r>
    <x v="13"/>
    <s v="3002-0019"/>
    <s v="Put.gaz.ferm.gėr. &quot;Selavi&quot; Saldus, 0,75l 7,5%"/>
    <s v="But."/>
    <x v="3"/>
    <n v="-2"/>
    <x v="3"/>
    <n v="0.75"/>
    <n v="7.5"/>
    <n v="-1.5"/>
    <n v="-1.5"/>
  </r>
  <r>
    <x v="13"/>
    <s v="3002-0019"/>
    <s v="Put.gaz.ferm.gėr. &quot;Selavi&quot; Saldus, 0,75l 7,5%"/>
    <s v="But."/>
    <x v="5"/>
    <n v="-36"/>
    <x v="3"/>
    <n v="0.75"/>
    <n v="7.5"/>
    <n v="-27"/>
    <n v="-27"/>
  </r>
  <r>
    <x v="21"/>
    <s v="3002-0019"/>
    <s v="Put.gaz.ferm.gėr. &quot;Selavi&quot; Saldus, 0,75l 7,5%"/>
    <s v="But."/>
    <x v="5"/>
    <n v="-36"/>
    <x v="3"/>
    <n v="0.75"/>
    <n v="7.5"/>
    <n v="-27"/>
    <n v="-27"/>
  </r>
  <r>
    <x v="28"/>
    <s v="3002-0019"/>
    <s v="Put.gaz.ferm.gėr. &quot;Selavi&quot; Saldus, 0,75l 7,5%"/>
    <s v="But."/>
    <x v="5"/>
    <n v="-72"/>
    <x v="3"/>
    <n v="0.75"/>
    <n v="7.5"/>
    <n v="-54"/>
    <n v="-54"/>
  </r>
  <r>
    <x v="20"/>
    <s v="3002-0022E"/>
    <s v="Put.gaz.ferm.gėr. &quot;Salūts&quot;, 0,75l 10,5%"/>
    <s v="But."/>
    <x v="5"/>
    <n v="-10200"/>
    <x v="6"/>
    <n v="0.75"/>
    <n v="10.5"/>
    <n v="-7650"/>
    <n v="-7650"/>
  </r>
  <r>
    <x v="19"/>
    <s v="3002-0022E"/>
    <s v="Put.gaz.ferm.gėr. &quot;Salūts&quot;, 0,75l 10,5%"/>
    <s v="But."/>
    <x v="3"/>
    <n v="10200"/>
    <x v="6"/>
    <n v="0.75"/>
    <n v="10.5"/>
    <n v="7650"/>
    <n v="7650"/>
  </r>
  <r>
    <x v="18"/>
    <s v="3002-0022E"/>
    <s v="Put.gaz.ferm.gėr. &quot;Salūts&quot;, 0,75l 10,5%"/>
    <s v="But."/>
    <x v="6"/>
    <n v="10200"/>
    <x v="6"/>
    <n v="0.75"/>
    <n v="10.5"/>
    <n v="7650"/>
    <n v="7650"/>
  </r>
  <r>
    <x v="19"/>
    <s v="3002-0022E"/>
    <s v="Put.gaz.ferm.gėr. &quot;Salūts&quot;, 0,75l 10,5%"/>
    <s v="But."/>
    <x v="3"/>
    <n v="-10200"/>
    <x v="6"/>
    <n v="0.75"/>
    <n v="10.5"/>
    <n v="-7650"/>
    <n v="-7650"/>
  </r>
  <r>
    <x v="28"/>
    <s v="3002-0023"/>
    <s v="Gaz.vais.vyno gėr.„Santa Verona“saldus 7%"/>
    <s v="But."/>
    <x v="3"/>
    <n v="18152"/>
    <x v="3"/>
    <n v="0.75"/>
    <n v="7"/>
    <n v="13614"/>
    <n v="13614"/>
  </r>
  <r>
    <x v="25"/>
    <s v="3002-0023"/>
    <s v="Gaz.vais.vyno gėr.„Santa Verona“saldus 7%"/>
    <s v="But."/>
    <x v="6"/>
    <n v="18152"/>
    <x v="3"/>
    <n v="0.75"/>
    <n v="7"/>
    <n v="13614"/>
    <n v="13614"/>
  </r>
  <r>
    <x v="28"/>
    <s v="3002-0023"/>
    <s v="Gaz.vais.vyno gėr.„Santa Verona“saldus 7%"/>
    <s v="But."/>
    <x v="3"/>
    <n v="-18152"/>
    <x v="3"/>
    <n v="0.75"/>
    <n v="7"/>
    <n v="-13614"/>
    <n v="-13614"/>
  </r>
  <r>
    <x v="6"/>
    <s v="3002-0103E"/>
    <s v="Put.gaz.ferm.gėr. &quot;Zolotoje Polusladkoje&quot;,0,75l 6%"/>
    <s v="But."/>
    <x v="5"/>
    <n v="-2700"/>
    <x v="3"/>
    <n v="0.75"/>
    <n v="6"/>
    <n v="-2025"/>
    <n v="-2025"/>
  </r>
  <r>
    <x v="14"/>
    <s v="3002-0103E"/>
    <s v="Put.gaz.ferm.gėr. &quot;Zolotoje Polusladkoje&quot;,0,75l 6%"/>
    <s v="But."/>
    <x v="5"/>
    <n v="-1080"/>
    <x v="3"/>
    <n v="0.75"/>
    <n v="6"/>
    <n v="-810"/>
    <n v="-810"/>
  </r>
  <r>
    <x v="19"/>
    <s v="3002-0104E"/>
    <s v="Put.gaz.ferm.gėr. &quot;Sovetskoje Sladkoje&quot;, 0,75l 6%"/>
    <s v="But."/>
    <x v="5"/>
    <n v="-3720"/>
    <x v="3"/>
    <n v="0.75"/>
    <n v="6"/>
    <n v="-2790"/>
    <n v="-2790"/>
  </r>
  <r>
    <x v="19"/>
    <s v="3002-0104E"/>
    <s v="Put.gaz.ferm.gėr. &quot;Sovetskoje Sladkoje&quot;, 0,75l 6%"/>
    <s v="But."/>
    <x v="5"/>
    <n v="-60"/>
    <x v="3"/>
    <n v="0.75"/>
    <n v="6"/>
    <n v="-45"/>
    <n v="-45"/>
  </r>
  <r>
    <x v="28"/>
    <s v="3002-0104E"/>
    <s v="Put.gaz.ferm.gėr. &quot;Sovetskoje Sladkoje&quot;, 0,75l 6%"/>
    <s v="But."/>
    <x v="5"/>
    <n v="-2160"/>
    <x v="3"/>
    <n v="0.75"/>
    <n v="6"/>
    <n v="-1620"/>
    <n v="-1620"/>
  </r>
  <r>
    <x v="27"/>
    <s v="3002-0104E"/>
    <s v="Put.gaz.ferm.gėr. &quot;Sovetskoje Sladkoje&quot;, 0,75l 6%"/>
    <s v="But."/>
    <x v="3"/>
    <n v="14676"/>
    <x v="3"/>
    <n v="0.75"/>
    <n v="6"/>
    <n v="11007"/>
    <n v="11007"/>
  </r>
  <r>
    <x v="24"/>
    <s v="3002-0104E"/>
    <s v="Put.gaz.ferm.gėr. &quot;Sovetskoje Sladkoje&quot;, 0,75l 6%"/>
    <s v="But."/>
    <x v="6"/>
    <n v="14676"/>
    <x v="3"/>
    <n v="0.75"/>
    <n v="6"/>
    <n v="11007"/>
    <n v="11007"/>
  </r>
  <r>
    <x v="27"/>
    <s v="3002-0104E"/>
    <s v="Put.gaz.ferm.gėr. &quot;Sovetskoje Sladkoje&quot;, 0,75l 6%"/>
    <s v="But."/>
    <x v="3"/>
    <n v="-14676"/>
    <x v="3"/>
    <n v="0.75"/>
    <n v="6"/>
    <n v="-11007"/>
    <n v="-11007"/>
  </r>
  <r>
    <x v="19"/>
    <s v="3002-0105E"/>
    <s v="Put.g.ferm.gėr.&quot;Sovetskoje Polusladkoje&quot;,0,75l 10%"/>
    <s v="But."/>
    <x v="5"/>
    <n v="-4860"/>
    <x v="6"/>
    <n v="0.75"/>
    <n v="10"/>
    <n v="-3645"/>
    <n v="-3645"/>
  </r>
  <r>
    <x v="28"/>
    <s v="3002-0105E"/>
    <s v="Put.g.ferm.gėr.&quot;Sovetskoje Polusladkoje&quot;,0,75l 10%"/>
    <s v="But."/>
    <x v="5"/>
    <n v="-2700"/>
    <x v="6"/>
    <n v="0.75"/>
    <n v="10"/>
    <n v="-2025"/>
    <n v="-2025"/>
  </r>
  <r>
    <x v="28"/>
    <s v="3002-0105E"/>
    <s v="Put.g.ferm.gėr.&quot;Sovetskoje Polusladkoje&quot;,0,75l 10%"/>
    <s v="But."/>
    <x v="6"/>
    <n v="10212"/>
    <x v="6"/>
    <n v="0.75"/>
    <n v="10"/>
    <n v="7659"/>
    <n v="7659"/>
  </r>
  <r>
    <x v="19"/>
    <s v="3002-0106E"/>
    <s v="Put.g.ferm.gėr.&quot;Sovetskoje Zol.Polusla.&quot;,0,75l 10%"/>
    <s v="But."/>
    <x v="5"/>
    <n v="-1080"/>
    <x v="6"/>
    <n v="0.75"/>
    <n v="10"/>
    <n v="-810"/>
    <n v="-810"/>
  </r>
  <r>
    <x v="28"/>
    <s v="3002-0106E"/>
    <s v="Put.g.ferm.gėr.&quot;Sovetskoje Zol.Polusla.&quot;,0,75l 10%"/>
    <s v="But."/>
    <x v="5"/>
    <n v="-540"/>
    <x v="6"/>
    <n v="0.75"/>
    <n v="10"/>
    <n v="-405"/>
    <n v="-405"/>
  </r>
  <r>
    <x v="25"/>
    <s v="3002-0107E"/>
    <s v="Put.g.ferm.g.&quot;Sovetskoje Polusladkoje&quot;,0,75l 10,5%"/>
    <s v="But."/>
    <x v="5"/>
    <n v="-864"/>
    <x v="6"/>
    <n v="0.75"/>
    <n v="10.5"/>
    <n v="-648"/>
    <n v="-648"/>
  </r>
  <r>
    <x v="19"/>
    <s v="3002-0108E"/>
    <s v="Put.gaz.ferm.gėr. &quot;Sovetskoje Rozovoje&quot;, 0,75l 10%"/>
    <s v="But."/>
    <x v="5"/>
    <n v="-3780"/>
    <x v="6"/>
    <n v="0.75"/>
    <n v="10"/>
    <n v="-2835"/>
    <n v="-2835"/>
  </r>
  <r>
    <x v="21"/>
    <s v="3002-0108E"/>
    <s v="Put.gaz.ferm.gėr. &quot;Sovetskoje Rozovoje&quot;, 0,75l 10%"/>
    <s v="But."/>
    <x v="3"/>
    <n v="10260"/>
    <x v="6"/>
    <n v="0.75"/>
    <n v="10"/>
    <n v="7695"/>
    <n v="7695"/>
  </r>
  <r>
    <x v="28"/>
    <s v="3002-0108E"/>
    <s v="Put.gaz.ferm.gėr. &quot;Sovetskoje Rozovoje&quot;, 0,75l 10%"/>
    <s v="But."/>
    <x v="5"/>
    <n v="-2604"/>
    <x v="6"/>
    <n v="0.75"/>
    <n v="10"/>
    <n v="-1953"/>
    <n v="-1953"/>
  </r>
  <r>
    <x v="28"/>
    <s v="3002-0108E"/>
    <s v="Put.gaz.ferm.gėr. &quot;Sovetskoje Rozovoje&quot;, 0,75l 10%"/>
    <s v="But."/>
    <x v="5"/>
    <n v="-96"/>
    <x v="6"/>
    <n v="0.75"/>
    <n v="10"/>
    <n v="-72"/>
    <n v="-72"/>
  </r>
  <r>
    <x v="17"/>
    <s v="3002-0108E"/>
    <s v="Put.gaz.ferm.gėr. &quot;Sovetskoje Rozovoje&quot;, 0,75l 10%"/>
    <s v="But."/>
    <x v="6"/>
    <n v="10260"/>
    <x v="6"/>
    <n v="0.75"/>
    <n v="10"/>
    <n v="7695"/>
    <n v="7695"/>
  </r>
  <r>
    <x v="21"/>
    <s v="3002-0108E"/>
    <s v="Put.gaz.ferm.gėr. &quot;Sovetskoje Rozovoje&quot;, 0,75l 10%"/>
    <s v="But."/>
    <x v="3"/>
    <n v="-10260"/>
    <x v="6"/>
    <n v="0.75"/>
    <n v="10"/>
    <n v="-7695"/>
    <n v="-7695"/>
  </r>
  <r>
    <x v="28"/>
    <s v="3002-0109E"/>
    <s v="Put.g.f.g.&quot;Sovetskoje Igristoje&quot;P.sal.,0,75l 10,5%"/>
    <s v="But."/>
    <x v="6"/>
    <n v="10260"/>
    <x v="6"/>
    <n v="0.75"/>
    <n v="10.5"/>
    <n v="7695"/>
    <n v="7695"/>
  </r>
  <r>
    <x v="28"/>
    <s v="3002-0110E"/>
    <s v="Put.gaz.ferm.gėr. &quot;Sovetskoje Krasnoje&quot;, 0,75l 10%"/>
    <s v="But."/>
    <x v="5"/>
    <n v="-540"/>
    <x v="6"/>
    <n v="0.75"/>
    <n v="10"/>
    <n v="-405"/>
    <n v="-405"/>
  </r>
  <r>
    <x v="19"/>
    <s v="3002-0113E"/>
    <s v="Put.g.f.g.&quot;Sovetskoje Kristalnoje Polus.&quot;,0,75l 6%"/>
    <s v="But."/>
    <x v="5"/>
    <n v="-1620"/>
    <x v="3"/>
    <n v="0.75"/>
    <n v="6"/>
    <n v="-1215"/>
    <n v="-1215"/>
  </r>
  <r>
    <x v="28"/>
    <s v="3002-0113E"/>
    <s v="Put.g.f.g.&quot;Sovetskoje Kristalnoje Polus.&quot;,0,75l 6%"/>
    <s v="But."/>
    <x v="5"/>
    <n v="-1080"/>
    <x v="3"/>
    <n v="0.75"/>
    <n v="6"/>
    <n v="-810"/>
    <n v="-810"/>
  </r>
  <r>
    <x v="19"/>
    <s v="3002-0201E"/>
    <s v="Put.gaz.ferm.gėr. &quot;Monte Cristo&quot;, 0,75l 10%"/>
    <s v="But."/>
    <x v="5"/>
    <n v="-1080"/>
    <x v="6"/>
    <n v="0.75"/>
    <n v="10"/>
    <n v="-810"/>
    <n v="-810"/>
  </r>
  <r>
    <x v="28"/>
    <s v="3002-0201E"/>
    <s v="Put.gaz.ferm.gėr. &quot;Monte Cristo&quot;, 0,75l 10%"/>
    <s v="But."/>
    <x v="5"/>
    <n v="-1620"/>
    <x v="6"/>
    <n v="0.75"/>
    <n v="10"/>
    <n v="-1215"/>
    <n v="-1215"/>
  </r>
  <r>
    <x v="28"/>
    <s v="3002-0202E"/>
    <s v="Put.gaz.ferm.gėr. &quot;Monte Cristo&quot; Rose, 0,75l 10%"/>
    <s v="But."/>
    <x v="5"/>
    <n v="-540"/>
    <x v="6"/>
    <n v="0.75"/>
    <n v="10"/>
    <n v="-405"/>
    <n v="-405"/>
  </r>
  <r>
    <x v="24"/>
    <s v="3002-0202E"/>
    <s v="Put.gaz.ferm.gėr. &quot;Monte Cristo&quot; Rose, 0,75l 10%"/>
    <s v="But."/>
    <x v="3"/>
    <n v="10260"/>
    <x v="6"/>
    <n v="0.75"/>
    <n v="10"/>
    <n v="7695"/>
    <n v="7695"/>
  </r>
  <r>
    <x v="28"/>
    <s v="3002-0202E"/>
    <s v="Put.gaz.ferm.gėr. &quot;Monte Cristo&quot; Rose, 0,75l 10%"/>
    <s v="But."/>
    <x v="5"/>
    <n v="-1080"/>
    <x v="6"/>
    <n v="0.75"/>
    <n v="10"/>
    <n v="-810"/>
    <n v="-810"/>
  </r>
  <r>
    <x v="17"/>
    <s v="3002-0202E"/>
    <s v="Put.gaz.ferm.gėr. &quot;Monte Cristo&quot; Rose, 0,75l 10%"/>
    <s v="But."/>
    <x v="6"/>
    <n v="10260"/>
    <x v="6"/>
    <n v="0.75"/>
    <n v="10"/>
    <n v="7695"/>
    <n v="7695"/>
  </r>
  <r>
    <x v="24"/>
    <s v="3002-0202E"/>
    <s v="Put.gaz.ferm.gėr. &quot;Monte Cristo&quot; Rose, 0,75l 10%"/>
    <s v="But."/>
    <x v="3"/>
    <n v="-10260"/>
    <x v="6"/>
    <n v="0.75"/>
    <n v="10"/>
    <n v="-7695"/>
    <n v="-7695"/>
  </r>
  <r>
    <x v="20"/>
    <s v="3002-0204E"/>
    <s v="Put.gaz.ferm.gėr. &quot;Fresca Azzuro&quot;Muscat,0,75l 7,5%"/>
    <s v="But."/>
    <x v="5"/>
    <n v="-4860"/>
    <x v="3"/>
    <n v="0.75"/>
    <n v="7.5"/>
    <n v="-3645"/>
    <n v="-3645"/>
  </r>
  <r>
    <x v="27"/>
    <s v="3002-0204E"/>
    <s v="Put.gaz.ferm.gėr. &quot;Fresca Azzuro&quot;Muscat,0,75l 7,5%"/>
    <s v="But."/>
    <x v="5"/>
    <n v="-372"/>
    <x v="3"/>
    <n v="0.75"/>
    <n v="7.5"/>
    <n v="-279"/>
    <n v="-279"/>
  </r>
  <r>
    <x v="21"/>
    <s v="3002-0204E"/>
    <s v="Put.gaz.ferm.gėr. &quot;Fresca Azzuro&quot;Muscat,0,75l 7,5%"/>
    <s v="But."/>
    <x v="3"/>
    <n v="1080"/>
    <x v="3"/>
    <n v="0.75"/>
    <n v="7.5"/>
    <n v="810"/>
    <n v="810"/>
  </r>
  <r>
    <x v="21"/>
    <s v="3002-0204E"/>
    <s v="Put.gaz.ferm.gėr. &quot;Fresca Azzuro&quot;Muscat,0,75l 7,5%"/>
    <s v="But."/>
    <x v="3"/>
    <n v="2868"/>
    <x v="3"/>
    <n v="0.75"/>
    <n v="7.5"/>
    <n v="2151"/>
    <n v="2151"/>
  </r>
  <r>
    <x v="20"/>
    <s v="3002-0204E"/>
    <s v="Put.gaz.ferm.gėr. &quot;Fresca Azzuro&quot;Muscat,0,75l 7,5%"/>
    <s v="But."/>
    <x v="3"/>
    <n v="5400"/>
    <x v="3"/>
    <n v="0.75"/>
    <n v="7.5"/>
    <n v="4050"/>
    <n v="4050"/>
  </r>
  <r>
    <x v="26"/>
    <s v="3002-0204E"/>
    <s v="Put.gaz.ferm.gėr. &quot;Fresca Azzuro&quot;Muscat,0,75l 7,5%"/>
    <s v="But."/>
    <x v="3"/>
    <n v="372"/>
    <x v="3"/>
    <n v="0.75"/>
    <n v="7.5"/>
    <n v="279"/>
    <n v="279"/>
  </r>
  <r>
    <x v="27"/>
    <s v="3002-0204E"/>
    <s v="Put.gaz.ferm.gėr. &quot;Fresca Azzuro&quot;Muscat,0,75l 7,5%"/>
    <s v="But."/>
    <x v="5"/>
    <n v="-1620"/>
    <x v="3"/>
    <n v="0.75"/>
    <n v="7.5"/>
    <n v="-1215"/>
    <n v="-1215"/>
  </r>
  <r>
    <x v="27"/>
    <s v="3002-0204E"/>
    <s v="Put.gaz.ferm.gėr. &quot;Fresca Azzuro&quot;Muscat,0,75l 7,5%"/>
    <s v="But."/>
    <x v="5"/>
    <n v="-2868"/>
    <x v="3"/>
    <n v="0.75"/>
    <n v="7.5"/>
    <n v="-2151"/>
    <n v="-2151"/>
  </r>
  <r>
    <x v="26"/>
    <s v="3002-0204E"/>
    <s v="Put.gaz.ferm.gėr. &quot;Fresca Azzuro&quot;Muscat,0,75l 7,5%"/>
    <s v="But."/>
    <x v="3"/>
    <n v="-372"/>
    <x v="3"/>
    <n v="0.75"/>
    <n v="7.5"/>
    <n v="-279"/>
    <n v="-279"/>
  </r>
  <r>
    <x v="25"/>
    <s v="3002-0204E"/>
    <s v="Put.gaz.ferm.gėr. &quot;Fresca Azzuro&quot;Muscat,0,75l 7,5%"/>
    <s v="But."/>
    <x v="6"/>
    <n v="372"/>
    <x v="3"/>
    <n v="0.75"/>
    <n v="7.5"/>
    <n v="279"/>
    <n v="279"/>
  </r>
  <r>
    <x v="20"/>
    <s v="3002-0204E"/>
    <s v="Put.gaz.ferm.gėr. &quot;Fresca Azzuro&quot;Muscat,0,75l 7,5%"/>
    <s v="But."/>
    <x v="3"/>
    <n v="-5400"/>
    <x v="3"/>
    <n v="0.75"/>
    <n v="7.5"/>
    <n v="-4050"/>
    <n v="-4050"/>
  </r>
  <r>
    <x v="21"/>
    <s v="3002-0204E"/>
    <s v="Put.gaz.ferm.gėr. &quot;Fresca Azzuro&quot;Muscat,0,75l 7,5%"/>
    <s v="But."/>
    <x v="3"/>
    <n v="-2868"/>
    <x v="3"/>
    <n v="0.75"/>
    <n v="7.5"/>
    <n v="-2151"/>
    <n v="-2151"/>
  </r>
  <r>
    <x v="21"/>
    <s v="3002-0204E"/>
    <s v="Put.gaz.ferm.gėr. &quot;Fresca Azzuro&quot;Muscat,0,75l 7,5%"/>
    <s v="But."/>
    <x v="3"/>
    <n v="-1080"/>
    <x v="3"/>
    <n v="0.75"/>
    <n v="7.5"/>
    <n v="-810"/>
    <n v="-810"/>
  </r>
  <r>
    <x v="20"/>
    <s v="3002-0204E"/>
    <s v="Put.gaz.ferm.gėr. &quot;Fresca Azzuro&quot;Muscat,0,75l 7,5%"/>
    <s v="But."/>
    <x v="6"/>
    <n v="2868"/>
    <x v="3"/>
    <n v="0.75"/>
    <n v="7.5"/>
    <n v="2151"/>
    <n v="2151"/>
  </r>
  <r>
    <x v="19"/>
    <s v="3002-0204E"/>
    <s v="Put.gaz.ferm.gėr. &quot;Fresca Azzuro&quot;Muscat,0,75l 7,5%"/>
    <s v="But."/>
    <x v="6"/>
    <n v="6480"/>
    <x v="3"/>
    <n v="0.75"/>
    <n v="7.5"/>
    <n v="4860"/>
    <n v="4860"/>
  </r>
  <r>
    <x v="20"/>
    <s v="3002-0205E"/>
    <s v="Put.gaz.ferm.gėr. &quot;Fresca Azzuro&quot; Rose, 0,75l 7,5%"/>
    <s v="But."/>
    <x v="5"/>
    <n v="-9720"/>
    <x v="3"/>
    <n v="0.75"/>
    <n v="7.5"/>
    <n v="-7290"/>
    <n v="-7290"/>
  </r>
  <r>
    <x v="20"/>
    <s v="3002-0205E"/>
    <s v="Put.gaz.ferm.gėr. &quot;Fresca Azzuro&quot; Rose, 0,75l 7,5%"/>
    <s v="But."/>
    <x v="3"/>
    <n v="9720"/>
    <x v="3"/>
    <n v="0.75"/>
    <n v="7.5"/>
    <n v="7290"/>
    <n v="7290"/>
  </r>
  <r>
    <x v="17"/>
    <s v="3002-0205E"/>
    <s v="Put.gaz.ferm.gėr. &quot;Fresca Azzuro&quot; Rose, 0,75l 7,5%"/>
    <s v="But."/>
    <x v="6"/>
    <n v="9720"/>
    <x v="3"/>
    <n v="0.75"/>
    <n v="7.5"/>
    <n v="7290"/>
    <n v="7290"/>
  </r>
  <r>
    <x v="20"/>
    <s v="3002-0205E"/>
    <s v="Put.gaz.ferm.gėr. &quot;Fresca Azzuro&quot; Rose, 0,75l 7,5%"/>
    <s v="But."/>
    <x v="3"/>
    <n v="-9720"/>
    <x v="3"/>
    <n v="0.75"/>
    <n v="7.5"/>
    <n v="-7290"/>
    <n v="-7290"/>
  </r>
  <r>
    <x v="27"/>
    <s v="3002-0207E"/>
    <s v="Put.gaz.ferm.gėr.&quot;Fresca Azzuro&quot;P.saus.,0,75l 7,5%"/>
    <s v="But."/>
    <x v="5"/>
    <n v="-9720"/>
    <x v="3"/>
    <n v="0.75"/>
    <n v="7.5"/>
    <n v="-7290"/>
    <n v="-7290"/>
  </r>
  <r>
    <x v="21"/>
    <s v="3002-0207E"/>
    <s v="Put.gaz.ferm.gėr.&quot;Fresca Azzuro&quot;P.saus.,0,75l 7,5%"/>
    <s v="But."/>
    <x v="3"/>
    <n v="9720"/>
    <x v="3"/>
    <n v="0.75"/>
    <n v="7.5"/>
    <n v="7290"/>
    <n v="7290"/>
  </r>
  <r>
    <x v="19"/>
    <s v="3002-0207E"/>
    <s v="Put.gaz.ferm.gėr.&quot;Fresca Azzuro&quot;P.saus.,0,75l 7,5%"/>
    <s v="But."/>
    <x v="6"/>
    <n v="9720"/>
    <x v="3"/>
    <n v="0.75"/>
    <n v="7.5"/>
    <n v="7290"/>
    <n v="7290"/>
  </r>
  <r>
    <x v="21"/>
    <s v="3002-0207E"/>
    <s v="Put.gaz.ferm.gėr.&quot;Fresca Azzuro&quot;P.saus.,0,75l 7,5%"/>
    <s v="But."/>
    <x v="3"/>
    <n v="-9720"/>
    <x v="3"/>
    <n v="0.75"/>
    <n v="7.5"/>
    <n v="-7290"/>
    <n v="-7290"/>
  </r>
  <r>
    <x v="13"/>
    <s v="3002-0211E"/>
    <s v="Put.gaz.ferm.gėr. &quot;Fortūnata&quot; P.saldus, 0,75l 10%"/>
    <s v="But."/>
    <x v="5"/>
    <n v="-5400"/>
    <x v="6"/>
    <n v="0.75"/>
    <n v="10"/>
    <n v="-4050"/>
    <n v="-4050"/>
  </r>
  <r>
    <x v="12"/>
    <s v="3002-0211E"/>
    <s v="Put.gaz.ferm.gėr. &quot;Fortūnata&quot; P.saldus, 0,75l 10%"/>
    <s v="But."/>
    <x v="3"/>
    <n v="5400"/>
    <x v="6"/>
    <n v="0.75"/>
    <n v="10"/>
    <n v="4050"/>
    <n v="4050"/>
  </r>
  <r>
    <x v="11"/>
    <s v="3002-0211E"/>
    <s v="Put.gaz.ferm.gėr. &quot;Fortūnata&quot; P.saldus, 0,75l 10%"/>
    <s v="But."/>
    <x v="6"/>
    <n v="5400"/>
    <x v="6"/>
    <n v="0.75"/>
    <n v="10"/>
    <n v="4050"/>
    <n v="4050"/>
  </r>
  <r>
    <x v="12"/>
    <s v="3002-0211E"/>
    <s v="Put.gaz.ferm.gėr. &quot;Fortūnata&quot; P.saldus, 0,75l 10%"/>
    <s v="But."/>
    <x v="3"/>
    <n v="-5400"/>
    <x v="6"/>
    <n v="0.75"/>
    <n v="10"/>
    <n v="-4050"/>
    <n v="-4050"/>
  </r>
  <r>
    <x v="13"/>
    <s v="3002-0212E"/>
    <s v="Put.gaz.ferm.gėr. &quot;Fortūnata&quot; Saldus, 0,75l 10%"/>
    <s v="But."/>
    <x v="5"/>
    <n v="-10260"/>
    <x v="6"/>
    <n v="0.75"/>
    <n v="10"/>
    <n v="-7695"/>
    <n v="-7695"/>
  </r>
  <r>
    <x v="12"/>
    <s v="3002-0212E"/>
    <s v="Put.gaz.ferm.gėr. &quot;Fortūnata&quot; Saldus, 0,75l 10%"/>
    <s v="But."/>
    <x v="3"/>
    <n v="10260"/>
    <x v="6"/>
    <n v="0.75"/>
    <n v="10"/>
    <n v="7695"/>
    <n v="7695"/>
  </r>
  <r>
    <x v="11"/>
    <s v="3002-0212E"/>
    <s v="Put.gaz.ferm.gėr. &quot;Fortūnata&quot; Saldus, 0,75l 10%"/>
    <s v="But."/>
    <x v="6"/>
    <n v="10260"/>
    <x v="6"/>
    <n v="0.75"/>
    <n v="10"/>
    <n v="7695"/>
    <n v="7695"/>
  </r>
  <r>
    <x v="12"/>
    <s v="3002-0212E"/>
    <s v="Put.gaz.ferm.gėr. &quot;Fortūnata&quot; Saldus, 0,75l 10%"/>
    <s v="But."/>
    <x v="3"/>
    <n v="-10260"/>
    <x v="6"/>
    <n v="0.75"/>
    <n v="10"/>
    <n v="-7695"/>
    <n v="-7695"/>
  </r>
  <r>
    <x v="3"/>
    <s v="3002-0213"/>
    <s v="Put.gaz.ferm.gėr. &quot;Moscatini&quot;, 0,75l 7%"/>
    <s v="But."/>
    <x v="5"/>
    <n v="-2160"/>
    <x v="3"/>
    <n v="0.75"/>
    <n v="7"/>
    <n v="-1620"/>
    <n v="-1620"/>
  </r>
  <r>
    <x v="4"/>
    <s v="3002-0213"/>
    <s v="Put.gaz.ferm.gėr. &quot;Moscatini&quot;, 0,75l 7%"/>
    <s v="But."/>
    <x v="5"/>
    <n v="-11"/>
    <x v="3"/>
    <n v="0.75"/>
    <n v="7"/>
    <n v="-8.25"/>
    <n v="-8.25"/>
  </r>
  <r>
    <x v="24"/>
    <s v="3002-0213"/>
    <s v="Put.gaz.ferm.gėr. &quot;Moscatini&quot;, 0,75l 7%"/>
    <s v="But."/>
    <x v="5"/>
    <n v="-1728"/>
    <x v="3"/>
    <n v="0.75"/>
    <n v="7"/>
    <n v="-1296"/>
    <n v="-1296"/>
  </r>
  <r>
    <x v="3"/>
    <s v="3002-0214"/>
    <s v="Put.gaz.ferm.gėr. &quot;Moscatini Gold&quot;, 0,75l 7%"/>
    <s v="But."/>
    <x v="5"/>
    <n v="-1728"/>
    <x v="3"/>
    <n v="0.75"/>
    <n v="7"/>
    <n v="-1296"/>
    <n v="-1296"/>
  </r>
  <r>
    <x v="11"/>
    <s v="3002-0214"/>
    <s v="Put.gaz.ferm.gėr. &quot;Moscatini Gold&quot;, 0,75l 7%"/>
    <s v="But."/>
    <x v="3"/>
    <n v="-2"/>
    <x v="3"/>
    <n v="0.75"/>
    <n v="7"/>
    <n v="-1.5"/>
    <n v="-1.5"/>
  </r>
  <r>
    <x v="24"/>
    <s v="3002-0214"/>
    <s v="Put.gaz.ferm.gėr. &quot;Moscatini Gold&quot;, 0,75l 7%"/>
    <s v="But."/>
    <x v="5"/>
    <n v="-864"/>
    <x v="3"/>
    <n v="0.75"/>
    <n v="7"/>
    <n v="-648"/>
    <n v="-648"/>
  </r>
  <r>
    <x v="28"/>
    <s v="3002-0214"/>
    <s v="Put.gaz.ferm.gėr. &quot;Moscatini Gold&quot;, 0,75l 7%"/>
    <s v="But."/>
    <x v="5"/>
    <n v="-864"/>
    <x v="3"/>
    <n v="0.75"/>
    <n v="7"/>
    <n v="-648"/>
    <n v="-648"/>
  </r>
  <r>
    <x v="11"/>
    <s v="3002-0214"/>
    <s v="Put.gaz.ferm.gėr. &quot;Moscatini Gold&quot;, 0,75l 7%"/>
    <s v="But."/>
    <x v="3"/>
    <n v="2"/>
    <x v="3"/>
    <n v="0.75"/>
    <n v="7"/>
    <n v="1.5"/>
    <n v="1.5"/>
  </r>
  <r>
    <x v="12"/>
    <s v="3002-0214"/>
    <s v="Put.gaz.ferm.gėr. &quot;Moscatini Gold&quot;, 0,75l 7%"/>
    <s v="But."/>
    <x v="9"/>
    <n v="-2"/>
    <x v="3"/>
    <n v="0.75"/>
    <n v="7"/>
    <n v="-1.5"/>
    <n v="-1.5"/>
  </r>
  <r>
    <x v="12"/>
    <s v="3002-0214E"/>
    <s v="Put.gaz.ferm.gėr. &quot;Moscatini Gold&quot;, 0,75l 7%"/>
    <s v="But."/>
    <x v="3"/>
    <n v="2"/>
    <x v="3"/>
    <n v="0.75"/>
    <n v="7"/>
    <n v="1.5"/>
    <n v="1.5"/>
  </r>
  <r>
    <x v="12"/>
    <s v="3002-0214E"/>
    <s v="Put.gaz.ferm.gėr. &quot;Moscatini Gold&quot;, 0,75l 7%"/>
    <s v="But."/>
    <x v="5"/>
    <n v="-2"/>
    <x v="3"/>
    <n v="0.75"/>
    <n v="7"/>
    <n v="-1.5"/>
    <n v="-1.5"/>
  </r>
  <r>
    <x v="12"/>
    <s v="3002-0214E"/>
    <s v="Put.gaz.ferm.gėr. &quot;Moscatini Gold&quot;, 0,75l 7%"/>
    <s v="But."/>
    <x v="3"/>
    <n v="-2"/>
    <x v="3"/>
    <n v="0.75"/>
    <n v="7"/>
    <n v="-1.5"/>
    <n v="-1.5"/>
  </r>
  <r>
    <x v="12"/>
    <s v="3002-0214E"/>
    <s v="Put.gaz.ferm.gėr. &quot;Moscatini Gold&quot;, 0,75l 7%"/>
    <s v="But."/>
    <x v="8"/>
    <n v="2"/>
    <x v="3"/>
    <n v="0.75"/>
    <n v="7"/>
    <n v="1.5"/>
    <n v="1.5"/>
  </r>
  <r>
    <x v="6"/>
    <s v="3002-0218E"/>
    <s v="Put.gaz.ferm.gėr. &quot;Mezzo&quot; White, 0,75l 10,5%"/>
    <s v="But."/>
    <x v="5"/>
    <n v="-2700"/>
    <x v="6"/>
    <n v="0.75"/>
    <n v="10.5"/>
    <n v="-2025"/>
    <n v="-2025"/>
  </r>
  <r>
    <x v="12"/>
    <s v="3002-0218E"/>
    <s v="Put.gaz.ferm.gėr. &quot;Mezzo&quot; White, 0,75l 10,5%"/>
    <s v="But."/>
    <x v="5"/>
    <n v="-2700"/>
    <x v="6"/>
    <n v="0.75"/>
    <n v="10.5"/>
    <n v="-2025"/>
    <n v="-2025"/>
  </r>
  <r>
    <x v="20"/>
    <s v="3002-0218E"/>
    <s v="Put.gaz.ferm.gėr. &quot;Mezzo&quot; White, 0,75l 10,5%"/>
    <s v="But."/>
    <x v="5"/>
    <n v="-3084"/>
    <x v="6"/>
    <n v="0.75"/>
    <n v="10.5"/>
    <n v="-2313"/>
    <n v="-2313"/>
  </r>
  <r>
    <x v="21"/>
    <s v="3002-0218E"/>
    <s v="Put.gaz.ferm.gėr. &quot;Mezzo&quot; White, 0,75l 10,5%"/>
    <s v="But."/>
    <x v="3"/>
    <n v="156"/>
    <x v="6"/>
    <n v="0.75"/>
    <n v="10.5"/>
    <n v="117"/>
    <n v="117"/>
  </r>
  <r>
    <x v="25"/>
    <s v="3002-0218E"/>
    <s v="Put.gaz.ferm.gėr. &quot;Mezzo&quot; White, 0,75l 10,5%"/>
    <s v="But."/>
    <x v="5"/>
    <n v="-1464"/>
    <x v="6"/>
    <n v="0.75"/>
    <n v="10.5"/>
    <n v="-1098"/>
    <n v="-1098"/>
  </r>
  <r>
    <x v="25"/>
    <s v="3002-0218E"/>
    <s v="Put.gaz.ferm.gėr. &quot;Mezzo&quot; White, 0,75l 10,5%"/>
    <s v="But."/>
    <x v="5"/>
    <n v="-156"/>
    <x v="6"/>
    <n v="0.75"/>
    <n v="10.5"/>
    <n v="-117"/>
    <n v="-117"/>
  </r>
  <r>
    <x v="20"/>
    <s v="3002-0218E"/>
    <s v="Put.gaz.ferm.gėr. &quot;Mezzo&quot; White, 0,75l 10,5%"/>
    <s v="But."/>
    <x v="3"/>
    <n v="15120"/>
    <x v="6"/>
    <n v="0.75"/>
    <n v="10.5"/>
    <n v="11340"/>
    <n v="11340"/>
  </r>
  <r>
    <x v="24"/>
    <s v="3002-0218E"/>
    <s v="Put.gaz.ferm.gėr. &quot;Mezzo&quot; White, 0,75l 10,5%"/>
    <s v="But."/>
    <x v="3"/>
    <n v="5400"/>
    <x v="6"/>
    <n v="0.75"/>
    <n v="10.5"/>
    <n v="4050"/>
    <n v="4050"/>
  </r>
  <r>
    <x v="20"/>
    <s v="3002-0218E"/>
    <s v="Put.gaz.ferm.gėr. &quot;Mezzo&quot; White, 0,75l 10,5%"/>
    <s v="But."/>
    <x v="3"/>
    <n v="-15120"/>
    <x v="6"/>
    <n v="0.75"/>
    <n v="10.5"/>
    <n v="-11340"/>
    <n v="-11340"/>
  </r>
  <r>
    <x v="21"/>
    <s v="3002-0218E"/>
    <s v="Put.gaz.ferm.gėr. &quot;Mezzo&quot; White, 0,75l 10,5%"/>
    <s v="But."/>
    <x v="3"/>
    <n v="-156"/>
    <x v="6"/>
    <n v="0.75"/>
    <n v="10.5"/>
    <n v="-117"/>
    <n v="-117"/>
  </r>
  <r>
    <x v="24"/>
    <s v="3002-0218E"/>
    <s v="Put.gaz.ferm.gėr. &quot;Mezzo&quot; White, 0,75l 10,5%"/>
    <s v="But."/>
    <x v="3"/>
    <n v="-5400"/>
    <x v="6"/>
    <n v="0.75"/>
    <n v="10.5"/>
    <n v="-4050"/>
    <n v="-4050"/>
  </r>
  <r>
    <x v="18"/>
    <s v="3002-0218E"/>
    <s v="Put.gaz.ferm.gėr. &quot;Mezzo&quot; White, 0,75l 10,5%"/>
    <s v="But."/>
    <x v="6"/>
    <n v="156"/>
    <x v="6"/>
    <n v="0.75"/>
    <n v="10.5"/>
    <n v="117"/>
    <n v="117"/>
  </r>
  <r>
    <x v="18"/>
    <s v="3002-0218E"/>
    <s v="Put.gaz.ferm.gėr. &quot;Mezzo&quot; White, 0,75l 10,5%"/>
    <s v="But."/>
    <x v="6"/>
    <n v="20520"/>
    <x v="6"/>
    <n v="0.75"/>
    <n v="10.5"/>
    <n v="15390"/>
    <n v="15390"/>
  </r>
  <r>
    <x v="28"/>
    <s v="3002-0904E"/>
    <s v="Put.gaz.ferm.gėr. &quot;Dreamer&quot; White, 0,75l 10%"/>
    <s v="But."/>
    <x v="5"/>
    <n v="-1620"/>
    <x v="6"/>
    <n v="0.75"/>
    <n v="10"/>
    <n v="-1215"/>
    <n v="-1215"/>
  </r>
  <r>
    <x v="28"/>
    <s v="3002-0905E"/>
    <s v="Put.gaz.ferm.gėr. &quot;Dreamer&quot; Rose, 0,75l 10%"/>
    <s v="But."/>
    <x v="5"/>
    <n v="-1620"/>
    <x v="6"/>
    <n v="0.75"/>
    <n v="10"/>
    <n v="-1215"/>
    <n v="-1215"/>
  </r>
  <r>
    <x v="19"/>
    <s v="3005-0001"/>
    <s v="Alk. kokt. &quot;Mix&quot; Brandy Cola, 0,33l 5%"/>
    <s v="But."/>
    <x v="5"/>
    <n v="75"/>
    <x v="10"/>
    <n v="0.33"/>
    <n v="5"/>
    <n v="1.2375"/>
    <n v="1.2375"/>
  </r>
  <r>
    <x v="19"/>
    <s v="3005-0001"/>
    <s v="Alk. kokt. &quot;Mix&quot; Brandy Cola, 0,33l 5%"/>
    <s v="But."/>
    <x v="5"/>
    <n v="-75"/>
    <x v="10"/>
    <n v="0.33"/>
    <n v="5"/>
    <n v="-1.2375"/>
    <n v="-1.2375"/>
  </r>
  <r>
    <x v="27"/>
    <s v="3005-0001"/>
    <s v="Alk. kokt. &quot;Mix&quot; Brandy Cola, 0,33l 5%"/>
    <s v="But."/>
    <x v="5"/>
    <n v="30"/>
    <x v="10"/>
    <n v="0.33"/>
    <n v="5"/>
    <n v="0.49500000000000005"/>
    <n v="0.49500000000000005"/>
  </r>
  <r>
    <x v="27"/>
    <s v="3005-0001"/>
    <s v="Alk. kokt. &quot;Mix&quot; Brandy Cola, 0,33l 5%"/>
    <s v="But."/>
    <x v="5"/>
    <n v="-30"/>
    <x v="10"/>
    <n v="0.33"/>
    <n v="5"/>
    <n v="-0.49500000000000005"/>
    <n v="-0.49500000000000005"/>
  </r>
  <r>
    <x v="28"/>
    <s v="3005-0001"/>
    <s v="Alk. kokt. &quot;Mix&quot; Brandy Cola, 0,33l 5%"/>
    <s v="But."/>
    <x v="5"/>
    <n v="-270"/>
    <x v="10"/>
    <n v="0.33"/>
    <n v="5"/>
    <n v="-4.455000000000001"/>
    <n v="-4.455000000000001"/>
  </r>
  <r>
    <x v="28"/>
    <s v="3005-0001"/>
    <s v="Alk. kokt. &quot;Mix&quot; Brandy Cola, 0,33l 5%"/>
    <s v="But."/>
    <x v="5"/>
    <n v="-186"/>
    <x v="10"/>
    <n v="0.33"/>
    <n v="5"/>
    <n v="-3.0690000000000004"/>
    <n v="-3.0690000000000004"/>
  </r>
  <r>
    <x v="28"/>
    <s v="3005-0001"/>
    <s v="Alk. kokt. &quot;Mix&quot; Brandy Cola, 0,33l 5%"/>
    <s v="But."/>
    <x v="5"/>
    <n v="-1177"/>
    <x v="10"/>
    <n v="0.33"/>
    <n v="5"/>
    <n v="-19.420500000000004"/>
    <n v="-19.420500000000004"/>
  </r>
  <r>
    <x v="28"/>
    <s v="3005-0001"/>
    <s v="Alk. kokt. &quot;Mix&quot; Brandy Cola, 0,33l 5%"/>
    <s v="But."/>
    <x v="5"/>
    <n v="186"/>
    <x v="10"/>
    <n v="0.33"/>
    <n v="5"/>
    <n v="3.0690000000000004"/>
    <n v="3.0690000000000004"/>
  </r>
  <r>
    <x v="28"/>
    <s v="3005-0001"/>
    <s v="Alk. kokt. &quot;Mix&quot; Brandy Cola, 0,33l 5%"/>
    <s v="But."/>
    <x v="5"/>
    <n v="1177"/>
    <x v="10"/>
    <n v="0.33"/>
    <n v="5"/>
    <n v="19.420500000000004"/>
    <n v="19.420500000000004"/>
  </r>
  <r>
    <x v="28"/>
    <s v="3005-0001"/>
    <s v="Alk. kokt. &quot;Mix&quot; Brandy Cola, 0,33l 5%"/>
    <s v="But."/>
    <x v="5"/>
    <n v="270"/>
    <x v="10"/>
    <n v="0.33"/>
    <n v="5"/>
    <n v="4.455000000000001"/>
    <n v="4.455000000000001"/>
  </r>
  <r>
    <x v="13"/>
    <s v="3005-0001"/>
    <s v="Alk. kokt. &quot;Mix&quot; Brandy Cola, 0,33l 5%"/>
    <s v="But."/>
    <x v="3"/>
    <n v="1"/>
    <x v="10"/>
    <n v="0.33"/>
    <n v="5"/>
    <n v="1.6500000000000001E-2"/>
    <n v="1.6500000000000001E-2"/>
  </r>
  <r>
    <x v="28"/>
    <s v="3005-0001"/>
    <s v="Alk. kokt. &quot;Mix&quot; Brandy Cola, 0,33l 5%"/>
    <s v="But."/>
    <x v="2"/>
    <n v="-1"/>
    <x v="10"/>
    <n v="0.33"/>
    <n v="5"/>
    <n v="-1.6500000000000001E-2"/>
    <n v="-1.6500000000000001E-2"/>
  </r>
  <r>
    <x v="3"/>
    <s v="3005-0001"/>
    <s v="Alk. kokt. &quot;Mix&quot; Brandy Cola, 0,33l 5%"/>
    <s v="But."/>
    <x v="5"/>
    <n v="-864"/>
    <x v="10"/>
    <n v="0.33"/>
    <n v="5"/>
    <n v="-14.256"/>
    <n v="-14.256"/>
  </r>
  <r>
    <x v="3"/>
    <s v="3005-0001"/>
    <s v="Alk. kokt. &quot;Mix&quot; Brandy Cola, 0,33l 5%"/>
    <s v="But."/>
    <x v="5"/>
    <n v="-24"/>
    <x v="10"/>
    <n v="0.33"/>
    <n v="5"/>
    <n v="-0.39600000000000002"/>
    <n v="-0.39600000000000002"/>
  </r>
  <r>
    <x v="0"/>
    <s v="3005-0001"/>
    <s v="Alk. kokt. &quot;Mix&quot; Brandy Cola, 0,33l 5%"/>
    <s v="But."/>
    <x v="5"/>
    <n v="-864"/>
    <x v="10"/>
    <n v="0.33"/>
    <n v="5"/>
    <n v="-14.256"/>
    <n v="-14.256"/>
  </r>
  <r>
    <x v="5"/>
    <s v="3005-0001"/>
    <s v="Alk. kokt. &quot;Mix&quot; Brandy Cola, 0,33l 5%"/>
    <s v="But."/>
    <x v="5"/>
    <n v="-1728"/>
    <x v="10"/>
    <n v="0.33"/>
    <n v="5"/>
    <n v="-28.512"/>
    <n v="-28.512"/>
  </r>
  <r>
    <x v="4"/>
    <s v="3005-0001"/>
    <s v="Alk. kokt. &quot;Mix&quot; Brandy Cola, 0,33l 5%"/>
    <s v="But."/>
    <x v="5"/>
    <n v="-96"/>
    <x v="10"/>
    <n v="0.33"/>
    <n v="5"/>
    <n v="-1.5840000000000001"/>
    <n v="-1.5840000000000001"/>
  </r>
  <r>
    <x v="4"/>
    <s v="3005-0001"/>
    <s v="Alk. kokt. &quot;Mix&quot; Brandy Cola, 0,33l 5%"/>
    <s v="But."/>
    <x v="5"/>
    <n v="-12"/>
    <x v="10"/>
    <n v="0.33"/>
    <n v="5"/>
    <n v="-0.19800000000000001"/>
    <n v="-0.19800000000000001"/>
  </r>
  <r>
    <x v="3"/>
    <s v="3005-0001"/>
    <s v="Alk. kokt. &quot;Mix&quot; Brandy Cola, 0,33l 5%"/>
    <s v="But."/>
    <x v="5"/>
    <n v="-120"/>
    <x v="10"/>
    <n v="0.33"/>
    <n v="5"/>
    <n v="-1.9800000000000002"/>
    <n v="-1.9800000000000002"/>
  </r>
  <r>
    <x v="5"/>
    <s v="3005-0001"/>
    <s v="Alk. kokt. &quot;Mix&quot; Brandy Cola, 0,33l 5%"/>
    <s v="But."/>
    <x v="5"/>
    <n v="-17"/>
    <x v="10"/>
    <n v="0.33"/>
    <n v="5"/>
    <n v="-0.28050000000000003"/>
    <n v="-0.28050000000000003"/>
  </r>
  <r>
    <x v="0"/>
    <s v="3005-0001"/>
    <s v="Alk. kokt. &quot;Mix&quot; Brandy Cola, 0,33l 5%"/>
    <s v="But."/>
    <x v="5"/>
    <n v="-132"/>
    <x v="10"/>
    <n v="0.33"/>
    <n v="5"/>
    <n v="-2.1780000000000004"/>
    <n v="-2.1780000000000004"/>
  </r>
  <r>
    <x v="6"/>
    <s v="3005-0001"/>
    <s v="Alk. kokt. &quot;Mix&quot; Brandy Cola, 0,33l 5%"/>
    <s v="But."/>
    <x v="5"/>
    <n v="-4320"/>
    <x v="10"/>
    <n v="0.33"/>
    <n v="5"/>
    <n v="-71.280000000000015"/>
    <n v="-71.280000000000015"/>
  </r>
  <r>
    <x v="12"/>
    <s v="3005-0001"/>
    <s v="Alk. kokt. &quot;Mix&quot; Brandy Cola, 0,33l 5%"/>
    <s v="But."/>
    <x v="5"/>
    <n v="-60"/>
    <x v="10"/>
    <n v="0.33"/>
    <n v="5"/>
    <n v="-0.9900000000000001"/>
    <n v="-0.9900000000000001"/>
  </r>
  <r>
    <x v="5"/>
    <s v="3005-0001"/>
    <s v="Alk. kokt. &quot;Mix&quot; Brandy Cola, 0,33l 5%"/>
    <s v="But."/>
    <x v="5"/>
    <n v="-132"/>
    <x v="10"/>
    <n v="0.33"/>
    <n v="5"/>
    <n v="-2.1780000000000004"/>
    <n v="-2.1780000000000004"/>
  </r>
  <r>
    <x v="5"/>
    <s v="3005-0001"/>
    <s v="Alk. kokt. &quot;Mix&quot; Brandy Cola, 0,33l 5%"/>
    <s v="But."/>
    <x v="5"/>
    <n v="-55"/>
    <x v="10"/>
    <n v="0.33"/>
    <n v="5"/>
    <n v="-0.9075000000000002"/>
    <n v="-0.9075000000000002"/>
  </r>
  <r>
    <x v="13"/>
    <s v="3005-0001"/>
    <s v="Alk. kokt. &quot;Mix&quot; Brandy Cola, 0,33l 5%"/>
    <s v="But."/>
    <x v="3"/>
    <n v="-1"/>
    <x v="10"/>
    <n v="0.33"/>
    <n v="5"/>
    <n v="-1.6500000000000001E-2"/>
    <n v="-1.6500000000000001E-2"/>
  </r>
  <r>
    <x v="14"/>
    <s v="3005-0001"/>
    <s v="Alk. kokt. &quot;Mix&quot; Brandy Cola, 0,33l 5%"/>
    <s v="But."/>
    <x v="5"/>
    <n v="-240"/>
    <x v="10"/>
    <n v="0.33"/>
    <n v="5"/>
    <n v="-3.9600000000000004"/>
    <n v="-3.9600000000000004"/>
  </r>
  <r>
    <x v="14"/>
    <s v="3005-0001"/>
    <s v="Alk. kokt. &quot;Mix&quot; Brandy Cola, 0,33l 5%"/>
    <s v="But."/>
    <x v="5"/>
    <n v="-864"/>
    <x v="10"/>
    <n v="0.33"/>
    <n v="5"/>
    <n v="-14.256"/>
    <n v="-14.256"/>
  </r>
  <r>
    <x v="13"/>
    <s v="3005-0001"/>
    <s v="Alk. kokt. &quot;Mix&quot; Brandy Cola, 0,33l 5%"/>
    <s v="But."/>
    <x v="5"/>
    <n v="-72"/>
    <x v="10"/>
    <n v="0.33"/>
    <n v="5"/>
    <n v="-1.1880000000000002"/>
    <n v="-1.1880000000000002"/>
  </r>
  <r>
    <x v="13"/>
    <s v="3005-0001"/>
    <s v="Alk. kokt. &quot;Mix&quot; Brandy Cola, 0,33l 5%"/>
    <s v="But."/>
    <x v="5"/>
    <n v="-96"/>
    <x v="10"/>
    <n v="0.33"/>
    <n v="5"/>
    <n v="-1.5840000000000001"/>
    <n v="-1.5840000000000001"/>
  </r>
  <r>
    <x v="11"/>
    <s v="3005-0001"/>
    <s v="Alk. kokt. &quot;Mix&quot; Brandy Cola, 0,33l 5%"/>
    <s v="But."/>
    <x v="5"/>
    <n v="-24"/>
    <x v="10"/>
    <n v="0.33"/>
    <n v="5"/>
    <n v="-0.39600000000000002"/>
    <n v="-0.39600000000000002"/>
  </r>
  <r>
    <x v="10"/>
    <s v="3005-0001"/>
    <s v="Alk. kokt. &quot;Mix&quot; Brandy Cola, 0,33l 5%"/>
    <s v="But."/>
    <x v="5"/>
    <n v="-132"/>
    <x v="10"/>
    <n v="0.33"/>
    <n v="5"/>
    <n v="-2.1780000000000004"/>
    <n v="-2.1780000000000004"/>
  </r>
  <r>
    <x v="11"/>
    <s v="3005-0001"/>
    <s v="Alk. kokt. &quot;Mix&quot; Brandy Cola, 0,33l 5%"/>
    <s v="But."/>
    <x v="5"/>
    <n v="-36"/>
    <x v="10"/>
    <n v="0.33"/>
    <n v="5"/>
    <n v="-0.59400000000000008"/>
    <n v="-0.59400000000000008"/>
  </r>
  <r>
    <x v="12"/>
    <s v="3005-0001"/>
    <s v="Alk. kokt. &quot;Mix&quot; Brandy Cola, 0,33l 5%"/>
    <s v="But."/>
    <x v="5"/>
    <n v="-300"/>
    <x v="10"/>
    <n v="0.33"/>
    <n v="5"/>
    <n v="-4.95"/>
    <n v="-4.95"/>
  </r>
  <r>
    <x v="10"/>
    <s v="3005-0001"/>
    <s v="Alk. kokt. &quot;Mix&quot; Brandy Cola, 0,33l 5%"/>
    <s v="But."/>
    <x v="5"/>
    <n v="-36"/>
    <x v="10"/>
    <n v="0.33"/>
    <n v="5"/>
    <n v="-0.59400000000000008"/>
    <n v="-0.59400000000000008"/>
  </r>
  <r>
    <x v="7"/>
    <s v="3005-0001"/>
    <s v="Alk. kokt. &quot;Mix&quot; Brandy Cola, 0,33l 5%"/>
    <s v="But."/>
    <x v="5"/>
    <n v="-60"/>
    <x v="10"/>
    <n v="0.33"/>
    <n v="5"/>
    <n v="-0.9900000000000001"/>
    <n v="-0.9900000000000001"/>
  </r>
  <r>
    <x v="14"/>
    <s v="3005-0001"/>
    <s v="Alk. kokt. &quot;Mix&quot; Brandy Cola, 0,33l 5%"/>
    <s v="But."/>
    <x v="5"/>
    <n v="-60"/>
    <x v="10"/>
    <n v="0.33"/>
    <n v="5"/>
    <n v="-0.9900000000000001"/>
    <n v="-0.9900000000000001"/>
  </r>
  <r>
    <x v="7"/>
    <s v="3005-0001"/>
    <s v="Alk. kokt. &quot;Mix&quot; Brandy Cola, 0,33l 5%"/>
    <s v="But."/>
    <x v="5"/>
    <n v="-1728"/>
    <x v="10"/>
    <n v="0.33"/>
    <n v="5"/>
    <n v="-28.512"/>
    <n v="-28.512"/>
  </r>
  <r>
    <x v="6"/>
    <s v="3005-0001"/>
    <s v="Alk. kokt. &quot;Mix&quot; Brandy Cola, 0,33l 5%"/>
    <s v="But."/>
    <x v="5"/>
    <n v="-48"/>
    <x v="10"/>
    <n v="0.33"/>
    <n v="5"/>
    <n v="-0.79200000000000004"/>
    <n v="-0.79200000000000004"/>
  </r>
  <r>
    <x v="17"/>
    <s v="3005-0001"/>
    <s v="Alk. kokt. &quot;Mix&quot; Brandy Cola, 0,33l 5%"/>
    <s v="But."/>
    <x v="5"/>
    <n v="-108"/>
    <x v="10"/>
    <n v="0.33"/>
    <n v="5"/>
    <n v="-1.782"/>
    <n v="-1.782"/>
  </r>
  <r>
    <x v="17"/>
    <s v="3005-0001"/>
    <s v="Alk. kokt. &quot;Mix&quot; Brandy Cola, 0,33l 5%"/>
    <s v="But."/>
    <x v="5"/>
    <n v="-864"/>
    <x v="10"/>
    <n v="0.33"/>
    <n v="5"/>
    <n v="-14.256"/>
    <n v="-14.256"/>
  </r>
  <r>
    <x v="17"/>
    <s v="3005-0001"/>
    <s v="Alk. kokt. &quot;Mix&quot; Brandy Cola, 0,33l 5%"/>
    <s v="But."/>
    <x v="5"/>
    <n v="-864"/>
    <x v="10"/>
    <n v="0.33"/>
    <n v="5"/>
    <n v="-14.256"/>
    <n v="-14.256"/>
  </r>
  <r>
    <x v="17"/>
    <s v="3005-0001"/>
    <s v="Alk. kokt. &quot;Mix&quot; Brandy Cola, 0,33l 5%"/>
    <s v="But."/>
    <x v="5"/>
    <n v="-192"/>
    <x v="10"/>
    <n v="0.33"/>
    <n v="5"/>
    <n v="-3.1680000000000001"/>
    <n v="-3.1680000000000001"/>
  </r>
  <r>
    <x v="21"/>
    <s v="3005-0001"/>
    <s v="Alk. kokt. &quot;Mix&quot; Brandy Cola, 0,33l 5%"/>
    <s v="But."/>
    <x v="5"/>
    <n v="-1728"/>
    <x v="10"/>
    <n v="0.33"/>
    <n v="5"/>
    <n v="-28.512"/>
    <n v="-28.512"/>
  </r>
  <r>
    <x v="21"/>
    <s v="3005-0001"/>
    <s v="Alk. kokt. &quot;Mix&quot; Brandy Cola, 0,33l 5%"/>
    <s v="But."/>
    <x v="5"/>
    <n v="-60"/>
    <x v="10"/>
    <n v="0.33"/>
    <n v="5"/>
    <n v="-0.9900000000000001"/>
    <n v="-0.9900000000000001"/>
  </r>
  <r>
    <x v="24"/>
    <s v="3005-0001"/>
    <s v="Alk. kokt. &quot;Mix&quot; Brandy Cola, 0,33l 5%"/>
    <s v="But."/>
    <x v="5"/>
    <n v="-348"/>
    <x v="10"/>
    <n v="0.33"/>
    <n v="5"/>
    <n v="-5.7420000000000009"/>
    <n v="-5.7420000000000009"/>
  </r>
  <r>
    <x v="24"/>
    <s v="3005-0001"/>
    <s v="Alk. kokt. &quot;Mix&quot; Brandy Cola, 0,33l 5%"/>
    <s v="But."/>
    <x v="5"/>
    <n v="-240"/>
    <x v="10"/>
    <n v="0.33"/>
    <n v="5"/>
    <n v="-3.9600000000000004"/>
    <n v="-3.9600000000000004"/>
  </r>
  <r>
    <x v="19"/>
    <s v="3005-0001"/>
    <s v="Alk. kokt. &quot;Mix&quot; Brandy Cola, 0,33l 5%"/>
    <s v="But."/>
    <x v="5"/>
    <n v="-204"/>
    <x v="10"/>
    <n v="0.33"/>
    <n v="5"/>
    <n v="-3.3660000000000005"/>
    <n v="-3.3660000000000005"/>
  </r>
  <r>
    <x v="18"/>
    <s v="3005-0001"/>
    <s v="Alk. kokt. &quot;Mix&quot; Brandy Cola, 0,33l 5%"/>
    <s v="But."/>
    <x v="5"/>
    <n v="-864"/>
    <x v="10"/>
    <n v="0.33"/>
    <n v="5"/>
    <n v="-14.256"/>
    <n v="-14.256"/>
  </r>
  <r>
    <x v="18"/>
    <s v="3005-0001"/>
    <s v="Alk. kokt. &quot;Mix&quot; Brandy Cola, 0,33l 5%"/>
    <s v="But."/>
    <x v="5"/>
    <n v="-24"/>
    <x v="10"/>
    <n v="0.33"/>
    <n v="5"/>
    <n v="-0.39600000000000002"/>
    <n v="-0.39600000000000002"/>
  </r>
  <r>
    <x v="20"/>
    <s v="3005-0001"/>
    <s v="Alk. kokt. &quot;Mix&quot; Brandy Cola, 0,33l 5%"/>
    <s v="But."/>
    <x v="5"/>
    <n v="-864"/>
    <x v="10"/>
    <n v="0.33"/>
    <n v="5"/>
    <n v="-14.256"/>
    <n v="-14.256"/>
  </r>
  <r>
    <x v="19"/>
    <s v="3005-0001"/>
    <s v="Alk. kokt. &quot;Mix&quot; Brandy Cola, 0,33l 5%"/>
    <s v="But."/>
    <x v="5"/>
    <n v="-72"/>
    <x v="10"/>
    <n v="0.33"/>
    <n v="5"/>
    <n v="-1.1880000000000002"/>
    <n v="-1.1880000000000002"/>
  </r>
  <r>
    <x v="26"/>
    <s v="3005-0001"/>
    <s v="Alk. kokt. &quot;Mix&quot; Brandy Cola, 0,33l 5%"/>
    <s v="But."/>
    <x v="5"/>
    <n v="-12"/>
    <x v="10"/>
    <n v="0.33"/>
    <n v="5"/>
    <n v="-0.19800000000000001"/>
    <n v="-0.19800000000000001"/>
  </r>
  <r>
    <x v="26"/>
    <s v="3005-0001"/>
    <s v="Alk. kokt. &quot;Mix&quot; Brandy Cola, 0,33l 5%"/>
    <s v="But."/>
    <x v="5"/>
    <n v="-36"/>
    <x v="10"/>
    <n v="0.33"/>
    <n v="5"/>
    <n v="-0.59400000000000008"/>
    <n v="-0.59400000000000008"/>
  </r>
  <r>
    <x v="29"/>
    <s v="3005-0001"/>
    <s v="Alk. kokt. &quot;Mix&quot; Brandy Cola, 0,33l 5%"/>
    <s v="But."/>
    <x v="3"/>
    <n v="-1"/>
    <x v="10"/>
    <n v="0.33"/>
    <n v="5"/>
    <n v="-1.6500000000000001E-2"/>
    <n v="-1.6500000000000001E-2"/>
  </r>
  <r>
    <x v="28"/>
    <s v="3005-0001"/>
    <s v="Alk. kokt. &quot;Mix&quot; Brandy Cola, 0,33l 5%"/>
    <s v="But."/>
    <x v="5"/>
    <n v="-120"/>
    <x v="10"/>
    <n v="0.33"/>
    <n v="5"/>
    <n v="-1.9800000000000002"/>
    <n v="-1.9800000000000002"/>
  </r>
  <r>
    <x v="28"/>
    <s v="3005-0001"/>
    <s v="Alk. kokt. &quot;Mix&quot; Brandy Cola, 0,33l 5%"/>
    <s v="But."/>
    <x v="5"/>
    <n v="-864"/>
    <x v="10"/>
    <n v="0.33"/>
    <n v="5"/>
    <n v="-14.256"/>
    <n v="-14.256"/>
  </r>
  <r>
    <x v="27"/>
    <s v="3005-0001"/>
    <s v="Alk. kokt. &quot;Mix&quot; Brandy Cola, 0,33l 5%"/>
    <s v="But."/>
    <x v="5"/>
    <n v="-24"/>
    <x v="10"/>
    <n v="0.33"/>
    <n v="5"/>
    <n v="-0.39600000000000002"/>
    <n v="-0.39600000000000002"/>
  </r>
  <r>
    <x v="25"/>
    <s v="3005-0001"/>
    <s v="Alk. kokt. &quot;Mix&quot; Brandy Cola, 0,33l 5%"/>
    <s v="But."/>
    <x v="6"/>
    <n v="38052"/>
    <x v="10"/>
    <n v="0.33"/>
    <n v="5"/>
    <n v="627.85800000000006"/>
    <n v="627.85800000000006"/>
  </r>
  <r>
    <x v="29"/>
    <s v="3005-0001"/>
    <s v="Alk. kokt. &quot;Mix&quot; Brandy Cola, 0,33l 5%"/>
    <s v="But."/>
    <x v="3"/>
    <n v="1"/>
    <x v="10"/>
    <n v="0.33"/>
    <n v="5"/>
    <n v="1.6500000000000001E-2"/>
    <n v="1.6500000000000001E-2"/>
  </r>
  <r>
    <x v="29"/>
    <s v="3005-0001"/>
    <s v="Alk. kokt. &quot;Mix&quot; Brandy Cola, 0,33l 5%"/>
    <s v="But."/>
    <x v="5"/>
    <n v="-1"/>
    <x v="10"/>
    <n v="0.33"/>
    <n v="5"/>
    <n v="-1.6500000000000001E-2"/>
    <n v="-1.6500000000000001E-2"/>
  </r>
  <r>
    <x v="6"/>
    <s v="3005-0001E"/>
    <s v="Alk. kokt. &quot;Mix&quot; Brandy Cola, 0,33l 5%"/>
    <s v="But."/>
    <x v="5"/>
    <n v="-2160"/>
    <x v="10"/>
    <n v="0.33"/>
    <n v="5"/>
    <n v="-35.640000000000008"/>
    <n v="-35.640000000000008"/>
  </r>
  <r>
    <x v="0"/>
    <s v="3005-0001E"/>
    <s v="Alk. kokt. &quot;Mix&quot; Brandy Cola, 0,33l 5%"/>
    <s v="But."/>
    <x v="5"/>
    <n v="-36"/>
    <x v="10"/>
    <n v="0.33"/>
    <n v="5"/>
    <n v="-0.59400000000000008"/>
    <n v="-0.59400000000000008"/>
  </r>
  <r>
    <x v="12"/>
    <s v="3005-0001E"/>
    <s v="Alk. kokt. &quot;Mix&quot; Brandy Cola, 0,33l 5%"/>
    <s v="But."/>
    <x v="5"/>
    <n v="-2"/>
    <x v="10"/>
    <n v="0.33"/>
    <n v="5"/>
    <n v="-3.3000000000000002E-2"/>
    <n v="-3.3000000000000002E-2"/>
  </r>
  <r>
    <x v="20"/>
    <s v="3005-0001E"/>
    <s v="Alk. kokt. &quot;Mix&quot; Brandy Cola, 0,33l 5%"/>
    <s v="But."/>
    <x v="5"/>
    <n v="-1080"/>
    <x v="10"/>
    <n v="0.33"/>
    <n v="5"/>
    <n v="-17.820000000000004"/>
    <n v="-17.820000000000004"/>
  </r>
  <r>
    <x v="21"/>
    <s v="3005-0001E"/>
    <s v="Alk. kokt. &quot;Mix&quot; Brandy Cola, 0,33l 5%"/>
    <s v="But."/>
    <x v="5"/>
    <n v="-1080"/>
    <x v="10"/>
    <n v="0.33"/>
    <n v="5"/>
    <n v="-17.820000000000004"/>
    <n v="-17.820000000000004"/>
  </r>
  <r>
    <x v="19"/>
    <s v="3005-0002"/>
    <s v="Alk. kokt. &quot;Mix&quot; Lime, 0,33l 5%"/>
    <s v="But."/>
    <x v="5"/>
    <n v="-142"/>
    <x v="10"/>
    <n v="0.33"/>
    <n v="5"/>
    <n v="-2.343"/>
    <n v="-2.343"/>
  </r>
  <r>
    <x v="19"/>
    <s v="3005-0002"/>
    <s v="Alk. kokt. &quot;Mix&quot; Lime, 0,33l 5%"/>
    <s v="But."/>
    <x v="5"/>
    <n v="142"/>
    <x v="10"/>
    <n v="0.33"/>
    <n v="5"/>
    <n v="2.343"/>
    <n v="2.343"/>
  </r>
  <r>
    <x v="28"/>
    <s v="3005-0002"/>
    <s v="Alk. kokt. &quot;Mix&quot; Lime, 0,33l 5%"/>
    <s v="But."/>
    <x v="5"/>
    <n v="239"/>
    <x v="10"/>
    <n v="0.33"/>
    <n v="5"/>
    <n v="3.9435000000000002"/>
    <n v="3.9435000000000002"/>
  </r>
  <r>
    <x v="28"/>
    <s v="3005-0002"/>
    <s v="Alk. kokt. &quot;Mix&quot; Lime, 0,33l 5%"/>
    <s v="But."/>
    <x v="5"/>
    <n v="-239"/>
    <x v="10"/>
    <n v="0.33"/>
    <n v="5"/>
    <n v="-3.9435000000000002"/>
    <n v="-3.9435000000000002"/>
  </r>
  <r>
    <x v="28"/>
    <s v="3005-0002"/>
    <s v="Alk. kokt. &quot;Mix&quot; Lime, 0,33l 5%"/>
    <s v="But."/>
    <x v="5"/>
    <n v="-529"/>
    <x v="10"/>
    <n v="0.33"/>
    <n v="5"/>
    <n v="-8.7285000000000021"/>
    <n v="-8.7285000000000021"/>
  </r>
  <r>
    <x v="28"/>
    <s v="3005-0002"/>
    <s v="Alk. kokt. &quot;Mix&quot; Lime, 0,33l 5%"/>
    <s v="But."/>
    <x v="5"/>
    <n v="-60"/>
    <x v="10"/>
    <n v="0.33"/>
    <n v="5"/>
    <n v="-0.9900000000000001"/>
    <n v="-0.9900000000000001"/>
  </r>
  <r>
    <x v="28"/>
    <s v="3005-0002"/>
    <s v="Alk. kokt. &quot;Mix&quot; Lime, 0,33l 5%"/>
    <s v="But."/>
    <x v="5"/>
    <n v="529"/>
    <x v="10"/>
    <n v="0.33"/>
    <n v="5"/>
    <n v="8.7285000000000021"/>
    <n v="8.7285000000000021"/>
  </r>
  <r>
    <x v="28"/>
    <s v="3005-0002"/>
    <s v="Alk. kokt. &quot;Mix&quot; Lime, 0,33l 5%"/>
    <s v="But."/>
    <x v="5"/>
    <n v="60"/>
    <x v="10"/>
    <n v="0.33"/>
    <n v="5"/>
    <n v="0.9900000000000001"/>
    <n v="0.9900000000000001"/>
  </r>
  <r>
    <x v="0"/>
    <s v="3005-0002"/>
    <s v="Alk. kokt. &quot;Mix&quot; Lime, 0,33l 5%"/>
    <s v="But."/>
    <x v="5"/>
    <n v="-168"/>
    <x v="10"/>
    <n v="0.33"/>
    <n v="5"/>
    <n v="-2.7720000000000002"/>
    <n v="-2.7720000000000002"/>
  </r>
  <r>
    <x v="3"/>
    <s v="3005-0002"/>
    <s v="Alk. kokt. &quot;Mix&quot; Lime, 0,33l 5%"/>
    <s v="But."/>
    <x v="5"/>
    <n v="-36"/>
    <x v="10"/>
    <n v="0.33"/>
    <n v="5"/>
    <n v="-0.59400000000000008"/>
    <n v="-0.59400000000000008"/>
  </r>
  <r>
    <x v="3"/>
    <s v="3005-0002"/>
    <s v="Alk. kokt. &quot;Mix&quot; Lime, 0,33l 5%"/>
    <s v="But."/>
    <x v="5"/>
    <n v="-12"/>
    <x v="10"/>
    <n v="0.33"/>
    <n v="5"/>
    <n v="-0.19800000000000001"/>
    <n v="-0.19800000000000001"/>
  </r>
  <r>
    <x v="4"/>
    <s v="3005-0002"/>
    <s v="Alk. kokt. &quot;Mix&quot; Lime, 0,33l 5%"/>
    <s v="But."/>
    <x v="5"/>
    <n v="-120"/>
    <x v="10"/>
    <n v="0.33"/>
    <n v="5"/>
    <n v="-1.9800000000000002"/>
    <n v="-1.9800000000000002"/>
  </r>
  <r>
    <x v="0"/>
    <s v="3005-0002"/>
    <s v="Alk. kokt. &quot;Mix&quot; Lime, 0,33l 5%"/>
    <s v="But."/>
    <x v="5"/>
    <n v="-48"/>
    <x v="10"/>
    <n v="0.33"/>
    <n v="5"/>
    <n v="-0.79200000000000004"/>
    <n v="-0.79200000000000004"/>
  </r>
  <r>
    <x v="5"/>
    <s v="3005-0002"/>
    <s v="Alk. kokt. &quot;Mix&quot; Lime, 0,33l 5%"/>
    <s v="But."/>
    <x v="5"/>
    <n v="-12"/>
    <x v="10"/>
    <n v="0.33"/>
    <n v="5"/>
    <n v="-0.19800000000000001"/>
    <n v="-0.19800000000000001"/>
  </r>
  <r>
    <x v="12"/>
    <s v="3005-0002"/>
    <s v="Alk. kokt. &quot;Mix&quot; Lime, 0,33l 5%"/>
    <s v="But."/>
    <x v="5"/>
    <n v="-24"/>
    <x v="10"/>
    <n v="0.33"/>
    <n v="5"/>
    <n v="-0.39600000000000002"/>
    <n v="-0.39600000000000002"/>
  </r>
  <r>
    <x v="6"/>
    <s v="3005-0002"/>
    <s v="Alk. kokt. &quot;Mix&quot; Lime, 0,33l 5%"/>
    <s v="But."/>
    <x v="5"/>
    <n v="-864"/>
    <x v="10"/>
    <n v="0.33"/>
    <n v="5"/>
    <n v="-14.256"/>
    <n v="-14.256"/>
  </r>
  <r>
    <x v="6"/>
    <s v="3005-0002"/>
    <s v="Alk. kokt. &quot;Mix&quot; Lime, 0,33l 5%"/>
    <s v="But."/>
    <x v="5"/>
    <n v="-120"/>
    <x v="10"/>
    <n v="0.33"/>
    <n v="5"/>
    <n v="-1.9800000000000002"/>
    <n v="-1.9800000000000002"/>
  </r>
  <r>
    <x v="13"/>
    <s v="3005-0002"/>
    <s v="Alk. kokt. &quot;Mix&quot; Lime, 0,33l 5%"/>
    <s v="But."/>
    <x v="5"/>
    <n v="-24"/>
    <x v="10"/>
    <n v="0.33"/>
    <n v="5"/>
    <n v="-0.39600000000000002"/>
    <n v="-0.39600000000000002"/>
  </r>
  <r>
    <x v="14"/>
    <s v="3005-0002"/>
    <s v="Alk. kokt. &quot;Mix&quot; Lime, 0,33l 5%"/>
    <s v="But."/>
    <x v="5"/>
    <n v="-864"/>
    <x v="10"/>
    <n v="0.33"/>
    <n v="5"/>
    <n v="-14.256"/>
    <n v="-14.256"/>
  </r>
  <r>
    <x v="13"/>
    <s v="3005-0002"/>
    <s v="Alk. kokt. &quot;Mix&quot; Lime, 0,33l 5%"/>
    <s v="But."/>
    <x v="5"/>
    <n v="-84"/>
    <x v="10"/>
    <n v="0.33"/>
    <n v="5"/>
    <n v="-1.3860000000000001"/>
    <n v="-1.3860000000000001"/>
  </r>
  <r>
    <x v="14"/>
    <s v="3005-0002"/>
    <s v="Alk. kokt. &quot;Mix&quot; Lime, 0,33l 5%"/>
    <s v="But."/>
    <x v="5"/>
    <n v="-36"/>
    <x v="10"/>
    <n v="0.33"/>
    <n v="5"/>
    <n v="-0.59400000000000008"/>
    <n v="-0.59400000000000008"/>
  </r>
  <r>
    <x v="6"/>
    <s v="3005-0002"/>
    <s v="Alk. kokt. &quot;Mix&quot; Lime, 0,33l 5%"/>
    <s v="But."/>
    <x v="5"/>
    <n v="-12"/>
    <x v="10"/>
    <n v="0.33"/>
    <n v="5"/>
    <n v="-0.19800000000000001"/>
    <n v="-0.19800000000000001"/>
  </r>
  <r>
    <x v="7"/>
    <s v="3005-0002"/>
    <s v="Alk. kokt. &quot;Mix&quot; Lime, 0,33l 5%"/>
    <s v="But."/>
    <x v="5"/>
    <n v="-60"/>
    <x v="10"/>
    <n v="0.33"/>
    <n v="5"/>
    <n v="-0.9900000000000001"/>
    <n v="-0.9900000000000001"/>
  </r>
  <r>
    <x v="12"/>
    <s v="3005-0002"/>
    <s v="Alk. kokt. &quot;Mix&quot; Lime, 0,33l 5%"/>
    <s v="But."/>
    <x v="5"/>
    <n v="-24"/>
    <x v="10"/>
    <n v="0.33"/>
    <n v="5"/>
    <n v="-0.39600000000000002"/>
    <n v="-0.39600000000000002"/>
  </r>
  <r>
    <x v="10"/>
    <s v="3005-0002"/>
    <s v="Alk. kokt. &quot;Mix&quot; Lime, 0,33l 5%"/>
    <s v="But."/>
    <x v="5"/>
    <n v="-12"/>
    <x v="10"/>
    <n v="0.33"/>
    <n v="5"/>
    <n v="-0.19800000000000001"/>
    <n v="-0.19800000000000001"/>
  </r>
  <r>
    <x v="17"/>
    <s v="3005-0002"/>
    <s v="Alk. kokt. &quot;Mix&quot; Lime, 0,33l 5%"/>
    <s v="But."/>
    <x v="5"/>
    <n v="-60"/>
    <x v="10"/>
    <n v="0.33"/>
    <n v="5"/>
    <n v="-0.9900000000000001"/>
    <n v="-0.9900000000000001"/>
  </r>
  <r>
    <x v="17"/>
    <s v="3005-0002"/>
    <s v="Alk. kokt. &quot;Mix&quot; Lime, 0,33l 5%"/>
    <s v="But."/>
    <x v="5"/>
    <n v="-132"/>
    <x v="10"/>
    <n v="0.33"/>
    <n v="5"/>
    <n v="-2.1780000000000004"/>
    <n v="-2.1780000000000004"/>
  </r>
  <r>
    <x v="17"/>
    <s v="3005-0002"/>
    <s v="Alk. kokt. &quot;Mix&quot; Lime, 0,33l 5%"/>
    <s v="But."/>
    <x v="5"/>
    <n v="-115"/>
    <x v="10"/>
    <n v="0.33"/>
    <n v="5"/>
    <n v="-1.8975000000000002"/>
    <n v="-1.8975000000000002"/>
  </r>
  <r>
    <x v="17"/>
    <s v="3005-0002"/>
    <s v="Alk. kokt. &quot;Mix&quot; Lime, 0,33l 5%"/>
    <s v="But."/>
    <x v="5"/>
    <n v="-749"/>
    <x v="10"/>
    <n v="0.33"/>
    <n v="5"/>
    <n v="-12.358500000000001"/>
    <n v="-12.358500000000001"/>
  </r>
  <r>
    <x v="21"/>
    <s v="3005-0002"/>
    <s v="Alk. kokt. &quot;Mix&quot; Lime, 0,33l 5%"/>
    <s v="But."/>
    <x v="5"/>
    <n v="-108"/>
    <x v="10"/>
    <n v="0.33"/>
    <n v="5"/>
    <n v="-1.782"/>
    <n v="-1.782"/>
  </r>
  <r>
    <x v="24"/>
    <s v="3005-0002"/>
    <s v="Alk. kokt. &quot;Mix&quot; Lime, 0,33l 5%"/>
    <s v="But."/>
    <x v="5"/>
    <n v="-36"/>
    <x v="10"/>
    <n v="0.33"/>
    <n v="5"/>
    <n v="-0.59400000000000008"/>
    <n v="-0.59400000000000008"/>
  </r>
  <r>
    <x v="24"/>
    <s v="3005-0002"/>
    <s v="Alk. kokt. &quot;Mix&quot; Lime, 0,33l 5%"/>
    <s v="But."/>
    <x v="5"/>
    <n v="-36"/>
    <x v="10"/>
    <n v="0.33"/>
    <n v="5"/>
    <n v="-0.59400000000000008"/>
    <n v="-0.59400000000000008"/>
  </r>
  <r>
    <x v="24"/>
    <s v="3005-0002"/>
    <s v="Alk. kokt. &quot;Mix&quot; Lime, 0,33l 5%"/>
    <s v="But."/>
    <x v="5"/>
    <n v="-864"/>
    <x v="10"/>
    <n v="0.33"/>
    <n v="5"/>
    <n v="-14.256"/>
    <n v="-14.256"/>
  </r>
  <r>
    <x v="18"/>
    <s v="3005-0002"/>
    <s v="Alk. kokt. &quot;Mix&quot; Lime, 0,33l 5%"/>
    <s v="But."/>
    <x v="5"/>
    <n v="-864"/>
    <x v="10"/>
    <n v="0.33"/>
    <n v="5"/>
    <n v="-14.256"/>
    <n v="-14.256"/>
  </r>
  <r>
    <x v="19"/>
    <s v="3005-0002"/>
    <s v="Alk. kokt. &quot;Mix&quot; Lime, 0,33l 5%"/>
    <s v="But."/>
    <x v="5"/>
    <n v="-12"/>
    <x v="10"/>
    <n v="0.33"/>
    <n v="5"/>
    <n v="-0.19800000000000001"/>
    <n v="-0.19800000000000001"/>
  </r>
  <r>
    <x v="20"/>
    <s v="3005-0002"/>
    <s v="Alk. kokt. &quot;Mix&quot; Lime, 0,33l 5%"/>
    <s v="But."/>
    <x v="5"/>
    <n v="-24"/>
    <x v="10"/>
    <n v="0.33"/>
    <n v="5"/>
    <n v="-0.39600000000000002"/>
    <n v="-0.39600000000000002"/>
  </r>
  <r>
    <x v="25"/>
    <s v="3005-0002"/>
    <s v="Alk. kokt. &quot;Mix&quot; Lime, 0,33l 5%"/>
    <s v="But."/>
    <x v="5"/>
    <n v="-12"/>
    <x v="10"/>
    <n v="0.33"/>
    <n v="5"/>
    <n v="-0.19800000000000001"/>
    <n v="-0.19800000000000001"/>
  </r>
  <r>
    <x v="26"/>
    <s v="3005-0002"/>
    <s v="Alk. kokt. &quot;Mix&quot; Lime, 0,33l 5%"/>
    <s v="But."/>
    <x v="5"/>
    <n v="-72"/>
    <x v="10"/>
    <n v="0.33"/>
    <n v="5"/>
    <n v="-1.1880000000000002"/>
    <n v="-1.1880000000000002"/>
  </r>
  <r>
    <x v="27"/>
    <s v="3005-0002"/>
    <s v="Alk. kokt. &quot;Mix&quot; Lime, 0,33l 5%"/>
    <s v="But."/>
    <x v="5"/>
    <n v="-120"/>
    <x v="10"/>
    <n v="0.33"/>
    <n v="5"/>
    <n v="-1.9800000000000002"/>
    <n v="-1.9800000000000002"/>
  </r>
  <r>
    <x v="28"/>
    <s v="3005-0002"/>
    <s v="Alk. kokt. &quot;Mix&quot; Lime, 0,33l 5%"/>
    <s v="But."/>
    <x v="5"/>
    <n v="-60"/>
    <x v="10"/>
    <n v="0.33"/>
    <n v="5"/>
    <n v="-0.9900000000000001"/>
    <n v="-0.9900000000000001"/>
  </r>
  <r>
    <x v="5"/>
    <s v="3005-0002E"/>
    <s v="Alk. kokt. &quot;Mix&quot; Lime, 0,33l 5%"/>
    <s v="But."/>
    <x v="3"/>
    <n v="10860"/>
    <x v="10"/>
    <n v="0.33"/>
    <n v="5"/>
    <n v="179.19000000000003"/>
    <n v="179.19000000000003"/>
  </r>
  <r>
    <x v="10"/>
    <s v="3005-0002E"/>
    <s v="Alk. kokt. &quot;Mix&quot; Lime, 0,33l 5%"/>
    <s v="But."/>
    <x v="5"/>
    <n v="-1080"/>
    <x v="10"/>
    <n v="0.33"/>
    <n v="5"/>
    <n v="-17.820000000000004"/>
    <n v="-17.820000000000004"/>
  </r>
  <r>
    <x v="6"/>
    <s v="3005-0002E"/>
    <s v="Alk. kokt. &quot;Mix&quot; Lime, 0,33l 5%"/>
    <s v="But."/>
    <x v="5"/>
    <n v="-1080"/>
    <x v="10"/>
    <n v="0.33"/>
    <n v="5"/>
    <n v="-17.820000000000004"/>
    <n v="-17.820000000000004"/>
  </r>
  <r>
    <x v="0"/>
    <s v="3005-0002E"/>
    <s v="Alk. kokt. &quot;Mix&quot; Lime, 0,33l 5%"/>
    <s v="But."/>
    <x v="5"/>
    <n v="-36"/>
    <x v="10"/>
    <n v="0.33"/>
    <n v="5"/>
    <n v="-0.59400000000000008"/>
    <n v="-0.59400000000000008"/>
  </r>
  <r>
    <x v="6"/>
    <s v="3005-0002E"/>
    <s v="Alk. kokt. &quot;Mix&quot; Lime, 0,33l 5%"/>
    <s v="But."/>
    <x v="3"/>
    <n v="1080"/>
    <x v="10"/>
    <n v="0.33"/>
    <n v="5"/>
    <n v="17.820000000000004"/>
    <n v="17.820000000000004"/>
  </r>
  <r>
    <x v="12"/>
    <s v="3005-0002E"/>
    <s v="Alk. kokt. &quot;Mix&quot; Lime, 0,33l 5%"/>
    <s v="But."/>
    <x v="5"/>
    <n v="-2"/>
    <x v="10"/>
    <n v="0.33"/>
    <n v="5"/>
    <n v="-3.3000000000000002E-2"/>
    <n v="-3.3000000000000002E-2"/>
  </r>
  <r>
    <x v="20"/>
    <s v="3005-0002E"/>
    <s v="Alk. kokt. &quot;Mix&quot; Lime, 0,33l 5%"/>
    <s v="But."/>
    <x v="5"/>
    <n v="-1905"/>
    <x v="10"/>
    <n v="0.33"/>
    <n v="5"/>
    <n v="-31.432500000000001"/>
    <n v="-31.432500000000001"/>
  </r>
  <r>
    <x v="20"/>
    <s v="3005-0002E"/>
    <s v="Alk. kokt. &quot;Mix&quot; Lime, 0,33l 5%"/>
    <s v="But."/>
    <x v="5"/>
    <n v="-255"/>
    <x v="10"/>
    <n v="0.33"/>
    <n v="5"/>
    <n v="-4.2075000000000005"/>
    <n v="-4.2075000000000005"/>
  </r>
  <r>
    <x v="5"/>
    <s v="3005-0002E"/>
    <s v="Alk. kokt. &quot;Mix&quot; Lime, 0,33l 5%"/>
    <s v="But."/>
    <x v="6"/>
    <n v="1080"/>
    <x v="10"/>
    <n v="0.33"/>
    <n v="5"/>
    <n v="17.820000000000004"/>
    <n v="17.820000000000004"/>
  </r>
  <r>
    <x v="5"/>
    <s v="3005-0002E"/>
    <s v="Alk. kokt. &quot;Mix&quot; Lime, 0,33l 5%"/>
    <s v="But."/>
    <x v="3"/>
    <n v="-10860"/>
    <x v="10"/>
    <n v="0.33"/>
    <n v="5"/>
    <n v="-179.19000000000003"/>
    <n v="-179.19000000000003"/>
  </r>
  <r>
    <x v="5"/>
    <s v="3005-0002E"/>
    <s v="Alk. kokt. &quot;Mix&quot; Lime, 0,33l 5%"/>
    <s v="But."/>
    <x v="6"/>
    <n v="10860"/>
    <x v="10"/>
    <n v="0.33"/>
    <n v="5"/>
    <n v="179.19000000000003"/>
    <n v="179.19000000000003"/>
  </r>
  <r>
    <x v="6"/>
    <s v="3005-0002E"/>
    <s v="Alk. kokt. &quot;Mix&quot; Lime, 0,33l 5%"/>
    <s v="But."/>
    <x v="3"/>
    <n v="-1080"/>
    <x v="10"/>
    <n v="0.33"/>
    <n v="5"/>
    <n v="-17.820000000000004"/>
    <n v="-17.820000000000004"/>
  </r>
  <r>
    <x v="27"/>
    <s v="3005-0003"/>
    <s v="Alk. kokt. &quot;Mix&quot; Watermelon, 0,33l 5%"/>
    <s v="But."/>
    <x v="5"/>
    <n v="113"/>
    <x v="10"/>
    <n v="0.33"/>
    <n v="5"/>
    <n v="1.8645"/>
    <n v="1.8645"/>
  </r>
  <r>
    <x v="27"/>
    <s v="3005-0003"/>
    <s v="Alk. kokt. &quot;Mix&quot; Watermelon, 0,33l 5%"/>
    <s v="But."/>
    <x v="5"/>
    <n v="-113"/>
    <x v="10"/>
    <n v="0.33"/>
    <n v="5"/>
    <n v="-1.8645"/>
    <n v="-1.8645"/>
  </r>
  <r>
    <x v="19"/>
    <s v="3005-0003"/>
    <s v="Alk. kokt. &quot;Mix&quot; Watermelon, 0,33l 5%"/>
    <s v="But."/>
    <x v="5"/>
    <n v="91"/>
    <x v="10"/>
    <n v="0.33"/>
    <n v="5"/>
    <n v="1.5015000000000001"/>
    <n v="1.5015000000000001"/>
  </r>
  <r>
    <x v="19"/>
    <s v="3005-0003"/>
    <s v="Alk. kokt. &quot;Mix&quot; Watermelon, 0,33l 5%"/>
    <s v="But."/>
    <x v="5"/>
    <n v="-91"/>
    <x v="10"/>
    <n v="0.33"/>
    <n v="5"/>
    <n v="-1.5015000000000001"/>
    <n v="-1.5015000000000001"/>
  </r>
  <r>
    <x v="28"/>
    <s v="3005-0003"/>
    <s v="Alk. kokt. &quot;Mix&quot; Watermelon, 0,33l 5%"/>
    <s v="But."/>
    <x v="5"/>
    <n v="2381"/>
    <x v="10"/>
    <n v="0.33"/>
    <n v="5"/>
    <n v="39.286500000000004"/>
    <n v="39.286500000000004"/>
  </r>
  <r>
    <x v="28"/>
    <s v="3005-0003"/>
    <s v="Alk. kokt. &quot;Mix&quot; Watermelon, 0,33l 5%"/>
    <s v="But."/>
    <x v="5"/>
    <n v="-186"/>
    <x v="10"/>
    <n v="0.33"/>
    <n v="5"/>
    <n v="-3.0690000000000004"/>
    <n v="-3.0690000000000004"/>
  </r>
  <r>
    <x v="28"/>
    <s v="3005-0003"/>
    <s v="Alk. kokt. &quot;Mix&quot; Watermelon, 0,33l 5%"/>
    <s v="But."/>
    <x v="5"/>
    <n v="131"/>
    <x v="10"/>
    <n v="0.33"/>
    <n v="5"/>
    <n v="2.1615000000000002"/>
    <n v="2.1615000000000002"/>
  </r>
  <r>
    <x v="28"/>
    <s v="3005-0003"/>
    <s v="Alk. kokt. &quot;Mix&quot; Watermelon, 0,33l 5%"/>
    <s v="But."/>
    <x v="5"/>
    <n v="-131"/>
    <x v="10"/>
    <n v="0.33"/>
    <n v="5"/>
    <n v="-2.1615000000000002"/>
    <n v="-2.1615000000000002"/>
  </r>
  <r>
    <x v="28"/>
    <s v="3005-0003"/>
    <s v="Alk. kokt. &quot;Mix&quot; Watermelon, 0,33l 5%"/>
    <s v="But."/>
    <x v="5"/>
    <n v="-2381"/>
    <x v="10"/>
    <n v="0.33"/>
    <n v="5"/>
    <n v="-39.286500000000004"/>
    <n v="-39.286500000000004"/>
  </r>
  <r>
    <x v="28"/>
    <s v="3005-0003"/>
    <s v="Alk. kokt. &quot;Mix&quot; Watermelon, 0,33l 5%"/>
    <s v="But."/>
    <x v="5"/>
    <n v="186"/>
    <x v="10"/>
    <n v="0.33"/>
    <n v="5"/>
    <n v="3.0690000000000004"/>
    <n v="3.0690000000000004"/>
  </r>
  <r>
    <x v="13"/>
    <s v="3005-0003"/>
    <s v="Alk. kokt. &quot;Mix&quot; Watermelon, 0,33l 5%"/>
    <s v="But."/>
    <x v="3"/>
    <n v="1"/>
    <x v="10"/>
    <n v="0.33"/>
    <n v="5"/>
    <n v="1.6500000000000001E-2"/>
    <n v="1.6500000000000001E-2"/>
  </r>
  <r>
    <x v="28"/>
    <s v="3005-0003"/>
    <s v="Alk. kokt. &quot;Mix&quot; Watermelon, 0,33l 5%"/>
    <s v="But."/>
    <x v="2"/>
    <n v="-1"/>
    <x v="10"/>
    <n v="0.33"/>
    <n v="5"/>
    <n v="-1.6500000000000001E-2"/>
    <n v="-1.6500000000000001E-2"/>
  </r>
  <r>
    <x v="6"/>
    <s v="3005-0003"/>
    <s v="Alk. kokt. &quot;Mix&quot; Watermelon, 0,33l 5%"/>
    <s v="But."/>
    <x v="5"/>
    <n v="-2592"/>
    <x v="10"/>
    <n v="0.33"/>
    <n v="5"/>
    <n v="-42.768000000000001"/>
    <n v="-42.768000000000001"/>
  </r>
  <r>
    <x v="12"/>
    <s v="3005-0003"/>
    <s v="Alk. kokt. &quot;Mix&quot; Watermelon, 0,33l 5%"/>
    <s v="But."/>
    <x v="5"/>
    <n v="-60"/>
    <x v="10"/>
    <n v="0.33"/>
    <n v="5"/>
    <n v="-0.9900000000000001"/>
    <n v="-0.9900000000000001"/>
  </r>
  <r>
    <x v="5"/>
    <s v="3005-0003"/>
    <s v="Alk. kokt. &quot;Mix&quot; Watermelon, 0,33l 5%"/>
    <s v="But."/>
    <x v="5"/>
    <n v="-48"/>
    <x v="10"/>
    <n v="0.33"/>
    <n v="5"/>
    <n v="-0.79200000000000004"/>
    <n v="-0.79200000000000004"/>
  </r>
  <r>
    <x v="5"/>
    <s v="3005-0003"/>
    <s v="Alk. kokt. &quot;Mix&quot; Watermelon, 0,33l 5%"/>
    <s v="But."/>
    <x v="5"/>
    <n v="-300"/>
    <x v="10"/>
    <n v="0.33"/>
    <n v="5"/>
    <n v="-4.95"/>
    <n v="-4.95"/>
  </r>
  <r>
    <x v="0"/>
    <s v="3005-0003"/>
    <s v="Alk. kokt. &quot;Mix&quot; Watermelon, 0,33l 5%"/>
    <s v="But."/>
    <x v="3"/>
    <n v="20856"/>
    <x v="10"/>
    <n v="0.33"/>
    <n v="5"/>
    <n v="344.12400000000002"/>
    <n v="344.12400000000002"/>
  </r>
  <r>
    <x v="3"/>
    <s v="3005-0003"/>
    <s v="Alk. kokt. &quot;Mix&quot; Watermelon, 0,33l 5%"/>
    <s v="But."/>
    <x v="5"/>
    <n v="-1728"/>
    <x v="10"/>
    <n v="0.33"/>
    <n v="5"/>
    <n v="-28.512"/>
    <n v="-28.512"/>
  </r>
  <r>
    <x v="3"/>
    <s v="3005-0003"/>
    <s v="Alk. kokt. &quot;Mix&quot; Watermelon, 0,33l 5%"/>
    <s v="But."/>
    <x v="5"/>
    <n v="-864"/>
    <x v="10"/>
    <n v="0.33"/>
    <n v="5"/>
    <n v="-14.256"/>
    <n v="-14.256"/>
  </r>
  <r>
    <x v="3"/>
    <s v="3005-0003"/>
    <s v="Alk. kokt. &quot;Mix&quot; Watermelon, 0,33l 5%"/>
    <s v="But."/>
    <x v="5"/>
    <n v="-108"/>
    <x v="10"/>
    <n v="0.33"/>
    <n v="5"/>
    <n v="-1.782"/>
    <n v="-1.782"/>
  </r>
  <r>
    <x v="0"/>
    <s v="3005-0003"/>
    <s v="Alk. kokt. &quot;Mix&quot; Watermelon, 0,33l 5%"/>
    <s v="But."/>
    <x v="5"/>
    <n v="-2592"/>
    <x v="10"/>
    <n v="0.33"/>
    <n v="5"/>
    <n v="-42.768000000000001"/>
    <n v="-42.768000000000001"/>
  </r>
  <r>
    <x v="5"/>
    <s v="3005-0003"/>
    <s v="Alk. kokt. &quot;Mix&quot; Watermelon, 0,33l 5%"/>
    <s v="But."/>
    <x v="5"/>
    <n v="-1728"/>
    <x v="10"/>
    <n v="0.33"/>
    <n v="5"/>
    <n v="-28.512"/>
    <n v="-28.512"/>
  </r>
  <r>
    <x v="3"/>
    <s v="3005-0003"/>
    <s v="Alk. kokt. &quot;Mix&quot; Watermelon, 0,33l 5%"/>
    <s v="But."/>
    <x v="5"/>
    <n v="-288"/>
    <x v="10"/>
    <n v="0.33"/>
    <n v="5"/>
    <n v="-4.7520000000000007"/>
    <n v="-4.7520000000000007"/>
  </r>
  <r>
    <x v="4"/>
    <s v="3005-0003"/>
    <s v="Alk. kokt. &quot;Mix&quot; Watermelon, 0,33l 5%"/>
    <s v="But."/>
    <x v="5"/>
    <n v="-432"/>
    <x v="10"/>
    <n v="0.33"/>
    <n v="5"/>
    <n v="-7.1280000000000001"/>
    <n v="-7.1280000000000001"/>
  </r>
  <r>
    <x v="4"/>
    <s v="3005-0003"/>
    <s v="Alk. kokt. &quot;Mix&quot; Watermelon, 0,33l 5%"/>
    <s v="But."/>
    <x v="5"/>
    <n v="-24"/>
    <x v="10"/>
    <n v="0.33"/>
    <n v="5"/>
    <n v="-0.39600000000000002"/>
    <n v="-0.39600000000000002"/>
  </r>
  <r>
    <x v="0"/>
    <s v="3005-0003"/>
    <s v="Alk. kokt. &quot;Mix&quot; Watermelon, 0,33l 5%"/>
    <s v="But."/>
    <x v="5"/>
    <n v="-156"/>
    <x v="10"/>
    <n v="0.33"/>
    <n v="5"/>
    <n v="-2.5740000000000003"/>
    <n v="-2.5740000000000003"/>
  </r>
  <r>
    <x v="13"/>
    <s v="3005-0003"/>
    <s v="Alk. kokt. &quot;Mix&quot; Watermelon, 0,33l 5%"/>
    <s v="But."/>
    <x v="3"/>
    <n v="-1"/>
    <x v="10"/>
    <n v="0.33"/>
    <n v="5"/>
    <n v="-1.6500000000000001E-2"/>
    <n v="-1.6500000000000001E-2"/>
  </r>
  <r>
    <x v="14"/>
    <s v="3005-0003"/>
    <s v="Alk. kokt. &quot;Mix&quot; Watermelon, 0,33l 5%"/>
    <s v="But."/>
    <x v="5"/>
    <n v="-864"/>
    <x v="10"/>
    <n v="0.33"/>
    <n v="5"/>
    <n v="-14.256"/>
    <n v="-14.256"/>
  </r>
  <r>
    <x v="14"/>
    <s v="3005-0003"/>
    <s v="Alk. kokt. &quot;Mix&quot; Watermelon, 0,33l 5%"/>
    <s v="But."/>
    <x v="5"/>
    <n v="-180"/>
    <x v="10"/>
    <n v="0.33"/>
    <n v="5"/>
    <n v="-2.9700000000000006"/>
    <n v="-2.9700000000000006"/>
  </r>
  <r>
    <x v="13"/>
    <s v="3005-0003"/>
    <s v="Alk. kokt. &quot;Mix&quot; Watermelon, 0,33l 5%"/>
    <s v="But."/>
    <x v="5"/>
    <n v="-120"/>
    <x v="10"/>
    <n v="0.33"/>
    <n v="5"/>
    <n v="-1.9800000000000002"/>
    <n v="-1.9800000000000002"/>
  </r>
  <r>
    <x v="11"/>
    <s v="3005-0003"/>
    <s v="Alk. kokt. &quot;Mix&quot; Watermelon, 0,33l 5%"/>
    <s v="But."/>
    <x v="5"/>
    <n v="-12"/>
    <x v="10"/>
    <n v="0.33"/>
    <n v="5"/>
    <n v="-0.19800000000000001"/>
    <n v="-0.19800000000000001"/>
  </r>
  <r>
    <x v="13"/>
    <s v="3005-0003"/>
    <s v="Alk. kokt. &quot;Mix&quot; Watermelon, 0,33l 5%"/>
    <s v="But."/>
    <x v="5"/>
    <n v="-864"/>
    <x v="10"/>
    <n v="0.33"/>
    <n v="5"/>
    <n v="-14.256"/>
    <n v="-14.256"/>
  </r>
  <r>
    <x v="6"/>
    <s v="3005-0003"/>
    <s v="Alk. kokt. &quot;Mix&quot; Watermelon, 0,33l 5%"/>
    <s v="But."/>
    <x v="3"/>
    <n v="25560"/>
    <x v="10"/>
    <n v="0.33"/>
    <n v="5"/>
    <n v="421.74000000000007"/>
    <n v="421.74000000000007"/>
  </r>
  <r>
    <x v="7"/>
    <s v="3005-0003"/>
    <s v="Alk. kokt. &quot;Mix&quot; Watermelon, 0,33l 5%"/>
    <s v="But."/>
    <x v="5"/>
    <n v="-132"/>
    <x v="10"/>
    <n v="0.33"/>
    <n v="5"/>
    <n v="-2.1780000000000004"/>
    <n v="-2.1780000000000004"/>
  </r>
  <r>
    <x v="6"/>
    <s v="3005-0003"/>
    <s v="Alk. kokt. &quot;Mix&quot; Watermelon, 0,33l 5%"/>
    <s v="But."/>
    <x v="5"/>
    <n v="-60"/>
    <x v="10"/>
    <n v="0.33"/>
    <n v="5"/>
    <n v="-0.9900000000000001"/>
    <n v="-0.9900000000000001"/>
  </r>
  <r>
    <x v="14"/>
    <s v="3005-0003"/>
    <s v="Alk. kokt. &quot;Mix&quot; Watermelon, 0,33l 5%"/>
    <s v="But."/>
    <x v="5"/>
    <n v="-96"/>
    <x v="10"/>
    <n v="0.33"/>
    <n v="5"/>
    <n v="-1.5840000000000001"/>
    <n v="-1.5840000000000001"/>
  </r>
  <r>
    <x v="10"/>
    <s v="3005-0003"/>
    <s v="Alk. kokt. &quot;Mix&quot; Watermelon, 0,33l 5%"/>
    <s v="But."/>
    <x v="5"/>
    <n v="-48"/>
    <x v="10"/>
    <n v="0.33"/>
    <n v="5"/>
    <n v="-0.79200000000000004"/>
    <n v="-0.79200000000000004"/>
  </r>
  <r>
    <x v="10"/>
    <s v="3005-0003"/>
    <s v="Alk. kokt. &quot;Mix&quot; Watermelon, 0,33l 5%"/>
    <s v="But."/>
    <x v="5"/>
    <n v="-216"/>
    <x v="10"/>
    <n v="0.33"/>
    <n v="5"/>
    <n v="-3.5640000000000001"/>
    <n v="-3.5640000000000001"/>
  </r>
  <r>
    <x v="10"/>
    <s v="3005-0003"/>
    <s v="Alk. kokt. &quot;Mix&quot; Watermelon, 0,33l 5%"/>
    <s v="But."/>
    <x v="5"/>
    <n v="-1728"/>
    <x v="10"/>
    <n v="0.33"/>
    <n v="5"/>
    <n v="-28.512"/>
    <n v="-28.512"/>
  </r>
  <r>
    <x v="12"/>
    <s v="3005-0003"/>
    <s v="Alk. kokt. &quot;Mix&quot; Watermelon, 0,33l 5%"/>
    <s v="But."/>
    <x v="5"/>
    <n v="-300"/>
    <x v="10"/>
    <n v="0.33"/>
    <n v="5"/>
    <n v="-4.95"/>
    <n v="-4.95"/>
  </r>
  <r>
    <x v="11"/>
    <s v="3005-0003"/>
    <s v="Alk. kokt. &quot;Mix&quot; Watermelon, 0,33l 5%"/>
    <s v="But."/>
    <x v="5"/>
    <n v="-24"/>
    <x v="10"/>
    <n v="0.33"/>
    <n v="5"/>
    <n v="-0.39600000000000002"/>
    <n v="-0.39600000000000002"/>
  </r>
  <r>
    <x v="17"/>
    <s v="3005-0003"/>
    <s v="Alk. kokt. &quot;Mix&quot; Watermelon, 0,33l 5%"/>
    <s v="But."/>
    <x v="5"/>
    <n v="-288"/>
    <x v="10"/>
    <n v="0.33"/>
    <n v="5"/>
    <n v="-4.7520000000000007"/>
    <n v="-4.7520000000000007"/>
  </r>
  <r>
    <x v="17"/>
    <s v="3005-0003"/>
    <s v="Alk. kokt. &quot;Mix&quot; Watermelon, 0,33l 5%"/>
    <s v="But."/>
    <x v="5"/>
    <n v="-2592"/>
    <x v="10"/>
    <n v="0.33"/>
    <n v="5"/>
    <n v="-42.768000000000001"/>
    <n v="-42.768000000000001"/>
  </r>
  <r>
    <x v="17"/>
    <s v="3005-0003"/>
    <s v="Alk. kokt. &quot;Mix&quot; Watermelon, 0,33l 5%"/>
    <s v="But."/>
    <x v="5"/>
    <n v="-1728"/>
    <x v="10"/>
    <n v="0.33"/>
    <n v="5"/>
    <n v="-28.512"/>
    <n v="-28.512"/>
  </r>
  <r>
    <x v="17"/>
    <s v="3005-0003"/>
    <s v="Alk. kokt. &quot;Mix&quot; Watermelon, 0,33l 5%"/>
    <s v="But."/>
    <x v="5"/>
    <n v="-864"/>
    <x v="10"/>
    <n v="0.33"/>
    <n v="5"/>
    <n v="-14.256"/>
    <n v="-14.256"/>
  </r>
  <r>
    <x v="17"/>
    <s v="3005-0003"/>
    <s v="Alk. kokt. &quot;Mix&quot; Watermelon, 0,33l 5%"/>
    <s v="But."/>
    <x v="5"/>
    <n v="-180"/>
    <x v="10"/>
    <n v="0.33"/>
    <n v="5"/>
    <n v="-2.9700000000000006"/>
    <n v="-2.9700000000000006"/>
  </r>
  <r>
    <x v="21"/>
    <s v="3005-0003"/>
    <s v="Alk. kokt. &quot;Mix&quot; Watermelon, 0,33l 5%"/>
    <s v="But."/>
    <x v="5"/>
    <n v="-1728"/>
    <x v="10"/>
    <n v="0.33"/>
    <n v="5"/>
    <n v="-28.512"/>
    <n v="-28.512"/>
  </r>
  <r>
    <x v="21"/>
    <s v="3005-0003"/>
    <s v="Alk. kokt. &quot;Mix&quot; Watermelon, 0,33l 5%"/>
    <s v="But."/>
    <x v="5"/>
    <n v="-96"/>
    <x v="10"/>
    <n v="0.33"/>
    <n v="5"/>
    <n v="-1.5840000000000001"/>
    <n v="-1.5840000000000001"/>
  </r>
  <r>
    <x v="24"/>
    <s v="3005-0003"/>
    <s v="Alk. kokt. &quot;Mix&quot; Watermelon, 0,33l 5%"/>
    <s v="But."/>
    <x v="5"/>
    <n v="-456"/>
    <x v="10"/>
    <n v="0.33"/>
    <n v="5"/>
    <n v="-7.5240000000000009"/>
    <n v="-7.5240000000000009"/>
  </r>
  <r>
    <x v="24"/>
    <s v="3005-0003"/>
    <s v="Alk. kokt. &quot;Mix&quot; Watermelon, 0,33l 5%"/>
    <s v="But."/>
    <x v="5"/>
    <n v="-864"/>
    <x v="10"/>
    <n v="0.33"/>
    <n v="5"/>
    <n v="-14.256"/>
    <n v="-14.256"/>
  </r>
  <r>
    <x v="24"/>
    <s v="3005-0003"/>
    <s v="Alk. kokt. &quot;Mix&quot; Watermelon, 0,33l 5%"/>
    <s v="But."/>
    <x v="5"/>
    <n v="-216"/>
    <x v="10"/>
    <n v="0.33"/>
    <n v="5"/>
    <n v="-3.5640000000000001"/>
    <n v="-3.5640000000000001"/>
  </r>
  <r>
    <x v="20"/>
    <s v="3005-0003"/>
    <s v="Alk. kokt. &quot;Mix&quot; Watermelon, 0,33l 5%"/>
    <s v="But."/>
    <x v="5"/>
    <n v="-864"/>
    <x v="10"/>
    <n v="0.33"/>
    <n v="5"/>
    <n v="-14.256"/>
    <n v="-14.256"/>
  </r>
  <r>
    <x v="19"/>
    <s v="3005-0003"/>
    <s v="Alk. kokt. &quot;Mix&quot; Watermelon, 0,33l 5%"/>
    <s v="But."/>
    <x v="5"/>
    <n v="-24"/>
    <x v="10"/>
    <n v="0.33"/>
    <n v="5"/>
    <n v="-0.39600000000000002"/>
    <n v="-0.39600000000000002"/>
  </r>
  <r>
    <x v="20"/>
    <s v="3005-0003"/>
    <s v="Alk. kokt. &quot;Mix&quot; Watermelon, 0,33l 5%"/>
    <s v="But."/>
    <x v="5"/>
    <n v="-60"/>
    <x v="10"/>
    <n v="0.33"/>
    <n v="5"/>
    <n v="-0.9900000000000001"/>
    <n v="-0.9900000000000001"/>
  </r>
  <r>
    <x v="18"/>
    <s v="3005-0003"/>
    <s v="Alk. kokt. &quot;Mix&quot; Watermelon, 0,33l 5%"/>
    <s v="But."/>
    <x v="5"/>
    <n v="-1728"/>
    <x v="10"/>
    <n v="0.33"/>
    <n v="5"/>
    <n v="-28.512"/>
    <n v="-28.512"/>
  </r>
  <r>
    <x v="18"/>
    <s v="3005-0003"/>
    <s v="Alk. kokt. &quot;Mix&quot; Watermelon, 0,33l 5%"/>
    <s v="But."/>
    <x v="5"/>
    <n v="-864"/>
    <x v="10"/>
    <n v="0.33"/>
    <n v="5"/>
    <n v="-14.256"/>
    <n v="-14.256"/>
  </r>
  <r>
    <x v="18"/>
    <s v="3005-0003"/>
    <s v="Alk. kokt. &quot;Mix&quot; Watermelon, 0,33l 5%"/>
    <s v="But."/>
    <x v="5"/>
    <n v="-12"/>
    <x v="10"/>
    <n v="0.33"/>
    <n v="5"/>
    <n v="-0.19800000000000001"/>
    <n v="-0.19800000000000001"/>
  </r>
  <r>
    <x v="19"/>
    <s v="3005-0003"/>
    <s v="Alk. kokt. &quot;Mix&quot; Watermelon, 0,33l 5%"/>
    <s v="But."/>
    <x v="5"/>
    <n v="-864"/>
    <x v="10"/>
    <n v="0.33"/>
    <n v="5"/>
    <n v="-14.256"/>
    <n v="-14.256"/>
  </r>
  <r>
    <x v="19"/>
    <s v="3005-0003"/>
    <s v="Alk. kokt. &quot;Mix&quot; Watermelon, 0,33l 5%"/>
    <s v="But."/>
    <x v="5"/>
    <n v="-372"/>
    <x v="10"/>
    <n v="0.33"/>
    <n v="5"/>
    <n v="-6.1380000000000008"/>
    <n v="-6.1380000000000008"/>
  </r>
  <r>
    <x v="26"/>
    <s v="3005-0003"/>
    <s v="Alk. kokt. &quot;Mix&quot; Watermelon, 0,33l 5%"/>
    <s v="But."/>
    <x v="5"/>
    <n v="-96"/>
    <x v="10"/>
    <n v="0.33"/>
    <n v="5"/>
    <n v="-1.5840000000000001"/>
    <n v="-1.5840000000000001"/>
  </r>
  <r>
    <x v="25"/>
    <s v="3005-0003"/>
    <s v="Alk. kokt. &quot;Mix&quot; Watermelon, 0,33l 5%"/>
    <s v="But."/>
    <x v="5"/>
    <n v="-12"/>
    <x v="10"/>
    <n v="0.33"/>
    <n v="5"/>
    <n v="-0.19800000000000001"/>
    <n v="-0.19800000000000001"/>
  </r>
  <r>
    <x v="26"/>
    <s v="3005-0003"/>
    <s v="Alk. kokt. &quot;Mix&quot; Watermelon, 0,33l 5%"/>
    <s v="But."/>
    <x v="5"/>
    <n v="-24"/>
    <x v="10"/>
    <n v="0.33"/>
    <n v="5"/>
    <n v="-0.39600000000000002"/>
    <n v="-0.39600000000000002"/>
  </r>
  <r>
    <x v="29"/>
    <s v="3005-0003"/>
    <s v="Alk. kokt. &quot;Mix&quot; Watermelon, 0,33l 5%"/>
    <s v="But."/>
    <x v="3"/>
    <n v="-12"/>
    <x v="10"/>
    <n v="0.33"/>
    <n v="5"/>
    <n v="-0.19800000000000001"/>
    <n v="-0.19800000000000001"/>
  </r>
  <r>
    <x v="28"/>
    <s v="3005-0003"/>
    <s v="Alk. kokt. &quot;Mix&quot; Watermelon, 0,33l 5%"/>
    <s v="But."/>
    <x v="5"/>
    <n v="-84"/>
    <x v="10"/>
    <n v="0.33"/>
    <n v="5"/>
    <n v="-1.3860000000000001"/>
    <n v="-1.3860000000000001"/>
  </r>
  <r>
    <x v="27"/>
    <s v="3005-0003"/>
    <s v="Alk. kokt. &quot;Mix&quot; Watermelon, 0,33l 5%"/>
    <s v="But."/>
    <x v="5"/>
    <n v="-48"/>
    <x v="10"/>
    <n v="0.33"/>
    <n v="5"/>
    <n v="-0.79200000000000004"/>
    <n v="-0.79200000000000004"/>
  </r>
  <r>
    <x v="28"/>
    <s v="3005-0003"/>
    <s v="Alk. kokt. &quot;Mix&quot; Watermelon, 0,33l 5%"/>
    <s v="But."/>
    <x v="5"/>
    <n v="-864"/>
    <x v="10"/>
    <n v="0.33"/>
    <n v="5"/>
    <n v="-14.256"/>
    <n v="-14.256"/>
  </r>
  <r>
    <x v="28"/>
    <s v="3005-0003"/>
    <s v="Alk. kokt. &quot;Mix&quot; Watermelon, 0,33l 5%"/>
    <s v="But."/>
    <x v="5"/>
    <n v="-12"/>
    <x v="10"/>
    <n v="0.33"/>
    <n v="5"/>
    <n v="-0.19800000000000001"/>
    <n v="-0.19800000000000001"/>
  </r>
  <r>
    <x v="6"/>
    <s v="3005-0003"/>
    <s v="Alk. kokt. &quot;Mix&quot; Watermelon, 0,33l 5%"/>
    <s v="But."/>
    <x v="6"/>
    <n v="25560"/>
    <x v="10"/>
    <n v="0.33"/>
    <n v="5"/>
    <n v="421.74000000000007"/>
    <n v="421.74000000000007"/>
  </r>
  <r>
    <x v="0"/>
    <s v="3005-0003"/>
    <s v="Alk. kokt. &quot;Mix&quot; Watermelon, 0,33l 5%"/>
    <s v="But."/>
    <x v="3"/>
    <n v="-20856"/>
    <x v="10"/>
    <n v="0.33"/>
    <n v="5"/>
    <n v="-344.12400000000002"/>
    <n v="-344.12400000000002"/>
  </r>
  <r>
    <x v="6"/>
    <s v="3005-0003"/>
    <s v="Alk. kokt. &quot;Mix&quot; Watermelon, 0,33l 5%"/>
    <s v="But."/>
    <x v="3"/>
    <n v="-25560"/>
    <x v="10"/>
    <n v="0.33"/>
    <n v="5"/>
    <n v="-421.74000000000007"/>
    <n v="-421.74000000000007"/>
  </r>
  <r>
    <x v="19"/>
    <s v="3005-0003"/>
    <s v="Alk. kokt. &quot;Mix&quot; Watermelon, 0,33l 5%"/>
    <s v="But."/>
    <x v="6"/>
    <n v="10008"/>
    <x v="10"/>
    <n v="0.33"/>
    <n v="5"/>
    <n v="165.13200000000003"/>
    <n v="165.13200000000003"/>
  </r>
  <r>
    <x v="27"/>
    <s v="3005-0003"/>
    <s v="Alk. kokt. &quot;Mix&quot; Watermelon, 0,33l 5%"/>
    <s v="But."/>
    <x v="6"/>
    <n v="38352"/>
    <x v="10"/>
    <n v="0.33"/>
    <n v="5"/>
    <n v="632.80799999999999"/>
    <n v="632.80799999999999"/>
  </r>
  <r>
    <x v="29"/>
    <s v="3005-0003"/>
    <s v="Alk. kokt. &quot;Mix&quot; Watermelon, 0,33l 5%"/>
    <s v="But."/>
    <x v="3"/>
    <n v="12"/>
    <x v="10"/>
    <n v="0.33"/>
    <n v="5"/>
    <n v="0.19800000000000001"/>
    <n v="0.19800000000000001"/>
  </r>
  <r>
    <x v="29"/>
    <s v="3005-0003"/>
    <s v="Alk. kokt. &quot;Mix&quot; Watermelon, 0,33l 5%"/>
    <s v="But."/>
    <x v="5"/>
    <n v="-12"/>
    <x v="10"/>
    <n v="0.33"/>
    <n v="5"/>
    <n v="-0.19800000000000001"/>
    <n v="-0.19800000000000001"/>
  </r>
  <r>
    <x v="0"/>
    <s v="3005-0003E"/>
    <s v="Alk. kokt. &quot;Mix&quot; Watermelon, 0,33l 5%"/>
    <s v="But."/>
    <x v="5"/>
    <n v="-36"/>
    <x v="10"/>
    <n v="0.33"/>
    <n v="5"/>
    <n v="-0.59400000000000008"/>
    <n v="-0.59400000000000008"/>
  </r>
  <r>
    <x v="6"/>
    <s v="3005-0003E"/>
    <s v="Alk. kokt. &quot;Mix&quot; Watermelon, 0,33l 5%"/>
    <s v="But."/>
    <x v="5"/>
    <n v="-840"/>
    <x v="10"/>
    <n v="0.33"/>
    <n v="5"/>
    <n v="-13.86"/>
    <n v="-13.86"/>
  </r>
  <r>
    <x v="0"/>
    <s v="3005-0003E"/>
    <s v="Alk. kokt. &quot;Mix&quot; Watermelon, 0,33l 5%"/>
    <s v="But."/>
    <x v="5"/>
    <n v="-1080"/>
    <x v="10"/>
    <n v="0.33"/>
    <n v="5"/>
    <n v="-17.820000000000004"/>
    <n v="-17.820000000000004"/>
  </r>
  <r>
    <x v="10"/>
    <s v="3005-0003E"/>
    <s v="Alk. kokt. &quot;Mix&quot; Watermelon, 0,33l 5%"/>
    <s v="But."/>
    <x v="5"/>
    <n v="-1080"/>
    <x v="10"/>
    <n v="0.33"/>
    <n v="5"/>
    <n v="-17.820000000000004"/>
    <n v="-17.820000000000004"/>
  </r>
  <r>
    <x v="6"/>
    <s v="3005-0003E"/>
    <s v="Alk. kokt. &quot;Mix&quot; Watermelon, 0,33l 5%"/>
    <s v="But."/>
    <x v="5"/>
    <n v="-3480"/>
    <x v="10"/>
    <n v="0.33"/>
    <n v="5"/>
    <n v="-57.420000000000009"/>
    <n v="-57.420000000000009"/>
  </r>
  <r>
    <x v="6"/>
    <s v="3005-0003E"/>
    <s v="Alk. kokt. &quot;Mix&quot; Watermelon, 0,33l 5%"/>
    <s v="But."/>
    <x v="3"/>
    <n v="1080"/>
    <x v="10"/>
    <n v="0.33"/>
    <n v="5"/>
    <n v="17.820000000000004"/>
    <n v="17.820000000000004"/>
  </r>
  <r>
    <x v="6"/>
    <s v="3005-0003E"/>
    <s v="Alk. kokt. &quot;Mix&quot; Watermelon, 0,33l 5%"/>
    <s v="But."/>
    <x v="3"/>
    <n v="1080"/>
    <x v="10"/>
    <n v="0.33"/>
    <n v="5"/>
    <n v="17.820000000000004"/>
    <n v="17.820000000000004"/>
  </r>
  <r>
    <x v="10"/>
    <s v="3005-0003E"/>
    <s v="Alk. kokt. &quot;Mix&quot; Watermelon, 0,33l 5%"/>
    <s v="But."/>
    <x v="5"/>
    <n v="-1080"/>
    <x v="10"/>
    <n v="0.33"/>
    <n v="5"/>
    <n v="-17.820000000000004"/>
    <n v="-17.820000000000004"/>
  </r>
  <r>
    <x v="12"/>
    <s v="3005-0003E"/>
    <s v="Alk. kokt. &quot;Mix&quot; Watermelon, 0,33l 5%"/>
    <s v="But."/>
    <x v="5"/>
    <n v="-2"/>
    <x v="10"/>
    <n v="0.33"/>
    <n v="5"/>
    <n v="-3.3000000000000002E-2"/>
    <n v="-3.3000000000000002E-2"/>
  </r>
  <r>
    <x v="20"/>
    <s v="3005-0003E"/>
    <s v="Alk. kokt. &quot;Mix&quot; Watermelon, 0,33l 5%"/>
    <s v="But."/>
    <x v="5"/>
    <n v="-4320"/>
    <x v="10"/>
    <n v="0.33"/>
    <n v="5"/>
    <n v="-71.280000000000015"/>
    <n v="-71.280000000000015"/>
  </r>
  <r>
    <x v="21"/>
    <s v="3005-0003E"/>
    <s v="Alk. kokt. &quot;Mix&quot; Watermelon, 0,33l 5%"/>
    <s v="But."/>
    <x v="5"/>
    <n v="-4320"/>
    <x v="10"/>
    <n v="0.33"/>
    <n v="5"/>
    <n v="-71.280000000000015"/>
    <n v="-71.280000000000015"/>
  </r>
  <r>
    <x v="27"/>
    <s v="3005-0003E"/>
    <s v="Alk. kokt. &quot;Mix&quot; Watermelon, 0,33l 5%"/>
    <s v="But."/>
    <x v="3"/>
    <n v="-2160"/>
    <x v="10"/>
    <n v="0.33"/>
    <n v="5"/>
    <n v="-35.640000000000008"/>
    <n v="-35.640000000000008"/>
  </r>
  <r>
    <x v="29"/>
    <s v="3005-0003E"/>
    <s v="Alk. kokt. &quot;Mix&quot; Watermelon, 0,33l 5%"/>
    <s v="But."/>
    <x v="3"/>
    <n v="-10"/>
    <x v="10"/>
    <n v="0.33"/>
    <n v="5"/>
    <n v="-0.16500000000000004"/>
    <n v="-0.16500000000000004"/>
  </r>
  <r>
    <x v="6"/>
    <s v="3005-0003E"/>
    <s v="Alk. kokt. &quot;Mix&quot; Watermelon, 0,33l 5%"/>
    <s v="But."/>
    <x v="6"/>
    <n v="1080"/>
    <x v="10"/>
    <n v="0.33"/>
    <n v="5"/>
    <n v="17.820000000000004"/>
    <n v="17.820000000000004"/>
  </r>
  <r>
    <x v="6"/>
    <s v="3005-0003E"/>
    <s v="Alk. kokt. &quot;Mix&quot; Watermelon, 0,33l 5%"/>
    <s v="But."/>
    <x v="3"/>
    <n v="-1080"/>
    <x v="10"/>
    <n v="0.33"/>
    <n v="5"/>
    <n v="-17.820000000000004"/>
    <n v="-17.820000000000004"/>
  </r>
  <r>
    <x v="6"/>
    <s v="3005-0003E"/>
    <s v="Alk. kokt. &quot;Mix&quot; Watermelon, 0,33l 5%"/>
    <s v="But."/>
    <x v="3"/>
    <n v="-1080"/>
    <x v="10"/>
    <n v="0.33"/>
    <n v="5"/>
    <n v="-17.820000000000004"/>
    <n v="-17.820000000000004"/>
  </r>
  <r>
    <x v="27"/>
    <s v="3005-0003E"/>
    <s v="Alk. kokt. &quot;Mix&quot; Watermelon, 0,33l 5%"/>
    <s v="But."/>
    <x v="3"/>
    <n v="2160"/>
    <x v="10"/>
    <n v="0.33"/>
    <n v="5"/>
    <n v="35.640000000000008"/>
    <n v="35.640000000000008"/>
  </r>
  <r>
    <x v="28"/>
    <s v="3005-0003E"/>
    <s v="Alk. kokt. &quot;Mix&quot; Watermelon, 0,33l 5%"/>
    <s v="But."/>
    <x v="8"/>
    <n v="2160"/>
    <x v="10"/>
    <n v="0.33"/>
    <n v="5"/>
    <n v="35.640000000000008"/>
    <n v="35.640000000000008"/>
  </r>
  <r>
    <x v="28"/>
    <s v="3005-0003E"/>
    <s v="Alk. kokt. &quot;Mix&quot; Watermelon, 0,33l 5%"/>
    <s v="But."/>
    <x v="9"/>
    <n v="-2160"/>
    <x v="10"/>
    <n v="0.33"/>
    <n v="5"/>
    <n v="-35.640000000000008"/>
    <n v="-35.640000000000008"/>
  </r>
  <r>
    <x v="29"/>
    <s v="3005-0003E"/>
    <s v="Alk. kokt. &quot;Mix&quot; Watermelon, 0,33l 5%"/>
    <s v="But."/>
    <x v="5"/>
    <n v="-10"/>
    <x v="10"/>
    <n v="0.33"/>
    <n v="5"/>
    <n v="-0.16500000000000004"/>
    <n v="-0.16500000000000004"/>
  </r>
  <r>
    <x v="29"/>
    <s v="3005-0003E"/>
    <s v="Alk. kokt. &quot;Mix&quot; Watermelon, 0,33l 5%"/>
    <s v="But."/>
    <x v="3"/>
    <n v="10"/>
    <x v="10"/>
    <n v="0.33"/>
    <n v="5"/>
    <n v="0.16500000000000004"/>
    <n v="0.16500000000000004"/>
  </r>
  <r>
    <x v="27"/>
    <s v="3005-0004"/>
    <s v="Alk. kokt. &quot;Mix&quot; Pineapple Coconut, 0,33l 5%"/>
    <s v="But."/>
    <x v="5"/>
    <n v="33"/>
    <x v="10"/>
    <n v="0.33"/>
    <n v="5"/>
    <n v="0.5445000000000001"/>
    <n v="0.5445000000000001"/>
  </r>
  <r>
    <x v="27"/>
    <s v="3005-0004"/>
    <s v="Alk. kokt. &quot;Mix&quot; Pineapple Coconut, 0,33l 5%"/>
    <s v="But."/>
    <x v="5"/>
    <n v="-33"/>
    <x v="10"/>
    <n v="0.33"/>
    <n v="5"/>
    <n v="-0.5445000000000001"/>
    <n v="-0.5445000000000001"/>
  </r>
  <r>
    <x v="19"/>
    <s v="3005-0004"/>
    <s v="Alk. kokt. &quot;Mix&quot; Pineapple Coconut, 0,33l 5%"/>
    <s v="But."/>
    <x v="5"/>
    <n v="94"/>
    <x v="10"/>
    <n v="0.33"/>
    <n v="5"/>
    <n v="1.5510000000000002"/>
    <n v="1.5510000000000002"/>
  </r>
  <r>
    <x v="19"/>
    <s v="3005-0004"/>
    <s v="Alk. kokt. &quot;Mix&quot; Pineapple Coconut, 0,33l 5%"/>
    <s v="But."/>
    <x v="5"/>
    <n v="-94"/>
    <x v="10"/>
    <n v="0.33"/>
    <n v="5"/>
    <n v="-1.5510000000000002"/>
    <n v="-1.5510000000000002"/>
  </r>
  <r>
    <x v="28"/>
    <s v="3005-0004"/>
    <s v="Alk. kokt. &quot;Mix&quot; Pineapple Coconut, 0,33l 5%"/>
    <s v="But."/>
    <x v="5"/>
    <n v="-425"/>
    <x v="10"/>
    <n v="0.33"/>
    <n v="5"/>
    <n v="-7.0125000000000002"/>
    <n v="-7.0125000000000002"/>
  </r>
  <r>
    <x v="28"/>
    <s v="3005-0004"/>
    <s v="Alk. kokt. &quot;Mix&quot; Pineapple Coconut, 0,33l 5%"/>
    <s v="But."/>
    <x v="5"/>
    <n v="-119"/>
    <x v="10"/>
    <n v="0.33"/>
    <n v="5"/>
    <n v="-1.9635000000000002"/>
    <n v="-1.9635000000000002"/>
  </r>
  <r>
    <x v="28"/>
    <s v="3005-0004"/>
    <s v="Alk. kokt. &quot;Mix&quot; Pineapple Coconut, 0,33l 5%"/>
    <s v="But."/>
    <x v="5"/>
    <n v="-99"/>
    <x v="10"/>
    <n v="0.33"/>
    <n v="5"/>
    <n v="-1.6335000000000002"/>
    <n v="-1.6335000000000002"/>
  </r>
  <r>
    <x v="28"/>
    <s v="3005-0004"/>
    <s v="Alk. kokt. &quot;Mix&quot; Pineapple Coconut, 0,33l 5%"/>
    <s v="But."/>
    <x v="5"/>
    <n v="425"/>
    <x v="10"/>
    <n v="0.33"/>
    <n v="5"/>
    <n v="7.0125000000000002"/>
    <n v="7.0125000000000002"/>
  </r>
  <r>
    <x v="28"/>
    <s v="3005-0004"/>
    <s v="Alk. kokt. &quot;Mix&quot; Pineapple Coconut, 0,33l 5%"/>
    <s v="But."/>
    <x v="5"/>
    <n v="119"/>
    <x v="10"/>
    <n v="0.33"/>
    <n v="5"/>
    <n v="1.9635000000000002"/>
    <n v="1.9635000000000002"/>
  </r>
  <r>
    <x v="28"/>
    <s v="3005-0004"/>
    <s v="Alk. kokt. &quot;Mix&quot; Pineapple Coconut, 0,33l 5%"/>
    <s v="But."/>
    <x v="5"/>
    <n v="99"/>
    <x v="10"/>
    <n v="0.33"/>
    <n v="5"/>
    <n v="1.6335000000000002"/>
    <n v="1.6335000000000002"/>
  </r>
  <r>
    <x v="4"/>
    <s v="3005-0004"/>
    <s v="Alk. kokt. &quot;Mix&quot; Pineapple Coconut, 0,33l 5%"/>
    <s v="But."/>
    <x v="5"/>
    <n v="-96"/>
    <x v="10"/>
    <n v="0.33"/>
    <n v="5"/>
    <n v="-1.5840000000000001"/>
    <n v="-1.5840000000000001"/>
  </r>
  <r>
    <x v="4"/>
    <s v="3005-0004"/>
    <s v="Alk. kokt. &quot;Mix&quot; Pineapple Coconut, 0,33l 5%"/>
    <s v="But."/>
    <x v="5"/>
    <n v="-12"/>
    <x v="10"/>
    <n v="0.33"/>
    <n v="5"/>
    <n v="-0.19800000000000001"/>
    <n v="-0.19800000000000001"/>
  </r>
  <r>
    <x v="0"/>
    <s v="3005-0004"/>
    <s v="Alk. kokt. &quot;Mix&quot; Pineapple Coconut, 0,33l 5%"/>
    <s v="But."/>
    <x v="5"/>
    <n v="-48"/>
    <x v="10"/>
    <n v="0.33"/>
    <n v="5"/>
    <n v="-0.79200000000000004"/>
    <n v="-0.79200000000000004"/>
  </r>
  <r>
    <x v="3"/>
    <s v="3005-0004"/>
    <s v="Alk. kokt. &quot;Mix&quot; Pineapple Coconut, 0,33l 5%"/>
    <s v="But."/>
    <x v="5"/>
    <n v="-84"/>
    <x v="10"/>
    <n v="0.33"/>
    <n v="5"/>
    <n v="-1.3860000000000001"/>
    <n v="-1.3860000000000001"/>
  </r>
  <r>
    <x v="0"/>
    <s v="3005-0004"/>
    <s v="Alk. kokt. &quot;Mix&quot; Pineapple Coconut, 0,33l 5%"/>
    <s v="But."/>
    <x v="5"/>
    <n v="-12"/>
    <x v="10"/>
    <n v="0.33"/>
    <n v="5"/>
    <n v="-0.19800000000000001"/>
    <n v="-0.19800000000000001"/>
  </r>
  <r>
    <x v="12"/>
    <s v="3005-0004"/>
    <s v="Alk. kokt. &quot;Mix&quot; Pineapple Coconut, 0,33l 5%"/>
    <s v="But."/>
    <x v="5"/>
    <n v="-72"/>
    <x v="10"/>
    <n v="0.33"/>
    <n v="5"/>
    <n v="-1.1880000000000002"/>
    <n v="-1.1880000000000002"/>
  </r>
  <r>
    <x v="7"/>
    <s v="3005-0004"/>
    <s v="Alk. kokt. &quot;Mix&quot; Pineapple Coconut, 0,33l 5%"/>
    <s v="But."/>
    <x v="5"/>
    <n v="-24"/>
    <x v="10"/>
    <n v="0.33"/>
    <n v="5"/>
    <n v="-0.39600000000000002"/>
    <n v="-0.39600000000000002"/>
  </r>
  <r>
    <x v="11"/>
    <s v="3005-0004"/>
    <s v="Alk. kokt. &quot;Mix&quot; Pineapple Coconut, 0,33l 5%"/>
    <s v="But."/>
    <x v="5"/>
    <n v="-60"/>
    <x v="10"/>
    <n v="0.33"/>
    <n v="5"/>
    <n v="-0.9900000000000001"/>
    <n v="-0.9900000000000001"/>
  </r>
  <r>
    <x v="10"/>
    <s v="3005-0004"/>
    <s v="Alk. kokt. &quot;Mix&quot; Pineapple Coconut, 0,33l 5%"/>
    <s v="But."/>
    <x v="5"/>
    <n v="-12"/>
    <x v="10"/>
    <n v="0.33"/>
    <n v="5"/>
    <n v="-0.19800000000000001"/>
    <n v="-0.19800000000000001"/>
  </r>
  <r>
    <x v="13"/>
    <s v="3005-0004"/>
    <s v="Alk. kokt. &quot;Mix&quot; Pineapple Coconut, 0,33l 5%"/>
    <s v="But."/>
    <x v="5"/>
    <n v="-24"/>
    <x v="10"/>
    <n v="0.33"/>
    <n v="5"/>
    <n v="-0.39600000000000002"/>
    <n v="-0.39600000000000002"/>
  </r>
  <r>
    <x v="14"/>
    <s v="3005-0004"/>
    <s v="Alk. kokt. &quot;Mix&quot; Pineapple Coconut, 0,33l 5%"/>
    <s v="But."/>
    <x v="5"/>
    <n v="-24"/>
    <x v="10"/>
    <n v="0.33"/>
    <n v="5"/>
    <n v="-0.39600000000000002"/>
    <n v="-0.39600000000000002"/>
  </r>
  <r>
    <x v="14"/>
    <s v="3005-0004"/>
    <s v="Alk. kokt. &quot;Mix&quot; Pineapple Coconut, 0,33l 5%"/>
    <s v="But."/>
    <x v="5"/>
    <n v="-864"/>
    <x v="10"/>
    <n v="0.33"/>
    <n v="5"/>
    <n v="-14.256"/>
    <n v="-14.256"/>
  </r>
  <r>
    <x v="12"/>
    <s v="3005-0004"/>
    <s v="Alk. kokt. &quot;Mix&quot; Pineapple Coconut, 0,33l 5%"/>
    <s v="But."/>
    <x v="5"/>
    <n v="-96"/>
    <x v="10"/>
    <n v="0.33"/>
    <n v="5"/>
    <n v="-1.5840000000000001"/>
    <n v="-1.5840000000000001"/>
  </r>
  <r>
    <x v="17"/>
    <s v="3005-0004"/>
    <s v="Alk. kokt. &quot;Mix&quot; Pineapple Coconut, 0,33l 5%"/>
    <s v="But."/>
    <x v="5"/>
    <n v="-24"/>
    <x v="10"/>
    <n v="0.33"/>
    <n v="5"/>
    <n v="-0.39600000000000002"/>
    <n v="-0.39600000000000002"/>
  </r>
  <r>
    <x v="17"/>
    <s v="3005-0004"/>
    <s v="Alk. kokt. &quot;Mix&quot; Pineapple Coconut, 0,33l 5%"/>
    <s v="But."/>
    <x v="5"/>
    <n v="-864"/>
    <x v="10"/>
    <n v="0.33"/>
    <n v="5"/>
    <n v="-14.256"/>
    <n v="-14.256"/>
  </r>
  <r>
    <x v="17"/>
    <s v="3005-0004"/>
    <s v="Alk. kokt. &quot;Mix&quot; Pineapple Coconut, 0,33l 5%"/>
    <s v="But."/>
    <x v="5"/>
    <n v="-36"/>
    <x v="10"/>
    <n v="0.33"/>
    <n v="5"/>
    <n v="-0.59400000000000008"/>
    <n v="-0.59400000000000008"/>
  </r>
  <r>
    <x v="21"/>
    <s v="3005-0004"/>
    <s v="Alk. kokt. &quot;Mix&quot; Pineapple Coconut, 0,33l 5%"/>
    <s v="But."/>
    <x v="5"/>
    <n v="-12"/>
    <x v="10"/>
    <n v="0.33"/>
    <n v="5"/>
    <n v="-0.19800000000000001"/>
    <n v="-0.19800000000000001"/>
  </r>
  <r>
    <x v="24"/>
    <s v="3005-0004"/>
    <s v="Alk. kokt. &quot;Mix&quot; Pineapple Coconut, 0,33l 5%"/>
    <s v="But."/>
    <x v="5"/>
    <n v="-24"/>
    <x v="10"/>
    <n v="0.33"/>
    <n v="5"/>
    <n v="-0.39600000000000002"/>
    <n v="-0.39600000000000002"/>
  </r>
  <r>
    <x v="19"/>
    <s v="3005-0004"/>
    <s v="Alk. kokt. &quot;Mix&quot; Pineapple Coconut, 0,33l 5%"/>
    <s v="But."/>
    <x v="5"/>
    <n v="-864"/>
    <x v="10"/>
    <n v="0.33"/>
    <n v="5"/>
    <n v="-14.256"/>
    <n v="-14.256"/>
  </r>
  <r>
    <x v="18"/>
    <s v="3005-0004"/>
    <s v="Alk. kokt. &quot;Mix&quot; Pineapple Coconut, 0,33l 5%"/>
    <s v="But."/>
    <x v="5"/>
    <n v="-864"/>
    <x v="10"/>
    <n v="0.33"/>
    <n v="5"/>
    <n v="-14.256"/>
    <n v="-14.256"/>
  </r>
  <r>
    <x v="20"/>
    <s v="3005-0004"/>
    <s v="Alk. kokt. &quot;Mix&quot; Pineapple Coconut, 0,33l 5%"/>
    <s v="But."/>
    <x v="5"/>
    <n v="-12"/>
    <x v="10"/>
    <n v="0.33"/>
    <n v="5"/>
    <n v="-0.19800000000000001"/>
    <n v="-0.19800000000000001"/>
  </r>
  <r>
    <x v="28"/>
    <s v="3005-0004"/>
    <s v="Alk. kokt. &quot;Mix&quot; Pineapple Coconut, 0,33l 5%"/>
    <s v="But."/>
    <x v="5"/>
    <n v="-48"/>
    <x v="10"/>
    <n v="0.33"/>
    <n v="5"/>
    <n v="-0.79200000000000004"/>
    <n v="-0.79200000000000004"/>
  </r>
  <r>
    <x v="27"/>
    <s v="3005-0004"/>
    <s v="Alk. kokt. &quot;Mix&quot; Pineapple Coconut, 0,33l 5%"/>
    <s v="But."/>
    <x v="5"/>
    <n v="-24"/>
    <x v="10"/>
    <n v="0.33"/>
    <n v="5"/>
    <n v="-0.39600000000000002"/>
    <n v="-0.39600000000000002"/>
  </r>
  <r>
    <x v="6"/>
    <s v="3005-0004E"/>
    <s v="Alk. kokt. &quot;Mix&quot; Pineapple Coconut, 0,33l 5%"/>
    <s v="But."/>
    <x v="5"/>
    <n v="-100"/>
    <x v="10"/>
    <n v="0.33"/>
    <n v="5"/>
    <n v="-1.6500000000000001"/>
    <n v="-1.6500000000000001"/>
  </r>
  <r>
    <x v="6"/>
    <s v="3005-0004E"/>
    <s v="Alk. kokt. &quot;Mix&quot; Pineapple Coconut, 0,33l 5%"/>
    <s v="But."/>
    <x v="5"/>
    <n v="-2060"/>
    <x v="10"/>
    <n v="0.33"/>
    <n v="5"/>
    <n v="-33.99"/>
    <n v="-33.99"/>
  </r>
  <r>
    <x v="12"/>
    <s v="3005-0004E"/>
    <s v="Alk. kokt. &quot;Mix&quot; Pineapple Coconut, 0,33l 5%"/>
    <s v="But."/>
    <x v="5"/>
    <n v="-2"/>
    <x v="10"/>
    <n v="0.33"/>
    <n v="5"/>
    <n v="-3.3000000000000002E-2"/>
    <n v="-3.3000000000000002E-2"/>
  </r>
  <r>
    <x v="21"/>
    <s v="3005-0004E"/>
    <s v="Alk. kokt. &quot;Mix&quot; Pineapple Coconut, 0,33l 5%"/>
    <s v="But."/>
    <x v="5"/>
    <n v="-1080"/>
    <x v="10"/>
    <n v="0.33"/>
    <n v="5"/>
    <n v="-17.820000000000004"/>
    <n v="-17.820000000000004"/>
  </r>
  <r>
    <x v="19"/>
    <s v="3005-0005"/>
    <s v="Alk. kokt. &quot;Mix&quot; Cactus Green Apple, 0,33l 5%"/>
    <s v="But."/>
    <x v="5"/>
    <n v="81"/>
    <x v="10"/>
    <n v="0.33"/>
    <n v="5"/>
    <n v="1.3365"/>
    <n v="1.3365"/>
  </r>
  <r>
    <x v="19"/>
    <s v="3005-0005"/>
    <s v="Alk. kokt. &quot;Mix&quot; Cactus Green Apple, 0,33l 5%"/>
    <s v="But."/>
    <x v="5"/>
    <n v="-81"/>
    <x v="10"/>
    <n v="0.33"/>
    <n v="5"/>
    <n v="-1.3365"/>
    <n v="-1.3365"/>
  </r>
  <r>
    <x v="27"/>
    <s v="3005-0005"/>
    <s v="Alk. kokt. &quot;Mix&quot; Cactus Green Apple, 0,33l 5%"/>
    <s v="But."/>
    <x v="5"/>
    <n v="38"/>
    <x v="10"/>
    <n v="0.33"/>
    <n v="5"/>
    <n v="0.62700000000000011"/>
    <n v="0.62700000000000011"/>
  </r>
  <r>
    <x v="27"/>
    <s v="3005-0005"/>
    <s v="Alk. kokt. &quot;Mix&quot; Cactus Green Apple, 0,33l 5%"/>
    <s v="But."/>
    <x v="5"/>
    <n v="-38"/>
    <x v="10"/>
    <n v="0.33"/>
    <n v="5"/>
    <n v="-0.62700000000000011"/>
    <n v="-0.62700000000000011"/>
  </r>
  <r>
    <x v="28"/>
    <s v="3005-0005"/>
    <s v="Alk. kokt. &quot;Mix&quot; Cactus Green Apple, 0,33l 5%"/>
    <s v="But."/>
    <x v="5"/>
    <n v="112"/>
    <x v="10"/>
    <n v="0.33"/>
    <n v="5"/>
    <n v="1.8480000000000001"/>
    <n v="1.8480000000000001"/>
  </r>
  <r>
    <x v="28"/>
    <s v="3005-0005"/>
    <s v="Alk. kokt. &quot;Mix&quot; Cactus Green Apple, 0,33l 5%"/>
    <s v="But."/>
    <x v="5"/>
    <n v="-120"/>
    <x v="10"/>
    <n v="0.33"/>
    <n v="5"/>
    <n v="-1.9800000000000002"/>
    <n v="-1.9800000000000002"/>
  </r>
  <r>
    <x v="28"/>
    <s v="3005-0005"/>
    <s v="Alk. kokt. &quot;Mix&quot; Cactus Green Apple, 0,33l 5%"/>
    <s v="But."/>
    <x v="5"/>
    <n v="-112"/>
    <x v="10"/>
    <n v="0.33"/>
    <n v="5"/>
    <n v="-1.8480000000000001"/>
    <n v="-1.8480000000000001"/>
  </r>
  <r>
    <x v="28"/>
    <s v="3005-0005"/>
    <s v="Alk. kokt. &quot;Mix&quot; Cactus Green Apple, 0,33l 5%"/>
    <s v="But."/>
    <x v="5"/>
    <n v="-851"/>
    <x v="10"/>
    <n v="0.33"/>
    <n v="5"/>
    <n v="-14.041500000000003"/>
    <n v="-14.041500000000003"/>
  </r>
  <r>
    <x v="28"/>
    <s v="3005-0005"/>
    <s v="Alk. kokt. &quot;Mix&quot; Cactus Green Apple, 0,33l 5%"/>
    <s v="But."/>
    <x v="5"/>
    <n v="851"/>
    <x v="10"/>
    <n v="0.33"/>
    <n v="5"/>
    <n v="14.041500000000003"/>
    <n v="14.041500000000003"/>
  </r>
  <r>
    <x v="28"/>
    <s v="3005-0005"/>
    <s v="Alk. kokt. &quot;Mix&quot; Cactus Green Apple, 0,33l 5%"/>
    <s v="But."/>
    <x v="5"/>
    <n v="120"/>
    <x v="10"/>
    <n v="0.33"/>
    <n v="5"/>
    <n v="1.9800000000000002"/>
    <n v="1.9800000000000002"/>
  </r>
  <r>
    <x v="13"/>
    <s v="3005-0005"/>
    <s v="Alk. kokt. &quot;Mix&quot; Cactus Green Apple, 0,33l 5%"/>
    <s v="But."/>
    <x v="3"/>
    <n v="1"/>
    <x v="10"/>
    <n v="0.33"/>
    <n v="5"/>
    <n v="1.6500000000000001E-2"/>
    <n v="1.6500000000000001E-2"/>
  </r>
  <r>
    <x v="28"/>
    <s v="3005-0005"/>
    <s v="Alk. kokt. &quot;Mix&quot; Cactus Green Apple, 0,33l 5%"/>
    <s v="But."/>
    <x v="2"/>
    <n v="-1"/>
    <x v="10"/>
    <n v="0.33"/>
    <n v="5"/>
    <n v="-1.6500000000000001E-2"/>
    <n v="-1.6500000000000001E-2"/>
  </r>
  <r>
    <x v="0"/>
    <s v="3005-0005"/>
    <s v="Alk. kokt. &quot;Mix&quot; Cactus Green Apple, 0,33l 5%"/>
    <s v="But."/>
    <x v="5"/>
    <n v="-1728"/>
    <x v="10"/>
    <n v="0.33"/>
    <n v="5"/>
    <n v="-28.512"/>
    <n v="-28.512"/>
  </r>
  <r>
    <x v="3"/>
    <s v="3005-0005"/>
    <s v="Alk. kokt. &quot;Mix&quot; Cactus Green Apple, 0,33l 5%"/>
    <s v="But."/>
    <x v="5"/>
    <n v="-72"/>
    <x v="10"/>
    <n v="0.33"/>
    <n v="5"/>
    <n v="-1.1880000000000002"/>
    <n v="-1.1880000000000002"/>
  </r>
  <r>
    <x v="4"/>
    <s v="3005-0005"/>
    <s v="Alk. kokt. &quot;Mix&quot; Cactus Green Apple, 0,33l 5%"/>
    <s v="But."/>
    <x v="5"/>
    <n v="-48"/>
    <x v="10"/>
    <n v="0.33"/>
    <n v="5"/>
    <n v="-0.79200000000000004"/>
    <n v="-0.79200000000000004"/>
  </r>
  <r>
    <x v="5"/>
    <s v="3005-0005"/>
    <s v="Alk. kokt. &quot;Mix&quot; Cactus Green Apple, 0,33l 5%"/>
    <s v="But."/>
    <x v="5"/>
    <n v="-864"/>
    <x v="10"/>
    <n v="0.33"/>
    <n v="5"/>
    <n v="-14.256"/>
    <n v="-14.256"/>
  </r>
  <r>
    <x v="3"/>
    <s v="3005-0005"/>
    <s v="Alk. kokt. &quot;Mix&quot; Cactus Green Apple, 0,33l 5%"/>
    <s v="But."/>
    <x v="5"/>
    <n v="-24"/>
    <x v="10"/>
    <n v="0.33"/>
    <n v="5"/>
    <n v="-0.39600000000000002"/>
    <n v="-0.39600000000000002"/>
  </r>
  <r>
    <x v="0"/>
    <s v="3005-0005"/>
    <s v="Alk. kokt. &quot;Mix&quot; Cactus Green Apple, 0,33l 5%"/>
    <s v="But."/>
    <x v="5"/>
    <n v="-24"/>
    <x v="10"/>
    <n v="0.33"/>
    <n v="5"/>
    <n v="-0.39600000000000002"/>
    <n v="-0.39600000000000002"/>
  </r>
  <r>
    <x v="3"/>
    <s v="3005-0005"/>
    <s v="Alk. kokt. &quot;Mix&quot; Cactus Green Apple, 0,33l 5%"/>
    <s v="But."/>
    <x v="5"/>
    <n v="-864"/>
    <x v="10"/>
    <n v="0.33"/>
    <n v="5"/>
    <n v="-14.256"/>
    <n v="-14.256"/>
  </r>
  <r>
    <x v="5"/>
    <s v="3005-0005"/>
    <s v="Alk. kokt. &quot;Mix&quot; Cactus Green Apple, 0,33l 5%"/>
    <s v="But."/>
    <x v="5"/>
    <n v="-24"/>
    <x v="10"/>
    <n v="0.33"/>
    <n v="5"/>
    <n v="-0.39600000000000002"/>
    <n v="-0.39600000000000002"/>
  </r>
  <r>
    <x v="5"/>
    <s v="3005-0005"/>
    <s v="Alk. kokt. &quot;Mix&quot; Cactus Green Apple, 0,33l 5%"/>
    <s v="But."/>
    <x v="5"/>
    <n v="-144"/>
    <x v="10"/>
    <n v="0.33"/>
    <n v="5"/>
    <n v="-2.3760000000000003"/>
    <n v="-2.3760000000000003"/>
  </r>
  <r>
    <x v="12"/>
    <s v="3005-0005"/>
    <s v="Alk. kokt. &quot;Mix&quot; Cactus Green Apple, 0,33l 5%"/>
    <s v="But."/>
    <x v="5"/>
    <n v="-96"/>
    <x v="10"/>
    <n v="0.33"/>
    <n v="5"/>
    <n v="-1.5840000000000001"/>
    <n v="-1.5840000000000001"/>
  </r>
  <r>
    <x v="6"/>
    <s v="3005-0005"/>
    <s v="Alk. kokt. &quot;Mix&quot; Cactus Green Apple, 0,33l 5%"/>
    <s v="But."/>
    <x v="5"/>
    <n v="-3456"/>
    <x v="10"/>
    <n v="0.33"/>
    <n v="5"/>
    <n v="-57.024000000000001"/>
    <n v="-57.024000000000001"/>
  </r>
  <r>
    <x v="6"/>
    <s v="3005-0005"/>
    <s v="Alk. kokt. &quot;Mix&quot; Cactus Green Apple, 0,33l 5%"/>
    <s v="But."/>
    <x v="5"/>
    <n v="-120"/>
    <x v="10"/>
    <n v="0.33"/>
    <n v="5"/>
    <n v="-1.9800000000000002"/>
    <n v="-1.9800000000000002"/>
  </r>
  <r>
    <x v="6"/>
    <s v="3005-0005"/>
    <s v="Alk. kokt. &quot;Mix&quot; Cactus Green Apple, 0,33l 5%"/>
    <s v="But."/>
    <x v="5"/>
    <n v="-24"/>
    <x v="10"/>
    <n v="0.33"/>
    <n v="5"/>
    <n v="-0.39600000000000002"/>
    <n v="-0.39600000000000002"/>
  </r>
  <r>
    <x v="13"/>
    <s v="3005-0005"/>
    <s v="Alk. kokt. &quot;Mix&quot; Cactus Green Apple, 0,33l 5%"/>
    <s v="But."/>
    <x v="3"/>
    <n v="-1"/>
    <x v="10"/>
    <n v="0.33"/>
    <n v="5"/>
    <n v="-1.6500000000000001E-2"/>
    <n v="-1.6500000000000001E-2"/>
  </r>
  <r>
    <x v="14"/>
    <s v="3005-0005"/>
    <s v="Alk. kokt. &quot;Mix&quot; Cactus Green Apple, 0,33l 5%"/>
    <s v="But."/>
    <x v="5"/>
    <n v="-864"/>
    <x v="10"/>
    <n v="0.33"/>
    <n v="5"/>
    <n v="-14.256"/>
    <n v="-14.256"/>
  </r>
  <r>
    <x v="14"/>
    <s v="3005-0005"/>
    <s v="Alk. kokt. &quot;Mix&quot; Cactus Green Apple, 0,33l 5%"/>
    <s v="But."/>
    <x v="5"/>
    <n v="-360"/>
    <x v="10"/>
    <n v="0.33"/>
    <n v="5"/>
    <n v="-5.9400000000000013"/>
    <n v="-5.9400000000000013"/>
  </r>
  <r>
    <x v="10"/>
    <s v="3005-0005"/>
    <s v="Alk. kokt. &quot;Mix&quot; Cactus Green Apple, 0,33l 5%"/>
    <s v="But."/>
    <x v="5"/>
    <n v="-96"/>
    <x v="10"/>
    <n v="0.33"/>
    <n v="5"/>
    <n v="-1.5840000000000001"/>
    <n v="-1.5840000000000001"/>
  </r>
  <r>
    <x v="12"/>
    <s v="3005-0005"/>
    <s v="Alk. kokt. &quot;Mix&quot; Cactus Green Apple, 0,33l 5%"/>
    <s v="But."/>
    <x v="5"/>
    <n v="-120"/>
    <x v="10"/>
    <n v="0.33"/>
    <n v="5"/>
    <n v="-1.9800000000000002"/>
    <n v="-1.9800000000000002"/>
  </r>
  <r>
    <x v="12"/>
    <s v="3005-0005"/>
    <s v="Alk. kokt. &quot;Mix&quot; Cactus Green Apple, 0,33l 5%"/>
    <s v="But."/>
    <x v="5"/>
    <n v="-120"/>
    <x v="10"/>
    <n v="0.33"/>
    <n v="5"/>
    <n v="-1.9800000000000002"/>
    <n v="-1.9800000000000002"/>
  </r>
  <r>
    <x v="7"/>
    <s v="3005-0005"/>
    <s v="Alk. kokt. &quot;Mix&quot; Cactus Green Apple, 0,33l 5%"/>
    <s v="But."/>
    <x v="5"/>
    <n v="-24"/>
    <x v="10"/>
    <n v="0.33"/>
    <n v="5"/>
    <n v="-0.39600000000000002"/>
    <n v="-0.39600000000000002"/>
  </r>
  <r>
    <x v="10"/>
    <s v="3005-0005"/>
    <s v="Alk. kokt. &quot;Mix&quot; Cactus Green Apple, 0,33l 5%"/>
    <s v="But."/>
    <x v="5"/>
    <n v="-12"/>
    <x v="10"/>
    <n v="0.33"/>
    <n v="5"/>
    <n v="-0.19800000000000001"/>
    <n v="-0.19800000000000001"/>
  </r>
  <r>
    <x v="7"/>
    <s v="3005-0005"/>
    <s v="Alk. kokt. &quot;Mix&quot; Cactus Green Apple, 0,33l 5%"/>
    <s v="But."/>
    <x v="5"/>
    <n v="-762"/>
    <x v="10"/>
    <n v="0.33"/>
    <n v="5"/>
    <n v="-12.573"/>
    <n v="-12.573"/>
  </r>
  <r>
    <x v="7"/>
    <s v="3005-0005"/>
    <s v="Alk. kokt. &quot;Mix&quot; Cactus Green Apple, 0,33l 5%"/>
    <s v="But."/>
    <x v="5"/>
    <n v="-102"/>
    <x v="10"/>
    <n v="0.33"/>
    <n v="5"/>
    <n v="-1.6830000000000003"/>
    <n v="-1.6830000000000003"/>
  </r>
  <r>
    <x v="14"/>
    <s v="3005-0005"/>
    <s v="Alk. kokt. &quot;Mix&quot; Cactus Green Apple, 0,33l 5%"/>
    <s v="But."/>
    <x v="5"/>
    <n v="-48"/>
    <x v="10"/>
    <n v="0.33"/>
    <n v="5"/>
    <n v="-0.79200000000000004"/>
    <n v="-0.79200000000000004"/>
  </r>
  <r>
    <x v="17"/>
    <s v="3005-0005"/>
    <s v="Alk. kokt. &quot;Mix&quot; Cactus Green Apple, 0,33l 5%"/>
    <s v="But."/>
    <x v="5"/>
    <n v="-72"/>
    <x v="10"/>
    <n v="0.33"/>
    <n v="5"/>
    <n v="-1.1880000000000002"/>
    <n v="-1.1880000000000002"/>
  </r>
  <r>
    <x v="17"/>
    <s v="3005-0005"/>
    <s v="Alk. kokt. &quot;Mix&quot; Cactus Green Apple, 0,33l 5%"/>
    <s v="But."/>
    <x v="5"/>
    <n v="-864"/>
    <x v="10"/>
    <n v="0.33"/>
    <n v="5"/>
    <n v="-14.256"/>
    <n v="-14.256"/>
  </r>
  <r>
    <x v="17"/>
    <s v="3005-0005"/>
    <s v="Alk. kokt. &quot;Mix&quot; Cactus Green Apple, 0,33l 5%"/>
    <s v="But."/>
    <x v="5"/>
    <n v="-24"/>
    <x v="10"/>
    <n v="0.33"/>
    <n v="5"/>
    <n v="-0.39600000000000002"/>
    <n v="-0.39600000000000002"/>
  </r>
  <r>
    <x v="21"/>
    <s v="3005-0005"/>
    <s v="Alk. kokt. &quot;Mix&quot; Cactus Green Apple, 0,33l 5%"/>
    <s v="But."/>
    <x v="5"/>
    <n v="-864"/>
    <x v="10"/>
    <n v="0.33"/>
    <n v="5"/>
    <n v="-14.256"/>
    <n v="-14.256"/>
  </r>
  <r>
    <x v="21"/>
    <s v="3005-0005"/>
    <s v="Alk. kokt. &quot;Mix&quot; Cactus Green Apple, 0,33l 5%"/>
    <s v="But."/>
    <x v="5"/>
    <n v="-24"/>
    <x v="10"/>
    <n v="0.33"/>
    <n v="5"/>
    <n v="-0.39600000000000002"/>
    <n v="-0.39600000000000002"/>
  </r>
  <r>
    <x v="24"/>
    <s v="3005-0005"/>
    <s v="Alk. kokt. &quot;Mix&quot; Cactus Green Apple, 0,33l 5%"/>
    <s v="But."/>
    <x v="5"/>
    <n v="-144"/>
    <x v="10"/>
    <n v="0.33"/>
    <n v="5"/>
    <n v="-2.3760000000000003"/>
    <n v="-2.3760000000000003"/>
  </r>
  <r>
    <x v="24"/>
    <s v="3005-0005"/>
    <s v="Alk. kokt. &quot;Mix&quot; Cactus Green Apple, 0,33l 5%"/>
    <s v="But."/>
    <x v="5"/>
    <n v="-864"/>
    <x v="10"/>
    <n v="0.33"/>
    <n v="5"/>
    <n v="-14.256"/>
    <n v="-14.256"/>
  </r>
  <r>
    <x v="24"/>
    <s v="3005-0005"/>
    <s v="Alk. kokt. &quot;Mix&quot; Cactus Green Apple, 0,33l 5%"/>
    <s v="But."/>
    <x v="5"/>
    <n v="-120"/>
    <x v="10"/>
    <n v="0.33"/>
    <n v="5"/>
    <n v="-1.9800000000000002"/>
    <n v="-1.9800000000000002"/>
  </r>
  <r>
    <x v="24"/>
    <s v="3005-0005"/>
    <s v="Alk. kokt. &quot;Mix&quot; Cactus Green Apple, 0,33l 5%"/>
    <s v="But."/>
    <x v="5"/>
    <n v="-864"/>
    <x v="10"/>
    <n v="0.33"/>
    <n v="5"/>
    <n v="-14.256"/>
    <n v="-14.256"/>
  </r>
  <r>
    <x v="19"/>
    <s v="3005-0005"/>
    <s v="Alk. kokt. &quot;Mix&quot; Cactus Green Apple, 0,33l 5%"/>
    <s v="But."/>
    <x v="5"/>
    <n v="-180"/>
    <x v="10"/>
    <n v="0.33"/>
    <n v="5"/>
    <n v="-2.9700000000000006"/>
    <n v="-2.9700000000000006"/>
  </r>
  <r>
    <x v="19"/>
    <s v="3005-0005"/>
    <s v="Alk. kokt. &quot;Mix&quot; Cactus Green Apple, 0,33l 5%"/>
    <s v="But."/>
    <x v="5"/>
    <n v="-864"/>
    <x v="10"/>
    <n v="0.33"/>
    <n v="5"/>
    <n v="-14.256"/>
    <n v="-14.256"/>
  </r>
  <r>
    <x v="18"/>
    <s v="3005-0005"/>
    <s v="Alk. kokt. &quot;Mix&quot; Cactus Green Apple, 0,33l 5%"/>
    <s v="But."/>
    <x v="5"/>
    <n v="-24"/>
    <x v="10"/>
    <n v="0.33"/>
    <n v="5"/>
    <n v="-0.39600000000000002"/>
    <n v="-0.39600000000000002"/>
  </r>
  <r>
    <x v="20"/>
    <s v="3005-0005"/>
    <s v="Alk. kokt. &quot;Mix&quot; Cactus Green Apple, 0,33l 5%"/>
    <s v="But."/>
    <x v="5"/>
    <n v="-48"/>
    <x v="10"/>
    <n v="0.33"/>
    <n v="5"/>
    <n v="-0.79200000000000004"/>
    <n v="-0.79200000000000004"/>
  </r>
  <r>
    <x v="26"/>
    <s v="3005-0005"/>
    <s v="Alk. kokt. &quot;Mix&quot; Cactus Green Apple, 0,33l 5%"/>
    <s v="But."/>
    <x v="5"/>
    <n v="-24"/>
    <x v="10"/>
    <n v="0.33"/>
    <n v="5"/>
    <n v="-0.39600000000000002"/>
    <n v="-0.39600000000000002"/>
  </r>
  <r>
    <x v="29"/>
    <s v="3005-0005"/>
    <s v="Alk. kokt. &quot;Mix&quot; Cactus Green Apple, 0,33l 5%"/>
    <s v="But."/>
    <x v="3"/>
    <n v="-1"/>
    <x v="10"/>
    <n v="0.33"/>
    <n v="5"/>
    <n v="-1.6500000000000001E-2"/>
    <n v="-1.6500000000000001E-2"/>
  </r>
  <r>
    <x v="28"/>
    <s v="3005-0005"/>
    <s v="Alk. kokt. &quot;Mix&quot; Cactus Green Apple, 0,33l 5%"/>
    <s v="But."/>
    <x v="5"/>
    <n v="-24"/>
    <x v="10"/>
    <n v="0.33"/>
    <n v="5"/>
    <n v="-0.39600000000000002"/>
    <n v="-0.39600000000000002"/>
  </r>
  <r>
    <x v="27"/>
    <s v="3005-0005"/>
    <s v="Alk. kokt. &quot;Mix&quot; Cactus Green Apple, 0,33l 5%"/>
    <s v="But."/>
    <x v="5"/>
    <n v="-24"/>
    <x v="10"/>
    <n v="0.33"/>
    <n v="5"/>
    <n v="-0.39600000000000002"/>
    <n v="-0.39600000000000002"/>
  </r>
  <r>
    <x v="28"/>
    <s v="3005-0005"/>
    <s v="Alk. kokt. &quot;Mix&quot; Cactus Green Apple, 0,33l 5%"/>
    <s v="But."/>
    <x v="3"/>
    <n v="20580"/>
    <x v="10"/>
    <n v="0.33"/>
    <n v="5"/>
    <n v="339.57000000000005"/>
    <n v="339.57000000000005"/>
  </r>
  <r>
    <x v="20"/>
    <s v="3005-0005"/>
    <s v="Alk. kokt. &quot;Mix&quot; Cactus Green Apple, 0,33l 5%"/>
    <s v="But."/>
    <x v="6"/>
    <n v="20580"/>
    <x v="10"/>
    <n v="0.33"/>
    <n v="5"/>
    <n v="339.57000000000005"/>
    <n v="339.57000000000005"/>
  </r>
  <r>
    <x v="28"/>
    <s v="3005-0005"/>
    <s v="Alk. kokt. &quot;Mix&quot; Cactus Green Apple, 0,33l 5%"/>
    <s v="But."/>
    <x v="3"/>
    <n v="-20580"/>
    <x v="10"/>
    <n v="0.33"/>
    <n v="5"/>
    <n v="-339.57000000000005"/>
    <n v="-339.57000000000005"/>
  </r>
  <r>
    <x v="29"/>
    <s v="3005-0005"/>
    <s v="Alk. kokt. &quot;Mix&quot; Cactus Green Apple, 0,33l 5%"/>
    <s v="But."/>
    <x v="3"/>
    <n v="1"/>
    <x v="10"/>
    <n v="0.33"/>
    <n v="5"/>
    <n v="1.6500000000000001E-2"/>
    <n v="1.6500000000000001E-2"/>
  </r>
  <r>
    <x v="29"/>
    <s v="3005-0005"/>
    <s v="Alk. kokt. &quot;Mix&quot; Cactus Green Apple, 0,33l 5%"/>
    <s v="But."/>
    <x v="5"/>
    <n v="-1"/>
    <x v="10"/>
    <n v="0.33"/>
    <n v="5"/>
    <n v="-1.6500000000000001E-2"/>
    <n v="-1.6500000000000001E-2"/>
  </r>
  <r>
    <x v="6"/>
    <s v="3005-0005E"/>
    <s v="Alk. kokt. &quot;Mix&quot; Cactus Green Apple, 0,33l 5%"/>
    <s v="But."/>
    <x v="5"/>
    <n v="-3240"/>
    <x v="10"/>
    <n v="0.33"/>
    <n v="5"/>
    <n v="-53.460000000000008"/>
    <n v="-53.460000000000008"/>
  </r>
  <r>
    <x v="20"/>
    <s v="3005-0005E"/>
    <s v="Alk. kokt. &quot;Mix&quot; Cactus Green Apple, 0,33l 5%"/>
    <s v="But."/>
    <x v="5"/>
    <n v="-2160"/>
    <x v="10"/>
    <n v="0.33"/>
    <n v="5"/>
    <n v="-35.640000000000008"/>
    <n v="-35.640000000000008"/>
  </r>
  <r>
    <x v="12"/>
    <s v="3005-0005E"/>
    <s v="Alk. kokt. &quot;Mix&quot; Cactus Green Apple, 0,33l 5%"/>
    <s v="But."/>
    <x v="5"/>
    <n v="-2"/>
    <x v="10"/>
    <n v="0.33"/>
    <n v="5"/>
    <n v="-3.3000000000000002E-2"/>
    <n v="-3.3000000000000002E-2"/>
  </r>
  <r>
    <x v="21"/>
    <s v="3005-0005E"/>
    <s v="Alk. kokt. &quot;Mix&quot; Cactus Green Apple, 0,33l 5%"/>
    <s v="But."/>
    <x v="3"/>
    <n v="4320"/>
    <x v="10"/>
    <n v="0.33"/>
    <n v="5"/>
    <n v="71.280000000000015"/>
    <n v="71.280000000000015"/>
  </r>
  <r>
    <x v="21"/>
    <s v="3005-0005E"/>
    <s v="Alk. kokt. &quot;Mix&quot; Cactus Green Apple, 0,33l 5%"/>
    <s v="But."/>
    <x v="5"/>
    <n v="-1080"/>
    <x v="10"/>
    <n v="0.33"/>
    <n v="5"/>
    <n v="-17.820000000000004"/>
    <n v="-17.820000000000004"/>
  </r>
  <r>
    <x v="27"/>
    <s v="3005-0005E"/>
    <s v="Alk. kokt. &quot;Mix&quot; Cactus Green Apple, 0,33l 5%"/>
    <s v="But."/>
    <x v="3"/>
    <n v="-1080"/>
    <x v="10"/>
    <n v="0.33"/>
    <n v="5"/>
    <n v="-17.820000000000004"/>
    <n v="-17.820000000000004"/>
  </r>
  <r>
    <x v="21"/>
    <s v="3005-0005E"/>
    <s v="Alk. kokt. &quot;Mix&quot; Cactus Green Apple, 0,33l 5%"/>
    <s v="But."/>
    <x v="3"/>
    <n v="-4320"/>
    <x v="10"/>
    <n v="0.33"/>
    <n v="5"/>
    <n v="-71.280000000000015"/>
    <n v="-71.280000000000015"/>
  </r>
  <r>
    <x v="20"/>
    <s v="3005-0005E"/>
    <s v="Alk. kokt. &quot;Mix&quot; Cactus Green Apple, 0,33l 5%"/>
    <s v="But."/>
    <x v="6"/>
    <n v="4320"/>
    <x v="10"/>
    <n v="0.33"/>
    <n v="5"/>
    <n v="71.280000000000015"/>
    <n v="71.280000000000015"/>
  </r>
  <r>
    <x v="27"/>
    <s v="3005-0005E"/>
    <s v="Alk. kokt. &quot;Mix&quot; Cactus Green Apple, 0,33l 5%"/>
    <s v="But."/>
    <x v="3"/>
    <n v="1080"/>
    <x v="10"/>
    <n v="0.33"/>
    <n v="5"/>
    <n v="17.820000000000004"/>
    <n v="17.820000000000004"/>
  </r>
  <r>
    <x v="28"/>
    <s v="3005-0005E"/>
    <s v="Alk. kokt. &quot;Mix&quot; Cactus Green Apple, 0,33l 5%"/>
    <s v="But."/>
    <x v="8"/>
    <n v="1080"/>
    <x v="10"/>
    <n v="0.33"/>
    <n v="5"/>
    <n v="17.820000000000004"/>
    <n v="17.820000000000004"/>
  </r>
  <r>
    <x v="28"/>
    <s v="3005-0005E"/>
    <s v="Alk. kokt. &quot;Mix&quot; Cactus Green Apple, 0,33l 5%"/>
    <s v="But."/>
    <x v="9"/>
    <n v="-1080"/>
    <x v="10"/>
    <n v="0.33"/>
    <n v="5"/>
    <n v="-17.820000000000004"/>
    <n v="-17.820000000000004"/>
  </r>
  <r>
    <x v="19"/>
    <s v="3005-0006"/>
    <s v="Alk. kokt. &quot;Mix&quot; Wild Berry, 0,33l 5%"/>
    <s v="But."/>
    <x v="5"/>
    <n v="11"/>
    <x v="10"/>
    <n v="0.33"/>
    <n v="5"/>
    <n v="0.18150000000000002"/>
    <n v="0.18150000000000002"/>
  </r>
  <r>
    <x v="19"/>
    <s v="3005-0006"/>
    <s v="Alk. kokt. &quot;Mix&quot; Wild Berry, 0,33l 5%"/>
    <s v="But."/>
    <x v="5"/>
    <n v="-11"/>
    <x v="10"/>
    <n v="0.33"/>
    <n v="5"/>
    <n v="-0.18150000000000002"/>
    <n v="-0.18150000000000002"/>
  </r>
  <r>
    <x v="27"/>
    <s v="3005-0006"/>
    <s v="Alk. kokt. &quot;Mix&quot; Wild Berry, 0,33l 5%"/>
    <s v="But."/>
    <x v="5"/>
    <n v="10"/>
    <x v="10"/>
    <n v="0.33"/>
    <n v="5"/>
    <n v="0.16500000000000004"/>
    <n v="0.16500000000000004"/>
  </r>
  <r>
    <x v="27"/>
    <s v="3005-0006"/>
    <s v="Alk. kokt. &quot;Mix&quot; Wild Berry, 0,33l 5%"/>
    <s v="But."/>
    <x v="5"/>
    <n v="-10"/>
    <x v="10"/>
    <n v="0.33"/>
    <n v="5"/>
    <n v="-0.16500000000000004"/>
    <n v="-0.16500000000000004"/>
  </r>
  <r>
    <x v="28"/>
    <s v="3005-0006"/>
    <s v="Alk. kokt. &quot;Mix&quot; Wild Berry, 0,33l 5%"/>
    <s v="But."/>
    <x v="5"/>
    <n v="150"/>
    <x v="10"/>
    <n v="0.33"/>
    <n v="5"/>
    <n v="2.4750000000000001"/>
    <n v="2.4750000000000001"/>
  </r>
  <r>
    <x v="28"/>
    <s v="3005-0006"/>
    <s v="Alk. kokt. &quot;Mix&quot; Wild Berry, 0,33l 5%"/>
    <s v="But."/>
    <x v="5"/>
    <n v="-150"/>
    <x v="10"/>
    <n v="0.33"/>
    <n v="5"/>
    <n v="-2.4750000000000001"/>
    <n v="-2.4750000000000001"/>
  </r>
  <r>
    <x v="28"/>
    <s v="3005-0006"/>
    <s v="Alk. kokt. &quot;Mix&quot; Wild Berry, 0,33l 5%"/>
    <s v="But."/>
    <x v="5"/>
    <n v="-656"/>
    <x v="10"/>
    <n v="0.33"/>
    <n v="5"/>
    <n v="-10.824000000000002"/>
    <n v="-10.824000000000002"/>
  </r>
  <r>
    <x v="28"/>
    <s v="3005-0006"/>
    <s v="Alk. kokt. &quot;Mix&quot; Wild Berry, 0,33l 5%"/>
    <s v="But."/>
    <x v="5"/>
    <n v="-90"/>
    <x v="10"/>
    <n v="0.33"/>
    <n v="5"/>
    <n v="-1.4850000000000003"/>
    <n v="-1.4850000000000003"/>
  </r>
  <r>
    <x v="28"/>
    <s v="3005-0006"/>
    <s v="Alk. kokt. &quot;Mix&quot; Wild Berry, 0,33l 5%"/>
    <s v="But."/>
    <x v="5"/>
    <n v="656"/>
    <x v="10"/>
    <n v="0.33"/>
    <n v="5"/>
    <n v="10.824000000000002"/>
    <n v="10.824000000000002"/>
  </r>
  <r>
    <x v="28"/>
    <s v="3005-0006"/>
    <s v="Alk. kokt. &quot;Mix&quot; Wild Berry, 0,33l 5%"/>
    <s v="But."/>
    <x v="5"/>
    <n v="90"/>
    <x v="10"/>
    <n v="0.33"/>
    <n v="5"/>
    <n v="1.4850000000000003"/>
    <n v="1.4850000000000003"/>
  </r>
  <r>
    <x v="0"/>
    <s v="3005-0006"/>
    <s v="Alk. kokt. &quot;Mix&quot; Wild Berry, 0,33l 5%"/>
    <s v="But."/>
    <x v="5"/>
    <n v="-156"/>
    <x v="10"/>
    <n v="0.33"/>
    <n v="5"/>
    <n v="-2.5740000000000003"/>
    <n v="-2.5740000000000003"/>
  </r>
  <r>
    <x v="3"/>
    <s v="3005-0006"/>
    <s v="Alk. kokt. &quot;Mix&quot; Wild Berry, 0,33l 5%"/>
    <s v="But."/>
    <x v="5"/>
    <n v="-216"/>
    <x v="10"/>
    <n v="0.33"/>
    <n v="5"/>
    <n v="-3.5640000000000001"/>
    <n v="-3.5640000000000001"/>
  </r>
  <r>
    <x v="5"/>
    <s v="3005-0006"/>
    <s v="Alk. kokt. &quot;Mix&quot; Wild Berry, 0,33l 5%"/>
    <s v="But."/>
    <x v="5"/>
    <n v="-432"/>
    <x v="10"/>
    <n v="0.33"/>
    <n v="5"/>
    <n v="-7.1280000000000001"/>
    <n v="-7.1280000000000001"/>
  </r>
  <r>
    <x v="4"/>
    <s v="3005-0006"/>
    <s v="Alk. kokt. &quot;Mix&quot; Wild Berry, 0,33l 5%"/>
    <s v="But."/>
    <x v="5"/>
    <n v="-12"/>
    <x v="10"/>
    <n v="0.33"/>
    <n v="5"/>
    <n v="-0.19800000000000001"/>
    <n v="-0.19800000000000001"/>
  </r>
  <r>
    <x v="3"/>
    <s v="3005-0006"/>
    <s v="Alk. kokt. &quot;Mix&quot; Wild Berry, 0,33l 5%"/>
    <s v="But."/>
    <x v="5"/>
    <n v="-48"/>
    <x v="10"/>
    <n v="0.33"/>
    <n v="5"/>
    <n v="-0.79200000000000004"/>
    <n v="-0.79200000000000004"/>
  </r>
  <r>
    <x v="3"/>
    <s v="3005-0006"/>
    <s v="Alk. kokt. &quot;Mix&quot; Wild Berry, 0,33l 5%"/>
    <s v="But."/>
    <x v="5"/>
    <n v="-216"/>
    <x v="10"/>
    <n v="0.33"/>
    <n v="5"/>
    <n v="-3.5640000000000001"/>
    <n v="-3.5640000000000001"/>
  </r>
  <r>
    <x v="0"/>
    <s v="3005-0006"/>
    <s v="Alk. kokt. &quot;Mix&quot; Wild Berry, 0,33l 5%"/>
    <s v="But."/>
    <x v="5"/>
    <n v="-36"/>
    <x v="10"/>
    <n v="0.33"/>
    <n v="5"/>
    <n v="-0.59400000000000008"/>
    <n v="-0.59400000000000008"/>
  </r>
  <r>
    <x v="6"/>
    <s v="3005-0006"/>
    <s v="Alk. kokt. &quot;Mix&quot; Wild Berry, 0,33l 5%"/>
    <s v="But."/>
    <x v="5"/>
    <n v="-12"/>
    <x v="10"/>
    <n v="0.33"/>
    <n v="5"/>
    <n v="-0.19800000000000001"/>
    <n v="-0.19800000000000001"/>
  </r>
  <r>
    <x v="5"/>
    <s v="3005-0006"/>
    <s v="Alk. kokt. &quot;Mix&quot; Wild Berry, 0,33l 5%"/>
    <s v="But."/>
    <x v="5"/>
    <n v="-132"/>
    <x v="10"/>
    <n v="0.33"/>
    <n v="5"/>
    <n v="-2.1780000000000004"/>
    <n v="-2.1780000000000004"/>
  </r>
  <r>
    <x v="5"/>
    <s v="3005-0006"/>
    <s v="Alk. kokt. &quot;Mix&quot; Wild Berry, 0,33l 5%"/>
    <s v="But."/>
    <x v="5"/>
    <n v="-36"/>
    <x v="10"/>
    <n v="0.33"/>
    <n v="5"/>
    <n v="-0.59400000000000008"/>
    <n v="-0.59400000000000008"/>
  </r>
  <r>
    <x v="17"/>
    <s v="3005-0006"/>
    <s v="Alk. kokt. &quot;Mix&quot; Wild Berry, 0,33l 5%"/>
    <s v="But."/>
    <x v="5"/>
    <n v="-864"/>
    <x v="10"/>
    <n v="0.33"/>
    <n v="5"/>
    <n v="-14.256"/>
    <n v="-14.256"/>
  </r>
  <r>
    <x v="17"/>
    <s v="3005-0006"/>
    <s v="Alk. kokt. &quot;Mix&quot; Wild Berry, 0,33l 5%"/>
    <s v="But."/>
    <x v="5"/>
    <n v="-84"/>
    <x v="10"/>
    <n v="0.33"/>
    <n v="5"/>
    <n v="-1.3860000000000001"/>
    <n v="-1.3860000000000001"/>
  </r>
  <r>
    <x v="14"/>
    <s v="3005-0006"/>
    <s v="Alk. kokt. &quot;Mix&quot; Wild Berry, 0,33l 5%"/>
    <s v="But."/>
    <x v="5"/>
    <n v="-12"/>
    <x v="10"/>
    <n v="0.33"/>
    <n v="5"/>
    <n v="-0.19800000000000001"/>
    <n v="-0.19800000000000001"/>
  </r>
  <r>
    <x v="17"/>
    <s v="3005-0006"/>
    <s v="Alk. kokt. &quot;Mix&quot; Wild Berry, 0,33l 5%"/>
    <s v="But."/>
    <x v="5"/>
    <n v="-12"/>
    <x v="10"/>
    <n v="0.33"/>
    <n v="5"/>
    <n v="-0.19800000000000001"/>
    <n v="-0.19800000000000001"/>
  </r>
  <r>
    <x v="13"/>
    <s v="3005-0006"/>
    <s v="Alk. kokt. &quot;Mix&quot; Wild Berry, 0,33l 5%"/>
    <s v="But."/>
    <x v="5"/>
    <n v="-84"/>
    <x v="10"/>
    <n v="0.33"/>
    <n v="5"/>
    <n v="-1.3860000000000001"/>
    <n v="-1.3860000000000001"/>
  </r>
  <r>
    <x v="13"/>
    <s v="3005-0006"/>
    <s v="Alk. kokt. &quot;Mix&quot; Wild Berry, 0,33l 5%"/>
    <s v="But."/>
    <x v="5"/>
    <n v="-432"/>
    <x v="10"/>
    <n v="0.33"/>
    <n v="5"/>
    <n v="-7.1280000000000001"/>
    <n v="-7.1280000000000001"/>
  </r>
  <r>
    <x v="12"/>
    <s v="3005-0006"/>
    <s v="Alk. kokt. &quot;Mix&quot; Wild Berry, 0,33l 5%"/>
    <s v="But."/>
    <x v="5"/>
    <n v="-24"/>
    <x v="10"/>
    <n v="0.33"/>
    <n v="5"/>
    <n v="-0.39600000000000002"/>
    <n v="-0.39600000000000002"/>
  </r>
  <r>
    <x v="14"/>
    <s v="3005-0006"/>
    <s v="Alk. kokt. &quot;Mix&quot; Wild Berry, 0,33l 5%"/>
    <s v="But."/>
    <x v="5"/>
    <n v="-864"/>
    <x v="10"/>
    <n v="0.33"/>
    <n v="5"/>
    <n v="-14.256"/>
    <n v="-14.256"/>
  </r>
  <r>
    <x v="14"/>
    <s v="3005-0006"/>
    <s v="Alk. kokt. &quot;Mix&quot; Wild Berry, 0,33l 5%"/>
    <s v="But."/>
    <x v="5"/>
    <n v="-48"/>
    <x v="10"/>
    <n v="0.33"/>
    <n v="5"/>
    <n v="-0.79200000000000004"/>
    <n v="-0.79200000000000004"/>
  </r>
  <r>
    <x v="7"/>
    <s v="3005-0006"/>
    <s v="Alk. kokt. &quot;Mix&quot; Wild Berry, 0,33l 5%"/>
    <s v="But."/>
    <x v="5"/>
    <n v="-1728"/>
    <x v="10"/>
    <n v="0.33"/>
    <n v="5"/>
    <n v="-28.512"/>
    <n v="-28.512"/>
  </r>
  <r>
    <x v="10"/>
    <s v="3005-0006"/>
    <s v="Alk. kokt. &quot;Mix&quot; Wild Berry, 0,33l 5%"/>
    <s v="But."/>
    <x v="5"/>
    <n v="-24"/>
    <x v="10"/>
    <n v="0.33"/>
    <n v="5"/>
    <n v="-0.39600000000000002"/>
    <n v="-0.39600000000000002"/>
  </r>
  <r>
    <x v="7"/>
    <s v="3005-0006"/>
    <s v="Alk. kokt. &quot;Mix&quot; Wild Berry, 0,33l 5%"/>
    <s v="But."/>
    <x v="5"/>
    <n v="-12"/>
    <x v="10"/>
    <n v="0.33"/>
    <n v="5"/>
    <n v="-0.19800000000000001"/>
    <n v="-0.19800000000000001"/>
  </r>
  <r>
    <x v="12"/>
    <s v="3005-0006"/>
    <s v="Alk. kokt. &quot;Mix&quot; Wild Berry, 0,33l 5%"/>
    <s v="But."/>
    <x v="5"/>
    <n v="-168"/>
    <x v="10"/>
    <n v="0.33"/>
    <n v="5"/>
    <n v="-2.7720000000000002"/>
    <n v="-2.7720000000000002"/>
  </r>
  <r>
    <x v="10"/>
    <s v="3005-0006"/>
    <s v="Alk. kokt. &quot;Mix&quot; Wild Berry, 0,33l 5%"/>
    <s v="But."/>
    <x v="5"/>
    <n v="-48"/>
    <x v="10"/>
    <n v="0.33"/>
    <n v="5"/>
    <n v="-0.79200000000000004"/>
    <n v="-0.79200000000000004"/>
  </r>
  <r>
    <x v="21"/>
    <s v="3005-0006"/>
    <s v="Alk. kokt. &quot;Mix&quot; Wild Berry, 0,33l 5%"/>
    <s v="But."/>
    <x v="5"/>
    <n v="-864"/>
    <x v="10"/>
    <n v="0.33"/>
    <n v="5"/>
    <n v="-14.256"/>
    <n v="-14.256"/>
  </r>
  <r>
    <x v="21"/>
    <s v="3005-0006"/>
    <s v="Alk. kokt. &quot;Mix&quot; Wild Berry, 0,33l 5%"/>
    <s v="But."/>
    <x v="5"/>
    <n v="-72"/>
    <x v="10"/>
    <n v="0.33"/>
    <n v="5"/>
    <n v="-1.1880000000000002"/>
    <n v="-1.1880000000000002"/>
  </r>
  <r>
    <x v="24"/>
    <s v="3005-0006"/>
    <s v="Alk. kokt. &quot;Mix&quot; Wild Berry, 0,33l 5%"/>
    <s v="But."/>
    <x v="5"/>
    <n v="-432"/>
    <x v="10"/>
    <n v="0.33"/>
    <n v="5"/>
    <n v="-7.1280000000000001"/>
    <n v="-7.1280000000000001"/>
  </r>
  <r>
    <x v="24"/>
    <s v="3005-0006"/>
    <s v="Alk. kokt. &quot;Mix&quot; Wild Berry, 0,33l 5%"/>
    <s v="But."/>
    <x v="5"/>
    <n v="-180"/>
    <x v="10"/>
    <n v="0.33"/>
    <n v="5"/>
    <n v="-2.9700000000000006"/>
    <n v="-2.9700000000000006"/>
  </r>
  <r>
    <x v="19"/>
    <s v="3005-0006"/>
    <s v="Alk. kokt. &quot;Mix&quot; Wild Berry, 0,33l 5%"/>
    <s v="But."/>
    <x v="5"/>
    <n v="-192"/>
    <x v="10"/>
    <n v="0.33"/>
    <n v="5"/>
    <n v="-3.1680000000000001"/>
    <n v="-3.1680000000000001"/>
  </r>
  <r>
    <x v="18"/>
    <s v="3005-0006"/>
    <s v="Alk. kokt. &quot;Mix&quot; Wild Berry, 0,33l 5%"/>
    <s v="But."/>
    <x v="3"/>
    <n v="11928"/>
    <x v="10"/>
    <n v="0.33"/>
    <n v="5"/>
    <n v="196.81200000000001"/>
    <n v="196.81200000000001"/>
  </r>
  <r>
    <x v="19"/>
    <s v="3005-0006"/>
    <s v="Alk. kokt. &quot;Mix&quot; Wild Berry, 0,33l 5%"/>
    <s v="But."/>
    <x v="5"/>
    <n v="-12"/>
    <x v="10"/>
    <n v="0.33"/>
    <n v="5"/>
    <n v="-0.19800000000000001"/>
    <n v="-0.19800000000000001"/>
  </r>
  <r>
    <x v="26"/>
    <s v="3005-0006"/>
    <s v="Alk. kokt. &quot;Mix&quot; Wild Berry, 0,33l 5%"/>
    <s v="But."/>
    <x v="5"/>
    <n v="-12"/>
    <x v="10"/>
    <n v="0.33"/>
    <n v="5"/>
    <n v="-0.19800000000000001"/>
    <n v="-0.19800000000000001"/>
  </r>
  <r>
    <x v="26"/>
    <s v="3005-0006"/>
    <s v="Alk. kokt. &quot;Mix&quot; Wild Berry, 0,33l 5%"/>
    <s v="But."/>
    <x v="5"/>
    <n v="-12"/>
    <x v="10"/>
    <n v="0.33"/>
    <n v="5"/>
    <n v="-0.19800000000000001"/>
    <n v="-0.19800000000000001"/>
  </r>
  <r>
    <x v="27"/>
    <s v="3005-0006"/>
    <s v="Alk. kokt. &quot;Mix&quot; Wild Berry, 0,33l 5%"/>
    <s v="But."/>
    <x v="5"/>
    <n v="-36"/>
    <x v="10"/>
    <n v="0.33"/>
    <n v="5"/>
    <n v="-0.59400000000000008"/>
    <n v="-0.59400000000000008"/>
  </r>
  <r>
    <x v="28"/>
    <s v="3005-0006"/>
    <s v="Alk. kokt. &quot;Mix&quot; Wild Berry, 0,33l 5%"/>
    <s v="But."/>
    <x v="5"/>
    <n v="-48"/>
    <x v="10"/>
    <n v="0.33"/>
    <n v="5"/>
    <n v="-0.79200000000000004"/>
    <n v="-0.79200000000000004"/>
  </r>
  <r>
    <x v="18"/>
    <s v="3005-0006"/>
    <s v="Alk. kokt. &quot;Mix&quot; Wild Berry, 0,33l 5%"/>
    <s v="But."/>
    <x v="6"/>
    <n v="11928"/>
    <x v="10"/>
    <n v="0.33"/>
    <n v="5"/>
    <n v="196.81200000000001"/>
    <n v="196.81200000000001"/>
  </r>
  <r>
    <x v="18"/>
    <s v="3005-0006"/>
    <s v="Alk. kokt. &quot;Mix&quot; Wild Berry, 0,33l 5%"/>
    <s v="But."/>
    <x v="3"/>
    <n v="-11928"/>
    <x v="10"/>
    <n v="0.33"/>
    <n v="5"/>
    <n v="-196.81200000000001"/>
    <n v="-196.81200000000001"/>
  </r>
  <r>
    <x v="6"/>
    <s v="3005-0006E"/>
    <s v="Alk. kokt. &quot;Mix&quot; Wild Berry, 0,33l 5%"/>
    <s v="But."/>
    <x v="5"/>
    <n v="-2160"/>
    <x v="10"/>
    <n v="0.33"/>
    <n v="5"/>
    <n v="-35.640000000000008"/>
    <n v="-35.640000000000008"/>
  </r>
  <r>
    <x v="0"/>
    <s v="3005-0006E"/>
    <s v="Alk. kokt. &quot;Mix&quot; Wild Berry, 0,33l 5%"/>
    <s v="But."/>
    <x v="3"/>
    <n v="11628"/>
    <x v="10"/>
    <n v="0.33"/>
    <n v="5"/>
    <n v="191.86200000000002"/>
    <n v="191.86200000000002"/>
  </r>
  <r>
    <x v="20"/>
    <s v="3005-0006E"/>
    <s v="Alk. kokt. &quot;Mix&quot; Wild Berry, 0,33l 5%"/>
    <s v="But."/>
    <x v="5"/>
    <n v="-1080"/>
    <x v="10"/>
    <n v="0.33"/>
    <n v="5"/>
    <n v="-17.820000000000004"/>
    <n v="-17.820000000000004"/>
  </r>
  <r>
    <x v="12"/>
    <s v="3005-0006E"/>
    <s v="Alk. kokt. &quot;Mix&quot; Wild Berry, 0,33l 5%"/>
    <s v="But."/>
    <x v="5"/>
    <n v="-2"/>
    <x v="10"/>
    <n v="0.33"/>
    <n v="5"/>
    <n v="-3.3000000000000002E-2"/>
    <n v="-3.3000000000000002E-2"/>
  </r>
  <r>
    <x v="21"/>
    <s v="3005-0006E"/>
    <s v="Alk. kokt. &quot;Mix&quot; Wild Berry, 0,33l 5%"/>
    <s v="But."/>
    <x v="5"/>
    <n v="-1080"/>
    <x v="10"/>
    <n v="0.33"/>
    <n v="5"/>
    <n v="-17.820000000000004"/>
    <n v="-17.820000000000004"/>
  </r>
  <r>
    <x v="29"/>
    <s v="3005-0006E"/>
    <s v="Alk. kokt. &quot;Mix&quot; Wild Berry, 0,33l 5%"/>
    <s v="But."/>
    <x v="3"/>
    <n v="-4"/>
    <x v="10"/>
    <n v="0.33"/>
    <n v="5"/>
    <n v="-6.6000000000000003E-2"/>
    <n v="-6.6000000000000003E-2"/>
  </r>
  <r>
    <x v="0"/>
    <s v="3005-0006E"/>
    <s v="Alk. kokt. &quot;Mix&quot; Wild Berry, 0,33l 5%"/>
    <s v="But."/>
    <x v="6"/>
    <n v="11628"/>
    <x v="10"/>
    <n v="0.33"/>
    <n v="5"/>
    <n v="191.86200000000002"/>
    <n v="191.86200000000002"/>
  </r>
  <r>
    <x v="0"/>
    <s v="3005-0006E"/>
    <s v="Alk. kokt. &quot;Mix&quot; Wild Berry, 0,33l 5%"/>
    <s v="But."/>
    <x v="3"/>
    <n v="-11628"/>
    <x v="10"/>
    <n v="0.33"/>
    <n v="5"/>
    <n v="-191.86200000000002"/>
    <n v="-191.86200000000002"/>
  </r>
  <r>
    <x v="29"/>
    <s v="3005-0006E"/>
    <s v="Alk. kokt. &quot;Mix&quot; Wild Berry, 0,33l 5%"/>
    <s v="But."/>
    <x v="3"/>
    <n v="4"/>
    <x v="10"/>
    <n v="0.33"/>
    <n v="5"/>
    <n v="6.6000000000000003E-2"/>
    <n v="6.6000000000000003E-2"/>
  </r>
  <r>
    <x v="29"/>
    <s v="3005-0006E"/>
    <s v="Alk. kokt. &quot;Mix&quot; Wild Berry, 0,33l 5%"/>
    <s v="But."/>
    <x v="5"/>
    <n v="-4"/>
    <x v="10"/>
    <n v="0.33"/>
    <n v="5"/>
    <n v="-6.6000000000000003E-2"/>
    <n v="-6.6000000000000003E-2"/>
  </r>
  <r>
    <x v="6"/>
    <s v="3005-0007E"/>
    <s v="Alk. kokt. &quot;Mix&quot; Sweet Cranberry, 0,33l 5%"/>
    <s v="But."/>
    <x v="5"/>
    <n v="-2160"/>
    <x v="10"/>
    <n v="0.33"/>
    <n v="5"/>
    <n v="-35.640000000000008"/>
    <n v="-35.640000000000008"/>
  </r>
  <r>
    <x v="12"/>
    <s v="3005-0007E"/>
    <s v="Alk. kokt. &quot;Mix&quot; Sweet Cranberry, 0,33l 5%"/>
    <s v="But."/>
    <x v="5"/>
    <n v="-2"/>
    <x v="10"/>
    <n v="0.33"/>
    <n v="5"/>
    <n v="-3.3000000000000002E-2"/>
    <n v="-3.3000000000000002E-2"/>
  </r>
  <r>
    <x v="7"/>
    <s v="3005-0007E"/>
    <s v="Alk. kokt. &quot;Mix&quot; Sweet Cranberry, 0,33l 5%"/>
    <s v="But."/>
    <x v="3"/>
    <n v="21828"/>
    <x v="10"/>
    <n v="0.33"/>
    <n v="5"/>
    <n v="360.16200000000003"/>
    <n v="360.16200000000003"/>
  </r>
  <r>
    <x v="7"/>
    <s v="3005-0007E"/>
    <s v="Alk. kokt. &quot;Mix&quot; Sweet Cranberry, 0,33l 5%"/>
    <s v="But."/>
    <x v="6"/>
    <n v="21828"/>
    <x v="10"/>
    <n v="0.33"/>
    <n v="5"/>
    <n v="360.16200000000003"/>
    <n v="360.16200000000003"/>
  </r>
  <r>
    <x v="7"/>
    <s v="3005-0007E"/>
    <s v="Alk. kokt. &quot;Mix&quot; Sweet Cranberry, 0,33l 5%"/>
    <s v="But."/>
    <x v="3"/>
    <n v="-21828"/>
    <x v="10"/>
    <n v="0.33"/>
    <n v="5"/>
    <n v="-360.16200000000003"/>
    <n v="-360.16200000000003"/>
  </r>
  <r>
    <x v="28"/>
    <s v="3005-0008"/>
    <s v="Alk. kokt. &quot;Mix&quot; Orange Spritzer, 0,33l 5%"/>
    <s v="But."/>
    <x v="5"/>
    <n v="-80"/>
    <x v="10"/>
    <n v="0.33"/>
    <n v="5"/>
    <n v="-1.3200000000000003"/>
    <n v="-1.3200000000000003"/>
  </r>
  <r>
    <x v="28"/>
    <s v="3005-0008"/>
    <s v="Alk. kokt. &quot;Mix&quot; Orange Spritzer, 0,33l 5%"/>
    <s v="But."/>
    <x v="5"/>
    <n v="-77"/>
    <x v="10"/>
    <n v="0.33"/>
    <n v="5"/>
    <n v="-1.2705000000000002"/>
    <n v="-1.2705000000000002"/>
  </r>
  <r>
    <x v="28"/>
    <s v="3005-0008"/>
    <s v="Alk. kokt. &quot;Mix&quot; Orange Spritzer, 0,33l 5%"/>
    <s v="But."/>
    <x v="5"/>
    <n v="-220"/>
    <x v="10"/>
    <n v="0.33"/>
    <n v="5"/>
    <n v="-3.6300000000000008"/>
    <n v="-3.6300000000000008"/>
  </r>
  <r>
    <x v="28"/>
    <s v="3005-0008"/>
    <s v="Alk. kokt. &quot;Mix&quot; Orange Spritzer, 0,33l 5%"/>
    <s v="But."/>
    <x v="5"/>
    <n v="77"/>
    <x v="10"/>
    <n v="0.33"/>
    <n v="5"/>
    <n v="1.2705000000000002"/>
    <n v="1.2705000000000002"/>
  </r>
  <r>
    <x v="28"/>
    <s v="3005-0008"/>
    <s v="Alk. kokt. &quot;Mix&quot; Orange Spritzer, 0,33l 5%"/>
    <s v="But."/>
    <x v="5"/>
    <n v="220"/>
    <x v="10"/>
    <n v="0.33"/>
    <n v="5"/>
    <n v="3.6300000000000008"/>
    <n v="3.6300000000000008"/>
  </r>
  <r>
    <x v="27"/>
    <s v="3005-0008"/>
    <s v="Alk. kokt. &quot;Mix&quot; Orange Spritzer, 0,33l 5%"/>
    <s v="But."/>
    <x v="5"/>
    <n v="39"/>
    <x v="10"/>
    <n v="0.33"/>
    <n v="5"/>
    <n v="0.64350000000000007"/>
    <n v="0.64350000000000007"/>
  </r>
  <r>
    <x v="27"/>
    <s v="3005-0008"/>
    <s v="Alk. kokt. &quot;Mix&quot; Orange Spritzer, 0,33l 5%"/>
    <s v="But."/>
    <x v="5"/>
    <n v="-39"/>
    <x v="10"/>
    <n v="0.33"/>
    <n v="5"/>
    <n v="-0.64350000000000007"/>
    <n v="-0.64350000000000007"/>
  </r>
  <r>
    <x v="28"/>
    <s v="3005-0008"/>
    <s v="Alk. kokt. &quot;Mix&quot; Orange Spritzer, 0,33l 5%"/>
    <s v="But."/>
    <x v="5"/>
    <n v="80"/>
    <x v="10"/>
    <n v="0.33"/>
    <n v="5"/>
    <n v="1.3200000000000003"/>
    <n v="1.3200000000000003"/>
  </r>
  <r>
    <x v="13"/>
    <s v="3005-0008"/>
    <s v="Alk. kokt. &quot;Mix&quot; Orange Spritzer, 0,33l 5%"/>
    <s v="But."/>
    <x v="3"/>
    <n v="1"/>
    <x v="10"/>
    <n v="0.33"/>
    <n v="5"/>
    <n v="1.6500000000000001E-2"/>
    <n v="1.6500000000000001E-2"/>
  </r>
  <r>
    <x v="28"/>
    <s v="3005-0008"/>
    <s v="Alk. kokt. &quot;Mix&quot; Orange Spritzer, 0,33l 5%"/>
    <s v="But."/>
    <x v="2"/>
    <n v="-1"/>
    <x v="10"/>
    <n v="0.33"/>
    <n v="5"/>
    <n v="-1.6500000000000001E-2"/>
    <n v="-1.6500000000000001E-2"/>
  </r>
  <r>
    <x v="3"/>
    <s v="3005-0008"/>
    <s v="Alk. kokt. &quot;Mix&quot; Orange Spritzer, 0,33l 5%"/>
    <s v="But."/>
    <x v="5"/>
    <n v="-12"/>
    <x v="10"/>
    <n v="0.33"/>
    <n v="5"/>
    <n v="-0.19800000000000001"/>
    <n v="-0.19800000000000001"/>
  </r>
  <r>
    <x v="4"/>
    <s v="3005-0008"/>
    <s v="Alk. kokt. &quot;Mix&quot; Orange Spritzer, 0,33l 5%"/>
    <s v="But."/>
    <x v="5"/>
    <n v="-12"/>
    <x v="10"/>
    <n v="0.33"/>
    <n v="5"/>
    <n v="-0.19800000000000001"/>
    <n v="-0.19800000000000001"/>
  </r>
  <r>
    <x v="13"/>
    <s v="3005-0008"/>
    <s v="Alk. kokt. &quot;Mix&quot; Orange Spritzer, 0,33l 5%"/>
    <s v="But."/>
    <x v="3"/>
    <n v="-1"/>
    <x v="10"/>
    <n v="0.33"/>
    <n v="5"/>
    <n v="-1.6500000000000001E-2"/>
    <n v="-1.6500000000000001E-2"/>
  </r>
  <r>
    <x v="14"/>
    <s v="3005-0008"/>
    <s v="Alk. kokt. &quot;Mix&quot; Orange Spritzer, 0,33l 5%"/>
    <s v="But."/>
    <x v="5"/>
    <n v="-432"/>
    <x v="10"/>
    <n v="0.33"/>
    <n v="5"/>
    <n v="-7.1280000000000001"/>
    <n v="-7.1280000000000001"/>
  </r>
  <r>
    <x v="12"/>
    <s v="3005-0008"/>
    <s v="Alk. kokt. &quot;Mix&quot; Orange Spritzer, 0,33l 5%"/>
    <s v="But."/>
    <x v="5"/>
    <n v="-12"/>
    <x v="10"/>
    <n v="0.33"/>
    <n v="5"/>
    <n v="-0.19800000000000001"/>
    <n v="-0.19800000000000001"/>
  </r>
  <r>
    <x v="7"/>
    <s v="3005-0008"/>
    <s v="Alk. kokt. &quot;Mix&quot; Orange Spritzer, 0,33l 5%"/>
    <s v="But."/>
    <x v="5"/>
    <n v="-864"/>
    <x v="10"/>
    <n v="0.33"/>
    <n v="5"/>
    <n v="-14.256"/>
    <n v="-14.256"/>
  </r>
  <r>
    <x v="10"/>
    <s v="3005-0008"/>
    <s v="Alk. kokt. &quot;Mix&quot; Orange Spritzer, 0,33l 5%"/>
    <s v="But."/>
    <x v="5"/>
    <n v="-24"/>
    <x v="10"/>
    <n v="0.33"/>
    <n v="5"/>
    <n v="-0.39600000000000002"/>
    <n v="-0.39600000000000002"/>
  </r>
  <r>
    <x v="14"/>
    <s v="3005-0008"/>
    <s v="Alk. kokt. &quot;Mix&quot; Orange Spritzer, 0,33l 5%"/>
    <s v="But."/>
    <x v="5"/>
    <n v="-12"/>
    <x v="10"/>
    <n v="0.33"/>
    <n v="5"/>
    <n v="-0.19800000000000001"/>
    <n v="-0.19800000000000001"/>
  </r>
  <r>
    <x v="17"/>
    <s v="3005-0008"/>
    <s v="Alk. kokt. &quot;Mix&quot; Orange Spritzer, 0,33l 5%"/>
    <s v="But."/>
    <x v="5"/>
    <n v="-24"/>
    <x v="10"/>
    <n v="0.33"/>
    <n v="5"/>
    <n v="-0.39600000000000002"/>
    <n v="-0.39600000000000002"/>
  </r>
  <r>
    <x v="19"/>
    <s v="3005-0008"/>
    <s v="Alk. kokt. &quot;Mix&quot; Orange Spritzer, 0,33l 5%"/>
    <s v="But."/>
    <x v="5"/>
    <n v="-12"/>
    <x v="10"/>
    <n v="0.33"/>
    <n v="5"/>
    <n v="-0.19800000000000001"/>
    <n v="-0.19800000000000001"/>
  </r>
  <r>
    <x v="20"/>
    <s v="3005-0008"/>
    <s v="Alk. kokt. &quot;Mix&quot; Orange Spritzer, 0,33l 5%"/>
    <s v="But."/>
    <x v="5"/>
    <n v="-132"/>
    <x v="10"/>
    <n v="0.33"/>
    <n v="5"/>
    <n v="-2.1780000000000004"/>
    <n v="-2.1780000000000004"/>
  </r>
  <r>
    <x v="21"/>
    <s v="3005-0008"/>
    <s v="Alk. kokt. &quot;Mix&quot; Orange Spritzer, 0,33l 5%"/>
    <s v="But."/>
    <x v="5"/>
    <n v="-12"/>
    <x v="10"/>
    <n v="0.33"/>
    <n v="5"/>
    <n v="-0.19800000000000001"/>
    <n v="-0.19800000000000001"/>
  </r>
  <r>
    <x v="24"/>
    <s v="3005-0008"/>
    <s v="Alk. kokt. &quot;Mix&quot; Orange Spritzer, 0,33l 5%"/>
    <s v="But."/>
    <x v="5"/>
    <n v="-24"/>
    <x v="10"/>
    <n v="0.33"/>
    <n v="5"/>
    <n v="-0.39600000000000002"/>
    <n v="-0.39600000000000002"/>
  </r>
  <r>
    <x v="25"/>
    <s v="3005-0008"/>
    <s v="Alk. kokt. &quot;Mix&quot; Orange Spritzer, 0,33l 5%"/>
    <s v="But."/>
    <x v="5"/>
    <n v="-864"/>
    <x v="10"/>
    <n v="0.33"/>
    <n v="5"/>
    <n v="-14.256"/>
    <n v="-14.256"/>
  </r>
  <r>
    <x v="25"/>
    <s v="3005-0008"/>
    <s v="Alk. kokt. &quot;Mix&quot; Orange Spritzer, 0,33l 5%"/>
    <s v="But."/>
    <x v="5"/>
    <n v="-12"/>
    <x v="10"/>
    <n v="0.33"/>
    <n v="5"/>
    <n v="-0.19800000000000001"/>
    <n v="-0.19800000000000001"/>
  </r>
  <r>
    <x v="26"/>
    <s v="3005-0008"/>
    <s v="Alk. kokt. &quot;Mix&quot; Orange Spritzer, 0,33l 5%"/>
    <s v="But."/>
    <x v="5"/>
    <n v="-12"/>
    <x v="10"/>
    <n v="0.33"/>
    <n v="5"/>
    <n v="-0.19800000000000001"/>
    <n v="-0.19800000000000001"/>
  </r>
  <r>
    <x v="29"/>
    <s v="3005-0008"/>
    <s v="Alk. kokt. &quot;Mix&quot; Orange Spritzer, 0,33l 5%"/>
    <s v="But."/>
    <x v="3"/>
    <n v="-1"/>
    <x v="10"/>
    <n v="0.33"/>
    <n v="5"/>
    <n v="-1.6500000000000001E-2"/>
    <n v="-1.6500000000000001E-2"/>
  </r>
  <r>
    <x v="27"/>
    <s v="3005-0008"/>
    <s v="Alk. kokt. &quot;Mix&quot; Orange Spritzer, 0,33l 5%"/>
    <s v="But."/>
    <x v="5"/>
    <n v="-36"/>
    <x v="10"/>
    <n v="0.33"/>
    <n v="5"/>
    <n v="-0.59400000000000008"/>
    <n v="-0.59400000000000008"/>
  </r>
  <r>
    <x v="28"/>
    <s v="3005-0008"/>
    <s v="Alk. kokt. &quot;Mix&quot; Orange Spritzer, 0,33l 5%"/>
    <s v="But."/>
    <x v="5"/>
    <n v="-12"/>
    <x v="10"/>
    <n v="0.33"/>
    <n v="5"/>
    <n v="-0.19800000000000001"/>
    <n v="-0.19800000000000001"/>
  </r>
  <r>
    <x v="26"/>
    <s v="3005-0008"/>
    <s v="Alk. kokt. &quot;Mix&quot; Orange Spritzer, 0,33l 5%"/>
    <s v="But."/>
    <x v="6"/>
    <n v="9888"/>
    <x v="10"/>
    <n v="0.33"/>
    <n v="5"/>
    <n v="163.15200000000002"/>
    <n v="163.15200000000002"/>
  </r>
  <r>
    <x v="29"/>
    <s v="3005-0008"/>
    <s v="Alk. kokt. &quot;Mix&quot; Orange Spritzer, 0,33l 5%"/>
    <s v="But."/>
    <x v="3"/>
    <n v="1"/>
    <x v="10"/>
    <n v="0.33"/>
    <n v="5"/>
    <n v="1.6500000000000001E-2"/>
    <n v="1.6500000000000001E-2"/>
  </r>
  <r>
    <x v="29"/>
    <s v="3005-0008"/>
    <s v="Alk. kokt. &quot;Mix&quot; Orange Spritzer, 0,33l 5%"/>
    <s v="But."/>
    <x v="5"/>
    <n v="-1"/>
    <x v="10"/>
    <n v="0.33"/>
    <n v="5"/>
    <n v="-1.6500000000000001E-2"/>
    <n v="-1.6500000000000001E-2"/>
  </r>
  <r>
    <x v="6"/>
    <s v="3005-0008E"/>
    <s v="Alk. kokt. &quot;Mix&quot; Orange Spritzer, 0,33l 5%"/>
    <s v="But."/>
    <x v="5"/>
    <n v="-756"/>
    <x v="10"/>
    <n v="0.33"/>
    <n v="5"/>
    <n v="-12.474000000000002"/>
    <n v="-12.474000000000002"/>
  </r>
  <r>
    <x v="5"/>
    <s v="3005-0008E"/>
    <s v="Alk. kokt. &quot;Mix&quot; Orange Spritzer, 0,33l 5%"/>
    <s v="But."/>
    <x v="3"/>
    <n v="10848"/>
    <x v="10"/>
    <n v="0.33"/>
    <n v="5"/>
    <n v="178.99200000000002"/>
    <n v="178.99200000000002"/>
  </r>
  <r>
    <x v="6"/>
    <s v="3005-0008E"/>
    <s v="Alk. kokt. &quot;Mix&quot; Orange Spritzer, 0,33l 5%"/>
    <s v="But."/>
    <x v="5"/>
    <n v="-324"/>
    <x v="10"/>
    <n v="0.33"/>
    <n v="5"/>
    <n v="-5.3460000000000001"/>
    <n v="-5.3460000000000001"/>
  </r>
  <r>
    <x v="5"/>
    <s v="3005-0008E"/>
    <s v="Alk. kokt. &quot;Mix&quot; Orange Spritzer, 0,33l 5%"/>
    <s v="But."/>
    <x v="6"/>
    <n v="10848"/>
    <x v="10"/>
    <n v="0.33"/>
    <n v="5"/>
    <n v="178.99200000000002"/>
    <n v="178.99200000000002"/>
  </r>
  <r>
    <x v="5"/>
    <s v="3005-0008E"/>
    <s v="Alk. kokt. &quot;Mix&quot; Orange Spritzer, 0,33l 5%"/>
    <s v="But."/>
    <x v="3"/>
    <n v="-10848"/>
    <x v="10"/>
    <n v="0.33"/>
    <n v="5"/>
    <n v="-178.99200000000002"/>
    <n v="-178.99200000000002"/>
  </r>
  <r>
    <x v="26"/>
    <s v="3005-0008E"/>
    <s v="Alk. kokt. &quot;Mix&quot; Orange Spritzer, 0,33l 5%"/>
    <s v="But."/>
    <x v="6"/>
    <n v="228"/>
    <x v="10"/>
    <n v="0.33"/>
    <n v="5"/>
    <n v="3.7620000000000005"/>
    <n v="3.7620000000000005"/>
  </r>
  <r>
    <x v="28"/>
    <s v="3005-0009"/>
    <s v="Alk. kokt. &quot;Mix&quot; Gin tonic, 0,33l 5%"/>
    <s v="But."/>
    <x v="6"/>
    <n v="15144"/>
    <x v="10"/>
    <n v="0.33"/>
    <n v="5"/>
    <n v="249.87600000000003"/>
    <n v="249.87600000000003"/>
  </r>
  <r>
    <x v="6"/>
    <s v="3005-0031E"/>
    <s v="Alk. kokt. &quot;Shake Club&quot; Cola, 0,275l 14,5%"/>
    <s v="But."/>
    <x v="5"/>
    <n v="-3240"/>
    <x v="8"/>
    <n v="0.27500000000000002"/>
    <n v="14.5"/>
    <n v="-891.00000000000011"/>
    <n v="-891.00000000000011"/>
  </r>
  <r>
    <x v="12"/>
    <s v="3005-0031E"/>
    <s v="Alk. kokt. &quot;Shake Club&quot; Cola, 0,275l 14,5%"/>
    <s v="But."/>
    <x v="5"/>
    <n v="-3240"/>
    <x v="8"/>
    <n v="0.27500000000000002"/>
    <n v="14.5"/>
    <n v="-891.00000000000011"/>
    <n v="-891.00000000000011"/>
  </r>
  <r>
    <x v="14"/>
    <s v="3005-0031E"/>
    <s v="Alk. kokt. &quot;Shake Club&quot; Cola, 0,275l 14,5%"/>
    <s v="But."/>
    <x v="3"/>
    <n v="10692"/>
    <x v="8"/>
    <n v="0.27500000000000002"/>
    <n v="14.5"/>
    <n v="2940.3"/>
    <n v="2940.3"/>
  </r>
  <r>
    <x v="20"/>
    <s v="3005-0031E"/>
    <s v="Alk. kokt. &quot;Shake Club&quot; Cola, 0,275l 14,5%"/>
    <s v="But."/>
    <x v="5"/>
    <n v="-1080"/>
    <x v="8"/>
    <n v="0.27500000000000002"/>
    <n v="14.5"/>
    <n v="-297"/>
    <n v="-297"/>
  </r>
  <r>
    <x v="20"/>
    <s v="3005-0031E"/>
    <s v="Alk. kokt. &quot;Shake Club&quot; Cola, 0,275l 14,5%"/>
    <s v="But."/>
    <x v="5"/>
    <n v="-1080"/>
    <x v="8"/>
    <n v="0.27500000000000002"/>
    <n v="14.5"/>
    <n v="-297"/>
    <n v="-297"/>
  </r>
  <r>
    <x v="25"/>
    <s v="3005-0031E"/>
    <s v="Alk. kokt. &quot;Shake Club&quot; Cola, 0,275l 14,5%"/>
    <s v="But."/>
    <x v="5"/>
    <n v="-3240"/>
    <x v="8"/>
    <n v="0.27500000000000002"/>
    <n v="14.5"/>
    <n v="-891.00000000000011"/>
    <n v="-891.00000000000011"/>
  </r>
  <r>
    <x v="13"/>
    <s v="3005-0031E"/>
    <s v="Alk. kokt. &quot;Shake Club&quot; Cola, 0,275l 14,5%"/>
    <s v="But."/>
    <x v="6"/>
    <n v="10692"/>
    <x v="8"/>
    <n v="0.27500000000000002"/>
    <n v="14.5"/>
    <n v="2940.3"/>
    <n v="2940.3"/>
  </r>
  <r>
    <x v="14"/>
    <s v="3005-0031E"/>
    <s v="Alk. kokt. &quot;Shake Club&quot; Cola, 0,275l 14,5%"/>
    <s v="But."/>
    <x v="3"/>
    <n v="-10692"/>
    <x v="8"/>
    <n v="0.27500000000000002"/>
    <n v="14.5"/>
    <n v="-2940.3"/>
    <n v="-2940.3"/>
  </r>
  <r>
    <x v="13"/>
    <s v="3005-0032E"/>
    <s v="Alk. kokt. &quot;Shake Club&quot; Tonic, 0,275l 14,5%"/>
    <s v="But."/>
    <x v="3"/>
    <n v="16452"/>
    <x v="8"/>
    <n v="0.27500000000000002"/>
    <n v="14.5"/>
    <n v="4524.3"/>
    <n v="4524.3"/>
  </r>
  <r>
    <x v="13"/>
    <s v="3005-0032E"/>
    <s v="Alk. kokt. &quot;Shake Club&quot; Tonic, 0,275l 14,5%"/>
    <s v="But."/>
    <x v="6"/>
    <n v="16452"/>
    <x v="8"/>
    <n v="0.27500000000000002"/>
    <n v="14.5"/>
    <n v="4524.3"/>
    <n v="4524.3"/>
  </r>
  <r>
    <x v="13"/>
    <s v="3005-0032E"/>
    <s v="Alk. kokt. &quot;Shake Club&quot; Tonic, 0,275l 14,5%"/>
    <s v="But."/>
    <x v="3"/>
    <n v="-16452"/>
    <x v="8"/>
    <n v="0.27500000000000002"/>
    <n v="14.5"/>
    <n v="-4524.3"/>
    <n v="-4524.3"/>
  </r>
  <r>
    <x v="13"/>
    <s v="3005-0033E"/>
    <s v="Alk. kokt. &quot;Shake Club&quot; Lemon, 0,275l 14,5%"/>
    <s v="But."/>
    <x v="3"/>
    <n v="21600"/>
    <x v="8"/>
    <n v="0.27500000000000002"/>
    <n v="14.5"/>
    <n v="5940.0000000000009"/>
    <n v="5940.0000000000009"/>
  </r>
  <r>
    <x v="31"/>
    <e v="#REF!"/>
    <e v="#REF!"/>
    <e v="#REF!"/>
    <x v="7"/>
    <e v="#REF!"/>
    <x v="13"/>
    <e v="#REF!"/>
    <e v="#REF!"/>
    <e v="#REF!"/>
    <e v="#REF!"/>
  </r>
  <r>
    <x v="13"/>
    <s v="3005-0033E"/>
    <s v="Alk. kokt. &quot;Shake Club&quot; Lemon, 0,275l 14,5%"/>
    <s v="But."/>
    <x v="3"/>
    <n v="-21600"/>
    <x v="8"/>
    <n v="0.27500000000000002"/>
    <n v="14.5"/>
    <n v="-5940.0000000000009"/>
    <n v="-5940.0000000000009"/>
  </r>
  <r>
    <x v="13"/>
    <s v="3005-0033E"/>
    <s v="Alk. kokt. &quot;Shake Club&quot; Lemon, 0,275l 14,5%"/>
    <s v="But."/>
    <x v="6"/>
    <n v="21600"/>
    <x v="8"/>
    <n v="0.27500000000000002"/>
    <n v="14.5"/>
    <n v="5940.0000000000009"/>
    <n v="5940.0000000000009"/>
  </r>
  <r>
    <x v="14"/>
    <s v="3005-0034E"/>
    <s v="Alk. kokt. &quot;Shake Club&quot; Cranberry, 0,275l 14,5%"/>
    <s v="But."/>
    <x v="3"/>
    <n v="37116"/>
    <x v="8"/>
    <n v="0.27500000000000002"/>
    <n v="14.5"/>
    <n v="10206.900000000001"/>
    <n v="10206.900000000001"/>
  </r>
  <r>
    <x v="14"/>
    <s v="3005-0034E"/>
    <s v="Alk. kokt. &quot;Shake Club&quot; Cranberry, 0,275l 14,5%"/>
    <s v="But."/>
    <x v="6"/>
    <n v="37116"/>
    <x v="8"/>
    <n v="0.27500000000000002"/>
    <n v="14.5"/>
    <n v="10206.900000000001"/>
    <n v="10206.900000000001"/>
  </r>
  <r>
    <x v="14"/>
    <s v="3005-0034E"/>
    <s v="Alk. kokt. &quot;Shake Club&quot; Cranberry, 0,275l 14,5%"/>
    <s v="But."/>
    <x v="3"/>
    <n v="-37116"/>
    <x v="8"/>
    <n v="0.27500000000000002"/>
    <n v="14.5"/>
    <n v="-10206.900000000001"/>
    <n v="-10206.900000000001"/>
  </r>
  <r>
    <x v="20"/>
    <s v="3005-0035E"/>
    <s v="Alk. kokt. &quot;Shake Club&quot; Green Apple, 0,275l 14,5%"/>
    <s v="But."/>
    <x v="5"/>
    <n v="-1080"/>
    <x v="8"/>
    <n v="0.27500000000000002"/>
    <n v="14.5"/>
    <n v="-297"/>
    <n v="-297"/>
  </r>
  <r>
    <x v="14"/>
    <s v="3005-0035E"/>
    <s v="Alk. kokt. &quot;Shake Club&quot; Green Apple, 0,275l 14,5%"/>
    <s v="But."/>
    <x v="3"/>
    <n v="132"/>
    <x v="8"/>
    <n v="0.27500000000000002"/>
    <n v="14.5"/>
    <n v="36.300000000000004"/>
    <n v="36.300000000000004"/>
  </r>
  <r>
    <x v="14"/>
    <s v="3005-0035E"/>
    <s v="Alk. kokt. &quot;Shake Club&quot; Green Apple, 0,275l 14,5%"/>
    <s v="But."/>
    <x v="3"/>
    <n v="21672"/>
    <x v="8"/>
    <n v="0.27500000000000002"/>
    <n v="14.5"/>
    <n v="5959.8"/>
    <n v="5959.8"/>
  </r>
  <r>
    <x v="25"/>
    <s v="3005-0035E"/>
    <s v="Alk. kokt. &quot;Shake Club&quot; Green Apple, 0,275l 14,5%"/>
    <s v="But."/>
    <x v="5"/>
    <n v="-132"/>
    <x v="8"/>
    <n v="0.27500000000000002"/>
    <n v="14.5"/>
    <n v="-36.300000000000004"/>
    <n v="-36.300000000000004"/>
  </r>
  <r>
    <x v="25"/>
    <s v="3005-0035E"/>
    <s v="Alk. kokt. &quot;Shake Club&quot; Green Apple, 0,275l 14,5%"/>
    <s v="But."/>
    <x v="5"/>
    <n v="-4188"/>
    <x v="8"/>
    <n v="0.27500000000000002"/>
    <n v="14.5"/>
    <n v="-1151.7"/>
    <n v="-1151.7"/>
  </r>
  <r>
    <x v="13"/>
    <s v="3005-0035E"/>
    <s v="Alk. kokt. &quot;Shake Club&quot; Green Apple, 0,275l 14,5%"/>
    <s v="But."/>
    <x v="6"/>
    <n v="21672"/>
    <x v="8"/>
    <n v="0.27500000000000002"/>
    <n v="14.5"/>
    <n v="5959.8"/>
    <n v="5959.8"/>
  </r>
  <r>
    <x v="14"/>
    <s v="3005-0035E"/>
    <s v="Alk. kokt. &quot;Shake Club&quot; Green Apple, 0,275l 14,5%"/>
    <s v="But."/>
    <x v="3"/>
    <n v="-132"/>
    <x v="8"/>
    <n v="0.27500000000000002"/>
    <n v="14.5"/>
    <n v="-36.300000000000004"/>
    <n v="-36.300000000000004"/>
  </r>
  <r>
    <x v="13"/>
    <s v="3005-0035E"/>
    <s v="Alk. kokt. &quot;Shake Club&quot; Green Apple, 0,275l 14,5%"/>
    <s v="But."/>
    <x v="6"/>
    <n v="132"/>
    <x v="8"/>
    <n v="0.27500000000000002"/>
    <n v="14.5"/>
    <n v="36.300000000000004"/>
    <n v="36.300000000000004"/>
  </r>
  <r>
    <x v="14"/>
    <s v="3005-0035E"/>
    <s v="Alk. kokt. &quot;Shake Club&quot; Green Apple, 0,275l 14,5%"/>
    <s v="But."/>
    <x v="3"/>
    <n v="-21672"/>
    <x v="8"/>
    <n v="0.27500000000000002"/>
    <n v="14.5"/>
    <n v="-5959.8"/>
    <n v="-5959.8"/>
  </r>
  <r>
    <x v="28"/>
    <s v="3005-0042"/>
    <s v="Alk. kokt. &quot;LD&quot; Lemon, 0,275l 14,5%"/>
    <s v="But."/>
    <x v="5"/>
    <n v="-351"/>
    <x v="8"/>
    <n v="0.27500000000000002"/>
    <n v="14.5"/>
    <n v="-96.525000000000006"/>
    <n v="-96.525000000000006"/>
  </r>
  <r>
    <x v="28"/>
    <s v="3005-0042"/>
    <s v="Alk. kokt. &quot;LD&quot; Lemon, 0,275l 14,5%"/>
    <s v="But."/>
    <x v="5"/>
    <n v="131"/>
    <x v="8"/>
    <n v="0.27500000000000002"/>
    <n v="14.5"/>
    <n v="36.025000000000006"/>
    <n v="36.025000000000006"/>
  </r>
  <r>
    <x v="28"/>
    <s v="3005-0043"/>
    <s v="Alk. kokt. &quot;LD&quot; Tonic, 0,275l 14,5%"/>
    <s v="But."/>
    <x v="5"/>
    <n v="-408"/>
    <x v="8"/>
    <n v="0.27500000000000002"/>
    <n v="14.5"/>
    <n v="-112.2"/>
    <n v="-112.2"/>
  </r>
  <r>
    <x v="28"/>
    <s v="3005-0043"/>
    <s v="Alk. kokt. &quot;LD&quot; Tonic, 0,275l 14,5%"/>
    <s v="But."/>
    <x v="5"/>
    <n v="176"/>
    <x v="8"/>
    <n v="0.27500000000000002"/>
    <n v="14.5"/>
    <n v="48.400000000000006"/>
    <n v="48.400000000000006"/>
  </r>
  <r>
    <x v="28"/>
    <s v="3005-0044"/>
    <s v="Alk. kokt. &quot;LD&quot; Green Apple, 0,275l 14,5%"/>
    <s v="But."/>
    <x v="5"/>
    <n v="-378"/>
    <x v="8"/>
    <n v="0.27500000000000002"/>
    <n v="14.5"/>
    <n v="-103.95"/>
    <n v="-103.95"/>
  </r>
  <r>
    <x v="28"/>
    <s v="3005-0044"/>
    <s v="Alk. kokt. &quot;LD&quot; Green Apple, 0,275l 14,5%"/>
    <s v="But."/>
    <x v="5"/>
    <n v="140"/>
    <x v="8"/>
    <n v="0.27500000000000002"/>
    <n v="14.5"/>
    <n v="38.5"/>
    <n v="38.5"/>
  </r>
  <r>
    <x v="13"/>
    <s v="3005-0052E"/>
    <s v="Alk. kokt. &quot;My Style&quot; Cranberry, 0,275l 14%"/>
    <s v="But."/>
    <x v="3"/>
    <n v="10080"/>
    <x v="10"/>
    <n v="0.27500000000000002"/>
    <n v="14"/>
    <n v="388.08000000000004"/>
    <n v="388.08000000000004"/>
  </r>
  <r>
    <x v="13"/>
    <s v="3005-0052E"/>
    <s v="Alk. kokt. &quot;My Style&quot; Cranberry, 0,275l 14%"/>
    <s v="But."/>
    <x v="3"/>
    <n v="-10080"/>
    <x v="10"/>
    <n v="0.27500000000000002"/>
    <n v="14"/>
    <n v="-388.08000000000004"/>
    <n v="-388.08000000000004"/>
  </r>
  <r>
    <x v="12"/>
    <s v="3005-0052E"/>
    <s v="Alk. kokt. &quot;My Style&quot; Cranberry, 0,275l 14%"/>
    <s v="But."/>
    <x v="6"/>
    <n v="10080"/>
    <x v="10"/>
    <n v="0.27500000000000002"/>
    <n v="14"/>
    <n v="388.08000000000004"/>
    <n v="388.08000000000004"/>
  </r>
  <r>
    <x v="13"/>
    <s v="3005-0062E"/>
    <s v="Alk. kokt. Shuffle g.tonic, 0,275l 14%"/>
    <s v="But."/>
    <x v="3"/>
    <n v="10080"/>
    <x v="8"/>
    <n v="0.27500000000000002"/>
    <n v="14"/>
    <n v="2772"/>
    <n v="2772"/>
  </r>
  <r>
    <x v="13"/>
    <s v="3005-0062E"/>
    <s v="Alk. kokt. Shuffle g.tonic, 0,275l 14%"/>
    <s v="But."/>
    <x v="3"/>
    <n v="-10080"/>
    <x v="8"/>
    <n v="0.27500000000000002"/>
    <n v="14"/>
    <n v="-2772"/>
    <n v="-2772"/>
  </r>
  <r>
    <x v="12"/>
    <s v="3005-0062E"/>
    <s v="Alk. kokt. Shuffle g.tonic, 0,275l 14%"/>
    <s v="But."/>
    <x v="6"/>
    <n v="10080"/>
    <x v="8"/>
    <n v="0.27500000000000002"/>
    <n v="14"/>
    <n v="2772"/>
    <n v="2772"/>
  </r>
  <r>
    <x v="11"/>
    <s v="3005-0072"/>
    <s v="Alk. kokt. &quot;Mix Go&quot; Melon Daiquiri, 0,275l 5%"/>
    <s v="But."/>
    <x v="5"/>
    <n v="12"/>
    <x v="3"/>
    <n v="0.27500000000000002"/>
    <n v="5"/>
    <n v="3.3000000000000003"/>
    <n v="3.3000000000000003"/>
  </r>
  <r>
    <x v="11"/>
    <s v="3005-0072"/>
    <s v="Alk. kokt. &quot;Mix Go&quot; Melon Daiquiri, 0,275l 5%"/>
    <s v="But."/>
    <x v="5"/>
    <n v="-12"/>
    <x v="3"/>
    <n v="0.27500000000000002"/>
    <n v="5"/>
    <n v="-3.3000000000000003"/>
    <n v="-3.3000000000000003"/>
  </r>
  <r>
    <x v="19"/>
    <s v="3005-0072"/>
    <s v="Alk. kokt. &quot;Mix Go&quot; Melon Daiquiri, 0,275l 5%"/>
    <s v="But."/>
    <x v="5"/>
    <n v="-129"/>
    <x v="3"/>
    <n v="0.27500000000000002"/>
    <n v="5"/>
    <n v="-35.475000000000001"/>
    <n v="-35.475000000000001"/>
  </r>
  <r>
    <x v="19"/>
    <s v="3005-0072"/>
    <s v="Alk. kokt. &quot;Mix Go&quot; Melon Daiquiri, 0,275l 5%"/>
    <s v="But."/>
    <x v="5"/>
    <n v="129"/>
    <x v="3"/>
    <n v="0.27500000000000002"/>
    <n v="5"/>
    <n v="35.475000000000001"/>
    <n v="35.475000000000001"/>
  </r>
  <r>
    <x v="28"/>
    <s v="3005-0072"/>
    <s v="Alk. kokt. &quot;Mix Go&quot; Melon Daiquiri, 0,275l 5%"/>
    <s v="But."/>
    <x v="5"/>
    <n v="6924"/>
    <x v="3"/>
    <n v="0.27500000000000002"/>
    <n v="5"/>
    <n v="1904.1000000000001"/>
    <n v="1904.1000000000001"/>
  </r>
  <r>
    <x v="28"/>
    <s v="3005-0072"/>
    <s v="Alk. kokt. &quot;Mix Go&quot; Melon Daiquiri, 0,275l 5%"/>
    <s v="But."/>
    <x v="5"/>
    <n v="-6924"/>
    <x v="3"/>
    <n v="0.27500000000000002"/>
    <n v="5"/>
    <n v="-1904.1000000000001"/>
    <n v="-1904.1000000000001"/>
  </r>
  <r>
    <x v="28"/>
    <s v="3005-0072"/>
    <s v="Alk. kokt. &quot;Mix Go&quot; Melon Daiquiri, 0,275l 5%"/>
    <s v="But."/>
    <x v="5"/>
    <n v="-664"/>
    <x v="3"/>
    <n v="0.27500000000000002"/>
    <n v="5"/>
    <n v="-182.60000000000002"/>
    <n v="-182.60000000000002"/>
  </r>
  <r>
    <x v="28"/>
    <s v="3005-0072"/>
    <s v="Alk. kokt. &quot;Mix Go&quot; Melon Daiquiri, 0,275l 5%"/>
    <s v="But."/>
    <x v="5"/>
    <n v="-62"/>
    <x v="3"/>
    <n v="0.27500000000000002"/>
    <n v="5"/>
    <n v="-17.05"/>
    <n v="-17.05"/>
  </r>
  <r>
    <x v="28"/>
    <s v="3005-0072"/>
    <s v="Alk. kokt. &quot;Mix Go&quot; Melon Daiquiri, 0,275l 5%"/>
    <s v="But."/>
    <x v="5"/>
    <n v="664"/>
    <x v="3"/>
    <n v="0.27500000000000002"/>
    <n v="5"/>
    <n v="182.60000000000002"/>
    <n v="182.60000000000002"/>
  </r>
  <r>
    <x v="28"/>
    <s v="3005-0072"/>
    <s v="Alk. kokt. &quot;Mix Go&quot; Melon Daiquiri, 0,275l 5%"/>
    <s v="But."/>
    <x v="5"/>
    <n v="62"/>
    <x v="3"/>
    <n v="0.27500000000000002"/>
    <n v="5"/>
    <n v="17.05"/>
    <n v="17.05"/>
  </r>
  <r>
    <x v="28"/>
    <s v="3005-0072"/>
    <s v="Alk. kokt. &quot;Mix Go&quot; Melon Daiquiri, 0,275l 5%"/>
    <s v="But."/>
    <x v="5"/>
    <n v="-83"/>
    <x v="3"/>
    <n v="0.27500000000000002"/>
    <n v="5"/>
    <n v="-22.825000000000003"/>
    <n v="-22.825000000000003"/>
  </r>
  <r>
    <x v="28"/>
    <s v="3005-0072"/>
    <s v="Alk. kokt. &quot;Mix Go&quot; Melon Daiquiri, 0,275l 5%"/>
    <s v="But."/>
    <x v="5"/>
    <n v="-27"/>
    <x v="3"/>
    <n v="0.27500000000000002"/>
    <n v="5"/>
    <n v="-7.4250000000000007"/>
    <n v="-7.4250000000000007"/>
  </r>
  <r>
    <x v="28"/>
    <s v="3005-0072"/>
    <s v="Alk. kokt. &quot;Mix Go&quot; Melon Daiquiri, 0,275l 5%"/>
    <s v="But."/>
    <x v="5"/>
    <n v="-818"/>
    <x v="3"/>
    <n v="0.27500000000000002"/>
    <n v="5"/>
    <n v="-224.95000000000002"/>
    <n v="-224.95000000000002"/>
  </r>
  <r>
    <x v="28"/>
    <s v="3005-0072"/>
    <s v="Alk. kokt. &quot;Mix Go&quot; Melon Daiquiri, 0,275l 5%"/>
    <s v="But."/>
    <x v="5"/>
    <n v="83"/>
    <x v="3"/>
    <n v="0.27500000000000002"/>
    <n v="5"/>
    <n v="22.825000000000003"/>
    <n v="22.825000000000003"/>
  </r>
  <r>
    <x v="28"/>
    <s v="3005-0072"/>
    <s v="Alk. kokt. &quot;Mix Go&quot; Melon Daiquiri, 0,275l 5%"/>
    <s v="But."/>
    <x v="5"/>
    <n v="818"/>
    <x v="3"/>
    <n v="0.27500000000000002"/>
    <n v="5"/>
    <n v="224.95000000000002"/>
    <n v="224.95000000000002"/>
  </r>
  <r>
    <x v="28"/>
    <s v="3005-0072"/>
    <s v="Alk. kokt. &quot;Mix Go&quot; Melon Daiquiri, 0,275l 5%"/>
    <s v="But."/>
    <x v="5"/>
    <n v="27"/>
    <x v="3"/>
    <n v="0.27500000000000002"/>
    <n v="5"/>
    <n v="7.4250000000000007"/>
    <n v="7.4250000000000007"/>
  </r>
  <r>
    <x v="6"/>
    <s v="3005-0072"/>
    <s v="Alk. kokt. &quot;Mix Go&quot; Melon Daiquiri, 0,275l 5%"/>
    <s v="But."/>
    <x v="5"/>
    <n v="-96"/>
    <x v="3"/>
    <n v="0.27500000000000002"/>
    <n v="5"/>
    <n v="-26.400000000000002"/>
    <n v="-26.400000000000002"/>
  </r>
  <r>
    <x v="5"/>
    <s v="3005-0072"/>
    <s v="Alk. kokt. &quot;Mix Go&quot; Melon Daiquiri, 0,275l 5%"/>
    <s v="But."/>
    <x v="3"/>
    <n v="2880"/>
    <x v="3"/>
    <n v="0.27500000000000002"/>
    <n v="5"/>
    <n v="792.00000000000011"/>
    <n v="792.00000000000011"/>
  </r>
  <r>
    <x v="5"/>
    <s v="3005-0072"/>
    <s v="Alk. kokt. &quot;Mix Go&quot; Melon Daiquiri, 0,275l 5%"/>
    <s v="But."/>
    <x v="3"/>
    <n v="180"/>
    <x v="3"/>
    <n v="0.27500000000000002"/>
    <n v="5"/>
    <n v="49.500000000000007"/>
    <n v="49.500000000000007"/>
  </r>
  <r>
    <x v="5"/>
    <s v="3005-0072"/>
    <s v="Alk. kokt. &quot;Mix Go&quot; Melon Daiquiri, 0,275l 5%"/>
    <s v="But."/>
    <x v="5"/>
    <n v="-192"/>
    <x v="3"/>
    <n v="0.27500000000000002"/>
    <n v="5"/>
    <n v="-52.800000000000004"/>
    <n v="-52.800000000000004"/>
  </r>
  <r>
    <x v="5"/>
    <s v="3005-0072"/>
    <s v="Alk. kokt. &quot;Mix Go&quot; Melon Daiquiri, 0,275l 5%"/>
    <s v="But."/>
    <x v="5"/>
    <n v="-324"/>
    <x v="3"/>
    <n v="0.27500000000000002"/>
    <n v="5"/>
    <n v="-89.100000000000009"/>
    <n v="-89.100000000000009"/>
  </r>
  <r>
    <x v="0"/>
    <s v="3005-0072"/>
    <s v="Alk. kokt. &quot;Mix Go&quot; Melon Daiquiri, 0,275l 5%"/>
    <s v="But."/>
    <x v="5"/>
    <n v="-396"/>
    <x v="3"/>
    <n v="0.27500000000000002"/>
    <n v="5"/>
    <n v="-108.9"/>
    <n v="-108.9"/>
  </r>
  <r>
    <x v="3"/>
    <s v="3005-0072"/>
    <s v="Alk. kokt. &quot;Mix Go&quot; Melon Daiquiri, 0,275l 5%"/>
    <s v="But."/>
    <x v="5"/>
    <n v="-264"/>
    <x v="3"/>
    <n v="0.27500000000000002"/>
    <n v="5"/>
    <n v="-72.600000000000009"/>
    <n v="-72.600000000000009"/>
  </r>
  <r>
    <x v="4"/>
    <s v="3005-0072"/>
    <s v="Alk. kokt. &quot;Mix Go&quot; Melon Daiquiri, 0,275l 5%"/>
    <s v="But."/>
    <x v="5"/>
    <n v="-96"/>
    <x v="3"/>
    <n v="0.27500000000000002"/>
    <n v="5"/>
    <n v="-26.400000000000002"/>
    <n v="-26.400000000000002"/>
  </r>
  <r>
    <x v="5"/>
    <s v="3005-0072"/>
    <s v="Alk. kokt. &quot;Mix Go&quot; Melon Daiquiri, 0,275l 5%"/>
    <s v="But."/>
    <x v="5"/>
    <n v="-180"/>
    <x v="3"/>
    <n v="0.27500000000000002"/>
    <n v="5"/>
    <n v="-49.500000000000007"/>
    <n v="-49.500000000000007"/>
  </r>
  <r>
    <x v="0"/>
    <s v="3005-0072"/>
    <s v="Alk. kokt. &quot;Mix Go&quot; Melon Daiquiri, 0,275l 5%"/>
    <s v="But."/>
    <x v="5"/>
    <n v="-264"/>
    <x v="3"/>
    <n v="0.27500000000000002"/>
    <n v="5"/>
    <n v="-72.600000000000009"/>
    <n v="-72.600000000000009"/>
  </r>
  <r>
    <x v="12"/>
    <s v="3005-0072"/>
    <s v="Alk. kokt. &quot;Mix Go&quot; Melon Daiquiri, 0,275l 5%"/>
    <s v="But."/>
    <x v="5"/>
    <n v="-240"/>
    <x v="3"/>
    <n v="0.27500000000000002"/>
    <n v="5"/>
    <n v="-66"/>
    <n v="-66"/>
  </r>
  <r>
    <x v="13"/>
    <s v="3005-0072"/>
    <s v="Alk. kokt. &quot;Mix Go&quot; Melon Daiquiri, 0,275l 5%"/>
    <s v="But."/>
    <x v="5"/>
    <n v="-612"/>
    <x v="3"/>
    <n v="0.27500000000000002"/>
    <n v="5"/>
    <n v="-168.3"/>
    <n v="-168.3"/>
  </r>
  <r>
    <x v="13"/>
    <s v="3005-0072"/>
    <s v="Alk. kokt. &quot;Mix Go&quot; Melon Daiquiri, 0,275l 5%"/>
    <s v="But."/>
    <x v="5"/>
    <n v="-81"/>
    <x v="3"/>
    <n v="0.27500000000000002"/>
    <n v="5"/>
    <n v="-22.275000000000002"/>
    <n v="-22.275000000000002"/>
  </r>
  <r>
    <x v="13"/>
    <s v="3005-0072"/>
    <s v="Alk. kokt. &quot;Mix Go&quot; Melon Daiquiri, 0,275l 5%"/>
    <s v="But."/>
    <x v="5"/>
    <n v="-15"/>
    <x v="3"/>
    <n v="0.27500000000000002"/>
    <n v="5"/>
    <n v="-4.125"/>
    <n v="-4.125"/>
  </r>
  <r>
    <x v="11"/>
    <s v="3005-0072"/>
    <s v="Alk. kokt. &quot;Mix Go&quot; Melon Daiquiri, 0,275l 5%"/>
    <s v="But."/>
    <x v="5"/>
    <n v="-444"/>
    <x v="3"/>
    <n v="0.27500000000000002"/>
    <n v="5"/>
    <n v="-122.10000000000001"/>
    <n v="-122.10000000000001"/>
  </r>
  <r>
    <x v="11"/>
    <s v="3005-0072"/>
    <s v="Alk. kokt. &quot;Mix Go&quot; Melon Daiquiri, 0,275l 5%"/>
    <s v="But."/>
    <x v="5"/>
    <n v="-96"/>
    <x v="3"/>
    <n v="0.27500000000000002"/>
    <n v="5"/>
    <n v="-26.400000000000002"/>
    <n v="-26.400000000000002"/>
  </r>
  <r>
    <x v="10"/>
    <s v="3005-0072"/>
    <s v="Alk. kokt. &quot;Mix Go&quot; Melon Daiquiri, 0,275l 5%"/>
    <s v="But."/>
    <x v="5"/>
    <n v="-336"/>
    <x v="3"/>
    <n v="0.27500000000000002"/>
    <n v="5"/>
    <n v="-92.4"/>
    <n v="-92.4"/>
  </r>
  <r>
    <x v="10"/>
    <s v="3005-0072"/>
    <s v="Alk. kokt. &quot;Mix Go&quot; Melon Daiquiri, 0,275l 5%"/>
    <s v="But."/>
    <x v="5"/>
    <n v="-144"/>
    <x v="3"/>
    <n v="0.27500000000000002"/>
    <n v="5"/>
    <n v="-39.6"/>
    <n v="-39.6"/>
  </r>
  <r>
    <x v="7"/>
    <s v="3005-0072"/>
    <s v="Alk. kokt. &quot;Mix Go&quot; Melon Daiquiri, 0,275l 5%"/>
    <s v="But."/>
    <x v="5"/>
    <n v="-264"/>
    <x v="3"/>
    <n v="0.27500000000000002"/>
    <n v="5"/>
    <n v="-72.600000000000009"/>
    <n v="-72.600000000000009"/>
  </r>
  <r>
    <x v="6"/>
    <s v="3005-0072"/>
    <s v="Alk. kokt. &quot;Mix Go&quot; Melon Daiquiri, 0,275l 5%"/>
    <s v="But."/>
    <x v="5"/>
    <n v="-120"/>
    <x v="3"/>
    <n v="0.27500000000000002"/>
    <n v="5"/>
    <n v="-33"/>
    <n v="-33"/>
  </r>
  <r>
    <x v="14"/>
    <s v="3005-0072"/>
    <s v="Alk. kokt. &quot;Mix Go&quot; Melon Daiquiri, 0,275l 5%"/>
    <s v="But."/>
    <x v="5"/>
    <n v="-144"/>
    <x v="3"/>
    <n v="0.27500000000000002"/>
    <n v="5"/>
    <n v="-39.6"/>
    <n v="-39.6"/>
  </r>
  <r>
    <x v="31"/>
    <e v="#REF!"/>
    <e v="#REF!"/>
    <e v="#REF!"/>
    <x v="7"/>
    <e v="#REF!"/>
    <x v="13"/>
    <e v="#REF!"/>
    <e v="#REF!"/>
    <e v="#REF!"/>
    <e v="#REF!"/>
  </r>
  <r>
    <x v="21"/>
    <s v="3005-0072"/>
    <s v="Alk. kokt. &quot;Mix Go&quot; Melon Daiquiri, 0,275l 5%"/>
    <s v="But."/>
    <x v="5"/>
    <n v="-984"/>
    <x v="3"/>
    <n v="0.27500000000000002"/>
    <n v="5"/>
    <n v="-270.60000000000002"/>
    <n v="-270.60000000000002"/>
  </r>
  <r>
    <x v="19"/>
    <s v="3005-0072"/>
    <s v="Alk. kokt. &quot;Mix Go&quot; Melon Daiquiri, 0,275l 5%"/>
    <s v="But."/>
    <x v="5"/>
    <n v="-1248"/>
    <x v="3"/>
    <n v="0.27500000000000002"/>
    <n v="5"/>
    <n v="-343.20000000000005"/>
    <n v="-343.20000000000005"/>
  </r>
  <r>
    <x v="19"/>
    <s v="3005-0072"/>
    <s v="Alk. kokt. &quot;Mix Go&quot; Melon Daiquiri, 0,275l 5%"/>
    <s v="But."/>
    <x v="3"/>
    <n v="1483"/>
    <x v="3"/>
    <n v="0.27500000000000002"/>
    <n v="5"/>
    <n v="407.82500000000005"/>
    <n v="407.82500000000005"/>
  </r>
  <r>
    <x v="20"/>
    <s v="3005-0072"/>
    <s v="Alk. kokt. &quot;Mix Go&quot; Melon Daiquiri, 0,275l 5%"/>
    <s v="But."/>
    <x v="5"/>
    <n v="-72"/>
    <x v="3"/>
    <n v="0.27500000000000002"/>
    <n v="5"/>
    <n v="-19.8"/>
    <n v="-19.8"/>
  </r>
  <r>
    <x v="18"/>
    <s v="3005-0072"/>
    <s v="Alk. kokt. &quot;Mix Go&quot; Melon Daiquiri, 0,275l 5%"/>
    <s v="But."/>
    <x v="5"/>
    <n v="-888"/>
    <x v="3"/>
    <n v="0.27500000000000002"/>
    <n v="5"/>
    <n v="-244.20000000000002"/>
    <n v="-244.20000000000002"/>
  </r>
  <r>
    <x v="18"/>
    <s v="3005-0072"/>
    <s v="Alk. kokt. &quot;Mix Go&quot; Melon Daiquiri, 0,275l 5%"/>
    <s v="But."/>
    <x v="3"/>
    <n v="1440"/>
    <x v="3"/>
    <n v="0.27500000000000002"/>
    <n v="5"/>
    <n v="396.00000000000006"/>
    <n v="396.00000000000006"/>
  </r>
  <r>
    <x v="17"/>
    <s v="3005-0072"/>
    <s v="Alk. kokt. &quot;Mix Go&quot; Melon Daiquiri, 0,275l 5%"/>
    <s v="But."/>
    <x v="5"/>
    <n v="-2448"/>
    <x v="3"/>
    <n v="0.27500000000000002"/>
    <n v="5"/>
    <n v="-673.2"/>
    <n v="-673.2"/>
  </r>
  <r>
    <x v="24"/>
    <s v="3005-0072"/>
    <s v="Alk. kokt. &quot;Mix Go&quot; Melon Daiquiri, 0,275l 5%"/>
    <s v="But."/>
    <x v="5"/>
    <n v="-4"/>
    <x v="3"/>
    <n v="0.27500000000000002"/>
    <n v="5"/>
    <n v="-1.1000000000000001"/>
    <n v="-1.1000000000000001"/>
  </r>
  <r>
    <x v="29"/>
    <s v="3005-0072"/>
    <s v="Alk. kokt. &quot;Mix Go&quot; Melon Daiquiri, 0,275l 5%"/>
    <s v="But."/>
    <x v="3"/>
    <n v="-1"/>
    <x v="3"/>
    <n v="0.27500000000000002"/>
    <n v="5"/>
    <n v="-0.27500000000000002"/>
    <n v="-0.27500000000000002"/>
  </r>
  <r>
    <x v="31"/>
    <e v="#REF!"/>
    <e v="#REF!"/>
    <e v="#REF!"/>
    <x v="7"/>
    <e v="#REF!"/>
    <x v="13"/>
    <e v="#REF!"/>
    <e v="#REF!"/>
    <e v="#REF!"/>
    <e v="#REF!"/>
  </r>
  <r>
    <x v="0"/>
    <s v="3005-0072"/>
    <s v="Alk. kokt. &quot;Mix Go&quot; Melon Daiquiri, 0,275l 5%"/>
    <s v="But."/>
    <x v="8"/>
    <n v="1440"/>
    <x v="3"/>
    <n v="0.27500000000000002"/>
    <n v="5"/>
    <n v="396.00000000000006"/>
    <n v="396.00000000000006"/>
  </r>
  <r>
    <x v="5"/>
    <s v="3005-0072"/>
    <s v="Alk. kokt. &quot;Mix Go&quot; Melon Daiquiri, 0,275l 5%"/>
    <s v="But."/>
    <x v="8"/>
    <n v="180"/>
    <x v="3"/>
    <n v="0.27500000000000002"/>
    <n v="5"/>
    <n v="49.500000000000007"/>
    <n v="49.500000000000007"/>
  </r>
  <r>
    <x v="5"/>
    <s v="3005-0072"/>
    <s v="Alk. kokt. &quot;Mix Go&quot; Melon Daiquiri, 0,275l 5%"/>
    <s v="But."/>
    <x v="3"/>
    <n v="-180"/>
    <x v="3"/>
    <n v="0.27500000000000002"/>
    <n v="5"/>
    <n v="-49.500000000000007"/>
    <n v="-49.500000000000007"/>
  </r>
  <r>
    <x v="5"/>
    <s v="3005-0072"/>
    <s v="Alk. kokt. &quot;Mix Go&quot; Melon Daiquiri, 0,275l 5%"/>
    <s v="But."/>
    <x v="3"/>
    <n v="-2880"/>
    <x v="3"/>
    <n v="0.27500000000000002"/>
    <n v="5"/>
    <n v="-792.00000000000011"/>
    <n v="-792.00000000000011"/>
  </r>
  <r>
    <x v="31"/>
    <e v="#REF!"/>
    <e v="#REF!"/>
    <e v="#REF!"/>
    <x v="7"/>
    <e v="#REF!"/>
    <x v="13"/>
    <e v="#REF!"/>
    <e v="#REF!"/>
    <e v="#REF!"/>
    <e v="#REF!"/>
  </r>
  <r>
    <x v="5"/>
    <s v="3005-0072"/>
    <s v="Alk. kokt. &quot;Mix Go&quot; Melon Daiquiri, 0,275l 5%"/>
    <s v="But."/>
    <x v="8"/>
    <n v="1440"/>
    <x v="3"/>
    <n v="0.27500000000000002"/>
    <n v="5"/>
    <n v="396.00000000000006"/>
    <n v="396.00000000000006"/>
  </r>
  <r>
    <x v="17"/>
    <s v="3005-0072"/>
    <s v="Alk. kokt. &quot;Mix Go&quot; Melon Daiquiri, 0,275l 5%"/>
    <s v="But."/>
    <x v="8"/>
    <n v="1440"/>
    <x v="3"/>
    <n v="0.27500000000000002"/>
    <n v="5"/>
    <n v="396.00000000000006"/>
    <n v="396.00000000000006"/>
  </r>
  <r>
    <x v="18"/>
    <s v="3005-0072"/>
    <s v="Alk. kokt. &quot;Mix Go&quot; Melon Daiquiri, 0,275l 5%"/>
    <s v="But."/>
    <x v="3"/>
    <n v="-1440"/>
    <x v="3"/>
    <n v="0.27500000000000002"/>
    <n v="5"/>
    <n v="-396.00000000000006"/>
    <n v="-396.00000000000006"/>
  </r>
  <r>
    <x v="19"/>
    <s v="3005-0072"/>
    <s v="Alk. kokt. &quot;Mix Go&quot; Melon Daiquiri, 0,275l 5%"/>
    <s v="But."/>
    <x v="3"/>
    <n v="-1483"/>
    <x v="3"/>
    <n v="0.27500000000000002"/>
    <n v="5"/>
    <n v="-407.82500000000005"/>
    <n v="-407.82500000000005"/>
  </r>
  <r>
    <x v="18"/>
    <s v="3005-0072"/>
    <s v="Alk. kokt. &quot;Mix Go&quot; Melon Daiquiri, 0,275l 5%"/>
    <s v="But."/>
    <x v="8"/>
    <n v="1483"/>
    <x v="3"/>
    <n v="0.27500000000000002"/>
    <n v="5"/>
    <n v="407.82500000000005"/>
    <n v="407.82500000000005"/>
  </r>
  <r>
    <x v="17"/>
    <s v="3005-0072"/>
    <s v="Alk. kokt. &quot;Mix Go&quot; Melon Daiquiri, 0,275l 5%"/>
    <s v="But."/>
    <x v="8"/>
    <n v="1440"/>
    <x v="3"/>
    <n v="0.27500000000000002"/>
    <n v="5"/>
    <n v="396.00000000000006"/>
    <n v="396.00000000000006"/>
  </r>
  <r>
    <x v="17"/>
    <s v="3005-0072"/>
    <s v="Alk. kokt. &quot;Mix Go&quot; Melon Daiquiri, 0,275l 5%"/>
    <s v="But."/>
    <x v="9"/>
    <n v="-1440"/>
    <x v="3"/>
    <n v="0.27500000000000002"/>
    <n v="5"/>
    <n v="-396.00000000000006"/>
    <n v="-396.00000000000006"/>
  </r>
  <r>
    <x v="29"/>
    <s v="3005-0072"/>
    <s v="Alk. kokt. &quot;Mix Go&quot; Melon Daiquiri, 0,275l 5%"/>
    <s v="But."/>
    <x v="3"/>
    <n v="1"/>
    <x v="3"/>
    <n v="0.27500000000000002"/>
    <n v="5"/>
    <n v="0.27500000000000002"/>
    <n v="0.27500000000000002"/>
  </r>
  <r>
    <x v="29"/>
    <s v="3005-0072"/>
    <s v="Alk. kokt. &quot;Mix Go&quot; Melon Daiquiri, 0,275l 5%"/>
    <s v="But."/>
    <x v="5"/>
    <n v="-1"/>
    <x v="3"/>
    <n v="0.27500000000000002"/>
    <n v="5"/>
    <n v="-0.27500000000000002"/>
    <n v="-0.27500000000000002"/>
  </r>
  <r>
    <x v="5"/>
    <s v="3005-0072E"/>
    <s v="Alk. kokt. &quot;Mix Go&quot; Melon Daiquiri, 0,275l 5%"/>
    <s v="But."/>
    <x v="3"/>
    <n v="-180"/>
    <x v="3"/>
    <n v="0.27500000000000002"/>
    <n v="5"/>
    <n v="-49.500000000000007"/>
    <n v="-49.500000000000007"/>
  </r>
  <r>
    <x v="6"/>
    <s v="3005-0072E"/>
    <s v="Alk. kokt. &quot;Mix Go&quot; Melon Daiquiri, 0,275l 5%"/>
    <s v="But."/>
    <x v="5"/>
    <n v="-288"/>
    <x v="3"/>
    <n v="0.27500000000000002"/>
    <n v="5"/>
    <n v="-79.2"/>
    <n v="-79.2"/>
  </r>
  <r>
    <x v="0"/>
    <s v="3005-0072E"/>
    <s v="Alk. kokt. &quot;Mix Go&quot; Melon Daiquiri, 0,275l 5%"/>
    <s v="But."/>
    <x v="3"/>
    <n v="-2880"/>
    <x v="3"/>
    <n v="0.27500000000000002"/>
    <n v="5"/>
    <n v="-792.00000000000011"/>
    <n v="-792.00000000000011"/>
  </r>
  <r>
    <x v="14"/>
    <s v="3005-0072E"/>
    <s v="Alk. kokt. &quot;Mix Go&quot; Melon Daiquiri, 0,275l 5%"/>
    <s v="But."/>
    <x v="3"/>
    <n v="-2923"/>
    <x v="3"/>
    <n v="0.27500000000000002"/>
    <n v="5"/>
    <n v="-803.82500000000005"/>
    <n v="-803.82500000000005"/>
  </r>
  <r>
    <x v="29"/>
    <s v="3005-0072E"/>
    <s v="Alk. kokt. &quot;Mix Go&quot; Melon Daiquiri, 0,275l 5%"/>
    <s v="But."/>
    <x v="3"/>
    <n v="-5"/>
    <x v="3"/>
    <n v="0.27500000000000002"/>
    <n v="5"/>
    <n v="-1.375"/>
    <n v="-1.375"/>
  </r>
  <r>
    <x v="0"/>
    <s v="3005-0072E"/>
    <s v="Alk. kokt. &quot;Mix Go&quot; Melon Daiquiri, 0,275l 5%"/>
    <s v="But."/>
    <x v="3"/>
    <n v="2880"/>
    <x v="3"/>
    <n v="0.27500000000000002"/>
    <n v="5"/>
    <n v="792.00000000000011"/>
    <n v="792.00000000000011"/>
  </r>
  <r>
    <x v="5"/>
    <s v="3005-0072E"/>
    <s v="Alk. kokt. &quot;Mix Go&quot; Melon Daiquiri, 0,275l 5%"/>
    <s v="But."/>
    <x v="9"/>
    <n v="-1440"/>
    <x v="3"/>
    <n v="0.27500000000000002"/>
    <n v="5"/>
    <n v="-396.00000000000006"/>
    <n v="-396.00000000000006"/>
  </r>
  <r>
    <x v="0"/>
    <s v="3005-0072E"/>
    <s v="Alk. kokt. &quot;Mix Go&quot; Melon Daiquiri, 0,275l 5%"/>
    <s v="But."/>
    <x v="9"/>
    <n v="-1440"/>
    <x v="3"/>
    <n v="0.27500000000000002"/>
    <n v="5"/>
    <n v="-396.00000000000006"/>
    <n v="-396.00000000000006"/>
  </r>
  <r>
    <x v="5"/>
    <s v="3005-0072E"/>
    <s v="Alk. kokt. &quot;Mix Go&quot; Melon Daiquiri, 0,275l 5%"/>
    <s v="But."/>
    <x v="3"/>
    <n v="180"/>
    <x v="3"/>
    <n v="0.27500000000000002"/>
    <n v="5"/>
    <n v="49.500000000000007"/>
    <n v="49.500000000000007"/>
  </r>
  <r>
    <x v="5"/>
    <s v="3005-0072E"/>
    <s v="Alk. kokt. &quot;Mix Go&quot; Melon Daiquiri, 0,275l 5%"/>
    <s v="But."/>
    <x v="9"/>
    <n v="-180"/>
    <x v="3"/>
    <n v="0.27500000000000002"/>
    <n v="5"/>
    <n v="-49.500000000000007"/>
    <n v="-49.500000000000007"/>
  </r>
  <r>
    <x v="14"/>
    <s v="3005-0072E"/>
    <s v="Alk. kokt. &quot;Mix Go&quot; Melon Daiquiri, 0,275l 5%"/>
    <s v="But."/>
    <x v="3"/>
    <n v="2923"/>
    <x v="3"/>
    <n v="0.27500000000000002"/>
    <n v="5"/>
    <n v="803.82500000000005"/>
    <n v="803.82500000000005"/>
  </r>
  <r>
    <x v="17"/>
    <s v="3005-0072E"/>
    <s v="Alk. kokt. &quot;Mix Go&quot; Melon Daiquiri, 0,275l 5%"/>
    <s v="But."/>
    <x v="9"/>
    <n v="-1440"/>
    <x v="3"/>
    <n v="0.27500000000000002"/>
    <n v="5"/>
    <n v="-396.00000000000006"/>
    <n v="-396.00000000000006"/>
  </r>
  <r>
    <x v="17"/>
    <s v="3005-0072E"/>
    <s v="Alk. kokt. &quot;Mix Go&quot; Melon Daiquiri, 0,275l 5%"/>
    <s v="But."/>
    <x v="8"/>
    <n v="1440"/>
    <x v="3"/>
    <n v="0.27500000000000002"/>
    <n v="5"/>
    <n v="396.00000000000006"/>
    <n v="396.00000000000006"/>
  </r>
  <r>
    <x v="17"/>
    <s v="3005-0072E"/>
    <s v="Alk. kokt. &quot;Mix Go&quot; Melon Daiquiri, 0,275l 5%"/>
    <s v="But."/>
    <x v="9"/>
    <n v="-1440"/>
    <x v="3"/>
    <n v="0.27500000000000002"/>
    <n v="5"/>
    <n v="-396.00000000000006"/>
    <n v="-396.00000000000006"/>
  </r>
  <r>
    <x v="18"/>
    <s v="3005-0072E"/>
    <s v="Alk. kokt. &quot;Mix Go&quot; Melon Daiquiri, 0,275l 5%"/>
    <s v="But."/>
    <x v="9"/>
    <n v="-1483"/>
    <x v="3"/>
    <n v="0.27500000000000002"/>
    <n v="5"/>
    <n v="-407.82500000000005"/>
    <n v="-407.82500000000005"/>
  </r>
  <r>
    <x v="29"/>
    <s v="3005-0072E"/>
    <s v="Alk. kokt. &quot;Mix Go&quot; Melon Daiquiri, 0,275l 5%"/>
    <s v="But."/>
    <x v="3"/>
    <n v="5"/>
    <x v="3"/>
    <n v="0.27500000000000002"/>
    <n v="5"/>
    <n v="1.375"/>
    <n v="1.375"/>
  </r>
  <r>
    <x v="29"/>
    <s v="3005-0072E"/>
    <s v="Alk. kokt. &quot;Mix Go&quot; Melon Daiquiri, 0,275l 5%"/>
    <s v="But."/>
    <x v="5"/>
    <n v="-5"/>
    <x v="3"/>
    <n v="0.27500000000000002"/>
    <n v="5"/>
    <n v="-1.375"/>
    <n v="-1.375"/>
  </r>
  <r>
    <x v="19"/>
    <s v="3005-0073"/>
    <s v="Alk. kokt. &quot;Mix Go&quot; Kiwi Sunrise, 0,275l 5%"/>
    <s v="But."/>
    <x v="5"/>
    <n v="1"/>
    <x v="3"/>
    <n v="0.27500000000000002"/>
    <n v="5"/>
    <n v="0.27500000000000002"/>
    <n v="0.27500000000000002"/>
  </r>
  <r>
    <x v="19"/>
    <s v="3005-0073"/>
    <s v="Alk. kokt. &quot;Mix Go&quot; Kiwi Sunrise, 0,275l 5%"/>
    <s v="But."/>
    <x v="5"/>
    <n v="-1"/>
    <x v="3"/>
    <n v="0.27500000000000002"/>
    <n v="5"/>
    <n v="-0.27500000000000002"/>
    <n v="-0.27500000000000002"/>
  </r>
  <r>
    <x v="28"/>
    <s v="3005-0073"/>
    <s v="Alk. kokt. &quot;Mix Go&quot; Kiwi Sunrise, 0,275l 5%"/>
    <s v="But."/>
    <x v="5"/>
    <n v="4594"/>
    <x v="3"/>
    <n v="0.27500000000000002"/>
    <n v="5"/>
    <n v="1263.3500000000001"/>
    <n v="1263.3500000000001"/>
  </r>
  <r>
    <x v="28"/>
    <s v="3005-0073"/>
    <s v="Alk. kokt. &quot;Mix Go&quot; Kiwi Sunrise, 0,275l 5%"/>
    <s v="But."/>
    <x v="5"/>
    <n v="-4594"/>
    <x v="3"/>
    <n v="0.27500000000000002"/>
    <n v="5"/>
    <n v="-1263.3500000000001"/>
    <n v="-1263.3500000000001"/>
  </r>
  <r>
    <x v="28"/>
    <s v="3005-0073"/>
    <s v="Alk. kokt. &quot;Mix Go&quot; Kiwi Sunrise, 0,275l 5%"/>
    <s v="But."/>
    <x v="5"/>
    <n v="-286"/>
    <x v="3"/>
    <n v="0.27500000000000002"/>
    <n v="5"/>
    <n v="-78.650000000000006"/>
    <n v="-78.650000000000006"/>
  </r>
  <r>
    <x v="28"/>
    <s v="3005-0073"/>
    <s v="Alk. kokt. &quot;Mix Go&quot; Kiwi Sunrise, 0,275l 5%"/>
    <s v="But."/>
    <x v="5"/>
    <n v="-221"/>
    <x v="3"/>
    <n v="0.27500000000000002"/>
    <n v="5"/>
    <n v="-60.775000000000006"/>
    <n v="-60.775000000000006"/>
  </r>
  <r>
    <x v="28"/>
    <s v="3005-0073"/>
    <s v="Alk. kokt. &quot;Mix Go&quot; Kiwi Sunrise, 0,275l 5%"/>
    <s v="But."/>
    <x v="5"/>
    <n v="-18"/>
    <x v="3"/>
    <n v="0.27500000000000002"/>
    <n v="5"/>
    <n v="-4.95"/>
    <n v="-4.95"/>
  </r>
  <r>
    <x v="28"/>
    <s v="3005-0073"/>
    <s v="Alk. kokt. &quot;Mix Go&quot; Kiwi Sunrise, 0,275l 5%"/>
    <s v="But."/>
    <x v="5"/>
    <n v="-739"/>
    <x v="3"/>
    <n v="0.27500000000000002"/>
    <n v="5"/>
    <n v="-203.22500000000002"/>
    <n v="-203.22500000000002"/>
  </r>
  <r>
    <x v="28"/>
    <s v="3005-0073"/>
    <s v="Alk. kokt. &quot;Mix Go&quot; Kiwi Sunrise, 0,275l 5%"/>
    <s v="But."/>
    <x v="5"/>
    <n v="286"/>
    <x v="3"/>
    <n v="0.27500000000000002"/>
    <n v="5"/>
    <n v="78.650000000000006"/>
    <n v="78.650000000000006"/>
  </r>
  <r>
    <x v="28"/>
    <s v="3005-0073"/>
    <s v="Alk. kokt. &quot;Mix Go&quot; Kiwi Sunrise, 0,275l 5%"/>
    <s v="But."/>
    <x v="5"/>
    <n v="221"/>
    <x v="3"/>
    <n v="0.27500000000000002"/>
    <n v="5"/>
    <n v="60.775000000000006"/>
    <n v="60.775000000000006"/>
  </r>
  <r>
    <x v="28"/>
    <s v="3005-0073"/>
    <s v="Alk. kokt. &quot;Mix Go&quot; Kiwi Sunrise, 0,275l 5%"/>
    <s v="But."/>
    <x v="5"/>
    <n v="18"/>
    <x v="3"/>
    <n v="0.27500000000000002"/>
    <n v="5"/>
    <n v="4.95"/>
    <n v="4.95"/>
  </r>
  <r>
    <x v="28"/>
    <s v="3005-0073"/>
    <s v="Alk. kokt. &quot;Mix Go&quot; Kiwi Sunrise, 0,275l 5%"/>
    <s v="But."/>
    <x v="5"/>
    <n v="739"/>
    <x v="3"/>
    <n v="0.27500000000000002"/>
    <n v="5"/>
    <n v="203.22500000000002"/>
    <n v="203.22500000000002"/>
  </r>
  <r>
    <x v="6"/>
    <s v="3005-0073"/>
    <s v="Alk. kokt. &quot;Mix Go&quot; Kiwi Sunrise, 0,275l 5%"/>
    <s v="But."/>
    <x v="5"/>
    <n v="-144"/>
    <x v="3"/>
    <n v="0.27500000000000002"/>
    <n v="5"/>
    <n v="-39.6"/>
    <n v="-39.6"/>
  </r>
  <r>
    <x v="5"/>
    <s v="3005-0073"/>
    <s v="Alk. kokt. &quot;Mix Go&quot; Kiwi Sunrise, 0,275l 5%"/>
    <s v="But."/>
    <x v="5"/>
    <n v="-156"/>
    <x v="3"/>
    <n v="0.27500000000000002"/>
    <n v="5"/>
    <n v="-42.900000000000006"/>
    <n v="-42.900000000000006"/>
  </r>
  <r>
    <x v="5"/>
    <s v="3005-0073"/>
    <s v="Alk. kokt. &quot;Mix Go&quot; Kiwi Sunrise, 0,275l 5%"/>
    <s v="But."/>
    <x v="5"/>
    <n v="-156"/>
    <x v="3"/>
    <n v="0.27500000000000002"/>
    <n v="5"/>
    <n v="-42.900000000000006"/>
    <n v="-42.900000000000006"/>
  </r>
  <r>
    <x v="3"/>
    <s v="3005-0073"/>
    <s v="Alk. kokt. &quot;Mix Go&quot; Kiwi Sunrise, 0,275l 5%"/>
    <s v="But."/>
    <x v="5"/>
    <n v="-84"/>
    <x v="3"/>
    <n v="0.27500000000000002"/>
    <n v="5"/>
    <n v="-23.1"/>
    <n v="-23.1"/>
  </r>
  <r>
    <x v="4"/>
    <s v="3005-0073"/>
    <s v="Alk. kokt. &quot;Mix Go&quot; Kiwi Sunrise, 0,275l 5%"/>
    <s v="But."/>
    <x v="5"/>
    <n v="-48"/>
    <x v="3"/>
    <n v="0.27500000000000002"/>
    <n v="5"/>
    <n v="-13.200000000000001"/>
    <n v="-13.200000000000001"/>
  </r>
  <r>
    <x v="3"/>
    <s v="3005-0073"/>
    <s v="Alk. kokt. &quot;Mix Go&quot; Kiwi Sunrise, 0,275l 5%"/>
    <s v="But."/>
    <x v="5"/>
    <n v="-216"/>
    <x v="3"/>
    <n v="0.27500000000000002"/>
    <n v="5"/>
    <n v="-59.400000000000006"/>
    <n v="-59.400000000000006"/>
  </r>
  <r>
    <x v="0"/>
    <s v="3005-0073"/>
    <s v="Alk. kokt. &quot;Mix Go&quot; Kiwi Sunrise, 0,275l 5%"/>
    <s v="But."/>
    <x v="5"/>
    <n v="-108"/>
    <x v="3"/>
    <n v="0.27500000000000002"/>
    <n v="5"/>
    <n v="-29.700000000000003"/>
    <n v="-29.700000000000003"/>
  </r>
  <r>
    <x v="13"/>
    <s v="3005-0073"/>
    <s v="Alk. kokt. &quot;Mix Go&quot; Kiwi Sunrise, 0,275l 5%"/>
    <s v="But."/>
    <x v="5"/>
    <n v="-84"/>
    <x v="3"/>
    <n v="0.27500000000000002"/>
    <n v="5"/>
    <n v="-23.1"/>
    <n v="-23.1"/>
  </r>
  <r>
    <x v="14"/>
    <s v="3005-0073"/>
    <s v="Alk. kokt. &quot;Mix Go&quot; Kiwi Sunrise, 0,275l 5%"/>
    <s v="But."/>
    <x v="5"/>
    <n v="-24"/>
    <x v="3"/>
    <n v="0.27500000000000002"/>
    <n v="5"/>
    <n v="-6.6000000000000005"/>
    <n v="-6.6000000000000005"/>
  </r>
  <r>
    <x v="13"/>
    <s v="3005-0073"/>
    <s v="Alk. kokt. &quot;Mix Go&quot; Kiwi Sunrise, 0,275l 5%"/>
    <s v="But."/>
    <x v="5"/>
    <n v="-540"/>
    <x v="3"/>
    <n v="0.27500000000000002"/>
    <n v="5"/>
    <n v="-148.5"/>
    <n v="-148.5"/>
  </r>
  <r>
    <x v="12"/>
    <s v="3005-0073"/>
    <s v="Alk. kokt. &quot;Mix Go&quot; Kiwi Sunrise, 0,275l 5%"/>
    <s v="But."/>
    <x v="5"/>
    <n v="-192"/>
    <x v="3"/>
    <n v="0.27500000000000002"/>
    <n v="5"/>
    <n v="-52.800000000000004"/>
    <n v="-52.800000000000004"/>
  </r>
  <r>
    <x v="12"/>
    <s v="3005-0073"/>
    <s v="Alk. kokt. &quot;Mix Go&quot; Kiwi Sunrise, 0,275l 5%"/>
    <s v="But."/>
    <x v="5"/>
    <n v="-36"/>
    <x v="3"/>
    <n v="0.27500000000000002"/>
    <n v="5"/>
    <n v="-9.9"/>
    <n v="-9.9"/>
  </r>
  <r>
    <x v="6"/>
    <s v="3005-0073"/>
    <s v="Alk. kokt. &quot;Mix Go&quot; Kiwi Sunrise, 0,275l 5%"/>
    <s v="But."/>
    <x v="5"/>
    <n v="-48"/>
    <x v="3"/>
    <n v="0.27500000000000002"/>
    <n v="5"/>
    <n v="-13.200000000000001"/>
    <n v="-13.200000000000001"/>
  </r>
  <r>
    <x v="7"/>
    <s v="3005-0073"/>
    <s v="Alk. kokt. &quot;Mix Go&quot; Kiwi Sunrise, 0,275l 5%"/>
    <s v="But."/>
    <x v="5"/>
    <n v="-144"/>
    <x v="3"/>
    <n v="0.27500000000000002"/>
    <n v="5"/>
    <n v="-39.6"/>
    <n v="-39.6"/>
  </r>
  <r>
    <x v="10"/>
    <s v="3005-0073"/>
    <s v="Alk. kokt. &quot;Mix Go&quot; Kiwi Sunrise, 0,275l 5%"/>
    <s v="But."/>
    <x v="5"/>
    <n v="-240"/>
    <x v="3"/>
    <n v="0.27500000000000002"/>
    <n v="5"/>
    <n v="-66"/>
    <n v="-66"/>
  </r>
  <r>
    <x v="11"/>
    <s v="3005-0073"/>
    <s v="Alk. kokt. &quot;Mix Go&quot; Kiwi Sunrise, 0,275l 5%"/>
    <s v="But."/>
    <x v="5"/>
    <n v="-48"/>
    <x v="3"/>
    <n v="0.27500000000000002"/>
    <n v="5"/>
    <n v="-13.200000000000001"/>
    <n v="-13.200000000000001"/>
  </r>
  <r>
    <x v="10"/>
    <s v="3005-0073"/>
    <s v="Alk. kokt. &quot;Mix Go&quot; Kiwi Sunrise, 0,275l 5%"/>
    <s v="But."/>
    <x v="5"/>
    <n v="-228"/>
    <x v="3"/>
    <n v="0.27500000000000002"/>
    <n v="5"/>
    <n v="-62.7"/>
    <n v="-62.7"/>
  </r>
  <r>
    <x v="11"/>
    <s v="3005-0073"/>
    <s v="Alk. kokt. &quot;Mix Go&quot; Kiwi Sunrise, 0,275l 5%"/>
    <s v="But."/>
    <x v="5"/>
    <n v="-336"/>
    <x v="3"/>
    <n v="0.27500000000000002"/>
    <n v="5"/>
    <n v="-92.4"/>
    <n v="-92.4"/>
  </r>
  <r>
    <x v="14"/>
    <s v="3005-0073"/>
    <s v="Alk. kokt. &quot;Mix Go&quot; Kiwi Sunrise, 0,275l 5%"/>
    <s v="But."/>
    <x v="5"/>
    <n v="-120"/>
    <x v="3"/>
    <n v="0.27500000000000002"/>
    <n v="5"/>
    <n v="-33"/>
    <n v="-33"/>
  </r>
  <r>
    <x v="17"/>
    <s v="3005-0073"/>
    <s v="Alk. kokt. &quot;Mix Go&quot; Kiwi Sunrise, 0,275l 5%"/>
    <s v="But."/>
    <x v="5"/>
    <n v="-1572"/>
    <x v="3"/>
    <n v="0.27500000000000002"/>
    <n v="5"/>
    <n v="-432.3"/>
    <n v="-432.3"/>
  </r>
  <r>
    <x v="28"/>
    <s v="3005-0074"/>
    <s v="Alk. kokt. &quot;Mix Go&quot; Strawberry Margarita,0,275l 5%"/>
    <s v="But."/>
    <x v="5"/>
    <n v="-76"/>
    <x v="3"/>
    <n v="0.27500000000000002"/>
    <n v="5"/>
    <n v="-20.900000000000002"/>
    <n v="-20.900000000000002"/>
  </r>
  <r>
    <x v="28"/>
    <s v="3005-0074"/>
    <s v="Alk. kokt. &quot;Mix Go&quot; Strawberry Margarita,0,275l 5%"/>
    <s v="But."/>
    <x v="5"/>
    <n v="76"/>
    <x v="3"/>
    <n v="0.27500000000000002"/>
    <n v="5"/>
    <n v="20.900000000000002"/>
    <n v="20.900000000000002"/>
  </r>
  <r>
    <x v="28"/>
    <s v="3005-0074"/>
    <s v="Alk. kokt. &quot;Mix Go&quot; Strawberry Margarita,0,275l 5%"/>
    <s v="But."/>
    <x v="5"/>
    <n v="709"/>
    <x v="3"/>
    <n v="0.27500000000000002"/>
    <n v="5"/>
    <n v="194.97500000000002"/>
    <n v="194.97500000000002"/>
  </r>
  <r>
    <x v="28"/>
    <s v="3005-0074"/>
    <s v="Alk. kokt. &quot;Mix Go&quot; Strawberry Margarita,0,275l 5%"/>
    <s v="But."/>
    <x v="5"/>
    <n v="-21"/>
    <x v="3"/>
    <n v="0.27500000000000002"/>
    <n v="5"/>
    <n v="-5.7750000000000004"/>
    <n v="-5.7750000000000004"/>
  </r>
  <r>
    <x v="28"/>
    <s v="3005-0074"/>
    <s v="Alk. kokt. &quot;Mix Go&quot; Strawberry Margarita,0,275l 5%"/>
    <s v="But."/>
    <x v="5"/>
    <n v="-709"/>
    <x v="3"/>
    <n v="0.27500000000000002"/>
    <n v="5"/>
    <n v="-194.97500000000002"/>
    <n v="-194.97500000000002"/>
  </r>
  <r>
    <x v="28"/>
    <s v="3005-0074"/>
    <s v="Alk. kokt. &quot;Mix Go&quot; Strawberry Margarita,0,275l 5%"/>
    <s v="But."/>
    <x v="5"/>
    <n v="21"/>
    <x v="3"/>
    <n v="0.27500000000000002"/>
    <n v="5"/>
    <n v="5.7750000000000004"/>
    <n v="5.7750000000000004"/>
  </r>
  <r>
    <x v="28"/>
    <s v="3005-0074"/>
    <s v="Alk. kokt. &quot;Mix Go&quot; Strawberry Margarita,0,275l 5%"/>
    <s v="But."/>
    <x v="5"/>
    <n v="297"/>
    <x v="3"/>
    <n v="0.27500000000000002"/>
    <n v="5"/>
    <n v="81.675000000000011"/>
    <n v="81.675000000000011"/>
  </r>
  <r>
    <x v="28"/>
    <s v="3005-0074"/>
    <s v="Alk. kokt. &quot;Mix Go&quot; Strawberry Margarita,0,275l 5%"/>
    <s v="But."/>
    <x v="5"/>
    <n v="65"/>
    <x v="3"/>
    <n v="0.27500000000000002"/>
    <n v="5"/>
    <n v="17.875"/>
    <n v="17.875"/>
  </r>
  <r>
    <x v="28"/>
    <s v="3005-0074"/>
    <s v="Alk. kokt. &quot;Mix Go&quot; Strawberry Margarita,0,275l 5%"/>
    <s v="But."/>
    <x v="5"/>
    <n v="-297"/>
    <x v="3"/>
    <n v="0.27500000000000002"/>
    <n v="5"/>
    <n v="-81.675000000000011"/>
    <n v="-81.675000000000011"/>
  </r>
  <r>
    <x v="28"/>
    <s v="3005-0074"/>
    <s v="Alk. kokt. &quot;Mix Go&quot; Strawberry Margarita,0,275l 5%"/>
    <s v="But."/>
    <x v="5"/>
    <n v="-65"/>
    <x v="3"/>
    <n v="0.27500000000000002"/>
    <n v="5"/>
    <n v="-17.875"/>
    <n v="-17.875"/>
  </r>
  <r>
    <x v="0"/>
    <s v="3005-0074"/>
    <s v="Alk. kokt. &quot;Mix Go&quot; Strawberry Margarita,0,275l 5%"/>
    <s v="But."/>
    <x v="5"/>
    <n v="-240"/>
    <x v="3"/>
    <n v="0.27500000000000002"/>
    <n v="5"/>
    <n v="-66"/>
    <n v="-66"/>
  </r>
  <r>
    <x v="4"/>
    <s v="3005-0074"/>
    <s v="Alk. kokt. &quot;Mix Go&quot; Strawberry Margarita,0,275l 5%"/>
    <s v="But."/>
    <x v="5"/>
    <n v="-204"/>
    <x v="3"/>
    <n v="0.27500000000000002"/>
    <n v="5"/>
    <n v="-56.1"/>
    <n v="-56.1"/>
  </r>
  <r>
    <x v="3"/>
    <s v="3005-0074"/>
    <s v="Alk. kokt. &quot;Mix Go&quot; Strawberry Margarita,0,275l 5%"/>
    <s v="But."/>
    <x v="5"/>
    <n v="-168"/>
    <x v="3"/>
    <n v="0.27500000000000002"/>
    <n v="5"/>
    <n v="-46.2"/>
    <n v="-46.2"/>
  </r>
  <r>
    <x v="6"/>
    <s v="3005-0074"/>
    <s v="Alk. kokt. &quot;Mix Go&quot; Strawberry Margarita,0,275l 5%"/>
    <s v="But."/>
    <x v="5"/>
    <n v="-60"/>
    <x v="3"/>
    <n v="0.27500000000000002"/>
    <n v="5"/>
    <n v="-16.5"/>
    <n v="-16.5"/>
  </r>
  <r>
    <x v="11"/>
    <s v="3005-0074"/>
    <s v="Alk. kokt. &quot;Mix Go&quot; Strawberry Margarita,0,275l 5%"/>
    <s v="But."/>
    <x v="5"/>
    <n v="-180"/>
    <x v="3"/>
    <n v="0.27500000000000002"/>
    <n v="5"/>
    <n v="-49.500000000000007"/>
    <n v="-49.500000000000007"/>
  </r>
  <r>
    <x v="10"/>
    <s v="3005-0074"/>
    <s v="Alk. kokt. &quot;Mix Go&quot; Strawberry Margarita,0,275l 5%"/>
    <s v="But."/>
    <x v="5"/>
    <n v="-324"/>
    <x v="3"/>
    <n v="0.27500000000000002"/>
    <n v="5"/>
    <n v="-89.100000000000009"/>
    <n v="-89.100000000000009"/>
  </r>
  <r>
    <x v="31"/>
    <e v="#REF!"/>
    <e v="#REF!"/>
    <e v="#REF!"/>
    <x v="7"/>
    <e v="#REF!"/>
    <x v="13"/>
    <e v="#REF!"/>
    <e v="#REF!"/>
    <e v="#REF!"/>
    <e v="#REF!"/>
  </r>
  <r>
    <x v="12"/>
    <s v="3005-0074"/>
    <s v="Alk. kokt. &quot;Mix Go&quot; Strawberry Margarita,0,275l 5%"/>
    <s v="But."/>
    <x v="5"/>
    <n v="-24"/>
    <x v="3"/>
    <n v="0.27500000000000002"/>
    <n v="5"/>
    <n v="-6.6000000000000005"/>
    <n v="-6.6000000000000005"/>
  </r>
  <r>
    <x v="13"/>
    <s v="3005-0074"/>
    <s v="Alk. kokt. &quot;Mix Go&quot; Strawberry Margarita,0,275l 5%"/>
    <s v="But."/>
    <x v="5"/>
    <n v="-672"/>
    <x v="3"/>
    <n v="0.27500000000000002"/>
    <n v="5"/>
    <n v="-184.8"/>
    <n v="-184.8"/>
  </r>
  <r>
    <x v="31"/>
    <e v="#REF!"/>
    <e v="#REF!"/>
    <e v="#REF!"/>
    <x v="7"/>
    <e v="#REF!"/>
    <x v="13"/>
    <e v="#REF!"/>
    <e v="#REF!"/>
    <e v="#REF!"/>
    <e v="#REF!"/>
  </r>
  <r>
    <x v="14"/>
    <s v="3005-0074"/>
    <s v="Alk. kokt. &quot;Mix Go&quot; Strawberry Margarita,0,275l 5%"/>
    <s v="But."/>
    <x v="5"/>
    <n v="-48"/>
    <x v="3"/>
    <n v="0.27500000000000002"/>
    <n v="5"/>
    <n v="-13.200000000000001"/>
    <n v="-13.200000000000001"/>
  </r>
  <r>
    <x v="31"/>
    <e v="#REF!"/>
    <e v="#REF!"/>
    <e v="#REF!"/>
    <x v="7"/>
    <e v="#REF!"/>
    <x v="13"/>
    <e v="#REF!"/>
    <e v="#REF!"/>
    <e v="#REF!"/>
    <e v="#REF!"/>
  </r>
  <r>
    <x v="17"/>
    <s v="3005-0074"/>
    <s v="Alk. kokt. &quot;Mix Go&quot; Strawberry Margarita,0,275l 5%"/>
    <s v="But."/>
    <x v="5"/>
    <n v="-2256"/>
    <x v="3"/>
    <n v="0.27500000000000002"/>
    <n v="5"/>
    <n v="-620.40000000000009"/>
    <n v="-620.40000000000009"/>
  </r>
  <r>
    <x v="31"/>
    <e v="#REF!"/>
    <e v="#REF!"/>
    <e v="#REF!"/>
    <x v="7"/>
    <e v="#REF!"/>
    <x v="13"/>
    <e v="#REF!"/>
    <e v="#REF!"/>
    <e v="#REF!"/>
    <e v="#REF!"/>
  </r>
  <r>
    <x v="18"/>
    <s v="3005-0074"/>
    <s v="Alk. kokt. &quot;Mix Go&quot; Strawberry Margarita,0,275l 5%"/>
    <s v="But."/>
    <x v="5"/>
    <n v="-552"/>
    <x v="3"/>
    <n v="0.27500000000000002"/>
    <n v="5"/>
    <n v="-151.80000000000001"/>
    <n v="-151.80000000000001"/>
  </r>
  <r>
    <x v="19"/>
    <s v="3005-0074"/>
    <s v="Alk. kokt. &quot;Mix Go&quot; Strawberry Margarita,0,275l 5%"/>
    <s v="But."/>
    <x v="5"/>
    <n v="-1092"/>
    <x v="3"/>
    <n v="0.27500000000000002"/>
    <n v="5"/>
    <n v="-300.3"/>
    <n v="-300.3"/>
  </r>
  <r>
    <x v="19"/>
    <s v="3005-0074"/>
    <s v="Alk. kokt. &quot;Mix Go&quot; Strawberry Margarita,0,275l 5%"/>
    <s v="But."/>
    <x v="5"/>
    <n v="-710"/>
    <x v="3"/>
    <n v="0.27500000000000002"/>
    <n v="5"/>
    <n v="-195.25000000000003"/>
    <n v="-195.25000000000003"/>
  </r>
  <r>
    <x v="20"/>
    <s v="3005-0074"/>
    <s v="Alk. kokt. &quot;Mix Go&quot; Strawberry Margarita,0,275l 5%"/>
    <s v="But."/>
    <x v="5"/>
    <n v="-144"/>
    <x v="3"/>
    <n v="0.27500000000000002"/>
    <n v="5"/>
    <n v="-39.6"/>
    <n v="-39.6"/>
  </r>
  <r>
    <x v="21"/>
    <s v="3005-0074"/>
    <s v="Alk. kokt. &quot;Mix Go&quot; Strawberry Margarita,0,275l 5%"/>
    <s v="But."/>
    <x v="5"/>
    <n v="-36"/>
    <x v="3"/>
    <n v="0.27500000000000002"/>
    <n v="5"/>
    <n v="-9.9"/>
    <n v="-9.9"/>
  </r>
  <r>
    <x v="19"/>
    <s v="3005-0074"/>
    <s v="Alk. kokt. &quot;Mix Go&quot; Strawberry Margarita,0,275l 5%"/>
    <s v="But."/>
    <x v="5"/>
    <n v="-34"/>
    <x v="3"/>
    <n v="0.27500000000000002"/>
    <n v="5"/>
    <n v="-9.3500000000000014"/>
    <n v="-9.3500000000000014"/>
  </r>
  <r>
    <x v="21"/>
    <s v="3005-0074"/>
    <s v="Alk. kokt. &quot;Mix Go&quot; Strawberry Margarita,0,275l 5%"/>
    <s v="But."/>
    <x v="5"/>
    <n v="-72"/>
    <x v="3"/>
    <n v="0.27500000000000002"/>
    <n v="5"/>
    <n v="-19.8"/>
    <n v="-19.8"/>
  </r>
  <r>
    <x v="21"/>
    <s v="3005-0081E"/>
    <s v="Alk. kokt. &quot;Mix Go&quot; Watermelon, 0,275l 5%"/>
    <s v="But."/>
    <x v="5"/>
    <n v="-7200"/>
    <x v="10"/>
    <n v="0.27500000000000002"/>
    <n v="5"/>
    <n v="-99.000000000000014"/>
    <n v="-99.000000000000014"/>
  </r>
  <r>
    <x v="21"/>
    <s v="3005-0081E"/>
    <s v="Alk. kokt. &quot;Mix Go&quot; Watermelon, 0,275l 5%"/>
    <s v="But."/>
    <x v="3"/>
    <n v="7200"/>
    <x v="10"/>
    <n v="0.27500000000000002"/>
    <n v="5"/>
    <n v="99.000000000000014"/>
    <n v="99.000000000000014"/>
  </r>
  <r>
    <x v="19"/>
    <s v="3005-0081E"/>
    <s v="Alk. kokt. &quot;Mix Go&quot; Watermelon, 0,275l 5%"/>
    <s v="But."/>
    <x v="6"/>
    <n v="7200"/>
    <x v="10"/>
    <n v="0.27500000000000002"/>
    <n v="5"/>
    <n v="99.000000000000014"/>
    <n v="99.000000000000014"/>
  </r>
  <r>
    <x v="21"/>
    <s v="3005-0081E"/>
    <s v="Alk. kokt. &quot;Mix Go&quot; Watermelon, 0,275l 5%"/>
    <s v="But."/>
    <x v="3"/>
    <n v="-7200"/>
    <x v="10"/>
    <n v="0.27500000000000002"/>
    <n v="5"/>
    <n v="-99.000000000000014"/>
    <n v="-99.000000000000014"/>
  </r>
  <r>
    <x v="19"/>
    <s v="3005-0082E"/>
    <s v="Alk. kokt. &quot;Mix Go&quot; Pineapple Coconut, 0,275l 5%"/>
    <s v="But."/>
    <x v="3"/>
    <n v="14376"/>
    <x v="10"/>
    <n v="0.27500000000000002"/>
    <n v="5"/>
    <n v="197.67000000000004"/>
    <n v="197.67000000000004"/>
  </r>
  <r>
    <x v="21"/>
    <s v="3005-0082E"/>
    <s v="Alk. kokt. &quot;Mix Go&quot; Pineapple Coconut, 0,275l 5%"/>
    <s v="But."/>
    <x v="5"/>
    <n v="-14376"/>
    <x v="10"/>
    <n v="0.27500000000000002"/>
    <n v="5"/>
    <n v="-197.67000000000004"/>
    <n v="-197.67000000000004"/>
  </r>
  <r>
    <x v="19"/>
    <s v="3005-0082E"/>
    <s v="Alk. kokt. &quot;Mix Go&quot; Pineapple Coconut, 0,275l 5%"/>
    <s v="But."/>
    <x v="3"/>
    <n v="-14376"/>
    <x v="10"/>
    <n v="0.27500000000000002"/>
    <n v="5"/>
    <n v="-197.67000000000004"/>
    <n v="-197.67000000000004"/>
  </r>
  <r>
    <x v="19"/>
    <s v="3005-0082E"/>
    <s v="Alk. kokt. &quot;Mix Go&quot; Pineapple Coconut, 0,275l 5%"/>
    <s v="But."/>
    <x v="6"/>
    <n v="14376"/>
    <x v="10"/>
    <n v="0.27500000000000002"/>
    <n v="5"/>
    <n v="197.67000000000004"/>
    <n v="197.67000000000004"/>
  </r>
  <r>
    <x v="21"/>
    <s v="3005-0083E"/>
    <s v="Alk. kokt. &quot;Mix Go&quot; Wild Berry, 0,275l 5%"/>
    <s v="But."/>
    <x v="5"/>
    <n v="-7200"/>
    <x v="10"/>
    <n v="0.27500000000000002"/>
    <n v="5"/>
    <n v="-99.000000000000014"/>
    <n v="-99.000000000000014"/>
  </r>
  <r>
    <x v="19"/>
    <s v="3005-0083E"/>
    <s v="Alk. kokt. &quot;Mix Go&quot; Wild Berry, 0,275l 5%"/>
    <s v="But."/>
    <x v="3"/>
    <n v="7200"/>
    <x v="10"/>
    <n v="0.27500000000000002"/>
    <n v="5"/>
    <n v="99.000000000000014"/>
    <n v="99.000000000000014"/>
  </r>
  <r>
    <x v="18"/>
    <s v="3005-0083E"/>
    <s v="Alk. kokt. &quot;Mix Go&quot; Wild Berry, 0,275l 5%"/>
    <s v="But."/>
    <x v="6"/>
    <n v="7200"/>
    <x v="10"/>
    <n v="0.27500000000000002"/>
    <n v="5"/>
    <n v="99.000000000000014"/>
    <n v="99.000000000000014"/>
  </r>
  <r>
    <x v="19"/>
    <s v="3005-0083E"/>
    <s v="Alk. kokt. &quot;Mix Go&quot; Wild Berry, 0,275l 5%"/>
    <s v="But."/>
    <x v="3"/>
    <n v="-7200"/>
    <x v="10"/>
    <n v="0.27500000000000002"/>
    <n v="5"/>
    <n v="-99.000000000000014"/>
    <n v="-99.000000000000014"/>
  </r>
  <r>
    <x v="21"/>
    <s v="3005-0084E"/>
    <s v="Alk. kokt. &quot;Mix Go&quot; Cactus Green Apple, 0,275l 5%"/>
    <s v="But."/>
    <x v="5"/>
    <n v="-7200"/>
    <x v="10"/>
    <n v="0.27500000000000002"/>
    <n v="5"/>
    <n v="-99.000000000000014"/>
    <n v="-99.000000000000014"/>
  </r>
  <r>
    <x v="21"/>
    <s v="3005-0084E"/>
    <s v="Alk. kokt. &quot;Mix Go&quot; Cactus Green Apple, 0,275l 5%"/>
    <s v="But."/>
    <x v="3"/>
    <n v="7200"/>
    <x v="10"/>
    <n v="0.27500000000000002"/>
    <n v="5"/>
    <n v="99.000000000000014"/>
    <n v="99.000000000000014"/>
  </r>
  <r>
    <x v="20"/>
    <s v="3005-0084E"/>
    <s v="Alk. kokt. &quot;Mix Go&quot; Cactus Green Apple, 0,275l 5%"/>
    <s v="But."/>
    <x v="6"/>
    <n v="7200"/>
    <x v="10"/>
    <n v="0.27500000000000002"/>
    <n v="5"/>
    <n v="99.000000000000014"/>
    <n v="99.000000000000014"/>
  </r>
  <r>
    <x v="21"/>
    <s v="3005-0084E"/>
    <s v="Alk. kokt. &quot;Mix Go&quot; Cactus Green Apple, 0,275l 5%"/>
    <s v="But."/>
    <x v="3"/>
    <n v="-7200"/>
    <x v="10"/>
    <n v="0.27500000000000002"/>
    <n v="5"/>
    <n v="-99.000000000000014"/>
    <n v="-99.000000000000014"/>
  </r>
  <r>
    <x v="19"/>
    <s v="3005-0091E"/>
    <s v="Alk.kokt.“VS Mohito, 0,33 14,5%"/>
    <s v="But."/>
    <x v="5"/>
    <n v="-6480"/>
    <x v="8"/>
    <n v="0.33"/>
    <n v="14.5"/>
    <n v="-2138.4"/>
    <n v="-2138.4"/>
  </r>
  <r>
    <x v="17"/>
    <s v="3005-0091E"/>
    <s v="Alk.kokt.“VS Mohito, 0,33 14,5%"/>
    <s v="But."/>
    <x v="3"/>
    <n v="10800"/>
    <x v="8"/>
    <n v="0.33"/>
    <n v="14.5"/>
    <n v="3564"/>
    <n v="3564"/>
  </r>
  <r>
    <x v="17"/>
    <s v="3005-0091E"/>
    <s v="Alk.kokt.“VS Mohito, 0,33 14,5%"/>
    <s v="But."/>
    <x v="6"/>
    <n v="10800"/>
    <x v="8"/>
    <n v="0.33"/>
    <n v="14.5"/>
    <n v="3564"/>
    <n v="3564"/>
  </r>
  <r>
    <x v="17"/>
    <s v="3005-0091E"/>
    <s v="Alk.kokt.“VS Mohito, 0,33 14,5%"/>
    <s v="But."/>
    <x v="3"/>
    <n v="-10800"/>
    <x v="8"/>
    <n v="0.33"/>
    <n v="14.5"/>
    <n v="-3564"/>
    <n v="-3564"/>
  </r>
  <r>
    <x v="19"/>
    <s v="3005-0092E"/>
    <s v="Alk.kokt.“VS Crowberry, 0,33 14,5%"/>
    <s v="But."/>
    <x v="5"/>
    <n v="-6480"/>
    <x v="8"/>
    <n v="0.33"/>
    <n v="14.5"/>
    <n v="-2138.4"/>
    <n v="-2138.4"/>
  </r>
  <r>
    <x v="17"/>
    <s v="3005-0092E"/>
    <s v="Alk.kokt.“VS Crowberry, 0,33 14,5%"/>
    <s v="But."/>
    <x v="3"/>
    <n v="10800"/>
    <x v="8"/>
    <n v="0.33"/>
    <n v="14.5"/>
    <n v="3564"/>
    <n v="3564"/>
  </r>
  <r>
    <x v="17"/>
    <s v="3005-0092E"/>
    <s v="Alk.kokt.“VS Crowberry, 0,33 14,5%"/>
    <s v="But."/>
    <x v="6"/>
    <n v="10800"/>
    <x v="8"/>
    <n v="0.33"/>
    <n v="14.5"/>
    <n v="3564"/>
    <n v="3564"/>
  </r>
  <r>
    <x v="17"/>
    <s v="3005-0092E"/>
    <s v="Alk.kokt.“VS Crowberry, 0,33 14,5%"/>
    <s v="But."/>
    <x v="3"/>
    <n v="-10800"/>
    <x v="8"/>
    <n v="0.33"/>
    <n v="14.5"/>
    <n v="-3564"/>
    <n v="-3564"/>
  </r>
  <r>
    <x v="19"/>
    <s v="3005-0093E"/>
    <s v="Alk.kokt.“VS Arbuz,0,33 14,5%"/>
    <s v="But."/>
    <x v="5"/>
    <n v="-6480"/>
    <x v="8"/>
    <n v="0.33"/>
    <n v="14.5"/>
    <n v="-2138.4"/>
    <n v="-2138.4"/>
  </r>
  <r>
    <x v="18"/>
    <s v="3005-0093E"/>
    <s v="Alk.kokt.“VS Arbuz,0,33 14,5%"/>
    <s v="But."/>
    <x v="3"/>
    <n v="10800"/>
    <x v="8"/>
    <n v="0.33"/>
    <n v="14.5"/>
    <n v="3564"/>
    <n v="3564"/>
  </r>
  <r>
    <x v="18"/>
    <s v="3005-0093E"/>
    <s v="Alk.kokt.“VS Arbuz,0,33 14,5%"/>
    <s v="But."/>
    <x v="6"/>
    <n v="10800"/>
    <x v="8"/>
    <n v="0.33"/>
    <n v="14.5"/>
    <n v="3564"/>
    <n v="3564"/>
  </r>
  <r>
    <x v="18"/>
    <s v="3005-0093E"/>
    <s v="Alk.kokt.“VS Arbuz,0,33 14,5%"/>
    <s v="But."/>
    <x v="3"/>
    <n v="-10800"/>
    <x v="8"/>
    <n v="0.33"/>
    <n v="14.5"/>
    <n v="-3564"/>
    <n v="-3564"/>
  </r>
  <r>
    <x v="19"/>
    <s v="3005-0094E"/>
    <s v="Alk.kokt.“VS Cherry-raspberry, 0,33 14,5%"/>
    <s v="But."/>
    <x v="5"/>
    <n v="-6480"/>
    <x v="8"/>
    <n v="0.33"/>
    <n v="14.5"/>
    <n v="-2138.4"/>
    <n v="-2138.4"/>
  </r>
  <r>
    <x v="17"/>
    <s v="3005-0094E"/>
    <s v="Alk.kokt.“VS Cherry-raspberry, 0,33 14,5%"/>
    <s v="But."/>
    <x v="3"/>
    <n v="10800"/>
    <x v="8"/>
    <n v="0.33"/>
    <n v="14.5"/>
    <n v="3564"/>
    <n v="3564"/>
  </r>
  <r>
    <x v="17"/>
    <s v="3005-0094E"/>
    <s v="Alk.kokt.“VS Cherry-raspberry, 0,33 14,5%"/>
    <s v="But."/>
    <x v="6"/>
    <n v="10800"/>
    <x v="8"/>
    <n v="0.33"/>
    <n v="14.5"/>
    <n v="3564"/>
    <n v="3564"/>
  </r>
  <r>
    <x v="17"/>
    <s v="3005-0094E"/>
    <s v="Alk.kokt.“VS Cherry-raspberry, 0,33 14,5%"/>
    <s v="But."/>
    <x v="3"/>
    <n v="-10800"/>
    <x v="8"/>
    <n v="0.33"/>
    <n v="14.5"/>
    <n v="-3564"/>
    <n v="-3564"/>
  </r>
  <r>
    <x v="27"/>
    <s v="3006-0001E"/>
    <s v="Sidras &quot;Kamron Cydr&quot; Apple, 0,33l 4,5%"/>
    <s v="But."/>
    <x v="5"/>
    <n v="-2160"/>
    <x v="3"/>
    <n v="0.33"/>
    <n v="4.5"/>
    <n v="-712.80000000000007"/>
    <n v="-712.80000000000007"/>
  </r>
  <r>
    <x v="27"/>
    <s v="3006-0001E"/>
    <s v="Sidras &quot;Kamron Cydr&quot; Apple, 0,33l 4,5%"/>
    <s v="But."/>
    <x v="5"/>
    <n v="-2160"/>
    <x v="3"/>
    <n v="0.33"/>
    <n v="4.5"/>
    <n v="-712.80000000000007"/>
    <n v="-712.80000000000007"/>
  </r>
  <r>
    <x v="27"/>
    <s v="3006-0001E"/>
    <s v="Sidras &quot;Kamron Cydr&quot; Apple, 0,33l 4,5%"/>
    <s v="But."/>
    <x v="5"/>
    <n v="2160"/>
    <x v="3"/>
    <n v="0.33"/>
    <n v="4.5"/>
    <n v="712.80000000000007"/>
    <n v="712.80000000000007"/>
  </r>
  <r>
    <x v="27"/>
    <s v="3006-0002E"/>
    <s v="Sidras &quot;Kamron Cydr&quot; Pear, 0,33l 4,5%"/>
    <s v="But."/>
    <x v="5"/>
    <n v="-7346"/>
    <x v="3"/>
    <n v="0.33"/>
    <n v="4.5"/>
    <n v="-2424.1800000000003"/>
    <n v="-2424.1800000000003"/>
  </r>
  <r>
    <x v="27"/>
    <s v="3006-0002E"/>
    <s v="Sidras &quot;Kamron Cydr&quot; Pear, 0,33l 4,5%"/>
    <s v="But."/>
    <x v="5"/>
    <n v="7346"/>
    <x v="3"/>
    <n v="0.33"/>
    <n v="4.5"/>
    <n v="2424.1800000000003"/>
    <n v="2424.1800000000003"/>
  </r>
  <r>
    <x v="27"/>
    <s v="3006-0002E"/>
    <s v="Sidras &quot;Kamron Cydr&quot; Pear, 0,33l 4,5%"/>
    <s v="But."/>
    <x v="5"/>
    <n v="-7346"/>
    <x v="3"/>
    <n v="0.33"/>
    <n v="4.5"/>
    <n v="-2424.1800000000003"/>
    <n v="-2424.1800000000003"/>
  </r>
  <r>
    <x v="3"/>
    <s v="3006-0003E"/>
    <s v="Sidras &quot;Kamron Cydr&quot; Strawberry, 0,33l 4,5%"/>
    <s v="But."/>
    <x v="5"/>
    <n v="-10800"/>
    <x v="3"/>
    <n v="0.33"/>
    <n v="4.5"/>
    <n v="-3564"/>
    <n v="-3564"/>
  </r>
  <r>
    <x v="27"/>
    <s v="3006-0003E"/>
    <s v="Sidras &quot;Kamron Cydr&quot; Strawberry, 0,33l 4,5%"/>
    <s v="But."/>
    <x v="3"/>
    <n v="10800"/>
    <x v="3"/>
    <n v="0.33"/>
    <n v="4.5"/>
    <n v="3564"/>
    <n v="3564"/>
  </r>
  <r>
    <x v="27"/>
    <s v="3006-0003E"/>
    <s v="Sidras &quot;Kamron Cydr&quot; Strawberry, 0,33l 4,5%"/>
    <s v="But."/>
    <x v="5"/>
    <n v="10800"/>
    <x v="3"/>
    <n v="0.33"/>
    <n v="4.5"/>
    <n v="3564"/>
    <n v="3564"/>
  </r>
  <r>
    <x v="27"/>
    <s v="3006-0003E"/>
    <s v="Sidras &quot;Kamron Cydr&quot; Strawberry, 0,33l 4,5%"/>
    <s v="But."/>
    <x v="5"/>
    <n v="-10800"/>
    <x v="3"/>
    <n v="0.33"/>
    <n v="4.5"/>
    <n v="-3564"/>
    <n v="-3564"/>
  </r>
  <r>
    <x v="27"/>
    <s v="3006-0003E"/>
    <s v="Sidras &quot;Kamron Cydr&quot; Strawberry, 0,33l 4,5%"/>
    <s v="But."/>
    <x v="5"/>
    <n v="-10800"/>
    <x v="3"/>
    <n v="0.33"/>
    <n v="4.5"/>
    <n v="-3564"/>
    <n v="-3564"/>
  </r>
  <r>
    <x v="26"/>
    <s v="3006-0003E"/>
    <s v="Sidras &quot;Kamron Cydr&quot; Strawberry, 0,33l 4,5%"/>
    <s v="But."/>
    <x v="6"/>
    <n v="10800"/>
    <x v="3"/>
    <n v="0.33"/>
    <n v="4.5"/>
    <n v="3564"/>
    <n v="3564"/>
  </r>
  <r>
    <x v="27"/>
    <s v="3006-0003E"/>
    <s v="Sidras &quot;Kamron Cydr&quot; Strawberry, 0,33l 4,5%"/>
    <s v="But."/>
    <x v="3"/>
    <n v="-10800"/>
    <x v="3"/>
    <n v="0.33"/>
    <n v="4.5"/>
    <n v="-3564"/>
    <n v="-3564"/>
  </r>
  <r>
    <x v="7"/>
    <s v="3006-0004"/>
    <s v="Sidras &quot;Kamron Cydr&quot; Wild Berry, 0,33l 4,5%"/>
    <s v="But."/>
    <x v="5"/>
    <n v="-180"/>
    <x v="3"/>
    <n v="0.33"/>
    <n v="4.5"/>
    <n v="-59.400000000000006"/>
    <n v="-59.400000000000006"/>
  </r>
  <r>
    <x v="5"/>
    <s v="3006-0004"/>
    <s v="Sidras &quot;Kamron Cydr&quot; Wild Berry, 0,33l 4,5%"/>
    <s v="But."/>
    <x v="5"/>
    <n v="-120"/>
    <x v="3"/>
    <n v="0.33"/>
    <n v="4.5"/>
    <n v="-39.6"/>
    <n v="-39.6"/>
  </r>
  <r>
    <x v="5"/>
    <s v="3006-0004"/>
    <s v="Sidras &quot;Kamron Cydr&quot; Wild Berry, 0,33l 4,5%"/>
    <s v="But."/>
    <x v="3"/>
    <n v="120"/>
    <x v="3"/>
    <n v="0.33"/>
    <n v="4.5"/>
    <n v="39.6"/>
    <n v="39.6"/>
  </r>
  <r>
    <x v="5"/>
    <s v="3006-0004"/>
    <s v="Sidras &quot;Kamron Cydr&quot; Wild Berry, 0,33l 4,5%"/>
    <s v="But."/>
    <x v="3"/>
    <n v="-120"/>
    <x v="3"/>
    <n v="0.33"/>
    <n v="4.5"/>
    <n v="-39.6"/>
    <n v="-39.6"/>
  </r>
  <r>
    <x v="7"/>
    <s v="3006-0004"/>
    <s v="Sidras &quot;Kamron Cydr&quot; Wild Berry, 0,33l 4,5%"/>
    <s v="But."/>
    <x v="3"/>
    <n v="-180"/>
    <x v="3"/>
    <n v="0.33"/>
    <n v="4.5"/>
    <n v="-59.400000000000006"/>
    <n v="-59.400000000000006"/>
  </r>
  <r>
    <x v="7"/>
    <s v="3006-0004"/>
    <s v="Sidras &quot;Kamron Cydr&quot; Wild Berry, 0,33l 4,5%"/>
    <s v="But."/>
    <x v="3"/>
    <n v="180"/>
    <x v="3"/>
    <n v="0.33"/>
    <n v="4.5"/>
    <n v="59.400000000000006"/>
    <n v="59.400000000000006"/>
  </r>
  <r>
    <x v="24"/>
    <s v="3006-0004"/>
    <s v="Sidras &quot;Kamron Cydr&quot; Wild Berry, 0,33l 4,5%"/>
    <s v="But."/>
    <x v="3"/>
    <n v="60"/>
    <x v="3"/>
    <n v="0.33"/>
    <n v="4.5"/>
    <n v="19.8"/>
    <n v="19.8"/>
  </r>
  <r>
    <x v="24"/>
    <s v="3006-0004"/>
    <s v="Sidras &quot;Kamron Cydr&quot; Wild Berry, 0,33l 4,5%"/>
    <s v="But."/>
    <x v="5"/>
    <n v="-60"/>
    <x v="3"/>
    <n v="0.33"/>
    <n v="4.5"/>
    <n v="-19.8"/>
    <n v="-19.8"/>
  </r>
  <r>
    <x v="21"/>
    <s v="3006-0004"/>
    <s v="Sidras &quot;Kamron Cydr&quot; Wild Berry, 0,33l 4,5%"/>
    <s v="But."/>
    <x v="3"/>
    <n v="-60"/>
    <x v="3"/>
    <n v="0.33"/>
    <n v="4.5"/>
    <n v="-19.8"/>
    <n v="-19.8"/>
  </r>
  <r>
    <x v="17"/>
    <s v="3006-0004"/>
    <s v="Sidras &quot;Kamron Cydr&quot; Wild Berry, 0,33l 4,5%"/>
    <s v="But."/>
    <x v="3"/>
    <n v="-72"/>
    <x v="3"/>
    <n v="0.33"/>
    <n v="4.5"/>
    <n v="-23.76"/>
    <n v="-23.76"/>
  </r>
  <r>
    <x v="18"/>
    <s v="3006-0004"/>
    <s v="Sidras &quot;Kamron Cydr&quot; Wild Berry, 0,33l 4,5%"/>
    <s v="But."/>
    <x v="5"/>
    <n v="-72"/>
    <x v="3"/>
    <n v="0.33"/>
    <n v="4.5"/>
    <n v="-23.76"/>
    <n v="-23.76"/>
  </r>
  <r>
    <x v="18"/>
    <s v="3006-0004"/>
    <s v="Sidras &quot;Kamron Cydr&quot; Wild Berry, 0,33l 4,5%"/>
    <s v="But."/>
    <x v="3"/>
    <n v="72"/>
    <x v="3"/>
    <n v="0.33"/>
    <n v="4.5"/>
    <n v="23.76"/>
    <n v="23.76"/>
  </r>
  <r>
    <x v="28"/>
    <s v="3006-0004"/>
    <s v="Sidras &quot;Kamron Cydr&quot; Wild Berry, 0,33l 4,5%"/>
    <s v="But."/>
    <x v="5"/>
    <n v="-2814"/>
    <x v="3"/>
    <n v="0.33"/>
    <n v="4.5"/>
    <n v="-928.62"/>
    <n v="-928.62"/>
  </r>
  <r>
    <x v="5"/>
    <s v="3006-0004"/>
    <s v="Sidras &quot;Kamron Cydr&quot; Wild Berry, 0,33l 4,5%"/>
    <s v="But."/>
    <x v="3"/>
    <n v="120"/>
    <x v="3"/>
    <n v="0.33"/>
    <n v="4.5"/>
    <n v="39.6"/>
    <n v="39.6"/>
  </r>
  <r>
    <x v="5"/>
    <s v="3006-0004"/>
    <s v="Sidras &quot;Kamron Cydr&quot; Wild Berry, 0,33l 4,5%"/>
    <s v="But."/>
    <x v="3"/>
    <n v="-120"/>
    <x v="3"/>
    <n v="0.33"/>
    <n v="4.5"/>
    <n v="-39.6"/>
    <n v="-39.6"/>
  </r>
  <r>
    <x v="5"/>
    <s v="3006-0004"/>
    <s v="Sidras &quot;Kamron Cydr&quot; Wild Berry, 0,33l 4,5%"/>
    <s v="But."/>
    <x v="8"/>
    <n v="120"/>
    <x v="3"/>
    <n v="0.33"/>
    <n v="4.5"/>
    <n v="39.6"/>
    <n v="39.6"/>
  </r>
  <r>
    <x v="7"/>
    <s v="3006-0004"/>
    <s v="Sidras &quot;Kamron Cydr&quot; Wild Berry, 0,33l 4,5%"/>
    <s v="But."/>
    <x v="9"/>
    <n v="-180"/>
    <x v="3"/>
    <n v="0.33"/>
    <n v="4.5"/>
    <n v="-59.400000000000006"/>
    <n v="-59.400000000000006"/>
  </r>
  <r>
    <x v="5"/>
    <s v="3006-0004"/>
    <s v="Sidras &quot;Kamron Cydr&quot; Wild Berry, 0,33l 4,5%"/>
    <s v="But."/>
    <x v="9"/>
    <n v="-120"/>
    <x v="3"/>
    <n v="0.33"/>
    <n v="4.5"/>
    <n v="-39.6"/>
    <n v="-39.6"/>
  </r>
  <r>
    <x v="7"/>
    <s v="3006-0004"/>
    <s v="Sidras &quot;Kamron Cydr&quot; Wild Berry, 0,33l 4,5%"/>
    <s v="But."/>
    <x v="3"/>
    <n v="-180"/>
    <x v="3"/>
    <n v="0.33"/>
    <n v="4.5"/>
    <n v="-59.400000000000006"/>
    <n v="-59.400000000000006"/>
  </r>
  <r>
    <x v="7"/>
    <s v="3006-0004"/>
    <s v="Sidras &quot;Kamron Cydr&quot; Wild Berry, 0,33l 4,5%"/>
    <s v="But."/>
    <x v="3"/>
    <n v="180"/>
    <x v="3"/>
    <n v="0.33"/>
    <n v="4.5"/>
    <n v="59.400000000000006"/>
    <n v="59.400000000000006"/>
  </r>
  <r>
    <x v="7"/>
    <s v="3006-0004"/>
    <s v="Sidras &quot;Kamron Cydr&quot; Wild Berry, 0,33l 4,5%"/>
    <s v="But."/>
    <x v="8"/>
    <n v="180"/>
    <x v="3"/>
    <n v="0.33"/>
    <n v="4.5"/>
    <n v="59.400000000000006"/>
    <n v="59.400000000000006"/>
  </r>
  <r>
    <x v="17"/>
    <s v="3006-0004"/>
    <s v="Sidras &quot;Kamron Cydr&quot; Wild Berry, 0,33l 4,5%"/>
    <s v="But."/>
    <x v="8"/>
    <n v="72"/>
    <x v="3"/>
    <n v="0.33"/>
    <n v="4.5"/>
    <n v="23.76"/>
    <n v="23.76"/>
  </r>
  <r>
    <x v="18"/>
    <s v="3006-0004"/>
    <s v="Sidras &quot;Kamron Cydr&quot; Wild Berry, 0,33l 4,5%"/>
    <s v="But."/>
    <x v="3"/>
    <n v="-72"/>
    <x v="3"/>
    <n v="0.33"/>
    <n v="4.5"/>
    <n v="-23.76"/>
    <n v="-23.76"/>
  </r>
  <r>
    <x v="17"/>
    <s v="3006-0004"/>
    <s v="Sidras &quot;Kamron Cydr&quot; Wild Berry, 0,33l 4,5%"/>
    <s v="But."/>
    <x v="3"/>
    <n v="72"/>
    <x v="3"/>
    <n v="0.33"/>
    <n v="4.5"/>
    <n v="23.76"/>
    <n v="23.76"/>
  </r>
  <r>
    <x v="17"/>
    <s v="3006-0004"/>
    <s v="Sidras &quot;Kamron Cydr&quot; Wild Berry, 0,33l 4,5%"/>
    <s v="But."/>
    <x v="9"/>
    <n v="-72"/>
    <x v="3"/>
    <n v="0.33"/>
    <n v="4.5"/>
    <n v="-23.76"/>
    <n v="-23.76"/>
  </r>
  <r>
    <x v="21"/>
    <s v="3006-0004"/>
    <s v="Sidras &quot;Kamron Cydr&quot; Wild Berry, 0,33l 4,5%"/>
    <s v="But."/>
    <x v="9"/>
    <n v="-60"/>
    <x v="3"/>
    <n v="0.33"/>
    <n v="4.5"/>
    <n v="-19.8"/>
    <n v="-19.8"/>
  </r>
  <r>
    <x v="21"/>
    <s v="3006-0004"/>
    <s v="Sidras &quot;Kamron Cydr&quot; Wild Berry, 0,33l 4,5%"/>
    <s v="But."/>
    <x v="3"/>
    <n v="60"/>
    <x v="3"/>
    <n v="0.33"/>
    <n v="4.5"/>
    <n v="19.8"/>
    <n v="19.8"/>
  </r>
  <r>
    <x v="21"/>
    <s v="3006-0004"/>
    <s v="Sidras &quot;Kamron Cydr&quot; Wild Berry, 0,33l 4,5%"/>
    <s v="But."/>
    <x v="8"/>
    <n v="60"/>
    <x v="3"/>
    <n v="0.33"/>
    <n v="4.5"/>
    <n v="19.8"/>
    <n v="19.8"/>
  </r>
  <r>
    <x v="24"/>
    <s v="3006-0004"/>
    <s v="Sidras &quot;Kamron Cydr&quot; Wild Berry, 0,33l 4,5%"/>
    <s v="But."/>
    <x v="3"/>
    <n v="-60"/>
    <x v="3"/>
    <n v="0.33"/>
    <n v="4.5"/>
    <n v="-19.8"/>
    <n v="-19.8"/>
  </r>
  <r>
    <x v="27"/>
    <s v="3006-0004E"/>
    <s v="Sidras &quot;Kamron Cydr&quot; Wild Berry, 0,33l 4,5%"/>
    <s v="But."/>
    <x v="5"/>
    <n v="-2376"/>
    <x v="3"/>
    <n v="0.33"/>
    <n v="4.5"/>
    <n v="-784.08"/>
    <n v="-784.08"/>
  </r>
  <r>
    <x v="27"/>
    <s v="3006-0004E"/>
    <s v="Sidras &quot;Kamron Cydr&quot; Wild Berry, 0,33l 4,5%"/>
    <s v="But."/>
    <x v="5"/>
    <n v="2376"/>
    <x v="3"/>
    <n v="0.33"/>
    <n v="4.5"/>
    <n v="784.08"/>
    <n v="784.08"/>
  </r>
  <r>
    <x v="27"/>
    <s v="3006-0004E"/>
    <s v="Sidras &quot;Kamron Cydr&quot; Wild Berry, 0,33l 4,5%"/>
    <s v="But."/>
    <x v="5"/>
    <n v="-2376"/>
    <x v="3"/>
    <n v="0.33"/>
    <n v="4.5"/>
    <n v="-784.08"/>
    <n v="-784.08"/>
  </r>
  <r>
    <x v="28"/>
    <s v="3006-0042E"/>
    <s v="Sidras &quot;Saider pear taste“ 0,33l 4,5%"/>
    <s v="But."/>
    <x v="5"/>
    <n v="-2626"/>
    <x v="3"/>
    <n v="0.33"/>
    <n v="4.5"/>
    <n v="-866.58"/>
    <n v="-866.58"/>
  </r>
  <r>
    <x v="28"/>
    <s v="3006-0042E"/>
    <s v="Sidras &quot;Saider pear taste“ 0,33l 4,5%"/>
    <s v="But."/>
    <x v="3"/>
    <n v="8174"/>
    <x v="3"/>
    <n v="0.33"/>
    <n v="4.5"/>
    <n v="2697.42"/>
    <n v="2697.42"/>
  </r>
  <r>
    <x v="28"/>
    <s v="3006-0042E"/>
    <s v="Sidras &quot;Saider pear taste“ 0,33l 4,5%"/>
    <s v="But."/>
    <x v="5"/>
    <n v="-8174"/>
    <x v="3"/>
    <n v="0.33"/>
    <n v="4.5"/>
    <n v="-2697.42"/>
    <n v="-2697.42"/>
  </r>
  <r>
    <x v="28"/>
    <s v="3006-0042E"/>
    <s v="Sidras &quot;Saider pear taste“ 0,33l 4,5%"/>
    <s v="But."/>
    <x v="3"/>
    <n v="2626"/>
    <x v="3"/>
    <n v="0.33"/>
    <n v="4.5"/>
    <n v="866.58"/>
    <n v="866.58"/>
  </r>
  <r>
    <x v="28"/>
    <s v="3006-0042E"/>
    <s v="Sidras &quot;Saider pear taste“ 0,33l 4,5%"/>
    <s v="But."/>
    <x v="6"/>
    <n v="8174"/>
    <x v="3"/>
    <n v="0.33"/>
    <n v="4.5"/>
    <n v="2697.42"/>
    <n v="2697.42"/>
  </r>
  <r>
    <x v="28"/>
    <s v="3006-0042E"/>
    <s v="Sidras &quot;Saider pear taste“ 0,33l 4,5%"/>
    <s v="But."/>
    <x v="6"/>
    <n v="1080"/>
    <x v="3"/>
    <n v="0.33"/>
    <n v="4.5"/>
    <n v="356.40000000000003"/>
    <n v="356.40000000000003"/>
  </r>
  <r>
    <x v="28"/>
    <s v="3006-0042E"/>
    <s v="Sidras &quot;Saider pear taste“ 0,33l 4,5%"/>
    <s v="But."/>
    <x v="6"/>
    <n v="2626"/>
    <x v="3"/>
    <n v="0.33"/>
    <n v="4.5"/>
    <n v="866.58"/>
    <n v="866.58"/>
  </r>
  <r>
    <x v="28"/>
    <s v="3006-0042E"/>
    <s v="Sidras &quot;Saider pear taste“ 0,33l 4,5%"/>
    <s v="But."/>
    <x v="3"/>
    <n v="-8174"/>
    <x v="3"/>
    <n v="0.33"/>
    <n v="4.5"/>
    <n v="-2697.42"/>
    <n v="-2697.42"/>
  </r>
  <r>
    <x v="28"/>
    <s v="3006-0042E"/>
    <s v="Sidras &quot;Saider pear taste“ 0,33l 4,5%"/>
    <s v="But."/>
    <x v="3"/>
    <n v="-2626"/>
    <x v="3"/>
    <n v="0.33"/>
    <n v="4.5"/>
    <n v="-866.58"/>
    <n v="-866.58"/>
  </r>
  <r>
    <x v="12"/>
    <s v="3016-0001E"/>
    <s v="Vynas &quot;Voruta&quot; Juodųjų serbentų, 0,75l 10%"/>
    <s v="But."/>
    <x v="5"/>
    <n v="-2"/>
    <x v="4"/>
    <n v="0.75"/>
    <n v="10"/>
    <n v="-1.5"/>
    <n v="-1.5"/>
  </r>
  <r>
    <x v="21"/>
    <s v="3016-0001E"/>
    <s v="Vynas &quot;Voruta&quot; Juodųjų serbentų, 0,75l 10%"/>
    <s v="But."/>
    <x v="5"/>
    <n v="-120"/>
    <x v="4"/>
    <n v="0.75"/>
    <n v="10"/>
    <n v="-90"/>
    <n v="-90"/>
  </r>
  <r>
    <x v="12"/>
    <s v="3016-0002E"/>
    <s v="Vynas &quot;Voruta&quot; Vyšnių, 0,75l 10%"/>
    <s v="But."/>
    <x v="5"/>
    <n v="-2"/>
    <x v="4"/>
    <n v="0.75"/>
    <n v="10"/>
    <n v="-1.5"/>
    <n v="-1.5"/>
  </r>
  <r>
    <x v="21"/>
    <s v="3016-0002E"/>
    <s v="Vynas &quot;Voruta&quot; Vyšnių, 0,75l 10%"/>
    <s v="But."/>
    <x v="5"/>
    <n v="-240"/>
    <x v="4"/>
    <n v="0.75"/>
    <n v="10"/>
    <n v="-180"/>
    <n v="-180"/>
  </r>
  <r>
    <x v="21"/>
    <s v="3016-0004E"/>
    <s v="Vynas &quot;Voruta&quot; Sodo uogų, 0,75l 10%"/>
    <s v="But."/>
    <x v="5"/>
    <n v="-120"/>
    <x v="4"/>
    <n v="0.75"/>
    <n v="10"/>
    <n v="-90"/>
    <n v="-90"/>
  </r>
  <r>
    <x v="12"/>
    <s v="3016-0005E"/>
    <s v="Vynas &quot;Voruta&quot; Obuolių, 0,75l 9%"/>
    <s v="But."/>
    <x v="5"/>
    <n v="-2"/>
    <x v="4"/>
    <n v="0.75"/>
    <n v="9"/>
    <n v="-1.5"/>
    <n v="-1.5"/>
  </r>
  <r>
    <x v="21"/>
    <s v="3020-0003"/>
    <s v="Degtinė &quot;Ledo&quot;, 0,2l 40%"/>
    <s v="But."/>
    <x v="5"/>
    <n v="-1584"/>
    <x v="10"/>
    <n v="0.2"/>
    <n v="40"/>
    <n v="-126.72000000000001"/>
    <n v="-126.72000000000001"/>
  </r>
  <r>
    <x v="14"/>
    <s v="3020-0005"/>
    <s v="Degtinė &quot;Ledo&quot;, 0,5l 40%"/>
    <s v="But."/>
    <x v="5"/>
    <n v="-3600"/>
    <x v="10"/>
    <n v="0.5"/>
    <n v="40"/>
    <n v="-720"/>
    <n v="-720"/>
  </r>
  <r>
    <x v="7"/>
    <s v="3020-0005"/>
    <s v="Degtinė &quot;Ledo&quot;, 0,5l 40%"/>
    <s v="But."/>
    <x v="5"/>
    <n v="-900"/>
    <x v="10"/>
    <n v="0.5"/>
    <n v="40"/>
    <n v="-180"/>
    <n v="-180"/>
  </r>
  <r>
    <x v="27"/>
    <s v="3020-0005"/>
    <s v="Degtinė &quot;Ledo&quot;, 0,5l 40%"/>
    <s v="But."/>
    <x v="5"/>
    <n v="-2275"/>
    <x v="10"/>
    <n v="0.5"/>
    <n v="40"/>
    <n v="-455"/>
    <n v="-455"/>
  </r>
  <r>
    <x v="27"/>
    <s v="3020-0005"/>
    <s v="Degtinė &quot;Ledo&quot;, 0,5l 40%"/>
    <s v="But."/>
    <x v="5"/>
    <n v="-425"/>
    <x v="10"/>
    <n v="0.5"/>
    <n v="40"/>
    <n v="-85"/>
    <n v="-85"/>
  </r>
  <r>
    <x v="18"/>
    <s v="3020-0005E"/>
    <s v="Degtinė &quot;Ledo&quot;, 0,5l 40%"/>
    <s v="But."/>
    <x v="5"/>
    <n v="-800"/>
    <x v="10"/>
    <n v="0.5"/>
    <n v="40"/>
    <n v="-160"/>
    <n v="-160"/>
  </r>
  <r>
    <x v="7"/>
    <s v="3020-0007"/>
    <s v="Degtinė &quot;Ledo&quot;, 0,7l 40%"/>
    <s v="But."/>
    <x v="5"/>
    <n v="-720"/>
    <x v="10"/>
    <n v="0.7"/>
    <n v="40"/>
    <n v="-201.6"/>
    <n v="-201.6"/>
  </r>
  <r>
    <x v="13"/>
    <s v="3020-0007"/>
    <s v="Degtinė &quot;Ledo&quot;, 0,7l 40%"/>
    <s v="But."/>
    <x v="5"/>
    <n v="-72"/>
    <x v="10"/>
    <n v="0.7"/>
    <n v="40"/>
    <n v="-20.16"/>
    <n v="-20.16"/>
  </r>
  <r>
    <x v="14"/>
    <s v="3020-0007"/>
    <s v="Degtinė &quot;Ledo&quot;, 0,7l 40%"/>
    <s v="But."/>
    <x v="5"/>
    <n v="-720"/>
    <x v="10"/>
    <n v="0.7"/>
    <n v="40"/>
    <n v="-201.6"/>
    <n v="-201.6"/>
  </r>
  <r>
    <x v="21"/>
    <s v="3020-0007"/>
    <s v="Degtinė &quot;Ledo&quot;, 0,7l 40%"/>
    <s v="But."/>
    <x v="5"/>
    <n v="-1440"/>
    <x v="10"/>
    <n v="0.7"/>
    <n v="40"/>
    <n v="-403.2"/>
    <n v="-403.2"/>
  </r>
  <r>
    <x v="21"/>
    <s v="3020-0007"/>
    <s v="Degtinė &quot;Ledo&quot;, 0,7l 40%"/>
    <s v="But."/>
    <x v="5"/>
    <n v="-60"/>
    <x v="10"/>
    <n v="0.7"/>
    <n v="40"/>
    <n v="-16.8"/>
    <n v="-16.8"/>
  </r>
  <r>
    <x v="27"/>
    <s v="3020-0007"/>
    <s v="Degtinė &quot;Ledo&quot;, 0,7l 40%"/>
    <s v="But."/>
    <x v="5"/>
    <n v="-720"/>
    <x v="10"/>
    <n v="0.7"/>
    <n v="40"/>
    <n v="-201.6"/>
    <n v="-201.6"/>
  </r>
  <r>
    <x v="0"/>
    <s v="3020-0015"/>
    <s v="Degtinė &quot;Karalius Mindaugas&quot;, 0,5l 40%"/>
    <s v="But."/>
    <x v="5"/>
    <n v="-20"/>
    <x v="10"/>
    <n v="0.5"/>
    <n v="40"/>
    <n v="-4"/>
    <n v="-4"/>
  </r>
  <r>
    <x v="14"/>
    <s v="3020-0015"/>
    <s v="Degtinė &quot;Karalius Mindaugas&quot;, 0,5l 40%"/>
    <s v="But."/>
    <x v="5"/>
    <n v="-900"/>
    <x v="10"/>
    <n v="0.5"/>
    <n v="40"/>
    <n v="-180"/>
    <n v="-180"/>
  </r>
  <r>
    <x v="14"/>
    <s v="3020-0015"/>
    <s v="Degtinė &quot;Karalius Mindaugas&quot;, 0,5l 40%"/>
    <s v="But."/>
    <x v="5"/>
    <n v="-20"/>
    <x v="10"/>
    <n v="0.5"/>
    <n v="40"/>
    <n v="-4"/>
    <n v="-4"/>
  </r>
  <r>
    <x v="7"/>
    <s v="3020-0015"/>
    <s v="Degtinė &quot;Karalius Mindaugas&quot;, 0,5l 40%"/>
    <s v="But."/>
    <x v="5"/>
    <n v="-20"/>
    <x v="10"/>
    <n v="0.5"/>
    <n v="40"/>
    <n v="-4"/>
    <n v="-4"/>
  </r>
  <r>
    <x v="11"/>
    <s v="3020-0015"/>
    <s v="Degtinė &quot;Karalius Mindaugas&quot;, 0,5l 40%"/>
    <s v="But."/>
    <x v="5"/>
    <n v="-20"/>
    <x v="10"/>
    <n v="0.5"/>
    <n v="40"/>
    <n v="-4"/>
    <n v="-4"/>
  </r>
  <r>
    <x v="21"/>
    <s v="3020-0015"/>
    <s v="Degtinė &quot;Karalius Mindaugas&quot;, 0,5l 40%"/>
    <s v="But."/>
    <x v="5"/>
    <n v="-60"/>
    <x v="10"/>
    <n v="0.5"/>
    <n v="40"/>
    <n v="-12"/>
    <n v="-12"/>
  </r>
  <r>
    <x v="21"/>
    <s v="3020-0015"/>
    <s v="Degtinė &quot;Karalius Mindaugas&quot;, 0,5l 40%"/>
    <s v="But."/>
    <x v="5"/>
    <n v="-900"/>
    <x v="10"/>
    <n v="0.5"/>
    <n v="40"/>
    <n v="-180"/>
    <n v="-180"/>
  </r>
  <r>
    <x v="18"/>
    <s v="3020-0015"/>
    <s v="Degtinė &quot;Karalius Mindaugas&quot;, 0,5l 40%"/>
    <s v="But."/>
    <x v="5"/>
    <n v="-20"/>
    <x v="10"/>
    <n v="0.5"/>
    <n v="40"/>
    <n v="-4"/>
    <n v="-4"/>
  </r>
  <r>
    <x v="28"/>
    <s v="3020-0015"/>
    <s v="Degtinė &quot;Karalius Mindaugas&quot;, 0,5l 40%"/>
    <s v="But."/>
    <x v="5"/>
    <n v="-20"/>
    <x v="10"/>
    <n v="0.5"/>
    <n v="40"/>
    <n v="-4"/>
    <n v="-4"/>
  </r>
  <r>
    <x v="13"/>
    <s v="3020-0025"/>
    <s v="Degtinė &quot;Gintarinė&quot;, 0,5l 40%"/>
    <s v="But."/>
    <x v="5"/>
    <n v="-40"/>
    <x v="10"/>
    <n v="0.5"/>
    <n v="40"/>
    <n v="-8"/>
    <n v="-8"/>
  </r>
  <r>
    <x v="21"/>
    <s v="3020-0025"/>
    <s v="Degtinė &quot;Gintarinė&quot;, 0,5l 40%"/>
    <s v="But."/>
    <x v="5"/>
    <n v="-40"/>
    <x v="10"/>
    <n v="0.5"/>
    <n v="40"/>
    <n v="-8"/>
    <n v="-8"/>
  </r>
  <r>
    <x v="13"/>
    <s v="3020-0043"/>
    <s v="Degtinė &quot;Ledinė&quot;, 0,2l 40%"/>
    <s v="But."/>
    <x v="5"/>
    <n v="-48"/>
    <x v="10"/>
    <n v="0.2"/>
    <n v="40"/>
    <n v="-3.8400000000000007"/>
    <n v="-3.8400000000000007"/>
  </r>
  <r>
    <x v="13"/>
    <s v="3020-0045"/>
    <s v="Degtinė &quot;Ledinė&quot;, 0,5l 40%"/>
    <s v="But."/>
    <x v="5"/>
    <n v="-60"/>
    <x v="10"/>
    <n v="0.5"/>
    <n v="40"/>
    <n v="-12"/>
    <n v="-12"/>
  </r>
  <r>
    <x v="21"/>
    <s v="3020-0045"/>
    <s v="Degtinė &quot;Ledinė&quot;, 0,5l 40%"/>
    <s v="But."/>
    <x v="5"/>
    <n v="-40"/>
    <x v="10"/>
    <n v="0.5"/>
    <n v="40"/>
    <n v="-8"/>
    <n v="-8"/>
  </r>
  <r>
    <x v="4"/>
    <s v="3020-7013"/>
    <s v="Degtinė &quot;Sidabrinė&quot;, 0,2l 40%"/>
    <s v="But."/>
    <x v="5"/>
    <n v="-1560"/>
    <x v="10"/>
    <n v="0.2"/>
    <n v="40"/>
    <n v="-124.80000000000001"/>
    <n v="-124.80000000000001"/>
  </r>
  <r>
    <x v="4"/>
    <s v="3020-7015"/>
    <s v="Degtinė &quot;Sidabrinė&quot;, 0,5l 40%"/>
    <s v="But."/>
    <x v="5"/>
    <n v="-1260"/>
    <x v="10"/>
    <n v="0.5"/>
    <n v="40"/>
    <n v="-252"/>
    <n v="-252"/>
  </r>
  <r>
    <x v="4"/>
    <s v="3020-7017"/>
    <s v="Degtinė &quot;Sidabrinė&quot;, 0,7l 40%"/>
    <s v="But."/>
    <x v="5"/>
    <n v="-256"/>
    <x v="10"/>
    <n v="0.7"/>
    <n v="40"/>
    <n v="-71.679999999999993"/>
    <n v="-71.679999999999993"/>
  </r>
  <r>
    <x v="4"/>
    <s v="3020-7017"/>
    <s v="Degtinė &quot;Sidabrinė&quot;, 0,7l 40%"/>
    <s v="But."/>
    <x v="5"/>
    <n v="-996"/>
    <x v="10"/>
    <n v="0.7"/>
    <n v="40"/>
    <n v="-278.88"/>
    <n v="-278.88"/>
  </r>
  <r>
    <x v="7"/>
    <s v="3020-7023"/>
    <s v="Degtinė &quot;Švogerių&quot;, 0,2l 40%"/>
    <s v="But."/>
    <x v="5"/>
    <n v="-12480"/>
    <x v="10"/>
    <n v="0.2"/>
    <n v="40"/>
    <n v="-998.40000000000009"/>
    <n v="-998.40000000000009"/>
  </r>
  <r>
    <x v="11"/>
    <s v="3020-7023"/>
    <s v="Degtinė &quot;Švogerių&quot;, 0,2l 40%"/>
    <s v="But."/>
    <x v="3"/>
    <n v="-8"/>
    <x v="10"/>
    <n v="0.2"/>
    <n v="40"/>
    <n v="-0.64000000000000012"/>
    <n v="-0.64000000000000012"/>
  </r>
  <r>
    <x v="11"/>
    <s v="3020-7023"/>
    <s v="Degtinė &quot;Švogerių&quot;, 0,2l 40%"/>
    <s v="But."/>
    <x v="3"/>
    <n v="39440"/>
    <x v="10"/>
    <n v="0.2"/>
    <n v="40"/>
    <n v="3155.2000000000003"/>
    <n v="3155.2000000000003"/>
  </r>
  <r>
    <x v="14"/>
    <s v="3020-7023"/>
    <s v="Degtinė &quot;Švogerių&quot;, 0,2l 40%"/>
    <s v="But."/>
    <x v="5"/>
    <n v="-4680"/>
    <x v="10"/>
    <n v="0.2"/>
    <n v="40"/>
    <n v="-374.40000000000003"/>
    <n v="-374.40000000000003"/>
  </r>
  <r>
    <x v="21"/>
    <s v="3020-7023"/>
    <s v="Degtinė &quot;Švogerių&quot;, 0,2l 40%"/>
    <s v="But."/>
    <x v="5"/>
    <n v="-8038"/>
    <x v="10"/>
    <n v="0.2"/>
    <n v="40"/>
    <n v="-643.04000000000008"/>
    <n v="-643.04000000000008"/>
  </r>
  <r>
    <x v="21"/>
    <s v="3020-7023"/>
    <s v="Degtinė &quot;Švogerių&quot;, 0,2l 40%"/>
    <s v="But."/>
    <x v="5"/>
    <n v="-1322"/>
    <x v="10"/>
    <n v="0.2"/>
    <n v="40"/>
    <n v="-105.76000000000002"/>
    <n v="-105.76000000000002"/>
  </r>
  <r>
    <x v="28"/>
    <s v="3020-7023"/>
    <s v="Degtinė &quot;Švogerių&quot;, 0,2l 40%"/>
    <s v="But."/>
    <x v="5"/>
    <n v="-14040"/>
    <x v="10"/>
    <n v="0.2"/>
    <n v="40"/>
    <n v="-1123.2"/>
    <n v="-1123.2"/>
  </r>
  <r>
    <x v="29"/>
    <s v="3020-7023"/>
    <s v="Degtinė &quot;Švogerių&quot;, 0,2l 40%"/>
    <s v="But."/>
    <x v="3"/>
    <n v="-4"/>
    <x v="10"/>
    <n v="0.2"/>
    <n v="40"/>
    <n v="-0.32000000000000006"/>
    <n v="-0.32000000000000006"/>
  </r>
  <r>
    <x v="29"/>
    <s v="3020-7023"/>
    <s v="Degtinė &quot;Švogerių&quot;, 0,2l 40%"/>
    <s v="But."/>
    <x v="3"/>
    <n v="-2"/>
    <x v="10"/>
    <n v="0.2"/>
    <n v="40"/>
    <n v="-0.16000000000000003"/>
    <n v="-0.16000000000000003"/>
  </r>
  <r>
    <x v="31"/>
    <e v="#REF!"/>
    <e v="#REF!"/>
    <e v="#REF!"/>
    <x v="7"/>
    <e v="#REF!"/>
    <x v="13"/>
    <e v="#REF!"/>
    <e v="#REF!"/>
    <e v="#REF!"/>
    <e v="#REF!"/>
  </r>
  <r>
    <x v="0"/>
    <s v="3020-7023"/>
    <s v="Degtinė &quot;Švogerių&quot;, 0,2l 40%"/>
    <s v="But."/>
    <x v="5"/>
    <n v="-4680"/>
    <x v="10"/>
    <n v="0.2"/>
    <n v="40"/>
    <n v="-374.40000000000003"/>
    <n v="-374.40000000000003"/>
  </r>
  <r>
    <x v="20"/>
    <s v="3020-7023"/>
    <s v="Degtinė &quot;Švogerių&quot;, 0,2l 40%"/>
    <s v="But."/>
    <x v="6"/>
    <n v="37735"/>
    <x v="10"/>
    <n v="0.2"/>
    <n v="40"/>
    <n v="3018.8"/>
    <n v="3018.8"/>
  </r>
  <r>
    <x v="20"/>
    <s v="3020-7023"/>
    <s v="Degtinė &quot;Švogerių&quot;, 0,2l 40%"/>
    <s v="But."/>
    <x v="3"/>
    <n v="-7"/>
    <x v="10"/>
    <n v="0.2"/>
    <n v="40"/>
    <n v="-0.56000000000000005"/>
    <n v="-0.56000000000000005"/>
  </r>
  <r>
    <x v="11"/>
    <s v="3020-7023"/>
    <s v="Degtinė &quot;Švogerių&quot;, 0,2l 40%"/>
    <s v="But."/>
    <x v="3"/>
    <n v="-39440"/>
    <x v="10"/>
    <n v="0.2"/>
    <n v="40"/>
    <n v="-3155.2000000000003"/>
    <n v="-3155.2000000000003"/>
  </r>
  <r>
    <x v="11"/>
    <s v="3020-7023"/>
    <s v="Degtinė &quot;Švogerių&quot;, 0,2l 40%"/>
    <s v="But."/>
    <x v="6"/>
    <n v="39447"/>
    <x v="10"/>
    <n v="0.2"/>
    <n v="40"/>
    <n v="3155.76"/>
    <n v="3155.76"/>
  </r>
  <r>
    <x v="11"/>
    <s v="3020-7023"/>
    <s v="Degtinė &quot;Švogerių&quot;, 0,2l 40%"/>
    <s v="But."/>
    <x v="3"/>
    <n v="-7"/>
    <x v="10"/>
    <n v="0.2"/>
    <n v="40"/>
    <n v="-0.56000000000000005"/>
    <n v="-0.56000000000000005"/>
  </r>
  <r>
    <x v="11"/>
    <s v="3020-7023"/>
    <s v="Degtinė &quot;Švogerių&quot;, 0,2l 40%"/>
    <s v="But."/>
    <x v="3"/>
    <n v="8"/>
    <x v="10"/>
    <n v="0.2"/>
    <n v="40"/>
    <n v="0.64000000000000012"/>
    <n v="0.64000000000000012"/>
  </r>
  <r>
    <x v="29"/>
    <s v="3020-7023"/>
    <s v="Degtinė &quot;Švogerių&quot;, 0,2l 40%"/>
    <s v="But."/>
    <x v="3"/>
    <n v="2"/>
    <x v="10"/>
    <n v="0.2"/>
    <n v="40"/>
    <n v="0.16000000000000003"/>
    <n v="0.16000000000000003"/>
  </r>
  <r>
    <x v="29"/>
    <s v="3020-7023"/>
    <s v="Degtinė &quot;Švogerių&quot;, 0,2l 40%"/>
    <s v="But."/>
    <x v="3"/>
    <n v="4"/>
    <x v="10"/>
    <n v="0.2"/>
    <n v="40"/>
    <n v="0.32000000000000006"/>
    <n v="0.32000000000000006"/>
  </r>
  <r>
    <x v="29"/>
    <s v="3020-7023"/>
    <s v="Degtinė &quot;Švogerių&quot;, 0,2l 40%"/>
    <s v="But."/>
    <x v="5"/>
    <n v="-4"/>
    <x v="10"/>
    <n v="0.2"/>
    <n v="40"/>
    <n v="-0.32000000000000006"/>
    <n v="-0.32000000000000006"/>
  </r>
  <r>
    <x v="29"/>
    <s v="3020-7023"/>
    <s v="Degtinė &quot;Švogerių&quot;, 0,2l 40%"/>
    <s v="But."/>
    <x v="5"/>
    <n v="-2"/>
    <x v="10"/>
    <n v="0.2"/>
    <n v="40"/>
    <n v="-0.16000000000000003"/>
    <n v="-0.16000000000000003"/>
  </r>
  <r>
    <x v="29"/>
    <s v="3020-7023"/>
    <s v="Degtinė &quot;Švogerių&quot;, 0,2l 40%"/>
    <s v="But."/>
    <x v="5"/>
    <n v="-8"/>
    <x v="10"/>
    <n v="0.2"/>
    <n v="40"/>
    <n v="-0.64000000000000012"/>
    <n v="-0.64000000000000012"/>
  </r>
  <r>
    <x v="28"/>
    <s v="3020-7023"/>
    <s v="Degtinė &quot;Švogerių&quot;, 0,2l 40%"/>
    <s v="But."/>
    <x v="5"/>
    <n v="-7"/>
    <x v="10"/>
    <n v="0.2"/>
    <n v="40"/>
    <n v="-0.56000000000000005"/>
    <n v="-0.56000000000000005"/>
  </r>
  <r>
    <x v="28"/>
    <s v="3020-7023"/>
    <s v="Degtinė &quot;Švogerių&quot;, 0,2l 40%"/>
    <s v="But."/>
    <x v="5"/>
    <n v="-7"/>
    <x v="10"/>
    <n v="0.2"/>
    <n v="40"/>
    <n v="-0.56000000000000005"/>
    <n v="-0.56000000000000005"/>
  </r>
  <r>
    <x v="11"/>
    <s v="3020-7023"/>
    <s v="Degtinė &quot;Švogerių&quot;, 0,2l 40%"/>
    <s v="But."/>
    <x v="3"/>
    <n v="7"/>
    <x v="10"/>
    <n v="0.2"/>
    <n v="40"/>
    <n v="0.56000000000000005"/>
    <n v="0.56000000000000005"/>
  </r>
  <r>
    <x v="20"/>
    <s v="3020-7023"/>
    <s v="Degtinė &quot;Švogerių&quot;, 0,2l 40%"/>
    <s v="But."/>
    <x v="3"/>
    <n v="7"/>
    <x v="10"/>
    <n v="0.2"/>
    <n v="40"/>
    <n v="0.56000000000000005"/>
    <n v="0.56000000000000005"/>
  </r>
  <r>
    <x v="14"/>
    <s v="3020-7027"/>
    <s v="Degtinė &quot;Švogerių&quot;, 0,7l 40%"/>
    <s v="But."/>
    <x v="5"/>
    <n v="-1248"/>
    <x v="10"/>
    <n v="0.7"/>
    <n v="40"/>
    <n v="-349.44"/>
    <n v="-349.44"/>
  </r>
  <r>
    <x v="7"/>
    <s v="3020-7027"/>
    <s v="Degtinė &quot;Švogerių&quot;, 0,7l 40%"/>
    <s v="But."/>
    <x v="5"/>
    <n v="-1248"/>
    <x v="10"/>
    <n v="0.7"/>
    <n v="40"/>
    <n v="-349.44"/>
    <n v="-349.44"/>
  </r>
  <r>
    <x v="28"/>
    <s v="3020-7027"/>
    <s v="Degtinė &quot;Švogerių&quot;, 0,7l 40%"/>
    <s v="But."/>
    <x v="5"/>
    <n v="-642"/>
    <x v="10"/>
    <n v="0.7"/>
    <n v="40"/>
    <n v="-179.76"/>
    <n v="-179.76"/>
  </r>
  <r>
    <x v="28"/>
    <s v="3020-7027"/>
    <s v="Degtinė &quot;Švogerių&quot;, 0,7l 40%"/>
    <s v="But."/>
    <x v="5"/>
    <n v="-606"/>
    <x v="10"/>
    <n v="0.7"/>
    <n v="40"/>
    <n v="-169.68"/>
    <n v="-169.68"/>
  </r>
  <r>
    <x v="21"/>
    <s v="3020-7027"/>
    <s v="Degtinė &quot;Švogerių&quot;, 0,7l 40%"/>
    <s v="But."/>
    <x v="5"/>
    <n v="-624"/>
    <x v="10"/>
    <n v="0.7"/>
    <n v="40"/>
    <n v="-174.72"/>
    <n v="-174.72"/>
  </r>
  <r>
    <x v="24"/>
    <s v="3020-7043"/>
    <s v="Degtinė &quot;Tėviškės&quot;, 0,2l 40%"/>
    <s v="But."/>
    <x v="5"/>
    <n v="-3168"/>
    <x v="10"/>
    <n v="0.2"/>
    <n v="40"/>
    <n v="-253.44000000000003"/>
    <n v="-253.44000000000003"/>
  </r>
  <r>
    <x v="25"/>
    <s v="3020-7043"/>
    <s v="Degtinė &quot;Tėviškės&quot;, 0,2l 40%"/>
    <s v="But."/>
    <x v="5"/>
    <n v="-1584"/>
    <x v="10"/>
    <n v="0.2"/>
    <n v="40"/>
    <n v="-126.72000000000001"/>
    <n v="-126.72000000000001"/>
  </r>
  <r>
    <x v="29"/>
    <s v="3020-7043"/>
    <s v="Degtinė &quot;Tėviškės&quot;, 0,2l 40%"/>
    <s v="But."/>
    <x v="3"/>
    <n v="-3"/>
    <x v="10"/>
    <n v="0.2"/>
    <n v="40"/>
    <n v="-0.24000000000000005"/>
    <n v="-0.24000000000000005"/>
  </r>
  <r>
    <x v="29"/>
    <s v="3020-7043"/>
    <s v="Degtinė &quot;Tėviškės&quot;, 0,2l 40%"/>
    <s v="But."/>
    <x v="3"/>
    <n v="-2"/>
    <x v="10"/>
    <n v="0.2"/>
    <n v="40"/>
    <n v="-0.16000000000000003"/>
    <n v="-0.16000000000000003"/>
  </r>
  <r>
    <x v="12"/>
    <s v="3020-7043"/>
    <s v="Degtinė &quot;Tėviškės&quot;, 0,2l 40%"/>
    <s v="But."/>
    <x v="5"/>
    <n v="-1584"/>
    <x v="10"/>
    <n v="0.2"/>
    <n v="40"/>
    <n v="-126.72000000000001"/>
    <n v="-126.72000000000001"/>
  </r>
  <r>
    <x v="14"/>
    <s v="3020-7043"/>
    <s v="Degtinė &quot;Tėviškės&quot;, 0,2l 40%"/>
    <s v="But."/>
    <x v="5"/>
    <n v="-1584"/>
    <x v="10"/>
    <n v="0.2"/>
    <n v="40"/>
    <n v="-126.72000000000001"/>
    <n v="-126.72000000000001"/>
  </r>
  <r>
    <x v="18"/>
    <s v="3020-7043"/>
    <s v="Degtinė &quot;Tėviškės&quot;, 0,2l 40%"/>
    <s v="But."/>
    <x v="5"/>
    <n v="-1584"/>
    <x v="10"/>
    <n v="0.2"/>
    <n v="40"/>
    <n v="-126.72000000000001"/>
    <n v="-126.72000000000001"/>
  </r>
  <r>
    <x v="4"/>
    <s v="3020-7043"/>
    <s v="Degtinė &quot;Tėviškės&quot;, 0,2l 40%"/>
    <s v="But."/>
    <x v="5"/>
    <n v="-1584"/>
    <x v="10"/>
    <n v="0.2"/>
    <n v="40"/>
    <n v="-126.72000000000001"/>
    <n v="-126.72000000000001"/>
  </r>
  <r>
    <x v="4"/>
    <s v="3020-7043"/>
    <s v="Degtinė &quot;Tėviškės&quot;, 0,2l 40%"/>
    <s v="But."/>
    <x v="3"/>
    <n v="39339"/>
    <x v="10"/>
    <n v="0.2"/>
    <n v="40"/>
    <n v="3147.1200000000003"/>
    <n v="3147.1200000000003"/>
  </r>
  <r>
    <x v="4"/>
    <s v="3020-7043"/>
    <s v="Degtinė &quot;Tėviškės&quot;, 0,2l 40%"/>
    <s v="But."/>
    <x v="3"/>
    <n v="-8"/>
    <x v="10"/>
    <n v="0.2"/>
    <n v="40"/>
    <n v="-0.64000000000000012"/>
    <n v="-0.64000000000000012"/>
  </r>
  <r>
    <x v="6"/>
    <s v="3020-7043"/>
    <s v="Degtinė &quot;Tėviškės&quot;, 0,2l 40%"/>
    <s v="But."/>
    <x v="5"/>
    <n v="-3168"/>
    <x v="10"/>
    <n v="0.2"/>
    <n v="40"/>
    <n v="-253.44000000000003"/>
    <n v="-253.44000000000003"/>
  </r>
  <r>
    <x v="4"/>
    <s v="3020-7043"/>
    <s v="Degtinė &quot;Tėviškės&quot;, 0,2l 40%"/>
    <s v="But."/>
    <x v="3"/>
    <n v="-7"/>
    <x v="10"/>
    <n v="0.2"/>
    <n v="40"/>
    <n v="-0.56000000000000005"/>
    <n v="-0.56000000000000005"/>
  </r>
  <r>
    <x v="4"/>
    <s v="3020-7043"/>
    <s v="Degtinė &quot;Tėviškės&quot;, 0,2l 40%"/>
    <s v="But."/>
    <x v="3"/>
    <n v="-39339"/>
    <x v="10"/>
    <n v="0.2"/>
    <n v="40"/>
    <n v="-3147.1200000000003"/>
    <n v="-3147.1200000000003"/>
  </r>
  <r>
    <x v="4"/>
    <s v="3020-7043"/>
    <s v="Degtinė &quot;Tėviškės&quot;, 0,2l 40%"/>
    <s v="But."/>
    <x v="6"/>
    <n v="39346"/>
    <x v="10"/>
    <n v="0.2"/>
    <n v="40"/>
    <n v="3147.6800000000003"/>
    <n v="3147.6800000000003"/>
  </r>
  <r>
    <x v="29"/>
    <s v="3020-7043"/>
    <s v="Degtinė &quot;Tėviškės&quot;, 0,2l 40%"/>
    <s v="But."/>
    <x v="3"/>
    <n v="2"/>
    <x v="10"/>
    <n v="0.2"/>
    <n v="40"/>
    <n v="0.16000000000000003"/>
    <n v="0.16000000000000003"/>
  </r>
  <r>
    <x v="29"/>
    <s v="3020-7043"/>
    <s v="Degtinė &quot;Tėviškės&quot;, 0,2l 40%"/>
    <s v="But."/>
    <x v="5"/>
    <n v="-3"/>
    <x v="10"/>
    <n v="0.2"/>
    <n v="40"/>
    <n v="-0.24000000000000005"/>
    <n v="-0.24000000000000005"/>
  </r>
  <r>
    <x v="29"/>
    <s v="3020-7043"/>
    <s v="Degtinė &quot;Tėviškės&quot;, 0,2l 40%"/>
    <s v="But."/>
    <x v="5"/>
    <n v="-2"/>
    <x v="10"/>
    <n v="0.2"/>
    <n v="40"/>
    <n v="-0.16000000000000003"/>
    <n v="-0.16000000000000003"/>
  </r>
  <r>
    <x v="29"/>
    <s v="3020-7043"/>
    <s v="Degtinė &quot;Tėviškės&quot;, 0,2l 40%"/>
    <s v="But."/>
    <x v="3"/>
    <n v="3"/>
    <x v="10"/>
    <n v="0.2"/>
    <n v="40"/>
    <n v="0.24000000000000005"/>
    <n v="0.24000000000000005"/>
  </r>
  <r>
    <x v="29"/>
    <s v="3020-7043"/>
    <s v="Degtinė &quot;Tėviškės&quot;, 0,2l 40%"/>
    <s v="But."/>
    <x v="5"/>
    <n v="-8"/>
    <x v="10"/>
    <n v="0.2"/>
    <n v="40"/>
    <n v="-0.64000000000000012"/>
    <n v="-0.64000000000000012"/>
  </r>
  <r>
    <x v="4"/>
    <s v="3020-7043"/>
    <s v="Degtinė &quot;Tėviškės&quot;, 0,2l 40%"/>
    <s v="But."/>
    <x v="3"/>
    <n v="8"/>
    <x v="10"/>
    <n v="0.2"/>
    <n v="40"/>
    <n v="0.64000000000000012"/>
    <n v="0.64000000000000012"/>
  </r>
  <r>
    <x v="28"/>
    <s v="3020-7043"/>
    <s v="Degtinė &quot;Tėviškės&quot;, 0,2l 40%"/>
    <s v="But."/>
    <x v="5"/>
    <n v="-7"/>
    <x v="10"/>
    <n v="0.2"/>
    <n v="40"/>
    <n v="-0.56000000000000005"/>
    <n v="-0.56000000000000005"/>
  </r>
  <r>
    <x v="4"/>
    <s v="3020-7043"/>
    <s v="Degtinė &quot;Tėviškės&quot;, 0,2l 40%"/>
    <s v="But."/>
    <x v="3"/>
    <n v="7"/>
    <x v="10"/>
    <n v="0.2"/>
    <n v="40"/>
    <n v="0.56000000000000005"/>
    <n v="0.56000000000000005"/>
  </r>
  <r>
    <x v="29"/>
    <s v="3020-7045"/>
    <s v="Degtinė &quot;Tėviškės&quot;, 0,5l 40%"/>
    <s v="But."/>
    <x v="3"/>
    <n v="-2"/>
    <x v="10"/>
    <n v="0.5"/>
    <n v="40"/>
    <n v="-0.4"/>
    <n v="-0.4"/>
  </r>
  <r>
    <x v="29"/>
    <s v="3020-7045"/>
    <s v="Degtinė &quot;Tėviškės&quot;, 0,5l 40%"/>
    <s v="But."/>
    <x v="3"/>
    <n v="-1"/>
    <x v="10"/>
    <n v="0.5"/>
    <n v="40"/>
    <n v="-0.2"/>
    <n v="-0.2"/>
  </r>
  <r>
    <x v="24"/>
    <s v="3020-7045"/>
    <s v="Degtinė &quot;Tėviškės&quot;, 0,5l 40%"/>
    <s v="But."/>
    <x v="5"/>
    <n v="-1892"/>
    <x v="10"/>
    <n v="0.5"/>
    <n v="40"/>
    <n v="-378.40000000000003"/>
    <n v="-378.40000000000003"/>
  </r>
  <r>
    <x v="27"/>
    <s v="3020-7045"/>
    <s v="Degtinė &quot;Tėviškės&quot;, 0,5l 40%"/>
    <s v="But."/>
    <x v="5"/>
    <n v="-2700"/>
    <x v="10"/>
    <n v="0.5"/>
    <n v="40"/>
    <n v="-540"/>
    <n v="-540"/>
  </r>
  <r>
    <x v="24"/>
    <s v="3020-7045"/>
    <s v="Degtinė &quot;Tėviškės&quot;, 0,5l 40%"/>
    <s v="But."/>
    <x v="5"/>
    <n v="-808"/>
    <x v="10"/>
    <n v="0.5"/>
    <n v="40"/>
    <n v="-161.60000000000002"/>
    <n v="-161.60000000000002"/>
  </r>
  <r>
    <x v="31"/>
    <e v="#REF!"/>
    <e v="#REF!"/>
    <e v="#REF!"/>
    <x v="7"/>
    <e v="#REF!"/>
    <x v="13"/>
    <e v="#REF!"/>
    <e v="#REF!"/>
    <e v="#REF!"/>
    <e v="#REF!"/>
  </r>
  <r>
    <x v="25"/>
    <s v="3020-7045"/>
    <s v="Degtinė &quot;Tėviškės&quot;, 0,5l 40%"/>
    <s v="But."/>
    <x v="5"/>
    <n v="-1800"/>
    <x v="10"/>
    <n v="0.5"/>
    <n v="40"/>
    <n v="-360"/>
    <n v="-360"/>
  </r>
  <r>
    <x v="18"/>
    <s v="3020-7045"/>
    <s v="Degtinė &quot;Tėviškės&quot;, 0,5l 40%"/>
    <s v="But."/>
    <x v="5"/>
    <n v="-2700"/>
    <x v="10"/>
    <n v="0.5"/>
    <n v="40"/>
    <n v="-540"/>
    <n v="-540"/>
  </r>
  <r>
    <x v="20"/>
    <s v="3020-7045"/>
    <s v="Degtinė &quot;Tėviškės&quot;, 0,5l 40%"/>
    <s v="But."/>
    <x v="5"/>
    <n v="-1800"/>
    <x v="10"/>
    <n v="0.5"/>
    <n v="40"/>
    <n v="-360"/>
    <n v="-360"/>
  </r>
  <r>
    <x v="14"/>
    <s v="3020-7045"/>
    <s v="Degtinė &quot;Tėviškės&quot;, 0,5l 40%"/>
    <s v="But."/>
    <x v="5"/>
    <n v="-1800"/>
    <x v="10"/>
    <n v="0.5"/>
    <n v="40"/>
    <n v="-360"/>
    <n v="-360"/>
  </r>
  <r>
    <x v="12"/>
    <s v="3020-7045"/>
    <s v="Degtinė &quot;Tėviškės&quot;, 0,5l 40%"/>
    <s v="But."/>
    <x v="5"/>
    <n v="-1800"/>
    <x v="10"/>
    <n v="0.5"/>
    <n v="40"/>
    <n v="-360"/>
    <n v="-360"/>
  </r>
  <r>
    <x v="11"/>
    <s v="3020-7045"/>
    <s v="Degtinė &quot;Tėviškės&quot;, 0,5l 40%"/>
    <s v="But."/>
    <x v="3"/>
    <n v="20330"/>
    <x v="10"/>
    <n v="0.5"/>
    <n v="40"/>
    <n v="4066"/>
    <n v="4066"/>
  </r>
  <r>
    <x v="11"/>
    <s v="3020-7045"/>
    <s v="Degtinė &quot;Tėviškės&quot;, 0,5l 40%"/>
    <s v="But."/>
    <x v="3"/>
    <n v="-4"/>
    <x v="10"/>
    <n v="0.5"/>
    <n v="40"/>
    <n v="-0.8"/>
    <n v="-0.8"/>
  </r>
  <r>
    <x v="4"/>
    <s v="3020-7045"/>
    <s v="Degtinė &quot;Tėviškės&quot;, 0,5l 40%"/>
    <s v="But."/>
    <x v="5"/>
    <n v="-2700"/>
    <x v="10"/>
    <n v="0.5"/>
    <n v="40"/>
    <n v="-540"/>
    <n v="-540"/>
  </r>
  <r>
    <x v="6"/>
    <s v="3020-7045"/>
    <s v="Degtinė &quot;Tėviškės&quot;, 0,5l 40%"/>
    <s v="But."/>
    <x v="5"/>
    <n v="-2700"/>
    <x v="10"/>
    <n v="0.5"/>
    <n v="40"/>
    <n v="-540"/>
    <n v="-540"/>
  </r>
  <r>
    <x v="11"/>
    <s v="3020-7045"/>
    <s v="Degtinė &quot;Tėviškės&quot;, 0,5l 40%"/>
    <s v="But."/>
    <x v="3"/>
    <n v="-20330"/>
    <x v="10"/>
    <n v="0.5"/>
    <n v="40"/>
    <n v="-4066"/>
    <n v="-4066"/>
  </r>
  <r>
    <x v="10"/>
    <s v="3020-7045"/>
    <s v="Degtinė &quot;Tėviškės&quot;, 0,5l 40%"/>
    <s v="But."/>
    <x v="6"/>
    <n v="20334"/>
    <x v="10"/>
    <n v="0.5"/>
    <n v="40"/>
    <n v="4066.8"/>
    <n v="4066.8"/>
  </r>
  <r>
    <x v="10"/>
    <s v="3020-7045"/>
    <s v="Degtinė &quot;Tėviškės&quot;, 0,5l 40%"/>
    <s v="But."/>
    <x v="3"/>
    <n v="-4"/>
    <x v="10"/>
    <n v="0.5"/>
    <n v="40"/>
    <n v="-0.8"/>
    <n v="-0.8"/>
  </r>
  <r>
    <x v="11"/>
    <s v="3020-7045"/>
    <s v="Degtinė &quot;Tėviškės&quot;, 0,5l 40%"/>
    <s v="But."/>
    <x v="3"/>
    <n v="4"/>
    <x v="10"/>
    <n v="0.5"/>
    <n v="40"/>
    <n v="0.8"/>
    <n v="0.8"/>
  </r>
  <r>
    <x v="29"/>
    <s v="3020-7045"/>
    <s v="Degtinė &quot;Tėviškės&quot;, 0,5l 40%"/>
    <s v="But."/>
    <x v="3"/>
    <n v="1"/>
    <x v="10"/>
    <n v="0.5"/>
    <n v="40"/>
    <n v="0.2"/>
    <n v="0.2"/>
  </r>
  <r>
    <x v="29"/>
    <s v="3020-7045"/>
    <s v="Degtinė &quot;Tėviškės&quot;, 0,5l 40%"/>
    <s v="But."/>
    <x v="3"/>
    <n v="2"/>
    <x v="10"/>
    <n v="0.5"/>
    <n v="40"/>
    <n v="0.4"/>
    <n v="0.4"/>
  </r>
  <r>
    <x v="29"/>
    <s v="3020-7045"/>
    <s v="Degtinė &quot;Tėviškės&quot;, 0,5l 40%"/>
    <s v="But."/>
    <x v="5"/>
    <n v="-2"/>
    <x v="10"/>
    <n v="0.5"/>
    <n v="40"/>
    <n v="-0.4"/>
    <n v="-0.4"/>
  </r>
  <r>
    <x v="29"/>
    <s v="3020-7045"/>
    <s v="Degtinė &quot;Tėviškės&quot;, 0,5l 40%"/>
    <s v="But."/>
    <x v="5"/>
    <n v="-1"/>
    <x v="10"/>
    <n v="0.5"/>
    <n v="40"/>
    <n v="-0.2"/>
    <n v="-0.2"/>
  </r>
  <r>
    <x v="29"/>
    <s v="3020-7045"/>
    <s v="Degtinė &quot;Tėviškės&quot;, 0,5l 40%"/>
    <s v="But."/>
    <x v="5"/>
    <n v="-4"/>
    <x v="10"/>
    <n v="0.5"/>
    <n v="40"/>
    <n v="-0.8"/>
    <n v="-0.8"/>
  </r>
  <r>
    <x v="28"/>
    <s v="3020-7045"/>
    <s v="Degtinė &quot;Tėviškės&quot;, 0,5l 40%"/>
    <s v="But."/>
    <x v="5"/>
    <n v="-4"/>
    <x v="10"/>
    <n v="0.5"/>
    <n v="40"/>
    <n v="-0.8"/>
    <n v="-0.8"/>
  </r>
  <r>
    <x v="10"/>
    <s v="3020-7045"/>
    <s v="Degtinė &quot;Tėviškės&quot;, 0,5l 40%"/>
    <s v="But."/>
    <x v="3"/>
    <n v="4"/>
    <x v="10"/>
    <n v="0.5"/>
    <n v="40"/>
    <n v="0.8"/>
    <n v="0.8"/>
  </r>
  <r>
    <x v="14"/>
    <s v="3020-7047"/>
    <s v="Degtinė &quot;Tėviškės&quot;, 0,7l 40%"/>
    <s v="But."/>
    <x v="5"/>
    <n v="-624"/>
    <x v="10"/>
    <n v="0.7"/>
    <n v="40"/>
    <n v="-174.72"/>
    <n v="-174.72"/>
  </r>
  <r>
    <x v="18"/>
    <s v="3020-7047"/>
    <s v="Degtinė &quot;Tėviškės&quot;, 0,7l 40%"/>
    <s v="But."/>
    <x v="5"/>
    <n v="-624"/>
    <x v="10"/>
    <n v="0.7"/>
    <n v="40"/>
    <n v="-174.72"/>
    <n v="-174.72"/>
  </r>
  <r>
    <x v="24"/>
    <s v="3020-7047"/>
    <s v="Degtinė &quot;Tėviškės&quot;, 0,7l 40%"/>
    <s v="But."/>
    <x v="5"/>
    <n v="-1816"/>
    <x v="10"/>
    <n v="0.7"/>
    <n v="40"/>
    <n v="-508.47999999999996"/>
    <n v="-508.47999999999996"/>
  </r>
  <r>
    <x v="24"/>
    <s v="3020-7047"/>
    <s v="Degtinė &quot;Tėviškės&quot;, 0,7l 40%"/>
    <s v="But."/>
    <x v="5"/>
    <n v="-56"/>
    <x v="10"/>
    <n v="0.7"/>
    <n v="40"/>
    <n v="-15.68"/>
    <n v="-15.68"/>
  </r>
  <r>
    <x v="4"/>
    <s v="3020-7047"/>
    <s v="Degtinė &quot;Tėviškės&quot;, 0,7l 40%"/>
    <s v="But."/>
    <x v="5"/>
    <n v="-1248"/>
    <x v="10"/>
    <n v="0.7"/>
    <n v="40"/>
    <n v="-349.44"/>
    <n v="-349.44"/>
  </r>
  <r>
    <x v="6"/>
    <s v="3020-7047"/>
    <s v="Degtinė &quot;Tėviškės&quot;, 0,7l 40%"/>
    <s v="But."/>
    <x v="5"/>
    <n v="-624"/>
    <x v="10"/>
    <n v="0.7"/>
    <n v="40"/>
    <n v="-174.72"/>
    <n v="-174.72"/>
  </r>
  <r>
    <x v="27"/>
    <s v="3020-7055"/>
    <s v="Degtinė &quot;Tėviškės&quot;, 0,5l 38%"/>
    <s v="But."/>
    <x v="5"/>
    <n v="-606"/>
    <x v="10"/>
    <n v="0.5"/>
    <n v="38"/>
    <n v="-115.14"/>
    <n v="-115.14"/>
  </r>
  <r>
    <x v="24"/>
    <s v="3020-7055"/>
    <s v="Degtinė &quot;Tėviškės&quot;, 0,5l 38%"/>
    <s v="But."/>
    <x v="5"/>
    <n v="-900"/>
    <x v="10"/>
    <n v="0.5"/>
    <n v="38"/>
    <n v="-171"/>
    <n v="-171"/>
  </r>
  <r>
    <x v="27"/>
    <s v="3020-7055"/>
    <s v="Degtinė &quot;Tėviškės&quot;, 0,5l 38%"/>
    <s v="But."/>
    <x v="5"/>
    <n v="-294"/>
    <x v="10"/>
    <n v="0.5"/>
    <n v="38"/>
    <n v="-55.86"/>
    <n v="-55.86"/>
  </r>
  <r>
    <x v="18"/>
    <s v="3020-7055"/>
    <s v="Degtinė &quot;Tėviškės&quot;, 0,5l 38%"/>
    <s v="But."/>
    <x v="5"/>
    <n v="-900"/>
    <x v="10"/>
    <n v="0.5"/>
    <n v="38"/>
    <n v="-171"/>
    <n v="-171"/>
  </r>
  <r>
    <x v="6"/>
    <s v="3020-7055"/>
    <s v="Degtinė &quot;Tėviškės&quot;, 0,5l 38%"/>
    <s v="But."/>
    <x v="5"/>
    <n v="-900"/>
    <x v="10"/>
    <n v="0.5"/>
    <n v="38"/>
    <n v="-171"/>
    <n v="-171"/>
  </r>
  <r>
    <x v="17"/>
    <s v="3020-7063"/>
    <s v="Degtinė &quot;Cento&quot;, 0,2l 38%"/>
    <s v="But."/>
    <x v="5"/>
    <n v="-5904"/>
    <x v="10"/>
    <n v="0.2"/>
    <n v="38"/>
    <n v="-448.70400000000001"/>
    <n v="-448.70400000000001"/>
  </r>
  <r>
    <x v="10"/>
    <s v="3020-7063"/>
    <s v="Degtinė &quot;Cento&quot;, 0,2l 38%"/>
    <s v="But."/>
    <x v="5"/>
    <n v="-7920"/>
    <x v="10"/>
    <n v="0.2"/>
    <n v="38"/>
    <n v="-601.91999999999996"/>
    <n v="-601.91999999999996"/>
  </r>
  <r>
    <x v="17"/>
    <s v="3020-7063"/>
    <s v="Degtinė &quot;Cento&quot;, 0,2l 38%"/>
    <s v="But."/>
    <x v="5"/>
    <n v="-3600"/>
    <x v="10"/>
    <n v="0.2"/>
    <n v="38"/>
    <n v="-273.60000000000002"/>
    <n v="-273.60000000000002"/>
  </r>
  <r>
    <x v="24"/>
    <s v="3020-7063"/>
    <s v="Degtinė &quot;Cento&quot;, 0,2l 38%"/>
    <s v="But."/>
    <x v="5"/>
    <n v="-4752"/>
    <x v="10"/>
    <n v="0.2"/>
    <n v="38"/>
    <n v="-361.15200000000004"/>
    <n v="-361.15200000000004"/>
  </r>
  <r>
    <x v="24"/>
    <s v="3020-7063"/>
    <s v="Degtinė &quot;Cento&quot;, 0,2l 38%"/>
    <s v="But."/>
    <x v="5"/>
    <n v="-3168"/>
    <x v="10"/>
    <n v="0.2"/>
    <n v="38"/>
    <n v="-240.768"/>
    <n v="-240.768"/>
  </r>
  <r>
    <x v="3"/>
    <s v="3020-7063"/>
    <s v="Degtinė &quot;Cento&quot;, 0,2l 38%"/>
    <s v="But."/>
    <x v="3"/>
    <n v="39606"/>
    <x v="10"/>
    <n v="0.2"/>
    <n v="38"/>
    <n v="3010.0560000000005"/>
    <n v="3010.0560000000005"/>
  </r>
  <r>
    <x v="3"/>
    <s v="3020-7063"/>
    <s v="Degtinė &quot;Cento&quot;, 0,2l 38%"/>
    <s v="But."/>
    <x v="3"/>
    <n v="-6"/>
    <x v="10"/>
    <n v="0.2"/>
    <n v="38"/>
    <n v="-0.45600000000000007"/>
    <n v="-0.45600000000000007"/>
  </r>
  <r>
    <x v="3"/>
    <s v="3020-7063"/>
    <s v="Degtinė &quot;Cento&quot;, 0,2l 38%"/>
    <s v="But."/>
    <x v="5"/>
    <n v="-11088"/>
    <x v="10"/>
    <n v="0.2"/>
    <n v="38"/>
    <n v="-842.68799999999999"/>
    <n v="-842.68799999999999"/>
  </r>
  <r>
    <x v="19"/>
    <s v="3020-7063"/>
    <s v="Degtinė &quot;Cento&quot;, 0,2l 38%"/>
    <s v="But."/>
    <x v="6"/>
    <n v="41287"/>
    <x v="10"/>
    <n v="0.2"/>
    <n v="38"/>
    <n v="3137.8119999999999"/>
    <n v="3137.8119999999999"/>
  </r>
  <r>
    <x v="19"/>
    <s v="3020-7063"/>
    <s v="Degtinė &quot;Cento&quot;, 0,2l 38%"/>
    <s v="But."/>
    <x v="3"/>
    <n v="-7"/>
    <x v="10"/>
    <n v="0.2"/>
    <n v="38"/>
    <n v="-0.53200000000000003"/>
    <n v="-0.53200000000000003"/>
  </r>
  <r>
    <x v="3"/>
    <s v="3020-7063"/>
    <s v="Degtinė &quot;Cento&quot;, 0,2l 38%"/>
    <s v="But."/>
    <x v="3"/>
    <n v="-39606"/>
    <x v="10"/>
    <n v="0.2"/>
    <n v="38"/>
    <n v="-3010.0560000000005"/>
    <n v="-3010.0560000000005"/>
  </r>
  <r>
    <x v="3"/>
    <s v="3020-7063"/>
    <s v="Degtinė &quot;Cento&quot;, 0,2l 38%"/>
    <s v="But."/>
    <x v="6"/>
    <n v="39613"/>
    <x v="10"/>
    <n v="0.2"/>
    <n v="38"/>
    <n v="3010.5880000000002"/>
    <n v="3010.5880000000002"/>
  </r>
  <r>
    <x v="3"/>
    <s v="3020-7063"/>
    <s v="Degtinė &quot;Cento&quot;, 0,2l 38%"/>
    <s v="But."/>
    <x v="3"/>
    <n v="-7"/>
    <x v="10"/>
    <n v="0.2"/>
    <n v="38"/>
    <n v="-0.53200000000000003"/>
    <n v="-0.53200000000000003"/>
  </r>
  <r>
    <x v="29"/>
    <s v="3020-7063"/>
    <s v="Degtinė &quot;Cento&quot;, 0,2l 38%"/>
    <s v="But."/>
    <x v="5"/>
    <n v="-6"/>
    <x v="10"/>
    <n v="0.2"/>
    <n v="38"/>
    <n v="-0.45600000000000007"/>
    <n v="-0.45600000000000007"/>
  </r>
  <r>
    <x v="3"/>
    <s v="3020-7063"/>
    <s v="Degtinė &quot;Cento&quot;, 0,2l 38%"/>
    <s v="But."/>
    <x v="3"/>
    <n v="6"/>
    <x v="10"/>
    <n v="0.2"/>
    <n v="38"/>
    <n v="0.45600000000000007"/>
    <n v="0.45600000000000007"/>
  </r>
  <r>
    <x v="28"/>
    <s v="3020-7063"/>
    <s v="Degtinė &quot;Cento&quot;, 0,2l 38%"/>
    <s v="But."/>
    <x v="5"/>
    <n v="-7"/>
    <x v="10"/>
    <n v="0.2"/>
    <n v="38"/>
    <n v="-0.53200000000000003"/>
    <n v="-0.53200000000000003"/>
  </r>
  <r>
    <x v="28"/>
    <s v="3020-7063"/>
    <s v="Degtinė &quot;Cento&quot;, 0,2l 38%"/>
    <s v="But."/>
    <x v="5"/>
    <n v="-7"/>
    <x v="10"/>
    <n v="0.2"/>
    <n v="38"/>
    <n v="-0.53200000000000003"/>
    <n v="-0.53200000000000003"/>
  </r>
  <r>
    <x v="19"/>
    <s v="3020-7063"/>
    <s v="Degtinė &quot;Cento&quot;, 0,2l 38%"/>
    <s v="But."/>
    <x v="3"/>
    <n v="7"/>
    <x v="10"/>
    <n v="0.2"/>
    <n v="38"/>
    <n v="0.53200000000000003"/>
    <n v="0.53200000000000003"/>
  </r>
  <r>
    <x v="3"/>
    <s v="3020-7063"/>
    <s v="Degtinė &quot;Cento&quot;, 0,2l 38%"/>
    <s v="But."/>
    <x v="3"/>
    <n v="7"/>
    <x v="10"/>
    <n v="0.2"/>
    <n v="38"/>
    <n v="0.53200000000000003"/>
    <n v="0.53200000000000003"/>
  </r>
  <r>
    <x v="24"/>
    <s v="3020-7065"/>
    <s v="Degtinė &quot;Cento&quot;, 0,5l 38%"/>
    <s v="But."/>
    <x v="5"/>
    <n v="-3600"/>
    <x v="10"/>
    <n v="0.5"/>
    <n v="38"/>
    <n v="-684"/>
    <n v="-684"/>
  </r>
  <r>
    <x v="24"/>
    <s v="3020-7065"/>
    <s v="Degtinė &quot;Cento&quot;, 0,5l 38%"/>
    <s v="But."/>
    <x v="5"/>
    <n v="-14"/>
    <x v="10"/>
    <n v="0.5"/>
    <n v="38"/>
    <n v="-2.66"/>
    <n v="-2.66"/>
  </r>
  <r>
    <x v="29"/>
    <s v="3020-7065"/>
    <s v="Degtinė &quot;Cento&quot;, 0,5l 38%"/>
    <s v="But."/>
    <x v="3"/>
    <n v="-6"/>
    <x v="10"/>
    <n v="0.5"/>
    <n v="38"/>
    <n v="-1.1400000000000001"/>
    <n v="-1.1400000000000001"/>
  </r>
  <r>
    <x v="10"/>
    <s v="3020-7065"/>
    <s v="Degtinė &quot;Cento&quot;, 0,5l 38%"/>
    <s v="But."/>
    <x v="5"/>
    <n v="-4500"/>
    <x v="10"/>
    <n v="0.5"/>
    <n v="38"/>
    <n v="-855"/>
    <n v="-855"/>
  </r>
  <r>
    <x v="14"/>
    <s v="3020-7065"/>
    <s v="Degtinė &quot;Cento&quot;, 0,5l 38%"/>
    <s v="But."/>
    <x v="3"/>
    <n v="6445"/>
    <x v="10"/>
    <n v="0.5"/>
    <n v="38"/>
    <n v="1224.55"/>
    <n v="1224.55"/>
  </r>
  <r>
    <x v="14"/>
    <s v="3020-7065"/>
    <s v="Degtinė &quot;Cento&quot;, 0,5l 38%"/>
    <s v="But."/>
    <x v="3"/>
    <n v="33705"/>
    <x v="10"/>
    <n v="0.5"/>
    <n v="38"/>
    <n v="6403.95"/>
    <n v="6403.95"/>
  </r>
  <r>
    <x v="14"/>
    <s v="3020-7065"/>
    <s v="Degtinė &quot;Cento&quot;, 0,5l 38%"/>
    <s v="But."/>
    <x v="3"/>
    <n v="-3"/>
    <x v="10"/>
    <n v="0.5"/>
    <n v="38"/>
    <n v="-0.57000000000000006"/>
    <n v="-0.57000000000000006"/>
  </r>
  <r>
    <x v="17"/>
    <s v="3020-7065"/>
    <s v="Degtinė &quot;Cento&quot;, 0,5l 38%"/>
    <s v="But."/>
    <x v="5"/>
    <n v="-740"/>
    <x v="10"/>
    <n v="0.5"/>
    <n v="38"/>
    <n v="-140.6"/>
    <n v="-140.6"/>
  </r>
  <r>
    <x v="14"/>
    <s v="3020-7065"/>
    <s v="Degtinė &quot;Cento&quot;, 0,5l 38%"/>
    <s v="But."/>
    <x v="3"/>
    <n v="-5"/>
    <x v="10"/>
    <n v="0.5"/>
    <n v="38"/>
    <n v="-0.95"/>
    <n v="-0.95"/>
  </r>
  <r>
    <x v="17"/>
    <s v="3020-7065"/>
    <s v="Degtinė &quot;Cento&quot;, 0,5l 38%"/>
    <s v="But."/>
    <x v="5"/>
    <n v="-1960"/>
    <x v="10"/>
    <n v="0.5"/>
    <n v="38"/>
    <n v="-372.4"/>
    <n v="-372.4"/>
  </r>
  <r>
    <x v="17"/>
    <s v="3020-7065"/>
    <s v="Degtinė &quot;Cento&quot;, 0,5l 38%"/>
    <s v="But."/>
    <x v="5"/>
    <n v="-20"/>
    <x v="10"/>
    <n v="0.5"/>
    <n v="38"/>
    <n v="-3.8"/>
    <n v="-3.8"/>
  </r>
  <r>
    <x v="17"/>
    <s v="3020-7065"/>
    <s v="Degtinė &quot;Cento&quot;, 0,5l 38%"/>
    <s v="But."/>
    <x v="5"/>
    <n v="-20"/>
    <x v="10"/>
    <n v="0.5"/>
    <n v="38"/>
    <n v="-3.8"/>
    <n v="-3.8"/>
  </r>
  <r>
    <x v="3"/>
    <s v="3020-7065"/>
    <s v="Degtinė &quot;Cento&quot;, 0,5l 38%"/>
    <s v="But."/>
    <x v="5"/>
    <n v="-4500"/>
    <x v="10"/>
    <n v="0.5"/>
    <n v="38"/>
    <n v="-855"/>
    <n v="-855"/>
  </r>
  <r>
    <x v="14"/>
    <s v="3020-7065"/>
    <s v="Degtinė &quot;Cento&quot;, 0,5l 38%"/>
    <s v="But."/>
    <x v="6"/>
    <n v="6451"/>
    <x v="10"/>
    <n v="0.5"/>
    <n v="38"/>
    <n v="1225.69"/>
    <n v="1225.69"/>
  </r>
  <r>
    <x v="14"/>
    <s v="3020-7065"/>
    <s v="Degtinė &quot;Cento&quot;, 0,5l 38%"/>
    <s v="But."/>
    <x v="3"/>
    <n v="-6"/>
    <x v="10"/>
    <n v="0.5"/>
    <n v="38"/>
    <n v="-1.1400000000000001"/>
    <n v="-1.1400000000000001"/>
  </r>
  <r>
    <x v="14"/>
    <s v="3020-7065"/>
    <s v="Degtinė &quot;Cento&quot;, 0,5l 38%"/>
    <s v="But."/>
    <x v="3"/>
    <n v="-33705"/>
    <x v="10"/>
    <n v="0.5"/>
    <n v="38"/>
    <n v="-6403.95"/>
    <n v="-6403.95"/>
  </r>
  <r>
    <x v="14"/>
    <s v="3020-7065"/>
    <s v="Degtinė &quot;Cento&quot;, 0,5l 38%"/>
    <s v="But."/>
    <x v="6"/>
    <n v="33705"/>
    <x v="10"/>
    <n v="0.5"/>
    <n v="38"/>
    <n v="6403.95"/>
    <n v="6403.95"/>
  </r>
  <r>
    <x v="14"/>
    <s v="3020-7065"/>
    <s v="Degtinė &quot;Cento&quot;, 0,5l 38%"/>
    <s v="But."/>
    <x v="3"/>
    <n v="-6445"/>
    <x v="10"/>
    <n v="0.5"/>
    <n v="38"/>
    <n v="-1224.55"/>
    <n v="-1224.55"/>
  </r>
  <r>
    <x v="14"/>
    <s v="3020-7065"/>
    <s v="Degtinė &quot;Cento&quot;, 0,5l 38%"/>
    <s v="But."/>
    <x v="3"/>
    <n v="3"/>
    <x v="10"/>
    <n v="0.5"/>
    <n v="38"/>
    <n v="0.57000000000000006"/>
    <n v="0.57000000000000006"/>
  </r>
  <r>
    <x v="14"/>
    <s v="3020-7065"/>
    <s v="Degtinė &quot;Cento&quot;, 0,5l 38%"/>
    <s v="But."/>
    <x v="3"/>
    <n v="5"/>
    <x v="10"/>
    <n v="0.5"/>
    <n v="38"/>
    <n v="0.95"/>
    <n v="0.95"/>
  </r>
  <r>
    <x v="29"/>
    <s v="3020-7065"/>
    <s v="Degtinė &quot;Cento&quot;, 0,5l 38%"/>
    <s v="But."/>
    <x v="3"/>
    <n v="6"/>
    <x v="10"/>
    <n v="0.5"/>
    <n v="38"/>
    <n v="1.1400000000000001"/>
    <n v="1.1400000000000001"/>
  </r>
  <r>
    <x v="29"/>
    <s v="3020-7065"/>
    <s v="Degtinė &quot;Cento&quot;, 0,5l 38%"/>
    <s v="But."/>
    <x v="5"/>
    <n v="-6"/>
    <x v="10"/>
    <n v="0.5"/>
    <n v="38"/>
    <n v="-1.1400000000000001"/>
    <n v="-1.1400000000000001"/>
  </r>
  <r>
    <x v="29"/>
    <s v="3020-7065"/>
    <s v="Degtinė &quot;Cento&quot;, 0,5l 38%"/>
    <s v="But."/>
    <x v="5"/>
    <n v="-3"/>
    <x v="10"/>
    <n v="0.5"/>
    <n v="38"/>
    <n v="-0.57000000000000006"/>
    <n v="-0.57000000000000006"/>
  </r>
  <r>
    <x v="29"/>
    <s v="3020-7065"/>
    <s v="Degtinė &quot;Cento&quot;, 0,5l 38%"/>
    <s v="But."/>
    <x v="5"/>
    <n v="-5"/>
    <x v="10"/>
    <n v="0.5"/>
    <n v="38"/>
    <n v="-0.95"/>
    <n v="-0.95"/>
  </r>
  <r>
    <x v="28"/>
    <s v="3020-7065"/>
    <s v="Degtinė &quot;Cento&quot;, 0,5l 38%"/>
    <s v="But."/>
    <x v="5"/>
    <n v="-6"/>
    <x v="10"/>
    <n v="0.5"/>
    <n v="38"/>
    <n v="-1.1400000000000001"/>
    <n v="-1.1400000000000001"/>
  </r>
  <r>
    <x v="14"/>
    <s v="3020-7065"/>
    <s v="Degtinė &quot;Cento&quot;, 0,5l 38%"/>
    <s v="But."/>
    <x v="3"/>
    <n v="6"/>
    <x v="10"/>
    <n v="0.5"/>
    <n v="38"/>
    <n v="1.1400000000000001"/>
    <n v="1.1400000000000001"/>
  </r>
  <r>
    <x v="14"/>
    <s v="3020-7074"/>
    <s v="Degtinė &quot;Kvietinė&quot;, 0,35l 40%"/>
    <s v="But."/>
    <x v="5"/>
    <n v="-4400"/>
    <x v="10"/>
    <n v="0.35"/>
    <n v="40"/>
    <n v="-616"/>
    <n v="-616"/>
  </r>
  <r>
    <x v="25"/>
    <s v="3020-7074"/>
    <s v="Degtinė &quot;Kvietinė&quot;, 0,35l 40%"/>
    <s v="But."/>
    <x v="5"/>
    <n v="-5500"/>
    <x v="10"/>
    <n v="0.35"/>
    <n v="40"/>
    <n v="-770"/>
    <n v="-770"/>
  </r>
  <r>
    <x v="27"/>
    <s v="3020-7074"/>
    <s v="Degtinė &quot;Kvietinė&quot;, 0,35l 40%"/>
    <s v="But."/>
    <x v="6"/>
    <n v="14750"/>
    <x v="10"/>
    <n v="0.35"/>
    <n v="40"/>
    <n v="2065"/>
    <n v="2065"/>
  </r>
  <r>
    <x v="31"/>
    <e v="#REF!"/>
    <e v="#REF!"/>
    <e v="#REF!"/>
    <x v="7"/>
    <e v="#REF!"/>
    <x v="13"/>
    <e v="#REF!"/>
    <e v="#REF!"/>
    <e v="#REF!"/>
    <e v="#REF!"/>
  </r>
  <r>
    <x v="10"/>
    <s v="3020-7083E"/>
    <s v="Degtinė &quot;Kviešu&quot;, 0,2l 40%"/>
    <s v="But."/>
    <x v="5"/>
    <n v="-3168"/>
    <x v="10"/>
    <n v="0.2"/>
    <n v="40"/>
    <n v="-253.44000000000003"/>
    <n v="-253.44000000000003"/>
  </r>
  <r>
    <x v="19"/>
    <s v="3020-7083E"/>
    <s v="Degtinė &quot;Kviešu&quot;, 0,2l 40%"/>
    <s v="But."/>
    <x v="5"/>
    <n v="-1584"/>
    <x v="10"/>
    <n v="0.2"/>
    <n v="40"/>
    <n v="-126.72000000000001"/>
    <n v="-126.72000000000001"/>
  </r>
  <r>
    <x v="10"/>
    <s v="3020-7084E"/>
    <s v="Degtinė &quot;Kviešu&quot;, 0,5l 40%"/>
    <s v="But."/>
    <x v="5"/>
    <n v="-900"/>
    <x v="10"/>
    <n v="0.5"/>
    <n v="40"/>
    <n v="-180"/>
    <n v="-180"/>
  </r>
  <r>
    <x v="19"/>
    <s v="3020-7084E"/>
    <s v="Degtinė &quot;Kviešu&quot;, 0,5l 40%"/>
    <s v="But."/>
    <x v="5"/>
    <n v="-900"/>
    <x v="10"/>
    <n v="0.5"/>
    <n v="40"/>
    <n v="-180"/>
    <n v="-180"/>
  </r>
  <r>
    <x v="14"/>
    <s v="3020-7087"/>
    <s v="Degtinė &quot;Kvietinė&quot;, 0,7l 40%"/>
    <s v="But."/>
    <x v="5"/>
    <n v="-1248"/>
    <x v="10"/>
    <n v="0.7"/>
    <n v="40"/>
    <n v="-349.44"/>
    <n v="-349.44"/>
  </r>
  <r>
    <x v="7"/>
    <s v="3020-7087"/>
    <s v="Degtinė &quot;Kvietinė&quot;, 0,7l 40%"/>
    <s v="But."/>
    <x v="5"/>
    <n v="-624"/>
    <x v="10"/>
    <n v="0.7"/>
    <n v="40"/>
    <n v="-174.72"/>
    <n v="-174.72"/>
  </r>
  <r>
    <x v="13"/>
    <s v="3020-7087"/>
    <s v="Degtinė &quot;Kvietinė&quot;, 0,7l 40%"/>
    <s v="But."/>
    <x v="5"/>
    <n v="-1872"/>
    <x v="10"/>
    <n v="0.7"/>
    <n v="40"/>
    <n v="-524.16"/>
    <n v="-524.16"/>
  </r>
  <r>
    <x v="25"/>
    <s v="3020-7087"/>
    <s v="Degtinė &quot;Kvietinė&quot;, 0,7l 40%"/>
    <s v="But."/>
    <x v="5"/>
    <n v="-4368"/>
    <x v="10"/>
    <n v="0.7"/>
    <n v="40"/>
    <n v="-1223.04"/>
    <n v="-1223.04"/>
  </r>
  <r>
    <x v="21"/>
    <s v="3020-9999"/>
    <s v="Degtinė &quot;Boom&quot;, 0,7l 40%"/>
    <s v="But."/>
    <x v="5"/>
    <n v="-24"/>
    <x v="10"/>
    <n v="0.7"/>
    <n v="40"/>
    <n v="-6.7199999999999989"/>
    <n v="-6.7199999999999989"/>
  </r>
  <r>
    <x v="21"/>
    <s v="3020-9999"/>
    <s v="Degtinė &quot;Boom&quot;, 0,7l 40%"/>
    <s v="But."/>
    <x v="3"/>
    <n v="24"/>
    <x v="10"/>
    <n v="0.7"/>
    <n v="40"/>
    <n v="6.7199999999999989"/>
    <n v="6.7199999999999989"/>
  </r>
  <r>
    <x v="20"/>
    <s v="3020-9999"/>
    <s v="Degtinė &quot;Boom&quot;, 0,7l 40%"/>
    <s v="But."/>
    <x v="8"/>
    <n v="24"/>
    <x v="10"/>
    <n v="0.7"/>
    <n v="40"/>
    <n v="6.7199999999999989"/>
    <n v="6.7199999999999989"/>
  </r>
  <r>
    <x v="21"/>
    <s v="3020-9999"/>
    <s v="Degtinė &quot;Boom&quot;, 0,7l 40%"/>
    <s v="But."/>
    <x v="3"/>
    <n v="-24"/>
    <x v="10"/>
    <n v="0.7"/>
    <n v="40"/>
    <n v="-6.7199999999999989"/>
    <n v="-6.7199999999999989"/>
  </r>
  <r>
    <x v="20"/>
    <s v="3020-9999E"/>
    <s v="Degtinė &quot;Boom&quot;, 0,7l 40%"/>
    <s v="But."/>
    <x v="3"/>
    <n v="-24"/>
    <x v="10"/>
    <n v="0.7"/>
    <n v="40"/>
    <n v="-6.7199999999999989"/>
    <n v="-6.7199999999999989"/>
  </r>
  <r>
    <x v="27"/>
    <s v="3020-9999E"/>
    <s v="Degtinė &quot;Boom&quot;, 0,7l 40%"/>
    <s v="But."/>
    <x v="3"/>
    <n v="-108"/>
    <x v="10"/>
    <n v="0.7"/>
    <n v="40"/>
    <n v="-30.24"/>
    <n v="-30.24"/>
  </r>
  <r>
    <x v="20"/>
    <s v="3020-9999E"/>
    <s v="Degtinė &quot;Boom&quot;, 0,7l 40%"/>
    <s v="But."/>
    <x v="3"/>
    <n v="24"/>
    <x v="10"/>
    <n v="0.7"/>
    <n v="40"/>
    <n v="6.7199999999999989"/>
    <n v="6.7199999999999989"/>
  </r>
  <r>
    <x v="20"/>
    <s v="3020-9999E"/>
    <s v="Degtinė &quot;Boom&quot;, 0,7l 40%"/>
    <s v="But."/>
    <x v="9"/>
    <n v="-24"/>
    <x v="10"/>
    <n v="0.7"/>
    <n v="40"/>
    <n v="-6.7199999999999989"/>
    <n v="-6.7199999999999989"/>
  </r>
  <r>
    <x v="27"/>
    <s v="3020-9999E"/>
    <s v="Degtinė &quot;Boom&quot;, 0,7l 40%"/>
    <s v="But."/>
    <x v="3"/>
    <n v="108"/>
    <x v="10"/>
    <n v="0.7"/>
    <n v="40"/>
    <n v="30.24"/>
    <n v="30.24"/>
  </r>
  <r>
    <x v="28"/>
    <s v="3025-0003"/>
    <s v="Brendis &quot;Alita&quot;, 0,2l 38%"/>
    <s v="But."/>
    <x v="5"/>
    <n v="-302"/>
    <x v="10"/>
    <n v="0.2"/>
    <n v="38"/>
    <n v="-22.952000000000002"/>
    <n v="-22.952000000000002"/>
  </r>
  <r>
    <x v="10"/>
    <s v="3025-0003"/>
    <s v="Brendis &quot;Alita&quot;, 0,2l 38%"/>
    <s v="But."/>
    <x v="5"/>
    <n v="2232"/>
    <x v="10"/>
    <n v="0.2"/>
    <n v="38"/>
    <n v="169.63200000000001"/>
    <n v="169.63200000000001"/>
  </r>
  <r>
    <x v="10"/>
    <s v="3025-0003"/>
    <s v="Brendis &quot;Alita&quot;, 0,2l 38%"/>
    <s v="But."/>
    <x v="5"/>
    <n v="-2232"/>
    <x v="10"/>
    <n v="0.2"/>
    <n v="38"/>
    <n v="-169.63200000000001"/>
    <n v="-169.63200000000001"/>
  </r>
  <r>
    <x v="28"/>
    <s v="3025-0003"/>
    <s v="Brendis &quot;Alita&quot;, 0,2l 38%"/>
    <s v="But."/>
    <x v="5"/>
    <n v="302"/>
    <x v="10"/>
    <n v="0.2"/>
    <n v="38"/>
    <n v="22.952000000000002"/>
    <n v="22.952000000000002"/>
  </r>
  <r>
    <x v="28"/>
    <s v="3025-0003"/>
    <s v="Brendis &quot;Alita&quot;, 0,2l 38%"/>
    <s v="But."/>
    <x v="5"/>
    <n v="-4567"/>
    <x v="10"/>
    <n v="0.2"/>
    <n v="38"/>
    <n v="-347.09200000000004"/>
    <n v="-347.09200000000004"/>
  </r>
  <r>
    <x v="28"/>
    <s v="3025-0003"/>
    <s v="Brendis &quot;Alita&quot;, 0,2l 38%"/>
    <s v="But."/>
    <x v="5"/>
    <n v="4567"/>
    <x v="10"/>
    <n v="0.2"/>
    <n v="38"/>
    <n v="347.09200000000004"/>
    <n v="347.09200000000004"/>
  </r>
  <r>
    <x v="28"/>
    <s v="3025-0003"/>
    <s v="Brendis &quot;Alita&quot;, 0,2l 38%"/>
    <s v="But."/>
    <x v="5"/>
    <n v="-4570"/>
    <x v="10"/>
    <n v="0.2"/>
    <n v="38"/>
    <n v="-347.32"/>
    <n v="-347.32"/>
  </r>
  <r>
    <x v="28"/>
    <s v="3025-0003"/>
    <s v="Brendis &quot;Alita&quot;, 0,2l 38%"/>
    <s v="But."/>
    <x v="5"/>
    <n v="4570"/>
    <x v="10"/>
    <n v="0.2"/>
    <n v="38"/>
    <n v="347.32"/>
    <n v="347.32"/>
  </r>
  <r>
    <x v="12"/>
    <s v="3025-0003"/>
    <s v="Brendis &quot;Alita&quot;, 0,2l 38%"/>
    <s v="But."/>
    <x v="5"/>
    <n v="-480"/>
    <x v="10"/>
    <n v="0.2"/>
    <n v="38"/>
    <n v="-36.480000000000004"/>
    <n v="-36.480000000000004"/>
  </r>
  <r>
    <x v="11"/>
    <s v="3025-0003"/>
    <s v="Brendis &quot;Alita&quot;, 0,2l 38%"/>
    <s v="But."/>
    <x v="5"/>
    <n v="-96"/>
    <x v="10"/>
    <n v="0.2"/>
    <n v="38"/>
    <n v="-7.2960000000000012"/>
    <n v="-7.2960000000000012"/>
  </r>
  <r>
    <x v="12"/>
    <s v="3025-0003"/>
    <s v="Brendis &quot;Alita&quot;, 0,2l 38%"/>
    <s v="But."/>
    <x v="5"/>
    <n v="-720"/>
    <x v="10"/>
    <n v="0.2"/>
    <n v="38"/>
    <n v="-54.72"/>
    <n v="-54.72"/>
  </r>
  <r>
    <x v="13"/>
    <s v="3025-0003"/>
    <s v="Brendis &quot;Alita&quot;, 0,2l 38%"/>
    <s v="But."/>
    <x v="5"/>
    <n v="-72"/>
    <x v="10"/>
    <n v="0.2"/>
    <n v="38"/>
    <n v="-5.4720000000000004"/>
    <n v="-5.4720000000000004"/>
  </r>
  <r>
    <x v="12"/>
    <s v="3025-0003"/>
    <s v="Brendis &quot;Alita&quot;, 0,2l 38%"/>
    <s v="But."/>
    <x v="5"/>
    <n v="-192"/>
    <x v="10"/>
    <n v="0.2"/>
    <n v="38"/>
    <n v="-14.592000000000002"/>
    <n v="-14.592000000000002"/>
  </r>
  <r>
    <x v="7"/>
    <s v="3025-0003"/>
    <s v="Brendis &quot;Alita&quot;, 0,2l 38%"/>
    <s v="But."/>
    <x v="5"/>
    <n v="-120"/>
    <x v="10"/>
    <n v="0.2"/>
    <n v="38"/>
    <n v="-9.120000000000001"/>
    <n v="-9.120000000000001"/>
  </r>
  <r>
    <x v="6"/>
    <s v="3025-0003"/>
    <s v="Brendis &quot;Alita&quot;, 0,2l 38%"/>
    <s v="But."/>
    <x v="5"/>
    <n v="-144"/>
    <x v="10"/>
    <n v="0.2"/>
    <n v="38"/>
    <n v="-10.944000000000001"/>
    <n v="-10.944000000000001"/>
  </r>
  <r>
    <x v="7"/>
    <s v="3025-0003"/>
    <s v="Brendis &quot;Alita&quot;, 0,2l 38%"/>
    <s v="But."/>
    <x v="5"/>
    <n v="-984"/>
    <x v="10"/>
    <n v="0.2"/>
    <n v="38"/>
    <n v="-74.784000000000006"/>
    <n v="-74.784000000000006"/>
  </r>
  <r>
    <x v="14"/>
    <s v="3025-0003"/>
    <s v="Brendis &quot;Alita&quot;, 0,2l 38%"/>
    <s v="But."/>
    <x v="5"/>
    <n v="-48"/>
    <x v="10"/>
    <n v="0.2"/>
    <n v="38"/>
    <n v="-3.6480000000000006"/>
    <n v="-3.6480000000000006"/>
  </r>
  <r>
    <x v="10"/>
    <s v="3025-0003"/>
    <s v="Brendis &quot;Alita&quot;, 0,2l 38%"/>
    <s v="But."/>
    <x v="5"/>
    <n v="-120"/>
    <x v="10"/>
    <n v="0.2"/>
    <n v="38"/>
    <n v="-9.120000000000001"/>
    <n v="-9.120000000000001"/>
  </r>
  <r>
    <x v="11"/>
    <s v="3025-0003"/>
    <s v="Brendis &quot;Alita&quot;, 0,2l 38%"/>
    <s v="But."/>
    <x v="5"/>
    <n v="-792"/>
    <x v="10"/>
    <n v="0.2"/>
    <n v="38"/>
    <n v="-60.192"/>
    <n v="-60.192"/>
  </r>
  <r>
    <x v="13"/>
    <s v="3025-0003"/>
    <s v="Brendis &quot;Alita&quot;, 0,2l 38%"/>
    <s v="But."/>
    <x v="5"/>
    <n v="-120"/>
    <x v="10"/>
    <n v="0.2"/>
    <n v="38"/>
    <n v="-9.120000000000001"/>
    <n v="-9.120000000000001"/>
  </r>
  <r>
    <x v="17"/>
    <s v="3025-0003"/>
    <s v="Brendis &quot;Alita&quot;, 0,2l 38%"/>
    <s v="But."/>
    <x v="5"/>
    <n v="-1584"/>
    <x v="10"/>
    <n v="0.2"/>
    <n v="38"/>
    <n v="-120.384"/>
    <n v="-120.384"/>
  </r>
  <r>
    <x v="17"/>
    <s v="3025-0003"/>
    <s v="Brendis &quot;Alita&quot;, 0,2l 38%"/>
    <s v="But."/>
    <x v="5"/>
    <n v="-96"/>
    <x v="10"/>
    <n v="0.2"/>
    <n v="38"/>
    <n v="-7.2960000000000012"/>
    <n v="-7.2960000000000012"/>
  </r>
  <r>
    <x v="17"/>
    <s v="3025-0003"/>
    <s v="Brendis &quot;Alita&quot;, 0,2l 38%"/>
    <s v="But."/>
    <x v="5"/>
    <n v="-24"/>
    <x v="10"/>
    <n v="0.2"/>
    <n v="38"/>
    <n v="-1.8240000000000003"/>
    <n v="-1.8240000000000003"/>
  </r>
  <r>
    <x v="18"/>
    <s v="3025-0003"/>
    <s v="Brendis &quot;Alita&quot;, 0,2l 38%"/>
    <s v="But."/>
    <x v="5"/>
    <n v="-24"/>
    <x v="10"/>
    <n v="0.2"/>
    <n v="38"/>
    <n v="-1.8240000000000003"/>
    <n v="-1.8240000000000003"/>
  </r>
  <r>
    <x v="18"/>
    <s v="3025-0003"/>
    <s v="Brendis &quot;Alita&quot;, 0,2l 38%"/>
    <s v="But."/>
    <x v="5"/>
    <n v="-4752"/>
    <x v="10"/>
    <n v="0.2"/>
    <n v="38"/>
    <n v="-361.15200000000004"/>
    <n v="-361.15200000000004"/>
  </r>
  <r>
    <x v="19"/>
    <s v="3025-0003"/>
    <s v="Brendis &quot;Alita&quot;, 0,2l 38%"/>
    <s v="But."/>
    <x v="5"/>
    <n v="-48"/>
    <x v="10"/>
    <n v="0.2"/>
    <n v="38"/>
    <n v="-3.6480000000000006"/>
    <n v="-3.6480000000000006"/>
  </r>
  <r>
    <x v="19"/>
    <s v="3025-0003"/>
    <s v="Brendis &quot;Alita&quot;, 0,2l 38%"/>
    <s v="But."/>
    <x v="5"/>
    <n v="-96"/>
    <x v="10"/>
    <n v="0.2"/>
    <n v="38"/>
    <n v="-7.2960000000000012"/>
    <n v="-7.2960000000000012"/>
  </r>
  <r>
    <x v="29"/>
    <s v="3025-0003"/>
    <s v="Brendis &quot;Alita&quot;, 0,2l 38%"/>
    <s v="But."/>
    <x v="3"/>
    <n v="-5"/>
    <x v="10"/>
    <n v="0.2"/>
    <n v="38"/>
    <n v="-0.38"/>
    <n v="-0.38"/>
  </r>
  <r>
    <x v="27"/>
    <s v="3025-0003"/>
    <s v="Brendis &quot;Alita&quot;, 0,2l 38%"/>
    <s v="But."/>
    <x v="5"/>
    <n v="-1916"/>
    <x v="10"/>
    <n v="0.2"/>
    <n v="38"/>
    <n v="-145.61600000000001"/>
    <n v="-145.61600000000001"/>
  </r>
  <r>
    <x v="27"/>
    <s v="3025-0003"/>
    <s v="Brendis &quot;Alita&quot;, 0,2l 38%"/>
    <s v="But."/>
    <x v="5"/>
    <n v="-168"/>
    <x v="10"/>
    <n v="0.2"/>
    <n v="38"/>
    <n v="-12.768000000000001"/>
    <n v="-12.768000000000001"/>
  </r>
  <r>
    <x v="28"/>
    <s v="3025-0003"/>
    <s v="Brendis &quot;Alita&quot;, 0,2l 38%"/>
    <s v="But."/>
    <x v="5"/>
    <n v="-144"/>
    <x v="10"/>
    <n v="0.2"/>
    <n v="38"/>
    <n v="-10.944000000000001"/>
    <n v="-10.944000000000001"/>
  </r>
  <r>
    <x v="20"/>
    <s v="3025-0003"/>
    <s v="Brendis &quot;Alita&quot;, 0,2l 38%"/>
    <s v="But."/>
    <x v="5"/>
    <n v="-24"/>
    <x v="10"/>
    <n v="0.2"/>
    <n v="38"/>
    <n v="-1.8240000000000003"/>
    <n v="-1.8240000000000003"/>
  </r>
  <r>
    <x v="19"/>
    <s v="3025-0003"/>
    <s v="Brendis &quot;Alita&quot;, 0,2l 38%"/>
    <s v="But."/>
    <x v="3"/>
    <n v="40372"/>
    <x v="10"/>
    <n v="0.2"/>
    <n v="38"/>
    <n v="3068.2720000000004"/>
    <n v="3068.2720000000004"/>
  </r>
  <r>
    <x v="19"/>
    <s v="3025-0003"/>
    <s v="Brendis &quot;Alita&quot;, 0,2l 38%"/>
    <s v="But."/>
    <x v="3"/>
    <n v="-8"/>
    <x v="10"/>
    <n v="0.2"/>
    <n v="38"/>
    <n v="-0.6080000000000001"/>
    <n v="-0.6080000000000001"/>
  </r>
  <r>
    <x v="21"/>
    <s v="3025-0003"/>
    <s v="Brendis &quot;Alita&quot;, 0,2l 38%"/>
    <s v="But."/>
    <x v="5"/>
    <n v="-1584"/>
    <x v="10"/>
    <n v="0.2"/>
    <n v="38"/>
    <n v="-120.384"/>
    <n v="-120.384"/>
  </r>
  <r>
    <x v="21"/>
    <s v="3025-0003"/>
    <s v="Brendis &quot;Alita&quot;, 0,2l 38%"/>
    <s v="But."/>
    <x v="5"/>
    <n v="-144"/>
    <x v="10"/>
    <n v="0.2"/>
    <n v="38"/>
    <n v="-10.944000000000001"/>
    <n v="-10.944000000000001"/>
  </r>
  <r>
    <x v="24"/>
    <s v="3025-0003"/>
    <s v="Brendis &quot;Alita&quot;, 0,2l 38%"/>
    <s v="But."/>
    <x v="5"/>
    <n v="-48"/>
    <x v="10"/>
    <n v="0.2"/>
    <n v="38"/>
    <n v="-3.6480000000000006"/>
    <n v="-3.6480000000000006"/>
  </r>
  <r>
    <x v="25"/>
    <s v="3025-0003"/>
    <s v="Brendis &quot;Alita&quot;, 0,2l 38%"/>
    <s v="But."/>
    <x v="5"/>
    <n v="-48"/>
    <x v="10"/>
    <n v="0.2"/>
    <n v="38"/>
    <n v="-3.6480000000000006"/>
    <n v="-3.6480000000000006"/>
  </r>
  <r>
    <x v="27"/>
    <s v="3025-0003"/>
    <s v="Brendis &quot;Alita&quot;, 0,2l 38%"/>
    <s v="But."/>
    <x v="5"/>
    <n v="-10756"/>
    <x v="10"/>
    <n v="0.2"/>
    <n v="38"/>
    <n v="-817.45600000000013"/>
    <n v="-817.45600000000013"/>
  </r>
  <r>
    <x v="26"/>
    <s v="3025-0003"/>
    <s v="Brendis &quot;Alita&quot;, 0,2l 38%"/>
    <s v="But."/>
    <x v="5"/>
    <n v="-72"/>
    <x v="10"/>
    <n v="0.2"/>
    <n v="38"/>
    <n v="-5.4720000000000004"/>
    <n v="-5.4720000000000004"/>
  </r>
  <r>
    <x v="3"/>
    <s v="3025-0003"/>
    <s v="Brendis &quot;Alita&quot;, 0,2l 38%"/>
    <s v="But."/>
    <x v="5"/>
    <n v="-72"/>
    <x v="10"/>
    <n v="0.2"/>
    <n v="38"/>
    <n v="-5.4720000000000004"/>
    <n v="-5.4720000000000004"/>
  </r>
  <r>
    <x v="4"/>
    <s v="3025-0003"/>
    <s v="Brendis &quot;Alita&quot;, 0,2l 38%"/>
    <s v="But."/>
    <x v="5"/>
    <n v="-120"/>
    <x v="10"/>
    <n v="0.2"/>
    <n v="38"/>
    <n v="-9.120000000000001"/>
    <n v="-9.120000000000001"/>
  </r>
  <r>
    <x v="5"/>
    <s v="3025-0003"/>
    <s v="Brendis &quot;Alita&quot;, 0,2l 38%"/>
    <s v="But."/>
    <x v="5"/>
    <n v="-192"/>
    <x v="10"/>
    <n v="0.2"/>
    <n v="38"/>
    <n v="-14.592000000000002"/>
    <n v="-14.592000000000002"/>
  </r>
  <r>
    <x v="5"/>
    <s v="3025-0003"/>
    <s v="Brendis &quot;Alita&quot;, 0,2l 38%"/>
    <s v="But."/>
    <x v="5"/>
    <n v="-24"/>
    <x v="10"/>
    <n v="0.2"/>
    <n v="38"/>
    <n v="-1.8240000000000003"/>
    <n v="-1.8240000000000003"/>
  </r>
  <r>
    <x v="0"/>
    <s v="3025-0003"/>
    <s v="Brendis &quot;Alita&quot;, 0,2l 38%"/>
    <s v="But."/>
    <x v="5"/>
    <n v="-432"/>
    <x v="10"/>
    <n v="0.2"/>
    <n v="38"/>
    <n v="-32.832000000000001"/>
    <n v="-32.832000000000001"/>
  </r>
  <r>
    <x v="19"/>
    <s v="3025-0003"/>
    <s v="Brendis &quot;Alita&quot;, 0,2l 38%"/>
    <s v="But."/>
    <x v="3"/>
    <n v="-40372"/>
    <x v="10"/>
    <n v="0.2"/>
    <n v="38"/>
    <n v="-3068.2720000000004"/>
    <n v="-3068.2720000000004"/>
  </r>
  <r>
    <x v="18"/>
    <s v="3025-0003"/>
    <s v="Brendis &quot;Alita&quot;, 0,2l 38%"/>
    <s v="But."/>
    <x v="6"/>
    <n v="40379"/>
    <x v="10"/>
    <n v="0.2"/>
    <n v="38"/>
    <n v="3068.8040000000001"/>
    <n v="3068.8040000000001"/>
  </r>
  <r>
    <x v="18"/>
    <s v="3025-0003"/>
    <s v="Brendis &quot;Alita&quot;, 0,2l 38%"/>
    <s v="But."/>
    <x v="3"/>
    <n v="-7"/>
    <x v="10"/>
    <n v="0.2"/>
    <n v="38"/>
    <n v="-0.53200000000000003"/>
    <n v="-0.53200000000000003"/>
  </r>
  <r>
    <x v="19"/>
    <s v="3025-0003"/>
    <s v="Brendis &quot;Alita&quot;, 0,2l 38%"/>
    <s v="But."/>
    <x v="3"/>
    <n v="8"/>
    <x v="10"/>
    <n v="0.2"/>
    <n v="38"/>
    <n v="0.6080000000000001"/>
    <n v="0.6080000000000001"/>
  </r>
  <r>
    <x v="29"/>
    <s v="3025-0003"/>
    <s v="Brendis &quot;Alita&quot;, 0,2l 38%"/>
    <s v="But."/>
    <x v="3"/>
    <n v="5"/>
    <x v="10"/>
    <n v="0.2"/>
    <n v="38"/>
    <n v="0.38"/>
    <n v="0.38"/>
  </r>
  <r>
    <x v="29"/>
    <s v="3025-0003"/>
    <s v="Brendis &quot;Alita&quot;, 0,2l 38%"/>
    <s v="But."/>
    <x v="5"/>
    <n v="-8"/>
    <x v="10"/>
    <n v="0.2"/>
    <n v="38"/>
    <n v="-0.6080000000000001"/>
    <n v="-0.6080000000000001"/>
  </r>
  <r>
    <x v="29"/>
    <s v="3025-0003"/>
    <s v="Brendis &quot;Alita&quot;, 0,2l 38%"/>
    <s v="But."/>
    <x v="5"/>
    <n v="-5"/>
    <x v="10"/>
    <n v="0.2"/>
    <n v="38"/>
    <n v="-0.38"/>
    <n v="-0.38"/>
  </r>
  <r>
    <x v="28"/>
    <s v="3025-0003"/>
    <s v="Brendis &quot;Alita&quot;, 0,2l 38%"/>
    <s v="But."/>
    <x v="5"/>
    <n v="-7"/>
    <x v="10"/>
    <n v="0.2"/>
    <n v="38"/>
    <n v="-0.53200000000000003"/>
    <n v="-0.53200000000000003"/>
  </r>
  <r>
    <x v="18"/>
    <s v="3025-0003"/>
    <s v="Brendis &quot;Alita&quot;, 0,2l 38%"/>
    <s v="But."/>
    <x v="3"/>
    <n v="7"/>
    <x v="10"/>
    <n v="0.2"/>
    <n v="38"/>
    <n v="0.53200000000000003"/>
    <n v="0.53200000000000003"/>
  </r>
  <r>
    <x v="28"/>
    <s v="3025-0004"/>
    <s v="Brendis &quot;Alita&quot;, 0,35l 38%"/>
    <s v="But."/>
    <x v="5"/>
    <n v="-92"/>
    <x v="10"/>
    <n v="0.35"/>
    <n v="38"/>
    <n v="-12.235999999999999"/>
    <n v="-12.235999999999999"/>
  </r>
  <r>
    <x v="28"/>
    <s v="3025-0004"/>
    <s v="Brendis &quot;Alita&quot;, 0,35l 38%"/>
    <s v="But."/>
    <x v="5"/>
    <n v="2414"/>
    <x v="10"/>
    <n v="0.35"/>
    <n v="38"/>
    <n v="321.06200000000001"/>
    <n v="321.06200000000001"/>
  </r>
  <r>
    <x v="28"/>
    <s v="3025-0004"/>
    <s v="Brendis &quot;Alita&quot;, 0,35l 38%"/>
    <s v="But."/>
    <x v="5"/>
    <n v="-2414"/>
    <x v="10"/>
    <n v="0.35"/>
    <n v="38"/>
    <n v="-321.06200000000001"/>
    <n v="-321.06200000000001"/>
  </r>
  <r>
    <x v="28"/>
    <s v="3025-0004"/>
    <s v="Brendis &quot;Alita&quot;, 0,35l 38%"/>
    <s v="But."/>
    <x v="5"/>
    <n v="-2649"/>
    <x v="10"/>
    <n v="0.35"/>
    <n v="38"/>
    <n v="-352.31700000000001"/>
    <n v="-352.31700000000001"/>
  </r>
  <r>
    <x v="28"/>
    <s v="3025-0004"/>
    <s v="Brendis &quot;Alita&quot;, 0,35l 38%"/>
    <s v="But."/>
    <x v="5"/>
    <n v="2649"/>
    <x v="10"/>
    <n v="0.35"/>
    <n v="38"/>
    <n v="352.31700000000001"/>
    <n v="352.31700000000001"/>
  </r>
  <r>
    <x v="28"/>
    <s v="3025-0004"/>
    <s v="Brendis &quot;Alita&quot;, 0,35l 38%"/>
    <s v="But."/>
    <x v="5"/>
    <n v="92"/>
    <x v="10"/>
    <n v="0.35"/>
    <n v="38"/>
    <n v="12.235999999999999"/>
    <n v="12.235999999999999"/>
  </r>
  <r>
    <x v="29"/>
    <s v="3025-0004"/>
    <s v="Brendis &quot;Alita&quot;, 0,35l 38%"/>
    <s v="But."/>
    <x v="3"/>
    <n v="-1"/>
    <x v="10"/>
    <n v="0.35"/>
    <n v="38"/>
    <n v="-0.13299999999999998"/>
    <n v="-0.13299999999999998"/>
  </r>
  <r>
    <x v="29"/>
    <s v="3025-0004"/>
    <s v="Brendis &quot;Alita&quot;, 0,35l 38%"/>
    <s v="But."/>
    <x v="3"/>
    <n v="-2"/>
    <x v="10"/>
    <n v="0.35"/>
    <n v="38"/>
    <n v="-0.26599999999999996"/>
    <n v="-0.26599999999999996"/>
  </r>
  <r>
    <x v="27"/>
    <s v="3025-0004"/>
    <s v="Brendis &quot;Alita&quot;, 0,35l 38%"/>
    <s v="But."/>
    <x v="5"/>
    <n v="-24"/>
    <x v="10"/>
    <n v="0.35"/>
    <n v="38"/>
    <n v="-3.1919999999999993"/>
    <n v="-3.1919999999999993"/>
  </r>
  <r>
    <x v="27"/>
    <s v="3025-0004"/>
    <s v="Brendis &quot;Alita&quot;, 0,35l 38%"/>
    <s v="But."/>
    <x v="5"/>
    <n v="-80"/>
    <x v="10"/>
    <n v="0.35"/>
    <n v="38"/>
    <n v="-10.64"/>
    <n v="-10.64"/>
  </r>
  <r>
    <x v="27"/>
    <s v="3025-0004"/>
    <s v="Brendis &quot;Alita&quot;, 0,35l 38%"/>
    <s v="But."/>
    <x v="5"/>
    <n v="-3096"/>
    <x v="10"/>
    <n v="0.35"/>
    <n v="38"/>
    <n v="-411.76799999999997"/>
    <n v="-411.76799999999997"/>
  </r>
  <r>
    <x v="28"/>
    <s v="3025-0004"/>
    <s v="Brendis &quot;Alita&quot;, 0,35l 38%"/>
    <s v="But."/>
    <x v="5"/>
    <n v="-1040"/>
    <x v="10"/>
    <n v="0.35"/>
    <n v="38"/>
    <n v="-138.32"/>
    <n v="-138.32"/>
  </r>
  <r>
    <x v="28"/>
    <s v="3025-0004"/>
    <s v="Brendis &quot;Alita&quot;, 0,35l 38%"/>
    <s v="But."/>
    <x v="5"/>
    <n v="-48"/>
    <x v="10"/>
    <n v="0.35"/>
    <n v="38"/>
    <n v="-6.3839999999999986"/>
    <n v="-6.3839999999999986"/>
  </r>
  <r>
    <x v="20"/>
    <s v="3025-0004"/>
    <s v="Brendis &quot;Alita&quot;, 0,35l 38%"/>
    <s v="But."/>
    <x v="5"/>
    <n v="-16"/>
    <x v="10"/>
    <n v="0.35"/>
    <n v="38"/>
    <n v="-2.1279999999999997"/>
    <n v="-2.1279999999999997"/>
  </r>
  <r>
    <x v="21"/>
    <s v="3025-0004"/>
    <s v="Brendis &quot;Alita&quot;, 0,35l 38%"/>
    <s v="But."/>
    <x v="5"/>
    <n v="-1040"/>
    <x v="10"/>
    <n v="0.35"/>
    <n v="38"/>
    <n v="-138.32"/>
    <n v="-138.32"/>
  </r>
  <r>
    <x v="21"/>
    <s v="3025-0004"/>
    <s v="Brendis &quot;Alita&quot;, 0,35l 38%"/>
    <s v="But."/>
    <x v="5"/>
    <n v="-64"/>
    <x v="10"/>
    <n v="0.35"/>
    <n v="38"/>
    <n v="-8.5119999999999987"/>
    <n v="-8.5119999999999987"/>
  </r>
  <r>
    <x v="26"/>
    <s v="3025-0004"/>
    <s v="Brendis &quot;Alita&quot;, 0,35l 38%"/>
    <s v="But."/>
    <x v="5"/>
    <n v="-48"/>
    <x v="10"/>
    <n v="0.35"/>
    <n v="38"/>
    <n v="-6.3839999999999986"/>
    <n v="-6.3839999999999986"/>
  </r>
  <r>
    <x v="25"/>
    <s v="3025-0004"/>
    <s v="Brendis &quot;Alita&quot;, 0,35l 38%"/>
    <s v="But."/>
    <x v="5"/>
    <n v="-32"/>
    <x v="10"/>
    <n v="0.35"/>
    <n v="38"/>
    <n v="-4.2559999999999993"/>
    <n v="-4.2559999999999993"/>
  </r>
  <r>
    <x v="26"/>
    <s v="3025-0004"/>
    <s v="Brendis &quot;Alita&quot;, 0,35l 38%"/>
    <s v="But."/>
    <x v="5"/>
    <n v="-32"/>
    <x v="10"/>
    <n v="0.35"/>
    <n v="38"/>
    <n v="-4.2559999999999993"/>
    <n v="-4.2559999999999993"/>
  </r>
  <r>
    <x v="24"/>
    <s v="3025-0004"/>
    <s v="Brendis &quot;Alita&quot;, 0,35l 38%"/>
    <s v="But."/>
    <x v="5"/>
    <n v="-48"/>
    <x v="10"/>
    <n v="0.35"/>
    <n v="38"/>
    <n v="-6.3839999999999986"/>
    <n v="-6.3839999999999986"/>
  </r>
  <r>
    <x v="19"/>
    <s v="3025-0004"/>
    <s v="Brendis &quot;Alita&quot;, 0,35l 38%"/>
    <s v="But."/>
    <x v="5"/>
    <n v="-16"/>
    <x v="10"/>
    <n v="0.35"/>
    <n v="38"/>
    <n v="-2.1279999999999997"/>
    <n v="-2.1279999999999997"/>
  </r>
  <r>
    <x v="20"/>
    <s v="3025-0004"/>
    <s v="Brendis &quot;Alita&quot;, 0,35l 38%"/>
    <s v="But."/>
    <x v="5"/>
    <n v="-320"/>
    <x v="10"/>
    <n v="0.35"/>
    <n v="38"/>
    <n v="-42.56"/>
    <n v="-42.56"/>
  </r>
  <r>
    <x v="18"/>
    <s v="3025-0004"/>
    <s v="Brendis &quot;Alita&quot;, 0,35l 38%"/>
    <s v="But."/>
    <x v="5"/>
    <n v="-688"/>
    <x v="10"/>
    <n v="0.35"/>
    <n v="38"/>
    <n v="-91.503999999999991"/>
    <n v="-91.503999999999991"/>
  </r>
  <r>
    <x v="18"/>
    <s v="3025-0004"/>
    <s v="Brendis &quot;Alita&quot;, 0,35l 38%"/>
    <s v="But."/>
    <x v="5"/>
    <n v="-16"/>
    <x v="10"/>
    <n v="0.35"/>
    <n v="38"/>
    <n v="-2.1279999999999997"/>
    <n v="-2.1279999999999997"/>
  </r>
  <r>
    <x v="17"/>
    <s v="3025-0004"/>
    <s v="Brendis &quot;Alita&quot;, 0,35l 38%"/>
    <s v="But."/>
    <x v="5"/>
    <n v="-16"/>
    <x v="10"/>
    <n v="0.35"/>
    <n v="38"/>
    <n v="-2.1279999999999997"/>
    <n v="-2.1279999999999997"/>
  </r>
  <r>
    <x v="17"/>
    <s v="3025-0004"/>
    <s v="Brendis &quot;Alita&quot;, 0,35l 38%"/>
    <s v="But."/>
    <x v="5"/>
    <n v="-1040"/>
    <x v="10"/>
    <n v="0.35"/>
    <n v="38"/>
    <n v="-138.32"/>
    <n v="-138.32"/>
  </r>
  <r>
    <x v="17"/>
    <s v="3025-0004"/>
    <s v="Brendis &quot;Alita&quot;, 0,35l 38%"/>
    <s v="But."/>
    <x v="5"/>
    <n v="-64"/>
    <x v="10"/>
    <n v="0.35"/>
    <n v="38"/>
    <n v="-8.5119999999999987"/>
    <n v="-8.5119999999999987"/>
  </r>
  <r>
    <x v="13"/>
    <s v="3025-0004"/>
    <s v="Brendis &quot;Alita&quot;, 0,35l 38%"/>
    <s v="But."/>
    <x v="5"/>
    <n v="-16"/>
    <x v="10"/>
    <n v="0.35"/>
    <n v="38"/>
    <n v="-2.1279999999999997"/>
    <n v="-2.1279999999999997"/>
  </r>
  <r>
    <x v="10"/>
    <s v="3025-0004"/>
    <s v="Brendis &quot;Alita&quot;, 0,35l 38%"/>
    <s v="But."/>
    <x v="5"/>
    <n v="-80"/>
    <x v="10"/>
    <n v="0.35"/>
    <n v="38"/>
    <n v="-10.64"/>
    <n v="-10.64"/>
  </r>
  <r>
    <x v="14"/>
    <s v="3025-0004"/>
    <s v="Brendis &quot;Alita&quot;, 0,35l 38%"/>
    <s v="But."/>
    <x v="5"/>
    <n v="-32"/>
    <x v="10"/>
    <n v="0.35"/>
    <n v="38"/>
    <n v="-4.2559999999999993"/>
    <n v="-4.2559999999999993"/>
  </r>
  <r>
    <x v="6"/>
    <s v="3025-0004"/>
    <s v="Brendis &quot;Alita&quot;, 0,35l 38%"/>
    <s v="But."/>
    <x v="5"/>
    <n v="-96"/>
    <x v="10"/>
    <n v="0.35"/>
    <n v="38"/>
    <n v="-12.767999999999997"/>
    <n v="-12.767999999999997"/>
  </r>
  <r>
    <x v="7"/>
    <s v="3025-0004"/>
    <s v="Brendis &quot;Alita&quot;, 0,35l 38%"/>
    <s v="But."/>
    <x v="5"/>
    <n v="-48"/>
    <x v="10"/>
    <n v="0.35"/>
    <n v="38"/>
    <n v="-6.3839999999999986"/>
    <n v="-6.3839999999999986"/>
  </r>
  <r>
    <x v="12"/>
    <s v="3025-0004"/>
    <s v="Brendis &quot;Alita&quot;, 0,35l 38%"/>
    <s v="But."/>
    <x v="5"/>
    <n v="-64"/>
    <x v="10"/>
    <n v="0.35"/>
    <n v="38"/>
    <n v="-8.5119999999999987"/>
    <n v="-8.5119999999999987"/>
  </r>
  <r>
    <x v="12"/>
    <s v="3025-0004"/>
    <s v="Brendis &quot;Alita&quot;, 0,35l 38%"/>
    <s v="But."/>
    <x v="3"/>
    <n v="18409"/>
    <x v="10"/>
    <n v="0.35"/>
    <n v="38"/>
    <n v="2448.3969999999999"/>
    <n v="2448.3969999999999"/>
  </r>
  <r>
    <x v="12"/>
    <s v="3025-0004"/>
    <s v="Brendis &quot;Alita&quot;, 0,35l 38%"/>
    <s v="But."/>
    <x v="3"/>
    <n v="-4"/>
    <x v="10"/>
    <n v="0.35"/>
    <n v="38"/>
    <n v="-0.53199999999999992"/>
    <n v="-0.53199999999999992"/>
  </r>
  <r>
    <x v="11"/>
    <s v="3025-0004"/>
    <s v="Brendis &quot;Alita&quot;, 0,35l 38%"/>
    <s v="But."/>
    <x v="5"/>
    <n v="-16"/>
    <x v="10"/>
    <n v="0.35"/>
    <n v="38"/>
    <n v="-2.1279999999999997"/>
    <n v="-2.1279999999999997"/>
  </r>
  <r>
    <x v="12"/>
    <s v="3025-0004"/>
    <s v="Brendis &quot;Alita&quot;, 0,35l 38%"/>
    <s v="But."/>
    <x v="5"/>
    <n v="-304"/>
    <x v="10"/>
    <n v="0.35"/>
    <n v="38"/>
    <n v="-40.431999999999995"/>
    <n v="-40.431999999999995"/>
  </r>
  <r>
    <x v="12"/>
    <s v="3025-0004"/>
    <s v="Brendis &quot;Alita&quot;, 0,35l 38%"/>
    <s v="But."/>
    <x v="5"/>
    <n v="-2080"/>
    <x v="10"/>
    <n v="0.35"/>
    <n v="38"/>
    <n v="-276.64"/>
    <n v="-276.64"/>
  </r>
  <r>
    <x v="0"/>
    <s v="3025-0004"/>
    <s v="Brendis &quot;Alita&quot;, 0,35l 38%"/>
    <s v="But."/>
    <x v="5"/>
    <n v="-144"/>
    <x v="10"/>
    <n v="0.35"/>
    <n v="38"/>
    <n v="-19.152000000000001"/>
    <n v="-19.152000000000001"/>
  </r>
  <r>
    <x v="3"/>
    <s v="3025-0004"/>
    <s v="Brendis &quot;Alita&quot;, 0,35l 38%"/>
    <s v="But."/>
    <x v="5"/>
    <n v="-16"/>
    <x v="10"/>
    <n v="0.35"/>
    <n v="38"/>
    <n v="-2.1279999999999997"/>
    <n v="-2.1279999999999997"/>
  </r>
  <r>
    <x v="5"/>
    <s v="3025-0004"/>
    <s v="Brendis &quot;Alita&quot;, 0,35l 38%"/>
    <s v="But."/>
    <x v="5"/>
    <n v="-32"/>
    <x v="10"/>
    <n v="0.35"/>
    <n v="38"/>
    <n v="-4.2559999999999993"/>
    <n v="-4.2559999999999993"/>
  </r>
  <r>
    <x v="5"/>
    <s v="3025-0004"/>
    <s v="Brendis &quot;Alita&quot;, 0,35l 38%"/>
    <s v="But."/>
    <x v="5"/>
    <n v="-96"/>
    <x v="10"/>
    <n v="0.35"/>
    <n v="38"/>
    <n v="-12.767999999999997"/>
    <n v="-12.767999999999997"/>
  </r>
  <r>
    <x v="4"/>
    <s v="3025-0004"/>
    <s v="Brendis &quot;Alita&quot;, 0,35l 38%"/>
    <s v="But."/>
    <x v="5"/>
    <n v="-64"/>
    <x v="10"/>
    <n v="0.35"/>
    <n v="38"/>
    <n v="-8.5119999999999987"/>
    <n v="-8.5119999999999987"/>
  </r>
  <r>
    <x v="3"/>
    <s v="3025-0004"/>
    <s v="Brendis &quot;Alita&quot;, 0,35l 38%"/>
    <s v="But."/>
    <x v="5"/>
    <n v="-64"/>
    <x v="10"/>
    <n v="0.35"/>
    <n v="38"/>
    <n v="-8.5119999999999987"/>
    <n v="-8.5119999999999987"/>
  </r>
  <r>
    <x v="6"/>
    <s v="3025-0004"/>
    <s v="Brendis &quot;Alita&quot;, 0,35l 38%"/>
    <s v="But."/>
    <x v="5"/>
    <n v="-208"/>
    <x v="10"/>
    <n v="0.35"/>
    <n v="38"/>
    <n v="-27.663999999999998"/>
    <n v="-27.663999999999998"/>
  </r>
  <r>
    <x v="6"/>
    <s v="3025-0004"/>
    <s v="Brendis &quot;Alita&quot;, 0,35l 38%"/>
    <s v="But."/>
    <x v="5"/>
    <n v="-2080"/>
    <x v="10"/>
    <n v="0.35"/>
    <n v="38"/>
    <n v="-276.64"/>
    <n v="-276.64"/>
  </r>
  <r>
    <x v="7"/>
    <s v="3025-0004"/>
    <s v="Brendis &quot;Alita&quot;, 0,35l 38%"/>
    <s v="But."/>
    <x v="5"/>
    <n v="-560"/>
    <x v="10"/>
    <n v="0.35"/>
    <n v="38"/>
    <n v="-74.48"/>
    <n v="-74.48"/>
  </r>
  <r>
    <x v="12"/>
    <s v="3025-0004"/>
    <s v="Brendis &quot;Alita&quot;, 0,35l 38%"/>
    <s v="But."/>
    <x v="3"/>
    <n v="-18409"/>
    <x v="10"/>
    <n v="0.35"/>
    <n v="38"/>
    <n v="-2448.3969999999999"/>
    <n v="-2448.3969999999999"/>
  </r>
  <r>
    <x v="12"/>
    <s v="3025-0004"/>
    <s v="Brendis &quot;Alita&quot;, 0,35l 38%"/>
    <s v="But."/>
    <x v="3"/>
    <n v="-3"/>
    <x v="10"/>
    <n v="0.35"/>
    <n v="38"/>
    <n v="-0.39899999999999991"/>
    <n v="-0.39899999999999991"/>
  </r>
  <r>
    <x v="12"/>
    <s v="3025-0004"/>
    <s v="Brendis &quot;Alita&quot;, 0,35l 38%"/>
    <s v="But."/>
    <x v="6"/>
    <n v="18412"/>
    <x v="10"/>
    <n v="0.35"/>
    <n v="38"/>
    <n v="2448.7959999999998"/>
    <n v="2448.7959999999998"/>
  </r>
  <r>
    <x v="12"/>
    <s v="3025-0004"/>
    <s v="Brendis &quot;Alita&quot;, 0,35l 38%"/>
    <s v="But."/>
    <x v="3"/>
    <n v="4"/>
    <x v="10"/>
    <n v="0.35"/>
    <n v="38"/>
    <n v="0.53199999999999992"/>
    <n v="0.53199999999999992"/>
  </r>
  <r>
    <x v="29"/>
    <s v="3025-0004"/>
    <s v="Brendis &quot;Alita&quot;, 0,35l 38%"/>
    <s v="But."/>
    <x v="5"/>
    <n v="-4"/>
    <x v="10"/>
    <n v="0.35"/>
    <n v="38"/>
    <n v="-0.53199999999999992"/>
    <n v="-0.53199999999999992"/>
  </r>
  <r>
    <x v="29"/>
    <s v="3025-0004"/>
    <s v="Brendis &quot;Alita&quot;, 0,35l 38%"/>
    <s v="But."/>
    <x v="3"/>
    <n v="2"/>
    <x v="10"/>
    <n v="0.35"/>
    <n v="38"/>
    <n v="0.26599999999999996"/>
    <n v="0.26599999999999996"/>
  </r>
  <r>
    <x v="29"/>
    <s v="3025-0004"/>
    <s v="Brendis &quot;Alita&quot;, 0,35l 38%"/>
    <s v="But."/>
    <x v="3"/>
    <n v="1"/>
    <x v="10"/>
    <n v="0.35"/>
    <n v="38"/>
    <n v="0.13299999999999998"/>
    <n v="0.13299999999999998"/>
  </r>
  <r>
    <x v="29"/>
    <s v="3025-0004"/>
    <s v="Brendis &quot;Alita&quot;, 0,35l 38%"/>
    <s v="But."/>
    <x v="5"/>
    <n v="-1"/>
    <x v="10"/>
    <n v="0.35"/>
    <n v="38"/>
    <n v="-0.13299999999999998"/>
    <n v="-0.13299999999999998"/>
  </r>
  <r>
    <x v="29"/>
    <s v="3025-0004"/>
    <s v="Brendis &quot;Alita&quot;, 0,35l 38%"/>
    <s v="But."/>
    <x v="5"/>
    <n v="-2"/>
    <x v="10"/>
    <n v="0.35"/>
    <n v="38"/>
    <n v="-0.26599999999999996"/>
    <n v="-0.26599999999999996"/>
  </r>
  <r>
    <x v="28"/>
    <s v="3025-0004"/>
    <s v="Brendis &quot;Alita&quot;, 0,35l 38%"/>
    <s v="But."/>
    <x v="5"/>
    <n v="-3"/>
    <x v="10"/>
    <n v="0.35"/>
    <n v="38"/>
    <n v="-0.39899999999999991"/>
    <n v="-0.39899999999999991"/>
  </r>
  <r>
    <x v="12"/>
    <s v="3025-0004"/>
    <s v="Brendis &quot;Alita&quot;, 0,35l 38%"/>
    <s v="But."/>
    <x v="3"/>
    <n v="3"/>
    <x v="10"/>
    <n v="0.35"/>
    <n v="38"/>
    <n v="0.39899999999999991"/>
    <n v="0.39899999999999991"/>
  </r>
  <r>
    <x v="10"/>
    <s v="3025-0005"/>
    <s v="Brendis &quot;Alita&quot;, 0,5l 38%"/>
    <s v="But."/>
    <x v="5"/>
    <n v="2553"/>
    <x v="10"/>
    <n v="0.5"/>
    <n v="38"/>
    <n v="485.07"/>
    <n v="485.07"/>
  </r>
  <r>
    <x v="31"/>
    <e v="#REF!"/>
    <e v="#REF!"/>
    <e v="#REF!"/>
    <x v="7"/>
    <e v="#REF!"/>
    <x v="13"/>
    <e v="#REF!"/>
    <e v="#REF!"/>
    <e v="#REF!"/>
    <e v="#REF!"/>
  </r>
  <r>
    <x v="10"/>
    <s v="3025-0005"/>
    <s v="Brendis &quot;Alita&quot;, 0,5l 38%"/>
    <s v="But."/>
    <x v="5"/>
    <n v="-2553"/>
    <x v="10"/>
    <n v="0.5"/>
    <n v="38"/>
    <n v="-485.07"/>
    <n v="-485.07"/>
  </r>
  <r>
    <x v="28"/>
    <s v="3025-0005"/>
    <s v="Brendis &quot;Alita&quot;, 0,5l 38%"/>
    <s v="But."/>
    <x v="5"/>
    <n v="-339"/>
    <x v="10"/>
    <n v="0.5"/>
    <n v="38"/>
    <n v="-64.41"/>
    <n v="-64.41"/>
  </r>
  <r>
    <x v="28"/>
    <s v="3025-0005"/>
    <s v="Brendis &quot;Alita&quot;, 0,5l 38%"/>
    <s v="But."/>
    <x v="5"/>
    <n v="-18"/>
    <x v="10"/>
    <n v="0.5"/>
    <n v="38"/>
    <n v="-3.42"/>
    <n v="-3.42"/>
  </r>
  <r>
    <x v="28"/>
    <s v="3025-0005"/>
    <s v="Brendis &quot;Alita&quot;, 0,5l 38%"/>
    <s v="But."/>
    <x v="5"/>
    <n v="339"/>
    <x v="10"/>
    <n v="0.5"/>
    <n v="38"/>
    <n v="64.41"/>
    <n v="64.41"/>
  </r>
  <r>
    <x v="28"/>
    <s v="3025-0005"/>
    <s v="Brendis &quot;Alita&quot;, 0,5l 38%"/>
    <s v="But."/>
    <x v="5"/>
    <n v="18"/>
    <x v="10"/>
    <n v="0.5"/>
    <n v="38"/>
    <n v="3.42"/>
    <n v="3.42"/>
  </r>
  <r>
    <x v="28"/>
    <s v="3025-0005"/>
    <s v="Brendis &quot;Alita&quot;, 0,5l 38%"/>
    <s v="But."/>
    <x v="5"/>
    <n v="-4227"/>
    <x v="10"/>
    <n v="0.5"/>
    <n v="38"/>
    <n v="-803.13"/>
    <n v="-803.13"/>
  </r>
  <r>
    <x v="28"/>
    <s v="3025-0005"/>
    <s v="Brendis &quot;Alita&quot;, 0,5l 38%"/>
    <s v="But."/>
    <x v="5"/>
    <n v="-5309"/>
    <x v="10"/>
    <n v="0.5"/>
    <n v="38"/>
    <n v="-1008.71"/>
    <n v="-1008.71"/>
  </r>
  <r>
    <x v="28"/>
    <s v="3025-0005"/>
    <s v="Brendis &quot;Alita&quot;, 0,5l 38%"/>
    <s v="But."/>
    <x v="5"/>
    <n v="5309"/>
    <x v="10"/>
    <n v="0.5"/>
    <n v="38"/>
    <n v="1008.71"/>
    <n v="1008.71"/>
  </r>
  <r>
    <x v="28"/>
    <s v="3025-0005"/>
    <s v="Brendis &quot;Alita&quot;, 0,5l 38%"/>
    <s v="But."/>
    <x v="5"/>
    <n v="4227"/>
    <x v="10"/>
    <n v="0.5"/>
    <n v="38"/>
    <n v="803.13"/>
    <n v="803.13"/>
  </r>
  <r>
    <x v="29"/>
    <s v="3025-0005"/>
    <s v="Brendis &quot;Alita&quot;, 0,5l 38%"/>
    <s v="But."/>
    <x v="3"/>
    <n v="-6"/>
    <x v="10"/>
    <n v="0.5"/>
    <n v="38"/>
    <n v="-1.1400000000000001"/>
    <n v="-1.1400000000000001"/>
  </r>
  <r>
    <x v="28"/>
    <s v="3025-0005"/>
    <s v="Brendis &quot;Alita&quot;, 0,5l 38%"/>
    <s v="But."/>
    <x v="5"/>
    <n v="-15"/>
    <x v="10"/>
    <n v="0.5"/>
    <n v="38"/>
    <n v="-2.85"/>
    <n v="-2.85"/>
  </r>
  <r>
    <x v="27"/>
    <s v="3025-0005"/>
    <s v="Brendis &quot;Alita&quot;, 0,5l 38%"/>
    <s v="But."/>
    <x v="5"/>
    <n v="-15"/>
    <x v="10"/>
    <n v="0.5"/>
    <n v="38"/>
    <n v="-2.85"/>
    <n v="-2.85"/>
  </r>
  <r>
    <x v="25"/>
    <s v="3025-0005"/>
    <s v="Brendis &quot;Alita&quot;, 0,5l 38%"/>
    <s v="But."/>
    <x v="5"/>
    <n v="-15"/>
    <x v="10"/>
    <n v="0.5"/>
    <n v="38"/>
    <n v="-2.85"/>
    <n v="-2.85"/>
  </r>
  <r>
    <x v="26"/>
    <s v="3025-0005"/>
    <s v="Brendis &quot;Alita&quot;, 0,5l 38%"/>
    <s v="But."/>
    <x v="5"/>
    <n v="-15"/>
    <x v="10"/>
    <n v="0.5"/>
    <n v="38"/>
    <n v="-2.85"/>
    <n v="-2.85"/>
  </r>
  <r>
    <x v="27"/>
    <s v="3025-0005"/>
    <s v="Brendis &quot;Alita&quot;, 0,5l 38%"/>
    <s v="But."/>
    <x v="5"/>
    <n v="-8250"/>
    <x v="10"/>
    <n v="0.5"/>
    <n v="38"/>
    <n v="-1567.5"/>
    <n v="-1567.5"/>
  </r>
  <r>
    <x v="24"/>
    <s v="3025-0005"/>
    <s v="Brendis &quot;Alita&quot;, 0,5l 38%"/>
    <s v="But."/>
    <x v="5"/>
    <n v="-30"/>
    <x v="10"/>
    <n v="0.5"/>
    <n v="38"/>
    <n v="-5.7"/>
    <n v="-5.7"/>
  </r>
  <r>
    <x v="20"/>
    <s v="3025-0005"/>
    <s v="Brendis &quot;Alita&quot;, 0,5l 38%"/>
    <s v="But."/>
    <x v="5"/>
    <n v="-15"/>
    <x v="10"/>
    <n v="0.5"/>
    <n v="38"/>
    <n v="-2.85"/>
    <n v="-2.85"/>
  </r>
  <r>
    <x v="19"/>
    <s v="3025-0005"/>
    <s v="Brendis &quot;Alita&quot;, 0,5l 38%"/>
    <s v="But."/>
    <x v="3"/>
    <n v="-2"/>
    <x v="10"/>
    <n v="0.5"/>
    <n v="38"/>
    <n v="-0.38"/>
    <n v="-0.38"/>
  </r>
  <r>
    <x v="19"/>
    <s v="3025-0005"/>
    <s v="Brendis &quot;Alita&quot;, 0,5l 38%"/>
    <s v="But."/>
    <x v="3"/>
    <n v="8250"/>
    <x v="10"/>
    <n v="0.5"/>
    <n v="38"/>
    <n v="1567.5"/>
    <n v="1567.5"/>
  </r>
  <r>
    <x v="12"/>
    <s v="3025-0005"/>
    <s v="Brendis &quot;Alita&quot;, 0,5l 38%"/>
    <s v="But."/>
    <x v="5"/>
    <n v="-495"/>
    <x v="10"/>
    <n v="0.5"/>
    <n v="38"/>
    <n v="-94.05"/>
    <n v="-94.05"/>
  </r>
  <r>
    <x v="12"/>
    <s v="3025-0005"/>
    <s v="Brendis &quot;Alita&quot;, 0,5l 38%"/>
    <s v="But."/>
    <x v="5"/>
    <n v="-780"/>
    <x v="10"/>
    <n v="0.5"/>
    <n v="38"/>
    <n v="-148.19999999999999"/>
    <n v="-148.19999999999999"/>
  </r>
  <r>
    <x v="13"/>
    <s v="3025-0005"/>
    <s v="Brendis &quot;Alita&quot;, 0,5l 38%"/>
    <s v="But."/>
    <x v="5"/>
    <n v="-825"/>
    <x v="10"/>
    <n v="0.5"/>
    <n v="38"/>
    <n v="-156.75"/>
    <n v="-156.75"/>
  </r>
  <r>
    <x v="13"/>
    <s v="3025-0005"/>
    <s v="Brendis &quot;Alita&quot;, 0,5l 38%"/>
    <s v="But."/>
    <x v="5"/>
    <n v="-15"/>
    <x v="10"/>
    <n v="0.5"/>
    <n v="38"/>
    <n v="-2.85"/>
    <n v="-2.85"/>
  </r>
  <r>
    <x v="12"/>
    <s v="3025-0005"/>
    <s v="Brendis &quot;Alita&quot;, 0,5l 38%"/>
    <s v="But."/>
    <x v="5"/>
    <n v="-45"/>
    <x v="10"/>
    <n v="0.5"/>
    <n v="38"/>
    <n v="-8.5500000000000007"/>
    <n v="-8.5500000000000007"/>
  </r>
  <r>
    <x v="6"/>
    <s v="3025-0005"/>
    <s v="Brendis &quot;Alita&quot;, 0,5l 38%"/>
    <s v="But."/>
    <x v="5"/>
    <n v="-30"/>
    <x v="10"/>
    <n v="0.5"/>
    <n v="38"/>
    <n v="-5.7"/>
    <n v="-5.7"/>
  </r>
  <r>
    <x v="7"/>
    <s v="3025-0005"/>
    <s v="Brendis &quot;Alita&quot;, 0,5l 38%"/>
    <s v="But."/>
    <x v="5"/>
    <n v="-765"/>
    <x v="10"/>
    <n v="0.5"/>
    <n v="38"/>
    <n v="-145.35"/>
    <n v="-145.35"/>
  </r>
  <r>
    <x v="14"/>
    <s v="3025-0005"/>
    <s v="Brendis &quot;Alita&quot;, 0,5l 38%"/>
    <s v="But."/>
    <x v="3"/>
    <n v="-5"/>
    <x v="10"/>
    <n v="0.5"/>
    <n v="38"/>
    <n v="-0.95"/>
    <n v="-0.95"/>
  </r>
  <r>
    <x v="11"/>
    <s v="3025-0005"/>
    <s v="Brendis &quot;Alita&quot;, 0,5l 38%"/>
    <s v="But."/>
    <x v="5"/>
    <n v="-825"/>
    <x v="10"/>
    <n v="0.5"/>
    <n v="38"/>
    <n v="-156.75"/>
    <n v="-156.75"/>
  </r>
  <r>
    <x v="14"/>
    <s v="3025-0005"/>
    <s v="Brendis &quot;Alita&quot;, 0,5l 38%"/>
    <s v="But."/>
    <x v="3"/>
    <n v="27468"/>
    <x v="10"/>
    <n v="0.5"/>
    <n v="38"/>
    <n v="5218.92"/>
    <n v="5218.92"/>
  </r>
  <r>
    <x v="13"/>
    <s v="3025-0005"/>
    <s v="Brendis &quot;Alita&quot;, 0,5l 38%"/>
    <s v="But."/>
    <x v="5"/>
    <n v="-30"/>
    <x v="10"/>
    <n v="0.5"/>
    <n v="38"/>
    <n v="-5.7"/>
    <n v="-5.7"/>
  </r>
  <r>
    <x v="14"/>
    <s v="3025-0005"/>
    <s v="Brendis &quot;Alita&quot;, 0,5l 38%"/>
    <s v="But."/>
    <x v="5"/>
    <n v="-105"/>
    <x v="10"/>
    <n v="0.5"/>
    <n v="38"/>
    <n v="-19.95"/>
    <n v="-19.95"/>
  </r>
  <r>
    <x v="14"/>
    <s v="3025-0005"/>
    <s v="Brendis &quot;Alita&quot;, 0,5l 38%"/>
    <s v="But."/>
    <x v="5"/>
    <n v="-150"/>
    <x v="10"/>
    <n v="0.5"/>
    <n v="38"/>
    <n v="-28.5"/>
    <n v="-28.5"/>
  </r>
  <r>
    <x v="17"/>
    <s v="3025-0005"/>
    <s v="Brendis &quot;Alita&quot;, 0,5l 38%"/>
    <s v="But."/>
    <x v="5"/>
    <n v="-30"/>
    <x v="10"/>
    <n v="0.5"/>
    <n v="38"/>
    <n v="-5.7"/>
    <n v="-5.7"/>
  </r>
  <r>
    <x v="17"/>
    <s v="3025-0005"/>
    <s v="Brendis &quot;Alita&quot;, 0,5l 38%"/>
    <s v="But."/>
    <x v="5"/>
    <n v="-3300"/>
    <x v="10"/>
    <n v="0.5"/>
    <n v="38"/>
    <n v="-627"/>
    <n v="-627"/>
  </r>
  <r>
    <x v="18"/>
    <s v="3025-0005"/>
    <s v="Brendis &quot;Alita&quot;, 0,5l 38%"/>
    <s v="But."/>
    <x v="5"/>
    <n v="-4950"/>
    <x v="10"/>
    <n v="0.5"/>
    <n v="38"/>
    <n v="-940.5"/>
    <n v="-940.5"/>
  </r>
  <r>
    <x v="20"/>
    <s v="3025-0005"/>
    <s v="Brendis &quot;Alita&quot;, 0,5l 38%"/>
    <s v="But."/>
    <x v="5"/>
    <n v="-1650"/>
    <x v="10"/>
    <n v="0.5"/>
    <n v="38"/>
    <n v="-313.5"/>
    <n v="-313.5"/>
  </r>
  <r>
    <x v="19"/>
    <s v="3025-0005"/>
    <s v="Brendis &quot;Alita&quot;, 0,5l 38%"/>
    <s v="But."/>
    <x v="5"/>
    <n v="-45"/>
    <x v="10"/>
    <n v="0.5"/>
    <n v="38"/>
    <n v="-8.5500000000000007"/>
    <n v="-8.5500000000000007"/>
  </r>
  <r>
    <x v="5"/>
    <s v="3025-0005"/>
    <s v="Brendis &quot;Alita&quot;, 0,5l 38%"/>
    <s v="But."/>
    <x v="5"/>
    <n v="-15"/>
    <x v="10"/>
    <n v="0.5"/>
    <n v="38"/>
    <n v="-2.85"/>
    <n v="-2.85"/>
  </r>
  <r>
    <x v="3"/>
    <s v="3025-0005"/>
    <s v="Brendis &quot;Alita&quot;, 0,5l 38%"/>
    <s v="But."/>
    <x v="5"/>
    <n v="-15"/>
    <x v="10"/>
    <n v="0.5"/>
    <n v="38"/>
    <n v="-2.85"/>
    <n v="-2.85"/>
  </r>
  <r>
    <x v="3"/>
    <s v="3025-0005"/>
    <s v="Brendis &quot;Alita&quot;, 0,5l 38%"/>
    <s v="But."/>
    <x v="5"/>
    <n v="-825"/>
    <x v="10"/>
    <n v="0.5"/>
    <n v="38"/>
    <n v="-156.75"/>
    <n v="-156.75"/>
  </r>
  <r>
    <x v="4"/>
    <s v="3025-0005"/>
    <s v="Brendis &quot;Alita&quot;, 0,5l 38%"/>
    <s v="But."/>
    <x v="5"/>
    <n v="-30"/>
    <x v="10"/>
    <n v="0.5"/>
    <n v="38"/>
    <n v="-5.7"/>
    <n v="-5.7"/>
  </r>
  <r>
    <x v="5"/>
    <s v="3025-0005"/>
    <s v="Brendis &quot;Alita&quot;, 0,5l 38%"/>
    <s v="But."/>
    <x v="5"/>
    <n v="-135"/>
    <x v="10"/>
    <n v="0.5"/>
    <n v="38"/>
    <n v="-25.65"/>
    <n v="-25.65"/>
  </r>
  <r>
    <x v="3"/>
    <s v="3025-0005"/>
    <s v="Brendis &quot;Alita&quot;, 0,5l 38%"/>
    <s v="But."/>
    <x v="5"/>
    <n v="-390"/>
    <x v="10"/>
    <n v="0.5"/>
    <n v="38"/>
    <n v="-74.099999999999994"/>
    <n v="-74.099999999999994"/>
  </r>
  <r>
    <x v="0"/>
    <s v="3025-0005"/>
    <s v="Brendis &quot;Alita&quot;, 0,5l 38%"/>
    <s v="But."/>
    <x v="5"/>
    <n v="-150"/>
    <x v="10"/>
    <n v="0.5"/>
    <n v="38"/>
    <n v="-28.5"/>
    <n v="-28.5"/>
  </r>
  <r>
    <x v="14"/>
    <s v="3025-0005"/>
    <s v="Brendis &quot;Alita&quot;, 0,5l 38%"/>
    <s v="But."/>
    <x v="3"/>
    <n v="-27468"/>
    <x v="10"/>
    <n v="0.5"/>
    <n v="38"/>
    <n v="-5218.92"/>
    <n v="-5218.92"/>
  </r>
  <r>
    <x v="13"/>
    <s v="3025-0005"/>
    <s v="Brendis &quot;Alita&quot;, 0,5l 38%"/>
    <s v="But."/>
    <x v="6"/>
    <n v="35725"/>
    <x v="10"/>
    <n v="0.5"/>
    <n v="38"/>
    <n v="6787.75"/>
    <n v="6787.75"/>
  </r>
  <r>
    <x v="13"/>
    <s v="3025-0005"/>
    <s v="Brendis &quot;Alita&quot;, 0,5l 38%"/>
    <s v="But."/>
    <x v="3"/>
    <n v="-7"/>
    <x v="10"/>
    <n v="0.5"/>
    <n v="38"/>
    <n v="-1.33"/>
    <n v="-1.33"/>
  </r>
  <r>
    <x v="19"/>
    <s v="3025-0005"/>
    <s v="Brendis &quot;Alita&quot;, 0,5l 38%"/>
    <s v="But."/>
    <x v="3"/>
    <n v="-8250"/>
    <x v="10"/>
    <n v="0.5"/>
    <n v="38"/>
    <n v="-1567.5"/>
    <n v="-1567.5"/>
  </r>
  <r>
    <x v="26"/>
    <s v="3025-0005"/>
    <s v="Brendis &quot;Alita&quot;, 0,5l 38%"/>
    <s v="But."/>
    <x v="6"/>
    <n v="23010"/>
    <x v="10"/>
    <n v="0.5"/>
    <n v="38"/>
    <n v="4371.8999999999996"/>
    <n v="4371.8999999999996"/>
  </r>
  <r>
    <x v="19"/>
    <s v="3025-0005"/>
    <s v="Brendis &quot;Alita&quot;, 0,5l 38%"/>
    <s v="But."/>
    <x v="3"/>
    <n v="2"/>
    <x v="10"/>
    <n v="0.5"/>
    <n v="38"/>
    <n v="0.38"/>
    <n v="0.38"/>
  </r>
  <r>
    <x v="29"/>
    <s v="3025-0005"/>
    <s v="Brendis &quot;Alita&quot;, 0,5l 38%"/>
    <s v="But."/>
    <x v="5"/>
    <n v="-7"/>
    <x v="10"/>
    <n v="0.5"/>
    <n v="38"/>
    <n v="-1.33"/>
    <n v="-1.33"/>
  </r>
  <r>
    <x v="29"/>
    <s v="3025-0005"/>
    <s v="Brendis &quot;Alita&quot;, 0,5l 38%"/>
    <s v="But."/>
    <x v="3"/>
    <n v="6"/>
    <x v="10"/>
    <n v="0.5"/>
    <n v="38"/>
    <n v="1.1400000000000001"/>
    <n v="1.1400000000000001"/>
  </r>
  <r>
    <x v="29"/>
    <s v="3025-0005"/>
    <s v="Brendis &quot;Alita&quot;, 0,5l 38%"/>
    <s v="But."/>
    <x v="5"/>
    <n v="-6"/>
    <x v="10"/>
    <n v="0.5"/>
    <n v="38"/>
    <n v="-1.1400000000000001"/>
    <n v="-1.1400000000000001"/>
  </r>
  <r>
    <x v="14"/>
    <s v="3025-0005"/>
    <s v="Brendis &quot;Alita&quot;, 0,5l 38%"/>
    <s v="But."/>
    <x v="3"/>
    <n v="5"/>
    <x v="10"/>
    <n v="0.5"/>
    <n v="38"/>
    <n v="0.95"/>
    <n v="0.95"/>
  </r>
  <r>
    <x v="13"/>
    <s v="3025-0005"/>
    <s v="Brendis &quot;Alita&quot;, 0,5l 38%"/>
    <s v="But."/>
    <x v="3"/>
    <n v="7"/>
    <x v="10"/>
    <n v="0.5"/>
    <n v="38"/>
    <n v="1.33"/>
    <n v="1.33"/>
  </r>
  <r>
    <x v="28"/>
    <s v="3025-0005"/>
    <s v="Brendis &quot;Alita&quot;, 0,5l 38%"/>
    <s v="But."/>
    <x v="5"/>
    <n v="-7"/>
    <x v="10"/>
    <n v="0.5"/>
    <n v="38"/>
    <n v="-1.33"/>
    <n v="-1.33"/>
  </r>
  <r>
    <x v="6"/>
    <s v="3025-0005E"/>
    <s v="Brendis &quot;Alita&quot;, 0,5l 38%"/>
    <s v="But."/>
    <x v="5"/>
    <n v="-1650"/>
    <x v="10"/>
    <n v="0.5"/>
    <n v="38"/>
    <n v="-313.5"/>
    <n v="-313.5"/>
  </r>
  <r>
    <x v="0"/>
    <s v="3025-0005E"/>
    <s v="Brendis &quot;Alita&quot;, 0,5l 38%"/>
    <s v="But."/>
    <x v="5"/>
    <n v="-45"/>
    <x v="10"/>
    <n v="0.5"/>
    <n v="38"/>
    <n v="-8.5500000000000007"/>
    <n v="-8.5500000000000007"/>
  </r>
  <r>
    <x v="28"/>
    <s v="3025-0007"/>
    <s v="Brendis &quot;Alita&quot;, 0,7l 38%"/>
    <s v="But."/>
    <x v="5"/>
    <n v="518"/>
    <x v="10"/>
    <n v="0.7"/>
    <n v="38"/>
    <n v="137.78799999999998"/>
    <n v="137.78799999999998"/>
  </r>
  <r>
    <x v="28"/>
    <s v="3025-0007"/>
    <s v="Brendis &quot;Alita&quot;, 0,7l 38%"/>
    <s v="But."/>
    <x v="5"/>
    <n v="-518"/>
    <x v="10"/>
    <n v="0.7"/>
    <n v="38"/>
    <n v="-137.78799999999998"/>
    <n v="-137.78799999999998"/>
  </r>
  <r>
    <x v="28"/>
    <s v="3025-0007"/>
    <s v="Brendis &quot;Alita&quot;, 0,7l 38%"/>
    <s v="But."/>
    <x v="5"/>
    <n v="3693"/>
    <x v="10"/>
    <n v="0.7"/>
    <n v="38"/>
    <n v="982.33799999999997"/>
    <n v="982.33799999999997"/>
  </r>
  <r>
    <x v="28"/>
    <s v="3025-0007"/>
    <s v="Brendis &quot;Alita&quot;, 0,7l 38%"/>
    <s v="But."/>
    <x v="5"/>
    <n v="4452"/>
    <x v="10"/>
    <n v="0.7"/>
    <n v="38"/>
    <n v="1184.232"/>
    <n v="1184.232"/>
  </r>
  <r>
    <x v="28"/>
    <s v="3025-0007"/>
    <s v="Brendis &quot;Alita&quot;, 0,7l 38%"/>
    <s v="But."/>
    <x v="5"/>
    <n v="-4452"/>
    <x v="10"/>
    <n v="0.7"/>
    <n v="38"/>
    <n v="-1184.232"/>
    <n v="-1184.232"/>
  </r>
  <r>
    <x v="28"/>
    <s v="3025-0007"/>
    <s v="Brendis &quot;Alita&quot;, 0,7l 38%"/>
    <s v="But."/>
    <x v="5"/>
    <n v="-3693"/>
    <x v="10"/>
    <n v="0.7"/>
    <n v="38"/>
    <n v="-982.33799999999997"/>
    <n v="-982.33799999999997"/>
  </r>
  <r>
    <x v="29"/>
    <s v="3025-0007"/>
    <s v="Brendis &quot;Alita&quot;, 0,7l 38%"/>
    <s v="But."/>
    <x v="3"/>
    <n v="-6"/>
    <x v="10"/>
    <n v="0.7"/>
    <n v="38"/>
    <n v="-1.5959999999999996"/>
    <n v="-1.5959999999999996"/>
  </r>
  <r>
    <x v="27"/>
    <s v="3025-0007"/>
    <s v="Brendis &quot;Alita&quot;, 0,7l 38%"/>
    <s v="But."/>
    <x v="5"/>
    <n v="-30"/>
    <x v="10"/>
    <n v="0.7"/>
    <n v="38"/>
    <n v="-7.98"/>
    <n v="-7.98"/>
  </r>
  <r>
    <x v="20"/>
    <s v="3025-0007"/>
    <s v="Brendis &quot;Alita&quot;, 0,7l 38%"/>
    <s v="But."/>
    <x v="5"/>
    <n v="-10"/>
    <x v="10"/>
    <n v="0.7"/>
    <n v="38"/>
    <n v="-2.66"/>
    <n v="-2.66"/>
  </r>
  <r>
    <x v="27"/>
    <s v="3025-0007"/>
    <s v="Brendis &quot;Alita&quot;, 0,7l 38%"/>
    <s v="But."/>
    <x v="5"/>
    <n v="-1200"/>
    <x v="10"/>
    <n v="0.7"/>
    <n v="38"/>
    <n v="-319.2"/>
    <n v="-319.2"/>
  </r>
  <r>
    <x v="26"/>
    <s v="3025-0007"/>
    <s v="Brendis &quot;Alita&quot;, 0,7l 38%"/>
    <s v="But."/>
    <x v="5"/>
    <n v="-30"/>
    <x v="10"/>
    <n v="0.7"/>
    <n v="38"/>
    <n v="-7.98"/>
    <n v="-7.98"/>
  </r>
  <r>
    <x v="24"/>
    <s v="3025-0007"/>
    <s v="Brendis &quot;Alita&quot;, 0,7l 38%"/>
    <s v="But."/>
    <x v="5"/>
    <n v="-30"/>
    <x v="10"/>
    <n v="0.7"/>
    <n v="38"/>
    <n v="-7.98"/>
    <n v="-7.98"/>
  </r>
  <r>
    <x v="21"/>
    <s v="3025-0007"/>
    <s v="Brendis &quot;Alita&quot;, 0,7l 38%"/>
    <s v="But."/>
    <x v="3"/>
    <n v="29812"/>
    <x v="10"/>
    <n v="0.7"/>
    <n v="38"/>
    <n v="7929.9919999999993"/>
    <n v="7929.9919999999993"/>
  </r>
  <r>
    <x v="21"/>
    <s v="3025-0007"/>
    <s v="Brendis &quot;Alita&quot;, 0,7l 38%"/>
    <s v="But."/>
    <x v="3"/>
    <n v="-6"/>
    <x v="10"/>
    <n v="0.7"/>
    <n v="38"/>
    <n v="-1.5959999999999996"/>
    <n v="-1.5959999999999996"/>
  </r>
  <r>
    <x v="14"/>
    <s v="3025-0007"/>
    <s v="Brendis &quot;Alita&quot;, 0,7l 38%"/>
    <s v="But."/>
    <x v="5"/>
    <n v="-75"/>
    <x v="10"/>
    <n v="0.7"/>
    <n v="38"/>
    <n v="-19.95"/>
    <n v="-19.95"/>
  </r>
  <r>
    <x v="17"/>
    <s v="3025-0007"/>
    <s v="Brendis &quot;Alita&quot;, 0,7l 38%"/>
    <s v="But."/>
    <x v="5"/>
    <n v="-15"/>
    <x v="10"/>
    <n v="0.7"/>
    <n v="38"/>
    <n v="-3.99"/>
    <n v="-3.99"/>
  </r>
  <r>
    <x v="24"/>
    <s v="3025-0007"/>
    <s v="Brendis &quot;Alita&quot;, 0,7l 38%"/>
    <s v="But."/>
    <x v="5"/>
    <n v="-600"/>
    <x v="10"/>
    <n v="0.7"/>
    <n v="38"/>
    <n v="-159.6"/>
    <n v="-159.6"/>
  </r>
  <r>
    <x v="18"/>
    <s v="3025-0007"/>
    <s v="Brendis &quot;Alita&quot;, 0,7l 38%"/>
    <s v="But."/>
    <x v="5"/>
    <n v="-3000"/>
    <x v="10"/>
    <n v="0.7"/>
    <n v="38"/>
    <n v="-798"/>
    <n v="-798"/>
  </r>
  <r>
    <x v="19"/>
    <s v="3025-0007"/>
    <s v="Brendis &quot;Alita&quot;, 0,7l 38%"/>
    <s v="But."/>
    <x v="5"/>
    <n v="-15"/>
    <x v="10"/>
    <n v="0.7"/>
    <n v="38"/>
    <n v="-3.99"/>
    <n v="-3.99"/>
  </r>
  <r>
    <x v="11"/>
    <s v="3025-0007"/>
    <s v="Brendis &quot;Alita&quot;, 0,7l 38%"/>
    <s v="But."/>
    <x v="5"/>
    <n v="-1200"/>
    <x v="10"/>
    <n v="0.7"/>
    <n v="38"/>
    <n v="-319.2"/>
    <n v="-319.2"/>
  </r>
  <r>
    <x v="14"/>
    <s v="3025-0007"/>
    <s v="Brendis &quot;Alita&quot;, 0,7l 38%"/>
    <s v="But."/>
    <x v="5"/>
    <n v="-30"/>
    <x v="10"/>
    <n v="0.7"/>
    <n v="38"/>
    <n v="-7.98"/>
    <n v="-7.98"/>
  </r>
  <r>
    <x v="7"/>
    <s v="3025-0007"/>
    <s v="Brendis &quot;Alita&quot;, 0,7l 38%"/>
    <s v="But."/>
    <x v="5"/>
    <n v="-645"/>
    <x v="10"/>
    <n v="0.7"/>
    <n v="38"/>
    <n v="-171.57"/>
    <n v="-171.57"/>
  </r>
  <r>
    <x v="6"/>
    <s v="3025-0007"/>
    <s v="Brendis &quot;Alita&quot;, 0,7l 38%"/>
    <s v="But."/>
    <x v="5"/>
    <n v="-30"/>
    <x v="10"/>
    <n v="0.7"/>
    <n v="38"/>
    <n v="-7.98"/>
    <n v="-7.98"/>
  </r>
  <r>
    <x v="7"/>
    <s v="3025-0007"/>
    <s v="Brendis &quot;Alita&quot;, 0,7l 38%"/>
    <s v="But."/>
    <x v="5"/>
    <n v="-30"/>
    <x v="10"/>
    <n v="0.7"/>
    <n v="38"/>
    <n v="-7.98"/>
    <n v="-7.98"/>
  </r>
  <r>
    <x v="7"/>
    <s v="3025-0007"/>
    <s v="Brendis &quot;Alita&quot;, 0,7l 38%"/>
    <s v="But."/>
    <x v="5"/>
    <n v="-1200"/>
    <x v="10"/>
    <n v="0.7"/>
    <n v="38"/>
    <n v="-319.2"/>
    <n v="-319.2"/>
  </r>
  <r>
    <x v="12"/>
    <s v="3025-0007"/>
    <s v="Brendis &quot;Alita&quot;, 0,7l 38%"/>
    <s v="But."/>
    <x v="5"/>
    <n v="-30"/>
    <x v="10"/>
    <n v="0.7"/>
    <n v="38"/>
    <n v="-7.98"/>
    <n v="-7.98"/>
  </r>
  <r>
    <x v="13"/>
    <s v="3025-0007"/>
    <s v="Brendis &quot;Alita&quot;, 0,7l 38%"/>
    <s v="But."/>
    <x v="5"/>
    <n v="-2400"/>
    <x v="10"/>
    <n v="0.7"/>
    <n v="38"/>
    <n v="-638.4"/>
    <n v="-638.4"/>
  </r>
  <r>
    <x v="12"/>
    <s v="3025-0007"/>
    <s v="Brendis &quot;Alita&quot;, 0,7l 38%"/>
    <s v="But."/>
    <x v="5"/>
    <n v="-525"/>
    <x v="10"/>
    <n v="0.7"/>
    <n v="38"/>
    <n v="-139.65"/>
    <n v="-139.65"/>
  </r>
  <r>
    <x v="11"/>
    <s v="3025-0007"/>
    <s v="Brendis &quot;Alita&quot;, 0,7l 38%"/>
    <s v="But."/>
    <x v="5"/>
    <n v="-240"/>
    <x v="10"/>
    <n v="0.7"/>
    <n v="38"/>
    <n v="-63.84"/>
    <n v="-63.84"/>
  </r>
  <r>
    <x v="11"/>
    <s v="3025-0007"/>
    <s v="Brendis &quot;Alita&quot;, 0,7l 38%"/>
    <s v="But."/>
    <x v="5"/>
    <n v="-300"/>
    <x v="10"/>
    <n v="0.7"/>
    <n v="38"/>
    <n v="-79.8"/>
    <n v="-79.8"/>
  </r>
  <r>
    <x v="12"/>
    <s v="3025-0007"/>
    <s v="Brendis &quot;Alita&quot;, 0,7l 38%"/>
    <s v="But."/>
    <x v="5"/>
    <n v="-150"/>
    <x v="10"/>
    <n v="0.7"/>
    <n v="38"/>
    <n v="-39.9"/>
    <n v="-39.9"/>
  </r>
  <r>
    <x v="12"/>
    <s v="3025-0007"/>
    <s v="Brendis &quot;Alita&quot;, 0,7l 38%"/>
    <s v="But."/>
    <x v="5"/>
    <n v="-600"/>
    <x v="10"/>
    <n v="0.7"/>
    <n v="38"/>
    <n v="-159.6"/>
    <n v="-159.6"/>
  </r>
  <r>
    <x v="5"/>
    <s v="3025-0007"/>
    <s v="Brendis &quot;Alita&quot;, 0,7l 38%"/>
    <s v="But."/>
    <x v="5"/>
    <n v="-15"/>
    <x v="10"/>
    <n v="0.7"/>
    <n v="38"/>
    <n v="-3.99"/>
    <n v="-3.99"/>
  </r>
  <r>
    <x v="0"/>
    <s v="3025-0007"/>
    <s v="Brendis &quot;Alita&quot;, 0,7l 38%"/>
    <s v="But."/>
    <x v="5"/>
    <n v="-135"/>
    <x v="10"/>
    <n v="0.7"/>
    <n v="38"/>
    <n v="-35.910000000000004"/>
    <n v="-35.910000000000004"/>
  </r>
  <r>
    <x v="0"/>
    <s v="3025-0007"/>
    <s v="Brendis &quot;Alita&quot;, 0,7l 38%"/>
    <s v="But."/>
    <x v="5"/>
    <n v="-75"/>
    <x v="10"/>
    <n v="0.7"/>
    <n v="38"/>
    <n v="-19.95"/>
    <n v="-19.95"/>
  </r>
  <r>
    <x v="5"/>
    <s v="3025-0007"/>
    <s v="Brendis &quot;Alita&quot;, 0,7l 38%"/>
    <s v="But."/>
    <x v="5"/>
    <n v="-30"/>
    <x v="10"/>
    <n v="0.7"/>
    <n v="38"/>
    <n v="-7.98"/>
    <n v="-7.98"/>
  </r>
  <r>
    <x v="6"/>
    <s v="3025-0007"/>
    <s v="Brendis &quot;Alita&quot;, 0,7l 38%"/>
    <s v="But."/>
    <x v="5"/>
    <n v="-1200"/>
    <x v="10"/>
    <n v="0.7"/>
    <n v="38"/>
    <n v="-319.2"/>
    <n v="-319.2"/>
  </r>
  <r>
    <x v="5"/>
    <s v="3025-0007"/>
    <s v="Brendis &quot;Alita&quot;, 0,7l 38%"/>
    <s v="But."/>
    <x v="3"/>
    <n v="24678"/>
    <x v="10"/>
    <n v="0.7"/>
    <n v="38"/>
    <n v="6564.348"/>
    <n v="6564.348"/>
  </r>
  <r>
    <x v="5"/>
    <s v="3025-0007"/>
    <s v="Brendis &quot;Alita&quot;, 0,7l 38%"/>
    <s v="But."/>
    <x v="3"/>
    <n v="-5"/>
    <x v="10"/>
    <n v="0.7"/>
    <n v="38"/>
    <n v="-1.33"/>
    <n v="-1.33"/>
  </r>
  <r>
    <x v="17"/>
    <s v="3025-0007"/>
    <s v="Brendis &quot;Alita&quot;, 0,7l 38%"/>
    <s v="But."/>
    <x v="6"/>
    <n v="29816"/>
    <x v="10"/>
    <n v="0.7"/>
    <n v="38"/>
    <n v="7931.0559999999987"/>
    <n v="7931.0559999999987"/>
  </r>
  <r>
    <x v="17"/>
    <s v="3025-0007"/>
    <s v="Brendis &quot;Alita&quot;, 0,7l 38%"/>
    <s v="But."/>
    <x v="3"/>
    <n v="-4"/>
    <x v="10"/>
    <n v="0.7"/>
    <n v="38"/>
    <n v="-1.0639999999999998"/>
    <n v="-1.0639999999999998"/>
  </r>
  <r>
    <x v="21"/>
    <s v="3025-0007"/>
    <s v="Brendis &quot;Alita&quot;, 0,7l 38%"/>
    <s v="But."/>
    <x v="3"/>
    <n v="-29812"/>
    <x v="10"/>
    <n v="0.7"/>
    <n v="38"/>
    <n v="-7929.9919999999993"/>
    <n v="-7929.9919999999993"/>
  </r>
  <r>
    <x v="5"/>
    <s v="3025-0007"/>
    <s v="Brendis &quot;Alita&quot;, 0,7l 38%"/>
    <s v="But."/>
    <x v="6"/>
    <n v="24683"/>
    <x v="10"/>
    <n v="0.7"/>
    <n v="38"/>
    <n v="6565.6779999999999"/>
    <n v="6565.6779999999999"/>
  </r>
  <r>
    <x v="5"/>
    <s v="3025-0007"/>
    <s v="Brendis &quot;Alita&quot;, 0,7l 38%"/>
    <s v="But."/>
    <x v="3"/>
    <n v="-5"/>
    <x v="10"/>
    <n v="0.7"/>
    <n v="38"/>
    <n v="-1.33"/>
    <n v="-1.33"/>
  </r>
  <r>
    <x v="5"/>
    <s v="3025-0007"/>
    <s v="Brendis &quot;Alita&quot;, 0,7l 38%"/>
    <s v="But."/>
    <x v="3"/>
    <n v="-24678"/>
    <x v="10"/>
    <n v="0.7"/>
    <n v="38"/>
    <n v="-6564.348"/>
    <n v="-6564.348"/>
  </r>
  <r>
    <x v="21"/>
    <s v="3025-0007"/>
    <s v="Brendis &quot;Alita&quot;, 0,7l 38%"/>
    <s v="But."/>
    <x v="3"/>
    <n v="6"/>
    <x v="10"/>
    <n v="0.7"/>
    <n v="38"/>
    <n v="1.5959999999999996"/>
    <n v="1.5959999999999996"/>
  </r>
  <r>
    <x v="29"/>
    <s v="3025-0007"/>
    <s v="Brendis &quot;Alita&quot;, 0,7l 38%"/>
    <s v="But."/>
    <x v="5"/>
    <n v="-5"/>
    <x v="10"/>
    <n v="0.7"/>
    <n v="38"/>
    <n v="-1.33"/>
    <n v="-1.33"/>
  </r>
  <r>
    <x v="29"/>
    <s v="3025-0007"/>
    <s v="Brendis &quot;Alita&quot;, 0,7l 38%"/>
    <s v="But."/>
    <x v="5"/>
    <n v="-6"/>
    <x v="10"/>
    <n v="0.7"/>
    <n v="38"/>
    <n v="-1.5959999999999996"/>
    <n v="-1.5959999999999996"/>
  </r>
  <r>
    <x v="29"/>
    <s v="3025-0007"/>
    <s v="Brendis &quot;Alita&quot;, 0,7l 38%"/>
    <s v="But."/>
    <x v="5"/>
    <n v="-6"/>
    <x v="10"/>
    <n v="0.7"/>
    <n v="38"/>
    <n v="-1.5959999999999996"/>
    <n v="-1.5959999999999996"/>
  </r>
  <r>
    <x v="29"/>
    <s v="3025-0007"/>
    <s v="Brendis &quot;Alita&quot;, 0,7l 38%"/>
    <s v="But."/>
    <x v="3"/>
    <n v="6"/>
    <x v="10"/>
    <n v="0.7"/>
    <n v="38"/>
    <n v="1.5959999999999996"/>
    <n v="1.5959999999999996"/>
  </r>
  <r>
    <x v="5"/>
    <s v="3025-0007"/>
    <s v="Brendis &quot;Alita&quot;, 0,7l 38%"/>
    <s v="But."/>
    <x v="3"/>
    <n v="5"/>
    <x v="10"/>
    <n v="0.7"/>
    <n v="38"/>
    <n v="1.33"/>
    <n v="1.33"/>
  </r>
  <r>
    <x v="28"/>
    <s v="3025-0007"/>
    <s v="Brendis &quot;Alita&quot;, 0,7l 38%"/>
    <s v="But."/>
    <x v="5"/>
    <n v="-4"/>
    <x v="10"/>
    <n v="0.7"/>
    <n v="38"/>
    <n v="-1.0639999999999998"/>
    <n v="-1.0639999999999998"/>
  </r>
  <r>
    <x v="31"/>
    <e v="#REF!"/>
    <e v="#REF!"/>
    <e v="#REF!"/>
    <x v="7"/>
    <e v="#REF!"/>
    <x v="13"/>
    <e v="#REF!"/>
    <e v="#REF!"/>
    <e v="#REF!"/>
    <e v="#REF!"/>
  </r>
  <r>
    <x v="28"/>
    <s v="3025-0007"/>
    <s v="Brendis &quot;Alita&quot;, 0,7l 38%"/>
    <s v="But."/>
    <x v="5"/>
    <n v="-5"/>
    <x v="10"/>
    <n v="0.7"/>
    <n v="38"/>
    <n v="-1.33"/>
    <n v="-1.33"/>
  </r>
  <r>
    <x v="17"/>
    <s v="3025-0007"/>
    <s v="Brendis &quot;Alita&quot;, 0,7l 38%"/>
    <s v="But."/>
    <x v="3"/>
    <n v="4"/>
    <x v="10"/>
    <n v="0.7"/>
    <n v="38"/>
    <n v="1.0639999999999998"/>
    <n v="1.0639999999999998"/>
  </r>
  <r>
    <x v="5"/>
    <s v="3025-0007"/>
    <s v="Brendis &quot;Alita&quot;, 0,7l 38%"/>
    <s v="But."/>
    <x v="3"/>
    <n v="5"/>
    <x v="10"/>
    <n v="0.7"/>
    <n v="38"/>
    <n v="1.33"/>
    <n v="1.33"/>
  </r>
  <r>
    <x v="21"/>
    <s v="3025-0007E"/>
    <s v="Brendis &quot;Alita&quot;, 0,7l 38%"/>
    <s v="But."/>
    <x v="5"/>
    <n v="-300"/>
    <x v="10"/>
    <n v="0.7"/>
    <n v="38"/>
    <n v="-79.8"/>
    <n v="-79.8"/>
  </r>
  <r>
    <x v="19"/>
    <s v="3025-0007E"/>
    <s v="Brendis &quot;Alita&quot;, 0,7l 38%"/>
    <s v="But."/>
    <x v="3"/>
    <n v="-300"/>
    <x v="10"/>
    <n v="0.7"/>
    <n v="38"/>
    <n v="-79.8"/>
    <n v="-79.8"/>
  </r>
  <r>
    <x v="19"/>
    <s v="3025-0007E"/>
    <s v="Brendis &quot;Alita&quot;, 0,7l 38%"/>
    <s v="But."/>
    <x v="3"/>
    <n v="300"/>
    <x v="10"/>
    <n v="0.7"/>
    <n v="38"/>
    <n v="79.8"/>
    <n v="79.8"/>
  </r>
  <r>
    <x v="0"/>
    <s v="3025-0007E"/>
    <s v="Brendis &quot;Alita&quot;, 0,7l 38%"/>
    <s v="But."/>
    <x v="5"/>
    <n v="-45"/>
    <x v="10"/>
    <n v="0.7"/>
    <n v="38"/>
    <n v="-11.969999999999999"/>
    <n v="-11.969999999999999"/>
  </r>
  <r>
    <x v="19"/>
    <s v="3025-0007E"/>
    <s v="Brendis &quot;Alita&quot;, 0,7l 38%"/>
    <s v="But."/>
    <x v="3"/>
    <n v="-300"/>
    <x v="10"/>
    <n v="0.7"/>
    <n v="38"/>
    <n v="-79.8"/>
    <n v="-79.8"/>
  </r>
  <r>
    <x v="19"/>
    <s v="3025-0007E"/>
    <s v="Brendis &quot;Alita&quot;, 0,7l 38%"/>
    <s v="But."/>
    <x v="3"/>
    <n v="300"/>
    <x v="10"/>
    <n v="0.7"/>
    <n v="38"/>
    <n v="79.8"/>
    <n v="79.8"/>
  </r>
  <r>
    <x v="19"/>
    <s v="3025-0007E"/>
    <s v="Brendis &quot;Alita&quot;, 0,7l 38%"/>
    <s v="But."/>
    <x v="8"/>
    <n v="300"/>
    <x v="10"/>
    <n v="0.7"/>
    <n v="38"/>
    <n v="79.8"/>
    <n v="79.8"/>
  </r>
  <r>
    <x v="19"/>
    <s v="3025-0007E"/>
    <s v="Brendis &quot;Alita&quot;, 0,7l 38%"/>
    <s v="But."/>
    <x v="9"/>
    <n v="-300"/>
    <x v="10"/>
    <n v="0.7"/>
    <n v="38"/>
    <n v="-79.8"/>
    <n v="-79.8"/>
  </r>
  <r>
    <x v="28"/>
    <s v="3025-0008"/>
    <s v="Brendis &quot;Alita&quot;, 0,7l 38% (dėž)"/>
    <s v="But."/>
    <x v="5"/>
    <n v="-2"/>
    <x v="10"/>
    <n v="0.7"/>
    <n v="38"/>
    <n v="-0.53199999999999992"/>
    <n v="-0.53199999999999992"/>
  </r>
  <r>
    <x v="28"/>
    <s v="3025-0008"/>
    <s v="Brendis &quot;Alita&quot;, 0,7l 38% (dėž)"/>
    <s v="But."/>
    <x v="5"/>
    <n v="2"/>
    <x v="10"/>
    <n v="0.7"/>
    <n v="38"/>
    <n v="0.53199999999999992"/>
    <n v="0.53199999999999992"/>
  </r>
  <r>
    <x v="28"/>
    <s v="3025-0008"/>
    <s v="Brendis &quot;Alita&quot;, 0,7l 38% (dėž)"/>
    <s v="But."/>
    <x v="5"/>
    <n v="-406"/>
    <x v="10"/>
    <n v="0.7"/>
    <n v="38"/>
    <n v="-107.996"/>
    <n v="-107.996"/>
  </r>
  <r>
    <x v="28"/>
    <s v="3025-0008"/>
    <s v="Brendis &quot;Alita&quot;, 0,7l 38% (dėž)"/>
    <s v="But."/>
    <x v="5"/>
    <n v="-141"/>
    <x v="10"/>
    <n v="0.7"/>
    <n v="38"/>
    <n v="-37.505999999999993"/>
    <n v="-37.505999999999993"/>
  </r>
  <r>
    <x v="28"/>
    <s v="3025-0008"/>
    <s v="Brendis &quot;Alita&quot;, 0,7l 38% (dėž)"/>
    <s v="But."/>
    <x v="5"/>
    <n v="141"/>
    <x v="10"/>
    <n v="0.7"/>
    <n v="38"/>
    <n v="37.505999999999993"/>
    <n v="37.505999999999993"/>
  </r>
  <r>
    <x v="28"/>
    <s v="3025-0008"/>
    <s v="Brendis &quot;Alita&quot;, 0,7l 38% (dėž)"/>
    <s v="But."/>
    <x v="5"/>
    <n v="406"/>
    <x v="10"/>
    <n v="0.7"/>
    <n v="38"/>
    <n v="107.996"/>
    <n v="107.996"/>
  </r>
  <r>
    <x v="27"/>
    <s v="3025-0008"/>
    <s v="Brendis &quot;Alita&quot;, 0,7l 38% (dėž)"/>
    <s v="But."/>
    <x v="5"/>
    <n v="-15"/>
    <x v="10"/>
    <n v="0.7"/>
    <n v="38"/>
    <n v="-3.99"/>
    <n v="-3.99"/>
  </r>
  <r>
    <x v="20"/>
    <s v="3025-0008"/>
    <s v="Brendis &quot;Alita&quot;, 0,7l 38% (dėž)"/>
    <s v="But."/>
    <x v="5"/>
    <n v="-30"/>
    <x v="10"/>
    <n v="0.7"/>
    <n v="38"/>
    <n v="-7.98"/>
    <n v="-7.98"/>
  </r>
  <r>
    <x v="26"/>
    <s v="3025-0008"/>
    <s v="Brendis &quot;Alita&quot;, 0,7l 38% (dėž)"/>
    <s v="But."/>
    <x v="5"/>
    <n v="-15"/>
    <x v="10"/>
    <n v="0.7"/>
    <n v="38"/>
    <n v="-3.99"/>
    <n v="-3.99"/>
  </r>
  <r>
    <x v="18"/>
    <s v="3025-0008"/>
    <s v="Brendis &quot;Alita&quot;, 0,7l 38% (dėž)"/>
    <s v="But."/>
    <x v="5"/>
    <n v="-15"/>
    <x v="10"/>
    <n v="0.7"/>
    <n v="38"/>
    <n v="-3.99"/>
    <n v="-3.99"/>
  </r>
  <r>
    <x v="17"/>
    <s v="3025-0008"/>
    <s v="Brendis &quot;Alita&quot;, 0,7l 38% (dėž)"/>
    <s v="But."/>
    <x v="5"/>
    <n v="-15"/>
    <x v="10"/>
    <n v="0.7"/>
    <n v="38"/>
    <n v="-3.99"/>
    <n v="-3.99"/>
  </r>
  <r>
    <x v="12"/>
    <s v="3025-0008"/>
    <s v="Brendis &quot;Alita&quot;, 0,7l 38% (dėž)"/>
    <s v="But."/>
    <x v="5"/>
    <n v="-15"/>
    <x v="10"/>
    <n v="0.7"/>
    <n v="38"/>
    <n v="-3.99"/>
    <n v="-3.99"/>
  </r>
  <r>
    <x v="12"/>
    <s v="3025-0008"/>
    <s v="Brendis &quot;Alita&quot;, 0,7l 38% (dėž)"/>
    <s v="But."/>
    <x v="5"/>
    <n v="-15"/>
    <x v="10"/>
    <n v="0.7"/>
    <n v="38"/>
    <n v="-3.99"/>
    <n v="-3.99"/>
  </r>
  <r>
    <x v="7"/>
    <s v="3025-0008"/>
    <s v="Brendis &quot;Alita&quot;, 0,7l 38% (dėž)"/>
    <s v="But."/>
    <x v="5"/>
    <n v="-15"/>
    <x v="10"/>
    <n v="0.7"/>
    <n v="38"/>
    <n v="-3.99"/>
    <n v="-3.99"/>
  </r>
  <r>
    <x v="7"/>
    <s v="3025-0008"/>
    <s v="Brendis &quot;Alita&quot;, 0,7l 38% (dėž)"/>
    <s v="But."/>
    <x v="5"/>
    <n v="-75"/>
    <x v="10"/>
    <n v="0.7"/>
    <n v="38"/>
    <n v="-19.95"/>
    <n v="-19.95"/>
  </r>
  <r>
    <x v="6"/>
    <s v="3025-0008"/>
    <s v="Brendis &quot;Alita&quot;, 0,7l 38% (dėž)"/>
    <s v="But."/>
    <x v="5"/>
    <n v="-600"/>
    <x v="10"/>
    <n v="0.7"/>
    <n v="38"/>
    <n v="-159.6"/>
    <n v="-159.6"/>
  </r>
  <r>
    <x v="28"/>
    <s v="3025-0015"/>
    <s v="Brendis &quot;Alita&quot; XO, 0,5l 38%"/>
    <s v="But."/>
    <x v="5"/>
    <n v="-31"/>
    <x v="10"/>
    <n v="0.5"/>
    <n v="38"/>
    <n v="-5.89"/>
    <n v="-5.89"/>
  </r>
  <r>
    <x v="28"/>
    <s v="3025-0015"/>
    <s v="Brendis &quot;Alita&quot; XO, 0,5l 38%"/>
    <s v="But."/>
    <x v="5"/>
    <n v="31"/>
    <x v="10"/>
    <n v="0.5"/>
    <n v="38"/>
    <n v="5.89"/>
    <n v="5.89"/>
  </r>
  <r>
    <x v="28"/>
    <s v="3025-0015"/>
    <s v="Brendis &quot;Alita&quot; XO, 0,5l 38%"/>
    <s v="But."/>
    <x v="5"/>
    <n v="-3205"/>
    <x v="10"/>
    <n v="0.5"/>
    <n v="38"/>
    <n v="-608.95000000000005"/>
    <n v="-608.95000000000005"/>
  </r>
  <r>
    <x v="28"/>
    <s v="3025-0015"/>
    <s v="Brendis &quot;Alita&quot; XO, 0,5l 38%"/>
    <s v="But."/>
    <x v="5"/>
    <n v="3205"/>
    <x v="10"/>
    <n v="0.5"/>
    <n v="38"/>
    <n v="608.95000000000005"/>
    <n v="608.95000000000005"/>
  </r>
  <r>
    <x v="28"/>
    <s v="3025-0015"/>
    <s v="Brendis &quot;Alita&quot; XO, 0,5l 38%"/>
    <s v="But."/>
    <x v="5"/>
    <n v="-2334"/>
    <x v="10"/>
    <n v="0.5"/>
    <n v="38"/>
    <n v="-443.46"/>
    <n v="-443.46"/>
  </r>
  <r>
    <x v="28"/>
    <s v="3025-0015"/>
    <s v="Brendis &quot;Alita&quot; XO, 0,5l 38%"/>
    <s v="But."/>
    <x v="5"/>
    <n v="2334"/>
    <x v="10"/>
    <n v="0.5"/>
    <n v="38"/>
    <n v="443.46"/>
    <n v="443.46"/>
  </r>
  <r>
    <x v="28"/>
    <s v="3025-0015"/>
    <s v="Brendis &quot;Alita&quot; XO, 0,5l 38%"/>
    <s v="But."/>
    <x v="5"/>
    <n v="-44"/>
    <x v="10"/>
    <n v="0.5"/>
    <n v="38"/>
    <n v="-8.36"/>
    <n v="-8.36"/>
  </r>
  <r>
    <x v="21"/>
    <s v="3025-0015"/>
    <s v="Brendis &quot;Alita&quot; XO, 0,5l 38%"/>
    <s v="But."/>
    <x v="5"/>
    <n v="-1"/>
    <x v="10"/>
    <n v="0.5"/>
    <n v="38"/>
    <n v="-0.19"/>
    <n v="-0.19"/>
  </r>
  <r>
    <x v="24"/>
    <s v="3025-0015"/>
    <s v="Brendis &quot;Alita&quot; XO, 0,5l 38%"/>
    <s v="But."/>
    <x v="5"/>
    <n v="-15"/>
    <x v="10"/>
    <n v="0.5"/>
    <n v="38"/>
    <n v="-2.85"/>
    <n v="-2.85"/>
  </r>
  <r>
    <x v="21"/>
    <s v="3025-0015"/>
    <s v="Brendis &quot;Alita&quot; XO, 0,5l 38%"/>
    <s v="But."/>
    <x v="5"/>
    <n v="-15"/>
    <x v="10"/>
    <n v="0.5"/>
    <n v="38"/>
    <n v="-2.85"/>
    <n v="-2.85"/>
  </r>
  <r>
    <x v="7"/>
    <s v="3025-0015"/>
    <s v="Brendis &quot;Alita&quot; XO, 0,5l 38%"/>
    <s v="But."/>
    <x v="5"/>
    <n v="-45"/>
    <x v="10"/>
    <n v="0.5"/>
    <n v="38"/>
    <n v="-8.5500000000000007"/>
    <n v="-8.5500000000000007"/>
  </r>
  <r>
    <x v="12"/>
    <s v="3025-0015"/>
    <s v="Brendis &quot;Alita&quot; XO, 0,5l 38%"/>
    <s v="But."/>
    <x v="5"/>
    <n v="-105"/>
    <x v="10"/>
    <n v="0.5"/>
    <n v="38"/>
    <n v="-19.95"/>
    <n v="-19.95"/>
  </r>
  <r>
    <x v="12"/>
    <s v="3025-0015"/>
    <s v="Brendis &quot;Alita&quot; XO, 0,5l 38%"/>
    <s v="But."/>
    <x v="5"/>
    <n v="-420"/>
    <x v="10"/>
    <n v="0.5"/>
    <n v="38"/>
    <n v="-79.8"/>
    <n v="-79.8"/>
  </r>
  <r>
    <x v="17"/>
    <s v="3025-0015"/>
    <s v="Brendis &quot;Alita&quot; XO, 0,5l 38%"/>
    <s v="But."/>
    <x v="5"/>
    <n v="-15"/>
    <x v="10"/>
    <n v="0.5"/>
    <n v="38"/>
    <n v="-2.85"/>
    <n v="-2.85"/>
  </r>
  <r>
    <x v="14"/>
    <s v="3025-0015"/>
    <s v="Brendis &quot;Alita&quot; XO, 0,5l 38%"/>
    <s v="But."/>
    <x v="5"/>
    <n v="-825"/>
    <x v="10"/>
    <n v="0.5"/>
    <n v="38"/>
    <n v="-156.75"/>
    <n v="-156.75"/>
  </r>
  <r>
    <x v="13"/>
    <s v="3025-0015"/>
    <s v="Brendis &quot;Alita&quot; XO, 0,5l 38%"/>
    <s v="But."/>
    <x v="5"/>
    <n v="-15"/>
    <x v="10"/>
    <n v="0.5"/>
    <n v="38"/>
    <n v="-2.85"/>
    <n v="-2.85"/>
  </r>
  <r>
    <x v="20"/>
    <s v="3025-0015"/>
    <s v="Brendis &quot;Alita&quot; XO, 0,5l 38%"/>
    <s v="But."/>
    <x v="5"/>
    <n v="-638"/>
    <x v="10"/>
    <n v="0.5"/>
    <n v="38"/>
    <n v="-121.22"/>
    <n v="-121.22"/>
  </r>
  <r>
    <x v="20"/>
    <s v="3025-0015"/>
    <s v="Brendis &quot;Alita&quot; XO, 0,5l 38%"/>
    <s v="But."/>
    <x v="5"/>
    <n v="-187"/>
    <x v="10"/>
    <n v="0.5"/>
    <n v="38"/>
    <n v="-35.53"/>
    <n v="-35.53"/>
  </r>
  <r>
    <x v="6"/>
    <s v="3025-0015"/>
    <s v="Brendis &quot;Alita&quot; XO, 0,5l 38%"/>
    <s v="But."/>
    <x v="5"/>
    <n v="-825"/>
    <x v="10"/>
    <n v="0.5"/>
    <n v="38"/>
    <n v="-156.75"/>
    <n v="-156.75"/>
  </r>
  <r>
    <x v="5"/>
    <s v="3025-0015"/>
    <s v="Brendis &quot;Alita&quot; XO, 0,5l 38%"/>
    <s v="But."/>
    <x v="5"/>
    <n v="-15"/>
    <x v="10"/>
    <n v="0.5"/>
    <n v="38"/>
    <n v="-2.85"/>
    <n v="-2.85"/>
  </r>
  <r>
    <x v="0"/>
    <s v="3025-0015"/>
    <s v="Brendis &quot;Alita&quot; XO, 0,5l 38%"/>
    <s v="But."/>
    <x v="5"/>
    <n v="-30"/>
    <x v="10"/>
    <n v="0.5"/>
    <n v="38"/>
    <n v="-5.7"/>
    <n v="-5.7"/>
  </r>
  <r>
    <x v="18"/>
    <s v="3025-0015E"/>
    <s v="Brendis &quot;Alita&quot; XO, 0,5l 38%"/>
    <s v="But."/>
    <x v="5"/>
    <n v="-60"/>
    <x v="10"/>
    <n v="0.5"/>
    <n v="38"/>
    <n v="-11.4"/>
    <n v="-11.4"/>
  </r>
  <r>
    <x v="0"/>
    <s v="3025-0015E"/>
    <s v="Brendis &quot;Alita&quot; XO, 0,5l 38%"/>
    <s v="But."/>
    <x v="5"/>
    <n v="-45"/>
    <x v="10"/>
    <n v="0.5"/>
    <n v="38"/>
    <n v="-8.5500000000000007"/>
    <n v="-8.5500000000000007"/>
  </r>
  <r>
    <x v="17"/>
    <s v="3025-0017"/>
    <s v="Brendis &quot;Alita&quot; XO, 0,7l 38%"/>
    <s v="But."/>
    <x v="5"/>
    <n v="240"/>
    <x v="10"/>
    <n v="0.7"/>
    <n v="38"/>
    <n v="63.84"/>
    <n v="63.84"/>
  </r>
  <r>
    <x v="17"/>
    <s v="3025-0017"/>
    <s v="Brendis &quot;Alita&quot; XO, 0,7l 38%"/>
    <s v="But."/>
    <x v="5"/>
    <n v="-240"/>
    <x v="10"/>
    <n v="0.7"/>
    <n v="38"/>
    <n v="-63.84"/>
    <n v="-63.84"/>
  </r>
  <r>
    <x v="28"/>
    <s v="3025-0017"/>
    <s v="Brendis &quot;Alita&quot; XO, 0,7l 38%"/>
    <s v="But."/>
    <x v="5"/>
    <n v="29"/>
    <x v="10"/>
    <n v="0.7"/>
    <n v="38"/>
    <n v="7.7139999999999986"/>
    <n v="7.7139999999999986"/>
  </r>
  <r>
    <x v="28"/>
    <s v="3025-0017"/>
    <s v="Brendis &quot;Alita&quot; XO, 0,7l 38%"/>
    <s v="But."/>
    <x v="5"/>
    <n v="60"/>
    <x v="10"/>
    <n v="0.7"/>
    <n v="38"/>
    <n v="15.96"/>
    <n v="15.96"/>
  </r>
  <r>
    <x v="28"/>
    <s v="3025-0017"/>
    <s v="Brendis &quot;Alita&quot; XO, 0,7l 38%"/>
    <s v="But."/>
    <x v="5"/>
    <n v="-29"/>
    <x v="10"/>
    <n v="0.7"/>
    <n v="38"/>
    <n v="-7.7139999999999986"/>
    <n v="-7.7139999999999986"/>
  </r>
  <r>
    <x v="28"/>
    <s v="3025-0017"/>
    <s v="Brendis &quot;Alita&quot; XO, 0,7l 38%"/>
    <s v="But."/>
    <x v="5"/>
    <n v="-60"/>
    <x v="10"/>
    <n v="0.7"/>
    <n v="38"/>
    <n v="-15.96"/>
    <n v="-15.96"/>
  </r>
  <r>
    <x v="28"/>
    <s v="3025-0017"/>
    <s v="Brendis &quot;Alita&quot; XO, 0,7l 38%"/>
    <s v="But."/>
    <x v="5"/>
    <n v="865"/>
    <x v="10"/>
    <n v="0.7"/>
    <n v="38"/>
    <n v="230.09"/>
    <n v="230.09"/>
  </r>
  <r>
    <x v="28"/>
    <s v="3025-0017"/>
    <s v="Brendis &quot;Alita&quot; XO, 0,7l 38%"/>
    <s v="But."/>
    <x v="5"/>
    <n v="-865"/>
    <x v="10"/>
    <n v="0.7"/>
    <n v="38"/>
    <n v="-230.09"/>
    <n v="-230.09"/>
  </r>
  <r>
    <x v="28"/>
    <s v="3025-0017"/>
    <s v="Brendis &quot;Alita&quot; XO, 0,7l 38%"/>
    <s v="But."/>
    <x v="5"/>
    <n v="-2359"/>
    <x v="10"/>
    <n v="0.7"/>
    <n v="38"/>
    <n v="-627.49400000000003"/>
    <n v="-627.49400000000003"/>
  </r>
  <r>
    <x v="28"/>
    <s v="3025-0017"/>
    <s v="Brendis &quot;Alita&quot; XO, 0,7l 38%"/>
    <s v="But."/>
    <x v="5"/>
    <n v="2359"/>
    <x v="10"/>
    <n v="0.7"/>
    <n v="38"/>
    <n v="627.49400000000003"/>
    <n v="627.49400000000003"/>
  </r>
  <r>
    <x v="27"/>
    <s v="3025-0017"/>
    <s v="Brendis &quot;Alita&quot; XO, 0,7l 38%"/>
    <s v="But."/>
    <x v="5"/>
    <n v="-15"/>
    <x v="10"/>
    <n v="0.7"/>
    <n v="38"/>
    <n v="-3.99"/>
    <n v="-3.99"/>
  </r>
  <r>
    <x v="21"/>
    <s v="3025-0017"/>
    <s v="Brendis &quot;Alita&quot; XO, 0,7l 38%"/>
    <s v="But."/>
    <x v="5"/>
    <n v="-15"/>
    <x v="10"/>
    <n v="0.7"/>
    <n v="38"/>
    <n v="-3.99"/>
    <n v="-3.99"/>
  </r>
  <r>
    <x v="21"/>
    <s v="3025-0017"/>
    <s v="Brendis &quot;Alita&quot; XO, 0,7l 38%"/>
    <s v="But."/>
    <x v="5"/>
    <n v="-1"/>
    <x v="10"/>
    <n v="0.7"/>
    <n v="38"/>
    <n v="-0.26599999999999996"/>
    <n v="-0.26599999999999996"/>
  </r>
  <r>
    <x v="20"/>
    <s v="3025-0017"/>
    <s v="Brendis &quot;Alita&quot; XO, 0,7l 38%"/>
    <s v="But."/>
    <x v="5"/>
    <n v="-30"/>
    <x v="10"/>
    <n v="0.7"/>
    <n v="38"/>
    <n v="-7.98"/>
    <n v="-7.98"/>
  </r>
  <r>
    <x v="24"/>
    <s v="3025-0017"/>
    <s v="Brendis &quot;Alita&quot; XO, 0,7l 38%"/>
    <s v="But."/>
    <x v="5"/>
    <n v="-15"/>
    <x v="10"/>
    <n v="0.7"/>
    <n v="38"/>
    <n v="-3.99"/>
    <n v="-3.99"/>
  </r>
  <r>
    <x v="26"/>
    <s v="3025-0017"/>
    <s v="Brendis &quot;Alita&quot; XO, 0,7l 38%"/>
    <s v="But."/>
    <x v="5"/>
    <n v="-15"/>
    <x v="10"/>
    <n v="0.7"/>
    <n v="38"/>
    <n v="-3.99"/>
    <n v="-3.99"/>
  </r>
  <r>
    <x v="25"/>
    <s v="3025-0017"/>
    <s v="Brendis &quot;Alita&quot; XO, 0,7l 38%"/>
    <s v="But."/>
    <x v="5"/>
    <n v="-15"/>
    <x v="10"/>
    <n v="0.7"/>
    <n v="38"/>
    <n v="-3.99"/>
    <n v="-3.99"/>
  </r>
  <r>
    <x v="20"/>
    <s v="3025-0017"/>
    <s v="Brendis &quot;Alita&quot; XO, 0,7l 38%"/>
    <s v="But."/>
    <x v="5"/>
    <n v="-600"/>
    <x v="10"/>
    <n v="0.7"/>
    <n v="38"/>
    <n v="-159.6"/>
    <n v="-159.6"/>
  </r>
  <r>
    <x v="19"/>
    <s v="3025-0017"/>
    <s v="Brendis &quot;Alita&quot; XO, 0,7l 38%"/>
    <s v="But."/>
    <x v="5"/>
    <n v="-30"/>
    <x v="10"/>
    <n v="0.7"/>
    <n v="38"/>
    <n v="-7.98"/>
    <n v="-7.98"/>
  </r>
  <r>
    <x v="14"/>
    <s v="3025-0017"/>
    <s v="Brendis &quot;Alita&quot; XO, 0,7l 38%"/>
    <s v="But."/>
    <x v="5"/>
    <n v="-15"/>
    <x v="10"/>
    <n v="0.7"/>
    <n v="38"/>
    <n v="-3.99"/>
    <n v="-3.99"/>
  </r>
  <r>
    <x v="17"/>
    <s v="3025-0017"/>
    <s v="Brendis &quot;Alita&quot; XO, 0,7l 38%"/>
    <s v="But."/>
    <x v="5"/>
    <n v="-15"/>
    <x v="10"/>
    <n v="0.7"/>
    <n v="38"/>
    <n v="-3.99"/>
    <n v="-3.99"/>
  </r>
  <r>
    <x v="17"/>
    <s v="3025-0017"/>
    <s v="Brendis &quot;Alita&quot; XO, 0,7l 38%"/>
    <s v="But."/>
    <x v="5"/>
    <n v="-600"/>
    <x v="10"/>
    <n v="0.7"/>
    <n v="38"/>
    <n v="-159.6"/>
    <n v="-159.6"/>
  </r>
  <r>
    <x v="12"/>
    <s v="3025-0017"/>
    <s v="Brendis &quot;Alita&quot; XO, 0,7l 38%"/>
    <s v="But."/>
    <x v="5"/>
    <n v="-135"/>
    <x v="10"/>
    <n v="0.7"/>
    <n v="38"/>
    <n v="-35.910000000000004"/>
    <n v="-35.910000000000004"/>
  </r>
  <r>
    <x v="13"/>
    <s v="3025-0017"/>
    <s v="Brendis &quot;Alita&quot; XO, 0,7l 38%"/>
    <s v="But."/>
    <x v="5"/>
    <n v="-120"/>
    <x v="10"/>
    <n v="0.7"/>
    <n v="38"/>
    <n v="-31.92"/>
    <n v="-31.92"/>
  </r>
  <r>
    <x v="7"/>
    <s v="3025-0017"/>
    <s v="Brendis &quot;Alita&quot; XO, 0,7l 38%"/>
    <s v="But."/>
    <x v="5"/>
    <n v="-180"/>
    <x v="10"/>
    <n v="0.7"/>
    <n v="38"/>
    <n v="-47.879999999999995"/>
    <n v="-47.879999999999995"/>
  </r>
  <r>
    <x v="14"/>
    <s v="3025-0017"/>
    <s v="Brendis &quot;Alita&quot; XO, 0,7l 38%"/>
    <s v="But."/>
    <x v="5"/>
    <n v="-15"/>
    <x v="10"/>
    <n v="0.7"/>
    <n v="38"/>
    <n v="-3.99"/>
    <n v="-3.99"/>
  </r>
  <r>
    <x v="10"/>
    <s v="3025-0017"/>
    <s v="Brendis &quot;Alita&quot; XO, 0,7l 38%"/>
    <s v="But."/>
    <x v="5"/>
    <n v="-600"/>
    <x v="10"/>
    <n v="0.7"/>
    <n v="38"/>
    <n v="-159.6"/>
    <n v="-159.6"/>
  </r>
  <r>
    <x v="4"/>
    <s v="3025-0017"/>
    <s v="Brendis &quot;Alita&quot; XO, 0,7l 38%"/>
    <s v="But."/>
    <x v="5"/>
    <n v="-12"/>
    <x v="10"/>
    <n v="0.7"/>
    <n v="38"/>
    <n v="-3.1919999999999993"/>
    <n v="-3.1919999999999993"/>
  </r>
  <r>
    <x v="4"/>
    <s v="3025-0017"/>
    <s v="Brendis &quot;Alita&quot; XO, 0,7l 38%"/>
    <s v="But."/>
    <x v="5"/>
    <n v="-15"/>
    <x v="10"/>
    <n v="0.7"/>
    <n v="38"/>
    <n v="-3.99"/>
    <n v="-3.99"/>
  </r>
  <r>
    <x v="4"/>
    <s v="3025-0017"/>
    <s v="Brendis &quot;Alita&quot; XO, 0,7l 38%"/>
    <s v="But."/>
    <x v="5"/>
    <n v="-273"/>
    <x v="10"/>
    <n v="0.7"/>
    <n v="38"/>
    <n v="-72.617999999999995"/>
    <n v="-72.617999999999995"/>
  </r>
  <r>
    <x v="4"/>
    <s v="3025-0017"/>
    <s v="Brendis &quot;Alita&quot; XO, 0,7l 38%"/>
    <s v="But."/>
    <x v="5"/>
    <n v="-315"/>
    <x v="10"/>
    <n v="0.7"/>
    <n v="38"/>
    <n v="-83.79"/>
    <n v="-83.79"/>
  </r>
  <r>
    <x v="0"/>
    <s v="3025-0017"/>
    <s v="Brendis &quot;Alita&quot; XO, 0,7l 38%"/>
    <s v="But."/>
    <x v="5"/>
    <n v="-2"/>
    <x v="10"/>
    <n v="0.7"/>
    <n v="38"/>
    <n v="-0.53199999999999992"/>
    <n v="-0.53199999999999992"/>
  </r>
  <r>
    <x v="0"/>
    <s v="3025-0017"/>
    <s v="Brendis &quot;Alita&quot; XO, 0,7l 38%"/>
    <s v="But."/>
    <x v="5"/>
    <n v="-15"/>
    <x v="10"/>
    <n v="0.7"/>
    <n v="38"/>
    <n v="-3.99"/>
    <n v="-3.99"/>
  </r>
  <r>
    <x v="6"/>
    <s v="3025-0017"/>
    <s v="Brendis &quot;Alita&quot; XO, 0,7l 38%"/>
    <s v="But."/>
    <x v="5"/>
    <n v="-600"/>
    <x v="10"/>
    <n v="0.7"/>
    <n v="38"/>
    <n v="-159.6"/>
    <n v="-159.6"/>
  </r>
  <r>
    <x v="12"/>
    <s v="3025-0017"/>
    <s v="Brendis &quot;Alita&quot; XO, 0,7l 38%"/>
    <s v="But."/>
    <x v="5"/>
    <n v="-30"/>
    <x v="10"/>
    <n v="0.7"/>
    <n v="38"/>
    <n v="-7.98"/>
    <n v="-7.98"/>
  </r>
  <r>
    <x v="5"/>
    <s v="3025-0017E"/>
    <s v="Brendis &quot;Alita&quot; XO, 0,7l 38%"/>
    <s v="But."/>
    <x v="3"/>
    <n v="1200"/>
    <x v="10"/>
    <n v="0.7"/>
    <n v="38"/>
    <n v="319.2"/>
    <n v="319.2"/>
  </r>
  <r>
    <x v="4"/>
    <s v="3025-0017E"/>
    <s v="Brendis &quot;Alita&quot; XO, 0,7l 38%"/>
    <s v="But."/>
    <x v="3"/>
    <n v="-1200"/>
    <x v="10"/>
    <n v="0.7"/>
    <n v="38"/>
    <n v="-319.2"/>
    <n v="-319.2"/>
  </r>
  <r>
    <x v="6"/>
    <s v="3025-0017E"/>
    <s v="Brendis &quot;Alita&quot; XO, 0,7l 38%"/>
    <s v="But."/>
    <x v="5"/>
    <n v="-1200"/>
    <x v="10"/>
    <n v="0.7"/>
    <n v="38"/>
    <n v="-319.2"/>
    <n v="-319.2"/>
  </r>
  <r>
    <x v="0"/>
    <s v="3025-0017E"/>
    <s v="Brendis &quot;Alita&quot; XO, 0,7l 38%"/>
    <s v="But."/>
    <x v="5"/>
    <n v="-45"/>
    <x v="10"/>
    <n v="0.7"/>
    <n v="38"/>
    <n v="-11.969999999999999"/>
    <n v="-11.969999999999999"/>
  </r>
  <r>
    <x v="4"/>
    <s v="3025-0017E"/>
    <s v="Brendis &quot;Alita&quot; XO, 0,7l 38%"/>
    <s v="But."/>
    <x v="3"/>
    <n v="1200"/>
    <x v="10"/>
    <n v="0.7"/>
    <n v="38"/>
    <n v="319.2"/>
    <n v="319.2"/>
  </r>
  <r>
    <x v="5"/>
    <s v="3025-0017E"/>
    <s v="Brendis &quot;Alita&quot; XO, 0,7l 38%"/>
    <s v="But."/>
    <x v="3"/>
    <n v="-1200"/>
    <x v="10"/>
    <n v="0.7"/>
    <n v="38"/>
    <n v="-319.2"/>
    <n v="-319.2"/>
  </r>
  <r>
    <x v="5"/>
    <s v="3025-0017E"/>
    <s v="Brendis &quot;Alita&quot; XO, 0,7l 38%"/>
    <s v="But."/>
    <x v="8"/>
    <n v="1200"/>
    <x v="10"/>
    <n v="0.7"/>
    <n v="38"/>
    <n v="319.2"/>
    <n v="319.2"/>
  </r>
  <r>
    <x v="5"/>
    <s v="3025-0017E"/>
    <s v="Brendis &quot;Alita&quot; XO, 0,7l 38%"/>
    <s v="But."/>
    <x v="9"/>
    <n v="-1200"/>
    <x v="10"/>
    <n v="0.7"/>
    <n v="38"/>
    <n v="-319.2"/>
    <n v="-319.2"/>
  </r>
  <r>
    <x v="28"/>
    <s v="3025-0018"/>
    <s v="Brendis &quot;Alita&quot; XO Limited edition, 0,7l 38%"/>
    <s v="But."/>
    <x v="5"/>
    <n v="-4"/>
    <x v="10"/>
    <n v="0.7"/>
    <n v="38"/>
    <n v="-1.0639999999999998"/>
    <n v="-1.0639999999999998"/>
  </r>
  <r>
    <x v="28"/>
    <s v="3025-0018"/>
    <s v="Brendis &quot;Alita&quot; XO Limited edition, 0,7l 38%"/>
    <s v="But."/>
    <x v="5"/>
    <n v="4"/>
    <x v="10"/>
    <n v="0.7"/>
    <n v="38"/>
    <n v="1.0639999999999998"/>
    <n v="1.0639999999999998"/>
  </r>
  <r>
    <x v="28"/>
    <s v="3025-0018"/>
    <s v="Brendis &quot;Alita&quot; XO Limited edition, 0,7l 38%"/>
    <s v="But."/>
    <x v="5"/>
    <n v="602"/>
    <x v="10"/>
    <n v="0.7"/>
    <n v="38"/>
    <n v="160.13200000000001"/>
    <n v="160.13200000000001"/>
  </r>
  <r>
    <x v="28"/>
    <s v="3025-0018"/>
    <s v="Brendis &quot;Alita&quot; XO Limited edition, 0,7l 38%"/>
    <s v="But."/>
    <x v="5"/>
    <n v="-602"/>
    <x v="10"/>
    <n v="0.7"/>
    <n v="38"/>
    <n v="-160.13200000000001"/>
    <n v="-160.13200000000001"/>
  </r>
  <r>
    <x v="27"/>
    <s v="3025-0018"/>
    <s v="Brendis &quot;Alita&quot; XO Limited edition, 0,7l 38%"/>
    <s v="But."/>
    <x v="5"/>
    <n v="-30"/>
    <x v="10"/>
    <n v="0.7"/>
    <n v="38"/>
    <n v="-7.98"/>
    <n v="-7.98"/>
  </r>
  <r>
    <x v="24"/>
    <s v="3025-0018"/>
    <s v="Brendis &quot;Alita&quot; XO Limited edition, 0,7l 38%"/>
    <s v="But."/>
    <x v="5"/>
    <n v="-30"/>
    <x v="10"/>
    <n v="0.7"/>
    <n v="38"/>
    <n v="-7.98"/>
    <n v="-7.98"/>
  </r>
  <r>
    <x v="12"/>
    <s v="3025-0018"/>
    <s v="Brendis &quot;Alita&quot; XO Limited edition, 0,7l 38%"/>
    <s v="But."/>
    <x v="5"/>
    <n v="-30"/>
    <x v="10"/>
    <n v="0.7"/>
    <n v="38"/>
    <n v="-7.98"/>
    <n v="-7.98"/>
  </r>
  <r>
    <x v="4"/>
    <s v="3025-0018"/>
    <s v="Brendis &quot;Alita&quot; XO Limited edition, 0,7l 38%"/>
    <s v="But."/>
    <x v="5"/>
    <n v="-30"/>
    <x v="10"/>
    <n v="0.7"/>
    <n v="38"/>
    <n v="-7.98"/>
    <n v="-7.98"/>
  </r>
  <r>
    <x v="0"/>
    <s v="3025-0018"/>
    <s v="Brendis &quot;Alita&quot; XO Limited edition, 0,7l 38%"/>
    <s v="But."/>
    <x v="5"/>
    <n v="-30"/>
    <x v="10"/>
    <n v="0.7"/>
    <n v="38"/>
    <n v="-7.98"/>
    <n v="-7.98"/>
  </r>
  <r>
    <x v="6"/>
    <s v="3025-0018E"/>
    <s v="Brendis &quot;Alita&quot; XO Limited edition, 0,7l 38%"/>
    <s v="But."/>
    <x v="5"/>
    <n v="-120"/>
    <x v="10"/>
    <n v="0.7"/>
    <n v="38"/>
    <n v="-31.92"/>
    <n v="-31.92"/>
  </r>
  <r>
    <x v="28"/>
    <s v="3025-0027"/>
    <s v="Brendis &quot;Alita&quot; Reserva, 0,7l 38%"/>
    <s v="But."/>
    <x v="5"/>
    <n v="34"/>
    <x v="10"/>
    <n v="0.7"/>
    <n v="38"/>
    <n v="9.0439999999999987"/>
    <n v="9.0439999999999987"/>
  </r>
  <r>
    <x v="28"/>
    <s v="3025-0027"/>
    <s v="Brendis &quot;Alita&quot; Reserva, 0,7l 38%"/>
    <s v="But."/>
    <x v="5"/>
    <n v="-34"/>
    <x v="10"/>
    <n v="0.7"/>
    <n v="38"/>
    <n v="-9.0439999999999987"/>
    <n v="-9.0439999999999987"/>
  </r>
  <r>
    <x v="28"/>
    <s v="3025-0027"/>
    <s v="Brendis &quot;Alita&quot; Reserva, 0,7l 38%"/>
    <s v="But."/>
    <x v="5"/>
    <n v="-272"/>
    <x v="10"/>
    <n v="0.7"/>
    <n v="38"/>
    <n v="-72.35199999999999"/>
    <n v="-72.35199999999999"/>
  </r>
  <r>
    <x v="28"/>
    <s v="3025-0027"/>
    <s v="Brendis &quot;Alita&quot; Reserva, 0,7l 38%"/>
    <s v="But."/>
    <x v="5"/>
    <n v="272"/>
    <x v="10"/>
    <n v="0.7"/>
    <n v="38"/>
    <n v="72.35199999999999"/>
    <n v="72.35199999999999"/>
  </r>
  <r>
    <x v="27"/>
    <s v="3025-0027"/>
    <s v="Brendis &quot;Alita&quot; Reserva, 0,7l 38%"/>
    <s v="But."/>
    <x v="5"/>
    <n v="-15"/>
    <x v="10"/>
    <n v="0.7"/>
    <n v="38"/>
    <n v="-3.99"/>
    <n v="-3.99"/>
  </r>
  <r>
    <x v="26"/>
    <s v="3025-0027"/>
    <s v="Brendis &quot;Alita&quot; Reserva, 0,7l 38%"/>
    <s v="But."/>
    <x v="5"/>
    <n v="-15"/>
    <x v="10"/>
    <n v="0.7"/>
    <n v="38"/>
    <n v="-3.99"/>
    <n v="-3.99"/>
  </r>
  <r>
    <x v="12"/>
    <s v="3025-0027"/>
    <s v="Brendis &quot;Alita&quot; Reserva, 0,7l 38%"/>
    <s v="But."/>
    <x v="5"/>
    <n v="-15"/>
    <x v="10"/>
    <n v="0.7"/>
    <n v="38"/>
    <n v="-3.99"/>
    <n v="-3.99"/>
  </r>
  <r>
    <x v="12"/>
    <s v="3025-0027"/>
    <s v="Brendis &quot;Alita&quot; Reserva, 0,7l 38%"/>
    <s v="But."/>
    <x v="5"/>
    <n v="-195"/>
    <x v="10"/>
    <n v="0.7"/>
    <n v="38"/>
    <n v="-51.87"/>
    <n v="-51.87"/>
  </r>
  <r>
    <x v="6"/>
    <s v="3025-0027"/>
    <s v="Brendis &quot;Alita&quot; Reserva, 0,7l 38%"/>
    <s v="But."/>
    <x v="5"/>
    <n v="-15"/>
    <x v="10"/>
    <n v="0.7"/>
    <n v="38"/>
    <n v="-3.99"/>
    <n v="-3.99"/>
  </r>
  <r>
    <x v="7"/>
    <s v="3025-0027"/>
    <s v="Brendis &quot;Alita&quot; Reserva, 0,7l 38%"/>
    <s v="But."/>
    <x v="5"/>
    <n v="-45"/>
    <x v="10"/>
    <n v="0.7"/>
    <n v="38"/>
    <n v="-11.969999999999999"/>
    <n v="-11.969999999999999"/>
  </r>
  <r>
    <x v="7"/>
    <s v="3025-0027"/>
    <s v="Brendis &quot;Alita&quot; Reserva, 0,7l 38%"/>
    <s v="But."/>
    <x v="5"/>
    <n v="-120"/>
    <x v="10"/>
    <n v="0.7"/>
    <n v="38"/>
    <n v="-31.92"/>
    <n v="-31.92"/>
  </r>
  <r>
    <x v="17"/>
    <s v="3025-0027"/>
    <s v="Brendis &quot;Alita&quot; Reserva, 0,7l 38%"/>
    <s v="But."/>
    <x v="5"/>
    <n v="-15"/>
    <x v="10"/>
    <n v="0.7"/>
    <n v="38"/>
    <n v="-3.99"/>
    <n v="-3.99"/>
  </r>
  <r>
    <x v="0"/>
    <s v="3025-0027"/>
    <s v="Brendis &quot;Alita&quot; Reserva, 0,7l 38%"/>
    <s v="But."/>
    <x v="5"/>
    <n v="-2"/>
    <x v="10"/>
    <n v="0.7"/>
    <n v="38"/>
    <n v="-0.53199999999999992"/>
    <n v="-0.53199999999999992"/>
  </r>
  <r>
    <x v="0"/>
    <s v="3025-0027"/>
    <s v="Brendis &quot;Alita&quot; Reserva, 0,7l 38%"/>
    <s v="But."/>
    <x v="5"/>
    <n v="-30"/>
    <x v="10"/>
    <n v="0.7"/>
    <n v="38"/>
    <n v="-7.98"/>
    <n v="-7.98"/>
  </r>
  <r>
    <x v="0"/>
    <s v="3025-0027"/>
    <s v="Brendis &quot;Alita&quot; Reserva, 0,7l 38%"/>
    <s v="But."/>
    <x v="5"/>
    <n v="-15"/>
    <x v="10"/>
    <n v="0.7"/>
    <n v="38"/>
    <n v="-3.99"/>
    <n v="-3.99"/>
  </r>
  <r>
    <x v="31"/>
    <e v="#REF!"/>
    <e v="#REF!"/>
    <e v="#REF!"/>
    <x v="7"/>
    <e v="#REF!"/>
    <x v="13"/>
    <e v="#REF!"/>
    <e v="#REF!"/>
    <e v="#REF!"/>
    <e v="#REF!"/>
  </r>
  <r>
    <x v="21"/>
    <s v="3025-0027E"/>
    <s v="Brendis &quot;Alita&quot; Reserva, 0,7l 38%"/>
    <s v="But."/>
    <x v="5"/>
    <n v="-60"/>
    <x v="10"/>
    <n v="0.7"/>
    <n v="38"/>
    <n v="-15.96"/>
    <n v="-15.96"/>
  </r>
  <r>
    <x v="19"/>
    <s v="3025-0027E"/>
    <s v="Brendis &quot;Alita&quot; Reserva, 0,7l 38%"/>
    <s v="But."/>
    <x v="3"/>
    <n v="-60"/>
    <x v="10"/>
    <n v="0.7"/>
    <n v="38"/>
    <n v="-15.96"/>
    <n v="-15.96"/>
  </r>
  <r>
    <x v="19"/>
    <s v="3025-0027E"/>
    <s v="Brendis &quot;Alita&quot; Reserva, 0,7l 38%"/>
    <s v="But."/>
    <x v="3"/>
    <n v="60"/>
    <x v="10"/>
    <n v="0.7"/>
    <n v="38"/>
    <n v="15.96"/>
    <n v="15.96"/>
  </r>
  <r>
    <x v="6"/>
    <s v="3025-0027E"/>
    <s v="Brendis &quot;Alita&quot; Reserva, 0,7l 38%"/>
    <s v="But."/>
    <x v="5"/>
    <n v="-120"/>
    <x v="10"/>
    <n v="0.7"/>
    <n v="38"/>
    <n v="-31.92"/>
    <n v="-31.92"/>
  </r>
  <r>
    <x v="19"/>
    <s v="3025-0027E"/>
    <s v="Brendis &quot;Alita&quot; Reserva, 0,7l 38%"/>
    <s v="But."/>
    <x v="3"/>
    <n v="-60"/>
    <x v="10"/>
    <n v="0.7"/>
    <n v="38"/>
    <n v="-15.96"/>
    <n v="-15.96"/>
  </r>
  <r>
    <x v="19"/>
    <s v="3025-0027E"/>
    <s v="Brendis &quot;Alita&quot; Reserva, 0,7l 38%"/>
    <s v="But."/>
    <x v="9"/>
    <n v="-60"/>
    <x v="10"/>
    <n v="0.7"/>
    <n v="38"/>
    <n v="-15.96"/>
    <n v="-15.96"/>
  </r>
  <r>
    <x v="19"/>
    <s v="3025-0027E"/>
    <s v="Brendis &quot;Alita&quot; Reserva, 0,7l 38%"/>
    <s v="But."/>
    <x v="3"/>
    <n v="60"/>
    <x v="10"/>
    <n v="0.7"/>
    <n v="38"/>
    <n v="15.96"/>
    <n v="15.96"/>
  </r>
  <r>
    <x v="19"/>
    <s v="3025-0027E"/>
    <s v="Brendis &quot;Alita&quot; Reserva, 0,7l 38%"/>
    <s v="But."/>
    <x v="8"/>
    <n v="60"/>
    <x v="10"/>
    <n v="0.7"/>
    <n v="38"/>
    <n v="15.96"/>
    <n v="15.96"/>
  </r>
  <r>
    <x v="28"/>
    <s v="3025-0035"/>
    <s v="Brendis &quot;Pure&quot; Original, 0,5l 38%"/>
    <s v="But."/>
    <x v="5"/>
    <n v="-6"/>
    <x v="10"/>
    <n v="0.5"/>
    <n v="38"/>
    <n v="-1.1400000000000001"/>
    <n v="-1.1400000000000001"/>
  </r>
  <r>
    <x v="28"/>
    <s v="3025-0035"/>
    <s v="Brendis &quot;Pure&quot; Original, 0,5l 38%"/>
    <s v="But."/>
    <x v="5"/>
    <n v="6"/>
    <x v="10"/>
    <n v="0.5"/>
    <n v="38"/>
    <n v="1.1400000000000001"/>
    <n v="1.1400000000000001"/>
  </r>
  <r>
    <x v="28"/>
    <s v="3025-0035"/>
    <s v="Brendis &quot;Pure&quot; Original, 0,5l 38%"/>
    <s v="But."/>
    <x v="5"/>
    <n v="72"/>
    <x v="10"/>
    <n v="0.5"/>
    <n v="38"/>
    <n v="13.68"/>
    <n v="13.68"/>
  </r>
  <r>
    <x v="28"/>
    <s v="3025-0035"/>
    <s v="Brendis &quot;Pure&quot; Original, 0,5l 38%"/>
    <s v="But."/>
    <x v="5"/>
    <n v="-72"/>
    <x v="10"/>
    <n v="0.5"/>
    <n v="38"/>
    <n v="-13.68"/>
    <n v="-13.68"/>
  </r>
  <r>
    <x v="29"/>
    <s v="3025-0035"/>
    <s v="Brendis &quot;Pure&quot; Original, 0,5l 38%"/>
    <s v="But."/>
    <x v="3"/>
    <n v="-1"/>
    <x v="10"/>
    <n v="0.5"/>
    <n v="38"/>
    <n v="-0.19"/>
    <n v="-0.19"/>
  </r>
  <r>
    <x v="24"/>
    <s v="3025-0035"/>
    <s v="Brendis &quot;Pure&quot; Original, 0,5l 38%"/>
    <s v="But."/>
    <x v="5"/>
    <n v="-73"/>
    <x v="10"/>
    <n v="0.5"/>
    <n v="38"/>
    <n v="-13.870000000000001"/>
    <n v="-13.870000000000001"/>
  </r>
  <r>
    <x v="24"/>
    <s v="3025-0035"/>
    <s v="Brendis &quot;Pure&quot; Original, 0,5l 38%"/>
    <s v="But."/>
    <x v="5"/>
    <n v="-347"/>
    <x v="10"/>
    <n v="0.5"/>
    <n v="38"/>
    <n v="-65.930000000000007"/>
    <n v="-65.930000000000007"/>
  </r>
  <r>
    <x v="17"/>
    <s v="3025-0035"/>
    <s v="Brendis &quot;Pure&quot; Original, 0,5l 38%"/>
    <s v="But."/>
    <x v="5"/>
    <n v="-60"/>
    <x v="10"/>
    <n v="0.5"/>
    <n v="38"/>
    <n v="-11.4"/>
    <n v="-11.4"/>
  </r>
  <r>
    <x v="17"/>
    <s v="3025-0035"/>
    <s v="Brendis &quot;Pure&quot; Original, 0,5l 38%"/>
    <s v="But."/>
    <x v="5"/>
    <n v="-15"/>
    <x v="10"/>
    <n v="0.5"/>
    <n v="38"/>
    <n v="-2.85"/>
    <n v="-2.85"/>
  </r>
  <r>
    <x v="13"/>
    <s v="3025-0035"/>
    <s v="Brendis &quot;Pure&quot; Original, 0,5l 38%"/>
    <s v="But."/>
    <x v="5"/>
    <n v="-15"/>
    <x v="10"/>
    <n v="0.5"/>
    <n v="38"/>
    <n v="-2.85"/>
    <n v="-2.85"/>
  </r>
  <r>
    <x v="19"/>
    <s v="3025-0035"/>
    <s v="Brendis &quot;Pure&quot; Original, 0,5l 38%"/>
    <s v="But."/>
    <x v="5"/>
    <n v="-15"/>
    <x v="10"/>
    <n v="0.5"/>
    <n v="38"/>
    <n v="-2.85"/>
    <n v="-2.85"/>
  </r>
  <r>
    <x v="12"/>
    <s v="3025-0035"/>
    <s v="Brendis &quot;Pure&quot; Original, 0,5l 38%"/>
    <s v="But."/>
    <x v="5"/>
    <n v="-45"/>
    <x v="10"/>
    <n v="0.5"/>
    <n v="38"/>
    <n v="-8.5500000000000007"/>
    <n v="-8.5500000000000007"/>
  </r>
  <r>
    <x v="4"/>
    <s v="3025-0035"/>
    <s v="Brendis &quot;Pure&quot; Original, 0,5l 38%"/>
    <s v="But."/>
    <x v="5"/>
    <n v="-15"/>
    <x v="10"/>
    <n v="0.5"/>
    <n v="38"/>
    <n v="-2.85"/>
    <n v="-2.85"/>
  </r>
  <r>
    <x v="5"/>
    <s v="3025-0035"/>
    <s v="Brendis &quot;Pure&quot; Original, 0,5l 38%"/>
    <s v="But."/>
    <x v="3"/>
    <n v="-2"/>
    <x v="10"/>
    <n v="0.5"/>
    <n v="38"/>
    <n v="-0.38"/>
    <n v="-0.38"/>
  </r>
  <r>
    <x v="5"/>
    <s v="3025-0035"/>
    <s v="Brendis &quot;Pure&quot; Original, 0,5l 38%"/>
    <s v="But."/>
    <x v="3"/>
    <n v="3503"/>
    <x v="10"/>
    <n v="0.5"/>
    <n v="38"/>
    <n v="665.57"/>
    <n v="665.57"/>
  </r>
  <r>
    <x v="5"/>
    <s v="3025-0035"/>
    <s v="Brendis &quot;Pure&quot; Original, 0,5l 38%"/>
    <s v="But."/>
    <x v="3"/>
    <n v="-3503"/>
    <x v="10"/>
    <n v="0.5"/>
    <n v="38"/>
    <n v="-665.57"/>
    <n v="-665.57"/>
  </r>
  <r>
    <x v="5"/>
    <s v="3025-0035"/>
    <s v="Brendis &quot;Pure&quot; Original, 0,5l 38%"/>
    <s v="But."/>
    <x v="6"/>
    <n v="3503"/>
    <x v="10"/>
    <n v="0.5"/>
    <n v="38"/>
    <n v="665.57"/>
    <n v="665.57"/>
  </r>
  <r>
    <x v="29"/>
    <s v="3025-0035"/>
    <s v="Brendis &quot;Pure&quot; Original, 0,5l 38%"/>
    <s v="But."/>
    <x v="3"/>
    <n v="1"/>
    <x v="10"/>
    <n v="0.5"/>
    <n v="38"/>
    <n v="0.19"/>
    <n v="0.19"/>
  </r>
  <r>
    <x v="29"/>
    <s v="3025-0035"/>
    <s v="Brendis &quot;Pure&quot; Original, 0,5l 38%"/>
    <s v="But."/>
    <x v="5"/>
    <n v="-1"/>
    <x v="10"/>
    <n v="0.5"/>
    <n v="38"/>
    <n v="-0.19"/>
    <n v="-0.19"/>
  </r>
  <r>
    <x v="29"/>
    <s v="3025-0035"/>
    <s v="Brendis &quot;Pure&quot; Original, 0,5l 38%"/>
    <s v="But."/>
    <x v="5"/>
    <n v="-2"/>
    <x v="10"/>
    <n v="0.5"/>
    <n v="38"/>
    <n v="-0.38"/>
    <n v="-0.38"/>
  </r>
  <r>
    <x v="5"/>
    <s v="3025-0035"/>
    <s v="Brendis &quot;Pure&quot; Original, 0,5l 38%"/>
    <s v="But."/>
    <x v="3"/>
    <n v="2"/>
    <x v="10"/>
    <n v="0.5"/>
    <n v="38"/>
    <n v="0.38"/>
    <n v="0.38"/>
  </r>
  <r>
    <x v="5"/>
    <s v="3025-0035E"/>
    <s v="Brendis &quot;Pure&quot; Original, 0,5l 38%"/>
    <s v="But."/>
    <x v="3"/>
    <n v="2700"/>
    <x v="10"/>
    <n v="0.5"/>
    <n v="38"/>
    <n v="513"/>
    <n v="513"/>
  </r>
  <r>
    <x v="6"/>
    <s v="3025-0035E"/>
    <s v="Brendis &quot;Pure&quot; Original, 0,5l 38%"/>
    <s v="But."/>
    <x v="5"/>
    <n v="-1350"/>
    <x v="10"/>
    <n v="0.5"/>
    <n v="38"/>
    <n v="-256.5"/>
    <n v="-256.5"/>
  </r>
  <r>
    <x v="5"/>
    <s v="3025-0035E"/>
    <s v="Brendis &quot;Pure&quot; Original, 0,5l 38%"/>
    <s v="But."/>
    <x v="3"/>
    <n v="-2700"/>
    <x v="10"/>
    <n v="0.5"/>
    <n v="38"/>
    <n v="-513"/>
    <n v="-513"/>
  </r>
  <r>
    <x v="5"/>
    <s v="3025-0035E"/>
    <s v="Brendis &quot;Pure&quot; Original, 0,5l 38%"/>
    <s v="But."/>
    <x v="6"/>
    <n v="2700"/>
    <x v="10"/>
    <n v="0.5"/>
    <n v="38"/>
    <n v="513"/>
    <n v="513"/>
  </r>
  <r>
    <x v="28"/>
    <s v="3025-0037"/>
    <s v="Brendis &quot;Pure&quot; Original, 0,7l 38%"/>
    <s v="But."/>
    <x v="5"/>
    <n v="-9"/>
    <x v="10"/>
    <n v="0.7"/>
    <n v="38"/>
    <n v="-2.3940000000000001"/>
    <n v="-2.3940000000000001"/>
  </r>
  <r>
    <x v="28"/>
    <s v="3025-0037"/>
    <s v="Brendis &quot;Pure&quot; Original, 0,7l 38%"/>
    <s v="But."/>
    <x v="5"/>
    <n v="18"/>
    <x v="10"/>
    <n v="0.7"/>
    <n v="38"/>
    <n v="4.7880000000000003"/>
    <n v="4.7880000000000003"/>
  </r>
  <r>
    <x v="28"/>
    <s v="3025-0037"/>
    <s v="Brendis &quot;Pure&quot; Original, 0,7l 38%"/>
    <s v="But."/>
    <x v="5"/>
    <n v="-201"/>
    <x v="10"/>
    <n v="0.7"/>
    <n v="38"/>
    <n v="-53.465999999999994"/>
    <n v="-53.465999999999994"/>
  </r>
  <r>
    <x v="28"/>
    <s v="3025-0037"/>
    <s v="Brendis &quot;Pure&quot; Original, 0,7l 38%"/>
    <s v="But."/>
    <x v="5"/>
    <n v="9"/>
    <x v="10"/>
    <n v="0.7"/>
    <n v="38"/>
    <n v="2.3940000000000001"/>
    <n v="2.3940000000000001"/>
  </r>
  <r>
    <x v="28"/>
    <s v="3025-0037"/>
    <s v="Brendis &quot;Pure&quot; Original, 0,7l 38%"/>
    <s v="But."/>
    <x v="5"/>
    <n v="-18"/>
    <x v="10"/>
    <n v="0.7"/>
    <n v="38"/>
    <n v="-4.7880000000000003"/>
    <n v="-4.7880000000000003"/>
  </r>
  <r>
    <x v="28"/>
    <s v="3025-0037"/>
    <s v="Brendis &quot;Pure&quot; Original, 0,7l 38%"/>
    <s v="But."/>
    <x v="5"/>
    <n v="201"/>
    <x v="10"/>
    <n v="0.7"/>
    <n v="38"/>
    <n v="53.465999999999994"/>
    <n v="53.465999999999994"/>
  </r>
  <r>
    <x v="24"/>
    <s v="3025-0037"/>
    <s v="Brendis &quot;Pure&quot; Original, 0,7l 38%"/>
    <s v="But."/>
    <x v="5"/>
    <n v="-24"/>
    <x v="10"/>
    <n v="0.7"/>
    <n v="38"/>
    <n v="-6.3839999999999986"/>
    <n v="-6.3839999999999986"/>
  </r>
  <r>
    <x v="26"/>
    <s v="3025-0037"/>
    <s v="Brendis &quot;Pure&quot; Original, 0,7l 38%"/>
    <s v="But."/>
    <x v="5"/>
    <n v="-12"/>
    <x v="10"/>
    <n v="0.7"/>
    <n v="38"/>
    <n v="-3.1919999999999993"/>
    <n v="-3.1919999999999993"/>
  </r>
  <r>
    <x v="25"/>
    <s v="3025-0037"/>
    <s v="Brendis &quot;Pure&quot; Original, 0,7l 38%"/>
    <s v="But."/>
    <x v="5"/>
    <n v="-12"/>
    <x v="10"/>
    <n v="0.7"/>
    <n v="38"/>
    <n v="-3.1919999999999993"/>
    <n v="-3.1919999999999993"/>
  </r>
  <r>
    <x v="12"/>
    <s v="3025-0037"/>
    <s v="Brendis &quot;Pure&quot; Original, 0,7l 38%"/>
    <s v="But."/>
    <x v="5"/>
    <n v="-36"/>
    <x v="10"/>
    <n v="0.7"/>
    <n v="38"/>
    <n v="-9.5760000000000005"/>
    <n v="-9.5760000000000005"/>
  </r>
  <r>
    <x v="11"/>
    <s v="3025-0037"/>
    <s v="Brendis &quot;Pure&quot; Original, 0,7l 38%"/>
    <s v="But."/>
    <x v="5"/>
    <n v="-36"/>
    <x v="10"/>
    <n v="0.7"/>
    <n v="38"/>
    <n v="-9.5760000000000005"/>
    <n v="-9.5760000000000005"/>
  </r>
  <r>
    <x v="11"/>
    <s v="3025-0037"/>
    <s v="Brendis &quot;Pure&quot; Original, 0,7l 38%"/>
    <s v="But."/>
    <x v="5"/>
    <n v="-108"/>
    <x v="10"/>
    <n v="0.7"/>
    <n v="38"/>
    <n v="-28.727999999999998"/>
    <n v="-28.727999999999998"/>
  </r>
  <r>
    <x v="7"/>
    <s v="3025-0037"/>
    <s v="Brendis &quot;Pure&quot; Original, 0,7l 38%"/>
    <s v="But."/>
    <x v="5"/>
    <n v="-12"/>
    <x v="10"/>
    <n v="0.7"/>
    <n v="38"/>
    <n v="-3.1919999999999993"/>
    <n v="-3.1919999999999993"/>
  </r>
  <r>
    <x v="10"/>
    <s v="3025-0037"/>
    <s v="Brendis &quot;Pure&quot; Original, 0,7l 38%"/>
    <s v="But."/>
    <x v="5"/>
    <n v="-12"/>
    <x v="10"/>
    <n v="0.7"/>
    <n v="38"/>
    <n v="-3.1919999999999993"/>
    <n v="-3.1919999999999993"/>
  </r>
  <r>
    <x v="19"/>
    <s v="3025-0037"/>
    <s v="Brendis &quot;Pure&quot; Original, 0,7l 38%"/>
    <s v="But."/>
    <x v="5"/>
    <n v="-24"/>
    <x v="10"/>
    <n v="0.7"/>
    <n v="38"/>
    <n v="-6.3839999999999986"/>
    <n v="-6.3839999999999986"/>
  </r>
  <r>
    <x v="18"/>
    <s v="3025-0037"/>
    <s v="Brendis &quot;Pure&quot; Original, 0,7l 38%"/>
    <s v="But."/>
    <x v="5"/>
    <n v="-12"/>
    <x v="10"/>
    <n v="0.7"/>
    <n v="38"/>
    <n v="-3.1919999999999993"/>
    <n v="-3.1919999999999993"/>
  </r>
  <r>
    <x v="14"/>
    <s v="3025-0037"/>
    <s v="Brendis &quot;Pure&quot; Original, 0,7l 38%"/>
    <s v="But."/>
    <x v="5"/>
    <n v="-12"/>
    <x v="10"/>
    <n v="0.7"/>
    <n v="38"/>
    <n v="-3.1919999999999993"/>
    <n v="-3.1919999999999993"/>
  </r>
  <r>
    <x v="13"/>
    <s v="3025-0037"/>
    <s v="Brendis &quot;Pure&quot; Original, 0,7l 38%"/>
    <s v="But."/>
    <x v="5"/>
    <n v="-72"/>
    <x v="10"/>
    <n v="0.7"/>
    <n v="38"/>
    <n v="-19.152000000000001"/>
    <n v="-19.152000000000001"/>
  </r>
  <r>
    <x v="17"/>
    <s v="3025-0037"/>
    <s v="Brendis &quot;Pure&quot; Original, 0,7l 38%"/>
    <s v="But."/>
    <x v="5"/>
    <n v="-12"/>
    <x v="10"/>
    <n v="0.7"/>
    <n v="38"/>
    <n v="-3.1919999999999993"/>
    <n v="-3.1919999999999993"/>
  </r>
  <r>
    <x v="17"/>
    <s v="3025-0037"/>
    <s v="Brendis &quot;Pure&quot; Original, 0,7l 38%"/>
    <s v="But."/>
    <x v="5"/>
    <n v="-12"/>
    <x v="10"/>
    <n v="0.7"/>
    <n v="38"/>
    <n v="-3.1919999999999993"/>
    <n v="-3.1919999999999993"/>
  </r>
  <r>
    <x v="28"/>
    <s v="3025-0045"/>
    <s v="Brendis &quot;Pure&quot; Black, 0,5l 38%"/>
    <s v="But."/>
    <x v="5"/>
    <n v="-28"/>
    <x v="10"/>
    <n v="0.5"/>
    <n v="38"/>
    <n v="-5.32"/>
    <n v="-5.32"/>
  </r>
  <r>
    <x v="28"/>
    <s v="3025-0045"/>
    <s v="Brendis &quot;Pure&quot; Black, 0,5l 38%"/>
    <s v="But."/>
    <x v="5"/>
    <n v="28"/>
    <x v="10"/>
    <n v="0.5"/>
    <n v="38"/>
    <n v="5.32"/>
    <n v="5.32"/>
  </r>
  <r>
    <x v="28"/>
    <s v="3025-0045"/>
    <s v="Brendis &quot;Pure&quot; Black, 0,5l 38%"/>
    <s v="But."/>
    <x v="5"/>
    <n v="-605"/>
    <x v="10"/>
    <n v="0.5"/>
    <n v="38"/>
    <n v="-114.95"/>
    <n v="-114.95"/>
  </r>
  <r>
    <x v="28"/>
    <s v="3025-0045"/>
    <s v="Brendis &quot;Pure&quot; Black, 0,5l 38%"/>
    <s v="But."/>
    <x v="5"/>
    <n v="-3054"/>
    <x v="10"/>
    <n v="0.5"/>
    <n v="38"/>
    <n v="-580.26"/>
    <n v="-580.26"/>
  </r>
  <r>
    <x v="28"/>
    <s v="3025-0045"/>
    <s v="Brendis &quot;Pure&quot; Black, 0,5l 38%"/>
    <s v="But."/>
    <x v="5"/>
    <n v="3054"/>
    <x v="10"/>
    <n v="0.5"/>
    <n v="38"/>
    <n v="580.26"/>
    <n v="580.26"/>
  </r>
  <r>
    <x v="28"/>
    <s v="3025-0045"/>
    <s v="Brendis &quot;Pure&quot; Black, 0,5l 38%"/>
    <s v="But."/>
    <x v="5"/>
    <n v="605"/>
    <x v="10"/>
    <n v="0.5"/>
    <n v="38"/>
    <n v="114.95"/>
    <n v="114.95"/>
  </r>
  <r>
    <x v="29"/>
    <s v="3025-0045"/>
    <s v="Brendis &quot;Pure&quot; Black, 0,5l 38%"/>
    <s v="But."/>
    <x v="3"/>
    <n v="-1"/>
    <x v="10"/>
    <n v="0.5"/>
    <n v="38"/>
    <n v="-0.19"/>
    <n v="-0.19"/>
  </r>
  <r>
    <x v="27"/>
    <s v="3025-0045"/>
    <s v="Brendis &quot;Pure&quot; Black, 0,5l 38%"/>
    <s v="But."/>
    <x v="5"/>
    <n v="-675"/>
    <x v="10"/>
    <n v="0.5"/>
    <n v="38"/>
    <n v="-128.25"/>
    <n v="-128.25"/>
  </r>
  <r>
    <x v="27"/>
    <s v="3025-0045"/>
    <s v="Brendis &quot;Pure&quot; Black, 0,5l 38%"/>
    <s v="But."/>
    <x v="5"/>
    <n v="-30"/>
    <x v="10"/>
    <n v="0.5"/>
    <n v="38"/>
    <n v="-5.7"/>
    <n v="-5.7"/>
  </r>
  <r>
    <x v="26"/>
    <s v="3025-0045"/>
    <s v="Brendis &quot;Pure&quot; Black, 0,5l 38%"/>
    <s v="But."/>
    <x v="5"/>
    <n v="-2025"/>
    <x v="10"/>
    <n v="0.5"/>
    <n v="38"/>
    <n v="-384.75"/>
    <n v="-384.75"/>
  </r>
  <r>
    <x v="26"/>
    <s v="3025-0045"/>
    <s v="Brendis &quot;Pure&quot; Black, 0,5l 38%"/>
    <s v="But."/>
    <x v="5"/>
    <n v="-15"/>
    <x v="10"/>
    <n v="0.5"/>
    <n v="38"/>
    <n v="-2.85"/>
    <n v="-2.85"/>
  </r>
  <r>
    <x v="27"/>
    <s v="3025-0045"/>
    <s v="Brendis &quot;Pure&quot; Black, 0,5l 38%"/>
    <s v="But."/>
    <x v="5"/>
    <n v="-30"/>
    <x v="10"/>
    <n v="0.5"/>
    <n v="38"/>
    <n v="-5.7"/>
    <n v="-5.7"/>
  </r>
  <r>
    <x v="27"/>
    <s v="3025-0045"/>
    <s v="Brendis &quot;Pure&quot; Black, 0,5l 38%"/>
    <s v="But."/>
    <x v="3"/>
    <n v="11010"/>
    <x v="10"/>
    <n v="0.5"/>
    <n v="38"/>
    <n v="2091.9"/>
    <n v="2091.9"/>
  </r>
  <r>
    <x v="24"/>
    <s v="3025-0045"/>
    <s v="Brendis &quot;Pure&quot; Black, 0,5l 38%"/>
    <s v="But."/>
    <x v="5"/>
    <n v="-15"/>
    <x v="10"/>
    <n v="0.5"/>
    <n v="38"/>
    <n v="-2.85"/>
    <n v="-2.85"/>
  </r>
  <r>
    <x v="27"/>
    <s v="3025-0045"/>
    <s v="Brendis &quot;Pure&quot; Black, 0,5l 38%"/>
    <s v="But."/>
    <x v="3"/>
    <n v="-2"/>
    <x v="10"/>
    <n v="0.5"/>
    <n v="38"/>
    <n v="-0.38"/>
    <n v="-0.38"/>
  </r>
  <r>
    <x v="26"/>
    <s v="3025-0045"/>
    <s v="Brendis &quot;Pure&quot; Black, 0,5l 38%"/>
    <s v="But."/>
    <x v="5"/>
    <n v="-135"/>
    <x v="10"/>
    <n v="0.5"/>
    <n v="38"/>
    <n v="-25.65"/>
    <n v="-25.65"/>
  </r>
  <r>
    <x v="24"/>
    <s v="3025-0045"/>
    <s v="Brendis &quot;Pure&quot; Black, 0,5l 38%"/>
    <s v="But."/>
    <x v="5"/>
    <n v="-675"/>
    <x v="10"/>
    <n v="0.5"/>
    <n v="38"/>
    <n v="-128.25"/>
    <n v="-128.25"/>
  </r>
  <r>
    <x v="21"/>
    <s v="3025-0045"/>
    <s v="Brendis &quot;Pure&quot; Black, 0,5l 38%"/>
    <s v="But."/>
    <x v="5"/>
    <n v="-45"/>
    <x v="10"/>
    <n v="0.5"/>
    <n v="38"/>
    <n v="-8.5500000000000007"/>
    <n v="-8.5500000000000007"/>
  </r>
  <r>
    <x v="17"/>
    <s v="3025-0045"/>
    <s v="Brendis &quot;Pure&quot; Black, 0,5l 38%"/>
    <s v="But."/>
    <x v="5"/>
    <n v="-15"/>
    <x v="10"/>
    <n v="0.5"/>
    <n v="38"/>
    <n v="-2.85"/>
    <n v="-2.85"/>
  </r>
  <r>
    <x v="14"/>
    <s v="3025-0045"/>
    <s v="Brendis &quot;Pure&quot; Black, 0,5l 38%"/>
    <s v="But."/>
    <x v="5"/>
    <n v="-15"/>
    <x v="10"/>
    <n v="0.5"/>
    <n v="38"/>
    <n v="-2.85"/>
    <n v="-2.85"/>
  </r>
  <r>
    <x v="13"/>
    <s v="3025-0045"/>
    <s v="Brendis &quot;Pure&quot; Black, 0,5l 38%"/>
    <s v="But."/>
    <x v="5"/>
    <n v="-465"/>
    <x v="10"/>
    <n v="0.5"/>
    <n v="38"/>
    <n v="-88.35"/>
    <n v="-88.35"/>
  </r>
  <r>
    <x v="14"/>
    <s v="3025-0045"/>
    <s v="Brendis &quot;Pure&quot; Black, 0,5l 38%"/>
    <s v="But."/>
    <x v="5"/>
    <n v="-60"/>
    <x v="10"/>
    <n v="0.5"/>
    <n v="38"/>
    <n v="-11.4"/>
    <n v="-11.4"/>
  </r>
  <r>
    <x v="19"/>
    <s v="3025-0045"/>
    <s v="Brendis &quot;Pure&quot; Black, 0,5l 38%"/>
    <s v="But."/>
    <x v="5"/>
    <n v="-225"/>
    <x v="10"/>
    <n v="0.5"/>
    <n v="38"/>
    <n v="-42.75"/>
    <n v="-42.75"/>
  </r>
  <r>
    <x v="18"/>
    <s v="3025-0045"/>
    <s v="Brendis &quot;Pure&quot; Black, 0,5l 38%"/>
    <s v="But."/>
    <x v="5"/>
    <n v="-90"/>
    <x v="10"/>
    <n v="0.5"/>
    <n v="38"/>
    <n v="-17.100000000000001"/>
    <n v="-17.100000000000001"/>
  </r>
  <r>
    <x v="19"/>
    <s v="3025-0045"/>
    <s v="Brendis &quot;Pure&quot; Black, 0,5l 38%"/>
    <s v="But."/>
    <x v="5"/>
    <n v="-45"/>
    <x v="10"/>
    <n v="0.5"/>
    <n v="38"/>
    <n v="-8.5500000000000007"/>
    <n v="-8.5500000000000007"/>
  </r>
  <r>
    <x v="10"/>
    <s v="3025-0045"/>
    <s v="Brendis &quot;Pure&quot; Black, 0,5l 38%"/>
    <s v="But."/>
    <x v="5"/>
    <n v="-90"/>
    <x v="10"/>
    <n v="0.5"/>
    <n v="38"/>
    <n v="-17.100000000000001"/>
    <n v="-17.100000000000001"/>
  </r>
  <r>
    <x v="10"/>
    <s v="3025-0045"/>
    <s v="Brendis &quot;Pure&quot; Black, 0,5l 38%"/>
    <s v="But."/>
    <x v="5"/>
    <n v="-510"/>
    <x v="10"/>
    <n v="0.5"/>
    <n v="38"/>
    <n v="-96.9"/>
    <n v="-96.9"/>
  </r>
  <r>
    <x v="10"/>
    <s v="3025-0045"/>
    <s v="Brendis &quot;Pure&quot; Black, 0,5l 38%"/>
    <s v="But."/>
    <x v="5"/>
    <n v="-75"/>
    <x v="10"/>
    <n v="0.5"/>
    <n v="38"/>
    <n v="-14.25"/>
    <n v="-14.25"/>
  </r>
  <r>
    <x v="11"/>
    <s v="3025-0045"/>
    <s v="Brendis &quot;Pure&quot; Black, 0,5l 38%"/>
    <s v="But."/>
    <x v="5"/>
    <n v="-225"/>
    <x v="10"/>
    <n v="0.5"/>
    <n v="38"/>
    <n v="-42.75"/>
    <n v="-42.75"/>
  </r>
  <r>
    <x v="14"/>
    <s v="3025-0045"/>
    <s v="Brendis &quot;Pure&quot; Black, 0,5l 38%"/>
    <s v="But."/>
    <x v="5"/>
    <n v="-45"/>
    <x v="10"/>
    <n v="0.5"/>
    <n v="38"/>
    <n v="-8.5500000000000007"/>
    <n v="-8.5500000000000007"/>
  </r>
  <r>
    <x v="12"/>
    <s v="3025-0045"/>
    <s v="Brendis &quot;Pure&quot; Black, 0,5l 38%"/>
    <s v="But."/>
    <x v="5"/>
    <n v="-555"/>
    <x v="10"/>
    <n v="0.5"/>
    <n v="38"/>
    <n v="-105.45"/>
    <n v="-105.45"/>
  </r>
  <r>
    <x v="27"/>
    <s v="3025-0045"/>
    <s v="Brendis &quot;Pure&quot; Black, 0,5l 38%"/>
    <s v="But."/>
    <x v="6"/>
    <n v="11010"/>
    <x v="10"/>
    <n v="0.5"/>
    <n v="38"/>
    <n v="2091.9"/>
    <n v="2091.9"/>
  </r>
  <r>
    <x v="27"/>
    <s v="3025-0045"/>
    <s v="Brendis &quot;Pure&quot; Black, 0,5l 38%"/>
    <s v="But."/>
    <x v="3"/>
    <n v="-11010"/>
    <x v="10"/>
    <n v="0.5"/>
    <n v="38"/>
    <n v="-2091.9"/>
    <n v="-2091.9"/>
  </r>
  <r>
    <x v="27"/>
    <s v="3025-0045"/>
    <s v="Brendis &quot;Pure&quot; Black, 0,5l 38%"/>
    <s v="But."/>
    <x v="3"/>
    <n v="2"/>
    <x v="10"/>
    <n v="0.5"/>
    <n v="38"/>
    <n v="0.38"/>
    <n v="0.38"/>
  </r>
  <r>
    <x v="29"/>
    <s v="3025-0045"/>
    <s v="Brendis &quot;Pure&quot; Black, 0,5l 38%"/>
    <s v="But."/>
    <x v="5"/>
    <n v="-2"/>
    <x v="10"/>
    <n v="0.5"/>
    <n v="38"/>
    <n v="-0.38"/>
    <n v="-0.38"/>
  </r>
  <r>
    <x v="29"/>
    <s v="3025-0045"/>
    <s v="Brendis &quot;Pure&quot; Black, 0,5l 38%"/>
    <s v="But."/>
    <x v="3"/>
    <n v="1"/>
    <x v="10"/>
    <n v="0.5"/>
    <n v="38"/>
    <n v="0.19"/>
    <n v="0.19"/>
  </r>
  <r>
    <x v="29"/>
    <s v="3025-0045"/>
    <s v="Brendis &quot;Pure&quot; Black, 0,5l 38%"/>
    <s v="But."/>
    <x v="5"/>
    <n v="-1"/>
    <x v="10"/>
    <n v="0.5"/>
    <n v="38"/>
    <n v="-0.19"/>
    <n v="-0.19"/>
  </r>
  <r>
    <x v="0"/>
    <s v="3025-0045E"/>
    <s v="Brendis &quot;Pure&quot; Black, 0,5l 38%"/>
    <s v="But."/>
    <x v="5"/>
    <n v="-45"/>
    <x v="10"/>
    <n v="0.5"/>
    <n v="38"/>
    <n v="-8.5500000000000007"/>
    <n v="-8.5500000000000007"/>
  </r>
  <r>
    <x v="28"/>
    <s v="3025-0047"/>
    <s v="Brendis &quot;Pure&quot; Black, 0,7l 38%"/>
    <s v="But."/>
    <x v="5"/>
    <n v="12"/>
    <x v="10"/>
    <n v="0.7"/>
    <n v="38"/>
    <n v="3.1919999999999993"/>
    <n v="3.1919999999999993"/>
  </r>
  <r>
    <x v="28"/>
    <s v="3025-0047"/>
    <s v="Brendis &quot;Pure&quot; Black, 0,7l 38%"/>
    <s v="But."/>
    <x v="5"/>
    <n v="-24"/>
    <x v="10"/>
    <n v="0.7"/>
    <n v="38"/>
    <n v="-6.3839999999999986"/>
    <n v="-6.3839999999999986"/>
  </r>
  <r>
    <x v="28"/>
    <s v="3025-0047"/>
    <s v="Brendis &quot;Pure&quot; Black, 0,7l 38%"/>
    <s v="But."/>
    <x v="5"/>
    <n v="-3119"/>
    <x v="10"/>
    <n v="0.7"/>
    <n v="38"/>
    <n v="-829.65399999999988"/>
    <n v="-829.65399999999988"/>
  </r>
  <r>
    <x v="28"/>
    <s v="3025-0047"/>
    <s v="Brendis &quot;Pure&quot; Black, 0,7l 38%"/>
    <s v="But."/>
    <x v="5"/>
    <n v="3119"/>
    <x v="10"/>
    <n v="0.7"/>
    <n v="38"/>
    <n v="829.65399999999988"/>
    <n v="829.65399999999988"/>
  </r>
  <r>
    <x v="28"/>
    <s v="3025-0047"/>
    <s v="Brendis &quot;Pure&quot; Black, 0,7l 38%"/>
    <s v="But."/>
    <x v="5"/>
    <n v="-605"/>
    <x v="10"/>
    <n v="0.7"/>
    <n v="38"/>
    <n v="-160.93"/>
    <n v="-160.93"/>
  </r>
  <r>
    <x v="28"/>
    <s v="3025-0047"/>
    <s v="Brendis &quot;Pure&quot; Black, 0,7l 38%"/>
    <s v="But."/>
    <x v="5"/>
    <n v="24"/>
    <x v="10"/>
    <n v="0.7"/>
    <n v="38"/>
    <n v="6.3839999999999986"/>
    <n v="6.3839999999999986"/>
  </r>
  <r>
    <x v="28"/>
    <s v="3025-0047"/>
    <s v="Brendis &quot;Pure&quot; Black, 0,7l 38%"/>
    <s v="But."/>
    <x v="5"/>
    <n v="-12"/>
    <x v="10"/>
    <n v="0.7"/>
    <n v="38"/>
    <n v="-3.1919999999999993"/>
    <n v="-3.1919999999999993"/>
  </r>
  <r>
    <x v="28"/>
    <s v="3025-0047"/>
    <s v="Brendis &quot;Pure&quot; Black, 0,7l 38%"/>
    <s v="But."/>
    <x v="5"/>
    <n v="605"/>
    <x v="10"/>
    <n v="0.7"/>
    <n v="38"/>
    <n v="160.93"/>
    <n v="160.93"/>
  </r>
  <r>
    <x v="29"/>
    <s v="3025-0047"/>
    <s v="Brendis &quot;Pure&quot; Black, 0,7l 38%"/>
    <s v="But."/>
    <x v="3"/>
    <n v="-2"/>
    <x v="10"/>
    <n v="0.7"/>
    <n v="38"/>
    <n v="-0.53199999999999992"/>
    <n v="-0.53199999999999992"/>
  </r>
  <r>
    <x v="28"/>
    <s v="3025-0047"/>
    <s v="Brendis &quot;Pure&quot; Black, 0,7l 38%"/>
    <s v="But."/>
    <x v="5"/>
    <n v="-12"/>
    <x v="10"/>
    <n v="0.7"/>
    <n v="38"/>
    <n v="-3.1919999999999993"/>
    <n v="-3.1919999999999993"/>
  </r>
  <r>
    <x v="27"/>
    <s v="3025-0047"/>
    <s v="Brendis &quot;Pure&quot; Black, 0,7l 38%"/>
    <s v="But."/>
    <x v="5"/>
    <n v="-36"/>
    <x v="10"/>
    <n v="0.7"/>
    <n v="38"/>
    <n v="-9.5760000000000005"/>
    <n v="-9.5760000000000005"/>
  </r>
  <r>
    <x v="25"/>
    <s v="3025-0047"/>
    <s v="Brendis &quot;Pure&quot; Black, 0,7l 38%"/>
    <s v="But."/>
    <x v="3"/>
    <n v="10026"/>
    <x v="10"/>
    <n v="0.7"/>
    <n v="38"/>
    <n v="2666.9160000000002"/>
    <n v="2666.9160000000002"/>
  </r>
  <r>
    <x v="24"/>
    <s v="3025-0047"/>
    <s v="Brendis &quot;Pure&quot; Black, 0,7l 38%"/>
    <s v="But."/>
    <x v="5"/>
    <n v="-24"/>
    <x v="10"/>
    <n v="0.7"/>
    <n v="38"/>
    <n v="-6.3839999999999986"/>
    <n v="-6.3839999999999986"/>
  </r>
  <r>
    <x v="26"/>
    <s v="3025-0047"/>
    <s v="Brendis &quot;Pure&quot; Black, 0,7l 38%"/>
    <s v="But."/>
    <x v="5"/>
    <n v="-540"/>
    <x v="10"/>
    <n v="0.7"/>
    <n v="38"/>
    <n v="-143.64000000000001"/>
    <n v="-143.64000000000001"/>
  </r>
  <r>
    <x v="25"/>
    <s v="3025-0047"/>
    <s v="Brendis &quot;Pure&quot; Black, 0,7l 38%"/>
    <s v="But."/>
    <x v="5"/>
    <n v="-1620"/>
    <x v="10"/>
    <n v="0.7"/>
    <n v="38"/>
    <n v="-430.92"/>
    <n v="-430.92"/>
  </r>
  <r>
    <x v="25"/>
    <s v="3025-0047"/>
    <s v="Brendis &quot;Pure&quot; Black, 0,7l 38%"/>
    <s v="But."/>
    <x v="5"/>
    <n v="-24"/>
    <x v="10"/>
    <n v="0.7"/>
    <n v="38"/>
    <n v="-6.3839999999999986"/>
    <n v="-6.3839999999999986"/>
  </r>
  <r>
    <x v="25"/>
    <s v="3025-0047"/>
    <s v="Brendis &quot;Pure&quot; Black, 0,7l 38%"/>
    <s v="But."/>
    <x v="3"/>
    <n v="-2"/>
    <x v="10"/>
    <n v="0.7"/>
    <n v="38"/>
    <n v="-0.53199999999999992"/>
    <n v="-0.53199999999999992"/>
  </r>
  <r>
    <x v="21"/>
    <s v="3025-0047"/>
    <s v="Brendis &quot;Pure&quot; Black, 0,7l 38%"/>
    <s v="But."/>
    <x v="5"/>
    <n v="-36"/>
    <x v="10"/>
    <n v="0.7"/>
    <n v="38"/>
    <n v="-9.5760000000000005"/>
    <n v="-9.5760000000000005"/>
  </r>
  <r>
    <x v="20"/>
    <s v="3025-0047"/>
    <s v="Brendis &quot;Pure&quot; Black, 0,7l 38%"/>
    <s v="But."/>
    <x v="5"/>
    <n v="-12"/>
    <x v="10"/>
    <n v="0.7"/>
    <n v="38"/>
    <n v="-3.1919999999999993"/>
    <n v="-3.1919999999999993"/>
  </r>
  <r>
    <x v="12"/>
    <s v="3025-0047"/>
    <s v="Brendis &quot;Pure&quot; Black, 0,7l 38%"/>
    <s v="But."/>
    <x v="5"/>
    <n v="-360"/>
    <x v="10"/>
    <n v="0.7"/>
    <n v="38"/>
    <n v="-95.759999999999991"/>
    <n v="-95.759999999999991"/>
  </r>
  <r>
    <x v="11"/>
    <s v="3025-0047"/>
    <s v="Brendis &quot;Pure&quot; Black, 0,7l 38%"/>
    <s v="But."/>
    <x v="5"/>
    <n v="-108"/>
    <x v="10"/>
    <n v="0.7"/>
    <n v="38"/>
    <n v="-28.727999999999998"/>
    <n v="-28.727999999999998"/>
  </r>
  <r>
    <x v="10"/>
    <s v="3025-0047"/>
    <s v="Brendis &quot;Pure&quot; Black, 0,7l 38%"/>
    <s v="But."/>
    <x v="5"/>
    <n v="-12"/>
    <x v="10"/>
    <n v="0.7"/>
    <n v="38"/>
    <n v="-3.1919999999999993"/>
    <n v="-3.1919999999999993"/>
  </r>
  <r>
    <x v="11"/>
    <s v="3025-0047"/>
    <s v="Brendis &quot;Pure&quot; Black, 0,7l 38%"/>
    <s v="But."/>
    <x v="5"/>
    <n v="-108"/>
    <x v="10"/>
    <n v="0.7"/>
    <n v="38"/>
    <n v="-28.727999999999998"/>
    <n v="-28.727999999999998"/>
  </r>
  <r>
    <x v="19"/>
    <s v="3025-0047"/>
    <s v="Brendis &quot;Pure&quot; Black, 0,7l 38%"/>
    <s v="But."/>
    <x v="5"/>
    <n v="-84"/>
    <x v="10"/>
    <n v="0.7"/>
    <n v="38"/>
    <n v="-22.343999999999998"/>
    <n v="-22.343999999999998"/>
  </r>
  <r>
    <x v="18"/>
    <s v="3025-0047"/>
    <s v="Brendis &quot;Pure&quot; Black, 0,7l 38%"/>
    <s v="But."/>
    <x v="5"/>
    <n v="-48"/>
    <x v="10"/>
    <n v="0.7"/>
    <n v="38"/>
    <n v="-12.767999999999997"/>
    <n v="-12.767999999999997"/>
  </r>
  <r>
    <x v="18"/>
    <s v="3025-0047"/>
    <s v="Brendis &quot;Pure&quot; Black, 0,7l 38%"/>
    <s v="But."/>
    <x v="5"/>
    <n v="-12"/>
    <x v="10"/>
    <n v="0.7"/>
    <n v="38"/>
    <n v="-3.1919999999999993"/>
    <n v="-3.1919999999999993"/>
  </r>
  <r>
    <x v="13"/>
    <s v="3025-0047"/>
    <s v="Brendis &quot;Pure&quot; Black, 0,7l 38%"/>
    <s v="But."/>
    <x v="5"/>
    <n v="-276"/>
    <x v="10"/>
    <n v="0.7"/>
    <n v="38"/>
    <n v="-73.415999999999997"/>
    <n v="-73.415999999999997"/>
  </r>
  <r>
    <x v="14"/>
    <s v="3025-0047"/>
    <s v="Brendis &quot;Pure&quot; Black, 0,7l 38%"/>
    <s v="But."/>
    <x v="5"/>
    <n v="-48"/>
    <x v="10"/>
    <n v="0.7"/>
    <n v="38"/>
    <n v="-12.767999999999997"/>
    <n v="-12.767999999999997"/>
  </r>
  <r>
    <x v="17"/>
    <s v="3025-0047"/>
    <s v="Brendis &quot;Pure&quot; Black, 0,7l 38%"/>
    <s v="But."/>
    <x v="5"/>
    <n v="-12"/>
    <x v="10"/>
    <n v="0.7"/>
    <n v="38"/>
    <n v="-3.1919999999999993"/>
    <n v="-3.1919999999999993"/>
  </r>
  <r>
    <x v="0"/>
    <s v="3025-0047"/>
    <s v="Brendis &quot;Pure&quot; Black, 0,7l 38%"/>
    <s v="But."/>
    <x v="5"/>
    <n v="-1"/>
    <x v="10"/>
    <n v="0.7"/>
    <n v="38"/>
    <n v="-0.26599999999999996"/>
    <n v="-0.26599999999999996"/>
  </r>
  <r>
    <x v="0"/>
    <s v="3025-0047"/>
    <s v="Brendis &quot;Pure&quot; Black, 0,7l 38%"/>
    <s v="But."/>
    <x v="5"/>
    <n v="-23"/>
    <x v="10"/>
    <n v="0.7"/>
    <n v="38"/>
    <n v="-6.1179999999999994"/>
    <n v="-6.1179999999999994"/>
  </r>
  <r>
    <x v="6"/>
    <s v="3025-0047"/>
    <s v="Brendis &quot;Pure&quot; Black, 0,7l 38%"/>
    <s v="But."/>
    <x v="5"/>
    <n v="-540"/>
    <x v="10"/>
    <n v="0.7"/>
    <n v="38"/>
    <n v="-143.64000000000001"/>
    <n v="-143.64000000000001"/>
  </r>
  <r>
    <x v="21"/>
    <s v="3025-0047"/>
    <s v="Brendis &quot;Pure&quot; Black, 0,7l 38%"/>
    <s v="But."/>
    <x v="6"/>
    <n v="10028"/>
    <x v="10"/>
    <n v="0.7"/>
    <n v="38"/>
    <n v="2667.4479999999999"/>
    <n v="2667.4479999999999"/>
  </r>
  <r>
    <x v="25"/>
    <s v="3025-0047"/>
    <s v="Brendis &quot;Pure&quot; Black, 0,7l 38%"/>
    <s v="But."/>
    <x v="3"/>
    <n v="-10026"/>
    <x v="10"/>
    <n v="0.7"/>
    <n v="38"/>
    <n v="-2666.9160000000002"/>
    <n v="-2666.9160000000002"/>
  </r>
  <r>
    <x v="21"/>
    <s v="3025-0047"/>
    <s v="Brendis &quot;Pure&quot; Black, 0,7l 38%"/>
    <s v="But."/>
    <x v="3"/>
    <n v="-2"/>
    <x v="10"/>
    <n v="0.7"/>
    <n v="38"/>
    <n v="-0.53199999999999992"/>
    <n v="-0.53199999999999992"/>
  </r>
  <r>
    <x v="25"/>
    <s v="3025-0047"/>
    <s v="Brendis &quot;Pure&quot; Black, 0,7l 38%"/>
    <s v="But."/>
    <x v="3"/>
    <n v="2"/>
    <x v="10"/>
    <n v="0.7"/>
    <n v="38"/>
    <n v="0.53199999999999992"/>
    <n v="0.53199999999999992"/>
  </r>
  <r>
    <x v="29"/>
    <s v="3025-0047"/>
    <s v="Brendis &quot;Pure&quot; Black, 0,7l 38%"/>
    <s v="But."/>
    <x v="5"/>
    <n v="-2"/>
    <x v="10"/>
    <n v="0.7"/>
    <n v="38"/>
    <n v="-0.53199999999999992"/>
    <n v="-0.53199999999999992"/>
  </r>
  <r>
    <x v="29"/>
    <s v="3025-0047"/>
    <s v="Brendis &quot;Pure&quot; Black, 0,7l 38%"/>
    <s v="But."/>
    <x v="3"/>
    <n v="2"/>
    <x v="10"/>
    <n v="0.7"/>
    <n v="38"/>
    <n v="0.53199999999999992"/>
    <n v="0.53199999999999992"/>
  </r>
  <r>
    <x v="29"/>
    <s v="3025-0047"/>
    <s v="Brendis &quot;Pure&quot; Black, 0,7l 38%"/>
    <s v="But."/>
    <x v="5"/>
    <n v="-2"/>
    <x v="10"/>
    <n v="0.7"/>
    <n v="38"/>
    <n v="-0.53199999999999992"/>
    <n v="-0.53199999999999992"/>
  </r>
  <r>
    <x v="28"/>
    <s v="3025-0047"/>
    <s v="Brendis &quot;Pure&quot; Black, 0,7l 38%"/>
    <s v="But."/>
    <x v="5"/>
    <n v="-2"/>
    <x v="10"/>
    <n v="0.7"/>
    <n v="38"/>
    <n v="-0.53199999999999992"/>
    <n v="-0.53199999999999992"/>
  </r>
  <r>
    <x v="21"/>
    <s v="3025-0047"/>
    <s v="Brendis &quot;Pure&quot; Black, 0,7l 38%"/>
    <s v="But."/>
    <x v="3"/>
    <n v="2"/>
    <x v="10"/>
    <n v="0.7"/>
    <n v="38"/>
    <n v="0.53199999999999992"/>
    <n v="0.53199999999999992"/>
  </r>
  <r>
    <x v="25"/>
    <s v="3025-0047E"/>
    <s v="Brendis &quot;Pure&quot; Black, 0,7l 38%"/>
    <s v="But."/>
    <x v="3"/>
    <n v="2160"/>
    <x v="10"/>
    <n v="0.7"/>
    <n v="38"/>
    <n v="574.56000000000006"/>
    <n v="574.56000000000006"/>
  </r>
  <r>
    <x v="0"/>
    <s v="3025-0047E"/>
    <s v="Brendis &quot;Pure&quot; Black, 0,7l 38%"/>
    <s v="But."/>
    <x v="5"/>
    <n v="-36"/>
    <x v="10"/>
    <n v="0.7"/>
    <n v="38"/>
    <n v="-9.5760000000000005"/>
    <n v="-9.5760000000000005"/>
  </r>
  <r>
    <x v="25"/>
    <s v="3025-0047E"/>
    <s v="Brendis &quot;Pure&quot; Black, 0,7l 38%"/>
    <s v="But."/>
    <x v="3"/>
    <n v="-2160"/>
    <x v="10"/>
    <n v="0.7"/>
    <n v="38"/>
    <n v="-574.56000000000006"/>
    <n v="-574.56000000000006"/>
  </r>
  <r>
    <x v="21"/>
    <s v="3025-0047E"/>
    <s v="Brendis &quot;Pure&quot; Black, 0,7l 38%"/>
    <s v="But."/>
    <x v="6"/>
    <n v="2160"/>
    <x v="10"/>
    <n v="0.7"/>
    <n v="38"/>
    <n v="574.56000000000006"/>
    <n v="574.56000000000006"/>
  </r>
  <r>
    <x v="28"/>
    <s v="3025-0048"/>
    <s v="Brendis &quot;Pure&quot; Black, 0,7l 38% (dėž)"/>
    <s v="But."/>
    <x v="5"/>
    <n v="-12"/>
    <x v="10"/>
    <n v="0.7"/>
    <n v="38"/>
    <n v="-3.1919999999999993"/>
    <n v="-3.1919999999999993"/>
  </r>
  <r>
    <x v="28"/>
    <s v="3025-0048"/>
    <s v="Brendis &quot;Pure&quot; Black, 0,7l 38% (dėž)"/>
    <s v="But."/>
    <x v="5"/>
    <n v="12"/>
    <x v="10"/>
    <n v="0.7"/>
    <n v="38"/>
    <n v="3.1919999999999993"/>
    <n v="3.1919999999999993"/>
  </r>
  <r>
    <x v="28"/>
    <s v="3025-0048"/>
    <s v="Brendis &quot;Pure&quot; Black, 0,7l 38% (dėž)"/>
    <s v="But."/>
    <x v="5"/>
    <n v="-41"/>
    <x v="10"/>
    <n v="0.7"/>
    <n v="38"/>
    <n v="-10.906000000000001"/>
    <n v="-10.906000000000001"/>
  </r>
  <r>
    <x v="28"/>
    <s v="3025-0048"/>
    <s v="Brendis &quot;Pure&quot; Black, 0,7l 38% (dėž)"/>
    <s v="But."/>
    <x v="5"/>
    <n v="41"/>
    <x v="10"/>
    <n v="0.7"/>
    <n v="38"/>
    <n v="10.906000000000001"/>
    <n v="10.906000000000001"/>
  </r>
  <r>
    <x v="4"/>
    <s v="3025-0048"/>
    <s v="Brendis &quot;Pure&quot; Black, 0,7l 38% (dėž)"/>
    <s v="But."/>
    <x v="5"/>
    <n v="-84"/>
    <x v="10"/>
    <n v="0.7"/>
    <n v="38"/>
    <n v="-22.343999999999998"/>
    <n v="-22.343999999999998"/>
  </r>
  <r>
    <x v="0"/>
    <s v="3025-0048E"/>
    <s v="Brendis &quot;Pure&quot; Black, 0,7l 38% (dėž)"/>
    <s v="But."/>
    <x v="5"/>
    <n v="-36"/>
    <x v="10"/>
    <n v="0.7"/>
    <n v="38"/>
    <n v="-9.5760000000000005"/>
    <n v="-9.5760000000000005"/>
  </r>
  <r>
    <x v="28"/>
    <s v="3025-0053"/>
    <s v="Brendis &quot;Forum&quot;, 0,2l 36%"/>
    <s v="But."/>
    <x v="5"/>
    <n v="45"/>
    <x v="10"/>
    <n v="0.2"/>
    <n v="36"/>
    <n v="3.2399999999999998"/>
    <n v="3.2399999999999998"/>
  </r>
  <r>
    <x v="28"/>
    <s v="3025-0053"/>
    <s v="Brendis &quot;Forum&quot;, 0,2l 36%"/>
    <s v="But."/>
    <x v="5"/>
    <n v="-45"/>
    <x v="10"/>
    <n v="0.2"/>
    <n v="36"/>
    <n v="-3.2399999999999998"/>
    <n v="-3.2399999999999998"/>
  </r>
  <r>
    <x v="27"/>
    <s v="3025-0053"/>
    <s v="Brendis &quot;Forum&quot;, 0,2l 36%"/>
    <s v="But."/>
    <x v="5"/>
    <n v="-264"/>
    <x v="10"/>
    <n v="0.2"/>
    <n v="36"/>
    <n v="-19.007999999999999"/>
    <n v="-19.007999999999999"/>
  </r>
  <r>
    <x v="24"/>
    <s v="3025-0053"/>
    <s v="Brendis &quot;Forum&quot;, 0,2l 36%"/>
    <s v="But."/>
    <x v="5"/>
    <n v="-24"/>
    <x v="10"/>
    <n v="0.2"/>
    <n v="36"/>
    <n v="-1.7280000000000002"/>
    <n v="-1.7280000000000002"/>
  </r>
  <r>
    <x v="18"/>
    <s v="3025-0053"/>
    <s v="Brendis &quot;Forum&quot;, 0,2l 36%"/>
    <s v="But."/>
    <x v="5"/>
    <n v="-48"/>
    <x v="10"/>
    <n v="0.2"/>
    <n v="36"/>
    <n v="-3.4560000000000004"/>
    <n v="-3.4560000000000004"/>
  </r>
  <r>
    <x v="4"/>
    <s v="3025-0053"/>
    <s v="Brendis &quot;Forum&quot;, 0,2l 36%"/>
    <s v="But."/>
    <x v="5"/>
    <n v="-48"/>
    <x v="10"/>
    <n v="0.2"/>
    <n v="36"/>
    <n v="-3.4560000000000004"/>
    <n v="-3.4560000000000004"/>
  </r>
  <r>
    <x v="28"/>
    <s v="3025-0055"/>
    <s v="Brendis &quot;Forum&quot;, 0,5l 36%"/>
    <s v="But."/>
    <x v="5"/>
    <n v="-47"/>
    <x v="10"/>
    <n v="0.5"/>
    <n v="36"/>
    <n v="-8.4599999999999991"/>
    <n v="-8.4599999999999991"/>
  </r>
  <r>
    <x v="28"/>
    <s v="3025-0055"/>
    <s v="Brendis &quot;Forum&quot;, 0,5l 36%"/>
    <s v="But."/>
    <x v="5"/>
    <n v="47"/>
    <x v="10"/>
    <n v="0.5"/>
    <n v="36"/>
    <n v="8.4599999999999991"/>
    <n v="8.4599999999999991"/>
  </r>
  <r>
    <x v="27"/>
    <s v="3025-0055"/>
    <s v="Brendis &quot;Forum&quot;, 0,5l 36%"/>
    <s v="But."/>
    <x v="5"/>
    <n v="-22"/>
    <x v="10"/>
    <n v="0.5"/>
    <n v="36"/>
    <n v="-3.96"/>
    <n v="-3.96"/>
  </r>
  <r>
    <x v="24"/>
    <s v="3025-0055"/>
    <s v="Brendis &quot;Forum&quot;, 0,5l 36%"/>
    <s v="But."/>
    <x v="5"/>
    <n v="-20"/>
    <x v="10"/>
    <n v="0.5"/>
    <n v="36"/>
    <n v="-3.5999999999999996"/>
    <n v="-3.5999999999999996"/>
  </r>
  <r>
    <x v="27"/>
    <s v="3025-0055"/>
    <s v="Brendis &quot;Forum&quot;, 0,5l 36%"/>
    <s v="But."/>
    <x v="5"/>
    <n v="-878"/>
    <x v="10"/>
    <n v="0.5"/>
    <n v="36"/>
    <n v="-158.04"/>
    <n v="-158.04"/>
  </r>
  <r>
    <x v="17"/>
    <s v="3025-0055"/>
    <s v="Brendis &quot;Forum&quot;, 0,5l 36%"/>
    <s v="But."/>
    <x v="5"/>
    <n v="-20"/>
    <x v="10"/>
    <n v="0.5"/>
    <n v="36"/>
    <n v="-3.5999999999999996"/>
    <n v="-3.5999999999999996"/>
  </r>
  <r>
    <x v="17"/>
    <s v="3025-7003"/>
    <s v="Brendis &quot;Amazonia&quot;, 0,2l 36%"/>
    <s v="But."/>
    <x v="5"/>
    <n v="-3168"/>
    <x v="10"/>
    <n v="0.2"/>
    <n v="36"/>
    <n v="-228.096"/>
    <n v="-228.096"/>
  </r>
  <r>
    <x v="19"/>
    <s v="3025-7003"/>
    <s v="Brendis &quot;Amazonia&quot;, 0,2l 36%"/>
    <s v="But."/>
    <x v="5"/>
    <n v="-1584"/>
    <x v="10"/>
    <n v="0.2"/>
    <n v="36"/>
    <n v="-114.048"/>
    <n v="-114.048"/>
  </r>
  <r>
    <x v="18"/>
    <s v="3025-7003"/>
    <s v="Brendis &quot;Amazonia&quot;, 0,2l 36%"/>
    <s v="But."/>
    <x v="5"/>
    <n v="-648"/>
    <x v="10"/>
    <n v="0.2"/>
    <n v="36"/>
    <n v="-46.655999999999999"/>
    <n v="-46.655999999999999"/>
  </r>
  <r>
    <x v="11"/>
    <s v="3025-7003"/>
    <s v="Brendis &quot;Amazonia&quot;, 0,2l 36%"/>
    <s v="But."/>
    <x v="5"/>
    <n v="-1416"/>
    <x v="10"/>
    <n v="0.2"/>
    <n v="36"/>
    <n v="-101.952"/>
    <n v="-101.952"/>
  </r>
  <r>
    <x v="11"/>
    <s v="3025-7003"/>
    <s v="Brendis &quot;Amazonia&quot;, 0,2l 36%"/>
    <s v="But."/>
    <x v="5"/>
    <n v="-168"/>
    <x v="10"/>
    <n v="0.2"/>
    <n v="36"/>
    <n v="-12.096"/>
    <n v="-12.096"/>
  </r>
  <r>
    <x v="10"/>
    <s v="3025-7003"/>
    <s v="Brendis &quot;Amazonia&quot;, 0,2l 36%"/>
    <s v="But."/>
    <x v="5"/>
    <n v="-1584"/>
    <x v="10"/>
    <n v="0.2"/>
    <n v="36"/>
    <n v="-114.048"/>
    <n v="-114.048"/>
  </r>
  <r>
    <x v="12"/>
    <s v="3025-7003"/>
    <s v="Brendis &quot;Amazonia&quot;, 0,2l 36%"/>
    <s v="But."/>
    <x v="5"/>
    <n v="-1584"/>
    <x v="10"/>
    <n v="0.2"/>
    <n v="36"/>
    <n v="-114.048"/>
    <n v="-114.048"/>
  </r>
  <r>
    <x v="13"/>
    <s v="3025-7003"/>
    <s v="Brendis &quot;Amazonia&quot;, 0,2l 36%"/>
    <s v="But."/>
    <x v="5"/>
    <n v="-1728"/>
    <x v="10"/>
    <n v="0.2"/>
    <n v="36"/>
    <n v="-124.416"/>
    <n v="-124.416"/>
  </r>
  <r>
    <x v="24"/>
    <s v="3025-7003"/>
    <s v="Brendis &quot;Amazonia&quot;, 0,2l 36%"/>
    <s v="But."/>
    <x v="5"/>
    <n v="-3168"/>
    <x v="10"/>
    <n v="0.2"/>
    <n v="36"/>
    <n v="-228.096"/>
    <n v="-228.096"/>
  </r>
  <r>
    <x v="27"/>
    <s v="3025-7003"/>
    <s v="Brendis &quot;Amazonia&quot;, 0,2l 36%"/>
    <s v="But."/>
    <x v="5"/>
    <n v="-1728"/>
    <x v="10"/>
    <n v="0.2"/>
    <n v="36"/>
    <n v="-124.416"/>
    <n v="-124.416"/>
  </r>
  <r>
    <x v="28"/>
    <s v="3025-7003"/>
    <s v="Brendis &quot;Amazonia&quot;, 0,2l 36%"/>
    <s v="But."/>
    <x v="5"/>
    <n v="-3168"/>
    <x v="10"/>
    <n v="0.2"/>
    <n v="36"/>
    <n v="-228.096"/>
    <n v="-228.096"/>
  </r>
  <r>
    <x v="29"/>
    <s v="3025-7003"/>
    <s v="Brendis &quot;Amazonia&quot;, 0,2l 36%"/>
    <s v="But."/>
    <x v="3"/>
    <n v="-2"/>
    <x v="10"/>
    <n v="0.2"/>
    <n v="36"/>
    <n v="-0.14399999999999999"/>
    <n v="-0.14399999999999999"/>
  </r>
  <r>
    <x v="4"/>
    <s v="3025-7003"/>
    <s v="Brendis &quot;Amazonia&quot;, 0,2l 36%"/>
    <s v="But."/>
    <x v="5"/>
    <n v="-1584"/>
    <x v="10"/>
    <n v="0.2"/>
    <n v="36"/>
    <n v="-114.048"/>
    <n v="-114.048"/>
  </r>
  <r>
    <x v="3"/>
    <s v="3025-7003"/>
    <s v="Brendis &quot;Amazonia&quot;, 0,2l 36%"/>
    <s v="But."/>
    <x v="5"/>
    <n v="-960"/>
    <x v="10"/>
    <n v="0.2"/>
    <n v="36"/>
    <n v="-69.12"/>
    <n v="-69.12"/>
  </r>
  <r>
    <x v="6"/>
    <s v="3025-7003"/>
    <s v="Brendis &quot;Amazonia&quot;, 0,2l 36%"/>
    <s v="But."/>
    <x v="5"/>
    <n v="-1584"/>
    <x v="10"/>
    <n v="0.2"/>
    <n v="36"/>
    <n v="-114.048"/>
    <n v="-114.048"/>
  </r>
  <r>
    <x v="5"/>
    <s v="3025-7003"/>
    <s v="Brendis &quot;Amazonia&quot;, 0,2l 36%"/>
    <s v="But."/>
    <x v="5"/>
    <n v="-1584"/>
    <x v="10"/>
    <n v="0.2"/>
    <n v="36"/>
    <n v="-114.048"/>
    <n v="-114.048"/>
  </r>
  <r>
    <x v="28"/>
    <s v="3025-7003"/>
    <s v="Brendis &quot;Amazonia&quot;, 0,2l 36%"/>
    <s v="But."/>
    <x v="6"/>
    <n v="34855"/>
    <x v="10"/>
    <n v="0.2"/>
    <n v="36"/>
    <n v="2509.56"/>
    <n v="2509.56"/>
  </r>
  <r>
    <x v="29"/>
    <s v="3025-7003"/>
    <s v="Brendis &quot;Amazonia&quot;, 0,2l 36%"/>
    <s v="But."/>
    <x v="3"/>
    <n v="2"/>
    <x v="10"/>
    <n v="0.2"/>
    <n v="36"/>
    <n v="0.14399999999999999"/>
    <n v="0.14399999999999999"/>
  </r>
  <r>
    <x v="29"/>
    <s v="3025-7003"/>
    <s v="Brendis &quot;Amazonia&quot;, 0,2l 36%"/>
    <s v="But."/>
    <x v="5"/>
    <n v="-2"/>
    <x v="10"/>
    <n v="0.2"/>
    <n v="36"/>
    <n v="-0.14399999999999999"/>
    <n v="-0.14399999999999999"/>
  </r>
  <r>
    <x v="28"/>
    <s v="3025-7005"/>
    <s v="Brendis &quot;Amazonia&quot;, 0,5l 36%"/>
    <s v="But."/>
    <x v="5"/>
    <n v="-1800"/>
    <x v="10"/>
    <n v="0.5"/>
    <n v="36"/>
    <n v="-324"/>
    <n v="-324"/>
  </r>
  <r>
    <x v="24"/>
    <s v="3025-7005"/>
    <s v="Brendis &quot;Amazonia&quot;, 0,5l 36%"/>
    <s v="But."/>
    <x v="5"/>
    <n v="-900"/>
    <x v="10"/>
    <n v="0.5"/>
    <n v="36"/>
    <n v="-162"/>
    <n v="-162"/>
  </r>
  <r>
    <x v="13"/>
    <s v="3025-7005"/>
    <s v="Brendis &quot;Amazonia&quot;, 0,5l 36%"/>
    <s v="But."/>
    <x v="5"/>
    <n v="-900"/>
    <x v="10"/>
    <n v="0.5"/>
    <n v="36"/>
    <n v="-162"/>
    <n v="-162"/>
  </r>
  <r>
    <x v="12"/>
    <s v="3025-7005"/>
    <s v="Brendis &quot;Amazonia&quot;, 0,5l 36%"/>
    <s v="But."/>
    <x v="5"/>
    <n v="-360"/>
    <x v="10"/>
    <n v="0.5"/>
    <n v="36"/>
    <n v="-64.8"/>
    <n v="-64.8"/>
  </r>
  <r>
    <x v="10"/>
    <s v="3025-7005"/>
    <s v="Brendis &quot;Amazonia&quot;, 0,5l 36%"/>
    <s v="But."/>
    <x v="5"/>
    <n v="-900"/>
    <x v="10"/>
    <n v="0.5"/>
    <n v="36"/>
    <n v="-162"/>
    <n v="-162"/>
  </r>
  <r>
    <x v="7"/>
    <s v="3025-7005"/>
    <s v="Brendis &quot;Amazonia&quot;, 0,5l 36%"/>
    <s v="But."/>
    <x v="5"/>
    <n v="-360"/>
    <x v="10"/>
    <n v="0.5"/>
    <n v="36"/>
    <n v="-64.8"/>
    <n v="-64.8"/>
  </r>
  <r>
    <x v="17"/>
    <s v="3025-7005"/>
    <s v="Brendis &quot;Amazonia&quot;, 0,5l 36%"/>
    <s v="But."/>
    <x v="5"/>
    <n v="-1800"/>
    <x v="10"/>
    <n v="0.5"/>
    <n v="36"/>
    <n v="-324"/>
    <n v="-324"/>
  </r>
  <r>
    <x v="14"/>
    <s v="3025-7005"/>
    <s v="Brendis &quot;Amazonia&quot;, 0,5l 36%"/>
    <s v="But."/>
    <x v="5"/>
    <n v="-900"/>
    <x v="10"/>
    <n v="0.5"/>
    <n v="36"/>
    <n v="-162"/>
    <n v="-162"/>
  </r>
  <r>
    <x v="6"/>
    <s v="3025-7005"/>
    <s v="Brendis &quot;Amazonia&quot;, 0,5l 36%"/>
    <s v="But."/>
    <x v="5"/>
    <n v="-540"/>
    <x v="10"/>
    <n v="0.5"/>
    <n v="36"/>
    <n v="-97.2"/>
    <n v="-97.2"/>
  </r>
  <r>
    <x v="28"/>
    <s v="3026-0005"/>
    <s v="Viskis &quot;Pure&quot; Scotch, 0,5l 40%"/>
    <s v="But."/>
    <x v="5"/>
    <n v="-13"/>
    <x v="10"/>
    <n v="0.5"/>
    <n v="40"/>
    <n v="-2.6"/>
    <n v="-2.6"/>
  </r>
  <r>
    <x v="28"/>
    <s v="3026-0005"/>
    <s v="Viskis &quot;Pure&quot; Scotch, 0,5l 40%"/>
    <s v="But."/>
    <x v="5"/>
    <n v="13"/>
    <x v="10"/>
    <n v="0.5"/>
    <n v="40"/>
    <n v="2.6"/>
    <n v="2.6"/>
  </r>
  <r>
    <x v="26"/>
    <s v="3026-0005"/>
    <s v="Viskis &quot;Pure&quot; Scotch, 0,5l 40%"/>
    <s v="But."/>
    <x v="5"/>
    <n v="-15"/>
    <x v="10"/>
    <n v="0.5"/>
    <n v="40"/>
    <n v="-3"/>
    <n v="-3"/>
  </r>
  <r>
    <x v="21"/>
    <s v="3026-0005"/>
    <s v="Viskis &quot;Pure&quot; Scotch, 0,5l 40%"/>
    <s v="But."/>
    <x v="5"/>
    <n v="-45"/>
    <x v="10"/>
    <n v="0.5"/>
    <n v="40"/>
    <n v="-9"/>
    <n v="-9"/>
  </r>
  <r>
    <x v="24"/>
    <s v="3026-0005"/>
    <s v="Viskis &quot;Pure&quot; Scotch, 0,5l 40%"/>
    <s v="But."/>
    <x v="5"/>
    <n v="-15"/>
    <x v="10"/>
    <n v="0.5"/>
    <n v="40"/>
    <n v="-3"/>
    <n v="-3"/>
  </r>
  <r>
    <x v="14"/>
    <s v="3026-0005"/>
    <s v="Viskis &quot;Pure&quot; Scotch, 0,5l 40%"/>
    <s v="But."/>
    <x v="5"/>
    <n v="-15"/>
    <x v="10"/>
    <n v="0.5"/>
    <n v="40"/>
    <n v="-3"/>
    <n v="-3"/>
  </r>
  <r>
    <x v="17"/>
    <s v="3026-0005"/>
    <s v="Viskis &quot;Pure&quot; Scotch, 0,5l 40%"/>
    <s v="But."/>
    <x v="5"/>
    <n v="-15"/>
    <x v="10"/>
    <n v="0.5"/>
    <n v="40"/>
    <n v="-3"/>
    <n v="-3"/>
  </r>
  <r>
    <x v="19"/>
    <s v="3026-0005"/>
    <s v="Viskis &quot;Pure&quot; Scotch, 0,5l 40%"/>
    <s v="But."/>
    <x v="5"/>
    <n v="-15"/>
    <x v="10"/>
    <n v="0.5"/>
    <n v="40"/>
    <n v="-3"/>
    <n v="-3"/>
  </r>
  <r>
    <x v="12"/>
    <s v="3026-0005"/>
    <s v="Viskis &quot;Pure&quot; Scotch, 0,5l 40%"/>
    <s v="But."/>
    <x v="5"/>
    <n v="-15"/>
    <x v="10"/>
    <n v="0.5"/>
    <n v="40"/>
    <n v="-3"/>
    <n v="-3"/>
  </r>
  <r>
    <x v="5"/>
    <s v="3026-0005"/>
    <s v="Viskis &quot;Pure&quot; Scotch, 0,5l 40%"/>
    <s v="But."/>
    <x v="5"/>
    <n v="-15"/>
    <x v="10"/>
    <n v="0.5"/>
    <n v="40"/>
    <n v="-3"/>
    <n v="-3"/>
  </r>
  <r>
    <x v="12"/>
    <s v="3026-0005E"/>
    <s v="Viskis &quot;Pure&quot; Scotch, 0,5l 40%"/>
    <s v="But."/>
    <x v="5"/>
    <n v="-2"/>
    <x v="10"/>
    <n v="0.5"/>
    <n v="40"/>
    <n v="-0.4"/>
    <n v="-0.4"/>
  </r>
  <r>
    <x v="0"/>
    <s v="3026-0005E"/>
    <s v="Viskis &quot;Pure&quot; Scotch, 0,5l 40%"/>
    <s v="But."/>
    <x v="5"/>
    <n v="-45"/>
    <x v="10"/>
    <n v="0.5"/>
    <n v="40"/>
    <n v="-9"/>
    <n v="-9"/>
  </r>
  <r>
    <x v="10"/>
    <s v="3026-0007"/>
    <s v="Viskis &quot;Pure&quot; Scotch, 0,7l 40%"/>
    <s v="But."/>
    <x v="5"/>
    <n v="95"/>
    <x v="10"/>
    <n v="0.7"/>
    <n v="40"/>
    <n v="26.6"/>
    <n v="26.6"/>
  </r>
  <r>
    <x v="10"/>
    <s v="3026-0007"/>
    <s v="Viskis &quot;Pure&quot; Scotch, 0,7l 40%"/>
    <s v="But."/>
    <x v="5"/>
    <n v="-95"/>
    <x v="10"/>
    <n v="0.7"/>
    <n v="40"/>
    <n v="-26.6"/>
    <n v="-26.6"/>
  </r>
  <r>
    <x v="28"/>
    <s v="3026-0007"/>
    <s v="Viskis &quot;Pure&quot; Scotch, 0,7l 40%"/>
    <s v="But."/>
    <x v="5"/>
    <n v="-17"/>
    <x v="10"/>
    <n v="0.7"/>
    <n v="40"/>
    <n v="-4.76"/>
    <n v="-4.76"/>
  </r>
  <r>
    <x v="28"/>
    <s v="3026-0007"/>
    <s v="Viskis &quot;Pure&quot; Scotch, 0,7l 40%"/>
    <s v="But."/>
    <x v="5"/>
    <n v="-17"/>
    <x v="10"/>
    <n v="0.7"/>
    <n v="40"/>
    <n v="-4.76"/>
    <n v="-4.76"/>
  </r>
  <r>
    <x v="28"/>
    <s v="3026-0007"/>
    <s v="Viskis &quot;Pure&quot; Scotch, 0,7l 40%"/>
    <s v="But."/>
    <x v="5"/>
    <n v="17"/>
    <x v="10"/>
    <n v="0.7"/>
    <n v="40"/>
    <n v="4.76"/>
    <n v="4.76"/>
  </r>
  <r>
    <x v="28"/>
    <s v="3026-0007"/>
    <s v="Viskis &quot;Pure&quot; Scotch, 0,7l 40%"/>
    <s v="But."/>
    <x v="5"/>
    <n v="17"/>
    <x v="10"/>
    <n v="0.7"/>
    <n v="40"/>
    <n v="4.76"/>
    <n v="4.76"/>
  </r>
  <r>
    <x v="21"/>
    <s v="3026-0007"/>
    <s v="Viskis &quot;Pure&quot; Scotch, 0,7l 40%"/>
    <s v="But."/>
    <x v="5"/>
    <n v="-1"/>
    <x v="10"/>
    <n v="0.7"/>
    <n v="40"/>
    <n v="-0.27999999999999997"/>
    <n v="-0.27999999999999997"/>
  </r>
  <r>
    <x v="11"/>
    <s v="3026-0007"/>
    <s v="Viskis &quot;Pure&quot; Scotch, 0,7l 40%"/>
    <s v="But."/>
    <x v="3"/>
    <n v="-2"/>
    <x v="10"/>
    <n v="0.7"/>
    <n v="40"/>
    <n v="-0.55999999999999994"/>
    <n v="-0.55999999999999994"/>
  </r>
  <r>
    <x v="11"/>
    <s v="3026-0007"/>
    <s v="Viskis &quot;Pure&quot; Scotch, 0,7l 40%"/>
    <s v="But."/>
    <x v="3"/>
    <n v="2"/>
    <x v="10"/>
    <n v="0.7"/>
    <n v="40"/>
    <n v="0.55999999999999994"/>
    <n v="0.55999999999999994"/>
  </r>
  <r>
    <x v="11"/>
    <s v="3026-0007"/>
    <s v="Viskis &quot;Pure&quot; Scotch, 0,7l 40%"/>
    <s v="But."/>
    <x v="9"/>
    <n v="-2"/>
    <x v="10"/>
    <n v="0.7"/>
    <n v="40"/>
    <n v="-0.55999999999999994"/>
    <n v="-0.55999999999999994"/>
  </r>
  <r>
    <x v="12"/>
    <s v="3026-0007E"/>
    <s v="Viskis &quot;Pure&quot; Scotch, 0,7l 40%"/>
    <s v="But."/>
    <x v="5"/>
    <n v="-2"/>
    <x v="10"/>
    <n v="0.7"/>
    <n v="40"/>
    <n v="-0.55999999999999994"/>
    <n v="-0.55999999999999994"/>
  </r>
  <r>
    <x v="11"/>
    <s v="3026-0007E"/>
    <s v="Viskis &quot;Pure&quot; Scotch, 0,7l 40%"/>
    <s v="But."/>
    <x v="3"/>
    <n v="2"/>
    <x v="10"/>
    <n v="0.7"/>
    <n v="40"/>
    <n v="0.55999999999999994"/>
    <n v="0.55999999999999994"/>
  </r>
  <r>
    <x v="0"/>
    <s v="3026-0007E"/>
    <s v="Viskis &quot;Pure&quot; Scotch, 0,7l 40%"/>
    <s v="But."/>
    <x v="5"/>
    <n v="-36"/>
    <x v="10"/>
    <n v="0.7"/>
    <n v="40"/>
    <n v="-10.08"/>
    <n v="-10.08"/>
  </r>
  <r>
    <x v="11"/>
    <s v="3026-0007E"/>
    <s v="Viskis &quot;Pure&quot; Scotch, 0,7l 40%"/>
    <s v="But."/>
    <x v="8"/>
    <n v="2"/>
    <x v="10"/>
    <n v="0.7"/>
    <n v="40"/>
    <n v="0.55999999999999994"/>
    <n v="0.55999999999999994"/>
  </r>
  <r>
    <x v="11"/>
    <s v="3026-0007E"/>
    <s v="Viskis &quot;Pure&quot; Scotch, 0,7l 40%"/>
    <s v="But."/>
    <x v="3"/>
    <n v="-2"/>
    <x v="10"/>
    <n v="0.7"/>
    <n v="40"/>
    <n v="-0.55999999999999994"/>
    <n v="-0.55999999999999994"/>
  </r>
  <r>
    <x v="11"/>
    <s v="3027-0003"/>
    <s v="Trauktinė &quot;Pelyno&quot;, 0,2l 47%"/>
    <s v="But."/>
    <x v="5"/>
    <n v="-48"/>
    <x v="10"/>
    <n v="0.2"/>
    <n v="47"/>
    <n v="-4.5120000000000005"/>
    <n v="-4.5120000000000005"/>
  </r>
  <r>
    <x v="18"/>
    <s v="3027-0003"/>
    <s v="Trauktinė &quot;Pelyno&quot;, 0,2l 47%"/>
    <s v="But."/>
    <x v="5"/>
    <n v="-48"/>
    <x v="10"/>
    <n v="0.2"/>
    <n v="47"/>
    <n v="-4.5120000000000005"/>
    <n v="-4.5120000000000005"/>
  </r>
  <r>
    <x v="14"/>
    <s v="3027-0003"/>
    <s v="Trauktinė &quot;Pelyno&quot;, 0,2l 47%"/>
    <s v="But."/>
    <x v="5"/>
    <n v="-72"/>
    <x v="10"/>
    <n v="0.2"/>
    <n v="47"/>
    <n v="-6.7679999999999998"/>
    <n v="-6.7679999999999998"/>
  </r>
  <r>
    <x v="21"/>
    <s v="3027-0003"/>
    <s v="Trauktinė &quot;Pelyno&quot;, 0,2l 47%"/>
    <s v="But."/>
    <x v="5"/>
    <n v="-24"/>
    <x v="10"/>
    <n v="0.2"/>
    <n v="47"/>
    <n v="-2.2560000000000002"/>
    <n v="-2.2560000000000002"/>
  </r>
  <r>
    <x v="27"/>
    <s v="3027-0003"/>
    <s v="Trauktinė &quot;Pelyno&quot;, 0,2l 47%"/>
    <s v="But."/>
    <x v="5"/>
    <n v="-264"/>
    <x v="10"/>
    <n v="0.2"/>
    <n v="47"/>
    <n v="-24.815999999999999"/>
    <n v="-24.815999999999999"/>
  </r>
  <r>
    <x v="4"/>
    <s v="3027-0003"/>
    <s v="Trauktinė &quot;Pelyno&quot;, 0,2l 47%"/>
    <s v="But."/>
    <x v="5"/>
    <n v="-72"/>
    <x v="10"/>
    <n v="0.2"/>
    <n v="47"/>
    <n v="-6.7679999999999998"/>
    <n v="-6.7679999999999998"/>
  </r>
  <r>
    <x v="4"/>
    <s v="3027-0003"/>
    <s v="Trauktinė &quot;Pelyno&quot;, 0,2l 47%"/>
    <s v="But."/>
    <x v="5"/>
    <n v="-24"/>
    <x v="10"/>
    <n v="0.2"/>
    <n v="47"/>
    <n v="-2.2560000000000002"/>
    <n v="-2.2560000000000002"/>
  </r>
  <r>
    <x v="28"/>
    <s v="3027-0005"/>
    <s v="Trauktinė &quot;Pelyno&quot;, 0,5l 47%"/>
    <s v="But."/>
    <x v="5"/>
    <n v="-1"/>
    <x v="10"/>
    <n v="0.5"/>
    <n v="47"/>
    <n v="-0.23499999999999999"/>
    <n v="-0.23499999999999999"/>
  </r>
  <r>
    <x v="25"/>
    <s v="3027-0005"/>
    <s v="Trauktinė &quot;Pelyno&quot;, 0,5l 47%"/>
    <s v="But."/>
    <x v="3"/>
    <n v="1"/>
    <x v="10"/>
    <n v="0.5"/>
    <n v="47"/>
    <n v="0.23499999999999999"/>
    <n v="0.23499999999999999"/>
  </r>
  <r>
    <x v="25"/>
    <s v="3027-0005"/>
    <s v="Trauktinė &quot;Pelyno&quot;, 0,5l 47%"/>
    <s v="But."/>
    <x v="3"/>
    <n v="-1"/>
    <x v="10"/>
    <n v="0.5"/>
    <n v="47"/>
    <n v="-0.23499999999999999"/>
    <n v="-0.23499999999999999"/>
  </r>
  <r>
    <x v="25"/>
    <s v="3027-0005"/>
    <s v="Trauktinė &quot;Pelyno&quot;, 0,5l 47%"/>
    <s v="But."/>
    <x v="5"/>
    <n v="-120"/>
    <x v="10"/>
    <n v="0.5"/>
    <n v="47"/>
    <n v="-28.2"/>
    <n v="-28.2"/>
  </r>
  <r>
    <x v="21"/>
    <s v="3027-0005"/>
    <s v="Trauktinė &quot;Pelyno&quot;, 0,5l 47%"/>
    <s v="But."/>
    <x v="5"/>
    <n v="-60"/>
    <x v="10"/>
    <n v="0.5"/>
    <n v="47"/>
    <n v="-14.1"/>
    <n v="-14.1"/>
  </r>
  <r>
    <x v="27"/>
    <s v="3027-0005"/>
    <s v="Trauktinė &quot;Pelyno&quot;, 0,5l 47%"/>
    <s v="But."/>
    <x v="5"/>
    <n v="-540"/>
    <x v="10"/>
    <n v="0.5"/>
    <n v="47"/>
    <n v="-126.89999999999999"/>
    <n v="-126.89999999999999"/>
  </r>
  <r>
    <x v="28"/>
    <s v="3027-0005"/>
    <s v="Trauktinė &quot;Pelyno&quot;, 0,5l 47%"/>
    <s v="But."/>
    <x v="5"/>
    <n v="-40"/>
    <x v="10"/>
    <n v="0.5"/>
    <n v="47"/>
    <n v="-9.3999999999999986"/>
    <n v="-9.3999999999999986"/>
  </r>
  <r>
    <x v="14"/>
    <s v="3027-0005"/>
    <s v="Trauktinė &quot;Pelyno&quot;, 0,5l 47%"/>
    <s v="But."/>
    <x v="5"/>
    <n v="-60"/>
    <x v="10"/>
    <n v="0.5"/>
    <n v="47"/>
    <n v="-14.1"/>
    <n v="-14.1"/>
  </r>
  <r>
    <x v="18"/>
    <s v="3027-0005"/>
    <s v="Trauktinė &quot;Pelyno&quot;, 0,5l 47%"/>
    <s v="But."/>
    <x v="5"/>
    <n v="-40"/>
    <x v="10"/>
    <n v="0.5"/>
    <n v="47"/>
    <n v="-9.3999999999999986"/>
    <n v="-9.3999999999999986"/>
  </r>
  <r>
    <x v="18"/>
    <s v="3027-0005"/>
    <s v="Trauktinė &quot;Pelyno&quot;, 0,5l 47%"/>
    <s v="But."/>
    <x v="5"/>
    <n v="-160"/>
    <x v="10"/>
    <n v="0.5"/>
    <n v="47"/>
    <n v="-37.599999999999994"/>
    <n v="-37.599999999999994"/>
  </r>
  <r>
    <x v="11"/>
    <s v="3027-0005"/>
    <s v="Trauktinė &quot;Pelyno&quot;, 0,5l 47%"/>
    <s v="But."/>
    <x v="5"/>
    <n v="-80"/>
    <x v="10"/>
    <n v="0.5"/>
    <n v="47"/>
    <n v="-18.799999999999997"/>
    <n v="-18.799999999999997"/>
  </r>
  <r>
    <x v="13"/>
    <s v="3027-0005"/>
    <s v="Trauktinė &quot;Pelyno&quot;, 0,5l 47%"/>
    <s v="But."/>
    <x v="5"/>
    <n v="-80"/>
    <x v="10"/>
    <n v="0.5"/>
    <n v="47"/>
    <n v="-18.799999999999997"/>
    <n v="-18.799999999999997"/>
  </r>
  <r>
    <x v="4"/>
    <s v="3027-0005"/>
    <s v="Trauktinė &quot;Pelyno&quot;, 0,5l 47%"/>
    <s v="But."/>
    <x v="5"/>
    <n v="-20"/>
    <x v="10"/>
    <n v="0.5"/>
    <n v="47"/>
    <n v="-4.6999999999999993"/>
    <n v="-4.6999999999999993"/>
  </r>
  <r>
    <x v="0"/>
    <s v="3027-0005"/>
    <s v="Trauktinė &quot;Pelyno&quot;, 0,5l 47%"/>
    <s v="But."/>
    <x v="5"/>
    <n v="-40"/>
    <x v="10"/>
    <n v="0.5"/>
    <n v="47"/>
    <n v="-9.3999999999999986"/>
    <n v="-9.3999999999999986"/>
  </r>
  <r>
    <x v="4"/>
    <s v="3027-0005"/>
    <s v="Trauktinė &quot;Pelyno&quot;, 0,5l 47%"/>
    <s v="But."/>
    <x v="5"/>
    <n v="-80"/>
    <x v="10"/>
    <n v="0.5"/>
    <n v="47"/>
    <n v="-18.799999999999997"/>
    <n v="-18.799999999999997"/>
  </r>
  <r>
    <x v="18"/>
    <s v="3027-0015"/>
    <s v="Trauktinė &quot;Bobelinė&quot;, 0,5l 20%"/>
    <s v="But."/>
    <x v="5"/>
    <n v="-40"/>
    <x v="10"/>
    <n v="0.5"/>
    <n v="20"/>
    <n v="-4"/>
    <n v="-4"/>
  </r>
  <r>
    <x v="14"/>
    <s v="3027-0015"/>
    <s v="Trauktinė &quot;Bobelinė&quot;, 0,5l 20%"/>
    <s v="But."/>
    <x v="5"/>
    <n v="-20"/>
    <x v="10"/>
    <n v="0.5"/>
    <n v="20"/>
    <n v="-2"/>
    <n v="-2"/>
  </r>
  <r>
    <x v="28"/>
    <s v="3027-0015"/>
    <s v="Trauktinė &quot;Bobelinė&quot;, 0,5l 20%"/>
    <s v="But."/>
    <x v="5"/>
    <n v="-40"/>
    <x v="10"/>
    <n v="0.5"/>
    <n v="20"/>
    <n v="-4"/>
    <n v="-4"/>
  </r>
  <r>
    <x v="27"/>
    <s v="3027-0015"/>
    <s v="Trauktinė &quot;Bobelinė&quot;, 0,5l 20%"/>
    <s v="But."/>
    <x v="5"/>
    <n v="-1800"/>
    <x v="10"/>
    <n v="0.5"/>
    <n v="20"/>
    <n v="-180"/>
    <n v="-180"/>
  </r>
  <r>
    <x v="21"/>
    <s v="3027-0015"/>
    <s v="Trauktinė &quot;Bobelinė&quot;, 0,5l 20%"/>
    <s v="But."/>
    <x v="5"/>
    <n v="-686"/>
    <x v="10"/>
    <n v="0.5"/>
    <n v="20"/>
    <n v="-68.600000000000009"/>
    <n v="-68.600000000000009"/>
  </r>
  <r>
    <x v="21"/>
    <s v="3027-0015"/>
    <s v="Trauktinė &quot;Bobelinė&quot;, 0,5l 20%"/>
    <s v="But."/>
    <x v="5"/>
    <n v="-214"/>
    <x v="10"/>
    <n v="0.5"/>
    <n v="20"/>
    <n v="-21.400000000000002"/>
    <n v="-21.400000000000002"/>
  </r>
  <r>
    <x v="25"/>
    <s v="3027-0015"/>
    <s v="Trauktinė &quot;Bobelinė&quot;, 0,5l 20%"/>
    <s v="But."/>
    <x v="5"/>
    <n v="-20"/>
    <x v="10"/>
    <n v="0.5"/>
    <n v="20"/>
    <n v="-2"/>
    <n v="-2"/>
  </r>
  <r>
    <x v="4"/>
    <s v="3027-0015"/>
    <s v="Trauktinė &quot;Bobelinė&quot;, 0,5l 20%"/>
    <s v="But."/>
    <x v="5"/>
    <n v="-20"/>
    <x v="10"/>
    <n v="0.5"/>
    <n v="20"/>
    <n v="-2"/>
    <n v="-2"/>
  </r>
  <r>
    <x v="0"/>
    <s v="3027-0015"/>
    <s v="Trauktinė &quot;Bobelinė&quot;, 0,5l 20%"/>
    <s v="But."/>
    <x v="5"/>
    <n v="-20"/>
    <x v="10"/>
    <n v="0.5"/>
    <n v="20"/>
    <n v="-2"/>
    <n v="-2"/>
  </r>
  <r>
    <x v="19"/>
    <s v="3027-0015E"/>
    <s v="Trauktinė &quot;Bobelinė&quot;, 0,5l 20%"/>
    <s v="But."/>
    <x v="5"/>
    <n v="-180"/>
    <x v="10"/>
    <n v="0.5"/>
    <n v="20"/>
    <n v="-18"/>
    <n v="-18"/>
  </r>
  <r>
    <x v="4"/>
    <s v="3027-0015E"/>
    <s v="Trauktinė &quot;Bobelinė&quot;, 0,5l 20%"/>
    <s v="But."/>
    <x v="5"/>
    <n v="-180"/>
    <x v="10"/>
    <n v="0.5"/>
    <n v="20"/>
    <n v="-18"/>
    <n v="-18"/>
  </r>
  <r>
    <x v="18"/>
    <s v="3027-0023"/>
    <s v="Trauktinė &quot;Bobelinė&quot;, 0,2l 35%"/>
    <s v="But."/>
    <x v="5"/>
    <n v="-72"/>
    <x v="10"/>
    <n v="0.2"/>
    <n v="35"/>
    <n v="-5.04"/>
    <n v="-5.04"/>
  </r>
  <r>
    <x v="14"/>
    <s v="3027-0023"/>
    <s v="Trauktinė &quot;Bobelinė&quot;, 0,2l 35%"/>
    <s v="But."/>
    <x v="5"/>
    <n v="-48"/>
    <x v="10"/>
    <n v="0.2"/>
    <n v="35"/>
    <n v="-3.3600000000000003"/>
    <n v="-3.3600000000000003"/>
  </r>
  <r>
    <x v="28"/>
    <s v="3027-0023"/>
    <s v="Trauktinė &quot;Bobelinė&quot;, 0,2l 35%"/>
    <s v="But."/>
    <x v="5"/>
    <n v="-48"/>
    <x v="10"/>
    <n v="0.2"/>
    <n v="35"/>
    <n v="-3.3600000000000003"/>
    <n v="-3.3600000000000003"/>
  </r>
  <r>
    <x v="21"/>
    <s v="3027-0023"/>
    <s v="Trauktinė &quot;Bobelinė&quot;, 0,2l 35%"/>
    <s v="But."/>
    <x v="5"/>
    <n v="-1584"/>
    <x v="10"/>
    <n v="0.2"/>
    <n v="35"/>
    <n v="-110.88"/>
    <n v="-110.88"/>
  </r>
  <r>
    <x v="21"/>
    <s v="3027-0023"/>
    <s v="Trauktinė &quot;Bobelinė&quot;, 0,2l 35%"/>
    <s v="But."/>
    <x v="5"/>
    <n v="-48"/>
    <x v="10"/>
    <n v="0.2"/>
    <n v="35"/>
    <n v="-3.3600000000000003"/>
    <n v="-3.3600000000000003"/>
  </r>
  <r>
    <x v="27"/>
    <s v="3027-0023"/>
    <s v="Trauktinė &quot;Bobelinė&quot;, 0,2l 35%"/>
    <s v="But."/>
    <x v="5"/>
    <n v="-483"/>
    <x v="10"/>
    <n v="0.2"/>
    <n v="35"/>
    <n v="-33.81"/>
    <n v="-33.81"/>
  </r>
  <r>
    <x v="27"/>
    <s v="3027-0023"/>
    <s v="Trauktinė &quot;Bobelinė&quot;, 0,2l 35%"/>
    <s v="But."/>
    <x v="5"/>
    <n v="-1101"/>
    <x v="10"/>
    <n v="0.2"/>
    <n v="35"/>
    <n v="-77.070000000000007"/>
    <n v="-77.070000000000007"/>
  </r>
  <r>
    <x v="0"/>
    <s v="3027-0023"/>
    <s v="Trauktinė &quot;Bobelinė&quot;, 0,2l 35%"/>
    <s v="But."/>
    <x v="5"/>
    <n v="-48"/>
    <x v="10"/>
    <n v="0.2"/>
    <n v="35"/>
    <n v="-3.3600000000000003"/>
    <n v="-3.3600000000000003"/>
  </r>
  <r>
    <x v="4"/>
    <s v="3027-0023"/>
    <s v="Trauktinė &quot;Bobelinė&quot;, 0,2l 35%"/>
    <s v="But."/>
    <x v="5"/>
    <n v="-24"/>
    <x v="10"/>
    <n v="0.2"/>
    <n v="35"/>
    <n v="-1.6800000000000002"/>
    <n v="-1.6800000000000002"/>
  </r>
  <r>
    <x v="21"/>
    <s v="3027-0023E"/>
    <s v="Trauktinė &quot;Bobelinė&quot;, 0,2l 35%"/>
    <s v="But."/>
    <x v="5"/>
    <n v="-120"/>
    <x v="10"/>
    <n v="0.2"/>
    <n v="35"/>
    <n v="-8.3999999999999986"/>
    <n v="-8.3999999999999986"/>
  </r>
  <r>
    <x v="18"/>
    <s v="3027-0025"/>
    <s v="Trauktinė &quot;Bobelinė&quot;, 0,5l 35%"/>
    <s v="But."/>
    <x v="5"/>
    <n v="-100"/>
    <x v="10"/>
    <n v="0.5"/>
    <n v="35"/>
    <n v="-17.5"/>
    <n v="-17.5"/>
  </r>
  <r>
    <x v="14"/>
    <s v="3027-0025"/>
    <s v="Trauktinė &quot;Bobelinė&quot;, 0,5l 35%"/>
    <s v="But."/>
    <x v="5"/>
    <n v="-40"/>
    <x v="10"/>
    <n v="0.5"/>
    <n v="35"/>
    <n v="-7"/>
    <n v="-7"/>
  </r>
  <r>
    <x v="11"/>
    <s v="3027-0025"/>
    <s v="Trauktinė &quot;Bobelinė&quot;, 0,5l 35%"/>
    <s v="But."/>
    <x v="5"/>
    <n v="-40"/>
    <x v="10"/>
    <n v="0.5"/>
    <n v="35"/>
    <n v="-7"/>
    <n v="-7"/>
  </r>
  <r>
    <x v="21"/>
    <s v="3027-0025"/>
    <s v="Trauktinė &quot;Bobelinė&quot;, 0,5l 35%"/>
    <s v="But."/>
    <x v="5"/>
    <n v="-60"/>
    <x v="10"/>
    <n v="0.5"/>
    <n v="35"/>
    <n v="-10.5"/>
    <n v="-10.5"/>
  </r>
  <r>
    <x v="21"/>
    <s v="3027-0025"/>
    <s v="Trauktinė &quot;Bobelinė&quot;, 0,5l 35%"/>
    <s v="But."/>
    <x v="5"/>
    <n v="-3869"/>
    <x v="10"/>
    <n v="0.5"/>
    <n v="35"/>
    <n v="-677.07499999999993"/>
    <n v="-677.07499999999993"/>
  </r>
  <r>
    <x v="21"/>
    <s v="3027-0025"/>
    <s v="Trauktinė &quot;Bobelinė&quot;, 0,5l 35%"/>
    <s v="But."/>
    <x v="5"/>
    <n v="-1531"/>
    <x v="10"/>
    <n v="0.5"/>
    <n v="35"/>
    <n v="-267.92500000000001"/>
    <n v="-267.92500000000001"/>
  </r>
  <r>
    <x v="25"/>
    <s v="3027-0025"/>
    <s v="Trauktinė &quot;Bobelinė&quot;, 0,5l 35%"/>
    <s v="But."/>
    <x v="5"/>
    <n v="-80"/>
    <x v="10"/>
    <n v="0.5"/>
    <n v="35"/>
    <n v="-14"/>
    <n v="-14"/>
  </r>
  <r>
    <x v="4"/>
    <s v="3027-0025"/>
    <s v="Trauktinė &quot;Bobelinė&quot;, 0,5l 35%"/>
    <s v="But."/>
    <x v="5"/>
    <n v="-40"/>
    <x v="10"/>
    <n v="0.5"/>
    <n v="35"/>
    <n v="-7"/>
    <n v="-7"/>
  </r>
  <r>
    <x v="0"/>
    <s v="3027-0025"/>
    <s v="Trauktinė &quot;Bobelinė&quot;, 0,5l 35%"/>
    <s v="But."/>
    <x v="5"/>
    <n v="-40"/>
    <x v="10"/>
    <n v="0.5"/>
    <n v="35"/>
    <n v="-7"/>
    <n v="-7"/>
  </r>
  <r>
    <x v="18"/>
    <s v="3027-0025"/>
    <s v="Trauktinė &quot;Bobelinė&quot;, 0,5l 35%"/>
    <s v="But."/>
    <x v="5"/>
    <n v="-40"/>
    <x v="10"/>
    <n v="0.5"/>
    <n v="35"/>
    <n v="-7"/>
    <n v="-7"/>
  </r>
  <r>
    <x v="14"/>
    <s v="3027-0025"/>
    <s v="Trauktinė &quot;Bobelinė&quot;, 0,5l 35%"/>
    <s v="But."/>
    <x v="5"/>
    <n v="-900"/>
    <x v="10"/>
    <n v="0.5"/>
    <n v="35"/>
    <n v="-157.5"/>
    <n v="-157.5"/>
  </r>
  <r>
    <x v="19"/>
    <s v="3027-0025E"/>
    <s v="Trauktinė &quot;Bobelinė&quot;, 0,5l 35%"/>
    <s v="But."/>
    <x v="5"/>
    <n v="-480"/>
    <x v="10"/>
    <n v="0.5"/>
    <n v="35"/>
    <n v="-84"/>
    <n v="-84"/>
  </r>
  <r>
    <x v="4"/>
    <s v="3027-0025E"/>
    <s v="Trauktinė &quot;Bobelinė&quot;, 0,5l 35%"/>
    <s v="But."/>
    <x v="5"/>
    <n v="-360"/>
    <x v="10"/>
    <n v="0.5"/>
    <n v="35"/>
    <n v="-62.999999999999993"/>
    <n v="-62.999999999999993"/>
  </r>
  <r>
    <x v="14"/>
    <s v="3027-0033"/>
    <s v="Trauktinė &quot;Božolinė&quot;, 0,2l 35%"/>
    <s v="But."/>
    <x v="5"/>
    <n v="-48"/>
    <x v="10"/>
    <n v="0.2"/>
    <n v="35"/>
    <n v="-3.3600000000000003"/>
    <n v="-3.3600000000000003"/>
  </r>
  <r>
    <x v="21"/>
    <s v="3027-0033"/>
    <s v="Trauktinė &quot;Božolinė&quot;, 0,2l 35%"/>
    <s v="But."/>
    <x v="5"/>
    <n v="-48"/>
    <x v="10"/>
    <n v="0.2"/>
    <n v="35"/>
    <n v="-3.3600000000000003"/>
    <n v="-3.3600000000000003"/>
  </r>
  <r>
    <x v="21"/>
    <s v="3027-0035"/>
    <s v="Trauktinė &quot;Božolinė&quot;, 0,5l 35%"/>
    <s v="But."/>
    <x v="5"/>
    <n v="-900"/>
    <x v="10"/>
    <n v="0.5"/>
    <n v="35"/>
    <n v="-157.5"/>
    <n v="-157.5"/>
  </r>
  <r>
    <x v="21"/>
    <s v="3027-0035"/>
    <s v="Trauktinė &quot;Božolinė&quot;, 0,5l 35%"/>
    <s v="But."/>
    <x v="5"/>
    <n v="-20"/>
    <x v="10"/>
    <n v="0.5"/>
    <n v="35"/>
    <n v="-3.5"/>
    <n v="-3.5"/>
  </r>
  <r>
    <x v="14"/>
    <s v="3027-0035"/>
    <s v="Trauktinė &quot;Božolinė&quot;, 0,5l 35%"/>
    <s v="But."/>
    <x v="5"/>
    <n v="-20"/>
    <x v="10"/>
    <n v="0.5"/>
    <n v="35"/>
    <n v="-3.5"/>
    <n v="-3.5"/>
  </r>
  <r>
    <x v="18"/>
    <s v="3027-0035"/>
    <s v="Trauktinė &quot;Božolinė&quot;, 0,5l 35%"/>
    <s v="But."/>
    <x v="5"/>
    <n v="-20"/>
    <x v="10"/>
    <n v="0.5"/>
    <n v="35"/>
    <n v="-3.5"/>
    <n v="-3.5"/>
  </r>
  <r>
    <x v="28"/>
    <s v="3028-7025"/>
    <s v="Likeris &quot;Freska&quot; Juodoji vyšnia, 0,5l 20%"/>
    <s v="But."/>
    <x v="5"/>
    <n v="-42"/>
    <x v="10"/>
    <n v="0.5"/>
    <n v="20"/>
    <n v="-4.2"/>
    <n v="-4.2"/>
  </r>
  <r>
    <x v="28"/>
    <s v="3028-7025"/>
    <s v="Likeris &quot;Freska&quot; Juodoji vyšnia, 0,5l 20%"/>
    <s v="But."/>
    <x v="5"/>
    <n v="42"/>
    <x v="10"/>
    <n v="0.5"/>
    <n v="20"/>
    <n v="4.2"/>
    <n v="4.2"/>
  </r>
  <r>
    <x v="28"/>
    <s v="3028-7035"/>
    <s v="Likeris &quot;Freska&quot; Šokoladinė slyva, 0,5l 20%"/>
    <s v="But."/>
    <x v="5"/>
    <n v="30"/>
    <x v="10"/>
    <n v="0.5"/>
    <n v="20"/>
    <n v="3"/>
    <n v="3"/>
  </r>
  <r>
    <x v="28"/>
    <s v="3028-7035"/>
    <s v="Likeris &quot;Freska&quot; Šokoladinė slyva, 0,5l 20%"/>
    <s v="But."/>
    <x v="5"/>
    <n v="-30"/>
    <x v="10"/>
    <n v="0.5"/>
    <n v="20"/>
    <n v="-3"/>
    <n v="-3"/>
  </r>
  <r>
    <x v="28"/>
    <s v="3030-0005"/>
    <s v="Samanė, 0,5l 50%"/>
    <s v="But."/>
    <x v="5"/>
    <n v="-11"/>
    <x v="10"/>
    <n v="0.5"/>
    <n v="50"/>
    <n v="-2.75"/>
    <n v="-2.75"/>
  </r>
  <r>
    <x v="28"/>
    <s v="3030-0005"/>
    <s v="Samanė, 0,5l 50%"/>
    <s v="But."/>
    <x v="5"/>
    <n v="11"/>
    <x v="10"/>
    <n v="0.5"/>
    <n v="50"/>
    <n v="2.75"/>
    <n v="2.75"/>
  </r>
  <r>
    <x v="28"/>
    <s v="3030-0005"/>
    <s v="Samanė, 0,5l 50%"/>
    <s v="But."/>
    <x v="5"/>
    <n v="-53"/>
    <x v="10"/>
    <n v="0.5"/>
    <n v="50"/>
    <n v="-13.25"/>
    <n v="-13.25"/>
  </r>
  <r>
    <x v="28"/>
    <s v="3030-0005"/>
    <s v="Samanė, 0,5l 50%"/>
    <s v="But."/>
    <x v="5"/>
    <n v="53"/>
    <x v="10"/>
    <n v="0.5"/>
    <n v="50"/>
    <n v="13.25"/>
    <n v="13.25"/>
  </r>
  <r>
    <x v="0"/>
    <s v="3030-0005"/>
    <s v="Samanė, 0,5l 50%"/>
    <s v="But."/>
    <x v="5"/>
    <n v="-10"/>
    <x v="10"/>
    <n v="0.5"/>
    <n v="50"/>
    <n v="-2.5"/>
    <n v="-2.5"/>
  </r>
  <r>
    <x v="3"/>
    <s v="3030-0005"/>
    <s v="Samanė, 0,5l 50%"/>
    <s v="But."/>
    <x v="5"/>
    <n v="-6"/>
    <x v="10"/>
    <n v="0.5"/>
    <n v="50"/>
    <n v="-1.5"/>
    <n v="-1.5"/>
  </r>
  <r>
    <x v="0"/>
    <s v="3030-0005"/>
    <s v="Samanė, 0,5l 50%"/>
    <s v="But."/>
    <x v="5"/>
    <n v="-8"/>
    <x v="10"/>
    <n v="0.5"/>
    <n v="50"/>
    <n v="-2"/>
    <n v="-2"/>
  </r>
  <r>
    <x v="0"/>
    <s v="3030-0005"/>
    <s v="Samanė, 0,5l 50%"/>
    <s v="But."/>
    <x v="5"/>
    <n v="-6"/>
    <x v="10"/>
    <n v="0.5"/>
    <n v="50"/>
    <n v="-1.5"/>
    <n v="-1.5"/>
  </r>
  <r>
    <x v="4"/>
    <s v="3030-0005"/>
    <s v="Samanė, 0,5l 50%"/>
    <s v="But."/>
    <x v="5"/>
    <n v="-12"/>
    <x v="10"/>
    <n v="0.5"/>
    <n v="50"/>
    <n v="-3"/>
    <n v="-3"/>
  </r>
  <r>
    <x v="4"/>
    <s v="3030-0005"/>
    <s v="Samanė, 0,5l 50%"/>
    <s v="But."/>
    <x v="5"/>
    <n v="-6"/>
    <x v="10"/>
    <n v="0.5"/>
    <n v="50"/>
    <n v="-1.5"/>
    <n v="-1.5"/>
  </r>
  <r>
    <x v="5"/>
    <s v="3030-0005"/>
    <s v="Samanė, 0,5l 50%"/>
    <s v="But."/>
    <x v="5"/>
    <n v="-36"/>
    <x v="10"/>
    <n v="0.5"/>
    <n v="50"/>
    <n v="-9"/>
    <n v="-9"/>
  </r>
  <r>
    <x v="7"/>
    <s v="3030-0005"/>
    <s v="Samanė, 0,5l 50%"/>
    <s v="But."/>
    <x v="5"/>
    <n v="-12"/>
    <x v="10"/>
    <n v="0.5"/>
    <n v="50"/>
    <n v="-3"/>
    <n v="-3"/>
  </r>
  <r>
    <x v="10"/>
    <s v="3030-0005"/>
    <s v="Samanė, 0,5l 50%"/>
    <s v="But."/>
    <x v="5"/>
    <n v="-6"/>
    <x v="10"/>
    <n v="0.5"/>
    <n v="50"/>
    <n v="-1.5"/>
    <n v="-1.5"/>
  </r>
  <r>
    <x v="10"/>
    <s v="3030-0005"/>
    <s v="Samanė, 0,5l 50%"/>
    <s v="But."/>
    <x v="5"/>
    <n v="-6"/>
    <x v="10"/>
    <n v="0.5"/>
    <n v="50"/>
    <n v="-1.5"/>
    <n v="-1.5"/>
  </r>
  <r>
    <x v="12"/>
    <s v="3030-0005"/>
    <s v="Samanė, 0,5l 50%"/>
    <s v="But."/>
    <x v="5"/>
    <n v="-24"/>
    <x v="10"/>
    <n v="0.5"/>
    <n v="50"/>
    <n v="-6"/>
    <n v="-6"/>
  </r>
  <r>
    <x v="13"/>
    <s v="3030-0005"/>
    <s v="Samanė, 0,5l 50%"/>
    <s v="But."/>
    <x v="5"/>
    <n v="-252"/>
    <x v="10"/>
    <n v="0.5"/>
    <n v="50"/>
    <n v="-63"/>
    <n v="-63"/>
  </r>
  <r>
    <x v="11"/>
    <s v="3030-0005"/>
    <s v="Samanė, 0,5l 50%"/>
    <s v="But."/>
    <x v="3"/>
    <n v="2285"/>
    <x v="10"/>
    <n v="0.5"/>
    <n v="50"/>
    <n v="571.25"/>
    <n v="571.25"/>
  </r>
  <r>
    <x v="12"/>
    <s v="3030-0005"/>
    <s v="Samanė, 0,5l 50%"/>
    <s v="But."/>
    <x v="5"/>
    <n v="-6"/>
    <x v="10"/>
    <n v="0.5"/>
    <n v="50"/>
    <n v="-1.5"/>
    <n v="-1.5"/>
  </r>
  <r>
    <x v="13"/>
    <s v="3030-0005"/>
    <s v="Samanė, 0,5l 50%"/>
    <s v="But."/>
    <x v="5"/>
    <n v="-42"/>
    <x v="10"/>
    <n v="0.5"/>
    <n v="50"/>
    <n v="-10.5"/>
    <n v="-10.5"/>
  </r>
  <r>
    <x v="14"/>
    <s v="3030-0005"/>
    <s v="Samanė, 0,5l 50%"/>
    <s v="But."/>
    <x v="5"/>
    <n v="-24"/>
    <x v="10"/>
    <n v="0.5"/>
    <n v="50"/>
    <n v="-6"/>
    <n v="-6"/>
  </r>
  <r>
    <x v="17"/>
    <s v="3030-0005"/>
    <s v="Samanė, 0,5l 50%"/>
    <s v="But."/>
    <x v="5"/>
    <n v="-18"/>
    <x v="10"/>
    <n v="0.5"/>
    <n v="50"/>
    <n v="-4.5"/>
    <n v="-4.5"/>
  </r>
  <r>
    <x v="17"/>
    <s v="3030-0005"/>
    <s v="Samanė, 0,5l 50%"/>
    <s v="But."/>
    <x v="5"/>
    <n v="-60"/>
    <x v="10"/>
    <n v="0.5"/>
    <n v="50"/>
    <n v="-15"/>
    <n v="-15"/>
  </r>
  <r>
    <x v="14"/>
    <s v="3030-0005"/>
    <s v="Samanė, 0,5l 50%"/>
    <s v="But."/>
    <x v="5"/>
    <n v="-6"/>
    <x v="10"/>
    <n v="0.5"/>
    <n v="50"/>
    <n v="-1.5"/>
    <n v="-1.5"/>
  </r>
  <r>
    <x v="18"/>
    <s v="3030-0005"/>
    <s v="Samanė, 0,5l 50%"/>
    <s v="But."/>
    <x v="5"/>
    <n v="-6"/>
    <x v="10"/>
    <n v="0.5"/>
    <n v="50"/>
    <n v="-1.5"/>
    <n v="-1.5"/>
  </r>
  <r>
    <x v="19"/>
    <s v="3030-0005"/>
    <s v="Samanė, 0,5l 50%"/>
    <s v="But."/>
    <x v="5"/>
    <n v="-6"/>
    <x v="10"/>
    <n v="0.5"/>
    <n v="50"/>
    <n v="-1.5"/>
    <n v="-1.5"/>
  </r>
  <r>
    <x v="20"/>
    <s v="3030-0005"/>
    <s v="Samanė, 0,5l 50%"/>
    <s v="But."/>
    <x v="5"/>
    <n v="-26"/>
    <x v="10"/>
    <n v="0.5"/>
    <n v="50"/>
    <n v="-6.5"/>
    <n v="-6.5"/>
  </r>
  <r>
    <x v="20"/>
    <s v="3030-0005"/>
    <s v="Samanė, 0,5l 50%"/>
    <s v="But."/>
    <x v="5"/>
    <n v="-126"/>
    <x v="10"/>
    <n v="0.5"/>
    <n v="50"/>
    <n v="-31.5"/>
    <n v="-31.5"/>
  </r>
  <r>
    <x v="20"/>
    <s v="3030-0005"/>
    <s v="Samanė, 0,5l 50%"/>
    <s v="But."/>
    <x v="5"/>
    <n v="-226"/>
    <x v="10"/>
    <n v="0.5"/>
    <n v="50"/>
    <n v="-56.5"/>
    <n v="-56.5"/>
  </r>
  <r>
    <x v="21"/>
    <s v="3030-0005"/>
    <s v="Samanė, 0,5l 50%"/>
    <s v="But."/>
    <x v="5"/>
    <n v="-6"/>
    <x v="10"/>
    <n v="0.5"/>
    <n v="50"/>
    <n v="-1.5"/>
    <n v="-1.5"/>
  </r>
  <r>
    <x v="24"/>
    <s v="3030-0005"/>
    <s v="Samanė, 0,5l 50%"/>
    <s v="But."/>
    <x v="5"/>
    <n v="-12"/>
    <x v="10"/>
    <n v="0.5"/>
    <n v="50"/>
    <n v="-3"/>
    <n v="-3"/>
  </r>
  <r>
    <x v="26"/>
    <s v="3030-0005"/>
    <s v="Samanė, 0,5l 50%"/>
    <s v="But."/>
    <x v="5"/>
    <n v="-24"/>
    <x v="10"/>
    <n v="0.5"/>
    <n v="50"/>
    <n v="-6"/>
    <n v="-6"/>
  </r>
  <r>
    <x v="26"/>
    <s v="3030-0005"/>
    <s v="Samanė, 0,5l 50%"/>
    <s v="But."/>
    <x v="5"/>
    <n v="-12"/>
    <x v="10"/>
    <n v="0.5"/>
    <n v="50"/>
    <n v="-3"/>
    <n v="-3"/>
  </r>
  <r>
    <x v="11"/>
    <s v="3030-0005"/>
    <s v="Samanė, 0,5l 50%"/>
    <s v="But."/>
    <x v="3"/>
    <n v="-2285"/>
    <x v="10"/>
    <n v="0.5"/>
    <n v="50"/>
    <n v="-571.25"/>
    <n v="-571.25"/>
  </r>
  <r>
    <x v="10"/>
    <s v="3030-0005"/>
    <s v="Samanė, 0,5l 50%"/>
    <s v="But."/>
    <x v="6"/>
    <n v="2285"/>
    <x v="10"/>
    <n v="0.5"/>
    <n v="50"/>
    <n v="571.25"/>
    <n v="571.25"/>
  </r>
  <r>
    <x v="11"/>
    <s v="3030-0005E"/>
    <s v="Samanė, 0,5l 50%"/>
    <s v="But."/>
    <x v="3"/>
    <n v="1134"/>
    <x v="10"/>
    <n v="0.5"/>
    <n v="50"/>
    <n v="283.5"/>
    <n v="283.5"/>
  </r>
  <r>
    <x v="18"/>
    <s v="3030-0005E"/>
    <s v="Samanė, 0,5l 50%"/>
    <s v="But."/>
    <x v="5"/>
    <n v="-72"/>
    <x v="10"/>
    <n v="0.5"/>
    <n v="50"/>
    <n v="-18"/>
    <n v="-18"/>
  </r>
  <r>
    <x v="18"/>
    <s v="3030-0005E"/>
    <s v="Samanė, 0,5l 50%"/>
    <s v="But."/>
    <x v="5"/>
    <n v="-54"/>
    <x v="10"/>
    <n v="0.5"/>
    <n v="50"/>
    <n v="-13.5"/>
    <n v="-13.5"/>
  </r>
  <r>
    <x v="10"/>
    <s v="3030-0005E"/>
    <s v="Samanė, 0,5l 50%"/>
    <s v="But."/>
    <x v="6"/>
    <n v="1134"/>
    <x v="10"/>
    <n v="0.5"/>
    <n v="50"/>
    <n v="283.5"/>
    <n v="283.5"/>
  </r>
  <r>
    <x v="11"/>
    <s v="3030-0005E"/>
    <s v="Samanė, 0,5l 50%"/>
    <s v="But."/>
    <x v="3"/>
    <n v="-1134"/>
    <x v="10"/>
    <n v="0.5"/>
    <n v="50"/>
    <n v="-283.5"/>
    <n v="-283.5"/>
  </r>
  <r>
    <x v="6"/>
    <s v="3030-0006"/>
    <s v="Samanė, 0,5l 50% (dėž)"/>
    <s v="But."/>
    <x v="5"/>
    <n v="-108"/>
    <x v="10"/>
    <n v="0.5"/>
    <n v="50"/>
    <n v="-27"/>
    <n v="-27"/>
  </r>
  <r>
    <x v="12"/>
    <s v="3030-0006"/>
    <s v="Samanė, 0,5l 50% (dėž)"/>
    <s v="But."/>
    <x v="3"/>
    <n v="360"/>
    <x v="10"/>
    <n v="0.5"/>
    <n v="50"/>
    <n v="90"/>
    <n v="90"/>
  </r>
  <r>
    <x v="12"/>
    <s v="3030-0006"/>
    <s v="Samanė, 0,5l 50% (dėž)"/>
    <s v="But."/>
    <x v="3"/>
    <n v="-360"/>
    <x v="10"/>
    <n v="0.5"/>
    <n v="50"/>
    <n v="-90"/>
    <n v="-90"/>
  </r>
  <r>
    <x v="10"/>
    <s v="3030-0006"/>
    <s v="Samanė, 0,5l 50% (dėž)"/>
    <s v="But."/>
    <x v="6"/>
    <n v="360"/>
    <x v="10"/>
    <n v="0.5"/>
    <n v="50"/>
    <n v="90"/>
    <n v="90"/>
  </r>
  <r>
    <x v="10"/>
    <s v="3030-9001"/>
    <s v="Samanė, 0,5l 50% (užsakomasis gaminys)"/>
    <s v="But."/>
    <x v="6"/>
    <n v="204"/>
    <x v="10"/>
    <n v="0.5"/>
    <n v="50"/>
    <n v="51"/>
    <n v="51"/>
  </r>
  <r>
    <x v="28"/>
    <s v="3031-0003"/>
    <s v="Sp. gėr. &quot;Forum&quot;, 0,2l 36%"/>
    <s v="But."/>
    <x v="5"/>
    <n v="73"/>
    <x v="10"/>
    <n v="0.2"/>
    <n v="36"/>
    <n v="5.2560000000000002"/>
    <n v="5.2560000000000002"/>
  </r>
  <r>
    <x v="28"/>
    <s v="3031-0003"/>
    <s v="Sp. gėr. &quot;Forum&quot;, 0,2l 36%"/>
    <s v="But."/>
    <x v="5"/>
    <n v="-73"/>
    <x v="10"/>
    <n v="0.2"/>
    <n v="36"/>
    <n v="-5.2560000000000002"/>
    <n v="-5.2560000000000002"/>
  </r>
  <r>
    <x v="5"/>
    <s v="3031-0003"/>
    <s v="Sp. gėr. &quot;Forum&quot;, 0,2l 36%"/>
    <s v="But."/>
    <x v="5"/>
    <n v="-24"/>
    <x v="10"/>
    <n v="0.2"/>
    <n v="36"/>
    <n v="-1.7280000000000002"/>
    <n v="-1.7280000000000002"/>
  </r>
  <r>
    <x v="4"/>
    <s v="3031-0003"/>
    <s v="Sp. gėr. &quot;Forum&quot;, 0,2l 36%"/>
    <s v="But."/>
    <x v="5"/>
    <n v="-1584"/>
    <x v="10"/>
    <n v="0.2"/>
    <n v="36"/>
    <n v="-114.048"/>
    <n v="-114.048"/>
  </r>
  <r>
    <x v="7"/>
    <s v="3031-0003"/>
    <s v="Sp. gėr. &quot;Forum&quot;, 0,2l 36%"/>
    <s v="But."/>
    <x v="5"/>
    <n v="-24"/>
    <x v="10"/>
    <n v="0.2"/>
    <n v="36"/>
    <n v="-1.7280000000000002"/>
    <n v="-1.7280000000000002"/>
  </r>
  <r>
    <x v="6"/>
    <s v="3031-0003"/>
    <s v="Sp. gėr. &quot;Forum&quot;, 0,2l 36%"/>
    <s v="But."/>
    <x v="5"/>
    <n v="-24"/>
    <x v="10"/>
    <n v="0.2"/>
    <n v="36"/>
    <n v="-1.7280000000000002"/>
    <n v="-1.7280000000000002"/>
  </r>
  <r>
    <x v="10"/>
    <s v="3031-0003"/>
    <s v="Sp. gėr. &quot;Forum&quot;, 0,2l 36%"/>
    <s v="But."/>
    <x v="5"/>
    <n v="-24"/>
    <x v="10"/>
    <n v="0.2"/>
    <n v="36"/>
    <n v="-1.7280000000000002"/>
    <n v="-1.7280000000000002"/>
  </r>
  <r>
    <x v="13"/>
    <s v="3031-0003"/>
    <s v="Sp. gėr. &quot;Forum&quot;, 0,2l 36%"/>
    <s v="But."/>
    <x v="5"/>
    <n v="-1584"/>
    <x v="10"/>
    <n v="0.2"/>
    <n v="36"/>
    <n v="-114.048"/>
    <n v="-114.048"/>
  </r>
  <r>
    <x v="12"/>
    <s v="3031-0003"/>
    <s v="Sp. gėr. &quot;Forum&quot;, 0,2l 36%"/>
    <s v="But."/>
    <x v="5"/>
    <n v="-24"/>
    <x v="10"/>
    <n v="0.2"/>
    <n v="36"/>
    <n v="-1.7280000000000002"/>
    <n v="-1.7280000000000002"/>
  </r>
  <r>
    <x v="18"/>
    <s v="3031-0003"/>
    <s v="Sp. gėr. &quot;Forum&quot;, 0,2l 36%"/>
    <s v="But."/>
    <x v="5"/>
    <n v="-24"/>
    <x v="10"/>
    <n v="0.2"/>
    <n v="36"/>
    <n v="-1.7280000000000002"/>
    <n v="-1.7280000000000002"/>
  </r>
  <r>
    <x v="14"/>
    <s v="3031-0003"/>
    <s v="Sp. gėr. &quot;Forum&quot;, 0,2l 36%"/>
    <s v="But."/>
    <x v="5"/>
    <n v="-24"/>
    <x v="10"/>
    <n v="0.2"/>
    <n v="36"/>
    <n v="-1.7280000000000002"/>
    <n v="-1.7280000000000002"/>
  </r>
  <r>
    <x v="24"/>
    <s v="3031-0003"/>
    <s v="Sp. gėr. &quot;Forum&quot;, 0,2l 36%"/>
    <s v="But."/>
    <x v="5"/>
    <n v="-1584"/>
    <x v="10"/>
    <n v="0.2"/>
    <n v="36"/>
    <n v="-114.048"/>
    <n v="-114.048"/>
  </r>
  <r>
    <x v="26"/>
    <s v="3031-0003"/>
    <s v="Sp. gėr. &quot;Forum&quot;, 0,2l 36%"/>
    <s v="But."/>
    <x v="5"/>
    <n v="-48"/>
    <x v="10"/>
    <n v="0.2"/>
    <n v="36"/>
    <n v="-3.4560000000000004"/>
    <n v="-3.4560000000000004"/>
  </r>
  <r>
    <x v="25"/>
    <s v="3031-0003"/>
    <s v="Sp. gėr. &quot;Forum&quot;, 0,2l 36%"/>
    <s v="But."/>
    <x v="5"/>
    <n v="-24"/>
    <x v="10"/>
    <n v="0.2"/>
    <n v="36"/>
    <n v="-1.7280000000000002"/>
    <n v="-1.7280000000000002"/>
  </r>
  <r>
    <x v="24"/>
    <s v="3031-0003"/>
    <s v="Sp. gėr. &quot;Forum&quot;, 0,2l 36%"/>
    <s v="But."/>
    <x v="5"/>
    <n v="-48"/>
    <x v="10"/>
    <n v="0.2"/>
    <n v="36"/>
    <n v="-3.4560000000000004"/>
    <n v="-3.4560000000000004"/>
  </r>
  <r>
    <x v="21"/>
    <s v="3031-0003"/>
    <s v="Sp. gėr. &quot;Forum&quot;, 0,2l 36%"/>
    <s v="But."/>
    <x v="5"/>
    <n v="-96"/>
    <x v="10"/>
    <n v="0.2"/>
    <n v="36"/>
    <n v="-6.9120000000000008"/>
    <n v="-6.9120000000000008"/>
  </r>
  <r>
    <x v="20"/>
    <s v="3031-0003"/>
    <s v="Sp. gėr. &quot;Forum&quot;, 0,2l 36%"/>
    <s v="But."/>
    <x v="5"/>
    <n v="-48"/>
    <x v="10"/>
    <n v="0.2"/>
    <n v="36"/>
    <n v="-3.4560000000000004"/>
    <n v="-3.4560000000000004"/>
  </r>
  <r>
    <x v="27"/>
    <s v="3031-0003"/>
    <s v="Sp. gėr. &quot;Forum&quot;, 0,2l 36%"/>
    <s v="But."/>
    <x v="5"/>
    <n v="-48"/>
    <x v="10"/>
    <n v="0.2"/>
    <n v="36"/>
    <n v="-3.4560000000000004"/>
    <n v="-3.4560000000000004"/>
  </r>
  <r>
    <x v="28"/>
    <s v="3031-0003"/>
    <s v="Sp. gėr. &quot;Forum&quot;, 0,2l 36%"/>
    <s v="But."/>
    <x v="5"/>
    <n v="-144"/>
    <x v="10"/>
    <n v="0.2"/>
    <n v="36"/>
    <n v="-10.368"/>
    <n v="-10.368"/>
  </r>
  <r>
    <x v="28"/>
    <s v="3031-0005"/>
    <s v="Sp. gėr. &quot;Forum&quot;, 0,5l 36%"/>
    <s v="But."/>
    <x v="5"/>
    <n v="-42"/>
    <x v="10"/>
    <n v="0.5"/>
    <n v="36"/>
    <n v="-7.56"/>
    <n v="-7.56"/>
  </r>
  <r>
    <x v="28"/>
    <s v="3031-0005"/>
    <s v="Sp. gėr. &quot;Forum&quot;, 0,5l 36%"/>
    <s v="But."/>
    <x v="5"/>
    <n v="42"/>
    <x v="10"/>
    <n v="0.5"/>
    <n v="36"/>
    <n v="7.56"/>
    <n v="7.56"/>
  </r>
  <r>
    <x v="4"/>
    <s v="3031-0005"/>
    <s v="Sp. gėr. &quot;Forum&quot;, 0,5l 36%"/>
    <s v="But."/>
    <x v="5"/>
    <n v="-900"/>
    <x v="10"/>
    <n v="0.5"/>
    <n v="36"/>
    <n v="-162"/>
    <n v="-162"/>
  </r>
  <r>
    <x v="28"/>
    <s v="3031-0005"/>
    <s v="Sp. gėr. &quot;Forum&quot;, 0,5l 36%"/>
    <s v="But."/>
    <x v="5"/>
    <n v="-60"/>
    <x v="10"/>
    <n v="0.5"/>
    <n v="36"/>
    <n v="-10.799999999999999"/>
    <n v="-10.799999999999999"/>
  </r>
  <r>
    <x v="21"/>
    <s v="3031-0005"/>
    <s v="Sp. gėr. &quot;Forum&quot;, 0,5l 36%"/>
    <s v="But."/>
    <x v="5"/>
    <n v="-60"/>
    <x v="10"/>
    <n v="0.5"/>
    <n v="36"/>
    <n v="-10.799999999999999"/>
    <n v="-10.799999999999999"/>
  </r>
  <r>
    <x v="24"/>
    <s v="3031-0005"/>
    <s v="Sp. gėr. &quot;Forum&quot;, 0,5l 36%"/>
    <s v="But."/>
    <x v="5"/>
    <n v="-40"/>
    <x v="10"/>
    <n v="0.5"/>
    <n v="36"/>
    <n v="-7.1999999999999993"/>
    <n v="-7.1999999999999993"/>
  </r>
  <r>
    <x v="26"/>
    <s v="3031-0005"/>
    <s v="Sp. gėr. &quot;Forum&quot;, 0,5l 36%"/>
    <s v="But."/>
    <x v="5"/>
    <n v="-20"/>
    <x v="10"/>
    <n v="0.5"/>
    <n v="36"/>
    <n v="-3.5999999999999996"/>
    <n v="-3.5999999999999996"/>
  </r>
  <r>
    <x v="12"/>
    <s v="3031-0005"/>
    <s v="Sp. gėr. &quot;Forum&quot;, 0,5l 36%"/>
    <s v="But."/>
    <x v="5"/>
    <n v="-20"/>
    <x v="10"/>
    <n v="0.5"/>
    <n v="36"/>
    <n v="-3.5999999999999996"/>
    <n v="-3.5999999999999996"/>
  </r>
  <r>
    <x v="12"/>
    <s v="3031-0005"/>
    <s v="Sp. gėr. &quot;Forum&quot;, 0,5l 36%"/>
    <s v="But."/>
    <x v="5"/>
    <n v="-1087"/>
    <x v="10"/>
    <n v="0.5"/>
    <n v="36"/>
    <n v="-195.66"/>
    <n v="-195.66"/>
  </r>
  <r>
    <x v="12"/>
    <s v="3031-0005"/>
    <s v="Sp. gėr. &quot;Forum&quot;, 0,5l 36%"/>
    <s v="But."/>
    <x v="5"/>
    <n v="-713"/>
    <x v="10"/>
    <n v="0.5"/>
    <n v="36"/>
    <n v="-128.34"/>
    <n v="-128.34"/>
  </r>
  <r>
    <x v="28"/>
    <s v="3031-0015"/>
    <s v="Sp. gėr. &quot;Forum&quot; Honey, 0,5l 36%"/>
    <s v="But."/>
    <x v="5"/>
    <n v="-15"/>
    <x v="10"/>
    <n v="0.5"/>
    <n v="36"/>
    <n v="-2.6999999999999997"/>
    <n v="-2.6999999999999997"/>
  </r>
  <r>
    <x v="28"/>
    <s v="3031-0015"/>
    <s v="Sp. gėr. &quot;Forum&quot; Honey, 0,5l 36%"/>
    <s v="But."/>
    <x v="5"/>
    <n v="15"/>
    <x v="10"/>
    <n v="0.5"/>
    <n v="36"/>
    <n v="2.6999999999999997"/>
    <n v="2.6999999999999997"/>
  </r>
  <r>
    <x v="10"/>
    <s v="3031-0015"/>
    <s v="Sp. gėr. &quot;Forum&quot; Honey, 0,5l 36%"/>
    <s v="But."/>
    <x v="5"/>
    <n v="-900"/>
    <x v="10"/>
    <n v="0.5"/>
    <n v="36"/>
    <n v="-162"/>
    <n v="-162"/>
  </r>
  <r>
    <x v="17"/>
    <s v="3031-0025"/>
    <s v="Sp. gėr. &quot;Alita&quot; Black Cherry, 0,5l 36%"/>
    <s v="But."/>
    <x v="5"/>
    <n v="495"/>
    <x v="10"/>
    <n v="0.5"/>
    <n v="36"/>
    <n v="89.1"/>
    <n v="89.1"/>
  </r>
  <r>
    <x v="17"/>
    <s v="3031-0025"/>
    <s v="Sp. gėr. &quot;Alita&quot; Black Cherry, 0,5l 36%"/>
    <s v="But."/>
    <x v="5"/>
    <n v="-495"/>
    <x v="10"/>
    <n v="0.5"/>
    <n v="36"/>
    <n v="-89.1"/>
    <n v="-89.1"/>
  </r>
  <r>
    <x v="28"/>
    <s v="3031-0025"/>
    <s v="Sp. gėr. &quot;Alita&quot; Black Cherry, 0,5l 36%"/>
    <s v="But."/>
    <x v="5"/>
    <n v="103"/>
    <x v="10"/>
    <n v="0.5"/>
    <n v="36"/>
    <n v="18.54"/>
    <n v="18.54"/>
  </r>
  <r>
    <x v="28"/>
    <s v="3031-0025"/>
    <s v="Sp. gėr. &quot;Alita&quot; Black Cherry, 0,5l 36%"/>
    <s v="But."/>
    <x v="5"/>
    <n v="9"/>
    <x v="10"/>
    <n v="0.5"/>
    <n v="36"/>
    <n v="1.6199999999999999"/>
    <n v="1.6199999999999999"/>
  </r>
  <r>
    <x v="28"/>
    <s v="3031-0025"/>
    <s v="Sp. gėr. &quot;Alita&quot; Black Cherry, 0,5l 36%"/>
    <s v="But."/>
    <x v="5"/>
    <n v="-103"/>
    <x v="10"/>
    <n v="0.5"/>
    <n v="36"/>
    <n v="-18.54"/>
    <n v="-18.54"/>
  </r>
  <r>
    <x v="28"/>
    <s v="3031-0025"/>
    <s v="Sp. gėr. &quot;Alita&quot; Black Cherry, 0,5l 36%"/>
    <s v="But."/>
    <x v="5"/>
    <n v="-9"/>
    <x v="10"/>
    <n v="0.5"/>
    <n v="36"/>
    <n v="-1.6199999999999999"/>
    <n v="-1.6199999999999999"/>
  </r>
  <r>
    <x v="28"/>
    <s v="3031-0025"/>
    <s v="Sp. gėr. &quot;Alita&quot; Black Cherry, 0,5l 36%"/>
    <s v="But."/>
    <x v="5"/>
    <n v="-1129"/>
    <x v="10"/>
    <n v="0.5"/>
    <n v="36"/>
    <n v="-203.22"/>
    <n v="-203.22"/>
  </r>
  <r>
    <x v="28"/>
    <s v="3031-0025"/>
    <s v="Sp. gėr. &quot;Alita&quot; Black Cherry, 0,5l 36%"/>
    <s v="But."/>
    <x v="5"/>
    <n v="1129"/>
    <x v="10"/>
    <n v="0.5"/>
    <n v="36"/>
    <n v="203.22"/>
    <n v="203.22"/>
  </r>
  <r>
    <x v="3"/>
    <s v="3031-0025"/>
    <s v="Sp. gėr. &quot;Alita&quot; Black Cherry, 0,5l 36%"/>
    <s v="But."/>
    <x v="5"/>
    <n v="-15"/>
    <x v="10"/>
    <n v="0.5"/>
    <n v="36"/>
    <n v="-2.6999999999999997"/>
    <n v="-2.6999999999999997"/>
  </r>
  <r>
    <x v="5"/>
    <s v="3031-0025"/>
    <s v="Sp. gėr. &quot;Alita&quot; Black Cherry, 0,5l 36%"/>
    <s v="But."/>
    <x v="5"/>
    <n v="-75"/>
    <x v="10"/>
    <n v="0.5"/>
    <n v="36"/>
    <n v="-13.5"/>
    <n v="-13.5"/>
  </r>
  <r>
    <x v="3"/>
    <s v="3031-0025"/>
    <s v="Sp. gėr. &quot;Alita&quot; Black Cherry, 0,5l 36%"/>
    <s v="But."/>
    <x v="5"/>
    <n v="-30"/>
    <x v="10"/>
    <n v="0.5"/>
    <n v="36"/>
    <n v="-5.3999999999999995"/>
    <n v="-5.3999999999999995"/>
  </r>
  <r>
    <x v="6"/>
    <s v="3031-0025"/>
    <s v="Sp. gėr. &quot;Alita&quot; Black Cherry, 0,5l 36%"/>
    <s v="But."/>
    <x v="5"/>
    <n v="-15"/>
    <x v="10"/>
    <n v="0.5"/>
    <n v="36"/>
    <n v="-2.6999999999999997"/>
    <n v="-2.6999999999999997"/>
  </r>
  <r>
    <x v="7"/>
    <s v="3031-0025"/>
    <s v="Sp. gėr. &quot;Alita&quot; Black Cherry, 0,5l 36%"/>
    <s v="But."/>
    <x v="5"/>
    <n v="-450"/>
    <x v="10"/>
    <n v="0.5"/>
    <n v="36"/>
    <n v="-81"/>
    <n v="-81"/>
  </r>
  <r>
    <x v="20"/>
    <s v="3031-0025"/>
    <s v="Sp. gėr. &quot;Alita&quot; Black Cherry, 0,5l 36%"/>
    <s v="But."/>
    <x v="5"/>
    <n v="-15"/>
    <x v="10"/>
    <n v="0.5"/>
    <n v="36"/>
    <n v="-2.6999999999999997"/>
    <n v="-2.6999999999999997"/>
  </r>
  <r>
    <x v="25"/>
    <s v="3031-0025"/>
    <s v="Sp. gėr. &quot;Alita&quot; Black Cherry, 0,5l 36%"/>
    <s v="But."/>
    <x v="3"/>
    <n v="13382"/>
    <x v="10"/>
    <n v="0.5"/>
    <n v="36"/>
    <n v="2408.7599999999998"/>
    <n v="2408.7599999999998"/>
  </r>
  <r>
    <x v="25"/>
    <s v="3031-0025"/>
    <s v="Sp. gėr. &quot;Alita&quot; Black Cherry, 0,5l 36%"/>
    <s v="But."/>
    <x v="3"/>
    <n v="-3"/>
    <x v="10"/>
    <n v="0.5"/>
    <n v="36"/>
    <n v="-0.54"/>
    <n v="-0.54"/>
  </r>
  <r>
    <x v="26"/>
    <s v="3031-0025"/>
    <s v="Sp. gėr. &quot;Alita&quot; Black Cherry, 0,5l 36%"/>
    <s v="But."/>
    <x v="5"/>
    <n v="-30"/>
    <x v="10"/>
    <n v="0.5"/>
    <n v="36"/>
    <n v="-5.3999999999999995"/>
    <n v="-5.3999999999999995"/>
  </r>
  <r>
    <x v="24"/>
    <s v="3031-0025"/>
    <s v="Sp. gėr. &quot;Alita&quot; Black Cherry, 0,5l 36%"/>
    <s v="But."/>
    <x v="5"/>
    <n v="-15"/>
    <x v="10"/>
    <n v="0.5"/>
    <n v="36"/>
    <n v="-2.6999999999999997"/>
    <n v="-2.6999999999999997"/>
  </r>
  <r>
    <x v="29"/>
    <s v="3031-0025"/>
    <s v="Sp. gėr. &quot;Alita&quot; Black Cherry, 0,5l 36%"/>
    <s v="But."/>
    <x v="3"/>
    <n v="-1"/>
    <x v="10"/>
    <n v="0.5"/>
    <n v="36"/>
    <n v="-0.18"/>
    <n v="-0.18"/>
  </r>
  <r>
    <x v="12"/>
    <s v="3031-0025"/>
    <s v="Sp. gėr. &quot;Alita&quot; Black Cherry, 0,5l 36%"/>
    <s v="But."/>
    <x v="5"/>
    <n v="-420"/>
    <x v="10"/>
    <n v="0.5"/>
    <n v="36"/>
    <n v="-75.599999999999994"/>
    <n v="-75.599999999999994"/>
  </r>
  <r>
    <x v="12"/>
    <s v="3031-0025"/>
    <s v="Sp. gėr. &quot;Alita&quot; Black Cherry, 0,5l 36%"/>
    <s v="But."/>
    <x v="5"/>
    <n v="-255"/>
    <x v="10"/>
    <n v="0.5"/>
    <n v="36"/>
    <n v="-45.9"/>
    <n v="-45.9"/>
  </r>
  <r>
    <x v="14"/>
    <s v="3031-0025"/>
    <s v="Sp. gėr. &quot;Alita&quot; Black Cherry, 0,5l 36%"/>
    <s v="But."/>
    <x v="5"/>
    <n v="-15"/>
    <x v="10"/>
    <n v="0.5"/>
    <n v="36"/>
    <n v="-2.6999999999999997"/>
    <n v="-2.6999999999999997"/>
  </r>
  <r>
    <x v="20"/>
    <s v="3031-0025"/>
    <s v="Sp. gėr. &quot;Alita&quot; Black Cherry, 0,5l 36%"/>
    <s v="But."/>
    <x v="5"/>
    <n v="-45"/>
    <x v="10"/>
    <n v="0.5"/>
    <n v="36"/>
    <n v="-8.1"/>
    <n v="-8.1"/>
  </r>
  <r>
    <x v="17"/>
    <s v="3031-0025"/>
    <s v="Sp. gėr. &quot;Alita&quot; Black Cherry, 0,5l 36%"/>
    <s v="But."/>
    <x v="5"/>
    <n v="-45"/>
    <x v="10"/>
    <n v="0.5"/>
    <n v="36"/>
    <n v="-8.1"/>
    <n v="-8.1"/>
  </r>
  <r>
    <x v="17"/>
    <s v="3031-0025"/>
    <s v="Sp. gėr. &quot;Alita&quot; Black Cherry, 0,5l 36%"/>
    <s v="But."/>
    <x v="5"/>
    <n v="-1650"/>
    <x v="10"/>
    <n v="0.5"/>
    <n v="36"/>
    <n v="-297"/>
    <n v="-297"/>
  </r>
  <r>
    <x v="21"/>
    <s v="3031-0025"/>
    <s v="Sp. gėr. &quot;Alita&quot; Black Cherry, 0,5l 36%"/>
    <s v="But."/>
    <x v="3"/>
    <n v="-2"/>
    <x v="10"/>
    <n v="0.5"/>
    <n v="36"/>
    <n v="-0.36"/>
    <n v="-0.36"/>
  </r>
  <r>
    <x v="21"/>
    <s v="3031-0025"/>
    <s v="Sp. gėr. &quot;Alita&quot; Black Cherry, 0,5l 36%"/>
    <s v="But."/>
    <x v="6"/>
    <n v="13384"/>
    <x v="10"/>
    <n v="0.5"/>
    <n v="36"/>
    <n v="2409.12"/>
    <n v="2409.12"/>
  </r>
  <r>
    <x v="25"/>
    <s v="3031-0025"/>
    <s v="Sp. gėr. &quot;Alita&quot; Black Cherry, 0,5l 36%"/>
    <s v="But."/>
    <x v="3"/>
    <n v="-13382"/>
    <x v="10"/>
    <n v="0.5"/>
    <n v="36"/>
    <n v="-2408.7599999999998"/>
    <n v="-2408.7599999999998"/>
  </r>
  <r>
    <x v="25"/>
    <s v="3031-0025"/>
    <s v="Sp. gėr. &quot;Alita&quot; Black Cherry, 0,5l 36%"/>
    <s v="But."/>
    <x v="3"/>
    <n v="3"/>
    <x v="10"/>
    <n v="0.5"/>
    <n v="36"/>
    <n v="0.54"/>
    <n v="0.54"/>
  </r>
  <r>
    <x v="29"/>
    <s v="3031-0025"/>
    <s v="Sp. gėr. &quot;Alita&quot; Black Cherry, 0,5l 36%"/>
    <s v="But."/>
    <x v="3"/>
    <n v="1"/>
    <x v="10"/>
    <n v="0.5"/>
    <n v="36"/>
    <n v="0.18"/>
    <n v="0.18"/>
  </r>
  <r>
    <x v="29"/>
    <s v="3031-0025"/>
    <s v="Sp. gėr. &quot;Alita&quot; Black Cherry, 0,5l 36%"/>
    <s v="But."/>
    <x v="5"/>
    <n v="-3"/>
    <x v="10"/>
    <n v="0.5"/>
    <n v="36"/>
    <n v="-0.54"/>
    <n v="-0.54"/>
  </r>
  <r>
    <x v="29"/>
    <s v="3031-0025"/>
    <s v="Sp. gėr. &quot;Alita&quot; Black Cherry, 0,5l 36%"/>
    <s v="But."/>
    <x v="5"/>
    <n v="-1"/>
    <x v="10"/>
    <n v="0.5"/>
    <n v="36"/>
    <n v="-0.18"/>
    <n v="-0.18"/>
  </r>
  <r>
    <x v="28"/>
    <s v="3031-0025"/>
    <s v="Sp. gėr. &quot;Alita&quot; Black Cherry, 0,5l 36%"/>
    <s v="But."/>
    <x v="5"/>
    <n v="-2"/>
    <x v="10"/>
    <n v="0.5"/>
    <n v="36"/>
    <n v="-0.36"/>
    <n v="-0.36"/>
  </r>
  <r>
    <x v="21"/>
    <s v="3031-0025"/>
    <s v="Sp. gėr. &quot;Alita&quot; Black Cherry, 0,5l 36%"/>
    <s v="But."/>
    <x v="3"/>
    <n v="2"/>
    <x v="10"/>
    <n v="0.5"/>
    <n v="36"/>
    <n v="0.36"/>
    <n v="0.36"/>
  </r>
  <r>
    <x v="6"/>
    <s v="3031-0025E"/>
    <s v="Sp. gėr. &quot;Alita&quot; Black Cherry, 0,5l 36%"/>
    <s v="But."/>
    <x v="5"/>
    <n v="-165"/>
    <x v="10"/>
    <n v="0.5"/>
    <n v="36"/>
    <n v="-29.7"/>
    <n v="-29.7"/>
  </r>
  <r>
    <x v="25"/>
    <s v="3031-0025E"/>
    <s v="Sp. gėr. &quot;Alita&quot; Black Cherry, 0,5l 36%"/>
    <s v="But."/>
    <x v="3"/>
    <n v="1650"/>
    <x v="10"/>
    <n v="0.5"/>
    <n v="36"/>
    <n v="297"/>
    <n v="297"/>
  </r>
  <r>
    <x v="19"/>
    <s v="3031-0025E"/>
    <s v="Sp. gėr. &quot;Alita&quot; Black Cherry, 0,5l 36%"/>
    <s v="But."/>
    <x v="3"/>
    <n v="-225"/>
    <x v="10"/>
    <n v="0.5"/>
    <n v="36"/>
    <n v="-40.5"/>
    <n v="-40.5"/>
  </r>
  <r>
    <x v="19"/>
    <s v="3031-0025E"/>
    <s v="Sp. gėr. &quot;Alita&quot; Black Cherry, 0,5l 36%"/>
    <s v="But."/>
    <x v="3"/>
    <n v="225"/>
    <x v="10"/>
    <n v="0.5"/>
    <n v="36"/>
    <n v="40.5"/>
    <n v="40.5"/>
  </r>
  <r>
    <x v="21"/>
    <s v="3031-0025E"/>
    <s v="Sp. gėr. &quot;Alita&quot; Black Cherry, 0,5l 36%"/>
    <s v="But."/>
    <x v="5"/>
    <n v="-225"/>
    <x v="10"/>
    <n v="0.5"/>
    <n v="36"/>
    <n v="-40.5"/>
    <n v="-40.5"/>
  </r>
  <r>
    <x v="19"/>
    <s v="3031-0025E"/>
    <s v="Sp. gėr. &quot;Alita&quot; Black Cherry, 0,5l 36%"/>
    <s v="But."/>
    <x v="3"/>
    <n v="-225"/>
    <x v="10"/>
    <n v="0.5"/>
    <n v="36"/>
    <n v="-40.5"/>
    <n v="-40.5"/>
  </r>
  <r>
    <x v="19"/>
    <s v="3031-0025E"/>
    <s v="Sp. gėr. &quot;Alita&quot; Black Cherry, 0,5l 36%"/>
    <s v="But."/>
    <x v="3"/>
    <n v="225"/>
    <x v="10"/>
    <n v="0.5"/>
    <n v="36"/>
    <n v="40.5"/>
    <n v="40.5"/>
  </r>
  <r>
    <x v="19"/>
    <s v="3031-0025E"/>
    <s v="Sp. gėr. &quot;Alita&quot; Black Cherry, 0,5l 36%"/>
    <s v="But."/>
    <x v="9"/>
    <n v="-225"/>
    <x v="10"/>
    <n v="0.5"/>
    <n v="36"/>
    <n v="-40.5"/>
    <n v="-40.5"/>
  </r>
  <r>
    <x v="19"/>
    <s v="3031-0025E"/>
    <s v="Sp. gėr. &quot;Alita&quot; Black Cherry, 0,5l 36%"/>
    <s v="But."/>
    <x v="8"/>
    <n v="225"/>
    <x v="10"/>
    <n v="0.5"/>
    <n v="36"/>
    <n v="40.5"/>
    <n v="40.5"/>
  </r>
  <r>
    <x v="21"/>
    <s v="3031-0025E"/>
    <s v="Sp. gėr. &quot;Alita&quot; Black Cherry, 0,5l 36%"/>
    <s v="But."/>
    <x v="6"/>
    <n v="1650"/>
    <x v="10"/>
    <n v="0.5"/>
    <n v="36"/>
    <n v="297"/>
    <n v="297"/>
  </r>
  <r>
    <x v="25"/>
    <s v="3031-0025E"/>
    <s v="Sp. gėr. &quot;Alita&quot; Black Cherry, 0,5l 36%"/>
    <s v="But."/>
    <x v="3"/>
    <n v="-1650"/>
    <x v="10"/>
    <n v="0.5"/>
    <n v="36"/>
    <n v="-297"/>
    <n v="-297"/>
  </r>
  <r>
    <x v="17"/>
    <s v="3031-0035"/>
    <s v="Sp. gėr. &quot;Alita&quot; Spicy Cinnamon, 0,5l 33%"/>
    <s v="But."/>
    <x v="5"/>
    <n v="495"/>
    <x v="10"/>
    <n v="0.5"/>
    <n v="33"/>
    <n v="81.674999999999997"/>
    <n v="81.674999999999997"/>
  </r>
  <r>
    <x v="17"/>
    <s v="3031-0035"/>
    <s v="Sp. gėr. &quot;Alita&quot; Spicy Cinnamon, 0,5l 33%"/>
    <s v="But."/>
    <x v="5"/>
    <n v="-495"/>
    <x v="10"/>
    <n v="0.5"/>
    <n v="33"/>
    <n v="-81.674999999999997"/>
    <n v="-81.674999999999997"/>
  </r>
  <r>
    <x v="28"/>
    <s v="3031-0035"/>
    <s v="Sp. gėr. &quot;Alita&quot; Spicy Cinnamon, 0,5l 33%"/>
    <s v="But."/>
    <x v="5"/>
    <n v="552"/>
    <x v="10"/>
    <n v="0.5"/>
    <n v="33"/>
    <n v="91.08"/>
    <n v="91.08"/>
  </r>
  <r>
    <x v="28"/>
    <s v="3031-0035"/>
    <s v="Sp. gėr. &quot;Alita&quot; Spicy Cinnamon, 0,5l 33%"/>
    <s v="But."/>
    <x v="5"/>
    <n v="-552"/>
    <x v="10"/>
    <n v="0.5"/>
    <n v="33"/>
    <n v="-91.08"/>
    <n v="-91.08"/>
  </r>
  <r>
    <x v="28"/>
    <s v="3031-0035"/>
    <s v="Sp. gėr. &quot;Alita&quot; Spicy Cinnamon, 0,5l 33%"/>
    <s v="But."/>
    <x v="5"/>
    <n v="-42"/>
    <x v="10"/>
    <n v="0.5"/>
    <n v="33"/>
    <n v="-6.9300000000000006"/>
    <n v="-6.9300000000000006"/>
  </r>
  <r>
    <x v="28"/>
    <s v="3031-0035"/>
    <s v="Sp. gėr. &quot;Alita&quot; Spicy Cinnamon, 0,5l 33%"/>
    <s v="But."/>
    <x v="5"/>
    <n v="42"/>
    <x v="10"/>
    <n v="0.5"/>
    <n v="33"/>
    <n v="6.9300000000000006"/>
    <n v="6.9300000000000006"/>
  </r>
  <r>
    <x v="0"/>
    <s v="3031-0035"/>
    <s v="Sp. gėr. &quot;Alita&quot; Spicy Cinnamon, 0,5l 33%"/>
    <s v="But."/>
    <x v="5"/>
    <n v="-30"/>
    <x v="10"/>
    <n v="0.5"/>
    <n v="33"/>
    <n v="-4.95"/>
    <n v="-4.95"/>
  </r>
  <r>
    <x v="7"/>
    <s v="3031-0035"/>
    <s v="Sp. gėr. &quot;Alita&quot; Spicy Cinnamon, 0,5l 33%"/>
    <s v="But."/>
    <x v="5"/>
    <n v="-150"/>
    <x v="10"/>
    <n v="0.5"/>
    <n v="33"/>
    <n v="-24.75"/>
    <n v="-24.75"/>
  </r>
  <r>
    <x v="21"/>
    <s v="3031-0035"/>
    <s v="Sp. gėr. &quot;Alita&quot; Spicy Cinnamon, 0,5l 33%"/>
    <s v="But."/>
    <x v="5"/>
    <n v="-15"/>
    <x v="10"/>
    <n v="0.5"/>
    <n v="33"/>
    <n v="-2.4750000000000001"/>
    <n v="-2.4750000000000001"/>
  </r>
  <r>
    <x v="27"/>
    <s v="3031-0035"/>
    <s v="Sp. gėr. &quot;Alita&quot; Spicy Cinnamon, 0,5l 33%"/>
    <s v="But."/>
    <x v="5"/>
    <n v="-300"/>
    <x v="10"/>
    <n v="0.5"/>
    <n v="33"/>
    <n v="-49.5"/>
    <n v="-49.5"/>
  </r>
  <r>
    <x v="21"/>
    <s v="3031-0035"/>
    <s v="Sp. gėr. &quot;Alita&quot; Spicy Cinnamon, 0,5l 33%"/>
    <s v="But."/>
    <x v="5"/>
    <n v="-15"/>
    <x v="10"/>
    <n v="0.5"/>
    <n v="33"/>
    <n v="-2.4750000000000001"/>
    <n v="-2.4750000000000001"/>
  </r>
  <r>
    <x v="27"/>
    <s v="3031-0035"/>
    <s v="Sp. gėr. &quot;Alita&quot; Spicy Cinnamon, 0,5l 33%"/>
    <s v="But."/>
    <x v="5"/>
    <n v="-15"/>
    <x v="10"/>
    <n v="0.5"/>
    <n v="33"/>
    <n v="-2.4750000000000001"/>
    <n v="-2.4750000000000001"/>
  </r>
  <r>
    <x v="20"/>
    <s v="3031-0035"/>
    <s v="Sp. gėr. &quot;Alita&quot; Spicy Cinnamon, 0,5l 33%"/>
    <s v="But."/>
    <x v="5"/>
    <n v="-15"/>
    <x v="10"/>
    <n v="0.5"/>
    <n v="33"/>
    <n v="-2.4750000000000001"/>
    <n v="-2.4750000000000001"/>
  </r>
  <r>
    <x v="17"/>
    <s v="3031-0035"/>
    <s v="Sp. gėr. &quot;Alita&quot; Spicy Cinnamon, 0,5l 33%"/>
    <s v="But."/>
    <x v="5"/>
    <n v="-825"/>
    <x v="10"/>
    <n v="0.5"/>
    <n v="33"/>
    <n v="-136.125"/>
    <n v="-136.125"/>
  </r>
  <r>
    <x v="12"/>
    <s v="3031-0035"/>
    <s v="Sp. gėr. &quot;Alita&quot; Spicy Cinnamon, 0,5l 33%"/>
    <s v="But."/>
    <x v="5"/>
    <n v="-255"/>
    <x v="10"/>
    <n v="0.5"/>
    <n v="33"/>
    <n v="-42.075000000000003"/>
    <n v="-42.075000000000003"/>
  </r>
  <r>
    <x v="12"/>
    <s v="3031-0035"/>
    <s v="Sp. gėr. &quot;Alita&quot; Spicy Cinnamon, 0,5l 33%"/>
    <s v="But."/>
    <x v="5"/>
    <n v="-60"/>
    <x v="10"/>
    <n v="0.5"/>
    <n v="33"/>
    <n v="-9.9"/>
    <n v="-9.9"/>
  </r>
  <r>
    <x v="26"/>
    <s v="3031-0035"/>
    <s v="Sp. gėr. &quot;Alita&quot; Spicy Cinnamon, 0,5l 33%"/>
    <s v="But."/>
    <x v="6"/>
    <n v="12045"/>
    <x v="10"/>
    <n v="0.5"/>
    <n v="33"/>
    <n v="1987.4250000000002"/>
    <n v="1987.4250000000002"/>
  </r>
  <r>
    <x v="28"/>
    <s v="3031-0035E"/>
    <s v="Sp. gėr. &quot;Alita&quot; Spicy Cinnamon, 0,5l 33%"/>
    <s v="But."/>
    <x v="5"/>
    <n v="-75"/>
    <x v="10"/>
    <n v="0.5"/>
    <n v="33"/>
    <n v="-12.375"/>
    <n v="-12.375"/>
  </r>
  <r>
    <x v="28"/>
    <s v="3031-0045"/>
    <s v="Sp. gėr. &quot;Džinas su toniku&quot;, 0,5l 20%"/>
    <s v="But."/>
    <x v="5"/>
    <n v="102"/>
    <x v="10"/>
    <n v="0.5"/>
    <n v="20"/>
    <n v="10.200000000000001"/>
    <n v="10.200000000000001"/>
  </r>
  <r>
    <x v="28"/>
    <s v="3031-0045"/>
    <s v="Sp. gėr. &quot;Džinas su toniku&quot;, 0,5l 20%"/>
    <s v="But."/>
    <x v="5"/>
    <n v="-102"/>
    <x v="10"/>
    <n v="0.5"/>
    <n v="20"/>
    <n v="-10.200000000000001"/>
    <n v="-10.200000000000001"/>
  </r>
  <r>
    <x v="0"/>
    <s v="3032-0001"/>
    <s v="Konjakas &quot;Alita&quot; XO, 0,7l 40%"/>
    <s v="But."/>
    <x v="3"/>
    <n v="573"/>
    <x v="10"/>
    <n v="0.7"/>
    <n v="40"/>
    <n v="160.44"/>
    <n v="160.44"/>
  </r>
  <r>
    <x v="28"/>
    <s v="3032-0001"/>
    <s v="Konjakas &quot;Alita&quot; XO, 0,7l 40%"/>
    <s v="But."/>
    <x v="5"/>
    <n v="-2"/>
    <x v="10"/>
    <n v="0.7"/>
    <n v="40"/>
    <n v="-0.55999999999999994"/>
    <n v="-0.55999999999999994"/>
  </r>
  <r>
    <x v="0"/>
    <s v="3032-0001"/>
    <s v="Konjakas &quot;Alita&quot; XO, 0,7l 40%"/>
    <s v="But."/>
    <x v="6"/>
    <n v="573"/>
    <x v="10"/>
    <n v="0.7"/>
    <n v="40"/>
    <n v="160.44"/>
    <n v="160.44"/>
  </r>
  <r>
    <x v="0"/>
    <s v="3032-0001"/>
    <s v="Konjakas &quot;Alita&quot; XO, 0,7l 40%"/>
    <s v="But."/>
    <x v="3"/>
    <n v="-573"/>
    <x v="10"/>
    <n v="0.7"/>
    <n v="40"/>
    <n v="-160.44"/>
    <n v="-160.44"/>
  </r>
  <r>
    <x v="0"/>
    <s v="KL01-0001"/>
    <s v="PV „Alita“, saldus"/>
    <s v="But."/>
    <x v="3"/>
    <n v="6"/>
    <x v="6"/>
    <n v="0.75"/>
    <n v="11"/>
    <n v="4.5"/>
    <n v="4.5"/>
  </r>
  <r>
    <x v="28"/>
    <s v="KL01-0001"/>
    <s v="PV „Alita“, saldus"/>
    <s v="But."/>
    <x v="2"/>
    <n v="-35"/>
    <x v="6"/>
    <n v="0.75"/>
    <n v="11"/>
    <n v="-26.25"/>
    <n v="-26.25"/>
  </r>
  <r>
    <x v="7"/>
    <s v="KL01-0001"/>
    <s v="PV „Alita“, saldus"/>
    <s v="But."/>
    <x v="3"/>
    <n v="6"/>
    <x v="6"/>
    <n v="0.75"/>
    <n v="11"/>
    <n v="4.5"/>
    <n v="4.5"/>
  </r>
  <r>
    <x v="10"/>
    <s v="KL01-0001"/>
    <s v="PV „Alita“, saldus"/>
    <s v="But."/>
    <x v="3"/>
    <n v="12"/>
    <x v="6"/>
    <n v="0.75"/>
    <n v="11"/>
    <n v="9"/>
    <n v="9"/>
  </r>
  <r>
    <x v="11"/>
    <s v="KL01-0001"/>
    <s v="PV „Alita“, saldus"/>
    <s v="But."/>
    <x v="3"/>
    <n v="12"/>
    <x v="6"/>
    <n v="0.75"/>
    <n v="11"/>
    <n v="9"/>
    <n v="9"/>
  </r>
  <r>
    <x v="0"/>
    <s v="KL01-0001"/>
    <s v="PV „Alita“, saldus"/>
    <s v="But."/>
    <x v="3"/>
    <n v="2"/>
    <x v="6"/>
    <n v="0.75"/>
    <n v="11"/>
    <n v="1.5"/>
    <n v="1.5"/>
  </r>
  <r>
    <x v="10"/>
    <s v="KL01-0001"/>
    <s v="PV „Alita“, saldus"/>
    <s v="But."/>
    <x v="3"/>
    <n v="2"/>
    <x v="6"/>
    <n v="0.75"/>
    <n v="11"/>
    <n v="1.5"/>
    <n v="1.5"/>
  </r>
  <r>
    <x v="7"/>
    <s v="KL01-0001"/>
    <s v="PV „Alita“, saldus"/>
    <s v="But."/>
    <x v="3"/>
    <n v="2"/>
    <x v="6"/>
    <n v="0.75"/>
    <n v="11"/>
    <n v="1.5"/>
    <n v="1.5"/>
  </r>
  <r>
    <x v="11"/>
    <s v="KL01-0001"/>
    <s v="PV „Alita“, saldus"/>
    <s v="But."/>
    <x v="3"/>
    <n v="2"/>
    <x v="6"/>
    <n v="0.75"/>
    <n v="11"/>
    <n v="1.5"/>
    <n v="1.5"/>
  </r>
  <r>
    <x v="0"/>
    <s v="KL01-0001"/>
    <s v="PV „Alita“, saldus"/>
    <s v="But."/>
    <x v="3"/>
    <n v="-2"/>
    <x v="6"/>
    <n v="0.75"/>
    <n v="11"/>
    <n v="-1.5"/>
    <n v="-1.5"/>
  </r>
  <r>
    <x v="0"/>
    <s v="KL01-0001"/>
    <s v="PV „Alita“, saldus"/>
    <s v="But."/>
    <x v="3"/>
    <n v="-6"/>
    <x v="6"/>
    <n v="0.75"/>
    <n v="11"/>
    <n v="-4.5"/>
    <n v="-4.5"/>
  </r>
  <r>
    <x v="10"/>
    <s v="KL01-0001"/>
    <s v="PV „Alita“, saldus"/>
    <s v="But."/>
    <x v="2"/>
    <n v="7"/>
    <x v="6"/>
    <n v="0.75"/>
    <n v="11"/>
    <n v="5.25"/>
    <n v="5.25"/>
  </r>
  <r>
    <x v="0"/>
    <s v="KL01-0001"/>
    <s v="PV „Alita“, saldus"/>
    <s v="But."/>
    <x v="2"/>
    <n v="8"/>
    <x v="6"/>
    <n v="0.75"/>
    <n v="11"/>
    <n v="6"/>
    <n v="6"/>
  </r>
  <r>
    <x v="7"/>
    <s v="KL01-0001"/>
    <s v="PV „Alita“, saldus"/>
    <s v="But."/>
    <x v="2"/>
    <n v="8"/>
    <x v="6"/>
    <n v="0.75"/>
    <n v="11"/>
    <n v="6"/>
    <n v="6"/>
  </r>
  <r>
    <x v="10"/>
    <s v="KL01-0001"/>
    <s v="PV „Alita“, saldus"/>
    <s v="But."/>
    <x v="3"/>
    <n v="-12"/>
    <x v="6"/>
    <n v="0.75"/>
    <n v="11"/>
    <n v="-9"/>
    <n v="-9"/>
  </r>
  <r>
    <x v="10"/>
    <s v="KL01-0001"/>
    <s v="PV „Alita“, saldus"/>
    <s v="But."/>
    <x v="2"/>
    <n v="7"/>
    <x v="6"/>
    <n v="0.75"/>
    <n v="11"/>
    <n v="5.25"/>
    <n v="5.25"/>
  </r>
  <r>
    <x v="11"/>
    <s v="KL01-0001"/>
    <s v="PV „Alita“, saldus"/>
    <s v="But."/>
    <x v="3"/>
    <n v="-2"/>
    <x v="6"/>
    <n v="0.75"/>
    <n v="11"/>
    <n v="-1.5"/>
    <n v="-1.5"/>
  </r>
  <r>
    <x v="7"/>
    <s v="KL01-0001"/>
    <s v="PV „Alita“, saldus"/>
    <s v="But."/>
    <x v="3"/>
    <n v="-2"/>
    <x v="6"/>
    <n v="0.75"/>
    <n v="11"/>
    <n v="-1.5"/>
    <n v="-1.5"/>
  </r>
  <r>
    <x v="7"/>
    <s v="KL01-0001"/>
    <s v="PV „Alita“, saldus"/>
    <s v="But."/>
    <x v="3"/>
    <n v="-6"/>
    <x v="6"/>
    <n v="0.75"/>
    <n v="11"/>
    <n v="-4.5"/>
    <n v="-4.5"/>
  </r>
  <r>
    <x v="10"/>
    <s v="KL01-0001"/>
    <s v="PV „Alita“, saldus"/>
    <s v="But."/>
    <x v="3"/>
    <n v="-2"/>
    <x v="6"/>
    <n v="0.75"/>
    <n v="11"/>
    <n v="-1.5"/>
    <n v="-1.5"/>
  </r>
  <r>
    <x v="11"/>
    <s v="KL01-0001"/>
    <s v="PV „Alita“, saldus"/>
    <s v="But."/>
    <x v="2"/>
    <n v="7"/>
    <x v="6"/>
    <n v="0.75"/>
    <n v="11"/>
    <n v="5.25"/>
    <n v="5.25"/>
  </r>
  <r>
    <x v="11"/>
    <s v="KL01-0001"/>
    <s v="PV „Alita“, saldus"/>
    <s v="But."/>
    <x v="2"/>
    <n v="7"/>
    <x v="6"/>
    <n v="0.75"/>
    <n v="11"/>
    <n v="5.25"/>
    <n v="5.25"/>
  </r>
  <r>
    <x v="11"/>
    <s v="KL01-0001"/>
    <s v="PV „Alita“, saldus"/>
    <s v="But."/>
    <x v="3"/>
    <n v="-12"/>
    <x v="6"/>
    <n v="0.75"/>
    <n v="11"/>
    <n v="-9"/>
    <n v="-9"/>
  </r>
  <r>
    <x v="3"/>
    <s v="KL01-0002"/>
    <s v="PV„Alita“, p.sausas"/>
    <s v="But."/>
    <x v="3"/>
    <n v="12"/>
    <x v="6"/>
    <n v="0.75"/>
    <n v="11"/>
    <n v="9"/>
    <n v="9"/>
  </r>
  <r>
    <x v="21"/>
    <s v="KL01-0002"/>
    <s v="PV„Alita“, p.sausas"/>
    <s v="But."/>
    <x v="3"/>
    <n v="6"/>
    <x v="6"/>
    <n v="0.75"/>
    <n v="11"/>
    <n v="4.5"/>
    <n v="4.5"/>
  </r>
  <r>
    <x v="28"/>
    <s v="KL01-0002"/>
    <s v="PV„Alita“, p.sausas"/>
    <s v="But."/>
    <x v="2"/>
    <n v="-35"/>
    <x v="6"/>
    <n v="0.75"/>
    <n v="11"/>
    <n v="-26.25"/>
    <n v="-26.25"/>
  </r>
  <r>
    <x v="26"/>
    <s v="KL01-0002"/>
    <s v="PV„Alita“, p.sausas"/>
    <s v="But."/>
    <x v="3"/>
    <n v="6"/>
    <x v="6"/>
    <n v="0.75"/>
    <n v="11"/>
    <n v="4.5"/>
    <n v="4.5"/>
  </r>
  <r>
    <x v="20"/>
    <s v="KL01-0002"/>
    <s v="PV„Alita“, p.sausas"/>
    <s v="But."/>
    <x v="3"/>
    <n v="6"/>
    <x v="6"/>
    <n v="0.75"/>
    <n v="11"/>
    <n v="4.5"/>
    <n v="4.5"/>
  </r>
  <r>
    <x v="25"/>
    <s v="KL01-0002"/>
    <s v="PV„Alita“, p.sausas"/>
    <s v="But."/>
    <x v="3"/>
    <n v="6"/>
    <x v="6"/>
    <n v="0.75"/>
    <n v="11"/>
    <n v="4.5"/>
    <n v="4.5"/>
  </r>
  <r>
    <x v="3"/>
    <s v="KL01-0002"/>
    <s v="PV„Alita“, p.sausas"/>
    <s v="But."/>
    <x v="3"/>
    <n v="2"/>
    <x v="6"/>
    <n v="0.75"/>
    <n v="11"/>
    <n v="1.5"/>
    <n v="1.5"/>
  </r>
  <r>
    <x v="21"/>
    <s v="KL01-0002"/>
    <s v="PV„Alita“, p.sausas"/>
    <s v="But."/>
    <x v="3"/>
    <n v="2"/>
    <x v="6"/>
    <n v="0.75"/>
    <n v="11"/>
    <n v="1.5"/>
    <n v="1.5"/>
  </r>
  <r>
    <x v="20"/>
    <s v="KL01-0002"/>
    <s v="PV„Alita“, p.sausas"/>
    <s v="But."/>
    <x v="3"/>
    <n v="2"/>
    <x v="6"/>
    <n v="0.75"/>
    <n v="11"/>
    <n v="1.5"/>
    <n v="1.5"/>
  </r>
  <r>
    <x v="25"/>
    <s v="KL01-0002"/>
    <s v="PV„Alita“, p.sausas"/>
    <s v="But."/>
    <x v="3"/>
    <n v="2"/>
    <x v="6"/>
    <n v="0.75"/>
    <n v="11"/>
    <n v="1.5"/>
    <n v="1.5"/>
  </r>
  <r>
    <x v="26"/>
    <s v="KL01-0002"/>
    <s v="PV„Alita“, p.sausas"/>
    <s v="But."/>
    <x v="3"/>
    <n v="2"/>
    <x v="6"/>
    <n v="0.75"/>
    <n v="11"/>
    <n v="1.5"/>
    <n v="1.5"/>
  </r>
  <r>
    <x v="29"/>
    <s v="KL01-0002"/>
    <s v="PV„Alita“, p.sausas"/>
    <s v="But."/>
    <x v="5"/>
    <n v="-10"/>
    <x v="6"/>
    <n v="0.75"/>
    <n v="11"/>
    <n v="-7.5"/>
    <n v="-7.5"/>
  </r>
  <r>
    <x v="3"/>
    <s v="KL01-0002"/>
    <s v="PV„Alita“, p.sausas"/>
    <s v="But."/>
    <x v="3"/>
    <n v="-2"/>
    <x v="6"/>
    <n v="0.75"/>
    <n v="11"/>
    <n v="-1.5"/>
    <n v="-1.5"/>
  </r>
  <r>
    <x v="3"/>
    <s v="KL01-0002"/>
    <s v="PV„Alita“, p.sausas"/>
    <s v="But."/>
    <x v="3"/>
    <n v="-12"/>
    <x v="6"/>
    <n v="0.75"/>
    <n v="11"/>
    <n v="-9"/>
    <n v="-9"/>
  </r>
  <r>
    <x v="3"/>
    <s v="KL01-0002"/>
    <s v="PV„Alita“, p.sausas"/>
    <s v="But."/>
    <x v="2"/>
    <n v="8"/>
    <x v="6"/>
    <n v="0.75"/>
    <n v="11"/>
    <n v="6"/>
    <n v="6"/>
  </r>
  <r>
    <x v="3"/>
    <s v="KL01-0002"/>
    <s v="PV„Alita“, p.sausas"/>
    <s v="But."/>
    <x v="2"/>
    <n v="6"/>
    <x v="6"/>
    <n v="0.75"/>
    <n v="11"/>
    <n v="4.5"/>
    <n v="4.5"/>
  </r>
  <r>
    <x v="26"/>
    <s v="KL01-0002"/>
    <s v="PV„Alita“, p.sausas"/>
    <s v="But."/>
    <x v="3"/>
    <n v="-2"/>
    <x v="6"/>
    <n v="0.75"/>
    <n v="11"/>
    <n v="-1.5"/>
    <n v="-1.5"/>
  </r>
  <r>
    <x v="26"/>
    <s v="KL01-0002"/>
    <s v="PV„Alita“, p.sausas"/>
    <s v="But."/>
    <x v="3"/>
    <n v="-6"/>
    <x v="6"/>
    <n v="0.75"/>
    <n v="11"/>
    <n v="-4.5"/>
    <n v="-4.5"/>
  </r>
  <r>
    <x v="26"/>
    <s v="KL01-0002"/>
    <s v="PV„Alita“, p.sausas"/>
    <s v="But."/>
    <x v="2"/>
    <n v="8"/>
    <x v="6"/>
    <n v="0.75"/>
    <n v="11"/>
    <n v="6"/>
    <n v="6"/>
  </r>
  <r>
    <x v="25"/>
    <s v="KL01-0002"/>
    <s v="PV„Alita“, p.sausas"/>
    <s v="But."/>
    <x v="3"/>
    <n v="-2"/>
    <x v="6"/>
    <n v="0.75"/>
    <n v="11"/>
    <n v="-1.5"/>
    <n v="-1.5"/>
  </r>
  <r>
    <x v="20"/>
    <s v="KL01-0002"/>
    <s v="PV„Alita“, p.sausas"/>
    <s v="But."/>
    <x v="2"/>
    <n v="8"/>
    <x v="6"/>
    <n v="0.75"/>
    <n v="11"/>
    <n v="6"/>
    <n v="6"/>
  </r>
  <r>
    <x v="25"/>
    <s v="KL01-0002"/>
    <s v="PV„Alita“, p.sausas"/>
    <s v="But."/>
    <x v="3"/>
    <n v="-6"/>
    <x v="6"/>
    <n v="0.75"/>
    <n v="11"/>
    <n v="-4.5"/>
    <n v="-4.5"/>
  </r>
  <r>
    <x v="20"/>
    <s v="KL01-0002"/>
    <s v="PV„Alita“, p.sausas"/>
    <s v="But."/>
    <x v="3"/>
    <n v="-2"/>
    <x v="6"/>
    <n v="0.75"/>
    <n v="11"/>
    <n v="-1.5"/>
    <n v="-1.5"/>
  </r>
  <r>
    <x v="20"/>
    <s v="KL01-0002"/>
    <s v="PV„Alita“, p.sausas"/>
    <s v="But."/>
    <x v="3"/>
    <n v="-6"/>
    <x v="6"/>
    <n v="0.75"/>
    <n v="11"/>
    <n v="-4.5"/>
    <n v="-4.5"/>
  </r>
  <r>
    <x v="21"/>
    <s v="KL01-0002"/>
    <s v="PV„Alita“, p.sausas"/>
    <s v="But."/>
    <x v="3"/>
    <n v="-6"/>
    <x v="6"/>
    <n v="0.75"/>
    <n v="11"/>
    <n v="-4.5"/>
    <n v="-4.5"/>
  </r>
  <r>
    <x v="21"/>
    <s v="KL01-0002"/>
    <s v="PV„Alita“, p.sausas"/>
    <s v="But."/>
    <x v="3"/>
    <n v="-2"/>
    <x v="6"/>
    <n v="0.75"/>
    <n v="11"/>
    <n v="-1.5"/>
    <n v="-1.5"/>
  </r>
  <r>
    <x v="25"/>
    <s v="KL01-0002"/>
    <s v="PV„Alita“, p.sausas"/>
    <s v="But."/>
    <x v="2"/>
    <n v="8"/>
    <x v="6"/>
    <n v="0.75"/>
    <n v="11"/>
    <n v="6"/>
    <n v="6"/>
  </r>
  <r>
    <x v="20"/>
    <s v="KL01-0002"/>
    <s v="PV„Alita“, p.sausas"/>
    <s v="But."/>
    <x v="2"/>
    <n v="8"/>
    <x v="6"/>
    <n v="0.75"/>
    <n v="11"/>
    <n v="6"/>
    <n v="6"/>
  </r>
  <r>
    <x v="28"/>
    <s v="KL01-0003"/>
    <s v="PVV„Alita“, sausas"/>
    <s v="But."/>
    <x v="2"/>
    <n v="-1"/>
    <x v="6"/>
    <n v="0.75"/>
    <n v="11"/>
    <n v="-0.75"/>
    <n v="-0.75"/>
  </r>
  <r>
    <x v="29"/>
    <s v="KL01-0003"/>
    <s v="PVV„Alita“, sausas"/>
    <s v="But."/>
    <x v="5"/>
    <n v="-2"/>
    <x v="6"/>
    <n v="0.75"/>
    <n v="11"/>
    <n v="-1.5"/>
    <n v="-1.5"/>
  </r>
  <r>
    <x v="28"/>
    <s v="KL01-0004"/>
    <s v="PVV „Alita“, briutas"/>
    <s v="But."/>
    <x v="2"/>
    <n v="-5"/>
    <x v="6"/>
    <n v="0.75"/>
    <n v="11"/>
    <n v="-3.75"/>
    <n v="-3.75"/>
  </r>
  <r>
    <x v="12"/>
    <s v="KL01-0004"/>
    <s v="PVV „Alita“, briutas"/>
    <s v="But."/>
    <x v="3"/>
    <n v="6"/>
    <x v="6"/>
    <n v="0.75"/>
    <n v="11"/>
    <n v="4.5"/>
    <n v="4.5"/>
  </r>
  <r>
    <x v="12"/>
    <s v="KL01-0004"/>
    <s v="PVV „Alita“, briutas"/>
    <s v="But."/>
    <x v="3"/>
    <n v="4"/>
    <x v="6"/>
    <n v="0.75"/>
    <n v="11"/>
    <n v="3"/>
    <n v="3"/>
  </r>
  <r>
    <x v="29"/>
    <s v="KL01-0004"/>
    <s v="PVV „Alita“, briutas"/>
    <s v="But."/>
    <x v="5"/>
    <n v="-3"/>
    <x v="6"/>
    <n v="0.75"/>
    <n v="11"/>
    <n v="-2.25"/>
    <n v="-2.25"/>
  </r>
  <r>
    <x v="12"/>
    <s v="KL01-0004"/>
    <s v="PVV „Alita“, briutas"/>
    <s v="But."/>
    <x v="2"/>
    <n v="10"/>
    <x v="6"/>
    <n v="0.75"/>
    <n v="11"/>
    <n v="7.5"/>
    <n v="7.5"/>
  </r>
  <r>
    <x v="12"/>
    <s v="KL01-0004"/>
    <s v="PVV „Alita“, briutas"/>
    <s v="But."/>
    <x v="3"/>
    <n v="-6"/>
    <x v="6"/>
    <n v="0.75"/>
    <n v="11"/>
    <n v="-4.5"/>
    <n v="-4.5"/>
  </r>
  <r>
    <x v="12"/>
    <s v="KL01-0004"/>
    <s v="PVV „Alita“, briutas"/>
    <s v="But."/>
    <x v="3"/>
    <n v="-4"/>
    <x v="6"/>
    <n v="0.75"/>
    <n v="11"/>
    <n v="-3"/>
    <n v="-3"/>
  </r>
  <r>
    <x v="14"/>
    <s v="KL01-0005"/>
    <s v="PV „Alita“, chardonnay, p.sausas"/>
    <s v="But."/>
    <x v="3"/>
    <n v="6"/>
    <x v="6"/>
    <n v="0.75"/>
    <n v="11"/>
    <n v="4.5"/>
    <n v="4.5"/>
  </r>
  <r>
    <x v="28"/>
    <s v="KL01-0005"/>
    <s v="PV „Alita“, chardonnay, p.sausas"/>
    <s v="But."/>
    <x v="2"/>
    <n v="-11"/>
    <x v="6"/>
    <n v="0.75"/>
    <n v="11"/>
    <n v="-8.25"/>
    <n v="-8.25"/>
  </r>
  <r>
    <x v="25"/>
    <s v="KL01-0005"/>
    <s v="PV „Alita“, chardonnay, p.sausas"/>
    <s v="But."/>
    <x v="3"/>
    <n v="6"/>
    <x v="6"/>
    <n v="0.75"/>
    <n v="11"/>
    <n v="4.5"/>
    <n v="4.5"/>
  </r>
  <r>
    <x v="25"/>
    <s v="KL01-0005"/>
    <s v="PV „Alita“, chardonnay, p.sausas"/>
    <s v="But."/>
    <x v="3"/>
    <n v="2"/>
    <x v="6"/>
    <n v="0.75"/>
    <n v="11"/>
    <n v="1.5"/>
    <n v="1.5"/>
  </r>
  <r>
    <x v="29"/>
    <s v="KL01-0005"/>
    <s v="PV „Alita“, chardonnay, p.sausas"/>
    <s v="But."/>
    <x v="5"/>
    <n v="-1"/>
    <x v="6"/>
    <n v="0.75"/>
    <n v="11"/>
    <n v="-0.75"/>
    <n v="-0.75"/>
  </r>
  <r>
    <x v="14"/>
    <s v="KL01-0005"/>
    <s v="PV „Alita“, chardonnay, p.sausas"/>
    <s v="But."/>
    <x v="3"/>
    <n v="2"/>
    <x v="6"/>
    <n v="0.75"/>
    <n v="11"/>
    <n v="1.5"/>
    <n v="1.5"/>
  </r>
  <r>
    <x v="14"/>
    <s v="KL01-0005"/>
    <s v="PV „Alita“, chardonnay, p.sausas"/>
    <s v="But."/>
    <x v="3"/>
    <n v="-2"/>
    <x v="6"/>
    <n v="0.75"/>
    <n v="11"/>
    <n v="-1.5"/>
    <n v="-1.5"/>
  </r>
  <r>
    <x v="14"/>
    <s v="KL01-0005"/>
    <s v="PV „Alita“, chardonnay, p.sausas"/>
    <s v="But."/>
    <x v="3"/>
    <n v="-6"/>
    <x v="6"/>
    <n v="0.75"/>
    <n v="11"/>
    <n v="-4.5"/>
    <n v="-4.5"/>
  </r>
  <r>
    <x v="14"/>
    <s v="KL01-0005"/>
    <s v="PV „Alita“, chardonnay, p.sausas"/>
    <s v="But."/>
    <x v="2"/>
    <n v="8"/>
    <x v="6"/>
    <n v="0.75"/>
    <n v="11"/>
    <n v="6"/>
    <n v="6"/>
  </r>
  <r>
    <x v="25"/>
    <s v="KL01-0005"/>
    <s v="PV „Alita“, chardonnay, p.sausas"/>
    <s v="But."/>
    <x v="3"/>
    <n v="-2"/>
    <x v="6"/>
    <n v="0.75"/>
    <n v="11"/>
    <n v="-1.5"/>
    <n v="-1.5"/>
  </r>
  <r>
    <x v="25"/>
    <s v="KL01-0005"/>
    <s v="PV „Alita“, chardonnay, p.sausas"/>
    <s v="But."/>
    <x v="3"/>
    <n v="-6"/>
    <x v="6"/>
    <n v="0.75"/>
    <n v="11"/>
    <n v="-4.5"/>
    <n v="-4.5"/>
  </r>
  <r>
    <x v="25"/>
    <s v="KL01-0005"/>
    <s v="PV „Alita“, chardonnay, p.sausas"/>
    <s v="But."/>
    <x v="2"/>
    <n v="8"/>
    <x v="6"/>
    <n v="0.75"/>
    <n v="11"/>
    <n v="6"/>
    <n v="6"/>
  </r>
  <r>
    <x v="4"/>
    <s v="KL01-0006"/>
    <s v="PV „Alita“, muskatas, saldus"/>
    <s v="But."/>
    <x v="3"/>
    <n v="6"/>
    <x v="6"/>
    <n v="0.75"/>
    <n v="11"/>
    <n v="4.5"/>
    <n v="4.5"/>
  </r>
  <r>
    <x v="28"/>
    <s v="KL01-0006"/>
    <s v="PV „Alita“, muskatas, saldus"/>
    <s v="But."/>
    <x v="2"/>
    <n v="-6"/>
    <x v="6"/>
    <n v="0.75"/>
    <n v="11"/>
    <n v="-4.5"/>
    <n v="-4.5"/>
  </r>
  <r>
    <x v="4"/>
    <s v="KL01-0006"/>
    <s v="PV „Alita“, muskatas, saldus"/>
    <s v="But."/>
    <x v="3"/>
    <n v="2"/>
    <x v="6"/>
    <n v="0.75"/>
    <n v="11"/>
    <n v="1.5"/>
    <n v="1.5"/>
  </r>
  <r>
    <x v="29"/>
    <s v="KL01-0006"/>
    <s v="PV „Alita“, muskatas, saldus"/>
    <s v="But."/>
    <x v="5"/>
    <n v="-3"/>
    <x v="6"/>
    <n v="0.75"/>
    <n v="11"/>
    <n v="-2.25"/>
    <n v="-2.25"/>
  </r>
  <r>
    <x v="4"/>
    <s v="KL01-0006"/>
    <s v="PV „Alita“, muskatas, saldus"/>
    <s v="But."/>
    <x v="3"/>
    <n v="-6"/>
    <x v="6"/>
    <n v="0.75"/>
    <n v="11"/>
    <n v="-4.5"/>
    <n v="-4.5"/>
  </r>
  <r>
    <x v="4"/>
    <s v="KL01-0006"/>
    <s v="PV „Alita“, muskatas, saldus"/>
    <s v="But."/>
    <x v="3"/>
    <n v="-2"/>
    <x v="6"/>
    <n v="0.75"/>
    <n v="11"/>
    <n v="-1.5"/>
    <n v="-1.5"/>
  </r>
  <r>
    <x v="4"/>
    <s v="KL01-0006"/>
    <s v="PV „Alita“, muskatas, saldus"/>
    <s v="But."/>
    <x v="2"/>
    <n v="8"/>
    <x v="6"/>
    <n v="0.75"/>
    <n v="11"/>
    <n v="6"/>
    <n v="6"/>
  </r>
  <r>
    <x v="4"/>
    <s v="KL01-0007"/>
    <s v="PV „Alita silver“, p.sausas, 0,75 l"/>
    <s v="But."/>
    <x v="3"/>
    <n v="6"/>
    <x v="6"/>
    <n v="0.75"/>
    <n v="11"/>
    <n v="4.5"/>
    <n v="4.5"/>
  </r>
  <r>
    <x v="28"/>
    <s v="KL01-0007"/>
    <s v="PV „Alita silver“, p.sausas, 0,75 l"/>
    <s v="But."/>
    <x v="2"/>
    <n v="-6"/>
    <x v="6"/>
    <n v="0.75"/>
    <n v="11"/>
    <n v="-4.5"/>
    <n v="-4.5"/>
  </r>
  <r>
    <x v="4"/>
    <s v="KL01-0007"/>
    <s v="PV „Alita silver“, p.sausas, 0,75 l"/>
    <s v="But."/>
    <x v="3"/>
    <n v="2"/>
    <x v="6"/>
    <n v="0.75"/>
    <n v="11"/>
    <n v="1.5"/>
    <n v="1.5"/>
  </r>
  <r>
    <x v="4"/>
    <s v="KL01-0007"/>
    <s v="PV „Alita silver“, p.sausas, 0,75 l"/>
    <s v="But."/>
    <x v="3"/>
    <n v="-2"/>
    <x v="6"/>
    <n v="0.75"/>
    <n v="11"/>
    <n v="-1.5"/>
    <n v="-1.5"/>
  </r>
  <r>
    <x v="4"/>
    <s v="KL01-0007"/>
    <s v="PV „Alita silver“, p.sausas, 0,75 l"/>
    <s v="But."/>
    <x v="2"/>
    <n v="8"/>
    <x v="6"/>
    <n v="0.75"/>
    <n v="11"/>
    <n v="6"/>
    <n v="6"/>
  </r>
  <r>
    <x v="4"/>
    <s v="KL01-0007"/>
    <s v="PV „Alita silver“, p.sausas, 0,75 l"/>
    <s v="But."/>
    <x v="3"/>
    <n v="-6"/>
    <x v="6"/>
    <n v="0.75"/>
    <n v="11"/>
    <n v="-4.5"/>
    <n v="-4.5"/>
  </r>
  <r>
    <x v="28"/>
    <s v="KL01-0008"/>
    <s v="PV„Alita pusiau sausas Limited Edition “,0,75 l"/>
    <s v="But."/>
    <x v="2"/>
    <n v="-7"/>
    <x v="6"/>
    <n v="0.75"/>
    <n v="11"/>
    <n v="-5.25"/>
    <n v="-5.25"/>
  </r>
  <r>
    <x v="28"/>
    <s v="KL01-0009"/>
    <s v="PV „Alita Chill“, p.sausas baltas,11%"/>
    <s v="But."/>
    <x v="2"/>
    <n v="-5"/>
    <x v="6"/>
    <n v="0.75"/>
    <n v="11"/>
    <n v="-3.75"/>
    <n v="-3.75"/>
  </r>
  <r>
    <x v="20"/>
    <s v="KL01-0009"/>
    <s v="PV „Alita Chill“, p.sausas baltas,11%"/>
    <s v="But."/>
    <x v="3"/>
    <n v="6"/>
    <x v="6"/>
    <n v="0.75"/>
    <n v="11"/>
    <n v="4.5"/>
    <n v="4.5"/>
  </r>
  <r>
    <x v="20"/>
    <s v="KL01-0009"/>
    <s v="PV „Alita Chill“, p.sausas baltas,11%"/>
    <s v="But."/>
    <x v="3"/>
    <n v="2"/>
    <x v="6"/>
    <n v="0.75"/>
    <n v="11"/>
    <n v="1.5"/>
    <n v="1.5"/>
  </r>
  <r>
    <x v="20"/>
    <s v="KL01-0009"/>
    <s v="PV „Alita Chill“, p.sausas baltas,11%"/>
    <s v="But."/>
    <x v="3"/>
    <n v="-2"/>
    <x v="6"/>
    <n v="0.75"/>
    <n v="11"/>
    <n v="-1.5"/>
    <n v="-1.5"/>
  </r>
  <r>
    <x v="20"/>
    <s v="KL01-0009"/>
    <s v="PV „Alita Chill“, p.sausas baltas,11%"/>
    <s v="But."/>
    <x v="3"/>
    <n v="-6"/>
    <x v="6"/>
    <n v="0.75"/>
    <n v="11"/>
    <n v="-4.5"/>
    <n v="-4.5"/>
  </r>
  <r>
    <x v="20"/>
    <s v="KL01-0009"/>
    <s v="PV „Alita Chill“, p.sausas baltas,11%"/>
    <s v="But."/>
    <x v="2"/>
    <n v="8"/>
    <x v="6"/>
    <n v="0.75"/>
    <n v="11"/>
    <n v="6"/>
    <n v="6"/>
  </r>
  <r>
    <x v="28"/>
    <s v="KL01-0010"/>
    <s v="PV „Rose“, p.sausas, 0,75 l"/>
    <s v="But."/>
    <x v="2"/>
    <n v="-1"/>
    <x v="6"/>
    <n v="0.75"/>
    <n v="11"/>
    <n v="-0.75"/>
    <n v="-0.75"/>
  </r>
  <r>
    <x v="28"/>
    <s v="KL01-0011"/>
    <s v="PV „Alita Cabernet Saugvinion “p/.sausas, 0,75 l"/>
    <s v="But."/>
    <x v="2"/>
    <n v="-6"/>
    <x v="6"/>
    <n v="0.75"/>
    <n v="11"/>
    <n v="-4.5"/>
    <n v="-4.5"/>
  </r>
  <r>
    <x v="25"/>
    <s v="KL01-0011"/>
    <s v="PV „Alita Cabernet Saugvinion “p/.sausas, 0,75 l"/>
    <s v="But."/>
    <x v="3"/>
    <n v="6"/>
    <x v="6"/>
    <n v="0.75"/>
    <n v="11"/>
    <n v="4.5"/>
    <n v="4.5"/>
  </r>
  <r>
    <x v="25"/>
    <s v="KL01-0011"/>
    <s v="PV „Alita Cabernet Saugvinion “p/.sausas, 0,75 l"/>
    <s v="But."/>
    <x v="3"/>
    <n v="2"/>
    <x v="6"/>
    <n v="0.75"/>
    <n v="11"/>
    <n v="1.5"/>
    <n v="1.5"/>
  </r>
  <r>
    <x v="29"/>
    <s v="KL01-0011"/>
    <s v="PV „Alita Cabernet Saugvinion “p/.sausas, 0,75 l"/>
    <s v="But."/>
    <x v="5"/>
    <n v="-1"/>
    <x v="6"/>
    <n v="0.75"/>
    <n v="11"/>
    <n v="-0.75"/>
    <n v="-0.75"/>
  </r>
  <r>
    <x v="25"/>
    <s v="KL01-0011"/>
    <s v="PV „Alita Cabernet Saugvinion “p/.sausas, 0,75 l"/>
    <s v="But."/>
    <x v="3"/>
    <n v="-6"/>
    <x v="6"/>
    <n v="0.75"/>
    <n v="11"/>
    <n v="-4.5"/>
    <n v="-4.5"/>
  </r>
  <r>
    <x v="25"/>
    <s v="KL01-0011"/>
    <s v="PV „Alita Cabernet Saugvinion “p/.sausas, 0,75 l"/>
    <s v="But."/>
    <x v="3"/>
    <n v="-2"/>
    <x v="6"/>
    <n v="0.75"/>
    <n v="11"/>
    <n v="-1.5"/>
    <n v="-1.5"/>
  </r>
  <r>
    <x v="25"/>
    <s v="KL01-0011"/>
    <s v="PV „Alita Cabernet Saugvinion “p/.sausas, 0,75 l"/>
    <s v="But."/>
    <x v="2"/>
    <n v="8"/>
    <x v="6"/>
    <n v="0.75"/>
    <n v="11"/>
    <n v="6"/>
    <n v="6"/>
  </r>
  <r>
    <x v="28"/>
    <s v="KL01-0012"/>
    <s v="PV „Alita“riesling, p.sausas"/>
    <s v="But."/>
    <x v="2"/>
    <n v="-1"/>
    <x v="6"/>
    <n v="0.75"/>
    <n v="11"/>
    <n v="-0.75"/>
    <n v="-0.75"/>
  </r>
  <r>
    <x v="28"/>
    <s v="KL01-0013"/>
    <s v="Put. vynas &quot;Alita&quot; Briutas CUVEE, 0,75l 11%"/>
    <s v="But."/>
    <x v="2"/>
    <n v="-5"/>
    <x v="6"/>
    <n v="0.75"/>
    <n v="11"/>
    <n v="-3.75"/>
    <n v="-3.75"/>
  </r>
  <r>
    <x v="12"/>
    <s v="KL01-0013"/>
    <s v="Put. vynas &quot;Alita&quot; Briutas CUVEE, 0,75l 11%"/>
    <s v="But."/>
    <x v="3"/>
    <n v="6"/>
    <x v="6"/>
    <n v="0.75"/>
    <n v="11"/>
    <n v="4.5"/>
    <n v="4.5"/>
  </r>
  <r>
    <x v="12"/>
    <s v="KL01-0013"/>
    <s v="Put. vynas &quot;Alita&quot; Briutas CUVEE, 0,75l 11%"/>
    <s v="But."/>
    <x v="3"/>
    <n v="4"/>
    <x v="6"/>
    <n v="0.75"/>
    <n v="11"/>
    <n v="3"/>
    <n v="3"/>
  </r>
  <r>
    <x v="12"/>
    <s v="KL01-0013"/>
    <s v="Put. vynas &quot;Alita&quot; Briutas CUVEE, 0,75l 11%"/>
    <s v="But."/>
    <x v="3"/>
    <n v="-6"/>
    <x v="6"/>
    <n v="0.75"/>
    <n v="11"/>
    <n v="-4.5"/>
    <n v="-4.5"/>
  </r>
  <r>
    <x v="12"/>
    <s v="KL01-0013"/>
    <s v="Put. vynas &quot;Alita&quot; Briutas CUVEE, 0,75l 11%"/>
    <s v="But."/>
    <x v="3"/>
    <n v="-4"/>
    <x v="6"/>
    <n v="0.75"/>
    <n v="11"/>
    <n v="-3"/>
    <n v="-3"/>
  </r>
  <r>
    <x v="12"/>
    <s v="KL01-0013"/>
    <s v="Put. vynas &quot;Alita&quot; Briutas CUVEE, 0,75l 11%"/>
    <s v="But."/>
    <x v="2"/>
    <n v="10"/>
    <x v="6"/>
    <n v="0.75"/>
    <n v="11"/>
    <n v="7.5"/>
    <n v="7.5"/>
  </r>
  <r>
    <x v="14"/>
    <s v="KL01-0101"/>
    <s v="PV „Alita“, klasikinis, briutas"/>
    <s v="But."/>
    <x v="3"/>
    <n v="2"/>
    <x v="6"/>
    <n v="0.75"/>
    <n v="11"/>
    <n v="1.5"/>
    <n v="1.5"/>
  </r>
  <r>
    <x v="18"/>
    <s v="KL01-0101"/>
    <s v="PV „Alita“, klasikinis, briutas"/>
    <s v="But."/>
    <x v="3"/>
    <n v="2"/>
    <x v="6"/>
    <n v="0.75"/>
    <n v="11"/>
    <n v="1.5"/>
    <n v="1.5"/>
  </r>
  <r>
    <x v="28"/>
    <s v="KL01-0101"/>
    <s v="PV „Alita“, klasikinis, briutas"/>
    <s v="But."/>
    <x v="2"/>
    <n v="-9"/>
    <x v="6"/>
    <n v="0.75"/>
    <n v="11"/>
    <n v="-6.75"/>
    <n v="-6.75"/>
  </r>
  <r>
    <x v="20"/>
    <s v="KL01-0101"/>
    <s v="PV „Alita“, klasikinis, briutas"/>
    <s v="But."/>
    <x v="3"/>
    <n v="2"/>
    <x v="6"/>
    <n v="0.75"/>
    <n v="11"/>
    <n v="1.5"/>
    <n v="1.5"/>
  </r>
  <r>
    <x v="20"/>
    <s v="KL01-0101"/>
    <s v="PV „Alita“, klasikinis, briutas"/>
    <s v="But."/>
    <x v="3"/>
    <n v="-2"/>
    <x v="6"/>
    <n v="0.75"/>
    <n v="11"/>
    <n v="-1.5"/>
    <n v="-1.5"/>
  </r>
  <r>
    <x v="18"/>
    <s v="KL01-0101"/>
    <s v="PV „Alita“, klasikinis, briutas"/>
    <s v="But."/>
    <x v="3"/>
    <n v="-2"/>
    <x v="6"/>
    <n v="0.75"/>
    <n v="11"/>
    <n v="-1.5"/>
    <n v="-1.5"/>
  </r>
  <r>
    <x v="14"/>
    <s v="KL01-0101"/>
    <s v="PV „Alita“, klasikinis, briutas"/>
    <s v="But."/>
    <x v="2"/>
    <n v="2"/>
    <x v="6"/>
    <n v="0.75"/>
    <n v="11"/>
    <n v="1.5"/>
    <n v="1.5"/>
  </r>
  <r>
    <x v="18"/>
    <s v="KL01-0101"/>
    <s v="PV „Alita“, klasikinis, briutas"/>
    <s v="But."/>
    <x v="2"/>
    <n v="2"/>
    <x v="6"/>
    <n v="0.75"/>
    <n v="11"/>
    <n v="1.5"/>
    <n v="1.5"/>
  </r>
  <r>
    <x v="14"/>
    <s v="KL01-0101"/>
    <s v="PV „Alita“, klasikinis, briutas"/>
    <s v="But."/>
    <x v="3"/>
    <n v="-2"/>
    <x v="6"/>
    <n v="0.75"/>
    <n v="11"/>
    <n v="-1.5"/>
    <n v="-1.5"/>
  </r>
  <r>
    <x v="20"/>
    <s v="KL01-0101"/>
    <s v="PV „Alita“, klasikinis, briutas"/>
    <s v="But."/>
    <x v="2"/>
    <n v="2"/>
    <x v="6"/>
    <n v="0.75"/>
    <n v="11"/>
    <n v="1.5"/>
    <n v="1.5"/>
  </r>
  <r>
    <x v="24"/>
    <s v="KL01-0211"/>
    <s v="PV „Alita“, chardonnay, 0,2 l"/>
    <s v="But."/>
    <x v="3"/>
    <n v="6"/>
    <x v="6"/>
    <n v="0.2"/>
    <n v="11"/>
    <n v="1.2000000000000002"/>
    <n v="1.2000000000000002"/>
  </r>
  <r>
    <x v="28"/>
    <s v="KL01-0211"/>
    <s v="PV „Alita“, chardonnay, 0,2 l"/>
    <s v="But."/>
    <x v="2"/>
    <n v="-5"/>
    <x v="6"/>
    <n v="0.2"/>
    <n v="11"/>
    <n v="-1"/>
    <n v="-1"/>
  </r>
  <r>
    <x v="24"/>
    <s v="KL01-0211"/>
    <s v="PV „Alita“, chardonnay, 0,2 l"/>
    <s v="But."/>
    <x v="3"/>
    <n v="-6"/>
    <x v="6"/>
    <n v="0.2"/>
    <n v="11"/>
    <n v="-1.2000000000000002"/>
    <n v="-1.2000000000000002"/>
  </r>
  <r>
    <x v="24"/>
    <s v="KL01-0211"/>
    <s v="PV „Alita“, chardonnay, 0,2 l"/>
    <s v="But."/>
    <x v="2"/>
    <n v="6"/>
    <x v="6"/>
    <n v="0.2"/>
    <n v="11"/>
    <n v="1.2000000000000002"/>
    <n v="1.2000000000000002"/>
  </r>
  <r>
    <x v="28"/>
    <s v="KL01-0212"/>
    <s v="PV „Alita“, Rose, 0,2 l"/>
    <s v="But."/>
    <x v="2"/>
    <n v="-1"/>
    <x v="6"/>
    <n v="0.2"/>
    <n v="11"/>
    <n v="-0.2"/>
    <n v="-0.2"/>
  </r>
  <r>
    <x v="28"/>
    <s v="KL01-2002"/>
    <s v="PVV &quot;Alita Ruby&quot;, pusiau sausas, 7,5%"/>
    <s v="But."/>
    <x v="2"/>
    <n v="-5"/>
    <x v="3"/>
    <n v="0.75"/>
    <n v="11"/>
    <n v="-3.75"/>
    <n v="-3.75"/>
  </r>
  <r>
    <x v="21"/>
    <s v="KL01-2002"/>
    <s v="PVV &quot;Alita Ruby&quot;, pusiau sausas, 7,5%"/>
    <s v="But."/>
    <x v="3"/>
    <n v="6"/>
    <x v="3"/>
    <n v="0.75"/>
    <n v="11"/>
    <n v="4.5"/>
    <n v="4.5"/>
  </r>
  <r>
    <x v="21"/>
    <s v="KL01-2002"/>
    <s v="PVV &quot;Alita Ruby&quot;, pusiau sausas, 7,5%"/>
    <s v="But."/>
    <x v="3"/>
    <n v="2"/>
    <x v="3"/>
    <n v="0.75"/>
    <n v="11"/>
    <n v="1.5"/>
    <n v="1.5"/>
  </r>
  <r>
    <x v="29"/>
    <s v="KL01-2002"/>
    <s v="PVV &quot;Alita Ruby&quot;, pusiau sausas, 7,5%"/>
    <s v="But."/>
    <x v="5"/>
    <n v="-1"/>
    <x v="3"/>
    <n v="0.75"/>
    <n v="11"/>
    <n v="-0.75"/>
    <n v="-0.75"/>
  </r>
  <r>
    <x v="21"/>
    <s v="KL01-2002"/>
    <s v="PVV &quot;Alita Ruby&quot;, pusiau sausas, 7,5%"/>
    <s v="But."/>
    <x v="3"/>
    <n v="-2"/>
    <x v="3"/>
    <n v="0.75"/>
    <n v="11"/>
    <n v="-1.5"/>
    <n v="-1.5"/>
  </r>
  <r>
    <x v="21"/>
    <s v="KL01-2002"/>
    <s v="PVV &quot;Alita Ruby&quot;, pusiau sausas, 7,5%"/>
    <s v="But."/>
    <x v="3"/>
    <n v="-6"/>
    <x v="3"/>
    <n v="0.75"/>
    <n v="11"/>
    <n v="-4.5"/>
    <n v="-4.5"/>
  </r>
  <r>
    <x v="21"/>
    <s v="KL01-2002"/>
    <s v="PVV &quot;Alita Ruby&quot;, pusiau sausas, 7,5%"/>
    <s v="But."/>
    <x v="2"/>
    <n v="8"/>
    <x v="3"/>
    <n v="0.75"/>
    <n v="11"/>
    <n v="6"/>
    <n v="6"/>
  </r>
  <r>
    <x v="28"/>
    <s v="KL02-0001"/>
    <s v="Put.gaz.ferment.gėrim.p/saldus"/>
    <s v="But."/>
    <x v="2"/>
    <n v="-1"/>
    <x v="3"/>
    <n v="0.75"/>
    <n v="7"/>
    <n v="-0.75"/>
    <n v="-0.75"/>
  </r>
  <r>
    <x v="28"/>
    <s v="KL02-0002"/>
    <s v="Put.gaz.ferment.gėr. „ Muskatinis“ 7%"/>
    <s v="But."/>
    <x v="2"/>
    <n v="-7"/>
    <x v="3"/>
    <n v="0.75"/>
    <n v="7"/>
    <n v="-5.25"/>
    <n v="-5.25"/>
  </r>
  <r>
    <x v="27"/>
    <s v="KL02-0002"/>
    <s v="Put.gaz.ferment.gėr. „ Muskatinis“ 7%"/>
    <s v="But."/>
    <x v="3"/>
    <n v="6"/>
    <x v="3"/>
    <n v="0.75"/>
    <n v="7"/>
    <n v="4.5"/>
    <n v="4.5"/>
  </r>
  <r>
    <x v="27"/>
    <s v="KL02-0002"/>
    <s v="Put.gaz.ferment.gėr. „ Muskatinis“ 7%"/>
    <s v="But."/>
    <x v="3"/>
    <n v="1"/>
    <x v="3"/>
    <n v="0.75"/>
    <n v="7"/>
    <n v="0.75"/>
    <n v="0.75"/>
  </r>
  <r>
    <x v="27"/>
    <s v="KL02-0002"/>
    <s v="Put.gaz.ferment.gėr. „ Muskatinis“ 7%"/>
    <s v="But."/>
    <x v="3"/>
    <n v="-1"/>
    <x v="3"/>
    <n v="0.75"/>
    <n v="7"/>
    <n v="-0.75"/>
    <n v="-0.75"/>
  </r>
  <r>
    <x v="27"/>
    <s v="KL02-0002"/>
    <s v="Put.gaz.ferment.gėr. „ Muskatinis“ 7%"/>
    <s v="But."/>
    <x v="3"/>
    <n v="-6"/>
    <x v="3"/>
    <n v="0.75"/>
    <n v="7"/>
    <n v="-4.5"/>
    <n v="-4.5"/>
  </r>
  <r>
    <x v="27"/>
    <s v="KL02-0002"/>
    <s v="Put.gaz.ferment.gėr. „ Muskatinis“ 7%"/>
    <s v="But."/>
    <x v="2"/>
    <n v="7"/>
    <x v="3"/>
    <n v="0.75"/>
    <n v="7"/>
    <n v="5.25"/>
    <n v="5.25"/>
  </r>
  <r>
    <x v="6"/>
    <s v="KL02-0003"/>
    <s v="Put.gaz.ferment.gėr. „Auksinis muskatinis“ 7%"/>
    <s v="But."/>
    <x v="3"/>
    <n v="6"/>
    <x v="3"/>
    <n v="0.75"/>
    <n v="7"/>
    <n v="4.5"/>
    <n v="4.5"/>
  </r>
  <r>
    <x v="24"/>
    <s v="KL02-0003"/>
    <s v="Put.gaz.ferment.gėr. „Auksinis muskatinis“ 7%"/>
    <s v="But."/>
    <x v="3"/>
    <n v="12"/>
    <x v="3"/>
    <n v="0.75"/>
    <n v="7"/>
    <n v="9"/>
    <n v="9"/>
  </r>
  <r>
    <x v="28"/>
    <s v="KL02-0003"/>
    <s v="Put.gaz.ferment.gėr. „Auksinis muskatinis“ 7%"/>
    <s v="But."/>
    <x v="2"/>
    <n v="-18"/>
    <x v="3"/>
    <n v="0.75"/>
    <n v="7"/>
    <n v="-13.5"/>
    <n v="-13.5"/>
  </r>
  <r>
    <x v="6"/>
    <s v="KL02-0003"/>
    <s v="Put.gaz.ferment.gėr. „Auksinis muskatinis“ 7%"/>
    <s v="But."/>
    <x v="3"/>
    <n v="1"/>
    <x v="3"/>
    <n v="0.75"/>
    <n v="7"/>
    <n v="0.75"/>
    <n v="0.75"/>
  </r>
  <r>
    <x v="24"/>
    <s v="KL02-0003"/>
    <s v="Put.gaz.ferment.gėr. „Auksinis muskatinis“ 7%"/>
    <s v="But."/>
    <x v="3"/>
    <n v="1"/>
    <x v="3"/>
    <n v="0.75"/>
    <n v="7"/>
    <n v="0.75"/>
    <n v="0.75"/>
  </r>
  <r>
    <x v="6"/>
    <s v="KL02-0003"/>
    <s v="Put.gaz.ferment.gėr. „Auksinis muskatinis“ 7%"/>
    <s v="But."/>
    <x v="3"/>
    <n v="-1"/>
    <x v="3"/>
    <n v="0.75"/>
    <n v="7"/>
    <n v="-0.75"/>
    <n v="-0.75"/>
  </r>
  <r>
    <x v="6"/>
    <s v="KL02-0003"/>
    <s v="Put.gaz.ferment.gėr. „Auksinis muskatinis“ 7%"/>
    <s v="But."/>
    <x v="3"/>
    <n v="-6"/>
    <x v="3"/>
    <n v="0.75"/>
    <n v="7"/>
    <n v="-4.5"/>
    <n v="-4.5"/>
  </r>
  <r>
    <x v="6"/>
    <s v="KL02-0003"/>
    <s v="Put.gaz.ferment.gėr. „Auksinis muskatinis“ 7%"/>
    <s v="But."/>
    <x v="2"/>
    <n v="7"/>
    <x v="3"/>
    <n v="0.75"/>
    <n v="7"/>
    <n v="5.25"/>
    <n v="5.25"/>
  </r>
  <r>
    <x v="24"/>
    <s v="KL02-0003"/>
    <s v="Put.gaz.ferment.gėr. „Auksinis muskatinis“ 7%"/>
    <s v="But."/>
    <x v="3"/>
    <n v="-12"/>
    <x v="3"/>
    <n v="0.75"/>
    <n v="7"/>
    <n v="-9"/>
    <n v="-9"/>
  </r>
  <r>
    <x v="24"/>
    <s v="KL02-0003"/>
    <s v="Put.gaz.ferment.gėr. „Auksinis muskatinis“ 7%"/>
    <s v="But."/>
    <x v="3"/>
    <n v="-1"/>
    <x v="3"/>
    <n v="0.75"/>
    <n v="7"/>
    <n v="-0.75"/>
    <n v="-0.75"/>
  </r>
  <r>
    <x v="24"/>
    <s v="KL02-0003"/>
    <s v="Put.gaz.ferment.gėr. „Auksinis muskatinis“ 7%"/>
    <s v="But."/>
    <x v="2"/>
    <n v="7"/>
    <x v="3"/>
    <n v="0.75"/>
    <n v="7"/>
    <n v="5.25"/>
    <n v="5.25"/>
  </r>
  <r>
    <x v="24"/>
    <s v="KL02-0003"/>
    <s v="Put.gaz.ferment.gėr. „Auksinis muskatinis“ 7%"/>
    <s v="But."/>
    <x v="2"/>
    <n v="6"/>
    <x v="3"/>
    <n v="0.75"/>
    <n v="7"/>
    <n v="4.5"/>
    <n v="4.5"/>
  </r>
  <r>
    <x v="28"/>
    <s v="KL02-0004"/>
    <s v="Put.gaz.ferment.gėr. ,,Romeo'', 8%"/>
    <s v="But."/>
    <x v="2"/>
    <n v="-1"/>
    <x v="3"/>
    <n v="0.75"/>
    <n v="8"/>
    <n v="-0.75"/>
    <n v="-0.75"/>
  </r>
  <r>
    <x v="28"/>
    <s v="KL02-0007"/>
    <s v="Put.gaz.ferment.gėrim„BON AMI“pusiau saldus 7.5%"/>
    <s v="But."/>
    <x v="2"/>
    <n v="-6"/>
    <x v="3"/>
    <n v="0.75"/>
    <n v="7.5"/>
    <n v="-4.5"/>
    <n v="-4.5"/>
  </r>
  <r>
    <x v="19"/>
    <s v="KL02-0007"/>
    <s v="Put.gaz.ferment.gėrim„BON AMI“pusiau saldus 7.5%"/>
    <s v="But."/>
    <x v="3"/>
    <n v="6"/>
    <x v="3"/>
    <n v="0.75"/>
    <n v="7.5"/>
    <n v="4.5"/>
    <n v="4.5"/>
  </r>
  <r>
    <x v="19"/>
    <s v="KL02-0007"/>
    <s v="Put.gaz.ferment.gėrim„BON AMI“pusiau saldus 7.5%"/>
    <s v="But."/>
    <x v="3"/>
    <n v="1"/>
    <x v="3"/>
    <n v="0.75"/>
    <n v="7.5"/>
    <n v="0.75"/>
    <n v="0.75"/>
  </r>
  <r>
    <x v="19"/>
    <s v="KL02-0007"/>
    <s v="Put.gaz.ferment.gėrim„BON AMI“pusiau saldus 7.5%"/>
    <s v="But."/>
    <x v="3"/>
    <n v="-1"/>
    <x v="3"/>
    <n v="0.75"/>
    <n v="7.5"/>
    <n v="-0.75"/>
    <n v="-0.75"/>
  </r>
  <r>
    <x v="19"/>
    <s v="KL02-0007"/>
    <s v="Put.gaz.ferment.gėrim„BON AMI“pusiau saldus 7.5%"/>
    <s v="But."/>
    <x v="3"/>
    <n v="-6"/>
    <x v="3"/>
    <n v="0.75"/>
    <n v="7.5"/>
    <n v="-4.5"/>
    <n v="-4.5"/>
  </r>
  <r>
    <x v="19"/>
    <s v="KL02-0007"/>
    <s v="Put.gaz.ferment.gėrim„BON AMI“pusiau saldus 7.5%"/>
    <s v="But."/>
    <x v="2"/>
    <n v="7"/>
    <x v="3"/>
    <n v="0.75"/>
    <n v="7.5"/>
    <n v="5.25"/>
    <n v="5.25"/>
  </r>
  <r>
    <x v="5"/>
    <s v="KL02-0008"/>
    <s v="Put.gaz.ferment.gėrim„BON AMI“ saldus 7.5%"/>
    <s v="But."/>
    <x v="3"/>
    <n v="6"/>
    <x v="3"/>
    <n v="0.75"/>
    <n v="7.5"/>
    <n v="4.5"/>
    <n v="4.5"/>
  </r>
  <r>
    <x v="28"/>
    <s v="KL02-0008"/>
    <s v="Put.gaz.ferment.gėrim„BON AMI“ saldus 7.5%"/>
    <s v="But."/>
    <x v="2"/>
    <n v="-6"/>
    <x v="3"/>
    <n v="0.75"/>
    <n v="7.5"/>
    <n v="-4.5"/>
    <n v="-4.5"/>
  </r>
  <r>
    <x v="5"/>
    <s v="KL02-0008"/>
    <s v="Put.gaz.ferment.gėrim„BON AMI“ saldus 7.5%"/>
    <s v="But."/>
    <x v="3"/>
    <n v="1"/>
    <x v="3"/>
    <n v="0.75"/>
    <n v="7.5"/>
    <n v="0.75"/>
    <n v="0.75"/>
  </r>
  <r>
    <x v="5"/>
    <s v="KL02-0008"/>
    <s v="Put.gaz.ferment.gėrim„BON AMI“ saldus 7.5%"/>
    <s v="But."/>
    <x v="3"/>
    <n v="-6"/>
    <x v="3"/>
    <n v="0.75"/>
    <n v="7.5"/>
    <n v="-4.5"/>
    <n v="-4.5"/>
  </r>
  <r>
    <x v="5"/>
    <s v="KL02-0008"/>
    <s v="Put.gaz.ferment.gėrim„BON AMI“ saldus 7.5%"/>
    <s v="But."/>
    <x v="2"/>
    <n v="7"/>
    <x v="3"/>
    <n v="0.75"/>
    <n v="7.5"/>
    <n v="5.25"/>
    <n v="5.25"/>
  </r>
  <r>
    <x v="5"/>
    <s v="KL02-0008"/>
    <s v="Put.gaz.ferment.gėrim„BON AMI“ saldus 7.5%"/>
    <s v="But."/>
    <x v="3"/>
    <n v="-1"/>
    <x v="3"/>
    <n v="0.75"/>
    <n v="7.5"/>
    <n v="-0.75"/>
    <n v="-0.75"/>
  </r>
  <r>
    <x v="5"/>
    <s v="KL02-0013"/>
    <s v="Put.gaz.fer.gėr.„Santa Verona“saldus"/>
    <s v="But."/>
    <x v="3"/>
    <n v="6"/>
    <x v="3"/>
    <n v="0.75"/>
    <n v="7.5"/>
    <n v="4.5"/>
    <n v="4.5"/>
  </r>
  <r>
    <x v="28"/>
    <s v="KL02-0013"/>
    <s v="Put.gaz.fer.gėr.„Santa Verona“saldus"/>
    <s v="But."/>
    <x v="2"/>
    <n v="-6"/>
    <x v="3"/>
    <n v="0.75"/>
    <n v="7.5"/>
    <n v="-4.5"/>
    <n v="-4.5"/>
  </r>
  <r>
    <x v="5"/>
    <s v="KL02-0013"/>
    <s v="Put.gaz.fer.gėr.„Santa Verona“saldus"/>
    <s v="But."/>
    <x v="3"/>
    <n v="1"/>
    <x v="3"/>
    <n v="0.75"/>
    <n v="7.5"/>
    <n v="0.75"/>
    <n v="0.75"/>
  </r>
  <r>
    <x v="5"/>
    <s v="KL02-0013"/>
    <s v="Put.gaz.fer.gėr.„Santa Verona“saldus"/>
    <s v="But."/>
    <x v="3"/>
    <n v="-1"/>
    <x v="3"/>
    <n v="0.75"/>
    <n v="7.5"/>
    <n v="-0.75"/>
    <n v="-0.75"/>
  </r>
  <r>
    <x v="5"/>
    <s v="KL02-0013"/>
    <s v="Put.gaz.fer.gėr.„Santa Verona“saldus"/>
    <s v="But."/>
    <x v="3"/>
    <n v="-6"/>
    <x v="3"/>
    <n v="0.75"/>
    <n v="7.5"/>
    <n v="-4.5"/>
    <n v="-4.5"/>
  </r>
  <r>
    <x v="5"/>
    <s v="KL02-0013"/>
    <s v="Put.gaz.fer.gėr.„Santa Verona“saldus"/>
    <s v="But."/>
    <x v="2"/>
    <n v="7"/>
    <x v="3"/>
    <n v="0.75"/>
    <n v="7.5"/>
    <n v="5.25"/>
    <n v="5.25"/>
  </r>
  <r>
    <x v="28"/>
    <s v="KL02-0014"/>
    <s v="Put.gaz.fer.gėr.„Santa Verona“p/saldus"/>
    <s v="But."/>
    <x v="2"/>
    <n v="-6"/>
    <x v="3"/>
    <n v="0.75"/>
    <n v="7.5"/>
    <n v="-4.5"/>
    <n v="-4.5"/>
  </r>
  <r>
    <x v="25"/>
    <s v="KL02-0014"/>
    <s v="Put.gaz.fer.gėr.„Santa Verona“p/saldus"/>
    <s v="But."/>
    <x v="3"/>
    <n v="6"/>
    <x v="3"/>
    <n v="0.75"/>
    <n v="7.5"/>
    <n v="4.5"/>
    <n v="4.5"/>
  </r>
  <r>
    <x v="25"/>
    <s v="KL02-0014"/>
    <s v="Put.gaz.fer.gėr.„Santa Verona“p/saldus"/>
    <s v="But."/>
    <x v="3"/>
    <n v="1"/>
    <x v="3"/>
    <n v="0.75"/>
    <n v="7.5"/>
    <n v="0.75"/>
    <n v="0.75"/>
  </r>
  <r>
    <x v="25"/>
    <s v="KL02-0014"/>
    <s v="Put.gaz.fer.gėr.„Santa Verona“p/saldus"/>
    <s v="But."/>
    <x v="3"/>
    <n v="-1"/>
    <x v="3"/>
    <n v="0.75"/>
    <n v="7.5"/>
    <n v="-0.75"/>
    <n v="-0.75"/>
  </r>
  <r>
    <x v="25"/>
    <s v="KL02-0014"/>
    <s v="Put.gaz.fer.gėr.„Santa Verona“p/saldus"/>
    <s v="But."/>
    <x v="3"/>
    <n v="-6"/>
    <x v="3"/>
    <n v="0.75"/>
    <n v="7.5"/>
    <n v="-4.5"/>
    <n v="-4.5"/>
  </r>
  <r>
    <x v="25"/>
    <s v="KL02-0014"/>
    <s v="Put.gaz.fer.gėr.„Santa Verona“p/saldus"/>
    <s v="But."/>
    <x v="2"/>
    <n v="7"/>
    <x v="3"/>
    <n v="0.75"/>
    <n v="7.5"/>
    <n v="5.25"/>
    <n v="5.25"/>
  </r>
  <r>
    <x v="28"/>
    <s v="KL02-0022"/>
    <s v="Put.gaz.fer.gėr.„Salūts“ p/sal 10,5%"/>
    <s v="But."/>
    <x v="2"/>
    <n v="-5"/>
    <x v="6"/>
    <n v="0.75"/>
    <n v="10.5"/>
    <n v="-3.75"/>
    <n v="-3.75"/>
  </r>
  <r>
    <x v="18"/>
    <s v="KL02-0022"/>
    <s v="Put.gaz.fer.gėr.„Salūts“ p/sal 10,5%"/>
    <s v="But."/>
    <x v="3"/>
    <n v="6"/>
    <x v="6"/>
    <n v="0.75"/>
    <n v="10.5"/>
    <n v="4.5"/>
    <n v="4.5"/>
  </r>
  <r>
    <x v="18"/>
    <s v="KL02-0022"/>
    <s v="Put.gaz.fer.gėr.„Salūts“ p/sal 10,5%"/>
    <s v="But."/>
    <x v="3"/>
    <n v="1"/>
    <x v="6"/>
    <n v="0.75"/>
    <n v="10.5"/>
    <n v="0.75"/>
    <n v="0.75"/>
  </r>
  <r>
    <x v="18"/>
    <s v="KL02-0022"/>
    <s v="Put.gaz.fer.gėr.„Salūts“ p/sal 10,5%"/>
    <s v="But."/>
    <x v="3"/>
    <n v="-1"/>
    <x v="6"/>
    <n v="0.75"/>
    <n v="10.5"/>
    <n v="-0.75"/>
    <n v="-0.75"/>
  </r>
  <r>
    <x v="18"/>
    <s v="KL02-0022"/>
    <s v="Put.gaz.fer.gėr.„Salūts“ p/sal 10,5%"/>
    <s v="But."/>
    <x v="2"/>
    <n v="7"/>
    <x v="6"/>
    <n v="0.75"/>
    <n v="10.5"/>
    <n v="5.25"/>
    <n v="5.25"/>
  </r>
  <r>
    <x v="18"/>
    <s v="KL02-0022"/>
    <s v="Put.gaz.fer.gėr.„Salūts“ p/sal 10,5%"/>
    <s v="But."/>
    <x v="3"/>
    <n v="-6"/>
    <x v="6"/>
    <n v="0.75"/>
    <n v="10.5"/>
    <n v="-4.5"/>
    <n v="-4.5"/>
  </r>
  <r>
    <x v="25"/>
    <s v="KL02-0023"/>
    <s v="Gaz.vais.vyno gėr.„Santa Verona“saldus 7%"/>
    <s v="But."/>
    <x v="3"/>
    <n v="6"/>
    <x v="3"/>
    <n v="0.75"/>
    <n v="7"/>
    <n v="4.5"/>
    <n v="4.5"/>
  </r>
  <r>
    <x v="28"/>
    <s v="KL02-0023"/>
    <s v="Gaz.vais.vyno gėr.„Santa Verona“saldus 7%"/>
    <s v="But."/>
    <x v="2"/>
    <n v="-5"/>
    <x v="3"/>
    <n v="0.75"/>
    <n v="7"/>
    <n v="-3.75"/>
    <n v="-3.75"/>
  </r>
  <r>
    <x v="25"/>
    <s v="KL02-0023"/>
    <s v="Gaz.vais.vyno gėr.„Santa Verona“saldus 7%"/>
    <s v="But."/>
    <x v="3"/>
    <n v="1"/>
    <x v="3"/>
    <n v="0.75"/>
    <n v="7"/>
    <n v="0.75"/>
    <n v="0.75"/>
  </r>
  <r>
    <x v="25"/>
    <s v="KL02-0023"/>
    <s v="Gaz.vais.vyno gėr.„Santa Verona“saldus 7%"/>
    <s v="But."/>
    <x v="3"/>
    <n v="-1"/>
    <x v="3"/>
    <n v="0.75"/>
    <n v="7"/>
    <n v="-0.75"/>
    <n v="-0.75"/>
  </r>
  <r>
    <x v="25"/>
    <s v="KL02-0023"/>
    <s v="Gaz.vais.vyno gėr.„Santa Verona“saldus 7%"/>
    <s v="But."/>
    <x v="2"/>
    <n v="7"/>
    <x v="3"/>
    <n v="0.75"/>
    <n v="7"/>
    <n v="5.25"/>
    <n v="5.25"/>
  </r>
  <r>
    <x v="25"/>
    <s v="KL02-0023"/>
    <s v="Gaz.vais.vyno gėr.„Santa Verona“saldus 7%"/>
    <s v="But."/>
    <x v="3"/>
    <n v="-6"/>
    <x v="3"/>
    <n v="0.75"/>
    <n v="7"/>
    <n v="-4.5"/>
    <n v="-4.5"/>
  </r>
  <r>
    <x v="28"/>
    <s v="KL02-0104"/>
    <s v="Put.gaz.fer.gėr.„Sovetskoje Sladkoje 6%"/>
    <s v="But."/>
    <x v="2"/>
    <n v="-6"/>
    <x v="3"/>
    <n v="0.75"/>
    <n v="6"/>
    <n v="-4.5"/>
    <n v="-4.5"/>
  </r>
  <r>
    <x v="24"/>
    <s v="KL02-0104"/>
    <s v="Put.gaz.fer.gėr.„Sovetskoje Sladkoje 6%"/>
    <s v="But."/>
    <x v="3"/>
    <n v="6"/>
    <x v="3"/>
    <n v="0.75"/>
    <n v="6"/>
    <n v="4.5"/>
    <n v="4.5"/>
  </r>
  <r>
    <x v="24"/>
    <s v="KL02-0104"/>
    <s v="Put.gaz.fer.gėr.„Sovetskoje Sladkoje 6%"/>
    <s v="But."/>
    <x v="3"/>
    <n v="1"/>
    <x v="3"/>
    <n v="0.75"/>
    <n v="6"/>
    <n v="0.75"/>
    <n v="0.75"/>
  </r>
  <r>
    <x v="24"/>
    <s v="KL02-0104"/>
    <s v="Put.gaz.fer.gėr.„Sovetskoje Sladkoje 6%"/>
    <s v="But."/>
    <x v="3"/>
    <n v="-6"/>
    <x v="3"/>
    <n v="0.75"/>
    <n v="6"/>
    <n v="-4.5"/>
    <n v="-4.5"/>
  </r>
  <r>
    <x v="24"/>
    <s v="KL02-0104"/>
    <s v="Put.gaz.fer.gėr.„Sovetskoje Sladkoje 6%"/>
    <s v="But."/>
    <x v="3"/>
    <n v="-1"/>
    <x v="3"/>
    <n v="0.75"/>
    <n v="6"/>
    <n v="-0.75"/>
    <n v="-0.75"/>
  </r>
  <r>
    <x v="24"/>
    <s v="KL02-0104"/>
    <s v="Put.gaz.fer.gėr.„Sovetskoje Sladkoje 6%"/>
    <s v="But."/>
    <x v="2"/>
    <n v="7"/>
    <x v="3"/>
    <n v="0.75"/>
    <n v="6"/>
    <n v="5.25"/>
    <n v="5.25"/>
  </r>
  <r>
    <x v="28"/>
    <s v="KL02-0105"/>
    <s v="Put.gaz.fer.gėr.„Sovetskoje Polusladkoje 10%"/>
    <s v="But."/>
    <x v="2"/>
    <n v="-6"/>
    <x v="6"/>
    <n v="0.75"/>
    <n v="10"/>
    <n v="-4.5"/>
    <n v="-4.5"/>
  </r>
  <r>
    <x v="28"/>
    <s v="KL02-0105"/>
    <s v="Put.gaz.fer.gėr.„Sovetskoje Polusladkoje 10%"/>
    <s v="But."/>
    <x v="3"/>
    <n v="6"/>
    <x v="6"/>
    <n v="0.75"/>
    <n v="10"/>
    <n v="4.5"/>
    <n v="4.5"/>
  </r>
  <r>
    <x v="28"/>
    <s v="KL02-0105"/>
    <s v="Put.gaz.fer.gėr.„Sovetskoje Polusladkoje 10%"/>
    <s v="But."/>
    <x v="3"/>
    <n v="1"/>
    <x v="6"/>
    <n v="0.75"/>
    <n v="10"/>
    <n v="0.75"/>
    <n v="0.75"/>
  </r>
  <r>
    <x v="28"/>
    <s v="KL02-0105"/>
    <s v="Put.gaz.fer.gėr.„Sovetskoje Polusladkoje 10%"/>
    <s v="But."/>
    <x v="3"/>
    <n v="-1"/>
    <x v="6"/>
    <n v="0.75"/>
    <n v="10"/>
    <n v="-0.75"/>
    <n v="-0.75"/>
  </r>
  <r>
    <x v="28"/>
    <s v="KL02-0105"/>
    <s v="Put.gaz.fer.gėr.„Sovetskoje Polusladkoje 10%"/>
    <s v="But."/>
    <x v="3"/>
    <n v="-6"/>
    <x v="6"/>
    <n v="0.75"/>
    <n v="10"/>
    <n v="-4.5"/>
    <n v="-4.5"/>
  </r>
  <r>
    <x v="28"/>
    <s v="KL02-0105"/>
    <s v="Put.gaz.fer.gėr.„Sovetskoje Polusladkoje 10%"/>
    <s v="But."/>
    <x v="2"/>
    <n v="7"/>
    <x v="6"/>
    <n v="0.75"/>
    <n v="10"/>
    <n v="5.25"/>
    <n v="5.25"/>
  </r>
  <r>
    <x v="28"/>
    <s v="KL02-0106"/>
    <s v="P.gaz.fer.gėr.„Sovetskoje Zolotoje Polusladkoje10%"/>
    <s v="But."/>
    <x v="2"/>
    <n v="-1"/>
    <x v="6"/>
    <n v="0.75"/>
    <n v="10"/>
    <n v="-0.75"/>
    <n v="-0.75"/>
  </r>
  <r>
    <x v="28"/>
    <s v="KL02-0108"/>
    <s v="Put..gaz.fer.gėr.„Sovetskoje Rozovoje 10%"/>
    <s v="But."/>
    <x v="2"/>
    <n v="-6"/>
    <x v="6"/>
    <n v="0.75"/>
    <n v="10"/>
    <n v="-4.5"/>
    <n v="-4.5"/>
  </r>
  <r>
    <x v="17"/>
    <s v="KL02-0108"/>
    <s v="Put..gaz.fer.gėr.„Sovetskoje Rozovoje 10%"/>
    <s v="But."/>
    <x v="3"/>
    <n v="6"/>
    <x v="6"/>
    <n v="0.75"/>
    <n v="10"/>
    <n v="4.5"/>
    <n v="4.5"/>
  </r>
  <r>
    <x v="17"/>
    <s v="KL02-0108"/>
    <s v="Put..gaz.fer.gėr.„Sovetskoje Rozovoje 10%"/>
    <s v="But."/>
    <x v="3"/>
    <n v="1"/>
    <x v="6"/>
    <n v="0.75"/>
    <n v="10"/>
    <n v="0.75"/>
    <n v="0.75"/>
  </r>
  <r>
    <x v="17"/>
    <s v="KL02-0108"/>
    <s v="Put..gaz.fer.gėr.„Sovetskoje Rozovoje 10%"/>
    <s v="But."/>
    <x v="3"/>
    <n v="-6"/>
    <x v="6"/>
    <n v="0.75"/>
    <n v="10"/>
    <n v="-4.5"/>
    <n v="-4.5"/>
  </r>
  <r>
    <x v="17"/>
    <s v="KL02-0108"/>
    <s v="Put..gaz.fer.gėr.„Sovetskoje Rozovoje 10%"/>
    <s v="But."/>
    <x v="3"/>
    <n v="-1"/>
    <x v="6"/>
    <n v="0.75"/>
    <n v="10"/>
    <n v="-0.75"/>
    <n v="-0.75"/>
  </r>
  <r>
    <x v="17"/>
    <s v="KL02-0108"/>
    <s v="Put..gaz.fer.gėr.„Sovetskoje Rozovoje 10%"/>
    <s v="But."/>
    <x v="2"/>
    <n v="7"/>
    <x v="6"/>
    <n v="0.75"/>
    <n v="10"/>
    <n v="5.25"/>
    <n v="5.25"/>
  </r>
  <r>
    <x v="28"/>
    <s v="KL02-0109"/>
    <s v="Put.gaz.fer.gėr.„Sovetskoje Igristoje p/sald. 10,5"/>
    <s v="But."/>
    <x v="2"/>
    <n v="-5"/>
    <x v="6"/>
    <n v="0.75"/>
    <n v="10.5"/>
    <n v="-3.75"/>
    <n v="-3.75"/>
  </r>
  <r>
    <x v="28"/>
    <s v="KL02-0109"/>
    <s v="Put.gaz.fer.gėr.„Sovetskoje Igristoje p/sald. 10,5"/>
    <s v="But."/>
    <x v="3"/>
    <n v="6"/>
    <x v="6"/>
    <n v="0.75"/>
    <n v="10.5"/>
    <n v="4.5"/>
    <n v="4.5"/>
  </r>
  <r>
    <x v="28"/>
    <s v="KL02-0109"/>
    <s v="Put.gaz.fer.gėr.„Sovetskoje Igristoje p/sald. 10,5"/>
    <s v="But."/>
    <x v="3"/>
    <n v="1"/>
    <x v="6"/>
    <n v="0.75"/>
    <n v="10.5"/>
    <n v="0.75"/>
    <n v="0.75"/>
  </r>
  <r>
    <x v="28"/>
    <s v="KL02-0109"/>
    <s v="Put.gaz.fer.gėr.„Sovetskoje Igristoje p/sald. 10,5"/>
    <s v="But."/>
    <x v="2"/>
    <n v="7"/>
    <x v="6"/>
    <n v="0.75"/>
    <n v="10.5"/>
    <n v="5.25"/>
    <n v="5.25"/>
  </r>
  <r>
    <x v="28"/>
    <s v="KL02-0109"/>
    <s v="Put.gaz.fer.gėr.„Sovetskoje Igristoje p/sald. 10,5"/>
    <s v="But."/>
    <x v="3"/>
    <n v="-1"/>
    <x v="6"/>
    <n v="0.75"/>
    <n v="10.5"/>
    <n v="-0.75"/>
    <n v="-0.75"/>
  </r>
  <r>
    <x v="28"/>
    <s v="KL02-0109"/>
    <s v="Put.gaz.fer.gėr.„Sovetskoje Igristoje p/sald. 10,5"/>
    <s v="But."/>
    <x v="3"/>
    <n v="-6"/>
    <x v="6"/>
    <n v="0.75"/>
    <n v="10.5"/>
    <n v="-4.5"/>
    <n v="-4.5"/>
  </r>
  <r>
    <x v="28"/>
    <s v="KL02-0110"/>
    <s v="Put.gaz.fer.gėr.„Sovetskoje Krasnoje 10%"/>
    <s v="But."/>
    <x v="2"/>
    <n v="-1"/>
    <x v="6"/>
    <n v="0.75"/>
    <n v="10"/>
    <n v="-0.75"/>
    <n v="-0.75"/>
  </r>
  <r>
    <x v="28"/>
    <s v="KL02-0111E"/>
    <s v="P.gaz.fer.gėr.„Sovetskoje Zolotoje “10%(EE)"/>
    <s v="But."/>
    <x v="2"/>
    <n v="-2"/>
    <x v="6"/>
    <n v="0.75"/>
    <n v="10"/>
    <n v="-1.5"/>
    <n v="-1.5"/>
  </r>
  <r>
    <x v="28"/>
    <s v="KL02-0113"/>
    <s v="Put.gaz.fer.gėr.„Sovetskoje Kristalnoje Polusla 6%"/>
    <s v="But."/>
    <x v="2"/>
    <n v="-1"/>
    <x v="3"/>
    <n v="0.75"/>
    <n v="6"/>
    <n v="-0.75"/>
    <n v="-0.75"/>
  </r>
  <r>
    <x v="28"/>
    <s v="KL02-0202"/>
    <s v="P.g.fer.gėr.„Monte Cristo Sparkling Rose Label 10%"/>
    <s v="But."/>
    <x v="2"/>
    <n v="-6"/>
    <x v="6"/>
    <n v="0.75"/>
    <n v="10"/>
    <n v="-4.5"/>
    <n v="-4.5"/>
  </r>
  <r>
    <x v="17"/>
    <s v="KL02-0202"/>
    <s v="P.g.fer.gėr.„Monte Cristo Sparkling Rose Label 10%"/>
    <s v="But."/>
    <x v="3"/>
    <n v="6"/>
    <x v="6"/>
    <n v="0.75"/>
    <n v="10"/>
    <n v="4.5"/>
    <n v="4.5"/>
  </r>
  <r>
    <x v="17"/>
    <s v="KL02-0202"/>
    <s v="P.g.fer.gėr.„Monte Cristo Sparkling Rose Label 10%"/>
    <s v="But."/>
    <x v="3"/>
    <n v="1"/>
    <x v="6"/>
    <n v="0.75"/>
    <n v="10"/>
    <n v="0.75"/>
    <n v="0.75"/>
  </r>
  <r>
    <x v="17"/>
    <s v="KL02-0202"/>
    <s v="P.g.fer.gėr.„Monte Cristo Sparkling Rose Label 10%"/>
    <s v="But."/>
    <x v="3"/>
    <n v="-1"/>
    <x v="6"/>
    <n v="0.75"/>
    <n v="10"/>
    <n v="-0.75"/>
    <n v="-0.75"/>
  </r>
  <r>
    <x v="17"/>
    <s v="KL02-0202"/>
    <s v="P.g.fer.gėr.„Monte Cristo Sparkling Rose Label 10%"/>
    <s v="But."/>
    <x v="3"/>
    <n v="-6"/>
    <x v="6"/>
    <n v="0.75"/>
    <n v="10"/>
    <n v="-4.5"/>
    <n v="-4.5"/>
  </r>
  <r>
    <x v="17"/>
    <s v="KL02-0202"/>
    <s v="P.g.fer.gėr.„Monte Cristo Sparkling Rose Label 10%"/>
    <s v="But."/>
    <x v="2"/>
    <n v="7"/>
    <x v="6"/>
    <n v="0.75"/>
    <n v="10"/>
    <n v="5.25"/>
    <n v="5.25"/>
  </r>
  <r>
    <x v="19"/>
    <s v="KL02-0204"/>
    <s v="Put.gaz.fer.gėr.„Fresca Azzuro Muscat 7,5%"/>
    <s v="But."/>
    <x v="3"/>
    <n v="6"/>
    <x v="3"/>
    <n v="0.75"/>
    <n v="7.5"/>
    <n v="4.5"/>
    <n v="4.5"/>
  </r>
  <r>
    <x v="28"/>
    <s v="KL02-0204"/>
    <s v="Put.gaz.fer.gėr.„Fresca Azzuro Muscat 7,5%"/>
    <s v="But."/>
    <x v="2"/>
    <n v="-6"/>
    <x v="3"/>
    <n v="0.75"/>
    <n v="7.5"/>
    <n v="-4.5"/>
    <n v="-4.5"/>
  </r>
  <r>
    <x v="25"/>
    <s v="KL02-0204"/>
    <s v="Put.gaz.fer.gėr.„Fresca Azzuro Muscat 7,5%"/>
    <s v="But."/>
    <x v="3"/>
    <n v="2"/>
    <x v="3"/>
    <n v="0.75"/>
    <n v="7.5"/>
    <n v="1.5"/>
    <n v="1.5"/>
  </r>
  <r>
    <x v="19"/>
    <s v="KL02-0204"/>
    <s v="Put.gaz.fer.gėr.„Fresca Azzuro Muscat 7,5%"/>
    <s v="But."/>
    <x v="3"/>
    <n v="1"/>
    <x v="3"/>
    <n v="0.75"/>
    <n v="7.5"/>
    <n v="0.75"/>
    <n v="0.75"/>
  </r>
  <r>
    <x v="19"/>
    <s v="KL02-0204"/>
    <s v="Put.gaz.fer.gėr.„Fresca Azzuro Muscat 7,5%"/>
    <s v="But."/>
    <x v="3"/>
    <n v="-1"/>
    <x v="3"/>
    <n v="0.75"/>
    <n v="7.5"/>
    <n v="-0.75"/>
    <n v="-0.75"/>
  </r>
  <r>
    <x v="19"/>
    <s v="KL02-0204"/>
    <s v="Put.gaz.fer.gėr.„Fresca Azzuro Muscat 7,5%"/>
    <s v="But."/>
    <x v="3"/>
    <n v="-6"/>
    <x v="3"/>
    <n v="0.75"/>
    <n v="7.5"/>
    <n v="-4.5"/>
    <n v="-4.5"/>
  </r>
  <r>
    <x v="19"/>
    <s v="KL02-0204"/>
    <s v="Put.gaz.fer.gėr.„Fresca Azzuro Muscat 7,5%"/>
    <s v="But."/>
    <x v="2"/>
    <n v="7"/>
    <x v="3"/>
    <n v="0.75"/>
    <n v="7.5"/>
    <n v="5.25"/>
    <n v="5.25"/>
  </r>
  <r>
    <x v="25"/>
    <s v="KL02-0204"/>
    <s v="Put.gaz.fer.gėr.„Fresca Azzuro Muscat 7,5%"/>
    <s v="But."/>
    <x v="3"/>
    <n v="-2"/>
    <x v="3"/>
    <n v="0.75"/>
    <n v="7.5"/>
    <n v="-1.5"/>
    <n v="-1.5"/>
  </r>
  <r>
    <x v="25"/>
    <s v="KL02-0204"/>
    <s v="Put.gaz.fer.gėr.„Fresca Azzuro Muscat 7,5%"/>
    <s v="But."/>
    <x v="2"/>
    <n v="2"/>
    <x v="3"/>
    <n v="0.75"/>
    <n v="7.5"/>
    <n v="1.5"/>
    <n v="1.5"/>
  </r>
  <r>
    <x v="28"/>
    <s v="KL02-0205"/>
    <s v="Put.gaz.fer.gėr.„Fresca Azzuro Rose 7,5%"/>
    <s v="But."/>
    <x v="2"/>
    <n v="-5"/>
    <x v="3"/>
    <n v="0.75"/>
    <n v="7.5"/>
    <n v="-3.75"/>
    <n v="-3.75"/>
  </r>
  <r>
    <x v="17"/>
    <s v="KL02-0205"/>
    <s v="Put.gaz.fer.gėr.„Fresca Azzuro Rose 7,5%"/>
    <s v="But."/>
    <x v="3"/>
    <n v="6"/>
    <x v="3"/>
    <n v="0.75"/>
    <n v="7.5"/>
    <n v="4.5"/>
    <n v="4.5"/>
  </r>
  <r>
    <x v="17"/>
    <s v="KL02-0205"/>
    <s v="Put.gaz.fer.gėr.„Fresca Azzuro Rose 7,5%"/>
    <s v="But."/>
    <x v="3"/>
    <n v="1"/>
    <x v="3"/>
    <n v="0.75"/>
    <n v="7.5"/>
    <n v="0.75"/>
    <n v="0.75"/>
  </r>
  <r>
    <x v="17"/>
    <s v="KL02-0205"/>
    <s v="Put.gaz.fer.gėr.„Fresca Azzuro Rose 7,5%"/>
    <s v="But."/>
    <x v="3"/>
    <n v="-1"/>
    <x v="3"/>
    <n v="0.75"/>
    <n v="7.5"/>
    <n v="-0.75"/>
    <n v="-0.75"/>
  </r>
  <r>
    <x v="17"/>
    <s v="KL02-0205"/>
    <s v="Put.gaz.fer.gėr.„Fresca Azzuro Rose 7,5%"/>
    <s v="But."/>
    <x v="3"/>
    <n v="-6"/>
    <x v="3"/>
    <n v="0.75"/>
    <n v="7.5"/>
    <n v="-4.5"/>
    <n v="-4.5"/>
  </r>
  <r>
    <x v="17"/>
    <s v="KL02-0205"/>
    <s v="Put.gaz.fer.gėr.„Fresca Azzuro Rose 7,5%"/>
    <s v="But."/>
    <x v="2"/>
    <n v="7"/>
    <x v="3"/>
    <n v="0.75"/>
    <n v="7.5"/>
    <n v="5.25"/>
    <n v="5.25"/>
  </r>
  <r>
    <x v="19"/>
    <s v="KL02-0207"/>
    <s v="Put.gaz.fer.gėr.„Fresca Azzuro p/sausas 7,5%"/>
    <s v="But."/>
    <x v="3"/>
    <n v="6"/>
    <x v="3"/>
    <n v="0.75"/>
    <n v="7.5"/>
    <n v="4.5"/>
    <n v="4.5"/>
  </r>
  <r>
    <x v="28"/>
    <s v="KL02-0207"/>
    <s v="Put.gaz.fer.gėr.„Fresca Azzuro p/sausas 7,5%"/>
    <s v="But."/>
    <x v="2"/>
    <n v="-5"/>
    <x v="3"/>
    <n v="0.75"/>
    <n v="7.5"/>
    <n v="-3.75"/>
    <n v="-3.75"/>
  </r>
  <r>
    <x v="19"/>
    <s v="KL02-0207"/>
    <s v="Put.gaz.fer.gėr.„Fresca Azzuro p/sausas 7,5%"/>
    <s v="But."/>
    <x v="3"/>
    <n v="1"/>
    <x v="3"/>
    <n v="0.75"/>
    <n v="7.5"/>
    <n v="0.75"/>
    <n v="0.75"/>
  </r>
  <r>
    <x v="19"/>
    <s v="KL02-0207"/>
    <s v="Put.gaz.fer.gėr.„Fresca Azzuro p/sausas 7,5%"/>
    <s v="But."/>
    <x v="3"/>
    <n v="-1"/>
    <x v="3"/>
    <n v="0.75"/>
    <n v="7.5"/>
    <n v="-0.75"/>
    <n v="-0.75"/>
  </r>
  <r>
    <x v="19"/>
    <s v="KL02-0207"/>
    <s v="Put.gaz.fer.gėr.„Fresca Azzuro p/sausas 7,5%"/>
    <s v="But."/>
    <x v="3"/>
    <n v="-6"/>
    <x v="3"/>
    <n v="0.75"/>
    <n v="7.5"/>
    <n v="-4.5"/>
    <n v="-4.5"/>
  </r>
  <r>
    <x v="19"/>
    <s v="KL02-0207"/>
    <s v="Put.gaz.fer.gėr.„Fresca Azzuro p/sausas 7,5%"/>
    <s v="But."/>
    <x v="2"/>
    <n v="7"/>
    <x v="3"/>
    <n v="0.75"/>
    <n v="7.5"/>
    <n v="5.25"/>
    <n v="5.25"/>
  </r>
  <r>
    <x v="11"/>
    <s v="KL02-0211"/>
    <s v="Put.gaz.fer.gėr.„Fortūnata“ p/ saldus“  10%"/>
    <s v="But."/>
    <x v="3"/>
    <n v="6"/>
    <x v="6"/>
    <n v="0.75"/>
    <n v="10"/>
    <n v="4.5"/>
    <n v="4.5"/>
  </r>
  <r>
    <x v="28"/>
    <s v="KL02-0211"/>
    <s v="Put.gaz.fer.gėr.„Fortūnata“ p/ saldus“  10%"/>
    <s v="But."/>
    <x v="2"/>
    <n v="-6"/>
    <x v="6"/>
    <n v="0.75"/>
    <n v="10"/>
    <n v="-4.5"/>
    <n v="-4.5"/>
  </r>
  <r>
    <x v="11"/>
    <s v="KL02-0211"/>
    <s v="Put.gaz.fer.gėr.„Fortūnata“ p/ saldus“  10%"/>
    <s v="But."/>
    <x v="3"/>
    <n v="1"/>
    <x v="6"/>
    <n v="0.75"/>
    <n v="10"/>
    <n v="0.75"/>
    <n v="0.75"/>
  </r>
  <r>
    <x v="11"/>
    <s v="KL02-0211"/>
    <s v="Put.gaz.fer.gėr.„Fortūnata“ p/ saldus“  10%"/>
    <s v="But."/>
    <x v="2"/>
    <n v="7"/>
    <x v="6"/>
    <n v="0.75"/>
    <n v="10"/>
    <n v="5.25"/>
    <n v="5.25"/>
  </r>
  <r>
    <x v="11"/>
    <s v="KL02-0211"/>
    <s v="Put.gaz.fer.gėr.„Fortūnata“ p/ saldus“  10%"/>
    <s v="But."/>
    <x v="3"/>
    <n v="-6"/>
    <x v="6"/>
    <n v="0.75"/>
    <n v="10"/>
    <n v="-4.5"/>
    <n v="-4.5"/>
  </r>
  <r>
    <x v="11"/>
    <s v="KL02-0211"/>
    <s v="Put.gaz.fer.gėr.„Fortūnata“ p/ saldus“  10%"/>
    <s v="But."/>
    <x v="3"/>
    <n v="-1"/>
    <x v="6"/>
    <n v="0.75"/>
    <n v="10"/>
    <n v="-0.75"/>
    <n v="-0.75"/>
  </r>
  <r>
    <x v="11"/>
    <s v="KL02-0212"/>
    <s v="Put.gaz.fer.gėr.„Fortūnata“ saldus“  10%"/>
    <s v="But."/>
    <x v="3"/>
    <n v="6"/>
    <x v="6"/>
    <n v="0.75"/>
    <n v="10"/>
    <n v="4.5"/>
    <n v="4.5"/>
  </r>
  <r>
    <x v="28"/>
    <s v="KL02-0212"/>
    <s v="Put.gaz.fer.gėr.„Fortūnata“ saldus“  10%"/>
    <s v="But."/>
    <x v="2"/>
    <n v="-6"/>
    <x v="6"/>
    <n v="0.75"/>
    <n v="10"/>
    <n v="-4.5"/>
    <n v="-4.5"/>
  </r>
  <r>
    <x v="11"/>
    <s v="KL02-0212"/>
    <s v="Put.gaz.fer.gėr.„Fortūnata“ saldus“  10%"/>
    <s v="But."/>
    <x v="3"/>
    <n v="1"/>
    <x v="6"/>
    <n v="0.75"/>
    <n v="10"/>
    <n v="0.75"/>
    <n v="0.75"/>
  </r>
  <r>
    <x v="11"/>
    <s v="KL02-0212"/>
    <s v="Put.gaz.fer.gėr.„Fortūnata“ saldus“  10%"/>
    <s v="But."/>
    <x v="2"/>
    <n v="7"/>
    <x v="6"/>
    <n v="0.75"/>
    <n v="10"/>
    <n v="5.25"/>
    <n v="5.25"/>
  </r>
  <r>
    <x v="11"/>
    <s v="KL02-0212"/>
    <s v="Put.gaz.fer.gėr.„Fortūnata“ saldus“  10%"/>
    <s v="But."/>
    <x v="3"/>
    <n v="-1"/>
    <x v="6"/>
    <n v="0.75"/>
    <n v="10"/>
    <n v="-0.75"/>
    <n v="-0.75"/>
  </r>
  <r>
    <x v="11"/>
    <s v="KL02-0212"/>
    <s v="Put.gaz.fer.gėr.„Fortūnata“ saldus“  10%"/>
    <s v="But."/>
    <x v="3"/>
    <n v="-6"/>
    <x v="6"/>
    <n v="0.75"/>
    <n v="10"/>
    <n v="-4.5"/>
    <n v="-4.5"/>
  </r>
  <r>
    <x v="18"/>
    <s v="KL02-0218"/>
    <s v="P.gaz.ferm.gėr.„Mezzo“ semi sweet 10,5%"/>
    <s v="But."/>
    <x v="3"/>
    <n v="6"/>
    <x v="6"/>
    <n v="0.75"/>
    <n v="10.5"/>
    <n v="4.5"/>
    <n v="4.5"/>
  </r>
  <r>
    <x v="28"/>
    <s v="KL02-0218"/>
    <s v="P.gaz.ferm.gėr.„Mezzo“ semi sweet 10,5%"/>
    <s v="But."/>
    <x v="2"/>
    <n v="-6"/>
    <x v="6"/>
    <n v="0.75"/>
    <n v="10.5"/>
    <n v="-4.5"/>
    <n v="-4.5"/>
  </r>
  <r>
    <x v="18"/>
    <s v="KL02-0218"/>
    <s v="P.gaz.ferm.gėr.„Mezzo“ semi sweet 10,5%"/>
    <s v="But."/>
    <x v="3"/>
    <n v="1"/>
    <x v="6"/>
    <n v="0.75"/>
    <n v="10.5"/>
    <n v="0.75"/>
    <n v="0.75"/>
  </r>
  <r>
    <x v="18"/>
    <s v="KL02-0218"/>
    <s v="P.gaz.ferm.gėr.„Mezzo“ semi sweet 10,5%"/>
    <s v="But."/>
    <x v="2"/>
    <n v="7"/>
    <x v="6"/>
    <n v="0.75"/>
    <n v="10.5"/>
    <n v="5.25"/>
    <n v="5.25"/>
  </r>
  <r>
    <x v="18"/>
    <s v="KL02-0218"/>
    <s v="P.gaz.ferm.gėr.„Mezzo“ semi sweet 10,5%"/>
    <s v="But."/>
    <x v="3"/>
    <n v="-1"/>
    <x v="6"/>
    <n v="0.75"/>
    <n v="10.5"/>
    <n v="-0.75"/>
    <n v="-0.75"/>
  </r>
  <r>
    <x v="18"/>
    <s v="KL02-0218"/>
    <s v="P.gaz.ferm.gėr.„Mezzo“ semi sweet 10,5%"/>
    <s v="But."/>
    <x v="3"/>
    <n v="-6"/>
    <x v="6"/>
    <n v="0.75"/>
    <n v="10.5"/>
    <n v="-4.5"/>
    <n v="-4.5"/>
  </r>
  <r>
    <x v="28"/>
    <s v="KL02-0904"/>
    <s v="Put.gaz.fer.gėr.„Dreamer“baltas 10%"/>
    <s v="But."/>
    <x v="2"/>
    <n v="-1"/>
    <x v="6"/>
    <n v="0.75"/>
    <n v="10"/>
    <n v="-0.75"/>
    <n v="-0.75"/>
  </r>
  <r>
    <x v="25"/>
    <s v="KL05-0001"/>
    <s v="Kokteilis „Mix  brandy cola“, 5%"/>
    <s v="But."/>
    <x v="3"/>
    <n v="6"/>
    <x v="10"/>
    <n v="0.33"/>
    <n v="5"/>
    <n v="9.9000000000000005E-2"/>
    <n v="9.9000000000000005E-2"/>
  </r>
  <r>
    <x v="28"/>
    <s v="KL05-0001"/>
    <s v="Kokteilis „Mix  brandy cola“, 5%"/>
    <s v="But."/>
    <x v="2"/>
    <n v="-7"/>
    <x v="10"/>
    <n v="0.33"/>
    <n v="5"/>
    <n v="-0.11550000000000001"/>
    <n v="-0.11550000000000001"/>
  </r>
  <r>
    <x v="25"/>
    <s v="KL05-0001"/>
    <s v="Kokteilis „Mix  brandy cola“, 5%"/>
    <s v="But."/>
    <x v="3"/>
    <n v="1"/>
    <x v="10"/>
    <n v="0.33"/>
    <n v="5"/>
    <n v="1.6500000000000001E-2"/>
    <n v="1.6500000000000001E-2"/>
  </r>
  <r>
    <x v="25"/>
    <s v="KL05-0001"/>
    <s v="Kokteilis „Mix  brandy cola“, 5%"/>
    <s v="But."/>
    <x v="3"/>
    <n v="-1"/>
    <x v="10"/>
    <n v="0.33"/>
    <n v="5"/>
    <n v="-1.6500000000000001E-2"/>
    <n v="-1.6500000000000001E-2"/>
  </r>
  <r>
    <x v="25"/>
    <s v="KL05-0001"/>
    <s v="Kokteilis „Mix  brandy cola“, 5%"/>
    <s v="But."/>
    <x v="2"/>
    <n v="7"/>
    <x v="10"/>
    <n v="0.33"/>
    <n v="5"/>
    <n v="0.11550000000000001"/>
    <n v="0.11550000000000001"/>
  </r>
  <r>
    <x v="25"/>
    <s v="KL05-0001"/>
    <s v="Kokteilis „Mix  brandy cola“, 5%"/>
    <s v="But."/>
    <x v="3"/>
    <n v="-6"/>
    <x v="10"/>
    <n v="0.33"/>
    <n v="5"/>
    <n v="-9.9000000000000005E-2"/>
    <n v="-9.9000000000000005E-2"/>
  </r>
  <r>
    <x v="5"/>
    <s v="KL05-0002"/>
    <s v="Kokteilis „Mix lime“, 5%"/>
    <s v="But."/>
    <x v="3"/>
    <n v="6"/>
    <x v="10"/>
    <n v="0.33"/>
    <n v="5"/>
    <n v="9.9000000000000005E-2"/>
    <n v="9.9000000000000005E-2"/>
  </r>
  <r>
    <x v="28"/>
    <s v="KL05-0002"/>
    <s v="Kokteilis „Mix lime“, 5%"/>
    <s v="But."/>
    <x v="2"/>
    <n v="-6"/>
    <x v="10"/>
    <n v="0.33"/>
    <n v="5"/>
    <n v="-9.9000000000000005E-2"/>
    <n v="-9.9000000000000005E-2"/>
  </r>
  <r>
    <x v="5"/>
    <s v="KL05-0002"/>
    <s v="Kokteilis „Mix lime“, 5%"/>
    <s v="But."/>
    <x v="3"/>
    <n v="1"/>
    <x v="10"/>
    <n v="0.33"/>
    <n v="5"/>
    <n v="1.6500000000000001E-2"/>
    <n v="1.6500000000000001E-2"/>
  </r>
  <r>
    <x v="5"/>
    <s v="KL05-0002"/>
    <s v="Kokteilis „Mix lime“, 5%"/>
    <s v="But."/>
    <x v="3"/>
    <n v="-6"/>
    <x v="10"/>
    <n v="0.33"/>
    <n v="5"/>
    <n v="-9.9000000000000005E-2"/>
    <n v="-9.9000000000000005E-2"/>
  </r>
  <r>
    <x v="5"/>
    <s v="KL05-0002"/>
    <s v="Kokteilis „Mix lime“, 5%"/>
    <s v="But."/>
    <x v="2"/>
    <n v="7"/>
    <x v="10"/>
    <n v="0.33"/>
    <n v="5"/>
    <n v="0.11550000000000001"/>
    <n v="0.11550000000000001"/>
  </r>
  <r>
    <x v="5"/>
    <s v="KL05-0002"/>
    <s v="Kokteilis „Mix lime“, 5%"/>
    <s v="But."/>
    <x v="3"/>
    <n v="-1"/>
    <x v="10"/>
    <n v="0.33"/>
    <n v="5"/>
    <n v="-1.6500000000000001E-2"/>
    <n v="-1.6500000000000001E-2"/>
  </r>
  <r>
    <x v="6"/>
    <s v="KL05-0003"/>
    <s v="Kokteilis „Mix watermelon“, 5%"/>
    <s v="But."/>
    <x v="3"/>
    <n v="6"/>
    <x v="10"/>
    <n v="0.33"/>
    <n v="5"/>
    <n v="9.9000000000000005E-2"/>
    <n v="9.9000000000000005E-2"/>
  </r>
  <r>
    <x v="28"/>
    <s v="KL05-0003"/>
    <s v="Kokteilis „Mix watermelon“, 5%"/>
    <s v="But."/>
    <x v="2"/>
    <n v="-16"/>
    <x v="10"/>
    <n v="0.33"/>
    <n v="5"/>
    <n v="-0.26400000000000001"/>
    <n v="-0.26400000000000001"/>
  </r>
  <r>
    <x v="19"/>
    <s v="KL05-0003"/>
    <s v="Kokteilis „Mix watermelon“, 5%"/>
    <s v="But."/>
    <x v="3"/>
    <n v="6"/>
    <x v="10"/>
    <n v="0.33"/>
    <n v="5"/>
    <n v="9.9000000000000005E-2"/>
    <n v="9.9000000000000005E-2"/>
  </r>
  <r>
    <x v="27"/>
    <s v="KL05-0003"/>
    <s v="Kokteilis „Mix watermelon“, 5%"/>
    <s v="But."/>
    <x v="3"/>
    <n v="6"/>
    <x v="10"/>
    <n v="0.33"/>
    <n v="5"/>
    <n v="9.9000000000000005E-2"/>
    <n v="9.9000000000000005E-2"/>
  </r>
  <r>
    <x v="6"/>
    <s v="KL05-0003"/>
    <s v="Kokteilis „Mix watermelon“, 5%"/>
    <s v="But."/>
    <x v="3"/>
    <n v="1"/>
    <x v="10"/>
    <n v="0.33"/>
    <n v="5"/>
    <n v="1.6500000000000001E-2"/>
    <n v="1.6500000000000001E-2"/>
  </r>
  <r>
    <x v="27"/>
    <s v="KL05-0003"/>
    <s v="Kokteilis „Mix watermelon“, 5%"/>
    <s v="But."/>
    <x v="3"/>
    <n v="1"/>
    <x v="10"/>
    <n v="0.33"/>
    <n v="5"/>
    <n v="1.6500000000000001E-2"/>
    <n v="1.6500000000000001E-2"/>
  </r>
  <r>
    <x v="19"/>
    <s v="KL05-0003"/>
    <s v="Kokteilis „Mix watermelon“, 5%"/>
    <s v="But."/>
    <x v="3"/>
    <n v="1"/>
    <x v="10"/>
    <n v="0.33"/>
    <n v="5"/>
    <n v="1.6500000000000001E-2"/>
    <n v="1.6500000000000001E-2"/>
  </r>
  <r>
    <x v="6"/>
    <s v="KL05-0003"/>
    <s v="Kokteilis „Mix watermelon“, 5%"/>
    <s v="But."/>
    <x v="3"/>
    <n v="-6"/>
    <x v="10"/>
    <n v="0.33"/>
    <n v="5"/>
    <n v="-9.9000000000000005E-2"/>
    <n v="-9.9000000000000005E-2"/>
  </r>
  <r>
    <x v="6"/>
    <s v="KL05-0003"/>
    <s v="Kokteilis „Mix watermelon“, 5%"/>
    <s v="But."/>
    <x v="3"/>
    <n v="-1"/>
    <x v="10"/>
    <n v="0.33"/>
    <n v="5"/>
    <n v="-1.6500000000000001E-2"/>
    <n v="-1.6500000000000001E-2"/>
  </r>
  <r>
    <x v="6"/>
    <s v="KL05-0003"/>
    <s v="Kokteilis „Mix watermelon“, 5%"/>
    <s v="But."/>
    <x v="2"/>
    <n v="7"/>
    <x v="10"/>
    <n v="0.33"/>
    <n v="5"/>
    <n v="0.11550000000000001"/>
    <n v="0.11550000000000001"/>
  </r>
  <r>
    <x v="19"/>
    <s v="KL05-0003"/>
    <s v="Kokteilis „Mix watermelon“, 5%"/>
    <s v="But."/>
    <x v="3"/>
    <n v="-1"/>
    <x v="10"/>
    <n v="0.33"/>
    <n v="5"/>
    <n v="-1.6500000000000001E-2"/>
    <n v="-1.6500000000000001E-2"/>
  </r>
  <r>
    <x v="19"/>
    <s v="KL05-0003"/>
    <s v="Kokteilis „Mix watermelon“, 5%"/>
    <s v="But."/>
    <x v="3"/>
    <n v="-6"/>
    <x v="10"/>
    <n v="0.33"/>
    <n v="5"/>
    <n v="-9.9000000000000005E-2"/>
    <n v="-9.9000000000000005E-2"/>
  </r>
  <r>
    <x v="19"/>
    <s v="KL05-0003"/>
    <s v="Kokteilis „Mix watermelon“, 5%"/>
    <s v="But."/>
    <x v="2"/>
    <n v="7"/>
    <x v="10"/>
    <n v="0.33"/>
    <n v="5"/>
    <n v="0.11550000000000001"/>
    <n v="0.11550000000000001"/>
  </r>
  <r>
    <x v="27"/>
    <s v="KL05-0003"/>
    <s v="Kokteilis „Mix watermelon“, 5%"/>
    <s v="But."/>
    <x v="3"/>
    <n v="-1"/>
    <x v="10"/>
    <n v="0.33"/>
    <n v="5"/>
    <n v="-1.6500000000000001E-2"/>
    <n v="-1.6500000000000001E-2"/>
  </r>
  <r>
    <x v="27"/>
    <s v="KL05-0003"/>
    <s v="Kokteilis „Mix watermelon“, 5%"/>
    <s v="But."/>
    <x v="3"/>
    <n v="-6"/>
    <x v="10"/>
    <n v="0.33"/>
    <n v="5"/>
    <n v="-9.9000000000000005E-2"/>
    <n v="-9.9000000000000005E-2"/>
  </r>
  <r>
    <x v="27"/>
    <s v="KL05-0003"/>
    <s v="Kokteilis „Mix watermelon“, 5%"/>
    <s v="But."/>
    <x v="2"/>
    <n v="7"/>
    <x v="10"/>
    <n v="0.33"/>
    <n v="5"/>
    <n v="0.11550000000000001"/>
    <n v="0.11550000000000001"/>
  </r>
  <r>
    <x v="28"/>
    <s v="KL05-0004"/>
    <s v="Kokteilis „Mix pineapple coconut“, 5%"/>
    <s v="But."/>
    <x v="2"/>
    <n v="-1"/>
    <x v="10"/>
    <n v="0.33"/>
    <n v="5"/>
    <n v="-1.6500000000000001E-2"/>
    <n v="-1.6500000000000001E-2"/>
  </r>
  <r>
    <x v="28"/>
    <s v="KL05-0005"/>
    <s v="Kokteilis „Mix cactus&amp;green apple“, 5%"/>
    <s v="But."/>
    <x v="2"/>
    <n v="-6"/>
    <x v="10"/>
    <n v="0.33"/>
    <n v="5"/>
    <n v="-9.9000000000000005E-2"/>
    <n v="-9.9000000000000005E-2"/>
  </r>
  <r>
    <x v="20"/>
    <s v="KL05-0005"/>
    <s v="Kokteilis „Mix cactus&amp;green apple“, 5%"/>
    <s v="But."/>
    <x v="3"/>
    <n v="6"/>
    <x v="10"/>
    <n v="0.33"/>
    <n v="5"/>
    <n v="9.9000000000000005E-2"/>
    <n v="9.9000000000000005E-2"/>
  </r>
  <r>
    <x v="20"/>
    <s v="KL05-0005"/>
    <s v="Kokteilis „Mix cactus&amp;green apple“, 5%"/>
    <s v="But."/>
    <x v="3"/>
    <n v="1"/>
    <x v="10"/>
    <n v="0.33"/>
    <n v="5"/>
    <n v="1.6500000000000001E-2"/>
    <n v="1.6500000000000001E-2"/>
  </r>
  <r>
    <x v="20"/>
    <s v="KL05-0005"/>
    <s v="Kokteilis „Mix cactus&amp;green apple“, 5%"/>
    <s v="But."/>
    <x v="3"/>
    <n v="-1"/>
    <x v="10"/>
    <n v="0.33"/>
    <n v="5"/>
    <n v="-1.6500000000000001E-2"/>
    <n v="-1.6500000000000001E-2"/>
  </r>
  <r>
    <x v="20"/>
    <s v="KL05-0005"/>
    <s v="Kokteilis „Mix cactus&amp;green apple“, 5%"/>
    <s v="But."/>
    <x v="3"/>
    <n v="-6"/>
    <x v="10"/>
    <n v="0.33"/>
    <n v="5"/>
    <n v="-9.9000000000000005E-2"/>
    <n v="-9.9000000000000005E-2"/>
  </r>
  <r>
    <x v="20"/>
    <s v="KL05-0005"/>
    <s v="Kokteilis „Mix cactus&amp;green apple“, 5%"/>
    <s v="But."/>
    <x v="2"/>
    <n v="7"/>
    <x v="10"/>
    <n v="0.33"/>
    <n v="5"/>
    <n v="0.11550000000000001"/>
    <n v="0.11550000000000001"/>
  </r>
  <r>
    <x v="0"/>
    <s v="KL05-0006"/>
    <s v="Kokteilis mix „Wild Berry“ 5%"/>
    <s v="But."/>
    <x v="3"/>
    <n v="6"/>
    <x v="10"/>
    <n v="0.33"/>
    <n v="5"/>
    <n v="9.9000000000000005E-2"/>
    <n v="9.9000000000000005E-2"/>
  </r>
  <r>
    <x v="18"/>
    <s v="KL05-0006"/>
    <s v="Kokteilis mix „Wild Berry“ 5%"/>
    <s v="But."/>
    <x v="3"/>
    <n v="6"/>
    <x v="10"/>
    <n v="0.33"/>
    <n v="5"/>
    <n v="9.9000000000000005E-2"/>
    <n v="9.9000000000000005E-2"/>
  </r>
  <r>
    <x v="28"/>
    <s v="KL05-0006"/>
    <s v="Kokteilis mix „Wild Berry“ 5%"/>
    <s v="But."/>
    <x v="2"/>
    <n v="-11"/>
    <x v="10"/>
    <n v="0.33"/>
    <n v="5"/>
    <n v="-0.18150000000000002"/>
    <n v="-0.18150000000000002"/>
  </r>
  <r>
    <x v="0"/>
    <s v="KL05-0006"/>
    <s v="Kokteilis mix „Wild Berry“ 5%"/>
    <s v="But."/>
    <x v="3"/>
    <n v="1"/>
    <x v="10"/>
    <n v="0.33"/>
    <n v="5"/>
    <n v="1.6500000000000001E-2"/>
    <n v="1.6500000000000001E-2"/>
  </r>
  <r>
    <x v="18"/>
    <s v="KL05-0006"/>
    <s v="Kokteilis mix „Wild Berry“ 5%"/>
    <s v="But."/>
    <x v="3"/>
    <n v="1"/>
    <x v="10"/>
    <n v="0.33"/>
    <n v="5"/>
    <n v="1.6500000000000001E-2"/>
    <n v="1.6500000000000001E-2"/>
  </r>
  <r>
    <x v="0"/>
    <s v="KL05-0006"/>
    <s v="Kokteilis mix „Wild Berry“ 5%"/>
    <s v="But."/>
    <x v="3"/>
    <n v="-1"/>
    <x v="10"/>
    <n v="0.33"/>
    <n v="5"/>
    <n v="-1.6500000000000001E-2"/>
    <n v="-1.6500000000000001E-2"/>
  </r>
  <r>
    <x v="0"/>
    <s v="KL05-0006"/>
    <s v="Kokteilis mix „Wild Berry“ 5%"/>
    <s v="But."/>
    <x v="3"/>
    <n v="-6"/>
    <x v="10"/>
    <n v="0.33"/>
    <n v="5"/>
    <n v="-9.9000000000000005E-2"/>
    <n v="-9.9000000000000005E-2"/>
  </r>
  <r>
    <x v="0"/>
    <s v="KL05-0006"/>
    <s v="Kokteilis mix „Wild Berry“ 5%"/>
    <s v="But."/>
    <x v="2"/>
    <n v="7"/>
    <x v="10"/>
    <n v="0.33"/>
    <n v="5"/>
    <n v="0.11550000000000001"/>
    <n v="0.11550000000000001"/>
  </r>
  <r>
    <x v="18"/>
    <s v="KL05-0006"/>
    <s v="Kokteilis mix „Wild Berry“ 5%"/>
    <s v="But."/>
    <x v="3"/>
    <n v="-1"/>
    <x v="10"/>
    <n v="0.33"/>
    <n v="5"/>
    <n v="-1.6500000000000001E-2"/>
    <n v="-1.6500000000000001E-2"/>
  </r>
  <r>
    <x v="18"/>
    <s v="KL05-0006"/>
    <s v="Kokteilis mix „Wild Berry“ 5%"/>
    <s v="But."/>
    <x v="3"/>
    <n v="-6"/>
    <x v="10"/>
    <n v="0.33"/>
    <n v="5"/>
    <n v="-9.9000000000000005E-2"/>
    <n v="-9.9000000000000005E-2"/>
  </r>
  <r>
    <x v="18"/>
    <s v="KL05-0006"/>
    <s v="Kokteilis mix „Wild Berry“ 5%"/>
    <s v="But."/>
    <x v="2"/>
    <n v="7"/>
    <x v="10"/>
    <n v="0.33"/>
    <n v="5"/>
    <n v="0.11550000000000001"/>
    <n v="0.11550000000000001"/>
  </r>
  <r>
    <x v="7"/>
    <s v="KL05-0007"/>
    <s v="Kokteilis mix „Sweet Cranberries5%"/>
    <s v="But."/>
    <x v="3"/>
    <n v="6"/>
    <x v="10"/>
    <n v="0.33"/>
    <n v="5"/>
    <n v="9.9000000000000005E-2"/>
    <n v="9.9000000000000005E-2"/>
  </r>
  <r>
    <x v="28"/>
    <s v="KL05-0007"/>
    <s v="Kokteilis mix „Sweet Cranberries5%"/>
    <s v="But."/>
    <x v="2"/>
    <n v="-6"/>
    <x v="10"/>
    <n v="0.33"/>
    <n v="5"/>
    <n v="-9.9000000000000005E-2"/>
    <n v="-9.9000000000000005E-2"/>
  </r>
  <r>
    <x v="7"/>
    <s v="KL05-0007"/>
    <s v="Kokteilis mix „Sweet Cranberries5%"/>
    <s v="But."/>
    <x v="3"/>
    <n v="1"/>
    <x v="10"/>
    <n v="0.33"/>
    <n v="5"/>
    <n v="1.6500000000000001E-2"/>
    <n v="1.6500000000000001E-2"/>
  </r>
  <r>
    <x v="29"/>
    <s v="KL05-0007"/>
    <s v="Kokteilis mix „Sweet Cranberries5%"/>
    <s v="But."/>
    <x v="5"/>
    <n v="-1"/>
    <x v="10"/>
    <n v="0.33"/>
    <n v="5"/>
    <n v="-1.6500000000000001E-2"/>
    <n v="-1.6500000000000001E-2"/>
  </r>
  <r>
    <x v="7"/>
    <s v="KL05-0007"/>
    <s v="Kokteilis mix „Sweet Cranberries5%"/>
    <s v="But."/>
    <x v="2"/>
    <n v="7"/>
    <x v="10"/>
    <n v="0.33"/>
    <n v="5"/>
    <n v="0.11550000000000001"/>
    <n v="0.11550000000000001"/>
  </r>
  <r>
    <x v="7"/>
    <s v="KL05-0007"/>
    <s v="Kokteilis mix „Sweet Cranberries5%"/>
    <s v="But."/>
    <x v="3"/>
    <n v="-1"/>
    <x v="10"/>
    <n v="0.33"/>
    <n v="5"/>
    <n v="-1.6500000000000001E-2"/>
    <n v="-1.6500000000000001E-2"/>
  </r>
  <r>
    <x v="7"/>
    <s v="KL05-0007"/>
    <s v="Kokteilis mix „Sweet Cranberries5%"/>
    <s v="But."/>
    <x v="3"/>
    <n v="-6"/>
    <x v="10"/>
    <n v="0.33"/>
    <n v="5"/>
    <n v="-9.9000000000000005E-2"/>
    <n v="-9.9000000000000005E-2"/>
  </r>
  <r>
    <x v="5"/>
    <s v="KL05-0008"/>
    <s v="Kokteilis„ Mix Orange spritzer“ 5%"/>
    <s v="But."/>
    <x v="3"/>
    <n v="6"/>
    <x v="10"/>
    <n v="0.33"/>
    <n v="5"/>
    <n v="9.9000000000000005E-2"/>
    <n v="9.9000000000000005E-2"/>
  </r>
  <r>
    <x v="26"/>
    <s v="KL05-0008"/>
    <s v="Kokteilis„ Mix Orange spritzer“ 5%"/>
    <s v="But."/>
    <x v="3"/>
    <n v="6"/>
    <x v="10"/>
    <n v="0.33"/>
    <n v="5"/>
    <n v="9.9000000000000005E-2"/>
    <n v="9.9000000000000005E-2"/>
  </r>
  <r>
    <x v="28"/>
    <s v="KL05-0008"/>
    <s v="Kokteilis„ Mix Orange spritzer“ 5%"/>
    <s v="But."/>
    <x v="2"/>
    <n v="-10"/>
    <x v="10"/>
    <n v="0.33"/>
    <n v="5"/>
    <n v="-0.16500000000000004"/>
    <n v="-0.16500000000000004"/>
  </r>
  <r>
    <x v="5"/>
    <s v="KL05-0008"/>
    <s v="Kokteilis„ Mix Orange spritzer“ 5%"/>
    <s v="But."/>
    <x v="3"/>
    <n v="1"/>
    <x v="10"/>
    <n v="0.33"/>
    <n v="5"/>
    <n v="1.6500000000000001E-2"/>
    <n v="1.6500000000000001E-2"/>
  </r>
  <r>
    <x v="26"/>
    <s v="KL05-0008"/>
    <s v="Kokteilis„ Mix Orange spritzer“ 5%"/>
    <s v="But."/>
    <x v="3"/>
    <n v="1"/>
    <x v="10"/>
    <n v="0.33"/>
    <n v="5"/>
    <n v="1.6500000000000001E-2"/>
    <n v="1.6500000000000001E-2"/>
  </r>
  <r>
    <x v="5"/>
    <s v="KL05-0008"/>
    <s v="Kokteilis„ Mix Orange spritzer“ 5%"/>
    <s v="But."/>
    <x v="3"/>
    <n v="-1"/>
    <x v="10"/>
    <n v="0.33"/>
    <n v="5"/>
    <n v="-1.6500000000000001E-2"/>
    <n v="-1.6500000000000001E-2"/>
  </r>
  <r>
    <x v="5"/>
    <s v="KL05-0008"/>
    <s v="Kokteilis„ Mix Orange spritzer“ 5%"/>
    <s v="But."/>
    <x v="3"/>
    <n v="-6"/>
    <x v="10"/>
    <n v="0.33"/>
    <n v="5"/>
    <n v="-9.9000000000000005E-2"/>
    <n v="-9.9000000000000005E-2"/>
  </r>
  <r>
    <x v="5"/>
    <s v="KL05-0008"/>
    <s v="Kokteilis„ Mix Orange spritzer“ 5%"/>
    <s v="But."/>
    <x v="2"/>
    <n v="7"/>
    <x v="10"/>
    <n v="0.33"/>
    <n v="5"/>
    <n v="0.11550000000000001"/>
    <n v="0.11550000000000001"/>
  </r>
  <r>
    <x v="26"/>
    <s v="KL05-0008"/>
    <s v="Kokteilis„ Mix Orange spritzer“ 5%"/>
    <s v="But."/>
    <x v="3"/>
    <n v="-1"/>
    <x v="10"/>
    <n v="0.33"/>
    <n v="5"/>
    <n v="-1.6500000000000001E-2"/>
    <n v="-1.6500000000000001E-2"/>
  </r>
  <r>
    <x v="26"/>
    <s v="KL05-0008"/>
    <s v="Kokteilis„ Mix Orange spritzer“ 5%"/>
    <s v="But."/>
    <x v="3"/>
    <n v="-6"/>
    <x v="10"/>
    <n v="0.33"/>
    <n v="5"/>
    <n v="-9.9000000000000005E-2"/>
    <n v="-9.9000000000000005E-2"/>
  </r>
  <r>
    <x v="26"/>
    <s v="KL05-0008"/>
    <s v="Kokteilis„ Mix Orange spritzer“ 5%"/>
    <s v="But."/>
    <x v="2"/>
    <n v="7"/>
    <x v="10"/>
    <n v="0.33"/>
    <n v="5"/>
    <n v="0.11550000000000001"/>
    <n v="0.11550000000000001"/>
  </r>
  <r>
    <x v="28"/>
    <s v="KL05-0009"/>
    <s v="Alk. kokt. &quot;Mix&quot; Gin tonic, 0,33l 5%"/>
    <s v="But."/>
    <x v="3"/>
    <n v="6"/>
    <x v="10"/>
    <n v="0.33"/>
    <n v="5"/>
    <n v="9.9000000000000005E-2"/>
    <n v="9.9000000000000005E-2"/>
  </r>
  <r>
    <x v="28"/>
    <s v="KL05-0009"/>
    <s v="Alk. kokt. &quot;Mix&quot; Gin tonic, 0,33l 5%"/>
    <s v="But."/>
    <x v="2"/>
    <n v="-5"/>
    <x v="10"/>
    <n v="0.33"/>
    <n v="5"/>
    <n v="-8.2500000000000018E-2"/>
    <n v="-8.2500000000000018E-2"/>
  </r>
  <r>
    <x v="28"/>
    <s v="KL05-0009"/>
    <s v="Alk. kokt. &quot;Mix&quot; Gin tonic, 0,33l 5%"/>
    <s v="But."/>
    <x v="3"/>
    <n v="1"/>
    <x v="10"/>
    <n v="0.33"/>
    <n v="5"/>
    <n v="1.6500000000000001E-2"/>
    <n v="1.6500000000000001E-2"/>
  </r>
  <r>
    <x v="28"/>
    <s v="KL05-0009"/>
    <s v="Alk. kokt. &quot;Mix&quot; Gin tonic, 0,33l 5%"/>
    <s v="But."/>
    <x v="3"/>
    <n v="-1"/>
    <x v="10"/>
    <n v="0.33"/>
    <n v="5"/>
    <n v="-1.6500000000000001E-2"/>
    <n v="-1.6500000000000001E-2"/>
  </r>
  <r>
    <x v="28"/>
    <s v="KL05-0009"/>
    <s v="Alk. kokt. &quot;Mix&quot; Gin tonic, 0,33l 5%"/>
    <s v="But."/>
    <x v="3"/>
    <n v="-6"/>
    <x v="10"/>
    <n v="0.33"/>
    <n v="5"/>
    <n v="-9.9000000000000005E-2"/>
    <n v="-9.9000000000000005E-2"/>
  </r>
  <r>
    <x v="28"/>
    <s v="KL05-0009"/>
    <s v="Alk. kokt. &quot;Mix&quot; Gin tonic, 0,33l 5%"/>
    <s v="But."/>
    <x v="2"/>
    <n v="7"/>
    <x v="10"/>
    <n v="0.33"/>
    <n v="5"/>
    <n v="0.11550000000000001"/>
    <n v="0.11550000000000001"/>
  </r>
  <r>
    <x v="13"/>
    <s v="KL05-0031"/>
    <s v="Alkohol.koteilis „Shake Club“R.Cola 14,5%"/>
    <s v="But."/>
    <x v="3"/>
    <n v="6"/>
    <x v="8"/>
    <n v="0.27500000000000002"/>
    <n v="14"/>
    <n v="1.6500000000000001"/>
    <n v="1.6500000000000001"/>
  </r>
  <r>
    <x v="28"/>
    <s v="KL05-0031"/>
    <s v="Alkohol.koteilis „Shake Club“R.Cola 14,5%"/>
    <s v="But."/>
    <x v="2"/>
    <n v="-5"/>
    <x v="8"/>
    <n v="0.27500000000000002"/>
    <n v="14"/>
    <n v="-1.375"/>
    <n v="-1.375"/>
  </r>
  <r>
    <x v="13"/>
    <s v="KL05-0031"/>
    <s v="Alkohol.koteilis „Shake Club“R.Cola 14,5%"/>
    <s v="But."/>
    <x v="3"/>
    <n v="1"/>
    <x v="8"/>
    <n v="0.27500000000000002"/>
    <n v="14"/>
    <n v="0.27500000000000002"/>
    <n v="0.27500000000000002"/>
  </r>
  <r>
    <x v="13"/>
    <s v="KL05-0031"/>
    <s v="Alkohol.koteilis „Shake Club“R.Cola 14,5%"/>
    <s v="But."/>
    <x v="2"/>
    <n v="7"/>
    <x v="8"/>
    <n v="0.27500000000000002"/>
    <n v="14"/>
    <n v="1.9250000000000003"/>
    <n v="1.9250000000000003"/>
  </r>
  <r>
    <x v="13"/>
    <s v="KL05-0031"/>
    <s v="Alkohol.koteilis „Shake Club“R.Cola 14,5%"/>
    <s v="But."/>
    <x v="3"/>
    <n v="-1"/>
    <x v="8"/>
    <n v="0.27500000000000002"/>
    <n v="14"/>
    <n v="-0.27500000000000002"/>
    <n v="-0.27500000000000002"/>
  </r>
  <r>
    <x v="13"/>
    <s v="KL05-0031"/>
    <s v="Alkohol.koteilis „Shake Club“R.Cola 14,5%"/>
    <s v="But."/>
    <x v="3"/>
    <n v="-6"/>
    <x v="8"/>
    <n v="0.27500000000000002"/>
    <n v="14"/>
    <n v="-1.6500000000000001"/>
    <n v="-1.6500000000000001"/>
  </r>
  <r>
    <x v="13"/>
    <s v="KL05-0032"/>
    <s v="Alkohol.koteilis „Shake Club“G.Tonic 14,5%"/>
    <s v="But."/>
    <x v="3"/>
    <n v="6"/>
    <x v="8"/>
    <n v="0.27500000000000002"/>
    <n v="14.5"/>
    <n v="1.6500000000000001"/>
    <n v="1.6500000000000001"/>
  </r>
  <r>
    <x v="28"/>
    <s v="KL05-0032"/>
    <s v="Alkohol.koteilis „Shake Club“G.Tonic 14,5%"/>
    <s v="But."/>
    <x v="2"/>
    <n v="-6"/>
    <x v="8"/>
    <n v="0.27500000000000002"/>
    <n v="14.5"/>
    <n v="-1.6500000000000001"/>
    <n v="-1.6500000000000001"/>
  </r>
  <r>
    <x v="13"/>
    <s v="KL05-0032"/>
    <s v="Alkohol.koteilis „Shake Club“G.Tonic 14,5%"/>
    <s v="But."/>
    <x v="3"/>
    <n v="1"/>
    <x v="8"/>
    <n v="0.27500000000000002"/>
    <n v="14.5"/>
    <n v="0.27500000000000002"/>
    <n v="0.27500000000000002"/>
  </r>
  <r>
    <x v="13"/>
    <s v="KL05-0032"/>
    <s v="Alkohol.koteilis „Shake Club“G.Tonic 14,5%"/>
    <s v="But."/>
    <x v="2"/>
    <n v="7"/>
    <x v="8"/>
    <n v="0.27500000000000002"/>
    <n v="14.5"/>
    <n v="1.9250000000000003"/>
    <n v="1.9250000000000003"/>
  </r>
  <r>
    <x v="13"/>
    <s v="KL05-0032"/>
    <s v="Alkohol.koteilis „Shake Club“G.Tonic 14,5%"/>
    <s v="But."/>
    <x v="3"/>
    <n v="-6"/>
    <x v="8"/>
    <n v="0.27500000000000002"/>
    <n v="14.5"/>
    <n v="-1.6500000000000001"/>
    <n v="-1.6500000000000001"/>
  </r>
  <r>
    <x v="13"/>
    <s v="KL05-0032"/>
    <s v="Alkohol.koteilis „Shake Club“G.Tonic 14,5%"/>
    <s v="But."/>
    <x v="3"/>
    <n v="-1"/>
    <x v="8"/>
    <n v="0.27500000000000002"/>
    <n v="14.5"/>
    <n v="-0.27500000000000002"/>
    <n v="-0.27500000000000002"/>
  </r>
  <r>
    <x v="13"/>
    <s v="KL05-0033"/>
    <s v="Alkohol.koteilis „Shake Club“V.Lemon 14,5%"/>
    <s v="But."/>
    <x v="3"/>
    <n v="6"/>
    <x v="8"/>
    <n v="0.27500000000000002"/>
    <n v="14.5"/>
    <n v="1.6500000000000001"/>
    <n v="1.6500000000000001"/>
  </r>
  <r>
    <x v="28"/>
    <s v="KL05-0033"/>
    <s v="Alkohol.koteilis „Shake Club“V.Lemon 14,5%"/>
    <s v="But."/>
    <x v="2"/>
    <n v="-6"/>
    <x v="8"/>
    <n v="0.27500000000000002"/>
    <n v="14.5"/>
    <n v="-1.6500000000000001"/>
    <n v="-1.6500000000000001"/>
  </r>
  <r>
    <x v="13"/>
    <s v="KL05-0033"/>
    <s v="Alkohol.koteilis „Shake Club“V.Lemon 14,5%"/>
    <s v="But."/>
    <x v="3"/>
    <n v="1"/>
    <x v="8"/>
    <n v="0.27500000000000002"/>
    <n v="14.5"/>
    <n v="0.27500000000000002"/>
    <n v="0.27500000000000002"/>
  </r>
  <r>
    <x v="13"/>
    <s v="KL05-0033"/>
    <s v="Alkohol.koteilis „Shake Club“V.Lemon 14,5%"/>
    <s v="But."/>
    <x v="2"/>
    <n v="7"/>
    <x v="8"/>
    <n v="0.27500000000000002"/>
    <n v="14.5"/>
    <n v="1.9250000000000003"/>
    <n v="1.9250000000000003"/>
  </r>
  <r>
    <x v="13"/>
    <s v="KL05-0033"/>
    <s v="Alkohol.koteilis „Shake Club“V.Lemon 14,5%"/>
    <s v="But."/>
    <x v="3"/>
    <n v="-1"/>
    <x v="8"/>
    <n v="0.27500000000000002"/>
    <n v="14.5"/>
    <n v="-0.27500000000000002"/>
    <n v="-0.27500000000000002"/>
  </r>
  <r>
    <x v="13"/>
    <s v="KL05-0033"/>
    <s v="Alkohol.koteilis „Shake Club“V.Lemon 14,5%"/>
    <s v="But."/>
    <x v="3"/>
    <n v="-6"/>
    <x v="8"/>
    <n v="0.27500000000000002"/>
    <n v="14.5"/>
    <n v="-1.6500000000000001"/>
    <n v="-1.6500000000000001"/>
  </r>
  <r>
    <x v="14"/>
    <s v="KL05-0034"/>
    <s v="Alkohol.koteilis „Shake Club“V.Cranberry 14,5%"/>
    <s v="But."/>
    <x v="3"/>
    <n v="6"/>
    <x v="8"/>
    <n v="0.27500000000000002"/>
    <n v="14.5"/>
    <n v="1.6500000000000001"/>
    <n v="1.6500000000000001"/>
  </r>
  <r>
    <x v="28"/>
    <s v="KL05-0034"/>
    <s v="Alkohol.koteilis „Shake Club“V.Cranberry 14,5%"/>
    <s v="But."/>
    <x v="2"/>
    <n v="-7"/>
    <x v="8"/>
    <n v="0.27500000000000002"/>
    <n v="14.5"/>
    <n v="-1.9250000000000003"/>
    <n v="-1.9250000000000003"/>
  </r>
  <r>
    <x v="14"/>
    <s v="KL05-0034"/>
    <s v="Alkohol.koteilis „Shake Club“V.Cranberry 14,5%"/>
    <s v="But."/>
    <x v="3"/>
    <n v="1"/>
    <x v="8"/>
    <n v="0.27500000000000002"/>
    <n v="14.5"/>
    <n v="0.27500000000000002"/>
    <n v="0.27500000000000002"/>
  </r>
  <r>
    <x v="14"/>
    <s v="KL05-0034"/>
    <s v="Alkohol.koteilis „Shake Club“V.Cranberry 14,5%"/>
    <s v="But."/>
    <x v="3"/>
    <n v="-6"/>
    <x v="8"/>
    <n v="0.27500000000000002"/>
    <n v="14.5"/>
    <n v="-1.6500000000000001"/>
    <n v="-1.6500000000000001"/>
  </r>
  <r>
    <x v="14"/>
    <s v="KL05-0034"/>
    <s v="Alkohol.koteilis „Shake Club“V.Cranberry 14,5%"/>
    <s v="But."/>
    <x v="3"/>
    <n v="-1"/>
    <x v="8"/>
    <n v="0.27500000000000002"/>
    <n v="14.5"/>
    <n v="-0.27500000000000002"/>
    <n v="-0.27500000000000002"/>
  </r>
  <r>
    <x v="14"/>
    <s v="KL05-0034"/>
    <s v="Alkohol.koteilis „Shake Club“V.Cranberry 14,5%"/>
    <s v="But."/>
    <x v="2"/>
    <n v="7"/>
    <x v="8"/>
    <n v="0.27500000000000002"/>
    <n v="14.5"/>
    <n v="1.9250000000000003"/>
    <n v="1.9250000000000003"/>
  </r>
  <r>
    <x v="13"/>
    <s v="KL05-0035"/>
    <s v="Alkohol.koteilis „Shake Club“.greenapple 14,5%"/>
    <s v="But."/>
    <x v="3"/>
    <n v="6"/>
    <x v="8"/>
    <n v="0.27500000000000002"/>
    <n v="14.5"/>
    <n v="1.6500000000000001"/>
    <n v="1.6500000000000001"/>
  </r>
  <r>
    <x v="28"/>
    <s v="KL05-0035"/>
    <s v="Alkohol.koteilis „Shake Club“.greenapple 14,5%"/>
    <s v="But."/>
    <x v="2"/>
    <n v="-6"/>
    <x v="8"/>
    <n v="0.27500000000000002"/>
    <n v="14.5"/>
    <n v="-1.6500000000000001"/>
    <n v="-1.6500000000000001"/>
  </r>
  <r>
    <x v="13"/>
    <s v="KL05-0035"/>
    <s v="Alkohol.koteilis „Shake Club“.greenapple 14,5%"/>
    <s v="But."/>
    <x v="3"/>
    <n v="1"/>
    <x v="8"/>
    <n v="0.27500000000000002"/>
    <n v="14.5"/>
    <n v="0.27500000000000002"/>
    <n v="0.27500000000000002"/>
  </r>
  <r>
    <x v="13"/>
    <s v="KL05-0035"/>
    <s v="Alkohol.koteilis „Shake Club“.greenapple 14,5%"/>
    <s v="But."/>
    <x v="3"/>
    <n v="-1"/>
    <x v="8"/>
    <n v="0.27500000000000002"/>
    <n v="14.5"/>
    <n v="-0.27500000000000002"/>
    <n v="-0.27500000000000002"/>
  </r>
  <r>
    <x v="13"/>
    <s v="KL05-0035"/>
    <s v="Alkohol.koteilis „Shake Club“.greenapple 14,5%"/>
    <s v="But."/>
    <x v="3"/>
    <n v="-6"/>
    <x v="8"/>
    <n v="0.27500000000000002"/>
    <n v="14.5"/>
    <n v="-1.6500000000000001"/>
    <n v="-1.6500000000000001"/>
  </r>
  <r>
    <x v="13"/>
    <s v="KL05-0035"/>
    <s v="Alkohol.koteilis „Shake Club“.greenapple 14,5%"/>
    <s v="But."/>
    <x v="2"/>
    <n v="7"/>
    <x v="8"/>
    <n v="0.27500000000000002"/>
    <n v="14.5"/>
    <n v="1.9250000000000003"/>
    <n v="1.9250000000000003"/>
  </r>
  <r>
    <x v="12"/>
    <s v="KL05-0052"/>
    <s v="Alkoholinis kokteilis MY STYLE, v.cranberry, 14%,"/>
    <s v="But."/>
    <x v="3"/>
    <n v="6"/>
    <x v="10"/>
    <n v="0.27500000000000002"/>
    <n v="14"/>
    <n v="0.23100000000000004"/>
    <n v="0.23100000000000004"/>
  </r>
  <r>
    <x v="28"/>
    <s v="KL05-0052"/>
    <s v="Alkoholinis kokteilis MY STYLE, v.cranberry, 14%,"/>
    <s v="But."/>
    <x v="2"/>
    <n v="-5"/>
    <x v="10"/>
    <n v="0.27500000000000002"/>
    <n v="14"/>
    <n v="-0.1925"/>
    <n v="-0.1925"/>
  </r>
  <r>
    <x v="12"/>
    <s v="KL05-0052"/>
    <s v="Alkoholinis kokteilis MY STYLE, v.cranberry, 14%,"/>
    <s v="But."/>
    <x v="3"/>
    <n v="1"/>
    <x v="10"/>
    <n v="0.27500000000000002"/>
    <n v="14"/>
    <n v="3.8500000000000006E-2"/>
    <n v="3.8500000000000006E-2"/>
  </r>
  <r>
    <x v="12"/>
    <s v="KL05-0052"/>
    <s v="Alkoholinis kokteilis MY STYLE, v.cranberry, 14%,"/>
    <s v="But."/>
    <x v="3"/>
    <n v="-6"/>
    <x v="10"/>
    <n v="0.27500000000000002"/>
    <n v="14"/>
    <n v="-0.23100000000000004"/>
    <n v="-0.23100000000000004"/>
  </r>
  <r>
    <x v="12"/>
    <s v="KL05-0052"/>
    <s v="Alkoholinis kokteilis MY STYLE, v.cranberry, 14%,"/>
    <s v="But."/>
    <x v="3"/>
    <n v="-1"/>
    <x v="10"/>
    <n v="0.27500000000000002"/>
    <n v="14"/>
    <n v="-3.8500000000000006E-2"/>
    <n v="-3.8500000000000006E-2"/>
  </r>
  <r>
    <x v="12"/>
    <s v="KL05-0052"/>
    <s v="Alkoholinis kokteilis MY STYLE, v.cranberry, 14%,"/>
    <s v="But."/>
    <x v="2"/>
    <n v="7"/>
    <x v="10"/>
    <n v="0.27500000000000002"/>
    <n v="14"/>
    <n v="0.26950000000000007"/>
    <n v="0.26950000000000007"/>
  </r>
  <r>
    <x v="12"/>
    <s v="KL05-0062"/>
    <s v="Alkohol.koteilis „Shuffle g.tonic ,14,0%"/>
    <s v="But."/>
    <x v="3"/>
    <n v="6"/>
    <x v="8"/>
    <n v="0.27500000000000002"/>
    <n v="14"/>
    <n v="1.6500000000000001"/>
    <n v="1.6500000000000001"/>
  </r>
  <r>
    <x v="28"/>
    <s v="KL05-0062"/>
    <s v="Alkohol.koteilis „Shuffle g.tonic ,14,0%"/>
    <s v="But."/>
    <x v="2"/>
    <n v="-5"/>
    <x v="8"/>
    <n v="0.27500000000000002"/>
    <n v="14"/>
    <n v="-1.375"/>
    <n v="-1.375"/>
  </r>
  <r>
    <x v="12"/>
    <s v="KL05-0062"/>
    <s v="Alkohol.koteilis „Shuffle g.tonic ,14,0%"/>
    <s v="But."/>
    <x v="3"/>
    <n v="1"/>
    <x v="8"/>
    <n v="0.27500000000000002"/>
    <n v="14"/>
    <n v="0.27500000000000002"/>
    <n v="0.27500000000000002"/>
  </r>
  <r>
    <x v="12"/>
    <s v="KL05-0062"/>
    <s v="Alkohol.koteilis „Shuffle g.tonic ,14,0%"/>
    <s v="But."/>
    <x v="3"/>
    <n v="-1"/>
    <x v="8"/>
    <n v="0.27500000000000002"/>
    <n v="14"/>
    <n v="-0.27500000000000002"/>
    <n v="-0.27500000000000002"/>
  </r>
  <r>
    <x v="12"/>
    <s v="KL05-0062"/>
    <s v="Alkohol.koteilis „Shuffle g.tonic ,14,0%"/>
    <s v="But."/>
    <x v="3"/>
    <n v="-6"/>
    <x v="8"/>
    <n v="0.27500000000000002"/>
    <n v="14"/>
    <n v="-1.6500000000000001"/>
    <n v="-1.6500000000000001"/>
  </r>
  <r>
    <x v="12"/>
    <s v="KL05-0062"/>
    <s v="Alkohol.koteilis „Shuffle g.tonic ,14,0%"/>
    <s v="But."/>
    <x v="2"/>
    <n v="7"/>
    <x v="8"/>
    <n v="0.27500000000000002"/>
    <n v="14"/>
    <n v="1.9250000000000003"/>
    <n v="1.9250000000000003"/>
  </r>
  <r>
    <x v="19"/>
    <s v="KL05-0081"/>
    <s v="Kokteilis „Mix GO waterrmelon“, 5% 0,275l"/>
    <s v="But."/>
    <x v="3"/>
    <n v="6"/>
    <x v="10"/>
    <n v="0.27500000000000002"/>
    <n v="5"/>
    <n v="8.2500000000000018E-2"/>
    <n v="8.2500000000000018E-2"/>
  </r>
  <r>
    <x v="28"/>
    <s v="KL05-0081"/>
    <s v="Kokteilis „Mix GO waterrmelon“, 5% 0,275l"/>
    <s v="But."/>
    <x v="2"/>
    <n v="-5"/>
    <x v="10"/>
    <n v="0.27500000000000002"/>
    <n v="5"/>
    <n v="-6.8750000000000006E-2"/>
    <n v="-6.8750000000000006E-2"/>
  </r>
  <r>
    <x v="19"/>
    <s v="KL05-0081"/>
    <s v="Kokteilis „Mix GO waterrmelon“, 5% 0,275l"/>
    <s v="But."/>
    <x v="3"/>
    <n v="1"/>
    <x v="10"/>
    <n v="0.27500000000000002"/>
    <n v="5"/>
    <n v="1.3750000000000002E-2"/>
    <n v="1.3750000000000002E-2"/>
  </r>
  <r>
    <x v="19"/>
    <s v="KL05-0081"/>
    <s v="Kokteilis „Mix GO waterrmelon“, 5% 0,275l"/>
    <s v="But."/>
    <x v="3"/>
    <n v="-1"/>
    <x v="10"/>
    <n v="0.27500000000000002"/>
    <n v="5"/>
    <n v="-1.3750000000000002E-2"/>
    <n v="-1.3750000000000002E-2"/>
  </r>
  <r>
    <x v="19"/>
    <s v="KL05-0081"/>
    <s v="Kokteilis „Mix GO waterrmelon“, 5% 0,275l"/>
    <s v="But."/>
    <x v="3"/>
    <n v="-6"/>
    <x v="10"/>
    <n v="0.27500000000000002"/>
    <n v="5"/>
    <n v="-8.2500000000000018E-2"/>
    <n v="-8.2500000000000018E-2"/>
  </r>
  <r>
    <x v="19"/>
    <s v="KL05-0081"/>
    <s v="Kokteilis „Mix GO waterrmelon“, 5% 0,275l"/>
    <s v="But."/>
    <x v="2"/>
    <n v="7"/>
    <x v="10"/>
    <n v="0.27500000000000002"/>
    <n v="5"/>
    <n v="9.6250000000000016E-2"/>
    <n v="9.6250000000000016E-2"/>
  </r>
  <r>
    <x v="19"/>
    <s v="KL05-0082"/>
    <s v="Kokteilis„Mix GO pineapple coconut“5% 0.275 l"/>
    <s v="But."/>
    <x v="3"/>
    <n v="6"/>
    <x v="10"/>
    <n v="0.27500000000000002"/>
    <n v="5"/>
    <n v="8.2500000000000018E-2"/>
    <n v="8.2500000000000018E-2"/>
  </r>
  <r>
    <x v="28"/>
    <s v="KL05-0082"/>
    <s v="Kokteilis„Mix GO pineapple coconut“5% 0.275 l"/>
    <s v="But."/>
    <x v="2"/>
    <n v="-5"/>
    <x v="10"/>
    <n v="0.27500000000000002"/>
    <n v="5"/>
    <n v="-6.8750000000000006E-2"/>
    <n v="-6.8750000000000006E-2"/>
  </r>
  <r>
    <x v="19"/>
    <s v="KL05-0082"/>
    <s v="Kokteilis„Mix GO pineapple coconut“5% 0.275 l"/>
    <s v="But."/>
    <x v="3"/>
    <n v="1"/>
    <x v="10"/>
    <n v="0.27500000000000002"/>
    <n v="5"/>
    <n v="1.3750000000000002E-2"/>
    <n v="1.3750000000000002E-2"/>
  </r>
  <r>
    <x v="19"/>
    <s v="KL05-0082"/>
    <s v="Kokteilis„Mix GO pineapple coconut“5% 0.275 l"/>
    <s v="But."/>
    <x v="3"/>
    <n v="-1"/>
    <x v="10"/>
    <n v="0.27500000000000002"/>
    <n v="5"/>
    <n v="-1.3750000000000002E-2"/>
    <n v="-1.3750000000000002E-2"/>
  </r>
  <r>
    <x v="19"/>
    <s v="KL05-0082"/>
    <s v="Kokteilis„Mix GO pineapple coconut“5% 0.275 l"/>
    <s v="But."/>
    <x v="3"/>
    <n v="-6"/>
    <x v="10"/>
    <n v="0.27500000000000002"/>
    <n v="5"/>
    <n v="-8.2500000000000018E-2"/>
    <n v="-8.2500000000000018E-2"/>
  </r>
  <r>
    <x v="19"/>
    <s v="KL05-0082"/>
    <s v="Kokteilis„Mix GO pineapple coconut“5% 0.275 l"/>
    <s v="But."/>
    <x v="2"/>
    <n v="7"/>
    <x v="10"/>
    <n v="0.27500000000000002"/>
    <n v="5"/>
    <n v="9.6250000000000016E-2"/>
    <n v="9.6250000000000016E-2"/>
  </r>
  <r>
    <x v="18"/>
    <s v="KL05-0083"/>
    <s v="Kokteilis„ Mix GO  wild Berry“ 5% 0,275 l"/>
    <s v="But."/>
    <x v="3"/>
    <n v="6"/>
    <x v="10"/>
    <n v="0.27500000000000002"/>
    <n v="5"/>
    <n v="8.2500000000000018E-2"/>
    <n v="8.2500000000000018E-2"/>
  </r>
  <r>
    <x v="28"/>
    <s v="KL05-0083"/>
    <s v="Kokteilis„ Mix GO  wild Berry“ 5% 0,275 l"/>
    <s v="But."/>
    <x v="2"/>
    <n v="-5"/>
    <x v="10"/>
    <n v="0.27500000000000002"/>
    <n v="5"/>
    <n v="-6.8750000000000006E-2"/>
    <n v="-6.8750000000000006E-2"/>
  </r>
  <r>
    <x v="18"/>
    <s v="KL05-0083"/>
    <s v="Kokteilis„ Mix GO  wild Berry“ 5% 0,275 l"/>
    <s v="But."/>
    <x v="3"/>
    <n v="1"/>
    <x v="10"/>
    <n v="0.27500000000000002"/>
    <n v="5"/>
    <n v="1.3750000000000002E-2"/>
    <n v="1.3750000000000002E-2"/>
  </r>
  <r>
    <x v="18"/>
    <s v="KL05-0083"/>
    <s v="Kokteilis„ Mix GO  wild Berry“ 5% 0,275 l"/>
    <s v="But."/>
    <x v="3"/>
    <n v="-1"/>
    <x v="10"/>
    <n v="0.27500000000000002"/>
    <n v="5"/>
    <n v="-1.3750000000000002E-2"/>
    <n v="-1.3750000000000002E-2"/>
  </r>
  <r>
    <x v="18"/>
    <s v="KL05-0083"/>
    <s v="Kokteilis„ Mix GO  wild Berry“ 5% 0,275 l"/>
    <s v="But."/>
    <x v="3"/>
    <n v="-6"/>
    <x v="10"/>
    <n v="0.27500000000000002"/>
    <n v="5"/>
    <n v="-8.2500000000000018E-2"/>
    <n v="-8.2500000000000018E-2"/>
  </r>
  <r>
    <x v="18"/>
    <s v="KL05-0083"/>
    <s v="Kokteilis„ Mix GO  wild Berry“ 5% 0,275 l"/>
    <s v="But."/>
    <x v="2"/>
    <n v="7"/>
    <x v="10"/>
    <n v="0.27500000000000002"/>
    <n v="5"/>
    <n v="9.6250000000000016E-2"/>
    <n v="9.6250000000000016E-2"/>
  </r>
  <r>
    <x v="20"/>
    <s v="KL05-0084"/>
    <s v="Kokteilis „Mix GO cactus&amp;green apple“, 5%0,275 l"/>
    <s v="But."/>
    <x v="3"/>
    <n v="6"/>
    <x v="10"/>
    <n v="0.27500000000000002"/>
    <n v="5"/>
    <n v="8.2500000000000018E-2"/>
    <n v="8.2500000000000018E-2"/>
  </r>
  <r>
    <x v="28"/>
    <s v="KL05-0084"/>
    <s v="Kokteilis „Mix GO cactus&amp;green apple“, 5%0,275 l"/>
    <s v="But."/>
    <x v="2"/>
    <n v="-5"/>
    <x v="10"/>
    <n v="0.27500000000000002"/>
    <n v="5"/>
    <n v="-6.8750000000000006E-2"/>
    <n v="-6.8750000000000006E-2"/>
  </r>
  <r>
    <x v="20"/>
    <s v="KL05-0084"/>
    <s v="Kokteilis „Mix GO cactus&amp;green apple“, 5%0,275 l"/>
    <s v="But."/>
    <x v="3"/>
    <n v="1"/>
    <x v="10"/>
    <n v="0.27500000000000002"/>
    <n v="5"/>
    <n v="1.3750000000000002E-2"/>
    <n v="1.3750000000000002E-2"/>
  </r>
  <r>
    <x v="20"/>
    <s v="KL05-0084"/>
    <s v="Kokteilis „Mix GO cactus&amp;green apple“, 5%0,275 l"/>
    <s v="But."/>
    <x v="3"/>
    <n v="-6"/>
    <x v="10"/>
    <n v="0.27500000000000002"/>
    <n v="5"/>
    <n v="-8.2500000000000018E-2"/>
    <n v="-8.2500000000000018E-2"/>
  </r>
  <r>
    <x v="20"/>
    <s v="KL05-0084"/>
    <s v="Kokteilis „Mix GO cactus&amp;green apple“, 5%0,275 l"/>
    <s v="But."/>
    <x v="3"/>
    <n v="-1"/>
    <x v="10"/>
    <n v="0.27500000000000002"/>
    <n v="5"/>
    <n v="-1.3750000000000002E-2"/>
    <n v="-1.3750000000000002E-2"/>
  </r>
  <r>
    <x v="20"/>
    <s v="KL05-0084"/>
    <s v="Kokteilis „Mix GO cactus&amp;green apple“, 5%0,275 l"/>
    <s v="But."/>
    <x v="2"/>
    <n v="7"/>
    <x v="10"/>
    <n v="0.27500000000000002"/>
    <n v="5"/>
    <n v="9.6250000000000016E-2"/>
    <n v="9.6250000000000016E-2"/>
  </r>
  <r>
    <x v="17"/>
    <s v="KL05-0091"/>
    <s v="Alk.kokt.“VS Mohito, 0,33 14,5%"/>
    <s v="But."/>
    <x v="3"/>
    <n v="6"/>
    <x v="8"/>
    <n v="0.33"/>
    <n v="14.5"/>
    <n v="1.98"/>
    <n v="1.98"/>
  </r>
  <r>
    <x v="28"/>
    <s v="KL05-0091"/>
    <s v="Alk.kokt.“VS Mohito, 0,33 14,5%"/>
    <s v="But."/>
    <x v="2"/>
    <n v="-5"/>
    <x v="8"/>
    <n v="0.33"/>
    <n v="14.5"/>
    <n v="-1.6500000000000001"/>
    <n v="-1.6500000000000001"/>
  </r>
  <r>
    <x v="17"/>
    <s v="KL05-0091"/>
    <s v="Alk.kokt.“VS Mohito, 0,33 14,5%"/>
    <s v="But."/>
    <x v="3"/>
    <n v="1"/>
    <x v="8"/>
    <n v="0.33"/>
    <n v="14.5"/>
    <n v="0.33"/>
    <n v="0.33"/>
  </r>
  <r>
    <x v="17"/>
    <s v="KL05-0091"/>
    <s v="Alk.kokt.“VS Mohito, 0,33 14,5%"/>
    <s v="But."/>
    <x v="3"/>
    <n v="-1"/>
    <x v="8"/>
    <n v="0.33"/>
    <n v="14.5"/>
    <n v="-0.33"/>
    <n v="-0.33"/>
  </r>
  <r>
    <x v="17"/>
    <s v="KL05-0091"/>
    <s v="Alk.kokt.“VS Mohito, 0,33 14,5%"/>
    <s v="But."/>
    <x v="3"/>
    <n v="-6"/>
    <x v="8"/>
    <n v="0.33"/>
    <n v="14.5"/>
    <n v="-1.98"/>
    <n v="-1.98"/>
  </r>
  <r>
    <x v="17"/>
    <s v="KL05-0091"/>
    <s v="Alk.kokt.“VS Mohito, 0,33 14,5%"/>
    <s v="But."/>
    <x v="2"/>
    <n v="7"/>
    <x v="8"/>
    <n v="0.33"/>
    <n v="14.5"/>
    <n v="2.31"/>
    <n v="2.31"/>
  </r>
  <r>
    <x v="17"/>
    <s v="KL05-0092"/>
    <s v="Alk.kokt.“VS Cowberry, 0,33 14,5%"/>
    <s v="But."/>
    <x v="3"/>
    <n v="6"/>
    <x v="8"/>
    <n v="0.27500000000000002"/>
    <n v="14.5"/>
    <n v="1.6500000000000001"/>
    <n v="1.6500000000000001"/>
  </r>
  <r>
    <x v="28"/>
    <s v="KL05-0092"/>
    <s v="Alk.kokt.“VS Cowberry, 0,33 14,5%"/>
    <s v="But."/>
    <x v="2"/>
    <n v="-5"/>
    <x v="8"/>
    <n v="0.27500000000000002"/>
    <n v="14.5"/>
    <n v="-1.375"/>
    <n v="-1.375"/>
  </r>
  <r>
    <x v="17"/>
    <s v="KL05-0092"/>
    <s v="Alk.kokt.“VS Cowberry, 0,33 14,5%"/>
    <s v="But."/>
    <x v="3"/>
    <n v="1"/>
    <x v="8"/>
    <n v="0.27500000000000002"/>
    <n v="14.5"/>
    <n v="0.27500000000000002"/>
    <n v="0.27500000000000002"/>
  </r>
  <r>
    <x v="17"/>
    <s v="KL05-0092"/>
    <s v="Alk.kokt.“VS Cowberry, 0,33 14,5%"/>
    <s v="But."/>
    <x v="3"/>
    <n v="-1"/>
    <x v="8"/>
    <n v="0.27500000000000002"/>
    <n v="14.5"/>
    <n v="-0.27500000000000002"/>
    <n v="-0.27500000000000002"/>
  </r>
  <r>
    <x v="17"/>
    <s v="KL05-0092"/>
    <s v="Alk.kokt.“VS Cowberry, 0,33 14,5%"/>
    <s v="But."/>
    <x v="3"/>
    <n v="-6"/>
    <x v="8"/>
    <n v="0.27500000000000002"/>
    <n v="14.5"/>
    <n v="-1.6500000000000001"/>
    <n v="-1.6500000000000001"/>
  </r>
  <r>
    <x v="17"/>
    <s v="KL05-0092"/>
    <s v="Alk.kokt.“VS Cowberry, 0,33 14,5%"/>
    <s v="But."/>
    <x v="2"/>
    <n v="7"/>
    <x v="8"/>
    <n v="0.27500000000000002"/>
    <n v="14.5"/>
    <n v="1.9250000000000003"/>
    <n v="1.9250000000000003"/>
  </r>
  <r>
    <x v="18"/>
    <s v="KL05-0093"/>
    <s v="Alk.kokt.“VS Arbuz,0,33 14,5%"/>
    <s v="But."/>
    <x v="3"/>
    <n v="6"/>
    <x v="8"/>
    <n v="0.33"/>
    <n v="14"/>
    <n v="1.98"/>
    <n v="1.98"/>
  </r>
  <r>
    <x v="28"/>
    <s v="KL05-0093"/>
    <s v="Alk.kokt.“VS Arbuz,0,33 14,5%"/>
    <s v="But."/>
    <x v="2"/>
    <n v="-5"/>
    <x v="8"/>
    <n v="0.33"/>
    <n v="14"/>
    <n v="-1.6500000000000001"/>
    <n v="-1.6500000000000001"/>
  </r>
  <r>
    <x v="18"/>
    <s v="KL05-0093"/>
    <s v="Alk.kokt.“VS Arbuz,0,33 14,5%"/>
    <s v="But."/>
    <x v="3"/>
    <n v="1"/>
    <x v="8"/>
    <n v="0.33"/>
    <n v="14"/>
    <n v="0.33"/>
    <n v="0.33"/>
  </r>
  <r>
    <x v="18"/>
    <s v="KL05-0093"/>
    <s v="Alk.kokt.“VS Arbuz,0,33 14,5%"/>
    <s v="But."/>
    <x v="3"/>
    <n v="-1"/>
    <x v="8"/>
    <n v="0.33"/>
    <n v="14"/>
    <n v="-0.33"/>
    <n v="-0.33"/>
  </r>
  <r>
    <x v="18"/>
    <s v="KL05-0093"/>
    <s v="Alk.kokt.“VS Arbuz,0,33 14,5%"/>
    <s v="But."/>
    <x v="3"/>
    <n v="-6"/>
    <x v="8"/>
    <n v="0.33"/>
    <n v="14"/>
    <n v="-1.98"/>
    <n v="-1.98"/>
  </r>
  <r>
    <x v="18"/>
    <s v="KL05-0093"/>
    <s v="Alk.kokt.“VS Arbuz,0,33 14,5%"/>
    <s v="But."/>
    <x v="2"/>
    <n v="7"/>
    <x v="8"/>
    <n v="0.33"/>
    <n v="14"/>
    <n v="2.31"/>
    <n v="2.31"/>
  </r>
  <r>
    <x v="17"/>
    <s v="KL05-0094"/>
    <s v="Alk.kokt.“VS Cherry-raspberry, 0,33 14,5%"/>
    <s v="But."/>
    <x v="3"/>
    <n v="6"/>
    <x v="8"/>
    <n v="0.33"/>
    <n v="14"/>
    <n v="1.98"/>
    <n v="1.98"/>
  </r>
  <r>
    <x v="28"/>
    <s v="KL05-0094"/>
    <s v="Alk.kokt.“VS Cherry-raspberry, 0,33 14,5%"/>
    <s v="But."/>
    <x v="2"/>
    <n v="-5"/>
    <x v="8"/>
    <n v="0.33"/>
    <n v="14"/>
    <n v="-1.6500000000000001"/>
    <n v="-1.6500000000000001"/>
  </r>
  <r>
    <x v="17"/>
    <s v="KL05-0094"/>
    <s v="Alk.kokt.“VS Cherry-raspberry, 0,33 14,5%"/>
    <s v="But."/>
    <x v="3"/>
    <n v="1"/>
    <x v="8"/>
    <n v="0.33"/>
    <n v="14"/>
    <n v="0.33"/>
    <n v="0.33"/>
  </r>
  <r>
    <x v="17"/>
    <s v="KL05-0094"/>
    <s v="Alk.kokt.“VS Cherry-raspberry, 0,33 14,5%"/>
    <s v="But."/>
    <x v="3"/>
    <n v="-1"/>
    <x v="8"/>
    <n v="0.33"/>
    <n v="14"/>
    <n v="-0.33"/>
    <n v="-0.33"/>
  </r>
  <r>
    <x v="17"/>
    <s v="KL05-0094"/>
    <s v="Alk.kokt.“VS Cherry-raspberry, 0,33 14,5%"/>
    <s v="But."/>
    <x v="2"/>
    <n v="7"/>
    <x v="8"/>
    <n v="0.33"/>
    <n v="14"/>
    <n v="2.31"/>
    <n v="2.31"/>
  </r>
  <r>
    <x v="17"/>
    <s v="KL05-0094"/>
    <s v="Alk.kokt.“VS Cherry-raspberry, 0,33 14,5%"/>
    <s v="But."/>
    <x v="3"/>
    <n v="-6"/>
    <x v="8"/>
    <n v="0.33"/>
    <n v="14"/>
    <n v="-1.98"/>
    <n v="-1.98"/>
  </r>
  <r>
    <x v="29"/>
    <s v="KL06-0002"/>
    <s v="Sidras  &quot;Kamron Cydr &quot;, pear, 4,5%, 0,33 l"/>
    <s v="But."/>
    <x v="5"/>
    <n v="-1"/>
    <x v="3"/>
    <n v="0.33"/>
    <n v="5"/>
    <n v="-0.33"/>
    <n v="-0.33"/>
  </r>
  <r>
    <x v="28"/>
    <s v="KL06-0003"/>
    <s v="Sidras  &quot;Kamron Cydr&quot;, strawberry, 4,5%, 0,33 l"/>
    <s v="But."/>
    <x v="2"/>
    <n v="-5"/>
    <x v="3"/>
    <n v="0.33"/>
    <n v="5"/>
    <n v="-1.6500000000000001"/>
    <n v="-1.6500000000000001"/>
  </r>
  <r>
    <x v="26"/>
    <s v="KL06-0003"/>
    <s v="Sidras  &quot;Kamron Cydr&quot;, strawberry, 4,5%, 0,33 l"/>
    <s v="But."/>
    <x v="3"/>
    <n v="6"/>
    <x v="3"/>
    <n v="0.33"/>
    <n v="5"/>
    <n v="1.98"/>
    <n v="1.98"/>
  </r>
  <r>
    <x v="26"/>
    <s v="KL06-0003"/>
    <s v="Sidras  &quot;Kamron Cydr&quot;, strawberry, 4,5%, 0,33 l"/>
    <s v="But."/>
    <x v="3"/>
    <n v="1"/>
    <x v="3"/>
    <n v="0.33"/>
    <n v="5"/>
    <n v="0.33"/>
    <n v="0.33"/>
  </r>
  <r>
    <x v="29"/>
    <s v="KL06-0003"/>
    <s v="Sidras  &quot;Kamron Cydr&quot;, strawberry, 4,5%, 0,33 l"/>
    <s v="But."/>
    <x v="5"/>
    <n v="-1"/>
    <x v="3"/>
    <n v="0.33"/>
    <n v="5"/>
    <n v="-0.33"/>
    <n v="-0.33"/>
  </r>
  <r>
    <x v="26"/>
    <s v="KL06-0003"/>
    <s v="Sidras  &quot;Kamron Cydr&quot;, strawberry, 4,5%, 0,33 l"/>
    <s v="But."/>
    <x v="3"/>
    <n v="-1"/>
    <x v="3"/>
    <n v="0.33"/>
    <n v="5"/>
    <n v="-0.33"/>
    <n v="-0.33"/>
  </r>
  <r>
    <x v="26"/>
    <s v="KL06-0003"/>
    <s v="Sidras  &quot;Kamron Cydr&quot;, strawberry, 4,5%, 0,33 l"/>
    <s v="But."/>
    <x v="3"/>
    <n v="-6"/>
    <x v="3"/>
    <n v="0.33"/>
    <n v="5"/>
    <n v="-1.98"/>
    <n v="-1.98"/>
  </r>
  <r>
    <x v="26"/>
    <s v="KL06-0003"/>
    <s v="Sidras  &quot;Kamron Cydr&quot;, strawberry, 4,5%, 0,33 l"/>
    <s v="But."/>
    <x v="2"/>
    <n v="7"/>
    <x v="3"/>
    <n v="0.33"/>
    <n v="5"/>
    <n v="2.31"/>
    <n v="2.31"/>
  </r>
  <r>
    <x v="28"/>
    <s v="KL06-0042"/>
    <s v="Sidras „Saider pear taste 0,33l 4,5%"/>
    <s v="But."/>
    <x v="2"/>
    <n v="-5"/>
    <x v="3"/>
    <n v="0.33"/>
    <n v="5"/>
    <n v="-1.6500000000000001"/>
    <n v="-1.6500000000000001"/>
  </r>
  <r>
    <x v="28"/>
    <s v="KL06-0042"/>
    <s v="Sidras „Saider pear taste 0,33l 4,5%"/>
    <s v="But."/>
    <x v="3"/>
    <n v="6"/>
    <x v="3"/>
    <n v="0.33"/>
    <n v="5"/>
    <n v="1.98"/>
    <n v="1.98"/>
  </r>
  <r>
    <x v="28"/>
    <s v="KL06-0042"/>
    <s v="Sidras „Saider pear taste 0,33l 4,5%"/>
    <s v="But."/>
    <x v="3"/>
    <n v="1"/>
    <x v="3"/>
    <n v="0.33"/>
    <n v="5"/>
    <n v="0.33"/>
    <n v="0.33"/>
  </r>
  <r>
    <x v="28"/>
    <s v="KL06-0042"/>
    <s v="Sidras „Saider pear taste 0,33l 4,5%"/>
    <s v="But."/>
    <x v="3"/>
    <n v="-1"/>
    <x v="3"/>
    <n v="0.33"/>
    <n v="5"/>
    <n v="-0.33"/>
    <n v="-0.33"/>
  </r>
  <r>
    <x v="28"/>
    <s v="KL06-0042"/>
    <s v="Sidras „Saider pear taste 0,33l 4,5%"/>
    <s v="But."/>
    <x v="2"/>
    <n v="7"/>
    <x v="3"/>
    <n v="0.33"/>
    <n v="5"/>
    <n v="2.31"/>
    <n v="2.31"/>
  </r>
  <r>
    <x v="28"/>
    <s v="KL06-0042"/>
    <s v="Sidras „Saider pear taste 0,33l 4,5%"/>
    <s v="But."/>
    <x v="3"/>
    <n v="-6"/>
    <x v="3"/>
    <n v="0.33"/>
    <n v="5"/>
    <n v="-1.98"/>
    <n v="-1.98"/>
  </r>
  <r>
    <x v="28"/>
    <s v="KL20-0005"/>
    <s v="Ledo degtinė 0,5 l"/>
    <s v="But."/>
    <x v="5"/>
    <n v="-1"/>
    <x v="10"/>
    <n v="0.5"/>
    <n v="40"/>
    <n v="-0.2"/>
    <n v="-0.2"/>
  </r>
  <r>
    <x v="28"/>
    <s v="KL20-0007"/>
    <s v="Ledo degtinė 0,7 l"/>
    <s v="But."/>
    <x v="5"/>
    <n v="-3"/>
    <x v="10"/>
    <n v="0.7"/>
    <n v="40"/>
    <n v="-0.83999999999999986"/>
    <n v="-0.83999999999999986"/>
  </r>
  <r>
    <x v="28"/>
    <s v="KL20-0015"/>
    <s v="Degtinė „Karalius Mindaugas“, 0,5 l"/>
    <s v="But."/>
    <x v="5"/>
    <n v="-1"/>
    <x v="10"/>
    <n v="0.5"/>
    <n v="40"/>
    <n v="-0.2"/>
    <n v="-0.2"/>
  </r>
  <r>
    <x v="28"/>
    <s v="KL20-0023"/>
    <s v="Gintarinė degtinė, 0,2 l"/>
    <s v="But."/>
    <x v="5"/>
    <n v="-2"/>
    <x v="10"/>
    <n v="0.2"/>
    <n v="40"/>
    <n v="-0.16000000000000003"/>
    <n v="-0.16000000000000003"/>
  </r>
  <r>
    <x v="28"/>
    <s v="KL20-0038"/>
    <s v="Gera degtinė 0.2 l"/>
    <s v="But."/>
    <x v="5"/>
    <n v="-2"/>
    <x v="10"/>
    <n v="0.2"/>
    <n v="38"/>
    <n v="-0.15200000000000002"/>
    <n v="-0.15200000000000002"/>
  </r>
  <r>
    <x v="28"/>
    <s v="KL20-0043"/>
    <s v="Ledinė degtinė, 40%, 0,2 l"/>
    <s v="But."/>
    <x v="5"/>
    <n v="-2"/>
    <x v="10"/>
    <n v="0.2"/>
    <n v="40"/>
    <n v="-0.16000000000000003"/>
    <n v="-0.16000000000000003"/>
  </r>
  <r>
    <x v="28"/>
    <s v="KL20-0045"/>
    <s v="Ledinė degtinė, 40%, 0,5 l"/>
    <s v="But."/>
    <x v="5"/>
    <n v="-1"/>
    <x v="10"/>
    <n v="0.5"/>
    <n v="40"/>
    <n v="-0.2"/>
    <n v="-0.2"/>
  </r>
  <r>
    <x v="28"/>
    <s v="KL20-0055"/>
    <s v="Degtinė „Premium gera“, 0,5 l"/>
    <s v="But."/>
    <x v="5"/>
    <n v="-2"/>
    <x v="10"/>
    <n v="0.5"/>
    <n v="40"/>
    <n v="-0.4"/>
    <n v="-0.4"/>
  </r>
  <r>
    <x v="28"/>
    <s v="KL20-7023"/>
    <s v="Švogerių degtinė, 0,2 l, 40%"/>
    <s v="But."/>
    <x v="5"/>
    <n v="-12"/>
    <x v="10"/>
    <n v="0.2"/>
    <n v="40"/>
    <n v="-0.96000000000000019"/>
    <n v="-0.96000000000000019"/>
  </r>
  <r>
    <x v="11"/>
    <s v="KL20-7023"/>
    <s v="Švogerių degtinė, 0,2 l, 40%"/>
    <s v="But."/>
    <x v="3"/>
    <n v="6"/>
    <x v="10"/>
    <n v="0.2"/>
    <n v="40"/>
    <n v="0.48000000000000009"/>
    <n v="0.48000000000000009"/>
  </r>
  <r>
    <x v="20"/>
    <s v="KL20-7023"/>
    <s v="Švogerių degtinė, 0,2 l, 40%"/>
    <s v="But."/>
    <x v="3"/>
    <n v="6"/>
    <x v="10"/>
    <n v="0.2"/>
    <n v="40"/>
    <n v="0.48000000000000009"/>
    <n v="0.48000000000000009"/>
  </r>
  <r>
    <x v="20"/>
    <s v="KL20-7023"/>
    <s v="Švogerių degtinė, 0,2 l, 40%"/>
    <s v="But."/>
    <x v="3"/>
    <n v="-6"/>
    <x v="10"/>
    <n v="0.2"/>
    <n v="40"/>
    <n v="-0.48000000000000009"/>
    <n v="-0.48000000000000009"/>
  </r>
  <r>
    <x v="11"/>
    <s v="KL20-7023"/>
    <s v="Švogerių degtinė, 0,2 l, 40%"/>
    <s v="But."/>
    <x v="3"/>
    <n v="-6"/>
    <x v="10"/>
    <n v="0.2"/>
    <n v="40"/>
    <n v="-0.48000000000000009"/>
    <n v="-0.48000000000000009"/>
  </r>
  <r>
    <x v="20"/>
    <s v="KL20-7023"/>
    <s v="Švogerių degtinė, 0,2 l, 40%"/>
    <s v="But."/>
    <x v="2"/>
    <n v="6"/>
    <x v="10"/>
    <n v="0.2"/>
    <n v="40"/>
    <n v="0.48000000000000009"/>
    <n v="0.48000000000000009"/>
  </r>
  <r>
    <x v="11"/>
    <s v="KL20-7023"/>
    <s v="Švogerių degtinė, 0,2 l, 40%"/>
    <s v="But."/>
    <x v="2"/>
    <n v="6"/>
    <x v="10"/>
    <n v="0.2"/>
    <n v="40"/>
    <n v="0.48000000000000009"/>
    <n v="0.48000000000000009"/>
  </r>
  <r>
    <x v="28"/>
    <s v="KL20-7025"/>
    <s v="Švogerių degtinė, 0,5 l, 40%"/>
    <s v="But."/>
    <x v="5"/>
    <n v="-2"/>
    <x v="10"/>
    <n v="0.5"/>
    <n v="40"/>
    <n v="-0.4"/>
    <n v="-0.4"/>
  </r>
  <r>
    <x v="28"/>
    <s v="KL20-7027"/>
    <s v="Švogerių degtinė, 0,7 l, 40%"/>
    <s v="But."/>
    <x v="5"/>
    <n v="-1"/>
    <x v="10"/>
    <n v="0.7"/>
    <n v="40"/>
    <n v="-0.27999999999999997"/>
    <n v="-0.27999999999999997"/>
  </r>
  <r>
    <x v="4"/>
    <s v="KL20-7043"/>
    <s v="Degtinė „Tėviškės“ 0,2l 40%"/>
    <s v="But."/>
    <x v="3"/>
    <n v="6"/>
    <x v="10"/>
    <n v="0.2"/>
    <n v="40"/>
    <n v="0.48000000000000009"/>
    <n v="0.48000000000000009"/>
  </r>
  <r>
    <x v="28"/>
    <s v="KL20-7043"/>
    <s v="Degtinė „Tėviškės“ 0,2l 40%"/>
    <s v="But."/>
    <x v="5"/>
    <n v="-4"/>
    <x v="10"/>
    <n v="0.2"/>
    <n v="40"/>
    <n v="-0.32000000000000006"/>
    <n v="-0.32000000000000006"/>
  </r>
  <r>
    <x v="4"/>
    <s v="KL20-7043"/>
    <s v="Degtinė „Tėviškės“ 0,2l 40%"/>
    <s v="But."/>
    <x v="2"/>
    <n v="6"/>
    <x v="10"/>
    <n v="0.2"/>
    <n v="40"/>
    <n v="0.48000000000000009"/>
    <n v="0.48000000000000009"/>
  </r>
  <r>
    <x v="4"/>
    <s v="KL20-7043"/>
    <s v="Degtinė „Tėviškės“ 0,2l 40%"/>
    <s v="But."/>
    <x v="3"/>
    <n v="-6"/>
    <x v="10"/>
    <n v="0.2"/>
    <n v="40"/>
    <n v="-0.48000000000000009"/>
    <n v="-0.48000000000000009"/>
  </r>
  <r>
    <x v="28"/>
    <s v="KL20-7045"/>
    <s v="Degtinė „Tėviškės spalvos“"/>
    <s v="But."/>
    <x v="5"/>
    <n v="-3"/>
    <x v="10"/>
    <n v="0.5"/>
    <n v="40"/>
    <n v="-0.60000000000000009"/>
    <n v="-0.60000000000000009"/>
  </r>
  <r>
    <x v="10"/>
    <s v="KL20-7045"/>
    <s v="Degtinė „Tėviškės spalvos“"/>
    <s v="But."/>
    <x v="3"/>
    <n v="4"/>
    <x v="10"/>
    <n v="0.5"/>
    <n v="40"/>
    <n v="0.8"/>
    <n v="0.8"/>
  </r>
  <r>
    <x v="10"/>
    <s v="KL20-7045"/>
    <s v="Degtinė „Tėviškės spalvos“"/>
    <s v="But."/>
    <x v="3"/>
    <n v="2"/>
    <x v="10"/>
    <n v="0.5"/>
    <n v="40"/>
    <n v="0.4"/>
    <n v="0.4"/>
  </r>
  <r>
    <x v="10"/>
    <s v="KL20-7045"/>
    <s v="Degtinė „Tėviškės spalvos“"/>
    <s v="But."/>
    <x v="3"/>
    <n v="-2"/>
    <x v="10"/>
    <n v="0.5"/>
    <n v="40"/>
    <n v="-0.4"/>
    <n v="-0.4"/>
  </r>
  <r>
    <x v="10"/>
    <s v="KL20-7045"/>
    <s v="Degtinė „Tėviškės spalvos“"/>
    <s v="But."/>
    <x v="3"/>
    <n v="-4"/>
    <x v="10"/>
    <n v="0.5"/>
    <n v="40"/>
    <n v="-0.8"/>
    <n v="-0.8"/>
  </r>
  <r>
    <x v="10"/>
    <s v="KL20-7045"/>
    <s v="Degtinė „Tėviškės spalvos“"/>
    <s v="But."/>
    <x v="2"/>
    <n v="6"/>
    <x v="10"/>
    <n v="0.5"/>
    <n v="40"/>
    <n v="1.2000000000000002"/>
    <n v="1.2000000000000002"/>
  </r>
  <r>
    <x v="3"/>
    <s v="KL20-7063"/>
    <s v="Cento degtinė, 0,2 l, 38%"/>
    <s v="But."/>
    <x v="3"/>
    <n v="6"/>
    <x v="10"/>
    <n v="0.2"/>
    <n v="40"/>
    <n v="0.48000000000000009"/>
    <n v="0.48000000000000009"/>
  </r>
  <r>
    <x v="19"/>
    <s v="KL20-7063"/>
    <s v="Cento degtinė, 0,2 l, 38%"/>
    <s v="But."/>
    <x v="3"/>
    <n v="6"/>
    <x v="10"/>
    <n v="0.2"/>
    <n v="40"/>
    <n v="0.48000000000000009"/>
    <n v="0.48000000000000009"/>
  </r>
  <r>
    <x v="28"/>
    <s v="KL20-7063"/>
    <s v="Cento degtinė, 0,2 l, 38%"/>
    <s v="But."/>
    <x v="5"/>
    <n v="-8"/>
    <x v="10"/>
    <n v="0.2"/>
    <n v="40"/>
    <n v="-0.64000000000000012"/>
    <n v="-0.64000000000000012"/>
  </r>
  <r>
    <x v="3"/>
    <s v="KL20-7063"/>
    <s v="Cento degtinė, 0,2 l, 38%"/>
    <s v="But."/>
    <x v="2"/>
    <n v="6"/>
    <x v="10"/>
    <n v="0.2"/>
    <n v="40"/>
    <n v="0.48000000000000009"/>
    <n v="0.48000000000000009"/>
  </r>
  <r>
    <x v="3"/>
    <s v="KL20-7063"/>
    <s v="Cento degtinė, 0,2 l, 38%"/>
    <s v="But."/>
    <x v="3"/>
    <n v="-6"/>
    <x v="10"/>
    <n v="0.2"/>
    <n v="40"/>
    <n v="-0.48000000000000009"/>
    <n v="-0.48000000000000009"/>
  </r>
  <r>
    <x v="19"/>
    <s v="KL20-7063"/>
    <s v="Cento degtinė, 0,2 l, 38%"/>
    <s v="But."/>
    <x v="3"/>
    <n v="-6"/>
    <x v="10"/>
    <n v="0.2"/>
    <n v="40"/>
    <n v="-0.48000000000000009"/>
    <n v="-0.48000000000000009"/>
  </r>
  <r>
    <x v="19"/>
    <s v="KL20-7063"/>
    <s v="Cento degtinė, 0,2 l, 38%"/>
    <s v="But."/>
    <x v="2"/>
    <n v="6"/>
    <x v="10"/>
    <n v="0.2"/>
    <n v="40"/>
    <n v="0.48000000000000009"/>
    <n v="0.48000000000000009"/>
  </r>
  <r>
    <x v="14"/>
    <s v="KL20-7065"/>
    <s v="Cento degtinė, 0,5 l, 38%"/>
    <s v="But."/>
    <x v="3"/>
    <n v="4"/>
    <x v="10"/>
    <n v="0.5"/>
    <n v="38"/>
    <n v="0.76"/>
    <n v="0.76"/>
  </r>
  <r>
    <x v="28"/>
    <s v="KL20-7065"/>
    <s v="Cento degtinė, 0,5 l, 38%"/>
    <s v="But."/>
    <x v="5"/>
    <n v="-3"/>
    <x v="10"/>
    <n v="0.5"/>
    <n v="38"/>
    <n v="-0.57000000000000006"/>
    <n v="-0.57000000000000006"/>
  </r>
  <r>
    <x v="14"/>
    <s v="KL20-7065"/>
    <s v="Cento degtinė, 0,5 l, 38%"/>
    <s v="But."/>
    <x v="3"/>
    <n v="2"/>
    <x v="10"/>
    <n v="0.5"/>
    <n v="38"/>
    <n v="0.38"/>
    <n v="0.38"/>
  </r>
  <r>
    <x v="14"/>
    <s v="KL20-7065"/>
    <s v="Cento degtinė, 0,5 l, 38%"/>
    <s v="But."/>
    <x v="3"/>
    <n v="-4"/>
    <x v="10"/>
    <n v="0.5"/>
    <n v="38"/>
    <n v="-0.76"/>
    <n v="-0.76"/>
  </r>
  <r>
    <x v="14"/>
    <s v="KL20-7065"/>
    <s v="Cento degtinė, 0,5 l, 38%"/>
    <s v="But."/>
    <x v="3"/>
    <n v="-2"/>
    <x v="10"/>
    <n v="0.5"/>
    <n v="38"/>
    <n v="-0.38"/>
    <n v="-0.38"/>
  </r>
  <r>
    <x v="14"/>
    <s v="KL20-7065"/>
    <s v="Cento degtinė, 0,5 l, 38%"/>
    <s v="But."/>
    <x v="2"/>
    <n v="6"/>
    <x v="10"/>
    <n v="0.5"/>
    <n v="38"/>
    <n v="1.1400000000000001"/>
    <n v="1.1400000000000001"/>
  </r>
  <r>
    <x v="27"/>
    <s v="KL20-7074"/>
    <s v="Degtinė Kvietinė, 0,35l 40%"/>
    <s v="But."/>
    <x v="3"/>
    <n v="6"/>
    <x v="10"/>
    <n v="0.35"/>
    <n v="40"/>
    <n v="0.83999999999999986"/>
    <n v="0.83999999999999986"/>
  </r>
  <r>
    <x v="28"/>
    <s v="KL20-7074"/>
    <s v="Degtinė Kvietinė, 0,35l 40%"/>
    <s v="But."/>
    <x v="5"/>
    <n v="-4"/>
    <x v="10"/>
    <n v="0.35"/>
    <n v="40"/>
    <n v="-0.55999999999999994"/>
    <n v="-0.55999999999999994"/>
  </r>
  <r>
    <x v="27"/>
    <s v="KL20-7074"/>
    <s v="Degtinė Kvietinė, 0,35l 40%"/>
    <s v="But."/>
    <x v="3"/>
    <n v="2"/>
    <x v="10"/>
    <n v="0.35"/>
    <n v="40"/>
    <n v="0.27999999999999997"/>
    <n v="0.27999999999999997"/>
  </r>
  <r>
    <x v="27"/>
    <s v="KL20-7074"/>
    <s v="Degtinė Kvietinė, 0,35l 40%"/>
    <s v="But."/>
    <x v="3"/>
    <n v="-2"/>
    <x v="10"/>
    <n v="0.35"/>
    <n v="40"/>
    <n v="-0.27999999999999997"/>
    <n v="-0.27999999999999997"/>
  </r>
  <r>
    <x v="27"/>
    <s v="KL20-7074"/>
    <s v="Degtinė Kvietinė, 0,35l 40%"/>
    <s v="But."/>
    <x v="3"/>
    <n v="-6"/>
    <x v="10"/>
    <n v="0.35"/>
    <n v="40"/>
    <n v="-0.83999999999999986"/>
    <n v="-0.83999999999999986"/>
  </r>
  <r>
    <x v="27"/>
    <s v="KL20-7074"/>
    <s v="Degtinė Kvietinė, 0,35l 40%"/>
    <s v="But."/>
    <x v="2"/>
    <n v="8"/>
    <x v="10"/>
    <n v="0.35"/>
    <n v="40"/>
    <n v="1.1199999999999999"/>
    <n v="1.1199999999999999"/>
  </r>
  <r>
    <x v="28"/>
    <s v="KL20-9971"/>
    <s v="Degtinė „Stumbrinė“, 0,2 l"/>
    <s v="But."/>
    <x v="5"/>
    <n v="-2"/>
    <x v="10"/>
    <n v="0.2"/>
    <n v="40"/>
    <n v="-0.16000000000000003"/>
    <n v="-0.16000000000000003"/>
  </r>
  <r>
    <x v="18"/>
    <s v="KL25-0003"/>
    <s v="Brendis „Alita“, 0.2 l"/>
    <s v="But."/>
    <x v="3"/>
    <n v="6"/>
    <x v="10"/>
    <n v="0.2"/>
    <n v="38"/>
    <n v="0.45600000000000007"/>
    <n v="0.45600000000000007"/>
  </r>
  <r>
    <x v="28"/>
    <s v="KL25-0003"/>
    <s v="Brendis „Alita“, 0.2 l"/>
    <s v="But."/>
    <x v="5"/>
    <n v="-8"/>
    <x v="10"/>
    <n v="0.2"/>
    <n v="38"/>
    <n v="-0.6080000000000001"/>
    <n v="-0.6080000000000001"/>
  </r>
  <r>
    <x v="18"/>
    <s v="KL25-0003"/>
    <s v="Brendis „Alita“, 0.2 l"/>
    <s v="But."/>
    <x v="3"/>
    <n v="2"/>
    <x v="10"/>
    <n v="0.2"/>
    <n v="38"/>
    <n v="0.15200000000000002"/>
    <n v="0.15200000000000002"/>
  </r>
  <r>
    <x v="28"/>
    <s v="KL25-0003"/>
    <s v="Brendis „Alita“, 0.2 l"/>
    <s v="But."/>
    <x v="5"/>
    <n v="-3"/>
    <x v="10"/>
    <n v="0.2"/>
    <n v="38"/>
    <n v="-0.22800000000000004"/>
    <n v="-0.22800000000000004"/>
  </r>
  <r>
    <x v="18"/>
    <s v="KL25-0003"/>
    <s v="Brendis „Alita“, 0.2 l"/>
    <s v="But."/>
    <x v="3"/>
    <n v="-6"/>
    <x v="10"/>
    <n v="0.2"/>
    <n v="38"/>
    <n v="-0.45600000000000007"/>
    <n v="-0.45600000000000007"/>
  </r>
  <r>
    <x v="18"/>
    <s v="KL25-0003"/>
    <s v="Brendis „Alita“, 0.2 l"/>
    <s v="But."/>
    <x v="3"/>
    <n v="-2"/>
    <x v="10"/>
    <n v="0.2"/>
    <n v="38"/>
    <n v="-0.15200000000000002"/>
    <n v="-0.15200000000000002"/>
  </r>
  <r>
    <x v="18"/>
    <s v="KL25-0003"/>
    <s v="Brendis „Alita“, 0.2 l"/>
    <s v="But."/>
    <x v="2"/>
    <n v="8"/>
    <x v="10"/>
    <n v="0.2"/>
    <n v="38"/>
    <n v="0.6080000000000001"/>
    <n v="0.6080000000000001"/>
  </r>
  <r>
    <x v="12"/>
    <s v="KL25-0004"/>
    <s v="Brendis „Alita“, 0,35 l"/>
    <s v="But."/>
    <x v="3"/>
    <n v="6"/>
    <x v="10"/>
    <n v="0.35"/>
    <n v="38"/>
    <n v="0.79799999999999982"/>
    <n v="0.79799999999999982"/>
  </r>
  <r>
    <x v="28"/>
    <s v="KL25-0004"/>
    <s v="Brendis „Alita“, 0,35 l"/>
    <s v="But."/>
    <x v="5"/>
    <n v="-8"/>
    <x v="10"/>
    <n v="0.35"/>
    <n v="38"/>
    <n v="-1.0639999999999998"/>
    <n v="-1.0639999999999998"/>
  </r>
  <r>
    <x v="12"/>
    <s v="KL25-0004"/>
    <s v="Brendis „Alita“, 0,35 l"/>
    <s v="But."/>
    <x v="3"/>
    <n v="2"/>
    <x v="10"/>
    <n v="0.35"/>
    <n v="38"/>
    <n v="0.26599999999999996"/>
    <n v="0.26599999999999996"/>
  </r>
  <r>
    <x v="28"/>
    <s v="KL25-0004"/>
    <s v="Brendis „Alita“, 0,35 l"/>
    <s v="But."/>
    <x v="5"/>
    <n v="-2"/>
    <x v="10"/>
    <n v="0.35"/>
    <n v="38"/>
    <n v="-0.26599999999999996"/>
    <n v="-0.26599999999999996"/>
  </r>
  <r>
    <x v="12"/>
    <s v="KL25-0004"/>
    <s v="Brendis „Alita“, 0,35 l"/>
    <s v="But."/>
    <x v="3"/>
    <n v="-2"/>
    <x v="10"/>
    <n v="0.35"/>
    <n v="38"/>
    <n v="-0.26599999999999996"/>
    <n v="-0.26599999999999996"/>
  </r>
  <r>
    <x v="12"/>
    <s v="KL25-0004"/>
    <s v="Brendis „Alita“, 0,35 l"/>
    <s v="But."/>
    <x v="3"/>
    <n v="-6"/>
    <x v="10"/>
    <n v="0.35"/>
    <n v="38"/>
    <n v="-0.79799999999999982"/>
    <n v="-0.79799999999999982"/>
  </r>
  <r>
    <x v="12"/>
    <s v="KL25-0004"/>
    <s v="Brendis „Alita“, 0,35 l"/>
    <s v="But."/>
    <x v="2"/>
    <n v="8"/>
    <x v="10"/>
    <n v="0.35"/>
    <n v="38"/>
    <n v="1.0639999999999998"/>
    <n v="1.0639999999999998"/>
  </r>
  <r>
    <x v="13"/>
    <s v="KL25-0005"/>
    <s v="Brendis „Alita“, 0,5 l"/>
    <s v="But."/>
    <x v="3"/>
    <n v="4"/>
    <x v="10"/>
    <n v="0.5"/>
    <n v="38"/>
    <n v="0.76"/>
    <n v="0.76"/>
  </r>
  <r>
    <x v="26"/>
    <s v="KL25-0005"/>
    <s v="Brendis „Alita“, 0,5 l"/>
    <s v="But."/>
    <x v="3"/>
    <n v="-4"/>
    <x v="10"/>
    <n v="0.5"/>
    <n v="38"/>
    <n v="-0.76"/>
    <n v="-0.76"/>
  </r>
  <r>
    <x v="26"/>
    <s v="KL25-0005"/>
    <s v="Brendis „Alita“, 0,5 l"/>
    <s v="But."/>
    <x v="3"/>
    <n v="4"/>
    <x v="10"/>
    <n v="0.5"/>
    <n v="38"/>
    <n v="0.76"/>
    <n v="0.76"/>
  </r>
  <r>
    <x v="26"/>
    <s v="KL25-0005"/>
    <s v="Brendis „Alita“, 0,5 l"/>
    <s v="But."/>
    <x v="3"/>
    <n v="4"/>
    <x v="10"/>
    <n v="0.5"/>
    <n v="38"/>
    <n v="0.76"/>
    <n v="0.76"/>
  </r>
  <r>
    <x v="28"/>
    <s v="KL25-0005"/>
    <s v="Brendis „Alita“, 0,5 l"/>
    <s v="But."/>
    <x v="5"/>
    <n v="-9"/>
    <x v="10"/>
    <n v="0.5"/>
    <n v="38"/>
    <n v="-1.71"/>
    <n v="-1.71"/>
  </r>
  <r>
    <x v="26"/>
    <s v="KL25-0005"/>
    <s v="Brendis „Alita“, 0,5 l"/>
    <s v="But."/>
    <x v="3"/>
    <n v="2"/>
    <x v="10"/>
    <n v="0.5"/>
    <n v="38"/>
    <n v="0.38"/>
    <n v="0.38"/>
  </r>
  <r>
    <x v="28"/>
    <s v="KL25-0005"/>
    <s v="Brendis „Alita“, 0,5 l"/>
    <s v="But."/>
    <x v="5"/>
    <n v="-3"/>
    <x v="10"/>
    <n v="0.5"/>
    <n v="38"/>
    <n v="-0.57000000000000006"/>
    <n v="-0.57000000000000006"/>
  </r>
  <r>
    <x v="13"/>
    <s v="KL25-0005"/>
    <s v="Brendis „Alita“, 0,5 l"/>
    <s v="But."/>
    <x v="3"/>
    <n v="2"/>
    <x v="10"/>
    <n v="0.5"/>
    <n v="38"/>
    <n v="0.38"/>
    <n v="0.38"/>
  </r>
  <r>
    <x v="13"/>
    <s v="KL25-0005"/>
    <s v="Brendis „Alita“, 0,5 l"/>
    <s v="But."/>
    <x v="3"/>
    <n v="-2"/>
    <x v="10"/>
    <n v="0.5"/>
    <n v="38"/>
    <n v="-0.38"/>
    <n v="-0.38"/>
  </r>
  <r>
    <x v="13"/>
    <s v="KL25-0005"/>
    <s v="Brendis „Alita“, 0,5 l"/>
    <s v="But."/>
    <x v="3"/>
    <n v="-4"/>
    <x v="10"/>
    <n v="0.5"/>
    <n v="38"/>
    <n v="-0.76"/>
    <n v="-0.76"/>
  </r>
  <r>
    <x v="13"/>
    <s v="KL25-0005"/>
    <s v="Brendis „Alita“, 0,5 l"/>
    <s v="But."/>
    <x v="2"/>
    <n v="6"/>
    <x v="10"/>
    <n v="0.5"/>
    <n v="38"/>
    <n v="1.1400000000000001"/>
    <n v="1.1400000000000001"/>
  </r>
  <r>
    <x v="26"/>
    <s v="KL25-0005"/>
    <s v="Brendis „Alita“, 0,5 l"/>
    <s v="But."/>
    <x v="3"/>
    <n v="-2"/>
    <x v="10"/>
    <n v="0.5"/>
    <n v="38"/>
    <n v="-0.38"/>
    <n v="-0.38"/>
  </r>
  <r>
    <x v="26"/>
    <s v="KL25-0005"/>
    <s v="Brendis „Alita“, 0,5 l"/>
    <s v="But."/>
    <x v="3"/>
    <n v="-4"/>
    <x v="10"/>
    <n v="0.5"/>
    <n v="38"/>
    <n v="-0.76"/>
    <n v="-0.76"/>
  </r>
  <r>
    <x v="26"/>
    <s v="KL25-0005"/>
    <s v="Brendis „Alita“, 0,5 l"/>
    <s v="But."/>
    <x v="2"/>
    <n v="6"/>
    <x v="10"/>
    <n v="0.5"/>
    <n v="38"/>
    <n v="1.1400000000000001"/>
    <n v="1.1400000000000001"/>
  </r>
  <r>
    <x v="26"/>
    <s v="KL25-0005"/>
    <s v="Brendis „Alita“, 0,5 l"/>
    <s v="But."/>
    <x v="3"/>
    <n v="-4"/>
    <x v="10"/>
    <n v="0.5"/>
    <n v="38"/>
    <n v="-0.76"/>
    <n v="-0.76"/>
  </r>
  <r>
    <x v="26"/>
    <s v="KL25-0005"/>
    <s v="Brendis „Alita“, 0,5 l"/>
    <s v="But."/>
    <x v="3"/>
    <n v="4"/>
    <x v="10"/>
    <n v="0.5"/>
    <n v="38"/>
    <n v="0.76"/>
    <n v="0.76"/>
  </r>
  <r>
    <x v="5"/>
    <s v="KL25-0007"/>
    <s v="Brendis „Alita“, 0,7 l"/>
    <s v="But."/>
    <x v="3"/>
    <n v="4"/>
    <x v="10"/>
    <n v="0.7"/>
    <n v="38"/>
    <n v="1.0639999999999998"/>
    <n v="1.0639999999999998"/>
  </r>
  <r>
    <x v="17"/>
    <s v="KL25-0007"/>
    <s v="Brendis „Alita“, 0,7 l"/>
    <s v="But."/>
    <x v="3"/>
    <n v="4"/>
    <x v="10"/>
    <n v="0.7"/>
    <n v="38"/>
    <n v="1.0639999999999998"/>
    <n v="1.0639999999999998"/>
  </r>
  <r>
    <x v="28"/>
    <s v="KL25-0007"/>
    <s v="Brendis „Alita“, 0,7 l"/>
    <s v="But."/>
    <x v="5"/>
    <n v="-9"/>
    <x v="10"/>
    <n v="0.7"/>
    <n v="38"/>
    <n v="-2.3940000000000001"/>
    <n v="-2.3940000000000001"/>
  </r>
  <r>
    <x v="5"/>
    <s v="KL25-0007"/>
    <s v="Brendis „Alita“, 0,7 l"/>
    <s v="But."/>
    <x v="3"/>
    <n v="2"/>
    <x v="10"/>
    <n v="0.7"/>
    <n v="38"/>
    <n v="0.53199999999999992"/>
    <n v="0.53199999999999992"/>
  </r>
  <r>
    <x v="17"/>
    <s v="KL25-0007"/>
    <s v="Brendis „Alita“, 0,7 l"/>
    <s v="But."/>
    <x v="3"/>
    <n v="2"/>
    <x v="10"/>
    <n v="0.7"/>
    <n v="38"/>
    <n v="0.53199999999999992"/>
    <n v="0.53199999999999992"/>
  </r>
  <r>
    <x v="28"/>
    <s v="KL25-0007"/>
    <s v="Brendis „Alita“, 0,7 l"/>
    <s v="But."/>
    <x v="5"/>
    <n v="-3"/>
    <x v="10"/>
    <n v="0.7"/>
    <n v="38"/>
    <n v="-0.79799999999999982"/>
    <n v="-0.79799999999999982"/>
  </r>
  <r>
    <x v="5"/>
    <s v="KL25-0007"/>
    <s v="Brendis „Alita“, 0,7 l"/>
    <s v="But."/>
    <x v="3"/>
    <n v="-4"/>
    <x v="10"/>
    <n v="0.7"/>
    <n v="38"/>
    <n v="-1.0639999999999998"/>
    <n v="-1.0639999999999998"/>
  </r>
  <r>
    <x v="5"/>
    <s v="KL25-0007"/>
    <s v="Brendis „Alita“, 0,7 l"/>
    <s v="But."/>
    <x v="3"/>
    <n v="-2"/>
    <x v="10"/>
    <n v="0.7"/>
    <n v="38"/>
    <n v="-0.53199999999999992"/>
    <n v="-0.53199999999999992"/>
  </r>
  <r>
    <x v="5"/>
    <s v="KL25-0007"/>
    <s v="Brendis „Alita“, 0,7 l"/>
    <s v="But."/>
    <x v="2"/>
    <n v="6"/>
    <x v="10"/>
    <n v="0.7"/>
    <n v="38"/>
    <n v="1.5959999999999996"/>
    <n v="1.5959999999999996"/>
  </r>
  <r>
    <x v="17"/>
    <s v="KL25-0007"/>
    <s v="Brendis „Alita“, 0,7 l"/>
    <s v="But."/>
    <x v="3"/>
    <n v="-4"/>
    <x v="10"/>
    <n v="0.7"/>
    <n v="38"/>
    <n v="-1.0639999999999998"/>
    <n v="-1.0639999999999998"/>
  </r>
  <r>
    <x v="17"/>
    <s v="KL25-0007"/>
    <s v="Brendis „Alita“, 0,7 l"/>
    <s v="But."/>
    <x v="2"/>
    <n v="6"/>
    <x v="10"/>
    <n v="0.7"/>
    <n v="38"/>
    <n v="1.5959999999999996"/>
    <n v="1.5959999999999996"/>
  </r>
  <r>
    <x v="17"/>
    <s v="KL25-0007"/>
    <s v="Brendis „Alita“, 0,7 l"/>
    <s v="But."/>
    <x v="3"/>
    <n v="-2"/>
    <x v="10"/>
    <n v="0.7"/>
    <n v="38"/>
    <n v="-0.53199999999999992"/>
    <n v="-0.53199999999999992"/>
  </r>
  <r>
    <x v="28"/>
    <s v="KL25-0015"/>
    <s v="Brendis „Alita XO“, 0,5 l be dėž."/>
    <s v="But."/>
    <x v="5"/>
    <n v="-1"/>
    <x v="10"/>
    <n v="0.5"/>
    <n v="38"/>
    <n v="-0.19"/>
    <n v="-0.19"/>
  </r>
  <r>
    <x v="28"/>
    <s v="KL25-0015"/>
    <s v="Brendis „Alita XO“, 0,5 l be dėž."/>
    <s v="But."/>
    <x v="5"/>
    <n v="-1"/>
    <x v="10"/>
    <n v="0.5"/>
    <n v="38"/>
    <n v="-0.19"/>
    <n v="-0.19"/>
  </r>
  <r>
    <x v="28"/>
    <s v="KL25-0017"/>
    <s v="Brendis „Alita XO“, 0,7 l"/>
    <s v="But."/>
    <x v="5"/>
    <n v="-1"/>
    <x v="10"/>
    <n v="0.7"/>
    <n v="38"/>
    <n v="-0.26599999999999996"/>
    <n v="-0.26599999999999996"/>
  </r>
  <r>
    <x v="28"/>
    <s v="KL25-0017"/>
    <s v="Brendis „Alita XO“, 0,7 l"/>
    <s v="But."/>
    <x v="5"/>
    <n v="-1"/>
    <x v="10"/>
    <n v="0.7"/>
    <n v="38"/>
    <n v="-0.26599999999999996"/>
    <n v="-0.26599999999999996"/>
  </r>
  <r>
    <x v="5"/>
    <s v="KL25-0035"/>
    <s v="Brendis „Pure“, 0,5 l"/>
    <s v="But."/>
    <x v="3"/>
    <n v="4"/>
    <x v="10"/>
    <n v="0.5"/>
    <n v="38"/>
    <n v="0.76"/>
    <n v="0.76"/>
  </r>
  <r>
    <x v="28"/>
    <s v="KL25-0035"/>
    <s v="Brendis „Pure“, 0,5 l"/>
    <s v="But."/>
    <x v="5"/>
    <n v="-3"/>
    <x v="10"/>
    <n v="0.5"/>
    <n v="38"/>
    <n v="-0.57000000000000006"/>
    <n v="-0.57000000000000006"/>
  </r>
  <r>
    <x v="5"/>
    <s v="KL25-0035"/>
    <s v="Brendis „Pure“, 0,5 l"/>
    <s v="But."/>
    <x v="3"/>
    <n v="2"/>
    <x v="10"/>
    <n v="0.5"/>
    <n v="38"/>
    <n v="0.38"/>
    <n v="0.38"/>
  </r>
  <r>
    <x v="5"/>
    <s v="KL25-0035"/>
    <s v="Brendis „Pure“, 0,5 l"/>
    <s v="But."/>
    <x v="3"/>
    <n v="-4"/>
    <x v="10"/>
    <n v="0.5"/>
    <n v="38"/>
    <n v="-0.76"/>
    <n v="-0.76"/>
  </r>
  <r>
    <x v="5"/>
    <s v="KL25-0035"/>
    <s v="Brendis „Pure“, 0,5 l"/>
    <s v="But."/>
    <x v="2"/>
    <n v="6"/>
    <x v="10"/>
    <n v="0.5"/>
    <n v="38"/>
    <n v="1.1400000000000001"/>
    <n v="1.1400000000000001"/>
  </r>
  <r>
    <x v="5"/>
    <s v="KL25-0035"/>
    <s v="Brendis „Pure“, 0,5 l"/>
    <s v="But."/>
    <x v="3"/>
    <n v="-2"/>
    <x v="10"/>
    <n v="0.5"/>
    <n v="38"/>
    <n v="-0.38"/>
    <n v="-0.38"/>
  </r>
  <r>
    <x v="28"/>
    <s v="KL25-0045"/>
    <s v="Brendis „Pure black“, 0,5 l"/>
    <s v="But."/>
    <x v="5"/>
    <n v="-3"/>
    <x v="10"/>
    <n v="0.5"/>
    <n v="38"/>
    <n v="-0.57000000000000006"/>
    <n v="-0.57000000000000006"/>
  </r>
  <r>
    <x v="27"/>
    <s v="KL25-0045"/>
    <s v="Brendis „Pure black“, 0,5 l"/>
    <s v="But."/>
    <x v="3"/>
    <n v="4"/>
    <x v="10"/>
    <n v="0.5"/>
    <n v="38"/>
    <n v="0.76"/>
    <n v="0.76"/>
  </r>
  <r>
    <x v="27"/>
    <s v="KL25-0045"/>
    <s v="Brendis „Pure black“, 0,5 l"/>
    <s v="But."/>
    <x v="3"/>
    <n v="2"/>
    <x v="10"/>
    <n v="0.5"/>
    <n v="38"/>
    <n v="0.38"/>
    <n v="0.38"/>
  </r>
  <r>
    <x v="28"/>
    <s v="KL25-0045"/>
    <s v="Brendis „Pure black“, 0,5 l"/>
    <s v="But."/>
    <x v="5"/>
    <n v="-1"/>
    <x v="10"/>
    <n v="0.5"/>
    <n v="38"/>
    <n v="-0.19"/>
    <n v="-0.19"/>
  </r>
  <r>
    <x v="27"/>
    <s v="KL25-0045"/>
    <s v="Brendis „Pure black“, 0,5 l"/>
    <s v="But."/>
    <x v="3"/>
    <n v="-2"/>
    <x v="10"/>
    <n v="0.5"/>
    <n v="38"/>
    <n v="-0.38"/>
    <n v="-0.38"/>
  </r>
  <r>
    <x v="27"/>
    <s v="KL25-0045"/>
    <s v="Brendis „Pure black“, 0,5 l"/>
    <s v="But."/>
    <x v="3"/>
    <n v="-4"/>
    <x v="10"/>
    <n v="0.5"/>
    <n v="38"/>
    <n v="-0.76"/>
    <n v="-0.76"/>
  </r>
  <r>
    <x v="27"/>
    <s v="KL25-0045"/>
    <s v="Brendis „Pure black“, 0,5 l"/>
    <s v="But."/>
    <x v="2"/>
    <n v="6"/>
    <x v="10"/>
    <n v="0.5"/>
    <n v="38"/>
    <n v="1.1400000000000001"/>
    <n v="1.1400000000000001"/>
  </r>
  <r>
    <x v="21"/>
    <s v="KL25-0047"/>
    <s v="Brendis „Pure black“, 0,7 l"/>
    <s v="But."/>
    <x v="3"/>
    <n v="4"/>
    <x v="10"/>
    <n v="0.7"/>
    <n v="38"/>
    <n v="1.0639999999999998"/>
    <n v="1.0639999999999998"/>
  </r>
  <r>
    <x v="28"/>
    <s v="KL25-0047"/>
    <s v="Brendis „Pure black“, 0,7 l"/>
    <s v="But."/>
    <x v="5"/>
    <n v="-3"/>
    <x v="10"/>
    <n v="0.7"/>
    <n v="38"/>
    <n v="-0.79799999999999982"/>
    <n v="-0.79799999999999982"/>
  </r>
  <r>
    <x v="21"/>
    <s v="KL25-0047"/>
    <s v="Brendis „Pure black“, 0,7 l"/>
    <s v="But."/>
    <x v="3"/>
    <n v="2"/>
    <x v="10"/>
    <n v="0.7"/>
    <n v="38"/>
    <n v="0.53199999999999992"/>
    <n v="0.53199999999999992"/>
  </r>
  <r>
    <x v="28"/>
    <s v="KL25-0047"/>
    <s v="Brendis „Pure black“, 0,7 l"/>
    <s v="But."/>
    <x v="5"/>
    <n v="-1"/>
    <x v="10"/>
    <n v="0.7"/>
    <n v="38"/>
    <n v="-0.26599999999999996"/>
    <n v="-0.26599999999999996"/>
  </r>
  <r>
    <x v="21"/>
    <s v="KL25-0047"/>
    <s v="Brendis „Pure black“, 0,7 l"/>
    <s v="But."/>
    <x v="3"/>
    <n v="-2"/>
    <x v="10"/>
    <n v="0.7"/>
    <n v="38"/>
    <n v="-0.53199999999999992"/>
    <n v="-0.53199999999999992"/>
  </r>
  <r>
    <x v="21"/>
    <s v="KL25-0047"/>
    <s v="Brendis „Pure black“, 0,7 l"/>
    <s v="But."/>
    <x v="3"/>
    <n v="-4"/>
    <x v="10"/>
    <n v="0.7"/>
    <n v="38"/>
    <n v="-1.0639999999999998"/>
    <n v="-1.0639999999999998"/>
  </r>
  <r>
    <x v="21"/>
    <s v="KL25-0047"/>
    <s v="Brendis „Pure black“, 0,7 l"/>
    <s v="But."/>
    <x v="2"/>
    <n v="6"/>
    <x v="10"/>
    <n v="0.7"/>
    <n v="38"/>
    <n v="1.5959999999999996"/>
    <n v="1.5959999999999996"/>
  </r>
  <r>
    <x v="28"/>
    <s v="KL25-7003"/>
    <s v="Brendis „Amazonia“, 0,2 l"/>
    <s v="But."/>
    <x v="3"/>
    <n v="6"/>
    <x v="10"/>
    <n v="0.2"/>
    <n v="36"/>
    <n v="0.43200000000000005"/>
    <n v="0.43200000000000005"/>
  </r>
  <r>
    <x v="28"/>
    <s v="KL25-7003"/>
    <s v="Brendis „Amazonia“, 0,2 l"/>
    <s v="But."/>
    <x v="5"/>
    <n v="-4"/>
    <x v="10"/>
    <n v="0.2"/>
    <n v="36"/>
    <n v="-0.28799999999999998"/>
    <n v="-0.28799999999999998"/>
  </r>
  <r>
    <x v="28"/>
    <s v="KL25-7003"/>
    <s v="Brendis „Amazonia“, 0,2 l"/>
    <s v="But."/>
    <x v="3"/>
    <n v="2"/>
    <x v="10"/>
    <n v="0.2"/>
    <n v="36"/>
    <n v="0.14399999999999999"/>
    <n v="0.14399999999999999"/>
  </r>
  <r>
    <x v="28"/>
    <s v="KL25-7003"/>
    <s v="Brendis „Amazonia“, 0,2 l"/>
    <s v="But."/>
    <x v="3"/>
    <n v="-6"/>
    <x v="10"/>
    <n v="0.2"/>
    <n v="36"/>
    <n v="-0.43200000000000005"/>
    <n v="-0.43200000000000005"/>
  </r>
  <r>
    <x v="28"/>
    <s v="KL25-7003"/>
    <s v="Brendis „Amazonia“, 0,2 l"/>
    <s v="But."/>
    <x v="3"/>
    <n v="-2"/>
    <x v="10"/>
    <n v="0.2"/>
    <n v="36"/>
    <n v="-0.14399999999999999"/>
    <n v="-0.14399999999999999"/>
  </r>
  <r>
    <x v="28"/>
    <s v="KL25-7003"/>
    <s v="Brendis „Amazonia“, 0,2 l"/>
    <s v="But."/>
    <x v="2"/>
    <n v="8"/>
    <x v="10"/>
    <n v="0.2"/>
    <n v="36"/>
    <n v="0.57599999999999996"/>
    <n v="0.57599999999999996"/>
  </r>
  <r>
    <x v="28"/>
    <s v="KL27-0003"/>
    <s v="Pelyno trauktinė 0.2 l"/>
    <s v="But."/>
    <x v="5"/>
    <n v="-2"/>
    <x v="10"/>
    <n v="0.2"/>
    <n v="47"/>
    <n v="-0.188"/>
    <n v="-0.188"/>
  </r>
  <r>
    <x v="28"/>
    <s v="KL27-0005"/>
    <s v="Pelyno trauktinė 0.5 l"/>
    <s v="But."/>
    <x v="5"/>
    <n v="-1"/>
    <x v="10"/>
    <n v="0.5"/>
    <n v="47"/>
    <n v="-0.23499999999999999"/>
    <n v="-0.23499999999999999"/>
  </r>
  <r>
    <x v="28"/>
    <s v="KL27-0025"/>
    <s v="Trauktinė„Bobelinė“  35% 0.2 l"/>
    <s v="But."/>
    <x v="5"/>
    <n v="-2"/>
    <x v="10"/>
    <n v="0.5"/>
    <n v="35"/>
    <n v="-0.35"/>
    <n v="-0.35"/>
  </r>
  <r>
    <x v="28"/>
    <s v="KL27-0027"/>
    <s v="Trauktinė„Bobelinė“ 35% 0.5 l"/>
    <s v="But."/>
    <x v="5"/>
    <n v="-1"/>
    <x v="10"/>
    <n v="0.5"/>
    <n v="35"/>
    <n v="-0.17499999999999999"/>
    <n v="-0.17499999999999999"/>
  </r>
  <r>
    <x v="28"/>
    <s v="KL27-0027"/>
    <s v="Trauktinė„Bobelinė“ 35% 0.5 l"/>
    <s v="But."/>
    <x v="5"/>
    <n v="-1"/>
    <x v="10"/>
    <n v="0.5"/>
    <n v="35"/>
    <n v="-0.17499999999999999"/>
    <n v="-0.17499999999999999"/>
  </r>
  <r>
    <x v="10"/>
    <s v="KL30-0005"/>
    <s v="Samanė, 0.5 l"/>
    <s v="But."/>
    <x v="3"/>
    <n v="4"/>
    <x v="10"/>
    <n v="0.5"/>
    <n v="50"/>
    <n v="1"/>
    <n v="1"/>
  </r>
  <r>
    <x v="10"/>
    <s v="KL30-0005"/>
    <s v="Samanė, 0.5 l"/>
    <s v="But."/>
    <x v="3"/>
    <n v="2"/>
    <x v="10"/>
    <n v="0.5"/>
    <n v="50"/>
    <n v="0.5"/>
    <n v="0.5"/>
  </r>
  <r>
    <x v="10"/>
    <s v="KL30-0005"/>
    <s v="Samanė, 0.5 l"/>
    <s v="But."/>
    <x v="3"/>
    <n v="-4"/>
    <x v="10"/>
    <n v="0.5"/>
    <n v="50"/>
    <n v="-1"/>
    <n v="-1"/>
  </r>
  <r>
    <x v="10"/>
    <s v="KL30-0005"/>
    <s v="Samanė, 0.5 l"/>
    <s v="But."/>
    <x v="2"/>
    <n v="6"/>
    <x v="10"/>
    <n v="0.5"/>
    <n v="50"/>
    <n v="1.5"/>
    <n v="1.5"/>
  </r>
  <r>
    <x v="10"/>
    <s v="KL30-0005"/>
    <s v="Samanė, 0.5 l"/>
    <s v="But."/>
    <x v="3"/>
    <n v="-2"/>
    <x v="10"/>
    <n v="0.5"/>
    <n v="50"/>
    <n v="-0.5"/>
    <n v="-0.5"/>
  </r>
  <r>
    <x v="21"/>
    <s v="KL31-0025"/>
    <s v="Spi,g„ Alita blended brandy with black cherry“0,5l"/>
    <s v="But."/>
    <x v="3"/>
    <n v="4"/>
    <x v="10"/>
    <n v="0.5"/>
    <n v="36"/>
    <n v="0.72"/>
    <n v="0.72"/>
  </r>
  <r>
    <x v="28"/>
    <s v="KL31-0025"/>
    <s v="Spi,g„ Alita blended brandy with black cherry“0,5l"/>
    <s v="But."/>
    <x v="5"/>
    <n v="-3"/>
    <x v="10"/>
    <n v="0.5"/>
    <n v="36"/>
    <n v="-0.54"/>
    <n v="-0.54"/>
  </r>
  <r>
    <x v="21"/>
    <s v="KL31-0025"/>
    <s v="Spi,g„ Alita blended brandy with black cherry“0,5l"/>
    <s v="But."/>
    <x v="3"/>
    <n v="2"/>
    <x v="10"/>
    <n v="0.5"/>
    <n v="36"/>
    <n v="0.36"/>
    <n v="0.36"/>
  </r>
  <r>
    <x v="21"/>
    <s v="KL31-0025"/>
    <s v="Spi,g„ Alita blended brandy with black cherry“0,5l"/>
    <s v="But."/>
    <x v="3"/>
    <n v="-2"/>
    <x v="10"/>
    <n v="0.5"/>
    <n v="36"/>
    <n v="-0.36"/>
    <n v="-0.36"/>
  </r>
  <r>
    <x v="21"/>
    <s v="KL31-0025"/>
    <s v="Spi,g„ Alita blended brandy with black cherry“0,5l"/>
    <s v="But."/>
    <x v="3"/>
    <n v="-4"/>
    <x v="10"/>
    <n v="0.5"/>
    <n v="36"/>
    <n v="-0.72"/>
    <n v="-0.72"/>
  </r>
  <r>
    <x v="21"/>
    <s v="KL31-0025"/>
    <s v="Spi,g„ Alita blended brandy with black cherry“0,5l"/>
    <s v="But."/>
    <x v="2"/>
    <n v="6"/>
    <x v="10"/>
    <n v="0.5"/>
    <n v="36"/>
    <n v="1.08"/>
    <n v="1.08"/>
  </r>
  <r>
    <x v="26"/>
    <s v="KL31-0035"/>
    <s v="Spi g.„Alita blended brandy with spicy cinnamon“"/>
    <s v="But."/>
    <x v="3"/>
    <n v="4"/>
    <x v="10"/>
    <n v="0.5"/>
    <n v="33"/>
    <n v="0.66"/>
    <n v="0.66"/>
  </r>
  <r>
    <x v="26"/>
    <s v="KL31-0035"/>
    <s v="Spi g.„Alita blended brandy with spicy cinnamon“"/>
    <s v="But."/>
    <x v="3"/>
    <n v="4"/>
    <x v="10"/>
    <n v="0.5"/>
    <n v="33"/>
    <n v="0.66"/>
    <n v="0.66"/>
  </r>
  <r>
    <x v="26"/>
    <s v="KL31-0035"/>
    <s v="Spi g.„Alita blended brandy with spicy cinnamon“"/>
    <s v="But."/>
    <x v="3"/>
    <n v="-4"/>
    <x v="10"/>
    <n v="0.5"/>
    <n v="33"/>
    <n v="-0.66"/>
    <n v="-0.66"/>
  </r>
  <r>
    <x v="28"/>
    <s v="KL31-0035"/>
    <s v="Spi g.„Alita blended brandy with spicy cinnamon“"/>
    <s v="But."/>
    <x v="5"/>
    <n v="-3"/>
    <x v="10"/>
    <n v="0.5"/>
    <n v="33"/>
    <n v="-0.495"/>
    <n v="-0.495"/>
  </r>
  <r>
    <x v="26"/>
    <s v="KL31-0035"/>
    <s v="Spi g.„Alita blended brandy with spicy cinnamon“"/>
    <s v="But."/>
    <x v="3"/>
    <n v="2"/>
    <x v="10"/>
    <n v="0.5"/>
    <n v="33"/>
    <n v="0.33"/>
    <n v="0.33"/>
  </r>
  <r>
    <x v="26"/>
    <s v="KL31-0035"/>
    <s v="Spi g.„Alita blended brandy with spicy cinnamon“"/>
    <s v="But."/>
    <x v="3"/>
    <n v="4"/>
    <x v="10"/>
    <n v="0.5"/>
    <n v="33"/>
    <n v="0.66"/>
    <n v="0.66"/>
  </r>
  <r>
    <x v="26"/>
    <s v="KL31-0035"/>
    <s v="Spi g.„Alita blended brandy with spicy cinnamon“"/>
    <s v="But."/>
    <x v="3"/>
    <n v="-2"/>
    <x v="10"/>
    <n v="0.5"/>
    <n v="33"/>
    <n v="-0.33"/>
    <n v="-0.33"/>
  </r>
  <r>
    <x v="26"/>
    <s v="KL31-0035"/>
    <s v="Spi g.„Alita blended brandy with spicy cinnamon“"/>
    <s v="But."/>
    <x v="3"/>
    <n v="-4"/>
    <x v="10"/>
    <n v="0.5"/>
    <n v="33"/>
    <n v="-0.66"/>
    <n v="-0.66"/>
  </r>
  <r>
    <x v="26"/>
    <s v="KL31-0035"/>
    <s v="Spi g.„Alita blended brandy with spicy cinnamon“"/>
    <s v="But."/>
    <x v="3"/>
    <n v="-4"/>
    <x v="10"/>
    <n v="0.5"/>
    <n v="33"/>
    <n v="-0.66"/>
    <n v="-0.66"/>
  </r>
  <r>
    <x v="26"/>
    <s v="KL31-0035"/>
    <s v="Spi g.„Alita blended brandy with spicy cinnamon“"/>
    <s v="But."/>
    <x v="2"/>
    <n v="6"/>
    <x v="10"/>
    <n v="0.5"/>
    <n v="33"/>
    <n v="0.99"/>
    <n v="0.99"/>
  </r>
  <r>
    <x v="0"/>
    <s v="KL32-0001"/>
    <s v="Konjakas„Alita Cognac XO“"/>
    <s v="But."/>
    <x v="3"/>
    <n v="2"/>
    <x v="10"/>
    <n v="0.7"/>
    <n v="40"/>
    <n v="0.55999999999999994"/>
    <n v="0.55999999999999994"/>
  </r>
  <r>
    <x v="28"/>
    <s v="KL32-0001"/>
    <s v="Konjakas„Alita Cognac XO“"/>
    <s v="But."/>
    <x v="5"/>
    <n v="-1"/>
    <x v="10"/>
    <n v="0.7"/>
    <n v="40"/>
    <n v="-0.27999999999999997"/>
    <n v="-0.27999999999999997"/>
  </r>
  <r>
    <x v="0"/>
    <s v="KL32-0001"/>
    <s v="Konjakas„Alita Cognac XO“"/>
    <s v="But."/>
    <x v="3"/>
    <n v="-2"/>
    <x v="10"/>
    <n v="0.7"/>
    <n v="40"/>
    <n v="-0.55999999999999994"/>
    <n v="-0.55999999999999994"/>
  </r>
  <r>
    <x v="0"/>
    <s v="KL32-0001"/>
    <s v="Konjakas„Alita Cognac XO“"/>
    <s v="But."/>
    <x v="2"/>
    <n v="2"/>
    <x v="10"/>
    <n v="0.7"/>
    <n v="40"/>
    <n v="0.55999999999999994"/>
    <n v="0.55999999999999994"/>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2"/>
    <n v="0"/>
    <n v="0"/>
    <n v="0"/>
    <x v="10"/>
    <n v="0"/>
    <x v="14"/>
    <e v="#N/A"/>
    <e v="#N/A"/>
    <e v="#N/A"/>
    <n v="0"/>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3"/>
    <m/>
    <m/>
    <m/>
    <x v="11"/>
    <m/>
    <x v="15"/>
    <m/>
    <m/>
    <m/>
    <m/>
  </r>
  <r>
    <x v="34"/>
    <s v="5015-5303"/>
    <s v="Vaisių vynas „Monikutės vasara“  0,5l 18%baltas"/>
    <s v="LTR"/>
    <x v="10"/>
    <m/>
    <x v="15"/>
    <m/>
    <m/>
    <m/>
    <m/>
  </r>
  <r>
    <x v="34"/>
    <s v="5015-5304"/>
    <s v="Vaisių vynas „Monikutės naktys“  0,5l 18%raudonas"/>
    <s v="LTR"/>
    <x v="10"/>
    <m/>
    <x v="15"/>
    <m/>
    <m/>
    <m/>
    <m/>
  </r>
  <r>
    <x v="33"/>
    <m/>
    <m/>
    <m/>
    <x v="11"/>
    <m/>
    <x v="15"/>
    <m/>
    <m/>
    <m/>
    <m/>
  </r>
</pivotCacheRecords>
</file>

<file path=xl/pivotCache/pivotCacheRecords2.xml><?xml version="1.0" encoding="utf-8"?>
<pivotCacheRecords xmlns="http://schemas.openxmlformats.org/spreadsheetml/2006/main" xmlns:r="http://schemas.openxmlformats.org/officeDocument/2006/relationships" count="978">
  <r>
    <x v="0"/>
    <m/>
    <m/>
    <m/>
    <x v="0"/>
    <m/>
    <x v="0"/>
    <m/>
    <m/>
    <m/>
    <n v="0"/>
  </r>
  <r>
    <x v="1"/>
    <m/>
    <m/>
    <m/>
    <x v="0"/>
    <m/>
    <x v="0"/>
    <m/>
    <m/>
    <m/>
    <n v="0"/>
  </r>
  <r>
    <x v="2"/>
    <m/>
    <m/>
    <m/>
    <x v="0"/>
    <m/>
    <x v="0"/>
    <m/>
    <m/>
    <m/>
    <n v="0"/>
  </r>
  <r>
    <x v="3"/>
    <m/>
    <m/>
    <m/>
    <x v="0"/>
    <m/>
    <x v="0"/>
    <m/>
    <m/>
    <m/>
    <n v="0"/>
  </r>
  <r>
    <x v="4"/>
    <m/>
    <m/>
    <m/>
    <x v="0"/>
    <m/>
    <x v="0"/>
    <m/>
    <m/>
    <m/>
    <n v="0"/>
  </r>
  <r>
    <x v="5"/>
    <m/>
    <m/>
    <m/>
    <x v="0"/>
    <m/>
    <x v="0"/>
    <m/>
    <m/>
    <m/>
    <n v="0"/>
  </r>
  <r>
    <x v="6"/>
    <m/>
    <m/>
    <m/>
    <x v="0"/>
    <m/>
    <x v="0"/>
    <m/>
    <m/>
    <m/>
    <n v="0"/>
  </r>
  <r>
    <x v="7"/>
    <m/>
    <m/>
    <m/>
    <x v="0"/>
    <m/>
    <x v="0"/>
    <m/>
    <m/>
    <m/>
    <n v="0"/>
  </r>
  <r>
    <x v="8"/>
    <m/>
    <m/>
    <m/>
    <x v="0"/>
    <m/>
    <x v="0"/>
    <m/>
    <m/>
    <m/>
    <n v="0"/>
  </r>
  <r>
    <x v="9"/>
    <m/>
    <m/>
    <m/>
    <x v="0"/>
    <m/>
    <x v="0"/>
    <m/>
    <m/>
    <m/>
    <n v="0"/>
  </r>
  <r>
    <x v="10"/>
    <m/>
    <m/>
    <m/>
    <x v="0"/>
    <m/>
    <x v="0"/>
    <m/>
    <m/>
    <m/>
    <n v="0"/>
  </r>
  <r>
    <x v="11"/>
    <m/>
    <m/>
    <m/>
    <x v="0"/>
    <m/>
    <x v="0"/>
    <m/>
    <m/>
    <m/>
    <n v="0"/>
  </r>
  <r>
    <x v="12"/>
    <m/>
    <m/>
    <m/>
    <x v="0"/>
    <m/>
    <x v="0"/>
    <m/>
    <m/>
    <m/>
    <n v="0"/>
  </r>
  <r>
    <x v="13"/>
    <m/>
    <m/>
    <m/>
    <x v="0"/>
    <m/>
    <x v="0"/>
    <m/>
    <m/>
    <m/>
    <n v="0"/>
  </r>
  <r>
    <x v="14"/>
    <m/>
    <m/>
    <m/>
    <x v="0"/>
    <m/>
    <x v="0"/>
    <m/>
    <m/>
    <m/>
    <n v="0"/>
  </r>
  <r>
    <x v="15"/>
    <m/>
    <m/>
    <m/>
    <x v="0"/>
    <m/>
    <x v="0"/>
    <m/>
    <m/>
    <m/>
    <n v="0"/>
  </r>
  <r>
    <x v="16"/>
    <m/>
    <m/>
    <m/>
    <x v="0"/>
    <m/>
    <x v="0"/>
    <m/>
    <m/>
    <m/>
    <n v="0"/>
  </r>
  <r>
    <x v="17"/>
    <m/>
    <m/>
    <m/>
    <x v="0"/>
    <m/>
    <x v="0"/>
    <m/>
    <m/>
    <m/>
    <n v="0"/>
  </r>
  <r>
    <x v="18"/>
    <m/>
    <m/>
    <m/>
    <x v="0"/>
    <m/>
    <x v="0"/>
    <m/>
    <m/>
    <m/>
    <n v="0"/>
  </r>
  <r>
    <x v="19"/>
    <m/>
    <m/>
    <m/>
    <x v="0"/>
    <m/>
    <x v="0"/>
    <m/>
    <m/>
    <m/>
    <n v="0"/>
  </r>
  <r>
    <x v="20"/>
    <m/>
    <m/>
    <m/>
    <x v="0"/>
    <m/>
    <x v="0"/>
    <m/>
    <m/>
    <m/>
    <n v="0"/>
  </r>
  <r>
    <x v="21"/>
    <m/>
    <m/>
    <m/>
    <x v="0"/>
    <m/>
    <x v="0"/>
    <m/>
    <m/>
    <m/>
    <n v="0"/>
  </r>
  <r>
    <x v="22"/>
    <m/>
    <m/>
    <m/>
    <x v="0"/>
    <m/>
    <x v="0"/>
    <m/>
    <m/>
    <m/>
    <n v="0"/>
  </r>
  <r>
    <x v="23"/>
    <m/>
    <m/>
    <m/>
    <x v="0"/>
    <m/>
    <x v="0"/>
    <m/>
    <m/>
    <m/>
    <n v="0"/>
  </r>
  <r>
    <x v="24"/>
    <m/>
    <m/>
    <m/>
    <x v="0"/>
    <m/>
    <x v="0"/>
    <m/>
    <m/>
    <m/>
    <n v="0"/>
  </r>
  <r>
    <x v="25"/>
    <m/>
    <m/>
    <m/>
    <x v="0"/>
    <m/>
    <x v="0"/>
    <m/>
    <m/>
    <m/>
    <n v="0"/>
  </r>
  <r>
    <x v="26"/>
    <m/>
    <m/>
    <m/>
    <x v="0"/>
    <m/>
    <x v="0"/>
    <m/>
    <m/>
    <m/>
    <n v="0"/>
  </r>
  <r>
    <x v="27"/>
    <m/>
    <m/>
    <m/>
    <x v="0"/>
    <m/>
    <x v="0"/>
    <m/>
    <m/>
    <m/>
    <n v="0"/>
  </r>
  <r>
    <x v="28"/>
    <m/>
    <m/>
    <m/>
    <x v="0"/>
    <m/>
    <x v="0"/>
    <m/>
    <m/>
    <m/>
    <n v="0"/>
  </r>
  <r>
    <x v="29"/>
    <m/>
    <m/>
    <m/>
    <x v="0"/>
    <m/>
    <x v="0"/>
    <m/>
    <m/>
    <m/>
    <n v="0"/>
  </r>
  <r>
    <x v="30"/>
    <m/>
    <m/>
    <m/>
    <x v="0"/>
    <m/>
    <x v="0"/>
    <m/>
    <m/>
    <m/>
    <n v="0"/>
  </r>
  <r>
    <x v="0"/>
    <m/>
    <m/>
    <m/>
    <x v="0"/>
    <m/>
    <x v="1"/>
    <m/>
    <m/>
    <m/>
    <n v="0"/>
  </r>
  <r>
    <x v="1"/>
    <m/>
    <m/>
    <m/>
    <x v="0"/>
    <m/>
    <x v="1"/>
    <m/>
    <m/>
    <m/>
    <n v="0"/>
  </r>
  <r>
    <x v="2"/>
    <m/>
    <m/>
    <m/>
    <x v="0"/>
    <m/>
    <x v="1"/>
    <m/>
    <m/>
    <m/>
    <n v="0"/>
  </r>
  <r>
    <x v="3"/>
    <m/>
    <m/>
    <m/>
    <x v="0"/>
    <m/>
    <x v="1"/>
    <m/>
    <m/>
    <m/>
    <n v="0"/>
  </r>
  <r>
    <x v="4"/>
    <m/>
    <m/>
    <m/>
    <x v="0"/>
    <m/>
    <x v="1"/>
    <m/>
    <m/>
    <m/>
    <n v="0"/>
  </r>
  <r>
    <x v="5"/>
    <m/>
    <m/>
    <m/>
    <x v="0"/>
    <m/>
    <x v="1"/>
    <m/>
    <m/>
    <m/>
    <n v="0"/>
  </r>
  <r>
    <x v="6"/>
    <m/>
    <m/>
    <m/>
    <x v="0"/>
    <m/>
    <x v="1"/>
    <m/>
    <m/>
    <m/>
    <n v="0"/>
  </r>
  <r>
    <x v="7"/>
    <m/>
    <m/>
    <m/>
    <x v="0"/>
    <m/>
    <x v="1"/>
    <m/>
    <m/>
    <m/>
    <n v="0"/>
  </r>
  <r>
    <x v="8"/>
    <m/>
    <m/>
    <m/>
    <x v="0"/>
    <m/>
    <x v="1"/>
    <m/>
    <m/>
    <m/>
    <n v="0"/>
  </r>
  <r>
    <x v="9"/>
    <m/>
    <m/>
    <m/>
    <x v="0"/>
    <m/>
    <x v="1"/>
    <m/>
    <m/>
    <m/>
    <n v="0"/>
  </r>
  <r>
    <x v="10"/>
    <m/>
    <m/>
    <m/>
    <x v="0"/>
    <m/>
    <x v="1"/>
    <m/>
    <m/>
    <m/>
    <n v="0"/>
  </r>
  <r>
    <x v="11"/>
    <m/>
    <m/>
    <m/>
    <x v="0"/>
    <m/>
    <x v="1"/>
    <m/>
    <m/>
    <m/>
    <n v="0"/>
  </r>
  <r>
    <x v="12"/>
    <m/>
    <m/>
    <m/>
    <x v="0"/>
    <m/>
    <x v="1"/>
    <m/>
    <m/>
    <m/>
    <n v="0"/>
  </r>
  <r>
    <x v="13"/>
    <m/>
    <m/>
    <m/>
    <x v="0"/>
    <m/>
    <x v="1"/>
    <m/>
    <m/>
    <m/>
    <n v="0"/>
  </r>
  <r>
    <x v="14"/>
    <m/>
    <m/>
    <m/>
    <x v="0"/>
    <m/>
    <x v="1"/>
    <m/>
    <m/>
    <m/>
    <n v="0"/>
  </r>
  <r>
    <x v="15"/>
    <m/>
    <m/>
    <m/>
    <x v="0"/>
    <m/>
    <x v="1"/>
    <m/>
    <m/>
    <m/>
    <n v="0"/>
  </r>
  <r>
    <x v="16"/>
    <m/>
    <m/>
    <m/>
    <x v="0"/>
    <m/>
    <x v="1"/>
    <m/>
    <m/>
    <m/>
    <n v="0"/>
  </r>
  <r>
    <x v="17"/>
    <m/>
    <m/>
    <m/>
    <x v="0"/>
    <m/>
    <x v="1"/>
    <m/>
    <m/>
    <m/>
    <n v="0"/>
  </r>
  <r>
    <x v="18"/>
    <m/>
    <m/>
    <m/>
    <x v="0"/>
    <m/>
    <x v="1"/>
    <m/>
    <m/>
    <m/>
    <n v="0"/>
  </r>
  <r>
    <x v="19"/>
    <m/>
    <m/>
    <m/>
    <x v="0"/>
    <m/>
    <x v="1"/>
    <m/>
    <m/>
    <m/>
    <n v="0"/>
  </r>
  <r>
    <x v="20"/>
    <m/>
    <m/>
    <m/>
    <x v="0"/>
    <m/>
    <x v="1"/>
    <m/>
    <m/>
    <m/>
    <n v="0"/>
  </r>
  <r>
    <x v="21"/>
    <m/>
    <m/>
    <m/>
    <x v="0"/>
    <m/>
    <x v="1"/>
    <m/>
    <m/>
    <m/>
    <n v="0"/>
  </r>
  <r>
    <x v="22"/>
    <m/>
    <m/>
    <m/>
    <x v="0"/>
    <m/>
    <x v="1"/>
    <m/>
    <m/>
    <m/>
    <n v="0"/>
  </r>
  <r>
    <x v="23"/>
    <m/>
    <m/>
    <m/>
    <x v="0"/>
    <m/>
    <x v="1"/>
    <m/>
    <m/>
    <m/>
    <n v="0"/>
  </r>
  <r>
    <x v="24"/>
    <m/>
    <m/>
    <m/>
    <x v="0"/>
    <m/>
    <x v="1"/>
    <m/>
    <m/>
    <m/>
    <n v="0"/>
  </r>
  <r>
    <x v="25"/>
    <m/>
    <m/>
    <m/>
    <x v="0"/>
    <m/>
    <x v="1"/>
    <m/>
    <m/>
    <m/>
    <n v="0"/>
  </r>
  <r>
    <x v="26"/>
    <m/>
    <m/>
    <m/>
    <x v="0"/>
    <m/>
    <x v="1"/>
    <m/>
    <m/>
    <m/>
    <n v="0"/>
  </r>
  <r>
    <x v="27"/>
    <m/>
    <m/>
    <m/>
    <x v="0"/>
    <m/>
    <x v="1"/>
    <m/>
    <m/>
    <m/>
    <n v="0"/>
  </r>
  <r>
    <x v="28"/>
    <m/>
    <m/>
    <m/>
    <x v="0"/>
    <m/>
    <x v="1"/>
    <m/>
    <m/>
    <m/>
    <n v="0"/>
  </r>
  <r>
    <x v="29"/>
    <m/>
    <m/>
    <m/>
    <x v="0"/>
    <m/>
    <x v="1"/>
    <m/>
    <m/>
    <m/>
    <n v="0"/>
  </r>
  <r>
    <x v="30"/>
    <m/>
    <m/>
    <m/>
    <x v="0"/>
    <m/>
    <x v="1"/>
    <m/>
    <m/>
    <m/>
    <n v="0"/>
  </r>
  <r>
    <x v="0"/>
    <m/>
    <m/>
    <m/>
    <x v="0"/>
    <m/>
    <x v="2"/>
    <m/>
    <m/>
    <m/>
    <n v="0"/>
  </r>
  <r>
    <x v="1"/>
    <m/>
    <m/>
    <m/>
    <x v="0"/>
    <m/>
    <x v="2"/>
    <m/>
    <m/>
    <m/>
    <n v="0"/>
  </r>
  <r>
    <x v="2"/>
    <m/>
    <m/>
    <m/>
    <x v="0"/>
    <m/>
    <x v="2"/>
    <m/>
    <m/>
    <m/>
    <n v="0"/>
  </r>
  <r>
    <x v="3"/>
    <m/>
    <m/>
    <m/>
    <x v="0"/>
    <m/>
    <x v="2"/>
    <m/>
    <m/>
    <m/>
    <n v="0"/>
  </r>
  <r>
    <x v="4"/>
    <m/>
    <m/>
    <m/>
    <x v="0"/>
    <m/>
    <x v="2"/>
    <m/>
    <m/>
    <m/>
    <n v="0"/>
  </r>
  <r>
    <x v="5"/>
    <m/>
    <m/>
    <m/>
    <x v="0"/>
    <m/>
    <x v="2"/>
    <m/>
    <m/>
    <m/>
    <n v="0"/>
  </r>
  <r>
    <x v="6"/>
    <m/>
    <m/>
    <m/>
    <x v="0"/>
    <m/>
    <x v="2"/>
    <m/>
    <m/>
    <m/>
    <n v="0"/>
  </r>
  <r>
    <x v="7"/>
    <m/>
    <m/>
    <m/>
    <x v="0"/>
    <m/>
    <x v="2"/>
    <m/>
    <m/>
    <m/>
    <n v="0"/>
  </r>
  <r>
    <x v="8"/>
    <m/>
    <m/>
    <m/>
    <x v="0"/>
    <m/>
    <x v="2"/>
    <m/>
    <m/>
    <m/>
    <n v="0"/>
  </r>
  <r>
    <x v="9"/>
    <m/>
    <m/>
    <m/>
    <x v="0"/>
    <m/>
    <x v="2"/>
    <m/>
    <m/>
    <m/>
    <n v="0"/>
  </r>
  <r>
    <x v="10"/>
    <m/>
    <m/>
    <m/>
    <x v="0"/>
    <m/>
    <x v="2"/>
    <m/>
    <m/>
    <m/>
    <n v="0"/>
  </r>
  <r>
    <x v="11"/>
    <m/>
    <m/>
    <m/>
    <x v="0"/>
    <m/>
    <x v="2"/>
    <m/>
    <m/>
    <m/>
    <n v="0"/>
  </r>
  <r>
    <x v="12"/>
    <m/>
    <m/>
    <m/>
    <x v="0"/>
    <m/>
    <x v="2"/>
    <m/>
    <m/>
    <m/>
    <n v="0"/>
  </r>
  <r>
    <x v="13"/>
    <m/>
    <m/>
    <m/>
    <x v="0"/>
    <m/>
    <x v="2"/>
    <m/>
    <m/>
    <m/>
    <n v="0"/>
  </r>
  <r>
    <x v="14"/>
    <m/>
    <m/>
    <m/>
    <x v="0"/>
    <m/>
    <x v="2"/>
    <m/>
    <m/>
    <m/>
    <n v="0"/>
  </r>
  <r>
    <x v="15"/>
    <m/>
    <m/>
    <m/>
    <x v="0"/>
    <m/>
    <x v="2"/>
    <m/>
    <m/>
    <m/>
    <n v="0"/>
  </r>
  <r>
    <x v="16"/>
    <m/>
    <m/>
    <m/>
    <x v="0"/>
    <m/>
    <x v="2"/>
    <m/>
    <m/>
    <m/>
    <n v="0"/>
  </r>
  <r>
    <x v="17"/>
    <m/>
    <m/>
    <m/>
    <x v="0"/>
    <m/>
    <x v="2"/>
    <m/>
    <m/>
    <m/>
    <n v="0"/>
  </r>
  <r>
    <x v="18"/>
    <m/>
    <m/>
    <m/>
    <x v="0"/>
    <m/>
    <x v="2"/>
    <m/>
    <m/>
    <m/>
    <n v="0"/>
  </r>
  <r>
    <x v="19"/>
    <m/>
    <m/>
    <m/>
    <x v="0"/>
    <m/>
    <x v="2"/>
    <m/>
    <m/>
    <m/>
    <n v="0"/>
  </r>
  <r>
    <x v="20"/>
    <m/>
    <m/>
    <m/>
    <x v="0"/>
    <m/>
    <x v="2"/>
    <m/>
    <m/>
    <m/>
    <n v="0"/>
  </r>
  <r>
    <x v="21"/>
    <m/>
    <m/>
    <m/>
    <x v="0"/>
    <m/>
    <x v="2"/>
    <m/>
    <m/>
    <m/>
    <n v="0"/>
  </r>
  <r>
    <x v="22"/>
    <m/>
    <m/>
    <m/>
    <x v="0"/>
    <m/>
    <x v="2"/>
    <m/>
    <m/>
    <m/>
    <n v="0"/>
  </r>
  <r>
    <x v="23"/>
    <m/>
    <m/>
    <m/>
    <x v="0"/>
    <m/>
    <x v="2"/>
    <m/>
    <m/>
    <m/>
    <n v="0"/>
  </r>
  <r>
    <x v="24"/>
    <m/>
    <m/>
    <m/>
    <x v="0"/>
    <m/>
    <x v="2"/>
    <m/>
    <m/>
    <m/>
    <n v="0"/>
  </r>
  <r>
    <x v="25"/>
    <m/>
    <m/>
    <m/>
    <x v="0"/>
    <m/>
    <x v="2"/>
    <m/>
    <m/>
    <m/>
    <n v="0"/>
  </r>
  <r>
    <x v="26"/>
    <m/>
    <m/>
    <m/>
    <x v="0"/>
    <m/>
    <x v="2"/>
    <m/>
    <m/>
    <m/>
    <n v="0"/>
  </r>
  <r>
    <x v="27"/>
    <m/>
    <m/>
    <m/>
    <x v="0"/>
    <m/>
    <x v="2"/>
    <m/>
    <m/>
    <m/>
    <n v="0"/>
  </r>
  <r>
    <x v="28"/>
    <m/>
    <m/>
    <m/>
    <x v="0"/>
    <m/>
    <x v="2"/>
    <m/>
    <m/>
    <m/>
    <n v="0"/>
  </r>
  <r>
    <x v="29"/>
    <m/>
    <m/>
    <m/>
    <x v="0"/>
    <m/>
    <x v="2"/>
    <m/>
    <m/>
    <m/>
    <n v="0"/>
  </r>
  <r>
    <x v="30"/>
    <m/>
    <m/>
    <m/>
    <x v="0"/>
    <m/>
    <x v="2"/>
    <m/>
    <m/>
    <m/>
    <n v="0"/>
  </r>
  <r>
    <x v="0"/>
    <m/>
    <m/>
    <m/>
    <x v="0"/>
    <m/>
    <x v="3"/>
    <m/>
    <m/>
    <m/>
    <n v="0"/>
  </r>
  <r>
    <x v="1"/>
    <m/>
    <m/>
    <m/>
    <x v="0"/>
    <m/>
    <x v="3"/>
    <m/>
    <m/>
    <m/>
    <n v="0"/>
  </r>
  <r>
    <x v="2"/>
    <m/>
    <m/>
    <m/>
    <x v="0"/>
    <m/>
    <x v="3"/>
    <m/>
    <m/>
    <m/>
    <n v="0"/>
  </r>
  <r>
    <x v="3"/>
    <m/>
    <m/>
    <m/>
    <x v="0"/>
    <m/>
    <x v="3"/>
    <m/>
    <m/>
    <m/>
    <n v="0"/>
  </r>
  <r>
    <x v="4"/>
    <m/>
    <m/>
    <m/>
    <x v="0"/>
    <m/>
    <x v="3"/>
    <m/>
    <m/>
    <m/>
    <n v="0"/>
  </r>
  <r>
    <x v="5"/>
    <m/>
    <m/>
    <m/>
    <x v="0"/>
    <m/>
    <x v="3"/>
    <m/>
    <m/>
    <m/>
    <n v="0"/>
  </r>
  <r>
    <x v="6"/>
    <m/>
    <m/>
    <m/>
    <x v="0"/>
    <m/>
    <x v="3"/>
    <m/>
    <m/>
    <m/>
    <n v="0"/>
  </r>
  <r>
    <x v="7"/>
    <m/>
    <m/>
    <m/>
    <x v="0"/>
    <m/>
    <x v="3"/>
    <m/>
    <m/>
    <m/>
    <n v="0"/>
  </r>
  <r>
    <x v="8"/>
    <m/>
    <m/>
    <m/>
    <x v="0"/>
    <m/>
    <x v="3"/>
    <m/>
    <m/>
    <m/>
    <n v="0"/>
  </r>
  <r>
    <x v="9"/>
    <m/>
    <m/>
    <m/>
    <x v="0"/>
    <m/>
    <x v="3"/>
    <m/>
    <m/>
    <m/>
    <n v="0"/>
  </r>
  <r>
    <x v="10"/>
    <m/>
    <m/>
    <m/>
    <x v="0"/>
    <m/>
    <x v="3"/>
    <m/>
    <m/>
    <m/>
    <n v="0"/>
  </r>
  <r>
    <x v="11"/>
    <m/>
    <m/>
    <m/>
    <x v="0"/>
    <m/>
    <x v="3"/>
    <m/>
    <m/>
    <m/>
    <n v="0"/>
  </r>
  <r>
    <x v="12"/>
    <m/>
    <m/>
    <m/>
    <x v="0"/>
    <m/>
    <x v="3"/>
    <m/>
    <m/>
    <m/>
    <n v="0"/>
  </r>
  <r>
    <x v="13"/>
    <m/>
    <m/>
    <m/>
    <x v="0"/>
    <m/>
    <x v="3"/>
    <m/>
    <m/>
    <m/>
    <n v="0"/>
  </r>
  <r>
    <x v="14"/>
    <m/>
    <m/>
    <m/>
    <x v="0"/>
    <m/>
    <x v="3"/>
    <m/>
    <m/>
    <m/>
    <n v="0"/>
  </r>
  <r>
    <x v="15"/>
    <m/>
    <m/>
    <m/>
    <x v="0"/>
    <m/>
    <x v="3"/>
    <m/>
    <m/>
    <m/>
    <n v="0"/>
  </r>
  <r>
    <x v="16"/>
    <m/>
    <m/>
    <m/>
    <x v="0"/>
    <m/>
    <x v="3"/>
    <m/>
    <m/>
    <m/>
    <n v="0"/>
  </r>
  <r>
    <x v="17"/>
    <m/>
    <m/>
    <m/>
    <x v="0"/>
    <m/>
    <x v="3"/>
    <m/>
    <m/>
    <m/>
    <n v="0"/>
  </r>
  <r>
    <x v="18"/>
    <m/>
    <m/>
    <m/>
    <x v="0"/>
    <m/>
    <x v="3"/>
    <m/>
    <m/>
    <m/>
    <n v="0"/>
  </r>
  <r>
    <x v="19"/>
    <m/>
    <m/>
    <m/>
    <x v="0"/>
    <m/>
    <x v="3"/>
    <m/>
    <m/>
    <m/>
    <n v="0"/>
  </r>
  <r>
    <x v="20"/>
    <m/>
    <m/>
    <m/>
    <x v="0"/>
    <m/>
    <x v="3"/>
    <m/>
    <m/>
    <m/>
    <n v="0"/>
  </r>
  <r>
    <x v="21"/>
    <m/>
    <m/>
    <m/>
    <x v="0"/>
    <m/>
    <x v="3"/>
    <m/>
    <m/>
    <m/>
    <n v="0"/>
  </r>
  <r>
    <x v="22"/>
    <m/>
    <m/>
    <m/>
    <x v="0"/>
    <m/>
    <x v="3"/>
    <m/>
    <m/>
    <m/>
    <n v="0"/>
  </r>
  <r>
    <x v="23"/>
    <m/>
    <m/>
    <m/>
    <x v="0"/>
    <m/>
    <x v="3"/>
    <m/>
    <m/>
    <m/>
    <n v="0"/>
  </r>
  <r>
    <x v="24"/>
    <m/>
    <m/>
    <m/>
    <x v="0"/>
    <m/>
    <x v="3"/>
    <m/>
    <m/>
    <m/>
    <n v="0"/>
  </r>
  <r>
    <x v="25"/>
    <m/>
    <m/>
    <m/>
    <x v="0"/>
    <m/>
    <x v="3"/>
    <m/>
    <m/>
    <m/>
    <n v="0"/>
  </r>
  <r>
    <x v="26"/>
    <m/>
    <m/>
    <m/>
    <x v="0"/>
    <m/>
    <x v="3"/>
    <m/>
    <m/>
    <m/>
    <n v="0"/>
  </r>
  <r>
    <x v="27"/>
    <m/>
    <m/>
    <m/>
    <x v="0"/>
    <m/>
    <x v="3"/>
    <m/>
    <m/>
    <m/>
    <n v="0"/>
  </r>
  <r>
    <x v="28"/>
    <m/>
    <m/>
    <m/>
    <x v="0"/>
    <m/>
    <x v="3"/>
    <m/>
    <m/>
    <m/>
    <n v="0"/>
  </r>
  <r>
    <x v="29"/>
    <m/>
    <m/>
    <m/>
    <x v="0"/>
    <m/>
    <x v="3"/>
    <m/>
    <m/>
    <m/>
    <n v="0"/>
  </r>
  <r>
    <x v="30"/>
    <m/>
    <m/>
    <m/>
    <x v="0"/>
    <m/>
    <x v="3"/>
    <m/>
    <m/>
    <m/>
    <n v="0"/>
  </r>
  <r>
    <x v="0"/>
    <m/>
    <m/>
    <m/>
    <x v="0"/>
    <m/>
    <x v="4"/>
    <m/>
    <m/>
    <m/>
    <n v="0"/>
  </r>
  <r>
    <x v="1"/>
    <m/>
    <m/>
    <m/>
    <x v="0"/>
    <m/>
    <x v="4"/>
    <m/>
    <m/>
    <m/>
    <n v="0"/>
  </r>
  <r>
    <x v="2"/>
    <m/>
    <m/>
    <m/>
    <x v="0"/>
    <m/>
    <x v="4"/>
    <m/>
    <m/>
    <m/>
    <n v="0"/>
  </r>
  <r>
    <x v="3"/>
    <m/>
    <m/>
    <m/>
    <x v="0"/>
    <m/>
    <x v="4"/>
    <m/>
    <m/>
    <m/>
    <n v="0"/>
  </r>
  <r>
    <x v="4"/>
    <m/>
    <m/>
    <m/>
    <x v="0"/>
    <m/>
    <x v="4"/>
    <m/>
    <m/>
    <m/>
    <n v="0"/>
  </r>
  <r>
    <x v="5"/>
    <m/>
    <m/>
    <m/>
    <x v="0"/>
    <m/>
    <x v="4"/>
    <m/>
    <m/>
    <m/>
    <n v="0"/>
  </r>
  <r>
    <x v="6"/>
    <m/>
    <m/>
    <m/>
    <x v="0"/>
    <m/>
    <x v="4"/>
    <m/>
    <m/>
    <m/>
    <n v="0"/>
  </r>
  <r>
    <x v="7"/>
    <m/>
    <m/>
    <m/>
    <x v="0"/>
    <m/>
    <x v="4"/>
    <m/>
    <m/>
    <m/>
    <n v="0"/>
  </r>
  <r>
    <x v="8"/>
    <m/>
    <m/>
    <m/>
    <x v="0"/>
    <m/>
    <x v="4"/>
    <m/>
    <m/>
    <m/>
    <n v="0"/>
  </r>
  <r>
    <x v="9"/>
    <m/>
    <m/>
    <m/>
    <x v="0"/>
    <m/>
    <x v="4"/>
    <m/>
    <m/>
    <m/>
    <n v="0"/>
  </r>
  <r>
    <x v="10"/>
    <m/>
    <m/>
    <m/>
    <x v="0"/>
    <m/>
    <x v="4"/>
    <m/>
    <m/>
    <m/>
    <n v="0"/>
  </r>
  <r>
    <x v="11"/>
    <m/>
    <m/>
    <m/>
    <x v="0"/>
    <m/>
    <x v="4"/>
    <m/>
    <m/>
    <m/>
    <n v="0"/>
  </r>
  <r>
    <x v="12"/>
    <m/>
    <m/>
    <m/>
    <x v="0"/>
    <m/>
    <x v="4"/>
    <m/>
    <m/>
    <m/>
    <n v="0"/>
  </r>
  <r>
    <x v="13"/>
    <m/>
    <m/>
    <m/>
    <x v="0"/>
    <m/>
    <x v="4"/>
    <m/>
    <m/>
    <m/>
    <n v="0"/>
  </r>
  <r>
    <x v="14"/>
    <m/>
    <m/>
    <m/>
    <x v="0"/>
    <m/>
    <x v="4"/>
    <m/>
    <m/>
    <m/>
    <n v="0"/>
  </r>
  <r>
    <x v="15"/>
    <m/>
    <m/>
    <m/>
    <x v="0"/>
    <m/>
    <x v="4"/>
    <m/>
    <m/>
    <m/>
    <n v="0"/>
  </r>
  <r>
    <x v="16"/>
    <m/>
    <m/>
    <m/>
    <x v="0"/>
    <m/>
    <x v="4"/>
    <m/>
    <m/>
    <m/>
    <n v="0"/>
  </r>
  <r>
    <x v="17"/>
    <m/>
    <m/>
    <m/>
    <x v="0"/>
    <m/>
    <x v="4"/>
    <m/>
    <m/>
    <m/>
    <n v="0"/>
  </r>
  <r>
    <x v="18"/>
    <m/>
    <m/>
    <m/>
    <x v="0"/>
    <m/>
    <x v="4"/>
    <m/>
    <m/>
    <m/>
    <n v="0"/>
  </r>
  <r>
    <x v="19"/>
    <m/>
    <m/>
    <m/>
    <x v="0"/>
    <m/>
    <x v="4"/>
    <m/>
    <m/>
    <m/>
    <n v="0"/>
  </r>
  <r>
    <x v="20"/>
    <m/>
    <m/>
    <m/>
    <x v="0"/>
    <m/>
    <x v="4"/>
    <m/>
    <m/>
    <m/>
    <n v="0"/>
  </r>
  <r>
    <x v="21"/>
    <m/>
    <m/>
    <m/>
    <x v="0"/>
    <m/>
    <x v="4"/>
    <m/>
    <m/>
    <m/>
    <n v="0"/>
  </r>
  <r>
    <x v="22"/>
    <m/>
    <m/>
    <m/>
    <x v="0"/>
    <m/>
    <x v="4"/>
    <m/>
    <m/>
    <m/>
    <n v="0"/>
  </r>
  <r>
    <x v="23"/>
    <m/>
    <m/>
    <m/>
    <x v="0"/>
    <m/>
    <x v="4"/>
    <m/>
    <m/>
    <m/>
    <n v="0"/>
  </r>
  <r>
    <x v="24"/>
    <m/>
    <m/>
    <m/>
    <x v="0"/>
    <m/>
    <x v="4"/>
    <m/>
    <m/>
    <m/>
    <n v="0"/>
  </r>
  <r>
    <x v="25"/>
    <m/>
    <m/>
    <m/>
    <x v="0"/>
    <m/>
    <x v="4"/>
    <m/>
    <m/>
    <m/>
    <n v="0"/>
  </r>
  <r>
    <x v="26"/>
    <m/>
    <m/>
    <m/>
    <x v="0"/>
    <m/>
    <x v="4"/>
    <m/>
    <m/>
    <m/>
    <n v="0"/>
  </r>
  <r>
    <x v="27"/>
    <m/>
    <m/>
    <m/>
    <x v="0"/>
    <m/>
    <x v="4"/>
    <m/>
    <m/>
    <m/>
    <n v="0"/>
  </r>
  <r>
    <x v="28"/>
    <m/>
    <m/>
    <m/>
    <x v="0"/>
    <m/>
    <x v="4"/>
    <m/>
    <m/>
    <m/>
    <n v="0"/>
  </r>
  <r>
    <x v="29"/>
    <m/>
    <m/>
    <m/>
    <x v="0"/>
    <m/>
    <x v="4"/>
    <m/>
    <m/>
    <m/>
    <n v="0"/>
  </r>
  <r>
    <x v="30"/>
    <m/>
    <m/>
    <m/>
    <x v="0"/>
    <m/>
    <x v="4"/>
    <m/>
    <m/>
    <m/>
    <n v="0"/>
  </r>
  <r>
    <x v="0"/>
    <m/>
    <m/>
    <m/>
    <x v="0"/>
    <m/>
    <x v="5"/>
    <m/>
    <m/>
    <m/>
    <n v="0"/>
  </r>
  <r>
    <x v="1"/>
    <m/>
    <m/>
    <m/>
    <x v="0"/>
    <m/>
    <x v="5"/>
    <m/>
    <m/>
    <m/>
    <n v="0"/>
  </r>
  <r>
    <x v="2"/>
    <m/>
    <m/>
    <m/>
    <x v="0"/>
    <m/>
    <x v="5"/>
    <m/>
    <m/>
    <m/>
    <n v="0"/>
  </r>
  <r>
    <x v="3"/>
    <m/>
    <m/>
    <m/>
    <x v="0"/>
    <m/>
    <x v="5"/>
    <m/>
    <m/>
    <m/>
    <n v="0"/>
  </r>
  <r>
    <x v="4"/>
    <m/>
    <m/>
    <m/>
    <x v="0"/>
    <m/>
    <x v="5"/>
    <m/>
    <m/>
    <m/>
    <n v="0"/>
  </r>
  <r>
    <x v="5"/>
    <m/>
    <m/>
    <m/>
    <x v="0"/>
    <m/>
    <x v="5"/>
    <m/>
    <m/>
    <m/>
    <n v="0"/>
  </r>
  <r>
    <x v="6"/>
    <m/>
    <m/>
    <m/>
    <x v="0"/>
    <m/>
    <x v="5"/>
    <m/>
    <m/>
    <m/>
    <n v="0"/>
  </r>
  <r>
    <x v="7"/>
    <m/>
    <m/>
    <m/>
    <x v="0"/>
    <m/>
    <x v="5"/>
    <m/>
    <m/>
    <m/>
    <n v="0"/>
  </r>
  <r>
    <x v="8"/>
    <m/>
    <m/>
    <m/>
    <x v="0"/>
    <m/>
    <x v="5"/>
    <m/>
    <m/>
    <m/>
    <n v="0"/>
  </r>
  <r>
    <x v="9"/>
    <m/>
    <m/>
    <m/>
    <x v="0"/>
    <m/>
    <x v="5"/>
    <m/>
    <m/>
    <m/>
    <n v="0"/>
  </r>
  <r>
    <x v="10"/>
    <m/>
    <m/>
    <m/>
    <x v="0"/>
    <m/>
    <x v="5"/>
    <m/>
    <m/>
    <m/>
    <n v="0"/>
  </r>
  <r>
    <x v="11"/>
    <m/>
    <m/>
    <m/>
    <x v="0"/>
    <m/>
    <x v="5"/>
    <m/>
    <m/>
    <m/>
    <n v="0"/>
  </r>
  <r>
    <x v="12"/>
    <m/>
    <m/>
    <m/>
    <x v="0"/>
    <m/>
    <x v="5"/>
    <m/>
    <m/>
    <m/>
    <n v="0"/>
  </r>
  <r>
    <x v="13"/>
    <m/>
    <m/>
    <m/>
    <x v="0"/>
    <m/>
    <x v="5"/>
    <m/>
    <m/>
    <m/>
    <n v="0"/>
  </r>
  <r>
    <x v="14"/>
    <m/>
    <m/>
    <m/>
    <x v="0"/>
    <m/>
    <x v="5"/>
    <m/>
    <m/>
    <m/>
    <n v="0"/>
  </r>
  <r>
    <x v="15"/>
    <m/>
    <m/>
    <m/>
    <x v="0"/>
    <m/>
    <x v="5"/>
    <m/>
    <m/>
    <m/>
    <n v="0"/>
  </r>
  <r>
    <x v="16"/>
    <m/>
    <m/>
    <m/>
    <x v="0"/>
    <m/>
    <x v="5"/>
    <m/>
    <m/>
    <m/>
    <n v="0"/>
  </r>
  <r>
    <x v="17"/>
    <m/>
    <m/>
    <m/>
    <x v="0"/>
    <m/>
    <x v="5"/>
    <m/>
    <m/>
    <m/>
    <n v="0"/>
  </r>
  <r>
    <x v="18"/>
    <m/>
    <m/>
    <m/>
    <x v="0"/>
    <m/>
    <x v="5"/>
    <m/>
    <m/>
    <m/>
    <n v="0"/>
  </r>
  <r>
    <x v="19"/>
    <m/>
    <m/>
    <m/>
    <x v="0"/>
    <m/>
    <x v="5"/>
    <m/>
    <m/>
    <m/>
    <n v="0"/>
  </r>
  <r>
    <x v="20"/>
    <m/>
    <m/>
    <m/>
    <x v="0"/>
    <m/>
    <x v="5"/>
    <m/>
    <m/>
    <m/>
    <n v="0"/>
  </r>
  <r>
    <x v="21"/>
    <m/>
    <m/>
    <m/>
    <x v="0"/>
    <m/>
    <x v="5"/>
    <m/>
    <m/>
    <m/>
    <n v="0"/>
  </r>
  <r>
    <x v="22"/>
    <m/>
    <m/>
    <m/>
    <x v="0"/>
    <m/>
    <x v="5"/>
    <m/>
    <m/>
    <m/>
    <n v="0"/>
  </r>
  <r>
    <x v="23"/>
    <m/>
    <m/>
    <m/>
    <x v="0"/>
    <m/>
    <x v="5"/>
    <m/>
    <m/>
    <m/>
    <n v="0"/>
  </r>
  <r>
    <x v="24"/>
    <m/>
    <m/>
    <m/>
    <x v="0"/>
    <m/>
    <x v="5"/>
    <m/>
    <m/>
    <m/>
    <n v="0"/>
  </r>
  <r>
    <x v="25"/>
    <m/>
    <m/>
    <m/>
    <x v="0"/>
    <m/>
    <x v="5"/>
    <m/>
    <m/>
    <m/>
    <n v="0"/>
  </r>
  <r>
    <x v="26"/>
    <m/>
    <m/>
    <m/>
    <x v="0"/>
    <m/>
    <x v="5"/>
    <m/>
    <m/>
    <m/>
    <n v="0"/>
  </r>
  <r>
    <x v="27"/>
    <m/>
    <m/>
    <m/>
    <x v="0"/>
    <m/>
    <x v="5"/>
    <m/>
    <m/>
    <m/>
    <n v="0"/>
  </r>
  <r>
    <x v="28"/>
    <m/>
    <m/>
    <m/>
    <x v="0"/>
    <m/>
    <x v="5"/>
    <m/>
    <m/>
    <m/>
    <n v="0"/>
  </r>
  <r>
    <x v="29"/>
    <m/>
    <m/>
    <m/>
    <x v="0"/>
    <m/>
    <x v="5"/>
    <m/>
    <m/>
    <m/>
    <n v="0"/>
  </r>
  <r>
    <x v="30"/>
    <m/>
    <m/>
    <m/>
    <x v="0"/>
    <m/>
    <x v="5"/>
    <m/>
    <m/>
    <m/>
    <n v="0"/>
  </r>
  <r>
    <x v="0"/>
    <m/>
    <m/>
    <m/>
    <x v="0"/>
    <m/>
    <x v="6"/>
    <m/>
    <m/>
    <m/>
    <n v="0"/>
  </r>
  <r>
    <x v="1"/>
    <m/>
    <m/>
    <m/>
    <x v="0"/>
    <m/>
    <x v="6"/>
    <m/>
    <m/>
    <m/>
    <n v="0"/>
  </r>
  <r>
    <x v="2"/>
    <m/>
    <m/>
    <m/>
    <x v="0"/>
    <m/>
    <x v="6"/>
    <m/>
    <m/>
    <m/>
    <n v="0"/>
  </r>
  <r>
    <x v="3"/>
    <m/>
    <m/>
    <m/>
    <x v="0"/>
    <m/>
    <x v="6"/>
    <m/>
    <m/>
    <m/>
    <n v="0"/>
  </r>
  <r>
    <x v="4"/>
    <m/>
    <m/>
    <m/>
    <x v="0"/>
    <m/>
    <x v="6"/>
    <m/>
    <m/>
    <m/>
    <n v="0"/>
  </r>
  <r>
    <x v="5"/>
    <m/>
    <m/>
    <m/>
    <x v="0"/>
    <m/>
    <x v="6"/>
    <m/>
    <m/>
    <m/>
    <n v="0"/>
  </r>
  <r>
    <x v="6"/>
    <m/>
    <m/>
    <m/>
    <x v="0"/>
    <m/>
    <x v="6"/>
    <m/>
    <m/>
    <m/>
    <n v="0"/>
  </r>
  <r>
    <x v="7"/>
    <m/>
    <m/>
    <m/>
    <x v="0"/>
    <m/>
    <x v="6"/>
    <m/>
    <m/>
    <m/>
    <n v="0"/>
  </r>
  <r>
    <x v="8"/>
    <m/>
    <m/>
    <m/>
    <x v="0"/>
    <m/>
    <x v="6"/>
    <m/>
    <m/>
    <m/>
    <n v="0"/>
  </r>
  <r>
    <x v="9"/>
    <m/>
    <m/>
    <m/>
    <x v="0"/>
    <m/>
    <x v="6"/>
    <m/>
    <m/>
    <m/>
    <n v="0"/>
  </r>
  <r>
    <x v="10"/>
    <m/>
    <m/>
    <m/>
    <x v="0"/>
    <m/>
    <x v="6"/>
    <m/>
    <m/>
    <m/>
    <n v="0"/>
  </r>
  <r>
    <x v="11"/>
    <m/>
    <m/>
    <m/>
    <x v="0"/>
    <m/>
    <x v="6"/>
    <m/>
    <m/>
    <m/>
    <n v="0"/>
  </r>
  <r>
    <x v="12"/>
    <m/>
    <m/>
    <m/>
    <x v="0"/>
    <m/>
    <x v="6"/>
    <m/>
    <m/>
    <m/>
    <n v="0"/>
  </r>
  <r>
    <x v="13"/>
    <m/>
    <m/>
    <m/>
    <x v="0"/>
    <m/>
    <x v="6"/>
    <m/>
    <m/>
    <m/>
    <n v="0"/>
  </r>
  <r>
    <x v="14"/>
    <m/>
    <m/>
    <m/>
    <x v="0"/>
    <m/>
    <x v="6"/>
    <m/>
    <m/>
    <m/>
    <n v="0"/>
  </r>
  <r>
    <x v="15"/>
    <m/>
    <m/>
    <m/>
    <x v="0"/>
    <m/>
    <x v="6"/>
    <m/>
    <m/>
    <m/>
    <n v="0"/>
  </r>
  <r>
    <x v="16"/>
    <m/>
    <m/>
    <m/>
    <x v="0"/>
    <m/>
    <x v="6"/>
    <m/>
    <m/>
    <m/>
    <n v="0"/>
  </r>
  <r>
    <x v="17"/>
    <m/>
    <m/>
    <m/>
    <x v="0"/>
    <m/>
    <x v="6"/>
    <m/>
    <m/>
    <m/>
    <n v="0"/>
  </r>
  <r>
    <x v="18"/>
    <m/>
    <m/>
    <m/>
    <x v="0"/>
    <m/>
    <x v="6"/>
    <m/>
    <m/>
    <m/>
    <n v="0"/>
  </r>
  <r>
    <x v="19"/>
    <m/>
    <m/>
    <m/>
    <x v="0"/>
    <m/>
    <x v="6"/>
    <m/>
    <m/>
    <m/>
    <n v="0"/>
  </r>
  <r>
    <x v="20"/>
    <m/>
    <m/>
    <m/>
    <x v="0"/>
    <m/>
    <x v="6"/>
    <m/>
    <m/>
    <m/>
    <n v="0"/>
  </r>
  <r>
    <x v="21"/>
    <m/>
    <m/>
    <m/>
    <x v="0"/>
    <m/>
    <x v="6"/>
    <m/>
    <m/>
    <m/>
    <n v="0"/>
  </r>
  <r>
    <x v="22"/>
    <m/>
    <m/>
    <m/>
    <x v="0"/>
    <m/>
    <x v="6"/>
    <m/>
    <m/>
    <m/>
    <n v="0"/>
  </r>
  <r>
    <x v="23"/>
    <m/>
    <m/>
    <m/>
    <x v="0"/>
    <m/>
    <x v="6"/>
    <m/>
    <m/>
    <m/>
    <n v="0"/>
  </r>
  <r>
    <x v="24"/>
    <m/>
    <m/>
    <m/>
    <x v="0"/>
    <m/>
    <x v="6"/>
    <m/>
    <m/>
    <m/>
    <n v="0"/>
  </r>
  <r>
    <x v="25"/>
    <m/>
    <m/>
    <m/>
    <x v="0"/>
    <m/>
    <x v="6"/>
    <m/>
    <m/>
    <m/>
    <n v="0"/>
  </r>
  <r>
    <x v="26"/>
    <m/>
    <m/>
    <m/>
    <x v="0"/>
    <m/>
    <x v="6"/>
    <m/>
    <m/>
    <m/>
    <n v="0"/>
  </r>
  <r>
    <x v="27"/>
    <m/>
    <m/>
    <m/>
    <x v="0"/>
    <m/>
    <x v="6"/>
    <m/>
    <m/>
    <m/>
    <n v="0"/>
  </r>
  <r>
    <x v="28"/>
    <m/>
    <m/>
    <m/>
    <x v="0"/>
    <m/>
    <x v="6"/>
    <m/>
    <m/>
    <m/>
    <n v="0"/>
  </r>
  <r>
    <x v="29"/>
    <m/>
    <m/>
    <m/>
    <x v="0"/>
    <m/>
    <x v="6"/>
    <m/>
    <m/>
    <m/>
    <n v="0"/>
  </r>
  <r>
    <x v="30"/>
    <m/>
    <m/>
    <m/>
    <x v="0"/>
    <m/>
    <x v="6"/>
    <m/>
    <m/>
    <m/>
    <n v="0"/>
  </r>
  <r>
    <x v="0"/>
    <m/>
    <m/>
    <m/>
    <x v="0"/>
    <m/>
    <x v="7"/>
    <m/>
    <m/>
    <m/>
    <n v="0"/>
  </r>
  <r>
    <x v="1"/>
    <m/>
    <m/>
    <m/>
    <x v="0"/>
    <m/>
    <x v="7"/>
    <m/>
    <m/>
    <m/>
    <n v="0"/>
  </r>
  <r>
    <x v="2"/>
    <m/>
    <m/>
    <m/>
    <x v="0"/>
    <m/>
    <x v="7"/>
    <m/>
    <m/>
    <m/>
    <n v="0"/>
  </r>
  <r>
    <x v="3"/>
    <m/>
    <m/>
    <m/>
    <x v="0"/>
    <m/>
    <x v="7"/>
    <m/>
    <m/>
    <m/>
    <n v="0"/>
  </r>
  <r>
    <x v="4"/>
    <m/>
    <m/>
    <m/>
    <x v="0"/>
    <m/>
    <x v="7"/>
    <m/>
    <m/>
    <m/>
    <n v="0"/>
  </r>
  <r>
    <x v="5"/>
    <m/>
    <m/>
    <m/>
    <x v="0"/>
    <m/>
    <x v="7"/>
    <m/>
    <m/>
    <m/>
    <n v="0"/>
  </r>
  <r>
    <x v="6"/>
    <m/>
    <m/>
    <m/>
    <x v="0"/>
    <m/>
    <x v="7"/>
    <m/>
    <m/>
    <m/>
    <n v="0"/>
  </r>
  <r>
    <x v="7"/>
    <m/>
    <m/>
    <m/>
    <x v="0"/>
    <m/>
    <x v="7"/>
    <m/>
    <m/>
    <m/>
    <n v="0"/>
  </r>
  <r>
    <x v="8"/>
    <m/>
    <m/>
    <m/>
    <x v="0"/>
    <m/>
    <x v="7"/>
    <m/>
    <m/>
    <m/>
    <n v="0"/>
  </r>
  <r>
    <x v="9"/>
    <m/>
    <m/>
    <m/>
    <x v="0"/>
    <m/>
    <x v="7"/>
    <m/>
    <m/>
    <m/>
    <n v="0"/>
  </r>
  <r>
    <x v="10"/>
    <m/>
    <m/>
    <m/>
    <x v="0"/>
    <m/>
    <x v="7"/>
    <m/>
    <m/>
    <m/>
    <n v="0"/>
  </r>
  <r>
    <x v="11"/>
    <m/>
    <m/>
    <m/>
    <x v="0"/>
    <m/>
    <x v="7"/>
    <m/>
    <m/>
    <m/>
    <n v="0"/>
  </r>
  <r>
    <x v="12"/>
    <m/>
    <m/>
    <m/>
    <x v="0"/>
    <m/>
    <x v="7"/>
    <m/>
    <m/>
    <m/>
    <n v="0"/>
  </r>
  <r>
    <x v="13"/>
    <m/>
    <m/>
    <m/>
    <x v="0"/>
    <m/>
    <x v="7"/>
    <m/>
    <m/>
    <m/>
    <n v="0"/>
  </r>
  <r>
    <x v="14"/>
    <m/>
    <m/>
    <m/>
    <x v="0"/>
    <m/>
    <x v="7"/>
    <m/>
    <m/>
    <m/>
    <n v="0"/>
  </r>
  <r>
    <x v="15"/>
    <m/>
    <m/>
    <m/>
    <x v="0"/>
    <m/>
    <x v="7"/>
    <m/>
    <m/>
    <m/>
    <n v="0"/>
  </r>
  <r>
    <x v="16"/>
    <m/>
    <m/>
    <m/>
    <x v="0"/>
    <m/>
    <x v="7"/>
    <m/>
    <m/>
    <m/>
    <n v="0"/>
  </r>
  <r>
    <x v="17"/>
    <m/>
    <m/>
    <m/>
    <x v="0"/>
    <m/>
    <x v="7"/>
    <m/>
    <m/>
    <m/>
    <n v="0"/>
  </r>
  <r>
    <x v="18"/>
    <m/>
    <m/>
    <m/>
    <x v="0"/>
    <m/>
    <x v="7"/>
    <m/>
    <m/>
    <m/>
    <n v="0"/>
  </r>
  <r>
    <x v="19"/>
    <m/>
    <m/>
    <m/>
    <x v="0"/>
    <m/>
    <x v="7"/>
    <m/>
    <m/>
    <m/>
    <n v="0"/>
  </r>
  <r>
    <x v="20"/>
    <m/>
    <m/>
    <m/>
    <x v="0"/>
    <m/>
    <x v="7"/>
    <m/>
    <m/>
    <m/>
    <n v="0"/>
  </r>
  <r>
    <x v="21"/>
    <m/>
    <m/>
    <m/>
    <x v="0"/>
    <m/>
    <x v="7"/>
    <m/>
    <m/>
    <m/>
    <n v="0"/>
  </r>
  <r>
    <x v="22"/>
    <m/>
    <m/>
    <m/>
    <x v="0"/>
    <m/>
    <x v="7"/>
    <m/>
    <m/>
    <m/>
    <n v="0"/>
  </r>
  <r>
    <x v="23"/>
    <m/>
    <m/>
    <m/>
    <x v="0"/>
    <m/>
    <x v="7"/>
    <m/>
    <m/>
    <m/>
    <n v="0"/>
  </r>
  <r>
    <x v="24"/>
    <m/>
    <m/>
    <m/>
    <x v="0"/>
    <m/>
    <x v="7"/>
    <m/>
    <m/>
    <m/>
    <n v="0"/>
  </r>
  <r>
    <x v="25"/>
    <m/>
    <m/>
    <m/>
    <x v="0"/>
    <m/>
    <x v="7"/>
    <m/>
    <m/>
    <m/>
    <n v="0"/>
  </r>
  <r>
    <x v="26"/>
    <m/>
    <m/>
    <m/>
    <x v="0"/>
    <m/>
    <x v="7"/>
    <m/>
    <m/>
    <m/>
    <n v="0"/>
  </r>
  <r>
    <x v="27"/>
    <m/>
    <m/>
    <m/>
    <x v="0"/>
    <m/>
    <x v="7"/>
    <m/>
    <m/>
    <m/>
    <n v="0"/>
  </r>
  <r>
    <x v="28"/>
    <m/>
    <m/>
    <m/>
    <x v="0"/>
    <m/>
    <x v="7"/>
    <m/>
    <m/>
    <m/>
    <n v="0"/>
  </r>
  <r>
    <x v="29"/>
    <m/>
    <m/>
    <m/>
    <x v="0"/>
    <m/>
    <x v="7"/>
    <m/>
    <m/>
    <m/>
    <n v="0"/>
  </r>
  <r>
    <x v="30"/>
    <m/>
    <m/>
    <m/>
    <x v="0"/>
    <m/>
    <x v="7"/>
    <m/>
    <m/>
    <m/>
    <n v="0"/>
  </r>
  <r>
    <x v="0"/>
    <m/>
    <m/>
    <m/>
    <x v="0"/>
    <m/>
    <x v="8"/>
    <m/>
    <m/>
    <m/>
    <n v="0"/>
  </r>
  <r>
    <x v="1"/>
    <m/>
    <m/>
    <m/>
    <x v="0"/>
    <m/>
    <x v="8"/>
    <m/>
    <m/>
    <m/>
    <n v="0"/>
  </r>
  <r>
    <x v="2"/>
    <m/>
    <m/>
    <m/>
    <x v="0"/>
    <m/>
    <x v="8"/>
    <m/>
    <m/>
    <m/>
    <n v="0"/>
  </r>
  <r>
    <x v="3"/>
    <m/>
    <m/>
    <m/>
    <x v="0"/>
    <m/>
    <x v="8"/>
    <m/>
    <m/>
    <m/>
    <n v="0"/>
  </r>
  <r>
    <x v="4"/>
    <m/>
    <m/>
    <m/>
    <x v="0"/>
    <m/>
    <x v="8"/>
    <m/>
    <m/>
    <m/>
    <n v="0"/>
  </r>
  <r>
    <x v="5"/>
    <m/>
    <m/>
    <m/>
    <x v="0"/>
    <m/>
    <x v="8"/>
    <m/>
    <m/>
    <m/>
    <n v="0"/>
  </r>
  <r>
    <x v="6"/>
    <m/>
    <m/>
    <m/>
    <x v="0"/>
    <m/>
    <x v="8"/>
    <m/>
    <m/>
    <m/>
    <n v="0"/>
  </r>
  <r>
    <x v="7"/>
    <m/>
    <m/>
    <m/>
    <x v="0"/>
    <m/>
    <x v="8"/>
    <m/>
    <m/>
    <m/>
    <n v="0"/>
  </r>
  <r>
    <x v="8"/>
    <m/>
    <m/>
    <m/>
    <x v="0"/>
    <m/>
    <x v="8"/>
    <m/>
    <m/>
    <m/>
    <n v="0"/>
  </r>
  <r>
    <x v="9"/>
    <m/>
    <m/>
    <m/>
    <x v="0"/>
    <m/>
    <x v="8"/>
    <m/>
    <m/>
    <m/>
    <n v="0"/>
  </r>
  <r>
    <x v="10"/>
    <m/>
    <m/>
    <m/>
    <x v="0"/>
    <m/>
    <x v="8"/>
    <m/>
    <m/>
    <m/>
    <n v="0"/>
  </r>
  <r>
    <x v="11"/>
    <m/>
    <m/>
    <m/>
    <x v="0"/>
    <m/>
    <x v="8"/>
    <m/>
    <m/>
    <m/>
    <n v="0"/>
  </r>
  <r>
    <x v="12"/>
    <m/>
    <m/>
    <m/>
    <x v="0"/>
    <m/>
    <x v="8"/>
    <m/>
    <m/>
    <m/>
    <n v="0"/>
  </r>
  <r>
    <x v="13"/>
    <m/>
    <m/>
    <m/>
    <x v="0"/>
    <m/>
    <x v="8"/>
    <m/>
    <m/>
    <m/>
    <n v="0"/>
  </r>
  <r>
    <x v="14"/>
    <m/>
    <m/>
    <m/>
    <x v="0"/>
    <m/>
    <x v="8"/>
    <m/>
    <m/>
    <m/>
    <n v="0"/>
  </r>
  <r>
    <x v="15"/>
    <m/>
    <m/>
    <m/>
    <x v="0"/>
    <m/>
    <x v="8"/>
    <m/>
    <m/>
    <m/>
    <n v="0"/>
  </r>
  <r>
    <x v="16"/>
    <m/>
    <m/>
    <m/>
    <x v="0"/>
    <m/>
    <x v="8"/>
    <m/>
    <m/>
    <m/>
    <n v="0"/>
  </r>
  <r>
    <x v="17"/>
    <m/>
    <m/>
    <m/>
    <x v="0"/>
    <m/>
    <x v="8"/>
    <m/>
    <m/>
    <m/>
    <n v="0"/>
  </r>
  <r>
    <x v="18"/>
    <m/>
    <m/>
    <m/>
    <x v="0"/>
    <m/>
    <x v="8"/>
    <m/>
    <m/>
    <m/>
    <n v="0"/>
  </r>
  <r>
    <x v="19"/>
    <m/>
    <m/>
    <m/>
    <x v="0"/>
    <m/>
    <x v="8"/>
    <m/>
    <m/>
    <m/>
    <n v="0"/>
  </r>
  <r>
    <x v="20"/>
    <m/>
    <m/>
    <m/>
    <x v="0"/>
    <m/>
    <x v="8"/>
    <m/>
    <m/>
    <m/>
    <n v="0"/>
  </r>
  <r>
    <x v="21"/>
    <m/>
    <m/>
    <m/>
    <x v="0"/>
    <m/>
    <x v="8"/>
    <m/>
    <m/>
    <m/>
    <n v="0"/>
  </r>
  <r>
    <x v="22"/>
    <m/>
    <m/>
    <m/>
    <x v="0"/>
    <m/>
    <x v="8"/>
    <m/>
    <m/>
    <m/>
    <n v="0"/>
  </r>
  <r>
    <x v="23"/>
    <m/>
    <m/>
    <m/>
    <x v="0"/>
    <m/>
    <x v="8"/>
    <m/>
    <m/>
    <m/>
    <n v="0"/>
  </r>
  <r>
    <x v="24"/>
    <m/>
    <m/>
    <m/>
    <x v="0"/>
    <m/>
    <x v="8"/>
    <m/>
    <m/>
    <m/>
    <n v="0"/>
  </r>
  <r>
    <x v="25"/>
    <m/>
    <m/>
    <m/>
    <x v="0"/>
    <m/>
    <x v="8"/>
    <m/>
    <m/>
    <m/>
    <n v="0"/>
  </r>
  <r>
    <x v="26"/>
    <m/>
    <m/>
    <m/>
    <x v="0"/>
    <m/>
    <x v="8"/>
    <m/>
    <m/>
    <m/>
    <n v="0"/>
  </r>
  <r>
    <x v="27"/>
    <m/>
    <m/>
    <m/>
    <x v="0"/>
    <m/>
    <x v="8"/>
    <m/>
    <m/>
    <m/>
    <n v="0"/>
  </r>
  <r>
    <x v="28"/>
    <m/>
    <m/>
    <m/>
    <x v="0"/>
    <m/>
    <x v="8"/>
    <m/>
    <m/>
    <m/>
    <n v="0"/>
  </r>
  <r>
    <x v="29"/>
    <m/>
    <m/>
    <m/>
    <x v="0"/>
    <m/>
    <x v="8"/>
    <m/>
    <m/>
    <m/>
    <n v="0"/>
  </r>
  <r>
    <x v="30"/>
    <m/>
    <m/>
    <m/>
    <x v="0"/>
    <m/>
    <x v="8"/>
    <m/>
    <m/>
    <m/>
    <n v="0"/>
  </r>
  <r>
    <x v="0"/>
    <m/>
    <m/>
    <m/>
    <x v="0"/>
    <m/>
    <x v="9"/>
    <m/>
    <m/>
    <m/>
    <n v="0"/>
  </r>
  <r>
    <x v="1"/>
    <m/>
    <m/>
    <m/>
    <x v="0"/>
    <m/>
    <x v="9"/>
    <m/>
    <m/>
    <m/>
    <n v="0"/>
  </r>
  <r>
    <x v="2"/>
    <m/>
    <m/>
    <m/>
    <x v="0"/>
    <m/>
    <x v="9"/>
    <m/>
    <m/>
    <m/>
    <n v="0"/>
  </r>
  <r>
    <x v="3"/>
    <m/>
    <m/>
    <m/>
    <x v="0"/>
    <m/>
    <x v="9"/>
    <m/>
    <m/>
    <m/>
    <n v="0"/>
  </r>
  <r>
    <x v="4"/>
    <m/>
    <m/>
    <m/>
    <x v="0"/>
    <m/>
    <x v="9"/>
    <m/>
    <m/>
    <m/>
    <n v="0"/>
  </r>
  <r>
    <x v="5"/>
    <m/>
    <m/>
    <m/>
    <x v="0"/>
    <m/>
    <x v="9"/>
    <m/>
    <m/>
    <m/>
    <n v="0"/>
  </r>
  <r>
    <x v="6"/>
    <m/>
    <m/>
    <m/>
    <x v="0"/>
    <m/>
    <x v="9"/>
    <m/>
    <m/>
    <m/>
    <n v="0"/>
  </r>
  <r>
    <x v="7"/>
    <m/>
    <m/>
    <m/>
    <x v="0"/>
    <m/>
    <x v="9"/>
    <m/>
    <m/>
    <m/>
    <n v="0"/>
  </r>
  <r>
    <x v="8"/>
    <m/>
    <m/>
    <m/>
    <x v="0"/>
    <m/>
    <x v="9"/>
    <m/>
    <m/>
    <m/>
    <n v="0"/>
  </r>
  <r>
    <x v="9"/>
    <m/>
    <m/>
    <m/>
    <x v="0"/>
    <m/>
    <x v="9"/>
    <m/>
    <m/>
    <m/>
    <n v="0"/>
  </r>
  <r>
    <x v="10"/>
    <m/>
    <m/>
    <m/>
    <x v="0"/>
    <m/>
    <x v="9"/>
    <m/>
    <m/>
    <m/>
    <n v="0"/>
  </r>
  <r>
    <x v="11"/>
    <m/>
    <m/>
    <m/>
    <x v="0"/>
    <m/>
    <x v="9"/>
    <m/>
    <m/>
    <m/>
    <n v="0"/>
  </r>
  <r>
    <x v="12"/>
    <m/>
    <m/>
    <m/>
    <x v="0"/>
    <m/>
    <x v="9"/>
    <m/>
    <m/>
    <m/>
    <n v="0"/>
  </r>
  <r>
    <x v="13"/>
    <m/>
    <m/>
    <m/>
    <x v="0"/>
    <m/>
    <x v="9"/>
    <m/>
    <m/>
    <m/>
    <n v="0"/>
  </r>
  <r>
    <x v="14"/>
    <m/>
    <m/>
    <m/>
    <x v="0"/>
    <m/>
    <x v="9"/>
    <m/>
    <m/>
    <m/>
    <n v="0"/>
  </r>
  <r>
    <x v="15"/>
    <m/>
    <m/>
    <m/>
    <x v="0"/>
    <m/>
    <x v="9"/>
    <m/>
    <m/>
    <m/>
    <n v="0"/>
  </r>
  <r>
    <x v="16"/>
    <m/>
    <m/>
    <m/>
    <x v="0"/>
    <m/>
    <x v="9"/>
    <m/>
    <m/>
    <m/>
    <n v="0"/>
  </r>
  <r>
    <x v="17"/>
    <m/>
    <m/>
    <m/>
    <x v="0"/>
    <m/>
    <x v="9"/>
    <m/>
    <m/>
    <m/>
    <n v="0"/>
  </r>
  <r>
    <x v="18"/>
    <m/>
    <m/>
    <m/>
    <x v="0"/>
    <m/>
    <x v="9"/>
    <m/>
    <m/>
    <m/>
    <n v="0"/>
  </r>
  <r>
    <x v="19"/>
    <m/>
    <m/>
    <m/>
    <x v="0"/>
    <m/>
    <x v="9"/>
    <m/>
    <m/>
    <m/>
    <n v="0"/>
  </r>
  <r>
    <x v="20"/>
    <m/>
    <m/>
    <m/>
    <x v="0"/>
    <m/>
    <x v="9"/>
    <m/>
    <m/>
    <m/>
    <n v="0"/>
  </r>
  <r>
    <x v="21"/>
    <m/>
    <m/>
    <m/>
    <x v="0"/>
    <m/>
    <x v="9"/>
    <m/>
    <m/>
    <m/>
    <n v="0"/>
  </r>
  <r>
    <x v="22"/>
    <m/>
    <m/>
    <m/>
    <x v="0"/>
    <m/>
    <x v="9"/>
    <m/>
    <m/>
    <m/>
    <n v="0"/>
  </r>
  <r>
    <x v="23"/>
    <m/>
    <m/>
    <m/>
    <x v="0"/>
    <m/>
    <x v="9"/>
    <m/>
    <m/>
    <m/>
    <n v="0"/>
  </r>
  <r>
    <x v="24"/>
    <m/>
    <m/>
    <m/>
    <x v="0"/>
    <m/>
    <x v="9"/>
    <m/>
    <m/>
    <m/>
    <n v="0"/>
  </r>
  <r>
    <x v="25"/>
    <m/>
    <m/>
    <m/>
    <x v="0"/>
    <m/>
    <x v="9"/>
    <m/>
    <m/>
    <m/>
    <n v="0"/>
  </r>
  <r>
    <x v="26"/>
    <m/>
    <m/>
    <m/>
    <x v="0"/>
    <m/>
    <x v="9"/>
    <m/>
    <m/>
    <m/>
    <n v="0"/>
  </r>
  <r>
    <x v="27"/>
    <m/>
    <m/>
    <m/>
    <x v="0"/>
    <m/>
    <x v="9"/>
    <m/>
    <m/>
    <m/>
    <n v="0"/>
  </r>
  <r>
    <x v="28"/>
    <m/>
    <m/>
    <m/>
    <x v="0"/>
    <m/>
    <x v="9"/>
    <m/>
    <m/>
    <m/>
    <n v="0"/>
  </r>
  <r>
    <x v="29"/>
    <m/>
    <m/>
    <m/>
    <x v="0"/>
    <m/>
    <x v="9"/>
    <m/>
    <m/>
    <m/>
    <n v="0"/>
  </r>
  <r>
    <x v="30"/>
    <m/>
    <m/>
    <m/>
    <x v="0"/>
    <m/>
    <x v="9"/>
    <m/>
    <m/>
    <m/>
    <n v="0"/>
  </r>
  <r>
    <x v="0"/>
    <m/>
    <m/>
    <m/>
    <x v="0"/>
    <m/>
    <x v="10"/>
    <m/>
    <m/>
    <m/>
    <n v="0"/>
  </r>
  <r>
    <x v="1"/>
    <m/>
    <m/>
    <m/>
    <x v="0"/>
    <m/>
    <x v="10"/>
    <m/>
    <m/>
    <m/>
    <n v="0"/>
  </r>
  <r>
    <x v="2"/>
    <m/>
    <m/>
    <m/>
    <x v="0"/>
    <m/>
    <x v="10"/>
    <m/>
    <m/>
    <m/>
    <n v="0"/>
  </r>
  <r>
    <x v="3"/>
    <m/>
    <m/>
    <m/>
    <x v="0"/>
    <m/>
    <x v="10"/>
    <m/>
    <m/>
    <m/>
    <n v="0"/>
  </r>
  <r>
    <x v="4"/>
    <m/>
    <m/>
    <m/>
    <x v="0"/>
    <m/>
    <x v="10"/>
    <m/>
    <m/>
    <m/>
    <n v="0"/>
  </r>
  <r>
    <x v="5"/>
    <m/>
    <m/>
    <m/>
    <x v="0"/>
    <m/>
    <x v="10"/>
    <m/>
    <m/>
    <m/>
    <n v="0"/>
  </r>
  <r>
    <x v="6"/>
    <m/>
    <m/>
    <m/>
    <x v="0"/>
    <m/>
    <x v="10"/>
    <m/>
    <m/>
    <m/>
    <n v="0"/>
  </r>
  <r>
    <x v="7"/>
    <m/>
    <m/>
    <m/>
    <x v="0"/>
    <m/>
    <x v="10"/>
    <m/>
    <m/>
    <m/>
    <n v="0"/>
  </r>
  <r>
    <x v="8"/>
    <m/>
    <m/>
    <m/>
    <x v="0"/>
    <m/>
    <x v="10"/>
    <m/>
    <m/>
    <m/>
    <n v="0"/>
  </r>
  <r>
    <x v="9"/>
    <m/>
    <m/>
    <m/>
    <x v="0"/>
    <m/>
    <x v="10"/>
    <m/>
    <m/>
    <m/>
    <n v="0"/>
  </r>
  <r>
    <x v="10"/>
    <m/>
    <m/>
    <m/>
    <x v="0"/>
    <m/>
    <x v="10"/>
    <m/>
    <m/>
    <m/>
    <n v="0"/>
  </r>
  <r>
    <x v="11"/>
    <m/>
    <m/>
    <m/>
    <x v="0"/>
    <m/>
    <x v="10"/>
    <m/>
    <m/>
    <m/>
    <n v="0"/>
  </r>
  <r>
    <x v="12"/>
    <m/>
    <m/>
    <m/>
    <x v="0"/>
    <m/>
    <x v="10"/>
    <m/>
    <m/>
    <m/>
    <n v="0"/>
  </r>
  <r>
    <x v="13"/>
    <m/>
    <m/>
    <m/>
    <x v="0"/>
    <m/>
    <x v="10"/>
    <m/>
    <m/>
    <m/>
    <n v="0"/>
  </r>
  <r>
    <x v="14"/>
    <m/>
    <m/>
    <m/>
    <x v="0"/>
    <m/>
    <x v="10"/>
    <m/>
    <m/>
    <m/>
    <n v="0"/>
  </r>
  <r>
    <x v="15"/>
    <m/>
    <m/>
    <m/>
    <x v="0"/>
    <m/>
    <x v="10"/>
    <m/>
    <m/>
    <m/>
    <n v="0"/>
  </r>
  <r>
    <x v="16"/>
    <m/>
    <m/>
    <m/>
    <x v="0"/>
    <m/>
    <x v="10"/>
    <m/>
    <m/>
    <m/>
    <n v="0"/>
  </r>
  <r>
    <x v="17"/>
    <m/>
    <m/>
    <m/>
    <x v="0"/>
    <m/>
    <x v="10"/>
    <m/>
    <m/>
    <m/>
    <n v="0"/>
  </r>
  <r>
    <x v="18"/>
    <m/>
    <m/>
    <m/>
    <x v="0"/>
    <m/>
    <x v="10"/>
    <m/>
    <m/>
    <m/>
    <n v="0"/>
  </r>
  <r>
    <x v="19"/>
    <m/>
    <m/>
    <m/>
    <x v="0"/>
    <m/>
    <x v="10"/>
    <m/>
    <m/>
    <m/>
    <n v="0"/>
  </r>
  <r>
    <x v="20"/>
    <m/>
    <m/>
    <m/>
    <x v="0"/>
    <m/>
    <x v="10"/>
    <m/>
    <m/>
    <m/>
    <n v="0"/>
  </r>
  <r>
    <x v="21"/>
    <m/>
    <m/>
    <m/>
    <x v="0"/>
    <m/>
    <x v="10"/>
    <m/>
    <m/>
    <m/>
    <n v="0"/>
  </r>
  <r>
    <x v="22"/>
    <m/>
    <m/>
    <m/>
    <x v="0"/>
    <m/>
    <x v="10"/>
    <m/>
    <m/>
    <m/>
    <n v="0"/>
  </r>
  <r>
    <x v="23"/>
    <m/>
    <m/>
    <m/>
    <x v="0"/>
    <m/>
    <x v="10"/>
    <m/>
    <m/>
    <m/>
    <n v="0"/>
  </r>
  <r>
    <x v="24"/>
    <m/>
    <m/>
    <m/>
    <x v="0"/>
    <m/>
    <x v="10"/>
    <m/>
    <m/>
    <m/>
    <n v="0"/>
  </r>
  <r>
    <x v="25"/>
    <m/>
    <m/>
    <m/>
    <x v="0"/>
    <m/>
    <x v="10"/>
    <m/>
    <m/>
    <m/>
    <n v="0"/>
  </r>
  <r>
    <x v="26"/>
    <m/>
    <m/>
    <m/>
    <x v="0"/>
    <m/>
    <x v="10"/>
    <m/>
    <m/>
    <m/>
    <n v="0"/>
  </r>
  <r>
    <x v="27"/>
    <m/>
    <m/>
    <m/>
    <x v="0"/>
    <m/>
    <x v="10"/>
    <m/>
    <m/>
    <m/>
    <n v="0"/>
  </r>
  <r>
    <x v="28"/>
    <m/>
    <m/>
    <m/>
    <x v="0"/>
    <m/>
    <x v="10"/>
    <m/>
    <m/>
    <m/>
    <n v="0"/>
  </r>
  <r>
    <x v="29"/>
    <m/>
    <m/>
    <m/>
    <x v="0"/>
    <m/>
    <x v="10"/>
    <m/>
    <m/>
    <m/>
    <n v="0"/>
  </r>
  <r>
    <x v="30"/>
    <m/>
    <m/>
    <m/>
    <x v="0"/>
    <m/>
    <x v="10"/>
    <m/>
    <m/>
    <m/>
    <n v="0"/>
  </r>
  <r>
    <x v="0"/>
    <m/>
    <m/>
    <m/>
    <x v="0"/>
    <m/>
    <x v="11"/>
    <m/>
    <m/>
    <m/>
    <n v="0"/>
  </r>
  <r>
    <x v="1"/>
    <m/>
    <m/>
    <m/>
    <x v="0"/>
    <m/>
    <x v="11"/>
    <m/>
    <m/>
    <m/>
    <n v="0"/>
  </r>
  <r>
    <x v="2"/>
    <m/>
    <m/>
    <m/>
    <x v="0"/>
    <m/>
    <x v="11"/>
    <m/>
    <m/>
    <m/>
    <n v="0"/>
  </r>
  <r>
    <x v="3"/>
    <m/>
    <m/>
    <m/>
    <x v="0"/>
    <m/>
    <x v="11"/>
    <m/>
    <m/>
    <m/>
    <n v="0"/>
  </r>
  <r>
    <x v="4"/>
    <m/>
    <m/>
    <m/>
    <x v="0"/>
    <m/>
    <x v="11"/>
    <m/>
    <m/>
    <m/>
    <n v="0"/>
  </r>
  <r>
    <x v="5"/>
    <m/>
    <m/>
    <m/>
    <x v="0"/>
    <m/>
    <x v="11"/>
    <m/>
    <m/>
    <m/>
    <n v="0"/>
  </r>
  <r>
    <x v="6"/>
    <m/>
    <m/>
    <m/>
    <x v="0"/>
    <m/>
    <x v="11"/>
    <m/>
    <m/>
    <m/>
    <n v="0"/>
  </r>
  <r>
    <x v="7"/>
    <m/>
    <m/>
    <m/>
    <x v="0"/>
    <m/>
    <x v="11"/>
    <m/>
    <m/>
    <m/>
    <n v="0"/>
  </r>
  <r>
    <x v="8"/>
    <m/>
    <m/>
    <m/>
    <x v="0"/>
    <m/>
    <x v="11"/>
    <m/>
    <m/>
    <m/>
    <n v="0"/>
  </r>
  <r>
    <x v="9"/>
    <m/>
    <m/>
    <m/>
    <x v="0"/>
    <m/>
    <x v="11"/>
    <m/>
    <m/>
    <m/>
    <n v="0"/>
  </r>
  <r>
    <x v="10"/>
    <m/>
    <m/>
    <m/>
    <x v="0"/>
    <m/>
    <x v="11"/>
    <m/>
    <m/>
    <m/>
    <n v="0"/>
  </r>
  <r>
    <x v="11"/>
    <m/>
    <m/>
    <m/>
    <x v="0"/>
    <m/>
    <x v="11"/>
    <m/>
    <m/>
    <m/>
    <n v="0"/>
  </r>
  <r>
    <x v="12"/>
    <m/>
    <m/>
    <m/>
    <x v="0"/>
    <m/>
    <x v="11"/>
    <m/>
    <m/>
    <m/>
    <n v="0"/>
  </r>
  <r>
    <x v="13"/>
    <m/>
    <m/>
    <m/>
    <x v="0"/>
    <m/>
    <x v="11"/>
    <m/>
    <m/>
    <m/>
    <n v="0"/>
  </r>
  <r>
    <x v="14"/>
    <m/>
    <m/>
    <m/>
    <x v="0"/>
    <m/>
    <x v="11"/>
    <m/>
    <m/>
    <m/>
    <n v="0"/>
  </r>
  <r>
    <x v="15"/>
    <m/>
    <m/>
    <m/>
    <x v="0"/>
    <m/>
    <x v="11"/>
    <m/>
    <m/>
    <m/>
    <n v="0"/>
  </r>
  <r>
    <x v="16"/>
    <m/>
    <m/>
    <m/>
    <x v="0"/>
    <m/>
    <x v="11"/>
    <m/>
    <m/>
    <m/>
    <n v="0"/>
  </r>
  <r>
    <x v="17"/>
    <m/>
    <m/>
    <m/>
    <x v="0"/>
    <m/>
    <x v="11"/>
    <m/>
    <m/>
    <m/>
    <n v="0"/>
  </r>
  <r>
    <x v="18"/>
    <m/>
    <m/>
    <m/>
    <x v="0"/>
    <m/>
    <x v="11"/>
    <m/>
    <m/>
    <m/>
    <n v="0"/>
  </r>
  <r>
    <x v="19"/>
    <m/>
    <m/>
    <m/>
    <x v="0"/>
    <m/>
    <x v="11"/>
    <m/>
    <m/>
    <m/>
    <n v="0"/>
  </r>
  <r>
    <x v="20"/>
    <m/>
    <m/>
    <m/>
    <x v="0"/>
    <m/>
    <x v="11"/>
    <m/>
    <m/>
    <m/>
    <n v="0"/>
  </r>
  <r>
    <x v="21"/>
    <m/>
    <m/>
    <m/>
    <x v="0"/>
    <m/>
    <x v="11"/>
    <m/>
    <m/>
    <m/>
    <n v="0"/>
  </r>
  <r>
    <x v="22"/>
    <m/>
    <m/>
    <m/>
    <x v="0"/>
    <m/>
    <x v="11"/>
    <m/>
    <m/>
    <m/>
    <n v="0"/>
  </r>
  <r>
    <x v="23"/>
    <m/>
    <m/>
    <m/>
    <x v="0"/>
    <m/>
    <x v="11"/>
    <m/>
    <m/>
    <m/>
    <n v="0"/>
  </r>
  <r>
    <x v="24"/>
    <m/>
    <m/>
    <m/>
    <x v="0"/>
    <m/>
    <x v="11"/>
    <m/>
    <m/>
    <m/>
    <n v="0"/>
  </r>
  <r>
    <x v="25"/>
    <m/>
    <m/>
    <m/>
    <x v="0"/>
    <m/>
    <x v="11"/>
    <m/>
    <m/>
    <m/>
    <n v="0"/>
  </r>
  <r>
    <x v="26"/>
    <m/>
    <m/>
    <m/>
    <x v="0"/>
    <m/>
    <x v="11"/>
    <m/>
    <m/>
    <m/>
    <n v="0"/>
  </r>
  <r>
    <x v="27"/>
    <m/>
    <m/>
    <m/>
    <x v="0"/>
    <m/>
    <x v="11"/>
    <m/>
    <m/>
    <m/>
    <n v="0"/>
  </r>
  <r>
    <x v="28"/>
    <m/>
    <m/>
    <m/>
    <x v="0"/>
    <m/>
    <x v="11"/>
    <m/>
    <m/>
    <m/>
    <n v="0"/>
  </r>
  <r>
    <x v="29"/>
    <m/>
    <m/>
    <m/>
    <x v="0"/>
    <m/>
    <x v="11"/>
    <m/>
    <m/>
    <m/>
    <n v="0"/>
  </r>
  <r>
    <x v="30"/>
    <m/>
    <m/>
    <m/>
    <x v="0"/>
    <m/>
    <x v="11"/>
    <m/>
    <m/>
    <m/>
    <n v="0"/>
  </r>
  <r>
    <x v="0"/>
    <m/>
    <m/>
    <m/>
    <x v="0"/>
    <m/>
    <x v="12"/>
    <m/>
    <m/>
    <m/>
    <n v="0"/>
  </r>
  <r>
    <x v="1"/>
    <m/>
    <m/>
    <m/>
    <x v="0"/>
    <m/>
    <x v="12"/>
    <m/>
    <m/>
    <m/>
    <n v="0"/>
  </r>
  <r>
    <x v="2"/>
    <m/>
    <m/>
    <m/>
    <x v="0"/>
    <m/>
    <x v="12"/>
    <m/>
    <m/>
    <m/>
    <n v="0"/>
  </r>
  <r>
    <x v="3"/>
    <m/>
    <m/>
    <m/>
    <x v="0"/>
    <m/>
    <x v="12"/>
    <m/>
    <m/>
    <m/>
    <n v="0"/>
  </r>
  <r>
    <x v="4"/>
    <m/>
    <m/>
    <m/>
    <x v="0"/>
    <m/>
    <x v="12"/>
    <m/>
    <m/>
    <m/>
    <n v="0"/>
  </r>
  <r>
    <x v="5"/>
    <m/>
    <m/>
    <m/>
    <x v="0"/>
    <m/>
    <x v="12"/>
    <m/>
    <m/>
    <m/>
    <n v="0"/>
  </r>
  <r>
    <x v="6"/>
    <m/>
    <m/>
    <m/>
    <x v="0"/>
    <m/>
    <x v="12"/>
    <m/>
    <m/>
    <m/>
    <n v="0"/>
  </r>
  <r>
    <x v="7"/>
    <m/>
    <m/>
    <m/>
    <x v="0"/>
    <m/>
    <x v="12"/>
    <m/>
    <m/>
    <m/>
    <n v="0"/>
  </r>
  <r>
    <x v="8"/>
    <m/>
    <m/>
    <m/>
    <x v="0"/>
    <m/>
    <x v="12"/>
    <m/>
    <m/>
    <m/>
    <n v="0"/>
  </r>
  <r>
    <x v="9"/>
    <m/>
    <m/>
    <m/>
    <x v="0"/>
    <m/>
    <x v="12"/>
    <m/>
    <m/>
    <m/>
    <n v="0"/>
  </r>
  <r>
    <x v="10"/>
    <m/>
    <m/>
    <m/>
    <x v="0"/>
    <m/>
    <x v="12"/>
    <m/>
    <m/>
    <m/>
    <n v="0"/>
  </r>
  <r>
    <x v="11"/>
    <m/>
    <m/>
    <m/>
    <x v="0"/>
    <m/>
    <x v="12"/>
    <m/>
    <m/>
    <m/>
    <n v="0"/>
  </r>
  <r>
    <x v="12"/>
    <m/>
    <m/>
    <m/>
    <x v="0"/>
    <m/>
    <x v="12"/>
    <m/>
    <m/>
    <m/>
    <n v="0"/>
  </r>
  <r>
    <x v="13"/>
    <m/>
    <m/>
    <m/>
    <x v="0"/>
    <m/>
    <x v="12"/>
    <m/>
    <m/>
    <m/>
    <n v="0"/>
  </r>
  <r>
    <x v="14"/>
    <m/>
    <m/>
    <m/>
    <x v="0"/>
    <m/>
    <x v="12"/>
    <m/>
    <m/>
    <m/>
    <n v="0"/>
  </r>
  <r>
    <x v="15"/>
    <m/>
    <m/>
    <m/>
    <x v="0"/>
    <m/>
    <x v="12"/>
    <m/>
    <m/>
    <m/>
    <n v="0"/>
  </r>
  <r>
    <x v="16"/>
    <m/>
    <m/>
    <m/>
    <x v="0"/>
    <m/>
    <x v="12"/>
    <m/>
    <m/>
    <m/>
    <n v="0"/>
  </r>
  <r>
    <x v="17"/>
    <m/>
    <m/>
    <m/>
    <x v="0"/>
    <m/>
    <x v="12"/>
    <m/>
    <m/>
    <m/>
    <n v="0"/>
  </r>
  <r>
    <x v="18"/>
    <m/>
    <m/>
    <m/>
    <x v="0"/>
    <m/>
    <x v="12"/>
    <m/>
    <m/>
    <m/>
    <n v="0"/>
  </r>
  <r>
    <x v="19"/>
    <m/>
    <m/>
    <m/>
    <x v="0"/>
    <m/>
    <x v="12"/>
    <m/>
    <m/>
    <m/>
    <n v="0"/>
  </r>
  <r>
    <x v="20"/>
    <m/>
    <m/>
    <m/>
    <x v="0"/>
    <m/>
    <x v="12"/>
    <m/>
    <m/>
    <m/>
    <n v="0"/>
  </r>
  <r>
    <x v="21"/>
    <m/>
    <m/>
    <m/>
    <x v="0"/>
    <m/>
    <x v="12"/>
    <m/>
    <m/>
    <m/>
    <n v="0"/>
  </r>
  <r>
    <x v="22"/>
    <m/>
    <m/>
    <m/>
    <x v="0"/>
    <m/>
    <x v="12"/>
    <m/>
    <m/>
    <m/>
    <n v="0"/>
  </r>
  <r>
    <x v="23"/>
    <m/>
    <m/>
    <m/>
    <x v="0"/>
    <m/>
    <x v="12"/>
    <m/>
    <m/>
    <m/>
    <n v="0"/>
  </r>
  <r>
    <x v="24"/>
    <m/>
    <m/>
    <m/>
    <x v="0"/>
    <m/>
    <x v="12"/>
    <m/>
    <m/>
    <m/>
    <n v="0"/>
  </r>
  <r>
    <x v="25"/>
    <m/>
    <m/>
    <m/>
    <x v="0"/>
    <m/>
    <x v="12"/>
    <m/>
    <m/>
    <m/>
    <n v="0"/>
  </r>
  <r>
    <x v="26"/>
    <m/>
    <m/>
    <m/>
    <x v="0"/>
    <m/>
    <x v="12"/>
    <m/>
    <m/>
    <m/>
    <n v="0"/>
  </r>
  <r>
    <x v="27"/>
    <m/>
    <m/>
    <m/>
    <x v="0"/>
    <m/>
    <x v="12"/>
    <m/>
    <m/>
    <m/>
    <n v="0"/>
  </r>
  <r>
    <x v="28"/>
    <m/>
    <m/>
    <m/>
    <x v="0"/>
    <m/>
    <x v="12"/>
    <m/>
    <m/>
    <m/>
    <n v="0"/>
  </r>
  <r>
    <x v="29"/>
    <m/>
    <m/>
    <m/>
    <x v="0"/>
    <m/>
    <x v="12"/>
    <m/>
    <m/>
    <m/>
    <n v="0"/>
  </r>
  <r>
    <x v="30"/>
    <m/>
    <m/>
    <m/>
    <x v="0"/>
    <m/>
    <x v="12"/>
    <m/>
    <m/>
    <m/>
    <n v="0"/>
  </r>
  <r>
    <x v="31"/>
    <m/>
    <m/>
    <m/>
    <x v="1"/>
    <m/>
    <x v="13"/>
    <m/>
    <m/>
    <m/>
    <m/>
  </r>
  <r>
    <x v="20"/>
    <s v="1110-0006"/>
    <s v="Parūgštintas baltas vynas"/>
    <s v="LTR"/>
    <x v="0"/>
    <n v="19825"/>
    <x v="14"/>
    <n v="230"/>
    <n v="0"/>
    <n v="0"/>
    <n v="19825"/>
  </r>
  <r>
    <x v="7"/>
    <s v="1110-0006"/>
    <s v="Parūgštintas baltas vynas"/>
    <s v="LTR"/>
    <x v="0"/>
    <n v="39325"/>
    <x v="14"/>
    <n v="230"/>
    <n v="0"/>
    <n v="0"/>
    <n v="39325"/>
  </r>
  <r>
    <x v="17"/>
    <s v="1110-0006"/>
    <s v="Parūgštintas baltas vynas"/>
    <s v="LTR"/>
    <x v="0"/>
    <n v="19825"/>
    <x v="14"/>
    <n v="230"/>
    <n v="0"/>
    <n v="0"/>
    <n v="19825"/>
  </r>
  <r>
    <x v="25"/>
    <s v="1110-0006"/>
    <s v="Parūgštintas baltas vynas"/>
    <s v="LTR"/>
    <x v="0"/>
    <n v="19825"/>
    <x v="14"/>
    <n v="230"/>
    <n v="0"/>
    <n v="0"/>
    <n v="19825"/>
  </r>
  <r>
    <x v="12"/>
    <s v="1112-0001"/>
    <s v="Kupažas muskatinio vyno gamybai"/>
    <s v="LTR"/>
    <x v="0"/>
    <n v="46767.02"/>
    <x v="15"/>
    <n v="230"/>
    <n v="0"/>
    <n v="0"/>
    <n v="46767.02"/>
  </r>
  <r>
    <x v="14"/>
    <s v="1112-0003"/>
    <s v="Vynų kupažas Nr.3(eksporto)"/>
    <s v="LTR"/>
    <x v="0"/>
    <n v="19437.490000000002"/>
    <x v="16"/>
    <n v="230"/>
    <n v="0"/>
    <n v="0"/>
    <n v="19437.490000000002"/>
  </r>
  <r>
    <x v="0"/>
    <s v="1112-0003"/>
    <s v="Vynų kupažas Nr.3(eksporto)"/>
    <s v="LTR"/>
    <x v="0"/>
    <n v="11410.27"/>
    <x v="16"/>
    <n v="230"/>
    <n v="0"/>
    <n v="0"/>
    <n v="11410.27"/>
  </r>
  <r>
    <x v="17"/>
    <s v="1112-0005"/>
    <s v="Vynų kupažas rožinis"/>
    <s v="LTR"/>
    <x v="0"/>
    <n v="4898.6099999999997"/>
    <x v="17"/>
    <n v="230"/>
    <n v="0"/>
    <n v="0"/>
    <n v="4898.6099999999997"/>
  </r>
  <r>
    <x v="19"/>
    <s v="1112-0007"/>
    <s v="Apd. balto vyno Chardonnay kupažas"/>
    <s v="LTR"/>
    <x v="0"/>
    <n v="47477.279999999999"/>
    <x v="18"/>
    <n v="230"/>
    <n v="0"/>
    <n v="0"/>
    <n v="47477.279999999999"/>
  </r>
  <r>
    <x v="12"/>
    <s v="1112-0008"/>
    <s v="Parūgštintas kupažas muskatinio vyno gamybai"/>
    <s v="LTR"/>
    <x v="0"/>
    <n v="46777.56"/>
    <x v="19"/>
    <n v="230"/>
    <n v="0"/>
    <n v="0"/>
    <n v="46777.56"/>
  </r>
  <r>
    <x v="27"/>
    <s v="2510-0002"/>
    <s v="Rūgstantis mišinys Euro"/>
    <s v="LTR"/>
    <x v="0"/>
    <n v="48267.199999999997"/>
    <x v="20"/>
    <n v="235"/>
    <n v="0"/>
    <n v="0"/>
    <n v="48267.199999999997"/>
  </r>
  <r>
    <x v="6"/>
    <s v="2510-0002"/>
    <s v="Rūgstantis mišinys Euro"/>
    <s v="LTR"/>
    <x v="0"/>
    <n v="48209"/>
    <x v="20"/>
    <n v="235"/>
    <n v="0"/>
    <n v="0"/>
    <n v="48209"/>
  </r>
  <r>
    <x v="6"/>
    <s v="2510-0002"/>
    <s v="Rūgstantis mišinys Euro"/>
    <s v="LTR"/>
    <x v="0"/>
    <n v="48403"/>
    <x v="20"/>
    <n v="235"/>
    <n v="0"/>
    <n v="0"/>
    <n v="48403"/>
  </r>
  <r>
    <x v="13"/>
    <s v="2510-0002"/>
    <s v="Rūgstantis mišinys Euro"/>
    <s v="LTR"/>
    <x v="0"/>
    <n v="47539.7"/>
    <x v="20"/>
    <n v="235"/>
    <n v="0"/>
    <n v="0"/>
    <n v="47539.7"/>
  </r>
  <r>
    <x v="20"/>
    <s v="2510-0002"/>
    <s v="Rūgstantis mišinys Euro"/>
    <s v="LTR"/>
    <x v="0"/>
    <n v="49401"/>
    <x v="20"/>
    <n v="235"/>
    <n v="0"/>
    <n v="0"/>
    <n v="49401"/>
  </r>
  <r>
    <x v="0"/>
    <s v="2510-0002"/>
    <s v="Rūgstantis mišinys Euro"/>
    <s v="LTR"/>
    <x v="0"/>
    <n v="49237.2"/>
    <x v="20"/>
    <n v="235"/>
    <n v="0"/>
    <n v="0"/>
    <n v="49237.2"/>
  </r>
  <r>
    <x v="0"/>
    <s v="2510-0002"/>
    <s v="Rūgstantis mišinys Euro"/>
    <s v="LTR"/>
    <x v="0"/>
    <n v="48315.7"/>
    <x v="20"/>
    <n v="235"/>
    <n v="0"/>
    <n v="0"/>
    <n v="48315.7"/>
  </r>
  <r>
    <x v="20"/>
    <s v="2510-0003"/>
    <s v="Rūgstantis mišinys Chardonnay (euro)"/>
    <s v="LTR"/>
    <x v="0"/>
    <n v="50044.5"/>
    <x v="21"/>
    <n v="235"/>
    <n v="0"/>
    <n v="0"/>
    <n v="50044.5"/>
  </r>
  <r>
    <x v="13"/>
    <s v="2510-0004"/>
    <s v="Rūgstantis mišinys Muskatinis (euro)"/>
    <s v="LTR"/>
    <x v="0"/>
    <n v="49321.8"/>
    <x v="22"/>
    <n v="235"/>
    <n v="0"/>
    <n v="0"/>
    <n v="49321.8"/>
  </r>
  <r>
    <x v="26"/>
    <s v="2512-0002"/>
    <s v="Rūgstantis obuolių vynas"/>
    <s v="LTR"/>
    <x v="0"/>
    <n v="20021.47"/>
    <x v="23"/>
    <n v="230"/>
    <n v="0"/>
    <n v="0"/>
    <n v="20021.47"/>
  </r>
  <r>
    <x v="26"/>
    <s v="2512-0002"/>
    <s v="Rūgstantis obuolių vynas"/>
    <s v="LTR"/>
    <x v="0"/>
    <n v="20021.47"/>
    <x v="23"/>
    <n v="230"/>
    <n v="0"/>
    <n v="0"/>
    <n v="20021.47"/>
  </r>
  <r>
    <x v="25"/>
    <s v="2512-0002"/>
    <s v="Rūgstantis obuolių vynas"/>
    <s v="LTR"/>
    <x v="0"/>
    <n v="20021.47"/>
    <x v="23"/>
    <n v="230"/>
    <n v="0"/>
    <n v="0"/>
    <n v="20021.47"/>
  </r>
  <r>
    <x v="25"/>
    <s v="2512-0002"/>
    <s v="Rūgstantis obuolių vynas"/>
    <s v="LTR"/>
    <x v="0"/>
    <n v="20021.47"/>
    <x v="23"/>
    <n v="230"/>
    <n v="0"/>
    <n v="0"/>
    <n v="20021.47"/>
  </r>
  <r>
    <x v="25"/>
    <s v="2512-0002"/>
    <s v="Rūgstantis obuolių vynas"/>
    <s v="LTR"/>
    <x v="0"/>
    <n v="20021.47"/>
    <x v="23"/>
    <n v="230"/>
    <n v="0"/>
    <n v="0"/>
    <n v="20021.47"/>
  </r>
  <r>
    <x v="4"/>
    <s v="2512-0003"/>
    <s v="Rūgstantis obuolių sidro pusg.(9 BX)"/>
    <s v="LTR"/>
    <x v="0"/>
    <n v="20898.599999999999"/>
    <x v="24"/>
    <n v="230"/>
    <n v="0"/>
    <n v="0"/>
    <n v="20898.599999999999"/>
  </r>
  <r>
    <x v="19"/>
    <s v="2513-0001"/>
    <s v="Rūgstantis obuolių pusgaminis"/>
    <s v="LTR"/>
    <x v="0"/>
    <n v="21378.31"/>
    <x v="25"/>
    <n v="210"/>
    <n v="0"/>
    <n v="0"/>
    <n v="21378.31"/>
  </r>
  <r>
    <x v="19"/>
    <s v="2513-0001"/>
    <s v="Rūgstantis obuolių pusgaminis"/>
    <s v="LTR"/>
    <x v="0"/>
    <n v="21377.16"/>
    <x v="25"/>
    <n v="210"/>
    <n v="0"/>
    <n v="0"/>
    <n v="21377.16"/>
  </r>
  <r>
    <x v="7"/>
    <s v="2513-0001"/>
    <s v="Rūgstantis obuolių pusgaminis"/>
    <s v="LTR"/>
    <x v="0"/>
    <n v="21378.31"/>
    <x v="25"/>
    <n v="210"/>
    <n v="0"/>
    <n v="0"/>
    <n v="21378.31"/>
  </r>
  <r>
    <x v="7"/>
    <s v="2513-0001"/>
    <s v="Rūgstantis obuolių pusgaminis"/>
    <s v="LTR"/>
    <x v="0"/>
    <n v="21378.31"/>
    <x v="25"/>
    <n v="210"/>
    <n v="0"/>
    <n v="0"/>
    <n v="21378.31"/>
  </r>
  <r>
    <x v="20"/>
    <s v="2514-0001"/>
    <s v="Neskaidrintas spirituotas obuolių pusgaminis"/>
    <s v="LTR"/>
    <x v="0"/>
    <n v="23698.46"/>
    <x v="26"/>
    <n v="250"/>
    <n v="0"/>
    <n v="0"/>
    <n v="23698.46"/>
  </r>
  <r>
    <x v="21"/>
    <s v="2514-0001"/>
    <s v="Neskaidrintas spirituotas obuolių pusgaminis"/>
    <s v="LTR"/>
    <x v="0"/>
    <n v="23698.46"/>
    <x v="26"/>
    <n v="250"/>
    <n v="0"/>
    <n v="0"/>
    <n v="23698.46"/>
  </r>
  <r>
    <x v="0"/>
    <s v="2514-0001"/>
    <s v="Neskaidrintas spirituotas obuolių pusgaminis"/>
    <s v="LTR"/>
    <x v="0"/>
    <n v="23697.02"/>
    <x v="26"/>
    <n v="250"/>
    <n v="0"/>
    <n v="0"/>
    <n v="23697.02"/>
  </r>
  <r>
    <x v="10"/>
    <s v="2515-0002"/>
    <s v="Skaidrinamas obuolių vynas"/>
    <s v="LTR"/>
    <x v="0"/>
    <n v="20092.71"/>
    <x v="27"/>
    <n v="230"/>
    <n v="0"/>
    <n v="0"/>
    <n v="20092.71"/>
  </r>
  <r>
    <x v="10"/>
    <s v="2515-0002"/>
    <s v="Skaidrinamas obuolių vynas"/>
    <s v="LTR"/>
    <x v="0"/>
    <n v="20092.71"/>
    <x v="27"/>
    <n v="230"/>
    <n v="0"/>
    <n v="0"/>
    <n v="20092.71"/>
  </r>
  <r>
    <x v="11"/>
    <s v="2515-0002"/>
    <s v="Skaidrinamas obuolių vynas"/>
    <s v="LTR"/>
    <x v="0"/>
    <n v="20092.71"/>
    <x v="27"/>
    <n v="230"/>
    <n v="0"/>
    <n v="0"/>
    <n v="20092.71"/>
  </r>
  <r>
    <x v="11"/>
    <s v="2515-0002"/>
    <s v="Skaidrinamas obuolių vynas"/>
    <s v="LTR"/>
    <x v="0"/>
    <n v="20092.71"/>
    <x v="27"/>
    <n v="230"/>
    <n v="0"/>
    <n v="0"/>
    <n v="20092.71"/>
  </r>
  <r>
    <x v="11"/>
    <s v="2515-0002"/>
    <s v="Skaidrinamas obuolių vynas"/>
    <s v="LTR"/>
    <x v="0"/>
    <n v="20092.71"/>
    <x v="27"/>
    <n v="230"/>
    <n v="0"/>
    <n v="0"/>
    <n v="20092.71"/>
  </r>
  <r>
    <x v="18"/>
    <s v="2515-0003"/>
    <s v="Skaidrinamas obuolių sidro pusg.9 (Bx)"/>
    <s v="LTR"/>
    <x v="0"/>
    <n v="20919.650000000001"/>
    <x v="28"/>
    <n v="230"/>
    <n v="0"/>
    <n v="0"/>
    <n v="20919.650000000001"/>
  </r>
  <r>
    <x v="21"/>
    <s v="2516-0001"/>
    <s v="Skaidrinamas spirituotas obuolių pusgaminis"/>
    <s v="LTR"/>
    <x v="0"/>
    <n v="24101.64"/>
    <x v="29"/>
    <n v="250"/>
    <n v="0"/>
    <n v="0"/>
    <n v="24101.64"/>
  </r>
  <r>
    <x v="20"/>
    <s v="2516-0001"/>
    <s v="Skaidrinamas spirituotas obuolių pusgaminis"/>
    <s v="LTR"/>
    <x v="0"/>
    <n v="24101.64"/>
    <x v="29"/>
    <n v="250"/>
    <n v="0"/>
    <n v="0"/>
    <n v="24101.64"/>
  </r>
  <r>
    <x v="0"/>
    <s v="2516-0001"/>
    <s v="Skaidrinamas spirituotas obuolių pusgaminis"/>
    <s v="LTR"/>
    <x v="0"/>
    <n v="24100.2"/>
    <x v="29"/>
    <n v="250"/>
    <n v="0"/>
    <n v="0"/>
    <n v="24100.2"/>
  </r>
  <r>
    <x v="24"/>
    <s v="2520-0001"/>
    <s v="PV pusgaminis (euro)"/>
    <s v="LTR"/>
    <x v="0"/>
    <n v="48122.400000000001"/>
    <x v="30"/>
    <n v="235"/>
    <n v="0"/>
    <n v="0"/>
    <n v="48122.400000000001"/>
  </r>
  <r>
    <x v="17"/>
    <s v="2520-0001"/>
    <s v="PV pusgaminis (euro)"/>
    <s v="LTR"/>
    <x v="0"/>
    <n v="49390.38"/>
    <x v="30"/>
    <n v="235"/>
    <n v="0"/>
    <n v="0"/>
    <n v="49390.38"/>
  </r>
  <r>
    <x v="10"/>
    <s v="2520-0001"/>
    <s v="PV pusgaminis (euro)"/>
    <s v="LTR"/>
    <x v="0"/>
    <n v="48180.42"/>
    <x v="30"/>
    <n v="235"/>
    <n v="0"/>
    <n v="0"/>
    <n v="48180.42"/>
  </r>
  <r>
    <x v="10"/>
    <s v="2520-0001"/>
    <s v="PV pusgaminis (euro)"/>
    <s v="LTR"/>
    <x v="0"/>
    <n v="47397.09"/>
    <x v="30"/>
    <n v="235"/>
    <n v="0"/>
    <n v="0"/>
    <n v="47397.09"/>
  </r>
  <r>
    <x v="3"/>
    <s v="2520-0001"/>
    <s v="PV pusgaminis (euro)"/>
    <s v="LTR"/>
    <x v="0"/>
    <n v="48064.37"/>
    <x v="30"/>
    <n v="235"/>
    <n v="0"/>
    <n v="0"/>
    <n v="48064.37"/>
  </r>
  <r>
    <x v="3"/>
    <s v="2520-0007"/>
    <s v="PV pusgaminis Cuvee"/>
    <s v="LTR"/>
    <x v="0"/>
    <n v="25179.14"/>
    <x v="31"/>
    <n v="235"/>
    <n v="0"/>
    <n v="0"/>
    <n v="25179.14"/>
  </r>
  <r>
    <x v="14"/>
    <s v="2521-0002"/>
    <s v="Obuolių vynas"/>
    <s v="LTR"/>
    <x v="0"/>
    <n v="19441.71"/>
    <x v="32"/>
    <n v="230"/>
    <n v="0"/>
    <n v="0"/>
    <n v="19441.71"/>
  </r>
  <r>
    <x v="13"/>
    <s v="2521-0002"/>
    <s v="Obuolių vynas"/>
    <s v="LTR"/>
    <x v="0"/>
    <n v="19441.71"/>
    <x v="32"/>
    <n v="230"/>
    <n v="0"/>
    <n v="0"/>
    <n v="19441.71"/>
  </r>
  <r>
    <x v="14"/>
    <s v="2521-0002"/>
    <s v="Obuolių vynas"/>
    <s v="LTR"/>
    <x v="0"/>
    <n v="19441.71"/>
    <x v="32"/>
    <n v="230"/>
    <n v="0"/>
    <n v="0"/>
    <n v="19441.71"/>
  </r>
  <r>
    <x v="14"/>
    <s v="2521-0002"/>
    <s v="Obuolių vynas"/>
    <s v="LTR"/>
    <x v="0"/>
    <n v="19441.71"/>
    <x v="32"/>
    <n v="230"/>
    <n v="0"/>
    <n v="0"/>
    <n v="19441.71"/>
  </r>
  <r>
    <x v="14"/>
    <s v="2521-0002"/>
    <s v="Obuolių vynas"/>
    <s v="LTR"/>
    <x v="0"/>
    <n v="19441.71"/>
    <x v="32"/>
    <n v="230"/>
    <n v="0"/>
    <n v="0"/>
    <n v="19441.71"/>
  </r>
  <r>
    <x v="4"/>
    <s v="2521-0002"/>
    <s v="Obuolių vynas"/>
    <s v="LTR"/>
    <x v="0"/>
    <n v="19285.13"/>
    <x v="32"/>
    <n v="230"/>
    <n v="0"/>
    <n v="0"/>
    <n v="19285.13"/>
  </r>
  <r>
    <x v="3"/>
    <s v="2521-0002"/>
    <s v="Obuolių vynas"/>
    <s v="LTR"/>
    <x v="0"/>
    <n v="19285.13"/>
    <x v="32"/>
    <n v="230"/>
    <n v="0"/>
    <n v="0"/>
    <n v="19285.13"/>
  </r>
  <r>
    <x v="4"/>
    <s v="2521-0002"/>
    <s v="Obuolių vynas"/>
    <s v="LTR"/>
    <x v="0"/>
    <n v="19285.13"/>
    <x v="32"/>
    <n v="230"/>
    <n v="0"/>
    <n v="0"/>
    <n v="19285.13"/>
  </r>
  <r>
    <x v="3"/>
    <s v="2521-0002"/>
    <s v="Obuolių vynas"/>
    <s v="LTR"/>
    <x v="0"/>
    <n v="19285.13"/>
    <x v="32"/>
    <n v="230"/>
    <n v="0"/>
    <n v="0"/>
    <n v="19285.13"/>
  </r>
  <r>
    <x v="21"/>
    <s v="2521-0003"/>
    <s v="Obuolių sidro pusgaminis (9 Bx)"/>
    <s v="LTR"/>
    <x v="0"/>
    <n v="20241.849999999999"/>
    <x v="33"/>
    <n v="230"/>
    <n v="0"/>
    <n v="0"/>
    <n v="20241.849999999999"/>
  </r>
  <r>
    <x v="7"/>
    <s v="2522-0001"/>
    <s v="Spirituotas obuolių pusgaminis kokt. 14,8%(baltas)"/>
    <s v="LTR"/>
    <x v="0"/>
    <n v="2801.16"/>
    <x v="34"/>
    <n v="240"/>
    <n v="0"/>
    <n v="0"/>
    <n v="2801.16"/>
  </r>
  <r>
    <x v="6"/>
    <s v="2522-0002"/>
    <s v="Spirituotas obuolių pusgaminis kokteiliams"/>
    <s v="LTR"/>
    <x v="0"/>
    <n v="19244.72"/>
    <x v="34"/>
    <n v="240"/>
    <n v="0"/>
    <n v="0"/>
    <n v="19244.72"/>
  </r>
  <r>
    <x v="14"/>
    <s v="2522-0003"/>
    <s v="Spirituotas obuolių pusgaminis kokteiliams (baltas"/>
    <s v="LTR"/>
    <x v="0"/>
    <n v="1202.4100000000001"/>
    <x v="34"/>
    <n v="240"/>
    <n v="0"/>
    <n v="0"/>
    <n v="1202.4100000000001"/>
  </r>
  <r>
    <x v="13"/>
    <s v="2522-0003"/>
    <s v="Spirituotas obuolių pusgaminis kokteiliams (baltas"/>
    <s v="LTR"/>
    <x v="0"/>
    <n v="6012.02"/>
    <x v="34"/>
    <n v="240"/>
    <n v="0"/>
    <n v="0"/>
    <n v="6012.02"/>
  </r>
  <r>
    <x v="6"/>
    <s v="2522-0003"/>
    <s v="Spirituotas obuolių pusgaminis kokteiliams (baltas"/>
    <s v="LTR"/>
    <x v="0"/>
    <n v="10523.67"/>
    <x v="34"/>
    <n v="240"/>
    <n v="0"/>
    <n v="0"/>
    <n v="10523.67"/>
  </r>
  <r>
    <x v="21"/>
    <s v="2522-0004"/>
    <s v="Spirituotas obuolių pusgaminis"/>
    <s v="LTR"/>
    <x v="0"/>
    <n v="23342.44"/>
    <x v="34"/>
    <n v="250"/>
    <n v="0"/>
    <n v="0"/>
    <n v="23342.44"/>
  </r>
  <r>
    <x v="24"/>
    <s v="2522-0004"/>
    <s v="Spirituotas obuolių pusgaminis"/>
    <s v="LTR"/>
    <x v="0"/>
    <n v="23342.44"/>
    <x v="34"/>
    <n v="250"/>
    <n v="0"/>
    <n v="0"/>
    <n v="23342.44"/>
  </r>
  <r>
    <x v="3"/>
    <s v="2522-0004"/>
    <s v="Spirituotas obuolių pusgaminis"/>
    <s v="LTR"/>
    <x v="0"/>
    <n v="23341.040000000001"/>
    <x v="34"/>
    <n v="250"/>
    <n v="0"/>
    <n v="0"/>
    <n v="23341.040000000001"/>
  </r>
  <r>
    <x v="14"/>
    <s v="2522-0026"/>
    <s v="Spirit. obuolių pusgamin. kokt.100g/l.14,8%"/>
    <s v="LTR"/>
    <x v="0"/>
    <n v="1200.1500000000001"/>
    <x v="35"/>
    <n v="240"/>
    <n v="0"/>
    <n v="0"/>
    <n v="1200.1500000000001"/>
  </r>
  <r>
    <x v="13"/>
    <s v="2522-0026"/>
    <s v="Spirit. obuolių pusgamin. kokt.100g/l.14,8%"/>
    <s v="LTR"/>
    <x v="0"/>
    <n v="6000.82"/>
    <x v="35"/>
    <n v="240"/>
    <n v="0"/>
    <n v="0"/>
    <n v="6000.82"/>
  </r>
  <r>
    <x v="25"/>
    <s v="2530-0002"/>
    <s v="Likeris baltas iki 8%"/>
    <s v="LTR"/>
    <x v="0"/>
    <n v="7000"/>
    <x v="36"/>
    <n v="230"/>
    <n v="0"/>
    <n v="0"/>
    <n v="7000"/>
  </r>
  <r>
    <x v="21"/>
    <s v="2530-0002"/>
    <s v="Likeris baltas iki 8%"/>
    <s v="LTR"/>
    <x v="0"/>
    <n v="3500"/>
    <x v="36"/>
    <n v="230"/>
    <n v="0"/>
    <n v="0"/>
    <n v="3500"/>
  </r>
  <r>
    <x v="19"/>
    <s v="2530-0002"/>
    <s v="Likeris baltas iki 8%"/>
    <s v="LTR"/>
    <x v="0"/>
    <n v="7000"/>
    <x v="36"/>
    <n v="230"/>
    <n v="0"/>
    <n v="0"/>
    <n v="7000"/>
  </r>
  <r>
    <x v="18"/>
    <s v="2530-0002"/>
    <s v="Likeris baltas iki 8%"/>
    <s v="LTR"/>
    <x v="0"/>
    <n v="7000"/>
    <x v="36"/>
    <n v="230"/>
    <n v="0"/>
    <n v="0"/>
    <n v="7000"/>
  </r>
  <r>
    <x v="10"/>
    <s v="2530-0002"/>
    <s v="Likeris baltas iki 8%"/>
    <s v="LTR"/>
    <x v="0"/>
    <n v="7000"/>
    <x v="36"/>
    <n v="230"/>
    <n v="0"/>
    <n v="0"/>
    <n v="7000"/>
  </r>
  <r>
    <x v="11"/>
    <s v="2530-0002"/>
    <s v="Likeris baltas iki 8%"/>
    <s v="LTR"/>
    <x v="0"/>
    <n v="7000"/>
    <x v="36"/>
    <n v="230"/>
    <n v="0"/>
    <n v="0"/>
    <n v="7000"/>
  </r>
  <r>
    <x v="12"/>
    <s v="2530-0002"/>
    <s v="Likeris baltas iki 8%"/>
    <s v="LTR"/>
    <x v="0"/>
    <n v="3500"/>
    <x v="36"/>
    <n v="230"/>
    <n v="0"/>
    <n v="0"/>
    <n v="3500"/>
  </r>
  <r>
    <x v="0"/>
    <s v="2530-0002"/>
    <s v="Likeris baltas iki 8%"/>
    <s v="LTR"/>
    <x v="0"/>
    <n v="7000"/>
    <x v="36"/>
    <n v="230"/>
    <n v="0"/>
    <n v="0"/>
    <n v="7000"/>
  </r>
  <r>
    <x v="11"/>
    <s v="2540-0001"/>
    <s v="Degtinės pusgaminis"/>
    <s v="LPA"/>
    <x v="0"/>
    <n v="4030.12"/>
    <x v="37"/>
    <n v="280"/>
    <n v="0"/>
    <n v="0"/>
    <n v="4030.12"/>
  </r>
  <r>
    <x v="26"/>
    <s v="2540-0006"/>
    <s v="Surinktas putojančio vyno mišinys"/>
    <s v="LTR"/>
    <x v="0"/>
    <n v="53.56"/>
    <x v="38"/>
    <n v="235"/>
    <n v="0"/>
    <n v="0"/>
    <n v="53.56"/>
  </r>
  <r>
    <x v="25"/>
    <s v="2540-0009"/>
    <s v="Brendis „Alita (De la tour 1m)"/>
    <s v="LPA"/>
    <x v="0"/>
    <n v="4950.9799999999996"/>
    <x v="39"/>
    <n v="280"/>
    <n v="0"/>
    <n v="0"/>
    <n v="4950.9799999999996"/>
  </r>
  <r>
    <x v="25"/>
    <s v="2540-0009"/>
    <s v="Brendis „Alita (De la tour 1m)"/>
    <s v="LPA"/>
    <x v="0"/>
    <n v="4950.9799999999996"/>
    <x v="39"/>
    <n v="280"/>
    <n v="0"/>
    <n v="0"/>
    <n v="4950.9799999999996"/>
  </r>
  <r>
    <x v="25"/>
    <s v="2540-0009"/>
    <s v="Brendis „Alita (De la tour 1m)"/>
    <s v="LPA"/>
    <x v="0"/>
    <n v="4950.9799999999996"/>
    <x v="39"/>
    <n v="280"/>
    <n v="0"/>
    <n v="0"/>
    <n v="4950.9799999999996"/>
  </r>
  <r>
    <x v="25"/>
    <s v="2540-0009"/>
    <s v="Brendis „Alita (De la tour 1m)"/>
    <s v="LPA"/>
    <x v="0"/>
    <n v="4950.9799999999996"/>
    <x v="39"/>
    <n v="280"/>
    <n v="0"/>
    <n v="0"/>
    <n v="4950.9799999999996"/>
  </r>
  <r>
    <x v="28"/>
    <s v="2540-0015"/>
    <s v="Spiritinis gėrimas  „GIN“"/>
    <s v="LPA"/>
    <x v="0"/>
    <n v="249.73"/>
    <x v="40"/>
    <n v="280"/>
    <n v="0"/>
    <n v="0"/>
    <n v="249.73"/>
  </r>
  <r>
    <x v="21"/>
    <s v="2540-0016"/>
    <s v="Viskis kokteilių gamybai"/>
    <s v="LPA"/>
    <x v="0"/>
    <n v="313.57"/>
    <x v="41"/>
    <n v="280"/>
    <n v="0"/>
    <n v="0"/>
    <n v="313.57"/>
  </r>
  <r>
    <x v="26"/>
    <s v="2545-0002"/>
    <s v="Mielės"/>
    <s v="l"/>
    <x v="0"/>
    <n v="400"/>
    <x v="42"/>
    <n v="235"/>
    <n v="0"/>
    <n v="0"/>
    <n v="400"/>
  </r>
  <r>
    <x v="24"/>
    <s v="2545-0002"/>
    <s v="Mielės"/>
    <s v="l"/>
    <x v="0"/>
    <n v="312.5"/>
    <x v="42"/>
    <n v="235"/>
    <n v="0"/>
    <n v="0"/>
    <n v="312.5"/>
  </r>
  <r>
    <x v="25"/>
    <s v="2545-0002"/>
    <s v="Mielės"/>
    <s v="l"/>
    <x v="0"/>
    <n v="287.5"/>
    <x v="42"/>
    <n v="235"/>
    <n v="0"/>
    <n v="0"/>
    <n v="287.5"/>
  </r>
  <r>
    <x v="18"/>
    <s v="2545-0002"/>
    <s v="Mielės"/>
    <s v="l"/>
    <x v="0"/>
    <n v="287.5"/>
    <x v="42"/>
    <n v="235"/>
    <n v="0"/>
    <n v="0"/>
    <n v="287.5"/>
  </r>
  <r>
    <x v="19"/>
    <s v="2545-0002"/>
    <s v="Mielės"/>
    <s v="l"/>
    <x v="0"/>
    <n v="400"/>
    <x v="42"/>
    <n v="235"/>
    <n v="0"/>
    <n v="0"/>
    <n v="400"/>
  </r>
  <r>
    <x v="17"/>
    <s v="2545-0002"/>
    <s v="Mielės"/>
    <s v="l"/>
    <x v="0"/>
    <n v="312.5"/>
    <x v="42"/>
    <n v="235"/>
    <n v="0"/>
    <n v="0"/>
    <n v="312.5"/>
  </r>
  <r>
    <x v="12"/>
    <s v="2545-0002"/>
    <s v="Mielės"/>
    <s v="l"/>
    <x v="0"/>
    <n v="400"/>
    <x v="42"/>
    <n v="235"/>
    <n v="0"/>
    <n v="0"/>
    <n v="400"/>
  </r>
  <r>
    <x v="12"/>
    <s v="2545-0002"/>
    <s v="Mielės"/>
    <s v="l"/>
    <x v="0"/>
    <n v="400"/>
    <x v="42"/>
    <n v="235"/>
    <n v="0"/>
    <n v="0"/>
    <n v="400"/>
  </r>
  <r>
    <x v="10"/>
    <s v="2545-0002"/>
    <s v="Mielės"/>
    <s v="l"/>
    <x v="0"/>
    <n v="312.5"/>
    <x v="42"/>
    <n v="235"/>
    <n v="0"/>
    <n v="0"/>
    <n v="312.5"/>
  </r>
  <r>
    <x v="11"/>
    <s v="2545-0002"/>
    <s v="Mielės"/>
    <s v="l"/>
    <x v="0"/>
    <n v="287.5"/>
    <x v="42"/>
    <n v="235"/>
    <n v="0"/>
    <n v="0"/>
    <n v="287.5"/>
  </r>
  <r>
    <x v="17"/>
    <s v="2545-0002"/>
    <s v="Mielės"/>
    <s v="l"/>
    <x v="0"/>
    <n v="312.5"/>
    <x v="42"/>
    <n v="235"/>
    <n v="0"/>
    <n v="0"/>
    <n v="312.5"/>
  </r>
  <r>
    <x v="18"/>
    <s v="2545-0002"/>
    <s v="Mielės"/>
    <s v="l"/>
    <x v="0"/>
    <n v="287.5"/>
    <x v="42"/>
    <n v="235"/>
    <n v="0"/>
    <n v="0"/>
    <n v="287.5"/>
  </r>
  <r>
    <x v="19"/>
    <s v="2545-0002"/>
    <s v="Mielės"/>
    <s v="l"/>
    <x v="0"/>
    <n v="400"/>
    <x v="42"/>
    <n v="235"/>
    <n v="0"/>
    <n v="0"/>
    <n v="400"/>
  </r>
  <r>
    <x v="10"/>
    <s v="2545-0002"/>
    <s v="Mielės"/>
    <s v="l"/>
    <x v="0"/>
    <n v="312.5"/>
    <x v="42"/>
    <n v="235"/>
    <n v="0"/>
    <n v="0"/>
    <n v="312.5"/>
  </r>
  <r>
    <x v="11"/>
    <s v="2545-0002"/>
    <s v="Mielės"/>
    <s v="l"/>
    <x v="0"/>
    <n v="287.5"/>
    <x v="42"/>
    <n v="235"/>
    <n v="0"/>
    <n v="0"/>
    <n v="287.5"/>
  </r>
  <r>
    <x v="3"/>
    <s v="2545-0002"/>
    <s v="Mielės"/>
    <s v="l"/>
    <x v="0"/>
    <n v="312.5"/>
    <x v="42"/>
    <n v="235"/>
    <n v="0"/>
    <n v="0"/>
    <n v="312.5"/>
  </r>
  <r>
    <x v="3"/>
    <s v="2545-0002"/>
    <s v="Mielės"/>
    <s v="l"/>
    <x v="0"/>
    <n v="312.5"/>
    <x v="42"/>
    <n v="235"/>
    <n v="0"/>
    <n v="0"/>
    <n v="312.5"/>
  </r>
  <r>
    <x v="4"/>
    <s v="2545-0002"/>
    <s v="Mielės"/>
    <s v="l"/>
    <x v="0"/>
    <n v="287.5"/>
    <x v="42"/>
    <n v="235"/>
    <n v="0"/>
    <n v="0"/>
    <n v="287.5"/>
  </r>
  <r>
    <x v="4"/>
    <s v="2545-0002"/>
    <s v="Mielės"/>
    <s v="l"/>
    <x v="0"/>
    <n v="287.5"/>
    <x v="42"/>
    <n v="235"/>
    <n v="0"/>
    <n v="0"/>
    <n v="287.5"/>
  </r>
  <r>
    <x v="5"/>
    <s v="2545-0002"/>
    <s v="Mielės"/>
    <s v="l"/>
    <x v="0"/>
    <n v="400"/>
    <x v="42"/>
    <n v="235"/>
    <n v="0"/>
    <n v="0"/>
    <n v="400"/>
  </r>
  <r>
    <x v="5"/>
    <s v="2545-0002"/>
    <s v="Mielės"/>
    <s v="l"/>
    <x v="0"/>
    <n v="400"/>
    <x v="42"/>
    <n v="235"/>
    <n v="0"/>
    <n v="0"/>
    <n v="400"/>
  </r>
  <r>
    <x v="10"/>
    <s v="2701-0001"/>
    <s v="PV „Alita“, saldus, euro"/>
    <s v="LTR"/>
    <x v="0"/>
    <n v="22575"/>
    <x v="43"/>
    <n v="235"/>
    <n v="0"/>
    <n v="0"/>
    <n v="22575"/>
  </r>
  <r>
    <x v="7"/>
    <s v="2701-0001"/>
    <s v="PV „Alita“, saldus, euro"/>
    <s v="LTR"/>
    <x v="0"/>
    <n v="14883.72"/>
    <x v="43"/>
    <n v="235"/>
    <n v="0"/>
    <n v="0"/>
    <n v="14883.72"/>
  </r>
  <r>
    <x v="7"/>
    <s v="2701-0001"/>
    <s v="PV „Alita“, saldus, euro"/>
    <s v="LTR"/>
    <x v="0"/>
    <n v="7510"/>
    <x v="43"/>
    <n v="235"/>
    <n v="0"/>
    <n v="0"/>
    <n v="7510"/>
  </r>
  <r>
    <x v="11"/>
    <s v="2701-0001"/>
    <s v="PV „Alita“, saldus, euro"/>
    <s v="LTR"/>
    <x v="0"/>
    <n v="9800"/>
    <x v="43"/>
    <n v="235"/>
    <n v="0"/>
    <n v="0"/>
    <n v="9800"/>
  </r>
  <r>
    <x v="11"/>
    <s v="2701-0001"/>
    <s v="PV „Alita“, saldus, euro"/>
    <s v="LTR"/>
    <x v="0"/>
    <n v="17671.509999999998"/>
    <x v="43"/>
    <n v="235"/>
    <n v="0"/>
    <n v="0"/>
    <n v="17671.509999999998"/>
  </r>
  <r>
    <x v="10"/>
    <s v="2701-0001"/>
    <s v="PV „Alita“, saldus, euro"/>
    <s v="LTR"/>
    <x v="0"/>
    <n v="15070"/>
    <x v="43"/>
    <n v="235"/>
    <n v="0"/>
    <n v="0"/>
    <n v="15070"/>
  </r>
  <r>
    <x v="10"/>
    <s v="2701-0001"/>
    <s v="PV „Alita“, saldus, euro"/>
    <s v="LTR"/>
    <x v="0"/>
    <n v="22580"/>
    <x v="43"/>
    <n v="235"/>
    <n v="0"/>
    <n v="0"/>
    <n v="22580"/>
  </r>
  <r>
    <x v="11"/>
    <s v="2701-0001"/>
    <s v="PV „Alita“, saldus, euro"/>
    <s v="LTR"/>
    <x v="0"/>
    <n v="17830"/>
    <x v="43"/>
    <n v="235"/>
    <n v="0"/>
    <n v="0"/>
    <n v="17830"/>
  </r>
  <r>
    <x v="25"/>
    <s v="2701-0002"/>
    <s v="PV„Alita“, p.sausas. euro"/>
    <s v="LTR"/>
    <x v="0"/>
    <n v="21660"/>
    <x v="44"/>
    <n v="235"/>
    <n v="0"/>
    <n v="0"/>
    <n v="21660"/>
  </r>
  <r>
    <x v="26"/>
    <s v="2701-0002"/>
    <s v="PV„Alita“, p.sausas. euro"/>
    <s v="LTR"/>
    <x v="0"/>
    <n v="960"/>
    <x v="44"/>
    <n v="235"/>
    <n v="0"/>
    <n v="0"/>
    <n v="960"/>
  </r>
  <r>
    <x v="26"/>
    <s v="2701-0002"/>
    <s v="PV„Alita“, p.sausas. euro"/>
    <s v="LTR"/>
    <x v="0"/>
    <n v="17999.599999999999"/>
    <x v="44"/>
    <n v="235"/>
    <n v="0"/>
    <n v="0"/>
    <n v="17999.599999999999"/>
  </r>
  <r>
    <x v="20"/>
    <s v="2701-0002"/>
    <s v="PV„Alita“, p.sausas. euro"/>
    <s v="LTR"/>
    <x v="0"/>
    <n v="16402.009999999998"/>
    <x v="44"/>
    <n v="235"/>
    <n v="0"/>
    <n v="0"/>
    <n v="16402.009999999998"/>
  </r>
  <r>
    <x v="21"/>
    <s v="2701-0002"/>
    <s v="PV„Alita“, p.sausas. euro"/>
    <s v="LTR"/>
    <x v="0"/>
    <n v="12702.51"/>
    <x v="44"/>
    <n v="235"/>
    <n v="0"/>
    <n v="0"/>
    <n v="12702.51"/>
  </r>
  <r>
    <x v="3"/>
    <s v="2701-0002"/>
    <s v="PV„Alita“, p.sausas. euro"/>
    <s v="LTR"/>
    <x v="0"/>
    <n v="18840"/>
    <x v="44"/>
    <n v="235"/>
    <n v="0"/>
    <n v="0"/>
    <n v="18840"/>
  </r>
  <r>
    <x v="3"/>
    <s v="2701-0002"/>
    <s v="PV„Alita“, p.sausas. euro"/>
    <s v="LTR"/>
    <x v="0"/>
    <n v="11270"/>
    <x v="44"/>
    <n v="235"/>
    <n v="0"/>
    <n v="0"/>
    <n v="11270"/>
  </r>
  <r>
    <x v="3"/>
    <s v="2701-0002"/>
    <s v="PV„Alita“, p.sausas. euro"/>
    <s v="LTR"/>
    <x v="0"/>
    <n v="22600"/>
    <x v="44"/>
    <n v="235"/>
    <n v="0"/>
    <n v="0"/>
    <n v="22600"/>
  </r>
  <r>
    <x v="3"/>
    <s v="2701-0002"/>
    <s v="PV„Alita“, p.sausas. euro"/>
    <s v="LTR"/>
    <x v="0"/>
    <n v="7398.54"/>
    <x v="44"/>
    <n v="235"/>
    <n v="0"/>
    <n v="0"/>
    <n v="7398.54"/>
  </r>
  <r>
    <x v="12"/>
    <s v="2701-0004"/>
    <s v="PV „Alita“, briutas, euro"/>
    <s v="LTR"/>
    <x v="0"/>
    <n v="14914.07"/>
    <x v="45"/>
    <n v="235"/>
    <n v="0"/>
    <n v="0"/>
    <n v="14914.07"/>
  </r>
  <r>
    <x v="25"/>
    <s v="2701-0005"/>
    <s v="PV „Alita“, chardonnay, p.sausas, euro"/>
    <s v="LTR"/>
    <x v="0"/>
    <n v="7253.52"/>
    <x v="46"/>
    <n v="235"/>
    <n v="0"/>
    <n v="0"/>
    <n v="7253.52"/>
  </r>
  <r>
    <x v="14"/>
    <s v="2701-0005"/>
    <s v="PV „Alita“, chardonnay, p.sausas, euro"/>
    <s v="LTR"/>
    <x v="0"/>
    <n v="22460.799999999999"/>
    <x v="46"/>
    <n v="235"/>
    <n v="0"/>
    <n v="0"/>
    <n v="22460.799999999999"/>
  </r>
  <r>
    <x v="24"/>
    <s v="2701-0005"/>
    <s v="PV „Alita“, chardonnay, p.sausas, euro"/>
    <s v="LTR"/>
    <x v="0"/>
    <n v="3121.61"/>
    <x v="46"/>
    <n v="235"/>
    <n v="0"/>
    <n v="0"/>
    <n v="3121.61"/>
  </r>
  <r>
    <x v="4"/>
    <s v="2701-0006"/>
    <s v="PV „Alita“, muskatas, euro"/>
    <s v="LTR"/>
    <x v="0"/>
    <n v="14381.91"/>
    <x v="47"/>
    <n v="235"/>
    <n v="0"/>
    <n v="0"/>
    <n v="14381.91"/>
  </r>
  <r>
    <x v="4"/>
    <s v="2701-0008"/>
    <s v="PV „Alita silver“, p.sausas"/>
    <s v="LTR"/>
    <x v="0"/>
    <n v="22606.13"/>
    <x v="48"/>
    <n v="235"/>
    <n v="0"/>
    <n v="0"/>
    <n v="22606.13"/>
  </r>
  <r>
    <x v="4"/>
    <s v="2701-0008"/>
    <s v="PV „Alita silver“, p.sausas"/>
    <s v="LTR"/>
    <x v="0"/>
    <n v="22620"/>
    <x v="48"/>
    <n v="235"/>
    <n v="0"/>
    <n v="0"/>
    <n v="22620"/>
  </r>
  <r>
    <x v="20"/>
    <s v="2701-0012"/>
    <s v="PV „Alita“,Chill, p.sausas, euro"/>
    <s v="LTR"/>
    <x v="0"/>
    <n v="4052.26"/>
    <x v="49"/>
    <n v="235"/>
    <n v="0"/>
    <n v="0"/>
    <n v="4052.26"/>
  </r>
  <r>
    <x v="25"/>
    <s v="2701-0014"/>
    <s v="PV „Alita cabernet“p/sausas"/>
    <s v="LTR"/>
    <x v="0"/>
    <n v="6900"/>
    <x v="50"/>
    <n v="235"/>
    <n v="0"/>
    <n v="0"/>
    <n v="6900"/>
  </r>
  <r>
    <x v="17"/>
    <s v="2701-0016"/>
    <s v="Klasikinis putojantis vynas, briutas"/>
    <s v="LTR"/>
    <x v="0"/>
    <n v="425.9"/>
    <x v="51"/>
    <n v="235"/>
    <n v="0"/>
    <n v="0"/>
    <n v="425.9"/>
  </r>
  <r>
    <x v="14"/>
    <s v="2701-0016"/>
    <s v="Klasikinis putojantis vynas, briutas"/>
    <s v="LTR"/>
    <x v="0"/>
    <n v="423.67"/>
    <x v="51"/>
    <n v="235"/>
    <n v="0"/>
    <n v="0"/>
    <n v="423.67"/>
  </r>
  <r>
    <x v="19"/>
    <s v="2701-0016"/>
    <s v="Klasikinis putojantis vynas, briutas"/>
    <s v="LTR"/>
    <x v="0"/>
    <n v="426.72"/>
    <x v="51"/>
    <n v="235"/>
    <n v="0"/>
    <n v="0"/>
    <n v="426.72"/>
  </r>
  <r>
    <x v="21"/>
    <s v="2701-0021"/>
    <s v="PVV &quot;Alita Ruby&quot;, pusiau sausas, 7,5%"/>
    <s v="LTR"/>
    <x v="0"/>
    <n v="7447.24"/>
    <x v="52"/>
    <n v="215"/>
    <n v="0"/>
    <n v="0"/>
    <n v="7447.24"/>
  </r>
  <r>
    <x v="12"/>
    <s v="2701-0025"/>
    <s v="PV „Alita“ Briut cuvee"/>
    <s v="LTR"/>
    <x v="0"/>
    <n v="11288.44"/>
    <x v="53"/>
    <n v="235"/>
    <n v="0"/>
    <n v="0"/>
    <n v="11288.44"/>
  </r>
  <r>
    <x v="28"/>
    <s v="2702-0001"/>
    <s v="Put.gaz.fermentuotas gėrimas Pusiau saldus"/>
    <s v="LTR"/>
    <x v="0"/>
    <n v="21140.91"/>
    <x v="54"/>
    <n v="215"/>
    <n v="0"/>
    <n v="0"/>
    <n v="21140.91"/>
  </r>
  <r>
    <x v="27"/>
    <s v="2702-0002"/>
    <s v="Put.gaz.ferment.gėrimas„Muskatinis “"/>
    <s v="LTR"/>
    <x v="0"/>
    <n v="22694.76"/>
    <x v="55"/>
    <n v="215"/>
    <n v="0"/>
    <n v="0"/>
    <n v="22694.76"/>
  </r>
  <r>
    <x v="27"/>
    <s v="2702-0002"/>
    <s v="Put.gaz.ferment.gėrimas„Muskatinis “"/>
    <s v="LTR"/>
    <x v="0"/>
    <n v="7837.25"/>
    <x v="55"/>
    <n v="215"/>
    <n v="0"/>
    <n v="0"/>
    <n v="7837.25"/>
  </r>
  <r>
    <x v="24"/>
    <s v="2702-0003"/>
    <s v="Put.gaz.ferment.gėrimas„Auksinis muskatinis“"/>
    <s v="LTR"/>
    <x v="0"/>
    <n v="18155.8"/>
    <x v="55"/>
    <n v="215"/>
    <n v="0"/>
    <n v="0"/>
    <n v="18155.8"/>
  </r>
  <r>
    <x v="24"/>
    <s v="2702-0003"/>
    <s v="Put.gaz.ferment.gėrimas„Auksinis muskatinis“"/>
    <s v="LTR"/>
    <x v="0"/>
    <n v="22694.76"/>
    <x v="55"/>
    <n v="215"/>
    <n v="0"/>
    <n v="0"/>
    <n v="22694.76"/>
  </r>
  <r>
    <x v="24"/>
    <s v="2702-0003"/>
    <s v="Put.gaz.ferment.gėrimas„Auksinis muskatinis“"/>
    <s v="LTR"/>
    <x v="0"/>
    <n v="7920.47"/>
    <x v="55"/>
    <n v="215"/>
    <n v="0"/>
    <n v="0"/>
    <n v="7920.47"/>
  </r>
  <r>
    <x v="6"/>
    <s v="2702-0003"/>
    <s v="Put.gaz.ferment.gėrimas„Auksinis muskatinis“"/>
    <s v="LTR"/>
    <x v="0"/>
    <n v="22887.66"/>
    <x v="55"/>
    <n v="215"/>
    <n v="0"/>
    <n v="0"/>
    <n v="22887.66"/>
  </r>
  <r>
    <x v="6"/>
    <s v="2702-0003"/>
    <s v="Put.gaz.ferment.gėrimas„Auksinis muskatinis“"/>
    <s v="LTR"/>
    <x v="0"/>
    <n v="7564.92"/>
    <x v="55"/>
    <n v="215"/>
    <n v="0"/>
    <n v="0"/>
    <n v="7564.92"/>
  </r>
  <r>
    <x v="19"/>
    <s v="2702-0007"/>
    <s v="Put.gaz.ferment.gėr.„BON AMI“ p/ saldus"/>
    <s v="LTR"/>
    <x v="0"/>
    <n v="13639.55"/>
    <x v="56"/>
    <n v="215"/>
    <n v="0"/>
    <n v="0"/>
    <n v="13639.55"/>
  </r>
  <r>
    <x v="5"/>
    <s v="2702-0008"/>
    <s v="Put.gaz.ferment.gėr.„BON AMI“ saldus"/>
    <s v="LTR"/>
    <x v="0"/>
    <n v="16847.07"/>
    <x v="56"/>
    <n v="215"/>
    <n v="0"/>
    <n v="0"/>
    <n v="16847.07"/>
  </r>
  <r>
    <x v="25"/>
    <s v="2702-0013"/>
    <s v="Put. gaz. ferm gėr.„Santa Verona“ p.saldus LT 7,5%"/>
    <s v="LTR"/>
    <x v="0"/>
    <n v="15220.62"/>
    <x v="57"/>
    <n v="215"/>
    <n v="0"/>
    <n v="0"/>
    <n v="15220.62"/>
  </r>
  <r>
    <x v="5"/>
    <s v="2702-0014"/>
    <s v="Put. gaz. ferm. gėr.„Santa Verona“ saldus LT 7,5%"/>
    <s v="LTR"/>
    <x v="0"/>
    <n v="11308.04"/>
    <x v="57"/>
    <n v="215"/>
    <n v="0"/>
    <n v="0"/>
    <n v="11308.04"/>
  </r>
  <r>
    <x v="18"/>
    <s v="2702-0022"/>
    <s v="Put.gaz.fer.gėr.„Salūts“ p/sal 10,5%"/>
    <s v="LTR"/>
    <x v="0"/>
    <n v="7716.22"/>
    <x v="58"/>
    <n v="235"/>
    <n v="0"/>
    <n v="0"/>
    <n v="7716.22"/>
  </r>
  <r>
    <x v="25"/>
    <s v="2702-0023"/>
    <s v="Gaz.vaisių vynp gėr.Santa Verona “ saldus"/>
    <s v="LTR"/>
    <x v="0"/>
    <n v="13730.33"/>
    <x v="59"/>
    <n v="215"/>
    <n v="0"/>
    <n v="0"/>
    <n v="13730.33"/>
  </r>
  <r>
    <x v="24"/>
    <s v="2702-0104"/>
    <s v="Put.gaz.fer.gėr.„Sovetskoje Sladkoje 6%"/>
    <s v="LTR"/>
    <x v="0"/>
    <n v="11097.74"/>
    <x v="60"/>
    <n v="215"/>
    <n v="0"/>
    <n v="0"/>
    <n v="11097.74"/>
  </r>
  <r>
    <x v="28"/>
    <s v="2702-0105"/>
    <s v="Put.gaz.fer.gėr.„Sovetskoje Polusladk 10%"/>
    <s v="LTR"/>
    <x v="0"/>
    <n v="7725.3"/>
    <x v="60"/>
    <n v="235"/>
    <n v="0"/>
    <n v="0"/>
    <n v="7725.3"/>
  </r>
  <r>
    <x v="17"/>
    <s v="2702-0108"/>
    <s v="Put..gaz.fer.gėr.„Sovetskoje Rozovoje 10%"/>
    <s v="LTR"/>
    <x v="0"/>
    <n v="7761.6"/>
    <x v="60"/>
    <n v="235"/>
    <n v="0"/>
    <n v="0"/>
    <n v="7761.6"/>
  </r>
  <r>
    <x v="28"/>
    <s v="2702-0109"/>
    <s v="Put.gaz.f.gėr.„Sovetskoje Igristoje“p/saldus 10,5"/>
    <s v="LTR"/>
    <x v="0"/>
    <n v="7761.6"/>
    <x v="61"/>
    <n v="235"/>
    <n v="0"/>
    <n v="0"/>
    <n v="7761.6"/>
  </r>
  <r>
    <x v="17"/>
    <s v="2702-0202"/>
    <s v="P.gaz.fer.gėr.„Monte Cristo Sparkling Rose Label"/>
    <s v="LTR"/>
    <x v="0"/>
    <n v="7761.6"/>
    <x v="62"/>
    <n v="235"/>
    <n v="0"/>
    <n v="0"/>
    <n v="7761.6"/>
  </r>
  <r>
    <x v="19"/>
    <s v="2702-0204"/>
    <s v="Put.gaz.fer.gėr.„Fresca Azzuro Muscat 7,5%"/>
    <s v="LTR"/>
    <x v="0"/>
    <n v="7071.69"/>
    <x v="63"/>
    <n v="215"/>
    <n v="0"/>
    <n v="0"/>
    <n v="7071.69"/>
  </r>
  <r>
    <x v="25"/>
    <s v="2702-0204"/>
    <s v="Put.gaz.fer.gėr.„Fresca Azzuro Muscat 7,5%"/>
    <s v="LTR"/>
    <x v="0"/>
    <n v="281.41000000000003"/>
    <x v="63"/>
    <n v="215"/>
    <n v="0"/>
    <n v="0"/>
    <n v="281.41000000000003"/>
  </r>
  <r>
    <x v="17"/>
    <s v="2702-0205"/>
    <s v="Put.gaz.ferm.gėr.„Fresca Azzuro Rose“ 7,5%"/>
    <s v="LTR"/>
    <x v="0"/>
    <n v="7353.1"/>
    <x v="64"/>
    <n v="215"/>
    <n v="0"/>
    <n v="0"/>
    <n v="7353.1"/>
  </r>
  <r>
    <x v="19"/>
    <s v="2702-0207"/>
    <s v="Put.gaz.fer.gėr.„Fresca Azzuro pusiau sausas"/>
    <s v="LTR"/>
    <x v="0"/>
    <n v="7353.1"/>
    <x v="63"/>
    <n v="215"/>
    <n v="0"/>
    <n v="0"/>
    <n v="7353.1"/>
  </r>
  <r>
    <x v="11"/>
    <s v="2702-0211"/>
    <s v="Put.gaz.fer.gėr.„Fortūnata“ saldus“  10%"/>
    <s v="LTR"/>
    <x v="0"/>
    <n v="7761.6"/>
    <x v="65"/>
    <n v="235"/>
    <n v="0"/>
    <n v="0"/>
    <n v="7761.6"/>
  </r>
  <r>
    <x v="11"/>
    <s v="2702-0212"/>
    <s v="Put.gaz.fer.gėr.„Fortūnata“ p/ saldus“  10%"/>
    <s v="LTR"/>
    <x v="0"/>
    <n v="4085.06"/>
    <x v="65"/>
    <n v="235"/>
    <n v="0"/>
    <n v="0"/>
    <n v="4085.06"/>
  </r>
  <r>
    <x v="18"/>
    <s v="2702-0218"/>
    <s v="P.gaz.ferm.gėr.„Mezzo“ semi sweet 10,5%"/>
    <s v="LTR"/>
    <x v="0"/>
    <n v="15641.23"/>
    <x v="66"/>
    <n v="235"/>
    <n v="0"/>
    <n v="0"/>
    <n v="15641.23"/>
  </r>
  <r>
    <x v="25"/>
    <s v="2705-0001"/>
    <s v="Kokteilis „Mix  brandy cola“, 5%"/>
    <s v="LPA"/>
    <x v="0"/>
    <n v="646.80999999999995"/>
    <x v="67"/>
    <n v="280"/>
    <n v="0"/>
    <n v="0"/>
    <n v="646.80999999999995"/>
  </r>
  <r>
    <x v="5"/>
    <s v="2705-0002"/>
    <s v="Kokteilis „Mix lime“, 5%"/>
    <s v="LPA"/>
    <x v="0"/>
    <n v="202.97"/>
    <x v="68"/>
    <n v="280"/>
    <n v="0"/>
    <n v="0"/>
    <n v="202.97"/>
  </r>
  <r>
    <x v="27"/>
    <s v="2705-0003"/>
    <s v="Kokteilis „Mix watermelon“, 5%"/>
    <s v="LPA"/>
    <x v="0"/>
    <n v="651.91"/>
    <x v="69"/>
    <n v="280"/>
    <n v="0"/>
    <n v="0"/>
    <n v="651.91"/>
  </r>
  <r>
    <x v="6"/>
    <s v="2705-0003"/>
    <s v="Kokteilis „Mix watermelon“, 5%"/>
    <s v="LPA"/>
    <x v="0"/>
    <n v="452.81"/>
    <x v="69"/>
    <n v="280"/>
    <n v="0"/>
    <n v="0"/>
    <n v="452.81"/>
  </r>
  <r>
    <x v="19"/>
    <s v="2705-0003"/>
    <s v="Kokteilis „Mix watermelon“, 5%"/>
    <s v="LPA"/>
    <x v="0"/>
    <n v="272.12"/>
    <x v="69"/>
    <n v="280"/>
    <n v="0"/>
    <n v="0"/>
    <n v="272.12"/>
  </r>
  <r>
    <x v="19"/>
    <s v="2705-0004"/>
    <s v="Kokteilis „Mix pineapple coconut“, 5%"/>
    <s v="LPA"/>
    <x v="0"/>
    <n v="203.65"/>
    <x v="70"/>
    <n v="280"/>
    <n v="0"/>
    <n v="0"/>
    <n v="203.65"/>
  </r>
  <r>
    <x v="20"/>
    <s v="2705-0005"/>
    <s v="Kokteilis „Mix cactus&amp;green apple“, 5%"/>
    <s v="LPA"/>
    <x v="0"/>
    <n v="525.27"/>
    <x v="71"/>
    <n v="280"/>
    <n v="0"/>
    <n v="0"/>
    <n v="525.27"/>
  </r>
  <r>
    <x v="18"/>
    <s v="2705-0006"/>
    <s v="Kokteilis Mix „Wild Berry“ 5%"/>
    <s v="LPA"/>
    <x v="0"/>
    <n v="304.76"/>
    <x v="72"/>
    <n v="280"/>
    <n v="0"/>
    <n v="0"/>
    <n v="304.76"/>
  </r>
  <r>
    <x v="7"/>
    <s v="2705-0007"/>
    <s v="Kokteilis Mix  „Sweet Cranberries 5%"/>
    <s v="LPA"/>
    <x v="0"/>
    <n v="370.92"/>
    <x v="73"/>
    <n v="280"/>
    <n v="0"/>
    <n v="0"/>
    <n v="370.92"/>
  </r>
  <r>
    <x v="26"/>
    <s v="2705-0008"/>
    <s v="Kokteilis Mix  „Orange spritzer 5%"/>
    <s v="LPA"/>
    <x v="0"/>
    <n v="171.96"/>
    <x v="74"/>
    <n v="280"/>
    <n v="0"/>
    <n v="0"/>
    <n v="171.96"/>
  </r>
  <r>
    <x v="5"/>
    <s v="2705-0008"/>
    <s v="Kokteilis Mix  „Orange spritzer 5%"/>
    <s v="LPA"/>
    <x v="0"/>
    <n v="184.4"/>
    <x v="74"/>
    <n v="280"/>
    <n v="0"/>
    <n v="0"/>
    <n v="184.4"/>
  </r>
  <r>
    <x v="28"/>
    <s v="2705-0009"/>
    <s v="Kokteilis Mix  „Gin Tonic“ 5%"/>
    <s v="LPA"/>
    <x v="0"/>
    <n v="257.43"/>
    <x v="75"/>
    <n v="280"/>
    <n v="0"/>
    <n v="0"/>
    <n v="257.43"/>
  </r>
  <r>
    <x v="28"/>
    <s v="2705-0010"/>
    <s v="Alk. kokt. &quot;Mix&quot; Whisky&amp; Cola, 5%"/>
    <s v="LPA"/>
    <x v="0"/>
    <n v="341.01"/>
    <x v="76"/>
    <n v="280"/>
    <n v="0"/>
    <n v="0"/>
    <n v="341.01"/>
  </r>
  <r>
    <x v="13"/>
    <s v="2705-0031"/>
    <s v="Alkohol.koteilis „Shake Club“R.Cola 14,5%"/>
    <s v="LTR"/>
    <x v="0"/>
    <n v="2965.75"/>
    <x v="77"/>
    <n v="240"/>
    <n v="0"/>
    <n v="0"/>
    <n v="2965.75"/>
  </r>
  <r>
    <x v="13"/>
    <s v="2705-0032"/>
    <s v="Alkohol.koteilis „Shake Club“G.Tonic 14,5%"/>
    <s v="LTR"/>
    <x v="0"/>
    <n v="4553.74"/>
    <x v="77"/>
    <n v="240"/>
    <n v="0"/>
    <n v="0"/>
    <n v="4553.74"/>
  </r>
  <r>
    <x v="13"/>
    <s v="2705-0033"/>
    <s v="Alkohol.koteilis „Shake Club“V.Lemon 14,5%"/>
    <s v="LTR"/>
    <x v="0"/>
    <n v="5991.42"/>
    <x v="77"/>
    <n v="240"/>
    <n v="0"/>
    <n v="0"/>
    <n v="5991.42"/>
  </r>
  <r>
    <x v="14"/>
    <s v="2705-0034"/>
    <s v="Alkohol.koteilis „Shake Club“V.Cranberry 14,5%"/>
    <s v="LTR"/>
    <x v="0"/>
    <n v="10293.58"/>
    <x v="77"/>
    <n v="240"/>
    <n v="0"/>
    <n v="0"/>
    <n v="10293.58"/>
  </r>
  <r>
    <x v="13"/>
    <s v="2705-0035"/>
    <s v="Alkohol.koteilis „Shake Club“Greenapple14,5%"/>
    <s v="LTR"/>
    <x v="0"/>
    <n v="6010.83"/>
    <x v="77"/>
    <n v="240"/>
    <n v="0"/>
    <n v="0"/>
    <n v="6010.83"/>
  </r>
  <r>
    <x v="12"/>
    <s v="2705-0052"/>
    <s v="Alkoholinis kokteilis MY STYLE, v.cranberry, 14%"/>
    <s v="LPA"/>
    <x v="0"/>
    <n v="399.82"/>
    <x v="78"/>
    <n v="280"/>
    <n v="0"/>
    <n v="0"/>
    <n v="399.82"/>
  </r>
  <r>
    <x v="12"/>
    <s v="2705-0062"/>
    <s v="Alkohol.koteilis „Shuffle g.tonic, 14,0%"/>
    <s v="LTR"/>
    <x v="0"/>
    <n v="2795.99"/>
    <x v="79"/>
    <n v="240"/>
    <n v="0"/>
    <n v="0"/>
    <n v="2795.99"/>
  </r>
  <r>
    <x v="17"/>
    <s v="2705-0091"/>
    <s v="Alk.kokt.“VS Mohito,  14,5%"/>
    <s v="LTR"/>
    <x v="0"/>
    <n v="3594.85"/>
    <x v="80"/>
    <n v="240"/>
    <n v="0"/>
    <n v="0"/>
    <n v="3594.85"/>
  </r>
  <r>
    <x v="17"/>
    <s v="2705-0092"/>
    <s v="Alk.kokt.“VS Crowberry, 14,5%"/>
    <s v="LTR"/>
    <x v="0"/>
    <n v="3594.85"/>
    <x v="81"/>
    <n v="240"/>
    <n v="0"/>
    <n v="0"/>
    <n v="3594.85"/>
  </r>
  <r>
    <x v="18"/>
    <s v="2705-0093"/>
    <s v="Alk.kokt.“VS Arbuz, 14,5%"/>
    <s v="LTR"/>
    <x v="0"/>
    <n v="3594.85"/>
    <x v="82"/>
    <n v="240"/>
    <n v="0"/>
    <n v="0"/>
    <n v="3594.85"/>
  </r>
  <r>
    <x v="17"/>
    <s v="2705-0094"/>
    <s v="Alk.kokt.“VS Cherry-raspberry, 14,5%"/>
    <s v="LTR"/>
    <x v="0"/>
    <n v="3594.85"/>
    <x v="83"/>
    <n v="240"/>
    <n v="0"/>
    <n v="0"/>
    <n v="3594.85"/>
  </r>
  <r>
    <x v="26"/>
    <s v="2706-0003"/>
    <s v="Sidras &quot;Kamron Cydr&quot;, strawberry, 4,5%"/>
    <s v="LTR"/>
    <x v="0"/>
    <n v="3594.85"/>
    <x v="84"/>
    <n v="215"/>
    <n v="0"/>
    <n v="0"/>
    <n v="3594.85"/>
  </r>
  <r>
    <x v="28"/>
    <s v="2706-0042"/>
    <s v="Sidras &quot;Saider  pear taste"/>
    <s v="LTR"/>
    <x v="0"/>
    <n v="7189.7"/>
    <x v="85"/>
    <n v="215"/>
    <n v="0"/>
    <n v="0"/>
    <n v="7189.7"/>
  </r>
  <r>
    <x v="21"/>
    <s v="2720-0001"/>
    <s v="Degtinė 38%"/>
    <s v="LPA"/>
    <x v="0"/>
    <n v="4686.3"/>
    <x v="86"/>
    <n v="280"/>
    <n v="0"/>
    <n v="0"/>
    <n v="4686.3"/>
  </r>
  <r>
    <x v="10"/>
    <s v="2720-0003"/>
    <s v="Degtinė 40%"/>
    <s v="LPA"/>
    <x v="0"/>
    <n v="3487.62"/>
    <x v="87"/>
    <n v="280"/>
    <n v="0"/>
    <n v="0"/>
    <n v="3487.62"/>
  </r>
  <r>
    <x v="7"/>
    <s v="2720-0003"/>
    <s v="Degtinė 40%"/>
    <s v="LPA"/>
    <x v="0"/>
    <n v="4932.3"/>
    <x v="87"/>
    <n v="280"/>
    <n v="0"/>
    <n v="0"/>
    <n v="4932.3"/>
  </r>
  <r>
    <x v="10"/>
    <s v="2720-0003"/>
    <s v="Degtinė 40%"/>
    <s v="LPA"/>
    <x v="0"/>
    <n v="3487.62"/>
    <x v="87"/>
    <n v="280"/>
    <n v="0"/>
    <n v="0"/>
    <n v="3487.62"/>
  </r>
  <r>
    <x v="7"/>
    <s v="2720-0003"/>
    <s v="Degtinė 40%"/>
    <s v="LPA"/>
    <x v="0"/>
    <n v="4932.3"/>
    <x v="87"/>
    <n v="280"/>
    <n v="0"/>
    <n v="0"/>
    <n v="4932.3"/>
  </r>
  <r>
    <x v="27"/>
    <s v="2720-0005"/>
    <s v="Degtinė 40% 0,05% cukr."/>
    <s v="LPA"/>
    <x v="0"/>
    <n v="1864"/>
    <x v="88"/>
    <n v="280"/>
    <n v="0"/>
    <n v="0"/>
    <n v="1864"/>
  </r>
  <r>
    <x v="3"/>
    <s v="2725-0001"/>
    <s v="Brendis „Alita XO“, 38%"/>
    <s v="LPA"/>
    <x v="0"/>
    <n v="10148.08"/>
    <x v="89"/>
    <n v="280"/>
    <n v="0"/>
    <n v="0"/>
    <n v="10148.08"/>
  </r>
  <r>
    <x v="4"/>
    <s v="2725-0002"/>
    <s v="Brendis „Alita“, 38%"/>
    <s v="LPA"/>
    <x v="0"/>
    <n v="4842.6400000000003"/>
    <x v="90"/>
    <n v="280"/>
    <n v="0"/>
    <n v="0"/>
    <n v="4842.6400000000003"/>
  </r>
  <r>
    <x v="7"/>
    <s v="2725-0002"/>
    <s v="Brendis „Alita“, 38%"/>
    <s v="LPA"/>
    <x v="0"/>
    <n v="4840.1000000000004"/>
    <x v="90"/>
    <n v="280"/>
    <n v="0"/>
    <n v="0"/>
    <n v="4840.1000000000004"/>
  </r>
  <r>
    <x v="11"/>
    <s v="2725-0002"/>
    <s v="Brendis „Alita“, 38%"/>
    <s v="LPA"/>
    <x v="0"/>
    <n v="4848.0200000000004"/>
    <x v="90"/>
    <n v="280"/>
    <n v="0"/>
    <n v="0"/>
    <n v="4848.0200000000004"/>
  </r>
  <r>
    <x v="14"/>
    <s v="2725-0002"/>
    <s v="Brendis „Alita“, 38%"/>
    <s v="LPA"/>
    <x v="0"/>
    <n v="4835.53"/>
    <x v="90"/>
    <n v="280"/>
    <n v="0"/>
    <n v="0"/>
    <n v="4835.53"/>
  </r>
  <r>
    <x v="17"/>
    <s v="2725-0002"/>
    <s v="Brendis „Alita“, 38%"/>
    <s v="LPA"/>
    <x v="0"/>
    <n v="4845.05"/>
    <x v="90"/>
    <n v="280"/>
    <n v="0"/>
    <n v="0"/>
    <n v="4845.05"/>
  </r>
  <r>
    <x v="17"/>
    <s v="2725-0002"/>
    <s v="Brendis „Alita“, 38%"/>
    <s v="LPA"/>
    <x v="0"/>
    <n v="4840.1000000000004"/>
    <x v="90"/>
    <n v="280"/>
    <n v="0"/>
    <n v="0"/>
    <n v="4840.1000000000004"/>
  </r>
  <r>
    <x v="20"/>
    <s v="2725-0002"/>
    <s v="Brendis „Alita“, 38%"/>
    <s v="LPA"/>
    <x v="0"/>
    <n v="4847.6000000000004"/>
    <x v="90"/>
    <n v="280"/>
    <n v="0"/>
    <n v="0"/>
    <n v="4847.6000000000004"/>
  </r>
  <r>
    <x v="24"/>
    <s v="2727-0002"/>
    <s v="Trauktinė„Bobelinė“ 20%"/>
    <s v="LPA"/>
    <x v="0"/>
    <n v="1021.07"/>
    <x v="91"/>
    <n v="280"/>
    <n v="0"/>
    <n v="0"/>
    <n v="1021.07"/>
  </r>
  <r>
    <x v="26"/>
    <s v="2731-0001"/>
    <s v="Spiritinis gėrimas „Forum“"/>
    <s v="LPA"/>
    <x v="0"/>
    <n v="2906.05"/>
    <x v="92"/>
    <n v="280"/>
    <n v="0"/>
    <n v="0"/>
    <n v="2906.05"/>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r>
    <x v="31"/>
    <m/>
    <m/>
    <m/>
    <x v="1"/>
    <m/>
    <x v="1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3" minRefreshableVersion="3" showCalcMbrs="0" useAutoFormatting="1" colGrandTotals="0" itemPrintTitles="1" createdVersion="3" indent="0" outline="1" outlineData="1" multipleFieldFilters="0">
  <location ref="A3:B652" firstHeaderRow="1" firstDataRow="2" firstDataCol="1"/>
  <pivotFields count="11">
    <pivotField axis="axisRow" showAll="0">
      <items count="1957">
        <item x="31"/>
        <item m="1" x="605"/>
        <item m="1" x="794"/>
        <item m="1" x="983"/>
        <item m="1" x="1172"/>
        <item m="1" x="1361"/>
        <item m="1" x="1550"/>
        <item m="1" x="1737"/>
        <item m="1" x="1922"/>
        <item m="1" x="183"/>
        <item m="1" x="340"/>
        <item m="1" x="466"/>
        <item m="1" x="657"/>
        <item m="1" x="846"/>
        <item m="1" x="1035"/>
        <item m="1" x="1224"/>
        <item m="1" x="1413"/>
        <item m="1" x="1602"/>
        <item m="1" x="1789"/>
        <item m="1" x="50"/>
        <item m="1" x="224"/>
        <item m="1" x="368"/>
        <item m="1" x="512"/>
        <item m="1" x="703"/>
        <item m="1" x="892"/>
        <item m="1" x="1081"/>
        <item m="1" x="1270"/>
        <item m="1" x="1459"/>
        <item m="1" x="1648"/>
        <item m="1" x="1835"/>
        <item m="1" x="96"/>
        <item m="1" x="622"/>
        <item m="1" x="811"/>
        <item m="1" x="1000"/>
        <item m="1" x="1189"/>
        <item m="1" x="1378"/>
        <item m="1" x="1567"/>
        <item m="1" x="1754"/>
        <item m="1" x="1939"/>
        <item m="1" x="200"/>
        <item m="1" x="350"/>
        <item m="1" x="476"/>
        <item m="1" x="667"/>
        <item m="1" x="856"/>
        <item m="1" x="1045"/>
        <item m="1" x="1234"/>
        <item m="1" x="1423"/>
        <item m="1" x="1612"/>
        <item m="1" x="1799"/>
        <item m="1" x="60"/>
        <item m="1" x="234"/>
        <item m="1" x="374"/>
        <item m="1" x="524"/>
        <item m="1" x="715"/>
        <item m="1" x="904"/>
        <item m="1" x="1093"/>
        <item m="1" x="1282"/>
        <item m="1" x="1471"/>
        <item m="1" x="1660"/>
        <item m="1" x="1847"/>
        <item m="1" x="108"/>
        <item m="1" x="272"/>
        <item m="1" x="487"/>
        <item m="1" x="678"/>
        <item m="1" x="867"/>
        <item m="1" x="1056"/>
        <item m="1" x="1245"/>
        <item m="1" x="1434"/>
        <item m="1" x="1623"/>
        <item m="1" x="1810"/>
        <item m="1" x="71"/>
        <item m="1" x="245"/>
        <item m="1" x="380"/>
        <item m="1" x="535"/>
        <item m="1" x="726"/>
        <item m="1" x="915"/>
        <item m="1" x="1104"/>
        <item m="1" x="1293"/>
        <item m="1" x="1482"/>
        <item m="1" x="1671"/>
        <item m="1" x="1858"/>
        <item m="1" x="119"/>
        <item m="1" x="283"/>
        <item m="1" x="409"/>
        <item m="1" x="584"/>
        <item m="1" x="774"/>
        <item m="1" x="963"/>
        <item m="1" x="1152"/>
        <item m="1" x="1341"/>
        <item m="1" x="1530"/>
        <item m="1" x="1719"/>
        <item m="1" x="1906"/>
        <item m="1" x="167"/>
        <item m="1" x="505"/>
        <item m="1" x="696"/>
        <item m="1" x="885"/>
        <item m="1" x="1074"/>
        <item m="1" x="1263"/>
        <item m="1" x="1452"/>
        <item m="1" x="1641"/>
        <item m="1" x="1828"/>
        <item m="1" x="89"/>
        <item m="1" x="259"/>
        <item m="1" x="391"/>
        <item m="1" x="557"/>
        <item m="1" x="747"/>
        <item m="1" x="936"/>
        <item m="1" x="1125"/>
        <item m="1" x="1314"/>
        <item m="1" x="1503"/>
        <item m="1" x="1692"/>
        <item m="1" x="1879"/>
        <item m="1" x="140"/>
        <item m="1" x="304"/>
        <item m="1" x="430"/>
        <item m="1" x="615"/>
        <item m="1" x="804"/>
        <item m="1" x="993"/>
        <item m="1" x="1182"/>
        <item m="1" x="1371"/>
        <item m="1" x="1560"/>
        <item m="1" x="1747"/>
        <item m="1" x="1932"/>
        <item m="1" x="193"/>
        <item m="1" x="518"/>
        <item m="1" x="709"/>
        <item m="1" x="898"/>
        <item m="1" x="1087"/>
        <item m="1" x="1276"/>
        <item m="1" x="1465"/>
        <item m="1" x="1654"/>
        <item m="1" x="1841"/>
        <item m="1" x="102"/>
        <item m="1" x="266"/>
        <item m="1" x="398"/>
        <item m="1" x="569"/>
        <item m="1" x="759"/>
        <item m="1" x="948"/>
        <item m="1" x="1137"/>
        <item m="1" x="1326"/>
        <item m="1" x="1515"/>
        <item m="1" x="1704"/>
        <item m="1" x="1891"/>
        <item m="1" x="152"/>
        <item m="1" x="316"/>
        <item m="1" x="442"/>
        <item m="1" x="633"/>
        <item m="1" x="822"/>
        <item m="1" x="1011"/>
        <item m="1" x="1200"/>
        <item m="1" x="1389"/>
        <item m="1" x="1578"/>
        <item m="1" x="1765"/>
        <item m="1" x="1950"/>
        <item m="1" x="530"/>
        <item m="1" x="721"/>
        <item m="1" x="910"/>
        <item m="1" x="1099"/>
        <item m="1" x="1288"/>
        <item m="1" x="1477"/>
        <item m="1" x="1666"/>
        <item m="1" x="1853"/>
        <item m="1" x="114"/>
        <item m="1" x="278"/>
        <item m="1" x="404"/>
        <item m="1" x="579"/>
        <item m="1" x="769"/>
        <item m="1" x="958"/>
        <item m="1" x="1147"/>
        <item m="1" x="1336"/>
        <item m="1" x="1525"/>
        <item m="1" x="1714"/>
        <item m="1" x="1901"/>
        <item m="1" x="162"/>
        <item m="1" x="326"/>
        <item m="1" x="452"/>
        <item m="1" x="643"/>
        <item m="1" x="832"/>
        <item m="1" x="1021"/>
        <item m="1" x="1210"/>
        <item m="1" x="1399"/>
        <item m="1" x="1588"/>
        <item m="1" x="1775"/>
        <item m="1" x="36"/>
        <item m="1" x="215"/>
        <item m="1" x="543"/>
        <item m="1" x="734"/>
        <item m="1" x="923"/>
        <item m="1" x="1112"/>
        <item m="1" x="1301"/>
        <item m="1" x="1490"/>
        <item m="1" x="1679"/>
        <item m="1" x="1866"/>
        <item m="1" x="127"/>
        <item m="1" x="291"/>
        <item m="1" x="417"/>
        <item m="1" x="596"/>
        <item m="1" x="785"/>
        <item m="1" x="974"/>
        <item m="1" x="1163"/>
        <item m="1" x="1352"/>
        <item m="1" x="1541"/>
        <item m="1" x="1730"/>
        <item m="1" x="1917"/>
        <item m="1" x="178"/>
        <item m="1" x="335"/>
        <item m="1" x="461"/>
        <item m="1" x="652"/>
        <item m="1" x="841"/>
        <item m="1" x="1030"/>
        <item m="1" x="1219"/>
        <item m="1" x="1408"/>
        <item m="1" x="1597"/>
        <item m="1" x="1784"/>
        <item m="1" x="45"/>
        <item m="1" x="552"/>
        <item m="1" x="743"/>
        <item m="1" x="932"/>
        <item m="1" x="1121"/>
        <item m="1" x="1310"/>
        <item m="1" x="1499"/>
        <item m="1" x="1688"/>
        <item m="1" x="1875"/>
        <item m="1" x="136"/>
        <item m="1" x="300"/>
        <item m="1" x="426"/>
        <item m="1" x="610"/>
        <item m="1" x="799"/>
        <item m="1" x="988"/>
        <item m="1" x="1177"/>
        <item m="1" x="1366"/>
        <item m="1" x="1555"/>
        <item m="1" x="1742"/>
        <item m="1" x="1927"/>
        <item m="1" x="188"/>
        <item m="1" x="345"/>
        <item m="1" x="471"/>
        <item m="1" x="662"/>
        <item m="1" x="851"/>
        <item m="1" x="1040"/>
        <item m="1" x="1229"/>
        <item m="1" x="1418"/>
        <item m="1" x="1607"/>
        <item m="1" x="1794"/>
        <item m="1" x="55"/>
        <item m="1" x="229"/>
        <item m="1" x="564"/>
        <item m="1" x="754"/>
        <item m="1" x="943"/>
        <item m="1" x="1132"/>
        <item m="1" x="1321"/>
        <item m="1" x="1510"/>
        <item m="1" x="1699"/>
        <item m="1" x="1886"/>
        <item m="1" x="147"/>
        <item m="1" x="311"/>
        <item m="1" x="437"/>
        <item m="1" x="627"/>
        <item m="1" x="816"/>
        <item m="1" x="1005"/>
        <item m="1" x="1194"/>
        <item m="1" x="1383"/>
        <item m="1" x="1572"/>
        <item m="1" x="1759"/>
        <item m="1" x="1944"/>
        <item m="1" x="205"/>
        <item m="1" x="355"/>
        <item m="1" x="481"/>
        <item m="1" x="672"/>
        <item m="1" x="861"/>
        <item m="1" x="1050"/>
        <item m="1" x="1239"/>
        <item m="1" x="1428"/>
        <item m="1" x="1617"/>
        <item m="1" x="1804"/>
        <item m="1" x="65"/>
        <item m="1" x="239"/>
        <item m="1" x="575"/>
        <item m="1" x="765"/>
        <item m="1" x="954"/>
        <item m="1" x="1143"/>
        <item m="1" x="1332"/>
        <item m="1" x="1521"/>
        <item m="1" x="1710"/>
        <item m="1" x="1897"/>
        <item m="1" x="158"/>
        <item m="1" x="322"/>
        <item m="1" x="448"/>
        <item m="1" x="639"/>
        <item m="1" x="828"/>
        <item m="1" x="1017"/>
        <item m="1" x="1206"/>
        <item m="1" x="1395"/>
        <item m="1" x="1584"/>
        <item m="1" x="1771"/>
        <item m="1" x="32"/>
        <item m="1" x="211"/>
        <item m="1" x="361"/>
        <item m="1" x="494"/>
        <item m="1" x="685"/>
        <item m="1" x="874"/>
        <item m="1" x="1063"/>
        <item m="1" x="1252"/>
        <item m="1" x="1441"/>
        <item m="1" x="1630"/>
        <item m="1" x="1817"/>
        <item m="1" x="78"/>
        <item m="1" x="592"/>
        <item m="1" x="782"/>
        <item m="1" x="971"/>
        <item m="1" x="1160"/>
        <item m="1" x="1349"/>
        <item m="1" x="1538"/>
        <item m="1" x="1727"/>
        <item m="1" x="1914"/>
        <item m="1" x="175"/>
        <item m="1" x="332"/>
        <item m="1" x="458"/>
        <item m="1" x="649"/>
        <item m="1" x="838"/>
        <item m="1" x="1027"/>
        <item m="1" x="1216"/>
        <item m="1" x="1405"/>
        <item m="1" x="1594"/>
        <item m="1" x="1781"/>
        <item m="1" x="42"/>
        <item m="1" x="221"/>
        <item m="1" x="365"/>
        <item m="1" x="502"/>
        <item m="1" x="693"/>
        <item m="1" x="882"/>
        <item m="1" x="1071"/>
        <item m="1" x="1260"/>
        <item m="1" x="1449"/>
        <item m="1" x="1638"/>
        <item m="1" x="1825"/>
        <item m="1" x="86"/>
        <item m="1" x="256"/>
        <item m="1" x="606"/>
        <item m="1" x="795"/>
        <item m="1" x="984"/>
        <item m="1" x="1173"/>
        <item m="1" x="1362"/>
        <item m="1" x="1551"/>
        <item m="1" x="1738"/>
        <item m="1" x="1923"/>
        <item m="1" x="184"/>
        <item m="1" x="341"/>
        <item m="1" x="467"/>
        <item m="1" x="658"/>
        <item m="1" x="847"/>
        <item m="1" x="1036"/>
        <item m="1" x="1225"/>
        <item m="1" x="1414"/>
        <item m="1" x="1603"/>
        <item m="1" x="1790"/>
        <item m="1" x="51"/>
        <item m="1" x="225"/>
        <item m="1" x="369"/>
        <item m="1" x="513"/>
        <item m="1" x="704"/>
        <item m="1" x="893"/>
        <item m="1" x="1082"/>
        <item m="1" x="1271"/>
        <item m="1" x="1460"/>
        <item m="1" x="1649"/>
        <item m="1" x="1836"/>
        <item m="1" x="97"/>
        <item m="1" x="623"/>
        <item m="1" x="812"/>
        <item m="1" x="1001"/>
        <item m="1" x="1190"/>
        <item m="1" x="1379"/>
        <item m="1" x="1568"/>
        <item m="1" x="1755"/>
        <item m="1" x="1940"/>
        <item m="1" x="201"/>
        <item m="1" x="351"/>
        <item m="1" x="477"/>
        <item m="1" x="668"/>
        <item m="1" x="857"/>
        <item m="1" x="1046"/>
        <item m="1" x="1235"/>
        <item m="1" x="1424"/>
        <item m="1" x="1613"/>
        <item m="1" x="1800"/>
        <item m="1" x="61"/>
        <item m="1" x="235"/>
        <item m="1" x="375"/>
        <item m="1" x="525"/>
        <item m="1" x="716"/>
        <item m="1" x="905"/>
        <item m="1" x="1094"/>
        <item m="1" x="1283"/>
        <item m="1" x="1472"/>
        <item m="1" x="1661"/>
        <item m="1" x="1848"/>
        <item m="1" x="109"/>
        <item m="1" x="273"/>
        <item m="1" x="488"/>
        <item m="1" x="679"/>
        <item m="1" x="868"/>
        <item m="1" x="1057"/>
        <item m="1" x="1246"/>
        <item m="1" x="1435"/>
        <item m="1" x="1624"/>
        <item m="1" x="1811"/>
        <item m="1" x="72"/>
        <item m="1" x="246"/>
        <item m="1" x="381"/>
        <item m="1" x="537"/>
        <item m="1" x="728"/>
        <item m="1" x="917"/>
        <item m="1" x="1106"/>
        <item m="1" x="1295"/>
        <item m="1" x="1484"/>
        <item m="1" x="1673"/>
        <item m="1" x="1860"/>
        <item m="1" x="121"/>
        <item m="1" x="285"/>
        <item m="1" x="411"/>
        <item m="1" x="586"/>
        <item m="1" x="776"/>
        <item m="1" x="965"/>
        <item m="1" x="1154"/>
        <item m="1" x="1343"/>
        <item m="1" x="1532"/>
        <item m="1" x="1721"/>
        <item m="1" x="1908"/>
        <item m="1" x="169"/>
        <item m="1" x="506"/>
        <item m="1" x="697"/>
        <item m="1" x="886"/>
        <item m="1" x="1075"/>
        <item m="1" x="1264"/>
        <item m="1" x="1453"/>
        <item m="1" x="1642"/>
        <item m="1" x="1829"/>
        <item m="1" x="90"/>
        <item m="1" x="260"/>
        <item m="1" x="392"/>
        <item m="1" x="558"/>
        <item m="1" x="748"/>
        <item m="1" x="937"/>
        <item m="1" x="1126"/>
        <item m="1" x="1315"/>
        <item m="1" x="1504"/>
        <item m="1" x="1693"/>
        <item m="1" x="1880"/>
        <item m="1" x="141"/>
        <item m="1" x="305"/>
        <item m="1" x="431"/>
        <item m="1" x="616"/>
        <item m="1" x="805"/>
        <item m="1" x="994"/>
        <item m="1" x="1183"/>
        <item m="1" x="1372"/>
        <item m="1" x="1561"/>
        <item m="1" x="1748"/>
        <item m="1" x="1933"/>
        <item m="1" x="194"/>
        <item m="1" x="519"/>
        <item m="1" x="710"/>
        <item m="1" x="899"/>
        <item m="1" x="1088"/>
        <item m="1" x="1277"/>
        <item m="1" x="1466"/>
        <item m="1" x="1655"/>
        <item m="1" x="1842"/>
        <item m="1" x="103"/>
        <item m="1" x="267"/>
        <item m="1" x="399"/>
        <item m="1" x="570"/>
        <item m="1" x="760"/>
        <item m="1" x="949"/>
        <item m="1" x="1138"/>
        <item m="1" x="1327"/>
        <item m="1" x="1516"/>
        <item m="1" x="1705"/>
        <item m="1" x="1892"/>
        <item m="1" x="153"/>
        <item m="1" x="317"/>
        <item m="1" x="443"/>
        <item m="1" x="634"/>
        <item m="1" x="823"/>
        <item m="1" x="1012"/>
        <item m="1" x="1201"/>
        <item m="1" x="1390"/>
        <item m="1" x="1579"/>
        <item m="1" x="1766"/>
        <item m="1" x="1951"/>
        <item m="1" x="531"/>
        <item m="1" x="722"/>
        <item m="1" x="911"/>
        <item m="1" x="1100"/>
        <item m="1" x="1289"/>
        <item m="1" x="1478"/>
        <item m="1" x="1667"/>
        <item m="1" x="1854"/>
        <item m="1" x="115"/>
        <item m="1" x="279"/>
        <item m="1" x="405"/>
        <item m="1" x="580"/>
        <item m="1" x="770"/>
        <item m="1" x="959"/>
        <item m="1" x="1148"/>
        <item m="1" x="1337"/>
        <item m="1" x="1526"/>
        <item m="1" x="1715"/>
        <item m="1" x="1902"/>
        <item m="1" x="163"/>
        <item m="1" x="327"/>
        <item m="1" x="453"/>
        <item m="1" x="644"/>
        <item m="1" x="833"/>
        <item m="1" x="1022"/>
        <item m="1" x="1211"/>
        <item m="1" x="1400"/>
        <item m="1" x="1589"/>
        <item m="1" x="1776"/>
        <item m="1" x="37"/>
        <item m="1" x="216"/>
        <item m="1" x="544"/>
        <item m="1" x="735"/>
        <item m="1" x="924"/>
        <item m="1" x="1113"/>
        <item m="1" x="1302"/>
        <item m="1" x="1491"/>
        <item m="1" x="1680"/>
        <item m="1" x="1867"/>
        <item m="1" x="128"/>
        <item m="1" x="292"/>
        <item m="1" x="418"/>
        <item m="1" x="597"/>
        <item m="1" x="786"/>
        <item m="1" x="975"/>
        <item m="1" x="1164"/>
        <item m="1" x="1353"/>
        <item m="1" x="1542"/>
        <item m="1" x="1731"/>
        <item m="1" x="1918"/>
        <item m="1" x="179"/>
        <item m="1" x="336"/>
        <item m="1" x="462"/>
        <item m="1" x="653"/>
        <item m="1" x="842"/>
        <item m="1" x="1031"/>
        <item m="1" x="1220"/>
        <item m="1" x="1409"/>
        <item m="1" x="1598"/>
        <item m="1" x="1785"/>
        <item m="1" x="46"/>
        <item m="1" x="553"/>
        <item m="1" x="565"/>
        <item m="1" x="755"/>
        <item m="1" x="944"/>
        <item m="1" x="1133"/>
        <item m="1" x="1322"/>
        <item m="1" x="1511"/>
        <item m="1" x="1700"/>
        <item m="1" x="1887"/>
        <item m="1" x="148"/>
        <item m="1" x="312"/>
        <item m="1" x="438"/>
        <item m="1" x="629"/>
        <item m="1" x="818"/>
        <item m="1" x="1007"/>
        <item m="1" x="1196"/>
        <item m="1" x="1385"/>
        <item m="1" x="1574"/>
        <item m="1" x="1761"/>
        <item m="1" x="1946"/>
        <item m="1" x="207"/>
        <item m="1" x="357"/>
        <item m="1" x="483"/>
        <item m="1" x="674"/>
        <item m="1" x="863"/>
        <item m="1" x="1052"/>
        <item m="1" x="1241"/>
        <item m="1" x="1430"/>
        <item m="1" x="1619"/>
        <item m="1" x="1806"/>
        <item m="1" x="67"/>
        <item m="1" x="241"/>
        <item m="1" x="576"/>
        <item m="1" x="766"/>
        <item m="1" x="955"/>
        <item m="1" x="1144"/>
        <item m="1" x="1333"/>
        <item m="1" x="1522"/>
        <item m="1" x="1711"/>
        <item m="1" x="1898"/>
        <item m="1" x="159"/>
        <item m="1" x="323"/>
        <item m="1" x="449"/>
        <item m="1" x="640"/>
        <item m="1" x="829"/>
        <item m="1" x="1018"/>
        <item m="1" x="1207"/>
        <item m="1" x="1396"/>
        <item m="1" x="1585"/>
        <item m="1" x="1772"/>
        <item m="1" x="33"/>
        <item m="1" x="212"/>
        <item m="1" x="362"/>
        <item m="1" x="495"/>
        <item m="1" x="686"/>
        <item m="1" x="875"/>
        <item m="1" x="1064"/>
        <item m="1" x="1253"/>
        <item m="1" x="1442"/>
        <item m="1" x="1631"/>
        <item m="1" x="1818"/>
        <item m="1" x="79"/>
        <item m="1" x="593"/>
        <item m="1" x="783"/>
        <item m="1" x="972"/>
        <item m="1" x="1161"/>
        <item m="1" x="1350"/>
        <item m="1" x="1539"/>
        <item m="1" x="1728"/>
        <item m="1" x="1915"/>
        <item m="1" x="176"/>
        <item m="1" x="333"/>
        <item m="1" x="459"/>
        <item m="1" x="650"/>
        <item m="1" x="839"/>
        <item m="1" x="1028"/>
        <item m="1" x="1217"/>
        <item m="1" x="1406"/>
        <item m="1" x="1595"/>
        <item m="1" x="1782"/>
        <item m="1" x="43"/>
        <item m="1" x="222"/>
        <item m="1" x="366"/>
        <item m="1" x="503"/>
        <item m="1" x="694"/>
        <item m="1" x="883"/>
        <item m="1" x="1072"/>
        <item m="1" x="1261"/>
        <item m="1" x="1450"/>
        <item m="1" x="1639"/>
        <item m="1" x="1826"/>
        <item m="1" x="87"/>
        <item m="1" x="257"/>
        <item m="1" x="607"/>
        <item m="1" x="796"/>
        <item m="1" x="985"/>
        <item m="1" x="1174"/>
        <item m="1" x="1363"/>
        <item m="1" x="1552"/>
        <item m="1" x="1739"/>
        <item m="1" x="1924"/>
        <item m="1" x="185"/>
        <item m="1" x="342"/>
        <item m="1" x="468"/>
        <item m="1" x="659"/>
        <item m="1" x="848"/>
        <item m="1" x="1037"/>
        <item m="1" x="1226"/>
        <item m="1" x="1415"/>
        <item m="1" x="1604"/>
        <item m="1" x="1791"/>
        <item m="1" x="52"/>
        <item m="1" x="226"/>
        <item m="1" x="370"/>
        <item m="1" x="514"/>
        <item m="1" x="705"/>
        <item m="1" x="894"/>
        <item m="1" x="1083"/>
        <item m="1" x="1272"/>
        <item m="1" x="1461"/>
        <item m="1" x="1650"/>
        <item m="1" x="1837"/>
        <item m="1" x="98"/>
        <item m="1" x="624"/>
        <item m="1" x="813"/>
        <item m="1" x="1002"/>
        <item m="1" x="1191"/>
        <item m="1" x="1380"/>
        <item m="1" x="1569"/>
        <item m="1" x="1756"/>
        <item m="1" x="1941"/>
        <item m="1" x="202"/>
        <item m="1" x="352"/>
        <item m="1" x="478"/>
        <item m="1" x="669"/>
        <item m="1" x="858"/>
        <item m="1" x="1047"/>
        <item m="1" x="1236"/>
        <item m="1" x="1425"/>
        <item m="1" x="1614"/>
        <item m="1" x="1801"/>
        <item m="1" x="62"/>
        <item m="1" x="236"/>
        <item m="1" x="376"/>
        <item m="1" x="526"/>
        <item m="1" x="717"/>
        <item m="1" x="906"/>
        <item m="1" x="1095"/>
        <item m="1" x="1284"/>
        <item m="1" x="1473"/>
        <item m="1" x="1662"/>
        <item m="1" x="1849"/>
        <item m="1" x="110"/>
        <item m="1" x="274"/>
        <item m="1" x="489"/>
        <item m="1" x="680"/>
        <item m="1" x="869"/>
        <item m="1" x="1058"/>
        <item m="1" x="1247"/>
        <item m="1" x="1436"/>
        <item m="1" x="1625"/>
        <item m="1" x="1812"/>
        <item m="1" x="73"/>
        <item m="1" x="247"/>
        <item m="1" x="382"/>
        <item m="1" x="538"/>
        <item m="1" x="729"/>
        <item m="1" x="918"/>
        <item m="1" x="1107"/>
        <item m="1" x="1296"/>
        <item m="1" x="1485"/>
        <item m="1" x="1674"/>
        <item m="1" x="1861"/>
        <item m="1" x="122"/>
        <item m="1" x="286"/>
        <item m="1" x="412"/>
        <item m="1" x="587"/>
        <item m="1" x="777"/>
        <item m="1" x="966"/>
        <item m="1" x="1155"/>
        <item m="1" x="1344"/>
        <item m="1" x="1533"/>
        <item m="1" x="1722"/>
        <item m="1" x="1909"/>
        <item m="1" x="170"/>
        <item m="1" x="498"/>
        <item m="1" x="689"/>
        <item m="1" x="878"/>
        <item m="1" x="1067"/>
        <item m="1" x="1256"/>
        <item m="1" x="1445"/>
        <item m="1" x="1634"/>
        <item m="1" x="1821"/>
        <item m="1" x="82"/>
        <item m="1" x="252"/>
        <item m="1" x="387"/>
        <item m="1" x="548"/>
        <item m="1" x="739"/>
        <item m="1" x="928"/>
        <item m="1" x="1117"/>
        <item m="1" x="1306"/>
        <item m="1" x="1495"/>
        <item m="1" x="1684"/>
        <item m="1" x="1871"/>
        <item m="1" x="132"/>
        <item m="1" x="296"/>
        <item m="1" x="422"/>
        <item m="1" x="601"/>
        <item m="1" x="790"/>
        <item m="1" x="979"/>
        <item m="1" x="1168"/>
        <item m="1" x="1357"/>
        <item m="1" x="1546"/>
        <item m="1" x="1735"/>
        <item m="1" x="507"/>
        <item m="1" x="698"/>
        <item m="1" x="887"/>
        <item m="1" x="1076"/>
        <item m="1" x="1265"/>
        <item m="1" x="1454"/>
        <item m="1" x="1643"/>
        <item m="1" x="1830"/>
        <item m="1" x="91"/>
        <item m="1" x="261"/>
        <item m="1" x="393"/>
        <item m="1" x="559"/>
        <item m="1" x="749"/>
        <item m="1" x="938"/>
        <item m="1" x="1127"/>
        <item m="1" x="1316"/>
        <item m="1" x="1505"/>
        <item m="1" x="1694"/>
        <item m="1" x="1881"/>
        <item m="1" x="142"/>
        <item m="1" x="306"/>
        <item m="1" x="432"/>
        <item m="1" x="617"/>
        <item m="1" x="806"/>
        <item m="1" x="995"/>
        <item m="1" x="1184"/>
        <item m="1" x="1373"/>
        <item m="1" x="1562"/>
        <item m="1" x="1749"/>
        <item m="1" x="1934"/>
        <item m="1" x="195"/>
        <item m="1" x="520"/>
        <item m="1" x="711"/>
        <item m="1" x="900"/>
        <item m="1" x="1089"/>
        <item m="1" x="1278"/>
        <item m="1" x="1467"/>
        <item m="1" x="1656"/>
        <item m="1" x="1843"/>
        <item m="1" x="104"/>
        <item m="1" x="268"/>
        <item m="1" x="400"/>
        <item m="1" x="571"/>
        <item m="1" x="761"/>
        <item m="1" x="950"/>
        <item m="1" x="1139"/>
        <item m="1" x="1328"/>
        <item m="1" x="1517"/>
        <item m="1" x="1706"/>
        <item m="1" x="1893"/>
        <item m="1" x="154"/>
        <item m="1" x="318"/>
        <item m="1" x="444"/>
        <item m="1" x="635"/>
        <item m="1" x="824"/>
        <item m="1" x="1013"/>
        <item m="1" x="1202"/>
        <item m="1" x="1391"/>
        <item m="1" x="1580"/>
        <item m="1" x="1767"/>
        <item m="1" x="1952"/>
        <item m="1" x="532"/>
        <item m="1" x="723"/>
        <item m="1" x="912"/>
        <item m="1" x="1101"/>
        <item m="1" x="1290"/>
        <item m="1" x="1479"/>
        <item m="1" x="1668"/>
        <item m="1" x="1855"/>
        <item m="1" x="116"/>
        <item m="1" x="280"/>
        <item m="1" x="406"/>
        <item m="1" x="581"/>
        <item m="1" x="771"/>
        <item m="1" x="960"/>
        <item m="1" x="1149"/>
        <item m="1" x="1338"/>
        <item m="1" x="1527"/>
        <item m="1" x="1716"/>
        <item m="1" x="1903"/>
        <item m="1" x="164"/>
        <item m="1" x="328"/>
        <item m="1" x="454"/>
        <item m="1" x="645"/>
        <item m="1" x="834"/>
        <item m="1" x="1023"/>
        <item m="1" x="1212"/>
        <item m="1" x="1401"/>
        <item m="1" x="1590"/>
        <item m="1" x="1777"/>
        <item m="1" x="38"/>
        <item m="1" x="217"/>
        <item m="1" x="545"/>
        <item m="1" x="736"/>
        <item m="1" x="925"/>
        <item m="1" x="1114"/>
        <item m="1" x="1303"/>
        <item m="1" x="1492"/>
        <item m="1" x="1681"/>
        <item m="1" x="1868"/>
        <item m="1" x="129"/>
        <item m="1" x="293"/>
        <item m="1" x="419"/>
        <item m="1" x="598"/>
        <item m="1" x="787"/>
        <item m="1" x="976"/>
        <item m="1" x="1165"/>
        <item m="1" x="1354"/>
        <item m="1" x="1543"/>
        <item m="1" x="1732"/>
        <item m="1" x="1919"/>
        <item m="1" x="180"/>
        <item m="1" x="337"/>
        <item m="1" x="463"/>
        <item m="1" x="654"/>
        <item m="1" x="843"/>
        <item m="1" x="1032"/>
        <item m="1" x="1221"/>
        <item m="1" x="1410"/>
        <item m="1" x="1599"/>
        <item m="1" x="1786"/>
        <item m="1" x="47"/>
        <item m="1" x="554"/>
        <item m="1" x="744"/>
        <item m="1" x="933"/>
        <item m="1" x="1122"/>
        <item m="1" x="1311"/>
        <item m="1" x="1500"/>
        <item m="1" x="1689"/>
        <item m="1" x="1876"/>
        <item m="1" x="137"/>
        <item m="1" x="301"/>
        <item m="1" x="427"/>
        <item m="1" x="612"/>
        <item m="1" x="801"/>
        <item m="1" x="990"/>
        <item m="1" x="1179"/>
        <item m="1" x="1368"/>
        <item m="1" x="1557"/>
        <item m="1" x="1744"/>
        <item m="1" x="1929"/>
        <item m="1" x="190"/>
        <item m="1" x="347"/>
        <item m="1" x="473"/>
        <item m="1" x="664"/>
        <item m="1" x="853"/>
        <item m="1" x="1042"/>
        <item m="1" x="1231"/>
        <item m="1" x="1420"/>
        <item m="1" x="1609"/>
        <item m="1" x="1796"/>
        <item m="1" x="57"/>
        <item m="1" x="231"/>
        <item m="1" x="566"/>
        <item m="1" x="756"/>
        <item m="1" x="945"/>
        <item m="1" x="1134"/>
        <item m="1" x="1323"/>
        <item m="1" x="1512"/>
        <item m="1" x="1701"/>
        <item m="1" x="1888"/>
        <item m="1" x="149"/>
        <item m="1" x="313"/>
        <item m="1" x="439"/>
        <item m="1" x="630"/>
        <item m="1" x="819"/>
        <item m="1" x="1008"/>
        <item m="1" x="1197"/>
        <item m="1" x="1386"/>
        <item m="1" x="1575"/>
        <item m="1" x="1762"/>
        <item m="1" x="1947"/>
        <item m="1" x="208"/>
        <item m="1" x="358"/>
        <item m="1" x="484"/>
        <item m="1" x="675"/>
        <item m="1" x="864"/>
        <item m="1" x="1053"/>
        <item m="1" x="1242"/>
        <item m="1" x="1431"/>
        <item m="1" x="1620"/>
        <item m="1" x="1807"/>
        <item m="1" x="68"/>
        <item m="1" x="242"/>
        <item m="1" x="74"/>
        <item m="1" x="778"/>
        <item m="1" x="1297"/>
        <item m="1" x="1626"/>
        <item m="1" x="919"/>
        <item m="1" x="413"/>
        <item m="1" x="1723"/>
        <item m="1" x="1910"/>
        <item m="1" x="1108"/>
        <item m="1" x="171"/>
        <item m="1" x="1486"/>
        <item m="1" x="248"/>
        <item m="1" x="287"/>
        <item m="1" x="870"/>
        <item m="1" x="1675"/>
        <item m="1" x="1813"/>
        <item m="1" x="588"/>
        <item m="1" x="1534"/>
        <item m="1" x="1059"/>
        <item m="1" x="681"/>
        <item m="1" x="967"/>
        <item m="1" x="490"/>
        <item m="1" x="1248"/>
        <item m="1" x="1437"/>
        <item m="1" x="383"/>
        <item m="1" x="539"/>
        <item m="1" x="730"/>
        <item m="1" x="1862"/>
        <item m="1" x="123"/>
        <item m="1" x="1156"/>
        <item m="1" x="1345"/>
        <item m="1" x="499"/>
        <item m="1" x="690"/>
        <item m="1" x="879"/>
        <item m="1" x="1068"/>
        <item m="1" x="1257"/>
        <item m="1" x="1446"/>
        <item m="1" x="1635"/>
        <item m="1" x="1822"/>
        <item m="1" x="83"/>
        <item m="1" x="253"/>
        <item m="1" x="388"/>
        <item m="1" x="549"/>
        <item m="1" x="740"/>
        <item m="1" x="929"/>
        <item m="1" x="1118"/>
        <item m="1" x="1307"/>
        <item m="1" x="1496"/>
        <item m="1" x="1685"/>
        <item m="1" x="1872"/>
        <item m="1" x="133"/>
        <item m="1" x="297"/>
        <item m="1" x="423"/>
        <item m="1" x="602"/>
        <item m="1" x="791"/>
        <item m="1" x="980"/>
        <item m="1" x="1169"/>
        <item m="1" x="1358"/>
        <item m="1" x="1547"/>
        <item m="1" x="508"/>
        <item m="1" x="699"/>
        <item m="1" x="888"/>
        <item m="1" x="1077"/>
        <item m="1" x="1266"/>
        <item m="1" x="1455"/>
        <item m="1" x="1644"/>
        <item m="1" x="1831"/>
        <item m="1" x="92"/>
        <item m="1" x="262"/>
        <item m="1" x="394"/>
        <item m="1" x="560"/>
        <item m="1" x="750"/>
        <item m="1" x="939"/>
        <item m="1" x="1128"/>
        <item m="1" x="1317"/>
        <item m="1" x="1506"/>
        <item m="1" x="1695"/>
        <item m="1" x="1882"/>
        <item m="1" x="143"/>
        <item m="1" x="307"/>
        <item m="1" x="433"/>
        <item m="1" x="618"/>
        <item m="1" x="807"/>
        <item m="1" x="996"/>
        <item m="1" x="1185"/>
        <item m="1" x="1374"/>
        <item m="1" x="1563"/>
        <item m="1" x="1750"/>
        <item m="1" x="1935"/>
        <item m="1" x="196"/>
        <item m="1" x="521"/>
        <item m="1" x="712"/>
        <item m="1" x="901"/>
        <item m="1" x="1090"/>
        <item m="1" x="1279"/>
        <item m="1" x="1468"/>
        <item m="1" x="1657"/>
        <item m="1" x="1844"/>
        <item m="1" x="105"/>
        <item m="1" x="269"/>
        <item m="1" x="401"/>
        <item m="1" x="572"/>
        <item m="1" x="762"/>
        <item m="1" x="951"/>
        <item m="1" x="1140"/>
        <item m="1" x="1329"/>
        <item m="1" x="1518"/>
        <item m="1" x="1707"/>
        <item m="1" x="1894"/>
        <item m="1" x="155"/>
        <item m="1" x="319"/>
        <item m="1" x="445"/>
        <item m="1" x="636"/>
        <item m="1" x="825"/>
        <item m="1" x="1014"/>
        <item m="1" x="1203"/>
        <item m="1" x="1392"/>
        <item m="1" x="1581"/>
        <item m="1" x="1768"/>
        <item m="1" x="1953"/>
        <item m="1" x="533"/>
        <item m="1" x="724"/>
        <item m="1" x="913"/>
        <item m="1" x="1102"/>
        <item m="1" x="1291"/>
        <item m="1" x="1480"/>
        <item m="1" x="1669"/>
        <item m="1" x="1856"/>
        <item m="1" x="117"/>
        <item m="1" x="281"/>
        <item m="1" x="407"/>
        <item m="1" x="582"/>
        <item m="1" x="772"/>
        <item m="1" x="961"/>
        <item m="1" x="1150"/>
        <item m="1" x="1339"/>
        <item m="1" x="1528"/>
        <item m="1" x="1717"/>
        <item m="1" x="1904"/>
        <item m="1" x="165"/>
        <item m="1" x="329"/>
        <item m="1" x="455"/>
        <item m="1" x="646"/>
        <item m="1" x="835"/>
        <item m="1" x="1024"/>
        <item m="1" x="1213"/>
        <item m="1" x="1402"/>
        <item m="1" x="1591"/>
        <item m="1" x="1778"/>
        <item m="1" x="39"/>
        <item m="1" x="218"/>
        <item m="1" x="546"/>
        <item m="1" x="737"/>
        <item m="1" x="926"/>
        <item m="1" x="1115"/>
        <item m="1" x="1304"/>
        <item m="1" x="1493"/>
        <item m="1" x="1682"/>
        <item m="1" x="1869"/>
        <item m="1" x="130"/>
        <item m="1" x="294"/>
        <item m="1" x="420"/>
        <item m="1" x="599"/>
        <item m="1" x="788"/>
        <item m="1" x="977"/>
        <item m="1" x="1166"/>
        <item m="1" x="1355"/>
        <item m="1" x="1544"/>
        <item m="1" x="1733"/>
        <item m="1" x="1920"/>
        <item m="1" x="181"/>
        <item m="1" x="338"/>
        <item m="1" x="464"/>
        <item m="1" x="655"/>
        <item m="1" x="844"/>
        <item m="1" x="1033"/>
        <item m="1" x="1222"/>
        <item m="1" x="1411"/>
        <item m="1" x="1600"/>
        <item m="1" x="1787"/>
        <item m="1" x="48"/>
        <item m="1" x="555"/>
        <item m="1" x="745"/>
        <item m="1" x="934"/>
        <item m="1" x="1123"/>
        <item m="1" x="1312"/>
        <item m="1" x="1501"/>
        <item m="1" x="1690"/>
        <item m="1" x="1877"/>
        <item m="1" x="138"/>
        <item m="1" x="302"/>
        <item m="1" x="428"/>
        <item m="1" x="613"/>
        <item m="1" x="802"/>
        <item m="1" x="991"/>
        <item m="1" x="1180"/>
        <item m="1" x="1369"/>
        <item m="1" x="1558"/>
        <item m="1" x="1745"/>
        <item m="1" x="1930"/>
        <item m="1" x="191"/>
        <item m="1" x="348"/>
        <item m="1" x="474"/>
        <item m="1" x="665"/>
        <item m="1" x="854"/>
        <item m="1" x="1043"/>
        <item m="1" x="1232"/>
        <item m="1" x="1421"/>
        <item m="1" x="1610"/>
        <item m="1" x="1797"/>
        <item m="1" x="58"/>
        <item m="1" x="232"/>
        <item m="1" x="567"/>
        <item m="1" x="757"/>
        <item m="1" x="946"/>
        <item m="1" x="1135"/>
        <item m="1" x="1324"/>
        <item m="1" x="1513"/>
        <item m="1" x="1702"/>
        <item m="1" x="1889"/>
        <item m="1" x="150"/>
        <item m="1" x="314"/>
        <item m="1" x="440"/>
        <item m="1" x="631"/>
        <item m="1" x="820"/>
        <item m="1" x="1009"/>
        <item m="1" x="1198"/>
        <item m="1" x="1387"/>
        <item m="1" x="1576"/>
        <item m="1" x="1763"/>
        <item m="1" x="1948"/>
        <item m="1" x="209"/>
        <item m="1" x="359"/>
        <item m="1" x="485"/>
        <item m="1" x="676"/>
        <item m="1" x="865"/>
        <item m="1" x="1054"/>
        <item m="1" x="1243"/>
        <item m="1" x="1432"/>
        <item m="1" x="1621"/>
        <item m="1" x="1808"/>
        <item m="1" x="69"/>
        <item m="1" x="243"/>
        <item m="1" x="577"/>
        <item m="1" x="767"/>
        <item m="1" x="956"/>
        <item m="1" x="1145"/>
        <item m="1" x="1334"/>
        <item m="1" x="1523"/>
        <item m="1" x="1712"/>
        <item m="1" x="1899"/>
        <item m="1" x="160"/>
        <item m="1" x="324"/>
        <item m="1" x="450"/>
        <item m="1" x="641"/>
        <item m="1" x="830"/>
        <item m="1" x="1019"/>
        <item m="1" x="1208"/>
        <item m="1" x="1397"/>
        <item m="1" x="1586"/>
        <item m="1" x="1773"/>
        <item m="1" x="34"/>
        <item m="1" x="213"/>
        <item m="1" x="363"/>
        <item m="1" x="496"/>
        <item m="1" x="687"/>
        <item m="1" x="876"/>
        <item m="1" x="1065"/>
        <item m="1" x="1254"/>
        <item m="1" x="1443"/>
        <item m="1" x="1632"/>
        <item m="1" x="1819"/>
        <item m="1" x="80"/>
        <item m="1" x="594"/>
        <item m="1" x="784"/>
        <item m="1" x="973"/>
        <item m="1" x="1162"/>
        <item m="1" x="1351"/>
        <item m="1" x="1540"/>
        <item m="1" x="1729"/>
        <item m="1" x="1916"/>
        <item m="1" x="177"/>
        <item m="1" x="334"/>
        <item m="1" x="460"/>
        <item m="1" x="651"/>
        <item m="1" x="840"/>
        <item m="1" x="1029"/>
        <item m="1" x="1218"/>
        <item m="1" x="1407"/>
        <item m="1" x="1596"/>
        <item m="1" x="1783"/>
        <item m="1" x="44"/>
        <item m="1" x="223"/>
        <item m="1" x="367"/>
        <item m="1" x="504"/>
        <item m="1" x="695"/>
        <item m="1" x="884"/>
        <item m="1" x="1073"/>
        <item m="1" x="1262"/>
        <item m="1" x="1451"/>
        <item m="1" x="1640"/>
        <item m="1" x="1827"/>
        <item m="1" x="88"/>
        <item m="1" x="258"/>
        <item m="1" x="608"/>
        <item m="1" x="797"/>
        <item m="1" x="986"/>
        <item m="1" x="1175"/>
        <item m="1" x="1364"/>
        <item m="1" x="1553"/>
        <item m="1" x="1740"/>
        <item m="1" x="1925"/>
        <item m="1" x="186"/>
        <item m="1" x="343"/>
        <item m="1" x="469"/>
        <item m="1" x="660"/>
        <item m="1" x="849"/>
        <item m="1" x="1038"/>
        <item m="1" x="1227"/>
        <item m="1" x="1416"/>
        <item m="1" x="1605"/>
        <item m="1" x="1792"/>
        <item m="1" x="53"/>
        <item m="1" x="227"/>
        <item m="1" x="371"/>
        <item m="1" x="515"/>
        <item m="1" x="706"/>
        <item m="1" x="895"/>
        <item m="1" x="1084"/>
        <item m="1" x="1273"/>
        <item m="1" x="1462"/>
        <item m="1" x="1651"/>
        <item m="1" x="1838"/>
        <item m="1" x="99"/>
        <item m="1" x="625"/>
        <item m="1" x="814"/>
        <item m="1" x="1003"/>
        <item m="1" x="1192"/>
        <item m="1" x="1381"/>
        <item m="1" x="1570"/>
        <item m="1" x="1757"/>
        <item m="1" x="1942"/>
        <item m="1" x="203"/>
        <item m="1" x="353"/>
        <item m="1" x="479"/>
        <item m="1" x="670"/>
        <item m="1" x="859"/>
        <item m="1" x="1048"/>
        <item m="1" x="1237"/>
        <item m="1" x="1426"/>
        <item m="1" x="1615"/>
        <item m="1" x="1802"/>
        <item m="1" x="63"/>
        <item m="1" x="237"/>
        <item m="1" x="377"/>
        <item m="1" x="527"/>
        <item m="1" x="718"/>
        <item m="1" x="907"/>
        <item m="1" x="1096"/>
        <item m="1" x="1285"/>
        <item m="1" x="1474"/>
        <item m="1" x="1663"/>
        <item m="1" x="1850"/>
        <item m="1" x="111"/>
        <item m="1" x="275"/>
        <item m="1" x="491"/>
        <item m="1" x="682"/>
        <item m="1" x="871"/>
        <item m="1" x="1060"/>
        <item m="1" x="1249"/>
        <item m="1" x="1438"/>
        <item m="1" x="1627"/>
        <item m="1" x="1814"/>
        <item m="1" x="75"/>
        <item m="1" x="249"/>
        <item m="1" x="384"/>
        <item m="1" x="540"/>
        <item m="1" x="731"/>
        <item m="1" x="920"/>
        <item m="1" x="1109"/>
        <item m="1" x="1298"/>
        <item m="1" x="1487"/>
        <item m="1" x="1676"/>
        <item m="1" x="1863"/>
        <item m="1" x="124"/>
        <item m="1" x="288"/>
        <item m="1" x="414"/>
        <item m="1" x="589"/>
        <item m="1" x="779"/>
        <item m="1" x="968"/>
        <item m="1" x="1157"/>
        <item m="1" x="1346"/>
        <item m="1" x="1535"/>
        <item m="1" x="1724"/>
        <item m="1" x="1911"/>
        <item m="1" x="172"/>
        <item m="1" x="509"/>
        <item m="1" x="700"/>
        <item m="1" x="889"/>
        <item m="1" x="1078"/>
        <item m="1" x="1267"/>
        <item m="1" x="1456"/>
        <item m="1" x="1645"/>
        <item m="1" x="1832"/>
        <item m="1" x="93"/>
        <item m="1" x="263"/>
        <item m="1" x="395"/>
        <item m="1" x="561"/>
        <item m="1" x="751"/>
        <item m="1" x="940"/>
        <item m="1" x="1129"/>
        <item m="1" x="1318"/>
        <item m="1" x="1507"/>
        <item m="1" x="1696"/>
        <item m="1" x="1883"/>
        <item m="1" x="144"/>
        <item m="1" x="308"/>
        <item m="1" x="434"/>
        <item m="1" x="619"/>
        <item m="1" x="808"/>
        <item m="1" x="997"/>
        <item m="1" x="1186"/>
        <item m="1" x="1375"/>
        <item m="1" x="1564"/>
        <item m="1" x="1751"/>
        <item m="1" x="1936"/>
        <item m="1" x="197"/>
        <item m="1" x="522"/>
        <item m="1" x="713"/>
        <item m="1" x="902"/>
        <item m="1" x="1091"/>
        <item m="1" x="1280"/>
        <item m="1" x="1469"/>
        <item m="1" x="1658"/>
        <item m="1" x="1845"/>
        <item m="1" x="106"/>
        <item m="1" x="270"/>
        <item m="1" x="402"/>
        <item m="1" x="573"/>
        <item m="1" x="763"/>
        <item m="1" x="952"/>
        <item m="1" x="1141"/>
        <item m="1" x="1330"/>
        <item m="1" x="1519"/>
        <item m="1" x="1708"/>
        <item m="1" x="1895"/>
        <item m="1" x="156"/>
        <item m="1" x="320"/>
        <item m="1" x="446"/>
        <item m="1" x="637"/>
        <item m="1" x="826"/>
        <item m="1" x="1015"/>
        <item m="1" x="1204"/>
        <item m="1" x="1393"/>
        <item m="1" x="1582"/>
        <item m="1" x="1769"/>
        <item m="1" x="1954"/>
        <item m="1" x="534"/>
        <item m="1" x="725"/>
        <item m="1" x="914"/>
        <item m="1" x="1103"/>
        <item m="1" x="1292"/>
        <item m="1" x="1481"/>
        <item m="1" x="1670"/>
        <item m="1" x="1857"/>
        <item m="1" x="118"/>
        <item m="1" x="282"/>
        <item m="1" x="408"/>
        <item m="1" x="583"/>
        <item m="1" x="773"/>
        <item m="1" x="962"/>
        <item m="1" x="1151"/>
        <item m="1" x="1340"/>
        <item m="1" x="1529"/>
        <item m="1" x="1718"/>
        <item m="1" x="1905"/>
        <item m="1" x="166"/>
        <item m="1" x="330"/>
        <item m="1" x="456"/>
        <item m="1" x="647"/>
        <item m="1" x="836"/>
        <item m="1" x="1025"/>
        <item m="1" x="1214"/>
        <item m="1" x="1403"/>
        <item m="1" x="1592"/>
        <item m="1" x="1779"/>
        <item m="1" x="40"/>
        <item m="1" x="219"/>
        <item m="1" x="547"/>
        <item m="1" x="738"/>
        <item m="1" x="927"/>
        <item m="1" x="1116"/>
        <item m="1" x="1305"/>
        <item m="1" x="1494"/>
        <item m="1" x="1683"/>
        <item m="1" x="1870"/>
        <item m="1" x="131"/>
        <item m="1" x="295"/>
        <item m="1" x="421"/>
        <item m="1" x="600"/>
        <item m="1" x="789"/>
        <item m="1" x="978"/>
        <item m="1" x="1167"/>
        <item m="1" x="1356"/>
        <item m="1" x="1545"/>
        <item m="1" x="1734"/>
        <item m="1" x="1921"/>
        <item m="1" x="182"/>
        <item m="1" x="339"/>
        <item m="1" x="465"/>
        <item m="1" x="656"/>
        <item m="1" x="845"/>
        <item m="1" x="1034"/>
        <item m="1" x="1223"/>
        <item m="1" x="1412"/>
        <item m="1" x="1601"/>
        <item m="1" x="1788"/>
        <item m="1" x="49"/>
        <item m="1" x="556"/>
        <item m="1" x="746"/>
        <item m="1" x="935"/>
        <item m="1" x="1124"/>
        <item m="1" x="1313"/>
        <item m="1" x="1502"/>
        <item m="1" x="1691"/>
        <item m="1" x="1878"/>
        <item m="1" x="139"/>
        <item m="1" x="303"/>
        <item m="1" x="429"/>
        <item m="1" x="614"/>
        <item m="1" x="803"/>
        <item m="1" x="992"/>
        <item m="1" x="1181"/>
        <item m="1" x="1370"/>
        <item m="1" x="1559"/>
        <item m="1" x="1746"/>
        <item m="1" x="1931"/>
        <item m="1" x="192"/>
        <item m="1" x="349"/>
        <item m="1" x="475"/>
        <item m="1" x="666"/>
        <item m="1" x="855"/>
        <item m="1" x="1044"/>
        <item m="1" x="1233"/>
        <item m="1" x="1422"/>
        <item m="1" x="1611"/>
        <item m="1" x="1798"/>
        <item m="1" x="59"/>
        <item m="1" x="233"/>
        <item m="1" x="568"/>
        <item m="1" x="758"/>
        <item m="1" x="947"/>
        <item m="1" x="1136"/>
        <item m="1" x="1325"/>
        <item m="1" x="1514"/>
        <item m="1" x="1703"/>
        <item m="1" x="1890"/>
        <item m="1" x="151"/>
        <item m="1" x="315"/>
        <item m="1" x="441"/>
        <item m="1" x="632"/>
        <item m="1" x="821"/>
        <item m="1" x="1010"/>
        <item m="1" x="1199"/>
        <item m="1" x="1388"/>
        <item m="1" x="1577"/>
        <item m="1" x="1764"/>
        <item m="1" x="1949"/>
        <item m="1" x="210"/>
        <item m="1" x="360"/>
        <item m="1" x="486"/>
        <item m="1" x="677"/>
        <item m="1" x="866"/>
        <item m="1" x="1055"/>
        <item m="1" x="1244"/>
        <item m="1" x="1433"/>
        <item m="1" x="1622"/>
        <item m="1" x="1809"/>
        <item m="1" x="70"/>
        <item m="1" x="244"/>
        <item m="1" x="578"/>
        <item m="1" x="768"/>
        <item m="1" x="957"/>
        <item m="1" x="1146"/>
        <item m="1" x="1335"/>
        <item m="1" x="1524"/>
        <item m="1" x="1713"/>
        <item m="1" x="1900"/>
        <item m="1" x="161"/>
        <item m="1" x="325"/>
        <item m="1" x="451"/>
        <item m="1" x="642"/>
        <item m="1" x="831"/>
        <item m="1" x="1020"/>
        <item m="1" x="1209"/>
        <item m="1" x="1398"/>
        <item m="1" x="1587"/>
        <item m="1" x="1774"/>
        <item m="1" x="35"/>
        <item m="1" x="214"/>
        <item m="1" x="364"/>
        <item m="1" x="497"/>
        <item m="1" x="688"/>
        <item m="1" x="877"/>
        <item m="1" x="1066"/>
        <item m="1" x="1255"/>
        <item m="1" x="1444"/>
        <item m="1" x="1633"/>
        <item m="1" x="1820"/>
        <item m="1" x="81"/>
        <item m="1" x="595"/>
        <item m="1" x="609"/>
        <item m="1" x="798"/>
        <item m="1" x="987"/>
        <item m="1" x="1176"/>
        <item m="1" x="1365"/>
        <item m="1" x="1554"/>
        <item m="1" x="1741"/>
        <item m="1" x="1926"/>
        <item m="1" x="187"/>
        <item m="1" x="344"/>
        <item m="1" x="470"/>
        <item m="1" x="661"/>
        <item m="1" x="850"/>
        <item m="1" x="1039"/>
        <item m="1" x="1228"/>
        <item m="1" x="1417"/>
        <item m="1" x="1606"/>
        <item m="1" x="1793"/>
        <item m="1" x="54"/>
        <item m="1" x="228"/>
        <item m="1" x="372"/>
        <item m="1" x="516"/>
        <item m="1" x="707"/>
        <item m="1" x="896"/>
        <item m="1" x="1085"/>
        <item m="1" x="1274"/>
        <item m="1" x="1463"/>
        <item m="1" x="1652"/>
        <item m="1" x="1839"/>
        <item m="1" x="100"/>
        <item m="1" x="626"/>
        <item m="1" x="815"/>
        <item m="1" x="1004"/>
        <item m="1" x="1193"/>
        <item m="1" x="1382"/>
        <item m="1" x="1571"/>
        <item m="1" x="1758"/>
        <item m="1" x="1943"/>
        <item m="1" x="204"/>
        <item m="1" x="354"/>
        <item m="1" x="480"/>
        <item m="1" x="671"/>
        <item m="1" x="860"/>
        <item m="1" x="1049"/>
        <item m="1" x="1238"/>
        <item m="1" x="1427"/>
        <item m="1" x="1616"/>
        <item m="1" x="1803"/>
        <item m="1" x="64"/>
        <item m="1" x="238"/>
        <item m="1" x="378"/>
        <item m="1" x="528"/>
        <item m="1" x="719"/>
        <item m="1" x="908"/>
        <item m="1" x="1097"/>
        <item m="1" x="1286"/>
        <item m="1" x="1475"/>
        <item m="1" x="1664"/>
        <item m="1" x="1851"/>
        <item m="1" x="112"/>
        <item m="1" x="276"/>
        <item m="1" x="492"/>
        <item m="1" x="683"/>
        <item m="1" x="872"/>
        <item m="1" x="1061"/>
        <item m="1" x="1250"/>
        <item m="1" x="1439"/>
        <item m="1" x="1628"/>
        <item m="1" x="1815"/>
        <item m="1" x="76"/>
        <item m="1" x="250"/>
        <item m="1" x="385"/>
        <item m="1" x="541"/>
        <item m="1" x="732"/>
        <item m="1" x="921"/>
        <item m="1" x="1110"/>
        <item m="1" x="1299"/>
        <item m="1" x="1488"/>
        <item m="1" x="1677"/>
        <item m="1" x="1864"/>
        <item m="1" x="125"/>
        <item m="1" x="289"/>
        <item m="1" x="415"/>
        <item m="1" x="590"/>
        <item m="1" x="780"/>
        <item m="1" x="969"/>
        <item m="1" x="1158"/>
        <item m="1" x="1347"/>
        <item m="1" x="1536"/>
        <item m="1" x="1725"/>
        <item m="1" x="1912"/>
        <item m="1" x="173"/>
        <item m="1" x="1170"/>
        <item m="1" x="134"/>
        <item m="1" x="603"/>
        <item m="1" x="1497"/>
        <item m="1" x="84"/>
        <item m="1" x="880"/>
        <item m="1" x="1069"/>
        <item m="1" x="550"/>
        <item m="1" x="389"/>
        <item m="1" x="1258"/>
        <item m="1" x="1873"/>
        <item m="1" x="1447"/>
        <item m="1" x="792"/>
        <item m="1" x="981"/>
        <item m="1" x="254"/>
        <item m="1" x="1686"/>
        <item m="1" x="1359"/>
        <item m="1" x="741"/>
        <item m="1" x="691"/>
        <item m="1" x="500"/>
        <item m="1" x="1636"/>
        <item m="1" x="1823"/>
        <item m="1" x="930"/>
        <item m="1" x="1119"/>
        <item m="1" x="1308"/>
        <item m="1" x="298"/>
        <item m="1" x="424"/>
        <item m="1" x="1548"/>
        <item m="1" x="510"/>
        <item m="1" x="701"/>
        <item m="1" x="890"/>
        <item m="1" x="1079"/>
        <item m="1" x="1268"/>
        <item m="1" x="1457"/>
        <item m="1" x="1646"/>
        <item m="1" x="1833"/>
        <item m="1" x="94"/>
        <item m="1" x="264"/>
        <item m="1" x="396"/>
        <item m="1" x="562"/>
        <item m="1" x="752"/>
        <item m="1" x="941"/>
        <item m="1" x="1130"/>
        <item m="1" x="1319"/>
        <item m="1" x="1508"/>
        <item m="1" x="1697"/>
        <item m="1" x="1884"/>
        <item m="1" x="145"/>
        <item m="1" x="309"/>
        <item m="1" x="435"/>
        <item m="1" x="620"/>
        <item m="1" x="809"/>
        <item m="1" x="998"/>
        <item m="1" x="1187"/>
        <item m="1" x="1376"/>
        <item m="1" x="1565"/>
        <item m="1" x="1752"/>
        <item m="1" x="1937"/>
        <item m="1" x="198"/>
        <item m="1" x="523"/>
        <item m="1" x="714"/>
        <item m="1" x="903"/>
        <item m="1" x="1092"/>
        <item m="1" x="1281"/>
        <item m="1" x="1470"/>
        <item m="1" x="1659"/>
        <item m="1" x="1846"/>
        <item m="1" x="107"/>
        <item m="1" x="271"/>
        <item m="1" x="403"/>
        <item m="1" x="574"/>
        <item m="1" x="764"/>
        <item m="1" x="953"/>
        <item m="1" x="1142"/>
        <item m="1" x="1331"/>
        <item m="1" x="1520"/>
        <item m="1" x="1709"/>
        <item m="1" x="1896"/>
        <item m="1" x="157"/>
        <item m="1" x="321"/>
        <item m="1" x="447"/>
        <item m="1" x="638"/>
        <item m="1" x="827"/>
        <item m="1" x="1016"/>
        <item m="1" x="1205"/>
        <item m="1" x="1394"/>
        <item m="1" x="1583"/>
        <item m="1" x="1770"/>
        <item m="1" x="1955"/>
        <item m="1" x="536"/>
        <item m="1" x="727"/>
        <item m="1" x="916"/>
        <item m="1" x="1105"/>
        <item m="1" x="1294"/>
        <item m="1" x="1483"/>
        <item m="1" x="1672"/>
        <item m="1" x="1859"/>
        <item m="1" x="120"/>
        <item m="1" x="284"/>
        <item m="1" x="410"/>
        <item m="1" x="585"/>
        <item m="1" x="775"/>
        <item m="1" x="964"/>
        <item m="1" x="1153"/>
        <item m="1" x="1342"/>
        <item m="1" x="1531"/>
        <item m="1" x="1720"/>
        <item m="1" x="1907"/>
        <item m="1" x="168"/>
        <item m="1" x="331"/>
        <item m="1" x="457"/>
        <item m="1" x="648"/>
        <item m="1" x="837"/>
        <item m="1" x="1026"/>
        <item m="1" x="1215"/>
        <item m="1" x="1404"/>
        <item m="1" x="1593"/>
        <item m="1" x="1780"/>
        <item m="1" x="41"/>
        <item m="1" x="220"/>
        <item m="1" x="611"/>
        <item m="1" x="800"/>
        <item m="1" x="989"/>
        <item m="1" x="1178"/>
        <item m="1" x="1367"/>
        <item m="1" x="1556"/>
        <item m="1" x="1743"/>
        <item m="1" x="1928"/>
        <item m="1" x="189"/>
        <item m="1" x="346"/>
        <item m="1" x="472"/>
        <item m="1" x="663"/>
        <item m="1" x="852"/>
        <item m="1" x="1041"/>
        <item m="1" x="1230"/>
        <item m="1" x="1419"/>
        <item m="1" x="1608"/>
        <item m="1" x="1795"/>
        <item m="1" x="56"/>
        <item m="1" x="230"/>
        <item m="1" x="373"/>
        <item m="1" x="517"/>
        <item m="1" x="708"/>
        <item m="1" x="897"/>
        <item m="1" x="1086"/>
        <item m="1" x="1275"/>
        <item m="1" x="1464"/>
        <item m="1" x="1653"/>
        <item m="1" x="1840"/>
        <item m="1" x="101"/>
        <item m="1" x="628"/>
        <item m="1" x="817"/>
        <item m="1" x="1006"/>
        <item m="1" x="1195"/>
        <item m="1" x="1384"/>
        <item m="1" x="1573"/>
        <item m="1" x="1760"/>
        <item m="1" x="1945"/>
        <item m="1" x="206"/>
        <item m="1" x="356"/>
        <item m="1" x="482"/>
        <item m="1" x="673"/>
        <item m="1" x="862"/>
        <item m="1" x="1051"/>
        <item m="1" x="1240"/>
        <item m="1" x="1429"/>
        <item m="1" x="1618"/>
        <item m="1" x="1805"/>
        <item m="1" x="66"/>
        <item m="1" x="240"/>
        <item m="1" x="379"/>
        <item m="1" x="529"/>
        <item m="1" x="720"/>
        <item m="1" x="909"/>
        <item m="1" x="1098"/>
        <item m="1" x="1287"/>
        <item m="1" x="1476"/>
        <item m="1" x="1665"/>
        <item m="1" x="1852"/>
        <item m="1" x="113"/>
        <item m="1" x="277"/>
        <item m="1" x="493"/>
        <item m="1" x="684"/>
        <item m="1" x="873"/>
        <item m="1" x="1062"/>
        <item m="1" x="1251"/>
        <item m="1" x="1440"/>
        <item m="1" x="1629"/>
        <item m="1" x="1816"/>
        <item m="1" x="77"/>
        <item m="1" x="251"/>
        <item m="1" x="386"/>
        <item m="1" x="542"/>
        <item m="1" x="733"/>
        <item m="1" x="922"/>
        <item m="1" x="1111"/>
        <item m="1" x="1300"/>
        <item m="1" x="1489"/>
        <item m="1" x="1678"/>
        <item m="1" x="1865"/>
        <item m="1" x="126"/>
        <item m="1" x="290"/>
        <item m="1" x="416"/>
        <item m="1" x="591"/>
        <item m="1" x="781"/>
        <item m="1" x="970"/>
        <item m="1" x="1159"/>
        <item m="1" x="1348"/>
        <item m="1" x="1537"/>
        <item m="1" x="1726"/>
        <item m="1" x="1913"/>
        <item m="1" x="174"/>
        <item m="1" x="501"/>
        <item m="1" x="692"/>
        <item m="1" x="881"/>
        <item m="1" x="1070"/>
        <item m="1" x="1259"/>
        <item m="1" x="1448"/>
        <item m="1" x="1637"/>
        <item m="1" x="1824"/>
        <item m="1" x="85"/>
        <item m="1" x="255"/>
        <item m="1" x="390"/>
        <item m="1" x="551"/>
        <item m="1" x="742"/>
        <item m="1" x="931"/>
        <item m="1" x="1120"/>
        <item m="1" x="1309"/>
        <item m="1" x="1498"/>
        <item m="1" x="1687"/>
        <item m="1" x="1874"/>
        <item m="1" x="135"/>
        <item m="1" x="299"/>
        <item m="1" x="425"/>
        <item m="1" x="604"/>
        <item m="1" x="793"/>
        <item m="1" x="982"/>
        <item m="1" x="1171"/>
        <item m="1" x="1360"/>
        <item m="1" x="1549"/>
        <item m="1" x="1736"/>
        <item m="1" x="511"/>
        <item m="1" x="702"/>
        <item m="1" x="891"/>
        <item m="1" x="1080"/>
        <item m="1" x="1269"/>
        <item m="1" x="1458"/>
        <item m="1" x="1647"/>
        <item m="1" x="1834"/>
        <item m="1" x="95"/>
        <item m="1" x="265"/>
        <item m="1" x="397"/>
        <item m="1" x="563"/>
        <item m="1" x="753"/>
        <item m="1" x="942"/>
        <item m="1" x="1131"/>
        <item m="1" x="1320"/>
        <item m="1" x="1509"/>
        <item m="1" x="1698"/>
        <item m="1" x="1885"/>
        <item m="1" x="146"/>
        <item m="1" x="310"/>
        <item m="1" x="436"/>
        <item m="1" x="621"/>
        <item m="1" x="810"/>
        <item m="1" x="999"/>
        <item m="1" x="1188"/>
        <item m="1" x="1377"/>
        <item m="1" x="1566"/>
        <item m="1" x="1753"/>
        <item m="1" x="1938"/>
        <item m="1" x="199"/>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axis="axisCol" showAll="0">
      <items count="5">
        <item x="0"/>
        <item h="1" x="1"/>
        <item m="1" x="2"/>
        <item h="1" m="1" x="3"/>
        <item t="default"/>
      </items>
    </pivotField>
    <pivotField showAll="0"/>
    <pivotField axis="axisRow" showAll="0" sortType="ascending">
      <items count="95">
        <item x="12"/>
        <item x="0"/>
        <item x="1"/>
        <item x="2"/>
        <item x="3"/>
        <item x="4"/>
        <item x="5"/>
        <item x="6"/>
        <item x="7"/>
        <item x="8"/>
        <item x="9"/>
        <item m="1" x="93"/>
        <item x="10"/>
        <item x="11"/>
        <item x="76"/>
        <item x="82"/>
        <item x="83"/>
        <item x="81"/>
        <item x="80"/>
        <item x="78"/>
        <item x="77"/>
        <item x="79"/>
        <item x="18"/>
        <item x="39"/>
        <item x="90"/>
        <item x="89"/>
        <item x="86"/>
        <item x="87"/>
        <item x="88"/>
        <item x="37"/>
        <item x="59"/>
        <item x="51"/>
        <item x="67"/>
        <item x="71"/>
        <item x="68"/>
        <item x="70"/>
        <item x="69"/>
        <item x="75"/>
        <item x="74"/>
        <item x="73"/>
        <item x="72"/>
        <item x="15"/>
        <item x="36"/>
        <item x="42"/>
        <item x="26"/>
        <item x="33"/>
        <item x="32"/>
        <item x="14"/>
        <item x="19"/>
        <item x="62"/>
        <item x="66"/>
        <item x="65"/>
        <item x="63"/>
        <item x="58"/>
        <item x="60"/>
        <item x="56"/>
        <item x="55"/>
        <item x="54"/>
        <item x="64"/>
        <item x="57"/>
        <item x="61"/>
        <item x="45"/>
        <item x="53"/>
        <item x="46"/>
        <item x="49"/>
        <item x="47"/>
        <item x="44"/>
        <item x="43"/>
        <item x="50"/>
        <item x="48"/>
        <item x="30"/>
        <item x="31"/>
        <item x="52"/>
        <item x="21"/>
        <item x="20"/>
        <item x="22"/>
        <item x="25"/>
        <item x="24"/>
        <item x="23"/>
        <item x="84"/>
        <item x="85"/>
        <item x="28"/>
        <item x="27"/>
        <item x="29"/>
        <item x="92"/>
        <item x="40"/>
        <item x="35"/>
        <item x="34"/>
        <item x="38"/>
        <item x="91"/>
        <item x="41"/>
        <item x="16"/>
        <item x="17"/>
        <item x="13"/>
        <item t="default"/>
      </items>
    </pivotField>
    <pivotField showAll="0"/>
    <pivotField showAll="0"/>
    <pivotField showAll="0"/>
    <pivotField dataField="1" showAll="0"/>
  </pivotFields>
  <rowFields count="2">
    <field x="6"/>
    <field x="0"/>
  </rowFields>
  <rowItems count="648">
    <i>
      <x/>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1"/>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2"/>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3"/>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4"/>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5"/>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6"/>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7"/>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8"/>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9"/>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10"/>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12"/>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13"/>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x v="14"/>
    </i>
    <i r="1">
      <x v="1953"/>
    </i>
    <i>
      <x v="15"/>
    </i>
    <i r="1">
      <x v="1943"/>
    </i>
    <i>
      <x v="16"/>
    </i>
    <i r="1">
      <x v="1942"/>
    </i>
    <i>
      <x v="17"/>
    </i>
    <i r="1">
      <x v="1942"/>
    </i>
    <i>
      <x v="18"/>
    </i>
    <i r="1">
      <x v="1942"/>
    </i>
    <i>
      <x v="19"/>
    </i>
    <i r="1">
      <x v="1937"/>
    </i>
    <i>
      <x v="20"/>
    </i>
    <i r="1">
      <x v="1938"/>
    </i>
    <i r="1">
      <x v="1939"/>
    </i>
    <i>
      <x v="21"/>
    </i>
    <i r="1">
      <x v="1937"/>
    </i>
    <i>
      <x v="22"/>
    </i>
    <i r="1">
      <x v="1944"/>
    </i>
    <i>
      <x v="23"/>
    </i>
    <i r="1">
      <x v="1950"/>
    </i>
    <i>
      <x v="24"/>
    </i>
    <i r="1">
      <x v="1929"/>
    </i>
    <i r="1">
      <x v="1932"/>
    </i>
    <i r="1">
      <x v="1936"/>
    </i>
    <i r="1">
      <x v="1939"/>
    </i>
    <i r="1">
      <x v="1942"/>
    </i>
    <i r="1">
      <x v="1945"/>
    </i>
    <i>
      <x v="25"/>
    </i>
    <i r="1">
      <x v="1928"/>
    </i>
    <i>
      <x v="26"/>
    </i>
    <i r="1">
      <x v="1946"/>
    </i>
    <i>
      <x v="27"/>
    </i>
    <i r="1">
      <x v="1932"/>
    </i>
    <i r="1">
      <x v="1935"/>
    </i>
    <i>
      <x v="28"/>
    </i>
    <i r="1">
      <x v="1952"/>
    </i>
    <i>
      <x v="29"/>
    </i>
    <i r="1">
      <x v="1936"/>
    </i>
    <i>
      <x v="30"/>
    </i>
    <i r="1">
      <x v="1950"/>
    </i>
    <i>
      <x v="31"/>
    </i>
    <i r="1">
      <x v="1939"/>
    </i>
    <i r="1">
      <x v="1942"/>
    </i>
    <i r="1">
      <x v="1944"/>
    </i>
    <i>
      <x v="32"/>
    </i>
    <i r="1">
      <x v="1950"/>
    </i>
    <i>
      <x v="33"/>
    </i>
    <i r="1">
      <x v="1945"/>
    </i>
    <i>
      <x v="34"/>
    </i>
    <i r="1">
      <x v="1930"/>
    </i>
    <i>
      <x v="35"/>
    </i>
    <i r="1">
      <x v="1944"/>
    </i>
    <i>
      <x v="36"/>
    </i>
    <i r="1">
      <x v="1931"/>
    </i>
    <i r="1">
      <x v="1944"/>
    </i>
    <i r="1">
      <x v="1952"/>
    </i>
    <i>
      <x v="37"/>
    </i>
    <i r="1">
      <x v="1953"/>
    </i>
    <i>
      <x v="38"/>
    </i>
    <i r="1">
      <x v="1930"/>
    </i>
    <i r="1">
      <x v="1951"/>
    </i>
    <i>
      <x v="39"/>
    </i>
    <i r="1">
      <x v="1932"/>
    </i>
    <i>
      <x v="40"/>
    </i>
    <i r="1">
      <x v="1943"/>
    </i>
    <i>
      <x v="41"/>
    </i>
    <i r="1">
      <x v="1937"/>
    </i>
    <i>
      <x v="42"/>
    </i>
    <i r="1">
      <x v="1925"/>
    </i>
    <i r="1">
      <x v="1935"/>
    </i>
    <i r="1">
      <x v="1936"/>
    </i>
    <i r="1">
      <x v="1937"/>
    </i>
    <i r="1">
      <x v="1943"/>
    </i>
    <i r="1">
      <x v="1944"/>
    </i>
    <i r="1">
      <x v="1946"/>
    </i>
    <i r="1">
      <x v="1950"/>
    </i>
    <i>
      <x v="43"/>
    </i>
    <i r="1">
      <x v="1928"/>
    </i>
    <i r="1">
      <x v="1929"/>
    </i>
    <i r="1">
      <x v="1930"/>
    </i>
    <i r="1">
      <x v="1935"/>
    </i>
    <i r="1">
      <x v="1936"/>
    </i>
    <i r="1">
      <x v="1937"/>
    </i>
    <i r="1">
      <x v="1942"/>
    </i>
    <i r="1">
      <x v="1943"/>
    </i>
    <i r="1">
      <x v="1944"/>
    </i>
    <i r="1">
      <x v="1949"/>
    </i>
    <i r="1">
      <x v="1950"/>
    </i>
    <i r="1">
      <x v="1951"/>
    </i>
    <i>
      <x v="44"/>
    </i>
    <i r="1">
      <x v="1925"/>
    </i>
    <i r="1">
      <x v="1945"/>
    </i>
    <i r="1">
      <x v="1946"/>
    </i>
    <i>
      <x v="45"/>
    </i>
    <i r="1">
      <x v="1946"/>
    </i>
    <i>
      <x v="46"/>
    </i>
    <i r="1">
      <x v="1928"/>
    </i>
    <i r="1">
      <x v="1929"/>
    </i>
    <i r="1">
      <x v="1938"/>
    </i>
    <i r="1">
      <x v="1939"/>
    </i>
    <i>
      <x v="47"/>
    </i>
    <i r="1">
      <x v="1932"/>
    </i>
    <i r="1">
      <x v="1942"/>
    </i>
    <i r="1">
      <x v="1945"/>
    </i>
    <i r="1">
      <x v="1950"/>
    </i>
    <i>
      <x v="48"/>
    </i>
    <i r="1">
      <x v="1937"/>
    </i>
    <i>
      <x v="49"/>
    </i>
    <i r="1">
      <x v="1942"/>
    </i>
    <i>
      <x v="50"/>
    </i>
    <i r="1">
      <x v="1943"/>
    </i>
    <i>
      <x v="51"/>
    </i>
    <i r="1">
      <x v="1936"/>
    </i>
    <i>
      <x v="52"/>
    </i>
    <i r="1">
      <x v="1944"/>
    </i>
    <i r="1">
      <x v="1950"/>
    </i>
    <i>
      <x v="53"/>
    </i>
    <i r="1">
      <x v="1943"/>
    </i>
    <i>
      <x v="54"/>
    </i>
    <i r="1">
      <x v="1942"/>
    </i>
    <i r="1">
      <x v="1949"/>
    </i>
    <i r="1">
      <x v="1953"/>
    </i>
    <i>
      <x v="55"/>
    </i>
    <i r="1">
      <x v="1930"/>
    </i>
    <i r="1">
      <x v="1944"/>
    </i>
    <i>
      <x v="56"/>
    </i>
    <i r="1">
      <x v="1931"/>
    </i>
    <i r="1">
      <x v="1949"/>
    </i>
    <i r="1">
      <x v="1952"/>
    </i>
    <i>
      <x v="57"/>
    </i>
    <i r="1">
      <x v="1953"/>
    </i>
    <i>
      <x v="58"/>
    </i>
    <i r="1">
      <x v="1942"/>
    </i>
    <i>
      <x v="59"/>
    </i>
    <i r="1">
      <x v="1930"/>
    </i>
    <i r="1">
      <x v="1950"/>
    </i>
    <i>
      <x v="60"/>
    </i>
    <i r="1">
      <x v="1953"/>
    </i>
    <i>
      <x v="61"/>
    </i>
    <i r="1">
      <x v="1937"/>
    </i>
    <i>
      <x v="62"/>
    </i>
    <i r="1">
      <x v="1937"/>
    </i>
    <i>
      <x v="63"/>
    </i>
    <i r="1">
      <x v="1939"/>
    </i>
    <i r="1">
      <x v="1949"/>
    </i>
    <i r="1">
      <x v="1950"/>
    </i>
    <i>
      <x v="64"/>
    </i>
    <i r="1">
      <x v="1945"/>
    </i>
    <i>
      <x v="65"/>
    </i>
    <i r="1">
      <x v="1929"/>
    </i>
    <i>
      <x v="66"/>
    </i>
    <i r="1">
      <x v="1928"/>
    </i>
    <i r="1">
      <x v="1945"/>
    </i>
    <i r="1">
      <x v="1946"/>
    </i>
    <i r="1">
      <x v="1950"/>
    </i>
    <i r="1">
      <x v="1951"/>
    </i>
    <i>
      <x v="67"/>
    </i>
    <i r="1">
      <x v="1932"/>
    </i>
    <i r="1">
      <x v="1935"/>
    </i>
    <i r="1">
      <x v="1936"/>
    </i>
    <i>
      <x v="68"/>
    </i>
    <i r="1">
      <x v="1950"/>
    </i>
    <i>
      <x v="69"/>
    </i>
    <i r="1">
      <x v="1929"/>
    </i>
    <i>
      <x v="70"/>
    </i>
    <i r="1">
      <x v="1928"/>
    </i>
    <i r="1">
      <x v="1935"/>
    </i>
    <i r="1">
      <x v="1942"/>
    </i>
    <i r="1">
      <x v="1949"/>
    </i>
    <i>
      <x v="71"/>
    </i>
    <i r="1">
      <x v="1928"/>
    </i>
    <i>
      <x v="72"/>
    </i>
    <i r="1">
      <x v="1946"/>
    </i>
    <i>
      <x v="73"/>
    </i>
    <i r="1">
      <x v="1945"/>
    </i>
    <i>
      <x v="74"/>
    </i>
    <i r="1">
      <x v="1925"/>
    </i>
    <i r="1">
      <x v="1931"/>
    </i>
    <i r="1">
      <x v="1938"/>
    </i>
    <i r="1">
      <x v="1945"/>
    </i>
    <i r="1">
      <x v="1952"/>
    </i>
    <i>
      <x v="75"/>
    </i>
    <i r="1">
      <x v="1938"/>
    </i>
    <i>
      <x v="76"/>
    </i>
    <i r="1">
      <x v="1932"/>
    </i>
    <i r="1">
      <x v="1944"/>
    </i>
    <i>
      <x v="77"/>
    </i>
    <i r="1">
      <x v="1929"/>
    </i>
    <i>
      <x v="78"/>
    </i>
    <i r="1">
      <x v="1950"/>
    </i>
    <i r="1">
      <x v="1951"/>
    </i>
    <i>
      <x v="79"/>
    </i>
    <i r="1">
      <x v="1951"/>
    </i>
    <i>
      <x v="80"/>
    </i>
    <i r="1">
      <x v="1953"/>
    </i>
    <i>
      <x v="81"/>
    </i>
    <i r="1">
      <x v="1943"/>
    </i>
    <i>
      <x v="82"/>
    </i>
    <i r="1">
      <x v="1935"/>
    </i>
    <i r="1">
      <x v="1936"/>
    </i>
    <i>
      <x v="83"/>
    </i>
    <i r="1">
      <x v="1925"/>
    </i>
    <i r="1">
      <x v="1945"/>
    </i>
    <i r="1">
      <x v="1946"/>
    </i>
    <i>
      <x v="84"/>
    </i>
    <i r="1">
      <x v="1951"/>
    </i>
    <i>
      <x v="85"/>
    </i>
    <i r="1">
      <x v="1953"/>
    </i>
    <i>
      <x v="86"/>
    </i>
    <i r="1">
      <x v="1938"/>
    </i>
    <i r="1">
      <x v="1939"/>
    </i>
    <i>
      <x v="87"/>
    </i>
    <i r="1">
      <x v="1928"/>
    </i>
    <i r="1">
      <x v="1931"/>
    </i>
    <i r="1">
      <x v="1932"/>
    </i>
    <i r="1">
      <x v="1938"/>
    </i>
    <i r="1">
      <x v="1939"/>
    </i>
    <i r="1">
      <x v="1946"/>
    </i>
    <i r="1">
      <x v="1949"/>
    </i>
    <i>
      <x v="88"/>
    </i>
    <i r="1">
      <x v="1951"/>
    </i>
    <i>
      <x v="89"/>
    </i>
    <i r="1">
      <x v="1949"/>
    </i>
    <i>
      <x v="90"/>
    </i>
    <i r="1">
      <x v="1946"/>
    </i>
    <i>
      <x v="91"/>
    </i>
    <i r="1">
      <x v="1925"/>
    </i>
    <i r="1">
      <x v="1939"/>
    </i>
    <i>
      <x v="92"/>
    </i>
    <i r="1">
      <x v="1942"/>
    </i>
    <i t="grand">
      <x/>
    </i>
  </rowItems>
  <colFields count="1">
    <field x="4"/>
  </colFields>
  <colItems count="1">
    <i>
      <x/>
    </i>
  </colItems>
  <dataFields count="1">
    <dataField name="Kiekis LTR/LPA " fld="10"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K421" firstHeaderRow="1" firstDataRow="2" firstDataCol="1"/>
  <pivotFields count="11">
    <pivotField axis="axisRow" showAll="0" sortType="ascending">
      <items count="2752">
        <item x="31"/>
        <item x="32"/>
        <item m="1" x="786"/>
        <item m="1" x="1054"/>
        <item m="1" x="1321"/>
        <item m="1" x="1588"/>
        <item m="1" x="1855"/>
        <item m="1" x="2122"/>
        <item m="1" x="2388"/>
        <item m="1" x="2652"/>
        <item m="1" x="197"/>
        <item m="1" x="429"/>
        <item m="1" x="607"/>
        <item m="1" x="873"/>
        <item m="1" x="1140"/>
        <item m="1" x="1407"/>
        <item m="1" x="1674"/>
        <item m="1" x="1941"/>
        <item m="1" x="2207"/>
        <item m="1" x="2471"/>
        <item m="1" x="2732"/>
        <item m="1" x="277"/>
        <item m="1" x="491"/>
        <item m="1" x="669"/>
        <item m="1" x="938"/>
        <item m="1" x="1205"/>
        <item m="1" x="1472"/>
        <item m="1" x="1739"/>
        <item m="1" x="2006"/>
        <item m="1" x="2272"/>
        <item m="1" x="2536"/>
        <item m="1" x="81"/>
        <item m="1" x="327"/>
        <item m="1" x="825"/>
        <item m="1" x="1093"/>
        <item m="1" x="1360"/>
        <item m="1" x="1627"/>
        <item m="1" x="1894"/>
        <item m="1" x="2161"/>
        <item m="1" x="2427"/>
        <item m="1" x="2691"/>
        <item m="1" x="236"/>
        <item m="1" x="459"/>
        <item m="1" x="637"/>
        <item m="1" x="906"/>
        <item m="1" x="1173"/>
        <item m="1" x="1440"/>
        <item m="1" x="1707"/>
        <item m="1" x="1974"/>
        <item m="1" x="2240"/>
        <item m="1" x="2504"/>
        <item m="1" x="49"/>
        <item m="1" x="302"/>
        <item m="1" x="508"/>
        <item m="1" x="701"/>
        <item m="1" x="970"/>
        <item m="1" x="1237"/>
        <item m="1" x="1504"/>
        <item m="1" x="1771"/>
        <item m="1" x="2038"/>
        <item m="1" x="2304"/>
        <item m="1" x="2568"/>
        <item m="1" x="113"/>
        <item m="1" x="353"/>
        <item m="1" x="845"/>
        <item m="1" x="1112"/>
        <item m="1" x="1379"/>
        <item m="1" x="1646"/>
        <item m="1" x="1913"/>
        <item m="1" x="2179"/>
        <item m="1" x="2443"/>
        <item m="1" x="2704"/>
        <item m="1" x="249"/>
        <item m="1" x="472"/>
        <item m="1" x="650"/>
        <item m="1" x="919"/>
        <item m="1" x="1186"/>
        <item m="1" x="1453"/>
        <item m="1" x="1720"/>
        <item m="1" x="1987"/>
        <item m="1" x="2253"/>
        <item m="1" x="2517"/>
        <item m="1" x="62"/>
        <item m="1" x="308"/>
        <item m="1" x="514"/>
        <item m="1" x="716"/>
        <item m="1" x="985"/>
        <item m="1" x="1252"/>
        <item m="1" x="1519"/>
        <item m="1" x="1786"/>
        <item m="1" x="2053"/>
        <item m="1" x="2319"/>
        <item m="1" x="2583"/>
        <item m="1" x="128"/>
        <item m="1" x="868"/>
        <item m="1" x="1135"/>
        <item m="1" x="1402"/>
        <item m="1" x="1669"/>
        <item m="1" x="1936"/>
        <item m="1" x="2202"/>
        <item m="1" x="2466"/>
        <item m="1" x="2727"/>
        <item m="1" x="272"/>
        <item m="1" x="486"/>
        <item m="1" x="664"/>
        <item m="1" x="933"/>
        <item m="1" x="1200"/>
        <item m="1" x="1467"/>
        <item m="1" x="1734"/>
        <item m="1" x="2001"/>
        <item m="1" x="2267"/>
        <item m="1" x="2531"/>
        <item m="1" x="76"/>
        <item m="1" x="322"/>
        <item m="1" x="522"/>
        <item m="1" x="732"/>
        <item m="1" x="1001"/>
        <item m="1" x="1268"/>
        <item m="1" x="1535"/>
        <item m="1" x="1802"/>
        <item m="1" x="2069"/>
        <item m="1" x="2335"/>
        <item m="1" x="2599"/>
        <item m="1" x="144"/>
        <item m="1" x="376"/>
        <item m="1" x="680"/>
        <item m="1" x="949"/>
        <item m="1" x="1216"/>
        <item m="1" x="1483"/>
        <item m="1" x="1750"/>
        <item m="1" x="2017"/>
        <item m="1" x="2283"/>
        <item m="1" x="2547"/>
        <item m="1" x="92"/>
        <item m="1" x="338"/>
        <item m="1" x="530"/>
        <item m="1" x="745"/>
        <item m="1" x="1014"/>
        <item m="1" x="1281"/>
        <item m="1" x="1548"/>
        <item m="1" x="1815"/>
        <item m="1" x="2082"/>
        <item m="1" x="2348"/>
        <item m="1" x="2612"/>
        <item m="1" x="157"/>
        <item m="1" x="389"/>
        <item m="1" x="567"/>
        <item m="1" x="813"/>
        <item m="1" x="1081"/>
        <item m="1" x="1348"/>
        <item m="1" x="1615"/>
        <item m="1" x="1882"/>
        <item m="1" x="2149"/>
        <item m="1" x="2415"/>
        <item m="1" x="2679"/>
        <item m="1" x="224"/>
        <item m="1" x="695"/>
        <item m="1" x="964"/>
        <item m="1" x="1231"/>
        <item m="1" x="1498"/>
        <item m="1" x="1765"/>
        <item m="1" x="2032"/>
        <item m="1" x="2298"/>
        <item m="1" x="2562"/>
        <item m="1" x="107"/>
        <item m="1" x="347"/>
        <item m="1" x="539"/>
        <item m="1" x="762"/>
        <item m="1" x="1031"/>
        <item m="1" x="1298"/>
        <item m="1" x="1565"/>
        <item m="1" x="1832"/>
        <item m="1" x="2099"/>
        <item m="1" x="2365"/>
        <item m="1" x="2629"/>
        <item m="1" x="174"/>
        <item m="1" x="406"/>
        <item m="1" x="584"/>
        <item m="1" x="837"/>
        <item m="1" x="1104"/>
        <item m="1" x="1371"/>
        <item m="1" x="1638"/>
        <item m="1" x="1905"/>
        <item m="1" x="2172"/>
        <item m="1" x="2438"/>
        <item m="1" x="707"/>
        <item m="1" x="976"/>
        <item m="1" x="1243"/>
        <item m="1" x="1510"/>
        <item m="1" x="1777"/>
        <item m="1" x="2044"/>
        <item m="1" x="2310"/>
        <item m="1" x="2574"/>
        <item m="1" x="119"/>
        <item m="1" x="359"/>
        <item m="1" x="545"/>
        <item m="1" x="775"/>
        <item m="1" x="1043"/>
        <item m="1" x="1310"/>
        <item m="1" x="1577"/>
        <item m="1" x="1844"/>
        <item m="1" x="2111"/>
        <item m="1" x="2377"/>
        <item m="1" x="2641"/>
        <item m="1" x="186"/>
        <item m="1" x="418"/>
        <item m="1" x="596"/>
        <item m="1" x="857"/>
        <item m="1" x="1124"/>
        <item m="1" x="1391"/>
        <item m="1" x="1658"/>
        <item m="1" x="1925"/>
        <item m="1" x="2191"/>
        <item m="1" x="2455"/>
        <item m="1" x="2716"/>
        <item m="1" x="261"/>
        <item m="1" x="724"/>
        <item m="1" x="993"/>
        <item m="1" x="1260"/>
        <item m="1" x="1527"/>
        <item m="1" x="1794"/>
        <item m="1" x="2061"/>
        <item m="1" x="2327"/>
        <item m="1" x="2591"/>
        <item m="1" x="136"/>
        <item m="1" x="368"/>
        <item m="1" x="554"/>
        <item m="1" x="792"/>
        <item m="1" x="1060"/>
        <item m="1" x="1327"/>
        <item m="1" x="1594"/>
        <item m="1" x="1861"/>
        <item m="1" x="2128"/>
        <item m="1" x="2394"/>
        <item m="1" x="2658"/>
        <item m="1" x="203"/>
        <item m="1" x="435"/>
        <item m="1" x="613"/>
        <item m="1" x="882"/>
        <item m="1" x="1149"/>
        <item m="1" x="1416"/>
        <item m="1" x="1683"/>
        <item m="1" x="1950"/>
        <item m="1" x="2216"/>
        <item m="1" x="2480"/>
        <item m="1" x="2741"/>
        <item m="1" x="740"/>
        <item m="1" x="1009"/>
        <item m="1" x="1276"/>
        <item m="1" x="1543"/>
        <item m="1" x="1810"/>
        <item m="1" x="2077"/>
        <item m="1" x="2343"/>
        <item m="1" x="2607"/>
        <item m="1" x="152"/>
        <item m="1" x="384"/>
        <item m="1" x="562"/>
        <item m="1" x="806"/>
        <item m="1" x="1074"/>
        <item m="1" x="1341"/>
        <item m="1" x="1608"/>
        <item m="1" x="1875"/>
        <item m="1" x="2142"/>
        <item m="1" x="2408"/>
        <item m="1" x="2672"/>
        <item m="1" x="217"/>
        <item m="1" x="449"/>
        <item m="1" x="627"/>
        <item m="1" x="896"/>
        <item m="1" x="1163"/>
        <item m="1" x="1430"/>
        <item m="1" x="1697"/>
        <item m="1" x="1964"/>
        <item m="1" x="2230"/>
        <item m="1" x="2494"/>
        <item m="1" x="39"/>
        <item m="1" x="292"/>
        <item m="1" x="757"/>
        <item m="1" x="1026"/>
        <item m="1" x="1293"/>
        <item m="1" x="1560"/>
        <item m="1" x="1827"/>
        <item m="1" x="2094"/>
        <item m="1" x="2360"/>
        <item m="1" x="2624"/>
        <item m="1" x="169"/>
        <item m="1" x="401"/>
        <item m="1" x="579"/>
        <item m="1" x="830"/>
        <item m="1" x="1098"/>
        <item m="1" x="1365"/>
        <item m="1" x="1632"/>
        <item m="1" x="1899"/>
        <item m="1" x="2166"/>
        <item m="1" x="2432"/>
        <item m="1" x="2696"/>
        <item m="1" x="241"/>
        <item m="1" x="464"/>
        <item m="1" x="642"/>
        <item m="1" x="911"/>
        <item m="1" x="1178"/>
        <item m="1" x="1445"/>
        <item m="1" x="1712"/>
        <item m="1" x="1979"/>
        <item m="1" x="2245"/>
        <item m="1" x="2509"/>
        <item m="1" x="54"/>
        <item m="1" x="770"/>
        <item m="1" x="1039"/>
        <item m="1" x="1306"/>
        <item m="1" x="1573"/>
        <item m="1" x="1840"/>
        <item m="1" x="2107"/>
        <item m="1" x="2373"/>
        <item m="1" x="2637"/>
        <item m="1" x="182"/>
        <item m="1" x="414"/>
        <item m="1" x="592"/>
        <item m="1" x="850"/>
        <item m="1" x="1117"/>
        <item m="1" x="1384"/>
        <item m="1" x="1651"/>
        <item m="1" x="1918"/>
        <item m="1" x="2184"/>
        <item m="1" x="2448"/>
        <item m="1" x="2709"/>
        <item m="1" x="254"/>
        <item m="1" x="477"/>
        <item m="1" x="655"/>
        <item m="1" x="924"/>
        <item m="1" x="1191"/>
        <item m="1" x="1458"/>
        <item m="1" x="1725"/>
        <item m="1" x="1992"/>
        <item m="1" x="2258"/>
        <item m="1" x="2522"/>
        <item m="1" x="67"/>
        <item m="1" x="313"/>
        <item m="1" x="787"/>
        <item m="1" x="1055"/>
        <item m="1" x="1322"/>
        <item m="1" x="1589"/>
        <item m="1" x="1856"/>
        <item m="1" x="2123"/>
        <item m="1" x="2389"/>
        <item m="1" x="2653"/>
        <item m="1" x="198"/>
        <item m="1" x="430"/>
        <item m="1" x="608"/>
        <item m="1" x="874"/>
        <item m="1" x="1141"/>
        <item m="1" x="1408"/>
        <item m="1" x="1675"/>
        <item m="1" x="1942"/>
        <item m="1" x="2208"/>
        <item m="1" x="2472"/>
        <item m="1" x="2733"/>
        <item m="1" x="278"/>
        <item m="1" x="492"/>
        <item m="1" x="670"/>
        <item m="1" x="939"/>
        <item m="1" x="1206"/>
        <item m="1" x="1473"/>
        <item m="1" x="1740"/>
        <item m="1" x="2007"/>
        <item m="1" x="2273"/>
        <item m="1" x="2537"/>
        <item m="1" x="82"/>
        <item m="1" x="328"/>
        <item m="1" x="802"/>
        <item m="1" x="1070"/>
        <item m="1" x="1337"/>
        <item m="1" x="1604"/>
        <item m="1" x="1871"/>
        <item m="1" x="2138"/>
        <item m="1" x="2404"/>
        <item m="1" x="2668"/>
        <item m="1" x="213"/>
        <item m="1" x="445"/>
        <item m="1" x="623"/>
        <item m="1" x="892"/>
        <item m="1" x="1159"/>
        <item m="1" x="1426"/>
        <item m="1" x="1693"/>
        <item m="1" x="1960"/>
        <item m="1" x="2226"/>
        <item m="1" x="2490"/>
        <item m="1" x="35"/>
        <item m="1" x="288"/>
        <item m="1" x="502"/>
        <item m="1" x="689"/>
        <item m="1" x="958"/>
        <item m="1" x="1225"/>
        <item m="1" x="1492"/>
        <item m="1" x="1759"/>
        <item m="1" x="2026"/>
        <item m="1" x="2292"/>
        <item m="1" x="2556"/>
        <item m="1" x="101"/>
        <item m="1" x="826"/>
        <item m="1" x="1094"/>
        <item m="1" x="1361"/>
        <item m="1" x="1628"/>
        <item m="1" x="1895"/>
        <item m="1" x="2162"/>
        <item m="1" x="2428"/>
        <item m="1" x="2692"/>
        <item m="1" x="237"/>
        <item m="1" x="460"/>
        <item m="1" x="638"/>
        <item m="1" x="907"/>
        <item m="1" x="1174"/>
        <item m="1" x="1441"/>
        <item m="1" x="1708"/>
        <item m="1" x="1975"/>
        <item m="1" x="2241"/>
        <item m="1" x="2505"/>
        <item m="1" x="50"/>
        <item m="1" x="303"/>
        <item m="1" x="509"/>
        <item m="1" x="702"/>
        <item m="1" x="971"/>
        <item m="1" x="1238"/>
        <item m="1" x="1505"/>
        <item m="1" x="1772"/>
        <item m="1" x="2039"/>
        <item m="1" x="2305"/>
        <item m="1" x="2569"/>
        <item m="1" x="114"/>
        <item m="1" x="354"/>
        <item m="1" x="846"/>
        <item m="1" x="1113"/>
        <item m="1" x="1380"/>
        <item m="1" x="1647"/>
        <item m="1" x="1914"/>
        <item m="1" x="2180"/>
        <item m="1" x="2444"/>
        <item m="1" x="2705"/>
        <item m="1" x="250"/>
        <item m="1" x="473"/>
        <item m="1" x="651"/>
        <item m="1" x="920"/>
        <item m="1" x="1187"/>
        <item m="1" x="1454"/>
        <item m="1" x="1721"/>
        <item m="1" x="1988"/>
        <item m="1" x="2254"/>
        <item m="1" x="2518"/>
        <item m="1" x="63"/>
        <item m="1" x="309"/>
        <item m="1" x="515"/>
        <item m="1" x="717"/>
        <item m="1" x="986"/>
        <item m="1" x="1253"/>
        <item m="1" x="1520"/>
        <item m="1" x="1787"/>
        <item m="1" x="2054"/>
        <item m="1" x="2320"/>
        <item m="1" x="2584"/>
        <item m="1" x="129"/>
        <item m="1" x="869"/>
        <item m="1" x="1136"/>
        <item m="1" x="1403"/>
        <item m="1" x="1670"/>
        <item m="1" x="1937"/>
        <item m="1" x="2203"/>
        <item m="1" x="2467"/>
        <item m="1" x="2728"/>
        <item m="1" x="273"/>
        <item m="1" x="487"/>
        <item m="1" x="665"/>
        <item m="1" x="934"/>
        <item m="1" x="1201"/>
        <item m="1" x="1468"/>
        <item m="1" x="1735"/>
        <item m="1" x="2002"/>
        <item m="1" x="2268"/>
        <item m="1" x="2532"/>
        <item m="1" x="77"/>
        <item m="1" x="323"/>
        <item m="1" x="523"/>
        <item m="1" x="733"/>
        <item m="1" x="1002"/>
        <item m="1" x="1269"/>
        <item m="1" x="1536"/>
        <item m="1" x="1803"/>
        <item m="1" x="2070"/>
        <item m="1" x="2336"/>
        <item m="1" x="2600"/>
        <item m="1" x="145"/>
        <item m="1" x="377"/>
        <item m="1" x="681"/>
        <item m="1" x="950"/>
        <item m="1" x="1217"/>
        <item m="1" x="1484"/>
        <item m="1" x="1751"/>
        <item m="1" x="2018"/>
        <item m="1" x="2284"/>
        <item m="1" x="2548"/>
        <item m="1" x="93"/>
        <item m="1" x="339"/>
        <item m="1" x="531"/>
        <item m="1" x="747"/>
        <item m="1" x="1016"/>
        <item m="1" x="1283"/>
        <item m="1" x="1550"/>
        <item m="1" x="1817"/>
        <item m="1" x="2084"/>
        <item m="1" x="2350"/>
        <item m="1" x="2614"/>
        <item m="1" x="159"/>
        <item m="1" x="391"/>
        <item m="1" x="569"/>
        <item m="1" x="815"/>
        <item m="1" x="1083"/>
        <item m="1" x="1350"/>
        <item m="1" x="1617"/>
        <item m="1" x="1884"/>
        <item m="1" x="2151"/>
        <item m="1" x="2417"/>
        <item m="1" x="2681"/>
        <item m="1" x="226"/>
        <item m="1" x="696"/>
        <item m="1" x="965"/>
        <item m="1" x="1232"/>
        <item m="1" x="1499"/>
        <item m="1" x="1766"/>
        <item m="1" x="2033"/>
        <item m="1" x="2299"/>
        <item m="1" x="2563"/>
        <item m="1" x="108"/>
        <item m="1" x="348"/>
        <item m="1" x="540"/>
        <item m="1" x="764"/>
        <item m="1" x="1033"/>
        <item m="1" x="1300"/>
        <item m="1" x="1567"/>
        <item m="1" x="1834"/>
        <item m="1" x="2101"/>
        <item m="1" x="2367"/>
        <item m="1" x="2631"/>
        <item m="1" x="176"/>
        <item m="1" x="408"/>
        <item m="1" x="586"/>
        <item m="1" x="839"/>
        <item m="1" x="1106"/>
        <item m="1" x="1373"/>
        <item m="1" x="1640"/>
        <item m="1" x="1907"/>
        <item m="1" x="2174"/>
        <item m="1" x="708"/>
        <item m="1" x="977"/>
        <item m="1" x="1244"/>
        <item m="1" x="1511"/>
        <item m="1" x="1778"/>
        <item m="1" x="2045"/>
        <item m="1" x="2311"/>
        <item m="1" x="2575"/>
        <item m="1" x="120"/>
        <item m="1" x="360"/>
        <item m="1" x="546"/>
        <item m="1" x="777"/>
        <item m="1" x="1045"/>
        <item m="1" x="1312"/>
        <item m="1" x="1579"/>
        <item m="1" x="1846"/>
        <item m="1" x="2113"/>
        <item m="1" x="2379"/>
        <item m="1" x="2643"/>
        <item m="1" x="188"/>
        <item m="1" x="420"/>
        <item m="1" x="598"/>
        <item m="1" x="859"/>
        <item m="1" x="1126"/>
        <item m="1" x="1393"/>
        <item m="1" x="1660"/>
        <item m="1" x="1927"/>
        <item m="1" x="2193"/>
        <item m="1" x="2457"/>
        <item m="1" x="2718"/>
        <item m="1" x="263"/>
        <item m="1" x="725"/>
        <item m="1" x="994"/>
        <item m="1" x="1261"/>
        <item m="1" x="1528"/>
        <item m="1" x="1795"/>
        <item m="1" x="2062"/>
        <item m="1" x="2328"/>
        <item m="1" x="2592"/>
        <item m="1" x="137"/>
        <item m="1" x="369"/>
        <item m="1" x="555"/>
        <item m="1" x="794"/>
        <item m="1" x="1062"/>
        <item m="1" x="1329"/>
        <item m="1" x="1596"/>
        <item m="1" x="1863"/>
        <item m="1" x="2130"/>
        <item m="1" x="2396"/>
        <item m="1" x="2660"/>
        <item m="1" x="205"/>
        <item m="1" x="437"/>
        <item m="1" x="615"/>
        <item m="1" x="884"/>
        <item m="1" x="1151"/>
        <item m="1" x="1418"/>
        <item m="1" x="1685"/>
        <item m="1" x="1952"/>
        <item m="1" x="2218"/>
        <item m="1" x="2482"/>
        <item m="1" x="2743"/>
        <item m="1" x="741"/>
        <item m="1" x="1010"/>
        <item m="1" x="1277"/>
        <item m="1" x="1544"/>
        <item m="1" x="1811"/>
        <item m="1" x="2078"/>
        <item m="1" x="2344"/>
        <item m="1" x="2608"/>
        <item m="1" x="153"/>
        <item m="1" x="385"/>
        <item m="1" x="563"/>
        <item m="1" x="808"/>
        <item m="1" x="1076"/>
        <item m="1" x="1343"/>
        <item m="1" x="1610"/>
        <item m="1" x="1877"/>
        <item m="1" x="2144"/>
        <item m="1" x="2410"/>
        <item m="1" x="2674"/>
        <item m="1" x="219"/>
        <item m="1" x="451"/>
        <item m="1" x="629"/>
        <item m="1" x="898"/>
        <item m="1" x="1165"/>
        <item m="1" x="1432"/>
        <item m="1" x="1699"/>
        <item m="1" x="1966"/>
        <item m="1" x="2232"/>
        <item m="1" x="2496"/>
        <item m="1" x="41"/>
        <item m="1" x="294"/>
        <item m="1" x="758"/>
        <item m="1" x="1027"/>
        <item m="1" x="1294"/>
        <item m="1" x="1561"/>
        <item m="1" x="1828"/>
        <item m="1" x="2095"/>
        <item m="1" x="2361"/>
        <item m="1" x="2625"/>
        <item m="1" x="170"/>
        <item m="1" x="402"/>
        <item m="1" x="580"/>
        <item m="1" x="832"/>
        <item m="1" x="1100"/>
        <item m="1" x="1367"/>
        <item m="1" x="1634"/>
        <item m="1" x="1901"/>
        <item m="1" x="2168"/>
        <item m="1" x="2434"/>
        <item m="1" x="2698"/>
        <item m="1" x="243"/>
        <item m="1" x="466"/>
        <item m="1" x="644"/>
        <item m="1" x="913"/>
        <item m="1" x="1180"/>
        <item m="1" x="1447"/>
        <item m="1" x="1714"/>
        <item m="1" x="1981"/>
        <item m="1" x="2247"/>
        <item m="1" x="2511"/>
        <item m="1" x="56"/>
        <item m="1" x="771"/>
        <item m="1" x="1040"/>
        <item m="1" x="1307"/>
        <item m="1" x="1574"/>
        <item m="1" x="1841"/>
        <item m="1" x="2108"/>
        <item m="1" x="2374"/>
        <item m="1" x="2638"/>
        <item m="1" x="183"/>
        <item m="1" x="415"/>
        <item m="1" x="593"/>
        <item m="1" x="852"/>
        <item m="1" x="1119"/>
        <item m="1" x="1386"/>
        <item m="1" x="1653"/>
        <item m="1" x="1920"/>
        <item m="1" x="2186"/>
        <item m="1" x="2450"/>
        <item m="1" x="2711"/>
        <item m="1" x="256"/>
        <item m="1" x="479"/>
        <item m="1" x="657"/>
        <item m="1" x="926"/>
        <item m="1" x="1193"/>
        <item m="1" x="1460"/>
        <item m="1" x="1727"/>
        <item m="1" x="1994"/>
        <item m="1" x="2260"/>
        <item m="1" x="2524"/>
        <item m="1" x="69"/>
        <item m="1" x="315"/>
        <item m="1" x="788"/>
        <item m="1" x="1056"/>
        <item m="1" x="1323"/>
        <item m="1" x="1590"/>
        <item m="1" x="1857"/>
        <item m="1" x="2124"/>
        <item m="1" x="2390"/>
        <item m="1" x="2654"/>
        <item m="1" x="199"/>
        <item m="1" x="431"/>
        <item m="1" x="609"/>
        <item m="1" x="876"/>
        <item m="1" x="1143"/>
        <item m="1" x="1410"/>
        <item m="1" x="1677"/>
        <item m="1" x="1944"/>
        <item m="1" x="2210"/>
        <item m="1" x="2474"/>
        <item m="1" x="2735"/>
        <item m="1" x="280"/>
        <item m="1" x="494"/>
        <item m="1" x="672"/>
        <item m="1" x="941"/>
        <item m="1" x="1208"/>
        <item m="1" x="1475"/>
        <item m="1" x="1742"/>
        <item m="1" x="2009"/>
        <item m="1" x="2275"/>
        <item m="1" x="2539"/>
        <item m="1" x="84"/>
        <item m="1" x="330"/>
        <item m="1" x="803"/>
        <item m="1" x="1071"/>
        <item m="1" x="1338"/>
        <item m="1" x="1605"/>
        <item m="1" x="1872"/>
        <item m="1" x="2139"/>
        <item m="1" x="2405"/>
        <item m="1" x="2669"/>
        <item m="1" x="214"/>
        <item m="1" x="446"/>
        <item m="1" x="624"/>
        <item m="1" x="893"/>
        <item m="1" x="1160"/>
        <item m="1" x="1427"/>
        <item m="1" x="1694"/>
        <item m="1" x="1961"/>
        <item m="1" x="2227"/>
        <item m="1" x="2491"/>
        <item m="1" x="36"/>
        <item m="1" x="289"/>
        <item m="1" x="503"/>
        <item m="1" x="690"/>
        <item m="1" x="959"/>
        <item m="1" x="1226"/>
        <item m="1" x="1493"/>
        <item m="1" x="1760"/>
        <item m="1" x="2027"/>
        <item m="1" x="2293"/>
        <item m="1" x="2557"/>
        <item m="1" x="102"/>
        <item m="1" x="827"/>
        <item m="1" x="1095"/>
        <item m="1" x="1362"/>
        <item m="1" x="1629"/>
        <item m="1" x="1896"/>
        <item m="1" x="2163"/>
        <item m="1" x="2429"/>
        <item m="1" x="2693"/>
        <item m="1" x="238"/>
        <item m="1" x="461"/>
        <item m="1" x="639"/>
        <item m="1" x="908"/>
        <item m="1" x="1175"/>
        <item m="1" x="1442"/>
        <item m="1" x="1709"/>
        <item m="1" x="1976"/>
        <item m="1" x="2242"/>
        <item m="1" x="2506"/>
        <item m="1" x="51"/>
        <item m="1" x="304"/>
        <item m="1" x="510"/>
        <item m="1" x="703"/>
        <item m="1" x="972"/>
        <item m="1" x="1239"/>
        <item m="1" x="1506"/>
        <item m="1" x="1773"/>
        <item m="1" x="2040"/>
        <item m="1" x="2306"/>
        <item m="1" x="2570"/>
        <item m="1" x="115"/>
        <item m="1" x="355"/>
        <item m="1" x="847"/>
        <item m="1" x="1114"/>
        <item m="1" x="1381"/>
        <item m="1" x="1648"/>
        <item m="1" x="1915"/>
        <item m="1" x="2181"/>
        <item m="1" x="2445"/>
        <item m="1" x="2706"/>
        <item m="1" x="251"/>
        <item m="1" x="474"/>
        <item m="1" x="652"/>
        <item m="1" x="921"/>
        <item m="1" x="1188"/>
        <item m="1" x="1455"/>
        <item m="1" x="1722"/>
        <item m="1" x="1989"/>
        <item m="1" x="2255"/>
        <item m="1" x="2519"/>
        <item m="1" x="64"/>
        <item m="1" x="310"/>
        <item m="1" x="516"/>
        <item m="1" x="718"/>
        <item m="1" x="987"/>
        <item m="1" x="1254"/>
        <item m="1" x="1521"/>
        <item m="1" x="1788"/>
        <item m="1" x="2055"/>
        <item m="1" x="2321"/>
        <item m="1" x="2585"/>
        <item m="1" x="130"/>
        <item m="1" x="870"/>
        <item m="1" x="1137"/>
        <item m="1" x="1404"/>
        <item m="1" x="1671"/>
        <item m="1" x="1938"/>
        <item m="1" x="2204"/>
        <item m="1" x="2468"/>
        <item m="1" x="2729"/>
        <item m="1" x="274"/>
        <item m="1" x="488"/>
        <item m="1" x="666"/>
        <item m="1" x="935"/>
        <item m="1" x="1202"/>
        <item m="1" x="1469"/>
        <item m="1" x="1736"/>
        <item m="1" x="2003"/>
        <item m="1" x="2269"/>
        <item m="1" x="2533"/>
        <item m="1" x="78"/>
        <item m="1" x="324"/>
        <item m="1" x="524"/>
        <item m="1" x="734"/>
        <item m="1" x="1003"/>
        <item m="1" x="1270"/>
        <item m="1" x="1537"/>
        <item m="1" x="1804"/>
        <item m="1" x="2071"/>
        <item m="1" x="2337"/>
        <item m="1" x="2601"/>
        <item m="1" x="146"/>
        <item m="1" x="378"/>
        <item m="1" x="682"/>
        <item m="1" x="951"/>
        <item m="1" x="1218"/>
        <item m="1" x="1485"/>
        <item m="1" x="1752"/>
        <item m="1" x="2019"/>
        <item m="1" x="2285"/>
        <item m="1" x="2549"/>
        <item m="1" x="94"/>
        <item m="1" x="340"/>
        <item m="1" x="532"/>
        <item m="1" x="749"/>
        <item m="1" x="1018"/>
        <item m="1" x="1285"/>
        <item m="1" x="1552"/>
        <item m="1" x="1819"/>
        <item m="1" x="2086"/>
        <item m="1" x="2352"/>
        <item m="1" x="2616"/>
        <item m="1" x="161"/>
        <item m="1" x="393"/>
        <item m="1" x="571"/>
        <item m="1" x="817"/>
        <item m="1" x="1085"/>
        <item m="1" x="1352"/>
        <item m="1" x="1619"/>
        <item m="1" x="1886"/>
        <item m="1" x="2153"/>
        <item m="1" x="2419"/>
        <item m="1" x="2683"/>
        <item m="1" x="228"/>
        <item m="1" x="709"/>
        <item m="1" x="978"/>
        <item m="1" x="1245"/>
        <item m="1" x="1512"/>
        <item m="1" x="1779"/>
        <item m="1" x="2046"/>
        <item m="1" x="2312"/>
        <item m="1" x="2576"/>
        <item m="1" x="121"/>
        <item m="1" x="361"/>
        <item m="1" x="547"/>
        <item m="1" x="779"/>
        <item m="1" x="1047"/>
        <item m="1" x="1314"/>
        <item m="1" x="1581"/>
        <item m="1" x="1848"/>
        <item m="1" x="2115"/>
        <item m="1" x="2381"/>
        <item m="1" x="2645"/>
        <item m="1" x="190"/>
        <item m="1" x="422"/>
        <item m="1" x="600"/>
        <item m="1" x="861"/>
        <item m="1" x="1128"/>
        <item m="1" x="1395"/>
        <item m="1" x="1662"/>
        <item m="1" x="1929"/>
        <item m="1" x="2195"/>
        <item m="1" x="2459"/>
        <item m="1" x="2720"/>
        <item m="1" x="265"/>
        <item m="1" x="726"/>
        <item m="1" x="995"/>
        <item m="1" x="1262"/>
        <item m="1" x="1529"/>
        <item m="1" x="1796"/>
        <item m="1" x="2063"/>
        <item m="1" x="2329"/>
        <item m="1" x="2593"/>
        <item m="1" x="138"/>
        <item m="1" x="370"/>
        <item m="1" x="556"/>
        <item m="1" x="796"/>
        <item m="1" x="1064"/>
        <item m="1" x="1331"/>
        <item m="1" x="1598"/>
        <item m="1" x="1865"/>
        <item m="1" x="2132"/>
        <item m="1" x="2398"/>
        <item m="1" x="2662"/>
        <item m="1" x="207"/>
        <item m="1" x="439"/>
        <item m="1" x="617"/>
        <item m="1" x="886"/>
        <item m="1" x="1153"/>
        <item m="1" x="1420"/>
        <item m="1" x="1687"/>
        <item m="1" x="1954"/>
        <item m="1" x="2220"/>
        <item m="1" x="2484"/>
        <item m="1" x="2745"/>
        <item m="1" x="742"/>
        <item m="1" x="1011"/>
        <item m="1" x="1278"/>
        <item m="1" x="1545"/>
        <item m="1" x="1812"/>
        <item m="1" x="2079"/>
        <item m="1" x="2345"/>
        <item m="1" x="2609"/>
        <item m="1" x="154"/>
        <item m="1" x="386"/>
        <item m="1" x="564"/>
        <item m="1" x="810"/>
        <item m="1" x="1078"/>
        <item m="1" x="1345"/>
        <item m="1" x="1612"/>
        <item m="1" x="1879"/>
        <item m="1" x="2146"/>
        <item m="1" x="2412"/>
        <item m="1" x="2676"/>
        <item m="1" x="221"/>
        <item m="1" x="453"/>
        <item m="1" x="631"/>
        <item m="1" x="900"/>
        <item m="1" x="1167"/>
        <item m="1" x="1434"/>
        <item m="1" x="1701"/>
        <item m="1" x="1968"/>
        <item m="1" x="2234"/>
        <item m="1" x="2498"/>
        <item m="1" x="43"/>
        <item m="1" x="296"/>
        <item m="1" x="759"/>
        <item m="1" x="1028"/>
        <item m="1" x="1295"/>
        <item m="1" x="1562"/>
        <item m="1" x="1829"/>
        <item m="1" x="2096"/>
        <item m="1" x="2362"/>
        <item m="1" x="2626"/>
        <item m="1" x="171"/>
        <item m="1" x="403"/>
        <item m="1" x="581"/>
        <item m="1" x="834"/>
        <item m="1" x="1101"/>
        <item m="1" x="1368"/>
        <item m="1" x="1635"/>
        <item m="1" x="1902"/>
        <item m="1" x="2169"/>
        <item m="1" x="2435"/>
        <item m="1" x="2699"/>
        <item m="1" x="244"/>
        <item m="1" x="467"/>
        <item m="1" x="645"/>
        <item m="1" x="914"/>
        <item m="1" x="1181"/>
        <item m="1" x="1448"/>
        <item m="1" x="1715"/>
        <item m="1" x="1982"/>
        <item m="1" x="2248"/>
        <item m="1" x="2512"/>
        <item m="1" x="57"/>
        <item m="1" x="772"/>
        <item m="1" x="1041"/>
        <item m="1" x="1308"/>
        <item m="1" x="1575"/>
        <item m="1" x="1842"/>
        <item m="1" x="2109"/>
        <item m="1" x="2375"/>
        <item m="1" x="2639"/>
        <item m="1" x="184"/>
        <item m="1" x="416"/>
        <item m="1" x="594"/>
        <item m="1" x="854"/>
        <item m="1" x="1121"/>
        <item m="1" x="1388"/>
        <item m="1" x="1655"/>
        <item m="1" x="1922"/>
        <item m="1" x="2188"/>
        <item m="1" x="2452"/>
        <item m="1" x="2713"/>
        <item m="1" x="258"/>
        <item m="1" x="481"/>
        <item m="1" x="659"/>
        <item m="1" x="928"/>
        <item m="1" x="1195"/>
        <item m="1" x="1462"/>
        <item m="1" x="1729"/>
        <item m="1" x="1996"/>
        <item m="1" x="2262"/>
        <item m="1" x="2526"/>
        <item m="1" x="71"/>
        <item m="1" x="317"/>
        <item m="1" x="789"/>
        <item m="1" x="1057"/>
        <item m="1" x="1324"/>
        <item m="1" x="1591"/>
        <item m="1" x="1858"/>
        <item m="1" x="2125"/>
        <item m="1" x="2391"/>
        <item m="1" x="2655"/>
        <item m="1" x="200"/>
        <item m="1" x="432"/>
        <item m="1" x="610"/>
        <item m="1" x="878"/>
        <item m="1" x="1145"/>
        <item m="1" x="1412"/>
        <item m="1" x="1679"/>
        <item m="1" x="1946"/>
        <item m="1" x="2212"/>
        <item m="1" x="2476"/>
        <item m="1" x="2737"/>
        <item m="1" x="282"/>
        <item m="1" x="496"/>
        <item m="1" x="674"/>
        <item m="1" x="943"/>
        <item m="1" x="1210"/>
        <item m="1" x="1477"/>
        <item m="1" x="1744"/>
        <item m="1" x="2011"/>
        <item m="1" x="2277"/>
        <item m="1" x="2541"/>
        <item m="1" x="86"/>
        <item m="1" x="332"/>
        <item m="1" x="804"/>
        <item m="1" x="1072"/>
        <item m="1" x="1339"/>
        <item m="1" x="1606"/>
        <item m="1" x="1873"/>
        <item m="1" x="2140"/>
        <item m="1" x="2406"/>
        <item m="1" x="2670"/>
        <item m="1" x="215"/>
        <item m="1" x="447"/>
        <item m="1" x="625"/>
        <item m="1" x="894"/>
        <item m="1" x="1161"/>
        <item m="1" x="1428"/>
        <item m="1" x="1695"/>
        <item m="1" x="1962"/>
        <item m="1" x="2228"/>
        <item m="1" x="2492"/>
        <item m="1" x="37"/>
        <item m="1" x="290"/>
        <item m="1" x="504"/>
        <item m="1" x="691"/>
        <item m="1" x="960"/>
        <item m="1" x="1227"/>
        <item m="1" x="1494"/>
        <item m="1" x="1761"/>
        <item m="1" x="2028"/>
        <item m="1" x="2294"/>
        <item m="1" x="2558"/>
        <item m="1" x="103"/>
        <item m="1" x="828"/>
        <item m="1" x="1096"/>
        <item m="1" x="1363"/>
        <item m="1" x="1630"/>
        <item m="1" x="1897"/>
        <item m="1" x="2164"/>
        <item m="1" x="2430"/>
        <item m="1" x="2694"/>
        <item m="1" x="239"/>
        <item m="1" x="462"/>
        <item m="1" x="640"/>
        <item m="1" x="909"/>
        <item m="1" x="1176"/>
        <item m="1" x="1443"/>
        <item m="1" x="1710"/>
        <item m="1" x="1977"/>
        <item m="1" x="2243"/>
        <item m="1" x="2507"/>
        <item m="1" x="52"/>
        <item m="1" x="305"/>
        <item m="1" x="511"/>
        <item m="1" x="704"/>
        <item m="1" x="973"/>
        <item m="1" x="1240"/>
        <item m="1" x="1507"/>
        <item m="1" x="1774"/>
        <item m="1" x="2041"/>
        <item m="1" x="2307"/>
        <item m="1" x="2571"/>
        <item m="1" x="116"/>
        <item m="1" x="356"/>
        <item m="1" x="848"/>
        <item m="1" x="1115"/>
        <item m="1" x="1382"/>
        <item m="1" x="1649"/>
        <item m="1" x="1916"/>
        <item m="1" x="2182"/>
        <item m="1" x="2446"/>
        <item m="1" x="2707"/>
        <item m="1" x="252"/>
        <item m="1" x="475"/>
        <item m="1" x="653"/>
        <item m="1" x="922"/>
        <item m="1" x="1189"/>
        <item m="1" x="1456"/>
        <item m="1" x="1723"/>
        <item m="1" x="1990"/>
        <item m="1" x="2256"/>
        <item m="1" x="2520"/>
        <item m="1" x="65"/>
        <item m="1" x="311"/>
        <item m="1" x="517"/>
        <item m="1" x="719"/>
        <item m="1" x="988"/>
        <item m="1" x="1255"/>
        <item m="1" x="1522"/>
        <item m="1" x="1789"/>
        <item m="1" x="2056"/>
        <item m="1" x="2322"/>
        <item m="1" x="2586"/>
        <item m="1" x="131"/>
        <item m="1" x="871"/>
        <item m="1" x="1138"/>
        <item m="1" x="1405"/>
        <item m="1" x="1672"/>
        <item m="1" x="1939"/>
        <item m="1" x="2205"/>
        <item m="1" x="2469"/>
        <item m="1" x="2730"/>
        <item m="1" x="275"/>
        <item m="1" x="489"/>
        <item m="1" x="667"/>
        <item m="1" x="936"/>
        <item m="1" x="1203"/>
        <item m="1" x="1470"/>
        <item m="1" x="1737"/>
        <item m="1" x="2004"/>
        <item m="1" x="2270"/>
        <item m="1" x="2534"/>
        <item m="1" x="79"/>
        <item m="1" x="325"/>
        <item m="1" x="525"/>
        <item m="1" x="735"/>
        <item m="1" x="1004"/>
        <item m="1" x="1271"/>
        <item m="1" x="1538"/>
        <item m="1" x="1805"/>
        <item m="1" x="2072"/>
        <item m="1" x="2338"/>
        <item m="1" x="2602"/>
        <item m="1" x="147"/>
        <item m="1" x="379"/>
        <item m="1" x="683"/>
        <item m="1" x="952"/>
        <item m="1" x="1219"/>
        <item m="1" x="1486"/>
        <item m="1" x="1753"/>
        <item m="1" x="2020"/>
        <item m="1" x="2286"/>
        <item m="1" x="2550"/>
        <item m="1" x="95"/>
        <item m="1" x="341"/>
        <item m="1" x="533"/>
        <item m="1" x="751"/>
        <item m="1" x="1020"/>
        <item m="1" x="1287"/>
        <item m="1" x="1554"/>
        <item m="1" x="1821"/>
        <item m="1" x="2088"/>
        <item m="1" x="2354"/>
        <item m="1" x="2618"/>
        <item m="1" x="163"/>
        <item m="1" x="395"/>
        <item m="1" x="573"/>
        <item m="1" x="819"/>
        <item m="1" x="1087"/>
        <item m="1" x="1354"/>
        <item m="1" x="1621"/>
        <item m="1" x="1888"/>
        <item m="1" x="2155"/>
        <item m="1" x="2421"/>
        <item m="1" x="2685"/>
        <item m="1" x="230"/>
        <item m="1" x="710"/>
        <item m="1" x="979"/>
        <item m="1" x="1246"/>
        <item m="1" x="1513"/>
        <item m="1" x="1780"/>
        <item m="1" x="2047"/>
        <item m="1" x="2313"/>
        <item m="1" x="2577"/>
        <item m="1" x="122"/>
        <item m="1" x="362"/>
        <item m="1" x="548"/>
        <item m="1" x="780"/>
        <item m="1" x="1048"/>
        <item m="1" x="1315"/>
        <item m="1" x="1582"/>
        <item m="1" x="1849"/>
        <item m="1" x="2116"/>
        <item m="1" x="2382"/>
        <item m="1" x="2646"/>
        <item m="1" x="191"/>
        <item m="1" x="423"/>
        <item m="1" x="601"/>
        <item m="1" x="862"/>
        <item m="1" x="1129"/>
        <item m="1" x="1396"/>
        <item m="1" x="1663"/>
        <item m="1" x="1930"/>
        <item m="1" x="2196"/>
        <item m="1" x="2460"/>
        <item m="1" x="2721"/>
        <item m="1" x="266"/>
        <item m="1" x="727"/>
        <item m="1" x="996"/>
        <item m="1" x="1263"/>
        <item m="1" x="1530"/>
        <item m="1" x="1797"/>
        <item m="1" x="2064"/>
        <item m="1" x="2330"/>
        <item m="1" x="2594"/>
        <item m="1" x="139"/>
        <item m="1" x="371"/>
        <item m="1" x="557"/>
        <item m="1" x="797"/>
        <item m="1" x="1065"/>
        <item m="1" x="1332"/>
        <item m="1" x="1599"/>
        <item m="1" x="1866"/>
        <item m="1" x="2133"/>
        <item m="1" x="2399"/>
        <item m="1" x="2663"/>
        <item m="1" x="208"/>
        <item m="1" x="440"/>
        <item m="1" x="618"/>
        <item m="1" x="887"/>
        <item m="1" x="1154"/>
        <item m="1" x="1421"/>
        <item m="1" x="1688"/>
        <item m="1" x="1955"/>
        <item m="1" x="2221"/>
        <item m="1" x="2485"/>
        <item m="1" x="2746"/>
        <item m="1" x="743"/>
        <item m="1" x="1012"/>
        <item m="1" x="1279"/>
        <item m="1" x="1546"/>
        <item m="1" x="1813"/>
        <item m="1" x="2080"/>
        <item m="1" x="2346"/>
        <item m="1" x="2610"/>
        <item m="1" x="155"/>
        <item m="1" x="387"/>
        <item m="1" x="565"/>
        <item m="1" x="811"/>
        <item m="1" x="1079"/>
        <item m="1" x="1346"/>
        <item m="1" x="1613"/>
        <item m="1" x="1880"/>
        <item m="1" x="2147"/>
        <item m="1" x="2413"/>
        <item m="1" x="2677"/>
        <item m="1" x="222"/>
        <item m="1" x="454"/>
        <item m="1" x="632"/>
        <item m="1" x="901"/>
        <item m="1" x="1168"/>
        <item m="1" x="1435"/>
        <item m="1" x="1702"/>
        <item m="1" x="1969"/>
        <item m="1" x="2235"/>
        <item m="1" x="2499"/>
        <item m="1" x="44"/>
        <item m="1" x="297"/>
        <item m="1" x="760"/>
        <item m="1" x="1029"/>
        <item m="1" x="1296"/>
        <item m="1" x="1563"/>
        <item m="1" x="1830"/>
        <item m="1" x="2097"/>
        <item m="1" x="2363"/>
        <item m="1" x="2627"/>
        <item m="1" x="172"/>
        <item m="1" x="404"/>
        <item m="1" x="582"/>
        <item m="1" x="835"/>
        <item m="1" x="1102"/>
        <item m="1" x="1369"/>
        <item m="1" x="1636"/>
        <item m="1" x="1903"/>
        <item m="1" x="2170"/>
        <item m="1" x="2436"/>
        <item m="1" x="2700"/>
        <item m="1" x="245"/>
        <item m="1" x="468"/>
        <item m="1" x="646"/>
        <item m="1" x="915"/>
        <item m="1" x="1182"/>
        <item m="1" x="1449"/>
        <item m="1" x="1716"/>
        <item m="1" x="1983"/>
        <item m="1" x="2249"/>
        <item m="1" x="2513"/>
        <item m="1" x="58"/>
        <item m="1" x="773"/>
        <item m="1" x="790"/>
        <item m="1" x="1058"/>
        <item m="1" x="1325"/>
        <item m="1" x="1592"/>
        <item m="1" x="1859"/>
        <item m="1" x="2126"/>
        <item m="1" x="2392"/>
        <item m="1" x="2656"/>
        <item m="1" x="201"/>
        <item m="1" x="433"/>
        <item m="1" x="611"/>
        <item m="1" x="880"/>
        <item m="1" x="1147"/>
        <item m="1" x="1414"/>
        <item m="1" x="1681"/>
        <item m="1" x="1948"/>
        <item m="1" x="2214"/>
        <item m="1" x="2478"/>
        <item m="1" x="2739"/>
        <item m="1" x="284"/>
        <item m="1" x="498"/>
        <item m="1" x="676"/>
        <item m="1" x="945"/>
        <item m="1" x="1212"/>
        <item m="1" x="1479"/>
        <item m="1" x="1746"/>
        <item m="1" x="2013"/>
        <item m="1" x="2279"/>
        <item m="1" x="2543"/>
        <item m="1" x="88"/>
        <item m="1" x="334"/>
        <item m="1" x="805"/>
        <item m="1" x="1073"/>
        <item m="1" x="1340"/>
        <item m="1" x="1607"/>
        <item m="1" x="1874"/>
        <item m="1" x="2141"/>
        <item m="1" x="2407"/>
        <item m="1" x="2671"/>
        <item m="1" x="216"/>
        <item m="1" x="448"/>
        <item m="1" x="626"/>
        <item m="1" x="895"/>
        <item m="1" x="1162"/>
        <item m="1" x="1429"/>
        <item m="1" x="1696"/>
        <item m="1" x="1963"/>
        <item m="1" x="2229"/>
        <item m="1" x="2493"/>
        <item m="1" x="38"/>
        <item m="1" x="291"/>
        <item m="1" x="505"/>
        <item m="1" x="692"/>
        <item m="1" x="961"/>
        <item m="1" x="1228"/>
        <item m="1" x="1495"/>
        <item m="1" x="1762"/>
        <item m="1" x="2029"/>
        <item m="1" x="2295"/>
        <item m="1" x="2559"/>
        <item m="1" x="104"/>
        <item m="1" x="829"/>
        <item m="1" x="1097"/>
        <item m="1" x="1364"/>
        <item m="1" x="1631"/>
        <item m="1" x="1898"/>
        <item m="1" x="2165"/>
        <item m="1" x="2431"/>
        <item m="1" x="2695"/>
        <item m="1" x="240"/>
        <item m="1" x="463"/>
        <item m="1" x="641"/>
        <item m="1" x="910"/>
        <item m="1" x="1177"/>
        <item m="1" x="1444"/>
        <item m="1" x="1711"/>
        <item m="1" x="1978"/>
        <item m="1" x="2244"/>
        <item m="1" x="2508"/>
        <item m="1" x="53"/>
        <item m="1" x="306"/>
        <item m="1" x="512"/>
        <item m="1" x="705"/>
        <item m="1" x="974"/>
        <item m="1" x="1241"/>
        <item m="1" x="1508"/>
        <item m="1" x="1775"/>
        <item m="1" x="2042"/>
        <item m="1" x="2308"/>
        <item m="1" x="2572"/>
        <item m="1" x="117"/>
        <item m="1" x="357"/>
        <item m="1" x="849"/>
        <item m="1" x="1116"/>
        <item m="1" x="1383"/>
        <item m="1" x="1650"/>
        <item m="1" x="1917"/>
        <item m="1" x="2183"/>
        <item m="1" x="2447"/>
        <item m="1" x="2708"/>
        <item m="1" x="253"/>
        <item m="1" x="476"/>
        <item m="1" x="654"/>
        <item m="1" x="923"/>
        <item m="1" x="1190"/>
        <item m="1" x="1457"/>
        <item m="1" x="1724"/>
        <item m="1" x="1991"/>
        <item m="1" x="2257"/>
        <item m="1" x="2521"/>
        <item m="1" x="66"/>
        <item m="1" x="312"/>
        <item m="1" x="518"/>
        <item m="1" x="720"/>
        <item m="1" x="989"/>
        <item m="1" x="1256"/>
        <item m="1" x="1523"/>
        <item m="1" x="1790"/>
        <item m="1" x="2057"/>
        <item m="1" x="2323"/>
        <item m="1" x="2587"/>
        <item m="1" x="132"/>
        <item m="1" x="872"/>
        <item m="1" x="1139"/>
        <item m="1" x="1406"/>
        <item m="1" x="1673"/>
        <item m="1" x="1940"/>
        <item m="1" x="2206"/>
        <item m="1" x="2470"/>
        <item m="1" x="2731"/>
        <item m="1" x="276"/>
        <item m="1" x="490"/>
        <item m="1" x="668"/>
        <item m="1" x="937"/>
        <item m="1" x="1204"/>
        <item m="1" x="1471"/>
        <item m="1" x="1738"/>
        <item m="1" x="2005"/>
        <item m="1" x="2271"/>
        <item m="1" x="2535"/>
        <item m="1" x="80"/>
        <item m="1" x="326"/>
        <item m="1" x="526"/>
        <item m="1" x="736"/>
        <item m="1" x="1005"/>
        <item m="1" x="1272"/>
        <item m="1" x="1539"/>
        <item m="1" x="1806"/>
        <item m="1" x="2073"/>
        <item m="1" x="2339"/>
        <item m="1" x="2603"/>
        <item m="1" x="148"/>
        <item m="1" x="380"/>
        <item m="1" x="684"/>
        <item m="1" x="953"/>
        <item m="1" x="1220"/>
        <item m="1" x="1487"/>
        <item m="1" x="1754"/>
        <item m="1" x="2021"/>
        <item m="1" x="2287"/>
        <item m="1" x="2551"/>
        <item m="1" x="96"/>
        <item m="1" x="342"/>
        <item m="1" x="534"/>
        <item m="1" x="752"/>
        <item m="1" x="1021"/>
        <item m="1" x="1288"/>
        <item m="1" x="1555"/>
        <item m="1" x="1822"/>
        <item m="1" x="2089"/>
        <item m="1" x="2355"/>
        <item m="1" x="2619"/>
        <item m="1" x="164"/>
        <item m="1" x="396"/>
        <item m="1" x="574"/>
        <item m="1" x="820"/>
        <item m="1" x="1088"/>
        <item m="1" x="1355"/>
        <item m="1" x="1622"/>
        <item m="1" x="1889"/>
        <item m="1" x="2156"/>
        <item m="1" x="2422"/>
        <item m="1" x="2686"/>
        <item m="1" x="231"/>
        <item m="1" x="697"/>
        <item m="1" x="966"/>
        <item m="1" x="1233"/>
        <item m="1" x="1500"/>
        <item m="1" x="1767"/>
        <item m="1" x="2034"/>
        <item m="1" x="2300"/>
        <item m="1" x="2564"/>
        <item m="1" x="109"/>
        <item m="1" x="349"/>
        <item m="1" x="541"/>
        <item m="1" x="766"/>
        <item m="1" x="1035"/>
        <item m="1" x="1302"/>
        <item m="1" x="1569"/>
        <item m="1" x="1836"/>
        <item m="1" x="2103"/>
        <item m="1" x="2369"/>
        <item m="1" x="2633"/>
        <item m="1" x="178"/>
        <item m="1" x="410"/>
        <item m="1" x="588"/>
        <item m="1" x="841"/>
        <item m="1" x="1108"/>
        <item m="1" x="1375"/>
        <item m="1" x="1642"/>
        <item m="1" x="1909"/>
        <item m="1" x="2176"/>
        <item m="1" x="2441"/>
        <item m="1" x="711"/>
        <item m="1" x="980"/>
        <item m="1" x="1247"/>
        <item m="1" x="1514"/>
        <item m="1" x="1781"/>
        <item m="1" x="2048"/>
        <item m="1" x="2314"/>
        <item m="1" x="2578"/>
        <item m="1" x="123"/>
        <item m="1" x="363"/>
        <item m="1" x="549"/>
        <item m="1" x="781"/>
        <item m="1" x="1049"/>
        <item m="1" x="1316"/>
        <item m="1" x="1583"/>
        <item m="1" x="1850"/>
        <item m="1" x="2117"/>
        <item m="1" x="2383"/>
        <item m="1" x="2647"/>
        <item m="1" x="192"/>
        <item m="1" x="424"/>
        <item m="1" x="602"/>
        <item m="1" x="863"/>
        <item m="1" x="1130"/>
        <item m="1" x="1397"/>
        <item m="1" x="1664"/>
        <item m="1" x="1931"/>
        <item m="1" x="2197"/>
        <item m="1" x="2461"/>
        <item m="1" x="2722"/>
        <item m="1" x="267"/>
        <item m="1" x="728"/>
        <item m="1" x="997"/>
        <item m="1" x="1264"/>
        <item m="1" x="1531"/>
        <item m="1" x="1798"/>
        <item m="1" x="2065"/>
        <item m="1" x="2331"/>
        <item m="1" x="2595"/>
        <item m="1" x="140"/>
        <item m="1" x="372"/>
        <item m="1" x="558"/>
        <item m="1" x="798"/>
        <item m="1" x="1066"/>
        <item m="1" x="1333"/>
        <item m="1" x="1600"/>
        <item m="1" x="1867"/>
        <item m="1" x="2134"/>
        <item m="1" x="2400"/>
        <item m="1" x="2664"/>
        <item m="1" x="209"/>
        <item m="1" x="441"/>
        <item m="1" x="619"/>
        <item m="1" x="888"/>
        <item m="1" x="1155"/>
        <item m="1" x="1422"/>
        <item m="1" x="1689"/>
        <item m="1" x="1956"/>
        <item m="1" x="2222"/>
        <item m="1" x="2486"/>
        <item m="1" x="2747"/>
        <item m="1" x="744"/>
        <item m="1" x="1013"/>
        <item m="1" x="1280"/>
        <item m="1" x="1547"/>
        <item m="1" x="1814"/>
        <item m="1" x="2081"/>
        <item m="1" x="2347"/>
        <item m="1" x="2611"/>
        <item m="1" x="156"/>
        <item m="1" x="388"/>
        <item m="1" x="566"/>
        <item m="1" x="812"/>
        <item m="1" x="1080"/>
        <item m="1" x="1347"/>
        <item m="1" x="1614"/>
        <item m="1" x="1881"/>
        <item m="1" x="2148"/>
        <item m="1" x="2414"/>
        <item m="1" x="2678"/>
        <item m="1" x="223"/>
        <item m="1" x="455"/>
        <item m="1" x="633"/>
        <item m="1" x="902"/>
        <item m="1" x="1169"/>
        <item m="1" x="1436"/>
        <item m="1" x="1703"/>
        <item m="1" x="1970"/>
        <item m="1" x="2236"/>
        <item m="1" x="2500"/>
        <item m="1" x="45"/>
        <item m="1" x="298"/>
        <item m="1" x="761"/>
        <item m="1" x="1030"/>
        <item m="1" x="1297"/>
        <item m="1" x="1564"/>
        <item m="1" x="1831"/>
        <item m="1" x="2098"/>
        <item m="1" x="2364"/>
        <item m="1" x="2628"/>
        <item m="1" x="173"/>
        <item m="1" x="405"/>
        <item m="1" x="583"/>
        <item m="1" x="836"/>
        <item m="1" x="1103"/>
        <item m="1" x="1370"/>
        <item m="1" x="1637"/>
        <item m="1" x="1904"/>
        <item m="1" x="2171"/>
        <item m="1" x="2437"/>
        <item m="1" x="2701"/>
        <item m="1" x="246"/>
        <item m="1" x="469"/>
        <item m="1" x="647"/>
        <item m="1" x="916"/>
        <item m="1" x="1183"/>
        <item m="1" x="1450"/>
        <item m="1" x="1717"/>
        <item m="1" x="1984"/>
        <item m="1" x="2250"/>
        <item m="1" x="2514"/>
        <item m="1" x="59"/>
        <item m="1" x="774"/>
        <item m="1" x="1042"/>
        <item m="1" x="1309"/>
        <item m="1" x="1576"/>
        <item m="1" x="1843"/>
        <item m="1" x="2110"/>
        <item m="1" x="2376"/>
        <item m="1" x="2640"/>
        <item m="1" x="185"/>
        <item m="1" x="417"/>
        <item m="1" x="595"/>
        <item m="1" x="856"/>
        <item m="1" x="1123"/>
        <item m="1" x="1390"/>
        <item m="1" x="1657"/>
        <item m="1" x="1924"/>
        <item m="1" x="2190"/>
        <item m="1" x="2454"/>
        <item m="1" x="2715"/>
        <item m="1" x="260"/>
        <item m="1" x="483"/>
        <item m="1" x="661"/>
        <item m="1" x="930"/>
        <item m="1" x="1197"/>
        <item m="1" x="1464"/>
        <item m="1" x="1731"/>
        <item m="1" x="1998"/>
        <item m="1" x="2264"/>
        <item m="1" x="2528"/>
        <item m="1" x="73"/>
        <item m="1" x="319"/>
        <item m="1" x="791"/>
        <item m="1" x="1059"/>
        <item m="1" x="1326"/>
        <item m="1" x="1593"/>
        <item m="1" x="1860"/>
        <item m="1" x="2127"/>
        <item m="1" x="2393"/>
        <item m="1" x="2657"/>
        <item m="1" x="202"/>
        <item m="1" x="434"/>
        <item m="1" x="612"/>
        <item m="1" x="881"/>
        <item m="1" x="1148"/>
        <item m="1" x="1415"/>
        <item m="1" x="1682"/>
        <item m="1" x="1949"/>
        <item m="1" x="2215"/>
        <item m="1" x="2479"/>
        <item m="1" x="2740"/>
        <item m="1" x="285"/>
        <item m="1" x="499"/>
        <item m="1" x="677"/>
        <item m="1" x="946"/>
        <item m="1" x="1213"/>
        <item m="1" x="1480"/>
        <item m="1" x="1747"/>
        <item m="1" x="2014"/>
        <item m="1" x="2280"/>
        <item m="1" x="2544"/>
        <item m="1" x="89"/>
        <item m="1" x="335"/>
        <item m="1" x="685"/>
        <item m="1" x="954"/>
        <item m="1" x="1221"/>
        <item m="1" x="1488"/>
        <item m="1" x="1755"/>
        <item m="1" x="2022"/>
        <item m="1" x="2288"/>
        <item m="1" x="2552"/>
        <item m="1" x="97"/>
        <item m="1" x="343"/>
        <item m="1" x="535"/>
        <item m="1" x="753"/>
        <item m="1" x="1022"/>
        <item m="1" x="1289"/>
        <item m="1" x="1556"/>
        <item m="1" x="1823"/>
        <item m="1" x="2090"/>
        <item m="1" x="2356"/>
        <item m="1" x="2620"/>
        <item m="1" x="165"/>
        <item m="1" x="397"/>
        <item m="1" x="575"/>
        <item m="1" x="821"/>
        <item m="1" x="1089"/>
        <item m="1" x="1356"/>
        <item m="1" x="1623"/>
        <item m="1" x="1890"/>
        <item m="1" x="2157"/>
        <item m="1" x="2423"/>
        <item m="1" x="2687"/>
        <item m="1" x="232"/>
        <item m="1" x="698"/>
        <item m="1" x="967"/>
        <item m="1" x="1234"/>
        <item m="1" x="1501"/>
        <item m="1" x="1768"/>
        <item m="1" x="2035"/>
        <item m="1" x="2301"/>
        <item m="1" x="2565"/>
        <item m="1" x="110"/>
        <item m="1" x="350"/>
        <item m="1" x="542"/>
        <item m="1" x="767"/>
        <item m="1" x="1036"/>
        <item m="1" x="1303"/>
        <item m="1" x="1570"/>
        <item m="1" x="1837"/>
        <item m="1" x="2104"/>
        <item m="1" x="2370"/>
        <item m="1" x="2634"/>
        <item m="1" x="179"/>
        <item m="1" x="411"/>
        <item m="1" x="589"/>
        <item m="1" x="842"/>
        <item m="1" x="1109"/>
        <item m="1" x="1376"/>
        <item m="1" x="1643"/>
        <item m="1" x="1910"/>
        <item m="1" x="2177"/>
        <item m="1" x="712"/>
        <item m="1" x="981"/>
        <item m="1" x="1248"/>
        <item m="1" x="1515"/>
        <item m="1" x="1782"/>
        <item m="1" x="2049"/>
        <item m="1" x="2315"/>
        <item m="1" x="2579"/>
        <item m="1" x="124"/>
        <item m="1" x="364"/>
        <item m="1" x="550"/>
        <item m="1" x="782"/>
        <item m="1" x="1050"/>
        <item m="1" x="1317"/>
        <item m="1" x="1584"/>
        <item m="1" x="1851"/>
        <item m="1" x="2118"/>
        <item m="1" x="2384"/>
        <item m="1" x="2648"/>
        <item m="1" x="193"/>
        <item m="1" x="425"/>
        <item m="1" x="603"/>
        <item m="1" x="864"/>
        <item m="1" x="1131"/>
        <item m="1" x="1398"/>
        <item m="1" x="1665"/>
        <item m="1" x="1932"/>
        <item m="1" x="2198"/>
        <item m="1" x="2462"/>
        <item m="1" x="2723"/>
        <item m="1" x="268"/>
        <item m="1" x="729"/>
        <item m="1" x="998"/>
        <item m="1" x="1265"/>
        <item m="1" x="1532"/>
        <item m="1" x="1799"/>
        <item m="1" x="2066"/>
        <item m="1" x="2332"/>
        <item m="1" x="2596"/>
        <item m="1" x="141"/>
        <item m="1" x="373"/>
        <item m="1" x="559"/>
        <item m="1" x="799"/>
        <item m="1" x="1067"/>
        <item m="1" x="1334"/>
        <item m="1" x="1601"/>
        <item m="1" x="1868"/>
        <item m="1" x="2135"/>
        <item m="1" x="2401"/>
        <item m="1" x="2665"/>
        <item m="1" x="210"/>
        <item m="1" x="442"/>
        <item m="1" x="620"/>
        <item m="1" x="889"/>
        <item m="1" x="1156"/>
        <item m="1" x="1423"/>
        <item m="1" x="1690"/>
        <item m="1" x="1957"/>
        <item m="1" x="2223"/>
        <item m="1" x="2487"/>
        <item m="1" x="2748"/>
        <item m="1" x="746"/>
        <item m="1" x="1015"/>
        <item m="1" x="1282"/>
        <item m="1" x="1549"/>
        <item m="1" x="1816"/>
        <item m="1" x="2083"/>
        <item m="1" x="2349"/>
        <item m="1" x="2613"/>
        <item m="1" x="158"/>
        <item m="1" x="390"/>
        <item m="1" x="568"/>
        <item m="1" x="814"/>
        <item m="1" x="1082"/>
        <item m="1" x="1349"/>
        <item m="1" x="1616"/>
        <item m="1" x="1883"/>
        <item m="1" x="2150"/>
        <item m="1" x="2416"/>
        <item m="1" x="2680"/>
        <item m="1" x="225"/>
        <item m="1" x="456"/>
        <item m="1" x="634"/>
        <item m="1" x="903"/>
        <item m="1" x="1170"/>
        <item m="1" x="1437"/>
        <item m="1" x="1704"/>
        <item m="1" x="1971"/>
        <item m="1" x="2237"/>
        <item m="1" x="2501"/>
        <item m="1" x="46"/>
        <item m="1" x="299"/>
        <item m="1" x="763"/>
        <item m="1" x="1032"/>
        <item m="1" x="1299"/>
        <item m="1" x="1566"/>
        <item m="1" x="1833"/>
        <item m="1" x="2100"/>
        <item m="1" x="2366"/>
        <item m="1" x="2630"/>
        <item m="1" x="175"/>
        <item m="1" x="407"/>
        <item m="1" x="585"/>
        <item m="1" x="838"/>
        <item m="1" x="1105"/>
        <item m="1" x="1372"/>
        <item m="1" x="1639"/>
        <item m="1" x="1906"/>
        <item m="1" x="2173"/>
        <item m="1" x="2439"/>
        <item m="1" x="2702"/>
        <item m="1" x="247"/>
        <item m="1" x="470"/>
        <item m="1" x="648"/>
        <item m="1" x="917"/>
        <item m="1" x="1184"/>
        <item m="1" x="1451"/>
        <item m="1" x="1718"/>
        <item m="1" x="1985"/>
        <item m="1" x="2251"/>
        <item m="1" x="2515"/>
        <item m="1" x="60"/>
        <item m="1" x="776"/>
        <item m="1" x="1044"/>
        <item m="1" x="1311"/>
        <item m="1" x="1578"/>
        <item m="1" x="1845"/>
        <item m="1" x="2112"/>
        <item m="1" x="2378"/>
        <item m="1" x="2642"/>
        <item m="1" x="187"/>
        <item m="1" x="419"/>
        <item m="1" x="597"/>
        <item m="1" x="858"/>
        <item m="1" x="1125"/>
        <item m="1" x="1392"/>
        <item m="1" x="1659"/>
        <item m="1" x="1926"/>
        <item m="1" x="2192"/>
        <item m="1" x="2456"/>
        <item m="1" x="2717"/>
        <item m="1" x="262"/>
        <item m="1" x="484"/>
        <item m="1" x="662"/>
        <item m="1" x="931"/>
        <item m="1" x="1198"/>
        <item m="1" x="1465"/>
        <item m="1" x="1732"/>
        <item m="1" x="1999"/>
        <item m="1" x="2265"/>
        <item m="1" x="2529"/>
        <item m="1" x="74"/>
        <item m="1" x="320"/>
        <item m="1" x="793"/>
        <item m="1" x="1061"/>
        <item m="1" x="1328"/>
        <item m="1" x="1595"/>
        <item m="1" x="1862"/>
        <item m="1" x="2129"/>
        <item m="1" x="2395"/>
        <item m="1" x="2659"/>
        <item m="1" x="204"/>
        <item m="1" x="436"/>
        <item m="1" x="614"/>
        <item m="1" x="883"/>
        <item m="1" x="1150"/>
        <item m="1" x="1417"/>
        <item m="1" x="1684"/>
        <item m="1" x="1951"/>
        <item m="1" x="2217"/>
        <item m="1" x="2481"/>
        <item m="1" x="2742"/>
        <item m="1" x="286"/>
        <item m="1" x="500"/>
        <item m="1" x="678"/>
        <item m="1" x="947"/>
        <item m="1" x="1214"/>
        <item m="1" x="1481"/>
        <item m="1" x="1748"/>
        <item m="1" x="2015"/>
        <item m="1" x="2281"/>
        <item m="1" x="2545"/>
        <item m="1" x="90"/>
        <item m="1" x="336"/>
        <item m="1" x="807"/>
        <item m="1" x="1075"/>
        <item m="1" x="1342"/>
        <item m="1" x="1609"/>
        <item m="1" x="1876"/>
        <item m="1" x="2143"/>
        <item m="1" x="2409"/>
        <item m="1" x="2673"/>
        <item m="1" x="218"/>
        <item m="1" x="450"/>
        <item m="1" x="628"/>
        <item m="1" x="897"/>
        <item m="1" x="1164"/>
        <item m="1" x="1431"/>
        <item m="1" x="1698"/>
        <item m="1" x="1965"/>
        <item m="1" x="2231"/>
        <item m="1" x="2495"/>
        <item m="1" x="40"/>
        <item m="1" x="293"/>
        <item m="1" x="506"/>
        <item m="1" x="693"/>
        <item m="1" x="962"/>
        <item m="1" x="1229"/>
        <item m="1" x="1496"/>
        <item m="1" x="1763"/>
        <item m="1" x="2030"/>
        <item m="1" x="2296"/>
        <item m="1" x="2560"/>
        <item m="1" x="105"/>
        <item m="1" x="831"/>
        <item m="1" x="1099"/>
        <item m="1" x="1366"/>
        <item m="1" x="1633"/>
        <item m="1" x="1900"/>
        <item m="1" x="2167"/>
        <item m="1" x="2433"/>
        <item m="1" x="2697"/>
        <item m="1" x="242"/>
        <item m="1" x="465"/>
        <item m="1" x="643"/>
        <item m="1" x="912"/>
        <item m="1" x="1179"/>
        <item m="1" x="1446"/>
        <item m="1" x="1713"/>
        <item m="1" x="1980"/>
        <item m="1" x="2246"/>
        <item m="1" x="2510"/>
        <item m="1" x="55"/>
        <item m="1" x="307"/>
        <item m="1" x="513"/>
        <item m="1" x="706"/>
        <item m="1" x="975"/>
        <item m="1" x="1242"/>
        <item m="1" x="1509"/>
        <item m="1" x="1776"/>
        <item m="1" x="2043"/>
        <item m="1" x="2309"/>
        <item m="1" x="2573"/>
        <item m="1" x="118"/>
        <item m="1" x="358"/>
        <item m="1" x="851"/>
        <item m="1" x="1118"/>
        <item m="1" x="1385"/>
        <item m="1" x="1652"/>
        <item m="1" x="1919"/>
        <item m="1" x="2185"/>
        <item m="1" x="2449"/>
        <item m="1" x="2710"/>
        <item m="1" x="255"/>
        <item m="1" x="478"/>
        <item m="1" x="656"/>
        <item m="1" x="925"/>
        <item m="1" x="1192"/>
        <item m="1" x="1459"/>
        <item m="1" x="1726"/>
        <item m="1" x="1993"/>
        <item m="1" x="2259"/>
        <item m="1" x="2523"/>
        <item m="1" x="68"/>
        <item m="1" x="314"/>
        <item m="1" x="519"/>
        <item m="1" x="721"/>
        <item m="1" x="990"/>
        <item m="1" x="1257"/>
        <item m="1" x="1524"/>
        <item m="1" x="1791"/>
        <item m="1" x="2058"/>
        <item m="1" x="2324"/>
        <item m="1" x="2588"/>
        <item m="1" x="133"/>
        <item m="1" x="875"/>
        <item m="1" x="1142"/>
        <item m="1" x="1409"/>
        <item m="1" x="1676"/>
        <item m="1" x="1943"/>
        <item m="1" x="2209"/>
        <item m="1" x="2473"/>
        <item m="1" x="2734"/>
        <item m="1" x="279"/>
        <item m="1" x="493"/>
        <item m="1" x="671"/>
        <item m="1" x="940"/>
        <item m="1" x="1207"/>
        <item m="1" x="1474"/>
        <item m="1" x="1741"/>
        <item m="1" x="2008"/>
        <item m="1" x="2274"/>
        <item m="1" x="2538"/>
        <item m="1" x="83"/>
        <item m="1" x="329"/>
        <item m="1" x="527"/>
        <item m="1" x="737"/>
        <item m="1" x="1006"/>
        <item m="1" x="1273"/>
        <item m="1" x="1540"/>
        <item m="1" x="1807"/>
        <item m="1" x="2074"/>
        <item m="1" x="2340"/>
        <item m="1" x="2604"/>
        <item m="1" x="149"/>
        <item m="1" x="381"/>
        <item m="1" x="686"/>
        <item m="1" x="955"/>
        <item m="1" x="1222"/>
        <item m="1" x="1489"/>
        <item m="1" x="1756"/>
        <item m="1" x="2023"/>
        <item m="1" x="2289"/>
        <item m="1" x="2553"/>
        <item m="1" x="98"/>
        <item m="1" x="344"/>
        <item m="1" x="536"/>
        <item m="1" x="754"/>
        <item m="1" x="1023"/>
        <item m="1" x="1290"/>
        <item m="1" x="1557"/>
        <item m="1" x="1824"/>
        <item m="1" x="2091"/>
        <item m="1" x="2357"/>
        <item m="1" x="2621"/>
        <item m="1" x="166"/>
        <item m="1" x="398"/>
        <item m="1" x="576"/>
        <item m="1" x="822"/>
        <item m="1" x="1090"/>
        <item m="1" x="1357"/>
        <item m="1" x="1624"/>
        <item m="1" x="1891"/>
        <item m="1" x="2158"/>
        <item m="1" x="2424"/>
        <item m="1" x="2688"/>
        <item m="1" x="233"/>
        <item m="1" x="713"/>
        <item m="1" x="982"/>
        <item m="1" x="1249"/>
        <item m="1" x="1516"/>
        <item m="1" x="1783"/>
        <item m="1" x="2050"/>
        <item m="1" x="2316"/>
        <item m="1" x="2580"/>
        <item m="1" x="125"/>
        <item m="1" x="365"/>
        <item m="1" x="551"/>
        <item m="1" x="783"/>
        <item m="1" x="1051"/>
        <item m="1" x="1318"/>
        <item m="1" x="1585"/>
        <item m="1" x="1852"/>
        <item m="1" x="2119"/>
        <item m="1" x="2385"/>
        <item m="1" x="2649"/>
        <item m="1" x="194"/>
        <item m="1" x="426"/>
        <item m="1" x="604"/>
        <item m="1" x="865"/>
        <item m="1" x="1132"/>
        <item m="1" x="1399"/>
        <item m="1" x="1666"/>
        <item m="1" x="1933"/>
        <item m="1" x="2199"/>
        <item m="1" x="2463"/>
        <item m="1" x="2724"/>
        <item m="1" x="269"/>
        <item m="1" x="730"/>
        <item m="1" x="999"/>
        <item m="1" x="1266"/>
        <item m="1" x="1533"/>
        <item m="1" x="1800"/>
        <item m="1" x="2067"/>
        <item m="1" x="2333"/>
        <item m="1" x="2597"/>
        <item m="1" x="142"/>
        <item m="1" x="374"/>
        <item m="1" x="560"/>
        <item m="1" x="800"/>
        <item m="1" x="1068"/>
        <item m="1" x="1335"/>
        <item m="1" x="1602"/>
        <item m="1" x="1869"/>
        <item m="1" x="2136"/>
        <item m="1" x="2402"/>
        <item m="1" x="2666"/>
        <item m="1" x="211"/>
        <item m="1" x="443"/>
        <item m="1" x="621"/>
        <item m="1" x="890"/>
        <item m="1" x="1157"/>
        <item m="1" x="1424"/>
        <item m="1" x="1691"/>
        <item m="1" x="1958"/>
        <item m="1" x="2224"/>
        <item m="1" x="2488"/>
        <item m="1" x="2749"/>
        <item m="1" x="748"/>
        <item m="1" x="1017"/>
        <item m="1" x="1284"/>
        <item m="1" x="1551"/>
        <item m="1" x="1818"/>
        <item m="1" x="2085"/>
        <item m="1" x="2351"/>
        <item m="1" x="2615"/>
        <item m="1" x="160"/>
        <item m="1" x="392"/>
        <item m="1" x="570"/>
        <item m="1" x="816"/>
        <item m="1" x="1084"/>
        <item m="1" x="1351"/>
        <item m="1" x="1618"/>
        <item m="1" x="1885"/>
        <item m="1" x="2152"/>
        <item m="1" x="2418"/>
        <item m="1" x="2682"/>
        <item m="1" x="227"/>
        <item m="1" x="457"/>
        <item m="1" x="635"/>
        <item m="1" x="904"/>
        <item m="1" x="1171"/>
        <item m="1" x="1438"/>
        <item m="1" x="1705"/>
        <item m="1" x="1972"/>
        <item m="1" x="2238"/>
        <item m="1" x="2502"/>
        <item m="1" x="47"/>
        <item m="1" x="300"/>
        <item m="1" x="765"/>
        <item m="1" x="1034"/>
        <item m="1" x="1301"/>
        <item m="1" x="1568"/>
        <item m="1" x="1835"/>
        <item m="1" x="2102"/>
        <item m="1" x="2368"/>
        <item m="1" x="2632"/>
        <item m="1" x="177"/>
        <item m="1" x="409"/>
        <item m="1" x="587"/>
        <item m="1" x="840"/>
        <item m="1" x="1107"/>
        <item m="1" x="1374"/>
        <item m="1" x="1641"/>
        <item m="1" x="1908"/>
        <item m="1" x="2175"/>
        <item m="1" x="2440"/>
        <item m="1" x="2703"/>
        <item m="1" x="248"/>
        <item m="1" x="471"/>
        <item m="1" x="649"/>
        <item m="1" x="918"/>
        <item m="1" x="1185"/>
        <item m="1" x="1452"/>
        <item m="1" x="1719"/>
        <item m="1" x="1986"/>
        <item m="1" x="2252"/>
        <item m="1" x="2516"/>
        <item m="1" x="61"/>
        <item m="1" x="778"/>
        <item m="1" x="1046"/>
        <item m="1" x="1313"/>
        <item m="1" x="1580"/>
        <item m="1" x="1847"/>
        <item m="1" x="2114"/>
        <item m="1" x="2380"/>
        <item m="1" x="2644"/>
        <item m="1" x="189"/>
        <item m="1" x="421"/>
        <item m="1" x="599"/>
        <item m="1" x="860"/>
        <item m="1" x="1127"/>
        <item m="1" x="1394"/>
        <item m="1" x="1661"/>
        <item m="1" x="1928"/>
        <item m="1" x="2194"/>
        <item m="1" x="2458"/>
        <item m="1" x="2719"/>
        <item m="1" x="264"/>
        <item m="1" x="485"/>
        <item m="1" x="663"/>
        <item m="1" x="932"/>
        <item m="1" x="1199"/>
        <item m="1" x="1466"/>
        <item m="1" x="1733"/>
        <item m="1" x="2000"/>
        <item m="1" x="2266"/>
        <item m="1" x="2530"/>
        <item m="1" x="75"/>
        <item m="1" x="321"/>
        <item m="1" x="795"/>
        <item m="1" x="1063"/>
        <item m="1" x="1330"/>
        <item m="1" x="1597"/>
        <item m="1" x="1864"/>
        <item m="1" x="2131"/>
        <item m="1" x="2397"/>
        <item m="1" x="2661"/>
        <item m="1" x="206"/>
        <item m="1" x="438"/>
        <item m="1" x="616"/>
        <item m="1" x="885"/>
        <item m="1" x="1152"/>
        <item m="1" x="1419"/>
        <item m="1" x="1686"/>
        <item m="1" x="1953"/>
        <item m="1" x="2219"/>
        <item m="1" x="2483"/>
        <item m="1" x="2744"/>
        <item m="1" x="287"/>
        <item m="1" x="501"/>
        <item m="1" x="679"/>
        <item m="1" x="948"/>
        <item m="1" x="1215"/>
        <item m="1" x="1482"/>
        <item m="1" x="1749"/>
        <item m="1" x="2016"/>
        <item m="1" x="2282"/>
        <item m="1" x="2546"/>
        <item m="1" x="91"/>
        <item m="1" x="337"/>
        <item m="1" x="809"/>
        <item m="1" x="1077"/>
        <item m="1" x="1344"/>
        <item m="1" x="1611"/>
        <item m="1" x="1878"/>
        <item m="1" x="2145"/>
        <item m="1" x="2411"/>
        <item m="1" x="2675"/>
        <item m="1" x="220"/>
        <item m="1" x="452"/>
        <item m="1" x="630"/>
        <item m="1" x="899"/>
        <item m="1" x="1166"/>
        <item m="1" x="1433"/>
        <item m="1" x="1700"/>
        <item m="1" x="1967"/>
        <item m="1" x="2233"/>
        <item m="1" x="2497"/>
        <item m="1" x="42"/>
        <item m="1" x="295"/>
        <item m="1" x="507"/>
        <item m="1" x="694"/>
        <item m="1" x="963"/>
        <item m="1" x="1230"/>
        <item m="1" x="1497"/>
        <item m="1" x="1764"/>
        <item m="1" x="2031"/>
        <item m="1" x="2297"/>
        <item m="1" x="2561"/>
        <item m="1" x="106"/>
        <item m="1" x="833"/>
        <item m="1" x="853"/>
        <item m="1" x="1120"/>
        <item m="1" x="1387"/>
        <item m="1" x="1654"/>
        <item m="1" x="1921"/>
        <item m="1" x="2187"/>
        <item m="1" x="2451"/>
        <item m="1" x="2712"/>
        <item m="1" x="257"/>
        <item m="1" x="480"/>
        <item m="1" x="658"/>
        <item m="1" x="927"/>
        <item m="1" x="1194"/>
        <item m="1" x="1461"/>
        <item m="1" x="1728"/>
        <item m="1" x="1995"/>
        <item m="1" x="2261"/>
        <item m="1" x="2525"/>
        <item m="1" x="70"/>
        <item m="1" x="316"/>
        <item m="1" x="520"/>
        <item m="1" x="722"/>
        <item m="1" x="991"/>
        <item m="1" x="1258"/>
        <item m="1" x="1525"/>
        <item m="1" x="1792"/>
        <item m="1" x="2059"/>
        <item m="1" x="2325"/>
        <item m="1" x="2589"/>
        <item m="1" x="134"/>
        <item m="1" x="877"/>
        <item m="1" x="1144"/>
        <item m="1" x="1411"/>
        <item m="1" x="1678"/>
        <item m="1" x="1945"/>
        <item m="1" x="2211"/>
        <item m="1" x="2475"/>
        <item m="1" x="2736"/>
        <item m="1" x="281"/>
        <item m="1" x="495"/>
        <item m="1" x="673"/>
        <item m="1" x="942"/>
        <item m="1" x="1209"/>
        <item m="1" x="1476"/>
        <item m="1" x="1743"/>
        <item m="1" x="2010"/>
        <item m="1" x="2276"/>
        <item m="1" x="2540"/>
        <item m="1" x="85"/>
        <item m="1" x="331"/>
        <item m="1" x="528"/>
        <item m="1" x="738"/>
        <item m="1" x="1007"/>
        <item m="1" x="1274"/>
        <item m="1" x="1541"/>
        <item m="1" x="1808"/>
        <item m="1" x="2075"/>
        <item m="1" x="2341"/>
        <item m="1" x="2605"/>
        <item m="1" x="150"/>
        <item m="1" x="382"/>
        <item m="1" x="687"/>
        <item m="1" x="956"/>
        <item m="1" x="1223"/>
        <item m="1" x="1490"/>
        <item m="1" x="1757"/>
        <item m="1" x="2024"/>
        <item m="1" x="2290"/>
        <item m="1" x="2554"/>
        <item m="1" x="99"/>
        <item m="1" x="345"/>
        <item m="1" x="537"/>
        <item m="1" x="755"/>
        <item m="1" x="1024"/>
        <item m="1" x="1291"/>
        <item m="1" x="1558"/>
        <item m="1" x="1825"/>
        <item m="1" x="2092"/>
        <item m="1" x="2358"/>
        <item m="1" x="2622"/>
        <item m="1" x="167"/>
        <item m="1" x="399"/>
        <item m="1" x="577"/>
        <item m="1" x="823"/>
        <item m="1" x="1091"/>
        <item m="1" x="1358"/>
        <item m="1" x="1625"/>
        <item m="1" x="1892"/>
        <item m="1" x="2159"/>
        <item m="1" x="2425"/>
        <item m="1" x="2689"/>
        <item m="1" x="234"/>
        <item m="1" x="699"/>
        <item m="1" x="968"/>
        <item m="1" x="1235"/>
        <item m="1" x="1502"/>
        <item m="1" x="1769"/>
        <item m="1" x="2036"/>
        <item m="1" x="2302"/>
        <item m="1" x="2566"/>
        <item m="1" x="111"/>
        <item m="1" x="351"/>
        <item m="1" x="543"/>
        <item m="1" x="768"/>
        <item m="1" x="1037"/>
        <item m="1" x="1304"/>
        <item m="1" x="1571"/>
        <item m="1" x="1838"/>
        <item m="1" x="2105"/>
        <item m="1" x="2371"/>
        <item m="1" x="2635"/>
        <item m="1" x="180"/>
        <item m="1" x="412"/>
        <item m="1" x="590"/>
        <item m="1" x="843"/>
        <item m="1" x="1110"/>
        <item m="1" x="1377"/>
        <item m="1" x="1644"/>
        <item m="1" x="1911"/>
        <item x="34"/>
        <item m="1" x="714"/>
        <item m="1" x="983"/>
        <item m="1" x="1250"/>
        <item m="1" x="1517"/>
        <item m="1" x="1784"/>
        <item m="1" x="2051"/>
        <item m="1" x="2317"/>
        <item m="1" x="2581"/>
        <item m="1" x="126"/>
        <item m="1" x="366"/>
        <item m="1" x="552"/>
        <item m="1" x="784"/>
        <item m="1" x="1052"/>
        <item m="1" x="1319"/>
        <item m="1" x="1586"/>
        <item m="1" x="1853"/>
        <item m="1" x="2120"/>
        <item m="1" x="2386"/>
        <item m="1" x="2650"/>
        <item m="1" x="195"/>
        <item m="1" x="427"/>
        <item m="1" x="605"/>
        <item m="1" x="866"/>
        <item m="1" x="1133"/>
        <item m="1" x="1400"/>
        <item m="1" x="1667"/>
        <item m="1" x="1934"/>
        <item m="1" x="2200"/>
        <item m="1" x="2464"/>
        <item m="1" x="2725"/>
        <item m="1" x="270"/>
        <item m="1" x="731"/>
        <item m="1" x="1000"/>
        <item m="1" x="1267"/>
        <item m="1" x="1534"/>
        <item m="1" x="1801"/>
        <item m="1" x="2068"/>
        <item m="1" x="2334"/>
        <item m="1" x="2598"/>
        <item m="1" x="143"/>
        <item m="1" x="375"/>
        <item m="1" x="561"/>
        <item m="1" x="801"/>
        <item m="1" x="1069"/>
        <item m="1" x="1336"/>
        <item m="1" x="1603"/>
        <item m="1" x="1870"/>
        <item m="1" x="2137"/>
        <item m="1" x="2403"/>
        <item m="1" x="2667"/>
        <item m="1" x="212"/>
        <item m="1" x="444"/>
        <item m="1" x="622"/>
        <item m="1" x="891"/>
        <item m="1" x="1158"/>
        <item m="1" x="1425"/>
        <item m="1" x="1692"/>
        <item m="1" x="1959"/>
        <item m="1" x="2225"/>
        <item m="1" x="2489"/>
        <item m="1" x="2750"/>
        <item m="1" x="750"/>
        <item m="1" x="1019"/>
        <item m="1" x="1286"/>
        <item m="1" x="1553"/>
        <item m="1" x="1820"/>
        <item m="1" x="2087"/>
        <item m="1" x="2353"/>
        <item m="1" x="2617"/>
        <item m="1" x="162"/>
        <item m="1" x="394"/>
        <item m="1" x="572"/>
        <item m="1" x="818"/>
        <item m="1" x="1086"/>
        <item m="1" x="1353"/>
        <item m="1" x="1620"/>
        <item m="1" x="1887"/>
        <item m="1" x="2154"/>
        <item m="1" x="2420"/>
        <item m="1" x="2684"/>
        <item m="1" x="229"/>
        <item m="1" x="458"/>
        <item m="1" x="636"/>
        <item m="1" x="905"/>
        <item m="1" x="1172"/>
        <item m="1" x="1439"/>
        <item m="1" x="1706"/>
        <item m="1" x="1973"/>
        <item m="1" x="2239"/>
        <item m="1" x="2503"/>
        <item m="1" x="48"/>
        <item m="1" x="301"/>
        <item m="1" x="855"/>
        <item m="1" x="1122"/>
        <item m="1" x="1389"/>
        <item m="1" x="1656"/>
        <item m="1" x="1923"/>
        <item m="1" x="2189"/>
        <item m="1" x="2453"/>
        <item m="1" x="2714"/>
        <item m="1" x="259"/>
        <item m="1" x="482"/>
        <item m="1" x="660"/>
        <item m="1" x="929"/>
        <item m="1" x="1196"/>
        <item m="1" x="1463"/>
        <item m="1" x="1730"/>
        <item m="1" x="1997"/>
        <item m="1" x="2263"/>
        <item m="1" x="2527"/>
        <item m="1" x="72"/>
        <item m="1" x="318"/>
        <item m="1" x="521"/>
        <item m="1" x="723"/>
        <item m="1" x="992"/>
        <item m="1" x="1259"/>
        <item m="1" x="1526"/>
        <item m="1" x="1793"/>
        <item m="1" x="2060"/>
        <item m="1" x="2326"/>
        <item m="1" x="2590"/>
        <item m="1" x="135"/>
        <item m="1" x="879"/>
        <item m="1" x="1146"/>
        <item m="1" x="1413"/>
        <item m="1" x="1680"/>
        <item m="1" x="1947"/>
        <item m="1" x="2213"/>
        <item m="1" x="2477"/>
        <item m="1" x="2738"/>
        <item m="1" x="283"/>
        <item m="1" x="497"/>
        <item m="1" x="675"/>
        <item m="1" x="944"/>
        <item m="1" x="1211"/>
        <item m="1" x="1478"/>
        <item m="1" x="1745"/>
        <item m="1" x="2012"/>
        <item m="1" x="2278"/>
        <item m="1" x="2542"/>
        <item m="1" x="87"/>
        <item m="1" x="333"/>
        <item m="1" x="529"/>
        <item m="1" x="739"/>
        <item m="1" x="1008"/>
        <item m="1" x="1275"/>
        <item m="1" x="1542"/>
        <item m="1" x="1809"/>
        <item m="1" x="2076"/>
        <item m="1" x="2342"/>
        <item m="1" x="2606"/>
        <item m="1" x="151"/>
        <item m="1" x="383"/>
        <item m="1" x="688"/>
        <item m="1" x="957"/>
        <item m="1" x="1224"/>
        <item m="1" x="1491"/>
        <item m="1" x="1758"/>
        <item m="1" x="2025"/>
        <item m="1" x="2291"/>
        <item m="1" x="2555"/>
        <item m="1" x="100"/>
        <item m="1" x="346"/>
        <item m="1" x="538"/>
        <item m="1" x="756"/>
        <item m="1" x="1025"/>
        <item m="1" x="1292"/>
        <item m="1" x="1559"/>
        <item m="1" x="1826"/>
        <item m="1" x="2093"/>
        <item m="1" x="2359"/>
        <item m="1" x="2623"/>
        <item m="1" x="168"/>
        <item m="1" x="400"/>
        <item m="1" x="578"/>
        <item m="1" x="824"/>
        <item m="1" x="1092"/>
        <item m="1" x="1359"/>
        <item m="1" x="1626"/>
        <item m="1" x="1893"/>
        <item m="1" x="2160"/>
        <item m="1" x="2426"/>
        <item m="1" x="2690"/>
        <item m="1" x="235"/>
        <item m="1" x="700"/>
        <item m="1" x="969"/>
        <item m="1" x="1236"/>
        <item m="1" x="1503"/>
        <item m="1" x="1770"/>
        <item m="1" x="2037"/>
        <item m="1" x="2303"/>
        <item m="1" x="2567"/>
        <item m="1" x="112"/>
        <item m="1" x="352"/>
        <item m="1" x="544"/>
        <item m="1" x="769"/>
        <item m="1" x="1038"/>
        <item m="1" x="1305"/>
        <item m="1" x="1572"/>
        <item m="1" x="1839"/>
        <item m="1" x="2106"/>
        <item m="1" x="2372"/>
        <item m="1" x="2636"/>
        <item m="1" x="181"/>
        <item m="1" x="413"/>
        <item m="1" x="591"/>
        <item m="1" x="844"/>
        <item m="1" x="1111"/>
        <item m="1" x="1378"/>
        <item m="1" x="1645"/>
        <item m="1" x="1912"/>
        <item m="1" x="2178"/>
        <item m="1" x="2442"/>
        <item m="1" x="715"/>
        <item m="1" x="984"/>
        <item m="1" x="1251"/>
        <item m="1" x="1518"/>
        <item m="1" x="1785"/>
        <item m="1" x="2052"/>
        <item m="1" x="2318"/>
        <item m="1" x="2582"/>
        <item m="1" x="127"/>
        <item m="1" x="367"/>
        <item m="1" x="553"/>
        <item m="1" x="785"/>
        <item m="1" x="1053"/>
        <item m="1" x="1320"/>
        <item m="1" x="1587"/>
        <item m="1" x="1854"/>
        <item m="1" x="2121"/>
        <item m="1" x="2387"/>
        <item m="1" x="2651"/>
        <item m="1" x="196"/>
        <item m="1" x="428"/>
        <item m="1" x="606"/>
        <item m="1" x="867"/>
        <item m="1" x="1134"/>
        <item m="1" x="1401"/>
        <item m="1" x="1668"/>
        <item m="1" x="1935"/>
        <item m="1" x="2201"/>
        <item m="1" x="2465"/>
        <item m="1" x="2726"/>
        <item m="1" x="271"/>
        <item x="0"/>
        <item x="1"/>
        <item x="2"/>
        <item x="3"/>
        <item x="4"/>
        <item x="5"/>
        <item x="6"/>
        <item x="7"/>
        <item x="8"/>
        <item x="9"/>
        <item x="10"/>
        <item x="11"/>
        <item x="12"/>
        <item x="13"/>
        <item x="14"/>
        <item x="15"/>
        <item x="16"/>
        <item x="17"/>
        <item x="18"/>
        <item x="19"/>
        <item x="20"/>
        <item x="21"/>
        <item x="22"/>
        <item x="23"/>
        <item x="24"/>
        <item x="25"/>
        <item x="26"/>
        <item x="27"/>
        <item x="28"/>
        <item x="29"/>
        <item x="30"/>
        <item x="33"/>
        <item t="default"/>
      </items>
    </pivotField>
    <pivotField showAll="0"/>
    <pivotField showAll="0"/>
    <pivotField showAll="0"/>
    <pivotField axis="axisCol" showAll="0" sortType="ascending">
      <items count="13">
        <item h="1" x="10"/>
        <item x="0"/>
        <item x="6"/>
        <item x="2"/>
        <item x="8"/>
        <item x="9"/>
        <item x="1"/>
        <item x="5"/>
        <item x="3"/>
        <item x="4"/>
        <item h="1" x="7"/>
        <item h="1" x="11"/>
        <item t="default"/>
      </items>
    </pivotField>
    <pivotField showAll="0"/>
    <pivotField axis="axisRow" showAll="0" sortType="ascending">
      <items count="265">
        <item x="0"/>
        <item x="1"/>
        <item x="2"/>
        <item x="3"/>
        <item x="4"/>
        <item x="5"/>
        <item x="6"/>
        <item x="7"/>
        <item x="8"/>
        <item x="9"/>
        <item x="10"/>
        <item m="1" x="243"/>
        <item x="11"/>
        <item x="12"/>
        <item m="1" x="234"/>
        <item m="1" x="52"/>
        <item m="1" x="21"/>
        <item m="1" x="168"/>
        <item m="1" x="227"/>
        <item m="1" x="240"/>
        <item m="1" x="247"/>
        <item m="1" x="22"/>
        <item m="1" x="136"/>
        <item m="1" x="193"/>
        <item m="1" x="208"/>
        <item m="1" x="226"/>
        <item m="1" x="69"/>
        <item m="1" x="47"/>
        <item m="1" x="163"/>
        <item m="1" x="26"/>
        <item m="1" x="186"/>
        <item m="1" x="256"/>
        <item m="1" x="65"/>
        <item m="1" x="203"/>
        <item m="1" x="54"/>
        <item m="1" x="211"/>
        <item m="1" x="101"/>
        <item m="1" x="210"/>
        <item m="1" x="232"/>
        <item m="1" x="23"/>
        <item m="1" x="170"/>
        <item m="1" x="83"/>
        <item m="1" x="221"/>
        <item m="1" x="81"/>
        <item m="1" x="220"/>
        <item m="1" x="216"/>
        <item m="1" x="105"/>
        <item m="1" x="235"/>
        <item m="1" x="180"/>
        <item m="1" x="30"/>
        <item m="1" x="77"/>
        <item m="1" x="214"/>
        <item m="1" x="103"/>
        <item m="1" x="33"/>
        <item m="1" x="178"/>
        <item m="1" x="80"/>
        <item m="1" x="95"/>
        <item m="1" x="147"/>
        <item m="1" x="209"/>
        <item m="1" x="117"/>
        <item m="1" x="146"/>
        <item m="1" x="212"/>
        <item m="1" x="92"/>
        <item m="1" x="122"/>
        <item m="1" x="248"/>
        <item m="1" x="84"/>
        <item m="1" x="238"/>
        <item m="1" x="138"/>
        <item m="1" x="67"/>
        <item m="1" x="195"/>
        <item m="1" x="82"/>
        <item m="1" x="261"/>
        <item m="1" x="236"/>
        <item m="1" x="73"/>
        <item m="1" x="119"/>
        <item m="1" x="76"/>
        <item m="1" x="111"/>
        <item m="1" x="118"/>
        <item m="1" x="166"/>
        <item m="1" x="154"/>
        <item m="1" x="39"/>
        <item m="1" x="184"/>
        <item m="1" x="24"/>
        <item m="1" x="176"/>
        <item m="1" x="183"/>
        <item m="1" x="231"/>
        <item m="1" x="151"/>
        <item m="1" x="78"/>
        <item m="1" x="217"/>
        <item m="1" x="98"/>
        <item m="1" x="159"/>
        <item m="1" x="224"/>
        <item m="1" x="139"/>
        <item m="1" x="27"/>
        <item m="1" x="219"/>
        <item m="1" x="19"/>
        <item m="1" x="157"/>
        <item m="1" x="199"/>
        <item m="1" x="88"/>
        <item m="1" x="223"/>
        <item m="1" x="32"/>
        <item m="1" x="192"/>
        <item m="1" x="41"/>
        <item m="1" x="198"/>
        <item m="1" x="206"/>
        <item m="1" x="114"/>
        <item m="1" x="252"/>
        <item m="1" x="145"/>
        <item m="1" x="46"/>
        <item m="1" x="259"/>
        <item m="1" x="36"/>
        <item m="1" x="182"/>
        <item m="1" x="70"/>
        <item m="1" x="205"/>
        <item m="1" x="251"/>
        <item m="1" x="144"/>
        <item m="1" x="45"/>
        <item m="1" x="75"/>
        <item m="1" x="35"/>
        <item m="1" x="181"/>
        <item m="1" x="113"/>
        <item m="1" x="249"/>
        <item m="1" x="143"/>
        <item m="1" x="175"/>
        <item m="1" x="58"/>
        <item m="1" x="68"/>
        <item m="1" x="204"/>
        <item m="1" x="230"/>
        <item m="1" x="263"/>
        <item m="1" x="174"/>
        <item m="1" x="196"/>
        <item m="1" x="108"/>
        <item m="1" x="237"/>
        <item m="1" x="137"/>
        <item m="1" x="34"/>
        <item m="1" x="50"/>
        <item m="1" x="189"/>
        <item m="1" x="97"/>
        <item m="1" x="229"/>
        <item m="1" x="129"/>
        <item m="1" x="262"/>
        <item m="1" x="194"/>
        <item m="1" x="106"/>
        <item m="1" x="120"/>
        <item m="1" x="228"/>
        <item m="1" x="128"/>
        <item m="1" x="49"/>
        <item m="1" x="60"/>
        <item m="1" x="185"/>
        <item m="1" x="72"/>
        <item m="1" x="18"/>
        <item m="1" x="155"/>
        <item m="1" x="48"/>
        <item m="1" x="218"/>
        <item m="1" x="110"/>
        <item m="1" x="150"/>
        <item m="1" x="74"/>
        <item m="1" x="100"/>
        <item m="1" x="254"/>
        <item m="1" x="148"/>
        <item m="1" x="64"/>
        <item m="1" x="202"/>
        <item m="1" x="91"/>
        <item m="1" x="242"/>
        <item m="1" x="63"/>
        <item m="1" x="201"/>
        <item m="1" x="241"/>
        <item m="1" x="133"/>
        <item m="1" x="20"/>
        <item m="1" x="158"/>
        <item m="1" x="62"/>
        <item m="1" x="200"/>
        <item m="1" x="89"/>
        <item m="1" x="123"/>
        <item m="1" x="79"/>
        <item m="1" x="132"/>
        <item m="1" x="177"/>
        <item m="1" x="187"/>
        <item m="1" x="258"/>
        <item m="1" x="233"/>
        <item m="1" x="250"/>
        <item m="1" x="162"/>
        <item m="1" x="44"/>
        <item m="1" x="257"/>
        <item m="1" x="171"/>
        <item m="1" x="53"/>
        <item m="1" x="246"/>
        <item m="1" x="161"/>
        <item m="1" x="42"/>
        <item m="1" x="225"/>
        <item m="1" x="160"/>
        <item m="1" x="107"/>
        <item m="1" x="66"/>
        <item m="1" x="245"/>
        <item m="1" x="31"/>
        <item m="1" x="173"/>
        <item m="1" x="57"/>
        <item m="1" x="215"/>
        <item m="1" x="104"/>
        <item m="1" x="153"/>
        <item m="1" x="179"/>
        <item m="1" x="96"/>
        <item m="1" x="127"/>
        <item m="1" x="28"/>
        <item m="1" x="172"/>
        <item m="1" x="56"/>
        <item m="1" x="167"/>
        <item m="1" x="188"/>
        <item m="1" x="25"/>
        <item m="1" x="164"/>
        <item m="1" x="59"/>
        <item m="1" x="197"/>
        <item m="1" x="86"/>
        <item m="1" x="239"/>
        <item m="1" x="255"/>
        <item m="1" x="149"/>
        <item m="1" x="51"/>
        <item m="1" x="191"/>
        <item m="1" x="131"/>
        <item m="1" x="190"/>
        <item m="1" x="156"/>
        <item m="1" x="55"/>
        <item m="1" x="116"/>
        <item m="1" x="40"/>
        <item m="1" x="115"/>
        <item m="1" x="90"/>
        <item m="1" x="169"/>
        <item m="1" x="121"/>
        <item m="1" x="142"/>
        <item m="1" x="135"/>
        <item m="1" x="112"/>
        <item m="1" x="244"/>
        <item m="1" x="141"/>
        <item m="1" x="134"/>
        <item m="1" x="126"/>
        <item m="1" x="102"/>
        <item m="1" x="17"/>
        <item m="1" x="38"/>
        <item m="1" x="213"/>
        <item m="1" x="125"/>
        <item m="1" x="260"/>
        <item m="1" x="124"/>
        <item m="1" x="71"/>
        <item m="1" x="207"/>
        <item m="1" x="93"/>
        <item m="1" x="130"/>
        <item m="1" x="85"/>
        <item m="1" x="29"/>
        <item m="1" x="37"/>
        <item m="1" x="140"/>
        <item m="1" x="109"/>
        <item m="1" x="99"/>
        <item m="1" x="253"/>
        <item m="1" x="61"/>
        <item m="1" x="43"/>
        <item m="1" x="222"/>
        <item m="1" x="165"/>
        <item m="1" x="94"/>
        <item m="1" x="87"/>
        <item m="1" x="16"/>
        <item m="1" x="152"/>
        <item x="14"/>
        <item x="13"/>
        <item x="15"/>
        <item t="default"/>
      </items>
    </pivotField>
    <pivotField showAll="0"/>
    <pivotField showAll="0"/>
    <pivotField showAll="0"/>
    <pivotField dataField="1" showAll="0"/>
  </pivotFields>
  <rowFields count="2">
    <field x="6"/>
    <field x="0"/>
  </rowFields>
  <rowItems count="417">
    <i>
      <x/>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1"/>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2"/>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3"/>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4"/>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5"/>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6"/>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7"/>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8"/>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9"/>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10"/>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12"/>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x v="13"/>
    </i>
    <i r="1">
      <x v="2719"/>
    </i>
    <i r="1">
      <x v="2720"/>
    </i>
    <i r="1">
      <x v="2721"/>
    </i>
    <i r="1">
      <x v="2722"/>
    </i>
    <i r="1">
      <x v="2723"/>
    </i>
    <i r="1">
      <x v="2724"/>
    </i>
    <i r="1">
      <x v="2725"/>
    </i>
    <i r="1">
      <x v="2726"/>
    </i>
    <i r="1">
      <x v="2727"/>
    </i>
    <i r="1">
      <x v="2728"/>
    </i>
    <i r="1">
      <x v="2729"/>
    </i>
    <i r="1">
      <x v="2730"/>
    </i>
    <i r="1">
      <x v="2731"/>
    </i>
    <i r="1">
      <x v="2732"/>
    </i>
    <i r="1">
      <x v="2733"/>
    </i>
    <i r="1">
      <x v="2734"/>
    </i>
    <i r="1">
      <x v="2735"/>
    </i>
    <i r="1">
      <x v="2736"/>
    </i>
    <i r="1">
      <x v="2737"/>
    </i>
    <i r="1">
      <x v="2738"/>
    </i>
    <i r="1">
      <x v="2739"/>
    </i>
    <i r="1">
      <x v="2740"/>
    </i>
    <i r="1">
      <x v="2741"/>
    </i>
    <i r="1">
      <x v="2742"/>
    </i>
    <i r="1">
      <x v="2743"/>
    </i>
    <i r="1">
      <x v="2744"/>
    </i>
    <i r="1">
      <x v="2745"/>
    </i>
    <i r="1">
      <x v="2746"/>
    </i>
    <i r="1">
      <x v="2747"/>
    </i>
    <i r="1">
      <x v="2748"/>
    </i>
    <i r="1">
      <x v="2749"/>
    </i>
    <i t="grand">
      <x/>
    </i>
  </rowItems>
  <colFields count="1">
    <field x="4"/>
  </colFields>
  <colItems count="10">
    <i>
      <x v="1"/>
    </i>
    <i>
      <x v="2"/>
    </i>
    <i>
      <x v="3"/>
    </i>
    <i>
      <x v="4"/>
    </i>
    <i>
      <x v="5"/>
    </i>
    <i>
      <x v="6"/>
    </i>
    <i>
      <x v="7"/>
    </i>
    <i>
      <x v="8"/>
    </i>
    <i>
      <x v="9"/>
    </i>
    <i t="grand">
      <x/>
    </i>
  </colItems>
  <dataFields count="1">
    <dataField name="Sum of Kiekis LTR/LPA" fld="10" baseField="0" baseItem="0"/>
  </dataFields>
  <formats count="3">
    <format dxfId="5">
      <pivotArea grandCol="1" outline="0" collapsedLevelsAreSubtotals="1" fieldPosition="0"/>
    </format>
    <format dxfId="4">
      <pivotArea collapsedLevelsAreSubtotals="1" fieldPosition="0">
        <references count="3">
          <reference field="0" count="1">
            <x v="1799"/>
          </reference>
          <reference field="4" count="1" selected="0">
            <x v="9"/>
          </reference>
          <reference field="6" count="1" selected="0">
            <x v="12"/>
          </reference>
        </references>
      </pivotArea>
    </format>
    <format dxfId="3">
      <pivotArea collapsedLevelsAreSubtotals="1" fieldPosition="0">
        <references count="3">
          <reference field="0" count="31">
            <x v="2628"/>
            <x v="2629"/>
            <x v="2630"/>
            <x v="2631"/>
            <x v="2632"/>
            <x v="2633"/>
            <x v="2634"/>
            <x v="2635"/>
            <x v="2636"/>
            <x v="2637"/>
            <x v="2638"/>
            <x v="2639"/>
            <x v="2640"/>
            <x v="2641"/>
            <x v="2642"/>
            <x v="2643"/>
            <x v="2644"/>
            <x v="2645"/>
            <x v="2646"/>
            <x v="2647"/>
            <x v="2648"/>
            <x v="2649"/>
            <x v="2650"/>
            <x v="2651"/>
            <x v="2652"/>
            <x v="2653"/>
            <x v="2654"/>
            <x v="2655"/>
            <x v="2656"/>
            <x v="2657"/>
            <x v="2658"/>
          </reference>
          <reference field="4" count="1" selected="0">
            <x v="8"/>
          </reference>
          <reference field="6" count="1" selected="0">
            <x v="12"/>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dimension ref="A1:CQ45"/>
  <sheetViews>
    <sheetView tabSelected="1" zoomScaleNormal="100" workbookViewId="0">
      <selection activeCell="H24" sqref="H24:AD24"/>
    </sheetView>
  </sheetViews>
  <sheetFormatPr defaultRowHeight="12"/>
  <cols>
    <col min="1" max="1" width="1.5703125" style="12" customWidth="1"/>
    <col min="2" max="2" width="2.42578125" style="12" customWidth="1"/>
    <col min="3" max="3" width="0.5703125" style="12" customWidth="1"/>
    <col min="4" max="4" width="2.42578125" style="12" customWidth="1"/>
    <col min="5" max="5" width="0.5703125" style="12" customWidth="1"/>
    <col min="6" max="8" width="2.42578125" style="12" customWidth="1"/>
    <col min="9" max="9" width="0.5703125" style="12" customWidth="1"/>
    <col min="10" max="10" width="2.42578125" style="12" customWidth="1"/>
    <col min="11" max="11" width="0.5703125" style="12" customWidth="1"/>
    <col min="12" max="12" width="2.42578125" style="12" customWidth="1"/>
    <col min="13" max="13" width="0.5703125" style="12" customWidth="1"/>
    <col min="14" max="14" width="2.42578125" style="12" customWidth="1"/>
    <col min="15" max="15" width="0.5703125" style="12" customWidth="1"/>
    <col min="16" max="16" width="2.42578125" style="12" customWidth="1"/>
    <col min="17" max="17" width="0.5703125" style="12" customWidth="1"/>
    <col min="18" max="18" width="2.42578125" style="12" customWidth="1"/>
    <col min="19" max="19" width="0.5703125" style="12" customWidth="1"/>
    <col min="20" max="20" width="2.42578125" style="12" customWidth="1"/>
    <col min="21" max="21" width="0.5703125" style="12" customWidth="1"/>
    <col min="22" max="22" width="2.42578125" style="12" customWidth="1"/>
    <col min="23" max="23" width="0.5703125" style="12" customWidth="1"/>
    <col min="24" max="26" width="2.42578125" style="12" customWidth="1"/>
    <col min="27" max="27" width="0.5703125" style="12" customWidth="1"/>
    <col min="28" max="28" width="2.42578125" style="12" customWidth="1"/>
    <col min="29" max="29" width="0.5703125" style="12" customWidth="1"/>
    <col min="30" max="32" width="2.42578125" style="12" customWidth="1"/>
    <col min="33" max="33" width="0.5703125" style="12" customWidth="1"/>
    <col min="34" max="34" width="2.42578125" style="12" customWidth="1"/>
    <col min="35" max="35" width="0.5703125" style="12" customWidth="1"/>
    <col min="36" max="38" width="2.42578125" style="12" customWidth="1"/>
    <col min="39" max="39" width="0.5703125" style="12" customWidth="1"/>
    <col min="40" max="40" width="2.42578125" style="12" customWidth="1"/>
    <col min="41" max="41" width="0.5703125" style="12" customWidth="1"/>
    <col min="42" max="42" width="2.42578125" style="12" customWidth="1"/>
    <col min="43" max="43" width="0.5703125" style="12" customWidth="1"/>
    <col min="44" max="46" width="2.42578125" style="12" customWidth="1"/>
    <col min="47" max="47" width="0.5703125" style="12" customWidth="1"/>
    <col min="48" max="48" width="2.42578125" style="12" customWidth="1"/>
    <col min="49" max="49" width="0.5703125" style="12" customWidth="1"/>
    <col min="50" max="50" width="2.42578125" style="12" customWidth="1"/>
    <col min="51" max="51" width="0.85546875" style="128" customWidth="1"/>
    <col min="52" max="54" width="2.42578125" style="12" customWidth="1"/>
    <col min="55" max="55" width="0.5703125" style="12" customWidth="1"/>
    <col min="56" max="56" width="2.42578125" style="12" customWidth="1"/>
    <col min="57" max="57" width="0.5703125" style="12" customWidth="1"/>
    <col min="58" max="58" width="2.42578125" style="12" customWidth="1"/>
    <col min="59" max="59" width="0.5703125" style="12" customWidth="1"/>
    <col min="60" max="60" width="2.42578125" style="12" customWidth="1"/>
    <col min="61" max="61" width="0.5703125" style="12" customWidth="1"/>
    <col min="62" max="62" width="2.42578125" style="12" customWidth="1"/>
    <col min="63" max="63" width="0.5703125" style="12" customWidth="1"/>
    <col min="64" max="64" width="2.42578125" style="12" customWidth="1"/>
    <col min="65" max="65" width="0.5703125" style="12" customWidth="1"/>
    <col min="66" max="66" width="2.42578125" style="12" customWidth="1"/>
    <col min="67" max="67" width="0.5703125" style="12" customWidth="1"/>
    <col min="68" max="68" width="2.42578125" style="12" customWidth="1"/>
    <col min="69" max="69" width="0.5703125" style="12" customWidth="1"/>
    <col min="70" max="72" width="2.42578125" style="12" customWidth="1"/>
    <col min="73" max="73" width="0.5703125" style="12" customWidth="1"/>
    <col min="74" max="74" width="2.42578125" style="12" customWidth="1"/>
    <col min="75" max="75" width="0.5703125" style="12" customWidth="1"/>
    <col min="76" max="76" width="2.42578125" style="12" customWidth="1"/>
    <col min="77" max="77" width="0.5703125" style="12" customWidth="1"/>
    <col min="78" max="78" width="2.42578125" style="12" customWidth="1"/>
    <col min="79" max="79" width="0.5703125" style="12" customWidth="1"/>
    <col min="80" max="80" width="2.42578125" style="12" customWidth="1"/>
    <col min="81" max="81" width="0.5703125" style="12" customWidth="1"/>
    <col min="82" max="82" width="2.42578125" style="12" customWidth="1"/>
    <col min="83" max="83" width="0.5703125" style="12" customWidth="1"/>
    <col min="84" max="84" width="2.42578125" style="12" customWidth="1"/>
    <col min="85" max="85" width="0.5703125" style="12" customWidth="1"/>
    <col min="86" max="86" width="2.42578125" style="12" customWidth="1"/>
    <col min="87" max="87" width="0.5703125" style="12" customWidth="1"/>
    <col min="88" max="90" width="2.42578125" style="12" customWidth="1"/>
    <col min="91" max="91" width="0.5703125" style="12" customWidth="1"/>
    <col min="92" max="92" width="2.42578125" style="12" customWidth="1"/>
    <col min="93" max="93" width="0.5703125" style="12" customWidth="1"/>
    <col min="94" max="94" width="2.42578125" style="12" customWidth="1"/>
    <col min="95" max="95" width="1.7109375" style="12" customWidth="1"/>
    <col min="96" max="16384" width="9.140625" style="12"/>
  </cols>
  <sheetData>
    <row r="1" spans="1:95">
      <c r="A1" s="13"/>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row>
    <row r="2" spans="1:95" s="38" customFormat="1" ht="17.25" customHeight="1">
      <c r="A2" s="39"/>
      <c r="B2" s="39"/>
      <c r="C2" s="39"/>
      <c r="D2" s="36">
        <v>2</v>
      </c>
      <c r="E2" s="39"/>
      <c r="F2" s="42"/>
      <c r="G2" s="141" t="s">
        <v>174</v>
      </c>
      <c r="H2" s="141"/>
      <c r="I2" s="141"/>
      <c r="J2" s="141"/>
      <c r="K2" s="141"/>
      <c r="L2" s="141"/>
      <c r="M2" s="141"/>
      <c r="N2" s="141"/>
      <c r="O2" s="141"/>
      <c r="P2" s="141"/>
      <c r="Q2" s="141"/>
      <c r="R2" s="141"/>
      <c r="S2" s="141"/>
      <c r="T2" s="141"/>
      <c r="U2" s="39"/>
      <c r="V2" s="39"/>
      <c r="W2" s="39"/>
      <c r="X2" s="150" t="s">
        <v>175</v>
      </c>
      <c r="Y2" s="150"/>
      <c r="Z2" s="150"/>
      <c r="AA2" s="150"/>
      <c r="AB2" s="150"/>
      <c r="AC2" s="150"/>
      <c r="AD2" s="150"/>
      <c r="AE2" s="150"/>
      <c r="AF2" s="150"/>
      <c r="AG2" s="150"/>
      <c r="AH2" s="150"/>
      <c r="AI2" s="150"/>
      <c r="AJ2" s="150"/>
      <c r="AK2" s="39"/>
      <c r="AL2" s="39"/>
      <c r="AM2" s="39"/>
      <c r="AN2" s="39"/>
      <c r="AO2" s="39"/>
      <c r="AP2" s="39"/>
      <c r="AQ2" s="39"/>
      <c r="AR2" s="151" t="s">
        <v>176</v>
      </c>
      <c r="AS2" s="151"/>
      <c r="AT2" s="151"/>
      <c r="AU2" s="41"/>
      <c r="AV2" s="39"/>
      <c r="AW2" s="41"/>
      <c r="AX2" s="41"/>
      <c r="AY2" s="129"/>
      <c r="AZ2" s="41"/>
      <c r="BA2" s="41">
        <v>1</v>
      </c>
      <c r="BB2" s="39"/>
      <c r="BC2" s="39"/>
      <c r="BD2" s="39"/>
      <c r="BE2" s="39"/>
      <c r="BF2" s="39"/>
      <c r="BG2" s="39"/>
      <c r="BH2" s="152" t="s">
        <v>177</v>
      </c>
      <c r="BI2" s="152"/>
      <c r="BJ2" s="152"/>
      <c r="BK2" s="152"/>
      <c r="BL2" s="152"/>
      <c r="BM2" s="152"/>
      <c r="BN2" s="152"/>
      <c r="BO2" s="152"/>
      <c r="BP2" s="152"/>
      <c r="BQ2" s="152"/>
      <c r="BR2" s="152"/>
      <c r="BS2" s="39"/>
      <c r="BT2" s="146" t="s">
        <v>178</v>
      </c>
      <c r="BU2" s="146"/>
      <c r="BV2" s="146"/>
      <c r="BW2" s="146"/>
      <c r="BX2" s="40"/>
      <c r="BY2" s="147" t="s">
        <v>179</v>
      </c>
      <c r="BZ2" s="147"/>
      <c r="CA2" s="39"/>
      <c r="CB2" s="39"/>
      <c r="CC2" s="39"/>
      <c r="CD2" s="39"/>
      <c r="CE2" s="39"/>
      <c r="CF2" s="39"/>
      <c r="CG2" s="39"/>
      <c r="CH2" s="39"/>
      <c r="CI2" s="39"/>
      <c r="CJ2" s="39"/>
      <c r="CK2" s="39"/>
      <c r="CL2" s="39"/>
      <c r="CM2" s="39"/>
      <c r="CN2" s="39"/>
      <c r="CO2" s="39"/>
      <c r="CP2" s="39"/>
      <c r="CQ2" s="39"/>
    </row>
    <row r="3" spans="1:95" ht="10.5" customHeight="1">
      <c r="A3" s="13"/>
      <c r="B3" s="13"/>
      <c r="C3" s="13"/>
      <c r="D3" s="37"/>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row>
    <row r="4" spans="1:95" ht="17.25" customHeight="1">
      <c r="A4" s="13"/>
      <c r="B4" s="13"/>
      <c r="C4" s="13"/>
      <c r="D4" s="36">
        <v>8</v>
      </c>
      <c r="E4" s="13"/>
      <c r="F4" s="13"/>
      <c r="G4" s="148" t="s">
        <v>180</v>
      </c>
      <c r="H4" s="148"/>
      <c r="I4" s="148"/>
      <c r="J4" s="148"/>
      <c r="K4" s="148"/>
      <c r="L4" s="148"/>
      <c r="M4" s="148"/>
      <c r="N4" s="148"/>
      <c r="O4" s="148"/>
      <c r="P4" s="148"/>
      <c r="Q4" s="148"/>
      <c r="R4" s="148"/>
      <c r="S4" s="148"/>
      <c r="T4" s="148"/>
      <c r="U4" s="13"/>
      <c r="V4" s="13"/>
      <c r="W4" s="13"/>
      <c r="X4" s="149" t="s">
        <v>181</v>
      </c>
      <c r="Y4" s="149"/>
      <c r="Z4" s="149"/>
      <c r="AA4" s="149"/>
      <c r="AB4" s="149"/>
      <c r="AC4" s="149"/>
      <c r="AD4" s="149"/>
      <c r="AE4" s="149"/>
      <c r="AF4" s="149"/>
      <c r="AG4" s="149"/>
      <c r="AH4" s="149"/>
      <c r="AI4" s="149"/>
      <c r="AJ4" s="149"/>
      <c r="AK4" s="149"/>
      <c r="AL4" s="149"/>
      <c r="AM4" s="149"/>
      <c r="AN4" s="149"/>
      <c r="AO4" s="13"/>
      <c r="AP4" s="13"/>
      <c r="AQ4" s="13"/>
      <c r="AR4" s="13"/>
      <c r="AS4" s="13"/>
      <c r="AT4" s="13"/>
      <c r="AU4" s="13"/>
      <c r="AV4" s="13"/>
      <c r="AW4" s="13"/>
      <c r="AX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row>
    <row r="5" spans="1:95">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row>
    <row r="6" spans="1:95" ht="17.25" customHeight="1">
      <c r="A6" s="13"/>
      <c r="B6" s="13"/>
      <c r="C6" s="13"/>
      <c r="D6" s="36">
        <v>9</v>
      </c>
      <c r="E6" s="13"/>
      <c r="F6" s="13"/>
      <c r="G6" s="141" t="s">
        <v>182</v>
      </c>
      <c r="H6" s="141"/>
      <c r="I6" s="141"/>
      <c r="J6" s="141"/>
      <c r="K6" s="141"/>
      <c r="L6" s="141"/>
      <c r="M6" s="141"/>
      <c r="N6" s="141"/>
      <c r="O6" s="141"/>
      <c r="P6" s="141"/>
      <c r="Q6" s="141"/>
      <c r="R6" s="141"/>
      <c r="S6" s="141"/>
      <c r="T6" s="141"/>
      <c r="U6" s="13"/>
      <c r="V6" s="13"/>
      <c r="W6" s="13"/>
      <c r="X6" s="149" t="s">
        <v>183</v>
      </c>
      <c r="Y6" s="149"/>
      <c r="Z6" s="149"/>
      <c r="AA6" s="149"/>
      <c r="AB6" s="149"/>
      <c r="AC6" s="149"/>
      <c r="AD6" s="149"/>
      <c r="AE6" s="149"/>
      <c r="AF6" s="149"/>
      <c r="AG6" s="149"/>
      <c r="AH6" s="149"/>
      <c r="AI6" s="149"/>
      <c r="AJ6" s="149"/>
      <c r="AK6" s="149"/>
      <c r="AL6" s="149"/>
      <c r="AM6" s="149"/>
      <c r="AN6" s="149"/>
      <c r="AO6" s="13"/>
      <c r="AP6" s="13"/>
      <c r="AQ6" s="13"/>
      <c r="AR6" s="13"/>
      <c r="AS6" s="13"/>
      <c r="AT6" s="13"/>
      <c r="AU6" s="13"/>
      <c r="AV6" s="13"/>
      <c r="AW6" s="13"/>
      <c r="AX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row>
    <row r="7" spans="1:95">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row>
    <row r="8" spans="1:95" s="35" customFormat="1" ht="12.75">
      <c r="A8" s="153" t="s">
        <v>184</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AG8" s="153"/>
      <c r="AH8" s="153"/>
      <c r="AI8" s="153"/>
      <c r="AJ8" s="153"/>
      <c r="AK8" s="153"/>
      <c r="AL8" s="153"/>
      <c r="AM8" s="153"/>
      <c r="AN8" s="153"/>
      <c r="AO8" s="153"/>
      <c r="AP8" s="153"/>
      <c r="AQ8" s="153"/>
      <c r="AR8" s="153"/>
      <c r="AS8" s="153"/>
      <c r="AT8" s="153"/>
      <c r="AU8" s="153"/>
      <c r="AV8" s="153"/>
      <c r="AW8" s="153"/>
      <c r="AX8" s="153"/>
      <c r="AY8" s="153"/>
      <c r="AZ8" s="153"/>
      <c r="BA8" s="153"/>
      <c r="BB8" s="153"/>
      <c r="BC8" s="153"/>
      <c r="BD8" s="153"/>
      <c r="BE8" s="153"/>
      <c r="BF8" s="153"/>
      <c r="BG8" s="153"/>
      <c r="BH8" s="153"/>
      <c r="BI8" s="153"/>
      <c r="BJ8" s="153"/>
      <c r="BK8" s="153"/>
      <c r="BL8" s="153"/>
      <c r="BM8" s="153"/>
      <c r="BN8" s="153"/>
      <c r="BO8" s="153"/>
      <c r="BP8" s="153"/>
      <c r="BQ8" s="153"/>
      <c r="BR8" s="153"/>
      <c r="BS8" s="153"/>
      <c r="BT8" s="153"/>
      <c r="BU8" s="153"/>
      <c r="BV8" s="153"/>
      <c r="BW8" s="153"/>
      <c r="BX8" s="153"/>
      <c r="BY8" s="153"/>
      <c r="BZ8" s="153"/>
      <c r="CA8" s="153"/>
      <c r="CB8" s="153"/>
      <c r="CC8" s="153"/>
      <c r="CD8" s="153"/>
      <c r="CE8" s="153"/>
      <c r="CF8" s="153"/>
      <c r="CG8" s="153"/>
      <c r="CH8" s="153"/>
      <c r="CI8" s="153"/>
      <c r="CJ8" s="153"/>
      <c r="CK8" s="153"/>
      <c r="CL8" s="153"/>
      <c r="CM8" s="153"/>
      <c r="CN8" s="153"/>
      <c r="CO8" s="153"/>
      <c r="CP8" s="153"/>
      <c r="CQ8" s="153"/>
    </row>
    <row r="9" spans="1:95">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row>
    <row r="10" spans="1:95" ht="17.25" customHeight="1">
      <c r="A10" s="13"/>
      <c r="B10" s="34">
        <v>16</v>
      </c>
      <c r="C10" s="13"/>
      <c r="D10" s="148" t="s">
        <v>185</v>
      </c>
      <c r="E10" s="148"/>
      <c r="F10" s="148"/>
      <c r="G10" s="148"/>
      <c r="H10" s="13"/>
      <c r="I10" s="13"/>
      <c r="J10" s="32">
        <v>2</v>
      </c>
      <c r="K10" s="33"/>
      <c r="L10" s="32">
        <v>0</v>
      </c>
      <c r="M10" s="33"/>
      <c r="N10" s="32">
        <v>1</v>
      </c>
      <c r="O10" s="33"/>
      <c r="P10" s="32">
        <v>6</v>
      </c>
      <c r="Q10" s="33"/>
      <c r="R10" s="32" t="s">
        <v>186</v>
      </c>
      <c r="S10" s="33"/>
      <c r="T10" s="32">
        <v>0</v>
      </c>
      <c r="U10" s="33"/>
      <c r="V10" s="32">
        <v>4</v>
      </c>
      <c r="W10" s="13"/>
      <c r="X10" s="13"/>
      <c r="Y10" s="13"/>
      <c r="Z10" s="13"/>
      <c r="AA10" s="13"/>
      <c r="AB10" s="13"/>
      <c r="AC10" s="13"/>
      <c r="AD10" s="13"/>
      <c r="AE10" s="13"/>
      <c r="AF10" s="30">
        <v>15</v>
      </c>
      <c r="AG10" s="31"/>
      <c r="AH10" s="151" t="s">
        <v>187</v>
      </c>
      <c r="AI10" s="151"/>
      <c r="AJ10" s="151"/>
      <c r="AK10" s="151"/>
      <c r="AL10" s="13"/>
      <c r="AM10" s="13"/>
      <c r="AN10" s="154" t="s">
        <v>8648</v>
      </c>
      <c r="AO10" s="154"/>
      <c r="AP10" s="154"/>
      <c r="AQ10" s="154"/>
      <c r="AR10" s="154"/>
      <c r="AS10" s="154"/>
      <c r="AT10" s="154"/>
      <c r="AU10" s="154"/>
      <c r="AV10" s="154"/>
      <c r="AW10" s="154"/>
      <c r="AX10" s="154"/>
      <c r="AY10" s="154"/>
      <c r="AZ10" s="154"/>
      <c r="BA10" s="154"/>
      <c r="BB10" s="13"/>
      <c r="BC10" s="13"/>
      <c r="BD10" s="13"/>
      <c r="BE10" s="13"/>
      <c r="BF10" s="13"/>
      <c r="BG10" s="13"/>
      <c r="BH10" s="13"/>
      <c r="BI10" s="13"/>
      <c r="BJ10" s="13"/>
      <c r="BK10" s="13"/>
      <c r="BL10" s="13"/>
      <c r="BM10" s="13"/>
      <c r="BN10" s="13"/>
      <c r="BO10" s="13"/>
      <c r="BP10" s="13"/>
      <c r="BQ10" s="13"/>
      <c r="BR10" s="13"/>
      <c r="BS10" s="13"/>
      <c r="BT10" s="13"/>
      <c r="BU10" s="13"/>
      <c r="BV10" s="30">
        <v>17</v>
      </c>
      <c r="BW10" s="13"/>
      <c r="BX10" s="29" t="s">
        <v>188</v>
      </c>
      <c r="BY10" s="13"/>
      <c r="BZ10" s="155" t="s">
        <v>189</v>
      </c>
      <c r="CA10" s="155"/>
      <c r="CB10" s="155"/>
      <c r="CC10" s="15"/>
      <c r="CD10" s="15"/>
      <c r="CE10" s="13"/>
      <c r="CF10" s="14"/>
      <c r="CG10" s="13"/>
      <c r="CH10" s="151" t="s">
        <v>190</v>
      </c>
      <c r="CI10" s="151"/>
      <c r="CJ10" s="151"/>
      <c r="CK10" s="15"/>
      <c r="CL10" s="15"/>
      <c r="CM10" s="13"/>
      <c r="CN10" s="13"/>
      <c r="CO10" s="13"/>
      <c r="CP10" s="13"/>
      <c r="CQ10" s="13"/>
    </row>
    <row r="11" spans="1:95" ht="9"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row>
    <row r="12" spans="1:95" ht="12"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Z12" s="13"/>
      <c r="BA12" s="13"/>
      <c r="BB12" s="144" t="s">
        <v>191</v>
      </c>
      <c r="BC12" s="144"/>
      <c r="BD12" s="144"/>
      <c r="BE12" s="144"/>
      <c r="BF12" s="144"/>
      <c r="BG12" s="144"/>
      <c r="BH12" s="144"/>
      <c r="BI12" s="144"/>
      <c r="BJ12" s="144"/>
      <c r="BK12" s="144"/>
      <c r="BL12" s="144"/>
      <c r="BM12" s="144"/>
      <c r="BN12" s="144"/>
      <c r="BO12" s="144"/>
      <c r="BP12" s="144"/>
      <c r="BQ12" s="144"/>
      <c r="BR12" s="144"/>
      <c r="BS12" s="27"/>
      <c r="BT12" s="27"/>
      <c r="BU12" s="13"/>
      <c r="BV12" s="13"/>
      <c r="BW12" s="13"/>
      <c r="BX12" s="13"/>
      <c r="BY12" s="13"/>
      <c r="BZ12" s="13"/>
      <c r="CA12" s="13"/>
      <c r="CB12" s="13"/>
      <c r="CC12" s="13"/>
      <c r="CD12" s="13"/>
      <c r="CE12" s="13"/>
      <c r="CF12" s="13"/>
      <c r="CG12" s="13"/>
      <c r="CH12" s="13"/>
      <c r="CI12" s="13"/>
      <c r="CJ12" s="13"/>
      <c r="CK12" s="13"/>
      <c r="CL12" s="13"/>
      <c r="CM12" s="13"/>
      <c r="CN12" s="13"/>
      <c r="CO12" s="13"/>
      <c r="CP12" s="13"/>
      <c r="CQ12" s="13"/>
    </row>
    <row r="13" spans="1:95" ht="12" customHeight="1">
      <c r="A13" s="13"/>
      <c r="B13" s="140" t="s">
        <v>192</v>
      </c>
      <c r="C13" s="13"/>
      <c r="D13" s="141" t="s">
        <v>193</v>
      </c>
      <c r="E13" s="141"/>
      <c r="F13" s="141"/>
      <c r="G13" s="141"/>
      <c r="H13" s="142" t="s">
        <v>194</v>
      </c>
      <c r="I13" s="13"/>
      <c r="J13" s="141" t="s">
        <v>195</v>
      </c>
      <c r="K13" s="141"/>
      <c r="L13" s="141"/>
      <c r="M13" s="141"/>
      <c r="N13" s="141"/>
      <c r="O13" s="141"/>
      <c r="P13" s="141"/>
      <c r="Q13" s="141"/>
      <c r="R13" s="141"/>
      <c r="S13" s="141"/>
      <c r="T13" s="141"/>
      <c r="U13" s="141"/>
      <c r="V13" s="141"/>
      <c r="W13" s="141"/>
      <c r="X13" s="141"/>
      <c r="Y13" s="141"/>
      <c r="Z13" s="141"/>
      <c r="AA13" s="141"/>
      <c r="AB13" s="141"/>
      <c r="AC13" s="141"/>
      <c r="AD13" s="141"/>
      <c r="AE13" s="13"/>
      <c r="AF13" s="140" t="s">
        <v>196</v>
      </c>
      <c r="AG13" s="13"/>
      <c r="AH13" s="141" t="s">
        <v>197</v>
      </c>
      <c r="AI13" s="141"/>
      <c r="AJ13" s="141"/>
      <c r="AK13" s="28"/>
      <c r="AL13" s="140" t="s">
        <v>198</v>
      </c>
      <c r="AM13" s="13"/>
      <c r="AN13" s="144" t="s">
        <v>199</v>
      </c>
      <c r="AO13" s="145"/>
      <c r="AP13" s="145"/>
      <c r="AQ13" s="145"/>
      <c r="AR13" s="145"/>
      <c r="AS13" s="13"/>
      <c r="AT13" s="13"/>
      <c r="AU13" s="13"/>
      <c r="AV13" s="13"/>
      <c r="AW13" s="13"/>
      <c r="AX13" s="140" t="s">
        <v>200</v>
      </c>
      <c r="AY13" s="130"/>
      <c r="AZ13" s="127"/>
      <c r="BA13" s="13"/>
      <c r="BB13" s="144"/>
      <c r="BC13" s="144"/>
      <c r="BD13" s="144"/>
      <c r="BE13" s="144"/>
      <c r="BF13" s="144"/>
      <c r="BG13" s="144"/>
      <c r="BH13" s="144"/>
      <c r="BI13" s="144"/>
      <c r="BJ13" s="144"/>
      <c r="BK13" s="144"/>
      <c r="BL13" s="144"/>
      <c r="BM13" s="144"/>
      <c r="BN13" s="144"/>
      <c r="BO13" s="144"/>
      <c r="BP13" s="144"/>
      <c r="BQ13" s="144"/>
      <c r="BR13" s="144"/>
      <c r="BS13" s="27"/>
      <c r="BT13" s="140" t="s">
        <v>201</v>
      </c>
      <c r="BU13" s="13"/>
      <c r="BV13" s="144" t="s">
        <v>202</v>
      </c>
      <c r="BW13" s="144"/>
      <c r="BX13" s="144"/>
      <c r="BY13" s="144"/>
      <c r="BZ13" s="144"/>
      <c r="CA13" s="144"/>
      <c r="CB13" s="144"/>
      <c r="CC13" s="144"/>
      <c r="CD13" s="144"/>
      <c r="CE13" s="144"/>
      <c r="CF13" s="144"/>
      <c r="CG13" s="144"/>
      <c r="CH13" s="144"/>
      <c r="CI13" s="144"/>
      <c r="CJ13" s="144"/>
      <c r="CK13" s="144"/>
      <c r="CL13" s="144"/>
      <c r="CM13" s="144"/>
      <c r="CN13" s="144"/>
      <c r="CO13" s="144"/>
      <c r="CP13" s="144"/>
      <c r="CQ13" s="13"/>
    </row>
    <row r="14" spans="1:95" ht="13.5" customHeight="1">
      <c r="A14" s="13"/>
      <c r="B14" s="140"/>
      <c r="C14" s="13"/>
      <c r="D14" s="141"/>
      <c r="E14" s="141"/>
      <c r="F14" s="141"/>
      <c r="G14" s="141"/>
      <c r="H14" s="143"/>
      <c r="I14" s="13"/>
      <c r="J14" s="141"/>
      <c r="K14" s="141"/>
      <c r="L14" s="141"/>
      <c r="M14" s="141"/>
      <c r="N14" s="141"/>
      <c r="O14" s="141"/>
      <c r="P14" s="141"/>
      <c r="Q14" s="141"/>
      <c r="R14" s="141"/>
      <c r="S14" s="141"/>
      <c r="T14" s="141"/>
      <c r="U14" s="141"/>
      <c r="V14" s="141"/>
      <c r="W14" s="141"/>
      <c r="X14" s="141"/>
      <c r="Y14" s="141"/>
      <c r="Z14" s="141"/>
      <c r="AA14" s="141"/>
      <c r="AB14" s="141"/>
      <c r="AC14" s="141"/>
      <c r="AD14" s="141"/>
      <c r="AE14" s="13"/>
      <c r="AF14" s="140"/>
      <c r="AG14" s="13"/>
      <c r="AH14" s="141"/>
      <c r="AI14" s="141"/>
      <c r="AJ14" s="141"/>
      <c r="AK14" s="28"/>
      <c r="AL14" s="140"/>
      <c r="AM14" s="13"/>
      <c r="AN14" s="145"/>
      <c r="AO14" s="145"/>
      <c r="AP14" s="145"/>
      <c r="AQ14" s="145"/>
      <c r="AR14" s="145"/>
      <c r="AS14" s="13"/>
      <c r="AT14" s="13"/>
      <c r="AU14" s="13"/>
      <c r="AV14" s="13"/>
      <c r="AW14" s="13"/>
      <c r="AX14" s="140"/>
      <c r="AY14" s="130"/>
      <c r="AZ14" s="127"/>
      <c r="BA14" s="13"/>
      <c r="BB14" s="144"/>
      <c r="BC14" s="144"/>
      <c r="BD14" s="144"/>
      <c r="BE14" s="144"/>
      <c r="BF14" s="144"/>
      <c r="BG14" s="144"/>
      <c r="BH14" s="144"/>
      <c r="BI14" s="144"/>
      <c r="BJ14" s="144"/>
      <c r="BK14" s="144"/>
      <c r="BL14" s="144"/>
      <c r="BM14" s="144"/>
      <c r="BN14" s="144"/>
      <c r="BO14" s="144"/>
      <c r="BP14" s="144"/>
      <c r="BQ14" s="144"/>
      <c r="BR14" s="144"/>
      <c r="BS14" s="27"/>
      <c r="BT14" s="140"/>
      <c r="BU14" s="13"/>
      <c r="BV14" s="144"/>
      <c r="BW14" s="144"/>
      <c r="BX14" s="144"/>
      <c r="BY14" s="144"/>
      <c r="BZ14" s="144"/>
      <c r="CA14" s="144"/>
      <c r="CB14" s="144"/>
      <c r="CC14" s="144"/>
      <c r="CD14" s="144"/>
      <c r="CE14" s="144"/>
      <c r="CF14" s="144"/>
      <c r="CG14" s="144"/>
      <c r="CH14" s="144"/>
      <c r="CI14" s="144"/>
      <c r="CJ14" s="144"/>
      <c r="CK14" s="144"/>
      <c r="CL14" s="144"/>
      <c r="CM14" s="144"/>
      <c r="CN14" s="144"/>
      <c r="CO14" s="144"/>
      <c r="CP14" s="144"/>
      <c r="CQ14" s="13"/>
    </row>
    <row r="15" spans="1:9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row>
    <row r="16" spans="1:95" s="21" customFormat="1" ht="14.1" customHeight="1">
      <c r="A16" s="22"/>
      <c r="B16" s="23">
        <v>1</v>
      </c>
      <c r="C16" s="22"/>
      <c r="D16" s="23">
        <v>1</v>
      </c>
      <c r="E16" s="22"/>
      <c r="F16" s="23">
        <v>0</v>
      </c>
      <c r="G16" s="22"/>
      <c r="H16" s="139">
        <f>Suvest!$O$5</f>
        <v>0</v>
      </c>
      <c r="I16" s="139"/>
      <c r="J16" s="139"/>
      <c r="K16" s="139"/>
      <c r="L16" s="139"/>
      <c r="M16" s="139"/>
      <c r="N16" s="139"/>
      <c r="O16" s="139"/>
      <c r="P16" s="139"/>
      <c r="Q16" s="139"/>
      <c r="R16" s="139"/>
      <c r="S16" s="139"/>
      <c r="T16" s="139"/>
      <c r="U16" s="139"/>
      <c r="V16" s="139"/>
      <c r="W16" s="139"/>
      <c r="X16" s="139"/>
      <c r="Y16" s="139"/>
      <c r="Z16" s="139"/>
      <c r="AA16" s="139"/>
      <c r="AB16" s="139"/>
      <c r="AC16" s="139"/>
      <c r="AD16" s="139"/>
      <c r="AE16" s="22"/>
      <c r="AF16" s="23"/>
      <c r="AG16" s="22"/>
      <c r="AH16" s="23"/>
      <c r="AI16" s="22"/>
      <c r="AJ16" s="23"/>
      <c r="AK16" s="22"/>
      <c r="AL16" s="23"/>
      <c r="AM16" s="22"/>
      <c r="AN16" s="23"/>
      <c r="AO16" s="22"/>
      <c r="AP16" s="23"/>
      <c r="AQ16" s="22"/>
      <c r="AR16" s="23">
        <v>0</v>
      </c>
      <c r="AS16" s="24" t="s">
        <v>203</v>
      </c>
      <c r="AT16" s="23">
        <v>0</v>
      </c>
      <c r="AU16" s="22"/>
      <c r="AV16" s="23">
        <v>0</v>
      </c>
      <c r="AW16" s="22"/>
      <c r="AX16" s="23">
        <v>0</v>
      </c>
      <c r="AY16" s="131"/>
      <c r="AZ16" s="23">
        <v>0</v>
      </c>
      <c r="BA16" s="22"/>
      <c r="BB16" s="138">
        <f>Suvest!$Q$5</f>
        <v>0</v>
      </c>
      <c r="BC16" s="138"/>
      <c r="BD16" s="138"/>
      <c r="BE16" s="138"/>
      <c r="BF16" s="138"/>
      <c r="BG16" s="138"/>
      <c r="BH16" s="138"/>
      <c r="BI16" s="138"/>
      <c r="BJ16" s="138"/>
      <c r="BK16" s="138"/>
      <c r="BL16" s="138"/>
      <c r="BM16" s="138"/>
      <c r="BN16" s="138"/>
      <c r="BO16" s="138"/>
      <c r="BP16" s="138"/>
      <c r="BQ16" s="138"/>
      <c r="BR16" s="138"/>
      <c r="BS16" s="22"/>
      <c r="BT16" s="139">
        <f>Suvest!$R$5</f>
        <v>0</v>
      </c>
      <c r="BU16" s="139"/>
      <c r="BV16" s="139"/>
      <c r="BW16" s="139"/>
      <c r="BX16" s="139"/>
      <c r="BY16" s="139"/>
      <c r="BZ16" s="139"/>
      <c r="CA16" s="139"/>
      <c r="CB16" s="139"/>
      <c r="CC16" s="139"/>
      <c r="CD16" s="139"/>
      <c r="CE16" s="139"/>
      <c r="CF16" s="139"/>
      <c r="CG16" s="139"/>
      <c r="CH16" s="139"/>
      <c r="CI16" s="139"/>
      <c r="CJ16" s="139"/>
      <c r="CK16" s="139"/>
      <c r="CL16" s="139"/>
      <c r="CM16" s="139"/>
      <c r="CN16" s="139"/>
      <c r="CO16" s="139"/>
      <c r="CP16" s="139"/>
      <c r="CQ16" s="22"/>
    </row>
    <row r="17" spans="1:95" s="21" customFormat="1" ht="9" customHeight="1">
      <c r="A17" s="22"/>
      <c r="B17" s="22"/>
      <c r="C17" s="22"/>
      <c r="D17" s="22"/>
      <c r="E17" s="22"/>
      <c r="F17" s="22"/>
      <c r="G17" s="22"/>
      <c r="H17" s="25"/>
      <c r="I17" s="25"/>
      <c r="J17" s="25"/>
      <c r="K17" s="25"/>
      <c r="L17" s="25"/>
      <c r="M17" s="25"/>
      <c r="N17" s="25"/>
      <c r="O17" s="25"/>
      <c r="P17" s="25"/>
      <c r="Q17" s="25"/>
      <c r="R17" s="25"/>
      <c r="S17" s="25"/>
      <c r="T17" s="25"/>
      <c r="U17" s="25"/>
      <c r="V17" s="25"/>
      <c r="W17" s="25"/>
      <c r="X17" s="25"/>
      <c r="Y17" s="25"/>
      <c r="Z17" s="25"/>
      <c r="AA17" s="25"/>
      <c r="AB17" s="25"/>
      <c r="AC17" s="25"/>
      <c r="AD17" s="25"/>
      <c r="AE17" s="22"/>
      <c r="AF17" s="22"/>
      <c r="AG17" s="22"/>
      <c r="AH17" s="22"/>
      <c r="AI17" s="22"/>
      <c r="AJ17" s="22"/>
      <c r="AK17" s="22"/>
      <c r="AL17" s="22"/>
      <c r="AM17" s="22"/>
      <c r="AN17" s="22"/>
      <c r="AO17" s="22"/>
      <c r="AP17" s="22"/>
      <c r="AQ17" s="22"/>
      <c r="AR17" s="22"/>
      <c r="AS17" s="22"/>
      <c r="AT17" s="22"/>
      <c r="AU17" s="22"/>
      <c r="AV17" s="22"/>
      <c r="AW17" s="22"/>
      <c r="AX17" s="22"/>
      <c r="AY17" s="131"/>
      <c r="AZ17" s="22"/>
      <c r="BA17" s="22"/>
      <c r="BB17" s="26"/>
      <c r="BC17" s="26"/>
      <c r="BD17" s="26"/>
      <c r="BE17" s="26"/>
      <c r="BF17" s="26"/>
      <c r="BG17" s="26"/>
      <c r="BH17" s="26"/>
      <c r="BI17" s="26"/>
      <c r="BJ17" s="26"/>
      <c r="BK17" s="26"/>
      <c r="BL17" s="26"/>
      <c r="BM17" s="26"/>
      <c r="BN17" s="26"/>
      <c r="BO17" s="26"/>
      <c r="BP17" s="26"/>
      <c r="BQ17" s="26"/>
      <c r="BR17" s="26"/>
      <c r="BS17" s="22"/>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2"/>
    </row>
    <row r="18" spans="1:95" s="21" customFormat="1" ht="14.1" customHeight="1">
      <c r="A18" s="22"/>
      <c r="B18" s="23">
        <v>2</v>
      </c>
      <c r="C18" s="22"/>
      <c r="D18" s="23">
        <v>1</v>
      </c>
      <c r="E18" s="22"/>
      <c r="F18" s="23">
        <v>0</v>
      </c>
      <c r="G18" s="22"/>
      <c r="H18" s="139">
        <f>Suvest!$O$37</f>
        <v>34661.424333333322</v>
      </c>
      <c r="I18" s="139"/>
      <c r="J18" s="139"/>
      <c r="K18" s="139"/>
      <c r="L18" s="139"/>
      <c r="M18" s="139"/>
      <c r="N18" s="139"/>
      <c r="O18" s="139"/>
      <c r="P18" s="139"/>
      <c r="Q18" s="139"/>
      <c r="R18" s="139"/>
      <c r="S18" s="139"/>
      <c r="T18" s="139"/>
      <c r="U18" s="139"/>
      <c r="V18" s="139"/>
      <c r="W18" s="139"/>
      <c r="X18" s="139"/>
      <c r="Y18" s="139"/>
      <c r="Z18" s="139"/>
      <c r="AA18" s="139"/>
      <c r="AB18" s="139"/>
      <c r="AC18" s="139"/>
      <c r="AD18" s="139"/>
      <c r="AE18" s="22"/>
      <c r="AF18" s="23"/>
      <c r="AG18" s="22"/>
      <c r="AH18" s="23"/>
      <c r="AI18" s="22"/>
      <c r="AJ18" s="23"/>
      <c r="AK18" s="22"/>
      <c r="AL18" s="23"/>
      <c r="AM18" s="22"/>
      <c r="AN18" s="23"/>
      <c r="AO18" s="22"/>
      <c r="AP18" s="23"/>
      <c r="AQ18" s="22"/>
      <c r="AR18" s="23">
        <v>0</v>
      </c>
      <c r="AS18" s="24" t="s">
        <v>203</v>
      </c>
      <c r="AT18" s="23">
        <v>3</v>
      </c>
      <c r="AU18" s="22">
        <v>5</v>
      </c>
      <c r="AV18" s="23">
        <v>0</v>
      </c>
      <c r="AW18" s="22"/>
      <c r="AX18" s="23">
        <v>9</v>
      </c>
      <c r="AY18" s="131"/>
      <c r="AZ18" s="23">
        <v>6</v>
      </c>
      <c r="BA18" s="22"/>
      <c r="BB18" s="138">
        <f>Suvest!$Q$37</f>
        <v>10731</v>
      </c>
      <c r="BC18" s="138"/>
      <c r="BD18" s="138"/>
      <c r="BE18" s="138"/>
      <c r="BF18" s="138"/>
      <c r="BG18" s="138"/>
      <c r="BH18" s="138"/>
      <c r="BI18" s="138"/>
      <c r="BJ18" s="138"/>
      <c r="BK18" s="138"/>
      <c r="BL18" s="138"/>
      <c r="BM18" s="138"/>
      <c r="BN18" s="138"/>
      <c r="BO18" s="138"/>
      <c r="BP18" s="138"/>
      <c r="BQ18" s="138"/>
      <c r="BR18" s="138"/>
      <c r="BS18" s="22"/>
      <c r="BT18" s="139">
        <f>Suvest!$R$37</f>
        <v>85830.61</v>
      </c>
      <c r="BU18" s="139"/>
      <c r="BV18" s="139"/>
      <c r="BW18" s="139"/>
      <c r="BX18" s="139"/>
      <c r="BY18" s="139"/>
      <c r="BZ18" s="139"/>
      <c r="CA18" s="139"/>
      <c r="CB18" s="139"/>
      <c r="CC18" s="139"/>
      <c r="CD18" s="139"/>
      <c r="CE18" s="139"/>
      <c r="CF18" s="139"/>
      <c r="CG18" s="139"/>
      <c r="CH18" s="139"/>
      <c r="CI18" s="139"/>
      <c r="CJ18" s="139"/>
      <c r="CK18" s="139"/>
      <c r="CL18" s="139"/>
      <c r="CM18" s="139"/>
      <c r="CN18" s="139"/>
      <c r="CO18" s="139"/>
      <c r="CP18" s="139"/>
      <c r="CQ18" s="22"/>
    </row>
    <row r="19" spans="1:95" s="21" customFormat="1" ht="9" customHeight="1">
      <c r="A19" s="22"/>
      <c r="B19" s="22"/>
      <c r="C19" s="22"/>
      <c r="D19" s="22"/>
      <c r="E19" s="22"/>
      <c r="F19" s="22"/>
      <c r="G19" s="22"/>
      <c r="H19" s="25"/>
      <c r="I19" s="25"/>
      <c r="J19" s="25"/>
      <c r="K19" s="25"/>
      <c r="L19" s="25"/>
      <c r="M19" s="25"/>
      <c r="N19" s="25"/>
      <c r="O19" s="25"/>
      <c r="P19" s="25"/>
      <c r="Q19" s="25"/>
      <c r="R19" s="25"/>
      <c r="S19" s="25"/>
      <c r="T19" s="25"/>
      <c r="U19" s="25"/>
      <c r="V19" s="25"/>
      <c r="W19" s="25"/>
      <c r="X19" s="25"/>
      <c r="Y19" s="25"/>
      <c r="Z19" s="25"/>
      <c r="AA19" s="25"/>
      <c r="AB19" s="25"/>
      <c r="AC19" s="25"/>
      <c r="AD19" s="25"/>
      <c r="AE19" s="22"/>
      <c r="AF19" s="22"/>
      <c r="AG19" s="22"/>
      <c r="AH19" s="22"/>
      <c r="AI19" s="22"/>
      <c r="AJ19" s="22"/>
      <c r="AK19" s="22"/>
      <c r="AL19" s="22"/>
      <c r="AM19" s="22"/>
      <c r="AN19" s="22"/>
      <c r="AO19" s="22"/>
      <c r="AP19" s="22"/>
      <c r="AQ19" s="22"/>
      <c r="AR19" s="22"/>
      <c r="AS19" s="22"/>
      <c r="AT19" s="22"/>
      <c r="AU19" s="22"/>
      <c r="AV19" s="22"/>
      <c r="AW19" s="22"/>
      <c r="AX19" s="22"/>
      <c r="AY19" s="131"/>
      <c r="AZ19" s="22"/>
      <c r="BA19" s="22"/>
      <c r="BB19" s="26"/>
      <c r="BC19" s="26"/>
      <c r="BD19" s="26"/>
      <c r="BE19" s="26"/>
      <c r="BF19" s="26"/>
      <c r="BG19" s="26"/>
      <c r="BH19" s="26"/>
      <c r="BI19" s="26"/>
      <c r="BJ19" s="26"/>
      <c r="BK19" s="26"/>
      <c r="BL19" s="26"/>
      <c r="BM19" s="26"/>
      <c r="BN19" s="26"/>
      <c r="BO19" s="26"/>
      <c r="BP19" s="26"/>
      <c r="BQ19" s="26"/>
      <c r="BR19" s="26"/>
      <c r="BS19" s="22"/>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2"/>
    </row>
    <row r="20" spans="1:95" s="21" customFormat="1" ht="14.1" customHeight="1">
      <c r="A20" s="22"/>
      <c r="B20" s="23">
        <v>2</v>
      </c>
      <c r="C20" s="22"/>
      <c r="D20" s="23">
        <v>1</v>
      </c>
      <c r="E20" s="22"/>
      <c r="F20" s="23">
        <v>1</v>
      </c>
      <c r="G20" s="22"/>
      <c r="H20" s="139">
        <f>Suvest!$O$69</f>
        <v>0</v>
      </c>
      <c r="I20" s="139"/>
      <c r="J20" s="139"/>
      <c r="K20" s="139"/>
      <c r="L20" s="139"/>
      <c r="M20" s="139"/>
      <c r="N20" s="139"/>
      <c r="O20" s="139"/>
      <c r="P20" s="139"/>
      <c r="Q20" s="139"/>
      <c r="R20" s="139"/>
      <c r="S20" s="139"/>
      <c r="T20" s="139"/>
      <c r="U20" s="139"/>
      <c r="V20" s="139"/>
      <c r="W20" s="139"/>
      <c r="X20" s="139"/>
      <c r="Y20" s="139"/>
      <c r="Z20" s="139"/>
      <c r="AA20" s="139"/>
      <c r="AB20" s="139"/>
      <c r="AC20" s="139"/>
      <c r="AD20" s="139"/>
      <c r="AE20" s="22"/>
      <c r="AF20" s="23"/>
      <c r="AG20" s="22"/>
      <c r="AH20" s="23"/>
      <c r="AI20" s="22"/>
      <c r="AJ20" s="23"/>
      <c r="AK20" s="22"/>
      <c r="AL20" s="23"/>
      <c r="AM20" s="22"/>
      <c r="AN20" s="23"/>
      <c r="AO20" s="22"/>
      <c r="AP20" s="23"/>
      <c r="AQ20" s="22"/>
      <c r="AR20" s="23">
        <v>0</v>
      </c>
      <c r="AS20" s="24" t="s">
        <v>203</v>
      </c>
      <c r="AT20" s="23">
        <v>3</v>
      </c>
      <c r="AU20" s="22">
        <v>5</v>
      </c>
      <c r="AV20" s="23">
        <v>0</v>
      </c>
      <c r="AW20" s="22"/>
      <c r="AX20" s="23">
        <v>9</v>
      </c>
      <c r="AY20" s="131"/>
      <c r="AZ20" s="23">
        <v>6</v>
      </c>
      <c r="BA20" s="22"/>
      <c r="BB20" s="138">
        <f>Suvest!$Q$69</f>
        <v>0</v>
      </c>
      <c r="BC20" s="138"/>
      <c r="BD20" s="138"/>
      <c r="BE20" s="138"/>
      <c r="BF20" s="138"/>
      <c r="BG20" s="138"/>
      <c r="BH20" s="138"/>
      <c r="BI20" s="138"/>
      <c r="BJ20" s="138"/>
      <c r="BK20" s="138"/>
      <c r="BL20" s="138"/>
      <c r="BM20" s="138"/>
      <c r="BN20" s="138"/>
      <c r="BO20" s="138"/>
      <c r="BP20" s="138"/>
      <c r="BQ20" s="138"/>
      <c r="BR20" s="138"/>
      <c r="BS20" s="22"/>
      <c r="BT20" s="139">
        <f>Suvest!$R$69</f>
        <v>0</v>
      </c>
      <c r="BU20" s="139"/>
      <c r="BV20" s="139"/>
      <c r="BW20" s="139"/>
      <c r="BX20" s="139"/>
      <c r="BY20" s="139"/>
      <c r="BZ20" s="139"/>
      <c r="CA20" s="139"/>
      <c r="CB20" s="139"/>
      <c r="CC20" s="139"/>
      <c r="CD20" s="139"/>
      <c r="CE20" s="139"/>
      <c r="CF20" s="139"/>
      <c r="CG20" s="139"/>
      <c r="CH20" s="139"/>
      <c r="CI20" s="139"/>
      <c r="CJ20" s="139"/>
      <c r="CK20" s="139"/>
      <c r="CL20" s="139"/>
      <c r="CM20" s="139"/>
      <c r="CN20" s="139"/>
      <c r="CO20" s="139"/>
      <c r="CP20" s="139"/>
      <c r="CQ20" s="22"/>
    </row>
    <row r="21" spans="1:95" s="21" customFormat="1" ht="9" customHeight="1">
      <c r="A21" s="22"/>
      <c r="B21" s="22"/>
      <c r="C21" s="22"/>
      <c r="D21" s="22"/>
      <c r="E21" s="22"/>
      <c r="F21" s="22"/>
      <c r="G21" s="22"/>
      <c r="H21" s="25"/>
      <c r="I21" s="25"/>
      <c r="J21" s="25"/>
      <c r="K21" s="25"/>
      <c r="L21" s="25"/>
      <c r="M21" s="25"/>
      <c r="N21" s="25"/>
      <c r="O21" s="25"/>
      <c r="P21" s="25"/>
      <c r="Q21" s="25"/>
      <c r="R21" s="25"/>
      <c r="S21" s="25"/>
      <c r="T21" s="25"/>
      <c r="U21" s="25"/>
      <c r="V21" s="25"/>
      <c r="W21" s="25"/>
      <c r="X21" s="25"/>
      <c r="Y21" s="25"/>
      <c r="Z21" s="25"/>
      <c r="AA21" s="25"/>
      <c r="AB21" s="25"/>
      <c r="AC21" s="25"/>
      <c r="AD21" s="25"/>
      <c r="AE21" s="22"/>
      <c r="AF21" s="22"/>
      <c r="AG21" s="22"/>
      <c r="AH21" s="22"/>
      <c r="AI21" s="22"/>
      <c r="AJ21" s="22"/>
      <c r="AK21" s="22"/>
      <c r="AL21" s="22"/>
      <c r="AM21" s="22"/>
      <c r="AN21" s="22"/>
      <c r="AO21" s="22"/>
      <c r="AP21" s="22"/>
      <c r="AQ21" s="22"/>
      <c r="AR21" s="22"/>
      <c r="AS21" s="22"/>
      <c r="AT21" s="22"/>
      <c r="AU21" s="22"/>
      <c r="AV21" s="22"/>
      <c r="AW21" s="22"/>
      <c r="AX21" s="22"/>
      <c r="AY21" s="131"/>
      <c r="AZ21" s="22"/>
      <c r="BA21" s="22"/>
      <c r="BB21" s="26"/>
      <c r="BC21" s="26"/>
      <c r="BD21" s="26"/>
      <c r="BE21" s="26"/>
      <c r="BF21" s="26"/>
      <c r="BG21" s="26"/>
      <c r="BH21" s="26"/>
      <c r="BI21" s="26"/>
      <c r="BJ21" s="26"/>
      <c r="BK21" s="26"/>
      <c r="BL21" s="26"/>
      <c r="BM21" s="26"/>
      <c r="BN21" s="26"/>
      <c r="BO21" s="26"/>
      <c r="BP21" s="26"/>
      <c r="BQ21" s="26"/>
      <c r="BR21" s="26"/>
      <c r="BS21" s="22"/>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2"/>
    </row>
    <row r="22" spans="1:95" s="21" customFormat="1" ht="14.1" customHeight="1">
      <c r="A22" s="22"/>
      <c r="B22" s="23">
        <v>2</v>
      </c>
      <c r="C22" s="22"/>
      <c r="D22" s="23">
        <v>1</v>
      </c>
      <c r="E22" s="22"/>
      <c r="F22" s="23">
        <v>5</v>
      </c>
      <c r="G22" s="22"/>
      <c r="H22" s="137">
        <f>Suvest!$O$101</f>
        <v>327861.28299999994</v>
      </c>
      <c r="I22" s="137"/>
      <c r="J22" s="137"/>
      <c r="K22" s="137"/>
      <c r="L22" s="137"/>
      <c r="M22" s="137"/>
      <c r="N22" s="137"/>
      <c r="O22" s="137"/>
      <c r="P22" s="137"/>
      <c r="Q22" s="137"/>
      <c r="R22" s="137"/>
      <c r="S22" s="137"/>
      <c r="T22" s="137"/>
      <c r="U22" s="137"/>
      <c r="V22" s="137"/>
      <c r="W22" s="137"/>
      <c r="X22" s="137"/>
      <c r="Y22" s="137"/>
      <c r="Z22" s="137"/>
      <c r="AA22" s="137"/>
      <c r="AB22" s="137"/>
      <c r="AC22" s="137"/>
      <c r="AD22" s="137"/>
      <c r="AE22" s="22"/>
      <c r="AF22" s="23"/>
      <c r="AG22" s="22"/>
      <c r="AH22" s="23"/>
      <c r="AI22" s="22"/>
      <c r="AJ22" s="23"/>
      <c r="AK22" s="22"/>
      <c r="AL22" s="23"/>
      <c r="AM22" s="22"/>
      <c r="AN22" s="23"/>
      <c r="AO22" s="22"/>
      <c r="AP22" s="23"/>
      <c r="AQ22" s="22"/>
      <c r="AR22" s="23">
        <v>0</v>
      </c>
      <c r="AS22" s="24" t="s">
        <v>203</v>
      </c>
      <c r="AT22" s="23">
        <v>3</v>
      </c>
      <c r="AU22" s="22">
        <v>5</v>
      </c>
      <c r="AV22" s="23">
        <v>0</v>
      </c>
      <c r="AW22" s="22"/>
      <c r="AX22" s="23">
        <v>9</v>
      </c>
      <c r="AY22" s="131"/>
      <c r="AZ22" s="23">
        <v>6</v>
      </c>
      <c r="BA22" s="22"/>
      <c r="BB22" s="138">
        <f>Suvest!$Q$101</f>
        <v>101506</v>
      </c>
      <c r="BC22" s="138"/>
      <c r="BD22" s="138"/>
      <c r="BE22" s="138"/>
      <c r="BF22" s="138"/>
      <c r="BG22" s="138"/>
      <c r="BH22" s="138"/>
      <c r="BI22" s="138"/>
      <c r="BJ22" s="138"/>
      <c r="BK22" s="138"/>
      <c r="BL22" s="138"/>
      <c r="BM22" s="138"/>
      <c r="BN22" s="138"/>
      <c r="BO22" s="138"/>
      <c r="BP22" s="138"/>
      <c r="BQ22" s="138"/>
      <c r="BR22" s="138"/>
      <c r="BS22" s="22"/>
      <c r="BT22" s="139">
        <f>Suvest!$R$101</f>
        <v>379107.62000000005</v>
      </c>
      <c r="BU22" s="139"/>
      <c r="BV22" s="139"/>
      <c r="BW22" s="139"/>
      <c r="BX22" s="139"/>
      <c r="BY22" s="139"/>
      <c r="BZ22" s="139"/>
      <c r="CA22" s="139"/>
      <c r="CB22" s="139"/>
      <c r="CC22" s="139"/>
      <c r="CD22" s="139"/>
      <c r="CE22" s="139"/>
      <c r="CF22" s="139"/>
      <c r="CG22" s="139"/>
      <c r="CH22" s="139"/>
      <c r="CI22" s="139"/>
      <c r="CJ22" s="139"/>
      <c r="CK22" s="139"/>
      <c r="CL22" s="139"/>
      <c r="CM22" s="139"/>
      <c r="CN22" s="139"/>
      <c r="CO22" s="139"/>
      <c r="CP22" s="139"/>
      <c r="CQ22" s="22"/>
    </row>
    <row r="23" spans="1:95" s="21" customFormat="1" ht="9" customHeight="1">
      <c r="A23" s="22"/>
      <c r="B23" s="22"/>
      <c r="C23" s="22"/>
      <c r="D23" s="22"/>
      <c r="E23" s="22"/>
      <c r="F23" s="22"/>
      <c r="G23" s="22"/>
      <c r="H23" s="25"/>
      <c r="I23" s="25"/>
      <c r="J23" s="25"/>
      <c r="K23" s="25"/>
      <c r="L23" s="25"/>
      <c r="M23" s="25"/>
      <c r="N23" s="25"/>
      <c r="O23" s="25"/>
      <c r="P23" s="25"/>
      <c r="Q23" s="25"/>
      <c r="R23" s="25"/>
      <c r="S23" s="25"/>
      <c r="T23" s="25"/>
      <c r="U23" s="25"/>
      <c r="V23" s="25"/>
      <c r="W23" s="25"/>
      <c r="X23" s="25"/>
      <c r="Y23" s="25"/>
      <c r="Z23" s="25"/>
      <c r="AA23" s="25"/>
      <c r="AB23" s="25"/>
      <c r="AC23" s="25"/>
      <c r="AD23" s="25"/>
      <c r="AE23" s="22"/>
      <c r="AF23" s="22"/>
      <c r="AG23" s="22"/>
      <c r="AH23" s="22"/>
      <c r="AI23" s="22"/>
      <c r="AJ23" s="22"/>
      <c r="AK23" s="22"/>
      <c r="AL23" s="22"/>
      <c r="AM23" s="22"/>
      <c r="AN23" s="22"/>
      <c r="AO23" s="22"/>
      <c r="AP23" s="22"/>
      <c r="AQ23" s="22"/>
      <c r="AR23" s="22"/>
      <c r="AS23" s="22"/>
      <c r="AT23" s="22"/>
      <c r="AU23" s="22"/>
      <c r="AV23" s="22"/>
      <c r="AW23" s="22"/>
      <c r="AX23" s="22"/>
      <c r="AY23" s="131"/>
      <c r="AZ23" s="22"/>
      <c r="BA23" s="22"/>
      <c r="BB23" s="26"/>
      <c r="BC23" s="26"/>
      <c r="BD23" s="26"/>
      <c r="BE23" s="26"/>
      <c r="BF23" s="26"/>
      <c r="BG23" s="26"/>
      <c r="BH23" s="26"/>
      <c r="BI23" s="26"/>
      <c r="BJ23" s="26"/>
      <c r="BK23" s="26"/>
      <c r="BL23" s="26"/>
      <c r="BM23" s="26"/>
      <c r="BN23" s="26"/>
      <c r="BO23" s="26"/>
      <c r="BP23" s="26"/>
      <c r="BQ23" s="26"/>
      <c r="BR23" s="26"/>
      <c r="BS23" s="22"/>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2"/>
    </row>
    <row r="24" spans="1:95" s="21" customFormat="1" ht="14.1" customHeight="1">
      <c r="A24" s="22"/>
      <c r="B24" s="23">
        <v>2</v>
      </c>
      <c r="C24" s="22"/>
      <c r="D24" s="23">
        <v>3</v>
      </c>
      <c r="E24" s="22"/>
      <c r="F24" s="23">
        <v>0</v>
      </c>
      <c r="G24" s="22"/>
      <c r="H24" s="137">
        <f>Suvest!$O$133</f>
        <v>3701724.9456666666</v>
      </c>
      <c r="I24" s="137"/>
      <c r="J24" s="137"/>
      <c r="K24" s="137"/>
      <c r="L24" s="137"/>
      <c r="M24" s="137"/>
      <c r="N24" s="137"/>
      <c r="O24" s="137"/>
      <c r="P24" s="137"/>
      <c r="Q24" s="137"/>
      <c r="R24" s="137"/>
      <c r="S24" s="137"/>
      <c r="T24" s="137"/>
      <c r="U24" s="137"/>
      <c r="V24" s="137"/>
      <c r="W24" s="137"/>
      <c r="X24" s="137"/>
      <c r="Y24" s="137"/>
      <c r="Z24" s="137"/>
      <c r="AA24" s="137"/>
      <c r="AB24" s="137"/>
      <c r="AC24" s="137"/>
      <c r="AD24" s="137"/>
      <c r="AE24" s="22"/>
      <c r="AF24" s="23"/>
      <c r="AG24" s="22"/>
      <c r="AH24" s="23"/>
      <c r="AI24" s="22"/>
      <c r="AJ24" s="23"/>
      <c r="AK24" s="22"/>
      <c r="AL24" s="23"/>
      <c r="AM24" s="22"/>
      <c r="AN24" s="23"/>
      <c r="AO24" s="22"/>
      <c r="AP24" s="23"/>
      <c r="AQ24" s="22"/>
      <c r="AR24" s="23">
        <v>0</v>
      </c>
      <c r="AS24" s="24" t="s">
        <v>203</v>
      </c>
      <c r="AT24" s="23">
        <v>7</v>
      </c>
      <c r="AU24" s="22"/>
      <c r="AV24" s="23">
        <v>7</v>
      </c>
      <c r="AW24" s="22"/>
      <c r="AX24" s="23">
        <v>8</v>
      </c>
      <c r="AY24" s="131"/>
      <c r="AZ24" s="23">
        <v>9</v>
      </c>
      <c r="BA24" s="22"/>
      <c r="BB24" s="138">
        <f>Suvest!$Q$133</f>
        <v>2883274</v>
      </c>
      <c r="BC24" s="138"/>
      <c r="BD24" s="138"/>
      <c r="BE24" s="138"/>
      <c r="BF24" s="138"/>
      <c r="BG24" s="138"/>
      <c r="BH24" s="138"/>
      <c r="BI24" s="138"/>
      <c r="BJ24" s="138"/>
      <c r="BK24" s="138"/>
      <c r="BL24" s="138"/>
      <c r="BM24" s="138"/>
      <c r="BN24" s="138"/>
      <c r="BO24" s="138"/>
      <c r="BP24" s="138"/>
      <c r="BQ24" s="138"/>
      <c r="BR24" s="138"/>
      <c r="BS24" s="22"/>
      <c r="BT24" s="139">
        <f>Suvest!$R$133</f>
        <v>3846353.48</v>
      </c>
      <c r="BU24" s="139"/>
      <c r="BV24" s="139"/>
      <c r="BW24" s="139"/>
      <c r="BX24" s="139"/>
      <c r="BY24" s="139"/>
      <c r="BZ24" s="139"/>
      <c r="CA24" s="139"/>
      <c r="CB24" s="139"/>
      <c r="CC24" s="139"/>
      <c r="CD24" s="139"/>
      <c r="CE24" s="139"/>
      <c r="CF24" s="139"/>
      <c r="CG24" s="139"/>
      <c r="CH24" s="139"/>
      <c r="CI24" s="139"/>
      <c r="CJ24" s="139"/>
      <c r="CK24" s="139"/>
      <c r="CL24" s="139"/>
      <c r="CM24" s="139"/>
      <c r="CN24" s="139"/>
      <c r="CO24" s="139"/>
      <c r="CP24" s="139"/>
      <c r="CQ24" s="22"/>
    </row>
    <row r="25" spans="1:95" s="21" customFormat="1" ht="9" customHeight="1">
      <c r="A25" s="22"/>
      <c r="B25" s="22"/>
      <c r="C25" s="22"/>
      <c r="D25" s="22"/>
      <c r="E25" s="22"/>
      <c r="F25" s="22"/>
      <c r="G25" s="22"/>
      <c r="H25" s="25"/>
      <c r="I25" s="25"/>
      <c r="J25" s="25"/>
      <c r="K25" s="25"/>
      <c r="L25" s="25"/>
      <c r="M25" s="25"/>
      <c r="N25" s="25"/>
      <c r="O25" s="25"/>
      <c r="P25" s="25"/>
      <c r="Q25" s="25"/>
      <c r="R25" s="25"/>
      <c r="S25" s="25"/>
      <c r="T25" s="25"/>
      <c r="U25" s="25"/>
      <c r="V25" s="25"/>
      <c r="W25" s="25"/>
      <c r="X25" s="25"/>
      <c r="Y25" s="25"/>
      <c r="Z25" s="25"/>
      <c r="AA25" s="25"/>
      <c r="AB25" s="25"/>
      <c r="AC25" s="25"/>
      <c r="AD25" s="25"/>
      <c r="AE25" s="22"/>
      <c r="AF25" s="22"/>
      <c r="AG25" s="22"/>
      <c r="AH25" s="22"/>
      <c r="AI25" s="22"/>
      <c r="AJ25" s="22"/>
      <c r="AK25" s="22"/>
      <c r="AL25" s="22"/>
      <c r="AM25" s="22"/>
      <c r="AN25" s="22"/>
      <c r="AO25" s="22"/>
      <c r="AP25" s="22"/>
      <c r="AQ25" s="22"/>
      <c r="AR25" s="22"/>
      <c r="AS25" s="22"/>
      <c r="AT25" s="22"/>
      <c r="AU25" s="22"/>
      <c r="AV25" s="22"/>
      <c r="AW25" s="22"/>
      <c r="AX25" s="22"/>
      <c r="AY25" s="131"/>
      <c r="AZ25" s="22"/>
      <c r="BA25" s="22"/>
      <c r="BB25" s="26"/>
      <c r="BC25" s="26"/>
      <c r="BD25" s="26"/>
      <c r="BE25" s="26"/>
      <c r="BF25" s="26"/>
      <c r="BG25" s="26"/>
      <c r="BH25" s="26"/>
      <c r="BI25" s="26"/>
      <c r="BJ25" s="26"/>
      <c r="BK25" s="26"/>
      <c r="BL25" s="26"/>
      <c r="BM25" s="26"/>
      <c r="BN25" s="26"/>
      <c r="BO25" s="26"/>
      <c r="BP25" s="26"/>
      <c r="BQ25" s="26"/>
      <c r="BR25" s="26"/>
      <c r="BS25" s="22"/>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2"/>
    </row>
    <row r="26" spans="1:95" s="21" customFormat="1" ht="14.1" customHeight="1">
      <c r="A26" s="22"/>
      <c r="B26" s="23">
        <v>2</v>
      </c>
      <c r="C26" s="22"/>
      <c r="D26" s="23">
        <v>3</v>
      </c>
      <c r="E26" s="22"/>
      <c r="F26" s="23">
        <v>1</v>
      </c>
      <c r="G26" s="22"/>
      <c r="H26" s="137">
        <v>0</v>
      </c>
      <c r="I26" s="137"/>
      <c r="J26" s="137"/>
      <c r="K26" s="137"/>
      <c r="L26" s="137"/>
      <c r="M26" s="137"/>
      <c r="N26" s="137"/>
      <c r="O26" s="137"/>
      <c r="P26" s="137"/>
      <c r="Q26" s="137"/>
      <c r="R26" s="137"/>
      <c r="S26" s="137"/>
      <c r="T26" s="137"/>
      <c r="U26" s="137"/>
      <c r="V26" s="137"/>
      <c r="W26" s="137"/>
      <c r="X26" s="137"/>
      <c r="Y26" s="137"/>
      <c r="Z26" s="137"/>
      <c r="AA26" s="137"/>
      <c r="AB26" s="137"/>
      <c r="AC26" s="137"/>
      <c r="AD26" s="137"/>
      <c r="AE26" s="22"/>
      <c r="AF26" s="23"/>
      <c r="AG26" s="22"/>
      <c r="AH26" s="23"/>
      <c r="AI26" s="22"/>
      <c r="AJ26" s="23"/>
      <c r="AK26" s="22"/>
      <c r="AL26" s="23"/>
      <c r="AM26" s="22"/>
      <c r="AN26" s="23"/>
      <c r="AO26" s="22"/>
      <c r="AP26" s="23"/>
      <c r="AQ26" s="22"/>
      <c r="AR26" s="23">
        <v>0</v>
      </c>
      <c r="AS26" s="24" t="s">
        <v>203</v>
      </c>
      <c r="AT26" s="23">
        <v>7</v>
      </c>
      <c r="AU26" s="22"/>
      <c r="AV26" s="23">
        <v>7</v>
      </c>
      <c r="AW26" s="22"/>
      <c r="AX26" s="23">
        <v>8</v>
      </c>
      <c r="AY26" s="131"/>
      <c r="AZ26" s="23">
        <v>9</v>
      </c>
      <c r="BA26" s="22"/>
      <c r="BB26" s="138">
        <v>0</v>
      </c>
      <c r="BC26" s="138"/>
      <c r="BD26" s="138"/>
      <c r="BE26" s="138"/>
      <c r="BF26" s="138"/>
      <c r="BG26" s="138"/>
      <c r="BH26" s="138"/>
      <c r="BI26" s="138"/>
      <c r="BJ26" s="138"/>
      <c r="BK26" s="138"/>
      <c r="BL26" s="138"/>
      <c r="BM26" s="138"/>
      <c r="BN26" s="138"/>
      <c r="BO26" s="138"/>
      <c r="BP26" s="138"/>
      <c r="BQ26" s="138"/>
      <c r="BR26" s="138"/>
      <c r="BS26" s="22"/>
      <c r="BT26" s="139">
        <v>0</v>
      </c>
      <c r="BU26" s="139"/>
      <c r="BV26" s="139"/>
      <c r="BW26" s="139"/>
      <c r="BX26" s="139"/>
      <c r="BY26" s="139"/>
      <c r="BZ26" s="139"/>
      <c r="CA26" s="139"/>
      <c r="CB26" s="139"/>
      <c r="CC26" s="139"/>
      <c r="CD26" s="139"/>
      <c r="CE26" s="139"/>
      <c r="CF26" s="139"/>
      <c r="CG26" s="139"/>
      <c r="CH26" s="139"/>
      <c r="CI26" s="139"/>
      <c r="CJ26" s="139"/>
      <c r="CK26" s="139"/>
      <c r="CL26" s="139"/>
      <c r="CM26" s="139"/>
      <c r="CN26" s="139"/>
      <c r="CO26" s="139"/>
      <c r="CP26" s="139"/>
      <c r="CQ26" s="22"/>
    </row>
    <row r="27" spans="1:95" s="21" customFormat="1" ht="9" customHeight="1">
      <c r="A27" s="22"/>
      <c r="B27" s="22"/>
      <c r="C27" s="22"/>
      <c r="D27" s="22"/>
      <c r="E27" s="22"/>
      <c r="F27" s="22"/>
      <c r="G27" s="22"/>
      <c r="H27" s="25"/>
      <c r="I27" s="25"/>
      <c r="J27" s="25"/>
      <c r="K27" s="25"/>
      <c r="L27" s="25"/>
      <c r="M27" s="25"/>
      <c r="N27" s="25"/>
      <c r="O27" s="25"/>
      <c r="P27" s="25"/>
      <c r="Q27" s="25"/>
      <c r="R27" s="25"/>
      <c r="S27" s="25"/>
      <c r="T27" s="25"/>
      <c r="U27" s="25"/>
      <c r="V27" s="25"/>
      <c r="W27" s="25"/>
      <c r="X27" s="25"/>
      <c r="Y27" s="25"/>
      <c r="Z27" s="25"/>
      <c r="AA27" s="25"/>
      <c r="AB27" s="25"/>
      <c r="AC27" s="25"/>
      <c r="AD27" s="25"/>
      <c r="AE27" s="22"/>
      <c r="AF27" s="22"/>
      <c r="AG27" s="22"/>
      <c r="AH27" s="22"/>
      <c r="AI27" s="22"/>
      <c r="AJ27" s="22"/>
      <c r="AK27" s="22"/>
      <c r="AL27" s="22"/>
      <c r="AM27" s="22"/>
      <c r="AN27" s="22"/>
      <c r="AO27" s="22"/>
      <c r="AP27" s="22"/>
      <c r="AQ27" s="22"/>
      <c r="AR27" s="22"/>
      <c r="AS27" s="22"/>
      <c r="AT27" s="22"/>
      <c r="AU27" s="22"/>
      <c r="AV27" s="22"/>
      <c r="AW27" s="22"/>
      <c r="AX27" s="22"/>
      <c r="AY27" s="131"/>
      <c r="AZ27" s="22"/>
      <c r="BA27" s="22"/>
      <c r="BB27" s="26"/>
      <c r="BC27" s="26"/>
      <c r="BD27" s="26"/>
      <c r="BE27" s="26"/>
      <c r="BF27" s="26"/>
      <c r="BG27" s="26"/>
      <c r="BH27" s="26"/>
      <c r="BI27" s="26"/>
      <c r="BJ27" s="26"/>
      <c r="BK27" s="26"/>
      <c r="BL27" s="26"/>
      <c r="BM27" s="26"/>
      <c r="BN27" s="26"/>
      <c r="BO27" s="26"/>
      <c r="BP27" s="26"/>
      <c r="BQ27" s="26"/>
      <c r="BR27" s="26"/>
      <c r="BS27" s="22"/>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2"/>
    </row>
    <row r="28" spans="1:95" s="21" customFormat="1" ht="14.1" customHeight="1">
      <c r="A28" s="22"/>
      <c r="B28" s="23">
        <v>2</v>
      </c>
      <c r="C28" s="22"/>
      <c r="D28" s="23">
        <v>3</v>
      </c>
      <c r="E28" s="22"/>
      <c r="F28" s="23">
        <v>5</v>
      </c>
      <c r="G28" s="22"/>
      <c r="H28" s="137">
        <f>Suvest!$O$197</f>
        <v>1307520.476</v>
      </c>
      <c r="I28" s="137"/>
      <c r="J28" s="137"/>
      <c r="K28" s="137"/>
      <c r="L28" s="137"/>
      <c r="M28" s="137"/>
      <c r="N28" s="137"/>
      <c r="O28" s="137"/>
      <c r="P28" s="137"/>
      <c r="Q28" s="137"/>
      <c r="R28" s="137"/>
      <c r="S28" s="137"/>
      <c r="T28" s="137"/>
      <c r="U28" s="137"/>
      <c r="V28" s="137"/>
      <c r="W28" s="137"/>
      <c r="X28" s="137"/>
      <c r="Y28" s="137"/>
      <c r="Z28" s="137"/>
      <c r="AA28" s="137"/>
      <c r="AB28" s="137"/>
      <c r="AC28" s="137"/>
      <c r="AD28" s="137"/>
      <c r="AE28" s="22"/>
      <c r="AF28" s="23"/>
      <c r="AG28" s="22"/>
      <c r="AH28" s="23"/>
      <c r="AI28" s="22"/>
      <c r="AJ28" s="23"/>
      <c r="AK28" s="22"/>
      <c r="AL28" s="23"/>
      <c r="AM28" s="22"/>
      <c r="AN28" s="23"/>
      <c r="AO28" s="22"/>
      <c r="AP28" s="23"/>
      <c r="AQ28" s="22"/>
      <c r="AR28" s="23">
        <v>0</v>
      </c>
      <c r="AS28" s="24" t="s">
        <v>203</v>
      </c>
      <c r="AT28" s="23">
        <v>7</v>
      </c>
      <c r="AU28" s="22"/>
      <c r="AV28" s="23">
        <v>7</v>
      </c>
      <c r="AW28" s="22"/>
      <c r="AX28" s="23">
        <v>8</v>
      </c>
      <c r="AY28" s="131"/>
      <c r="AZ28" s="23">
        <v>9</v>
      </c>
      <c r="BA28" s="22"/>
      <c r="BB28" s="138">
        <f>Suvest!$Q$197</f>
        <v>1018428</v>
      </c>
      <c r="BC28" s="138"/>
      <c r="BD28" s="138"/>
      <c r="BE28" s="138"/>
      <c r="BF28" s="138"/>
      <c r="BG28" s="138"/>
      <c r="BH28" s="138"/>
      <c r="BI28" s="138"/>
      <c r="BJ28" s="138"/>
      <c r="BK28" s="138"/>
      <c r="BL28" s="138"/>
      <c r="BM28" s="138"/>
      <c r="BN28" s="138"/>
      <c r="BO28" s="138"/>
      <c r="BP28" s="138"/>
      <c r="BQ28" s="138"/>
      <c r="BR28" s="138"/>
      <c r="BS28" s="22"/>
      <c r="BT28" s="139">
        <f>Suvest!$R$197</f>
        <v>1400742.0000000005</v>
      </c>
      <c r="BU28" s="139"/>
      <c r="BV28" s="139"/>
      <c r="BW28" s="139"/>
      <c r="BX28" s="139"/>
      <c r="BY28" s="139"/>
      <c r="BZ28" s="139"/>
      <c r="CA28" s="139"/>
      <c r="CB28" s="139"/>
      <c r="CC28" s="139"/>
      <c r="CD28" s="139"/>
      <c r="CE28" s="139"/>
      <c r="CF28" s="139"/>
      <c r="CG28" s="139"/>
      <c r="CH28" s="139"/>
      <c r="CI28" s="139"/>
      <c r="CJ28" s="139"/>
      <c r="CK28" s="139"/>
      <c r="CL28" s="139"/>
      <c r="CM28" s="139"/>
      <c r="CN28" s="139"/>
      <c r="CO28" s="139"/>
      <c r="CP28" s="139"/>
      <c r="CQ28" s="22"/>
    </row>
    <row r="29" spans="1:95" s="21" customFormat="1" ht="9" customHeight="1">
      <c r="A29" s="22"/>
      <c r="B29" s="22"/>
      <c r="C29" s="22"/>
      <c r="D29" s="22"/>
      <c r="E29" s="22"/>
      <c r="F29" s="22"/>
      <c r="G29" s="22"/>
      <c r="H29" s="25"/>
      <c r="I29" s="25"/>
      <c r="J29" s="25"/>
      <c r="K29" s="25"/>
      <c r="L29" s="25"/>
      <c r="M29" s="25"/>
      <c r="N29" s="25"/>
      <c r="O29" s="25"/>
      <c r="P29" s="25"/>
      <c r="Q29" s="25"/>
      <c r="R29" s="25"/>
      <c r="S29" s="25"/>
      <c r="T29" s="25"/>
      <c r="U29" s="25"/>
      <c r="V29" s="25"/>
      <c r="W29" s="25"/>
      <c r="X29" s="25"/>
      <c r="Y29" s="25"/>
      <c r="Z29" s="25"/>
      <c r="AA29" s="25"/>
      <c r="AB29" s="25"/>
      <c r="AC29" s="25"/>
      <c r="AD29" s="25"/>
      <c r="AE29" s="22"/>
      <c r="AF29" s="22"/>
      <c r="AG29" s="22"/>
      <c r="AH29" s="22"/>
      <c r="AI29" s="22"/>
      <c r="AJ29" s="22"/>
      <c r="AK29" s="22"/>
      <c r="AL29" s="22"/>
      <c r="AM29" s="22"/>
      <c r="AN29" s="22"/>
      <c r="AO29" s="22"/>
      <c r="AP29" s="22"/>
      <c r="AQ29" s="22"/>
      <c r="AR29" s="22"/>
      <c r="AS29" s="22"/>
      <c r="AT29" s="22"/>
      <c r="AU29" s="22"/>
      <c r="AV29" s="22"/>
      <c r="AW29" s="22"/>
      <c r="AX29" s="22"/>
      <c r="AY29" s="131"/>
      <c r="AZ29" s="22"/>
      <c r="BA29" s="22"/>
      <c r="BB29" s="26"/>
      <c r="BC29" s="26"/>
      <c r="BD29" s="26"/>
      <c r="BE29" s="26"/>
      <c r="BF29" s="26"/>
      <c r="BG29" s="26"/>
      <c r="BH29" s="26"/>
      <c r="BI29" s="26"/>
      <c r="BJ29" s="26"/>
      <c r="BK29" s="26"/>
      <c r="BL29" s="26"/>
      <c r="BM29" s="26"/>
      <c r="BN29" s="26"/>
      <c r="BO29" s="26"/>
      <c r="BP29" s="26"/>
      <c r="BQ29" s="26"/>
      <c r="BR29" s="26"/>
      <c r="BS29" s="22"/>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2"/>
    </row>
    <row r="30" spans="1:95" s="21" customFormat="1" ht="14.1" customHeight="1">
      <c r="A30" s="22"/>
      <c r="B30" s="23">
        <v>2</v>
      </c>
      <c r="C30" s="22"/>
      <c r="D30" s="23">
        <v>3</v>
      </c>
      <c r="E30" s="22"/>
      <c r="F30" s="23">
        <v>6</v>
      </c>
      <c r="G30" s="22"/>
      <c r="H30" s="137">
        <v>0</v>
      </c>
      <c r="I30" s="137"/>
      <c r="J30" s="137"/>
      <c r="K30" s="137"/>
      <c r="L30" s="137"/>
      <c r="M30" s="137"/>
      <c r="N30" s="137"/>
      <c r="O30" s="137"/>
      <c r="P30" s="137"/>
      <c r="Q30" s="137"/>
      <c r="R30" s="137"/>
      <c r="S30" s="137"/>
      <c r="T30" s="137"/>
      <c r="U30" s="137"/>
      <c r="V30" s="137"/>
      <c r="W30" s="137"/>
      <c r="X30" s="137"/>
      <c r="Y30" s="137"/>
      <c r="Z30" s="137"/>
      <c r="AA30" s="137"/>
      <c r="AB30" s="137"/>
      <c r="AC30" s="137"/>
      <c r="AD30" s="137"/>
      <c r="AE30" s="22"/>
      <c r="AF30" s="23"/>
      <c r="AG30" s="22"/>
      <c r="AH30" s="23"/>
      <c r="AI30" s="22"/>
      <c r="AJ30" s="23"/>
      <c r="AK30" s="22"/>
      <c r="AL30" s="23"/>
      <c r="AM30" s="22"/>
      <c r="AN30" s="23"/>
      <c r="AO30" s="22"/>
      <c r="AP30" s="23"/>
      <c r="AQ30" s="22"/>
      <c r="AR30" s="23">
        <v>0</v>
      </c>
      <c r="AS30" s="24" t="s">
        <v>203</v>
      </c>
      <c r="AT30" s="23">
        <v>0</v>
      </c>
      <c r="AU30" s="22"/>
      <c r="AV30" s="23">
        <v>0</v>
      </c>
      <c r="AW30" s="22"/>
      <c r="AX30" s="23">
        <v>0</v>
      </c>
      <c r="AY30" s="131"/>
      <c r="AZ30" s="23"/>
      <c r="BA30" s="22"/>
      <c r="BB30" s="138">
        <v>0</v>
      </c>
      <c r="BC30" s="138"/>
      <c r="BD30" s="138"/>
      <c r="BE30" s="138"/>
      <c r="BF30" s="138"/>
      <c r="BG30" s="138"/>
      <c r="BH30" s="138"/>
      <c r="BI30" s="138"/>
      <c r="BJ30" s="138"/>
      <c r="BK30" s="138"/>
      <c r="BL30" s="138"/>
      <c r="BM30" s="138"/>
      <c r="BN30" s="138"/>
      <c r="BO30" s="138"/>
      <c r="BP30" s="138"/>
      <c r="BQ30" s="138"/>
      <c r="BR30" s="138"/>
      <c r="BS30" s="22"/>
      <c r="BT30" s="139">
        <v>0</v>
      </c>
      <c r="BU30" s="139"/>
      <c r="BV30" s="139"/>
      <c r="BW30" s="139"/>
      <c r="BX30" s="139"/>
      <c r="BY30" s="139"/>
      <c r="BZ30" s="139"/>
      <c r="CA30" s="139"/>
      <c r="CB30" s="139"/>
      <c r="CC30" s="139"/>
      <c r="CD30" s="139"/>
      <c r="CE30" s="139"/>
      <c r="CF30" s="139"/>
      <c r="CG30" s="139"/>
      <c r="CH30" s="139"/>
      <c r="CI30" s="139"/>
      <c r="CJ30" s="139"/>
      <c r="CK30" s="139"/>
      <c r="CL30" s="139"/>
      <c r="CM30" s="139"/>
      <c r="CN30" s="139"/>
      <c r="CO30" s="139"/>
      <c r="CP30" s="139"/>
      <c r="CQ30" s="22"/>
    </row>
    <row r="31" spans="1:95" s="21" customFormat="1" ht="9" customHeight="1">
      <c r="A31" s="22"/>
      <c r="B31" s="22"/>
      <c r="C31" s="22"/>
      <c r="D31" s="22"/>
      <c r="E31" s="22"/>
      <c r="F31" s="22"/>
      <c r="G31" s="22"/>
      <c r="H31" s="25"/>
      <c r="I31" s="25"/>
      <c r="J31" s="25"/>
      <c r="K31" s="25"/>
      <c r="L31" s="25"/>
      <c r="M31" s="25"/>
      <c r="N31" s="25"/>
      <c r="O31" s="25"/>
      <c r="P31" s="25"/>
      <c r="Q31" s="25"/>
      <c r="R31" s="25"/>
      <c r="S31" s="25"/>
      <c r="T31" s="25"/>
      <c r="U31" s="25"/>
      <c r="V31" s="25"/>
      <c r="W31" s="25"/>
      <c r="X31" s="25"/>
      <c r="Y31" s="25"/>
      <c r="Z31" s="25"/>
      <c r="AA31" s="25"/>
      <c r="AB31" s="25"/>
      <c r="AC31" s="25"/>
      <c r="AD31" s="25"/>
      <c r="AE31" s="22"/>
      <c r="AF31" s="22"/>
      <c r="AG31" s="22"/>
      <c r="AH31" s="22"/>
      <c r="AI31" s="22"/>
      <c r="AJ31" s="22"/>
      <c r="AK31" s="22"/>
      <c r="AL31" s="22"/>
      <c r="AM31" s="22"/>
      <c r="AN31" s="22"/>
      <c r="AO31" s="22"/>
      <c r="AP31" s="22"/>
      <c r="AQ31" s="22"/>
      <c r="AR31" s="22"/>
      <c r="AS31" s="22"/>
      <c r="AT31" s="22"/>
      <c r="AU31" s="22"/>
      <c r="AV31" s="22"/>
      <c r="AW31" s="22"/>
      <c r="AX31" s="22"/>
      <c r="AY31" s="131"/>
      <c r="AZ31" s="22"/>
      <c r="BA31" s="22"/>
      <c r="BB31" s="26"/>
      <c r="BC31" s="26"/>
      <c r="BD31" s="26"/>
      <c r="BE31" s="26"/>
      <c r="BF31" s="26"/>
      <c r="BG31" s="26"/>
      <c r="BH31" s="26"/>
      <c r="BI31" s="26"/>
      <c r="BJ31" s="26"/>
      <c r="BK31" s="26"/>
      <c r="BL31" s="26"/>
      <c r="BM31" s="26"/>
      <c r="BN31" s="26"/>
      <c r="BO31" s="26"/>
      <c r="BP31" s="26"/>
      <c r="BQ31" s="26"/>
      <c r="BR31" s="26"/>
      <c r="BS31" s="22"/>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2"/>
    </row>
    <row r="32" spans="1:95" s="21" customFormat="1" ht="14.1" customHeight="1">
      <c r="A32" s="22"/>
      <c r="B32" s="23">
        <v>2</v>
      </c>
      <c r="C32" s="22"/>
      <c r="D32" s="23">
        <v>4</v>
      </c>
      <c r="E32" s="22"/>
      <c r="F32" s="23">
        <v>0</v>
      </c>
      <c r="G32" s="22"/>
      <c r="H32" s="137">
        <f>Suvest!$O$261</f>
        <v>32563.843000000033</v>
      </c>
      <c r="I32" s="137"/>
      <c r="J32" s="137"/>
      <c r="K32" s="137"/>
      <c r="L32" s="137"/>
      <c r="M32" s="137"/>
      <c r="N32" s="137"/>
      <c r="O32" s="137"/>
      <c r="P32" s="137"/>
      <c r="Q32" s="137"/>
      <c r="R32" s="137"/>
      <c r="S32" s="137"/>
      <c r="T32" s="137"/>
      <c r="U32" s="137"/>
      <c r="V32" s="137"/>
      <c r="W32" s="137"/>
      <c r="X32" s="137"/>
      <c r="Y32" s="137"/>
      <c r="Z32" s="137"/>
      <c r="AA32" s="137"/>
      <c r="AB32" s="137"/>
      <c r="AC32" s="137"/>
      <c r="AD32" s="137"/>
      <c r="AE32" s="22"/>
      <c r="AF32" s="23"/>
      <c r="AG32" s="22"/>
      <c r="AH32" s="23"/>
      <c r="AI32" s="22"/>
      <c r="AJ32" s="23"/>
      <c r="AK32" s="22"/>
      <c r="AL32" s="23"/>
      <c r="AM32" s="22"/>
      <c r="AN32" s="23"/>
      <c r="AO32" s="22"/>
      <c r="AP32" s="23"/>
      <c r="AQ32" s="22"/>
      <c r="AR32" s="23">
        <v>0</v>
      </c>
      <c r="AS32" s="24" t="s">
        <v>203</v>
      </c>
      <c r="AT32" s="23">
        <v>9</v>
      </c>
      <c r="AU32" s="22"/>
      <c r="AV32" s="23">
        <v>6</v>
      </c>
      <c r="AW32" s="22"/>
      <c r="AX32" s="23">
        <v>6</v>
      </c>
      <c r="AY32" s="131"/>
      <c r="AZ32" s="23">
        <v>5</v>
      </c>
      <c r="BA32" s="22"/>
      <c r="BB32" s="138">
        <f>Suvest!$Q$261</f>
        <v>31473</v>
      </c>
      <c r="BC32" s="138"/>
      <c r="BD32" s="138"/>
      <c r="BE32" s="138"/>
      <c r="BF32" s="138"/>
      <c r="BG32" s="138"/>
      <c r="BH32" s="138"/>
      <c r="BI32" s="138"/>
      <c r="BJ32" s="138"/>
      <c r="BK32" s="138"/>
      <c r="BL32" s="138"/>
      <c r="BM32" s="138"/>
      <c r="BN32" s="138"/>
      <c r="BO32" s="138"/>
      <c r="BP32" s="138"/>
      <c r="BQ32" s="138"/>
      <c r="BR32" s="138"/>
      <c r="BS32" s="22"/>
      <c r="BT32" s="139">
        <f>Suvest!$R$261</f>
        <v>49351.060000000027</v>
      </c>
      <c r="BU32" s="139"/>
      <c r="BV32" s="139"/>
      <c r="BW32" s="139"/>
      <c r="BX32" s="139"/>
      <c r="BY32" s="139"/>
      <c r="BZ32" s="139"/>
      <c r="CA32" s="139"/>
      <c r="CB32" s="139"/>
      <c r="CC32" s="139"/>
      <c r="CD32" s="139"/>
      <c r="CE32" s="139"/>
      <c r="CF32" s="139"/>
      <c r="CG32" s="139"/>
      <c r="CH32" s="139"/>
      <c r="CI32" s="139"/>
      <c r="CJ32" s="139"/>
      <c r="CK32" s="139"/>
      <c r="CL32" s="139"/>
      <c r="CM32" s="139"/>
      <c r="CN32" s="139"/>
      <c r="CO32" s="139"/>
      <c r="CP32" s="139"/>
      <c r="CQ32" s="22"/>
    </row>
    <row r="33" spans="1:95" s="21" customFormat="1" ht="9" customHeight="1">
      <c r="A33" s="22"/>
      <c r="B33" s="22"/>
      <c r="C33" s="22"/>
      <c r="D33" s="22"/>
      <c r="E33" s="22"/>
      <c r="F33" s="22"/>
      <c r="G33" s="22"/>
      <c r="H33" s="25"/>
      <c r="I33" s="25"/>
      <c r="J33" s="25"/>
      <c r="K33" s="25"/>
      <c r="L33" s="25"/>
      <c r="M33" s="25"/>
      <c r="N33" s="25"/>
      <c r="O33" s="25"/>
      <c r="P33" s="25"/>
      <c r="Q33" s="25"/>
      <c r="R33" s="25"/>
      <c r="S33" s="25"/>
      <c r="T33" s="25"/>
      <c r="U33" s="25"/>
      <c r="V33" s="25"/>
      <c r="W33" s="25"/>
      <c r="X33" s="25"/>
      <c r="Y33" s="25"/>
      <c r="Z33" s="25"/>
      <c r="AA33" s="25"/>
      <c r="AB33" s="25"/>
      <c r="AC33" s="25"/>
      <c r="AD33" s="25"/>
      <c r="AE33" s="22"/>
      <c r="AF33" s="22"/>
      <c r="AG33" s="22"/>
      <c r="AH33" s="22"/>
      <c r="AI33" s="22"/>
      <c r="AJ33" s="22"/>
      <c r="AK33" s="22"/>
      <c r="AL33" s="22"/>
      <c r="AM33" s="22"/>
      <c r="AN33" s="22"/>
      <c r="AO33" s="22"/>
      <c r="AP33" s="22"/>
      <c r="AQ33" s="22"/>
      <c r="AR33" s="22"/>
      <c r="AS33" s="22"/>
      <c r="AT33" s="22"/>
      <c r="AU33" s="22"/>
      <c r="AV33" s="22"/>
      <c r="AW33" s="22"/>
      <c r="AX33" s="22"/>
      <c r="AY33" s="131"/>
      <c r="AZ33" s="22"/>
      <c r="BA33" s="22"/>
      <c r="BB33" s="26"/>
      <c r="BC33" s="26"/>
      <c r="BD33" s="26"/>
      <c r="BE33" s="26"/>
      <c r="BF33" s="26"/>
      <c r="BG33" s="26"/>
      <c r="BH33" s="26"/>
      <c r="BI33" s="26"/>
      <c r="BJ33" s="26"/>
      <c r="BK33" s="26"/>
      <c r="BL33" s="26"/>
      <c r="BM33" s="26"/>
      <c r="BN33" s="26"/>
      <c r="BO33" s="26"/>
      <c r="BP33" s="26"/>
      <c r="BQ33" s="26"/>
      <c r="BR33" s="26"/>
      <c r="BS33" s="22"/>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2"/>
    </row>
    <row r="34" spans="1:95" s="21" customFormat="1" ht="14.1" customHeight="1">
      <c r="A34" s="22"/>
      <c r="B34" s="23">
        <v>2</v>
      </c>
      <c r="C34" s="22"/>
      <c r="D34" s="23">
        <v>5</v>
      </c>
      <c r="E34" s="22"/>
      <c r="F34" s="23">
        <v>0</v>
      </c>
      <c r="G34" s="22"/>
      <c r="H34" s="137">
        <f>Suvest!$O$293</f>
        <v>93035.992333333372</v>
      </c>
      <c r="I34" s="137"/>
      <c r="J34" s="137"/>
      <c r="K34" s="137"/>
      <c r="L34" s="137"/>
      <c r="M34" s="137"/>
      <c r="N34" s="137"/>
      <c r="O34" s="137"/>
      <c r="P34" s="137"/>
      <c r="Q34" s="137"/>
      <c r="R34" s="137"/>
      <c r="S34" s="137"/>
      <c r="T34" s="137"/>
      <c r="U34" s="137"/>
      <c r="V34" s="137"/>
      <c r="W34" s="137"/>
      <c r="X34" s="137"/>
      <c r="Y34" s="137"/>
      <c r="Z34" s="137"/>
      <c r="AA34" s="137"/>
      <c r="AB34" s="137"/>
      <c r="AC34" s="137"/>
      <c r="AD34" s="137"/>
      <c r="AE34" s="22"/>
      <c r="AF34" s="23"/>
      <c r="AG34" s="22"/>
      <c r="AH34" s="23"/>
      <c r="AI34" s="22"/>
      <c r="AJ34" s="23"/>
      <c r="AK34" s="22"/>
      <c r="AL34" s="23"/>
      <c r="AM34" s="22"/>
      <c r="AN34" s="23"/>
      <c r="AO34" s="22"/>
      <c r="AP34" s="23"/>
      <c r="AQ34" s="22"/>
      <c r="AR34" s="23">
        <v>1</v>
      </c>
      <c r="AS34" s="24" t="s">
        <v>203</v>
      </c>
      <c r="AT34" s="23">
        <v>3</v>
      </c>
      <c r="AU34" s="22"/>
      <c r="AV34" s="23">
        <v>6</v>
      </c>
      <c r="AW34" s="22"/>
      <c r="AX34" s="23">
        <v>3</v>
      </c>
      <c r="AY34" s="131"/>
      <c r="AZ34" s="23">
        <v>7</v>
      </c>
      <c r="BA34" s="22"/>
      <c r="BB34" s="138">
        <f>Suvest!$Q$293</f>
        <v>126873</v>
      </c>
      <c r="BC34" s="138"/>
      <c r="BD34" s="138"/>
      <c r="BE34" s="138"/>
      <c r="BF34" s="138"/>
      <c r="BG34" s="138"/>
      <c r="BH34" s="138"/>
      <c r="BI34" s="138"/>
      <c r="BJ34" s="138"/>
      <c r="BK34" s="138"/>
      <c r="BL34" s="138"/>
      <c r="BM34" s="138"/>
      <c r="BN34" s="138"/>
      <c r="BO34" s="138"/>
      <c r="BP34" s="138"/>
      <c r="BQ34" s="138"/>
      <c r="BR34" s="138"/>
      <c r="BS34" s="22"/>
      <c r="BT34" s="139">
        <f>Suvest!$R$293</f>
        <v>115756.31</v>
      </c>
      <c r="BU34" s="139"/>
      <c r="BV34" s="139"/>
      <c r="BW34" s="139"/>
      <c r="BX34" s="139"/>
      <c r="BY34" s="139"/>
      <c r="BZ34" s="139"/>
      <c r="CA34" s="139"/>
      <c r="CB34" s="139"/>
      <c r="CC34" s="139"/>
      <c r="CD34" s="139"/>
      <c r="CE34" s="139"/>
      <c r="CF34" s="139"/>
      <c r="CG34" s="139"/>
      <c r="CH34" s="139"/>
      <c r="CI34" s="139"/>
      <c r="CJ34" s="139"/>
      <c r="CK34" s="139"/>
      <c r="CL34" s="139"/>
      <c r="CM34" s="139"/>
      <c r="CN34" s="139"/>
      <c r="CO34" s="139"/>
      <c r="CP34" s="139"/>
      <c r="CQ34" s="22"/>
    </row>
    <row r="35" spans="1:95" s="19" customFormat="1" ht="9" customHeight="1">
      <c r="A35" s="20"/>
      <c r="B35" s="22"/>
      <c r="C35" s="22"/>
      <c r="D35" s="22"/>
      <c r="E35" s="22"/>
      <c r="F35" s="22"/>
      <c r="G35" s="22"/>
      <c r="H35" s="25"/>
      <c r="I35" s="25"/>
      <c r="J35" s="25"/>
      <c r="K35" s="25"/>
      <c r="L35" s="25"/>
      <c r="M35" s="25"/>
      <c r="N35" s="25"/>
      <c r="O35" s="25"/>
      <c r="P35" s="25"/>
      <c r="Q35" s="25"/>
      <c r="R35" s="25"/>
      <c r="S35" s="25"/>
      <c r="T35" s="25"/>
      <c r="U35" s="25"/>
      <c r="V35" s="25"/>
      <c r="W35" s="25"/>
      <c r="X35" s="25"/>
      <c r="Y35" s="25"/>
      <c r="Z35" s="25"/>
      <c r="AA35" s="25"/>
      <c r="AB35" s="25"/>
      <c r="AC35" s="25"/>
      <c r="AD35" s="25"/>
      <c r="AE35" s="22"/>
      <c r="AF35" s="22"/>
      <c r="AG35" s="22"/>
      <c r="AH35" s="22"/>
      <c r="AI35" s="22"/>
      <c r="AJ35" s="22"/>
      <c r="AK35" s="22"/>
      <c r="AL35" s="22"/>
      <c r="AM35" s="22"/>
      <c r="AN35" s="22"/>
      <c r="AO35" s="22"/>
      <c r="AP35" s="22"/>
      <c r="AQ35" s="22"/>
      <c r="AR35" s="22"/>
      <c r="AS35" s="22"/>
      <c r="AT35" s="22"/>
      <c r="AU35" s="22"/>
      <c r="AV35" s="22"/>
      <c r="AW35" s="22"/>
      <c r="AX35" s="22"/>
      <c r="AY35" s="131"/>
      <c r="AZ35" s="22"/>
      <c r="BA35" s="22"/>
      <c r="BB35" s="26"/>
      <c r="BC35" s="26"/>
      <c r="BD35" s="26"/>
      <c r="BE35" s="26"/>
      <c r="BF35" s="26"/>
      <c r="BG35" s="26"/>
      <c r="BH35" s="26"/>
      <c r="BI35" s="26"/>
      <c r="BJ35" s="26"/>
      <c r="BK35" s="26"/>
      <c r="BL35" s="26"/>
      <c r="BM35" s="26"/>
      <c r="BN35" s="26"/>
      <c r="BO35" s="26"/>
      <c r="BP35" s="26"/>
      <c r="BQ35" s="26"/>
      <c r="BR35" s="26"/>
      <c r="BS35" s="22"/>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0"/>
    </row>
    <row r="36" spans="1:95" s="19" customFormat="1" ht="14.1" customHeight="1">
      <c r="A36" s="20"/>
      <c r="B36" s="23">
        <v>2</v>
      </c>
      <c r="C36" s="22"/>
      <c r="D36" s="23">
        <v>8</v>
      </c>
      <c r="E36" s="22"/>
      <c r="F36" s="23">
        <v>0</v>
      </c>
      <c r="G36" s="22"/>
      <c r="H36" s="137">
        <f>Suvest!$O$325</f>
        <v>410037.28279999999</v>
      </c>
      <c r="I36" s="137"/>
      <c r="J36" s="137"/>
      <c r="K36" s="137"/>
      <c r="L36" s="137"/>
      <c r="M36" s="137"/>
      <c r="N36" s="137"/>
      <c r="O36" s="137"/>
      <c r="P36" s="137"/>
      <c r="Q36" s="137"/>
      <c r="R36" s="137"/>
      <c r="S36" s="137"/>
      <c r="T36" s="137"/>
      <c r="U36" s="137"/>
      <c r="V36" s="137"/>
      <c r="W36" s="137"/>
      <c r="X36" s="137"/>
      <c r="Y36" s="137"/>
      <c r="Z36" s="137"/>
      <c r="AA36" s="137"/>
      <c r="AB36" s="137"/>
      <c r="AC36" s="137"/>
      <c r="AD36" s="137"/>
      <c r="AE36" s="22"/>
      <c r="AF36" s="23"/>
      <c r="AG36" s="22"/>
      <c r="AH36" s="23"/>
      <c r="AI36" s="22"/>
      <c r="AJ36" s="23"/>
      <c r="AK36" s="22"/>
      <c r="AL36" s="23"/>
      <c r="AM36" s="22"/>
      <c r="AN36" s="23"/>
      <c r="AO36" s="22"/>
      <c r="AP36" s="23">
        <v>1</v>
      </c>
      <c r="AQ36" s="22"/>
      <c r="AR36" s="23">
        <v>3</v>
      </c>
      <c r="AS36" s="24" t="s">
        <v>203</v>
      </c>
      <c r="AT36" s="23">
        <v>5</v>
      </c>
      <c r="AU36" s="22"/>
      <c r="AV36" s="23">
        <v>3</v>
      </c>
      <c r="AW36" s="22"/>
      <c r="AX36" s="23">
        <v>6</v>
      </c>
      <c r="AY36" s="131"/>
      <c r="AZ36" s="23">
        <v>9</v>
      </c>
      <c r="BA36" s="22"/>
      <c r="BB36" s="138">
        <f>Suvest!$Q$325</f>
        <v>5550634</v>
      </c>
      <c r="BC36" s="138"/>
      <c r="BD36" s="138"/>
      <c r="BE36" s="138"/>
      <c r="BF36" s="138"/>
      <c r="BG36" s="138"/>
      <c r="BH36" s="138"/>
      <c r="BI36" s="138"/>
      <c r="BJ36" s="138"/>
      <c r="BK36" s="138"/>
      <c r="BL36" s="138"/>
      <c r="BM36" s="138"/>
      <c r="BN36" s="138"/>
      <c r="BO36" s="138"/>
      <c r="BP36" s="138"/>
      <c r="BQ36" s="138"/>
      <c r="BR36" s="138"/>
      <c r="BS36" s="22"/>
      <c r="BT36" s="139">
        <f>Suvest!$R$325</f>
        <v>431615.74650000007</v>
      </c>
      <c r="BU36" s="139"/>
      <c r="BV36" s="139"/>
      <c r="BW36" s="139"/>
      <c r="BX36" s="139"/>
      <c r="BY36" s="139"/>
      <c r="BZ36" s="139"/>
      <c r="CA36" s="139"/>
      <c r="CB36" s="139"/>
      <c r="CC36" s="139"/>
      <c r="CD36" s="139"/>
      <c r="CE36" s="139"/>
      <c r="CF36" s="139"/>
      <c r="CG36" s="139"/>
      <c r="CH36" s="139"/>
      <c r="CI36" s="139"/>
      <c r="CJ36" s="139"/>
      <c r="CK36" s="139"/>
      <c r="CL36" s="139"/>
      <c r="CM36" s="139"/>
      <c r="CN36" s="139"/>
      <c r="CO36" s="139"/>
      <c r="CP36" s="139"/>
      <c r="CQ36" s="20"/>
    </row>
    <row r="37" spans="1:95" s="19" customFormat="1" ht="9" customHeight="1">
      <c r="A37" s="20"/>
      <c r="B37" s="22"/>
      <c r="C37" s="22"/>
      <c r="D37" s="22"/>
      <c r="E37" s="22"/>
      <c r="F37" s="22"/>
      <c r="G37" s="22"/>
      <c r="H37" s="25"/>
      <c r="I37" s="25"/>
      <c r="J37" s="25"/>
      <c r="K37" s="25"/>
      <c r="L37" s="25"/>
      <c r="M37" s="25"/>
      <c r="N37" s="25"/>
      <c r="O37" s="25"/>
      <c r="P37" s="25"/>
      <c r="Q37" s="25"/>
      <c r="R37" s="25"/>
      <c r="S37" s="25"/>
      <c r="T37" s="25"/>
      <c r="U37" s="25"/>
      <c r="V37" s="25"/>
      <c r="W37" s="25"/>
      <c r="X37" s="25"/>
      <c r="Y37" s="25"/>
      <c r="Z37" s="25"/>
      <c r="AA37" s="25"/>
      <c r="AB37" s="25"/>
      <c r="AC37" s="25"/>
      <c r="AD37" s="25"/>
      <c r="AE37" s="22"/>
      <c r="AF37" s="22"/>
      <c r="AG37" s="22"/>
      <c r="AH37" s="22"/>
      <c r="AI37" s="22"/>
      <c r="AJ37" s="22"/>
      <c r="AK37" s="22"/>
      <c r="AL37" s="22"/>
      <c r="AM37" s="22"/>
      <c r="AN37" s="22"/>
      <c r="AO37" s="22"/>
      <c r="AP37" s="22"/>
      <c r="AQ37" s="22"/>
      <c r="AR37" s="22"/>
      <c r="AS37" s="22"/>
      <c r="AT37" s="22"/>
      <c r="AU37" s="22"/>
      <c r="AV37" s="22"/>
      <c r="AW37" s="22"/>
      <c r="AX37" s="22"/>
      <c r="AY37" s="131"/>
      <c r="AZ37" s="22"/>
      <c r="BA37" s="22"/>
      <c r="BB37" s="26"/>
      <c r="BC37" s="26"/>
      <c r="BD37" s="26"/>
      <c r="BE37" s="26"/>
      <c r="BF37" s="26"/>
      <c r="BG37" s="26"/>
      <c r="BH37" s="26"/>
      <c r="BI37" s="26"/>
      <c r="BJ37" s="26"/>
      <c r="BK37" s="26"/>
      <c r="BL37" s="26"/>
      <c r="BM37" s="26"/>
      <c r="BN37" s="26"/>
      <c r="BO37" s="26"/>
      <c r="BP37" s="26"/>
      <c r="BQ37" s="26"/>
      <c r="BR37" s="26"/>
      <c r="BS37" s="22"/>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0"/>
    </row>
    <row r="38" spans="1:95" s="19" customFormat="1" ht="14.1" customHeight="1">
      <c r="A38" s="20"/>
      <c r="B38" s="23">
        <v>2</v>
      </c>
      <c r="C38" s="22"/>
      <c r="D38" s="23">
        <v>9</v>
      </c>
      <c r="E38" s="22"/>
      <c r="F38" s="23">
        <v>0</v>
      </c>
      <c r="G38" s="22"/>
      <c r="H38" s="137">
        <f>Suvest!$O$357</f>
        <v>13417.976333333336</v>
      </c>
      <c r="I38" s="137"/>
      <c r="J38" s="137"/>
      <c r="K38" s="137"/>
      <c r="L38" s="137"/>
      <c r="M38" s="137"/>
      <c r="N38" s="137"/>
      <c r="O38" s="137"/>
      <c r="P38" s="137"/>
      <c r="Q38" s="137"/>
      <c r="R38" s="137"/>
      <c r="S38" s="137"/>
      <c r="T38" s="137"/>
      <c r="U38" s="137"/>
      <c r="V38" s="137"/>
      <c r="W38" s="137"/>
      <c r="X38" s="137"/>
      <c r="Y38" s="137"/>
      <c r="Z38" s="137"/>
      <c r="AA38" s="137"/>
      <c r="AB38" s="137"/>
      <c r="AC38" s="137"/>
      <c r="AD38" s="137"/>
      <c r="AE38" s="22"/>
      <c r="AF38" s="23"/>
      <c r="AG38" s="22"/>
      <c r="AH38" s="23"/>
      <c r="AI38" s="22"/>
      <c r="AJ38" s="23"/>
      <c r="AK38" s="22"/>
      <c r="AL38" s="23"/>
      <c r="AM38" s="22"/>
      <c r="AN38" s="23"/>
      <c r="AO38" s="22"/>
      <c r="AP38" s="23">
        <v>1</v>
      </c>
      <c r="AQ38" s="22"/>
      <c r="AR38" s="23">
        <v>3</v>
      </c>
      <c r="AS38" s="24" t="s">
        <v>203</v>
      </c>
      <c r="AT38" s="23">
        <v>5</v>
      </c>
      <c r="AU38" s="22"/>
      <c r="AV38" s="23">
        <v>3</v>
      </c>
      <c r="AW38" s="22"/>
      <c r="AX38" s="23">
        <v>6</v>
      </c>
      <c r="AY38" s="131"/>
      <c r="AZ38" s="23">
        <v>9</v>
      </c>
      <c r="BA38" s="22"/>
      <c r="BB38" s="138">
        <f>Suvest!$Q$357</f>
        <v>181638</v>
      </c>
      <c r="BC38" s="138"/>
      <c r="BD38" s="138"/>
      <c r="BE38" s="138"/>
      <c r="BF38" s="138"/>
      <c r="BG38" s="138"/>
      <c r="BH38" s="138"/>
      <c r="BI38" s="138"/>
      <c r="BJ38" s="138"/>
      <c r="BK38" s="138"/>
      <c r="BL38" s="138"/>
      <c r="BM38" s="138"/>
      <c r="BN38" s="138"/>
      <c r="BO38" s="138"/>
      <c r="BP38" s="138"/>
      <c r="BQ38" s="138"/>
      <c r="BR38" s="138"/>
      <c r="BS38" s="22"/>
      <c r="BT38" s="139">
        <f>Suvest!$R$357</f>
        <v>33479.56</v>
      </c>
      <c r="BU38" s="139"/>
      <c r="BV38" s="139"/>
      <c r="BW38" s="139"/>
      <c r="BX38" s="139"/>
      <c r="BY38" s="139"/>
      <c r="BZ38" s="139"/>
      <c r="CA38" s="139"/>
      <c r="CB38" s="139"/>
      <c r="CC38" s="139"/>
      <c r="CD38" s="139"/>
      <c r="CE38" s="139"/>
      <c r="CF38" s="139"/>
      <c r="CG38" s="139"/>
      <c r="CH38" s="139"/>
      <c r="CI38" s="139"/>
      <c r="CJ38" s="139"/>
      <c r="CK38" s="139"/>
      <c r="CL38" s="139"/>
      <c r="CM38" s="139"/>
      <c r="CN38" s="139"/>
      <c r="CO38" s="139"/>
      <c r="CP38" s="139"/>
      <c r="CQ38" s="20"/>
    </row>
    <row r="39" spans="1:95" ht="9" customHeight="1">
      <c r="A39" s="13"/>
      <c r="B39" s="22"/>
      <c r="C39" s="22"/>
      <c r="D39" s="22"/>
      <c r="E39" s="22"/>
      <c r="F39" s="22"/>
      <c r="G39" s="22"/>
      <c r="H39" s="25"/>
      <c r="I39" s="25"/>
      <c r="J39" s="25"/>
      <c r="K39" s="25"/>
      <c r="L39" s="25"/>
      <c r="M39" s="25"/>
      <c r="N39" s="25"/>
      <c r="O39" s="25"/>
      <c r="P39" s="25"/>
      <c r="Q39" s="25"/>
      <c r="R39" s="25"/>
      <c r="S39" s="25"/>
      <c r="T39" s="25"/>
      <c r="U39" s="25"/>
      <c r="V39" s="25"/>
      <c r="W39" s="25"/>
      <c r="X39" s="25"/>
      <c r="Y39" s="25"/>
      <c r="Z39" s="25"/>
      <c r="AA39" s="25"/>
      <c r="AB39" s="25"/>
      <c r="AC39" s="25"/>
      <c r="AD39" s="25"/>
      <c r="AE39" s="22"/>
      <c r="AF39" s="22"/>
      <c r="AG39" s="22"/>
      <c r="AH39" s="22"/>
      <c r="AI39" s="22"/>
      <c r="AJ39" s="22"/>
      <c r="AK39" s="22"/>
      <c r="AL39" s="22"/>
      <c r="AM39" s="22"/>
      <c r="AN39" s="22"/>
      <c r="AO39" s="22"/>
      <c r="AP39" s="22"/>
      <c r="AQ39" s="22"/>
      <c r="AR39" s="22"/>
      <c r="AS39" s="22"/>
      <c r="AT39" s="22"/>
      <c r="AU39" s="22"/>
      <c r="AV39" s="22"/>
      <c r="AW39" s="22"/>
      <c r="AX39" s="22"/>
      <c r="AY39" s="131"/>
      <c r="AZ39" s="22"/>
      <c r="BA39" s="22"/>
      <c r="BB39" s="26"/>
      <c r="BC39" s="26"/>
      <c r="BD39" s="26"/>
      <c r="BE39" s="26"/>
      <c r="BF39" s="26"/>
      <c r="BG39" s="26"/>
      <c r="BH39" s="26"/>
      <c r="BI39" s="26"/>
      <c r="BJ39" s="26"/>
      <c r="BK39" s="26"/>
      <c r="BL39" s="26"/>
      <c r="BM39" s="26"/>
      <c r="BN39" s="26"/>
      <c r="BO39" s="26"/>
      <c r="BP39" s="26"/>
      <c r="BQ39" s="26"/>
      <c r="BR39" s="26"/>
      <c r="BS39" s="22"/>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13"/>
    </row>
    <row r="40" spans="1:95" ht="14.1" customHeight="1">
      <c r="A40" s="13"/>
      <c r="B40" s="23">
        <v>2</v>
      </c>
      <c r="C40" s="22"/>
      <c r="D40" s="23">
        <v>9</v>
      </c>
      <c r="E40" s="22"/>
      <c r="F40" s="23">
        <v>9</v>
      </c>
      <c r="G40" s="22"/>
      <c r="H40" s="137">
        <f>Suvest!$O$389</f>
        <v>458.10833333333335</v>
      </c>
      <c r="I40" s="137"/>
      <c r="J40" s="137"/>
      <c r="K40" s="137"/>
      <c r="L40" s="137"/>
      <c r="M40" s="137"/>
      <c r="N40" s="137"/>
      <c r="O40" s="137"/>
      <c r="P40" s="137"/>
      <c r="Q40" s="137"/>
      <c r="R40" s="137"/>
      <c r="S40" s="137"/>
      <c r="T40" s="137"/>
      <c r="U40" s="137"/>
      <c r="V40" s="137"/>
      <c r="W40" s="137"/>
      <c r="X40" s="137"/>
      <c r="Y40" s="137"/>
      <c r="Z40" s="137"/>
      <c r="AA40" s="137"/>
      <c r="AB40" s="137"/>
      <c r="AC40" s="137"/>
      <c r="AD40" s="137"/>
      <c r="AE40" s="22"/>
      <c r="AF40" s="23"/>
      <c r="AG40" s="22"/>
      <c r="AH40" s="23"/>
      <c r="AI40" s="22"/>
      <c r="AJ40" s="23"/>
      <c r="AK40" s="22"/>
      <c r="AL40" s="23"/>
      <c r="AM40" s="22"/>
      <c r="AN40" s="23"/>
      <c r="AO40" s="22"/>
      <c r="AP40" s="23">
        <v>1</v>
      </c>
      <c r="AQ40" s="22"/>
      <c r="AR40" s="23">
        <v>3</v>
      </c>
      <c r="AS40" s="24" t="s">
        <v>203</v>
      </c>
      <c r="AT40" s="23">
        <v>5</v>
      </c>
      <c r="AU40" s="22"/>
      <c r="AV40" s="23">
        <v>3</v>
      </c>
      <c r="AW40" s="22"/>
      <c r="AX40" s="23">
        <v>6</v>
      </c>
      <c r="AY40" s="131"/>
      <c r="AZ40" s="23">
        <v>9</v>
      </c>
      <c r="BA40" s="22"/>
      <c r="BB40" s="138">
        <f>Suvest!$Q$389</f>
        <v>6201</v>
      </c>
      <c r="BC40" s="138"/>
      <c r="BD40" s="138"/>
      <c r="BE40" s="138"/>
      <c r="BF40" s="138"/>
      <c r="BG40" s="138"/>
      <c r="BH40" s="138"/>
      <c r="BI40" s="138"/>
      <c r="BJ40" s="138"/>
      <c r="BK40" s="138"/>
      <c r="BL40" s="138"/>
      <c r="BM40" s="138"/>
      <c r="BN40" s="138"/>
      <c r="BO40" s="138"/>
      <c r="BP40" s="138"/>
      <c r="BQ40" s="138"/>
      <c r="BR40" s="138"/>
      <c r="BS40" s="22"/>
      <c r="BT40" s="139">
        <f>Suvest!$R$389</f>
        <v>501.48999999999995</v>
      </c>
      <c r="BU40" s="139"/>
      <c r="BV40" s="139"/>
      <c r="BW40" s="139"/>
      <c r="BX40" s="139"/>
      <c r="BY40" s="139"/>
      <c r="BZ40" s="139"/>
      <c r="CA40" s="139"/>
      <c r="CB40" s="139"/>
      <c r="CC40" s="139"/>
      <c r="CD40" s="139"/>
      <c r="CE40" s="139"/>
      <c r="CF40" s="139"/>
      <c r="CG40" s="139"/>
      <c r="CH40" s="139"/>
      <c r="CI40" s="139"/>
      <c r="CJ40" s="139"/>
      <c r="CK40" s="139"/>
      <c r="CL40" s="139"/>
      <c r="CM40" s="139"/>
      <c r="CN40" s="139"/>
      <c r="CO40" s="139"/>
      <c r="CP40" s="139"/>
      <c r="CQ40" s="13"/>
    </row>
    <row r="41" spans="1:95" ht="9"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Z41" s="13"/>
      <c r="BA41" s="13"/>
      <c r="BB41" s="16"/>
      <c r="BC41" s="16"/>
      <c r="BD41" s="16"/>
      <c r="BE41" s="16"/>
      <c r="BF41" s="16"/>
      <c r="BG41" s="16"/>
      <c r="BH41" s="16"/>
      <c r="BI41" s="16"/>
      <c r="BJ41" s="16"/>
      <c r="BK41" s="16"/>
      <c r="BL41" s="16"/>
      <c r="BM41" s="16"/>
      <c r="BN41" s="16"/>
      <c r="BO41" s="16"/>
      <c r="BP41" s="16"/>
      <c r="BQ41" s="16"/>
      <c r="BR41" s="16"/>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row>
    <row r="42" spans="1:95" ht="14.1" customHeight="1">
      <c r="A42" s="13"/>
      <c r="B42" s="14"/>
      <c r="C42" s="13"/>
      <c r="D42" s="14"/>
      <c r="E42" s="13"/>
      <c r="F42" s="14"/>
      <c r="G42" s="13"/>
      <c r="H42" s="14"/>
      <c r="I42" s="13"/>
      <c r="J42" s="14"/>
      <c r="K42" s="13"/>
      <c r="L42" s="14"/>
      <c r="M42" s="13"/>
      <c r="N42" s="14"/>
      <c r="O42" s="13"/>
      <c r="P42" s="14"/>
      <c r="Q42" s="13"/>
      <c r="R42" s="14"/>
      <c r="S42" s="13"/>
      <c r="T42" s="14"/>
      <c r="U42" s="13"/>
      <c r="V42" s="14"/>
      <c r="W42" s="13"/>
      <c r="X42" s="14"/>
      <c r="Y42" s="17" t="s">
        <v>203</v>
      </c>
      <c r="Z42" s="14"/>
      <c r="AA42" s="13"/>
      <c r="AB42" s="14"/>
      <c r="AC42" s="13"/>
      <c r="AD42" s="14"/>
      <c r="AE42" s="13"/>
      <c r="AF42" s="14"/>
      <c r="AG42" s="13"/>
      <c r="AH42" s="14"/>
      <c r="AI42" s="13"/>
      <c r="AJ42" s="14"/>
      <c r="AK42" s="13"/>
      <c r="AL42" s="14"/>
      <c r="AM42" s="13"/>
      <c r="AN42" s="14"/>
      <c r="AO42" s="13"/>
      <c r="AP42" s="14"/>
      <c r="AQ42" s="13"/>
      <c r="AR42" s="14"/>
      <c r="AS42" s="17" t="s">
        <v>203</v>
      </c>
      <c r="AT42" s="14"/>
      <c r="AU42" s="13"/>
      <c r="AV42" s="14"/>
      <c r="AW42" s="13"/>
      <c r="AX42" s="14"/>
      <c r="AZ42" s="14"/>
      <c r="BA42" s="13"/>
      <c r="BB42" s="18"/>
      <c r="BC42" s="16"/>
      <c r="BD42" s="18"/>
      <c r="BE42" s="16"/>
      <c r="BF42" s="18"/>
      <c r="BG42" s="16"/>
      <c r="BH42" s="18"/>
      <c r="BI42" s="16"/>
      <c r="BJ42" s="18"/>
      <c r="BK42" s="16"/>
      <c r="BL42" s="18"/>
      <c r="BM42" s="16"/>
      <c r="BN42" s="18"/>
      <c r="BO42" s="16"/>
      <c r="BP42" s="18"/>
      <c r="BQ42" s="16"/>
      <c r="BR42" s="18"/>
      <c r="BS42" s="13"/>
      <c r="BT42" s="14"/>
      <c r="BU42" s="13"/>
      <c r="BV42" s="14"/>
      <c r="BW42" s="13"/>
      <c r="BX42" s="14"/>
      <c r="BY42" s="13"/>
      <c r="BZ42" s="14"/>
      <c r="CA42" s="13"/>
      <c r="CB42" s="14"/>
      <c r="CC42" s="13"/>
      <c r="CD42" s="14"/>
      <c r="CE42" s="13"/>
      <c r="CF42" s="14"/>
      <c r="CG42" s="13"/>
      <c r="CH42" s="14"/>
      <c r="CI42" s="13"/>
      <c r="CJ42" s="14"/>
      <c r="CK42" s="17" t="s">
        <v>203</v>
      </c>
      <c r="CL42" s="14"/>
      <c r="CM42" s="13"/>
      <c r="CN42" s="14"/>
      <c r="CO42" s="13"/>
      <c r="CP42" s="14"/>
      <c r="CQ42" s="13"/>
    </row>
    <row r="43" spans="1:95" ht="9"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Z43" s="13"/>
      <c r="BA43" s="13"/>
      <c r="BB43" s="16"/>
      <c r="BC43" s="16"/>
      <c r="BD43" s="16"/>
      <c r="BE43" s="16"/>
      <c r="BF43" s="16"/>
      <c r="BG43" s="16"/>
      <c r="BH43" s="16"/>
      <c r="BI43" s="16"/>
      <c r="BJ43" s="16"/>
      <c r="BK43" s="16"/>
      <c r="BL43" s="16"/>
      <c r="BM43" s="16"/>
      <c r="BN43" s="16"/>
      <c r="BO43" s="16"/>
      <c r="BP43" s="16"/>
      <c r="BQ43" s="16"/>
      <c r="BR43" s="16"/>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row>
    <row r="44" spans="1:95" ht="13.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5"/>
      <c r="AT44" s="155" t="s">
        <v>204</v>
      </c>
      <c r="AU44" s="155"/>
      <c r="AV44" s="155"/>
      <c r="AW44" s="13"/>
      <c r="AX44" s="14" t="s">
        <v>205</v>
      </c>
      <c r="AZ44" s="14"/>
      <c r="BA44" s="13"/>
      <c r="BB44" s="138">
        <f>SUM(BB16:BR43)</f>
        <v>9910758</v>
      </c>
      <c r="BC44" s="138"/>
      <c r="BD44" s="138"/>
      <c r="BE44" s="138"/>
      <c r="BF44" s="138"/>
      <c r="BG44" s="138"/>
      <c r="BH44" s="138"/>
      <c r="BI44" s="138"/>
      <c r="BJ44" s="138"/>
      <c r="BK44" s="138"/>
      <c r="BL44" s="138"/>
      <c r="BM44" s="138"/>
      <c r="BN44" s="138"/>
      <c r="BO44" s="138"/>
      <c r="BP44" s="138"/>
      <c r="BQ44" s="138"/>
      <c r="BR44" s="138"/>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row>
    <row r="45" spans="1:9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row>
  </sheetData>
  <mergeCells count="69">
    <mergeCell ref="BT32:CP32"/>
    <mergeCell ref="H34:AD34"/>
    <mergeCell ref="BB34:BR34"/>
    <mergeCell ref="BT34:CP34"/>
    <mergeCell ref="AT44:AV44"/>
    <mergeCell ref="BB44:BR44"/>
    <mergeCell ref="H32:AD32"/>
    <mergeCell ref="BB32:BR32"/>
    <mergeCell ref="H36:AD36"/>
    <mergeCell ref="H38:AD38"/>
    <mergeCell ref="BB36:BR36"/>
    <mergeCell ref="BB38:BR38"/>
    <mergeCell ref="BT36:CP36"/>
    <mergeCell ref="BT38:CP38"/>
    <mergeCell ref="H40:AD40"/>
    <mergeCell ref="BB40:BR40"/>
    <mergeCell ref="H16:AD16"/>
    <mergeCell ref="BB16:BR16"/>
    <mergeCell ref="BT16:CP16"/>
    <mergeCell ref="H22:AD22"/>
    <mergeCell ref="BB22:BR22"/>
    <mergeCell ref="BT22:CP22"/>
    <mergeCell ref="H20:AD20"/>
    <mergeCell ref="BB20:BR20"/>
    <mergeCell ref="BT20:CP20"/>
    <mergeCell ref="G6:T6"/>
    <mergeCell ref="X6:AN6"/>
    <mergeCell ref="A8:CQ8"/>
    <mergeCell ref="D10:G10"/>
    <mergeCell ref="AH10:AK10"/>
    <mergeCell ref="AN10:BA10"/>
    <mergeCell ref="BZ10:CB10"/>
    <mergeCell ref="CH10:CJ10"/>
    <mergeCell ref="BT2:BW2"/>
    <mergeCell ref="BY2:BZ2"/>
    <mergeCell ref="G4:T4"/>
    <mergeCell ref="X4:AN4"/>
    <mergeCell ref="G2:T2"/>
    <mergeCell ref="X2:AJ2"/>
    <mergeCell ref="AR2:AT2"/>
    <mergeCell ref="BH2:BR2"/>
    <mergeCell ref="BT40:CP40"/>
    <mergeCell ref="B13:B14"/>
    <mergeCell ref="D13:G14"/>
    <mergeCell ref="H13:H14"/>
    <mergeCell ref="J13:AD14"/>
    <mergeCell ref="BT13:BT14"/>
    <mergeCell ref="AX13:AX14"/>
    <mergeCell ref="BV13:CP14"/>
    <mergeCell ref="BB12:BR14"/>
    <mergeCell ref="AF13:AF14"/>
    <mergeCell ref="AH13:AJ14"/>
    <mergeCell ref="AL13:AL14"/>
    <mergeCell ref="AN13:AR14"/>
    <mergeCell ref="H18:AD18"/>
    <mergeCell ref="BB18:BR18"/>
    <mergeCell ref="BT18:CP18"/>
    <mergeCell ref="H30:AD30"/>
    <mergeCell ref="BB30:BR30"/>
    <mergeCell ref="BT30:CP30"/>
    <mergeCell ref="H24:AD24"/>
    <mergeCell ref="BB24:BR24"/>
    <mergeCell ref="BT24:CP24"/>
    <mergeCell ref="H26:AD26"/>
    <mergeCell ref="BB26:BR26"/>
    <mergeCell ref="BT26:CP26"/>
    <mergeCell ref="H28:AD28"/>
    <mergeCell ref="BB28:BR28"/>
    <mergeCell ref="BT28:CP28"/>
  </mergeCells>
  <printOptions horizontalCentered="1"/>
  <pageMargins left="0.17" right="0.16" top="0.98425196850393704" bottom="0.19685039370078741" header="0" footer="0"/>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dimension ref="A1:G418"/>
  <sheetViews>
    <sheetView workbookViewId="0">
      <pane ySplit="1" topLeftCell="A120" activePane="bottomLeft" state="frozen"/>
      <selection pane="bottomLeft" activeCell="C157" sqref="C157"/>
    </sheetView>
  </sheetViews>
  <sheetFormatPr defaultRowHeight="12"/>
  <cols>
    <col min="1" max="1" width="12.28515625" customWidth="1"/>
    <col min="2" max="2" width="19" style="11" bestFit="1" customWidth="1"/>
    <col min="3" max="3" width="12.42578125" style="11" customWidth="1"/>
    <col min="4" max="5" width="14.7109375" style="11" customWidth="1"/>
    <col min="6" max="6" width="16" style="11" customWidth="1"/>
    <col min="7" max="7" width="14.85546875" style="11" customWidth="1"/>
  </cols>
  <sheetData>
    <row r="1" spans="1:7" s="47" customFormat="1" ht="36">
      <c r="A1" s="45"/>
      <c r="B1" s="46" t="s">
        <v>168</v>
      </c>
      <c r="C1" s="46" t="s">
        <v>21</v>
      </c>
      <c r="D1" s="46" t="s">
        <v>164</v>
      </c>
      <c r="E1" s="46" t="s">
        <v>207</v>
      </c>
      <c r="F1" s="46" t="s">
        <v>208</v>
      </c>
      <c r="G1" s="46" t="s">
        <v>209</v>
      </c>
    </row>
    <row r="2" spans="1:7" s="47" customFormat="1">
      <c r="A2" s="48">
        <f>Suvest!A5</f>
        <v>110</v>
      </c>
      <c r="B2" s="49"/>
      <c r="C2" s="49">
        <f>Suvest!J5</f>
        <v>0</v>
      </c>
      <c r="D2" s="49">
        <f>Suvest!M5</f>
        <v>0</v>
      </c>
      <c r="E2" s="49"/>
      <c r="F2" s="49">
        <f>Suvest!O5</f>
        <v>0</v>
      </c>
      <c r="G2" s="50">
        <f>Suvest!R5</f>
        <v>0</v>
      </c>
    </row>
    <row r="3" spans="1:7" s="47" customFormat="1">
      <c r="A3" s="52">
        <f>Suvest!A6</f>
        <v>42461</v>
      </c>
      <c r="B3" s="53">
        <f>Suvest!L6</f>
        <v>0</v>
      </c>
      <c r="C3" s="53">
        <f>Suvest!J6</f>
        <v>0</v>
      </c>
      <c r="D3" s="53">
        <f>Suvest!M6</f>
        <v>0</v>
      </c>
      <c r="E3" s="53">
        <f>Suvest!N6</f>
        <v>0</v>
      </c>
      <c r="F3" s="53"/>
      <c r="G3" s="54"/>
    </row>
    <row r="4" spans="1:7" s="47" customFormat="1">
      <c r="A4" s="55">
        <f>Suvest!A7</f>
        <v>42462</v>
      </c>
      <c r="B4" s="56">
        <f>Suvest!L7</f>
        <v>0</v>
      </c>
      <c r="C4" s="56">
        <f>Suvest!J7</f>
        <v>0</v>
      </c>
      <c r="D4" s="56">
        <f>Suvest!M7</f>
        <v>0</v>
      </c>
      <c r="E4" s="56">
        <f>Suvest!N7</f>
        <v>0</v>
      </c>
      <c r="F4" s="56"/>
      <c r="G4" s="57"/>
    </row>
    <row r="5" spans="1:7" s="47" customFormat="1">
      <c r="A5" s="55">
        <f>Suvest!A8</f>
        <v>42463</v>
      </c>
      <c r="B5" s="56">
        <f>Suvest!L8</f>
        <v>0</v>
      </c>
      <c r="C5" s="56">
        <f>Suvest!J8</f>
        <v>0</v>
      </c>
      <c r="D5" s="56">
        <f>Suvest!M8</f>
        <v>0</v>
      </c>
      <c r="E5" s="56">
        <f>Suvest!N8</f>
        <v>0</v>
      </c>
      <c r="F5" s="56"/>
      <c r="G5" s="57"/>
    </row>
    <row r="6" spans="1:7" s="47" customFormat="1">
      <c r="A6" s="55">
        <f>Suvest!A9</f>
        <v>42464</v>
      </c>
      <c r="B6" s="56">
        <f>Suvest!L9</f>
        <v>0</v>
      </c>
      <c r="C6" s="56">
        <f>Suvest!J9</f>
        <v>0</v>
      </c>
      <c r="D6" s="56">
        <f>Suvest!M9</f>
        <v>0</v>
      </c>
      <c r="E6" s="56">
        <f>Suvest!N9</f>
        <v>0</v>
      </c>
      <c r="F6" s="56"/>
      <c r="G6" s="57"/>
    </row>
    <row r="7" spans="1:7" s="47" customFormat="1">
      <c r="A7" s="55">
        <f>Suvest!A10</f>
        <v>42465</v>
      </c>
      <c r="B7" s="56">
        <f>Suvest!L10</f>
        <v>0</v>
      </c>
      <c r="C7" s="56">
        <f>Suvest!J10</f>
        <v>0</v>
      </c>
      <c r="D7" s="56">
        <f>Suvest!M10</f>
        <v>0</v>
      </c>
      <c r="E7" s="56">
        <f>Suvest!N10</f>
        <v>0</v>
      </c>
      <c r="F7" s="56"/>
      <c r="G7" s="57"/>
    </row>
    <row r="8" spans="1:7" s="47" customFormat="1">
      <c r="A8" s="55">
        <f>Suvest!A11</f>
        <v>42466</v>
      </c>
      <c r="B8" s="56">
        <f>Suvest!L11</f>
        <v>0</v>
      </c>
      <c r="C8" s="56">
        <f>Suvest!J11</f>
        <v>0</v>
      </c>
      <c r="D8" s="56">
        <f>Suvest!M11</f>
        <v>0</v>
      </c>
      <c r="E8" s="56">
        <f>Suvest!N11</f>
        <v>0</v>
      </c>
      <c r="F8" s="56"/>
      <c r="G8" s="57"/>
    </row>
    <row r="9" spans="1:7" s="47" customFormat="1">
      <c r="A9" s="55">
        <f>Suvest!A12</f>
        <v>42467</v>
      </c>
      <c r="B9" s="56">
        <f>Suvest!L12</f>
        <v>0</v>
      </c>
      <c r="C9" s="56">
        <f>Suvest!J12</f>
        <v>0</v>
      </c>
      <c r="D9" s="56">
        <f>Suvest!M12</f>
        <v>0</v>
      </c>
      <c r="E9" s="56">
        <f>Suvest!N12</f>
        <v>0</v>
      </c>
      <c r="F9" s="56"/>
      <c r="G9" s="57"/>
    </row>
    <row r="10" spans="1:7" s="47" customFormat="1">
      <c r="A10" s="55">
        <f>Suvest!A13</f>
        <v>42468</v>
      </c>
      <c r="B10" s="56">
        <f>Suvest!L13</f>
        <v>0</v>
      </c>
      <c r="C10" s="56">
        <f>Suvest!J13</f>
        <v>0</v>
      </c>
      <c r="D10" s="56">
        <f>Suvest!M13</f>
        <v>0</v>
      </c>
      <c r="E10" s="56">
        <f>Suvest!N13</f>
        <v>0</v>
      </c>
      <c r="F10" s="56"/>
      <c r="G10" s="57"/>
    </row>
    <row r="11" spans="1:7" s="47" customFormat="1">
      <c r="A11" s="55">
        <f>Suvest!A14</f>
        <v>42469</v>
      </c>
      <c r="B11" s="56">
        <f>Suvest!L14</f>
        <v>0</v>
      </c>
      <c r="C11" s="56">
        <f>Suvest!J14</f>
        <v>0</v>
      </c>
      <c r="D11" s="56">
        <f>Suvest!M14</f>
        <v>0</v>
      </c>
      <c r="E11" s="56">
        <f>Suvest!N14</f>
        <v>0</v>
      </c>
      <c r="F11" s="56"/>
      <c r="G11" s="57"/>
    </row>
    <row r="12" spans="1:7" s="47" customFormat="1">
      <c r="A12" s="55">
        <f>Suvest!A15</f>
        <v>42470</v>
      </c>
      <c r="B12" s="56">
        <f>Suvest!L15</f>
        <v>0</v>
      </c>
      <c r="C12" s="56">
        <f>Suvest!J15</f>
        <v>0</v>
      </c>
      <c r="D12" s="56">
        <f>Suvest!M15</f>
        <v>0</v>
      </c>
      <c r="E12" s="56">
        <f>Suvest!N15</f>
        <v>0</v>
      </c>
      <c r="F12" s="56"/>
      <c r="G12" s="57"/>
    </row>
    <row r="13" spans="1:7" s="47" customFormat="1">
      <c r="A13" s="55">
        <f>Suvest!A16</f>
        <v>42471</v>
      </c>
      <c r="B13" s="56">
        <f>Suvest!L16</f>
        <v>0</v>
      </c>
      <c r="C13" s="56">
        <f>Suvest!J16</f>
        <v>0</v>
      </c>
      <c r="D13" s="56">
        <f>Suvest!M16</f>
        <v>0</v>
      </c>
      <c r="E13" s="56">
        <f>Suvest!N16</f>
        <v>0</v>
      </c>
      <c r="F13" s="56"/>
      <c r="G13" s="57"/>
    </row>
    <row r="14" spans="1:7" s="47" customFormat="1">
      <c r="A14" s="55">
        <f>Suvest!A17</f>
        <v>42472</v>
      </c>
      <c r="B14" s="56">
        <f>Suvest!L17</f>
        <v>0</v>
      </c>
      <c r="C14" s="56">
        <f>Suvest!J17</f>
        <v>0</v>
      </c>
      <c r="D14" s="56">
        <f>Suvest!M17</f>
        <v>0</v>
      </c>
      <c r="E14" s="56">
        <f>Suvest!N17</f>
        <v>0</v>
      </c>
      <c r="F14" s="56"/>
      <c r="G14" s="57"/>
    </row>
    <row r="15" spans="1:7" s="47" customFormat="1">
      <c r="A15" s="55">
        <f>Suvest!A18</f>
        <v>42473</v>
      </c>
      <c r="B15" s="56">
        <f>Suvest!L18</f>
        <v>0</v>
      </c>
      <c r="C15" s="56">
        <f>Suvest!J18</f>
        <v>0</v>
      </c>
      <c r="D15" s="56">
        <f>Suvest!M18</f>
        <v>0</v>
      </c>
      <c r="E15" s="56">
        <f>Suvest!N18</f>
        <v>0</v>
      </c>
      <c r="F15" s="56"/>
      <c r="G15" s="57"/>
    </row>
    <row r="16" spans="1:7" s="47" customFormat="1">
      <c r="A16" s="55">
        <f>Suvest!A19</f>
        <v>42474</v>
      </c>
      <c r="B16" s="56">
        <f>Suvest!L19</f>
        <v>0</v>
      </c>
      <c r="C16" s="56">
        <f>Suvest!J19</f>
        <v>0</v>
      </c>
      <c r="D16" s="56">
        <f>Suvest!M19</f>
        <v>0</v>
      </c>
      <c r="E16" s="56">
        <f>Suvest!N19</f>
        <v>0</v>
      </c>
      <c r="F16" s="56"/>
      <c r="G16" s="57"/>
    </row>
    <row r="17" spans="1:7" s="47" customFormat="1">
      <c r="A17" s="55">
        <f>Suvest!A20</f>
        <v>42475</v>
      </c>
      <c r="B17" s="56">
        <f>Suvest!L20</f>
        <v>0</v>
      </c>
      <c r="C17" s="56">
        <f>Suvest!J20</f>
        <v>0</v>
      </c>
      <c r="D17" s="56">
        <f>Suvest!M20</f>
        <v>0</v>
      </c>
      <c r="E17" s="56">
        <f>Suvest!N20</f>
        <v>0</v>
      </c>
      <c r="F17" s="56"/>
      <c r="G17" s="57"/>
    </row>
    <row r="18" spans="1:7" s="47" customFormat="1">
      <c r="A18" s="55">
        <f>Suvest!A21</f>
        <v>42476</v>
      </c>
      <c r="B18" s="56">
        <f>Suvest!L21</f>
        <v>0</v>
      </c>
      <c r="C18" s="56">
        <f>Suvest!J21</f>
        <v>0</v>
      </c>
      <c r="D18" s="56">
        <f>Suvest!M21</f>
        <v>0</v>
      </c>
      <c r="E18" s="56">
        <f>Suvest!N21</f>
        <v>0</v>
      </c>
      <c r="F18" s="56"/>
      <c r="G18" s="57"/>
    </row>
    <row r="19" spans="1:7" s="47" customFormat="1">
      <c r="A19" s="55">
        <f>Suvest!A22</f>
        <v>42477</v>
      </c>
      <c r="B19" s="56">
        <f>Suvest!L22</f>
        <v>0</v>
      </c>
      <c r="C19" s="56">
        <f>Suvest!J22</f>
        <v>0</v>
      </c>
      <c r="D19" s="56">
        <f>Suvest!M22</f>
        <v>0</v>
      </c>
      <c r="E19" s="56">
        <f>Suvest!N22</f>
        <v>0</v>
      </c>
      <c r="F19" s="56"/>
      <c r="G19" s="57"/>
    </row>
    <row r="20" spans="1:7" s="47" customFormat="1">
      <c r="A20" s="55">
        <f>Suvest!A23</f>
        <v>42478</v>
      </c>
      <c r="B20" s="56">
        <f>Suvest!L23</f>
        <v>0</v>
      </c>
      <c r="C20" s="56">
        <f>Suvest!J23</f>
        <v>0</v>
      </c>
      <c r="D20" s="56">
        <f>Suvest!M23</f>
        <v>0</v>
      </c>
      <c r="E20" s="56">
        <f>Suvest!N23</f>
        <v>0</v>
      </c>
      <c r="F20" s="56"/>
      <c r="G20" s="57"/>
    </row>
    <row r="21" spans="1:7" s="47" customFormat="1">
      <c r="A21" s="55">
        <f>Suvest!A24</f>
        <v>42479</v>
      </c>
      <c r="B21" s="56">
        <f>Suvest!L24</f>
        <v>0</v>
      </c>
      <c r="C21" s="56">
        <f>Suvest!J24</f>
        <v>0</v>
      </c>
      <c r="D21" s="56">
        <f>Suvest!M24</f>
        <v>0</v>
      </c>
      <c r="E21" s="56">
        <f>Suvest!N24</f>
        <v>0</v>
      </c>
      <c r="F21" s="56"/>
      <c r="G21" s="57"/>
    </row>
    <row r="22" spans="1:7" s="47" customFormat="1">
      <c r="A22" s="55">
        <f>Suvest!A25</f>
        <v>42480</v>
      </c>
      <c r="B22" s="56">
        <f>Suvest!L25</f>
        <v>0</v>
      </c>
      <c r="C22" s="56">
        <f>Suvest!J25</f>
        <v>0</v>
      </c>
      <c r="D22" s="56">
        <f>Suvest!M25</f>
        <v>0</v>
      </c>
      <c r="E22" s="56">
        <f>Suvest!N25</f>
        <v>0</v>
      </c>
      <c r="F22" s="56"/>
      <c r="G22" s="57"/>
    </row>
    <row r="23" spans="1:7" s="47" customFormat="1">
      <c r="A23" s="55">
        <f>Suvest!A26</f>
        <v>42481</v>
      </c>
      <c r="B23" s="56">
        <f>Suvest!L26</f>
        <v>0</v>
      </c>
      <c r="C23" s="56">
        <f>Suvest!J26</f>
        <v>0</v>
      </c>
      <c r="D23" s="56">
        <f>Suvest!M26</f>
        <v>0</v>
      </c>
      <c r="E23" s="56">
        <f>Suvest!N26</f>
        <v>0</v>
      </c>
      <c r="F23" s="56"/>
      <c r="G23" s="57"/>
    </row>
    <row r="24" spans="1:7" s="47" customFormat="1">
      <c r="A24" s="55">
        <f>Suvest!A27</f>
        <v>42482</v>
      </c>
      <c r="B24" s="56">
        <f>Suvest!L27</f>
        <v>0</v>
      </c>
      <c r="C24" s="56">
        <f>Suvest!J27</f>
        <v>0</v>
      </c>
      <c r="D24" s="56">
        <f>Suvest!M27</f>
        <v>0</v>
      </c>
      <c r="E24" s="56">
        <f>Suvest!N27</f>
        <v>0</v>
      </c>
      <c r="F24" s="56"/>
      <c r="G24" s="57"/>
    </row>
    <row r="25" spans="1:7" s="47" customFormat="1">
      <c r="A25" s="55">
        <f>Suvest!A28</f>
        <v>42483</v>
      </c>
      <c r="B25" s="56">
        <f>Suvest!L28</f>
        <v>0</v>
      </c>
      <c r="C25" s="56">
        <f>Suvest!J28</f>
        <v>0</v>
      </c>
      <c r="D25" s="56">
        <f>Suvest!M28</f>
        <v>0</v>
      </c>
      <c r="E25" s="56">
        <f>Suvest!N28</f>
        <v>0</v>
      </c>
      <c r="F25" s="56"/>
      <c r="G25" s="57"/>
    </row>
    <row r="26" spans="1:7" s="47" customFormat="1">
      <c r="A26" s="55">
        <f>Suvest!A29</f>
        <v>42484</v>
      </c>
      <c r="B26" s="56">
        <f>Suvest!L29</f>
        <v>0</v>
      </c>
      <c r="C26" s="56">
        <f>Suvest!J29</f>
        <v>0</v>
      </c>
      <c r="D26" s="56">
        <f>Suvest!M29</f>
        <v>0</v>
      </c>
      <c r="E26" s="56">
        <f>Suvest!N29</f>
        <v>0</v>
      </c>
      <c r="F26" s="56"/>
      <c r="G26" s="57"/>
    </row>
    <row r="27" spans="1:7" s="47" customFormat="1">
      <c r="A27" s="55">
        <f>Suvest!A30</f>
        <v>42485</v>
      </c>
      <c r="B27" s="56">
        <f>Suvest!L30</f>
        <v>0</v>
      </c>
      <c r="C27" s="56">
        <f>Suvest!J30</f>
        <v>0</v>
      </c>
      <c r="D27" s="56">
        <f>Suvest!M30</f>
        <v>0</v>
      </c>
      <c r="E27" s="56">
        <f>Suvest!N30</f>
        <v>0</v>
      </c>
      <c r="F27" s="56"/>
      <c r="G27" s="57"/>
    </row>
    <row r="28" spans="1:7" s="47" customFormat="1">
      <c r="A28" s="55">
        <f>Suvest!A31</f>
        <v>42486</v>
      </c>
      <c r="B28" s="56">
        <f>Suvest!L31</f>
        <v>0</v>
      </c>
      <c r="C28" s="56">
        <f>Suvest!J31</f>
        <v>0</v>
      </c>
      <c r="D28" s="56">
        <f>Suvest!M31</f>
        <v>0</v>
      </c>
      <c r="E28" s="56">
        <f>Suvest!N31</f>
        <v>0</v>
      </c>
      <c r="F28" s="56"/>
      <c r="G28" s="57"/>
    </row>
    <row r="29" spans="1:7" s="47" customFormat="1">
      <c r="A29" s="55">
        <f>Suvest!A32</f>
        <v>42487</v>
      </c>
      <c r="B29" s="56">
        <f>Suvest!L32</f>
        <v>0</v>
      </c>
      <c r="C29" s="56">
        <f>Suvest!J32</f>
        <v>0</v>
      </c>
      <c r="D29" s="56">
        <f>Suvest!M32</f>
        <v>0</v>
      </c>
      <c r="E29" s="56">
        <f>Suvest!N32</f>
        <v>0</v>
      </c>
      <c r="F29" s="56"/>
      <c r="G29" s="57"/>
    </row>
    <row r="30" spans="1:7" s="47" customFormat="1">
      <c r="A30" s="55">
        <f>Suvest!A33</f>
        <v>42488</v>
      </c>
      <c r="B30" s="56">
        <f>Suvest!L33</f>
        <v>0</v>
      </c>
      <c r="C30" s="56">
        <f>Suvest!J33</f>
        <v>0</v>
      </c>
      <c r="D30" s="56">
        <f>Suvest!M33</f>
        <v>0</v>
      </c>
      <c r="E30" s="56">
        <f>Suvest!N33</f>
        <v>0</v>
      </c>
      <c r="F30" s="56"/>
      <c r="G30" s="57"/>
    </row>
    <row r="31" spans="1:7" s="47" customFormat="1">
      <c r="A31" s="55">
        <f>Suvest!A34</f>
        <v>42489</v>
      </c>
      <c r="B31" s="56">
        <f>Suvest!L34</f>
        <v>0</v>
      </c>
      <c r="C31" s="56">
        <f>Suvest!J34</f>
        <v>0</v>
      </c>
      <c r="D31" s="56">
        <f>Suvest!M34</f>
        <v>0</v>
      </c>
      <c r="E31" s="56">
        <f>Suvest!N34</f>
        <v>0</v>
      </c>
      <c r="F31" s="56"/>
      <c r="G31" s="57"/>
    </row>
    <row r="32" spans="1:7" s="47" customFormat="1">
      <c r="A32" s="55">
        <f>Suvest!A35</f>
        <v>42490</v>
      </c>
      <c r="B32" s="56">
        <f>Suvest!L35</f>
        <v>0</v>
      </c>
      <c r="C32" s="56">
        <f>Suvest!J35</f>
        <v>0</v>
      </c>
      <c r="D32" s="56">
        <f>Suvest!M35</f>
        <v>0</v>
      </c>
      <c r="E32" s="56">
        <f>Suvest!N35</f>
        <v>0</v>
      </c>
      <c r="F32" s="56"/>
      <c r="G32" s="57"/>
    </row>
    <row r="33" spans="1:7" s="47" customFormat="1">
      <c r="A33" s="55">
        <f>Suvest!A36</f>
        <v>42491</v>
      </c>
      <c r="B33" s="56">
        <f>IF(Suvest!$O$1=30, ,Suvest!L36)</f>
        <v>0</v>
      </c>
      <c r="C33" s="56">
        <f>IF(Suvest!$O$1=30, ,Suvest!J36)</f>
        <v>0</v>
      </c>
      <c r="D33" s="56">
        <f>IF(Suvest!$O$1=30, ,Suvest!M36)</f>
        <v>0</v>
      </c>
      <c r="E33" s="56">
        <f>IF(Suvest!$O$1=30, ,Suvest!N36)</f>
        <v>0</v>
      </c>
      <c r="F33" s="58"/>
      <c r="G33" s="59"/>
    </row>
    <row r="34" spans="1:7" s="51" customFormat="1">
      <c r="A34" s="48">
        <f>Suvest!A37</f>
        <v>210</v>
      </c>
      <c r="B34" s="49"/>
      <c r="C34" s="49">
        <f>Suvest!J37</f>
        <v>0</v>
      </c>
      <c r="D34" s="49">
        <f>Suvest!M37</f>
        <v>0</v>
      </c>
      <c r="E34" s="49"/>
      <c r="F34" s="49">
        <f>Suvest!O37</f>
        <v>34661.424333333322</v>
      </c>
      <c r="G34" s="50">
        <f>Suvest!R37</f>
        <v>85830.61</v>
      </c>
    </row>
    <row r="35" spans="1:7">
      <c r="A35" s="52">
        <f>Suvest!A38</f>
        <v>42461</v>
      </c>
      <c r="B35" s="53">
        <f>Suvest!L38</f>
        <v>21377</v>
      </c>
      <c r="C35" s="53">
        <f>Suvest!J38</f>
        <v>0</v>
      </c>
      <c r="D35" s="53">
        <f>Suvest!M38</f>
        <v>0</v>
      </c>
      <c r="E35" s="53">
        <f>Suvest!N38</f>
        <v>21377</v>
      </c>
      <c r="F35" s="53"/>
      <c r="G35" s="54"/>
    </row>
    <row r="36" spans="1:7">
      <c r="A36" s="55">
        <f>Suvest!A39</f>
        <v>42462</v>
      </c>
      <c r="B36" s="56">
        <f>Suvest!L39</f>
        <v>318.52000000000044</v>
      </c>
      <c r="C36" s="56">
        <f>Suvest!J39</f>
        <v>0</v>
      </c>
      <c r="D36" s="56">
        <f>Suvest!M39</f>
        <v>0</v>
      </c>
      <c r="E36" s="56">
        <f>Suvest!N39</f>
        <v>318.52000000000044</v>
      </c>
      <c r="F36" s="56"/>
      <c r="G36" s="57"/>
    </row>
    <row r="37" spans="1:7">
      <c r="A37" s="55">
        <f>Suvest!A40</f>
        <v>42463</v>
      </c>
      <c r="B37" s="56">
        <f>Suvest!L40</f>
        <v>318.52000000000044</v>
      </c>
      <c r="C37" s="56">
        <f>Suvest!J40</f>
        <v>0</v>
      </c>
      <c r="D37" s="56">
        <f>Suvest!M40</f>
        <v>0</v>
      </c>
      <c r="E37" s="56">
        <f>Suvest!N40</f>
        <v>318.52000000000044</v>
      </c>
      <c r="F37" s="56"/>
      <c r="G37" s="57"/>
    </row>
    <row r="38" spans="1:7">
      <c r="A38" s="55">
        <f>Suvest!A41</f>
        <v>42464</v>
      </c>
      <c r="B38" s="56">
        <f>Suvest!L41</f>
        <v>318.52000000000044</v>
      </c>
      <c r="C38" s="56">
        <f>Suvest!J41</f>
        <v>0</v>
      </c>
      <c r="D38" s="56">
        <f>Suvest!M41</f>
        <v>0</v>
      </c>
      <c r="E38" s="56">
        <f>Suvest!N41</f>
        <v>318.52000000000044</v>
      </c>
      <c r="F38" s="56"/>
      <c r="G38" s="57"/>
    </row>
    <row r="39" spans="1:7">
      <c r="A39" s="55">
        <f>Suvest!A42</f>
        <v>42465</v>
      </c>
      <c r="B39" s="56">
        <f>Suvest!L42</f>
        <v>318.52000000000044</v>
      </c>
      <c r="C39" s="56">
        <f>Suvest!J42</f>
        <v>0</v>
      </c>
      <c r="D39" s="56">
        <f>Suvest!M42</f>
        <v>0</v>
      </c>
      <c r="E39" s="56">
        <f>Suvest!N42</f>
        <v>318.52000000000044</v>
      </c>
      <c r="F39" s="56"/>
      <c r="G39" s="57"/>
    </row>
    <row r="40" spans="1:7">
      <c r="A40" s="55">
        <f>Suvest!A43</f>
        <v>42466</v>
      </c>
      <c r="B40" s="56">
        <f>Suvest!L43</f>
        <v>318.52000000000044</v>
      </c>
      <c r="C40" s="56">
        <f>Suvest!J43</f>
        <v>0</v>
      </c>
      <c r="D40" s="56">
        <f>Suvest!M43</f>
        <v>0</v>
      </c>
      <c r="E40" s="56">
        <f>Suvest!N43</f>
        <v>318.52000000000044</v>
      </c>
      <c r="F40" s="56"/>
      <c r="G40" s="57"/>
    </row>
    <row r="41" spans="1:7">
      <c r="A41" s="55">
        <f>Suvest!A44</f>
        <v>42467</v>
      </c>
      <c r="B41" s="56">
        <f>Suvest!L44</f>
        <v>318.52000000000044</v>
      </c>
      <c r="C41" s="56">
        <f>Suvest!J44</f>
        <v>0</v>
      </c>
      <c r="D41" s="56">
        <f>Suvest!M44</f>
        <v>0</v>
      </c>
      <c r="E41" s="56">
        <f>Suvest!N44</f>
        <v>318.52000000000044</v>
      </c>
      <c r="F41" s="56"/>
      <c r="G41" s="57"/>
    </row>
    <row r="42" spans="1:7">
      <c r="A42" s="55">
        <f>Suvest!A45</f>
        <v>42468</v>
      </c>
      <c r="B42" s="56">
        <f>Suvest!L45</f>
        <v>318.52000000000044</v>
      </c>
      <c r="C42" s="56">
        <f>Suvest!J45</f>
        <v>0</v>
      </c>
      <c r="D42" s="56">
        <f>Suvest!M45</f>
        <v>0</v>
      </c>
      <c r="E42" s="56">
        <f>Suvest!N45</f>
        <v>318.52000000000044</v>
      </c>
      <c r="F42" s="56"/>
      <c r="G42" s="57"/>
    </row>
    <row r="43" spans="1:7">
      <c r="A43" s="55">
        <f>Suvest!A46</f>
        <v>42469</v>
      </c>
      <c r="B43" s="56">
        <f>Suvest!L46</f>
        <v>43075.14</v>
      </c>
      <c r="C43" s="56">
        <f>Suvest!J46</f>
        <v>0</v>
      </c>
      <c r="D43" s="56">
        <f>Suvest!M46</f>
        <v>0</v>
      </c>
      <c r="E43" s="56">
        <f>Suvest!N46</f>
        <v>43075.14</v>
      </c>
      <c r="F43" s="56"/>
      <c r="G43" s="57"/>
    </row>
    <row r="44" spans="1:7">
      <c r="A44" s="55">
        <f>Suvest!A47</f>
        <v>42470</v>
      </c>
      <c r="B44" s="56">
        <f>Suvest!L47</f>
        <v>43075.14</v>
      </c>
      <c r="C44" s="56">
        <f>Suvest!J47</f>
        <v>0</v>
      </c>
      <c r="D44" s="56">
        <f>Suvest!M47</f>
        <v>0</v>
      </c>
      <c r="E44" s="56">
        <f>Suvest!N47</f>
        <v>43075.14</v>
      </c>
      <c r="F44" s="56"/>
      <c r="G44" s="57"/>
    </row>
    <row r="45" spans="1:7">
      <c r="A45" s="55">
        <f>Suvest!A48</f>
        <v>42471</v>
      </c>
      <c r="B45" s="56">
        <f>Suvest!L48</f>
        <v>43075.14</v>
      </c>
      <c r="C45" s="56">
        <f>Suvest!J48</f>
        <v>0</v>
      </c>
      <c r="D45" s="56">
        <f>Suvest!M48</f>
        <v>0</v>
      </c>
      <c r="E45" s="56">
        <f>Suvest!N48</f>
        <v>43075.14</v>
      </c>
      <c r="F45" s="56"/>
      <c r="G45" s="57"/>
    </row>
    <row r="46" spans="1:7">
      <c r="A46" s="55">
        <f>Suvest!A49</f>
        <v>42472</v>
      </c>
      <c r="B46" s="56">
        <f>Suvest!L49</f>
        <v>43075.14</v>
      </c>
      <c r="C46" s="56">
        <f>Suvest!J49</f>
        <v>0</v>
      </c>
      <c r="D46" s="56">
        <f>Suvest!M49</f>
        <v>0</v>
      </c>
      <c r="E46" s="56">
        <f>Suvest!N49</f>
        <v>43075.14</v>
      </c>
      <c r="F46" s="56"/>
      <c r="G46" s="57"/>
    </row>
    <row r="47" spans="1:7">
      <c r="A47" s="55">
        <f>Suvest!A50</f>
        <v>42473</v>
      </c>
      <c r="B47" s="56">
        <f>Suvest!L50</f>
        <v>43075.14</v>
      </c>
      <c r="C47" s="56">
        <f>Suvest!J50</f>
        <v>0</v>
      </c>
      <c r="D47" s="56">
        <f>Suvest!M50</f>
        <v>0</v>
      </c>
      <c r="E47" s="56">
        <f>Suvest!N50</f>
        <v>43075.14</v>
      </c>
      <c r="F47" s="56"/>
      <c r="G47" s="57"/>
    </row>
    <row r="48" spans="1:7">
      <c r="A48" s="55">
        <f>Suvest!A51</f>
        <v>42474</v>
      </c>
      <c r="B48" s="56">
        <f>Suvest!L51</f>
        <v>43075.14</v>
      </c>
      <c r="C48" s="56">
        <f>Suvest!J51</f>
        <v>0</v>
      </c>
      <c r="D48" s="56">
        <f>Suvest!M51</f>
        <v>0</v>
      </c>
      <c r="E48" s="56">
        <f>Suvest!N51</f>
        <v>43075.14</v>
      </c>
      <c r="F48" s="56"/>
      <c r="G48" s="57"/>
    </row>
    <row r="49" spans="1:7">
      <c r="A49" s="55">
        <f>Suvest!A52</f>
        <v>42475</v>
      </c>
      <c r="B49" s="56">
        <f>Suvest!L52</f>
        <v>43075.14</v>
      </c>
      <c r="C49" s="56">
        <f>Suvest!J52</f>
        <v>0</v>
      </c>
      <c r="D49" s="56">
        <f>Suvest!M52</f>
        <v>0</v>
      </c>
      <c r="E49" s="56">
        <f>Suvest!N52</f>
        <v>43075.14</v>
      </c>
      <c r="F49" s="56"/>
      <c r="G49" s="57"/>
    </row>
    <row r="50" spans="1:7">
      <c r="A50" s="55">
        <f>Suvest!A53</f>
        <v>42476</v>
      </c>
      <c r="B50" s="56">
        <f>Suvest!L53</f>
        <v>43075.14</v>
      </c>
      <c r="C50" s="56">
        <f>Suvest!J53</f>
        <v>0</v>
      </c>
      <c r="D50" s="56">
        <f>Suvest!M53</f>
        <v>0</v>
      </c>
      <c r="E50" s="56">
        <f>Suvest!N53</f>
        <v>43075.14</v>
      </c>
      <c r="F50" s="56"/>
      <c r="G50" s="57"/>
    </row>
    <row r="51" spans="1:7">
      <c r="A51" s="55">
        <f>Suvest!A54</f>
        <v>42477</v>
      </c>
      <c r="B51" s="56">
        <f>Suvest!L54</f>
        <v>43075.14</v>
      </c>
      <c r="C51" s="56">
        <f>Suvest!J54</f>
        <v>0</v>
      </c>
      <c r="D51" s="56">
        <f>Suvest!M54</f>
        <v>0</v>
      </c>
      <c r="E51" s="56">
        <f>Suvest!N54</f>
        <v>43075.14</v>
      </c>
      <c r="F51" s="56"/>
      <c r="G51" s="57"/>
    </row>
    <row r="52" spans="1:7">
      <c r="A52" s="55">
        <f>Suvest!A55</f>
        <v>42478</v>
      </c>
      <c r="B52" s="56">
        <f>Suvest!L55</f>
        <v>43075.14</v>
      </c>
      <c r="C52" s="56">
        <f>Suvest!J55</f>
        <v>0</v>
      </c>
      <c r="D52" s="56">
        <f>Suvest!M55</f>
        <v>0</v>
      </c>
      <c r="E52" s="56">
        <f>Suvest!N55</f>
        <v>43075.14</v>
      </c>
      <c r="F52" s="56"/>
      <c r="G52" s="57"/>
    </row>
    <row r="53" spans="1:7">
      <c r="A53" s="55">
        <f>Suvest!A56</f>
        <v>42479</v>
      </c>
      <c r="B53" s="56">
        <f>Suvest!L56</f>
        <v>43075.14</v>
      </c>
      <c r="C53" s="56">
        <f>Suvest!J56</f>
        <v>0</v>
      </c>
      <c r="D53" s="56">
        <f>Suvest!M56</f>
        <v>0</v>
      </c>
      <c r="E53" s="56">
        <f>Suvest!N56</f>
        <v>43075.14</v>
      </c>
      <c r="F53" s="56"/>
      <c r="G53" s="57"/>
    </row>
    <row r="54" spans="1:7">
      <c r="A54" s="55">
        <f>Suvest!A57</f>
        <v>42480</v>
      </c>
      <c r="B54" s="56">
        <f>Suvest!L57</f>
        <v>43075.14</v>
      </c>
      <c r="C54" s="56">
        <f>Suvest!J57</f>
        <v>0</v>
      </c>
      <c r="D54" s="56">
        <f>Suvest!M57</f>
        <v>0</v>
      </c>
      <c r="E54" s="56">
        <f>Suvest!N57</f>
        <v>43075.14</v>
      </c>
      <c r="F54" s="56"/>
      <c r="G54" s="57"/>
    </row>
    <row r="55" spans="1:7">
      <c r="A55" s="55">
        <f>Suvest!A58</f>
        <v>42481</v>
      </c>
      <c r="B55" s="56">
        <f>Suvest!L58</f>
        <v>85830.61</v>
      </c>
      <c r="C55" s="56">
        <f>Suvest!J58</f>
        <v>0</v>
      </c>
      <c r="D55" s="56">
        <f>Suvest!M58</f>
        <v>0</v>
      </c>
      <c r="E55" s="56">
        <f>Suvest!N58</f>
        <v>85830.61</v>
      </c>
      <c r="F55" s="56"/>
      <c r="G55" s="57"/>
    </row>
    <row r="56" spans="1:7">
      <c r="A56" s="55">
        <f>Suvest!A59</f>
        <v>42482</v>
      </c>
      <c r="B56" s="56">
        <f>Suvest!L59</f>
        <v>64770.84</v>
      </c>
      <c r="C56" s="56">
        <f>Suvest!J59</f>
        <v>0</v>
      </c>
      <c r="D56" s="56">
        <f>Suvest!M59</f>
        <v>0</v>
      </c>
      <c r="E56" s="56">
        <f>Suvest!N59</f>
        <v>64770.84</v>
      </c>
      <c r="F56" s="56"/>
      <c r="G56" s="57"/>
    </row>
    <row r="57" spans="1:7">
      <c r="A57" s="55">
        <f>Suvest!A60</f>
        <v>42483</v>
      </c>
      <c r="B57" s="56">
        <f>Suvest!L60</f>
        <v>43711.069999999992</v>
      </c>
      <c r="C57" s="56">
        <f>Suvest!J60</f>
        <v>0</v>
      </c>
      <c r="D57" s="56">
        <f>Suvest!M60</f>
        <v>0</v>
      </c>
      <c r="E57" s="56">
        <f>Suvest!N60</f>
        <v>43711.069999999992</v>
      </c>
      <c r="F57" s="56"/>
      <c r="G57" s="57"/>
    </row>
    <row r="58" spans="1:7">
      <c r="A58" s="55">
        <f>Suvest!A61</f>
        <v>42484</v>
      </c>
      <c r="B58" s="56">
        <f>Suvest!L61</f>
        <v>43711.069999999992</v>
      </c>
      <c r="C58" s="56">
        <f>Suvest!J61</f>
        <v>0</v>
      </c>
      <c r="D58" s="56">
        <f>Suvest!M61</f>
        <v>0</v>
      </c>
      <c r="E58" s="56">
        <f>Suvest!N61</f>
        <v>43711.069999999992</v>
      </c>
      <c r="F58" s="56"/>
      <c r="G58" s="57"/>
    </row>
    <row r="59" spans="1:7">
      <c r="A59" s="55">
        <f>Suvest!A62</f>
        <v>42485</v>
      </c>
      <c r="B59" s="56">
        <f>Suvest!L62</f>
        <v>43711.069999999992</v>
      </c>
      <c r="C59" s="56">
        <f>Suvest!J62</f>
        <v>0</v>
      </c>
      <c r="D59" s="56">
        <f>Suvest!M62</f>
        <v>0</v>
      </c>
      <c r="E59" s="56">
        <f>Suvest!N62</f>
        <v>43711.069999999992</v>
      </c>
      <c r="F59" s="56"/>
      <c r="G59" s="57"/>
    </row>
    <row r="60" spans="1:7">
      <c r="A60" s="55">
        <f>Suvest!A63</f>
        <v>42486</v>
      </c>
      <c r="B60" s="56">
        <f>Suvest!L63</f>
        <v>43711.069999999992</v>
      </c>
      <c r="C60" s="56">
        <f>Suvest!J63</f>
        <v>0</v>
      </c>
      <c r="D60" s="56">
        <f>Suvest!M63</f>
        <v>0</v>
      </c>
      <c r="E60" s="56">
        <f>Suvest!N63</f>
        <v>43711.069999999992</v>
      </c>
      <c r="F60" s="56"/>
      <c r="G60" s="57"/>
    </row>
    <row r="61" spans="1:7">
      <c r="A61" s="55">
        <f>Suvest!A64</f>
        <v>42487</v>
      </c>
      <c r="B61" s="56">
        <f>Suvest!L64</f>
        <v>43711.069999999992</v>
      </c>
      <c r="C61" s="56">
        <f>Suvest!J64</f>
        <v>0</v>
      </c>
      <c r="D61" s="56">
        <f>Suvest!M64</f>
        <v>0</v>
      </c>
      <c r="E61" s="56">
        <f>Suvest!N64</f>
        <v>43711.069999999992</v>
      </c>
      <c r="F61" s="56"/>
      <c r="G61" s="57"/>
    </row>
    <row r="62" spans="1:7">
      <c r="A62" s="55">
        <f>Suvest!A65</f>
        <v>42488</v>
      </c>
      <c r="B62" s="56">
        <f>Suvest!L65</f>
        <v>43711.069999999992</v>
      </c>
      <c r="C62" s="56">
        <f>Suvest!J65</f>
        <v>0</v>
      </c>
      <c r="D62" s="56">
        <f>Suvest!M65</f>
        <v>0</v>
      </c>
      <c r="E62" s="56">
        <f>Suvest!N65</f>
        <v>43711.069999999992</v>
      </c>
      <c r="F62" s="56"/>
      <c r="G62" s="57"/>
    </row>
    <row r="63" spans="1:7">
      <c r="A63" s="55">
        <f>Suvest!A66</f>
        <v>42489</v>
      </c>
      <c r="B63" s="56">
        <f>Suvest!L66</f>
        <v>43711.069999999992</v>
      </c>
      <c r="C63" s="56">
        <f>Suvest!J66</f>
        <v>0</v>
      </c>
      <c r="D63" s="56">
        <f>Suvest!M66</f>
        <v>0</v>
      </c>
      <c r="E63" s="56">
        <f>Suvest!N66</f>
        <v>43711.069999999992</v>
      </c>
      <c r="F63" s="56"/>
      <c r="G63" s="57"/>
    </row>
    <row r="64" spans="1:7">
      <c r="A64" s="55">
        <f>Suvest!A67</f>
        <v>42490</v>
      </c>
      <c r="B64" s="56">
        <f>Suvest!L67</f>
        <v>42755.469999999994</v>
      </c>
      <c r="C64" s="56">
        <f>Suvest!J67</f>
        <v>0</v>
      </c>
      <c r="D64" s="56">
        <f>Suvest!M67</f>
        <v>0</v>
      </c>
      <c r="E64" s="56">
        <f>Suvest!N67</f>
        <v>42755.469999999994</v>
      </c>
      <c r="F64" s="56"/>
      <c r="G64" s="57"/>
    </row>
    <row r="65" spans="1:7">
      <c r="A65" s="55">
        <f>Suvest!A68</f>
        <v>42491</v>
      </c>
      <c r="B65" s="56">
        <f>IF(Suvest!$O$1=30, ,Suvest!L68)</f>
        <v>0</v>
      </c>
      <c r="C65" s="56">
        <f>IF(Suvest!$O$1=30, ,Suvest!J68)</f>
        <v>0</v>
      </c>
      <c r="D65" s="56">
        <f>IF(Suvest!$O$1=30, ,Suvest!M68)</f>
        <v>0</v>
      </c>
      <c r="E65" s="56">
        <f>IF(Suvest!$O$1=30, ,Suvest!N68)</f>
        <v>0</v>
      </c>
      <c r="F65" s="58"/>
      <c r="G65" s="59"/>
    </row>
    <row r="66" spans="1:7">
      <c r="A66" s="48">
        <f>Suvest!A69</f>
        <v>211</v>
      </c>
      <c r="B66" s="49"/>
      <c r="C66" s="49">
        <f>Suvest!J69</f>
        <v>0</v>
      </c>
      <c r="D66" s="49">
        <f>Suvest!M69</f>
        <v>0</v>
      </c>
      <c r="E66" s="49"/>
      <c r="F66" s="49">
        <f>Suvest!O69</f>
        <v>0</v>
      </c>
      <c r="G66" s="50">
        <f>Suvest!R69</f>
        <v>0</v>
      </c>
    </row>
    <row r="67" spans="1:7">
      <c r="A67" s="52">
        <f>Suvest!A70</f>
        <v>42461</v>
      </c>
      <c r="B67" s="53">
        <f>Suvest!L70</f>
        <v>0</v>
      </c>
      <c r="C67" s="53">
        <f>Suvest!J70</f>
        <v>0</v>
      </c>
      <c r="D67" s="53">
        <f>Suvest!M70</f>
        <v>0</v>
      </c>
      <c r="E67" s="53">
        <f>Suvest!N70</f>
        <v>0</v>
      </c>
      <c r="F67" s="53"/>
      <c r="G67" s="54"/>
    </row>
    <row r="68" spans="1:7">
      <c r="A68" s="55">
        <f>Suvest!A71</f>
        <v>42462</v>
      </c>
      <c r="B68" s="56">
        <f>Suvest!L71</f>
        <v>0</v>
      </c>
      <c r="C68" s="56">
        <f>Suvest!J71</f>
        <v>0</v>
      </c>
      <c r="D68" s="56">
        <f>Suvest!M71</f>
        <v>0</v>
      </c>
      <c r="E68" s="56">
        <f>Suvest!N71</f>
        <v>0</v>
      </c>
      <c r="F68" s="56"/>
      <c r="G68" s="57"/>
    </row>
    <row r="69" spans="1:7">
      <c r="A69" s="55">
        <f>Suvest!A72</f>
        <v>42463</v>
      </c>
      <c r="B69" s="56">
        <f>Suvest!L72</f>
        <v>0</v>
      </c>
      <c r="C69" s="56">
        <f>Suvest!J72</f>
        <v>0</v>
      </c>
      <c r="D69" s="56">
        <f>Suvest!M72</f>
        <v>0</v>
      </c>
      <c r="E69" s="56">
        <f>Suvest!N72</f>
        <v>0</v>
      </c>
      <c r="F69" s="56"/>
      <c r="G69" s="57"/>
    </row>
    <row r="70" spans="1:7">
      <c r="A70" s="55">
        <f>Suvest!A73</f>
        <v>42464</v>
      </c>
      <c r="B70" s="56">
        <f>Suvest!L73</f>
        <v>0</v>
      </c>
      <c r="C70" s="56">
        <f>Suvest!J73</f>
        <v>0</v>
      </c>
      <c r="D70" s="56">
        <f>Suvest!M73</f>
        <v>0</v>
      </c>
      <c r="E70" s="56">
        <f>Suvest!N73</f>
        <v>0</v>
      </c>
      <c r="F70" s="56"/>
      <c r="G70" s="57"/>
    </row>
    <row r="71" spans="1:7">
      <c r="A71" s="55">
        <f>Suvest!A74</f>
        <v>42465</v>
      </c>
      <c r="B71" s="56">
        <f>Suvest!L74</f>
        <v>0</v>
      </c>
      <c r="C71" s="56">
        <f>Suvest!J74</f>
        <v>0</v>
      </c>
      <c r="D71" s="56">
        <f>Suvest!M74</f>
        <v>0</v>
      </c>
      <c r="E71" s="56">
        <f>Suvest!N74</f>
        <v>0</v>
      </c>
      <c r="F71" s="56"/>
      <c r="G71" s="57"/>
    </row>
    <row r="72" spans="1:7">
      <c r="A72" s="55">
        <f>Suvest!A75</f>
        <v>42466</v>
      </c>
      <c r="B72" s="56">
        <f>Suvest!L75</f>
        <v>0</v>
      </c>
      <c r="C72" s="56">
        <f>Suvest!J75</f>
        <v>0</v>
      </c>
      <c r="D72" s="56">
        <f>Suvest!M75</f>
        <v>0</v>
      </c>
      <c r="E72" s="56">
        <f>Suvest!N75</f>
        <v>0</v>
      </c>
      <c r="F72" s="56"/>
      <c r="G72" s="57"/>
    </row>
    <row r="73" spans="1:7">
      <c r="A73" s="55">
        <f>Suvest!A76</f>
        <v>42467</v>
      </c>
      <c r="B73" s="56">
        <f>Suvest!L76</f>
        <v>0</v>
      </c>
      <c r="C73" s="56">
        <f>Suvest!J76</f>
        <v>0</v>
      </c>
      <c r="D73" s="56">
        <f>Suvest!M76</f>
        <v>0</v>
      </c>
      <c r="E73" s="56">
        <f>Suvest!N76</f>
        <v>0</v>
      </c>
      <c r="F73" s="56"/>
      <c r="G73" s="57"/>
    </row>
    <row r="74" spans="1:7">
      <c r="A74" s="55">
        <f>Suvest!A77</f>
        <v>42468</v>
      </c>
      <c r="B74" s="56">
        <f>Suvest!L77</f>
        <v>0</v>
      </c>
      <c r="C74" s="56">
        <f>Suvest!J77</f>
        <v>0</v>
      </c>
      <c r="D74" s="56">
        <f>Suvest!M77</f>
        <v>0</v>
      </c>
      <c r="E74" s="56">
        <f>Suvest!N77</f>
        <v>0</v>
      </c>
      <c r="F74" s="56"/>
      <c r="G74" s="57"/>
    </row>
    <row r="75" spans="1:7">
      <c r="A75" s="55">
        <f>Suvest!A78</f>
        <v>42469</v>
      </c>
      <c r="B75" s="56">
        <f>Suvest!L78</f>
        <v>0</v>
      </c>
      <c r="C75" s="56">
        <f>Suvest!J78</f>
        <v>0</v>
      </c>
      <c r="D75" s="56">
        <f>Suvest!M78</f>
        <v>0</v>
      </c>
      <c r="E75" s="56">
        <f>Suvest!N78</f>
        <v>0</v>
      </c>
      <c r="F75" s="56"/>
      <c r="G75" s="57"/>
    </row>
    <row r="76" spans="1:7">
      <c r="A76" s="55">
        <f>Suvest!A79</f>
        <v>42470</v>
      </c>
      <c r="B76" s="56">
        <f>Suvest!L79</f>
        <v>0</v>
      </c>
      <c r="C76" s="56">
        <f>Suvest!J79</f>
        <v>0</v>
      </c>
      <c r="D76" s="56">
        <f>Suvest!M79</f>
        <v>0</v>
      </c>
      <c r="E76" s="56">
        <f>Suvest!N79</f>
        <v>0</v>
      </c>
      <c r="F76" s="56"/>
      <c r="G76" s="57"/>
    </row>
    <row r="77" spans="1:7">
      <c r="A77" s="55">
        <f>Suvest!A80</f>
        <v>42471</v>
      </c>
      <c r="B77" s="56">
        <f>Suvest!L80</f>
        <v>0</v>
      </c>
      <c r="C77" s="56">
        <f>Suvest!J80</f>
        <v>0</v>
      </c>
      <c r="D77" s="56">
        <f>Suvest!M80</f>
        <v>0</v>
      </c>
      <c r="E77" s="56">
        <f>Suvest!N80</f>
        <v>0</v>
      </c>
      <c r="F77" s="56"/>
      <c r="G77" s="57"/>
    </row>
    <row r="78" spans="1:7">
      <c r="A78" s="55">
        <f>Suvest!A81</f>
        <v>42472</v>
      </c>
      <c r="B78" s="56">
        <f>Suvest!L81</f>
        <v>0</v>
      </c>
      <c r="C78" s="56">
        <f>Suvest!J81</f>
        <v>0</v>
      </c>
      <c r="D78" s="56">
        <f>Suvest!M81</f>
        <v>0</v>
      </c>
      <c r="E78" s="56">
        <f>Suvest!N81</f>
        <v>0</v>
      </c>
      <c r="F78" s="56"/>
      <c r="G78" s="57"/>
    </row>
    <row r="79" spans="1:7">
      <c r="A79" s="55">
        <f>Suvest!A82</f>
        <v>42473</v>
      </c>
      <c r="B79" s="56">
        <f>Suvest!L82</f>
        <v>0</v>
      </c>
      <c r="C79" s="56">
        <f>Suvest!J82</f>
        <v>0</v>
      </c>
      <c r="D79" s="56">
        <f>Suvest!M82</f>
        <v>0</v>
      </c>
      <c r="E79" s="56">
        <f>Suvest!N82</f>
        <v>0</v>
      </c>
      <c r="F79" s="56"/>
      <c r="G79" s="57"/>
    </row>
    <row r="80" spans="1:7">
      <c r="A80" s="55">
        <f>Suvest!A83</f>
        <v>42474</v>
      </c>
      <c r="B80" s="56">
        <f>Suvest!L83</f>
        <v>0</v>
      </c>
      <c r="C80" s="56">
        <f>Suvest!J83</f>
        <v>0</v>
      </c>
      <c r="D80" s="56">
        <f>Suvest!M83</f>
        <v>0</v>
      </c>
      <c r="E80" s="56">
        <f>Suvest!N83</f>
        <v>0</v>
      </c>
      <c r="F80" s="56"/>
      <c r="G80" s="57"/>
    </row>
    <row r="81" spans="1:7">
      <c r="A81" s="55">
        <f>Suvest!A84</f>
        <v>42475</v>
      </c>
      <c r="B81" s="56">
        <f>Suvest!L84</f>
        <v>0</v>
      </c>
      <c r="C81" s="56">
        <f>Suvest!J84</f>
        <v>0</v>
      </c>
      <c r="D81" s="56">
        <f>Suvest!M84</f>
        <v>0</v>
      </c>
      <c r="E81" s="56">
        <f>Suvest!N84</f>
        <v>0</v>
      </c>
      <c r="F81" s="56"/>
      <c r="G81" s="57"/>
    </row>
    <row r="82" spans="1:7">
      <c r="A82" s="55">
        <f>Suvest!A85</f>
        <v>42476</v>
      </c>
      <c r="B82" s="56">
        <f>Suvest!L85</f>
        <v>0</v>
      </c>
      <c r="C82" s="56">
        <f>Suvest!J85</f>
        <v>0</v>
      </c>
      <c r="D82" s="56">
        <f>Suvest!M85</f>
        <v>0</v>
      </c>
      <c r="E82" s="56">
        <f>Suvest!N85</f>
        <v>0</v>
      </c>
      <c r="F82" s="56"/>
      <c r="G82" s="57"/>
    </row>
    <row r="83" spans="1:7">
      <c r="A83" s="55">
        <f>Suvest!A86</f>
        <v>42477</v>
      </c>
      <c r="B83" s="56">
        <f>Suvest!L86</f>
        <v>0</v>
      </c>
      <c r="C83" s="56">
        <f>Suvest!J86</f>
        <v>0</v>
      </c>
      <c r="D83" s="56">
        <f>Suvest!M86</f>
        <v>0</v>
      </c>
      <c r="E83" s="56">
        <f>Suvest!N86</f>
        <v>0</v>
      </c>
      <c r="F83" s="56"/>
      <c r="G83" s="57"/>
    </row>
    <row r="84" spans="1:7">
      <c r="A84" s="55">
        <f>Suvest!A87</f>
        <v>42478</v>
      </c>
      <c r="B84" s="56">
        <f>Suvest!L87</f>
        <v>0</v>
      </c>
      <c r="C84" s="56">
        <f>Suvest!J87</f>
        <v>0</v>
      </c>
      <c r="D84" s="56">
        <f>Suvest!M87</f>
        <v>0</v>
      </c>
      <c r="E84" s="56">
        <f>Suvest!N87</f>
        <v>0</v>
      </c>
      <c r="F84" s="56"/>
      <c r="G84" s="57"/>
    </row>
    <row r="85" spans="1:7">
      <c r="A85" s="55">
        <f>Suvest!A88</f>
        <v>42479</v>
      </c>
      <c r="B85" s="56">
        <f>Suvest!L88</f>
        <v>0</v>
      </c>
      <c r="C85" s="56">
        <f>Suvest!J88</f>
        <v>0</v>
      </c>
      <c r="D85" s="56">
        <f>Suvest!M88</f>
        <v>0</v>
      </c>
      <c r="E85" s="56">
        <f>Suvest!N88</f>
        <v>0</v>
      </c>
      <c r="F85" s="56"/>
      <c r="G85" s="57"/>
    </row>
    <row r="86" spans="1:7">
      <c r="A86" s="55">
        <f>Suvest!A89</f>
        <v>42480</v>
      </c>
      <c r="B86" s="56">
        <f>Suvest!L89</f>
        <v>0</v>
      </c>
      <c r="C86" s="56">
        <f>Suvest!J89</f>
        <v>0</v>
      </c>
      <c r="D86" s="56">
        <f>Suvest!M89</f>
        <v>0</v>
      </c>
      <c r="E86" s="56">
        <f>Suvest!N89</f>
        <v>0</v>
      </c>
      <c r="F86" s="56"/>
      <c r="G86" s="57"/>
    </row>
    <row r="87" spans="1:7">
      <c r="A87" s="55">
        <f>Suvest!A90</f>
        <v>42481</v>
      </c>
      <c r="B87" s="56">
        <f>Suvest!L90</f>
        <v>0</v>
      </c>
      <c r="C87" s="56">
        <f>Suvest!J90</f>
        <v>0</v>
      </c>
      <c r="D87" s="56">
        <f>Suvest!M90</f>
        <v>0</v>
      </c>
      <c r="E87" s="56">
        <f>Suvest!N90</f>
        <v>0</v>
      </c>
      <c r="F87" s="56"/>
      <c r="G87" s="57"/>
    </row>
    <row r="88" spans="1:7">
      <c r="A88" s="55">
        <f>Suvest!A91</f>
        <v>42482</v>
      </c>
      <c r="B88" s="56">
        <f>Suvest!L91</f>
        <v>0</v>
      </c>
      <c r="C88" s="56">
        <f>Suvest!J91</f>
        <v>0</v>
      </c>
      <c r="D88" s="56">
        <f>Suvest!M91</f>
        <v>0</v>
      </c>
      <c r="E88" s="56">
        <f>Suvest!N91</f>
        <v>0</v>
      </c>
      <c r="F88" s="56"/>
      <c r="G88" s="57"/>
    </row>
    <row r="89" spans="1:7">
      <c r="A89" s="55">
        <f>Suvest!A92</f>
        <v>42483</v>
      </c>
      <c r="B89" s="56">
        <f>Suvest!L92</f>
        <v>0</v>
      </c>
      <c r="C89" s="56">
        <f>Suvest!J92</f>
        <v>0</v>
      </c>
      <c r="D89" s="56">
        <f>Suvest!M92</f>
        <v>0</v>
      </c>
      <c r="E89" s="56">
        <f>Suvest!N92</f>
        <v>0</v>
      </c>
      <c r="F89" s="56"/>
      <c r="G89" s="57"/>
    </row>
    <row r="90" spans="1:7">
      <c r="A90" s="55">
        <f>Suvest!A93</f>
        <v>42484</v>
      </c>
      <c r="B90" s="56">
        <f>Suvest!L93</f>
        <v>0</v>
      </c>
      <c r="C90" s="56">
        <f>Suvest!J93</f>
        <v>0</v>
      </c>
      <c r="D90" s="56">
        <f>Suvest!M93</f>
        <v>0</v>
      </c>
      <c r="E90" s="56">
        <f>Suvest!N93</f>
        <v>0</v>
      </c>
      <c r="F90" s="56"/>
      <c r="G90" s="57"/>
    </row>
    <row r="91" spans="1:7">
      <c r="A91" s="55">
        <f>Suvest!A94</f>
        <v>42485</v>
      </c>
      <c r="B91" s="56">
        <f>Suvest!L94</f>
        <v>0</v>
      </c>
      <c r="C91" s="56">
        <f>Suvest!J94</f>
        <v>0</v>
      </c>
      <c r="D91" s="56">
        <f>Suvest!M94</f>
        <v>0</v>
      </c>
      <c r="E91" s="56">
        <f>Suvest!N94</f>
        <v>0</v>
      </c>
      <c r="F91" s="56"/>
      <c r="G91" s="57"/>
    </row>
    <row r="92" spans="1:7">
      <c r="A92" s="55">
        <f>Suvest!A95</f>
        <v>42486</v>
      </c>
      <c r="B92" s="56">
        <f>Suvest!L95</f>
        <v>0</v>
      </c>
      <c r="C92" s="56">
        <f>Suvest!J95</f>
        <v>0</v>
      </c>
      <c r="D92" s="56">
        <f>Suvest!M95</f>
        <v>0</v>
      </c>
      <c r="E92" s="56">
        <f>Suvest!N95</f>
        <v>0</v>
      </c>
      <c r="F92" s="56"/>
      <c r="G92" s="57"/>
    </row>
    <row r="93" spans="1:7">
      <c r="A93" s="55">
        <f>Suvest!A96</f>
        <v>42487</v>
      </c>
      <c r="B93" s="56">
        <f>Suvest!L96</f>
        <v>0</v>
      </c>
      <c r="C93" s="56">
        <f>Suvest!J96</f>
        <v>0</v>
      </c>
      <c r="D93" s="56">
        <f>Suvest!M96</f>
        <v>0</v>
      </c>
      <c r="E93" s="56">
        <f>Suvest!N96</f>
        <v>0</v>
      </c>
      <c r="F93" s="56"/>
      <c r="G93" s="57"/>
    </row>
    <row r="94" spans="1:7">
      <c r="A94" s="55">
        <f>Suvest!A97</f>
        <v>42488</v>
      </c>
      <c r="B94" s="56">
        <f>Suvest!L97</f>
        <v>0</v>
      </c>
      <c r="C94" s="56">
        <f>Suvest!J97</f>
        <v>0</v>
      </c>
      <c r="D94" s="56">
        <f>Suvest!M97</f>
        <v>0</v>
      </c>
      <c r="E94" s="56">
        <f>Suvest!N97</f>
        <v>0</v>
      </c>
      <c r="F94" s="56"/>
      <c r="G94" s="57"/>
    </row>
    <row r="95" spans="1:7">
      <c r="A95" s="55">
        <f>Suvest!A98</f>
        <v>42489</v>
      </c>
      <c r="B95" s="56">
        <f>Suvest!L98</f>
        <v>0</v>
      </c>
      <c r="C95" s="56">
        <f>Suvest!J98</f>
        <v>0</v>
      </c>
      <c r="D95" s="56">
        <f>Suvest!M98</f>
        <v>0</v>
      </c>
      <c r="E95" s="56">
        <f>Suvest!N98</f>
        <v>0</v>
      </c>
      <c r="F95" s="56"/>
      <c r="G95" s="57"/>
    </row>
    <row r="96" spans="1:7">
      <c r="A96" s="55">
        <f>Suvest!A99</f>
        <v>42490</v>
      </c>
      <c r="B96" s="56">
        <f>Suvest!L99</f>
        <v>0</v>
      </c>
      <c r="C96" s="56">
        <f>Suvest!J99</f>
        <v>0</v>
      </c>
      <c r="D96" s="56">
        <f>Suvest!M99</f>
        <v>0</v>
      </c>
      <c r="E96" s="56">
        <f>Suvest!N99</f>
        <v>0</v>
      </c>
      <c r="F96" s="56"/>
      <c r="G96" s="57"/>
    </row>
    <row r="97" spans="1:7">
      <c r="A97" s="55">
        <f>Suvest!A100</f>
        <v>42491</v>
      </c>
      <c r="B97" s="56">
        <f>IF(Suvest!$O$1=30, ,Suvest!L100)</f>
        <v>0</v>
      </c>
      <c r="C97" s="56">
        <f>IF(Suvest!$O$1=30, ,Suvest!J100)</f>
        <v>0</v>
      </c>
      <c r="D97" s="56">
        <f>IF(Suvest!$O$1=30, ,Suvest!M100)</f>
        <v>0</v>
      </c>
      <c r="E97" s="56">
        <f>IF(Suvest!$O$1=30, ,Suvest!N100)</f>
        <v>0</v>
      </c>
      <c r="F97" s="58"/>
      <c r="G97" s="59"/>
    </row>
    <row r="98" spans="1:7" s="51" customFormat="1">
      <c r="A98" s="48">
        <f>Suvest!A101</f>
        <v>215</v>
      </c>
      <c r="B98" s="49"/>
      <c r="C98" s="49">
        <f>Suvest!J101</f>
        <v>0</v>
      </c>
      <c r="D98" s="49">
        <f>Suvest!M101</f>
        <v>0</v>
      </c>
      <c r="E98" s="49"/>
      <c r="F98" s="49">
        <f>Suvest!O101</f>
        <v>327861.28299999994</v>
      </c>
      <c r="G98" s="50">
        <f>Suvest!R101</f>
        <v>379107.62000000005</v>
      </c>
    </row>
    <row r="99" spans="1:7">
      <c r="A99" s="52">
        <f>Suvest!A102</f>
        <v>42461</v>
      </c>
      <c r="B99" s="53">
        <f>Suvest!L102</f>
        <v>339572.57</v>
      </c>
      <c r="C99" s="53">
        <f>Suvest!J102</f>
        <v>0</v>
      </c>
      <c r="D99" s="53">
        <f>Suvest!M102</f>
        <v>0</v>
      </c>
      <c r="E99" s="53">
        <f>Suvest!N102</f>
        <v>339572.57</v>
      </c>
      <c r="F99" s="53"/>
      <c r="G99" s="54"/>
    </row>
    <row r="100" spans="1:7">
      <c r="A100" s="55">
        <f>Suvest!A103</f>
        <v>42462</v>
      </c>
      <c r="B100" s="56">
        <f>Suvest!L103</f>
        <v>333355.37</v>
      </c>
      <c r="C100" s="56">
        <f>Suvest!J103</f>
        <v>0</v>
      </c>
      <c r="D100" s="56">
        <f>Suvest!M103</f>
        <v>0</v>
      </c>
      <c r="E100" s="56">
        <f>Suvest!N103</f>
        <v>333355.37</v>
      </c>
      <c r="F100" s="56"/>
      <c r="G100" s="57"/>
    </row>
    <row r="101" spans="1:7">
      <c r="A101" s="55">
        <f>Suvest!A104</f>
        <v>42463</v>
      </c>
      <c r="B101" s="56">
        <f>Suvest!L104</f>
        <v>333355.37</v>
      </c>
      <c r="C101" s="56">
        <f>Suvest!J104</f>
        <v>0</v>
      </c>
      <c r="D101" s="56">
        <f>Suvest!M104</f>
        <v>0</v>
      </c>
      <c r="E101" s="56">
        <f>Suvest!N104</f>
        <v>333355.37</v>
      </c>
      <c r="F101" s="56"/>
      <c r="G101" s="57"/>
    </row>
    <row r="102" spans="1:7">
      <c r="A102" s="55">
        <f>Suvest!A105</f>
        <v>42464</v>
      </c>
      <c r="B102" s="56">
        <f>Suvest!L105</f>
        <v>333355.37</v>
      </c>
      <c r="C102" s="56">
        <f>Suvest!J105</f>
        <v>0</v>
      </c>
      <c r="D102" s="56">
        <f>Suvest!M105</f>
        <v>0</v>
      </c>
      <c r="E102" s="56">
        <f>Suvest!N105</f>
        <v>333355.37</v>
      </c>
      <c r="F102" s="56"/>
      <c r="G102" s="57"/>
    </row>
    <row r="103" spans="1:7">
      <c r="A103" s="55">
        <f>Suvest!A106</f>
        <v>42465</v>
      </c>
      <c r="B103" s="56">
        <f>Suvest!L106</f>
        <v>299181.93</v>
      </c>
      <c r="C103" s="56">
        <f>Suvest!J106</f>
        <v>0</v>
      </c>
      <c r="D103" s="56">
        <f>Suvest!M106</f>
        <v>0</v>
      </c>
      <c r="E103" s="56">
        <f>Suvest!N106</f>
        <v>299181.93</v>
      </c>
      <c r="F103" s="56"/>
      <c r="G103" s="57"/>
    </row>
    <row r="104" spans="1:7">
      <c r="A104" s="55">
        <f>Suvest!A107</f>
        <v>42466</v>
      </c>
      <c r="B104" s="56">
        <f>Suvest!L107</f>
        <v>287044.98</v>
      </c>
      <c r="C104" s="56">
        <f>Suvest!J107</f>
        <v>0</v>
      </c>
      <c r="D104" s="56">
        <f>Suvest!M107</f>
        <v>0</v>
      </c>
      <c r="E104" s="56">
        <f>Suvest!N107</f>
        <v>287044.98</v>
      </c>
      <c r="F104" s="56"/>
      <c r="G104" s="57"/>
    </row>
    <row r="105" spans="1:7">
      <c r="A105" s="55">
        <f>Suvest!A108</f>
        <v>42467</v>
      </c>
      <c r="B105" s="56">
        <f>Suvest!L108</f>
        <v>313772.74</v>
      </c>
      <c r="C105" s="56">
        <f>Suvest!J108</f>
        <v>0</v>
      </c>
      <c r="D105" s="56">
        <f>Suvest!M108</f>
        <v>0</v>
      </c>
      <c r="E105" s="56">
        <f>Suvest!N108</f>
        <v>313772.74</v>
      </c>
      <c r="F105" s="56"/>
      <c r="G105" s="57"/>
    </row>
    <row r="106" spans="1:7">
      <c r="A106" s="55">
        <f>Suvest!A109</f>
        <v>42468</v>
      </c>
      <c r="B106" s="56">
        <f>Suvest!L109</f>
        <v>337288.54</v>
      </c>
      <c r="C106" s="56">
        <f>Suvest!J109</f>
        <v>0</v>
      </c>
      <c r="D106" s="56">
        <f>Suvest!M109</f>
        <v>0</v>
      </c>
      <c r="E106" s="56">
        <f>Suvest!N109</f>
        <v>337288.54</v>
      </c>
      <c r="F106" s="56"/>
      <c r="G106" s="57"/>
    </row>
    <row r="107" spans="1:7">
      <c r="A107" s="55">
        <f>Suvest!A110</f>
        <v>42469</v>
      </c>
      <c r="B107" s="56">
        <f>Suvest!L110</f>
        <v>332499.94</v>
      </c>
      <c r="C107" s="56">
        <f>Suvest!J110</f>
        <v>0</v>
      </c>
      <c r="D107" s="56">
        <f>Suvest!M110</f>
        <v>0</v>
      </c>
      <c r="E107" s="56">
        <f>Suvest!N110</f>
        <v>332499.94</v>
      </c>
      <c r="F107" s="56"/>
      <c r="G107" s="57"/>
    </row>
    <row r="108" spans="1:7">
      <c r="A108" s="55">
        <f>Suvest!A111</f>
        <v>42470</v>
      </c>
      <c r="B108" s="56">
        <f>Suvest!L111</f>
        <v>332499.94</v>
      </c>
      <c r="C108" s="56">
        <f>Suvest!J111</f>
        <v>0</v>
      </c>
      <c r="D108" s="56">
        <f>Suvest!M111</f>
        <v>0</v>
      </c>
      <c r="E108" s="56">
        <f>Suvest!N111</f>
        <v>332499.94</v>
      </c>
      <c r="F108" s="56"/>
      <c r="G108" s="57"/>
    </row>
    <row r="109" spans="1:7">
      <c r="A109" s="55">
        <f>Suvest!A112</f>
        <v>42471</v>
      </c>
      <c r="B109" s="56">
        <f>Suvest!L112</f>
        <v>332499.94</v>
      </c>
      <c r="C109" s="56">
        <f>Suvest!J112</f>
        <v>0</v>
      </c>
      <c r="D109" s="56">
        <f>Suvest!M112</f>
        <v>0</v>
      </c>
      <c r="E109" s="56">
        <f>Suvest!N112</f>
        <v>332499.94</v>
      </c>
      <c r="F109" s="56"/>
      <c r="G109" s="57"/>
    </row>
    <row r="110" spans="1:7">
      <c r="A110" s="55">
        <f>Suvest!A113</f>
        <v>42472</v>
      </c>
      <c r="B110" s="56">
        <f>Suvest!L113</f>
        <v>330818.14</v>
      </c>
      <c r="C110" s="56">
        <f>Suvest!J113</f>
        <v>0</v>
      </c>
      <c r="D110" s="56">
        <f>Suvest!M113</f>
        <v>0</v>
      </c>
      <c r="E110" s="56">
        <f>Suvest!N113</f>
        <v>330818.14</v>
      </c>
      <c r="F110" s="56"/>
      <c r="G110" s="57"/>
    </row>
    <row r="111" spans="1:7">
      <c r="A111" s="55">
        <f>Suvest!A114</f>
        <v>42473</v>
      </c>
      <c r="B111" s="56">
        <f>Suvest!L114</f>
        <v>330325.54000000004</v>
      </c>
      <c r="C111" s="56">
        <f>Suvest!J114</f>
        <v>0</v>
      </c>
      <c r="D111" s="56">
        <f>Suvest!M114</f>
        <v>0</v>
      </c>
      <c r="E111" s="56">
        <f>Suvest!N114</f>
        <v>330325.54000000004</v>
      </c>
      <c r="F111" s="56"/>
      <c r="G111" s="57"/>
    </row>
    <row r="112" spans="1:7">
      <c r="A112" s="55">
        <f>Suvest!A115</f>
        <v>42474</v>
      </c>
      <c r="B112" s="56">
        <f>Suvest!L115</f>
        <v>323023.24000000005</v>
      </c>
      <c r="C112" s="56">
        <f>Suvest!J115</f>
        <v>0</v>
      </c>
      <c r="D112" s="56">
        <f>Suvest!M115</f>
        <v>0</v>
      </c>
      <c r="E112" s="56">
        <f>Suvest!N115</f>
        <v>323023.24000000005</v>
      </c>
      <c r="F112" s="56"/>
      <c r="G112" s="57"/>
    </row>
    <row r="113" spans="1:7">
      <c r="A113" s="55">
        <f>Suvest!A116</f>
        <v>42475</v>
      </c>
      <c r="B113" s="56">
        <f>Suvest!L116</f>
        <v>317654.89000000007</v>
      </c>
      <c r="C113" s="56">
        <f>Suvest!J116</f>
        <v>0</v>
      </c>
      <c r="D113" s="56">
        <f>Suvest!M116</f>
        <v>0</v>
      </c>
      <c r="E113" s="56">
        <f>Suvest!N116</f>
        <v>317654.89000000007</v>
      </c>
      <c r="F113" s="56"/>
      <c r="G113" s="57"/>
    </row>
    <row r="114" spans="1:7">
      <c r="A114" s="55">
        <f>Suvest!A117</f>
        <v>42476</v>
      </c>
      <c r="B114" s="56">
        <f>Suvest!L117</f>
        <v>312558.49000000005</v>
      </c>
      <c r="C114" s="56">
        <f>Suvest!J117</f>
        <v>0</v>
      </c>
      <c r="D114" s="56">
        <f>Suvest!M117</f>
        <v>0</v>
      </c>
      <c r="E114" s="56">
        <f>Suvest!N117</f>
        <v>312558.49000000005</v>
      </c>
      <c r="F114" s="56"/>
      <c r="G114" s="57"/>
    </row>
    <row r="115" spans="1:7">
      <c r="A115" s="55">
        <f>Suvest!A118</f>
        <v>42477</v>
      </c>
      <c r="B115" s="56">
        <f>Suvest!L118</f>
        <v>312558.49000000005</v>
      </c>
      <c r="C115" s="56">
        <f>Suvest!J118</f>
        <v>0</v>
      </c>
      <c r="D115" s="56">
        <f>Suvest!M118</f>
        <v>0</v>
      </c>
      <c r="E115" s="56">
        <f>Suvest!N118</f>
        <v>312558.49000000005</v>
      </c>
      <c r="F115" s="56"/>
      <c r="G115" s="57"/>
    </row>
    <row r="116" spans="1:7">
      <c r="A116" s="55">
        <f>Suvest!A119</f>
        <v>42478</v>
      </c>
      <c r="B116" s="56">
        <f>Suvest!L119</f>
        <v>312558.49000000005</v>
      </c>
      <c r="C116" s="56">
        <f>Suvest!J119</f>
        <v>0</v>
      </c>
      <c r="D116" s="56">
        <f>Suvest!M119</f>
        <v>0</v>
      </c>
      <c r="E116" s="56">
        <f>Suvest!N119</f>
        <v>312558.49000000005</v>
      </c>
      <c r="F116" s="56"/>
      <c r="G116" s="57"/>
    </row>
    <row r="117" spans="1:7">
      <c r="A117" s="55">
        <f>Suvest!A120</f>
        <v>42479</v>
      </c>
      <c r="B117" s="56">
        <f>Suvest!L120</f>
        <v>310788.46000000008</v>
      </c>
      <c r="C117" s="56">
        <f>Suvest!J120</f>
        <v>0</v>
      </c>
      <c r="D117" s="56">
        <f>Suvest!M120</f>
        <v>0</v>
      </c>
      <c r="E117" s="56">
        <f>Suvest!N120</f>
        <v>310788.46000000008</v>
      </c>
      <c r="F117" s="56"/>
      <c r="G117" s="57"/>
    </row>
    <row r="118" spans="1:7">
      <c r="A118" s="55">
        <f>Suvest!A121</f>
        <v>42480</v>
      </c>
      <c r="B118" s="56">
        <f>Suvest!L121</f>
        <v>304383.70000000007</v>
      </c>
      <c r="C118" s="56">
        <f>Suvest!J121</f>
        <v>0</v>
      </c>
      <c r="D118" s="56">
        <f>Suvest!M121</f>
        <v>0</v>
      </c>
      <c r="E118" s="56">
        <f>Suvest!N121</f>
        <v>304383.70000000007</v>
      </c>
      <c r="F118" s="56"/>
      <c r="G118" s="57"/>
    </row>
    <row r="119" spans="1:7">
      <c r="A119" s="55">
        <f>Suvest!A122</f>
        <v>42481</v>
      </c>
      <c r="B119" s="56">
        <f>Suvest!L122</f>
        <v>325791.32000000007</v>
      </c>
      <c r="C119" s="56">
        <f>Suvest!J122</f>
        <v>0</v>
      </c>
      <c r="D119" s="56">
        <f>Suvest!M122</f>
        <v>0</v>
      </c>
      <c r="E119" s="56">
        <f>Suvest!N122</f>
        <v>325791.32000000007</v>
      </c>
      <c r="F119" s="56"/>
      <c r="G119" s="57"/>
    </row>
    <row r="120" spans="1:7">
      <c r="A120" s="55">
        <f>Suvest!A123</f>
        <v>42482</v>
      </c>
      <c r="B120" s="56">
        <f>Suvest!L123</f>
        <v>310782.63000000006</v>
      </c>
      <c r="C120" s="56">
        <f>Suvest!J123</f>
        <v>0</v>
      </c>
      <c r="D120" s="56">
        <f>Suvest!M123</f>
        <v>0</v>
      </c>
      <c r="E120" s="56">
        <f>Suvest!N123</f>
        <v>310782.63000000006</v>
      </c>
      <c r="F120" s="56"/>
      <c r="G120" s="57"/>
    </row>
    <row r="121" spans="1:7">
      <c r="A121" s="55">
        <f>Suvest!A124</f>
        <v>42483</v>
      </c>
      <c r="B121" s="56">
        <f>Suvest!L124</f>
        <v>309689.18000000005</v>
      </c>
      <c r="C121" s="56">
        <f>Suvest!J124</f>
        <v>0</v>
      </c>
      <c r="D121" s="56">
        <f>Suvest!M124</f>
        <v>0</v>
      </c>
      <c r="E121" s="56">
        <f>Suvest!N124</f>
        <v>309689.18000000005</v>
      </c>
      <c r="F121" s="56"/>
      <c r="G121" s="57"/>
    </row>
    <row r="122" spans="1:7">
      <c r="A122" s="55">
        <f>Suvest!A125</f>
        <v>42484</v>
      </c>
      <c r="B122" s="56">
        <f>Suvest!L125</f>
        <v>309689.18000000005</v>
      </c>
      <c r="C122" s="56">
        <f>Suvest!J125</f>
        <v>0</v>
      </c>
      <c r="D122" s="56">
        <f>Suvest!M125</f>
        <v>0</v>
      </c>
      <c r="E122" s="56">
        <f>Suvest!N125</f>
        <v>309689.18000000005</v>
      </c>
      <c r="F122" s="56"/>
      <c r="G122" s="57"/>
    </row>
    <row r="123" spans="1:7">
      <c r="A123" s="55">
        <f>Suvest!A126</f>
        <v>42485</v>
      </c>
      <c r="B123" s="56">
        <f>Suvest!L126</f>
        <v>309689.18000000005</v>
      </c>
      <c r="C123" s="56">
        <f>Suvest!J126</f>
        <v>0</v>
      </c>
      <c r="D123" s="56">
        <f>Suvest!M126</f>
        <v>0</v>
      </c>
      <c r="E123" s="56">
        <f>Suvest!N126</f>
        <v>309689.18000000005</v>
      </c>
      <c r="F123" s="56"/>
      <c r="G123" s="57"/>
    </row>
    <row r="124" spans="1:7">
      <c r="A124" s="55">
        <f>Suvest!A127</f>
        <v>42486</v>
      </c>
      <c r="B124" s="56">
        <f>Suvest!L127</f>
        <v>359956.72000000003</v>
      </c>
      <c r="C124" s="56">
        <f>Suvest!J127</f>
        <v>0</v>
      </c>
      <c r="D124" s="56">
        <f>Suvest!M127</f>
        <v>0</v>
      </c>
      <c r="E124" s="56">
        <f>Suvest!N127</f>
        <v>359956.72000000003</v>
      </c>
      <c r="F124" s="56"/>
      <c r="G124" s="57"/>
    </row>
    <row r="125" spans="1:7">
      <c r="A125" s="55">
        <f>Suvest!A128</f>
        <v>42487</v>
      </c>
      <c r="B125" s="56">
        <f>Suvest!L128</f>
        <v>369595.42000000004</v>
      </c>
      <c r="C125" s="56">
        <f>Suvest!J128</f>
        <v>0</v>
      </c>
      <c r="D125" s="56">
        <f>Suvest!M128</f>
        <v>0</v>
      </c>
      <c r="E125" s="56">
        <f>Suvest!N128</f>
        <v>369595.42000000004</v>
      </c>
      <c r="F125" s="56"/>
      <c r="G125" s="57"/>
    </row>
    <row r="126" spans="1:7">
      <c r="A126" s="55">
        <f>Suvest!A129</f>
        <v>42488</v>
      </c>
      <c r="B126" s="56">
        <f>Suvest!L129</f>
        <v>369153.44000000006</v>
      </c>
      <c r="C126" s="56">
        <f>Suvest!J129</f>
        <v>0</v>
      </c>
      <c r="D126" s="56">
        <f>Suvest!M129</f>
        <v>0</v>
      </c>
      <c r="E126" s="56">
        <f>Suvest!N129</f>
        <v>369153.44000000006</v>
      </c>
      <c r="F126" s="56"/>
      <c r="G126" s="57"/>
    </row>
    <row r="127" spans="1:7">
      <c r="A127" s="55">
        <f>Suvest!A130</f>
        <v>42489</v>
      </c>
      <c r="B127" s="56">
        <f>Suvest!L130</f>
        <v>363287.67000000004</v>
      </c>
      <c r="C127" s="56">
        <f>Suvest!J130</f>
        <v>0</v>
      </c>
      <c r="D127" s="56">
        <f>Suvest!M130</f>
        <v>0</v>
      </c>
      <c r="E127" s="56">
        <f>Suvest!N130</f>
        <v>363287.67000000004</v>
      </c>
      <c r="F127" s="56"/>
      <c r="G127" s="57"/>
    </row>
    <row r="128" spans="1:7">
      <c r="A128" s="55">
        <f>Suvest!A131</f>
        <v>42490</v>
      </c>
      <c r="B128" s="56">
        <f>Suvest!L131</f>
        <v>379107.62000000005</v>
      </c>
      <c r="C128" s="56">
        <f>Suvest!J131</f>
        <v>0</v>
      </c>
      <c r="D128" s="56">
        <f>Suvest!M131</f>
        <v>0</v>
      </c>
      <c r="E128" s="56">
        <f>Suvest!N131</f>
        <v>379107.62000000005</v>
      </c>
      <c r="F128" s="56"/>
      <c r="G128" s="57"/>
    </row>
    <row r="129" spans="1:7">
      <c r="A129" s="55">
        <f>Suvest!A132</f>
        <v>42491</v>
      </c>
      <c r="B129" s="56">
        <f>IF(Suvest!$O$1=30, ,Suvest!L132)</f>
        <v>0</v>
      </c>
      <c r="C129" s="56">
        <f>IF(Suvest!$O$1=30, ,Suvest!J132)</f>
        <v>0</v>
      </c>
      <c r="D129" s="56">
        <f>IF(Suvest!$O$1=30, ,Suvest!M132)</f>
        <v>0</v>
      </c>
      <c r="E129" s="56">
        <f>IF(Suvest!$O$1=30, ,Suvest!N132)</f>
        <v>0</v>
      </c>
      <c r="F129" s="58"/>
      <c r="G129" s="59"/>
    </row>
    <row r="130" spans="1:7" s="51" customFormat="1">
      <c r="A130" s="48">
        <f>Suvest!A133</f>
        <v>230</v>
      </c>
      <c r="B130" s="49"/>
      <c r="C130" s="49">
        <f>Suvest!J133</f>
        <v>424474.68</v>
      </c>
      <c r="D130" s="49">
        <f>Suvest!M133</f>
        <v>0</v>
      </c>
      <c r="E130" s="49"/>
      <c r="F130" s="49">
        <f>Suvest!O133</f>
        <v>3701724.9456666666</v>
      </c>
      <c r="G130" s="50">
        <f>Suvest!R133</f>
        <v>3846353.48</v>
      </c>
    </row>
    <row r="131" spans="1:7">
      <c r="A131" s="52">
        <f>Suvest!A134</f>
        <v>42461</v>
      </c>
      <c r="B131" s="53">
        <f>Suvest!L134</f>
        <v>3795482.38</v>
      </c>
      <c r="C131" s="53">
        <f>Suvest!J134</f>
        <v>50871.1</v>
      </c>
      <c r="D131" s="53">
        <f>Suvest!M134</f>
        <v>0</v>
      </c>
      <c r="E131" s="53">
        <f>Suvest!N134</f>
        <v>3846353.48</v>
      </c>
      <c r="F131" s="53"/>
      <c r="G131" s="54"/>
    </row>
    <row r="132" spans="1:7">
      <c r="A132" s="55">
        <f>Suvest!A135</f>
        <v>42462</v>
      </c>
      <c r="B132" s="56">
        <f>Suvest!L135</f>
        <v>3753351.34</v>
      </c>
      <c r="C132" s="56">
        <f>Suvest!J135</f>
        <v>0</v>
      </c>
      <c r="D132" s="56">
        <f>Suvest!M135</f>
        <v>0</v>
      </c>
      <c r="E132" s="56">
        <f>Suvest!N135</f>
        <v>3753351.34</v>
      </c>
      <c r="F132" s="56"/>
      <c r="G132" s="57"/>
    </row>
    <row r="133" spans="1:7">
      <c r="A133" s="55">
        <f>Suvest!A136</f>
        <v>42463</v>
      </c>
      <c r="B133" s="56">
        <f>Suvest!L136</f>
        <v>3753351.34</v>
      </c>
      <c r="C133" s="56">
        <f>Suvest!J136</f>
        <v>0</v>
      </c>
      <c r="D133" s="56">
        <f>Suvest!M136</f>
        <v>0</v>
      </c>
      <c r="E133" s="56">
        <f>Suvest!N136</f>
        <v>3753351.34</v>
      </c>
      <c r="F133" s="56"/>
      <c r="G133" s="57"/>
    </row>
    <row r="134" spans="1:7">
      <c r="A134" s="55">
        <f>Suvest!A137</f>
        <v>42464</v>
      </c>
      <c r="B134" s="56">
        <f>Suvest!L137</f>
        <v>3753351.34</v>
      </c>
      <c r="C134" s="56">
        <f>Suvest!J137</f>
        <v>0</v>
      </c>
      <c r="D134" s="56">
        <f>Suvest!M137</f>
        <v>0</v>
      </c>
      <c r="E134" s="56">
        <f>Suvest!N137</f>
        <v>3753351.34</v>
      </c>
      <c r="F134" s="56"/>
      <c r="G134" s="57"/>
    </row>
    <row r="135" spans="1:7">
      <c r="A135" s="55">
        <f>Suvest!A138</f>
        <v>42465</v>
      </c>
      <c r="B135" s="56">
        <f>Suvest!L138</f>
        <v>3749341.17</v>
      </c>
      <c r="C135" s="56">
        <f>Suvest!J138</f>
        <v>25999.5</v>
      </c>
      <c r="D135" s="56">
        <f>Suvest!M138</f>
        <v>0</v>
      </c>
      <c r="E135" s="56">
        <f>Suvest!N138</f>
        <v>3775340.67</v>
      </c>
      <c r="F135" s="56"/>
      <c r="G135" s="57"/>
    </row>
    <row r="136" spans="1:7">
      <c r="A136" s="55">
        <f>Suvest!A139</f>
        <v>42466</v>
      </c>
      <c r="B136" s="56">
        <f>Suvest!L139</f>
        <v>3791400.19</v>
      </c>
      <c r="C136" s="56">
        <f>Suvest!J139</f>
        <v>0</v>
      </c>
      <c r="D136" s="56">
        <f>Suvest!M139</f>
        <v>0</v>
      </c>
      <c r="E136" s="56">
        <f>Suvest!N139</f>
        <v>3791400.19</v>
      </c>
      <c r="F136" s="56"/>
      <c r="G136" s="57"/>
    </row>
    <row r="137" spans="1:7">
      <c r="A137" s="55">
        <f>Suvest!A140</f>
        <v>42467</v>
      </c>
      <c r="B137" s="56">
        <f>Suvest!L140</f>
        <v>3770746.61</v>
      </c>
      <c r="C137" s="56">
        <f>Suvest!J140</f>
        <v>0</v>
      </c>
      <c r="D137" s="56">
        <f>Suvest!M140</f>
        <v>0</v>
      </c>
      <c r="E137" s="56">
        <f>Suvest!N140</f>
        <v>3770746.61</v>
      </c>
      <c r="F137" s="56"/>
      <c r="G137" s="57"/>
    </row>
    <row r="138" spans="1:7">
      <c r="A138" s="55">
        <f>Suvest!A141</f>
        <v>42468</v>
      </c>
      <c r="B138" s="56">
        <f>Suvest!L141</f>
        <v>3657729.04</v>
      </c>
      <c r="C138" s="56">
        <f>Suvest!J141</f>
        <v>0</v>
      </c>
      <c r="D138" s="56">
        <f>Suvest!M141</f>
        <v>0</v>
      </c>
      <c r="E138" s="56">
        <f>Suvest!N141</f>
        <v>3657729.04</v>
      </c>
      <c r="F138" s="56"/>
      <c r="G138" s="57"/>
    </row>
    <row r="139" spans="1:7">
      <c r="A139" s="55">
        <f>Suvest!A142</f>
        <v>42469</v>
      </c>
      <c r="B139" s="56">
        <f>Suvest!L142</f>
        <v>3655709.02</v>
      </c>
      <c r="C139" s="56">
        <f>Suvest!J142</f>
        <v>0</v>
      </c>
      <c r="D139" s="56">
        <f>Suvest!M142</f>
        <v>0</v>
      </c>
      <c r="E139" s="56">
        <f>Suvest!N142</f>
        <v>3655709.02</v>
      </c>
      <c r="F139" s="56"/>
      <c r="G139" s="57"/>
    </row>
    <row r="140" spans="1:7">
      <c r="A140" s="55">
        <f>Suvest!A143</f>
        <v>42470</v>
      </c>
      <c r="B140" s="56">
        <f>Suvest!L143</f>
        <v>3655709.02</v>
      </c>
      <c r="C140" s="56">
        <f>Suvest!J143</f>
        <v>0</v>
      </c>
      <c r="D140" s="56">
        <f>Suvest!M143</f>
        <v>0</v>
      </c>
      <c r="E140" s="56">
        <f>Suvest!N143</f>
        <v>3655709.02</v>
      </c>
      <c r="F140" s="56"/>
      <c r="G140" s="57"/>
    </row>
    <row r="141" spans="1:7">
      <c r="A141" s="55">
        <f>Suvest!A144</f>
        <v>42471</v>
      </c>
      <c r="B141" s="56">
        <f>Suvest!L144</f>
        <v>3655709.02</v>
      </c>
      <c r="C141" s="56">
        <f>Suvest!J144</f>
        <v>26301.21</v>
      </c>
      <c r="D141" s="56">
        <f>Suvest!M144</f>
        <v>0</v>
      </c>
      <c r="E141" s="56">
        <f>Suvest!N144</f>
        <v>3682010.23</v>
      </c>
      <c r="F141" s="56"/>
      <c r="G141" s="57"/>
    </row>
    <row r="142" spans="1:7">
      <c r="A142" s="55">
        <f>Suvest!A145</f>
        <v>42472</v>
      </c>
      <c r="B142" s="56">
        <f>Suvest!L145</f>
        <v>3679234.54</v>
      </c>
      <c r="C142" s="56">
        <f>Suvest!J145</f>
        <v>48798.14</v>
      </c>
      <c r="D142" s="56">
        <f>Suvest!M145</f>
        <v>0</v>
      </c>
      <c r="E142" s="56">
        <f>Suvest!N145</f>
        <v>3728032.68</v>
      </c>
      <c r="F142" s="56"/>
      <c r="G142" s="57"/>
    </row>
    <row r="143" spans="1:7">
      <c r="A143" s="55">
        <f>Suvest!A146</f>
        <v>42473</v>
      </c>
      <c r="B143" s="56">
        <f>Suvest!L146</f>
        <v>3716542.49</v>
      </c>
      <c r="C143" s="56">
        <f>Suvest!J146</f>
        <v>0</v>
      </c>
      <c r="D143" s="56">
        <f>Suvest!M146</f>
        <v>0</v>
      </c>
      <c r="E143" s="56">
        <f>Suvest!N146</f>
        <v>3716542.49</v>
      </c>
      <c r="F143" s="56"/>
      <c r="G143" s="57"/>
    </row>
    <row r="144" spans="1:7">
      <c r="A144" s="55">
        <f>Suvest!A147</f>
        <v>42474</v>
      </c>
      <c r="B144" s="56">
        <f>Suvest!L147</f>
        <v>3716997.04</v>
      </c>
      <c r="C144" s="56">
        <f>Suvest!J147</f>
        <v>0</v>
      </c>
      <c r="D144" s="56">
        <f>Suvest!M147</f>
        <v>0</v>
      </c>
      <c r="E144" s="56">
        <f>Suvest!N147</f>
        <v>3716997.04</v>
      </c>
      <c r="F144" s="56"/>
      <c r="G144" s="57"/>
    </row>
    <row r="145" spans="1:7">
      <c r="A145" s="55">
        <f>Suvest!A148</f>
        <v>42475</v>
      </c>
      <c r="B145" s="56">
        <f>Suvest!L148</f>
        <v>3622075.54</v>
      </c>
      <c r="C145" s="56">
        <f>Suvest!J148</f>
        <v>51173.81</v>
      </c>
      <c r="D145" s="56">
        <f>Suvest!M148</f>
        <v>0</v>
      </c>
      <c r="E145" s="56">
        <f>Suvest!N148</f>
        <v>3673249.35</v>
      </c>
      <c r="F145" s="56"/>
      <c r="G145" s="57"/>
    </row>
    <row r="146" spans="1:7">
      <c r="A146" s="55">
        <f>Suvest!A149</f>
        <v>42476</v>
      </c>
      <c r="B146" s="56">
        <f>Suvest!L149</f>
        <v>3671542.12</v>
      </c>
      <c r="C146" s="56">
        <f>Suvest!J149</f>
        <v>0</v>
      </c>
      <c r="D146" s="56">
        <f>Suvest!M149</f>
        <v>0</v>
      </c>
      <c r="E146" s="56">
        <f>Suvest!N149</f>
        <v>3671542.12</v>
      </c>
      <c r="F146" s="56"/>
      <c r="G146" s="57"/>
    </row>
    <row r="147" spans="1:7">
      <c r="A147" s="55">
        <f>Suvest!A150</f>
        <v>42477</v>
      </c>
      <c r="B147" s="56">
        <f>Suvest!L150</f>
        <v>3671542.12</v>
      </c>
      <c r="C147" s="56">
        <f>Suvest!J150</f>
        <v>0</v>
      </c>
      <c r="D147" s="56">
        <f>Suvest!M150</f>
        <v>0</v>
      </c>
      <c r="E147" s="56">
        <f>Suvest!N150</f>
        <v>3671542.12</v>
      </c>
      <c r="F147" s="56"/>
      <c r="G147" s="57"/>
    </row>
    <row r="148" spans="1:7">
      <c r="A148" s="55">
        <f>Suvest!A151</f>
        <v>42478</v>
      </c>
      <c r="B148" s="56">
        <f>Suvest!L151</f>
        <v>3671542.12</v>
      </c>
      <c r="C148" s="56">
        <f>Suvest!J151</f>
        <v>25858.639999999999</v>
      </c>
      <c r="D148" s="56">
        <f>Suvest!M151</f>
        <v>0</v>
      </c>
      <c r="E148" s="56">
        <f>Suvest!N151</f>
        <v>3697400.7600000002</v>
      </c>
      <c r="F148" s="56"/>
      <c r="G148" s="57"/>
    </row>
    <row r="149" spans="1:7">
      <c r="A149" s="55">
        <f>Suvest!A152</f>
        <v>42479</v>
      </c>
      <c r="B149" s="56">
        <f>Suvest!L152</f>
        <v>3678462.14</v>
      </c>
      <c r="C149" s="56">
        <f>Suvest!J152</f>
        <v>24630.84</v>
      </c>
      <c r="D149" s="56">
        <f>Suvest!M152</f>
        <v>0</v>
      </c>
      <c r="E149" s="56">
        <f>Suvest!N152</f>
        <v>3703092.98</v>
      </c>
      <c r="F149" s="56"/>
      <c r="G149" s="57"/>
    </row>
    <row r="150" spans="1:7">
      <c r="A150" s="55">
        <f>Suvest!A153</f>
        <v>42480</v>
      </c>
      <c r="B150" s="56">
        <f>Suvest!L153</f>
        <v>3684302.39</v>
      </c>
      <c r="C150" s="56">
        <f>Suvest!J153</f>
        <v>0</v>
      </c>
      <c r="D150" s="56">
        <f>Suvest!M153</f>
        <v>0</v>
      </c>
      <c r="E150" s="56">
        <f>Suvest!N153</f>
        <v>3684302.39</v>
      </c>
      <c r="F150" s="56"/>
      <c r="G150" s="57"/>
    </row>
    <row r="151" spans="1:7">
      <c r="A151" s="55">
        <f>Suvest!A154</f>
        <v>42481</v>
      </c>
      <c r="B151" s="56">
        <f>Suvest!L154</f>
        <v>3666699.89</v>
      </c>
      <c r="C151" s="56">
        <f>Suvest!J154</f>
        <v>0</v>
      </c>
      <c r="D151" s="56">
        <f>Suvest!M154</f>
        <v>0</v>
      </c>
      <c r="E151" s="56">
        <f>Suvest!N154</f>
        <v>3666699.89</v>
      </c>
      <c r="F151" s="56"/>
      <c r="G151" s="57"/>
    </row>
    <row r="152" spans="1:7">
      <c r="A152" s="55">
        <f>Suvest!A155</f>
        <v>42482</v>
      </c>
      <c r="B152" s="56">
        <f>Suvest!L155</f>
        <v>3567885.6100000003</v>
      </c>
      <c r="C152" s="56">
        <f>Suvest!J155</f>
        <v>48857.09</v>
      </c>
      <c r="D152" s="56">
        <f>Suvest!M155</f>
        <v>0</v>
      </c>
      <c r="E152" s="56">
        <f>Suvest!N155</f>
        <v>3616742.7</v>
      </c>
      <c r="F152" s="56"/>
      <c r="G152" s="57"/>
    </row>
    <row r="153" spans="1:7">
      <c r="A153" s="55">
        <f>Suvest!A156</f>
        <v>42483</v>
      </c>
      <c r="B153" s="56">
        <f>Suvest!L156</f>
        <v>3616725.2600000002</v>
      </c>
      <c r="C153" s="56">
        <f>Suvest!J156</f>
        <v>0</v>
      </c>
      <c r="D153" s="56">
        <f>Suvest!M156</f>
        <v>0</v>
      </c>
      <c r="E153" s="56">
        <f>Suvest!N156</f>
        <v>3616725.2600000002</v>
      </c>
      <c r="F153" s="56"/>
      <c r="G153" s="57"/>
    </row>
    <row r="154" spans="1:7">
      <c r="A154" s="55">
        <f>Suvest!A157</f>
        <v>42484</v>
      </c>
      <c r="B154" s="56">
        <f>Suvest!L157</f>
        <v>3616725.2600000002</v>
      </c>
      <c r="C154" s="56">
        <f>Suvest!J157</f>
        <v>0</v>
      </c>
      <c r="D154" s="56">
        <f>Suvest!M157</f>
        <v>0</v>
      </c>
      <c r="E154" s="56">
        <f>Suvest!N157</f>
        <v>3616725.2600000002</v>
      </c>
      <c r="F154" s="56"/>
      <c r="G154" s="57"/>
    </row>
    <row r="155" spans="1:7">
      <c r="A155" s="55">
        <f>Suvest!A158</f>
        <v>42485</v>
      </c>
      <c r="B155" s="56">
        <f>Suvest!L158</f>
        <v>3616725.2600000002</v>
      </c>
      <c r="C155" s="56">
        <f>Suvest!J158</f>
        <v>0</v>
      </c>
      <c r="D155" s="56">
        <f>Suvest!M158</f>
        <v>0</v>
      </c>
      <c r="E155" s="56">
        <f>Suvest!N158</f>
        <v>3616725.2600000002</v>
      </c>
      <c r="F155" s="56"/>
      <c r="G155" s="57"/>
    </row>
    <row r="156" spans="1:7">
      <c r="A156" s="55">
        <f>Suvest!A159</f>
        <v>42486</v>
      </c>
      <c r="B156" s="56">
        <f>Suvest!L159</f>
        <v>3581025.7100000004</v>
      </c>
      <c r="C156" s="56">
        <f>Suvest!J159</f>
        <v>73771.649999999994</v>
      </c>
      <c r="D156" s="56">
        <f>Suvest!M159</f>
        <v>0</v>
      </c>
      <c r="E156" s="56">
        <f>Suvest!N159</f>
        <v>3654797.3600000003</v>
      </c>
      <c r="F156" s="56"/>
      <c r="G156" s="57"/>
    </row>
    <row r="157" spans="1:7">
      <c r="A157" s="55">
        <f>Suvest!A160</f>
        <v>42487</v>
      </c>
      <c r="B157" s="56">
        <f>Suvest!L160</f>
        <v>3694637.1300000004</v>
      </c>
      <c r="C157" s="56">
        <f>Suvest!J160</f>
        <v>48212.7</v>
      </c>
      <c r="D157" s="56">
        <f>Suvest!M160</f>
        <v>0</v>
      </c>
      <c r="E157" s="56">
        <f>Suvest!N160</f>
        <v>3742849.8300000005</v>
      </c>
      <c r="F157" s="56"/>
      <c r="G157" s="57"/>
    </row>
    <row r="158" spans="1:7">
      <c r="A158" s="55">
        <f>Suvest!A161</f>
        <v>42488</v>
      </c>
      <c r="B158" s="56">
        <f>Suvest!L161</f>
        <v>3778582.1000000006</v>
      </c>
      <c r="C158" s="56">
        <f>Suvest!J161</f>
        <v>0</v>
      </c>
      <c r="D158" s="56">
        <f>Suvest!M161</f>
        <v>0</v>
      </c>
      <c r="E158" s="56">
        <f>Suvest!N161</f>
        <v>3778582.1000000006</v>
      </c>
      <c r="F158" s="56"/>
      <c r="G158" s="57"/>
    </row>
    <row r="159" spans="1:7">
      <c r="A159" s="55">
        <f>Suvest!A162</f>
        <v>42489</v>
      </c>
      <c r="B159" s="56">
        <f>Suvest!L162</f>
        <v>3713040.0400000005</v>
      </c>
      <c r="C159" s="56">
        <f>Suvest!J162</f>
        <v>0</v>
      </c>
      <c r="D159" s="56">
        <f>Suvest!M162</f>
        <v>0</v>
      </c>
      <c r="E159" s="56">
        <f>Suvest!N162</f>
        <v>3713040.0400000005</v>
      </c>
      <c r="F159" s="56"/>
      <c r="G159" s="57"/>
    </row>
    <row r="160" spans="1:7">
      <c r="A160" s="55">
        <f>Suvest!A163</f>
        <v>42490</v>
      </c>
      <c r="B160" s="56">
        <f>Suvest!L163</f>
        <v>3671106.4600000004</v>
      </c>
      <c r="C160" s="56">
        <f>Suvest!J163</f>
        <v>0</v>
      </c>
      <c r="D160" s="56">
        <f>Suvest!M163</f>
        <v>0</v>
      </c>
      <c r="E160" s="56">
        <f>Suvest!N163</f>
        <v>3671106.4600000004</v>
      </c>
      <c r="F160" s="56"/>
      <c r="G160" s="57"/>
    </row>
    <row r="161" spans="1:7">
      <c r="A161" s="55">
        <f>Suvest!A164</f>
        <v>42491</v>
      </c>
      <c r="B161" s="56">
        <f>IF(Suvest!$O$1=30, ,Suvest!L164)</f>
        <v>0</v>
      </c>
      <c r="C161" s="56">
        <f>IF(Suvest!$O$1=30, ,Suvest!J164)</f>
        <v>0</v>
      </c>
      <c r="D161" s="56">
        <f>IF(Suvest!$O$1=30, ,Suvest!M164)</f>
        <v>0</v>
      </c>
      <c r="E161" s="56">
        <f>IF(Suvest!$O$1=30, ,Suvest!N164)</f>
        <v>0</v>
      </c>
      <c r="F161" s="58"/>
      <c r="G161" s="59"/>
    </row>
    <row r="162" spans="1:7" s="51" customFormat="1">
      <c r="A162" s="48">
        <f>Suvest!A165</f>
        <v>231</v>
      </c>
      <c r="B162" s="49"/>
      <c r="C162" s="49">
        <f>Suvest!J165</f>
        <v>0</v>
      </c>
      <c r="D162" s="49">
        <f>Suvest!M165</f>
        <v>0</v>
      </c>
      <c r="E162" s="49"/>
      <c r="F162" s="49">
        <f>Suvest!O165</f>
        <v>0</v>
      </c>
      <c r="G162" s="50">
        <f>Suvest!R165</f>
        <v>0</v>
      </c>
    </row>
    <row r="163" spans="1:7">
      <c r="A163" s="52">
        <f>Suvest!A166</f>
        <v>42461</v>
      </c>
      <c r="B163" s="53">
        <f>Suvest!L166</f>
        <v>0</v>
      </c>
      <c r="C163" s="53">
        <f>Suvest!J166</f>
        <v>0</v>
      </c>
      <c r="D163" s="53">
        <f>Suvest!M166</f>
        <v>0</v>
      </c>
      <c r="E163" s="53">
        <f>Suvest!N166</f>
        <v>0</v>
      </c>
      <c r="F163" s="53"/>
      <c r="G163" s="54"/>
    </row>
    <row r="164" spans="1:7">
      <c r="A164" s="52">
        <f>Suvest!A167</f>
        <v>42462</v>
      </c>
      <c r="B164" s="53">
        <f>Suvest!L167</f>
        <v>0</v>
      </c>
      <c r="C164" s="53">
        <f>Suvest!J167</f>
        <v>0</v>
      </c>
      <c r="D164" s="53">
        <f>Suvest!M167</f>
        <v>0</v>
      </c>
      <c r="E164" s="53">
        <f>Suvest!N167</f>
        <v>0</v>
      </c>
      <c r="F164" s="56"/>
      <c r="G164" s="57"/>
    </row>
    <row r="165" spans="1:7">
      <c r="A165" s="52">
        <f>Suvest!A168</f>
        <v>42463</v>
      </c>
      <c r="B165" s="53">
        <f>Suvest!L168</f>
        <v>0</v>
      </c>
      <c r="C165" s="53">
        <f>Suvest!J168</f>
        <v>0</v>
      </c>
      <c r="D165" s="53">
        <f>Suvest!M168</f>
        <v>0</v>
      </c>
      <c r="E165" s="53">
        <f>Suvest!N168</f>
        <v>0</v>
      </c>
      <c r="F165" s="56"/>
      <c r="G165" s="57"/>
    </row>
    <row r="166" spans="1:7">
      <c r="A166" s="52">
        <f>Suvest!A169</f>
        <v>42464</v>
      </c>
      <c r="B166" s="53">
        <f>Suvest!L169</f>
        <v>0</v>
      </c>
      <c r="C166" s="53">
        <f>Suvest!J169</f>
        <v>0</v>
      </c>
      <c r="D166" s="53">
        <f>Suvest!M169</f>
        <v>0</v>
      </c>
      <c r="E166" s="53">
        <f>Suvest!N169</f>
        <v>0</v>
      </c>
      <c r="F166" s="56"/>
      <c r="G166" s="57"/>
    </row>
    <row r="167" spans="1:7">
      <c r="A167" s="52">
        <f>Suvest!A170</f>
        <v>42465</v>
      </c>
      <c r="B167" s="53">
        <f>Suvest!L170</f>
        <v>0</v>
      </c>
      <c r="C167" s="53">
        <f>Suvest!J170</f>
        <v>0</v>
      </c>
      <c r="D167" s="53">
        <f>Suvest!M170</f>
        <v>0</v>
      </c>
      <c r="E167" s="53">
        <f>Suvest!N170</f>
        <v>0</v>
      </c>
      <c r="F167" s="56"/>
      <c r="G167" s="57"/>
    </row>
    <row r="168" spans="1:7">
      <c r="A168" s="52">
        <f>Suvest!A171</f>
        <v>42466</v>
      </c>
      <c r="B168" s="53">
        <f>Suvest!L171</f>
        <v>0</v>
      </c>
      <c r="C168" s="53">
        <f>Suvest!J171</f>
        <v>0</v>
      </c>
      <c r="D168" s="53">
        <f>Suvest!M171</f>
        <v>0</v>
      </c>
      <c r="E168" s="53">
        <f>Suvest!N171</f>
        <v>0</v>
      </c>
      <c r="F168" s="56"/>
      <c r="G168" s="57"/>
    </row>
    <row r="169" spans="1:7">
      <c r="A169" s="52">
        <f>Suvest!A172</f>
        <v>42467</v>
      </c>
      <c r="B169" s="53">
        <f>Suvest!L172</f>
        <v>0</v>
      </c>
      <c r="C169" s="53">
        <f>Suvest!J172</f>
        <v>0</v>
      </c>
      <c r="D169" s="53">
        <f>Suvest!M172</f>
        <v>0</v>
      </c>
      <c r="E169" s="53">
        <f>Suvest!N172</f>
        <v>0</v>
      </c>
      <c r="F169" s="56"/>
      <c r="G169" s="57"/>
    </row>
    <row r="170" spans="1:7">
      <c r="A170" s="52">
        <f>Suvest!A173</f>
        <v>42468</v>
      </c>
      <c r="B170" s="53">
        <f>Suvest!L173</f>
        <v>0</v>
      </c>
      <c r="C170" s="53">
        <f>Suvest!J173</f>
        <v>0</v>
      </c>
      <c r="D170" s="53">
        <f>Suvest!M173</f>
        <v>0</v>
      </c>
      <c r="E170" s="53">
        <f>Suvest!N173</f>
        <v>0</v>
      </c>
      <c r="F170" s="56"/>
      <c r="G170" s="57"/>
    </row>
    <row r="171" spans="1:7">
      <c r="A171" s="52">
        <f>Suvest!A174</f>
        <v>42469</v>
      </c>
      <c r="B171" s="53">
        <f>Suvest!L174</f>
        <v>0</v>
      </c>
      <c r="C171" s="53">
        <f>Suvest!J174</f>
        <v>0</v>
      </c>
      <c r="D171" s="53">
        <f>Suvest!M174</f>
        <v>0</v>
      </c>
      <c r="E171" s="53">
        <f>Suvest!N174</f>
        <v>0</v>
      </c>
      <c r="F171" s="56"/>
      <c r="G171" s="57"/>
    </row>
    <row r="172" spans="1:7">
      <c r="A172" s="52">
        <f>Suvest!A175</f>
        <v>42470</v>
      </c>
      <c r="B172" s="53">
        <f>Suvest!L175</f>
        <v>0</v>
      </c>
      <c r="C172" s="53">
        <f>Suvest!J175</f>
        <v>0</v>
      </c>
      <c r="D172" s="53">
        <f>Suvest!M175</f>
        <v>0</v>
      </c>
      <c r="E172" s="53">
        <f>Suvest!N175</f>
        <v>0</v>
      </c>
      <c r="F172" s="56"/>
      <c r="G172" s="57"/>
    </row>
    <row r="173" spans="1:7">
      <c r="A173" s="52">
        <f>Suvest!A176</f>
        <v>42471</v>
      </c>
      <c r="B173" s="53">
        <f>Suvest!L176</f>
        <v>0</v>
      </c>
      <c r="C173" s="53">
        <f>Suvest!J176</f>
        <v>0</v>
      </c>
      <c r="D173" s="53">
        <f>Suvest!M176</f>
        <v>0</v>
      </c>
      <c r="E173" s="53">
        <f>Suvest!N176</f>
        <v>0</v>
      </c>
      <c r="F173" s="56"/>
      <c r="G173" s="57"/>
    </row>
    <row r="174" spans="1:7">
      <c r="A174" s="52">
        <f>Suvest!A177</f>
        <v>42472</v>
      </c>
      <c r="B174" s="53">
        <f>Suvest!L177</f>
        <v>0</v>
      </c>
      <c r="C174" s="53">
        <f>Suvest!J177</f>
        <v>0</v>
      </c>
      <c r="D174" s="53">
        <f>Suvest!M177</f>
        <v>0</v>
      </c>
      <c r="E174" s="53">
        <f>Suvest!N177</f>
        <v>0</v>
      </c>
      <c r="F174" s="56"/>
      <c r="G174" s="57"/>
    </row>
    <row r="175" spans="1:7">
      <c r="A175" s="52">
        <f>Suvest!A178</f>
        <v>42473</v>
      </c>
      <c r="B175" s="53">
        <f>Suvest!L178</f>
        <v>0</v>
      </c>
      <c r="C175" s="53">
        <f>Suvest!J178</f>
        <v>0</v>
      </c>
      <c r="D175" s="53">
        <f>Suvest!M178</f>
        <v>0</v>
      </c>
      <c r="E175" s="53">
        <f>Suvest!N178</f>
        <v>0</v>
      </c>
      <c r="F175" s="56"/>
      <c r="G175" s="57"/>
    </row>
    <row r="176" spans="1:7">
      <c r="A176" s="52">
        <f>Suvest!A179</f>
        <v>42474</v>
      </c>
      <c r="B176" s="53">
        <f>Suvest!L179</f>
        <v>0</v>
      </c>
      <c r="C176" s="53">
        <f>Suvest!J179</f>
        <v>0</v>
      </c>
      <c r="D176" s="53">
        <f>Suvest!M179</f>
        <v>0</v>
      </c>
      <c r="E176" s="53">
        <f>Suvest!N179</f>
        <v>0</v>
      </c>
      <c r="F176" s="56"/>
      <c r="G176" s="57"/>
    </row>
    <row r="177" spans="1:7">
      <c r="A177" s="52">
        <f>Suvest!A180</f>
        <v>42475</v>
      </c>
      <c r="B177" s="53">
        <f>Suvest!L180</f>
        <v>0</v>
      </c>
      <c r="C177" s="53">
        <f>Suvest!J180</f>
        <v>0</v>
      </c>
      <c r="D177" s="53">
        <f>Suvest!M180</f>
        <v>0</v>
      </c>
      <c r="E177" s="53">
        <f>Suvest!N180</f>
        <v>0</v>
      </c>
      <c r="F177" s="56"/>
      <c r="G177" s="57"/>
    </row>
    <row r="178" spans="1:7">
      <c r="A178" s="52">
        <f>Suvest!A181</f>
        <v>42476</v>
      </c>
      <c r="B178" s="53">
        <f>Suvest!L181</f>
        <v>0</v>
      </c>
      <c r="C178" s="53">
        <f>Suvest!J181</f>
        <v>0</v>
      </c>
      <c r="D178" s="53">
        <f>Suvest!M181</f>
        <v>0</v>
      </c>
      <c r="E178" s="53">
        <f>Suvest!N181</f>
        <v>0</v>
      </c>
      <c r="F178" s="56"/>
      <c r="G178" s="57"/>
    </row>
    <row r="179" spans="1:7">
      <c r="A179" s="52">
        <f>Suvest!A182</f>
        <v>42477</v>
      </c>
      <c r="B179" s="53">
        <f>Suvest!L182</f>
        <v>0</v>
      </c>
      <c r="C179" s="53">
        <f>Suvest!J182</f>
        <v>0</v>
      </c>
      <c r="D179" s="53">
        <f>Suvest!M182</f>
        <v>0</v>
      </c>
      <c r="E179" s="53">
        <f>Suvest!N182</f>
        <v>0</v>
      </c>
      <c r="F179" s="56"/>
      <c r="G179" s="57"/>
    </row>
    <row r="180" spans="1:7">
      <c r="A180" s="52">
        <f>Suvest!A183</f>
        <v>42478</v>
      </c>
      <c r="B180" s="53">
        <f>Suvest!L183</f>
        <v>0</v>
      </c>
      <c r="C180" s="53">
        <f>Suvest!J183</f>
        <v>0</v>
      </c>
      <c r="D180" s="53">
        <f>Suvest!M183</f>
        <v>0</v>
      </c>
      <c r="E180" s="53">
        <f>Suvest!N183</f>
        <v>0</v>
      </c>
      <c r="F180" s="56"/>
      <c r="G180" s="57"/>
    </row>
    <row r="181" spans="1:7">
      <c r="A181" s="52">
        <f>Suvest!A184</f>
        <v>42479</v>
      </c>
      <c r="B181" s="53">
        <f>Suvest!L184</f>
        <v>0</v>
      </c>
      <c r="C181" s="53">
        <f>Suvest!J184</f>
        <v>0</v>
      </c>
      <c r="D181" s="53">
        <f>Suvest!M184</f>
        <v>0</v>
      </c>
      <c r="E181" s="53">
        <f>Suvest!N184</f>
        <v>0</v>
      </c>
      <c r="F181" s="56"/>
      <c r="G181" s="57"/>
    </row>
    <row r="182" spans="1:7">
      <c r="A182" s="52">
        <f>Suvest!A185</f>
        <v>42480</v>
      </c>
      <c r="B182" s="53">
        <f>Suvest!L185</f>
        <v>0</v>
      </c>
      <c r="C182" s="53">
        <f>Suvest!J185</f>
        <v>0</v>
      </c>
      <c r="D182" s="53">
        <f>Suvest!M185</f>
        <v>0</v>
      </c>
      <c r="E182" s="53">
        <f>Suvest!N185</f>
        <v>0</v>
      </c>
      <c r="F182" s="56"/>
      <c r="G182" s="57"/>
    </row>
    <row r="183" spans="1:7">
      <c r="A183" s="52">
        <f>Suvest!A186</f>
        <v>42481</v>
      </c>
      <c r="B183" s="53">
        <f>Suvest!L186</f>
        <v>0</v>
      </c>
      <c r="C183" s="53">
        <f>Suvest!J186</f>
        <v>0</v>
      </c>
      <c r="D183" s="53">
        <f>Suvest!M186</f>
        <v>0</v>
      </c>
      <c r="E183" s="53">
        <f>Suvest!N186</f>
        <v>0</v>
      </c>
      <c r="F183" s="56"/>
      <c r="G183" s="57"/>
    </row>
    <row r="184" spans="1:7">
      <c r="A184" s="52">
        <f>Suvest!A187</f>
        <v>42482</v>
      </c>
      <c r="B184" s="53">
        <f>Suvest!L187</f>
        <v>0</v>
      </c>
      <c r="C184" s="53">
        <f>Suvest!J187</f>
        <v>0</v>
      </c>
      <c r="D184" s="53">
        <f>Suvest!M187</f>
        <v>0</v>
      </c>
      <c r="E184" s="53">
        <f>Suvest!N187</f>
        <v>0</v>
      </c>
      <c r="F184" s="56"/>
      <c r="G184" s="57"/>
    </row>
    <row r="185" spans="1:7">
      <c r="A185" s="52">
        <f>Suvest!A188</f>
        <v>42483</v>
      </c>
      <c r="B185" s="53">
        <f>Suvest!L188</f>
        <v>0</v>
      </c>
      <c r="C185" s="53">
        <f>Suvest!J188</f>
        <v>0</v>
      </c>
      <c r="D185" s="53">
        <f>Suvest!M188</f>
        <v>0</v>
      </c>
      <c r="E185" s="53">
        <f>Suvest!N188</f>
        <v>0</v>
      </c>
      <c r="F185" s="56"/>
      <c r="G185" s="57"/>
    </row>
    <row r="186" spans="1:7">
      <c r="A186" s="52">
        <f>Suvest!A189</f>
        <v>42484</v>
      </c>
      <c r="B186" s="53">
        <f>Suvest!L189</f>
        <v>0</v>
      </c>
      <c r="C186" s="53">
        <f>Suvest!J189</f>
        <v>0</v>
      </c>
      <c r="D186" s="53">
        <f>Suvest!M189</f>
        <v>0</v>
      </c>
      <c r="E186" s="53">
        <f>Suvest!N189</f>
        <v>0</v>
      </c>
      <c r="F186" s="56"/>
      <c r="G186" s="57"/>
    </row>
    <row r="187" spans="1:7">
      <c r="A187" s="52">
        <f>Suvest!A190</f>
        <v>42485</v>
      </c>
      <c r="B187" s="53">
        <f>Suvest!L190</f>
        <v>0</v>
      </c>
      <c r="C187" s="53">
        <f>Suvest!J190</f>
        <v>0</v>
      </c>
      <c r="D187" s="53">
        <f>Suvest!M190</f>
        <v>0</v>
      </c>
      <c r="E187" s="53">
        <f>Suvest!N190</f>
        <v>0</v>
      </c>
      <c r="F187" s="56"/>
      <c r="G187" s="57"/>
    </row>
    <row r="188" spans="1:7">
      <c r="A188" s="52">
        <f>Suvest!A191</f>
        <v>42486</v>
      </c>
      <c r="B188" s="53">
        <f>Suvest!L191</f>
        <v>0</v>
      </c>
      <c r="C188" s="53">
        <f>Suvest!J191</f>
        <v>0</v>
      </c>
      <c r="D188" s="53">
        <f>Suvest!M191</f>
        <v>0</v>
      </c>
      <c r="E188" s="53">
        <f>Suvest!N191</f>
        <v>0</v>
      </c>
      <c r="F188" s="56"/>
      <c r="G188" s="57"/>
    </row>
    <row r="189" spans="1:7">
      <c r="A189" s="52">
        <f>Suvest!A192</f>
        <v>42487</v>
      </c>
      <c r="B189" s="53">
        <f>Suvest!L192</f>
        <v>0</v>
      </c>
      <c r="C189" s="53">
        <f>Suvest!J192</f>
        <v>0</v>
      </c>
      <c r="D189" s="53">
        <f>Suvest!M192</f>
        <v>0</v>
      </c>
      <c r="E189" s="53">
        <f>Suvest!N192</f>
        <v>0</v>
      </c>
      <c r="F189" s="56"/>
      <c r="G189" s="57"/>
    </row>
    <row r="190" spans="1:7">
      <c r="A190" s="52">
        <f>Suvest!A193</f>
        <v>42488</v>
      </c>
      <c r="B190" s="53">
        <f>Suvest!L193</f>
        <v>0</v>
      </c>
      <c r="C190" s="53">
        <f>Suvest!J193</f>
        <v>0</v>
      </c>
      <c r="D190" s="53">
        <f>Suvest!M193</f>
        <v>0</v>
      </c>
      <c r="E190" s="53">
        <f>Suvest!N193</f>
        <v>0</v>
      </c>
      <c r="F190" s="56"/>
      <c r="G190" s="57"/>
    </row>
    <row r="191" spans="1:7">
      <c r="A191" s="52">
        <f>Suvest!A194</f>
        <v>42489</v>
      </c>
      <c r="B191" s="53">
        <f>Suvest!L194</f>
        <v>0</v>
      </c>
      <c r="C191" s="53">
        <f>Suvest!J194</f>
        <v>0</v>
      </c>
      <c r="D191" s="53">
        <f>Suvest!M194</f>
        <v>0</v>
      </c>
      <c r="E191" s="53">
        <f>Suvest!N194</f>
        <v>0</v>
      </c>
      <c r="F191" s="56"/>
      <c r="G191" s="57"/>
    </row>
    <row r="192" spans="1:7">
      <c r="A192" s="52">
        <f>Suvest!A195</f>
        <v>42490</v>
      </c>
      <c r="B192" s="53">
        <f>Suvest!L195</f>
        <v>0</v>
      </c>
      <c r="C192" s="53">
        <f>Suvest!J195</f>
        <v>0</v>
      </c>
      <c r="D192" s="53">
        <f>Suvest!M195</f>
        <v>0</v>
      </c>
      <c r="E192" s="53">
        <f>Suvest!N195</f>
        <v>0</v>
      </c>
      <c r="F192" s="56"/>
      <c r="G192" s="57"/>
    </row>
    <row r="193" spans="1:7">
      <c r="A193" s="52">
        <f>Suvest!A196</f>
        <v>42491</v>
      </c>
      <c r="B193" s="53">
        <f>Suvest!L196</f>
        <v>0</v>
      </c>
      <c r="C193" s="53">
        <f>Suvest!J196</f>
        <v>0</v>
      </c>
      <c r="D193" s="53">
        <f>Suvest!M196</f>
        <v>0</v>
      </c>
      <c r="E193" s="53">
        <f>Suvest!N196</f>
        <v>0</v>
      </c>
      <c r="F193" s="58"/>
      <c r="G193" s="59"/>
    </row>
    <row r="194" spans="1:7" s="51" customFormat="1">
      <c r="A194" s="48">
        <f>Suvest!A165</f>
        <v>231</v>
      </c>
      <c r="B194" s="49"/>
      <c r="C194" s="49">
        <f>Suvest!J165</f>
        <v>0</v>
      </c>
      <c r="D194" s="49">
        <f>Suvest!M165</f>
        <v>0</v>
      </c>
      <c r="E194" s="49"/>
      <c r="F194" s="49">
        <f>Suvest!O165</f>
        <v>0</v>
      </c>
      <c r="G194" s="50">
        <f>Suvest!R165</f>
        <v>0</v>
      </c>
    </row>
    <row r="195" spans="1:7">
      <c r="A195" s="52">
        <f>Suvest!A166</f>
        <v>42461</v>
      </c>
      <c r="B195" s="53">
        <f>Suvest!L166</f>
        <v>0</v>
      </c>
      <c r="C195" s="53">
        <f>Suvest!J166</f>
        <v>0</v>
      </c>
      <c r="D195" s="53">
        <f>Suvest!M166</f>
        <v>0</v>
      </c>
      <c r="E195" s="53">
        <f>Suvest!N166</f>
        <v>0</v>
      </c>
      <c r="F195" s="53"/>
      <c r="G195" s="54"/>
    </row>
    <row r="196" spans="1:7">
      <c r="A196" s="55">
        <f>Suvest!A167</f>
        <v>42462</v>
      </c>
      <c r="B196" s="56">
        <f>Suvest!L167</f>
        <v>0</v>
      </c>
      <c r="C196" s="56">
        <f>Suvest!J167</f>
        <v>0</v>
      </c>
      <c r="D196" s="56">
        <f>Suvest!M167</f>
        <v>0</v>
      </c>
      <c r="E196" s="56">
        <f>Suvest!N167</f>
        <v>0</v>
      </c>
      <c r="F196" s="56"/>
      <c r="G196" s="57"/>
    </row>
    <row r="197" spans="1:7">
      <c r="A197" s="55">
        <f>Suvest!A168</f>
        <v>42463</v>
      </c>
      <c r="B197" s="56">
        <f>Suvest!L168</f>
        <v>0</v>
      </c>
      <c r="C197" s="56">
        <f>Suvest!J168</f>
        <v>0</v>
      </c>
      <c r="D197" s="56">
        <f>Suvest!M168</f>
        <v>0</v>
      </c>
      <c r="E197" s="56">
        <f>Suvest!N168</f>
        <v>0</v>
      </c>
      <c r="F197" s="56"/>
      <c r="G197" s="57"/>
    </row>
    <row r="198" spans="1:7">
      <c r="A198" s="55">
        <f>Suvest!A169</f>
        <v>42464</v>
      </c>
      <c r="B198" s="56">
        <f>Suvest!L169</f>
        <v>0</v>
      </c>
      <c r="C198" s="56">
        <f>Suvest!J169</f>
        <v>0</v>
      </c>
      <c r="D198" s="56">
        <f>Suvest!M169</f>
        <v>0</v>
      </c>
      <c r="E198" s="56">
        <f>Suvest!N169</f>
        <v>0</v>
      </c>
      <c r="F198" s="56"/>
      <c r="G198" s="57"/>
    </row>
    <row r="199" spans="1:7">
      <c r="A199" s="55">
        <f>Suvest!A170</f>
        <v>42465</v>
      </c>
      <c r="B199" s="56">
        <f>Suvest!L170</f>
        <v>0</v>
      </c>
      <c r="C199" s="56">
        <f>Suvest!J170</f>
        <v>0</v>
      </c>
      <c r="D199" s="56">
        <f>Suvest!M170</f>
        <v>0</v>
      </c>
      <c r="E199" s="56">
        <f>Suvest!N170</f>
        <v>0</v>
      </c>
      <c r="F199" s="56"/>
      <c r="G199" s="57"/>
    </row>
    <row r="200" spans="1:7">
      <c r="A200" s="55">
        <f>Suvest!A171</f>
        <v>42466</v>
      </c>
      <c r="B200" s="56">
        <f>Suvest!L171</f>
        <v>0</v>
      </c>
      <c r="C200" s="56">
        <f>Suvest!J171</f>
        <v>0</v>
      </c>
      <c r="D200" s="56">
        <f>Suvest!M171</f>
        <v>0</v>
      </c>
      <c r="E200" s="56">
        <f>Suvest!N171</f>
        <v>0</v>
      </c>
      <c r="F200" s="56"/>
      <c r="G200" s="57"/>
    </row>
    <row r="201" spans="1:7">
      <c r="A201" s="55">
        <f>Suvest!A172</f>
        <v>42467</v>
      </c>
      <c r="B201" s="56">
        <f>Suvest!L172</f>
        <v>0</v>
      </c>
      <c r="C201" s="56">
        <f>Suvest!J172</f>
        <v>0</v>
      </c>
      <c r="D201" s="56">
        <f>Suvest!M172</f>
        <v>0</v>
      </c>
      <c r="E201" s="56">
        <f>Suvest!N172</f>
        <v>0</v>
      </c>
      <c r="F201" s="56"/>
      <c r="G201" s="57"/>
    </row>
    <row r="202" spans="1:7">
      <c r="A202" s="55">
        <f>Suvest!A173</f>
        <v>42468</v>
      </c>
      <c r="B202" s="56">
        <f>Suvest!L173</f>
        <v>0</v>
      </c>
      <c r="C202" s="56">
        <f>Suvest!J173</f>
        <v>0</v>
      </c>
      <c r="D202" s="56">
        <f>Suvest!M173</f>
        <v>0</v>
      </c>
      <c r="E202" s="56">
        <f>Suvest!N173</f>
        <v>0</v>
      </c>
      <c r="F202" s="56"/>
      <c r="G202" s="57"/>
    </row>
    <row r="203" spans="1:7">
      <c r="A203" s="55">
        <f>Suvest!A174</f>
        <v>42469</v>
      </c>
      <c r="B203" s="56">
        <f>Suvest!L174</f>
        <v>0</v>
      </c>
      <c r="C203" s="56">
        <f>Suvest!J174</f>
        <v>0</v>
      </c>
      <c r="D203" s="56">
        <f>Suvest!M174</f>
        <v>0</v>
      </c>
      <c r="E203" s="56">
        <f>Suvest!N174</f>
        <v>0</v>
      </c>
      <c r="F203" s="56"/>
      <c r="G203" s="57"/>
    </row>
    <row r="204" spans="1:7">
      <c r="A204" s="55">
        <f>Suvest!A175</f>
        <v>42470</v>
      </c>
      <c r="B204" s="56">
        <f>Suvest!L175</f>
        <v>0</v>
      </c>
      <c r="C204" s="56">
        <f>Suvest!J175</f>
        <v>0</v>
      </c>
      <c r="D204" s="56">
        <f>Suvest!M175</f>
        <v>0</v>
      </c>
      <c r="E204" s="56">
        <f>Suvest!N175</f>
        <v>0</v>
      </c>
      <c r="F204" s="56"/>
      <c r="G204" s="57"/>
    </row>
    <row r="205" spans="1:7">
      <c r="A205" s="55">
        <f>Suvest!A176</f>
        <v>42471</v>
      </c>
      <c r="B205" s="56">
        <f>Suvest!L176</f>
        <v>0</v>
      </c>
      <c r="C205" s="56">
        <f>Suvest!J176</f>
        <v>0</v>
      </c>
      <c r="D205" s="56">
        <f>Suvest!M176</f>
        <v>0</v>
      </c>
      <c r="E205" s="56">
        <f>Suvest!N176</f>
        <v>0</v>
      </c>
      <c r="F205" s="56"/>
      <c r="G205" s="57"/>
    </row>
    <row r="206" spans="1:7">
      <c r="A206" s="55">
        <f>Suvest!A177</f>
        <v>42472</v>
      </c>
      <c r="B206" s="56">
        <f>Suvest!L177</f>
        <v>0</v>
      </c>
      <c r="C206" s="56">
        <f>Suvest!J177</f>
        <v>0</v>
      </c>
      <c r="D206" s="56">
        <f>Suvest!M177</f>
        <v>0</v>
      </c>
      <c r="E206" s="56">
        <f>Suvest!N177</f>
        <v>0</v>
      </c>
      <c r="F206" s="56"/>
      <c r="G206" s="57"/>
    </row>
    <row r="207" spans="1:7">
      <c r="A207" s="55">
        <f>Suvest!A178</f>
        <v>42473</v>
      </c>
      <c r="B207" s="56">
        <f>Suvest!L178</f>
        <v>0</v>
      </c>
      <c r="C207" s="56">
        <f>Suvest!J178</f>
        <v>0</v>
      </c>
      <c r="D207" s="56">
        <f>Suvest!M178</f>
        <v>0</v>
      </c>
      <c r="E207" s="56">
        <f>Suvest!N178</f>
        <v>0</v>
      </c>
      <c r="F207" s="56"/>
      <c r="G207" s="57"/>
    </row>
    <row r="208" spans="1:7">
      <c r="A208" s="55">
        <f>Suvest!A179</f>
        <v>42474</v>
      </c>
      <c r="B208" s="56">
        <f>Suvest!L179</f>
        <v>0</v>
      </c>
      <c r="C208" s="56">
        <f>Suvest!J179</f>
        <v>0</v>
      </c>
      <c r="D208" s="56">
        <f>Suvest!M179</f>
        <v>0</v>
      </c>
      <c r="E208" s="56">
        <f>Suvest!N179</f>
        <v>0</v>
      </c>
      <c r="F208" s="56"/>
      <c r="G208" s="57"/>
    </row>
    <row r="209" spans="1:7">
      <c r="A209" s="55">
        <f>Suvest!A180</f>
        <v>42475</v>
      </c>
      <c r="B209" s="56">
        <f>Suvest!L180</f>
        <v>0</v>
      </c>
      <c r="C209" s="56">
        <f>Suvest!J180</f>
        <v>0</v>
      </c>
      <c r="D209" s="56">
        <f>Suvest!M180</f>
        <v>0</v>
      </c>
      <c r="E209" s="56">
        <f>Suvest!N180</f>
        <v>0</v>
      </c>
      <c r="F209" s="56"/>
      <c r="G209" s="57"/>
    </row>
    <row r="210" spans="1:7">
      <c r="A210" s="55">
        <f>Suvest!A181</f>
        <v>42476</v>
      </c>
      <c r="B210" s="56">
        <f>Suvest!L181</f>
        <v>0</v>
      </c>
      <c r="C210" s="56">
        <f>Suvest!J181</f>
        <v>0</v>
      </c>
      <c r="D210" s="56">
        <f>Suvest!M181</f>
        <v>0</v>
      </c>
      <c r="E210" s="56">
        <f>Suvest!N181</f>
        <v>0</v>
      </c>
      <c r="F210" s="56"/>
      <c r="G210" s="57"/>
    </row>
    <row r="211" spans="1:7">
      <c r="A211" s="55">
        <f>Suvest!A182</f>
        <v>42477</v>
      </c>
      <c r="B211" s="56">
        <f>Suvest!L182</f>
        <v>0</v>
      </c>
      <c r="C211" s="56">
        <f>Suvest!J182</f>
        <v>0</v>
      </c>
      <c r="D211" s="56">
        <f>Suvest!M182</f>
        <v>0</v>
      </c>
      <c r="E211" s="56">
        <f>Suvest!N182</f>
        <v>0</v>
      </c>
      <c r="F211" s="56"/>
      <c r="G211" s="57"/>
    </row>
    <row r="212" spans="1:7">
      <c r="A212" s="55">
        <f>Suvest!A183</f>
        <v>42478</v>
      </c>
      <c r="B212" s="56">
        <f>Suvest!L183</f>
        <v>0</v>
      </c>
      <c r="C212" s="56">
        <f>Suvest!J183</f>
        <v>0</v>
      </c>
      <c r="D212" s="56">
        <f>Suvest!M183</f>
        <v>0</v>
      </c>
      <c r="E212" s="56">
        <f>Suvest!N183</f>
        <v>0</v>
      </c>
      <c r="F212" s="56"/>
      <c r="G212" s="57"/>
    </row>
    <row r="213" spans="1:7">
      <c r="A213" s="55">
        <f>Suvest!A184</f>
        <v>42479</v>
      </c>
      <c r="B213" s="56">
        <f>Suvest!L184</f>
        <v>0</v>
      </c>
      <c r="C213" s="56">
        <f>Suvest!J184</f>
        <v>0</v>
      </c>
      <c r="D213" s="56">
        <f>Suvest!M184</f>
        <v>0</v>
      </c>
      <c r="E213" s="56">
        <f>Suvest!N184</f>
        <v>0</v>
      </c>
      <c r="F213" s="56"/>
      <c r="G213" s="57"/>
    </row>
    <row r="214" spans="1:7">
      <c r="A214" s="55">
        <f>Suvest!A185</f>
        <v>42480</v>
      </c>
      <c r="B214" s="56">
        <f>Suvest!L185</f>
        <v>0</v>
      </c>
      <c r="C214" s="56">
        <f>Suvest!J185</f>
        <v>0</v>
      </c>
      <c r="D214" s="56">
        <f>Suvest!M185</f>
        <v>0</v>
      </c>
      <c r="E214" s="56">
        <f>Suvest!N185</f>
        <v>0</v>
      </c>
      <c r="F214" s="56"/>
      <c r="G214" s="57"/>
    </row>
    <row r="215" spans="1:7">
      <c r="A215" s="55">
        <f>Suvest!A186</f>
        <v>42481</v>
      </c>
      <c r="B215" s="56">
        <f>Suvest!L186</f>
        <v>0</v>
      </c>
      <c r="C215" s="56">
        <f>Suvest!J186</f>
        <v>0</v>
      </c>
      <c r="D215" s="56">
        <f>Suvest!M186</f>
        <v>0</v>
      </c>
      <c r="E215" s="56">
        <f>Suvest!N186</f>
        <v>0</v>
      </c>
      <c r="F215" s="56"/>
      <c r="G215" s="57"/>
    </row>
    <row r="216" spans="1:7">
      <c r="A216" s="55">
        <f>Suvest!A187</f>
        <v>42482</v>
      </c>
      <c r="B216" s="56">
        <f>Suvest!L187</f>
        <v>0</v>
      </c>
      <c r="C216" s="56">
        <f>Suvest!J187</f>
        <v>0</v>
      </c>
      <c r="D216" s="56">
        <f>Suvest!M187</f>
        <v>0</v>
      </c>
      <c r="E216" s="56">
        <f>Suvest!N187</f>
        <v>0</v>
      </c>
      <c r="F216" s="56"/>
      <c r="G216" s="57"/>
    </row>
    <row r="217" spans="1:7">
      <c r="A217" s="55">
        <f>Suvest!A188</f>
        <v>42483</v>
      </c>
      <c r="B217" s="56">
        <f>Suvest!L188</f>
        <v>0</v>
      </c>
      <c r="C217" s="56">
        <f>Suvest!J188</f>
        <v>0</v>
      </c>
      <c r="D217" s="56">
        <f>Suvest!M188</f>
        <v>0</v>
      </c>
      <c r="E217" s="56">
        <f>Suvest!N188</f>
        <v>0</v>
      </c>
      <c r="F217" s="56"/>
      <c r="G217" s="57"/>
    </row>
    <row r="218" spans="1:7">
      <c r="A218" s="55">
        <f>Suvest!A189</f>
        <v>42484</v>
      </c>
      <c r="B218" s="56">
        <f>Suvest!L189</f>
        <v>0</v>
      </c>
      <c r="C218" s="56">
        <f>Suvest!J189</f>
        <v>0</v>
      </c>
      <c r="D218" s="56">
        <f>Suvest!M189</f>
        <v>0</v>
      </c>
      <c r="E218" s="56">
        <f>Suvest!N189</f>
        <v>0</v>
      </c>
      <c r="F218" s="56"/>
      <c r="G218" s="57"/>
    </row>
    <row r="219" spans="1:7">
      <c r="A219" s="55">
        <f>Suvest!A190</f>
        <v>42485</v>
      </c>
      <c r="B219" s="56">
        <f>Suvest!L190</f>
        <v>0</v>
      </c>
      <c r="C219" s="56">
        <f>Suvest!J190</f>
        <v>0</v>
      </c>
      <c r="D219" s="56">
        <f>Suvest!M190</f>
        <v>0</v>
      </c>
      <c r="E219" s="56">
        <f>Suvest!N190</f>
        <v>0</v>
      </c>
      <c r="F219" s="56"/>
      <c r="G219" s="57"/>
    </row>
    <row r="220" spans="1:7">
      <c r="A220" s="55">
        <f>Suvest!A191</f>
        <v>42486</v>
      </c>
      <c r="B220" s="56">
        <f>Suvest!L191</f>
        <v>0</v>
      </c>
      <c r="C220" s="56">
        <f>Suvest!J191</f>
        <v>0</v>
      </c>
      <c r="D220" s="56">
        <f>Suvest!M191</f>
        <v>0</v>
      </c>
      <c r="E220" s="56">
        <f>Suvest!N191</f>
        <v>0</v>
      </c>
      <c r="F220" s="56"/>
      <c r="G220" s="57"/>
    </row>
    <row r="221" spans="1:7">
      <c r="A221" s="55">
        <f>Suvest!A192</f>
        <v>42487</v>
      </c>
      <c r="B221" s="56">
        <f>Suvest!L192</f>
        <v>0</v>
      </c>
      <c r="C221" s="56">
        <f>Suvest!J192</f>
        <v>0</v>
      </c>
      <c r="D221" s="56">
        <f>Suvest!M192</f>
        <v>0</v>
      </c>
      <c r="E221" s="56">
        <f>Suvest!N192</f>
        <v>0</v>
      </c>
      <c r="F221" s="56"/>
      <c r="G221" s="57"/>
    </row>
    <row r="222" spans="1:7">
      <c r="A222" s="55">
        <f>Suvest!A193</f>
        <v>42488</v>
      </c>
      <c r="B222" s="56">
        <f>Suvest!L193</f>
        <v>0</v>
      </c>
      <c r="C222" s="56">
        <f>Suvest!J193</f>
        <v>0</v>
      </c>
      <c r="D222" s="56">
        <f>Suvest!M193</f>
        <v>0</v>
      </c>
      <c r="E222" s="56">
        <f>Suvest!N193</f>
        <v>0</v>
      </c>
      <c r="F222" s="56"/>
      <c r="G222" s="57"/>
    </row>
    <row r="223" spans="1:7">
      <c r="A223" s="55">
        <f>Suvest!A194</f>
        <v>42489</v>
      </c>
      <c r="B223" s="56">
        <f>Suvest!L194</f>
        <v>0</v>
      </c>
      <c r="C223" s="56">
        <f>Suvest!J194</f>
        <v>0</v>
      </c>
      <c r="D223" s="56">
        <f>Suvest!M194</f>
        <v>0</v>
      </c>
      <c r="E223" s="56">
        <f>Suvest!N194</f>
        <v>0</v>
      </c>
      <c r="F223" s="56"/>
      <c r="G223" s="57"/>
    </row>
    <row r="224" spans="1:7">
      <c r="A224" s="55">
        <f>Suvest!A195</f>
        <v>42490</v>
      </c>
      <c r="B224" s="56">
        <f>Suvest!L195</f>
        <v>0</v>
      </c>
      <c r="C224" s="56">
        <f>Suvest!J195</f>
        <v>0</v>
      </c>
      <c r="D224" s="56">
        <f>Suvest!M195</f>
        <v>0</v>
      </c>
      <c r="E224" s="56">
        <f>Suvest!N195</f>
        <v>0</v>
      </c>
      <c r="F224" s="56"/>
      <c r="G224" s="57"/>
    </row>
    <row r="225" spans="1:7">
      <c r="A225" s="55">
        <f>Suvest!A196</f>
        <v>42491</v>
      </c>
      <c r="B225" s="56">
        <f>IF(Suvest!$O$1=30, ,Suvest!L196)</f>
        <v>0</v>
      </c>
      <c r="C225" s="56">
        <f>IF(Suvest!$O$1=30, ,Suvest!J196)</f>
        <v>0</v>
      </c>
      <c r="D225" s="56">
        <f>IF(Suvest!$O$1=30, ,Suvest!M196)</f>
        <v>0</v>
      </c>
      <c r="E225" s="56">
        <f>IF(Suvest!$O$1=30, ,Suvest!N196)</f>
        <v>0</v>
      </c>
      <c r="F225" s="58"/>
      <c r="G225" s="59"/>
    </row>
    <row r="226" spans="1:7" s="51" customFormat="1">
      <c r="A226" s="48">
        <f>Suvest!A197</f>
        <v>235</v>
      </c>
      <c r="B226" s="49"/>
      <c r="C226" s="49">
        <f>Suvest!J197</f>
        <v>0</v>
      </c>
      <c r="D226" s="49">
        <f>Suvest!M197</f>
        <v>0</v>
      </c>
      <c r="E226" s="49"/>
      <c r="F226" s="49">
        <f>Suvest!O197</f>
        <v>1307520.476</v>
      </c>
      <c r="G226" s="50">
        <f>Suvest!R197</f>
        <v>1400742.0000000005</v>
      </c>
    </row>
    <row r="227" spans="1:7">
      <c r="A227" s="52">
        <f>Suvest!A198</f>
        <v>42461</v>
      </c>
      <c r="B227" s="53">
        <f>Suvest!L198</f>
        <v>1116811.72</v>
      </c>
      <c r="C227" s="53">
        <f>Suvest!J198</f>
        <v>0</v>
      </c>
      <c r="D227" s="53">
        <f>Suvest!M198</f>
        <v>0</v>
      </c>
      <c r="E227" s="53">
        <f>Suvest!N198</f>
        <v>1116811.72</v>
      </c>
      <c r="F227" s="53"/>
      <c r="G227" s="54"/>
    </row>
    <row r="228" spans="1:7">
      <c r="A228" s="55">
        <f>Suvest!A199</f>
        <v>42462</v>
      </c>
      <c r="B228" s="56">
        <f>Suvest!L199</f>
        <v>1203707.32</v>
      </c>
      <c r="C228" s="56">
        <f>Suvest!J199</f>
        <v>0</v>
      </c>
      <c r="D228" s="56">
        <f>Suvest!M199</f>
        <v>0</v>
      </c>
      <c r="E228" s="56">
        <f>Suvest!N199</f>
        <v>1203707.32</v>
      </c>
      <c r="F228" s="56"/>
      <c r="G228" s="57"/>
    </row>
    <row r="229" spans="1:7">
      <c r="A229" s="55">
        <f>Suvest!A200</f>
        <v>42463</v>
      </c>
      <c r="B229" s="56">
        <f>Suvest!L200</f>
        <v>1203707.32</v>
      </c>
      <c r="C229" s="56">
        <f>Suvest!J200</f>
        <v>0</v>
      </c>
      <c r="D229" s="56">
        <f>Suvest!M200</f>
        <v>0</v>
      </c>
      <c r="E229" s="56">
        <f>Suvest!N200</f>
        <v>1203707.32</v>
      </c>
      <c r="F229" s="56"/>
      <c r="G229" s="57"/>
    </row>
    <row r="230" spans="1:7">
      <c r="A230" s="55">
        <f>Suvest!A201</f>
        <v>42464</v>
      </c>
      <c r="B230" s="56">
        <f>Suvest!L201</f>
        <v>1203707.32</v>
      </c>
      <c r="C230" s="56">
        <f>Suvest!J201</f>
        <v>0</v>
      </c>
      <c r="D230" s="56">
        <f>Suvest!M201</f>
        <v>0</v>
      </c>
      <c r="E230" s="56">
        <f>Suvest!N201</f>
        <v>1203707.32</v>
      </c>
      <c r="F230" s="56"/>
      <c r="G230" s="57"/>
    </row>
    <row r="231" spans="1:7">
      <c r="A231" s="55">
        <f>Suvest!A202</f>
        <v>42465</v>
      </c>
      <c r="B231" s="56">
        <f>Suvest!L202</f>
        <v>1220504.58</v>
      </c>
      <c r="C231" s="56">
        <f>Suvest!J202</f>
        <v>0</v>
      </c>
      <c r="D231" s="56">
        <f>Suvest!M202</f>
        <v>0</v>
      </c>
      <c r="E231" s="56">
        <f>Suvest!N202</f>
        <v>1220504.58</v>
      </c>
      <c r="F231" s="56"/>
      <c r="G231" s="57"/>
    </row>
    <row r="232" spans="1:7">
      <c r="A232" s="55">
        <f>Suvest!A203</f>
        <v>42466</v>
      </c>
      <c r="B232" s="56">
        <f>Suvest!L203</f>
        <v>1212324.8800000001</v>
      </c>
      <c r="C232" s="56">
        <f>Suvest!J203</f>
        <v>0</v>
      </c>
      <c r="D232" s="56">
        <f>Suvest!M203</f>
        <v>0</v>
      </c>
      <c r="E232" s="56">
        <f>Suvest!N203</f>
        <v>1212324.8800000001</v>
      </c>
      <c r="F232" s="56"/>
      <c r="G232" s="57"/>
    </row>
    <row r="233" spans="1:7">
      <c r="A233" s="55">
        <f>Suvest!A204</f>
        <v>42467</v>
      </c>
      <c r="B233" s="56">
        <f>Suvest!L204</f>
        <v>1204072.6800000002</v>
      </c>
      <c r="C233" s="56">
        <f>Suvest!J204</f>
        <v>0</v>
      </c>
      <c r="D233" s="56">
        <f>Suvest!M204</f>
        <v>0</v>
      </c>
      <c r="E233" s="56">
        <f>Suvest!N204</f>
        <v>1204072.6800000002</v>
      </c>
      <c r="F233" s="56"/>
      <c r="G233" s="57"/>
    </row>
    <row r="234" spans="1:7">
      <c r="A234" s="55">
        <f>Suvest!A205</f>
        <v>42468</v>
      </c>
      <c r="B234" s="56">
        <f>Suvest!L205</f>
        <v>1292183.6800000002</v>
      </c>
      <c r="C234" s="56">
        <f>Suvest!J205</f>
        <v>0</v>
      </c>
      <c r="D234" s="56">
        <f>Suvest!M205</f>
        <v>0</v>
      </c>
      <c r="E234" s="56">
        <f>Suvest!N205</f>
        <v>1292183.6800000002</v>
      </c>
      <c r="F234" s="56"/>
      <c r="G234" s="57"/>
    </row>
    <row r="235" spans="1:7">
      <c r="A235" s="55">
        <f>Suvest!A206</f>
        <v>42469</v>
      </c>
      <c r="B235" s="56">
        <f>Suvest!L206</f>
        <v>1289443.1200000001</v>
      </c>
      <c r="C235" s="56">
        <f>Suvest!J206</f>
        <v>0</v>
      </c>
      <c r="D235" s="56">
        <f>Suvest!M206</f>
        <v>0</v>
      </c>
      <c r="E235" s="56">
        <f>Suvest!N206</f>
        <v>1289443.1200000001</v>
      </c>
      <c r="F235" s="56"/>
      <c r="G235" s="57"/>
    </row>
    <row r="236" spans="1:7">
      <c r="A236" s="55">
        <f>Suvest!A207</f>
        <v>42470</v>
      </c>
      <c r="B236" s="56">
        <f>Suvest!L207</f>
        <v>1289443.1200000001</v>
      </c>
      <c r="C236" s="56">
        <f>Suvest!J207</f>
        <v>0</v>
      </c>
      <c r="D236" s="56">
        <f>Suvest!M207</f>
        <v>0</v>
      </c>
      <c r="E236" s="56">
        <f>Suvest!N207</f>
        <v>1289443.1200000001</v>
      </c>
      <c r="F236" s="56"/>
      <c r="G236" s="57"/>
    </row>
    <row r="237" spans="1:7">
      <c r="A237" s="55">
        <f>Suvest!A208</f>
        <v>42471</v>
      </c>
      <c r="B237" s="56">
        <f>Suvest!L208</f>
        <v>1289443.1200000001</v>
      </c>
      <c r="C237" s="56">
        <f>Suvest!J208</f>
        <v>0</v>
      </c>
      <c r="D237" s="56">
        <f>Suvest!M208</f>
        <v>0</v>
      </c>
      <c r="E237" s="56">
        <f>Suvest!N208</f>
        <v>1289443.1200000001</v>
      </c>
      <c r="F237" s="56"/>
      <c r="G237" s="57"/>
    </row>
    <row r="238" spans="1:7">
      <c r="A238" s="55">
        <f>Suvest!A209</f>
        <v>42472</v>
      </c>
      <c r="B238" s="56">
        <f>Suvest!L209</f>
        <v>1289109.6000000001</v>
      </c>
      <c r="C238" s="56">
        <f>Suvest!J209</f>
        <v>0</v>
      </c>
      <c r="D238" s="56">
        <f>Suvest!M209</f>
        <v>0</v>
      </c>
      <c r="E238" s="56">
        <f>Suvest!N209</f>
        <v>1289109.6000000001</v>
      </c>
      <c r="F238" s="56"/>
      <c r="G238" s="57"/>
    </row>
    <row r="239" spans="1:7">
      <c r="A239" s="55">
        <f>Suvest!A210</f>
        <v>42473</v>
      </c>
      <c r="B239" s="56">
        <f>Suvest!L210</f>
        <v>1291679.8700000001</v>
      </c>
      <c r="C239" s="56">
        <f>Suvest!J210</f>
        <v>0</v>
      </c>
      <c r="D239" s="56">
        <f>Suvest!M210</f>
        <v>0</v>
      </c>
      <c r="E239" s="56">
        <f>Suvest!N210</f>
        <v>1291679.8700000001</v>
      </c>
      <c r="F239" s="56"/>
      <c r="G239" s="57"/>
    </row>
    <row r="240" spans="1:7">
      <c r="A240" s="55">
        <f>Suvest!A211</f>
        <v>42474</v>
      </c>
      <c r="B240" s="56">
        <f>Suvest!L211</f>
        <v>1280298.6500000001</v>
      </c>
      <c r="C240" s="56">
        <f>Suvest!J211</f>
        <v>0</v>
      </c>
      <c r="D240" s="56">
        <f>Suvest!M211</f>
        <v>0</v>
      </c>
      <c r="E240" s="56">
        <f>Suvest!N211</f>
        <v>1280298.6500000001</v>
      </c>
      <c r="F240" s="56"/>
      <c r="G240" s="57"/>
    </row>
    <row r="241" spans="1:7">
      <c r="A241" s="55">
        <f>Suvest!A212</f>
        <v>42475</v>
      </c>
      <c r="B241" s="56">
        <f>Suvest!L212</f>
        <v>1349015.9000000001</v>
      </c>
      <c r="C241" s="56">
        <f>Suvest!J212</f>
        <v>0</v>
      </c>
      <c r="D241" s="56">
        <f>Suvest!M212</f>
        <v>0</v>
      </c>
      <c r="E241" s="56">
        <f>Suvest!N212</f>
        <v>1349015.9000000001</v>
      </c>
      <c r="F241" s="56"/>
      <c r="G241" s="57"/>
    </row>
    <row r="242" spans="1:7">
      <c r="A242" s="55">
        <f>Suvest!A213</f>
        <v>42476</v>
      </c>
      <c r="B242" s="56">
        <f>Suvest!L213</f>
        <v>1337414.4600000002</v>
      </c>
      <c r="C242" s="56">
        <f>Suvest!J213</f>
        <v>0</v>
      </c>
      <c r="D242" s="56">
        <f>Suvest!M213</f>
        <v>0</v>
      </c>
      <c r="E242" s="56">
        <f>Suvest!N213</f>
        <v>1337414.4600000002</v>
      </c>
      <c r="F242" s="56"/>
      <c r="G242" s="57"/>
    </row>
    <row r="243" spans="1:7">
      <c r="A243" s="55">
        <f>Suvest!A214</f>
        <v>42477</v>
      </c>
      <c r="B243" s="56">
        <f>Suvest!L214</f>
        <v>1337414.4600000002</v>
      </c>
      <c r="C243" s="56">
        <f>Suvest!J214</f>
        <v>0</v>
      </c>
      <c r="D243" s="56">
        <f>Suvest!M214</f>
        <v>0</v>
      </c>
      <c r="E243" s="56">
        <f>Suvest!N214</f>
        <v>1337414.4600000002</v>
      </c>
      <c r="F243" s="56"/>
      <c r="G243" s="57"/>
    </row>
    <row r="244" spans="1:7">
      <c r="A244" s="55">
        <f>Suvest!A215</f>
        <v>42478</v>
      </c>
      <c r="B244" s="56">
        <f>Suvest!L215</f>
        <v>1337414.4600000002</v>
      </c>
      <c r="C244" s="56">
        <f>Suvest!J215</f>
        <v>0</v>
      </c>
      <c r="D244" s="56">
        <f>Suvest!M215</f>
        <v>0</v>
      </c>
      <c r="E244" s="56">
        <f>Suvest!N215</f>
        <v>1337414.4600000002</v>
      </c>
      <c r="F244" s="56"/>
      <c r="G244" s="57"/>
    </row>
    <row r="245" spans="1:7">
      <c r="A245" s="55">
        <f>Suvest!A216</f>
        <v>42479</v>
      </c>
      <c r="B245" s="56">
        <f>Suvest!L216</f>
        <v>1343903.0000000002</v>
      </c>
      <c r="C245" s="56">
        <f>Suvest!J216</f>
        <v>0</v>
      </c>
      <c r="D245" s="56">
        <f>Suvest!M216</f>
        <v>0</v>
      </c>
      <c r="E245" s="56">
        <f>Suvest!N216</f>
        <v>1343903.0000000002</v>
      </c>
      <c r="F245" s="56"/>
      <c r="G245" s="57"/>
    </row>
    <row r="246" spans="1:7">
      <c r="A246" s="55">
        <f>Suvest!A217</f>
        <v>42480</v>
      </c>
      <c r="B246" s="56">
        <f>Suvest!L217</f>
        <v>1357392.0400000003</v>
      </c>
      <c r="C246" s="56">
        <f>Suvest!J217</f>
        <v>0</v>
      </c>
      <c r="D246" s="56">
        <f>Suvest!M217</f>
        <v>0</v>
      </c>
      <c r="E246" s="56">
        <f>Suvest!N217</f>
        <v>1357392.0400000003</v>
      </c>
      <c r="F246" s="56"/>
      <c r="G246" s="57"/>
    </row>
    <row r="247" spans="1:7">
      <c r="A247" s="55">
        <f>Suvest!A218</f>
        <v>42481</v>
      </c>
      <c r="B247" s="56">
        <f>Suvest!L218</f>
        <v>1335846.3600000003</v>
      </c>
      <c r="C247" s="56">
        <f>Suvest!J218</f>
        <v>0</v>
      </c>
      <c r="D247" s="56">
        <f>Suvest!M218</f>
        <v>0</v>
      </c>
      <c r="E247" s="56">
        <f>Suvest!N218</f>
        <v>1335846.3600000003</v>
      </c>
      <c r="F247" s="56"/>
      <c r="G247" s="57"/>
    </row>
    <row r="248" spans="1:7">
      <c r="A248" s="55">
        <f>Suvest!A219</f>
        <v>42482</v>
      </c>
      <c r="B248" s="56">
        <f>Suvest!L219</f>
        <v>1395957.1400000004</v>
      </c>
      <c r="C248" s="56">
        <f>Suvest!J219</f>
        <v>0</v>
      </c>
      <c r="D248" s="56">
        <f>Suvest!M219</f>
        <v>0</v>
      </c>
      <c r="E248" s="56">
        <f>Suvest!N219</f>
        <v>1395957.1400000004</v>
      </c>
      <c r="F248" s="56"/>
      <c r="G248" s="57"/>
    </row>
    <row r="249" spans="1:7">
      <c r="A249" s="55">
        <f>Suvest!A220</f>
        <v>42483</v>
      </c>
      <c r="B249" s="56">
        <f>Suvest!L220</f>
        <v>1400742.0000000005</v>
      </c>
      <c r="C249" s="56">
        <f>Suvest!J220</f>
        <v>0</v>
      </c>
      <c r="D249" s="56">
        <f>Suvest!M220</f>
        <v>0</v>
      </c>
      <c r="E249" s="56">
        <f>Suvest!N220</f>
        <v>1400742.0000000005</v>
      </c>
      <c r="F249" s="56"/>
      <c r="G249" s="57"/>
    </row>
    <row r="250" spans="1:7">
      <c r="A250" s="55">
        <f>Suvest!A221</f>
        <v>42484</v>
      </c>
      <c r="B250" s="56">
        <f>Suvest!L221</f>
        <v>1400742.0000000005</v>
      </c>
      <c r="C250" s="56">
        <f>Suvest!J221</f>
        <v>0</v>
      </c>
      <c r="D250" s="56">
        <f>Suvest!M221</f>
        <v>0</v>
      </c>
      <c r="E250" s="56">
        <f>Suvest!N221</f>
        <v>1400742.0000000005</v>
      </c>
      <c r="F250" s="56"/>
      <c r="G250" s="57"/>
    </row>
    <row r="251" spans="1:7">
      <c r="A251" s="55">
        <f>Suvest!A222</f>
        <v>42485</v>
      </c>
      <c r="B251" s="56">
        <f>Suvest!L222</f>
        <v>1400742.0000000005</v>
      </c>
      <c r="C251" s="56">
        <f>Suvest!J222</f>
        <v>0</v>
      </c>
      <c r="D251" s="56">
        <f>Suvest!M222</f>
        <v>0</v>
      </c>
      <c r="E251" s="56">
        <f>Suvest!N222</f>
        <v>1400742.0000000005</v>
      </c>
      <c r="F251" s="56"/>
      <c r="G251" s="57"/>
    </row>
    <row r="252" spans="1:7">
      <c r="A252" s="55">
        <f>Suvest!A223</f>
        <v>42486</v>
      </c>
      <c r="B252" s="56">
        <f>Suvest!L223</f>
        <v>1387816.2100000004</v>
      </c>
      <c r="C252" s="56">
        <f>Suvest!J223</f>
        <v>0</v>
      </c>
      <c r="D252" s="56">
        <f>Suvest!M223</f>
        <v>0</v>
      </c>
      <c r="E252" s="56">
        <f>Suvest!N223</f>
        <v>1387816.2100000004</v>
      </c>
      <c r="F252" s="56"/>
      <c r="G252" s="57"/>
    </row>
    <row r="253" spans="1:7">
      <c r="A253" s="55">
        <f>Suvest!A224</f>
        <v>42487</v>
      </c>
      <c r="B253" s="56">
        <f>Suvest!L224</f>
        <v>1369348.9300000004</v>
      </c>
      <c r="C253" s="56">
        <f>Suvest!J224</f>
        <v>0</v>
      </c>
      <c r="D253" s="56">
        <f>Suvest!M224</f>
        <v>0</v>
      </c>
      <c r="E253" s="56">
        <f>Suvest!N224</f>
        <v>1369348.9300000004</v>
      </c>
      <c r="F253" s="56"/>
      <c r="G253" s="57"/>
    </row>
    <row r="254" spans="1:7">
      <c r="A254" s="55">
        <f>Suvest!A225</f>
        <v>42488</v>
      </c>
      <c r="B254" s="56">
        <f>Suvest!L225</f>
        <v>1345551.0400000005</v>
      </c>
      <c r="C254" s="56">
        <f>Suvest!J225</f>
        <v>0</v>
      </c>
      <c r="D254" s="56">
        <f>Suvest!M225</f>
        <v>0</v>
      </c>
      <c r="E254" s="56">
        <f>Suvest!N225</f>
        <v>1345551.0400000005</v>
      </c>
      <c r="F254" s="56"/>
      <c r="G254" s="57"/>
    </row>
    <row r="255" spans="1:7">
      <c r="A255" s="55">
        <f>Suvest!A226</f>
        <v>42489</v>
      </c>
      <c r="B255" s="56">
        <f>Suvest!L226</f>
        <v>1378594.4200000004</v>
      </c>
      <c r="C255" s="56">
        <f>Suvest!J226</f>
        <v>0</v>
      </c>
      <c r="D255" s="56">
        <f>Suvest!M226</f>
        <v>0</v>
      </c>
      <c r="E255" s="56">
        <f>Suvest!N226</f>
        <v>1378594.4200000004</v>
      </c>
      <c r="F255" s="56"/>
      <c r="G255" s="57"/>
    </row>
    <row r="256" spans="1:7">
      <c r="A256" s="55">
        <f>Suvest!A227</f>
        <v>42490</v>
      </c>
      <c r="B256" s="56">
        <f>Suvest!L227</f>
        <v>1361282.8800000004</v>
      </c>
      <c r="C256" s="56">
        <f>Suvest!J227</f>
        <v>0</v>
      </c>
      <c r="D256" s="56">
        <f>Suvest!M227</f>
        <v>0</v>
      </c>
      <c r="E256" s="56">
        <f>Suvest!N227</f>
        <v>1361282.8800000004</v>
      </c>
      <c r="F256" s="56"/>
      <c r="G256" s="57"/>
    </row>
    <row r="257" spans="1:7">
      <c r="A257" s="55">
        <f>Suvest!A228</f>
        <v>42491</v>
      </c>
      <c r="B257" s="56">
        <f>IF(Suvest!$O$1=30, ,Suvest!L228)</f>
        <v>0</v>
      </c>
      <c r="C257" s="56">
        <f>IF(Suvest!$O$1=30, ,Suvest!J228)</f>
        <v>0</v>
      </c>
      <c r="D257" s="56">
        <f>IF(Suvest!$O$1=30, ,Suvest!M228)</f>
        <v>0</v>
      </c>
      <c r="E257" s="56">
        <f>IF(Suvest!$O$1=30, ,Suvest!N228)</f>
        <v>0</v>
      </c>
      <c r="F257" s="58"/>
      <c r="G257" s="59"/>
    </row>
    <row r="258" spans="1:7" s="51" customFormat="1">
      <c r="A258" s="48">
        <f>Suvest!A229</f>
        <v>236</v>
      </c>
      <c r="B258" s="49"/>
      <c r="C258" s="49">
        <f>Suvest!J229</f>
        <v>0</v>
      </c>
      <c r="D258" s="49">
        <f>Suvest!M229</f>
        <v>0</v>
      </c>
      <c r="E258" s="49"/>
      <c r="F258" s="49">
        <f>Suvest!O229</f>
        <v>0</v>
      </c>
      <c r="G258" s="50">
        <f>Suvest!R229</f>
        <v>0</v>
      </c>
    </row>
    <row r="259" spans="1:7">
      <c r="A259" s="52">
        <f>Suvest!A230</f>
        <v>42461</v>
      </c>
      <c r="B259" s="53">
        <f>Suvest!L230</f>
        <v>0</v>
      </c>
      <c r="C259" s="53">
        <f>Suvest!J230</f>
        <v>0</v>
      </c>
      <c r="D259" s="53">
        <f>Suvest!M230</f>
        <v>0</v>
      </c>
      <c r="E259" s="53">
        <f>Suvest!N230</f>
        <v>0</v>
      </c>
      <c r="F259" s="53"/>
      <c r="G259" s="54"/>
    </row>
    <row r="260" spans="1:7">
      <c r="A260" s="55">
        <f>Suvest!A231</f>
        <v>42462</v>
      </c>
      <c r="B260" s="56">
        <f>Suvest!L231</f>
        <v>0</v>
      </c>
      <c r="C260" s="56">
        <f>Suvest!J231</f>
        <v>0</v>
      </c>
      <c r="D260" s="56">
        <f>Suvest!M231</f>
        <v>0</v>
      </c>
      <c r="E260" s="56">
        <f>Suvest!N231</f>
        <v>0</v>
      </c>
      <c r="F260" s="56"/>
      <c r="G260" s="57"/>
    </row>
    <row r="261" spans="1:7">
      <c r="A261" s="55">
        <f>Suvest!A232</f>
        <v>42463</v>
      </c>
      <c r="B261" s="56">
        <f>Suvest!L232</f>
        <v>0</v>
      </c>
      <c r="C261" s="56">
        <f>Suvest!J232</f>
        <v>0</v>
      </c>
      <c r="D261" s="56">
        <f>Suvest!M232</f>
        <v>0</v>
      </c>
      <c r="E261" s="56">
        <f>Suvest!N232</f>
        <v>0</v>
      </c>
      <c r="F261" s="56"/>
      <c r="G261" s="57"/>
    </row>
    <row r="262" spans="1:7">
      <c r="A262" s="55">
        <f>Suvest!A233</f>
        <v>42464</v>
      </c>
      <c r="B262" s="56">
        <f>Suvest!L233</f>
        <v>0</v>
      </c>
      <c r="C262" s="56">
        <f>Suvest!J233</f>
        <v>0</v>
      </c>
      <c r="D262" s="56">
        <f>Suvest!M233</f>
        <v>0</v>
      </c>
      <c r="E262" s="56">
        <f>Suvest!N233</f>
        <v>0</v>
      </c>
      <c r="F262" s="56"/>
      <c r="G262" s="57"/>
    </row>
    <row r="263" spans="1:7">
      <c r="A263" s="55">
        <f>Suvest!A234</f>
        <v>42465</v>
      </c>
      <c r="B263" s="56">
        <f>Suvest!L234</f>
        <v>0</v>
      </c>
      <c r="C263" s="56">
        <f>Suvest!J234</f>
        <v>0</v>
      </c>
      <c r="D263" s="56">
        <f>Suvest!M234</f>
        <v>0</v>
      </c>
      <c r="E263" s="56">
        <f>Suvest!N234</f>
        <v>0</v>
      </c>
      <c r="F263" s="56"/>
      <c r="G263" s="57"/>
    </row>
    <row r="264" spans="1:7">
      <c r="A264" s="55">
        <f>Suvest!A235</f>
        <v>42466</v>
      </c>
      <c r="B264" s="56">
        <f>Suvest!L235</f>
        <v>0</v>
      </c>
      <c r="C264" s="56">
        <f>Suvest!J235</f>
        <v>0</v>
      </c>
      <c r="D264" s="56">
        <f>Suvest!M235</f>
        <v>0</v>
      </c>
      <c r="E264" s="56">
        <f>Suvest!N235</f>
        <v>0</v>
      </c>
      <c r="F264" s="56"/>
      <c r="G264" s="57"/>
    </row>
    <row r="265" spans="1:7">
      <c r="A265" s="55">
        <f>Suvest!A236</f>
        <v>42467</v>
      </c>
      <c r="B265" s="56">
        <f>Suvest!L236</f>
        <v>0</v>
      </c>
      <c r="C265" s="56">
        <f>Suvest!J236</f>
        <v>0</v>
      </c>
      <c r="D265" s="56">
        <f>Suvest!M236</f>
        <v>0</v>
      </c>
      <c r="E265" s="56">
        <f>Suvest!N236</f>
        <v>0</v>
      </c>
      <c r="F265" s="56"/>
      <c r="G265" s="57"/>
    </row>
    <row r="266" spans="1:7">
      <c r="A266" s="55">
        <f>Suvest!A237</f>
        <v>42468</v>
      </c>
      <c r="B266" s="56">
        <f>Suvest!L237</f>
        <v>0</v>
      </c>
      <c r="C266" s="56">
        <f>Suvest!J237</f>
        <v>0</v>
      </c>
      <c r="D266" s="56">
        <f>Suvest!M237</f>
        <v>0</v>
      </c>
      <c r="E266" s="56">
        <f>Suvest!N237</f>
        <v>0</v>
      </c>
      <c r="F266" s="56"/>
      <c r="G266" s="57"/>
    </row>
    <row r="267" spans="1:7">
      <c r="A267" s="55">
        <f>Suvest!A238</f>
        <v>42469</v>
      </c>
      <c r="B267" s="56">
        <f>Suvest!L238</f>
        <v>0</v>
      </c>
      <c r="C267" s="56">
        <f>Suvest!J238</f>
        <v>0</v>
      </c>
      <c r="D267" s="56">
        <f>Suvest!M238</f>
        <v>0</v>
      </c>
      <c r="E267" s="56">
        <f>Suvest!N238</f>
        <v>0</v>
      </c>
      <c r="F267" s="56"/>
      <c r="G267" s="57"/>
    </row>
    <row r="268" spans="1:7">
      <c r="A268" s="55">
        <f>Suvest!A239</f>
        <v>42470</v>
      </c>
      <c r="B268" s="56">
        <f>Suvest!L239</f>
        <v>0</v>
      </c>
      <c r="C268" s="56">
        <f>Suvest!J239</f>
        <v>0</v>
      </c>
      <c r="D268" s="56">
        <f>Suvest!M239</f>
        <v>0</v>
      </c>
      <c r="E268" s="56">
        <f>Suvest!N239</f>
        <v>0</v>
      </c>
      <c r="F268" s="56"/>
      <c r="G268" s="57"/>
    </row>
    <row r="269" spans="1:7">
      <c r="A269" s="55">
        <f>Suvest!A240</f>
        <v>42471</v>
      </c>
      <c r="B269" s="56">
        <f>Suvest!L240</f>
        <v>0</v>
      </c>
      <c r="C269" s="56">
        <f>Suvest!J240</f>
        <v>0</v>
      </c>
      <c r="D269" s="56">
        <f>Suvest!M240</f>
        <v>0</v>
      </c>
      <c r="E269" s="56">
        <f>Suvest!N240</f>
        <v>0</v>
      </c>
      <c r="F269" s="56"/>
      <c r="G269" s="57"/>
    </row>
    <row r="270" spans="1:7">
      <c r="A270" s="55">
        <f>Suvest!A241</f>
        <v>42472</v>
      </c>
      <c r="B270" s="56">
        <f>Suvest!L241</f>
        <v>0</v>
      </c>
      <c r="C270" s="56">
        <f>Suvest!J241</f>
        <v>0</v>
      </c>
      <c r="D270" s="56">
        <f>Suvest!M241</f>
        <v>0</v>
      </c>
      <c r="E270" s="56">
        <f>Suvest!N241</f>
        <v>0</v>
      </c>
      <c r="F270" s="56"/>
      <c r="G270" s="57"/>
    </row>
    <row r="271" spans="1:7">
      <c r="A271" s="55">
        <f>Suvest!A242</f>
        <v>42473</v>
      </c>
      <c r="B271" s="56">
        <f>Suvest!L242</f>
        <v>0</v>
      </c>
      <c r="C271" s="56">
        <f>Suvest!J242</f>
        <v>0</v>
      </c>
      <c r="D271" s="56">
        <f>Suvest!M242</f>
        <v>0</v>
      </c>
      <c r="E271" s="56">
        <f>Suvest!N242</f>
        <v>0</v>
      </c>
      <c r="F271" s="56"/>
      <c r="G271" s="57"/>
    </row>
    <row r="272" spans="1:7">
      <c r="A272" s="55">
        <f>Suvest!A243</f>
        <v>42474</v>
      </c>
      <c r="B272" s="56">
        <f>Suvest!L243</f>
        <v>0</v>
      </c>
      <c r="C272" s="56">
        <f>Suvest!J243</f>
        <v>0</v>
      </c>
      <c r="D272" s="56">
        <f>Suvest!M243</f>
        <v>0</v>
      </c>
      <c r="E272" s="56">
        <f>Suvest!N243</f>
        <v>0</v>
      </c>
      <c r="F272" s="56"/>
      <c r="G272" s="57"/>
    </row>
    <row r="273" spans="1:7">
      <c r="A273" s="55">
        <f>Suvest!A244</f>
        <v>42475</v>
      </c>
      <c r="B273" s="56">
        <f>Suvest!L244</f>
        <v>0</v>
      </c>
      <c r="C273" s="56">
        <f>Suvest!J244</f>
        <v>0</v>
      </c>
      <c r="D273" s="56">
        <f>Suvest!M244</f>
        <v>0</v>
      </c>
      <c r="E273" s="56">
        <f>Suvest!N244</f>
        <v>0</v>
      </c>
      <c r="F273" s="56"/>
      <c r="G273" s="57"/>
    </row>
    <row r="274" spans="1:7">
      <c r="A274" s="55">
        <f>Suvest!A245</f>
        <v>42476</v>
      </c>
      <c r="B274" s="56">
        <f>Suvest!L245</f>
        <v>0</v>
      </c>
      <c r="C274" s="56">
        <f>Suvest!J245</f>
        <v>0</v>
      </c>
      <c r="D274" s="56">
        <f>Suvest!M245</f>
        <v>0</v>
      </c>
      <c r="E274" s="56">
        <f>Suvest!N245</f>
        <v>0</v>
      </c>
      <c r="F274" s="56"/>
      <c r="G274" s="57"/>
    </row>
    <row r="275" spans="1:7">
      <c r="A275" s="55">
        <f>Suvest!A246</f>
        <v>42477</v>
      </c>
      <c r="B275" s="56">
        <f>Suvest!L246</f>
        <v>0</v>
      </c>
      <c r="C275" s="56">
        <f>Suvest!J246</f>
        <v>0</v>
      </c>
      <c r="D275" s="56">
        <f>Suvest!M246</f>
        <v>0</v>
      </c>
      <c r="E275" s="56">
        <f>Suvest!N246</f>
        <v>0</v>
      </c>
      <c r="F275" s="56"/>
      <c r="G275" s="57"/>
    </row>
    <row r="276" spans="1:7">
      <c r="A276" s="55">
        <f>Suvest!A247</f>
        <v>42478</v>
      </c>
      <c r="B276" s="56">
        <f>Suvest!L247</f>
        <v>0</v>
      </c>
      <c r="C276" s="56">
        <f>Suvest!J247</f>
        <v>0</v>
      </c>
      <c r="D276" s="56">
        <f>Suvest!M247</f>
        <v>0</v>
      </c>
      <c r="E276" s="56">
        <f>Suvest!N247</f>
        <v>0</v>
      </c>
      <c r="F276" s="56"/>
      <c r="G276" s="57"/>
    </row>
    <row r="277" spans="1:7">
      <c r="A277" s="55">
        <f>Suvest!A248</f>
        <v>42479</v>
      </c>
      <c r="B277" s="56">
        <f>Suvest!L248</f>
        <v>0</v>
      </c>
      <c r="C277" s="56">
        <f>Suvest!J248</f>
        <v>0</v>
      </c>
      <c r="D277" s="56">
        <f>Suvest!M248</f>
        <v>0</v>
      </c>
      <c r="E277" s="56">
        <f>Suvest!N248</f>
        <v>0</v>
      </c>
      <c r="F277" s="56"/>
      <c r="G277" s="57"/>
    </row>
    <row r="278" spans="1:7">
      <c r="A278" s="55">
        <f>Suvest!A249</f>
        <v>42480</v>
      </c>
      <c r="B278" s="56">
        <f>Suvest!L249</f>
        <v>0</v>
      </c>
      <c r="C278" s="56">
        <f>Suvest!J249</f>
        <v>0</v>
      </c>
      <c r="D278" s="56">
        <f>Suvest!M249</f>
        <v>0</v>
      </c>
      <c r="E278" s="56">
        <f>Suvest!N249</f>
        <v>0</v>
      </c>
      <c r="F278" s="56"/>
      <c r="G278" s="57"/>
    </row>
    <row r="279" spans="1:7">
      <c r="A279" s="55">
        <f>Suvest!A250</f>
        <v>42481</v>
      </c>
      <c r="B279" s="56">
        <f>Suvest!L250</f>
        <v>0</v>
      </c>
      <c r="C279" s="56">
        <f>Suvest!J250</f>
        <v>0</v>
      </c>
      <c r="D279" s="56">
        <f>Suvest!M250</f>
        <v>0</v>
      </c>
      <c r="E279" s="56">
        <f>Suvest!N250</f>
        <v>0</v>
      </c>
      <c r="F279" s="56"/>
      <c r="G279" s="57"/>
    </row>
    <row r="280" spans="1:7">
      <c r="A280" s="55">
        <f>Suvest!A251</f>
        <v>42482</v>
      </c>
      <c r="B280" s="56">
        <f>Suvest!L251</f>
        <v>0</v>
      </c>
      <c r="C280" s="56">
        <f>Suvest!J251</f>
        <v>0</v>
      </c>
      <c r="D280" s="56">
        <f>Suvest!M251</f>
        <v>0</v>
      </c>
      <c r="E280" s="56">
        <f>Suvest!N251</f>
        <v>0</v>
      </c>
      <c r="F280" s="56"/>
      <c r="G280" s="57"/>
    </row>
    <row r="281" spans="1:7">
      <c r="A281" s="55">
        <f>Suvest!A252</f>
        <v>42483</v>
      </c>
      <c r="B281" s="56">
        <f>Suvest!L252</f>
        <v>0</v>
      </c>
      <c r="C281" s="56">
        <f>Suvest!J252</f>
        <v>0</v>
      </c>
      <c r="D281" s="56">
        <f>Suvest!M252</f>
        <v>0</v>
      </c>
      <c r="E281" s="56">
        <f>Suvest!N252</f>
        <v>0</v>
      </c>
      <c r="F281" s="56"/>
      <c r="G281" s="57"/>
    </row>
    <row r="282" spans="1:7">
      <c r="A282" s="55">
        <f>Suvest!A253</f>
        <v>42484</v>
      </c>
      <c r="B282" s="56">
        <f>Suvest!L253</f>
        <v>0</v>
      </c>
      <c r="C282" s="56">
        <f>Suvest!J253</f>
        <v>0</v>
      </c>
      <c r="D282" s="56">
        <f>Suvest!M253</f>
        <v>0</v>
      </c>
      <c r="E282" s="56">
        <f>Suvest!N253</f>
        <v>0</v>
      </c>
      <c r="F282" s="56"/>
      <c r="G282" s="57"/>
    </row>
    <row r="283" spans="1:7">
      <c r="A283" s="55">
        <f>Suvest!A254</f>
        <v>42485</v>
      </c>
      <c r="B283" s="56">
        <f>Suvest!L254</f>
        <v>0</v>
      </c>
      <c r="C283" s="56">
        <f>Suvest!J254</f>
        <v>0</v>
      </c>
      <c r="D283" s="56">
        <f>Suvest!M254</f>
        <v>0</v>
      </c>
      <c r="E283" s="56">
        <f>Suvest!N254</f>
        <v>0</v>
      </c>
      <c r="F283" s="56"/>
      <c r="G283" s="57"/>
    </row>
    <row r="284" spans="1:7">
      <c r="A284" s="55">
        <f>Suvest!A255</f>
        <v>42486</v>
      </c>
      <c r="B284" s="56">
        <f>Suvest!L255</f>
        <v>0</v>
      </c>
      <c r="C284" s="56">
        <f>Suvest!J255</f>
        <v>0</v>
      </c>
      <c r="D284" s="56">
        <f>Suvest!M255</f>
        <v>0</v>
      </c>
      <c r="E284" s="56">
        <f>Suvest!N255</f>
        <v>0</v>
      </c>
      <c r="F284" s="56"/>
      <c r="G284" s="57"/>
    </row>
    <row r="285" spans="1:7">
      <c r="A285" s="55">
        <f>Suvest!A256</f>
        <v>42487</v>
      </c>
      <c r="B285" s="56">
        <f>Suvest!L256</f>
        <v>0</v>
      </c>
      <c r="C285" s="56">
        <f>Suvest!J256</f>
        <v>0</v>
      </c>
      <c r="D285" s="56">
        <f>Suvest!M256</f>
        <v>0</v>
      </c>
      <c r="E285" s="56">
        <f>Suvest!N256</f>
        <v>0</v>
      </c>
      <c r="F285" s="56"/>
      <c r="G285" s="57"/>
    </row>
    <row r="286" spans="1:7">
      <c r="A286" s="55">
        <f>Suvest!A257</f>
        <v>42488</v>
      </c>
      <c r="B286" s="56">
        <f>Suvest!L257</f>
        <v>0</v>
      </c>
      <c r="C286" s="56">
        <f>Suvest!J257</f>
        <v>0</v>
      </c>
      <c r="D286" s="56">
        <f>Suvest!M257</f>
        <v>0</v>
      </c>
      <c r="E286" s="56">
        <f>Suvest!N257</f>
        <v>0</v>
      </c>
      <c r="F286" s="56"/>
      <c r="G286" s="57"/>
    </row>
    <row r="287" spans="1:7">
      <c r="A287" s="55">
        <f>Suvest!A258</f>
        <v>42489</v>
      </c>
      <c r="B287" s="56">
        <f>Suvest!L258</f>
        <v>0</v>
      </c>
      <c r="C287" s="56">
        <f>Suvest!J258</f>
        <v>0</v>
      </c>
      <c r="D287" s="56">
        <f>Suvest!M258</f>
        <v>0</v>
      </c>
      <c r="E287" s="56">
        <f>Suvest!N258</f>
        <v>0</v>
      </c>
      <c r="F287" s="56"/>
      <c r="G287" s="57"/>
    </row>
    <row r="288" spans="1:7">
      <c r="A288" s="55">
        <f>Suvest!A259</f>
        <v>42490</v>
      </c>
      <c r="B288" s="56">
        <f>Suvest!L259</f>
        <v>0</v>
      </c>
      <c r="C288" s="56">
        <f>Suvest!J259</f>
        <v>0</v>
      </c>
      <c r="D288" s="56">
        <f>Suvest!M259</f>
        <v>0</v>
      </c>
      <c r="E288" s="56">
        <f>Suvest!N259</f>
        <v>0</v>
      </c>
      <c r="F288" s="56"/>
      <c r="G288" s="57"/>
    </row>
    <row r="289" spans="1:7">
      <c r="A289" s="55">
        <f>Suvest!A260</f>
        <v>42491</v>
      </c>
      <c r="B289" s="56">
        <f>IF(Suvest!$O$1=30, ,Suvest!L260)</f>
        <v>0</v>
      </c>
      <c r="C289" s="56">
        <f>IF(Suvest!$O$1=30, ,Suvest!J260)</f>
        <v>0</v>
      </c>
      <c r="D289" s="56">
        <f>IF(Suvest!$O$1=30, ,Suvest!M260)</f>
        <v>0</v>
      </c>
      <c r="E289" s="56">
        <f>IF(Suvest!$O$1=30, ,Suvest!N260)</f>
        <v>0</v>
      </c>
      <c r="F289" s="58"/>
      <c r="G289" s="59"/>
    </row>
    <row r="290" spans="1:7" s="51" customFormat="1">
      <c r="A290" s="48">
        <f>Suvest!A261</f>
        <v>240</v>
      </c>
      <c r="B290" s="49"/>
      <c r="C290" s="49">
        <f>Suvest!J261</f>
        <v>0</v>
      </c>
      <c r="D290" s="49">
        <f>Suvest!M261</f>
        <v>0</v>
      </c>
      <c r="E290" s="49"/>
      <c r="F290" s="49">
        <f>Suvest!O261</f>
        <v>32563.843000000033</v>
      </c>
      <c r="G290" s="50">
        <f>Suvest!R261</f>
        <v>49351.060000000027</v>
      </c>
    </row>
    <row r="291" spans="1:7">
      <c r="A291" s="52">
        <f>Suvest!A262</f>
        <v>42461</v>
      </c>
      <c r="B291" s="53">
        <f>Suvest!L262</f>
        <v>6280.64</v>
      </c>
      <c r="C291" s="53">
        <f>Suvest!J262</f>
        <v>0</v>
      </c>
      <c r="D291" s="53">
        <f>Suvest!M262</f>
        <v>0</v>
      </c>
      <c r="E291" s="53">
        <f>Suvest!N262</f>
        <v>6280.64</v>
      </c>
      <c r="F291" s="53"/>
      <c r="G291" s="54"/>
    </row>
    <row r="292" spans="1:7">
      <c r="A292" s="55">
        <f>Suvest!A263</f>
        <v>42462</v>
      </c>
      <c r="B292" s="56">
        <f>Suvest!L263</f>
        <v>6280.64</v>
      </c>
      <c r="C292" s="56">
        <f>Suvest!J263</f>
        <v>0</v>
      </c>
      <c r="D292" s="56">
        <f>Suvest!M263</f>
        <v>0</v>
      </c>
      <c r="E292" s="56">
        <f>Suvest!N263</f>
        <v>6280.64</v>
      </c>
      <c r="F292" s="56"/>
      <c r="G292" s="57"/>
    </row>
    <row r="293" spans="1:7">
      <c r="A293" s="55">
        <f>Suvest!A264</f>
        <v>42463</v>
      </c>
      <c r="B293" s="56">
        <f>Suvest!L264</f>
        <v>6280.64</v>
      </c>
      <c r="C293" s="56">
        <f>Suvest!J264</f>
        <v>0</v>
      </c>
      <c r="D293" s="56">
        <f>Suvest!M264</f>
        <v>0</v>
      </c>
      <c r="E293" s="56">
        <f>Suvest!N264</f>
        <v>6280.64</v>
      </c>
      <c r="F293" s="56"/>
      <c r="G293" s="57"/>
    </row>
    <row r="294" spans="1:7">
      <c r="A294" s="55">
        <f>Suvest!A265</f>
        <v>42464</v>
      </c>
      <c r="B294" s="56">
        <f>Suvest!L265</f>
        <v>6280.64</v>
      </c>
      <c r="C294" s="56">
        <f>Suvest!J265</f>
        <v>0</v>
      </c>
      <c r="D294" s="56">
        <f>Suvest!M265</f>
        <v>0</v>
      </c>
      <c r="E294" s="56">
        <f>Suvest!N265</f>
        <v>6280.64</v>
      </c>
      <c r="F294" s="56"/>
      <c r="G294" s="57"/>
    </row>
    <row r="295" spans="1:7">
      <c r="A295" s="55">
        <f>Suvest!A266</f>
        <v>42465</v>
      </c>
      <c r="B295" s="56">
        <f>Suvest!L266</f>
        <v>5680.6500000000005</v>
      </c>
      <c r="C295" s="56">
        <f>Suvest!J266</f>
        <v>0</v>
      </c>
      <c r="D295" s="56">
        <f>Suvest!M266</f>
        <v>0</v>
      </c>
      <c r="E295" s="56">
        <f>Suvest!N266</f>
        <v>5680.6500000000005</v>
      </c>
      <c r="F295" s="56"/>
      <c r="G295" s="57"/>
    </row>
    <row r="296" spans="1:7">
      <c r="A296" s="55">
        <f>Suvest!A267</f>
        <v>42466</v>
      </c>
      <c r="B296" s="56">
        <f>Suvest!L267</f>
        <v>5228.3900000000003</v>
      </c>
      <c r="C296" s="56">
        <f>Suvest!J267</f>
        <v>0</v>
      </c>
      <c r="D296" s="56">
        <f>Suvest!M267</f>
        <v>0</v>
      </c>
      <c r="E296" s="56">
        <f>Suvest!N267</f>
        <v>5228.3900000000003</v>
      </c>
      <c r="F296" s="56"/>
      <c r="G296" s="57"/>
    </row>
    <row r="297" spans="1:7">
      <c r="A297" s="55">
        <f>Suvest!A268</f>
        <v>42467</v>
      </c>
      <c r="B297" s="56">
        <f>Suvest!L268</f>
        <v>5228.3900000000003</v>
      </c>
      <c r="C297" s="56">
        <f>Suvest!J268</f>
        <v>0</v>
      </c>
      <c r="D297" s="56">
        <f>Suvest!M268</f>
        <v>0</v>
      </c>
      <c r="E297" s="56">
        <f>Suvest!N268</f>
        <v>5228.3900000000003</v>
      </c>
      <c r="F297" s="56"/>
      <c r="G297" s="57"/>
    </row>
    <row r="298" spans="1:7">
      <c r="A298" s="55">
        <f>Suvest!A269</f>
        <v>42468</v>
      </c>
      <c r="B298" s="56">
        <f>Suvest!L269</f>
        <v>34105.78</v>
      </c>
      <c r="C298" s="56">
        <f>Suvest!J269</f>
        <v>0</v>
      </c>
      <c r="D298" s="56">
        <f>Suvest!M269</f>
        <v>0</v>
      </c>
      <c r="E298" s="56">
        <f>Suvest!N269</f>
        <v>34105.78</v>
      </c>
      <c r="F298" s="56"/>
      <c r="G298" s="57"/>
    </row>
    <row r="299" spans="1:7">
      <c r="A299" s="55">
        <f>Suvest!A270</f>
        <v>42469</v>
      </c>
      <c r="B299" s="56">
        <f>Suvest!L270</f>
        <v>36683</v>
      </c>
      <c r="C299" s="56">
        <f>Suvest!J270</f>
        <v>0</v>
      </c>
      <c r="D299" s="56">
        <f>Suvest!M270</f>
        <v>0</v>
      </c>
      <c r="E299" s="56">
        <f>Suvest!N270</f>
        <v>36683</v>
      </c>
      <c r="F299" s="56"/>
      <c r="G299" s="57"/>
    </row>
    <row r="300" spans="1:7">
      <c r="A300" s="55">
        <f>Suvest!A271</f>
        <v>42470</v>
      </c>
      <c r="B300" s="56">
        <f>Suvest!L271</f>
        <v>36683</v>
      </c>
      <c r="C300" s="56">
        <f>Suvest!J271</f>
        <v>0</v>
      </c>
      <c r="D300" s="56">
        <f>Suvest!M271</f>
        <v>0</v>
      </c>
      <c r="E300" s="56">
        <f>Suvest!N271</f>
        <v>36683</v>
      </c>
      <c r="F300" s="56"/>
      <c r="G300" s="57"/>
    </row>
    <row r="301" spans="1:7">
      <c r="A301" s="55">
        <f>Suvest!A272</f>
        <v>42471</v>
      </c>
      <c r="B301" s="56">
        <f>Suvest!L272</f>
        <v>36683</v>
      </c>
      <c r="C301" s="56">
        <f>Suvest!J272</f>
        <v>0</v>
      </c>
      <c r="D301" s="56">
        <f>Suvest!M272</f>
        <v>0</v>
      </c>
      <c r="E301" s="56">
        <f>Suvest!N272</f>
        <v>36683</v>
      </c>
      <c r="F301" s="56"/>
      <c r="G301" s="57"/>
    </row>
    <row r="302" spans="1:7">
      <c r="A302" s="55">
        <f>Suvest!A273</f>
        <v>42472</v>
      </c>
      <c r="B302" s="56">
        <f>Suvest!L273</f>
        <v>36155.050000000003</v>
      </c>
      <c r="C302" s="56">
        <f>Suvest!J273</f>
        <v>0</v>
      </c>
      <c r="D302" s="56">
        <f>Suvest!M273</f>
        <v>0</v>
      </c>
      <c r="E302" s="56">
        <f>Suvest!N273</f>
        <v>36155.050000000003</v>
      </c>
      <c r="F302" s="56"/>
      <c r="G302" s="57"/>
    </row>
    <row r="303" spans="1:7">
      <c r="A303" s="55">
        <f>Suvest!A274</f>
        <v>42473</v>
      </c>
      <c r="B303" s="56">
        <f>Suvest!L274</f>
        <v>36155.050000000003</v>
      </c>
      <c r="C303" s="56">
        <f>Suvest!J274</f>
        <v>0</v>
      </c>
      <c r="D303" s="56">
        <f>Suvest!M274</f>
        <v>0</v>
      </c>
      <c r="E303" s="56">
        <f>Suvest!N274</f>
        <v>36155.050000000003</v>
      </c>
      <c r="F303" s="56"/>
      <c r="G303" s="57"/>
    </row>
    <row r="304" spans="1:7">
      <c r="A304" s="55">
        <f>Suvest!A275</f>
        <v>42474</v>
      </c>
      <c r="B304" s="56">
        <f>Suvest!L275</f>
        <v>34856.095000000001</v>
      </c>
      <c r="C304" s="56">
        <f>Suvest!J275</f>
        <v>0</v>
      </c>
      <c r="D304" s="56">
        <f>Suvest!M275</f>
        <v>0</v>
      </c>
      <c r="E304" s="56">
        <f>Suvest!N275</f>
        <v>34856.095000000001</v>
      </c>
      <c r="F304" s="56"/>
      <c r="G304" s="57"/>
    </row>
    <row r="305" spans="1:7">
      <c r="A305" s="55">
        <f>Suvest!A276</f>
        <v>42475</v>
      </c>
      <c r="B305" s="56">
        <f>Suvest!L276</f>
        <v>46886.675000000025</v>
      </c>
      <c r="C305" s="56">
        <f>Suvest!J276</f>
        <v>0</v>
      </c>
      <c r="D305" s="56">
        <f>Suvest!M276</f>
        <v>0</v>
      </c>
      <c r="E305" s="56">
        <f>Suvest!N276</f>
        <v>46886.675000000025</v>
      </c>
      <c r="F305" s="56"/>
      <c r="G305" s="57"/>
    </row>
    <row r="306" spans="1:7">
      <c r="A306" s="55">
        <f>Suvest!A277</f>
        <v>42476</v>
      </c>
      <c r="B306" s="56">
        <f>Suvest!L277</f>
        <v>49351.060000000027</v>
      </c>
      <c r="C306" s="56">
        <f>Suvest!J277</f>
        <v>0</v>
      </c>
      <c r="D306" s="56">
        <f>Suvest!M277</f>
        <v>0</v>
      </c>
      <c r="E306" s="56">
        <f>Suvest!N277</f>
        <v>49351.060000000027</v>
      </c>
      <c r="F306" s="56"/>
      <c r="G306" s="57"/>
    </row>
    <row r="307" spans="1:7">
      <c r="A307" s="55">
        <f>Suvest!A278</f>
        <v>42477</v>
      </c>
      <c r="B307" s="56">
        <f>Suvest!L278</f>
        <v>49351.060000000027</v>
      </c>
      <c r="C307" s="56">
        <f>Suvest!J278</f>
        <v>0</v>
      </c>
      <c r="D307" s="56">
        <f>Suvest!M278</f>
        <v>0</v>
      </c>
      <c r="E307" s="56">
        <f>Suvest!N278</f>
        <v>49351.060000000027</v>
      </c>
      <c r="F307" s="56"/>
      <c r="G307" s="57"/>
    </row>
    <row r="308" spans="1:7">
      <c r="A308" s="55">
        <f>Suvest!A279</f>
        <v>42478</v>
      </c>
      <c r="B308" s="56">
        <f>Suvest!L279</f>
        <v>49351.060000000027</v>
      </c>
      <c r="C308" s="56">
        <f>Suvest!J279</f>
        <v>0</v>
      </c>
      <c r="D308" s="56">
        <f>Suvest!M279</f>
        <v>0</v>
      </c>
      <c r="E308" s="56">
        <f>Suvest!N279</f>
        <v>49351.060000000027</v>
      </c>
      <c r="F308" s="56"/>
      <c r="G308" s="57"/>
    </row>
    <row r="309" spans="1:7">
      <c r="A309" s="55">
        <f>Suvest!A280</f>
        <v>42479</v>
      </c>
      <c r="B309" s="56">
        <f>Suvest!L280</f>
        <v>49339.575000000026</v>
      </c>
      <c r="C309" s="56">
        <f>Suvest!J280</f>
        <v>0</v>
      </c>
      <c r="D309" s="56">
        <f>Suvest!M280</f>
        <v>0</v>
      </c>
      <c r="E309" s="56">
        <f>Suvest!N280</f>
        <v>49339.575000000026</v>
      </c>
      <c r="F309" s="56"/>
      <c r="G309" s="57"/>
    </row>
    <row r="310" spans="1:7">
      <c r="A310" s="55">
        <f>Suvest!A281</f>
        <v>42480</v>
      </c>
      <c r="B310" s="56">
        <f>Suvest!L281</f>
        <v>49330.525000000023</v>
      </c>
      <c r="C310" s="56">
        <f>Suvest!J281</f>
        <v>0</v>
      </c>
      <c r="D310" s="56">
        <f>Suvest!M281</f>
        <v>0</v>
      </c>
      <c r="E310" s="56">
        <f>Suvest!N281</f>
        <v>49330.525000000023</v>
      </c>
      <c r="F310" s="56"/>
      <c r="G310" s="57"/>
    </row>
    <row r="311" spans="1:7">
      <c r="A311" s="55">
        <f>Suvest!A282</f>
        <v>42481</v>
      </c>
      <c r="B311" s="56">
        <f>Suvest!L282</f>
        <v>40770.205000000024</v>
      </c>
      <c r="C311" s="56">
        <f>Suvest!J282</f>
        <v>0</v>
      </c>
      <c r="D311" s="56">
        <f>Suvest!M282</f>
        <v>0</v>
      </c>
      <c r="E311" s="56">
        <f>Suvest!N282</f>
        <v>40770.205000000024</v>
      </c>
      <c r="F311" s="56"/>
      <c r="G311" s="57"/>
    </row>
    <row r="312" spans="1:7">
      <c r="A312" s="55">
        <f>Suvest!A283</f>
        <v>42482</v>
      </c>
      <c r="B312" s="56">
        <f>Suvest!L283</f>
        <v>39879.205000000024</v>
      </c>
      <c r="C312" s="56">
        <f>Suvest!J283</f>
        <v>0</v>
      </c>
      <c r="D312" s="56">
        <f>Suvest!M283</f>
        <v>0</v>
      </c>
      <c r="E312" s="56">
        <f>Suvest!N283</f>
        <v>39879.205000000024</v>
      </c>
      <c r="F312" s="56"/>
      <c r="G312" s="57"/>
    </row>
    <row r="313" spans="1:7">
      <c r="A313" s="55">
        <f>Suvest!A284</f>
        <v>42483</v>
      </c>
      <c r="B313" s="56">
        <f>Suvest!L284</f>
        <v>39879.205000000024</v>
      </c>
      <c r="C313" s="56">
        <f>Suvest!J284</f>
        <v>0</v>
      </c>
      <c r="D313" s="56">
        <f>Suvest!M284</f>
        <v>0</v>
      </c>
      <c r="E313" s="56">
        <f>Suvest!N284</f>
        <v>39879.205000000024</v>
      </c>
      <c r="F313" s="56"/>
      <c r="G313" s="57"/>
    </row>
    <row r="314" spans="1:7">
      <c r="A314" s="55">
        <f>Suvest!A285</f>
        <v>42484</v>
      </c>
      <c r="B314" s="56">
        <f>Suvest!L285</f>
        <v>39879.205000000024</v>
      </c>
      <c r="C314" s="56">
        <f>Suvest!J285</f>
        <v>0</v>
      </c>
      <c r="D314" s="56">
        <f>Suvest!M285</f>
        <v>0</v>
      </c>
      <c r="E314" s="56">
        <f>Suvest!N285</f>
        <v>39879.205000000024</v>
      </c>
      <c r="F314" s="56"/>
      <c r="G314" s="57"/>
    </row>
    <row r="315" spans="1:7">
      <c r="A315" s="55">
        <f>Suvest!A286</f>
        <v>42485</v>
      </c>
      <c r="B315" s="56">
        <f>Suvest!L286</f>
        <v>39879.205000000024</v>
      </c>
      <c r="C315" s="56">
        <f>Suvest!J286</f>
        <v>0</v>
      </c>
      <c r="D315" s="56">
        <f>Suvest!M286</f>
        <v>0</v>
      </c>
      <c r="E315" s="56">
        <f>Suvest!N286</f>
        <v>39879.205000000024</v>
      </c>
      <c r="F315" s="56"/>
      <c r="G315" s="57"/>
    </row>
    <row r="316" spans="1:7">
      <c r="A316" s="55">
        <f>Suvest!A287</f>
        <v>42486</v>
      </c>
      <c r="B316" s="56">
        <f>Suvest!L287</f>
        <v>39879.205000000024</v>
      </c>
      <c r="C316" s="56">
        <f>Suvest!J287</f>
        <v>0</v>
      </c>
      <c r="D316" s="56">
        <f>Suvest!M287</f>
        <v>0</v>
      </c>
      <c r="E316" s="56">
        <f>Suvest!N287</f>
        <v>39879.205000000024</v>
      </c>
      <c r="F316" s="56"/>
      <c r="G316" s="57"/>
    </row>
    <row r="317" spans="1:7">
      <c r="A317" s="55">
        <f>Suvest!A288</f>
        <v>42487</v>
      </c>
      <c r="B317" s="56">
        <f>Suvest!L288</f>
        <v>37800.205000000024</v>
      </c>
      <c r="C317" s="56">
        <f>Suvest!J288</f>
        <v>0</v>
      </c>
      <c r="D317" s="56">
        <f>Suvest!M288</f>
        <v>0</v>
      </c>
      <c r="E317" s="56">
        <f>Suvest!N288</f>
        <v>37800.205000000024</v>
      </c>
      <c r="F317" s="56"/>
      <c r="G317" s="57"/>
    </row>
    <row r="318" spans="1:7">
      <c r="A318" s="55">
        <f>Suvest!A289</f>
        <v>42488</v>
      </c>
      <c r="B318" s="56">
        <f>Suvest!L289</f>
        <v>37800.205000000024</v>
      </c>
      <c r="C318" s="56">
        <f>Suvest!J289</f>
        <v>0</v>
      </c>
      <c r="D318" s="56">
        <f>Suvest!M289</f>
        <v>0</v>
      </c>
      <c r="E318" s="56">
        <f>Suvest!N289</f>
        <v>37800.205000000024</v>
      </c>
      <c r="F318" s="56"/>
      <c r="G318" s="57"/>
    </row>
    <row r="319" spans="1:7">
      <c r="A319" s="55">
        <f>Suvest!A290</f>
        <v>42489</v>
      </c>
      <c r="B319" s="56">
        <f>Suvest!L290</f>
        <v>37800.205000000024</v>
      </c>
      <c r="C319" s="56">
        <f>Suvest!J290</f>
        <v>0</v>
      </c>
      <c r="D319" s="56">
        <f>Suvest!M290</f>
        <v>0</v>
      </c>
      <c r="E319" s="56">
        <f>Suvest!N290</f>
        <v>37800.205000000024</v>
      </c>
      <c r="F319" s="56"/>
      <c r="G319" s="57"/>
    </row>
    <row r="320" spans="1:7">
      <c r="A320" s="55">
        <f>Suvest!A291</f>
        <v>42490</v>
      </c>
      <c r="B320" s="56">
        <f>Suvest!L291</f>
        <v>37157.525000000023</v>
      </c>
      <c r="C320" s="56">
        <f>Suvest!J291</f>
        <v>0</v>
      </c>
      <c r="D320" s="56">
        <f>Suvest!M291</f>
        <v>0</v>
      </c>
      <c r="E320" s="56">
        <f>Suvest!N291</f>
        <v>37157.525000000023</v>
      </c>
      <c r="F320" s="56"/>
      <c r="G320" s="57"/>
    </row>
    <row r="321" spans="1:7">
      <c r="A321" s="55">
        <f>Suvest!A292</f>
        <v>42491</v>
      </c>
      <c r="B321" s="56">
        <f>IF(Suvest!$O$1=30, ,Suvest!L292)</f>
        <v>0</v>
      </c>
      <c r="C321" s="56">
        <f>IF(Suvest!$O$1=30, ,Suvest!J292)</f>
        <v>0</v>
      </c>
      <c r="D321" s="56">
        <f>IF(Suvest!$O$1=30, ,Suvest!M292)</f>
        <v>0</v>
      </c>
      <c r="E321" s="56">
        <f>IF(Suvest!$O$1=30, ,Suvest!N292)</f>
        <v>0</v>
      </c>
      <c r="F321" s="58"/>
      <c r="G321" s="59"/>
    </row>
    <row r="322" spans="1:7">
      <c r="A322" s="48">
        <f>Suvest!A293</f>
        <v>250</v>
      </c>
      <c r="B322" s="49"/>
      <c r="C322" s="49">
        <f>Suvest!J293</f>
        <v>0</v>
      </c>
      <c r="D322" s="49">
        <f>Suvest!M293</f>
        <v>0</v>
      </c>
      <c r="E322" s="49"/>
      <c r="F322" s="49">
        <f>Suvest!O293</f>
        <v>93035.992333333372</v>
      </c>
      <c r="G322" s="50">
        <f>Suvest!R293</f>
        <v>115756.31</v>
      </c>
    </row>
    <row r="323" spans="1:7">
      <c r="A323" s="52">
        <f>Suvest!A294</f>
        <v>42461</v>
      </c>
      <c r="B323" s="53">
        <f>Suvest!L294</f>
        <v>84568.07</v>
      </c>
      <c r="C323" s="53">
        <f>Suvest!J294</f>
        <v>0</v>
      </c>
      <c r="D323" s="53">
        <f>Suvest!M294</f>
        <v>0</v>
      </c>
      <c r="E323" s="53">
        <f>Suvest!N294</f>
        <v>84568.07</v>
      </c>
      <c r="F323" s="53"/>
      <c r="G323" s="54"/>
    </row>
    <row r="324" spans="1:7">
      <c r="A324" s="55">
        <f>Suvest!A295</f>
        <v>42462</v>
      </c>
      <c r="B324" s="56">
        <f>Suvest!L295</f>
        <v>108689.60000000001</v>
      </c>
      <c r="C324" s="56">
        <f>Suvest!J295</f>
        <v>0</v>
      </c>
      <c r="D324" s="56">
        <f>Suvest!M295</f>
        <v>0</v>
      </c>
      <c r="E324" s="56">
        <f>Suvest!N295</f>
        <v>108689.60000000001</v>
      </c>
      <c r="F324" s="56"/>
      <c r="G324" s="57"/>
    </row>
    <row r="325" spans="1:7">
      <c r="A325" s="55">
        <f>Suvest!A296</f>
        <v>42463</v>
      </c>
      <c r="B325" s="56">
        <f>Suvest!L296</f>
        <v>108689.60000000001</v>
      </c>
      <c r="C325" s="56">
        <f>Suvest!J296</f>
        <v>0</v>
      </c>
      <c r="D325" s="56">
        <f>Suvest!M296</f>
        <v>0</v>
      </c>
      <c r="E325" s="56">
        <f>Suvest!N296</f>
        <v>108689.60000000001</v>
      </c>
      <c r="F325" s="56"/>
      <c r="G325" s="57"/>
    </row>
    <row r="326" spans="1:7">
      <c r="A326" s="55">
        <f>Suvest!A297</f>
        <v>42464</v>
      </c>
      <c r="B326" s="56">
        <f>Suvest!L297</f>
        <v>108689.60000000001</v>
      </c>
      <c r="C326" s="56">
        <f>Suvest!J297</f>
        <v>0</v>
      </c>
      <c r="D326" s="56">
        <f>Suvest!M297</f>
        <v>0</v>
      </c>
      <c r="E326" s="56">
        <f>Suvest!N297</f>
        <v>108689.60000000001</v>
      </c>
      <c r="F326" s="56"/>
      <c r="G326" s="57"/>
    </row>
    <row r="327" spans="1:7">
      <c r="A327" s="55">
        <f>Suvest!A298</f>
        <v>42465</v>
      </c>
      <c r="B327" s="56">
        <f>Suvest!L298</f>
        <v>108689.60000000001</v>
      </c>
      <c r="C327" s="56">
        <f>Suvest!J298</f>
        <v>0</v>
      </c>
      <c r="D327" s="56">
        <f>Suvest!M298</f>
        <v>0</v>
      </c>
      <c r="E327" s="56">
        <f>Suvest!N298</f>
        <v>108689.60000000001</v>
      </c>
      <c r="F327" s="56"/>
      <c r="G327" s="57"/>
    </row>
    <row r="328" spans="1:7">
      <c r="A328" s="55">
        <f>Suvest!A299</f>
        <v>42466</v>
      </c>
      <c r="B328" s="56">
        <f>Suvest!L299</f>
        <v>108689.60000000001</v>
      </c>
      <c r="C328" s="56">
        <f>Suvest!J299</f>
        <v>0</v>
      </c>
      <c r="D328" s="56">
        <f>Suvest!M299</f>
        <v>0</v>
      </c>
      <c r="E328" s="56">
        <f>Suvest!N299</f>
        <v>108689.60000000001</v>
      </c>
      <c r="F328" s="56"/>
      <c r="G328" s="57"/>
    </row>
    <row r="329" spans="1:7">
      <c r="A329" s="55">
        <f>Suvest!A300</f>
        <v>42467</v>
      </c>
      <c r="B329" s="56">
        <f>Suvest!L300</f>
        <v>108689.60000000001</v>
      </c>
      <c r="C329" s="56">
        <f>Suvest!J300</f>
        <v>0</v>
      </c>
      <c r="D329" s="56">
        <f>Suvest!M300</f>
        <v>0</v>
      </c>
      <c r="E329" s="56">
        <f>Suvest!N300</f>
        <v>108689.60000000001</v>
      </c>
      <c r="F329" s="56"/>
      <c r="G329" s="57"/>
    </row>
    <row r="330" spans="1:7">
      <c r="A330" s="55">
        <f>Suvest!A301</f>
        <v>42468</v>
      </c>
      <c r="B330" s="56">
        <f>Suvest!L301</f>
        <v>82806.77</v>
      </c>
      <c r="C330" s="56">
        <f>Suvest!J301</f>
        <v>0</v>
      </c>
      <c r="D330" s="56">
        <f>Suvest!M301</f>
        <v>0</v>
      </c>
      <c r="E330" s="56">
        <f>Suvest!N301</f>
        <v>82806.77</v>
      </c>
      <c r="F330" s="56"/>
      <c r="G330" s="57"/>
    </row>
    <row r="331" spans="1:7">
      <c r="A331" s="55">
        <f>Suvest!A302</f>
        <v>42469</v>
      </c>
      <c r="B331" s="56">
        <f>Suvest!L302</f>
        <v>80274.960000000006</v>
      </c>
      <c r="C331" s="56">
        <f>Suvest!J302</f>
        <v>0</v>
      </c>
      <c r="D331" s="56">
        <f>Suvest!M302</f>
        <v>0</v>
      </c>
      <c r="E331" s="56">
        <f>Suvest!N302</f>
        <v>80274.960000000006</v>
      </c>
      <c r="F331" s="56"/>
      <c r="G331" s="57"/>
    </row>
    <row r="332" spans="1:7">
      <c r="A332" s="55">
        <f>Suvest!A303</f>
        <v>42470</v>
      </c>
      <c r="B332" s="56">
        <f>Suvest!L303</f>
        <v>80274.960000000006</v>
      </c>
      <c r="C332" s="56">
        <f>Suvest!J303</f>
        <v>0</v>
      </c>
      <c r="D332" s="56">
        <f>Suvest!M303</f>
        <v>0</v>
      </c>
      <c r="E332" s="56">
        <f>Suvest!N303</f>
        <v>80274.960000000006</v>
      </c>
      <c r="F332" s="56"/>
      <c r="G332" s="57"/>
    </row>
    <row r="333" spans="1:7">
      <c r="A333" s="55">
        <f>Suvest!A304</f>
        <v>42471</v>
      </c>
      <c r="B333" s="56">
        <f>Suvest!L304</f>
        <v>80274.960000000006</v>
      </c>
      <c r="C333" s="56">
        <f>Suvest!J304</f>
        <v>0</v>
      </c>
      <c r="D333" s="56">
        <f>Suvest!M304</f>
        <v>0</v>
      </c>
      <c r="E333" s="56">
        <f>Suvest!N304</f>
        <v>80274.960000000006</v>
      </c>
      <c r="F333" s="56"/>
      <c r="G333" s="57"/>
    </row>
    <row r="334" spans="1:7">
      <c r="A334" s="55">
        <f>Suvest!A305</f>
        <v>42472</v>
      </c>
      <c r="B334" s="56">
        <f>Suvest!L305</f>
        <v>80274.960000000006</v>
      </c>
      <c r="C334" s="56">
        <f>Suvest!J305</f>
        <v>0</v>
      </c>
      <c r="D334" s="56">
        <f>Suvest!M305</f>
        <v>0</v>
      </c>
      <c r="E334" s="56">
        <f>Suvest!N305</f>
        <v>80274.960000000006</v>
      </c>
      <c r="F334" s="56"/>
      <c r="G334" s="57"/>
    </row>
    <row r="335" spans="1:7">
      <c r="A335" s="55">
        <f>Suvest!A306</f>
        <v>42473</v>
      </c>
      <c r="B335" s="56">
        <f>Suvest!L306</f>
        <v>80274.960000000006</v>
      </c>
      <c r="C335" s="56">
        <f>Suvest!J306</f>
        <v>0</v>
      </c>
      <c r="D335" s="56">
        <f>Suvest!M306</f>
        <v>0</v>
      </c>
      <c r="E335" s="56">
        <f>Suvest!N306</f>
        <v>80274.960000000006</v>
      </c>
      <c r="F335" s="56"/>
      <c r="G335" s="57"/>
    </row>
    <row r="336" spans="1:7">
      <c r="A336" s="55">
        <f>Suvest!A307</f>
        <v>42474</v>
      </c>
      <c r="B336" s="56">
        <f>Suvest!L307</f>
        <v>80274.960000000006</v>
      </c>
      <c r="C336" s="56">
        <f>Suvest!J307</f>
        <v>0</v>
      </c>
      <c r="D336" s="56">
        <f>Suvest!M307</f>
        <v>0</v>
      </c>
      <c r="E336" s="56">
        <f>Suvest!N307</f>
        <v>80274.960000000006</v>
      </c>
      <c r="F336" s="56"/>
      <c r="G336" s="57"/>
    </row>
    <row r="337" spans="1:7">
      <c r="A337" s="55">
        <f>Suvest!A308</f>
        <v>42475</v>
      </c>
      <c r="B337" s="56">
        <f>Suvest!L308</f>
        <v>69637.860000000015</v>
      </c>
      <c r="C337" s="56">
        <f>Suvest!J308</f>
        <v>0</v>
      </c>
      <c r="D337" s="56">
        <f>Suvest!M308</f>
        <v>0</v>
      </c>
      <c r="E337" s="56">
        <f>Suvest!N308</f>
        <v>69637.860000000015</v>
      </c>
      <c r="F337" s="56"/>
      <c r="G337" s="57"/>
    </row>
    <row r="338" spans="1:7">
      <c r="A338" s="55">
        <f>Suvest!A309</f>
        <v>42476</v>
      </c>
      <c r="B338" s="56">
        <f>Suvest!L309</f>
        <v>67510.37000000001</v>
      </c>
      <c r="C338" s="56">
        <f>Suvest!J309</f>
        <v>0</v>
      </c>
      <c r="D338" s="56">
        <f>Suvest!M309</f>
        <v>0</v>
      </c>
      <c r="E338" s="56">
        <f>Suvest!N309</f>
        <v>67510.37000000001</v>
      </c>
      <c r="F338" s="56"/>
      <c r="G338" s="57"/>
    </row>
    <row r="339" spans="1:7">
      <c r="A339" s="55">
        <f>Suvest!A310</f>
        <v>42477</v>
      </c>
      <c r="B339" s="56">
        <f>Suvest!L310</f>
        <v>67510.37000000001</v>
      </c>
      <c r="C339" s="56">
        <f>Suvest!J310</f>
        <v>0</v>
      </c>
      <c r="D339" s="56">
        <f>Suvest!M310</f>
        <v>0</v>
      </c>
      <c r="E339" s="56">
        <f>Suvest!N310</f>
        <v>67510.37000000001</v>
      </c>
      <c r="F339" s="56"/>
      <c r="G339" s="57"/>
    </row>
    <row r="340" spans="1:7">
      <c r="A340" s="55">
        <f>Suvest!A311</f>
        <v>42478</v>
      </c>
      <c r="B340" s="56">
        <f>Suvest!L311</f>
        <v>67510.37000000001</v>
      </c>
      <c r="C340" s="56">
        <f>Suvest!J311</f>
        <v>0</v>
      </c>
      <c r="D340" s="56">
        <f>Suvest!M311</f>
        <v>0</v>
      </c>
      <c r="E340" s="56">
        <f>Suvest!N311</f>
        <v>67510.37000000001</v>
      </c>
      <c r="F340" s="56"/>
      <c r="G340" s="57"/>
    </row>
    <row r="341" spans="1:7">
      <c r="A341" s="55">
        <f>Suvest!A312</f>
        <v>42479</v>
      </c>
      <c r="B341" s="56">
        <f>Suvest!L312</f>
        <v>67510.37000000001</v>
      </c>
      <c r="C341" s="56">
        <f>Suvest!J312</f>
        <v>0</v>
      </c>
      <c r="D341" s="56">
        <f>Suvest!M312</f>
        <v>0</v>
      </c>
      <c r="E341" s="56">
        <f>Suvest!N312</f>
        <v>67510.37000000001</v>
      </c>
      <c r="F341" s="56"/>
      <c r="G341" s="57"/>
    </row>
    <row r="342" spans="1:7">
      <c r="A342" s="55">
        <f>Suvest!A313</f>
        <v>42480</v>
      </c>
      <c r="B342" s="56">
        <f>Suvest!L313</f>
        <v>67510.37000000001</v>
      </c>
      <c r="C342" s="56">
        <f>Suvest!J313</f>
        <v>0</v>
      </c>
      <c r="D342" s="56">
        <f>Suvest!M313</f>
        <v>0</v>
      </c>
      <c r="E342" s="56">
        <f>Suvest!N313</f>
        <v>67510.37000000001</v>
      </c>
      <c r="F342" s="56"/>
      <c r="G342" s="57"/>
    </row>
    <row r="343" spans="1:7">
      <c r="A343" s="55">
        <f>Suvest!A314</f>
        <v>42481</v>
      </c>
      <c r="B343" s="56">
        <f>Suvest!L314</f>
        <v>67510.37000000001</v>
      </c>
      <c r="C343" s="56">
        <f>Suvest!J314</f>
        <v>0</v>
      </c>
      <c r="D343" s="56">
        <f>Suvest!M314</f>
        <v>0</v>
      </c>
      <c r="E343" s="56">
        <f>Suvest!N314</f>
        <v>67510.37000000001</v>
      </c>
      <c r="F343" s="56"/>
      <c r="G343" s="57"/>
    </row>
    <row r="344" spans="1:7">
      <c r="A344" s="55">
        <f>Suvest!A315</f>
        <v>42482</v>
      </c>
      <c r="B344" s="56">
        <f>Suvest!L315</f>
        <v>91633.340000000011</v>
      </c>
      <c r="C344" s="56">
        <f>Suvest!J315</f>
        <v>0</v>
      </c>
      <c r="D344" s="56">
        <f>Suvest!M315</f>
        <v>0</v>
      </c>
      <c r="E344" s="56">
        <f>Suvest!N315</f>
        <v>91633.340000000011</v>
      </c>
      <c r="F344" s="56"/>
      <c r="G344" s="57"/>
    </row>
    <row r="345" spans="1:7">
      <c r="A345" s="55">
        <f>Suvest!A316</f>
        <v>42483</v>
      </c>
      <c r="B345" s="56">
        <f>Suvest!L316</f>
        <v>115756.31</v>
      </c>
      <c r="C345" s="56">
        <f>Suvest!J316</f>
        <v>0</v>
      </c>
      <c r="D345" s="56">
        <f>Suvest!M316</f>
        <v>0</v>
      </c>
      <c r="E345" s="56">
        <f>Suvest!N316</f>
        <v>115756.31</v>
      </c>
      <c r="F345" s="56"/>
      <c r="G345" s="57"/>
    </row>
    <row r="346" spans="1:7">
      <c r="A346" s="55">
        <f>Suvest!A317</f>
        <v>42484</v>
      </c>
      <c r="B346" s="56">
        <f>Suvest!L317</f>
        <v>115756.31</v>
      </c>
      <c r="C346" s="56">
        <f>Suvest!J317</f>
        <v>0</v>
      </c>
      <c r="D346" s="56">
        <f>Suvest!M317</f>
        <v>0</v>
      </c>
      <c r="E346" s="56">
        <f>Suvest!N317</f>
        <v>115756.31</v>
      </c>
      <c r="F346" s="56"/>
      <c r="G346" s="57"/>
    </row>
    <row r="347" spans="1:7">
      <c r="A347" s="55">
        <f>Suvest!A318</f>
        <v>42485</v>
      </c>
      <c r="B347" s="56">
        <f>Suvest!L318</f>
        <v>115756.31</v>
      </c>
      <c r="C347" s="56">
        <f>Suvest!J318</f>
        <v>0</v>
      </c>
      <c r="D347" s="56">
        <f>Suvest!M318</f>
        <v>0</v>
      </c>
      <c r="E347" s="56">
        <f>Suvest!N318</f>
        <v>115756.31</v>
      </c>
      <c r="F347" s="56"/>
      <c r="G347" s="57"/>
    </row>
    <row r="348" spans="1:7">
      <c r="A348" s="55">
        <f>Suvest!A319</f>
        <v>42486</v>
      </c>
      <c r="B348" s="56">
        <f>Suvest!L319</f>
        <v>115756.31</v>
      </c>
      <c r="C348" s="56">
        <f>Suvest!J319</f>
        <v>0</v>
      </c>
      <c r="D348" s="56">
        <f>Suvest!M319</f>
        <v>0</v>
      </c>
      <c r="E348" s="56">
        <f>Suvest!N319</f>
        <v>115756.31</v>
      </c>
      <c r="F348" s="56"/>
      <c r="G348" s="57"/>
    </row>
    <row r="349" spans="1:7">
      <c r="A349" s="55">
        <f>Suvest!A320</f>
        <v>42487</v>
      </c>
      <c r="B349" s="56">
        <f>Suvest!L320</f>
        <v>115756.31</v>
      </c>
      <c r="C349" s="56">
        <f>Suvest!J320</f>
        <v>0</v>
      </c>
      <c r="D349" s="56">
        <f>Suvest!M320</f>
        <v>0</v>
      </c>
      <c r="E349" s="56">
        <f>Suvest!N320</f>
        <v>115756.31</v>
      </c>
      <c r="F349" s="56"/>
      <c r="G349" s="57"/>
    </row>
    <row r="350" spans="1:7">
      <c r="A350" s="55">
        <f>Suvest!A321</f>
        <v>42488</v>
      </c>
      <c r="B350" s="56">
        <f>Suvest!L321</f>
        <v>115756.31</v>
      </c>
      <c r="C350" s="56">
        <f>Suvest!J321</f>
        <v>0</v>
      </c>
      <c r="D350" s="56">
        <f>Suvest!M321</f>
        <v>0</v>
      </c>
      <c r="E350" s="56">
        <f>Suvest!N321</f>
        <v>115756.31</v>
      </c>
      <c r="F350" s="56"/>
      <c r="G350" s="57"/>
    </row>
    <row r="351" spans="1:7">
      <c r="A351" s="55">
        <f>Suvest!A322</f>
        <v>42489</v>
      </c>
      <c r="B351" s="56">
        <f>Suvest!L322</f>
        <v>115756.31</v>
      </c>
      <c r="C351" s="56">
        <f>Suvest!J322</f>
        <v>0</v>
      </c>
      <c r="D351" s="56">
        <f>Suvest!M322</f>
        <v>0</v>
      </c>
      <c r="E351" s="56">
        <f>Suvest!N322</f>
        <v>115756.31</v>
      </c>
      <c r="F351" s="56"/>
      <c r="G351" s="57"/>
    </row>
    <row r="352" spans="1:7">
      <c r="A352" s="55">
        <f>Suvest!A323</f>
        <v>42490</v>
      </c>
      <c r="B352" s="56">
        <f>Suvest!L323</f>
        <v>113289.98</v>
      </c>
      <c r="C352" s="56">
        <f>Suvest!J323</f>
        <v>0</v>
      </c>
      <c r="D352" s="56">
        <f>Suvest!M323</f>
        <v>0</v>
      </c>
      <c r="E352" s="56">
        <f>Suvest!N323</f>
        <v>113289.98</v>
      </c>
      <c r="F352" s="56"/>
      <c r="G352" s="57"/>
    </row>
    <row r="353" spans="1:7">
      <c r="A353" s="55">
        <f>Suvest!A324</f>
        <v>42491</v>
      </c>
      <c r="B353" s="56">
        <f>IF(Suvest!$O$1=30, ,Suvest!L324)</f>
        <v>0</v>
      </c>
      <c r="C353" s="56">
        <f>IF(Suvest!$O$1=30, ,Suvest!J324)</f>
        <v>0</v>
      </c>
      <c r="D353" s="56">
        <f>IF(Suvest!$O$1=30, ,Suvest!M324)</f>
        <v>0</v>
      </c>
      <c r="E353" s="56">
        <f>IF(Suvest!$O$1=30, ,Suvest!N324)</f>
        <v>0</v>
      </c>
      <c r="F353" s="58"/>
      <c r="G353" s="59"/>
    </row>
    <row r="354" spans="1:7">
      <c r="A354" s="48">
        <f>Suvest!A325</f>
        <v>280</v>
      </c>
      <c r="B354" s="49"/>
      <c r="C354" s="49">
        <f>Suvest!J325</f>
        <v>71810.010000000009</v>
      </c>
      <c r="D354" s="49">
        <f>Suvest!M325</f>
        <v>0</v>
      </c>
      <c r="E354" s="49"/>
      <c r="F354" s="49">
        <f>Suvest!O325</f>
        <v>410037.28279999999</v>
      </c>
      <c r="G354" s="50">
        <f>Suvest!R325</f>
        <v>431615.74650000007</v>
      </c>
    </row>
    <row r="355" spans="1:7">
      <c r="A355" s="52">
        <f>Suvest!A326</f>
        <v>42461</v>
      </c>
      <c r="B355" s="53">
        <f>Suvest!L326</f>
        <v>398043.8</v>
      </c>
      <c r="C355" s="53">
        <f>Suvest!J326</f>
        <v>0</v>
      </c>
      <c r="D355" s="53">
        <f>Suvest!M326</f>
        <v>0</v>
      </c>
      <c r="E355" s="53">
        <f>Suvest!N326</f>
        <v>398043.8</v>
      </c>
      <c r="F355" s="53"/>
      <c r="G355" s="54"/>
    </row>
    <row r="356" spans="1:7">
      <c r="A356" s="55">
        <f>Suvest!A327</f>
        <v>42462</v>
      </c>
      <c r="B356" s="56">
        <f>Suvest!L327</f>
        <v>397251.67550000001</v>
      </c>
      <c r="C356" s="56">
        <f>Suvest!J327</f>
        <v>0</v>
      </c>
      <c r="D356" s="56">
        <f>Suvest!M327</f>
        <v>0</v>
      </c>
      <c r="E356" s="56">
        <f>Suvest!N327</f>
        <v>397251.67550000001</v>
      </c>
      <c r="F356" s="56"/>
      <c r="G356" s="57"/>
    </row>
    <row r="357" spans="1:7">
      <c r="A357" s="55">
        <f>Suvest!A328</f>
        <v>42463</v>
      </c>
      <c r="B357" s="56">
        <f>Suvest!L328</f>
        <v>397251.67550000001</v>
      </c>
      <c r="C357" s="56">
        <f>Suvest!J328</f>
        <v>0</v>
      </c>
      <c r="D357" s="56">
        <f>Suvest!M328</f>
        <v>0</v>
      </c>
      <c r="E357" s="56">
        <f>Suvest!N328</f>
        <v>397251.67550000001</v>
      </c>
      <c r="F357" s="56"/>
      <c r="G357" s="57"/>
    </row>
    <row r="358" spans="1:7">
      <c r="A358" s="55">
        <f>Suvest!A329</f>
        <v>42464</v>
      </c>
      <c r="B358" s="56">
        <f>Suvest!L329</f>
        <v>397251.67550000001</v>
      </c>
      <c r="C358" s="56">
        <f>Suvest!J329</f>
        <v>10159.200000000001</v>
      </c>
      <c r="D358" s="56">
        <f>Suvest!M329</f>
        <v>0</v>
      </c>
      <c r="E358" s="56">
        <f>Suvest!N329</f>
        <v>407410.87550000002</v>
      </c>
      <c r="F358" s="56"/>
      <c r="G358" s="57"/>
    </row>
    <row r="359" spans="1:7">
      <c r="A359" s="55">
        <f>Suvest!A330</f>
        <v>42465</v>
      </c>
      <c r="B359" s="56">
        <f>Suvest!L330</f>
        <v>405284.65350000001</v>
      </c>
      <c r="C359" s="56">
        <f>Suvest!J330</f>
        <v>0</v>
      </c>
      <c r="D359" s="56">
        <f>Suvest!M330</f>
        <v>0</v>
      </c>
      <c r="E359" s="56">
        <f>Suvest!N330</f>
        <v>405284.65350000001</v>
      </c>
      <c r="F359" s="56"/>
      <c r="G359" s="57"/>
    </row>
    <row r="360" spans="1:7">
      <c r="A360" s="55">
        <f>Suvest!A331</f>
        <v>42466</v>
      </c>
      <c r="B360" s="56">
        <f>Suvest!L331</f>
        <v>402775.2855</v>
      </c>
      <c r="C360" s="56">
        <f>Suvest!J331</f>
        <v>0</v>
      </c>
      <c r="D360" s="56">
        <f>Suvest!M331</f>
        <v>0</v>
      </c>
      <c r="E360" s="56">
        <f>Suvest!N331</f>
        <v>402775.2855</v>
      </c>
      <c r="F360" s="56"/>
      <c r="G360" s="57"/>
    </row>
    <row r="361" spans="1:7">
      <c r="A361" s="55">
        <f>Suvest!A332</f>
        <v>42467</v>
      </c>
      <c r="B361" s="56">
        <f>Suvest!L332</f>
        <v>402460.83850000001</v>
      </c>
      <c r="C361" s="56">
        <f>Suvest!J332</f>
        <v>20907.580000000002</v>
      </c>
      <c r="D361" s="56">
        <f>Suvest!M332</f>
        <v>0</v>
      </c>
      <c r="E361" s="56">
        <f>Suvest!N332</f>
        <v>423368.41850000003</v>
      </c>
      <c r="F361" s="56"/>
      <c r="G361" s="57"/>
    </row>
    <row r="362" spans="1:7">
      <c r="A362" s="55">
        <f>Suvest!A333</f>
        <v>42468</v>
      </c>
      <c r="B362" s="56">
        <f>Suvest!L333</f>
        <v>419222.07</v>
      </c>
      <c r="C362" s="56">
        <f>Suvest!J333</f>
        <v>0</v>
      </c>
      <c r="D362" s="56">
        <f>Suvest!M333</f>
        <v>0</v>
      </c>
      <c r="E362" s="56">
        <f>Suvest!N333</f>
        <v>419222.07</v>
      </c>
      <c r="F362" s="56"/>
      <c r="G362" s="57"/>
    </row>
    <row r="363" spans="1:7">
      <c r="A363" s="55">
        <f>Suvest!A334</f>
        <v>42469</v>
      </c>
      <c r="B363" s="56">
        <f>Suvest!L334</f>
        <v>416110.18550000002</v>
      </c>
      <c r="C363" s="56">
        <f>Suvest!J334</f>
        <v>0</v>
      </c>
      <c r="D363" s="56">
        <f>Suvest!M334</f>
        <v>0</v>
      </c>
      <c r="E363" s="56">
        <f>Suvest!N334</f>
        <v>416110.18550000002</v>
      </c>
      <c r="F363" s="56"/>
      <c r="G363" s="57"/>
    </row>
    <row r="364" spans="1:7">
      <c r="A364" s="55">
        <f>Suvest!A335</f>
        <v>42470</v>
      </c>
      <c r="B364" s="56">
        <f>Suvest!L335</f>
        <v>416110.18550000002</v>
      </c>
      <c r="C364" s="56">
        <f>Suvest!J335</f>
        <v>0</v>
      </c>
      <c r="D364" s="56">
        <f>Suvest!M335</f>
        <v>0</v>
      </c>
      <c r="E364" s="56">
        <f>Suvest!N335</f>
        <v>416110.18550000002</v>
      </c>
      <c r="F364" s="56"/>
      <c r="G364" s="57"/>
    </row>
    <row r="365" spans="1:7">
      <c r="A365" s="55">
        <f>Suvest!A336</f>
        <v>42471</v>
      </c>
      <c r="B365" s="56">
        <f>Suvest!L336</f>
        <v>416110.18550000002</v>
      </c>
      <c r="C365" s="56">
        <f>Suvest!J336</f>
        <v>0</v>
      </c>
      <c r="D365" s="56">
        <f>Suvest!M336</f>
        <v>0</v>
      </c>
      <c r="E365" s="56">
        <f>Suvest!N336</f>
        <v>416110.18550000002</v>
      </c>
      <c r="F365" s="56"/>
      <c r="G365" s="57"/>
    </row>
    <row r="366" spans="1:7">
      <c r="A366" s="55">
        <f>Suvest!A337</f>
        <v>42472</v>
      </c>
      <c r="B366" s="56">
        <f>Suvest!L337</f>
        <v>413356.44349999999</v>
      </c>
      <c r="C366" s="56">
        <f>Suvest!J337</f>
        <v>0</v>
      </c>
      <c r="D366" s="56">
        <f>Suvest!M337</f>
        <v>0</v>
      </c>
      <c r="E366" s="56">
        <f>Suvest!N337</f>
        <v>413356.44349999999</v>
      </c>
      <c r="F366" s="56"/>
      <c r="G366" s="57"/>
    </row>
    <row r="367" spans="1:7">
      <c r="A367" s="55">
        <f>Suvest!A338</f>
        <v>42473</v>
      </c>
      <c r="B367" s="56">
        <f>Suvest!L338</f>
        <v>412368.46350000001</v>
      </c>
      <c r="C367" s="56">
        <f>Suvest!J338</f>
        <v>0</v>
      </c>
      <c r="D367" s="56">
        <f>Suvest!M338</f>
        <v>0</v>
      </c>
      <c r="E367" s="56">
        <f>Suvest!N338</f>
        <v>412368.46350000001</v>
      </c>
      <c r="F367" s="56"/>
      <c r="G367" s="57"/>
    </row>
    <row r="368" spans="1:7">
      <c r="A368" s="55">
        <f>Suvest!A339</f>
        <v>42474</v>
      </c>
      <c r="B368" s="56">
        <f>Suvest!L339</f>
        <v>409690.91500000004</v>
      </c>
      <c r="C368" s="56">
        <f>Suvest!J339</f>
        <v>0</v>
      </c>
      <c r="D368" s="56">
        <f>Suvest!M339</f>
        <v>0</v>
      </c>
      <c r="E368" s="56">
        <f>Suvest!N339</f>
        <v>409690.91500000004</v>
      </c>
      <c r="F368" s="56"/>
      <c r="G368" s="57"/>
    </row>
    <row r="369" spans="1:7">
      <c r="A369" s="55">
        <f>Suvest!A340</f>
        <v>42475</v>
      </c>
      <c r="B369" s="56">
        <f>Suvest!L340</f>
        <v>407554.87300000002</v>
      </c>
      <c r="C369" s="56">
        <f>Suvest!J340</f>
        <v>0</v>
      </c>
      <c r="D369" s="56">
        <f>Suvest!M340</f>
        <v>0</v>
      </c>
      <c r="E369" s="56">
        <f>Suvest!N340</f>
        <v>407554.87300000002</v>
      </c>
      <c r="F369" s="56"/>
      <c r="G369" s="57"/>
    </row>
    <row r="370" spans="1:7">
      <c r="A370" s="55">
        <f>Suvest!A341</f>
        <v>42476</v>
      </c>
      <c r="B370" s="56">
        <f>Suvest!L341</f>
        <v>403302.96500000003</v>
      </c>
      <c r="C370" s="56">
        <f>Suvest!J341</f>
        <v>0</v>
      </c>
      <c r="D370" s="56">
        <f>Suvest!M341</f>
        <v>0</v>
      </c>
      <c r="E370" s="56">
        <f>Suvest!N341</f>
        <v>403302.96500000003</v>
      </c>
      <c r="F370" s="56"/>
      <c r="G370" s="57"/>
    </row>
    <row r="371" spans="1:7">
      <c r="A371" s="55">
        <f>Suvest!A342</f>
        <v>42477</v>
      </c>
      <c r="B371" s="56">
        <f>Suvest!L342</f>
        <v>403302.96500000003</v>
      </c>
      <c r="C371" s="56">
        <f>Suvest!J342</f>
        <v>0</v>
      </c>
      <c r="D371" s="56">
        <f>Suvest!M342</f>
        <v>0</v>
      </c>
      <c r="E371" s="56">
        <f>Suvest!N342</f>
        <v>403302.96500000003</v>
      </c>
      <c r="F371" s="56"/>
      <c r="G371" s="57"/>
    </row>
    <row r="372" spans="1:7">
      <c r="A372" s="55">
        <f>Suvest!A343</f>
        <v>42478</v>
      </c>
      <c r="B372" s="56">
        <f>Suvest!L343</f>
        <v>403302.96500000003</v>
      </c>
      <c r="C372" s="56">
        <f>Suvest!J343</f>
        <v>0</v>
      </c>
      <c r="D372" s="56">
        <f>Suvest!M343</f>
        <v>0</v>
      </c>
      <c r="E372" s="56">
        <f>Suvest!N343</f>
        <v>403302.96500000003</v>
      </c>
      <c r="F372" s="56"/>
      <c r="G372" s="57"/>
    </row>
    <row r="373" spans="1:7">
      <c r="A373" s="55">
        <f>Suvest!A344</f>
        <v>42479</v>
      </c>
      <c r="B373" s="56">
        <f>Suvest!L344</f>
        <v>399730.576</v>
      </c>
      <c r="C373" s="56">
        <f>Suvest!J344</f>
        <v>0</v>
      </c>
      <c r="D373" s="56">
        <f>Suvest!M344</f>
        <v>0</v>
      </c>
      <c r="E373" s="56">
        <f>Suvest!N344</f>
        <v>399730.576</v>
      </c>
      <c r="F373" s="56"/>
      <c r="G373" s="57"/>
    </row>
    <row r="374" spans="1:7">
      <c r="A374" s="55">
        <f>Suvest!A345</f>
        <v>42480</v>
      </c>
      <c r="B374" s="56">
        <f>Suvest!L345</f>
        <v>396048.62375000003</v>
      </c>
      <c r="C374" s="56">
        <f>Suvest!J345</f>
        <v>0</v>
      </c>
      <c r="D374" s="56">
        <f>Suvest!M345</f>
        <v>0</v>
      </c>
      <c r="E374" s="56">
        <f>Suvest!N345</f>
        <v>396048.62375000003</v>
      </c>
      <c r="F374" s="56"/>
      <c r="G374" s="57"/>
    </row>
    <row r="375" spans="1:7">
      <c r="A375" s="55">
        <f>Suvest!A346</f>
        <v>42481</v>
      </c>
      <c r="B375" s="56">
        <f>Suvest!L346</f>
        <v>395341.98975000001</v>
      </c>
      <c r="C375" s="56">
        <f>Suvest!J346</f>
        <v>0</v>
      </c>
      <c r="D375" s="56">
        <f>Suvest!M346</f>
        <v>0</v>
      </c>
      <c r="E375" s="56">
        <f>Suvest!N346</f>
        <v>395341.98975000001</v>
      </c>
      <c r="F375" s="56"/>
      <c r="G375" s="57"/>
    </row>
    <row r="376" spans="1:7">
      <c r="A376" s="55">
        <f>Suvest!A347</f>
        <v>42482</v>
      </c>
      <c r="B376" s="56">
        <f>Suvest!L347</f>
        <v>393947.48050000001</v>
      </c>
      <c r="C376" s="56">
        <f>Suvest!J347</f>
        <v>19835.650000000001</v>
      </c>
      <c r="D376" s="56">
        <f>Suvest!M347</f>
        <v>0</v>
      </c>
      <c r="E376" s="56">
        <f>Suvest!N347</f>
        <v>413783.13050000003</v>
      </c>
      <c r="F376" s="56"/>
      <c r="G376" s="57"/>
    </row>
    <row r="377" spans="1:7">
      <c r="A377" s="55">
        <f>Suvest!A348</f>
        <v>42483</v>
      </c>
      <c r="B377" s="56">
        <f>Suvest!L348</f>
        <v>414533.33250000002</v>
      </c>
      <c r="C377" s="56">
        <f>Suvest!J348</f>
        <v>0</v>
      </c>
      <c r="D377" s="56">
        <f>Suvest!M348</f>
        <v>0</v>
      </c>
      <c r="E377" s="56">
        <f>Suvest!N348</f>
        <v>414533.33250000002</v>
      </c>
      <c r="F377" s="56"/>
      <c r="G377" s="57"/>
    </row>
    <row r="378" spans="1:7">
      <c r="A378" s="55">
        <f>Suvest!A349</f>
        <v>42484</v>
      </c>
      <c r="B378" s="56">
        <f>Suvest!L349</f>
        <v>414533.33250000002</v>
      </c>
      <c r="C378" s="56">
        <f>Suvest!J349</f>
        <v>0</v>
      </c>
      <c r="D378" s="56">
        <f>Suvest!M349</f>
        <v>0</v>
      </c>
      <c r="E378" s="56">
        <f>Suvest!N349</f>
        <v>414533.33250000002</v>
      </c>
      <c r="F378" s="56"/>
      <c r="G378" s="57"/>
    </row>
    <row r="379" spans="1:7">
      <c r="A379" s="55">
        <f>Suvest!A350</f>
        <v>42485</v>
      </c>
      <c r="B379" s="56">
        <f>Suvest!L350</f>
        <v>414533.33250000002</v>
      </c>
      <c r="C379" s="56">
        <f>Suvest!J350</f>
        <v>0</v>
      </c>
      <c r="D379" s="56">
        <f>Suvest!M350</f>
        <v>0</v>
      </c>
      <c r="E379" s="56">
        <f>Suvest!N350</f>
        <v>414533.33250000002</v>
      </c>
      <c r="F379" s="56"/>
      <c r="G379" s="57"/>
    </row>
    <row r="380" spans="1:7">
      <c r="A380" s="55">
        <f>Suvest!A351</f>
        <v>42486</v>
      </c>
      <c r="B380" s="56">
        <f>Suvest!L351</f>
        <v>411732.34650000004</v>
      </c>
      <c r="C380" s="56">
        <f>Suvest!J351</f>
        <v>0</v>
      </c>
      <c r="D380" s="56">
        <f>Suvest!M351</f>
        <v>0</v>
      </c>
      <c r="E380" s="56">
        <f>Suvest!N351</f>
        <v>411732.34650000004</v>
      </c>
      <c r="F380" s="56"/>
      <c r="G380" s="57"/>
    </row>
    <row r="381" spans="1:7">
      <c r="A381" s="55">
        <f>Suvest!A352</f>
        <v>42487</v>
      </c>
      <c r="B381" s="56">
        <f>Suvest!L352</f>
        <v>408742.91200000007</v>
      </c>
      <c r="C381" s="56">
        <f>Suvest!J352</f>
        <v>0</v>
      </c>
      <c r="D381" s="56">
        <f>Suvest!M352</f>
        <v>0</v>
      </c>
      <c r="E381" s="56">
        <f>Suvest!N352</f>
        <v>408742.91200000007</v>
      </c>
      <c r="F381" s="56"/>
      <c r="G381" s="57"/>
    </row>
    <row r="382" spans="1:7">
      <c r="A382" s="55">
        <f>Suvest!A353</f>
        <v>42488</v>
      </c>
      <c r="B382" s="56">
        <f>Suvest!L353</f>
        <v>410708.16650000005</v>
      </c>
      <c r="C382" s="56">
        <f>Suvest!J353</f>
        <v>20907.580000000002</v>
      </c>
      <c r="D382" s="56">
        <f>Suvest!M353</f>
        <v>0</v>
      </c>
      <c r="E382" s="56">
        <f>Suvest!N353</f>
        <v>431615.74650000007</v>
      </c>
      <c r="F382" s="56"/>
      <c r="G382" s="57"/>
    </row>
    <row r="383" spans="1:7">
      <c r="A383" s="55">
        <f>Suvest!A354</f>
        <v>42489</v>
      </c>
      <c r="B383" s="56">
        <f>Suvest!L354</f>
        <v>425871.77500000008</v>
      </c>
      <c r="C383" s="56">
        <f>Suvest!J354</f>
        <v>0</v>
      </c>
      <c r="D383" s="56">
        <f>Suvest!M354</f>
        <v>0</v>
      </c>
      <c r="E383" s="56">
        <f>Suvest!N354</f>
        <v>425871.77500000008</v>
      </c>
      <c r="F383" s="56"/>
      <c r="G383" s="57"/>
    </row>
    <row r="384" spans="1:7">
      <c r="A384" s="55">
        <f>Suvest!A355</f>
        <v>42490</v>
      </c>
      <c r="B384" s="56">
        <f>Suvest!L355</f>
        <v>422832.78600000008</v>
      </c>
      <c r="C384" s="56">
        <f>Suvest!J355</f>
        <v>0</v>
      </c>
      <c r="D384" s="56">
        <f>Suvest!M355</f>
        <v>0</v>
      </c>
      <c r="E384" s="56">
        <f>Suvest!N355</f>
        <v>422832.78600000008</v>
      </c>
      <c r="F384" s="56"/>
      <c r="G384" s="57"/>
    </row>
    <row r="385" spans="1:7">
      <c r="A385" s="55">
        <f>Suvest!A356</f>
        <v>42491</v>
      </c>
      <c r="B385" s="56">
        <f>IF(Suvest!$O$1=30, ,Suvest!L356)</f>
        <v>0</v>
      </c>
      <c r="C385" s="56">
        <f>IF(Suvest!$O$1=30, ,Suvest!J356)</f>
        <v>0</v>
      </c>
      <c r="D385" s="56">
        <f>IF(Suvest!$O$1=30, ,Suvest!M356)</f>
        <v>0</v>
      </c>
      <c r="E385" s="56">
        <f>IF(Suvest!$O$1=30, ,Suvest!N356)</f>
        <v>0</v>
      </c>
      <c r="F385" s="60"/>
      <c r="G385" s="61"/>
    </row>
    <row r="386" spans="1:7">
      <c r="A386" s="48">
        <f>Suvest!A357</f>
        <v>290</v>
      </c>
      <c r="B386" s="49"/>
      <c r="C386" s="49">
        <f>Suvest!J357</f>
        <v>29428.76</v>
      </c>
      <c r="D386" s="49">
        <f>Suvest!M357</f>
        <v>0</v>
      </c>
      <c r="E386" s="49"/>
      <c r="F386" s="49">
        <f>Suvest!O357</f>
        <v>13417.976333333336</v>
      </c>
      <c r="G386" s="50">
        <f>Suvest!R357</f>
        <v>33479.56</v>
      </c>
    </row>
    <row r="387" spans="1:7">
      <c r="A387" s="52">
        <f>Suvest!A358</f>
        <v>42461</v>
      </c>
      <c r="B387" s="53">
        <f>Suvest!L358</f>
        <v>10176.73</v>
      </c>
      <c r="C387" s="53">
        <f>Suvest!J358</f>
        <v>0</v>
      </c>
      <c r="D387" s="53">
        <f>Suvest!M358</f>
        <v>0</v>
      </c>
      <c r="E387" s="53">
        <f>Suvest!N358</f>
        <v>10176.73</v>
      </c>
      <c r="F387" s="53"/>
      <c r="G387" s="54"/>
    </row>
    <row r="388" spans="1:7">
      <c r="A388" s="55">
        <f>Suvest!A359</f>
        <v>42462</v>
      </c>
      <c r="B388" s="56">
        <f>Suvest!L359</f>
        <v>7414.4299999999994</v>
      </c>
      <c r="C388" s="56">
        <f>Suvest!J359</f>
        <v>0</v>
      </c>
      <c r="D388" s="56">
        <f>Suvest!M359</f>
        <v>0</v>
      </c>
      <c r="E388" s="56">
        <f>Suvest!N359</f>
        <v>7414.4299999999994</v>
      </c>
      <c r="F388" s="56"/>
      <c r="G388" s="57"/>
    </row>
    <row r="389" spans="1:7">
      <c r="A389" s="55">
        <f>Suvest!A360</f>
        <v>42463</v>
      </c>
      <c r="B389" s="56">
        <f>Suvest!L360</f>
        <v>7414.4299999999994</v>
      </c>
      <c r="C389" s="56">
        <f>Suvest!J360</f>
        <v>0</v>
      </c>
      <c r="D389" s="56">
        <f>Suvest!M360</f>
        <v>0</v>
      </c>
      <c r="E389" s="56">
        <f>Suvest!N360</f>
        <v>7414.4299999999994</v>
      </c>
      <c r="F389" s="56"/>
      <c r="G389" s="57"/>
    </row>
    <row r="390" spans="1:7">
      <c r="A390" s="55">
        <f>Suvest!A361</f>
        <v>42464</v>
      </c>
      <c r="B390" s="56">
        <f>Suvest!L361</f>
        <v>7414.4299999999994</v>
      </c>
      <c r="C390" s="56">
        <f>Suvest!J361</f>
        <v>0</v>
      </c>
      <c r="D390" s="56">
        <f>Suvest!M361</f>
        <v>0</v>
      </c>
      <c r="E390" s="56">
        <f>Suvest!N361</f>
        <v>7414.4299999999994</v>
      </c>
      <c r="F390" s="56"/>
      <c r="G390" s="57"/>
    </row>
    <row r="391" spans="1:7">
      <c r="A391" s="55">
        <f>Suvest!A362</f>
        <v>42465</v>
      </c>
      <c r="B391" s="56">
        <f>Suvest!L362</f>
        <v>7414.4299999999994</v>
      </c>
      <c r="C391" s="56">
        <f>Suvest!J362</f>
        <v>0</v>
      </c>
      <c r="D391" s="56">
        <f>Suvest!M362</f>
        <v>0</v>
      </c>
      <c r="E391" s="56">
        <f>Suvest!N362</f>
        <v>7414.4299999999994</v>
      </c>
      <c r="F391" s="56"/>
      <c r="G391" s="57"/>
    </row>
    <row r="392" spans="1:7">
      <c r="A392" s="55">
        <f>Suvest!A363</f>
        <v>42466</v>
      </c>
      <c r="B392" s="56">
        <f>Suvest!L363</f>
        <v>7414.4299999999994</v>
      </c>
      <c r="C392" s="56">
        <f>Suvest!J363</f>
        <v>0</v>
      </c>
      <c r="D392" s="56">
        <f>Suvest!M363</f>
        <v>0</v>
      </c>
      <c r="E392" s="56">
        <f>Suvest!N363</f>
        <v>7414.4299999999994</v>
      </c>
      <c r="F392" s="56"/>
      <c r="G392" s="57"/>
    </row>
    <row r="393" spans="1:7">
      <c r="A393" s="55">
        <f>Suvest!A364</f>
        <v>42467</v>
      </c>
      <c r="B393" s="56">
        <f>Suvest!L364</f>
        <v>7414.4299999999994</v>
      </c>
      <c r="C393" s="56">
        <f>Suvest!J364</f>
        <v>0</v>
      </c>
      <c r="D393" s="56">
        <f>Suvest!M364</f>
        <v>0</v>
      </c>
      <c r="E393" s="56">
        <f>Suvest!N364</f>
        <v>7414.4299999999994</v>
      </c>
      <c r="F393" s="56"/>
      <c r="G393" s="57"/>
    </row>
    <row r="394" spans="1:7">
      <c r="A394" s="55">
        <f>Suvest!A365</f>
        <v>42468</v>
      </c>
      <c r="B394" s="56">
        <f>Suvest!L365</f>
        <v>6990.78</v>
      </c>
      <c r="C394" s="56">
        <f>Suvest!J365</f>
        <v>0</v>
      </c>
      <c r="D394" s="56">
        <f>Suvest!M365</f>
        <v>0</v>
      </c>
      <c r="E394" s="56">
        <f>Suvest!N365</f>
        <v>6990.78</v>
      </c>
      <c r="F394" s="56"/>
      <c r="G394" s="57"/>
    </row>
    <row r="395" spans="1:7">
      <c r="A395" s="55">
        <f>Suvest!A366</f>
        <v>42469</v>
      </c>
      <c r="B395" s="56">
        <f>Suvest!L366</f>
        <v>6982.6399999999994</v>
      </c>
      <c r="C395" s="56">
        <f>Suvest!J366</f>
        <v>0</v>
      </c>
      <c r="D395" s="56">
        <f>Suvest!M366</f>
        <v>0</v>
      </c>
      <c r="E395" s="56">
        <f>Suvest!N366</f>
        <v>6982.6399999999994</v>
      </c>
      <c r="F395" s="56"/>
      <c r="G395" s="57"/>
    </row>
    <row r="396" spans="1:7">
      <c r="A396" s="55">
        <f>Suvest!A367</f>
        <v>42470</v>
      </c>
      <c r="B396" s="56">
        <f>Suvest!L367</f>
        <v>6982.6399999999994</v>
      </c>
      <c r="C396" s="56">
        <f>Suvest!J367</f>
        <v>0</v>
      </c>
      <c r="D396" s="56">
        <f>Suvest!M367</f>
        <v>0</v>
      </c>
      <c r="E396" s="56">
        <f>Suvest!N367</f>
        <v>6982.6399999999994</v>
      </c>
      <c r="F396" s="56"/>
      <c r="G396" s="57"/>
    </row>
    <row r="397" spans="1:7">
      <c r="A397" s="55">
        <f>Suvest!A368</f>
        <v>42471</v>
      </c>
      <c r="B397" s="56">
        <f>Suvest!L368</f>
        <v>6982.6399999999994</v>
      </c>
      <c r="C397" s="56">
        <f>Suvest!J368</f>
        <v>0</v>
      </c>
      <c r="D397" s="56">
        <f>Suvest!M368</f>
        <v>0</v>
      </c>
      <c r="E397" s="56">
        <f>Suvest!N368</f>
        <v>6982.6399999999994</v>
      </c>
      <c r="F397" s="56"/>
      <c r="G397" s="57"/>
    </row>
    <row r="398" spans="1:7">
      <c r="A398" s="55">
        <f>Suvest!A369</f>
        <v>42472</v>
      </c>
      <c r="B398" s="56">
        <f>Suvest!L369</f>
        <v>6982.6399999999994</v>
      </c>
      <c r="C398" s="56">
        <f>Suvest!J369</f>
        <v>0</v>
      </c>
      <c r="D398" s="56">
        <f>Suvest!M369</f>
        <v>0</v>
      </c>
      <c r="E398" s="56">
        <f>Suvest!N369</f>
        <v>6982.6399999999994</v>
      </c>
      <c r="F398" s="56"/>
      <c r="G398" s="57"/>
    </row>
    <row r="399" spans="1:7">
      <c r="A399" s="55">
        <f>Suvest!A370</f>
        <v>42473</v>
      </c>
      <c r="B399" s="56">
        <f>Suvest!L370</f>
        <v>6982.6399999999994</v>
      </c>
      <c r="C399" s="56">
        <f>Suvest!J370</f>
        <v>0</v>
      </c>
      <c r="D399" s="56">
        <f>Suvest!M370</f>
        <v>0</v>
      </c>
      <c r="E399" s="56">
        <f>Suvest!N370</f>
        <v>6982.6399999999994</v>
      </c>
      <c r="F399" s="56"/>
      <c r="G399" s="57"/>
    </row>
    <row r="400" spans="1:7">
      <c r="A400" s="55">
        <f>Suvest!A371</f>
        <v>42474</v>
      </c>
      <c r="B400" s="56">
        <f>Suvest!L371</f>
        <v>6982.6399999999994</v>
      </c>
      <c r="C400" s="56">
        <f>Suvest!J371</f>
        <v>0</v>
      </c>
      <c r="D400" s="56">
        <f>Suvest!M371</f>
        <v>0</v>
      </c>
      <c r="E400" s="56">
        <f>Suvest!N371</f>
        <v>6982.6399999999994</v>
      </c>
      <c r="F400" s="56"/>
      <c r="G400" s="57"/>
    </row>
    <row r="401" spans="1:7">
      <c r="A401" s="55">
        <f>Suvest!A372</f>
        <v>42475</v>
      </c>
      <c r="B401" s="56">
        <f>Suvest!L372</f>
        <v>6841.48</v>
      </c>
      <c r="C401" s="56">
        <f>Suvest!J372</f>
        <v>0</v>
      </c>
      <c r="D401" s="56">
        <f>Suvest!M372</f>
        <v>0</v>
      </c>
      <c r="E401" s="56">
        <f>Suvest!N372</f>
        <v>6841.48</v>
      </c>
      <c r="F401" s="56"/>
      <c r="G401" s="57"/>
    </row>
    <row r="402" spans="1:7">
      <c r="A402" s="55">
        <f>Suvest!A373</f>
        <v>42476</v>
      </c>
      <c r="B402" s="56">
        <f>Suvest!L373</f>
        <v>6813.2599999999993</v>
      </c>
      <c r="C402" s="56">
        <f>Suvest!J373</f>
        <v>0</v>
      </c>
      <c r="D402" s="56">
        <f>Suvest!M373</f>
        <v>0</v>
      </c>
      <c r="E402" s="56">
        <f>Suvest!N373</f>
        <v>6813.2599999999993</v>
      </c>
      <c r="F402" s="56"/>
      <c r="G402" s="57"/>
    </row>
    <row r="403" spans="1:7">
      <c r="A403" s="55">
        <f>Suvest!A374</f>
        <v>42477</v>
      </c>
      <c r="B403" s="56">
        <f>Suvest!L374</f>
        <v>6813.2599999999993</v>
      </c>
      <c r="C403" s="56">
        <f>Suvest!J374</f>
        <v>0</v>
      </c>
      <c r="D403" s="56">
        <f>Suvest!M374</f>
        <v>0</v>
      </c>
      <c r="E403" s="56">
        <f>Suvest!N374</f>
        <v>6813.2599999999993</v>
      </c>
      <c r="F403" s="56"/>
      <c r="G403" s="57"/>
    </row>
    <row r="404" spans="1:7">
      <c r="A404" s="55">
        <f>Suvest!A375</f>
        <v>42478</v>
      </c>
      <c r="B404" s="56">
        <f>Suvest!L375</f>
        <v>6813.2599999999993</v>
      </c>
      <c r="C404" s="56">
        <f>Suvest!J375</f>
        <v>0</v>
      </c>
      <c r="D404" s="56">
        <f>Suvest!M375</f>
        <v>0</v>
      </c>
      <c r="E404" s="56">
        <f>Suvest!N375</f>
        <v>6813.2599999999993</v>
      </c>
      <c r="F404" s="56"/>
      <c r="G404" s="57"/>
    </row>
    <row r="405" spans="1:7">
      <c r="A405" s="55">
        <f>Suvest!A376</f>
        <v>42479</v>
      </c>
      <c r="B405" s="56">
        <f>Suvest!L376</f>
        <v>6813.2599999999993</v>
      </c>
      <c r="C405" s="56">
        <f>Suvest!J376</f>
        <v>0</v>
      </c>
      <c r="D405" s="56">
        <f>Suvest!M376</f>
        <v>0</v>
      </c>
      <c r="E405" s="56">
        <f>Suvest!N376</f>
        <v>6813.2599999999993</v>
      </c>
      <c r="F405" s="56"/>
      <c r="G405" s="57"/>
    </row>
    <row r="406" spans="1:7">
      <c r="A406" s="55">
        <f>Suvest!A377</f>
        <v>42480</v>
      </c>
      <c r="B406" s="56">
        <f>Suvest!L377</f>
        <v>6813.2599999999993</v>
      </c>
      <c r="C406" s="56">
        <f>Suvest!J377</f>
        <v>0</v>
      </c>
      <c r="D406" s="56">
        <f>Suvest!M377</f>
        <v>0</v>
      </c>
      <c r="E406" s="56">
        <f>Suvest!N377</f>
        <v>6813.2599999999993</v>
      </c>
      <c r="F406" s="56"/>
      <c r="G406" s="57"/>
    </row>
    <row r="407" spans="1:7">
      <c r="A407" s="55">
        <f>Suvest!A378</f>
        <v>42481</v>
      </c>
      <c r="B407" s="56">
        <f>Suvest!L378</f>
        <v>6813.2599999999993</v>
      </c>
      <c r="C407" s="56">
        <f>Suvest!J378</f>
        <v>0</v>
      </c>
      <c r="D407" s="56">
        <f>Suvest!M378</f>
        <v>0</v>
      </c>
      <c r="E407" s="56">
        <f>Suvest!N378</f>
        <v>6813.2599999999993</v>
      </c>
      <c r="F407" s="56"/>
      <c r="G407" s="57"/>
    </row>
    <row r="408" spans="1:7">
      <c r="A408" s="55">
        <f>Suvest!A379</f>
        <v>42482</v>
      </c>
      <c r="B408" s="56">
        <f>Suvest!L379</f>
        <v>4050.7999999999993</v>
      </c>
      <c r="C408" s="56">
        <f>Suvest!J379</f>
        <v>29428.76</v>
      </c>
      <c r="D408" s="56">
        <f>Suvest!M379</f>
        <v>0</v>
      </c>
      <c r="E408" s="56">
        <f>Suvest!N379</f>
        <v>33479.56</v>
      </c>
      <c r="F408" s="56"/>
      <c r="G408" s="57"/>
    </row>
    <row r="409" spans="1:7">
      <c r="A409" s="55">
        <f>Suvest!A380</f>
        <v>42483</v>
      </c>
      <c r="B409" s="56">
        <f>Suvest!L380</f>
        <v>26030.799999999996</v>
      </c>
      <c r="C409" s="56">
        <f>Suvest!J380</f>
        <v>0</v>
      </c>
      <c r="D409" s="56">
        <f>Suvest!M380</f>
        <v>0</v>
      </c>
      <c r="E409" s="56">
        <f>Suvest!N380</f>
        <v>26030.799999999996</v>
      </c>
      <c r="F409" s="56"/>
      <c r="G409" s="57"/>
    </row>
    <row r="410" spans="1:7">
      <c r="A410" s="55">
        <f>Suvest!A381</f>
        <v>42484</v>
      </c>
      <c r="B410" s="56">
        <f>Suvest!L381</f>
        <v>26030.799999999996</v>
      </c>
      <c r="C410" s="56">
        <f>Suvest!J381</f>
        <v>0</v>
      </c>
      <c r="D410" s="56">
        <f>Suvest!M381</f>
        <v>0</v>
      </c>
      <c r="E410" s="56">
        <f>Suvest!N381</f>
        <v>26030.799999999996</v>
      </c>
      <c r="F410" s="56"/>
      <c r="G410" s="57"/>
    </row>
    <row r="411" spans="1:7">
      <c r="A411" s="55">
        <f>Suvest!A382</f>
        <v>42485</v>
      </c>
      <c r="B411" s="56">
        <f>Suvest!L382</f>
        <v>26030.799999999996</v>
      </c>
      <c r="C411" s="56">
        <f>Suvest!J382</f>
        <v>0</v>
      </c>
      <c r="D411" s="56">
        <f>Suvest!M382</f>
        <v>0</v>
      </c>
      <c r="E411" s="56">
        <f>Suvest!N382</f>
        <v>26030.799999999996</v>
      </c>
      <c r="F411" s="56"/>
      <c r="G411" s="57"/>
    </row>
    <row r="412" spans="1:7">
      <c r="A412" s="55">
        <f>Suvest!A383</f>
        <v>42486</v>
      </c>
      <c r="B412" s="56">
        <f>Suvest!L383</f>
        <v>25010.519999999997</v>
      </c>
      <c r="C412" s="56">
        <f>Suvest!J383</f>
        <v>0</v>
      </c>
      <c r="D412" s="56">
        <f>Suvest!M383</f>
        <v>0</v>
      </c>
      <c r="E412" s="56">
        <f>Suvest!N383</f>
        <v>25010.519999999997</v>
      </c>
      <c r="F412" s="56"/>
      <c r="G412" s="57"/>
    </row>
    <row r="413" spans="1:7">
      <c r="A413" s="55">
        <f>Suvest!A384</f>
        <v>42487</v>
      </c>
      <c r="B413" s="56">
        <f>Suvest!L384</f>
        <v>25010.519999999997</v>
      </c>
      <c r="C413" s="56">
        <f>Suvest!J384</f>
        <v>0</v>
      </c>
      <c r="D413" s="56">
        <f>Suvest!M384</f>
        <v>0</v>
      </c>
      <c r="E413" s="56">
        <f>Suvest!N384</f>
        <v>25010.519999999997</v>
      </c>
      <c r="F413" s="56"/>
      <c r="G413" s="57"/>
    </row>
    <row r="414" spans="1:7">
      <c r="A414" s="55">
        <f>Suvest!A385</f>
        <v>42488</v>
      </c>
      <c r="B414" s="56">
        <f>Suvest!L385</f>
        <v>22427.389999999996</v>
      </c>
      <c r="C414" s="56">
        <f>Suvest!J385</f>
        <v>0</v>
      </c>
      <c r="D414" s="56">
        <f>Suvest!M385</f>
        <v>0</v>
      </c>
      <c r="E414" s="56">
        <f>Suvest!N385</f>
        <v>22427.389999999996</v>
      </c>
      <c r="F414" s="56"/>
      <c r="G414" s="57"/>
    </row>
    <row r="415" spans="1:7">
      <c r="A415" s="55">
        <f>Suvest!A386</f>
        <v>42489</v>
      </c>
      <c r="B415" s="56">
        <f>Suvest!L386</f>
        <v>22427.389999999996</v>
      </c>
      <c r="C415" s="56">
        <f>Suvest!J386</f>
        <v>0</v>
      </c>
      <c r="D415" s="56">
        <f>Suvest!M386</f>
        <v>0</v>
      </c>
      <c r="E415" s="56">
        <f>Suvest!N386</f>
        <v>22427.389999999996</v>
      </c>
      <c r="F415" s="56"/>
      <c r="G415" s="57"/>
    </row>
    <row r="416" spans="1:7">
      <c r="A416" s="55">
        <f>Suvest!A387</f>
        <v>42490</v>
      </c>
      <c r="B416" s="56">
        <f>Suvest!L387</f>
        <v>22410.269999999997</v>
      </c>
      <c r="C416" s="56">
        <f>Suvest!J387</f>
        <v>0</v>
      </c>
      <c r="D416" s="56">
        <f>Suvest!M387</f>
        <v>0</v>
      </c>
      <c r="E416" s="56">
        <f>Suvest!N387</f>
        <v>22410.269999999997</v>
      </c>
      <c r="F416" s="56"/>
      <c r="G416" s="57"/>
    </row>
    <row r="417" spans="1:7">
      <c r="A417" s="55">
        <f>Suvest!A388</f>
        <v>42491</v>
      </c>
      <c r="B417" s="56">
        <f>IF(Suvest!$O$1=30, ,Suvest!L388)</f>
        <v>0</v>
      </c>
      <c r="C417" s="56">
        <f>IF(Suvest!$O$1=30, ,Suvest!J388)</f>
        <v>0</v>
      </c>
      <c r="D417" s="56">
        <f>IF(Suvest!$O$1=30, ,Suvest!M388)</f>
        <v>0</v>
      </c>
      <c r="E417" s="56">
        <f>IF(Suvest!$O$1=30, ,Suvest!N388)</f>
        <v>0</v>
      </c>
      <c r="F417" s="60"/>
      <c r="G417" s="61"/>
    </row>
    <row r="418" spans="1:7">
      <c r="A418" s="48">
        <f>Suvest!A389</f>
        <v>299</v>
      </c>
      <c r="B418" s="49"/>
      <c r="C418" s="49">
        <f>Suvest!J421</f>
        <v>525873.12000000011</v>
      </c>
      <c r="D418" s="49">
        <f>Suvest!M389</f>
        <v>0</v>
      </c>
      <c r="E418" s="49"/>
      <c r="F418" s="49">
        <f>Suvest!O389</f>
        <v>458.10833333333335</v>
      </c>
      <c r="G418" s="50">
        <f>Suvest!R389</f>
        <v>501.48999999999995</v>
      </c>
    </row>
  </sheetData>
  <autoFilter ref="A1:G418">
    <filterColumn colId="0"/>
  </autoFilter>
  <pageMargins left="0.70866141732283472" right="0.15748031496062992" top="0.26" bottom="0.35" header="0.31496062992125984" footer="0.31496062992125984"/>
  <pageSetup paperSize="9" orientation="portrait" r:id="rId1"/>
</worksheet>
</file>

<file path=xl/worksheets/sheet3.xml><?xml version="1.0" encoding="utf-8"?>
<worksheet xmlns="http://schemas.openxmlformats.org/spreadsheetml/2006/main" xmlns:r="http://schemas.openxmlformats.org/officeDocument/2006/relationships">
  <dimension ref="A1:R423"/>
  <sheetViews>
    <sheetView workbookViewId="0">
      <pane xSplit="1" ySplit="4" topLeftCell="B151" activePane="bottomRight" state="frozen"/>
      <selection pane="topRight" activeCell="B1" sqref="B1"/>
      <selection pane="bottomLeft" activeCell="A5" sqref="A5"/>
      <selection pane="bottomRight" activeCell="J160" sqref="J160"/>
    </sheetView>
  </sheetViews>
  <sheetFormatPr defaultRowHeight="12"/>
  <cols>
    <col min="1" max="1" width="13.85546875" bestFit="1" customWidth="1"/>
    <col min="2" max="2" width="12.140625" customWidth="1"/>
    <col min="3" max="3" width="12" customWidth="1"/>
    <col min="4" max="4" width="13.5703125" bestFit="1" customWidth="1"/>
    <col min="5" max="5" width="9" customWidth="1"/>
    <col min="6" max="6" width="9.5703125" customWidth="1"/>
    <col min="7" max="7" width="7.28515625" customWidth="1"/>
    <col min="8" max="8" width="14.85546875" customWidth="1"/>
    <col min="9" max="9" width="17.85546875" customWidth="1"/>
    <col min="10" max="10" width="13" customWidth="1"/>
    <col min="11" max="11" width="11.5703125" customWidth="1"/>
    <col min="12" max="12" width="14.28515625" style="75" customWidth="1"/>
    <col min="13" max="13" width="12.140625" style="67" customWidth="1"/>
    <col min="14" max="14" width="15.28515625" style="75" customWidth="1"/>
    <col min="15" max="15" width="12" style="67" customWidth="1"/>
    <col min="16" max="16" width="8.85546875" style="67" customWidth="1"/>
    <col min="17" max="17" width="16.7109375" style="64" bestFit="1" customWidth="1"/>
    <col min="18" max="18" width="13.42578125" style="65" customWidth="1"/>
    <col min="19" max="19" width="10.5703125" customWidth="1"/>
    <col min="20" max="20" width="9.85546875" customWidth="1"/>
    <col min="21" max="21" width="10" customWidth="1"/>
    <col min="22" max="22" width="10.5703125" customWidth="1"/>
    <col min="23" max="23" width="11.5703125" customWidth="1"/>
    <col min="24" max="24" width="10.5703125" customWidth="1"/>
    <col min="25" max="25" width="11" customWidth="1"/>
    <col min="26" max="26" width="6.5703125" customWidth="1"/>
    <col min="27" max="27" width="12.5703125" bestFit="1" customWidth="1"/>
  </cols>
  <sheetData>
    <row r="1" spans="1:18">
      <c r="L1" s="157" t="s">
        <v>167</v>
      </c>
      <c r="M1" s="157"/>
      <c r="N1" s="157"/>
      <c r="O1" s="62">
        <v>30</v>
      </c>
      <c r="P1" s="63"/>
    </row>
    <row r="3" spans="1:18" ht="12" customHeight="1">
      <c r="A3" s="6" t="s">
        <v>206</v>
      </c>
      <c r="B3" s="6" t="s">
        <v>160</v>
      </c>
      <c r="L3" s="158" t="s">
        <v>168</v>
      </c>
      <c r="M3" s="66" t="s">
        <v>26</v>
      </c>
      <c r="N3" s="158" t="s">
        <v>169</v>
      </c>
      <c r="O3" s="159" t="s">
        <v>171</v>
      </c>
      <c r="P3" s="159" t="s">
        <v>172</v>
      </c>
      <c r="Q3" s="160" t="s">
        <v>170</v>
      </c>
      <c r="R3" s="156" t="s">
        <v>173</v>
      </c>
    </row>
    <row r="4" spans="1:18">
      <c r="A4" s="6" t="s">
        <v>162</v>
      </c>
      <c r="B4" t="s">
        <v>165</v>
      </c>
      <c r="C4" t="s">
        <v>26</v>
      </c>
      <c r="D4" t="s">
        <v>17</v>
      </c>
      <c r="E4" t="s">
        <v>66</v>
      </c>
      <c r="F4" t="s">
        <v>22</v>
      </c>
      <c r="G4" s="71" t="s">
        <v>137</v>
      </c>
      <c r="H4" t="s">
        <v>81</v>
      </c>
      <c r="I4" t="s">
        <v>19</v>
      </c>
      <c r="J4" t="s">
        <v>24</v>
      </c>
      <c r="K4" t="s">
        <v>161</v>
      </c>
      <c r="L4" s="158"/>
      <c r="M4" s="66"/>
      <c r="N4" s="158"/>
      <c r="O4" s="159"/>
      <c r="P4" s="159"/>
      <c r="Q4" s="160"/>
      <c r="R4" s="156"/>
    </row>
    <row r="5" spans="1:18">
      <c r="A5" s="122">
        <v>110</v>
      </c>
      <c r="B5" s="121">
        <v>0</v>
      </c>
      <c r="C5" s="121"/>
      <c r="D5" s="121"/>
      <c r="E5" s="121"/>
      <c r="F5" s="121"/>
      <c r="G5" s="121">
        <v>0</v>
      </c>
      <c r="H5" s="121"/>
      <c r="I5" s="121"/>
      <c r="J5" s="121"/>
      <c r="K5" s="117">
        <v>0</v>
      </c>
      <c r="L5" s="74"/>
      <c r="M5" s="68">
        <f>GamSuv!B5</f>
        <v>0</v>
      </c>
      <c r="N5" s="74">
        <f>SUM(N6:N36)</f>
        <v>0</v>
      </c>
      <c r="O5" s="69">
        <f>N5/O1</f>
        <v>0</v>
      </c>
      <c r="P5" s="132">
        <v>2.7099999999999999E-2</v>
      </c>
      <c r="Q5" s="70">
        <f>ROUND(O5*P5,0)</f>
        <v>0</v>
      </c>
      <c r="R5" s="69">
        <f>IF($O$1=31,MAX(N6:N36),MAX(N6:N35))</f>
        <v>0</v>
      </c>
    </row>
    <row r="6" spans="1:18">
      <c r="A6" s="9">
        <v>42461</v>
      </c>
      <c r="B6" s="8">
        <v>0</v>
      </c>
      <c r="C6" s="8"/>
      <c r="D6" s="8"/>
      <c r="E6" s="8"/>
      <c r="F6" s="8"/>
      <c r="G6" s="8">
        <v>0</v>
      </c>
      <c r="H6" s="8"/>
      <c r="I6" s="8"/>
      <c r="J6" s="8"/>
      <c r="K6" s="3">
        <v>0</v>
      </c>
      <c r="L6" s="75">
        <f>B6</f>
        <v>0</v>
      </c>
      <c r="M6" s="67">
        <f>GamSuv!B6</f>
        <v>0</v>
      </c>
      <c r="N6" s="75">
        <f>L6+M6+J6</f>
        <v>0</v>
      </c>
    </row>
    <row r="7" spans="1:18">
      <c r="A7" s="9">
        <v>42462</v>
      </c>
      <c r="B7" s="8">
        <v>0</v>
      </c>
      <c r="C7" s="8"/>
      <c r="D7" s="8"/>
      <c r="E7" s="8"/>
      <c r="F7" s="8"/>
      <c r="G7" s="8"/>
      <c r="H7" s="8"/>
      <c r="I7" s="8"/>
      <c r="J7" s="8"/>
      <c r="K7" s="3">
        <v>0</v>
      </c>
      <c r="L7" s="75">
        <f>L6+SUM(C6:J6)</f>
        <v>0</v>
      </c>
      <c r="M7" s="67">
        <f>GamSuv!B7</f>
        <v>0</v>
      </c>
      <c r="N7" s="75">
        <f t="shared" ref="N7:N35" si="0">L7+M7+J7</f>
        <v>0</v>
      </c>
    </row>
    <row r="8" spans="1:18">
      <c r="A8" s="9">
        <v>42463</v>
      </c>
      <c r="B8" s="8">
        <v>0</v>
      </c>
      <c r="C8" s="8"/>
      <c r="D8" s="8"/>
      <c r="E8" s="8"/>
      <c r="F8" s="8"/>
      <c r="G8" s="8"/>
      <c r="H8" s="8"/>
      <c r="I8" s="8"/>
      <c r="J8" s="8"/>
      <c r="K8" s="3">
        <v>0</v>
      </c>
      <c r="L8" s="75">
        <f>L7+K7</f>
        <v>0</v>
      </c>
      <c r="M8" s="67">
        <f>GamSuv!B8</f>
        <v>0</v>
      </c>
      <c r="N8" s="75">
        <f t="shared" si="0"/>
        <v>0</v>
      </c>
    </row>
    <row r="9" spans="1:18">
      <c r="A9" s="9">
        <v>42464</v>
      </c>
      <c r="B9" s="8">
        <v>0</v>
      </c>
      <c r="C9" s="8"/>
      <c r="D9" s="8"/>
      <c r="E9" s="8"/>
      <c r="F9" s="8"/>
      <c r="G9" s="8"/>
      <c r="H9" s="8"/>
      <c r="I9" s="8"/>
      <c r="J9" s="8"/>
      <c r="K9" s="3">
        <v>0</v>
      </c>
      <c r="L9" s="75">
        <f t="shared" ref="L9:L36" si="1">L8+K8</f>
        <v>0</v>
      </c>
      <c r="M9" s="67">
        <f>GamSuv!B9</f>
        <v>0</v>
      </c>
      <c r="N9" s="75">
        <f t="shared" si="0"/>
        <v>0</v>
      </c>
    </row>
    <row r="10" spans="1:18">
      <c r="A10" s="9">
        <v>42465</v>
      </c>
      <c r="B10" s="8">
        <v>0</v>
      </c>
      <c r="C10" s="8"/>
      <c r="D10" s="8"/>
      <c r="E10" s="8"/>
      <c r="F10" s="8"/>
      <c r="G10" s="8"/>
      <c r="H10" s="8"/>
      <c r="I10" s="8"/>
      <c r="J10" s="8"/>
      <c r="K10" s="3">
        <v>0</v>
      </c>
      <c r="L10" s="75">
        <f t="shared" si="1"/>
        <v>0</v>
      </c>
      <c r="M10" s="67">
        <f>GamSuv!B10</f>
        <v>0</v>
      </c>
      <c r="N10" s="75">
        <f t="shared" si="0"/>
        <v>0</v>
      </c>
    </row>
    <row r="11" spans="1:18">
      <c r="A11" s="9">
        <v>42466</v>
      </c>
      <c r="B11" s="8">
        <v>0</v>
      </c>
      <c r="C11" s="8"/>
      <c r="D11" s="8"/>
      <c r="E11" s="8"/>
      <c r="F11" s="8"/>
      <c r="G11" s="8"/>
      <c r="H11" s="8"/>
      <c r="I11" s="8"/>
      <c r="J11" s="8"/>
      <c r="K11" s="3">
        <v>0</v>
      </c>
      <c r="L11" s="75">
        <f t="shared" si="1"/>
        <v>0</v>
      </c>
      <c r="M11" s="67">
        <f>GamSuv!B11</f>
        <v>0</v>
      </c>
      <c r="N11" s="75">
        <f t="shared" si="0"/>
        <v>0</v>
      </c>
    </row>
    <row r="12" spans="1:18">
      <c r="A12" s="9">
        <v>42467</v>
      </c>
      <c r="B12" s="8">
        <v>0</v>
      </c>
      <c r="C12" s="8"/>
      <c r="D12" s="8"/>
      <c r="E12" s="8"/>
      <c r="F12" s="8"/>
      <c r="G12" s="8"/>
      <c r="H12" s="8"/>
      <c r="I12" s="8"/>
      <c r="J12" s="8"/>
      <c r="K12" s="3">
        <v>0</v>
      </c>
      <c r="L12" s="75">
        <f t="shared" si="1"/>
        <v>0</v>
      </c>
      <c r="M12" s="67">
        <f>GamSuv!B12</f>
        <v>0</v>
      </c>
      <c r="N12" s="75">
        <f t="shared" si="0"/>
        <v>0</v>
      </c>
    </row>
    <row r="13" spans="1:18">
      <c r="A13" s="9">
        <v>42468</v>
      </c>
      <c r="B13" s="8">
        <v>0</v>
      </c>
      <c r="C13" s="8"/>
      <c r="D13" s="8"/>
      <c r="E13" s="8"/>
      <c r="F13" s="8"/>
      <c r="G13" s="8"/>
      <c r="H13" s="8"/>
      <c r="I13" s="8"/>
      <c r="J13" s="8"/>
      <c r="K13" s="3">
        <v>0</v>
      </c>
      <c r="L13" s="75">
        <f t="shared" si="1"/>
        <v>0</v>
      </c>
      <c r="M13" s="67">
        <f>GamSuv!B13</f>
        <v>0</v>
      </c>
      <c r="N13" s="75">
        <f t="shared" si="0"/>
        <v>0</v>
      </c>
    </row>
    <row r="14" spans="1:18">
      <c r="A14" s="9">
        <v>42469</v>
      </c>
      <c r="B14" s="8">
        <v>0</v>
      </c>
      <c r="C14" s="8"/>
      <c r="D14" s="8"/>
      <c r="E14" s="8"/>
      <c r="F14" s="8"/>
      <c r="G14" s="8"/>
      <c r="H14" s="8"/>
      <c r="I14" s="8"/>
      <c r="J14" s="8"/>
      <c r="K14" s="3">
        <v>0</v>
      </c>
      <c r="L14" s="75">
        <f t="shared" si="1"/>
        <v>0</v>
      </c>
      <c r="M14" s="67">
        <f>GamSuv!B14</f>
        <v>0</v>
      </c>
      <c r="N14" s="75">
        <f t="shared" si="0"/>
        <v>0</v>
      </c>
    </row>
    <row r="15" spans="1:18">
      <c r="A15" s="9">
        <v>42470</v>
      </c>
      <c r="B15" s="8">
        <v>0</v>
      </c>
      <c r="C15" s="8"/>
      <c r="D15" s="8"/>
      <c r="E15" s="8"/>
      <c r="F15" s="8"/>
      <c r="G15" s="8"/>
      <c r="H15" s="8"/>
      <c r="I15" s="8"/>
      <c r="J15" s="8"/>
      <c r="K15" s="3">
        <v>0</v>
      </c>
      <c r="L15" s="75">
        <f t="shared" si="1"/>
        <v>0</v>
      </c>
      <c r="M15" s="67">
        <f>GamSuv!B15</f>
        <v>0</v>
      </c>
      <c r="N15" s="75">
        <f t="shared" si="0"/>
        <v>0</v>
      </c>
    </row>
    <row r="16" spans="1:18">
      <c r="A16" s="9">
        <v>42471</v>
      </c>
      <c r="B16" s="8">
        <v>0</v>
      </c>
      <c r="C16" s="8"/>
      <c r="D16" s="8"/>
      <c r="E16" s="8"/>
      <c r="F16" s="8"/>
      <c r="G16" s="8"/>
      <c r="H16" s="8"/>
      <c r="I16" s="8"/>
      <c r="J16" s="8"/>
      <c r="K16" s="3">
        <v>0</v>
      </c>
      <c r="L16" s="75">
        <f t="shared" si="1"/>
        <v>0</v>
      </c>
      <c r="M16" s="67">
        <f>GamSuv!B16</f>
        <v>0</v>
      </c>
      <c r="N16" s="75">
        <f t="shared" si="0"/>
        <v>0</v>
      </c>
    </row>
    <row r="17" spans="1:14">
      <c r="A17" s="9">
        <v>42472</v>
      </c>
      <c r="B17" s="8">
        <v>0</v>
      </c>
      <c r="C17" s="8"/>
      <c r="D17" s="8"/>
      <c r="E17" s="8"/>
      <c r="F17" s="8"/>
      <c r="G17" s="8"/>
      <c r="H17" s="8"/>
      <c r="I17" s="8"/>
      <c r="J17" s="8"/>
      <c r="K17" s="3">
        <v>0</v>
      </c>
      <c r="L17" s="75">
        <f t="shared" si="1"/>
        <v>0</v>
      </c>
      <c r="M17" s="67">
        <f>GamSuv!B17</f>
        <v>0</v>
      </c>
      <c r="N17" s="75">
        <f t="shared" si="0"/>
        <v>0</v>
      </c>
    </row>
    <row r="18" spans="1:14">
      <c r="A18" s="9">
        <v>42473</v>
      </c>
      <c r="B18" s="8">
        <v>0</v>
      </c>
      <c r="C18" s="8"/>
      <c r="D18" s="8"/>
      <c r="E18" s="8"/>
      <c r="F18" s="8"/>
      <c r="G18" s="8"/>
      <c r="H18" s="8"/>
      <c r="I18" s="8"/>
      <c r="J18" s="8"/>
      <c r="K18" s="3">
        <v>0</v>
      </c>
      <c r="L18" s="75">
        <f t="shared" si="1"/>
        <v>0</v>
      </c>
      <c r="M18" s="67">
        <f>GamSuv!B18</f>
        <v>0</v>
      </c>
      <c r="N18" s="75">
        <f t="shared" si="0"/>
        <v>0</v>
      </c>
    </row>
    <row r="19" spans="1:14">
      <c r="A19" s="9">
        <v>42474</v>
      </c>
      <c r="B19" s="8">
        <v>0</v>
      </c>
      <c r="C19" s="8"/>
      <c r="D19" s="8"/>
      <c r="E19" s="8"/>
      <c r="F19" s="8"/>
      <c r="G19" s="8"/>
      <c r="H19" s="8"/>
      <c r="I19" s="8"/>
      <c r="J19" s="8"/>
      <c r="K19" s="3">
        <v>0</v>
      </c>
      <c r="L19" s="75">
        <f t="shared" si="1"/>
        <v>0</v>
      </c>
      <c r="M19" s="67">
        <f>GamSuv!B19</f>
        <v>0</v>
      </c>
      <c r="N19" s="75">
        <f t="shared" si="0"/>
        <v>0</v>
      </c>
    </row>
    <row r="20" spans="1:14">
      <c r="A20" s="9">
        <v>42475</v>
      </c>
      <c r="B20" s="8">
        <v>0</v>
      </c>
      <c r="C20" s="8"/>
      <c r="D20" s="8"/>
      <c r="E20" s="8"/>
      <c r="F20" s="8"/>
      <c r="G20" s="8"/>
      <c r="H20" s="8"/>
      <c r="I20" s="8"/>
      <c r="J20" s="8"/>
      <c r="K20" s="3">
        <v>0</v>
      </c>
      <c r="L20" s="75">
        <f t="shared" si="1"/>
        <v>0</v>
      </c>
      <c r="M20" s="67">
        <f>GamSuv!B20</f>
        <v>0</v>
      </c>
      <c r="N20" s="75">
        <f t="shared" si="0"/>
        <v>0</v>
      </c>
    </row>
    <row r="21" spans="1:14">
      <c r="A21" s="9">
        <v>42476</v>
      </c>
      <c r="B21" s="8">
        <v>0</v>
      </c>
      <c r="C21" s="8"/>
      <c r="D21" s="8"/>
      <c r="E21" s="8"/>
      <c r="F21" s="8"/>
      <c r="G21" s="8"/>
      <c r="H21" s="8"/>
      <c r="I21" s="8"/>
      <c r="J21" s="8"/>
      <c r="K21" s="3">
        <v>0</v>
      </c>
      <c r="L21" s="75">
        <f t="shared" si="1"/>
        <v>0</v>
      </c>
      <c r="M21" s="67">
        <f>GamSuv!B21</f>
        <v>0</v>
      </c>
      <c r="N21" s="75">
        <f t="shared" si="0"/>
        <v>0</v>
      </c>
    </row>
    <row r="22" spans="1:14">
      <c r="A22" s="9">
        <v>42477</v>
      </c>
      <c r="B22" s="8">
        <v>0</v>
      </c>
      <c r="C22" s="8"/>
      <c r="D22" s="8"/>
      <c r="E22" s="8"/>
      <c r="F22" s="8"/>
      <c r="G22" s="8"/>
      <c r="H22" s="8"/>
      <c r="I22" s="8"/>
      <c r="J22" s="8"/>
      <c r="K22" s="3">
        <v>0</v>
      </c>
      <c r="L22" s="75">
        <f t="shared" si="1"/>
        <v>0</v>
      </c>
      <c r="M22" s="67">
        <f>GamSuv!B22</f>
        <v>0</v>
      </c>
      <c r="N22" s="75">
        <f t="shared" si="0"/>
        <v>0</v>
      </c>
    </row>
    <row r="23" spans="1:14">
      <c r="A23" s="9">
        <v>42478</v>
      </c>
      <c r="B23" s="8">
        <v>0</v>
      </c>
      <c r="C23" s="8"/>
      <c r="D23" s="8"/>
      <c r="E23" s="8"/>
      <c r="F23" s="8"/>
      <c r="G23" s="8"/>
      <c r="H23" s="8"/>
      <c r="I23" s="8"/>
      <c r="J23" s="8"/>
      <c r="K23" s="3">
        <v>0</v>
      </c>
      <c r="L23" s="75">
        <f t="shared" si="1"/>
        <v>0</v>
      </c>
      <c r="M23" s="67">
        <f>GamSuv!B23</f>
        <v>0</v>
      </c>
      <c r="N23" s="75">
        <f t="shared" si="0"/>
        <v>0</v>
      </c>
    </row>
    <row r="24" spans="1:14">
      <c r="A24" s="9">
        <v>42479</v>
      </c>
      <c r="B24" s="8">
        <v>0</v>
      </c>
      <c r="C24" s="8"/>
      <c r="D24" s="8"/>
      <c r="E24" s="8"/>
      <c r="F24" s="8"/>
      <c r="G24" s="8"/>
      <c r="H24" s="8"/>
      <c r="I24" s="8"/>
      <c r="J24" s="8"/>
      <c r="K24" s="3">
        <v>0</v>
      </c>
      <c r="L24" s="75">
        <f t="shared" si="1"/>
        <v>0</v>
      </c>
      <c r="M24" s="67">
        <f>GamSuv!B24</f>
        <v>0</v>
      </c>
      <c r="N24" s="75">
        <f t="shared" si="0"/>
        <v>0</v>
      </c>
    </row>
    <row r="25" spans="1:14">
      <c r="A25" s="9">
        <v>42480</v>
      </c>
      <c r="B25" s="8">
        <v>0</v>
      </c>
      <c r="C25" s="8"/>
      <c r="D25" s="8"/>
      <c r="E25" s="8"/>
      <c r="F25" s="8"/>
      <c r="G25" s="8"/>
      <c r="H25" s="8"/>
      <c r="I25" s="8"/>
      <c r="J25" s="8"/>
      <c r="K25" s="3">
        <v>0</v>
      </c>
      <c r="L25" s="75">
        <f t="shared" si="1"/>
        <v>0</v>
      </c>
      <c r="M25" s="67">
        <f>GamSuv!B25</f>
        <v>0</v>
      </c>
      <c r="N25" s="75">
        <f t="shared" si="0"/>
        <v>0</v>
      </c>
    </row>
    <row r="26" spans="1:14">
      <c r="A26" s="9">
        <v>42481</v>
      </c>
      <c r="B26" s="8">
        <v>0</v>
      </c>
      <c r="C26" s="8"/>
      <c r="D26" s="8"/>
      <c r="E26" s="8"/>
      <c r="F26" s="8"/>
      <c r="G26" s="8"/>
      <c r="H26" s="8"/>
      <c r="I26" s="8"/>
      <c r="J26" s="8"/>
      <c r="K26" s="3">
        <v>0</v>
      </c>
      <c r="L26" s="75">
        <f t="shared" si="1"/>
        <v>0</v>
      </c>
      <c r="M26" s="67">
        <f>GamSuv!B26</f>
        <v>0</v>
      </c>
      <c r="N26" s="75">
        <f t="shared" si="0"/>
        <v>0</v>
      </c>
    </row>
    <row r="27" spans="1:14">
      <c r="A27" s="9">
        <v>42482</v>
      </c>
      <c r="B27" s="8">
        <v>0</v>
      </c>
      <c r="C27" s="8"/>
      <c r="D27" s="8"/>
      <c r="E27" s="8"/>
      <c r="F27" s="8"/>
      <c r="G27" s="8"/>
      <c r="H27" s="8"/>
      <c r="I27" s="8"/>
      <c r="J27" s="8"/>
      <c r="K27" s="3">
        <v>0</v>
      </c>
      <c r="L27" s="75">
        <f t="shared" si="1"/>
        <v>0</v>
      </c>
      <c r="M27" s="67">
        <f>GamSuv!B27</f>
        <v>0</v>
      </c>
      <c r="N27" s="75">
        <f t="shared" si="0"/>
        <v>0</v>
      </c>
    </row>
    <row r="28" spans="1:14">
      <c r="A28" s="9">
        <v>42483</v>
      </c>
      <c r="B28" s="8">
        <v>0</v>
      </c>
      <c r="C28" s="8"/>
      <c r="D28" s="8"/>
      <c r="E28" s="8"/>
      <c r="F28" s="8"/>
      <c r="G28" s="8"/>
      <c r="H28" s="8"/>
      <c r="I28" s="8"/>
      <c r="J28" s="8"/>
      <c r="K28" s="3">
        <v>0</v>
      </c>
      <c r="L28" s="75">
        <f t="shared" si="1"/>
        <v>0</v>
      </c>
      <c r="M28" s="67">
        <f>GamSuv!B28</f>
        <v>0</v>
      </c>
      <c r="N28" s="75">
        <f t="shared" si="0"/>
        <v>0</v>
      </c>
    </row>
    <row r="29" spans="1:14">
      <c r="A29" s="9">
        <v>42484</v>
      </c>
      <c r="B29" s="8">
        <v>0</v>
      </c>
      <c r="C29" s="8"/>
      <c r="D29" s="8"/>
      <c r="E29" s="8"/>
      <c r="F29" s="8"/>
      <c r="G29" s="8"/>
      <c r="H29" s="8"/>
      <c r="I29" s="8"/>
      <c r="J29" s="8"/>
      <c r="K29" s="3">
        <v>0</v>
      </c>
      <c r="L29" s="75">
        <f t="shared" si="1"/>
        <v>0</v>
      </c>
      <c r="M29" s="67">
        <f>GamSuv!B29</f>
        <v>0</v>
      </c>
      <c r="N29" s="75">
        <f t="shared" si="0"/>
        <v>0</v>
      </c>
    </row>
    <row r="30" spans="1:14">
      <c r="A30" s="9">
        <v>42485</v>
      </c>
      <c r="B30" s="8">
        <v>0</v>
      </c>
      <c r="C30" s="8"/>
      <c r="D30" s="8"/>
      <c r="E30" s="8"/>
      <c r="F30" s="8"/>
      <c r="G30" s="8"/>
      <c r="H30" s="8"/>
      <c r="I30" s="8"/>
      <c r="J30" s="8"/>
      <c r="K30" s="3">
        <v>0</v>
      </c>
      <c r="L30" s="75">
        <f t="shared" si="1"/>
        <v>0</v>
      </c>
      <c r="M30" s="67">
        <f>GamSuv!B30</f>
        <v>0</v>
      </c>
      <c r="N30" s="75">
        <f t="shared" si="0"/>
        <v>0</v>
      </c>
    </row>
    <row r="31" spans="1:14">
      <c r="A31" s="9">
        <v>42486</v>
      </c>
      <c r="B31" s="8">
        <v>0</v>
      </c>
      <c r="C31" s="8"/>
      <c r="D31" s="8"/>
      <c r="E31" s="8"/>
      <c r="F31" s="8"/>
      <c r="G31" s="8"/>
      <c r="H31" s="8"/>
      <c r="I31" s="8"/>
      <c r="J31" s="8"/>
      <c r="K31" s="3">
        <v>0</v>
      </c>
      <c r="L31" s="75">
        <f t="shared" si="1"/>
        <v>0</v>
      </c>
      <c r="M31" s="67">
        <f>GamSuv!B31</f>
        <v>0</v>
      </c>
      <c r="N31" s="75">
        <f t="shared" si="0"/>
        <v>0</v>
      </c>
    </row>
    <row r="32" spans="1:14">
      <c r="A32" s="9">
        <v>42487</v>
      </c>
      <c r="B32" s="8">
        <v>0</v>
      </c>
      <c r="C32" s="8"/>
      <c r="D32" s="8"/>
      <c r="E32" s="8"/>
      <c r="F32" s="8"/>
      <c r="G32" s="8"/>
      <c r="H32" s="8"/>
      <c r="I32" s="8"/>
      <c r="J32" s="8"/>
      <c r="K32" s="3">
        <v>0</v>
      </c>
      <c r="L32" s="75">
        <f t="shared" si="1"/>
        <v>0</v>
      </c>
      <c r="M32" s="67">
        <f>GamSuv!B32</f>
        <v>0</v>
      </c>
      <c r="N32" s="75">
        <f t="shared" si="0"/>
        <v>0</v>
      </c>
    </row>
    <row r="33" spans="1:18">
      <c r="A33" s="9">
        <v>42488</v>
      </c>
      <c r="B33" s="8">
        <v>0</v>
      </c>
      <c r="C33" s="8"/>
      <c r="D33" s="8"/>
      <c r="E33" s="8"/>
      <c r="F33" s="8"/>
      <c r="G33" s="8"/>
      <c r="H33" s="8"/>
      <c r="I33" s="8"/>
      <c r="J33" s="8"/>
      <c r="K33" s="3">
        <v>0</v>
      </c>
      <c r="L33" s="75">
        <f t="shared" si="1"/>
        <v>0</v>
      </c>
      <c r="M33" s="67">
        <f>GamSuv!B33</f>
        <v>0</v>
      </c>
      <c r="N33" s="75">
        <f t="shared" si="0"/>
        <v>0</v>
      </c>
    </row>
    <row r="34" spans="1:18">
      <c r="A34" s="9">
        <v>42489</v>
      </c>
      <c r="B34" s="8">
        <v>0</v>
      </c>
      <c r="C34" s="8"/>
      <c r="D34" s="8"/>
      <c r="E34" s="8"/>
      <c r="F34" s="8"/>
      <c r="G34" s="8"/>
      <c r="H34" s="8"/>
      <c r="I34" s="8"/>
      <c r="J34" s="8"/>
      <c r="K34" s="3">
        <v>0</v>
      </c>
      <c r="L34" s="75">
        <f t="shared" si="1"/>
        <v>0</v>
      </c>
      <c r="M34" s="67">
        <f>GamSuv!B34</f>
        <v>0</v>
      </c>
      <c r="N34" s="75">
        <f t="shared" si="0"/>
        <v>0</v>
      </c>
    </row>
    <row r="35" spans="1:18">
      <c r="A35" s="9">
        <v>42490</v>
      </c>
      <c r="B35" s="8">
        <v>0</v>
      </c>
      <c r="C35" s="8"/>
      <c r="D35" s="8"/>
      <c r="E35" s="8"/>
      <c r="F35" s="8"/>
      <c r="G35" s="8"/>
      <c r="H35" s="8"/>
      <c r="I35" s="8"/>
      <c r="J35" s="8"/>
      <c r="K35" s="3">
        <v>0</v>
      </c>
      <c r="L35" s="75">
        <f t="shared" si="1"/>
        <v>0</v>
      </c>
      <c r="M35" s="67">
        <f>GamSuv!B35</f>
        <v>0</v>
      </c>
      <c r="N35" s="75">
        <f t="shared" si="0"/>
        <v>0</v>
      </c>
    </row>
    <row r="36" spans="1:18">
      <c r="A36" s="9">
        <v>42491</v>
      </c>
      <c r="B36" s="8">
        <v>0</v>
      </c>
      <c r="C36" s="8"/>
      <c r="D36" s="8"/>
      <c r="E36" s="8"/>
      <c r="F36" s="8"/>
      <c r="G36" s="8"/>
      <c r="H36" s="8"/>
      <c r="I36" s="8"/>
      <c r="J36" s="8"/>
      <c r="K36" s="3">
        <v>0</v>
      </c>
      <c r="L36" s="75">
        <f t="shared" si="1"/>
        <v>0</v>
      </c>
      <c r="M36" s="67">
        <f>GamSuv!B36</f>
        <v>0</v>
      </c>
      <c r="N36" s="75">
        <f>IF($O$1&lt;31,0,L36+M36+J36)</f>
        <v>0</v>
      </c>
    </row>
    <row r="37" spans="1:18" s="51" customFormat="1">
      <c r="A37" s="122">
        <v>210</v>
      </c>
      <c r="B37" s="121">
        <v>21377</v>
      </c>
      <c r="C37" s="121">
        <v>85512.09</v>
      </c>
      <c r="D37" s="121">
        <v>-63178.020000000004</v>
      </c>
      <c r="E37" s="121"/>
      <c r="F37" s="121"/>
      <c r="G37" s="121">
        <v>0</v>
      </c>
      <c r="H37" s="121">
        <v>-955.59999999999991</v>
      </c>
      <c r="I37" s="121">
        <v>0</v>
      </c>
      <c r="J37" s="121"/>
      <c r="K37" s="117">
        <v>42755.469999999994</v>
      </c>
      <c r="L37" s="74"/>
      <c r="M37" s="68">
        <f>GamSuv!B37</f>
        <v>0</v>
      </c>
      <c r="N37" s="74">
        <f>SUM(N38:N68)</f>
        <v>1039842.7299999996</v>
      </c>
      <c r="O37" s="69">
        <f>N37/$O$1</f>
        <v>34661.424333333322</v>
      </c>
      <c r="P37" s="132">
        <v>0.30959999999999999</v>
      </c>
      <c r="Q37" s="70">
        <f>ROUND(O37*P37,0)</f>
        <v>10731</v>
      </c>
      <c r="R37" s="69">
        <f>IF($O$1=31,MAX(N38:N68),MAX(N38:N67))</f>
        <v>85830.61</v>
      </c>
    </row>
    <row r="38" spans="1:18">
      <c r="A38" s="9">
        <v>42461</v>
      </c>
      <c r="B38" s="8">
        <v>21377</v>
      </c>
      <c r="C38" s="8"/>
      <c r="D38" s="8">
        <v>-21058.48</v>
      </c>
      <c r="E38" s="8"/>
      <c r="F38" s="8"/>
      <c r="G38" s="8">
        <v>0</v>
      </c>
      <c r="H38" s="8"/>
      <c r="I38" s="8">
        <v>0</v>
      </c>
      <c r="J38" s="8"/>
      <c r="K38" s="3">
        <v>318.52000000000044</v>
      </c>
      <c r="L38" s="75">
        <f>B38</f>
        <v>21377</v>
      </c>
      <c r="M38" s="67">
        <f>GamSuv!B38</f>
        <v>0</v>
      </c>
      <c r="N38" s="75">
        <f>L38+M38+J38</f>
        <v>21377</v>
      </c>
    </row>
    <row r="39" spans="1:18">
      <c r="A39" s="9">
        <v>42462</v>
      </c>
      <c r="B39" s="8">
        <v>0</v>
      </c>
      <c r="C39" s="8"/>
      <c r="D39" s="8"/>
      <c r="E39" s="8"/>
      <c r="F39" s="8"/>
      <c r="G39" s="8"/>
      <c r="H39" s="8"/>
      <c r="I39" s="8"/>
      <c r="J39" s="8"/>
      <c r="K39" s="3">
        <v>0</v>
      </c>
      <c r="L39" s="75">
        <f>L38+SUM(C38:J38)</f>
        <v>318.52000000000044</v>
      </c>
      <c r="M39" s="67">
        <f>GamSuv!B39</f>
        <v>0</v>
      </c>
      <c r="N39" s="75">
        <f t="shared" ref="N39:N67" si="2">L39+M39+J39</f>
        <v>318.52000000000044</v>
      </c>
    </row>
    <row r="40" spans="1:18">
      <c r="A40" s="9">
        <v>42463</v>
      </c>
      <c r="B40" s="8">
        <v>0</v>
      </c>
      <c r="C40" s="8"/>
      <c r="D40" s="8"/>
      <c r="E40" s="8"/>
      <c r="F40" s="8"/>
      <c r="G40" s="8"/>
      <c r="H40" s="8"/>
      <c r="I40" s="8"/>
      <c r="J40" s="8"/>
      <c r="K40" s="3">
        <v>0</v>
      </c>
      <c r="L40" s="75">
        <f>L39+K39</f>
        <v>318.52000000000044</v>
      </c>
      <c r="M40" s="67">
        <f>GamSuv!B40</f>
        <v>0</v>
      </c>
      <c r="N40" s="75">
        <f t="shared" si="2"/>
        <v>318.52000000000044</v>
      </c>
    </row>
    <row r="41" spans="1:18">
      <c r="A41" s="9">
        <v>42464</v>
      </c>
      <c r="B41" s="8">
        <v>0</v>
      </c>
      <c r="C41" s="8"/>
      <c r="D41" s="8"/>
      <c r="E41" s="8"/>
      <c r="F41" s="8"/>
      <c r="G41" s="8"/>
      <c r="H41" s="8"/>
      <c r="I41" s="8"/>
      <c r="J41" s="8"/>
      <c r="K41" s="3">
        <v>0</v>
      </c>
      <c r="L41" s="75">
        <f t="shared" ref="L41:L68" si="3">L40+K40</f>
        <v>318.52000000000044</v>
      </c>
      <c r="M41" s="67">
        <f>GamSuv!B41</f>
        <v>0</v>
      </c>
      <c r="N41" s="75">
        <f t="shared" si="2"/>
        <v>318.52000000000044</v>
      </c>
    </row>
    <row r="42" spans="1:18">
      <c r="A42" s="9">
        <v>42465</v>
      </c>
      <c r="B42" s="8">
        <v>0</v>
      </c>
      <c r="C42" s="8"/>
      <c r="D42" s="8"/>
      <c r="E42" s="8"/>
      <c r="F42" s="8"/>
      <c r="G42" s="8"/>
      <c r="H42" s="8"/>
      <c r="I42" s="8"/>
      <c r="J42" s="8"/>
      <c r="K42" s="3">
        <v>0</v>
      </c>
      <c r="L42" s="75">
        <f t="shared" si="3"/>
        <v>318.52000000000044</v>
      </c>
      <c r="M42" s="67">
        <f>GamSuv!B42</f>
        <v>0</v>
      </c>
      <c r="N42" s="75">
        <f t="shared" si="2"/>
        <v>318.52000000000044</v>
      </c>
    </row>
    <row r="43" spans="1:18">
      <c r="A43" s="9">
        <v>42466</v>
      </c>
      <c r="B43" s="8">
        <v>0</v>
      </c>
      <c r="C43" s="8"/>
      <c r="D43" s="8"/>
      <c r="E43" s="8"/>
      <c r="F43" s="8"/>
      <c r="G43" s="8"/>
      <c r="H43" s="8"/>
      <c r="I43" s="8"/>
      <c r="J43" s="8"/>
      <c r="K43" s="3">
        <v>0</v>
      </c>
      <c r="L43" s="75">
        <f t="shared" si="3"/>
        <v>318.52000000000044</v>
      </c>
      <c r="M43" s="67">
        <f>GamSuv!B43</f>
        <v>0</v>
      </c>
      <c r="N43" s="75">
        <f t="shared" si="2"/>
        <v>318.52000000000044</v>
      </c>
    </row>
    <row r="44" spans="1:18">
      <c r="A44" s="9">
        <v>42467</v>
      </c>
      <c r="B44" s="8">
        <v>0</v>
      </c>
      <c r="C44" s="8"/>
      <c r="D44" s="8"/>
      <c r="E44" s="8"/>
      <c r="F44" s="8"/>
      <c r="G44" s="8"/>
      <c r="H44" s="8"/>
      <c r="I44" s="8"/>
      <c r="J44" s="8"/>
      <c r="K44" s="3">
        <v>0</v>
      </c>
      <c r="L44" s="75">
        <f t="shared" si="3"/>
        <v>318.52000000000044</v>
      </c>
      <c r="M44" s="67">
        <f>GamSuv!B44</f>
        <v>0</v>
      </c>
      <c r="N44" s="75">
        <f t="shared" si="2"/>
        <v>318.52000000000044</v>
      </c>
    </row>
    <row r="45" spans="1:18">
      <c r="A45" s="9">
        <v>42468</v>
      </c>
      <c r="B45" s="8">
        <v>0</v>
      </c>
      <c r="C45" s="8">
        <v>42756.62</v>
      </c>
      <c r="D45" s="8"/>
      <c r="E45" s="8"/>
      <c r="F45" s="8"/>
      <c r="G45" s="8"/>
      <c r="H45" s="8"/>
      <c r="I45" s="8">
        <v>0</v>
      </c>
      <c r="J45" s="8"/>
      <c r="K45" s="3">
        <v>42756.62</v>
      </c>
      <c r="L45" s="75">
        <f t="shared" si="3"/>
        <v>318.52000000000044</v>
      </c>
      <c r="M45" s="67">
        <f>GamSuv!B45</f>
        <v>0</v>
      </c>
      <c r="N45" s="75">
        <f t="shared" si="2"/>
        <v>318.52000000000044</v>
      </c>
    </row>
    <row r="46" spans="1:18">
      <c r="A46" s="9">
        <v>42469</v>
      </c>
      <c r="B46" s="8">
        <v>0</v>
      </c>
      <c r="C46" s="8"/>
      <c r="D46" s="8"/>
      <c r="E46" s="8"/>
      <c r="F46" s="8"/>
      <c r="G46" s="8"/>
      <c r="H46" s="8"/>
      <c r="I46" s="8"/>
      <c r="J46" s="8"/>
      <c r="K46" s="3">
        <v>0</v>
      </c>
      <c r="L46" s="75">
        <f t="shared" si="3"/>
        <v>43075.14</v>
      </c>
      <c r="M46" s="67">
        <f>GamSuv!B46</f>
        <v>0</v>
      </c>
      <c r="N46" s="75">
        <f t="shared" si="2"/>
        <v>43075.14</v>
      </c>
    </row>
    <row r="47" spans="1:18">
      <c r="A47" s="9">
        <v>42470</v>
      </c>
      <c r="B47" s="8">
        <v>0</v>
      </c>
      <c r="C47" s="8"/>
      <c r="D47" s="8"/>
      <c r="E47" s="8"/>
      <c r="F47" s="8"/>
      <c r="G47" s="8"/>
      <c r="H47" s="8"/>
      <c r="I47" s="8"/>
      <c r="J47" s="8"/>
      <c r="K47" s="3">
        <v>0</v>
      </c>
      <c r="L47" s="75">
        <f t="shared" si="3"/>
        <v>43075.14</v>
      </c>
      <c r="M47" s="67">
        <f>GamSuv!B47</f>
        <v>0</v>
      </c>
      <c r="N47" s="75">
        <f t="shared" si="2"/>
        <v>43075.14</v>
      </c>
    </row>
    <row r="48" spans="1:18">
      <c r="A48" s="9">
        <v>42471</v>
      </c>
      <c r="B48" s="8">
        <v>0</v>
      </c>
      <c r="C48" s="8"/>
      <c r="D48" s="8"/>
      <c r="E48" s="8"/>
      <c r="F48" s="8"/>
      <c r="G48" s="8"/>
      <c r="H48" s="8"/>
      <c r="I48" s="8"/>
      <c r="J48" s="8"/>
      <c r="K48" s="3">
        <v>0</v>
      </c>
      <c r="L48" s="75">
        <f t="shared" si="3"/>
        <v>43075.14</v>
      </c>
      <c r="M48" s="67">
        <f>GamSuv!B48</f>
        <v>0</v>
      </c>
      <c r="N48" s="75">
        <f t="shared" si="2"/>
        <v>43075.14</v>
      </c>
    </row>
    <row r="49" spans="1:14">
      <c r="A49" s="9">
        <v>42472</v>
      </c>
      <c r="B49" s="8">
        <v>0</v>
      </c>
      <c r="C49" s="8"/>
      <c r="D49" s="8"/>
      <c r="E49" s="8"/>
      <c r="F49" s="8"/>
      <c r="G49" s="8"/>
      <c r="H49" s="8"/>
      <c r="I49" s="8"/>
      <c r="J49" s="8"/>
      <c r="K49" s="3">
        <v>0</v>
      </c>
      <c r="L49" s="75">
        <f t="shared" si="3"/>
        <v>43075.14</v>
      </c>
      <c r="M49" s="67">
        <f>GamSuv!B49</f>
        <v>0</v>
      </c>
      <c r="N49" s="75">
        <f t="shared" si="2"/>
        <v>43075.14</v>
      </c>
    </row>
    <row r="50" spans="1:14">
      <c r="A50" s="9">
        <v>42473</v>
      </c>
      <c r="B50" s="8">
        <v>0</v>
      </c>
      <c r="C50" s="8"/>
      <c r="D50" s="8"/>
      <c r="E50" s="8"/>
      <c r="F50" s="8"/>
      <c r="G50" s="8"/>
      <c r="H50" s="8"/>
      <c r="I50" s="8"/>
      <c r="J50" s="8"/>
      <c r="K50" s="3">
        <v>0</v>
      </c>
      <c r="L50" s="75">
        <f t="shared" si="3"/>
        <v>43075.14</v>
      </c>
      <c r="M50" s="67">
        <f>GamSuv!B50</f>
        <v>0</v>
      </c>
      <c r="N50" s="75">
        <f t="shared" si="2"/>
        <v>43075.14</v>
      </c>
    </row>
    <row r="51" spans="1:14">
      <c r="A51" s="9">
        <v>42474</v>
      </c>
      <c r="B51" s="8">
        <v>0</v>
      </c>
      <c r="C51" s="8"/>
      <c r="D51" s="8"/>
      <c r="E51" s="8"/>
      <c r="F51" s="8"/>
      <c r="G51" s="8"/>
      <c r="H51" s="8"/>
      <c r="I51" s="8"/>
      <c r="J51" s="8"/>
      <c r="K51" s="3">
        <v>0</v>
      </c>
      <c r="L51" s="75">
        <f t="shared" si="3"/>
        <v>43075.14</v>
      </c>
      <c r="M51" s="67">
        <f>GamSuv!B51</f>
        <v>0</v>
      </c>
      <c r="N51" s="75">
        <f t="shared" si="2"/>
        <v>43075.14</v>
      </c>
    </row>
    <row r="52" spans="1:14">
      <c r="A52" s="9">
        <v>42475</v>
      </c>
      <c r="B52" s="8">
        <v>0</v>
      </c>
      <c r="C52" s="8"/>
      <c r="D52" s="8"/>
      <c r="E52" s="8"/>
      <c r="F52" s="8"/>
      <c r="G52" s="8"/>
      <c r="H52" s="8"/>
      <c r="I52" s="8"/>
      <c r="J52" s="8"/>
      <c r="K52" s="3">
        <v>0</v>
      </c>
      <c r="L52" s="75">
        <f t="shared" si="3"/>
        <v>43075.14</v>
      </c>
      <c r="M52" s="67">
        <f>GamSuv!B52</f>
        <v>0</v>
      </c>
      <c r="N52" s="75">
        <f t="shared" si="2"/>
        <v>43075.14</v>
      </c>
    </row>
    <row r="53" spans="1:14">
      <c r="A53" s="9">
        <v>42476</v>
      </c>
      <c r="B53" s="8">
        <v>0</v>
      </c>
      <c r="C53" s="8"/>
      <c r="D53" s="8"/>
      <c r="E53" s="8"/>
      <c r="F53" s="8"/>
      <c r="G53" s="8"/>
      <c r="H53" s="8"/>
      <c r="I53" s="8"/>
      <c r="J53" s="8"/>
      <c r="K53" s="3">
        <v>0</v>
      </c>
      <c r="L53" s="75">
        <f t="shared" si="3"/>
        <v>43075.14</v>
      </c>
      <c r="M53" s="67">
        <f>GamSuv!B53</f>
        <v>0</v>
      </c>
      <c r="N53" s="75">
        <f t="shared" si="2"/>
        <v>43075.14</v>
      </c>
    </row>
    <row r="54" spans="1:14">
      <c r="A54" s="9">
        <v>42477</v>
      </c>
      <c r="B54" s="8">
        <v>0</v>
      </c>
      <c r="C54" s="8"/>
      <c r="D54" s="8"/>
      <c r="E54" s="8"/>
      <c r="F54" s="8"/>
      <c r="G54" s="8"/>
      <c r="H54" s="8"/>
      <c r="I54" s="8"/>
      <c r="J54" s="8"/>
      <c r="K54" s="3">
        <v>0</v>
      </c>
      <c r="L54" s="75">
        <f t="shared" si="3"/>
        <v>43075.14</v>
      </c>
      <c r="M54" s="67">
        <f>GamSuv!B54</f>
        <v>0</v>
      </c>
      <c r="N54" s="75">
        <f t="shared" si="2"/>
        <v>43075.14</v>
      </c>
    </row>
    <row r="55" spans="1:14">
      <c r="A55" s="9">
        <v>42478</v>
      </c>
      <c r="B55" s="8">
        <v>0</v>
      </c>
      <c r="C55" s="8"/>
      <c r="D55" s="8"/>
      <c r="E55" s="8"/>
      <c r="F55" s="8"/>
      <c r="G55" s="8"/>
      <c r="H55" s="8"/>
      <c r="I55" s="8">
        <v>0</v>
      </c>
      <c r="J55" s="8"/>
      <c r="K55" s="3">
        <v>0</v>
      </c>
      <c r="L55" s="75">
        <f t="shared" si="3"/>
        <v>43075.14</v>
      </c>
      <c r="M55" s="67">
        <f>GamSuv!B55</f>
        <v>0</v>
      </c>
      <c r="N55" s="75">
        <f t="shared" si="2"/>
        <v>43075.14</v>
      </c>
    </row>
    <row r="56" spans="1:14">
      <c r="A56" s="9">
        <v>42479</v>
      </c>
      <c r="B56" s="8">
        <v>0</v>
      </c>
      <c r="C56" s="8"/>
      <c r="D56" s="8"/>
      <c r="E56" s="8"/>
      <c r="F56" s="8"/>
      <c r="G56" s="8"/>
      <c r="H56" s="8"/>
      <c r="I56" s="8"/>
      <c r="J56" s="8"/>
      <c r="K56" s="3">
        <v>0</v>
      </c>
      <c r="L56" s="75">
        <f t="shared" si="3"/>
        <v>43075.14</v>
      </c>
      <c r="M56" s="67">
        <f>GamSuv!B56</f>
        <v>0</v>
      </c>
      <c r="N56" s="75">
        <f t="shared" si="2"/>
        <v>43075.14</v>
      </c>
    </row>
    <row r="57" spans="1:14">
      <c r="A57" s="9">
        <v>42480</v>
      </c>
      <c r="B57" s="8">
        <v>0</v>
      </c>
      <c r="C57" s="8">
        <v>42755.47</v>
      </c>
      <c r="D57" s="8"/>
      <c r="E57" s="8"/>
      <c r="F57" s="8"/>
      <c r="G57" s="8"/>
      <c r="H57" s="8"/>
      <c r="I57" s="8">
        <v>0</v>
      </c>
      <c r="J57" s="8"/>
      <c r="K57" s="3">
        <v>42755.47</v>
      </c>
      <c r="L57" s="75">
        <f t="shared" si="3"/>
        <v>43075.14</v>
      </c>
      <c r="M57" s="67">
        <f>GamSuv!B57</f>
        <v>0</v>
      </c>
      <c r="N57" s="75">
        <f t="shared" si="2"/>
        <v>43075.14</v>
      </c>
    </row>
    <row r="58" spans="1:14">
      <c r="A58" s="9">
        <v>42481</v>
      </c>
      <c r="B58" s="8">
        <v>0</v>
      </c>
      <c r="C58" s="8"/>
      <c r="D58" s="8">
        <v>-21059.77</v>
      </c>
      <c r="E58" s="8"/>
      <c r="F58" s="8"/>
      <c r="G58" s="8"/>
      <c r="H58" s="8"/>
      <c r="I58" s="8">
        <v>0</v>
      </c>
      <c r="J58" s="8"/>
      <c r="K58" s="3">
        <v>-21059.77</v>
      </c>
      <c r="L58" s="75">
        <f t="shared" si="3"/>
        <v>85830.61</v>
      </c>
      <c r="M58" s="67">
        <f>GamSuv!B58</f>
        <v>0</v>
      </c>
      <c r="N58" s="75">
        <f t="shared" si="2"/>
        <v>85830.61</v>
      </c>
    </row>
    <row r="59" spans="1:14">
      <c r="A59" s="9">
        <v>42482</v>
      </c>
      <c r="B59" s="8">
        <v>0</v>
      </c>
      <c r="C59" s="8"/>
      <c r="D59" s="8">
        <v>-21059.77</v>
      </c>
      <c r="E59" s="8"/>
      <c r="F59" s="8"/>
      <c r="G59" s="8"/>
      <c r="H59" s="8"/>
      <c r="I59" s="8">
        <v>0</v>
      </c>
      <c r="J59" s="8"/>
      <c r="K59" s="3">
        <v>-21059.77</v>
      </c>
      <c r="L59" s="75">
        <f t="shared" si="3"/>
        <v>64770.84</v>
      </c>
      <c r="M59" s="67">
        <f>GamSuv!B59</f>
        <v>0</v>
      </c>
      <c r="N59" s="75">
        <f t="shared" si="2"/>
        <v>64770.84</v>
      </c>
    </row>
    <row r="60" spans="1:14">
      <c r="A60" s="9">
        <v>42483</v>
      </c>
      <c r="B60" s="8">
        <v>0</v>
      </c>
      <c r="C60" s="8"/>
      <c r="D60" s="8"/>
      <c r="E60" s="8"/>
      <c r="F60" s="8"/>
      <c r="G60" s="8"/>
      <c r="H60" s="8"/>
      <c r="I60" s="8"/>
      <c r="J60" s="8"/>
      <c r="K60" s="3">
        <v>0</v>
      </c>
      <c r="L60" s="75">
        <f t="shared" si="3"/>
        <v>43711.069999999992</v>
      </c>
      <c r="M60" s="67">
        <f>GamSuv!B60</f>
        <v>0</v>
      </c>
      <c r="N60" s="75">
        <f t="shared" si="2"/>
        <v>43711.069999999992</v>
      </c>
    </row>
    <row r="61" spans="1:14">
      <c r="A61" s="9">
        <v>42484</v>
      </c>
      <c r="B61" s="8">
        <v>0</v>
      </c>
      <c r="C61" s="8"/>
      <c r="D61" s="8"/>
      <c r="E61" s="8"/>
      <c r="F61" s="8"/>
      <c r="G61" s="8"/>
      <c r="H61" s="8"/>
      <c r="I61" s="8"/>
      <c r="J61" s="8"/>
      <c r="K61" s="3">
        <v>0</v>
      </c>
      <c r="L61" s="75">
        <f t="shared" si="3"/>
        <v>43711.069999999992</v>
      </c>
      <c r="M61" s="67">
        <f>GamSuv!B61</f>
        <v>0</v>
      </c>
      <c r="N61" s="75">
        <f t="shared" si="2"/>
        <v>43711.069999999992</v>
      </c>
    </row>
    <row r="62" spans="1:14">
      <c r="A62" s="9">
        <v>42485</v>
      </c>
      <c r="B62" s="8">
        <v>0</v>
      </c>
      <c r="C62" s="8"/>
      <c r="D62" s="8"/>
      <c r="E62" s="8"/>
      <c r="F62" s="8"/>
      <c r="G62" s="8"/>
      <c r="H62" s="8"/>
      <c r="I62" s="8"/>
      <c r="J62" s="8"/>
      <c r="K62" s="3">
        <v>0</v>
      </c>
      <c r="L62" s="75">
        <f t="shared" si="3"/>
        <v>43711.069999999992</v>
      </c>
      <c r="M62" s="67">
        <f>GamSuv!B62</f>
        <v>0</v>
      </c>
      <c r="N62" s="75">
        <f t="shared" si="2"/>
        <v>43711.069999999992</v>
      </c>
    </row>
    <row r="63" spans="1:14">
      <c r="A63" s="9">
        <v>42486</v>
      </c>
      <c r="B63" s="8">
        <v>0</v>
      </c>
      <c r="C63" s="8"/>
      <c r="D63" s="8"/>
      <c r="E63" s="8"/>
      <c r="F63" s="8"/>
      <c r="G63" s="8"/>
      <c r="H63" s="8"/>
      <c r="I63" s="8"/>
      <c r="J63" s="8"/>
      <c r="K63" s="3">
        <v>0</v>
      </c>
      <c r="L63" s="75">
        <f t="shared" si="3"/>
        <v>43711.069999999992</v>
      </c>
      <c r="M63" s="67">
        <f>GamSuv!B63</f>
        <v>0</v>
      </c>
      <c r="N63" s="75">
        <f t="shared" si="2"/>
        <v>43711.069999999992</v>
      </c>
    </row>
    <row r="64" spans="1:14">
      <c r="A64" s="9">
        <v>42487</v>
      </c>
      <c r="B64" s="8">
        <v>0</v>
      </c>
      <c r="C64" s="8"/>
      <c r="D64" s="8"/>
      <c r="E64" s="8"/>
      <c r="F64" s="8"/>
      <c r="G64" s="8"/>
      <c r="H64" s="8"/>
      <c r="I64" s="8"/>
      <c r="J64" s="8"/>
      <c r="K64" s="3">
        <v>0</v>
      </c>
      <c r="L64" s="75">
        <f t="shared" si="3"/>
        <v>43711.069999999992</v>
      </c>
      <c r="M64" s="67">
        <f>GamSuv!B64</f>
        <v>0</v>
      </c>
      <c r="N64" s="75">
        <f t="shared" si="2"/>
        <v>43711.069999999992</v>
      </c>
    </row>
    <row r="65" spans="1:18">
      <c r="A65" s="9">
        <v>42488</v>
      </c>
      <c r="B65" s="8">
        <v>0</v>
      </c>
      <c r="C65" s="8"/>
      <c r="D65" s="8"/>
      <c r="E65" s="8"/>
      <c r="F65" s="8"/>
      <c r="G65" s="8"/>
      <c r="H65" s="8"/>
      <c r="I65" s="8"/>
      <c r="J65" s="8"/>
      <c r="K65" s="3">
        <v>0</v>
      </c>
      <c r="L65" s="75">
        <f t="shared" si="3"/>
        <v>43711.069999999992</v>
      </c>
      <c r="M65" s="67">
        <f>GamSuv!B65</f>
        <v>0</v>
      </c>
      <c r="N65" s="75">
        <f t="shared" si="2"/>
        <v>43711.069999999992</v>
      </c>
    </row>
    <row r="66" spans="1:18">
      <c r="A66" s="9">
        <v>42489</v>
      </c>
      <c r="B66" s="8">
        <v>0</v>
      </c>
      <c r="C66" s="8"/>
      <c r="D66" s="8"/>
      <c r="E66" s="8"/>
      <c r="F66" s="8"/>
      <c r="G66" s="8"/>
      <c r="H66" s="8">
        <v>-955.59999999999991</v>
      </c>
      <c r="I66" s="8"/>
      <c r="J66" s="8"/>
      <c r="K66" s="3">
        <v>-955.59999999999991</v>
      </c>
      <c r="L66" s="75">
        <f t="shared" si="3"/>
        <v>43711.069999999992</v>
      </c>
      <c r="M66" s="67">
        <f>GamSuv!B66</f>
        <v>0</v>
      </c>
      <c r="N66" s="75">
        <f t="shared" si="2"/>
        <v>43711.069999999992</v>
      </c>
    </row>
    <row r="67" spans="1:18">
      <c r="A67" s="9">
        <v>42490</v>
      </c>
      <c r="B67" s="8">
        <v>0</v>
      </c>
      <c r="C67" s="8"/>
      <c r="D67" s="8"/>
      <c r="E67" s="8"/>
      <c r="F67" s="8"/>
      <c r="G67" s="8"/>
      <c r="H67" s="8"/>
      <c r="I67" s="8"/>
      <c r="J67" s="8"/>
      <c r="K67" s="3">
        <v>0</v>
      </c>
      <c r="L67" s="75">
        <f t="shared" si="3"/>
        <v>42755.469999999994</v>
      </c>
      <c r="M67" s="67">
        <f>GamSuv!B67</f>
        <v>0</v>
      </c>
      <c r="N67" s="75">
        <f t="shared" si="2"/>
        <v>42755.469999999994</v>
      </c>
    </row>
    <row r="68" spans="1:18">
      <c r="A68" s="9">
        <v>42491</v>
      </c>
      <c r="B68" s="8">
        <v>0</v>
      </c>
      <c r="C68" s="8"/>
      <c r="D68" s="8"/>
      <c r="E68" s="8"/>
      <c r="F68" s="8"/>
      <c r="G68" s="8"/>
      <c r="H68" s="8"/>
      <c r="I68" s="8"/>
      <c r="J68" s="8"/>
      <c r="K68" s="3">
        <v>0</v>
      </c>
      <c r="L68" s="75">
        <f t="shared" si="3"/>
        <v>42755.469999999994</v>
      </c>
      <c r="M68" s="67">
        <f>GamSuv!B68</f>
        <v>0</v>
      </c>
      <c r="N68" s="75">
        <f>IF($O$1&lt;31,0,L68+M68+J68)</f>
        <v>0</v>
      </c>
    </row>
    <row r="69" spans="1:18" s="51" customFormat="1">
      <c r="A69" s="122">
        <v>211</v>
      </c>
      <c r="B69" s="121">
        <v>0</v>
      </c>
      <c r="C69" s="121"/>
      <c r="D69" s="121"/>
      <c r="E69" s="121"/>
      <c r="F69" s="121"/>
      <c r="G69" s="121">
        <v>0</v>
      </c>
      <c r="H69" s="121"/>
      <c r="I69" s="121"/>
      <c r="J69" s="121"/>
      <c r="K69" s="117">
        <v>0</v>
      </c>
      <c r="L69" s="74"/>
      <c r="M69" s="68">
        <f>GamSuv!B69</f>
        <v>0</v>
      </c>
      <c r="N69" s="74">
        <f>SUM(N70:N100)</f>
        <v>0</v>
      </c>
      <c r="O69" s="69">
        <f>N69/$O$1</f>
        <v>0</v>
      </c>
      <c r="P69" s="69">
        <v>0</v>
      </c>
      <c r="Q69" s="70">
        <f>ROUND(O69*P69,0)</f>
        <v>0</v>
      </c>
      <c r="R69" s="69">
        <f>IF($O$1=31,MAX(N70:N100),MAX(N70:N99))</f>
        <v>0</v>
      </c>
    </row>
    <row r="70" spans="1:18">
      <c r="A70" s="9">
        <v>42461</v>
      </c>
      <c r="B70" s="8">
        <v>0</v>
      </c>
      <c r="C70" s="8"/>
      <c r="D70" s="8"/>
      <c r="E70" s="8"/>
      <c r="F70" s="8"/>
      <c r="G70" s="8">
        <v>0</v>
      </c>
      <c r="H70" s="8"/>
      <c r="I70" s="8"/>
      <c r="J70" s="8"/>
      <c r="K70" s="3">
        <v>0</v>
      </c>
      <c r="L70" s="75">
        <f>B70</f>
        <v>0</v>
      </c>
      <c r="M70" s="67">
        <f>GamSuv!B70</f>
        <v>0</v>
      </c>
      <c r="N70" s="75">
        <f>L70+M70+J70</f>
        <v>0</v>
      </c>
    </row>
    <row r="71" spans="1:18">
      <c r="A71" s="9">
        <v>42462</v>
      </c>
      <c r="B71" s="8">
        <v>0</v>
      </c>
      <c r="C71" s="8"/>
      <c r="D71" s="8"/>
      <c r="E71" s="8"/>
      <c r="F71" s="8"/>
      <c r="G71" s="8"/>
      <c r="H71" s="8"/>
      <c r="I71" s="8"/>
      <c r="J71" s="8"/>
      <c r="K71" s="3">
        <v>0</v>
      </c>
      <c r="L71" s="75">
        <f>L70+SUM(C70:J70)</f>
        <v>0</v>
      </c>
      <c r="M71" s="67">
        <f>GamSuv!B71</f>
        <v>0</v>
      </c>
      <c r="N71" s="75">
        <f t="shared" ref="N71:N99" si="4">L71+M71+J71</f>
        <v>0</v>
      </c>
    </row>
    <row r="72" spans="1:18">
      <c r="A72" s="9">
        <v>42463</v>
      </c>
      <c r="B72" s="8">
        <v>0</v>
      </c>
      <c r="C72" s="8"/>
      <c r="D72" s="8"/>
      <c r="E72" s="8"/>
      <c r="F72" s="8"/>
      <c r="G72" s="8"/>
      <c r="H72" s="8"/>
      <c r="I72" s="8"/>
      <c r="J72" s="8"/>
      <c r="K72" s="3">
        <v>0</v>
      </c>
      <c r="L72" s="75">
        <f>L71+K71</f>
        <v>0</v>
      </c>
      <c r="M72" s="67">
        <f>GamSuv!B72</f>
        <v>0</v>
      </c>
      <c r="N72" s="75">
        <f t="shared" si="4"/>
        <v>0</v>
      </c>
    </row>
    <row r="73" spans="1:18">
      <c r="A73" s="9">
        <v>42464</v>
      </c>
      <c r="B73" s="8">
        <v>0</v>
      </c>
      <c r="C73" s="8"/>
      <c r="D73" s="8"/>
      <c r="E73" s="8"/>
      <c r="F73" s="8"/>
      <c r="G73" s="8"/>
      <c r="H73" s="8"/>
      <c r="I73" s="8"/>
      <c r="J73" s="8"/>
      <c r="K73" s="3">
        <v>0</v>
      </c>
      <c r="L73" s="75">
        <f t="shared" ref="L73:L100" si="5">L72+K72</f>
        <v>0</v>
      </c>
      <c r="M73" s="67">
        <f>GamSuv!B73</f>
        <v>0</v>
      </c>
      <c r="N73" s="75">
        <f t="shared" si="4"/>
        <v>0</v>
      </c>
    </row>
    <row r="74" spans="1:18">
      <c r="A74" s="9">
        <v>42465</v>
      </c>
      <c r="B74" s="8">
        <v>0</v>
      </c>
      <c r="C74" s="8"/>
      <c r="D74" s="8"/>
      <c r="E74" s="8"/>
      <c r="F74" s="8"/>
      <c r="G74" s="8"/>
      <c r="H74" s="8"/>
      <c r="I74" s="8"/>
      <c r="J74" s="8"/>
      <c r="K74" s="3">
        <v>0</v>
      </c>
      <c r="L74" s="75">
        <f t="shared" si="5"/>
        <v>0</v>
      </c>
      <c r="M74" s="67">
        <f>GamSuv!B74</f>
        <v>0</v>
      </c>
      <c r="N74" s="75">
        <f t="shared" si="4"/>
        <v>0</v>
      </c>
    </row>
    <row r="75" spans="1:18">
      <c r="A75" s="9">
        <v>42466</v>
      </c>
      <c r="B75" s="8">
        <v>0</v>
      </c>
      <c r="C75" s="8"/>
      <c r="D75" s="8"/>
      <c r="E75" s="8"/>
      <c r="F75" s="8"/>
      <c r="G75" s="8"/>
      <c r="H75" s="8"/>
      <c r="I75" s="8"/>
      <c r="J75" s="8"/>
      <c r="K75" s="3">
        <v>0</v>
      </c>
      <c r="L75" s="75">
        <f t="shared" si="5"/>
        <v>0</v>
      </c>
      <c r="M75" s="67">
        <f>GamSuv!B75</f>
        <v>0</v>
      </c>
      <c r="N75" s="75">
        <f t="shared" si="4"/>
        <v>0</v>
      </c>
    </row>
    <row r="76" spans="1:18">
      <c r="A76" s="9">
        <v>42467</v>
      </c>
      <c r="B76" s="8">
        <v>0</v>
      </c>
      <c r="C76" s="8"/>
      <c r="D76" s="8"/>
      <c r="E76" s="8"/>
      <c r="F76" s="8"/>
      <c r="G76" s="8"/>
      <c r="H76" s="8"/>
      <c r="I76" s="8"/>
      <c r="J76" s="8"/>
      <c r="K76" s="3">
        <v>0</v>
      </c>
      <c r="L76" s="75">
        <f t="shared" si="5"/>
        <v>0</v>
      </c>
      <c r="M76" s="67">
        <f>GamSuv!B76</f>
        <v>0</v>
      </c>
      <c r="N76" s="75">
        <f t="shared" si="4"/>
        <v>0</v>
      </c>
    </row>
    <row r="77" spans="1:18">
      <c r="A77" s="9">
        <v>42468</v>
      </c>
      <c r="B77" s="8">
        <v>0</v>
      </c>
      <c r="C77" s="8"/>
      <c r="D77" s="8"/>
      <c r="E77" s="8"/>
      <c r="F77" s="8"/>
      <c r="G77" s="8"/>
      <c r="H77" s="8"/>
      <c r="I77" s="8"/>
      <c r="J77" s="8"/>
      <c r="K77" s="3">
        <v>0</v>
      </c>
      <c r="L77" s="75">
        <f t="shared" si="5"/>
        <v>0</v>
      </c>
      <c r="M77" s="67">
        <f>GamSuv!B77</f>
        <v>0</v>
      </c>
      <c r="N77" s="75">
        <f t="shared" si="4"/>
        <v>0</v>
      </c>
    </row>
    <row r="78" spans="1:18">
      <c r="A78" s="9">
        <v>42469</v>
      </c>
      <c r="B78" s="8">
        <v>0</v>
      </c>
      <c r="C78" s="8"/>
      <c r="D78" s="8"/>
      <c r="E78" s="8"/>
      <c r="F78" s="8"/>
      <c r="G78" s="8"/>
      <c r="H78" s="8"/>
      <c r="I78" s="8"/>
      <c r="J78" s="8"/>
      <c r="K78" s="3">
        <v>0</v>
      </c>
      <c r="L78" s="75">
        <f t="shared" si="5"/>
        <v>0</v>
      </c>
      <c r="M78" s="67">
        <f>GamSuv!B78</f>
        <v>0</v>
      </c>
      <c r="N78" s="75">
        <f t="shared" si="4"/>
        <v>0</v>
      </c>
    </row>
    <row r="79" spans="1:18">
      <c r="A79" s="9">
        <v>42470</v>
      </c>
      <c r="B79" s="8">
        <v>0</v>
      </c>
      <c r="C79" s="8"/>
      <c r="D79" s="8"/>
      <c r="E79" s="8"/>
      <c r="F79" s="8"/>
      <c r="G79" s="8"/>
      <c r="H79" s="8"/>
      <c r="I79" s="8"/>
      <c r="J79" s="8"/>
      <c r="K79" s="3">
        <v>0</v>
      </c>
      <c r="L79" s="75">
        <f t="shared" si="5"/>
        <v>0</v>
      </c>
      <c r="M79" s="67">
        <f>GamSuv!B79</f>
        <v>0</v>
      </c>
      <c r="N79" s="75">
        <f t="shared" si="4"/>
        <v>0</v>
      </c>
    </row>
    <row r="80" spans="1:18">
      <c r="A80" s="9">
        <v>42471</v>
      </c>
      <c r="B80" s="8">
        <v>0</v>
      </c>
      <c r="C80" s="8"/>
      <c r="D80" s="8"/>
      <c r="E80" s="8"/>
      <c r="F80" s="8"/>
      <c r="G80" s="8"/>
      <c r="H80" s="8"/>
      <c r="I80" s="8"/>
      <c r="J80" s="8"/>
      <c r="K80" s="3">
        <v>0</v>
      </c>
      <c r="L80" s="75">
        <f t="shared" si="5"/>
        <v>0</v>
      </c>
      <c r="M80" s="67">
        <f>GamSuv!B80</f>
        <v>0</v>
      </c>
      <c r="N80" s="75">
        <f t="shared" si="4"/>
        <v>0</v>
      </c>
    </row>
    <row r="81" spans="1:14">
      <c r="A81" s="9">
        <v>42472</v>
      </c>
      <c r="B81" s="8">
        <v>0</v>
      </c>
      <c r="C81" s="8"/>
      <c r="D81" s="8"/>
      <c r="E81" s="8"/>
      <c r="F81" s="8"/>
      <c r="G81" s="8"/>
      <c r="H81" s="8"/>
      <c r="I81" s="8"/>
      <c r="J81" s="8"/>
      <c r="K81" s="3">
        <v>0</v>
      </c>
      <c r="L81" s="75">
        <f t="shared" si="5"/>
        <v>0</v>
      </c>
      <c r="M81" s="67">
        <f>GamSuv!B81</f>
        <v>0</v>
      </c>
      <c r="N81" s="75">
        <f t="shared" si="4"/>
        <v>0</v>
      </c>
    </row>
    <row r="82" spans="1:14">
      <c r="A82" s="9">
        <v>42473</v>
      </c>
      <c r="B82" s="8">
        <v>0</v>
      </c>
      <c r="C82" s="8"/>
      <c r="D82" s="8"/>
      <c r="E82" s="8"/>
      <c r="F82" s="8"/>
      <c r="G82" s="8"/>
      <c r="H82" s="8"/>
      <c r="I82" s="8"/>
      <c r="J82" s="8"/>
      <c r="K82" s="3">
        <v>0</v>
      </c>
      <c r="L82" s="75">
        <f t="shared" si="5"/>
        <v>0</v>
      </c>
      <c r="M82" s="67">
        <f>GamSuv!B82</f>
        <v>0</v>
      </c>
      <c r="N82" s="75">
        <f t="shared" si="4"/>
        <v>0</v>
      </c>
    </row>
    <row r="83" spans="1:14">
      <c r="A83" s="9">
        <v>42474</v>
      </c>
      <c r="B83" s="8">
        <v>0</v>
      </c>
      <c r="C83" s="8"/>
      <c r="D83" s="8"/>
      <c r="E83" s="8"/>
      <c r="F83" s="8"/>
      <c r="G83" s="8"/>
      <c r="H83" s="8"/>
      <c r="I83" s="8"/>
      <c r="J83" s="8"/>
      <c r="K83" s="3">
        <v>0</v>
      </c>
      <c r="L83" s="75">
        <f t="shared" si="5"/>
        <v>0</v>
      </c>
      <c r="M83" s="67">
        <f>GamSuv!B83</f>
        <v>0</v>
      </c>
      <c r="N83" s="75">
        <f t="shared" si="4"/>
        <v>0</v>
      </c>
    </row>
    <row r="84" spans="1:14">
      <c r="A84" s="9">
        <v>42475</v>
      </c>
      <c r="B84" s="8">
        <v>0</v>
      </c>
      <c r="C84" s="8"/>
      <c r="D84" s="8"/>
      <c r="E84" s="8"/>
      <c r="F84" s="8"/>
      <c r="G84" s="8"/>
      <c r="H84" s="8"/>
      <c r="I84" s="8"/>
      <c r="J84" s="8"/>
      <c r="K84" s="3">
        <v>0</v>
      </c>
      <c r="L84" s="75">
        <f t="shared" si="5"/>
        <v>0</v>
      </c>
      <c r="M84" s="67">
        <f>GamSuv!B84</f>
        <v>0</v>
      </c>
      <c r="N84" s="75">
        <f t="shared" si="4"/>
        <v>0</v>
      </c>
    </row>
    <row r="85" spans="1:14">
      <c r="A85" s="9">
        <v>42476</v>
      </c>
      <c r="B85" s="8">
        <v>0</v>
      </c>
      <c r="C85" s="8"/>
      <c r="D85" s="8"/>
      <c r="E85" s="8"/>
      <c r="F85" s="8"/>
      <c r="G85" s="8"/>
      <c r="H85" s="8"/>
      <c r="I85" s="8"/>
      <c r="J85" s="8"/>
      <c r="K85" s="3">
        <v>0</v>
      </c>
      <c r="L85" s="75">
        <f t="shared" si="5"/>
        <v>0</v>
      </c>
      <c r="M85" s="67">
        <f>GamSuv!B85</f>
        <v>0</v>
      </c>
      <c r="N85" s="75">
        <f t="shared" si="4"/>
        <v>0</v>
      </c>
    </row>
    <row r="86" spans="1:14">
      <c r="A86" s="9">
        <v>42477</v>
      </c>
      <c r="B86" s="8">
        <v>0</v>
      </c>
      <c r="C86" s="8"/>
      <c r="D86" s="8"/>
      <c r="E86" s="8"/>
      <c r="F86" s="8"/>
      <c r="G86" s="8"/>
      <c r="H86" s="8"/>
      <c r="I86" s="8"/>
      <c r="J86" s="8"/>
      <c r="K86" s="3">
        <v>0</v>
      </c>
      <c r="L86" s="75">
        <f t="shared" si="5"/>
        <v>0</v>
      </c>
      <c r="M86" s="67">
        <f>GamSuv!B86</f>
        <v>0</v>
      </c>
      <c r="N86" s="75">
        <f t="shared" si="4"/>
        <v>0</v>
      </c>
    </row>
    <row r="87" spans="1:14">
      <c r="A87" s="9">
        <v>42478</v>
      </c>
      <c r="B87" s="8">
        <v>0</v>
      </c>
      <c r="C87" s="8"/>
      <c r="D87" s="8"/>
      <c r="E87" s="8"/>
      <c r="F87" s="8"/>
      <c r="G87" s="8"/>
      <c r="H87" s="8"/>
      <c r="I87" s="8"/>
      <c r="J87" s="8"/>
      <c r="K87" s="3">
        <v>0</v>
      </c>
      <c r="L87" s="75">
        <f t="shared" si="5"/>
        <v>0</v>
      </c>
      <c r="M87" s="67">
        <f>GamSuv!B87</f>
        <v>0</v>
      </c>
      <c r="N87" s="75">
        <f t="shared" si="4"/>
        <v>0</v>
      </c>
    </row>
    <row r="88" spans="1:14">
      <c r="A88" s="9">
        <v>42479</v>
      </c>
      <c r="B88" s="8">
        <v>0</v>
      </c>
      <c r="C88" s="8"/>
      <c r="D88" s="8"/>
      <c r="E88" s="8"/>
      <c r="F88" s="8"/>
      <c r="G88" s="8"/>
      <c r="H88" s="8"/>
      <c r="I88" s="8"/>
      <c r="J88" s="8"/>
      <c r="K88" s="3">
        <v>0</v>
      </c>
      <c r="L88" s="75">
        <f t="shared" si="5"/>
        <v>0</v>
      </c>
      <c r="M88" s="67">
        <f>GamSuv!B88</f>
        <v>0</v>
      </c>
      <c r="N88" s="75">
        <f t="shared" si="4"/>
        <v>0</v>
      </c>
    </row>
    <row r="89" spans="1:14">
      <c r="A89" s="9">
        <v>42480</v>
      </c>
      <c r="B89" s="8">
        <v>0</v>
      </c>
      <c r="C89" s="8"/>
      <c r="D89" s="8"/>
      <c r="E89" s="8"/>
      <c r="F89" s="8"/>
      <c r="G89" s="8"/>
      <c r="H89" s="8"/>
      <c r="I89" s="8"/>
      <c r="J89" s="8"/>
      <c r="K89" s="3">
        <v>0</v>
      </c>
      <c r="L89" s="75">
        <f t="shared" si="5"/>
        <v>0</v>
      </c>
      <c r="M89" s="67">
        <f>GamSuv!B89</f>
        <v>0</v>
      </c>
      <c r="N89" s="75">
        <f t="shared" si="4"/>
        <v>0</v>
      </c>
    </row>
    <row r="90" spans="1:14">
      <c r="A90" s="9">
        <v>42481</v>
      </c>
      <c r="B90" s="8">
        <v>0</v>
      </c>
      <c r="C90" s="8"/>
      <c r="D90" s="8"/>
      <c r="E90" s="8"/>
      <c r="F90" s="8"/>
      <c r="G90" s="8"/>
      <c r="H90" s="8"/>
      <c r="I90" s="8"/>
      <c r="J90" s="8"/>
      <c r="K90" s="3">
        <v>0</v>
      </c>
      <c r="L90" s="75">
        <f t="shared" si="5"/>
        <v>0</v>
      </c>
      <c r="M90" s="67">
        <f>GamSuv!B90</f>
        <v>0</v>
      </c>
      <c r="N90" s="75">
        <f t="shared" si="4"/>
        <v>0</v>
      </c>
    </row>
    <row r="91" spans="1:14">
      <c r="A91" s="9">
        <v>42482</v>
      </c>
      <c r="B91" s="8">
        <v>0</v>
      </c>
      <c r="C91" s="8"/>
      <c r="D91" s="8"/>
      <c r="E91" s="8"/>
      <c r="F91" s="8"/>
      <c r="G91" s="8"/>
      <c r="H91" s="8"/>
      <c r="I91" s="8"/>
      <c r="J91" s="8"/>
      <c r="K91" s="3">
        <v>0</v>
      </c>
      <c r="L91" s="75">
        <f t="shared" si="5"/>
        <v>0</v>
      </c>
      <c r="M91" s="67">
        <f>GamSuv!B91</f>
        <v>0</v>
      </c>
      <c r="N91" s="75">
        <f t="shared" si="4"/>
        <v>0</v>
      </c>
    </row>
    <row r="92" spans="1:14">
      <c r="A92" s="9">
        <v>42483</v>
      </c>
      <c r="B92" s="8">
        <v>0</v>
      </c>
      <c r="C92" s="8"/>
      <c r="D92" s="8"/>
      <c r="E92" s="8"/>
      <c r="F92" s="8"/>
      <c r="G92" s="8"/>
      <c r="H92" s="8"/>
      <c r="I92" s="8"/>
      <c r="J92" s="8"/>
      <c r="K92" s="3">
        <v>0</v>
      </c>
      <c r="L92" s="75">
        <f t="shared" si="5"/>
        <v>0</v>
      </c>
      <c r="M92" s="67">
        <f>GamSuv!B92</f>
        <v>0</v>
      </c>
      <c r="N92" s="75">
        <f t="shared" si="4"/>
        <v>0</v>
      </c>
    </row>
    <row r="93" spans="1:14">
      <c r="A93" s="9">
        <v>42484</v>
      </c>
      <c r="B93" s="8">
        <v>0</v>
      </c>
      <c r="C93" s="8"/>
      <c r="D93" s="8"/>
      <c r="E93" s="8"/>
      <c r="F93" s="8"/>
      <c r="G93" s="8"/>
      <c r="H93" s="8"/>
      <c r="I93" s="8"/>
      <c r="J93" s="8"/>
      <c r="K93" s="3">
        <v>0</v>
      </c>
      <c r="L93" s="75">
        <f t="shared" si="5"/>
        <v>0</v>
      </c>
      <c r="M93" s="67">
        <f>GamSuv!B93</f>
        <v>0</v>
      </c>
      <c r="N93" s="75">
        <f t="shared" si="4"/>
        <v>0</v>
      </c>
    </row>
    <row r="94" spans="1:14">
      <c r="A94" s="9">
        <v>42485</v>
      </c>
      <c r="B94" s="8">
        <v>0</v>
      </c>
      <c r="C94" s="8"/>
      <c r="D94" s="8"/>
      <c r="E94" s="8"/>
      <c r="F94" s="8"/>
      <c r="G94" s="8"/>
      <c r="H94" s="8"/>
      <c r="I94" s="8"/>
      <c r="J94" s="8"/>
      <c r="K94" s="3">
        <v>0</v>
      </c>
      <c r="L94" s="75">
        <f t="shared" si="5"/>
        <v>0</v>
      </c>
      <c r="M94" s="67">
        <f>GamSuv!B94</f>
        <v>0</v>
      </c>
      <c r="N94" s="75">
        <f t="shared" si="4"/>
        <v>0</v>
      </c>
    </row>
    <row r="95" spans="1:14">
      <c r="A95" s="9">
        <v>42486</v>
      </c>
      <c r="B95" s="8">
        <v>0</v>
      </c>
      <c r="C95" s="8"/>
      <c r="D95" s="8"/>
      <c r="E95" s="8"/>
      <c r="F95" s="8"/>
      <c r="G95" s="8"/>
      <c r="H95" s="8"/>
      <c r="I95" s="8"/>
      <c r="J95" s="8"/>
      <c r="K95" s="3">
        <v>0</v>
      </c>
      <c r="L95" s="75">
        <f t="shared" si="5"/>
        <v>0</v>
      </c>
      <c r="M95" s="67">
        <f>GamSuv!B95</f>
        <v>0</v>
      </c>
      <c r="N95" s="75">
        <f t="shared" si="4"/>
        <v>0</v>
      </c>
    </row>
    <row r="96" spans="1:14">
      <c r="A96" s="9">
        <v>42487</v>
      </c>
      <c r="B96" s="8">
        <v>0</v>
      </c>
      <c r="C96" s="8"/>
      <c r="D96" s="8"/>
      <c r="E96" s="8"/>
      <c r="F96" s="8"/>
      <c r="G96" s="8"/>
      <c r="H96" s="8"/>
      <c r="I96" s="8"/>
      <c r="J96" s="8"/>
      <c r="K96" s="3">
        <v>0</v>
      </c>
      <c r="L96" s="75">
        <f t="shared" si="5"/>
        <v>0</v>
      </c>
      <c r="M96" s="67">
        <f>GamSuv!B96</f>
        <v>0</v>
      </c>
      <c r="N96" s="75">
        <f t="shared" si="4"/>
        <v>0</v>
      </c>
    </row>
    <row r="97" spans="1:18">
      <c r="A97" s="9">
        <v>42488</v>
      </c>
      <c r="B97" s="8">
        <v>0</v>
      </c>
      <c r="C97" s="8"/>
      <c r="D97" s="8"/>
      <c r="E97" s="8"/>
      <c r="F97" s="8"/>
      <c r="G97" s="8"/>
      <c r="H97" s="8"/>
      <c r="I97" s="8"/>
      <c r="J97" s="8"/>
      <c r="K97" s="3">
        <v>0</v>
      </c>
      <c r="L97" s="75">
        <f t="shared" si="5"/>
        <v>0</v>
      </c>
      <c r="M97" s="67">
        <f>GamSuv!B97</f>
        <v>0</v>
      </c>
      <c r="N97" s="75">
        <f t="shared" si="4"/>
        <v>0</v>
      </c>
    </row>
    <row r="98" spans="1:18">
      <c r="A98" s="9">
        <v>42489</v>
      </c>
      <c r="B98" s="8">
        <v>0</v>
      </c>
      <c r="C98" s="8"/>
      <c r="D98" s="8"/>
      <c r="E98" s="8"/>
      <c r="F98" s="8"/>
      <c r="G98" s="8"/>
      <c r="H98" s="8"/>
      <c r="I98" s="8"/>
      <c r="J98" s="8"/>
      <c r="K98" s="3">
        <v>0</v>
      </c>
      <c r="L98" s="75">
        <f t="shared" si="5"/>
        <v>0</v>
      </c>
      <c r="M98" s="67">
        <f>GamSuv!B98</f>
        <v>0</v>
      </c>
      <c r="N98" s="75">
        <f t="shared" si="4"/>
        <v>0</v>
      </c>
    </row>
    <row r="99" spans="1:18">
      <c r="A99" s="9">
        <v>42490</v>
      </c>
      <c r="B99" s="8">
        <v>0</v>
      </c>
      <c r="C99" s="8"/>
      <c r="D99" s="8"/>
      <c r="E99" s="8"/>
      <c r="F99" s="8"/>
      <c r="G99" s="8"/>
      <c r="H99" s="8"/>
      <c r="I99" s="8"/>
      <c r="J99" s="8"/>
      <c r="K99" s="3">
        <v>0</v>
      </c>
      <c r="L99" s="75">
        <f t="shared" si="5"/>
        <v>0</v>
      </c>
      <c r="M99" s="67">
        <f>GamSuv!B99</f>
        <v>0</v>
      </c>
      <c r="N99" s="75">
        <f t="shared" si="4"/>
        <v>0</v>
      </c>
    </row>
    <row r="100" spans="1:18">
      <c r="A100" s="9">
        <v>42491</v>
      </c>
      <c r="B100" s="8">
        <v>0</v>
      </c>
      <c r="C100" s="8"/>
      <c r="D100" s="8"/>
      <c r="E100" s="8"/>
      <c r="F100" s="8"/>
      <c r="G100" s="8"/>
      <c r="H100" s="8"/>
      <c r="I100" s="8"/>
      <c r="J100" s="8"/>
      <c r="K100" s="3">
        <v>0</v>
      </c>
      <c r="L100" s="75">
        <f t="shared" si="5"/>
        <v>0</v>
      </c>
      <c r="M100" s="67">
        <f>GamSuv!B100</f>
        <v>0</v>
      </c>
      <c r="N100" s="75">
        <f>IF($O$1&lt;31,0,L100+M100+J100)</f>
        <v>0</v>
      </c>
    </row>
    <row r="101" spans="1:18" s="51" customFormat="1">
      <c r="A101" s="122">
        <v>215</v>
      </c>
      <c r="B101" s="121">
        <v>339572.57</v>
      </c>
      <c r="C101" s="121">
        <v>479791.37</v>
      </c>
      <c r="D101" s="121">
        <v>-260264.77</v>
      </c>
      <c r="E101" s="121">
        <v>2582.8850000000002</v>
      </c>
      <c r="F101" s="121">
        <v>-2582.8850000000002</v>
      </c>
      <c r="G101" s="121">
        <v>0</v>
      </c>
      <c r="H101" s="121">
        <v>-179999.86</v>
      </c>
      <c r="I101" s="121">
        <v>1.829647544582258E-12</v>
      </c>
      <c r="J101" s="121"/>
      <c r="K101" s="117">
        <v>379099.31000000006</v>
      </c>
      <c r="L101" s="74"/>
      <c r="M101" s="68">
        <f>GamSuv!B101</f>
        <v>0</v>
      </c>
      <c r="N101" s="74">
        <f>SUM(N102:N132)</f>
        <v>9835838.4899999984</v>
      </c>
      <c r="O101" s="69">
        <f>N101/$O$1</f>
        <v>327861.28299999994</v>
      </c>
      <c r="P101" s="132">
        <v>0.30959999999999999</v>
      </c>
      <c r="Q101" s="70">
        <f>ROUND(O101*P101,0)</f>
        <v>101506</v>
      </c>
      <c r="R101" s="69">
        <f>IF($O$1=31,MAX(N102:N132),MAX(N102:N131))</f>
        <v>379107.62000000005</v>
      </c>
    </row>
    <row r="102" spans="1:18">
      <c r="A102" s="9">
        <v>42461</v>
      </c>
      <c r="B102" s="8">
        <v>339572.57</v>
      </c>
      <c r="C102" s="8"/>
      <c r="D102" s="8"/>
      <c r="E102" s="8">
        <v>396.00000000000006</v>
      </c>
      <c r="F102" s="8">
        <v>-396.00000000000006</v>
      </c>
      <c r="G102" s="8">
        <v>0</v>
      </c>
      <c r="H102" s="8">
        <v>-6217.2</v>
      </c>
      <c r="I102" s="8">
        <v>0</v>
      </c>
      <c r="J102" s="8"/>
      <c r="K102" s="3">
        <v>333355.37</v>
      </c>
      <c r="L102" s="75">
        <f>B102</f>
        <v>339572.57</v>
      </c>
      <c r="M102" s="67">
        <f>GamSuv!B102</f>
        <v>0</v>
      </c>
      <c r="N102" s="75">
        <f>L102+M102+J102</f>
        <v>339572.57</v>
      </c>
    </row>
    <row r="103" spans="1:18">
      <c r="A103" s="9">
        <v>42462</v>
      </c>
      <c r="B103" s="8">
        <v>0</v>
      </c>
      <c r="C103" s="8"/>
      <c r="D103" s="8"/>
      <c r="E103" s="8"/>
      <c r="F103" s="8"/>
      <c r="G103" s="8"/>
      <c r="H103" s="8"/>
      <c r="I103" s="8"/>
      <c r="J103" s="8"/>
      <c r="K103" s="3">
        <v>0</v>
      </c>
      <c r="L103" s="75">
        <f>L102+SUM(C102:J102)</f>
        <v>333355.37</v>
      </c>
      <c r="M103" s="67">
        <f>GamSuv!B103</f>
        <v>0</v>
      </c>
      <c r="N103" s="75">
        <f t="shared" ref="N103:N130" si="6">L103+M103+J103</f>
        <v>333355.37</v>
      </c>
    </row>
    <row r="104" spans="1:18">
      <c r="A104" s="9">
        <v>42463</v>
      </c>
      <c r="B104" s="8">
        <v>0</v>
      </c>
      <c r="C104" s="8"/>
      <c r="D104" s="8"/>
      <c r="E104" s="8"/>
      <c r="F104" s="8"/>
      <c r="G104" s="8"/>
      <c r="H104" s="8"/>
      <c r="I104" s="8"/>
      <c r="J104" s="8"/>
      <c r="K104" s="3">
        <v>0</v>
      </c>
      <c r="L104" s="75">
        <f>L103+K103</f>
        <v>333355.37</v>
      </c>
      <c r="M104" s="67">
        <f>GamSuv!B104</f>
        <v>0</v>
      </c>
      <c r="N104" s="75">
        <f t="shared" si="6"/>
        <v>333355.37</v>
      </c>
    </row>
    <row r="105" spans="1:18">
      <c r="A105" s="9">
        <v>42464</v>
      </c>
      <c r="B105" s="8">
        <v>0</v>
      </c>
      <c r="C105" s="8"/>
      <c r="D105" s="8">
        <v>-25179.14</v>
      </c>
      <c r="E105" s="8"/>
      <c r="F105" s="8"/>
      <c r="G105" s="8"/>
      <c r="H105" s="8">
        <v>-8994.2999999999993</v>
      </c>
      <c r="I105" s="8">
        <v>-2.0321522242738865E-12</v>
      </c>
      <c r="J105" s="8"/>
      <c r="K105" s="3">
        <v>-34173.440000000002</v>
      </c>
      <c r="L105" s="75">
        <f t="shared" ref="L105:L132" si="7">L104+K104</f>
        <v>333355.37</v>
      </c>
      <c r="M105" s="67">
        <f>GamSuv!B105</f>
        <v>0</v>
      </c>
      <c r="N105" s="75">
        <f t="shared" si="6"/>
        <v>333355.37</v>
      </c>
    </row>
    <row r="106" spans="1:18">
      <c r="A106" s="9">
        <v>42465</v>
      </c>
      <c r="B106" s="8">
        <v>0</v>
      </c>
      <c r="C106" s="8"/>
      <c r="D106" s="8"/>
      <c r="E106" s="8"/>
      <c r="F106" s="8"/>
      <c r="G106" s="8"/>
      <c r="H106" s="8">
        <v>-12136.95</v>
      </c>
      <c r="I106" s="8"/>
      <c r="J106" s="8"/>
      <c r="K106" s="3">
        <v>-12136.95</v>
      </c>
      <c r="L106" s="75">
        <f t="shared" si="7"/>
        <v>299181.93</v>
      </c>
      <c r="M106" s="67">
        <f>GamSuv!B106</f>
        <v>0</v>
      </c>
      <c r="N106" s="75">
        <f t="shared" si="6"/>
        <v>299181.93</v>
      </c>
    </row>
    <row r="107" spans="1:18">
      <c r="A107" s="9">
        <v>42466</v>
      </c>
      <c r="B107" s="8">
        <v>0</v>
      </c>
      <c r="C107" s="8">
        <v>56076.11</v>
      </c>
      <c r="D107" s="8">
        <v>-28023.55</v>
      </c>
      <c r="E107" s="8">
        <v>485.10000000000008</v>
      </c>
      <c r="F107" s="8">
        <v>-485.10000000000008</v>
      </c>
      <c r="G107" s="8"/>
      <c r="H107" s="8">
        <v>-1324.8</v>
      </c>
      <c r="I107" s="8">
        <v>1.0231815394945443E-12</v>
      </c>
      <c r="J107" s="8"/>
      <c r="K107" s="3">
        <v>26727.760000000002</v>
      </c>
      <c r="L107" s="75">
        <f t="shared" si="7"/>
        <v>287044.98</v>
      </c>
      <c r="M107" s="67">
        <f>GamSuv!B107</f>
        <v>0</v>
      </c>
      <c r="N107" s="75">
        <f t="shared" si="6"/>
        <v>287044.98</v>
      </c>
    </row>
    <row r="108" spans="1:18">
      <c r="A108" s="9">
        <v>42467</v>
      </c>
      <c r="B108" s="8">
        <v>0</v>
      </c>
      <c r="C108" s="8">
        <v>60655.08</v>
      </c>
      <c r="D108" s="8">
        <v>-30316.38</v>
      </c>
      <c r="E108" s="8"/>
      <c r="F108" s="8"/>
      <c r="G108" s="8"/>
      <c r="H108" s="8">
        <v>-6822.9</v>
      </c>
      <c r="I108" s="8">
        <v>0</v>
      </c>
      <c r="J108" s="8"/>
      <c r="K108" s="3">
        <v>23515.800000000003</v>
      </c>
      <c r="L108" s="75">
        <f t="shared" si="7"/>
        <v>313772.74</v>
      </c>
      <c r="M108" s="67">
        <f>GamSuv!B108</f>
        <v>0</v>
      </c>
      <c r="N108" s="75">
        <f t="shared" si="6"/>
        <v>313772.74</v>
      </c>
    </row>
    <row r="109" spans="1:18">
      <c r="A109" s="9">
        <v>42468</v>
      </c>
      <c r="B109" s="8">
        <v>0</v>
      </c>
      <c r="C109" s="8"/>
      <c r="D109" s="8"/>
      <c r="E109" s="8">
        <v>59.400000000000006</v>
      </c>
      <c r="F109" s="8">
        <v>-59.400000000000006</v>
      </c>
      <c r="G109" s="8"/>
      <c r="H109" s="8">
        <v>-4788.6000000000004</v>
      </c>
      <c r="I109" s="8">
        <v>0</v>
      </c>
      <c r="J109" s="8"/>
      <c r="K109" s="3">
        <v>-4788.6000000000004</v>
      </c>
      <c r="L109" s="75">
        <f t="shared" si="7"/>
        <v>337288.54</v>
      </c>
      <c r="M109" s="67">
        <f>GamSuv!B109</f>
        <v>0</v>
      </c>
      <c r="N109" s="75">
        <f t="shared" si="6"/>
        <v>337288.54</v>
      </c>
    </row>
    <row r="110" spans="1:18">
      <c r="A110" s="9">
        <v>42469</v>
      </c>
      <c r="B110" s="8">
        <v>0</v>
      </c>
      <c r="C110" s="8"/>
      <c r="D110" s="8"/>
      <c r="E110" s="8"/>
      <c r="F110" s="8"/>
      <c r="G110" s="8"/>
      <c r="H110" s="8"/>
      <c r="I110" s="8"/>
      <c r="J110" s="8"/>
      <c r="K110" s="3">
        <v>0</v>
      </c>
      <c r="L110" s="75">
        <f t="shared" si="7"/>
        <v>332499.94</v>
      </c>
      <c r="M110" s="67">
        <f>GamSuv!B110</f>
        <v>0</v>
      </c>
      <c r="N110" s="75">
        <f t="shared" si="6"/>
        <v>332499.94</v>
      </c>
    </row>
    <row r="111" spans="1:18">
      <c r="A111" s="9">
        <v>42470</v>
      </c>
      <c r="B111" s="8">
        <v>0</v>
      </c>
      <c r="C111" s="8"/>
      <c r="D111" s="8"/>
      <c r="E111" s="8"/>
      <c r="F111" s="8"/>
      <c r="G111" s="8"/>
      <c r="H111" s="8"/>
      <c r="I111" s="8"/>
      <c r="J111" s="8"/>
      <c r="K111" s="3">
        <v>0</v>
      </c>
      <c r="L111" s="75">
        <f t="shared" si="7"/>
        <v>332499.94</v>
      </c>
      <c r="M111" s="67">
        <f>GamSuv!B111</f>
        <v>0</v>
      </c>
      <c r="N111" s="75">
        <f t="shared" si="6"/>
        <v>332499.94</v>
      </c>
    </row>
    <row r="112" spans="1:18">
      <c r="A112" s="9">
        <v>42471</v>
      </c>
      <c r="B112" s="8">
        <v>0</v>
      </c>
      <c r="C112" s="8"/>
      <c r="D112" s="8"/>
      <c r="E112" s="8"/>
      <c r="F112" s="8"/>
      <c r="G112" s="8"/>
      <c r="H112" s="8">
        <v>-1681.8</v>
      </c>
      <c r="I112" s="8"/>
      <c r="J112" s="8"/>
      <c r="K112" s="3">
        <v>-1681.8</v>
      </c>
      <c r="L112" s="75">
        <f t="shared" si="7"/>
        <v>332499.94</v>
      </c>
      <c r="M112" s="67">
        <f>GamSuv!B112</f>
        <v>0</v>
      </c>
      <c r="N112" s="75">
        <f t="shared" si="6"/>
        <v>332499.94</v>
      </c>
    </row>
    <row r="113" spans="1:14">
      <c r="A113" s="9">
        <v>42472</v>
      </c>
      <c r="B113" s="8">
        <v>0</v>
      </c>
      <c r="C113" s="8"/>
      <c r="D113" s="8"/>
      <c r="E113" s="8"/>
      <c r="F113" s="8"/>
      <c r="G113" s="8"/>
      <c r="H113" s="8">
        <v>-492.6</v>
      </c>
      <c r="I113" s="8">
        <v>0</v>
      </c>
      <c r="J113" s="8"/>
      <c r="K113" s="3">
        <v>-492.6</v>
      </c>
      <c r="L113" s="75">
        <f t="shared" si="7"/>
        <v>330818.14</v>
      </c>
      <c r="M113" s="67">
        <f>GamSuv!B113</f>
        <v>0</v>
      </c>
      <c r="N113" s="75">
        <f t="shared" si="6"/>
        <v>330818.14</v>
      </c>
    </row>
    <row r="114" spans="1:14">
      <c r="A114" s="9">
        <v>42473</v>
      </c>
      <c r="B114" s="8">
        <v>0</v>
      </c>
      <c r="C114" s="8"/>
      <c r="D114" s="8"/>
      <c r="E114" s="8">
        <v>3</v>
      </c>
      <c r="F114" s="8">
        <v>-3</v>
      </c>
      <c r="G114" s="8"/>
      <c r="H114" s="8">
        <v>-7302.3</v>
      </c>
      <c r="I114" s="8">
        <v>0</v>
      </c>
      <c r="J114" s="8"/>
      <c r="K114" s="3">
        <v>-7302.3</v>
      </c>
      <c r="L114" s="75">
        <f t="shared" si="7"/>
        <v>330325.54000000004</v>
      </c>
      <c r="M114" s="67">
        <f>GamSuv!B114</f>
        <v>0</v>
      </c>
      <c r="N114" s="75">
        <f t="shared" si="6"/>
        <v>330325.54000000004</v>
      </c>
    </row>
    <row r="115" spans="1:14">
      <c r="A115" s="9">
        <v>42474</v>
      </c>
      <c r="B115" s="8">
        <v>0</v>
      </c>
      <c r="C115" s="8"/>
      <c r="D115" s="8"/>
      <c r="E115" s="8"/>
      <c r="F115" s="8"/>
      <c r="G115" s="8"/>
      <c r="H115" s="8">
        <v>-5368.35</v>
      </c>
      <c r="I115" s="8">
        <v>0</v>
      </c>
      <c r="J115" s="8"/>
      <c r="K115" s="3">
        <v>-5368.35</v>
      </c>
      <c r="L115" s="75">
        <f t="shared" si="7"/>
        <v>323023.24000000005</v>
      </c>
      <c r="M115" s="67">
        <f>GamSuv!B115</f>
        <v>0</v>
      </c>
      <c r="N115" s="75">
        <f t="shared" si="6"/>
        <v>323023.24000000005</v>
      </c>
    </row>
    <row r="116" spans="1:14">
      <c r="A116" s="9">
        <v>42475</v>
      </c>
      <c r="B116" s="8">
        <v>0</v>
      </c>
      <c r="C116" s="8"/>
      <c r="D116" s="8"/>
      <c r="E116" s="8"/>
      <c r="F116" s="8"/>
      <c r="G116" s="8"/>
      <c r="H116" s="8">
        <v>-5096.4000000000005</v>
      </c>
      <c r="I116" s="8">
        <v>0</v>
      </c>
      <c r="J116" s="8"/>
      <c r="K116" s="3">
        <v>-5096.4000000000005</v>
      </c>
      <c r="L116" s="75">
        <f t="shared" si="7"/>
        <v>317654.89000000007</v>
      </c>
      <c r="M116" s="67">
        <f>GamSuv!B116</f>
        <v>0</v>
      </c>
      <c r="N116" s="75">
        <f t="shared" si="6"/>
        <v>317654.89000000007</v>
      </c>
    </row>
    <row r="117" spans="1:14">
      <c r="A117" s="9">
        <v>42476</v>
      </c>
      <c r="B117" s="8">
        <v>0</v>
      </c>
      <c r="C117" s="8"/>
      <c r="D117" s="8"/>
      <c r="E117" s="8"/>
      <c r="F117" s="8"/>
      <c r="G117" s="8"/>
      <c r="H117" s="8"/>
      <c r="I117" s="8"/>
      <c r="J117" s="8"/>
      <c r="K117" s="3">
        <v>0</v>
      </c>
      <c r="L117" s="75">
        <f t="shared" si="7"/>
        <v>312558.49000000005</v>
      </c>
      <c r="M117" s="67">
        <f>GamSuv!B117</f>
        <v>0</v>
      </c>
      <c r="N117" s="75">
        <f t="shared" si="6"/>
        <v>312558.49000000005</v>
      </c>
    </row>
    <row r="118" spans="1:14">
      <c r="A118" s="9">
        <v>42477</v>
      </c>
      <c r="B118" s="8">
        <v>0</v>
      </c>
      <c r="C118" s="8"/>
      <c r="D118" s="8"/>
      <c r="E118" s="8"/>
      <c r="F118" s="8"/>
      <c r="G118" s="8"/>
      <c r="H118" s="8"/>
      <c r="I118" s="8"/>
      <c r="J118" s="8"/>
      <c r="K118" s="3">
        <v>0</v>
      </c>
      <c r="L118" s="75">
        <f t="shared" si="7"/>
        <v>312558.49000000005</v>
      </c>
      <c r="M118" s="67">
        <f>GamSuv!B118</f>
        <v>0</v>
      </c>
      <c r="N118" s="75">
        <f t="shared" si="6"/>
        <v>312558.49000000005</v>
      </c>
    </row>
    <row r="119" spans="1:14">
      <c r="A119" s="9">
        <v>42478</v>
      </c>
      <c r="B119" s="8">
        <v>0</v>
      </c>
      <c r="C119" s="8">
        <v>14643.1</v>
      </c>
      <c r="D119" s="8">
        <v>-7316.23</v>
      </c>
      <c r="E119" s="8">
        <v>1211.7600000000002</v>
      </c>
      <c r="F119" s="8">
        <v>-1211.7600000000002</v>
      </c>
      <c r="G119" s="8"/>
      <c r="H119" s="8">
        <v>-9096.9</v>
      </c>
      <c r="I119" s="8">
        <v>1.1013412404281553E-13</v>
      </c>
      <c r="J119" s="8"/>
      <c r="K119" s="3">
        <v>-1770.0299999999988</v>
      </c>
      <c r="L119" s="75">
        <f t="shared" si="7"/>
        <v>312558.49000000005</v>
      </c>
      <c r="M119" s="67">
        <f>GamSuv!B119</f>
        <v>0</v>
      </c>
      <c r="N119" s="75">
        <f t="shared" si="6"/>
        <v>312558.49000000005</v>
      </c>
    </row>
    <row r="120" spans="1:14">
      <c r="A120" s="9">
        <v>42479</v>
      </c>
      <c r="B120" s="8">
        <v>0</v>
      </c>
      <c r="C120" s="8"/>
      <c r="D120" s="8"/>
      <c r="E120" s="8">
        <v>407.82500000000005</v>
      </c>
      <c r="F120" s="8">
        <v>-407.82500000000005</v>
      </c>
      <c r="G120" s="8"/>
      <c r="H120" s="8">
        <v>-6404.76</v>
      </c>
      <c r="I120" s="8">
        <v>0</v>
      </c>
      <c r="J120" s="8"/>
      <c r="K120" s="3">
        <v>-6404.76</v>
      </c>
      <c r="L120" s="75">
        <f t="shared" si="7"/>
        <v>310788.46000000008</v>
      </c>
      <c r="M120" s="67">
        <f>GamSuv!B120</f>
        <v>0</v>
      </c>
      <c r="N120" s="75">
        <f t="shared" si="6"/>
        <v>310788.46000000008</v>
      </c>
    </row>
    <row r="121" spans="1:14">
      <c r="A121" s="9">
        <v>42480</v>
      </c>
      <c r="B121" s="8">
        <v>0</v>
      </c>
      <c r="C121" s="8">
        <v>53738.34</v>
      </c>
      <c r="D121" s="8">
        <v>-25767.62</v>
      </c>
      <c r="E121" s="8"/>
      <c r="F121" s="8"/>
      <c r="G121" s="8"/>
      <c r="H121" s="8">
        <v>-6563.1</v>
      </c>
      <c r="I121" s="8">
        <v>1.1368683772161603E-13</v>
      </c>
      <c r="J121" s="8"/>
      <c r="K121" s="3">
        <v>21407.619999999995</v>
      </c>
      <c r="L121" s="75">
        <f t="shared" si="7"/>
        <v>304383.70000000007</v>
      </c>
      <c r="M121" s="67">
        <f>GamSuv!B121</f>
        <v>0</v>
      </c>
      <c r="N121" s="75">
        <f t="shared" si="6"/>
        <v>304383.70000000007</v>
      </c>
    </row>
    <row r="122" spans="1:14">
      <c r="A122" s="9">
        <v>42481</v>
      </c>
      <c r="B122" s="8">
        <v>0</v>
      </c>
      <c r="C122" s="8">
        <v>2151</v>
      </c>
      <c r="D122" s="8">
        <v>-2160.29</v>
      </c>
      <c r="E122" s="8"/>
      <c r="F122" s="8"/>
      <c r="G122" s="8"/>
      <c r="H122" s="8">
        <v>-14999.4</v>
      </c>
      <c r="I122" s="8">
        <v>0</v>
      </c>
      <c r="J122" s="8"/>
      <c r="K122" s="3">
        <v>-15008.689999999999</v>
      </c>
      <c r="L122" s="75">
        <f t="shared" si="7"/>
        <v>325791.32000000007</v>
      </c>
      <c r="M122" s="67">
        <f>GamSuv!B122</f>
        <v>0</v>
      </c>
      <c r="N122" s="75">
        <f t="shared" si="6"/>
        <v>325791.32000000007</v>
      </c>
    </row>
    <row r="123" spans="1:14">
      <c r="A123" s="9">
        <v>42482</v>
      </c>
      <c r="B123" s="8">
        <v>0</v>
      </c>
      <c r="C123" s="8">
        <v>14857.99</v>
      </c>
      <c r="D123" s="8">
        <v>-14832.14</v>
      </c>
      <c r="E123" s="8">
        <v>19.8</v>
      </c>
      <c r="F123" s="8">
        <v>-19.8</v>
      </c>
      <c r="G123" s="8"/>
      <c r="H123" s="8">
        <v>-1119.3</v>
      </c>
      <c r="I123" s="8">
        <v>0</v>
      </c>
      <c r="J123" s="8"/>
      <c r="K123" s="3">
        <v>-1093.4499999999996</v>
      </c>
      <c r="L123" s="75">
        <f t="shared" si="7"/>
        <v>310782.63000000006</v>
      </c>
      <c r="M123" s="67">
        <f>GamSuv!B123</f>
        <v>0</v>
      </c>
      <c r="N123" s="75">
        <f t="shared" si="6"/>
        <v>310782.63000000006</v>
      </c>
    </row>
    <row r="124" spans="1:14">
      <c r="A124" s="9">
        <v>42483</v>
      </c>
      <c r="B124" s="8">
        <v>0</v>
      </c>
      <c r="C124" s="8"/>
      <c r="D124" s="8"/>
      <c r="E124" s="8"/>
      <c r="F124" s="8"/>
      <c r="G124" s="8"/>
      <c r="H124" s="8"/>
      <c r="I124" s="8"/>
      <c r="J124" s="8"/>
      <c r="K124" s="3">
        <v>0</v>
      </c>
      <c r="L124" s="75">
        <f t="shared" si="7"/>
        <v>309689.18000000005</v>
      </c>
      <c r="M124" s="67">
        <f>GamSuv!B124</f>
        <v>0</v>
      </c>
      <c r="N124" s="75">
        <f t="shared" si="6"/>
        <v>309689.18000000005</v>
      </c>
    </row>
    <row r="125" spans="1:14">
      <c r="A125" s="9">
        <v>42484</v>
      </c>
      <c r="B125" s="8">
        <v>0</v>
      </c>
      <c r="C125" s="8"/>
      <c r="D125" s="8"/>
      <c r="E125" s="8"/>
      <c r="F125" s="8"/>
      <c r="G125" s="8"/>
      <c r="H125" s="8"/>
      <c r="I125" s="8"/>
      <c r="J125" s="8"/>
      <c r="K125" s="3">
        <v>0</v>
      </c>
      <c r="L125" s="75">
        <f t="shared" si="7"/>
        <v>309689.18000000005</v>
      </c>
      <c r="M125" s="67">
        <f>GamSuv!B125</f>
        <v>0</v>
      </c>
      <c r="N125" s="75">
        <f t="shared" si="6"/>
        <v>309689.18000000005</v>
      </c>
    </row>
    <row r="126" spans="1:14">
      <c r="A126" s="9">
        <v>42485</v>
      </c>
      <c r="B126" s="8">
        <v>0</v>
      </c>
      <c r="C126" s="8">
        <v>119235.76999999999</v>
      </c>
      <c r="D126" s="8">
        <v>-59596.33</v>
      </c>
      <c r="E126" s="8"/>
      <c r="F126" s="8"/>
      <c r="G126" s="8"/>
      <c r="H126" s="8">
        <v>-9371.9</v>
      </c>
      <c r="I126" s="8">
        <v>2.7284841053187847E-12</v>
      </c>
      <c r="J126" s="8"/>
      <c r="K126" s="3">
        <v>50267.539999999986</v>
      </c>
      <c r="L126" s="75">
        <f t="shared" si="7"/>
        <v>309689.18000000005</v>
      </c>
      <c r="M126" s="67">
        <f>GamSuv!B126</f>
        <v>0</v>
      </c>
      <c r="N126" s="75">
        <f t="shared" si="6"/>
        <v>309689.18000000005</v>
      </c>
    </row>
    <row r="127" spans="1:14">
      <c r="A127" s="9">
        <v>42486</v>
      </c>
      <c r="B127" s="8">
        <v>0</v>
      </c>
      <c r="C127" s="8">
        <v>58218.36</v>
      </c>
      <c r="D127" s="8">
        <v>-29094.66</v>
      </c>
      <c r="E127" s="8"/>
      <c r="F127" s="8"/>
      <c r="G127" s="8"/>
      <c r="H127" s="8">
        <v>-19485</v>
      </c>
      <c r="I127" s="8">
        <v>0</v>
      </c>
      <c r="J127" s="8"/>
      <c r="K127" s="3">
        <v>9638.7000000000007</v>
      </c>
      <c r="L127" s="75">
        <f t="shared" si="7"/>
        <v>359956.72000000003</v>
      </c>
      <c r="M127" s="67">
        <f>GamSuv!B127</f>
        <v>0</v>
      </c>
      <c r="N127" s="75">
        <f t="shared" si="6"/>
        <v>359956.72000000003</v>
      </c>
    </row>
    <row r="128" spans="1:14">
      <c r="A128" s="9">
        <v>42487</v>
      </c>
      <c r="B128" s="8">
        <v>0</v>
      </c>
      <c r="C128" s="8">
        <v>7158.85</v>
      </c>
      <c r="D128" s="8">
        <v>-3577.08</v>
      </c>
      <c r="E128" s="8"/>
      <c r="F128" s="8"/>
      <c r="G128" s="8"/>
      <c r="H128" s="8">
        <v>-4023.75</v>
      </c>
      <c r="I128" s="8">
        <v>0</v>
      </c>
      <c r="J128" s="8"/>
      <c r="K128" s="3">
        <v>-441.97999999999956</v>
      </c>
      <c r="L128" s="75">
        <f t="shared" si="7"/>
        <v>369595.42000000004</v>
      </c>
      <c r="M128" s="67">
        <f>GamSuv!B128</f>
        <v>0</v>
      </c>
      <c r="N128" s="75">
        <f t="shared" si="6"/>
        <v>369595.42000000004</v>
      </c>
    </row>
    <row r="129" spans="1:18">
      <c r="A129" s="9">
        <v>42488</v>
      </c>
      <c r="B129" s="8">
        <v>0</v>
      </c>
      <c r="C129" s="8">
        <v>60805.759999999995</v>
      </c>
      <c r="D129" s="8">
        <v>-30395.469999999998</v>
      </c>
      <c r="E129" s="8"/>
      <c r="F129" s="8"/>
      <c r="G129" s="8"/>
      <c r="H129" s="8">
        <v>-36276.06</v>
      </c>
      <c r="I129" s="8">
        <v>0</v>
      </c>
      <c r="J129" s="8"/>
      <c r="K129" s="3">
        <v>-5865.77</v>
      </c>
      <c r="L129" s="75">
        <f t="shared" si="7"/>
        <v>369153.44000000006</v>
      </c>
      <c r="M129" s="67">
        <f>GamSuv!B129</f>
        <v>0</v>
      </c>
      <c r="N129" s="75">
        <f t="shared" si="6"/>
        <v>369153.44000000006</v>
      </c>
    </row>
    <row r="130" spans="1:18">
      <c r="A130" s="9">
        <v>42489</v>
      </c>
      <c r="B130" s="8">
        <v>0</v>
      </c>
      <c r="C130" s="8">
        <v>32251.010000000002</v>
      </c>
      <c r="D130" s="8">
        <v>-4005.88</v>
      </c>
      <c r="E130" s="8"/>
      <c r="F130" s="8"/>
      <c r="G130" s="8"/>
      <c r="H130" s="8">
        <v>-12425.179999999998</v>
      </c>
      <c r="I130" s="8">
        <v>-1.1368683772161603E-13</v>
      </c>
      <c r="J130" s="8"/>
      <c r="K130" s="3">
        <v>15819.950000000003</v>
      </c>
      <c r="L130" s="75">
        <f t="shared" si="7"/>
        <v>363287.67000000004</v>
      </c>
      <c r="M130" s="67">
        <f>GamSuv!B130</f>
        <v>0</v>
      </c>
      <c r="N130" s="75">
        <f t="shared" si="6"/>
        <v>363287.67000000004</v>
      </c>
    </row>
    <row r="131" spans="1:18">
      <c r="A131" s="9">
        <v>42490</v>
      </c>
      <c r="B131" s="8">
        <v>0</v>
      </c>
      <c r="C131" s="8"/>
      <c r="D131" s="8"/>
      <c r="E131" s="8"/>
      <c r="F131" s="8"/>
      <c r="G131" s="8"/>
      <c r="H131" s="8">
        <v>-8.31</v>
      </c>
      <c r="I131" s="8">
        <v>0</v>
      </c>
      <c r="J131" s="8"/>
      <c r="K131" s="3">
        <v>-8.31</v>
      </c>
      <c r="L131" s="75">
        <f t="shared" si="7"/>
        <v>379107.62000000005</v>
      </c>
      <c r="M131" s="67">
        <f>GamSuv!B131</f>
        <v>0</v>
      </c>
      <c r="N131" s="75">
        <f>L131+M131+J131</f>
        <v>379107.62000000005</v>
      </c>
    </row>
    <row r="132" spans="1:18">
      <c r="A132" s="9">
        <v>42491</v>
      </c>
      <c r="B132" s="8">
        <v>0</v>
      </c>
      <c r="C132" s="8"/>
      <c r="D132" s="8"/>
      <c r="E132" s="8"/>
      <c r="F132" s="8"/>
      <c r="G132" s="8"/>
      <c r="H132" s="8"/>
      <c r="I132" s="8"/>
      <c r="J132" s="8"/>
      <c r="K132" s="3">
        <v>0</v>
      </c>
      <c r="L132" s="75">
        <f t="shared" si="7"/>
        <v>379099.31000000006</v>
      </c>
      <c r="M132" s="67">
        <f>GamSuv!B132</f>
        <v>0</v>
      </c>
      <c r="N132" s="75">
        <f>IF($O$1&lt;31,0,L132+M132+J132)</f>
        <v>0</v>
      </c>
    </row>
    <row r="133" spans="1:18" s="51" customFormat="1">
      <c r="A133" s="122">
        <v>230</v>
      </c>
      <c r="B133" s="121">
        <v>3795482.38</v>
      </c>
      <c r="C133" s="121">
        <v>761548.3</v>
      </c>
      <c r="D133" s="121">
        <v>-1296563.82</v>
      </c>
      <c r="E133" s="121"/>
      <c r="F133" s="121"/>
      <c r="G133" s="121">
        <v>0</v>
      </c>
      <c r="H133" s="121">
        <v>-12835.079999999993</v>
      </c>
      <c r="I133" s="121">
        <v>-1000.0000000000352</v>
      </c>
      <c r="J133" s="121">
        <v>424474.68</v>
      </c>
      <c r="K133" s="117">
        <v>3671106.4600000004</v>
      </c>
      <c r="L133" s="74"/>
      <c r="M133" s="68">
        <f>GamSuv!B133</f>
        <v>0</v>
      </c>
      <c r="N133" s="74">
        <f>SUM(N134:N164)</f>
        <v>111051748.37</v>
      </c>
      <c r="O133" s="69">
        <f>N133/$O$1</f>
        <v>3701724.9456666666</v>
      </c>
      <c r="P133" s="132">
        <v>0.77890000000000004</v>
      </c>
      <c r="Q133" s="70">
        <f>ROUND(O133*P133,0)</f>
        <v>2883274</v>
      </c>
      <c r="R133" s="69">
        <f>IF($O$1=31,MAX(N134:N164),MAX(N134:N163))</f>
        <v>3846353.48</v>
      </c>
    </row>
    <row r="134" spans="1:18">
      <c r="A134" s="9">
        <v>42461</v>
      </c>
      <c r="B134" s="8">
        <v>3795482.38</v>
      </c>
      <c r="C134" s="8">
        <v>18410.27</v>
      </c>
      <c r="D134" s="8">
        <v>-111412.41</v>
      </c>
      <c r="E134" s="8"/>
      <c r="F134" s="8"/>
      <c r="G134" s="8">
        <v>0</v>
      </c>
      <c r="H134" s="8"/>
      <c r="I134" s="8">
        <v>3.637978807091713E-12</v>
      </c>
      <c r="J134" s="8">
        <v>50871.1</v>
      </c>
      <c r="K134" s="3">
        <v>3753351.34</v>
      </c>
      <c r="L134" s="75">
        <f>B134</f>
        <v>3795482.38</v>
      </c>
      <c r="M134" s="67">
        <f>GamSuv!B134</f>
        <v>0</v>
      </c>
      <c r="N134" s="75">
        <f>L134+M134+J134</f>
        <v>3846353.48</v>
      </c>
    </row>
    <row r="135" spans="1:18">
      <c r="A135" s="9">
        <v>42462</v>
      </c>
      <c r="B135" s="8">
        <v>0</v>
      </c>
      <c r="C135" s="8"/>
      <c r="D135" s="8"/>
      <c r="E135" s="8"/>
      <c r="F135" s="8"/>
      <c r="G135" s="8"/>
      <c r="H135" s="8"/>
      <c r="I135" s="8"/>
      <c r="J135" s="8"/>
      <c r="K135" s="3">
        <v>0</v>
      </c>
      <c r="L135" s="75">
        <f>L134+SUM(C134:J134)</f>
        <v>3753351.34</v>
      </c>
      <c r="M135" s="67">
        <f>GamSuv!B135</f>
        <v>0</v>
      </c>
      <c r="N135" s="75">
        <f t="shared" ref="N135:N163" si="8">L135+M135+J135</f>
        <v>3753351.34</v>
      </c>
    </row>
    <row r="136" spans="1:18">
      <c r="A136" s="9">
        <v>42463</v>
      </c>
      <c r="B136" s="8">
        <v>0</v>
      </c>
      <c r="C136" s="8"/>
      <c r="D136" s="8"/>
      <c r="E136" s="8"/>
      <c r="F136" s="8"/>
      <c r="G136" s="8"/>
      <c r="H136" s="8"/>
      <c r="I136" s="8"/>
      <c r="J136" s="8"/>
      <c r="K136" s="3">
        <v>0</v>
      </c>
      <c r="L136" s="75">
        <f>L135+K135</f>
        <v>3753351.34</v>
      </c>
      <c r="M136" s="67">
        <f>GamSuv!B136</f>
        <v>0</v>
      </c>
      <c r="N136" s="75">
        <f t="shared" si="8"/>
        <v>3753351.34</v>
      </c>
    </row>
    <row r="137" spans="1:18">
      <c r="A137" s="9">
        <v>42464</v>
      </c>
      <c r="B137" s="8">
        <v>0</v>
      </c>
      <c r="C137" s="8">
        <v>38570.26</v>
      </c>
      <c r="D137" s="8">
        <v>-42580.43</v>
      </c>
      <c r="E137" s="8"/>
      <c r="F137" s="8"/>
      <c r="G137" s="8"/>
      <c r="H137" s="8"/>
      <c r="I137" s="8">
        <v>-7.2759576141834259E-12</v>
      </c>
      <c r="J137" s="8"/>
      <c r="K137" s="3">
        <v>-4010.1700000000055</v>
      </c>
      <c r="L137" s="75">
        <f t="shared" ref="L137:L164" si="9">L136+K136</f>
        <v>3753351.34</v>
      </c>
      <c r="M137" s="67">
        <f>GamSuv!B137</f>
        <v>0</v>
      </c>
      <c r="N137" s="75">
        <f t="shared" si="8"/>
        <v>3753351.34</v>
      </c>
    </row>
    <row r="138" spans="1:18">
      <c r="A138" s="9">
        <v>42465</v>
      </c>
      <c r="B138" s="8">
        <v>0</v>
      </c>
      <c r="C138" s="8">
        <v>59468.86</v>
      </c>
      <c r="D138" s="8">
        <v>-43409.34</v>
      </c>
      <c r="E138" s="8"/>
      <c r="F138" s="8"/>
      <c r="G138" s="8"/>
      <c r="H138" s="8"/>
      <c r="I138" s="8">
        <v>-7.2759576141834259E-12</v>
      </c>
      <c r="J138" s="8">
        <v>25999.5</v>
      </c>
      <c r="K138" s="3">
        <v>42059.02</v>
      </c>
      <c r="L138" s="75">
        <f t="shared" si="9"/>
        <v>3749341.17</v>
      </c>
      <c r="M138" s="67">
        <f>GamSuv!B138</f>
        <v>0</v>
      </c>
      <c r="N138" s="75">
        <f t="shared" si="8"/>
        <v>3775340.67</v>
      </c>
    </row>
    <row r="139" spans="1:18">
      <c r="A139" s="9">
        <v>42466</v>
      </c>
      <c r="B139" s="8">
        <v>0</v>
      </c>
      <c r="C139" s="8"/>
      <c r="D139" s="8">
        <v>-20653.580000000002</v>
      </c>
      <c r="E139" s="8"/>
      <c r="F139" s="8"/>
      <c r="G139" s="8"/>
      <c r="H139" s="8"/>
      <c r="I139" s="8">
        <v>7.2475359047530219E-13</v>
      </c>
      <c r="J139" s="8"/>
      <c r="K139" s="3">
        <v>-20653.580000000002</v>
      </c>
      <c r="L139" s="75">
        <f t="shared" si="9"/>
        <v>3791400.19</v>
      </c>
      <c r="M139" s="67">
        <f>GamSuv!B139</f>
        <v>0</v>
      </c>
      <c r="N139" s="75">
        <f t="shared" si="8"/>
        <v>3791400.19</v>
      </c>
    </row>
    <row r="140" spans="1:18">
      <c r="A140" s="9">
        <v>42467</v>
      </c>
      <c r="B140" s="8">
        <v>0</v>
      </c>
      <c r="C140" s="8"/>
      <c r="D140" s="8">
        <v>-113017.57</v>
      </c>
      <c r="E140" s="8"/>
      <c r="F140" s="8"/>
      <c r="G140" s="8"/>
      <c r="H140" s="8"/>
      <c r="I140" s="8">
        <v>0</v>
      </c>
      <c r="J140" s="8"/>
      <c r="K140" s="3">
        <v>-113017.57</v>
      </c>
      <c r="L140" s="75">
        <f t="shared" si="9"/>
        <v>3770746.61</v>
      </c>
      <c r="M140" s="67">
        <f>GamSuv!B140</f>
        <v>0</v>
      </c>
      <c r="N140" s="75">
        <f t="shared" si="8"/>
        <v>3770746.61</v>
      </c>
    </row>
    <row r="141" spans="1:18">
      <c r="A141" s="9">
        <v>42468</v>
      </c>
      <c r="B141" s="8">
        <v>0</v>
      </c>
      <c r="C141" s="8">
        <v>39325</v>
      </c>
      <c r="D141" s="8">
        <v>-41345.019999999997</v>
      </c>
      <c r="E141" s="8"/>
      <c r="F141" s="8"/>
      <c r="G141" s="8"/>
      <c r="H141" s="8"/>
      <c r="I141" s="8">
        <v>0</v>
      </c>
      <c r="J141" s="8"/>
      <c r="K141" s="3">
        <v>-2020.0199999999968</v>
      </c>
      <c r="L141" s="75">
        <f t="shared" si="9"/>
        <v>3657729.04</v>
      </c>
      <c r="M141" s="67">
        <f>GamSuv!B141</f>
        <v>0</v>
      </c>
      <c r="N141" s="75">
        <f t="shared" si="8"/>
        <v>3657729.04</v>
      </c>
    </row>
    <row r="142" spans="1:18">
      <c r="A142" s="9">
        <v>42469</v>
      </c>
      <c r="B142" s="8">
        <v>0</v>
      </c>
      <c r="C142" s="8"/>
      <c r="D142" s="8"/>
      <c r="E142" s="8"/>
      <c r="F142" s="8"/>
      <c r="G142" s="8"/>
      <c r="H142" s="8"/>
      <c r="I142" s="8"/>
      <c r="J142" s="8"/>
      <c r="K142" s="3">
        <v>0</v>
      </c>
      <c r="L142" s="75">
        <f t="shared" si="9"/>
        <v>3655709.02</v>
      </c>
      <c r="M142" s="67">
        <f>GamSuv!B142</f>
        <v>0</v>
      </c>
      <c r="N142" s="75">
        <f t="shared" si="8"/>
        <v>3655709.02</v>
      </c>
    </row>
    <row r="143" spans="1:18">
      <c r="A143" s="9">
        <v>42470</v>
      </c>
      <c r="B143" s="8">
        <v>0</v>
      </c>
      <c r="C143" s="8"/>
      <c r="D143" s="8"/>
      <c r="E143" s="8"/>
      <c r="F143" s="8"/>
      <c r="G143" s="8"/>
      <c r="H143" s="8"/>
      <c r="I143" s="8"/>
      <c r="J143" s="8"/>
      <c r="K143" s="3">
        <v>0</v>
      </c>
      <c r="L143" s="75">
        <f t="shared" si="9"/>
        <v>3655709.02</v>
      </c>
      <c r="M143" s="67">
        <f>GamSuv!B143</f>
        <v>0</v>
      </c>
      <c r="N143" s="75">
        <f t="shared" si="8"/>
        <v>3655709.02</v>
      </c>
    </row>
    <row r="144" spans="1:18">
      <c r="A144" s="9">
        <v>42471</v>
      </c>
      <c r="B144" s="8">
        <v>0</v>
      </c>
      <c r="C144" s="8">
        <v>47185.42</v>
      </c>
      <c r="D144" s="8">
        <v>-49961.109999999993</v>
      </c>
      <c r="E144" s="8"/>
      <c r="F144" s="8"/>
      <c r="G144" s="8"/>
      <c r="H144" s="8"/>
      <c r="I144" s="8">
        <v>0</v>
      </c>
      <c r="J144" s="8">
        <v>26301.21</v>
      </c>
      <c r="K144" s="3">
        <v>23525.520000000004</v>
      </c>
      <c r="L144" s="75">
        <f t="shared" si="9"/>
        <v>3655709.02</v>
      </c>
      <c r="M144" s="67">
        <f>GamSuv!B144</f>
        <v>0</v>
      </c>
      <c r="N144" s="75">
        <f t="shared" si="8"/>
        <v>3682010.23</v>
      </c>
    </row>
    <row r="145" spans="1:14">
      <c r="A145" s="9">
        <v>42472</v>
      </c>
      <c r="B145" s="8">
        <v>0</v>
      </c>
      <c r="C145" s="8">
        <v>67278.13</v>
      </c>
      <c r="D145" s="8">
        <v>-78768.319999999992</v>
      </c>
      <c r="E145" s="8"/>
      <c r="F145" s="8"/>
      <c r="G145" s="8"/>
      <c r="H145" s="8"/>
      <c r="I145" s="8">
        <v>-3.637978807091713E-12</v>
      </c>
      <c r="J145" s="8">
        <v>48798.14</v>
      </c>
      <c r="K145" s="3">
        <v>37307.950000000012</v>
      </c>
      <c r="L145" s="75">
        <f t="shared" si="9"/>
        <v>3679234.54</v>
      </c>
      <c r="M145" s="67">
        <f>GamSuv!B145</f>
        <v>0</v>
      </c>
      <c r="N145" s="75">
        <f t="shared" si="8"/>
        <v>3728032.68</v>
      </c>
    </row>
    <row r="146" spans="1:14">
      <c r="A146" s="9">
        <v>42473</v>
      </c>
      <c r="B146" s="8">
        <v>0</v>
      </c>
      <c r="C146" s="8">
        <v>97044.579999999987</v>
      </c>
      <c r="D146" s="8">
        <v>-96585.53</v>
      </c>
      <c r="E146" s="8"/>
      <c r="F146" s="8"/>
      <c r="G146" s="8"/>
      <c r="H146" s="8">
        <v>-4.5</v>
      </c>
      <c r="I146" s="8">
        <v>0</v>
      </c>
      <c r="J146" s="8"/>
      <c r="K146" s="3">
        <v>454.54999999998836</v>
      </c>
      <c r="L146" s="75">
        <f t="shared" si="9"/>
        <v>3716542.49</v>
      </c>
      <c r="M146" s="67">
        <f>GamSuv!B146</f>
        <v>0</v>
      </c>
      <c r="N146" s="75">
        <f t="shared" si="8"/>
        <v>3716542.49</v>
      </c>
    </row>
    <row r="147" spans="1:14">
      <c r="A147" s="9">
        <v>42474</v>
      </c>
      <c r="B147" s="8">
        <v>0</v>
      </c>
      <c r="C147" s="8">
        <v>19441.71</v>
      </c>
      <c r="D147" s="8">
        <v>-114363.20999999999</v>
      </c>
      <c r="E147" s="8"/>
      <c r="F147" s="8"/>
      <c r="G147" s="8"/>
      <c r="H147" s="8"/>
      <c r="I147" s="8">
        <v>0</v>
      </c>
      <c r="J147" s="8"/>
      <c r="K147" s="3">
        <v>-94921.5</v>
      </c>
      <c r="L147" s="75">
        <f t="shared" si="9"/>
        <v>3716997.04</v>
      </c>
      <c r="M147" s="67">
        <f>GamSuv!B147</f>
        <v>0</v>
      </c>
      <c r="N147" s="75">
        <f t="shared" si="8"/>
        <v>3716997.04</v>
      </c>
    </row>
    <row r="148" spans="1:14">
      <c r="A148" s="9">
        <v>42475</v>
      </c>
      <c r="B148" s="8">
        <v>0</v>
      </c>
      <c r="C148" s="8">
        <v>97204.329999999987</v>
      </c>
      <c r="D148" s="8">
        <v>-98911.56</v>
      </c>
      <c r="E148" s="8"/>
      <c r="F148" s="8"/>
      <c r="G148" s="8"/>
      <c r="H148" s="8"/>
      <c r="I148" s="8">
        <v>3.637978807091713E-12</v>
      </c>
      <c r="J148" s="8">
        <v>51173.81</v>
      </c>
      <c r="K148" s="3">
        <v>49466.579999999987</v>
      </c>
      <c r="L148" s="75">
        <f t="shared" si="9"/>
        <v>3622075.54</v>
      </c>
      <c r="M148" s="67">
        <f>GamSuv!B148</f>
        <v>0</v>
      </c>
      <c r="N148" s="75">
        <f t="shared" si="8"/>
        <v>3673249.35</v>
      </c>
    </row>
    <row r="149" spans="1:14">
      <c r="A149" s="9">
        <v>42476</v>
      </c>
      <c r="B149" s="8">
        <v>0</v>
      </c>
      <c r="C149" s="8"/>
      <c r="D149" s="8"/>
      <c r="E149" s="8"/>
      <c r="F149" s="8"/>
      <c r="G149" s="8"/>
      <c r="H149" s="8"/>
      <c r="I149" s="8"/>
      <c r="J149" s="8"/>
      <c r="K149" s="3">
        <v>0</v>
      </c>
      <c r="L149" s="75">
        <f t="shared" si="9"/>
        <v>3671542.12</v>
      </c>
      <c r="M149" s="67">
        <f>GamSuv!B149</f>
        <v>0</v>
      </c>
      <c r="N149" s="75">
        <f t="shared" si="8"/>
        <v>3671542.12</v>
      </c>
    </row>
    <row r="150" spans="1:14">
      <c r="A150" s="9">
        <v>42477</v>
      </c>
      <c r="B150" s="8">
        <v>0</v>
      </c>
      <c r="C150" s="8"/>
      <c r="D150" s="8"/>
      <c r="E150" s="8"/>
      <c r="F150" s="8"/>
      <c r="G150" s="8"/>
      <c r="H150" s="8"/>
      <c r="I150" s="8"/>
      <c r="J150" s="8"/>
      <c r="K150" s="3">
        <v>0</v>
      </c>
      <c r="L150" s="75">
        <f t="shared" si="9"/>
        <v>3671542.12</v>
      </c>
      <c r="M150" s="67">
        <f>GamSuv!B150</f>
        <v>0</v>
      </c>
      <c r="N150" s="75">
        <f t="shared" si="8"/>
        <v>3671542.12</v>
      </c>
    </row>
    <row r="151" spans="1:14">
      <c r="A151" s="9">
        <v>42478</v>
      </c>
      <c r="B151" s="8">
        <v>0</v>
      </c>
      <c r="C151" s="8">
        <v>24723.61</v>
      </c>
      <c r="D151" s="8">
        <v>-43662.23000000001</v>
      </c>
      <c r="E151" s="8"/>
      <c r="F151" s="8"/>
      <c r="G151" s="8"/>
      <c r="H151" s="8"/>
      <c r="I151" s="8">
        <v>1.4566126083082054E-13</v>
      </c>
      <c r="J151" s="8">
        <v>25858.639999999999</v>
      </c>
      <c r="K151" s="3">
        <v>6920.0199999999895</v>
      </c>
      <c r="L151" s="75">
        <f t="shared" si="9"/>
        <v>3671542.12</v>
      </c>
      <c r="M151" s="67">
        <f>GamSuv!B151</f>
        <v>0</v>
      </c>
      <c r="N151" s="75">
        <f t="shared" si="8"/>
        <v>3697400.7600000002</v>
      </c>
    </row>
    <row r="152" spans="1:14">
      <c r="A152" s="9">
        <v>42479</v>
      </c>
      <c r="B152" s="8">
        <v>0</v>
      </c>
      <c r="C152" s="8">
        <v>27919.65</v>
      </c>
      <c r="D152" s="8">
        <v>-46710.239999999998</v>
      </c>
      <c r="E152" s="8"/>
      <c r="F152" s="8"/>
      <c r="G152" s="8"/>
      <c r="H152" s="8"/>
      <c r="I152" s="8">
        <v>-1.0196288258157438E-12</v>
      </c>
      <c r="J152" s="8">
        <v>24630.84</v>
      </c>
      <c r="K152" s="3">
        <v>5840.2500000000036</v>
      </c>
      <c r="L152" s="75">
        <f t="shared" si="9"/>
        <v>3678462.14</v>
      </c>
      <c r="M152" s="67">
        <f>GamSuv!B152</f>
        <v>0</v>
      </c>
      <c r="N152" s="75">
        <f t="shared" si="8"/>
        <v>3703092.98</v>
      </c>
    </row>
    <row r="153" spans="1:14">
      <c r="A153" s="9">
        <v>42480</v>
      </c>
      <c r="B153" s="8">
        <v>0</v>
      </c>
      <c r="C153" s="8">
        <v>54477.279999999999</v>
      </c>
      <c r="D153" s="8">
        <v>-72079.78</v>
      </c>
      <c r="E153" s="8"/>
      <c r="F153" s="8"/>
      <c r="G153" s="8"/>
      <c r="H153" s="8"/>
      <c r="I153" s="8">
        <v>0</v>
      </c>
      <c r="J153" s="8"/>
      <c r="K153" s="3">
        <v>-17602.5</v>
      </c>
      <c r="L153" s="75">
        <f t="shared" si="9"/>
        <v>3684302.39</v>
      </c>
      <c r="M153" s="67">
        <f>GamSuv!B153</f>
        <v>0</v>
      </c>
      <c r="N153" s="75">
        <f t="shared" si="8"/>
        <v>3684302.39</v>
      </c>
    </row>
    <row r="154" spans="1:14">
      <c r="A154" s="9">
        <v>42481</v>
      </c>
      <c r="B154" s="8">
        <v>0</v>
      </c>
      <c r="C154" s="8">
        <v>19825</v>
      </c>
      <c r="D154" s="8">
        <v>-118639.28</v>
      </c>
      <c r="E154" s="8"/>
      <c r="F154" s="8"/>
      <c r="G154" s="8"/>
      <c r="H154" s="8"/>
      <c r="I154" s="8">
        <v>-2.4456880964862648E-11</v>
      </c>
      <c r="J154" s="8"/>
      <c r="K154" s="3">
        <v>-98814.280000000028</v>
      </c>
      <c r="L154" s="75">
        <f t="shared" si="9"/>
        <v>3666699.89</v>
      </c>
      <c r="M154" s="67">
        <f>GamSuv!B154</f>
        <v>0</v>
      </c>
      <c r="N154" s="75">
        <f t="shared" si="8"/>
        <v>3666699.89</v>
      </c>
    </row>
    <row r="155" spans="1:14">
      <c r="A155" s="9">
        <v>42482</v>
      </c>
      <c r="B155" s="8">
        <v>0</v>
      </c>
      <c r="C155" s="8">
        <v>23741.85</v>
      </c>
      <c r="D155" s="8">
        <v>-23399.289999999997</v>
      </c>
      <c r="E155" s="8"/>
      <c r="F155" s="8"/>
      <c r="G155" s="8"/>
      <c r="H155" s="8">
        <v>-360</v>
      </c>
      <c r="I155" s="8">
        <v>-9.0949470177292824E-13</v>
      </c>
      <c r="J155" s="8">
        <v>48857.09</v>
      </c>
      <c r="K155" s="3">
        <v>48839.649999999994</v>
      </c>
      <c r="L155" s="75">
        <f t="shared" si="9"/>
        <v>3567885.6100000003</v>
      </c>
      <c r="M155" s="67">
        <f>GamSuv!B155</f>
        <v>0</v>
      </c>
      <c r="N155" s="75">
        <f t="shared" si="8"/>
        <v>3616742.7</v>
      </c>
    </row>
    <row r="156" spans="1:14">
      <c r="A156" s="9">
        <v>42483</v>
      </c>
      <c r="B156" s="8">
        <v>0</v>
      </c>
      <c r="C156" s="8"/>
      <c r="D156" s="8"/>
      <c r="E156" s="8"/>
      <c r="F156" s="8"/>
      <c r="G156" s="8"/>
      <c r="H156" s="8"/>
      <c r="I156" s="8"/>
      <c r="J156" s="8"/>
      <c r="K156" s="3">
        <v>0</v>
      </c>
      <c r="L156" s="75">
        <f t="shared" si="9"/>
        <v>3616725.2600000002</v>
      </c>
      <c r="M156" s="67">
        <f>GamSuv!B156</f>
        <v>0</v>
      </c>
      <c r="N156" s="75">
        <f t="shared" si="8"/>
        <v>3616725.2600000002</v>
      </c>
    </row>
    <row r="157" spans="1:14">
      <c r="A157" s="9">
        <v>42484</v>
      </c>
      <c r="B157" s="8">
        <v>0</v>
      </c>
      <c r="C157" s="8"/>
      <c r="D157" s="8"/>
      <c r="E157" s="8"/>
      <c r="F157" s="8"/>
      <c r="G157" s="8"/>
      <c r="H157" s="8"/>
      <c r="I157" s="8"/>
      <c r="J157" s="8"/>
      <c r="K157" s="3">
        <v>0</v>
      </c>
      <c r="L157" s="75">
        <f t="shared" si="9"/>
        <v>3616725.2600000002</v>
      </c>
      <c r="M157" s="67">
        <f>GamSuv!B157</f>
        <v>0</v>
      </c>
      <c r="N157" s="75">
        <f t="shared" si="8"/>
        <v>3616725.2600000002</v>
      </c>
    </row>
    <row r="158" spans="1:14">
      <c r="A158" s="9">
        <v>42485</v>
      </c>
      <c r="B158" s="8">
        <v>0</v>
      </c>
      <c r="C158" s="8"/>
      <c r="D158" s="8">
        <v>-35699.550000000003</v>
      </c>
      <c r="E158" s="8"/>
      <c r="F158" s="8"/>
      <c r="G158" s="8"/>
      <c r="H158" s="8"/>
      <c r="I158" s="8">
        <v>0</v>
      </c>
      <c r="J158" s="8"/>
      <c r="K158" s="3">
        <v>-35699.550000000003</v>
      </c>
      <c r="L158" s="75">
        <f t="shared" si="9"/>
        <v>3616725.2600000002</v>
      </c>
      <c r="M158" s="67">
        <f>GamSuv!B158</f>
        <v>0</v>
      </c>
      <c r="N158" s="75">
        <f t="shared" si="8"/>
        <v>3616725.2600000002</v>
      </c>
    </row>
    <row r="159" spans="1:14">
      <c r="A159" s="9">
        <v>42486</v>
      </c>
      <c r="B159" s="8">
        <v>0</v>
      </c>
      <c r="C159" s="8">
        <v>86889.41</v>
      </c>
      <c r="D159" s="8">
        <v>-47049.64</v>
      </c>
      <c r="E159" s="8"/>
      <c r="F159" s="8"/>
      <c r="G159" s="8"/>
      <c r="H159" s="8"/>
      <c r="I159" s="8">
        <v>0</v>
      </c>
      <c r="J159" s="8">
        <v>73771.649999999994</v>
      </c>
      <c r="K159" s="3">
        <v>113611.42</v>
      </c>
      <c r="L159" s="75">
        <f t="shared" si="9"/>
        <v>3581025.7100000004</v>
      </c>
      <c r="M159" s="67">
        <f>GamSuv!B159</f>
        <v>0</v>
      </c>
      <c r="N159" s="75">
        <f t="shared" si="8"/>
        <v>3654797.3600000003</v>
      </c>
    </row>
    <row r="160" spans="1:14">
      <c r="A160" s="9">
        <v>42487</v>
      </c>
      <c r="B160" s="8">
        <v>0</v>
      </c>
      <c r="C160" s="8">
        <v>40042.94</v>
      </c>
      <c r="D160" s="8">
        <v>-3310.67</v>
      </c>
      <c r="E160" s="8"/>
      <c r="F160" s="8"/>
      <c r="G160" s="8"/>
      <c r="H160" s="8"/>
      <c r="I160" s="8">
        <v>-1000</v>
      </c>
      <c r="J160" s="8">
        <v>48212.7</v>
      </c>
      <c r="K160" s="3">
        <v>83944.97</v>
      </c>
      <c r="L160" s="75">
        <f t="shared" si="9"/>
        <v>3694637.1300000004</v>
      </c>
      <c r="M160" s="67">
        <f>GamSuv!B160</f>
        <v>0</v>
      </c>
      <c r="N160" s="75">
        <f t="shared" si="8"/>
        <v>3742849.8300000005</v>
      </c>
    </row>
    <row r="161" spans="1:18">
      <c r="A161" s="9">
        <v>42488</v>
      </c>
      <c r="B161" s="8">
        <v>0</v>
      </c>
      <c r="C161" s="8"/>
      <c r="D161" s="8">
        <v>-65542.06</v>
      </c>
      <c r="E161" s="8"/>
      <c r="F161" s="8"/>
      <c r="G161" s="8"/>
      <c r="H161" s="8"/>
      <c r="I161" s="8">
        <v>0</v>
      </c>
      <c r="J161" s="8"/>
      <c r="K161" s="3">
        <v>-65542.06</v>
      </c>
      <c r="L161" s="75">
        <f t="shared" si="9"/>
        <v>3778582.1000000006</v>
      </c>
      <c r="M161" s="67">
        <f>GamSuv!B161</f>
        <v>0</v>
      </c>
      <c r="N161" s="75">
        <f t="shared" si="8"/>
        <v>3778582.1000000006</v>
      </c>
    </row>
    <row r="162" spans="1:18">
      <c r="A162" s="9">
        <v>42489</v>
      </c>
      <c r="B162" s="8">
        <v>0</v>
      </c>
      <c r="C162" s="8"/>
      <c r="D162" s="8">
        <v>-29463</v>
      </c>
      <c r="E162" s="8"/>
      <c r="F162" s="8"/>
      <c r="G162" s="8"/>
      <c r="H162" s="8">
        <v>-12470.579999999993</v>
      </c>
      <c r="I162" s="8">
        <v>1.1368683772161603E-12</v>
      </c>
      <c r="J162" s="8"/>
      <c r="K162" s="3">
        <v>-41933.579999999994</v>
      </c>
      <c r="L162" s="75">
        <f t="shared" si="9"/>
        <v>3713040.0400000005</v>
      </c>
      <c r="M162" s="67">
        <f>GamSuv!B162</f>
        <v>0</v>
      </c>
      <c r="N162" s="75">
        <f t="shared" si="8"/>
        <v>3713040.0400000005</v>
      </c>
    </row>
    <row r="163" spans="1:18">
      <c r="A163" s="9">
        <v>42490</v>
      </c>
      <c r="B163" s="8">
        <v>0</v>
      </c>
      <c r="C163" s="8"/>
      <c r="D163" s="8"/>
      <c r="E163" s="8"/>
      <c r="F163" s="8"/>
      <c r="G163" s="8"/>
      <c r="H163" s="8"/>
      <c r="I163" s="8"/>
      <c r="J163" s="8"/>
      <c r="K163" s="3">
        <v>0</v>
      </c>
      <c r="L163" s="75">
        <f t="shared" si="9"/>
        <v>3671106.4600000004</v>
      </c>
      <c r="M163" s="67">
        <f>GamSuv!B163</f>
        <v>0</v>
      </c>
      <c r="N163" s="75">
        <f t="shared" si="8"/>
        <v>3671106.4600000004</v>
      </c>
    </row>
    <row r="164" spans="1:18">
      <c r="A164" s="9">
        <v>42491</v>
      </c>
      <c r="B164" s="8">
        <v>0</v>
      </c>
      <c r="C164" s="8"/>
      <c r="D164" s="8"/>
      <c r="E164" s="8"/>
      <c r="F164" s="8"/>
      <c r="G164" s="8"/>
      <c r="H164" s="8"/>
      <c r="I164" s="8"/>
      <c r="J164" s="8"/>
      <c r="K164" s="3">
        <v>0</v>
      </c>
      <c r="L164" s="75">
        <f t="shared" si="9"/>
        <v>3671106.4600000004</v>
      </c>
      <c r="M164" s="67">
        <f>GamSuv!B164</f>
        <v>0</v>
      </c>
      <c r="N164" s="75">
        <f>IF($O$1&lt;31,0,L164+M164+J164)</f>
        <v>0</v>
      </c>
    </row>
    <row r="165" spans="1:18" s="51" customFormat="1">
      <c r="A165" s="122">
        <v>231</v>
      </c>
      <c r="B165" s="121">
        <v>0</v>
      </c>
      <c r="C165" s="121"/>
      <c r="D165" s="121"/>
      <c r="E165" s="121"/>
      <c r="F165" s="121"/>
      <c r="G165" s="121">
        <v>0</v>
      </c>
      <c r="H165" s="121"/>
      <c r="I165" s="121"/>
      <c r="J165" s="121"/>
      <c r="K165" s="117">
        <v>0</v>
      </c>
      <c r="L165" s="74"/>
      <c r="M165" s="68">
        <f>GamSuv!B197</f>
        <v>0</v>
      </c>
      <c r="N165" s="74">
        <f>SUM(N166:N196)</f>
        <v>0</v>
      </c>
      <c r="O165" s="69">
        <f>N165/$O$1</f>
        <v>0</v>
      </c>
      <c r="P165" s="69">
        <v>0</v>
      </c>
      <c r="Q165" s="70">
        <f>ROUND(O165*P165,0)</f>
        <v>0</v>
      </c>
      <c r="R165" s="69">
        <f>IF($O$1=31,MAX(N166:N196),MAX(N166:N195))</f>
        <v>0</v>
      </c>
    </row>
    <row r="166" spans="1:18">
      <c r="A166" s="9">
        <v>42461</v>
      </c>
      <c r="B166" s="8">
        <v>0</v>
      </c>
      <c r="C166" s="8"/>
      <c r="D166" s="8"/>
      <c r="E166" s="8"/>
      <c r="F166" s="8"/>
      <c r="G166" s="8">
        <v>0</v>
      </c>
      <c r="H166" s="8"/>
      <c r="I166" s="8"/>
      <c r="J166" s="8"/>
      <c r="K166" s="3">
        <v>0</v>
      </c>
      <c r="L166" s="75">
        <f>B166</f>
        <v>0</v>
      </c>
      <c r="M166" s="67">
        <f>GamSuv!B198</f>
        <v>0</v>
      </c>
      <c r="N166" s="75">
        <f>L166+M166+J166</f>
        <v>0</v>
      </c>
    </row>
    <row r="167" spans="1:18">
      <c r="A167" s="9">
        <v>42462</v>
      </c>
      <c r="B167" s="8">
        <v>0</v>
      </c>
      <c r="C167" s="8"/>
      <c r="D167" s="8"/>
      <c r="E167" s="8"/>
      <c r="F167" s="8"/>
      <c r="G167" s="8"/>
      <c r="H167" s="8"/>
      <c r="I167" s="8"/>
      <c r="J167" s="8"/>
      <c r="K167" s="3">
        <v>0</v>
      </c>
      <c r="L167" s="75">
        <f>L166+SUM(C166:J166)</f>
        <v>0</v>
      </c>
      <c r="M167" s="67">
        <f>GamSuv!B199</f>
        <v>0</v>
      </c>
      <c r="N167" s="75">
        <f t="shared" ref="N167:N195" si="10">L167+M167+J167</f>
        <v>0</v>
      </c>
    </row>
    <row r="168" spans="1:18">
      <c r="A168" s="9">
        <v>42463</v>
      </c>
      <c r="B168" s="8">
        <v>0</v>
      </c>
      <c r="C168" s="8"/>
      <c r="D168" s="8"/>
      <c r="E168" s="8"/>
      <c r="F168" s="8"/>
      <c r="G168" s="8"/>
      <c r="H168" s="8"/>
      <c r="I168" s="8"/>
      <c r="J168" s="8"/>
      <c r="K168" s="3">
        <v>0</v>
      </c>
      <c r="L168" s="75">
        <f>L167+K167</f>
        <v>0</v>
      </c>
      <c r="M168" s="67">
        <f>GamSuv!B200</f>
        <v>0</v>
      </c>
      <c r="N168" s="75">
        <f t="shared" si="10"/>
        <v>0</v>
      </c>
    </row>
    <row r="169" spans="1:18">
      <c r="A169" s="9">
        <v>42464</v>
      </c>
      <c r="B169" s="8">
        <v>0</v>
      </c>
      <c r="C169" s="8"/>
      <c r="D169" s="8"/>
      <c r="E169" s="8"/>
      <c r="F169" s="8"/>
      <c r="G169" s="8"/>
      <c r="H169" s="8"/>
      <c r="I169" s="8"/>
      <c r="J169" s="8"/>
      <c r="K169" s="3">
        <v>0</v>
      </c>
      <c r="L169" s="75">
        <f t="shared" ref="L169:L196" si="11">L168+K168</f>
        <v>0</v>
      </c>
      <c r="M169" s="67">
        <f>GamSuv!B201</f>
        <v>0</v>
      </c>
      <c r="N169" s="75">
        <f t="shared" si="10"/>
        <v>0</v>
      </c>
    </row>
    <row r="170" spans="1:18">
      <c r="A170" s="9">
        <v>42465</v>
      </c>
      <c r="B170" s="8">
        <v>0</v>
      </c>
      <c r="C170" s="8"/>
      <c r="D170" s="8"/>
      <c r="E170" s="8"/>
      <c r="F170" s="8"/>
      <c r="G170" s="8"/>
      <c r="H170" s="8"/>
      <c r="I170" s="8"/>
      <c r="J170" s="8"/>
      <c r="K170" s="3">
        <v>0</v>
      </c>
      <c r="L170" s="75">
        <f t="shared" si="11"/>
        <v>0</v>
      </c>
      <c r="M170" s="67">
        <f>GamSuv!B202</f>
        <v>0</v>
      </c>
      <c r="N170" s="75">
        <f t="shared" si="10"/>
        <v>0</v>
      </c>
    </row>
    <row r="171" spans="1:18">
      <c r="A171" s="9">
        <v>42466</v>
      </c>
      <c r="B171" s="8">
        <v>0</v>
      </c>
      <c r="C171" s="8"/>
      <c r="D171" s="8"/>
      <c r="E171" s="8"/>
      <c r="F171" s="8"/>
      <c r="G171" s="8"/>
      <c r="H171" s="8"/>
      <c r="I171" s="8"/>
      <c r="J171" s="8"/>
      <c r="K171" s="3">
        <v>0</v>
      </c>
      <c r="L171" s="75">
        <f t="shared" si="11"/>
        <v>0</v>
      </c>
      <c r="M171" s="67">
        <f>GamSuv!B203</f>
        <v>0</v>
      </c>
      <c r="N171" s="75">
        <f t="shared" si="10"/>
        <v>0</v>
      </c>
    </row>
    <row r="172" spans="1:18">
      <c r="A172" s="9">
        <v>42467</v>
      </c>
      <c r="B172" s="8">
        <v>0</v>
      </c>
      <c r="C172" s="8"/>
      <c r="D172" s="8"/>
      <c r="E172" s="8"/>
      <c r="F172" s="8"/>
      <c r="G172" s="8"/>
      <c r="H172" s="8"/>
      <c r="I172" s="8"/>
      <c r="J172" s="8"/>
      <c r="K172" s="3">
        <v>0</v>
      </c>
      <c r="L172" s="75">
        <f t="shared" si="11"/>
        <v>0</v>
      </c>
      <c r="M172" s="67">
        <f>GamSuv!B204</f>
        <v>0</v>
      </c>
      <c r="N172" s="75">
        <f t="shared" si="10"/>
        <v>0</v>
      </c>
    </row>
    <row r="173" spans="1:18">
      <c r="A173" s="9">
        <v>42468</v>
      </c>
      <c r="B173" s="8">
        <v>0</v>
      </c>
      <c r="C173" s="8"/>
      <c r="D173" s="8"/>
      <c r="E173" s="8"/>
      <c r="F173" s="8"/>
      <c r="G173" s="8"/>
      <c r="H173" s="8"/>
      <c r="I173" s="8"/>
      <c r="J173" s="8"/>
      <c r="K173" s="3">
        <v>0</v>
      </c>
      <c r="L173" s="75">
        <f t="shared" si="11"/>
        <v>0</v>
      </c>
      <c r="M173" s="67">
        <f>GamSuv!B205</f>
        <v>0</v>
      </c>
      <c r="N173" s="75">
        <f t="shared" si="10"/>
        <v>0</v>
      </c>
    </row>
    <row r="174" spans="1:18">
      <c r="A174" s="9">
        <v>42469</v>
      </c>
      <c r="B174" s="8">
        <v>0</v>
      </c>
      <c r="C174" s="8"/>
      <c r="D174" s="8"/>
      <c r="E174" s="8"/>
      <c r="F174" s="8"/>
      <c r="G174" s="8"/>
      <c r="H174" s="8"/>
      <c r="I174" s="8"/>
      <c r="J174" s="8"/>
      <c r="K174" s="3">
        <v>0</v>
      </c>
      <c r="L174" s="75">
        <f t="shared" si="11"/>
        <v>0</v>
      </c>
      <c r="M174" s="67">
        <f>GamSuv!B206</f>
        <v>0</v>
      </c>
      <c r="N174" s="75">
        <f t="shared" si="10"/>
        <v>0</v>
      </c>
    </row>
    <row r="175" spans="1:18">
      <c r="A175" s="9">
        <v>42470</v>
      </c>
      <c r="B175" s="8">
        <v>0</v>
      </c>
      <c r="C175" s="8"/>
      <c r="D175" s="8"/>
      <c r="E175" s="8"/>
      <c r="F175" s="8"/>
      <c r="G175" s="8"/>
      <c r="H175" s="8"/>
      <c r="I175" s="8"/>
      <c r="J175" s="8"/>
      <c r="K175" s="3">
        <v>0</v>
      </c>
      <c r="L175" s="75">
        <f t="shared" si="11"/>
        <v>0</v>
      </c>
      <c r="M175" s="67">
        <f>GamSuv!B207</f>
        <v>0</v>
      </c>
      <c r="N175" s="75">
        <f t="shared" si="10"/>
        <v>0</v>
      </c>
    </row>
    <row r="176" spans="1:18">
      <c r="A176" s="9">
        <v>42471</v>
      </c>
      <c r="B176" s="8">
        <v>0</v>
      </c>
      <c r="C176" s="8"/>
      <c r="D176" s="8"/>
      <c r="E176" s="8"/>
      <c r="F176" s="8"/>
      <c r="G176" s="8"/>
      <c r="H176" s="8"/>
      <c r="I176" s="8"/>
      <c r="J176" s="8"/>
      <c r="K176" s="3">
        <v>0</v>
      </c>
      <c r="L176" s="75">
        <f t="shared" si="11"/>
        <v>0</v>
      </c>
      <c r="M176" s="67">
        <f>GamSuv!B208</f>
        <v>0</v>
      </c>
      <c r="N176" s="75">
        <f t="shared" si="10"/>
        <v>0</v>
      </c>
    </row>
    <row r="177" spans="1:14">
      <c r="A177" s="9">
        <v>42472</v>
      </c>
      <c r="B177" s="8">
        <v>0</v>
      </c>
      <c r="C177" s="8"/>
      <c r="D177" s="8"/>
      <c r="E177" s="8"/>
      <c r="F177" s="8"/>
      <c r="G177" s="8"/>
      <c r="H177" s="8"/>
      <c r="I177" s="8"/>
      <c r="J177" s="8"/>
      <c r="K177" s="3">
        <v>0</v>
      </c>
      <c r="L177" s="75">
        <f t="shared" si="11"/>
        <v>0</v>
      </c>
      <c r="M177" s="67">
        <f>GamSuv!B209</f>
        <v>0</v>
      </c>
      <c r="N177" s="75">
        <f t="shared" si="10"/>
        <v>0</v>
      </c>
    </row>
    <row r="178" spans="1:14">
      <c r="A178" s="9">
        <v>42473</v>
      </c>
      <c r="B178" s="8">
        <v>0</v>
      </c>
      <c r="C178" s="8"/>
      <c r="D178" s="8"/>
      <c r="E178" s="8"/>
      <c r="F178" s="8"/>
      <c r="G178" s="8"/>
      <c r="H178" s="8"/>
      <c r="I178" s="8"/>
      <c r="J178" s="8"/>
      <c r="K178" s="3">
        <v>0</v>
      </c>
      <c r="L178" s="75">
        <f t="shared" si="11"/>
        <v>0</v>
      </c>
      <c r="M178" s="67">
        <f>GamSuv!B210</f>
        <v>0</v>
      </c>
      <c r="N178" s="75">
        <f t="shared" si="10"/>
        <v>0</v>
      </c>
    </row>
    <row r="179" spans="1:14">
      <c r="A179" s="9">
        <v>42474</v>
      </c>
      <c r="B179" s="8">
        <v>0</v>
      </c>
      <c r="C179" s="8"/>
      <c r="D179" s="8"/>
      <c r="E179" s="8"/>
      <c r="F179" s="8"/>
      <c r="G179" s="8"/>
      <c r="H179" s="8"/>
      <c r="I179" s="8"/>
      <c r="J179" s="8"/>
      <c r="K179" s="3">
        <v>0</v>
      </c>
      <c r="L179" s="75">
        <f t="shared" si="11"/>
        <v>0</v>
      </c>
      <c r="M179" s="67">
        <f>GamSuv!B211</f>
        <v>0</v>
      </c>
      <c r="N179" s="75">
        <f t="shared" si="10"/>
        <v>0</v>
      </c>
    </row>
    <row r="180" spans="1:14">
      <c r="A180" s="9">
        <v>42475</v>
      </c>
      <c r="B180" s="8">
        <v>0</v>
      </c>
      <c r="C180" s="8"/>
      <c r="D180" s="8"/>
      <c r="E180" s="8"/>
      <c r="F180" s="8"/>
      <c r="G180" s="8"/>
      <c r="H180" s="8"/>
      <c r="I180" s="8"/>
      <c r="J180" s="8"/>
      <c r="K180" s="3">
        <v>0</v>
      </c>
      <c r="L180" s="75">
        <f t="shared" si="11"/>
        <v>0</v>
      </c>
      <c r="M180" s="67">
        <f>GamSuv!B212</f>
        <v>0</v>
      </c>
      <c r="N180" s="75">
        <f t="shared" si="10"/>
        <v>0</v>
      </c>
    </row>
    <row r="181" spans="1:14">
      <c r="A181" s="9">
        <v>42476</v>
      </c>
      <c r="B181" s="8">
        <v>0</v>
      </c>
      <c r="C181" s="8"/>
      <c r="D181" s="8"/>
      <c r="E181" s="8"/>
      <c r="F181" s="8"/>
      <c r="G181" s="8"/>
      <c r="H181" s="8"/>
      <c r="I181" s="8"/>
      <c r="J181" s="8"/>
      <c r="K181" s="3">
        <v>0</v>
      </c>
      <c r="L181" s="75">
        <f t="shared" si="11"/>
        <v>0</v>
      </c>
      <c r="M181" s="67">
        <f>GamSuv!B213</f>
        <v>0</v>
      </c>
      <c r="N181" s="75">
        <f t="shared" si="10"/>
        <v>0</v>
      </c>
    </row>
    <row r="182" spans="1:14">
      <c r="A182" s="9">
        <v>42477</v>
      </c>
      <c r="B182" s="8">
        <v>0</v>
      </c>
      <c r="C182" s="8"/>
      <c r="D182" s="8"/>
      <c r="E182" s="8"/>
      <c r="F182" s="8"/>
      <c r="G182" s="8"/>
      <c r="H182" s="8"/>
      <c r="I182" s="8"/>
      <c r="J182" s="8"/>
      <c r="K182" s="3">
        <v>0</v>
      </c>
      <c r="L182" s="75">
        <f t="shared" si="11"/>
        <v>0</v>
      </c>
      <c r="M182" s="67">
        <f>GamSuv!B214</f>
        <v>0</v>
      </c>
      <c r="N182" s="75">
        <f t="shared" si="10"/>
        <v>0</v>
      </c>
    </row>
    <row r="183" spans="1:14">
      <c r="A183" s="9">
        <v>42478</v>
      </c>
      <c r="B183" s="8">
        <v>0</v>
      </c>
      <c r="C183" s="8"/>
      <c r="D183" s="8"/>
      <c r="E183" s="8"/>
      <c r="F183" s="8"/>
      <c r="G183" s="8"/>
      <c r="H183" s="8"/>
      <c r="I183" s="8"/>
      <c r="J183" s="8"/>
      <c r="K183" s="3">
        <v>0</v>
      </c>
      <c r="L183" s="75">
        <f t="shared" si="11"/>
        <v>0</v>
      </c>
      <c r="M183" s="67">
        <f>GamSuv!B215</f>
        <v>0</v>
      </c>
      <c r="N183" s="75">
        <f t="shared" si="10"/>
        <v>0</v>
      </c>
    </row>
    <row r="184" spans="1:14">
      <c r="A184" s="9">
        <v>42479</v>
      </c>
      <c r="B184" s="8">
        <v>0</v>
      </c>
      <c r="C184" s="8"/>
      <c r="D184" s="8"/>
      <c r="E184" s="8"/>
      <c r="F184" s="8"/>
      <c r="G184" s="8"/>
      <c r="H184" s="8"/>
      <c r="I184" s="8"/>
      <c r="J184" s="8"/>
      <c r="K184" s="3">
        <v>0</v>
      </c>
      <c r="L184" s="75">
        <f t="shared" si="11"/>
        <v>0</v>
      </c>
      <c r="M184" s="67">
        <f>GamSuv!B216</f>
        <v>0</v>
      </c>
      <c r="N184" s="75">
        <f t="shared" si="10"/>
        <v>0</v>
      </c>
    </row>
    <row r="185" spans="1:14">
      <c r="A185" s="9">
        <v>42480</v>
      </c>
      <c r="B185" s="8">
        <v>0</v>
      </c>
      <c r="C185" s="8"/>
      <c r="D185" s="8"/>
      <c r="E185" s="8"/>
      <c r="F185" s="8"/>
      <c r="G185" s="8"/>
      <c r="H185" s="8"/>
      <c r="I185" s="8"/>
      <c r="J185" s="8"/>
      <c r="K185" s="3">
        <v>0</v>
      </c>
      <c r="L185" s="75">
        <f t="shared" si="11"/>
        <v>0</v>
      </c>
      <c r="M185" s="67">
        <f>GamSuv!B217</f>
        <v>0</v>
      </c>
      <c r="N185" s="75">
        <f t="shared" si="10"/>
        <v>0</v>
      </c>
    </row>
    <row r="186" spans="1:14">
      <c r="A186" s="9">
        <v>42481</v>
      </c>
      <c r="B186" s="8">
        <v>0</v>
      </c>
      <c r="C186" s="8"/>
      <c r="D186" s="8"/>
      <c r="E186" s="8"/>
      <c r="F186" s="8"/>
      <c r="G186" s="8"/>
      <c r="H186" s="8"/>
      <c r="I186" s="8"/>
      <c r="J186" s="8"/>
      <c r="K186" s="3">
        <v>0</v>
      </c>
      <c r="L186" s="75">
        <f t="shared" si="11"/>
        <v>0</v>
      </c>
      <c r="M186" s="67">
        <f>GamSuv!B218</f>
        <v>0</v>
      </c>
      <c r="N186" s="75">
        <f t="shared" si="10"/>
        <v>0</v>
      </c>
    </row>
    <row r="187" spans="1:14">
      <c r="A187" s="9">
        <v>42482</v>
      </c>
      <c r="B187" s="8">
        <v>0</v>
      </c>
      <c r="C187" s="8"/>
      <c r="D187" s="8"/>
      <c r="E187" s="8"/>
      <c r="F187" s="8"/>
      <c r="G187" s="8"/>
      <c r="H187" s="8"/>
      <c r="I187" s="8"/>
      <c r="J187" s="8"/>
      <c r="K187" s="3">
        <v>0</v>
      </c>
      <c r="L187" s="75">
        <f t="shared" si="11"/>
        <v>0</v>
      </c>
      <c r="M187" s="67">
        <f>GamSuv!B219</f>
        <v>0</v>
      </c>
      <c r="N187" s="75">
        <f t="shared" si="10"/>
        <v>0</v>
      </c>
    </row>
    <row r="188" spans="1:14">
      <c r="A188" s="9">
        <v>42483</v>
      </c>
      <c r="B188" s="8">
        <v>0</v>
      </c>
      <c r="C188" s="8"/>
      <c r="D188" s="8"/>
      <c r="E188" s="8"/>
      <c r="F188" s="8"/>
      <c r="G188" s="8"/>
      <c r="H188" s="8"/>
      <c r="I188" s="8"/>
      <c r="J188" s="8"/>
      <c r="K188" s="3">
        <v>0</v>
      </c>
      <c r="L188" s="75">
        <f t="shared" si="11"/>
        <v>0</v>
      </c>
      <c r="M188" s="67">
        <f>GamSuv!B220</f>
        <v>0</v>
      </c>
      <c r="N188" s="75">
        <f t="shared" si="10"/>
        <v>0</v>
      </c>
    </row>
    <row r="189" spans="1:14">
      <c r="A189" s="9">
        <v>42484</v>
      </c>
      <c r="B189" s="8">
        <v>0</v>
      </c>
      <c r="C189" s="8"/>
      <c r="D189" s="8"/>
      <c r="E189" s="8"/>
      <c r="F189" s="8"/>
      <c r="G189" s="8"/>
      <c r="H189" s="8"/>
      <c r="I189" s="8"/>
      <c r="J189" s="8"/>
      <c r="K189" s="3">
        <v>0</v>
      </c>
      <c r="L189" s="75">
        <f t="shared" si="11"/>
        <v>0</v>
      </c>
      <c r="M189" s="67">
        <f>GamSuv!B221</f>
        <v>0</v>
      </c>
      <c r="N189" s="75">
        <f t="shared" si="10"/>
        <v>0</v>
      </c>
    </row>
    <row r="190" spans="1:14">
      <c r="A190" s="9">
        <v>42485</v>
      </c>
      <c r="B190" s="8">
        <v>0</v>
      </c>
      <c r="C190" s="8"/>
      <c r="D190" s="8"/>
      <c r="E190" s="8"/>
      <c r="F190" s="8"/>
      <c r="G190" s="8"/>
      <c r="H190" s="8"/>
      <c r="I190" s="8"/>
      <c r="J190" s="8"/>
      <c r="K190" s="3">
        <v>0</v>
      </c>
      <c r="L190" s="75">
        <f t="shared" si="11"/>
        <v>0</v>
      </c>
      <c r="M190" s="67">
        <f>GamSuv!B222</f>
        <v>0</v>
      </c>
      <c r="N190" s="75">
        <f t="shared" si="10"/>
        <v>0</v>
      </c>
    </row>
    <row r="191" spans="1:14">
      <c r="A191" s="9">
        <v>42486</v>
      </c>
      <c r="B191" s="8">
        <v>0</v>
      </c>
      <c r="C191" s="8"/>
      <c r="D191" s="8"/>
      <c r="E191" s="8"/>
      <c r="F191" s="8"/>
      <c r="G191" s="8"/>
      <c r="H191" s="8"/>
      <c r="I191" s="8"/>
      <c r="J191" s="8"/>
      <c r="K191" s="3">
        <v>0</v>
      </c>
      <c r="L191" s="75">
        <f t="shared" si="11"/>
        <v>0</v>
      </c>
      <c r="M191" s="67">
        <f>GamSuv!B223</f>
        <v>0</v>
      </c>
      <c r="N191" s="75">
        <f t="shared" si="10"/>
        <v>0</v>
      </c>
    </row>
    <row r="192" spans="1:14">
      <c r="A192" s="9">
        <v>42487</v>
      </c>
      <c r="B192" s="8">
        <v>0</v>
      </c>
      <c r="C192" s="8"/>
      <c r="D192" s="8"/>
      <c r="E192" s="8"/>
      <c r="F192" s="8"/>
      <c r="G192" s="8"/>
      <c r="H192" s="8"/>
      <c r="I192" s="8"/>
      <c r="J192" s="8"/>
      <c r="K192" s="3">
        <v>0</v>
      </c>
      <c r="L192" s="75">
        <f t="shared" si="11"/>
        <v>0</v>
      </c>
      <c r="M192" s="67">
        <f>GamSuv!B224</f>
        <v>0</v>
      </c>
      <c r="N192" s="75">
        <f t="shared" si="10"/>
        <v>0</v>
      </c>
    </row>
    <row r="193" spans="1:18">
      <c r="A193" s="9">
        <v>42488</v>
      </c>
      <c r="B193" s="8">
        <v>0</v>
      </c>
      <c r="C193" s="8"/>
      <c r="D193" s="8"/>
      <c r="E193" s="8"/>
      <c r="F193" s="8"/>
      <c r="G193" s="8"/>
      <c r="H193" s="8"/>
      <c r="I193" s="8"/>
      <c r="J193" s="8"/>
      <c r="K193" s="3">
        <v>0</v>
      </c>
      <c r="L193" s="75">
        <f t="shared" si="11"/>
        <v>0</v>
      </c>
      <c r="M193" s="67">
        <f>GamSuv!B225</f>
        <v>0</v>
      </c>
      <c r="N193" s="75">
        <f t="shared" si="10"/>
        <v>0</v>
      </c>
    </row>
    <row r="194" spans="1:18">
      <c r="A194" s="9">
        <v>42489</v>
      </c>
      <c r="B194" s="8">
        <v>0</v>
      </c>
      <c r="C194" s="8"/>
      <c r="D194" s="8"/>
      <c r="E194" s="8"/>
      <c r="F194" s="8"/>
      <c r="G194" s="8"/>
      <c r="H194" s="8"/>
      <c r="I194" s="8"/>
      <c r="J194" s="8"/>
      <c r="K194" s="3">
        <v>0</v>
      </c>
      <c r="L194" s="75">
        <f t="shared" si="11"/>
        <v>0</v>
      </c>
      <c r="M194" s="67">
        <f>GamSuv!B226</f>
        <v>0</v>
      </c>
      <c r="N194" s="75">
        <f t="shared" si="10"/>
        <v>0</v>
      </c>
    </row>
    <row r="195" spans="1:18">
      <c r="A195" s="9">
        <v>42490</v>
      </c>
      <c r="B195" s="8">
        <v>0</v>
      </c>
      <c r="C195" s="8"/>
      <c r="D195" s="8"/>
      <c r="E195" s="8"/>
      <c r="F195" s="8"/>
      <c r="G195" s="8"/>
      <c r="H195" s="8"/>
      <c r="I195" s="8"/>
      <c r="J195" s="8"/>
      <c r="K195" s="3">
        <v>0</v>
      </c>
      <c r="L195" s="75">
        <f t="shared" si="11"/>
        <v>0</v>
      </c>
      <c r="M195" s="67">
        <f>GamSuv!B227</f>
        <v>0</v>
      </c>
      <c r="N195" s="75">
        <f t="shared" si="10"/>
        <v>0</v>
      </c>
    </row>
    <row r="196" spans="1:18">
      <c r="A196" s="9">
        <v>42491</v>
      </c>
      <c r="B196" s="8">
        <v>0</v>
      </c>
      <c r="C196" s="8"/>
      <c r="D196" s="8"/>
      <c r="E196" s="8"/>
      <c r="F196" s="8"/>
      <c r="G196" s="8"/>
      <c r="H196" s="8"/>
      <c r="I196" s="8"/>
      <c r="J196" s="8"/>
      <c r="K196" s="3">
        <v>0</v>
      </c>
      <c r="L196" s="75">
        <f t="shared" si="11"/>
        <v>0</v>
      </c>
      <c r="M196" s="67">
        <f>GamSuv!B228</f>
        <v>0</v>
      </c>
      <c r="N196" s="75">
        <f>IF($O$1&lt;31,0,L196+M196+J196)</f>
        <v>0</v>
      </c>
    </row>
    <row r="197" spans="1:18" s="51" customFormat="1">
      <c r="A197" s="122">
        <v>235</v>
      </c>
      <c r="B197" s="121">
        <v>1116811.72</v>
      </c>
      <c r="C197" s="121">
        <v>1648471.52</v>
      </c>
      <c r="D197" s="121">
        <v>-1092819.9800000002</v>
      </c>
      <c r="E197" s="121">
        <v>2160</v>
      </c>
      <c r="F197" s="121">
        <v>-2160</v>
      </c>
      <c r="G197" s="121">
        <v>0</v>
      </c>
      <c r="H197" s="121">
        <v>-311300.60999999993</v>
      </c>
      <c r="I197" s="121">
        <v>-0.20000000000031531</v>
      </c>
      <c r="J197" s="121"/>
      <c r="K197" s="117">
        <v>1361162.4500000002</v>
      </c>
      <c r="L197" s="74"/>
      <c r="M197" s="68">
        <f>GamSuv!B229</f>
        <v>0</v>
      </c>
      <c r="N197" s="74">
        <f>SUM(N198:N228)</f>
        <v>39225614.280000001</v>
      </c>
      <c r="O197" s="69">
        <f>N197/$O$1</f>
        <v>1307520.476</v>
      </c>
      <c r="P197" s="132">
        <v>0.77890000000000004</v>
      </c>
      <c r="Q197" s="70">
        <f>ROUND(O197*P197,0)</f>
        <v>1018428</v>
      </c>
      <c r="R197" s="69">
        <f>IF($O$1=31,MAX(N198:N228),MAX(N198:N227))</f>
        <v>1400742.0000000005</v>
      </c>
    </row>
    <row r="198" spans="1:18">
      <c r="A198" s="9">
        <v>42461</v>
      </c>
      <c r="B198" s="8">
        <v>1116811.72</v>
      </c>
      <c r="C198" s="8">
        <v>122502.39999999999</v>
      </c>
      <c r="D198" s="8">
        <v>-27061</v>
      </c>
      <c r="E198" s="8"/>
      <c r="F198" s="8"/>
      <c r="G198" s="8">
        <v>0</v>
      </c>
      <c r="H198" s="8">
        <v>-8545.8000000000011</v>
      </c>
      <c r="I198" s="8">
        <v>-5.6843418860808015E-14</v>
      </c>
      <c r="J198" s="8"/>
      <c r="K198" s="3">
        <v>1203707.3199999998</v>
      </c>
      <c r="L198" s="75">
        <f>B198</f>
        <v>1116811.72</v>
      </c>
      <c r="M198" s="67">
        <f>GamSuv!B230</f>
        <v>0</v>
      </c>
      <c r="N198" s="75">
        <f>L198+M198+J198</f>
        <v>1116811.72</v>
      </c>
    </row>
    <row r="199" spans="1:18">
      <c r="A199" s="9">
        <v>42462</v>
      </c>
      <c r="B199" s="8">
        <v>0</v>
      </c>
      <c r="C199" s="8"/>
      <c r="D199" s="8"/>
      <c r="E199" s="8"/>
      <c r="F199" s="8"/>
      <c r="G199" s="8"/>
      <c r="H199" s="8"/>
      <c r="I199" s="8"/>
      <c r="J199" s="8"/>
      <c r="K199" s="3">
        <v>0</v>
      </c>
      <c r="L199" s="75">
        <f>L198+SUM(C198:J198)</f>
        <v>1203707.32</v>
      </c>
      <c r="M199" s="67">
        <f>GamSuv!B231</f>
        <v>0</v>
      </c>
      <c r="N199" s="75">
        <f t="shared" ref="N199:N227" si="12">L199+M199+J199</f>
        <v>1203707.32</v>
      </c>
    </row>
    <row r="200" spans="1:18">
      <c r="A200" s="9">
        <v>42463</v>
      </c>
      <c r="B200" s="8">
        <v>0</v>
      </c>
      <c r="C200" s="8"/>
      <c r="D200" s="8"/>
      <c r="E200" s="8"/>
      <c r="F200" s="8"/>
      <c r="G200" s="8"/>
      <c r="H200" s="8"/>
      <c r="I200" s="8"/>
      <c r="J200" s="8"/>
      <c r="K200" s="3">
        <v>0</v>
      </c>
      <c r="L200" s="75">
        <f>L199+K199</f>
        <v>1203707.32</v>
      </c>
      <c r="M200" s="67">
        <f>GamSuv!B232</f>
        <v>0</v>
      </c>
      <c r="N200" s="75">
        <f t="shared" si="12"/>
        <v>1203707.32</v>
      </c>
    </row>
    <row r="201" spans="1:18">
      <c r="A201" s="9">
        <v>42464</v>
      </c>
      <c r="B201" s="8">
        <v>0</v>
      </c>
      <c r="C201" s="8">
        <v>193791.05000000002</v>
      </c>
      <c r="D201" s="8">
        <v>-164285.79</v>
      </c>
      <c r="E201" s="8"/>
      <c r="F201" s="8"/>
      <c r="G201" s="8"/>
      <c r="H201" s="8">
        <v>-12708.000000000002</v>
      </c>
      <c r="I201" s="8">
        <v>0</v>
      </c>
      <c r="J201" s="8"/>
      <c r="K201" s="3">
        <v>16797.260000000009</v>
      </c>
      <c r="L201" s="75">
        <f t="shared" ref="L201:L228" si="13">L200+K200</f>
        <v>1203707.32</v>
      </c>
      <c r="M201" s="67">
        <f>GamSuv!B233</f>
        <v>0</v>
      </c>
      <c r="N201" s="75">
        <f t="shared" si="12"/>
        <v>1203707.32</v>
      </c>
    </row>
    <row r="202" spans="1:18">
      <c r="A202" s="9">
        <v>42465</v>
      </c>
      <c r="B202" s="8">
        <v>0</v>
      </c>
      <c r="C202" s="8">
        <v>119502.04000000001</v>
      </c>
      <c r="D202" s="8">
        <v>-114487.74</v>
      </c>
      <c r="E202" s="8"/>
      <c r="F202" s="8"/>
      <c r="G202" s="8"/>
      <c r="H202" s="8">
        <v>-13194</v>
      </c>
      <c r="I202" s="8">
        <v>0</v>
      </c>
      <c r="J202" s="8"/>
      <c r="K202" s="3">
        <v>-8179.6999999999971</v>
      </c>
      <c r="L202" s="75">
        <f t="shared" si="13"/>
        <v>1220504.58</v>
      </c>
      <c r="M202" s="67">
        <f>GamSuv!B234</f>
        <v>0</v>
      </c>
      <c r="N202" s="75">
        <f t="shared" si="12"/>
        <v>1220504.58</v>
      </c>
    </row>
    <row r="203" spans="1:18">
      <c r="A203" s="9">
        <v>42466</v>
      </c>
      <c r="B203" s="8">
        <v>0</v>
      </c>
      <c r="C203" s="8">
        <v>800</v>
      </c>
      <c r="D203" s="8"/>
      <c r="E203" s="8"/>
      <c r="F203" s="8"/>
      <c r="G203" s="8"/>
      <c r="H203" s="8">
        <v>-9052.2000000000007</v>
      </c>
      <c r="I203" s="8">
        <v>0</v>
      </c>
      <c r="J203" s="8"/>
      <c r="K203" s="3">
        <v>-8252.2000000000007</v>
      </c>
      <c r="L203" s="75">
        <f t="shared" si="13"/>
        <v>1212324.8800000001</v>
      </c>
      <c r="M203" s="67">
        <f>GamSuv!B235</f>
        <v>0</v>
      </c>
      <c r="N203" s="75">
        <f t="shared" si="12"/>
        <v>1212324.8800000001</v>
      </c>
    </row>
    <row r="204" spans="1:18">
      <c r="A204" s="9">
        <v>42467</v>
      </c>
      <c r="B204" s="8">
        <v>0</v>
      </c>
      <c r="C204" s="8">
        <v>97125</v>
      </c>
      <c r="D204" s="8">
        <v>-2516</v>
      </c>
      <c r="E204" s="8"/>
      <c r="F204" s="8"/>
      <c r="G204" s="8"/>
      <c r="H204" s="8">
        <v>-6498</v>
      </c>
      <c r="I204" s="8">
        <v>0</v>
      </c>
      <c r="J204" s="8"/>
      <c r="K204" s="3">
        <v>88111</v>
      </c>
      <c r="L204" s="75">
        <f t="shared" si="13"/>
        <v>1204072.6800000002</v>
      </c>
      <c r="M204" s="67">
        <f>GamSuv!B236</f>
        <v>0</v>
      </c>
      <c r="N204" s="75">
        <f t="shared" si="12"/>
        <v>1204072.6800000002</v>
      </c>
    </row>
    <row r="205" spans="1:18">
      <c r="A205" s="9">
        <v>42468</v>
      </c>
      <c r="B205" s="8">
        <v>0</v>
      </c>
      <c r="C205" s="8">
        <v>44675.47</v>
      </c>
      <c r="D205" s="8">
        <v>-42530.83</v>
      </c>
      <c r="E205" s="8"/>
      <c r="F205" s="8"/>
      <c r="G205" s="8"/>
      <c r="H205" s="8">
        <v>-4885.2</v>
      </c>
      <c r="I205" s="8">
        <v>1.8189894035458565E-12</v>
      </c>
      <c r="J205" s="8"/>
      <c r="K205" s="3">
        <v>-2740.5599999999986</v>
      </c>
      <c r="L205" s="75">
        <f t="shared" si="13"/>
        <v>1292183.6800000002</v>
      </c>
      <c r="M205" s="67">
        <f>GamSuv!B237</f>
        <v>0</v>
      </c>
      <c r="N205" s="75">
        <f t="shared" si="12"/>
        <v>1292183.6800000002</v>
      </c>
    </row>
    <row r="206" spans="1:18">
      <c r="A206" s="9">
        <v>42469</v>
      </c>
      <c r="B206" s="8">
        <v>0</v>
      </c>
      <c r="C206" s="8"/>
      <c r="D206" s="8"/>
      <c r="E206" s="8"/>
      <c r="F206" s="8"/>
      <c r="G206" s="8"/>
      <c r="H206" s="8"/>
      <c r="I206" s="8"/>
      <c r="J206" s="8"/>
      <c r="K206" s="3">
        <v>0</v>
      </c>
      <c r="L206" s="75">
        <f t="shared" si="13"/>
        <v>1289443.1200000001</v>
      </c>
      <c r="M206" s="67">
        <f>GamSuv!B238</f>
        <v>0</v>
      </c>
      <c r="N206" s="75">
        <f t="shared" si="12"/>
        <v>1289443.1200000001</v>
      </c>
    </row>
    <row r="207" spans="1:18">
      <c r="A207" s="9">
        <v>42470</v>
      </c>
      <c r="B207" s="8">
        <v>0</v>
      </c>
      <c r="C207" s="8"/>
      <c r="D207" s="8"/>
      <c r="E207" s="8"/>
      <c r="F207" s="8"/>
      <c r="G207" s="8"/>
      <c r="H207" s="8"/>
      <c r="I207" s="8">
        <v>0</v>
      </c>
      <c r="J207" s="8"/>
      <c r="K207" s="3">
        <v>0</v>
      </c>
      <c r="L207" s="75">
        <f t="shared" si="13"/>
        <v>1289443.1200000001</v>
      </c>
      <c r="M207" s="67">
        <f>GamSuv!B239</f>
        <v>0</v>
      </c>
      <c r="N207" s="75">
        <f t="shared" si="12"/>
        <v>1289443.1200000001</v>
      </c>
    </row>
    <row r="208" spans="1:18">
      <c r="A208" s="9">
        <v>42471</v>
      </c>
      <c r="B208" s="8">
        <v>0</v>
      </c>
      <c r="C208" s="8">
        <v>216354.01</v>
      </c>
      <c r="D208" s="8">
        <v>-209990.93</v>
      </c>
      <c r="E208" s="8"/>
      <c r="F208" s="8"/>
      <c r="G208" s="8"/>
      <c r="H208" s="8">
        <v>-6696.5999999999995</v>
      </c>
      <c r="I208" s="8">
        <v>0</v>
      </c>
      <c r="J208" s="8"/>
      <c r="K208" s="3">
        <v>-333.51999999998316</v>
      </c>
      <c r="L208" s="75">
        <f t="shared" si="13"/>
        <v>1289443.1200000001</v>
      </c>
      <c r="M208" s="67">
        <f>GamSuv!B240</f>
        <v>0</v>
      </c>
      <c r="N208" s="75">
        <f t="shared" si="12"/>
        <v>1289443.1200000001</v>
      </c>
    </row>
    <row r="209" spans="1:14">
      <c r="A209" s="9">
        <v>42472</v>
      </c>
      <c r="B209" s="8">
        <v>0</v>
      </c>
      <c r="C209" s="8">
        <v>114564.91999999998</v>
      </c>
      <c r="D209" s="8">
        <v>-97816.05</v>
      </c>
      <c r="E209" s="8"/>
      <c r="F209" s="8"/>
      <c r="G209" s="8"/>
      <c r="H209" s="8">
        <v>-14178.6</v>
      </c>
      <c r="I209" s="8">
        <v>0</v>
      </c>
      <c r="J209" s="8"/>
      <c r="K209" s="3">
        <v>2570.2699999999804</v>
      </c>
      <c r="L209" s="75">
        <f t="shared" si="13"/>
        <v>1289109.6000000001</v>
      </c>
      <c r="M209" s="67">
        <f>GamSuv!B241</f>
        <v>0</v>
      </c>
      <c r="N209" s="75">
        <f t="shared" si="12"/>
        <v>1289109.6000000001</v>
      </c>
    </row>
    <row r="210" spans="1:14">
      <c r="A210" s="9">
        <v>42473</v>
      </c>
      <c r="B210" s="8">
        <v>0</v>
      </c>
      <c r="C210" s="8">
        <v>53726.810000000005</v>
      </c>
      <c r="D210" s="8">
        <v>-52636.130000000005</v>
      </c>
      <c r="E210" s="8">
        <v>1800</v>
      </c>
      <c r="F210" s="8">
        <v>-1800</v>
      </c>
      <c r="G210" s="8"/>
      <c r="H210" s="8">
        <v>-12471.9</v>
      </c>
      <c r="I210" s="8">
        <v>0</v>
      </c>
      <c r="J210" s="8"/>
      <c r="K210" s="3">
        <v>-11381.22</v>
      </c>
      <c r="L210" s="75">
        <f t="shared" si="13"/>
        <v>1291679.8700000001</v>
      </c>
      <c r="M210" s="67">
        <f>GamSuv!B242</f>
        <v>0</v>
      </c>
      <c r="N210" s="75">
        <f t="shared" si="12"/>
        <v>1291679.8700000001</v>
      </c>
    </row>
    <row r="211" spans="1:14">
      <c r="A211" s="9">
        <v>42474</v>
      </c>
      <c r="B211" s="8">
        <v>0</v>
      </c>
      <c r="C211" s="8">
        <v>96861.5</v>
      </c>
      <c r="D211" s="8">
        <v>-2000</v>
      </c>
      <c r="E211" s="8"/>
      <c r="F211" s="8"/>
      <c r="G211" s="8"/>
      <c r="H211" s="8">
        <v>-26144.25</v>
      </c>
      <c r="I211" s="8">
        <v>0</v>
      </c>
      <c r="J211" s="8"/>
      <c r="K211" s="3">
        <v>68717.25</v>
      </c>
      <c r="L211" s="75">
        <f t="shared" si="13"/>
        <v>1280298.6500000001</v>
      </c>
      <c r="M211" s="67">
        <f>GamSuv!B243</f>
        <v>0</v>
      </c>
      <c r="N211" s="75">
        <f t="shared" si="12"/>
        <v>1280298.6500000001</v>
      </c>
    </row>
    <row r="212" spans="1:14">
      <c r="A212" s="9">
        <v>42475</v>
      </c>
      <c r="B212" s="8">
        <v>0</v>
      </c>
      <c r="C212" s="8">
        <v>46091.59</v>
      </c>
      <c r="D212" s="8">
        <v>-44576.28</v>
      </c>
      <c r="E212" s="8"/>
      <c r="F212" s="8"/>
      <c r="G212" s="8"/>
      <c r="H212" s="8">
        <v>-13116.75</v>
      </c>
      <c r="I212" s="8">
        <v>-4.5297099404706387E-14</v>
      </c>
      <c r="J212" s="8"/>
      <c r="K212" s="3">
        <v>-11601.440000000002</v>
      </c>
      <c r="L212" s="75">
        <f t="shared" si="13"/>
        <v>1349015.9000000001</v>
      </c>
      <c r="M212" s="67">
        <f>GamSuv!B244</f>
        <v>0</v>
      </c>
      <c r="N212" s="75">
        <f t="shared" si="12"/>
        <v>1349015.9000000001</v>
      </c>
    </row>
    <row r="213" spans="1:14">
      <c r="A213" s="9">
        <v>42476</v>
      </c>
      <c r="B213" s="8">
        <v>0</v>
      </c>
      <c r="C213" s="8"/>
      <c r="D213" s="8"/>
      <c r="E213" s="8"/>
      <c r="F213" s="8"/>
      <c r="G213" s="8"/>
      <c r="H213" s="8"/>
      <c r="I213" s="8"/>
      <c r="J213" s="8"/>
      <c r="K213" s="3">
        <v>0</v>
      </c>
      <c r="L213" s="75">
        <f t="shared" si="13"/>
        <v>1337414.4600000002</v>
      </c>
      <c r="M213" s="67">
        <f>GamSuv!B245</f>
        <v>0</v>
      </c>
      <c r="N213" s="75">
        <f t="shared" si="12"/>
        <v>1337414.4600000002</v>
      </c>
    </row>
    <row r="214" spans="1:14">
      <c r="A214" s="9">
        <v>42477</v>
      </c>
      <c r="B214" s="8">
        <v>0</v>
      </c>
      <c r="C214" s="8"/>
      <c r="D214" s="8"/>
      <c r="E214" s="8"/>
      <c r="F214" s="8"/>
      <c r="G214" s="8"/>
      <c r="H214" s="8"/>
      <c r="I214" s="8">
        <v>0</v>
      </c>
      <c r="J214" s="8"/>
      <c r="K214" s="3">
        <v>0</v>
      </c>
      <c r="L214" s="75">
        <f t="shared" si="13"/>
        <v>1337414.4600000002</v>
      </c>
      <c r="M214" s="67">
        <f>GamSuv!B246</f>
        <v>0</v>
      </c>
      <c r="N214" s="75">
        <f t="shared" si="12"/>
        <v>1337414.4600000002</v>
      </c>
    </row>
    <row r="215" spans="1:14">
      <c r="A215" s="9">
        <v>42478</v>
      </c>
      <c r="B215" s="8">
        <v>0</v>
      </c>
      <c r="C215" s="8">
        <v>82522.080000000002</v>
      </c>
      <c r="D215" s="8">
        <v>-66423.939999999988</v>
      </c>
      <c r="E215" s="8"/>
      <c r="F215" s="8"/>
      <c r="G215" s="8"/>
      <c r="H215" s="8">
        <v>-9609.6</v>
      </c>
      <c r="I215" s="8">
        <v>0</v>
      </c>
      <c r="J215" s="8"/>
      <c r="K215" s="3">
        <v>6488.5400000000136</v>
      </c>
      <c r="L215" s="75">
        <f t="shared" si="13"/>
        <v>1337414.4600000002</v>
      </c>
      <c r="M215" s="67">
        <f>GamSuv!B247</f>
        <v>0</v>
      </c>
      <c r="N215" s="75">
        <f t="shared" si="12"/>
        <v>1337414.4600000002</v>
      </c>
    </row>
    <row r="216" spans="1:14">
      <c r="A216" s="9">
        <v>42479</v>
      </c>
      <c r="B216" s="8">
        <v>0</v>
      </c>
      <c r="C216" s="8">
        <v>47498.95</v>
      </c>
      <c r="D216" s="8">
        <v>-23654.51</v>
      </c>
      <c r="E216" s="8"/>
      <c r="F216" s="8"/>
      <c r="G216" s="8"/>
      <c r="H216" s="8">
        <v>-10355.4</v>
      </c>
      <c r="I216" s="8">
        <v>-2.1316282072803006E-13</v>
      </c>
      <c r="J216" s="8"/>
      <c r="K216" s="3">
        <v>13489.039999999999</v>
      </c>
      <c r="L216" s="75">
        <f t="shared" si="13"/>
        <v>1343903.0000000002</v>
      </c>
      <c r="M216" s="67">
        <f>GamSuv!B248</f>
        <v>0</v>
      </c>
      <c r="N216" s="75">
        <f t="shared" si="12"/>
        <v>1343903.0000000002</v>
      </c>
    </row>
    <row r="217" spans="1:14">
      <c r="A217" s="9">
        <v>42480</v>
      </c>
      <c r="B217" s="8">
        <v>0</v>
      </c>
      <c r="C217" s="8">
        <v>1742.72</v>
      </c>
      <c r="D217" s="8">
        <v>-936</v>
      </c>
      <c r="E217" s="8"/>
      <c r="F217" s="8"/>
      <c r="G217" s="8"/>
      <c r="H217" s="8">
        <v>-22352.400000000001</v>
      </c>
      <c r="I217" s="8">
        <v>0</v>
      </c>
      <c r="J217" s="8"/>
      <c r="K217" s="3">
        <v>-21545.68</v>
      </c>
      <c r="L217" s="75">
        <f t="shared" si="13"/>
        <v>1357392.0400000003</v>
      </c>
      <c r="M217" s="67">
        <f>GamSuv!B249</f>
        <v>0</v>
      </c>
      <c r="N217" s="75">
        <f t="shared" si="12"/>
        <v>1357392.0400000003</v>
      </c>
    </row>
    <row r="218" spans="1:14">
      <c r="A218" s="9">
        <v>42481</v>
      </c>
      <c r="B218" s="8">
        <v>0</v>
      </c>
      <c r="C218" s="8">
        <v>140707.52999999997</v>
      </c>
      <c r="D218" s="8">
        <v>-54668.800000000003</v>
      </c>
      <c r="E218" s="8"/>
      <c r="F218" s="8"/>
      <c r="G218" s="8"/>
      <c r="H218" s="8">
        <v>-25927.95</v>
      </c>
      <c r="I218" s="8">
        <v>0</v>
      </c>
      <c r="J218" s="8"/>
      <c r="K218" s="3">
        <v>60110.77999999997</v>
      </c>
      <c r="L218" s="75">
        <f t="shared" si="13"/>
        <v>1335846.3600000003</v>
      </c>
      <c r="M218" s="67">
        <f>GamSuv!B250</f>
        <v>0</v>
      </c>
      <c r="N218" s="75">
        <f t="shared" si="12"/>
        <v>1335846.3600000003</v>
      </c>
    </row>
    <row r="219" spans="1:14">
      <c r="A219" s="9">
        <v>42482</v>
      </c>
      <c r="B219" s="8">
        <v>0</v>
      </c>
      <c r="C219" s="8">
        <v>25991.760000000002</v>
      </c>
      <c r="D219" s="8">
        <v>-12503.9</v>
      </c>
      <c r="E219" s="8"/>
      <c r="F219" s="8"/>
      <c r="G219" s="8"/>
      <c r="H219" s="8">
        <v>-8703</v>
      </c>
      <c r="I219" s="8">
        <v>-1.8189894035458565E-12</v>
      </c>
      <c r="J219" s="8"/>
      <c r="K219" s="3">
        <v>4784.8600000000006</v>
      </c>
      <c r="L219" s="75">
        <f t="shared" si="13"/>
        <v>1395957.1400000004</v>
      </c>
      <c r="M219" s="67">
        <f>GamSuv!B251</f>
        <v>0</v>
      </c>
      <c r="N219" s="75">
        <f t="shared" si="12"/>
        <v>1395957.1400000004</v>
      </c>
    </row>
    <row r="220" spans="1:14">
      <c r="A220" s="9">
        <v>42483</v>
      </c>
      <c r="B220" s="8">
        <v>0</v>
      </c>
      <c r="C220" s="8"/>
      <c r="D220" s="8"/>
      <c r="E220" s="8"/>
      <c r="F220" s="8"/>
      <c r="G220" s="8"/>
      <c r="H220" s="8"/>
      <c r="I220" s="8"/>
      <c r="J220" s="8"/>
      <c r="K220" s="3">
        <v>0</v>
      </c>
      <c r="L220" s="75">
        <f t="shared" si="13"/>
        <v>1400742.0000000005</v>
      </c>
      <c r="M220" s="67">
        <f>GamSuv!B252</f>
        <v>0</v>
      </c>
      <c r="N220" s="75">
        <f t="shared" si="12"/>
        <v>1400742.0000000005</v>
      </c>
    </row>
    <row r="221" spans="1:14">
      <c r="A221" s="9">
        <v>42484</v>
      </c>
      <c r="B221" s="8">
        <v>0</v>
      </c>
      <c r="C221" s="8"/>
      <c r="D221" s="8"/>
      <c r="E221" s="8"/>
      <c r="F221" s="8"/>
      <c r="G221" s="8"/>
      <c r="H221" s="8"/>
      <c r="I221" s="8"/>
      <c r="J221" s="8"/>
      <c r="K221" s="3">
        <v>0</v>
      </c>
      <c r="L221" s="75">
        <f t="shared" si="13"/>
        <v>1400742.0000000005</v>
      </c>
      <c r="M221" s="67">
        <f>GamSuv!B253</f>
        <v>0</v>
      </c>
      <c r="N221" s="75">
        <f t="shared" si="12"/>
        <v>1400742.0000000005</v>
      </c>
    </row>
    <row r="222" spans="1:14">
      <c r="A222" s="9">
        <v>42485</v>
      </c>
      <c r="B222" s="8">
        <v>0</v>
      </c>
      <c r="C222" s="8">
        <v>54663.310000000005</v>
      </c>
      <c r="D222" s="8">
        <v>-54140.700000000004</v>
      </c>
      <c r="E222" s="8"/>
      <c r="F222" s="8"/>
      <c r="G222" s="8"/>
      <c r="H222" s="8">
        <v>-13448.4</v>
      </c>
      <c r="I222" s="8">
        <v>0</v>
      </c>
      <c r="J222" s="8"/>
      <c r="K222" s="3">
        <v>-12925.789999999999</v>
      </c>
      <c r="L222" s="75">
        <f t="shared" si="13"/>
        <v>1400742.0000000005</v>
      </c>
      <c r="M222" s="67">
        <f>GamSuv!B254</f>
        <v>0</v>
      </c>
      <c r="N222" s="75">
        <f t="shared" si="12"/>
        <v>1400742.0000000005</v>
      </c>
    </row>
    <row r="223" spans="1:14">
      <c r="A223" s="9">
        <v>42486</v>
      </c>
      <c r="B223" s="8">
        <v>0</v>
      </c>
      <c r="C223" s="8">
        <v>61577.770000000004</v>
      </c>
      <c r="D223" s="8">
        <v>-58904.05</v>
      </c>
      <c r="E223" s="8"/>
      <c r="F223" s="8"/>
      <c r="G223" s="8"/>
      <c r="H223" s="8">
        <v>-21141</v>
      </c>
      <c r="I223" s="8">
        <v>0</v>
      </c>
      <c r="J223" s="8"/>
      <c r="K223" s="3">
        <v>-18467.28</v>
      </c>
      <c r="L223" s="75">
        <f t="shared" si="13"/>
        <v>1387816.2100000004</v>
      </c>
      <c r="M223" s="67">
        <f>GamSuv!B255</f>
        <v>0</v>
      </c>
      <c r="N223" s="75">
        <f t="shared" si="12"/>
        <v>1387816.2100000004</v>
      </c>
    </row>
    <row r="224" spans="1:14">
      <c r="A224" s="9">
        <v>42487</v>
      </c>
      <c r="B224" s="8">
        <v>0</v>
      </c>
      <c r="C224" s="8">
        <v>47942.41</v>
      </c>
      <c r="D224" s="8">
        <v>-46376.95</v>
      </c>
      <c r="E224" s="8"/>
      <c r="F224" s="8"/>
      <c r="G224" s="8"/>
      <c r="H224" s="8">
        <v>-25363.35</v>
      </c>
      <c r="I224" s="8">
        <v>0</v>
      </c>
      <c r="J224" s="8"/>
      <c r="K224" s="3">
        <v>-23797.889999999992</v>
      </c>
      <c r="L224" s="75">
        <f t="shared" si="13"/>
        <v>1369348.9300000004</v>
      </c>
      <c r="M224" s="67">
        <f>GamSuv!B256</f>
        <v>0</v>
      </c>
      <c r="N224" s="75">
        <f t="shared" si="12"/>
        <v>1369348.9300000004</v>
      </c>
    </row>
    <row r="225" spans="1:18">
      <c r="A225" s="9">
        <v>42488</v>
      </c>
      <c r="B225" s="8">
        <v>0</v>
      </c>
      <c r="C225" s="8">
        <v>48267.199999999997</v>
      </c>
      <c r="D225" s="8">
        <v>-1096.07</v>
      </c>
      <c r="E225" s="8"/>
      <c r="F225" s="8"/>
      <c r="G225" s="8"/>
      <c r="H225" s="8">
        <v>-14127.75</v>
      </c>
      <c r="I225" s="8">
        <v>0</v>
      </c>
      <c r="J225" s="8"/>
      <c r="K225" s="3">
        <v>33043.379999999997</v>
      </c>
      <c r="L225" s="75">
        <f t="shared" si="13"/>
        <v>1345551.0400000005</v>
      </c>
      <c r="M225" s="67">
        <f>GamSuv!B257</f>
        <v>0</v>
      </c>
      <c r="N225" s="75">
        <f t="shared" si="12"/>
        <v>1345551.0400000005</v>
      </c>
    </row>
    <row r="226" spans="1:18">
      <c r="A226" s="9">
        <v>42489</v>
      </c>
      <c r="B226" s="8">
        <v>0</v>
      </c>
      <c r="C226" s="8">
        <v>31563</v>
      </c>
      <c r="D226" s="8">
        <v>-16214.310000000001</v>
      </c>
      <c r="E226" s="8">
        <v>360</v>
      </c>
      <c r="F226" s="8">
        <v>-360</v>
      </c>
      <c r="G226" s="8"/>
      <c r="H226" s="8">
        <v>-32660.23</v>
      </c>
      <c r="I226" s="8">
        <v>0</v>
      </c>
      <c r="J226" s="8"/>
      <c r="K226" s="3">
        <v>-17311.54</v>
      </c>
      <c r="L226" s="75">
        <f t="shared" si="13"/>
        <v>1378594.4200000004</v>
      </c>
      <c r="M226" s="67">
        <f>GamSuv!B258</f>
        <v>0</v>
      </c>
      <c r="N226" s="75">
        <f t="shared" si="12"/>
        <v>1378594.4200000004</v>
      </c>
    </row>
    <row r="227" spans="1:18">
      <c r="A227" s="9">
        <v>42490</v>
      </c>
      <c r="B227" s="8">
        <v>0</v>
      </c>
      <c r="C227" s="8"/>
      <c r="D227" s="8"/>
      <c r="E227" s="8"/>
      <c r="F227" s="8"/>
      <c r="G227" s="8"/>
      <c r="H227" s="8">
        <v>-120.23</v>
      </c>
      <c r="I227" s="8">
        <v>-0.2</v>
      </c>
      <c r="J227" s="8"/>
      <c r="K227" s="3">
        <v>-120.43</v>
      </c>
      <c r="L227" s="75">
        <f t="shared" si="13"/>
        <v>1361282.8800000004</v>
      </c>
      <c r="M227" s="67">
        <f>GamSuv!B259</f>
        <v>0</v>
      </c>
      <c r="N227" s="75">
        <f t="shared" si="12"/>
        <v>1361282.8800000004</v>
      </c>
    </row>
    <row r="228" spans="1:18">
      <c r="A228" s="9">
        <v>42491</v>
      </c>
      <c r="B228" s="8">
        <v>0</v>
      </c>
      <c r="C228" s="8"/>
      <c r="D228" s="8"/>
      <c r="E228" s="8"/>
      <c r="F228" s="8"/>
      <c r="G228" s="8"/>
      <c r="H228" s="8"/>
      <c r="I228" s="8"/>
      <c r="J228" s="8"/>
      <c r="K228" s="3">
        <v>0</v>
      </c>
      <c r="L228" s="75">
        <f t="shared" si="13"/>
        <v>1361162.4500000004</v>
      </c>
      <c r="M228" s="67">
        <f>GamSuv!B260</f>
        <v>0</v>
      </c>
      <c r="N228" s="75">
        <f>IF($O$1&lt;31,0,L228+M228+J228)</f>
        <v>0</v>
      </c>
    </row>
    <row r="229" spans="1:18" s="51" customFormat="1">
      <c r="A229" s="122">
        <v>236</v>
      </c>
      <c r="B229" s="121">
        <v>0</v>
      </c>
      <c r="C229" s="121"/>
      <c r="D229" s="121"/>
      <c r="E229" s="121"/>
      <c r="F229" s="121"/>
      <c r="G229" s="121">
        <v>0</v>
      </c>
      <c r="H229" s="121"/>
      <c r="I229" s="121"/>
      <c r="J229" s="121"/>
      <c r="K229" s="117">
        <v>0</v>
      </c>
      <c r="L229" s="74"/>
      <c r="M229" s="68">
        <f>GamSuv!B229</f>
        <v>0</v>
      </c>
      <c r="N229" s="74">
        <f>SUM(N230:N260)</f>
        <v>0</v>
      </c>
      <c r="O229" s="69">
        <f>N229/$O$1</f>
        <v>0</v>
      </c>
      <c r="P229" s="69">
        <v>0</v>
      </c>
      <c r="Q229" s="70">
        <f>ROUND(O229*P229,0)</f>
        <v>0</v>
      </c>
      <c r="R229" s="69">
        <f>IF($O$1=31,MAX(N230:N260),MAX(N230:N259))</f>
        <v>0</v>
      </c>
    </row>
    <row r="230" spans="1:18">
      <c r="A230" s="9">
        <v>42461</v>
      </c>
      <c r="B230" s="8">
        <v>0</v>
      </c>
      <c r="C230" s="8"/>
      <c r="D230" s="8"/>
      <c r="E230" s="8"/>
      <c r="F230" s="8"/>
      <c r="G230" s="8">
        <v>0</v>
      </c>
      <c r="H230" s="8"/>
      <c r="I230" s="8"/>
      <c r="J230" s="8"/>
      <c r="K230" s="3">
        <v>0</v>
      </c>
      <c r="L230" s="75">
        <f>B230</f>
        <v>0</v>
      </c>
      <c r="M230" s="67">
        <f>GamSuv!B230</f>
        <v>0</v>
      </c>
      <c r="N230" s="75">
        <f>L230+M230+J230</f>
        <v>0</v>
      </c>
    </row>
    <row r="231" spans="1:18">
      <c r="A231" s="9">
        <v>42462</v>
      </c>
      <c r="B231" s="8">
        <v>0</v>
      </c>
      <c r="C231" s="8"/>
      <c r="D231" s="8"/>
      <c r="E231" s="8"/>
      <c r="F231" s="8"/>
      <c r="G231" s="8"/>
      <c r="H231" s="8"/>
      <c r="I231" s="8"/>
      <c r="J231" s="8"/>
      <c r="K231" s="3">
        <v>0</v>
      </c>
      <c r="L231" s="75">
        <f>L230+SUM(C230:J230)</f>
        <v>0</v>
      </c>
      <c r="M231" s="67">
        <f>GamSuv!B231</f>
        <v>0</v>
      </c>
      <c r="N231" s="75">
        <f t="shared" ref="N231:N259" si="14">L231+M231+J231</f>
        <v>0</v>
      </c>
    </row>
    <row r="232" spans="1:18">
      <c r="A232" s="9">
        <v>42463</v>
      </c>
      <c r="B232" s="8">
        <v>0</v>
      </c>
      <c r="C232" s="8"/>
      <c r="D232" s="8"/>
      <c r="E232" s="8"/>
      <c r="F232" s="8"/>
      <c r="G232" s="8"/>
      <c r="H232" s="8"/>
      <c r="I232" s="8"/>
      <c r="J232" s="8"/>
      <c r="K232" s="3">
        <v>0</v>
      </c>
      <c r="L232" s="75">
        <f>L231+K231</f>
        <v>0</v>
      </c>
      <c r="M232" s="67">
        <f>GamSuv!B232</f>
        <v>0</v>
      </c>
      <c r="N232" s="75">
        <f t="shared" si="14"/>
        <v>0</v>
      </c>
    </row>
    <row r="233" spans="1:18">
      <c r="A233" s="9">
        <v>42464</v>
      </c>
      <c r="B233" s="8">
        <v>0</v>
      </c>
      <c r="C233" s="8"/>
      <c r="D233" s="8"/>
      <c r="E233" s="8"/>
      <c r="F233" s="8"/>
      <c r="G233" s="8"/>
      <c r="H233" s="8"/>
      <c r="I233" s="8"/>
      <c r="J233" s="8"/>
      <c r="K233" s="3">
        <v>0</v>
      </c>
      <c r="L233" s="75">
        <f t="shared" ref="L233:L260" si="15">L232+K232</f>
        <v>0</v>
      </c>
      <c r="M233" s="67">
        <f>GamSuv!B233</f>
        <v>0</v>
      </c>
      <c r="N233" s="75">
        <f t="shared" si="14"/>
        <v>0</v>
      </c>
    </row>
    <row r="234" spans="1:18">
      <c r="A234" s="9">
        <v>42465</v>
      </c>
      <c r="B234" s="8">
        <v>0</v>
      </c>
      <c r="C234" s="8"/>
      <c r="D234" s="8"/>
      <c r="E234" s="8"/>
      <c r="F234" s="8"/>
      <c r="G234" s="8"/>
      <c r="H234" s="8"/>
      <c r="I234" s="8"/>
      <c r="J234" s="8"/>
      <c r="K234" s="3">
        <v>0</v>
      </c>
      <c r="L234" s="75">
        <f t="shared" si="15"/>
        <v>0</v>
      </c>
      <c r="M234" s="67">
        <f>GamSuv!B234</f>
        <v>0</v>
      </c>
      <c r="N234" s="75">
        <f t="shared" si="14"/>
        <v>0</v>
      </c>
    </row>
    <row r="235" spans="1:18">
      <c r="A235" s="9">
        <v>42466</v>
      </c>
      <c r="B235" s="8">
        <v>0</v>
      </c>
      <c r="C235" s="8"/>
      <c r="D235" s="8"/>
      <c r="E235" s="8"/>
      <c r="F235" s="8"/>
      <c r="G235" s="8"/>
      <c r="H235" s="8"/>
      <c r="I235" s="8"/>
      <c r="J235" s="8"/>
      <c r="K235" s="3">
        <v>0</v>
      </c>
      <c r="L235" s="75">
        <f t="shared" si="15"/>
        <v>0</v>
      </c>
      <c r="M235" s="67">
        <f>GamSuv!B235</f>
        <v>0</v>
      </c>
      <c r="N235" s="75">
        <f t="shared" si="14"/>
        <v>0</v>
      </c>
    </row>
    <row r="236" spans="1:18">
      <c r="A236" s="9">
        <v>42467</v>
      </c>
      <c r="B236" s="8">
        <v>0</v>
      </c>
      <c r="C236" s="8"/>
      <c r="D236" s="8"/>
      <c r="E236" s="8"/>
      <c r="F236" s="8"/>
      <c r="G236" s="8"/>
      <c r="H236" s="8"/>
      <c r="I236" s="8"/>
      <c r="J236" s="8"/>
      <c r="K236" s="3">
        <v>0</v>
      </c>
      <c r="L236" s="75">
        <f t="shared" si="15"/>
        <v>0</v>
      </c>
      <c r="M236" s="67">
        <f>GamSuv!B236</f>
        <v>0</v>
      </c>
      <c r="N236" s="75">
        <f t="shared" si="14"/>
        <v>0</v>
      </c>
    </row>
    <row r="237" spans="1:18">
      <c r="A237" s="9">
        <v>42468</v>
      </c>
      <c r="B237" s="8">
        <v>0</v>
      </c>
      <c r="C237" s="8"/>
      <c r="D237" s="8"/>
      <c r="E237" s="8"/>
      <c r="F237" s="8"/>
      <c r="G237" s="8"/>
      <c r="H237" s="8"/>
      <c r="I237" s="8"/>
      <c r="J237" s="8"/>
      <c r="K237" s="3">
        <v>0</v>
      </c>
      <c r="L237" s="75">
        <f t="shared" si="15"/>
        <v>0</v>
      </c>
      <c r="M237" s="67">
        <f>GamSuv!B237</f>
        <v>0</v>
      </c>
      <c r="N237" s="75">
        <f t="shared" si="14"/>
        <v>0</v>
      </c>
    </row>
    <row r="238" spans="1:18">
      <c r="A238" s="9">
        <v>42469</v>
      </c>
      <c r="B238" s="8">
        <v>0</v>
      </c>
      <c r="C238" s="8"/>
      <c r="D238" s="8"/>
      <c r="E238" s="8"/>
      <c r="F238" s="8"/>
      <c r="G238" s="8"/>
      <c r="H238" s="8"/>
      <c r="I238" s="8"/>
      <c r="J238" s="8"/>
      <c r="K238" s="3">
        <v>0</v>
      </c>
      <c r="L238" s="75">
        <f t="shared" si="15"/>
        <v>0</v>
      </c>
      <c r="M238" s="67">
        <f>GamSuv!B238</f>
        <v>0</v>
      </c>
      <c r="N238" s="75">
        <f t="shared" si="14"/>
        <v>0</v>
      </c>
    </row>
    <row r="239" spans="1:18">
      <c r="A239" s="9">
        <v>42470</v>
      </c>
      <c r="B239" s="8">
        <v>0</v>
      </c>
      <c r="C239" s="8"/>
      <c r="D239" s="8"/>
      <c r="E239" s="8"/>
      <c r="F239" s="8"/>
      <c r="G239" s="8"/>
      <c r="H239" s="8"/>
      <c r="I239" s="8"/>
      <c r="J239" s="8"/>
      <c r="K239" s="3">
        <v>0</v>
      </c>
      <c r="L239" s="75">
        <f t="shared" si="15"/>
        <v>0</v>
      </c>
      <c r="M239" s="67">
        <f>GamSuv!B239</f>
        <v>0</v>
      </c>
      <c r="N239" s="75">
        <f t="shared" si="14"/>
        <v>0</v>
      </c>
    </row>
    <row r="240" spans="1:18">
      <c r="A240" s="9">
        <v>42471</v>
      </c>
      <c r="B240" s="8">
        <v>0</v>
      </c>
      <c r="C240" s="8"/>
      <c r="D240" s="8"/>
      <c r="E240" s="8"/>
      <c r="F240" s="8"/>
      <c r="G240" s="8"/>
      <c r="H240" s="8"/>
      <c r="I240" s="8"/>
      <c r="J240" s="8"/>
      <c r="K240" s="3">
        <v>0</v>
      </c>
      <c r="L240" s="75">
        <f t="shared" si="15"/>
        <v>0</v>
      </c>
      <c r="M240" s="67">
        <f>GamSuv!B240</f>
        <v>0</v>
      </c>
      <c r="N240" s="75">
        <f t="shared" si="14"/>
        <v>0</v>
      </c>
    </row>
    <row r="241" spans="1:14">
      <c r="A241" s="9">
        <v>42472</v>
      </c>
      <c r="B241" s="8">
        <v>0</v>
      </c>
      <c r="C241" s="8"/>
      <c r="D241" s="8"/>
      <c r="E241" s="8"/>
      <c r="F241" s="8"/>
      <c r="G241" s="8"/>
      <c r="H241" s="8"/>
      <c r="I241" s="8"/>
      <c r="J241" s="8"/>
      <c r="K241" s="3">
        <v>0</v>
      </c>
      <c r="L241" s="75">
        <f t="shared" si="15"/>
        <v>0</v>
      </c>
      <c r="M241" s="67">
        <f>GamSuv!B241</f>
        <v>0</v>
      </c>
      <c r="N241" s="75">
        <f t="shared" si="14"/>
        <v>0</v>
      </c>
    </row>
    <row r="242" spans="1:14">
      <c r="A242" s="9">
        <v>42473</v>
      </c>
      <c r="B242" s="8">
        <v>0</v>
      </c>
      <c r="C242" s="8"/>
      <c r="D242" s="8"/>
      <c r="E242" s="8"/>
      <c r="F242" s="8"/>
      <c r="G242" s="8"/>
      <c r="H242" s="8"/>
      <c r="I242" s="8"/>
      <c r="J242" s="8"/>
      <c r="K242" s="3">
        <v>0</v>
      </c>
      <c r="L242" s="75">
        <f t="shared" si="15"/>
        <v>0</v>
      </c>
      <c r="M242" s="67">
        <f>GamSuv!B242</f>
        <v>0</v>
      </c>
      <c r="N242" s="75">
        <f t="shared" si="14"/>
        <v>0</v>
      </c>
    </row>
    <row r="243" spans="1:14">
      <c r="A243" s="9">
        <v>42474</v>
      </c>
      <c r="B243" s="8">
        <v>0</v>
      </c>
      <c r="C243" s="8"/>
      <c r="D243" s="8"/>
      <c r="E243" s="8"/>
      <c r="F243" s="8"/>
      <c r="G243" s="8"/>
      <c r="H243" s="8"/>
      <c r="I243" s="8"/>
      <c r="J243" s="8"/>
      <c r="K243" s="3">
        <v>0</v>
      </c>
      <c r="L243" s="75">
        <f t="shared" si="15"/>
        <v>0</v>
      </c>
      <c r="M243" s="67">
        <f>GamSuv!B243</f>
        <v>0</v>
      </c>
      <c r="N243" s="75">
        <f t="shared" si="14"/>
        <v>0</v>
      </c>
    </row>
    <row r="244" spans="1:14">
      <c r="A244" s="9">
        <v>42475</v>
      </c>
      <c r="B244" s="8">
        <v>0</v>
      </c>
      <c r="C244" s="8"/>
      <c r="D244" s="8"/>
      <c r="E244" s="8"/>
      <c r="F244" s="8"/>
      <c r="G244" s="8"/>
      <c r="H244" s="8"/>
      <c r="I244" s="8"/>
      <c r="J244" s="8"/>
      <c r="K244" s="3">
        <v>0</v>
      </c>
      <c r="L244" s="75">
        <f t="shared" si="15"/>
        <v>0</v>
      </c>
      <c r="M244" s="67">
        <f>GamSuv!B244</f>
        <v>0</v>
      </c>
      <c r="N244" s="75">
        <f t="shared" si="14"/>
        <v>0</v>
      </c>
    </row>
    <row r="245" spans="1:14">
      <c r="A245" s="9">
        <v>42476</v>
      </c>
      <c r="B245" s="8">
        <v>0</v>
      </c>
      <c r="C245" s="8"/>
      <c r="D245" s="8"/>
      <c r="E245" s="8"/>
      <c r="F245" s="8"/>
      <c r="G245" s="8"/>
      <c r="H245" s="8"/>
      <c r="I245" s="8"/>
      <c r="J245" s="8"/>
      <c r="K245" s="3">
        <v>0</v>
      </c>
      <c r="L245" s="75">
        <f t="shared" si="15"/>
        <v>0</v>
      </c>
      <c r="M245" s="67">
        <f>GamSuv!B245</f>
        <v>0</v>
      </c>
      <c r="N245" s="75">
        <f t="shared" si="14"/>
        <v>0</v>
      </c>
    </row>
    <row r="246" spans="1:14">
      <c r="A246" s="9">
        <v>42477</v>
      </c>
      <c r="B246" s="8">
        <v>0</v>
      </c>
      <c r="C246" s="8"/>
      <c r="D246" s="8"/>
      <c r="E246" s="8"/>
      <c r="F246" s="8"/>
      <c r="G246" s="8"/>
      <c r="H246" s="8"/>
      <c r="I246" s="8"/>
      <c r="J246" s="8"/>
      <c r="K246" s="3">
        <v>0</v>
      </c>
      <c r="L246" s="75">
        <f t="shared" si="15"/>
        <v>0</v>
      </c>
      <c r="M246" s="67">
        <f>GamSuv!B246</f>
        <v>0</v>
      </c>
      <c r="N246" s="75">
        <f t="shared" si="14"/>
        <v>0</v>
      </c>
    </row>
    <row r="247" spans="1:14">
      <c r="A247" s="9">
        <v>42478</v>
      </c>
      <c r="B247" s="8">
        <v>0</v>
      </c>
      <c r="C247" s="8"/>
      <c r="D247" s="8"/>
      <c r="E247" s="8"/>
      <c r="F247" s="8"/>
      <c r="G247" s="8"/>
      <c r="H247" s="8"/>
      <c r="I247" s="8"/>
      <c r="J247" s="8"/>
      <c r="K247" s="3">
        <v>0</v>
      </c>
      <c r="L247" s="75">
        <f t="shared" si="15"/>
        <v>0</v>
      </c>
      <c r="M247" s="67">
        <f>GamSuv!B247</f>
        <v>0</v>
      </c>
      <c r="N247" s="75">
        <f t="shared" si="14"/>
        <v>0</v>
      </c>
    </row>
    <row r="248" spans="1:14">
      <c r="A248" s="9">
        <v>42479</v>
      </c>
      <c r="B248" s="8">
        <v>0</v>
      </c>
      <c r="C248" s="8"/>
      <c r="D248" s="8"/>
      <c r="E248" s="8"/>
      <c r="F248" s="8"/>
      <c r="G248" s="8"/>
      <c r="H248" s="8"/>
      <c r="I248" s="8"/>
      <c r="J248" s="8"/>
      <c r="K248" s="3">
        <v>0</v>
      </c>
      <c r="L248" s="75">
        <f t="shared" si="15"/>
        <v>0</v>
      </c>
      <c r="M248" s="67">
        <f>GamSuv!B248</f>
        <v>0</v>
      </c>
      <c r="N248" s="75">
        <f t="shared" si="14"/>
        <v>0</v>
      </c>
    </row>
    <row r="249" spans="1:14">
      <c r="A249" s="9">
        <v>42480</v>
      </c>
      <c r="B249" s="8">
        <v>0</v>
      </c>
      <c r="C249" s="8"/>
      <c r="D249" s="8"/>
      <c r="E249" s="8"/>
      <c r="F249" s="8"/>
      <c r="G249" s="8"/>
      <c r="H249" s="8"/>
      <c r="I249" s="8"/>
      <c r="J249" s="8"/>
      <c r="K249" s="3">
        <v>0</v>
      </c>
      <c r="L249" s="75">
        <f t="shared" si="15"/>
        <v>0</v>
      </c>
      <c r="M249" s="67">
        <f>GamSuv!B249</f>
        <v>0</v>
      </c>
      <c r="N249" s="75">
        <f t="shared" si="14"/>
        <v>0</v>
      </c>
    </row>
    <row r="250" spans="1:14">
      <c r="A250" s="9">
        <v>42481</v>
      </c>
      <c r="B250" s="8">
        <v>0</v>
      </c>
      <c r="C250" s="8"/>
      <c r="D250" s="8"/>
      <c r="E250" s="8"/>
      <c r="F250" s="8"/>
      <c r="G250" s="8"/>
      <c r="H250" s="8"/>
      <c r="I250" s="8"/>
      <c r="J250" s="8"/>
      <c r="K250" s="3">
        <v>0</v>
      </c>
      <c r="L250" s="75">
        <f t="shared" si="15"/>
        <v>0</v>
      </c>
      <c r="M250" s="67">
        <f>GamSuv!B250</f>
        <v>0</v>
      </c>
      <c r="N250" s="75">
        <f t="shared" si="14"/>
        <v>0</v>
      </c>
    </row>
    <row r="251" spans="1:14">
      <c r="A251" s="9">
        <v>42482</v>
      </c>
      <c r="B251" s="8">
        <v>0</v>
      </c>
      <c r="C251" s="8"/>
      <c r="D251" s="8"/>
      <c r="E251" s="8"/>
      <c r="F251" s="8"/>
      <c r="G251" s="8"/>
      <c r="H251" s="8"/>
      <c r="I251" s="8"/>
      <c r="J251" s="8"/>
      <c r="K251" s="3">
        <v>0</v>
      </c>
      <c r="L251" s="75">
        <f t="shared" si="15"/>
        <v>0</v>
      </c>
      <c r="M251" s="67">
        <f>GamSuv!B251</f>
        <v>0</v>
      </c>
      <c r="N251" s="75">
        <f t="shared" si="14"/>
        <v>0</v>
      </c>
    </row>
    <row r="252" spans="1:14">
      <c r="A252" s="9">
        <v>42483</v>
      </c>
      <c r="B252" s="8">
        <v>0</v>
      </c>
      <c r="C252" s="8"/>
      <c r="D252" s="8"/>
      <c r="E252" s="8"/>
      <c r="F252" s="8"/>
      <c r="G252" s="8"/>
      <c r="H252" s="8"/>
      <c r="I252" s="8"/>
      <c r="J252" s="8"/>
      <c r="K252" s="3">
        <v>0</v>
      </c>
      <c r="L252" s="75">
        <f t="shared" si="15"/>
        <v>0</v>
      </c>
      <c r="M252" s="67">
        <f>GamSuv!B252</f>
        <v>0</v>
      </c>
      <c r="N252" s="75">
        <f t="shared" si="14"/>
        <v>0</v>
      </c>
    </row>
    <row r="253" spans="1:14">
      <c r="A253" s="9">
        <v>42484</v>
      </c>
      <c r="B253" s="8">
        <v>0</v>
      </c>
      <c r="C253" s="8"/>
      <c r="D253" s="8"/>
      <c r="E253" s="8"/>
      <c r="F253" s="8"/>
      <c r="G253" s="8"/>
      <c r="H253" s="8"/>
      <c r="I253" s="8"/>
      <c r="J253" s="8"/>
      <c r="K253" s="3">
        <v>0</v>
      </c>
      <c r="L253" s="75">
        <f t="shared" si="15"/>
        <v>0</v>
      </c>
      <c r="M253" s="67">
        <f>GamSuv!B253</f>
        <v>0</v>
      </c>
      <c r="N253" s="75">
        <f t="shared" si="14"/>
        <v>0</v>
      </c>
    </row>
    <row r="254" spans="1:14">
      <c r="A254" s="9">
        <v>42485</v>
      </c>
      <c r="B254" s="8">
        <v>0</v>
      </c>
      <c r="C254" s="8"/>
      <c r="D254" s="8"/>
      <c r="E254" s="8"/>
      <c r="F254" s="8"/>
      <c r="G254" s="8"/>
      <c r="H254" s="8"/>
      <c r="I254" s="8"/>
      <c r="J254" s="8"/>
      <c r="K254" s="3">
        <v>0</v>
      </c>
      <c r="L254" s="75">
        <f t="shared" si="15"/>
        <v>0</v>
      </c>
      <c r="M254" s="67">
        <f>GamSuv!B254</f>
        <v>0</v>
      </c>
      <c r="N254" s="75">
        <f t="shared" si="14"/>
        <v>0</v>
      </c>
    </row>
    <row r="255" spans="1:14">
      <c r="A255" s="9">
        <v>42486</v>
      </c>
      <c r="B255" s="8">
        <v>0</v>
      </c>
      <c r="C255" s="8"/>
      <c r="D255" s="8"/>
      <c r="E255" s="8"/>
      <c r="F255" s="8"/>
      <c r="G255" s="8"/>
      <c r="H255" s="8"/>
      <c r="I255" s="8"/>
      <c r="J255" s="8"/>
      <c r="K255" s="3">
        <v>0</v>
      </c>
      <c r="L255" s="75">
        <f t="shared" si="15"/>
        <v>0</v>
      </c>
      <c r="M255" s="67">
        <f>GamSuv!B255</f>
        <v>0</v>
      </c>
      <c r="N255" s="75">
        <f t="shared" si="14"/>
        <v>0</v>
      </c>
    </row>
    <row r="256" spans="1:14">
      <c r="A256" s="9">
        <v>42487</v>
      </c>
      <c r="B256" s="8">
        <v>0</v>
      </c>
      <c r="C256" s="8"/>
      <c r="D256" s="8"/>
      <c r="E256" s="8"/>
      <c r="F256" s="8"/>
      <c r="G256" s="8"/>
      <c r="H256" s="8"/>
      <c r="I256" s="8"/>
      <c r="J256" s="8"/>
      <c r="K256" s="3">
        <v>0</v>
      </c>
      <c r="L256" s="75">
        <f t="shared" si="15"/>
        <v>0</v>
      </c>
      <c r="M256" s="67">
        <f>GamSuv!B256</f>
        <v>0</v>
      </c>
      <c r="N256" s="75">
        <f t="shared" si="14"/>
        <v>0</v>
      </c>
    </row>
    <row r="257" spans="1:18">
      <c r="A257" s="9">
        <v>42488</v>
      </c>
      <c r="B257" s="8">
        <v>0</v>
      </c>
      <c r="C257" s="8"/>
      <c r="D257" s="8"/>
      <c r="E257" s="8"/>
      <c r="F257" s="8"/>
      <c r="G257" s="8"/>
      <c r="H257" s="8"/>
      <c r="I257" s="8"/>
      <c r="J257" s="8"/>
      <c r="K257" s="3">
        <v>0</v>
      </c>
      <c r="L257" s="75">
        <f t="shared" si="15"/>
        <v>0</v>
      </c>
      <c r="M257" s="67">
        <f>GamSuv!B257</f>
        <v>0</v>
      </c>
      <c r="N257" s="75">
        <f t="shared" si="14"/>
        <v>0</v>
      </c>
    </row>
    <row r="258" spans="1:18">
      <c r="A258" s="9">
        <v>42489</v>
      </c>
      <c r="B258" s="8">
        <v>0</v>
      </c>
      <c r="C258" s="8"/>
      <c r="D258" s="8"/>
      <c r="E258" s="8"/>
      <c r="F258" s="8"/>
      <c r="G258" s="8"/>
      <c r="H258" s="8"/>
      <c r="I258" s="8"/>
      <c r="J258" s="8"/>
      <c r="K258" s="3">
        <v>0</v>
      </c>
      <c r="L258" s="75">
        <f t="shared" si="15"/>
        <v>0</v>
      </c>
      <c r="M258" s="67">
        <f>GamSuv!B258</f>
        <v>0</v>
      </c>
      <c r="N258" s="75">
        <f t="shared" si="14"/>
        <v>0</v>
      </c>
    </row>
    <row r="259" spans="1:18">
      <c r="A259" s="9">
        <v>42490</v>
      </c>
      <c r="B259" s="8">
        <v>0</v>
      </c>
      <c r="C259" s="8"/>
      <c r="D259" s="8"/>
      <c r="E259" s="8"/>
      <c r="F259" s="8"/>
      <c r="G259" s="8"/>
      <c r="H259" s="8"/>
      <c r="I259" s="8"/>
      <c r="J259" s="8"/>
      <c r="K259" s="3">
        <v>0</v>
      </c>
      <c r="L259" s="75">
        <f t="shared" si="15"/>
        <v>0</v>
      </c>
      <c r="M259" s="67">
        <f>GamSuv!B259</f>
        <v>0</v>
      </c>
      <c r="N259" s="75">
        <f t="shared" si="14"/>
        <v>0</v>
      </c>
    </row>
    <row r="260" spans="1:18">
      <c r="A260" s="9">
        <v>42491</v>
      </c>
      <c r="B260" s="8">
        <v>0</v>
      </c>
      <c r="C260" s="8"/>
      <c r="D260" s="8"/>
      <c r="E260" s="8"/>
      <c r="F260" s="8"/>
      <c r="G260" s="8"/>
      <c r="H260" s="8"/>
      <c r="I260" s="8"/>
      <c r="J260" s="8"/>
      <c r="K260" s="3">
        <v>0</v>
      </c>
      <c r="L260" s="75">
        <f t="shared" si="15"/>
        <v>0</v>
      </c>
      <c r="M260" s="67">
        <f>GamSuv!B260</f>
        <v>0</v>
      </c>
      <c r="N260" s="75">
        <f>IF($O$1&lt;31,0,L260+M260+J260)</f>
        <v>0</v>
      </c>
    </row>
    <row r="261" spans="1:18" s="51" customFormat="1">
      <c r="A261" s="122">
        <v>240</v>
      </c>
      <c r="B261" s="121">
        <v>6280.64</v>
      </c>
      <c r="C261" s="121">
        <v>140611.26</v>
      </c>
      <c r="D261" s="121">
        <v>-95802.044999999969</v>
      </c>
      <c r="E261" s="121"/>
      <c r="F261" s="121"/>
      <c r="G261" s="121">
        <v>0</v>
      </c>
      <c r="H261" s="121">
        <v>-13932.33</v>
      </c>
      <c r="I261" s="121">
        <v>1.3257173137048994E-12</v>
      </c>
      <c r="J261" s="121"/>
      <c r="K261" s="117">
        <v>37157.525000000023</v>
      </c>
      <c r="L261" s="74"/>
      <c r="M261" s="68">
        <f>GamSuv!B261</f>
        <v>0</v>
      </c>
      <c r="N261" s="74">
        <f>SUM(N262:N292)</f>
        <v>976915.29000000097</v>
      </c>
      <c r="O261" s="69">
        <f>N261/$O$1</f>
        <v>32563.843000000033</v>
      </c>
      <c r="P261" s="132">
        <v>0.96650000000000003</v>
      </c>
      <c r="Q261" s="70">
        <f>ROUND(O261*P261,0)</f>
        <v>31473</v>
      </c>
      <c r="R261" s="69">
        <f>IF($O$1=31,MAX(N262:N292),MAX(N262:N291))</f>
        <v>49351.060000000027</v>
      </c>
    </row>
    <row r="262" spans="1:18">
      <c r="A262" s="9">
        <v>42461</v>
      </c>
      <c r="B262" s="8">
        <v>6280.64</v>
      </c>
      <c r="C262" s="8"/>
      <c r="D262" s="8"/>
      <c r="E262" s="8"/>
      <c r="F262" s="8"/>
      <c r="G262" s="8">
        <v>0</v>
      </c>
      <c r="H262" s="8"/>
      <c r="I262" s="8"/>
      <c r="J262" s="8"/>
      <c r="K262" s="3">
        <v>6280.64</v>
      </c>
      <c r="L262" s="75">
        <f>B262</f>
        <v>6280.64</v>
      </c>
      <c r="M262" s="67">
        <f>GamSuv!B262</f>
        <v>0</v>
      </c>
      <c r="N262" s="75">
        <f>L262+M262+J262</f>
        <v>6280.64</v>
      </c>
    </row>
    <row r="263" spans="1:18">
      <c r="A263" s="9">
        <v>42462</v>
      </c>
      <c r="B263" s="8">
        <v>0</v>
      </c>
      <c r="C263" s="8"/>
      <c r="D263" s="8"/>
      <c r="E263" s="8"/>
      <c r="F263" s="8"/>
      <c r="G263" s="8"/>
      <c r="H263" s="8"/>
      <c r="I263" s="8"/>
      <c r="J263" s="8"/>
      <c r="K263" s="3">
        <v>0</v>
      </c>
      <c r="L263" s="75">
        <f>L262+SUM(C262:J262)</f>
        <v>6280.64</v>
      </c>
      <c r="M263" s="67">
        <f>GamSuv!B263</f>
        <v>0</v>
      </c>
      <c r="N263" s="75">
        <f t="shared" ref="N263:N291" si="16">L263+M263+J263</f>
        <v>6280.64</v>
      </c>
    </row>
    <row r="264" spans="1:18">
      <c r="A264" s="9">
        <v>42463</v>
      </c>
      <c r="B264" s="8">
        <v>0</v>
      </c>
      <c r="C264" s="8"/>
      <c r="D264" s="8"/>
      <c r="E264" s="8"/>
      <c r="F264" s="8"/>
      <c r="G264" s="8"/>
      <c r="H264" s="8"/>
      <c r="I264" s="8"/>
      <c r="J264" s="8"/>
      <c r="K264" s="3">
        <v>0</v>
      </c>
      <c r="L264" s="75">
        <f>L263+K263</f>
        <v>6280.64</v>
      </c>
      <c r="M264" s="67">
        <f>GamSuv!B264</f>
        <v>0</v>
      </c>
      <c r="N264" s="75">
        <f t="shared" si="16"/>
        <v>6280.64</v>
      </c>
    </row>
    <row r="265" spans="1:18">
      <c r="A265" s="9">
        <v>42464</v>
      </c>
      <c r="B265" s="8">
        <v>0</v>
      </c>
      <c r="C265" s="8"/>
      <c r="D265" s="8">
        <v>-599.99</v>
      </c>
      <c r="E265" s="8"/>
      <c r="F265" s="8"/>
      <c r="G265" s="8"/>
      <c r="H265" s="8"/>
      <c r="I265" s="8"/>
      <c r="J265" s="8"/>
      <c r="K265" s="3">
        <v>-599.99</v>
      </c>
      <c r="L265" s="75">
        <f t="shared" ref="L265:L292" si="17">L264+K264</f>
        <v>6280.64</v>
      </c>
      <c r="M265" s="67">
        <f>GamSuv!B265</f>
        <v>0</v>
      </c>
      <c r="N265" s="75">
        <f t="shared" si="16"/>
        <v>6280.64</v>
      </c>
    </row>
    <row r="266" spans="1:18">
      <c r="A266" s="9">
        <v>42465</v>
      </c>
      <c r="B266" s="8">
        <v>0</v>
      </c>
      <c r="C266" s="8"/>
      <c r="D266" s="8">
        <v>-452.26</v>
      </c>
      <c r="E266" s="8"/>
      <c r="F266" s="8"/>
      <c r="G266" s="8"/>
      <c r="H266" s="8"/>
      <c r="I266" s="8"/>
      <c r="J266" s="8"/>
      <c r="K266" s="3">
        <v>-452.26</v>
      </c>
      <c r="L266" s="75">
        <f t="shared" si="17"/>
        <v>5680.6500000000005</v>
      </c>
      <c r="M266" s="67">
        <f>GamSuv!B266</f>
        <v>0</v>
      </c>
      <c r="N266" s="75">
        <f t="shared" si="16"/>
        <v>5680.6500000000005</v>
      </c>
    </row>
    <row r="267" spans="1:18">
      <c r="A267" s="9">
        <v>42466</v>
      </c>
      <c r="B267" s="8">
        <v>0</v>
      </c>
      <c r="C267" s="8"/>
      <c r="D267" s="8"/>
      <c r="E267" s="8"/>
      <c r="F267" s="8"/>
      <c r="G267" s="8"/>
      <c r="H267" s="8"/>
      <c r="I267" s="8"/>
      <c r="J267" s="8"/>
      <c r="K267" s="3">
        <v>0</v>
      </c>
      <c r="L267" s="75">
        <f t="shared" si="17"/>
        <v>5228.3900000000003</v>
      </c>
      <c r="M267" s="67">
        <f>GamSuv!B267</f>
        <v>0</v>
      </c>
      <c r="N267" s="75">
        <f t="shared" si="16"/>
        <v>5228.3900000000003</v>
      </c>
    </row>
    <row r="268" spans="1:18">
      <c r="A268" s="9">
        <v>42467</v>
      </c>
      <c r="B268" s="8">
        <v>0</v>
      </c>
      <c r="C268" s="8">
        <v>29768.39</v>
      </c>
      <c r="D268" s="8"/>
      <c r="E268" s="8"/>
      <c r="F268" s="8"/>
      <c r="G268" s="8"/>
      <c r="H268" s="8">
        <v>-891.00000000000011</v>
      </c>
      <c r="I268" s="8"/>
      <c r="J268" s="8"/>
      <c r="K268" s="3">
        <v>28877.39</v>
      </c>
      <c r="L268" s="75">
        <f t="shared" si="17"/>
        <v>5228.3900000000003</v>
      </c>
      <c r="M268" s="67">
        <f>GamSuv!B268</f>
        <v>0</v>
      </c>
      <c r="N268" s="75">
        <f t="shared" si="16"/>
        <v>5228.3900000000003</v>
      </c>
    </row>
    <row r="269" spans="1:18">
      <c r="A269" s="9">
        <v>42468</v>
      </c>
      <c r="B269" s="8">
        <v>0</v>
      </c>
      <c r="C269" s="8">
        <v>2801.16</v>
      </c>
      <c r="D269" s="8">
        <v>-223.94</v>
      </c>
      <c r="E269" s="8"/>
      <c r="F269" s="8"/>
      <c r="G269" s="8"/>
      <c r="H269" s="8"/>
      <c r="I269" s="8">
        <v>-5.1159076974727213E-13</v>
      </c>
      <c r="J269" s="8"/>
      <c r="K269" s="3">
        <v>2577.2199999999993</v>
      </c>
      <c r="L269" s="75">
        <f t="shared" si="17"/>
        <v>34105.78</v>
      </c>
      <c r="M269" s="67">
        <f>GamSuv!B269</f>
        <v>0</v>
      </c>
      <c r="N269" s="75">
        <f t="shared" si="16"/>
        <v>34105.78</v>
      </c>
    </row>
    <row r="270" spans="1:18">
      <c r="A270" s="9">
        <v>42469</v>
      </c>
      <c r="B270" s="8">
        <v>0</v>
      </c>
      <c r="C270" s="8"/>
      <c r="D270" s="8"/>
      <c r="E270" s="8"/>
      <c r="F270" s="8"/>
      <c r="G270" s="8"/>
      <c r="H270" s="8"/>
      <c r="I270" s="8"/>
      <c r="J270" s="8"/>
      <c r="K270" s="3">
        <v>0</v>
      </c>
      <c r="L270" s="75">
        <f t="shared" si="17"/>
        <v>36683</v>
      </c>
      <c r="M270" s="67">
        <f>GamSuv!B270</f>
        <v>0</v>
      </c>
      <c r="N270" s="75">
        <f t="shared" si="16"/>
        <v>36683</v>
      </c>
    </row>
    <row r="271" spans="1:18">
      <c r="A271" s="9">
        <v>42470</v>
      </c>
      <c r="B271" s="8">
        <v>0</v>
      </c>
      <c r="C271" s="8"/>
      <c r="D271" s="8"/>
      <c r="E271" s="8"/>
      <c r="F271" s="8"/>
      <c r="G271" s="8"/>
      <c r="H271" s="8"/>
      <c r="I271" s="8"/>
      <c r="J271" s="8"/>
      <c r="K271" s="3">
        <v>0</v>
      </c>
      <c r="L271" s="75">
        <f t="shared" si="17"/>
        <v>36683</v>
      </c>
      <c r="M271" s="67">
        <f>GamSuv!B271</f>
        <v>0</v>
      </c>
      <c r="N271" s="75">
        <f t="shared" si="16"/>
        <v>36683</v>
      </c>
    </row>
    <row r="272" spans="1:18">
      <c r="A272" s="9">
        <v>42471</v>
      </c>
      <c r="B272" s="8">
        <v>0</v>
      </c>
      <c r="C272" s="8"/>
      <c r="D272" s="8">
        <v>-527.95000000000005</v>
      </c>
      <c r="E272" s="8"/>
      <c r="F272" s="8"/>
      <c r="G272" s="8"/>
      <c r="H272" s="8"/>
      <c r="I272" s="8">
        <v>0</v>
      </c>
      <c r="J272" s="8"/>
      <c r="K272" s="3">
        <v>-527.95000000000005</v>
      </c>
      <c r="L272" s="75">
        <f t="shared" si="17"/>
        <v>36683</v>
      </c>
      <c r="M272" s="67">
        <f>GamSuv!B272</f>
        <v>0</v>
      </c>
      <c r="N272" s="75">
        <f t="shared" si="16"/>
        <v>36683</v>
      </c>
    </row>
    <row r="273" spans="1:14">
      <c r="A273" s="9">
        <v>42472</v>
      </c>
      <c r="B273" s="8">
        <v>0</v>
      </c>
      <c r="C273" s="8"/>
      <c r="D273" s="8"/>
      <c r="E273" s="8"/>
      <c r="F273" s="8"/>
      <c r="G273" s="8"/>
      <c r="H273" s="8"/>
      <c r="I273" s="8"/>
      <c r="J273" s="8"/>
      <c r="K273" s="3">
        <v>0</v>
      </c>
      <c r="L273" s="75">
        <f t="shared" si="17"/>
        <v>36155.050000000003</v>
      </c>
      <c r="M273" s="67">
        <f>GamSuv!B273</f>
        <v>0</v>
      </c>
      <c r="N273" s="75">
        <f t="shared" si="16"/>
        <v>36155.050000000003</v>
      </c>
    </row>
    <row r="274" spans="1:14">
      <c r="A274" s="9">
        <v>42473</v>
      </c>
      <c r="B274" s="8">
        <v>0</v>
      </c>
      <c r="C274" s="8">
        <v>5567.99</v>
      </c>
      <c r="D274" s="8">
        <v>-5975.9449999999997</v>
      </c>
      <c r="E274" s="8"/>
      <c r="F274" s="8"/>
      <c r="G274" s="8"/>
      <c r="H274" s="8">
        <v>-891.00000000000011</v>
      </c>
      <c r="I274" s="8">
        <v>1.7985612998927536E-14</v>
      </c>
      <c r="J274" s="8"/>
      <c r="K274" s="3">
        <v>-1298.9549999999999</v>
      </c>
      <c r="L274" s="75">
        <f t="shared" si="17"/>
        <v>36155.050000000003</v>
      </c>
      <c r="M274" s="67">
        <f>GamSuv!B274</f>
        <v>0</v>
      </c>
      <c r="N274" s="75">
        <f t="shared" si="16"/>
        <v>36155.050000000003</v>
      </c>
    </row>
    <row r="275" spans="1:14">
      <c r="A275" s="9">
        <v>42474</v>
      </c>
      <c r="B275" s="8">
        <v>0</v>
      </c>
      <c r="C275" s="8">
        <v>50935.280000000013</v>
      </c>
      <c r="D275" s="8">
        <v>-38904.69999999999</v>
      </c>
      <c r="E275" s="8"/>
      <c r="F275" s="8"/>
      <c r="G275" s="8"/>
      <c r="H275" s="8"/>
      <c r="I275" s="8">
        <v>2.2204460492503131E-16</v>
      </c>
      <c r="J275" s="8"/>
      <c r="K275" s="3">
        <v>12030.580000000024</v>
      </c>
      <c r="L275" s="75">
        <f t="shared" si="17"/>
        <v>34856.095000000001</v>
      </c>
      <c r="M275" s="67">
        <f>GamSuv!B275</f>
        <v>0</v>
      </c>
      <c r="N275" s="75">
        <f t="shared" si="16"/>
        <v>34856.095000000001</v>
      </c>
    </row>
    <row r="276" spans="1:14">
      <c r="A276" s="9">
        <v>42475</v>
      </c>
      <c r="B276" s="8">
        <v>0</v>
      </c>
      <c r="C276" s="8">
        <v>22903.040000000001</v>
      </c>
      <c r="D276" s="8">
        <v>-20438.655000000002</v>
      </c>
      <c r="E276" s="8"/>
      <c r="F276" s="8"/>
      <c r="G276" s="8"/>
      <c r="H276" s="8"/>
      <c r="I276" s="8">
        <v>1.819100425848319E-12</v>
      </c>
      <c r="J276" s="8"/>
      <c r="K276" s="3">
        <v>2464.3850000000002</v>
      </c>
      <c r="L276" s="75">
        <f t="shared" si="17"/>
        <v>46886.675000000025</v>
      </c>
      <c r="M276" s="67">
        <f>GamSuv!B276</f>
        <v>0</v>
      </c>
      <c r="N276" s="75">
        <f t="shared" si="16"/>
        <v>46886.675000000025</v>
      </c>
    </row>
    <row r="277" spans="1:14">
      <c r="A277" s="9">
        <v>42476</v>
      </c>
      <c r="B277" s="8">
        <v>0</v>
      </c>
      <c r="C277" s="8"/>
      <c r="D277" s="8"/>
      <c r="E277" s="8"/>
      <c r="F277" s="8"/>
      <c r="G277" s="8"/>
      <c r="H277" s="8"/>
      <c r="I277" s="8"/>
      <c r="J277" s="8"/>
      <c r="K277" s="3">
        <v>0</v>
      </c>
      <c r="L277" s="75">
        <f t="shared" si="17"/>
        <v>49351.060000000027</v>
      </c>
      <c r="M277" s="67">
        <f>GamSuv!B277</f>
        <v>0</v>
      </c>
      <c r="N277" s="75">
        <f t="shared" si="16"/>
        <v>49351.060000000027</v>
      </c>
    </row>
    <row r="278" spans="1:14">
      <c r="A278" s="9">
        <v>42477</v>
      </c>
      <c r="B278" s="8">
        <v>0</v>
      </c>
      <c r="C278" s="8"/>
      <c r="D278" s="8"/>
      <c r="E278" s="8"/>
      <c r="F278" s="8"/>
      <c r="G278" s="8"/>
      <c r="H278" s="8"/>
      <c r="I278" s="8"/>
      <c r="J278" s="8"/>
      <c r="K278" s="3">
        <v>0</v>
      </c>
      <c r="L278" s="75">
        <f t="shared" si="17"/>
        <v>49351.060000000027</v>
      </c>
      <c r="M278" s="67">
        <f>GamSuv!B278</f>
        <v>0</v>
      </c>
      <c r="N278" s="75">
        <f t="shared" si="16"/>
        <v>49351.060000000027</v>
      </c>
    </row>
    <row r="279" spans="1:14">
      <c r="A279" s="9">
        <v>42478</v>
      </c>
      <c r="B279" s="8">
        <v>0</v>
      </c>
      <c r="C279" s="8">
        <v>21476.55</v>
      </c>
      <c r="D279" s="8">
        <v>-21488.034999999996</v>
      </c>
      <c r="E279" s="8"/>
      <c r="F279" s="8"/>
      <c r="G279" s="8"/>
      <c r="H279" s="8"/>
      <c r="I279" s="8">
        <v>0</v>
      </c>
      <c r="J279" s="8"/>
      <c r="K279" s="3">
        <v>-11.484999999996944</v>
      </c>
      <c r="L279" s="75">
        <f t="shared" si="17"/>
        <v>49351.060000000027</v>
      </c>
      <c r="M279" s="67">
        <f>GamSuv!B279</f>
        <v>0</v>
      </c>
      <c r="N279" s="75">
        <f t="shared" si="16"/>
        <v>49351.060000000027</v>
      </c>
    </row>
    <row r="280" spans="1:14">
      <c r="A280" s="9">
        <v>42479</v>
      </c>
      <c r="B280" s="8">
        <v>0</v>
      </c>
      <c r="C280" s="8">
        <v>7158.85</v>
      </c>
      <c r="D280" s="8">
        <v>-7167.9</v>
      </c>
      <c r="E280" s="8"/>
      <c r="F280" s="8"/>
      <c r="G280" s="8"/>
      <c r="H280" s="8"/>
      <c r="I280" s="8">
        <v>0</v>
      </c>
      <c r="J280" s="8"/>
      <c r="K280" s="3">
        <v>-9.0499999999992724</v>
      </c>
      <c r="L280" s="75">
        <f t="shared" si="17"/>
        <v>49339.575000000026</v>
      </c>
      <c r="M280" s="67">
        <f>GamSuv!B280</f>
        <v>0</v>
      </c>
      <c r="N280" s="75">
        <f t="shared" si="16"/>
        <v>49339.575000000026</v>
      </c>
    </row>
    <row r="281" spans="1:14">
      <c r="A281" s="9">
        <v>42480</v>
      </c>
      <c r="B281" s="8">
        <v>0</v>
      </c>
      <c r="C281" s="8"/>
      <c r="D281" s="8">
        <v>-6.72</v>
      </c>
      <c r="E281" s="8"/>
      <c r="F281" s="8"/>
      <c r="G281" s="8"/>
      <c r="H281" s="8">
        <v>-8553.6</v>
      </c>
      <c r="I281" s="8">
        <v>0</v>
      </c>
      <c r="J281" s="8"/>
      <c r="K281" s="3">
        <v>-8560.32</v>
      </c>
      <c r="L281" s="75">
        <f t="shared" si="17"/>
        <v>49330.525000000023</v>
      </c>
      <c r="M281" s="67">
        <f>GamSuv!B281</f>
        <v>0</v>
      </c>
      <c r="N281" s="75">
        <f t="shared" si="16"/>
        <v>49330.525000000023</v>
      </c>
    </row>
    <row r="282" spans="1:14">
      <c r="A282" s="9">
        <v>42481</v>
      </c>
      <c r="B282" s="8">
        <v>0</v>
      </c>
      <c r="C282" s="8"/>
      <c r="D282" s="8"/>
      <c r="E282" s="8"/>
      <c r="F282" s="8"/>
      <c r="G282" s="8"/>
      <c r="H282" s="8">
        <v>-891</v>
      </c>
      <c r="I282" s="8"/>
      <c r="J282" s="8"/>
      <c r="K282" s="3">
        <v>-891</v>
      </c>
      <c r="L282" s="75">
        <f t="shared" si="17"/>
        <v>40770.205000000024</v>
      </c>
      <c r="M282" s="67">
        <f>GamSuv!B282</f>
        <v>0</v>
      </c>
      <c r="N282" s="75">
        <f t="shared" si="16"/>
        <v>40770.205000000024</v>
      </c>
    </row>
    <row r="283" spans="1:14">
      <c r="A283" s="9">
        <v>42482</v>
      </c>
      <c r="B283" s="8">
        <v>0</v>
      </c>
      <c r="C283" s="8"/>
      <c r="D283" s="8"/>
      <c r="E283" s="8"/>
      <c r="F283" s="8"/>
      <c r="G283" s="8"/>
      <c r="H283" s="8"/>
      <c r="I283" s="8"/>
      <c r="J283" s="8"/>
      <c r="K283" s="3">
        <v>0</v>
      </c>
      <c r="L283" s="75">
        <f t="shared" si="17"/>
        <v>39879.205000000024</v>
      </c>
      <c r="M283" s="67">
        <f>GamSuv!B283</f>
        <v>0</v>
      </c>
      <c r="N283" s="75">
        <f t="shared" si="16"/>
        <v>39879.205000000024</v>
      </c>
    </row>
    <row r="284" spans="1:14">
      <c r="A284" s="9">
        <v>42483</v>
      </c>
      <c r="B284" s="8">
        <v>0</v>
      </c>
      <c r="C284" s="8"/>
      <c r="D284" s="8"/>
      <c r="E284" s="8"/>
      <c r="F284" s="8"/>
      <c r="G284" s="8"/>
      <c r="H284" s="8"/>
      <c r="I284" s="8"/>
      <c r="J284" s="8"/>
      <c r="K284" s="3">
        <v>0</v>
      </c>
      <c r="L284" s="75">
        <f t="shared" si="17"/>
        <v>39879.205000000024</v>
      </c>
      <c r="M284" s="67">
        <f>GamSuv!B284</f>
        <v>0</v>
      </c>
      <c r="N284" s="75">
        <f t="shared" si="16"/>
        <v>39879.205000000024</v>
      </c>
    </row>
    <row r="285" spans="1:14">
      <c r="A285" s="9">
        <v>42484</v>
      </c>
      <c r="B285" s="8">
        <v>0</v>
      </c>
      <c r="C285" s="8"/>
      <c r="D285" s="8"/>
      <c r="E285" s="8"/>
      <c r="F285" s="8"/>
      <c r="G285" s="8"/>
      <c r="H285" s="8"/>
      <c r="I285" s="8"/>
      <c r="J285" s="8"/>
      <c r="K285" s="3">
        <v>0</v>
      </c>
      <c r="L285" s="75">
        <f t="shared" si="17"/>
        <v>39879.205000000024</v>
      </c>
      <c r="M285" s="67">
        <f>GamSuv!B285</f>
        <v>0</v>
      </c>
      <c r="N285" s="75">
        <f t="shared" si="16"/>
        <v>39879.205000000024</v>
      </c>
    </row>
    <row r="286" spans="1:14">
      <c r="A286" s="9">
        <v>42485</v>
      </c>
      <c r="B286" s="8">
        <v>0</v>
      </c>
      <c r="C286" s="8"/>
      <c r="D286" s="8"/>
      <c r="E286" s="8"/>
      <c r="F286" s="8"/>
      <c r="G286" s="8"/>
      <c r="H286" s="8"/>
      <c r="I286" s="8"/>
      <c r="J286" s="8"/>
      <c r="K286" s="3">
        <v>0</v>
      </c>
      <c r="L286" s="75">
        <f t="shared" si="17"/>
        <v>39879.205000000024</v>
      </c>
      <c r="M286" s="67">
        <f>GamSuv!B286</f>
        <v>0</v>
      </c>
      <c r="N286" s="75">
        <f t="shared" si="16"/>
        <v>39879.205000000024</v>
      </c>
    </row>
    <row r="287" spans="1:14">
      <c r="A287" s="9">
        <v>42486</v>
      </c>
      <c r="B287" s="8">
        <v>0</v>
      </c>
      <c r="C287" s="8"/>
      <c r="D287" s="8"/>
      <c r="E287" s="8"/>
      <c r="F287" s="8"/>
      <c r="G287" s="8"/>
      <c r="H287" s="8">
        <v>-2079</v>
      </c>
      <c r="I287" s="8"/>
      <c r="J287" s="8"/>
      <c r="K287" s="3">
        <v>-2079</v>
      </c>
      <c r="L287" s="75">
        <f t="shared" si="17"/>
        <v>39879.205000000024</v>
      </c>
      <c r="M287" s="67">
        <f>GamSuv!B287</f>
        <v>0</v>
      </c>
      <c r="N287" s="75">
        <f t="shared" si="16"/>
        <v>39879.205000000024</v>
      </c>
    </row>
    <row r="288" spans="1:14">
      <c r="A288" s="9">
        <v>42487</v>
      </c>
      <c r="B288" s="8">
        <v>0</v>
      </c>
      <c r="C288" s="8"/>
      <c r="D288" s="8"/>
      <c r="E288" s="8"/>
      <c r="F288" s="8"/>
      <c r="G288" s="8"/>
      <c r="H288" s="8"/>
      <c r="I288" s="8"/>
      <c r="J288" s="8"/>
      <c r="K288" s="3">
        <v>0</v>
      </c>
      <c r="L288" s="75">
        <f t="shared" si="17"/>
        <v>37800.205000000024</v>
      </c>
      <c r="M288" s="67">
        <f>GamSuv!B288</f>
        <v>0</v>
      </c>
      <c r="N288" s="75">
        <f t="shared" si="16"/>
        <v>37800.205000000024</v>
      </c>
    </row>
    <row r="289" spans="1:18">
      <c r="A289" s="9">
        <v>42488</v>
      </c>
      <c r="B289" s="8">
        <v>0</v>
      </c>
      <c r="C289" s="8"/>
      <c r="D289" s="8"/>
      <c r="E289" s="8"/>
      <c r="F289" s="8"/>
      <c r="G289" s="8"/>
      <c r="H289" s="8"/>
      <c r="I289" s="8"/>
      <c r="J289" s="8"/>
      <c r="K289" s="3">
        <v>0</v>
      </c>
      <c r="L289" s="75">
        <f t="shared" si="17"/>
        <v>37800.205000000024</v>
      </c>
      <c r="M289" s="67">
        <f>GamSuv!B289</f>
        <v>0</v>
      </c>
      <c r="N289" s="75">
        <f t="shared" si="16"/>
        <v>37800.205000000024</v>
      </c>
    </row>
    <row r="290" spans="1:18">
      <c r="A290" s="9">
        <v>42489</v>
      </c>
      <c r="B290" s="8">
        <v>0</v>
      </c>
      <c r="C290" s="8"/>
      <c r="D290" s="8">
        <v>-15.950000000000003</v>
      </c>
      <c r="E290" s="8"/>
      <c r="F290" s="8"/>
      <c r="G290" s="8"/>
      <c r="H290" s="8">
        <v>-626.7299999999999</v>
      </c>
      <c r="I290" s="8"/>
      <c r="J290" s="8"/>
      <c r="K290" s="3">
        <v>-642.67999999999995</v>
      </c>
      <c r="L290" s="75">
        <f t="shared" si="17"/>
        <v>37800.205000000024</v>
      </c>
      <c r="M290" s="67">
        <f>GamSuv!B290</f>
        <v>0</v>
      </c>
      <c r="N290" s="75">
        <f t="shared" si="16"/>
        <v>37800.205000000024</v>
      </c>
    </row>
    <row r="291" spans="1:18">
      <c r="A291" s="9">
        <v>42490</v>
      </c>
      <c r="B291" s="8">
        <v>0</v>
      </c>
      <c r="C291" s="8"/>
      <c r="D291" s="8"/>
      <c r="E291" s="8"/>
      <c r="F291" s="8"/>
      <c r="G291" s="8"/>
      <c r="H291" s="8"/>
      <c r="I291" s="8"/>
      <c r="J291" s="8"/>
      <c r="K291" s="3">
        <v>0</v>
      </c>
      <c r="L291" s="75">
        <f t="shared" si="17"/>
        <v>37157.525000000023</v>
      </c>
      <c r="M291" s="67">
        <f>GamSuv!B291</f>
        <v>0</v>
      </c>
      <c r="N291" s="75">
        <f t="shared" si="16"/>
        <v>37157.525000000023</v>
      </c>
    </row>
    <row r="292" spans="1:18">
      <c r="A292" s="9">
        <v>42491</v>
      </c>
      <c r="B292" s="8">
        <v>0</v>
      </c>
      <c r="C292" s="8"/>
      <c r="D292" s="8"/>
      <c r="E292" s="8"/>
      <c r="F292" s="8"/>
      <c r="G292" s="8"/>
      <c r="H292" s="8"/>
      <c r="I292" s="8"/>
      <c r="J292" s="8"/>
      <c r="K292" s="3">
        <v>0</v>
      </c>
      <c r="L292" s="75">
        <f t="shared" si="17"/>
        <v>37157.525000000023</v>
      </c>
      <c r="M292" s="67">
        <f>GamSuv!B292</f>
        <v>0</v>
      </c>
      <c r="N292" s="75">
        <f>IF($O$1&lt;31,0,L292+M292+J292)</f>
        <v>0</v>
      </c>
    </row>
    <row r="293" spans="1:18" s="51" customFormat="1">
      <c r="A293" s="122">
        <v>250</v>
      </c>
      <c r="B293" s="121">
        <v>84568.07</v>
      </c>
      <c r="C293" s="121">
        <v>213423.34000000003</v>
      </c>
      <c r="D293" s="121">
        <v>-182235.1</v>
      </c>
      <c r="E293" s="121"/>
      <c r="F293" s="121"/>
      <c r="G293" s="121">
        <v>0</v>
      </c>
      <c r="H293" s="121">
        <v>-2466.3300000000004</v>
      </c>
      <c r="I293" s="121">
        <v>3.6415315207705135E-12</v>
      </c>
      <c r="J293" s="121"/>
      <c r="K293" s="117">
        <v>113289.98</v>
      </c>
      <c r="L293" s="74"/>
      <c r="M293" s="68">
        <f>GamSuv!B293</f>
        <v>0</v>
      </c>
      <c r="N293" s="74">
        <f>SUM(N294:N324)</f>
        <v>2791079.7700000009</v>
      </c>
      <c r="O293" s="69">
        <f>N293/$O$1</f>
        <v>93035.992333333372</v>
      </c>
      <c r="P293" s="132">
        <v>1.3636999999999999</v>
      </c>
      <c r="Q293" s="70">
        <f>ROUND(O293*P293,0)</f>
        <v>126873</v>
      </c>
      <c r="R293" s="69">
        <f>IF($O$1=31,MAX(N294:N324),MAX(N294:N323))</f>
        <v>115756.31</v>
      </c>
    </row>
    <row r="294" spans="1:18">
      <c r="A294" s="9">
        <v>42461</v>
      </c>
      <c r="B294" s="8">
        <v>84568.07</v>
      </c>
      <c r="C294" s="8">
        <v>47797.22</v>
      </c>
      <c r="D294" s="8">
        <v>-23675.69</v>
      </c>
      <c r="E294" s="8"/>
      <c r="F294" s="8"/>
      <c r="G294" s="8">
        <v>0</v>
      </c>
      <c r="H294" s="8"/>
      <c r="I294" s="8">
        <v>0</v>
      </c>
      <c r="J294" s="8"/>
      <c r="K294" s="3">
        <v>108689.60000000001</v>
      </c>
      <c r="L294" s="75">
        <f>B294</f>
        <v>84568.07</v>
      </c>
      <c r="M294" s="67">
        <f>GamSuv!B294</f>
        <v>0</v>
      </c>
      <c r="N294" s="75">
        <f>L294+M294+J294</f>
        <v>84568.07</v>
      </c>
    </row>
    <row r="295" spans="1:18">
      <c r="A295" s="9">
        <v>42462</v>
      </c>
      <c r="B295" s="8">
        <v>0</v>
      </c>
      <c r="C295" s="8"/>
      <c r="D295" s="8"/>
      <c r="E295" s="8"/>
      <c r="F295" s="8"/>
      <c r="G295" s="8"/>
      <c r="H295" s="8"/>
      <c r="I295" s="8"/>
      <c r="J295" s="8"/>
      <c r="K295" s="3">
        <v>0</v>
      </c>
      <c r="L295" s="75">
        <f>L294+SUM(C294:J294)</f>
        <v>108689.60000000001</v>
      </c>
      <c r="M295" s="67">
        <f>GamSuv!B295</f>
        <v>0</v>
      </c>
      <c r="N295" s="75">
        <f t="shared" ref="N295:N323" si="18">L295+M295+J295</f>
        <v>108689.60000000001</v>
      </c>
    </row>
    <row r="296" spans="1:18">
      <c r="A296" s="9">
        <v>42463</v>
      </c>
      <c r="B296" s="8">
        <v>0</v>
      </c>
      <c r="C296" s="8"/>
      <c r="D296" s="8"/>
      <c r="E296" s="8"/>
      <c r="F296" s="8"/>
      <c r="G296" s="8"/>
      <c r="H296" s="8"/>
      <c r="I296" s="8"/>
      <c r="J296" s="8"/>
      <c r="K296" s="3">
        <v>0</v>
      </c>
      <c r="L296" s="75">
        <f>L295+K295</f>
        <v>108689.60000000001</v>
      </c>
      <c r="M296" s="67">
        <f>GamSuv!B296</f>
        <v>0</v>
      </c>
      <c r="N296" s="75">
        <f t="shared" si="18"/>
        <v>108689.60000000001</v>
      </c>
    </row>
    <row r="297" spans="1:18">
      <c r="A297" s="9">
        <v>42464</v>
      </c>
      <c r="B297" s="8">
        <v>0</v>
      </c>
      <c r="C297" s="8">
        <v>23341.040000000001</v>
      </c>
      <c r="D297" s="8">
        <v>-23341.040000000001</v>
      </c>
      <c r="E297" s="8"/>
      <c r="F297" s="8"/>
      <c r="G297" s="8"/>
      <c r="H297" s="8"/>
      <c r="I297" s="8">
        <v>1.6022738691390259E-12</v>
      </c>
      <c r="J297" s="8"/>
      <c r="K297" s="3">
        <v>1.6022738691390259E-12</v>
      </c>
      <c r="L297" s="75">
        <f t="shared" ref="L297:L324" si="19">L296+K296</f>
        <v>108689.60000000001</v>
      </c>
      <c r="M297" s="67">
        <f>GamSuv!B297</f>
        <v>0</v>
      </c>
      <c r="N297" s="75">
        <f t="shared" si="18"/>
        <v>108689.60000000001</v>
      </c>
    </row>
    <row r="298" spans="1:18">
      <c r="A298" s="9">
        <v>42465</v>
      </c>
      <c r="B298" s="8">
        <v>0</v>
      </c>
      <c r="C298" s="8"/>
      <c r="D298" s="8"/>
      <c r="E298" s="8"/>
      <c r="F298" s="8"/>
      <c r="G298" s="8"/>
      <c r="H298" s="8"/>
      <c r="I298" s="8"/>
      <c r="J298" s="8"/>
      <c r="K298" s="3">
        <v>0</v>
      </c>
      <c r="L298" s="75">
        <f t="shared" si="19"/>
        <v>108689.60000000001</v>
      </c>
      <c r="M298" s="67">
        <f>GamSuv!B298</f>
        <v>0</v>
      </c>
      <c r="N298" s="75">
        <f t="shared" si="18"/>
        <v>108689.60000000001</v>
      </c>
    </row>
    <row r="299" spans="1:18">
      <c r="A299" s="9">
        <v>42466</v>
      </c>
      <c r="B299" s="8">
        <v>0</v>
      </c>
      <c r="C299" s="8"/>
      <c r="D299" s="8"/>
      <c r="E299" s="8"/>
      <c r="F299" s="8"/>
      <c r="G299" s="8"/>
      <c r="H299" s="8"/>
      <c r="I299" s="8"/>
      <c r="J299" s="8"/>
      <c r="K299" s="3">
        <v>0</v>
      </c>
      <c r="L299" s="75">
        <f t="shared" si="19"/>
        <v>108689.60000000001</v>
      </c>
      <c r="M299" s="67">
        <f>GamSuv!B299</f>
        <v>0</v>
      </c>
      <c r="N299" s="75">
        <f t="shared" si="18"/>
        <v>108689.60000000001</v>
      </c>
    </row>
    <row r="300" spans="1:18">
      <c r="A300" s="9">
        <v>42467</v>
      </c>
      <c r="B300" s="8">
        <v>0</v>
      </c>
      <c r="C300" s="8"/>
      <c r="D300" s="8">
        <v>-25882.829999999998</v>
      </c>
      <c r="E300" s="8"/>
      <c r="F300" s="8"/>
      <c r="G300" s="8"/>
      <c r="H300" s="8"/>
      <c r="I300" s="8">
        <v>0</v>
      </c>
      <c r="J300" s="8"/>
      <c r="K300" s="3">
        <v>-25882.829999999998</v>
      </c>
      <c r="L300" s="75">
        <f t="shared" si="19"/>
        <v>108689.60000000001</v>
      </c>
      <c r="M300" s="67">
        <f>GamSuv!B300</f>
        <v>0</v>
      </c>
      <c r="N300" s="75">
        <f t="shared" si="18"/>
        <v>108689.60000000001</v>
      </c>
    </row>
    <row r="301" spans="1:18">
      <c r="A301" s="9">
        <v>42468</v>
      </c>
      <c r="B301" s="8">
        <v>0</v>
      </c>
      <c r="C301" s="8"/>
      <c r="D301" s="8">
        <v>-2531.81</v>
      </c>
      <c r="E301" s="8"/>
      <c r="F301" s="8"/>
      <c r="G301" s="8"/>
      <c r="H301" s="8"/>
      <c r="I301" s="8">
        <v>0</v>
      </c>
      <c r="J301" s="8"/>
      <c r="K301" s="3">
        <v>-2531.81</v>
      </c>
      <c r="L301" s="75">
        <f t="shared" si="19"/>
        <v>82806.77</v>
      </c>
      <c r="M301" s="67">
        <f>GamSuv!B301</f>
        <v>0</v>
      </c>
      <c r="N301" s="75">
        <f t="shared" si="18"/>
        <v>82806.77</v>
      </c>
    </row>
    <row r="302" spans="1:18">
      <c r="A302" s="9">
        <v>42469</v>
      </c>
      <c r="B302" s="8">
        <v>0</v>
      </c>
      <c r="C302" s="8"/>
      <c r="D302" s="8"/>
      <c r="E302" s="8"/>
      <c r="F302" s="8"/>
      <c r="G302" s="8"/>
      <c r="H302" s="8"/>
      <c r="I302" s="8"/>
      <c r="J302" s="8"/>
      <c r="K302" s="3">
        <v>0</v>
      </c>
      <c r="L302" s="75">
        <f t="shared" si="19"/>
        <v>80274.960000000006</v>
      </c>
      <c r="M302" s="67">
        <f>GamSuv!B302</f>
        <v>0</v>
      </c>
      <c r="N302" s="75">
        <f t="shared" si="18"/>
        <v>80274.960000000006</v>
      </c>
    </row>
    <row r="303" spans="1:18">
      <c r="A303" s="9">
        <v>42470</v>
      </c>
      <c r="B303" s="8">
        <v>0</v>
      </c>
      <c r="C303" s="8"/>
      <c r="D303" s="8"/>
      <c r="E303" s="8"/>
      <c r="F303" s="8"/>
      <c r="G303" s="8"/>
      <c r="H303" s="8"/>
      <c r="I303" s="8"/>
      <c r="J303" s="8"/>
      <c r="K303" s="3">
        <v>0</v>
      </c>
      <c r="L303" s="75">
        <f t="shared" si="19"/>
        <v>80274.960000000006</v>
      </c>
      <c r="M303" s="67">
        <f>GamSuv!B303</f>
        <v>0</v>
      </c>
      <c r="N303" s="75">
        <f t="shared" si="18"/>
        <v>80274.960000000006</v>
      </c>
    </row>
    <row r="304" spans="1:18">
      <c r="A304" s="9">
        <v>42471</v>
      </c>
      <c r="B304" s="8">
        <v>0</v>
      </c>
      <c r="C304" s="8"/>
      <c r="D304" s="8"/>
      <c r="E304" s="8"/>
      <c r="F304" s="8"/>
      <c r="G304" s="8"/>
      <c r="H304" s="8"/>
      <c r="I304" s="8"/>
      <c r="J304" s="8"/>
      <c r="K304" s="3">
        <v>0</v>
      </c>
      <c r="L304" s="75">
        <f t="shared" si="19"/>
        <v>80274.960000000006</v>
      </c>
      <c r="M304" s="67">
        <f>GamSuv!B304</f>
        <v>0</v>
      </c>
      <c r="N304" s="75">
        <f t="shared" si="18"/>
        <v>80274.960000000006</v>
      </c>
    </row>
    <row r="305" spans="1:14">
      <c r="A305" s="9">
        <v>42472</v>
      </c>
      <c r="B305" s="8">
        <v>0</v>
      </c>
      <c r="C305" s="8"/>
      <c r="D305" s="8"/>
      <c r="E305" s="8"/>
      <c r="F305" s="8"/>
      <c r="G305" s="8"/>
      <c r="H305" s="8"/>
      <c r="I305" s="8"/>
      <c r="J305" s="8"/>
      <c r="K305" s="3">
        <v>0</v>
      </c>
      <c r="L305" s="75">
        <f t="shared" si="19"/>
        <v>80274.960000000006</v>
      </c>
      <c r="M305" s="67">
        <f>GamSuv!B305</f>
        <v>0</v>
      </c>
      <c r="N305" s="75">
        <f t="shared" si="18"/>
        <v>80274.960000000006</v>
      </c>
    </row>
    <row r="306" spans="1:14">
      <c r="A306" s="9">
        <v>42473</v>
      </c>
      <c r="B306" s="8">
        <v>0</v>
      </c>
      <c r="C306" s="8"/>
      <c r="D306" s="8"/>
      <c r="E306" s="8"/>
      <c r="F306" s="8"/>
      <c r="G306" s="8"/>
      <c r="H306" s="8"/>
      <c r="I306" s="8"/>
      <c r="J306" s="8"/>
      <c r="K306" s="3">
        <v>0</v>
      </c>
      <c r="L306" s="75">
        <f t="shared" si="19"/>
        <v>80274.960000000006</v>
      </c>
      <c r="M306" s="67">
        <f>GamSuv!B306</f>
        <v>0</v>
      </c>
      <c r="N306" s="75">
        <f t="shared" si="18"/>
        <v>80274.960000000006</v>
      </c>
    </row>
    <row r="307" spans="1:14">
      <c r="A307" s="9">
        <v>42474</v>
      </c>
      <c r="B307" s="8">
        <v>0</v>
      </c>
      <c r="C307" s="8"/>
      <c r="D307" s="8">
        <v>-10637.099999999999</v>
      </c>
      <c r="E307" s="8"/>
      <c r="F307" s="8"/>
      <c r="G307" s="8"/>
      <c r="H307" s="8"/>
      <c r="I307" s="8">
        <v>0</v>
      </c>
      <c r="J307" s="8"/>
      <c r="K307" s="3">
        <v>-10637.099999999999</v>
      </c>
      <c r="L307" s="75">
        <f t="shared" si="19"/>
        <v>80274.960000000006</v>
      </c>
      <c r="M307" s="67">
        <f>GamSuv!B307</f>
        <v>0</v>
      </c>
      <c r="N307" s="75">
        <f t="shared" si="18"/>
        <v>80274.960000000006</v>
      </c>
    </row>
    <row r="308" spans="1:14">
      <c r="A308" s="9">
        <v>42475</v>
      </c>
      <c r="B308" s="8">
        <v>0</v>
      </c>
      <c r="C308" s="8"/>
      <c r="D308" s="8">
        <v>-2127.4899999999998</v>
      </c>
      <c r="E308" s="8"/>
      <c r="F308" s="8"/>
      <c r="G308" s="8"/>
      <c r="H308" s="8"/>
      <c r="I308" s="8">
        <v>0</v>
      </c>
      <c r="J308" s="8"/>
      <c r="K308" s="3">
        <v>-2127.4899999999998</v>
      </c>
      <c r="L308" s="75">
        <f t="shared" si="19"/>
        <v>69637.860000000015</v>
      </c>
      <c r="M308" s="67">
        <f>GamSuv!B308</f>
        <v>0</v>
      </c>
      <c r="N308" s="75">
        <f t="shared" si="18"/>
        <v>69637.860000000015</v>
      </c>
    </row>
    <row r="309" spans="1:14">
      <c r="A309" s="9">
        <v>42476</v>
      </c>
      <c r="B309" s="8">
        <v>0</v>
      </c>
      <c r="C309" s="8"/>
      <c r="D309" s="8"/>
      <c r="E309" s="8"/>
      <c r="F309" s="8"/>
      <c r="G309" s="8"/>
      <c r="H309" s="8"/>
      <c r="I309" s="8"/>
      <c r="J309" s="8"/>
      <c r="K309" s="3">
        <v>0</v>
      </c>
      <c r="L309" s="75">
        <f t="shared" si="19"/>
        <v>67510.37000000001</v>
      </c>
      <c r="M309" s="67">
        <f>GamSuv!B309</f>
        <v>0</v>
      </c>
      <c r="N309" s="75">
        <f t="shared" si="18"/>
        <v>67510.37000000001</v>
      </c>
    </row>
    <row r="310" spans="1:14">
      <c r="A310" s="9">
        <v>42477</v>
      </c>
      <c r="B310" s="8">
        <v>0</v>
      </c>
      <c r="C310" s="8"/>
      <c r="D310" s="8"/>
      <c r="E310" s="8"/>
      <c r="F310" s="8"/>
      <c r="G310" s="8"/>
      <c r="H310" s="8"/>
      <c r="I310" s="8"/>
      <c r="J310" s="8"/>
      <c r="K310" s="3">
        <v>0</v>
      </c>
      <c r="L310" s="75">
        <f t="shared" si="19"/>
        <v>67510.37000000001</v>
      </c>
      <c r="M310" s="67">
        <f>GamSuv!B310</f>
        <v>0</v>
      </c>
      <c r="N310" s="75">
        <f t="shared" si="18"/>
        <v>67510.37000000001</v>
      </c>
    </row>
    <row r="311" spans="1:14">
      <c r="A311" s="9">
        <v>42478</v>
      </c>
      <c r="B311" s="8">
        <v>0</v>
      </c>
      <c r="C311" s="8"/>
      <c r="D311" s="8"/>
      <c r="E311" s="8"/>
      <c r="F311" s="8"/>
      <c r="G311" s="8"/>
      <c r="H311" s="8"/>
      <c r="I311" s="8"/>
      <c r="J311" s="8"/>
      <c r="K311" s="3">
        <v>0</v>
      </c>
      <c r="L311" s="75">
        <f t="shared" si="19"/>
        <v>67510.37000000001</v>
      </c>
      <c r="M311" s="67">
        <f>GamSuv!B311</f>
        <v>0</v>
      </c>
      <c r="N311" s="75">
        <f t="shared" si="18"/>
        <v>67510.37000000001</v>
      </c>
    </row>
    <row r="312" spans="1:14">
      <c r="A312" s="9">
        <v>42479</v>
      </c>
      <c r="B312" s="8">
        <v>0</v>
      </c>
      <c r="C312" s="8"/>
      <c r="D312" s="8"/>
      <c r="E312" s="8"/>
      <c r="F312" s="8"/>
      <c r="G312" s="8"/>
      <c r="H312" s="8"/>
      <c r="I312" s="8"/>
      <c r="J312" s="8"/>
      <c r="K312" s="3">
        <v>0</v>
      </c>
      <c r="L312" s="75">
        <f t="shared" si="19"/>
        <v>67510.37000000001</v>
      </c>
      <c r="M312" s="67">
        <f>GamSuv!B312</f>
        <v>0</v>
      </c>
      <c r="N312" s="75">
        <f t="shared" si="18"/>
        <v>67510.37000000001</v>
      </c>
    </row>
    <row r="313" spans="1:14">
      <c r="A313" s="9">
        <v>42480</v>
      </c>
      <c r="B313" s="8">
        <v>0</v>
      </c>
      <c r="C313" s="8"/>
      <c r="D313" s="8"/>
      <c r="E313" s="8"/>
      <c r="F313" s="8"/>
      <c r="G313" s="8"/>
      <c r="H313" s="8"/>
      <c r="I313" s="8"/>
      <c r="J313" s="8"/>
      <c r="K313" s="3">
        <v>0</v>
      </c>
      <c r="L313" s="75">
        <f t="shared" si="19"/>
        <v>67510.37000000001</v>
      </c>
      <c r="M313" s="67">
        <f>GamSuv!B313</f>
        <v>0</v>
      </c>
      <c r="N313" s="75">
        <f t="shared" si="18"/>
        <v>67510.37000000001</v>
      </c>
    </row>
    <row r="314" spans="1:14">
      <c r="A314" s="9">
        <v>42481</v>
      </c>
      <c r="B314" s="8">
        <v>0</v>
      </c>
      <c r="C314" s="8">
        <v>47800.1</v>
      </c>
      <c r="D314" s="8">
        <v>-23677.13</v>
      </c>
      <c r="E314" s="8"/>
      <c r="F314" s="8"/>
      <c r="G314" s="8"/>
      <c r="H314" s="8"/>
      <c r="I314" s="8">
        <v>0</v>
      </c>
      <c r="J314" s="8"/>
      <c r="K314" s="3">
        <v>24122.969999999998</v>
      </c>
      <c r="L314" s="75">
        <f t="shared" si="19"/>
        <v>67510.37000000001</v>
      </c>
      <c r="M314" s="67">
        <f>GamSuv!B314</f>
        <v>0</v>
      </c>
      <c r="N314" s="75">
        <f t="shared" si="18"/>
        <v>67510.37000000001</v>
      </c>
    </row>
    <row r="315" spans="1:14">
      <c r="A315" s="9">
        <v>42482</v>
      </c>
      <c r="B315" s="8">
        <v>0</v>
      </c>
      <c r="C315" s="8">
        <v>71142.539999999994</v>
      </c>
      <c r="D315" s="8">
        <v>-47019.57</v>
      </c>
      <c r="E315" s="8"/>
      <c r="F315" s="8"/>
      <c r="G315" s="8"/>
      <c r="H315" s="8"/>
      <c r="I315" s="8">
        <v>1.6022738691390259E-12</v>
      </c>
      <c r="J315" s="8"/>
      <c r="K315" s="3">
        <v>24122.969999999994</v>
      </c>
      <c r="L315" s="75">
        <f t="shared" si="19"/>
        <v>91633.340000000011</v>
      </c>
      <c r="M315" s="67">
        <f>GamSuv!B315</f>
        <v>0</v>
      </c>
      <c r="N315" s="75">
        <f t="shared" si="18"/>
        <v>91633.340000000011</v>
      </c>
    </row>
    <row r="316" spans="1:14">
      <c r="A316" s="9">
        <v>42483</v>
      </c>
      <c r="B316" s="8">
        <v>0</v>
      </c>
      <c r="C316" s="8"/>
      <c r="D316" s="8"/>
      <c r="E316" s="8"/>
      <c r="F316" s="8"/>
      <c r="G316" s="8"/>
      <c r="H316" s="8"/>
      <c r="I316" s="8"/>
      <c r="J316" s="8"/>
      <c r="K316" s="3">
        <v>0</v>
      </c>
      <c r="L316" s="75">
        <f t="shared" si="19"/>
        <v>115756.31</v>
      </c>
      <c r="M316" s="67">
        <f>GamSuv!B316</f>
        <v>0</v>
      </c>
      <c r="N316" s="75">
        <f t="shared" si="18"/>
        <v>115756.31</v>
      </c>
    </row>
    <row r="317" spans="1:14">
      <c r="A317" s="9">
        <v>42484</v>
      </c>
      <c r="B317" s="8">
        <v>0</v>
      </c>
      <c r="C317" s="8"/>
      <c r="D317" s="8"/>
      <c r="E317" s="8"/>
      <c r="F317" s="8"/>
      <c r="G317" s="8"/>
      <c r="H317" s="8"/>
      <c r="I317" s="8"/>
      <c r="J317" s="8"/>
      <c r="K317" s="3">
        <v>0</v>
      </c>
      <c r="L317" s="75">
        <f t="shared" si="19"/>
        <v>115756.31</v>
      </c>
      <c r="M317" s="67">
        <f>GamSuv!B317</f>
        <v>0</v>
      </c>
      <c r="N317" s="75">
        <f t="shared" si="18"/>
        <v>115756.31</v>
      </c>
    </row>
    <row r="318" spans="1:14">
      <c r="A318" s="9">
        <v>42485</v>
      </c>
      <c r="B318" s="8">
        <v>0</v>
      </c>
      <c r="C318" s="8">
        <v>23342.44</v>
      </c>
      <c r="D318" s="8">
        <v>-23342.44</v>
      </c>
      <c r="E318" s="8"/>
      <c r="F318" s="8"/>
      <c r="G318" s="8"/>
      <c r="H318" s="8"/>
      <c r="I318" s="8">
        <v>0</v>
      </c>
      <c r="J318" s="8"/>
      <c r="K318" s="3">
        <v>0</v>
      </c>
      <c r="L318" s="75">
        <f t="shared" si="19"/>
        <v>115756.31</v>
      </c>
      <c r="M318" s="67">
        <f>GamSuv!B318</f>
        <v>0</v>
      </c>
      <c r="N318" s="75">
        <f t="shared" si="18"/>
        <v>115756.31</v>
      </c>
    </row>
    <row r="319" spans="1:14">
      <c r="A319" s="9">
        <v>42486</v>
      </c>
      <c r="B319" s="8">
        <v>0</v>
      </c>
      <c r="C319" s="8"/>
      <c r="D319" s="8"/>
      <c r="E319" s="8"/>
      <c r="F319" s="8"/>
      <c r="G319" s="8"/>
      <c r="H319" s="8"/>
      <c r="I319" s="8">
        <v>4.3698378249246161E-13</v>
      </c>
      <c r="J319" s="8"/>
      <c r="K319" s="3">
        <v>4.3698378249246161E-13</v>
      </c>
      <c r="L319" s="75">
        <f t="shared" si="19"/>
        <v>115756.31</v>
      </c>
      <c r="M319" s="67">
        <f>GamSuv!B319</f>
        <v>0</v>
      </c>
      <c r="N319" s="75">
        <f t="shared" si="18"/>
        <v>115756.31</v>
      </c>
    </row>
    <row r="320" spans="1:14">
      <c r="A320" s="9">
        <v>42487</v>
      </c>
      <c r="B320" s="8">
        <v>0</v>
      </c>
      <c r="C320" s="8"/>
      <c r="D320" s="8"/>
      <c r="E320" s="8"/>
      <c r="F320" s="8"/>
      <c r="G320" s="8"/>
      <c r="H320" s="8"/>
      <c r="I320" s="8"/>
      <c r="J320" s="8"/>
      <c r="K320" s="3">
        <v>0</v>
      </c>
      <c r="L320" s="75">
        <f t="shared" si="19"/>
        <v>115756.31</v>
      </c>
      <c r="M320" s="67">
        <f>GamSuv!B320</f>
        <v>0</v>
      </c>
      <c r="N320" s="75">
        <f t="shared" si="18"/>
        <v>115756.31</v>
      </c>
    </row>
    <row r="321" spans="1:18">
      <c r="A321" s="9">
        <v>42488</v>
      </c>
      <c r="B321" s="8">
        <v>0</v>
      </c>
      <c r="C321" s="8"/>
      <c r="D321" s="8"/>
      <c r="E321" s="8"/>
      <c r="F321" s="8"/>
      <c r="G321" s="8"/>
      <c r="H321" s="8"/>
      <c r="I321" s="8"/>
      <c r="J321" s="8"/>
      <c r="K321" s="3">
        <v>0</v>
      </c>
      <c r="L321" s="75">
        <f t="shared" si="19"/>
        <v>115756.31</v>
      </c>
      <c r="M321" s="67">
        <f>GamSuv!B321</f>
        <v>0</v>
      </c>
      <c r="N321" s="75">
        <f t="shared" si="18"/>
        <v>115756.31</v>
      </c>
    </row>
    <row r="322" spans="1:18">
      <c r="A322" s="9">
        <v>42489</v>
      </c>
      <c r="B322" s="8">
        <v>0</v>
      </c>
      <c r="C322" s="8"/>
      <c r="D322" s="8"/>
      <c r="E322" s="8"/>
      <c r="F322" s="8"/>
      <c r="G322" s="8"/>
      <c r="H322" s="8">
        <v>-2466.3300000000004</v>
      </c>
      <c r="I322" s="8">
        <v>0</v>
      </c>
      <c r="J322" s="8"/>
      <c r="K322" s="3">
        <v>-2466.3300000000004</v>
      </c>
      <c r="L322" s="75">
        <f t="shared" si="19"/>
        <v>115756.31</v>
      </c>
      <c r="M322" s="67">
        <f>GamSuv!B322</f>
        <v>0</v>
      </c>
      <c r="N322" s="75">
        <f t="shared" si="18"/>
        <v>115756.31</v>
      </c>
    </row>
    <row r="323" spans="1:18">
      <c r="A323" s="9">
        <v>42490</v>
      </c>
      <c r="B323" s="8">
        <v>0</v>
      </c>
      <c r="C323" s="8"/>
      <c r="D323" s="8"/>
      <c r="E323" s="8"/>
      <c r="F323" s="8"/>
      <c r="G323" s="8"/>
      <c r="H323" s="8"/>
      <c r="I323" s="8"/>
      <c r="J323" s="8"/>
      <c r="K323" s="3">
        <v>0</v>
      </c>
      <c r="L323" s="75">
        <f t="shared" si="19"/>
        <v>113289.98</v>
      </c>
      <c r="M323" s="67">
        <f>GamSuv!B323</f>
        <v>0</v>
      </c>
      <c r="N323" s="75">
        <f t="shared" si="18"/>
        <v>113289.98</v>
      </c>
    </row>
    <row r="324" spans="1:18">
      <c r="A324" s="9">
        <v>42491</v>
      </c>
      <c r="B324" s="8">
        <v>0</v>
      </c>
      <c r="C324" s="8"/>
      <c r="D324" s="8"/>
      <c r="E324" s="8"/>
      <c r="F324" s="8"/>
      <c r="G324" s="8"/>
      <c r="H324" s="8"/>
      <c r="I324" s="8"/>
      <c r="J324" s="8"/>
      <c r="K324" s="3">
        <v>0</v>
      </c>
      <c r="L324" s="75">
        <f t="shared" si="19"/>
        <v>113289.98</v>
      </c>
      <c r="M324" s="67">
        <f>GamSuv!B324</f>
        <v>0</v>
      </c>
      <c r="N324" s="75">
        <f>IF($O$1&lt;31,0,L324+M324+J324)</f>
        <v>0</v>
      </c>
    </row>
    <row r="325" spans="1:18" s="51" customFormat="1">
      <c r="A325" s="122">
        <v>280</v>
      </c>
      <c r="B325" s="121">
        <v>398043.8</v>
      </c>
      <c r="C325" s="121">
        <v>180725.98300000001</v>
      </c>
      <c r="D325" s="121">
        <v>-172543.48900000003</v>
      </c>
      <c r="E325" s="121">
        <v>516.20000000000005</v>
      </c>
      <c r="F325" s="121">
        <v>-516.20000000000005</v>
      </c>
      <c r="G325" s="121">
        <v>0</v>
      </c>
      <c r="H325" s="121">
        <v>-55536.48799999999</v>
      </c>
      <c r="I325" s="121">
        <v>313.81999999999732</v>
      </c>
      <c r="J325" s="121">
        <v>71810.010000000009</v>
      </c>
      <c r="K325" s="117">
        <v>422813.63600000006</v>
      </c>
      <c r="L325" s="74"/>
      <c r="M325" s="68">
        <f>GamSuv!B325</f>
        <v>0</v>
      </c>
      <c r="N325" s="74">
        <f>SUM(N326:N356)</f>
        <v>12301118.483999999</v>
      </c>
      <c r="O325" s="69">
        <f>N325/$O$1</f>
        <v>410037.28279999999</v>
      </c>
      <c r="P325" s="132">
        <v>13.536899999999999</v>
      </c>
      <c r="Q325" s="70">
        <f>ROUND(O325*P325,0)</f>
        <v>5550634</v>
      </c>
      <c r="R325" s="69">
        <f>IF($O$1=31,MAX(N326:N356),MAX(N326:N355))</f>
        <v>431615.74650000007</v>
      </c>
    </row>
    <row r="326" spans="1:18">
      <c r="A326" s="9">
        <v>42461</v>
      </c>
      <c r="B326" s="8">
        <v>398043.8</v>
      </c>
      <c r="C326" s="8">
        <v>352.30200000000002</v>
      </c>
      <c r="D326" s="8">
        <v>-354.05449999999996</v>
      </c>
      <c r="E326" s="8"/>
      <c r="F326" s="8"/>
      <c r="G326" s="8">
        <v>0</v>
      </c>
      <c r="H326" s="8">
        <v>-790.3720000000003</v>
      </c>
      <c r="I326" s="8">
        <v>7.9580786405131221E-13</v>
      </c>
      <c r="J326" s="8"/>
      <c r="K326" s="3">
        <v>397251.67550000001</v>
      </c>
      <c r="L326" s="75">
        <f>B326</f>
        <v>398043.8</v>
      </c>
      <c r="M326" s="67">
        <f>GamSuv!B326</f>
        <v>0</v>
      </c>
      <c r="N326" s="75">
        <f>L326+M326+J326</f>
        <v>398043.8</v>
      </c>
    </row>
    <row r="327" spans="1:18">
      <c r="A327" s="9">
        <v>42462</v>
      </c>
      <c r="B327" s="8">
        <v>0</v>
      </c>
      <c r="C327" s="8"/>
      <c r="D327" s="8"/>
      <c r="E327" s="8"/>
      <c r="F327" s="8"/>
      <c r="G327" s="8"/>
      <c r="H327" s="8"/>
      <c r="I327" s="8"/>
      <c r="J327" s="8"/>
      <c r="K327" s="3">
        <v>0</v>
      </c>
      <c r="L327" s="75">
        <f>L326+SUM(C326:J326)</f>
        <v>397251.67550000001</v>
      </c>
      <c r="M327" s="67">
        <f>GamSuv!B327</f>
        <v>0</v>
      </c>
      <c r="N327" s="75">
        <f t="shared" ref="N327:N355" si="20">L327+M327+J327</f>
        <v>397251.67550000001</v>
      </c>
    </row>
    <row r="328" spans="1:18">
      <c r="A328" s="9">
        <v>42463</v>
      </c>
      <c r="B328" s="8">
        <v>0</v>
      </c>
      <c r="C328" s="8"/>
      <c r="D328" s="8"/>
      <c r="E328" s="8"/>
      <c r="F328" s="8"/>
      <c r="G328" s="8"/>
      <c r="H328" s="8"/>
      <c r="I328" s="8"/>
      <c r="J328" s="8"/>
      <c r="K328" s="3">
        <v>0</v>
      </c>
      <c r="L328" s="75">
        <f>L327+K327</f>
        <v>397251.67550000001</v>
      </c>
      <c r="M328" s="67">
        <f>GamSuv!B328</f>
        <v>0</v>
      </c>
      <c r="N328" s="75">
        <f t="shared" si="20"/>
        <v>397251.67550000001</v>
      </c>
    </row>
    <row r="329" spans="1:18">
      <c r="A329" s="9">
        <v>42464</v>
      </c>
      <c r="B329" s="8">
        <v>0</v>
      </c>
      <c r="C329" s="8">
        <v>13158.668</v>
      </c>
      <c r="D329" s="8">
        <v>-13166.6</v>
      </c>
      <c r="E329" s="8"/>
      <c r="F329" s="8"/>
      <c r="G329" s="8"/>
      <c r="H329" s="8">
        <v>-2118.2899999999995</v>
      </c>
      <c r="I329" s="8">
        <v>-1.3089529460330596E-13</v>
      </c>
      <c r="J329" s="8">
        <v>10159.200000000001</v>
      </c>
      <c r="K329" s="3">
        <v>8032.978000000001</v>
      </c>
      <c r="L329" s="75">
        <f t="shared" ref="L329:L356" si="21">L328+K328</f>
        <v>397251.67550000001</v>
      </c>
      <c r="M329" s="67">
        <f>GamSuv!B329</f>
        <v>0</v>
      </c>
      <c r="N329" s="75">
        <f t="shared" si="20"/>
        <v>407410.87550000002</v>
      </c>
    </row>
    <row r="330" spans="1:18">
      <c r="A330" s="9">
        <v>42465</v>
      </c>
      <c r="B330" s="8">
        <v>0</v>
      </c>
      <c r="C330" s="8">
        <v>7990.3200000000006</v>
      </c>
      <c r="D330" s="8">
        <v>-7999.56</v>
      </c>
      <c r="E330" s="8"/>
      <c r="F330" s="8"/>
      <c r="G330" s="8"/>
      <c r="H330" s="8">
        <v>-2500.1279999999997</v>
      </c>
      <c r="I330" s="8">
        <v>1.7053025658242404E-13</v>
      </c>
      <c r="J330" s="8"/>
      <c r="K330" s="3">
        <v>-2509.3679999999995</v>
      </c>
      <c r="L330" s="75">
        <f t="shared" si="21"/>
        <v>405284.65350000001</v>
      </c>
      <c r="M330" s="67">
        <f>GamSuv!B330</f>
        <v>0</v>
      </c>
      <c r="N330" s="75">
        <f t="shared" si="20"/>
        <v>405284.65350000001</v>
      </c>
    </row>
    <row r="331" spans="1:18">
      <c r="A331" s="9">
        <v>42466</v>
      </c>
      <c r="B331" s="8">
        <v>0</v>
      </c>
      <c r="C331" s="8">
        <v>8507.619999999999</v>
      </c>
      <c r="D331" s="8">
        <v>-8510.773000000001</v>
      </c>
      <c r="E331" s="8">
        <v>319.2</v>
      </c>
      <c r="F331" s="8">
        <v>-319.2</v>
      </c>
      <c r="G331" s="8"/>
      <c r="H331" s="8">
        <v>-311.29400000000004</v>
      </c>
      <c r="I331" s="8">
        <v>-1.9206858326015208E-13</v>
      </c>
      <c r="J331" s="8"/>
      <c r="K331" s="3">
        <v>-314.44700000000228</v>
      </c>
      <c r="L331" s="75">
        <f t="shared" si="21"/>
        <v>402775.2855</v>
      </c>
      <c r="M331" s="67">
        <f>GamSuv!B331</f>
        <v>0</v>
      </c>
      <c r="N331" s="75">
        <f t="shared" si="20"/>
        <v>402775.2855</v>
      </c>
    </row>
    <row r="332" spans="1:18">
      <c r="A332" s="9">
        <v>42467</v>
      </c>
      <c r="B332" s="8">
        <v>0</v>
      </c>
      <c r="C332" s="8">
        <v>892.37000000000012</v>
      </c>
      <c r="D332" s="8">
        <v>-894.86450000000002</v>
      </c>
      <c r="E332" s="8"/>
      <c r="F332" s="8"/>
      <c r="G332" s="8"/>
      <c r="H332" s="8">
        <v>-4143.8539999999985</v>
      </c>
      <c r="I332" s="8">
        <v>0</v>
      </c>
      <c r="J332" s="8">
        <v>20907.580000000002</v>
      </c>
      <c r="K332" s="3">
        <v>16761.231500000002</v>
      </c>
      <c r="L332" s="75">
        <f t="shared" si="21"/>
        <v>402460.83850000001</v>
      </c>
      <c r="M332" s="67">
        <f>GamSuv!B332</f>
        <v>0</v>
      </c>
      <c r="N332" s="75">
        <f t="shared" si="20"/>
        <v>423368.41850000003</v>
      </c>
    </row>
    <row r="333" spans="1:18">
      <c r="A333" s="9">
        <v>42468</v>
      </c>
      <c r="B333" s="8">
        <v>0</v>
      </c>
      <c r="C333" s="8">
        <v>15435.782000000001</v>
      </c>
      <c r="D333" s="8">
        <v>-15437.224500000004</v>
      </c>
      <c r="E333" s="8"/>
      <c r="F333" s="8"/>
      <c r="G333" s="8"/>
      <c r="H333" s="8">
        <v>-3110.442</v>
      </c>
      <c r="I333" s="8">
        <v>-2.2737367544323206E-13</v>
      </c>
      <c r="J333" s="8"/>
      <c r="K333" s="3">
        <v>-3111.8845000000028</v>
      </c>
      <c r="L333" s="75">
        <f t="shared" si="21"/>
        <v>419222.07</v>
      </c>
      <c r="M333" s="67">
        <f>GamSuv!B333</f>
        <v>0</v>
      </c>
      <c r="N333" s="75">
        <f t="shared" si="20"/>
        <v>419222.07</v>
      </c>
    </row>
    <row r="334" spans="1:18">
      <c r="A334" s="9">
        <v>42469</v>
      </c>
      <c r="B334" s="8">
        <v>0</v>
      </c>
      <c r="C334" s="8"/>
      <c r="D334" s="8"/>
      <c r="E334" s="8"/>
      <c r="F334" s="8"/>
      <c r="G334" s="8"/>
      <c r="H334" s="8"/>
      <c r="I334" s="8">
        <v>0</v>
      </c>
      <c r="J334" s="8"/>
      <c r="K334" s="3">
        <v>0</v>
      </c>
      <c r="L334" s="75">
        <f t="shared" si="21"/>
        <v>416110.18550000002</v>
      </c>
      <c r="M334" s="67">
        <f>GamSuv!B334</f>
        <v>0</v>
      </c>
      <c r="N334" s="75">
        <f t="shared" si="20"/>
        <v>416110.18550000002</v>
      </c>
    </row>
    <row r="335" spans="1:18">
      <c r="A335" s="9">
        <v>42470</v>
      </c>
      <c r="B335" s="8">
        <v>0</v>
      </c>
      <c r="C335" s="8"/>
      <c r="D335" s="8"/>
      <c r="E335" s="8"/>
      <c r="F335" s="8"/>
      <c r="G335" s="8"/>
      <c r="H335" s="8"/>
      <c r="I335" s="8"/>
      <c r="J335" s="8"/>
      <c r="K335" s="3">
        <v>0</v>
      </c>
      <c r="L335" s="75">
        <f t="shared" si="21"/>
        <v>416110.18550000002</v>
      </c>
      <c r="M335" s="67">
        <f>GamSuv!B335</f>
        <v>0</v>
      </c>
      <c r="N335" s="75">
        <f t="shared" si="20"/>
        <v>416110.18550000002</v>
      </c>
    </row>
    <row r="336" spans="1:18">
      <c r="A336" s="9">
        <v>42471</v>
      </c>
      <c r="B336" s="8">
        <v>0</v>
      </c>
      <c r="C336" s="8">
        <v>12037.79</v>
      </c>
      <c r="D336" s="8">
        <v>-12051.54</v>
      </c>
      <c r="E336" s="8"/>
      <c r="F336" s="8"/>
      <c r="G336" s="8"/>
      <c r="H336" s="8">
        <v>-2739.9920000000002</v>
      </c>
      <c r="I336" s="8">
        <v>-9.0938367947046572E-13</v>
      </c>
      <c r="J336" s="8"/>
      <c r="K336" s="3">
        <v>-2753.7420000000011</v>
      </c>
      <c r="L336" s="75">
        <f t="shared" si="21"/>
        <v>416110.18550000002</v>
      </c>
      <c r="M336" s="67">
        <f>GamSuv!B336</f>
        <v>0</v>
      </c>
      <c r="N336" s="75">
        <f t="shared" si="20"/>
        <v>416110.18550000002</v>
      </c>
    </row>
    <row r="337" spans="1:14">
      <c r="A337" s="9">
        <v>42472</v>
      </c>
      <c r="B337" s="8">
        <v>0</v>
      </c>
      <c r="C337" s="8">
        <v>12033.9</v>
      </c>
      <c r="D337" s="8">
        <v>-12043.23</v>
      </c>
      <c r="E337" s="8">
        <v>0.55999999999999994</v>
      </c>
      <c r="F337" s="8">
        <v>-0.55999999999999994</v>
      </c>
      <c r="G337" s="8"/>
      <c r="H337" s="8">
        <v>-978.64999999999986</v>
      </c>
      <c r="I337" s="8">
        <v>-2.2737367544323206E-13</v>
      </c>
      <c r="J337" s="8"/>
      <c r="K337" s="3">
        <v>-987.98</v>
      </c>
      <c r="L337" s="75">
        <f t="shared" si="21"/>
        <v>413356.44349999999</v>
      </c>
      <c r="M337" s="67">
        <f>GamSuv!B337</f>
        <v>0</v>
      </c>
      <c r="N337" s="75">
        <f t="shared" si="20"/>
        <v>413356.44349999999</v>
      </c>
    </row>
    <row r="338" spans="1:14">
      <c r="A338" s="9">
        <v>42473</v>
      </c>
      <c r="B338" s="8">
        <v>0</v>
      </c>
      <c r="C338" s="8">
        <v>3236.6959999999999</v>
      </c>
      <c r="D338" s="8">
        <v>-3245.7265000000002</v>
      </c>
      <c r="E338" s="8"/>
      <c r="F338" s="8"/>
      <c r="G338" s="8"/>
      <c r="H338" s="8">
        <v>-2668.518</v>
      </c>
      <c r="I338" s="8">
        <v>-1.5631940186722204E-13</v>
      </c>
      <c r="J338" s="8"/>
      <c r="K338" s="3">
        <v>-2677.5485000000003</v>
      </c>
      <c r="L338" s="75">
        <f t="shared" si="21"/>
        <v>412368.46350000001</v>
      </c>
      <c r="M338" s="67">
        <f>GamSuv!B338</f>
        <v>0</v>
      </c>
      <c r="N338" s="75">
        <f t="shared" si="20"/>
        <v>412368.46350000001</v>
      </c>
    </row>
    <row r="339" spans="1:14">
      <c r="A339" s="9">
        <v>42474</v>
      </c>
      <c r="B339" s="8">
        <v>0</v>
      </c>
      <c r="C339" s="8">
        <v>6787.75</v>
      </c>
      <c r="D339" s="8">
        <v>-6794.21</v>
      </c>
      <c r="E339" s="8"/>
      <c r="F339" s="8"/>
      <c r="G339" s="8"/>
      <c r="H339" s="8">
        <v>-2129.5819999999999</v>
      </c>
      <c r="I339" s="8">
        <v>-2.2736257321298581E-12</v>
      </c>
      <c r="J339" s="8"/>
      <c r="K339" s="3">
        <v>-2136.0420000000022</v>
      </c>
      <c r="L339" s="75">
        <f t="shared" si="21"/>
        <v>409690.91500000004</v>
      </c>
      <c r="M339" s="67">
        <f>GamSuv!B339</f>
        <v>0</v>
      </c>
      <c r="N339" s="75">
        <f t="shared" si="20"/>
        <v>409690.91500000004</v>
      </c>
    </row>
    <row r="340" spans="1:14">
      <c r="A340" s="9">
        <v>42475</v>
      </c>
      <c r="B340" s="8">
        <v>0</v>
      </c>
      <c r="C340" s="8">
        <v>12465.169999999998</v>
      </c>
      <c r="D340" s="8">
        <v>-12487.39</v>
      </c>
      <c r="E340" s="8"/>
      <c r="F340" s="8"/>
      <c r="G340" s="8"/>
      <c r="H340" s="8">
        <v>-4229.6879999999992</v>
      </c>
      <c r="I340" s="8">
        <v>1.8174350913113813E-13</v>
      </c>
      <c r="J340" s="8"/>
      <c r="K340" s="3">
        <v>-4251.9080000000004</v>
      </c>
      <c r="L340" s="75">
        <f t="shared" si="21"/>
        <v>407554.87300000002</v>
      </c>
      <c r="M340" s="67">
        <f>GamSuv!B340</f>
        <v>0</v>
      </c>
      <c r="N340" s="75">
        <f t="shared" si="20"/>
        <v>407554.87300000002</v>
      </c>
    </row>
    <row r="341" spans="1:14">
      <c r="A341" s="9">
        <v>42476</v>
      </c>
      <c r="B341" s="8">
        <v>0</v>
      </c>
      <c r="C341" s="8"/>
      <c r="D341" s="8"/>
      <c r="E341" s="8"/>
      <c r="F341" s="8"/>
      <c r="G341" s="8"/>
      <c r="H341" s="8"/>
      <c r="I341" s="8"/>
      <c r="J341" s="8"/>
      <c r="K341" s="3">
        <v>0</v>
      </c>
      <c r="L341" s="75">
        <f t="shared" si="21"/>
        <v>403302.96500000003</v>
      </c>
      <c r="M341" s="67">
        <f>GamSuv!B341</f>
        <v>0</v>
      </c>
      <c r="N341" s="75">
        <f t="shared" si="20"/>
        <v>403302.96500000003</v>
      </c>
    </row>
    <row r="342" spans="1:14">
      <c r="A342" s="9">
        <v>42477</v>
      </c>
      <c r="B342" s="8">
        <v>0</v>
      </c>
      <c r="C342" s="8"/>
      <c r="D342" s="8"/>
      <c r="E342" s="8"/>
      <c r="F342" s="8"/>
      <c r="G342" s="8"/>
      <c r="H342" s="8"/>
      <c r="I342" s="8"/>
      <c r="J342" s="8"/>
      <c r="K342" s="3">
        <v>0</v>
      </c>
      <c r="L342" s="75">
        <f t="shared" si="21"/>
        <v>403302.96500000003</v>
      </c>
      <c r="M342" s="67">
        <f>GamSuv!B342</f>
        <v>0</v>
      </c>
      <c r="N342" s="75">
        <f t="shared" si="20"/>
        <v>403302.96500000003</v>
      </c>
    </row>
    <row r="343" spans="1:14">
      <c r="A343" s="9">
        <v>42478</v>
      </c>
      <c r="B343" s="8">
        <v>0</v>
      </c>
      <c r="C343" s="8">
        <v>17616.205999999998</v>
      </c>
      <c r="D343" s="8">
        <v>-17618.554</v>
      </c>
      <c r="E343" s="8"/>
      <c r="F343" s="8"/>
      <c r="G343" s="8"/>
      <c r="H343" s="8">
        <v>-3570.0409999999983</v>
      </c>
      <c r="I343" s="8">
        <v>-1.5645262863017706E-12</v>
      </c>
      <c r="J343" s="8"/>
      <c r="K343" s="3">
        <v>-3572.3890000000015</v>
      </c>
      <c r="L343" s="75">
        <f t="shared" si="21"/>
        <v>403302.96500000003</v>
      </c>
      <c r="M343" s="67">
        <f>GamSuv!B343</f>
        <v>0</v>
      </c>
      <c r="N343" s="75">
        <f t="shared" si="20"/>
        <v>403302.96500000003</v>
      </c>
    </row>
    <row r="344" spans="1:14">
      <c r="A344" s="9">
        <v>42479</v>
      </c>
      <c r="B344" s="8">
        <v>0</v>
      </c>
      <c r="C344" s="8">
        <v>3669.3760000000002</v>
      </c>
      <c r="D344" s="8">
        <v>-3668.2202499999999</v>
      </c>
      <c r="E344" s="8"/>
      <c r="F344" s="8"/>
      <c r="G344" s="8"/>
      <c r="H344" s="8">
        <v>-3683.1080000000002</v>
      </c>
      <c r="I344" s="8">
        <v>-1.1368683772161603E-13</v>
      </c>
      <c r="J344" s="8"/>
      <c r="K344" s="3">
        <v>-3681.9522499999998</v>
      </c>
      <c r="L344" s="75">
        <f t="shared" si="21"/>
        <v>399730.576</v>
      </c>
      <c r="M344" s="67">
        <f>GamSuv!B344</f>
        <v>0</v>
      </c>
      <c r="N344" s="75">
        <f t="shared" si="20"/>
        <v>399730.576</v>
      </c>
    </row>
    <row r="345" spans="1:14">
      <c r="A345" s="9">
        <v>42480</v>
      </c>
      <c r="B345" s="8">
        <v>0</v>
      </c>
      <c r="C345" s="8">
        <v>4075.384</v>
      </c>
      <c r="D345" s="8">
        <v>-4077.6920000000005</v>
      </c>
      <c r="E345" s="8">
        <v>136.26</v>
      </c>
      <c r="F345" s="8">
        <v>-136.26</v>
      </c>
      <c r="G345" s="8"/>
      <c r="H345" s="8">
        <v>-704.32600000000002</v>
      </c>
      <c r="I345" s="8">
        <v>3.4106051316484809E-13</v>
      </c>
      <c r="J345" s="8"/>
      <c r="K345" s="3">
        <v>-706.63400000000013</v>
      </c>
      <c r="L345" s="75">
        <f t="shared" si="21"/>
        <v>396048.62375000003</v>
      </c>
      <c r="M345" s="67">
        <f>GamSuv!B345</f>
        <v>0</v>
      </c>
      <c r="N345" s="75">
        <f t="shared" si="20"/>
        <v>396048.62375000003</v>
      </c>
    </row>
    <row r="346" spans="1:14">
      <c r="A346" s="9">
        <v>42481</v>
      </c>
      <c r="B346" s="8">
        <v>0</v>
      </c>
      <c r="C346" s="8">
        <v>8901.52</v>
      </c>
      <c r="D346" s="8">
        <v>-8912.5082500000008</v>
      </c>
      <c r="E346" s="8">
        <v>6.7199999999999989</v>
      </c>
      <c r="F346" s="8">
        <v>-6.7199999999999989</v>
      </c>
      <c r="G346" s="8"/>
      <c r="H346" s="8">
        <v>-1383.5209999999997</v>
      </c>
      <c r="I346" s="8">
        <v>-4.3698378249246161E-13</v>
      </c>
      <c r="J346" s="8"/>
      <c r="K346" s="3">
        <v>-1394.5092500000005</v>
      </c>
      <c r="L346" s="75">
        <f t="shared" si="21"/>
        <v>395341.98975000001</v>
      </c>
      <c r="M346" s="67">
        <f>GamSuv!B346</f>
        <v>0</v>
      </c>
      <c r="N346" s="75">
        <f t="shared" si="20"/>
        <v>395341.98975000001</v>
      </c>
    </row>
    <row r="347" spans="1:14">
      <c r="A347" s="9">
        <v>42482</v>
      </c>
      <c r="B347" s="8">
        <v>0</v>
      </c>
      <c r="C347" s="8">
        <v>10947.998</v>
      </c>
      <c r="D347" s="8">
        <v>-6275.4140000000007</v>
      </c>
      <c r="E347" s="8"/>
      <c r="F347" s="8"/>
      <c r="G347" s="8"/>
      <c r="H347" s="8">
        <v>-4236.202000000002</v>
      </c>
      <c r="I347" s="8">
        <v>313.82000000000107</v>
      </c>
      <c r="J347" s="8">
        <v>19835.650000000001</v>
      </c>
      <c r="K347" s="3">
        <v>20585.851999999999</v>
      </c>
      <c r="L347" s="75">
        <f t="shared" si="21"/>
        <v>393947.48050000001</v>
      </c>
      <c r="M347" s="67">
        <f>GamSuv!B347</f>
        <v>0</v>
      </c>
      <c r="N347" s="75">
        <f t="shared" si="20"/>
        <v>413783.13050000003</v>
      </c>
    </row>
    <row r="348" spans="1:14">
      <c r="A348" s="9">
        <v>42483</v>
      </c>
      <c r="B348" s="8">
        <v>0</v>
      </c>
      <c r="C348" s="8"/>
      <c r="D348" s="8"/>
      <c r="E348" s="8"/>
      <c r="F348" s="8"/>
      <c r="G348" s="8"/>
      <c r="H348" s="8"/>
      <c r="I348" s="8"/>
      <c r="J348" s="8"/>
      <c r="K348" s="3">
        <v>0</v>
      </c>
      <c r="L348" s="75">
        <f t="shared" si="21"/>
        <v>414533.33250000002</v>
      </c>
      <c r="M348" s="67">
        <f>GamSuv!B348</f>
        <v>0</v>
      </c>
      <c r="N348" s="75">
        <f t="shared" si="20"/>
        <v>414533.33250000002</v>
      </c>
    </row>
    <row r="349" spans="1:14">
      <c r="A349" s="9">
        <v>42484</v>
      </c>
      <c r="B349" s="8">
        <v>0</v>
      </c>
      <c r="C349" s="8"/>
      <c r="D349" s="8"/>
      <c r="E349" s="8"/>
      <c r="F349" s="8"/>
      <c r="G349" s="8"/>
      <c r="H349" s="8"/>
      <c r="I349" s="8"/>
      <c r="J349" s="8"/>
      <c r="K349" s="3">
        <v>0</v>
      </c>
      <c r="L349" s="75">
        <f t="shared" si="21"/>
        <v>414533.33250000002</v>
      </c>
      <c r="M349" s="67">
        <f>GamSuv!B349</f>
        <v>0</v>
      </c>
      <c r="N349" s="75">
        <f t="shared" si="20"/>
        <v>414533.33250000002</v>
      </c>
    </row>
    <row r="350" spans="1:14">
      <c r="A350" s="9">
        <v>42485</v>
      </c>
      <c r="B350" s="8">
        <v>0</v>
      </c>
      <c r="C350" s="8">
        <v>1021.07</v>
      </c>
      <c r="D350" s="8"/>
      <c r="E350" s="8"/>
      <c r="F350" s="8"/>
      <c r="G350" s="8"/>
      <c r="H350" s="8">
        <v>-3822.0559999999987</v>
      </c>
      <c r="I350" s="8">
        <v>0</v>
      </c>
      <c r="J350" s="8"/>
      <c r="K350" s="3">
        <v>-2800.9859999999985</v>
      </c>
      <c r="L350" s="75">
        <f t="shared" si="21"/>
        <v>414533.33250000002</v>
      </c>
      <c r="M350" s="67">
        <f>GamSuv!B350</f>
        <v>0</v>
      </c>
      <c r="N350" s="75">
        <f t="shared" si="20"/>
        <v>414533.33250000002</v>
      </c>
    </row>
    <row r="351" spans="1:14">
      <c r="A351" s="9">
        <v>42486</v>
      </c>
      <c r="B351" s="8">
        <v>0</v>
      </c>
      <c r="C351" s="8">
        <v>21078.588</v>
      </c>
      <c r="D351" s="8">
        <v>-21072.244499999997</v>
      </c>
      <c r="E351" s="8"/>
      <c r="F351" s="8"/>
      <c r="G351" s="8"/>
      <c r="H351" s="8">
        <v>-2995.7779999999998</v>
      </c>
      <c r="I351" s="8">
        <v>5.6843418860808015E-14</v>
      </c>
      <c r="J351" s="8"/>
      <c r="K351" s="3">
        <v>-2989.4344999999971</v>
      </c>
      <c r="L351" s="75">
        <f t="shared" si="21"/>
        <v>411732.34650000004</v>
      </c>
      <c r="M351" s="67">
        <f>GamSuv!B351</f>
        <v>0</v>
      </c>
      <c r="N351" s="75">
        <f t="shared" si="20"/>
        <v>411732.34650000004</v>
      </c>
    </row>
    <row r="352" spans="1:14">
      <c r="A352" s="9">
        <v>42487</v>
      </c>
      <c r="B352" s="8">
        <v>0</v>
      </c>
      <c r="C352" s="8">
        <v>9604.2489999999998</v>
      </c>
      <c r="D352" s="8">
        <v>-7010.5944999999992</v>
      </c>
      <c r="E352" s="8"/>
      <c r="F352" s="8"/>
      <c r="G352" s="8"/>
      <c r="H352" s="8">
        <v>-628.4</v>
      </c>
      <c r="I352" s="8">
        <v>5.9119376061289586E-13</v>
      </c>
      <c r="J352" s="8"/>
      <c r="K352" s="3">
        <v>1965.2545000000011</v>
      </c>
      <c r="L352" s="75">
        <f t="shared" si="21"/>
        <v>408742.91200000007</v>
      </c>
      <c r="M352" s="67">
        <f>GamSuv!B352</f>
        <v>0</v>
      </c>
      <c r="N352" s="75">
        <f t="shared" si="20"/>
        <v>408742.91200000007</v>
      </c>
    </row>
    <row r="353" spans="1:18">
      <c r="A353" s="9">
        <v>42488</v>
      </c>
      <c r="B353" s="8">
        <v>0</v>
      </c>
      <c r="C353" s="8">
        <v>7305.6180000000004</v>
      </c>
      <c r="D353" s="8">
        <v>-7320.2444999999998</v>
      </c>
      <c r="E353" s="8"/>
      <c r="F353" s="8"/>
      <c r="G353" s="8"/>
      <c r="H353" s="8">
        <v>-5729.3449999999984</v>
      </c>
      <c r="I353" s="8">
        <v>3.4550140526334872E-13</v>
      </c>
      <c r="J353" s="8">
        <v>20907.580000000002</v>
      </c>
      <c r="K353" s="3">
        <v>15163.608500000004</v>
      </c>
      <c r="L353" s="75">
        <f t="shared" si="21"/>
        <v>410708.16650000005</v>
      </c>
      <c r="M353" s="67">
        <f>GamSuv!B353</f>
        <v>0</v>
      </c>
      <c r="N353" s="75">
        <f t="shared" si="20"/>
        <v>431615.74650000007</v>
      </c>
    </row>
    <row r="354" spans="1:18">
      <c r="A354" s="9">
        <v>42489</v>
      </c>
      <c r="B354" s="8">
        <v>0</v>
      </c>
      <c r="C354" s="8">
        <v>3607.6059999999998</v>
      </c>
      <c r="D354" s="8">
        <v>-3602.8440000000014</v>
      </c>
      <c r="E354" s="8">
        <v>53.460000000000008</v>
      </c>
      <c r="F354" s="8">
        <v>-53.460000000000008</v>
      </c>
      <c r="G354" s="8"/>
      <c r="H354" s="8">
        <v>-3043.7510000000002</v>
      </c>
      <c r="I354" s="8">
        <v>0</v>
      </c>
      <c r="J354" s="8"/>
      <c r="K354" s="3">
        <v>-3038.9890000000019</v>
      </c>
      <c r="L354" s="75">
        <f t="shared" si="21"/>
        <v>425871.77500000008</v>
      </c>
      <c r="M354" s="67">
        <f>GamSuv!B354</f>
        <v>0</v>
      </c>
      <c r="N354" s="75">
        <f t="shared" si="20"/>
        <v>425871.77500000008</v>
      </c>
    </row>
    <row r="355" spans="1:18">
      <c r="A355" s="9">
        <v>42490</v>
      </c>
      <c r="B355" s="8">
        <v>0</v>
      </c>
      <c r="C355" s="8"/>
      <c r="D355" s="8"/>
      <c r="E355" s="8"/>
      <c r="F355" s="8"/>
      <c r="G355" s="8"/>
      <c r="H355" s="8">
        <v>-19.149999999999999</v>
      </c>
      <c r="I355" s="8">
        <v>0</v>
      </c>
      <c r="J355" s="8"/>
      <c r="K355" s="3">
        <v>-19.149999999999999</v>
      </c>
      <c r="L355" s="75">
        <f t="shared" si="21"/>
        <v>422832.78600000008</v>
      </c>
      <c r="M355" s="67">
        <f>GamSuv!B355</f>
        <v>0</v>
      </c>
      <c r="N355" s="75">
        <f t="shared" si="20"/>
        <v>422832.78600000008</v>
      </c>
    </row>
    <row r="356" spans="1:18">
      <c r="A356" s="9">
        <v>42491</v>
      </c>
      <c r="B356" s="8">
        <v>0</v>
      </c>
      <c r="C356" s="8"/>
      <c r="D356" s="8"/>
      <c r="E356" s="8"/>
      <c r="F356" s="8"/>
      <c r="G356" s="8"/>
      <c r="H356" s="8"/>
      <c r="I356" s="8"/>
      <c r="J356" s="8"/>
      <c r="K356" s="3">
        <v>0</v>
      </c>
      <c r="L356" s="75">
        <f t="shared" si="21"/>
        <v>422813.63600000006</v>
      </c>
      <c r="M356" s="67">
        <f>GamSuv!B356</f>
        <v>0</v>
      </c>
      <c r="N356" s="75">
        <f>IF($O$1&lt;31,0,L356+M356+J356)</f>
        <v>0</v>
      </c>
    </row>
    <row r="357" spans="1:18" s="51" customFormat="1">
      <c r="A357" s="122">
        <v>290</v>
      </c>
      <c r="B357" s="121">
        <v>10176.73</v>
      </c>
      <c r="C357" s="121"/>
      <c r="D357" s="121">
        <v>-17178.100000000002</v>
      </c>
      <c r="E357" s="121"/>
      <c r="F357" s="121"/>
      <c r="G357" s="121">
        <v>0</v>
      </c>
      <c r="H357" s="121">
        <v>-17.119999999999997</v>
      </c>
      <c r="I357" s="121">
        <v>-1.1160655732922464E-12</v>
      </c>
      <c r="J357" s="121">
        <v>29428.76</v>
      </c>
      <c r="K357" s="117">
        <v>22410.269999999997</v>
      </c>
      <c r="L357" s="74"/>
      <c r="M357" s="68">
        <f>GamSuv!B357</f>
        <v>0</v>
      </c>
      <c r="N357" s="74">
        <f>SUM(N358:N388)</f>
        <v>402539.2900000001</v>
      </c>
      <c r="O357" s="69">
        <f>N357/$O$1</f>
        <v>13417.976333333336</v>
      </c>
      <c r="P357" s="132">
        <v>13.536899999999999</v>
      </c>
      <c r="Q357" s="70">
        <f>ROUND(O357*P357,0)</f>
        <v>181638</v>
      </c>
      <c r="R357" s="69">
        <f>IF($O$1=31,MAX(N358:N388),MAX(N358:N387))</f>
        <v>33479.56</v>
      </c>
    </row>
    <row r="358" spans="1:18">
      <c r="A358" s="9">
        <v>42461</v>
      </c>
      <c r="B358" s="8">
        <v>10176.73</v>
      </c>
      <c r="C358" s="8"/>
      <c r="D358" s="8">
        <v>-2762.3</v>
      </c>
      <c r="E358" s="8"/>
      <c r="F358" s="8"/>
      <c r="G358" s="8">
        <v>0</v>
      </c>
      <c r="H358" s="8"/>
      <c r="I358" s="3">
        <v>-1.092459456231154E-13</v>
      </c>
      <c r="J358" s="8"/>
      <c r="K358" s="3">
        <v>7414.4299999999994</v>
      </c>
      <c r="L358" s="75">
        <f>B358</f>
        <v>10176.73</v>
      </c>
      <c r="M358" s="67">
        <f>GamSuv!B358</f>
        <v>0</v>
      </c>
      <c r="N358" s="75">
        <f>L358+M358+J358</f>
        <v>10176.73</v>
      </c>
    </row>
    <row r="359" spans="1:18">
      <c r="A359" s="9">
        <v>42462</v>
      </c>
      <c r="B359" s="8">
        <v>0</v>
      </c>
      <c r="C359" s="8"/>
      <c r="D359" s="8"/>
      <c r="E359" s="8"/>
      <c r="F359" s="8"/>
      <c r="G359" s="8"/>
      <c r="H359" s="8"/>
      <c r="I359" s="3"/>
      <c r="J359" s="8"/>
      <c r="K359" s="3">
        <v>0</v>
      </c>
      <c r="L359" s="75">
        <f>L358+SUM(C358:J358)</f>
        <v>7414.4299999999994</v>
      </c>
      <c r="M359" s="67">
        <f>GamSuv!B359</f>
        <v>0</v>
      </c>
      <c r="N359" s="75">
        <f t="shared" ref="N359:N420" si="22">L359+M359+J359</f>
        <v>7414.4299999999994</v>
      </c>
    </row>
    <row r="360" spans="1:18">
      <c r="A360" s="9">
        <v>42463</v>
      </c>
      <c r="B360" s="8">
        <v>0</v>
      </c>
      <c r="C360" s="8"/>
      <c r="D360" s="8"/>
      <c r="E360" s="8"/>
      <c r="F360" s="8"/>
      <c r="G360" s="8"/>
      <c r="H360" s="8"/>
      <c r="I360" s="3"/>
      <c r="J360" s="8"/>
      <c r="K360" s="3">
        <v>0</v>
      </c>
      <c r="L360" s="75">
        <f>L359+K359</f>
        <v>7414.4299999999994</v>
      </c>
      <c r="M360" s="67">
        <f>GamSuv!B360</f>
        <v>0</v>
      </c>
      <c r="N360" s="75">
        <f t="shared" si="22"/>
        <v>7414.4299999999994</v>
      </c>
    </row>
    <row r="361" spans="1:18">
      <c r="A361" s="9">
        <v>42464</v>
      </c>
      <c r="B361" s="8">
        <v>0</v>
      </c>
      <c r="C361" s="8"/>
      <c r="D361" s="8"/>
      <c r="E361" s="8"/>
      <c r="F361" s="8"/>
      <c r="G361" s="8"/>
      <c r="H361" s="8"/>
      <c r="I361" s="3"/>
      <c r="J361" s="8"/>
      <c r="K361" s="3">
        <v>0</v>
      </c>
      <c r="L361" s="75">
        <f t="shared" ref="L361:L419" si="23">L360+K360</f>
        <v>7414.4299999999994</v>
      </c>
      <c r="M361" s="67">
        <f>GamSuv!B361</f>
        <v>0</v>
      </c>
      <c r="N361" s="75">
        <f t="shared" si="22"/>
        <v>7414.4299999999994</v>
      </c>
    </row>
    <row r="362" spans="1:18">
      <c r="A362" s="9">
        <v>42465</v>
      </c>
      <c r="B362" s="8">
        <v>0</v>
      </c>
      <c r="C362" s="8"/>
      <c r="D362" s="8"/>
      <c r="E362" s="8"/>
      <c r="F362" s="8"/>
      <c r="G362" s="8"/>
      <c r="H362" s="8"/>
      <c r="I362" s="3"/>
      <c r="J362" s="8"/>
      <c r="K362" s="3">
        <v>0</v>
      </c>
      <c r="L362" s="75">
        <f t="shared" si="23"/>
        <v>7414.4299999999994</v>
      </c>
      <c r="M362" s="67">
        <f>GamSuv!B362</f>
        <v>0</v>
      </c>
      <c r="N362" s="75">
        <f t="shared" si="22"/>
        <v>7414.4299999999994</v>
      </c>
    </row>
    <row r="363" spans="1:18">
      <c r="A363" s="9">
        <v>42466</v>
      </c>
      <c r="B363" s="8">
        <v>0</v>
      </c>
      <c r="C363" s="8"/>
      <c r="D363" s="8"/>
      <c r="E363" s="8"/>
      <c r="F363" s="8"/>
      <c r="G363" s="8"/>
      <c r="H363" s="8"/>
      <c r="I363" s="3"/>
      <c r="J363" s="8"/>
      <c r="K363" s="3">
        <v>0</v>
      </c>
      <c r="L363" s="75">
        <f t="shared" si="23"/>
        <v>7414.4299999999994</v>
      </c>
      <c r="M363" s="67">
        <f>GamSuv!B363</f>
        <v>0</v>
      </c>
      <c r="N363" s="75">
        <f t="shared" si="22"/>
        <v>7414.4299999999994</v>
      </c>
    </row>
    <row r="364" spans="1:18">
      <c r="A364" s="9">
        <v>42467</v>
      </c>
      <c r="B364" s="8">
        <v>0</v>
      </c>
      <c r="C364" s="8"/>
      <c r="D364" s="8">
        <v>-423.65000000000003</v>
      </c>
      <c r="E364" s="8"/>
      <c r="F364" s="8"/>
      <c r="G364" s="8"/>
      <c r="H364" s="8"/>
      <c r="I364" s="3">
        <v>2.273181642920008E-14</v>
      </c>
      <c r="J364" s="8"/>
      <c r="K364" s="3">
        <v>-423.65000000000003</v>
      </c>
      <c r="L364" s="75">
        <f>L363+K363</f>
        <v>7414.4299999999994</v>
      </c>
      <c r="M364" s="67">
        <f>GamSuv!B364</f>
        <v>0</v>
      </c>
      <c r="N364" s="75">
        <f t="shared" si="22"/>
        <v>7414.4299999999994</v>
      </c>
    </row>
    <row r="365" spans="1:18">
      <c r="A365" s="9">
        <v>42468</v>
      </c>
      <c r="B365" s="8">
        <v>0</v>
      </c>
      <c r="C365" s="8"/>
      <c r="D365" s="8">
        <v>-8.14</v>
      </c>
      <c r="E365" s="8"/>
      <c r="F365" s="8"/>
      <c r="G365" s="8"/>
      <c r="H365" s="8"/>
      <c r="I365" s="3">
        <v>0</v>
      </c>
      <c r="J365" s="8"/>
      <c r="K365" s="3">
        <v>-8.14</v>
      </c>
      <c r="L365" s="75">
        <f t="shared" si="23"/>
        <v>6990.78</v>
      </c>
      <c r="M365" s="67">
        <f>GamSuv!B365</f>
        <v>0</v>
      </c>
      <c r="N365" s="75">
        <f t="shared" si="22"/>
        <v>6990.78</v>
      </c>
    </row>
    <row r="366" spans="1:18">
      <c r="A366" s="9">
        <v>42469</v>
      </c>
      <c r="B366" s="8">
        <v>0</v>
      </c>
      <c r="C366" s="8"/>
      <c r="D366" s="8"/>
      <c r="E366" s="8"/>
      <c r="F366" s="8"/>
      <c r="G366" s="8"/>
      <c r="H366" s="8"/>
      <c r="I366" s="3"/>
      <c r="J366" s="8"/>
      <c r="K366" s="3">
        <v>0</v>
      </c>
      <c r="L366" s="75">
        <f t="shared" si="23"/>
        <v>6982.6399999999994</v>
      </c>
      <c r="M366" s="67">
        <f>GamSuv!B366</f>
        <v>0</v>
      </c>
      <c r="N366" s="75">
        <f t="shared" si="22"/>
        <v>6982.6399999999994</v>
      </c>
    </row>
    <row r="367" spans="1:18">
      <c r="A367" s="9">
        <v>42470</v>
      </c>
      <c r="B367" s="8">
        <v>0</v>
      </c>
      <c r="C367" s="8"/>
      <c r="D367" s="8"/>
      <c r="E367" s="8"/>
      <c r="F367" s="8"/>
      <c r="G367" s="8"/>
      <c r="H367" s="8"/>
      <c r="I367" s="3"/>
      <c r="J367" s="8"/>
      <c r="K367" s="3">
        <v>0</v>
      </c>
      <c r="L367" s="75">
        <f t="shared" si="23"/>
        <v>6982.6399999999994</v>
      </c>
      <c r="M367" s="67">
        <f>GamSuv!B367</f>
        <v>0</v>
      </c>
      <c r="N367" s="75">
        <f t="shared" si="22"/>
        <v>6982.6399999999994</v>
      </c>
    </row>
    <row r="368" spans="1:18">
      <c r="A368" s="9">
        <v>42471</v>
      </c>
      <c r="B368" s="8">
        <v>0</v>
      </c>
      <c r="C368" s="8"/>
      <c r="D368" s="8"/>
      <c r="E368" s="8"/>
      <c r="F368" s="8"/>
      <c r="G368" s="8"/>
      <c r="H368" s="8"/>
      <c r="I368" s="3"/>
      <c r="J368" s="8"/>
      <c r="K368" s="3">
        <v>0</v>
      </c>
      <c r="L368" s="75">
        <f t="shared" si="23"/>
        <v>6982.6399999999994</v>
      </c>
      <c r="M368" s="67">
        <f>GamSuv!B368</f>
        <v>0</v>
      </c>
      <c r="N368" s="75">
        <f t="shared" si="22"/>
        <v>6982.6399999999994</v>
      </c>
    </row>
    <row r="369" spans="1:14">
      <c r="A369" s="9">
        <v>42472</v>
      </c>
      <c r="B369" s="8">
        <v>0</v>
      </c>
      <c r="C369" s="8"/>
      <c r="D369" s="8"/>
      <c r="E369" s="8"/>
      <c r="F369" s="8"/>
      <c r="G369" s="8"/>
      <c r="H369" s="8"/>
      <c r="I369" s="3"/>
      <c r="J369" s="8"/>
      <c r="K369" s="3">
        <v>0</v>
      </c>
      <c r="L369" s="75">
        <f t="shared" si="23"/>
        <v>6982.6399999999994</v>
      </c>
      <c r="M369" s="67">
        <f>GamSuv!B369</f>
        <v>0</v>
      </c>
      <c r="N369" s="75">
        <f t="shared" si="22"/>
        <v>6982.6399999999994</v>
      </c>
    </row>
    <row r="370" spans="1:14">
      <c r="A370" s="9">
        <v>42473</v>
      </c>
      <c r="B370" s="8">
        <v>0</v>
      </c>
      <c r="C370" s="8"/>
      <c r="D370" s="8"/>
      <c r="E370" s="8"/>
      <c r="F370" s="8"/>
      <c r="G370" s="8"/>
      <c r="H370" s="8"/>
      <c r="I370" s="3"/>
      <c r="J370" s="8"/>
      <c r="K370" s="3">
        <v>0</v>
      </c>
      <c r="L370" s="75">
        <f t="shared" si="23"/>
        <v>6982.6399999999994</v>
      </c>
      <c r="M370" s="67">
        <f>GamSuv!B370</f>
        <v>0</v>
      </c>
      <c r="N370" s="75">
        <f t="shared" si="22"/>
        <v>6982.6399999999994</v>
      </c>
    </row>
    <row r="371" spans="1:14">
      <c r="A371" s="9">
        <v>42474</v>
      </c>
      <c r="B371" s="8">
        <v>0</v>
      </c>
      <c r="C371" s="8"/>
      <c r="D371" s="8">
        <v>-141.16</v>
      </c>
      <c r="E371" s="8"/>
      <c r="F371" s="8"/>
      <c r="G371" s="8"/>
      <c r="H371" s="8"/>
      <c r="I371" s="3">
        <v>-6.25888230132432E-15</v>
      </c>
      <c r="J371" s="8"/>
      <c r="K371" s="3">
        <v>-141.16</v>
      </c>
      <c r="L371" s="75">
        <f t="shared" si="23"/>
        <v>6982.6399999999994</v>
      </c>
      <c r="M371" s="67">
        <f>GamSuv!B371</f>
        <v>0</v>
      </c>
      <c r="N371" s="75">
        <f t="shared" si="22"/>
        <v>6982.6399999999994</v>
      </c>
    </row>
    <row r="372" spans="1:14">
      <c r="A372" s="9">
        <v>42475</v>
      </c>
      <c r="B372" s="8">
        <v>0</v>
      </c>
      <c r="C372" s="8"/>
      <c r="D372" s="8">
        <v>-28.22</v>
      </c>
      <c r="E372" s="8"/>
      <c r="F372" s="8"/>
      <c r="G372" s="8"/>
      <c r="H372" s="8"/>
      <c r="I372" s="3">
        <v>0</v>
      </c>
      <c r="J372" s="8"/>
      <c r="K372" s="3">
        <v>-28.22</v>
      </c>
      <c r="L372" s="75">
        <f t="shared" si="23"/>
        <v>6841.48</v>
      </c>
      <c r="M372" s="67">
        <f>GamSuv!B372</f>
        <v>0</v>
      </c>
      <c r="N372" s="75">
        <f t="shared" si="22"/>
        <v>6841.48</v>
      </c>
    </row>
    <row r="373" spans="1:14">
      <c r="A373" s="9">
        <v>42476</v>
      </c>
      <c r="B373" s="8">
        <v>0</v>
      </c>
      <c r="C373" s="8"/>
      <c r="D373" s="8"/>
      <c r="E373" s="8"/>
      <c r="F373" s="8"/>
      <c r="G373" s="8"/>
      <c r="H373" s="8"/>
      <c r="I373" s="3"/>
      <c r="J373" s="8"/>
      <c r="K373" s="3">
        <v>0</v>
      </c>
      <c r="L373" s="75">
        <f t="shared" si="23"/>
        <v>6813.2599999999993</v>
      </c>
      <c r="M373" s="67">
        <f>GamSuv!B373</f>
        <v>0</v>
      </c>
      <c r="N373" s="75">
        <f t="shared" si="22"/>
        <v>6813.2599999999993</v>
      </c>
    </row>
    <row r="374" spans="1:14">
      <c r="A374" s="9">
        <v>42477</v>
      </c>
      <c r="B374" s="8">
        <v>0</v>
      </c>
      <c r="C374" s="8"/>
      <c r="D374" s="8"/>
      <c r="E374" s="8"/>
      <c r="F374" s="8"/>
      <c r="G374" s="8"/>
      <c r="H374" s="8"/>
      <c r="I374" s="3"/>
      <c r="J374" s="8"/>
      <c r="K374" s="3">
        <v>0</v>
      </c>
      <c r="L374" s="75">
        <f t="shared" si="23"/>
        <v>6813.2599999999993</v>
      </c>
      <c r="M374" s="67">
        <f>GamSuv!B374</f>
        <v>0</v>
      </c>
      <c r="N374" s="75">
        <f t="shared" si="22"/>
        <v>6813.2599999999993</v>
      </c>
    </row>
    <row r="375" spans="1:14">
      <c r="A375" s="9">
        <v>42478</v>
      </c>
      <c r="B375" s="8">
        <v>0</v>
      </c>
      <c r="C375" s="8"/>
      <c r="D375" s="8"/>
      <c r="E375" s="8"/>
      <c r="F375" s="8"/>
      <c r="G375" s="8"/>
      <c r="H375" s="8"/>
      <c r="I375" s="3"/>
      <c r="J375" s="8"/>
      <c r="K375" s="3">
        <v>0</v>
      </c>
      <c r="L375" s="75">
        <f t="shared" si="23"/>
        <v>6813.2599999999993</v>
      </c>
      <c r="M375" s="67">
        <f>GamSuv!B375</f>
        <v>0</v>
      </c>
      <c r="N375" s="75">
        <f t="shared" si="22"/>
        <v>6813.2599999999993</v>
      </c>
    </row>
    <row r="376" spans="1:14">
      <c r="A376" s="9">
        <v>42479</v>
      </c>
      <c r="B376" s="8">
        <v>0</v>
      </c>
      <c r="C376" s="8"/>
      <c r="D376" s="8"/>
      <c r="E376" s="8"/>
      <c r="F376" s="8"/>
      <c r="G376" s="8"/>
      <c r="H376" s="8"/>
      <c r="I376" s="3"/>
      <c r="J376" s="8"/>
      <c r="K376" s="3">
        <v>0</v>
      </c>
      <c r="L376" s="75">
        <f t="shared" si="23"/>
        <v>6813.2599999999993</v>
      </c>
      <c r="M376" s="67">
        <f>GamSuv!B376</f>
        <v>0</v>
      </c>
      <c r="N376" s="75">
        <f t="shared" si="22"/>
        <v>6813.2599999999993</v>
      </c>
    </row>
    <row r="377" spans="1:14">
      <c r="A377" s="9">
        <v>42480</v>
      </c>
      <c r="B377" s="8">
        <v>0</v>
      </c>
      <c r="C377" s="8"/>
      <c r="D377" s="8"/>
      <c r="E377" s="8"/>
      <c r="F377" s="8"/>
      <c r="G377" s="8"/>
      <c r="H377" s="8"/>
      <c r="I377" s="3"/>
      <c r="J377" s="8"/>
      <c r="K377" s="3">
        <v>0</v>
      </c>
      <c r="L377" s="75">
        <f t="shared" si="23"/>
        <v>6813.2599999999993</v>
      </c>
      <c r="M377" s="67">
        <f>GamSuv!B377</f>
        <v>0</v>
      </c>
      <c r="N377" s="75">
        <f t="shared" si="22"/>
        <v>6813.2599999999993</v>
      </c>
    </row>
    <row r="378" spans="1:14">
      <c r="A378" s="9">
        <v>42481</v>
      </c>
      <c r="B378" s="8">
        <v>0</v>
      </c>
      <c r="C378" s="8"/>
      <c r="D378" s="8">
        <v>-2762.46</v>
      </c>
      <c r="E378" s="8"/>
      <c r="F378" s="8"/>
      <c r="G378" s="8"/>
      <c r="H378" s="8"/>
      <c r="I378" s="3">
        <v>-1.092459456231154E-13</v>
      </c>
      <c r="J378" s="8"/>
      <c r="K378" s="3">
        <v>-2762.46</v>
      </c>
      <c r="L378" s="75">
        <f t="shared" si="23"/>
        <v>6813.2599999999993</v>
      </c>
      <c r="M378" s="67">
        <f>GamSuv!B378</f>
        <v>0</v>
      </c>
      <c r="N378" s="75">
        <f t="shared" si="22"/>
        <v>6813.2599999999993</v>
      </c>
    </row>
    <row r="379" spans="1:14">
      <c r="A379" s="9">
        <v>42482</v>
      </c>
      <c r="B379" s="8">
        <v>0</v>
      </c>
      <c r="C379" s="8"/>
      <c r="D379" s="8">
        <v>-7448.76</v>
      </c>
      <c r="E379" s="8"/>
      <c r="F379" s="8"/>
      <c r="G379" s="8"/>
      <c r="H379" s="8"/>
      <c r="I379" s="3">
        <v>-8.3666407135751797E-13</v>
      </c>
      <c r="J379" s="8">
        <v>29428.76</v>
      </c>
      <c r="K379" s="3">
        <v>21979.999999999996</v>
      </c>
      <c r="L379" s="75">
        <f t="shared" si="23"/>
        <v>4050.7999999999993</v>
      </c>
      <c r="M379" s="67">
        <f>GamSuv!B379</f>
        <v>0</v>
      </c>
      <c r="N379" s="75">
        <f t="shared" si="22"/>
        <v>33479.56</v>
      </c>
    </row>
    <row r="380" spans="1:14">
      <c r="A380" s="9">
        <v>42483</v>
      </c>
      <c r="B380" s="8">
        <v>0</v>
      </c>
      <c r="C380" s="8"/>
      <c r="D380" s="8"/>
      <c r="E380" s="8"/>
      <c r="F380" s="8"/>
      <c r="G380" s="8"/>
      <c r="H380" s="8"/>
      <c r="I380" s="3"/>
      <c r="J380" s="8"/>
      <c r="K380" s="3">
        <v>0</v>
      </c>
      <c r="L380" s="75">
        <f t="shared" si="23"/>
        <v>26030.799999999996</v>
      </c>
      <c r="M380" s="67">
        <f>GamSuv!B380</f>
        <v>0</v>
      </c>
      <c r="N380" s="75">
        <f t="shared" si="22"/>
        <v>26030.799999999996</v>
      </c>
    </row>
    <row r="381" spans="1:14">
      <c r="A381" s="9">
        <v>42484</v>
      </c>
      <c r="B381" s="8">
        <v>0</v>
      </c>
      <c r="C381" s="8"/>
      <c r="D381" s="8"/>
      <c r="E381" s="8"/>
      <c r="F381" s="8"/>
      <c r="G381" s="8"/>
      <c r="H381" s="8"/>
      <c r="I381" s="3"/>
      <c r="J381" s="8"/>
      <c r="K381" s="3">
        <v>0</v>
      </c>
      <c r="L381" s="75">
        <f t="shared" si="23"/>
        <v>26030.799999999996</v>
      </c>
      <c r="M381" s="67">
        <f>GamSuv!B381</f>
        <v>0</v>
      </c>
      <c r="N381" s="75">
        <f t="shared" si="22"/>
        <v>26030.799999999996</v>
      </c>
    </row>
    <row r="382" spans="1:14">
      <c r="A382" s="9">
        <v>42485</v>
      </c>
      <c r="B382" s="8">
        <v>0</v>
      </c>
      <c r="C382" s="8"/>
      <c r="D382" s="8">
        <v>-1020.28</v>
      </c>
      <c r="E382" s="8"/>
      <c r="F382" s="8"/>
      <c r="G382" s="8"/>
      <c r="H382" s="8"/>
      <c r="I382" s="3">
        <v>0</v>
      </c>
      <c r="J382" s="8"/>
      <c r="K382" s="3">
        <v>-1020.28</v>
      </c>
      <c r="L382" s="75">
        <f t="shared" si="23"/>
        <v>26030.799999999996</v>
      </c>
      <c r="M382" s="67">
        <f>GamSuv!B382</f>
        <v>0</v>
      </c>
      <c r="N382" s="75">
        <f t="shared" si="22"/>
        <v>26030.799999999996</v>
      </c>
    </row>
    <row r="383" spans="1:14">
      <c r="A383" s="9">
        <v>42486</v>
      </c>
      <c r="B383" s="8">
        <v>0</v>
      </c>
      <c r="C383" s="8"/>
      <c r="D383" s="8"/>
      <c r="E383" s="8"/>
      <c r="F383" s="8"/>
      <c r="G383" s="8"/>
      <c r="H383" s="8"/>
      <c r="I383" s="3"/>
      <c r="J383" s="8"/>
      <c r="K383" s="3">
        <v>0</v>
      </c>
      <c r="L383" s="75">
        <f t="shared" si="23"/>
        <v>25010.519999999997</v>
      </c>
      <c r="M383" s="67">
        <f>GamSuv!B383</f>
        <v>0</v>
      </c>
      <c r="N383" s="75">
        <f t="shared" si="22"/>
        <v>25010.519999999997</v>
      </c>
    </row>
    <row r="384" spans="1:14">
      <c r="A384" s="9">
        <v>42487</v>
      </c>
      <c r="B384" s="8">
        <v>0</v>
      </c>
      <c r="C384" s="8"/>
      <c r="D384" s="8">
        <v>-2583.13</v>
      </c>
      <c r="E384" s="8"/>
      <c r="F384" s="8"/>
      <c r="G384" s="8"/>
      <c r="H384" s="8"/>
      <c r="I384" s="3">
        <v>-7.7382544816373411E-14</v>
      </c>
      <c r="J384" s="8"/>
      <c r="K384" s="3">
        <v>-2583.13</v>
      </c>
      <c r="L384" s="75">
        <f t="shared" si="23"/>
        <v>25010.519999999997</v>
      </c>
      <c r="M384" s="67">
        <f>GamSuv!B384</f>
        <v>0</v>
      </c>
      <c r="N384" s="75">
        <f t="shared" si="22"/>
        <v>25010.519999999997</v>
      </c>
    </row>
    <row r="385" spans="1:18">
      <c r="A385" s="9">
        <v>42488</v>
      </c>
      <c r="B385" s="8">
        <v>0</v>
      </c>
      <c r="C385" s="8"/>
      <c r="D385" s="8"/>
      <c r="E385" s="8"/>
      <c r="F385" s="8"/>
      <c r="G385" s="8"/>
      <c r="H385" s="8"/>
      <c r="I385" s="3"/>
      <c r="J385" s="8"/>
      <c r="K385" s="3">
        <v>0</v>
      </c>
      <c r="L385" s="75">
        <f t="shared" si="23"/>
        <v>22427.389999999996</v>
      </c>
      <c r="M385" s="67">
        <f>GamSuv!B385</f>
        <v>0</v>
      </c>
      <c r="N385" s="75">
        <f t="shared" si="22"/>
        <v>22427.389999999996</v>
      </c>
    </row>
    <row r="386" spans="1:18">
      <c r="A386" s="9">
        <v>42489</v>
      </c>
      <c r="B386" s="8">
        <v>0</v>
      </c>
      <c r="C386" s="8"/>
      <c r="D386" s="8"/>
      <c r="E386" s="8"/>
      <c r="F386" s="8"/>
      <c r="G386" s="8"/>
      <c r="H386" s="8">
        <v>-17.119999999999997</v>
      </c>
      <c r="I386" s="3"/>
      <c r="J386" s="8"/>
      <c r="K386" s="3">
        <v>-17.119999999999997</v>
      </c>
      <c r="L386" s="75">
        <f t="shared" si="23"/>
        <v>22427.389999999996</v>
      </c>
      <c r="M386" s="67">
        <f>GamSuv!B386</f>
        <v>0</v>
      </c>
      <c r="N386" s="75">
        <f t="shared" si="22"/>
        <v>22427.389999999996</v>
      </c>
    </row>
    <row r="387" spans="1:18">
      <c r="A387" s="9">
        <v>42490</v>
      </c>
      <c r="B387" s="8">
        <v>0</v>
      </c>
      <c r="C387" s="8"/>
      <c r="D387" s="8"/>
      <c r="E387" s="8"/>
      <c r="F387" s="8"/>
      <c r="G387" s="8"/>
      <c r="H387" s="8"/>
      <c r="I387" s="3"/>
      <c r="J387" s="8"/>
      <c r="K387" s="3">
        <v>0</v>
      </c>
      <c r="L387" s="75">
        <f t="shared" si="23"/>
        <v>22410.269999999997</v>
      </c>
      <c r="M387" s="67">
        <f>GamSuv!B387</f>
        <v>0</v>
      </c>
      <c r="N387" s="75">
        <f t="shared" si="22"/>
        <v>22410.269999999997</v>
      </c>
    </row>
    <row r="388" spans="1:18">
      <c r="A388" s="9">
        <v>42491</v>
      </c>
      <c r="B388" s="8">
        <v>0</v>
      </c>
      <c r="C388" s="8"/>
      <c r="D388" s="8"/>
      <c r="E388" s="8"/>
      <c r="F388" s="8"/>
      <c r="G388" s="8"/>
      <c r="H388" s="8"/>
      <c r="I388" s="3"/>
      <c r="J388" s="8"/>
      <c r="K388" s="3">
        <v>0</v>
      </c>
      <c r="L388" s="75">
        <f t="shared" si="23"/>
        <v>22410.269999999997</v>
      </c>
      <c r="M388" s="67">
        <f>GamSuv!B388</f>
        <v>0</v>
      </c>
      <c r="N388" s="75">
        <f t="shared" si="22"/>
        <v>22410.269999999997</v>
      </c>
    </row>
    <row r="389" spans="1:18">
      <c r="A389" s="122">
        <v>299</v>
      </c>
      <c r="B389" s="121">
        <v>401.21</v>
      </c>
      <c r="C389" s="121"/>
      <c r="D389" s="121">
        <v>-125.73</v>
      </c>
      <c r="E389" s="121"/>
      <c r="F389" s="121"/>
      <c r="G389" s="121">
        <v>0</v>
      </c>
      <c r="H389" s="121"/>
      <c r="I389" s="121">
        <v>8.8817841970012523E-16</v>
      </c>
      <c r="J389" s="121">
        <v>159.66999999999999</v>
      </c>
      <c r="K389" s="117">
        <v>435.14999999999992</v>
      </c>
      <c r="L389" s="74"/>
      <c r="M389" s="68">
        <f>SUM(M5:M388)/2</f>
        <v>0</v>
      </c>
      <c r="N389" s="74">
        <f>SUM(N390:N420)</f>
        <v>13743.25</v>
      </c>
      <c r="O389" s="69">
        <f>N389/$O$1</f>
        <v>458.10833333333335</v>
      </c>
      <c r="P389" s="132">
        <v>13.536899999999999</v>
      </c>
      <c r="Q389" s="70">
        <f>ROUND(O389*P389,0)</f>
        <v>6201</v>
      </c>
      <c r="R389" s="69">
        <f>IF($O$1=31,MAX(N390:N420),MAX(N390:N419))</f>
        <v>501.48999999999995</v>
      </c>
    </row>
    <row r="390" spans="1:18">
      <c r="A390" s="9">
        <v>42461</v>
      </c>
      <c r="B390" s="8">
        <v>401.21</v>
      </c>
      <c r="C390" s="8"/>
      <c r="D390" s="8"/>
      <c r="E390" s="8"/>
      <c r="F390" s="8"/>
      <c r="G390" s="8">
        <v>0</v>
      </c>
      <c r="H390" s="8"/>
      <c r="I390" s="8"/>
      <c r="J390" s="8"/>
      <c r="K390" s="3">
        <v>401.21</v>
      </c>
      <c r="L390" s="75">
        <f>B390</f>
        <v>401.21</v>
      </c>
      <c r="N390" s="75">
        <f t="shared" si="22"/>
        <v>401.21</v>
      </c>
    </row>
    <row r="391" spans="1:18">
      <c r="A391" s="9">
        <v>42462</v>
      </c>
      <c r="B391" s="8">
        <v>0</v>
      </c>
      <c r="C391" s="8"/>
      <c r="D391" s="8"/>
      <c r="E391" s="8"/>
      <c r="F391" s="8"/>
      <c r="G391" s="8"/>
      <c r="H391" s="8"/>
      <c r="I391" s="8"/>
      <c r="J391" s="8"/>
      <c r="K391" s="3">
        <v>0</v>
      </c>
      <c r="L391" s="75">
        <f>L390+SUM(C390:J390)</f>
        <v>401.21</v>
      </c>
      <c r="N391" s="75">
        <f t="shared" si="22"/>
        <v>401.21</v>
      </c>
    </row>
    <row r="392" spans="1:18">
      <c r="A392" s="9">
        <v>42463</v>
      </c>
      <c r="B392" s="8">
        <v>0</v>
      </c>
      <c r="C392" s="8"/>
      <c r="D392" s="8"/>
      <c r="E392" s="8"/>
      <c r="F392" s="8"/>
      <c r="G392" s="8"/>
      <c r="H392" s="8"/>
      <c r="I392" s="8"/>
      <c r="J392" s="8"/>
      <c r="K392" s="3">
        <v>0</v>
      </c>
      <c r="L392" s="75">
        <f t="shared" si="23"/>
        <v>401.21</v>
      </c>
      <c r="N392" s="75">
        <f t="shared" si="22"/>
        <v>401.21</v>
      </c>
    </row>
    <row r="393" spans="1:18">
      <c r="A393" s="9">
        <v>42464</v>
      </c>
      <c r="B393" s="8">
        <v>0</v>
      </c>
      <c r="C393" s="8"/>
      <c r="D393" s="8"/>
      <c r="E393" s="8"/>
      <c r="F393" s="8"/>
      <c r="G393" s="8"/>
      <c r="H393" s="8"/>
      <c r="I393" s="8"/>
      <c r="J393" s="8"/>
      <c r="K393" s="3">
        <v>0</v>
      </c>
      <c r="L393" s="75">
        <f t="shared" si="23"/>
        <v>401.21</v>
      </c>
      <c r="N393" s="75">
        <f t="shared" si="22"/>
        <v>401.21</v>
      </c>
    </row>
    <row r="394" spans="1:18">
      <c r="A394" s="9">
        <v>42465</v>
      </c>
      <c r="B394" s="8">
        <v>0</v>
      </c>
      <c r="C394" s="8"/>
      <c r="D394" s="8"/>
      <c r="E394" s="8"/>
      <c r="F394" s="8"/>
      <c r="G394" s="8"/>
      <c r="H394" s="8"/>
      <c r="I394" s="8"/>
      <c r="J394" s="8">
        <v>13.83</v>
      </c>
      <c r="K394" s="3">
        <v>13.83</v>
      </c>
      <c r="L394" s="75">
        <f t="shared" si="23"/>
        <v>401.21</v>
      </c>
      <c r="N394" s="75">
        <f t="shared" si="22"/>
        <v>415.03999999999996</v>
      </c>
    </row>
    <row r="395" spans="1:18">
      <c r="A395" s="9">
        <v>42466</v>
      </c>
      <c r="B395" s="8">
        <v>0</v>
      </c>
      <c r="C395" s="8"/>
      <c r="D395" s="8">
        <v>-17.23</v>
      </c>
      <c r="E395" s="8"/>
      <c r="F395" s="8"/>
      <c r="G395" s="8"/>
      <c r="H395" s="8"/>
      <c r="I395" s="8">
        <v>0</v>
      </c>
      <c r="J395" s="8"/>
      <c r="K395" s="3">
        <v>-17.23</v>
      </c>
      <c r="L395" s="75">
        <f t="shared" si="23"/>
        <v>415.03999999999996</v>
      </c>
      <c r="N395" s="75">
        <f t="shared" si="22"/>
        <v>415.03999999999996</v>
      </c>
    </row>
    <row r="396" spans="1:18">
      <c r="A396" s="9">
        <v>42467</v>
      </c>
      <c r="B396" s="8">
        <v>0</v>
      </c>
      <c r="C396" s="8"/>
      <c r="D396" s="8"/>
      <c r="E396" s="8"/>
      <c r="F396" s="8"/>
      <c r="G396" s="8"/>
      <c r="H396" s="8"/>
      <c r="I396" s="8"/>
      <c r="J396" s="8"/>
      <c r="K396" s="3">
        <v>0</v>
      </c>
      <c r="L396" s="75">
        <f t="shared" si="23"/>
        <v>397.80999999999995</v>
      </c>
      <c r="N396" s="75">
        <f t="shared" si="22"/>
        <v>397.80999999999995</v>
      </c>
    </row>
    <row r="397" spans="1:18">
      <c r="A397" s="9">
        <v>42468</v>
      </c>
      <c r="B397" s="8">
        <v>0</v>
      </c>
      <c r="C397" s="8"/>
      <c r="D397" s="8">
        <v>-0.48</v>
      </c>
      <c r="E397" s="8"/>
      <c r="F397" s="8"/>
      <c r="G397" s="8"/>
      <c r="H397" s="8"/>
      <c r="I397" s="8">
        <v>0</v>
      </c>
      <c r="J397" s="8"/>
      <c r="K397" s="3">
        <v>-0.48</v>
      </c>
      <c r="L397" s="75">
        <f t="shared" si="23"/>
        <v>397.80999999999995</v>
      </c>
      <c r="N397" s="75">
        <f t="shared" si="22"/>
        <v>397.80999999999995</v>
      </c>
    </row>
    <row r="398" spans="1:18">
      <c r="A398" s="9">
        <v>42469</v>
      </c>
      <c r="B398" s="8">
        <v>0</v>
      </c>
      <c r="C398" s="8"/>
      <c r="D398" s="8"/>
      <c r="E398" s="8"/>
      <c r="F398" s="8"/>
      <c r="G398" s="8"/>
      <c r="H398" s="8"/>
      <c r="I398" s="8"/>
      <c r="J398" s="8"/>
      <c r="K398" s="3">
        <v>0</v>
      </c>
      <c r="L398" s="75">
        <f t="shared" si="23"/>
        <v>397.32999999999993</v>
      </c>
      <c r="N398" s="75">
        <f t="shared" si="22"/>
        <v>397.32999999999993</v>
      </c>
    </row>
    <row r="399" spans="1:18">
      <c r="A399" s="9">
        <v>42470</v>
      </c>
      <c r="B399" s="8">
        <v>0</v>
      </c>
      <c r="C399" s="8"/>
      <c r="D399" s="8"/>
      <c r="E399" s="8"/>
      <c r="F399" s="8"/>
      <c r="G399" s="8"/>
      <c r="H399" s="8"/>
      <c r="I399" s="8"/>
      <c r="J399" s="8"/>
      <c r="K399" s="3">
        <v>0</v>
      </c>
      <c r="L399" s="75">
        <f t="shared" si="23"/>
        <v>397.32999999999993</v>
      </c>
      <c r="N399" s="75">
        <f t="shared" si="22"/>
        <v>397.32999999999993</v>
      </c>
    </row>
    <row r="400" spans="1:18">
      <c r="A400" s="9">
        <v>42471</v>
      </c>
      <c r="B400" s="8">
        <v>0</v>
      </c>
      <c r="C400" s="8"/>
      <c r="D400" s="8"/>
      <c r="E400" s="8"/>
      <c r="F400" s="8"/>
      <c r="G400" s="8"/>
      <c r="H400" s="8"/>
      <c r="I400" s="8"/>
      <c r="J400" s="8"/>
      <c r="K400" s="3">
        <v>0</v>
      </c>
      <c r="L400" s="75">
        <f t="shared" si="23"/>
        <v>397.32999999999993</v>
      </c>
      <c r="N400" s="75">
        <f t="shared" si="22"/>
        <v>397.32999999999993</v>
      </c>
    </row>
    <row r="401" spans="1:14">
      <c r="A401" s="9">
        <v>42472</v>
      </c>
      <c r="B401" s="8">
        <v>0</v>
      </c>
      <c r="C401" s="8"/>
      <c r="D401" s="8">
        <v>-1.63</v>
      </c>
      <c r="E401" s="8"/>
      <c r="F401" s="8"/>
      <c r="G401" s="8"/>
      <c r="H401" s="8"/>
      <c r="I401" s="8"/>
      <c r="J401" s="8"/>
      <c r="K401" s="3">
        <v>-1.63</v>
      </c>
      <c r="L401" s="75">
        <f t="shared" si="23"/>
        <v>397.32999999999993</v>
      </c>
      <c r="N401" s="75">
        <f t="shared" si="22"/>
        <v>397.32999999999993</v>
      </c>
    </row>
    <row r="402" spans="1:14">
      <c r="A402" s="9">
        <v>42473</v>
      </c>
      <c r="B402" s="8">
        <v>0</v>
      </c>
      <c r="C402" s="8"/>
      <c r="D402" s="8">
        <v>-6.57</v>
      </c>
      <c r="E402" s="8"/>
      <c r="F402" s="8"/>
      <c r="G402" s="8"/>
      <c r="H402" s="8"/>
      <c r="I402" s="8"/>
      <c r="J402" s="8">
        <v>105.79</v>
      </c>
      <c r="K402" s="3">
        <v>99.22</v>
      </c>
      <c r="L402" s="75">
        <f t="shared" si="23"/>
        <v>395.69999999999993</v>
      </c>
      <c r="N402" s="75">
        <f t="shared" si="22"/>
        <v>501.48999999999995</v>
      </c>
    </row>
    <row r="403" spans="1:14">
      <c r="A403" s="9">
        <v>42474</v>
      </c>
      <c r="B403" s="8">
        <v>0</v>
      </c>
      <c r="C403" s="8"/>
      <c r="D403" s="8">
        <v>-15.289999999999997</v>
      </c>
      <c r="E403" s="8"/>
      <c r="F403" s="8"/>
      <c r="G403" s="8"/>
      <c r="H403" s="8"/>
      <c r="I403" s="8">
        <v>0</v>
      </c>
      <c r="J403" s="8"/>
      <c r="K403" s="3">
        <v>-15.289999999999997</v>
      </c>
      <c r="L403" s="75">
        <f t="shared" si="23"/>
        <v>494.91999999999996</v>
      </c>
      <c r="N403" s="75">
        <f t="shared" si="22"/>
        <v>494.91999999999996</v>
      </c>
    </row>
    <row r="404" spans="1:14">
      <c r="A404" s="9">
        <v>42475</v>
      </c>
      <c r="B404" s="8">
        <v>0</v>
      </c>
      <c r="C404" s="8"/>
      <c r="D404" s="8">
        <v>-2.7</v>
      </c>
      <c r="E404" s="8"/>
      <c r="F404" s="8"/>
      <c r="G404" s="8"/>
      <c r="H404" s="8"/>
      <c r="I404" s="8"/>
      <c r="J404" s="8"/>
      <c r="K404" s="3">
        <v>-2.7</v>
      </c>
      <c r="L404" s="75">
        <f t="shared" si="23"/>
        <v>479.62999999999994</v>
      </c>
      <c r="N404" s="75">
        <f t="shared" si="22"/>
        <v>479.62999999999994</v>
      </c>
    </row>
    <row r="405" spans="1:14">
      <c r="A405" s="9">
        <v>42476</v>
      </c>
      <c r="B405" s="8">
        <v>0</v>
      </c>
      <c r="C405" s="8"/>
      <c r="D405" s="8"/>
      <c r="E405" s="8"/>
      <c r="F405" s="8"/>
      <c r="G405" s="8"/>
      <c r="H405" s="8"/>
      <c r="I405" s="8"/>
      <c r="J405" s="8"/>
      <c r="K405" s="3">
        <v>0</v>
      </c>
      <c r="L405" s="75">
        <f t="shared" si="23"/>
        <v>476.92999999999995</v>
      </c>
      <c r="N405" s="75">
        <f t="shared" si="22"/>
        <v>476.92999999999995</v>
      </c>
    </row>
    <row r="406" spans="1:14">
      <c r="A406" s="9">
        <v>42477</v>
      </c>
      <c r="B406" s="8">
        <v>0</v>
      </c>
      <c r="C406" s="8"/>
      <c r="D406" s="8"/>
      <c r="E406" s="8"/>
      <c r="F406" s="8"/>
      <c r="G406" s="8"/>
      <c r="H406" s="8"/>
      <c r="I406" s="8"/>
      <c r="J406" s="8"/>
      <c r="K406" s="3">
        <v>0</v>
      </c>
      <c r="L406" s="75">
        <f t="shared" si="23"/>
        <v>476.92999999999995</v>
      </c>
      <c r="N406" s="75">
        <f t="shared" si="22"/>
        <v>476.92999999999995</v>
      </c>
    </row>
    <row r="407" spans="1:14">
      <c r="A407" s="9">
        <v>42478</v>
      </c>
      <c r="B407" s="8">
        <v>0</v>
      </c>
      <c r="C407" s="8"/>
      <c r="D407" s="8">
        <v>-10.23</v>
      </c>
      <c r="E407" s="8"/>
      <c r="F407" s="8"/>
      <c r="G407" s="8"/>
      <c r="H407" s="8"/>
      <c r="I407" s="8"/>
      <c r="J407" s="8"/>
      <c r="K407" s="3">
        <v>-10.23</v>
      </c>
      <c r="L407" s="75">
        <f t="shared" si="23"/>
        <v>476.92999999999995</v>
      </c>
      <c r="N407" s="75">
        <f t="shared" si="22"/>
        <v>476.92999999999995</v>
      </c>
    </row>
    <row r="408" spans="1:14">
      <c r="A408" s="9">
        <v>42479</v>
      </c>
      <c r="B408" s="8">
        <v>0</v>
      </c>
      <c r="C408" s="8"/>
      <c r="D408" s="8">
        <v>-9.02</v>
      </c>
      <c r="E408" s="8"/>
      <c r="F408" s="8"/>
      <c r="G408" s="8"/>
      <c r="H408" s="8"/>
      <c r="I408" s="8"/>
      <c r="J408" s="8">
        <v>15.54</v>
      </c>
      <c r="K408" s="3">
        <v>6.52</v>
      </c>
      <c r="L408" s="75">
        <f t="shared" si="23"/>
        <v>466.69999999999993</v>
      </c>
      <c r="N408" s="75">
        <f t="shared" si="22"/>
        <v>482.23999999999995</v>
      </c>
    </row>
    <row r="409" spans="1:14">
      <c r="A409" s="9">
        <v>42480</v>
      </c>
      <c r="B409" s="8">
        <v>0</v>
      </c>
      <c r="C409" s="8"/>
      <c r="D409" s="8">
        <v>-6.4799999999999995</v>
      </c>
      <c r="E409" s="8"/>
      <c r="F409" s="8"/>
      <c r="G409" s="8"/>
      <c r="H409" s="8"/>
      <c r="I409" s="8"/>
      <c r="J409" s="8"/>
      <c r="K409" s="3">
        <v>-6.4799999999999995</v>
      </c>
      <c r="L409" s="75">
        <f t="shared" si="23"/>
        <v>473.21999999999991</v>
      </c>
      <c r="N409" s="75">
        <f t="shared" si="22"/>
        <v>473.21999999999991</v>
      </c>
    </row>
    <row r="410" spans="1:14">
      <c r="A410" s="9">
        <v>42481</v>
      </c>
      <c r="B410" s="8">
        <v>0</v>
      </c>
      <c r="C410" s="8"/>
      <c r="D410" s="8">
        <v>-0.79</v>
      </c>
      <c r="E410" s="8"/>
      <c r="F410" s="8"/>
      <c r="G410" s="8"/>
      <c r="H410" s="8"/>
      <c r="I410" s="8">
        <v>0</v>
      </c>
      <c r="J410" s="8"/>
      <c r="K410" s="3">
        <v>-0.79</v>
      </c>
      <c r="L410" s="75">
        <f t="shared" si="23"/>
        <v>466.7399999999999</v>
      </c>
      <c r="N410" s="75">
        <f t="shared" si="22"/>
        <v>466.7399999999999</v>
      </c>
    </row>
    <row r="411" spans="1:14">
      <c r="A411" s="9">
        <v>42482</v>
      </c>
      <c r="B411" s="8">
        <v>0</v>
      </c>
      <c r="C411" s="8"/>
      <c r="D411" s="8"/>
      <c r="E411" s="8"/>
      <c r="F411" s="8"/>
      <c r="G411" s="8"/>
      <c r="H411" s="8"/>
      <c r="I411" s="8"/>
      <c r="J411" s="8"/>
      <c r="K411" s="3">
        <v>0</v>
      </c>
      <c r="L411" s="75">
        <f t="shared" si="23"/>
        <v>465.94999999999987</v>
      </c>
      <c r="N411" s="75">
        <f t="shared" si="22"/>
        <v>465.94999999999987</v>
      </c>
    </row>
    <row r="412" spans="1:14">
      <c r="A412" s="9">
        <v>42483</v>
      </c>
      <c r="B412" s="8">
        <v>0</v>
      </c>
      <c r="C412" s="8"/>
      <c r="D412" s="8"/>
      <c r="E412" s="8"/>
      <c r="F412" s="8"/>
      <c r="G412" s="8"/>
      <c r="H412" s="8"/>
      <c r="I412" s="8"/>
      <c r="J412" s="8"/>
      <c r="K412" s="3">
        <v>0</v>
      </c>
      <c r="L412" s="75">
        <f t="shared" si="23"/>
        <v>465.94999999999987</v>
      </c>
      <c r="N412" s="75">
        <f t="shared" si="22"/>
        <v>465.94999999999987</v>
      </c>
    </row>
    <row r="413" spans="1:14">
      <c r="A413" s="9">
        <v>42484</v>
      </c>
      <c r="B413" s="8">
        <v>0</v>
      </c>
      <c r="C413" s="8"/>
      <c r="D413" s="8"/>
      <c r="E413" s="8"/>
      <c r="F413" s="8"/>
      <c r="G413" s="8"/>
      <c r="H413" s="8"/>
      <c r="I413" s="8"/>
      <c r="J413" s="8"/>
      <c r="K413" s="3">
        <v>0</v>
      </c>
      <c r="L413" s="75">
        <f t="shared" si="23"/>
        <v>465.94999999999987</v>
      </c>
      <c r="N413" s="75">
        <f t="shared" si="22"/>
        <v>465.94999999999987</v>
      </c>
    </row>
    <row r="414" spans="1:14">
      <c r="A414" s="9">
        <v>42485</v>
      </c>
      <c r="B414" s="8">
        <v>0</v>
      </c>
      <c r="C414" s="8"/>
      <c r="D414" s="8">
        <v>-0.79</v>
      </c>
      <c r="E414" s="8"/>
      <c r="F414" s="8"/>
      <c r="G414" s="8"/>
      <c r="H414" s="8"/>
      <c r="I414" s="8">
        <v>0</v>
      </c>
      <c r="J414" s="8"/>
      <c r="K414" s="3">
        <v>-0.79</v>
      </c>
      <c r="L414" s="75">
        <f t="shared" si="23"/>
        <v>465.94999999999987</v>
      </c>
      <c r="N414" s="75">
        <f t="shared" si="22"/>
        <v>465.94999999999987</v>
      </c>
    </row>
    <row r="415" spans="1:14">
      <c r="A415" s="9">
        <v>42486</v>
      </c>
      <c r="B415" s="8">
        <v>0</v>
      </c>
      <c r="C415" s="8"/>
      <c r="D415" s="8">
        <v>-10.029999999999999</v>
      </c>
      <c r="E415" s="8"/>
      <c r="F415" s="8"/>
      <c r="G415" s="8"/>
      <c r="H415" s="8"/>
      <c r="I415" s="8"/>
      <c r="J415" s="8"/>
      <c r="K415" s="3">
        <v>-10.029999999999999</v>
      </c>
      <c r="L415" s="75">
        <f t="shared" si="23"/>
        <v>465.15999999999985</v>
      </c>
      <c r="N415" s="75">
        <f t="shared" si="22"/>
        <v>465.15999999999985</v>
      </c>
    </row>
    <row r="416" spans="1:14">
      <c r="A416" s="9">
        <v>42487</v>
      </c>
      <c r="B416" s="8">
        <v>0</v>
      </c>
      <c r="C416" s="8"/>
      <c r="D416" s="8">
        <v>-21.91</v>
      </c>
      <c r="E416" s="8"/>
      <c r="F416" s="8"/>
      <c r="G416" s="8"/>
      <c r="H416" s="8"/>
      <c r="I416" s="8">
        <v>8.8817841970012523E-16</v>
      </c>
      <c r="J416" s="8">
        <v>24.509999999999998</v>
      </c>
      <c r="K416" s="3">
        <v>2.5999999999999979</v>
      </c>
      <c r="L416" s="75">
        <f t="shared" si="23"/>
        <v>455.12999999999988</v>
      </c>
      <c r="N416" s="75">
        <f t="shared" si="22"/>
        <v>479.63999999999987</v>
      </c>
    </row>
    <row r="417" spans="1:14">
      <c r="A417" s="9">
        <v>42488</v>
      </c>
      <c r="B417" s="8">
        <v>0</v>
      </c>
      <c r="C417" s="8"/>
      <c r="D417" s="8"/>
      <c r="E417" s="8"/>
      <c r="F417" s="8"/>
      <c r="G417" s="8"/>
      <c r="H417" s="8"/>
      <c r="I417" s="8"/>
      <c r="J417" s="8"/>
      <c r="K417" s="3">
        <v>0</v>
      </c>
      <c r="L417" s="75">
        <f t="shared" si="23"/>
        <v>457.7299999999999</v>
      </c>
      <c r="N417" s="75">
        <f t="shared" si="22"/>
        <v>457.7299999999999</v>
      </c>
    </row>
    <row r="418" spans="1:14">
      <c r="A418" s="9">
        <v>42489</v>
      </c>
      <c r="B418" s="8">
        <v>0</v>
      </c>
      <c r="C418" s="8"/>
      <c r="D418" s="8">
        <v>-22.58</v>
      </c>
      <c r="E418" s="8"/>
      <c r="F418" s="8"/>
      <c r="G418" s="8"/>
      <c r="H418" s="8"/>
      <c r="I418" s="8"/>
      <c r="J418" s="8"/>
      <c r="K418" s="3">
        <v>-22.58</v>
      </c>
      <c r="L418" s="75">
        <f t="shared" si="23"/>
        <v>457.7299999999999</v>
      </c>
      <c r="N418" s="75">
        <f t="shared" si="22"/>
        <v>457.7299999999999</v>
      </c>
    </row>
    <row r="419" spans="1:14">
      <c r="A419" s="9">
        <v>42490</v>
      </c>
      <c r="B419" s="8">
        <v>0</v>
      </c>
      <c r="C419" s="8"/>
      <c r="D419" s="8"/>
      <c r="E419" s="8"/>
      <c r="F419" s="8"/>
      <c r="G419" s="8"/>
      <c r="H419" s="8"/>
      <c r="I419" s="8"/>
      <c r="J419" s="8"/>
      <c r="K419" s="3">
        <v>0</v>
      </c>
      <c r="L419" s="75">
        <f t="shared" si="23"/>
        <v>435.14999999999992</v>
      </c>
      <c r="N419" s="75">
        <f t="shared" si="22"/>
        <v>435.14999999999992</v>
      </c>
    </row>
    <row r="420" spans="1:14">
      <c r="A420" s="9">
        <v>42491</v>
      </c>
      <c r="B420" s="8">
        <v>0</v>
      </c>
      <c r="C420" s="8"/>
      <c r="D420" s="8"/>
      <c r="E420" s="8"/>
      <c r="F420" s="8"/>
      <c r="G420" s="8"/>
      <c r="H420" s="8"/>
      <c r="I420" s="8"/>
      <c r="J420" s="8"/>
      <c r="K420" s="3">
        <v>0</v>
      </c>
      <c r="L420" s="75">
        <f>L419+K419</f>
        <v>435.14999999999992</v>
      </c>
      <c r="N420" s="75">
        <f t="shared" si="22"/>
        <v>435.14999999999992</v>
      </c>
    </row>
    <row r="421" spans="1:14">
      <c r="A421" s="119" t="s">
        <v>161</v>
      </c>
      <c r="B421" s="120">
        <v>5772714.1200000001</v>
      </c>
      <c r="C421" s="120">
        <v>3510083.8630000008</v>
      </c>
      <c r="D421" s="120">
        <v>-3180711.0539999991</v>
      </c>
      <c r="E421" s="120">
        <v>5259.0850000000009</v>
      </c>
      <c r="F421" s="120">
        <v>-5259.0850000000009</v>
      </c>
      <c r="G421" s="120">
        <v>0</v>
      </c>
      <c r="H421" s="120">
        <v>-577043.41800000018</v>
      </c>
      <c r="I421" s="120">
        <v>-686.3800000000324</v>
      </c>
      <c r="J421" s="120">
        <v>525873.12000000011</v>
      </c>
      <c r="K421" s="118">
        <v>6050230.2509999946</v>
      </c>
      <c r="L421" s="75">
        <f t="shared" ref="L421:L423" si="24">L420+K420</f>
        <v>435.14999999999992</v>
      </c>
      <c r="N421" s="75">
        <f t="shared" ref="N421:N423" si="25">L421+M421+J421</f>
        <v>526308.27000000014</v>
      </c>
    </row>
    <row r="422" spans="1:14">
      <c r="L422" s="75">
        <f t="shared" si="24"/>
        <v>6050665.4009999949</v>
      </c>
      <c r="N422" s="75">
        <f t="shared" si="25"/>
        <v>6050665.4009999949</v>
      </c>
    </row>
    <row r="423" spans="1:14">
      <c r="L423" s="75">
        <f t="shared" si="24"/>
        <v>6050665.4009999949</v>
      </c>
      <c r="N423" s="75">
        <f t="shared" si="25"/>
        <v>6050665.4009999949</v>
      </c>
    </row>
  </sheetData>
  <mergeCells count="7">
    <mergeCell ref="R3:R4"/>
    <mergeCell ref="L1:N1"/>
    <mergeCell ref="L3:L4"/>
    <mergeCell ref="N3:N4"/>
    <mergeCell ref="O3:O4"/>
    <mergeCell ref="Q3:Q4"/>
    <mergeCell ref="P3:P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dimension ref="A3:B652"/>
  <sheetViews>
    <sheetView topLeftCell="A358" workbookViewId="0">
      <selection activeCell="B325" sqref="B325"/>
    </sheetView>
  </sheetViews>
  <sheetFormatPr defaultRowHeight="12"/>
  <cols>
    <col min="1" max="1" width="22.5703125" bestFit="1" customWidth="1"/>
    <col min="2" max="2" width="15.42578125" bestFit="1" customWidth="1"/>
    <col min="3" max="3" width="8" bestFit="1" customWidth="1"/>
    <col min="4" max="4" width="11" bestFit="1" customWidth="1"/>
  </cols>
  <sheetData>
    <row r="3" spans="1:2">
      <c r="A3" s="6" t="s">
        <v>163</v>
      </c>
      <c r="B3" s="6" t="s">
        <v>160</v>
      </c>
    </row>
    <row r="4" spans="1:2">
      <c r="A4" s="6" t="s">
        <v>162</v>
      </c>
      <c r="B4" t="s">
        <v>26</v>
      </c>
    </row>
    <row r="5" spans="1:2">
      <c r="A5" s="7">
        <v>110</v>
      </c>
      <c r="B5" s="8">
        <v>0</v>
      </c>
    </row>
    <row r="6" spans="1:2">
      <c r="A6" s="9">
        <v>42461</v>
      </c>
      <c r="B6" s="8">
        <v>0</v>
      </c>
    </row>
    <row r="7" spans="1:2">
      <c r="A7" s="9">
        <v>42462</v>
      </c>
      <c r="B7" s="8">
        <v>0</v>
      </c>
    </row>
    <row r="8" spans="1:2">
      <c r="A8" s="9">
        <v>42463</v>
      </c>
      <c r="B8" s="8">
        <v>0</v>
      </c>
    </row>
    <row r="9" spans="1:2">
      <c r="A9" s="9">
        <v>42464</v>
      </c>
      <c r="B9" s="8">
        <v>0</v>
      </c>
    </row>
    <row r="10" spans="1:2">
      <c r="A10" s="9">
        <v>42465</v>
      </c>
      <c r="B10" s="8">
        <v>0</v>
      </c>
    </row>
    <row r="11" spans="1:2">
      <c r="A11" s="9">
        <v>42466</v>
      </c>
      <c r="B11" s="8">
        <v>0</v>
      </c>
    </row>
    <row r="12" spans="1:2">
      <c r="A12" s="9">
        <v>42467</v>
      </c>
      <c r="B12" s="8">
        <v>0</v>
      </c>
    </row>
    <row r="13" spans="1:2">
      <c r="A13" s="9">
        <v>42468</v>
      </c>
      <c r="B13" s="8">
        <v>0</v>
      </c>
    </row>
    <row r="14" spans="1:2">
      <c r="A14" s="9">
        <v>42469</v>
      </c>
      <c r="B14" s="8">
        <v>0</v>
      </c>
    </row>
    <row r="15" spans="1:2">
      <c r="A15" s="9">
        <v>42470</v>
      </c>
      <c r="B15" s="8">
        <v>0</v>
      </c>
    </row>
    <row r="16" spans="1:2">
      <c r="A16" s="9">
        <v>42471</v>
      </c>
      <c r="B16" s="8">
        <v>0</v>
      </c>
    </row>
    <row r="17" spans="1:2">
      <c r="A17" s="9">
        <v>42472</v>
      </c>
      <c r="B17" s="8">
        <v>0</v>
      </c>
    </row>
    <row r="18" spans="1:2">
      <c r="A18" s="9">
        <v>42473</v>
      </c>
      <c r="B18" s="8">
        <v>0</v>
      </c>
    </row>
    <row r="19" spans="1:2">
      <c r="A19" s="9">
        <v>42474</v>
      </c>
      <c r="B19" s="8">
        <v>0</v>
      </c>
    </row>
    <row r="20" spans="1:2">
      <c r="A20" s="9">
        <v>42475</v>
      </c>
      <c r="B20" s="8">
        <v>0</v>
      </c>
    </row>
    <row r="21" spans="1:2">
      <c r="A21" s="9">
        <v>42476</v>
      </c>
      <c r="B21" s="8">
        <v>0</v>
      </c>
    </row>
    <row r="22" spans="1:2">
      <c r="A22" s="9">
        <v>42477</v>
      </c>
      <c r="B22" s="8">
        <v>0</v>
      </c>
    </row>
    <row r="23" spans="1:2">
      <c r="A23" s="9">
        <v>42478</v>
      </c>
      <c r="B23" s="8">
        <v>0</v>
      </c>
    </row>
    <row r="24" spans="1:2">
      <c r="A24" s="9">
        <v>42479</v>
      </c>
      <c r="B24" s="8">
        <v>0</v>
      </c>
    </row>
    <row r="25" spans="1:2">
      <c r="A25" s="9">
        <v>42480</v>
      </c>
      <c r="B25" s="8">
        <v>0</v>
      </c>
    </row>
    <row r="26" spans="1:2">
      <c r="A26" s="9">
        <v>42481</v>
      </c>
      <c r="B26" s="8">
        <v>0</v>
      </c>
    </row>
    <row r="27" spans="1:2">
      <c r="A27" s="9">
        <v>42482</v>
      </c>
      <c r="B27" s="8">
        <v>0</v>
      </c>
    </row>
    <row r="28" spans="1:2">
      <c r="A28" s="9">
        <v>42483</v>
      </c>
      <c r="B28" s="8">
        <v>0</v>
      </c>
    </row>
    <row r="29" spans="1:2">
      <c r="A29" s="9">
        <v>42484</v>
      </c>
      <c r="B29" s="8">
        <v>0</v>
      </c>
    </row>
    <row r="30" spans="1:2">
      <c r="A30" s="9">
        <v>42485</v>
      </c>
      <c r="B30" s="8">
        <v>0</v>
      </c>
    </row>
    <row r="31" spans="1:2">
      <c r="A31" s="9">
        <v>42486</v>
      </c>
      <c r="B31" s="8">
        <v>0</v>
      </c>
    </row>
    <row r="32" spans="1:2">
      <c r="A32" s="9">
        <v>42487</v>
      </c>
      <c r="B32" s="8">
        <v>0</v>
      </c>
    </row>
    <row r="33" spans="1:2">
      <c r="A33" s="9">
        <v>42488</v>
      </c>
      <c r="B33" s="8">
        <v>0</v>
      </c>
    </row>
    <row r="34" spans="1:2">
      <c r="A34" s="9">
        <v>42489</v>
      </c>
      <c r="B34" s="8">
        <v>0</v>
      </c>
    </row>
    <row r="35" spans="1:2">
      <c r="A35" s="9">
        <v>42490</v>
      </c>
      <c r="B35" s="8">
        <v>0</v>
      </c>
    </row>
    <row r="36" spans="1:2">
      <c r="A36" s="9">
        <v>42491</v>
      </c>
      <c r="B36" s="8">
        <v>0</v>
      </c>
    </row>
    <row r="37" spans="1:2">
      <c r="A37" s="7">
        <v>210</v>
      </c>
      <c r="B37" s="8">
        <v>0</v>
      </c>
    </row>
    <row r="38" spans="1:2">
      <c r="A38" s="9">
        <v>42461</v>
      </c>
      <c r="B38" s="8">
        <v>0</v>
      </c>
    </row>
    <row r="39" spans="1:2">
      <c r="A39" s="9">
        <v>42462</v>
      </c>
      <c r="B39" s="8">
        <v>0</v>
      </c>
    </row>
    <row r="40" spans="1:2">
      <c r="A40" s="9">
        <v>42463</v>
      </c>
      <c r="B40" s="8">
        <v>0</v>
      </c>
    </row>
    <row r="41" spans="1:2">
      <c r="A41" s="9">
        <v>42464</v>
      </c>
      <c r="B41" s="8">
        <v>0</v>
      </c>
    </row>
    <row r="42" spans="1:2">
      <c r="A42" s="9">
        <v>42465</v>
      </c>
      <c r="B42" s="8">
        <v>0</v>
      </c>
    </row>
    <row r="43" spans="1:2">
      <c r="A43" s="9">
        <v>42466</v>
      </c>
      <c r="B43" s="8">
        <v>0</v>
      </c>
    </row>
    <row r="44" spans="1:2">
      <c r="A44" s="9">
        <v>42467</v>
      </c>
      <c r="B44" s="8">
        <v>0</v>
      </c>
    </row>
    <row r="45" spans="1:2">
      <c r="A45" s="9">
        <v>42468</v>
      </c>
      <c r="B45" s="8">
        <v>0</v>
      </c>
    </row>
    <row r="46" spans="1:2">
      <c r="A46" s="9">
        <v>42469</v>
      </c>
      <c r="B46" s="8">
        <v>0</v>
      </c>
    </row>
    <row r="47" spans="1:2">
      <c r="A47" s="9">
        <v>42470</v>
      </c>
      <c r="B47" s="8">
        <v>0</v>
      </c>
    </row>
    <row r="48" spans="1:2">
      <c r="A48" s="9">
        <v>42471</v>
      </c>
      <c r="B48" s="8">
        <v>0</v>
      </c>
    </row>
    <row r="49" spans="1:2">
      <c r="A49" s="9">
        <v>42472</v>
      </c>
      <c r="B49" s="8">
        <v>0</v>
      </c>
    </row>
    <row r="50" spans="1:2">
      <c r="A50" s="9">
        <v>42473</v>
      </c>
      <c r="B50" s="8">
        <v>0</v>
      </c>
    </row>
    <row r="51" spans="1:2">
      <c r="A51" s="9">
        <v>42474</v>
      </c>
      <c r="B51" s="8">
        <v>0</v>
      </c>
    </row>
    <row r="52" spans="1:2">
      <c r="A52" s="9">
        <v>42475</v>
      </c>
      <c r="B52" s="8">
        <v>0</v>
      </c>
    </row>
    <row r="53" spans="1:2">
      <c r="A53" s="9">
        <v>42476</v>
      </c>
      <c r="B53" s="8">
        <v>0</v>
      </c>
    </row>
    <row r="54" spans="1:2">
      <c r="A54" s="9">
        <v>42477</v>
      </c>
      <c r="B54" s="8">
        <v>0</v>
      </c>
    </row>
    <row r="55" spans="1:2">
      <c r="A55" s="9">
        <v>42478</v>
      </c>
      <c r="B55" s="8">
        <v>0</v>
      </c>
    </row>
    <row r="56" spans="1:2">
      <c r="A56" s="9">
        <v>42479</v>
      </c>
      <c r="B56" s="8">
        <v>0</v>
      </c>
    </row>
    <row r="57" spans="1:2">
      <c r="A57" s="9">
        <v>42480</v>
      </c>
      <c r="B57" s="8">
        <v>0</v>
      </c>
    </row>
    <row r="58" spans="1:2">
      <c r="A58" s="9">
        <v>42481</v>
      </c>
      <c r="B58" s="8">
        <v>0</v>
      </c>
    </row>
    <row r="59" spans="1:2">
      <c r="A59" s="9">
        <v>42482</v>
      </c>
      <c r="B59" s="8">
        <v>0</v>
      </c>
    </row>
    <row r="60" spans="1:2">
      <c r="A60" s="9">
        <v>42483</v>
      </c>
      <c r="B60" s="8">
        <v>0</v>
      </c>
    </row>
    <row r="61" spans="1:2">
      <c r="A61" s="9">
        <v>42484</v>
      </c>
      <c r="B61" s="8">
        <v>0</v>
      </c>
    </row>
    <row r="62" spans="1:2">
      <c r="A62" s="9">
        <v>42485</v>
      </c>
      <c r="B62" s="8">
        <v>0</v>
      </c>
    </row>
    <row r="63" spans="1:2">
      <c r="A63" s="9">
        <v>42486</v>
      </c>
      <c r="B63" s="8">
        <v>0</v>
      </c>
    </row>
    <row r="64" spans="1:2">
      <c r="A64" s="9">
        <v>42487</v>
      </c>
      <c r="B64" s="8">
        <v>0</v>
      </c>
    </row>
    <row r="65" spans="1:2">
      <c r="A65" s="9">
        <v>42488</v>
      </c>
      <c r="B65" s="8">
        <v>0</v>
      </c>
    </row>
    <row r="66" spans="1:2">
      <c r="A66" s="9">
        <v>42489</v>
      </c>
      <c r="B66" s="8">
        <v>0</v>
      </c>
    </row>
    <row r="67" spans="1:2">
      <c r="A67" s="9">
        <v>42490</v>
      </c>
      <c r="B67" s="8">
        <v>0</v>
      </c>
    </row>
    <row r="68" spans="1:2">
      <c r="A68" s="9">
        <v>42491</v>
      </c>
      <c r="B68" s="8">
        <v>0</v>
      </c>
    </row>
    <row r="69" spans="1:2">
      <c r="A69" s="7">
        <v>211</v>
      </c>
      <c r="B69" s="8">
        <v>0</v>
      </c>
    </row>
    <row r="70" spans="1:2">
      <c r="A70" s="9">
        <v>42461</v>
      </c>
      <c r="B70" s="8">
        <v>0</v>
      </c>
    </row>
    <row r="71" spans="1:2">
      <c r="A71" s="9">
        <v>42462</v>
      </c>
      <c r="B71" s="8">
        <v>0</v>
      </c>
    </row>
    <row r="72" spans="1:2">
      <c r="A72" s="9">
        <v>42463</v>
      </c>
      <c r="B72" s="8">
        <v>0</v>
      </c>
    </row>
    <row r="73" spans="1:2">
      <c r="A73" s="9">
        <v>42464</v>
      </c>
      <c r="B73" s="8">
        <v>0</v>
      </c>
    </row>
    <row r="74" spans="1:2">
      <c r="A74" s="9">
        <v>42465</v>
      </c>
      <c r="B74" s="8">
        <v>0</v>
      </c>
    </row>
    <row r="75" spans="1:2">
      <c r="A75" s="9">
        <v>42466</v>
      </c>
      <c r="B75" s="8">
        <v>0</v>
      </c>
    </row>
    <row r="76" spans="1:2">
      <c r="A76" s="9">
        <v>42467</v>
      </c>
      <c r="B76" s="8">
        <v>0</v>
      </c>
    </row>
    <row r="77" spans="1:2">
      <c r="A77" s="9">
        <v>42468</v>
      </c>
      <c r="B77" s="8">
        <v>0</v>
      </c>
    </row>
    <row r="78" spans="1:2">
      <c r="A78" s="9">
        <v>42469</v>
      </c>
      <c r="B78" s="8">
        <v>0</v>
      </c>
    </row>
    <row r="79" spans="1:2">
      <c r="A79" s="9">
        <v>42470</v>
      </c>
      <c r="B79" s="8">
        <v>0</v>
      </c>
    </row>
    <row r="80" spans="1:2">
      <c r="A80" s="9">
        <v>42471</v>
      </c>
      <c r="B80" s="8">
        <v>0</v>
      </c>
    </row>
    <row r="81" spans="1:2">
      <c r="A81" s="9">
        <v>42472</v>
      </c>
      <c r="B81" s="8">
        <v>0</v>
      </c>
    </row>
    <row r="82" spans="1:2">
      <c r="A82" s="9">
        <v>42473</v>
      </c>
      <c r="B82" s="8">
        <v>0</v>
      </c>
    </row>
    <row r="83" spans="1:2">
      <c r="A83" s="9">
        <v>42474</v>
      </c>
      <c r="B83" s="8">
        <v>0</v>
      </c>
    </row>
    <row r="84" spans="1:2">
      <c r="A84" s="9">
        <v>42475</v>
      </c>
      <c r="B84" s="8">
        <v>0</v>
      </c>
    </row>
    <row r="85" spans="1:2">
      <c r="A85" s="9">
        <v>42476</v>
      </c>
      <c r="B85" s="8">
        <v>0</v>
      </c>
    </row>
    <row r="86" spans="1:2">
      <c r="A86" s="9">
        <v>42477</v>
      </c>
      <c r="B86" s="8">
        <v>0</v>
      </c>
    </row>
    <row r="87" spans="1:2">
      <c r="A87" s="9">
        <v>42478</v>
      </c>
      <c r="B87" s="8">
        <v>0</v>
      </c>
    </row>
    <row r="88" spans="1:2">
      <c r="A88" s="9">
        <v>42479</v>
      </c>
      <c r="B88" s="8">
        <v>0</v>
      </c>
    </row>
    <row r="89" spans="1:2">
      <c r="A89" s="9">
        <v>42480</v>
      </c>
      <c r="B89" s="8">
        <v>0</v>
      </c>
    </row>
    <row r="90" spans="1:2">
      <c r="A90" s="9">
        <v>42481</v>
      </c>
      <c r="B90" s="8">
        <v>0</v>
      </c>
    </row>
    <row r="91" spans="1:2">
      <c r="A91" s="9">
        <v>42482</v>
      </c>
      <c r="B91" s="8">
        <v>0</v>
      </c>
    </row>
    <row r="92" spans="1:2">
      <c r="A92" s="9">
        <v>42483</v>
      </c>
      <c r="B92" s="8">
        <v>0</v>
      </c>
    </row>
    <row r="93" spans="1:2">
      <c r="A93" s="9">
        <v>42484</v>
      </c>
      <c r="B93" s="8">
        <v>0</v>
      </c>
    </row>
    <row r="94" spans="1:2">
      <c r="A94" s="9">
        <v>42485</v>
      </c>
      <c r="B94" s="8">
        <v>0</v>
      </c>
    </row>
    <row r="95" spans="1:2">
      <c r="A95" s="9">
        <v>42486</v>
      </c>
      <c r="B95" s="8">
        <v>0</v>
      </c>
    </row>
    <row r="96" spans="1:2">
      <c r="A96" s="9">
        <v>42487</v>
      </c>
      <c r="B96" s="8">
        <v>0</v>
      </c>
    </row>
    <row r="97" spans="1:2">
      <c r="A97" s="9">
        <v>42488</v>
      </c>
      <c r="B97" s="8">
        <v>0</v>
      </c>
    </row>
    <row r="98" spans="1:2">
      <c r="A98" s="9">
        <v>42489</v>
      </c>
      <c r="B98" s="8">
        <v>0</v>
      </c>
    </row>
    <row r="99" spans="1:2">
      <c r="A99" s="9">
        <v>42490</v>
      </c>
      <c r="B99" s="8">
        <v>0</v>
      </c>
    </row>
    <row r="100" spans="1:2">
      <c r="A100" s="9">
        <v>42491</v>
      </c>
      <c r="B100" s="8">
        <v>0</v>
      </c>
    </row>
    <row r="101" spans="1:2">
      <c r="A101" s="7">
        <v>215</v>
      </c>
      <c r="B101" s="8">
        <v>0</v>
      </c>
    </row>
    <row r="102" spans="1:2">
      <c r="A102" s="9">
        <v>42461</v>
      </c>
      <c r="B102" s="8">
        <v>0</v>
      </c>
    </row>
    <row r="103" spans="1:2">
      <c r="A103" s="9">
        <v>42462</v>
      </c>
      <c r="B103" s="8">
        <v>0</v>
      </c>
    </row>
    <row r="104" spans="1:2">
      <c r="A104" s="9">
        <v>42463</v>
      </c>
      <c r="B104" s="8">
        <v>0</v>
      </c>
    </row>
    <row r="105" spans="1:2">
      <c r="A105" s="9">
        <v>42464</v>
      </c>
      <c r="B105" s="8">
        <v>0</v>
      </c>
    </row>
    <row r="106" spans="1:2">
      <c r="A106" s="9">
        <v>42465</v>
      </c>
      <c r="B106" s="8">
        <v>0</v>
      </c>
    </row>
    <row r="107" spans="1:2">
      <c r="A107" s="9">
        <v>42466</v>
      </c>
      <c r="B107" s="8">
        <v>0</v>
      </c>
    </row>
    <row r="108" spans="1:2">
      <c r="A108" s="9">
        <v>42467</v>
      </c>
      <c r="B108" s="8">
        <v>0</v>
      </c>
    </row>
    <row r="109" spans="1:2">
      <c r="A109" s="9">
        <v>42468</v>
      </c>
      <c r="B109" s="8">
        <v>0</v>
      </c>
    </row>
    <row r="110" spans="1:2">
      <c r="A110" s="9">
        <v>42469</v>
      </c>
      <c r="B110" s="8">
        <v>0</v>
      </c>
    </row>
    <row r="111" spans="1:2">
      <c r="A111" s="9">
        <v>42470</v>
      </c>
      <c r="B111" s="8">
        <v>0</v>
      </c>
    </row>
    <row r="112" spans="1:2">
      <c r="A112" s="9">
        <v>42471</v>
      </c>
      <c r="B112" s="8">
        <v>0</v>
      </c>
    </row>
    <row r="113" spans="1:2">
      <c r="A113" s="9">
        <v>42472</v>
      </c>
      <c r="B113" s="8">
        <v>0</v>
      </c>
    </row>
    <row r="114" spans="1:2">
      <c r="A114" s="9">
        <v>42473</v>
      </c>
      <c r="B114" s="8">
        <v>0</v>
      </c>
    </row>
    <row r="115" spans="1:2">
      <c r="A115" s="9">
        <v>42474</v>
      </c>
      <c r="B115" s="8">
        <v>0</v>
      </c>
    </row>
    <row r="116" spans="1:2">
      <c r="A116" s="9">
        <v>42475</v>
      </c>
      <c r="B116" s="8">
        <v>0</v>
      </c>
    </row>
    <row r="117" spans="1:2">
      <c r="A117" s="9">
        <v>42476</v>
      </c>
      <c r="B117" s="8">
        <v>0</v>
      </c>
    </row>
    <row r="118" spans="1:2">
      <c r="A118" s="9">
        <v>42477</v>
      </c>
      <c r="B118" s="8">
        <v>0</v>
      </c>
    </row>
    <row r="119" spans="1:2">
      <c r="A119" s="9">
        <v>42478</v>
      </c>
      <c r="B119" s="8">
        <v>0</v>
      </c>
    </row>
    <row r="120" spans="1:2">
      <c r="A120" s="9">
        <v>42479</v>
      </c>
      <c r="B120" s="8">
        <v>0</v>
      </c>
    </row>
    <row r="121" spans="1:2">
      <c r="A121" s="9">
        <v>42480</v>
      </c>
      <c r="B121" s="8">
        <v>0</v>
      </c>
    </row>
    <row r="122" spans="1:2">
      <c r="A122" s="9">
        <v>42481</v>
      </c>
      <c r="B122" s="8">
        <v>0</v>
      </c>
    </row>
    <row r="123" spans="1:2">
      <c r="A123" s="9">
        <v>42482</v>
      </c>
      <c r="B123" s="8">
        <v>0</v>
      </c>
    </row>
    <row r="124" spans="1:2">
      <c r="A124" s="9">
        <v>42483</v>
      </c>
      <c r="B124" s="8">
        <v>0</v>
      </c>
    </row>
    <row r="125" spans="1:2">
      <c r="A125" s="9">
        <v>42484</v>
      </c>
      <c r="B125" s="8">
        <v>0</v>
      </c>
    </row>
    <row r="126" spans="1:2">
      <c r="A126" s="9">
        <v>42485</v>
      </c>
      <c r="B126" s="8">
        <v>0</v>
      </c>
    </row>
    <row r="127" spans="1:2">
      <c r="A127" s="9">
        <v>42486</v>
      </c>
      <c r="B127" s="8">
        <v>0</v>
      </c>
    </row>
    <row r="128" spans="1:2">
      <c r="A128" s="9">
        <v>42487</v>
      </c>
      <c r="B128" s="8">
        <v>0</v>
      </c>
    </row>
    <row r="129" spans="1:2">
      <c r="A129" s="9">
        <v>42488</v>
      </c>
      <c r="B129" s="8">
        <v>0</v>
      </c>
    </row>
    <row r="130" spans="1:2">
      <c r="A130" s="9">
        <v>42489</v>
      </c>
      <c r="B130" s="8">
        <v>0</v>
      </c>
    </row>
    <row r="131" spans="1:2">
      <c r="A131" s="9">
        <v>42490</v>
      </c>
      <c r="B131" s="8">
        <v>0</v>
      </c>
    </row>
    <row r="132" spans="1:2">
      <c r="A132" s="9">
        <v>42491</v>
      </c>
      <c r="B132" s="8">
        <v>0</v>
      </c>
    </row>
    <row r="133" spans="1:2">
      <c r="A133" s="7">
        <v>230</v>
      </c>
      <c r="B133" s="8">
        <v>0</v>
      </c>
    </row>
    <row r="134" spans="1:2">
      <c r="A134" s="9">
        <v>42461</v>
      </c>
      <c r="B134" s="8">
        <v>0</v>
      </c>
    </row>
    <row r="135" spans="1:2">
      <c r="A135" s="9">
        <v>42462</v>
      </c>
      <c r="B135" s="8">
        <v>0</v>
      </c>
    </row>
    <row r="136" spans="1:2">
      <c r="A136" s="9">
        <v>42463</v>
      </c>
      <c r="B136" s="8">
        <v>0</v>
      </c>
    </row>
    <row r="137" spans="1:2">
      <c r="A137" s="9">
        <v>42464</v>
      </c>
      <c r="B137" s="8">
        <v>0</v>
      </c>
    </row>
    <row r="138" spans="1:2">
      <c r="A138" s="9">
        <v>42465</v>
      </c>
      <c r="B138" s="8">
        <v>0</v>
      </c>
    </row>
    <row r="139" spans="1:2">
      <c r="A139" s="9">
        <v>42466</v>
      </c>
      <c r="B139" s="8">
        <v>0</v>
      </c>
    </row>
    <row r="140" spans="1:2">
      <c r="A140" s="9">
        <v>42467</v>
      </c>
      <c r="B140" s="8">
        <v>0</v>
      </c>
    </row>
    <row r="141" spans="1:2">
      <c r="A141" s="9">
        <v>42468</v>
      </c>
      <c r="B141" s="8">
        <v>0</v>
      </c>
    </row>
    <row r="142" spans="1:2">
      <c r="A142" s="9">
        <v>42469</v>
      </c>
      <c r="B142" s="8">
        <v>0</v>
      </c>
    </row>
    <row r="143" spans="1:2">
      <c r="A143" s="9">
        <v>42470</v>
      </c>
      <c r="B143" s="8">
        <v>0</v>
      </c>
    </row>
    <row r="144" spans="1:2">
      <c r="A144" s="9">
        <v>42471</v>
      </c>
      <c r="B144" s="8">
        <v>0</v>
      </c>
    </row>
    <row r="145" spans="1:2">
      <c r="A145" s="9">
        <v>42472</v>
      </c>
      <c r="B145" s="8">
        <v>0</v>
      </c>
    </row>
    <row r="146" spans="1:2">
      <c r="A146" s="9">
        <v>42473</v>
      </c>
      <c r="B146" s="8">
        <v>0</v>
      </c>
    </row>
    <row r="147" spans="1:2">
      <c r="A147" s="9">
        <v>42474</v>
      </c>
      <c r="B147" s="8">
        <v>0</v>
      </c>
    </row>
    <row r="148" spans="1:2">
      <c r="A148" s="9">
        <v>42475</v>
      </c>
      <c r="B148" s="8">
        <v>0</v>
      </c>
    </row>
    <row r="149" spans="1:2">
      <c r="A149" s="9">
        <v>42476</v>
      </c>
      <c r="B149" s="8">
        <v>0</v>
      </c>
    </row>
    <row r="150" spans="1:2">
      <c r="A150" s="9">
        <v>42477</v>
      </c>
      <c r="B150" s="8">
        <v>0</v>
      </c>
    </row>
    <row r="151" spans="1:2">
      <c r="A151" s="9">
        <v>42478</v>
      </c>
      <c r="B151" s="8">
        <v>0</v>
      </c>
    </row>
    <row r="152" spans="1:2">
      <c r="A152" s="9">
        <v>42479</v>
      </c>
      <c r="B152" s="8">
        <v>0</v>
      </c>
    </row>
    <row r="153" spans="1:2">
      <c r="A153" s="9">
        <v>42480</v>
      </c>
      <c r="B153" s="8">
        <v>0</v>
      </c>
    </row>
    <row r="154" spans="1:2">
      <c r="A154" s="9">
        <v>42481</v>
      </c>
      <c r="B154" s="8">
        <v>0</v>
      </c>
    </row>
    <row r="155" spans="1:2">
      <c r="A155" s="9">
        <v>42482</v>
      </c>
      <c r="B155" s="8">
        <v>0</v>
      </c>
    </row>
    <row r="156" spans="1:2">
      <c r="A156" s="9">
        <v>42483</v>
      </c>
      <c r="B156" s="8">
        <v>0</v>
      </c>
    </row>
    <row r="157" spans="1:2">
      <c r="A157" s="9">
        <v>42484</v>
      </c>
      <c r="B157" s="8">
        <v>0</v>
      </c>
    </row>
    <row r="158" spans="1:2">
      <c r="A158" s="9">
        <v>42485</v>
      </c>
      <c r="B158" s="8">
        <v>0</v>
      </c>
    </row>
    <row r="159" spans="1:2">
      <c r="A159" s="9">
        <v>42486</v>
      </c>
      <c r="B159" s="8">
        <v>0</v>
      </c>
    </row>
    <row r="160" spans="1:2">
      <c r="A160" s="9">
        <v>42487</v>
      </c>
      <c r="B160" s="8">
        <v>0</v>
      </c>
    </row>
    <row r="161" spans="1:2">
      <c r="A161" s="9">
        <v>42488</v>
      </c>
      <c r="B161" s="8">
        <v>0</v>
      </c>
    </row>
    <row r="162" spans="1:2">
      <c r="A162" s="9">
        <v>42489</v>
      </c>
      <c r="B162" s="8">
        <v>0</v>
      </c>
    </row>
    <row r="163" spans="1:2">
      <c r="A163" s="9">
        <v>42490</v>
      </c>
      <c r="B163" s="8">
        <v>0</v>
      </c>
    </row>
    <row r="164" spans="1:2">
      <c r="A164" s="9">
        <v>42491</v>
      </c>
      <c r="B164" s="8">
        <v>0</v>
      </c>
    </row>
    <row r="165" spans="1:2">
      <c r="A165" s="7">
        <v>231</v>
      </c>
      <c r="B165" s="8">
        <v>0</v>
      </c>
    </row>
    <row r="166" spans="1:2">
      <c r="A166" s="9">
        <v>42461</v>
      </c>
      <c r="B166" s="8">
        <v>0</v>
      </c>
    </row>
    <row r="167" spans="1:2">
      <c r="A167" s="9">
        <v>42462</v>
      </c>
      <c r="B167" s="8">
        <v>0</v>
      </c>
    </row>
    <row r="168" spans="1:2">
      <c r="A168" s="9">
        <v>42463</v>
      </c>
      <c r="B168" s="8">
        <v>0</v>
      </c>
    </row>
    <row r="169" spans="1:2">
      <c r="A169" s="9">
        <v>42464</v>
      </c>
      <c r="B169" s="8">
        <v>0</v>
      </c>
    </row>
    <row r="170" spans="1:2">
      <c r="A170" s="9">
        <v>42465</v>
      </c>
      <c r="B170" s="8">
        <v>0</v>
      </c>
    </row>
    <row r="171" spans="1:2">
      <c r="A171" s="9">
        <v>42466</v>
      </c>
      <c r="B171" s="8">
        <v>0</v>
      </c>
    </row>
    <row r="172" spans="1:2">
      <c r="A172" s="9">
        <v>42467</v>
      </c>
      <c r="B172" s="8">
        <v>0</v>
      </c>
    </row>
    <row r="173" spans="1:2">
      <c r="A173" s="9">
        <v>42468</v>
      </c>
      <c r="B173" s="8">
        <v>0</v>
      </c>
    </row>
    <row r="174" spans="1:2">
      <c r="A174" s="9">
        <v>42469</v>
      </c>
      <c r="B174" s="8">
        <v>0</v>
      </c>
    </row>
    <row r="175" spans="1:2">
      <c r="A175" s="9">
        <v>42470</v>
      </c>
      <c r="B175" s="8">
        <v>0</v>
      </c>
    </row>
    <row r="176" spans="1:2">
      <c r="A176" s="9">
        <v>42471</v>
      </c>
      <c r="B176" s="8">
        <v>0</v>
      </c>
    </row>
    <row r="177" spans="1:2">
      <c r="A177" s="9">
        <v>42472</v>
      </c>
      <c r="B177" s="8">
        <v>0</v>
      </c>
    </row>
    <row r="178" spans="1:2">
      <c r="A178" s="9">
        <v>42473</v>
      </c>
      <c r="B178" s="8">
        <v>0</v>
      </c>
    </row>
    <row r="179" spans="1:2">
      <c r="A179" s="9">
        <v>42474</v>
      </c>
      <c r="B179" s="8">
        <v>0</v>
      </c>
    </row>
    <row r="180" spans="1:2">
      <c r="A180" s="9">
        <v>42475</v>
      </c>
      <c r="B180" s="8">
        <v>0</v>
      </c>
    </row>
    <row r="181" spans="1:2">
      <c r="A181" s="9">
        <v>42476</v>
      </c>
      <c r="B181" s="8">
        <v>0</v>
      </c>
    </row>
    <row r="182" spans="1:2">
      <c r="A182" s="9">
        <v>42477</v>
      </c>
      <c r="B182" s="8">
        <v>0</v>
      </c>
    </row>
    <row r="183" spans="1:2">
      <c r="A183" s="9">
        <v>42478</v>
      </c>
      <c r="B183" s="8">
        <v>0</v>
      </c>
    </row>
    <row r="184" spans="1:2">
      <c r="A184" s="9">
        <v>42479</v>
      </c>
      <c r="B184" s="8">
        <v>0</v>
      </c>
    </row>
    <row r="185" spans="1:2">
      <c r="A185" s="9">
        <v>42480</v>
      </c>
      <c r="B185" s="8">
        <v>0</v>
      </c>
    </row>
    <row r="186" spans="1:2">
      <c r="A186" s="9">
        <v>42481</v>
      </c>
      <c r="B186" s="8">
        <v>0</v>
      </c>
    </row>
    <row r="187" spans="1:2">
      <c r="A187" s="9">
        <v>42482</v>
      </c>
      <c r="B187" s="8">
        <v>0</v>
      </c>
    </row>
    <row r="188" spans="1:2">
      <c r="A188" s="9">
        <v>42483</v>
      </c>
      <c r="B188" s="8">
        <v>0</v>
      </c>
    </row>
    <row r="189" spans="1:2">
      <c r="A189" s="9">
        <v>42484</v>
      </c>
      <c r="B189" s="8">
        <v>0</v>
      </c>
    </row>
    <row r="190" spans="1:2">
      <c r="A190" s="9">
        <v>42485</v>
      </c>
      <c r="B190" s="8">
        <v>0</v>
      </c>
    </row>
    <row r="191" spans="1:2">
      <c r="A191" s="9">
        <v>42486</v>
      </c>
      <c r="B191" s="8">
        <v>0</v>
      </c>
    </row>
    <row r="192" spans="1:2">
      <c r="A192" s="9">
        <v>42487</v>
      </c>
      <c r="B192" s="8">
        <v>0</v>
      </c>
    </row>
    <row r="193" spans="1:2">
      <c r="A193" s="9">
        <v>42488</v>
      </c>
      <c r="B193" s="8">
        <v>0</v>
      </c>
    </row>
    <row r="194" spans="1:2">
      <c r="A194" s="9">
        <v>42489</v>
      </c>
      <c r="B194" s="8">
        <v>0</v>
      </c>
    </row>
    <row r="195" spans="1:2">
      <c r="A195" s="9">
        <v>42490</v>
      </c>
      <c r="B195" s="8">
        <v>0</v>
      </c>
    </row>
    <row r="196" spans="1:2">
      <c r="A196" s="9">
        <v>42491</v>
      </c>
      <c r="B196" s="8">
        <v>0</v>
      </c>
    </row>
    <row r="197" spans="1:2">
      <c r="A197" s="7">
        <v>235</v>
      </c>
      <c r="B197" s="8">
        <v>0</v>
      </c>
    </row>
    <row r="198" spans="1:2">
      <c r="A198" s="9">
        <v>42461</v>
      </c>
      <c r="B198" s="8">
        <v>0</v>
      </c>
    </row>
    <row r="199" spans="1:2">
      <c r="A199" s="9">
        <v>42462</v>
      </c>
      <c r="B199" s="8">
        <v>0</v>
      </c>
    </row>
    <row r="200" spans="1:2">
      <c r="A200" s="9">
        <v>42463</v>
      </c>
      <c r="B200" s="8">
        <v>0</v>
      </c>
    </row>
    <row r="201" spans="1:2">
      <c r="A201" s="9">
        <v>42464</v>
      </c>
      <c r="B201" s="8">
        <v>0</v>
      </c>
    </row>
    <row r="202" spans="1:2">
      <c r="A202" s="9">
        <v>42465</v>
      </c>
      <c r="B202" s="8">
        <v>0</v>
      </c>
    </row>
    <row r="203" spans="1:2">
      <c r="A203" s="9">
        <v>42466</v>
      </c>
      <c r="B203" s="8">
        <v>0</v>
      </c>
    </row>
    <row r="204" spans="1:2">
      <c r="A204" s="9">
        <v>42467</v>
      </c>
      <c r="B204" s="8">
        <v>0</v>
      </c>
    </row>
    <row r="205" spans="1:2">
      <c r="A205" s="9">
        <v>42468</v>
      </c>
      <c r="B205" s="8">
        <v>0</v>
      </c>
    </row>
    <row r="206" spans="1:2">
      <c r="A206" s="9">
        <v>42469</v>
      </c>
      <c r="B206" s="8">
        <v>0</v>
      </c>
    </row>
    <row r="207" spans="1:2">
      <c r="A207" s="9">
        <v>42470</v>
      </c>
      <c r="B207" s="8">
        <v>0</v>
      </c>
    </row>
    <row r="208" spans="1:2">
      <c r="A208" s="9">
        <v>42471</v>
      </c>
      <c r="B208" s="8">
        <v>0</v>
      </c>
    </row>
    <row r="209" spans="1:2">
      <c r="A209" s="9">
        <v>42472</v>
      </c>
      <c r="B209" s="8">
        <v>0</v>
      </c>
    </row>
    <row r="210" spans="1:2">
      <c r="A210" s="9">
        <v>42473</v>
      </c>
      <c r="B210" s="8">
        <v>0</v>
      </c>
    </row>
    <row r="211" spans="1:2">
      <c r="A211" s="9">
        <v>42474</v>
      </c>
      <c r="B211" s="8">
        <v>0</v>
      </c>
    </row>
    <row r="212" spans="1:2">
      <c r="A212" s="9">
        <v>42475</v>
      </c>
      <c r="B212" s="8">
        <v>0</v>
      </c>
    </row>
    <row r="213" spans="1:2">
      <c r="A213" s="9">
        <v>42476</v>
      </c>
      <c r="B213" s="8">
        <v>0</v>
      </c>
    </row>
    <row r="214" spans="1:2">
      <c r="A214" s="9">
        <v>42477</v>
      </c>
      <c r="B214" s="8">
        <v>0</v>
      </c>
    </row>
    <row r="215" spans="1:2">
      <c r="A215" s="9">
        <v>42478</v>
      </c>
      <c r="B215" s="8">
        <v>0</v>
      </c>
    </row>
    <row r="216" spans="1:2">
      <c r="A216" s="9">
        <v>42479</v>
      </c>
      <c r="B216" s="8">
        <v>0</v>
      </c>
    </row>
    <row r="217" spans="1:2">
      <c r="A217" s="9">
        <v>42480</v>
      </c>
      <c r="B217" s="8">
        <v>0</v>
      </c>
    </row>
    <row r="218" spans="1:2">
      <c r="A218" s="9">
        <v>42481</v>
      </c>
      <c r="B218" s="8">
        <v>0</v>
      </c>
    </row>
    <row r="219" spans="1:2">
      <c r="A219" s="9">
        <v>42482</v>
      </c>
      <c r="B219" s="8">
        <v>0</v>
      </c>
    </row>
    <row r="220" spans="1:2">
      <c r="A220" s="9">
        <v>42483</v>
      </c>
      <c r="B220" s="8">
        <v>0</v>
      </c>
    </row>
    <row r="221" spans="1:2">
      <c r="A221" s="9">
        <v>42484</v>
      </c>
      <c r="B221" s="8">
        <v>0</v>
      </c>
    </row>
    <row r="222" spans="1:2">
      <c r="A222" s="9">
        <v>42485</v>
      </c>
      <c r="B222" s="8">
        <v>0</v>
      </c>
    </row>
    <row r="223" spans="1:2">
      <c r="A223" s="9">
        <v>42486</v>
      </c>
      <c r="B223" s="8">
        <v>0</v>
      </c>
    </row>
    <row r="224" spans="1:2">
      <c r="A224" s="9">
        <v>42487</v>
      </c>
      <c r="B224" s="8">
        <v>0</v>
      </c>
    </row>
    <row r="225" spans="1:2">
      <c r="A225" s="9">
        <v>42488</v>
      </c>
      <c r="B225" s="8">
        <v>0</v>
      </c>
    </row>
    <row r="226" spans="1:2">
      <c r="A226" s="9">
        <v>42489</v>
      </c>
      <c r="B226" s="8">
        <v>0</v>
      </c>
    </row>
    <row r="227" spans="1:2">
      <c r="A227" s="9">
        <v>42490</v>
      </c>
      <c r="B227" s="8">
        <v>0</v>
      </c>
    </row>
    <row r="228" spans="1:2">
      <c r="A228" s="9">
        <v>42491</v>
      </c>
      <c r="B228" s="8">
        <v>0</v>
      </c>
    </row>
    <row r="229" spans="1:2">
      <c r="A229" s="7">
        <v>236</v>
      </c>
      <c r="B229" s="8">
        <v>0</v>
      </c>
    </row>
    <row r="230" spans="1:2">
      <c r="A230" s="9">
        <v>42461</v>
      </c>
      <c r="B230" s="8">
        <v>0</v>
      </c>
    </row>
    <row r="231" spans="1:2">
      <c r="A231" s="9">
        <v>42462</v>
      </c>
      <c r="B231" s="8">
        <v>0</v>
      </c>
    </row>
    <row r="232" spans="1:2">
      <c r="A232" s="9">
        <v>42463</v>
      </c>
      <c r="B232" s="8">
        <v>0</v>
      </c>
    </row>
    <row r="233" spans="1:2">
      <c r="A233" s="9">
        <v>42464</v>
      </c>
      <c r="B233" s="8">
        <v>0</v>
      </c>
    </row>
    <row r="234" spans="1:2">
      <c r="A234" s="9">
        <v>42465</v>
      </c>
      <c r="B234" s="8">
        <v>0</v>
      </c>
    </row>
    <row r="235" spans="1:2">
      <c r="A235" s="9">
        <v>42466</v>
      </c>
      <c r="B235" s="8">
        <v>0</v>
      </c>
    </row>
    <row r="236" spans="1:2">
      <c r="A236" s="9">
        <v>42467</v>
      </c>
      <c r="B236" s="8">
        <v>0</v>
      </c>
    </row>
    <row r="237" spans="1:2">
      <c r="A237" s="9">
        <v>42468</v>
      </c>
      <c r="B237" s="8">
        <v>0</v>
      </c>
    </row>
    <row r="238" spans="1:2">
      <c r="A238" s="9">
        <v>42469</v>
      </c>
      <c r="B238" s="8">
        <v>0</v>
      </c>
    </row>
    <row r="239" spans="1:2">
      <c r="A239" s="9">
        <v>42470</v>
      </c>
      <c r="B239" s="8">
        <v>0</v>
      </c>
    </row>
    <row r="240" spans="1:2">
      <c r="A240" s="9">
        <v>42471</v>
      </c>
      <c r="B240" s="8">
        <v>0</v>
      </c>
    </row>
    <row r="241" spans="1:2">
      <c r="A241" s="9">
        <v>42472</v>
      </c>
      <c r="B241" s="8">
        <v>0</v>
      </c>
    </row>
    <row r="242" spans="1:2">
      <c r="A242" s="9">
        <v>42473</v>
      </c>
      <c r="B242" s="8">
        <v>0</v>
      </c>
    </row>
    <row r="243" spans="1:2">
      <c r="A243" s="9">
        <v>42474</v>
      </c>
      <c r="B243" s="8">
        <v>0</v>
      </c>
    </row>
    <row r="244" spans="1:2">
      <c r="A244" s="9">
        <v>42475</v>
      </c>
      <c r="B244" s="8">
        <v>0</v>
      </c>
    </row>
    <row r="245" spans="1:2">
      <c r="A245" s="9">
        <v>42476</v>
      </c>
      <c r="B245" s="8">
        <v>0</v>
      </c>
    </row>
    <row r="246" spans="1:2">
      <c r="A246" s="9">
        <v>42477</v>
      </c>
      <c r="B246" s="8">
        <v>0</v>
      </c>
    </row>
    <row r="247" spans="1:2">
      <c r="A247" s="9">
        <v>42478</v>
      </c>
      <c r="B247" s="8">
        <v>0</v>
      </c>
    </row>
    <row r="248" spans="1:2">
      <c r="A248" s="9">
        <v>42479</v>
      </c>
      <c r="B248" s="8">
        <v>0</v>
      </c>
    </row>
    <row r="249" spans="1:2">
      <c r="A249" s="9">
        <v>42480</v>
      </c>
      <c r="B249" s="8">
        <v>0</v>
      </c>
    </row>
    <row r="250" spans="1:2">
      <c r="A250" s="9">
        <v>42481</v>
      </c>
      <c r="B250" s="8">
        <v>0</v>
      </c>
    </row>
    <row r="251" spans="1:2">
      <c r="A251" s="9">
        <v>42482</v>
      </c>
      <c r="B251" s="8">
        <v>0</v>
      </c>
    </row>
    <row r="252" spans="1:2">
      <c r="A252" s="9">
        <v>42483</v>
      </c>
      <c r="B252" s="8">
        <v>0</v>
      </c>
    </row>
    <row r="253" spans="1:2">
      <c r="A253" s="9">
        <v>42484</v>
      </c>
      <c r="B253" s="8">
        <v>0</v>
      </c>
    </row>
    <row r="254" spans="1:2">
      <c r="A254" s="9">
        <v>42485</v>
      </c>
      <c r="B254" s="8">
        <v>0</v>
      </c>
    </row>
    <row r="255" spans="1:2">
      <c r="A255" s="9">
        <v>42486</v>
      </c>
      <c r="B255" s="8">
        <v>0</v>
      </c>
    </row>
    <row r="256" spans="1:2">
      <c r="A256" s="9">
        <v>42487</v>
      </c>
      <c r="B256" s="8">
        <v>0</v>
      </c>
    </row>
    <row r="257" spans="1:2">
      <c r="A257" s="9">
        <v>42488</v>
      </c>
      <c r="B257" s="8">
        <v>0</v>
      </c>
    </row>
    <row r="258" spans="1:2">
      <c r="A258" s="9">
        <v>42489</v>
      </c>
      <c r="B258" s="8">
        <v>0</v>
      </c>
    </row>
    <row r="259" spans="1:2">
      <c r="A259" s="9">
        <v>42490</v>
      </c>
      <c r="B259" s="8">
        <v>0</v>
      </c>
    </row>
    <row r="260" spans="1:2">
      <c r="A260" s="9">
        <v>42491</v>
      </c>
      <c r="B260" s="8">
        <v>0</v>
      </c>
    </row>
    <row r="261" spans="1:2">
      <c r="A261" s="7">
        <v>240</v>
      </c>
      <c r="B261" s="8">
        <v>0</v>
      </c>
    </row>
    <row r="262" spans="1:2">
      <c r="A262" s="9">
        <v>42461</v>
      </c>
      <c r="B262" s="8">
        <v>0</v>
      </c>
    </row>
    <row r="263" spans="1:2">
      <c r="A263" s="9">
        <v>42462</v>
      </c>
      <c r="B263" s="8">
        <v>0</v>
      </c>
    </row>
    <row r="264" spans="1:2">
      <c r="A264" s="9">
        <v>42463</v>
      </c>
      <c r="B264" s="8">
        <v>0</v>
      </c>
    </row>
    <row r="265" spans="1:2">
      <c r="A265" s="9">
        <v>42464</v>
      </c>
      <c r="B265" s="8">
        <v>0</v>
      </c>
    </row>
    <row r="266" spans="1:2">
      <c r="A266" s="9">
        <v>42465</v>
      </c>
      <c r="B266" s="8">
        <v>0</v>
      </c>
    </row>
    <row r="267" spans="1:2">
      <c r="A267" s="9">
        <v>42466</v>
      </c>
      <c r="B267" s="8">
        <v>0</v>
      </c>
    </row>
    <row r="268" spans="1:2">
      <c r="A268" s="9">
        <v>42467</v>
      </c>
      <c r="B268" s="8">
        <v>0</v>
      </c>
    </row>
    <row r="269" spans="1:2">
      <c r="A269" s="9">
        <v>42468</v>
      </c>
      <c r="B269" s="8">
        <v>0</v>
      </c>
    </row>
    <row r="270" spans="1:2">
      <c r="A270" s="9">
        <v>42469</v>
      </c>
      <c r="B270" s="8">
        <v>0</v>
      </c>
    </row>
    <row r="271" spans="1:2">
      <c r="A271" s="9">
        <v>42470</v>
      </c>
      <c r="B271" s="8">
        <v>0</v>
      </c>
    </row>
    <row r="272" spans="1:2">
      <c r="A272" s="9">
        <v>42471</v>
      </c>
      <c r="B272" s="8">
        <v>0</v>
      </c>
    </row>
    <row r="273" spans="1:2">
      <c r="A273" s="9">
        <v>42472</v>
      </c>
      <c r="B273" s="8">
        <v>0</v>
      </c>
    </row>
    <row r="274" spans="1:2">
      <c r="A274" s="9">
        <v>42473</v>
      </c>
      <c r="B274" s="8">
        <v>0</v>
      </c>
    </row>
    <row r="275" spans="1:2">
      <c r="A275" s="9">
        <v>42474</v>
      </c>
      <c r="B275" s="8">
        <v>0</v>
      </c>
    </row>
    <row r="276" spans="1:2">
      <c r="A276" s="9">
        <v>42475</v>
      </c>
      <c r="B276" s="8">
        <v>0</v>
      </c>
    </row>
    <row r="277" spans="1:2">
      <c r="A277" s="9">
        <v>42476</v>
      </c>
      <c r="B277" s="8">
        <v>0</v>
      </c>
    </row>
    <row r="278" spans="1:2">
      <c r="A278" s="9">
        <v>42477</v>
      </c>
      <c r="B278" s="8">
        <v>0</v>
      </c>
    </row>
    <row r="279" spans="1:2">
      <c r="A279" s="9">
        <v>42478</v>
      </c>
      <c r="B279" s="8">
        <v>0</v>
      </c>
    </row>
    <row r="280" spans="1:2">
      <c r="A280" s="9">
        <v>42479</v>
      </c>
      <c r="B280" s="8">
        <v>0</v>
      </c>
    </row>
    <row r="281" spans="1:2">
      <c r="A281" s="9">
        <v>42480</v>
      </c>
      <c r="B281" s="8">
        <v>0</v>
      </c>
    </row>
    <row r="282" spans="1:2">
      <c r="A282" s="9">
        <v>42481</v>
      </c>
      <c r="B282" s="8">
        <v>0</v>
      </c>
    </row>
    <row r="283" spans="1:2">
      <c r="A283" s="9">
        <v>42482</v>
      </c>
      <c r="B283" s="8">
        <v>0</v>
      </c>
    </row>
    <row r="284" spans="1:2">
      <c r="A284" s="9">
        <v>42483</v>
      </c>
      <c r="B284" s="8">
        <v>0</v>
      </c>
    </row>
    <row r="285" spans="1:2">
      <c r="A285" s="9">
        <v>42484</v>
      </c>
      <c r="B285" s="8">
        <v>0</v>
      </c>
    </row>
    <row r="286" spans="1:2">
      <c r="A286" s="9">
        <v>42485</v>
      </c>
      <c r="B286" s="8">
        <v>0</v>
      </c>
    </row>
    <row r="287" spans="1:2">
      <c r="A287" s="9">
        <v>42486</v>
      </c>
      <c r="B287" s="8">
        <v>0</v>
      </c>
    </row>
    <row r="288" spans="1:2">
      <c r="A288" s="9">
        <v>42487</v>
      </c>
      <c r="B288" s="8">
        <v>0</v>
      </c>
    </row>
    <row r="289" spans="1:2">
      <c r="A289" s="9">
        <v>42488</v>
      </c>
      <c r="B289" s="8">
        <v>0</v>
      </c>
    </row>
    <row r="290" spans="1:2">
      <c r="A290" s="9">
        <v>42489</v>
      </c>
      <c r="B290" s="8">
        <v>0</v>
      </c>
    </row>
    <row r="291" spans="1:2">
      <c r="A291" s="9">
        <v>42490</v>
      </c>
      <c r="B291" s="8">
        <v>0</v>
      </c>
    </row>
    <row r="292" spans="1:2">
      <c r="A292" s="9">
        <v>42491</v>
      </c>
      <c r="B292" s="8">
        <v>0</v>
      </c>
    </row>
    <row r="293" spans="1:2">
      <c r="A293" s="7">
        <v>250</v>
      </c>
      <c r="B293" s="8">
        <v>0</v>
      </c>
    </row>
    <row r="294" spans="1:2">
      <c r="A294" s="9">
        <v>42461</v>
      </c>
      <c r="B294" s="8">
        <v>0</v>
      </c>
    </row>
    <row r="295" spans="1:2">
      <c r="A295" s="9">
        <v>42462</v>
      </c>
      <c r="B295" s="8">
        <v>0</v>
      </c>
    </row>
    <row r="296" spans="1:2">
      <c r="A296" s="9">
        <v>42463</v>
      </c>
      <c r="B296" s="8">
        <v>0</v>
      </c>
    </row>
    <row r="297" spans="1:2">
      <c r="A297" s="9">
        <v>42464</v>
      </c>
      <c r="B297" s="8">
        <v>0</v>
      </c>
    </row>
    <row r="298" spans="1:2">
      <c r="A298" s="9">
        <v>42465</v>
      </c>
      <c r="B298" s="8">
        <v>0</v>
      </c>
    </row>
    <row r="299" spans="1:2">
      <c r="A299" s="9">
        <v>42466</v>
      </c>
      <c r="B299" s="8">
        <v>0</v>
      </c>
    </row>
    <row r="300" spans="1:2">
      <c r="A300" s="9">
        <v>42467</v>
      </c>
      <c r="B300" s="8">
        <v>0</v>
      </c>
    </row>
    <row r="301" spans="1:2">
      <c r="A301" s="9">
        <v>42468</v>
      </c>
      <c r="B301" s="8">
        <v>0</v>
      </c>
    </row>
    <row r="302" spans="1:2">
      <c r="A302" s="9">
        <v>42469</v>
      </c>
      <c r="B302" s="8">
        <v>0</v>
      </c>
    </row>
    <row r="303" spans="1:2">
      <c r="A303" s="9">
        <v>42470</v>
      </c>
      <c r="B303" s="8">
        <v>0</v>
      </c>
    </row>
    <row r="304" spans="1:2">
      <c r="A304" s="9">
        <v>42471</v>
      </c>
      <c r="B304" s="8">
        <v>0</v>
      </c>
    </row>
    <row r="305" spans="1:2">
      <c r="A305" s="9">
        <v>42472</v>
      </c>
      <c r="B305" s="8">
        <v>0</v>
      </c>
    </row>
    <row r="306" spans="1:2">
      <c r="A306" s="9">
        <v>42473</v>
      </c>
      <c r="B306" s="8">
        <v>0</v>
      </c>
    </row>
    <row r="307" spans="1:2">
      <c r="A307" s="9">
        <v>42474</v>
      </c>
      <c r="B307" s="8">
        <v>0</v>
      </c>
    </row>
    <row r="308" spans="1:2">
      <c r="A308" s="9">
        <v>42475</v>
      </c>
      <c r="B308" s="8">
        <v>0</v>
      </c>
    </row>
    <row r="309" spans="1:2">
      <c r="A309" s="9">
        <v>42476</v>
      </c>
      <c r="B309" s="8">
        <v>0</v>
      </c>
    </row>
    <row r="310" spans="1:2">
      <c r="A310" s="9">
        <v>42477</v>
      </c>
      <c r="B310" s="8">
        <v>0</v>
      </c>
    </row>
    <row r="311" spans="1:2">
      <c r="A311" s="9">
        <v>42478</v>
      </c>
      <c r="B311" s="8">
        <v>0</v>
      </c>
    </row>
    <row r="312" spans="1:2">
      <c r="A312" s="9">
        <v>42479</v>
      </c>
      <c r="B312" s="8">
        <v>0</v>
      </c>
    </row>
    <row r="313" spans="1:2">
      <c r="A313" s="9">
        <v>42480</v>
      </c>
      <c r="B313" s="8">
        <v>0</v>
      </c>
    </row>
    <row r="314" spans="1:2">
      <c r="A314" s="9">
        <v>42481</v>
      </c>
      <c r="B314" s="8">
        <v>0</v>
      </c>
    </row>
    <row r="315" spans="1:2">
      <c r="A315" s="9">
        <v>42482</v>
      </c>
      <c r="B315" s="8">
        <v>0</v>
      </c>
    </row>
    <row r="316" spans="1:2">
      <c r="A316" s="9">
        <v>42483</v>
      </c>
      <c r="B316" s="8">
        <v>0</v>
      </c>
    </row>
    <row r="317" spans="1:2">
      <c r="A317" s="9">
        <v>42484</v>
      </c>
      <c r="B317" s="8">
        <v>0</v>
      </c>
    </row>
    <row r="318" spans="1:2">
      <c r="A318" s="9">
        <v>42485</v>
      </c>
      <c r="B318" s="8">
        <v>0</v>
      </c>
    </row>
    <row r="319" spans="1:2">
      <c r="A319" s="9">
        <v>42486</v>
      </c>
      <c r="B319" s="8">
        <v>0</v>
      </c>
    </row>
    <row r="320" spans="1:2">
      <c r="A320" s="9">
        <v>42487</v>
      </c>
      <c r="B320" s="8">
        <v>0</v>
      </c>
    </row>
    <row r="321" spans="1:2">
      <c r="A321" s="9">
        <v>42488</v>
      </c>
      <c r="B321" s="8">
        <v>0</v>
      </c>
    </row>
    <row r="322" spans="1:2">
      <c r="A322" s="9">
        <v>42489</v>
      </c>
      <c r="B322" s="8">
        <v>0</v>
      </c>
    </row>
    <row r="323" spans="1:2">
      <c r="A323" s="9">
        <v>42490</v>
      </c>
      <c r="B323" s="8">
        <v>0</v>
      </c>
    </row>
    <row r="324" spans="1:2">
      <c r="A324" s="9">
        <v>42491</v>
      </c>
      <c r="B324" s="8">
        <v>0</v>
      </c>
    </row>
    <row r="325" spans="1:2">
      <c r="A325" s="7">
        <v>280</v>
      </c>
      <c r="B325" s="8">
        <v>0</v>
      </c>
    </row>
    <row r="326" spans="1:2">
      <c r="A326" s="9">
        <v>42461</v>
      </c>
      <c r="B326" s="8">
        <v>0</v>
      </c>
    </row>
    <row r="327" spans="1:2">
      <c r="A327" s="9">
        <v>42462</v>
      </c>
      <c r="B327" s="8">
        <v>0</v>
      </c>
    </row>
    <row r="328" spans="1:2">
      <c r="A328" s="9">
        <v>42463</v>
      </c>
      <c r="B328" s="8">
        <v>0</v>
      </c>
    </row>
    <row r="329" spans="1:2">
      <c r="A329" s="9">
        <v>42464</v>
      </c>
      <c r="B329" s="8">
        <v>0</v>
      </c>
    </row>
    <row r="330" spans="1:2">
      <c r="A330" s="9">
        <v>42465</v>
      </c>
      <c r="B330" s="8">
        <v>0</v>
      </c>
    </row>
    <row r="331" spans="1:2">
      <c r="A331" s="9">
        <v>42466</v>
      </c>
      <c r="B331" s="8">
        <v>0</v>
      </c>
    </row>
    <row r="332" spans="1:2">
      <c r="A332" s="9">
        <v>42467</v>
      </c>
      <c r="B332" s="8">
        <v>0</v>
      </c>
    </row>
    <row r="333" spans="1:2">
      <c r="A333" s="9">
        <v>42468</v>
      </c>
      <c r="B333" s="8">
        <v>0</v>
      </c>
    </row>
    <row r="334" spans="1:2">
      <c r="A334" s="9">
        <v>42469</v>
      </c>
      <c r="B334" s="8">
        <v>0</v>
      </c>
    </row>
    <row r="335" spans="1:2">
      <c r="A335" s="9">
        <v>42470</v>
      </c>
      <c r="B335" s="8">
        <v>0</v>
      </c>
    </row>
    <row r="336" spans="1:2">
      <c r="A336" s="9">
        <v>42471</v>
      </c>
      <c r="B336" s="8">
        <v>0</v>
      </c>
    </row>
    <row r="337" spans="1:2">
      <c r="A337" s="9">
        <v>42472</v>
      </c>
      <c r="B337" s="8">
        <v>0</v>
      </c>
    </row>
    <row r="338" spans="1:2">
      <c r="A338" s="9">
        <v>42473</v>
      </c>
      <c r="B338" s="8">
        <v>0</v>
      </c>
    </row>
    <row r="339" spans="1:2">
      <c r="A339" s="9">
        <v>42474</v>
      </c>
      <c r="B339" s="8">
        <v>0</v>
      </c>
    </row>
    <row r="340" spans="1:2">
      <c r="A340" s="9">
        <v>42475</v>
      </c>
      <c r="B340" s="8">
        <v>0</v>
      </c>
    </row>
    <row r="341" spans="1:2">
      <c r="A341" s="9">
        <v>42476</v>
      </c>
      <c r="B341" s="8">
        <v>0</v>
      </c>
    </row>
    <row r="342" spans="1:2">
      <c r="A342" s="9">
        <v>42477</v>
      </c>
      <c r="B342" s="8">
        <v>0</v>
      </c>
    </row>
    <row r="343" spans="1:2">
      <c r="A343" s="9">
        <v>42478</v>
      </c>
      <c r="B343" s="8">
        <v>0</v>
      </c>
    </row>
    <row r="344" spans="1:2">
      <c r="A344" s="9">
        <v>42479</v>
      </c>
      <c r="B344" s="8">
        <v>0</v>
      </c>
    </row>
    <row r="345" spans="1:2">
      <c r="A345" s="9">
        <v>42480</v>
      </c>
      <c r="B345" s="8">
        <v>0</v>
      </c>
    </row>
    <row r="346" spans="1:2">
      <c r="A346" s="9">
        <v>42481</v>
      </c>
      <c r="B346" s="8">
        <v>0</v>
      </c>
    </row>
    <row r="347" spans="1:2">
      <c r="A347" s="9">
        <v>42482</v>
      </c>
      <c r="B347" s="8">
        <v>0</v>
      </c>
    </row>
    <row r="348" spans="1:2">
      <c r="A348" s="9">
        <v>42483</v>
      </c>
      <c r="B348" s="8">
        <v>0</v>
      </c>
    </row>
    <row r="349" spans="1:2">
      <c r="A349" s="9">
        <v>42484</v>
      </c>
      <c r="B349" s="8">
        <v>0</v>
      </c>
    </row>
    <row r="350" spans="1:2">
      <c r="A350" s="9">
        <v>42485</v>
      </c>
      <c r="B350" s="8">
        <v>0</v>
      </c>
    </row>
    <row r="351" spans="1:2">
      <c r="A351" s="9">
        <v>42486</v>
      </c>
      <c r="B351" s="8">
        <v>0</v>
      </c>
    </row>
    <row r="352" spans="1:2">
      <c r="A352" s="9">
        <v>42487</v>
      </c>
      <c r="B352" s="8">
        <v>0</v>
      </c>
    </row>
    <row r="353" spans="1:2">
      <c r="A353" s="9">
        <v>42488</v>
      </c>
      <c r="B353" s="8">
        <v>0</v>
      </c>
    </row>
    <row r="354" spans="1:2">
      <c r="A354" s="9">
        <v>42489</v>
      </c>
      <c r="B354" s="8">
        <v>0</v>
      </c>
    </row>
    <row r="355" spans="1:2">
      <c r="A355" s="9">
        <v>42490</v>
      </c>
      <c r="B355" s="8">
        <v>0</v>
      </c>
    </row>
    <row r="356" spans="1:2">
      <c r="A356" s="9">
        <v>42491</v>
      </c>
      <c r="B356" s="8">
        <v>0</v>
      </c>
    </row>
    <row r="357" spans="1:2">
      <c r="A357" s="7">
        <v>290</v>
      </c>
      <c r="B357" s="8">
        <v>0</v>
      </c>
    </row>
    <row r="358" spans="1:2">
      <c r="A358" s="9">
        <v>42461</v>
      </c>
      <c r="B358" s="8">
        <v>0</v>
      </c>
    </row>
    <row r="359" spans="1:2">
      <c r="A359" s="9">
        <v>42462</v>
      </c>
      <c r="B359" s="8">
        <v>0</v>
      </c>
    </row>
    <row r="360" spans="1:2">
      <c r="A360" s="9">
        <v>42463</v>
      </c>
      <c r="B360" s="8">
        <v>0</v>
      </c>
    </row>
    <row r="361" spans="1:2">
      <c r="A361" s="9">
        <v>42464</v>
      </c>
      <c r="B361" s="8">
        <v>0</v>
      </c>
    </row>
    <row r="362" spans="1:2">
      <c r="A362" s="9">
        <v>42465</v>
      </c>
      <c r="B362" s="8">
        <v>0</v>
      </c>
    </row>
    <row r="363" spans="1:2">
      <c r="A363" s="9">
        <v>42466</v>
      </c>
      <c r="B363" s="8">
        <v>0</v>
      </c>
    </row>
    <row r="364" spans="1:2">
      <c r="A364" s="9">
        <v>42467</v>
      </c>
      <c r="B364" s="8">
        <v>0</v>
      </c>
    </row>
    <row r="365" spans="1:2">
      <c r="A365" s="9">
        <v>42468</v>
      </c>
      <c r="B365" s="8">
        <v>0</v>
      </c>
    </row>
    <row r="366" spans="1:2">
      <c r="A366" s="9">
        <v>42469</v>
      </c>
      <c r="B366" s="8">
        <v>0</v>
      </c>
    </row>
    <row r="367" spans="1:2">
      <c r="A367" s="9">
        <v>42470</v>
      </c>
      <c r="B367" s="8">
        <v>0</v>
      </c>
    </row>
    <row r="368" spans="1:2">
      <c r="A368" s="9">
        <v>42471</v>
      </c>
      <c r="B368" s="8">
        <v>0</v>
      </c>
    </row>
    <row r="369" spans="1:2">
      <c r="A369" s="9">
        <v>42472</v>
      </c>
      <c r="B369" s="8">
        <v>0</v>
      </c>
    </row>
    <row r="370" spans="1:2">
      <c r="A370" s="9">
        <v>42473</v>
      </c>
      <c r="B370" s="8">
        <v>0</v>
      </c>
    </row>
    <row r="371" spans="1:2">
      <c r="A371" s="9">
        <v>42474</v>
      </c>
      <c r="B371" s="8">
        <v>0</v>
      </c>
    </row>
    <row r="372" spans="1:2">
      <c r="A372" s="9">
        <v>42475</v>
      </c>
      <c r="B372" s="8">
        <v>0</v>
      </c>
    </row>
    <row r="373" spans="1:2">
      <c r="A373" s="9">
        <v>42476</v>
      </c>
      <c r="B373" s="8">
        <v>0</v>
      </c>
    </row>
    <row r="374" spans="1:2">
      <c r="A374" s="9">
        <v>42477</v>
      </c>
      <c r="B374" s="8">
        <v>0</v>
      </c>
    </row>
    <row r="375" spans="1:2">
      <c r="A375" s="9">
        <v>42478</v>
      </c>
      <c r="B375" s="8">
        <v>0</v>
      </c>
    </row>
    <row r="376" spans="1:2">
      <c r="A376" s="9">
        <v>42479</v>
      </c>
      <c r="B376" s="8">
        <v>0</v>
      </c>
    </row>
    <row r="377" spans="1:2">
      <c r="A377" s="9">
        <v>42480</v>
      </c>
      <c r="B377" s="8">
        <v>0</v>
      </c>
    </row>
    <row r="378" spans="1:2">
      <c r="A378" s="9">
        <v>42481</v>
      </c>
      <c r="B378" s="8">
        <v>0</v>
      </c>
    </row>
    <row r="379" spans="1:2">
      <c r="A379" s="9">
        <v>42482</v>
      </c>
      <c r="B379" s="8">
        <v>0</v>
      </c>
    </row>
    <row r="380" spans="1:2">
      <c r="A380" s="9">
        <v>42483</v>
      </c>
      <c r="B380" s="8">
        <v>0</v>
      </c>
    </row>
    <row r="381" spans="1:2">
      <c r="A381" s="9">
        <v>42484</v>
      </c>
      <c r="B381" s="8">
        <v>0</v>
      </c>
    </row>
    <row r="382" spans="1:2">
      <c r="A382" s="9">
        <v>42485</v>
      </c>
      <c r="B382" s="8">
        <v>0</v>
      </c>
    </row>
    <row r="383" spans="1:2">
      <c r="A383" s="9">
        <v>42486</v>
      </c>
      <c r="B383" s="8">
        <v>0</v>
      </c>
    </row>
    <row r="384" spans="1:2">
      <c r="A384" s="9">
        <v>42487</v>
      </c>
      <c r="B384" s="8">
        <v>0</v>
      </c>
    </row>
    <row r="385" spans="1:2">
      <c r="A385" s="9">
        <v>42488</v>
      </c>
      <c r="B385" s="8">
        <v>0</v>
      </c>
    </row>
    <row r="386" spans="1:2">
      <c r="A386" s="9">
        <v>42489</v>
      </c>
      <c r="B386" s="8">
        <v>0</v>
      </c>
    </row>
    <row r="387" spans="1:2">
      <c r="A387" s="9">
        <v>42490</v>
      </c>
      <c r="B387" s="8">
        <v>0</v>
      </c>
    </row>
    <row r="388" spans="1:2">
      <c r="A388" s="9">
        <v>42491</v>
      </c>
      <c r="B388" s="8">
        <v>0</v>
      </c>
    </row>
    <row r="389" spans="1:2">
      <c r="A389" s="7">
        <v>299</v>
      </c>
      <c r="B389" s="8">
        <v>0</v>
      </c>
    </row>
    <row r="390" spans="1:2">
      <c r="A390" s="9">
        <v>42461</v>
      </c>
      <c r="B390" s="8">
        <v>0</v>
      </c>
    </row>
    <row r="391" spans="1:2">
      <c r="A391" s="9">
        <v>42462</v>
      </c>
      <c r="B391" s="8">
        <v>0</v>
      </c>
    </row>
    <row r="392" spans="1:2">
      <c r="A392" s="9">
        <v>42463</v>
      </c>
      <c r="B392" s="8">
        <v>0</v>
      </c>
    </row>
    <row r="393" spans="1:2">
      <c r="A393" s="9">
        <v>42464</v>
      </c>
      <c r="B393" s="8">
        <v>0</v>
      </c>
    </row>
    <row r="394" spans="1:2">
      <c r="A394" s="9">
        <v>42465</v>
      </c>
      <c r="B394" s="8">
        <v>0</v>
      </c>
    </row>
    <row r="395" spans="1:2">
      <c r="A395" s="9">
        <v>42466</v>
      </c>
      <c r="B395" s="8">
        <v>0</v>
      </c>
    </row>
    <row r="396" spans="1:2">
      <c r="A396" s="9">
        <v>42467</v>
      </c>
      <c r="B396" s="8">
        <v>0</v>
      </c>
    </row>
    <row r="397" spans="1:2">
      <c r="A397" s="9">
        <v>42468</v>
      </c>
      <c r="B397" s="8">
        <v>0</v>
      </c>
    </row>
    <row r="398" spans="1:2">
      <c r="A398" s="9">
        <v>42469</v>
      </c>
      <c r="B398" s="8">
        <v>0</v>
      </c>
    </row>
    <row r="399" spans="1:2">
      <c r="A399" s="9">
        <v>42470</v>
      </c>
      <c r="B399" s="8">
        <v>0</v>
      </c>
    </row>
    <row r="400" spans="1:2">
      <c r="A400" s="9">
        <v>42471</v>
      </c>
      <c r="B400" s="8">
        <v>0</v>
      </c>
    </row>
    <row r="401" spans="1:2">
      <c r="A401" s="9">
        <v>42472</v>
      </c>
      <c r="B401" s="8">
        <v>0</v>
      </c>
    </row>
    <row r="402" spans="1:2">
      <c r="A402" s="9">
        <v>42473</v>
      </c>
      <c r="B402" s="8">
        <v>0</v>
      </c>
    </row>
    <row r="403" spans="1:2">
      <c r="A403" s="9">
        <v>42474</v>
      </c>
      <c r="B403" s="8">
        <v>0</v>
      </c>
    </row>
    <row r="404" spans="1:2">
      <c r="A404" s="9">
        <v>42475</v>
      </c>
      <c r="B404" s="8">
        <v>0</v>
      </c>
    </row>
    <row r="405" spans="1:2">
      <c r="A405" s="9">
        <v>42476</v>
      </c>
      <c r="B405" s="8">
        <v>0</v>
      </c>
    </row>
    <row r="406" spans="1:2">
      <c r="A406" s="9">
        <v>42477</v>
      </c>
      <c r="B406" s="8">
        <v>0</v>
      </c>
    </row>
    <row r="407" spans="1:2">
      <c r="A407" s="9">
        <v>42478</v>
      </c>
      <c r="B407" s="8">
        <v>0</v>
      </c>
    </row>
    <row r="408" spans="1:2">
      <c r="A408" s="9">
        <v>42479</v>
      </c>
      <c r="B408" s="8">
        <v>0</v>
      </c>
    </row>
    <row r="409" spans="1:2">
      <c r="A409" s="9">
        <v>42480</v>
      </c>
      <c r="B409" s="8">
        <v>0</v>
      </c>
    </row>
    <row r="410" spans="1:2">
      <c r="A410" s="9">
        <v>42481</v>
      </c>
      <c r="B410" s="8">
        <v>0</v>
      </c>
    </row>
    <row r="411" spans="1:2">
      <c r="A411" s="9">
        <v>42482</v>
      </c>
      <c r="B411" s="8">
        <v>0</v>
      </c>
    </row>
    <row r="412" spans="1:2">
      <c r="A412" s="9">
        <v>42483</v>
      </c>
      <c r="B412" s="8">
        <v>0</v>
      </c>
    </row>
    <row r="413" spans="1:2">
      <c r="A413" s="9">
        <v>42484</v>
      </c>
      <c r="B413" s="8">
        <v>0</v>
      </c>
    </row>
    <row r="414" spans="1:2">
      <c r="A414" s="9">
        <v>42485</v>
      </c>
      <c r="B414" s="8">
        <v>0</v>
      </c>
    </row>
    <row r="415" spans="1:2">
      <c r="A415" s="9">
        <v>42486</v>
      </c>
      <c r="B415" s="8">
        <v>0</v>
      </c>
    </row>
    <row r="416" spans="1:2">
      <c r="A416" s="9">
        <v>42487</v>
      </c>
      <c r="B416" s="8">
        <v>0</v>
      </c>
    </row>
    <row r="417" spans="1:2">
      <c r="A417" s="9">
        <v>42488</v>
      </c>
      <c r="B417" s="8">
        <v>0</v>
      </c>
    </row>
    <row r="418" spans="1:2">
      <c r="A418" s="9">
        <v>42489</v>
      </c>
      <c r="B418" s="8">
        <v>0</v>
      </c>
    </row>
    <row r="419" spans="1:2">
      <c r="A419" s="9">
        <v>42490</v>
      </c>
      <c r="B419" s="8">
        <v>0</v>
      </c>
    </row>
    <row r="420" spans="1:2">
      <c r="A420" s="9">
        <v>42491</v>
      </c>
      <c r="B420" s="8">
        <v>0</v>
      </c>
    </row>
    <row r="421" spans="1:2">
      <c r="A421" s="7" t="s">
        <v>4419</v>
      </c>
      <c r="B421" s="8">
        <v>341.01</v>
      </c>
    </row>
    <row r="422" spans="1:2">
      <c r="A422" s="9">
        <v>42489</v>
      </c>
      <c r="B422" s="8">
        <v>341.01</v>
      </c>
    </row>
    <row r="423" spans="1:2">
      <c r="A423" s="7" t="s">
        <v>4425</v>
      </c>
      <c r="B423" s="8">
        <v>3594.85</v>
      </c>
    </row>
    <row r="424" spans="1:2">
      <c r="A424" s="9">
        <v>42479</v>
      </c>
      <c r="B424" s="8">
        <v>3594.85</v>
      </c>
    </row>
    <row r="425" spans="1:2">
      <c r="A425" s="7" t="s">
        <v>4426</v>
      </c>
      <c r="B425" s="8">
        <v>3594.85</v>
      </c>
    </row>
    <row r="426" spans="1:2">
      <c r="A426" s="9">
        <v>42478</v>
      </c>
      <c r="B426" s="8">
        <v>3594.85</v>
      </c>
    </row>
    <row r="427" spans="1:2">
      <c r="A427" s="7" t="s">
        <v>4424</v>
      </c>
      <c r="B427" s="8">
        <v>3594.85</v>
      </c>
    </row>
    <row r="428" spans="1:2">
      <c r="A428" s="9">
        <v>42478</v>
      </c>
      <c r="B428" s="8">
        <v>3594.85</v>
      </c>
    </row>
    <row r="429" spans="1:2">
      <c r="A429" s="7" t="s">
        <v>4423</v>
      </c>
      <c r="B429" s="8">
        <v>3594.85</v>
      </c>
    </row>
    <row r="430" spans="1:2">
      <c r="A430" s="9">
        <v>42478</v>
      </c>
      <c r="B430" s="8">
        <v>3594.85</v>
      </c>
    </row>
    <row r="431" spans="1:2">
      <c r="A431" s="7" t="s">
        <v>4421</v>
      </c>
      <c r="B431" s="8">
        <v>399.82</v>
      </c>
    </row>
    <row r="432" spans="1:2">
      <c r="A432" s="9">
        <v>42473</v>
      </c>
      <c r="B432" s="8">
        <v>399.82</v>
      </c>
    </row>
    <row r="433" spans="1:2">
      <c r="A433" s="7" t="s">
        <v>4420</v>
      </c>
      <c r="B433" s="8">
        <v>29815.32</v>
      </c>
    </row>
    <row r="434" spans="1:2">
      <c r="A434" s="9">
        <v>42474</v>
      </c>
      <c r="B434" s="8">
        <v>19521.739999999998</v>
      </c>
    </row>
    <row r="435" spans="1:2">
      <c r="A435" s="9">
        <v>42475</v>
      </c>
      <c r="B435" s="8">
        <v>10293.58</v>
      </c>
    </row>
    <row r="436" spans="1:2">
      <c r="A436" s="7" t="s">
        <v>4422</v>
      </c>
      <c r="B436" s="8">
        <v>2795.99</v>
      </c>
    </row>
    <row r="437" spans="1:2">
      <c r="A437" s="9">
        <v>42473</v>
      </c>
      <c r="B437" s="8">
        <v>2795.99</v>
      </c>
    </row>
    <row r="438" spans="1:2">
      <c r="A438" s="7" t="s">
        <v>4345</v>
      </c>
      <c r="B438" s="8">
        <v>47477.279999999999</v>
      </c>
    </row>
    <row r="439" spans="1:2">
      <c r="A439" s="9">
        <v>42480</v>
      </c>
      <c r="B439" s="8">
        <v>47477.279999999999</v>
      </c>
    </row>
    <row r="440" spans="1:2">
      <c r="A440" s="7" t="s">
        <v>4377</v>
      </c>
      <c r="B440" s="8">
        <v>19803.919999999998</v>
      </c>
    </row>
    <row r="441" spans="1:2">
      <c r="A441" s="9">
        <v>42486</v>
      </c>
      <c r="B441" s="8">
        <v>19803.919999999998</v>
      </c>
    </row>
    <row r="442" spans="1:2">
      <c r="A442" s="7" t="s">
        <v>4458</v>
      </c>
      <c r="B442" s="8">
        <v>33899.040000000001</v>
      </c>
    </row>
    <row r="443" spans="1:2">
      <c r="A443" s="9">
        <v>42465</v>
      </c>
      <c r="B443" s="8">
        <v>4842.6400000000003</v>
      </c>
    </row>
    <row r="444" spans="1:2">
      <c r="A444" s="9">
        <v>42468</v>
      </c>
      <c r="B444" s="8">
        <v>4840.1000000000004</v>
      </c>
    </row>
    <row r="445" spans="1:2">
      <c r="A445" s="9">
        <v>42472</v>
      </c>
      <c r="B445" s="8">
        <v>4848.0200000000004</v>
      </c>
    </row>
    <row r="446" spans="1:2">
      <c r="A446" s="9">
        <v>42475</v>
      </c>
      <c r="B446" s="8">
        <v>4835.53</v>
      </c>
    </row>
    <row r="447" spans="1:2">
      <c r="A447" s="9">
        <v>42478</v>
      </c>
      <c r="B447" s="8">
        <v>9685.1500000000015</v>
      </c>
    </row>
    <row r="448" spans="1:2">
      <c r="A448" s="9">
        <v>42481</v>
      </c>
      <c r="B448" s="8">
        <v>4847.6000000000004</v>
      </c>
    </row>
    <row r="449" spans="1:2">
      <c r="A449" s="7" t="s">
        <v>4457</v>
      </c>
      <c r="B449" s="8">
        <v>10148.08</v>
      </c>
    </row>
    <row r="450" spans="1:2">
      <c r="A450" s="9">
        <v>42464</v>
      </c>
      <c r="B450" s="8">
        <v>10148.08</v>
      </c>
    </row>
    <row r="451" spans="1:2">
      <c r="A451" s="7" t="s">
        <v>4451</v>
      </c>
      <c r="B451" s="8">
        <v>4686.3</v>
      </c>
    </row>
    <row r="452" spans="1:2">
      <c r="A452" s="9">
        <v>42482</v>
      </c>
      <c r="B452" s="8">
        <v>4686.3</v>
      </c>
    </row>
    <row r="453" spans="1:2">
      <c r="A453" s="7" t="s">
        <v>4452</v>
      </c>
      <c r="B453" s="8">
        <v>16839.84</v>
      </c>
    </row>
    <row r="454" spans="1:2">
      <c r="A454" s="9">
        <v>42468</v>
      </c>
      <c r="B454" s="8">
        <v>9864.6</v>
      </c>
    </row>
    <row r="455" spans="1:2">
      <c r="A455" s="9">
        <v>42471</v>
      </c>
      <c r="B455" s="8">
        <v>6975.24</v>
      </c>
    </row>
    <row r="456" spans="1:2">
      <c r="A456" s="7" t="s">
        <v>4453</v>
      </c>
      <c r="B456" s="8">
        <v>1864</v>
      </c>
    </row>
    <row r="457" spans="1:2">
      <c r="A457" s="9">
        <v>42488</v>
      </c>
      <c r="B457" s="8">
        <v>1864</v>
      </c>
    </row>
    <row r="458" spans="1:2">
      <c r="A458" s="7" t="s">
        <v>4375</v>
      </c>
      <c r="B458" s="8">
        <v>4030.12</v>
      </c>
    </row>
    <row r="459" spans="1:2">
      <c r="A459" s="9">
        <v>42472</v>
      </c>
      <c r="B459" s="8">
        <v>4030.12</v>
      </c>
    </row>
    <row r="460" spans="1:2">
      <c r="A460" s="7" t="s">
        <v>4400</v>
      </c>
      <c r="B460" s="8">
        <v>13730.33</v>
      </c>
    </row>
    <row r="461" spans="1:2">
      <c r="A461" s="9">
        <v>42486</v>
      </c>
      <c r="B461" s="8">
        <v>13730.33</v>
      </c>
    </row>
    <row r="462" spans="1:2">
      <c r="A462" s="7" t="s">
        <v>4390</v>
      </c>
      <c r="B462" s="8">
        <v>1276.29</v>
      </c>
    </row>
    <row r="463" spans="1:2">
      <c r="A463" s="9">
        <v>42475</v>
      </c>
      <c r="B463" s="8">
        <v>423.67</v>
      </c>
    </row>
    <row r="464" spans="1:2">
      <c r="A464" s="9">
        <v>42478</v>
      </c>
      <c r="B464" s="8">
        <v>425.9</v>
      </c>
    </row>
    <row r="465" spans="1:2">
      <c r="A465" s="9">
        <v>42480</v>
      </c>
      <c r="B465" s="8">
        <v>426.72</v>
      </c>
    </row>
    <row r="466" spans="1:2">
      <c r="A466" s="7" t="s">
        <v>4410</v>
      </c>
      <c r="B466" s="8">
        <v>646.80999999999995</v>
      </c>
    </row>
    <row r="467" spans="1:2">
      <c r="A467" s="9">
        <v>42486</v>
      </c>
      <c r="B467" s="8">
        <v>646.80999999999995</v>
      </c>
    </row>
    <row r="468" spans="1:2">
      <c r="A468" s="7" t="s">
        <v>4414</v>
      </c>
      <c r="B468" s="8">
        <v>525.27</v>
      </c>
    </row>
    <row r="469" spans="1:2">
      <c r="A469" s="9">
        <v>42481</v>
      </c>
      <c r="B469" s="8">
        <v>525.27</v>
      </c>
    </row>
    <row r="470" spans="1:2">
      <c r="A470" s="7" t="s">
        <v>4411</v>
      </c>
      <c r="B470" s="8">
        <v>202.97</v>
      </c>
    </row>
    <row r="471" spans="1:2">
      <c r="A471" s="9">
        <v>42466</v>
      </c>
      <c r="B471" s="8">
        <v>202.97</v>
      </c>
    </row>
    <row r="472" spans="1:2">
      <c r="A472" s="7" t="s">
        <v>4413</v>
      </c>
      <c r="B472" s="8">
        <v>203.65</v>
      </c>
    </row>
    <row r="473" spans="1:2">
      <c r="A473" s="9">
        <v>42480</v>
      </c>
      <c r="B473" s="8">
        <v>203.65</v>
      </c>
    </row>
    <row r="474" spans="1:2">
      <c r="A474" s="7" t="s">
        <v>4412</v>
      </c>
      <c r="B474" s="8">
        <v>1376.8400000000001</v>
      </c>
    </row>
    <row r="475" spans="1:2">
      <c r="A475" s="9">
        <v>42467</v>
      </c>
      <c r="B475" s="8">
        <v>452.81</v>
      </c>
    </row>
    <row r="476" spans="1:2">
      <c r="A476" s="9">
        <v>42480</v>
      </c>
      <c r="B476" s="8">
        <v>272.12</v>
      </c>
    </row>
    <row r="477" spans="1:2">
      <c r="A477" s="9">
        <v>42488</v>
      </c>
      <c r="B477" s="8">
        <v>651.91</v>
      </c>
    </row>
    <row r="478" spans="1:2">
      <c r="A478" s="7" t="s">
        <v>4418</v>
      </c>
      <c r="B478" s="8">
        <v>257.43</v>
      </c>
    </row>
    <row r="479" spans="1:2">
      <c r="A479" s="9">
        <v>42489</v>
      </c>
      <c r="B479" s="8">
        <v>257.43</v>
      </c>
    </row>
    <row r="480" spans="1:2">
      <c r="A480" s="7" t="s">
        <v>4417</v>
      </c>
      <c r="B480" s="8">
        <v>356.36</v>
      </c>
    </row>
    <row r="481" spans="1:2">
      <c r="A481" s="9">
        <v>42466</v>
      </c>
      <c r="B481" s="8">
        <v>184.4</v>
      </c>
    </row>
    <row r="482" spans="1:2">
      <c r="A482" s="9">
        <v>42487</v>
      </c>
      <c r="B482" s="8">
        <v>171.96</v>
      </c>
    </row>
    <row r="483" spans="1:2">
      <c r="A483" s="7" t="s">
        <v>4416</v>
      </c>
      <c r="B483" s="8">
        <v>370.92</v>
      </c>
    </row>
    <row r="484" spans="1:2">
      <c r="A484" s="9">
        <v>42468</v>
      </c>
      <c r="B484" s="8">
        <v>370.92</v>
      </c>
    </row>
    <row r="485" spans="1:2">
      <c r="A485" s="7" t="s">
        <v>4415</v>
      </c>
      <c r="B485" s="8">
        <v>304.76</v>
      </c>
    </row>
    <row r="486" spans="1:2">
      <c r="A486" s="9">
        <v>42479</v>
      </c>
      <c r="B486" s="8">
        <v>304.76</v>
      </c>
    </row>
    <row r="487" spans="1:2">
      <c r="A487" s="7" t="s">
        <v>4342</v>
      </c>
      <c r="B487" s="8">
        <v>46767.02</v>
      </c>
    </row>
    <row r="488" spans="1:2">
      <c r="A488" s="9">
        <v>42473</v>
      </c>
      <c r="B488" s="8">
        <v>46767.02</v>
      </c>
    </row>
    <row r="489" spans="1:2">
      <c r="A489" s="7" t="s">
        <v>4374</v>
      </c>
      <c r="B489" s="8">
        <v>49000</v>
      </c>
    </row>
    <row r="490" spans="1:2">
      <c r="A490" s="9">
        <v>42461</v>
      </c>
      <c r="B490" s="8">
        <v>7000</v>
      </c>
    </row>
    <row r="491" spans="1:2">
      <c r="A491" s="9">
        <v>42471</v>
      </c>
      <c r="B491" s="8">
        <v>7000</v>
      </c>
    </row>
    <row r="492" spans="1:2">
      <c r="A492" s="9">
        <v>42472</v>
      </c>
      <c r="B492" s="8">
        <v>7000</v>
      </c>
    </row>
    <row r="493" spans="1:2">
      <c r="A493" s="9">
        <v>42473</v>
      </c>
      <c r="B493" s="8">
        <v>3500</v>
      </c>
    </row>
    <row r="494" spans="1:2">
      <c r="A494" s="9">
        <v>42479</v>
      </c>
      <c r="B494" s="8">
        <v>7000</v>
      </c>
    </row>
    <row r="495" spans="1:2">
      <c r="A495" s="9">
        <v>42480</v>
      </c>
      <c r="B495" s="8">
        <v>7000</v>
      </c>
    </row>
    <row r="496" spans="1:2">
      <c r="A496" s="9">
        <v>42482</v>
      </c>
      <c r="B496" s="8">
        <v>3500</v>
      </c>
    </row>
    <row r="497" spans="1:2">
      <c r="A497" s="9">
        <v>42486</v>
      </c>
      <c r="B497" s="8">
        <v>7000</v>
      </c>
    </row>
    <row r="498" spans="1:2">
      <c r="A498" s="7" t="s">
        <v>47</v>
      </c>
      <c r="B498" s="8">
        <v>7000</v>
      </c>
    </row>
    <row r="499" spans="1:2">
      <c r="A499" s="9">
        <v>42464</v>
      </c>
      <c r="B499" s="8">
        <v>625</v>
      </c>
    </row>
    <row r="500" spans="1:2">
      <c r="A500" s="9">
        <v>42465</v>
      </c>
      <c r="B500" s="8">
        <v>575</v>
      </c>
    </row>
    <row r="501" spans="1:2">
      <c r="A501" s="9">
        <v>42466</v>
      </c>
      <c r="B501" s="8">
        <v>800</v>
      </c>
    </row>
    <row r="502" spans="1:2">
      <c r="A502" s="9">
        <v>42471</v>
      </c>
      <c r="B502" s="8">
        <v>625</v>
      </c>
    </row>
    <row r="503" spans="1:2">
      <c r="A503" s="9">
        <v>42472</v>
      </c>
      <c r="B503" s="8">
        <v>575</v>
      </c>
    </row>
    <row r="504" spans="1:2">
      <c r="A504" s="9">
        <v>42473</v>
      </c>
      <c r="B504" s="8">
        <v>800</v>
      </c>
    </row>
    <row r="505" spans="1:2">
      <c r="A505" s="9">
        <v>42478</v>
      </c>
      <c r="B505" s="8">
        <v>625</v>
      </c>
    </row>
    <row r="506" spans="1:2">
      <c r="A506" s="9">
        <v>42479</v>
      </c>
      <c r="B506" s="8">
        <v>575</v>
      </c>
    </row>
    <row r="507" spans="1:2">
      <c r="A507" s="9">
        <v>42480</v>
      </c>
      <c r="B507" s="8">
        <v>800</v>
      </c>
    </row>
    <row r="508" spans="1:2">
      <c r="A508" s="9">
        <v>42485</v>
      </c>
      <c r="B508" s="8">
        <v>312.5</v>
      </c>
    </row>
    <row r="509" spans="1:2">
      <c r="A509" s="9">
        <v>42486</v>
      </c>
      <c r="B509" s="8">
        <v>287.5</v>
      </c>
    </row>
    <row r="510" spans="1:2">
      <c r="A510" s="9">
        <v>42487</v>
      </c>
      <c r="B510" s="8">
        <v>400</v>
      </c>
    </row>
    <row r="511" spans="1:2">
      <c r="A511" s="7" t="s">
        <v>4360</v>
      </c>
      <c r="B511" s="8">
        <v>71093.94</v>
      </c>
    </row>
    <row r="512" spans="1:2">
      <c r="A512" s="9">
        <v>42461</v>
      </c>
      <c r="B512" s="8">
        <v>23697.02</v>
      </c>
    </row>
    <row r="513" spans="1:2">
      <c r="A513" s="9">
        <v>42481</v>
      </c>
      <c r="B513" s="8">
        <v>23698.46</v>
      </c>
    </row>
    <row r="514" spans="1:2">
      <c r="A514" s="9">
        <v>42482</v>
      </c>
      <c r="B514" s="8">
        <v>23698.46</v>
      </c>
    </row>
    <row r="515" spans="1:2">
      <c r="A515" s="7" t="s">
        <v>4366</v>
      </c>
      <c r="B515" s="8">
        <v>20241.849999999999</v>
      </c>
    </row>
    <row r="516" spans="1:2">
      <c r="A516" s="9">
        <v>42482</v>
      </c>
      <c r="B516" s="8">
        <v>20241.849999999999</v>
      </c>
    </row>
    <row r="517" spans="1:2">
      <c r="A517" s="7" t="s">
        <v>4367</v>
      </c>
      <c r="B517" s="8">
        <v>174349.07</v>
      </c>
    </row>
    <row r="518" spans="1:2">
      <c r="A518" s="9">
        <v>42464</v>
      </c>
      <c r="B518" s="8">
        <v>38570.26</v>
      </c>
    </row>
    <row r="519" spans="1:2">
      <c r="A519" s="9">
        <v>42465</v>
      </c>
      <c r="B519" s="8">
        <v>38570.26</v>
      </c>
    </row>
    <row r="520" spans="1:2">
      <c r="A520" s="9">
        <v>42474</v>
      </c>
      <c r="B520" s="8">
        <v>19441.71</v>
      </c>
    </row>
    <row r="521" spans="1:2">
      <c r="A521" s="9">
        <v>42475</v>
      </c>
      <c r="B521" s="8">
        <v>77766.84</v>
      </c>
    </row>
    <row r="522" spans="1:2">
      <c r="A522" s="7" t="s">
        <v>4341</v>
      </c>
      <c r="B522" s="8">
        <v>98800</v>
      </c>
    </row>
    <row r="523" spans="1:2">
      <c r="A523" s="9">
        <v>42468</v>
      </c>
      <c r="B523" s="8">
        <v>39325</v>
      </c>
    </row>
    <row r="524" spans="1:2">
      <c r="A524" s="9">
        <v>42478</v>
      </c>
      <c r="B524" s="8">
        <v>19825</v>
      </c>
    </row>
    <row r="525" spans="1:2">
      <c r="A525" s="9">
        <v>42481</v>
      </c>
      <c r="B525" s="8">
        <v>19825</v>
      </c>
    </row>
    <row r="526" spans="1:2">
      <c r="A526" s="9">
        <v>42486</v>
      </c>
      <c r="B526" s="8">
        <v>19825</v>
      </c>
    </row>
    <row r="527" spans="1:2">
      <c r="A527" s="7" t="s">
        <v>4346</v>
      </c>
      <c r="B527" s="8">
        <v>46777.56</v>
      </c>
    </row>
    <row r="528" spans="1:2">
      <c r="A528" s="9">
        <v>42473</v>
      </c>
      <c r="B528" s="8">
        <v>46777.56</v>
      </c>
    </row>
    <row r="529" spans="1:2">
      <c r="A529" s="7" t="s">
        <v>4405</v>
      </c>
      <c r="B529" s="8">
        <v>7761.6</v>
      </c>
    </row>
    <row r="530" spans="1:2">
      <c r="A530" s="9">
        <v>42478</v>
      </c>
      <c r="B530" s="8">
        <v>7761.6</v>
      </c>
    </row>
    <row r="531" spans="1:2">
      <c r="A531" s="7" t="s">
        <v>4409</v>
      </c>
      <c r="B531" s="8">
        <v>15641.23</v>
      </c>
    </row>
    <row r="532" spans="1:2">
      <c r="A532" s="9">
        <v>42479</v>
      </c>
      <c r="B532" s="8">
        <v>15641.23</v>
      </c>
    </row>
    <row r="533" spans="1:2">
      <c r="A533" s="7" t="s">
        <v>4408</v>
      </c>
      <c r="B533" s="8">
        <v>11846.66</v>
      </c>
    </row>
    <row r="534" spans="1:2">
      <c r="A534" s="9">
        <v>42472</v>
      </c>
      <c r="B534" s="8">
        <v>11846.66</v>
      </c>
    </row>
    <row r="535" spans="1:2">
      <c r="A535" s="7" t="s">
        <v>4406</v>
      </c>
      <c r="B535" s="8">
        <v>14706.2</v>
      </c>
    </row>
    <row r="536" spans="1:2">
      <c r="A536" s="9">
        <v>42480</v>
      </c>
      <c r="B536" s="8">
        <v>14424.79</v>
      </c>
    </row>
    <row r="537" spans="1:2">
      <c r="A537" s="9">
        <v>42486</v>
      </c>
      <c r="B537" s="8">
        <v>281.41000000000003</v>
      </c>
    </row>
    <row r="538" spans="1:2">
      <c r="A538" s="7" t="s">
        <v>4397</v>
      </c>
      <c r="B538" s="8">
        <v>7716.22</v>
      </c>
    </row>
    <row r="539" spans="1:2">
      <c r="A539" s="9">
        <v>42479</v>
      </c>
      <c r="B539" s="8">
        <v>7716.22</v>
      </c>
    </row>
    <row r="540" spans="1:2">
      <c r="A540" s="7" t="s">
        <v>4403</v>
      </c>
      <c r="B540" s="8">
        <v>26584.639999999999</v>
      </c>
    </row>
    <row r="541" spans="1:2">
      <c r="A541" s="9">
        <v>42478</v>
      </c>
      <c r="B541" s="8">
        <v>7761.6</v>
      </c>
    </row>
    <row r="542" spans="1:2">
      <c r="A542" s="9">
        <v>42485</v>
      </c>
      <c r="B542" s="8">
        <v>11097.74</v>
      </c>
    </row>
    <row r="543" spans="1:2">
      <c r="A543" s="9">
        <v>42489</v>
      </c>
      <c r="B543" s="8">
        <v>7725.3</v>
      </c>
    </row>
    <row r="544" spans="1:2">
      <c r="A544" s="7" t="s">
        <v>4395</v>
      </c>
      <c r="B544" s="8">
        <v>30486.62</v>
      </c>
    </row>
    <row r="545" spans="1:2">
      <c r="A545" s="9">
        <v>42466</v>
      </c>
      <c r="B545" s="8">
        <v>16847.07</v>
      </c>
    </row>
    <row r="546" spans="1:2">
      <c r="A546" s="9">
        <v>42480</v>
      </c>
      <c r="B546" s="8">
        <v>13639.55</v>
      </c>
    </row>
    <row r="547" spans="1:2">
      <c r="A547" s="7" t="s">
        <v>4394</v>
      </c>
      <c r="B547" s="8">
        <v>109755.62</v>
      </c>
    </row>
    <row r="548" spans="1:2">
      <c r="A548" s="9">
        <v>42467</v>
      </c>
      <c r="B548" s="8">
        <v>30452.58</v>
      </c>
    </row>
    <row r="549" spans="1:2">
      <c r="A549" s="9">
        <v>42485</v>
      </c>
      <c r="B549" s="8">
        <v>48771.03</v>
      </c>
    </row>
    <row r="550" spans="1:2">
      <c r="A550" s="9">
        <v>42488</v>
      </c>
      <c r="B550" s="8">
        <v>30532.01</v>
      </c>
    </row>
    <row r="551" spans="1:2">
      <c r="A551" s="7" t="s">
        <v>4393</v>
      </c>
      <c r="B551" s="8">
        <v>21140.91</v>
      </c>
    </row>
    <row r="552" spans="1:2">
      <c r="A552" s="9">
        <v>42489</v>
      </c>
      <c r="B552" s="8">
        <v>21140.91</v>
      </c>
    </row>
    <row r="553" spans="1:2">
      <c r="A553" s="7" t="s">
        <v>4407</v>
      </c>
      <c r="B553" s="8">
        <v>7353.1</v>
      </c>
    </row>
    <row r="554" spans="1:2">
      <c r="A554" s="9">
        <v>42478</v>
      </c>
      <c r="B554" s="8">
        <v>7353.1</v>
      </c>
    </row>
    <row r="555" spans="1:2">
      <c r="A555" s="7" t="s">
        <v>4396</v>
      </c>
      <c r="B555" s="8">
        <v>26528.660000000003</v>
      </c>
    </row>
    <row r="556" spans="1:2">
      <c r="A556" s="9">
        <v>42466</v>
      </c>
      <c r="B556" s="8">
        <v>11308.04</v>
      </c>
    </row>
    <row r="557" spans="1:2">
      <c r="A557" s="9">
        <v>42486</v>
      </c>
      <c r="B557" s="8">
        <v>15220.62</v>
      </c>
    </row>
    <row r="558" spans="1:2">
      <c r="A558" s="7" t="s">
        <v>4404</v>
      </c>
      <c r="B558" s="8">
        <v>7761.6</v>
      </c>
    </row>
    <row r="559" spans="1:2">
      <c r="A559" s="9">
        <v>42489</v>
      </c>
      <c r="B559" s="8">
        <v>7761.6</v>
      </c>
    </row>
    <row r="560" spans="1:2">
      <c r="A560" s="7" t="s">
        <v>4384</v>
      </c>
      <c r="B560" s="8">
        <v>14914.07</v>
      </c>
    </row>
    <row r="561" spans="1:2">
      <c r="A561" s="9">
        <v>42473</v>
      </c>
      <c r="B561" s="8">
        <v>14914.07</v>
      </c>
    </row>
    <row r="562" spans="1:2">
      <c r="A562" s="7" t="s">
        <v>4392</v>
      </c>
      <c r="B562" s="8">
        <v>11288.44</v>
      </c>
    </row>
    <row r="563" spans="1:2">
      <c r="A563" s="9">
        <v>42473</v>
      </c>
      <c r="B563" s="8">
        <v>11288.44</v>
      </c>
    </row>
    <row r="564" spans="1:2">
      <c r="A564" s="7" t="s">
        <v>4385</v>
      </c>
      <c r="B564" s="8">
        <v>32835.93</v>
      </c>
    </row>
    <row r="565" spans="1:2">
      <c r="A565" s="9">
        <v>42475</v>
      </c>
      <c r="B565" s="8">
        <v>22460.799999999999</v>
      </c>
    </row>
    <row r="566" spans="1:2">
      <c r="A566" s="9">
        <v>42485</v>
      </c>
      <c r="B566" s="8">
        <v>3121.61</v>
      </c>
    </row>
    <row r="567" spans="1:2">
      <c r="A567" s="9">
        <v>42486</v>
      </c>
      <c r="B567" s="8">
        <v>7253.52</v>
      </c>
    </row>
    <row r="568" spans="1:2">
      <c r="A568" s="7" t="s">
        <v>4388</v>
      </c>
      <c r="B568" s="8">
        <v>4052.26</v>
      </c>
    </row>
    <row r="569" spans="1:2">
      <c r="A569" s="9">
        <v>42481</v>
      </c>
      <c r="B569" s="8">
        <v>4052.26</v>
      </c>
    </row>
    <row r="570" spans="1:2">
      <c r="A570" s="7" t="s">
        <v>4386</v>
      </c>
      <c r="B570" s="8">
        <v>14381.91</v>
      </c>
    </row>
    <row r="571" spans="1:2">
      <c r="A571" s="9">
        <v>42465</v>
      </c>
      <c r="B571" s="8">
        <v>14381.91</v>
      </c>
    </row>
    <row r="572" spans="1:2">
      <c r="A572" s="7" t="s">
        <v>4383</v>
      </c>
      <c r="B572" s="8">
        <v>129832.66</v>
      </c>
    </row>
    <row r="573" spans="1:2">
      <c r="A573" s="9">
        <v>42464</v>
      </c>
      <c r="B573" s="8">
        <v>60108.54</v>
      </c>
    </row>
    <row r="574" spans="1:2">
      <c r="A574" s="9">
        <v>42481</v>
      </c>
      <c r="B574" s="8">
        <v>16402.009999999998</v>
      </c>
    </row>
    <row r="575" spans="1:2">
      <c r="A575" s="9">
        <v>42482</v>
      </c>
      <c r="B575" s="8">
        <v>12702.51</v>
      </c>
    </row>
    <row r="576" spans="1:2">
      <c r="A576" s="9">
        <v>42486</v>
      </c>
      <c r="B576" s="8">
        <v>21660</v>
      </c>
    </row>
    <row r="577" spans="1:2">
      <c r="A577" s="9">
        <v>42487</v>
      </c>
      <c r="B577" s="8">
        <v>18959.599999999999</v>
      </c>
    </row>
    <row r="578" spans="1:2">
      <c r="A578" s="7" t="s">
        <v>4382</v>
      </c>
      <c r="B578" s="8">
        <v>127920.23</v>
      </c>
    </row>
    <row r="579" spans="1:2">
      <c r="A579" s="9">
        <v>42468</v>
      </c>
      <c r="B579" s="8">
        <v>22393.72</v>
      </c>
    </row>
    <row r="580" spans="1:2">
      <c r="A580" s="9">
        <v>42471</v>
      </c>
      <c r="B580" s="8">
        <v>60225</v>
      </c>
    </row>
    <row r="581" spans="1:2">
      <c r="A581" s="9">
        <v>42472</v>
      </c>
      <c r="B581" s="8">
        <v>45301.509999999995</v>
      </c>
    </row>
    <row r="582" spans="1:2">
      <c r="A582" s="7" t="s">
        <v>4389</v>
      </c>
      <c r="B582" s="8">
        <v>6900</v>
      </c>
    </row>
    <row r="583" spans="1:2">
      <c r="A583" s="9">
        <v>42486</v>
      </c>
      <c r="B583" s="8">
        <v>6900</v>
      </c>
    </row>
    <row r="584" spans="1:2">
      <c r="A584" s="7" t="s">
        <v>4387</v>
      </c>
      <c r="B584" s="8">
        <v>45226.130000000005</v>
      </c>
    </row>
    <row r="585" spans="1:2">
      <c r="A585" s="9">
        <v>42465</v>
      </c>
      <c r="B585" s="8">
        <v>45226.130000000005</v>
      </c>
    </row>
    <row r="586" spans="1:2">
      <c r="A586" s="7" t="s">
        <v>4364</v>
      </c>
      <c r="B586" s="8">
        <v>241154.66</v>
      </c>
    </row>
    <row r="587" spans="1:2">
      <c r="A587" s="9">
        <v>42464</v>
      </c>
      <c r="B587" s="8">
        <v>48064.37</v>
      </c>
    </row>
    <row r="588" spans="1:2">
      <c r="A588" s="9">
        <v>42471</v>
      </c>
      <c r="B588" s="8">
        <v>95577.51</v>
      </c>
    </row>
    <row r="589" spans="1:2">
      <c r="A589" s="9">
        <v>42478</v>
      </c>
      <c r="B589" s="8">
        <v>49390.38</v>
      </c>
    </row>
    <row r="590" spans="1:2">
      <c r="A590" s="9">
        <v>42485</v>
      </c>
      <c r="B590" s="8">
        <v>48122.400000000001</v>
      </c>
    </row>
    <row r="591" spans="1:2">
      <c r="A591" s="7" t="s">
        <v>4365</v>
      </c>
      <c r="B591" s="8">
        <v>25179.14</v>
      </c>
    </row>
    <row r="592" spans="1:2">
      <c r="A592" s="9">
        <v>42464</v>
      </c>
      <c r="B592" s="8">
        <v>25179.14</v>
      </c>
    </row>
    <row r="593" spans="1:2">
      <c r="A593" s="7" t="s">
        <v>4391</v>
      </c>
      <c r="B593" s="8">
        <v>7447.24</v>
      </c>
    </row>
    <row r="594" spans="1:2">
      <c r="A594" s="9">
        <v>42482</v>
      </c>
      <c r="B594" s="8">
        <v>7447.24</v>
      </c>
    </row>
    <row r="595" spans="1:2">
      <c r="A595" s="7" t="s">
        <v>4355</v>
      </c>
      <c r="B595" s="8">
        <v>50044.5</v>
      </c>
    </row>
    <row r="596" spans="1:2">
      <c r="A596" s="9">
        <v>42481</v>
      </c>
      <c r="B596" s="8">
        <v>50044.5</v>
      </c>
    </row>
    <row r="597" spans="1:2">
      <c r="A597" s="7" t="s">
        <v>4354</v>
      </c>
      <c r="B597" s="8">
        <v>339372.79999999999</v>
      </c>
    </row>
    <row r="598" spans="1:2">
      <c r="A598" s="9">
        <v>42461</v>
      </c>
      <c r="B598" s="8">
        <v>97552.9</v>
      </c>
    </row>
    <row r="599" spans="1:2">
      <c r="A599" s="9">
        <v>42467</v>
      </c>
      <c r="B599" s="8">
        <v>96612</v>
      </c>
    </row>
    <row r="600" spans="1:2">
      <c r="A600" s="9">
        <v>42474</v>
      </c>
      <c r="B600" s="8">
        <v>47539.7</v>
      </c>
    </row>
    <row r="601" spans="1:2">
      <c r="A601" s="9">
        <v>42481</v>
      </c>
      <c r="B601" s="8">
        <v>49401</v>
      </c>
    </row>
    <row r="602" spans="1:2">
      <c r="A602" s="9">
        <v>42488</v>
      </c>
      <c r="B602" s="8">
        <v>48267.199999999997</v>
      </c>
    </row>
    <row r="603" spans="1:2">
      <c r="A603" s="7" t="s">
        <v>4356</v>
      </c>
      <c r="B603" s="8">
        <v>49321.8</v>
      </c>
    </row>
    <row r="604" spans="1:2">
      <c r="A604" s="9">
        <v>42474</v>
      </c>
      <c r="B604" s="8">
        <v>49321.8</v>
      </c>
    </row>
    <row r="605" spans="1:2">
      <c r="A605" s="7" t="s">
        <v>4359</v>
      </c>
      <c r="B605" s="8">
        <v>85512.09</v>
      </c>
    </row>
    <row r="606" spans="1:2">
      <c r="A606" s="9">
        <v>42468</v>
      </c>
      <c r="B606" s="8">
        <v>42756.62</v>
      </c>
    </row>
    <row r="607" spans="1:2">
      <c r="A607" s="9">
        <v>42480</v>
      </c>
      <c r="B607" s="8">
        <v>42755.47</v>
      </c>
    </row>
    <row r="608" spans="1:2">
      <c r="A608" s="7" t="s">
        <v>4357</v>
      </c>
      <c r="B608" s="8">
        <v>20898.599999999999</v>
      </c>
    </row>
    <row r="609" spans="1:2">
      <c r="A609" s="9">
        <v>42465</v>
      </c>
      <c r="B609" s="8">
        <v>20898.599999999999</v>
      </c>
    </row>
    <row r="610" spans="1:2">
      <c r="A610" s="7" t="s">
        <v>4358</v>
      </c>
      <c r="B610" s="8">
        <v>100107.35</v>
      </c>
    </row>
    <row r="611" spans="1:2">
      <c r="A611" s="9">
        <v>42486</v>
      </c>
      <c r="B611" s="8">
        <v>60064.41</v>
      </c>
    </row>
    <row r="612" spans="1:2">
      <c r="A612" s="9">
        <v>42487</v>
      </c>
      <c r="B612" s="8">
        <v>40042.94</v>
      </c>
    </row>
    <row r="613" spans="1:2">
      <c r="A613" s="7" t="s">
        <v>4445</v>
      </c>
      <c r="B613" s="8">
        <v>3594.85</v>
      </c>
    </row>
    <row r="614" spans="1:2">
      <c r="A614" s="9">
        <v>42487</v>
      </c>
      <c r="B614" s="8">
        <v>3594.85</v>
      </c>
    </row>
    <row r="615" spans="1:2">
      <c r="A615" s="7" t="s">
        <v>4450</v>
      </c>
      <c r="B615" s="8">
        <v>7189.7</v>
      </c>
    </row>
    <row r="616" spans="1:2">
      <c r="A616" s="9">
        <v>42489</v>
      </c>
      <c r="B616" s="8">
        <v>7189.7</v>
      </c>
    </row>
    <row r="617" spans="1:2">
      <c r="A617" s="7" t="s">
        <v>4361</v>
      </c>
      <c r="B617" s="8">
        <v>20919.650000000001</v>
      </c>
    </row>
    <row r="618" spans="1:2">
      <c r="A618" s="9">
        <v>42479</v>
      </c>
      <c r="B618" s="8">
        <v>20919.650000000001</v>
      </c>
    </row>
    <row r="619" spans="1:2">
      <c r="A619" s="7" t="s">
        <v>4362</v>
      </c>
      <c r="B619" s="8">
        <v>100463.54999999999</v>
      </c>
    </row>
    <row r="620" spans="1:2">
      <c r="A620" s="9">
        <v>42471</v>
      </c>
      <c r="B620" s="8">
        <v>40185.42</v>
      </c>
    </row>
    <row r="621" spans="1:2">
      <c r="A621" s="9">
        <v>42472</v>
      </c>
      <c r="B621" s="8">
        <v>60278.13</v>
      </c>
    </row>
    <row r="622" spans="1:2">
      <c r="A622" s="7" t="s">
        <v>4363</v>
      </c>
      <c r="B622" s="8">
        <v>72303.48</v>
      </c>
    </row>
    <row r="623" spans="1:2">
      <c r="A623" s="9">
        <v>42461</v>
      </c>
      <c r="B623" s="8">
        <v>24100.2</v>
      </c>
    </row>
    <row r="624" spans="1:2">
      <c r="A624" s="9">
        <v>42481</v>
      </c>
      <c r="B624" s="8">
        <v>24101.64</v>
      </c>
    </row>
    <row r="625" spans="1:2">
      <c r="A625" s="9">
        <v>42482</v>
      </c>
      <c r="B625" s="8">
        <v>24101.64</v>
      </c>
    </row>
    <row r="626" spans="1:2">
      <c r="A626" s="7" t="s">
        <v>4461</v>
      </c>
      <c r="B626" s="8">
        <v>2906.05</v>
      </c>
    </row>
    <row r="627" spans="1:2">
      <c r="A627" s="9">
        <v>42487</v>
      </c>
      <c r="B627" s="8">
        <v>2906.05</v>
      </c>
    </row>
    <row r="628" spans="1:2">
      <c r="A628" s="7" t="s">
        <v>4378</v>
      </c>
      <c r="B628" s="8">
        <v>249.73</v>
      </c>
    </row>
    <row r="629" spans="1:2">
      <c r="A629" s="9">
        <v>42489</v>
      </c>
      <c r="B629" s="8">
        <v>249.73</v>
      </c>
    </row>
    <row r="630" spans="1:2">
      <c r="A630" s="7" t="s">
        <v>4371</v>
      </c>
      <c r="B630" s="8">
        <v>7200.9699999999993</v>
      </c>
    </row>
    <row r="631" spans="1:2">
      <c r="A631" s="9">
        <v>42474</v>
      </c>
      <c r="B631" s="8">
        <v>6000.82</v>
      </c>
    </row>
    <row r="632" spans="1:2">
      <c r="A632" s="9">
        <v>42475</v>
      </c>
      <c r="B632" s="8">
        <v>1200.1500000000001</v>
      </c>
    </row>
    <row r="633" spans="1:2">
      <c r="A633" s="7" t="s">
        <v>4369</v>
      </c>
      <c r="B633" s="8">
        <v>109809.90000000001</v>
      </c>
    </row>
    <row r="634" spans="1:2">
      <c r="A634" s="9">
        <v>42464</v>
      </c>
      <c r="B634" s="8">
        <v>23341.040000000001</v>
      </c>
    </row>
    <row r="635" spans="1:2">
      <c r="A635" s="9">
        <v>42467</v>
      </c>
      <c r="B635" s="8">
        <v>29768.39</v>
      </c>
    </row>
    <row r="636" spans="1:2">
      <c r="A636" s="9">
        <v>42468</v>
      </c>
      <c r="B636" s="8">
        <v>2801.16</v>
      </c>
    </row>
    <row r="637" spans="1:2">
      <c r="A637" s="9">
        <v>42474</v>
      </c>
      <c r="B637" s="8">
        <v>6012.02</v>
      </c>
    </row>
    <row r="638" spans="1:2">
      <c r="A638" s="9">
        <v>42475</v>
      </c>
      <c r="B638" s="8">
        <v>1202.4100000000001</v>
      </c>
    </row>
    <row r="639" spans="1:2">
      <c r="A639" s="9">
        <v>42482</v>
      </c>
      <c r="B639" s="8">
        <v>23342.44</v>
      </c>
    </row>
    <row r="640" spans="1:2">
      <c r="A640" s="9">
        <v>42485</v>
      </c>
      <c r="B640" s="8">
        <v>23342.44</v>
      </c>
    </row>
    <row r="641" spans="1:2">
      <c r="A641" s="7" t="s">
        <v>4376</v>
      </c>
      <c r="B641" s="8">
        <v>53.56</v>
      </c>
    </row>
    <row r="642" spans="1:2">
      <c r="A642" s="9">
        <v>42487</v>
      </c>
      <c r="B642" s="8">
        <v>53.56</v>
      </c>
    </row>
    <row r="643" spans="1:2">
      <c r="A643" s="7" t="s">
        <v>4459</v>
      </c>
      <c r="B643" s="8">
        <v>1021.07</v>
      </c>
    </row>
    <row r="644" spans="1:2">
      <c r="A644" s="9">
        <v>42485</v>
      </c>
      <c r="B644" s="8">
        <v>1021.07</v>
      </c>
    </row>
    <row r="645" spans="1:2">
      <c r="A645" s="7" t="s">
        <v>4381</v>
      </c>
      <c r="B645" s="8">
        <v>313.57</v>
      </c>
    </row>
    <row r="646" spans="1:2">
      <c r="A646" s="9">
        <v>42482</v>
      </c>
      <c r="B646" s="8">
        <v>313.57</v>
      </c>
    </row>
    <row r="647" spans="1:2">
      <c r="A647" s="7" t="s">
        <v>4343</v>
      </c>
      <c r="B647" s="8">
        <v>30847.760000000002</v>
      </c>
    </row>
    <row r="648" spans="1:2">
      <c r="A648" s="9">
        <v>42461</v>
      </c>
      <c r="B648" s="8">
        <v>11410.27</v>
      </c>
    </row>
    <row r="649" spans="1:2">
      <c r="A649" s="9">
        <v>42475</v>
      </c>
      <c r="B649" s="8">
        <v>19437.490000000002</v>
      </c>
    </row>
    <row r="650" spans="1:2">
      <c r="A650" s="7" t="s">
        <v>4344</v>
      </c>
      <c r="B650" s="8">
        <v>4898.6099999999997</v>
      </c>
    </row>
    <row r="651" spans="1:2">
      <c r="A651" s="9">
        <v>42478</v>
      </c>
      <c r="B651" s="8">
        <v>4898.6099999999997</v>
      </c>
    </row>
    <row r="652" spans="1:2">
      <c r="A652" s="7" t="s">
        <v>161</v>
      </c>
      <c r="B652" s="8">
        <v>2675206.5100000002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tabColor rgb="FF99FF33"/>
  </sheetPr>
  <dimension ref="A1:M978"/>
  <sheetViews>
    <sheetView topLeftCell="A383" workbookViewId="0">
      <selection activeCell="A406" sqref="A406:K608"/>
    </sheetView>
  </sheetViews>
  <sheetFormatPr defaultRowHeight="12" outlineLevelRow="1"/>
  <cols>
    <col min="1" max="1" width="9.85546875" bestFit="1" customWidth="1"/>
    <col min="3" max="3" width="43.5703125" bestFit="1" customWidth="1"/>
  </cols>
  <sheetData>
    <row r="1" spans="1:11">
      <c r="A1" t="s">
        <v>135</v>
      </c>
      <c r="B1" t="s">
        <v>6</v>
      </c>
      <c r="C1" t="s">
        <v>136</v>
      </c>
      <c r="D1" s="5" t="s">
        <v>13</v>
      </c>
      <c r="E1" t="s">
        <v>137</v>
      </c>
      <c r="F1" t="s">
        <v>12</v>
      </c>
      <c r="G1" t="s">
        <v>138</v>
      </c>
      <c r="H1" t="s">
        <v>139</v>
      </c>
      <c r="I1" t="s">
        <v>140</v>
      </c>
      <c r="J1" t="s">
        <v>158</v>
      </c>
      <c r="K1" t="s">
        <v>159</v>
      </c>
    </row>
    <row r="2" spans="1:11" outlineLevel="1">
      <c r="A2" s="1">
        <f>Ats.oper.!$A$2</f>
        <v>42461</v>
      </c>
      <c r="D2" s="5"/>
      <c r="E2" t="s">
        <v>26</v>
      </c>
      <c r="G2">
        <v>210</v>
      </c>
      <c r="K2">
        <v>0</v>
      </c>
    </row>
    <row r="3" spans="1:11" outlineLevel="1">
      <c r="A3" s="1">
        <f>$A$2+1</f>
        <v>42462</v>
      </c>
      <c r="D3" s="5"/>
      <c r="E3" t="s">
        <v>26</v>
      </c>
      <c r="G3">
        <v>210</v>
      </c>
      <c r="K3">
        <v>0</v>
      </c>
    </row>
    <row r="4" spans="1:11" outlineLevel="1">
      <c r="A4" s="1">
        <f>A3+1</f>
        <v>42463</v>
      </c>
      <c r="D4" s="5"/>
      <c r="E4" t="s">
        <v>26</v>
      </c>
      <c r="G4">
        <v>210</v>
      </c>
      <c r="K4">
        <v>0</v>
      </c>
    </row>
    <row r="5" spans="1:11" outlineLevel="1">
      <c r="A5" s="1">
        <f t="shared" ref="A5:A32" si="0">A4+1</f>
        <v>42464</v>
      </c>
      <c r="D5" s="5"/>
      <c r="E5" t="s">
        <v>26</v>
      </c>
      <c r="G5">
        <v>210</v>
      </c>
      <c r="K5">
        <v>0</v>
      </c>
    </row>
    <row r="6" spans="1:11" outlineLevel="1">
      <c r="A6" s="1">
        <f t="shared" si="0"/>
        <v>42465</v>
      </c>
      <c r="D6" s="5"/>
      <c r="E6" t="s">
        <v>26</v>
      </c>
      <c r="G6">
        <v>210</v>
      </c>
      <c r="K6">
        <v>0</v>
      </c>
    </row>
    <row r="7" spans="1:11" outlineLevel="1">
      <c r="A7" s="1">
        <f t="shared" si="0"/>
        <v>42466</v>
      </c>
      <c r="D7" s="5"/>
      <c r="E7" t="s">
        <v>26</v>
      </c>
      <c r="G7">
        <v>210</v>
      </c>
      <c r="K7">
        <v>0</v>
      </c>
    </row>
    <row r="8" spans="1:11" outlineLevel="1">
      <c r="A8" s="1">
        <f t="shared" si="0"/>
        <v>42467</v>
      </c>
      <c r="D8" s="5"/>
      <c r="E8" t="s">
        <v>26</v>
      </c>
      <c r="G8">
        <v>210</v>
      </c>
      <c r="K8">
        <v>0</v>
      </c>
    </row>
    <row r="9" spans="1:11" outlineLevel="1">
      <c r="A9" s="1">
        <f t="shared" si="0"/>
        <v>42468</v>
      </c>
      <c r="D9" s="5"/>
      <c r="E9" t="s">
        <v>26</v>
      </c>
      <c r="G9">
        <v>210</v>
      </c>
      <c r="K9">
        <v>0</v>
      </c>
    </row>
    <row r="10" spans="1:11" outlineLevel="1">
      <c r="A10" s="1">
        <f t="shared" si="0"/>
        <v>42469</v>
      </c>
      <c r="D10" s="5"/>
      <c r="E10" t="s">
        <v>26</v>
      </c>
      <c r="G10">
        <v>210</v>
      </c>
      <c r="K10">
        <v>0</v>
      </c>
    </row>
    <row r="11" spans="1:11" outlineLevel="1">
      <c r="A11" s="1">
        <f t="shared" si="0"/>
        <v>42470</v>
      </c>
      <c r="D11" s="5"/>
      <c r="E11" t="s">
        <v>26</v>
      </c>
      <c r="G11">
        <v>210</v>
      </c>
      <c r="K11">
        <v>0</v>
      </c>
    </row>
    <row r="12" spans="1:11" outlineLevel="1">
      <c r="A12" s="1">
        <f t="shared" si="0"/>
        <v>42471</v>
      </c>
      <c r="D12" s="5"/>
      <c r="E12" t="s">
        <v>26</v>
      </c>
      <c r="G12">
        <v>210</v>
      </c>
      <c r="K12">
        <v>0</v>
      </c>
    </row>
    <row r="13" spans="1:11" outlineLevel="1">
      <c r="A13" s="1">
        <f t="shared" si="0"/>
        <v>42472</v>
      </c>
      <c r="D13" s="5"/>
      <c r="E13" t="s">
        <v>26</v>
      </c>
      <c r="G13">
        <v>210</v>
      </c>
      <c r="K13">
        <v>0</v>
      </c>
    </row>
    <row r="14" spans="1:11" outlineLevel="1">
      <c r="A14" s="1">
        <f t="shared" si="0"/>
        <v>42473</v>
      </c>
      <c r="D14" s="5"/>
      <c r="E14" t="s">
        <v>26</v>
      </c>
      <c r="G14">
        <v>210</v>
      </c>
      <c r="K14">
        <v>0</v>
      </c>
    </row>
    <row r="15" spans="1:11" outlineLevel="1">
      <c r="A15" s="1">
        <f t="shared" si="0"/>
        <v>42474</v>
      </c>
      <c r="D15" s="5"/>
      <c r="E15" t="s">
        <v>26</v>
      </c>
      <c r="G15">
        <v>210</v>
      </c>
      <c r="K15">
        <v>0</v>
      </c>
    </row>
    <row r="16" spans="1:11" outlineLevel="1">
      <c r="A16" s="1">
        <f t="shared" si="0"/>
        <v>42475</v>
      </c>
      <c r="D16" s="5"/>
      <c r="E16" t="s">
        <v>26</v>
      </c>
      <c r="G16">
        <v>210</v>
      </c>
      <c r="K16">
        <v>0</v>
      </c>
    </row>
    <row r="17" spans="1:11" outlineLevel="1">
      <c r="A17" s="1">
        <f t="shared" si="0"/>
        <v>42476</v>
      </c>
      <c r="D17" s="5"/>
      <c r="E17" t="s">
        <v>26</v>
      </c>
      <c r="G17">
        <v>210</v>
      </c>
      <c r="K17">
        <v>0</v>
      </c>
    </row>
    <row r="18" spans="1:11" outlineLevel="1">
      <c r="A18" s="1">
        <f t="shared" si="0"/>
        <v>42477</v>
      </c>
      <c r="D18" s="5"/>
      <c r="E18" t="s">
        <v>26</v>
      </c>
      <c r="G18">
        <v>210</v>
      </c>
      <c r="K18">
        <v>0</v>
      </c>
    </row>
    <row r="19" spans="1:11" outlineLevel="1">
      <c r="A19" s="1">
        <f t="shared" si="0"/>
        <v>42478</v>
      </c>
      <c r="D19" s="5"/>
      <c r="E19" t="s">
        <v>26</v>
      </c>
      <c r="G19">
        <v>210</v>
      </c>
      <c r="K19">
        <v>0</v>
      </c>
    </row>
    <row r="20" spans="1:11" outlineLevel="1">
      <c r="A20" s="1">
        <f t="shared" si="0"/>
        <v>42479</v>
      </c>
      <c r="D20" s="5"/>
      <c r="E20" t="s">
        <v>26</v>
      </c>
      <c r="G20">
        <v>210</v>
      </c>
      <c r="K20">
        <v>0</v>
      </c>
    </row>
    <row r="21" spans="1:11" outlineLevel="1">
      <c r="A21" s="1">
        <f t="shared" si="0"/>
        <v>42480</v>
      </c>
      <c r="D21" s="5"/>
      <c r="E21" t="s">
        <v>26</v>
      </c>
      <c r="G21">
        <v>210</v>
      </c>
      <c r="K21">
        <v>0</v>
      </c>
    </row>
    <row r="22" spans="1:11" outlineLevel="1">
      <c r="A22" s="1">
        <f t="shared" si="0"/>
        <v>42481</v>
      </c>
      <c r="D22" s="5"/>
      <c r="E22" t="s">
        <v>26</v>
      </c>
      <c r="G22">
        <v>210</v>
      </c>
      <c r="K22">
        <v>0</v>
      </c>
    </row>
    <row r="23" spans="1:11" outlineLevel="1">
      <c r="A23" s="1">
        <f t="shared" si="0"/>
        <v>42482</v>
      </c>
      <c r="D23" s="5"/>
      <c r="E23" t="s">
        <v>26</v>
      </c>
      <c r="G23">
        <v>210</v>
      </c>
      <c r="K23">
        <v>0</v>
      </c>
    </row>
    <row r="24" spans="1:11" outlineLevel="1">
      <c r="A24" s="1">
        <f t="shared" si="0"/>
        <v>42483</v>
      </c>
      <c r="D24" s="5"/>
      <c r="E24" t="s">
        <v>26</v>
      </c>
      <c r="G24">
        <v>210</v>
      </c>
      <c r="K24">
        <v>0</v>
      </c>
    </row>
    <row r="25" spans="1:11" outlineLevel="1">
      <c r="A25" s="1">
        <f t="shared" si="0"/>
        <v>42484</v>
      </c>
      <c r="D25" s="5"/>
      <c r="E25" t="s">
        <v>26</v>
      </c>
      <c r="G25">
        <v>210</v>
      </c>
      <c r="K25">
        <v>0</v>
      </c>
    </row>
    <row r="26" spans="1:11" outlineLevel="1">
      <c r="A26" s="1">
        <f t="shared" si="0"/>
        <v>42485</v>
      </c>
      <c r="D26" s="5"/>
      <c r="E26" t="s">
        <v>26</v>
      </c>
      <c r="G26">
        <v>210</v>
      </c>
      <c r="K26">
        <v>0</v>
      </c>
    </row>
    <row r="27" spans="1:11" outlineLevel="1">
      <c r="A27" s="1">
        <f t="shared" si="0"/>
        <v>42486</v>
      </c>
      <c r="D27" s="5"/>
      <c r="E27" t="s">
        <v>26</v>
      </c>
      <c r="G27">
        <v>210</v>
      </c>
      <c r="K27">
        <v>0</v>
      </c>
    </row>
    <row r="28" spans="1:11" outlineLevel="1">
      <c r="A28" s="1">
        <f t="shared" si="0"/>
        <v>42487</v>
      </c>
      <c r="D28" s="5"/>
      <c r="E28" t="s">
        <v>26</v>
      </c>
      <c r="G28">
        <v>210</v>
      </c>
      <c r="K28">
        <v>0</v>
      </c>
    </row>
    <row r="29" spans="1:11" outlineLevel="1">
      <c r="A29" s="1">
        <f t="shared" si="0"/>
        <v>42488</v>
      </c>
      <c r="D29" s="5"/>
      <c r="E29" t="s">
        <v>26</v>
      </c>
      <c r="G29">
        <v>210</v>
      </c>
      <c r="K29">
        <v>0</v>
      </c>
    </row>
    <row r="30" spans="1:11" outlineLevel="1">
      <c r="A30" s="1">
        <f t="shared" si="0"/>
        <v>42489</v>
      </c>
      <c r="D30" s="5"/>
      <c r="E30" t="s">
        <v>26</v>
      </c>
      <c r="G30">
        <v>210</v>
      </c>
      <c r="K30">
        <v>0</v>
      </c>
    </row>
    <row r="31" spans="1:11" outlineLevel="1">
      <c r="A31" s="1">
        <f t="shared" si="0"/>
        <v>42490</v>
      </c>
      <c r="D31" s="5"/>
      <c r="E31" t="s">
        <v>26</v>
      </c>
      <c r="G31">
        <v>210</v>
      </c>
      <c r="K31">
        <v>0</v>
      </c>
    </row>
    <row r="32" spans="1:11" outlineLevel="1">
      <c r="A32" s="1">
        <f t="shared" si="0"/>
        <v>42491</v>
      </c>
      <c r="D32" s="5"/>
      <c r="E32" t="s">
        <v>26</v>
      </c>
      <c r="G32">
        <v>210</v>
      </c>
      <c r="K32">
        <v>0</v>
      </c>
    </row>
    <row r="33" spans="1:11" outlineLevel="1">
      <c r="A33" s="1">
        <f>Ats.oper.!$A$2</f>
        <v>42461</v>
      </c>
      <c r="D33" s="5"/>
      <c r="E33" t="s">
        <v>26</v>
      </c>
      <c r="G33">
        <v>211</v>
      </c>
      <c r="K33">
        <v>0</v>
      </c>
    </row>
    <row r="34" spans="1:11" outlineLevel="1">
      <c r="A34" s="1">
        <f>$A$2+1</f>
        <v>42462</v>
      </c>
      <c r="D34" s="5"/>
      <c r="E34" t="s">
        <v>26</v>
      </c>
      <c r="G34">
        <v>211</v>
      </c>
      <c r="K34">
        <v>0</v>
      </c>
    </row>
    <row r="35" spans="1:11" outlineLevel="1">
      <c r="A35" s="1">
        <f>A34+1</f>
        <v>42463</v>
      </c>
      <c r="D35" s="5"/>
      <c r="E35" t="s">
        <v>26</v>
      </c>
      <c r="G35">
        <v>211</v>
      </c>
      <c r="K35">
        <v>0</v>
      </c>
    </row>
    <row r="36" spans="1:11" outlineLevel="1">
      <c r="A36" s="1">
        <f t="shared" ref="A36:A63" si="1">A35+1</f>
        <v>42464</v>
      </c>
      <c r="D36" s="5"/>
      <c r="E36" t="s">
        <v>26</v>
      </c>
      <c r="G36">
        <v>211</v>
      </c>
      <c r="K36">
        <v>0</v>
      </c>
    </row>
    <row r="37" spans="1:11" outlineLevel="1">
      <c r="A37" s="1">
        <f t="shared" si="1"/>
        <v>42465</v>
      </c>
      <c r="D37" s="5"/>
      <c r="E37" t="s">
        <v>26</v>
      </c>
      <c r="G37">
        <v>211</v>
      </c>
      <c r="K37">
        <v>0</v>
      </c>
    </row>
    <row r="38" spans="1:11" outlineLevel="1">
      <c r="A38" s="1">
        <f t="shared" si="1"/>
        <v>42466</v>
      </c>
      <c r="D38" s="5"/>
      <c r="E38" t="s">
        <v>26</v>
      </c>
      <c r="G38">
        <v>211</v>
      </c>
      <c r="K38">
        <v>0</v>
      </c>
    </row>
    <row r="39" spans="1:11" outlineLevel="1">
      <c r="A39" s="1">
        <f t="shared" si="1"/>
        <v>42467</v>
      </c>
      <c r="D39" s="5"/>
      <c r="E39" t="s">
        <v>26</v>
      </c>
      <c r="G39">
        <v>211</v>
      </c>
      <c r="K39">
        <v>0</v>
      </c>
    </row>
    <row r="40" spans="1:11" outlineLevel="1">
      <c r="A40" s="1">
        <f t="shared" si="1"/>
        <v>42468</v>
      </c>
      <c r="D40" s="5"/>
      <c r="E40" t="s">
        <v>26</v>
      </c>
      <c r="G40">
        <v>211</v>
      </c>
      <c r="K40">
        <v>0</v>
      </c>
    </row>
    <row r="41" spans="1:11" outlineLevel="1">
      <c r="A41" s="1">
        <f t="shared" si="1"/>
        <v>42469</v>
      </c>
      <c r="D41" s="5"/>
      <c r="E41" t="s">
        <v>26</v>
      </c>
      <c r="G41">
        <v>211</v>
      </c>
      <c r="K41">
        <v>0</v>
      </c>
    </row>
    <row r="42" spans="1:11" outlineLevel="1">
      <c r="A42" s="1">
        <f t="shared" si="1"/>
        <v>42470</v>
      </c>
      <c r="D42" s="5"/>
      <c r="E42" t="s">
        <v>26</v>
      </c>
      <c r="G42">
        <v>211</v>
      </c>
      <c r="K42">
        <v>0</v>
      </c>
    </row>
    <row r="43" spans="1:11" outlineLevel="1">
      <c r="A43" s="1">
        <f t="shared" si="1"/>
        <v>42471</v>
      </c>
      <c r="D43" s="5"/>
      <c r="E43" t="s">
        <v>26</v>
      </c>
      <c r="G43">
        <v>211</v>
      </c>
      <c r="K43">
        <v>0</v>
      </c>
    </row>
    <row r="44" spans="1:11" outlineLevel="1">
      <c r="A44" s="1">
        <f t="shared" si="1"/>
        <v>42472</v>
      </c>
      <c r="D44" s="5"/>
      <c r="E44" t="s">
        <v>26</v>
      </c>
      <c r="G44">
        <v>211</v>
      </c>
      <c r="K44">
        <v>0</v>
      </c>
    </row>
    <row r="45" spans="1:11" outlineLevel="1">
      <c r="A45" s="1">
        <f t="shared" si="1"/>
        <v>42473</v>
      </c>
      <c r="D45" s="5"/>
      <c r="E45" t="s">
        <v>26</v>
      </c>
      <c r="G45">
        <v>211</v>
      </c>
      <c r="K45">
        <v>0</v>
      </c>
    </row>
    <row r="46" spans="1:11" outlineLevel="1">
      <c r="A46" s="1">
        <f t="shared" si="1"/>
        <v>42474</v>
      </c>
      <c r="D46" s="5"/>
      <c r="E46" t="s">
        <v>26</v>
      </c>
      <c r="G46">
        <v>211</v>
      </c>
      <c r="K46">
        <v>0</v>
      </c>
    </row>
    <row r="47" spans="1:11" outlineLevel="1">
      <c r="A47" s="1">
        <f t="shared" si="1"/>
        <v>42475</v>
      </c>
      <c r="D47" s="5"/>
      <c r="E47" t="s">
        <v>26</v>
      </c>
      <c r="G47">
        <v>211</v>
      </c>
      <c r="K47">
        <v>0</v>
      </c>
    </row>
    <row r="48" spans="1:11" outlineLevel="1">
      <c r="A48" s="1">
        <f t="shared" si="1"/>
        <v>42476</v>
      </c>
      <c r="D48" s="5"/>
      <c r="E48" t="s">
        <v>26</v>
      </c>
      <c r="G48">
        <v>211</v>
      </c>
      <c r="K48">
        <v>0</v>
      </c>
    </row>
    <row r="49" spans="1:11" outlineLevel="1">
      <c r="A49" s="1">
        <f t="shared" si="1"/>
        <v>42477</v>
      </c>
      <c r="D49" s="5"/>
      <c r="E49" t="s">
        <v>26</v>
      </c>
      <c r="G49">
        <v>211</v>
      </c>
      <c r="K49">
        <v>0</v>
      </c>
    </row>
    <row r="50" spans="1:11" outlineLevel="1">
      <c r="A50" s="1">
        <f t="shared" si="1"/>
        <v>42478</v>
      </c>
      <c r="D50" s="5"/>
      <c r="E50" t="s">
        <v>26</v>
      </c>
      <c r="G50">
        <v>211</v>
      </c>
      <c r="K50">
        <v>0</v>
      </c>
    </row>
    <row r="51" spans="1:11" outlineLevel="1">
      <c r="A51" s="1">
        <f t="shared" si="1"/>
        <v>42479</v>
      </c>
      <c r="D51" s="5"/>
      <c r="E51" t="s">
        <v>26</v>
      </c>
      <c r="G51">
        <v>211</v>
      </c>
      <c r="K51">
        <v>0</v>
      </c>
    </row>
    <row r="52" spans="1:11" outlineLevel="1">
      <c r="A52" s="1">
        <f t="shared" si="1"/>
        <v>42480</v>
      </c>
      <c r="D52" s="5"/>
      <c r="E52" t="s">
        <v>26</v>
      </c>
      <c r="G52">
        <v>211</v>
      </c>
      <c r="K52">
        <v>0</v>
      </c>
    </row>
    <row r="53" spans="1:11" outlineLevel="1">
      <c r="A53" s="1">
        <f t="shared" si="1"/>
        <v>42481</v>
      </c>
      <c r="D53" s="5"/>
      <c r="E53" t="s">
        <v>26</v>
      </c>
      <c r="G53">
        <v>211</v>
      </c>
      <c r="K53">
        <v>0</v>
      </c>
    </row>
    <row r="54" spans="1:11" outlineLevel="1">
      <c r="A54" s="1">
        <f t="shared" si="1"/>
        <v>42482</v>
      </c>
      <c r="D54" s="5"/>
      <c r="E54" t="s">
        <v>26</v>
      </c>
      <c r="G54">
        <v>211</v>
      </c>
      <c r="K54">
        <v>0</v>
      </c>
    </row>
    <row r="55" spans="1:11" outlineLevel="1">
      <c r="A55" s="1">
        <f t="shared" si="1"/>
        <v>42483</v>
      </c>
      <c r="D55" s="5"/>
      <c r="E55" t="s">
        <v>26</v>
      </c>
      <c r="G55">
        <v>211</v>
      </c>
      <c r="K55">
        <v>0</v>
      </c>
    </row>
    <row r="56" spans="1:11" outlineLevel="1">
      <c r="A56" s="1">
        <f t="shared" si="1"/>
        <v>42484</v>
      </c>
      <c r="D56" s="5"/>
      <c r="E56" t="s">
        <v>26</v>
      </c>
      <c r="G56">
        <v>211</v>
      </c>
      <c r="K56">
        <v>0</v>
      </c>
    </row>
    <row r="57" spans="1:11" outlineLevel="1">
      <c r="A57" s="1">
        <f t="shared" si="1"/>
        <v>42485</v>
      </c>
      <c r="D57" s="5"/>
      <c r="E57" t="s">
        <v>26</v>
      </c>
      <c r="G57">
        <v>211</v>
      </c>
      <c r="K57">
        <v>0</v>
      </c>
    </row>
    <row r="58" spans="1:11" outlineLevel="1">
      <c r="A58" s="1">
        <f t="shared" si="1"/>
        <v>42486</v>
      </c>
      <c r="D58" s="5"/>
      <c r="E58" t="s">
        <v>26</v>
      </c>
      <c r="G58">
        <v>211</v>
      </c>
      <c r="K58">
        <v>0</v>
      </c>
    </row>
    <row r="59" spans="1:11" outlineLevel="1">
      <c r="A59" s="1">
        <f t="shared" si="1"/>
        <v>42487</v>
      </c>
      <c r="D59" s="5"/>
      <c r="E59" t="s">
        <v>26</v>
      </c>
      <c r="G59">
        <v>211</v>
      </c>
      <c r="K59">
        <v>0</v>
      </c>
    </row>
    <row r="60" spans="1:11" outlineLevel="1">
      <c r="A60" s="1">
        <f t="shared" si="1"/>
        <v>42488</v>
      </c>
      <c r="D60" s="5"/>
      <c r="E60" t="s">
        <v>26</v>
      </c>
      <c r="G60">
        <v>211</v>
      </c>
      <c r="K60">
        <v>0</v>
      </c>
    </row>
    <row r="61" spans="1:11" outlineLevel="1">
      <c r="A61" s="1">
        <f t="shared" si="1"/>
        <v>42489</v>
      </c>
      <c r="D61" s="5"/>
      <c r="E61" t="s">
        <v>26</v>
      </c>
      <c r="G61">
        <v>211</v>
      </c>
      <c r="K61">
        <v>0</v>
      </c>
    </row>
    <row r="62" spans="1:11" outlineLevel="1">
      <c r="A62" s="1">
        <f t="shared" si="1"/>
        <v>42490</v>
      </c>
      <c r="D62" s="5"/>
      <c r="E62" t="s">
        <v>26</v>
      </c>
      <c r="G62">
        <v>211</v>
      </c>
      <c r="K62">
        <v>0</v>
      </c>
    </row>
    <row r="63" spans="1:11" outlineLevel="1">
      <c r="A63" s="1">
        <f t="shared" si="1"/>
        <v>42491</v>
      </c>
      <c r="D63" s="5"/>
      <c r="E63" t="s">
        <v>26</v>
      </c>
      <c r="G63">
        <v>211</v>
      </c>
      <c r="K63">
        <v>0</v>
      </c>
    </row>
    <row r="64" spans="1:11" outlineLevel="1">
      <c r="A64" s="1">
        <f>Ats.oper.!$A$2</f>
        <v>42461</v>
      </c>
      <c r="D64" s="5"/>
      <c r="E64" t="s">
        <v>26</v>
      </c>
      <c r="G64">
        <v>215</v>
      </c>
      <c r="K64">
        <v>0</v>
      </c>
    </row>
    <row r="65" spans="1:11" outlineLevel="1">
      <c r="A65" s="1">
        <f>$A$2+1</f>
        <v>42462</v>
      </c>
      <c r="D65" s="5"/>
      <c r="E65" t="s">
        <v>26</v>
      </c>
      <c r="G65">
        <v>215</v>
      </c>
      <c r="K65">
        <v>0</v>
      </c>
    </row>
    <row r="66" spans="1:11" outlineLevel="1">
      <c r="A66" s="1">
        <f>A65+1</f>
        <v>42463</v>
      </c>
      <c r="D66" s="5"/>
      <c r="E66" t="s">
        <v>26</v>
      </c>
      <c r="G66">
        <v>215</v>
      </c>
      <c r="K66">
        <v>0</v>
      </c>
    </row>
    <row r="67" spans="1:11" outlineLevel="1">
      <c r="A67" s="1">
        <f t="shared" ref="A67:A94" si="2">A66+1</f>
        <v>42464</v>
      </c>
      <c r="D67" s="5"/>
      <c r="E67" t="s">
        <v>26</v>
      </c>
      <c r="G67">
        <v>215</v>
      </c>
      <c r="K67">
        <v>0</v>
      </c>
    </row>
    <row r="68" spans="1:11" outlineLevel="1">
      <c r="A68" s="1">
        <f t="shared" si="2"/>
        <v>42465</v>
      </c>
      <c r="D68" s="5"/>
      <c r="E68" t="s">
        <v>26</v>
      </c>
      <c r="G68">
        <v>215</v>
      </c>
      <c r="K68">
        <v>0</v>
      </c>
    </row>
    <row r="69" spans="1:11" outlineLevel="1">
      <c r="A69" s="1">
        <f t="shared" si="2"/>
        <v>42466</v>
      </c>
      <c r="D69" s="5"/>
      <c r="E69" t="s">
        <v>26</v>
      </c>
      <c r="G69">
        <v>215</v>
      </c>
      <c r="K69">
        <v>0</v>
      </c>
    </row>
    <row r="70" spans="1:11" outlineLevel="1">
      <c r="A70" s="1">
        <f t="shared" si="2"/>
        <v>42467</v>
      </c>
      <c r="D70" s="5"/>
      <c r="E70" t="s">
        <v>26</v>
      </c>
      <c r="G70">
        <v>215</v>
      </c>
      <c r="K70">
        <v>0</v>
      </c>
    </row>
    <row r="71" spans="1:11" outlineLevel="1">
      <c r="A71" s="1">
        <f t="shared" si="2"/>
        <v>42468</v>
      </c>
      <c r="D71" s="5"/>
      <c r="E71" t="s">
        <v>26</v>
      </c>
      <c r="G71">
        <v>215</v>
      </c>
      <c r="K71">
        <v>0</v>
      </c>
    </row>
    <row r="72" spans="1:11" outlineLevel="1">
      <c r="A72" s="1">
        <f t="shared" si="2"/>
        <v>42469</v>
      </c>
      <c r="D72" s="5"/>
      <c r="E72" t="s">
        <v>26</v>
      </c>
      <c r="G72">
        <v>215</v>
      </c>
      <c r="K72">
        <v>0</v>
      </c>
    </row>
    <row r="73" spans="1:11" outlineLevel="1">
      <c r="A73" s="1">
        <f t="shared" si="2"/>
        <v>42470</v>
      </c>
      <c r="D73" s="5"/>
      <c r="E73" t="s">
        <v>26</v>
      </c>
      <c r="G73">
        <v>215</v>
      </c>
      <c r="K73">
        <v>0</v>
      </c>
    </row>
    <row r="74" spans="1:11" outlineLevel="1">
      <c r="A74" s="1">
        <f t="shared" si="2"/>
        <v>42471</v>
      </c>
      <c r="D74" s="5"/>
      <c r="E74" t="s">
        <v>26</v>
      </c>
      <c r="G74">
        <v>215</v>
      </c>
      <c r="K74">
        <v>0</v>
      </c>
    </row>
    <row r="75" spans="1:11" outlineLevel="1">
      <c r="A75" s="1">
        <f t="shared" si="2"/>
        <v>42472</v>
      </c>
      <c r="D75" s="5"/>
      <c r="E75" t="s">
        <v>26</v>
      </c>
      <c r="G75">
        <v>215</v>
      </c>
      <c r="K75">
        <v>0</v>
      </c>
    </row>
    <row r="76" spans="1:11" outlineLevel="1">
      <c r="A76" s="1">
        <f t="shared" si="2"/>
        <v>42473</v>
      </c>
      <c r="D76" s="5"/>
      <c r="E76" t="s">
        <v>26</v>
      </c>
      <c r="G76">
        <v>215</v>
      </c>
      <c r="K76">
        <v>0</v>
      </c>
    </row>
    <row r="77" spans="1:11" outlineLevel="1">
      <c r="A77" s="1">
        <f t="shared" si="2"/>
        <v>42474</v>
      </c>
      <c r="D77" s="5"/>
      <c r="E77" t="s">
        <v>26</v>
      </c>
      <c r="G77">
        <v>215</v>
      </c>
      <c r="K77">
        <v>0</v>
      </c>
    </row>
    <row r="78" spans="1:11" outlineLevel="1">
      <c r="A78" s="1">
        <f t="shared" si="2"/>
        <v>42475</v>
      </c>
      <c r="D78" s="5"/>
      <c r="E78" t="s">
        <v>26</v>
      </c>
      <c r="G78">
        <v>215</v>
      </c>
      <c r="K78">
        <v>0</v>
      </c>
    </row>
    <row r="79" spans="1:11" outlineLevel="1">
      <c r="A79" s="1">
        <f t="shared" si="2"/>
        <v>42476</v>
      </c>
      <c r="D79" s="5"/>
      <c r="E79" t="s">
        <v>26</v>
      </c>
      <c r="G79">
        <v>215</v>
      </c>
      <c r="K79">
        <v>0</v>
      </c>
    </row>
    <row r="80" spans="1:11" outlineLevel="1">
      <c r="A80" s="1">
        <f t="shared" si="2"/>
        <v>42477</v>
      </c>
      <c r="D80" s="5"/>
      <c r="E80" t="s">
        <v>26</v>
      </c>
      <c r="G80">
        <v>215</v>
      </c>
      <c r="K80">
        <v>0</v>
      </c>
    </row>
    <row r="81" spans="1:11" outlineLevel="1">
      <c r="A81" s="1">
        <f t="shared" si="2"/>
        <v>42478</v>
      </c>
      <c r="D81" s="5"/>
      <c r="E81" t="s">
        <v>26</v>
      </c>
      <c r="G81">
        <v>215</v>
      </c>
      <c r="K81">
        <v>0</v>
      </c>
    </row>
    <row r="82" spans="1:11" outlineLevel="1">
      <c r="A82" s="1">
        <f t="shared" si="2"/>
        <v>42479</v>
      </c>
      <c r="D82" s="5"/>
      <c r="E82" t="s">
        <v>26</v>
      </c>
      <c r="G82">
        <v>215</v>
      </c>
      <c r="K82">
        <v>0</v>
      </c>
    </row>
    <row r="83" spans="1:11" outlineLevel="1">
      <c r="A83" s="1">
        <f t="shared" si="2"/>
        <v>42480</v>
      </c>
      <c r="D83" s="5"/>
      <c r="E83" t="s">
        <v>26</v>
      </c>
      <c r="G83">
        <v>215</v>
      </c>
      <c r="K83">
        <v>0</v>
      </c>
    </row>
    <row r="84" spans="1:11" outlineLevel="1">
      <c r="A84" s="1">
        <f t="shared" si="2"/>
        <v>42481</v>
      </c>
      <c r="D84" s="5"/>
      <c r="E84" t="s">
        <v>26</v>
      </c>
      <c r="G84">
        <v>215</v>
      </c>
      <c r="K84">
        <v>0</v>
      </c>
    </row>
    <row r="85" spans="1:11" outlineLevel="1">
      <c r="A85" s="1">
        <f t="shared" si="2"/>
        <v>42482</v>
      </c>
      <c r="D85" s="5"/>
      <c r="E85" t="s">
        <v>26</v>
      </c>
      <c r="G85">
        <v>215</v>
      </c>
      <c r="K85">
        <v>0</v>
      </c>
    </row>
    <row r="86" spans="1:11" outlineLevel="1">
      <c r="A86" s="1">
        <f t="shared" si="2"/>
        <v>42483</v>
      </c>
      <c r="D86" s="5"/>
      <c r="E86" t="s">
        <v>26</v>
      </c>
      <c r="G86">
        <v>215</v>
      </c>
      <c r="K86">
        <v>0</v>
      </c>
    </row>
    <row r="87" spans="1:11" outlineLevel="1">
      <c r="A87" s="1">
        <f t="shared" si="2"/>
        <v>42484</v>
      </c>
      <c r="D87" s="5"/>
      <c r="E87" t="s">
        <v>26</v>
      </c>
      <c r="G87">
        <v>215</v>
      </c>
      <c r="K87">
        <v>0</v>
      </c>
    </row>
    <row r="88" spans="1:11" outlineLevel="1">
      <c r="A88" s="1">
        <f t="shared" si="2"/>
        <v>42485</v>
      </c>
      <c r="D88" s="5"/>
      <c r="E88" t="s">
        <v>26</v>
      </c>
      <c r="G88">
        <v>215</v>
      </c>
      <c r="K88">
        <v>0</v>
      </c>
    </row>
    <row r="89" spans="1:11" outlineLevel="1">
      <c r="A89" s="1">
        <f t="shared" si="2"/>
        <v>42486</v>
      </c>
      <c r="D89" s="5"/>
      <c r="E89" t="s">
        <v>26</v>
      </c>
      <c r="G89">
        <v>215</v>
      </c>
      <c r="K89">
        <v>0</v>
      </c>
    </row>
    <row r="90" spans="1:11" outlineLevel="1">
      <c r="A90" s="1">
        <f t="shared" si="2"/>
        <v>42487</v>
      </c>
      <c r="D90" s="5"/>
      <c r="E90" t="s">
        <v>26</v>
      </c>
      <c r="G90">
        <v>215</v>
      </c>
      <c r="K90">
        <v>0</v>
      </c>
    </row>
    <row r="91" spans="1:11" outlineLevel="1">
      <c r="A91" s="1">
        <f t="shared" si="2"/>
        <v>42488</v>
      </c>
      <c r="D91" s="5"/>
      <c r="E91" t="s">
        <v>26</v>
      </c>
      <c r="G91">
        <v>215</v>
      </c>
      <c r="K91">
        <v>0</v>
      </c>
    </row>
    <row r="92" spans="1:11" outlineLevel="1">
      <c r="A92" s="1">
        <f t="shared" si="2"/>
        <v>42489</v>
      </c>
      <c r="D92" s="5"/>
      <c r="E92" t="s">
        <v>26</v>
      </c>
      <c r="G92">
        <v>215</v>
      </c>
      <c r="K92">
        <v>0</v>
      </c>
    </row>
    <row r="93" spans="1:11" outlineLevel="1">
      <c r="A93" s="1">
        <f t="shared" si="2"/>
        <v>42490</v>
      </c>
      <c r="D93" s="5"/>
      <c r="E93" t="s">
        <v>26</v>
      </c>
      <c r="G93">
        <v>215</v>
      </c>
      <c r="K93">
        <v>0</v>
      </c>
    </row>
    <row r="94" spans="1:11" outlineLevel="1">
      <c r="A94" s="1">
        <f t="shared" si="2"/>
        <v>42491</v>
      </c>
      <c r="D94" s="5"/>
      <c r="E94" t="s">
        <v>26</v>
      </c>
      <c r="G94">
        <v>215</v>
      </c>
      <c r="K94">
        <v>0</v>
      </c>
    </row>
    <row r="95" spans="1:11" outlineLevel="1">
      <c r="A95" s="1">
        <f>Ats.oper.!$A$2</f>
        <v>42461</v>
      </c>
      <c r="D95" s="5"/>
      <c r="E95" t="s">
        <v>26</v>
      </c>
      <c r="G95">
        <v>230</v>
      </c>
      <c r="K95">
        <v>0</v>
      </c>
    </row>
    <row r="96" spans="1:11" outlineLevel="1">
      <c r="A96" s="1">
        <f>$A$2+1</f>
        <v>42462</v>
      </c>
      <c r="D96" s="5"/>
      <c r="E96" t="s">
        <v>26</v>
      </c>
      <c r="G96">
        <v>230</v>
      </c>
      <c r="K96">
        <v>0</v>
      </c>
    </row>
    <row r="97" spans="1:11" outlineLevel="1">
      <c r="A97" s="1">
        <f>A96+1</f>
        <v>42463</v>
      </c>
      <c r="D97" s="5"/>
      <c r="E97" t="s">
        <v>26</v>
      </c>
      <c r="G97">
        <v>230</v>
      </c>
      <c r="K97">
        <v>0</v>
      </c>
    </row>
    <row r="98" spans="1:11" outlineLevel="1">
      <c r="A98" s="1">
        <f t="shared" ref="A98:A125" si="3">A97+1</f>
        <v>42464</v>
      </c>
      <c r="D98" s="5"/>
      <c r="E98" t="s">
        <v>26</v>
      </c>
      <c r="G98">
        <v>230</v>
      </c>
      <c r="K98">
        <v>0</v>
      </c>
    </row>
    <row r="99" spans="1:11" outlineLevel="1">
      <c r="A99" s="1">
        <f t="shared" si="3"/>
        <v>42465</v>
      </c>
      <c r="D99" s="5"/>
      <c r="E99" t="s">
        <v>26</v>
      </c>
      <c r="G99">
        <v>230</v>
      </c>
      <c r="K99">
        <v>0</v>
      </c>
    </row>
    <row r="100" spans="1:11" outlineLevel="1">
      <c r="A100" s="1">
        <f t="shared" si="3"/>
        <v>42466</v>
      </c>
      <c r="D100" s="5"/>
      <c r="E100" t="s">
        <v>26</v>
      </c>
      <c r="G100">
        <v>230</v>
      </c>
      <c r="K100">
        <v>0</v>
      </c>
    </row>
    <row r="101" spans="1:11" outlineLevel="1">
      <c r="A101" s="1">
        <f t="shared" si="3"/>
        <v>42467</v>
      </c>
      <c r="D101" s="5"/>
      <c r="E101" t="s">
        <v>26</v>
      </c>
      <c r="G101">
        <v>230</v>
      </c>
      <c r="K101">
        <v>0</v>
      </c>
    </row>
    <row r="102" spans="1:11" outlineLevel="1">
      <c r="A102" s="1">
        <f t="shared" si="3"/>
        <v>42468</v>
      </c>
      <c r="D102" s="5"/>
      <c r="E102" t="s">
        <v>26</v>
      </c>
      <c r="G102">
        <v>230</v>
      </c>
      <c r="K102">
        <v>0</v>
      </c>
    </row>
    <row r="103" spans="1:11" outlineLevel="1">
      <c r="A103" s="1">
        <f t="shared" si="3"/>
        <v>42469</v>
      </c>
      <c r="D103" s="5"/>
      <c r="E103" t="s">
        <v>26</v>
      </c>
      <c r="G103">
        <v>230</v>
      </c>
      <c r="K103">
        <v>0</v>
      </c>
    </row>
    <row r="104" spans="1:11" outlineLevel="1">
      <c r="A104" s="1">
        <f t="shared" si="3"/>
        <v>42470</v>
      </c>
      <c r="D104" s="5"/>
      <c r="E104" t="s">
        <v>26</v>
      </c>
      <c r="G104">
        <v>230</v>
      </c>
      <c r="K104">
        <v>0</v>
      </c>
    </row>
    <row r="105" spans="1:11" outlineLevel="1">
      <c r="A105" s="1">
        <f t="shared" si="3"/>
        <v>42471</v>
      </c>
      <c r="D105" s="5"/>
      <c r="E105" t="s">
        <v>26</v>
      </c>
      <c r="G105">
        <v>230</v>
      </c>
      <c r="K105">
        <v>0</v>
      </c>
    </row>
    <row r="106" spans="1:11" outlineLevel="1">
      <c r="A106" s="1">
        <f t="shared" si="3"/>
        <v>42472</v>
      </c>
      <c r="D106" s="5"/>
      <c r="E106" t="s">
        <v>26</v>
      </c>
      <c r="G106">
        <v>230</v>
      </c>
      <c r="K106">
        <v>0</v>
      </c>
    </row>
    <row r="107" spans="1:11" outlineLevel="1">
      <c r="A107" s="1">
        <f t="shared" si="3"/>
        <v>42473</v>
      </c>
      <c r="D107" s="5"/>
      <c r="E107" t="s">
        <v>26</v>
      </c>
      <c r="G107">
        <v>230</v>
      </c>
      <c r="K107">
        <v>0</v>
      </c>
    </row>
    <row r="108" spans="1:11" outlineLevel="1">
      <c r="A108" s="1">
        <f t="shared" si="3"/>
        <v>42474</v>
      </c>
      <c r="D108" s="5"/>
      <c r="E108" t="s">
        <v>26</v>
      </c>
      <c r="G108">
        <v>230</v>
      </c>
      <c r="K108">
        <v>0</v>
      </c>
    </row>
    <row r="109" spans="1:11" outlineLevel="1">
      <c r="A109" s="1">
        <f t="shared" si="3"/>
        <v>42475</v>
      </c>
      <c r="D109" s="5"/>
      <c r="E109" t="s">
        <v>26</v>
      </c>
      <c r="G109">
        <v>230</v>
      </c>
      <c r="K109">
        <v>0</v>
      </c>
    </row>
    <row r="110" spans="1:11" outlineLevel="1">
      <c r="A110" s="1">
        <f t="shared" si="3"/>
        <v>42476</v>
      </c>
      <c r="D110" s="5"/>
      <c r="E110" t="s">
        <v>26</v>
      </c>
      <c r="G110">
        <v>230</v>
      </c>
      <c r="K110">
        <v>0</v>
      </c>
    </row>
    <row r="111" spans="1:11" outlineLevel="1">
      <c r="A111" s="1">
        <f t="shared" si="3"/>
        <v>42477</v>
      </c>
      <c r="D111" s="5"/>
      <c r="E111" t="s">
        <v>26</v>
      </c>
      <c r="G111">
        <v>230</v>
      </c>
      <c r="K111">
        <v>0</v>
      </c>
    </row>
    <row r="112" spans="1:11" outlineLevel="1">
      <c r="A112" s="1">
        <f t="shared" si="3"/>
        <v>42478</v>
      </c>
      <c r="D112" s="5"/>
      <c r="E112" t="s">
        <v>26</v>
      </c>
      <c r="G112">
        <v>230</v>
      </c>
      <c r="K112">
        <v>0</v>
      </c>
    </row>
    <row r="113" spans="1:11" outlineLevel="1">
      <c r="A113" s="1">
        <f t="shared" si="3"/>
        <v>42479</v>
      </c>
      <c r="D113" s="5"/>
      <c r="E113" t="s">
        <v>26</v>
      </c>
      <c r="G113">
        <v>230</v>
      </c>
      <c r="K113">
        <v>0</v>
      </c>
    </row>
    <row r="114" spans="1:11" outlineLevel="1">
      <c r="A114" s="1">
        <f t="shared" si="3"/>
        <v>42480</v>
      </c>
      <c r="D114" s="5"/>
      <c r="E114" t="s">
        <v>26</v>
      </c>
      <c r="G114">
        <v>230</v>
      </c>
      <c r="K114">
        <v>0</v>
      </c>
    </row>
    <row r="115" spans="1:11" outlineLevel="1">
      <c r="A115" s="1">
        <f t="shared" si="3"/>
        <v>42481</v>
      </c>
      <c r="D115" s="5"/>
      <c r="E115" t="s">
        <v>26</v>
      </c>
      <c r="G115">
        <v>230</v>
      </c>
      <c r="K115">
        <v>0</v>
      </c>
    </row>
    <row r="116" spans="1:11" outlineLevel="1">
      <c r="A116" s="1">
        <f t="shared" si="3"/>
        <v>42482</v>
      </c>
      <c r="D116" s="5"/>
      <c r="E116" t="s">
        <v>26</v>
      </c>
      <c r="G116">
        <v>230</v>
      </c>
      <c r="K116">
        <v>0</v>
      </c>
    </row>
    <row r="117" spans="1:11" outlineLevel="1">
      <c r="A117" s="1">
        <f t="shared" si="3"/>
        <v>42483</v>
      </c>
      <c r="D117" s="5"/>
      <c r="E117" t="s">
        <v>26</v>
      </c>
      <c r="G117">
        <v>230</v>
      </c>
      <c r="K117">
        <v>0</v>
      </c>
    </row>
    <row r="118" spans="1:11" outlineLevel="1">
      <c r="A118" s="1">
        <f t="shared" si="3"/>
        <v>42484</v>
      </c>
      <c r="D118" s="5"/>
      <c r="E118" t="s">
        <v>26</v>
      </c>
      <c r="G118">
        <v>230</v>
      </c>
      <c r="K118">
        <v>0</v>
      </c>
    </row>
    <row r="119" spans="1:11" outlineLevel="1">
      <c r="A119" s="1">
        <f t="shared" si="3"/>
        <v>42485</v>
      </c>
      <c r="D119" s="5"/>
      <c r="E119" t="s">
        <v>26</v>
      </c>
      <c r="G119">
        <v>230</v>
      </c>
      <c r="K119">
        <v>0</v>
      </c>
    </row>
    <row r="120" spans="1:11" outlineLevel="1">
      <c r="A120" s="1">
        <f t="shared" si="3"/>
        <v>42486</v>
      </c>
      <c r="D120" s="5"/>
      <c r="E120" t="s">
        <v>26</v>
      </c>
      <c r="G120">
        <v>230</v>
      </c>
      <c r="K120">
        <v>0</v>
      </c>
    </row>
    <row r="121" spans="1:11" outlineLevel="1">
      <c r="A121" s="1">
        <f t="shared" si="3"/>
        <v>42487</v>
      </c>
      <c r="D121" s="5"/>
      <c r="E121" t="s">
        <v>26</v>
      </c>
      <c r="G121">
        <v>230</v>
      </c>
      <c r="K121">
        <v>0</v>
      </c>
    </row>
    <row r="122" spans="1:11" outlineLevel="1">
      <c r="A122" s="1">
        <f t="shared" si="3"/>
        <v>42488</v>
      </c>
      <c r="D122" s="5"/>
      <c r="E122" t="s">
        <v>26</v>
      </c>
      <c r="G122">
        <v>230</v>
      </c>
      <c r="K122">
        <v>0</v>
      </c>
    </row>
    <row r="123" spans="1:11" outlineLevel="1">
      <c r="A123" s="1">
        <f t="shared" si="3"/>
        <v>42489</v>
      </c>
      <c r="D123" s="5"/>
      <c r="E123" t="s">
        <v>26</v>
      </c>
      <c r="G123">
        <v>230</v>
      </c>
      <c r="K123">
        <v>0</v>
      </c>
    </row>
    <row r="124" spans="1:11" outlineLevel="1">
      <c r="A124" s="1">
        <f t="shared" si="3"/>
        <v>42490</v>
      </c>
      <c r="D124" s="5"/>
      <c r="E124" t="s">
        <v>26</v>
      </c>
      <c r="G124">
        <v>230</v>
      </c>
      <c r="K124">
        <v>0</v>
      </c>
    </row>
    <row r="125" spans="1:11" outlineLevel="1">
      <c r="A125" s="1">
        <f t="shared" si="3"/>
        <v>42491</v>
      </c>
      <c r="D125" s="5"/>
      <c r="E125" t="s">
        <v>26</v>
      </c>
      <c r="G125">
        <v>230</v>
      </c>
      <c r="K125">
        <v>0</v>
      </c>
    </row>
    <row r="126" spans="1:11" outlineLevel="1">
      <c r="A126" s="1">
        <f>Ats.oper.!$A$2</f>
        <v>42461</v>
      </c>
      <c r="D126" s="5"/>
      <c r="E126" t="s">
        <v>26</v>
      </c>
      <c r="G126">
        <v>231</v>
      </c>
      <c r="K126">
        <v>0</v>
      </c>
    </row>
    <row r="127" spans="1:11" outlineLevel="1">
      <c r="A127" s="1">
        <f>$A$2+1</f>
        <v>42462</v>
      </c>
      <c r="D127" s="5"/>
      <c r="E127" t="s">
        <v>26</v>
      </c>
      <c r="G127">
        <v>231</v>
      </c>
      <c r="K127">
        <v>0</v>
      </c>
    </row>
    <row r="128" spans="1:11" outlineLevel="1">
      <c r="A128" s="1">
        <f>A127+1</f>
        <v>42463</v>
      </c>
      <c r="D128" s="5"/>
      <c r="E128" t="s">
        <v>26</v>
      </c>
      <c r="G128">
        <v>231</v>
      </c>
      <c r="K128">
        <v>0</v>
      </c>
    </row>
    <row r="129" spans="1:11" outlineLevel="1">
      <c r="A129" s="1">
        <f t="shared" ref="A129:A156" si="4">A128+1</f>
        <v>42464</v>
      </c>
      <c r="D129" s="5"/>
      <c r="E129" t="s">
        <v>26</v>
      </c>
      <c r="G129">
        <v>231</v>
      </c>
      <c r="K129">
        <v>0</v>
      </c>
    </row>
    <row r="130" spans="1:11" outlineLevel="1">
      <c r="A130" s="1">
        <f t="shared" si="4"/>
        <v>42465</v>
      </c>
      <c r="D130" s="5"/>
      <c r="E130" t="s">
        <v>26</v>
      </c>
      <c r="G130">
        <v>231</v>
      </c>
      <c r="K130">
        <v>0</v>
      </c>
    </row>
    <row r="131" spans="1:11" outlineLevel="1">
      <c r="A131" s="1">
        <f t="shared" si="4"/>
        <v>42466</v>
      </c>
      <c r="D131" s="5"/>
      <c r="E131" t="s">
        <v>26</v>
      </c>
      <c r="G131">
        <v>231</v>
      </c>
      <c r="K131">
        <v>0</v>
      </c>
    </row>
    <row r="132" spans="1:11" outlineLevel="1">
      <c r="A132" s="1">
        <f t="shared" si="4"/>
        <v>42467</v>
      </c>
      <c r="D132" s="5"/>
      <c r="E132" t="s">
        <v>26</v>
      </c>
      <c r="G132">
        <v>231</v>
      </c>
      <c r="K132">
        <v>0</v>
      </c>
    </row>
    <row r="133" spans="1:11" outlineLevel="1">
      <c r="A133" s="1">
        <f t="shared" si="4"/>
        <v>42468</v>
      </c>
      <c r="D133" s="5"/>
      <c r="E133" t="s">
        <v>26</v>
      </c>
      <c r="G133">
        <v>231</v>
      </c>
      <c r="K133">
        <v>0</v>
      </c>
    </row>
    <row r="134" spans="1:11" outlineLevel="1">
      <c r="A134" s="1">
        <f t="shared" si="4"/>
        <v>42469</v>
      </c>
      <c r="D134" s="5"/>
      <c r="E134" t="s">
        <v>26</v>
      </c>
      <c r="G134">
        <v>231</v>
      </c>
      <c r="K134">
        <v>0</v>
      </c>
    </row>
    <row r="135" spans="1:11" outlineLevel="1">
      <c r="A135" s="1">
        <f t="shared" si="4"/>
        <v>42470</v>
      </c>
      <c r="D135" s="5"/>
      <c r="E135" t="s">
        <v>26</v>
      </c>
      <c r="G135">
        <v>231</v>
      </c>
      <c r="K135">
        <v>0</v>
      </c>
    </row>
    <row r="136" spans="1:11" outlineLevel="1">
      <c r="A136" s="1">
        <f t="shared" si="4"/>
        <v>42471</v>
      </c>
      <c r="D136" s="5"/>
      <c r="E136" t="s">
        <v>26</v>
      </c>
      <c r="G136">
        <v>231</v>
      </c>
      <c r="K136">
        <v>0</v>
      </c>
    </row>
    <row r="137" spans="1:11" outlineLevel="1">
      <c r="A137" s="1">
        <f t="shared" si="4"/>
        <v>42472</v>
      </c>
      <c r="D137" s="5"/>
      <c r="E137" t="s">
        <v>26</v>
      </c>
      <c r="G137">
        <v>231</v>
      </c>
      <c r="K137">
        <v>0</v>
      </c>
    </row>
    <row r="138" spans="1:11" outlineLevel="1">
      <c r="A138" s="1">
        <f t="shared" si="4"/>
        <v>42473</v>
      </c>
      <c r="D138" s="5"/>
      <c r="E138" t="s">
        <v>26</v>
      </c>
      <c r="G138">
        <v>231</v>
      </c>
      <c r="K138">
        <v>0</v>
      </c>
    </row>
    <row r="139" spans="1:11" outlineLevel="1">
      <c r="A139" s="1">
        <f t="shared" si="4"/>
        <v>42474</v>
      </c>
      <c r="D139" s="5"/>
      <c r="E139" t="s">
        <v>26</v>
      </c>
      <c r="G139">
        <v>231</v>
      </c>
      <c r="K139">
        <v>0</v>
      </c>
    </row>
    <row r="140" spans="1:11" outlineLevel="1">
      <c r="A140" s="1">
        <f t="shared" si="4"/>
        <v>42475</v>
      </c>
      <c r="D140" s="5"/>
      <c r="E140" t="s">
        <v>26</v>
      </c>
      <c r="G140">
        <v>231</v>
      </c>
      <c r="K140">
        <v>0</v>
      </c>
    </row>
    <row r="141" spans="1:11" outlineLevel="1">
      <c r="A141" s="1">
        <f t="shared" si="4"/>
        <v>42476</v>
      </c>
      <c r="D141" s="5"/>
      <c r="E141" t="s">
        <v>26</v>
      </c>
      <c r="G141">
        <v>231</v>
      </c>
      <c r="K141">
        <v>0</v>
      </c>
    </row>
    <row r="142" spans="1:11" outlineLevel="1">
      <c r="A142" s="1">
        <f t="shared" si="4"/>
        <v>42477</v>
      </c>
      <c r="D142" s="5"/>
      <c r="E142" t="s">
        <v>26</v>
      </c>
      <c r="G142">
        <v>231</v>
      </c>
      <c r="K142">
        <v>0</v>
      </c>
    </row>
    <row r="143" spans="1:11" outlineLevel="1">
      <c r="A143" s="1">
        <f t="shared" si="4"/>
        <v>42478</v>
      </c>
      <c r="D143" s="5"/>
      <c r="E143" t="s">
        <v>26</v>
      </c>
      <c r="G143">
        <v>231</v>
      </c>
      <c r="K143">
        <v>0</v>
      </c>
    </row>
    <row r="144" spans="1:11" outlineLevel="1">
      <c r="A144" s="1">
        <f t="shared" si="4"/>
        <v>42479</v>
      </c>
      <c r="D144" s="5"/>
      <c r="E144" t="s">
        <v>26</v>
      </c>
      <c r="G144">
        <v>231</v>
      </c>
      <c r="K144">
        <v>0</v>
      </c>
    </row>
    <row r="145" spans="1:11" outlineLevel="1">
      <c r="A145" s="1">
        <f t="shared" si="4"/>
        <v>42480</v>
      </c>
      <c r="D145" s="5"/>
      <c r="E145" t="s">
        <v>26</v>
      </c>
      <c r="G145">
        <v>231</v>
      </c>
      <c r="K145">
        <v>0</v>
      </c>
    </row>
    <row r="146" spans="1:11" outlineLevel="1">
      <c r="A146" s="1">
        <f t="shared" si="4"/>
        <v>42481</v>
      </c>
      <c r="D146" s="5"/>
      <c r="E146" t="s">
        <v>26</v>
      </c>
      <c r="G146">
        <v>231</v>
      </c>
      <c r="K146">
        <v>0</v>
      </c>
    </row>
    <row r="147" spans="1:11" outlineLevel="1">
      <c r="A147" s="1">
        <f t="shared" si="4"/>
        <v>42482</v>
      </c>
      <c r="D147" s="5"/>
      <c r="E147" t="s">
        <v>26</v>
      </c>
      <c r="G147">
        <v>231</v>
      </c>
      <c r="K147">
        <v>0</v>
      </c>
    </row>
    <row r="148" spans="1:11" outlineLevel="1">
      <c r="A148" s="1">
        <f t="shared" si="4"/>
        <v>42483</v>
      </c>
      <c r="D148" s="5"/>
      <c r="E148" t="s">
        <v>26</v>
      </c>
      <c r="G148">
        <v>231</v>
      </c>
      <c r="K148">
        <v>0</v>
      </c>
    </row>
    <row r="149" spans="1:11" outlineLevel="1">
      <c r="A149" s="1">
        <f t="shared" si="4"/>
        <v>42484</v>
      </c>
      <c r="D149" s="5"/>
      <c r="E149" t="s">
        <v>26</v>
      </c>
      <c r="G149">
        <v>231</v>
      </c>
      <c r="K149">
        <v>0</v>
      </c>
    </row>
    <row r="150" spans="1:11" outlineLevel="1">
      <c r="A150" s="1">
        <f t="shared" si="4"/>
        <v>42485</v>
      </c>
      <c r="D150" s="5"/>
      <c r="E150" t="s">
        <v>26</v>
      </c>
      <c r="G150">
        <v>231</v>
      </c>
      <c r="K150">
        <v>0</v>
      </c>
    </row>
    <row r="151" spans="1:11" outlineLevel="1">
      <c r="A151" s="1">
        <f t="shared" si="4"/>
        <v>42486</v>
      </c>
      <c r="D151" s="5"/>
      <c r="E151" t="s">
        <v>26</v>
      </c>
      <c r="G151">
        <v>231</v>
      </c>
      <c r="K151">
        <v>0</v>
      </c>
    </row>
    <row r="152" spans="1:11" outlineLevel="1">
      <c r="A152" s="1">
        <f t="shared" si="4"/>
        <v>42487</v>
      </c>
      <c r="D152" s="5"/>
      <c r="E152" t="s">
        <v>26</v>
      </c>
      <c r="G152">
        <v>231</v>
      </c>
      <c r="K152">
        <v>0</v>
      </c>
    </row>
    <row r="153" spans="1:11" outlineLevel="1">
      <c r="A153" s="1">
        <f t="shared" si="4"/>
        <v>42488</v>
      </c>
      <c r="D153" s="5"/>
      <c r="E153" t="s">
        <v>26</v>
      </c>
      <c r="G153">
        <v>231</v>
      </c>
      <c r="K153">
        <v>0</v>
      </c>
    </row>
    <row r="154" spans="1:11" outlineLevel="1">
      <c r="A154" s="1">
        <f t="shared" si="4"/>
        <v>42489</v>
      </c>
      <c r="D154" s="5"/>
      <c r="E154" t="s">
        <v>26</v>
      </c>
      <c r="G154">
        <v>231</v>
      </c>
      <c r="K154">
        <v>0</v>
      </c>
    </row>
    <row r="155" spans="1:11" outlineLevel="1">
      <c r="A155" s="1">
        <f t="shared" si="4"/>
        <v>42490</v>
      </c>
      <c r="D155" s="5"/>
      <c r="E155" t="s">
        <v>26</v>
      </c>
      <c r="G155">
        <v>231</v>
      </c>
      <c r="K155">
        <v>0</v>
      </c>
    </row>
    <row r="156" spans="1:11" outlineLevel="1">
      <c r="A156" s="1">
        <f t="shared" si="4"/>
        <v>42491</v>
      </c>
      <c r="D156" s="5"/>
      <c r="E156" t="s">
        <v>26</v>
      </c>
      <c r="G156">
        <v>231</v>
      </c>
      <c r="K156">
        <v>0</v>
      </c>
    </row>
    <row r="157" spans="1:11" outlineLevel="1">
      <c r="A157" s="1">
        <f>Ats.oper.!$A$2</f>
        <v>42461</v>
      </c>
      <c r="D157" s="5"/>
      <c r="E157" t="s">
        <v>26</v>
      </c>
      <c r="G157">
        <v>235</v>
      </c>
      <c r="K157">
        <v>0</v>
      </c>
    </row>
    <row r="158" spans="1:11" outlineLevel="1">
      <c r="A158" s="1">
        <f>$A$2+1</f>
        <v>42462</v>
      </c>
      <c r="D158" s="5"/>
      <c r="E158" t="s">
        <v>26</v>
      </c>
      <c r="G158">
        <v>235</v>
      </c>
      <c r="K158">
        <v>0</v>
      </c>
    </row>
    <row r="159" spans="1:11" outlineLevel="1">
      <c r="A159" s="1">
        <f>A158+1</f>
        <v>42463</v>
      </c>
      <c r="D159" s="5"/>
      <c r="E159" t="s">
        <v>26</v>
      </c>
      <c r="G159">
        <v>235</v>
      </c>
      <c r="K159">
        <v>0</v>
      </c>
    </row>
    <row r="160" spans="1:11" outlineLevel="1">
      <c r="A160" s="1">
        <f t="shared" ref="A160:A187" si="5">A159+1</f>
        <v>42464</v>
      </c>
      <c r="D160" s="5"/>
      <c r="E160" t="s">
        <v>26</v>
      </c>
      <c r="G160">
        <v>235</v>
      </c>
      <c r="K160">
        <v>0</v>
      </c>
    </row>
    <row r="161" spans="1:11" outlineLevel="1">
      <c r="A161" s="1">
        <f t="shared" si="5"/>
        <v>42465</v>
      </c>
      <c r="D161" s="5"/>
      <c r="E161" t="s">
        <v>26</v>
      </c>
      <c r="G161">
        <v>235</v>
      </c>
      <c r="K161">
        <v>0</v>
      </c>
    </row>
    <row r="162" spans="1:11" outlineLevel="1">
      <c r="A162" s="1">
        <f t="shared" si="5"/>
        <v>42466</v>
      </c>
      <c r="D162" s="5"/>
      <c r="E162" t="s">
        <v>26</v>
      </c>
      <c r="G162">
        <v>235</v>
      </c>
      <c r="K162">
        <v>0</v>
      </c>
    </row>
    <row r="163" spans="1:11" outlineLevel="1">
      <c r="A163" s="1">
        <f t="shared" si="5"/>
        <v>42467</v>
      </c>
      <c r="D163" s="5"/>
      <c r="E163" t="s">
        <v>26</v>
      </c>
      <c r="G163">
        <v>235</v>
      </c>
      <c r="K163">
        <v>0</v>
      </c>
    </row>
    <row r="164" spans="1:11" outlineLevel="1">
      <c r="A164" s="1">
        <f t="shared" si="5"/>
        <v>42468</v>
      </c>
      <c r="D164" s="5"/>
      <c r="E164" t="s">
        <v>26</v>
      </c>
      <c r="G164">
        <v>235</v>
      </c>
      <c r="K164">
        <v>0</v>
      </c>
    </row>
    <row r="165" spans="1:11" outlineLevel="1">
      <c r="A165" s="1">
        <f t="shared" si="5"/>
        <v>42469</v>
      </c>
      <c r="D165" s="5"/>
      <c r="E165" t="s">
        <v>26</v>
      </c>
      <c r="G165">
        <v>235</v>
      </c>
      <c r="K165">
        <v>0</v>
      </c>
    </row>
    <row r="166" spans="1:11" outlineLevel="1">
      <c r="A166" s="1">
        <f t="shared" si="5"/>
        <v>42470</v>
      </c>
      <c r="D166" s="5"/>
      <c r="E166" t="s">
        <v>26</v>
      </c>
      <c r="G166">
        <v>235</v>
      </c>
      <c r="K166">
        <v>0</v>
      </c>
    </row>
    <row r="167" spans="1:11" outlineLevel="1">
      <c r="A167" s="1">
        <f t="shared" si="5"/>
        <v>42471</v>
      </c>
      <c r="D167" s="5"/>
      <c r="E167" t="s">
        <v>26</v>
      </c>
      <c r="G167">
        <v>235</v>
      </c>
      <c r="K167">
        <v>0</v>
      </c>
    </row>
    <row r="168" spans="1:11" outlineLevel="1">
      <c r="A168" s="1">
        <f t="shared" si="5"/>
        <v>42472</v>
      </c>
      <c r="D168" s="5"/>
      <c r="E168" t="s">
        <v>26</v>
      </c>
      <c r="G168">
        <v>235</v>
      </c>
      <c r="K168">
        <v>0</v>
      </c>
    </row>
    <row r="169" spans="1:11" outlineLevel="1">
      <c r="A169" s="1">
        <f t="shared" si="5"/>
        <v>42473</v>
      </c>
      <c r="D169" s="5"/>
      <c r="E169" t="s">
        <v>26</v>
      </c>
      <c r="G169">
        <v>235</v>
      </c>
      <c r="K169">
        <v>0</v>
      </c>
    </row>
    <row r="170" spans="1:11" outlineLevel="1">
      <c r="A170" s="1">
        <f t="shared" si="5"/>
        <v>42474</v>
      </c>
      <c r="D170" s="5"/>
      <c r="E170" t="s">
        <v>26</v>
      </c>
      <c r="G170">
        <v>235</v>
      </c>
      <c r="K170">
        <v>0</v>
      </c>
    </row>
    <row r="171" spans="1:11" outlineLevel="1">
      <c r="A171" s="1">
        <f t="shared" si="5"/>
        <v>42475</v>
      </c>
      <c r="D171" s="5"/>
      <c r="E171" t="s">
        <v>26</v>
      </c>
      <c r="G171">
        <v>235</v>
      </c>
      <c r="K171">
        <v>0</v>
      </c>
    </row>
    <row r="172" spans="1:11" outlineLevel="1">
      <c r="A172" s="1">
        <f t="shared" si="5"/>
        <v>42476</v>
      </c>
      <c r="D172" s="5"/>
      <c r="E172" t="s">
        <v>26</v>
      </c>
      <c r="G172">
        <v>235</v>
      </c>
      <c r="K172">
        <v>0</v>
      </c>
    </row>
    <row r="173" spans="1:11" outlineLevel="1">
      <c r="A173" s="1">
        <f t="shared" si="5"/>
        <v>42477</v>
      </c>
      <c r="D173" s="5"/>
      <c r="E173" t="s">
        <v>26</v>
      </c>
      <c r="G173">
        <v>235</v>
      </c>
      <c r="K173">
        <v>0</v>
      </c>
    </row>
    <row r="174" spans="1:11" outlineLevel="1">
      <c r="A174" s="1">
        <f t="shared" si="5"/>
        <v>42478</v>
      </c>
      <c r="D174" s="5"/>
      <c r="E174" t="s">
        <v>26</v>
      </c>
      <c r="G174">
        <v>235</v>
      </c>
      <c r="K174">
        <v>0</v>
      </c>
    </row>
    <row r="175" spans="1:11" outlineLevel="1">
      <c r="A175" s="1">
        <f t="shared" si="5"/>
        <v>42479</v>
      </c>
      <c r="D175" s="5"/>
      <c r="E175" t="s">
        <v>26</v>
      </c>
      <c r="G175">
        <v>235</v>
      </c>
      <c r="K175">
        <v>0</v>
      </c>
    </row>
    <row r="176" spans="1:11" outlineLevel="1">
      <c r="A176" s="1">
        <f t="shared" si="5"/>
        <v>42480</v>
      </c>
      <c r="D176" s="5"/>
      <c r="E176" t="s">
        <v>26</v>
      </c>
      <c r="G176">
        <v>235</v>
      </c>
      <c r="K176">
        <v>0</v>
      </c>
    </row>
    <row r="177" spans="1:11" outlineLevel="1">
      <c r="A177" s="1">
        <f t="shared" si="5"/>
        <v>42481</v>
      </c>
      <c r="D177" s="5"/>
      <c r="E177" t="s">
        <v>26</v>
      </c>
      <c r="G177">
        <v>235</v>
      </c>
      <c r="K177">
        <v>0</v>
      </c>
    </row>
    <row r="178" spans="1:11" outlineLevel="1">
      <c r="A178" s="1">
        <f t="shared" si="5"/>
        <v>42482</v>
      </c>
      <c r="D178" s="5"/>
      <c r="E178" t="s">
        <v>26</v>
      </c>
      <c r="G178">
        <v>235</v>
      </c>
      <c r="K178">
        <v>0</v>
      </c>
    </row>
    <row r="179" spans="1:11" outlineLevel="1">
      <c r="A179" s="1">
        <f t="shared" si="5"/>
        <v>42483</v>
      </c>
      <c r="D179" s="5"/>
      <c r="E179" t="s">
        <v>26</v>
      </c>
      <c r="G179">
        <v>235</v>
      </c>
      <c r="K179">
        <v>0</v>
      </c>
    </row>
    <row r="180" spans="1:11" outlineLevel="1">
      <c r="A180" s="1">
        <f t="shared" si="5"/>
        <v>42484</v>
      </c>
      <c r="D180" s="5"/>
      <c r="E180" t="s">
        <v>26</v>
      </c>
      <c r="G180">
        <v>235</v>
      </c>
      <c r="K180">
        <v>0</v>
      </c>
    </row>
    <row r="181" spans="1:11" outlineLevel="1">
      <c r="A181" s="1">
        <f t="shared" si="5"/>
        <v>42485</v>
      </c>
      <c r="D181" s="5"/>
      <c r="E181" t="s">
        <v>26</v>
      </c>
      <c r="G181">
        <v>235</v>
      </c>
      <c r="K181">
        <v>0</v>
      </c>
    </row>
    <row r="182" spans="1:11" outlineLevel="1">
      <c r="A182" s="1">
        <f t="shared" si="5"/>
        <v>42486</v>
      </c>
      <c r="D182" s="5"/>
      <c r="E182" t="s">
        <v>26</v>
      </c>
      <c r="G182">
        <v>235</v>
      </c>
      <c r="K182">
        <v>0</v>
      </c>
    </row>
    <row r="183" spans="1:11" outlineLevel="1">
      <c r="A183" s="1">
        <f t="shared" si="5"/>
        <v>42487</v>
      </c>
      <c r="D183" s="5"/>
      <c r="E183" t="s">
        <v>26</v>
      </c>
      <c r="G183">
        <v>235</v>
      </c>
      <c r="K183">
        <v>0</v>
      </c>
    </row>
    <row r="184" spans="1:11" outlineLevel="1">
      <c r="A184" s="1">
        <f t="shared" si="5"/>
        <v>42488</v>
      </c>
      <c r="D184" s="5"/>
      <c r="E184" t="s">
        <v>26</v>
      </c>
      <c r="G184">
        <v>235</v>
      </c>
      <c r="K184">
        <v>0</v>
      </c>
    </row>
    <row r="185" spans="1:11" outlineLevel="1">
      <c r="A185" s="1">
        <f t="shared" si="5"/>
        <v>42489</v>
      </c>
      <c r="D185" s="5"/>
      <c r="E185" t="s">
        <v>26</v>
      </c>
      <c r="G185">
        <v>235</v>
      </c>
      <c r="K185">
        <v>0</v>
      </c>
    </row>
    <row r="186" spans="1:11" outlineLevel="1">
      <c r="A186" s="1">
        <f t="shared" si="5"/>
        <v>42490</v>
      </c>
      <c r="D186" s="5"/>
      <c r="E186" t="s">
        <v>26</v>
      </c>
      <c r="G186">
        <v>235</v>
      </c>
      <c r="K186">
        <v>0</v>
      </c>
    </row>
    <row r="187" spans="1:11" outlineLevel="1">
      <c r="A187" s="1">
        <f t="shared" si="5"/>
        <v>42491</v>
      </c>
      <c r="D187" s="5"/>
      <c r="E187" t="s">
        <v>26</v>
      </c>
      <c r="G187">
        <v>235</v>
      </c>
      <c r="K187">
        <v>0</v>
      </c>
    </row>
    <row r="188" spans="1:11" outlineLevel="1">
      <c r="A188" s="1">
        <f>Ats.oper.!$A$2</f>
        <v>42461</v>
      </c>
      <c r="D188" s="5"/>
      <c r="E188" t="s">
        <v>26</v>
      </c>
      <c r="G188">
        <v>236</v>
      </c>
      <c r="K188">
        <v>0</v>
      </c>
    </row>
    <row r="189" spans="1:11" outlineLevel="1">
      <c r="A189" s="1">
        <f>$A$2+1</f>
        <v>42462</v>
      </c>
      <c r="D189" s="5"/>
      <c r="E189" t="s">
        <v>26</v>
      </c>
      <c r="G189">
        <v>236</v>
      </c>
      <c r="K189">
        <v>0</v>
      </c>
    </row>
    <row r="190" spans="1:11" outlineLevel="1">
      <c r="A190" s="1">
        <f>A189+1</f>
        <v>42463</v>
      </c>
      <c r="D190" s="5"/>
      <c r="E190" t="s">
        <v>26</v>
      </c>
      <c r="G190">
        <v>236</v>
      </c>
      <c r="K190">
        <v>0</v>
      </c>
    </row>
    <row r="191" spans="1:11" outlineLevel="1">
      <c r="A191" s="1">
        <f t="shared" ref="A191:A218" si="6">A190+1</f>
        <v>42464</v>
      </c>
      <c r="D191" s="5"/>
      <c r="E191" t="s">
        <v>26</v>
      </c>
      <c r="G191">
        <v>236</v>
      </c>
      <c r="K191">
        <v>0</v>
      </c>
    </row>
    <row r="192" spans="1:11" outlineLevel="1">
      <c r="A192" s="1">
        <f t="shared" si="6"/>
        <v>42465</v>
      </c>
      <c r="D192" s="5"/>
      <c r="E192" t="s">
        <v>26</v>
      </c>
      <c r="G192">
        <v>236</v>
      </c>
      <c r="K192">
        <v>0</v>
      </c>
    </row>
    <row r="193" spans="1:11" outlineLevel="1">
      <c r="A193" s="1">
        <f t="shared" si="6"/>
        <v>42466</v>
      </c>
      <c r="D193" s="5"/>
      <c r="E193" t="s">
        <v>26</v>
      </c>
      <c r="G193">
        <v>236</v>
      </c>
      <c r="K193">
        <v>0</v>
      </c>
    </row>
    <row r="194" spans="1:11" outlineLevel="1">
      <c r="A194" s="1">
        <f t="shared" si="6"/>
        <v>42467</v>
      </c>
      <c r="D194" s="5"/>
      <c r="E194" t="s">
        <v>26</v>
      </c>
      <c r="G194">
        <v>236</v>
      </c>
      <c r="K194">
        <v>0</v>
      </c>
    </row>
    <row r="195" spans="1:11" outlineLevel="1">
      <c r="A195" s="1">
        <f t="shared" si="6"/>
        <v>42468</v>
      </c>
      <c r="D195" s="5"/>
      <c r="E195" t="s">
        <v>26</v>
      </c>
      <c r="G195">
        <v>236</v>
      </c>
      <c r="K195">
        <v>0</v>
      </c>
    </row>
    <row r="196" spans="1:11" outlineLevel="1">
      <c r="A196" s="1">
        <f t="shared" si="6"/>
        <v>42469</v>
      </c>
      <c r="D196" s="5"/>
      <c r="E196" t="s">
        <v>26</v>
      </c>
      <c r="G196">
        <v>236</v>
      </c>
      <c r="K196">
        <v>0</v>
      </c>
    </row>
    <row r="197" spans="1:11" outlineLevel="1">
      <c r="A197" s="1">
        <f t="shared" si="6"/>
        <v>42470</v>
      </c>
      <c r="D197" s="5"/>
      <c r="E197" t="s">
        <v>26</v>
      </c>
      <c r="G197">
        <v>236</v>
      </c>
      <c r="K197">
        <v>0</v>
      </c>
    </row>
    <row r="198" spans="1:11" outlineLevel="1">
      <c r="A198" s="1">
        <f t="shared" si="6"/>
        <v>42471</v>
      </c>
      <c r="D198" s="5"/>
      <c r="E198" t="s">
        <v>26</v>
      </c>
      <c r="G198">
        <v>236</v>
      </c>
      <c r="K198">
        <v>0</v>
      </c>
    </row>
    <row r="199" spans="1:11" outlineLevel="1">
      <c r="A199" s="1">
        <f t="shared" si="6"/>
        <v>42472</v>
      </c>
      <c r="D199" s="5"/>
      <c r="E199" t="s">
        <v>26</v>
      </c>
      <c r="G199">
        <v>236</v>
      </c>
      <c r="K199">
        <v>0</v>
      </c>
    </row>
    <row r="200" spans="1:11" outlineLevel="1">
      <c r="A200" s="1">
        <f t="shared" si="6"/>
        <v>42473</v>
      </c>
      <c r="D200" s="5"/>
      <c r="E200" t="s">
        <v>26</v>
      </c>
      <c r="G200">
        <v>236</v>
      </c>
      <c r="K200">
        <v>0</v>
      </c>
    </row>
    <row r="201" spans="1:11" outlineLevel="1">
      <c r="A201" s="1">
        <f t="shared" si="6"/>
        <v>42474</v>
      </c>
      <c r="D201" s="5"/>
      <c r="E201" t="s">
        <v>26</v>
      </c>
      <c r="G201">
        <v>236</v>
      </c>
      <c r="K201">
        <v>0</v>
      </c>
    </row>
    <row r="202" spans="1:11" outlineLevel="1">
      <c r="A202" s="1">
        <f t="shared" si="6"/>
        <v>42475</v>
      </c>
      <c r="D202" s="5"/>
      <c r="E202" t="s">
        <v>26</v>
      </c>
      <c r="G202">
        <v>236</v>
      </c>
      <c r="K202">
        <v>0</v>
      </c>
    </row>
    <row r="203" spans="1:11" outlineLevel="1">
      <c r="A203" s="1">
        <f t="shared" si="6"/>
        <v>42476</v>
      </c>
      <c r="D203" s="5"/>
      <c r="E203" t="s">
        <v>26</v>
      </c>
      <c r="G203">
        <v>236</v>
      </c>
      <c r="K203">
        <v>0</v>
      </c>
    </row>
    <row r="204" spans="1:11" outlineLevel="1">
      <c r="A204" s="1">
        <f t="shared" si="6"/>
        <v>42477</v>
      </c>
      <c r="D204" s="5"/>
      <c r="E204" t="s">
        <v>26</v>
      </c>
      <c r="G204">
        <v>236</v>
      </c>
      <c r="K204">
        <v>0</v>
      </c>
    </row>
    <row r="205" spans="1:11" outlineLevel="1">
      <c r="A205" s="1">
        <f t="shared" si="6"/>
        <v>42478</v>
      </c>
      <c r="D205" s="5"/>
      <c r="E205" t="s">
        <v>26</v>
      </c>
      <c r="G205">
        <v>236</v>
      </c>
      <c r="K205">
        <v>0</v>
      </c>
    </row>
    <row r="206" spans="1:11" outlineLevel="1">
      <c r="A206" s="1">
        <f t="shared" si="6"/>
        <v>42479</v>
      </c>
      <c r="D206" s="5"/>
      <c r="E206" t="s">
        <v>26</v>
      </c>
      <c r="G206">
        <v>236</v>
      </c>
      <c r="K206">
        <v>0</v>
      </c>
    </row>
    <row r="207" spans="1:11" outlineLevel="1">
      <c r="A207" s="1">
        <f t="shared" si="6"/>
        <v>42480</v>
      </c>
      <c r="D207" s="5"/>
      <c r="E207" t="s">
        <v>26</v>
      </c>
      <c r="G207">
        <v>236</v>
      </c>
      <c r="K207">
        <v>0</v>
      </c>
    </row>
    <row r="208" spans="1:11" outlineLevel="1">
      <c r="A208" s="1">
        <f t="shared" si="6"/>
        <v>42481</v>
      </c>
      <c r="D208" s="5"/>
      <c r="E208" t="s">
        <v>26</v>
      </c>
      <c r="G208">
        <v>236</v>
      </c>
      <c r="K208">
        <v>0</v>
      </c>
    </row>
    <row r="209" spans="1:11" outlineLevel="1">
      <c r="A209" s="1">
        <f t="shared" si="6"/>
        <v>42482</v>
      </c>
      <c r="D209" s="5"/>
      <c r="E209" t="s">
        <v>26</v>
      </c>
      <c r="G209">
        <v>236</v>
      </c>
      <c r="K209">
        <v>0</v>
      </c>
    </row>
    <row r="210" spans="1:11" outlineLevel="1">
      <c r="A210" s="1">
        <f t="shared" si="6"/>
        <v>42483</v>
      </c>
      <c r="D210" s="5"/>
      <c r="E210" t="s">
        <v>26</v>
      </c>
      <c r="G210">
        <v>236</v>
      </c>
      <c r="K210">
        <v>0</v>
      </c>
    </row>
    <row r="211" spans="1:11" outlineLevel="1">
      <c r="A211" s="1">
        <f t="shared" si="6"/>
        <v>42484</v>
      </c>
      <c r="D211" s="5"/>
      <c r="E211" t="s">
        <v>26</v>
      </c>
      <c r="G211">
        <v>236</v>
      </c>
      <c r="K211">
        <v>0</v>
      </c>
    </row>
    <row r="212" spans="1:11" outlineLevel="1">
      <c r="A212" s="1">
        <f t="shared" si="6"/>
        <v>42485</v>
      </c>
      <c r="D212" s="5"/>
      <c r="E212" t="s">
        <v>26</v>
      </c>
      <c r="G212">
        <v>236</v>
      </c>
      <c r="K212">
        <v>0</v>
      </c>
    </row>
    <row r="213" spans="1:11" outlineLevel="1">
      <c r="A213" s="1">
        <f t="shared" si="6"/>
        <v>42486</v>
      </c>
      <c r="D213" s="5"/>
      <c r="E213" t="s">
        <v>26</v>
      </c>
      <c r="G213">
        <v>236</v>
      </c>
      <c r="K213">
        <v>0</v>
      </c>
    </row>
    <row r="214" spans="1:11" outlineLevel="1">
      <c r="A214" s="1">
        <f t="shared" si="6"/>
        <v>42487</v>
      </c>
      <c r="D214" s="5"/>
      <c r="E214" t="s">
        <v>26</v>
      </c>
      <c r="G214">
        <v>236</v>
      </c>
      <c r="K214">
        <v>0</v>
      </c>
    </row>
    <row r="215" spans="1:11" outlineLevel="1">
      <c r="A215" s="1">
        <f t="shared" si="6"/>
        <v>42488</v>
      </c>
      <c r="D215" s="5"/>
      <c r="E215" t="s">
        <v>26</v>
      </c>
      <c r="G215">
        <v>236</v>
      </c>
      <c r="K215">
        <v>0</v>
      </c>
    </row>
    <row r="216" spans="1:11" outlineLevel="1">
      <c r="A216" s="1">
        <f t="shared" si="6"/>
        <v>42489</v>
      </c>
      <c r="D216" s="5"/>
      <c r="E216" t="s">
        <v>26</v>
      </c>
      <c r="G216">
        <v>236</v>
      </c>
      <c r="K216">
        <v>0</v>
      </c>
    </row>
    <row r="217" spans="1:11" outlineLevel="1">
      <c r="A217" s="1">
        <f t="shared" si="6"/>
        <v>42490</v>
      </c>
      <c r="D217" s="5"/>
      <c r="E217" t="s">
        <v>26</v>
      </c>
      <c r="G217">
        <v>236</v>
      </c>
      <c r="K217">
        <v>0</v>
      </c>
    </row>
    <row r="218" spans="1:11" outlineLevel="1">
      <c r="A218" s="1">
        <f t="shared" si="6"/>
        <v>42491</v>
      </c>
      <c r="D218" s="5"/>
      <c r="E218" t="s">
        <v>26</v>
      </c>
      <c r="G218">
        <v>236</v>
      </c>
      <c r="K218">
        <v>0</v>
      </c>
    </row>
    <row r="219" spans="1:11" outlineLevel="1">
      <c r="A219" s="1">
        <f>Ats.oper.!$A$2</f>
        <v>42461</v>
      </c>
      <c r="D219" s="5"/>
      <c r="E219" t="s">
        <v>26</v>
      </c>
      <c r="G219">
        <v>240</v>
      </c>
      <c r="K219">
        <v>0</v>
      </c>
    </row>
    <row r="220" spans="1:11" outlineLevel="1">
      <c r="A220" s="1">
        <f>$A$2+1</f>
        <v>42462</v>
      </c>
      <c r="D220" s="5"/>
      <c r="E220" t="s">
        <v>26</v>
      </c>
      <c r="G220">
        <v>240</v>
      </c>
      <c r="K220">
        <v>0</v>
      </c>
    </row>
    <row r="221" spans="1:11" outlineLevel="1">
      <c r="A221" s="1">
        <f>A220+1</f>
        <v>42463</v>
      </c>
      <c r="D221" s="5"/>
      <c r="E221" t="s">
        <v>26</v>
      </c>
      <c r="G221">
        <v>240</v>
      </c>
      <c r="K221">
        <v>0</v>
      </c>
    </row>
    <row r="222" spans="1:11" outlineLevel="1">
      <c r="A222" s="1">
        <f t="shared" ref="A222:A249" si="7">A221+1</f>
        <v>42464</v>
      </c>
      <c r="D222" s="5"/>
      <c r="E222" t="s">
        <v>26</v>
      </c>
      <c r="G222">
        <v>240</v>
      </c>
      <c r="K222">
        <v>0</v>
      </c>
    </row>
    <row r="223" spans="1:11" outlineLevel="1">
      <c r="A223" s="1">
        <f t="shared" si="7"/>
        <v>42465</v>
      </c>
      <c r="D223" s="5"/>
      <c r="E223" t="s">
        <v>26</v>
      </c>
      <c r="G223">
        <v>240</v>
      </c>
      <c r="K223">
        <v>0</v>
      </c>
    </row>
    <row r="224" spans="1:11" outlineLevel="1">
      <c r="A224" s="1">
        <f t="shared" si="7"/>
        <v>42466</v>
      </c>
      <c r="D224" s="5"/>
      <c r="E224" t="s">
        <v>26</v>
      </c>
      <c r="G224">
        <v>240</v>
      </c>
      <c r="K224">
        <v>0</v>
      </c>
    </row>
    <row r="225" spans="1:11" outlineLevel="1">
      <c r="A225" s="1">
        <f t="shared" si="7"/>
        <v>42467</v>
      </c>
      <c r="D225" s="5"/>
      <c r="E225" t="s">
        <v>26</v>
      </c>
      <c r="G225">
        <v>240</v>
      </c>
      <c r="K225">
        <v>0</v>
      </c>
    </row>
    <row r="226" spans="1:11" outlineLevel="1">
      <c r="A226" s="1">
        <f t="shared" si="7"/>
        <v>42468</v>
      </c>
      <c r="D226" s="5"/>
      <c r="E226" t="s">
        <v>26</v>
      </c>
      <c r="G226">
        <v>240</v>
      </c>
      <c r="K226">
        <v>0</v>
      </c>
    </row>
    <row r="227" spans="1:11" outlineLevel="1">
      <c r="A227" s="1">
        <f t="shared" si="7"/>
        <v>42469</v>
      </c>
      <c r="D227" s="5"/>
      <c r="E227" t="s">
        <v>26</v>
      </c>
      <c r="G227">
        <v>240</v>
      </c>
      <c r="K227">
        <v>0</v>
      </c>
    </row>
    <row r="228" spans="1:11" outlineLevel="1">
      <c r="A228" s="1">
        <f t="shared" si="7"/>
        <v>42470</v>
      </c>
      <c r="D228" s="5"/>
      <c r="E228" t="s">
        <v>26</v>
      </c>
      <c r="G228">
        <v>240</v>
      </c>
      <c r="K228">
        <v>0</v>
      </c>
    </row>
    <row r="229" spans="1:11" outlineLevel="1">
      <c r="A229" s="1">
        <f t="shared" si="7"/>
        <v>42471</v>
      </c>
      <c r="D229" s="5"/>
      <c r="E229" t="s">
        <v>26</v>
      </c>
      <c r="G229">
        <v>240</v>
      </c>
      <c r="K229">
        <v>0</v>
      </c>
    </row>
    <row r="230" spans="1:11" outlineLevel="1">
      <c r="A230" s="1">
        <f t="shared" si="7"/>
        <v>42472</v>
      </c>
      <c r="D230" s="5"/>
      <c r="E230" t="s">
        <v>26</v>
      </c>
      <c r="G230">
        <v>240</v>
      </c>
      <c r="K230">
        <v>0</v>
      </c>
    </row>
    <row r="231" spans="1:11" outlineLevel="1">
      <c r="A231" s="1">
        <f t="shared" si="7"/>
        <v>42473</v>
      </c>
      <c r="D231" s="5"/>
      <c r="E231" t="s">
        <v>26</v>
      </c>
      <c r="G231">
        <v>240</v>
      </c>
      <c r="K231">
        <v>0</v>
      </c>
    </row>
    <row r="232" spans="1:11" outlineLevel="1">
      <c r="A232" s="1">
        <f t="shared" si="7"/>
        <v>42474</v>
      </c>
      <c r="D232" s="5"/>
      <c r="E232" t="s">
        <v>26</v>
      </c>
      <c r="G232">
        <v>240</v>
      </c>
      <c r="K232">
        <v>0</v>
      </c>
    </row>
    <row r="233" spans="1:11" outlineLevel="1">
      <c r="A233" s="1">
        <f t="shared" si="7"/>
        <v>42475</v>
      </c>
      <c r="D233" s="5"/>
      <c r="E233" t="s">
        <v>26</v>
      </c>
      <c r="G233">
        <v>240</v>
      </c>
      <c r="K233">
        <v>0</v>
      </c>
    </row>
    <row r="234" spans="1:11" outlineLevel="1">
      <c r="A234" s="1">
        <f t="shared" si="7"/>
        <v>42476</v>
      </c>
      <c r="D234" s="5"/>
      <c r="E234" t="s">
        <v>26</v>
      </c>
      <c r="G234">
        <v>240</v>
      </c>
      <c r="K234">
        <v>0</v>
      </c>
    </row>
    <row r="235" spans="1:11" outlineLevel="1">
      <c r="A235" s="1">
        <f t="shared" si="7"/>
        <v>42477</v>
      </c>
      <c r="D235" s="5"/>
      <c r="E235" t="s">
        <v>26</v>
      </c>
      <c r="G235">
        <v>240</v>
      </c>
      <c r="K235">
        <v>0</v>
      </c>
    </row>
    <row r="236" spans="1:11" outlineLevel="1">
      <c r="A236" s="1">
        <f t="shared" si="7"/>
        <v>42478</v>
      </c>
      <c r="D236" s="5"/>
      <c r="E236" t="s">
        <v>26</v>
      </c>
      <c r="G236">
        <v>240</v>
      </c>
      <c r="K236">
        <v>0</v>
      </c>
    </row>
    <row r="237" spans="1:11" outlineLevel="1">
      <c r="A237" s="1">
        <f t="shared" si="7"/>
        <v>42479</v>
      </c>
      <c r="D237" s="5"/>
      <c r="E237" t="s">
        <v>26</v>
      </c>
      <c r="G237">
        <v>240</v>
      </c>
      <c r="K237">
        <v>0</v>
      </c>
    </row>
    <row r="238" spans="1:11" outlineLevel="1">
      <c r="A238" s="1">
        <f t="shared" si="7"/>
        <v>42480</v>
      </c>
      <c r="D238" s="5"/>
      <c r="E238" t="s">
        <v>26</v>
      </c>
      <c r="G238">
        <v>240</v>
      </c>
      <c r="K238">
        <v>0</v>
      </c>
    </row>
    <row r="239" spans="1:11" outlineLevel="1">
      <c r="A239" s="1">
        <f t="shared" si="7"/>
        <v>42481</v>
      </c>
      <c r="D239" s="5"/>
      <c r="E239" t="s">
        <v>26</v>
      </c>
      <c r="G239">
        <v>240</v>
      </c>
      <c r="K239">
        <v>0</v>
      </c>
    </row>
    <row r="240" spans="1:11" outlineLevel="1">
      <c r="A240" s="1">
        <f t="shared" si="7"/>
        <v>42482</v>
      </c>
      <c r="D240" s="5"/>
      <c r="E240" t="s">
        <v>26</v>
      </c>
      <c r="G240">
        <v>240</v>
      </c>
      <c r="K240">
        <v>0</v>
      </c>
    </row>
    <row r="241" spans="1:11" outlineLevel="1">
      <c r="A241" s="1">
        <f t="shared" si="7"/>
        <v>42483</v>
      </c>
      <c r="D241" s="5"/>
      <c r="E241" t="s">
        <v>26</v>
      </c>
      <c r="G241">
        <v>240</v>
      </c>
      <c r="K241">
        <v>0</v>
      </c>
    </row>
    <row r="242" spans="1:11" outlineLevel="1">
      <c r="A242" s="1">
        <f t="shared" si="7"/>
        <v>42484</v>
      </c>
      <c r="D242" s="5"/>
      <c r="E242" t="s">
        <v>26</v>
      </c>
      <c r="G242">
        <v>240</v>
      </c>
      <c r="K242">
        <v>0</v>
      </c>
    </row>
    <row r="243" spans="1:11" outlineLevel="1">
      <c r="A243" s="1">
        <f t="shared" si="7"/>
        <v>42485</v>
      </c>
      <c r="D243" s="5"/>
      <c r="E243" t="s">
        <v>26</v>
      </c>
      <c r="G243">
        <v>240</v>
      </c>
      <c r="K243">
        <v>0</v>
      </c>
    </row>
    <row r="244" spans="1:11" outlineLevel="1">
      <c r="A244" s="1">
        <f t="shared" si="7"/>
        <v>42486</v>
      </c>
      <c r="D244" s="5"/>
      <c r="E244" t="s">
        <v>26</v>
      </c>
      <c r="G244">
        <v>240</v>
      </c>
      <c r="K244">
        <v>0</v>
      </c>
    </row>
    <row r="245" spans="1:11" outlineLevel="1">
      <c r="A245" s="1">
        <f t="shared" si="7"/>
        <v>42487</v>
      </c>
      <c r="D245" s="5"/>
      <c r="E245" t="s">
        <v>26</v>
      </c>
      <c r="G245">
        <v>240</v>
      </c>
      <c r="K245">
        <v>0</v>
      </c>
    </row>
    <row r="246" spans="1:11" outlineLevel="1">
      <c r="A246" s="1">
        <f t="shared" si="7"/>
        <v>42488</v>
      </c>
      <c r="D246" s="5"/>
      <c r="E246" t="s">
        <v>26</v>
      </c>
      <c r="G246">
        <v>240</v>
      </c>
      <c r="K246">
        <v>0</v>
      </c>
    </row>
    <row r="247" spans="1:11" outlineLevel="1">
      <c r="A247" s="1">
        <f t="shared" si="7"/>
        <v>42489</v>
      </c>
      <c r="D247" s="5"/>
      <c r="E247" t="s">
        <v>26</v>
      </c>
      <c r="G247">
        <v>240</v>
      </c>
      <c r="K247">
        <v>0</v>
      </c>
    </row>
    <row r="248" spans="1:11" outlineLevel="1">
      <c r="A248" s="1">
        <f t="shared" si="7"/>
        <v>42490</v>
      </c>
      <c r="D248" s="5"/>
      <c r="E248" t="s">
        <v>26</v>
      </c>
      <c r="G248">
        <v>240</v>
      </c>
      <c r="K248">
        <v>0</v>
      </c>
    </row>
    <row r="249" spans="1:11" outlineLevel="1">
      <c r="A249" s="1">
        <f t="shared" si="7"/>
        <v>42491</v>
      </c>
      <c r="D249" s="5"/>
      <c r="E249" t="s">
        <v>26</v>
      </c>
      <c r="G249">
        <v>240</v>
      </c>
      <c r="K249">
        <v>0</v>
      </c>
    </row>
    <row r="250" spans="1:11" outlineLevel="1">
      <c r="A250" s="1">
        <f>Ats.oper.!$A$2</f>
        <v>42461</v>
      </c>
      <c r="D250" s="5"/>
      <c r="E250" t="s">
        <v>26</v>
      </c>
      <c r="G250">
        <v>250</v>
      </c>
      <c r="K250">
        <v>0</v>
      </c>
    </row>
    <row r="251" spans="1:11" outlineLevel="1">
      <c r="A251" s="1">
        <f>$A$2+1</f>
        <v>42462</v>
      </c>
      <c r="D251" s="5"/>
      <c r="E251" t="s">
        <v>26</v>
      </c>
      <c r="G251">
        <v>250</v>
      </c>
      <c r="K251">
        <v>0</v>
      </c>
    </row>
    <row r="252" spans="1:11" outlineLevel="1">
      <c r="A252" s="1">
        <f>A251+1</f>
        <v>42463</v>
      </c>
      <c r="D252" s="5"/>
      <c r="E252" t="s">
        <v>26</v>
      </c>
      <c r="G252">
        <v>250</v>
      </c>
      <c r="K252">
        <v>0</v>
      </c>
    </row>
    <row r="253" spans="1:11" outlineLevel="1">
      <c r="A253" s="1">
        <f t="shared" ref="A253:A280" si="8">A252+1</f>
        <v>42464</v>
      </c>
      <c r="D253" s="5"/>
      <c r="E253" t="s">
        <v>26</v>
      </c>
      <c r="G253">
        <v>250</v>
      </c>
      <c r="K253">
        <v>0</v>
      </c>
    </row>
    <row r="254" spans="1:11" outlineLevel="1">
      <c r="A254" s="1">
        <f t="shared" si="8"/>
        <v>42465</v>
      </c>
      <c r="D254" s="5"/>
      <c r="E254" t="s">
        <v>26</v>
      </c>
      <c r="G254">
        <v>250</v>
      </c>
      <c r="K254">
        <v>0</v>
      </c>
    </row>
    <row r="255" spans="1:11" outlineLevel="1">
      <c r="A255" s="1">
        <f t="shared" si="8"/>
        <v>42466</v>
      </c>
      <c r="D255" s="5"/>
      <c r="E255" t="s">
        <v>26</v>
      </c>
      <c r="G255">
        <v>250</v>
      </c>
      <c r="K255">
        <v>0</v>
      </c>
    </row>
    <row r="256" spans="1:11" outlineLevel="1">
      <c r="A256" s="1">
        <f t="shared" si="8"/>
        <v>42467</v>
      </c>
      <c r="D256" s="5"/>
      <c r="E256" t="s">
        <v>26</v>
      </c>
      <c r="G256">
        <v>250</v>
      </c>
      <c r="K256">
        <v>0</v>
      </c>
    </row>
    <row r="257" spans="1:11" outlineLevel="1">
      <c r="A257" s="1">
        <f t="shared" si="8"/>
        <v>42468</v>
      </c>
      <c r="D257" s="5"/>
      <c r="E257" t="s">
        <v>26</v>
      </c>
      <c r="G257">
        <v>250</v>
      </c>
      <c r="K257">
        <v>0</v>
      </c>
    </row>
    <row r="258" spans="1:11" outlineLevel="1">
      <c r="A258" s="1">
        <f t="shared" si="8"/>
        <v>42469</v>
      </c>
      <c r="D258" s="5"/>
      <c r="E258" t="s">
        <v>26</v>
      </c>
      <c r="G258">
        <v>250</v>
      </c>
      <c r="K258">
        <v>0</v>
      </c>
    </row>
    <row r="259" spans="1:11" outlineLevel="1">
      <c r="A259" s="1">
        <f t="shared" si="8"/>
        <v>42470</v>
      </c>
      <c r="D259" s="5"/>
      <c r="E259" t="s">
        <v>26</v>
      </c>
      <c r="G259">
        <v>250</v>
      </c>
      <c r="K259">
        <v>0</v>
      </c>
    </row>
    <row r="260" spans="1:11" outlineLevel="1">
      <c r="A260" s="1">
        <f t="shared" si="8"/>
        <v>42471</v>
      </c>
      <c r="D260" s="5"/>
      <c r="E260" t="s">
        <v>26</v>
      </c>
      <c r="G260">
        <v>250</v>
      </c>
      <c r="K260">
        <v>0</v>
      </c>
    </row>
    <row r="261" spans="1:11" outlineLevel="1">
      <c r="A261" s="1">
        <f t="shared" si="8"/>
        <v>42472</v>
      </c>
      <c r="D261" s="5"/>
      <c r="E261" t="s">
        <v>26</v>
      </c>
      <c r="G261">
        <v>250</v>
      </c>
      <c r="K261">
        <v>0</v>
      </c>
    </row>
    <row r="262" spans="1:11" outlineLevel="1">
      <c r="A262" s="1">
        <f t="shared" si="8"/>
        <v>42473</v>
      </c>
      <c r="D262" s="5"/>
      <c r="E262" t="s">
        <v>26</v>
      </c>
      <c r="G262">
        <v>250</v>
      </c>
      <c r="K262">
        <v>0</v>
      </c>
    </row>
    <row r="263" spans="1:11" outlineLevel="1">
      <c r="A263" s="1">
        <f t="shared" si="8"/>
        <v>42474</v>
      </c>
      <c r="D263" s="5"/>
      <c r="E263" t="s">
        <v>26</v>
      </c>
      <c r="G263">
        <v>250</v>
      </c>
      <c r="K263">
        <v>0</v>
      </c>
    </row>
    <row r="264" spans="1:11" outlineLevel="1">
      <c r="A264" s="1">
        <f t="shared" si="8"/>
        <v>42475</v>
      </c>
      <c r="D264" s="5"/>
      <c r="E264" t="s">
        <v>26</v>
      </c>
      <c r="G264">
        <v>250</v>
      </c>
      <c r="K264">
        <v>0</v>
      </c>
    </row>
    <row r="265" spans="1:11" outlineLevel="1">
      <c r="A265" s="1">
        <f t="shared" si="8"/>
        <v>42476</v>
      </c>
      <c r="D265" s="5"/>
      <c r="E265" t="s">
        <v>26</v>
      </c>
      <c r="G265">
        <v>250</v>
      </c>
      <c r="K265">
        <v>0</v>
      </c>
    </row>
    <row r="266" spans="1:11" outlineLevel="1">
      <c r="A266" s="1">
        <f t="shared" si="8"/>
        <v>42477</v>
      </c>
      <c r="D266" s="5"/>
      <c r="E266" t="s">
        <v>26</v>
      </c>
      <c r="G266">
        <v>250</v>
      </c>
      <c r="K266">
        <v>0</v>
      </c>
    </row>
    <row r="267" spans="1:11" outlineLevel="1">
      <c r="A267" s="1">
        <f t="shared" si="8"/>
        <v>42478</v>
      </c>
      <c r="D267" s="5"/>
      <c r="E267" t="s">
        <v>26</v>
      </c>
      <c r="G267">
        <v>250</v>
      </c>
      <c r="K267">
        <v>0</v>
      </c>
    </row>
    <row r="268" spans="1:11" outlineLevel="1">
      <c r="A268" s="1">
        <f t="shared" si="8"/>
        <v>42479</v>
      </c>
      <c r="D268" s="5"/>
      <c r="E268" t="s">
        <v>26</v>
      </c>
      <c r="G268">
        <v>250</v>
      </c>
      <c r="K268">
        <v>0</v>
      </c>
    </row>
    <row r="269" spans="1:11" outlineLevel="1">
      <c r="A269" s="1">
        <f t="shared" si="8"/>
        <v>42480</v>
      </c>
      <c r="D269" s="5"/>
      <c r="E269" t="s">
        <v>26</v>
      </c>
      <c r="G269">
        <v>250</v>
      </c>
      <c r="K269">
        <v>0</v>
      </c>
    </row>
    <row r="270" spans="1:11" outlineLevel="1">
      <c r="A270" s="1">
        <f t="shared" si="8"/>
        <v>42481</v>
      </c>
      <c r="D270" s="5"/>
      <c r="E270" t="s">
        <v>26</v>
      </c>
      <c r="G270">
        <v>250</v>
      </c>
      <c r="K270">
        <v>0</v>
      </c>
    </row>
    <row r="271" spans="1:11" outlineLevel="1">
      <c r="A271" s="1">
        <f t="shared" si="8"/>
        <v>42482</v>
      </c>
      <c r="D271" s="5"/>
      <c r="E271" t="s">
        <v>26</v>
      </c>
      <c r="G271">
        <v>250</v>
      </c>
      <c r="K271">
        <v>0</v>
      </c>
    </row>
    <row r="272" spans="1:11" outlineLevel="1">
      <c r="A272" s="1">
        <f t="shared" si="8"/>
        <v>42483</v>
      </c>
      <c r="D272" s="5"/>
      <c r="E272" t="s">
        <v>26</v>
      </c>
      <c r="G272">
        <v>250</v>
      </c>
      <c r="K272">
        <v>0</v>
      </c>
    </row>
    <row r="273" spans="1:11" outlineLevel="1">
      <c r="A273" s="1">
        <f t="shared" si="8"/>
        <v>42484</v>
      </c>
      <c r="D273" s="5"/>
      <c r="E273" t="s">
        <v>26</v>
      </c>
      <c r="G273">
        <v>250</v>
      </c>
      <c r="K273">
        <v>0</v>
      </c>
    </row>
    <row r="274" spans="1:11" outlineLevel="1">
      <c r="A274" s="1">
        <f t="shared" si="8"/>
        <v>42485</v>
      </c>
      <c r="D274" s="5"/>
      <c r="E274" t="s">
        <v>26</v>
      </c>
      <c r="G274">
        <v>250</v>
      </c>
      <c r="K274">
        <v>0</v>
      </c>
    </row>
    <row r="275" spans="1:11" outlineLevel="1">
      <c r="A275" s="1">
        <f t="shared" si="8"/>
        <v>42486</v>
      </c>
      <c r="D275" s="5"/>
      <c r="E275" t="s">
        <v>26</v>
      </c>
      <c r="G275">
        <v>250</v>
      </c>
      <c r="K275">
        <v>0</v>
      </c>
    </row>
    <row r="276" spans="1:11" outlineLevel="1">
      <c r="A276" s="1">
        <f t="shared" si="8"/>
        <v>42487</v>
      </c>
      <c r="D276" s="5"/>
      <c r="E276" t="s">
        <v>26</v>
      </c>
      <c r="G276">
        <v>250</v>
      </c>
      <c r="K276">
        <v>0</v>
      </c>
    </row>
    <row r="277" spans="1:11" outlineLevel="1">
      <c r="A277" s="1">
        <f t="shared" si="8"/>
        <v>42488</v>
      </c>
      <c r="D277" s="5"/>
      <c r="E277" t="s">
        <v>26</v>
      </c>
      <c r="G277">
        <v>250</v>
      </c>
      <c r="K277">
        <v>0</v>
      </c>
    </row>
    <row r="278" spans="1:11" outlineLevel="1">
      <c r="A278" s="1">
        <f t="shared" si="8"/>
        <v>42489</v>
      </c>
      <c r="D278" s="5"/>
      <c r="E278" t="s">
        <v>26</v>
      </c>
      <c r="G278">
        <v>250</v>
      </c>
      <c r="K278">
        <v>0</v>
      </c>
    </row>
    <row r="279" spans="1:11" outlineLevel="1">
      <c r="A279" s="1">
        <f t="shared" si="8"/>
        <v>42490</v>
      </c>
      <c r="D279" s="5"/>
      <c r="E279" t="s">
        <v>26</v>
      </c>
      <c r="G279">
        <v>250</v>
      </c>
      <c r="K279">
        <v>0</v>
      </c>
    </row>
    <row r="280" spans="1:11" outlineLevel="1">
      <c r="A280" s="1">
        <f t="shared" si="8"/>
        <v>42491</v>
      </c>
      <c r="D280" s="5"/>
      <c r="E280" t="s">
        <v>26</v>
      </c>
      <c r="G280">
        <v>250</v>
      </c>
      <c r="K280">
        <v>0</v>
      </c>
    </row>
    <row r="281" spans="1:11" outlineLevel="1">
      <c r="A281" s="1">
        <f>Ats.oper.!$A$2</f>
        <v>42461</v>
      </c>
      <c r="D281" s="5"/>
      <c r="E281" t="s">
        <v>26</v>
      </c>
      <c r="G281">
        <v>280</v>
      </c>
      <c r="K281">
        <v>0</v>
      </c>
    </row>
    <row r="282" spans="1:11" outlineLevel="1">
      <c r="A282" s="1">
        <f>$A$2+1</f>
        <v>42462</v>
      </c>
      <c r="D282" s="5"/>
      <c r="E282" t="s">
        <v>26</v>
      </c>
      <c r="G282">
        <v>280</v>
      </c>
      <c r="K282">
        <v>0</v>
      </c>
    </row>
    <row r="283" spans="1:11" outlineLevel="1">
      <c r="A283" s="1">
        <f>A282+1</f>
        <v>42463</v>
      </c>
      <c r="D283" s="5"/>
      <c r="E283" t="s">
        <v>26</v>
      </c>
      <c r="G283">
        <v>280</v>
      </c>
      <c r="K283">
        <v>0</v>
      </c>
    </row>
    <row r="284" spans="1:11" outlineLevel="1">
      <c r="A284" s="1">
        <f t="shared" ref="A284:A311" si="9">A283+1</f>
        <v>42464</v>
      </c>
      <c r="D284" s="5"/>
      <c r="E284" t="s">
        <v>26</v>
      </c>
      <c r="G284">
        <v>280</v>
      </c>
      <c r="K284">
        <v>0</v>
      </c>
    </row>
    <row r="285" spans="1:11" outlineLevel="1">
      <c r="A285" s="1">
        <f t="shared" si="9"/>
        <v>42465</v>
      </c>
      <c r="D285" s="5"/>
      <c r="E285" t="s">
        <v>26</v>
      </c>
      <c r="G285">
        <v>280</v>
      </c>
      <c r="K285">
        <v>0</v>
      </c>
    </row>
    <row r="286" spans="1:11" outlineLevel="1">
      <c r="A286" s="1">
        <f t="shared" si="9"/>
        <v>42466</v>
      </c>
      <c r="D286" s="5"/>
      <c r="E286" t="s">
        <v>26</v>
      </c>
      <c r="G286">
        <v>280</v>
      </c>
      <c r="K286">
        <v>0</v>
      </c>
    </row>
    <row r="287" spans="1:11" outlineLevel="1">
      <c r="A287" s="1">
        <f t="shared" si="9"/>
        <v>42467</v>
      </c>
      <c r="D287" s="5"/>
      <c r="E287" t="s">
        <v>26</v>
      </c>
      <c r="G287">
        <v>280</v>
      </c>
      <c r="K287">
        <v>0</v>
      </c>
    </row>
    <row r="288" spans="1:11" outlineLevel="1">
      <c r="A288" s="1">
        <f t="shared" si="9"/>
        <v>42468</v>
      </c>
      <c r="D288" s="5"/>
      <c r="E288" t="s">
        <v>26</v>
      </c>
      <c r="G288">
        <v>280</v>
      </c>
      <c r="K288">
        <v>0</v>
      </c>
    </row>
    <row r="289" spans="1:11" outlineLevel="1">
      <c r="A289" s="1">
        <f t="shared" si="9"/>
        <v>42469</v>
      </c>
      <c r="D289" s="5"/>
      <c r="E289" t="s">
        <v>26</v>
      </c>
      <c r="G289">
        <v>280</v>
      </c>
      <c r="K289">
        <v>0</v>
      </c>
    </row>
    <row r="290" spans="1:11" outlineLevel="1">
      <c r="A290" s="1">
        <f t="shared" si="9"/>
        <v>42470</v>
      </c>
      <c r="D290" s="5"/>
      <c r="E290" t="s">
        <v>26</v>
      </c>
      <c r="G290">
        <v>280</v>
      </c>
      <c r="K290">
        <v>0</v>
      </c>
    </row>
    <row r="291" spans="1:11" outlineLevel="1">
      <c r="A291" s="1">
        <f t="shared" si="9"/>
        <v>42471</v>
      </c>
      <c r="D291" s="5"/>
      <c r="E291" t="s">
        <v>26</v>
      </c>
      <c r="G291">
        <v>280</v>
      </c>
      <c r="K291">
        <v>0</v>
      </c>
    </row>
    <row r="292" spans="1:11" outlineLevel="1">
      <c r="A292" s="1">
        <f t="shared" si="9"/>
        <v>42472</v>
      </c>
      <c r="D292" s="5"/>
      <c r="E292" t="s">
        <v>26</v>
      </c>
      <c r="G292">
        <v>280</v>
      </c>
      <c r="K292">
        <v>0</v>
      </c>
    </row>
    <row r="293" spans="1:11" outlineLevel="1">
      <c r="A293" s="1">
        <f t="shared" si="9"/>
        <v>42473</v>
      </c>
      <c r="D293" s="5"/>
      <c r="E293" t="s">
        <v>26</v>
      </c>
      <c r="G293">
        <v>280</v>
      </c>
      <c r="K293">
        <v>0</v>
      </c>
    </row>
    <row r="294" spans="1:11" outlineLevel="1">
      <c r="A294" s="1">
        <f t="shared" si="9"/>
        <v>42474</v>
      </c>
      <c r="D294" s="5"/>
      <c r="E294" t="s">
        <v>26</v>
      </c>
      <c r="G294">
        <v>280</v>
      </c>
      <c r="K294">
        <v>0</v>
      </c>
    </row>
    <row r="295" spans="1:11" outlineLevel="1">
      <c r="A295" s="1">
        <f t="shared" si="9"/>
        <v>42475</v>
      </c>
      <c r="D295" s="5"/>
      <c r="E295" t="s">
        <v>26</v>
      </c>
      <c r="G295">
        <v>280</v>
      </c>
      <c r="K295">
        <v>0</v>
      </c>
    </row>
    <row r="296" spans="1:11" outlineLevel="1">
      <c r="A296" s="1">
        <f t="shared" si="9"/>
        <v>42476</v>
      </c>
      <c r="D296" s="5"/>
      <c r="E296" t="s">
        <v>26</v>
      </c>
      <c r="G296">
        <v>280</v>
      </c>
      <c r="K296">
        <v>0</v>
      </c>
    </row>
    <row r="297" spans="1:11" outlineLevel="1">
      <c r="A297" s="1">
        <f t="shared" si="9"/>
        <v>42477</v>
      </c>
      <c r="D297" s="5"/>
      <c r="E297" t="s">
        <v>26</v>
      </c>
      <c r="G297">
        <v>280</v>
      </c>
      <c r="K297">
        <v>0</v>
      </c>
    </row>
    <row r="298" spans="1:11" outlineLevel="1">
      <c r="A298" s="1">
        <f t="shared" si="9"/>
        <v>42478</v>
      </c>
      <c r="D298" s="5"/>
      <c r="E298" t="s">
        <v>26</v>
      </c>
      <c r="G298">
        <v>280</v>
      </c>
      <c r="K298">
        <v>0</v>
      </c>
    </row>
    <row r="299" spans="1:11" outlineLevel="1">
      <c r="A299" s="1">
        <f t="shared" si="9"/>
        <v>42479</v>
      </c>
      <c r="D299" s="5"/>
      <c r="E299" t="s">
        <v>26</v>
      </c>
      <c r="G299">
        <v>280</v>
      </c>
      <c r="K299">
        <v>0</v>
      </c>
    </row>
    <row r="300" spans="1:11" outlineLevel="1">
      <c r="A300" s="1">
        <f t="shared" si="9"/>
        <v>42480</v>
      </c>
      <c r="D300" s="5"/>
      <c r="E300" t="s">
        <v>26</v>
      </c>
      <c r="G300">
        <v>280</v>
      </c>
      <c r="K300">
        <v>0</v>
      </c>
    </row>
    <row r="301" spans="1:11" outlineLevel="1">
      <c r="A301" s="1">
        <f t="shared" si="9"/>
        <v>42481</v>
      </c>
      <c r="D301" s="5"/>
      <c r="E301" t="s">
        <v>26</v>
      </c>
      <c r="G301">
        <v>280</v>
      </c>
      <c r="K301">
        <v>0</v>
      </c>
    </row>
    <row r="302" spans="1:11" outlineLevel="1">
      <c r="A302" s="1">
        <f t="shared" si="9"/>
        <v>42482</v>
      </c>
      <c r="D302" s="5"/>
      <c r="E302" t="s">
        <v>26</v>
      </c>
      <c r="G302">
        <v>280</v>
      </c>
      <c r="K302">
        <v>0</v>
      </c>
    </row>
    <row r="303" spans="1:11" outlineLevel="1">
      <c r="A303" s="1">
        <f t="shared" si="9"/>
        <v>42483</v>
      </c>
      <c r="D303" s="5"/>
      <c r="E303" t="s">
        <v>26</v>
      </c>
      <c r="G303">
        <v>280</v>
      </c>
      <c r="K303">
        <v>0</v>
      </c>
    </row>
    <row r="304" spans="1:11" outlineLevel="1">
      <c r="A304" s="1">
        <f t="shared" si="9"/>
        <v>42484</v>
      </c>
      <c r="D304" s="5"/>
      <c r="E304" t="s">
        <v>26</v>
      </c>
      <c r="G304">
        <v>280</v>
      </c>
      <c r="K304">
        <v>0</v>
      </c>
    </row>
    <row r="305" spans="1:11" outlineLevel="1">
      <c r="A305" s="1">
        <f t="shared" si="9"/>
        <v>42485</v>
      </c>
      <c r="D305" s="5"/>
      <c r="E305" t="s">
        <v>26</v>
      </c>
      <c r="G305">
        <v>280</v>
      </c>
      <c r="K305">
        <v>0</v>
      </c>
    </row>
    <row r="306" spans="1:11" outlineLevel="1">
      <c r="A306" s="1">
        <f t="shared" si="9"/>
        <v>42486</v>
      </c>
      <c r="D306" s="5"/>
      <c r="E306" t="s">
        <v>26</v>
      </c>
      <c r="G306">
        <v>280</v>
      </c>
      <c r="K306">
        <v>0</v>
      </c>
    </row>
    <row r="307" spans="1:11" outlineLevel="1">
      <c r="A307" s="1">
        <f t="shared" si="9"/>
        <v>42487</v>
      </c>
      <c r="D307" s="5"/>
      <c r="E307" t="s">
        <v>26</v>
      </c>
      <c r="G307">
        <v>280</v>
      </c>
      <c r="K307">
        <v>0</v>
      </c>
    </row>
    <row r="308" spans="1:11" outlineLevel="1">
      <c r="A308" s="1">
        <f t="shared" si="9"/>
        <v>42488</v>
      </c>
      <c r="D308" s="5"/>
      <c r="E308" t="s">
        <v>26</v>
      </c>
      <c r="G308">
        <v>280</v>
      </c>
      <c r="K308">
        <v>0</v>
      </c>
    </row>
    <row r="309" spans="1:11" outlineLevel="1">
      <c r="A309" s="1">
        <f t="shared" si="9"/>
        <v>42489</v>
      </c>
      <c r="D309" s="5"/>
      <c r="E309" t="s">
        <v>26</v>
      </c>
      <c r="G309">
        <v>280</v>
      </c>
      <c r="K309">
        <v>0</v>
      </c>
    </row>
    <row r="310" spans="1:11" outlineLevel="1">
      <c r="A310" s="1">
        <f t="shared" si="9"/>
        <v>42490</v>
      </c>
      <c r="D310" s="5"/>
      <c r="E310" t="s">
        <v>26</v>
      </c>
      <c r="G310">
        <v>280</v>
      </c>
      <c r="K310">
        <v>0</v>
      </c>
    </row>
    <row r="311" spans="1:11" outlineLevel="1">
      <c r="A311" s="1">
        <f t="shared" si="9"/>
        <v>42491</v>
      </c>
      <c r="D311" s="5"/>
      <c r="E311" t="s">
        <v>26</v>
      </c>
      <c r="G311">
        <v>280</v>
      </c>
      <c r="K311">
        <v>0</v>
      </c>
    </row>
    <row r="312" spans="1:11" outlineLevel="1">
      <c r="A312" s="1">
        <f>Ats.oper.!$A$2</f>
        <v>42461</v>
      </c>
      <c r="D312" s="5"/>
      <c r="E312" t="s">
        <v>26</v>
      </c>
      <c r="G312">
        <v>290</v>
      </c>
      <c r="K312">
        <v>0</v>
      </c>
    </row>
    <row r="313" spans="1:11" outlineLevel="1">
      <c r="A313" s="1">
        <f>$A$2+1</f>
        <v>42462</v>
      </c>
      <c r="D313" s="5"/>
      <c r="E313" t="s">
        <v>26</v>
      </c>
      <c r="G313">
        <v>290</v>
      </c>
      <c r="K313">
        <v>0</v>
      </c>
    </row>
    <row r="314" spans="1:11" outlineLevel="1">
      <c r="A314" s="1">
        <f>A313+1</f>
        <v>42463</v>
      </c>
      <c r="D314" s="5"/>
      <c r="E314" t="s">
        <v>26</v>
      </c>
      <c r="G314">
        <v>290</v>
      </c>
      <c r="K314">
        <v>0</v>
      </c>
    </row>
    <row r="315" spans="1:11" outlineLevel="1">
      <c r="A315" s="1">
        <f t="shared" ref="A315:A342" si="10">A314+1</f>
        <v>42464</v>
      </c>
      <c r="D315" s="5"/>
      <c r="E315" t="s">
        <v>26</v>
      </c>
      <c r="G315">
        <v>290</v>
      </c>
      <c r="K315">
        <v>0</v>
      </c>
    </row>
    <row r="316" spans="1:11" outlineLevel="1">
      <c r="A316" s="1">
        <f t="shared" si="10"/>
        <v>42465</v>
      </c>
      <c r="D316" s="5"/>
      <c r="E316" t="s">
        <v>26</v>
      </c>
      <c r="G316">
        <v>290</v>
      </c>
      <c r="K316">
        <v>0</v>
      </c>
    </row>
    <row r="317" spans="1:11" outlineLevel="1">
      <c r="A317" s="1">
        <f t="shared" si="10"/>
        <v>42466</v>
      </c>
      <c r="D317" s="5"/>
      <c r="E317" t="s">
        <v>26</v>
      </c>
      <c r="G317">
        <v>290</v>
      </c>
      <c r="K317">
        <v>0</v>
      </c>
    </row>
    <row r="318" spans="1:11" outlineLevel="1">
      <c r="A318" s="1">
        <f t="shared" si="10"/>
        <v>42467</v>
      </c>
      <c r="D318" s="5"/>
      <c r="E318" t="s">
        <v>26</v>
      </c>
      <c r="G318">
        <v>290</v>
      </c>
      <c r="K318">
        <v>0</v>
      </c>
    </row>
    <row r="319" spans="1:11" outlineLevel="1">
      <c r="A319" s="1">
        <f t="shared" si="10"/>
        <v>42468</v>
      </c>
      <c r="D319" s="5"/>
      <c r="E319" t="s">
        <v>26</v>
      </c>
      <c r="G319">
        <v>290</v>
      </c>
      <c r="K319">
        <v>0</v>
      </c>
    </row>
    <row r="320" spans="1:11" outlineLevel="1">
      <c r="A320" s="1">
        <f t="shared" si="10"/>
        <v>42469</v>
      </c>
      <c r="D320" s="5"/>
      <c r="E320" t="s">
        <v>26</v>
      </c>
      <c r="G320">
        <v>290</v>
      </c>
      <c r="K320">
        <v>0</v>
      </c>
    </row>
    <row r="321" spans="1:11" outlineLevel="1">
      <c r="A321" s="1">
        <f t="shared" si="10"/>
        <v>42470</v>
      </c>
      <c r="D321" s="5"/>
      <c r="E321" t="s">
        <v>26</v>
      </c>
      <c r="G321">
        <v>290</v>
      </c>
      <c r="K321">
        <v>0</v>
      </c>
    </row>
    <row r="322" spans="1:11" outlineLevel="1">
      <c r="A322" s="1">
        <f t="shared" si="10"/>
        <v>42471</v>
      </c>
      <c r="D322" s="5"/>
      <c r="E322" t="s">
        <v>26</v>
      </c>
      <c r="G322">
        <v>290</v>
      </c>
      <c r="K322">
        <v>0</v>
      </c>
    </row>
    <row r="323" spans="1:11" outlineLevel="1">
      <c r="A323" s="1">
        <f t="shared" si="10"/>
        <v>42472</v>
      </c>
      <c r="D323" s="5"/>
      <c r="E323" t="s">
        <v>26</v>
      </c>
      <c r="G323">
        <v>290</v>
      </c>
      <c r="K323">
        <v>0</v>
      </c>
    </row>
    <row r="324" spans="1:11" outlineLevel="1">
      <c r="A324" s="1">
        <f t="shared" si="10"/>
        <v>42473</v>
      </c>
      <c r="D324" s="5"/>
      <c r="E324" t="s">
        <v>26</v>
      </c>
      <c r="G324">
        <v>290</v>
      </c>
      <c r="K324">
        <v>0</v>
      </c>
    </row>
    <row r="325" spans="1:11" outlineLevel="1">
      <c r="A325" s="1">
        <f t="shared" si="10"/>
        <v>42474</v>
      </c>
      <c r="D325" s="5"/>
      <c r="E325" t="s">
        <v>26</v>
      </c>
      <c r="G325">
        <v>290</v>
      </c>
      <c r="K325">
        <v>0</v>
      </c>
    </row>
    <row r="326" spans="1:11" outlineLevel="1">
      <c r="A326" s="1">
        <f t="shared" si="10"/>
        <v>42475</v>
      </c>
      <c r="D326" s="5"/>
      <c r="E326" t="s">
        <v>26</v>
      </c>
      <c r="G326">
        <v>290</v>
      </c>
      <c r="K326">
        <v>0</v>
      </c>
    </row>
    <row r="327" spans="1:11" outlineLevel="1">
      <c r="A327" s="1">
        <f t="shared" si="10"/>
        <v>42476</v>
      </c>
      <c r="D327" s="5"/>
      <c r="E327" t="s">
        <v>26</v>
      </c>
      <c r="G327">
        <v>290</v>
      </c>
      <c r="K327">
        <v>0</v>
      </c>
    </row>
    <row r="328" spans="1:11" outlineLevel="1">
      <c r="A328" s="1">
        <f t="shared" si="10"/>
        <v>42477</v>
      </c>
      <c r="D328" s="5"/>
      <c r="E328" t="s">
        <v>26</v>
      </c>
      <c r="G328">
        <v>290</v>
      </c>
      <c r="K328">
        <v>0</v>
      </c>
    </row>
    <row r="329" spans="1:11" outlineLevel="1">
      <c r="A329" s="1">
        <f t="shared" si="10"/>
        <v>42478</v>
      </c>
      <c r="D329" s="5"/>
      <c r="E329" t="s">
        <v>26</v>
      </c>
      <c r="G329">
        <v>290</v>
      </c>
      <c r="K329">
        <v>0</v>
      </c>
    </row>
    <row r="330" spans="1:11" outlineLevel="1">
      <c r="A330" s="1">
        <f t="shared" si="10"/>
        <v>42479</v>
      </c>
      <c r="D330" s="5"/>
      <c r="E330" t="s">
        <v>26</v>
      </c>
      <c r="G330">
        <v>290</v>
      </c>
      <c r="K330">
        <v>0</v>
      </c>
    </row>
    <row r="331" spans="1:11" outlineLevel="1">
      <c r="A331" s="1">
        <f t="shared" si="10"/>
        <v>42480</v>
      </c>
      <c r="D331" s="5"/>
      <c r="E331" t="s">
        <v>26</v>
      </c>
      <c r="G331">
        <v>290</v>
      </c>
      <c r="K331">
        <v>0</v>
      </c>
    </row>
    <row r="332" spans="1:11" outlineLevel="1">
      <c r="A332" s="1">
        <f t="shared" si="10"/>
        <v>42481</v>
      </c>
      <c r="D332" s="5"/>
      <c r="E332" t="s">
        <v>26</v>
      </c>
      <c r="G332">
        <v>290</v>
      </c>
      <c r="K332">
        <v>0</v>
      </c>
    </row>
    <row r="333" spans="1:11" outlineLevel="1">
      <c r="A333" s="1">
        <f t="shared" si="10"/>
        <v>42482</v>
      </c>
      <c r="D333" s="5"/>
      <c r="E333" t="s">
        <v>26</v>
      </c>
      <c r="G333">
        <v>290</v>
      </c>
      <c r="K333">
        <v>0</v>
      </c>
    </row>
    <row r="334" spans="1:11" outlineLevel="1">
      <c r="A334" s="1">
        <f t="shared" si="10"/>
        <v>42483</v>
      </c>
      <c r="D334" s="5"/>
      <c r="E334" t="s">
        <v>26</v>
      </c>
      <c r="G334">
        <v>290</v>
      </c>
      <c r="K334">
        <v>0</v>
      </c>
    </row>
    <row r="335" spans="1:11" outlineLevel="1">
      <c r="A335" s="1">
        <f t="shared" si="10"/>
        <v>42484</v>
      </c>
      <c r="D335" s="5"/>
      <c r="E335" t="s">
        <v>26</v>
      </c>
      <c r="G335">
        <v>290</v>
      </c>
      <c r="K335">
        <v>0</v>
      </c>
    </row>
    <row r="336" spans="1:11" outlineLevel="1">
      <c r="A336" s="1">
        <f t="shared" si="10"/>
        <v>42485</v>
      </c>
      <c r="D336" s="5"/>
      <c r="E336" t="s">
        <v>26</v>
      </c>
      <c r="G336">
        <v>290</v>
      </c>
      <c r="K336">
        <v>0</v>
      </c>
    </row>
    <row r="337" spans="1:11" outlineLevel="1">
      <c r="A337" s="1">
        <f t="shared" si="10"/>
        <v>42486</v>
      </c>
      <c r="D337" s="5"/>
      <c r="E337" t="s">
        <v>26</v>
      </c>
      <c r="G337">
        <v>290</v>
      </c>
      <c r="K337">
        <v>0</v>
      </c>
    </row>
    <row r="338" spans="1:11" outlineLevel="1">
      <c r="A338" s="1">
        <f t="shared" si="10"/>
        <v>42487</v>
      </c>
      <c r="D338" s="5"/>
      <c r="E338" t="s">
        <v>26</v>
      </c>
      <c r="G338">
        <v>290</v>
      </c>
      <c r="K338">
        <v>0</v>
      </c>
    </row>
    <row r="339" spans="1:11" outlineLevel="1">
      <c r="A339" s="1">
        <f t="shared" si="10"/>
        <v>42488</v>
      </c>
      <c r="D339" s="5"/>
      <c r="E339" t="s">
        <v>26</v>
      </c>
      <c r="G339">
        <v>290</v>
      </c>
      <c r="K339">
        <v>0</v>
      </c>
    </row>
    <row r="340" spans="1:11" outlineLevel="1">
      <c r="A340" s="1">
        <f t="shared" si="10"/>
        <v>42489</v>
      </c>
      <c r="D340" s="5"/>
      <c r="E340" t="s">
        <v>26</v>
      </c>
      <c r="G340">
        <v>290</v>
      </c>
      <c r="K340">
        <v>0</v>
      </c>
    </row>
    <row r="341" spans="1:11" outlineLevel="1">
      <c r="A341" s="1">
        <f t="shared" si="10"/>
        <v>42490</v>
      </c>
      <c r="D341" s="5"/>
      <c r="E341" t="s">
        <v>26</v>
      </c>
      <c r="G341">
        <v>290</v>
      </c>
      <c r="K341">
        <v>0</v>
      </c>
    </row>
    <row r="342" spans="1:11" outlineLevel="1">
      <c r="A342" s="1">
        <f t="shared" si="10"/>
        <v>42491</v>
      </c>
      <c r="D342" s="5"/>
      <c r="E342" t="s">
        <v>26</v>
      </c>
      <c r="G342">
        <v>290</v>
      </c>
      <c r="K342">
        <v>0</v>
      </c>
    </row>
    <row r="343" spans="1:11" outlineLevel="1">
      <c r="A343" s="1">
        <f>Ats.oper.!$A$2</f>
        <v>42461</v>
      </c>
      <c r="D343" s="5"/>
      <c r="E343" t="s">
        <v>26</v>
      </c>
      <c r="G343">
        <v>299</v>
      </c>
      <c r="K343">
        <v>0</v>
      </c>
    </row>
    <row r="344" spans="1:11" outlineLevel="1">
      <c r="A344" s="1">
        <f>$A$2+1</f>
        <v>42462</v>
      </c>
      <c r="D344" s="5"/>
      <c r="E344" t="s">
        <v>26</v>
      </c>
      <c r="G344">
        <v>299</v>
      </c>
      <c r="K344">
        <v>0</v>
      </c>
    </row>
    <row r="345" spans="1:11" outlineLevel="1">
      <c r="A345" s="1">
        <f>A344+1</f>
        <v>42463</v>
      </c>
      <c r="D345" s="5"/>
      <c r="E345" t="s">
        <v>26</v>
      </c>
      <c r="G345">
        <v>299</v>
      </c>
      <c r="K345">
        <v>0</v>
      </c>
    </row>
    <row r="346" spans="1:11" outlineLevel="1">
      <c r="A346" s="1">
        <f t="shared" ref="A346:A373" si="11">A345+1</f>
        <v>42464</v>
      </c>
      <c r="D346" s="5"/>
      <c r="E346" t="s">
        <v>26</v>
      </c>
      <c r="G346">
        <v>299</v>
      </c>
      <c r="K346">
        <v>0</v>
      </c>
    </row>
    <row r="347" spans="1:11" outlineLevel="1">
      <c r="A347" s="1">
        <f t="shared" si="11"/>
        <v>42465</v>
      </c>
      <c r="D347" s="5"/>
      <c r="E347" t="s">
        <v>26</v>
      </c>
      <c r="G347">
        <v>299</v>
      </c>
      <c r="K347">
        <v>0</v>
      </c>
    </row>
    <row r="348" spans="1:11" outlineLevel="1">
      <c r="A348" s="1">
        <f t="shared" si="11"/>
        <v>42466</v>
      </c>
      <c r="D348" s="5"/>
      <c r="E348" t="s">
        <v>26</v>
      </c>
      <c r="G348">
        <v>299</v>
      </c>
      <c r="K348">
        <v>0</v>
      </c>
    </row>
    <row r="349" spans="1:11" outlineLevel="1">
      <c r="A349" s="1">
        <f t="shared" si="11"/>
        <v>42467</v>
      </c>
      <c r="D349" s="5"/>
      <c r="E349" t="s">
        <v>26</v>
      </c>
      <c r="G349">
        <v>299</v>
      </c>
      <c r="K349">
        <v>0</v>
      </c>
    </row>
    <row r="350" spans="1:11" outlineLevel="1">
      <c r="A350" s="1">
        <f t="shared" si="11"/>
        <v>42468</v>
      </c>
      <c r="D350" s="5"/>
      <c r="E350" t="s">
        <v>26</v>
      </c>
      <c r="G350">
        <v>299</v>
      </c>
      <c r="K350">
        <v>0</v>
      </c>
    </row>
    <row r="351" spans="1:11" outlineLevel="1">
      <c r="A351" s="1">
        <f t="shared" si="11"/>
        <v>42469</v>
      </c>
      <c r="D351" s="5"/>
      <c r="E351" t="s">
        <v>26</v>
      </c>
      <c r="G351">
        <v>299</v>
      </c>
      <c r="K351">
        <v>0</v>
      </c>
    </row>
    <row r="352" spans="1:11" outlineLevel="1">
      <c r="A352" s="1">
        <f t="shared" si="11"/>
        <v>42470</v>
      </c>
      <c r="D352" s="5"/>
      <c r="E352" t="s">
        <v>26</v>
      </c>
      <c r="G352">
        <v>299</v>
      </c>
      <c r="K352">
        <v>0</v>
      </c>
    </row>
    <row r="353" spans="1:11" outlineLevel="1">
      <c r="A353" s="1">
        <f t="shared" si="11"/>
        <v>42471</v>
      </c>
      <c r="D353" s="5"/>
      <c r="E353" t="s">
        <v>26</v>
      </c>
      <c r="G353">
        <v>299</v>
      </c>
      <c r="K353">
        <v>0</v>
      </c>
    </row>
    <row r="354" spans="1:11" outlineLevel="1">
      <c r="A354" s="1">
        <f t="shared" si="11"/>
        <v>42472</v>
      </c>
      <c r="D354" s="5"/>
      <c r="E354" t="s">
        <v>26</v>
      </c>
      <c r="G354">
        <v>299</v>
      </c>
      <c r="K354">
        <v>0</v>
      </c>
    </row>
    <row r="355" spans="1:11" outlineLevel="1">
      <c r="A355" s="1">
        <f t="shared" si="11"/>
        <v>42473</v>
      </c>
      <c r="D355" s="5"/>
      <c r="E355" t="s">
        <v>26</v>
      </c>
      <c r="G355">
        <v>299</v>
      </c>
      <c r="K355">
        <v>0</v>
      </c>
    </row>
    <row r="356" spans="1:11" outlineLevel="1">
      <c r="A356" s="1">
        <f t="shared" si="11"/>
        <v>42474</v>
      </c>
      <c r="D356" s="5"/>
      <c r="E356" t="s">
        <v>26</v>
      </c>
      <c r="G356">
        <v>299</v>
      </c>
      <c r="K356">
        <v>0</v>
      </c>
    </row>
    <row r="357" spans="1:11" outlineLevel="1">
      <c r="A357" s="1">
        <f t="shared" si="11"/>
        <v>42475</v>
      </c>
      <c r="D357" s="5"/>
      <c r="E357" t="s">
        <v>26</v>
      </c>
      <c r="G357">
        <v>299</v>
      </c>
      <c r="K357">
        <v>0</v>
      </c>
    </row>
    <row r="358" spans="1:11" outlineLevel="1">
      <c r="A358" s="1">
        <f t="shared" si="11"/>
        <v>42476</v>
      </c>
      <c r="D358" s="5"/>
      <c r="E358" t="s">
        <v>26</v>
      </c>
      <c r="G358">
        <v>299</v>
      </c>
      <c r="K358">
        <v>0</v>
      </c>
    </row>
    <row r="359" spans="1:11" outlineLevel="1">
      <c r="A359" s="1">
        <f t="shared" si="11"/>
        <v>42477</v>
      </c>
      <c r="D359" s="5"/>
      <c r="E359" t="s">
        <v>26</v>
      </c>
      <c r="G359">
        <v>299</v>
      </c>
      <c r="K359">
        <v>0</v>
      </c>
    </row>
    <row r="360" spans="1:11" outlineLevel="1">
      <c r="A360" s="1">
        <f t="shared" si="11"/>
        <v>42478</v>
      </c>
      <c r="D360" s="5"/>
      <c r="E360" t="s">
        <v>26</v>
      </c>
      <c r="G360">
        <v>299</v>
      </c>
      <c r="K360">
        <v>0</v>
      </c>
    </row>
    <row r="361" spans="1:11" outlineLevel="1">
      <c r="A361" s="1">
        <f t="shared" si="11"/>
        <v>42479</v>
      </c>
      <c r="D361" s="5"/>
      <c r="E361" t="s">
        <v>26</v>
      </c>
      <c r="G361">
        <v>299</v>
      </c>
      <c r="K361">
        <v>0</v>
      </c>
    </row>
    <row r="362" spans="1:11" outlineLevel="1">
      <c r="A362" s="1">
        <f t="shared" si="11"/>
        <v>42480</v>
      </c>
      <c r="D362" s="5"/>
      <c r="E362" t="s">
        <v>26</v>
      </c>
      <c r="G362">
        <v>299</v>
      </c>
      <c r="K362">
        <v>0</v>
      </c>
    </row>
    <row r="363" spans="1:11" outlineLevel="1">
      <c r="A363" s="1">
        <f t="shared" si="11"/>
        <v>42481</v>
      </c>
      <c r="D363" s="5"/>
      <c r="E363" t="s">
        <v>26</v>
      </c>
      <c r="G363">
        <v>299</v>
      </c>
      <c r="K363">
        <v>0</v>
      </c>
    </row>
    <row r="364" spans="1:11" outlineLevel="1">
      <c r="A364" s="1">
        <f t="shared" si="11"/>
        <v>42482</v>
      </c>
      <c r="D364" s="5"/>
      <c r="E364" t="s">
        <v>26</v>
      </c>
      <c r="G364">
        <v>299</v>
      </c>
      <c r="K364">
        <v>0</v>
      </c>
    </row>
    <row r="365" spans="1:11" outlineLevel="1">
      <c r="A365" s="1">
        <f t="shared" si="11"/>
        <v>42483</v>
      </c>
      <c r="D365" s="5"/>
      <c r="E365" t="s">
        <v>26</v>
      </c>
      <c r="G365">
        <v>299</v>
      </c>
      <c r="K365">
        <v>0</v>
      </c>
    </row>
    <row r="366" spans="1:11" outlineLevel="1">
      <c r="A366" s="1">
        <f t="shared" si="11"/>
        <v>42484</v>
      </c>
      <c r="D366" s="5"/>
      <c r="E366" t="s">
        <v>26</v>
      </c>
      <c r="G366">
        <v>299</v>
      </c>
      <c r="K366">
        <v>0</v>
      </c>
    </row>
    <row r="367" spans="1:11" outlineLevel="1">
      <c r="A367" s="1">
        <f t="shared" si="11"/>
        <v>42485</v>
      </c>
      <c r="D367" s="5"/>
      <c r="E367" t="s">
        <v>26</v>
      </c>
      <c r="G367">
        <v>299</v>
      </c>
      <c r="K367">
        <v>0</v>
      </c>
    </row>
    <row r="368" spans="1:11" outlineLevel="1">
      <c r="A368" s="1">
        <f t="shared" si="11"/>
        <v>42486</v>
      </c>
      <c r="D368" s="5"/>
      <c r="E368" t="s">
        <v>26</v>
      </c>
      <c r="G368">
        <v>299</v>
      </c>
      <c r="K368">
        <v>0</v>
      </c>
    </row>
    <row r="369" spans="1:11" outlineLevel="1">
      <c r="A369" s="1">
        <f t="shared" si="11"/>
        <v>42487</v>
      </c>
      <c r="D369" s="5"/>
      <c r="E369" t="s">
        <v>26</v>
      </c>
      <c r="G369">
        <v>299</v>
      </c>
      <c r="K369">
        <v>0</v>
      </c>
    </row>
    <row r="370" spans="1:11" outlineLevel="1">
      <c r="A370" s="1">
        <f t="shared" si="11"/>
        <v>42488</v>
      </c>
      <c r="D370" s="5"/>
      <c r="E370" t="s">
        <v>26</v>
      </c>
      <c r="G370">
        <v>299</v>
      </c>
      <c r="K370">
        <v>0</v>
      </c>
    </row>
    <row r="371" spans="1:11" outlineLevel="1">
      <c r="A371" s="1">
        <f t="shared" si="11"/>
        <v>42489</v>
      </c>
      <c r="D371" s="5"/>
      <c r="E371" t="s">
        <v>26</v>
      </c>
      <c r="G371">
        <v>299</v>
      </c>
      <c r="K371">
        <v>0</v>
      </c>
    </row>
    <row r="372" spans="1:11" outlineLevel="1">
      <c r="A372" s="1">
        <f t="shared" si="11"/>
        <v>42490</v>
      </c>
      <c r="D372" s="5"/>
      <c r="E372" t="s">
        <v>26</v>
      </c>
      <c r="G372">
        <v>299</v>
      </c>
      <c r="K372">
        <v>0</v>
      </c>
    </row>
    <row r="373" spans="1:11" outlineLevel="1">
      <c r="A373" s="1">
        <f t="shared" si="11"/>
        <v>42491</v>
      </c>
      <c r="D373" s="5"/>
      <c r="E373" t="s">
        <v>26</v>
      </c>
      <c r="G373">
        <v>299</v>
      </c>
      <c r="K373">
        <v>0</v>
      </c>
    </row>
    <row r="374" spans="1:11" outlineLevel="1">
      <c r="A374" s="1">
        <f>Ats.oper.!$A$2</f>
        <v>42461</v>
      </c>
      <c r="D374" s="5"/>
      <c r="E374" t="s">
        <v>26</v>
      </c>
      <c r="G374">
        <v>110</v>
      </c>
      <c r="K374">
        <v>0</v>
      </c>
    </row>
    <row r="375" spans="1:11" outlineLevel="1">
      <c r="A375" s="1">
        <f>$A$2+1</f>
        <v>42462</v>
      </c>
      <c r="D375" s="5"/>
      <c r="E375" t="s">
        <v>26</v>
      </c>
      <c r="G375">
        <v>110</v>
      </c>
      <c r="K375">
        <v>0</v>
      </c>
    </row>
    <row r="376" spans="1:11" outlineLevel="1">
      <c r="A376" s="1">
        <f>A375+1</f>
        <v>42463</v>
      </c>
      <c r="D376" s="5"/>
      <c r="E376" t="s">
        <v>26</v>
      </c>
      <c r="G376">
        <v>110</v>
      </c>
      <c r="K376">
        <v>0</v>
      </c>
    </row>
    <row r="377" spans="1:11" outlineLevel="1">
      <c r="A377" s="1">
        <f t="shared" ref="A377:A404" si="12">A376+1</f>
        <v>42464</v>
      </c>
      <c r="D377" s="5"/>
      <c r="E377" t="s">
        <v>26</v>
      </c>
      <c r="G377">
        <v>110</v>
      </c>
      <c r="K377">
        <v>0</v>
      </c>
    </row>
    <row r="378" spans="1:11" outlineLevel="1">
      <c r="A378" s="1">
        <f t="shared" si="12"/>
        <v>42465</v>
      </c>
      <c r="D378" s="5"/>
      <c r="E378" t="s">
        <v>26</v>
      </c>
      <c r="G378">
        <v>110</v>
      </c>
      <c r="K378">
        <v>0</v>
      </c>
    </row>
    <row r="379" spans="1:11" outlineLevel="1">
      <c r="A379" s="1">
        <f t="shared" si="12"/>
        <v>42466</v>
      </c>
      <c r="D379" s="5"/>
      <c r="E379" t="s">
        <v>26</v>
      </c>
      <c r="G379">
        <v>110</v>
      </c>
      <c r="K379">
        <v>0</v>
      </c>
    </row>
    <row r="380" spans="1:11" outlineLevel="1">
      <c r="A380" s="1">
        <f t="shared" si="12"/>
        <v>42467</v>
      </c>
      <c r="D380" s="5"/>
      <c r="E380" t="s">
        <v>26</v>
      </c>
      <c r="G380">
        <v>110</v>
      </c>
      <c r="K380">
        <v>0</v>
      </c>
    </row>
    <row r="381" spans="1:11" outlineLevel="1">
      <c r="A381" s="1">
        <f t="shared" si="12"/>
        <v>42468</v>
      </c>
      <c r="D381" s="5"/>
      <c r="E381" t="s">
        <v>26</v>
      </c>
      <c r="G381">
        <v>110</v>
      </c>
      <c r="K381">
        <v>0</v>
      </c>
    </row>
    <row r="382" spans="1:11" outlineLevel="1">
      <c r="A382" s="1">
        <f t="shared" si="12"/>
        <v>42469</v>
      </c>
      <c r="D382" s="5"/>
      <c r="E382" t="s">
        <v>26</v>
      </c>
      <c r="G382">
        <v>110</v>
      </c>
      <c r="K382">
        <v>0</v>
      </c>
    </row>
    <row r="383" spans="1:11" outlineLevel="1">
      <c r="A383" s="1">
        <f t="shared" si="12"/>
        <v>42470</v>
      </c>
      <c r="D383" s="5"/>
      <c r="E383" t="s">
        <v>26</v>
      </c>
      <c r="G383">
        <v>110</v>
      </c>
      <c r="K383">
        <v>0</v>
      </c>
    </row>
    <row r="384" spans="1:11" outlineLevel="1">
      <c r="A384" s="1">
        <f t="shared" si="12"/>
        <v>42471</v>
      </c>
      <c r="D384" s="5"/>
      <c r="E384" t="s">
        <v>26</v>
      </c>
      <c r="G384">
        <v>110</v>
      </c>
      <c r="K384">
        <v>0</v>
      </c>
    </row>
    <row r="385" spans="1:11" outlineLevel="1">
      <c r="A385" s="1">
        <f t="shared" si="12"/>
        <v>42472</v>
      </c>
      <c r="D385" s="5"/>
      <c r="E385" t="s">
        <v>26</v>
      </c>
      <c r="G385">
        <v>110</v>
      </c>
      <c r="K385">
        <v>0</v>
      </c>
    </row>
    <row r="386" spans="1:11" outlineLevel="1">
      <c r="A386" s="1">
        <f t="shared" si="12"/>
        <v>42473</v>
      </c>
      <c r="D386" s="5"/>
      <c r="E386" t="s">
        <v>26</v>
      </c>
      <c r="G386">
        <v>110</v>
      </c>
      <c r="K386">
        <v>0</v>
      </c>
    </row>
    <row r="387" spans="1:11" outlineLevel="1">
      <c r="A387" s="1">
        <f t="shared" si="12"/>
        <v>42474</v>
      </c>
      <c r="D387" s="5"/>
      <c r="E387" t="s">
        <v>26</v>
      </c>
      <c r="G387">
        <v>110</v>
      </c>
      <c r="K387">
        <v>0</v>
      </c>
    </row>
    <row r="388" spans="1:11" outlineLevel="1">
      <c r="A388" s="1">
        <f t="shared" si="12"/>
        <v>42475</v>
      </c>
      <c r="D388" s="5"/>
      <c r="E388" t="s">
        <v>26</v>
      </c>
      <c r="G388">
        <v>110</v>
      </c>
      <c r="K388">
        <v>0</v>
      </c>
    </row>
    <row r="389" spans="1:11" outlineLevel="1">
      <c r="A389" s="1">
        <f t="shared" si="12"/>
        <v>42476</v>
      </c>
      <c r="D389" s="5"/>
      <c r="E389" t="s">
        <v>26</v>
      </c>
      <c r="G389">
        <v>110</v>
      </c>
      <c r="K389">
        <v>0</v>
      </c>
    </row>
    <row r="390" spans="1:11" outlineLevel="1">
      <c r="A390" s="1">
        <f t="shared" si="12"/>
        <v>42477</v>
      </c>
      <c r="D390" s="5"/>
      <c r="E390" t="s">
        <v>26</v>
      </c>
      <c r="G390">
        <v>110</v>
      </c>
      <c r="K390">
        <v>0</v>
      </c>
    </row>
    <row r="391" spans="1:11" outlineLevel="1">
      <c r="A391" s="1">
        <f t="shared" si="12"/>
        <v>42478</v>
      </c>
      <c r="D391" s="5"/>
      <c r="E391" t="s">
        <v>26</v>
      </c>
      <c r="G391">
        <v>110</v>
      </c>
      <c r="K391">
        <v>0</v>
      </c>
    </row>
    <row r="392" spans="1:11" outlineLevel="1">
      <c r="A392" s="1">
        <f t="shared" si="12"/>
        <v>42479</v>
      </c>
      <c r="D392" s="5"/>
      <c r="E392" t="s">
        <v>26</v>
      </c>
      <c r="G392">
        <v>110</v>
      </c>
      <c r="K392">
        <v>0</v>
      </c>
    </row>
    <row r="393" spans="1:11" outlineLevel="1">
      <c r="A393" s="1">
        <f t="shared" si="12"/>
        <v>42480</v>
      </c>
      <c r="D393" s="5"/>
      <c r="E393" t="s">
        <v>26</v>
      </c>
      <c r="G393">
        <v>110</v>
      </c>
      <c r="K393">
        <v>0</v>
      </c>
    </row>
    <row r="394" spans="1:11" outlineLevel="1">
      <c r="A394" s="1">
        <f t="shared" si="12"/>
        <v>42481</v>
      </c>
      <c r="D394" s="5"/>
      <c r="E394" t="s">
        <v>26</v>
      </c>
      <c r="G394">
        <v>110</v>
      </c>
      <c r="K394">
        <v>0</v>
      </c>
    </row>
    <row r="395" spans="1:11" outlineLevel="1">
      <c r="A395" s="1">
        <f t="shared" si="12"/>
        <v>42482</v>
      </c>
      <c r="D395" s="5"/>
      <c r="E395" t="s">
        <v>26</v>
      </c>
      <c r="G395">
        <v>110</v>
      </c>
      <c r="K395">
        <v>0</v>
      </c>
    </row>
    <row r="396" spans="1:11" outlineLevel="1">
      <c r="A396" s="1">
        <f t="shared" si="12"/>
        <v>42483</v>
      </c>
      <c r="D396" s="5"/>
      <c r="E396" t="s">
        <v>26</v>
      </c>
      <c r="G396">
        <v>110</v>
      </c>
      <c r="K396">
        <v>0</v>
      </c>
    </row>
    <row r="397" spans="1:11" outlineLevel="1">
      <c r="A397" s="1">
        <f t="shared" si="12"/>
        <v>42484</v>
      </c>
      <c r="D397" s="5"/>
      <c r="E397" t="s">
        <v>26</v>
      </c>
      <c r="G397">
        <v>110</v>
      </c>
      <c r="K397">
        <v>0</v>
      </c>
    </row>
    <row r="398" spans="1:11" outlineLevel="1">
      <c r="A398" s="1">
        <f t="shared" si="12"/>
        <v>42485</v>
      </c>
      <c r="D398" s="5"/>
      <c r="E398" t="s">
        <v>26</v>
      </c>
      <c r="G398">
        <v>110</v>
      </c>
      <c r="K398">
        <v>0</v>
      </c>
    </row>
    <row r="399" spans="1:11" outlineLevel="1">
      <c r="A399" s="1">
        <f t="shared" si="12"/>
        <v>42486</v>
      </c>
      <c r="D399" s="5"/>
      <c r="E399" t="s">
        <v>26</v>
      </c>
      <c r="G399">
        <v>110</v>
      </c>
      <c r="K399">
        <v>0</v>
      </c>
    </row>
    <row r="400" spans="1:11" outlineLevel="1">
      <c r="A400" s="1">
        <f t="shared" si="12"/>
        <v>42487</v>
      </c>
      <c r="D400" s="5"/>
      <c r="E400" t="s">
        <v>26</v>
      </c>
      <c r="G400">
        <v>110</v>
      </c>
      <c r="K400">
        <v>0</v>
      </c>
    </row>
    <row r="401" spans="1:13" outlineLevel="1">
      <c r="A401" s="1">
        <f t="shared" si="12"/>
        <v>42488</v>
      </c>
      <c r="D401" s="5"/>
      <c r="E401" t="s">
        <v>26</v>
      </c>
      <c r="G401">
        <v>110</v>
      </c>
      <c r="K401">
        <v>0</v>
      </c>
    </row>
    <row r="402" spans="1:13" outlineLevel="1">
      <c r="A402" s="1">
        <f t="shared" si="12"/>
        <v>42489</v>
      </c>
      <c r="D402" s="5"/>
      <c r="E402" t="s">
        <v>26</v>
      </c>
      <c r="G402">
        <v>110</v>
      </c>
      <c r="K402">
        <v>0</v>
      </c>
    </row>
    <row r="403" spans="1:13" outlineLevel="1">
      <c r="A403" s="1">
        <f t="shared" si="12"/>
        <v>42490</v>
      </c>
      <c r="D403" s="5"/>
      <c r="E403" t="s">
        <v>26</v>
      </c>
      <c r="G403">
        <v>110</v>
      </c>
      <c r="K403">
        <v>0</v>
      </c>
    </row>
    <row r="404" spans="1:13" outlineLevel="1">
      <c r="A404" s="1">
        <f t="shared" si="12"/>
        <v>42491</v>
      </c>
      <c r="D404" s="5"/>
      <c r="E404" t="s">
        <v>26</v>
      </c>
      <c r="G404">
        <v>110</v>
      </c>
      <c r="K404">
        <v>0</v>
      </c>
    </row>
    <row r="405" spans="1:13">
      <c r="D405" s="5"/>
    </row>
    <row r="406" spans="1:13">
      <c r="A406" s="116">
        <v>42481</v>
      </c>
      <c r="B406" s="114" t="s">
        <v>944</v>
      </c>
      <c r="C406" s="114" t="s">
        <v>709</v>
      </c>
      <c r="D406" s="114" t="s">
        <v>18</v>
      </c>
      <c r="E406" s="114" t="s">
        <v>26</v>
      </c>
      <c r="F406" s="114">
        <v>19825</v>
      </c>
      <c r="G406" s="114" t="s">
        <v>4341</v>
      </c>
      <c r="H406" s="114">
        <v>230</v>
      </c>
      <c r="I406" s="114">
        <v>0</v>
      </c>
      <c r="J406" s="114">
        <v>0</v>
      </c>
      <c r="K406" s="114">
        <v>19825</v>
      </c>
      <c r="L406" s="76"/>
      <c r="M406" s="76"/>
    </row>
    <row r="407" spans="1:13">
      <c r="A407" s="116">
        <v>42468</v>
      </c>
      <c r="B407" s="114" t="s">
        <v>944</v>
      </c>
      <c r="C407" s="114" t="s">
        <v>709</v>
      </c>
      <c r="D407" s="114" t="s">
        <v>18</v>
      </c>
      <c r="E407" s="114" t="s">
        <v>26</v>
      </c>
      <c r="F407" s="114">
        <v>39325</v>
      </c>
      <c r="G407" s="114" t="s">
        <v>4341</v>
      </c>
      <c r="H407" s="114">
        <v>230</v>
      </c>
      <c r="I407" s="114">
        <v>0</v>
      </c>
      <c r="J407" s="114">
        <v>0</v>
      </c>
      <c r="K407" s="114">
        <v>39325</v>
      </c>
      <c r="L407" s="76"/>
      <c r="M407" s="76"/>
    </row>
    <row r="408" spans="1:13">
      <c r="A408" s="116">
        <v>42478</v>
      </c>
      <c r="B408" s="114" t="s">
        <v>944</v>
      </c>
      <c r="C408" s="114" t="s">
        <v>709</v>
      </c>
      <c r="D408" s="114" t="s">
        <v>18</v>
      </c>
      <c r="E408" s="114" t="s">
        <v>26</v>
      </c>
      <c r="F408" s="114">
        <v>19825</v>
      </c>
      <c r="G408" s="114" t="s">
        <v>4341</v>
      </c>
      <c r="H408" s="114">
        <v>230</v>
      </c>
      <c r="I408" s="114">
        <v>0</v>
      </c>
      <c r="J408" s="114">
        <v>0</v>
      </c>
      <c r="K408" s="114">
        <v>19825</v>
      </c>
      <c r="L408" s="76"/>
      <c r="M408" s="76"/>
    </row>
    <row r="409" spans="1:13">
      <c r="A409" s="116">
        <v>42486</v>
      </c>
      <c r="B409" s="114" t="s">
        <v>944</v>
      </c>
      <c r="C409" s="114" t="s">
        <v>709</v>
      </c>
      <c r="D409" s="114" t="s">
        <v>18</v>
      </c>
      <c r="E409" s="114" t="s">
        <v>26</v>
      </c>
      <c r="F409" s="114">
        <v>19825</v>
      </c>
      <c r="G409" s="114" t="s">
        <v>4341</v>
      </c>
      <c r="H409" s="114">
        <v>230</v>
      </c>
      <c r="I409" s="114">
        <v>0</v>
      </c>
      <c r="J409" s="114">
        <v>0</v>
      </c>
      <c r="K409" s="114">
        <v>19825</v>
      </c>
      <c r="L409" s="76"/>
      <c r="M409" s="76"/>
    </row>
    <row r="410" spans="1:13">
      <c r="A410" s="116">
        <v>42473</v>
      </c>
      <c r="B410" s="114" t="s">
        <v>956</v>
      </c>
      <c r="C410" s="114" t="s">
        <v>222</v>
      </c>
      <c r="D410" s="114" t="s">
        <v>18</v>
      </c>
      <c r="E410" s="114" t="s">
        <v>26</v>
      </c>
      <c r="F410" s="114">
        <v>46767.02</v>
      </c>
      <c r="G410" s="114" t="s">
        <v>4342</v>
      </c>
      <c r="H410" s="114">
        <v>230</v>
      </c>
      <c r="I410" s="114">
        <v>0</v>
      </c>
      <c r="J410" s="114">
        <v>0</v>
      </c>
      <c r="K410" s="114">
        <v>46767.02</v>
      </c>
      <c r="L410" s="76"/>
      <c r="M410" s="76"/>
    </row>
    <row r="411" spans="1:13">
      <c r="A411" s="116">
        <v>42475</v>
      </c>
      <c r="B411" s="114" t="s">
        <v>958</v>
      </c>
      <c r="C411" s="114" t="s">
        <v>540</v>
      </c>
      <c r="D411" s="114" t="s">
        <v>18</v>
      </c>
      <c r="E411" s="114" t="s">
        <v>26</v>
      </c>
      <c r="F411" s="114">
        <v>19437.490000000002</v>
      </c>
      <c r="G411" s="114" t="s">
        <v>4343</v>
      </c>
      <c r="H411" s="114">
        <v>230</v>
      </c>
      <c r="I411" s="114">
        <v>0</v>
      </c>
      <c r="J411" s="114">
        <v>0</v>
      </c>
      <c r="K411" s="114">
        <v>19437.490000000002</v>
      </c>
      <c r="L411" s="76"/>
      <c r="M411" s="76"/>
    </row>
    <row r="412" spans="1:13">
      <c r="A412" s="116">
        <v>42461</v>
      </c>
      <c r="B412" s="114" t="s">
        <v>958</v>
      </c>
      <c r="C412" s="114" t="s">
        <v>540</v>
      </c>
      <c r="D412" s="114" t="s">
        <v>18</v>
      </c>
      <c r="E412" s="114" t="s">
        <v>26</v>
      </c>
      <c r="F412" s="114">
        <v>11410.27</v>
      </c>
      <c r="G412" s="114" t="s">
        <v>4343</v>
      </c>
      <c r="H412" s="114">
        <v>230</v>
      </c>
      <c r="I412" s="114">
        <v>0</v>
      </c>
      <c r="J412" s="114">
        <v>0</v>
      </c>
      <c r="K412" s="114">
        <v>11410.27</v>
      </c>
      <c r="L412" s="76"/>
      <c r="M412" s="76"/>
    </row>
    <row r="413" spans="1:13">
      <c r="A413" s="116">
        <v>42478</v>
      </c>
      <c r="B413" s="114" t="s">
        <v>960</v>
      </c>
      <c r="C413" s="114" t="s">
        <v>497</v>
      </c>
      <c r="D413" s="114" t="s">
        <v>18</v>
      </c>
      <c r="E413" s="114" t="s">
        <v>26</v>
      </c>
      <c r="F413" s="114">
        <v>4898.6099999999997</v>
      </c>
      <c r="G413" s="114" t="s">
        <v>4344</v>
      </c>
      <c r="H413" s="114">
        <v>230</v>
      </c>
      <c r="I413" s="114">
        <v>0</v>
      </c>
      <c r="J413" s="114">
        <v>0</v>
      </c>
      <c r="K413" s="114">
        <v>4898.6099999999997</v>
      </c>
      <c r="L413" s="76"/>
      <c r="M413" s="76"/>
    </row>
    <row r="414" spans="1:13">
      <c r="A414" s="116">
        <v>42480</v>
      </c>
      <c r="B414" s="114" t="s">
        <v>962</v>
      </c>
      <c r="C414" s="114" t="s">
        <v>142</v>
      </c>
      <c r="D414" s="114" t="s">
        <v>18</v>
      </c>
      <c r="E414" s="114" t="s">
        <v>26</v>
      </c>
      <c r="F414" s="114">
        <v>47477.279999999999</v>
      </c>
      <c r="G414" s="114" t="s">
        <v>4345</v>
      </c>
      <c r="H414" s="114">
        <v>230</v>
      </c>
      <c r="I414" s="114">
        <v>0</v>
      </c>
      <c r="J414" s="114">
        <v>0</v>
      </c>
      <c r="K414" s="114">
        <v>47477.279999999999</v>
      </c>
      <c r="L414" s="76"/>
      <c r="M414" s="76"/>
    </row>
    <row r="415" spans="1:13">
      <c r="A415" s="116">
        <v>42473</v>
      </c>
      <c r="B415" s="114" t="s">
        <v>963</v>
      </c>
      <c r="C415" s="114" t="s">
        <v>223</v>
      </c>
      <c r="D415" s="114" t="s">
        <v>18</v>
      </c>
      <c r="E415" s="114" t="s">
        <v>26</v>
      </c>
      <c r="F415" s="114">
        <v>46777.56</v>
      </c>
      <c r="G415" s="114" t="s">
        <v>4346</v>
      </c>
      <c r="H415" s="114">
        <v>230</v>
      </c>
      <c r="I415" s="114">
        <v>0</v>
      </c>
      <c r="J415" s="114">
        <v>0</v>
      </c>
      <c r="K415" s="114">
        <v>46777.56</v>
      </c>
      <c r="L415" s="76"/>
      <c r="M415" s="76"/>
    </row>
    <row r="416" spans="1:13">
      <c r="A416" s="116">
        <v>42488</v>
      </c>
      <c r="B416" s="114" t="s">
        <v>1137</v>
      </c>
      <c r="C416" s="114" t="s">
        <v>25</v>
      </c>
      <c r="D416" s="114" t="s">
        <v>18</v>
      </c>
      <c r="E416" s="114" t="s">
        <v>26</v>
      </c>
      <c r="F416" s="114">
        <v>48267.199999999997</v>
      </c>
      <c r="G416" s="114" t="s">
        <v>4354</v>
      </c>
      <c r="H416" s="114">
        <v>235</v>
      </c>
      <c r="I416" s="114">
        <v>0</v>
      </c>
      <c r="J416" s="114">
        <v>0</v>
      </c>
      <c r="K416" s="114">
        <v>48267.199999999997</v>
      </c>
      <c r="L416" s="76"/>
      <c r="M416" s="76"/>
    </row>
    <row r="417" spans="1:13">
      <c r="A417" s="116">
        <v>42467</v>
      </c>
      <c r="B417" s="114" t="s">
        <v>1137</v>
      </c>
      <c r="C417" s="114" t="s">
        <v>25</v>
      </c>
      <c r="D417" s="114" t="s">
        <v>18</v>
      </c>
      <c r="E417" s="114" t="s">
        <v>26</v>
      </c>
      <c r="F417" s="114">
        <v>48209</v>
      </c>
      <c r="G417" s="114" t="s">
        <v>4354</v>
      </c>
      <c r="H417" s="114">
        <v>235</v>
      </c>
      <c r="I417" s="114">
        <v>0</v>
      </c>
      <c r="J417" s="114">
        <v>0</v>
      </c>
      <c r="K417" s="114">
        <v>48209</v>
      </c>
      <c r="L417" s="76"/>
      <c r="M417" s="76"/>
    </row>
    <row r="418" spans="1:13">
      <c r="A418" s="116">
        <v>42467</v>
      </c>
      <c r="B418" s="114" t="s">
        <v>1137</v>
      </c>
      <c r="C418" s="114" t="s">
        <v>25</v>
      </c>
      <c r="D418" s="114" t="s">
        <v>18</v>
      </c>
      <c r="E418" s="114" t="s">
        <v>26</v>
      </c>
      <c r="F418" s="114">
        <v>48403</v>
      </c>
      <c r="G418" s="114" t="s">
        <v>4354</v>
      </c>
      <c r="H418" s="114">
        <v>235</v>
      </c>
      <c r="I418" s="114">
        <v>0</v>
      </c>
      <c r="J418" s="114">
        <v>0</v>
      </c>
      <c r="K418" s="114">
        <v>48403</v>
      </c>
      <c r="L418" s="76"/>
      <c r="M418" s="76"/>
    </row>
    <row r="419" spans="1:13">
      <c r="A419" s="116">
        <v>42474</v>
      </c>
      <c r="B419" s="114" t="s">
        <v>1137</v>
      </c>
      <c r="C419" s="114" t="s">
        <v>25</v>
      </c>
      <c r="D419" s="114" t="s">
        <v>18</v>
      </c>
      <c r="E419" s="114" t="s">
        <v>26</v>
      </c>
      <c r="F419" s="114">
        <v>47539.7</v>
      </c>
      <c r="G419" s="114" t="s">
        <v>4354</v>
      </c>
      <c r="H419" s="114">
        <v>235</v>
      </c>
      <c r="I419" s="114">
        <v>0</v>
      </c>
      <c r="J419" s="114">
        <v>0</v>
      </c>
      <c r="K419" s="114">
        <v>47539.7</v>
      </c>
      <c r="L419" s="76"/>
      <c r="M419" s="76"/>
    </row>
    <row r="420" spans="1:13">
      <c r="A420" s="116">
        <v>42481</v>
      </c>
      <c r="B420" s="114" t="s">
        <v>1137</v>
      </c>
      <c r="C420" s="114" t="s">
        <v>25</v>
      </c>
      <c r="D420" s="114" t="s">
        <v>18</v>
      </c>
      <c r="E420" s="114" t="s">
        <v>26</v>
      </c>
      <c r="F420" s="114">
        <v>49401</v>
      </c>
      <c r="G420" s="114" t="s">
        <v>4354</v>
      </c>
      <c r="H420" s="114">
        <v>235</v>
      </c>
      <c r="I420" s="114">
        <v>0</v>
      </c>
      <c r="J420" s="114">
        <v>0</v>
      </c>
      <c r="K420" s="114">
        <v>49401</v>
      </c>
      <c r="L420" s="76"/>
      <c r="M420" s="76"/>
    </row>
    <row r="421" spans="1:13">
      <c r="A421" s="116">
        <v>42461</v>
      </c>
      <c r="B421" s="114" t="s">
        <v>1137</v>
      </c>
      <c r="C421" s="114" t="s">
        <v>25</v>
      </c>
      <c r="D421" s="114" t="s">
        <v>18</v>
      </c>
      <c r="E421" s="114" t="s">
        <v>26</v>
      </c>
      <c r="F421" s="114">
        <v>49237.2</v>
      </c>
      <c r="G421" s="114" t="s">
        <v>4354</v>
      </c>
      <c r="H421" s="114">
        <v>235</v>
      </c>
      <c r="I421" s="114">
        <v>0</v>
      </c>
      <c r="J421" s="114">
        <v>0</v>
      </c>
      <c r="K421" s="114">
        <v>49237.2</v>
      </c>
      <c r="L421" s="76"/>
      <c r="M421" s="76"/>
    </row>
    <row r="422" spans="1:13">
      <c r="A422" s="116">
        <v>42461</v>
      </c>
      <c r="B422" s="114" t="s">
        <v>1137</v>
      </c>
      <c r="C422" s="114" t="s">
        <v>25</v>
      </c>
      <c r="D422" s="114" t="s">
        <v>18</v>
      </c>
      <c r="E422" s="114" t="s">
        <v>26</v>
      </c>
      <c r="F422" s="114">
        <v>48315.7</v>
      </c>
      <c r="G422" s="114" t="s">
        <v>4354</v>
      </c>
      <c r="H422" s="114">
        <v>235</v>
      </c>
      <c r="I422" s="114">
        <v>0</v>
      </c>
      <c r="J422" s="114">
        <v>0</v>
      </c>
      <c r="K422" s="114">
        <v>48315.7</v>
      </c>
      <c r="L422" s="76"/>
      <c r="M422" s="76"/>
    </row>
    <row r="423" spans="1:13">
      <c r="A423" s="116">
        <v>42481</v>
      </c>
      <c r="B423" s="114" t="s">
        <v>1138</v>
      </c>
      <c r="C423" s="114" t="s">
        <v>144</v>
      </c>
      <c r="D423" s="114" t="s">
        <v>18</v>
      </c>
      <c r="E423" s="114" t="s">
        <v>26</v>
      </c>
      <c r="F423" s="114">
        <v>50044.5</v>
      </c>
      <c r="G423" s="114" t="s">
        <v>4355</v>
      </c>
      <c r="H423" s="114">
        <v>235</v>
      </c>
      <c r="I423" s="114">
        <v>0</v>
      </c>
      <c r="J423" s="114">
        <v>0</v>
      </c>
      <c r="K423" s="114">
        <v>50044.5</v>
      </c>
      <c r="L423" s="76"/>
      <c r="M423" s="76"/>
    </row>
    <row r="424" spans="1:13">
      <c r="A424" s="116">
        <v>42474</v>
      </c>
      <c r="B424" s="114" t="s">
        <v>1139</v>
      </c>
      <c r="C424" s="114" t="s">
        <v>27</v>
      </c>
      <c r="D424" s="114" t="s">
        <v>18</v>
      </c>
      <c r="E424" s="114" t="s">
        <v>26</v>
      </c>
      <c r="F424" s="114">
        <v>49321.8</v>
      </c>
      <c r="G424" s="114" t="s">
        <v>4356</v>
      </c>
      <c r="H424" s="114">
        <v>235</v>
      </c>
      <c r="I424" s="114">
        <v>0</v>
      </c>
      <c r="J424" s="114">
        <v>0</v>
      </c>
      <c r="K424" s="114">
        <v>49321.8</v>
      </c>
      <c r="L424" s="76"/>
      <c r="M424" s="76"/>
    </row>
    <row r="425" spans="1:13">
      <c r="A425" s="116">
        <v>42487</v>
      </c>
      <c r="B425" s="114" t="s">
        <v>589</v>
      </c>
      <c r="C425" s="114" t="s">
        <v>715</v>
      </c>
      <c r="D425" s="114" t="s">
        <v>18</v>
      </c>
      <c r="E425" s="114" t="s">
        <v>26</v>
      </c>
      <c r="F425" s="114">
        <v>20021.47</v>
      </c>
      <c r="G425" s="114" t="s">
        <v>4358</v>
      </c>
      <c r="H425" s="114">
        <v>230</v>
      </c>
      <c r="I425" s="114">
        <v>0</v>
      </c>
      <c r="J425" s="114">
        <v>0</v>
      </c>
      <c r="K425" s="114">
        <v>20021.47</v>
      </c>
      <c r="L425" s="76"/>
      <c r="M425" s="76"/>
    </row>
    <row r="426" spans="1:13">
      <c r="A426" s="116">
        <v>42487</v>
      </c>
      <c r="B426" s="114" t="s">
        <v>589</v>
      </c>
      <c r="C426" s="114" t="s">
        <v>715</v>
      </c>
      <c r="D426" s="114" t="s">
        <v>18</v>
      </c>
      <c r="E426" s="114" t="s">
        <v>26</v>
      </c>
      <c r="F426" s="114">
        <v>20021.47</v>
      </c>
      <c r="G426" s="114" t="s">
        <v>4358</v>
      </c>
      <c r="H426" s="114">
        <v>230</v>
      </c>
      <c r="I426" s="114">
        <v>0</v>
      </c>
      <c r="J426" s="114">
        <v>0</v>
      </c>
      <c r="K426" s="114">
        <v>20021.47</v>
      </c>
      <c r="L426" s="76"/>
      <c r="M426" s="76"/>
    </row>
    <row r="427" spans="1:13">
      <c r="A427" s="116">
        <v>42486</v>
      </c>
      <c r="B427" s="114" t="s">
        <v>589</v>
      </c>
      <c r="C427" s="114" t="s">
        <v>715</v>
      </c>
      <c r="D427" s="114" t="s">
        <v>18</v>
      </c>
      <c r="E427" s="114" t="s">
        <v>26</v>
      </c>
      <c r="F427" s="114">
        <v>20021.47</v>
      </c>
      <c r="G427" s="114" t="s">
        <v>4358</v>
      </c>
      <c r="H427" s="114">
        <v>230</v>
      </c>
      <c r="I427" s="114">
        <v>0</v>
      </c>
      <c r="J427" s="114">
        <v>0</v>
      </c>
      <c r="K427" s="114">
        <v>20021.47</v>
      </c>
      <c r="L427" s="76"/>
      <c r="M427" s="76"/>
    </row>
    <row r="428" spans="1:13">
      <c r="A428" s="116">
        <v>42486</v>
      </c>
      <c r="B428" s="114" t="s">
        <v>589</v>
      </c>
      <c r="C428" s="114" t="s">
        <v>715</v>
      </c>
      <c r="D428" s="114" t="s">
        <v>18</v>
      </c>
      <c r="E428" s="114" t="s">
        <v>26</v>
      </c>
      <c r="F428" s="114">
        <v>20021.47</v>
      </c>
      <c r="G428" s="114" t="s">
        <v>4358</v>
      </c>
      <c r="H428" s="114">
        <v>230</v>
      </c>
      <c r="I428" s="114">
        <v>0</v>
      </c>
      <c r="J428" s="114">
        <v>0</v>
      </c>
      <c r="K428" s="114">
        <v>20021.47</v>
      </c>
      <c r="L428" s="76"/>
      <c r="M428" s="76"/>
    </row>
    <row r="429" spans="1:13">
      <c r="A429" s="116">
        <v>42486</v>
      </c>
      <c r="B429" s="114" t="s">
        <v>589</v>
      </c>
      <c r="C429" s="114" t="s">
        <v>715</v>
      </c>
      <c r="D429" s="114" t="s">
        <v>18</v>
      </c>
      <c r="E429" s="114" t="s">
        <v>26</v>
      </c>
      <c r="F429" s="114">
        <v>20021.47</v>
      </c>
      <c r="G429" s="114" t="s">
        <v>4358</v>
      </c>
      <c r="H429" s="114">
        <v>230</v>
      </c>
      <c r="I429" s="114">
        <v>0</v>
      </c>
      <c r="J429" s="114">
        <v>0</v>
      </c>
      <c r="K429" s="114">
        <v>20021.47</v>
      </c>
      <c r="L429" s="76"/>
      <c r="M429" s="76"/>
    </row>
    <row r="430" spans="1:13">
      <c r="A430" s="116">
        <v>42465</v>
      </c>
      <c r="B430" s="114" t="s">
        <v>717</v>
      </c>
      <c r="C430" s="114" t="s">
        <v>847</v>
      </c>
      <c r="D430" s="114" t="s">
        <v>18</v>
      </c>
      <c r="E430" s="114" t="s">
        <v>26</v>
      </c>
      <c r="F430" s="114">
        <v>20898.599999999999</v>
      </c>
      <c r="G430" s="114" t="s">
        <v>4357</v>
      </c>
      <c r="H430" s="114">
        <v>230</v>
      </c>
      <c r="I430" s="114">
        <v>0</v>
      </c>
      <c r="J430" s="114">
        <v>0</v>
      </c>
      <c r="K430" s="114">
        <v>20898.599999999999</v>
      </c>
      <c r="L430" s="76"/>
      <c r="M430" s="76"/>
    </row>
    <row r="431" spans="1:13">
      <c r="A431" s="116">
        <v>42480</v>
      </c>
      <c r="B431" s="114" t="s">
        <v>1149</v>
      </c>
      <c r="C431" s="114" t="s">
        <v>36</v>
      </c>
      <c r="D431" s="114" t="s">
        <v>18</v>
      </c>
      <c r="E431" s="114" t="s">
        <v>26</v>
      </c>
      <c r="F431" s="114">
        <v>21378.31</v>
      </c>
      <c r="G431" s="114" t="s">
        <v>4359</v>
      </c>
      <c r="H431" s="114">
        <v>210</v>
      </c>
      <c r="I431" s="114">
        <v>0</v>
      </c>
      <c r="J431" s="114">
        <v>0</v>
      </c>
      <c r="K431" s="114">
        <v>21378.31</v>
      </c>
      <c r="L431" s="76"/>
      <c r="M431" s="76"/>
    </row>
    <row r="432" spans="1:13">
      <c r="A432" s="116">
        <v>42480</v>
      </c>
      <c r="B432" s="114" t="s">
        <v>1149</v>
      </c>
      <c r="C432" s="114" t="s">
        <v>36</v>
      </c>
      <c r="D432" s="114" t="s">
        <v>18</v>
      </c>
      <c r="E432" s="114" t="s">
        <v>26</v>
      </c>
      <c r="F432" s="114">
        <v>21377.16</v>
      </c>
      <c r="G432" s="114" t="s">
        <v>4359</v>
      </c>
      <c r="H432" s="114">
        <v>210</v>
      </c>
      <c r="I432" s="114">
        <v>0</v>
      </c>
      <c r="J432" s="114">
        <v>0</v>
      </c>
      <c r="K432" s="114">
        <v>21377.16</v>
      </c>
      <c r="L432" s="76"/>
      <c r="M432" s="76"/>
    </row>
    <row r="433" spans="1:13">
      <c r="A433" s="116">
        <v>42468</v>
      </c>
      <c r="B433" s="114" t="s">
        <v>1149</v>
      </c>
      <c r="C433" s="114" t="s">
        <v>36</v>
      </c>
      <c r="D433" s="114" t="s">
        <v>18</v>
      </c>
      <c r="E433" s="114" t="s">
        <v>26</v>
      </c>
      <c r="F433" s="114">
        <v>21378.31</v>
      </c>
      <c r="G433" s="114" t="s">
        <v>4359</v>
      </c>
      <c r="H433" s="114">
        <v>210</v>
      </c>
      <c r="I433" s="114">
        <v>0</v>
      </c>
      <c r="J433" s="114">
        <v>0</v>
      </c>
      <c r="K433" s="114">
        <v>21378.31</v>
      </c>
      <c r="L433" s="76"/>
      <c r="M433" s="76"/>
    </row>
    <row r="434" spans="1:13">
      <c r="A434" s="116">
        <v>42468</v>
      </c>
      <c r="B434" s="114" t="s">
        <v>1149</v>
      </c>
      <c r="C434" s="114" t="s">
        <v>36</v>
      </c>
      <c r="D434" s="114" t="s">
        <v>18</v>
      </c>
      <c r="E434" s="114" t="s">
        <v>26</v>
      </c>
      <c r="F434" s="114">
        <v>21378.31</v>
      </c>
      <c r="G434" s="114" t="s">
        <v>4359</v>
      </c>
      <c r="H434" s="114">
        <v>210</v>
      </c>
      <c r="I434" s="114">
        <v>0</v>
      </c>
      <c r="J434" s="114">
        <v>0</v>
      </c>
      <c r="K434" s="114">
        <v>21378.31</v>
      </c>
      <c r="L434" s="76"/>
      <c r="M434" s="76"/>
    </row>
    <row r="435" spans="1:13">
      <c r="A435" s="116">
        <v>42481</v>
      </c>
      <c r="B435" s="114" t="s">
        <v>1187</v>
      </c>
      <c r="C435" s="114" t="s">
        <v>37</v>
      </c>
      <c r="D435" s="114" t="s">
        <v>18</v>
      </c>
      <c r="E435" s="114" t="s">
        <v>26</v>
      </c>
      <c r="F435" s="114">
        <v>23698.46</v>
      </c>
      <c r="G435" s="114" t="s">
        <v>4360</v>
      </c>
      <c r="H435" s="114">
        <v>250</v>
      </c>
      <c r="I435" s="114">
        <v>0</v>
      </c>
      <c r="J435" s="114">
        <v>0</v>
      </c>
      <c r="K435" s="114">
        <v>23698.46</v>
      </c>
      <c r="L435" s="76"/>
      <c r="M435" s="76"/>
    </row>
    <row r="436" spans="1:13">
      <c r="A436" s="116">
        <v>42482</v>
      </c>
      <c r="B436" s="114" t="s">
        <v>1187</v>
      </c>
      <c r="C436" s="114" t="s">
        <v>37</v>
      </c>
      <c r="D436" s="114" t="s">
        <v>18</v>
      </c>
      <c r="E436" s="114" t="s">
        <v>26</v>
      </c>
      <c r="F436" s="114">
        <v>23698.46</v>
      </c>
      <c r="G436" s="114" t="s">
        <v>4360</v>
      </c>
      <c r="H436" s="114">
        <v>250</v>
      </c>
      <c r="I436" s="114">
        <v>0</v>
      </c>
      <c r="J436" s="114">
        <v>0</v>
      </c>
      <c r="K436" s="114">
        <v>23698.46</v>
      </c>
      <c r="L436" s="76"/>
      <c r="M436" s="76"/>
    </row>
    <row r="437" spans="1:13">
      <c r="A437" s="116">
        <v>42461</v>
      </c>
      <c r="B437" s="114" t="s">
        <v>1187</v>
      </c>
      <c r="C437" s="114" t="s">
        <v>37</v>
      </c>
      <c r="D437" s="114" t="s">
        <v>18</v>
      </c>
      <c r="E437" s="114" t="s">
        <v>26</v>
      </c>
      <c r="F437" s="114">
        <v>23697.02</v>
      </c>
      <c r="G437" s="114" t="s">
        <v>4360</v>
      </c>
      <c r="H437" s="114">
        <v>250</v>
      </c>
      <c r="I437" s="114">
        <v>0</v>
      </c>
      <c r="J437" s="114">
        <v>0</v>
      </c>
      <c r="K437" s="114">
        <v>23697.02</v>
      </c>
      <c r="L437" s="76"/>
      <c r="M437" s="76"/>
    </row>
    <row r="438" spans="1:13">
      <c r="A438" s="116">
        <v>42471</v>
      </c>
      <c r="B438" s="114" t="s">
        <v>1200</v>
      </c>
      <c r="C438" s="114" t="s">
        <v>716</v>
      </c>
      <c r="D438" s="114" t="s">
        <v>18</v>
      </c>
      <c r="E438" s="114" t="s">
        <v>26</v>
      </c>
      <c r="F438" s="114">
        <v>20092.71</v>
      </c>
      <c r="G438" s="114" t="s">
        <v>4362</v>
      </c>
      <c r="H438" s="114">
        <v>230</v>
      </c>
      <c r="I438" s="114">
        <v>0</v>
      </c>
      <c r="J438" s="114">
        <v>0</v>
      </c>
      <c r="K438" s="114">
        <v>20092.71</v>
      </c>
      <c r="L438" s="76"/>
      <c r="M438" s="76"/>
    </row>
    <row r="439" spans="1:13">
      <c r="A439" s="116">
        <v>42471</v>
      </c>
      <c r="B439" s="114" t="s">
        <v>1200</v>
      </c>
      <c r="C439" s="114" t="s">
        <v>716</v>
      </c>
      <c r="D439" s="114" t="s">
        <v>18</v>
      </c>
      <c r="E439" s="114" t="s">
        <v>26</v>
      </c>
      <c r="F439" s="114">
        <v>20092.71</v>
      </c>
      <c r="G439" s="114" t="s">
        <v>4362</v>
      </c>
      <c r="H439" s="114">
        <v>230</v>
      </c>
      <c r="I439" s="114">
        <v>0</v>
      </c>
      <c r="J439" s="114">
        <v>0</v>
      </c>
      <c r="K439" s="114">
        <v>20092.71</v>
      </c>
      <c r="L439" s="76"/>
      <c r="M439" s="76"/>
    </row>
    <row r="440" spans="1:13">
      <c r="A440" s="116">
        <v>42472</v>
      </c>
      <c r="B440" s="114" t="s">
        <v>1200</v>
      </c>
      <c r="C440" s="114" t="s">
        <v>716</v>
      </c>
      <c r="D440" s="114" t="s">
        <v>18</v>
      </c>
      <c r="E440" s="114" t="s">
        <v>26</v>
      </c>
      <c r="F440" s="114">
        <v>20092.71</v>
      </c>
      <c r="G440" s="114" t="s">
        <v>4362</v>
      </c>
      <c r="H440" s="114">
        <v>230</v>
      </c>
      <c r="I440" s="114">
        <v>0</v>
      </c>
      <c r="J440" s="114">
        <v>0</v>
      </c>
      <c r="K440" s="114">
        <v>20092.71</v>
      </c>
      <c r="L440" s="76"/>
      <c r="M440" s="76"/>
    </row>
    <row r="441" spans="1:13">
      <c r="A441" s="116">
        <v>42472</v>
      </c>
      <c r="B441" s="114" t="s">
        <v>1200</v>
      </c>
      <c r="C441" s="114" t="s">
        <v>716</v>
      </c>
      <c r="D441" s="114" t="s">
        <v>18</v>
      </c>
      <c r="E441" s="114" t="s">
        <v>26</v>
      </c>
      <c r="F441" s="114">
        <v>20092.71</v>
      </c>
      <c r="G441" s="114" t="s">
        <v>4362</v>
      </c>
      <c r="H441" s="114">
        <v>230</v>
      </c>
      <c r="I441" s="114">
        <v>0</v>
      </c>
      <c r="J441" s="114">
        <v>0</v>
      </c>
      <c r="K441" s="114">
        <v>20092.71</v>
      </c>
      <c r="L441" s="76"/>
      <c r="M441" s="76"/>
    </row>
    <row r="442" spans="1:13">
      <c r="A442" s="116">
        <v>42472</v>
      </c>
      <c r="B442" s="114" t="s">
        <v>1200</v>
      </c>
      <c r="C442" s="114" t="s">
        <v>716</v>
      </c>
      <c r="D442" s="114" t="s">
        <v>18</v>
      </c>
      <c r="E442" s="114" t="s">
        <v>26</v>
      </c>
      <c r="F442" s="114">
        <v>20092.71</v>
      </c>
      <c r="G442" s="114" t="s">
        <v>4362</v>
      </c>
      <c r="H442" s="114">
        <v>230</v>
      </c>
      <c r="I442" s="114">
        <v>0</v>
      </c>
      <c r="J442" s="114">
        <v>0</v>
      </c>
      <c r="K442" s="114">
        <v>20092.71</v>
      </c>
      <c r="L442" s="76"/>
      <c r="M442" s="76"/>
    </row>
    <row r="443" spans="1:13">
      <c r="A443" s="116">
        <v>42479</v>
      </c>
      <c r="B443" s="114" t="s">
        <v>1201</v>
      </c>
      <c r="C443" s="114" t="s">
        <v>848</v>
      </c>
      <c r="D443" s="114" t="s">
        <v>18</v>
      </c>
      <c r="E443" s="114" t="s">
        <v>26</v>
      </c>
      <c r="F443" s="114">
        <v>20919.650000000001</v>
      </c>
      <c r="G443" s="114" t="s">
        <v>4361</v>
      </c>
      <c r="H443" s="114">
        <v>230</v>
      </c>
      <c r="I443" s="114">
        <v>0</v>
      </c>
      <c r="J443" s="114">
        <v>0</v>
      </c>
      <c r="K443" s="114">
        <v>20919.650000000001</v>
      </c>
      <c r="L443" s="76"/>
      <c r="M443" s="76"/>
    </row>
    <row r="444" spans="1:13">
      <c r="A444" s="116">
        <v>42482</v>
      </c>
      <c r="B444" s="114" t="s">
        <v>1206</v>
      </c>
      <c r="C444" s="114" t="s">
        <v>38</v>
      </c>
      <c r="D444" s="114" t="s">
        <v>18</v>
      </c>
      <c r="E444" s="114" t="s">
        <v>26</v>
      </c>
      <c r="F444" s="114">
        <v>24101.64</v>
      </c>
      <c r="G444" s="114" t="s">
        <v>4363</v>
      </c>
      <c r="H444" s="114">
        <v>250</v>
      </c>
      <c r="I444" s="114">
        <v>0</v>
      </c>
      <c r="J444" s="114">
        <v>0</v>
      </c>
      <c r="K444" s="114">
        <v>24101.64</v>
      </c>
      <c r="L444" s="76"/>
      <c r="M444" s="76"/>
    </row>
    <row r="445" spans="1:13">
      <c r="A445" s="116">
        <v>42481</v>
      </c>
      <c r="B445" s="114" t="s">
        <v>1206</v>
      </c>
      <c r="C445" s="114" t="s">
        <v>38</v>
      </c>
      <c r="D445" s="114" t="s">
        <v>18</v>
      </c>
      <c r="E445" s="114" t="s">
        <v>26</v>
      </c>
      <c r="F445" s="114">
        <v>24101.64</v>
      </c>
      <c r="G445" s="114" t="s">
        <v>4363</v>
      </c>
      <c r="H445" s="114">
        <v>250</v>
      </c>
      <c r="I445" s="114">
        <v>0</v>
      </c>
      <c r="J445" s="114">
        <v>0</v>
      </c>
      <c r="K445" s="114">
        <v>24101.64</v>
      </c>
      <c r="L445" s="76"/>
      <c r="M445" s="76"/>
    </row>
    <row r="446" spans="1:13">
      <c r="A446" s="116">
        <v>42461</v>
      </c>
      <c r="B446" s="114" t="s">
        <v>1206</v>
      </c>
      <c r="C446" s="114" t="s">
        <v>38</v>
      </c>
      <c r="D446" s="114" t="s">
        <v>18</v>
      </c>
      <c r="E446" s="114" t="s">
        <v>26</v>
      </c>
      <c r="F446" s="114">
        <v>24100.2</v>
      </c>
      <c r="G446" s="114" t="s">
        <v>4363</v>
      </c>
      <c r="H446" s="114">
        <v>250</v>
      </c>
      <c r="I446" s="114">
        <v>0</v>
      </c>
      <c r="J446" s="114">
        <v>0</v>
      </c>
      <c r="K446" s="114">
        <v>24100.2</v>
      </c>
      <c r="L446" s="76"/>
      <c r="M446" s="76"/>
    </row>
    <row r="447" spans="1:13">
      <c r="A447" s="116">
        <v>42485</v>
      </c>
      <c r="B447" s="114" t="s">
        <v>1244</v>
      </c>
      <c r="C447" s="114" t="s">
        <v>30</v>
      </c>
      <c r="D447" s="114" t="s">
        <v>18</v>
      </c>
      <c r="E447" s="114" t="s">
        <v>26</v>
      </c>
      <c r="F447" s="114">
        <v>48122.400000000001</v>
      </c>
      <c r="G447" s="114" t="s">
        <v>4364</v>
      </c>
      <c r="H447" s="114">
        <v>235</v>
      </c>
      <c r="I447" s="114">
        <v>0</v>
      </c>
      <c r="J447" s="114">
        <v>0</v>
      </c>
      <c r="K447" s="114">
        <v>48122.400000000001</v>
      </c>
      <c r="L447" s="76"/>
      <c r="M447" s="76"/>
    </row>
    <row r="448" spans="1:13">
      <c r="A448" s="116">
        <v>42478</v>
      </c>
      <c r="B448" s="114" t="s">
        <v>1244</v>
      </c>
      <c r="C448" s="114" t="s">
        <v>30</v>
      </c>
      <c r="D448" s="114" t="s">
        <v>18</v>
      </c>
      <c r="E448" s="114" t="s">
        <v>26</v>
      </c>
      <c r="F448" s="114">
        <v>49390.38</v>
      </c>
      <c r="G448" s="114" t="s">
        <v>4364</v>
      </c>
      <c r="H448" s="114">
        <v>235</v>
      </c>
      <c r="I448" s="114">
        <v>0</v>
      </c>
      <c r="J448" s="114">
        <v>0</v>
      </c>
      <c r="K448" s="114">
        <v>49390.38</v>
      </c>
      <c r="L448" s="76"/>
      <c r="M448" s="76"/>
    </row>
    <row r="449" spans="1:13">
      <c r="A449" s="116">
        <v>42471</v>
      </c>
      <c r="B449" s="114" t="s">
        <v>1244</v>
      </c>
      <c r="C449" s="114" t="s">
        <v>30</v>
      </c>
      <c r="D449" s="114" t="s">
        <v>18</v>
      </c>
      <c r="E449" s="114" t="s">
        <v>26</v>
      </c>
      <c r="F449" s="114">
        <v>48180.42</v>
      </c>
      <c r="G449" s="114" t="s">
        <v>4364</v>
      </c>
      <c r="H449" s="114">
        <v>235</v>
      </c>
      <c r="I449" s="114">
        <v>0</v>
      </c>
      <c r="J449" s="114">
        <v>0</v>
      </c>
      <c r="K449" s="114">
        <v>48180.42</v>
      </c>
      <c r="L449" s="76"/>
      <c r="M449" s="76"/>
    </row>
    <row r="450" spans="1:13">
      <c r="A450" s="116">
        <v>42471</v>
      </c>
      <c r="B450" s="114" t="s">
        <v>1244</v>
      </c>
      <c r="C450" s="114" t="s">
        <v>30</v>
      </c>
      <c r="D450" s="114" t="s">
        <v>18</v>
      </c>
      <c r="E450" s="114" t="s">
        <v>26</v>
      </c>
      <c r="F450" s="114">
        <v>47397.09</v>
      </c>
      <c r="G450" s="114" t="s">
        <v>4364</v>
      </c>
      <c r="H450" s="114">
        <v>235</v>
      </c>
      <c r="I450" s="114">
        <v>0</v>
      </c>
      <c r="J450" s="114">
        <v>0</v>
      </c>
      <c r="K450" s="114">
        <v>47397.09</v>
      </c>
      <c r="L450" s="76"/>
      <c r="M450" s="76"/>
    </row>
    <row r="451" spans="1:13">
      <c r="A451" s="116">
        <v>42464</v>
      </c>
      <c r="B451" s="114" t="s">
        <v>1244</v>
      </c>
      <c r="C451" s="114" t="s">
        <v>30</v>
      </c>
      <c r="D451" s="114" t="s">
        <v>18</v>
      </c>
      <c r="E451" s="114" t="s">
        <v>26</v>
      </c>
      <c r="F451" s="114">
        <v>48064.37</v>
      </c>
      <c r="G451" s="114" t="s">
        <v>4364</v>
      </c>
      <c r="H451" s="114">
        <v>235</v>
      </c>
      <c r="I451" s="114">
        <v>0</v>
      </c>
      <c r="J451" s="114">
        <v>0</v>
      </c>
      <c r="K451" s="114">
        <v>48064.37</v>
      </c>
      <c r="L451" s="76"/>
      <c r="M451" s="76"/>
    </row>
    <row r="452" spans="1:13">
      <c r="A452" s="116">
        <v>42464</v>
      </c>
      <c r="B452" s="114" t="s">
        <v>4020</v>
      </c>
      <c r="C452" s="114" t="s">
        <v>4021</v>
      </c>
      <c r="D452" s="114" t="s">
        <v>18</v>
      </c>
      <c r="E452" s="114" t="s">
        <v>26</v>
      </c>
      <c r="F452" s="114">
        <v>25179.14</v>
      </c>
      <c r="G452" s="114" t="s">
        <v>4365</v>
      </c>
      <c r="H452" s="114">
        <v>235</v>
      </c>
      <c r="I452" s="114">
        <v>0</v>
      </c>
      <c r="J452" s="114">
        <v>0</v>
      </c>
      <c r="K452" s="114">
        <v>25179.14</v>
      </c>
      <c r="L452" s="76"/>
      <c r="M452" s="76"/>
    </row>
    <row r="453" spans="1:13">
      <c r="A453" s="116">
        <v>42475</v>
      </c>
      <c r="B453" s="114" t="s">
        <v>641</v>
      </c>
      <c r="C453" s="114" t="s">
        <v>370</v>
      </c>
      <c r="D453" s="114" t="s">
        <v>18</v>
      </c>
      <c r="E453" s="114" t="s">
        <v>26</v>
      </c>
      <c r="F453" s="114">
        <v>19441.71</v>
      </c>
      <c r="G453" s="114" t="s">
        <v>4367</v>
      </c>
      <c r="H453" s="114">
        <v>230</v>
      </c>
      <c r="I453" s="114">
        <v>0</v>
      </c>
      <c r="J453" s="114">
        <v>0</v>
      </c>
      <c r="K453" s="114">
        <v>19441.71</v>
      </c>
      <c r="L453" s="76"/>
      <c r="M453" s="76"/>
    </row>
    <row r="454" spans="1:13">
      <c r="A454" s="116">
        <v>42474</v>
      </c>
      <c r="B454" s="114" t="s">
        <v>641</v>
      </c>
      <c r="C454" s="114" t="s">
        <v>370</v>
      </c>
      <c r="D454" s="114" t="s">
        <v>18</v>
      </c>
      <c r="E454" s="114" t="s">
        <v>26</v>
      </c>
      <c r="F454" s="114">
        <v>19441.71</v>
      </c>
      <c r="G454" s="114" t="s">
        <v>4367</v>
      </c>
      <c r="H454" s="114">
        <v>230</v>
      </c>
      <c r="I454" s="114">
        <v>0</v>
      </c>
      <c r="J454" s="114">
        <v>0</v>
      </c>
      <c r="K454" s="114">
        <v>19441.71</v>
      </c>
      <c r="L454" s="76"/>
      <c r="M454" s="76"/>
    </row>
    <row r="455" spans="1:13">
      <c r="A455" s="116">
        <v>42475</v>
      </c>
      <c r="B455" s="114" t="s">
        <v>641</v>
      </c>
      <c r="C455" s="114" t="s">
        <v>370</v>
      </c>
      <c r="D455" s="114" t="s">
        <v>18</v>
      </c>
      <c r="E455" s="114" t="s">
        <v>26</v>
      </c>
      <c r="F455" s="114">
        <v>19441.71</v>
      </c>
      <c r="G455" s="114" t="s">
        <v>4367</v>
      </c>
      <c r="H455" s="114">
        <v>230</v>
      </c>
      <c r="I455" s="114">
        <v>0</v>
      </c>
      <c r="J455" s="114">
        <v>0</v>
      </c>
      <c r="K455" s="114">
        <v>19441.71</v>
      </c>
      <c r="L455" s="76"/>
      <c r="M455" s="76"/>
    </row>
    <row r="456" spans="1:13">
      <c r="A456" s="116">
        <v>42475</v>
      </c>
      <c r="B456" s="114" t="s">
        <v>641</v>
      </c>
      <c r="C456" s="114" t="s">
        <v>370</v>
      </c>
      <c r="D456" s="114" t="s">
        <v>18</v>
      </c>
      <c r="E456" s="114" t="s">
        <v>26</v>
      </c>
      <c r="F456" s="114">
        <v>19441.71</v>
      </c>
      <c r="G456" s="114" t="s">
        <v>4367</v>
      </c>
      <c r="H456" s="114">
        <v>230</v>
      </c>
      <c r="I456" s="114">
        <v>0</v>
      </c>
      <c r="J456" s="114">
        <v>0</v>
      </c>
      <c r="K456" s="114">
        <v>19441.71</v>
      </c>
      <c r="L456" s="76"/>
      <c r="M456" s="76"/>
    </row>
    <row r="457" spans="1:13">
      <c r="A457" s="116">
        <v>42475</v>
      </c>
      <c r="B457" s="114" t="s">
        <v>641</v>
      </c>
      <c r="C457" s="114" t="s">
        <v>370</v>
      </c>
      <c r="D457" s="114" t="s">
        <v>18</v>
      </c>
      <c r="E457" s="114" t="s">
        <v>26</v>
      </c>
      <c r="F457" s="114">
        <v>19441.71</v>
      </c>
      <c r="G457" s="114" t="s">
        <v>4367</v>
      </c>
      <c r="H457" s="114">
        <v>230</v>
      </c>
      <c r="I457" s="114">
        <v>0</v>
      </c>
      <c r="J457" s="114">
        <v>0</v>
      </c>
      <c r="K457" s="114">
        <v>19441.71</v>
      </c>
      <c r="L457" s="76"/>
      <c r="M457" s="76"/>
    </row>
    <row r="458" spans="1:13">
      <c r="A458" s="116">
        <v>42465</v>
      </c>
      <c r="B458" s="114" t="s">
        <v>641</v>
      </c>
      <c r="C458" s="114" t="s">
        <v>370</v>
      </c>
      <c r="D458" s="114" t="s">
        <v>18</v>
      </c>
      <c r="E458" s="114" t="s">
        <v>26</v>
      </c>
      <c r="F458" s="114">
        <v>19285.13</v>
      </c>
      <c r="G458" s="114" t="s">
        <v>4367</v>
      </c>
      <c r="H458" s="114">
        <v>230</v>
      </c>
      <c r="I458" s="114">
        <v>0</v>
      </c>
      <c r="J458" s="114">
        <v>0</v>
      </c>
      <c r="K458" s="114">
        <v>19285.13</v>
      </c>
      <c r="L458" s="76"/>
      <c r="M458" s="76"/>
    </row>
    <row r="459" spans="1:13">
      <c r="A459" s="116">
        <v>42464</v>
      </c>
      <c r="B459" s="114" t="s">
        <v>641</v>
      </c>
      <c r="C459" s="114" t="s">
        <v>370</v>
      </c>
      <c r="D459" s="114" t="s">
        <v>18</v>
      </c>
      <c r="E459" s="114" t="s">
        <v>26</v>
      </c>
      <c r="F459" s="114">
        <v>19285.13</v>
      </c>
      <c r="G459" s="114" t="s">
        <v>4367</v>
      </c>
      <c r="H459" s="114">
        <v>230</v>
      </c>
      <c r="I459" s="114">
        <v>0</v>
      </c>
      <c r="J459" s="114">
        <v>0</v>
      </c>
      <c r="K459" s="114">
        <v>19285.13</v>
      </c>
      <c r="L459" s="76"/>
      <c r="M459" s="76"/>
    </row>
    <row r="460" spans="1:13">
      <c r="A460" s="116">
        <v>42465</v>
      </c>
      <c r="B460" s="114" t="s">
        <v>641</v>
      </c>
      <c r="C460" s="114" t="s">
        <v>370</v>
      </c>
      <c r="D460" s="114" t="s">
        <v>18</v>
      </c>
      <c r="E460" s="114" t="s">
        <v>26</v>
      </c>
      <c r="F460" s="114">
        <v>19285.13</v>
      </c>
      <c r="G460" s="114" t="s">
        <v>4367</v>
      </c>
      <c r="H460" s="114">
        <v>230</v>
      </c>
      <c r="I460" s="114">
        <v>0</v>
      </c>
      <c r="J460" s="114">
        <v>0</v>
      </c>
      <c r="K460" s="114">
        <v>19285.13</v>
      </c>
      <c r="L460" s="76"/>
      <c r="M460" s="76"/>
    </row>
    <row r="461" spans="1:13">
      <c r="A461" s="116">
        <v>42464</v>
      </c>
      <c r="B461" s="114" t="s">
        <v>641</v>
      </c>
      <c r="C461" s="114" t="s">
        <v>370</v>
      </c>
      <c r="D461" s="114" t="s">
        <v>18</v>
      </c>
      <c r="E461" s="114" t="s">
        <v>26</v>
      </c>
      <c r="F461" s="114">
        <v>19285.13</v>
      </c>
      <c r="G461" s="114" t="s">
        <v>4367</v>
      </c>
      <c r="H461" s="114">
        <v>230</v>
      </c>
      <c r="I461" s="114">
        <v>0</v>
      </c>
      <c r="J461" s="114">
        <v>0</v>
      </c>
      <c r="K461" s="114">
        <v>19285.13</v>
      </c>
      <c r="L461" s="76"/>
      <c r="M461" s="76"/>
    </row>
    <row r="462" spans="1:13">
      <c r="A462" s="116">
        <v>42482</v>
      </c>
      <c r="B462" s="114" t="s">
        <v>1250</v>
      </c>
      <c r="C462" s="114" t="s">
        <v>850</v>
      </c>
      <c r="D462" s="114" t="s">
        <v>18</v>
      </c>
      <c r="E462" s="114" t="s">
        <v>26</v>
      </c>
      <c r="F462" s="114">
        <v>20241.849999999999</v>
      </c>
      <c r="G462" s="114" t="s">
        <v>4366</v>
      </c>
      <c r="H462" s="114">
        <v>230</v>
      </c>
      <c r="I462" s="114">
        <v>0</v>
      </c>
      <c r="J462" s="114">
        <v>0</v>
      </c>
      <c r="K462" s="114">
        <v>20241.849999999999</v>
      </c>
      <c r="L462" s="76"/>
      <c r="M462" s="76"/>
    </row>
    <row r="463" spans="1:13">
      <c r="A463" s="116">
        <v>42468</v>
      </c>
      <c r="B463" s="114" t="s">
        <v>833</v>
      </c>
      <c r="C463" s="114" t="s">
        <v>4368</v>
      </c>
      <c r="D463" s="114" t="s">
        <v>18</v>
      </c>
      <c r="E463" s="114" t="s">
        <v>26</v>
      </c>
      <c r="F463" s="114">
        <v>2801.16</v>
      </c>
      <c r="G463" s="114" t="s">
        <v>4369</v>
      </c>
      <c r="H463" s="114">
        <v>240</v>
      </c>
      <c r="I463" s="114">
        <v>0</v>
      </c>
      <c r="J463" s="114">
        <v>0</v>
      </c>
      <c r="K463" s="114">
        <v>2801.16</v>
      </c>
      <c r="L463" s="76"/>
      <c r="M463" s="76"/>
    </row>
    <row r="464" spans="1:13">
      <c r="A464" s="116">
        <v>42467</v>
      </c>
      <c r="B464" s="114" t="s">
        <v>600</v>
      </c>
      <c r="C464" s="114" t="s">
        <v>601</v>
      </c>
      <c r="D464" s="114" t="s">
        <v>18</v>
      </c>
      <c r="E464" s="114" t="s">
        <v>26</v>
      </c>
      <c r="F464" s="114">
        <v>19244.72</v>
      </c>
      <c r="G464" s="114" t="s">
        <v>4369</v>
      </c>
      <c r="H464" s="114">
        <v>240</v>
      </c>
      <c r="I464" s="114">
        <v>0</v>
      </c>
      <c r="J464" s="114">
        <v>0</v>
      </c>
      <c r="K464" s="114">
        <v>19244.72</v>
      </c>
      <c r="L464" s="76"/>
      <c r="M464" s="76"/>
    </row>
    <row r="465" spans="1:13">
      <c r="A465" s="116">
        <v>42475</v>
      </c>
      <c r="B465" s="114" t="s">
        <v>602</v>
      </c>
      <c r="C465" s="114" t="s">
        <v>603</v>
      </c>
      <c r="D465" s="114" t="s">
        <v>18</v>
      </c>
      <c r="E465" s="114" t="s">
        <v>26</v>
      </c>
      <c r="F465" s="114">
        <v>1202.4100000000001</v>
      </c>
      <c r="G465" s="114" t="s">
        <v>4369</v>
      </c>
      <c r="H465" s="114">
        <v>240</v>
      </c>
      <c r="I465" s="114">
        <v>0</v>
      </c>
      <c r="J465" s="114">
        <v>0</v>
      </c>
      <c r="K465" s="114">
        <v>1202.4100000000001</v>
      </c>
      <c r="L465" s="76"/>
      <c r="M465" s="76"/>
    </row>
    <row r="466" spans="1:13">
      <c r="A466" s="116">
        <v>42474</v>
      </c>
      <c r="B466" s="114" t="s">
        <v>602</v>
      </c>
      <c r="C466" s="114" t="s">
        <v>603</v>
      </c>
      <c r="D466" s="114" t="s">
        <v>18</v>
      </c>
      <c r="E466" s="114" t="s">
        <v>26</v>
      </c>
      <c r="F466" s="114">
        <v>6012.02</v>
      </c>
      <c r="G466" s="114" t="s">
        <v>4369</v>
      </c>
      <c r="H466" s="114">
        <v>240</v>
      </c>
      <c r="I466" s="114">
        <v>0</v>
      </c>
      <c r="J466" s="114">
        <v>0</v>
      </c>
      <c r="K466" s="114">
        <v>6012.02</v>
      </c>
      <c r="L466" s="76"/>
      <c r="M466" s="76"/>
    </row>
    <row r="467" spans="1:13">
      <c r="A467" s="116">
        <v>42467</v>
      </c>
      <c r="B467" s="114" t="s">
        <v>602</v>
      </c>
      <c r="C467" s="114" t="s">
        <v>603</v>
      </c>
      <c r="D467" s="114" t="s">
        <v>18</v>
      </c>
      <c r="E467" s="114" t="s">
        <v>26</v>
      </c>
      <c r="F467" s="114">
        <v>10523.67</v>
      </c>
      <c r="G467" s="114" t="s">
        <v>4369</v>
      </c>
      <c r="H467" s="114">
        <v>240</v>
      </c>
      <c r="I467" s="114">
        <v>0</v>
      </c>
      <c r="J467" s="114">
        <v>0</v>
      </c>
      <c r="K467" s="114">
        <v>10523.67</v>
      </c>
      <c r="L467" s="76"/>
      <c r="M467" s="76"/>
    </row>
    <row r="468" spans="1:13">
      <c r="A468" s="116">
        <v>42482</v>
      </c>
      <c r="B468" s="114" t="s">
        <v>39</v>
      </c>
      <c r="C468" s="114" t="s">
        <v>40</v>
      </c>
      <c r="D468" s="114" t="s">
        <v>18</v>
      </c>
      <c r="E468" s="114" t="s">
        <v>26</v>
      </c>
      <c r="F468" s="114">
        <v>23342.44</v>
      </c>
      <c r="G468" s="114" t="s">
        <v>4369</v>
      </c>
      <c r="H468" s="114">
        <v>250</v>
      </c>
      <c r="I468" s="114">
        <v>0</v>
      </c>
      <c r="J468" s="114">
        <v>0</v>
      </c>
      <c r="K468" s="114">
        <v>23342.44</v>
      </c>
      <c r="L468" s="76"/>
      <c r="M468" s="76"/>
    </row>
    <row r="469" spans="1:13">
      <c r="A469" s="116">
        <v>42485</v>
      </c>
      <c r="B469" s="114" t="s">
        <v>39</v>
      </c>
      <c r="C469" s="114" t="s">
        <v>40</v>
      </c>
      <c r="D469" s="114" t="s">
        <v>18</v>
      </c>
      <c r="E469" s="114" t="s">
        <v>26</v>
      </c>
      <c r="F469" s="114">
        <v>23342.44</v>
      </c>
      <c r="G469" s="114" t="s">
        <v>4369</v>
      </c>
      <c r="H469" s="114">
        <v>250</v>
      </c>
      <c r="I469" s="114">
        <v>0</v>
      </c>
      <c r="J469" s="114">
        <v>0</v>
      </c>
      <c r="K469" s="114">
        <v>23342.44</v>
      </c>
      <c r="L469" s="76"/>
      <c r="M469" s="76"/>
    </row>
    <row r="470" spans="1:13">
      <c r="A470" s="116">
        <v>42464</v>
      </c>
      <c r="B470" s="114" t="s">
        <v>39</v>
      </c>
      <c r="C470" s="114" t="s">
        <v>40</v>
      </c>
      <c r="D470" s="114" t="s">
        <v>18</v>
      </c>
      <c r="E470" s="114" t="s">
        <v>26</v>
      </c>
      <c r="F470" s="114">
        <v>23341.040000000001</v>
      </c>
      <c r="G470" s="114" t="s">
        <v>4369</v>
      </c>
      <c r="H470" s="114">
        <v>250</v>
      </c>
      <c r="I470" s="114">
        <v>0</v>
      </c>
      <c r="J470" s="114">
        <v>0</v>
      </c>
      <c r="K470" s="114">
        <v>23341.040000000001</v>
      </c>
      <c r="L470" s="76"/>
      <c r="M470" s="76"/>
    </row>
    <row r="471" spans="1:13">
      <c r="A471" s="116">
        <v>42475</v>
      </c>
      <c r="B471" s="114" t="s">
        <v>4142</v>
      </c>
      <c r="C471" s="114" t="s">
        <v>4373</v>
      </c>
      <c r="D471" s="114" t="s">
        <v>18</v>
      </c>
      <c r="E471" s="114" t="s">
        <v>26</v>
      </c>
      <c r="F471" s="114">
        <v>1200.1500000000001</v>
      </c>
      <c r="G471" s="114" t="s">
        <v>4371</v>
      </c>
      <c r="H471" s="114">
        <v>240</v>
      </c>
      <c r="I471" s="114">
        <v>0</v>
      </c>
      <c r="J471" s="114">
        <v>0</v>
      </c>
      <c r="K471" s="114">
        <v>1200.1500000000001</v>
      </c>
      <c r="L471" s="76"/>
      <c r="M471" s="76"/>
    </row>
    <row r="472" spans="1:13">
      <c r="A472" s="116">
        <v>42474</v>
      </c>
      <c r="B472" s="114" t="s">
        <v>4142</v>
      </c>
      <c r="C472" s="114" t="s">
        <v>4373</v>
      </c>
      <c r="D472" s="114" t="s">
        <v>18</v>
      </c>
      <c r="E472" s="114" t="s">
        <v>26</v>
      </c>
      <c r="F472" s="114">
        <v>6000.82</v>
      </c>
      <c r="G472" s="114" t="s">
        <v>4371</v>
      </c>
      <c r="H472" s="114">
        <v>240</v>
      </c>
      <c r="I472" s="114">
        <v>0</v>
      </c>
      <c r="J472" s="114">
        <v>0</v>
      </c>
      <c r="K472" s="114">
        <v>6000.82</v>
      </c>
      <c r="L472" s="76"/>
      <c r="M472" s="76"/>
    </row>
    <row r="473" spans="1:13">
      <c r="A473" s="116">
        <v>42486</v>
      </c>
      <c r="B473" s="114" t="s">
        <v>1292</v>
      </c>
      <c r="C473" s="114" t="s">
        <v>257</v>
      </c>
      <c r="D473" s="114" t="s">
        <v>18</v>
      </c>
      <c r="E473" s="114" t="s">
        <v>26</v>
      </c>
      <c r="F473" s="114">
        <v>7000</v>
      </c>
      <c r="G473" s="114" t="s">
        <v>4374</v>
      </c>
      <c r="H473" s="114">
        <v>230</v>
      </c>
      <c r="I473" s="114">
        <v>0</v>
      </c>
      <c r="J473" s="114">
        <v>0</v>
      </c>
      <c r="K473" s="114">
        <v>7000</v>
      </c>
      <c r="L473" s="76"/>
      <c r="M473" s="76"/>
    </row>
    <row r="474" spans="1:13">
      <c r="A474" s="116">
        <v>42482</v>
      </c>
      <c r="B474" s="114" t="s">
        <v>1292</v>
      </c>
      <c r="C474" s="114" t="s">
        <v>257</v>
      </c>
      <c r="D474" s="114" t="s">
        <v>18</v>
      </c>
      <c r="E474" s="114" t="s">
        <v>26</v>
      </c>
      <c r="F474" s="114">
        <v>3500</v>
      </c>
      <c r="G474" s="114" t="s">
        <v>4374</v>
      </c>
      <c r="H474" s="114">
        <v>230</v>
      </c>
      <c r="I474" s="114">
        <v>0</v>
      </c>
      <c r="J474" s="114">
        <v>0</v>
      </c>
      <c r="K474" s="114">
        <v>3500</v>
      </c>
      <c r="L474" s="76"/>
      <c r="M474" s="76"/>
    </row>
    <row r="475" spans="1:13">
      <c r="A475" s="116">
        <v>42480</v>
      </c>
      <c r="B475" s="114" t="s">
        <v>1292</v>
      </c>
      <c r="C475" s="114" t="s">
        <v>257</v>
      </c>
      <c r="D475" s="114" t="s">
        <v>18</v>
      </c>
      <c r="E475" s="114" t="s">
        <v>26</v>
      </c>
      <c r="F475" s="114">
        <v>7000</v>
      </c>
      <c r="G475" s="114" t="s">
        <v>4374</v>
      </c>
      <c r="H475" s="114">
        <v>230</v>
      </c>
      <c r="I475" s="114">
        <v>0</v>
      </c>
      <c r="J475" s="114">
        <v>0</v>
      </c>
      <c r="K475" s="114">
        <v>7000</v>
      </c>
      <c r="L475" s="76"/>
      <c r="M475" s="76"/>
    </row>
    <row r="476" spans="1:13">
      <c r="A476" s="116">
        <v>42479</v>
      </c>
      <c r="B476" s="114" t="s">
        <v>1292</v>
      </c>
      <c r="C476" s="114" t="s">
        <v>257</v>
      </c>
      <c r="D476" s="114" t="s">
        <v>18</v>
      </c>
      <c r="E476" s="114" t="s">
        <v>26</v>
      </c>
      <c r="F476" s="114">
        <v>7000</v>
      </c>
      <c r="G476" s="114" t="s">
        <v>4374</v>
      </c>
      <c r="H476" s="114">
        <v>230</v>
      </c>
      <c r="I476" s="114">
        <v>0</v>
      </c>
      <c r="J476" s="114">
        <v>0</v>
      </c>
      <c r="K476" s="114">
        <v>7000</v>
      </c>
      <c r="L476" s="76"/>
      <c r="M476" s="76"/>
    </row>
    <row r="477" spans="1:13">
      <c r="A477" s="116">
        <v>42471</v>
      </c>
      <c r="B477" s="114" t="s">
        <v>1292</v>
      </c>
      <c r="C477" s="114" t="s">
        <v>257</v>
      </c>
      <c r="D477" s="114" t="s">
        <v>18</v>
      </c>
      <c r="E477" s="114" t="s">
        <v>26</v>
      </c>
      <c r="F477" s="114">
        <v>7000</v>
      </c>
      <c r="G477" s="114" t="s">
        <v>4374</v>
      </c>
      <c r="H477" s="114">
        <v>230</v>
      </c>
      <c r="I477" s="114">
        <v>0</v>
      </c>
      <c r="J477" s="114">
        <v>0</v>
      </c>
      <c r="K477" s="114">
        <v>7000</v>
      </c>
      <c r="L477" s="76"/>
      <c r="M477" s="76"/>
    </row>
    <row r="478" spans="1:13">
      <c r="A478" s="116">
        <v>42472</v>
      </c>
      <c r="B478" s="114" t="s">
        <v>1292</v>
      </c>
      <c r="C478" s="114" t="s">
        <v>257</v>
      </c>
      <c r="D478" s="114" t="s">
        <v>18</v>
      </c>
      <c r="E478" s="114" t="s">
        <v>26</v>
      </c>
      <c r="F478" s="114">
        <v>7000</v>
      </c>
      <c r="G478" s="114" t="s">
        <v>4374</v>
      </c>
      <c r="H478" s="114">
        <v>230</v>
      </c>
      <c r="I478" s="114">
        <v>0</v>
      </c>
      <c r="J478" s="114">
        <v>0</v>
      </c>
      <c r="K478" s="114">
        <v>7000</v>
      </c>
      <c r="L478" s="76"/>
      <c r="M478" s="76"/>
    </row>
    <row r="479" spans="1:13">
      <c r="A479" s="116">
        <v>42473</v>
      </c>
      <c r="B479" s="114" t="s">
        <v>1292</v>
      </c>
      <c r="C479" s="114" t="s">
        <v>257</v>
      </c>
      <c r="D479" s="114" t="s">
        <v>18</v>
      </c>
      <c r="E479" s="114" t="s">
        <v>26</v>
      </c>
      <c r="F479" s="114">
        <v>3500</v>
      </c>
      <c r="G479" s="114" t="s">
        <v>4374</v>
      </c>
      <c r="H479" s="114">
        <v>230</v>
      </c>
      <c r="I479" s="114">
        <v>0</v>
      </c>
      <c r="J479" s="114">
        <v>0</v>
      </c>
      <c r="K479" s="114">
        <v>3500</v>
      </c>
      <c r="L479" s="76"/>
      <c r="M479" s="76"/>
    </row>
    <row r="480" spans="1:13">
      <c r="A480" s="116">
        <v>42461</v>
      </c>
      <c r="B480" s="114" t="s">
        <v>1292</v>
      </c>
      <c r="C480" s="114" t="s">
        <v>257</v>
      </c>
      <c r="D480" s="114" t="s">
        <v>18</v>
      </c>
      <c r="E480" s="114" t="s">
        <v>26</v>
      </c>
      <c r="F480" s="114">
        <v>7000</v>
      </c>
      <c r="G480" s="114" t="s">
        <v>4374</v>
      </c>
      <c r="H480" s="114">
        <v>230</v>
      </c>
      <c r="I480" s="114">
        <v>0</v>
      </c>
      <c r="J480" s="114">
        <v>0</v>
      </c>
      <c r="K480" s="114">
        <v>7000</v>
      </c>
      <c r="L480" s="76"/>
      <c r="M480" s="76"/>
    </row>
    <row r="481" spans="1:13">
      <c r="A481" s="116">
        <v>42472</v>
      </c>
      <c r="B481" s="114" t="s">
        <v>1294</v>
      </c>
      <c r="C481" s="114" t="s">
        <v>44</v>
      </c>
      <c r="D481" s="114" t="s">
        <v>23</v>
      </c>
      <c r="E481" s="114" t="s">
        <v>26</v>
      </c>
      <c r="F481" s="114">
        <v>4030.12</v>
      </c>
      <c r="G481" s="114" t="s">
        <v>4375</v>
      </c>
      <c r="H481" s="114">
        <v>280</v>
      </c>
      <c r="I481" s="114">
        <v>0</v>
      </c>
      <c r="J481" s="114">
        <v>0</v>
      </c>
      <c r="K481" s="114">
        <v>4030.12</v>
      </c>
      <c r="L481" s="76"/>
      <c r="M481" s="76"/>
    </row>
    <row r="482" spans="1:13">
      <c r="A482" s="116">
        <v>42487</v>
      </c>
      <c r="B482" s="114" t="s">
        <v>1299</v>
      </c>
      <c r="C482" s="114" t="s">
        <v>45</v>
      </c>
      <c r="D482" s="114" t="s">
        <v>18</v>
      </c>
      <c r="E482" s="114" t="s">
        <v>26</v>
      </c>
      <c r="F482" s="114">
        <v>53.56</v>
      </c>
      <c r="G482" s="114" t="s">
        <v>4376</v>
      </c>
      <c r="H482" s="114">
        <v>235</v>
      </c>
      <c r="I482" s="114">
        <v>0</v>
      </c>
      <c r="J482" s="114">
        <v>0</v>
      </c>
      <c r="K482" s="114">
        <v>53.56</v>
      </c>
      <c r="L482" s="76"/>
      <c r="M482" s="76"/>
    </row>
    <row r="483" spans="1:13">
      <c r="A483" s="116">
        <v>42486</v>
      </c>
      <c r="B483" s="114" t="s">
        <v>1302</v>
      </c>
      <c r="C483" s="114" t="s">
        <v>519</v>
      </c>
      <c r="D483" s="114" t="s">
        <v>23</v>
      </c>
      <c r="E483" s="114" t="s">
        <v>26</v>
      </c>
      <c r="F483" s="114">
        <v>4950.9799999999996</v>
      </c>
      <c r="G483" s="114" t="s">
        <v>4377</v>
      </c>
      <c r="H483" s="114">
        <v>280</v>
      </c>
      <c r="I483" s="114">
        <v>0</v>
      </c>
      <c r="J483" s="114">
        <v>0</v>
      </c>
      <c r="K483" s="114">
        <v>4950.9799999999996</v>
      </c>
      <c r="L483" s="76"/>
      <c r="M483" s="76"/>
    </row>
    <row r="484" spans="1:13">
      <c r="A484" s="116">
        <v>42486</v>
      </c>
      <c r="B484" s="114" t="s">
        <v>1302</v>
      </c>
      <c r="C484" s="114" t="s">
        <v>519</v>
      </c>
      <c r="D484" s="114" t="s">
        <v>23</v>
      </c>
      <c r="E484" s="114" t="s">
        <v>26</v>
      </c>
      <c r="F484" s="114">
        <v>4950.9799999999996</v>
      </c>
      <c r="G484" s="114" t="s">
        <v>4377</v>
      </c>
      <c r="H484" s="114">
        <v>280</v>
      </c>
      <c r="I484" s="114">
        <v>0</v>
      </c>
      <c r="J484" s="114">
        <v>0</v>
      </c>
      <c r="K484" s="114">
        <v>4950.9799999999996</v>
      </c>
      <c r="L484" s="76"/>
      <c r="M484" s="76"/>
    </row>
    <row r="485" spans="1:13">
      <c r="A485" s="116">
        <v>42486</v>
      </c>
      <c r="B485" s="114" t="s">
        <v>1302</v>
      </c>
      <c r="C485" s="114" t="s">
        <v>519</v>
      </c>
      <c r="D485" s="114" t="s">
        <v>23</v>
      </c>
      <c r="E485" s="114" t="s">
        <v>26</v>
      </c>
      <c r="F485" s="114">
        <v>4950.9799999999996</v>
      </c>
      <c r="G485" s="114" t="s">
        <v>4377</v>
      </c>
      <c r="H485" s="114">
        <v>280</v>
      </c>
      <c r="I485" s="114">
        <v>0</v>
      </c>
      <c r="J485" s="114">
        <v>0</v>
      </c>
      <c r="K485" s="114">
        <v>4950.9799999999996</v>
      </c>
      <c r="L485" s="76"/>
      <c r="M485" s="76"/>
    </row>
    <row r="486" spans="1:13">
      <c r="A486" s="116">
        <v>42486</v>
      </c>
      <c r="B486" s="114" t="s">
        <v>1302</v>
      </c>
      <c r="C486" s="114" t="s">
        <v>519</v>
      </c>
      <c r="D486" s="114" t="s">
        <v>23</v>
      </c>
      <c r="E486" s="114" t="s">
        <v>26</v>
      </c>
      <c r="F486" s="114">
        <v>4950.9799999999996</v>
      </c>
      <c r="G486" s="114" t="s">
        <v>4377</v>
      </c>
      <c r="H486" s="114">
        <v>280</v>
      </c>
      <c r="I486" s="114">
        <v>0</v>
      </c>
      <c r="J486" s="114">
        <v>0</v>
      </c>
      <c r="K486" s="114">
        <v>4950.9799999999996</v>
      </c>
      <c r="L486" s="76"/>
      <c r="M486" s="76"/>
    </row>
    <row r="487" spans="1:13">
      <c r="A487" s="116">
        <v>42489</v>
      </c>
      <c r="B487" s="114" t="s">
        <v>4145</v>
      </c>
      <c r="C487" s="114" t="s">
        <v>4146</v>
      </c>
      <c r="D487" s="114" t="s">
        <v>23</v>
      </c>
      <c r="E487" s="114" t="s">
        <v>26</v>
      </c>
      <c r="F487" s="114">
        <v>249.73</v>
      </c>
      <c r="G487" s="114" t="s">
        <v>4378</v>
      </c>
      <c r="H487" s="114">
        <v>280</v>
      </c>
      <c r="I487" s="114">
        <v>0</v>
      </c>
      <c r="J487" s="114">
        <v>0</v>
      </c>
      <c r="K487" s="114">
        <v>249.73</v>
      </c>
      <c r="L487" s="76"/>
      <c r="M487" s="76"/>
    </row>
    <row r="488" spans="1:13">
      <c r="A488" s="116">
        <v>42482</v>
      </c>
      <c r="B488" s="114" t="s">
        <v>4379</v>
      </c>
      <c r="C488" s="114" t="s">
        <v>4380</v>
      </c>
      <c r="D488" s="114" t="s">
        <v>23</v>
      </c>
      <c r="E488" s="114" t="s">
        <v>26</v>
      </c>
      <c r="F488" s="114">
        <v>313.57</v>
      </c>
      <c r="G488" s="114" t="s">
        <v>4381</v>
      </c>
      <c r="H488" s="114">
        <v>280</v>
      </c>
      <c r="I488" s="114">
        <v>0</v>
      </c>
      <c r="J488" s="114">
        <v>0</v>
      </c>
      <c r="K488" s="114">
        <v>313.57</v>
      </c>
      <c r="L488" s="76"/>
      <c r="M488" s="76"/>
    </row>
    <row r="489" spans="1:13">
      <c r="A489" s="116">
        <v>42487</v>
      </c>
      <c r="B489" s="114" t="s">
        <v>1425</v>
      </c>
      <c r="C489" s="114" t="s">
        <v>47</v>
      </c>
      <c r="D489" s="114" t="s">
        <v>3988</v>
      </c>
      <c r="E489" s="114" t="s">
        <v>26</v>
      </c>
      <c r="F489" s="114">
        <v>400</v>
      </c>
      <c r="G489" s="114" t="s">
        <v>47</v>
      </c>
      <c r="H489" s="114">
        <v>235</v>
      </c>
      <c r="I489" s="114">
        <v>0</v>
      </c>
      <c r="J489" s="114">
        <v>0</v>
      </c>
      <c r="K489" s="114">
        <v>400</v>
      </c>
      <c r="L489" s="76"/>
      <c r="M489" s="76"/>
    </row>
    <row r="490" spans="1:13">
      <c r="A490" s="116">
        <v>42485</v>
      </c>
      <c r="B490" s="114" t="s">
        <v>1425</v>
      </c>
      <c r="C490" s="114" t="s">
        <v>47</v>
      </c>
      <c r="D490" s="114" t="s">
        <v>3988</v>
      </c>
      <c r="E490" s="114" t="s">
        <v>26</v>
      </c>
      <c r="F490" s="114">
        <v>312.5</v>
      </c>
      <c r="G490" s="114" t="s">
        <v>47</v>
      </c>
      <c r="H490" s="114">
        <v>235</v>
      </c>
      <c r="I490" s="114">
        <v>0</v>
      </c>
      <c r="J490" s="114">
        <v>0</v>
      </c>
      <c r="K490" s="114">
        <v>312.5</v>
      </c>
      <c r="L490" s="76"/>
      <c r="M490" s="76"/>
    </row>
    <row r="491" spans="1:13">
      <c r="A491" s="116">
        <v>42486</v>
      </c>
      <c r="B491" s="114" t="s">
        <v>1425</v>
      </c>
      <c r="C491" s="114" t="s">
        <v>47</v>
      </c>
      <c r="D491" s="114" t="s">
        <v>3988</v>
      </c>
      <c r="E491" s="114" t="s">
        <v>26</v>
      </c>
      <c r="F491" s="114">
        <v>287.5</v>
      </c>
      <c r="G491" s="114" t="s">
        <v>47</v>
      </c>
      <c r="H491" s="114">
        <v>235</v>
      </c>
      <c r="I491" s="114">
        <v>0</v>
      </c>
      <c r="J491" s="114">
        <v>0</v>
      </c>
      <c r="K491" s="114">
        <v>287.5</v>
      </c>
      <c r="L491" s="76"/>
      <c r="M491" s="76"/>
    </row>
    <row r="492" spans="1:13">
      <c r="A492" s="116">
        <v>42479</v>
      </c>
      <c r="B492" s="114" t="s">
        <v>1425</v>
      </c>
      <c r="C492" s="114" t="s">
        <v>47</v>
      </c>
      <c r="D492" s="114" t="s">
        <v>3988</v>
      </c>
      <c r="E492" s="114" t="s">
        <v>26</v>
      </c>
      <c r="F492" s="114">
        <v>287.5</v>
      </c>
      <c r="G492" s="114" t="s">
        <v>47</v>
      </c>
      <c r="H492" s="114">
        <v>235</v>
      </c>
      <c r="I492" s="114">
        <v>0</v>
      </c>
      <c r="J492" s="114">
        <v>0</v>
      </c>
      <c r="K492" s="114">
        <v>287.5</v>
      </c>
      <c r="L492" s="76"/>
      <c r="M492" s="76"/>
    </row>
    <row r="493" spans="1:13">
      <c r="A493" s="116">
        <v>42480</v>
      </c>
      <c r="B493" s="114" t="s">
        <v>1425</v>
      </c>
      <c r="C493" s="114" t="s">
        <v>47</v>
      </c>
      <c r="D493" s="114" t="s">
        <v>3988</v>
      </c>
      <c r="E493" s="114" t="s">
        <v>26</v>
      </c>
      <c r="F493" s="114">
        <v>400</v>
      </c>
      <c r="G493" s="114" t="s">
        <v>47</v>
      </c>
      <c r="H493" s="114">
        <v>235</v>
      </c>
      <c r="I493" s="114">
        <v>0</v>
      </c>
      <c r="J493" s="114">
        <v>0</v>
      </c>
      <c r="K493" s="114">
        <v>400</v>
      </c>
      <c r="L493" s="76"/>
      <c r="M493" s="76"/>
    </row>
    <row r="494" spans="1:13">
      <c r="A494" s="116">
        <v>42478</v>
      </c>
      <c r="B494" s="114" t="s">
        <v>1425</v>
      </c>
      <c r="C494" s="114" t="s">
        <v>47</v>
      </c>
      <c r="D494" s="114" t="s">
        <v>3988</v>
      </c>
      <c r="E494" s="114" t="s">
        <v>26</v>
      </c>
      <c r="F494" s="114">
        <v>312.5</v>
      </c>
      <c r="G494" s="114" t="s">
        <v>47</v>
      </c>
      <c r="H494" s="114">
        <v>235</v>
      </c>
      <c r="I494" s="114">
        <v>0</v>
      </c>
      <c r="J494" s="114">
        <v>0</v>
      </c>
      <c r="K494" s="114">
        <v>312.5</v>
      </c>
      <c r="L494" s="76"/>
      <c r="M494" s="76"/>
    </row>
    <row r="495" spans="1:13">
      <c r="A495" s="116">
        <v>42473</v>
      </c>
      <c r="B495" s="114" t="s">
        <v>1425</v>
      </c>
      <c r="C495" s="114" t="s">
        <v>47</v>
      </c>
      <c r="D495" s="114" t="s">
        <v>3988</v>
      </c>
      <c r="E495" s="114" t="s">
        <v>26</v>
      </c>
      <c r="F495" s="114">
        <v>400</v>
      </c>
      <c r="G495" s="114" t="s">
        <v>47</v>
      </c>
      <c r="H495" s="114">
        <v>235</v>
      </c>
      <c r="I495" s="114">
        <v>0</v>
      </c>
      <c r="J495" s="114">
        <v>0</v>
      </c>
      <c r="K495" s="114">
        <v>400</v>
      </c>
      <c r="L495" s="76"/>
      <c r="M495" s="76"/>
    </row>
    <row r="496" spans="1:13">
      <c r="A496" s="116">
        <v>42473</v>
      </c>
      <c r="B496" s="114" t="s">
        <v>1425</v>
      </c>
      <c r="C496" s="114" t="s">
        <v>47</v>
      </c>
      <c r="D496" s="114" t="s">
        <v>3988</v>
      </c>
      <c r="E496" s="114" t="s">
        <v>26</v>
      </c>
      <c r="F496" s="114">
        <v>400</v>
      </c>
      <c r="G496" s="114" t="s">
        <v>47</v>
      </c>
      <c r="H496" s="114">
        <v>235</v>
      </c>
      <c r="I496" s="114">
        <v>0</v>
      </c>
      <c r="J496" s="114">
        <v>0</v>
      </c>
      <c r="K496" s="114">
        <v>400</v>
      </c>
      <c r="L496" s="76"/>
      <c r="M496" s="76"/>
    </row>
    <row r="497" spans="1:13">
      <c r="A497" s="116">
        <v>42471</v>
      </c>
      <c r="B497" s="114" t="s">
        <v>1425</v>
      </c>
      <c r="C497" s="114" t="s">
        <v>47</v>
      </c>
      <c r="D497" s="114" t="s">
        <v>3988</v>
      </c>
      <c r="E497" s="114" t="s">
        <v>26</v>
      </c>
      <c r="F497" s="114">
        <v>312.5</v>
      </c>
      <c r="G497" s="114" t="s">
        <v>47</v>
      </c>
      <c r="H497" s="114">
        <v>235</v>
      </c>
      <c r="I497" s="114">
        <v>0</v>
      </c>
      <c r="J497" s="114">
        <v>0</v>
      </c>
      <c r="K497" s="114">
        <v>312.5</v>
      </c>
      <c r="L497" s="76"/>
      <c r="M497" s="76"/>
    </row>
    <row r="498" spans="1:13">
      <c r="A498" s="116">
        <v>42472</v>
      </c>
      <c r="B498" s="114" t="s">
        <v>1425</v>
      </c>
      <c r="C498" s="114" t="s">
        <v>47</v>
      </c>
      <c r="D498" s="114" t="s">
        <v>3988</v>
      </c>
      <c r="E498" s="114" t="s">
        <v>26</v>
      </c>
      <c r="F498" s="114">
        <v>287.5</v>
      </c>
      <c r="G498" s="114" t="s">
        <v>47</v>
      </c>
      <c r="H498" s="114">
        <v>235</v>
      </c>
      <c r="I498" s="114">
        <v>0</v>
      </c>
      <c r="J498" s="114">
        <v>0</v>
      </c>
      <c r="K498" s="114">
        <v>287.5</v>
      </c>
      <c r="L498" s="76"/>
      <c r="M498" s="76"/>
    </row>
    <row r="499" spans="1:13">
      <c r="A499" s="116">
        <v>42478</v>
      </c>
      <c r="B499" s="114" t="s">
        <v>1425</v>
      </c>
      <c r="C499" s="114" t="s">
        <v>47</v>
      </c>
      <c r="D499" s="114" t="s">
        <v>3988</v>
      </c>
      <c r="E499" s="114" t="s">
        <v>26</v>
      </c>
      <c r="F499" s="114">
        <v>312.5</v>
      </c>
      <c r="G499" s="114" t="s">
        <v>47</v>
      </c>
      <c r="H499" s="114">
        <v>235</v>
      </c>
      <c r="I499" s="114">
        <v>0</v>
      </c>
      <c r="J499" s="114">
        <v>0</v>
      </c>
      <c r="K499" s="114">
        <v>312.5</v>
      </c>
      <c r="L499" s="76"/>
      <c r="M499" s="76"/>
    </row>
    <row r="500" spans="1:13">
      <c r="A500" s="116">
        <v>42479</v>
      </c>
      <c r="B500" s="114" t="s">
        <v>1425</v>
      </c>
      <c r="C500" s="114" t="s">
        <v>47</v>
      </c>
      <c r="D500" s="114" t="s">
        <v>3988</v>
      </c>
      <c r="E500" s="114" t="s">
        <v>26</v>
      </c>
      <c r="F500" s="114">
        <v>287.5</v>
      </c>
      <c r="G500" s="114" t="s">
        <v>47</v>
      </c>
      <c r="H500" s="114">
        <v>235</v>
      </c>
      <c r="I500" s="114">
        <v>0</v>
      </c>
      <c r="J500" s="114">
        <v>0</v>
      </c>
      <c r="K500" s="114">
        <v>287.5</v>
      </c>
      <c r="L500" s="76"/>
      <c r="M500" s="76"/>
    </row>
    <row r="501" spans="1:13">
      <c r="A501" s="116">
        <v>42480</v>
      </c>
      <c r="B501" s="114" t="s">
        <v>1425</v>
      </c>
      <c r="C501" s="114" t="s">
        <v>47</v>
      </c>
      <c r="D501" s="114" t="s">
        <v>3988</v>
      </c>
      <c r="E501" s="114" t="s">
        <v>26</v>
      </c>
      <c r="F501" s="114">
        <v>400</v>
      </c>
      <c r="G501" s="114" t="s">
        <v>47</v>
      </c>
      <c r="H501" s="114">
        <v>235</v>
      </c>
      <c r="I501" s="114">
        <v>0</v>
      </c>
      <c r="J501" s="114">
        <v>0</v>
      </c>
      <c r="K501" s="114">
        <v>400</v>
      </c>
      <c r="L501" s="76"/>
      <c r="M501" s="76"/>
    </row>
    <row r="502" spans="1:13">
      <c r="A502" s="116">
        <v>42471</v>
      </c>
      <c r="B502" s="114" t="s">
        <v>1425</v>
      </c>
      <c r="C502" s="114" t="s">
        <v>47</v>
      </c>
      <c r="D502" s="114" t="s">
        <v>3988</v>
      </c>
      <c r="E502" s="114" t="s">
        <v>26</v>
      </c>
      <c r="F502" s="114">
        <v>312.5</v>
      </c>
      <c r="G502" s="114" t="s">
        <v>47</v>
      </c>
      <c r="H502" s="114">
        <v>235</v>
      </c>
      <c r="I502" s="114">
        <v>0</v>
      </c>
      <c r="J502" s="114">
        <v>0</v>
      </c>
      <c r="K502" s="114">
        <v>312.5</v>
      </c>
      <c r="L502" s="76"/>
      <c r="M502" s="76"/>
    </row>
    <row r="503" spans="1:13">
      <c r="A503" s="116">
        <v>42472</v>
      </c>
      <c r="B503" s="114" t="s">
        <v>1425</v>
      </c>
      <c r="C503" s="114" t="s">
        <v>47</v>
      </c>
      <c r="D503" s="114" t="s">
        <v>3988</v>
      </c>
      <c r="E503" s="114" t="s">
        <v>26</v>
      </c>
      <c r="F503" s="114">
        <v>287.5</v>
      </c>
      <c r="G503" s="114" t="s">
        <v>47</v>
      </c>
      <c r="H503" s="114">
        <v>235</v>
      </c>
      <c r="I503" s="114">
        <v>0</v>
      </c>
      <c r="J503" s="114">
        <v>0</v>
      </c>
      <c r="K503" s="114">
        <v>287.5</v>
      </c>
      <c r="L503" s="76"/>
      <c r="M503" s="76"/>
    </row>
    <row r="504" spans="1:13">
      <c r="A504" s="116">
        <v>42464</v>
      </c>
      <c r="B504" s="114" t="s">
        <v>1425</v>
      </c>
      <c r="C504" s="114" t="s">
        <v>47</v>
      </c>
      <c r="D504" s="114" t="s">
        <v>3988</v>
      </c>
      <c r="E504" s="114" t="s">
        <v>26</v>
      </c>
      <c r="F504" s="114">
        <v>312.5</v>
      </c>
      <c r="G504" s="114" t="s">
        <v>47</v>
      </c>
      <c r="H504" s="114">
        <v>235</v>
      </c>
      <c r="I504" s="114">
        <v>0</v>
      </c>
      <c r="J504" s="114">
        <v>0</v>
      </c>
      <c r="K504" s="114">
        <v>312.5</v>
      </c>
      <c r="L504" s="76"/>
      <c r="M504" s="76"/>
    </row>
    <row r="505" spans="1:13">
      <c r="A505" s="116">
        <v>42464</v>
      </c>
      <c r="B505" s="114" t="s">
        <v>1425</v>
      </c>
      <c r="C505" s="114" t="s">
        <v>47</v>
      </c>
      <c r="D505" s="114" t="s">
        <v>3988</v>
      </c>
      <c r="E505" s="114" t="s">
        <v>26</v>
      </c>
      <c r="F505" s="114">
        <v>312.5</v>
      </c>
      <c r="G505" s="114" t="s">
        <v>47</v>
      </c>
      <c r="H505" s="114">
        <v>235</v>
      </c>
      <c r="I505" s="114">
        <v>0</v>
      </c>
      <c r="J505" s="114">
        <v>0</v>
      </c>
      <c r="K505" s="114">
        <v>312.5</v>
      </c>
      <c r="L505" s="76"/>
      <c r="M505" s="76"/>
    </row>
    <row r="506" spans="1:13">
      <c r="A506" s="116">
        <v>42465</v>
      </c>
      <c r="B506" s="114" t="s">
        <v>1425</v>
      </c>
      <c r="C506" s="114" t="s">
        <v>47</v>
      </c>
      <c r="D506" s="114" t="s">
        <v>3988</v>
      </c>
      <c r="E506" s="114" t="s">
        <v>26</v>
      </c>
      <c r="F506" s="114">
        <v>287.5</v>
      </c>
      <c r="G506" s="114" t="s">
        <v>47</v>
      </c>
      <c r="H506" s="114">
        <v>235</v>
      </c>
      <c r="I506" s="114">
        <v>0</v>
      </c>
      <c r="J506" s="114">
        <v>0</v>
      </c>
      <c r="K506" s="114">
        <v>287.5</v>
      </c>
      <c r="L506" s="76"/>
      <c r="M506" s="76"/>
    </row>
    <row r="507" spans="1:13">
      <c r="A507" s="116">
        <v>42465</v>
      </c>
      <c r="B507" s="114" t="s">
        <v>1425</v>
      </c>
      <c r="C507" s="114" t="s">
        <v>47</v>
      </c>
      <c r="D507" s="114" t="s">
        <v>3988</v>
      </c>
      <c r="E507" s="114" t="s">
        <v>26</v>
      </c>
      <c r="F507" s="114">
        <v>287.5</v>
      </c>
      <c r="G507" s="114" t="s">
        <v>47</v>
      </c>
      <c r="H507" s="114">
        <v>235</v>
      </c>
      <c r="I507" s="114">
        <v>0</v>
      </c>
      <c r="J507" s="114">
        <v>0</v>
      </c>
      <c r="K507" s="114">
        <v>287.5</v>
      </c>
      <c r="L507" s="76"/>
      <c r="M507" s="76"/>
    </row>
    <row r="508" spans="1:13">
      <c r="A508" s="116">
        <v>42466</v>
      </c>
      <c r="B508" s="114" t="s">
        <v>1425</v>
      </c>
      <c r="C508" s="114" t="s">
        <v>47</v>
      </c>
      <c r="D508" s="114" t="s">
        <v>3988</v>
      </c>
      <c r="E508" s="114" t="s">
        <v>26</v>
      </c>
      <c r="F508" s="114">
        <v>400</v>
      </c>
      <c r="G508" s="114" t="s">
        <v>47</v>
      </c>
      <c r="H508" s="114">
        <v>235</v>
      </c>
      <c r="I508" s="114">
        <v>0</v>
      </c>
      <c r="J508" s="114">
        <v>0</v>
      </c>
      <c r="K508" s="114">
        <v>400</v>
      </c>
      <c r="L508" s="76"/>
      <c r="M508" s="76"/>
    </row>
    <row r="509" spans="1:13">
      <c r="A509" s="116">
        <v>42466</v>
      </c>
      <c r="B509" s="114" t="s">
        <v>1425</v>
      </c>
      <c r="C509" s="114" t="s">
        <v>47</v>
      </c>
      <c r="D509" s="114" t="s">
        <v>3988</v>
      </c>
      <c r="E509" s="114" t="s">
        <v>26</v>
      </c>
      <c r="F509" s="114">
        <v>400</v>
      </c>
      <c r="G509" s="114" t="s">
        <v>47</v>
      </c>
      <c r="H509" s="114">
        <v>235</v>
      </c>
      <c r="I509" s="114">
        <v>0</v>
      </c>
      <c r="J509" s="114">
        <v>0</v>
      </c>
      <c r="K509" s="114">
        <v>400</v>
      </c>
      <c r="L509" s="76"/>
      <c r="M509" s="76"/>
    </row>
    <row r="510" spans="1:13">
      <c r="A510" s="116">
        <v>42471</v>
      </c>
      <c r="B510" s="114" t="s">
        <v>666</v>
      </c>
      <c r="C510" s="114" t="s">
        <v>48</v>
      </c>
      <c r="D510" s="114" t="s">
        <v>18</v>
      </c>
      <c r="E510" s="114" t="s">
        <v>26</v>
      </c>
      <c r="F510" s="114">
        <v>22575</v>
      </c>
      <c r="G510" s="114" t="s">
        <v>4382</v>
      </c>
      <c r="H510" s="114">
        <v>235</v>
      </c>
      <c r="I510" s="114">
        <v>0</v>
      </c>
      <c r="J510" s="114">
        <v>0</v>
      </c>
      <c r="K510" s="114">
        <v>22575</v>
      </c>
      <c r="L510" s="76"/>
      <c r="M510" s="76"/>
    </row>
    <row r="511" spans="1:13">
      <c r="A511" s="116">
        <v>42468</v>
      </c>
      <c r="B511" s="114" t="s">
        <v>666</v>
      </c>
      <c r="C511" s="114" t="s">
        <v>48</v>
      </c>
      <c r="D511" s="114" t="s">
        <v>18</v>
      </c>
      <c r="E511" s="114" t="s">
        <v>26</v>
      </c>
      <c r="F511" s="114">
        <v>14883.72</v>
      </c>
      <c r="G511" s="114" t="s">
        <v>4382</v>
      </c>
      <c r="H511" s="114">
        <v>235</v>
      </c>
      <c r="I511" s="114">
        <v>0</v>
      </c>
      <c r="J511" s="114">
        <v>0</v>
      </c>
      <c r="K511" s="114">
        <v>14883.72</v>
      </c>
      <c r="L511" s="76"/>
      <c r="M511" s="76"/>
    </row>
    <row r="512" spans="1:13">
      <c r="A512" s="116">
        <v>42468</v>
      </c>
      <c r="B512" s="114" t="s">
        <v>666</v>
      </c>
      <c r="C512" s="114" t="s">
        <v>48</v>
      </c>
      <c r="D512" s="114" t="s">
        <v>18</v>
      </c>
      <c r="E512" s="114" t="s">
        <v>26</v>
      </c>
      <c r="F512" s="114">
        <v>7510</v>
      </c>
      <c r="G512" s="114" t="s">
        <v>4382</v>
      </c>
      <c r="H512" s="114">
        <v>235</v>
      </c>
      <c r="I512" s="114">
        <v>0</v>
      </c>
      <c r="J512" s="114">
        <v>0</v>
      </c>
      <c r="K512" s="114">
        <v>7510</v>
      </c>
      <c r="L512" s="76"/>
      <c r="M512" s="76"/>
    </row>
    <row r="513" spans="1:13">
      <c r="A513" s="116">
        <v>42472</v>
      </c>
      <c r="B513" s="114" t="s">
        <v>666</v>
      </c>
      <c r="C513" s="114" t="s">
        <v>48</v>
      </c>
      <c r="D513" s="114" t="s">
        <v>18</v>
      </c>
      <c r="E513" s="114" t="s">
        <v>26</v>
      </c>
      <c r="F513" s="114">
        <v>9800</v>
      </c>
      <c r="G513" s="114" t="s">
        <v>4382</v>
      </c>
      <c r="H513" s="114">
        <v>235</v>
      </c>
      <c r="I513" s="114">
        <v>0</v>
      </c>
      <c r="J513" s="114">
        <v>0</v>
      </c>
      <c r="K513" s="114">
        <v>9800</v>
      </c>
      <c r="L513" s="76"/>
      <c r="M513" s="76"/>
    </row>
    <row r="514" spans="1:13">
      <c r="A514" s="116">
        <v>42472</v>
      </c>
      <c r="B514" s="114" t="s">
        <v>666</v>
      </c>
      <c r="C514" s="114" t="s">
        <v>48</v>
      </c>
      <c r="D514" s="114" t="s">
        <v>18</v>
      </c>
      <c r="E514" s="114" t="s">
        <v>26</v>
      </c>
      <c r="F514" s="114">
        <v>17671.509999999998</v>
      </c>
      <c r="G514" s="114" t="s">
        <v>4382</v>
      </c>
      <c r="H514" s="114">
        <v>235</v>
      </c>
      <c r="I514" s="114">
        <v>0</v>
      </c>
      <c r="J514" s="114">
        <v>0</v>
      </c>
      <c r="K514" s="114">
        <v>17671.509999999998</v>
      </c>
      <c r="L514" s="76"/>
      <c r="M514" s="76"/>
    </row>
    <row r="515" spans="1:13">
      <c r="A515" s="116">
        <v>42471</v>
      </c>
      <c r="B515" s="114" t="s">
        <v>666</v>
      </c>
      <c r="C515" s="114" t="s">
        <v>48</v>
      </c>
      <c r="D515" s="114" t="s">
        <v>18</v>
      </c>
      <c r="E515" s="114" t="s">
        <v>26</v>
      </c>
      <c r="F515" s="114">
        <v>15070</v>
      </c>
      <c r="G515" s="114" t="s">
        <v>4382</v>
      </c>
      <c r="H515" s="114">
        <v>235</v>
      </c>
      <c r="I515" s="114">
        <v>0</v>
      </c>
      <c r="J515" s="114">
        <v>0</v>
      </c>
      <c r="K515" s="114">
        <v>15070</v>
      </c>
      <c r="L515" s="76"/>
      <c r="M515" s="76"/>
    </row>
    <row r="516" spans="1:13">
      <c r="A516" s="116">
        <v>42471</v>
      </c>
      <c r="B516" s="114" t="s">
        <v>666</v>
      </c>
      <c r="C516" s="114" t="s">
        <v>48</v>
      </c>
      <c r="D516" s="114" t="s">
        <v>18</v>
      </c>
      <c r="E516" s="114" t="s">
        <v>26</v>
      </c>
      <c r="F516" s="114">
        <v>22580</v>
      </c>
      <c r="G516" s="114" t="s">
        <v>4382</v>
      </c>
      <c r="H516" s="114">
        <v>235</v>
      </c>
      <c r="I516" s="114">
        <v>0</v>
      </c>
      <c r="J516" s="114">
        <v>0</v>
      </c>
      <c r="K516" s="114">
        <v>22580</v>
      </c>
      <c r="L516" s="76"/>
      <c r="M516" s="76"/>
    </row>
    <row r="517" spans="1:13">
      <c r="A517" s="116">
        <v>42472</v>
      </c>
      <c r="B517" s="114" t="s">
        <v>666</v>
      </c>
      <c r="C517" s="114" t="s">
        <v>48</v>
      </c>
      <c r="D517" s="114" t="s">
        <v>18</v>
      </c>
      <c r="E517" s="114" t="s">
        <v>26</v>
      </c>
      <c r="F517" s="114">
        <v>17830</v>
      </c>
      <c r="G517" s="114" t="s">
        <v>4382</v>
      </c>
      <c r="H517" s="114">
        <v>235</v>
      </c>
      <c r="I517" s="114">
        <v>0</v>
      </c>
      <c r="J517" s="114">
        <v>0</v>
      </c>
      <c r="K517" s="114">
        <v>17830</v>
      </c>
      <c r="L517" s="76"/>
      <c r="M517" s="76"/>
    </row>
    <row r="518" spans="1:13">
      <c r="A518" s="116">
        <v>42486</v>
      </c>
      <c r="B518" s="114" t="s">
        <v>667</v>
      </c>
      <c r="C518" s="114" t="s">
        <v>49</v>
      </c>
      <c r="D518" s="114" t="s">
        <v>18</v>
      </c>
      <c r="E518" s="114" t="s">
        <v>26</v>
      </c>
      <c r="F518" s="114">
        <v>21660</v>
      </c>
      <c r="G518" s="114" t="s">
        <v>4383</v>
      </c>
      <c r="H518" s="114">
        <v>235</v>
      </c>
      <c r="I518" s="114">
        <v>0</v>
      </c>
      <c r="J518" s="114">
        <v>0</v>
      </c>
      <c r="K518" s="114">
        <v>21660</v>
      </c>
      <c r="L518" s="76"/>
      <c r="M518" s="76"/>
    </row>
    <row r="519" spans="1:13">
      <c r="A519" s="116">
        <v>42487</v>
      </c>
      <c r="B519" s="114" t="s">
        <v>667</v>
      </c>
      <c r="C519" s="114" t="s">
        <v>49</v>
      </c>
      <c r="D519" s="114" t="s">
        <v>18</v>
      </c>
      <c r="E519" s="114" t="s">
        <v>26</v>
      </c>
      <c r="F519" s="114">
        <v>960</v>
      </c>
      <c r="G519" s="114" t="s">
        <v>4383</v>
      </c>
      <c r="H519" s="114">
        <v>235</v>
      </c>
      <c r="I519" s="114">
        <v>0</v>
      </c>
      <c r="J519" s="114">
        <v>0</v>
      </c>
      <c r="K519" s="114">
        <v>960</v>
      </c>
      <c r="L519" s="76"/>
      <c r="M519" s="76"/>
    </row>
    <row r="520" spans="1:13">
      <c r="A520" s="116">
        <v>42487</v>
      </c>
      <c r="B520" s="114" t="s">
        <v>667</v>
      </c>
      <c r="C520" s="114" t="s">
        <v>49</v>
      </c>
      <c r="D520" s="114" t="s">
        <v>18</v>
      </c>
      <c r="E520" s="114" t="s">
        <v>26</v>
      </c>
      <c r="F520" s="114">
        <v>17999.599999999999</v>
      </c>
      <c r="G520" s="114" t="s">
        <v>4383</v>
      </c>
      <c r="H520" s="114">
        <v>235</v>
      </c>
      <c r="I520" s="114">
        <v>0</v>
      </c>
      <c r="J520" s="114">
        <v>0</v>
      </c>
      <c r="K520" s="114">
        <v>17999.599999999999</v>
      </c>
      <c r="L520" s="76"/>
      <c r="M520" s="76"/>
    </row>
    <row r="521" spans="1:13">
      <c r="A521" s="116">
        <v>42481</v>
      </c>
      <c r="B521" s="114" t="s">
        <v>667</v>
      </c>
      <c r="C521" s="114" t="s">
        <v>49</v>
      </c>
      <c r="D521" s="114" t="s">
        <v>18</v>
      </c>
      <c r="E521" s="114" t="s">
        <v>26</v>
      </c>
      <c r="F521" s="114">
        <v>16402.009999999998</v>
      </c>
      <c r="G521" s="114" t="s">
        <v>4383</v>
      </c>
      <c r="H521" s="114">
        <v>235</v>
      </c>
      <c r="I521" s="114">
        <v>0</v>
      </c>
      <c r="J521" s="114">
        <v>0</v>
      </c>
      <c r="K521" s="114">
        <v>16402.009999999998</v>
      </c>
      <c r="L521" s="76"/>
      <c r="M521" s="76"/>
    </row>
    <row r="522" spans="1:13">
      <c r="A522" s="116">
        <v>42482</v>
      </c>
      <c r="B522" s="114" t="s">
        <v>667</v>
      </c>
      <c r="C522" s="114" t="s">
        <v>49</v>
      </c>
      <c r="D522" s="114" t="s">
        <v>18</v>
      </c>
      <c r="E522" s="114" t="s">
        <v>26</v>
      </c>
      <c r="F522" s="114">
        <v>12702.51</v>
      </c>
      <c r="G522" s="114" t="s">
        <v>4383</v>
      </c>
      <c r="H522" s="114">
        <v>235</v>
      </c>
      <c r="I522" s="114">
        <v>0</v>
      </c>
      <c r="J522" s="114">
        <v>0</v>
      </c>
      <c r="K522" s="114">
        <v>12702.51</v>
      </c>
      <c r="L522" s="76"/>
      <c r="M522" s="76"/>
    </row>
    <row r="523" spans="1:13">
      <c r="A523" s="116">
        <v>42464</v>
      </c>
      <c r="B523" s="114" t="s">
        <v>667</v>
      </c>
      <c r="C523" s="114" t="s">
        <v>49</v>
      </c>
      <c r="D523" s="114" t="s">
        <v>18</v>
      </c>
      <c r="E523" s="114" t="s">
        <v>26</v>
      </c>
      <c r="F523" s="114">
        <v>18840</v>
      </c>
      <c r="G523" s="114" t="s">
        <v>4383</v>
      </c>
      <c r="H523" s="114">
        <v>235</v>
      </c>
      <c r="I523" s="114">
        <v>0</v>
      </c>
      <c r="J523" s="114">
        <v>0</v>
      </c>
      <c r="K523" s="114">
        <v>18840</v>
      </c>
      <c r="L523" s="76"/>
      <c r="M523" s="76"/>
    </row>
    <row r="524" spans="1:13">
      <c r="A524" s="116">
        <v>42464</v>
      </c>
      <c r="B524" s="114" t="s">
        <v>667</v>
      </c>
      <c r="C524" s="114" t="s">
        <v>49</v>
      </c>
      <c r="D524" s="114" t="s">
        <v>18</v>
      </c>
      <c r="E524" s="114" t="s">
        <v>26</v>
      </c>
      <c r="F524" s="114">
        <v>11270</v>
      </c>
      <c r="G524" s="114" t="s">
        <v>4383</v>
      </c>
      <c r="H524" s="114">
        <v>235</v>
      </c>
      <c r="I524" s="114">
        <v>0</v>
      </c>
      <c r="J524" s="114">
        <v>0</v>
      </c>
      <c r="K524" s="114">
        <v>11270</v>
      </c>
      <c r="L524" s="76"/>
      <c r="M524" s="76"/>
    </row>
    <row r="525" spans="1:13">
      <c r="A525" s="116">
        <v>42464</v>
      </c>
      <c r="B525" s="114" t="s">
        <v>667</v>
      </c>
      <c r="C525" s="114" t="s">
        <v>49</v>
      </c>
      <c r="D525" s="114" t="s">
        <v>18</v>
      </c>
      <c r="E525" s="114" t="s">
        <v>26</v>
      </c>
      <c r="F525" s="114">
        <v>22600</v>
      </c>
      <c r="G525" s="114" t="s">
        <v>4383</v>
      </c>
      <c r="H525" s="114">
        <v>235</v>
      </c>
      <c r="I525" s="114">
        <v>0</v>
      </c>
      <c r="J525" s="114">
        <v>0</v>
      </c>
      <c r="K525" s="114">
        <v>22600</v>
      </c>
      <c r="L525" s="76"/>
      <c r="M525" s="76"/>
    </row>
    <row r="526" spans="1:13">
      <c r="A526" s="116">
        <v>42464</v>
      </c>
      <c r="B526" s="114" t="s">
        <v>667</v>
      </c>
      <c r="C526" s="114" t="s">
        <v>49</v>
      </c>
      <c r="D526" s="114" t="s">
        <v>18</v>
      </c>
      <c r="E526" s="114" t="s">
        <v>26</v>
      </c>
      <c r="F526" s="114">
        <v>7398.54</v>
      </c>
      <c r="G526" s="114" t="s">
        <v>4383</v>
      </c>
      <c r="H526" s="114">
        <v>235</v>
      </c>
      <c r="I526" s="114">
        <v>0</v>
      </c>
      <c r="J526" s="114">
        <v>0</v>
      </c>
      <c r="K526" s="114">
        <v>7398.54</v>
      </c>
      <c r="L526" s="76"/>
      <c r="M526" s="76"/>
    </row>
    <row r="527" spans="1:13">
      <c r="A527" s="116">
        <v>42473</v>
      </c>
      <c r="B527" s="114" t="s">
        <v>669</v>
      </c>
      <c r="C527" s="114" t="s">
        <v>51</v>
      </c>
      <c r="D527" s="114" t="s">
        <v>18</v>
      </c>
      <c r="E527" s="114" t="s">
        <v>26</v>
      </c>
      <c r="F527" s="114">
        <v>14914.07</v>
      </c>
      <c r="G527" s="114" t="s">
        <v>4384</v>
      </c>
      <c r="H527" s="114">
        <v>235</v>
      </c>
      <c r="I527" s="114">
        <v>0</v>
      </c>
      <c r="J527" s="114">
        <v>0</v>
      </c>
      <c r="K527" s="114">
        <v>14914.07</v>
      </c>
      <c r="L527" s="76"/>
      <c r="M527" s="76"/>
    </row>
    <row r="528" spans="1:13">
      <c r="A528" s="116">
        <v>42486</v>
      </c>
      <c r="B528" s="114" t="s">
        <v>670</v>
      </c>
      <c r="C528" s="114" t="s">
        <v>52</v>
      </c>
      <c r="D528" s="114" t="s">
        <v>18</v>
      </c>
      <c r="E528" s="114" t="s">
        <v>26</v>
      </c>
      <c r="F528" s="114">
        <v>7253.52</v>
      </c>
      <c r="G528" s="114" t="s">
        <v>4385</v>
      </c>
      <c r="H528" s="114">
        <v>235</v>
      </c>
      <c r="I528" s="114">
        <v>0</v>
      </c>
      <c r="J528" s="114">
        <v>0</v>
      </c>
      <c r="K528" s="114">
        <v>7253.52</v>
      </c>
      <c r="L528" s="76"/>
      <c r="M528" s="76"/>
    </row>
    <row r="529" spans="1:13">
      <c r="A529" s="116">
        <v>42475</v>
      </c>
      <c r="B529" s="114" t="s">
        <v>670</v>
      </c>
      <c r="C529" s="114" t="s">
        <v>52</v>
      </c>
      <c r="D529" s="114" t="s">
        <v>18</v>
      </c>
      <c r="E529" s="114" t="s">
        <v>26</v>
      </c>
      <c r="F529" s="114">
        <v>22460.799999999999</v>
      </c>
      <c r="G529" s="114" t="s">
        <v>4385</v>
      </c>
      <c r="H529" s="114">
        <v>235</v>
      </c>
      <c r="I529" s="114">
        <v>0</v>
      </c>
      <c r="J529" s="114">
        <v>0</v>
      </c>
      <c r="K529" s="114">
        <v>22460.799999999999</v>
      </c>
      <c r="L529" s="76"/>
      <c r="M529" s="76"/>
    </row>
    <row r="530" spans="1:13">
      <c r="A530" s="116">
        <v>42485</v>
      </c>
      <c r="B530" s="114" t="s">
        <v>670</v>
      </c>
      <c r="C530" s="114" t="s">
        <v>52</v>
      </c>
      <c r="D530" s="114" t="s">
        <v>18</v>
      </c>
      <c r="E530" s="114" t="s">
        <v>26</v>
      </c>
      <c r="F530" s="114">
        <v>3121.61</v>
      </c>
      <c r="G530" s="114" t="s">
        <v>4385</v>
      </c>
      <c r="H530" s="114">
        <v>235</v>
      </c>
      <c r="I530" s="114">
        <v>0</v>
      </c>
      <c r="J530" s="114">
        <v>0</v>
      </c>
      <c r="K530" s="114">
        <v>3121.61</v>
      </c>
      <c r="L530" s="76"/>
      <c r="M530" s="76"/>
    </row>
    <row r="531" spans="1:13">
      <c r="A531" s="116">
        <v>42465</v>
      </c>
      <c r="B531" s="114" t="s">
        <v>671</v>
      </c>
      <c r="C531" s="114" t="s">
        <v>53</v>
      </c>
      <c r="D531" s="114" t="s">
        <v>18</v>
      </c>
      <c r="E531" s="114" t="s">
        <v>26</v>
      </c>
      <c r="F531" s="114">
        <v>14381.91</v>
      </c>
      <c r="G531" s="114" t="s">
        <v>4386</v>
      </c>
      <c r="H531" s="114">
        <v>235</v>
      </c>
      <c r="I531" s="114">
        <v>0</v>
      </c>
      <c r="J531" s="114">
        <v>0</v>
      </c>
      <c r="K531" s="114">
        <v>14381.91</v>
      </c>
      <c r="L531" s="76"/>
      <c r="M531" s="76"/>
    </row>
    <row r="532" spans="1:13">
      <c r="A532" s="116">
        <v>42465</v>
      </c>
      <c r="B532" s="114" t="s">
        <v>1462</v>
      </c>
      <c r="C532" s="114" t="s">
        <v>54</v>
      </c>
      <c r="D532" s="114" t="s">
        <v>18</v>
      </c>
      <c r="E532" s="114" t="s">
        <v>26</v>
      </c>
      <c r="F532" s="114">
        <v>22606.13</v>
      </c>
      <c r="G532" s="114" t="s">
        <v>4387</v>
      </c>
      <c r="H532" s="114">
        <v>235</v>
      </c>
      <c r="I532" s="114">
        <v>0</v>
      </c>
      <c r="J532" s="114">
        <v>0</v>
      </c>
      <c r="K532" s="114">
        <v>22606.13</v>
      </c>
      <c r="L532" s="76"/>
      <c r="M532" s="76"/>
    </row>
    <row r="533" spans="1:13">
      <c r="A533" s="116">
        <v>42465</v>
      </c>
      <c r="B533" s="114" t="s">
        <v>1462</v>
      </c>
      <c r="C533" s="114" t="s">
        <v>54</v>
      </c>
      <c r="D533" s="114" t="s">
        <v>18</v>
      </c>
      <c r="E533" s="114" t="s">
        <v>26</v>
      </c>
      <c r="F533" s="114">
        <v>22620</v>
      </c>
      <c r="G533" s="114" t="s">
        <v>4387</v>
      </c>
      <c r="H533" s="114">
        <v>235</v>
      </c>
      <c r="I533" s="114">
        <v>0</v>
      </c>
      <c r="J533" s="114">
        <v>0</v>
      </c>
      <c r="K533" s="114">
        <v>22620</v>
      </c>
      <c r="L533" s="76"/>
      <c r="M533" s="76"/>
    </row>
    <row r="534" spans="1:13">
      <c r="A534" s="116">
        <v>42481</v>
      </c>
      <c r="B534" s="114" t="s">
        <v>1464</v>
      </c>
      <c r="C534" s="114" t="s">
        <v>413</v>
      </c>
      <c r="D534" s="114" t="s">
        <v>18</v>
      </c>
      <c r="E534" s="114" t="s">
        <v>26</v>
      </c>
      <c r="F534" s="114">
        <v>4052.26</v>
      </c>
      <c r="G534" s="114" t="s">
        <v>4388</v>
      </c>
      <c r="H534" s="114">
        <v>235</v>
      </c>
      <c r="I534" s="114">
        <v>0</v>
      </c>
      <c r="J534" s="114">
        <v>0</v>
      </c>
      <c r="K534" s="114">
        <v>4052.26</v>
      </c>
      <c r="L534" s="76"/>
      <c r="M534" s="76"/>
    </row>
    <row r="535" spans="1:13">
      <c r="A535" s="116">
        <v>42486</v>
      </c>
      <c r="B535" s="114" t="s">
        <v>323</v>
      </c>
      <c r="C535" s="114" t="s">
        <v>605</v>
      </c>
      <c r="D535" s="114" t="s">
        <v>18</v>
      </c>
      <c r="E535" s="114" t="s">
        <v>26</v>
      </c>
      <c r="F535" s="114">
        <v>6900</v>
      </c>
      <c r="G535" s="114" t="s">
        <v>4389</v>
      </c>
      <c r="H535" s="114">
        <v>235</v>
      </c>
      <c r="I535" s="114">
        <v>0</v>
      </c>
      <c r="J535" s="114">
        <v>0</v>
      </c>
      <c r="K535" s="114">
        <v>6900</v>
      </c>
      <c r="L535" s="76"/>
      <c r="M535" s="76"/>
    </row>
    <row r="536" spans="1:13">
      <c r="A536" s="116">
        <v>42478</v>
      </c>
      <c r="B536" s="114" t="s">
        <v>501</v>
      </c>
      <c r="C536" s="114" t="s">
        <v>56</v>
      </c>
      <c r="D536" s="114" t="s">
        <v>18</v>
      </c>
      <c r="E536" s="114" t="s">
        <v>26</v>
      </c>
      <c r="F536" s="114">
        <v>425.9</v>
      </c>
      <c r="G536" s="114" t="s">
        <v>4390</v>
      </c>
      <c r="H536" s="114">
        <v>235</v>
      </c>
      <c r="I536" s="114">
        <v>0</v>
      </c>
      <c r="J536" s="114">
        <v>0</v>
      </c>
      <c r="K536" s="114">
        <v>425.9</v>
      </c>
      <c r="L536" s="76"/>
      <c r="M536" s="76"/>
    </row>
    <row r="537" spans="1:13">
      <c r="A537" s="116">
        <v>42475</v>
      </c>
      <c r="B537" s="114" t="s">
        <v>501</v>
      </c>
      <c r="C537" s="114" t="s">
        <v>56</v>
      </c>
      <c r="D537" s="114" t="s">
        <v>18</v>
      </c>
      <c r="E537" s="114" t="s">
        <v>26</v>
      </c>
      <c r="F537" s="114">
        <v>423.67</v>
      </c>
      <c r="G537" s="114" t="s">
        <v>4390</v>
      </c>
      <c r="H537" s="114">
        <v>235</v>
      </c>
      <c r="I537" s="114">
        <v>0</v>
      </c>
      <c r="J537" s="114">
        <v>0</v>
      </c>
      <c r="K537" s="114">
        <v>423.67</v>
      </c>
      <c r="L537" s="76"/>
      <c r="M537" s="76"/>
    </row>
    <row r="538" spans="1:13">
      <c r="A538" s="116">
        <v>42480</v>
      </c>
      <c r="B538" s="114" t="s">
        <v>501</v>
      </c>
      <c r="C538" s="114" t="s">
        <v>56</v>
      </c>
      <c r="D538" s="114" t="s">
        <v>18</v>
      </c>
      <c r="E538" s="114" t="s">
        <v>26</v>
      </c>
      <c r="F538" s="114">
        <v>426.72</v>
      </c>
      <c r="G538" s="114" t="s">
        <v>4390</v>
      </c>
      <c r="H538" s="114">
        <v>235</v>
      </c>
      <c r="I538" s="114">
        <v>0</v>
      </c>
      <c r="J538" s="114">
        <v>0</v>
      </c>
      <c r="K538" s="114">
        <v>426.72</v>
      </c>
      <c r="L538" s="76"/>
      <c r="M538" s="76"/>
    </row>
    <row r="539" spans="1:13">
      <c r="A539" s="116">
        <v>42482</v>
      </c>
      <c r="B539" s="114" t="s">
        <v>1467</v>
      </c>
      <c r="C539" s="114" t="s">
        <v>826</v>
      </c>
      <c r="D539" s="114" t="s">
        <v>18</v>
      </c>
      <c r="E539" s="114" t="s">
        <v>26</v>
      </c>
      <c r="F539" s="114">
        <v>7447.24</v>
      </c>
      <c r="G539" s="114" t="s">
        <v>4391</v>
      </c>
      <c r="H539" s="114">
        <v>215</v>
      </c>
      <c r="I539" s="114">
        <v>0</v>
      </c>
      <c r="J539" s="114">
        <v>0</v>
      </c>
      <c r="K539" s="114">
        <v>7447.24</v>
      </c>
      <c r="L539" s="76"/>
      <c r="M539" s="76"/>
    </row>
    <row r="540" spans="1:13">
      <c r="A540" s="116">
        <v>42473</v>
      </c>
      <c r="B540" s="114" t="s">
        <v>4030</v>
      </c>
      <c r="C540" s="114" t="s">
        <v>4031</v>
      </c>
      <c r="D540" s="114" t="s">
        <v>18</v>
      </c>
      <c r="E540" s="114" t="s">
        <v>26</v>
      </c>
      <c r="F540" s="114">
        <v>11288.44</v>
      </c>
      <c r="G540" s="114" t="s">
        <v>4392</v>
      </c>
      <c r="H540" s="114">
        <v>235</v>
      </c>
      <c r="I540" s="114">
        <v>0</v>
      </c>
      <c r="J540" s="114">
        <v>0</v>
      </c>
      <c r="K540" s="114">
        <v>11288.44</v>
      </c>
      <c r="L540" s="76"/>
      <c r="M540" s="76"/>
    </row>
    <row r="541" spans="1:13">
      <c r="A541" s="116">
        <v>42489</v>
      </c>
      <c r="B541" s="114" t="s">
        <v>1471</v>
      </c>
      <c r="C541" s="114" t="s">
        <v>428</v>
      </c>
      <c r="D541" s="114" t="s">
        <v>18</v>
      </c>
      <c r="E541" s="114" t="s">
        <v>26</v>
      </c>
      <c r="F541" s="114">
        <v>21140.91</v>
      </c>
      <c r="G541" s="114" t="s">
        <v>4393</v>
      </c>
      <c r="H541" s="114">
        <v>215</v>
      </c>
      <c r="I541" s="114">
        <v>0</v>
      </c>
      <c r="J541" s="114">
        <v>0</v>
      </c>
      <c r="K541" s="114">
        <v>21140.91</v>
      </c>
      <c r="L541" s="76"/>
      <c r="M541" s="76"/>
    </row>
    <row r="542" spans="1:13">
      <c r="A542" s="116">
        <v>42488</v>
      </c>
      <c r="B542" s="114" t="s">
        <v>1472</v>
      </c>
      <c r="C542" s="114" t="s">
        <v>375</v>
      </c>
      <c r="D542" s="114" t="s">
        <v>18</v>
      </c>
      <c r="E542" s="114" t="s">
        <v>26</v>
      </c>
      <c r="F542" s="114">
        <v>22694.76</v>
      </c>
      <c r="G542" s="114" t="s">
        <v>4394</v>
      </c>
      <c r="H542" s="114">
        <v>215</v>
      </c>
      <c r="I542" s="114">
        <v>0</v>
      </c>
      <c r="J542" s="114">
        <v>0</v>
      </c>
      <c r="K542" s="114">
        <v>22694.76</v>
      </c>
      <c r="L542" s="76"/>
      <c r="M542" s="76"/>
    </row>
    <row r="543" spans="1:13">
      <c r="A543" s="116">
        <v>42488</v>
      </c>
      <c r="B543" s="114" t="s">
        <v>1472</v>
      </c>
      <c r="C543" s="114" t="s">
        <v>375</v>
      </c>
      <c r="D543" s="114" t="s">
        <v>18</v>
      </c>
      <c r="E543" s="114" t="s">
        <v>26</v>
      </c>
      <c r="F543" s="114">
        <v>7837.25</v>
      </c>
      <c r="G543" s="114" t="s">
        <v>4394</v>
      </c>
      <c r="H543" s="114">
        <v>215</v>
      </c>
      <c r="I543" s="114">
        <v>0</v>
      </c>
      <c r="J543" s="114">
        <v>0</v>
      </c>
      <c r="K543" s="114">
        <v>7837.25</v>
      </c>
      <c r="L543" s="76"/>
      <c r="M543" s="76"/>
    </row>
    <row r="544" spans="1:13">
      <c r="A544" s="116">
        <v>42485</v>
      </c>
      <c r="B544" s="114" t="s">
        <v>1473</v>
      </c>
      <c r="C544" s="114" t="s">
        <v>377</v>
      </c>
      <c r="D544" s="114" t="s">
        <v>18</v>
      </c>
      <c r="E544" s="114" t="s">
        <v>26</v>
      </c>
      <c r="F544" s="114">
        <v>18155.8</v>
      </c>
      <c r="G544" s="114" t="s">
        <v>4394</v>
      </c>
      <c r="H544" s="114">
        <v>215</v>
      </c>
      <c r="I544" s="114">
        <v>0</v>
      </c>
      <c r="J544" s="114">
        <v>0</v>
      </c>
      <c r="K544" s="114">
        <v>18155.8</v>
      </c>
      <c r="L544" s="76"/>
      <c r="M544" s="76"/>
    </row>
    <row r="545" spans="1:13">
      <c r="A545" s="116">
        <v>42485</v>
      </c>
      <c r="B545" s="114" t="s">
        <v>1473</v>
      </c>
      <c r="C545" s="114" t="s">
        <v>377</v>
      </c>
      <c r="D545" s="114" t="s">
        <v>18</v>
      </c>
      <c r="E545" s="114" t="s">
        <v>26</v>
      </c>
      <c r="F545" s="114">
        <v>22694.76</v>
      </c>
      <c r="G545" s="114" t="s">
        <v>4394</v>
      </c>
      <c r="H545" s="114">
        <v>215</v>
      </c>
      <c r="I545" s="114">
        <v>0</v>
      </c>
      <c r="J545" s="114">
        <v>0</v>
      </c>
      <c r="K545" s="114">
        <v>22694.76</v>
      </c>
      <c r="L545" s="76"/>
      <c r="M545" s="76"/>
    </row>
    <row r="546" spans="1:13">
      <c r="A546" s="116">
        <v>42485</v>
      </c>
      <c r="B546" s="114" t="s">
        <v>1473</v>
      </c>
      <c r="C546" s="114" t="s">
        <v>377</v>
      </c>
      <c r="D546" s="114" t="s">
        <v>18</v>
      </c>
      <c r="E546" s="114" t="s">
        <v>26</v>
      </c>
      <c r="F546" s="114">
        <v>7920.47</v>
      </c>
      <c r="G546" s="114" t="s">
        <v>4394</v>
      </c>
      <c r="H546" s="114">
        <v>215</v>
      </c>
      <c r="I546" s="114">
        <v>0</v>
      </c>
      <c r="J546" s="114">
        <v>0</v>
      </c>
      <c r="K546" s="114">
        <v>7920.47</v>
      </c>
      <c r="L546" s="76"/>
      <c r="M546" s="76"/>
    </row>
    <row r="547" spans="1:13">
      <c r="A547" s="116">
        <v>42467</v>
      </c>
      <c r="B547" s="114" t="s">
        <v>1473</v>
      </c>
      <c r="C547" s="114" t="s">
        <v>377</v>
      </c>
      <c r="D547" s="114" t="s">
        <v>18</v>
      </c>
      <c r="E547" s="114" t="s">
        <v>26</v>
      </c>
      <c r="F547" s="114">
        <v>22887.66</v>
      </c>
      <c r="G547" s="114" t="s">
        <v>4394</v>
      </c>
      <c r="H547" s="114">
        <v>215</v>
      </c>
      <c r="I547" s="114">
        <v>0</v>
      </c>
      <c r="J547" s="114">
        <v>0</v>
      </c>
      <c r="K547" s="114">
        <v>22887.66</v>
      </c>
      <c r="L547" s="76"/>
      <c r="M547" s="76"/>
    </row>
    <row r="548" spans="1:13">
      <c r="A548" s="116">
        <v>42467</v>
      </c>
      <c r="B548" s="114" t="s">
        <v>1473</v>
      </c>
      <c r="C548" s="114" t="s">
        <v>377</v>
      </c>
      <c r="D548" s="114" t="s">
        <v>18</v>
      </c>
      <c r="E548" s="114" t="s">
        <v>26</v>
      </c>
      <c r="F548" s="114">
        <v>7564.92</v>
      </c>
      <c r="G548" s="114" t="s">
        <v>4394</v>
      </c>
      <c r="H548" s="114">
        <v>215</v>
      </c>
      <c r="I548" s="114">
        <v>0</v>
      </c>
      <c r="J548" s="114">
        <v>0</v>
      </c>
      <c r="K548" s="114">
        <v>7564.92</v>
      </c>
      <c r="L548" s="76"/>
      <c r="M548" s="76"/>
    </row>
    <row r="549" spans="1:13">
      <c r="A549" s="116">
        <v>42480</v>
      </c>
      <c r="B549" s="114" t="s">
        <v>1475</v>
      </c>
      <c r="C549" s="114" t="s">
        <v>387</v>
      </c>
      <c r="D549" s="114" t="s">
        <v>18</v>
      </c>
      <c r="E549" s="114" t="s">
        <v>26</v>
      </c>
      <c r="F549" s="114">
        <v>13639.55</v>
      </c>
      <c r="G549" s="114" t="s">
        <v>4395</v>
      </c>
      <c r="H549" s="114">
        <v>215</v>
      </c>
      <c r="I549" s="114">
        <v>0</v>
      </c>
      <c r="J549" s="114">
        <v>0</v>
      </c>
      <c r="K549" s="114">
        <v>13639.55</v>
      </c>
      <c r="L549" s="76"/>
      <c r="M549" s="76"/>
    </row>
    <row r="550" spans="1:13">
      <c r="A550" s="116">
        <v>42466</v>
      </c>
      <c r="B550" s="114" t="s">
        <v>374</v>
      </c>
      <c r="C550" s="114" t="s">
        <v>385</v>
      </c>
      <c r="D550" s="114" t="s">
        <v>18</v>
      </c>
      <c r="E550" s="114" t="s">
        <v>26</v>
      </c>
      <c r="F550" s="114">
        <v>16847.07</v>
      </c>
      <c r="G550" s="114" t="s">
        <v>4395</v>
      </c>
      <c r="H550" s="114">
        <v>215</v>
      </c>
      <c r="I550" s="114">
        <v>0</v>
      </c>
      <c r="J550" s="114">
        <v>0</v>
      </c>
      <c r="K550" s="114">
        <v>16847.07</v>
      </c>
      <c r="L550" s="76"/>
      <c r="M550" s="76"/>
    </row>
    <row r="551" spans="1:13">
      <c r="A551" s="116">
        <v>42486</v>
      </c>
      <c r="B551" s="114" t="s">
        <v>1479</v>
      </c>
      <c r="C551" s="114" t="s">
        <v>733</v>
      </c>
      <c r="D551" s="114" t="s">
        <v>18</v>
      </c>
      <c r="E551" s="114" t="s">
        <v>26</v>
      </c>
      <c r="F551" s="114">
        <v>15220.62</v>
      </c>
      <c r="G551" s="114" t="s">
        <v>4396</v>
      </c>
      <c r="H551" s="114">
        <v>215</v>
      </c>
      <c r="I551" s="114">
        <v>0</v>
      </c>
      <c r="J551" s="114">
        <v>0</v>
      </c>
      <c r="K551" s="114">
        <v>15220.62</v>
      </c>
      <c r="L551" s="76"/>
      <c r="M551" s="76"/>
    </row>
    <row r="552" spans="1:13">
      <c r="A552" s="116">
        <v>42466</v>
      </c>
      <c r="B552" s="114" t="s">
        <v>1480</v>
      </c>
      <c r="C552" s="114" t="s">
        <v>734</v>
      </c>
      <c r="D552" s="114" t="s">
        <v>18</v>
      </c>
      <c r="E552" s="114" t="s">
        <v>26</v>
      </c>
      <c r="F552" s="114">
        <v>11308.04</v>
      </c>
      <c r="G552" s="114" t="s">
        <v>4396</v>
      </c>
      <c r="H552" s="114">
        <v>215</v>
      </c>
      <c r="I552" s="114">
        <v>0</v>
      </c>
      <c r="J552" s="114">
        <v>0</v>
      </c>
      <c r="K552" s="114">
        <v>11308.04</v>
      </c>
      <c r="L552" s="76"/>
      <c r="M552" s="76"/>
    </row>
    <row r="553" spans="1:13">
      <c r="A553" s="116">
        <v>42479</v>
      </c>
      <c r="B553" s="114" t="s">
        <v>1485</v>
      </c>
      <c r="C553" s="114" t="s">
        <v>836</v>
      </c>
      <c r="D553" s="114" t="s">
        <v>18</v>
      </c>
      <c r="E553" s="114" t="s">
        <v>26</v>
      </c>
      <c r="F553" s="114">
        <v>7716.22</v>
      </c>
      <c r="G553" s="114" t="s">
        <v>4397</v>
      </c>
      <c r="H553" s="114">
        <v>235</v>
      </c>
      <c r="I553" s="114">
        <v>0</v>
      </c>
      <c r="J553" s="114">
        <v>0</v>
      </c>
      <c r="K553" s="114">
        <v>7716.22</v>
      </c>
      <c r="L553" s="76"/>
      <c r="M553" s="76"/>
    </row>
    <row r="554" spans="1:13">
      <c r="A554" s="116">
        <v>42486</v>
      </c>
      <c r="B554" s="114" t="s">
        <v>4398</v>
      </c>
      <c r="C554" s="114" t="s">
        <v>4399</v>
      </c>
      <c r="D554" s="114" t="s">
        <v>18</v>
      </c>
      <c r="E554" s="114" t="s">
        <v>26</v>
      </c>
      <c r="F554" s="114">
        <v>13730.33</v>
      </c>
      <c r="G554" s="114" t="s">
        <v>4400</v>
      </c>
      <c r="H554" s="114">
        <v>215</v>
      </c>
      <c r="I554" s="114">
        <v>0</v>
      </c>
      <c r="J554" s="114">
        <v>0</v>
      </c>
      <c r="K554" s="114">
        <v>13730.33</v>
      </c>
      <c r="L554" s="76"/>
      <c r="M554" s="76"/>
    </row>
    <row r="555" spans="1:13">
      <c r="A555" s="116">
        <v>42485</v>
      </c>
      <c r="B555" s="114" t="s">
        <v>220</v>
      </c>
      <c r="C555" s="114" t="s">
        <v>503</v>
      </c>
      <c r="D555" s="114" t="s">
        <v>18</v>
      </c>
      <c r="E555" s="114" t="s">
        <v>26</v>
      </c>
      <c r="F555" s="114">
        <v>11097.74</v>
      </c>
      <c r="G555" s="114" t="s">
        <v>4403</v>
      </c>
      <c r="H555" s="114">
        <v>215</v>
      </c>
      <c r="I555" s="114">
        <v>0</v>
      </c>
      <c r="J555" s="114">
        <v>0</v>
      </c>
      <c r="K555" s="114">
        <v>11097.74</v>
      </c>
      <c r="L555" s="76"/>
      <c r="M555" s="76"/>
    </row>
    <row r="556" spans="1:13">
      <c r="A556" s="116">
        <v>42489</v>
      </c>
      <c r="B556" s="114" t="s">
        <v>1489</v>
      </c>
      <c r="C556" s="114" t="s">
        <v>504</v>
      </c>
      <c r="D556" s="114" t="s">
        <v>18</v>
      </c>
      <c r="E556" s="114" t="s">
        <v>26</v>
      </c>
      <c r="F556" s="114">
        <v>7725.3</v>
      </c>
      <c r="G556" s="114" t="s">
        <v>4403</v>
      </c>
      <c r="H556" s="114">
        <v>235</v>
      </c>
      <c r="I556" s="114">
        <v>0</v>
      </c>
      <c r="J556" s="114">
        <v>0</v>
      </c>
      <c r="K556" s="114">
        <v>7725.3</v>
      </c>
      <c r="L556" s="76"/>
      <c r="M556" s="76"/>
    </row>
    <row r="557" spans="1:13">
      <c r="A557" s="116">
        <v>42478</v>
      </c>
      <c r="B557" s="114" t="s">
        <v>325</v>
      </c>
      <c r="C557" s="114" t="s">
        <v>507</v>
      </c>
      <c r="D557" s="114" t="s">
        <v>18</v>
      </c>
      <c r="E557" s="114" t="s">
        <v>26</v>
      </c>
      <c r="F557" s="114">
        <v>7761.6</v>
      </c>
      <c r="G557" s="114" t="s">
        <v>4403</v>
      </c>
      <c r="H557" s="114">
        <v>235</v>
      </c>
      <c r="I557" s="114">
        <v>0</v>
      </c>
      <c r="J557" s="114">
        <v>0</v>
      </c>
      <c r="K557" s="114">
        <v>7761.6</v>
      </c>
      <c r="L557" s="76"/>
      <c r="M557" s="76"/>
    </row>
    <row r="558" spans="1:13">
      <c r="A558" s="116">
        <v>42489</v>
      </c>
      <c r="B558" s="114" t="s">
        <v>365</v>
      </c>
      <c r="C558" s="114" t="s">
        <v>626</v>
      </c>
      <c r="D558" s="114" t="s">
        <v>18</v>
      </c>
      <c r="E558" s="114" t="s">
        <v>26</v>
      </c>
      <c r="F558" s="114">
        <v>7761.6</v>
      </c>
      <c r="G558" s="114" t="s">
        <v>4404</v>
      </c>
      <c r="H558" s="114">
        <v>235</v>
      </c>
      <c r="I558" s="114">
        <v>0</v>
      </c>
      <c r="J558" s="114">
        <v>0</v>
      </c>
      <c r="K558" s="114">
        <v>7761.6</v>
      </c>
      <c r="L558" s="76"/>
      <c r="M558" s="76"/>
    </row>
    <row r="559" spans="1:13">
      <c r="A559" s="116">
        <v>42478</v>
      </c>
      <c r="B559" s="114" t="s">
        <v>1503</v>
      </c>
      <c r="C559" s="114" t="s">
        <v>510</v>
      </c>
      <c r="D559" s="114" t="s">
        <v>18</v>
      </c>
      <c r="E559" s="114" t="s">
        <v>26</v>
      </c>
      <c r="F559" s="114">
        <v>7761.6</v>
      </c>
      <c r="G559" s="114" t="s">
        <v>4405</v>
      </c>
      <c r="H559" s="114">
        <v>235</v>
      </c>
      <c r="I559" s="114">
        <v>0</v>
      </c>
      <c r="J559" s="114">
        <v>0</v>
      </c>
      <c r="K559" s="114">
        <v>7761.6</v>
      </c>
      <c r="L559" s="76"/>
      <c r="M559" s="76"/>
    </row>
    <row r="560" spans="1:13">
      <c r="A560" s="116">
        <v>42480</v>
      </c>
      <c r="B560" s="114" t="s">
        <v>550</v>
      </c>
      <c r="C560" s="114" t="s">
        <v>675</v>
      </c>
      <c r="D560" s="114" t="s">
        <v>18</v>
      </c>
      <c r="E560" s="114" t="s">
        <v>26</v>
      </c>
      <c r="F560" s="114">
        <v>7071.69</v>
      </c>
      <c r="G560" s="114" t="s">
        <v>4406</v>
      </c>
      <c r="H560" s="114">
        <v>215</v>
      </c>
      <c r="I560" s="114">
        <v>0</v>
      </c>
      <c r="J560" s="114">
        <v>0</v>
      </c>
      <c r="K560" s="114">
        <v>7071.69</v>
      </c>
      <c r="L560" s="76"/>
      <c r="M560" s="76"/>
    </row>
    <row r="561" spans="1:13">
      <c r="A561" s="116">
        <v>42486</v>
      </c>
      <c r="B561" s="114" t="s">
        <v>550</v>
      </c>
      <c r="C561" s="114" t="s">
        <v>675</v>
      </c>
      <c r="D561" s="114" t="s">
        <v>18</v>
      </c>
      <c r="E561" s="114" t="s">
        <v>26</v>
      </c>
      <c r="F561" s="114">
        <v>281.41000000000003</v>
      </c>
      <c r="G561" s="114" t="s">
        <v>4406</v>
      </c>
      <c r="H561" s="114">
        <v>215</v>
      </c>
      <c r="I561" s="114">
        <v>0</v>
      </c>
      <c r="J561" s="114">
        <v>0</v>
      </c>
      <c r="K561" s="114">
        <v>281.41000000000003</v>
      </c>
      <c r="L561" s="76"/>
      <c r="M561" s="76"/>
    </row>
    <row r="562" spans="1:13">
      <c r="A562" s="116">
        <v>42478</v>
      </c>
      <c r="B562" s="114" t="s">
        <v>552</v>
      </c>
      <c r="C562" s="114" t="s">
        <v>676</v>
      </c>
      <c r="D562" s="114" t="s">
        <v>18</v>
      </c>
      <c r="E562" s="114" t="s">
        <v>26</v>
      </c>
      <c r="F562" s="114">
        <v>7353.1</v>
      </c>
      <c r="G562" s="114" t="s">
        <v>4407</v>
      </c>
      <c r="H562" s="114">
        <v>215</v>
      </c>
      <c r="I562" s="114">
        <v>0</v>
      </c>
      <c r="J562" s="114">
        <v>0</v>
      </c>
      <c r="K562" s="114">
        <v>7353.1</v>
      </c>
      <c r="L562" s="76"/>
      <c r="M562" s="76"/>
    </row>
    <row r="563" spans="1:13">
      <c r="A563" s="116">
        <v>42480</v>
      </c>
      <c r="B563" s="114" t="s">
        <v>556</v>
      </c>
      <c r="C563" s="114" t="s">
        <v>807</v>
      </c>
      <c r="D563" s="114" t="s">
        <v>18</v>
      </c>
      <c r="E563" s="114" t="s">
        <v>26</v>
      </c>
      <c r="F563" s="114">
        <v>7353.1</v>
      </c>
      <c r="G563" s="114" t="s">
        <v>4406</v>
      </c>
      <c r="H563" s="114">
        <v>215</v>
      </c>
      <c r="I563" s="114">
        <v>0</v>
      </c>
      <c r="J563" s="114">
        <v>0</v>
      </c>
      <c r="K563" s="114">
        <v>7353.1</v>
      </c>
      <c r="L563" s="76"/>
      <c r="M563" s="76"/>
    </row>
    <row r="564" spans="1:13">
      <c r="A564" s="116">
        <v>42472</v>
      </c>
      <c r="B564" s="114" t="s">
        <v>429</v>
      </c>
      <c r="C564" s="114" t="s">
        <v>837</v>
      </c>
      <c r="D564" s="114" t="s">
        <v>18</v>
      </c>
      <c r="E564" s="114" t="s">
        <v>26</v>
      </c>
      <c r="F564" s="114">
        <v>7761.6</v>
      </c>
      <c r="G564" s="114" t="s">
        <v>4408</v>
      </c>
      <c r="H564" s="114">
        <v>235</v>
      </c>
      <c r="I564" s="114">
        <v>0</v>
      </c>
      <c r="J564" s="114">
        <v>0</v>
      </c>
      <c r="K564" s="114">
        <v>7761.6</v>
      </c>
      <c r="L564" s="76"/>
      <c r="M564" s="76"/>
    </row>
    <row r="565" spans="1:13">
      <c r="A565" s="116">
        <v>42472</v>
      </c>
      <c r="B565" s="114" t="s">
        <v>1506</v>
      </c>
      <c r="C565" s="114" t="s">
        <v>838</v>
      </c>
      <c r="D565" s="114" t="s">
        <v>18</v>
      </c>
      <c r="E565" s="114" t="s">
        <v>26</v>
      </c>
      <c r="F565" s="114">
        <v>4085.06</v>
      </c>
      <c r="G565" s="114" t="s">
        <v>4408</v>
      </c>
      <c r="H565" s="114">
        <v>235</v>
      </c>
      <c r="I565" s="114">
        <v>0</v>
      </c>
      <c r="J565" s="114">
        <v>0</v>
      </c>
      <c r="K565" s="114">
        <v>4085.06</v>
      </c>
      <c r="L565" s="76"/>
      <c r="M565" s="76"/>
    </row>
    <row r="566" spans="1:13">
      <c r="A566" s="116">
        <v>42479</v>
      </c>
      <c r="B566" s="114" t="s">
        <v>1511</v>
      </c>
      <c r="C566" s="114" t="s">
        <v>852</v>
      </c>
      <c r="D566" s="114" t="s">
        <v>18</v>
      </c>
      <c r="E566" s="114" t="s">
        <v>26</v>
      </c>
      <c r="F566" s="114">
        <v>15641.23</v>
      </c>
      <c r="G566" s="114" t="s">
        <v>4409</v>
      </c>
      <c r="H566" s="114">
        <v>235</v>
      </c>
      <c r="I566" s="114">
        <v>0</v>
      </c>
      <c r="J566" s="114">
        <v>0</v>
      </c>
      <c r="K566" s="114">
        <v>15641.23</v>
      </c>
      <c r="L566" s="76"/>
      <c r="M566" s="76"/>
    </row>
    <row r="567" spans="1:13">
      <c r="A567" s="116">
        <v>42486</v>
      </c>
      <c r="B567" s="114" t="s">
        <v>58</v>
      </c>
      <c r="C567" s="114" t="s">
        <v>59</v>
      </c>
      <c r="D567" s="114" t="s">
        <v>23</v>
      </c>
      <c r="E567" s="114" t="s">
        <v>26</v>
      </c>
      <c r="F567" s="114">
        <v>646.80999999999995</v>
      </c>
      <c r="G567" s="114" t="s">
        <v>4410</v>
      </c>
      <c r="H567" s="114">
        <v>280</v>
      </c>
      <c r="I567" s="114">
        <v>0</v>
      </c>
      <c r="J567" s="114">
        <v>0</v>
      </c>
      <c r="K567" s="114">
        <v>646.80999999999995</v>
      </c>
      <c r="L567" s="76"/>
      <c r="M567" s="76"/>
    </row>
    <row r="568" spans="1:13">
      <c r="A568" s="116">
        <v>42466</v>
      </c>
      <c r="B568" s="114" t="s">
        <v>1536</v>
      </c>
      <c r="C568" s="114" t="s">
        <v>61</v>
      </c>
      <c r="D568" s="114" t="s">
        <v>23</v>
      </c>
      <c r="E568" s="114" t="s">
        <v>26</v>
      </c>
      <c r="F568" s="114">
        <v>202.97</v>
      </c>
      <c r="G568" s="114" t="s">
        <v>4411</v>
      </c>
      <c r="H568" s="114">
        <v>280</v>
      </c>
      <c r="I568" s="114">
        <v>0</v>
      </c>
      <c r="J568" s="114">
        <v>0</v>
      </c>
      <c r="K568" s="114">
        <v>202.97</v>
      </c>
      <c r="L568" s="76"/>
      <c r="M568" s="76"/>
    </row>
    <row r="569" spans="1:13">
      <c r="A569" s="116">
        <v>42488</v>
      </c>
      <c r="B569" s="114" t="s">
        <v>1537</v>
      </c>
      <c r="C569" s="114" t="s">
        <v>63</v>
      </c>
      <c r="D569" s="114" t="s">
        <v>23</v>
      </c>
      <c r="E569" s="114" t="s">
        <v>26</v>
      </c>
      <c r="F569" s="114">
        <v>651.91</v>
      </c>
      <c r="G569" s="114" t="s">
        <v>4412</v>
      </c>
      <c r="H569" s="114">
        <v>280</v>
      </c>
      <c r="I569" s="114">
        <v>0</v>
      </c>
      <c r="J569" s="114">
        <v>0</v>
      </c>
      <c r="K569" s="114">
        <v>651.91</v>
      </c>
      <c r="L569" s="76"/>
      <c r="M569" s="76"/>
    </row>
    <row r="570" spans="1:13">
      <c r="A570" s="116">
        <v>42467</v>
      </c>
      <c r="B570" s="114" t="s">
        <v>1537</v>
      </c>
      <c r="C570" s="114" t="s">
        <v>63</v>
      </c>
      <c r="D570" s="114" t="s">
        <v>23</v>
      </c>
      <c r="E570" s="114" t="s">
        <v>26</v>
      </c>
      <c r="F570" s="114">
        <v>452.81</v>
      </c>
      <c r="G570" s="114" t="s">
        <v>4412</v>
      </c>
      <c r="H570" s="114">
        <v>280</v>
      </c>
      <c r="I570" s="114">
        <v>0</v>
      </c>
      <c r="J570" s="114">
        <v>0</v>
      </c>
      <c r="K570" s="114">
        <v>452.81</v>
      </c>
      <c r="L570" s="76"/>
      <c r="M570" s="76"/>
    </row>
    <row r="571" spans="1:13">
      <c r="A571" s="116">
        <v>42480</v>
      </c>
      <c r="B571" s="114" t="s">
        <v>1537</v>
      </c>
      <c r="C571" s="114" t="s">
        <v>63</v>
      </c>
      <c r="D571" s="114" t="s">
        <v>23</v>
      </c>
      <c r="E571" s="114" t="s">
        <v>26</v>
      </c>
      <c r="F571" s="114">
        <v>272.12</v>
      </c>
      <c r="G571" s="114" t="s">
        <v>4412</v>
      </c>
      <c r="H571" s="114">
        <v>280</v>
      </c>
      <c r="I571" s="114">
        <v>0</v>
      </c>
      <c r="J571" s="114">
        <v>0</v>
      </c>
      <c r="K571" s="114">
        <v>272.12</v>
      </c>
      <c r="L571" s="76"/>
      <c r="M571" s="76"/>
    </row>
    <row r="572" spans="1:13">
      <c r="A572" s="116">
        <v>42480</v>
      </c>
      <c r="B572" s="114" t="s">
        <v>60</v>
      </c>
      <c r="C572" s="114" t="s">
        <v>64</v>
      </c>
      <c r="D572" s="114" t="s">
        <v>23</v>
      </c>
      <c r="E572" s="114" t="s">
        <v>26</v>
      </c>
      <c r="F572" s="114">
        <v>203.65</v>
      </c>
      <c r="G572" s="114" t="s">
        <v>4413</v>
      </c>
      <c r="H572" s="114">
        <v>280</v>
      </c>
      <c r="I572" s="114">
        <v>0</v>
      </c>
      <c r="J572" s="114">
        <v>0</v>
      </c>
      <c r="K572" s="114">
        <v>203.65</v>
      </c>
      <c r="L572" s="76"/>
      <c r="M572" s="76"/>
    </row>
    <row r="573" spans="1:13">
      <c r="A573" s="116">
        <v>42481</v>
      </c>
      <c r="B573" s="114" t="s">
        <v>62</v>
      </c>
      <c r="C573" s="114" t="s">
        <v>65</v>
      </c>
      <c r="D573" s="114" t="s">
        <v>23</v>
      </c>
      <c r="E573" s="114" t="s">
        <v>26</v>
      </c>
      <c r="F573" s="114">
        <v>525.27</v>
      </c>
      <c r="G573" s="114" t="s">
        <v>4414</v>
      </c>
      <c r="H573" s="114">
        <v>280</v>
      </c>
      <c r="I573" s="114">
        <v>0</v>
      </c>
      <c r="J573" s="114">
        <v>0</v>
      </c>
      <c r="K573" s="114">
        <v>525.27</v>
      </c>
      <c r="L573" s="76"/>
      <c r="M573" s="76"/>
    </row>
    <row r="574" spans="1:13">
      <c r="A574" s="116">
        <v>42479</v>
      </c>
      <c r="B574" s="114" t="s">
        <v>1538</v>
      </c>
      <c r="C574" s="114" t="s">
        <v>516</v>
      </c>
      <c r="D574" s="114" t="s">
        <v>23</v>
      </c>
      <c r="E574" s="114" t="s">
        <v>26</v>
      </c>
      <c r="F574" s="114">
        <v>304.76</v>
      </c>
      <c r="G574" s="114" t="s">
        <v>4415</v>
      </c>
      <c r="H574" s="114">
        <v>280</v>
      </c>
      <c r="I574" s="114">
        <v>0</v>
      </c>
      <c r="J574" s="114">
        <v>0</v>
      </c>
      <c r="K574" s="114">
        <v>304.76</v>
      </c>
      <c r="L574" s="76"/>
      <c r="M574" s="76"/>
    </row>
    <row r="575" spans="1:13">
      <c r="A575" s="116">
        <v>42468</v>
      </c>
      <c r="B575" s="114" t="s">
        <v>1539</v>
      </c>
      <c r="C575" s="114" t="s">
        <v>563</v>
      </c>
      <c r="D575" s="114" t="s">
        <v>23</v>
      </c>
      <c r="E575" s="114" t="s">
        <v>26</v>
      </c>
      <c r="F575" s="114">
        <v>370.92</v>
      </c>
      <c r="G575" s="114" t="s">
        <v>4416</v>
      </c>
      <c r="H575" s="114">
        <v>280</v>
      </c>
      <c r="I575" s="114">
        <v>0</v>
      </c>
      <c r="J575" s="114">
        <v>0</v>
      </c>
      <c r="K575" s="114">
        <v>370.92</v>
      </c>
      <c r="L575" s="76"/>
      <c r="M575" s="76"/>
    </row>
    <row r="576" spans="1:13">
      <c r="A576" s="116">
        <v>42487</v>
      </c>
      <c r="B576" s="114" t="s">
        <v>1540</v>
      </c>
      <c r="C576" s="114" t="s">
        <v>736</v>
      </c>
      <c r="D576" s="114" t="s">
        <v>23</v>
      </c>
      <c r="E576" s="114" t="s">
        <v>26</v>
      </c>
      <c r="F576" s="114">
        <v>171.96</v>
      </c>
      <c r="G576" s="114" t="s">
        <v>4417</v>
      </c>
      <c r="H576" s="114">
        <v>280</v>
      </c>
      <c r="I576" s="114">
        <v>0</v>
      </c>
      <c r="J576" s="114">
        <v>0</v>
      </c>
      <c r="K576" s="114">
        <v>171.96</v>
      </c>
      <c r="L576" s="76"/>
      <c r="M576" s="76"/>
    </row>
    <row r="577" spans="1:13">
      <c r="A577" s="116">
        <v>42466</v>
      </c>
      <c r="B577" s="114" t="s">
        <v>1540</v>
      </c>
      <c r="C577" s="114" t="s">
        <v>736</v>
      </c>
      <c r="D577" s="114" t="s">
        <v>23</v>
      </c>
      <c r="E577" s="114" t="s">
        <v>26</v>
      </c>
      <c r="F577" s="114">
        <v>184.4</v>
      </c>
      <c r="G577" s="114" t="s">
        <v>4417</v>
      </c>
      <c r="H577" s="114">
        <v>280</v>
      </c>
      <c r="I577" s="114">
        <v>0</v>
      </c>
      <c r="J577" s="114">
        <v>0</v>
      </c>
      <c r="K577" s="114">
        <v>184.4</v>
      </c>
      <c r="L577" s="76"/>
      <c r="M577" s="76"/>
    </row>
    <row r="578" spans="1:13">
      <c r="A578" s="116">
        <v>42489</v>
      </c>
      <c r="B578" s="114" t="s">
        <v>4149</v>
      </c>
      <c r="C578" s="114" t="s">
        <v>4150</v>
      </c>
      <c r="D578" s="114" t="s">
        <v>23</v>
      </c>
      <c r="E578" s="114" t="s">
        <v>26</v>
      </c>
      <c r="F578" s="114">
        <v>257.43</v>
      </c>
      <c r="G578" s="114" t="s">
        <v>4418</v>
      </c>
      <c r="H578" s="114">
        <v>280</v>
      </c>
      <c r="I578" s="114">
        <v>0</v>
      </c>
      <c r="J578" s="114">
        <v>0</v>
      </c>
      <c r="K578" s="114">
        <v>257.43</v>
      </c>
      <c r="L578" s="76"/>
      <c r="M578" s="76"/>
    </row>
    <row r="579" spans="1:13">
      <c r="A579" s="116">
        <v>42489</v>
      </c>
      <c r="B579" s="114" t="s">
        <v>4151</v>
      </c>
      <c r="C579" s="114" t="s">
        <v>4152</v>
      </c>
      <c r="D579" s="114" t="s">
        <v>23</v>
      </c>
      <c r="E579" s="114" t="s">
        <v>26</v>
      </c>
      <c r="F579" s="114">
        <v>341.01</v>
      </c>
      <c r="G579" s="114" t="s">
        <v>4419</v>
      </c>
      <c r="H579" s="114">
        <v>280</v>
      </c>
      <c r="I579" s="114">
        <v>0</v>
      </c>
      <c r="J579" s="114">
        <v>0</v>
      </c>
      <c r="K579" s="114">
        <v>341.01</v>
      </c>
      <c r="L579" s="76"/>
      <c r="M579" s="76"/>
    </row>
    <row r="580" spans="1:13">
      <c r="A580" s="116">
        <v>42474</v>
      </c>
      <c r="B580" s="114" t="s">
        <v>1542</v>
      </c>
      <c r="C580" s="114" t="s">
        <v>608</v>
      </c>
      <c r="D580" s="114" t="s">
        <v>18</v>
      </c>
      <c r="E580" s="114" t="s">
        <v>26</v>
      </c>
      <c r="F580" s="114">
        <v>2965.75</v>
      </c>
      <c r="G580" s="114" t="s">
        <v>4420</v>
      </c>
      <c r="H580" s="114">
        <v>240</v>
      </c>
      <c r="I580" s="114">
        <v>0</v>
      </c>
      <c r="J580" s="114">
        <v>0</v>
      </c>
      <c r="K580" s="114">
        <v>2965.75</v>
      </c>
      <c r="L580" s="76"/>
      <c r="M580" s="76"/>
    </row>
    <row r="581" spans="1:13">
      <c r="A581" s="116">
        <v>42474</v>
      </c>
      <c r="B581" s="114" t="s">
        <v>1543</v>
      </c>
      <c r="C581" s="114" t="s">
        <v>609</v>
      </c>
      <c r="D581" s="114" t="s">
        <v>18</v>
      </c>
      <c r="E581" s="114" t="s">
        <v>26</v>
      </c>
      <c r="F581" s="114">
        <v>4553.74</v>
      </c>
      <c r="G581" s="114" t="s">
        <v>4420</v>
      </c>
      <c r="H581" s="114">
        <v>240</v>
      </c>
      <c r="I581" s="114">
        <v>0</v>
      </c>
      <c r="J581" s="114">
        <v>0</v>
      </c>
      <c r="K581" s="114">
        <v>4553.74</v>
      </c>
      <c r="L581" s="76"/>
      <c r="M581" s="76"/>
    </row>
    <row r="582" spans="1:13">
      <c r="A582" s="116">
        <v>42474</v>
      </c>
      <c r="B582" s="114" t="s">
        <v>1544</v>
      </c>
      <c r="C582" s="114" t="s">
        <v>610</v>
      </c>
      <c r="D582" s="114" t="s">
        <v>18</v>
      </c>
      <c r="E582" s="114" t="s">
        <v>26</v>
      </c>
      <c r="F582" s="114">
        <v>5991.42</v>
      </c>
      <c r="G582" s="114" t="s">
        <v>4420</v>
      </c>
      <c r="H582" s="114">
        <v>240</v>
      </c>
      <c r="I582" s="114">
        <v>0</v>
      </c>
      <c r="J582" s="114">
        <v>0</v>
      </c>
      <c r="K582" s="114">
        <v>5991.42</v>
      </c>
      <c r="L582" s="76"/>
      <c r="M582" s="76"/>
    </row>
    <row r="583" spans="1:13">
      <c r="A583" s="116">
        <v>42475</v>
      </c>
      <c r="B583" s="114" t="s">
        <v>1545</v>
      </c>
      <c r="C583" s="114" t="s">
        <v>611</v>
      </c>
      <c r="D583" s="114" t="s">
        <v>18</v>
      </c>
      <c r="E583" s="114" t="s">
        <v>26</v>
      </c>
      <c r="F583" s="114">
        <v>10293.58</v>
      </c>
      <c r="G583" s="114" t="s">
        <v>4420</v>
      </c>
      <c r="H583" s="114">
        <v>240</v>
      </c>
      <c r="I583" s="114">
        <v>0</v>
      </c>
      <c r="J583" s="114">
        <v>0</v>
      </c>
      <c r="K583" s="114">
        <v>10293.58</v>
      </c>
      <c r="L583" s="76"/>
      <c r="M583" s="76"/>
    </row>
    <row r="584" spans="1:13">
      <c r="A584" s="116">
        <v>42474</v>
      </c>
      <c r="B584" s="114" t="s">
        <v>1546</v>
      </c>
      <c r="C584" s="114" t="s">
        <v>612</v>
      </c>
      <c r="D584" s="114" t="s">
        <v>18</v>
      </c>
      <c r="E584" s="114" t="s">
        <v>26</v>
      </c>
      <c r="F584" s="114">
        <v>6010.83</v>
      </c>
      <c r="G584" s="114" t="s">
        <v>4420</v>
      </c>
      <c r="H584" s="114">
        <v>240</v>
      </c>
      <c r="I584" s="114">
        <v>0</v>
      </c>
      <c r="J584" s="114">
        <v>0</v>
      </c>
      <c r="K584" s="114">
        <v>6010.83</v>
      </c>
      <c r="L584" s="76"/>
      <c r="M584" s="76"/>
    </row>
    <row r="585" spans="1:13">
      <c r="A585" s="116">
        <v>42473</v>
      </c>
      <c r="B585" s="114" t="s">
        <v>607</v>
      </c>
      <c r="C585" s="114" t="s">
        <v>742</v>
      </c>
      <c r="D585" s="114" t="s">
        <v>23</v>
      </c>
      <c r="E585" s="114" t="s">
        <v>26</v>
      </c>
      <c r="F585" s="114">
        <v>399.82</v>
      </c>
      <c r="G585" s="114" t="s">
        <v>4421</v>
      </c>
      <c r="H585" s="114">
        <v>280</v>
      </c>
      <c r="I585" s="114">
        <v>0</v>
      </c>
      <c r="J585" s="114">
        <v>0</v>
      </c>
      <c r="K585" s="114">
        <v>399.82</v>
      </c>
      <c r="L585" s="76"/>
      <c r="M585" s="76"/>
    </row>
    <row r="586" spans="1:13">
      <c r="A586" s="116">
        <v>42473</v>
      </c>
      <c r="B586" s="114" t="s">
        <v>1552</v>
      </c>
      <c r="C586" s="114" t="s">
        <v>841</v>
      </c>
      <c r="D586" s="114" t="s">
        <v>18</v>
      </c>
      <c r="E586" s="114" t="s">
        <v>26</v>
      </c>
      <c r="F586" s="114">
        <v>2795.99</v>
      </c>
      <c r="G586" s="114" t="s">
        <v>4422</v>
      </c>
      <c r="H586" s="114">
        <v>240</v>
      </c>
      <c r="I586" s="114">
        <v>0</v>
      </c>
      <c r="J586" s="114">
        <v>0</v>
      </c>
      <c r="K586" s="114">
        <v>2795.99</v>
      </c>
      <c r="L586" s="76"/>
      <c r="M586" s="76"/>
    </row>
    <row r="587" spans="1:13">
      <c r="A587" s="116">
        <v>42478</v>
      </c>
      <c r="B587" s="114" t="s">
        <v>4153</v>
      </c>
      <c r="C587" s="114" t="s">
        <v>4154</v>
      </c>
      <c r="D587" s="114" t="s">
        <v>18</v>
      </c>
      <c r="E587" s="114" t="s">
        <v>26</v>
      </c>
      <c r="F587" s="114">
        <v>3594.85</v>
      </c>
      <c r="G587" s="114" t="s">
        <v>4423</v>
      </c>
      <c r="H587" s="114">
        <v>240</v>
      </c>
      <c r="I587" s="114">
        <v>0</v>
      </c>
      <c r="J587" s="114">
        <v>0</v>
      </c>
      <c r="K587" s="114">
        <v>3594.85</v>
      </c>
      <c r="L587" s="76"/>
      <c r="M587" s="76"/>
    </row>
    <row r="588" spans="1:13">
      <c r="A588" s="116">
        <v>42478</v>
      </c>
      <c r="B588" s="114" t="s">
        <v>4155</v>
      </c>
      <c r="C588" s="114" t="s">
        <v>4156</v>
      </c>
      <c r="D588" s="114" t="s">
        <v>18</v>
      </c>
      <c r="E588" s="114" t="s">
        <v>26</v>
      </c>
      <c r="F588" s="114">
        <v>3594.85</v>
      </c>
      <c r="G588" s="114" t="s">
        <v>4424</v>
      </c>
      <c r="H588" s="114">
        <v>240</v>
      </c>
      <c r="I588" s="114">
        <v>0</v>
      </c>
      <c r="J588" s="114">
        <v>0</v>
      </c>
      <c r="K588" s="114">
        <v>3594.85</v>
      </c>
      <c r="L588" s="76"/>
      <c r="M588" s="76"/>
    </row>
    <row r="589" spans="1:13">
      <c r="A589" s="116">
        <v>42479</v>
      </c>
      <c r="B589" s="114" t="s">
        <v>4157</v>
      </c>
      <c r="C589" s="114" t="s">
        <v>4158</v>
      </c>
      <c r="D589" s="114" t="s">
        <v>18</v>
      </c>
      <c r="E589" s="114" t="s">
        <v>26</v>
      </c>
      <c r="F589" s="114">
        <v>3594.85</v>
      </c>
      <c r="G589" s="114" t="s">
        <v>4425</v>
      </c>
      <c r="H589" s="114">
        <v>240</v>
      </c>
      <c r="I589" s="114">
        <v>0</v>
      </c>
      <c r="J589" s="114">
        <v>0</v>
      </c>
      <c r="K589" s="114">
        <v>3594.85</v>
      </c>
      <c r="L589" s="76"/>
      <c r="M589" s="76"/>
    </row>
    <row r="590" spans="1:13">
      <c r="A590" s="116">
        <v>42478</v>
      </c>
      <c r="B590" s="114" t="s">
        <v>4159</v>
      </c>
      <c r="C590" s="114" t="s">
        <v>4160</v>
      </c>
      <c r="D590" s="114" t="s">
        <v>18</v>
      </c>
      <c r="E590" s="114" t="s">
        <v>26</v>
      </c>
      <c r="F590" s="114">
        <v>3594.85</v>
      </c>
      <c r="G590" s="114" t="s">
        <v>4426</v>
      </c>
      <c r="H590" s="114">
        <v>240</v>
      </c>
      <c r="I590" s="114">
        <v>0</v>
      </c>
      <c r="J590" s="114">
        <v>0</v>
      </c>
      <c r="K590" s="114">
        <v>3594.85</v>
      </c>
      <c r="L590" s="76"/>
      <c r="M590" s="76"/>
    </row>
    <row r="591" spans="1:13">
      <c r="A591" s="116">
        <v>42487</v>
      </c>
      <c r="B591" s="114" t="s">
        <v>747</v>
      </c>
      <c r="C591" s="114" t="s">
        <v>748</v>
      </c>
      <c r="D591" s="114" t="s">
        <v>18</v>
      </c>
      <c r="E591" s="114" t="s">
        <v>26</v>
      </c>
      <c r="F591" s="114">
        <v>3594.85</v>
      </c>
      <c r="G591" s="114" t="s">
        <v>4445</v>
      </c>
      <c r="H591" s="114">
        <v>215</v>
      </c>
      <c r="I591" s="114">
        <v>0</v>
      </c>
      <c r="J591" s="114">
        <v>0</v>
      </c>
      <c r="K591" s="114">
        <v>3594.85</v>
      </c>
      <c r="L591" s="76"/>
      <c r="M591" s="76"/>
    </row>
    <row r="592" spans="1:13">
      <c r="A592" s="116">
        <v>42489</v>
      </c>
      <c r="B592" s="114" t="s">
        <v>4448</v>
      </c>
      <c r="C592" s="114" t="s">
        <v>4449</v>
      </c>
      <c r="D592" s="114" t="s">
        <v>18</v>
      </c>
      <c r="E592" s="114" t="s">
        <v>26</v>
      </c>
      <c r="F592" s="114">
        <v>7189.7</v>
      </c>
      <c r="G592" s="114" t="s">
        <v>4450</v>
      </c>
      <c r="H592" s="114">
        <v>215</v>
      </c>
      <c r="I592" s="114">
        <v>0</v>
      </c>
      <c r="J592" s="114">
        <v>0</v>
      </c>
      <c r="K592" s="114">
        <v>7189.7</v>
      </c>
      <c r="L592" s="76"/>
      <c r="M592" s="76"/>
    </row>
    <row r="593" spans="1:13">
      <c r="A593" s="116">
        <v>42482</v>
      </c>
      <c r="B593" s="114" t="s">
        <v>1655</v>
      </c>
      <c r="C593" s="114" t="s">
        <v>68</v>
      </c>
      <c r="D593" s="114" t="s">
        <v>23</v>
      </c>
      <c r="E593" s="114" t="s">
        <v>26</v>
      </c>
      <c r="F593" s="114">
        <v>4686.3</v>
      </c>
      <c r="G593" s="114" t="s">
        <v>4451</v>
      </c>
      <c r="H593" s="114">
        <v>280</v>
      </c>
      <c r="I593" s="114">
        <v>0</v>
      </c>
      <c r="J593" s="114">
        <v>0</v>
      </c>
      <c r="K593" s="114">
        <v>4686.3</v>
      </c>
      <c r="L593" s="76"/>
      <c r="M593" s="76"/>
    </row>
    <row r="594" spans="1:13">
      <c r="A594" s="116">
        <v>42471</v>
      </c>
      <c r="B594" s="114" t="s">
        <v>1656</v>
      </c>
      <c r="C594" s="114" t="s">
        <v>247</v>
      </c>
      <c r="D594" s="114" t="s">
        <v>23</v>
      </c>
      <c r="E594" s="114" t="s">
        <v>26</v>
      </c>
      <c r="F594" s="114">
        <v>3487.62</v>
      </c>
      <c r="G594" s="114" t="s">
        <v>4452</v>
      </c>
      <c r="H594" s="114">
        <v>280</v>
      </c>
      <c r="I594" s="114">
        <v>0</v>
      </c>
      <c r="J594" s="114">
        <v>0</v>
      </c>
      <c r="K594" s="114">
        <v>3487.62</v>
      </c>
      <c r="L594" s="76"/>
      <c r="M594" s="76"/>
    </row>
    <row r="595" spans="1:13">
      <c r="A595" s="116">
        <v>42468</v>
      </c>
      <c r="B595" s="114" t="s">
        <v>1656</v>
      </c>
      <c r="C595" s="114" t="s">
        <v>247</v>
      </c>
      <c r="D595" s="114" t="s">
        <v>23</v>
      </c>
      <c r="E595" s="114" t="s">
        <v>26</v>
      </c>
      <c r="F595" s="114">
        <v>4932.3</v>
      </c>
      <c r="G595" s="114" t="s">
        <v>4452</v>
      </c>
      <c r="H595" s="114">
        <v>280</v>
      </c>
      <c r="I595" s="114">
        <v>0</v>
      </c>
      <c r="J595" s="114">
        <v>0</v>
      </c>
      <c r="K595" s="114">
        <v>4932.3</v>
      </c>
      <c r="L595" s="76"/>
      <c r="M595" s="76"/>
    </row>
    <row r="596" spans="1:13">
      <c r="A596" s="116">
        <v>42471</v>
      </c>
      <c r="B596" s="114" t="s">
        <v>1656</v>
      </c>
      <c r="C596" s="114" t="s">
        <v>247</v>
      </c>
      <c r="D596" s="114" t="s">
        <v>23</v>
      </c>
      <c r="E596" s="114" t="s">
        <v>26</v>
      </c>
      <c r="F596" s="114">
        <v>3487.62</v>
      </c>
      <c r="G596" s="114" t="s">
        <v>4452</v>
      </c>
      <c r="H596" s="114">
        <v>280</v>
      </c>
      <c r="I596" s="114">
        <v>0</v>
      </c>
      <c r="J596" s="114">
        <v>0</v>
      </c>
      <c r="K596" s="114">
        <v>3487.62</v>
      </c>
      <c r="L596" s="76"/>
      <c r="M596" s="76"/>
    </row>
    <row r="597" spans="1:13">
      <c r="A597" s="116">
        <v>42468</v>
      </c>
      <c r="B597" s="114" t="s">
        <v>1656</v>
      </c>
      <c r="C597" s="114" t="s">
        <v>247</v>
      </c>
      <c r="D597" s="114" t="s">
        <v>23</v>
      </c>
      <c r="E597" s="114" t="s">
        <v>26</v>
      </c>
      <c r="F597" s="114">
        <v>4932.3</v>
      </c>
      <c r="G597" s="114" t="s">
        <v>4452</v>
      </c>
      <c r="H597" s="114">
        <v>280</v>
      </c>
      <c r="I597" s="114">
        <v>0</v>
      </c>
      <c r="J597" s="114">
        <v>0</v>
      </c>
      <c r="K597" s="114">
        <v>4932.3</v>
      </c>
      <c r="L597" s="76"/>
      <c r="M597" s="76"/>
    </row>
    <row r="598" spans="1:13">
      <c r="A598" s="116">
        <v>42488</v>
      </c>
      <c r="B598" s="114" t="s">
        <v>246</v>
      </c>
      <c r="C598" s="114" t="s">
        <v>896</v>
      </c>
      <c r="D598" s="114" t="s">
        <v>23</v>
      </c>
      <c r="E598" s="114" t="s">
        <v>26</v>
      </c>
      <c r="F598" s="114">
        <v>1864</v>
      </c>
      <c r="G598" s="114" t="s">
        <v>4453</v>
      </c>
      <c r="H598" s="114">
        <v>280</v>
      </c>
      <c r="I598" s="114">
        <v>0</v>
      </c>
      <c r="J598" s="114">
        <v>0</v>
      </c>
      <c r="K598" s="114">
        <v>1864</v>
      </c>
      <c r="L598" s="76"/>
      <c r="M598" s="76"/>
    </row>
    <row r="599" spans="1:13">
      <c r="A599" s="116">
        <v>42464</v>
      </c>
      <c r="B599" s="114" t="s">
        <v>1737</v>
      </c>
      <c r="C599" s="114" t="s">
        <v>211</v>
      </c>
      <c r="D599" s="114" t="s">
        <v>23</v>
      </c>
      <c r="E599" s="114" t="s">
        <v>26</v>
      </c>
      <c r="F599" s="114">
        <v>10148.08</v>
      </c>
      <c r="G599" s="114" t="s">
        <v>4457</v>
      </c>
      <c r="H599" s="114">
        <v>280</v>
      </c>
      <c r="I599" s="114">
        <v>0</v>
      </c>
      <c r="J599" s="114">
        <v>0</v>
      </c>
      <c r="K599" s="114">
        <v>10148.08</v>
      </c>
      <c r="L599" s="76"/>
      <c r="M599" s="76"/>
    </row>
    <row r="600" spans="1:13">
      <c r="A600" s="116">
        <v>42465</v>
      </c>
      <c r="B600" s="114" t="s">
        <v>69</v>
      </c>
      <c r="C600" s="114" t="s">
        <v>210</v>
      </c>
      <c r="D600" s="114" t="s">
        <v>23</v>
      </c>
      <c r="E600" s="114" t="s">
        <v>26</v>
      </c>
      <c r="F600" s="114">
        <v>4842.6400000000003</v>
      </c>
      <c r="G600" s="114" t="s">
        <v>4458</v>
      </c>
      <c r="H600" s="114">
        <v>280</v>
      </c>
      <c r="I600" s="114">
        <v>0</v>
      </c>
      <c r="J600" s="114">
        <v>0</v>
      </c>
      <c r="K600" s="114">
        <v>4842.6400000000003</v>
      </c>
      <c r="L600" s="76"/>
      <c r="M600" s="76"/>
    </row>
    <row r="601" spans="1:13">
      <c r="A601" s="116">
        <v>42468</v>
      </c>
      <c r="B601" s="114" t="s">
        <v>69</v>
      </c>
      <c r="C601" s="114" t="s">
        <v>210</v>
      </c>
      <c r="D601" s="114" t="s">
        <v>23</v>
      </c>
      <c r="E601" s="114" t="s">
        <v>26</v>
      </c>
      <c r="F601" s="114">
        <v>4840.1000000000004</v>
      </c>
      <c r="G601" s="114" t="s">
        <v>4458</v>
      </c>
      <c r="H601" s="114">
        <v>280</v>
      </c>
      <c r="I601" s="114">
        <v>0</v>
      </c>
      <c r="J601" s="114">
        <v>0</v>
      </c>
      <c r="K601" s="114">
        <v>4840.1000000000004</v>
      </c>
      <c r="L601" s="76"/>
      <c r="M601" s="76"/>
    </row>
    <row r="602" spans="1:13">
      <c r="A602" s="116">
        <v>42472</v>
      </c>
      <c r="B602" s="114" t="s">
        <v>69</v>
      </c>
      <c r="C602" s="114" t="s">
        <v>210</v>
      </c>
      <c r="D602" s="114" t="s">
        <v>23</v>
      </c>
      <c r="E602" s="114" t="s">
        <v>26</v>
      </c>
      <c r="F602" s="114">
        <v>4848.0200000000004</v>
      </c>
      <c r="G602" s="114" t="s">
        <v>4458</v>
      </c>
      <c r="H602" s="114">
        <v>280</v>
      </c>
      <c r="I602" s="114">
        <v>0</v>
      </c>
      <c r="J602" s="114">
        <v>0</v>
      </c>
      <c r="K602" s="114">
        <v>4848.0200000000004</v>
      </c>
      <c r="L602" s="76"/>
      <c r="M602" s="76"/>
    </row>
    <row r="603" spans="1:13">
      <c r="A603" s="116">
        <v>42475</v>
      </c>
      <c r="B603" s="114" t="s">
        <v>69</v>
      </c>
      <c r="C603" s="114" t="s">
        <v>210</v>
      </c>
      <c r="D603" s="114" t="s">
        <v>23</v>
      </c>
      <c r="E603" s="114" t="s">
        <v>26</v>
      </c>
      <c r="F603" s="114">
        <v>4835.53</v>
      </c>
      <c r="G603" s="114" t="s">
        <v>4458</v>
      </c>
      <c r="H603" s="114">
        <v>280</v>
      </c>
      <c r="I603" s="114">
        <v>0</v>
      </c>
      <c r="J603" s="114">
        <v>0</v>
      </c>
      <c r="K603" s="114">
        <v>4835.53</v>
      </c>
      <c r="L603" s="76"/>
      <c r="M603" s="76"/>
    </row>
    <row r="604" spans="1:13">
      <c r="A604" s="116">
        <v>42478</v>
      </c>
      <c r="B604" s="114" t="s">
        <v>69</v>
      </c>
      <c r="C604" s="114" t="s">
        <v>210</v>
      </c>
      <c r="D604" s="114" t="s">
        <v>23</v>
      </c>
      <c r="E604" s="114" t="s">
        <v>26</v>
      </c>
      <c r="F604" s="114">
        <v>4845.05</v>
      </c>
      <c r="G604" s="114" t="s">
        <v>4458</v>
      </c>
      <c r="H604" s="114">
        <v>280</v>
      </c>
      <c r="I604" s="114">
        <v>0</v>
      </c>
      <c r="J604" s="114">
        <v>0</v>
      </c>
      <c r="K604" s="114">
        <v>4845.05</v>
      </c>
      <c r="L604" s="76"/>
      <c r="M604" s="76"/>
    </row>
    <row r="605" spans="1:13">
      <c r="A605" s="116">
        <v>42478</v>
      </c>
      <c r="B605" s="114" t="s">
        <v>69</v>
      </c>
      <c r="C605" s="114" t="s">
        <v>210</v>
      </c>
      <c r="D605" s="114" t="s">
        <v>23</v>
      </c>
      <c r="E605" s="114" t="s">
        <v>26</v>
      </c>
      <c r="F605" s="114">
        <v>4840.1000000000004</v>
      </c>
      <c r="G605" s="114" t="s">
        <v>4458</v>
      </c>
      <c r="H605" s="114">
        <v>280</v>
      </c>
      <c r="I605" s="114">
        <v>0</v>
      </c>
      <c r="J605" s="114">
        <v>0</v>
      </c>
      <c r="K605" s="114">
        <v>4840.1000000000004</v>
      </c>
      <c r="L605" s="76"/>
      <c r="M605" s="76"/>
    </row>
    <row r="606" spans="1:13">
      <c r="A606" s="116">
        <v>42481</v>
      </c>
      <c r="B606" s="114" t="s">
        <v>69</v>
      </c>
      <c r="C606" s="114" t="s">
        <v>210</v>
      </c>
      <c r="D606" s="114" t="s">
        <v>23</v>
      </c>
      <c r="E606" s="114" t="s">
        <v>26</v>
      </c>
      <c r="F606" s="114">
        <v>4847.6000000000004</v>
      </c>
      <c r="G606" s="114" t="s">
        <v>4458</v>
      </c>
      <c r="H606" s="114">
        <v>280</v>
      </c>
      <c r="I606" s="114">
        <v>0</v>
      </c>
      <c r="J606" s="114">
        <v>0</v>
      </c>
      <c r="K606" s="114">
        <v>4847.6000000000004</v>
      </c>
      <c r="L606" s="76"/>
      <c r="M606" s="76"/>
    </row>
    <row r="607" spans="1:13">
      <c r="A607" s="116">
        <v>42485</v>
      </c>
      <c r="B607" s="114" t="s">
        <v>1765</v>
      </c>
      <c r="C607" s="114" t="s">
        <v>391</v>
      </c>
      <c r="D607" s="114" t="s">
        <v>23</v>
      </c>
      <c r="E607" s="114" t="s">
        <v>26</v>
      </c>
      <c r="F607" s="114">
        <v>1021.07</v>
      </c>
      <c r="G607" s="114" t="s">
        <v>4459</v>
      </c>
      <c r="H607" s="114">
        <v>280</v>
      </c>
      <c r="I607" s="114">
        <v>0</v>
      </c>
      <c r="J607" s="114">
        <v>0</v>
      </c>
      <c r="K607" s="114">
        <v>1021.07</v>
      </c>
      <c r="L607" s="76"/>
      <c r="M607" s="76"/>
    </row>
    <row r="608" spans="1:13">
      <c r="A608" s="116">
        <v>42487</v>
      </c>
      <c r="B608" s="114" t="s">
        <v>1829</v>
      </c>
      <c r="C608" s="114" t="s">
        <v>522</v>
      </c>
      <c r="D608" s="114" t="s">
        <v>23</v>
      </c>
      <c r="E608" s="114" t="s">
        <v>26</v>
      </c>
      <c r="F608" s="114">
        <v>2906.05</v>
      </c>
      <c r="G608" s="114" t="s">
        <v>4461</v>
      </c>
      <c r="H608" s="114">
        <v>280</v>
      </c>
      <c r="I608" s="114">
        <v>0</v>
      </c>
      <c r="J608" s="114">
        <v>0</v>
      </c>
      <c r="K608" s="114">
        <v>2906.05</v>
      </c>
      <c r="L608" s="76"/>
      <c r="M608" s="76"/>
    </row>
    <row r="609" spans="1:13">
      <c r="A609" s="135"/>
      <c r="B609" s="76"/>
      <c r="C609" s="76"/>
      <c r="D609" s="76"/>
      <c r="E609" s="76"/>
      <c r="F609" s="76"/>
      <c r="G609" s="76"/>
      <c r="H609" s="76"/>
      <c r="I609" s="76"/>
      <c r="J609" s="76"/>
      <c r="K609" s="76"/>
      <c r="L609" s="76"/>
      <c r="M609" s="76"/>
    </row>
    <row r="610" spans="1:13">
      <c r="A610" s="135"/>
      <c r="B610" s="76"/>
      <c r="C610" s="76"/>
      <c r="D610" s="76"/>
      <c r="E610" s="76"/>
      <c r="F610" s="76"/>
      <c r="G610" s="76"/>
      <c r="H610" s="76"/>
      <c r="I610" s="76"/>
      <c r="J610" s="76"/>
      <c r="K610" s="76"/>
      <c r="L610" s="76"/>
      <c r="M610" s="76"/>
    </row>
    <row r="611" spans="1:13">
      <c r="A611" s="135"/>
      <c r="B611" s="76"/>
      <c r="C611" s="76"/>
      <c r="D611" s="76"/>
      <c r="E611" s="76"/>
      <c r="F611" s="76"/>
      <c r="G611" s="76"/>
      <c r="H611" s="76"/>
      <c r="I611" s="76"/>
      <c r="J611" s="76"/>
      <c r="K611" s="76"/>
      <c r="L611" s="76"/>
      <c r="M611" s="76"/>
    </row>
    <row r="612" spans="1:13">
      <c r="A612" s="135"/>
      <c r="B612" s="76"/>
      <c r="C612" s="76"/>
      <c r="D612" s="76"/>
      <c r="E612" s="76"/>
      <c r="F612" s="76"/>
      <c r="G612" s="76"/>
      <c r="H612" s="76"/>
      <c r="I612" s="76"/>
      <c r="J612" s="76"/>
      <c r="K612" s="76"/>
      <c r="L612" s="76"/>
      <c r="M612" s="76"/>
    </row>
    <row r="613" spans="1:13">
      <c r="A613" s="135"/>
      <c r="B613" s="76"/>
      <c r="C613" s="76"/>
      <c r="D613" s="76"/>
      <c r="E613" s="76"/>
      <c r="F613" s="76"/>
      <c r="G613" s="76"/>
      <c r="H613" s="76"/>
      <c r="I613" s="76"/>
      <c r="J613" s="76"/>
      <c r="K613" s="76"/>
      <c r="L613" s="76"/>
      <c r="M613" s="76"/>
    </row>
    <row r="614" spans="1:13">
      <c r="A614" s="135"/>
      <c r="B614" s="76"/>
      <c r="C614" s="76"/>
      <c r="D614" s="76"/>
      <c r="E614" s="76"/>
      <c r="F614" s="76"/>
      <c r="G614" s="76"/>
      <c r="H614" s="76"/>
      <c r="I614" s="76"/>
      <c r="J614" s="76"/>
      <c r="K614" s="76"/>
      <c r="L614" s="76"/>
      <c r="M614" s="76"/>
    </row>
    <row r="615" spans="1:13">
      <c r="A615" s="135"/>
      <c r="B615" s="76"/>
      <c r="C615" s="76"/>
      <c r="D615" s="76"/>
      <c r="E615" s="76"/>
      <c r="F615" s="76"/>
      <c r="G615" s="76"/>
      <c r="H615" s="76"/>
      <c r="I615" s="76"/>
      <c r="J615" s="76"/>
      <c r="K615" s="76"/>
      <c r="L615" s="76"/>
      <c r="M615" s="76"/>
    </row>
    <row r="616" spans="1:13">
      <c r="A616" s="135"/>
      <c r="B616" s="76"/>
      <c r="C616" s="76"/>
      <c r="D616" s="76"/>
      <c r="E616" s="76"/>
      <c r="F616" s="76"/>
      <c r="G616" s="76"/>
      <c r="H616" s="76"/>
      <c r="I616" s="76"/>
      <c r="J616" s="76"/>
      <c r="K616" s="76"/>
      <c r="L616" s="76"/>
      <c r="M616" s="76"/>
    </row>
    <row r="617" spans="1:13">
      <c r="A617" s="135"/>
      <c r="B617" s="76"/>
      <c r="C617" s="76"/>
      <c r="D617" s="76"/>
      <c r="E617" s="76"/>
      <c r="F617" s="76"/>
      <c r="G617" s="76"/>
      <c r="H617" s="76"/>
      <c r="I617" s="76"/>
      <c r="J617" s="76"/>
      <c r="K617" s="76"/>
      <c r="L617" s="76"/>
      <c r="M617" s="76"/>
    </row>
    <row r="618" spans="1:13">
      <c r="A618" s="135"/>
      <c r="B618" s="76"/>
      <c r="C618" s="76"/>
      <c r="D618" s="76"/>
      <c r="E618" s="76"/>
      <c r="F618" s="76"/>
      <c r="G618" s="76"/>
      <c r="H618" s="76"/>
      <c r="I618" s="76"/>
      <c r="J618" s="76"/>
      <c r="K618" s="76"/>
      <c r="L618" s="76"/>
      <c r="M618" s="76"/>
    </row>
    <row r="619" spans="1:13">
      <c r="A619" s="135"/>
      <c r="B619" s="76"/>
      <c r="C619" s="76"/>
      <c r="D619" s="76"/>
      <c r="E619" s="76"/>
      <c r="F619" s="76"/>
      <c r="G619" s="76"/>
      <c r="H619" s="76"/>
      <c r="I619" s="76"/>
      <c r="J619" s="76"/>
      <c r="K619" s="76"/>
      <c r="L619" s="76"/>
      <c r="M619" s="76"/>
    </row>
    <row r="620" spans="1:13">
      <c r="A620" s="135"/>
      <c r="B620" s="76"/>
      <c r="C620" s="76"/>
      <c r="D620" s="76"/>
      <c r="E620" s="76"/>
      <c r="F620" s="76"/>
      <c r="G620" s="76"/>
      <c r="H620" s="76"/>
      <c r="I620" s="76"/>
      <c r="J620" s="76"/>
      <c r="K620" s="76"/>
      <c r="L620" s="76"/>
      <c r="M620" s="76"/>
    </row>
    <row r="621" spans="1:13">
      <c r="A621" s="135"/>
      <c r="B621" s="76"/>
      <c r="C621" s="76"/>
      <c r="D621" s="76"/>
      <c r="E621" s="76"/>
      <c r="F621" s="76"/>
      <c r="G621" s="76"/>
      <c r="H621" s="76"/>
      <c r="I621" s="76"/>
      <c r="J621" s="76"/>
      <c r="K621" s="76"/>
      <c r="L621" s="76"/>
      <c r="M621" s="76"/>
    </row>
    <row r="622" spans="1:13">
      <c r="A622" s="135"/>
      <c r="B622" s="76"/>
      <c r="C622" s="76"/>
      <c r="D622" s="76"/>
      <c r="E622" s="76"/>
      <c r="F622" s="76"/>
      <c r="G622" s="76"/>
      <c r="H622" s="76"/>
      <c r="I622" s="76"/>
      <c r="J622" s="76"/>
      <c r="K622" s="76"/>
      <c r="L622" s="76"/>
      <c r="M622" s="76"/>
    </row>
    <row r="623" spans="1:13">
      <c r="A623" s="135"/>
      <c r="B623" s="76"/>
      <c r="C623" s="76"/>
      <c r="D623" s="76"/>
      <c r="E623" s="76"/>
      <c r="F623" s="76"/>
      <c r="G623" s="76"/>
      <c r="H623" s="76"/>
      <c r="I623" s="76"/>
      <c r="J623" s="76"/>
      <c r="K623" s="76"/>
      <c r="L623" s="76"/>
      <c r="M623" s="76"/>
    </row>
    <row r="624" spans="1:13">
      <c r="A624" s="135"/>
      <c r="B624" s="76"/>
      <c r="C624" s="76"/>
      <c r="D624" s="76"/>
      <c r="E624" s="76"/>
      <c r="F624" s="76"/>
      <c r="G624" s="76"/>
      <c r="H624" s="76"/>
      <c r="I624" s="76"/>
      <c r="J624" s="76"/>
      <c r="K624" s="76"/>
      <c r="L624" s="76"/>
      <c r="M624" s="76"/>
    </row>
    <row r="625" spans="1:13">
      <c r="A625" s="135"/>
      <c r="B625" s="76"/>
      <c r="C625" s="76"/>
      <c r="D625" s="76"/>
      <c r="E625" s="76"/>
      <c r="F625" s="76"/>
      <c r="G625" s="76"/>
      <c r="H625" s="76"/>
      <c r="I625" s="76"/>
      <c r="J625" s="76"/>
      <c r="K625" s="76"/>
      <c r="L625" s="76"/>
      <c r="M625" s="76"/>
    </row>
    <row r="626" spans="1:13">
      <c r="A626" s="135"/>
      <c r="B626" s="76"/>
      <c r="C626" s="76"/>
      <c r="D626" s="76"/>
      <c r="E626" s="76"/>
      <c r="F626" s="76"/>
      <c r="G626" s="76"/>
      <c r="H626" s="76"/>
      <c r="I626" s="76"/>
      <c r="J626" s="76"/>
      <c r="K626" s="76"/>
      <c r="L626" s="76"/>
      <c r="M626" s="76"/>
    </row>
    <row r="627" spans="1:13">
      <c r="A627" s="135"/>
      <c r="B627" s="76"/>
      <c r="C627" s="76"/>
      <c r="D627" s="76"/>
      <c r="E627" s="76"/>
      <c r="F627" s="76"/>
      <c r="G627" s="76"/>
      <c r="H627" s="76"/>
      <c r="I627" s="76"/>
      <c r="J627" s="76"/>
      <c r="K627" s="76"/>
      <c r="L627" s="76"/>
      <c r="M627" s="76"/>
    </row>
    <row r="628" spans="1:13">
      <c r="A628" s="135"/>
      <c r="B628" s="76"/>
      <c r="C628" s="76"/>
      <c r="D628" s="76"/>
      <c r="E628" s="76"/>
      <c r="F628" s="76"/>
      <c r="G628" s="76"/>
      <c r="H628" s="76"/>
      <c r="I628" s="76"/>
      <c r="J628" s="76"/>
      <c r="K628" s="76"/>
      <c r="L628" s="76"/>
      <c r="M628" s="76"/>
    </row>
    <row r="629" spans="1:13">
      <c r="A629" s="135"/>
      <c r="B629" s="76"/>
      <c r="C629" s="76"/>
      <c r="D629" s="76"/>
      <c r="E629" s="76"/>
      <c r="F629" s="76"/>
      <c r="G629" s="76"/>
      <c r="H629" s="76"/>
      <c r="I629" s="76"/>
      <c r="J629" s="76"/>
      <c r="K629" s="76"/>
      <c r="L629" s="76"/>
      <c r="M629" s="76"/>
    </row>
    <row r="630" spans="1:13">
      <c r="A630" s="135"/>
      <c r="B630" s="76"/>
      <c r="C630" s="76"/>
      <c r="D630" s="76"/>
      <c r="E630" s="76"/>
      <c r="F630" s="76"/>
      <c r="G630" s="76"/>
      <c r="H630" s="76"/>
      <c r="I630" s="76"/>
      <c r="J630" s="76"/>
      <c r="K630" s="76"/>
      <c r="L630" s="76"/>
      <c r="M630" s="76"/>
    </row>
    <row r="631" spans="1:13">
      <c r="A631" s="135"/>
      <c r="B631" s="76"/>
      <c r="C631" s="76"/>
      <c r="D631" s="76"/>
      <c r="E631" s="76"/>
      <c r="F631" s="76"/>
      <c r="G631" s="76"/>
      <c r="H631" s="76"/>
      <c r="I631" s="76"/>
      <c r="J631" s="76"/>
      <c r="K631" s="76"/>
      <c r="L631" s="76"/>
      <c r="M631" s="76"/>
    </row>
    <row r="632" spans="1:13">
      <c r="A632" s="135"/>
      <c r="B632" s="76"/>
      <c r="C632" s="76"/>
      <c r="D632" s="76"/>
      <c r="E632" s="76"/>
      <c r="F632" s="76"/>
      <c r="G632" s="76"/>
      <c r="H632" s="76"/>
      <c r="I632" s="76"/>
      <c r="J632" s="76"/>
      <c r="K632" s="76"/>
      <c r="L632" s="76"/>
      <c r="M632" s="76"/>
    </row>
    <row r="633" spans="1:13">
      <c r="A633" s="135"/>
      <c r="B633" s="76"/>
      <c r="C633" s="76"/>
      <c r="D633" s="76"/>
      <c r="E633" s="76"/>
      <c r="F633" s="76"/>
      <c r="G633" s="76"/>
      <c r="H633" s="76"/>
      <c r="I633" s="76"/>
      <c r="J633" s="76"/>
      <c r="K633" s="76"/>
      <c r="L633" s="76"/>
      <c r="M633" s="76"/>
    </row>
    <row r="634" spans="1:13">
      <c r="A634" s="135"/>
      <c r="B634" s="76"/>
      <c r="C634" s="76"/>
      <c r="D634" s="76"/>
      <c r="E634" s="76"/>
      <c r="F634" s="76"/>
      <c r="G634" s="76"/>
      <c r="H634" s="76"/>
      <c r="I634" s="76"/>
      <c r="J634" s="76"/>
      <c r="K634" s="76"/>
      <c r="L634" s="76"/>
      <c r="M634" s="76"/>
    </row>
    <row r="635" spans="1:13">
      <c r="A635" s="135"/>
      <c r="B635" s="76"/>
      <c r="C635" s="76"/>
      <c r="D635" s="76"/>
      <c r="E635" s="76"/>
      <c r="F635" s="76"/>
      <c r="G635" s="76"/>
      <c r="H635" s="76"/>
      <c r="I635" s="76"/>
      <c r="J635" s="76"/>
      <c r="K635" s="76"/>
      <c r="L635" s="76"/>
      <c r="M635" s="76"/>
    </row>
    <row r="636" spans="1:13">
      <c r="A636" s="135"/>
      <c r="B636" s="76"/>
      <c r="C636" s="76"/>
      <c r="D636" s="76"/>
      <c r="E636" s="76"/>
      <c r="F636" s="76"/>
      <c r="G636" s="76"/>
      <c r="H636" s="76"/>
      <c r="I636" s="76"/>
      <c r="J636" s="76"/>
      <c r="K636" s="76"/>
      <c r="L636" s="76"/>
      <c r="M636" s="76"/>
    </row>
    <row r="637" spans="1:13">
      <c r="A637" s="135"/>
      <c r="B637" s="76"/>
      <c r="C637" s="76"/>
      <c r="D637" s="76"/>
      <c r="E637" s="76"/>
      <c r="F637" s="76"/>
      <c r="G637" s="76"/>
      <c r="H637" s="76"/>
      <c r="I637" s="76"/>
      <c r="J637" s="76"/>
      <c r="K637" s="76"/>
      <c r="L637" s="76"/>
      <c r="M637" s="76"/>
    </row>
    <row r="638" spans="1:13">
      <c r="A638" s="135"/>
      <c r="B638" s="76"/>
      <c r="C638" s="76"/>
      <c r="D638" s="76"/>
      <c r="E638" s="76"/>
      <c r="F638" s="76"/>
      <c r="G638" s="76"/>
      <c r="H638" s="76"/>
      <c r="I638" s="76"/>
      <c r="J638" s="76"/>
      <c r="K638" s="76"/>
      <c r="L638" s="76"/>
      <c r="M638" s="76"/>
    </row>
    <row r="639" spans="1:13">
      <c r="A639" s="135"/>
      <c r="B639" s="76"/>
      <c r="C639" s="76"/>
      <c r="D639" s="76"/>
      <c r="E639" s="76"/>
      <c r="F639" s="76"/>
      <c r="G639" s="76"/>
      <c r="H639" s="76"/>
      <c r="I639" s="76"/>
      <c r="J639" s="76"/>
      <c r="K639" s="76"/>
      <c r="L639" s="76"/>
      <c r="M639" s="76"/>
    </row>
    <row r="640" spans="1:13">
      <c r="A640" s="135"/>
      <c r="B640" s="76"/>
      <c r="C640" s="76"/>
      <c r="D640" s="76"/>
      <c r="E640" s="76"/>
      <c r="F640" s="76"/>
      <c r="G640" s="76"/>
      <c r="H640" s="76"/>
      <c r="I640" s="76"/>
      <c r="J640" s="76"/>
      <c r="K640" s="76"/>
      <c r="L640" s="76"/>
      <c r="M640" s="76"/>
    </row>
    <row r="641" spans="1:13">
      <c r="A641" s="135"/>
      <c r="B641" s="76"/>
      <c r="C641" s="76"/>
      <c r="D641" s="76"/>
      <c r="E641" s="76"/>
      <c r="F641" s="76"/>
      <c r="G641" s="76"/>
      <c r="H641" s="76"/>
      <c r="I641" s="76"/>
      <c r="J641" s="76"/>
      <c r="K641" s="76"/>
      <c r="L641" s="76"/>
      <c r="M641" s="76"/>
    </row>
    <row r="642" spans="1:13">
      <c r="A642" s="135"/>
      <c r="B642" s="76"/>
      <c r="C642" s="76"/>
      <c r="D642" s="76"/>
      <c r="E642" s="76"/>
      <c r="F642" s="76"/>
      <c r="G642" s="76"/>
      <c r="H642" s="76"/>
      <c r="I642" s="76"/>
      <c r="J642" s="76"/>
      <c r="K642" s="76"/>
      <c r="L642" s="76"/>
      <c r="M642" s="76"/>
    </row>
    <row r="643" spans="1:13">
      <c r="A643" s="135"/>
      <c r="B643" s="76"/>
      <c r="C643" s="76"/>
      <c r="D643" s="76"/>
      <c r="E643" s="76"/>
      <c r="F643" s="76"/>
      <c r="G643" s="76"/>
      <c r="H643" s="76"/>
      <c r="I643" s="76"/>
      <c r="J643" s="76"/>
      <c r="K643" s="76"/>
      <c r="L643" s="76"/>
      <c r="M643" s="76"/>
    </row>
    <row r="644" spans="1:13">
      <c r="A644" s="135"/>
      <c r="B644" s="76"/>
      <c r="C644" s="76"/>
      <c r="D644" s="76"/>
      <c r="E644" s="76"/>
      <c r="F644" s="76"/>
      <c r="G644" s="76"/>
      <c r="H644" s="76"/>
      <c r="I644" s="76"/>
      <c r="J644" s="76"/>
      <c r="K644" s="76"/>
      <c r="L644" s="76"/>
      <c r="M644" s="76"/>
    </row>
    <row r="645" spans="1:13">
      <c r="A645" s="135"/>
      <c r="B645" s="76"/>
      <c r="C645" s="76"/>
      <c r="D645" s="76"/>
      <c r="E645" s="76"/>
      <c r="F645" s="76"/>
      <c r="G645" s="76"/>
      <c r="H645" s="76"/>
      <c r="I645" s="76"/>
      <c r="J645" s="76"/>
      <c r="K645" s="76"/>
      <c r="L645" s="76"/>
      <c r="M645" s="76"/>
    </row>
    <row r="646" spans="1:13">
      <c r="A646" s="135"/>
      <c r="B646" s="76"/>
      <c r="C646" s="76"/>
      <c r="D646" s="76"/>
      <c r="E646" s="76"/>
      <c r="F646" s="76"/>
      <c r="G646" s="76"/>
      <c r="H646" s="76"/>
      <c r="I646" s="76"/>
      <c r="J646" s="76"/>
      <c r="K646" s="76"/>
      <c r="L646" s="76"/>
      <c r="M646" s="76"/>
    </row>
    <row r="647" spans="1:13">
      <c r="A647" s="135"/>
      <c r="B647" s="76"/>
      <c r="C647" s="76"/>
      <c r="D647" s="76"/>
      <c r="E647" s="76"/>
      <c r="F647" s="76"/>
      <c r="G647" s="76"/>
      <c r="H647" s="76"/>
      <c r="I647" s="76"/>
      <c r="J647" s="76"/>
      <c r="K647" s="76"/>
      <c r="L647" s="76"/>
      <c r="M647" s="76"/>
    </row>
    <row r="648" spans="1:13">
      <c r="A648" s="135"/>
      <c r="B648" s="76"/>
      <c r="C648" s="76"/>
      <c r="D648" s="76"/>
      <c r="E648" s="76"/>
      <c r="F648" s="76"/>
      <c r="G648" s="76"/>
      <c r="H648" s="76"/>
      <c r="I648" s="76"/>
      <c r="J648" s="76"/>
      <c r="K648" s="76"/>
      <c r="L648" s="76"/>
      <c r="M648" s="76"/>
    </row>
    <row r="649" spans="1:13">
      <c r="A649" s="135"/>
      <c r="B649" s="76"/>
      <c r="C649" s="76"/>
      <c r="D649" s="76"/>
      <c r="E649" s="76"/>
      <c r="F649" s="76"/>
      <c r="G649" s="76"/>
      <c r="H649" s="76"/>
      <c r="I649" s="76"/>
      <c r="J649" s="76"/>
      <c r="K649" s="76"/>
      <c r="L649" s="76"/>
      <c r="M649" s="76"/>
    </row>
    <row r="650" spans="1:13">
      <c r="A650" s="135"/>
      <c r="B650" s="76"/>
      <c r="C650" s="76"/>
      <c r="D650" s="76"/>
      <c r="E650" s="76"/>
      <c r="F650" s="76"/>
      <c r="G650" s="76"/>
      <c r="H650" s="76"/>
      <c r="I650" s="76"/>
      <c r="J650" s="76"/>
      <c r="K650" s="76"/>
      <c r="L650" s="76"/>
      <c r="M650" s="76"/>
    </row>
    <row r="651" spans="1:13">
      <c r="A651" s="135"/>
      <c r="B651" s="76"/>
      <c r="C651" s="76"/>
      <c r="D651" s="76"/>
      <c r="E651" s="76"/>
      <c r="F651" s="76"/>
      <c r="G651" s="76"/>
      <c r="H651" s="76"/>
      <c r="I651" s="76"/>
      <c r="J651" s="76"/>
      <c r="K651" s="76"/>
      <c r="L651" s="76"/>
      <c r="M651" s="76"/>
    </row>
    <row r="652" spans="1:13">
      <c r="A652" s="135"/>
      <c r="B652" s="76"/>
      <c r="C652" s="76"/>
      <c r="D652" s="76"/>
      <c r="E652" s="76"/>
      <c r="F652" s="76"/>
      <c r="G652" s="76"/>
      <c r="H652" s="76"/>
      <c r="I652" s="76"/>
      <c r="J652" s="76"/>
      <c r="K652" s="76"/>
      <c r="L652" s="76"/>
      <c r="M652" s="76"/>
    </row>
    <row r="653" spans="1:13">
      <c r="A653" s="135"/>
      <c r="B653" s="76"/>
      <c r="C653" s="76"/>
      <c r="D653" s="76"/>
      <c r="E653" s="76"/>
      <c r="F653" s="76"/>
      <c r="G653" s="76"/>
      <c r="H653" s="76"/>
      <c r="I653" s="76"/>
      <c r="J653" s="76"/>
      <c r="K653" s="76"/>
      <c r="L653" s="76"/>
      <c r="M653" s="76"/>
    </row>
    <row r="654" spans="1:13">
      <c r="A654" s="135"/>
      <c r="B654" s="76"/>
      <c r="C654" s="76"/>
      <c r="D654" s="76"/>
      <c r="E654" s="76"/>
      <c r="F654" s="76"/>
      <c r="G654" s="76"/>
      <c r="H654" s="76"/>
      <c r="I654" s="76"/>
      <c r="J654" s="76"/>
      <c r="K654" s="76"/>
      <c r="L654" s="76"/>
      <c r="M654" s="76"/>
    </row>
    <row r="655" spans="1:13">
      <c r="A655" s="135"/>
      <c r="B655" s="76"/>
      <c r="C655" s="76"/>
      <c r="D655" s="76"/>
      <c r="E655" s="76"/>
      <c r="F655" s="76"/>
      <c r="G655" s="76"/>
      <c r="H655" s="76"/>
      <c r="I655" s="76"/>
      <c r="J655" s="76"/>
      <c r="K655" s="76"/>
      <c r="L655" s="76"/>
      <c r="M655" s="76"/>
    </row>
    <row r="656" spans="1:13">
      <c r="A656" s="135"/>
      <c r="B656" s="76"/>
      <c r="C656" s="76"/>
      <c r="D656" s="76"/>
      <c r="E656" s="76"/>
      <c r="F656" s="76"/>
      <c r="G656" s="76"/>
      <c r="H656" s="76"/>
      <c r="I656" s="76"/>
      <c r="J656" s="76"/>
      <c r="K656" s="76"/>
      <c r="L656" s="76"/>
      <c r="M656" s="76"/>
    </row>
    <row r="657" spans="1:13">
      <c r="A657" s="135"/>
      <c r="B657" s="76"/>
      <c r="C657" s="76"/>
      <c r="D657" s="76"/>
      <c r="E657" s="76"/>
      <c r="F657" s="76"/>
      <c r="G657" s="76"/>
      <c r="H657" s="76"/>
      <c r="I657" s="76"/>
      <c r="J657" s="76"/>
      <c r="K657" s="76"/>
      <c r="L657" s="76"/>
      <c r="M657" s="76"/>
    </row>
    <row r="658" spans="1:13">
      <c r="A658" s="135"/>
      <c r="B658" s="76"/>
      <c r="C658" s="76"/>
      <c r="D658" s="76"/>
      <c r="E658" s="76"/>
      <c r="F658" s="76"/>
      <c r="G658" s="76"/>
      <c r="H658" s="76"/>
      <c r="I658" s="76"/>
      <c r="J658" s="76"/>
      <c r="K658" s="76"/>
      <c r="L658" s="76"/>
      <c r="M658" s="76"/>
    </row>
    <row r="659" spans="1:13">
      <c r="A659" s="135"/>
      <c r="B659" s="76"/>
      <c r="C659" s="76"/>
      <c r="D659" s="76"/>
      <c r="E659" s="76"/>
      <c r="F659" s="76"/>
      <c r="G659" s="76"/>
      <c r="H659" s="76"/>
      <c r="I659" s="76"/>
      <c r="J659" s="76"/>
      <c r="K659" s="76"/>
      <c r="L659" s="76"/>
      <c r="M659" s="76"/>
    </row>
    <row r="660" spans="1:13">
      <c r="A660" s="135"/>
      <c r="B660" s="76"/>
      <c r="C660" s="76"/>
      <c r="D660" s="76"/>
      <c r="E660" s="76"/>
      <c r="F660" s="76"/>
      <c r="G660" s="76"/>
      <c r="H660" s="76"/>
      <c r="I660" s="76"/>
      <c r="J660" s="76"/>
      <c r="K660" s="76"/>
      <c r="L660" s="76"/>
      <c r="M660" s="76"/>
    </row>
    <row r="661" spans="1:13">
      <c r="A661" s="135"/>
      <c r="B661" s="76"/>
      <c r="C661" s="76"/>
      <c r="D661" s="76"/>
      <c r="E661" s="76"/>
      <c r="F661" s="76"/>
      <c r="G661" s="76"/>
      <c r="H661" s="76"/>
      <c r="I661" s="76"/>
      <c r="J661" s="76"/>
      <c r="K661" s="76"/>
      <c r="L661" s="76"/>
      <c r="M661" s="76"/>
    </row>
    <row r="662" spans="1:13">
      <c r="A662" s="135"/>
      <c r="B662" s="76"/>
      <c r="C662" s="76"/>
      <c r="D662" s="76"/>
      <c r="E662" s="76"/>
      <c r="F662" s="76"/>
      <c r="G662" s="76"/>
      <c r="H662" s="76"/>
      <c r="I662" s="76"/>
      <c r="J662" s="76"/>
      <c r="K662" s="76"/>
      <c r="L662" s="76"/>
      <c r="M662" s="76"/>
    </row>
    <row r="663" spans="1:13">
      <c r="A663" s="135"/>
      <c r="B663" s="76"/>
      <c r="C663" s="76"/>
      <c r="D663" s="76"/>
      <c r="E663" s="76"/>
      <c r="F663" s="76"/>
      <c r="G663" s="76"/>
      <c r="H663" s="76"/>
      <c r="I663" s="76"/>
      <c r="J663" s="76"/>
      <c r="K663" s="76"/>
      <c r="L663" s="76"/>
      <c r="M663" s="76"/>
    </row>
    <row r="664" spans="1:13">
      <c r="A664" s="135"/>
      <c r="B664" s="76"/>
      <c r="C664" s="76"/>
      <c r="D664" s="76"/>
      <c r="E664" s="76"/>
      <c r="F664" s="76"/>
      <c r="G664" s="76"/>
      <c r="H664" s="76"/>
      <c r="I664" s="76"/>
      <c r="J664" s="76"/>
      <c r="K664" s="76"/>
      <c r="L664" s="76"/>
      <c r="M664" s="76"/>
    </row>
    <row r="665" spans="1:13">
      <c r="A665" s="135"/>
      <c r="B665" s="76"/>
      <c r="C665" s="76"/>
      <c r="D665" s="76"/>
      <c r="E665" s="76"/>
      <c r="F665" s="76"/>
      <c r="G665" s="76"/>
      <c r="H665" s="76"/>
      <c r="I665" s="76"/>
      <c r="J665" s="76"/>
      <c r="K665" s="76"/>
      <c r="L665" s="76"/>
      <c r="M665" s="76"/>
    </row>
    <row r="666" spans="1:13">
      <c r="A666" s="135"/>
      <c r="B666" s="76"/>
      <c r="C666" s="76"/>
      <c r="D666" s="76"/>
      <c r="E666" s="76"/>
      <c r="F666" s="76"/>
      <c r="G666" s="76"/>
      <c r="H666" s="76"/>
      <c r="I666" s="76"/>
      <c r="J666" s="76"/>
      <c r="K666" s="76"/>
      <c r="L666" s="76"/>
      <c r="M666" s="76"/>
    </row>
    <row r="667" spans="1:13">
      <c r="A667" s="135"/>
      <c r="B667" s="76"/>
      <c r="C667" s="76"/>
      <c r="D667" s="76"/>
      <c r="E667" s="76"/>
      <c r="F667" s="76"/>
      <c r="G667" s="76"/>
      <c r="H667" s="76"/>
      <c r="I667" s="76"/>
      <c r="J667" s="76"/>
      <c r="K667" s="76"/>
      <c r="L667" s="76"/>
      <c r="M667" s="76"/>
    </row>
    <row r="668" spans="1:13">
      <c r="A668" s="135"/>
      <c r="B668" s="76"/>
      <c r="C668" s="76"/>
      <c r="D668" s="76"/>
      <c r="E668" s="76"/>
      <c r="F668" s="76"/>
      <c r="G668" s="76"/>
      <c r="H668" s="76"/>
      <c r="I668" s="76"/>
      <c r="J668" s="76"/>
      <c r="K668" s="76"/>
      <c r="L668" s="76"/>
      <c r="M668" s="76"/>
    </row>
    <row r="669" spans="1:13">
      <c r="A669" s="135"/>
      <c r="B669" s="76"/>
      <c r="C669" s="76"/>
      <c r="D669" s="76"/>
      <c r="E669" s="76"/>
      <c r="F669" s="76"/>
      <c r="G669" s="76"/>
      <c r="H669" s="76"/>
      <c r="I669" s="76"/>
      <c r="J669" s="76"/>
      <c r="K669" s="76"/>
      <c r="L669" s="76"/>
      <c r="M669" s="76"/>
    </row>
    <row r="670" spans="1:13">
      <c r="A670" s="135"/>
      <c r="B670" s="76"/>
      <c r="C670" s="76"/>
      <c r="D670" s="76"/>
      <c r="E670" s="76"/>
      <c r="F670" s="76"/>
      <c r="G670" s="76"/>
      <c r="H670" s="76"/>
      <c r="I670" s="76"/>
      <c r="J670" s="76"/>
      <c r="K670" s="76"/>
      <c r="L670" s="76"/>
      <c r="M670" s="76"/>
    </row>
    <row r="671" spans="1:13">
      <c r="A671" s="135"/>
      <c r="B671" s="76"/>
      <c r="C671" s="76"/>
      <c r="D671" s="76"/>
      <c r="E671" s="76"/>
      <c r="F671" s="76"/>
      <c r="G671" s="76"/>
      <c r="H671" s="76"/>
      <c r="I671" s="76"/>
      <c r="J671" s="76"/>
      <c r="K671" s="76"/>
      <c r="L671" s="76"/>
      <c r="M671" s="76"/>
    </row>
    <row r="672" spans="1:13">
      <c r="A672" s="135"/>
      <c r="B672" s="76"/>
      <c r="C672" s="76"/>
      <c r="D672" s="76"/>
      <c r="E672" s="76"/>
      <c r="F672" s="76"/>
      <c r="G672" s="76"/>
      <c r="H672" s="76"/>
      <c r="I672" s="76"/>
      <c r="J672" s="76"/>
      <c r="K672" s="76"/>
      <c r="L672" s="76"/>
      <c r="M672" s="76"/>
    </row>
    <row r="673" spans="1:13">
      <c r="A673" s="135"/>
      <c r="B673" s="76"/>
      <c r="C673" s="76"/>
      <c r="D673" s="76"/>
      <c r="E673" s="76"/>
      <c r="F673" s="76"/>
      <c r="G673" s="76"/>
      <c r="H673" s="76"/>
      <c r="I673" s="76"/>
      <c r="J673" s="76"/>
      <c r="K673" s="76"/>
      <c r="L673" s="76"/>
      <c r="M673" s="76"/>
    </row>
    <row r="674" spans="1:13">
      <c r="A674" s="135"/>
      <c r="B674" s="76"/>
      <c r="C674" s="76"/>
      <c r="D674" s="76"/>
      <c r="E674" s="76"/>
      <c r="F674" s="76"/>
      <c r="G674" s="76"/>
      <c r="H674" s="76"/>
      <c r="I674" s="76"/>
      <c r="J674" s="76"/>
      <c r="K674" s="76"/>
      <c r="L674" s="76"/>
      <c r="M674" s="76"/>
    </row>
    <row r="675" spans="1:13">
      <c r="A675" s="135"/>
      <c r="B675" s="76"/>
      <c r="C675" s="76"/>
      <c r="D675" s="76"/>
      <c r="E675" s="76"/>
      <c r="F675" s="76"/>
      <c r="G675" s="76"/>
      <c r="H675" s="76"/>
      <c r="I675" s="76"/>
      <c r="J675" s="76"/>
      <c r="K675" s="76"/>
      <c r="L675" s="76"/>
      <c r="M675" s="76"/>
    </row>
    <row r="676" spans="1:13">
      <c r="A676" s="135"/>
      <c r="B676" s="76"/>
      <c r="C676" s="76"/>
      <c r="D676" s="76"/>
      <c r="E676" s="76"/>
      <c r="F676" s="76"/>
      <c r="G676" s="76"/>
      <c r="H676" s="76"/>
      <c r="I676" s="76"/>
      <c r="J676" s="76"/>
      <c r="K676" s="76"/>
      <c r="L676" s="76"/>
      <c r="M676" s="76"/>
    </row>
    <row r="677" spans="1:13">
      <c r="A677" s="135"/>
      <c r="B677" s="76"/>
      <c r="C677" s="76"/>
      <c r="D677" s="76"/>
      <c r="E677" s="76"/>
      <c r="F677" s="76"/>
      <c r="G677" s="76"/>
      <c r="H677" s="76"/>
      <c r="I677" s="76"/>
      <c r="J677" s="76"/>
      <c r="K677" s="76"/>
      <c r="L677" s="76"/>
      <c r="M677" s="76"/>
    </row>
    <row r="678" spans="1:13">
      <c r="A678" s="135"/>
      <c r="B678" s="76"/>
      <c r="C678" s="76"/>
      <c r="D678" s="76"/>
      <c r="E678" s="76"/>
      <c r="F678" s="76"/>
      <c r="G678" s="76"/>
      <c r="H678" s="76"/>
      <c r="I678" s="76"/>
      <c r="J678" s="76"/>
      <c r="K678" s="76"/>
      <c r="L678" s="76"/>
      <c r="M678" s="76"/>
    </row>
    <row r="679" spans="1:13">
      <c r="A679" s="135"/>
      <c r="B679" s="76"/>
      <c r="C679" s="76"/>
      <c r="D679" s="76"/>
      <c r="E679" s="76"/>
      <c r="F679" s="76"/>
      <c r="G679" s="76"/>
      <c r="H679" s="76"/>
      <c r="I679" s="76"/>
      <c r="J679" s="76"/>
      <c r="K679" s="76"/>
      <c r="L679" s="76"/>
      <c r="M679" s="76"/>
    </row>
    <row r="680" spans="1:13">
      <c r="A680" s="135"/>
      <c r="B680" s="76"/>
      <c r="C680" s="76"/>
      <c r="D680" s="76"/>
      <c r="E680" s="76"/>
      <c r="F680" s="76"/>
      <c r="G680" s="76"/>
      <c r="H680" s="76"/>
      <c r="I680" s="76"/>
      <c r="J680" s="76"/>
      <c r="K680" s="76"/>
      <c r="L680" s="76"/>
      <c r="M680" s="76"/>
    </row>
    <row r="681" spans="1:13">
      <c r="A681" s="135"/>
      <c r="B681" s="76"/>
      <c r="C681" s="76"/>
      <c r="D681" s="76"/>
      <c r="E681" s="76"/>
      <c r="F681" s="76"/>
      <c r="G681" s="76"/>
      <c r="H681" s="76"/>
      <c r="I681" s="76"/>
      <c r="J681" s="76"/>
      <c r="K681" s="76"/>
      <c r="L681" s="76"/>
      <c r="M681" s="76"/>
    </row>
    <row r="682" spans="1:13">
      <c r="A682" s="135"/>
      <c r="B682" s="76"/>
      <c r="C682" s="76"/>
      <c r="D682" s="76"/>
      <c r="E682" s="76"/>
      <c r="F682" s="76"/>
      <c r="G682" s="76"/>
      <c r="H682" s="76"/>
      <c r="I682" s="76"/>
      <c r="J682" s="76"/>
      <c r="K682" s="76"/>
      <c r="L682" s="76"/>
      <c r="M682" s="76"/>
    </row>
    <row r="683" spans="1:13">
      <c r="A683" s="135"/>
      <c r="B683" s="76"/>
      <c r="C683" s="76"/>
      <c r="D683" s="76"/>
      <c r="E683" s="76"/>
      <c r="F683" s="76"/>
      <c r="G683" s="76"/>
      <c r="H683" s="76"/>
      <c r="I683" s="76"/>
      <c r="J683" s="76"/>
      <c r="K683" s="76"/>
      <c r="L683" s="76"/>
      <c r="M683" s="76"/>
    </row>
    <row r="684" spans="1:13">
      <c r="A684" s="135"/>
      <c r="B684" s="76"/>
      <c r="C684" s="76"/>
      <c r="D684" s="76"/>
      <c r="E684" s="76"/>
      <c r="F684" s="76"/>
      <c r="G684" s="76"/>
      <c r="H684" s="76"/>
      <c r="I684" s="76"/>
      <c r="J684" s="76"/>
      <c r="K684" s="76"/>
      <c r="L684" s="76"/>
      <c r="M684" s="76"/>
    </row>
    <row r="685" spans="1:13">
      <c r="A685" s="135"/>
      <c r="B685" s="76"/>
      <c r="C685" s="76"/>
      <c r="D685" s="76"/>
      <c r="E685" s="76"/>
      <c r="F685" s="76"/>
      <c r="G685" s="76"/>
      <c r="H685" s="76"/>
      <c r="I685" s="76"/>
      <c r="J685" s="76"/>
      <c r="K685" s="76"/>
      <c r="L685" s="76"/>
      <c r="M685" s="76"/>
    </row>
    <row r="686" spans="1:13">
      <c r="A686" s="135"/>
      <c r="B686" s="76"/>
      <c r="C686" s="76"/>
      <c r="D686" s="76"/>
      <c r="E686" s="76"/>
      <c r="F686" s="76"/>
      <c r="G686" s="76"/>
      <c r="H686" s="76"/>
      <c r="I686" s="76"/>
      <c r="J686" s="76"/>
      <c r="K686" s="76"/>
      <c r="L686" s="76"/>
      <c r="M686" s="76"/>
    </row>
    <row r="687" spans="1:13">
      <c r="A687" s="135"/>
      <c r="B687" s="76"/>
      <c r="C687" s="76"/>
      <c r="D687" s="76"/>
      <c r="E687" s="76"/>
      <c r="F687" s="76"/>
      <c r="G687" s="76"/>
      <c r="H687" s="76"/>
      <c r="I687" s="76"/>
      <c r="J687" s="76"/>
      <c r="K687" s="76"/>
      <c r="L687" s="76"/>
      <c r="M687" s="76"/>
    </row>
    <row r="688" spans="1:13">
      <c r="A688" s="135"/>
      <c r="B688" s="76"/>
      <c r="C688" s="76"/>
      <c r="D688" s="76"/>
      <c r="E688" s="76"/>
      <c r="F688" s="76"/>
      <c r="G688" s="76"/>
      <c r="H688" s="76"/>
      <c r="I688" s="76"/>
      <c r="J688" s="76"/>
      <c r="K688" s="76"/>
      <c r="L688" s="76"/>
      <c r="M688" s="76"/>
    </row>
    <row r="689" spans="1:13">
      <c r="A689" s="135"/>
      <c r="B689" s="76"/>
      <c r="C689" s="76"/>
      <c r="D689" s="76"/>
      <c r="E689" s="76"/>
      <c r="F689" s="76"/>
      <c r="G689" s="76"/>
      <c r="H689" s="76"/>
      <c r="I689" s="76"/>
      <c r="J689" s="76"/>
      <c r="K689" s="76"/>
      <c r="L689" s="76"/>
      <c r="M689" s="76"/>
    </row>
    <row r="690" spans="1:13">
      <c r="A690" s="135"/>
      <c r="B690" s="76"/>
      <c r="C690" s="76"/>
      <c r="D690" s="76"/>
      <c r="E690" s="76"/>
      <c r="F690" s="76"/>
      <c r="G690" s="76"/>
      <c r="H690" s="76"/>
      <c r="I690" s="76"/>
      <c r="J690" s="76"/>
      <c r="K690" s="76"/>
      <c r="L690" s="76"/>
      <c r="M690" s="76"/>
    </row>
    <row r="691" spans="1:13">
      <c r="A691" s="135"/>
      <c r="B691" s="76"/>
      <c r="C691" s="76"/>
      <c r="D691" s="76"/>
      <c r="E691" s="76"/>
      <c r="F691" s="76"/>
      <c r="G691" s="76"/>
      <c r="H691" s="76"/>
      <c r="I691" s="76"/>
      <c r="J691" s="76"/>
      <c r="K691" s="76"/>
      <c r="L691" s="76"/>
      <c r="M691" s="76"/>
    </row>
    <row r="692" spans="1:13">
      <c r="A692" s="135"/>
      <c r="B692" s="76"/>
      <c r="C692" s="76"/>
      <c r="D692" s="76"/>
      <c r="E692" s="76"/>
      <c r="F692" s="76"/>
      <c r="G692" s="76"/>
      <c r="H692" s="76"/>
      <c r="I692" s="76"/>
      <c r="J692" s="76"/>
      <c r="K692" s="76"/>
      <c r="L692" s="76"/>
      <c r="M692" s="76"/>
    </row>
    <row r="693" spans="1:13">
      <c r="A693" s="135"/>
      <c r="B693" s="76"/>
      <c r="C693" s="76"/>
      <c r="D693" s="76"/>
      <c r="E693" s="76"/>
      <c r="F693" s="76"/>
      <c r="G693" s="76"/>
      <c r="H693" s="76"/>
      <c r="I693" s="76"/>
      <c r="J693" s="76"/>
      <c r="K693" s="76"/>
      <c r="L693" s="76"/>
      <c r="M693" s="76"/>
    </row>
    <row r="694" spans="1:13">
      <c r="A694" s="135"/>
      <c r="B694" s="76"/>
      <c r="C694" s="76"/>
      <c r="D694" s="76"/>
      <c r="E694" s="76"/>
      <c r="F694" s="76"/>
      <c r="G694" s="76"/>
      <c r="H694" s="76"/>
      <c r="I694" s="76"/>
      <c r="J694" s="76"/>
      <c r="K694" s="76"/>
      <c r="L694" s="76"/>
      <c r="M694" s="76"/>
    </row>
    <row r="695" spans="1:13">
      <c r="A695" s="135"/>
      <c r="B695" s="76"/>
      <c r="C695" s="76"/>
      <c r="D695" s="76"/>
      <c r="E695" s="76"/>
      <c r="F695" s="76"/>
      <c r="G695" s="76"/>
      <c r="H695" s="76"/>
      <c r="I695" s="76"/>
      <c r="J695" s="76"/>
      <c r="K695" s="76"/>
      <c r="L695" s="76"/>
      <c r="M695" s="76"/>
    </row>
    <row r="696" spans="1:13">
      <c r="A696" s="135"/>
      <c r="B696" s="76"/>
      <c r="C696" s="76"/>
      <c r="D696" s="76"/>
      <c r="E696" s="76"/>
      <c r="F696" s="76"/>
      <c r="G696" s="76"/>
      <c r="H696" s="76"/>
      <c r="I696" s="76"/>
      <c r="J696" s="76"/>
      <c r="K696" s="76"/>
      <c r="L696" s="76"/>
      <c r="M696" s="76"/>
    </row>
    <row r="697" spans="1:13">
      <c r="A697" s="135"/>
      <c r="B697" s="76"/>
      <c r="C697" s="76"/>
      <c r="D697" s="76"/>
      <c r="E697" s="76"/>
      <c r="F697" s="76"/>
      <c r="G697" s="76"/>
      <c r="H697" s="76"/>
      <c r="I697" s="76"/>
      <c r="J697" s="76"/>
      <c r="K697" s="76"/>
      <c r="L697" s="76"/>
      <c r="M697" s="76"/>
    </row>
    <row r="698" spans="1:13">
      <c r="A698" s="135"/>
      <c r="B698" s="76"/>
      <c r="C698" s="76"/>
      <c r="D698" s="76"/>
      <c r="E698" s="76"/>
      <c r="F698" s="76"/>
      <c r="G698" s="76"/>
      <c r="H698" s="76"/>
      <c r="I698" s="76"/>
      <c r="J698" s="76"/>
      <c r="K698" s="76"/>
      <c r="L698" s="76"/>
      <c r="M698" s="76"/>
    </row>
    <row r="699" spans="1:13">
      <c r="A699" s="135"/>
      <c r="B699" s="76"/>
      <c r="C699" s="76"/>
      <c r="D699" s="76"/>
      <c r="E699" s="76"/>
      <c r="F699" s="76"/>
      <c r="G699" s="76"/>
      <c r="H699" s="76"/>
      <c r="I699" s="76"/>
      <c r="J699" s="76"/>
      <c r="K699" s="76"/>
      <c r="L699" s="76"/>
      <c r="M699" s="76"/>
    </row>
    <row r="700" spans="1:13">
      <c r="A700" s="135"/>
      <c r="B700" s="76"/>
      <c r="C700" s="76"/>
      <c r="D700" s="76"/>
      <c r="E700" s="76"/>
      <c r="F700" s="76"/>
      <c r="G700" s="76"/>
      <c r="H700" s="76"/>
      <c r="I700" s="76"/>
      <c r="J700" s="76"/>
      <c r="K700" s="76"/>
      <c r="L700" s="76"/>
      <c r="M700" s="76"/>
    </row>
    <row r="701" spans="1:13">
      <c r="A701" s="135"/>
      <c r="B701" s="76"/>
      <c r="C701" s="76"/>
      <c r="D701" s="76"/>
      <c r="E701" s="76"/>
      <c r="F701" s="76"/>
      <c r="G701" s="76"/>
      <c r="H701" s="76"/>
      <c r="I701" s="76"/>
      <c r="J701" s="76"/>
      <c r="K701" s="76"/>
      <c r="L701" s="76"/>
      <c r="M701" s="76"/>
    </row>
    <row r="702" spans="1:13">
      <c r="A702" s="135"/>
      <c r="B702" s="76"/>
      <c r="C702" s="76"/>
      <c r="D702" s="76"/>
      <c r="E702" s="76"/>
      <c r="F702" s="76"/>
      <c r="G702" s="76"/>
      <c r="H702" s="76"/>
      <c r="I702" s="76"/>
      <c r="J702" s="76"/>
      <c r="K702" s="76"/>
      <c r="L702" s="76"/>
      <c r="M702" s="76"/>
    </row>
    <row r="703" spans="1:13">
      <c r="A703" s="135"/>
      <c r="B703" s="76"/>
      <c r="C703" s="76"/>
      <c r="D703" s="76"/>
      <c r="E703" s="76"/>
      <c r="F703" s="76"/>
      <c r="G703" s="76"/>
      <c r="H703" s="76"/>
      <c r="I703" s="76"/>
      <c r="J703" s="76"/>
      <c r="K703" s="76"/>
      <c r="L703" s="76"/>
      <c r="M703" s="76"/>
    </row>
    <row r="704" spans="1:13">
      <c r="A704" s="135"/>
      <c r="B704" s="76"/>
      <c r="C704" s="76"/>
      <c r="D704" s="76"/>
      <c r="E704" s="76"/>
      <c r="F704" s="76"/>
      <c r="G704" s="76"/>
      <c r="H704" s="76"/>
      <c r="I704" s="76"/>
      <c r="J704" s="76"/>
      <c r="K704" s="76"/>
      <c r="L704" s="76"/>
      <c r="M704" s="76"/>
    </row>
    <row r="705" spans="1:13">
      <c r="A705" s="135"/>
      <c r="B705" s="76"/>
      <c r="C705" s="76"/>
      <c r="D705" s="76"/>
      <c r="E705" s="76"/>
      <c r="F705" s="76"/>
      <c r="G705" s="76"/>
      <c r="H705" s="76"/>
      <c r="I705" s="76"/>
      <c r="J705" s="76"/>
      <c r="K705" s="76"/>
      <c r="L705" s="76"/>
      <c r="M705" s="76"/>
    </row>
    <row r="706" spans="1:13">
      <c r="A706" s="135"/>
      <c r="B706" s="76"/>
      <c r="C706" s="76"/>
      <c r="D706" s="76"/>
      <c r="E706" s="76"/>
      <c r="F706" s="76"/>
      <c r="G706" s="76"/>
      <c r="H706" s="76"/>
      <c r="I706" s="76"/>
      <c r="J706" s="76"/>
      <c r="K706" s="76"/>
      <c r="L706" s="76"/>
      <c r="M706" s="76"/>
    </row>
    <row r="707" spans="1:13">
      <c r="A707" s="135"/>
      <c r="B707" s="76"/>
      <c r="C707" s="76"/>
      <c r="D707" s="76"/>
      <c r="E707" s="76"/>
      <c r="F707" s="76"/>
      <c r="G707" s="76"/>
      <c r="H707" s="76"/>
      <c r="I707" s="76"/>
      <c r="J707" s="76"/>
      <c r="K707" s="76"/>
      <c r="L707" s="76"/>
      <c r="M707" s="76"/>
    </row>
    <row r="708" spans="1:13">
      <c r="A708" s="135"/>
      <c r="B708" s="76"/>
      <c r="C708" s="76"/>
      <c r="D708" s="76"/>
      <c r="E708" s="76"/>
      <c r="F708" s="76"/>
      <c r="G708" s="76"/>
      <c r="H708" s="76"/>
      <c r="I708" s="76"/>
      <c r="J708" s="76"/>
      <c r="K708" s="76"/>
      <c r="L708" s="76"/>
      <c r="M708" s="76"/>
    </row>
    <row r="709" spans="1:13">
      <c r="A709" s="135"/>
      <c r="B709" s="76"/>
      <c r="C709" s="76"/>
      <c r="D709" s="76"/>
      <c r="E709" s="76"/>
      <c r="F709" s="76"/>
      <c r="G709" s="76"/>
      <c r="H709" s="76"/>
      <c r="I709" s="76"/>
      <c r="J709" s="76"/>
      <c r="K709" s="76"/>
      <c r="L709" s="76"/>
      <c r="M709" s="76"/>
    </row>
    <row r="710" spans="1:13">
      <c r="A710" s="135"/>
      <c r="B710" s="76"/>
      <c r="C710" s="76"/>
      <c r="D710" s="76"/>
      <c r="E710" s="76"/>
      <c r="F710" s="76"/>
      <c r="G710" s="76"/>
      <c r="H710" s="76"/>
      <c r="I710" s="76"/>
      <c r="J710" s="76"/>
      <c r="K710" s="76"/>
      <c r="L710" s="76"/>
      <c r="M710" s="76"/>
    </row>
    <row r="711" spans="1:13">
      <c r="A711" s="135"/>
      <c r="B711" s="76"/>
      <c r="C711" s="76"/>
      <c r="D711" s="76"/>
      <c r="E711" s="76"/>
      <c r="F711" s="76"/>
      <c r="G711" s="76"/>
      <c r="H711" s="76"/>
      <c r="I711" s="76"/>
      <c r="J711" s="76"/>
      <c r="K711" s="76"/>
      <c r="L711" s="76"/>
      <c r="M711" s="76"/>
    </row>
    <row r="712" spans="1:13">
      <c r="A712" s="135"/>
      <c r="B712" s="76"/>
      <c r="C712" s="76"/>
      <c r="D712" s="76"/>
      <c r="E712" s="76"/>
      <c r="F712" s="76"/>
      <c r="G712" s="76"/>
      <c r="H712" s="76"/>
      <c r="I712" s="76"/>
      <c r="J712" s="76"/>
      <c r="K712" s="76"/>
      <c r="L712" s="76"/>
      <c r="M712" s="76"/>
    </row>
    <row r="713" spans="1:13">
      <c r="A713" s="135"/>
      <c r="B713" s="76"/>
      <c r="C713" s="76"/>
      <c r="D713" s="76"/>
      <c r="E713" s="76"/>
      <c r="F713" s="76"/>
      <c r="G713" s="76"/>
      <c r="H713" s="76"/>
      <c r="I713" s="76"/>
      <c r="J713" s="76"/>
      <c r="K713" s="76"/>
      <c r="L713" s="76"/>
      <c r="M713" s="76"/>
    </row>
    <row r="714" spans="1:13">
      <c r="A714" s="135"/>
      <c r="B714" s="76"/>
      <c r="C714" s="76"/>
      <c r="D714" s="76"/>
      <c r="E714" s="76"/>
      <c r="F714" s="76"/>
      <c r="G714" s="76"/>
      <c r="H714" s="76"/>
      <c r="I714" s="76"/>
      <c r="J714" s="76"/>
      <c r="K714" s="76"/>
      <c r="L714" s="76"/>
      <c r="M714" s="76"/>
    </row>
    <row r="715" spans="1:13">
      <c r="A715" s="135"/>
      <c r="B715" s="76"/>
      <c r="C715" s="76"/>
      <c r="D715" s="76"/>
      <c r="E715" s="76"/>
      <c r="F715" s="76"/>
      <c r="G715" s="76"/>
      <c r="H715" s="76"/>
      <c r="I715" s="76"/>
      <c r="J715" s="76"/>
      <c r="K715" s="76"/>
      <c r="L715" s="76"/>
      <c r="M715" s="76"/>
    </row>
    <row r="716" spans="1:13">
      <c r="A716" s="135"/>
      <c r="B716" s="76"/>
      <c r="C716" s="76"/>
      <c r="D716" s="76"/>
      <c r="E716" s="76"/>
      <c r="F716" s="76"/>
      <c r="G716" s="76"/>
      <c r="H716" s="76"/>
      <c r="I716" s="76"/>
      <c r="J716" s="76"/>
      <c r="K716" s="76"/>
      <c r="L716" s="76"/>
      <c r="M716" s="76"/>
    </row>
    <row r="717" spans="1:13">
      <c r="A717" s="135"/>
      <c r="B717" s="76"/>
      <c r="C717" s="76"/>
      <c r="D717" s="76"/>
      <c r="E717" s="76"/>
      <c r="F717" s="76"/>
      <c r="G717" s="76"/>
      <c r="H717" s="76"/>
      <c r="I717" s="76"/>
      <c r="J717" s="76"/>
      <c r="K717" s="76"/>
      <c r="L717" s="76"/>
      <c r="M717" s="76"/>
    </row>
    <row r="718" spans="1:13">
      <c r="A718" s="135"/>
      <c r="B718" s="76"/>
      <c r="C718" s="76"/>
      <c r="D718" s="76"/>
      <c r="E718" s="76"/>
      <c r="F718" s="76"/>
      <c r="G718" s="76"/>
      <c r="H718" s="76"/>
      <c r="I718" s="76"/>
      <c r="J718" s="76"/>
      <c r="K718" s="76"/>
      <c r="L718" s="76"/>
      <c r="M718" s="76"/>
    </row>
    <row r="719" spans="1:13">
      <c r="A719" s="135"/>
      <c r="B719" s="76"/>
      <c r="C719" s="76"/>
      <c r="D719" s="76"/>
      <c r="E719" s="76"/>
      <c r="F719" s="76"/>
      <c r="G719" s="76"/>
      <c r="H719" s="76"/>
      <c r="I719" s="76"/>
      <c r="J719" s="76"/>
      <c r="K719" s="76"/>
      <c r="L719" s="76"/>
      <c r="M719" s="76"/>
    </row>
    <row r="720" spans="1:13">
      <c r="A720" s="135"/>
      <c r="B720" s="76"/>
      <c r="C720" s="76"/>
      <c r="D720" s="76"/>
      <c r="E720" s="76"/>
      <c r="F720" s="76"/>
      <c r="G720" s="76"/>
      <c r="H720" s="76"/>
      <c r="I720" s="76"/>
      <c r="J720" s="76"/>
      <c r="K720" s="76"/>
      <c r="L720" s="76"/>
      <c r="M720" s="76"/>
    </row>
    <row r="721" spans="1:13">
      <c r="A721" s="135"/>
      <c r="B721" s="76"/>
      <c r="C721" s="76"/>
      <c r="D721" s="76"/>
      <c r="E721" s="76"/>
      <c r="F721" s="76"/>
      <c r="G721" s="76"/>
      <c r="H721" s="76"/>
      <c r="I721" s="76"/>
      <c r="J721" s="76"/>
      <c r="K721" s="76"/>
      <c r="L721" s="76"/>
      <c r="M721" s="76"/>
    </row>
    <row r="722" spans="1:13">
      <c r="A722" s="135"/>
      <c r="B722" s="76"/>
      <c r="C722" s="76"/>
      <c r="D722" s="76"/>
      <c r="E722" s="76"/>
      <c r="F722" s="76"/>
      <c r="G722" s="76"/>
      <c r="H722" s="76"/>
      <c r="I722" s="76"/>
      <c r="J722" s="76"/>
      <c r="K722" s="76"/>
      <c r="L722" s="76"/>
      <c r="M722" s="76"/>
    </row>
    <row r="723" spans="1:13">
      <c r="A723" s="135"/>
      <c r="B723" s="76"/>
      <c r="C723" s="76"/>
      <c r="D723" s="76"/>
      <c r="E723" s="76"/>
      <c r="F723" s="76"/>
      <c r="G723" s="76"/>
      <c r="H723" s="76"/>
      <c r="I723" s="76"/>
      <c r="J723" s="76"/>
      <c r="K723" s="76"/>
      <c r="L723" s="76"/>
      <c r="M723" s="76"/>
    </row>
    <row r="724" spans="1:13">
      <c r="A724" s="135"/>
      <c r="B724" s="76"/>
      <c r="C724" s="76"/>
      <c r="D724" s="76"/>
      <c r="E724" s="76"/>
      <c r="F724" s="76"/>
      <c r="G724" s="76"/>
      <c r="H724" s="76"/>
      <c r="I724" s="76"/>
      <c r="J724" s="76"/>
      <c r="K724" s="76"/>
      <c r="L724" s="76"/>
      <c r="M724" s="76"/>
    </row>
    <row r="725" spans="1:13">
      <c r="A725" s="135"/>
      <c r="B725" s="76"/>
      <c r="C725" s="76"/>
      <c r="D725" s="76"/>
      <c r="E725" s="76"/>
      <c r="F725" s="76"/>
      <c r="G725" s="76"/>
      <c r="H725" s="76"/>
      <c r="I725" s="76"/>
      <c r="J725" s="76"/>
      <c r="K725" s="76"/>
      <c r="L725" s="76"/>
      <c r="M725" s="76"/>
    </row>
    <row r="726" spans="1:13">
      <c r="A726" s="135"/>
      <c r="B726" s="76"/>
      <c r="C726" s="76"/>
      <c r="D726" s="76"/>
      <c r="E726" s="76"/>
      <c r="F726" s="76"/>
      <c r="G726" s="76"/>
      <c r="H726" s="76"/>
      <c r="I726" s="76"/>
      <c r="J726" s="76"/>
      <c r="K726" s="76"/>
      <c r="L726" s="76"/>
      <c r="M726" s="76"/>
    </row>
    <row r="727" spans="1:13">
      <c r="A727" s="135"/>
      <c r="B727" s="76"/>
      <c r="C727" s="76"/>
      <c r="D727" s="76"/>
      <c r="E727" s="76"/>
      <c r="F727" s="76"/>
      <c r="G727" s="76"/>
      <c r="H727" s="76"/>
      <c r="I727" s="76"/>
      <c r="J727" s="76"/>
      <c r="K727" s="76"/>
      <c r="L727" s="76"/>
      <c r="M727" s="76"/>
    </row>
    <row r="728" spans="1:13">
      <c r="A728" s="135"/>
      <c r="B728" s="76"/>
      <c r="C728" s="76"/>
      <c r="D728" s="76"/>
      <c r="E728" s="76"/>
      <c r="F728" s="76"/>
      <c r="G728" s="76"/>
      <c r="H728" s="76"/>
      <c r="I728" s="76"/>
      <c r="J728" s="76"/>
      <c r="K728" s="76"/>
      <c r="L728" s="76"/>
      <c r="M728" s="76"/>
    </row>
    <row r="729" spans="1:13">
      <c r="A729" s="135"/>
      <c r="B729" s="76"/>
      <c r="C729" s="76"/>
      <c r="D729" s="76"/>
      <c r="E729" s="76"/>
      <c r="F729" s="76"/>
      <c r="G729" s="76"/>
      <c r="H729" s="76"/>
      <c r="I729" s="76"/>
      <c r="J729" s="76"/>
      <c r="K729" s="76"/>
      <c r="L729" s="76"/>
      <c r="M729" s="76"/>
    </row>
    <row r="730" spans="1:13">
      <c r="A730" s="135"/>
      <c r="B730" s="76"/>
      <c r="C730" s="76"/>
      <c r="D730" s="76"/>
      <c r="E730" s="76"/>
      <c r="F730" s="76"/>
      <c r="G730" s="76"/>
      <c r="H730" s="76"/>
      <c r="I730" s="76"/>
      <c r="J730" s="76"/>
      <c r="K730" s="76"/>
      <c r="L730" s="76"/>
      <c r="M730" s="76"/>
    </row>
    <row r="731" spans="1:13">
      <c r="A731" s="135"/>
      <c r="B731" s="76"/>
      <c r="C731" s="76"/>
      <c r="D731" s="76"/>
      <c r="E731" s="76"/>
      <c r="F731" s="76"/>
      <c r="G731" s="76"/>
      <c r="H731" s="76"/>
      <c r="I731" s="76"/>
      <c r="J731" s="76"/>
      <c r="K731" s="76"/>
      <c r="L731" s="76"/>
      <c r="M731" s="76"/>
    </row>
    <row r="732" spans="1:13">
      <c r="A732" s="135"/>
      <c r="B732" s="76"/>
      <c r="C732" s="76"/>
      <c r="D732" s="76"/>
      <c r="E732" s="76"/>
      <c r="F732" s="76"/>
      <c r="G732" s="76"/>
      <c r="H732" s="76"/>
      <c r="I732" s="76"/>
      <c r="J732" s="76"/>
      <c r="K732" s="76"/>
      <c r="L732" s="76"/>
      <c r="M732" s="76"/>
    </row>
    <row r="733" spans="1:13">
      <c r="A733" s="135"/>
      <c r="B733" s="76"/>
      <c r="C733" s="76"/>
      <c r="D733" s="76"/>
      <c r="E733" s="76"/>
      <c r="F733" s="76"/>
      <c r="G733" s="76"/>
      <c r="H733" s="76"/>
      <c r="I733" s="76"/>
      <c r="J733" s="76"/>
      <c r="K733" s="76"/>
      <c r="L733" s="76"/>
      <c r="M733" s="76"/>
    </row>
    <row r="734" spans="1:13">
      <c r="A734" s="135"/>
      <c r="B734" s="76"/>
      <c r="C734" s="76"/>
      <c r="D734" s="76"/>
      <c r="E734" s="76"/>
      <c r="F734" s="76"/>
      <c r="G734" s="76"/>
      <c r="H734" s="76"/>
      <c r="I734" s="76"/>
      <c r="J734" s="76"/>
      <c r="K734" s="76"/>
      <c r="L734" s="76"/>
      <c r="M734" s="76"/>
    </row>
    <row r="735" spans="1:13">
      <c r="A735" s="135"/>
      <c r="B735" s="76"/>
      <c r="C735" s="76"/>
      <c r="D735" s="76"/>
      <c r="E735" s="76"/>
      <c r="F735" s="76"/>
      <c r="G735" s="76"/>
      <c r="H735" s="76"/>
      <c r="I735" s="76"/>
      <c r="J735" s="76"/>
      <c r="K735" s="76"/>
      <c r="L735" s="76"/>
      <c r="M735" s="76"/>
    </row>
    <row r="736" spans="1:13">
      <c r="A736" s="135"/>
      <c r="B736" s="76"/>
      <c r="C736" s="76"/>
      <c r="D736" s="76"/>
      <c r="E736" s="76"/>
      <c r="F736" s="76"/>
      <c r="G736" s="76"/>
      <c r="H736" s="76"/>
      <c r="I736" s="76"/>
      <c r="J736" s="76"/>
      <c r="K736" s="76"/>
      <c r="L736" s="76"/>
      <c r="M736" s="76"/>
    </row>
    <row r="737" spans="1:13">
      <c r="A737" s="135"/>
      <c r="B737" s="76"/>
      <c r="C737" s="76"/>
      <c r="D737" s="76"/>
      <c r="E737" s="76"/>
      <c r="F737" s="76"/>
      <c r="G737" s="76"/>
      <c r="H737" s="76"/>
      <c r="I737" s="76"/>
      <c r="J737" s="76"/>
      <c r="K737" s="76"/>
      <c r="L737" s="76"/>
      <c r="M737" s="76"/>
    </row>
    <row r="738" spans="1:13">
      <c r="A738" s="135"/>
      <c r="B738" s="76"/>
      <c r="C738" s="76"/>
      <c r="D738" s="76"/>
      <c r="E738" s="76"/>
      <c r="F738" s="76"/>
      <c r="G738" s="76"/>
      <c r="H738" s="76"/>
      <c r="I738" s="76"/>
      <c r="J738" s="76"/>
      <c r="K738" s="76"/>
      <c r="L738" s="76"/>
      <c r="M738" s="76"/>
    </row>
    <row r="739" spans="1:13">
      <c r="A739" s="135"/>
      <c r="B739" s="76"/>
      <c r="C739" s="76"/>
      <c r="D739" s="76"/>
      <c r="E739" s="76"/>
      <c r="F739" s="76"/>
      <c r="G739" s="76"/>
      <c r="H739" s="76"/>
      <c r="I739" s="76"/>
      <c r="J739" s="76"/>
      <c r="K739" s="76"/>
      <c r="L739" s="76"/>
      <c r="M739" s="76"/>
    </row>
    <row r="740" spans="1:13">
      <c r="A740" s="135"/>
      <c r="B740" s="76"/>
      <c r="C740" s="76"/>
      <c r="D740" s="76"/>
      <c r="E740" s="76"/>
      <c r="F740" s="76"/>
      <c r="G740" s="76"/>
      <c r="H740" s="76"/>
      <c r="I740" s="76"/>
      <c r="J740" s="76"/>
      <c r="K740" s="76"/>
      <c r="L740" s="76"/>
      <c r="M740" s="76"/>
    </row>
    <row r="741" spans="1:13">
      <c r="A741" s="135"/>
      <c r="B741" s="76"/>
      <c r="C741" s="76"/>
      <c r="D741" s="76"/>
      <c r="E741" s="76"/>
      <c r="F741" s="76"/>
      <c r="G741" s="76"/>
      <c r="H741" s="76"/>
      <c r="I741" s="76"/>
      <c r="J741" s="76"/>
      <c r="K741" s="76"/>
      <c r="L741" s="76"/>
      <c r="M741" s="76"/>
    </row>
    <row r="742" spans="1:13">
      <c r="A742" s="135"/>
      <c r="B742" s="76"/>
      <c r="C742" s="76"/>
      <c r="D742" s="76"/>
      <c r="E742" s="76"/>
      <c r="F742" s="76"/>
      <c r="G742" s="76"/>
      <c r="H742" s="76"/>
      <c r="I742" s="76"/>
      <c r="J742" s="76"/>
      <c r="K742" s="76"/>
      <c r="L742" s="76"/>
      <c r="M742" s="76"/>
    </row>
    <row r="743" spans="1:13">
      <c r="A743" s="135"/>
      <c r="B743" s="76"/>
      <c r="C743" s="76"/>
      <c r="D743" s="76"/>
      <c r="E743" s="76"/>
      <c r="F743" s="76"/>
      <c r="G743" s="76"/>
      <c r="H743" s="76"/>
      <c r="I743" s="76"/>
      <c r="J743" s="76"/>
      <c r="K743" s="76"/>
      <c r="L743" s="76"/>
      <c r="M743" s="76"/>
    </row>
    <row r="744" spans="1:13">
      <c r="A744" s="135"/>
      <c r="B744" s="76"/>
      <c r="C744" s="76"/>
      <c r="D744" s="76"/>
      <c r="E744" s="76"/>
      <c r="F744" s="76"/>
      <c r="G744" s="76"/>
      <c r="H744" s="76"/>
      <c r="I744" s="76"/>
      <c r="J744" s="76"/>
      <c r="K744" s="76"/>
      <c r="L744" s="76"/>
      <c r="M744" s="76"/>
    </row>
    <row r="745" spans="1:13">
      <c r="A745" s="135"/>
      <c r="B745" s="76"/>
      <c r="C745" s="76"/>
      <c r="D745" s="76"/>
      <c r="E745" s="76"/>
      <c r="F745" s="76"/>
      <c r="G745" s="76"/>
      <c r="H745" s="76"/>
      <c r="I745" s="76"/>
      <c r="J745" s="76"/>
      <c r="K745" s="76"/>
      <c r="L745" s="76"/>
      <c r="M745" s="76"/>
    </row>
    <row r="746" spans="1:13">
      <c r="A746" s="135"/>
      <c r="B746" s="76"/>
      <c r="C746" s="76"/>
      <c r="D746" s="76"/>
      <c r="E746" s="76"/>
      <c r="F746" s="76"/>
      <c r="G746" s="76"/>
      <c r="H746" s="76"/>
      <c r="I746" s="76"/>
      <c r="J746" s="76"/>
      <c r="K746" s="76"/>
      <c r="L746" s="76"/>
      <c r="M746" s="76"/>
    </row>
    <row r="747" spans="1:13">
      <c r="A747" s="135"/>
      <c r="B747" s="76"/>
      <c r="C747" s="76"/>
      <c r="D747" s="76"/>
      <c r="E747" s="76"/>
      <c r="F747" s="76"/>
      <c r="G747" s="76"/>
      <c r="H747" s="76"/>
      <c r="I747" s="76"/>
      <c r="J747" s="76"/>
      <c r="K747" s="76"/>
      <c r="L747" s="76"/>
      <c r="M747" s="76"/>
    </row>
    <row r="748" spans="1:13">
      <c r="A748" s="135"/>
      <c r="B748" s="76"/>
      <c r="C748" s="76"/>
      <c r="D748" s="76"/>
      <c r="E748" s="76"/>
      <c r="F748" s="76"/>
      <c r="G748" s="76"/>
      <c r="H748" s="76"/>
      <c r="I748" s="76"/>
      <c r="J748" s="76"/>
      <c r="K748" s="76"/>
      <c r="L748" s="76"/>
      <c r="M748" s="76"/>
    </row>
    <row r="749" spans="1:13">
      <c r="A749" s="135"/>
      <c r="B749" s="76"/>
      <c r="C749" s="76"/>
      <c r="D749" s="76"/>
      <c r="E749" s="76"/>
      <c r="F749" s="76"/>
      <c r="G749" s="76"/>
      <c r="H749" s="76"/>
      <c r="I749" s="76"/>
      <c r="J749" s="76"/>
      <c r="K749" s="76"/>
      <c r="L749" s="76"/>
      <c r="M749" s="76"/>
    </row>
    <row r="750" spans="1:13">
      <c r="A750" s="135"/>
      <c r="B750" s="76"/>
      <c r="C750" s="76"/>
      <c r="D750" s="76"/>
      <c r="E750" s="76"/>
      <c r="F750" s="76"/>
      <c r="G750" s="76"/>
      <c r="H750" s="76"/>
      <c r="I750" s="76"/>
      <c r="J750" s="76"/>
      <c r="K750" s="76"/>
      <c r="L750" s="76"/>
      <c r="M750" s="76"/>
    </row>
    <row r="751" spans="1:13">
      <c r="A751" s="135"/>
      <c r="B751" s="76"/>
      <c r="C751" s="76"/>
      <c r="D751" s="76"/>
      <c r="E751" s="76"/>
      <c r="F751" s="76"/>
      <c r="G751" s="76"/>
      <c r="H751" s="76"/>
      <c r="I751" s="76"/>
      <c r="J751" s="76"/>
      <c r="K751" s="76"/>
      <c r="L751" s="76"/>
      <c r="M751" s="76"/>
    </row>
    <row r="752" spans="1:13">
      <c r="A752" s="135"/>
      <c r="B752" s="76"/>
      <c r="C752" s="76"/>
      <c r="D752" s="76"/>
      <c r="E752" s="76"/>
      <c r="F752" s="76"/>
      <c r="G752" s="76"/>
      <c r="H752" s="76"/>
      <c r="I752" s="76"/>
      <c r="J752" s="76"/>
      <c r="K752" s="76"/>
      <c r="L752" s="76"/>
      <c r="M752" s="76"/>
    </row>
    <row r="753" spans="1:13">
      <c r="A753" s="135"/>
      <c r="B753" s="76"/>
      <c r="C753" s="76"/>
      <c r="D753" s="76"/>
      <c r="E753" s="76"/>
      <c r="F753" s="76"/>
      <c r="G753" s="76"/>
      <c r="H753" s="76"/>
      <c r="I753" s="76"/>
      <c r="J753" s="76"/>
      <c r="K753" s="76"/>
      <c r="L753" s="76"/>
      <c r="M753" s="76"/>
    </row>
    <row r="754" spans="1:13">
      <c r="A754" s="135"/>
      <c r="B754" s="76"/>
      <c r="C754" s="76"/>
      <c r="D754" s="76"/>
      <c r="E754" s="76"/>
      <c r="F754" s="76"/>
      <c r="G754" s="76"/>
      <c r="H754" s="76"/>
      <c r="I754" s="76"/>
      <c r="J754" s="76"/>
      <c r="K754" s="76"/>
      <c r="L754" s="76"/>
      <c r="M754" s="76"/>
    </row>
    <row r="755" spans="1:13">
      <c r="A755" s="135"/>
      <c r="B755" s="76"/>
      <c r="C755" s="76"/>
      <c r="D755" s="76"/>
      <c r="E755" s="76"/>
      <c r="F755" s="76"/>
      <c r="G755" s="76"/>
      <c r="H755" s="76"/>
      <c r="I755" s="76"/>
      <c r="J755" s="76"/>
      <c r="K755" s="76"/>
      <c r="L755" s="76"/>
      <c r="M755" s="76"/>
    </row>
    <row r="756" spans="1:13">
      <c r="A756" s="135"/>
      <c r="B756" s="76"/>
      <c r="C756" s="76"/>
      <c r="D756" s="76"/>
      <c r="E756" s="76"/>
      <c r="F756" s="76"/>
      <c r="G756" s="76"/>
      <c r="H756" s="76"/>
      <c r="I756" s="76"/>
      <c r="J756" s="76"/>
      <c r="K756" s="76"/>
      <c r="L756" s="76"/>
      <c r="M756" s="76"/>
    </row>
    <row r="757" spans="1:13">
      <c r="A757" s="135"/>
      <c r="B757" s="76"/>
      <c r="C757" s="76"/>
      <c r="D757" s="76"/>
      <c r="E757" s="76"/>
      <c r="F757" s="76"/>
      <c r="G757" s="76"/>
      <c r="H757" s="76"/>
      <c r="I757" s="76"/>
      <c r="J757" s="76"/>
      <c r="K757" s="76"/>
      <c r="L757" s="76"/>
      <c r="M757" s="76"/>
    </row>
    <row r="758" spans="1:13">
      <c r="A758" s="135"/>
      <c r="B758" s="76"/>
      <c r="C758" s="76"/>
      <c r="D758" s="76"/>
      <c r="E758" s="76"/>
      <c r="F758" s="76"/>
      <c r="G758" s="76"/>
      <c r="H758" s="76"/>
      <c r="I758" s="76"/>
      <c r="J758" s="76"/>
      <c r="K758" s="76"/>
      <c r="L758" s="76"/>
      <c r="M758" s="76"/>
    </row>
    <row r="759" spans="1:13">
      <c r="A759" s="135"/>
      <c r="B759" s="76"/>
      <c r="C759" s="76"/>
      <c r="D759" s="76"/>
      <c r="E759" s="76"/>
      <c r="F759" s="76"/>
      <c r="G759" s="76"/>
      <c r="H759" s="76"/>
      <c r="I759" s="76"/>
      <c r="J759" s="76"/>
      <c r="K759" s="76"/>
      <c r="L759" s="76"/>
      <c r="M759" s="76"/>
    </row>
    <row r="760" spans="1:13">
      <c r="A760" s="135"/>
      <c r="B760" s="76"/>
      <c r="C760" s="76"/>
      <c r="D760" s="76"/>
      <c r="E760" s="76"/>
      <c r="F760" s="76"/>
      <c r="G760" s="76"/>
      <c r="H760" s="76"/>
      <c r="I760" s="76"/>
      <c r="J760" s="76"/>
      <c r="K760" s="76"/>
      <c r="L760" s="76"/>
      <c r="M760" s="76"/>
    </row>
    <row r="761" spans="1:13">
      <c r="A761" s="135"/>
      <c r="B761" s="76"/>
      <c r="C761" s="76"/>
      <c r="D761" s="76"/>
      <c r="E761" s="76"/>
      <c r="F761" s="76"/>
      <c r="G761" s="76"/>
      <c r="H761" s="76"/>
      <c r="I761" s="76"/>
      <c r="J761" s="76"/>
      <c r="K761" s="76"/>
      <c r="L761" s="76"/>
      <c r="M761" s="76"/>
    </row>
    <row r="762" spans="1:13">
      <c r="A762" s="135"/>
      <c r="B762" s="76"/>
      <c r="C762" s="76"/>
      <c r="D762" s="76"/>
      <c r="E762" s="76"/>
      <c r="F762" s="76"/>
      <c r="G762" s="76"/>
      <c r="H762" s="76"/>
      <c r="I762" s="76"/>
      <c r="J762" s="76"/>
      <c r="K762" s="76"/>
      <c r="L762" s="76"/>
      <c r="M762" s="76"/>
    </row>
    <row r="763" spans="1:13">
      <c r="A763" s="135"/>
      <c r="B763" s="76"/>
      <c r="C763" s="76"/>
      <c r="D763" s="76"/>
      <c r="E763" s="76"/>
      <c r="F763" s="76"/>
      <c r="G763" s="76"/>
      <c r="H763" s="76"/>
      <c r="I763" s="76"/>
      <c r="J763" s="76"/>
      <c r="K763" s="76"/>
      <c r="L763" s="76"/>
      <c r="M763" s="76"/>
    </row>
    <row r="764" spans="1:13">
      <c r="A764" s="135"/>
      <c r="B764" s="76"/>
      <c r="C764" s="76"/>
      <c r="D764" s="76"/>
      <c r="E764" s="76"/>
      <c r="F764" s="76"/>
      <c r="G764" s="76"/>
      <c r="H764" s="76"/>
      <c r="I764" s="76"/>
      <c r="J764" s="76"/>
      <c r="K764" s="76"/>
      <c r="L764" s="76"/>
      <c r="M764" s="76"/>
    </row>
    <row r="765" spans="1:13">
      <c r="A765" s="135"/>
      <c r="B765" s="76"/>
      <c r="C765" s="76"/>
      <c r="D765" s="76"/>
      <c r="E765" s="76"/>
      <c r="F765" s="76"/>
      <c r="G765" s="76"/>
      <c r="H765" s="76"/>
      <c r="I765" s="76"/>
      <c r="J765" s="76"/>
      <c r="K765" s="76"/>
      <c r="L765" s="76"/>
      <c r="M765" s="76"/>
    </row>
    <row r="766" spans="1:13">
      <c r="A766" s="135"/>
      <c r="B766" s="76"/>
      <c r="C766" s="76"/>
      <c r="D766" s="76"/>
      <c r="E766" s="76"/>
      <c r="F766" s="76"/>
      <c r="G766" s="76"/>
      <c r="H766" s="76"/>
      <c r="I766" s="76"/>
      <c r="J766" s="76"/>
      <c r="K766" s="76"/>
      <c r="L766" s="76"/>
      <c r="M766" s="76"/>
    </row>
    <row r="767" spans="1:13">
      <c r="A767" s="135"/>
      <c r="B767" s="76"/>
      <c r="C767" s="76"/>
      <c r="D767" s="76"/>
      <c r="E767" s="76"/>
      <c r="F767" s="76"/>
      <c r="G767" s="76"/>
      <c r="H767" s="76"/>
      <c r="I767" s="76"/>
      <c r="J767" s="76"/>
      <c r="K767" s="76"/>
      <c r="L767" s="76"/>
      <c r="M767" s="76"/>
    </row>
    <row r="768" spans="1:13">
      <c r="A768" s="135"/>
      <c r="B768" s="76"/>
      <c r="C768" s="76"/>
      <c r="D768" s="76"/>
      <c r="E768" s="76"/>
      <c r="F768" s="76"/>
      <c r="G768" s="76"/>
      <c r="H768" s="76"/>
      <c r="I768" s="76"/>
      <c r="J768" s="76"/>
      <c r="K768" s="76"/>
      <c r="L768" s="76"/>
      <c r="M768" s="76"/>
    </row>
    <row r="769" spans="1:13">
      <c r="A769" s="135"/>
      <c r="B769" s="76"/>
      <c r="C769" s="76"/>
      <c r="D769" s="76"/>
      <c r="E769" s="76"/>
      <c r="F769" s="76"/>
      <c r="G769" s="76"/>
      <c r="H769" s="76"/>
      <c r="I769" s="76"/>
      <c r="J769" s="76"/>
      <c r="K769" s="76"/>
      <c r="L769" s="76"/>
      <c r="M769" s="76"/>
    </row>
    <row r="770" spans="1:13">
      <c r="A770" s="135"/>
      <c r="B770" s="76"/>
      <c r="C770" s="76"/>
      <c r="D770" s="76"/>
      <c r="E770" s="76"/>
      <c r="F770" s="76"/>
      <c r="G770" s="76"/>
      <c r="H770" s="76"/>
      <c r="I770" s="76"/>
      <c r="J770" s="76"/>
      <c r="K770" s="76"/>
      <c r="L770" s="76"/>
      <c r="M770" s="76"/>
    </row>
    <row r="771" spans="1:13">
      <c r="A771" s="135"/>
      <c r="B771" s="76"/>
      <c r="C771" s="76"/>
      <c r="D771" s="76"/>
      <c r="E771" s="76"/>
      <c r="F771" s="76"/>
      <c r="G771" s="76"/>
      <c r="H771" s="76"/>
      <c r="I771" s="76"/>
      <c r="J771" s="76"/>
      <c r="K771" s="76"/>
      <c r="L771" s="76"/>
      <c r="M771" s="76"/>
    </row>
    <row r="772" spans="1:13">
      <c r="A772" s="135"/>
      <c r="B772" s="76"/>
      <c r="C772" s="76"/>
      <c r="D772" s="76"/>
      <c r="E772" s="76"/>
      <c r="F772" s="76"/>
      <c r="G772" s="76"/>
      <c r="H772" s="76"/>
      <c r="I772" s="76"/>
      <c r="J772" s="76"/>
      <c r="K772" s="76"/>
      <c r="L772" s="76"/>
      <c r="M772" s="76"/>
    </row>
    <row r="773" spans="1:13">
      <c r="A773" s="135"/>
      <c r="B773" s="76"/>
      <c r="C773" s="76"/>
      <c r="D773" s="76"/>
      <c r="E773" s="76"/>
      <c r="F773" s="76"/>
      <c r="G773" s="76"/>
      <c r="H773" s="76"/>
      <c r="I773" s="76"/>
      <c r="J773" s="76"/>
      <c r="K773" s="76"/>
      <c r="L773" s="76"/>
      <c r="M773" s="76"/>
    </row>
    <row r="774" spans="1:13">
      <c r="A774" s="135"/>
      <c r="B774" s="76"/>
      <c r="C774" s="76"/>
      <c r="D774" s="76"/>
      <c r="E774" s="76"/>
      <c r="F774" s="76"/>
      <c r="G774" s="76"/>
      <c r="H774" s="76"/>
      <c r="I774" s="76"/>
      <c r="J774" s="76"/>
      <c r="K774" s="76"/>
      <c r="L774" s="76"/>
      <c r="M774" s="76"/>
    </row>
    <row r="775" spans="1:13">
      <c r="A775" s="135"/>
      <c r="B775" s="76"/>
      <c r="C775" s="76"/>
      <c r="D775" s="76"/>
      <c r="E775" s="76"/>
      <c r="F775" s="76"/>
      <c r="G775" s="76"/>
      <c r="H775" s="76"/>
      <c r="I775" s="76"/>
      <c r="J775" s="76"/>
      <c r="K775" s="76"/>
      <c r="L775" s="76"/>
      <c r="M775" s="76"/>
    </row>
    <row r="776" spans="1:13">
      <c r="A776" s="135"/>
      <c r="B776" s="76"/>
      <c r="C776" s="76"/>
      <c r="D776" s="76"/>
      <c r="E776" s="76"/>
      <c r="F776" s="76"/>
      <c r="G776" s="76"/>
      <c r="H776" s="76"/>
      <c r="I776" s="76"/>
      <c r="J776" s="76"/>
      <c r="K776" s="76"/>
      <c r="L776" s="76"/>
      <c r="M776" s="76"/>
    </row>
    <row r="777" spans="1:13">
      <c r="A777" s="135"/>
      <c r="B777" s="76"/>
      <c r="C777" s="76"/>
      <c r="D777" s="76"/>
      <c r="E777" s="76"/>
      <c r="F777" s="76"/>
      <c r="G777" s="76"/>
      <c r="H777" s="76"/>
      <c r="I777" s="76"/>
      <c r="J777" s="76"/>
      <c r="K777" s="76"/>
      <c r="L777" s="76"/>
      <c r="M777" s="76"/>
    </row>
    <row r="778" spans="1:13">
      <c r="A778" s="135"/>
      <c r="B778" s="76"/>
      <c r="C778" s="76"/>
      <c r="D778" s="76"/>
      <c r="E778" s="76"/>
      <c r="F778" s="76"/>
      <c r="G778" s="76"/>
      <c r="H778" s="76"/>
      <c r="I778" s="76"/>
      <c r="J778" s="76"/>
      <c r="K778" s="76"/>
      <c r="L778" s="76"/>
      <c r="M778" s="76"/>
    </row>
    <row r="779" spans="1:13">
      <c r="A779" s="135"/>
      <c r="B779" s="76"/>
      <c r="C779" s="76"/>
      <c r="D779" s="76"/>
      <c r="E779" s="76"/>
      <c r="F779" s="76"/>
      <c r="G779" s="76"/>
      <c r="H779" s="76"/>
      <c r="I779" s="76"/>
      <c r="J779" s="76"/>
      <c r="K779" s="76"/>
      <c r="L779" s="76"/>
      <c r="M779" s="76"/>
    </row>
    <row r="780" spans="1:13">
      <c r="A780" s="135"/>
      <c r="B780" s="76"/>
      <c r="C780" s="76"/>
      <c r="D780" s="76"/>
      <c r="E780" s="76"/>
      <c r="F780" s="76"/>
      <c r="G780" s="76"/>
      <c r="H780" s="76"/>
      <c r="I780" s="76"/>
      <c r="J780" s="76"/>
      <c r="K780" s="76"/>
      <c r="L780" s="76"/>
      <c r="M780" s="76"/>
    </row>
    <row r="781" spans="1:13">
      <c r="A781" s="135"/>
      <c r="B781" s="76"/>
      <c r="C781" s="76"/>
      <c r="D781" s="76"/>
      <c r="E781" s="76"/>
      <c r="F781" s="76"/>
      <c r="G781" s="76"/>
      <c r="H781" s="76"/>
      <c r="I781" s="76"/>
      <c r="J781" s="76"/>
      <c r="K781" s="76"/>
      <c r="L781" s="76"/>
      <c r="M781" s="76"/>
    </row>
    <row r="782" spans="1:13">
      <c r="A782" s="135"/>
      <c r="B782" s="76"/>
      <c r="C782" s="76"/>
      <c r="D782" s="76"/>
      <c r="E782" s="76"/>
      <c r="F782" s="76"/>
      <c r="G782" s="76"/>
      <c r="H782" s="76"/>
      <c r="I782" s="76"/>
      <c r="J782" s="76"/>
      <c r="K782" s="76"/>
      <c r="L782" s="76"/>
      <c r="M782" s="76"/>
    </row>
    <row r="783" spans="1:13">
      <c r="A783" s="135"/>
      <c r="B783" s="76"/>
      <c r="C783" s="76"/>
      <c r="D783" s="76"/>
      <c r="E783" s="76"/>
      <c r="F783" s="76"/>
      <c r="G783" s="76"/>
      <c r="H783" s="76"/>
      <c r="I783" s="76"/>
      <c r="J783" s="76"/>
      <c r="K783" s="76"/>
      <c r="L783" s="76"/>
      <c r="M783" s="76"/>
    </row>
    <row r="784" spans="1:13">
      <c r="A784" s="135"/>
      <c r="B784" s="76"/>
      <c r="C784" s="76"/>
      <c r="D784" s="76"/>
      <c r="E784" s="76"/>
      <c r="F784" s="76"/>
      <c r="G784" s="76"/>
      <c r="H784" s="76"/>
      <c r="I784" s="76"/>
      <c r="J784" s="76"/>
      <c r="K784" s="76"/>
      <c r="L784" s="76"/>
      <c r="M784" s="76"/>
    </row>
    <row r="785" spans="1:13">
      <c r="A785" s="135"/>
      <c r="B785" s="76"/>
      <c r="C785" s="76"/>
      <c r="D785" s="76"/>
      <c r="E785" s="76"/>
      <c r="F785" s="76"/>
      <c r="G785" s="76"/>
      <c r="H785" s="76"/>
      <c r="I785" s="76"/>
      <c r="J785" s="76"/>
      <c r="K785" s="76"/>
      <c r="L785" s="76"/>
      <c r="M785" s="76"/>
    </row>
    <row r="786" spans="1:13">
      <c r="A786" s="135"/>
      <c r="B786" s="76"/>
      <c r="C786" s="76"/>
      <c r="D786" s="76"/>
      <c r="E786" s="76"/>
      <c r="F786" s="76"/>
      <c r="G786" s="76"/>
      <c r="H786" s="76"/>
      <c r="I786" s="76"/>
      <c r="J786" s="76"/>
      <c r="K786" s="76"/>
      <c r="L786" s="76"/>
      <c r="M786" s="76"/>
    </row>
    <row r="787" spans="1:13">
      <c r="A787" s="135"/>
      <c r="B787" s="76"/>
      <c r="C787" s="76"/>
      <c r="D787" s="76"/>
      <c r="E787" s="76"/>
      <c r="F787" s="76"/>
      <c r="G787" s="76"/>
      <c r="H787" s="76"/>
      <c r="I787" s="76"/>
      <c r="J787" s="76"/>
      <c r="K787" s="76"/>
      <c r="L787" s="76"/>
      <c r="M787" s="76"/>
    </row>
    <row r="788" spans="1:13">
      <c r="A788" s="135"/>
      <c r="B788" s="76"/>
      <c r="C788" s="76"/>
      <c r="D788" s="76"/>
      <c r="E788" s="76"/>
      <c r="F788" s="76"/>
      <c r="G788" s="76"/>
      <c r="H788" s="76"/>
      <c r="I788" s="76"/>
      <c r="J788" s="76"/>
      <c r="K788" s="76"/>
      <c r="L788" s="76"/>
      <c r="M788" s="76"/>
    </row>
    <row r="789" spans="1:13">
      <c r="A789" s="135"/>
      <c r="B789" s="76"/>
      <c r="C789" s="76"/>
      <c r="D789" s="76"/>
      <c r="E789" s="76"/>
      <c r="F789" s="76"/>
      <c r="G789" s="76"/>
      <c r="H789" s="76"/>
      <c r="I789" s="76"/>
      <c r="J789" s="76"/>
      <c r="K789" s="76"/>
      <c r="L789" s="76"/>
      <c r="M789" s="76"/>
    </row>
    <row r="790" spans="1:13">
      <c r="A790" s="135"/>
      <c r="B790" s="76"/>
      <c r="C790" s="76"/>
      <c r="D790" s="76"/>
      <c r="E790" s="76"/>
      <c r="F790" s="76"/>
      <c r="G790" s="76"/>
      <c r="H790" s="76"/>
      <c r="I790" s="76"/>
      <c r="J790" s="76"/>
      <c r="K790" s="76"/>
      <c r="L790" s="76"/>
      <c r="M790" s="76"/>
    </row>
    <row r="791" spans="1:13">
      <c r="A791" s="135"/>
      <c r="B791" s="76"/>
      <c r="C791" s="76"/>
      <c r="D791" s="76"/>
      <c r="E791" s="76"/>
      <c r="F791" s="76"/>
      <c r="G791" s="76"/>
      <c r="H791" s="76"/>
      <c r="I791" s="76"/>
      <c r="J791" s="76"/>
      <c r="K791" s="76"/>
      <c r="L791" s="76"/>
      <c r="M791" s="76"/>
    </row>
    <row r="792" spans="1:13">
      <c r="A792" s="135"/>
      <c r="B792" s="76"/>
      <c r="C792" s="76"/>
      <c r="D792" s="76"/>
      <c r="E792" s="76"/>
      <c r="F792" s="76"/>
      <c r="G792" s="76"/>
      <c r="H792" s="76"/>
      <c r="I792" s="76"/>
      <c r="J792" s="76"/>
      <c r="K792" s="76"/>
      <c r="L792" s="76"/>
      <c r="M792" s="76"/>
    </row>
    <row r="793" spans="1:13">
      <c r="A793" s="135"/>
      <c r="B793" s="76"/>
      <c r="C793" s="76"/>
      <c r="D793" s="76"/>
      <c r="E793" s="76"/>
      <c r="F793" s="76"/>
      <c r="G793" s="76"/>
      <c r="H793" s="76"/>
      <c r="I793" s="76"/>
      <c r="J793" s="76"/>
      <c r="K793" s="76"/>
      <c r="L793" s="76"/>
      <c r="M793" s="76"/>
    </row>
    <row r="794" spans="1:13">
      <c r="A794" s="135"/>
      <c r="B794" s="76"/>
      <c r="C794" s="76"/>
      <c r="D794" s="76"/>
      <c r="E794" s="76"/>
      <c r="F794" s="76"/>
      <c r="G794" s="76"/>
      <c r="H794" s="76"/>
      <c r="I794" s="76"/>
      <c r="J794" s="76"/>
      <c r="K794" s="76"/>
      <c r="L794" s="76"/>
      <c r="M794" s="76"/>
    </row>
    <row r="795" spans="1:13">
      <c r="A795" s="135"/>
      <c r="B795" s="76"/>
      <c r="C795" s="76"/>
      <c r="D795" s="76"/>
      <c r="E795" s="76"/>
      <c r="F795" s="76"/>
      <c r="G795" s="76"/>
      <c r="H795" s="76"/>
      <c r="I795" s="76"/>
      <c r="J795" s="76"/>
      <c r="K795" s="76"/>
      <c r="L795" s="76"/>
      <c r="M795" s="76"/>
    </row>
    <row r="796" spans="1:13">
      <c r="A796" s="135"/>
      <c r="B796" s="76"/>
      <c r="C796" s="76"/>
      <c r="D796" s="76"/>
      <c r="E796" s="76"/>
      <c r="F796" s="76"/>
      <c r="G796" s="76"/>
      <c r="H796" s="76"/>
      <c r="I796" s="76"/>
      <c r="J796" s="76"/>
      <c r="K796" s="76"/>
      <c r="L796" s="76"/>
      <c r="M796" s="76"/>
    </row>
    <row r="797" spans="1:13">
      <c r="A797" s="135"/>
      <c r="B797" s="76"/>
      <c r="C797" s="76"/>
      <c r="D797" s="76"/>
      <c r="E797" s="76"/>
      <c r="F797" s="76"/>
      <c r="G797" s="76"/>
      <c r="H797" s="76"/>
      <c r="I797" s="76"/>
      <c r="J797" s="76"/>
      <c r="K797" s="76"/>
      <c r="L797" s="76"/>
      <c r="M797" s="76"/>
    </row>
    <row r="798" spans="1:13">
      <c r="A798" s="135"/>
      <c r="B798" s="76"/>
      <c r="C798" s="76"/>
      <c r="D798" s="76"/>
      <c r="E798" s="76"/>
      <c r="F798" s="76"/>
      <c r="G798" s="76"/>
      <c r="H798" s="76"/>
      <c r="I798" s="76"/>
      <c r="J798" s="76"/>
      <c r="K798" s="76"/>
      <c r="L798" s="76"/>
      <c r="M798" s="76"/>
    </row>
    <row r="799" spans="1:13">
      <c r="A799" s="135"/>
      <c r="B799" s="76"/>
      <c r="C799" s="76"/>
      <c r="D799" s="76"/>
      <c r="E799" s="76"/>
      <c r="F799" s="76"/>
      <c r="G799" s="76"/>
      <c r="H799" s="76"/>
      <c r="I799" s="76"/>
      <c r="J799" s="76"/>
      <c r="K799" s="76"/>
      <c r="L799" s="76"/>
      <c r="M799" s="76"/>
    </row>
    <row r="800" spans="1:13">
      <c r="A800" s="135"/>
      <c r="B800" s="76"/>
      <c r="C800" s="76"/>
      <c r="D800" s="76"/>
      <c r="E800" s="76"/>
      <c r="F800" s="76"/>
      <c r="G800" s="76"/>
      <c r="H800" s="76"/>
      <c r="I800" s="76"/>
      <c r="J800" s="76"/>
      <c r="K800" s="76"/>
      <c r="L800" s="76"/>
      <c r="M800" s="76"/>
    </row>
    <row r="801" spans="1:13">
      <c r="A801" s="135"/>
      <c r="B801" s="76"/>
      <c r="C801" s="76"/>
      <c r="D801" s="76"/>
      <c r="E801" s="76"/>
      <c r="F801" s="76"/>
      <c r="G801" s="76"/>
      <c r="H801" s="76"/>
      <c r="I801" s="76"/>
      <c r="J801" s="76"/>
      <c r="K801" s="76"/>
      <c r="L801" s="76"/>
      <c r="M801" s="76"/>
    </row>
    <row r="802" spans="1:13">
      <c r="A802" s="135"/>
      <c r="B802" s="76"/>
      <c r="C802" s="76"/>
      <c r="D802" s="76"/>
      <c r="E802" s="76"/>
      <c r="F802" s="76"/>
      <c r="G802" s="76"/>
      <c r="H802" s="76"/>
      <c r="I802" s="76"/>
      <c r="J802" s="76"/>
      <c r="K802" s="76"/>
      <c r="L802" s="76"/>
      <c r="M802" s="76"/>
    </row>
    <row r="803" spans="1:13">
      <c r="A803" s="135"/>
      <c r="B803" s="76"/>
      <c r="C803" s="76"/>
      <c r="D803" s="76"/>
      <c r="E803" s="76"/>
      <c r="F803" s="76"/>
      <c r="G803" s="76"/>
      <c r="H803" s="76"/>
      <c r="I803" s="76"/>
      <c r="J803" s="76"/>
      <c r="K803" s="76"/>
      <c r="L803" s="76"/>
      <c r="M803" s="76"/>
    </row>
    <row r="804" spans="1:13">
      <c r="A804" s="135"/>
      <c r="B804" s="76"/>
      <c r="C804" s="76"/>
      <c r="D804" s="76"/>
      <c r="E804" s="76"/>
      <c r="F804" s="76"/>
      <c r="G804" s="76"/>
      <c r="H804" s="76"/>
      <c r="I804" s="76"/>
      <c r="J804" s="76"/>
      <c r="K804" s="76"/>
      <c r="L804" s="76"/>
      <c r="M804" s="76"/>
    </row>
    <row r="805" spans="1:13">
      <c r="A805" s="135"/>
      <c r="B805" s="76"/>
      <c r="C805" s="76"/>
      <c r="D805" s="76"/>
      <c r="E805" s="76"/>
      <c r="F805" s="76"/>
      <c r="G805" s="76"/>
      <c r="H805" s="76"/>
      <c r="I805" s="76"/>
      <c r="J805" s="76"/>
      <c r="K805" s="76"/>
      <c r="L805" s="76"/>
      <c r="M805" s="76"/>
    </row>
    <row r="806" spans="1:13">
      <c r="A806" s="135"/>
      <c r="B806" s="76"/>
      <c r="C806" s="76"/>
      <c r="D806" s="76"/>
      <c r="E806" s="76"/>
      <c r="F806" s="76"/>
      <c r="G806" s="76"/>
      <c r="H806" s="76"/>
      <c r="I806" s="76"/>
      <c r="J806" s="76"/>
      <c r="K806" s="76"/>
      <c r="L806" s="76"/>
      <c r="M806" s="76"/>
    </row>
    <row r="807" spans="1:13">
      <c r="A807" s="135"/>
      <c r="B807" s="76"/>
      <c r="C807" s="76"/>
      <c r="D807" s="76"/>
      <c r="E807" s="76"/>
      <c r="F807" s="76"/>
      <c r="G807" s="76"/>
      <c r="H807" s="76"/>
      <c r="I807" s="76"/>
      <c r="J807" s="76"/>
      <c r="K807" s="76"/>
      <c r="L807" s="76"/>
      <c r="M807" s="76"/>
    </row>
    <row r="808" spans="1:13">
      <c r="A808" s="135"/>
      <c r="B808" s="76"/>
      <c r="C808" s="76"/>
      <c r="D808" s="76"/>
      <c r="E808" s="76"/>
      <c r="F808" s="76"/>
      <c r="G808" s="76"/>
      <c r="H808" s="76"/>
      <c r="I808" s="76"/>
      <c r="J808" s="76"/>
      <c r="K808" s="76"/>
      <c r="L808" s="76"/>
      <c r="M808" s="76"/>
    </row>
    <row r="809" spans="1:13">
      <c r="A809" s="135"/>
      <c r="B809" s="76"/>
      <c r="C809" s="76"/>
      <c r="D809" s="76"/>
      <c r="E809" s="76"/>
      <c r="F809" s="76"/>
      <c r="G809" s="76"/>
      <c r="H809" s="76"/>
      <c r="I809" s="76"/>
      <c r="J809" s="76"/>
      <c r="K809" s="76"/>
      <c r="L809" s="76"/>
      <c r="M809" s="76"/>
    </row>
    <row r="810" spans="1:13">
      <c r="A810" s="135"/>
      <c r="B810" s="76"/>
      <c r="C810" s="76"/>
      <c r="D810" s="76"/>
      <c r="E810" s="76"/>
      <c r="F810" s="76"/>
      <c r="G810" s="76"/>
      <c r="H810" s="76"/>
      <c r="I810" s="76"/>
      <c r="J810" s="76"/>
      <c r="K810" s="76"/>
      <c r="L810" s="76"/>
      <c r="M810" s="76"/>
    </row>
    <row r="811" spans="1:13">
      <c r="A811" s="135"/>
      <c r="B811" s="76"/>
      <c r="C811" s="76"/>
      <c r="D811" s="76"/>
      <c r="E811" s="76"/>
      <c r="F811" s="76"/>
      <c r="G811" s="76"/>
      <c r="H811" s="76"/>
      <c r="I811" s="76"/>
      <c r="J811" s="76"/>
      <c r="K811" s="76"/>
      <c r="L811" s="76"/>
      <c r="M811" s="76"/>
    </row>
    <row r="812" spans="1:13">
      <c r="A812" s="135"/>
      <c r="B812" s="76"/>
      <c r="C812" s="76"/>
      <c r="D812" s="76"/>
      <c r="E812" s="76"/>
      <c r="F812" s="76"/>
      <c r="G812" s="76"/>
      <c r="H812" s="76"/>
      <c r="I812" s="76"/>
      <c r="J812" s="76"/>
      <c r="K812" s="76"/>
      <c r="L812" s="76"/>
      <c r="M812" s="76"/>
    </row>
    <row r="813" spans="1:13">
      <c r="A813" s="135"/>
      <c r="B813" s="76"/>
      <c r="C813" s="76"/>
      <c r="D813" s="76"/>
      <c r="E813" s="76"/>
      <c r="F813" s="76"/>
      <c r="G813" s="76"/>
      <c r="H813" s="76"/>
      <c r="I813" s="76"/>
      <c r="J813" s="76"/>
      <c r="K813" s="76"/>
      <c r="L813" s="76"/>
      <c r="M813" s="76"/>
    </row>
    <row r="814" spans="1:13">
      <c r="A814" s="135"/>
      <c r="B814" s="76"/>
      <c r="C814" s="76"/>
      <c r="D814" s="76"/>
      <c r="E814" s="76"/>
      <c r="F814" s="76"/>
      <c r="G814" s="76"/>
      <c r="H814" s="76"/>
      <c r="I814" s="76"/>
      <c r="J814" s="76"/>
      <c r="K814" s="76"/>
      <c r="L814" s="76"/>
      <c r="M814" s="76"/>
    </row>
    <row r="815" spans="1:13">
      <c r="A815" s="135"/>
      <c r="B815" s="76"/>
      <c r="C815" s="76"/>
      <c r="D815" s="76"/>
      <c r="E815" s="76"/>
      <c r="F815" s="76"/>
      <c r="G815" s="76"/>
      <c r="H815" s="76"/>
      <c r="I815" s="76"/>
      <c r="J815" s="76"/>
      <c r="K815" s="76"/>
      <c r="L815" s="76"/>
      <c r="M815" s="76"/>
    </row>
    <row r="816" spans="1:13">
      <c r="A816" s="135"/>
      <c r="B816" s="76"/>
      <c r="C816" s="76"/>
      <c r="D816" s="76"/>
      <c r="E816" s="76"/>
      <c r="F816" s="76"/>
      <c r="G816" s="76"/>
      <c r="H816" s="76"/>
      <c r="I816" s="76"/>
      <c r="J816" s="76"/>
      <c r="K816" s="76"/>
      <c r="L816" s="76"/>
      <c r="M816" s="76"/>
    </row>
    <row r="817" spans="1:13">
      <c r="A817" s="135"/>
      <c r="B817" s="76"/>
      <c r="C817" s="76"/>
      <c r="D817" s="76"/>
      <c r="E817" s="76"/>
      <c r="F817" s="76"/>
      <c r="G817" s="76"/>
      <c r="H817" s="76"/>
      <c r="I817" s="76"/>
      <c r="J817" s="76"/>
      <c r="K817" s="76"/>
      <c r="L817" s="76"/>
      <c r="M817" s="76"/>
    </row>
    <row r="818" spans="1:13">
      <c r="A818" s="135"/>
      <c r="B818" s="76"/>
      <c r="C818" s="76"/>
      <c r="D818" s="76"/>
      <c r="E818" s="76"/>
      <c r="F818" s="76"/>
      <c r="G818" s="76"/>
      <c r="H818" s="76"/>
      <c r="I818" s="76"/>
      <c r="J818" s="76"/>
      <c r="K818" s="76"/>
      <c r="L818" s="76"/>
      <c r="M818" s="76"/>
    </row>
    <row r="819" spans="1:13">
      <c r="A819" s="135"/>
      <c r="B819" s="76"/>
      <c r="C819" s="76"/>
      <c r="D819" s="76"/>
      <c r="E819" s="76"/>
      <c r="F819" s="76"/>
      <c r="G819" s="76"/>
      <c r="H819" s="76"/>
      <c r="I819" s="76"/>
      <c r="J819" s="76"/>
      <c r="K819" s="76"/>
      <c r="L819" s="76"/>
      <c r="M819" s="76"/>
    </row>
    <row r="820" spans="1:13">
      <c r="A820" s="135"/>
      <c r="B820" s="76"/>
      <c r="C820" s="76"/>
      <c r="D820" s="76"/>
      <c r="E820" s="76"/>
      <c r="F820" s="76"/>
      <c r="G820" s="76"/>
      <c r="H820" s="76"/>
      <c r="I820" s="76"/>
      <c r="J820" s="76"/>
      <c r="K820" s="76"/>
      <c r="L820" s="76"/>
      <c r="M820" s="76"/>
    </row>
    <row r="821" spans="1:13">
      <c r="A821" s="135"/>
      <c r="B821" s="76"/>
      <c r="C821" s="76"/>
      <c r="D821" s="76"/>
      <c r="E821" s="76"/>
      <c r="F821" s="76"/>
      <c r="G821" s="76"/>
      <c r="H821" s="76"/>
      <c r="I821" s="76"/>
      <c r="J821" s="76"/>
      <c r="K821" s="76"/>
      <c r="L821" s="76"/>
      <c r="M821" s="76"/>
    </row>
    <row r="822" spans="1:13">
      <c r="A822" s="135"/>
      <c r="B822" s="76"/>
      <c r="C822" s="76"/>
      <c r="D822" s="76"/>
      <c r="E822" s="76"/>
      <c r="F822" s="76"/>
      <c r="G822" s="76"/>
      <c r="H822" s="76"/>
      <c r="I822" s="76"/>
      <c r="J822" s="76"/>
      <c r="K822" s="76"/>
      <c r="L822" s="76"/>
      <c r="M822" s="76"/>
    </row>
    <row r="823" spans="1:13">
      <c r="A823" s="135"/>
      <c r="B823" s="76"/>
      <c r="C823" s="76"/>
      <c r="D823" s="76"/>
      <c r="E823" s="76"/>
      <c r="F823" s="76"/>
      <c r="G823" s="76"/>
      <c r="H823" s="76"/>
      <c r="I823" s="76"/>
      <c r="J823" s="76"/>
      <c r="K823" s="76"/>
      <c r="L823" s="76"/>
      <c r="M823" s="76"/>
    </row>
    <row r="824" spans="1:13">
      <c r="A824" s="135"/>
      <c r="B824" s="76"/>
      <c r="C824" s="76"/>
      <c r="D824" s="76"/>
      <c r="E824" s="76"/>
      <c r="F824" s="76"/>
      <c r="G824" s="76"/>
      <c r="H824" s="76"/>
      <c r="I824" s="76"/>
      <c r="J824" s="76"/>
      <c r="K824" s="76"/>
      <c r="L824" s="76"/>
      <c r="M824" s="76"/>
    </row>
    <row r="825" spans="1:13">
      <c r="A825" s="135"/>
      <c r="B825" s="76"/>
      <c r="C825" s="76"/>
      <c r="D825" s="76"/>
      <c r="E825" s="76"/>
      <c r="F825" s="76"/>
      <c r="G825" s="76"/>
      <c r="H825" s="76"/>
      <c r="I825" s="76"/>
      <c r="J825" s="76"/>
      <c r="K825" s="76"/>
      <c r="L825" s="76"/>
      <c r="M825" s="76"/>
    </row>
    <row r="826" spans="1:13">
      <c r="A826" s="135"/>
      <c r="B826" s="76"/>
      <c r="C826" s="76"/>
      <c r="D826" s="76"/>
      <c r="E826" s="76"/>
      <c r="F826" s="76"/>
      <c r="G826" s="76"/>
      <c r="H826" s="76"/>
      <c r="I826" s="76"/>
      <c r="J826" s="76"/>
      <c r="K826" s="76"/>
      <c r="L826" s="76"/>
      <c r="M826" s="76"/>
    </row>
    <row r="827" spans="1:13">
      <c r="A827" s="135"/>
      <c r="B827" s="76"/>
      <c r="C827" s="76"/>
      <c r="D827" s="76"/>
      <c r="E827" s="76"/>
      <c r="F827" s="76"/>
      <c r="G827" s="76"/>
      <c r="H827" s="76"/>
      <c r="I827" s="76"/>
      <c r="J827" s="76"/>
      <c r="K827" s="76"/>
      <c r="L827" s="76"/>
      <c r="M827" s="76"/>
    </row>
    <row r="828" spans="1:13">
      <c r="A828" s="135"/>
      <c r="B828" s="76"/>
      <c r="C828" s="76"/>
      <c r="D828" s="76"/>
      <c r="E828" s="76"/>
      <c r="F828" s="76"/>
      <c r="G828" s="76"/>
      <c r="H828" s="76"/>
      <c r="I828" s="76"/>
      <c r="J828" s="76"/>
      <c r="K828" s="76"/>
      <c r="L828" s="76"/>
      <c r="M828" s="76"/>
    </row>
    <row r="829" spans="1:13">
      <c r="A829" s="135"/>
      <c r="B829" s="76"/>
      <c r="C829" s="76"/>
      <c r="D829" s="76"/>
      <c r="E829" s="76"/>
      <c r="F829" s="76"/>
      <c r="G829" s="76"/>
      <c r="H829" s="76"/>
      <c r="I829" s="76"/>
      <c r="J829" s="76"/>
      <c r="K829" s="76"/>
      <c r="L829" s="76"/>
      <c r="M829" s="76"/>
    </row>
    <row r="830" spans="1:13">
      <c r="A830" s="135"/>
      <c r="B830" s="76"/>
      <c r="C830" s="76"/>
      <c r="D830" s="76"/>
      <c r="E830" s="76"/>
      <c r="F830" s="76"/>
      <c r="G830" s="76"/>
      <c r="H830" s="76"/>
      <c r="I830" s="76"/>
      <c r="J830" s="76"/>
      <c r="K830" s="76"/>
      <c r="L830" s="76"/>
      <c r="M830" s="76"/>
    </row>
    <row r="831" spans="1:13">
      <c r="A831" s="135"/>
      <c r="B831" s="76"/>
      <c r="C831" s="76"/>
      <c r="D831" s="76"/>
      <c r="E831" s="76"/>
      <c r="F831" s="76"/>
      <c r="G831" s="76"/>
      <c r="H831" s="76"/>
      <c r="I831" s="76"/>
      <c r="J831" s="76"/>
      <c r="K831" s="76"/>
      <c r="L831" s="76"/>
      <c r="M831" s="76"/>
    </row>
    <row r="832" spans="1:13">
      <c r="A832" s="135"/>
      <c r="B832" s="76"/>
      <c r="C832" s="76"/>
      <c r="D832" s="76"/>
      <c r="E832" s="76"/>
      <c r="F832" s="76"/>
      <c r="G832" s="76"/>
      <c r="H832" s="76"/>
      <c r="I832" s="76"/>
      <c r="J832" s="76"/>
      <c r="K832" s="76"/>
      <c r="L832" s="76"/>
      <c r="M832" s="76"/>
    </row>
    <row r="833" spans="1:13">
      <c r="A833" s="135"/>
      <c r="B833" s="76"/>
      <c r="C833" s="76"/>
      <c r="D833" s="76"/>
      <c r="E833" s="76"/>
      <c r="F833" s="76"/>
      <c r="G833" s="76"/>
      <c r="H833" s="76"/>
      <c r="I833" s="76"/>
      <c r="J833" s="76"/>
      <c r="K833" s="76"/>
      <c r="L833" s="76"/>
      <c r="M833" s="76"/>
    </row>
    <row r="834" spans="1:13">
      <c r="A834" s="135"/>
      <c r="B834" s="76"/>
      <c r="C834" s="76"/>
      <c r="D834" s="76"/>
      <c r="E834" s="76"/>
      <c r="F834" s="76"/>
      <c r="G834" s="76"/>
      <c r="H834" s="76"/>
      <c r="I834" s="76"/>
      <c r="J834" s="76"/>
      <c r="K834" s="76"/>
      <c r="L834" s="76"/>
      <c r="M834" s="76"/>
    </row>
    <row r="835" spans="1:13">
      <c r="A835" s="135"/>
      <c r="B835" s="76"/>
      <c r="C835" s="76"/>
      <c r="D835" s="76"/>
      <c r="E835" s="76"/>
      <c r="F835" s="76"/>
      <c r="G835" s="76"/>
      <c r="H835" s="76"/>
      <c r="I835" s="76"/>
      <c r="J835" s="76"/>
      <c r="K835" s="76"/>
      <c r="L835" s="76"/>
      <c r="M835" s="76"/>
    </row>
    <row r="836" spans="1:13">
      <c r="A836" s="135"/>
      <c r="B836" s="76"/>
      <c r="C836" s="76"/>
      <c r="D836" s="76"/>
      <c r="E836" s="76"/>
      <c r="F836" s="76"/>
      <c r="G836" s="76"/>
      <c r="H836" s="76"/>
      <c r="I836" s="76"/>
      <c r="J836" s="76"/>
      <c r="K836" s="76"/>
      <c r="L836" s="76"/>
      <c r="M836" s="76"/>
    </row>
    <row r="837" spans="1:13">
      <c r="A837" s="135"/>
      <c r="B837" s="76"/>
      <c r="C837" s="76"/>
      <c r="D837" s="76"/>
      <c r="E837" s="76"/>
      <c r="F837" s="76"/>
      <c r="G837" s="76"/>
      <c r="H837" s="76"/>
      <c r="I837" s="76"/>
      <c r="J837" s="76"/>
      <c r="K837" s="76"/>
      <c r="L837" s="76"/>
      <c r="M837" s="76"/>
    </row>
    <row r="838" spans="1:13">
      <c r="A838" s="135"/>
      <c r="B838" s="76"/>
      <c r="C838" s="76"/>
      <c r="D838" s="76"/>
      <c r="E838" s="76"/>
      <c r="F838" s="76"/>
      <c r="G838" s="76"/>
      <c r="H838" s="76"/>
      <c r="I838" s="76"/>
      <c r="J838" s="76"/>
      <c r="K838" s="76"/>
      <c r="L838" s="76"/>
      <c r="M838" s="76"/>
    </row>
    <row r="839" spans="1:13">
      <c r="A839" s="135"/>
      <c r="B839" s="76"/>
      <c r="C839" s="76"/>
      <c r="D839" s="76"/>
      <c r="E839" s="76"/>
      <c r="F839" s="76"/>
      <c r="G839" s="76"/>
      <c r="H839" s="76"/>
      <c r="I839" s="76"/>
      <c r="J839" s="76"/>
      <c r="K839" s="76"/>
      <c r="L839" s="76"/>
      <c r="M839" s="76"/>
    </row>
    <row r="840" spans="1:13">
      <c r="A840" s="135"/>
      <c r="B840" s="76"/>
      <c r="C840" s="76"/>
      <c r="D840" s="76"/>
      <c r="E840" s="76"/>
      <c r="F840" s="76"/>
      <c r="G840" s="76"/>
      <c r="H840" s="76"/>
      <c r="I840" s="76"/>
      <c r="J840" s="76"/>
      <c r="K840" s="76"/>
      <c r="L840" s="76"/>
      <c r="M840" s="76"/>
    </row>
    <row r="841" spans="1:13">
      <c r="A841" s="135"/>
      <c r="B841" s="76"/>
      <c r="C841" s="76"/>
      <c r="D841" s="76"/>
      <c r="E841" s="76"/>
      <c r="F841" s="76"/>
      <c r="G841" s="76"/>
      <c r="H841" s="76"/>
      <c r="I841" s="76"/>
      <c r="J841" s="76"/>
      <c r="K841" s="76"/>
      <c r="L841" s="76"/>
      <c r="M841" s="76"/>
    </row>
    <row r="842" spans="1:13">
      <c r="A842" s="135"/>
      <c r="B842" s="76"/>
      <c r="C842" s="76"/>
      <c r="D842" s="76"/>
      <c r="E842" s="76"/>
      <c r="F842" s="76"/>
      <c r="G842" s="76"/>
      <c r="H842" s="76"/>
      <c r="I842" s="76"/>
      <c r="J842" s="76"/>
      <c r="K842" s="76"/>
      <c r="L842" s="76"/>
      <c r="M842" s="76"/>
    </row>
    <row r="843" spans="1:13">
      <c r="A843" s="135"/>
      <c r="B843" s="76"/>
      <c r="C843" s="76"/>
      <c r="D843" s="76"/>
      <c r="E843" s="76"/>
      <c r="F843" s="76"/>
      <c r="G843" s="76"/>
      <c r="H843" s="76"/>
      <c r="I843" s="76"/>
      <c r="J843" s="76"/>
      <c r="K843" s="76"/>
      <c r="L843" s="76"/>
      <c r="M843" s="76"/>
    </row>
    <row r="844" spans="1:13">
      <c r="A844" s="135"/>
      <c r="B844" s="76"/>
      <c r="C844" s="76"/>
      <c r="D844" s="76"/>
      <c r="E844" s="76"/>
      <c r="F844" s="76"/>
      <c r="G844" s="76"/>
      <c r="H844" s="76"/>
      <c r="I844" s="76"/>
      <c r="J844" s="76"/>
      <c r="K844" s="76"/>
      <c r="L844" s="76"/>
      <c r="M844" s="76"/>
    </row>
    <row r="845" spans="1:13">
      <c r="A845" s="135"/>
      <c r="B845" s="76"/>
      <c r="C845" s="76"/>
      <c r="D845" s="76"/>
      <c r="E845" s="76"/>
      <c r="F845" s="76"/>
      <c r="G845" s="76"/>
      <c r="H845" s="76"/>
      <c r="I845" s="76"/>
      <c r="J845" s="76"/>
      <c r="K845" s="76"/>
      <c r="L845" s="76"/>
      <c r="M845" s="76"/>
    </row>
    <row r="846" spans="1:13">
      <c r="A846" s="135"/>
      <c r="B846" s="76"/>
      <c r="C846" s="76"/>
      <c r="D846" s="76"/>
      <c r="E846" s="76"/>
      <c r="F846" s="76"/>
      <c r="G846" s="76"/>
      <c r="H846" s="76"/>
      <c r="I846" s="76"/>
      <c r="J846" s="76"/>
      <c r="K846" s="76"/>
      <c r="L846" s="76"/>
      <c r="M846" s="76"/>
    </row>
    <row r="847" spans="1:13">
      <c r="A847" s="135"/>
      <c r="B847" s="76"/>
      <c r="C847" s="76"/>
      <c r="D847" s="76"/>
      <c r="E847" s="76"/>
      <c r="F847" s="76"/>
      <c r="G847" s="76"/>
      <c r="H847" s="76"/>
      <c r="I847" s="76"/>
      <c r="J847" s="76"/>
      <c r="K847" s="76"/>
      <c r="L847" s="76"/>
      <c r="M847" s="76"/>
    </row>
    <row r="848" spans="1:13">
      <c r="A848" s="135"/>
      <c r="B848" s="76"/>
      <c r="C848" s="76"/>
      <c r="D848" s="76"/>
      <c r="E848" s="76"/>
      <c r="F848" s="76"/>
      <c r="G848" s="76"/>
      <c r="H848" s="76"/>
      <c r="I848" s="76"/>
      <c r="J848" s="76"/>
      <c r="K848" s="76"/>
      <c r="L848" s="76"/>
      <c r="M848" s="76"/>
    </row>
    <row r="849" spans="1:13">
      <c r="A849" s="135"/>
      <c r="B849" s="76"/>
      <c r="C849" s="76"/>
      <c r="D849" s="76"/>
      <c r="E849" s="76"/>
      <c r="F849" s="76"/>
      <c r="G849" s="76"/>
      <c r="H849" s="76"/>
      <c r="I849" s="76"/>
      <c r="J849" s="76"/>
      <c r="K849" s="76"/>
      <c r="L849" s="76"/>
      <c r="M849" s="76"/>
    </row>
    <row r="850" spans="1:13">
      <c r="A850" s="135"/>
      <c r="B850" s="76"/>
      <c r="C850" s="76"/>
      <c r="D850" s="76"/>
      <c r="E850" s="76"/>
      <c r="F850" s="76"/>
      <c r="G850" s="76"/>
      <c r="H850" s="76"/>
      <c r="I850" s="76"/>
      <c r="J850" s="76"/>
      <c r="K850" s="76"/>
      <c r="L850" s="76"/>
      <c r="M850" s="76"/>
    </row>
    <row r="851" spans="1:13">
      <c r="A851" s="135"/>
      <c r="B851" s="76"/>
      <c r="C851" s="76"/>
      <c r="D851" s="76"/>
      <c r="E851" s="76"/>
      <c r="F851" s="76"/>
      <c r="G851" s="76"/>
      <c r="H851" s="76"/>
      <c r="I851" s="76"/>
      <c r="J851" s="76"/>
      <c r="K851" s="76"/>
      <c r="L851" s="76"/>
      <c r="M851" s="76"/>
    </row>
    <row r="852" spans="1:13">
      <c r="A852" s="135"/>
      <c r="B852" s="76"/>
      <c r="C852" s="76"/>
      <c r="D852" s="76"/>
      <c r="E852" s="76"/>
      <c r="F852" s="76"/>
      <c r="G852" s="76"/>
      <c r="H852" s="76"/>
      <c r="I852" s="76"/>
      <c r="J852" s="76"/>
      <c r="K852" s="76"/>
      <c r="L852" s="76"/>
      <c r="M852" s="76"/>
    </row>
    <row r="853" spans="1:13">
      <c r="A853" s="135"/>
      <c r="B853" s="76"/>
      <c r="C853" s="76"/>
      <c r="D853" s="76"/>
      <c r="E853" s="76"/>
      <c r="F853" s="76"/>
      <c r="G853" s="76"/>
      <c r="H853" s="76"/>
      <c r="I853" s="76"/>
      <c r="J853" s="76"/>
      <c r="K853" s="76"/>
      <c r="L853" s="76"/>
      <c r="M853" s="76"/>
    </row>
    <row r="854" spans="1:13">
      <c r="A854" s="135"/>
      <c r="B854" s="76"/>
      <c r="C854" s="76"/>
      <c r="D854" s="76"/>
      <c r="E854" s="76"/>
      <c r="F854" s="76"/>
      <c r="G854" s="76"/>
      <c r="H854" s="76"/>
      <c r="I854" s="76"/>
      <c r="J854" s="76"/>
      <c r="K854" s="76"/>
      <c r="L854" s="76"/>
      <c r="M854" s="76"/>
    </row>
    <row r="855" spans="1:13">
      <c r="A855" s="135"/>
      <c r="B855" s="76"/>
      <c r="C855" s="76"/>
      <c r="D855" s="76"/>
      <c r="E855" s="76"/>
      <c r="F855" s="76"/>
      <c r="G855" s="76"/>
      <c r="H855" s="76"/>
      <c r="I855" s="76"/>
      <c r="J855" s="76"/>
      <c r="K855" s="76"/>
      <c r="L855" s="76"/>
      <c r="M855" s="76"/>
    </row>
    <row r="856" spans="1:13">
      <c r="A856" s="135"/>
      <c r="B856" s="76"/>
      <c r="C856" s="76"/>
      <c r="D856" s="76"/>
      <c r="E856" s="76"/>
      <c r="F856" s="76"/>
      <c r="G856" s="76"/>
      <c r="H856" s="76"/>
      <c r="I856" s="76"/>
      <c r="J856" s="76"/>
      <c r="K856" s="76"/>
      <c r="L856" s="76"/>
      <c r="M856" s="76"/>
    </row>
    <row r="857" spans="1:13">
      <c r="A857" s="135"/>
      <c r="B857" s="76"/>
      <c r="C857" s="76"/>
      <c r="D857" s="76"/>
      <c r="E857" s="76"/>
      <c r="F857" s="76"/>
      <c r="G857" s="76"/>
      <c r="H857" s="76"/>
      <c r="I857" s="76"/>
      <c r="J857" s="76"/>
      <c r="K857" s="76"/>
      <c r="L857" s="76"/>
      <c r="M857" s="76"/>
    </row>
    <row r="858" spans="1:13">
      <c r="A858" s="135"/>
      <c r="B858" s="76"/>
      <c r="C858" s="76"/>
      <c r="D858" s="76"/>
      <c r="E858" s="76"/>
      <c r="F858" s="76"/>
      <c r="G858" s="76"/>
      <c r="H858" s="76"/>
      <c r="I858" s="76"/>
      <c r="J858" s="76"/>
      <c r="K858" s="76"/>
      <c r="L858" s="76"/>
      <c r="M858" s="76"/>
    </row>
    <row r="859" spans="1:13">
      <c r="A859" s="135"/>
      <c r="B859" s="76"/>
      <c r="C859" s="76"/>
      <c r="D859" s="76"/>
      <c r="E859" s="76"/>
      <c r="F859" s="76"/>
      <c r="G859" s="76"/>
      <c r="H859" s="76"/>
      <c r="I859" s="76"/>
      <c r="J859" s="76"/>
      <c r="K859" s="76"/>
      <c r="L859" s="76"/>
      <c r="M859" s="76"/>
    </row>
    <row r="860" spans="1:13">
      <c r="A860" s="135"/>
      <c r="B860" s="76"/>
      <c r="C860" s="76"/>
      <c r="D860" s="76"/>
      <c r="E860" s="76"/>
      <c r="F860" s="76"/>
      <c r="G860" s="76"/>
      <c r="H860" s="76"/>
      <c r="I860" s="76"/>
      <c r="J860" s="76"/>
      <c r="K860" s="76"/>
      <c r="L860" s="76"/>
      <c r="M860" s="76"/>
    </row>
    <row r="861" spans="1:13">
      <c r="A861" s="135"/>
      <c r="B861" s="76"/>
      <c r="C861" s="76"/>
      <c r="D861" s="76"/>
      <c r="E861" s="76"/>
      <c r="F861" s="76"/>
      <c r="G861" s="76"/>
      <c r="H861" s="76"/>
      <c r="I861" s="76"/>
      <c r="J861" s="76"/>
      <c r="K861" s="76"/>
      <c r="L861" s="76"/>
      <c r="M861" s="76"/>
    </row>
    <row r="862" spans="1:13">
      <c r="A862" s="135"/>
      <c r="B862" s="76"/>
      <c r="C862" s="76"/>
      <c r="D862" s="76"/>
      <c r="E862" s="76"/>
      <c r="F862" s="76"/>
      <c r="G862" s="76"/>
      <c r="H862" s="76"/>
      <c r="I862" s="76"/>
      <c r="J862" s="76"/>
      <c r="K862" s="76"/>
      <c r="L862" s="76"/>
      <c r="M862" s="76"/>
    </row>
    <row r="863" spans="1:13">
      <c r="A863" s="135"/>
      <c r="B863" s="76"/>
      <c r="C863" s="76"/>
      <c r="D863" s="76"/>
      <c r="E863" s="76"/>
      <c r="F863" s="76"/>
      <c r="G863" s="76"/>
      <c r="H863" s="76"/>
      <c r="I863" s="76"/>
      <c r="J863" s="76"/>
      <c r="K863" s="76"/>
      <c r="L863" s="76"/>
      <c r="M863" s="76"/>
    </row>
    <row r="864" spans="1:13">
      <c r="A864" s="135"/>
      <c r="B864" s="76"/>
      <c r="C864" s="76"/>
      <c r="D864" s="76"/>
      <c r="E864" s="76"/>
      <c r="F864" s="76"/>
      <c r="G864" s="76"/>
      <c r="H864" s="76"/>
      <c r="I864" s="76"/>
      <c r="J864" s="76"/>
      <c r="K864" s="76"/>
      <c r="L864" s="76"/>
      <c r="M864" s="76"/>
    </row>
    <row r="865" spans="1:13">
      <c r="A865" s="135"/>
      <c r="B865" s="76"/>
      <c r="C865" s="76"/>
      <c r="D865" s="76"/>
      <c r="E865" s="76"/>
      <c r="F865" s="76"/>
      <c r="G865" s="76"/>
      <c r="H865" s="76"/>
      <c r="I865" s="76"/>
      <c r="J865" s="76"/>
      <c r="K865" s="76"/>
      <c r="L865" s="76"/>
      <c r="M865" s="76"/>
    </row>
    <row r="866" spans="1:13">
      <c r="A866" s="135"/>
      <c r="B866" s="76"/>
      <c r="C866" s="76"/>
      <c r="D866" s="76"/>
      <c r="E866" s="76"/>
      <c r="F866" s="76"/>
      <c r="G866" s="76"/>
      <c r="H866" s="76"/>
      <c r="I866" s="76"/>
      <c r="J866" s="76"/>
      <c r="K866" s="76"/>
      <c r="L866" s="76"/>
      <c r="M866" s="76"/>
    </row>
    <row r="867" spans="1:13">
      <c r="A867" s="135"/>
      <c r="B867" s="76"/>
      <c r="C867" s="76"/>
      <c r="D867" s="76"/>
      <c r="E867" s="76"/>
      <c r="F867" s="76"/>
      <c r="G867" s="76"/>
      <c r="H867" s="76"/>
      <c r="I867" s="76"/>
      <c r="J867" s="76"/>
      <c r="K867" s="76"/>
      <c r="L867" s="76"/>
      <c r="M867" s="76"/>
    </row>
    <row r="868" spans="1:13">
      <c r="A868" s="135"/>
      <c r="B868" s="76"/>
      <c r="C868" s="76"/>
      <c r="D868" s="76"/>
      <c r="E868" s="76"/>
      <c r="F868" s="76"/>
      <c r="G868" s="76"/>
      <c r="H868" s="76"/>
      <c r="I868" s="76"/>
      <c r="J868" s="76"/>
      <c r="K868" s="76"/>
      <c r="L868" s="76"/>
      <c r="M868" s="76"/>
    </row>
    <row r="869" spans="1:13">
      <c r="A869" s="76"/>
      <c r="B869" s="76"/>
      <c r="C869" s="76"/>
      <c r="D869" s="76"/>
      <c r="E869" s="76"/>
      <c r="F869" s="76"/>
      <c r="G869" s="76"/>
      <c r="H869" s="76"/>
      <c r="I869" s="76"/>
      <c r="J869" s="76"/>
      <c r="K869" s="76"/>
      <c r="L869" s="76"/>
      <c r="M869" s="76"/>
    </row>
    <row r="870" spans="1:13">
      <c r="A870" s="76"/>
      <c r="B870" s="76"/>
      <c r="C870" s="76"/>
      <c r="D870" s="76"/>
      <c r="E870" s="76"/>
      <c r="F870" s="76"/>
      <c r="G870" s="76"/>
      <c r="H870" s="76"/>
      <c r="I870" s="76"/>
      <c r="J870" s="76"/>
      <c r="K870" s="76"/>
      <c r="L870" s="76"/>
      <c r="M870" s="76"/>
    </row>
    <row r="871" spans="1:13">
      <c r="A871" s="76"/>
      <c r="B871" s="76"/>
      <c r="C871" s="76"/>
      <c r="D871" s="76"/>
      <c r="E871" s="76"/>
      <c r="F871" s="76"/>
      <c r="G871" s="76"/>
      <c r="H871" s="76"/>
      <c r="I871" s="76"/>
      <c r="J871" s="76"/>
      <c r="K871" s="76"/>
      <c r="L871" s="76"/>
      <c r="M871" s="76"/>
    </row>
    <row r="872" spans="1:13">
      <c r="A872" s="76"/>
      <c r="B872" s="76"/>
      <c r="C872" s="76"/>
      <c r="D872" s="76"/>
      <c r="E872" s="76"/>
      <c r="F872" s="76"/>
      <c r="G872" s="76"/>
      <c r="H872" s="76"/>
      <c r="I872" s="76"/>
      <c r="J872" s="76"/>
      <c r="K872" s="76"/>
      <c r="L872" s="76"/>
      <c r="M872" s="76"/>
    </row>
    <row r="873" spans="1:13">
      <c r="A873" s="76"/>
      <c r="B873" s="76"/>
      <c r="C873" s="76"/>
      <c r="D873" s="76"/>
      <c r="E873" s="76"/>
      <c r="F873" s="76"/>
      <c r="G873" s="76"/>
      <c r="H873" s="76"/>
      <c r="I873" s="76"/>
      <c r="J873" s="76"/>
      <c r="K873" s="76"/>
      <c r="L873" s="76"/>
      <c r="M873" s="76"/>
    </row>
    <row r="874" spans="1:13">
      <c r="A874" s="76"/>
      <c r="B874" s="76"/>
      <c r="C874" s="76"/>
      <c r="D874" s="76"/>
      <c r="E874" s="76"/>
      <c r="F874" s="76"/>
      <c r="G874" s="76"/>
      <c r="H874" s="76"/>
      <c r="I874" s="76"/>
      <c r="J874" s="76"/>
      <c r="K874" s="76"/>
      <c r="L874" s="76"/>
      <c r="M874" s="76"/>
    </row>
    <row r="875" spans="1:13">
      <c r="A875" s="76"/>
      <c r="B875" s="76"/>
      <c r="C875" s="76"/>
      <c r="D875" s="76"/>
      <c r="E875" s="76"/>
      <c r="F875" s="76"/>
      <c r="G875" s="76"/>
      <c r="H875" s="76"/>
      <c r="I875" s="76"/>
      <c r="J875" s="76"/>
      <c r="K875" s="76"/>
      <c r="L875" s="76"/>
      <c r="M875" s="76"/>
    </row>
    <row r="876" spans="1:13">
      <c r="A876" s="76"/>
      <c r="B876" s="76"/>
      <c r="C876" s="76"/>
      <c r="D876" s="76"/>
      <c r="E876" s="76"/>
      <c r="F876" s="76"/>
      <c r="G876" s="76"/>
      <c r="H876" s="76"/>
      <c r="I876" s="76"/>
      <c r="J876" s="76"/>
      <c r="K876" s="76"/>
      <c r="L876" s="76"/>
      <c r="M876" s="76"/>
    </row>
    <row r="877" spans="1:13">
      <c r="A877" s="76"/>
      <c r="B877" s="76"/>
      <c r="C877" s="76"/>
      <c r="D877" s="76"/>
      <c r="E877" s="76"/>
      <c r="F877" s="76"/>
      <c r="G877" s="76"/>
      <c r="H877" s="76"/>
      <c r="I877" s="76"/>
      <c r="J877" s="76"/>
      <c r="K877" s="76"/>
      <c r="L877" s="76"/>
      <c r="M877" s="76"/>
    </row>
    <row r="878" spans="1:13">
      <c r="A878" s="76"/>
      <c r="B878" s="76"/>
      <c r="C878" s="76"/>
      <c r="D878" s="76"/>
      <c r="E878" s="76"/>
      <c r="F878" s="76"/>
      <c r="G878" s="76"/>
      <c r="H878" s="76"/>
      <c r="I878" s="76"/>
      <c r="J878" s="76"/>
      <c r="K878" s="76"/>
      <c r="L878" s="76"/>
      <c r="M878" s="76"/>
    </row>
    <row r="879" spans="1:13">
      <c r="A879" s="76"/>
      <c r="B879" s="76"/>
      <c r="C879" s="76"/>
      <c r="D879" s="76"/>
      <c r="E879" s="76"/>
      <c r="F879" s="76"/>
      <c r="G879" s="76"/>
      <c r="H879" s="76"/>
      <c r="I879" s="76"/>
      <c r="J879" s="76"/>
      <c r="K879" s="76"/>
      <c r="L879" s="76"/>
      <c r="M879" s="76"/>
    </row>
    <row r="880" spans="1:13">
      <c r="A880" s="76"/>
      <c r="B880" s="76"/>
      <c r="C880" s="76"/>
      <c r="D880" s="76"/>
      <c r="E880" s="76"/>
      <c r="F880" s="76"/>
      <c r="G880" s="76"/>
      <c r="H880" s="76"/>
      <c r="I880" s="76"/>
      <c r="J880" s="76"/>
      <c r="K880" s="76"/>
      <c r="L880" s="76"/>
      <c r="M880" s="76"/>
    </row>
    <row r="881" spans="1:13">
      <c r="A881" s="76"/>
      <c r="B881" s="76"/>
      <c r="C881" s="76"/>
      <c r="D881" s="76"/>
      <c r="E881" s="76"/>
      <c r="F881" s="76"/>
      <c r="G881" s="76"/>
      <c r="H881" s="76"/>
      <c r="I881" s="76"/>
      <c r="J881" s="76"/>
      <c r="K881" s="76"/>
      <c r="L881" s="76"/>
      <c r="M881" s="76"/>
    </row>
    <row r="882" spans="1:13">
      <c r="A882" s="76"/>
      <c r="B882" s="76"/>
      <c r="C882" s="76"/>
      <c r="D882" s="76"/>
      <c r="E882" s="76"/>
      <c r="F882" s="76"/>
      <c r="G882" s="76"/>
      <c r="H882" s="76"/>
      <c r="I882" s="76"/>
      <c r="J882" s="76"/>
      <c r="K882" s="76"/>
      <c r="L882" s="76"/>
      <c r="M882" s="76"/>
    </row>
    <row r="883" spans="1:13">
      <c r="A883" s="76"/>
      <c r="B883" s="76"/>
      <c r="C883" s="76"/>
      <c r="D883" s="76"/>
      <c r="E883" s="76"/>
      <c r="F883" s="76"/>
      <c r="G883" s="76"/>
      <c r="H883" s="76"/>
      <c r="I883" s="76"/>
      <c r="J883" s="76"/>
      <c r="K883" s="76"/>
      <c r="L883" s="76"/>
      <c r="M883" s="76"/>
    </row>
    <row r="884" spans="1:13">
      <c r="A884" s="76"/>
      <c r="B884" s="76"/>
      <c r="C884" s="76"/>
      <c r="D884" s="76"/>
      <c r="E884" s="76"/>
      <c r="F884" s="76"/>
      <c r="G884" s="76"/>
      <c r="H884" s="76"/>
      <c r="I884" s="76"/>
      <c r="J884" s="76"/>
      <c r="K884" s="76"/>
      <c r="L884" s="76"/>
      <c r="M884" s="76"/>
    </row>
    <row r="885" spans="1:13">
      <c r="A885" s="76"/>
      <c r="B885" s="76"/>
      <c r="C885" s="76"/>
      <c r="D885" s="76"/>
      <c r="E885" s="76"/>
      <c r="F885" s="76"/>
      <c r="G885" s="76"/>
      <c r="H885" s="76"/>
      <c r="I885" s="76"/>
      <c r="J885" s="76"/>
      <c r="K885" s="76"/>
      <c r="L885" s="76"/>
      <c r="M885" s="76"/>
    </row>
    <row r="886" spans="1:13">
      <c r="A886" s="76"/>
      <c r="B886" s="76"/>
      <c r="C886" s="76"/>
      <c r="D886" s="76"/>
      <c r="E886" s="76"/>
      <c r="F886" s="76"/>
      <c r="G886" s="76"/>
      <c r="H886" s="76"/>
      <c r="I886" s="76"/>
      <c r="J886" s="76"/>
      <c r="K886" s="76"/>
      <c r="L886" s="76"/>
      <c r="M886" s="76"/>
    </row>
    <row r="887" spans="1:13">
      <c r="A887" s="76"/>
      <c r="B887" s="76"/>
      <c r="C887" s="76"/>
      <c r="D887" s="76"/>
      <c r="E887" s="76"/>
      <c r="F887" s="76"/>
      <c r="G887" s="76"/>
      <c r="H887" s="76"/>
      <c r="I887" s="76"/>
      <c r="J887" s="76"/>
      <c r="K887" s="76"/>
      <c r="L887" s="76"/>
      <c r="M887" s="76"/>
    </row>
    <row r="888" spans="1:13">
      <c r="A888" s="76"/>
      <c r="B888" s="76"/>
      <c r="C888" s="76"/>
      <c r="D888" s="76"/>
      <c r="E888" s="76"/>
      <c r="F888" s="76"/>
      <c r="G888" s="76"/>
      <c r="H888" s="76"/>
      <c r="I888" s="76"/>
      <c r="J888" s="76"/>
      <c r="K888" s="76"/>
      <c r="L888" s="76"/>
      <c r="M888" s="76"/>
    </row>
    <row r="889" spans="1:13">
      <c r="A889" s="76"/>
      <c r="B889" s="76"/>
      <c r="C889" s="76"/>
      <c r="D889" s="76"/>
      <c r="E889" s="76"/>
      <c r="F889" s="76"/>
      <c r="G889" s="76"/>
      <c r="H889" s="76"/>
      <c r="I889" s="76"/>
      <c r="J889" s="76"/>
      <c r="K889" s="76"/>
      <c r="L889" s="76"/>
      <c r="M889" s="76"/>
    </row>
    <row r="890" spans="1:13">
      <c r="A890" s="76"/>
      <c r="B890" s="76"/>
      <c r="C890" s="76"/>
      <c r="D890" s="76"/>
      <c r="E890" s="76"/>
      <c r="F890" s="76"/>
      <c r="G890" s="76"/>
      <c r="H890" s="76"/>
      <c r="I890" s="76"/>
      <c r="J890" s="76"/>
      <c r="K890" s="76"/>
      <c r="L890" s="76"/>
      <c r="M890" s="76"/>
    </row>
    <row r="891" spans="1:13">
      <c r="A891" s="76"/>
      <c r="B891" s="76"/>
      <c r="C891" s="76"/>
      <c r="D891" s="76"/>
      <c r="E891" s="76"/>
      <c r="F891" s="76"/>
      <c r="G891" s="76"/>
      <c r="H891" s="76"/>
      <c r="I891" s="76"/>
      <c r="J891" s="76"/>
      <c r="K891" s="76"/>
      <c r="L891" s="76"/>
      <c r="M891" s="76"/>
    </row>
    <row r="892" spans="1:13">
      <c r="A892" s="76"/>
      <c r="B892" s="76"/>
      <c r="C892" s="76"/>
      <c r="D892" s="76"/>
      <c r="E892" s="76"/>
      <c r="F892" s="76"/>
      <c r="G892" s="76"/>
      <c r="H892" s="76"/>
      <c r="I892" s="76"/>
      <c r="J892" s="76"/>
      <c r="K892" s="76"/>
      <c r="L892" s="76"/>
      <c r="M892" s="76"/>
    </row>
    <row r="893" spans="1:13">
      <c r="A893" s="76"/>
      <c r="B893" s="76"/>
      <c r="C893" s="76"/>
      <c r="D893" s="76"/>
      <c r="E893" s="76"/>
      <c r="F893" s="76"/>
      <c r="G893" s="76"/>
      <c r="H893" s="76"/>
      <c r="I893" s="76"/>
      <c r="J893" s="76"/>
      <c r="K893" s="76"/>
      <c r="L893" s="76"/>
      <c r="M893" s="76"/>
    </row>
    <row r="894" spans="1:13">
      <c r="A894" s="76"/>
      <c r="B894" s="76"/>
      <c r="C894" s="76"/>
      <c r="D894" s="76"/>
      <c r="E894" s="76"/>
      <c r="F894" s="76"/>
      <c r="G894" s="76"/>
      <c r="H894" s="76"/>
      <c r="I894" s="76"/>
      <c r="J894" s="76"/>
      <c r="K894" s="76"/>
      <c r="L894" s="76"/>
      <c r="M894" s="76"/>
    </row>
    <row r="895" spans="1:13">
      <c r="A895" s="76"/>
      <c r="B895" s="76"/>
      <c r="C895" s="76"/>
      <c r="D895" s="76"/>
      <c r="E895" s="76"/>
      <c r="F895" s="76"/>
      <c r="G895" s="76"/>
      <c r="H895" s="76"/>
      <c r="I895" s="76"/>
      <c r="J895" s="76"/>
      <c r="K895" s="76"/>
      <c r="L895" s="76"/>
      <c r="M895" s="76"/>
    </row>
    <row r="896" spans="1:13">
      <c r="A896" s="76"/>
      <c r="B896" s="76"/>
      <c r="C896" s="76"/>
      <c r="D896" s="76"/>
      <c r="E896" s="76"/>
      <c r="F896" s="76"/>
      <c r="G896" s="76"/>
      <c r="H896" s="76"/>
      <c r="I896" s="76"/>
      <c r="J896" s="76"/>
      <c r="K896" s="76"/>
      <c r="L896" s="76"/>
      <c r="M896" s="76"/>
    </row>
    <row r="897" spans="1:13">
      <c r="A897" s="76"/>
      <c r="B897" s="76"/>
      <c r="C897" s="76"/>
      <c r="D897" s="76"/>
      <c r="E897" s="76"/>
      <c r="F897" s="76"/>
      <c r="G897" s="76"/>
      <c r="H897" s="76"/>
      <c r="I897" s="76"/>
      <c r="J897" s="76"/>
      <c r="K897" s="76"/>
      <c r="L897" s="76"/>
      <c r="M897" s="76"/>
    </row>
    <row r="898" spans="1:13">
      <c r="A898" s="76"/>
      <c r="B898" s="76"/>
      <c r="C898" s="76"/>
      <c r="D898" s="76"/>
      <c r="E898" s="76"/>
      <c r="F898" s="76"/>
      <c r="G898" s="76"/>
      <c r="H898" s="76"/>
      <c r="I898" s="76"/>
      <c r="J898" s="76"/>
      <c r="K898" s="76"/>
      <c r="L898" s="76"/>
      <c r="M898" s="76"/>
    </row>
    <row r="899" spans="1:13">
      <c r="A899" s="76"/>
      <c r="B899" s="76"/>
      <c r="C899" s="76"/>
      <c r="D899" s="76"/>
      <c r="E899" s="76"/>
      <c r="F899" s="76"/>
      <c r="G899" s="76"/>
      <c r="H899" s="76"/>
      <c r="I899" s="76"/>
      <c r="J899" s="76"/>
      <c r="K899" s="76"/>
      <c r="L899" s="76"/>
      <c r="M899" s="76"/>
    </row>
    <row r="900" spans="1:13">
      <c r="A900" s="76"/>
      <c r="B900" s="76"/>
      <c r="C900" s="76"/>
      <c r="D900" s="76"/>
      <c r="E900" s="76"/>
      <c r="F900" s="76"/>
      <c r="G900" s="76"/>
      <c r="H900" s="76"/>
      <c r="I900" s="76"/>
      <c r="J900" s="76"/>
      <c r="K900" s="76"/>
      <c r="L900" s="76"/>
      <c r="M900" s="76"/>
    </row>
    <row r="901" spans="1:13">
      <c r="A901" s="76"/>
      <c r="B901" s="76"/>
      <c r="C901" s="76"/>
      <c r="D901" s="76"/>
      <c r="E901" s="76"/>
      <c r="F901" s="76"/>
      <c r="G901" s="76"/>
      <c r="H901" s="76"/>
      <c r="I901" s="76"/>
      <c r="J901" s="76"/>
      <c r="K901" s="76"/>
      <c r="L901" s="76"/>
      <c r="M901" s="76"/>
    </row>
    <row r="902" spans="1:13">
      <c r="A902" s="76"/>
      <c r="B902" s="76"/>
      <c r="C902" s="76"/>
      <c r="D902" s="76"/>
      <c r="E902" s="76"/>
      <c r="F902" s="76"/>
      <c r="G902" s="76"/>
      <c r="H902" s="76"/>
      <c r="I902" s="76"/>
      <c r="J902" s="76"/>
      <c r="K902" s="76"/>
      <c r="L902" s="76"/>
      <c r="M902" s="76"/>
    </row>
    <row r="903" spans="1:13">
      <c r="A903" s="76"/>
      <c r="B903" s="76"/>
      <c r="C903" s="76"/>
      <c r="D903" s="76"/>
      <c r="E903" s="76"/>
      <c r="F903" s="76"/>
      <c r="G903" s="76"/>
      <c r="H903" s="76"/>
      <c r="I903" s="76"/>
      <c r="J903" s="76"/>
      <c r="K903" s="76"/>
      <c r="L903" s="76"/>
      <c r="M903" s="76"/>
    </row>
    <row r="904" spans="1:13">
      <c r="A904" s="76"/>
      <c r="B904" s="76"/>
      <c r="C904" s="76"/>
      <c r="D904" s="76"/>
      <c r="E904" s="76"/>
      <c r="F904" s="76"/>
      <c r="G904" s="76"/>
      <c r="H904" s="76"/>
      <c r="I904" s="76"/>
      <c r="J904" s="76"/>
      <c r="K904" s="76"/>
      <c r="L904" s="76"/>
      <c r="M904" s="76"/>
    </row>
    <row r="905" spans="1:13">
      <c r="A905" s="76"/>
      <c r="B905" s="76"/>
      <c r="C905" s="76"/>
      <c r="D905" s="76"/>
      <c r="E905" s="76"/>
      <c r="F905" s="76"/>
      <c r="G905" s="76"/>
      <c r="H905" s="76"/>
      <c r="I905" s="76"/>
      <c r="J905" s="76"/>
      <c r="K905" s="76"/>
      <c r="L905" s="76"/>
      <c r="M905" s="76"/>
    </row>
    <row r="906" spans="1:13">
      <c r="A906" s="76"/>
      <c r="B906" s="76"/>
      <c r="C906" s="76"/>
      <c r="D906" s="76"/>
      <c r="E906" s="76"/>
      <c r="F906" s="76"/>
      <c r="G906" s="76"/>
      <c r="H906" s="76"/>
      <c r="I906" s="76"/>
      <c r="J906" s="76"/>
      <c r="K906" s="76"/>
      <c r="L906" s="76"/>
      <c r="M906" s="76"/>
    </row>
    <row r="907" spans="1:13">
      <c r="A907" s="76"/>
      <c r="B907" s="76"/>
      <c r="C907" s="76"/>
      <c r="D907" s="76"/>
      <c r="E907" s="76"/>
      <c r="F907" s="76"/>
      <c r="G907" s="76"/>
      <c r="H907" s="76"/>
      <c r="I907" s="76"/>
      <c r="J907" s="76"/>
      <c r="K907" s="76"/>
      <c r="L907" s="76"/>
      <c r="M907" s="76"/>
    </row>
    <row r="908" spans="1:13">
      <c r="A908" s="76"/>
      <c r="B908" s="76"/>
      <c r="C908" s="76"/>
      <c r="D908" s="76"/>
      <c r="E908" s="76"/>
      <c r="F908" s="76"/>
      <c r="G908" s="76"/>
      <c r="H908" s="76"/>
      <c r="I908" s="76"/>
      <c r="J908" s="76"/>
      <c r="K908" s="76"/>
      <c r="L908" s="76"/>
      <c r="M908" s="76"/>
    </row>
    <row r="909" spans="1:13">
      <c r="A909" s="76"/>
      <c r="B909" s="76"/>
      <c r="C909" s="76"/>
      <c r="D909" s="76"/>
      <c r="E909" s="76"/>
      <c r="F909" s="76"/>
      <c r="G909" s="76"/>
      <c r="H909" s="76"/>
      <c r="I909" s="76"/>
      <c r="J909" s="76"/>
      <c r="K909" s="76"/>
      <c r="L909" s="76"/>
      <c r="M909" s="76"/>
    </row>
    <row r="910" spans="1:13">
      <c r="A910" s="76"/>
      <c r="B910" s="76"/>
      <c r="C910" s="76"/>
      <c r="D910" s="76"/>
      <c r="E910" s="76"/>
      <c r="F910" s="76"/>
      <c r="G910" s="76"/>
      <c r="H910" s="76"/>
      <c r="I910" s="76"/>
      <c r="J910" s="76"/>
      <c r="K910" s="76"/>
      <c r="L910" s="76"/>
      <c r="M910" s="76"/>
    </row>
    <row r="911" spans="1:13">
      <c r="A911" s="76"/>
      <c r="B911" s="76"/>
      <c r="C911" s="76"/>
      <c r="D911" s="76"/>
      <c r="E911" s="76"/>
      <c r="F911" s="76"/>
      <c r="G911" s="76"/>
      <c r="H911" s="76"/>
      <c r="I911" s="76"/>
      <c r="J911" s="76"/>
      <c r="K911" s="76"/>
      <c r="L911" s="76"/>
      <c r="M911" s="76"/>
    </row>
    <row r="912" spans="1:13">
      <c r="A912" s="76"/>
      <c r="B912" s="76"/>
      <c r="C912" s="76"/>
      <c r="D912" s="76"/>
      <c r="E912" s="76"/>
      <c r="F912" s="76"/>
      <c r="G912" s="76"/>
      <c r="H912" s="76"/>
      <c r="I912" s="76"/>
      <c r="J912" s="76"/>
      <c r="K912" s="76"/>
      <c r="L912" s="76"/>
      <c r="M912" s="76"/>
    </row>
    <row r="913" spans="1:13">
      <c r="A913" s="76"/>
      <c r="B913" s="76"/>
      <c r="C913" s="76"/>
      <c r="D913" s="76"/>
      <c r="E913" s="76"/>
      <c r="F913" s="76"/>
      <c r="G913" s="76"/>
      <c r="H913" s="76"/>
      <c r="I913" s="76"/>
      <c r="J913" s="76"/>
      <c r="K913" s="76"/>
      <c r="L913" s="76"/>
      <c r="M913" s="76"/>
    </row>
    <row r="914" spans="1:13">
      <c r="A914" s="76"/>
      <c r="B914" s="76"/>
      <c r="C914" s="76"/>
      <c r="D914" s="76"/>
      <c r="E914" s="76"/>
      <c r="F914" s="76"/>
      <c r="G914" s="76"/>
      <c r="H914" s="76"/>
      <c r="I914" s="76"/>
      <c r="J914" s="76"/>
      <c r="K914" s="76"/>
      <c r="L914" s="76"/>
      <c r="M914" s="76"/>
    </row>
    <row r="915" spans="1:13">
      <c r="A915" s="76"/>
      <c r="B915" s="76"/>
      <c r="C915" s="76"/>
      <c r="D915" s="76"/>
      <c r="E915" s="76"/>
      <c r="F915" s="76"/>
      <c r="G915" s="76"/>
      <c r="H915" s="76"/>
      <c r="I915" s="76"/>
      <c r="J915" s="76"/>
      <c r="K915" s="76"/>
      <c r="L915" s="76"/>
      <c r="M915" s="76"/>
    </row>
    <row r="916" spans="1:13">
      <c r="A916" s="76"/>
      <c r="B916" s="76"/>
      <c r="C916" s="76"/>
      <c r="D916" s="76"/>
      <c r="E916" s="76"/>
      <c r="F916" s="76"/>
      <c r="G916" s="76"/>
      <c r="H916" s="76"/>
      <c r="I916" s="76"/>
      <c r="J916" s="76"/>
      <c r="K916" s="76"/>
      <c r="L916" s="76"/>
      <c r="M916" s="76"/>
    </row>
    <row r="917" spans="1:13">
      <c r="A917" s="76"/>
      <c r="B917" s="76"/>
      <c r="C917" s="76"/>
      <c r="D917" s="76"/>
      <c r="E917" s="76"/>
      <c r="F917" s="76"/>
      <c r="G917" s="76"/>
      <c r="H917" s="76"/>
      <c r="I917" s="76"/>
      <c r="J917" s="76"/>
      <c r="K917" s="76"/>
      <c r="L917" s="76"/>
      <c r="M917" s="76"/>
    </row>
    <row r="918" spans="1:13">
      <c r="A918" s="76"/>
      <c r="B918" s="76"/>
      <c r="C918" s="76"/>
      <c r="D918" s="76"/>
      <c r="E918" s="76"/>
      <c r="F918" s="76"/>
      <c r="G918" s="76"/>
      <c r="H918" s="76"/>
      <c r="I918" s="76"/>
      <c r="J918" s="76"/>
      <c r="K918" s="76"/>
      <c r="L918" s="76"/>
      <c r="M918" s="76"/>
    </row>
    <row r="919" spans="1:13">
      <c r="A919" s="76"/>
      <c r="B919" s="76"/>
      <c r="C919" s="76"/>
      <c r="D919" s="76"/>
      <c r="E919" s="76"/>
      <c r="F919" s="76"/>
      <c r="G919" s="76"/>
      <c r="H919" s="76"/>
      <c r="I919" s="76"/>
      <c r="J919" s="76"/>
      <c r="K919" s="76"/>
      <c r="L919" s="76"/>
      <c r="M919" s="76"/>
    </row>
    <row r="920" spans="1:13">
      <c r="A920" s="76"/>
      <c r="B920" s="76"/>
      <c r="C920" s="76"/>
      <c r="D920" s="76"/>
      <c r="E920" s="76"/>
      <c r="F920" s="76"/>
      <c r="G920" s="76"/>
      <c r="H920" s="76"/>
      <c r="I920" s="76"/>
      <c r="J920" s="76"/>
      <c r="K920" s="76"/>
      <c r="L920" s="76"/>
      <c r="M920" s="76"/>
    </row>
    <row r="921" spans="1:13">
      <c r="A921" s="76"/>
      <c r="B921" s="76"/>
      <c r="C921" s="76"/>
      <c r="D921" s="76"/>
      <c r="E921" s="76"/>
      <c r="F921" s="76"/>
      <c r="G921" s="76"/>
      <c r="H921" s="76"/>
      <c r="I921" s="76"/>
      <c r="J921" s="76"/>
      <c r="K921" s="76"/>
      <c r="L921" s="76"/>
      <c r="M921" s="76"/>
    </row>
    <row r="922" spans="1:13">
      <c r="A922" s="76"/>
      <c r="B922" s="76"/>
      <c r="C922" s="76"/>
      <c r="D922" s="76"/>
      <c r="E922" s="76"/>
      <c r="F922" s="76"/>
      <c r="G922" s="76"/>
      <c r="H922" s="76"/>
      <c r="I922" s="76"/>
      <c r="J922" s="76"/>
      <c r="K922" s="76"/>
      <c r="L922" s="76"/>
      <c r="M922" s="76"/>
    </row>
    <row r="923" spans="1:13">
      <c r="A923" s="76"/>
      <c r="B923" s="76"/>
      <c r="C923" s="76"/>
      <c r="D923" s="76"/>
      <c r="E923" s="76"/>
      <c r="F923" s="76"/>
      <c r="G923" s="76"/>
      <c r="H923" s="76"/>
      <c r="I923" s="76"/>
      <c r="J923" s="76"/>
      <c r="K923" s="76"/>
      <c r="L923" s="76"/>
      <c r="M923" s="76"/>
    </row>
    <row r="924" spans="1:13">
      <c r="A924" s="76"/>
      <c r="B924" s="76"/>
      <c r="C924" s="76"/>
      <c r="D924" s="76"/>
      <c r="E924" s="76"/>
      <c r="F924" s="76"/>
      <c r="G924" s="76"/>
      <c r="H924" s="76"/>
      <c r="I924" s="76"/>
      <c r="J924" s="76"/>
      <c r="K924" s="76"/>
      <c r="L924" s="76"/>
      <c r="M924" s="76"/>
    </row>
    <row r="925" spans="1:13">
      <c r="A925" s="76"/>
      <c r="B925" s="76"/>
      <c r="C925" s="76"/>
      <c r="D925" s="76"/>
      <c r="E925" s="76"/>
      <c r="F925" s="76"/>
      <c r="G925" s="76"/>
      <c r="H925" s="76"/>
      <c r="I925" s="76"/>
      <c r="J925" s="76"/>
      <c r="K925" s="76"/>
      <c r="L925" s="76"/>
      <c r="M925" s="76"/>
    </row>
    <row r="926" spans="1:13">
      <c r="A926" s="76"/>
      <c r="B926" s="76"/>
      <c r="C926" s="76"/>
      <c r="D926" s="76"/>
      <c r="E926" s="76"/>
      <c r="F926" s="76"/>
      <c r="G926" s="76"/>
      <c r="H926" s="76"/>
      <c r="I926" s="76"/>
      <c r="J926" s="76"/>
      <c r="K926" s="76"/>
      <c r="L926" s="76"/>
      <c r="M926" s="76"/>
    </row>
    <row r="927" spans="1:13">
      <c r="A927" s="76"/>
      <c r="B927" s="76"/>
      <c r="C927" s="76"/>
      <c r="D927" s="76"/>
      <c r="E927" s="76"/>
      <c r="F927" s="76"/>
      <c r="G927" s="76"/>
      <c r="H927" s="76"/>
      <c r="I927" s="76"/>
      <c r="J927" s="76"/>
      <c r="K927" s="76"/>
      <c r="L927" s="76"/>
      <c r="M927" s="76"/>
    </row>
    <row r="928" spans="1:13">
      <c r="A928" s="76"/>
      <c r="B928" s="76"/>
      <c r="C928" s="76"/>
      <c r="D928" s="76"/>
      <c r="E928" s="76"/>
      <c r="F928" s="76"/>
      <c r="G928" s="76"/>
      <c r="H928" s="76"/>
      <c r="I928" s="76"/>
      <c r="J928" s="76"/>
      <c r="K928" s="76"/>
      <c r="L928" s="76"/>
      <c r="M928" s="76"/>
    </row>
    <row r="929" spans="1:13">
      <c r="A929" s="76"/>
      <c r="B929" s="76"/>
      <c r="C929" s="76"/>
      <c r="D929" s="76"/>
      <c r="E929" s="76"/>
      <c r="F929" s="76"/>
      <c r="G929" s="76"/>
      <c r="H929" s="76"/>
      <c r="I929" s="76"/>
      <c r="J929" s="76"/>
      <c r="K929" s="76"/>
      <c r="L929" s="76"/>
      <c r="M929" s="76"/>
    </row>
    <row r="930" spans="1:13">
      <c r="A930" s="76"/>
      <c r="B930" s="76"/>
      <c r="C930" s="76"/>
      <c r="D930" s="76"/>
      <c r="E930" s="76"/>
      <c r="F930" s="76"/>
      <c r="G930" s="76"/>
      <c r="H930" s="76"/>
      <c r="I930" s="76"/>
      <c r="J930" s="76"/>
      <c r="K930" s="76"/>
      <c r="L930" s="76"/>
      <c r="M930" s="76"/>
    </row>
    <row r="931" spans="1:13">
      <c r="A931" s="76"/>
      <c r="B931" s="76"/>
      <c r="C931" s="76"/>
      <c r="D931" s="76"/>
      <c r="E931" s="76"/>
      <c r="F931" s="76"/>
      <c r="G931" s="76"/>
      <c r="H931" s="76"/>
      <c r="I931" s="76"/>
      <c r="J931" s="76"/>
      <c r="K931" s="76"/>
      <c r="L931" s="76"/>
      <c r="M931" s="76"/>
    </row>
    <row r="932" spans="1:13">
      <c r="A932" s="76"/>
      <c r="B932" s="76"/>
      <c r="C932" s="76"/>
      <c r="D932" s="76"/>
      <c r="E932" s="76"/>
      <c r="F932" s="76"/>
      <c r="G932" s="76"/>
      <c r="H932" s="76"/>
      <c r="I932" s="76"/>
      <c r="J932" s="76"/>
      <c r="K932" s="76"/>
      <c r="L932" s="76"/>
      <c r="M932" s="76"/>
    </row>
    <row r="933" spans="1:13">
      <c r="A933" s="76"/>
      <c r="B933" s="76"/>
      <c r="C933" s="76"/>
      <c r="D933" s="76"/>
      <c r="E933" s="76"/>
      <c r="F933" s="76"/>
      <c r="G933" s="76"/>
      <c r="H933" s="76"/>
      <c r="I933" s="76"/>
      <c r="J933" s="76"/>
      <c r="K933" s="76"/>
      <c r="L933" s="76"/>
      <c r="M933" s="76"/>
    </row>
    <row r="934" spans="1:13">
      <c r="A934" s="76"/>
      <c r="B934" s="76"/>
      <c r="C934" s="76"/>
      <c r="D934" s="76"/>
      <c r="E934" s="76"/>
      <c r="F934" s="76"/>
      <c r="G934" s="76"/>
      <c r="H934" s="76"/>
      <c r="I934" s="76"/>
      <c r="J934" s="76"/>
      <c r="K934" s="76"/>
      <c r="L934" s="76"/>
      <c r="M934" s="76"/>
    </row>
    <row r="935" spans="1:13">
      <c r="A935" s="76"/>
      <c r="B935" s="76"/>
      <c r="C935" s="76"/>
      <c r="D935" s="76"/>
      <c r="E935" s="76"/>
      <c r="F935" s="76"/>
      <c r="G935" s="76"/>
      <c r="H935" s="76"/>
      <c r="I935" s="76"/>
      <c r="J935" s="76"/>
      <c r="K935" s="76"/>
      <c r="L935" s="76"/>
      <c r="M935" s="76"/>
    </row>
    <row r="936" spans="1:13">
      <c r="A936" s="76"/>
      <c r="B936" s="76"/>
      <c r="C936" s="76"/>
      <c r="D936" s="76"/>
      <c r="E936" s="76"/>
      <c r="F936" s="76"/>
      <c r="G936" s="76"/>
      <c r="H936" s="76"/>
      <c r="I936" s="76"/>
      <c r="J936" s="76"/>
      <c r="K936" s="76"/>
      <c r="L936" s="76"/>
      <c r="M936" s="76"/>
    </row>
    <row r="937" spans="1:13">
      <c r="A937" s="76"/>
      <c r="B937" s="76"/>
      <c r="C937" s="76"/>
      <c r="D937" s="76"/>
      <c r="E937" s="76"/>
      <c r="F937" s="76"/>
      <c r="G937" s="76"/>
      <c r="H937" s="76"/>
      <c r="I937" s="76"/>
      <c r="J937" s="76"/>
      <c r="K937" s="76"/>
      <c r="L937" s="76"/>
      <c r="M937" s="76"/>
    </row>
    <row r="938" spans="1:13">
      <c r="A938" s="76"/>
      <c r="B938" s="76"/>
      <c r="C938" s="76"/>
      <c r="D938" s="76"/>
      <c r="E938" s="76"/>
      <c r="F938" s="76"/>
      <c r="G938" s="76"/>
      <c r="H938" s="76"/>
      <c r="I938" s="76"/>
      <c r="J938" s="76"/>
      <c r="K938" s="76"/>
      <c r="L938" s="76"/>
      <c r="M938" s="76"/>
    </row>
    <row r="939" spans="1:13">
      <c r="A939" s="76"/>
      <c r="B939" s="76"/>
      <c r="C939" s="76"/>
      <c r="D939" s="76"/>
      <c r="E939" s="76"/>
      <c r="F939" s="76"/>
      <c r="G939" s="76"/>
      <c r="H939" s="76"/>
      <c r="I939" s="76"/>
      <c r="J939" s="76"/>
      <c r="K939" s="76"/>
      <c r="L939" s="76"/>
      <c r="M939" s="76"/>
    </row>
    <row r="940" spans="1:13">
      <c r="A940" s="76"/>
      <c r="B940" s="76"/>
      <c r="C940" s="76"/>
      <c r="D940" s="76"/>
      <c r="E940" s="76"/>
      <c r="F940" s="76"/>
      <c r="G940" s="76"/>
      <c r="H940" s="76"/>
      <c r="I940" s="76"/>
      <c r="J940" s="76"/>
      <c r="K940" s="76"/>
      <c r="L940" s="76"/>
      <c r="M940" s="76"/>
    </row>
    <row r="941" spans="1:13">
      <c r="A941" s="76"/>
      <c r="B941" s="76"/>
      <c r="C941" s="76"/>
      <c r="D941" s="76"/>
      <c r="E941" s="76"/>
      <c r="F941" s="76"/>
      <c r="G941" s="76"/>
      <c r="H941" s="76"/>
      <c r="I941" s="76"/>
      <c r="J941" s="76"/>
      <c r="K941" s="76"/>
      <c r="L941" s="76"/>
      <c r="M941" s="76"/>
    </row>
    <row r="942" spans="1:13">
      <c r="A942" s="76"/>
      <c r="B942" s="76"/>
      <c r="C942" s="76"/>
      <c r="D942" s="76"/>
      <c r="E942" s="76"/>
      <c r="F942" s="76"/>
      <c r="G942" s="76"/>
      <c r="H942" s="76"/>
      <c r="I942" s="76"/>
      <c r="J942" s="76"/>
      <c r="K942" s="76"/>
      <c r="L942" s="76"/>
      <c r="M942" s="76"/>
    </row>
    <row r="943" spans="1:13">
      <c r="A943" s="76"/>
      <c r="B943" s="76"/>
      <c r="C943" s="76"/>
      <c r="D943" s="76"/>
      <c r="E943" s="76"/>
      <c r="F943" s="76"/>
      <c r="G943" s="76"/>
      <c r="H943" s="76"/>
      <c r="I943" s="76"/>
      <c r="J943" s="76"/>
      <c r="K943" s="76"/>
      <c r="L943" s="76"/>
      <c r="M943" s="76"/>
    </row>
    <row r="944" spans="1:13">
      <c r="A944" s="76"/>
      <c r="B944" s="76"/>
      <c r="C944" s="76"/>
      <c r="D944" s="76"/>
      <c r="E944" s="76"/>
      <c r="F944" s="76"/>
      <c r="G944" s="76"/>
      <c r="H944" s="76"/>
      <c r="I944" s="76"/>
      <c r="J944" s="76"/>
      <c r="K944" s="76"/>
      <c r="L944" s="76"/>
      <c r="M944" s="76"/>
    </row>
    <row r="945" spans="1:13">
      <c r="A945" s="76"/>
      <c r="B945" s="76"/>
      <c r="C945" s="76"/>
      <c r="D945" s="76"/>
      <c r="E945" s="76"/>
      <c r="F945" s="76"/>
      <c r="G945" s="76"/>
      <c r="H945" s="76"/>
      <c r="I945" s="76"/>
      <c r="J945" s="76"/>
      <c r="K945" s="76"/>
      <c r="L945" s="76"/>
      <c r="M945" s="76"/>
    </row>
    <row r="946" spans="1:13">
      <c r="A946" s="76"/>
      <c r="B946" s="76"/>
      <c r="C946" s="76"/>
      <c r="D946" s="76"/>
      <c r="E946" s="76"/>
      <c r="F946" s="76"/>
      <c r="G946" s="76"/>
      <c r="H946" s="76"/>
      <c r="I946" s="76"/>
      <c r="J946" s="76"/>
      <c r="K946" s="76"/>
      <c r="L946" s="76"/>
      <c r="M946" s="76"/>
    </row>
    <row r="947" spans="1:13">
      <c r="A947" s="76"/>
      <c r="B947" s="76"/>
      <c r="C947" s="76"/>
      <c r="D947" s="76"/>
      <c r="E947" s="76"/>
      <c r="F947" s="76"/>
      <c r="G947" s="76"/>
      <c r="H947" s="76"/>
      <c r="I947" s="76"/>
      <c r="J947" s="76"/>
      <c r="K947" s="76"/>
      <c r="L947" s="76"/>
      <c r="M947" s="76"/>
    </row>
    <row r="948" spans="1:13">
      <c r="A948" s="76"/>
      <c r="B948" s="76"/>
      <c r="C948" s="76"/>
      <c r="D948" s="76"/>
      <c r="E948" s="76"/>
      <c r="F948" s="76"/>
      <c r="G948" s="76"/>
      <c r="H948" s="76"/>
      <c r="I948" s="76"/>
      <c r="J948" s="76"/>
      <c r="K948" s="76"/>
      <c r="L948" s="76"/>
      <c r="M948" s="76"/>
    </row>
    <row r="949" spans="1:13">
      <c r="A949" s="76"/>
      <c r="B949" s="76"/>
      <c r="C949" s="76"/>
      <c r="D949" s="76"/>
      <c r="E949" s="76"/>
      <c r="F949" s="76"/>
      <c r="G949" s="76"/>
      <c r="H949" s="76"/>
      <c r="I949" s="76"/>
      <c r="J949" s="76"/>
      <c r="K949" s="76"/>
      <c r="L949" s="76"/>
      <c r="M949" s="76"/>
    </row>
    <row r="950" spans="1:13">
      <c r="A950" s="76"/>
      <c r="B950" s="76"/>
      <c r="C950" s="76"/>
      <c r="D950" s="76"/>
      <c r="E950" s="76"/>
      <c r="F950" s="76"/>
      <c r="G950" s="76"/>
      <c r="H950" s="76"/>
      <c r="I950" s="76"/>
      <c r="J950" s="76"/>
      <c r="K950" s="76"/>
      <c r="L950" s="76"/>
      <c r="M950" s="76"/>
    </row>
    <row r="951" spans="1:13">
      <c r="A951" s="76"/>
      <c r="B951" s="76"/>
      <c r="C951" s="76"/>
      <c r="D951" s="76"/>
      <c r="E951" s="76"/>
      <c r="F951" s="76"/>
      <c r="G951" s="76"/>
      <c r="H951" s="76"/>
      <c r="I951" s="76"/>
      <c r="J951" s="76"/>
      <c r="K951" s="76"/>
      <c r="L951" s="76"/>
      <c r="M951" s="76"/>
    </row>
    <row r="952" spans="1:13">
      <c r="A952" s="76"/>
      <c r="B952" s="76"/>
      <c r="C952" s="76"/>
      <c r="D952" s="76"/>
      <c r="E952" s="76"/>
      <c r="F952" s="76"/>
      <c r="G952" s="76"/>
      <c r="H952" s="76"/>
      <c r="I952" s="76"/>
      <c r="J952" s="76"/>
      <c r="K952" s="76"/>
      <c r="L952" s="76"/>
      <c r="M952" s="76"/>
    </row>
    <row r="953" spans="1:13">
      <c r="A953" s="76"/>
      <c r="B953" s="76"/>
      <c r="C953" s="76"/>
      <c r="D953" s="76"/>
      <c r="E953" s="76"/>
      <c r="F953" s="76"/>
      <c r="G953" s="76"/>
      <c r="H953" s="76"/>
      <c r="I953" s="76"/>
      <c r="J953" s="76"/>
      <c r="K953" s="76"/>
      <c r="L953" s="76"/>
      <c r="M953" s="76"/>
    </row>
    <row r="954" spans="1:13">
      <c r="A954" s="76"/>
      <c r="B954" s="76"/>
      <c r="C954" s="76"/>
      <c r="D954" s="76"/>
      <c r="E954" s="76"/>
      <c r="F954" s="76"/>
      <c r="G954" s="76"/>
      <c r="H954" s="76"/>
      <c r="I954" s="76"/>
      <c r="J954" s="76"/>
      <c r="K954" s="76"/>
      <c r="L954" s="76"/>
      <c r="M954" s="76"/>
    </row>
    <row r="955" spans="1:13">
      <c r="A955" s="76"/>
      <c r="B955" s="76"/>
      <c r="C955" s="76"/>
      <c r="D955" s="76"/>
      <c r="E955" s="76"/>
      <c r="F955" s="76"/>
      <c r="G955" s="76"/>
      <c r="H955" s="76"/>
      <c r="I955" s="76"/>
      <c r="J955" s="76"/>
      <c r="K955" s="76"/>
      <c r="L955" s="76"/>
      <c r="M955" s="76"/>
    </row>
    <row r="956" spans="1:13">
      <c r="A956" s="76"/>
      <c r="B956" s="76"/>
      <c r="C956" s="76"/>
      <c r="D956" s="76"/>
      <c r="E956" s="76"/>
      <c r="F956" s="76"/>
      <c r="G956" s="76"/>
      <c r="H956" s="76"/>
      <c r="I956" s="76"/>
      <c r="J956" s="76"/>
      <c r="K956" s="76"/>
      <c r="L956" s="76"/>
      <c r="M956" s="76"/>
    </row>
    <row r="957" spans="1:13">
      <c r="A957" s="76"/>
      <c r="B957" s="76"/>
      <c r="C957" s="76"/>
      <c r="D957" s="76"/>
      <c r="E957" s="76"/>
      <c r="F957" s="76"/>
      <c r="G957" s="76"/>
      <c r="H957" s="76"/>
      <c r="I957" s="76"/>
      <c r="J957" s="76"/>
      <c r="K957" s="76"/>
      <c r="L957" s="76"/>
      <c r="M957" s="76"/>
    </row>
    <row r="958" spans="1:13">
      <c r="A958" s="76"/>
      <c r="B958" s="76"/>
      <c r="C958" s="76"/>
      <c r="D958" s="76"/>
      <c r="E958" s="76"/>
      <c r="F958" s="76"/>
      <c r="G958" s="76"/>
      <c r="H958" s="76"/>
      <c r="I958" s="76"/>
      <c r="J958" s="76"/>
      <c r="K958" s="76"/>
      <c r="L958" s="76"/>
      <c r="M958" s="76"/>
    </row>
    <row r="959" spans="1:13">
      <c r="A959" s="76"/>
      <c r="B959" s="76"/>
      <c r="C959" s="76"/>
      <c r="D959" s="76"/>
      <c r="E959" s="76"/>
      <c r="F959" s="76"/>
      <c r="G959" s="76"/>
      <c r="H959" s="76"/>
      <c r="I959" s="76"/>
      <c r="J959" s="76"/>
      <c r="K959" s="76"/>
      <c r="L959" s="76"/>
      <c r="M959" s="76"/>
    </row>
    <row r="960" spans="1:13">
      <c r="A960" s="76"/>
      <c r="B960" s="76"/>
      <c r="C960" s="76"/>
      <c r="D960" s="76"/>
      <c r="E960" s="76"/>
      <c r="F960" s="76"/>
      <c r="G960" s="76"/>
      <c r="H960" s="76"/>
      <c r="I960" s="76"/>
      <c r="J960" s="76"/>
      <c r="K960" s="76"/>
      <c r="L960" s="76"/>
      <c r="M960" s="76"/>
    </row>
    <row r="961" spans="1:13">
      <c r="A961" s="76"/>
      <c r="B961" s="76"/>
      <c r="C961" s="76"/>
      <c r="D961" s="76"/>
      <c r="E961" s="76"/>
      <c r="F961" s="76"/>
      <c r="G961" s="76"/>
      <c r="H961" s="76"/>
      <c r="I961" s="76"/>
      <c r="J961" s="76"/>
      <c r="K961" s="76"/>
      <c r="L961" s="76"/>
      <c r="M961" s="76"/>
    </row>
    <row r="962" spans="1:13">
      <c r="A962" s="76"/>
      <c r="B962" s="76"/>
      <c r="C962" s="76"/>
      <c r="D962" s="76"/>
      <c r="E962" s="76"/>
      <c r="F962" s="76"/>
      <c r="G962" s="76"/>
      <c r="H962" s="76"/>
      <c r="I962" s="76"/>
      <c r="J962" s="76"/>
      <c r="K962" s="76"/>
      <c r="L962" s="76"/>
      <c r="M962" s="76"/>
    </row>
    <row r="963" spans="1:13">
      <c r="A963" s="76"/>
      <c r="B963" s="76"/>
      <c r="C963" s="76"/>
      <c r="D963" s="76"/>
      <c r="E963" s="76"/>
      <c r="F963" s="76"/>
      <c r="G963" s="76"/>
      <c r="H963" s="76"/>
      <c r="I963" s="76"/>
      <c r="J963" s="76"/>
      <c r="K963" s="76"/>
      <c r="L963" s="76"/>
      <c r="M963" s="76"/>
    </row>
    <row r="964" spans="1:13">
      <c r="A964" s="76"/>
      <c r="B964" s="76"/>
      <c r="C964" s="76"/>
      <c r="D964" s="76"/>
      <c r="E964" s="76"/>
      <c r="F964" s="76"/>
      <c r="G964" s="76"/>
      <c r="H964" s="76"/>
      <c r="I964" s="76"/>
      <c r="J964" s="76"/>
      <c r="K964" s="76"/>
      <c r="L964" s="76"/>
      <c r="M964" s="76"/>
    </row>
    <row r="965" spans="1:13">
      <c r="A965" s="76"/>
      <c r="B965" s="76"/>
      <c r="C965" s="76"/>
      <c r="D965" s="76"/>
      <c r="E965" s="76"/>
      <c r="F965" s="76"/>
      <c r="G965" s="76"/>
      <c r="H965" s="76"/>
      <c r="I965" s="76"/>
      <c r="J965" s="76"/>
      <c r="K965" s="76"/>
      <c r="L965" s="76"/>
      <c r="M965" s="76"/>
    </row>
    <row r="966" spans="1:13">
      <c r="A966" s="76"/>
      <c r="B966" s="76"/>
      <c r="C966" s="76"/>
      <c r="D966" s="76"/>
      <c r="E966" s="76"/>
      <c r="F966" s="76"/>
      <c r="G966" s="76"/>
      <c r="H966" s="76"/>
      <c r="I966" s="76"/>
      <c r="J966" s="76"/>
      <c r="K966" s="76"/>
      <c r="L966" s="76"/>
      <c r="M966" s="76"/>
    </row>
    <row r="967" spans="1:13">
      <c r="A967" s="76"/>
      <c r="B967" s="76"/>
      <c r="C967" s="76"/>
      <c r="D967" s="76"/>
      <c r="E967" s="76"/>
      <c r="F967" s="76"/>
      <c r="G967" s="76"/>
      <c r="H967" s="76"/>
      <c r="I967" s="76"/>
      <c r="J967" s="76"/>
      <c r="K967" s="76"/>
      <c r="L967" s="76"/>
      <c r="M967" s="76"/>
    </row>
    <row r="968" spans="1:13">
      <c r="A968" s="76"/>
      <c r="B968" s="76"/>
      <c r="C968" s="76"/>
      <c r="D968" s="76"/>
      <c r="E968" s="76"/>
      <c r="F968" s="76"/>
      <c r="G968" s="76"/>
      <c r="H968" s="76"/>
      <c r="I968" s="76"/>
      <c r="J968" s="76"/>
      <c r="K968" s="76"/>
      <c r="L968" s="76"/>
      <c r="M968" s="76"/>
    </row>
    <row r="969" spans="1:13">
      <c r="A969" s="76"/>
      <c r="B969" s="76"/>
      <c r="C969" s="76"/>
      <c r="D969" s="76"/>
      <c r="E969" s="76"/>
      <c r="F969" s="76"/>
      <c r="G969" s="76"/>
      <c r="H969" s="76"/>
      <c r="I969" s="76"/>
      <c r="J969" s="76"/>
      <c r="K969" s="76"/>
      <c r="L969" s="76"/>
      <c r="M969" s="76"/>
    </row>
    <row r="970" spans="1:13">
      <c r="A970" s="76"/>
      <c r="B970" s="76"/>
      <c r="C970" s="76"/>
      <c r="D970" s="76"/>
      <c r="E970" s="76"/>
      <c r="F970" s="76"/>
      <c r="G970" s="76"/>
      <c r="H970" s="76"/>
      <c r="I970" s="76"/>
      <c r="J970" s="76"/>
      <c r="K970" s="76"/>
      <c r="L970" s="76"/>
      <c r="M970" s="76"/>
    </row>
    <row r="971" spans="1:13">
      <c r="A971" s="76"/>
      <c r="B971" s="76"/>
      <c r="C971" s="76"/>
      <c r="D971" s="76"/>
      <c r="E971" s="76"/>
      <c r="F971" s="76"/>
      <c r="G971" s="76"/>
      <c r="H971" s="76"/>
      <c r="I971" s="76"/>
      <c r="J971" s="76"/>
      <c r="K971" s="76"/>
      <c r="L971" s="76"/>
      <c r="M971" s="76"/>
    </row>
    <row r="972" spans="1:13">
      <c r="A972" s="76"/>
      <c r="B972" s="76"/>
      <c r="C972" s="76"/>
      <c r="D972" s="76"/>
      <c r="E972" s="76"/>
      <c r="F972" s="76"/>
      <c r="G972" s="76"/>
      <c r="H972" s="76"/>
      <c r="I972" s="76"/>
      <c r="J972" s="76"/>
      <c r="K972" s="76"/>
      <c r="L972" s="76"/>
      <c r="M972" s="76"/>
    </row>
    <row r="973" spans="1:13">
      <c r="A973" s="76"/>
      <c r="B973" s="76"/>
      <c r="C973" s="76"/>
      <c r="D973" s="76"/>
      <c r="E973" s="76"/>
      <c r="F973" s="76"/>
      <c r="G973" s="76"/>
      <c r="H973" s="76"/>
      <c r="I973" s="76"/>
      <c r="J973" s="76"/>
      <c r="K973" s="76"/>
      <c r="L973" s="76"/>
      <c r="M973" s="76"/>
    </row>
    <row r="974" spans="1:13">
      <c r="A974" s="76"/>
      <c r="B974" s="76"/>
      <c r="C974" s="76"/>
      <c r="D974" s="76"/>
      <c r="E974" s="76"/>
      <c r="F974" s="76"/>
      <c r="G974" s="76"/>
      <c r="H974" s="76"/>
      <c r="I974" s="76"/>
      <c r="J974" s="76"/>
      <c r="K974" s="76"/>
      <c r="L974" s="76"/>
      <c r="M974" s="76"/>
    </row>
    <row r="975" spans="1:13">
      <c r="A975" s="76"/>
      <c r="B975" s="76"/>
      <c r="C975" s="76"/>
      <c r="D975" s="76"/>
      <c r="E975" s="76"/>
      <c r="F975" s="76"/>
      <c r="G975" s="76"/>
      <c r="H975" s="76"/>
      <c r="I975" s="76"/>
      <c r="J975" s="76"/>
      <c r="K975" s="76"/>
      <c r="L975" s="76"/>
      <c r="M975" s="76"/>
    </row>
    <row r="976" spans="1:13">
      <c r="A976" s="76"/>
      <c r="B976" s="76"/>
      <c r="C976" s="76"/>
      <c r="D976" s="76"/>
      <c r="E976" s="76"/>
      <c r="F976" s="76"/>
      <c r="G976" s="76"/>
      <c r="H976" s="76"/>
      <c r="I976" s="76"/>
      <c r="J976" s="76"/>
      <c r="K976" s="76"/>
      <c r="L976" s="76"/>
      <c r="M976" s="76"/>
    </row>
    <row r="977" spans="1:13">
      <c r="A977" s="76"/>
      <c r="B977" s="76"/>
      <c r="C977" s="76"/>
      <c r="D977" s="76"/>
      <c r="E977" s="76"/>
      <c r="F977" s="76"/>
      <c r="G977" s="76"/>
      <c r="H977" s="76"/>
      <c r="I977" s="76"/>
      <c r="J977" s="76"/>
      <c r="K977" s="76"/>
      <c r="L977" s="76"/>
      <c r="M977" s="76"/>
    </row>
    <row r="978" spans="1:13">
      <c r="A978" s="76"/>
      <c r="B978" s="76"/>
      <c r="C978" s="76"/>
      <c r="D978" s="76"/>
      <c r="E978" s="76"/>
      <c r="F978" s="76"/>
      <c r="G978" s="76"/>
      <c r="H978" s="76"/>
      <c r="I978" s="76"/>
      <c r="J978" s="76"/>
      <c r="K978" s="76"/>
      <c r="L978" s="76"/>
      <c r="M978" s="76"/>
    </row>
  </sheetData>
  <autoFilter ref="A1:K629">
    <filterColumn colId="6"/>
  </autoFilter>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dimension ref="A3:K2736"/>
  <sheetViews>
    <sheetView workbookViewId="0">
      <pane ySplit="4" topLeftCell="A184" activePane="bottomLeft" state="frozen"/>
      <selection pane="bottomLeft" activeCell="J402" sqref="J402"/>
    </sheetView>
  </sheetViews>
  <sheetFormatPr defaultRowHeight="12"/>
  <cols>
    <col min="1" max="1" width="19.7109375" customWidth="1"/>
    <col min="2" max="2" width="15.42578125" customWidth="1"/>
    <col min="3" max="3" width="12" customWidth="1"/>
    <col min="4" max="4" width="13.5703125" customWidth="1"/>
    <col min="5" max="5" width="9" customWidth="1"/>
    <col min="6" max="6" width="9.5703125" customWidth="1"/>
    <col min="7" max="7" width="8.85546875" bestFit="1" customWidth="1"/>
    <col min="8" max="8" width="19.7109375" bestFit="1" customWidth="1"/>
    <col min="9" max="9" width="12.7109375" bestFit="1" customWidth="1"/>
    <col min="10" max="10" width="17.28515625" bestFit="1" customWidth="1"/>
    <col min="11" max="11" width="11.28515625" style="3" customWidth="1"/>
    <col min="12" max="12" width="6.5703125" bestFit="1" customWidth="1"/>
    <col min="13" max="13" width="12.5703125" bestFit="1" customWidth="1"/>
  </cols>
  <sheetData>
    <row r="3" spans="1:11">
      <c r="A3" s="6" t="s">
        <v>206</v>
      </c>
      <c r="B3" s="6" t="s">
        <v>160</v>
      </c>
      <c r="K3"/>
    </row>
    <row r="4" spans="1:11">
      <c r="A4" s="6" t="s">
        <v>162</v>
      </c>
      <c r="B4" t="s">
        <v>165</v>
      </c>
      <c r="C4" t="s">
        <v>26</v>
      </c>
      <c r="D4" t="s">
        <v>17</v>
      </c>
      <c r="E4" t="s">
        <v>66</v>
      </c>
      <c r="F4" t="s">
        <v>22</v>
      </c>
      <c r="G4" t="s">
        <v>137</v>
      </c>
      <c r="H4" t="s">
        <v>81</v>
      </c>
      <c r="I4" t="s">
        <v>19</v>
      </c>
      <c r="J4" t="s">
        <v>24</v>
      </c>
      <c r="K4" t="s">
        <v>161</v>
      </c>
    </row>
    <row r="5" spans="1:11">
      <c r="A5" s="7">
        <v>110</v>
      </c>
      <c r="B5" s="8">
        <v>0</v>
      </c>
      <c r="C5" s="8"/>
      <c r="D5" s="8"/>
      <c r="E5" s="8"/>
      <c r="F5" s="8"/>
      <c r="G5" s="8">
        <v>0</v>
      </c>
      <c r="H5" s="8"/>
      <c r="I5" s="8"/>
      <c r="J5" s="8"/>
      <c r="K5" s="3">
        <v>0</v>
      </c>
    </row>
    <row r="6" spans="1:11">
      <c r="A6" s="9">
        <v>42461</v>
      </c>
      <c r="B6" s="8">
        <v>0</v>
      </c>
      <c r="C6" s="8"/>
      <c r="D6" s="8"/>
      <c r="E6" s="8"/>
      <c r="F6" s="8"/>
      <c r="G6" s="8">
        <v>0</v>
      </c>
      <c r="H6" s="8"/>
      <c r="I6" s="8"/>
      <c r="J6" s="8"/>
      <c r="K6" s="3">
        <v>0</v>
      </c>
    </row>
    <row r="7" spans="1:11">
      <c r="A7" s="9">
        <v>42462</v>
      </c>
      <c r="B7" s="8">
        <v>0</v>
      </c>
      <c r="C7" s="8"/>
      <c r="D7" s="8"/>
      <c r="E7" s="8"/>
      <c r="F7" s="8"/>
      <c r="G7" s="8"/>
      <c r="H7" s="8"/>
      <c r="I7" s="8"/>
      <c r="J7" s="8"/>
      <c r="K7" s="3">
        <v>0</v>
      </c>
    </row>
    <row r="8" spans="1:11">
      <c r="A8" s="9">
        <v>42463</v>
      </c>
      <c r="B8" s="8">
        <v>0</v>
      </c>
      <c r="C8" s="8"/>
      <c r="D8" s="8"/>
      <c r="E8" s="8"/>
      <c r="F8" s="8"/>
      <c r="G8" s="8"/>
      <c r="H8" s="8"/>
      <c r="I8" s="8"/>
      <c r="J8" s="8"/>
      <c r="K8" s="3">
        <v>0</v>
      </c>
    </row>
    <row r="9" spans="1:11">
      <c r="A9" s="9">
        <v>42464</v>
      </c>
      <c r="B9" s="8">
        <v>0</v>
      </c>
      <c r="C9" s="8"/>
      <c r="D9" s="8"/>
      <c r="E9" s="8"/>
      <c r="F9" s="8"/>
      <c r="G9" s="8"/>
      <c r="H9" s="8"/>
      <c r="I9" s="8"/>
      <c r="J9" s="8"/>
      <c r="K9" s="3">
        <v>0</v>
      </c>
    </row>
    <row r="10" spans="1:11">
      <c r="A10" s="9">
        <v>42465</v>
      </c>
      <c r="B10" s="8">
        <v>0</v>
      </c>
      <c r="C10" s="8"/>
      <c r="D10" s="8"/>
      <c r="E10" s="8"/>
      <c r="F10" s="8"/>
      <c r="G10" s="8"/>
      <c r="H10" s="8"/>
      <c r="I10" s="8"/>
      <c r="J10" s="8"/>
      <c r="K10" s="3">
        <v>0</v>
      </c>
    </row>
    <row r="11" spans="1:11">
      <c r="A11" s="9">
        <v>42466</v>
      </c>
      <c r="B11" s="8">
        <v>0</v>
      </c>
      <c r="C11" s="8"/>
      <c r="D11" s="8"/>
      <c r="E11" s="8"/>
      <c r="F11" s="8"/>
      <c r="G11" s="8"/>
      <c r="H11" s="8"/>
      <c r="I11" s="8"/>
      <c r="J11" s="8"/>
      <c r="K11" s="3">
        <v>0</v>
      </c>
    </row>
    <row r="12" spans="1:11">
      <c r="A12" s="9">
        <v>42467</v>
      </c>
      <c r="B12" s="8">
        <v>0</v>
      </c>
      <c r="C12" s="8"/>
      <c r="D12" s="8"/>
      <c r="E12" s="8"/>
      <c r="F12" s="8"/>
      <c r="G12" s="8"/>
      <c r="H12" s="8"/>
      <c r="I12" s="8"/>
      <c r="J12" s="8"/>
      <c r="K12" s="3">
        <v>0</v>
      </c>
    </row>
    <row r="13" spans="1:11">
      <c r="A13" s="9">
        <v>42468</v>
      </c>
      <c r="B13" s="8">
        <v>0</v>
      </c>
      <c r="C13" s="8"/>
      <c r="D13" s="8"/>
      <c r="E13" s="8"/>
      <c r="F13" s="8"/>
      <c r="G13" s="8"/>
      <c r="H13" s="8"/>
      <c r="I13" s="8"/>
      <c r="J13" s="8"/>
      <c r="K13" s="3">
        <v>0</v>
      </c>
    </row>
    <row r="14" spans="1:11">
      <c r="A14" s="9">
        <v>42469</v>
      </c>
      <c r="B14" s="8">
        <v>0</v>
      </c>
      <c r="C14" s="8"/>
      <c r="D14" s="8"/>
      <c r="E14" s="8"/>
      <c r="F14" s="8"/>
      <c r="G14" s="8"/>
      <c r="H14" s="8"/>
      <c r="I14" s="8"/>
      <c r="J14" s="8"/>
      <c r="K14" s="3">
        <v>0</v>
      </c>
    </row>
    <row r="15" spans="1:11">
      <c r="A15" s="9">
        <v>42470</v>
      </c>
      <c r="B15" s="8">
        <v>0</v>
      </c>
      <c r="C15" s="8"/>
      <c r="D15" s="8"/>
      <c r="E15" s="8"/>
      <c r="F15" s="8"/>
      <c r="G15" s="8"/>
      <c r="H15" s="8"/>
      <c r="I15" s="8"/>
      <c r="J15" s="8"/>
      <c r="K15" s="3">
        <v>0</v>
      </c>
    </row>
    <row r="16" spans="1:11">
      <c r="A16" s="9">
        <v>42471</v>
      </c>
      <c r="B16" s="8">
        <v>0</v>
      </c>
      <c r="C16" s="8"/>
      <c r="D16" s="8"/>
      <c r="E16" s="8"/>
      <c r="F16" s="8"/>
      <c r="G16" s="8"/>
      <c r="H16" s="8"/>
      <c r="I16" s="8"/>
      <c r="J16" s="8"/>
      <c r="K16" s="3">
        <v>0</v>
      </c>
    </row>
    <row r="17" spans="1:11">
      <c r="A17" s="9">
        <v>42472</v>
      </c>
      <c r="B17" s="8">
        <v>0</v>
      </c>
      <c r="C17" s="8"/>
      <c r="D17" s="8"/>
      <c r="E17" s="8"/>
      <c r="F17" s="8"/>
      <c r="G17" s="8"/>
      <c r="H17" s="8"/>
      <c r="I17" s="8"/>
      <c r="J17" s="8"/>
      <c r="K17" s="3">
        <v>0</v>
      </c>
    </row>
    <row r="18" spans="1:11">
      <c r="A18" s="9">
        <v>42473</v>
      </c>
      <c r="B18" s="8">
        <v>0</v>
      </c>
      <c r="C18" s="8"/>
      <c r="D18" s="8"/>
      <c r="E18" s="8"/>
      <c r="F18" s="8"/>
      <c r="G18" s="8"/>
      <c r="H18" s="8"/>
      <c r="I18" s="8"/>
      <c r="J18" s="8"/>
      <c r="K18" s="3">
        <v>0</v>
      </c>
    </row>
    <row r="19" spans="1:11">
      <c r="A19" s="9">
        <v>42474</v>
      </c>
      <c r="B19" s="8">
        <v>0</v>
      </c>
      <c r="C19" s="8"/>
      <c r="D19" s="8"/>
      <c r="E19" s="8"/>
      <c r="F19" s="8"/>
      <c r="G19" s="8"/>
      <c r="H19" s="8"/>
      <c r="I19" s="8"/>
      <c r="J19" s="8"/>
      <c r="K19" s="3">
        <v>0</v>
      </c>
    </row>
    <row r="20" spans="1:11">
      <c r="A20" s="9">
        <v>42475</v>
      </c>
      <c r="B20" s="8">
        <v>0</v>
      </c>
      <c r="C20" s="8"/>
      <c r="D20" s="8"/>
      <c r="E20" s="8"/>
      <c r="F20" s="8"/>
      <c r="G20" s="8"/>
      <c r="H20" s="8"/>
      <c r="I20" s="8"/>
      <c r="J20" s="8"/>
      <c r="K20" s="3">
        <v>0</v>
      </c>
    </row>
    <row r="21" spans="1:11">
      <c r="A21" s="9">
        <v>42476</v>
      </c>
      <c r="B21" s="8">
        <v>0</v>
      </c>
      <c r="C21" s="8"/>
      <c r="D21" s="8"/>
      <c r="E21" s="8"/>
      <c r="F21" s="8"/>
      <c r="G21" s="8"/>
      <c r="H21" s="8"/>
      <c r="I21" s="8"/>
      <c r="J21" s="8"/>
      <c r="K21" s="3">
        <v>0</v>
      </c>
    </row>
    <row r="22" spans="1:11">
      <c r="A22" s="9">
        <v>42477</v>
      </c>
      <c r="B22" s="8">
        <v>0</v>
      </c>
      <c r="C22" s="8"/>
      <c r="D22" s="8"/>
      <c r="E22" s="8"/>
      <c r="F22" s="8"/>
      <c r="G22" s="8"/>
      <c r="H22" s="8"/>
      <c r="I22" s="8"/>
      <c r="J22" s="8"/>
      <c r="K22" s="3">
        <v>0</v>
      </c>
    </row>
    <row r="23" spans="1:11">
      <c r="A23" s="9">
        <v>42478</v>
      </c>
      <c r="B23" s="8">
        <v>0</v>
      </c>
      <c r="C23" s="8"/>
      <c r="D23" s="8"/>
      <c r="E23" s="8"/>
      <c r="F23" s="8"/>
      <c r="G23" s="8"/>
      <c r="H23" s="8"/>
      <c r="I23" s="8"/>
      <c r="J23" s="8"/>
      <c r="K23" s="3">
        <v>0</v>
      </c>
    </row>
    <row r="24" spans="1:11">
      <c r="A24" s="9">
        <v>42479</v>
      </c>
      <c r="B24" s="8">
        <v>0</v>
      </c>
      <c r="C24" s="8"/>
      <c r="D24" s="8"/>
      <c r="E24" s="8"/>
      <c r="F24" s="8"/>
      <c r="G24" s="8"/>
      <c r="H24" s="8"/>
      <c r="I24" s="8"/>
      <c r="J24" s="8"/>
      <c r="K24" s="3">
        <v>0</v>
      </c>
    </row>
    <row r="25" spans="1:11">
      <c r="A25" s="9">
        <v>42480</v>
      </c>
      <c r="B25" s="8">
        <v>0</v>
      </c>
      <c r="C25" s="8"/>
      <c r="D25" s="8"/>
      <c r="E25" s="8"/>
      <c r="F25" s="8"/>
      <c r="G25" s="8"/>
      <c r="H25" s="8"/>
      <c r="I25" s="8"/>
      <c r="J25" s="8"/>
      <c r="K25" s="3">
        <v>0</v>
      </c>
    </row>
    <row r="26" spans="1:11">
      <c r="A26" s="9">
        <v>42481</v>
      </c>
      <c r="B26" s="8">
        <v>0</v>
      </c>
      <c r="C26" s="8"/>
      <c r="D26" s="8"/>
      <c r="E26" s="8"/>
      <c r="F26" s="8"/>
      <c r="G26" s="8"/>
      <c r="H26" s="8"/>
      <c r="I26" s="8"/>
      <c r="J26" s="8"/>
      <c r="K26" s="3">
        <v>0</v>
      </c>
    </row>
    <row r="27" spans="1:11">
      <c r="A27" s="9">
        <v>42482</v>
      </c>
      <c r="B27" s="8">
        <v>0</v>
      </c>
      <c r="C27" s="8"/>
      <c r="D27" s="8"/>
      <c r="E27" s="8"/>
      <c r="F27" s="8"/>
      <c r="G27" s="8"/>
      <c r="H27" s="8"/>
      <c r="I27" s="8"/>
      <c r="J27" s="8"/>
      <c r="K27" s="3">
        <v>0</v>
      </c>
    </row>
    <row r="28" spans="1:11">
      <c r="A28" s="9">
        <v>42483</v>
      </c>
      <c r="B28" s="8">
        <v>0</v>
      </c>
      <c r="C28" s="8"/>
      <c r="D28" s="8"/>
      <c r="E28" s="8"/>
      <c r="F28" s="8"/>
      <c r="G28" s="8"/>
      <c r="H28" s="8"/>
      <c r="I28" s="8"/>
      <c r="J28" s="8"/>
      <c r="K28" s="3">
        <v>0</v>
      </c>
    </row>
    <row r="29" spans="1:11">
      <c r="A29" s="9">
        <v>42484</v>
      </c>
      <c r="B29" s="8">
        <v>0</v>
      </c>
      <c r="C29" s="8"/>
      <c r="D29" s="8"/>
      <c r="E29" s="8"/>
      <c r="F29" s="8"/>
      <c r="G29" s="8"/>
      <c r="H29" s="8"/>
      <c r="I29" s="8"/>
      <c r="J29" s="8"/>
      <c r="K29" s="3">
        <v>0</v>
      </c>
    </row>
    <row r="30" spans="1:11">
      <c r="A30" s="9">
        <v>42485</v>
      </c>
      <c r="B30" s="8">
        <v>0</v>
      </c>
      <c r="C30" s="8"/>
      <c r="D30" s="8"/>
      <c r="E30" s="8"/>
      <c r="F30" s="8"/>
      <c r="G30" s="8"/>
      <c r="H30" s="8"/>
      <c r="I30" s="8"/>
      <c r="J30" s="8"/>
      <c r="K30" s="3">
        <v>0</v>
      </c>
    </row>
    <row r="31" spans="1:11">
      <c r="A31" s="9">
        <v>42486</v>
      </c>
      <c r="B31" s="8">
        <v>0</v>
      </c>
      <c r="C31" s="8"/>
      <c r="D31" s="8"/>
      <c r="E31" s="8"/>
      <c r="F31" s="8"/>
      <c r="G31" s="8"/>
      <c r="H31" s="8"/>
      <c r="I31" s="8"/>
      <c r="J31" s="8"/>
      <c r="K31" s="3">
        <v>0</v>
      </c>
    </row>
    <row r="32" spans="1:11">
      <c r="A32" s="9">
        <v>42487</v>
      </c>
      <c r="B32" s="8">
        <v>0</v>
      </c>
      <c r="C32" s="8"/>
      <c r="D32" s="8"/>
      <c r="E32" s="8"/>
      <c r="F32" s="8"/>
      <c r="G32" s="8"/>
      <c r="H32" s="8"/>
      <c r="I32" s="8"/>
      <c r="J32" s="8"/>
      <c r="K32" s="3">
        <v>0</v>
      </c>
    </row>
    <row r="33" spans="1:11">
      <c r="A33" s="9">
        <v>42488</v>
      </c>
      <c r="B33" s="8">
        <v>0</v>
      </c>
      <c r="C33" s="8"/>
      <c r="D33" s="8"/>
      <c r="E33" s="8"/>
      <c r="F33" s="8"/>
      <c r="G33" s="8"/>
      <c r="H33" s="8"/>
      <c r="I33" s="8"/>
      <c r="J33" s="8"/>
      <c r="K33" s="3">
        <v>0</v>
      </c>
    </row>
    <row r="34" spans="1:11">
      <c r="A34" s="9">
        <v>42489</v>
      </c>
      <c r="B34" s="8">
        <v>0</v>
      </c>
      <c r="C34" s="8"/>
      <c r="D34" s="8"/>
      <c r="E34" s="8"/>
      <c r="F34" s="8"/>
      <c r="G34" s="8"/>
      <c r="H34" s="8"/>
      <c r="I34" s="8"/>
      <c r="J34" s="8"/>
      <c r="K34" s="3">
        <v>0</v>
      </c>
    </row>
    <row r="35" spans="1:11">
      <c r="A35" s="9">
        <v>42490</v>
      </c>
      <c r="B35" s="8">
        <v>0</v>
      </c>
      <c r="C35" s="8"/>
      <c r="D35" s="8"/>
      <c r="E35" s="8"/>
      <c r="F35" s="8"/>
      <c r="G35" s="8"/>
      <c r="H35" s="8"/>
      <c r="I35" s="8"/>
      <c r="J35" s="8"/>
      <c r="K35" s="3">
        <v>0</v>
      </c>
    </row>
    <row r="36" spans="1:11">
      <c r="A36" s="9">
        <v>42491</v>
      </c>
      <c r="B36" s="8">
        <v>0</v>
      </c>
      <c r="C36" s="8"/>
      <c r="D36" s="8"/>
      <c r="E36" s="8"/>
      <c r="F36" s="8"/>
      <c r="G36" s="8"/>
      <c r="H36" s="8"/>
      <c r="I36" s="8"/>
      <c r="J36" s="8"/>
      <c r="K36" s="3">
        <v>0</v>
      </c>
    </row>
    <row r="37" spans="1:11">
      <c r="A37" s="7">
        <v>210</v>
      </c>
      <c r="B37" s="8">
        <v>21377</v>
      </c>
      <c r="C37" s="8">
        <v>85512.09</v>
      </c>
      <c r="D37" s="8">
        <v>-63178.020000000004</v>
      </c>
      <c r="E37" s="8"/>
      <c r="F37" s="8"/>
      <c r="G37" s="8">
        <v>0</v>
      </c>
      <c r="H37" s="8">
        <v>-955.59999999999991</v>
      </c>
      <c r="I37" s="8">
        <v>0</v>
      </c>
      <c r="J37" s="8"/>
      <c r="K37" s="3">
        <v>42755.469999999994</v>
      </c>
    </row>
    <row r="38" spans="1:11">
      <c r="A38" s="9">
        <v>42461</v>
      </c>
      <c r="B38" s="8">
        <v>21377</v>
      </c>
      <c r="C38" s="8"/>
      <c r="D38" s="8">
        <v>-21058.48</v>
      </c>
      <c r="E38" s="8"/>
      <c r="F38" s="8"/>
      <c r="G38" s="8">
        <v>0</v>
      </c>
      <c r="H38" s="8"/>
      <c r="I38" s="8">
        <v>0</v>
      </c>
      <c r="J38" s="8"/>
      <c r="K38" s="3">
        <v>318.52000000000044</v>
      </c>
    </row>
    <row r="39" spans="1:11">
      <c r="A39" s="9">
        <v>42462</v>
      </c>
      <c r="B39" s="8">
        <v>0</v>
      </c>
      <c r="C39" s="8"/>
      <c r="D39" s="8"/>
      <c r="E39" s="8"/>
      <c r="F39" s="8"/>
      <c r="G39" s="8"/>
      <c r="H39" s="8"/>
      <c r="I39" s="8"/>
      <c r="J39" s="8"/>
      <c r="K39" s="3">
        <v>0</v>
      </c>
    </row>
    <row r="40" spans="1:11">
      <c r="A40" s="9">
        <v>42463</v>
      </c>
      <c r="B40" s="8">
        <v>0</v>
      </c>
      <c r="C40" s="8"/>
      <c r="D40" s="8"/>
      <c r="E40" s="8"/>
      <c r="F40" s="8"/>
      <c r="G40" s="8"/>
      <c r="H40" s="8"/>
      <c r="I40" s="8"/>
      <c r="J40" s="8"/>
      <c r="K40" s="3">
        <v>0</v>
      </c>
    </row>
    <row r="41" spans="1:11">
      <c r="A41" s="9">
        <v>42464</v>
      </c>
      <c r="B41" s="8">
        <v>0</v>
      </c>
      <c r="C41" s="8"/>
      <c r="D41" s="8"/>
      <c r="E41" s="8"/>
      <c r="F41" s="8"/>
      <c r="G41" s="8"/>
      <c r="H41" s="8"/>
      <c r="I41" s="8"/>
      <c r="J41" s="8"/>
      <c r="K41" s="3">
        <v>0</v>
      </c>
    </row>
    <row r="42" spans="1:11">
      <c r="A42" s="9">
        <v>42465</v>
      </c>
      <c r="B42" s="8">
        <v>0</v>
      </c>
      <c r="C42" s="8"/>
      <c r="D42" s="8"/>
      <c r="E42" s="8"/>
      <c r="F42" s="8"/>
      <c r="G42" s="8"/>
      <c r="H42" s="8"/>
      <c r="I42" s="8"/>
      <c r="J42" s="8"/>
      <c r="K42" s="3">
        <v>0</v>
      </c>
    </row>
    <row r="43" spans="1:11">
      <c r="A43" s="9">
        <v>42466</v>
      </c>
      <c r="B43" s="8">
        <v>0</v>
      </c>
      <c r="C43" s="8"/>
      <c r="D43" s="8"/>
      <c r="E43" s="8"/>
      <c r="F43" s="8"/>
      <c r="G43" s="8"/>
      <c r="H43" s="8"/>
      <c r="I43" s="8"/>
      <c r="J43" s="8"/>
      <c r="K43" s="3">
        <v>0</v>
      </c>
    </row>
    <row r="44" spans="1:11">
      <c r="A44" s="9">
        <v>42467</v>
      </c>
      <c r="B44" s="8">
        <v>0</v>
      </c>
      <c r="C44" s="8"/>
      <c r="D44" s="8"/>
      <c r="E44" s="8"/>
      <c r="F44" s="8"/>
      <c r="G44" s="8"/>
      <c r="H44" s="8"/>
      <c r="I44" s="8"/>
      <c r="J44" s="8"/>
      <c r="K44" s="3">
        <v>0</v>
      </c>
    </row>
    <row r="45" spans="1:11">
      <c r="A45" s="9">
        <v>42468</v>
      </c>
      <c r="B45" s="8">
        <v>0</v>
      </c>
      <c r="C45" s="8">
        <v>42756.62</v>
      </c>
      <c r="D45" s="8"/>
      <c r="E45" s="8"/>
      <c r="F45" s="8"/>
      <c r="G45" s="8"/>
      <c r="H45" s="8"/>
      <c r="I45" s="8">
        <v>0</v>
      </c>
      <c r="J45" s="8"/>
      <c r="K45" s="3">
        <v>42756.62</v>
      </c>
    </row>
    <row r="46" spans="1:11">
      <c r="A46" s="9">
        <v>42469</v>
      </c>
      <c r="B46" s="8">
        <v>0</v>
      </c>
      <c r="C46" s="8"/>
      <c r="D46" s="8"/>
      <c r="E46" s="8"/>
      <c r="F46" s="8"/>
      <c r="G46" s="8"/>
      <c r="H46" s="8"/>
      <c r="I46" s="8"/>
      <c r="J46" s="8"/>
      <c r="K46" s="3">
        <v>0</v>
      </c>
    </row>
    <row r="47" spans="1:11">
      <c r="A47" s="9">
        <v>42470</v>
      </c>
      <c r="B47" s="8">
        <v>0</v>
      </c>
      <c r="C47" s="8"/>
      <c r="D47" s="8"/>
      <c r="E47" s="8"/>
      <c r="F47" s="8"/>
      <c r="G47" s="8"/>
      <c r="H47" s="8"/>
      <c r="I47" s="8"/>
      <c r="J47" s="8"/>
      <c r="K47" s="3">
        <v>0</v>
      </c>
    </row>
    <row r="48" spans="1:11">
      <c r="A48" s="9">
        <v>42471</v>
      </c>
      <c r="B48" s="8">
        <v>0</v>
      </c>
      <c r="C48" s="8"/>
      <c r="D48" s="8"/>
      <c r="E48" s="8"/>
      <c r="F48" s="8"/>
      <c r="G48" s="8"/>
      <c r="H48" s="8"/>
      <c r="I48" s="8"/>
      <c r="J48" s="8"/>
      <c r="K48" s="3">
        <v>0</v>
      </c>
    </row>
    <row r="49" spans="1:11">
      <c r="A49" s="9">
        <v>42472</v>
      </c>
      <c r="B49" s="8">
        <v>0</v>
      </c>
      <c r="C49" s="8"/>
      <c r="D49" s="8"/>
      <c r="E49" s="8"/>
      <c r="F49" s="8"/>
      <c r="G49" s="8"/>
      <c r="H49" s="8"/>
      <c r="I49" s="8"/>
      <c r="J49" s="8"/>
      <c r="K49" s="3">
        <v>0</v>
      </c>
    </row>
    <row r="50" spans="1:11">
      <c r="A50" s="9">
        <v>42473</v>
      </c>
      <c r="B50" s="8">
        <v>0</v>
      </c>
      <c r="C50" s="8"/>
      <c r="D50" s="8"/>
      <c r="E50" s="8"/>
      <c r="F50" s="8"/>
      <c r="G50" s="8"/>
      <c r="H50" s="8"/>
      <c r="I50" s="8"/>
      <c r="J50" s="8"/>
      <c r="K50" s="3">
        <v>0</v>
      </c>
    </row>
    <row r="51" spans="1:11">
      <c r="A51" s="9">
        <v>42474</v>
      </c>
      <c r="B51" s="8">
        <v>0</v>
      </c>
      <c r="C51" s="8"/>
      <c r="D51" s="8"/>
      <c r="E51" s="8"/>
      <c r="F51" s="8"/>
      <c r="G51" s="8"/>
      <c r="H51" s="8"/>
      <c r="I51" s="8"/>
      <c r="J51" s="8"/>
      <c r="K51" s="3">
        <v>0</v>
      </c>
    </row>
    <row r="52" spans="1:11">
      <c r="A52" s="9">
        <v>42475</v>
      </c>
      <c r="B52" s="8">
        <v>0</v>
      </c>
      <c r="C52" s="8"/>
      <c r="D52" s="8"/>
      <c r="E52" s="8"/>
      <c r="F52" s="8"/>
      <c r="G52" s="8"/>
      <c r="H52" s="8"/>
      <c r="I52" s="8"/>
      <c r="J52" s="8"/>
      <c r="K52" s="3">
        <v>0</v>
      </c>
    </row>
    <row r="53" spans="1:11">
      <c r="A53" s="9">
        <v>42476</v>
      </c>
      <c r="B53" s="8">
        <v>0</v>
      </c>
      <c r="C53" s="8"/>
      <c r="D53" s="8"/>
      <c r="E53" s="8"/>
      <c r="F53" s="8"/>
      <c r="G53" s="8"/>
      <c r="H53" s="8"/>
      <c r="I53" s="8"/>
      <c r="J53" s="8"/>
      <c r="K53" s="3">
        <v>0</v>
      </c>
    </row>
    <row r="54" spans="1:11">
      <c r="A54" s="9">
        <v>42477</v>
      </c>
      <c r="B54" s="8">
        <v>0</v>
      </c>
      <c r="C54" s="8"/>
      <c r="D54" s="8"/>
      <c r="E54" s="8"/>
      <c r="F54" s="8"/>
      <c r="G54" s="8"/>
      <c r="H54" s="8"/>
      <c r="I54" s="8"/>
      <c r="J54" s="8"/>
      <c r="K54" s="3">
        <v>0</v>
      </c>
    </row>
    <row r="55" spans="1:11">
      <c r="A55" s="9">
        <v>42478</v>
      </c>
      <c r="B55" s="8">
        <v>0</v>
      </c>
      <c r="C55" s="8"/>
      <c r="D55" s="8"/>
      <c r="E55" s="8"/>
      <c r="F55" s="8"/>
      <c r="G55" s="8"/>
      <c r="H55" s="8"/>
      <c r="I55" s="8">
        <v>0</v>
      </c>
      <c r="J55" s="8"/>
      <c r="K55" s="3">
        <v>0</v>
      </c>
    </row>
    <row r="56" spans="1:11">
      <c r="A56" s="9">
        <v>42479</v>
      </c>
      <c r="B56" s="8">
        <v>0</v>
      </c>
      <c r="C56" s="8"/>
      <c r="D56" s="8"/>
      <c r="E56" s="8"/>
      <c r="F56" s="8"/>
      <c r="G56" s="8"/>
      <c r="H56" s="8"/>
      <c r="I56" s="8"/>
      <c r="J56" s="8"/>
      <c r="K56" s="3">
        <v>0</v>
      </c>
    </row>
    <row r="57" spans="1:11">
      <c r="A57" s="9">
        <v>42480</v>
      </c>
      <c r="B57" s="8">
        <v>0</v>
      </c>
      <c r="C57" s="8">
        <v>42755.47</v>
      </c>
      <c r="D57" s="8"/>
      <c r="E57" s="8"/>
      <c r="F57" s="8"/>
      <c r="G57" s="8"/>
      <c r="H57" s="8"/>
      <c r="I57" s="8">
        <v>0</v>
      </c>
      <c r="J57" s="8"/>
      <c r="K57" s="3">
        <v>42755.47</v>
      </c>
    </row>
    <row r="58" spans="1:11">
      <c r="A58" s="9">
        <v>42481</v>
      </c>
      <c r="B58" s="8">
        <v>0</v>
      </c>
      <c r="C58" s="8"/>
      <c r="D58" s="8">
        <v>-21059.77</v>
      </c>
      <c r="E58" s="8"/>
      <c r="F58" s="8"/>
      <c r="G58" s="8"/>
      <c r="H58" s="8"/>
      <c r="I58" s="8">
        <v>0</v>
      </c>
      <c r="J58" s="8"/>
      <c r="K58" s="3">
        <v>-21059.77</v>
      </c>
    </row>
    <row r="59" spans="1:11">
      <c r="A59" s="9">
        <v>42482</v>
      </c>
      <c r="B59" s="8">
        <v>0</v>
      </c>
      <c r="C59" s="8"/>
      <c r="D59" s="8">
        <v>-21059.77</v>
      </c>
      <c r="E59" s="8"/>
      <c r="F59" s="8"/>
      <c r="G59" s="8"/>
      <c r="H59" s="8"/>
      <c r="I59" s="8">
        <v>0</v>
      </c>
      <c r="J59" s="8"/>
      <c r="K59" s="3">
        <v>-21059.77</v>
      </c>
    </row>
    <row r="60" spans="1:11">
      <c r="A60" s="9">
        <v>42483</v>
      </c>
      <c r="B60" s="8">
        <v>0</v>
      </c>
      <c r="C60" s="8"/>
      <c r="D60" s="8"/>
      <c r="E60" s="8"/>
      <c r="F60" s="8"/>
      <c r="G60" s="8"/>
      <c r="H60" s="8"/>
      <c r="I60" s="8"/>
      <c r="J60" s="8"/>
      <c r="K60" s="3">
        <v>0</v>
      </c>
    </row>
    <row r="61" spans="1:11">
      <c r="A61" s="9">
        <v>42484</v>
      </c>
      <c r="B61" s="8">
        <v>0</v>
      </c>
      <c r="C61" s="8"/>
      <c r="D61" s="8"/>
      <c r="E61" s="8"/>
      <c r="F61" s="8"/>
      <c r="G61" s="8"/>
      <c r="H61" s="8"/>
      <c r="I61" s="8"/>
      <c r="J61" s="8"/>
      <c r="K61" s="3">
        <v>0</v>
      </c>
    </row>
    <row r="62" spans="1:11">
      <c r="A62" s="9">
        <v>42485</v>
      </c>
      <c r="B62" s="8">
        <v>0</v>
      </c>
      <c r="C62" s="8"/>
      <c r="D62" s="8"/>
      <c r="E62" s="8"/>
      <c r="F62" s="8"/>
      <c r="G62" s="8"/>
      <c r="H62" s="8"/>
      <c r="I62" s="8"/>
      <c r="J62" s="8"/>
      <c r="K62" s="3">
        <v>0</v>
      </c>
    </row>
    <row r="63" spans="1:11">
      <c r="A63" s="9">
        <v>42486</v>
      </c>
      <c r="B63" s="8">
        <v>0</v>
      </c>
      <c r="C63" s="8"/>
      <c r="D63" s="8"/>
      <c r="E63" s="8"/>
      <c r="F63" s="8"/>
      <c r="G63" s="8"/>
      <c r="H63" s="8"/>
      <c r="I63" s="8"/>
      <c r="J63" s="8"/>
      <c r="K63" s="3">
        <v>0</v>
      </c>
    </row>
    <row r="64" spans="1:11">
      <c r="A64" s="9">
        <v>42487</v>
      </c>
      <c r="B64" s="8">
        <v>0</v>
      </c>
      <c r="C64" s="8"/>
      <c r="D64" s="8"/>
      <c r="E64" s="8"/>
      <c r="F64" s="8"/>
      <c r="G64" s="8"/>
      <c r="H64" s="8"/>
      <c r="I64" s="8"/>
      <c r="J64" s="8"/>
      <c r="K64" s="3">
        <v>0</v>
      </c>
    </row>
    <row r="65" spans="1:11">
      <c r="A65" s="9">
        <v>42488</v>
      </c>
      <c r="B65" s="8">
        <v>0</v>
      </c>
      <c r="C65" s="8"/>
      <c r="D65" s="8"/>
      <c r="E65" s="8"/>
      <c r="F65" s="8"/>
      <c r="G65" s="8"/>
      <c r="H65" s="8"/>
      <c r="I65" s="8"/>
      <c r="J65" s="8"/>
      <c r="K65" s="3">
        <v>0</v>
      </c>
    </row>
    <row r="66" spans="1:11">
      <c r="A66" s="9">
        <v>42489</v>
      </c>
      <c r="B66" s="8">
        <v>0</v>
      </c>
      <c r="C66" s="8"/>
      <c r="D66" s="8"/>
      <c r="E66" s="8"/>
      <c r="F66" s="8"/>
      <c r="G66" s="8"/>
      <c r="H66" s="8">
        <v>-955.59999999999991</v>
      </c>
      <c r="I66" s="8"/>
      <c r="J66" s="8"/>
      <c r="K66" s="3">
        <v>-955.59999999999991</v>
      </c>
    </row>
    <row r="67" spans="1:11">
      <c r="A67" s="9">
        <v>42490</v>
      </c>
      <c r="B67" s="8">
        <v>0</v>
      </c>
      <c r="C67" s="8"/>
      <c r="D67" s="8"/>
      <c r="E67" s="8"/>
      <c r="F67" s="8"/>
      <c r="G67" s="8"/>
      <c r="H67" s="8"/>
      <c r="I67" s="8"/>
      <c r="J67" s="8"/>
      <c r="K67" s="3">
        <v>0</v>
      </c>
    </row>
    <row r="68" spans="1:11">
      <c r="A68" s="9">
        <v>42491</v>
      </c>
      <c r="B68" s="8">
        <v>0</v>
      </c>
      <c r="C68" s="8"/>
      <c r="D68" s="8"/>
      <c r="E68" s="8"/>
      <c r="F68" s="8"/>
      <c r="G68" s="8"/>
      <c r="H68" s="8"/>
      <c r="I68" s="8"/>
      <c r="J68" s="8"/>
      <c r="K68" s="3">
        <v>0</v>
      </c>
    </row>
    <row r="69" spans="1:11">
      <c r="A69" s="7">
        <v>211</v>
      </c>
      <c r="B69" s="8">
        <v>0</v>
      </c>
      <c r="C69" s="8"/>
      <c r="D69" s="8"/>
      <c r="E69" s="8"/>
      <c r="F69" s="8"/>
      <c r="G69" s="8">
        <v>0</v>
      </c>
      <c r="H69" s="8"/>
      <c r="I69" s="8"/>
      <c r="J69" s="8"/>
      <c r="K69" s="3">
        <v>0</v>
      </c>
    </row>
    <row r="70" spans="1:11">
      <c r="A70" s="9">
        <v>42461</v>
      </c>
      <c r="B70" s="8">
        <v>0</v>
      </c>
      <c r="C70" s="8"/>
      <c r="D70" s="8"/>
      <c r="E70" s="8"/>
      <c r="F70" s="8"/>
      <c r="G70" s="8">
        <v>0</v>
      </c>
      <c r="H70" s="8"/>
      <c r="I70" s="8"/>
      <c r="J70" s="8"/>
      <c r="K70" s="3">
        <v>0</v>
      </c>
    </row>
    <row r="71" spans="1:11">
      <c r="A71" s="9">
        <v>42462</v>
      </c>
      <c r="B71" s="8">
        <v>0</v>
      </c>
      <c r="C71" s="8"/>
      <c r="D71" s="8"/>
      <c r="E71" s="8"/>
      <c r="F71" s="8"/>
      <c r="G71" s="8"/>
      <c r="H71" s="8"/>
      <c r="I71" s="8"/>
      <c r="J71" s="8"/>
      <c r="K71" s="3">
        <v>0</v>
      </c>
    </row>
    <row r="72" spans="1:11">
      <c r="A72" s="9">
        <v>42463</v>
      </c>
      <c r="B72" s="8">
        <v>0</v>
      </c>
      <c r="C72" s="8"/>
      <c r="D72" s="8"/>
      <c r="E72" s="8"/>
      <c r="F72" s="8"/>
      <c r="G72" s="8"/>
      <c r="H72" s="8"/>
      <c r="I72" s="8"/>
      <c r="J72" s="8"/>
      <c r="K72" s="3">
        <v>0</v>
      </c>
    </row>
    <row r="73" spans="1:11">
      <c r="A73" s="9">
        <v>42464</v>
      </c>
      <c r="B73" s="8">
        <v>0</v>
      </c>
      <c r="C73" s="8"/>
      <c r="D73" s="8"/>
      <c r="E73" s="8"/>
      <c r="F73" s="8"/>
      <c r="G73" s="8"/>
      <c r="H73" s="8"/>
      <c r="I73" s="8"/>
      <c r="J73" s="8"/>
      <c r="K73" s="3">
        <v>0</v>
      </c>
    </row>
    <row r="74" spans="1:11">
      <c r="A74" s="9">
        <v>42465</v>
      </c>
      <c r="B74" s="8">
        <v>0</v>
      </c>
      <c r="C74" s="8"/>
      <c r="D74" s="8"/>
      <c r="E74" s="8"/>
      <c r="F74" s="8"/>
      <c r="G74" s="8"/>
      <c r="H74" s="8"/>
      <c r="I74" s="8"/>
      <c r="J74" s="8"/>
      <c r="K74" s="3">
        <v>0</v>
      </c>
    </row>
    <row r="75" spans="1:11">
      <c r="A75" s="9">
        <v>42466</v>
      </c>
      <c r="B75" s="8">
        <v>0</v>
      </c>
      <c r="C75" s="8"/>
      <c r="D75" s="8"/>
      <c r="E75" s="8"/>
      <c r="F75" s="8"/>
      <c r="G75" s="8"/>
      <c r="H75" s="8"/>
      <c r="I75" s="8"/>
      <c r="J75" s="8"/>
      <c r="K75" s="3">
        <v>0</v>
      </c>
    </row>
    <row r="76" spans="1:11">
      <c r="A76" s="9">
        <v>42467</v>
      </c>
      <c r="B76" s="8">
        <v>0</v>
      </c>
      <c r="C76" s="8"/>
      <c r="D76" s="8"/>
      <c r="E76" s="8"/>
      <c r="F76" s="8"/>
      <c r="G76" s="8"/>
      <c r="H76" s="8"/>
      <c r="I76" s="8"/>
      <c r="J76" s="8"/>
      <c r="K76" s="3">
        <v>0</v>
      </c>
    </row>
    <row r="77" spans="1:11">
      <c r="A77" s="9">
        <v>42468</v>
      </c>
      <c r="B77" s="8">
        <v>0</v>
      </c>
      <c r="C77" s="8"/>
      <c r="D77" s="8"/>
      <c r="E77" s="8"/>
      <c r="F77" s="8"/>
      <c r="G77" s="8"/>
      <c r="H77" s="8"/>
      <c r="I77" s="8"/>
      <c r="J77" s="8"/>
      <c r="K77" s="3">
        <v>0</v>
      </c>
    </row>
    <row r="78" spans="1:11">
      <c r="A78" s="9">
        <v>42469</v>
      </c>
      <c r="B78" s="8">
        <v>0</v>
      </c>
      <c r="C78" s="8"/>
      <c r="D78" s="8"/>
      <c r="E78" s="8"/>
      <c r="F78" s="8"/>
      <c r="G78" s="8"/>
      <c r="H78" s="8"/>
      <c r="I78" s="8"/>
      <c r="J78" s="8"/>
      <c r="K78" s="3">
        <v>0</v>
      </c>
    </row>
    <row r="79" spans="1:11">
      <c r="A79" s="9">
        <v>42470</v>
      </c>
      <c r="B79" s="8">
        <v>0</v>
      </c>
      <c r="C79" s="8"/>
      <c r="D79" s="8"/>
      <c r="E79" s="8"/>
      <c r="F79" s="8"/>
      <c r="G79" s="8"/>
      <c r="H79" s="8"/>
      <c r="I79" s="8"/>
      <c r="J79" s="8"/>
      <c r="K79" s="3">
        <v>0</v>
      </c>
    </row>
    <row r="80" spans="1:11">
      <c r="A80" s="9">
        <v>42471</v>
      </c>
      <c r="B80" s="8">
        <v>0</v>
      </c>
      <c r="C80" s="8"/>
      <c r="D80" s="8"/>
      <c r="E80" s="8"/>
      <c r="F80" s="8"/>
      <c r="G80" s="8"/>
      <c r="H80" s="8"/>
      <c r="I80" s="8"/>
      <c r="J80" s="8"/>
      <c r="K80" s="3">
        <v>0</v>
      </c>
    </row>
    <row r="81" spans="1:11">
      <c r="A81" s="9">
        <v>42472</v>
      </c>
      <c r="B81" s="8">
        <v>0</v>
      </c>
      <c r="C81" s="8"/>
      <c r="D81" s="8"/>
      <c r="E81" s="8"/>
      <c r="F81" s="8"/>
      <c r="G81" s="8"/>
      <c r="H81" s="8"/>
      <c r="I81" s="8"/>
      <c r="J81" s="8"/>
      <c r="K81" s="3">
        <v>0</v>
      </c>
    </row>
    <row r="82" spans="1:11">
      <c r="A82" s="9">
        <v>42473</v>
      </c>
      <c r="B82" s="8">
        <v>0</v>
      </c>
      <c r="C82" s="8"/>
      <c r="D82" s="8"/>
      <c r="E82" s="8"/>
      <c r="F82" s="8"/>
      <c r="G82" s="8"/>
      <c r="H82" s="8"/>
      <c r="I82" s="8"/>
      <c r="J82" s="8"/>
      <c r="K82" s="3">
        <v>0</v>
      </c>
    </row>
    <row r="83" spans="1:11">
      <c r="A83" s="9">
        <v>42474</v>
      </c>
      <c r="B83" s="8">
        <v>0</v>
      </c>
      <c r="C83" s="8"/>
      <c r="D83" s="8"/>
      <c r="E83" s="8"/>
      <c r="F83" s="8"/>
      <c r="G83" s="8"/>
      <c r="H83" s="8"/>
      <c r="I83" s="8"/>
      <c r="J83" s="8"/>
      <c r="K83" s="3">
        <v>0</v>
      </c>
    </row>
    <row r="84" spans="1:11">
      <c r="A84" s="9">
        <v>42475</v>
      </c>
      <c r="B84" s="8">
        <v>0</v>
      </c>
      <c r="C84" s="8"/>
      <c r="D84" s="8"/>
      <c r="E84" s="8"/>
      <c r="F84" s="8"/>
      <c r="G84" s="8"/>
      <c r="H84" s="8"/>
      <c r="I84" s="8"/>
      <c r="J84" s="8"/>
      <c r="K84" s="3">
        <v>0</v>
      </c>
    </row>
    <row r="85" spans="1:11">
      <c r="A85" s="9">
        <v>42476</v>
      </c>
      <c r="B85" s="8">
        <v>0</v>
      </c>
      <c r="C85" s="8"/>
      <c r="D85" s="8"/>
      <c r="E85" s="8"/>
      <c r="F85" s="8"/>
      <c r="G85" s="8"/>
      <c r="H85" s="8"/>
      <c r="I85" s="8"/>
      <c r="J85" s="8"/>
      <c r="K85" s="3">
        <v>0</v>
      </c>
    </row>
    <row r="86" spans="1:11">
      <c r="A86" s="9">
        <v>42477</v>
      </c>
      <c r="B86" s="8">
        <v>0</v>
      </c>
      <c r="C86" s="8"/>
      <c r="D86" s="8"/>
      <c r="E86" s="8"/>
      <c r="F86" s="8"/>
      <c r="G86" s="8"/>
      <c r="H86" s="8"/>
      <c r="I86" s="8"/>
      <c r="J86" s="8"/>
      <c r="K86" s="3">
        <v>0</v>
      </c>
    </row>
    <row r="87" spans="1:11">
      <c r="A87" s="9">
        <v>42478</v>
      </c>
      <c r="B87" s="8">
        <v>0</v>
      </c>
      <c r="C87" s="8"/>
      <c r="D87" s="8"/>
      <c r="E87" s="8"/>
      <c r="F87" s="8"/>
      <c r="G87" s="8"/>
      <c r="H87" s="8"/>
      <c r="I87" s="8"/>
      <c r="J87" s="8"/>
      <c r="K87" s="3">
        <v>0</v>
      </c>
    </row>
    <row r="88" spans="1:11">
      <c r="A88" s="9">
        <v>42479</v>
      </c>
      <c r="B88" s="8">
        <v>0</v>
      </c>
      <c r="C88" s="8"/>
      <c r="D88" s="8"/>
      <c r="E88" s="8"/>
      <c r="F88" s="8"/>
      <c r="G88" s="8"/>
      <c r="H88" s="8"/>
      <c r="I88" s="8"/>
      <c r="J88" s="8"/>
      <c r="K88" s="3">
        <v>0</v>
      </c>
    </row>
    <row r="89" spans="1:11">
      <c r="A89" s="9">
        <v>42480</v>
      </c>
      <c r="B89" s="8">
        <v>0</v>
      </c>
      <c r="C89" s="8"/>
      <c r="D89" s="8"/>
      <c r="E89" s="8"/>
      <c r="F89" s="8"/>
      <c r="G89" s="8"/>
      <c r="H89" s="8"/>
      <c r="I89" s="8"/>
      <c r="J89" s="8"/>
      <c r="K89" s="3">
        <v>0</v>
      </c>
    </row>
    <row r="90" spans="1:11">
      <c r="A90" s="9">
        <v>42481</v>
      </c>
      <c r="B90" s="8">
        <v>0</v>
      </c>
      <c r="C90" s="8"/>
      <c r="D90" s="8"/>
      <c r="E90" s="8"/>
      <c r="F90" s="8"/>
      <c r="G90" s="8"/>
      <c r="H90" s="8"/>
      <c r="I90" s="8"/>
      <c r="J90" s="8"/>
      <c r="K90" s="3">
        <v>0</v>
      </c>
    </row>
    <row r="91" spans="1:11">
      <c r="A91" s="9">
        <v>42482</v>
      </c>
      <c r="B91" s="8">
        <v>0</v>
      </c>
      <c r="C91" s="8"/>
      <c r="D91" s="8"/>
      <c r="E91" s="8"/>
      <c r="F91" s="8"/>
      <c r="G91" s="8"/>
      <c r="H91" s="8"/>
      <c r="I91" s="8"/>
      <c r="J91" s="8"/>
      <c r="K91" s="3">
        <v>0</v>
      </c>
    </row>
    <row r="92" spans="1:11">
      <c r="A92" s="9">
        <v>42483</v>
      </c>
      <c r="B92" s="8">
        <v>0</v>
      </c>
      <c r="C92" s="8"/>
      <c r="D92" s="8"/>
      <c r="E92" s="8"/>
      <c r="F92" s="8"/>
      <c r="G92" s="8"/>
      <c r="H92" s="8"/>
      <c r="I92" s="8"/>
      <c r="J92" s="8"/>
      <c r="K92" s="3">
        <v>0</v>
      </c>
    </row>
    <row r="93" spans="1:11">
      <c r="A93" s="9">
        <v>42484</v>
      </c>
      <c r="B93" s="8">
        <v>0</v>
      </c>
      <c r="C93" s="8"/>
      <c r="D93" s="8"/>
      <c r="E93" s="8"/>
      <c r="F93" s="8"/>
      <c r="G93" s="8"/>
      <c r="H93" s="8"/>
      <c r="I93" s="8"/>
      <c r="J93" s="8"/>
      <c r="K93" s="3">
        <v>0</v>
      </c>
    </row>
    <row r="94" spans="1:11">
      <c r="A94" s="9">
        <v>42485</v>
      </c>
      <c r="B94" s="8">
        <v>0</v>
      </c>
      <c r="C94" s="8"/>
      <c r="D94" s="8"/>
      <c r="E94" s="8"/>
      <c r="F94" s="8"/>
      <c r="G94" s="8"/>
      <c r="H94" s="8"/>
      <c r="I94" s="8"/>
      <c r="J94" s="8"/>
      <c r="K94" s="3">
        <v>0</v>
      </c>
    </row>
    <row r="95" spans="1:11">
      <c r="A95" s="9">
        <v>42486</v>
      </c>
      <c r="B95" s="8">
        <v>0</v>
      </c>
      <c r="C95" s="8"/>
      <c r="D95" s="8"/>
      <c r="E95" s="8"/>
      <c r="F95" s="8"/>
      <c r="G95" s="8"/>
      <c r="H95" s="8"/>
      <c r="I95" s="8"/>
      <c r="J95" s="8"/>
      <c r="K95" s="3">
        <v>0</v>
      </c>
    </row>
    <row r="96" spans="1:11">
      <c r="A96" s="9">
        <v>42487</v>
      </c>
      <c r="B96" s="8">
        <v>0</v>
      </c>
      <c r="C96" s="8"/>
      <c r="D96" s="8"/>
      <c r="E96" s="8"/>
      <c r="F96" s="8"/>
      <c r="G96" s="8"/>
      <c r="H96" s="8"/>
      <c r="I96" s="8"/>
      <c r="J96" s="8"/>
      <c r="K96" s="3">
        <v>0</v>
      </c>
    </row>
    <row r="97" spans="1:11">
      <c r="A97" s="9">
        <v>42488</v>
      </c>
      <c r="B97" s="8">
        <v>0</v>
      </c>
      <c r="C97" s="8"/>
      <c r="D97" s="8"/>
      <c r="E97" s="8"/>
      <c r="F97" s="8"/>
      <c r="G97" s="8"/>
      <c r="H97" s="8"/>
      <c r="I97" s="8"/>
      <c r="J97" s="8"/>
      <c r="K97" s="3">
        <v>0</v>
      </c>
    </row>
    <row r="98" spans="1:11">
      <c r="A98" s="9">
        <v>42489</v>
      </c>
      <c r="B98" s="8">
        <v>0</v>
      </c>
      <c r="C98" s="8"/>
      <c r="D98" s="8"/>
      <c r="E98" s="8"/>
      <c r="F98" s="8"/>
      <c r="G98" s="8"/>
      <c r="H98" s="8"/>
      <c r="I98" s="8"/>
      <c r="J98" s="8"/>
      <c r="K98" s="3">
        <v>0</v>
      </c>
    </row>
    <row r="99" spans="1:11">
      <c r="A99" s="9">
        <v>42490</v>
      </c>
      <c r="B99" s="8">
        <v>0</v>
      </c>
      <c r="C99" s="8"/>
      <c r="D99" s="8"/>
      <c r="E99" s="8"/>
      <c r="F99" s="8"/>
      <c r="G99" s="8"/>
      <c r="H99" s="8"/>
      <c r="I99" s="8"/>
      <c r="J99" s="8"/>
      <c r="K99" s="3">
        <v>0</v>
      </c>
    </row>
    <row r="100" spans="1:11">
      <c r="A100" s="9">
        <v>42491</v>
      </c>
      <c r="B100" s="8">
        <v>0</v>
      </c>
      <c r="C100" s="8"/>
      <c r="D100" s="8"/>
      <c r="E100" s="8"/>
      <c r="F100" s="8"/>
      <c r="G100" s="8"/>
      <c r="H100" s="8"/>
      <c r="I100" s="8"/>
      <c r="J100" s="8"/>
      <c r="K100" s="3">
        <v>0</v>
      </c>
    </row>
    <row r="101" spans="1:11">
      <c r="A101" s="7">
        <v>215</v>
      </c>
      <c r="B101" s="8">
        <v>339572.57</v>
      </c>
      <c r="C101" s="8">
        <v>479791.37</v>
      </c>
      <c r="D101" s="8">
        <v>-260264.77</v>
      </c>
      <c r="E101" s="8">
        <v>2582.8850000000002</v>
      </c>
      <c r="F101" s="8">
        <v>-2582.8850000000002</v>
      </c>
      <c r="G101" s="8">
        <v>0</v>
      </c>
      <c r="H101" s="8">
        <v>-179999.86</v>
      </c>
      <c r="I101" s="8">
        <v>1.829647544582258E-12</v>
      </c>
      <c r="J101" s="8"/>
      <c r="K101" s="3">
        <v>379099.31000000006</v>
      </c>
    </row>
    <row r="102" spans="1:11">
      <c r="A102" s="9">
        <v>42461</v>
      </c>
      <c r="B102" s="8">
        <v>339572.57</v>
      </c>
      <c r="C102" s="8"/>
      <c r="D102" s="8"/>
      <c r="E102" s="8">
        <v>396.00000000000006</v>
      </c>
      <c r="F102" s="8">
        <v>-396.00000000000006</v>
      </c>
      <c r="G102" s="8">
        <v>0</v>
      </c>
      <c r="H102" s="8">
        <v>-6217.2</v>
      </c>
      <c r="I102" s="8">
        <v>0</v>
      </c>
      <c r="J102" s="8"/>
      <c r="K102" s="3">
        <v>333355.37</v>
      </c>
    </row>
    <row r="103" spans="1:11">
      <c r="A103" s="9">
        <v>42462</v>
      </c>
      <c r="B103" s="8">
        <v>0</v>
      </c>
      <c r="C103" s="8"/>
      <c r="D103" s="8"/>
      <c r="E103" s="8"/>
      <c r="F103" s="8"/>
      <c r="G103" s="8"/>
      <c r="H103" s="8"/>
      <c r="I103" s="8"/>
      <c r="J103" s="8"/>
      <c r="K103" s="3">
        <v>0</v>
      </c>
    </row>
    <row r="104" spans="1:11">
      <c r="A104" s="9">
        <v>42463</v>
      </c>
      <c r="B104" s="8">
        <v>0</v>
      </c>
      <c r="C104" s="8"/>
      <c r="D104" s="8"/>
      <c r="E104" s="8"/>
      <c r="F104" s="8"/>
      <c r="G104" s="8"/>
      <c r="H104" s="8"/>
      <c r="I104" s="8"/>
      <c r="J104" s="8"/>
      <c r="K104" s="3">
        <v>0</v>
      </c>
    </row>
    <row r="105" spans="1:11">
      <c r="A105" s="9">
        <v>42464</v>
      </c>
      <c r="B105" s="8">
        <v>0</v>
      </c>
      <c r="C105" s="8"/>
      <c r="D105" s="8">
        <v>-25179.14</v>
      </c>
      <c r="E105" s="8"/>
      <c r="F105" s="8"/>
      <c r="G105" s="8"/>
      <c r="H105" s="8">
        <v>-8994.2999999999993</v>
      </c>
      <c r="I105" s="8">
        <v>-2.0321522242738865E-12</v>
      </c>
      <c r="J105" s="8"/>
      <c r="K105" s="3">
        <v>-34173.440000000002</v>
      </c>
    </row>
    <row r="106" spans="1:11">
      <c r="A106" s="9">
        <v>42465</v>
      </c>
      <c r="B106" s="8">
        <v>0</v>
      </c>
      <c r="C106" s="8"/>
      <c r="D106" s="8"/>
      <c r="E106" s="8"/>
      <c r="F106" s="8"/>
      <c r="G106" s="8"/>
      <c r="H106" s="8">
        <v>-12136.95</v>
      </c>
      <c r="I106" s="8"/>
      <c r="J106" s="8"/>
      <c r="K106" s="3">
        <v>-12136.95</v>
      </c>
    </row>
    <row r="107" spans="1:11">
      <c r="A107" s="9">
        <v>42466</v>
      </c>
      <c r="B107" s="8">
        <v>0</v>
      </c>
      <c r="C107" s="8">
        <v>56076.11</v>
      </c>
      <c r="D107" s="8">
        <v>-28023.55</v>
      </c>
      <c r="E107" s="8">
        <v>485.10000000000008</v>
      </c>
      <c r="F107" s="8">
        <v>-485.10000000000008</v>
      </c>
      <c r="G107" s="8"/>
      <c r="H107" s="8">
        <v>-1324.8</v>
      </c>
      <c r="I107" s="8">
        <v>1.0231815394945443E-12</v>
      </c>
      <c r="J107" s="8"/>
      <c r="K107" s="3">
        <v>26727.760000000002</v>
      </c>
    </row>
    <row r="108" spans="1:11">
      <c r="A108" s="9">
        <v>42467</v>
      </c>
      <c r="B108" s="8">
        <v>0</v>
      </c>
      <c r="C108" s="8">
        <v>60655.08</v>
      </c>
      <c r="D108" s="8">
        <v>-30316.38</v>
      </c>
      <c r="E108" s="8"/>
      <c r="F108" s="8"/>
      <c r="G108" s="8"/>
      <c r="H108" s="8">
        <v>-6822.9</v>
      </c>
      <c r="I108" s="8">
        <v>0</v>
      </c>
      <c r="J108" s="8"/>
      <c r="K108" s="3">
        <v>23515.800000000003</v>
      </c>
    </row>
    <row r="109" spans="1:11">
      <c r="A109" s="9">
        <v>42468</v>
      </c>
      <c r="B109" s="8">
        <v>0</v>
      </c>
      <c r="C109" s="8"/>
      <c r="D109" s="8"/>
      <c r="E109" s="8">
        <v>59.400000000000006</v>
      </c>
      <c r="F109" s="8">
        <v>-59.400000000000006</v>
      </c>
      <c r="G109" s="8"/>
      <c r="H109" s="8">
        <v>-4788.6000000000004</v>
      </c>
      <c r="I109" s="8">
        <v>0</v>
      </c>
      <c r="J109" s="8"/>
      <c r="K109" s="3">
        <v>-4788.6000000000004</v>
      </c>
    </row>
    <row r="110" spans="1:11">
      <c r="A110" s="9">
        <v>42469</v>
      </c>
      <c r="B110" s="8">
        <v>0</v>
      </c>
      <c r="C110" s="8"/>
      <c r="D110" s="8"/>
      <c r="E110" s="8"/>
      <c r="F110" s="8"/>
      <c r="G110" s="8"/>
      <c r="H110" s="8"/>
      <c r="I110" s="8"/>
      <c r="J110" s="8"/>
      <c r="K110" s="3">
        <v>0</v>
      </c>
    </row>
    <row r="111" spans="1:11">
      <c r="A111" s="9">
        <v>42470</v>
      </c>
      <c r="B111" s="8">
        <v>0</v>
      </c>
      <c r="C111" s="8"/>
      <c r="D111" s="8"/>
      <c r="E111" s="8"/>
      <c r="F111" s="8"/>
      <c r="G111" s="8"/>
      <c r="H111" s="8"/>
      <c r="I111" s="8"/>
      <c r="J111" s="8"/>
      <c r="K111" s="3">
        <v>0</v>
      </c>
    </row>
    <row r="112" spans="1:11">
      <c r="A112" s="9">
        <v>42471</v>
      </c>
      <c r="B112" s="8">
        <v>0</v>
      </c>
      <c r="C112" s="8"/>
      <c r="D112" s="8"/>
      <c r="E112" s="8"/>
      <c r="F112" s="8"/>
      <c r="G112" s="8"/>
      <c r="H112" s="8">
        <v>-1681.8</v>
      </c>
      <c r="I112" s="8"/>
      <c r="J112" s="8"/>
      <c r="K112" s="3">
        <v>-1681.8</v>
      </c>
    </row>
    <row r="113" spans="1:11">
      <c r="A113" s="9">
        <v>42472</v>
      </c>
      <c r="B113" s="8">
        <v>0</v>
      </c>
      <c r="C113" s="8"/>
      <c r="D113" s="8"/>
      <c r="E113" s="8"/>
      <c r="F113" s="8"/>
      <c r="G113" s="8"/>
      <c r="H113" s="8">
        <v>-492.6</v>
      </c>
      <c r="I113" s="8">
        <v>0</v>
      </c>
      <c r="J113" s="8"/>
      <c r="K113" s="3">
        <v>-492.6</v>
      </c>
    </row>
    <row r="114" spans="1:11">
      <c r="A114" s="9">
        <v>42473</v>
      </c>
      <c r="B114" s="8">
        <v>0</v>
      </c>
      <c r="C114" s="8"/>
      <c r="D114" s="8"/>
      <c r="E114" s="8">
        <v>3</v>
      </c>
      <c r="F114" s="8">
        <v>-3</v>
      </c>
      <c r="G114" s="8"/>
      <c r="H114" s="8">
        <v>-7302.3</v>
      </c>
      <c r="I114" s="8">
        <v>0</v>
      </c>
      <c r="J114" s="8"/>
      <c r="K114" s="3">
        <v>-7302.3</v>
      </c>
    </row>
    <row r="115" spans="1:11">
      <c r="A115" s="9">
        <v>42474</v>
      </c>
      <c r="B115" s="8">
        <v>0</v>
      </c>
      <c r="C115" s="8"/>
      <c r="D115" s="8"/>
      <c r="E115" s="8"/>
      <c r="F115" s="8"/>
      <c r="G115" s="8"/>
      <c r="H115" s="8">
        <v>-5368.35</v>
      </c>
      <c r="I115" s="8">
        <v>0</v>
      </c>
      <c r="J115" s="8"/>
      <c r="K115" s="3">
        <v>-5368.35</v>
      </c>
    </row>
    <row r="116" spans="1:11">
      <c r="A116" s="9">
        <v>42475</v>
      </c>
      <c r="B116" s="8">
        <v>0</v>
      </c>
      <c r="C116" s="8"/>
      <c r="D116" s="8"/>
      <c r="E116" s="8"/>
      <c r="F116" s="8"/>
      <c r="G116" s="8"/>
      <c r="H116" s="8">
        <v>-5096.4000000000005</v>
      </c>
      <c r="I116" s="8">
        <v>0</v>
      </c>
      <c r="J116" s="8"/>
      <c r="K116" s="3">
        <v>-5096.4000000000005</v>
      </c>
    </row>
    <row r="117" spans="1:11">
      <c r="A117" s="9">
        <v>42476</v>
      </c>
      <c r="B117" s="8">
        <v>0</v>
      </c>
      <c r="C117" s="8"/>
      <c r="D117" s="8"/>
      <c r="E117" s="8"/>
      <c r="F117" s="8"/>
      <c r="G117" s="8"/>
      <c r="H117" s="8"/>
      <c r="I117" s="8"/>
      <c r="J117" s="8"/>
      <c r="K117" s="3">
        <v>0</v>
      </c>
    </row>
    <row r="118" spans="1:11">
      <c r="A118" s="9">
        <v>42477</v>
      </c>
      <c r="B118" s="8">
        <v>0</v>
      </c>
      <c r="C118" s="8"/>
      <c r="D118" s="8"/>
      <c r="E118" s="8"/>
      <c r="F118" s="8"/>
      <c r="G118" s="8"/>
      <c r="H118" s="8"/>
      <c r="I118" s="8"/>
      <c r="J118" s="8"/>
      <c r="K118" s="3">
        <v>0</v>
      </c>
    </row>
    <row r="119" spans="1:11">
      <c r="A119" s="9">
        <v>42478</v>
      </c>
      <c r="B119" s="8">
        <v>0</v>
      </c>
      <c r="C119" s="8">
        <v>14643.1</v>
      </c>
      <c r="D119" s="8">
        <v>-7316.23</v>
      </c>
      <c r="E119" s="8">
        <v>1211.7600000000002</v>
      </c>
      <c r="F119" s="8">
        <v>-1211.7600000000002</v>
      </c>
      <c r="G119" s="8"/>
      <c r="H119" s="8">
        <v>-9096.9</v>
      </c>
      <c r="I119" s="8">
        <v>1.1013412404281553E-13</v>
      </c>
      <c r="J119" s="8"/>
      <c r="K119" s="3">
        <v>-1770.0299999999988</v>
      </c>
    </row>
    <row r="120" spans="1:11">
      <c r="A120" s="9">
        <v>42479</v>
      </c>
      <c r="B120" s="8">
        <v>0</v>
      </c>
      <c r="C120" s="8"/>
      <c r="D120" s="8"/>
      <c r="E120" s="8">
        <v>407.82500000000005</v>
      </c>
      <c r="F120" s="8">
        <v>-407.82500000000005</v>
      </c>
      <c r="G120" s="8"/>
      <c r="H120" s="8">
        <v>-6404.76</v>
      </c>
      <c r="I120" s="8">
        <v>0</v>
      </c>
      <c r="J120" s="8"/>
      <c r="K120" s="3">
        <v>-6404.76</v>
      </c>
    </row>
    <row r="121" spans="1:11">
      <c r="A121" s="9">
        <v>42480</v>
      </c>
      <c r="B121" s="8">
        <v>0</v>
      </c>
      <c r="C121" s="8">
        <v>53738.34</v>
      </c>
      <c r="D121" s="8">
        <v>-25767.62</v>
      </c>
      <c r="E121" s="8"/>
      <c r="F121" s="8"/>
      <c r="G121" s="8"/>
      <c r="H121" s="8">
        <v>-6563.1</v>
      </c>
      <c r="I121" s="8">
        <v>1.1368683772161603E-13</v>
      </c>
      <c r="J121" s="8"/>
      <c r="K121" s="3">
        <v>21407.619999999995</v>
      </c>
    </row>
    <row r="122" spans="1:11">
      <c r="A122" s="9">
        <v>42481</v>
      </c>
      <c r="B122" s="8">
        <v>0</v>
      </c>
      <c r="C122" s="8">
        <v>2151</v>
      </c>
      <c r="D122" s="8">
        <v>-2160.29</v>
      </c>
      <c r="E122" s="8"/>
      <c r="F122" s="8"/>
      <c r="G122" s="8"/>
      <c r="H122" s="8">
        <v>-14999.4</v>
      </c>
      <c r="I122" s="8">
        <v>0</v>
      </c>
      <c r="J122" s="8"/>
      <c r="K122" s="3">
        <v>-15008.689999999999</v>
      </c>
    </row>
    <row r="123" spans="1:11">
      <c r="A123" s="9">
        <v>42482</v>
      </c>
      <c r="B123" s="8">
        <v>0</v>
      </c>
      <c r="C123" s="8">
        <v>14857.99</v>
      </c>
      <c r="D123" s="8">
        <v>-14832.14</v>
      </c>
      <c r="E123" s="8">
        <v>19.8</v>
      </c>
      <c r="F123" s="8">
        <v>-19.8</v>
      </c>
      <c r="G123" s="8"/>
      <c r="H123" s="8">
        <v>-1119.3</v>
      </c>
      <c r="I123" s="8">
        <v>0</v>
      </c>
      <c r="J123" s="8"/>
      <c r="K123" s="3">
        <v>-1093.4499999999996</v>
      </c>
    </row>
    <row r="124" spans="1:11">
      <c r="A124" s="9">
        <v>42483</v>
      </c>
      <c r="B124" s="8">
        <v>0</v>
      </c>
      <c r="C124" s="8"/>
      <c r="D124" s="8"/>
      <c r="E124" s="8"/>
      <c r="F124" s="8"/>
      <c r="G124" s="8"/>
      <c r="H124" s="8"/>
      <c r="I124" s="8"/>
      <c r="J124" s="8"/>
      <c r="K124" s="3">
        <v>0</v>
      </c>
    </row>
    <row r="125" spans="1:11">
      <c r="A125" s="9">
        <v>42484</v>
      </c>
      <c r="B125" s="8">
        <v>0</v>
      </c>
      <c r="C125" s="8"/>
      <c r="D125" s="8"/>
      <c r="E125" s="8"/>
      <c r="F125" s="8"/>
      <c r="G125" s="8"/>
      <c r="H125" s="8"/>
      <c r="I125" s="8"/>
      <c r="J125" s="8"/>
      <c r="K125" s="3">
        <v>0</v>
      </c>
    </row>
    <row r="126" spans="1:11">
      <c r="A126" s="9">
        <v>42485</v>
      </c>
      <c r="B126" s="8">
        <v>0</v>
      </c>
      <c r="C126" s="8">
        <v>119235.76999999999</v>
      </c>
      <c r="D126" s="8">
        <v>-59596.33</v>
      </c>
      <c r="E126" s="8"/>
      <c r="F126" s="8"/>
      <c r="G126" s="8"/>
      <c r="H126" s="8">
        <v>-9371.9</v>
      </c>
      <c r="I126" s="8">
        <v>2.7284841053187847E-12</v>
      </c>
      <c r="J126" s="8"/>
      <c r="K126" s="3">
        <v>50267.539999999986</v>
      </c>
    </row>
    <row r="127" spans="1:11">
      <c r="A127" s="9">
        <v>42486</v>
      </c>
      <c r="B127" s="8">
        <v>0</v>
      </c>
      <c r="C127" s="8">
        <v>58218.36</v>
      </c>
      <c r="D127" s="8">
        <v>-29094.66</v>
      </c>
      <c r="E127" s="8"/>
      <c r="F127" s="8"/>
      <c r="G127" s="8"/>
      <c r="H127" s="8">
        <v>-19485</v>
      </c>
      <c r="I127" s="8">
        <v>0</v>
      </c>
      <c r="J127" s="8"/>
      <c r="K127" s="3">
        <v>9638.7000000000007</v>
      </c>
    </row>
    <row r="128" spans="1:11">
      <c r="A128" s="9">
        <v>42487</v>
      </c>
      <c r="B128" s="8">
        <v>0</v>
      </c>
      <c r="C128" s="8">
        <v>7158.85</v>
      </c>
      <c r="D128" s="8">
        <v>-3577.08</v>
      </c>
      <c r="E128" s="8"/>
      <c r="F128" s="8"/>
      <c r="G128" s="8"/>
      <c r="H128" s="8">
        <v>-4023.75</v>
      </c>
      <c r="I128" s="8">
        <v>0</v>
      </c>
      <c r="J128" s="8"/>
      <c r="K128" s="3">
        <v>-441.97999999999956</v>
      </c>
    </row>
    <row r="129" spans="1:11">
      <c r="A129" s="9">
        <v>42488</v>
      </c>
      <c r="B129" s="8">
        <v>0</v>
      </c>
      <c r="C129" s="8">
        <v>60805.759999999995</v>
      </c>
      <c r="D129" s="8">
        <v>-30395.469999999998</v>
      </c>
      <c r="E129" s="8"/>
      <c r="F129" s="8"/>
      <c r="G129" s="8"/>
      <c r="H129" s="8">
        <v>-36276.06</v>
      </c>
      <c r="I129" s="8">
        <v>0</v>
      </c>
      <c r="J129" s="8"/>
      <c r="K129" s="3">
        <v>-5865.77</v>
      </c>
    </row>
    <row r="130" spans="1:11">
      <c r="A130" s="9">
        <v>42489</v>
      </c>
      <c r="B130" s="8">
        <v>0</v>
      </c>
      <c r="C130" s="8">
        <v>32251.010000000002</v>
      </c>
      <c r="D130" s="8">
        <v>-4005.88</v>
      </c>
      <c r="E130" s="8"/>
      <c r="F130" s="8"/>
      <c r="G130" s="8"/>
      <c r="H130" s="8">
        <v>-12425.179999999998</v>
      </c>
      <c r="I130" s="8">
        <v>-1.1368683772161603E-13</v>
      </c>
      <c r="J130" s="8"/>
      <c r="K130" s="3">
        <v>15819.950000000003</v>
      </c>
    </row>
    <row r="131" spans="1:11">
      <c r="A131" s="9">
        <v>42490</v>
      </c>
      <c r="B131" s="8">
        <v>0</v>
      </c>
      <c r="C131" s="8"/>
      <c r="D131" s="8"/>
      <c r="E131" s="8"/>
      <c r="F131" s="8"/>
      <c r="G131" s="8"/>
      <c r="H131" s="8">
        <v>-8.31</v>
      </c>
      <c r="I131" s="8">
        <v>0</v>
      </c>
      <c r="J131" s="8"/>
      <c r="K131" s="3">
        <v>-8.31</v>
      </c>
    </row>
    <row r="132" spans="1:11">
      <c r="A132" s="9">
        <v>42491</v>
      </c>
      <c r="B132" s="8">
        <v>0</v>
      </c>
      <c r="C132" s="8"/>
      <c r="D132" s="8"/>
      <c r="E132" s="8"/>
      <c r="F132" s="8"/>
      <c r="G132" s="8"/>
      <c r="H132" s="8"/>
      <c r="I132" s="8"/>
      <c r="J132" s="8"/>
      <c r="K132" s="3">
        <v>0</v>
      </c>
    </row>
    <row r="133" spans="1:11">
      <c r="A133" s="7">
        <v>230</v>
      </c>
      <c r="B133" s="8">
        <v>3795482.38</v>
      </c>
      <c r="C133" s="8">
        <v>761548.3</v>
      </c>
      <c r="D133" s="8">
        <v>-1296563.82</v>
      </c>
      <c r="E133" s="8"/>
      <c r="F133" s="8"/>
      <c r="G133" s="8">
        <v>0</v>
      </c>
      <c r="H133" s="8">
        <v>-12835.079999999993</v>
      </c>
      <c r="I133" s="8">
        <v>-1000.0000000000352</v>
      </c>
      <c r="J133" s="8">
        <v>424474.68</v>
      </c>
      <c r="K133" s="3">
        <v>3671106.4600000004</v>
      </c>
    </row>
    <row r="134" spans="1:11">
      <c r="A134" s="9">
        <v>42461</v>
      </c>
      <c r="B134" s="8">
        <v>3795482.38</v>
      </c>
      <c r="C134" s="8">
        <v>18410.27</v>
      </c>
      <c r="D134" s="8">
        <v>-111412.41</v>
      </c>
      <c r="E134" s="8"/>
      <c r="F134" s="8"/>
      <c r="G134" s="8">
        <v>0</v>
      </c>
      <c r="H134" s="8"/>
      <c r="I134" s="8">
        <v>3.637978807091713E-12</v>
      </c>
      <c r="J134" s="8">
        <v>50871.1</v>
      </c>
      <c r="K134" s="3">
        <v>3753351.34</v>
      </c>
    </row>
    <row r="135" spans="1:11">
      <c r="A135" s="9">
        <v>42462</v>
      </c>
      <c r="B135" s="8">
        <v>0</v>
      </c>
      <c r="C135" s="8"/>
      <c r="D135" s="8"/>
      <c r="E135" s="8"/>
      <c r="F135" s="8"/>
      <c r="G135" s="8"/>
      <c r="H135" s="8"/>
      <c r="I135" s="8"/>
      <c r="J135" s="8"/>
      <c r="K135" s="3">
        <v>0</v>
      </c>
    </row>
    <row r="136" spans="1:11">
      <c r="A136" s="9">
        <v>42463</v>
      </c>
      <c r="B136" s="8">
        <v>0</v>
      </c>
      <c r="C136" s="8"/>
      <c r="D136" s="8"/>
      <c r="E136" s="8"/>
      <c r="F136" s="8"/>
      <c r="G136" s="8"/>
      <c r="H136" s="8"/>
      <c r="I136" s="8"/>
      <c r="J136" s="8"/>
      <c r="K136" s="3">
        <v>0</v>
      </c>
    </row>
    <row r="137" spans="1:11">
      <c r="A137" s="9">
        <v>42464</v>
      </c>
      <c r="B137" s="8">
        <v>0</v>
      </c>
      <c r="C137" s="8">
        <v>38570.26</v>
      </c>
      <c r="D137" s="8">
        <v>-42580.43</v>
      </c>
      <c r="E137" s="8"/>
      <c r="F137" s="8"/>
      <c r="G137" s="8"/>
      <c r="H137" s="8"/>
      <c r="I137" s="8">
        <v>-7.2759576141834259E-12</v>
      </c>
      <c r="J137" s="8"/>
      <c r="K137" s="3">
        <v>-4010.1700000000055</v>
      </c>
    </row>
    <row r="138" spans="1:11">
      <c r="A138" s="9">
        <v>42465</v>
      </c>
      <c r="B138" s="8">
        <v>0</v>
      </c>
      <c r="C138" s="8">
        <v>59468.86</v>
      </c>
      <c r="D138" s="8">
        <v>-43409.34</v>
      </c>
      <c r="E138" s="8"/>
      <c r="F138" s="8"/>
      <c r="G138" s="8"/>
      <c r="H138" s="8"/>
      <c r="I138" s="8">
        <v>-7.2759576141834259E-12</v>
      </c>
      <c r="J138" s="8">
        <v>25999.5</v>
      </c>
      <c r="K138" s="3">
        <v>42059.02</v>
      </c>
    </row>
    <row r="139" spans="1:11">
      <c r="A139" s="9">
        <v>42466</v>
      </c>
      <c r="B139" s="8">
        <v>0</v>
      </c>
      <c r="C139" s="8"/>
      <c r="D139" s="8">
        <v>-20653.580000000002</v>
      </c>
      <c r="E139" s="8"/>
      <c r="F139" s="8"/>
      <c r="G139" s="8"/>
      <c r="H139" s="8"/>
      <c r="I139" s="8">
        <v>7.2475359047530219E-13</v>
      </c>
      <c r="J139" s="8"/>
      <c r="K139" s="3">
        <v>-20653.580000000002</v>
      </c>
    </row>
    <row r="140" spans="1:11">
      <c r="A140" s="9">
        <v>42467</v>
      </c>
      <c r="B140" s="8">
        <v>0</v>
      </c>
      <c r="C140" s="8"/>
      <c r="D140" s="8">
        <v>-113017.57</v>
      </c>
      <c r="E140" s="8"/>
      <c r="F140" s="8"/>
      <c r="G140" s="8"/>
      <c r="H140" s="8"/>
      <c r="I140" s="8">
        <v>0</v>
      </c>
      <c r="J140" s="8"/>
      <c r="K140" s="3">
        <v>-113017.57</v>
      </c>
    </row>
    <row r="141" spans="1:11">
      <c r="A141" s="9">
        <v>42468</v>
      </c>
      <c r="B141" s="8">
        <v>0</v>
      </c>
      <c r="C141" s="8">
        <v>39325</v>
      </c>
      <c r="D141" s="8">
        <v>-41345.019999999997</v>
      </c>
      <c r="E141" s="8"/>
      <c r="F141" s="8"/>
      <c r="G141" s="8"/>
      <c r="H141" s="8"/>
      <c r="I141" s="8">
        <v>0</v>
      </c>
      <c r="J141" s="8"/>
      <c r="K141" s="3">
        <v>-2020.0199999999968</v>
      </c>
    </row>
    <row r="142" spans="1:11">
      <c r="A142" s="9">
        <v>42469</v>
      </c>
      <c r="B142" s="8">
        <v>0</v>
      </c>
      <c r="C142" s="8"/>
      <c r="D142" s="8"/>
      <c r="E142" s="8"/>
      <c r="F142" s="8"/>
      <c r="G142" s="8"/>
      <c r="H142" s="8"/>
      <c r="I142" s="8"/>
      <c r="J142" s="8"/>
      <c r="K142" s="3">
        <v>0</v>
      </c>
    </row>
    <row r="143" spans="1:11">
      <c r="A143" s="9">
        <v>42470</v>
      </c>
      <c r="B143" s="8">
        <v>0</v>
      </c>
      <c r="C143" s="8"/>
      <c r="D143" s="8"/>
      <c r="E143" s="8"/>
      <c r="F143" s="8"/>
      <c r="G143" s="8"/>
      <c r="H143" s="8"/>
      <c r="I143" s="8"/>
      <c r="J143" s="8"/>
      <c r="K143" s="3">
        <v>0</v>
      </c>
    </row>
    <row r="144" spans="1:11">
      <c r="A144" s="9">
        <v>42471</v>
      </c>
      <c r="B144" s="8">
        <v>0</v>
      </c>
      <c r="C144" s="8">
        <v>47185.42</v>
      </c>
      <c r="D144" s="8">
        <v>-49961.109999999993</v>
      </c>
      <c r="E144" s="8"/>
      <c r="F144" s="8"/>
      <c r="G144" s="8"/>
      <c r="H144" s="8"/>
      <c r="I144" s="8">
        <v>0</v>
      </c>
      <c r="J144" s="8">
        <v>26301.21</v>
      </c>
      <c r="K144" s="3">
        <v>23525.520000000004</v>
      </c>
    </row>
    <row r="145" spans="1:11">
      <c r="A145" s="9">
        <v>42472</v>
      </c>
      <c r="B145" s="8">
        <v>0</v>
      </c>
      <c r="C145" s="8">
        <v>67278.13</v>
      </c>
      <c r="D145" s="8">
        <v>-78768.319999999992</v>
      </c>
      <c r="E145" s="8"/>
      <c r="F145" s="8"/>
      <c r="G145" s="8"/>
      <c r="H145" s="8"/>
      <c r="I145" s="8">
        <v>-3.637978807091713E-12</v>
      </c>
      <c r="J145" s="8">
        <v>48798.14</v>
      </c>
      <c r="K145" s="3">
        <v>37307.950000000012</v>
      </c>
    </row>
    <row r="146" spans="1:11">
      <c r="A146" s="9">
        <v>42473</v>
      </c>
      <c r="B146" s="8">
        <v>0</v>
      </c>
      <c r="C146" s="8">
        <v>97044.579999999987</v>
      </c>
      <c r="D146" s="8">
        <v>-96585.53</v>
      </c>
      <c r="E146" s="8"/>
      <c r="F146" s="8"/>
      <c r="G146" s="8"/>
      <c r="H146" s="8">
        <v>-4.5</v>
      </c>
      <c r="I146" s="8">
        <v>0</v>
      </c>
      <c r="J146" s="8"/>
      <c r="K146" s="3">
        <v>454.54999999998836</v>
      </c>
    </row>
    <row r="147" spans="1:11">
      <c r="A147" s="9">
        <v>42474</v>
      </c>
      <c r="B147" s="8">
        <v>0</v>
      </c>
      <c r="C147" s="8">
        <v>19441.71</v>
      </c>
      <c r="D147" s="8">
        <v>-114363.20999999999</v>
      </c>
      <c r="E147" s="8"/>
      <c r="F147" s="8"/>
      <c r="G147" s="8"/>
      <c r="H147" s="8"/>
      <c r="I147" s="8">
        <v>0</v>
      </c>
      <c r="J147" s="8"/>
      <c r="K147" s="3">
        <v>-94921.5</v>
      </c>
    </row>
    <row r="148" spans="1:11">
      <c r="A148" s="9">
        <v>42475</v>
      </c>
      <c r="B148" s="8">
        <v>0</v>
      </c>
      <c r="C148" s="8">
        <v>97204.329999999987</v>
      </c>
      <c r="D148" s="8">
        <v>-98911.56</v>
      </c>
      <c r="E148" s="8"/>
      <c r="F148" s="8"/>
      <c r="G148" s="8"/>
      <c r="H148" s="8"/>
      <c r="I148" s="8">
        <v>3.637978807091713E-12</v>
      </c>
      <c r="J148" s="8">
        <v>51173.81</v>
      </c>
      <c r="K148" s="3">
        <v>49466.579999999987</v>
      </c>
    </row>
    <row r="149" spans="1:11">
      <c r="A149" s="9">
        <v>42476</v>
      </c>
      <c r="B149" s="8">
        <v>0</v>
      </c>
      <c r="C149" s="8"/>
      <c r="D149" s="8"/>
      <c r="E149" s="8"/>
      <c r="F149" s="8"/>
      <c r="G149" s="8"/>
      <c r="H149" s="8"/>
      <c r="I149" s="8"/>
      <c r="J149" s="8"/>
      <c r="K149" s="3">
        <v>0</v>
      </c>
    </row>
    <row r="150" spans="1:11">
      <c r="A150" s="9">
        <v>42477</v>
      </c>
      <c r="B150" s="8">
        <v>0</v>
      </c>
      <c r="C150" s="8"/>
      <c r="D150" s="8"/>
      <c r="E150" s="8"/>
      <c r="F150" s="8"/>
      <c r="G150" s="8"/>
      <c r="H150" s="8"/>
      <c r="I150" s="8"/>
      <c r="J150" s="8"/>
      <c r="K150" s="3">
        <v>0</v>
      </c>
    </row>
    <row r="151" spans="1:11">
      <c r="A151" s="9">
        <v>42478</v>
      </c>
      <c r="B151" s="8">
        <v>0</v>
      </c>
      <c r="C151" s="8">
        <v>24723.61</v>
      </c>
      <c r="D151" s="8">
        <v>-43662.23000000001</v>
      </c>
      <c r="E151" s="8"/>
      <c r="F151" s="8"/>
      <c r="G151" s="8"/>
      <c r="H151" s="8"/>
      <c r="I151" s="8">
        <v>1.4566126083082054E-13</v>
      </c>
      <c r="J151" s="8">
        <v>25858.639999999999</v>
      </c>
      <c r="K151" s="3">
        <v>6920.0199999999895</v>
      </c>
    </row>
    <row r="152" spans="1:11">
      <c r="A152" s="9">
        <v>42479</v>
      </c>
      <c r="B152" s="8">
        <v>0</v>
      </c>
      <c r="C152" s="8">
        <v>27919.65</v>
      </c>
      <c r="D152" s="8">
        <v>-46710.239999999998</v>
      </c>
      <c r="E152" s="8"/>
      <c r="F152" s="8"/>
      <c r="G152" s="8"/>
      <c r="H152" s="8"/>
      <c r="I152" s="8">
        <v>-1.0196288258157438E-12</v>
      </c>
      <c r="J152" s="8">
        <v>24630.84</v>
      </c>
      <c r="K152" s="3">
        <v>5840.2500000000036</v>
      </c>
    </row>
    <row r="153" spans="1:11">
      <c r="A153" s="9">
        <v>42480</v>
      </c>
      <c r="B153" s="8">
        <v>0</v>
      </c>
      <c r="C153" s="8">
        <v>54477.279999999999</v>
      </c>
      <c r="D153" s="8">
        <v>-72079.78</v>
      </c>
      <c r="E153" s="8"/>
      <c r="F153" s="8"/>
      <c r="G153" s="8"/>
      <c r="H153" s="8"/>
      <c r="I153" s="8">
        <v>0</v>
      </c>
      <c r="J153" s="8"/>
      <c r="K153" s="3">
        <v>-17602.5</v>
      </c>
    </row>
    <row r="154" spans="1:11">
      <c r="A154" s="9">
        <v>42481</v>
      </c>
      <c r="B154" s="8">
        <v>0</v>
      </c>
      <c r="C154" s="8">
        <v>19825</v>
      </c>
      <c r="D154" s="8">
        <v>-118639.28</v>
      </c>
      <c r="E154" s="8"/>
      <c r="F154" s="8"/>
      <c r="G154" s="8"/>
      <c r="H154" s="8"/>
      <c r="I154" s="8">
        <v>-2.4456880964862648E-11</v>
      </c>
      <c r="J154" s="8"/>
      <c r="K154" s="3">
        <v>-98814.280000000028</v>
      </c>
    </row>
    <row r="155" spans="1:11">
      <c r="A155" s="9">
        <v>42482</v>
      </c>
      <c r="B155" s="8">
        <v>0</v>
      </c>
      <c r="C155" s="8">
        <v>23741.85</v>
      </c>
      <c r="D155" s="8">
        <v>-23399.289999999997</v>
      </c>
      <c r="E155" s="8"/>
      <c r="F155" s="8"/>
      <c r="G155" s="8"/>
      <c r="H155" s="8">
        <v>-360</v>
      </c>
      <c r="I155" s="8">
        <v>-9.0949470177292824E-13</v>
      </c>
      <c r="J155" s="8">
        <v>48857.09</v>
      </c>
      <c r="K155" s="3">
        <v>48839.649999999994</v>
      </c>
    </row>
    <row r="156" spans="1:11">
      <c r="A156" s="9">
        <v>42483</v>
      </c>
      <c r="B156" s="8">
        <v>0</v>
      </c>
      <c r="C156" s="8"/>
      <c r="D156" s="8"/>
      <c r="E156" s="8"/>
      <c r="F156" s="8"/>
      <c r="G156" s="8"/>
      <c r="H156" s="8"/>
      <c r="I156" s="8"/>
      <c r="J156" s="8"/>
      <c r="K156" s="3">
        <v>0</v>
      </c>
    </row>
    <row r="157" spans="1:11">
      <c r="A157" s="9">
        <v>42484</v>
      </c>
      <c r="B157" s="8">
        <v>0</v>
      </c>
      <c r="C157" s="8"/>
      <c r="D157" s="8"/>
      <c r="E157" s="8"/>
      <c r="F157" s="8"/>
      <c r="G157" s="8"/>
      <c r="H157" s="8"/>
      <c r="I157" s="8"/>
      <c r="J157" s="8"/>
      <c r="K157" s="3">
        <v>0</v>
      </c>
    </row>
    <row r="158" spans="1:11">
      <c r="A158" s="9">
        <v>42485</v>
      </c>
      <c r="B158" s="8">
        <v>0</v>
      </c>
      <c r="C158" s="8"/>
      <c r="D158" s="8">
        <v>-35699.550000000003</v>
      </c>
      <c r="E158" s="8"/>
      <c r="F158" s="8"/>
      <c r="G158" s="8"/>
      <c r="H158" s="8"/>
      <c r="I158" s="8">
        <v>0</v>
      </c>
      <c r="J158" s="8"/>
      <c r="K158" s="3">
        <v>-35699.550000000003</v>
      </c>
    </row>
    <row r="159" spans="1:11">
      <c r="A159" s="9">
        <v>42486</v>
      </c>
      <c r="B159" s="8">
        <v>0</v>
      </c>
      <c r="C159" s="8">
        <v>86889.41</v>
      </c>
      <c r="D159" s="8">
        <v>-47049.64</v>
      </c>
      <c r="E159" s="8"/>
      <c r="F159" s="8"/>
      <c r="G159" s="8"/>
      <c r="H159" s="8"/>
      <c r="I159" s="8">
        <v>0</v>
      </c>
      <c r="J159" s="8">
        <v>73771.649999999994</v>
      </c>
      <c r="K159" s="3">
        <v>113611.42</v>
      </c>
    </row>
    <row r="160" spans="1:11">
      <c r="A160" s="9">
        <v>42487</v>
      </c>
      <c r="B160" s="8">
        <v>0</v>
      </c>
      <c r="C160" s="8">
        <v>40042.94</v>
      </c>
      <c r="D160" s="8">
        <v>-3310.67</v>
      </c>
      <c r="E160" s="8"/>
      <c r="F160" s="8"/>
      <c r="G160" s="8"/>
      <c r="H160" s="8"/>
      <c r="I160" s="8">
        <v>-1000</v>
      </c>
      <c r="J160" s="8">
        <v>48212.7</v>
      </c>
      <c r="K160" s="3">
        <v>83944.97</v>
      </c>
    </row>
    <row r="161" spans="1:11">
      <c r="A161" s="9">
        <v>42488</v>
      </c>
      <c r="B161" s="8">
        <v>0</v>
      </c>
      <c r="C161" s="8"/>
      <c r="D161" s="8">
        <v>-65542.06</v>
      </c>
      <c r="E161" s="8"/>
      <c r="F161" s="8"/>
      <c r="G161" s="8"/>
      <c r="H161" s="8"/>
      <c r="I161" s="8">
        <v>0</v>
      </c>
      <c r="J161" s="8"/>
      <c r="K161" s="3">
        <v>-65542.06</v>
      </c>
    </row>
    <row r="162" spans="1:11">
      <c r="A162" s="9">
        <v>42489</v>
      </c>
      <c r="B162" s="8">
        <v>0</v>
      </c>
      <c r="C162" s="8"/>
      <c r="D162" s="8">
        <v>-29463</v>
      </c>
      <c r="E162" s="8"/>
      <c r="F162" s="8"/>
      <c r="G162" s="8"/>
      <c r="H162" s="8">
        <v>-12470.579999999993</v>
      </c>
      <c r="I162" s="8">
        <v>1.1368683772161603E-12</v>
      </c>
      <c r="J162" s="8"/>
      <c r="K162" s="3">
        <v>-41933.579999999994</v>
      </c>
    </row>
    <row r="163" spans="1:11">
      <c r="A163" s="9">
        <v>42490</v>
      </c>
      <c r="B163" s="8">
        <v>0</v>
      </c>
      <c r="C163" s="8"/>
      <c r="D163" s="8"/>
      <c r="E163" s="8"/>
      <c r="F163" s="8"/>
      <c r="G163" s="8"/>
      <c r="H163" s="8"/>
      <c r="I163" s="8"/>
      <c r="J163" s="8"/>
      <c r="K163" s="3">
        <v>0</v>
      </c>
    </row>
    <row r="164" spans="1:11">
      <c r="A164" s="9">
        <v>42491</v>
      </c>
      <c r="B164" s="8">
        <v>0</v>
      </c>
      <c r="C164" s="8"/>
      <c r="D164" s="8"/>
      <c r="E164" s="8"/>
      <c r="F164" s="8"/>
      <c r="G164" s="8"/>
      <c r="H164" s="8"/>
      <c r="I164" s="8"/>
      <c r="J164" s="8"/>
      <c r="K164" s="3">
        <v>0</v>
      </c>
    </row>
    <row r="165" spans="1:11">
      <c r="A165" s="7">
        <v>231</v>
      </c>
      <c r="B165" s="8">
        <v>0</v>
      </c>
      <c r="C165" s="8"/>
      <c r="D165" s="8"/>
      <c r="E165" s="8"/>
      <c r="F165" s="8"/>
      <c r="G165" s="8">
        <v>0</v>
      </c>
      <c r="H165" s="8"/>
      <c r="I165" s="8"/>
      <c r="J165" s="8"/>
      <c r="K165" s="3">
        <v>0</v>
      </c>
    </row>
    <row r="166" spans="1:11">
      <c r="A166" s="9">
        <v>42461</v>
      </c>
      <c r="B166" s="8">
        <v>0</v>
      </c>
      <c r="C166" s="8"/>
      <c r="D166" s="8"/>
      <c r="E166" s="8"/>
      <c r="F166" s="8"/>
      <c r="G166" s="8">
        <v>0</v>
      </c>
      <c r="H166" s="8"/>
      <c r="I166" s="8"/>
      <c r="J166" s="8"/>
      <c r="K166" s="3">
        <v>0</v>
      </c>
    </row>
    <row r="167" spans="1:11">
      <c r="A167" s="9">
        <v>42462</v>
      </c>
      <c r="B167" s="8">
        <v>0</v>
      </c>
      <c r="C167" s="8"/>
      <c r="D167" s="8"/>
      <c r="E167" s="8"/>
      <c r="F167" s="8"/>
      <c r="G167" s="8"/>
      <c r="H167" s="8"/>
      <c r="I167" s="8"/>
      <c r="J167" s="8"/>
      <c r="K167" s="3">
        <v>0</v>
      </c>
    </row>
    <row r="168" spans="1:11">
      <c r="A168" s="9">
        <v>42463</v>
      </c>
      <c r="B168" s="8">
        <v>0</v>
      </c>
      <c r="C168" s="8"/>
      <c r="D168" s="8"/>
      <c r="E168" s="8"/>
      <c r="F168" s="8"/>
      <c r="G168" s="8"/>
      <c r="H168" s="8"/>
      <c r="I168" s="8"/>
      <c r="J168" s="8"/>
      <c r="K168" s="3">
        <v>0</v>
      </c>
    </row>
    <row r="169" spans="1:11">
      <c r="A169" s="9">
        <v>42464</v>
      </c>
      <c r="B169" s="8">
        <v>0</v>
      </c>
      <c r="C169" s="8"/>
      <c r="D169" s="8"/>
      <c r="E169" s="8"/>
      <c r="F169" s="8"/>
      <c r="G169" s="8"/>
      <c r="H169" s="8"/>
      <c r="I169" s="8"/>
      <c r="J169" s="8"/>
      <c r="K169" s="3">
        <v>0</v>
      </c>
    </row>
    <row r="170" spans="1:11">
      <c r="A170" s="9">
        <v>42465</v>
      </c>
      <c r="B170" s="8">
        <v>0</v>
      </c>
      <c r="C170" s="8"/>
      <c r="D170" s="8"/>
      <c r="E170" s="8"/>
      <c r="F170" s="8"/>
      <c r="G170" s="8"/>
      <c r="H170" s="8"/>
      <c r="I170" s="8"/>
      <c r="J170" s="8"/>
      <c r="K170" s="3">
        <v>0</v>
      </c>
    </row>
    <row r="171" spans="1:11">
      <c r="A171" s="9">
        <v>42466</v>
      </c>
      <c r="B171" s="8">
        <v>0</v>
      </c>
      <c r="C171" s="8"/>
      <c r="D171" s="8"/>
      <c r="E171" s="8"/>
      <c r="F171" s="8"/>
      <c r="G171" s="8"/>
      <c r="H171" s="8"/>
      <c r="I171" s="8"/>
      <c r="J171" s="8"/>
      <c r="K171" s="3">
        <v>0</v>
      </c>
    </row>
    <row r="172" spans="1:11">
      <c r="A172" s="9">
        <v>42467</v>
      </c>
      <c r="B172" s="8">
        <v>0</v>
      </c>
      <c r="C172" s="8"/>
      <c r="D172" s="8"/>
      <c r="E172" s="8"/>
      <c r="F172" s="8"/>
      <c r="G172" s="8"/>
      <c r="H172" s="8"/>
      <c r="I172" s="8"/>
      <c r="J172" s="8"/>
      <c r="K172" s="3">
        <v>0</v>
      </c>
    </row>
    <row r="173" spans="1:11">
      <c r="A173" s="9">
        <v>42468</v>
      </c>
      <c r="B173" s="8">
        <v>0</v>
      </c>
      <c r="C173" s="8"/>
      <c r="D173" s="8"/>
      <c r="E173" s="8"/>
      <c r="F173" s="8"/>
      <c r="G173" s="8"/>
      <c r="H173" s="8"/>
      <c r="I173" s="8"/>
      <c r="J173" s="8"/>
      <c r="K173" s="3">
        <v>0</v>
      </c>
    </row>
    <row r="174" spans="1:11">
      <c r="A174" s="9">
        <v>42469</v>
      </c>
      <c r="B174" s="8">
        <v>0</v>
      </c>
      <c r="C174" s="8"/>
      <c r="D174" s="8"/>
      <c r="E174" s="8"/>
      <c r="F174" s="8"/>
      <c r="G174" s="8"/>
      <c r="H174" s="8"/>
      <c r="I174" s="8"/>
      <c r="J174" s="8"/>
      <c r="K174" s="3">
        <v>0</v>
      </c>
    </row>
    <row r="175" spans="1:11">
      <c r="A175" s="9">
        <v>42470</v>
      </c>
      <c r="B175" s="8">
        <v>0</v>
      </c>
      <c r="C175" s="8"/>
      <c r="D175" s="8"/>
      <c r="E175" s="8"/>
      <c r="F175" s="8"/>
      <c r="G175" s="8"/>
      <c r="H175" s="8"/>
      <c r="I175" s="8"/>
      <c r="J175" s="8"/>
      <c r="K175" s="3">
        <v>0</v>
      </c>
    </row>
    <row r="176" spans="1:11">
      <c r="A176" s="9">
        <v>42471</v>
      </c>
      <c r="B176" s="8">
        <v>0</v>
      </c>
      <c r="C176" s="8"/>
      <c r="D176" s="8"/>
      <c r="E176" s="8"/>
      <c r="F176" s="8"/>
      <c r="G176" s="8"/>
      <c r="H176" s="8"/>
      <c r="I176" s="8"/>
      <c r="J176" s="8"/>
      <c r="K176" s="3">
        <v>0</v>
      </c>
    </row>
    <row r="177" spans="1:11">
      <c r="A177" s="9">
        <v>42472</v>
      </c>
      <c r="B177" s="8">
        <v>0</v>
      </c>
      <c r="C177" s="8"/>
      <c r="D177" s="8"/>
      <c r="E177" s="8"/>
      <c r="F177" s="8"/>
      <c r="G177" s="8"/>
      <c r="H177" s="8"/>
      <c r="I177" s="8"/>
      <c r="J177" s="8"/>
      <c r="K177" s="3">
        <v>0</v>
      </c>
    </row>
    <row r="178" spans="1:11">
      <c r="A178" s="9">
        <v>42473</v>
      </c>
      <c r="B178" s="8">
        <v>0</v>
      </c>
      <c r="C178" s="8"/>
      <c r="D178" s="8"/>
      <c r="E178" s="8"/>
      <c r="F178" s="8"/>
      <c r="G178" s="8"/>
      <c r="H178" s="8"/>
      <c r="I178" s="8"/>
      <c r="J178" s="8"/>
      <c r="K178" s="3">
        <v>0</v>
      </c>
    </row>
    <row r="179" spans="1:11">
      <c r="A179" s="9">
        <v>42474</v>
      </c>
      <c r="B179" s="8">
        <v>0</v>
      </c>
      <c r="C179" s="8"/>
      <c r="D179" s="8"/>
      <c r="E179" s="8"/>
      <c r="F179" s="8"/>
      <c r="G179" s="8"/>
      <c r="H179" s="8"/>
      <c r="I179" s="8"/>
      <c r="J179" s="8"/>
      <c r="K179" s="3">
        <v>0</v>
      </c>
    </row>
    <row r="180" spans="1:11">
      <c r="A180" s="9">
        <v>42475</v>
      </c>
      <c r="B180" s="8">
        <v>0</v>
      </c>
      <c r="C180" s="8"/>
      <c r="D180" s="8"/>
      <c r="E180" s="8"/>
      <c r="F180" s="8"/>
      <c r="G180" s="8"/>
      <c r="H180" s="8"/>
      <c r="I180" s="8"/>
      <c r="J180" s="8"/>
      <c r="K180" s="3">
        <v>0</v>
      </c>
    </row>
    <row r="181" spans="1:11">
      <c r="A181" s="9">
        <v>42476</v>
      </c>
      <c r="B181" s="8">
        <v>0</v>
      </c>
      <c r="C181" s="8"/>
      <c r="D181" s="8"/>
      <c r="E181" s="8"/>
      <c r="F181" s="8"/>
      <c r="G181" s="8"/>
      <c r="H181" s="8"/>
      <c r="I181" s="8"/>
      <c r="J181" s="8"/>
      <c r="K181" s="3">
        <v>0</v>
      </c>
    </row>
    <row r="182" spans="1:11">
      <c r="A182" s="9">
        <v>42477</v>
      </c>
      <c r="B182" s="8">
        <v>0</v>
      </c>
      <c r="C182" s="8"/>
      <c r="D182" s="8"/>
      <c r="E182" s="8"/>
      <c r="F182" s="8"/>
      <c r="G182" s="8"/>
      <c r="H182" s="8"/>
      <c r="I182" s="8"/>
      <c r="J182" s="8"/>
      <c r="K182" s="3">
        <v>0</v>
      </c>
    </row>
    <row r="183" spans="1:11">
      <c r="A183" s="9">
        <v>42478</v>
      </c>
      <c r="B183" s="8">
        <v>0</v>
      </c>
      <c r="C183" s="8"/>
      <c r="D183" s="8"/>
      <c r="E183" s="8"/>
      <c r="F183" s="8"/>
      <c r="G183" s="8"/>
      <c r="H183" s="8"/>
      <c r="I183" s="8"/>
      <c r="J183" s="8"/>
      <c r="K183" s="3">
        <v>0</v>
      </c>
    </row>
    <row r="184" spans="1:11">
      <c r="A184" s="9">
        <v>42479</v>
      </c>
      <c r="B184" s="8">
        <v>0</v>
      </c>
      <c r="C184" s="8"/>
      <c r="D184" s="8"/>
      <c r="E184" s="8"/>
      <c r="F184" s="8"/>
      <c r="G184" s="8"/>
      <c r="H184" s="8"/>
      <c r="I184" s="8"/>
      <c r="J184" s="8"/>
      <c r="K184" s="3">
        <v>0</v>
      </c>
    </row>
    <row r="185" spans="1:11">
      <c r="A185" s="9">
        <v>42480</v>
      </c>
      <c r="B185" s="8">
        <v>0</v>
      </c>
      <c r="C185" s="8"/>
      <c r="D185" s="8"/>
      <c r="E185" s="8"/>
      <c r="F185" s="8"/>
      <c r="G185" s="8"/>
      <c r="H185" s="8"/>
      <c r="I185" s="8"/>
      <c r="J185" s="8"/>
      <c r="K185" s="3">
        <v>0</v>
      </c>
    </row>
    <row r="186" spans="1:11">
      <c r="A186" s="9">
        <v>42481</v>
      </c>
      <c r="B186" s="8">
        <v>0</v>
      </c>
      <c r="C186" s="8"/>
      <c r="D186" s="8"/>
      <c r="E186" s="8"/>
      <c r="F186" s="8"/>
      <c r="G186" s="8"/>
      <c r="H186" s="8"/>
      <c r="I186" s="8"/>
      <c r="J186" s="8"/>
      <c r="K186" s="3">
        <v>0</v>
      </c>
    </row>
    <row r="187" spans="1:11">
      <c r="A187" s="9">
        <v>42482</v>
      </c>
      <c r="B187" s="8">
        <v>0</v>
      </c>
      <c r="C187" s="8"/>
      <c r="D187" s="8"/>
      <c r="E187" s="8"/>
      <c r="F187" s="8"/>
      <c r="G187" s="8"/>
      <c r="H187" s="8"/>
      <c r="I187" s="8"/>
      <c r="J187" s="8"/>
      <c r="K187" s="3">
        <v>0</v>
      </c>
    </row>
    <row r="188" spans="1:11">
      <c r="A188" s="9">
        <v>42483</v>
      </c>
      <c r="B188" s="8">
        <v>0</v>
      </c>
      <c r="C188" s="8"/>
      <c r="D188" s="8"/>
      <c r="E188" s="8"/>
      <c r="F188" s="8"/>
      <c r="G188" s="8"/>
      <c r="H188" s="8"/>
      <c r="I188" s="8"/>
      <c r="J188" s="8"/>
      <c r="K188" s="3">
        <v>0</v>
      </c>
    </row>
    <row r="189" spans="1:11">
      <c r="A189" s="9">
        <v>42484</v>
      </c>
      <c r="B189" s="8">
        <v>0</v>
      </c>
      <c r="C189" s="8"/>
      <c r="D189" s="8"/>
      <c r="E189" s="8"/>
      <c r="F189" s="8"/>
      <c r="G189" s="8"/>
      <c r="H189" s="8"/>
      <c r="I189" s="8"/>
      <c r="J189" s="8"/>
      <c r="K189" s="3">
        <v>0</v>
      </c>
    </row>
    <row r="190" spans="1:11">
      <c r="A190" s="9">
        <v>42485</v>
      </c>
      <c r="B190" s="8">
        <v>0</v>
      </c>
      <c r="C190" s="8"/>
      <c r="D190" s="8"/>
      <c r="E190" s="8"/>
      <c r="F190" s="8"/>
      <c r="G190" s="8"/>
      <c r="H190" s="8"/>
      <c r="I190" s="8"/>
      <c r="J190" s="8"/>
      <c r="K190" s="3">
        <v>0</v>
      </c>
    </row>
    <row r="191" spans="1:11">
      <c r="A191" s="9">
        <v>42486</v>
      </c>
      <c r="B191" s="8">
        <v>0</v>
      </c>
      <c r="C191" s="8"/>
      <c r="D191" s="8"/>
      <c r="E191" s="8"/>
      <c r="F191" s="8"/>
      <c r="G191" s="8"/>
      <c r="H191" s="8"/>
      <c r="I191" s="8"/>
      <c r="J191" s="8"/>
      <c r="K191" s="3">
        <v>0</v>
      </c>
    </row>
    <row r="192" spans="1:11">
      <c r="A192" s="9">
        <v>42487</v>
      </c>
      <c r="B192" s="8">
        <v>0</v>
      </c>
      <c r="C192" s="8"/>
      <c r="D192" s="8"/>
      <c r="E192" s="8"/>
      <c r="F192" s="8"/>
      <c r="G192" s="8"/>
      <c r="H192" s="8"/>
      <c r="I192" s="8"/>
      <c r="J192" s="8"/>
      <c r="K192" s="3">
        <v>0</v>
      </c>
    </row>
    <row r="193" spans="1:11">
      <c r="A193" s="9">
        <v>42488</v>
      </c>
      <c r="B193" s="8">
        <v>0</v>
      </c>
      <c r="C193" s="8"/>
      <c r="D193" s="8"/>
      <c r="E193" s="8"/>
      <c r="F193" s="8"/>
      <c r="G193" s="8"/>
      <c r="H193" s="8"/>
      <c r="I193" s="8"/>
      <c r="J193" s="8"/>
      <c r="K193" s="3">
        <v>0</v>
      </c>
    </row>
    <row r="194" spans="1:11">
      <c r="A194" s="9">
        <v>42489</v>
      </c>
      <c r="B194" s="8">
        <v>0</v>
      </c>
      <c r="C194" s="8"/>
      <c r="D194" s="8"/>
      <c r="E194" s="8"/>
      <c r="F194" s="8"/>
      <c r="G194" s="8"/>
      <c r="H194" s="8"/>
      <c r="I194" s="8"/>
      <c r="J194" s="8"/>
      <c r="K194" s="3">
        <v>0</v>
      </c>
    </row>
    <row r="195" spans="1:11">
      <c r="A195" s="9">
        <v>42490</v>
      </c>
      <c r="B195" s="8">
        <v>0</v>
      </c>
      <c r="C195" s="8"/>
      <c r="D195" s="8"/>
      <c r="E195" s="8"/>
      <c r="F195" s="8"/>
      <c r="G195" s="8"/>
      <c r="H195" s="8"/>
      <c r="I195" s="8"/>
      <c r="J195" s="8"/>
      <c r="K195" s="3">
        <v>0</v>
      </c>
    </row>
    <row r="196" spans="1:11">
      <c r="A196" s="9">
        <v>42491</v>
      </c>
      <c r="B196" s="8">
        <v>0</v>
      </c>
      <c r="C196" s="8"/>
      <c r="D196" s="8"/>
      <c r="E196" s="8"/>
      <c r="F196" s="8"/>
      <c r="G196" s="8"/>
      <c r="H196" s="8"/>
      <c r="I196" s="8"/>
      <c r="J196" s="8"/>
      <c r="K196" s="3">
        <v>0</v>
      </c>
    </row>
    <row r="197" spans="1:11">
      <c r="A197" s="7">
        <v>235</v>
      </c>
      <c r="B197" s="8">
        <v>1116811.72</v>
      </c>
      <c r="C197" s="8">
        <v>1648471.52</v>
      </c>
      <c r="D197" s="8">
        <v>-1092819.9800000002</v>
      </c>
      <c r="E197" s="8">
        <v>2160</v>
      </c>
      <c r="F197" s="8">
        <v>-2160</v>
      </c>
      <c r="G197" s="8">
        <v>0</v>
      </c>
      <c r="H197" s="8">
        <v>-311300.60999999993</v>
      </c>
      <c r="I197" s="8">
        <v>-0.20000000000031531</v>
      </c>
      <c r="J197" s="8"/>
      <c r="K197" s="3">
        <v>1361162.4500000002</v>
      </c>
    </row>
    <row r="198" spans="1:11">
      <c r="A198" s="9">
        <v>42461</v>
      </c>
      <c r="B198" s="8">
        <v>1116811.72</v>
      </c>
      <c r="C198" s="8">
        <v>122502.39999999999</v>
      </c>
      <c r="D198" s="8">
        <v>-27061</v>
      </c>
      <c r="E198" s="8"/>
      <c r="F198" s="8"/>
      <c r="G198" s="8">
        <v>0</v>
      </c>
      <c r="H198" s="8">
        <v>-8545.8000000000011</v>
      </c>
      <c r="I198" s="8">
        <v>-5.6843418860808015E-14</v>
      </c>
      <c r="J198" s="8"/>
      <c r="K198" s="3">
        <v>1203707.3199999998</v>
      </c>
    </row>
    <row r="199" spans="1:11">
      <c r="A199" s="9">
        <v>42462</v>
      </c>
      <c r="B199" s="8">
        <v>0</v>
      </c>
      <c r="C199" s="8"/>
      <c r="D199" s="8"/>
      <c r="E199" s="8"/>
      <c r="F199" s="8"/>
      <c r="G199" s="8"/>
      <c r="H199" s="8"/>
      <c r="I199" s="8"/>
      <c r="J199" s="8"/>
      <c r="K199" s="3">
        <v>0</v>
      </c>
    </row>
    <row r="200" spans="1:11">
      <c r="A200" s="9">
        <v>42463</v>
      </c>
      <c r="B200" s="8">
        <v>0</v>
      </c>
      <c r="C200" s="8"/>
      <c r="D200" s="8"/>
      <c r="E200" s="8"/>
      <c r="F200" s="8"/>
      <c r="G200" s="8"/>
      <c r="H200" s="8"/>
      <c r="I200" s="8"/>
      <c r="J200" s="8"/>
      <c r="K200" s="3">
        <v>0</v>
      </c>
    </row>
    <row r="201" spans="1:11">
      <c r="A201" s="9">
        <v>42464</v>
      </c>
      <c r="B201" s="8">
        <v>0</v>
      </c>
      <c r="C201" s="8">
        <v>193791.05000000002</v>
      </c>
      <c r="D201" s="8">
        <v>-164285.79</v>
      </c>
      <c r="E201" s="8"/>
      <c r="F201" s="8"/>
      <c r="G201" s="8"/>
      <c r="H201" s="8">
        <v>-12708.000000000002</v>
      </c>
      <c r="I201" s="8">
        <v>0</v>
      </c>
      <c r="J201" s="8"/>
      <c r="K201" s="3">
        <v>16797.260000000009</v>
      </c>
    </row>
    <row r="202" spans="1:11">
      <c r="A202" s="9">
        <v>42465</v>
      </c>
      <c r="B202" s="8">
        <v>0</v>
      </c>
      <c r="C202" s="8">
        <v>119502.04000000001</v>
      </c>
      <c r="D202" s="8">
        <v>-114487.74</v>
      </c>
      <c r="E202" s="8"/>
      <c r="F202" s="8"/>
      <c r="G202" s="8"/>
      <c r="H202" s="8">
        <v>-13194</v>
      </c>
      <c r="I202" s="8">
        <v>0</v>
      </c>
      <c r="J202" s="8"/>
      <c r="K202" s="3">
        <v>-8179.6999999999971</v>
      </c>
    </row>
    <row r="203" spans="1:11">
      <c r="A203" s="9">
        <v>42466</v>
      </c>
      <c r="B203" s="8">
        <v>0</v>
      </c>
      <c r="C203" s="8">
        <v>800</v>
      </c>
      <c r="D203" s="8"/>
      <c r="E203" s="8"/>
      <c r="F203" s="8"/>
      <c r="G203" s="8"/>
      <c r="H203" s="8">
        <v>-9052.2000000000007</v>
      </c>
      <c r="I203" s="8">
        <v>0</v>
      </c>
      <c r="J203" s="8"/>
      <c r="K203" s="3">
        <v>-8252.2000000000007</v>
      </c>
    </row>
    <row r="204" spans="1:11">
      <c r="A204" s="9">
        <v>42467</v>
      </c>
      <c r="B204" s="8">
        <v>0</v>
      </c>
      <c r="C204" s="8">
        <v>97125</v>
      </c>
      <c r="D204" s="8">
        <v>-2516</v>
      </c>
      <c r="E204" s="8"/>
      <c r="F204" s="8"/>
      <c r="G204" s="8"/>
      <c r="H204" s="8">
        <v>-6498</v>
      </c>
      <c r="I204" s="8">
        <v>0</v>
      </c>
      <c r="J204" s="8"/>
      <c r="K204" s="3">
        <v>88111</v>
      </c>
    </row>
    <row r="205" spans="1:11">
      <c r="A205" s="9">
        <v>42468</v>
      </c>
      <c r="B205" s="8">
        <v>0</v>
      </c>
      <c r="C205" s="8">
        <v>44675.47</v>
      </c>
      <c r="D205" s="8">
        <v>-42530.83</v>
      </c>
      <c r="E205" s="8"/>
      <c r="F205" s="8"/>
      <c r="G205" s="8"/>
      <c r="H205" s="8">
        <v>-4885.2</v>
      </c>
      <c r="I205" s="8">
        <v>1.8189894035458565E-12</v>
      </c>
      <c r="J205" s="8"/>
      <c r="K205" s="3">
        <v>-2740.5599999999986</v>
      </c>
    </row>
    <row r="206" spans="1:11">
      <c r="A206" s="9">
        <v>42469</v>
      </c>
      <c r="B206" s="8">
        <v>0</v>
      </c>
      <c r="C206" s="8"/>
      <c r="D206" s="8"/>
      <c r="E206" s="8"/>
      <c r="F206" s="8"/>
      <c r="G206" s="8"/>
      <c r="H206" s="8"/>
      <c r="I206" s="8"/>
      <c r="J206" s="8"/>
      <c r="K206" s="3">
        <v>0</v>
      </c>
    </row>
    <row r="207" spans="1:11">
      <c r="A207" s="9">
        <v>42470</v>
      </c>
      <c r="B207" s="8">
        <v>0</v>
      </c>
      <c r="C207" s="8"/>
      <c r="D207" s="8"/>
      <c r="E207" s="8"/>
      <c r="F207" s="8"/>
      <c r="G207" s="8"/>
      <c r="H207" s="8"/>
      <c r="I207" s="8">
        <v>0</v>
      </c>
      <c r="J207" s="8"/>
      <c r="K207" s="3">
        <v>0</v>
      </c>
    </row>
    <row r="208" spans="1:11">
      <c r="A208" s="9">
        <v>42471</v>
      </c>
      <c r="B208" s="8">
        <v>0</v>
      </c>
      <c r="C208" s="8">
        <v>216354.01</v>
      </c>
      <c r="D208" s="8">
        <v>-209990.93</v>
      </c>
      <c r="E208" s="8"/>
      <c r="F208" s="8"/>
      <c r="G208" s="8"/>
      <c r="H208" s="8">
        <v>-6696.5999999999995</v>
      </c>
      <c r="I208" s="8">
        <v>0</v>
      </c>
      <c r="J208" s="8"/>
      <c r="K208" s="3">
        <v>-333.51999999998316</v>
      </c>
    </row>
    <row r="209" spans="1:11">
      <c r="A209" s="9">
        <v>42472</v>
      </c>
      <c r="B209" s="8">
        <v>0</v>
      </c>
      <c r="C209" s="8">
        <v>114564.91999999998</v>
      </c>
      <c r="D209" s="8">
        <v>-97816.05</v>
      </c>
      <c r="E209" s="8"/>
      <c r="F209" s="8"/>
      <c r="G209" s="8"/>
      <c r="H209" s="8">
        <v>-14178.6</v>
      </c>
      <c r="I209" s="8">
        <v>0</v>
      </c>
      <c r="J209" s="8"/>
      <c r="K209" s="3">
        <v>2570.2699999999804</v>
      </c>
    </row>
    <row r="210" spans="1:11">
      <c r="A210" s="9">
        <v>42473</v>
      </c>
      <c r="B210" s="8">
        <v>0</v>
      </c>
      <c r="C210" s="8">
        <v>53726.810000000005</v>
      </c>
      <c r="D210" s="8">
        <v>-52636.130000000005</v>
      </c>
      <c r="E210" s="8">
        <v>1800</v>
      </c>
      <c r="F210" s="8">
        <v>-1800</v>
      </c>
      <c r="G210" s="8"/>
      <c r="H210" s="8">
        <v>-12471.9</v>
      </c>
      <c r="I210" s="8">
        <v>0</v>
      </c>
      <c r="J210" s="8"/>
      <c r="K210" s="3">
        <v>-11381.22</v>
      </c>
    </row>
    <row r="211" spans="1:11">
      <c r="A211" s="9">
        <v>42474</v>
      </c>
      <c r="B211" s="8">
        <v>0</v>
      </c>
      <c r="C211" s="8">
        <v>96861.5</v>
      </c>
      <c r="D211" s="8">
        <v>-2000</v>
      </c>
      <c r="E211" s="8"/>
      <c r="F211" s="8"/>
      <c r="G211" s="8"/>
      <c r="H211" s="8">
        <v>-26144.25</v>
      </c>
      <c r="I211" s="8">
        <v>0</v>
      </c>
      <c r="J211" s="8"/>
      <c r="K211" s="3">
        <v>68717.25</v>
      </c>
    </row>
    <row r="212" spans="1:11">
      <c r="A212" s="9">
        <v>42475</v>
      </c>
      <c r="B212" s="8">
        <v>0</v>
      </c>
      <c r="C212" s="8">
        <v>46091.59</v>
      </c>
      <c r="D212" s="8">
        <v>-44576.28</v>
      </c>
      <c r="E212" s="8"/>
      <c r="F212" s="8"/>
      <c r="G212" s="8"/>
      <c r="H212" s="8">
        <v>-13116.75</v>
      </c>
      <c r="I212" s="8">
        <v>-4.5297099404706387E-14</v>
      </c>
      <c r="J212" s="8"/>
      <c r="K212" s="3">
        <v>-11601.440000000002</v>
      </c>
    </row>
    <row r="213" spans="1:11">
      <c r="A213" s="9">
        <v>42476</v>
      </c>
      <c r="B213" s="8">
        <v>0</v>
      </c>
      <c r="C213" s="8"/>
      <c r="D213" s="8"/>
      <c r="E213" s="8"/>
      <c r="F213" s="8"/>
      <c r="G213" s="8"/>
      <c r="H213" s="8"/>
      <c r="I213" s="8"/>
      <c r="J213" s="8"/>
      <c r="K213" s="3">
        <v>0</v>
      </c>
    </row>
    <row r="214" spans="1:11">
      <c r="A214" s="9">
        <v>42477</v>
      </c>
      <c r="B214" s="8">
        <v>0</v>
      </c>
      <c r="C214" s="8"/>
      <c r="D214" s="8"/>
      <c r="E214" s="8"/>
      <c r="F214" s="8"/>
      <c r="G214" s="8"/>
      <c r="H214" s="8"/>
      <c r="I214" s="8">
        <v>0</v>
      </c>
      <c r="J214" s="8"/>
      <c r="K214" s="3">
        <v>0</v>
      </c>
    </row>
    <row r="215" spans="1:11">
      <c r="A215" s="9">
        <v>42478</v>
      </c>
      <c r="B215" s="8">
        <v>0</v>
      </c>
      <c r="C215" s="8">
        <v>82522.080000000002</v>
      </c>
      <c r="D215" s="8">
        <v>-66423.939999999988</v>
      </c>
      <c r="E215" s="8"/>
      <c r="F215" s="8"/>
      <c r="G215" s="8"/>
      <c r="H215" s="8">
        <v>-9609.6</v>
      </c>
      <c r="I215" s="8">
        <v>0</v>
      </c>
      <c r="J215" s="8"/>
      <c r="K215" s="3">
        <v>6488.5400000000136</v>
      </c>
    </row>
    <row r="216" spans="1:11">
      <c r="A216" s="9">
        <v>42479</v>
      </c>
      <c r="B216" s="8">
        <v>0</v>
      </c>
      <c r="C216" s="8">
        <v>47498.95</v>
      </c>
      <c r="D216" s="8">
        <v>-23654.51</v>
      </c>
      <c r="E216" s="8"/>
      <c r="F216" s="8"/>
      <c r="G216" s="8"/>
      <c r="H216" s="8">
        <v>-10355.4</v>
      </c>
      <c r="I216" s="8">
        <v>-2.1316282072803006E-13</v>
      </c>
      <c r="J216" s="8"/>
      <c r="K216" s="3">
        <v>13489.039999999999</v>
      </c>
    </row>
    <row r="217" spans="1:11">
      <c r="A217" s="9">
        <v>42480</v>
      </c>
      <c r="B217" s="8">
        <v>0</v>
      </c>
      <c r="C217" s="8">
        <v>1742.72</v>
      </c>
      <c r="D217" s="8">
        <v>-936</v>
      </c>
      <c r="E217" s="8"/>
      <c r="F217" s="8"/>
      <c r="G217" s="8"/>
      <c r="H217" s="8">
        <v>-22352.400000000001</v>
      </c>
      <c r="I217" s="8">
        <v>0</v>
      </c>
      <c r="J217" s="8"/>
      <c r="K217" s="3">
        <v>-21545.68</v>
      </c>
    </row>
    <row r="218" spans="1:11">
      <c r="A218" s="9">
        <v>42481</v>
      </c>
      <c r="B218" s="8">
        <v>0</v>
      </c>
      <c r="C218" s="8">
        <v>140707.52999999997</v>
      </c>
      <c r="D218" s="8">
        <v>-54668.800000000003</v>
      </c>
      <c r="E218" s="8"/>
      <c r="F218" s="8"/>
      <c r="G218" s="8"/>
      <c r="H218" s="8">
        <v>-25927.95</v>
      </c>
      <c r="I218" s="8">
        <v>0</v>
      </c>
      <c r="J218" s="8"/>
      <c r="K218" s="3">
        <v>60110.77999999997</v>
      </c>
    </row>
    <row r="219" spans="1:11">
      <c r="A219" s="9">
        <v>42482</v>
      </c>
      <c r="B219" s="8">
        <v>0</v>
      </c>
      <c r="C219" s="8">
        <v>25991.760000000002</v>
      </c>
      <c r="D219" s="8">
        <v>-12503.9</v>
      </c>
      <c r="E219" s="8"/>
      <c r="F219" s="8"/>
      <c r="G219" s="8"/>
      <c r="H219" s="8">
        <v>-8703</v>
      </c>
      <c r="I219" s="8">
        <v>-1.8189894035458565E-12</v>
      </c>
      <c r="J219" s="8"/>
      <c r="K219" s="3">
        <v>4784.8600000000006</v>
      </c>
    </row>
    <row r="220" spans="1:11">
      <c r="A220" s="9">
        <v>42483</v>
      </c>
      <c r="B220" s="8">
        <v>0</v>
      </c>
      <c r="C220" s="8"/>
      <c r="D220" s="8"/>
      <c r="E220" s="8"/>
      <c r="F220" s="8"/>
      <c r="G220" s="8"/>
      <c r="H220" s="8"/>
      <c r="I220" s="8"/>
      <c r="J220" s="8"/>
      <c r="K220" s="3">
        <v>0</v>
      </c>
    </row>
    <row r="221" spans="1:11">
      <c r="A221" s="9">
        <v>42484</v>
      </c>
      <c r="B221" s="8">
        <v>0</v>
      </c>
      <c r="C221" s="8"/>
      <c r="D221" s="8"/>
      <c r="E221" s="8"/>
      <c r="F221" s="8"/>
      <c r="G221" s="8"/>
      <c r="H221" s="8"/>
      <c r="I221" s="8"/>
      <c r="J221" s="8"/>
      <c r="K221" s="3">
        <v>0</v>
      </c>
    </row>
    <row r="222" spans="1:11">
      <c r="A222" s="9">
        <v>42485</v>
      </c>
      <c r="B222" s="8">
        <v>0</v>
      </c>
      <c r="C222" s="8">
        <v>54663.310000000005</v>
      </c>
      <c r="D222" s="8">
        <v>-54140.700000000004</v>
      </c>
      <c r="E222" s="8"/>
      <c r="F222" s="8"/>
      <c r="G222" s="8"/>
      <c r="H222" s="8">
        <v>-13448.4</v>
      </c>
      <c r="I222" s="8">
        <v>0</v>
      </c>
      <c r="J222" s="8"/>
      <c r="K222" s="3">
        <v>-12925.789999999999</v>
      </c>
    </row>
    <row r="223" spans="1:11">
      <c r="A223" s="9">
        <v>42486</v>
      </c>
      <c r="B223" s="8">
        <v>0</v>
      </c>
      <c r="C223" s="8">
        <v>61577.770000000004</v>
      </c>
      <c r="D223" s="8">
        <v>-58904.05</v>
      </c>
      <c r="E223" s="8"/>
      <c r="F223" s="8"/>
      <c r="G223" s="8"/>
      <c r="H223" s="8">
        <v>-21141</v>
      </c>
      <c r="I223" s="8">
        <v>0</v>
      </c>
      <c r="J223" s="8"/>
      <c r="K223" s="3">
        <v>-18467.28</v>
      </c>
    </row>
    <row r="224" spans="1:11">
      <c r="A224" s="9">
        <v>42487</v>
      </c>
      <c r="B224" s="8">
        <v>0</v>
      </c>
      <c r="C224" s="8">
        <v>47942.41</v>
      </c>
      <c r="D224" s="8">
        <v>-46376.95</v>
      </c>
      <c r="E224" s="8"/>
      <c r="F224" s="8"/>
      <c r="G224" s="8"/>
      <c r="H224" s="8">
        <v>-25363.35</v>
      </c>
      <c r="I224" s="8">
        <v>0</v>
      </c>
      <c r="J224" s="8"/>
      <c r="K224" s="3">
        <v>-23797.889999999992</v>
      </c>
    </row>
    <row r="225" spans="1:11">
      <c r="A225" s="9">
        <v>42488</v>
      </c>
      <c r="B225" s="8">
        <v>0</v>
      </c>
      <c r="C225" s="8">
        <v>48267.199999999997</v>
      </c>
      <c r="D225" s="8">
        <v>-1096.07</v>
      </c>
      <c r="E225" s="8"/>
      <c r="F225" s="8"/>
      <c r="G225" s="8"/>
      <c r="H225" s="8">
        <v>-14127.75</v>
      </c>
      <c r="I225" s="8">
        <v>0</v>
      </c>
      <c r="J225" s="8"/>
      <c r="K225" s="3">
        <v>33043.379999999997</v>
      </c>
    </row>
    <row r="226" spans="1:11">
      <c r="A226" s="9">
        <v>42489</v>
      </c>
      <c r="B226" s="8">
        <v>0</v>
      </c>
      <c r="C226" s="8">
        <v>31563</v>
      </c>
      <c r="D226" s="8">
        <v>-16214.310000000001</v>
      </c>
      <c r="E226" s="8">
        <v>360</v>
      </c>
      <c r="F226" s="8">
        <v>-360</v>
      </c>
      <c r="G226" s="8"/>
      <c r="H226" s="8">
        <v>-32660.23</v>
      </c>
      <c r="I226" s="8">
        <v>0</v>
      </c>
      <c r="J226" s="8"/>
      <c r="K226" s="3">
        <v>-17311.54</v>
      </c>
    </row>
    <row r="227" spans="1:11">
      <c r="A227" s="9">
        <v>42490</v>
      </c>
      <c r="B227" s="8">
        <v>0</v>
      </c>
      <c r="C227" s="8"/>
      <c r="D227" s="8"/>
      <c r="E227" s="8"/>
      <c r="F227" s="8"/>
      <c r="G227" s="8"/>
      <c r="H227" s="8">
        <v>-120.23</v>
      </c>
      <c r="I227" s="8">
        <v>-0.2</v>
      </c>
      <c r="J227" s="8"/>
      <c r="K227" s="3">
        <v>-120.43</v>
      </c>
    </row>
    <row r="228" spans="1:11">
      <c r="A228" s="9">
        <v>42491</v>
      </c>
      <c r="B228" s="8">
        <v>0</v>
      </c>
      <c r="C228" s="8"/>
      <c r="D228" s="8"/>
      <c r="E228" s="8"/>
      <c r="F228" s="8"/>
      <c r="G228" s="8"/>
      <c r="H228" s="8"/>
      <c r="I228" s="8"/>
      <c r="J228" s="8"/>
      <c r="K228" s="3">
        <v>0</v>
      </c>
    </row>
    <row r="229" spans="1:11">
      <c r="A229" s="7">
        <v>236</v>
      </c>
      <c r="B229" s="8">
        <v>0</v>
      </c>
      <c r="C229" s="8"/>
      <c r="D229" s="8"/>
      <c r="E229" s="8"/>
      <c r="F229" s="8"/>
      <c r="G229" s="8">
        <v>0</v>
      </c>
      <c r="H229" s="8"/>
      <c r="I229" s="8"/>
      <c r="J229" s="8"/>
      <c r="K229" s="3">
        <v>0</v>
      </c>
    </row>
    <row r="230" spans="1:11">
      <c r="A230" s="9">
        <v>42461</v>
      </c>
      <c r="B230" s="8">
        <v>0</v>
      </c>
      <c r="C230" s="8"/>
      <c r="D230" s="8"/>
      <c r="E230" s="8"/>
      <c r="F230" s="8"/>
      <c r="G230" s="8">
        <v>0</v>
      </c>
      <c r="H230" s="8"/>
      <c r="I230" s="8"/>
      <c r="J230" s="8"/>
      <c r="K230" s="3">
        <v>0</v>
      </c>
    </row>
    <row r="231" spans="1:11">
      <c r="A231" s="9">
        <v>42462</v>
      </c>
      <c r="B231" s="8">
        <v>0</v>
      </c>
      <c r="C231" s="8"/>
      <c r="D231" s="8"/>
      <c r="E231" s="8"/>
      <c r="F231" s="8"/>
      <c r="G231" s="8"/>
      <c r="H231" s="8"/>
      <c r="I231" s="8"/>
      <c r="J231" s="8"/>
      <c r="K231" s="3">
        <v>0</v>
      </c>
    </row>
    <row r="232" spans="1:11">
      <c r="A232" s="9">
        <v>42463</v>
      </c>
      <c r="B232" s="8">
        <v>0</v>
      </c>
      <c r="C232" s="8"/>
      <c r="D232" s="8"/>
      <c r="E232" s="8"/>
      <c r="F232" s="8"/>
      <c r="G232" s="8"/>
      <c r="H232" s="8"/>
      <c r="I232" s="8"/>
      <c r="J232" s="8"/>
      <c r="K232" s="3">
        <v>0</v>
      </c>
    </row>
    <row r="233" spans="1:11">
      <c r="A233" s="9">
        <v>42464</v>
      </c>
      <c r="B233" s="8">
        <v>0</v>
      </c>
      <c r="C233" s="8"/>
      <c r="D233" s="8"/>
      <c r="E233" s="8"/>
      <c r="F233" s="8"/>
      <c r="G233" s="8"/>
      <c r="H233" s="8"/>
      <c r="I233" s="8"/>
      <c r="J233" s="8"/>
      <c r="K233" s="3">
        <v>0</v>
      </c>
    </row>
    <row r="234" spans="1:11">
      <c r="A234" s="9">
        <v>42465</v>
      </c>
      <c r="B234" s="8">
        <v>0</v>
      </c>
      <c r="C234" s="8"/>
      <c r="D234" s="8"/>
      <c r="E234" s="8"/>
      <c r="F234" s="8"/>
      <c r="G234" s="8"/>
      <c r="H234" s="8"/>
      <c r="I234" s="8"/>
      <c r="J234" s="8"/>
      <c r="K234" s="3">
        <v>0</v>
      </c>
    </row>
    <row r="235" spans="1:11">
      <c r="A235" s="9">
        <v>42466</v>
      </c>
      <c r="B235" s="8">
        <v>0</v>
      </c>
      <c r="C235" s="8"/>
      <c r="D235" s="8"/>
      <c r="E235" s="8"/>
      <c r="F235" s="8"/>
      <c r="G235" s="8"/>
      <c r="H235" s="8"/>
      <c r="I235" s="8"/>
      <c r="J235" s="8"/>
      <c r="K235" s="3">
        <v>0</v>
      </c>
    </row>
    <row r="236" spans="1:11">
      <c r="A236" s="9">
        <v>42467</v>
      </c>
      <c r="B236" s="8">
        <v>0</v>
      </c>
      <c r="C236" s="8"/>
      <c r="D236" s="8"/>
      <c r="E236" s="8"/>
      <c r="F236" s="8"/>
      <c r="G236" s="8"/>
      <c r="H236" s="8"/>
      <c r="I236" s="8"/>
      <c r="J236" s="8"/>
      <c r="K236" s="3">
        <v>0</v>
      </c>
    </row>
    <row r="237" spans="1:11">
      <c r="A237" s="9">
        <v>42468</v>
      </c>
      <c r="B237" s="8">
        <v>0</v>
      </c>
      <c r="C237" s="8"/>
      <c r="D237" s="8"/>
      <c r="E237" s="8"/>
      <c r="F237" s="8"/>
      <c r="G237" s="8"/>
      <c r="H237" s="8"/>
      <c r="I237" s="8"/>
      <c r="J237" s="8"/>
      <c r="K237" s="3">
        <v>0</v>
      </c>
    </row>
    <row r="238" spans="1:11">
      <c r="A238" s="9">
        <v>42469</v>
      </c>
      <c r="B238" s="8">
        <v>0</v>
      </c>
      <c r="C238" s="8"/>
      <c r="D238" s="8"/>
      <c r="E238" s="8"/>
      <c r="F238" s="8"/>
      <c r="G238" s="8"/>
      <c r="H238" s="8"/>
      <c r="I238" s="8"/>
      <c r="J238" s="8"/>
      <c r="K238" s="3">
        <v>0</v>
      </c>
    </row>
    <row r="239" spans="1:11">
      <c r="A239" s="9">
        <v>42470</v>
      </c>
      <c r="B239" s="8">
        <v>0</v>
      </c>
      <c r="C239" s="8"/>
      <c r="D239" s="8"/>
      <c r="E239" s="8"/>
      <c r="F239" s="8"/>
      <c r="G239" s="8"/>
      <c r="H239" s="8"/>
      <c r="I239" s="8"/>
      <c r="J239" s="8"/>
      <c r="K239" s="3">
        <v>0</v>
      </c>
    </row>
    <row r="240" spans="1:11">
      <c r="A240" s="9">
        <v>42471</v>
      </c>
      <c r="B240" s="8">
        <v>0</v>
      </c>
      <c r="C240" s="8"/>
      <c r="D240" s="8"/>
      <c r="E240" s="8"/>
      <c r="F240" s="8"/>
      <c r="G240" s="8"/>
      <c r="H240" s="8"/>
      <c r="I240" s="8"/>
      <c r="J240" s="8"/>
      <c r="K240" s="3">
        <v>0</v>
      </c>
    </row>
    <row r="241" spans="1:11">
      <c r="A241" s="9">
        <v>42472</v>
      </c>
      <c r="B241" s="8">
        <v>0</v>
      </c>
      <c r="C241" s="8"/>
      <c r="D241" s="8"/>
      <c r="E241" s="8"/>
      <c r="F241" s="8"/>
      <c r="G241" s="8"/>
      <c r="H241" s="8"/>
      <c r="I241" s="8"/>
      <c r="J241" s="8"/>
      <c r="K241" s="3">
        <v>0</v>
      </c>
    </row>
    <row r="242" spans="1:11">
      <c r="A242" s="9">
        <v>42473</v>
      </c>
      <c r="B242" s="8">
        <v>0</v>
      </c>
      <c r="C242" s="8"/>
      <c r="D242" s="8"/>
      <c r="E242" s="8"/>
      <c r="F242" s="8"/>
      <c r="G242" s="8"/>
      <c r="H242" s="8"/>
      <c r="I242" s="8"/>
      <c r="J242" s="8"/>
      <c r="K242" s="3">
        <v>0</v>
      </c>
    </row>
    <row r="243" spans="1:11">
      <c r="A243" s="9">
        <v>42474</v>
      </c>
      <c r="B243" s="8">
        <v>0</v>
      </c>
      <c r="C243" s="8"/>
      <c r="D243" s="8"/>
      <c r="E243" s="8"/>
      <c r="F243" s="8"/>
      <c r="G243" s="8"/>
      <c r="H243" s="8"/>
      <c r="I243" s="8"/>
      <c r="J243" s="8"/>
      <c r="K243" s="3">
        <v>0</v>
      </c>
    </row>
    <row r="244" spans="1:11">
      <c r="A244" s="9">
        <v>42475</v>
      </c>
      <c r="B244" s="8">
        <v>0</v>
      </c>
      <c r="C244" s="8"/>
      <c r="D244" s="8"/>
      <c r="E244" s="8"/>
      <c r="F244" s="8"/>
      <c r="G244" s="8"/>
      <c r="H244" s="8"/>
      <c r="I244" s="8"/>
      <c r="J244" s="8"/>
      <c r="K244" s="3">
        <v>0</v>
      </c>
    </row>
    <row r="245" spans="1:11">
      <c r="A245" s="9">
        <v>42476</v>
      </c>
      <c r="B245" s="8">
        <v>0</v>
      </c>
      <c r="C245" s="8"/>
      <c r="D245" s="8"/>
      <c r="E245" s="8"/>
      <c r="F245" s="8"/>
      <c r="G245" s="8"/>
      <c r="H245" s="8"/>
      <c r="I245" s="8"/>
      <c r="J245" s="8"/>
      <c r="K245" s="3">
        <v>0</v>
      </c>
    </row>
    <row r="246" spans="1:11">
      <c r="A246" s="9">
        <v>42477</v>
      </c>
      <c r="B246" s="8">
        <v>0</v>
      </c>
      <c r="C246" s="8"/>
      <c r="D246" s="8"/>
      <c r="E246" s="8"/>
      <c r="F246" s="8"/>
      <c r="G246" s="8"/>
      <c r="H246" s="8"/>
      <c r="I246" s="8"/>
      <c r="J246" s="8"/>
      <c r="K246" s="3">
        <v>0</v>
      </c>
    </row>
    <row r="247" spans="1:11">
      <c r="A247" s="9">
        <v>42478</v>
      </c>
      <c r="B247" s="8">
        <v>0</v>
      </c>
      <c r="C247" s="8"/>
      <c r="D247" s="8"/>
      <c r="E247" s="8"/>
      <c r="F247" s="8"/>
      <c r="G247" s="8"/>
      <c r="H247" s="8"/>
      <c r="I247" s="8"/>
      <c r="J247" s="8"/>
      <c r="K247" s="3">
        <v>0</v>
      </c>
    </row>
    <row r="248" spans="1:11">
      <c r="A248" s="9">
        <v>42479</v>
      </c>
      <c r="B248" s="8">
        <v>0</v>
      </c>
      <c r="C248" s="8"/>
      <c r="D248" s="8"/>
      <c r="E248" s="8"/>
      <c r="F248" s="8"/>
      <c r="G248" s="8"/>
      <c r="H248" s="8"/>
      <c r="I248" s="8"/>
      <c r="J248" s="8"/>
      <c r="K248" s="3">
        <v>0</v>
      </c>
    </row>
    <row r="249" spans="1:11">
      <c r="A249" s="9">
        <v>42480</v>
      </c>
      <c r="B249" s="8">
        <v>0</v>
      </c>
      <c r="C249" s="8"/>
      <c r="D249" s="8"/>
      <c r="E249" s="8"/>
      <c r="F249" s="8"/>
      <c r="G249" s="8"/>
      <c r="H249" s="8"/>
      <c r="I249" s="8"/>
      <c r="J249" s="8"/>
      <c r="K249" s="3">
        <v>0</v>
      </c>
    </row>
    <row r="250" spans="1:11">
      <c r="A250" s="9">
        <v>42481</v>
      </c>
      <c r="B250" s="8">
        <v>0</v>
      </c>
      <c r="C250" s="8"/>
      <c r="D250" s="8"/>
      <c r="E250" s="8"/>
      <c r="F250" s="8"/>
      <c r="G250" s="8"/>
      <c r="H250" s="8"/>
      <c r="I250" s="8"/>
      <c r="J250" s="8"/>
      <c r="K250" s="3">
        <v>0</v>
      </c>
    </row>
    <row r="251" spans="1:11">
      <c r="A251" s="9">
        <v>42482</v>
      </c>
      <c r="B251" s="8">
        <v>0</v>
      </c>
      <c r="C251" s="8"/>
      <c r="D251" s="8"/>
      <c r="E251" s="8"/>
      <c r="F251" s="8"/>
      <c r="G251" s="8"/>
      <c r="H251" s="8"/>
      <c r="I251" s="8"/>
      <c r="J251" s="8"/>
      <c r="K251" s="3">
        <v>0</v>
      </c>
    </row>
    <row r="252" spans="1:11">
      <c r="A252" s="9">
        <v>42483</v>
      </c>
      <c r="B252" s="8">
        <v>0</v>
      </c>
      <c r="C252" s="8"/>
      <c r="D252" s="8"/>
      <c r="E252" s="8"/>
      <c r="F252" s="8"/>
      <c r="G252" s="8"/>
      <c r="H252" s="8"/>
      <c r="I252" s="8"/>
      <c r="J252" s="8"/>
      <c r="K252" s="3">
        <v>0</v>
      </c>
    </row>
    <row r="253" spans="1:11">
      <c r="A253" s="9">
        <v>42484</v>
      </c>
      <c r="B253" s="8">
        <v>0</v>
      </c>
      <c r="C253" s="8"/>
      <c r="D253" s="8"/>
      <c r="E253" s="8"/>
      <c r="F253" s="8"/>
      <c r="G253" s="8"/>
      <c r="H253" s="8"/>
      <c r="I253" s="8"/>
      <c r="J253" s="8"/>
      <c r="K253" s="3">
        <v>0</v>
      </c>
    </row>
    <row r="254" spans="1:11">
      <c r="A254" s="9">
        <v>42485</v>
      </c>
      <c r="B254" s="8">
        <v>0</v>
      </c>
      <c r="C254" s="8"/>
      <c r="D254" s="8"/>
      <c r="E254" s="8"/>
      <c r="F254" s="8"/>
      <c r="G254" s="8"/>
      <c r="H254" s="8"/>
      <c r="I254" s="8"/>
      <c r="J254" s="8"/>
      <c r="K254" s="3">
        <v>0</v>
      </c>
    </row>
    <row r="255" spans="1:11">
      <c r="A255" s="9">
        <v>42486</v>
      </c>
      <c r="B255" s="8">
        <v>0</v>
      </c>
      <c r="C255" s="8"/>
      <c r="D255" s="8"/>
      <c r="E255" s="8"/>
      <c r="F255" s="8"/>
      <c r="G255" s="8"/>
      <c r="H255" s="8"/>
      <c r="I255" s="8"/>
      <c r="J255" s="8"/>
      <c r="K255" s="3">
        <v>0</v>
      </c>
    </row>
    <row r="256" spans="1:11">
      <c r="A256" s="9">
        <v>42487</v>
      </c>
      <c r="B256" s="8">
        <v>0</v>
      </c>
      <c r="C256" s="8"/>
      <c r="D256" s="8"/>
      <c r="E256" s="8"/>
      <c r="F256" s="8"/>
      <c r="G256" s="8"/>
      <c r="H256" s="8"/>
      <c r="I256" s="8"/>
      <c r="J256" s="8"/>
      <c r="K256" s="3">
        <v>0</v>
      </c>
    </row>
    <row r="257" spans="1:11">
      <c r="A257" s="9">
        <v>42488</v>
      </c>
      <c r="B257" s="8">
        <v>0</v>
      </c>
      <c r="C257" s="8"/>
      <c r="D257" s="8"/>
      <c r="E257" s="8"/>
      <c r="F257" s="8"/>
      <c r="G257" s="8"/>
      <c r="H257" s="8"/>
      <c r="I257" s="8"/>
      <c r="J257" s="8"/>
      <c r="K257" s="3">
        <v>0</v>
      </c>
    </row>
    <row r="258" spans="1:11">
      <c r="A258" s="9">
        <v>42489</v>
      </c>
      <c r="B258" s="8">
        <v>0</v>
      </c>
      <c r="C258" s="8"/>
      <c r="D258" s="8"/>
      <c r="E258" s="8"/>
      <c r="F258" s="8"/>
      <c r="G258" s="8"/>
      <c r="H258" s="8"/>
      <c r="I258" s="8"/>
      <c r="J258" s="8"/>
      <c r="K258" s="3">
        <v>0</v>
      </c>
    </row>
    <row r="259" spans="1:11">
      <c r="A259" s="9">
        <v>42490</v>
      </c>
      <c r="B259" s="8">
        <v>0</v>
      </c>
      <c r="C259" s="8"/>
      <c r="D259" s="8"/>
      <c r="E259" s="8"/>
      <c r="F259" s="8"/>
      <c r="G259" s="8"/>
      <c r="H259" s="8"/>
      <c r="I259" s="8"/>
      <c r="J259" s="8"/>
      <c r="K259" s="3">
        <v>0</v>
      </c>
    </row>
    <row r="260" spans="1:11">
      <c r="A260" s="9">
        <v>42491</v>
      </c>
      <c r="B260" s="8">
        <v>0</v>
      </c>
      <c r="C260" s="8"/>
      <c r="D260" s="8"/>
      <c r="E260" s="8"/>
      <c r="F260" s="8"/>
      <c r="G260" s="8"/>
      <c r="H260" s="8"/>
      <c r="I260" s="8"/>
      <c r="J260" s="8"/>
      <c r="K260" s="3">
        <v>0</v>
      </c>
    </row>
    <row r="261" spans="1:11">
      <c r="A261" s="7">
        <v>240</v>
      </c>
      <c r="B261" s="8">
        <v>6280.64</v>
      </c>
      <c r="C261" s="8">
        <v>140611.26</v>
      </c>
      <c r="D261" s="8">
        <v>-95802.044999999969</v>
      </c>
      <c r="E261" s="8"/>
      <c r="F261" s="8"/>
      <c r="G261" s="8">
        <v>0</v>
      </c>
      <c r="H261" s="8">
        <v>-13932.33</v>
      </c>
      <c r="I261" s="8">
        <v>1.3257173137048994E-12</v>
      </c>
      <c r="J261" s="8"/>
      <c r="K261" s="3">
        <v>37157.525000000023</v>
      </c>
    </row>
    <row r="262" spans="1:11">
      <c r="A262" s="9">
        <v>42461</v>
      </c>
      <c r="B262" s="8">
        <v>6280.64</v>
      </c>
      <c r="C262" s="8"/>
      <c r="D262" s="8"/>
      <c r="E262" s="8"/>
      <c r="F262" s="8"/>
      <c r="G262" s="8">
        <v>0</v>
      </c>
      <c r="H262" s="8"/>
      <c r="I262" s="8"/>
      <c r="J262" s="8"/>
      <c r="K262" s="3">
        <v>6280.64</v>
      </c>
    </row>
    <row r="263" spans="1:11">
      <c r="A263" s="9">
        <v>42462</v>
      </c>
      <c r="B263" s="8">
        <v>0</v>
      </c>
      <c r="C263" s="8"/>
      <c r="D263" s="8"/>
      <c r="E263" s="8"/>
      <c r="F263" s="8"/>
      <c r="G263" s="8"/>
      <c r="H263" s="8"/>
      <c r="I263" s="8"/>
      <c r="J263" s="8"/>
      <c r="K263" s="3">
        <v>0</v>
      </c>
    </row>
    <row r="264" spans="1:11">
      <c r="A264" s="9">
        <v>42463</v>
      </c>
      <c r="B264" s="8">
        <v>0</v>
      </c>
      <c r="C264" s="8"/>
      <c r="D264" s="8"/>
      <c r="E264" s="8"/>
      <c r="F264" s="8"/>
      <c r="G264" s="8"/>
      <c r="H264" s="8"/>
      <c r="I264" s="8"/>
      <c r="J264" s="8"/>
      <c r="K264" s="3">
        <v>0</v>
      </c>
    </row>
    <row r="265" spans="1:11">
      <c r="A265" s="9">
        <v>42464</v>
      </c>
      <c r="B265" s="8">
        <v>0</v>
      </c>
      <c r="C265" s="8"/>
      <c r="D265" s="8">
        <v>-599.99</v>
      </c>
      <c r="E265" s="8"/>
      <c r="F265" s="8"/>
      <c r="G265" s="8"/>
      <c r="H265" s="8"/>
      <c r="I265" s="8"/>
      <c r="J265" s="8"/>
      <c r="K265" s="3">
        <v>-599.99</v>
      </c>
    </row>
    <row r="266" spans="1:11">
      <c r="A266" s="9">
        <v>42465</v>
      </c>
      <c r="B266" s="8">
        <v>0</v>
      </c>
      <c r="C266" s="8"/>
      <c r="D266" s="8">
        <v>-452.26</v>
      </c>
      <c r="E266" s="8"/>
      <c r="F266" s="8"/>
      <c r="G266" s="8"/>
      <c r="H266" s="8"/>
      <c r="I266" s="8"/>
      <c r="J266" s="8"/>
      <c r="K266" s="3">
        <v>-452.26</v>
      </c>
    </row>
    <row r="267" spans="1:11">
      <c r="A267" s="9">
        <v>42466</v>
      </c>
      <c r="B267" s="8">
        <v>0</v>
      </c>
      <c r="C267" s="8"/>
      <c r="D267" s="8"/>
      <c r="E267" s="8"/>
      <c r="F267" s="8"/>
      <c r="G267" s="8"/>
      <c r="H267" s="8"/>
      <c r="I267" s="8"/>
      <c r="J267" s="8"/>
      <c r="K267" s="3">
        <v>0</v>
      </c>
    </row>
    <row r="268" spans="1:11">
      <c r="A268" s="9">
        <v>42467</v>
      </c>
      <c r="B268" s="8">
        <v>0</v>
      </c>
      <c r="C268" s="8">
        <v>29768.39</v>
      </c>
      <c r="D268" s="8"/>
      <c r="E268" s="8"/>
      <c r="F268" s="8"/>
      <c r="G268" s="8"/>
      <c r="H268" s="8">
        <v>-891.00000000000011</v>
      </c>
      <c r="I268" s="8"/>
      <c r="J268" s="8"/>
      <c r="K268" s="3">
        <v>28877.39</v>
      </c>
    </row>
    <row r="269" spans="1:11">
      <c r="A269" s="9">
        <v>42468</v>
      </c>
      <c r="B269" s="8">
        <v>0</v>
      </c>
      <c r="C269" s="8">
        <v>2801.16</v>
      </c>
      <c r="D269" s="8">
        <v>-223.94</v>
      </c>
      <c r="E269" s="8"/>
      <c r="F269" s="8"/>
      <c r="G269" s="8"/>
      <c r="H269" s="8"/>
      <c r="I269" s="8">
        <v>-5.1159076974727213E-13</v>
      </c>
      <c r="J269" s="8"/>
      <c r="K269" s="3">
        <v>2577.2199999999993</v>
      </c>
    </row>
    <row r="270" spans="1:11">
      <c r="A270" s="9">
        <v>42469</v>
      </c>
      <c r="B270" s="8">
        <v>0</v>
      </c>
      <c r="C270" s="8"/>
      <c r="D270" s="8"/>
      <c r="E270" s="8"/>
      <c r="F270" s="8"/>
      <c r="G270" s="8"/>
      <c r="H270" s="8"/>
      <c r="I270" s="8"/>
      <c r="J270" s="8"/>
      <c r="K270" s="3">
        <v>0</v>
      </c>
    </row>
    <row r="271" spans="1:11">
      <c r="A271" s="9">
        <v>42470</v>
      </c>
      <c r="B271" s="8">
        <v>0</v>
      </c>
      <c r="C271" s="8"/>
      <c r="D271" s="8"/>
      <c r="E271" s="8"/>
      <c r="F271" s="8"/>
      <c r="G271" s="8"/>
      <c r="H271" s="8"/>
      <c r="I271" s="8"/>
      <c r="J271" s="8"/>
      <c r="K271" s="3">
        <v>0</v>
      </c>
    </row>
    <row r="272" spans="1:11">
      <c r="A272" s="9">
        <v>42471</v>
      </c>
      <c r="B272" s="8">
        <v>0</v>
      </c>
      <c r="C272" s="8"/>
      <c r="D272" s="8">
        <v>-527.95000000000005</v>
      </c>
      <c r="E272" s="8"/>
      <c r="F272" s="8"/>
      <c r="G272" s="8"/>
      <c r="H272" s="8"/>
      <c r="I272" s="8">
        <v>0</v>
      </c>
      <c r="J272" s="8"/>
      <c r="K272" s="3">
        <v>-527.95000000000005</v>
      </c>
    </row>
    <row r="273" spans="1:11">
      <c r="A273" s="9">
        <v>42472</v>
      </c>
      <c r="B273" s="8">
        <v>0</v>
      </c>
      <c r="C273" s="8"/>
      <c r="D273" s="8"/>
      <c r="E273" s="8"/>
      <c r="F273" s="8"/>
      <c r="G273" s="8"/>
      <c r="H273" s="8"/>
      <c r="I273" s="8"/>
      <c r="J273" s="8"/>
      <c r="K273" s="3">
        <v>0</v>
      </c>
    </row>
    <row r="274" spans="1:11">
      <c r="A274" s="9">
        <v>42473</v>
      </c>
      <c r="B274" s="8">
        <v>0</v>
      </c>
      <c r="C274" s="8">
        <v>5567.99</v>
      </c>
      <c r="D274" s="8">
        <v>-5975.9449999999997</v>
      </c>
      <c r="E274" s="8"/>
      <c r="F274" s="8"/>
      <c r="G274" s="8"/>
      <c r="H274" s="8">
        <v>-891.00000000000011</v>
      </c>
      <c r="I274" s="8">
        <v>1.7985612998927536E-14</v>
      </c>
      <c r="J274" s="8"/>
      <c r="K274" s="3">
        <v>-1298.9549999999999</v>
      </c>
    </row>
    <row r="275" spans="1:11">
      <c r="A275" s="9">
        <v>42474</v>
      </c>
      <c r="B275" s="8">
        <v>0</v>
      </c>
      <c r="C275" s="8">
        <v>50935.280000000013</v>
      </c>
      <c r="D275" s="8">
        <v>-38904.69999999999</v>
      </c>
      <c r="E275" s="8"/>
      <c r="F275" s="8"/>
      <c r="G275" s="8"/>
      <c r="H275" s="8"/>
      <c r="I275" s="8">
        <v>2.2204460492503131E-16</v>
      </c>
      <c r="J275" s="8"/>
      <c r="K275" s="3">
        <v>12030.580000000024</v>
      </c>
    </row>
    <row r="276" spans="1:11">
      <c r="A276" s="9">
        <v>42475</v>
      </c>
      <c r="B276" s="8">
        <v>0</v>
      </c>
      <c r="C276" s="8">
        <v>22903.040000000001</v>
      </c>
      <c r="D276" s="8">
        <v>-20438.655000000002</v>
      </c>
      <c r="E276" s="8"/>
      <c r="F276" s="8"/>
      <c r="G276" s="8"/>
      <c r="H276" s="8"/>
      <c r="I276" s="8">
        <v>1.819100425848319E-12</v>
      </c>
      <c r="J276" s="8"/>
      <c r="K276" s="3">
        <v>2464.3850000000002</v>
      </c>
    </row>
    <row r="277" spans="1:11">
      <c r="A277" s="9">
        <v>42476</v>
      </c>
      <c r="B277" s="8">
        <v>0</v>
      </c>
      <c r="C277" s="8"/>
      <c r="D277" s="8"/>
      <c r="E277" s="8"/>
      <c r="F277" s="8"/>
      <c r="G277" s="8"/>
      <c r="H277" s="8"/>
      <c r="I277" s="8"/>
      <c r="J277" s="8"/>
      <c r="K277" s="3">
        <v>0</v>
      </c>
    </row>
    <row r="278" spans="1:11">
      <c r="A278" s="9">
        <v>42477</v>
      </c>
      <c r="B278" s="8">
        <v>0</v>
      </c>
      <c r="C278" s="8"/>
      <c r="D278" s="8"/>
      <c r="E278" s="8"/>
      <c r="F278" s="8"/>
      <c r="G278" s="8"/>
      <c r="H278" s="8"/>
      <c r="I278" s="8"/>
      <c r="J278" s="8"/>
      <c r="K278" s="3">
        <v>0</v>
      </c>
    </row>
    <row r="279" spans="1:11">
      <c r="A279" s="9">
        <v>42478</v>
      </c>
      <c r="B279" s="8">
        <v>0</v>
      </c>
      <c r="C279" s="8">
        <v>21476.55</v>
      </c>
      <c r="D279" s="8">
        <v>-21488.034999999996</v>
      </c>
      <c r="E279" s="8"/>
      <c r="F279" s="8"/>
      <c r="G279" s="8"/>
      <c r="H279" s="8"/>
      <c r="I279" s="8">
        <v>0</v>
      </c>
      <c r="J279" s="8"/>
      <c r="K279" s="3">
        <v>-11.484999999996944</v>
      </c>
    </row>
    <row r="280" spans="1:11">
      <c r="A280" s="9">
        <v>42479</v>
      </c>
      <c r="B280" s="8">
        <v>0</v>
      </c>
      <c r="C280" s="8">
        <v>7158.85</v>
      </c>
      <c r="D280" s="8">
        <v>-7167.9</v>
      </c>
      <c r="E280" s="8"/>
      <c r="F280" s="8"/>
      <c r="G280" s="8"/>
      <c r="H280" s="8"/>
      <c r="I280" s="8">
        <v>0</v>
      </c>
      <c r="J280" s="8"/>
      <c r="K280" s="3">
        <v>-9.0499999999992724</v>
      </c>
    </row>
    <row r="281" spans="1:11">
      <c r="A281" s="9">
        <v>42480</v>
      </c>
      <c r="B281" s="8">
        <v>0</v>
      </c>
      <c r="C281" s="8"/>
      <c r="D281" s="8">
        <v>-6.72</v>
      </c>
      <c r="E281" s="8"/>
      <c r="F281" s="8"/>
      <c r="G281" s="8"/>
      <c r="H281" s="8">
        <v>-8553.6</v>
      </c>
      <c r="I281" s="8">
        <v>0</v>
      </c>
      <c r="J281" s="8"/>
      <c r="K281" s="3">
        <v>-8560.32</v>
      </c>
    </row>
    <row r="282" spans="1:11">
      <c r="A282" s="9">
        <v>42481</v>
      </c>
      <c r="B282" s="8">
        <v>0</v>
      </c>
      <c r="C282" s="8"/>
      <c r="D282" s="8"/>
      <c r="E282" s="8"/>
      <c r="F282" s="8"/>
      <c r="G282" s="8"/>
      <c r="H282" s="8">
        <v>-891</v>
      </c>
      <c r="I282" s="8"/>
      <c r="J282" s="8"/>
      <c r="K282" s="3">
        <v>-891</v>
      </c>
    </row>
    <row r="283" spans="1:11">
      <c r="A283" s="9">
        <v>42482</v>
      </c>
      <c r="B283" s="8">
        <v>0</v>
      </c>
      <c r="C283" s="8"/>
      <c r="D283" s="8"/>
      <c r="E283" s="8"/>
      <c r="F283" s="8"/>
      <c r="G283" s="8"/>
      <c r="H283" s="8"/>
      <c r="I283" s="8"/>
      <c r="J283" s="8"/>
      <c r="K283" s="3">
        <v>0</v>
      </c>
    </row>
    <row r="284" spans="1:11">
      <c r="A284" s="9">
        <v>42483</v>
      </c>
      <c r="B284" s="8">
        <v>0</v>
      </c>
      <c r="C284" s="8"/>
      <c r="D284" s="8"/>
      <c r="E284" s="8"/>
      <c r="F284" s="8"/>
      <c r="G284" s="8"/>
      <c r="H284" s="8"/>
      <c r="I284" s="8"/>
      <c r="J284" s="8"/>
      <c r="K284" s="3">
        <v>0</v>
      </c>
    </row>
    <row r="285" spans="1:11">
      <c r="A285" s="9">
        <v>42484</v>
      </c>
      <c r="B285" s="8">
        <v>0</v>
      </c>
      <c r="C285" s="8"/>
      <c r="D285" s="8"/>
      <c r="E285" s="8"/>
      <c r="F285" s="8"/>
      <c r="G285" s="8"/>
      <c r="H285" s="8"/>
      <c r="I285" s="8"/>
      <c r="J285" s="8"/>
      <c r="K285" s="3">
        <v>0</v>
      </c>
    </row>
    <row r="286" spans="1:11">
      <c r="A286" s="9">
        <v>42485</v>
      </c>
      <c r="B286" s="8">
        <v>0</v>
      </c>
      <c r="C286" s="8"/>
      <c r="D286" s="8"/>
      <c r="E286" s="8"/>
      <c r="F286" s="8"/>
      <c r="G286" s="8"/>
      <c r="H286" s="8"/>
      <c r="I286" s="8"/>
      <c r="J286" s="8"/>
      <c r="K286" s="3">
        <v>0</v>
      </c>
    </row>
    <row r="287" spans="1:11">
      <c r="A287" s="9">
        <v>42486</v>
      </c>
      <c r="B287" s="8">
        <v>0</v>
      </c>
      <c r="C287" s="8"/>
      <c r="D287" s="8"/>
      <c r="E287" s="8"/>
      <c r="F287" s="8"/>
      <c r="G287" s="8"/>
      <c r="H287" s="8">
        <v>-2079</v>
      </c>
      <c r="I287" s="8"/>
      <c r="J287" s="8"/>
      <c r="K287" s="3">
        <v>-2079</v>
      </c>
    </row>
    <row r="288" spans="1:11">
      <c r="A288" s="9">
        <v>42487</v>
      </c>
      <c r="B288" s="8">
        <v>0</v>
      </c>
      <c r="C288" s="8"/>
      <c r="D288" s="8"/>
      <c r="E288" s="8"/>
      <c r="F288" s="8"/>
      <c r="G288" s="8"/>
      <c r="H288" s="8"/>
      <c r="I288" s="8"/>
      <c r="J288" s="8"/>
      <c r="K288" s="3">
        <v>0</v>
      </c>
    </row>
    <row r="289" spans="1:11">
      <c r="A289" s="9">
        <v>42488</v>
      </c>
      <c r="B289" s="8">
        <v>0</v>
      </c>
      <c r="C289" s="8"/>
      <c r="D289" s="8"/>
      <c r="E289" s="8"/>
      <c r="F289" s="8"/>
      <c r="G289" s="8"/>
      <c r="H289" s="8"/>
      <c r="I289" s="8"/>
      <c r="J289" s="8"/>
      <c r="K289" s="3">
        <v>0</v>
      </c>
    </row>
    <row r="290" spans="1:11">
      <c r="A290" s="9">
        <v>42489</v>
      </c>
      <c r="B290" s="8">
        <v>0</v>
      </c>
      <c r="C290" s="8"/>
      <c r="D290" s="8">
        <v>-15.950000000000003</v>
      </c>
      <c r="E290" s="8"/>
      <c r="F290" s="8"/>
      <c r="G290" s="8"/>
      <c r="H290" s="8">
        <v>-626.7299999999999</v>
      </c>
      <c r="I290" s="8"/>
      <c r="J290" s="8"/>
      <c r="K290" s="3">
        <v>-642.67999999999995</v>
      </c>
    </row>
    <row r="291" spans="1:11">
      <c r="A291" s="9">
        <v>42490</v>
      </c>
      <c r="B291" s="8">
        <v>0</v>
      </c>
      <c r="C291" s="8"/>
      <c r="D291" s="8"/>
      <c r="E291" s="8"/>
      <c r="F291" s="8"/>
      <c r="G291" s="8"/>
      <c r="H291" s="8"/>
      <c r="I291" s="8"/>
      <c r="J291" s="8"/>
      <c r="K291" s="3">
        <v>0</v>
      </c>
    </row>
    <row r="292" spans="1:11">
      <c r="A292" s="9">
        <v>42491</v>
      </c>
      <c r="B292" s="8">
        <v>0</v>
      </c>
      <c r="C292" s="8"/>
      <c r="D292" s="8"/>
      <c r="E292" s="8"/>
      <c r="F292" s="8"/>
      <c r="G292" s="8"/>
      <c r="H292" s="8"/>
      <c r="I292" s="8"/>
      <c r="J292" s="8"/>
      <c r="K292" s="3">
        <v>0</v>
      </c>
    </row>
    <row r="293" spans="1:11">
      <c r="A293" s="7">
        <v>250</v>
      </c>
      <c r="B293" s="8">
        <v>84568.07</v>
      </c>
      <c r="C293" s="8">
        <v>213423.34000000003</v>
      </c>
      <c r="D293" s="8">
        <v>-182235.1</v>
      </c>
      <c r="E293" s="8"/>
      <c r="F293" s="8"/>
      <c r="G293" s="8">
        <v>0</v>
      </c>
      <c r="H293" s="8">
        <v>-2466.3300000000004</v>
      </c>
      <c r="I293" s="8">
        <v>3.6415315207705135E-12</v>
      </c>
      <c r="J293" s="8"/>
      <c r="K293" s="3">
        <v>113289.98</v>
      </c>
    </row>
    <row r="294" spans="1:11">
      <c r="A294" s="9">
        <v>42461</v>
      </c>
      <c r="B294" s="8">
        <v>84568.07</v>
      </c>
      <c r="C294" s="8">
        <v>47797.22</v>
      </c>
      <c r="D294" s="8">
        <v>-23675.69</v>
      </c>
      <c r="E294" s="8"/>
      <c r="F294" s="8"/>
      <c r="G294" s="8">
        <v>0</v>
      </c>
      <c r="H294" s="8"/>
      <c r="I294" s="8">
        <v>0</v>
      </c>
      <c r="J294" s="8"/>
      <c r="K294" s="3">
        <v>108689.60000000001</v>
      </c>
    </row>
    <row r="295" spans="1:11">
      <c r="A295" s="9">
        <v>42462</v>
      </c>
      <c r="B295" s="8">
        <v>0</v>
      </c>
      <c r="C295" s="8"/>
      <c r="D295" s="8"/>
      <c r="E295" s="8"/>
      <c r="F295" s="8"/>
      <c r="G295" s="8"/>
      <c r="H295" s="8"/>
      <c r="I295" s="8"/>
      <c r="J295" s="8"/>
      <c r="K295" s="3">
        <v>0</v>
      </c>
    </row>
    <row r="296" spans="1:11">
      <c r="A296" s="9">
        <v>42463</v>
      </c>
      <c r="B296" s="8">
        <v>0</v>
      </c>
      <c r="C296" s="8"/>
      <c r="D296" s="8"/>
      <c r="E296" s="8"/>
      <c r="F296" s="8"/>
      <c r="G296" s="8"/>
      <c r="H296" s="8"/>
      <c r="I296" s="8"/>
      <c r="J296" s="8"/>
      <c r="K296" s="3">
        <v>0</v>
      </c>
    </row>
    <row r="297" spans="1:11">
      <c r="A297" s="9">
        <v>42464</v>
      </c>
      <c r="B297" s="8">
        <v>0</v>
      </c>
      <c r="C297" s="8">
        <v>23341.040000000001</v>
      </c>
      <c r="D297" s="8">
        <v>-23341.040000000001</v>
      </c>
      <c r="E297" s="8"/>
      <c r="F297" s="8"/>
      <c r="G297" s="8"/>
      <c r="H297" s="8"/>
      <c r="I297" s="8">
        <v>1.6022738691390259E-12</v>
      </c>
      <c r="J297" s="8"/>
      <c r="K297" s="3">
        <v>1.6022738691390259E-12</v>
      </c>
    </row>
    <row r="298" spans="1:11">
      <c r="A298" s="9">
        <v>42465</v>
      </c>
      <c r="B298" s="8">
        <v>0</v>
      </c>
      <c r="C298" s="8"/>
      <c r="D298" s="8"/>
      <c r="E298" s="8"/>
      <c r="F298" s="8"/>
      <c r="G298" s="8"/>
      <c r="H298" s="8"/>
      <c r="I298" s="8"/>
      <c r="J298" s="8"/>
      <c r="K298" s="3">
        <v>0</v>
      </c>
    </row>
    <row r="299" spans="1:11">
      <c r="A299" s="9">
        <v>42466</v>
      </c>
      <c r="B299" s="8">
        <v>0</v>
      </c>
      <c r="C299" s="8"/>
      <c r="D299" s="8"/>
      <c r="E299" s="8"/>
      <c r="F299" s="8"/>
      <c r="G299" s="8"/>
      <c r="H299" s="8"/>
      <c r="I299" s="8"/>
      <c r="J299" s="8"/>
      <c r="K299" s="3">
        <v>0</v>
      </c>
    </row>
    <row r="300" spans="1:11">
      <c r="A300" s="9">
        <v>42467</v>
      </c>
      <c r="B300" s="8">
        <v>0</v>
      </c>
      <c r="C300" s="8"/>
      <c r="D300" s="8">
        <v>-25882.829999999998</v>
      </c>
      <c r="E300" s="8"/>
      <c r="F300" s="8"/>
      <c r="G300" s="8"/>
      <c r="H300" s="8"/>
      <c r="I300" s="8">
        <v>0</v>
      </c>
      <c r="J300" s="8"/>
      <c r="K300" s="3">
        <v>-25882.829999999998</v>
      </c>
    </row>
    <row r="301" spans="1:11">
      <c r="A301" s="9">
        <v>42468</v>
      </c>
      <c r="B301" s="8">
        <v>0</v>
      </c>
      <c r="C301" s="8"/>
      <c r="D301" s="8">
        <v>-2531.81</v>
      </c>
      <c r="E301" s="8"/>
      <c r="F301" s="8"/>
      <c r="G301" s="8"/>
      <c r="H301" s="8"/>
      <c r="I301" s="8">
        <v>0</v>
      </c>
      <c r="J301" s="8"/>
      <c r="K301" s="3">
        <v>-2531.81</v>
      </c>
    </row>
    <row r="302" spans="1:11">
      <c r="A302" s="9">
        <v>42469</v>
      </c>
      <c r="B302" s="8">
        <v>0</v>
      </c>
      <c r="C302" s="8"/>
      <c r="D302" s="8"/>
      <c r="E302" s="8"/>
      <c r="F302" s="8"/>
      <c r="G302" s="8"/>
      <c r="H302" s="8"/>
      <c r="I302" s="8"/>
      <c r="J302" s="8"/>
      <c r="K302" s="3">
        <v>0</v>
      </c>
    </row>
    <row r="303" spans="1:11">
      <c r="A303" s="9">
        <v>42470</v>
      </c>
      <c r="B303" s="8">
        <v>0</v>
      </c>
      <c r="C303" s="8"/>
      <c r="D303" s="8"/>
      <c r="E303" s="8"/>
      <c r="F303" s="8"/>
      <c r="G303" s="8"/>
      <c r="H303" s="8"/>
      <c r="I303" s="8"/>
      <c r="J303" s="8"/>
      <c r="K303" s="3">
        <v>0</v>
      </c>
    </row>
    <row r="304" spans="1:11">
      <c r="A304" s="9">
        <v>42471</v>
      </c>
      <c r="B304" s="8">
        <v>0</v>
      </c>
      <c r="C304" s="8"/>
      <c r="D304" s="8"/>
      <c r="E304" s="8"/>
      <c r="F304" s="8"/>
      <c r="G304" s="8"/>
      <c r="H304" s="8"/>
      <c r="I304" s="8"/>
      <c r="J304" s="8"/>
      <c r="K304" s="3">
        <v>0</v>
      </c>
    </row>
    <row r="305" spans="1:11">
      <c r="A305" s="9">
        <v>42472</v>
      </c>
      <c r="B305" s="8">
        <v>0</v>
      </c>
      <c r="C305" s="8"/>
      <c r="D305" s="8"/>
      <c r="E305" s="8"/>
      <c r="F305" s="8"/>
      <c r="G305" s="8"/>
      <c r="H305" s="8"/>
      <c r="I305" s="8"/>
      <c r="J305" s="8"/>
      <c r="K305" s="3">
        <v>0</v>
      </c>
    </row>
    <row r="306" spans="1:11">
      <c r="A306" s="9">
        <v>42473</v>
      </c>
      <c r="B306" s="8">
        <v>0</v>
      </c>
      <c r="C306" s="8"/>
      <c r="D306" s="8"/>
      <c r="E306" s="8"/>
      <c r="F306" s="8"/>
      <c r="G306" s="8"/>
      <c r="H306" s="8"/>
      <c r="I306" s="8"/>
      <c r="J306" s="8"/>
      <c r="K306" s="3">
        <v>0</v>
      </c>
    </row>
    <row r="307" spans="1:11">
      <c r="A307" s="9">
        <v>42474</v>
      </c>
      <c r="B307" s="8">
        <v>0</v>
      </c>
      <c r="C307" s="8"/>
      <c r="D307" s="8">
        <v>-10637.099999999999</v>
      </c>
      <c r="E307" s="8"/>
      <c r="F307" s="8"/>
      <c r="G307" s="8"/>
      <c r="H307" s="8"/>
      <c r="I307" s="8">
        <v>0</v>
      </c>
      <c r="J307" s="8"/>
      <c r="K307" s="3">
        <v>-10637.099999999999</v>
      </c>
    </row>
    <row r="308" spans="1:11">
      <c r="A308" s="9">
        <v>42475</v>
      </c>
      <c r="B308" s="8">
        <v>0</v>
      </c>
      <c r="C308" s="8"/>
      <c r="D308" s="8">
        <v>-2127.4899999999998</v>
      </c>
      <c r="E308" s="8"/>
      <c r="F308" s="8"/>
      <c r="G308" s="8"/>
      <c r="H308" s="8"/>
      <c r="I308" s="8">
        <v>0</v>
      </c>
      <c r="J308" s="8"/>
      <c r="K308" s="3">
        <v>-2127.4899999999998</v>
      </c>
    </row>
    <row r="309" spans="1:11">
      <c r="A309" s="9">
        <v>42476</v>
      </c>
      <c r="B309" s="8">
        <v>0</v>
      </c>
      <c r="C309" s="8"/>
      <c r="D309" s="8"/>
      <c r="E309" s="8"/>
      <c r="F309" s="8"/>
      <c r="G309" s="8"/>
      <c r="H309" s="8"/>
      <c r="I309" s="8"/>
      <c r="J309" s="8"/>
      <c r="K309" s="3">
        <v>0</v>
      </c>
    </row>
    <row r="310" spans="1:11">
      <c r="A310" s="9">
        <v>42477</v>
      </c>
      <c r="B310" s="8">
        <v>0</v>
      </c>
      <c r="C310" s="8"/>
      <c r="D310" s="8"/>
      <c r="E310" s="8"/>
      <c r="F310" s="8"/>
      <c r="G310" s="8"/>
      <c r="H310" s="8"/>
      <c r="I310" s="8"/>
      <c r="J310" s="8"/>
      <c r="K310" s="3">
        <v>0</v>
      </c>
    </row>
    <row r="311" spans="1:11">
      <c r="A311" s="9">
        <v>42478</v>
      </c>
      <c r="B311" s="8">
        <v>0</v>
      </c>
      <c r="C311" s="8"/>
      <c r="D311" s="8"/>
      <c r="E311" s="8"/>
      <c r="F311" s="8"/>
      <c r="G311" s="8"/>
      <c r="H311" s="8"/>
      <c r="I311" s="8"/>
      <c r="J311" s="8"/>
      <c r="K311" s="3">
        <v>0</v>
      </c>
    </row>
    <row r="312" spans="1:11">
      <c r="A312" s="9">
        <v>42479</v>
      </c>
      <c r="B312" s="8">
        <v>0</v>
      </c>
      <c r="C312" s="8"/>
      <c r="D312" s="8"/>
      <c r="E312" s="8"/>
      <c r="F312" s="8"/>
      <c r="G312" s="8"/>
      <c r="H312" s="8"/>
      <c r="I312" s="8"/>
      <c r="J312" s="8"/>
      <c r="K312" s="3">
        <v>0</v>
      </c>
    </row>
    <row r="313" spans="1:11">
      <c r="A313" s="9">
        <v>42480</v>
      </c>
      <c r="B313" s="8">
        <v>0</v>
      </c>
      <c r="C313" s="8"/>
      <c r="D313" s="8"/>
      <c r="E313" s="8"/>
      <c r="F313" s="8"/>
      <c r="G313" s="8"/>
      <c r="H313" s="8"/>
      <c r="I313" s="8"/>
      <c r="J313" s="8"/>
      <c r="K313" s="3">
        <v>0</v>
      </c>
    </row>
    <row r="314" spans="1:11">
      <c r="A314" s="9">
        <v>42481</v>
      </c>
      <c r="B314" s="8">
        <v>0</v>
      </c>
      <c r="C314" s="8">
        <v>47800.1</v>
      </c>
      <c r="D314" s="8">
        <v>-23677.13</v>
      </c>
      <c r="E314" s="8"/>
      <c r="F314" s="8"/>
      <c r="G314" s="8"/>
      <c r="H314" s="8"/>
      <c r="I314" s="8">
        <v>0</v>
      </c>
      <c r="J314" s="8"/>
      <c r="K314" s="3">
        <v>24122.969999999998</v>
      </c>
    </row>
    <row r="315" spans="1:11">
      <c r="A315" s="9">
        <v>42482</v>
      </c>
      <c r="B315" s="8">
        <v>0</v>
      </c>
      <c r="C315" s="8">
        <v>71142.539999999994</v>
      </c>
      <c r="D315" s="8">
        <v>-47019.57</v>
      </c>
      <c r="E315" s="8"/>
      <c r="F315" s="8"/>
      <c r="G315" s="8"/>
      <c r="H315" s="8"/>
      <c r="I315" s="8">
        <v>1.6022738691390259E-12</v>
      </c>
      <c r="J315" s="8"/>
      <c r="K315" s="3">
        <v>24122.969999999994</v>
      </c>
    </row>
    <row r="316" spans="1:11">
      <c r="A316" s="9">
        <v>42483</v>
      </c>
      <c r="B316" s="8">
        <v>0</v>
      </c>
      <c r="C316" s="8"/>
      <c r="D316" s="8"/>
      <c r="E316" s="8"/>
      <c r="F316" s="8"/>
      <c r="G316" s="8"/>
      <c r="H316" s="8"/>
      <c r="I316" s="8"/>
      <c r="J316" s="8"/>
      <c r="K316" s="3">
        <v>0</v>
      </c>
    </row>
    <row r="317" spans="1:11">
      <c r="A317" s="9">
        <v>42484</v>
      </c>
      <c r="B317" s="8">
        <v>0</v>
      </c>
      <c r="C317" s="8"/>
      <c r="D317" s="8"/>
      <c r="E317" s="8"/>
      <c r="F317" s="8"/>
      <c r="G317" s="8"/>
      <c r="H317" s="8"/>
      <c r="I317" s="8"/>
      <c r="J317" s="8"/>
      <c r="K317" s="3">
        <v>0</v>
      </c>
    </row>
    <row r="318" spans="1:11">
      <c r="A318" s="9">
        <v>42485</v>
      </c>
      <c r="B318" s="8">
        <v>0</v>
      </c>
      <c r="C318" s="8">
        <v>23342.44</v>
      </c>
      <c r="D318" s="8">
        <v>-23342.44</v>
      </c>
      <c r="E318" s="8"/>
      <c r="F318" s="8"/>
      <c r="G318" s="8"/>
      <c r="H318" s="8"/>
      <c r="I318" s="8">
        <v>0</v>
      </c>
      <c r="J318" s="8"/>
      <c r="K318" s="3">
        <v>0</v>
      </c>
    </row>
    <row r="319" spans="1:11">
      <c r="A319" s="9">
        <v>42486</v>
      </c>
      <c r="B319" s="8">
        <v>0</v>
      </c>
      <c r="C319" s="8"/>
      <c r="D319" s="8"/>
      <c r="E319" s="8"/>
      <c r="F319" s="8"/>
      <c r="G319" s="8"/>
      <c r="H319" s="8"/>
      <c r="I319" s="8">
        <v>4.3698378249246161E-13</v>
      </c>
      <c r="J319" s="8"/>
      <c r="K319" s="3">
        <v>4.3698378249246161E-13</v>
      </c>
    </row>
    <row r="320" spans="1:11">
      <c r="A320" s="9">
        <v>42487</v>
      </c>
      <c r="B320" s="8">
        <v>0</v>
      </c>
      <c r="C320" s="8"/>
      <c r="D320" s="8"/>
      <c r="E320" s="8"/>
      <c r="F320" s="8"/>
      <c r="G320" s="8"/>
      <c r="H320" s="8"/>
      <c r="I320" s="8"/>
      <c r="J320" s="8"/>
      <c r="K320" s="3">
        <v>0</v>
      </c>
    </row>
    <row r="321" spans="1:11">
      <c r="A321" s="9">
        <v>42488</v>
      </c>
      <c r="B321" s="8">
        <v>0</v>
      </c>
      <c r="C321" s="8"/>
      <c r="D321" s="8"/>
      <c r="E321" s="8"/>
      <c r="F321" s="8"/>
      <c r="G321" s="8"/>
      <c r="H321" s="8"/>
      <c r="I321" s="8"/>
      <c r="J321" s="8"/>
      <c r="K321" s="3">
        <v>0</v>
      </c>
    </row>
    <row r="322" spans="1:11">
      <c r="A322" s="9">
        <v>42489</v>
      </c>
      <c r="B322" s="8">
        <v>0</v>
      </c>
      <c r="C322" s="8"/>
      <c r="D322" s="8"/>
      <c r="E322" s="8"/>
      <c r="F322" s="8"/>
      <c r="G322" s="8"/>
      <c r="H322" s="8">
        <v>-2466.3300000000004</v>
      </c>
      <c r="I322" s="8">
        <v>0</v>
      </c>
      <c r="J322" s="8"/>
      <c r="K322" s="3">
        <v>-2466.3300000000004</v>
      </c>
    </row>
    <row r="323" spans="1:11">
      <c r="A323" s="9">
        <v>42490</v>
      </c>
      <c r="B323" s="8">
        <v>0</v>
      </c>
      <c r="C323" s="8"/>
      <c r="D323" s="8"/>
      <c r="E323" s="8"/>
      <c r="F323" s="8"/>
      <c r="G323" s="8"/>
      <c r="H323" s="8"/>
      <c r="I323" s="8"/>
      <c r="J323" s="8"/>
      <c r="K323" s="3">
        <v>0</v>
      </c>
    </row>
    <row r="324" spans="1:11">
      <c r="A324" s="9">
        <v>42491</v>
      </c>
      <c r="B324" s="8">
        <v>0</v>
      </c>
      <c r="C324" s="8"/>
      <c r="D324" s="8"/>
      <c r="E324" s="8"/>
      <c r="F324" s="8"/>
      <c r="G324" s="8"/>
      <c r="H324" s="8"/>
      <c r="I324" s="8"/>
      <c r="J324" s="8"/>
      <c r="K324" s="3">
        <v>0</v>
      </c>
    </row>
    <row r="325" spans="1:11">
      <c r="A325" s="7">
        <v>280</v>
      </c>
      <c r="B325" s="8">
        <v>398043.8</v>
      </c>
      <c r="C325" s="8">
        <v>180725.98300000001</v>
      </c>
      <c r="D325" s="8">
        <v>-172543.48900000003</v>
      </c>
      <c r="E325" s="8">
        <v>516.20000000000005</v>
      </c>
      <c r="F325" s="8">
        <v>-516.20000000000005</v>
      </c>
      <c r="G325" s="8">
        <v>0</v>
      </c>
      <c r="H325" s="8">
        <v>-55536.48799999999</v>
      </c>
      <c r="I325" s="8">
        <v>313.81999999999732</v>
      </c>
      <c r="J325" s="8">
        <v>71810.010000000009</v>
      </c>
      <c r="K325" s="3">
        <v>422813.63600000006</v>
      </c>
    </row>
    <row r="326" spans="1:11">
      <c r="A326" s="9">
        <v>42461</v>
      </c>
      <c r="B326" s="8">
        <v>398043.8</v>
      </c>
      <c r="C326" s="8">
        <v>352.30200000000002</v>
      </c>
      <c r="D326" s="8">
        <v>-354.05449999999996</v>
      </c>
      <c r="E326" s="8"/>
      <c r="F326" s="8"/>
      <c r="G326" s="8">
        <v>0</v>
      </c>
      <c r="H326" s="8">
        <v>-790.3720000000003</v>
      </c>
      <c r="I326" s="8">
        <v>7.9580786405131221E-13</v>
      </c>
      <c r="J326" s="8"/>
      <c r="K326" s="3">
        <v>397251.67550000001</v>
      </c>
    </row>
    <row r="327" spans="1:11">
      <c r="A327" s="9">
        <v>42462</v>
      </c>
      <c r="B327" s="8">
        <v>0</v>
      </c>
      <c r="C327" s="8"/>
      <c r="D327" s="8"/>
      <c r="E327" s="8"/>
      <c r="F327" s="8"/>
      <c r="G327" s="8"/>
      <c r="H327" s="8"/>
      <c r="I327" s="8"/>
      <c r="J327" s="8"/>
      <c r="K327" s="3">
        <v>0</v>
      </c>
    </row>
    <row r="328" spans="1:11">
      <c r="A328" s="9">
        <v>42463</v>
      </c>
      <c r="B328" s="8">
        <v>0</v>
      </c>
      <c r="C328" s="8"/>
      <c r="D328" s="8"/>
      <c r="E328" s="8"/>
      <c r="F328" s="8"/>
      <c r="G328" s="8"/>
      <c r="H328" s="8"/>
      <c r="I328" s="8"/>
      <c r="J328" s="8"/>
      <c r="K328" s="3">
        <v>0</v>
      </c>
    </row>
    <row r="329" spans="1:11">
      <c r="A329" s="9">
        <v>42464</v>
      </c>
      <c r="B329" s="8">
        <v>0</v>
      </c>
      <c r="C329" s="8">
        <v>13158.668</v>
      </c>
      <c r="D329" s="8">
        <v>-13166.6</v>
      </c>
      <c r="E329" s="8"/>
      <c r="F329" s="8"/>
      <c r="G329" s="8"/>
      <c r="H329" s="8">
        <v>-2118.2899999999995</v>
      </c>
      <c r="I329" s="8">
        <v>-1.3089529460330596E-13</v>
      </c>
      <c r="J329" s="8">
        <v>10159.200000000001</v>
      </c>
      <c r="K329" s="3">
        <v>8032.978000000001</v>
      </c>
    </row>
    <row r="330" spans="1:11">
      <c r="A330" s="9">
        <v>42465</v>
      </c>
      <c r="B330" s="8">
        <v>0</v>
      </c>
      <c r="C330" s="8">
        <v>7990.3200000000006</v>
      </c>
      <c r="D330" s="8">
        <v>-7999.56</v>
      </c>
      <c r="E330" s="8"/>
      <c r="F330" s="8"/>
      <c r="G330" s="8"/>
      <c r="H330" s="8">
        <v>-2500.1279999999997</v>
      </c>
      <c r="I330" s="8">
        <v>1.7053025658242404E-13</v>
      </c>
      <c r="J330" s="8"/>
      <c r="K330" s="3">
        <v>-2509.3679999999995</v>
      </c>
    </row>
    <row r="331" spans="1:11">
      <c r="A331" s="9">
        <v>42466</v>
      </c>
      <c r="B331" s="8">
        <v>0</v>
      </c>
      <c r="C331" s="8">
        <v>8507.619999999999</v>
      </c>
      <c r="D331" s="8">
        <v>-8510.773000000001</v>
      </c>
      <c r="E331" s="8">
        <v>319.2</v>
      </c>
      <c r="F331" s="8">
        <v>-319.2</v>
      </c>
      <c r="G331" s="8"/>
      <c r="H331" s="8">
        <v>-311.29400000000004</v>
      </c>
      <c r="I331" s="8">
        <v>-1.9206858326015208E-13</v>
      </c>
      <c r="J331" s="8"/>
      <c r="K331" s="3">
        <v>-314.44700000000228</v>
      </c>
    </row>
    <row r="332" spans="1:11">
      <c r="A332" s="9">
        <v>42467</v>
      </c>
      <c r="B332" s="8">
        <v>0</v>
      </c>
      <c r="C332" s="8">
        <v>892.37000000000012</v>
      </c>
      <c r="D332" s="8">
        <v>-894.86450000000002</v>
      </c>
      <c r="E332" s="8"/>
      <c r="F332" s="8"/>
      <c r="G332" s="8"/>
      <c r="H332" s="8">
        <v>-4143.8539999999985</v>
      </c>
      <c r="I332" s="8">
        <v>0</v>
      </c>
      <c r="J332" s="8">
        <v>20907.580000000002</v>
      </c>
      <c r="K332" s="3">
        <v>16761.231500000002</v>
      </c>
    </row>
    <row r="333" spans="1:11">
      <c r="A333" s="9">
        <v>42468</v>
      </c>
      <c r="B333" s="8">
        <v>0</v>
      </c>
      <c r="C333" s="8">
        <v>15435.782000000001</v>
      </c>
      <c r="D333" s="8">
        <v>-15437.224500000004</v>
      </c>
      <c r="E333" s="8"/>
      <c r="F333" s="8"/>
      <c r="G333" s="8"/>
      <c r="H333" s="8">
        <v>-3110.442</v>
      </c>
      <c r="I333" s="8">
        <v>-2.2737367544323206E-13</v>
      </c>
      <c r="J333" s="8"/>
      <c r="K333" s="3">
        <v>-3111.8845000000028</v>
      </c>
    </row>
    <row r="334" spans="1:11">
      <c r="A334" s="9">
        <v>42469</v>
      </c>
      <c r="B334" s="8">
        <v>0</v>
      </c>
      <c r="C334" s="8"/>
      <c r="D334" s="8"/>
      <c r="E334" s="8"/>
      <c r="F334" s="8"/>
      <c r="G334" s="8"/>
      <c r="H334" s="8"/>
      <c r="I334" s="8">
        <v>0</v>
      </c>
      <c r="J334" s="8"/>
      <c r="K334" s="3">
        <v>0</v>
      </c>
    </row>
    <row r="335" spans="1:11">
      <c r="A335" s="9">
        <v>42470</v>
      </c>
      <c r="B335" s="8">
        <v>0</v>
      </c>
      <c r="C335" s="8"/>
      <c r="D335" s="8"/>
      <c r="E335" s="8"/>
      <c r="F335" s="8"/>
      <c r="G335" s="8"/>
      <c r="H335" s="8"/>
      <c r="I335" s="8"/>
      <c r="J335" s="8"/>
      <c r="K335" s="3">
        <v>0</v>
      </c>
    </row>
    <row r="336" spans="1:11">
      <c r="A336" s="9">
        <v>42471</v>
      </c>
      <c r="B336" s="8">
        <v>0</v>
      </c>
      <c r="C336" s="8">
        <v>12037.79</v>
      </c>
      <c r="D336" s="8">
        <v>-12051.54</v>
      </c>
      <c r="E336" s="8"/>
      <c r="F336" s="8"/>
      <c r="G336" s="8"/>
      <c r="H336" s="8">
        <v>-2739.9920000000002</v>
      </c>
      <c r="I336" s="8">
        <v>-9.0938367947046572E-13</v>
      </c>
      <c r="J336" s="8"/>
      <c r="K336" s="3">
        <v>-2753.7420000000011</v>
      </c>
    </row>
    <row r="337" spans="1:11">
      <c r="A337" s="9">
        <v>42472</v>
      </c>
      <c r="B337" s="8">
        <v>0</v>
      </c>
      <c r="C337" s="8">
        <v>12033.9</v>
      </c>
      <c r="D337" s="8">
        <v>-12043.23</v>
      </c>
      <c r="E337" s="8">
        <v>0.55999999999999994</v>
      </c>
      <c r="F337" s="8">
        <v>-0.55999999999999994</v>
      </c>
      <c r="G337" s="8"/>
      <c r="H337" s="8">
        <v>-978.64999999999986</v>
      </c>
      <c r="I337" s="8">
        <v>-2.2737367544323206E-13</v>
      </c>
      <c r="J337" s="8"/>
      <c r="K337" s="3">
        <v>-987.98</v>
      </c>
    </row>
    <row r="338" spans="1:11">
      <c r="A338" s="9">
        <v>42473</v>
      </c>
      <c r="B338" s="8">
        <v>0</v>
      </c>
      <c r="C338" s="8">
        <v>3236.6959999999999</v>
      </c>
      <c r="D338" s="8">
        <v>-3245.7265000000002</v>
      </c>
      <c r="E338" s="8"/>
      <c r="F338" s="8"/>
      <c r="G338" s="8"/>
      <c r="H338" s="8">
        <v>-2668.518</v>
      </c>
      <c r="I338" s="8">
        <v>-1.5631940186722204E-13</v>
      </c>
      <c r="J338" s="8"/>
      <c r="K338" s="3">
        <v>-2677.5485000000003</v>
      </c>
    </row>
    <row r="339" spans="1:11">
      <c r="A339" s="9">
        <v>42474</v>
      </c>
      <c r="B339" s="8">
        <v>0</v>
      </c>
      <c r="C339" s="8">
        <v>6787.75</v>
      </c>
      <c r="D339" s="8">
        <v>-6794.21</v>
      </c>
      <c r="E339" s="8"/>
      <c r="F339" s="8"/>
      <c r="G339" s="8"/>
      <c r="H339" s="8">
        <v>-2129.5819999999999</v>
      </c>
      <c r="I339" s="8">
        <v>-2.2736257321298581E-12</v>
      </c>
      <c r="J339" s="8"/>
      <c r="K339" s="3">
        <v>-2136.0420000000022</v>
      </c>
    </row>
    <row r="340" spans="1:11">
      <c r="A340" s="9">
        <v>42475</v>
      </c>
      <c r="B340" s="8">
        <v>0</v>
      </c>
      <c r="C340" s="8">
        <v>12465.169999999998</v>
      </c>
      <c r="D340" s="8">
        <v>-12487.39</v>
      </c>
      <c r="E340" s="8"/>
      <c r="F340" s="8"/>
      <c r="G340" s="8"/>
      <c r="H340" s="8">
        <v>-4229.6879999999992</v>
      </c>
      <c r="I340" s="8">
        <v>1.8174350913113813E-13</v>
      </c>
      <c r="J340" s="8"/>
      <c r="K340" s="3">
        <v>-4251.9080000000004</v>
      </c>
    </row>
    <row r="341" spans="1:11">
      <c r="A341" s="9">
        <v>42476</v>
      </c>
      <c r="B341" s="8">
        <v>0</v>
      </c>
      <c r="C341" s="8"/>
      <c r="D341" s="8"/>
      <c r="E341" s="8"/>
      <c r="F341" s="8"/>
      <c r="G341" s="8"/>
      <c r="H341" s="8"/>
      <c r="I341" s="8"/>
      <c r="J341" s="8"/>
      <c r="K341" s="3">
        <v>0</v>
      </c>
    </row>
    <row r="342" spans="1:11">
      <c r="A342" s="9">
        <v>42477</v>
      </c>
      <c r="B342" s="8">
        <v>0</v>
      </c>
      <c r="C342" s="8"/>
      <c r="D342" s="8"/>
      <c r="E342" s="8"/>
      <c r="F342" s="8"/>
      <c r="G342" s="8"/>
      <c r="H342" s="8"/>
      <c r="I342" s="8"/>
      <c r="J342" s="8"/>
      <c r="K342" s="3">
        <v>0</v>
      </c>
    </row>
    <row r="343" spans="1:11">
      <c r="A343" s="9">
        <v>42478</v>
      </c>
      <c r="B343" s="8">
        <v>0</v>
      </c>
      <c r="C343" s="8">
        <v>17616.205999999998</v>
      </c>
      <c r="D343" s="8">
        <v>-17618.554</v>
      </c>
      <c r="E343" s="8"/>
      <c r="F343" s="8"/>
      <c r="G343" s="8"/>
      <c r="H343" s="8">
        <v>-3570.0409999999983</v>
      </c>
      <c r="I343" s="8">
        <v>-1.5645262863017706E-12</v>
      </c>
      <c r="J343" s="8"/>
      <c r="K343" s="3">
        <v>-3572.3890000000015</v>
      </c>
    </row>
    <row r="344" spans="1:11">
      <c r="A344" s="9">
        <v>42479</v>
      </c>
      <c r="B344" s="8">
        <v>0</v>
      </c>
      <c r="C344" s="8">
        <v>3669.3760000000002</v>
      </c>
      <c r="D344" s="8">
        <v>-3668.2202499999999</v>
      </c>
      <c r="E344" s="8"/>
      <c r="F344" s="8"/>
      <c r="G344" s="8"/>
      <c r="H344" s="8">
        <v>-3683.1080000000002</v>
      </c>
      <c r="I344" s="8">
        <v>-1.1368683772161603E-13</v>
      </c>
      <c r="J344" s="8"/>
      <c r="K344" s="3">
        <v>-3681.9522499999998</v>
      </c>
    </row>
    <row r="345" spans="1:11">
      <c r="A345" s="9">
        <v>42480</v>
      </c>
      <c r="B345" s="8">
        <v>0</v>
      </c>
      <c r="C345" s="8">
        <v>4075.384</v>
      </c>
      <c r="D345" s="8">
        <v>-4077.6920000000005</v>
      </c>
      <c r="E345" s="8">
        <v>136.26</v>
      </c>
      <c r="F345" s="8">
        <v>-136.26</v>
      </c>
      <c r="G345" s="8"/>
      <c r="H345" s="8">
        <v>-704.32600000000002</v>
      </c>
      <c r="I345" s="8">
        <v>3.4106051316484809E-13</v>
      </c>
      <c r="J345" s="8"/>
      <c r="K345" s="3">
        <v>-706.63400000000013</v>
      </c>
    </row>
    <row r="346" spans="1:11">
      <c r="A346" s="9">
        <v>42481</v>
      </c>
      <c r="B346" s="8">
        <v>0</v>
      </c>
      <c r="C346" s="8">
        <v>8901.52</v>
      </c>
      <c r="D346" s="8">
        <v>-8912.5082500000008</v>
      </c>
      <c r="E346" s="8">
        <v>6.7199999999999989</v>
      </c>
      <c r="F346" s="8">
        <v>-6.7199999999999989</v>
      </c>
      <c r="G346" s="8"/>
      <c r="H346" s="8">
        <v>-1383.5209999999997</v>
      </c>
      <c r="I346" s="8">
        <v>-4.3698378249246161E-13</v>
      </c>
      <c r="J346" s="8"/>
      <c r="K346" s="3">
        <v>-1394.5092500000005</v>
      </c>
    </row>
    <row r="347" spans="1:11">
      <c r="A347" s="9">
        <v>42482</v>
      </c>
      <c r="B347" s="8">
        <v>0</v>
      </c>
      <c r="C347" s="8">
        <v>10947.998</v>
      </c>
      <c r="D347" s="8">
        <v>-6275.4140000000007</v>
      </c>
      <c r="E347" s="8"/>
      <c r="F347" s="8"/>
      <c r="G347" s="8"/>
      <c r="H347" s="8">
        <v>-4236.202000000002</v>
      </c>
      <c r="I347" s="8">
        <v>313.82000000000107</v>
      </c>
      <c r="J347" s="8">
        <v>19835.650000000001</v>
      </c>
      <c r="K347" s="3">
        <v>20585.851999999999</v>
      </c>
    </row>
    <row r="348" spans="1:11">
      <c r="A348" s="9">
        <v>42483</v>
      </c>
      <c r="B348" s="8">
        <v>0</v>
      </c>
      <c r="C348" s="8"/>
      <c r="D348" s="8"/>
      <c r="E348" s="8"/>
      <c r="F348" s="8"/>
      <c r="G348" s="8"/>
      <c r="H348" s="8"/>
      <c r="I348" s="8"/>
      <c r="J348" s="8"/>
      <c r="K348" s="3">
        <v>0</v>
      </c>
    </row>
    <row r="349" spans="1:11">
      <c r="A349" s="9">
        <v>42484</v>
      </c>
      <c r="B349" s="8">
        <v>0</v>
      </c>
      <c r="C349" s="8"/>
      <c r="D349" s="8"/>
      <c r="E349" s="8"/>
      <c r="F349" s="8"/>
      <c r="G349" s="8"/>
      <c r="H349" s="8"/>
      <c r="I349" s="8"/>
      <c r="J349" s="8"/>
      <c r="K349" s="3">
        <v>0</v>
      </c>
    </row>
    <row r="350" spans="1:11">
      <c r="A350" s="9">
        <v>42485</v>
      </c>
      <c r="B350" s="8">
        <v>0</v>
      </c>
      <c r="C350" s="8">
        <v>1021.07</v>
      </c>
      <c r="D350" s="8"/>
      <c r="E350" s="8"/>
      <c r="F350" s="8"/>
      <c r="G350" s="8"/>
      <c r="H350" s="8">
        <v>-3822.0559999999987</v>
      </c>
      <c r="I350" s="8">
        <v>0</v>
      </c>
      <c r="J350" s="8"/>
      <c r="K350" s="3">
        <v>-2800.9859999999985</v>
      </c>
    </row>
    <row r="351" spans="1:11">
      <c r="A351" s="9">
        <v>42486</v>
      </c>
      <c r="B351" s="8">
        <v>0</v>
      </c>
      <c r="C351" s="8">
        <v>21078.588</v>
      </c>
      <c r="D351" s="8">
        <v>-21072.244499999997</v>
      </c>
      <c r="E351" s="8"/>
      <c r="F351" s="8"/>
      <c r="G351" s="8"/>
      <c r="H351" s="8">
        <v>-2995.7779999999998</v>
      </c>
      <c r="I351" s="8">
        <v>5.6843418860808015E-14</v>
      </c>
      <c r="J351" s="8"/>
      <c r="K351" s="3">
        <v>-2989.4344999999971</v>
      </c>
    </row>
    <row r="352" spans="1:11">
      <c r="A352" s="9">
        <v>42487</v>
      </c>
      <c r="B352" s="8">
        <v>0</v>
      </c>
      <c r="C352" s="8">
        <v>9604.2489999999998</v>
      </c>
      <c r="D352" s="8">
        <v>-7010.5944999999992</v>
      </c>
      <c r="E352" s="8"/>
      <c r="F352" s="8"/>
      <c r="G352" s="8"/>
      <c r="H352" s="8">
        <v>-628.4</v>
      </c>
      <c r="I352" s="8">
        <v>5.9119376061289586E-13</v>
      </c>
      <c r="J352" s="8"/>
      <c r="K352" s="3">
        <v>1965.2545000000011</v>
      </c>
    </row>
    <row r="353" spans="1:11">
      <c r="A353" s="9">
        <v>42488</v>
      </c>
      <c r="B353" s="8">
        <v>0</v>
      </c>
      <c r="C353" s="8">
        <v>7305.6180000000004</v>
      </c>
      <c r="D353" s="8">
        <v>-7320.2444999999998</v>
      </c>
      <c r="E353" s="8"/>
      <c r="F353" s="8"/>
      <c r="G353" s="8"/>
      <c r="H353" s="8">
        <v>-5729.3449999999984</v>
      </c>
      <c r="I353" s="8">
        <v>3.4550140526334872E-13</v>
      </c>
      <c r="J353" s="8">
        <v>20907.580000000002</v>
      </c>
      <c r="K353" s="3">
        <v>15163.608500000004</v>
      </c>
    </row>
    <row r="354" spans="1:11">
      <c r="A354" s="9">
        <v>42489</v>
      </c>
      <c r="B354" s="8">
        <v>0</v>
      </c>
      <c r="C354" s="8">
        <v>3607.6059999999998</v>
      </c>
      <c r="D354" s="8">
        <v>-3602.8440000000014</v>
      </c>
      <c r="E354" s="8">
        <v>53.460000000000008</v>
      </c>
      <c r="F354" s="8">
        <v>-53.460000000000008</v>
      </c>
      <c r="G354" s="8"/>
      <c r="H354" s="8">
        <v>-3043.7510000000002</v>
      </c>
      <c r="I354" s="8">
        <v>0</v>
      </c>
      <c r="J354" s="8"/>
      <c r="K354" s="3">
        <v>-3038.9890000000019</v>
      </c>
    </row>
    <row r="355" spans="1:11">
      <c r="A355" s="9">
        <v>42490</v>
      </c>
      <c r="B355" s="8">
        <v>0</v>
      </c>
      <c r="C355" s="8"/>
      <c r="D355" s="8"/>
      <c r="E355" s="8"/>
      <c r="F355" s="8"/>
      <c r="G355" s="8"/>
      <c r="H355" s="8">
        <v>-19.149999999999999</v>
      </c>
      <c r="I355" s="8">
        <v>0</v>
      </c>
      <c r="J355" s="8"/>
      <c r="K355" s="3">
        <v>-19.149999999999999</v>
      </c>
    </row>
    <row r="356" spans="1:11">
      <c r="A356" s="9">
        <v>42491</v>
      </c>
      <c r="B356" s="8">
        <v>0</v>
      </c>
      <c r="C356" s="8"/>
      <c r="D356" s="8"/>
      <c r="E356" s="8"/>
      <c r="F356" s="8"/>
      <c r="G356" s="8"/>
      <c r="H356" s="8"/>
      <c r="I356" s="8"/>
      <c r="J356" s="8"/>
      <c r="K356" s="3">
        <v>0</v>
      </c>
    </row>
    <row r="357" spans="1:11">
      <c r="A357" s="7">
        <v>290</v>
      </c>
      <c r="B357" s="8">
        <v>10176.73</v>
      </c>
      <c r="C357" s="8"/>
      <c r="D357" s="8">
        <v>-17178.100000000002</v>
      </c>
      <c r="E357" s="8"/>
      <c r="F357" s="8"/>
      <c r="G357" s="8">
        <v>0</v>
      </c>
      <c r="H357" s="8">
        <v>-17.119999999999997</v>
      </c>
      <c r="I357" s="8">
        <v>-1.1160655732922464E-12</v>
      </c>
      <c r="J357" s="8">
        <v>29428.76</v>
      </c>
      <c r="K357" s="3">
        <v>22410.269999999997</v>
      </c>
    </row>
    <row r="358" spans="1:11">
      <c r="A358" s="9">
        <v>42461</v>
      </c>
      <c r="B358" s="8">
        <v>10176.73</v>
      </c>
      <c r="C358" s="8"/>
      <c r="D358" s="8">
        <v>-2762.3</v>
      </c>
      <c r="E358" s="8"/>
      <c r="F358" s="8"/>
      <c r="G358" s="8">
        <v>0</v>
      </c>
      <c r="H358" s="8"/>
      <c r="I358" s="8">
        <v>-1.092459456231154E-13</v>
      </c>
      <c r="J358" s="8"/>
      <c r="K358" s="3">
        <v>7414.4299999999994</v>
      </c>
    </row>
    <row r="359" spans="1:11">
      <c r="A359" s="9">
        <v>42462</v>
      </c>
      <c r="B359" s="8">
        <v>0</v>
      </c>
      <c r="C359" s="8"/>
      <c r="D359" s="8"/>
      <c r="E359" s="8"/>
      <c r="F359" s="8"/>
      <c r="G359" s="8"/>
      <c r="H359" s="8"/>
      <c r="I359" s="8"/>
      <c r="J359" s="8"/>
      <c r="K359" s="3">
        <v>0</v>
      </c>
    </row>
    <row r="360" spans="1:11">
      <c r="A360" s="9">
        <v>42463</v>
      </c>
      <c r="B360" s="8">
        <v>0</v>
      </c>
      <c r="C360" s="8"/>
      <c r="D360" s="8"/>
      <c r="E360" s="8"/>
      <c r="F360" s="8"/>
      <c r="G360" s="8"/>
      <c r="H360" s="8"/>
      <c r="I360" s="8"/>
      <c r="J360" s="8"/>
      <c r="K360" s="3">
        <v>0</v>
      </c>
    </row>
    <row r="361" spans="1:11">
      <c r="A361" s="9">
        <v>42464</v>
      </c>
      <c r="B361" s="8">
        <v>0</v>
      </c>
      <c r="C361" s="8"/>
      <c r="D361" s="8"/>
      <c r="E361" s="8"/>
      <c r="F361" s="8"/>
      <c r="G361" s="8"/>
      <c r="H361" s="8"/>
      <c r="I361" s="8"/>
      <c r="J361" s="8"/>
      <c r="K361" s="3">
        <v>0</v>
      </c>
    </row>
    <row r="362" spans="1:11">
      <c r="A362" s="9">
        <v>42465</v>
      </c>
      <c r="B362" s="8">
        <v>0</v>
      </c>
      <c r="C362" s="8"/>
      <c r="D362" s="8"/>
      <c r="E362" s="8"/>
      <c r="F362" s="8"/>
      <c r="G362" s="8"/>
      <c r="H362" s="8"/>
      <c r="I362" s="8"/>
      <c r="J362" s="8"/>
      <c r="K362" s="3">
        <v>0</v>
      </c>
    </row>
    <row r="363" spans="1:11">
      <c r="A363" s="9">
        <v>42466</v>
      </c>
      <c r="B363" s="8">
        <v>0</v>
      </c>
      <c r="C363" s="8"/>
      <c r="D363" s="8"/>
      <c r="E363" s="8"/>
      <c r="F363" s="8"/>
      <c r="G363" s="8"/>
      <c r="H363" s="8"/>
      <c r="I363" s="8"/>
      <c r="J363" s="8"/>
      <c r="K363" s="3">
        <v>0</v>
      </c>
    </row>
    <row r="364" spans="1:11">
      <c r="A364" s="9">
        <v>42467</v>
      </c>
      <c r="B364" s="8">
        <v>0</v>
      </c>
      <c r="C364" s="8"/>
      <c r="D364" s="8">
        <v>-423.65000000000003</v>
      </c>
      <c r="E364" s="8"/>
      <c r="F364" s="8"/>
      <c r="G364" s="8"/>
      <c r="H364" s="8"/>
      <c r="I364" s="8">
        <v>2.273181642920008E-14</v>
      </c>
      <c r="J364" s="8"/>
      <c r="K364" s="3">
        <v>-423.65000000000003</v>
      </c>
    </row>
    <row r="365" spans="1:11">
      <c r="A365" s="9">
        <v>42468</v>
      </c>
      <c r="B365" s="8">
        <v>0</v>
      </c>
      <c r="C365" s="8"/>
      <c r="D365" s="8">
        <v>-8.14</v>
      </c>
      <c r="E365" s="8"/>
      <c r="F365" s="8"/>
      <c r="G365" s="8"/>
      <c r="H365" s="8"/>
      <c r="I365" s="8">
        <v>0</v>
      </c>
      <c r="J365" s="8"/>
      <c r="K365" s="3">
        <v>-8.14</v>
      </c>
    </row>
    <row r="366" spans="1:11">
      <c r="A366" s="9">
        <v>42469</v>
      </c>
      <c r="B366" s="8">
        <v>0</v>
      </c>
      <c r="C366" s="8"/>
      <c r="D366" s="8"/>
      <c r="E366" s="8"/>
      <c r="F366" s="8"/>
      <c r="G366" s="8"/>
      <c r="H366" s="8"/>
      <c r="I366" s="8"/>
      <c r="J366" s="8"/>
      <c r="K366" s="3">
        <v>0</v>
      </c>
    </row>
    <row r="367" spans="1:11">
      <c r="A367" s="9">
        <v>42470</v>
      </c>
      <c r="B367" s="8">
        <v>0</v>
      </c>
      <c r="C367" s="8"/>
      <c r="D367" s="8"/>
      <c r="E367" s="8"/>
      <c r="F367" s="8"/>
      <c r="G367" s="8"/>
      <c r="H367" s="8"/>
      <c r="I367" s="8"/>
      <c r="J367" s="8"/>
      <c r="K367" s="3">
        <v>0</v>
      </c>
    </row>
    <row r="368" spans="1:11">
      <c r="A368" s="9">
        <v>42471</v>
      </c>
      <c r="B368" s="8">
        <v>0</v>
      </c>
      <c r="C368" s="8"/>
      <c r="D368" s="8"/>
      <c r="E368" s="8"/>
      <c r="F368" s="8"/>
      <c r="G368" s="8"/>
      <c r="H368" s="8"/>
      <c r="I368" s="8"/>
      <c r="J368" s="8"/>
      <c r="K368" s="3">
        <v>0</v>
      </c>
    </row>
    <row r="369" spans="1:11">
      <c r="A369" s="9">
        <v>42472</v>
      </c>
      <c r="B369" s="8">
        <v>0</v>
      </c>
      <c r="C369" s="8"/>
      <c r="D369" s="8"/>
      <c r="E369" s="8"/>
      <c r="F369" s="8"/>
      <c r="G369" s="8"/>
      <c r="H369" s="8"/>
      <c r="I369" s="8"/>
      <c r="J369" s="8"/>
      <c r="K369" s="3">
        <v>0</v>
      </c>
    </row>
    <row r="370" spans="1:11">
      <c r="A370" s="9">
        <v>42473</v>
      </c>
      <c r="B370" s="8">
        <v>0</v>
      </c>
      <c r="C370" s="8"/>
      <c r="D370" s="8"/>
      <c r="E370" s="8"/>
      <c r="F370" s="8"/>
      <c r="G370" s="8"/>
      <c r="H370" s="8"/>
      <c r="I370" s="8"/>
      <c r="J370" s="8"/>
      <c r="K370" s="3">
        <v>0</v>
      </c>
    </row>
    <row r="371" spans="1:11">
      <c r="A371" s="9">
        <v>42474</v>
      </c>
      <c r="B371" s="8">
        <v>0</v>
      </c>
      <c r="C371" s="8"/>
      <c r="D371" s="8">
        <v>-141.16</v>
      </c>
      <c r="E371" s="8"/>
      <c r="F371" s="8"/>
      <c r="G371" s="8"/>
      <c r="H371" s="8"/>
      <c r="I371" s="8">
        <v>-6.25888230132432E-15</v>
      </c>
      <c r="J371" s="8"/>
      <c r="K371" s="3">
        <v>-141.16</v>
      </c>
    </row>
    <row r="372" spans="1:11">
      <c r="A372" s="9">
        <v>42475</v>
      </c>
      <c r="B372" s="8">
        <v>0</v>
      </c>
      <c r="C372" s="8"/>
      <c r="D372" s="8">
        <v>-28.22</v>
      </c>
      <c r="E372" s="8"/>
      <c r="F372" s="8"/>
      <c r="G372" s="8"/>
      <c r="H372" s="8"/>
      <c r="I372" s="8">
        <v>0</v>
      </c>
      <c r="J372" s="8"/>
      <c r="K372" s="3">
        <v>-28.22</v>
      </c>
    </row>
    <row r="373" spans="1:11">
      <c r="A373" s="9">
        <v>42476</v>
      </c>
      <c r="B373" s="8">
        <v>0</v>
      </c>
      <c r="C373" s="8"/>
      <c r="D373" s="8"/>
      <c r="E373" s="8"/>
      <c r="F373" s="8"/>
      <c r="G373" s="8"/>
      <c r="H373" s="8"/>
      <c r="I373" s="8"/>
      <c r="J373" s="8"/>
      <c r="K373" s="3">
        <v>0</v>
      </c>
    </row>
    <row r="374" spans="1:11">
      <c r="A374" s="9">
        <v>42477</v>
      </c>
      <c r="B374" s="8">
        <v>0</v>
      </c>
      <c r="C374" s="8"/>
      <c r="D374" s="8"/>
      <c r="E374" s="8"/>
      <c r="F374" s="8"/>
      <c r="G374" s="8"/>
      <c r="H374" s="8"/>
      <c r="I374" s="8"/>
      <c r="J374" s="8"/>
      <c r="K374" s="3">
        <v>0</v>
      </c>
    </row>
    <row r="375" spans="1:11">
      <c r="A375" s="9">
        <v>42478</v>
      </c>
      <c r="B375" s="8">
        <v>0</v>
      </c>
      <c r="C375" s="8"/>
      <c r="D375" s="8"/>
      <c r="E375" s="8"/>
      <c r="F375" s="8"/>
      <c r="G375" s="8"/>
      <c r="H375" s="8"/>
      <c r="I375" s="8"/>
      <c r="J375" s="8"/>
      <c r="K375" s="3">
        <v>0</v>
      </c>
    </row>
    <row r="376" spans="1:11">
      <c r="A376" s="9">
        <v>42479</v>
      </c>
      <c r="B376" s="8">
        <v>0</v>
      </c>
      <c r="C376" s="8"/>
      <c r="D376" s="8"/>
      <c r="E376" s="8"/>
      <c r="F376" s="8"/>
      <c r="G376" s="8"/>
      <c r="H376" s="8"/>
      <c r="I376" s="8"/>
      <c r="J376" s="8"/>
      <c r="K376" s="3">
        <v>0</v>
      </c>
    </row>
    <row r="377" spans="1:11">
      <c r="A377" s="9">
        <v>42480</v>
      </c>
      <c r="B377" s="8">
        <v>0</v>
      </c>
      <c r="C377" s="8"/>
      <c r="D377" s="8"/>
      <c r="E377" s="8"/>
      <c r="F377" s="8"/>
      <c r="G377" s="8"/>
      <c r="H377" s="8"/>
      <c r="I377" s="8"/>
      <c r="J377" s="8"/>
      <c r="K377" s="3">
        <v>0</v>
      </c>
    </row>
    <row r="378" spans="1:11">
      <c r="A378" s="9">
        <v>42481</v>
      </c>
      <c r="B378" s="8">
        <v>0</v>
      </c>
      <c r="C378" s="8"/>
      <c r="D378" s="8">
        <v>-2762.46</v>
      </c>
      <c r="E378" s="8"/>
      <c r="F378" s="8"/>
      <c r="G378" s="8"/>
      <c r="H378" s="8"/>
      <c r="I378" s="8">
        <v>-1.092459456231154E-13</v>
      </c>
      <c r="J378" s="8"/>
      <c r="K378" s="3">
        <v>-2762.46</v>
      </c>
    </row>
    <row r="379" spans="1:11">
      <c r="A379" s="9">
        <v>42482</v>
      </c>
      <c r="B379" s="8">
        <v>0</v>
      </c>
      <c r="C379" s="8"/>
      <c r="D379" s="8">
        <v>-7448.76</v>
      </c>
      <c r="E379" s="8"/>
      <c r="F379" s="8"/>
      <c r="G379" s="8"/>
      <c r="H379" s="8"/>
      <c r="I379" s="8">
        <v>-8.3666407135751797E-13</v>
      </c>
      <c r="J379" s="8">
        <v>29428.76</v>
      </c>
      <c r="K379" s="3">
        <v>21979.999999999996</v>
      </c>
    </row>
    <row r="380" spans="1:11">
      <c r="A380" s="9">
        <v>42483</v>
      </c>
      <c r="B380" s="8">
        <v>0</v>
      </c>
      <c r="C380" s="8"/>
      <c r="D380" s="8"/>
      <c r="E380" s="8"/>
      <c r="F380" s="8"/>
      <c r="G380" s="8"/>
      <c r="H380" s="8"/>
      <c r="I380" s="8"/>
      <c r="J380" s="8"/>
      <c r="K380" s="3">
        <v>0</v>
      </c>
    </row>
    <row r="381" spans="1:11">
      <c r="A381" s="9">
        <v>42484</v>
      </c>
      <c r="B381" s="8">
        <v>0</v>
      </c>
      <c r="C381" s="8"/>
      <c r="D381" s="8"/>
      <c r="E381" s="8"/>
      <c r="F381" s="8"/>
      <c r="G381" s="8"/>
      <c r="H381" s="8"/>
      <c r="I381" s="8"/>
      <c r="J381" s="8"/>
      <c r="K381" s="3">
        <v>0</v>
      </c>
    </row>
    <row r="382" spans="1:11">
      <c r="A382" s="9">
        <v>42485</v>
      </c>
      <c r="B382" s="8">
        <v>0</v>
      </c>
      <c r="C382" s="8"/>
      <c r="D382" s="8">
        <v>-1020.28</v>
      </c>
      <c r="E382" s="8"/>
      <c r="F382" s="8"/>
      <c r="G382" s="8"/>
      <c r="H382" s="8"/>
      <c r="I382" s="8">
        <v>0</v>
      </c>
      <c r="J382" s="8"/>
      <c r="K382" s="3">
        <v>-1020.28</v>
      </c>
    </row>
    <row r="383" spans="1:11">
      <c r="A383" s="9">
        <v>42486</v>
      </c>
      <c r="B383" s="8">
        <v>0</v>
      </c>
      <c r="C383" s="8"/>
      <c r="D383" s="8"/>
      <c r="E383" s="8"/>
      <c r="F383" s="8"/>
      <c r="G383" s="8"/>
      <c r="H383" s="8"/>
      <c r="I383" s="8"/>
      <c r="J383" s="8"/>
      <c r="K383" s="3">
        <v>0</v>
      </c>
    </row>
    <row r="384" spans="1:11">
      <c r="A384" s="9">
        <v>42487</v>
      </c>
      <c r="B384" s="8">
        <v>0</v>
      </c>
      <c r="C384" s="8"/>
      <c r="D384" s="8">
        <v>-2583.13</v>
      </c>
      <c r="E384" s="8"/>
      <c r="F384" s="8"/>
      <c r="G384" s="8"/>
      <c r="H384" s="8"/>
      <c r="I384" s="8">
        <v>-7.7382544816373411E-14</v>
      </c>
      <c r="J384" s="8"/>
      <c r="K384" s="3">
        <v>-2583.13</v>
      </c>
    </row>
    <row r="385" spans="1:11">
      <c r="A385" s="9">
        <v>42488</v>
      </c>
      <c r="B385" s="8">
        <v>0</v>
      </c>
      <c r="C385" s="8"/>
      <c r="D385" s="8"/>
      <c r="E385" s="8"/>
      <c r="F385" s="8"/>
      <c r="G385" s="8"/>
      <c r="H385" s="8"/>
      <c r="I385" s="8"/>
      <c r="J385" s="8"/>
      <c r="K385" s="3">
        <v>0</v>
      </c>
    </row>
    <row r="386" spans="1:11">
      <c r="A386" s="9">
        <v>42489</v>
      </c>
      <c r="B386" s="8">
        <v>0</v>
      </c>
      <c r="C386" s="8"/>
      <c r="D386" s="8"/>
      <c r="E386" s="8"/>
      <c r="F386" s="8"/>
      <c r="G386" s="8"/>
      <c r="H386" s="8">
        <v>-17.119999999999997</v>
      </c>
      <c r="I386" s="8"/>
      <c r="J386" s="8"/>
      <c r="K386" s="3">
        <v>-17.119999999999997</v>
      </c>
    </row>
    <row r="387" spans="1:11">
      <c r="A387" s="9">
        <v>42490</v>
      </c>
      <c r="B387" s="8">
        <v>0</v>
      </c>
      <c r="C387" s="8"/>
      <c r="D387" s="8"/>
      <c r="E387" s="8"/>
      <c r="F387" s="8"/>
      <c r="G387" s="8"/>
      <c r="H387" s="8"/>
      <c r="I387" s="8"/>
      <c r="J387" s="8"/>
      <c r="K387" s="3">
        <v>0</v>
      </c>
    </row>
    <row r="388" spans="1:11">
      <c r="A388" s="9">
        <v>42491</v>
      </c>
      <c r="B388" s="8">
        <v>0</v>
      </c>
      <c r="C388" s="8"/>
      <c r="D388" s="8"/>
      <c r="E388" s="8"/>
      <c r="F388" s="8"/>
      <c r="G388" s="8"/>
      <c r="H388" s="8"/>
      <c r="I388" s="8"/>
      <c r="J388" s="8"/>
      <c r="K388" s="3">
        <v>0</v>
      </c>
    </row>
    <row r="389" spans="1:11">
      <c r="A389" s="7">
        <v>299</v>
      </c>
      <c r="B389" s="8">
        <v>401.21</v>
      </c>
      <c r="C389" s="8"/>
      <c r="D389" s="8">
        <v>-125.73</v>
      </c>
      <c r="E389" s="8"/>
      <c r="F389" s="8"/>
      <c r="G389" s="8">
        <v>0</v>
      </c>
      <c r="H389" s="8"/>
      <c r="I389" s="8">
        <v>8.8817841970012523E-16</v>
      </c>
      <c r="J389" s="8">
        <v>159.66999999999999</v>
      </c>
      <c r="K389" s="3">
        <v>435.14999999999992</v>
      </c>
    </row>
    <row r="390" spans="1:11">
      <c r="A390" s="9">
        <v>42461</v>
      </c>
      <c r="B390" s="8">
        <v>401.21</v>
      </c>
      <c r="C390" s="8"/>
      <c r="D390" s="8"/>
      <c r="E390" s="8"/>
      <c r="F390" s="8"/>
      <c r="G390" s="8">
        <v>0</v>
      </c>
      <c r="H390" s="8"/>
      <c r="I390" s="8"/>
      <c r="J390" s="8"/>
      <c r="K390" s="3">
        <v>401.21</v>
      </c>
    </row>
    <row r="391" spans="1:11">
      <c r="A391" s="9">
        <v>42462</v>
      </c>
      <c r="B391" s="8">
        <v>0</v>
      </c>
      <c r="C391" s="8"/>
      <c r="D391" s="8"/>
      <c r="E391" s="8"/>
      <c r="F391" s="8"/>
      <c r="G391" s="8"/>
      <c r="H391" s="8"/>
      <c r="I391" s="8"/>
      <c r="J391" s="8"/>
      <c r="K391" s="3">
        <v>0</v>
      </c>
    </row>
    <row r="392" spans="1:11">
      <c r="A392" s="9">
        <v>42463</v>
      </c>
      <c r="B392" s="8">
        <v>0</v>
      </c>
      <c r="C392" s="8"/>
      <c r="D392" s="8"/>
      <c r="E392" s="8"/>
      <c r="F392" s="8"/>
      <c r="G392" s="8"/>
      <c r="H392" s="8"/>
      <c r="I392" s="8"/>
      <c r="J392" s="8"/>
      <c r="K392" s="3">
        <v>0</v>
      </c>
    </row>
    <row r="393" spans="1:11">
      <c r="A393" s="9">
        <v>42464</v>
      </c>
      <c r="B393" s="8">
        <v>0</v>
      </c>
      <c r="C393" s="8"/>
      <c r="D393" s="8"/>
      <c r="E393" s="8"/>
      <c r="F393" s="8"/>
      <c r="G393" s="8"/>
      <c r="H393" s="8"/>
      <c r="I393" s="8"/>
      <c r="J393" s="8"/>
      <c r="K393" s="3">
        <v>0</v>
      </c>
    </row>
    <row r="394" spans="1:11">
      <c r="A394" s="9">
        <v>42465</v>
      </c>
      <c r="B394" s="8">
        <v>0</v>
      </c>
      <c r="C394" s="8"/>
      <c r="D394" s="8"/>
      <c r="E394" s="8"/>
      <c r="F394" s="8"/>
      <c r="G394" s="8"/>
      <c r="H394" s="8"/>
      <c r="I394" s="8"/>
      <c r="J394" s="8">
        <v>13.83</v>
      </c>
      <c r="K394" s="3">
        <v>13.83</v>
      </c>
    </row>
    <row r="395" spans="1:11">
      <c r="A395" s="9">
        <v>42466</v>
      </c>
      <c r="B395" s="8">
        <v>0</v>
      </c>
      <c r="C395" s="8"/>
      <c r="D395" s="8">
        <v>-17.23</v>
      </c>
      <c r="E395" s="8"/>
      <c r="F395" s="8"/>
      <c r="G395" s="8"/>
      <c r="H395" s="8"/>
      <c r="I395" s="8">
        <v>0</v>
      </c>
      <c r="J395" s="8"/>
      <c r="K395" s="3">
        <v>-17.23</v>
      </c>
    </row>
    <row r="396" spans="1:11">
      <c r="A396" s="9">
        <v>42467</v>
      </c>
      <c r="B396" s="8">
        <v>0</v>
      </c>
      <c r="C396" s="8"/>
      <c r="D396" s="8"/>
      <c r="E396" s="8"/>
      <c r="F396" s="8"/>
      <c r="G396" s="8"/>
      <c r="H396" s="8"/>
      <c r="I396" s="8"/>
      <c r="J396" s="8"/>
      <c r="K396" s="3">
        <v>0</v>
      </c>
    </row>
    <row r="397" spans="1:11">
      <c r="A397" s="9">
        <v>42468</v>
      </c>
      <c r="B397" s="8">
        <v>0</v>
      </c>
      <c r="C397" s="8"/>
      <c r="D397" s="8">
        <v>-0.48</v>
      </c>
      <c r="E397" s="8"/>
      <c r="F397" s="8"/>
      <c r="G397" s="8"/>
      <c r="H397" s="8"/>
      <c r="I397" s="8">
        <v>0</v>
      </c>
      <c r="J397" s="8"/>
      <c r="K397" s="3">
        <v>-0.48</v>
      </c>
    </row>
    <row r="398" spans="1:11">
      <c r="A398" s="9">
        <v>42469</v>
      </c>
      <c r="B398" s="8">
        <v>0</v>
      </c>
      <c r="C398" s="8"/>
      <c r="D398" s="8"/>
      <c r="E398" s="8"/>
      <c r="F398" s="8"/>
      <c r="G398" s="8"/>
      <c r="H398" s="8"/>
      <c r="I398" s="8"/>
      <c r="J398" s="8"/>
      <c r="K398" s="3">
        <v>0</v>
      </c>
    </row>
    <row r="399" spans="1:11">
      <c r="A399" s="9">
        <v>42470</v>
      </c>
      <c r="B399" s="8">
        <v>0</v>
      </c>
      <c r="C399" s="8"/>
      <c r="D399" s="8"/>
      <c r="E399" s="8"/>
      <c r="F399" s="8"/>
      <c r="G399" s="8"/>
      <c r="H399" s="8"/>
      <c r="I399" s="8"/>
      <c r="J399" s="8"/>
      <c r="K399" s="3">
        <v>0</v>
      </c>
    </row>
    <row r="400" spans="1:11">
      <c r="A400" s="9">
        <v>42471</v>
      </c>
      <c r="B400" s="8">
        <v>0</v>
      </c>
      <c r="C400" s="8"/>
      <c r="D400" s="8"/>
      <c r="E400" s="8"/>
      <c r="F400" s="8"/>
      <c r="G400" s="8"/>
      <c r="H400" s="8"/>
      <c r="I400" s="8"/>
      <c r="J400" s="8"/>
      <c r="K400" s="3">
        <v>0</v>
      </c>
    </row>
    <row r="401" spans="1:11">
      <c r="A401" s="9">
        <v>42472</v>
      </c>
      <c r="B401" s="8">
        <v>0</v>
      </c>
      <c r="C401" s="8"/>
      <c r="D401" s="8">
        <v>-1.63</v>
      </c>
      <c r="E401" s="8"/>
      <c r="F401" s="8"/>
      <c r="G401" s="8"/>
      <c r="H401" s="8"/>
      <c r="I401" s="8"/>
      <c r="J401" s="8"/>
      <c r="K401" s="3">
        <v>-1.63</v>
      </c>
    </row>
    <row r="402" spans="1:11">
      <c r="A402" s="9">
        <v>42473</v>
      </c>
      <c r="B402" s="8">
        <v>0</v>
      </c>
      <c r="C402" s="8"/>
      <c r="D402" s="8">
        <v>-6.57</v>
      </c>
      <c r="E402" s="8"/>
      <c r="F402" s="8"/>
      <c r="G402" s="8"/>
      <c r="H402" s="8"/>
      <c r="I402" s="8"/>
      <c r="J402" s="8">
        <v>105.79</v>
      </c>
      <c r="K402" s="3">
        <v>99.22</v>
      </c>
    </row>
    <row r="403" spans="1:11">
      <c r="A403" s="9">
        <v>42474</v>
      </c>
      <c r="B403" s="8">
        <v>0</v>
      </c>
      <c r="C403" s="8"/>
      <c r="D403" s="8">
        <v>-15.289999999999997</v>
      </c>
      <c r="E403" s="8"/>
      <c r="F403" s="8"/>
      <c r="G403" s="8"/>
      <c r="H403" s="8"/>
      <c r="I403" s="8">
        <v>0</v>
      </c>
      <c r="J403" s="8"/>
      <c r="K403" s="3">
        <v>-15.289999999999997</v>
      </c>
    </row>
    <row r="404" spans="1:11">
      <c r="A404" s="9">
        <v>42475</v>
      </c>
      <c r="B404" s="8">
        <v>0</v>
      </c>
      <c r="C404" s="8"/>
      <c r="D404" s="8">
        <v>-2.7</v>
      </c>
      <c r="E404" s="8"/>
      <c r="F404" s="8"/>
      <c r="G404" s="8"/>
      <c r="H404" s="8"/>
      <c r="I404" s="8"/>
      <c r="J404" s="8"/>
      <c r="K404" s="3">
        <v>-2.7</v>
      </c>
    </row>
    <row r="405" spans="1:11">
      <c r="A405" s="9">
        <v>42476</v>
      </c>
      <c r="B405" s="8">
        <v>0</v>
      </c>
      <c r="C405" s="8"/>
      <c r="D405" s="8"/>
      <c r="E405" s="8"/>
      <c r="F405" s="8"/>
      <c r="G405" s="8"/>
      <c r="H405" s="8"/>
      <c r="I405" s="8"/>
      <c r="J405" s="8"/>
      <c r="K405" s="3">
        <v>0</v>
      </c>
    </row>
    <row r="406" spans="1:11">
      <c r="A406" s="9">
        <v>42477</v>
      </c>
      <c r="B406" s="8">
        <v>0</v>
      </c>
      <c r="C406" s="8"/>
      <c r="D406" s="8"/>
      <c r="E406" s="8"/>
      <c r="F406" s="8"/>
      <c r="G406" s="8"/>
      <c r="H406" s="8"/>
      <c r="I406" s="8"/>
      <c r="J406" s="8"/>
      <c r="K406" s="3">
        <v>0</v>
      </c>
    </row>
    <row r="407" spans="1:11">
      <c r="A407" s="9">
        <v>42478</v>
      </c>
      <c r="B407" s="8">
        <v>0</v>
      </c>
      <c r="C407" s="8"/>
      <c r="D407" s="8">
        <v>-10.23</v>
      </c>
      <c r="E407" s="8"/>
      <c r="F407" s="8"/>
      <c r="G407" s="8"/>
      <c r="H407" s="8"/>
      <c r="I407" s="8"/>
      <c r="J407" s="8"/>
      <c r="K407" s="3">
        <v>-10.23</v>
      </c>
    </row>
    <row r="408" spans="1:11">
      <c r="A408" s="9">
        <v>42479</v>
      </c>
      <c r="B408" s="8">
        <v>0</v>
      </c>
      <c r="C408" s="8"/>
      <c r="D408" s="8">
        <v>-9.02</v>
      </c>
      <c r="E408" s="8"/>
      <c r="F408" s="8"/>
      <c r="G408" s="8"/>
      <c r="H408" s="8"/>
      <c r="I408" s="8"/>
      <c r="J408" s="8">
        <v>15.54</v>
      </c>
      <c r="K408" s="3">
        <v>6.52</v>
      </c>
    </row>
    <row r="409" spans="1:11">
      <c r="A409" s="9">
        <v>42480</v>
      </c>
      <c r="B409" s="8">
        <v>0</v>
      </c>
      <c r="C409" s="8"/>
      <c r="D409" s="8">
        <v>-6.4799999999999995</v>
      </c>
      <c r="E409" s="8"/>
      <c r="F409" s="8"/>
      <c r="G409" s="8"/>
      <c r="H409" s="8"/>
      <c r="I409" s="8"/>
      <c r="J409" s="8"/>
      <c r="K409" s="3">
        <v>-6.4799999999999995</v>
      </c>
    </row>
    <row r="410" spans="1:11">
      <c r="A410" s="9">
        <v>42481</v>
      </c>
      <c r="B410" s="8">
        <v>0</v>
      </c>
      <c r="C410" s="8"/>
      <c r="D410" s="8">
        <v>-0.79</v>
      </c>
      <c r="E410" s="8"/>
      <c r="F410" s="8"/>
      <c r="G410" s="8"/>
      <c r="H410" s="8"/>
      <c r="I410" s="8">
        <v>0</v>
      </c>
      <c r="J410" s="8"/>
      <c r="K410" s="3">
        <v>-0.79</v>
      </c>
    </row>
    <row r="411" spans="1:11">
      <c r="A411" s="9">
        <v>42482</v>
      </c>
      <c r="B411" s="8">
        <v>0</v>
      </c>
      <c r="C411" s="8"/>
      <c r="D411" s="8"/>
      <c r="E411" s="8"/>
      <c r="F411" s="8"/>
      <c r="G411" s="8"/>
      <c r="H411" s="8"/>
      <c r="I411" s="8"/>
      <c r="J411" s="8"/>
      <c r="K411" s="3">
        <v>0</v>
      </c>
    </row>
    <row r="412" spans="1:11">
      <c r="A412" s="9">
        <v>42483</v>
      </c>
      <c r="B412" s="8">
        <v>0</v>
      </c>
      <c r="C412" s="8"/>
      <c r="D412" s="8"/>
      <c r="E412" s="8"/>
      <c r="F412" s="8"/>
      <c r="G412" s="8"/>
      <c r="H412" s="8"/>
      <c r="I412" s="8"/>
      <c r="J412" s="8"/>
      <c r="K412" s="3">
        <v>0</v>
      </c>
    </row>
    <row r="413" spans="1:11">
      <c r="A413" s="9">
        <v>42484</v>
      </c>
      <c r="B413" s="8">
        <v>0</v>
      </c>
      <c r="C413" s="8"/>
      <c r="D413" s="8"/>
      <c r="E413" s="8"/>
      <c r="F413" s="8"/>
      <c r="G413" s="8"/>
      <c r="H413" s="8"/>
      <c r="I413" s="8"/>
      <c r="J413" s="8"/>
      <c r="K413" s="3">
        <v>0</v>
      </c>
    </row>
    <row r="414" spans="1:11">
      <c r="A414" s="9">
        <v>42485</v>
      </c>
      <c r="B414" s="8">
        <v>0</v>
      </c>
      <c r="C414" s="8"/>
      <c r="D414" s="8">
        <v>-0.79</v>
      </c>
      <c r="E414" s="8"/>
      <c r="F414" s="8"/>
      <c r="G414" s="8"/>
      <c r="H414" s="8"/>
      <c r="I414" s="8">
        <v>0</v>
      </c>
      <c r="J414" s="8"/>
      <c r="K414" s="3">
        <v>-0.79</v>
      </c>
    </row>
    <row r="415" spans="1:11">
      <c r="A415" s="9">
        <v>42486</v>
      </c>
      <c r="B415" s="8">
        <v>0</v>
      </c>
      <c r="C415" s="8"/>
      <c r="D415" s="8">
        <v>-10.029999999999999</v>
      </c>
      <c r="E415" s="8"/>
      <c r="F415" s="8"/>
      <c r="G415" s="8"/>
      <c r="H415" s="8"/>
      <c r="I415" s="8"/>
      <c r="J415" s="8"/>
      <c r="K415" s="3">
        <v>-10.029999999999999</v>
      </c>
    </row>
    <row r="416" spans="1:11">
      <c r="A416" s="9">
        <v>42487</v>
      </c>
      <c r="B416" s="8">
        <v>0</v>
      </c>
      <c r="C416" s="8"/>
      <c r="D416" s="8">
        <v>-21.91</v>
      </c>
      <c r="E416" s="8"/>
      <c r="F416" s="8"/>
      <c r="G416" s="8"/>
      <c r="H416" s="8"/>
      <c r="I416" s="8">
        <v>8.8817841970012523E-16</v>
      </c>
      <c r="J416" s="8">
        <v>24.509999999999998</v>
      </c>
      <c r="K416" s="3">
        <v>2.5999999999999979</v>
      </c>
    </row>
    <row r="417" spans="1:11">
      <c r="A417" s="9">
        <v>42488</v>
      </c>
      <c r="B417" s="8">
        <v>0</v>
      </c>
      <c r="C417" s="8"/>
      <c r="D417" s="8"/>
      <c r="E417" s="8"/>
      <c r="F417" s="8"/>
      <c r="G417" s="8"/>
      <c r="H417" s="8"/>
      <c r="I417" s="8"/>
      <c r="J417" s="8"/>
      <c r="K417" s="3">
        <v>0</v>
      </c>
    </row>
    <row r="418" spans="1:11">
      <c r="A418" s="9">
        <v>42489</v>
      </c>
      <c r="B418" s="8">
        <v>0</v>
      </c>
      <c r="C418" s="8"/>
      <c r="D418" s="8">
        <v>-22.58</v>
      </c>
      <c r="E418" s="8"/>
      <c r="F418" s="8"/>
      <c r="G418" s="8"/>
      <c r="H418" s="8"/>
      <c r="I418" s="8"/>
      <c r="J418" s="8"/>
      <c r="K418" s="3">
        <v>-22.58</v>
      </c>
    </row>
    <row r="419" spans="1:11">
      <c r="A419" s="9">
        <v>42490</v>
      </c>
      <c r="B419" s="8">
        <v>0</v>
      </c>
      <c r="C419" s="8"/>
      <c r="D419" s="8"/>
      <c r="E419" s="8"/>
      <c r="F419" s="8"/>
      <c r="G419" s="8"/>
      <c r="H419" s="8"/>
      <c r="I419" s="8"/>
      <c r="J419" s="8"/>
      <c r="K419" s="3">
        <v>0</v>
      </c>
    </row>
    <row r="420" spans="1:11">
      <c r="A420" s="9">
        <v>42491</v>
      </c>
      <c r="B420" s="8">
        <v>0</v>
      </c>
      <c r="C420" s="8"/>
      <c r="D420" s="8"/>
      <c r="E420" s="8"/>
      <c r="F420" s="8"/>
      <c r="G420" s="8"/>
      <c r="H420" s="8"/>
      <c r="I420" s="8"/>
      <c r="J420" s="8"/>
      <c r="K420" s="3">
        <v>0</v>
      </c>
    </row>
    <row r="421" spans="1:11">
      <c r="A421" s="7" t="s">
        <v>161</v>
      </c>
      <c r="B421" s="8">
        <v>5772714.1200000001</v>
      </c>
      <c r="C421" s="8">
        <v>3510083.8630000008</v>
      </c>
      <c r="D421" s="8">
        <v>-3180711.0539999991</v>
      </c>
      <c r="E421" s="8">
        <v>5259.0850000000009</v>
      </c>
      <c r="F421" s="8">
        <v>-5259.0850000000009</v>
      </c>
      <c r="G421" s="8">
        <v>0</v>
      </c>
      <c r="H421" s="8">
        <v>-577043.41800000018</v>
      </c>
      <c r="I421" s="8">
        <v>-686.3800000000324</v>
      </c>
      <c r="J421" s="8">
        <v>525873.12000000011</v>
      </c>
      <c r="K421" s="3">
        <v>6050230.2509999946</v>
      </c>
    </row>
    <row r="422" spans="1:11">
      <c r="K422"/>
    </row>
    <row r="423" spans="1:11">
      <c r="K423"/>
    </row>
    <row r="424" spans="1:11">
      <c r="K424"/>
    </row>
    <row r="425" spans="1:11">
      <c r="K425"/>
    </row>
    <row r="426" spans="1:11">
      <c r="K426"/>
    </row>
    <row r="427" spans="1:11">
      <c r="K427"/>
    </row>
    <row r="428" spans="1:11">
      <c r="K428"/>
    </row>
    <row r="429" spans="1:11">
      <c r="K429"/>
    </row>
    <row r="430" spans="1:11">
      <c r="K430"/>
    </row>
    <row r="431" spans="1:11">
      <c r="K431"/>
    </row>
    <row r="432" spans="1:11">
      <c r="K432"/>
    </row>
    <row r="433" spans="11:11">
      <c r="K433"/>
    </row>
    <row r="434" spans="11:11">
      <c r="K434"/>
    </row>
    <row r="435" spans="11:11">
      <c r="K435"/>
    </row>
    <row r="436" spans="11:11">
      <c r="K436"/>
    </row>
    <row r="437" spans="11:11">
      <c r="K437"/>
    </row>
    <row r="438" spans="11:11">
      <c r="K438"/>
    </row>
    <row r="439" spans="11:11">
      <c r="K439"/>
    </row>
    <row r="440" spans="11:11">
      <c r="K440"/>
    </row>
    <row r="441" spans="11:11">
      <c r="K441"/>
    </row>
    <row r="442" spans="11:11">
      <c r="K442"/>
    </row>
    <row r="443" spans="11:11">
      <c r="K443"/>
    </row>
    <row r="444" spans="11:11">
      <c r="K444"/>
    </row>
    <row r="445" spans="11:11">
      <c r="K445"/>
    </row>
    <row r="446" spans="11:11">
      <c r="K446"/>
    </row>
    <row r="447" spans="11:11">
      <c r="K447"/>
    </row>
    <row r="448" spans="11:11">
      <c r="K448"/>
    </row>
    <row r="449" spans="11:11">
      <c r="K449"/>
    </row>
    <row r="450" spans="11:11">
      <c r="K450"/>
    </row>
    <row r="451" spans="11:11">
      <c r="K451"/>
    </row>
    <row r="452" spans="11:11">
      <c r="K452"/>
    </row>
    <row r="453" spans="11:11">
      <c r="K453"/>
    </row>
    <row r="454" spans="11:11">
      <c r="K454"/>
    </row>
    <row r="455" spans="11:11">
      <c r="K455"/>
    </row>
    <row r="456" spans="11:11">
      <c r="K456"/>
    </row>
    <row r="457" spans="11:11">
      <c r="K457"/>
    </row>
    <row r="458" spans="11:11">
      <c r="K458"/>
    </row>
    <row r="459" spans="11:11">
      <c r="K459"/>
    </row>
    <row r="460" spans="11:11">
      <c r="K460"/>
    </row>
    <row r="461" spans="11:11">
      <c r="K461"/>
    </row>
    <row r="462" spans="11:11">
      <c r="K462"/>
    </row>
    <row r="463" spans="11:11">
      <c r="K463"/>
    </row>
    <row r="464" spans="11:11">
      <c r="K464"/>
    </row>
    <row r="465" spans="11:11">
      <c r="K465"/>
    </row>
    <row r="466" spans="11:11">
      <c r="K466"/>
    </row>
    <row r="467" spans="11:11">
      <c r="K467"/>
    </row>
    <row r="468" spans="11:11">
      <c r="K468"/>
    </row>
    <row r="469" spans="11:11">
      <c r="K469"/>
    </row>
    <row r="470" spans="11:11">
      <c r="K470"/>
    </row>
    <row r="471" spans="11:11">
      <c r="K471"/>
    </row>
    <row r="472" spans="11:11">
      <c r="K472"/>
    </row>
    <row r="473" spans="11:11">
      <c r="K473"/>
    </row>
    <row r="474" spans="11:11">
      <c r="K474"/>
    </row>
    <row r="475" spans="11:11">
      <c r="K475"/>
    </row>
    <row r="476" spans="11:11">
      <c r="K476"/>
    </row>
    <row r="477" spans="11:11">
      <c r="K477"/>
    </row>
    <row r="478" spans="11:11">
      <c r="K478"/>
    </row>
    <row r="479" spans="11:11">
      <c r="K479"/>
    </row>
    <row r="480" spans="11:11">
      <c r="K480"/>
    </row>
    <row r="481" spans="11:11">
      <c r="K481"/>
    </row>
    <row r="482" spans="11:11">
      <c r="K482"/>
    </row>
    <row r="483" spans="11:11">
      <c r="K483"/>
    </row>
    <row r="484" spans="11:11">
      <c r="K484"/>
    </row>
    <row r="485" spans="11:11">
      <c r="K485"/>
    </row>
    <row r="486" spans="11:11">
      <c r="K486"/>
    </row>
    <row r="487" spans="11:11">
      <c r="K487"/>
    </row>
    <row r="488" spans="11:11">
      <c r="K488"/>
    </row>
    <row r="489" spans="11:11">
      <c r="K489"/>
    </row>
    <row r="490" spans="11:11">
      <c r="K490"/>
    </row>
    <row r="491" spans="11:11">
      <c r="K491"/>
    </row>
    <row r="492" spans="11:11">
      <c r="K492"/>
    </row>
    <row r="493" spans="11:11">
      <c r="K493"/>
    </row>
    <row r="494" spans="11:11">
      <c r="K494"/>
    </row>
    <row r="495" spans="11:11">
      <c r="K495"/>
    </row>
    <row r="496" spans="11:11">
      <c r="K496"/>
    </row>
    <row r="497" spans="11:11">
      <c r="K497"/>
    </row>
    <row r="498" spans="11:11">
      <c r="K498"/>
    </row>
    <row r="499" spans="11:11">
      <c r="K499"/>
    </row>
    <row r="500" spans="11:11">
      <c r="K500"/>
    </row>
    <row r="501" spans="11:11">
      <c r="K501"/>
    </row>
    <row r="502" spans="11:11">
      <c r="K502"/>
    </row>
    <row r="503" spans="11:11">
      <c r="K503"/>
    </row>
    <row r="504" spans="11:11">
      <c r="K504"/>
    </row>
    <row r="505" spans="11:11">
      <c r="K505"/>
    </row>
    <row r="506" spans="11:11">
      <c r="K506"/>
    </row>
    <row r="507" spans="11:11">
      <c r="K507"/>
    </row>
    <row r="508" spans="11:11">
      <c r="K508"/>
    </row>
    <row r="509" spans="11:11">
      <c r="K509"/>
    </row>
    <row r="510" spans="11:11">
      <c r="K510"/>
    </row>
    <row r="511" spans="11:11">
      <c r="K511"/>
    </row>
    <row r="512" spans="11:11">
      <c r="K512"/>
    </row>
    <row r="513" spans="11:11">
      <c r="K513"/>
    </row>
    <row r="514" spans="11:11">
      <c r="K514"/>
    </row>
    <row r="515" spans="11:11">
      <c r="K515"/>
    </row>
    <row r="516" spans="11:11">
      <c r="K516"/>
    </row>
    <row r="517" spans="11:11">
      <c r="K517"/>
    </row>
    <row r="518" spans="11:11">
      <c r="K518"/>
    </row>
    <row r="519" spans="11:11">
      <c r="K519"/>
    </row>
    <row r="520" spans="11:11">
      <c r="K520"/>
    </row>
    <row r="521" spans="11:11">
      <c r="K521"/>
    </row>
    <row r="522" spans="11:11">
      <c r="K522"/>
    </row>
    <row r="523" spans="11:11">
      <c r="K523"/>
    </row>
    <row r="524" spans="11:11">
      <c r="K524"/>
    </row>
    <row r="525" spans="11:11">
      <c r="K525"/>
    </row>
    <row r="526" spans="11:11">
      <c r="K526"/>
    </row>
    <row r="527" spans="11:11">
      <c r="K527"/>
    </row>
    <row r="528" spans="11:11">
      <c r="K528"/>
    </row>
    <row r="529" spans="11:11">
      <c r="K529"/>
    </row>
    <row r="530" spans="11:11">
      <c r="K530"/>
    </row>
    <row r="531" spans="11:11">
      <c r="K531"/>
    </row>
    <row r="532" spans="11:11">
      <c r="K532"/>
    </row>
    <row r="533" spans="11:11">
      <c r="K533"/>
    </row>
    <row r="534" spans="11:11">
      <c r="K534"/>
    </row>
    <row r="535" spans="11:11">
      <c r="K535"/>
    </row>
    <row r="536" spans="11:11">
      <c r="K536"/>
    </row>
    <row r="537" spans="11:11">
      <c r="K537"/>
    </row>
    <row r="538" spans="11:11">
      <c r="K538"/>
    </row>
    <row r="539" spans="11:11">
      <c r="K539"/>
    </row>
    <row r="540" spans="11:11">
      <c r="K540"/>
    </row>
    <row r="541" spans="11:11">
      <c r="K541"/>
    </row>
    <row r="542" spans="11:11">
      <c r="K542"/>
    </row>
    <row r="543" spans="11:11">
      <c r="K543"/>
    </row>
    <row r="544" spans="11:11">
      <c r="K544"/>
    </row>
    <row r="545" spans="11:11">
      <c r="K545"/>
    </row>
    <row r="546" spans="11:11">
      <c r="K546"/>
    </row>
    <row r="547" spans="11:11">
      <c r="K547"/>
    </row>
    <row r="548" spans="11:11">
      <c r="K548"/>
    </row>
    <row r="549" spans="11:11">
      <c r="K549"/>
    </row>
    <row r="550" spans="11:11">
      <c r="K550"/>
    </row>
    <row r="551" spans="11:11">
      <c r="K551"/>
    </row>
    <row r="552" spans="11:11">
      <c r="K552"/>
    </row>
    <row r="553" spans="11:11">
      <c r="K553"/>
    </row>
    <row r="554" spans="11:11">
      <c r="K554"/>
    </row>
    <row r="555" spans="11:11">
      <c r="K555"/>
    </row>
    <row r="556" spans="11:11">
      <c r="K556"/>
    </row>
    <row r="557" spans="11:11">
      <c r="K557"/>
    </row>
    <row r="558" spans="11:11">
      <c r="K558"/>
    </row>
    <row r="559" spans="11:11">
      <c r="K559"/>
    </row>
    <row r="560" spans="11:11">
      <c r="K560"/>
    </row>
    <row r="561" spans="11:11">
      <c r="K561"/>
    </row>
    <row r="562" spans="11:11">
      <c r="K562"/>
    </row>
    <row r="563" spans="11:11">
      <c r="K563"/>
    </row>
    <row r="564" spans="11:11">
      <c r="K564"/>
    </row>
    <row r="565" spans="11:11">
      <c r="K565"/>
    </row>
    <row r="566" spans="11:11">
      <c r="K566"/>
    </row>
    <row r="567" spans="11:11">
      <c r="K567"/>
    </row>
    <row r="568" spans="11:11">
      <c r="K568"/>
    </row>
    <row r="569" spans="11:11">
      <c r="K569"/>
    </row>
    <row r="570" spans="11:11">
      <c r="K570"/>
    </row>
    <row r="571" spans="11:11">
      <c r="K571"/>
    </row>
    <row r="572" spans="11:11">
      <c r="K572"/>
    </row>
    <row r="573" spans="11:11">
      <c r="K573"/>
    </row>
    <row r="574" spans="11:11">
      <c r="K574"/>
    </row>
    <row r="575" spans="11:11">
      <c r="K575"/>
    </row>
    <row r="576" spans="11:11">
      <c r="K576"/>
    </row>
    <row r="577" spans="11:11">
      <c r="K577"/>
    </row>
    <row r="578" spans="11:11">
      <c r="K578"/>
    </row>
    <row r="579" spans="11:11">
      <c r="K579"/>
    </row>
    <row r="580" spans="11:11">
      <c r="K580"/>
    </row>
    <row r="581" spans="11:11">
      <c r="K581"/>
    </row>
    <row r="582" spans="11:11">
      <c r="K582"/>
    </row>
    <row r="583" spans="11:11">
      <c r="K583"/>
    </row>
    <row r="584" spans="11:11">
      <c r="K584"/>
    </row>
    <row r="585" spans="11:11">
      <c r="K585"/>
    </row>
    <row r="586" spans="11:11">
      <c r="K586"/>
    </row>
    <row r="587" spans="11:11">
      <c r="K587"/>
    </row>
    <row r="588" spans="11:11">
      <c r="K588"/>
    </row>
    <row r="589" spans="11:11">
      <c r="K589"/>
    </row>
    <row r="590" spans="11:11">
      <c r="K590"/>
    </row>
    <row r="591" spans="11:11">
      <c r="K591"/>
    </row>
    <row r="592" spans="11:11">
      <c r="K592"/>
    </row>
    <row r="593" spans="11:11">
      <c r="K593"/>
    </row>
    <row r="594" spans="11:11">
      <c r="K594"/>
    </row>
    <row r="595" spans="11:11">
      <c r="K595"/>
    </row>
    <row r="596" spans="11:11">
      <c r="K596"/>
    </row>
    <row r="597" spans="11:11">
      <c r="K597"/>
    </row>
    <row r="598" spans="11:11">
      <c r="K598"/>
    </row>
    <row r="599" spans="11:11">
      <c r="K599"/>
    </row>
    <row r="600" spans="11:11">
      <c r="K600"/>
    </row>
    <row r="601" spans="11:11">
      <c r="K601"/>
    </row>
    <row r="602" spans="11:11">
      <c r="K602"/>
    </row>
    <row r="603" spans="11:11">
      <c r="K603"/>
    </row>
    <row r="604" spans="11:11">
      <c r="K604"/>
    </row>
    <row r="605" spans="11:11">
      <c r="K605"/>
    </row>
    <row r="606" spans="11:11">
      <c r="K606"/>
    </row>
    <row r="607" spans="11:11">
      <c r="K607"/>
    </row>
    <row r="608" spans="11:11">
      <c r="K608"/>
    </row>
    <row r="609" spans="11:11">
      <c r="K609"/>
    </row>
    <row r="610" spans="11:11">
      <c r="K610"/>
    </row>
    <row r="611" spans="11:11">
      <c r="K611"/>
    </row>
    <row r="612" spans="11:11">
      <c r="K612"/>
    </row>
    <row r="613" spans="11:11">
      <c r="K613"/>
    </row>
    <row r="614" spans="11:11">
      <c r="K614"/>
    </row>
    <row r="615" spans="11:11">
      <c r="K615"/>
    </row>
    <row r="616" spans="11:11">
      <c r="K616"/>
    </row>
    <row r="617" spans="11:11">
      <c r="K617"/>
    </row>
    <row r="618" spans="11:11">
      <c r="K618"/>
    </row>
    <row r="619" spans="11:11">
      <c r="K619"/>
    </row>
    <row r="620" spans="11:11">
      <c r="K620"/>
    </row>
    <row r="621" spans="11:11">
      <c r="K621"/>
    </row>
    <row r="622" spans="11:11">
      <c r="K622"/>
    </row>
    <row r="623" spans="11:11">
      <c r="K623"/>
    </row>
    <row r="624" spans="11:11">
      <c r="K624"/>
    </row>
    <row r="625" spans="11:11">
      <c r="K625"/>
    </row>
    <row r="626" spans="11:11">
      <c r="K626"/>
    </row>
    <row r="627" spans="11:11">
      <c r="K627"/>
    </row>
    <row r="628" spans="11:11">
      <c r="K628"/>
    </row>
    <row r="629" spans="11:11">
      <c r="K629"/>
    </row>
    <row r="630" spans="11:11">
      <c r="K630"/>
    </row>
    <row r="631" spans="11:11">
      <c r="K631"/>
    </row>
    <row r="632" spans="11:11">
      <c r="K632"/>
    </row>
    <row r="633" spans="11:11">
      <c r="K633"/>
    </row>
    <row r="634" spans="11:11">
      <c r="K634"/>
    </row>
    <row r="635" spans="11:11">
      <c r="K635"/>
    </row>
    <row r="636" spans="11:11">
      <c r="K636"/>
    </row>
    <row r="637" spans="11:11">
      <c r="K637"/>
    </row>
    <row r="638" spans="11:11">
      <c r="K638"/>
    </row>
    <row r="639" spans="11:11">
      <c r="K639"/>
    </row>
    <row r="640" spans="11:11">
      <c r="K640"/>
    </row>
    <row r="641" spans="11:11">
      <c r="K641"/>
    </row>
    <row r="642" spans="11:11">
      <c r="K642"/>
    </row>
    <row r="643" spans="11:11">
      <c r="K643"/>
    </row>
    <row r="644" spans="11:11">
      <c r="K644"/>
    </row>
    <row r="645" spans="11:11">
      <c r="K645"/>
    </row>
    <row r="646" spans="11:11">
      <c r="K646"/>
    </row>
    <row r="647" spans="11:11">
      <c r="K647"/>
    </row>
    <row r="648" spans="11:11">
      <c r="K648"/>
    </row>
    <row r="649" spans="11:11">
      <c r="K649"/>
    </row>
    <row r="650" spans="11:11">
      <c r="K650"/>
    </row>
    <row r="651" spans="11:11">
      <c r="K651"/>
    </row>
    <row r="652" spans="11:11">
      <c r="K652"/>
    </row>
    <row r="653" spans="11:11">
      <c r="K653"/>
    </row>
    <row r="654" spans="11:11">
      <c r="K654"/>
    </row>
    <row r="655" spans="11:11">
      <c r="K655"/>
    </row>
    <row r="656" spans="11:11">
      <c r="K656"/>
    </row>
    <row r="657" spans="11:11">
      <c r="K657"/>
    </row>
    <row r="658" spans="11:11">
      <c r="K658"/>
    </row>
    <row r="659" spans="11:11">
      <c r="K659"/>
    </row>
    <row r="660" spans="11:11">
      <c r="K660"/>
    </row>
    <row r="661" spans="11:11">
      <c r="K661"/>
    </row>
    <row r="662" spans="11:11">
      <c r="K662"/>
    </row>
    <row r="663" spans="11:11">
      <c r="K663"/>
    </row>
    <row r="664" spans="11:11">
      <c r="K664"/>
    </row>
    <row r="665" spans="11:11">
      <c r="K665"/>
    </row>
    <row r="666" spans="11:11">
      <c r="K666"/>
    </row>
    <row r="667" spans="11:11">
      <c r="K667"/>
    </row>
    <row r="668" spans="11:11">
      <c r="K668"/>
    </row>
    <row r="669" spans="11:11">
      <c r="K669"/>
    </row>
    <row r="670" spans="11:11">
      <c r="K670"/>
    </row>
    <row r="671" spans="11:11">
      <c r="K671"/>
    </row>
    <row r="672" spans="11:11">
      <c r="K672"/>
    </row>
    <row r="673" spans="11:11">
      <c r="K673"/>
    </row>
    <row r="674" spans="11:11">
      <c r="K674"/>
    </row>
    <row r="675" spans="11:11">
      <c r="K675"/>
    </row>
    <row r="676" spans="11:11">
      <c r="K676"/>
    </row>
    <row r="677" spans="11:11">
      <c r="K677"/>
    </row>
    <row r="678" spans="11:11">
      <c r="K678"/>
    </row>
    <row r="679" spans="11:11">
      <c r="K679"/>
    </row>
    <row r="680" spans="11:11">
      <c r="K680"/>
    </row>
    <row r="681" spans="11:11">
      <c r="K681"/>
    </row>
    <row r="682" spans="11:11">
      <c r="K682"/>
    </row>
    <row r="683" spans="11:11">
      <c r="K683"/>
    </row>
    <row r="684" spans="11:11">
      <c r="K684"/>
    </row>
    <row r="685" spans="11:11">
      <c r="K685"/>
    </row>
    <row r="686" spans="11:11">
      <c r="K686"/>
    </row>
    <row r="687" spans="11:11">
      <c r="K687"/>
    </row>
    <row r="688" spans="11:11">
      <c r="K688"/>
    </row>
    <row r="689" spans="11:11">
      <c r="K689"/>
    </row>
    <row r="690" spans="11:11">
      <c r="K690"/>
    </row>
    <row r="691" spans="11:11">
      <c r="K691"/>
    </row>
    <row r="692" spans="11:11">
      <c r="K692"/>
    </row>
    <row r="693" spans="11:11">
      <c r="K693"/>
    </row>
    <row r="694" spans="11:11">
      <c r="K694"/>
    </row>
    <row r="695" spans="11:11">
      <c r="K695"/>
    </row>
    <row r="696" spans="11:11">
      <c r="K696"/>
    </row>
    <row r="697" spans="11:11">
      <c r="K697"/>
    </row>
    <row r="698" spans="11:11">
      <c r="K698"/>
    </row>
    <row r="699" spans="11:11">
      <c r="K699"/>
    </row>
    <row r="700" spans="11:11">
      <c r="K700"/>
    </row>
    <row r="701" spans="11:11">
      <c r="K701"/>
    </row>
    <row r="702" spans="11:11">
      <c r="K702"/>
    </row>
    <row r="703" spans="11:11">
      <c r="K703"/>
    </row>
    <row r="704" spans="11:11">
      <c r="K704"/>
    </row>
    <row r="705" spans="11:11">
      <c r="K705"/>
    </row>
    <row r="706" spans="11:11">
      <c r="K706"/>
    </row>
    <row r="707" spans="11:11">
      <c r="K707"/>
    </row>
    <row r="708" spans="11:11">
      <c r="K708"/>
    </row>
    <row r="709" spans="11:11">
      <c r="K709"/>
    </row>
    <row r="710" spans="11:11">
      <c r="K710"/>
    </row>
    <row r="711" spans="11:11">
      <c r="K711"/>
    </row>
    <row r="712" spans="11:11">
      <c r="K712"/>
    </row>
    <row r="713" spans="11:11">
      <c r="K713"/>
    </row>
    <row r="714" spans="11:11">
      <c r="K714"/>
    </row>
    <row r="715" spans="11:11">
      <c r="K715"/>
    </row>
    <row r="716" spans="11:11">
      <c r="K716"/>
    </row>
    <row r="717" spans="11:11">
      <c r="K717"/>
    </row>
    <row r="718" spans="11:11">
      <c r="K718"/>
    </row>
    <row r="719" spans="11:11">
      <c r="K719"/>
    </row>
    <row r="720" spans="11:11">
      <c r="K720"/>
    </row>
    <row r="721" spans="11:11">
      <c r="K721"/>
    </row>
    <row r="722" spans="11:11">
      <c r="K722"/>
    </row>
    <row r="723" spans="11:11">
      <c r="K723"/>
    </row>
    <row r="724" spans="11:11">
      <c r="K724"/>
    </row>
    <row r="725" spans="11:11">
      <c r="K725"/>
    </row>
    <row r="726" spans="11:11">
      <c r="K726"/>
    </row>
    <row r="727" spans="11:11">
      <c r="K727"/>
    </row>
    <row r="728" spans="11:11">
      <c r="K728"/>
    </row>
    <row r="729" spans="11:11">
      <c r="K729"/>
    </row>
    <row r="730" spans="11:11">
      <c r="K730"/>
    </row>
    <row r="731" spans="11:11">
      <c r="K731"/>
    </row>
    <row r="732" spans="11:11">
      <c r="K732"/>
    </row>
    <row r="733" spans="11:11">
      <c r="K733"/>
    </row>
    <row r="734" spans="11:11">
      <c r="K734"/>
    </row>
    <row r="735" spans="11:11">
      <c r="K735"/>
    </row>
    <row r="736" spans="11:11">
      <c r="K736"/>
    </row>
    <row r="737" spans="11:11">
      <c r="K737"/>
    </row>
    <row r="738" spans="11:11">
      <c r="K738"/>
    </row>
    <row r="739" spans="11:11">
      <c r="K739"/>
    </row>
    <row r="740" spans="11:11">
      <c r="K740"/>
    </row>
    <row r="741" spans="11:11">
      <c r="K741"/>
    </row>
    <row r="742" spans="11:11">
      <c r="K742"/>
    </row>
    <row r="743" spans="11:11">
      <c r="K743"/>
    </row>
    <row r="744" spans="11:11">
      <c r="K744"/>
    </row>
    <row r="745" spans="11:11">
      <c r="K745"/>
    </row>
    <row r="746" spans="11:11">
      <c r="K746"/>
    </row>
    <row r="747" spans="11:11">
      <c r="K747"/>
    </row>
    <row r="748" spans="11:11">
      <c r="K748"/>
    </row>
    <row r="749" spans="11:11">
      <c r="K749"/>
    </row>
    <row r="750" spans="11:11">
      <c r="K750"/>
    </row>
    <row r="751" spans="11:11">
      <c r="K751"/>
    </row>
    <row r="752" spans="11:11">
      <c r="K752"/>
    </row>
    <row r="753" spans="11:11">
      <c r="K753"/>
    </row>
    <row r="754" spans="11:11">
      <c r="K754"/>
    </row>
    <row r="755" spans="11:11">
      <c r="K755"/>
    </row>
    <row r="756" spans="11:11">
      <c r="K756"/>
    </row>
    <row r="757" spans="11:11">
      <c r="K757"/>
    </row>
    <row r="758" spans="11:11">
      <c r="K758"/>
    </row>
    <row r="759" spans="11:11">
      <c r="K759"/>
    </row>
    <row r="760" spans="11:11">
      <c r="K760"/>
    </row>
    <row r="761" spans="11:11">
      <c r="K761"/>
    </row>
    <row r="762" spans="11:11">
      <c r="K762"/>
    </row>
    <row r="763" spans="11:11">
      <c r="K763"/>
    </row>
    <row r="764" spans="11:11">
      <c r="K764"/>
    </row>
    <row r="765" spans="11:11">
      <c r="K765"/>
    </row>
    <row r="766" spans="11:11">
      <c r="K766"/>
    </row>
    <row r="767" spans="11:11">
      <c r="K767"/>
    </row>
    <row r="768" spans="11:11">
      <c r="K768"/>
    </row>
    <row r="769" spans="11:11">
      <c r="K769"/>
    </row>
    <row r="770" spans="11:11">
      <c r="K770"/>
    </row>
    <row r="771" spans="11:11">
      <c r="K771"/>
    </row>
    <row r="772" spans="11:11">
      <c r="K772"/>
    </row>
    <row r="773" spans="11:11">
      <c r="K773"/>
    </row>
    <row r="774" spans="11:11">
      <c r="K774"/>
    </row>
    <row r="775" spans="11:11">
      <c r="K775"/>
    </row>
    <row r="776" spans="11:11">
      <c r="K776"/>
    </row>
    <row r="777" spans="11:11">
      <c r="K777"/>
    </row>
    <row r="778" spans="11:11">
      <c r="K778"/>
    </row>
    <row r="779" spans="11:11">
      <c r="K779"/>
    </row>
    <row r="780" spans="11:11">
      <c r="K780"/>
    </row>
    <row r="781" spans="11:11">
      <c r="K781"/>
    </row>
    <row r="782" spans="11:11">
      <c r="K782"/>
    </row>
    <row r="783" spans="11:11">
      <c r="K783"/>
    </row>
    <row r="784" spans="11:11">
      <c r="K784"/>
    </row>
    <row r="785" spans="11:11">
      <c r="K785"/>
    </row>
    <row r="786" spans="11:11">
      <c r="K786"/>
    </row>
    <row r="787" spans="11:11">
      <c r="K787"/>
    </row>
    <row r="788" spans="11:11">
      <c r="K788"/>
    </row>
    <row r="789" spans="11:11">
      <c r="K789"/>
    </row>
    <row r="790" spans="11:11">
      <c r="K790"/>
    </row>
    <row r="791" spans="11:11">
      <c r="K791"/>
    </row>
    <row r="792" spans="11:11">
      <c r="K792"/>
    </row>
    <row r="793" spans="11:11">
      <c r="K793"/>
    </row>
    <row r="794" spans="11:11">
      <c r="K794"/>
    </row>
    <row r="795" spans="11:11">
      <c r="K795"/>
    </row>
    <row r="796" spans="11:11">
      <c r="K796"/>
    </row>
    <row r="797" spans="11:11">
      <c r="K797"/>
    </row>
    <row r="798" spans="11:11">
      <c r="K798"/>
    </row>
    <row r="799" spans="11:11">
      <c r="K799"/>
    </row>
    <row r="800" spans="11:11">
      <c r="K800"/>
    </row>
    <row r="801" spans="11:11">
      <c r="K801"/>
    </row>
    <row r="802" spans="11:11">
      <c r="K802"/>
    </row>
    <row r="803" spans="11:11">
      <c r="K803"/>
    </row>
    <row r="804" spans="11:11">
      <c r="K804"/>
    </row>
    <row r="805" spans="11:11">
      <c r="K805"/>
    </row>
    <row r="806" spans="11:11">
      <c r="K806"/>
    </row>
    <row r="807" spans="11:11">
      <c r="K807"/>
    </row>
    <row r="808" spans="11:11">
      <c r="K808"/>
    </row>
    <row r="809" spans="11:11">
      <c r="K809"/>
    </row>
    <row r="810" spans="11:11">
      <c r="K810"/>
    </row>
    <row r="811" spans="11:11">
      <c r="K811"/>
    </row>
    <row r="812" spans="11:11">
      <c r="K812"/>
    </row>
    <row r="813" spans="11:11">
      <c r="K813"/>
    </row>
    <row r="814" spans="11:11">
      <c r="K814"/>
    </row>
    <row r="815" spans="11:11">
      <c r="K815"/>
    </row>
    <row r="816" spans="11:11">
      <c r="K816"/>
    </row>
    <row r="817" spans="11:11">
      <c r="K817"/>
    </row>
    <row r="818" spans="11:11">
      <c r="K818"/>
    </row>
    <row r="819" spans="11:11">
      <c r="K819"/>
    </row>
    <row r="820" spans="11:11">
      <c r="K820"/>
    </row>
    <row r="821" spans="11:11">
      <c r="K821"/>
    </row>
    <row r="822" spans="11:11">
      <c r="K822"/>
    </row>
    <row r="823" spans="11:11">
      <c r="K823"/>
    </row>
    <row r="824" spans="11:11">
      <c r="K824"/>
    </row>
    <row r="825" spans="11:11">
      <c r="K825"/>
    </row>
    <row r="826" spans="11:11">
      <c r="K826"/>
    </row>
    <row r="827" spans="11:11">
      <c r="K827"/>
    </row>
    <row r="828" spans="11:11">
      <c r="K828"/>
    </row>
    <row r="829" spans="11:11">
      <c r="K829"/>
    </row>
    <row r="830" spans="11:11">
      <c r="K830"/>
    </row>
    <row r="831" spans="11:11">
      <c r="K831"/>
    </row>
    <row r="832" spans="11:11">
      <c r="K832"/>
    </row>
    <row r="833" spans="11:11">
      <c r="K833"/>
    </row>
    <row r="834" spans="11:11">
      <c r="K834"/>
    </row>
    <row r="835" spans="11:11">
      <c r="K835"/>
    </row>
    <row r="836" spans="11:11">
      <c r="K836"/>
    </row>
    <row r="837" spans="11:11">
      <c r="K837"/>
    </row>
    <row r="838" spans="11:11">
      <c r="K838"/>
    </row>
    <row r="839" spans="11:11">
      <c r="K839"/>
    </row>
    <row r="840" spans="11:11">
      <c r="K840"/>
    </row>
    <row r="841" spans="11:11">
      <c r="K841"/>
    </row>
    <row r="842" spans="11:11">
      <c r="K842"/>
    </row>
    <row r="843" spans="11:11">
      <c r="K843"/>
    </row>
    <row r="844" spans="11:11">
      <c r="K844"/>
    </row>
    <row r="845" spans="11:11">
      <c r="K845"/>
    </row>
    <row r="846" spans="11:11">
      <c r="K846"/>
    </row>
    <row r="847" spans="11:11">
      <c r="K847"/>
    </row>
    <row r="848" spans="11:11">
      <c r="K848"/>
    </row>
    <row r="849" spans="11:11">
      <c r="K849"/>
    </row>
    <row r="850" spans="11:11">
      <c r="K850"/>
    </row>
    <row r="851" spans="11:11">
      <c r="K851"/>
    </row>
    <row r="852" spans="11:11">
      <c r="K852"/>
    </row>
    <row r="853" spans="11:11">
      <c r="K853"/>
    </row>
    <row r="854" spans="11:11">
      <c r="K854"/>
    </row>
    <row r="855" spans="11:11">
      <c r="K855"/>
    </row>
    <row r="856" spans="11:11">
      <c r="K856"/>
    </row>
    <row r="857" spans="11:11">
      <c r="K857"/>
    </row>
    <row r="858" spans="11:11">
      <c r="K858"/>
    </row>
    <row r="859" spans="11:11">
      <c r="K859"/>
    </row>
    <row r="860" spans="11:11">
      <c r="K860"/>
    </row>
    <row r="861" spans="11:11">
      <c r="K861"/>
    </row>
    <row r="862" spans="11:11">
      <c r="K862"/>
    </row>
    <row r="863" spans="11:11">
      <c r="K863"/>
    </row>
    <row r="864" spans="11:11">
      <c r="K864"/>
    </row>
    <row r="865" spans="11:11">
      <c r="K865"/>
    </row>
    <row r="866" spans="11:11">
      <c r="K866"/>
    </row>
    <row r="867" spans="11:11">
      <c r="K867"/>
    </row>
    <row r="868" spans="11:11">
      <c r="K868"/>
    </row>
    <row r="869" spans="11:11">
      <c r="K869"/>
    </row>
    <row r="870" spans="11:11">
      <c r="K870"/>
    </row>
    <row r="871" spans="11:11">
      <c r="K871"/>
    </row>
    <row r="872" spans="11:11">
      <c r="K872"/>
    </row>
    <row r="873" spans="11:11">
      <c r="K873"/>
    </row>
    <row r="874" spans="11:11">
      <c r="K874"/>
    </row>
    <row r="875" spans="11:11">
      <c r="K875"/>
    </row>
    <row r="876" spans="11:11">
      <c r="K876"/>
    </row>
    <row r="877" spans="11:11">
      <c r="K877"/>
    </row>
    <row r="878" spans="11:11">
      <c r="K878"/>
    </row>
    <row r="879" spans="11:11">
      <c r="K879"/>
    </row>
    <row r="880" spans="11:11">
      <c r="K880"/>
    </row>
    <row r="881" spans="11:11">
      <c r="K881"/>
    </row>
    <row r="882" spans="11:11">
      <c r="K882"/>
    </row>
    <row r="883" spans="11:11">
      <c r="K883"/>
    </row>
    <row r="884" spans="11:11">
      <c r="K884"/>
    </row>
    <row r="885" spans="11:11">
      <c r="K885"/>
    </row>
    <row r="886" spans="11:11">
      <c r="K886"/>
    </row>
    <row r="887" spans="11:11">
      <c r="K887"/>
    </row>
    <row r="888" spans="11:11">
      <c r="K888"/>
    </row>
    <row r="889" spans="11:11">
      <c r="K889"/>
    </row>
    <row r="890" spans="11:11">
      <c r="K890"/>
    </row>
    <row r="891" spans="11:11">
      <c r="K891"/>
    </row>
    <row r="892" spans="11:11">
      <c r="K892"/>
    </row>
    <row r="893" spans="11:11">
      <c r="K893"/>
    </row>
    <row r="894" spans="11:11">
      <c r="K894"/>
    </row>
    <row r="895" spans="11:11">
      <c r="K895"/>
    </row>
    <row r="896" spans="11:11">
      <c r="K896"/>
    </row>
    <row r="897" spans="11:11">
      <c r="K897"/>
    </row>
    <row r="898" spans="11:11">
      <c r="K898"/>
    </row>
    <row r="899" spans="11:11">
      <c r="K899"/>
    </row>
    <row r="900" spans="11:11">
      <c r="K900"/>
    </row>
    <row r="901" spans="11:11">
      <c r="K901"/>
    </row>
    <row r="902" spans="11:11">
      <c r="K902"/>
    </row>
    <row r="903" spans="11:11">
      <c r="K903"/>
    </row>
    <row r="904" spans="11:11">
      <c r="K904"/>
    </row>
    <row r="905" spans="11:11">
      <c r="K905"/>
    </row>
    <row r="906" spans="11:11">
      <c r="K906"/>
    </row>
    <row r="907" spans="11:11">
      <c r="K907"/>
    </row>
    <row r="908" spans="11:11">
      <c r="K908"/>
    </row>
    <row r="909" spans="11:11">
      <c r="K909"/>
    </row>
    <row r="910" spans="11:11">
      <c r="K910"/>
    </row>
    <row r="911" spans="11:11">
      <c r="K911"/>
    </row>
    <row r="912" spans="11:11">
      <c r="K912"/>
    </row>
    <row r="913" spans="11:11">
      <c r="K913"/>
    </row>
    <row r="914" spans="11:11">
      <c r="K914"/>
    </row>
    <row r="915" spans="11:11">
      <c r="K915"/>
    </row>
    <row r="916" spans="11:11">
      <c r="K916"/>
    </row>
    <row r="917" spans="11:11">
      <c r="K917"/>
    </row>
    <row r="918" spans="11:11">
      <c r="K918"/>
    </row>
    <row r="919" spans="11:11">
      <c r="K919"/>
    </row>
    <row r="920" spans="11:11">
      <c r="K920"/>
    </row>
    <row r="921" spans="11:11">
      <c r="K921"/>
    </row>
    <row r="922" spans="11:11">
      <c r="K922"/>
    </row>
    <row r="923" spans="11:11">
      <c r="K923"/>
    </row>
    <row r="924" spans="11:11">
      <c r="K924"/>
    </row>
    <row r="925" spans="11:11">
      <c r="K925"/>
    </row>
    <row r="926" spans="11:11">
      <c r="K926"/>
    </row>
    <row r="927" spans="11:11">
      <c r="K927"/>
    </row>
    <row r="928" spans="11:11">
      <c r="K928"/>
    </row>
    <row r="929" spans="11:11">
      <c r="K929"/>
    </row>
    <row r="930" spans="11:11">
      <c r="K930"/>
    </row>
    <row r="931" spans="11:11">
      <c r="K931"/>
    </row>
    <row r="932" spans="11:11">
      <c r="K932"/>
    </row>
    <row r="933" spans="11:11">
      <c r="K933"/>
    </row>
    <row r="934" spans="11:11">
      <c r="K934"/>
    </row>
    <row r="935" spans="11:11">
      <c r="K935"/>
    </row>
    <row r="936" spans="11:11">
      <c r="K936"/>
    </row>
    <row r="937" spans="11:11">
      <c r="K937"/>
    </row>
    <row r="938" spans="11:11">
      <c r="K938"/>
    </row>
    <row r="939" spans="11:11">
      <c r="K939"/>
    </row>
    <row r="940" spans="11:11">
      <c r="K940"/>
    </row>
    <row r="941" spans="11:11">
      <c r="K941"/>
    </row>
    <row r="942" spans="11:11">
      <c r="K942"/>
    </row>
    <row r="943" spans="11:11">
      <c r="K943"/>
    </row>
    <row r="944" spans="11:11">
      <c r="K944"/>
    </row>
    <row r="945" spans="11:11">
      <c r="K945"/>
    </row>
    <row r="946" spans="11:11">
      <c r="K946"/>
    </row>
    <row r="947" spans="11:11">
      <c r="K947"/>
    </row>
    <row r="948" spans="11:11">
      <c r="K948"/>
    </row>
    <row r="949" spans="11:11">
      <c r="K949"/>
    </row>
    <row r="950" spans="11:11">
      <c r="K950"/>
    </row>
    <row r="951" spans="11:11">
      <c r="K951"/>
    </row>
    <row r="952" spans="11:11">
      <c r="K952"/>
    </row>
    <row r="953" spans="11:11">
      <c r="K953"/>
    </row>
    <row r="954" spans="11:11">
      <c r="K954"/>
    </row>
    <row r="955" spans="11:11">
      <c r="K955"/>
    </row>
    <row r="956" spans="11:11">
      <c r="K956"/>
    </row>
    <row r="957" spans="11:11">
      <c r="K957"/>
    </row>
    <row r="958" spans="11:11">
      <c r="K958"/>
    </row>
    <row r="959" spans="11:11">
      <c r="K959"/>
    </row>
    <row r="960" spans="11:11">
      <c r="K960"/>
    </row>
    <row r="961" spans="11:11">
      <c r="K961"/>
    </row>
    <row r="962" spans="11:11">
      <c r="K962"/>
    </row>
    <row r="963" spans="11:11">
      <c r="K963"/>
    </row>
    <row r="964" spans="11:11">
      <c r="K964"/>
    </row>
    <row r="965" spans="11:11">
      <c r="K965"/>
    </row>
    <row r="966" spans="11:11">
      <c r="K966"/>
    </row>
    <row r="967" spans="11:11">
      <c r="K967"/>
    </row>
    <row r="968" spans="11:11">
      <c r="K968"/>
    </row>
    <row r="969" spans="11:11">
      <c r="K969"/>
    </row>
    <row r="970" spans="11:11">
      <c r="K970"/>
    </row>
    <row r="971" spans="11:11">
      <c r="K971"/>
    </row>
    <row r="972" spans="11:11">
      <c r="K972"/>
    </row>
    <row r="973" spans="11:11">
      <c r="K973"/>
    </row>
    <row r="974" spans="11:11">
      <c r="K974"/>
    </row>
    <row r="975" spans="11:11">
      <c r="K975"/>
    </row>
    <row r="976" spans="11:11">
      <c r="K976"/>
    </row>
    <row r="977" spans="11:11">
      <c r="K977"/>
    </row>
    <row r="978" spans="11:11">
      <c r="K978"/>
    </row>
    <row r="979" spans="11:11">
      <c r="K979"/>
    </row>
    <row r="980" spans="11:11">
      <c r="K980"/>
    </row>
    <row r="981" spans="11:11">
      <c r="K981"/>
    </row>
    <row r="982" spans="11:11">
      <c r="K982"/>
    </row>
    <row r="983" spans="11:11">
      <c r="K983"/>
    </row>
    <row r="984" spans="11:11">
      <c r="K984"/>
    </row>
    <row r="985" spans="11:11">
      <c r="K985"/>
    </row>
    <row r="986" spans="11:11">
      <c r="K986"/>
    </row>
    <row r="987" spans="11:11">
      <c r="K987"/>
    </row>
    <row r="988" spans="11:11">
      <c r="K988"/>
    </row>
    <row r="989" spans="11:11">
      <c r="K989"/>
    </row>
    <row r="990" spans="11:11">
      <c r="K990"/>
    </row>
    <row r="991" spans="11:11">
      <c r="K991"/>
    </row>
    <row r="992" spans="11:11">
      <c r="K992"/>
    </row>
    <row r="993" spans="11:11">
      <c r="K993"/>
    </row>
    <row r="994" spans="11:11">
      <c r="K994"/>
    </row>
    <row r="995" spans="11:11">
      <c r="K995"/>
    </row>
    <row r="996" spans="11:11">
      <c r="K996"/>
    </row>
    <row r="997" spans="11:11">
      <c r="K997"/>
    </row>
    <row r="998" spans="11:11">
      <c r="K998"/>
    </row>
    <row r="999" spans="11:11">
      <c r="K999"/>
    </row>
    <row r="1000" spans="11:11">
      <c r="K1000"/>
    </row>
    <row r="1001" spans="11:11">
      <c r="K1001"/>
    </row>
    <row r="1002" spans="11:11">
      <c r="K1002"/>
    </row>
    <row r="1003" spans="11:11">
      <c r="K1003"/>
    </row>
    <row r="1004" spans="11:11">
      <c r="K1004"/>
    </row>
    <row r="1005" spans="11:11">
      <c r="K1005"/>
    </row>
    <row r="1006" spans="11:11">
      <c r="K1006"/>
    </row>
    <row r="1007" spans="11:11">
      <c r="K1007"/>
    </row>
    <row r="1008" spans="11:11">
      <c r="K1008"/>
    </row>
    <row r="1009" spans="11:11">
      <c r="K1009"/>
    </row>
    <row r="1010" spans="11:11">
      <c r="K1010"/>
    </row>
    <row r="1011" spans="11:11">
      <c r="K1011"/>
    </row>
    <row r="1012" spans="11:11">
      <c r="K1012"/>
    </row>
    <row r="1013" spans="11:11">
      <c r="K1013"/>
    </row>
    <row r="1014" spans="11:11">
      <c r="K1014"/>
    </row>
    <row r="1015" spans="11:11">
      <c r="K1015"/>
    </row>
    <row r="1016" spans="11:11">
      <c r="K1016"/>
    </row>
    <row r="1017" spans="11:11">
      <c r="K1017"/>
    </row>
    <row r="1018" spans="11:11">
      <c r="K1018"/>
    </row>
    <row r="1019" spans="11:11">
      <c r="K1019"/>
    </row>
    <row r="1020" spans="11:11">
      <c r="K1020"/>
    </row>
    <row r="1021" spans="11:11">
      <c r="K1021"/>
    </row>
    <row r="1022" spans="11:11">
      <c r="K1022"/>
    </row>
    <row r="1023" spans="11:11">
      <c r="K1023"/>
    </row>
    <row r="1024" spans="11:11">
      <c r="K1024"/>
    </row>
    <row r="1025" spans="11:11">
      <c r="K1025"/>
    </row>
    <row r="1026" spans="11:11">
      <c r="K1026"/>
    </row>
    <row r="1027" spans="11:11">
      <c r="K1027"/>
    </row>
    <row r="1028" spans="11:11">
      <c r="K1028"/>
    </row>
    <row r="1029" spans="11:11">
      <c r="K1029"/>
    </row>
    <row r="1030" spans="11:11">
      <c r="K1030"/>
    </row>
    <row r="1031" spans="11:11">
      <c r="K1031"/>
    </row>
    <row r="1032" spans="11:11">
      <c r="K1032"/>
    </row>
    <row r="1033" spans="11:11">
      <c r="K1033"/>
    </row>
    <row r="1034" spans="11:11">
      <c r="K1034"/>
    </row>
    <row r="1035" spans="11:11">
      <c r="K1035"/>
    </row>
    <row r="1036" spans="11:11">
      <c r="K1036"/>
    </row>
    <row r="1037" spans="11:11">
      <c r="K1037"/>
    </row>
    <row r="1038" spans="11:11">
      <c r="K1038"/>
    </row>
    <row r="1039" spans="11:11">
      <c r="K1039"/>
    </row>
    <row r="1040" spans="11:11">
      <c r="K1040"/>
    </row>
    <row r="1041" spans="11:11">
      <c r="K1041"/>
    </row>
    <row r="1042" spans="11:11">
      <c r="K1042"/>
    </row>
    <row r="1043" spans="11:11">
      <c r="K1043"/>
    </row>
    <row r="1044" spans="11:11">
      <c r="K1044"/>
    </row>
    <row r="1045" spans="11:11">
      <c r="K1045"/>
    </row>
    <row r="1046" spans="11:11">
      <c r="K1046"/>
    </row>
    <row r="1047" spans="11:11">
      <c r="K1047"/>
    </row>
    <row r="1048" spans="11:11">
      <c r="K1048"/>
    </row>
    <row r="1049" spans="11:11">
      <c r="K1049"/>
    </row>
    <row r="1050" spans="11:11">
      <c r="K1050"/>
    </row>
    <row r="1051" spans="11:11">
      <c r="K1051"/>
    </row>
    <row r="1052" spans="11:11">
      <c r="K1052"/>
    </row>
    <row r="1053" spans="11:11">
      <c r="K1053"/>
    </row>
    <row r="1054" spans="11:11">
      <c r="K1054"/>
    </row>
    <row r="1055" spans="11:11">
      <c r="K1055"/>
    </row>
    <row r="1056" spans="11:11">
      <c r="K1056"/>
    </row>
    <row r="1057" spans="11:11">
      <c r="K1057"/>
    </row>
    <row r="1058" spans="11:11">
      <c r="K1058"/>
    </row>
    <row r="1059" spans="11:11">
      <c r="K1059"/>
    </row>
    <row r="1060" spans="11:11">
      <c r="K1060"/>
    </row>
    <row r="1061" spans="11:11">
      <c r="K1061"/>
    </row>
    <row r="1062" spans="11:11">
      <c r="K1062"/>
    </row>
    <row r="1063" spans="11:11">
      <c r="K1063"/>
    </row>
    <row r="1064" spans="11:11">
      <c r="K1064"/>
    </row>
    <row r="1065" spans="11:11">
      <c r="K1065"/>
    </row>
    <row r="1066" spans="11:11">
      <c r="K1066"/>
    </row>
    <row r="1067" spans="11:11">
      <c r="K1067"/>
    </row>
    <row r="1068" spans="11:11">
      <c r="K1068"/>
    </row>
    <row r="1069" spans="11:11">
      <c r="K1069"/>
    </row>
    <row r="1070" spans="11:11">
      <c r="K1070"/>
    </row>
    <row r="1071" spans="11:11">
      <c r="K1071"/>
    </row>
    <row r="1072" spans="11:11">
      <c r="K1072"/>
    </row>
    <row r="1073" spans="11:11">
      <c r="K1073"/>
    </row>
    <row r="1074" spans="11:11">
      <c r="K1074"/>
    </row>
    <row r="1075" spans="11:11">
      <c r="K1075"/>
    </row>
    <row r="1076" spans="11:11">
      <c r="K1076"/>
    </row>
    <row r="1077" spans="11:11">
      <c r="K1077"/>
    </row>
    <row r="1078" spans="11:11">
      <c r="K1078"/>
    </row>
    <row r="1079" spans="11:11">
      <c r="K1079"/>
    </row>
    <row r="1080" spans="11:11">
      <c r="K1080"/>
    </row>
    <row r="1081" spans="11:11">
      <c r="K1081"/>
    </row>
    <row r="1082" spans="11:11">
      <c r="K1082"/>
    </row>
    <row r="1083" spans="11:11">
      <c r="K1083"/>
    </row>
    <row r="1084" spans="11:11">
      <c r="K1084"/>
    </row>
    <row r="1085" spans="11:11">
      <c r="K1085"/>
    </row>
    <row r="1086" spans="11:11">
      <c r="K1086"/>
    </row>
    <row r="1087" spans="11:11">
      <c r="K1087"/>
    </row>
    <row r="1088" spans="11:11">
      <c r="K1088"/>
    </row>
    <row r="1089" spans="11:11">
      <c r="K1089"/>
    </row>
    <row r="1090" spans="11:11">
      <c r="K1090"/>
    </row>
    <row r="1091" spans="11:11">
      <c r="K1091"/>
    </row>
    <row r="1092" spans="11:11">
      <c r="K1092"/>
    </row>
    <row r="1093" spans="11:11">
      <c r="K1093"/>
    </row>
    <row r="1094" spans="11:11">
      <c r="K1094"/>
    </row>
    <row r="1095" spans="11:11">
      <c r="K1095"/>
    </row>
    <row r="1096" spans="11:11">
      <c r="K1096"/>
    </row>
    <row r="1097" spans="11:11">
      <c r="K1097"/>
    </row>
    <row r="1098" spans="11:11">
      <c r="K1098"/>
    </row>
    <row r="1099" spans="11:11">
      <c r="K1099"/>
    </row>
    <row r="1100" spans="11:11">
      <c r="K1100"/>
    </row>
    <row r="1101" spans="11:11">
      <c r="K1101"/>
    </row>
    <row r="1102" spans="11:11">
      <c r="K1102"/>
    </row>
    <row r="1103" spans="11:11">
      <c r="K1103"/>
    </row>
    <row r="1104" spans="11:11">
      <c r="K1104"/>
    </row>
    <row r="1105" spans="11:11">
      <c r="K1105"/>
    </row>
    <row r="1106" spans="11:11">
      <c r="K1106"/>
    </row>
    <row r="1107" spans="11:11">
      <c r="K1107"/>
    </row>
    <row r="1108" spans="11:11">
      <c r="K1108"/>
    </row>
    <row r="1109" spans="11:11">
      <c r="K1109"/>
    </row>
    <row r="1110" spans="11:11">
      <c r="K1110"/>
    </row>
    <row r="1111" spans="11:11">
      <c r="K1111"/>
    </row>
    <row r="1112" spans="11:11">
      <c r="K1112"/>
    </row>
    <row r="1113" spans="11:11">
      <c r="K1113"/>
    </row>
    <row r="1114" spans="11:11">
      <c r="K1114"/>
    </row>
    <row r="1115" spans="11:11">
      <c r="K1115"/>
    </row>
    <row r="1116" spans="11:11">
      <c r="K1116"/>
    </row>
    <row r="1117" spans="11:11">
      <c r="K1117"/>
    </row>
    <row r="1118" spans="11:11">
      <c r="K1118"/>
    </row>
    <row r="1119" spans="11:11">
      <c r="K1119"/>
    </row>
    <row r="1120" spans="11:11">
      <c r="K1120"/>
    </row>
    <row r="1121" spans="11:11">
      <c r="K1121"/>
    </row>
    <row r="1122" spans="11:11">
      <c r="K1122"/>
    </row>
    <row r="1123" spans="11:11">
      <c r="K1123"/>
    </row>
    <row r="1124" spans="11:11">
      <c r="K1124"/>
    </row>
    <row r="1125" spans="11:11">
      <c r="K1125"/>
    </row>
    <row r="1126" spans="11:11">
      <c r="K1126"/>
    </row>
    <row r="1127" spans="11:11">
      <c r="K1127"/>
    </row>
    <row r="1128" spans="11:11">
      <c r="K1128"/>
    </row>
    <row r="1129" spans="11:11">
      <c r="K1129"/>
    </row>
    <row r="1130" spans="11:11">
      <c r="K1130"/>
    </row>
    <row r="1131" spans="11:11">
      <c r="K1131"/>
    </row>
    <row r="1132" spans="11:11">
      <c r="K1132"/>
    </row>
    <row r="1133" spans="11:11">
      <c r="K1133"/>
    </row>
    <row r="1134" spans="11:11">
      <c r="K1134"/>
    </row>
    <row r="1135" spans="11:11">
      <c r="K1135"/>
    </row>
    <row r="1136" spans="11:11">
      <c r="K1136"/>
    </row>
    <row r="1137" spans="11:11">
      <c r="K1137"/>
    </row>
    <row r="1138" spans="11:11">
      <c r="K1138"/>
    </row>
    <row r="1139" spans="11:11">
      <c r="K1139"/>
    </row>
    <row r="1140" spans="11:11">
      <c r="K1140"/>
    </row>
    <row r="1141" spans="11:11">
      <c r="K1141"/>
    </row>
    <row r="1142" spans="11:11">
      <c r="K1142"/>
    </row>
    <row r="1143" spans="11:11">
      <c r="K1143"/>
    </row>
    <row r="1144" spans="11:11">
      <c r="K1144"/>
    </row>
    <row r="1145" spans="11:11">
      <c r="K1145"/>
    </row>
    <row r="1146" spans="11:11">
      <c r="K1146"/>
    </row>
    <row r="1147" spans="11:11">
      <c r="K1147"/>
    </row>
    <row r="1148" spans="11:11">
      <c r="K1148"/>
    </row>
    <row r="1149" spans="11:11">
      <c r="K1149"/>
    </row>
    <row r="1150" spans="11:11">
      <c r="K1150"/>
    </row>
    <row r="1151" spans="11:11">
      <c r="K1151"/>
    </row>
    <row r="1152" spans="11:11">
      <c r="K1152"/>
    </row>
    <row r="1153" spans="11:11">
      <c r="K1153"/>
    </row>
    <row r="1154" spans="11:11">
      <c r="K1154"/>
    </row>
    <row r="1155" spans="11:11">
      <c r="K1155"/>
    </row>
    <row r="1156" spans="11:11">
      <c r="K1156"/>
    </row>
    <row r="1157" spans="11:11">
      <c r="K1157"/>
    </row>
    <row r="1158" spans="11:11">
      <c r="K1158"/>
    </row>
    <row r="1159" spans="11:11">
      <c r="K1159"/>
    </row>
    <row r="1160" spans="11:11">
      <c r="K1160"/>
    </row>
    <row r="1161" spans="11:11">
      <c r="K1161"/>
    </row>
    <row r="1162" spans="11:11">
      <c r="K1162"/>
    </row>
    <row r="1163" spans="11:11">
      <c r="K1163"/>
    </row>
    <row r="1164" spans="11:11">
      <c r="K1164"/>
    </row>
    <row r="1165" spans="11:11">
      <c r="K1165"/>
    </row>
    <row r="1166" spans="11:11">
      <c r="K1166"/>
    </row>
    <row r="1167" spans="11:11">
      <c r="K1167"/>
    </row>
    <row r="1168" spans="11:11">
      <c r="K1168"/>
    </row>
    <row r="1169" spans="11:11">
      <c r="K1169"/>
    </row>
    <row r="1170" spans="11:11">
      <c r="K1170"/>
    </row>
    <row r="1171" spans="11:11">
      <c r="K1171"/>
    </row>
    <row r="1172" spans="11:11">
      <c r="K1172"/>
    </row>
    <row r="1173" spans="11:11">
      <c r="K1173"/>
    </row>
    <row r="1174" spans="11:11">
      <c r="K1174"/>
    </row>
    <row r="1175" spans="11:11">
      <c r="K1175"/>
    </row>
    <row r="1176" spans="11:11">
      <c r="K1176"/>
    </row>
    <row r="1177" spans="11:11">
      <c r="K1177"/>
    </row>
    <row r="1178" spans="11:11">
      <c r="K1178"/>
    </row>
    <row r="1179" spans="11:11">
      <c r="K1179"/>
    </row>
    <row r="1180" spans="11:11">
      <c r="K1180"/>
    </row>
    <row r="1181" spans="11:11">
      <c r="K1181"/>
    </row>
    <row r="1182" spans="11:11">
      <c r="K1182"/>
    </row>
    <row r="1183" spans="11:11">
      <c r="K1183"/>
    </row>
    <row r="1184" spans="11:11">
      <c r="K1184"/>
    </row>
    <row r="1185" spans="11:11">
      <c r="K1185"/>
    </row>
    <row r="1186" spans="11:11">
      <c r="K1186"/>
    </row>
    <row r="1187" spans="11:11">
      <c r="K1187"/>
    </row>
    <row r="1188" spans="11:11">
      <c r="K1188"/>
    </row>
    <row r="1189" spans="11:11">
      <c r="K1189"/>
    </row>
    <row r="1190" spans="11:11">
      <c r="K1190"/>
    </row>
    <row r="1191" spans="11:11">
      <c r="K1191"/>
    </row>
    <row r="1192" spans="11:11">
      <c r="K1192"/>
    </row>
    <row r="1193" spans="11:11">
      <c r="K1193"/>
    </row>
    <row r="1194" spans="11:11">
      <c r="K1194"/>
    </row>
    <row r="1195" spans="11:11">
      <c r="K1195"/>
    </row>
    <row r="1196" spans="11:11">
      <c r="K1196"/>
    </row>
    <row r="1197" spans="11:11">
      <c r="K1197"/>
    </row>
    <row r="1198" spans="11:11">
      <c r="K1198"/>
    </row>
    <row r="1199" spans="11:11">
      <c r="K1199"/>
    </row>
    <row r="1200" spans="11:11">
      <c r="K1200"/>
    </row>
    <row r="1201" spans="11:11">
      <c r="K1201"/>
    </row>
    <row r="1202" spans="11:11">
      <c r="K1202"/>
    </row>
    <row r="1203" spans="11:11">
      <c r="K1203"/>
    </row>
    <row r="1204" spans="11:11">
      <c r="K1204"/>
    </row>
    <row r="1205" spans="11:11">
      <c r="K1205"/>
    </row>
    <row r="1206" spans="11:11">
      <c r="K1206"/>
    </row>
    <row r="1207" spans="11:11">
      <c r="K1207"/>
    </row>
    <row r="1208" spans="11:11">
      <c r="K1208"/>
    </row>
    <row r="1209" spans="11:11">
      <c r="K1209"/>
    </row>
    <row r="1210" spans="11:11">
      <c r="K1210"/>
    </row>
    <row r="1211" spans="11:11">
      <c r="K1211"/>
    </row>
    <row r="1212" spans="11:11">
      <c r="K1212"/>
    </row>
    <row r="1213" spans="11:11">
      <c r="K1213"/>
    </row>
    <row r="1214" spans="11:11">
      <c r="K1214"/>
    </row>
    <row r="1215" spans="11:11">
      <c r="K1215"/>
    </row>
    <row r="1216" spans="11:11">
      <c r="K1216"/>
    </row>
    <row r="1217" spans="11:11">
      <c r="K1217"/>
    </row>
    <row r="1218" spans="11:11">
      <c r="K1218"/>
    </row>
    <row r="1219" spans="11:11">
      <c r="K1219"/>
    </row>
    <row r="1220" spans="11:11">
      <c r="K1220"/>
    </row>
    <row r="1221" spans="11:11">
      <c r="K1221"/>
    </row>
    <row r="1222" spans="11:11">
      <c r="K1222"/>
    </row>
    <row r="1223" spans="11:11">
      <c r="K1223"/>
    </row>
    <row r="1224" spans="11:11">
      <c r="K1224"/>
    </row>
    <row r="1225" spans="11:11">
      <c r="K1225"/>
    </row>
    <row r="1226" spans="11:11">
      <c r="K1226"/>
    </row>
    <row r="1227" spans="11:11">
      <c r="K1227"/>
    </row>
    <row r="1228" spans="11:11">
      <c r="K1228"/>
    </row>
    <row r="1229" spans="11:11">
      <c r="K1229"/>
    </row>
    <row r="1230" spans="11:11">
      <c r="K1230"/>
    </row>
    <row r="1231" spans="11:11">
      <c r="K1231"/>
    </row>
    <row r="1232" spans="11:11">
      <c r="K1232"/>
    </row>
    <row r="1233" spans="11:11">
      <c r="K1233"/>
    </row>
    <row r="1234" spans="11:11">
      <c r="K1234"/>
    </row>
    <row r="1235" spans="11:11">
      <c r="K1235"/>
    </row>
    <row r="1236" spans="11:11">
      <c r="K1236"/>
    </row>
    <row r="1237" spans="11:11">
      <c r="K1237"/>
    </row>
    <row r="1238" spans="11:11">
      <c r="K1238"/>
    </row>
    <row r="1239" spans="11:11">
      <c r="K1239"/>
    </row>
    <row r="1240" spans="11:11">
      <c r="K1240"/>
    </row>
    <row r="1241" spans="11:11">
      <c r="K1241"/>
    </row>
    <row r="1242" spans="11:11">
      <c r="K1242"/>
    </row>
    <row r="1243" spans="11:11">
      <c r="K1243"/>
    </row>
    <row r="1244" spans="11:11">
      <c r="K1244"/>
    </row>
    <row r="1245" spans="11:11">
      <c r="K1245"/>
    </row>
    <row r="1246" spans="11:11">
      <c r="K1246"/>
    </row>
    <row r="1247" spans="11:11">
      <c r="K1247"/>
    </row>
    <row r="1248" spans="11:11">
      <c r="K1248"/>
    </row>
    <row r="1249" spans="11:11">
      <c r="K1249"/>
    </row>
    <row r="1250" spans="11:11">
      <c r="K1250"/>
    </row>
    <row r="1251" spans="11:11">
      <c r="K1251"/>
    </row>
    <row r="1252" spans="11:11">
      <c r="K1252"/>
    </row>
    <row r="1253" spans="11:11">
      <c r="K1253"/>
    </row>
    <row r="1254" spans="11:11">
      <c r="K1254"/>
    </row>
    <row r="1255" spans="11:11">
      <c r="K1255"/>
    </row>
    <row r="1256" spans="11:11">
      <c r="K1256"/>
    </row>
    <row r="1257" spans="11:11">
      <c r="K1257"/>
    </row>
    <row r="1258" spans="11:11">
      <c r="K1258"/>
    </row>
    <row r="1259" spans="11:11">
      <c r="K1259"/>
    </row>
    <row r="1260" spans="11:11">
      <c r="K1260"/>
    </row>
    <row r="1261" spans="11:11">
      <c r="K1261"/>
    </row>
    <row r="1262" spans="11:11">
      <c r="K1262"/>
    </row>
    <row r="1263" spans="11:11">
      <c r="K1263"/>
    </row>
    <row r="1264" spans="11:11">
      <c r="K1264"/>
    </row>
    <row r="1265" spans="11:11">
      <c r="K1265"/>
    </row>
    <row r="1266" spans="11:11">
      <c r="K1266"/>
    </row>
    <row r="1267" spans="11:11">
      <c r="K1267"/>
    </row>
    <row r="1268" spans="11:11">
      <c r="K1268"/>
    </row>
    <row r="1269" spans="11:11">
      <c r="K1269"/>
    </row>
    <row r="1270" spans="11:11">
      <c r="K1270"/>
    </row>
    <row r="1271" spans="11:11">
      <c r="K1271"/>
    </row>
    <row r="1272" spans="11:11">
      <c r="K1272"/>
    </row>
    <row r="1273" spans="11:11">
      <c r="K1273"/>
    </row>
    <row r="1274" spans="11:11">
      <c r="K1274"/>
    </row>
    <row r="1275" spans="11:11">
      <c r="K1275"/>
    </row>
    <row r="1276" spans="11:11">
      <c r="K1276"/>
    </row>
    <row r="1277" spans="11:11">
      <c r="K1277"/>
    </row>
    <row r="1278" spans="11:11">
      <c r="K1278"/>
    </row>
    <row r="1279" spans="11:11">
      <c r="K1279"/>
    </row>
    <row r="1280" spans="11:11">
      <c r="K1280"/>
    </row>
    <row r="1281" spans="11:11">
      <c r="K1281"/>
    </row>
    <row r="1282" spans="11:11">
      <c r="K1282"/>
    </row>
    <row r="1283" spans="11:11">
      <c r="K1283"/>
    </row>
    <row r="1284" spans="11:11">
      <c r="K1284"/>
    </row>
    <row r="1285" spans="11:11">
      <c r="K1285"/>
    </row>
    <row r="1286" spans="11:11">
      <c r="K1286"/>
    </row>
    <row r="1287" spans="11:11">
      <c r="K1287"/>
    </row>
    <row r="1288" spans="11:11">
      <c r="K1288"/>
    </row>
    <row r="1289" spans="11:11">
      <c r="K1289"/>
    </row>
    <row r="1290" spans="11:11">
      <c r="K1290"/>
    </row>
    <row r="1291" spans="11:11">
      <c r="K1291"/>
    </row>
    <row r="1292" spans="11:11">
      <c r="K1292"/>
    </row>
    <row r="1293" spans="11:11">
      <c r="K1293"/>
    </row>
    <row r="1294" spans="11:11">
      <c r="K1294"/>
    </row>
    <row r="1295" spans="11:11">
      <c r="K1295"/>
    </row>
    <row r="1296" spans="11:11">
      <c r="K1296"/>
    </row>
    <row r="1297" spans="11:11">
      <c r="K1297"/>
    </row>
    <row r="1298" spans="11:11">
      <c r="K1298"/>
    </row>
    <row r="1299" spans="11:11">
      <c r="K1299"/>
    </row>
    <row r="1300" spans="11:11">
      <c r="K1300"/>
    </row>
    <row r="1301" spans="11:11">
      <c r="K1301"/>
    </row>
    <row r="1302" spans="11:11">
      <c r="K1302"/>
    </row>
    <row r="1303" spans="11:11">
      <c r="K1303"/>
    </row>
    <row r="1304" spans="11:11">
      <c r="K1304"/>
    </row>
    <row r="1305" spans="11:11">
      <c r="K1305"/>
    </row>
    <row r="1306" spans="11:11">
      <c r="K1306"/>
    </row>
    <row r="1307" spans="11:11">
      <c r="K1307"/>
    </row>
    <row r="1308" spans="11:11">
      <c r="K1308"/>
    </row>
    <row r="1309" spans="11:11">
      <c r="K1309"/>
    </row>
    <row r="1310" spans="11:11">
      <c r="K1310"/>
    </row>
    <row r="1311" spans="11:11">
      <c r="K1311"/>
    </row>
    <row r="1312" spans="11:11">
      <c r="K1312"/>
    </row>
    <row r="1313" spans="11:11">
      <c r="K1313"/>
    </row>
    <row r="1314" spans="11:11">
      <c r="K1314"/>
    </row>
    <row r="1315" spans="11:11">
      <c r="K1315"/>
    </row>
    <row r="1316" spans="11:11">
      <c r="K1316"/>
    </row>
    <row r="1317" spans="11:11">
      <c r="K1317"/>
    </row>
    <row r="1318" spans="11:11">
      <c r="K1318"/>
    </row>
    <row r="1319" spans="11:11">
      <c r="K1319"/>
    </row>
    <row r="1320" spans="11:11">
      <c r="K1320"/>
    </row>
    <row r="1321" spans="11:11">
      <c r="K1321"/>
    </row>
    <row r="1322" spans="11:11">
      <c r="K1322"/>
    </row>
    <row r="1323" spans="11:11">
      <c r="K1323"/>
    </row>
    <row r="1324" spans="11:11">
      <c r="K1324"/>
    </row>
    <row r="1325" spans="11:11">
      <c r="K1325"/>
    </row>
    <row r="1326" spans="11:11">
      <c r="K1326"/>
    </row>
    <row r="1327" spans="11:11">
      <c r="K1327"/>
    </row>
    <row r="1328" spans="11:11">
      <c r="K1328"/>
    </row>
    <row r="1329" spans="11:11">
      <c r="K1329"/>
    </row>
    <row r="1330" spans="11:11">
      <c r="K1330"/>
    </row>
    <row r="1331" spans="11:11">
      <c r="K1331"/>
    </row>
    <row r="1332" spans="11:11">
      <c r="K1332"/>
    </row>
    <row r="1333" spans="11:11">
      <c r="K1333"/>
    </row>
    <row r="1334" spans="11:11">
      <c r="K1334"/>
    </row>
    <row r="1335" spans="11:11">
      <c r="K1335"/>
    </row>
    <row r="1336" spans="11:11">
      <c r="K1336"/>
    </row>
    <row r="1337" spans="11:11">
      <c r="K1337"/>
    </row>
    <row r="1338" spans="11:11">
      <c r="K1338"/>
    </row>
    <row r="1339" spans="11:11">
      <c r="K1339"/>
    </row>
    <row r="1340" spans="11:11">
      <c r="K1340"/>
    </row>
    <row r="1341" spans="11:11">
      <c r="K1341"/>
    </row>
    <row r="1342" spans="11:11">
      <c r="K1342"/>
    </row>
    <row r="1343" spans="11:11">
      <c r="K1343"/>
    </row>
    <row r="1344" spans="11:11">
      <c r="K1344"/>
    </row>
    <row r="1345" spans="11:11">
      <c r="K1345"/>
    </row>
    <row r="1346" spans="11:11">
      <c r="K1346"/>
    </row>
    <row r="1347" spans="11:11">
      <c r="K1347"/>
    </row>
    <row r="1348" spans="11:11">
      <c r="K1348"/>
    </row>
    <row r="1349" spans="11:11">
      <c r="K1349"/>
    </row>
    <row r="1350" spans="11:11">
      <c r="K1350"/>
    </row>
    <row r="1351" spans="11:11">
      <c r="K1351"/>
    </row>
    <row r="1352" spans="11:11">
      <c r="K1352"/>
    </row>
    <row r="1353" spans="11:11">
      <c r="K1353"/>
    </row>
    <row r="1354" spans="11:11">
      <c r="K1354"/>
    </row>
    <row r="1355" spans="11:11">
      <c r="K1355"/>
    </row>
    <row r="1356" spans="11:11">
      <c r="K1356"/>
    </row>
    <row r="1357" spans="11:11">
      <c r="K1357"/>
    </row>
    <row r="1358" spans="11:11">
      <c r="K1358"/>
    </row>
    <row r="1359" spans="11:11">
      <c r="K1359"/>
    </row>
    <row r="1360" spans="11:11">
      <c r="K1360"/>
    </row>
    <row r="1361" spans="11:11">
      <c r="K1361"/>
    </row>
    <row r="1362" spans="11:11">
      <c r="K1362"/>
    </row>
    <row r="1363" spans="11:11">
      <c r="K1363"/>
    </row>
    <row r="1364" spans="11:11">
      <c r="K1364"/>
    </row>
    <row r="1365" spans="11:11">
      <c r="K1365"/>
    </row>
    <row r="1366" spans="11:11">
      <c r="K1366"/>
    </row>
    <row r="1367" spans="11:11">
      <c r="K1367"/>
    </row>
    <row r="1368" spans="11:11">
      <c r="K1368"/>
    </row>
    <row r="1369" spans="11:11">
      <c r="K1369"/>
    </row>
    <row r="1370" spans="11:11">
      <c r="K1370"/>
    </row>
    <row r="1371" spans="11:11">
      <c r="K1371"/>
    </row>
    <row r="1372" spans="11:11">
      <c r="K1372"/>
    </row>
    <row r="1373" spans="11:11">
      <c r="K1373"/>
    </row>
    <row r="1374" spans="11:11">
      <c r="K1374"/>
    </row>
    <row r="1375" spans="11:11">
      <c r="K1375"/>
    </row>
    <row r="1376" spans="11:11">
      <c r="K1376"/>
    </row>
    <row r="1377" spans="11:11">
      <c r="K1377"/>
    </row>
    <row r="1378" spans="11:11">
      <c r="K1378"/>
    </row>
    <row r="1379" spans="11:11">
      <c r="K1379"/>
    </row>
    <row r="1380" spans="11:11">
      <c r="K1380"/>
    </row>
    <row r="1381" spans="11:11">
      <c r="K1381"/>
    </row>
    <row r="1382" spans="11:11">
      <c r="K1382"/>
    </row>
    <row r="1383" spans="11:11">
      <c r="K1383"/>
    </row>
    <row r="1384" spans="11:11">
      <c r="K1384"/>
    </row>
    <row r="1385" spans="11:11">
      <c r="K1385"/>
    </row>
    <row r="1386" spans="11:11">
      <c r="K1386"/>
    </row>
    <row r="1387" spans="11:11">
      <c r="K1387"/>
    </row>
    <row r="1388" spans="11:11">
      <c r="K1388"/>
    </row>
    <row r="1389" spans="11:11">
      <c r="K1389"/>
    </row>
    <row r="1390" spans="11:11">
      <c r="K1390"/>
    </row>
    <row r="1391" spans="11:11">
      <c r="K1391"/>
    </row>
    <row r="1392" spans="11:11">
      <c r="K1392"/>
    </row>
    <row r="1393" spans="11:11">
      <c r="K1393"/>
    </row>
    <row r="1394" spans="11:11">
      <c r="K1394"/>
    </row>
    <row r="1395" spans="11:11">
      <c r="K1395"/>
    </row>
    <row r="1396" spans="11:11">
      <c r="K1396"/>
    </row>
    <row r="1397" spans="11:11">
      <c r="K1397"/>
    </row>
    <row r="1398" spans="11:11">
      <c r="K1398"/>
    </row>
    <row r="1399" spans="11:11">
      <c r="K1399"/>
    </row>
    <row r="1400" spans="11:11">
      <c r="K1400"/>
    </row>
    <row r="1401" spans="11:11">
      <c r="K1401"/>
    </row>
    <row r="1402" spans="11:11">
      <c r="K1402"/>
    </row>
    <row r="1403" spans="11:11">
      <c r="K1403"/>
    </row>
    <row r="1404" spans="11:11">
      <c r="K1404"/>
    </row>
    <row r="1405" spans="11:11">
      <c r="K1405"/>
    </row>
    <row r="1406" spans="11:11">
      <c r="K1406"/>
    </row>
    <row r="1407" spans="11:11">
      <c r="K1407"/>
    </row>
    <row r="1408" spans="11:11">
      <c r="K1408"/>
    </row>
    <row r="1409" spans="11:11">
      <c r="K1409"/>
    </row>
    <row r="1410" spans="11:11">
      <c r="K1410"/>
    </row>
    <row r="1411" spans="11:11">
      <c r="K1411"/>
    </row>
    <row r="1412" spans="11:11">
      <c r="K1412"/>
    </row>
    <row r="1413" spans="11:11">
      <c r="K1413"/>
    </row>
    <row r="1414" spans="11:11">
      <c r="K1414"/>
    </row>
    <row r="1415" spans="11:11">
      <c r="K1415"/>
    </row>
    <row r="1416" spans="11:11">
      <c r="K1416"/>
    </row>
    <row r="1417" spans="11:11">
      <c r="K1417"/>
    </row>
    <row r="1418" spans="11:11">
      <c r="K1418"/>
    </row>
    <row r="1419" spans="11:11">
      <c r="K1419"/>
    </row>
    <row r="1420" spans="11:11">
      <c r="K1420"/>
    </row>
    <row r="1421" spans="11:11">
      <c r="K1421"/>
    </row>
    <row r="1422" spans="11:11">
      <c r="K1422"/>
    </row>
    <row r="1423" spans="11:11">
      <c r="K1423"/>
    </row>
    <row r="1424" spans="11:11">
      <c r="K1424"/>
    </row>
    <row r="1425" spans="11:11">
      <c r="K1425"/>
    </row>
    <row r="1426" spans="11:11">
      <c r="K1426"/>
    </row>
    <row r="1427" spans="11:11">
      <c r="K1427"/>
    </row>
    <row r="1428" spans="11:11">
      <c r="K1428"/>
    </row>
    <row r="1429" spans="11:11">
      <c r="K1429"/>
    </row>
    <row r="1430" spans="11:11">
      <c r="K1430"/>
    </row>
    <row r="1431" spans="11:11">
      <c r="K1431"/>
    </row>
    <row r="1432" spans="11:11">
      <c r="K1432"/>
    </row>
    <row r="1433" spans="11:11">
      <c r="K1433"/>
    </row>
    <row r="1434" spans="11:11">
      <c r="K1434"/>
    </row>
    <row r="1435" spans="11:11">
      <c r="K1435"/>
    </row>
    <row r="1436" spans="11:11">
      <c r="K1436"/>
    </row>
    <row r="1437" spans="11:11">
      <c r="K1437"/>
    </row>
    <row r="1438" spans="11:11">
      <c r="K1438"/>
    </row>
    <row r="1439" spans="11:11">
      <c r="K1439"/>
    </row>
    <row r="1440" spans="11:11">
      <c r="K1440"/>
    </row>
    <row r="1441" spans="11:11">
      <c r="K1441"/>
    </row>
    <row r="1442" spans="11:11">
      <c r="K1442"/>
    </row>
    <row r="1443" spans="11:11">
      <c r="K1443"/>
    </row>
    <row r="1444" spans="11:11">
      <c r="K1444"/>
    </row>
    <row r="1445" spans="11:11">
      <c r="K1445"/>
    </row>
    <row r="1446" spans="11:11">
      <c r="K1446"/>
    </row>
    <row r="1447" spans="11:11">
      <c r="K1447"/>
    </row>
    <row r="1448" spans="11:11">
      <c r="K1448"/>
    </row>
    <row r="1449" spans="11:11">
      <c r="K1449"/>
    </row>
    <row r="1450" spans="11:11">
      <c r="K1450"/>
    </row>
    <row r="1451" spans="11:11">
      <c r="K1451"/>
    </row>
    <row r="1452" spans="11:11">
      <c r="K1452"/>
    </row>
    <row r="1453" spans="11:11">
      <c r="K1453"/>
    </row>
    <row r="1454" spans="11:11">
      <c r="K1454"/>
    </row>
    <row r="1455" spans="11:11">
      <c r="K1455"/>
    </row>
    <row r="1456" spans="11:11">
      <c r="K1456"/>
    </row>
    <row r="1457" spans="11:11">
      <c r="K1457"/>
    </row>
    <row r="1458" spans="11:11">
      <c r="K1458"/>
    </row>
    <row r="1459" spans="11:11">
      <c r="K1459"/>
    </row>
    <row r="1460" spans="11:11">
      <c r="K1460"/>
    </row>
    <row r="1461" spans="11:11">
      <c r="K1461"/>
    </row>
    <row r="1462" spans="11:11">
      <c r="K1462"/>
    </row>
    <row r="1463" spans="11:11">
      <c r="K1463"/>
    </row>
    <row r="1464" spans="11:11">
      <c r="K1464"/>
    </row>
    <row r="1465" spans="11:11">
      <c r="K1465"/>
    </row>
    <row r="1466" spans="11:11">
      <c r="K1466"/>
    </row>
    <row r="1467" spans="11:11">
      <c r="K1467"/>
    </row>
    <row r="1468" spans="11:11">
      <c r="K1468"/>
    </row>
    <row r="1469" spans="11:11">
      <c r="K1469"/>
    </row>
    <row r="1470" spans="11:11">
      <c r="K1470"/>
    </row>
    <row r="1471" spans="11:11">
      <c r="K1471"/>
    </row>
    <row r="1472" spans="11:11">
      <c r="K1472"/>
    </row>
    <row r="1473" spans="11:11">
      <c r="K1473"/>
    </row>
    <row r="1474" spans="11:11">
      <c r="K1474"/>
    </row>
    <row r="1475" spans="11:11">
      <c r="K1475"/>
    </row>
    <row r="1476" spans="11:11">
      <c r="K1476"/>
    </row>
    <row r="1477" spans="11:11">
      <c r="K1477"/>
    </row>
    <row r="1478" spans="11:11">
      <c r="K1478"/>
    </row>
    <row r="1479" spans="11:11">
      <c r="K1479"/>
    </row>
    <row r="1480" spans="11:11">
      <c r="K1480"/>
    </row>
    <row r="1481" spans="11:11">
      <c r="K1481"/>
    </row>
    <row r="1482" spans="11:11">
      <c r="K1482"/>
    </row>
    <row r="1483" spans="11:11">
      <c r="K1483"/>
    </row>
    <row r="1484" spans="11:11">
      <c r="K1484"/>
    </row>
    <row r="1485" spans="11:11">
      <c r="K1485"/>
    </row>
    <row r="1486" spans="11:11">
      <c r="K1486"/>
    </row>
    <row r="1487" spans="11:11">
      <c r="K1487"/>
    </row>
    <row r="1488" spans="11:11">
      <c r="K1488"/>
    </row>
    <row r="1489" spans="11:11">
      <c r="K1489"/>
    </row>
    <row r="1490" spans="11:11">
      <c r="K1490"/>
    </row>
    <row r="1491" spans="11:11">
      <c r="K1491"/>
    </row>
    <row r="1492" spans="11:11">
      <c r="K1492"/>
    </row>
    <row r="1493" spans="11:11">
      <c r="K1493"/>
    </row>
    <row r="1494" spans="11:11">
      <c r="K1494"/>
    </row>
    <row r="1495" spans="11:11">
      <c r="K1495"/>
    </row>
    <row r="1496" spans="11:11">
      <c r="K1496"/>
    </row>
    <row r="1497" spans="11:11">
      <c r="K1497"/>
    </row>
    <row r="1498" spans="11:11">
      <c r="K1498"/>
    </row>
    <row r="1499" spans="11:11">
      <c r="K1499"/>
    </row>
    <row r="1500" spans="11:11">
      <c r="K1500"/>
    </row>
    <row r="1501" spans="11:11">
      <c r="K1501"/>
    </row>
    <row r="1502" spans="11:11">
      <c r="K1502"/>
    </row>
    <row r="1503" spans="11:11">
      <c r="K1503"/>
    </row>
    <row r="1504" spans="11:11">
      <c r="K1504"/>
    </row>
    <row r="1505" spans="11:11">
      <c r="K1505"/>
    </row>
    <row r="1506" spans="11:11">
      <c r="K1506"/>
    </row>
    <row r="1507" spans="11:11">
      <c r="K1507"/>
    </row>
    <row r="1508" spans="11:11">
      <c r="K1508"/>
    </row>
    <row r="1509" spans="11:11">
      <c r="K1509"/>
    </row>
    <row r="1510" spans="11:11">
      <c r="K1510"/>
    </row>
    <row r="1511" spans="11:11">
      <c r="K1511"/>
    </row>
    <row r="1512" spans="11:11">
      <c r="K1512"/>
    </row>
    <row r="1513" spans="11:11">
      <c r="K1513"/>
    </row>
    <row r="1514" spans="11:11">
      <c r="K1514"/>
    </row>
    <row r="1515" spans="11:11">
      <c r="K1515"/>
    </row>
    <row r="1516" spans="11:11">
      <c r="K1516"/>
    </row>
    <row r="1517" spans="11:11">
      <c r="K1517"/>
    </row>
    <row r="1518" spans="11:11">
      <c r="K1518"/>
    </row>
    <row r="1519" spans="11:11">
      <c r="K1519"/>
    </row>
    <row r="1520" spans="11:11">
      <c r="K1520"/>
    </row>
    <row r="1521" spans="11:11">
      <c r="K1521"/>
    </row>
    <row r="1522" spans="11:11">
      <c r="K1522"/>
    </row>
    <row r="1523" spans="11:11">
      <c r="K1523"/>
    </row>
    <row r="1524" spans="11:11">
      <c r="K1524"/>
    </row>
    <row r="1525" spans="11:11">
      <c r="K1525"/>
    </row>
    <row r="1526" spans="11:11">
      <c r="K1526"/>
    </row>
    <row r="1527" spans="11:11">
      <c r="K1527"/>
    </row>
    <row r="1528" spans="11:11">
      <c r="K1528"/>
    </row>
    <row r="1529" spans="11:11">
      <c r="K1529"/>
    </row>
    <row r="1530" spans="11:11">
      <c r="K1530"/>
    </row>
    <row r="1531" spans="11:11">
      <c r="K1531"/>
    </row>
    <row r="1532" spans="11:11">
      <c r="K1532"/>
    </row>
    <row r="1533" spans="11:11">
      <c r="K1533"/>
    </row>
    <row r="1534" spans="11:11">
      <c r="K1534"/>
    </row>
    <row r="1535" spans="11:11">
      <c r="K1535"/>
    </row>
    <row r="1536" spans="11:11">
      <c r="K1536"/>
    </row>
    <row r="1537" spans="11:11">
      <c r="K1537"/>
    </row>
    <row r="1538" spans="11:11">
      <c r="K1538"/>
    </row>
    <row r="1539" spans="11:11">
      <c r="K1539"/>
    </row>
    <row r="1540" spans="11:11">
      <c r="K1540"/>
    </row>
    <row r="1541" spans="11:11">
      <c r="K1541"/>
    </row>
    <row r="1542" spans="11:11">
      <c r="K1542"/>
    </row>
    <row r="1543" spans="11:11">
      <c r="K1543"/>
    </row>
    <row r="1544" spans="11:11">
      <c r="K1544"/>
    </row>
    <row r="1545" spans="11:11">
      <c r="K1545"/>
    </row>
    <row r="1546" spans="11:11">
      <c r="K1546"/>
    </row>
    <row r="1547" spans="11:11">
      <c r="K1547"/>
    </row>
    <row r="1548" spans="11:11">
      <c r="K1548"/>
    </row>
    <row r="1549" spans="11:11">
      <c r="K1549"/>
    </row>
    <row r="1550" spans="11:11">
      <c r="K1550"/>
    </row>
    <row r="1551" spans="11:11">
      <c r="K1551"/>
    </row>
    <row r="1552" spans="11:11">
      <c r="K1552"/>
    </row>
    <row r="1553" spans="11:11">
      <c r="K1553"/>
    </row>
    <row r="1554" spans="11:11">
      <c r="K1554"/>
    </row>
    <row r="1555" spans="11:11">
      <c r="K1555"/>
    </row>
    <row r="1556" spans="11:11">
      <c r="K1556"/>
    </row>
    <row r="1557" spans="11:11">
      <c r="K1557"/>
    </row>
    <row r="1558" spans="11:11">
      <c r="K1558"/>
    </row>
    <row r="1559" spans="11:11">
      <c r="K1559"/>
    </row>
    <row r="1560" spans="11:11">
      <c r="K1560"/>
    </row>
    <row r="1561" spans="11:11">
      <c r="K1561"/>
    </row>
    <row r="1562" spans="11:11">
      <c r="K1562"/>
    </row>
    <row r="1563" spans="11:11">
      <c r="K1563"/>
    </row>
    <row r="1564" spans="11:11">
      <c r="K1564"/>
    </row>
    <row r="1565" spans="11:11">
      <c r="K1565"/>
    </row>
    <row r="1566" spans="11:11">
      <c r="K1566"/>
    </row>
    <row r="1567" spans="11:11">
      <c r="K1567"/>
    </row>
    <row r="1568" spans="11:11">
      <c r="K1568"/>
    </row>
    <row r="1569" spans="11:11">
      <c r="K1569"/>
    </row>
    <row r="1570" spans="11:11">
      <c r="K1570"/>
    </row>
    <row r="1571" spans="11:11">
      <c r="K1571"/>
    </row>
    <row r="1572" spans="11:11">
      <c r="K1572"/>
    </row>
    <row r="1573" spans="11:11">
      <c r="K1573"/>
    </row>
    <row r="1574" spans="11:11">
      <c r="K1574"/>
    </row>
    <row r="1575" spans="11:11">
      <c r="K1575"/>
    </row>
    <row r="1576" spans="11:11">
      <c r="K1576"/>
    </row>
    <row r="1577" spans="11:11">
      <c r="K1577"/>
    </row>
    <row r="1578" spans="11:11">
      <c r="K1578"/>
    </row>
    <row r="1579" spans="11:11">
      <c r="K1579"/>
    </row>
    <row r="1580" spans="11:11">
      <c r="K1580"/>
    </row>
    <row r="1581" spans="11:11">
      <c r="K1581"/>
    </row>
    <row r="1582" spans="11:11">
      <c r="K1582"/>
    </row>
    <row r="1583" spans="11:11">
      <c r="K1583"/>
    </row>
    <row r="1584" spans="11:11">
      <c r="K1584"/>
    </row>
    <row r="1585" spans="11:11">
      <c r="K1585"/>
    </row>
    <row r="1586" spans="11:11">
      <c r="K1586"/>
    </row>
    <row r="1587" spans="11:11">
      <c r="K1587"/>
    </row>
    <row r="1588" spans="11:11">
      <c r="K1588"/>
    </row>
    <row r="1589" spans="11:11">
      <c r="K1589"/>
    </row>
    <row r="1590" spans="11:11">
      <c r="K1590"/>
    </row>
    <row r="1591" spans="11:11">
      <c r="K1591"/>
    </row>
    <row r="1592" spans="11:11">
      <c r="K1592"/>
    </row>
    <row r="1593" spans="11:11">
      <c r="K1593"/>
    </row>
    <row r="1594" spans="11:11">
      <c r="K1594"/>
    </row>
    <row r="1595" spans="11:11">
      <c r="K1595"/>
    </row>
    <row r="1596" spans="11:11">
      <c r="K1596"/>
    </row>
    <row r="1597" spans="11:11">
      <c r="K1597"/>
    </row>
    <row r="1598" spans="11:11">
      <c r="K1598"/>
    </row>
    <row r="1599" spans="11:11">
      <c r="K1599"/>
    </row>
    <row r="1600" spans="11:11">
      <c r="K1600"/>
    </row>
    <row r="1601" spans="11:11">
      <c r="K1601"/>
    </row>
    <row r="1602" spans="11:11">
      <c r="K1602"/>
    </row>
    <row r="1603" spans="11:11">
      <c r="K1603"/>
    </row>
    <row r="1604" spans="11:11">
      <c r="K1604"/>
    </row>
    <row r="1605" spans="11:11">
      <c r="K1605"/>
    </row>
    <row r="1606" spans="11:11">
      <c r="K1606"/>
    </row>
    <row r="1607" spans="11:11">
      <c r="K1607"/>
    </row>
    <row r="1608" spans="11:11">
      <c r="K1608"/>
    </row>
    <row r="1609" spans="11:11">
      <c r="K1609"/>
    </row>
    <row r="1610" spans="11:11">
      <c r="K1610"/>
    </row>
    <row r="1611" spans="11:11">
      <c r="K1611"/>
    </row>
    <row r="1612" spans="11:11">
      <c r="K1612"/>
    </row>
    <row r="1613" spans="11:11">
      <c r="K1613"/>
    </row>
    <row r="1614" spans="11:11">
      <c r="K1614"/>
    </row>
    <row r="1615" spans="11:11">
      <c r="K1615"/>
    </row>
    <row r="1616" spans="11:11">
      <c r="K1616"/>
    </row>
    <row r="1617" spans="11:11">
      <c r="K1617"/>
    </row>
    <row r="1618" spans="11:11">
      <c r="K1618"/>
    </row>
    <row r="1619" spans="11:11">
      <c r="K1619"/>
    </row>
    <row r="1620" spans="11:11">
      <c r="K1620"/>
    </row>
    <row r="1621" spans="11:11">
      <c r="K1621"/>
    </row>
    <row r="1622" spans="11:11">
      <c r="K1622"/>
    </row>
    <row r="1623" spans="11:11">
      <c r="K1623"/>
    </row>
    <row r="1624" spans="11:11">
      <c r="K1624"/>
    </row>
    <row r="1625" spans="11:11">
      <c r="K1625"/>
    </row>
    <row r="1626" spans="11:11">
      <c r="K1626"/>
    </row>
    <row r="1627" spans="11:11">
      <c r="K1627"/>
    </row>
    <row r="1628" spans="11:11">
      <c r="K1628"/>
    </row>
    <row r="1629" spans="11:11">
      <c r="K1629"/>
    </row>
    <row r="1630" spans="11:11">
      <c r="K1630"/>
    </row>
    <row r="1631" spans="11:11">
      <c r="K1631"/>
    </row>
    <row r="1632" spans="11:11">
      <c r="K1632"/>
    </row>
    <row r="1633" spans="11:11">
      <c r="K1633"/>
    </row>
    <row r="1634" spans="11:11">
      <c r="K1634"/>
    </row>
    <row r="1635" spans="11:11">
      <c r="K1635"/>
    </row>
    <row r="1636" spans="11:11">
      <c r="K1636"/>
    </row>
    <row r="1637" spans="11:11">
      <c r="K1637"/>
    </row>
    <row r="1638" spans="11:11">
      <c r="K1638"/>
    </row>
    <row r="1639" spans="11:11">
      <c r="K1639"/>
    </row>
    <row r="1640" spans="11:11">
      <c r="K1640"/>
    </row>
    <row r="1641" spans="11:11">
      <c r="K1641"/>
    </row>
    <row r="1642" spans="11:11">
      <c r="K1642"/>
    </row>
    <row r="1643" spans="11:11">
      <c r="K1643"/>
    </row>
    <row r="1644" spans="11:11">
      <c r="K1644"/>
    </row>
    <row r="1645" spans="11:11">
      <c r="K1645"/>
    </row>
    <row r="1646" spans="11:11">
      <c r="K1646"/>
    </row>
    <row r="1647" spans="11:11">
      <c r="K1647"/>
    </row>
    <row r="1648" spans="11:11">
      <c r="K1648"/>
    </row>
    <row r="1649" spans="11:11">
      <c r="K1649"/>
    </row>
    <row r="1650" spans="11:11">
      <c r="K1650"/>
    </row>
    <row r="1651" spans="11:11">
      <c r="K1651"/>
    </row>
    <row r="1652" spans="11:11">
      <c r="K1652"/>
    </row>
    <row r="1653" spans="11:11">
      <c r="K1653"/>
    </row>
    <row r="1654" spans="11:11">
      <c r="K1654"/>
    </row>
    <row r="1655" spans="11:11">
      <c r="K1655"/>
    </row>
    <row r="1656" spans="11:11">
      <c r="K1656"/>
    </row>
    <row r="1657" spans="11:11">
      <c r="K1657"/>
    </row>
    <row r="1658" spans="11:11">
      <c r="K1658"/>
    </row>
    <row r="1659" spans="11:11">
      <c r="K1659"/>
    </row>
    <row r="1660" spans="11:11">
      <c r="K1660"/>
    </row>
    <row r="1661" spans="11:11">
      <c r="K1661"/>
    </row>
    <row r="1662" spans="11:11">
      <c r="K1662"/>
    </row>
    <row r="1663" spans="11:11">
      <c r="K1663"/>
    </row>
    <row r="1664" spans="11:11">
      <c r="K1664"/>
    </row>
    <row r="1665" spans="11:11">
      <c r="K1665"/>
    </row>
    <row r="1666" spans="11:11">
      <c r="K1666"/>
    </row>
    <row r="1667" spans="11:11">
      <c r="K1667"/>
    </row>
    <row r="1668" spans="11:11">
      <c r="K1668"/>
    </row>
    <row r="1669" spans="11:11">
      <c r="K1669"/>
    </row>
    <row r="1670" spans="11:11">
      <c r="K1670"/>
    </row>
    <row r="1671" spans="11:11">
      <c r="K1671"/>
    </row>
    <row r="1672" spans="11:11">
      <c r="K1672"/>
    </row>
    <row r="1673" spans="11:11">
      <c r="K1673"/>
    </row>
    <row r="1674" spans="11:11">
      <c r="K1674"/>
    </row>
    <row r="1675" spans="11:11">
      <c r="K1675"/>
    </row>
    <row r="1676" spans="11:11">
      <c r="K1676"/>
    </row>
    <row r="1677" spans="11:11">
      <c r="K1677"/>
    </row>
    <row r="1678" spans="11:11">
      <c r="K1678"/>
    </row>
    <row r="1679" spans="11:11">
      <c r="K1679"/>
    </row>
    <row r="1680" spans="11:11">
      <c r="K1680"/>
    </row>
    <row r="1681" spans="11:11">
      <c r="K1681"/>
    </row>
    <row r="1682" spans="11:11">
      <c r="K1682"/>
    </row>
    <row r="1683" spans="11:11">
      <c r="K1683"/>
    </row>
    <row r="1684" spans="11:11">
      <c r="K1684"/>
    </row>
    <row r="1685" spans="11:11">
      <c r="K1685"/>
    </row>
    <row r="1686" spans="11:11">
      <c r="K1686"/>
    </row>
    <row r="1687" spans="11:11">
      <c r="K1687"/>
    </row>
    <row r="1688" spans="11:11">
      <c r="K1688"/>
    </row>
    <row r="1689" spans="11:11">
      <c r="K1689"/>
    </row>
    <row r="1690" spans="11:11">
      <c r="K1690"/>
    </row>
    <row r="1691" spans="11:11">
      <c r="K1691"/>
    </row>
    <row r="1692" spans="11:11">
      <c r="K1692"/>
    </row>
    <row r="1693" spans="11:11">
      <c r="K1693"/>
    </row>
    <row r="1694" spans="11:11">
      <c r="K1694"/>
    </row>
    <row r="1695" spans="11:11">
      <c r="K1695"/>
    </row>
    <row r="1696" spans="11:11">
      <c r="K1696"/>
    </row>
    <row r="1697" spans="11:11">
      <c r="K1697"/>
    </row>
    <row r="1698" spans="11:11">
      <c r="K1698"/>
    </row>
    <row r="1699" spans="11:11">
      <c r="K1699"/>
    </row>
    <row r="1700" spans="11:11">
      <c r="K1700"/>
    </row>
    <row r="1701" spans="11:11">
      <c r="K1701"/>
    </row>
    <row r="1702" spans="11:11">
      <c r="K1702"/>
    </row>
    <row r="1703" spans="11:11">
      <c r="K1703"/>
    </row>
    <row r="1704" spans="11:11">
      <c r="K1704"/>
    </row>
    <row r="1705" spans="11:11">
      <c r="K1705"/>
    </row>
    <row r="1706" spans="11:11">
      <c r="K1706"/>
    </row>
    <row r="1707" spans="11:11">
      <c r="K1707"/>
    </row>
    <row r="1708" spans="11:11">
      <c r="K1708"/>
    </row>
    <row r="1709" spans="11:11">
      <c r="K1709"/>
    </row>
    <row r="1710" spans="11:11">
      <c r="K1710"/>
    </row>
    <row r="1711" spans="11:11">
      <c r="K1711"/>
    </row>
    <row r="1712" spans="11:11">
      <c r="K1712"/>
    </row>
    <row r="1713" spans="11:11">
      <c r="K1713"/>
    </row>
    <row r="1714" spans="11:11">
      <c r="K1714"/>
    </row>
    <row r="1715" spans="11:11">
      <c r="K1715"/>
    </row>
    <row r="1716" spans="11:11">
      <c r="K1716"/>
    </row>
    <row r="1717" spans="11:11">
      <c r="K1717"/>
    </row>
    <row r="1718" spans="11:11">
      <c r="K1718"/>
    </row>
    <row r="1719" spans="11:11">
      <c r="K1719"/>
    </row>
    <row r="1720" spans="11:11">
      <c r="K1720"/>
    </row>
    <row r="1721" spans="11:11">
      <c r="K1721"/>
    </row>
    <row r="1722" spans="11:11">
      <c r="K1722"/>
    </row>
    <row r="1723" spans="11:11">
      <c r="K1723"/>
    </row>
    <row r="1724" spans="11:11">
      <c r="K1724"/>
    </row>
    <row r="1725" spans="11:11">
      <c r="K1725"/>
    </row>
    <row r="1726" spans="11:11">
      <c r="K1726"/>
    </row>
    <row r="1727" spans="11:11">
      <c r="K1727"/>
    </row>
    <row r="1728" spans="11:11">
      <c r="K1728"/>
    </row>
    <row r="1729" spans="11:11">
      <c r="K1729"/>
    </row>
    <row r="1730" spans="11:11">
      <c r="K1730"/>
    </row>
    <row r="1731" spans="11:11">
      <c r="K1731"/>
    </row>
    <row r="1732" spans="11:11">
      <c r="K1732"/>
    </row>
    <row r="1733" spans="11:11">
      <c r="K1733"/>
    </row>
    <row r="1734" spans="11:11">
      <c r="K1734"/>
    </row>
    <row r="1735" spans="11:11">
      <c r="K1735"/>
    </row>
    <row r="1736" spans="11:11">
      <c r="K1736"/>
    </row>
    <row r="1737" spans="11:11">
      <c r="K1737"/>
    </row>
    <row r="1738" spans="11:11">
      <c r="K1738"/>
    </row>
    <row r="1739" spans="11:11">
      <c r="K1739"/>
    </row>
    <row r="1740" spans="11:11">
      <c r="K1740"/>
    </row>
    <row r="1741" spans="11:11">
      <c r="K1741"/>
    </row>
    <row r="1742" spans="11:11">
      <c r="K1742"/>
    </row>
    <row r="1743" spans="11:11">
      <c r="K1743"/>
    </row>
    <row r="1744" spans="11:11">
      <c r="K1744"/>
    </row>
    <row r="1745" spans="11:11">
      <c r="K1745"/>
    </row>
    <row r="1746" spans="11:11">
      <c r="K1746"/>
    </row>
    <row r="1747" spans="11:11">
      <c r="K1747"/>
    </row>
    <row r="1748" spans="11:11">
      <c r="K1748"/>
    </row>
    <row r="1749" spans="11:11">
      <c r="K1749"/>
    </row>
    <row r="1750" spans="11:11">
      <c r="K1750"/>
    </row>
    <row r="1751" spans="11:11">
      <c r="K1751"/>
    </row>
    <row r="1752" spans="11:11">
      <c r="K1752"/>
    </row>
    <row r="1753" spans="11:11">
      <c r="K1753"/>
    </row>
    <row r="1754" spans="11:11">
      <c r="K1754"/>
    </row>
    <row r="1755" spans="11:11">
      <c r="K1755"/>
    </row>
    <row r="1756" spans="11:11">
      <c r="K1756"/>
    </row>
    <row r="1757" spans="11:11">
      <c r="K1757"/>
    </row>
    <row r="1758" spans="11:11">
      <c r="K1758"/>
    </row>
    <row r="1759" spans="11:11">
      <c r="K1759"/>
    </row>
    <row r="1760" spans="11:11">
      <c r="K1760"/>
    </row>
    <row r="1761" spans="11:11">
      <c r="K1761"/>
    </row>
    <row r="1762" spans="11:11">
      <c r="K1762"/>
    </row>
    <row r="1763" spans="11:11">
      <c r="K1763"/>
    </row>
    <row r="1764" spans="11:11">
      <c r="K1764"/>
    </row>
    <row r="1765" spans="11:11">
      <c r="K1765"/>
    </row>
    <row r="1766" spans="11:11">
      <c r="K1766"/>
    </row>
    <row r="1767" spans="11:11">
      <c r="K1767"/>
    </row>
    <row r="1768" spans="11:11">
      <c r="K1768"/>
    </row>
    <row r="1769" spans="11:11">
      <c r="K1769"/>
    </row>
    <row r="1770" spans="11:11">
      <c r="K1770"/>
    </row>
    <row r="1771" spans="11:11">
      <c r="K1771"/>
    </row>
    <row r="1772" spans="11:11">
      <c r="K1772"/>
    </row>
    <row r="1773" spans="11:11">
      <c r="K1773"/>
    </row>
    <row r="1774" spans="11:11">
      <c r="K1774"/>
    </row>
    <row r="1775" spans="11:11">
      <c r="K1775"/>
    </row>
    <row r="1776" spans="11:11">
      <c r="K1776"/>
    </row>
    <row r="1777" spans="11:11">
      <c r="K1777"/>
    </row>
    <row r="1778" spans="11:11">
      <c r="K1778"/>
    </row>
    <row r="1779" spans="11:11">
      <c r="K1779"/>
    </row>
    <row r="1780" spans="11:11">
      <c r="K1780"/>
    </row>
    <row r="1781" spans="11:11">
      <c r="K1781"/>
    </row>
    <row r="1782" spans="11:11">
      <c r="K1782"/>
    </row>
    <row r="1783" spans="11:11">
      <c r="K1783"/>
    </row>
    <row r="1784" spans="11:11">
      <c r="K1784"/>
    </row>
    <row r="1785" spans="11:11">
      <c r="K1785"/>
    </row>
    <row r="1786" spans="11:11">
      <c r="K1786"/>
    </row>
    <row r="1787" spans="11:11">
      <c r="K1787"/>
    </row>
    <row r="1788" spans="11:11">
      <c r="K1788"/>
    </row>
    <row r="1789" spans="11:11">
      <c r="K1789"/>
    </row>
    <row r="1790" spans="11:11">
      <c r="K1790"/>
    </row>
    <row r="1791" spans="11:11">
      <c r="K1791"/>
    </row>
    <row r="1792" spans="11:11">
      <c r="K1792"/>
    </row>
    <row r="1793" spans="11:11">
      <c r="K1793"/>
    </row>
    <row r="1794" spans="11:11">
      <c r="K1794"/>
    </row>
    <row r="1795" spans="11:11">
      <c r="K1795"/>
    </row>
    <row r="1796" spans="11:11">
      <c r="K1796"/>
    </row>
    <row r="1797" spans="11:11">
      <c r="K1797"/>
    </row>
    <row r="1798" spans="11:11">
      <c r="K1798"/>
    </row>
    <row r="1799" spans="11:11">
      <c r="K1799"/>
    </row>
    <row r="1800" spans="11:11">
      <c r="K1800"/>
    </row>
    <row r="1801" spans="11:11">
      <c r="K1801"/>
    </row>
    <row r="1802" spans="11:11">
      <c r="K1802"/>
    </row>
    <row r="1803" spans="11:11">
      <c r="K1803"/>
    </row>
    <row r="1804" spans="11:11">
      <c r="K1804"/>
    </row>
    <row r="1805" spans="11:11">
      <c r="K1805"/>
    </row>
    <row r="1806" spans="11:11">
      <c r="K1806"/>
    </row>
    <row r="1807" spans="11:11">
      <c r="K1807"/>
    </row>
    <row r="1808" spans="11:11">
      <c r="K1808"/>
    </row>
    <row r="1809" spans="11:11">
      <c r="K1809"/>
    </row>
    <row r="1810" spans="11:11">
      <c r="K1810"/>
    </row>
    <row r="1811" spans="11:11">
      <c r="K1811"/>
    </row>
    <row r="1812" spans="11:11">
      <c r="K1812"/>
    </row>
    <row r="1813" spans="11:11">
      <c r="K1813"/>
    </row>
    <row r="1814" spans="11:11">
      <c r="K1814"/>
    </row>
    <row r="1815" spans="11:11">
      <c r="K1815"/>
    </row>
    <row r="1816" spans="11:11">
      <c r="K1816"/>
    </row>
    <row r="1817" spans="11:11">
      <c r="K1817"/>
    </row>
    <row r="1818" spans="11:11">
      <c r="K1818"/>
    </row>
    <row r="1819" spans="11:11">
      <c r="K1819"/>
    </row>
    <row r="1820" spans="11:11">
      <c r="K1820"/>
    </row>
    <row r="1821" spans="11:11">
      <c r="K1821"/>
    </row>
    <row r="1822" spans="11:11">
      <c r="K1822"/>
    </row>
    <row r="1823" spans="11:11">
      <c r="K1823"/>
    </row>
    <row r="1824" spans="11:11">
      <c r="K1824"/>
    </row>
    <row r="1825" spans="11:11">
      <c r="K1825"/>
    </row>
    <row r="1826" spans="11:11">
      <c r="K1826"/>
    </row>
    <row r="1827" spans="11:11">
      <c r="K1827"/>
    </row>
    <row r="1828" spans="11:11">
      <c r="K1828"/>
    </row>
    <row r="1829" spans="11:11">
      <c r="K1829"/>
    </row>
    <row r="1830" spans="11:11">
      <c r="K1830"/>
    </row>
    <row r="1831" spans="11:11">
      <c r="K1831"/>
    </row>
    <row r="1832" spans="11:11">
      <c r="K1832"/>
    </row>
    <row r="1833" spans="11:11">
      <c r="K1833"/>
    </row>
    <row r="1834" spans="11:11">
      <c r="K1834"/>
    </row>
    <row r="1835" spans="11:11">
      <c r="K1835"/>
    </row>
    <row r="1836" spans="11:11">
      <c r="K1836"/>
    </row>
    <row r="1837" spans="11:11">
      <c r="K1837"/>
    </row>
    <row r="1838" spans="11:11">
      <c r="K1838"/>
    </row>
    <row r="1839" spans="11:11">
      <c r="K1839"/>
    </row>
    <row r="1840" spans="11:11">
      <c r="K1840"/>
    </row>
    <row r="1841" spans="11:11">
      <c r="K1841"/>
    </row>
    <row r="1842" spans="11:11">
      <c r="K1842"/>
    </row>
    <row r="1843" spans="11:11">
      <c r="K1843"/>
    </row>
    <row r="1844" spans="11:11">
      <c r="K1844"/>
    </row>
    <row r="1845" spans="11:11">
      <c r="K1845"/>
    </row>
    <row r="1846" spans="11:11">
      <c r="K1846"/>
    </row>
    <row r="1847" spans="11:11">
      <c r="K1847"/>
    </row>
    <row r="1848" spans="11:11">
      <c r="K1848"/>
    </row>
    <row r="1849" spans="11:11">
      <c r="K1849"/>
    </row>
    <row r="1850" spans="11:11">
      <c r="K1850"/>
    </row>
    <row r="1851" spans="11:11">
      <c r="K1851"/>
    </row>
    <row r="1852" spans="11:11">
      <c r="K1852"/>
    </row>
    <row r="1853" spans="11:11">
      <c r="K1853"/>
    </row>
    <row r="1854" spans="11:11">
      <c r="K1854"/>
    </row>
    <row r="1855" spans="11:11">
      <c r="K1855"/>
    </row>
    <row r="1856" spans="11:11">
      <c r="K1856"/>
    </row>
    <row r="1857" spans="11:11">
      <c r="K1857"/>
    </row>
    <row r="1858" spans="11:11">
      <c r="K1858"/>
    </row>
    <row r="1859" spans="11:11">
      <c r="K1859"/>
    </row>
    <row r="1860" spans="11:11">
      <c r="K1860"/>
    </row>
    <row r="1861" spans="11:11">
      <c r="K1861"/>
    </row>
    <row r="1862" spans="11:11">
      <c r="K1862"/>
    </row>
    <row r="1863" spans="11:11">
      <c r="K1863"/>
    </row>
    <row r="1864" spans="11:11">
      <c r="K1864"/>
    </row>
    <row r="1865" spans="11:11">
      <c r="K1865"/>
    </row>
    <row r="1866" spans="11:11">
      <c r="K1866"/>
    </row>
    <row r="1867" spans="11:11">
      <c r="K1867"/>
    </row>
    <row r="1868" spans="11:11">
      <c r="K1868"/>
    </row>
    <row r="1869" spans="11:11">
      <c r="K1869"/>
    </row>
    <row r="1870" spans="11:11">
      <c r="K1870"/>
    </row>
    <row r="1871" spans="11:11">
      <c r="K1871"/>
    </row>
    <row r="1872" spans="11:11">
      <c r="K1872"/>
    </row>
    <row r="1873" spans="11:11">
      <c r="K1873"/>
    </row>
    <row r="1874" spans="11:11">
      <c r="K1874"/>
    </row>
    <row r="1875" spans="11:11">
      <c r="K1875"/>
    </row>
    <row r="1876" spans="11:11">
      <c r="K1876"/>
    </row>
    <row r="1877" spans="11:11">
      <c r="K1877"/>
    </row>
    <row r="1878" spans="11:11">
      <c r="K1878"/>
    </row>
    <row r="1879" spans="11:11">
      <c r="K1879"/>
    </row>
    <row r="1880" spans="11:11">
      <c r="K1880"/>
    </row>
    <row r="1881" spans="11:11">
      <c r="K1881"/>
    </row>
    <row r="1882" spans="11:11">
      <c r="K1882"/>
    </row>
    <row r="1883" spans="11:11">
      <c r="K1883"/>
    </row>
    <row r="1884" spans="11:11">
      <c r="K1884"/>
    </row>
    <row r="1885" spans="11:11">
      <c r="K1885"/>
    </row>
    <row r="1886" spans="11:11">
      <c r="K1886"/>
    </row>
    <row r="1887" spans="11:11">
      <c r="K1887"/>
    </row>
    <row r="1888" spans="11:11">
      <c r="K1888"/>
    </row>
    <row r="1889" spans="11:11">
      <c r="K1889"/>
    </row>
    <row r="1890" spans="11:11">
      <c r="K1890"/>
    </row>
    <row r="1891" spans="11:11">
      <c r="K1891"/>
    </row>
    <row r="1892" spans="11:11">
      <c r="K1892"/>
    </row>
    <row r="1893" spans="11:11">
      <c r="K1893"/>
    </row>
    <row r="1894" spans="11:11">
      <c r="K1894"/>
    </row>
    <row r="1895" spans="11:11">
      <c r="K1895"/>
    </row>
    <row r="1896" spans="11:11">
      <c r="K1896"/>
    </row>
    <row r="1897" spans="11:11">
      <c r="K1897"/>
    </row>
    <row r="1898" spans="11:11">
      <c r="K1898"/>
    </row>
    <row r="1899" spans="11:11">
      <c r="K1899"/>
    </row>
    <row r="1900" spans="11:11">
      <c r="K1900"/>
    </row>
    <row r="1901" spans="11:11">
      <c r="K1901"/>
    </row>
    <row r="1902" spans="11:11">
      <c r="K1902"/>
    </row>
    <row r="1903" spans="11:11">
      <c r="K1903"/>
    </row>
    <row r="1904" spans="11:11">
      <c r="K1904"/>
    </row>
    <row r="1905" spans="11:11">
      <c r="K1905"/>
    </row>
    <row r="1906" spans="11:11">
      <c r="K1906"/>
    </row>
    <row r="1907" spans="11:11">
      <c r="K1907"/>
    </row>
    <row r="1908" spans="11:11">
      <c r="K1908"/>
    </row>
    <row r="1909" spans="11:11">
      <c r="K1909"/>
    </row>
    <row r="1910" spans="11:11">
      <c r="K1910"/>
    </row>
    <row r="1911" spans="11:11">
      <c r="K1911"/>
    </row>
    <row r="1912" spans="11:11">
      <c r="K1912"/>
    </row>
    <row r="1913" spans="11:11">
      <c r="K1913"/>
    </row>
    <row r="1914" spans="11:11">
      <c r="K1914"/>
    </row>
    <row r="1915" spans="11:11">
      <c r="K1915"/>
    </row>
    <row r="1916" spans="11:11">
      <c r="K1916"/>
    </row>
    <row r="1917" spans="11:11">
      <c r="K1917"/>
    </row>
    <row r="1918" spans="11:11">
      <c r="K1918"/>
    </row>
    <row r="1919" spans="11:11">
      <c r="K1919"/>
    </row>
    <row r="1920" spans="11:11">
      <c r="K1920"/>
    </row>
    <row r="1921" spans="11:11">
      <c r="K1921"/>
    </row>
    <row r="1922" spans="11:11">
      <c r="K1922"/>
    </row>
    <row r="1923" spans="11:11">
      <c r="K1923"/>
    </row>
    <row r="1924" spans="11:11">
      <c r="K1924"/>
    </row>
    <row r="1925" spans="11:11">
      <c r="K1925"/>
    </row>
    <row r="1926" spans="11:11">
      <c r="K1926"/>
    </row>
    <row r="1927" spans="11:11">
      <c r="K1927"/>
    </row>
    <row r="1928" spans="11:11">
      <c r="K1928"/>
    </row>
    <row r="1929" spans="11:11">
      <c r="K1929"/>
    </row>
    <row r="1930" spans="11:11">
      <c r="K1930"/>
    </row>
    <row r="1931" spans="11:11">
      <c r="K1931"/>
    </row>
    <row r="1932" spans="11:11">
      <c r="K1932"/>
    </row>
    <row r="1933" spans="11:11">
      <c r="K1933"/>
    </row>
    <row r="1934" spans="11:11">
      <c r="K1934"/>
    </row>
    <row r="1935" spans="11:11">
      <c r="K1935"/>
    </row>
    <row r="1936" spans="11:11">
      <c r="K1936"/>
    </row>
    <row r="1937" spans="11:11">
      <c r="K1937"/>
    </row>
    <row r="1938" spans="11:11">
      <c r="K1938"/>
    </row>
    <row r="1939" spans="11:11">
      <c r="K1939"/>
    </row>
    <row r="1940" spans="11:11">
      <c r="K1940"/>
    </row>
    <row r="1941" spans="11:11">
      <c r="K1941"/>
    </row>
    <row r="1942" spans="11:11">
      <c r="K1942"/>
    </row>
    <row r="1943" spans="11:11">
      <c r="K1943"/>
    </row>
    <row r="1944" spans="11:11">
      <c r="K1944"/>
    </row>
    <row r="1945" spans="11:11">
      <c r="K1945"/>
    </row>
    <row r="1946" spans="11:11">
      <c r="K1946"/>
    </row>
    <row r="1947" spans="11:11">
      <c r="K1947"/>
    </row>
    <row r="1948" spans="11:11">
      <c r="K1948"/>
    </row>
    <row r="1949" spans="11:11">
      <c r="K1949"/>
    </row>
    <row r="1950" spans="11:11">
      <c r="K1950"/>
    </row>
    <row r="1951" spans="11:11">
      <c r="K1951"/>
    </row>
    <row r="1952" spans="11:11">
      <c r="K1952"/>
    </row>
    <row r="1953" spans="11:11">
      <c r="K1953"/>
    </row>
    <row r="1954" spans="11:11">
      <c r="K1954"/>
    </row>
    <row r="1955" spans="11:11">
      <c r="K1955"/>
    </row>
    <row r="1956" spans="11:11">
      <c r="K1956"/>
    </row>
    <row r="1957" spans="11:11">
      <c r="K1957"/>
    </row>
    <row r="1958" spans="11:11">
      <c r="K1958"/>
    </row>
    <row r="1959" spans="11:11">
      <c r="K1959"/>
    </row>
    <row r="1960" spans="11:11">
      <c r="K1960"/>
    </row>
    <row r="1961" spans="11:11">
      <c r="K1961"/>
    </row>
    <row r="1962" spans="11:11">
      <c r="K1962"/>
    </row>
    <row r="1963" spans="11:11">
      <c r="K1963"/>
    </row>
    <row r="1964" spans="11:11">
      <c r="K1964"/>
    </row>
    <row r="1965" spans="11:11">
      <c r="K1965"/>
    </row>
    <row r="1966" spans="11:11">
      <c r="K1966"/>
    </row>
    <row r="1967" spans="11:11">
      <c r="K1967"/>
    </row>
    <row r="1968" spans="11:11">
      <c r="K1968"/>
    </row>
    <row r="1969" spans="11:11">
      <c r="K1969"/>
    </row>
    <row r="1970" spans="11:11">
      <c r="K1970"/>
    </row>
    <row r="1971" spans="11:11">
      <c r="K1971"/>
    </row>
    <row r="1972" spans="11:11">
      <c r="K1972"/>
    </row>
    <row r="1973" spans="11:11">
      <c r="K1973"/>
    </row>
    <row r="1974" spans="11:11">
      <c r="K1974"/>
    </row>
    <row r="1975" spans="11:11">
      <c r="K1975"/>
    </row>
    <row r="1976" spans="11:11">
      <c r="K1976"/>
    </row>
    <row r="1977" spans="11:11">
      <c r="K1977"/>
    </row>
    <row r="1978" spans="11:11">
      <c r="K1978"/>
    </row>
    <row r="1979" spans="11:11">
      <c r="K1979"/>
    </row>
    <row r="1980" spans="11:11">
      <c r="K1980"/>
    </row>
    <row r="1981" spans="11:11">
      <c r="K1981"/>
    </row>
    <row r="1982" spans="11:11">
      <c r="K1982"/>
    </row>
    <row r="1983" spans="11:11">
      <c r="K1983"/>
    </row>
    <row r="1984" spans="11:11">
      <c r="K1984"/>
    </row>
    <row r="1985" spans="11:11">
      <c r="K1985"/>
    </row>
    <row r="1986" spans="11:11">
      <c r="K1986"/>
    </row>
    <row r="1987" spans="11:11">
      <c r="K1987"/>
    </row>
    <row r="1988" spans="11:11">
      <c r="K1988"/>
    </row>
    <row r="1989" spans="11:11">
      <c r="K1989"/>
    </row>
    <row r="1990" spans="11:11">
      <c r="K1990"/>
    </row>
    <row r="1991" spans="11:11">
      <c r="K1991"/>
    </row>
    <row r="1992" spans="11:11">
      <c r="K1992"/>
    </row>
    <row r="1993" spans="11:11">
      <c r="K1993"/>
    </row>
    <row r="1994" spans="11:11">
      <c r="K1994"/>
    </row>
    <row r="1995" spans="11:11">
      <c r="K1995"/>
    </row>
    <row r="1996" spans="11:11">
      <c r="K1996"/>
    </row>
    <row r="1997" spans="11:11">
      <c r="K1997"/>
    </row>
    <row r="1998" spans="11:11">
      <c r="K1998"/>
    </row>
    <row r="1999" spans="11:11">
      <c r="K1999"/>
    </row>
    <row r="2000" spans="11:11">
      <c r="K2000"/>
    </row>
    <row r="2001" spans="11:11">
      <c r="K2001"/>
    </row>
    <row r="2002" spans="11:11">
      <c r="K2002"/>
    </row>
    <row r="2003" spans="11:11">
      <c r="K2003"/>
    </row>
    <row r="2004" spans="11:11">
      <c r="K2004"/>
    </row>
    <row r="2005" spans="11:11">
      <c r="K2005"/>
    </row>
    <row r="2006" spans="11:11">
      <c r="K2006"/>
    </row>
    <row r="2007" spans="11:11">
      <c r="K2007"/>
    </row>
    <row r="2008" spans="11:11">
      <c r="K2008"/>
    </row>
    <row r="2009" spans="11:11">
      <c r="K2009"/>
    </row>
    <row r="2010" spans="11:11">
      <c r="K2010"/>
    </row>
    <row r="2011" spans="11:11">
      <c r="K2011"/>
    </row>
    <row r="2012" spans="11:11">
      <c r="K2012"/>
    </row>
    <row r="2013" spans="11:11">
      <c r="K2013"/>
    </row>
    <row r="2014" spans="11:11">
      <c r="K2014"/>
    </row>
    <row r="2015" spans="11:11">
      <c r="K2015"/>
    </row>
    <row r="2016" spans="11:11">
      <c r="K2016"/>
    </row>
    <row r="2017" spans="11:11">
      <c r="K2017"/>
    </row>
    <row r="2018" spans="11:11">
      <c r="K2018"/>
    </row>
    <row r="2019" spans="11:11">
      <c r="K2019"/>
    </row>
    <row r="2020" spans="11:11">
      <c r="K2020"/>
    </row>
    <row r="2021" spans="11:11">
      <c r="K2021"/>
    </row>
    <row r="2022" spans="11:11">
      <c r="K2022"/>
    </row>
    <row r="2023" spans="11:11">
      <c r="K2023"/>
    </row>
    <row r="2024" spans="11:11">
      <c r="K2024"/>
    </row>
    <row r="2025" spans="11:11">
      <c r="K2025"/>
    </row>
    <row r="2026" spans="11:11">
      <c r="K2026"/>
    </row>
    <row r="2027" spans="11:11">
      <c r="K2027"/>
    </row>
    <row r="2028" spans="11:11">
      <c r="K2028"/>
    </row>
    <row r="2029" spans="11:11">
      <c r="K2029"/>
    </row>
    <row r="2030" spans="11:11">
      <c r="K2030"/>
    </row>
    <row r="2031" spans="11:11">
      <c r="K2031"/>
    </row>
    <row r="2032" spans="11:11">
      <c r="K2032"/>
    </row>
    <row r="2033" spans="11:11">
      <c r="K2033"/>
    </row>
    <row r="2034" spans="11:11">
      <c r="K2034"/>
    </row>
    <row r="2035" spans="11:11">
      <c r="K2035"/>
    </row>
    <row r="2036" spans="11:11">
      <c r="K2036"/>
    </row>
    <row r="2037" spans="11:11">
      <c r="K2037"/>
    </row>
    <row r="2038" spans="11:11">
      <c r="K2038"/>
    </row>
    <row r="2039" spans="11:11">
      <c r="K2039"/>
    </row>
    <row r="2040" spans="11:11">
      <c r="K2040"/>
    </row>
    <row r="2041" spans="11:11">
      <c r="K2041"/>
    </row>
    <row r="2042" spans="11:11">
      <c r="K2042"/>
    </row>
    <row r="2043" spans="11:11">
      <c r="K2043"/>
    </row>
    <row r="2044" spans="11:11">
      <c r="K2044"/>
    </row>
    <row r="2045" spans="11:11">
      <c r="K2045"/>
    </row>
    <row r="2046" spans="11:11">
      <c r="K2046"/>
    </row>
    <row r="2047" spans="11:11">
      <c r="K2047"/>
    </row>
    <row r="2048" spans="11:11">
      <c r="K2048"/>
    </row>
    <row r="2049" spans="11:11">
      <c r="K2049"/>
    </row>
    <row r="2050" spans="11:11">
      <c r="K2050"/>
    </row>
    <row r="2051" spans="11:11">
      <c r="K2051"/>
    </row>
    <row r="2052" spans="11:11">
      <c r="K2052"/>
    </row>
    <row r="2053" spans="11:11">
      <c r="K2053"/>
    </row>
    <row r="2054" spans="11:11">
      <c r="K2054"/>
    </row>
    <row r="2055" spans="11:11">
      <c r="K2055"/>
    </row>
    <row r="2056" spans="11:11">
      <c r="K2056"/>
    </row>
    <row r="2057" spans="11:11">
      <c r="K2057"/>
    </row>
    <row r="2058" spans="11:11">
      <c r="K2058"/>
    </row>
    <row r="2059" spans="11:11">
      <c r="K2059"/>
    </row>
    <row r="2060" spans="11:11">
      <c r="K2060"/>
    </row>
    <row r="2061" spans="11:11">
      <c r="K2061"/>
    </row>
    <row r="2062" spans="11:11">
      <c r="K2062"/>
    </row>
    <row r="2063" spans="11:11">
      <c r="K2063"/>
    </row>
    <row r="2064" spans="11:11">
      <c r="K2064"/>
    </row>
    <row r="2065" spans="11:11">
      <c r="K2065"/>
    </row>
    <row r="2066" spans="11:11">
      <c r="K2066"/>
    </row>
    <row r="2067" spans="11:11">
      <c r="K2067"/>
    </row>
    <row r="2068" spans="11:11">
      <c r="K2068"/>
    </row>
    <row r="2069" spans="11:11">
      <c r="K2069"/>
    </row>
    <row r="2070" spans="11:11">
      <c r="K2070"/>
    </row>
    <row r="2071" spans="11:11">
      <c r="K2071"/>
    </row>
    <row r="2072" spans="11:11">
      <c r="K2072"/>
    </row>
    <row r="2073" spans="11:11">
      <c r="K2073"/>
    </row>
    <row r="2074" spans="11:11">
      <c r="K2074"/>
    </row>
    <row r="2075" spans="11:11">
      <c r="K2075"/>
    </row>
    <row r="2076" spans="11:11">
      <c r="K2076"/>
    </row>
    <row r="2077" spans="11:11">
      <c r="K2077"/>
    </row>
    <row r="2078" spans="11:11">
      <c r="K2078"/>
    </row>
    <row r="2079" spans="11:11">
      <c r="K2079"/>
    </row>
    <row r="2080" spans="11:11">
      <c r="K2080"/>
    </row>
    <row r="2081" spans="11:11">
      <c r="K2081"/>
    </row>
    <row r="2082" spans="11:11">
      <c r="K2082"/>
    </row>
    <row r="2083" spans="11:11">
      <c r="K2083"/>
    </row>
    <row r="2084" spans="11:11">
      <c r="K2084"/>
    </row>
    <row r="2085" spans="11:11">
      <c r="K2085"/>
    </row>
    <row r="2086" spans="11:11">
      <c r="K2086"/>
    </row>
    <row r="2087" spans="11:11">
      <c r="K2087"/>
    </row>
    <row r="2088" spans="11:11">
      <c r="K2088"/>
    </row>
    <row r="2089" spans="11:11">
      <c r="K2089"/>
    </row>
    <row r="2090" spans="11:11">
      <c r="K2090"/>
    </row>
    <row r="2091" spans="11:11">
      <c r="K2091"/>
    </row>
    <row r="2092" spans="11:11">
      <c r="K2092"/>
    </row>
    <row r="2093" spans="11:11">
      <c r="K2093"/>
    </row>
    <row r="2094" spans="11:11">
      <c r="K2094"/>
    </row>
    <row r="2095" spans="11:11">
      <c r="K2095"/>
    </row>
    <row r="2096" spans="11:11">
      <c r="K2096"/>
    </row>
    <row r="2097" spans="11:11">
      <c r="K2097"/>
    </row>
    <row r="2098" spans="11:11">
      <c r="K2098"/>
    </row>
    <row r="2099" spans="11:11">
      <c r="K2099"/>
    </row>
    <row r="2100" spans="11:11">
      <c r="K2100"/>
    </row>
    <row r="2101" spans="11:11">
      <c r="K2101"/>
    </row>
    <row r="2102" spans="11:11">
      <c r="K2102"/>
    </row>
    <row r="2103" spans="11:11">
      <c r="K2103"/>
    </row>
    <row r="2104" spans="11:11">
      <c r="K2104"/>
    </row>
    <row r="2105" spans="11:11">
      <c r="K2105"/>
    </row>
    <row r="2106" spans="11:11">
      <c r="K2106"/>
    </row>
    <row r="2107" spans="11:11">
      <c r="K2107"/>
    </row>
    <row r="2108" spans="11:11">
      <c r="K2108"/>
    </row>
    <row r="2109" spans="11:11">
      <c r="K2109"/>
    </row>
    <row r="2110" spans="11:11">
      <c r="K2110"/>
    </row>
    <row r="2111" spans="11:11">
      <c r="K2111"/>
    </row>
    <row r="2112" spans="11:11">
      <c r="K2112"/>
    </row>
    <row r="2113" spans="11:11">
      <c r="K2113"/>
    </row>
    <row r="2114" spans="11:11">
      <c r="K2114"/>
    </row>
    <row r="2115" spans="11:11">
      <c r="K2115"/>
    </row>
    <row r="2116" spans="11:11">
      <c r="K2116"/>
    </row>
    <row r="2117" spans="11:11">
      <c r="K2117"/>
    </row>
    <row r="2118" spans="11:11">
      <c r="K2118"/>
    </row>
    <row r="2119" spans="11:11">
      <c r="K2119"/>
    </row>
    <row r="2120" spans="11:11">
      <c r="K2120"/>
    </row>
    <row r="2121" spans="11:11">
      <c r="K2121"/>
    </row>
    <row r="2122" spans="11:11">
      <c r="K2122"/>
    </row>
    <row r="2123" spans="11:11">
      <c r="K2123"/>
    </row>
    <row r="2124" spans="11:11">
      <c r="K2124"/>
    </row>
    <row r="2125" spans="11:11">
      <c r="K2125"/>
    </row>
    <row r="2126" spans="11:11">
      <c r="K2126"/>
    </row>
    <row r="2127" spans="11:11">
      <c r="K2127"/>
    </row>
    <row r="2128" spans="11:11">
      <c r="K2128"/>
    </row>
    <row r="2129" spans="11:11">
      <c r="K2129"/>
    </row>
    <row r="2130" spans="11:11">
      <c r="K2130"/>
    </row>
    <row r="2131" spans="11:11">
      <c r="K2131"/>
    </row>
    <row r="2132" spans="11:11">
      <c r="K2132"/>
    </row>
    <row r="2133" spans="11:11">
      <c r="K2133"/>
    </row>
    <row r="2134" spans="11:11">
      <c r="K2134"/>
    </row>
    <row r="2135" spans="11:11">
      <c r="K2135"/>
    </row>
    <row r="2136" spans="11:11">
      <c r="K2136"/>
    </row>
    <row r="2137" spans="11:11">
      <c r="K2137"/>
    </row>
    <row r="2138" spans="11:11">
      <c r="K2138"/>
    </row>
    <row r="2139" spans="11:11">
      <c r="K2139"/>
    </row>
    <row r="2140" spans="11:11">
      <c r="K2140"/>
    </row>
    <row r="2141" spans="11:11">
      <c r="K2141"/>
    </row>
    <row r="2142" spans="11:11">
      <c r="K2142"/>
    </row>
    <row r="2143" spans="11:11">
      <c r="K2143"/>
    </row>
    <row r="2144" spans="11:11">
      <c r="K2144"/>
    </row>
    <row r="2145" spans="11:11">
      <c r="K2145"/>
    </row>
    <row r="2146" spans="11:11">
      <c r="K2146"/>
    </row>
    <row r="2147" spans="11:11">
      <c r="K2147"/>
    </row>
    <row r="2148" spans="11:11">
      <c r="K2148"/>
    </row>
    <row r="2149" spans="11:11">
      <c r="K2149"/>
    </row>
    <row r="2150" spans="11:11">
      <c r="K2150"/>
    </row>
    <row r="2151" spans="11:11">
      <c r="K2151"/>
    </row>
    <row r="2152" spans="11:11">
      <c r="K2152"/>
    </row>
    <row r="2153" spans="11:11">
      <c r="K2153"/>
    </row>
    <row r="2154" spans="11:11">
      <c r="K2154"/>
    </row>
    <row r="2155" spans="11:11">
      <c r="K2155"/>
    </row>
    <row r="2156" spans="11:11">
      <c r="K2156"/>
    </row>
    <row r="2157" spans="11:11">
      <c r="K2157"/>
    </row>
    <row r="2158" spans="11:11">
      <c r="K2158"/>
    </row>
    <row r="2159" spans="11:11">
      <c r="K2159"/>
    </row>
    <row r="2160" spans="11:11">
      <c r="K2160"/>
    </row>
    <row r="2161" spans="11:11">
      <c r="K2161"/>
    </row>
    <row r="2162" spans="11:11">
      <c r="K2162"/>
    </row>
    <row r="2163" spans="11:11">
      <c r="K2163"/>
    </row>
    <row r="2164" spans="11:11">
      <c r="K2164"/>
    </row>
    <row r="2165" spans="11:11">
      <c r="K2165"/>
    </row>
    <row r="2166" spans="11:11">
      <c r="K2166"/>
    </row>
    <row r="2167" spans="11:11">
      <c r="K2167"/>
    </row>
    <row r="2168" spans="11:11">
      <c r="K2168"/>
    </row>
    <row r="2169" spans="11:11">
      <c r="K2169"/>
    </row>
    <row r="2170" spans="11:11">
      <c r="K2170"/>
    </row>
    <row r="2171" spans="11:11">
      <c r="K2171"/>
    </row>
    <row r="2172" spans="11:11">
      <c r="K2172"/>
    </row>
    <row r="2173" spans="11:11">
      <c r="K2173"/>
    </row>
    <row r="2174" spans="11:11">
      <c r="K2174"/>
    </row>
    <row r="2175" spans="11:11">
      <c r="K2175"/>
    </row>
    <row r="2176" spans="11:11">
      <c r="K2176"/>
    </row>
    <row r="2177" spans="11:11">
      <c r="K2177"/>
    </row>
    <row r="2178" spans="11:11">
      <c r="K2178"/>
    </row>
    <row r="2179" spans="11:11">
      <c r="K2179"/>
    </row>
    <row r="2180" spans="11:11">
      <c r="K2180"/>
    </row>
    <row r="2181" spans="11:11">
      <c r="K2181"/>
    </row>
    <row r="2182" spans="11:11">
      <c r="K2182"/>
    </row>
    <row r="2183" spans="11:11">
      <c r="K2183"/>
    </row>
    <row r="2184" spans="11:11">
      <c r="K2184"/>
    </row>
    <row r="2185" spans="11:11">
      <c r="K2185"/>
    </row>
    <row r="2186" spans="11:11">
      <c r="K2186"/>
    </row>
    <row r="2187" spans="11:11">
      <c r="K2187"/>
    </row>
    <row r="2188" spans="11:11">
      <c r="K2188"/>
    </row>
    <row r="2189" spans="11:11">
      <c r="K2189"/>
    </row>
    <row r="2190" spans="11:11">
      <c r="K2190"/>
    </row>
    <row r="2191" spans="11:11">
      <c r="K2191"/>
    </row>
    <row r="2192" spans="11:11">
      <c r="K2192"/>
    </row>
    <row r="2193" spans="11:11">
      <c r="K2193"/>
    </row>
    <row r="2194" spans="11:11">
      <c r="K2194"/>
    </row>
    <row r="2195" spans="11:11">
      <c r="K2195"/>
    </row>
    <row r="2196" spans="11:11">
      <c r="K2196"/>
    </row>
    <row r="2197" spans="11:11">
      <c r="K2197"/>
    </row>
    <row r="2198" spans="11:11">
      <c r="K2198"/>
    </row>
    <row r="2199" spans="11:11">
      <c r="K2199"/>
    </row>
    <row r="2200" spans="11:11">
      <c r="K2200"/>
    </row>
    <row r="2201" spans="11:11">
      <c r="K2201"/>
    </row>
    <row r="2202" spans="11:11">
      <c r="K2202"/>
    </row>
    <row r="2203" spans="11:11">
      <c r="K2203"/>
    </row>
    <row r="2204" spans="11:11">
      <c r="K2204"/>
    </row>
    <row r="2205" spans="11:11">
      <c r="K2205"/>
    </row>
    <row r="2206" spans="11:11">
      <c r="K2206"/>
    </row>
    <row r="2207" spans="11:11">
      <c r="K2207"/>
    </row>
    <row r="2208" spans="11:11">
      <c r="K2208"/>
    </row>
    <row r="2209" spans="11:11">
      <c r="K2209"/>
    </row>
    <row r="2210" spans="11:11">
      <c r="K2210"/>
    </row>
    <row r="2211" spans="11:11">
      <c r="K2211"/>
    </row>
    <row r="2212" spans="11:11">
      <c r="K2212"/>
    </row>
    <row r="2213" spans="11:11">
      <c r="K2213"/>
    </row>
    <row r="2214" spans="11:11">
      <c r="K2214"/>
    </row>
    <row r="2215" spans="11:11">
      <c r="K2215"/>
    </row>
    <row r="2216" spans="11:11">
      <c r="K2216"/>
    </row>
    <row r="2217" spans="11:11">
      <c r="K2217"/>
    </row>
    <row r="2218" spans="11:11">
      <c r="K2218"/>
    </row>
    <row r="2219" spans="11:11">
      <c r="K2219"/>
    </row>
    <row r="2220" spans="11:11">
      <c r="K2220"/>
    </row>
    <row r="2221" spans="11:11">
      <c r="K2221"/>
    </row>
    <row r="2222" spans="11:11">
      <c r="K2222"/>
    </row>
    <row r="2223" spans="11:11">
      <c r="K2223"/>
    </row>
    <row r="2224" spans="11:11">
      <c r="K2224"/>
    </row>
    <row r="2225" spans="11:11">
      <c r="K2225"/>
    </row>
    <row r="2226" spans="11:11">
      <c r="K2226"/>
    </row>
    <row r="2227" spans="11:11">
      <c r="K2227"/>
    </row>
    <row r="2228" spans="11:11">
      <c r="K2228"/>
    </row>
    <row r="2229" spans="11:11">
      <c r="K2229"/>
    </row>
    <row r="2230" spans="11:11">
      <c r="K2230"/>
    </row>
    <row r="2231" spans="11:11">
      <c r="K2231"/>
    </row>
    <row r="2232" spans="11:11">
      <c r="K2232"/>
    </row>
    <row r="2233" spans="11:11">
      <c r="K2233"/>
    </row>
    <row r="2234" spans="11:11">
      <c r="K2234"/>
    </row>
    <row r="2235" spans="11:11">
      <c r="K2235"/>
    </row>
    <row r="2236" spans="11:11">
      <c r="K2236"/>
    </row>
    <row r="2237" spans="11:11">
      <c r="K2237"/>
    </row>
    <row r="2238" spans="11:11">
      <c r="K2238"/>
    </row>
    <row r="2239" spans="11:11">
      <c r="K2239"/>
    </row>
    <row r="2240" spans="11:11">
      <c r="K2240"/>
    </row>
    <row r="2241" spans="11:11">
      <c r="K2241"/>
    </row>
    <row r="2242" spans="11:11">
      <c r="K2242"/>
    </row>
    <row r="2243" spans="11:11">
      <c r="K2243"/>
    </row>
    <row r="2244" spans="11:11">
      <c r="K2244"/>
    </row>
    <row r="2245" spans="11:11">
      <c r="K2245"/>
    </row>
    <row r="2246" spans="11:11">
      <c r="K2246"/>
    </row>
    <row r="2247" spans="11:11">
      <c r="K2247"/>
    </row>
    <row r="2248" spans="11:11">
      <c r="K2248"/>
    </row>
    <row r="2249" spans="11:11">
      <c r="K2249"/>
    </row>
    <row r="2250" spans="11:11">
      <c r="K2250"/>
    </row>
    <row r="2251" spans="11:11">
      <c r="K2251"/>
    </row>
    <row r="2252" spans="11:11">
      <c r="K2252"/>
    </row>
    <row r="2253" spans="11:11">
      <c r="K2253"/>
    </row>
    <row r="2254" spans="11:11">
      <c r="K2254"/>
    </row>
    <row r="2255" spans="11:11">
      <c r="K2255"/>
    </row>
    <row r="2256" spans="11:11">
      <c r="K2256"/>
    </row>
    <row r="2257" spans="11:11">
      <c r="K2257"/>
    </row>
    <row r="2258" spans="11:11">
      <c r="K2258"/>
    </row>
    <row r="2259" spans="11:11">
      <c r="K2259"/>
    </row>
    <row r="2260" spans="11:11">
      <c r="K2260"/>
    </row>
    <row r="2261" spans="11:11">
      <c r="K2261"/>
    </row>
    <row r="2262" spans="11:11">
      <c r="K2262"/>
    </row>
    <row r="2263" spans="11:11">
      <c r="K2263"/>
    </row>
    <row r="2264" spans="11:11">
      <c r="K2264"/>
    </row>
    <row r="2265" spans="11:11">
      <c r="K2265"/>
    </row>
    <row r="2266" spans="11:11">
      <c r="K2266"/>
    </row>
    <row r="2267" spans="11:11">
      <c r="K2267"/>
    </row>
    <row r="2268" spans="11:11">
      <c r="K2268"/>
    </row>
    <row r="2269" spans="11:11">
      <c r="K2269"/>
    </row>
    <row r="2270" spans="11:11">
      <c r="K2270"/>
    </row>
    <row r="2271" spans="11:11">
      <c r="K2271"/>
    </row>
    <row r="2272" spans="11:11">
      <c r="K2272"/>
    </row>
    <row r="2273" spans="11:11">
      <c r="K2273"/>
    </row>
    <row r="2274" spans="11:11">
      <c r="K2274"/>
    </row>
    <row r="2275" spans="11:11">
      <c r="K2275"/>
    </row>
    <row r="2276" spans="11:11">
      <c r="K2276"/>
    </row>
    <row r="2277" spans="11:11">
      <c r="K2277"/>
    </row>
    <row r="2278" spans="11:11">
      <c r="K2278"/>
    </row>
    <row r="2279" spans="11:11">
      <c r="K2279"/>
    </row>
    <row r="2280" spans="11:11">
      <c r="K2280"/>
    </row>
    <row r="2281" spans="11:11">
      <c r="K2281"/>
    </row>
    <row r="2282" spans="11:11">
      <c r="K2282"/>
    </row>
    <row r="2283" spans="11:11">
      <c r="K2283"/>
    </row>
    <row r="2284" spans="11:11">
      <c r="K2284"/>
    </row>
    <row r="2285" spans="11:11">
      <c r="K2285"/>
    </row>
    <row r="2286" spans="11:11">
      <c r="K2286"/>
    </row>
    <row r="2287" spans="11:11">
      <c r="K2287"/>
    </row>
    <row r="2288" spans="11:11">
      <c r="K2288"/>
    </row>
    <row r="2289" spans="11:11">
      <c r="K2289"/>
    </row>
    <row r="2290" spans="11:11">
      <c r="K2290"/>
    </row>
    <row r="2291" spans="11:11">
      <c r="K2291"/>
    </row>
    <row r="2292" spans="11:11">
      <c r="K2292"/>
    </row>
    <row r="2293" spans="11:11">
      <c r="K2293"/>
    </row>
    <row r="2294" spans="11:11">
      <c r="K2294"/>
    </row>
    <row r="2295" spans="11:11">
      <c r="K2295"/>
    </row>
    <row r="2296" spans="11:11">
      <c r="K2296"/>
    </row>
    <row r="2297" spans="11:11">
      <c r="K2297"/>
    </row>
    <row r="2298" spans="11:11">
      <c r="K2298"/>
    </row>
    <row r="2299" spans="11:11">
      <c r="K2299"/>
    </row>
    <row r="2300" spans="11:11">
      <c r="K2300"/>
    </row>
    <row r="2301" spans="11:11">
      <c r="K2301"/>
    </row>
    <row r="2302" spans="11:11">
      <c r="K2302"/>
    </row>
    <row r="2303" spans="11:11">
      <c r="K2303"/>
    </row>
    <row r="2304" spans="11:11">
      <c r="K2304"/>
    </row>
    <row r="2305" spans="11:11">
      <c r="K2305"/>
    </row>
    <row r="2306" spans="11:11">
      <c r="K2306"/>
    </row>
    <row r="2307" spans="11:11">
      <c r="K2307"/>
    </row>
    <row r="2308" spans="11:11">
      <c r="K2308"/>
    </row>
    <row r="2309" spans="11:11">
      <c r="K2309"/>
    </row>
    <row r="2310" spans="11:11">
      <c r="K2310"/>
    </row>
    <row r="2311" spans="11:11">
      <c r="K2311"/>
    </row>
    <row r="2312" spans="11:11">
      <c r="K2312"/>
    </row>
    <row r="2313" spans="11:11">
      <c r="K2313"/>
    </row>
    <row r="2314" spans="11:11">
      <c r="K2314"/>
    </row>
    <row r="2315" spans="11:11">
      <c r="K2315"/>
    </row>
    <row r="2316" spans="11:11">
      <c r="K2316"/>
    </row>
    <row r="2317" spans="11:11">
      <c r="K2317"/>
    </row>
    <row r="2318" spans="11:11">
      <c r="K2318"/>
    </row>
    <row r="2319" spans="11:11">
      <c r="K2319"/>
    </row>
    <row r="2320" spans="11:11">
      <c r="K2320"/>
    </row>
    <row r="2321" spans="11:11">
      <c r="K2321"/>
    </row>
    <row r="2322" spans="11:11">
      <c r="K2322"/>
    </row>
    <row r="2323" spans="11:11">
      <c r="K2323"/>
    </row>
    <row r="2324" spans="11:11">
      <c r="K2324"/>
    </row>
    <row r="2325" spans="11:11">
      <c r="K2325"/>
    </row>
    <row r="2326" spans="11:11">
      <c r="K2326"/>
    </row>
    <row r="2327" spans="11:11">
      <c r="K2327"/>
    </row>
    <row r="2328" spans="11:11">
      <c r="K2328"/>
    </row>
    <row r="2329" spans="11:11">
      <c r="K2329"/>
    </row>
    <row r="2330" spans="11:11">
      <c r="K2330"/>
    </row>
    <row r="2331" spans="11:11">
      <c r="K2331"/>
    </row>
    <row r="2332" spans="11:11">
      <c r="K2332"/>
    </row>
    <row r="2333" spans="11:11">
      <c r="K2333"/>
    </row>
    <row r="2334" spans="11:11">
      <c r="K2334"/>
    </row>
    <row r="2335" spans="11:11">
      <c r="K2335"/>
    </row>
    <row r="2336" spans="11:11">
      <c r="K2336"/>
    </row>
    <row r="2337" spans="11:11">
      <c r="K2337"/>
    </row>
    <row r="2338" spans="11:11">
      <c r="K2338"/>
    </row>
    <row r="2339" spans="11:11">
      <c r="K2339"/>
    </row>
    <row r="2340" spans="11:11">
      <c r="K2340"/>
    </row>
    <row r="2341" spans="11:11">
      <c r="K2341"/>
    </row>
    <row r="2342" spans="11:11">
      <c r="K2342"/>
    </row>
    <row r="2343" spans="11:11">
      <c r="K2343"/>
    </row>
    <row r="2344" spans="11:11">
      <c r="K2344"/>
    </row>
    <row r="2345" spans="11:11">
      <c r="K2345"/>
    </row>
    <row r="2346" spans="11:11">
      <c r="K2346"/>
    </row>
    <row r="2347" spans="11:11">
      <c r="K2347"/>
    </row>
    <row r="2348" spans="11:11">
      <c r="K2348"/>
    </row>
    <row r="2349" spans="11:11">
      <c r="K2349"/>
    </row>
    <row r="2350" spans="11:11">
      <c r="K2350"/>
    </row>
    <row r="2351" spans="11:11">
      <c r="K2351"/>
    </row>
    <row r="2352" spans="11:11">
      <c r="K2352"/>
    </row>
    <row r="2353" spans="11:11">
      <c r="K2353"/>
    </row>
    <row r="2354" spans="11:11">
      <c r="K2354"/>
    </row>
    <row r="2355" spans="11:11">
      <c r="K2355"/>
    </row>
    <row r="2356" spans="11:11">
      <c r="K2356"/>
    </row>
    <row r="2357" spans="11:11">
      <c r="K2357"/>
    </row>
    <row r="2358" spans="11:11">
      <c r="K2358"/>
    </row>
    <row r="2359" spans="11:11">
      <c r="K2359"/>
    </row>
    <row r="2360" spans="11:11">
      <c r="K2360"/>
    </row>
    <row r="2361" spans="11:11">
      <c r="K2361"/>
    </row>
    <row r="2362" spans="11:11">
      <c r="K2362"/>
    </row>
    <row r="2363" spans="11:11">
      <c r="K2363"/>
    </row>
    <row r="2364" spans="11:11">
      <c r="K2364"/>
    </row>
    <row r="2365" spans="11:11">
      <c r="K2365"/>
    </row>
    <row r="2366" spans="11:11">
      <c r="K2366"/>
    </row>
    <row r="2367" spans="11:11">
      <c r="K2367"/>
    </row>
    <row r="2368" spans="11:11">
      <c r="K2368"/>
    </row>
    <row r="2369" spans="11:11">
      <c r="K2369"/>
    </row>
    <row r="2370" spans="11:11">
      <c r="K2370"/>
    </row>
    <row r="2371" spans="11:11">
      <c r="K2371"/>
    </row>
    <row r="2372" spans="11:11">
      <c r="K2372"/>
    </row>
    <row r="2373" spans="11:11">
      <c r="K2373"/>
    </row>
    <row r="2374" spans="11:11">
      <c r="K2374"/>
    </row>
    <row r="2375" spans="11:11">
      <c r="K2375"/>
    </row>
    <row r="2376" spans="11:11">
      <c r="K2376"/>
    </row>
    <row r="2377" spans="11:11">
      <c r="K2377"/>
    </row>
    <row r="2378" spans="11:11">
      <c r="K2378"/>
    </row>
    <row r="2379" spans="11:11">
      <c r="K2379"/>
    </row>
    <row r="2380" spans="11:11">
      <c r="K2380"/>
    </row>
    <row r="2381" spans="11:11">
      <c r="K2381"/>
    </row>
    <row r="2382" spans="11:11">
      <c r="K2382"/>
    </row>
    <row r="2383" spans="11:11">
      <c r="K2383"/>
    </row>
    <row r="2384" spans="11:11">
      <c r="K2384"/>
    </row>
    <row r="2385" spans="11:11">
      <c r="K2385"/>
    </row>
    <row r="2386" spans="11:11">
      <c r="K2386"/>
    </row>
    <row r="2387" spans="11:11">
      <c r="K2387"/>
    </row>
    <row r="2388" spans="11:11">
      <c r="K2388"/>
    </row>
    <row r="2389" spans="11:11">
      <c r="K2389"/>
    </row>
    <row r="2390" spans="11:11">
      <c r="K2390"/>
    </row>
    <row r="2391" spans="11:11">
      <c r="K2391"/>
    </row>
    <row r="2392" spans="11:11">
      <c r="K2392"/>
    </row>
    <row r="2393" spans="11:11">
      <c r="K2393"/>
    </row>
    <row r="2394" spans="11:11">
      <c r="K2394"/>
    </row>
    <row r="2395" spans="11:11">
      <c r="K2395"/>
    </row>
    <row r="2396" spans="11:11">
      <c r="K2396"/>
    </row>
    <row r="2397" spans="11:11">
      <c r="K2397"/>
    </row>
    <row r="2398" spans="11:11">
      <c r="K2398"/>
    </row>
    <row r="2399" spans="11:11">
      <c r="K2399"/>
    </row>
    <row r="2400" spans="11:11">
      <c r="K2400"/>
    </row>
    <row r="2401" spans="11:11">
      <c r="K2401"/>
    </row>
    <row r="2402" spans="11:11">
      <c r="K2402"/>
    </row>
    <row r="2403" spans="11:11">
      <c r="K2403"/>
    </row>
    <row r="2404" spans="11:11">
      <c r="K2404"/>
    </row>
    <row r="2405" spans="11:11">
      <c r="K2405"/>
    </row>
    <row r="2406" spans="11:11">
      <c r="K2406"/>
    </row>
    <row r="2407" spans="11:11">
      <c r="K2407"/>
    </row>
    <row r="2408" spans="11:11">
      <c r="K2408"/>
    </row>
    <row r="2409" spans="11:11">
      <c r="K2409"/>
    </row>
    <row r="2410" spans="11:11">
      <c r="K2410"/>
    </row>
    <row r="2411" spans="11:11">
      <c r="K2411"/>
    </row>
    <row r="2412" spans="11:11">
      <c r="K2412"/>
    </row>
    <row r="2413" spans="11:11">
      <c r="K2413"/>
    </row>
    <row r="2414" spans="11:11">
      <c r="K2414"/>
    </row>
    <row r="2415" spans="11:11">
      <c r="K2415"/>
    </row>
    <row r="2416" spans="11:11">
      <c r="K2416"/>
    </row>
    <row r="2417" spans="11:11">
      <c r="K2417"/>
    </row>
    <row r="2418" spans="11:11">
      <c r="K2418"/>
    </row>
    <row r="2419" spans="11:11">
      <c r="K2419"/>
    </row>
    <row r="2420" spans="11:11">
      <c r="K2420"/>
    </row>
    <row r="2421" spans="11:11">
      <c r="K2421"/>
    </row>
    <row r="2422" spans="11:11">
      <c r="K2422"/>
    </row>
    <row r="2423" spans="11:11">
      <c r="K2423"/>
    </row>
    <row r="2424" spans="11:11">
      <c r="K2424"/>
    </row>
    <row r="2425" spans="11:11">
      <c r="K2425"/>
    </row>
    <row r="2426" spans="11:11">
      <c r="K2426"/>
    </row>
    <row r="2427" spans="11:11">
      <c r="K2427"/>
    </row>
    <row r="2428" spans="11:11">
      <c r="K2428"/>
    </row>
    <row r="2429" spans="11:11">
      <c r="K2429"/>
    </row>
    <row r="2430" spans="11:11">
      <c r="K2430"/>
    </row>
    <row r="2431" spans="11:11">
      <c r="K2431"/>
    </row>
    <row r="2432" spans="11:11">
      <c r="K2432"/>
    </row>
    <row r="2433" spans="11:11">
      <c r="K2433"/>
    </row>
    <row r="2434" spans="11:11">
      <c r="K2434"/>
    </row>
    <row r="2435" spans="11:11">
      <c r="K2435"/>
    </row>
    <row r="2436" spans="11:11">
      <c r="K2436"/>
    </row>
    <row r="2437" spans="11:11">
      <c r="K2437"/>
    </row>
    <row r="2438" spans="11:11">
      <c r="K2438"/>
    </row>
    <row r="2439" spans="11:11">
      <c r="K2439"/>
    </row>
    <row r="2440" spans="11:11">
      <c r="K2440"/>
    </row>
    <row r="2441" spans="11:11">
      <c r="K2441"/>
    </row>
    <row r="2442" spans="11:11">
      <c r="K2442"/>
    </row>
    <row r="2443" spans="11:11">
      <c r="K2443"/>
    </row>
    <row r="2444" spans="11:11">
      <c r="K2444"/>
    </row>
    <row r="2445" spans="11:11">
      <c r="K2445"/>
    </row>
    <row r="2446" spans="11:11">
      <c r="K2446"/>
    </row>
    <row r="2447" spans="11:11">
      <c r="K2447"/>
    </row>
    <row r="2448" spans="11:11">
      <c r="K2448"/>
    </row>
    <row r="2449" spans="11:11">
      <c r="K2449"/>
    </row>
    <row r="2450" spans="11:11">
      <c r="K2450"/>
    </row>
    <row r="2451" spans="11:11">
      <c r="K2451"/>
    </row>
    <row r="2452" spans="11:11">
      <c r="K2452"/>
    </row>
    <row r="2453" spans="11:11">
      <c r="K2453"/>
    </row>
    <row r="2454" spans="11:11">
      <c r="K2454"/>
    </row>
    <row r="2455" spans="11:11">
      <c r="K2455"/>
    </row>
    <row r="2456" spans="11:11">
      <c r="K2456"/>
    </row>
    <row r="2457" spans="11:11">
      <c r="K2457"/>
    </row>
    <row r="2458" spans="11:11">
      <c r="K2458"/>
    </row>
    <row r="2459" spans="11:11">
      <c r="K2459"/>
    </row>
    <row r="2460" spans="11:11">
      <c r="K2460"/>
    </row>
    <row r="2461" spans="11:11">
      <c r="K2461"/>
    </row>
    <row r="2462" spans="11:11">
      <c r="K2462"/>
    </row>
    <row r="2463" spans="11:11">
      <c r="K2463"/>
    </row>
    <row r="2464" spans="11:11">
      <c r="K2464"/>
    </row>
    <row r="2465" spans="11:11">
      <c r="K2465"/>
    </row>
    <row r="2466" spans="11:11">
      <c r="K2466"/>
    </row>
    <row r="2467" spans="11:11">
      <c r="K2467"/>
    </row>
    <row r="2468" spans="11:11">
      <c r="K2468"/>
    </row>
    <row r="2469" spans="11:11">
      <c r="K2469"/>
    </row>
    <row r="2470" spans="11:11">
      <c r="K2470"/>
    </row>
    <row r="2471" spans="11:11">
      <c r="K2471"/>
    </row>
    <row r="2472" spans="11:11">
      <c r="K2472"/>
    </row>
    <row r="2473" spans="11:11">
      <c r="K2473"/>
    </row>
    <row r="2474" spans="11:11">
      <c r="K2474"/>
    </row>
    <row r="2475" spans="11:11">
      <c r="K2475"/>
    </row>
    <row r="2476" spans="11:11">
      <c r="K2476"/>
    </row>
    <row r="2477" spans="11:11">
      <c r="K2477"/>
    </row>
    <row r="2478" spans="11:11">
      <c r="K2478"/>
    </row>
    <row r="2479" spans="11:11">
      <c r="K2479"/>
    </row>
    <row r="2480" spans="11:11">
      <c r="K2480"/>
    </row>
    <row r="2481" spans="11:11">
      <c r="K2481"/>
    </row>
    <row r="2482" spans="11:11">
      <c r="K2482"/>
    </row>
    <row r="2483" spans="11:11">
      <c r="K2483"/>
    </row>
    <row r="2484" spans="11:11">
      <c r="K2484"/>
    </row>
    <row r="2485" spans="11:11">
      <c r="K2485"/>
    </row>
    <row r="2486" spans="11:11">
      <c r="K2486"/>
    </row>
    <row r="2487" spans="11:11">
      <c r="K2487"/>
    </row>
    <row r="2488" spans="11:11">
      <c r="K2488"/>
    </row>
    <row r="2489" spans="11:11">
      <c r="K2489"/>
    </row>
    <row r="2490" spans="11:11">
      <c r="K2490"/>
    </row>
    <row r="2491" spans="11:11">
      <c r="K2491"/>
    </row>
    <row r="2492" spans="11:11">
      <c r="K2492"/>
    </row>
    <row r="2493" spans="11:11">
      <c r="K2493"/>
    </row>
    <row r="2494" spans="11:11">
      <c r="K2494"/>
    </row>
    <row r="2495" spans="11:11">
      <c r="K2495"/>
    </row>
    <row r="2496" spans="11:11">
      <c r="K2496"/>
    </row>
    <row r="2497" spans="11:11">
      <c r="K2497"/>
    </row>
    <row r="2498" spans="11:11">
      <c r="K2498"/>
    </row>
    <row r="2499" spans="11:11">
      <c r="K2499"/>
    </row>
    <row r="2500" spans="11:11">
      <c r="K2500"/>
    </row>
    <row r="2501" spans="11:11">
      <c r="K2501"/>
    </row>
    <row r="2502" spans="11:11">
      <c r="K2502"/>
    </row>
    <row r="2503" spans="11:11">
      <c r="K2503"/>
    </row>
    <row r="2504" spans="11:11">
      <c r="K2504"/>
    </row>
    <row r="2505" spans="11:11">
      <c r="K2505"/>
    </row>
    <row r="2506" spans="11:11">
      <c r="K2506"/>
    </row>
    <row r="2507" spans="11:11">
      <c r="K2507"/>
    </row>
    <row r="2508" spans="11:11">
      <c r="K2508"/>
    </row>
    <row r="2509" spans="11:11">
      <c r="K2509"/>
    </row>
    <row r="2510" spans="11:11">
      <c r="K2510"/>
    </row>
    <row r="2511" spans="11:11">
      <c r="K2511"/>
    </row>
    <row r="2512" spans="11:11">
      <c r="K2512"/>
    </row>
    <row r="2513" spans="11:11">
      <c r="K2513"/>
    </row>
    <row r="2514" spans="11:11">
      <c r="K2514"/>
    </row>
    <row r="2515" spans="11:11">
      <c r="K2515"/>
    </row>
    <row r="2516" spans="11:11">
      <c r="K2516"/>
    </row>
    <row r="2517" spans="11:11">
      <c r="K2517"/>
    </row>
    <row r="2518" spans="11:11">
      <c r="K2518"/>
    </row>
    <row r="2519" spans="11:11">
      <c r="K2519"/>
    </row>
    <row r="2520" spans="11:11">
      <c r="K2520"/>
    </row>
    <row r="2521" spans="11:11">
      <c r="K2521"/>
    </row>
    <row r="2522" spans="11:11">
      <c r="K2522"/>
    </row>
    <row r="2523" spans="11:11">
      <c r="K2523"/>
    </row>
    <row r="2524" spans="11:11">
      <c r="K2524"/>
    </row>
    <row r="2525" spans="11:11">
      <c r="K2525"/>
    </row>
    <row r="2526" spans="11:11">
      <c r="K2526"/>
    </row>
    <row r="2527" spans="11:11">
      <c r="K2527"/>
    </row>
    <row r="2528" spans="11:11">
      <c r="K2528"/>
    </row>
    <row r="2529" spans="11:11">
      <c r="K2529"/>
    </row>
    <row r="2530" spans="11:11">
      <c r="K2530"/>
    </row>
    <row r="2531" spans="11:11">
      <c r="K2531"/>
    </row>
    <row r="2532" spans="11:11">
      <c r="K2532"/>
    </row>
    <row r="2533" spans="11:11">
      <c r="K2533"/>
    </row>
    <row r="2534" spans="11:11">
      <c r="K2534"/>
    </row>
    <row r="2535" spans="11:11">
      <c r="K2535"/>
    </row>
    <row r="2536" spans="11:11">
      <c r="K2536"/>
    </row>
    <row r="2537" spans="11:11">
      <c r="K2537"/>
    </row>
    <row r="2538" spans="11:11">
      <c r="K2538"/>
    </row>
    <row r="2539" spans="11:11">
      <c r="K2539"/>
    </row>
    <row r="2540" spans="11:11">
      <c r="K2540"/>
    </row>
    <row r="2541" spans="11:11">
      <c r="K2541"/>
    </row>
    <row r="2542" spans="11:11">
      <c r="K2542"/>
    </row>
    <row r="2543" spans="11:11">
      <c r="K2543"/>
    </row>
    <row r="2544" spans="11:11">
      <c r="K2544"/>
    </row>
    <row r="2545" spans="11:11">
      <c r="K2545"/>
    </row>
    <row r="2546" spans="11:11">
      <c r="K2546"/>
    </row>
    <row r="2547" spans="11:11">
      <c r="K2547"/>
    </row>
    <row r="2548" spans="11:11">
      <c r="K2548"/>
    </row>
    <row r="2549" spans="11:11">
      <c r="K2549"/>
    </row>
    <row r="2550" spans="11:11">
      <c r="K2550"/>
    </row>
    <row r="2551" spans="11:11">
      <c r="K2551"/>
    </row>
    <row r="2552" spans="11:11">
      <c r="K2552"/>
    </row>
    <row r="2553" spans="11:11">
      <c r="K2553"/>
    </row>
    <row r="2554" spans="11:11">
      <c r="K2554"/>
    </row>
    <row r="2555" spans="11:11">
      <c r="K2555"/>
    </row>
    <row r="2556" spans="11:11">
      <c r="K2556"/>
    </row>
    <row r="2557" spans="11:11">
      <c r="K2557"/>
    </row>
    <row r="2558" spans="11:11">
      <c r="K2558"/>
    </row>
    <row r="2559" spans="11:11">
      <c r="K2559"/>
    </row>
    <row r="2560" spans="11:11">
      <c r="K2560"/>
    </row>
    <row r="2561" spans="11:11">
      <c r="K2561"/>
    </row>
    <row r="2562" spans="11:11">
      <c r="K2562"/>
    </row>
    <row r="2563" spans="11:11">
      <c r="K2563"/>
    </row>
    <row r="2564" spans="11:11">
      <c r="K2564"/>
    </row>
    <row r="2565" spans="11:11">
      <c r="K2565"/>
    </row>
    <row r="2566" spans="11:11">
      <c r="K2566"/>
    </row>
    <row r="2567" spans="11:11">
      <c r="K2567"/>
    </row>
    <row r="2568" spans="11:11">
      <c r="K2568"/>
    </row>
    <row r="2569" spans="11:11">
      <c r="K2569"/>
    </row>
    <row r="2570" spans="11:11">
      <c r="K2570"/>
    </row>
    <row r="2571" spans="11:11">
      <c r="K2571"/>
    </row>
    <row r="2572" spans="11:11">
      <c r="K2572"/>
    </row>
    <row r="2573" spans="11:11">
      <c r="K2573"/>
    </row>
    <row r="2574" spans="11:11">
      <c r="K2574"/>
    </row>
    <row r="2575" spans="11:11">
      <c r="K2575"/>
    </row>
    <row r="2576" spans="11:11">
      <c r="K2576"/>
    </row>
    <row r="2577" spans="11:11">
      <c r="K2577"/>
    </row>
    <row r="2578" spans="11:11">
      <c r="K2578"/>
    </row>
    <row r="2579" spans="11:11">
      <c r="K2579"/>
    </row>
    <row r="2580" spans="11:11">
      <c r="K2580"/>
    </row>
    <row r="2581" spans="11:11">
      <c r="K2581"/>
    </row>
    <row r="2582" spans="11:11">
      <c r="K2582"/>
    </row>
    <row r="2583" spans="11:11">
      <c r="K2583"/>
    </row>
    <row r="2584" spans="11:11">
      <c r="K2584"/>
    </row>
    <row r="2585" spans="11:11">
      <c r="K2585"/>
    </row>
    <row r="2586" spans="11:11">
      <c r="K2586"/>
    </row>
    <row r="2587" spans="11:11">
      <c r="K2587"/>
    </row>
    <row r="2588" spans="11:11">
      <c r="K2588"/>
    </row>
    <row r="2589" spans="11:11">
      <c r="K2589"/>
    </row>
    <row r="2590" spans="11:11">
      <c r="K2590"/>
    </row>
    <row r="2591" spans="11:11">
      <c r="K2591"/>
    </row>
    <row r="2592" spans="11:11">
      <c r="K2592"/>
    </row>
    <row r="2593" spans="11:11">
      <c r="K2593"/>
    </row>
    <row r="2594" spans="11:11">
      <c r="K2594"/>
    </row>
    <row r="2595" spans="11:11">
      <c r="K2595"/>
    </row>
    <row r="2596" spans="11:11">
      <c r="K2596"/>
    </row>
    <row r="2597" spans="11:11">
      <c r="K2597"/>
    </row>
    <row r="2598" spans="11:11">
      <c r="K2598"/>
    </row>
    <row r="2599" spans="11:11">
      <c r="K2599"/>
    </row>
    <row r="2600" spans="11:11">
      <c r="K2600"/>
    </row>
    <row r="2601" spans="11:11">
      <c r="K2601"/>
    </row>
    <row r="2602" spans="11:11">
      <c r="K2602"/>
    </row>
    <row r="2603" spans="11:11">
      <c r="K2603"/>
    </row>
    <row r="2604" spans="11:11">
      <c r="K2604"/>
    </row>
    <row r="2605" spans="11:11">
      <c r="K2605"/>
    </row>
    <row r="2606" spans="11:11">
      <c r="K2606"/>
    </row>
    <row r="2607" spans="11:11">
      <c r="K2607"/>
    </row>
    <row r="2608" spans="11:11">
      <c r="K2608"/>
    </row>
    <row r="2609" spans="11:11">
      <c r="K2609"/>
    </row>
    <row r="2610" spans="11:11">
      <c r="K2610"/>
    </row>
    <row r="2611" spans="11:11">
      <c r="K2611"/>
    </row>
    <row r="2612" spans="11:11">
      <c r="K2612"/>
    </row>
    <row r="2613" spans="11:11">
      <c r="K2613"/>
    </row>
    <row r="2614" spans="11:11">
      <c r="K2614"/>
    </row>
    <row r="2615" spans="11:11">
      <c r="K2615"/>
    </row>
    <row r="2616" spans="11:11">
      <c r="K2616"/>
    </row>
    <row r="2617" spans="11:11">
      <c r="K2617"/>
    </row>
    <row r="2618" spans="11:11">
      <c r="K2618"/>
    </row>
    <row r="2619" spans="11:11">
      <c r="K2619"/>
    </row>
    <row r="2620" spans="11:11">
      <c r="K2620"/>
    </row>
    <row r="2621" spans="11:11">
      <c r="K2621"/>
    </row>
    <row r="2622" spans="11:11">
      <c r="K2622"/>
    </row>
    <row r="2623" spans="11:11">
      <c r="K2623"/>
    </row>
    <row r="2624" spans="11:11">
      <c r="K2624"/>
    </row>
    <row r="2625" spans="11:11">
      <c r="K2625"/>
    </row>
    <row r="2626" spans="11:11">
      <c r="K2626"/>
    </row>
    <row r="2627" spans="11:11">
      <c r="K2627"/>
    </row>
    <row r="2628" spans="11:11">
      <c r="K2628"/>
    </row>
    <row r="2629" spans="11:11">
      <c r="K2629"/>
    </row>
    <row r="2630" spans="11:11">
      <c r="K2630"/>
    </row>
    <row r="2631" spans="11:11">
      <c r="K2631"/>
    </row>
    <row r="2632" spans="11:11">
      <c r="K2632"/>
    </row>
    <row r="2633" spans="11:11">
      <c r="K2633"/>
    </row>
    <row r="2634" spans="11:11">
      <c r="K2634"/>
    </row>
    <row r="2635" spans="11:11">
      <c r="K2635"/>
    </row>
    <row r="2636" spans="11:11">
      <c r="K2636"/>
    </row>
    <row r="2637" spans="11:11">
      <c r="K2637"/>
    </row>
    <row r="2638" spans="11:11">
      <c r="K2638"/>
    </row>
    <row r="2639" spans="11:11">
      <c r="K2639"/>
    </row>
    <row r="2640" spans="11:11">
      <c r="K2640"/>
    </row>
    <row r="2641" spans="11:11">
      <c r="K2641"/>
    </row>
    <row r="2642" spans="11:11">
      <c r="K2642"/>
    </row>
    <row r="2643" spans="11:11">
      <c r="K2643"/>
    </row>
    <row r="2644" spans="11:11">
      <c r="K2644"/>
    </row>
    <row r="2645" spans="11:11">
      <c r="K2645"/>
    </row>
    <row r="2646" spans="11:11">
      <c r="K2646"/>
    </row>
    <row r="2647" spans="11:11">
      <c r="K2647"/>
    </row>
    <row r="2648" spans="11:11">
      <c r="K2648"/>
    </row>
    <row r="2649" spans="11:11">
      <c r="K2649"/>
    </row>
    <row r="2650" spans="11:11">
      <c r="K2650"/>
    </row>
    <row r="2651" spans="11:11">
      <c r="K2651"/>
    </row>
    <row r="2652" spans="11:11">
      <c r="K2652"/>
    </row>
    <row r="2653" spans="11:11">
      <c r="K2653"/>
    </row>
    <row r="2654" spans="11:11">
      <c r="K2654"/>
    </row>
    <row r="2655" spans="11:11">
      <c r="K2655"/>
    </row>
    <row r="2656" spans="11:11">
      <c r="K2656"/>
    </row>
    <row r="2657" spans="11:11">
      <c r="K2657"/>
    </row>
    <row r="2658" spans="11:11">
      <c r="K2658"/>
    </row>
    <row r="2659" spans="11:11">
      <c r="K2659"/>
    </row>
    <row r="2660" spans="11:11">
      <c r="K2660"/>
    </row>
    <row r="2661" spans="11:11">
      <c r="K2661"/>
    </row>
    <row r="2662" spans="11:11">
      <c r="K2662"/>
    </row>
    <row r="2663" spans="11:11">
      <c r="K2663"/>
    </row>
    <row r="2664" spans="11:11">
      <c r="K2664"/>
    </row>
    <row r="2665" spans="11:11">
      <c r="K2665"/>
    </row>
    <row r="2666" spans="11:11">
      <c r="K2666"/>
    </row>
    <row r="2667" spans="11:11">
      <c r="K2667"/>
    </row>
    <row r="2668" spans="11:11">
      <c r="K2668"/>
    </row>
    <row r="2669" spans="11:11">
      <c r="K2669"/>
    </row>
    <row r="2670" spans="11:11">
      <c r="K2670"/>
    </row>
    <row r="2671" spans="11:11">
      <c r="K2671"/>
    </row>
    <row r="2672" spans="11:11">
      <c r="K2672"/>
    </row>
    <row r="2673" spans="11:11">
      <c r="K2673"/>
    </row>
    <row r="2674" spans="11:11">
      <c r="K2674"/>
    </row>
    <row r="2675" spans="11:11">
      <c r="K2675"/>
    </row>
    <row r="2676" spans="11:11">
      <c r="K2676"/>
    </row>
    <row r="2677" spans="11:11">
      <c r="K2677"/>
    </row>
    <row r="2678" spans="11:11">
      <c r="K2678"/>
    </row>
    <row r="2679" spans="11:11">
      <c r="K2679"/>
    </row>
    <row r="2680" spans="11:11">
      <c r="K2680"/>
    </row>
    <row r="2681" spans="11:11">
      <c r="K2681"/>
    </row>
    <row r="2682" spans="11:11">
      <c r="K2682"/>
    </row>
    <row r="2683" spans="11:11">
      <c r="K2683"/>
    </row>
    <row r="2684" spans="11:11">
      <c r="K2684"/>
    </row>
    <row r="2685" spans="11:11">
      <c r="K2685"/>
    </row>
    <row r="2686" spans="11:11">
      <c r="K2686"/>
    </row>
    <row r="2687" spans="11:11">
      <c r="K2687"/>
    </row>
    <row r="2688" spans="11:11">
      <c r="K2688"/>
    </row>
    <row r="2689" spans="11:11">
      <c r="K2689"/>
    </row>
    <row r="2690" spans="11:11">
      <c r="K2690"/>
    </row>
    <row r="2691" spans="11:11">
      <c r="K2691"/>
    </row>
    <row r="2692" spans="11:11">
      <c r="K2692"/>
    </row>
    <row r="2693" spans="11:11">
      <c r="K2693"/>
    </row>
    <row r="2694" spans="11:11">
      <c r="K2694"/>
    </row>
    <row r="2695" spans="11:11">
      <c r="K2695"/>
    </row>
    <row r="2696" spans="11:11">
      <c r="K2696"/>
    </row>
    <row r="2697" spans="11:11">
      <c r="K2697"/>
    </row>
    <row r="2698" spans="11:11">
      <c r="K2698"/>
    </row>
    <row r="2699" spans="11:11">
      <c r="K2699"/>
    </row>
    <row r="2700" spans="11:11">
      <c r="K2700"/>
    </row>
    <row r="2701" spans="11:11">
      <c r="K2701"/>
    </row>
    <row r="2702" spans="11:11">
      <c r="K2702"/>
    </row>
    <row r="2703" spans="11:11">
      <c r="K2703"/>
    </row>
    <row r="2704" spans="11:11">
      <c r="K2704"/>
    </row>
    <row r="2705" spans="11:11">
      <c r="K2705"/>
    </row>
    <row r="2706" spans="11:11">
      <c r="K2706"/>
    </row>
    <row r="2707" spans="11:11">
      <c r="K2707"/>
    </row>
    <row r="2708" spans="11:11">
      <c r="K2708"/>
    </row>
    <row r="2709" spans="11:11">
      <c r="K2709"/>
    </row>
    <row r="2710" spans="11:11">
      <c r="K2710"/>
    </row>
    <row r="2711" spans="11:11">
      <c r="K2711"/>
    </row>
    <row r="2712" spans="11:11">
      <c r="K2712"/>
    </row>
    <row r="2713" spans="11:11">
      <c r="K2713"/>
    </row>
    <row r="2714" spans="11:11">
      <c r="K2714"/>
    </row>
    <row r="2715" spans="11:11">
      <c r="K2715"/>
    </row>
    <row r="2716" spans="11:11">
      <c r="K2716"/>
    </row>
    <row r="2717" spans="11:11">
      <c r="K2717"/>
    </row>
    <row r="2718" spans="11:11">
      <c r="K2718"/>
    </row>
    <row r="2719" spans="11:11">
      <c r="K2719"/>
    </row>
    <row r="2720" spans="11:11">
      <c r="K2720"/>
    </row>
    <row r="2721" spans="11:11">
      <c r="K2721"/>
    </row>
    <row r="2722" spans="11:11">
      <c r="K2722"/>
    </row>
    <row r="2723" spans="11:11">
      <c r="K2723"/>
    </row>
    <row r="2724" spans="11:11">
      <c r="K2724"/>
    </row>
    <row r="2725" spans="11:11">
      <c r="K2725"/>
    </row>
    <row r="2726" spans="11:11">
      <c r="K2726"/>
    </row>
    <row r="2727" spans="11:11">
      <c r="K2727"/>
    </row>
    <row r="2728" spans="11:11">
      <c r="K2728"/>
    </row>
    <row r="2729" spans="11:11">
      <c r="K2729"/>
    </row>
    <row r="2730" spans="11:11">
      <c r="K2730"/>
    </row>
    <row r="2731" spans="11:11">
      <c r="K2731"/>
    </row>
    <row r="2732" spans="11:11">
      <c r="K2732"/>
    </row>
    <row r="2733" spans="11:11">
      <c r="K2733"/>
    </row>
    <row r="2734" spans="11:11">
      <c r="K2734"/>
    </row>
    <row r="2735" spans="11:11">
      <c r="K2735"/>
    </row>
    <row r="2736" spans="11:11">
      <c r="K273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11600"/>
  <sheetViews>
    <sheetView workbookViewId="0">
      <pane ySplit="1" topLeftCell="A8041" activePane="bottomLeft" state="frozen"/>
      <selection pane="bottomLeft" activeCell="B8042" sqref="B8042"/>
    </sheetView>
  </sheetViews>
  <sheetFormatPr defaultRowHeight="12" outlineLevelRow="1"/>
  <cols>
    <col min="1" max="1" width="9.85546875" bestFit="1" customWidth="1"/>
    <col min="3" max="3" width="43.5703125" bestFit="1" customWidth="1"/>
    <col min="5" max="5" width="19" bestFit="1" customWidth="1"/>
    <col min="7" max="7" width="11.85546875" bestFit="1" customWidth="1"/>
    <col min="9" max="9" width="12" customWidth="1"/>
    <col min="11" max="11" width="13.42578125" bestFit="1" customWidth="1"/>
  </cols>
  <sheetData>
    <row r="1" spans="1:11">
      <c r="A1" t="s">
        <v>135</v>
      </c>
      <c r="B1" t="s">
        <v>6</v>
      </c>
      <c r="C1" t="s">
        <v>136</v>
      </c>
      <c r="D1" s="5" t="s">
        <v>13</v>
      </c>
      <c r="E1" t="s">
        <v>137</v>
      </c>
      <c r="F1" t="s">
        <v>12</v>
      </c>
      <c r="G1" t="s">
        <v>138</v>
      </c>
      <c r="H1" t="s">
        <v>139</v>
      </c>
      <c r="I1" t="s">
        <v>140</v>
      </c>
      <c r="J1" t="s">
        <v>158</v>
      </c>
      <c r="K1" t="s">
        <v>159</v>
      </c>
    </row>
    <row r="2" spans="1:11">
      <c r="A2" s="73">
        <v>42461</v>
      </c>
      <c r="D2" s="5"/>
      <c r="E2" t="s">
        <v>165</v>
      </c>
      <c r="G2">
        <v>110</v>
      </c>
      <c r="K2" s="82">
        <v>0</v>
      </c>
    </row>
    <row r="3" spans="1:11">
      <c r="A3" s="10">
        <f>$A$2</f>
        <v>42461</v>
      </c>
      <c r="D3" s="5"/>
      <c r="E3" t="s">
        <v>165</v>
      </c>
      <c r="G3">
        <v>210</v>
      </c>
      <c r="K3" s="82">
        <v>21377</v>
      </c>
    </row>
    <row r="4" spans="1:11">
      <c r="A4" s="10">
        <f t="shared" ref="A4:A14" si="0">$A$2</f>
        <v>42461</v>
      </c>
      <c r="D4" s="5"/>
      <c r="E4" t="s">
        <v>165</v>
      </c>
      <c r="G4">
        <v>211</v>
      </c>
      <c r="K4" s="82">
        <v>0</v>
      </c>
    </row>
    <row r="5" spans="1:11">
      <c r="A5" s="10">
        <f t="shared" si="0"/>
        <v>42461</v>
      </c>
      <c r="D5" s="5"/>
      <c r="E5" t="s">
        <v>165</v>
      </c>
      <c r="G5">
        <v>215</v>
      </c>
      <c r="K5" s="82">
        <v>339572.57</v>
      </c>
    </row>
    <row r="6" spans="1:11">
      <c r="A6" s="10">
        <f t="shared" si="0"/>
        <v>42461</v>
      </c>
      <c r="D6" s="5"/>
      <c r="E6" t="s">
        <v>165</v>
      </c>
      <c r="G6">
        <v>230</v>
      </c>
      <c r="K6" s="82">
        <v>3795482.38</v>
      </c>
    </row>
    <row r="7" spans="1:11">
      <c r="A7" s="10">
        <f t="shared" si="0"/>
        <v>42461</v>
      </c>
      <c r="D7" s="5"/>
      <c r="E7" t="s">
        <v>165</v>
      </c>
      <c r="G7">
        <v>231</v>
      </c>
      <c r="K7" s="82">
        <v>0</v>
      </c>
    </row>
    <row r="8" spans="1:11">
      <c r="A8" s="10">
        <f t="shared" si="0"/>
        <v>42461</v>
      </c>
      <c r="D8" s="5"/>
      <c r="E8" t="s">
        <v>165</v>
      </c>
      <c r="G8">
        <v>235</v>
      </c>
      <c r="K8" s="82">
        <v>1116811.72</v>
      </c>
    </row>
    <row r="9" spans="1:11">
      <c r="A9" s="10">
        <f t="shared" si="0"/>
        <v>42461</v>
      </c>
      <c r="D9" s="5"/>
      <c r="E9" t="s">
        <v>165</v>
      </c>
      <c r="G9">
        <v>236</v>
      </c>
      <c r="K9" s="82">
        <v>0</v>
      </c>
    </row>
    <row r="10" spans="1:11">
      <c r="A10" s="10">
        <f t="shared" si="0"/>
        <v>42461</v>
      </c>
      <c r="D10" s="5"/>
      <c r="E10" t="s">
        <v>165</v>
      </c>
      <c r="G10">
        <v>240</v>
      </c>
      <c r="K10" s="82">
        <v>6280.64</v>
      </c>
    </row>
    <row r="11" spans="1:11">
      <c r="A11" s="10">
        <f t="shared" si="0"/>
        <v>42461</v>
      </c>
      <c r="D11" s="5"/>
      <c r="E11" t="s">
        <v>165</v>
      </c>
      <c r="G11">
        <v>250</v>
      </c>
      <c r="K11" s="82">
        <v>84568.07</v>
      </c>
    </row>
    <row r="12" spans="1:11">
      <c r="A12" s="10">
        <f t="shared" si="0"/>
        <v>42461</v>
      </c>
      <c r="D12" s="5"/>
      <c r="E12" t="s">
        <v>165</v>
      </c>
      <c r="G12">
        <v>280</v>
      </c>
      <c r="K12" s="82">
        <v>398043.8</v>
      </c>
    </row>
    <row r="13" spans="1:11">
      <c r="A13" s="10">
        <f t="shared" si="0"/>
        <v>42461</v>
      </c>
      <c r="D13" s="5"/>
      <c r="E13" t="s">
        <v>165</v>
      </c>
      <c r="G13">
        <v>290</v>
      </c>
      <c r="K13" s="82">
        <v>10176.73</v>
      </c>
    </row>
    <row r="14" spans="1:11">
      <c r="A14" s="10">
        <f t="shared" si="0"/>
        <v>42461</v>
      </c>
      <c r="D14" s="5"/>
      <c r="E14" t="s">
        <v>165</v>
      </c>
      <c r="G14">
        <v>299</v>
      </c>
      <c r="K14" s="82">
        <v>401.21</v>
      </c>
    </row>
    <row r="15" spans="1:11" outlineLevel="1">
      <c r="A15" s="1">
        <f>$A$2+1</f>
        <v>42462</v>
      </c>
      <c r="D15" s="5"/>
      <c r="E15" t="s">
        <v>165</v>
      </c>
      <c r="G15">
        <v>110</v>
      </c>
      <c r="K15">
        <v>0</v>
      </c>
    </row>
    <row r="16" spans="1:11" outlineLevel="1">
      <c r="A16" s="1">
        <f t="shared" ref="A16:A44" si="1">A15+1</f>
        <v>42463</v>
      </c>
      <c r="D16" s="5"/>
      <c r="E16" t="s">
        <v>165</v>
      </c>
      <c r="G16">
        <v>110</v>
      </c>
      <c r="K16">
        <v>0</v>
      </c>
    </row>
    <row r="17" spans="1:11" outlineLevel="1">
      <c r="A17" s="1">
        <f t="shared" si="1"/>
        <v>42464</v>
      </c>
      <c r="D17" s="5"/>
      <c r="E17" t="s">
        <v>165</v>
      </c>
      <c r="G17">
        <v>110</v>
      </c>
      <c r="K17">
        <v>0</v>
      </c>
    </row>
    <row r="18" spans="1:11" outlineLevel="1">
      <c r="A18" s="1">
        <f t="shared" si="1"/>
        <v>42465</v>
      </c>
      <c r="D18" s="5"/>
      <c r="E18" t="s">
        <v>165</v>
      </c>
      <c r="G18">
        <v>110</v>
      </c>
      <c r="K18">
        <v>0</v>
      </c>
    </row>
    <row r="19" spans="1:11" outlineLevel="1">
      <c r="A19" s="1">
        <f t="shared" si="1"/>
        <v>42466</v>
      </c>
      <c r="D19" s="5"/>
      <c r="E19" t="s">
        <v>165</v>
      </c>
      <c r="G19">
        <v>110</v>
      </c>
      <c r="K19">
        <v>0</v>
      </c>
    </row>
    <row r="20" spans="1:11" outlineLevel="1">
      <c r="A20" s="1">
        <f t="shared" si="1"/>
        <v>42467</v>
      </c>
      <c r="D20" s="5"/>
      <c r="E20" t="s">
        <v>165</v>
      </c>
      <c r="G20">
        <v>110</v>
      </c>
      <c r="K20">
        <v>0</v>
      </c>
    </row>
    <row r="21" spans="1:11" outlineLevel="1">
      <c r="A21" s="1">
        <f t="shared" si="1"/>
        <v>42468</v>
      </c>
      <c r="D21" s="5"/>
      <c r="E21" t="s">
        <v>165</v>
      </c>
      <c r="G21">
        <v>110</v>
      </c>
      <c r="K21">
        <v>0</v>
      </c>
    </row>
    <row r="22" spans="1:11" outlineLevel="1">
      <c r="A22" s="1">
        <f t="shared" si="1"/>
        <v>42469</v>
      </c>
      <c r="D22" s="5"/>
      <c r="E22" t="s">
        <v>165</v>
      </c>
      <c r="G22">
        <v>110</v>
      </c>
      <c r="K22">
        <v>0</v>
      </c>
    </row>
    <row r="23" spans="1:11" outlineLevel="1">
      <c r="A23" s="1">
        <f t="shared" si="1"/>
        <v>42470</v>
      </c>
      <c r="D23" s="5"/>
      <c r="E23" t="s">
        <v>165</v>
      </c>
      <c r="G23">
        <v>110</v>
      </c>
      <c r="K23">
        <v>0</v>
      </c>
    </row>
    <row r="24" spans="1:11" outlineLevel="1">
      <c r="A24" s="1">
        <f t="shared" si="1"/>
        <v>42471</v>
      </c>
      <c r="D24" s="5"/>
      <c r="E24" t="s">
        <v>165</v>
      </c>
      <c r="G24">
        <v>110</v>
      </c>
      <c r="K24">
        <v>0</v>
      </c>
    </row>
    <row r="25" spans="1:11" outlineLevel="1">
      <c r="A25" s="1">
        <f t="shared" si="1"/>
        <v>42472</v>
      </c>
      <c r="D25" s="5"/>
      <c r="E25" t="s">
        <v>165</v>
      </c>
      <c r="G25">
        <v>110</v>
      </c>
      <c r="K25">
        <v>0</v>
      </c>
    </row>
    <row r="26" spans="1:11" outlineLevel="1">
      <c r="A26" s="1">
        <f t="shared" si="1"/>
        <v>42473</v>
      </c>
      <c r="D26" s="5"/>
      <c r="E26" t="s">
        <v>165</v>
      </c>
      <c r="G26">
        <v>110</v>
      </c>
      <c r="K26">
        <v>0</v>
      </c>
    </row>
    <row r="27" spans="1:11" outlineLevel="1">
      <c r="A27" s="1">
        <f t="shared" si="1"/>
        <v>42474</v>
      </c>
      <c r="D27" s="5"/>
      <c r="E27" t="s">
        <v>165</v>
      </c>
      <c r="G27">
        <v>110</v>
      </c>
      <c r="K27">
        <v>0</v>
      </c>
    </row>
    <row r="28" spans="1:11" outlineLevel="1">
      <c r="A28" s="1">
        <f t="shared" si="1"/>
        <v>42475</v>
      </c>
      <c r="D28" s="5"/>
      <c r="E28" t="s">
        <v>165</v>
      </c>
      <c r="G28">
        <v>110</v>
      </c>
      <c r="K28">
        <v>0</v>
      </c>
    </row>
    <row r="29" spans="1:11" outlineLevel="1">
      <c r="A29" s="1">
        <f t="shared" si="1"/>
        <v>42476</v>
      </c>
      <c r="D29" s="5"/>
      <c r="E29" t="s">
        <v>165</v>
      </c>
      <c r="G29">
        <v>110</v>
      </c>
      <c r="K29">
        <v>0</v>
      </c>
    </row>
    <row r="30" spans="1:11" outlineLevel="1">
      <c r="A30" s="1">
        <f t="shared" si="1"/>
        <v>42477</v>
      </c>
      <c r="D30" s="5"/>
      <c r="E30" t="s">
        <v>165</v>
      </c>
      <c r="G30">
        <v>110</v>
      </c>
      <c r="K30">
        <v>0</v>
      </c>
    </row>
    <row r="31" spans="1:11" outlineLevel="1">
      <c r="A31" s="1">
        <f t="shared" si="1"/>
        <v>42478</v>
      </c>
      <c r="D31" s="5"/>
      <c r="E31" t="s">
        <v>165</v>
      </c>
      <c r="G31">
        <v>110</v>
      </c>
      <c r="K31">
        <v>0</v>
      </c>
    </row>
    <row r="32" spans="1:11" outlineLevel="1">
      <c r="A32" s="1">
        <f t="shared" si="1"/>
        <v>42479</v>
      </c>
      <c r="D32" s="5"/>
      <c r="E32" t="s">
        <v>165</v>
      </c>
      <c r="G32">
        <v>110</v>
      </c>
      <c r="K32">
        <v>0</v>
      </c>
    </row>
    <row r="33" spans="1:11" outlineLevel="1">
      <c r="A33" s="1">
        <f t="shared" si="1"/>
        <v>42480</v>
      </c>
      <c r="D33" s="5"/>
      <c r="E33" t="s">
        <v>165</v>
      </c>
      <c r="G33">
        <v>110</v>
      </c>
      <c r="K33">
        <v>0</v>
      </c>
    </row>
    <row r="34" spans="1:11" outlineLevel="1">
      <c r="A34" s="1">
        <f t="shared" si="1"/>
        <v>42481</v>
      </c>
      <c r="D34" s="5"/>
      <c r="E34" t="s">
        <v>165</v>
      </c>
      <c r="G34">
        <v>110</v>
      </c>
      <c r="K34">
        <v>0</v>
      </c>
    </row>
    <row r="35" spans="1:11" outlineLevel="1">
      <c r="A35" s="1">
        <f t="shared" si="1"/>
        <v>42482</v>
      </c>
      <c r="D35" s="5"/>
      <c r="E35" t="s">
        <v>165</v>
      </c>
      <c r="G35">
        <v>110</v>
      </c>
      <c r="K35">
        <v>0</v>
      </c>
    </row>
    <row r="36" spans="1:11" outlineLevel="1">
      <c r="A36" s="1">
        <f>A35+1</f>
        <v>42483</v>
      </c>
      <c r="D36" s="5"/>
      <c r="E36" t="s">
        <v>165</v>
      </c>
      <c r="G36">
        <v>110</v>
      </c>
      <c r="K36">
        <v>0</v>
      </c>
    </row>
    <row r="37" spans="1:11" outlineLevel="1">
      <c r="A37" s="1">
        <f t="shared" si="1"/>
        <v>42484</v>
      </c>
      <c r="D37" s="5"/>
      <c r="E37" t="s">
        <v>165</v>
      </c>
      <c r="G37">
        <v>110</v>
      </c>
      <c r="K37">
        <v>0</v>
      </c>
    </row>
    <row r="38" spans="1:11" outlineLevel="1">
      <c r="A38" s="1">
        <f t="shared" si="1"/>
        <v>42485</v>
      </c>
      <c r="D38" s="5"/>
      <c r="E38" t="s">
        <v>165</v>
      </c>
      <c r="G38">
        <v>110</v>
      </c>
      <c r="K38">
        <v>0</v>
      </c>
    </row>
    <row r="39" spans="1:11" outlineLevel="1">
      <c r="A39" s="1">
        <f t="shared" si="1"/>
        <v>42486</v>
      </c>
      <c r="D39" s="5"/>
      <c r="E39" t="s">
        <v>165</v>
      </c>
      <c r="G39">
        <v>110</v>
      </c>
      <c r="K39">
        <v>0</v>
      </c>
    </row>
    <row r="40" spans="1:11" outlineLevel="1">
      <c r="A40" s="1">
        <f t="shared" si="1"/>
        <v>42487</v>
      </c>
      <c r="D40" s="5"/>
      <c r="E40" t="s">
        <v>165</v>
      </c>
      <c r="G40">
        <v>110</v>
      </c>
      <c r="K40">
        <v>0</v>
      </c>
    </row>
    <row r="41" spans="1:11" outlineLevel="1">
      <c r="A41" s="1">
        <f t="shared" si="1"/>
        <v>42488</v>
      </c>
      <c r="D41" s="5"/>
      <c r="E41" t="s">
        <v>165</v>
      </c>
      <c r="G41">
        <v>110</v>
      </c>
      <c r="K41">
        <v>0</v>
      </c>
    </row>
    <row r="42" spans="1:11" outlineLevel="1">
      <c r="A42" s="1">
        <f t="shared" si="1"/>
        <v>42489</v>
      </c>
      <c r="D42" s="5"/>
      <c r="E42" t="s">
        <v>165</v>
      </c>
      <c r="G42">
        <v>110</v>
      </c>
      <c r="K42">
        <v>0</v>
      </c>
    </row>
    <row r="43" spans="1:11" outlineLevel="1">
      <c r="A43" s="1">
        <f>A42+1</f>
        <v>42490</v>
      </c>
      <c r="D43" s="5"/>
      <c r="E43" t="s">
        <v>165</v>
      </c>
      <c r="G43">
        <v>110</v>
      </c>
      <c r="K43">
        <v>0</v>
      </c>
    </row>
    <row r="44" spans="1:11" outlineLevel="1">
      <c r="A44" s="1">
        <f t="shared" si="1"/>
        <v>42491</v>
      </c>
      <c r="D44" s="5"/>
      <c r="E44" t="s">
        <v>165</v>
      </c>
      <c r="G44">
        <v>110</v>
      </c>
      <c r="K44">
        <v>0</v>
      </c>
    </row>
    <row r="45" spans="1:11" outlineLevel="1">
      <c r="A45" s="1">
        <f>$A$2+1</f>
        <v>42462</v>
      </c>
      <c r="D45" s="5"/>
      <c r="E45" t="s">
        <v>165</v>
      </c>
      <c r="G45">
        <v>210</v>
      </c>
      <c r="K45">
        <v>0</v>
      </c>
    </row>
    <row r="46" spans="1:11" outlineLevel="1">
      <c r="A46" s="1">
        <f t="shared" ref="A46:A104" si="2">A45+1</f>
        <v>42463</v>
      </c>
      <c r="D46" s="5"/>
      <c r="E46" t="s">
        <v>165</v>
      </c>
      <c r="G46">
        <v>210</v>
      </c>
      <c r="K46">
        <v>0</v>
      </c>
    </row>
    <row r="47" spans="1:11" outlineLevel="1">
      <c r="A47" s="1">
        <f t="shared" si="2"/>
        <v>42464</v>
      </c>
      <c r="D47" s="5"/>
      <c r="E47" t="s">
        <v>165</v>
      </c>
      <c r="G47">
        <v>210</v>
      </c>
      <c r="K47">
        <v>0</v>
      </c>
    </row>
    <row r="48" spans="1:11" outlineLevel="1">
      <c r="A48" s="1">
        <f t="shared" si="2"/>
        <v>42465</v>
      </c>
      <c r="D48" s="5"/>
      <c r="E48" t="s">
        <v>165</v>
      </c>
      <c r="G48">
        <v>210</v>
      </c>
      <c r="K48">
        <v>0</v>
      </c>
    </row>
    <row r="49" spans="1:11" outlineLevel="1">
      <c r="A49" s="1">
        <f t="shared" si="2"/>
        <v>42466</v>
      </c>
      <c r="D49" s="5"/>
      <c r="E49" t="s">
        <v>165</v>
      </c>
      <c r="G49">
        <v>210</v>
      </c>
      <c r="K49">
        <v>0</v>
      </c>
    </row>
    <row r="50" spans="1:11" outlineLevel="1">
      <c r="A50" s="1">
        <f t="shared" si="2"/>
        <v>42467</v>
      </c>
      <c r="D50" s="5"/>
      <c r="E50" t="s">
        <v>165</v>
      </c>
      <c r="G50">
        <v>210</v>
      </c>
      <c r="K50">
        <v>0</v>
      </c>
    </row>
    <row r="51" spans="1:11" outlineLevel="1">
      <c r="A51" s="1">
        <f t="shared" si="2"/>
        <v>42468</v>
      </c>
      <c r="D51" s="5"/>
      <c r="E51" t="s">
        <v>165</v>
      </c>
      <c r="G51">
        <v>210</v>
      </c>
      <c r="K51">
        <v>0</v>
      </c>
    </row>
    <row r="52" spans="1:11" outlineLevel="1">
      <c r="A52" s="1">
        <f t="shared" si="2"/>
        <v>42469</v>
      </c>
      <c r="D52" s="5"/>
      <c r="E52" t="s">
        <v>165</v>
      </c>
      <c r="G52">
        <v>210</v>
      </c>
      <c r="K52">
        <v>0</v>
      </c>
    </row>
    <row r="53" spans="1:11" outlineLevel="1">
      <c r="A53" s="1">
        <f t="shared" si="2"/>
        <v>42470</v>
      </c>
      <c r="D53" s="5"/>
      <c r="E53" t="s">
        <v>165</v>
      </c>
      <c r="G53">
        <v>210</v>
      </c>
      <c r="K53">
        <v>0</v>
      </c>
    </row>
    <row r="54" spans="1:11" outlineLevel="1">
      <c r="A54" s="1">
        <f t="shared" si="2"/>
        <v>42471</v>
      </c>
      <c r="D54" s="5"/>
      <c r="E54" t="s">
        <v>165</v>
      </c>
      <c r="G54">
        <v>210</v>
      </c>
      <c r="K54">
        <v>0</v>
      </c>
    </row>
    <row r="55" spans="1:11" outlineLevel="1">
      <c r="A55" s="1">
        <f t="shared" si="2"/>
        <v>42472</v>
      </c>
      <c r="D55" s="5"/>
      <c r="E55" t="s">
        <v>165</v>
      </c>
      <c r="G55">
        <v>210</v>
      </c>
      <c r="K55">
        <v>0</v>
      </c>
    </row>
    <row r="56" spans="1:11" outlineLevel="1">
      <c r="A56" s="1">
        <f t="shared" si="2"/>
        <v>42473</v>
      </c>
      <c r="D56" s="5"/>
      <c r="E56" t="s">
        <v>165</v>
      </c>
      <c r="G56">
        <v>210</v>
      </c>
      <c r="K56">
        <v>0</v>
      </c>
    </row>
    <row r="57" spans="1:11" outlineLevel="1">
      <c r="A57" s="1">
        <f t="shared" si="2"/>
        <v>42474</v>
      </c>
      <c r="D57" s="5"/>
      <c r="E57" t="s">
        <v>165</v>
      </c>
      <c r="G57">
        <v>210</v>
      </c>
      <c r="K57">
        <v>0</v>
      </c>
    </row>
    <row r="58" spans="1:11" outlineLevel="1">
      <c r="A58" s="1">
        <f t="shared" si="2"/>
        <v>42475</v>
      </c>
      <c r="D58" s="5"/>
      <c r="E58" t="s">
        <v>165</v>
      </c>
      <c r="G58">
        <v>210</v>
      </c>
      <c r="K58">
        <v>0</v>
      </c>
    </row>
    <row r="59" spans="1:11" outlineLevel="1">
      <c r="A59" s="1">
        <f t="shared" si="2"/>
        <v>42476</v>
      </c>
      <c r="D59" s="5"/>
      <c r="E59" t="s">
        <v>165</v>
      </c>
      <c r="G59">
        <v>210</v>
      </c>
      <c r="K59">
        <v>0</v>
      </c>
    </row>
    <row r="60" spans="1:11" outlineLevel="1">
      <c r="A60" s="1">
        <f t="shared" si="2"/>
        <v>42477</v>
      </c>
      <c r="D60" s="5"/>
      <c r="E60" t="s">
        <v>165</v>
      </c>
      <c r="G60">
        <v>210</v>
      </c>
      <c r="K60">
        <v>0</v>
      </c>
    </row>
    <row r="61" spans="1:11" outlineLevel="1">
      <c r="A61" s="1">
        <f t="shared" si="2"/>
        <v>42478</v>
      </c>
      <c r="D61" s="5"/>
      <c r="E61" t="s">
        <v>165</v>
      </c>
      <c r="G61">
        <v>210</v>
      </c>
      <c r="K61">
        <v>0</v>
      </c>
    </row>
    <row r="62" spans="1:11" outlineLevel="1">
      <c r="A62" s="1">
        <f t="shared" si="2"/>
        <v>42479</v>
      </c>
      <c r="D62" s="5"/>
      <c r="E62" t="s">
        <v>165</v>
      </c>
      <c r="G62">
        <v>210</v>
      </c>
      <c r="K62">
        <v>0</v>
      </c>
    </row>
    <row r="63" spans="1:11" outlineLevel="1">
      <c r="A63" s="1">
        <f t="shared" si="2"/>
        <v>42480</v>
      </c>
      <c r="D63" s="5"/>
      <c r="E63" t="s">
        <v>165</v>
      </c>
      <c r="G63">
        <v>210</v>
      </c>
      <c r="K63">
        <v>0</v>
      </c>
    </row>
    <row r="64" spans="1:11" outlineLevel="1">
      <c r="A64" s="1">
        <f t="shared" si="2"/>
        <v>42481</v>
      </c>
      <c r="D64" s="5"/>
      <c r="E64" t="s">
        <v>165</v>
      </c>
      <c r="G64">
        <v>210</v>
      </c>
      <c r="K64">
        <v>0</v>
      </c>
    </row>
    <row r="65" spans="1:11" outlineLevel="1">
      <c r="A65" s="1">
        <f t="shared" si="2"/>
        <v>42482</v>
      </c>
      <c r="D65" s="5"/>
      <c r="E65" t="s">
        <v>165</v>
      </c>
      <c r="G65">
        <v>210</v>
      </c>
      <c r="K65">
        <v>0</v>
      </c>
    </row>
    <row r="66" spans="1:11" outlineLevel="1">
      <c r="A66" s="1">
        <f>A65+1</f>
        <v>42483</v>
      </c>
      <c r="D66" s="5"/>
      <c r="E66" t="s">
        <v>165</v>
      </c>
      <c r="G66">
        <v>210</v>
      </c>
      <c r="K66">
        <v>0</v>
      </c>
    </row>
    <row r="67" spans="1:11" outlineLevel="1">
      <c r="A67" s="1">
        <f t="shared" si="2"/>
        <v>42484</v>
      </c>
      <c r="D67" s="5"/>
      <c r="E67" t="s">
        <v>165</v>
      </c>
      <c r="G67">
        <v>210</v>
      </c>
      <c r="K67">
        <v>0</v>
      </c>
    </row>
    <row r="68" spans="1:11" outlineLevel="1">
      <c r="A68" s="1">
        <f t="shared" si="2"/>
        <v>42485</v>
      </c>
      <c r="D68" s="5"/>
      <c r="E68" t="s">
        <v>165</v>
      </c>
      <c r="G68">
        <v>210</v>
      </c>
      <c r="K68">
        <v>0</v>
      </c>
    </row>
    <row r="69" spans="1:11" outlineLevel="1">
      <c r="A69" s="1">
        <f t="shared" si="2"/>
        <v>42486</v>
      </c>
      <c r="D69" s="5"/>
      <c r="E69" t="s">
        <v>165</v>
      </c>
      <c r="G69">
        <v>210</v>
      </c>
      <c r="K69">
        <v>0</v>
      </c>
    </row>
    <row r="70" spans="1:11" outlineLevel="1">
      <c r="A70" s="1">
        <f t="shared" si="2"/>
        <v>42487</v>
      </c>
      <c r="D70" s="5"/>
      <c r="E70" t="s">
        <v>165</v>
      </c>
      <c r="G70">
        <v>210</v>
      </c>
      <c r="K70">
        <v>0</v>
      </c>
    </row>
    <row r="71" spans="1:11" outlineLevel="1">
      <c r="A71" s="1">
        <f t="shared" si="2"/>
        <v>42488</v>
      </c>
      <c r="D71" s="5"/>
      <c r="E71" t="s">
        <v>165</v>
      </c>
      <c r="G71">
        <v>210</v>
      </c>
      <c r="K71">
        <v>0</v>
      </c>
    </row>
    <row r="72" spans="1:11" outlineLevel="1">
      <c r="A72" s="1">
        <f t="shared" si="2"/>
        <v>42489</v>
      </c>
      <c r="D72" s="5"/>
      <c r="E72" t="s">
        <v>165</v>
      </c>
      <c r="G72">
        <v>210</v>
      </c>
      <c r="K72">
        <v>0</v>
      </c>
    </row>
    <row r="73" spans="1:11" outlineLevel="1">
      <c r="A73" s="1">
        <f>A72+1</f>
        <v>42490</v>
      </c>
      <c r="D73" s="5"/>
      <c r="E73" t="s">
        <v>165</v>
      </c>
      <c r="G73">
        <v>210</v>
      </c>
      <c r="K73">
        <v>0</v>
      </c>
    </row>
    <row r="74" spans="1:11" outlineLevel="1">
      <c r="A74" s="1">
        <f t="shared" si="2"/>
        <v>42491</v>
      </c>
      <c r="D74" s="5"/>
      <c r="E74" t="s">
        <v>165</v>
      </c>
      <c r="G74">
        <v>210</v>
      </c>
      <c r="K74">
        <v>0</v>
      </c>
    </row>
    <row r="75" spans="1:11" outlineLevel="1">
      <c r="A75" s="1">
        <f>$A$2+1</f>
        <v>42462</v>
      </c>
      <c r="D75" s="5"/>
      <c r="E75" t="s">
        <v>165</v>
      </c>
      <c r="G75">
        <v>211</v>
      </c>
      <c r="K75">
        <v>0</v>
      </c>
    </row>
    <row r="76" spans="1:11" outlineLevel="1">
      <c r="A76" s="1">
        <f t="shared" si="2"/>
        <v>42463</v>
      </c>
      <c r="D76" s="5"/>
      <c r="E76" t="s">
        <v>165</v>
      </c>
      <c r="G76">
        <v>211</v>
      </c>
      <c r="K76">
        <v>0</v>
      </c>
    </row>
    <row r="77" spans="1:11" outlineLevel="1">
      <c r="A77" s="1">
        <f t="shared" si="2"/>
        <v>42464</v>
      </c>
      <c r="D77" s="5"/>
      <c r="E77" t="s">
        <v>165</v>
      </c>
      <c r="G77">
        <v>211</v>
      </c>
      <c r="K77">
        <v>0</v>
      </c>
    </row>
    <row r="78" spans="1:11" outlineLevel="1">
      <c r="A78" s="1">
        <f t="shared" si="2"/>
        <v>42465</v>
      </c>
      <c r="D78" s="5"/>
      <c r="E78" t="s">
        <v>165</v>
      </c>
      <c r="G78">
        <v>211</v>
      </c>
      <c r="K78">
        <v>0</v>
      </c>
    </row>
    <row r="79" spans="1:11" outlineLevel="1">
      <c r="A79" s="1">
        <f t="shared" si="2"/>
        <v>42466</v>
      </c>
      <c r="D79" s="5"/>
      <c r="E79" t="s">
        <v>165</v>
      </c>
      <c r="G79">
        <v>211</v>
      </c>
      <c r="K79">
        <v>0</v>
      </c>
    </row>
    <row r="80" spans="1:11" outlineLevel="1">
      <c r="A80" s="1">
        <f t="shared" si="2"/>
        <v>42467</v>
      </c>
      <c r="D80" s="5"/>
      <c r="E80" t="s">
        <v>165</v>
      </c>
      <c r="G80">
        <v>211</v>
      </c>
      <c r="K80">
        <v>0</v>
      </c>
    </row>
    <row r="81" spans="1:11" outlineLevel="1">
      <c r="A81" s="1">
        <f t="shared" si="2"/>
        <v>42468</v>
      </c>
      <c r="D81" s="5"/>
      <c r="E81" t="s">
        <v>165</v>
      </c>
      <c r="G81">
        <v>211</v>
      </c>
      <c r="K81">
        <v>0</v>
      </c>
    </row>
    <row r="82" spans="1:11" outlineLevel="1">
      <c r="A82" s="1">
        <f t="shared" si="2"/>
        <v>42469</v>
      </c>
      <c r="D82" s="5"/>
      <c r="E82" t="s">
        <v>165</v>
      </c>
      <c r="G82">
        <v>211</v>
      </c>
      <c r="K82">
        <v>0</v>
      </c>
    </row>
    <row r="83" spans="1:11" outlineLevel="1">
      <c r="A83" s="1">
        <f t="shared" si="2"/>
        <v>42470</v>
      </c>
      <c r="D83" s="5"/>
      <c r="E83" t="s">
        <v>165</v>
      </c>
      <c r="G83">
        <v>211</v>
      </c>
      <c r="K83">
        <v>0</v>
      </c>
    </row>
    <row r="84" spans="1:11" outlineLevel="1">
      <c r="A84" s="1">
        <f t="shared" si="2"/>
        <v>42471</v>
      </c>
      <c r="D84" s="5"/>
      <c r="E84" t="s">
        <v>165</v>
      </c>
      <c r="G84">
        <v>211</v>
      </c>
      <c r="K84">
        <v>0</v>
      </c>
    </row>
    <row r="85" spans="1:11" outlineLevel="1">
      <c r="A85" s="1">
        <f t="shared" si="2"/>
        <v>42472</v>
      </c>
      <c r="D85" s="5"/>
      <c r="E85" t="s">
        <v>165</v>
      </c>
      <c r="G85">
        <v>211</v>
      </c>
      <c r="K85">
        <v>0</v>
      </c>
    </row>
    <row r="86" spans="1:11" outlineLevel="1">
      <c r="A86" s="1">
        <f t="shared" si="2"/>
        <v>42473</v>
      </c>
      <c r="D86" s="5"/>
      <c r="E86" t="s">
        <v>165</v>
      </c>
      <c r="G86">
        <v>211</v>
      </c>
      <c r="K86">
        <v>0</v>
      </c>
    </row>
    <row r="87" spans="1:11" outlineLevel="1">
      <c r="A87" s="1">
        <f t="shared" si="2"/>
        <v>42474</v>
      </c>
      <c r="D87" s="5"/>
      <c r="E87" t="s">
        <v>165</v>
      </c>
      <c r="G87">
        <v>211</v>
      </c>
      <c r="K87">
        <v>0</v>
      </c>
    </row>
    <row r="88" spans="1:11" outlineLevel="1">
      <c r="A88" s="1">
        <f t="shared" si="2"/>
        <v>42475</v>
      </c>
      <c r="D88" s="5"/>
      <c r="E88" t="s">
        <v>165</v>
      </c>
      <c r="G88">
        <v>211</v>
      </c>
      <c r="K88">
        <v>0</v>
      </c>
    </row>
    <row r="89" spans="1:11" outlineLevel="1">
      <c r="A89" s="1">
        <f t="shared" si="2"/>
        <v>42476</v>
      </c>
      <c r="D89" s="5"/>
      <c r="E89" t="s">
        <v>165</v>
      </c>
      <c r="G89">
        <v>211</v>
      </c>
      <c r="K89">
        <v>0</v>
      </c>
    </row>
    <row r="90" spans="1:11" outlineLevel="1">
      <c r="A90" s="1">
        <f t="shared" si="2"/>
        <v>42477</v>
      </c>
      <c r="D90" s="5"/>
      <c r="E90" t="s">
        <v>165</v>
      </c>
      <c r="G90">
        <v>211</v>
      </c>
      <c r="K90">
        <v>0</v>
      </c>
    </row>
    <row r="91" spans="1:11" outlineLevel="1">
      <c r="A91" s="1">
        <f t="shared" si="2"/>
        <v>42478</v>
      </c>
      <c r="D91" s="5"/>
      <c r="E91" t="s">
        <v>165</v>
      </c>
      <c r="G91">
        <v>211</v>
      </c>
      <c r="K91">
        <v>0</v>
      </c>
    </row>
    <row r="92" spans="1:11" outlineLevel="1">
      <c r="A92" s="1">
        <f t="shared" si="2"/>
        <v>42479</v>
      </c>
      <c r="D92" s="5"/>
      <c r="E92" t="s">
        <v>165</v>
      </c>
      <c r="G92">
        <v>211</v>
      </c>
      <c r="K92">
        <v>0</v>
      </c>
    </row>
    <row r="93" spans="1:11" outlineLevel="1">
      <c r="A93" s="1">
        <f t="shared" si="2"/>
        <v>42480</v>
      </c>
      <c r="D93" s="5"/>
      <c r="E93" t="s">
        <v>165</v>
      </c>
      <c r="G93">
        <v>211</v>
      </c>
      <c r="K93">
        <v>0</v>
      </c>
    </row>
    <row r="94" spans="1:11" outlineLevel="1">
      <c r="A94" s="1">
        <f t="shared" si="2"/>
        <v>42481</v>
      </c>
      <c r="D94" s="5"/>
      <c r="E94" t="s">
        <v>165</v>
      </c>
      <c r="G94">
        <v>211</v>
      </c>
      <c r="K94">
        <v>0</v>
      </c>
    </row>
    <row r="95" spans="1:11" outlineLevel="1">
      <c r="A95" s="1">
        <f t="shared" si="2"/>
        <v>42482</v>
      </c>
      <c r="D95" s="5"/>
      <c r="E95" t="s">
        <v>165</v>
      </c>
      <c r="G95">
        <v>211</v>
      </c>
      <c r="K95">
        <v>0</v>
      </c>
    </row>
    <row r="96" spans="1:11" outlineLevel="1">
      <c r="A96" s="1">
        <f>A95+1</f>
        <v>42483</v>
      </c>
      <c r="D96" s="5"/>
      <c r="E96" t="s">
        <v>165</v>
      </c>
      <c r="G96">
        <v>211</v>
      </c>
      <c r="K96">
        <v>0</v>
      </c>
    </row>
    <row r="97" spans="1:11" outlineLevel="1">
      <c r="A97" s="1">
        <f t="shared" si="2"/>
        <v>42484</v>
      </c>
      <c r="D97" s="5"/>
      <c r="E97" t="s">
        <v>165</v>
      </c>
      <c r="G97">
        <v>211</v>
      </c>
      <c r="K97">
        <v>0</v>
      </c>
    </row>
    <row r="98" spans="1:11" outlineLevel="1">
      <c r="A98" s="1">
        <f t="shared" si="2"/>
        <v>42485</v>
      </c>
      <c r="D98" s="5"/>
      <c r="E98" t="s">
        <v>165</v>
      </c>
      <c r="G98">
        <v>211</v>
      </c>
      <c r="K98">
        <v>0</v>
      </c>
    </row>
    <row r="99" spans="1:11" outlineLevel="1">
      <c r="A99" s="1">
        <f t="shared" si="2"/>
        <v>42486</v>
      </c>
      <c r="D99" s="5"/>
      <c r="E99" t="s">
        <v>165</v>
      </c>
      <c r="G99">
        <v>211</v>
      </c>
      <c r="K99">
        <v>0</v>
      </c>
    </row>
    <row r="100" spans="1:11" outlineLevel="1">
      <c r="A100" s="1">
        <f t="shared" si="2"/>
        <v>42487</v>
      </c>
      <c r="D100" s="5"/>
      <c r="E100" t="s">
        <v>165</v>
      </c>
      <c r="G100">
        <v>211</v>
      </c>
      <c r="K100">
        <v>0</v>
      </c>
    </row>
    <row r="101" spans="1:11" outlineLevel="1">
      <c r="A101" s="1">
        <f t="shared" si="2"/>
        <v>42488</v>
      </c>
      <c r="D101" s="5"/>
      <c r="E101" t="s">
        <v>165</v>
      </c>
      <c r="G101">
        <v>211</v>
      </c>
      <c r="K101">
        <v>0</v>
      </c>
    </row>
    <row r="102" spans="1:11" outlineLevel="1">
      <c r="A102" s="1">
        <f t="shared" si="2"/>
        <v>42489</v>
      </c>
      <c r="D102" s="5"/>
      <c r="E102" t="s">
        <v>165</v>
      </c>
      <c r="G102">
        <v>211</v>
      </c>
      <c r="K102">
        <v>0</v>
      </c>
    </row>
    <row r="103" spans="1:11" outlineLevel="1">
      <c r="A103" s="1">
        <f>A102+1</f>
        <v>42490</v>
      </c>
      <c r="D103" s="5"/>
      <c r="E103" t="s">
        <v>165</v>
      </c>
      <c r="G103">
        <v>211</v>
      </c>
      <c r="K103">
        <v>0</v>
      </c>
    </row>
    <row r="104" spans="1:11" outlineLevel="1">
      <c r="A104" s="1">
        <f t="shared" si="2"/>
        <v>42491</v>
      </c>
      <c r="D104" s="5"/>
      <c r="E104" t="s">
        <v>165</v>
      </c>
      <c r="G104">
        <v>211</v>
      </c>
      <c r="K104">
        <v>0</v>
      </c>
    </row>
    <row r="105" spans="1:11" outlineLevel="1">
      <c r="A105" s="1">
        <f>$A$2+1</f>
        <v>42462</v>
      </c>
      <c r="D105" s="5"/>
      <c r="E105" t="s">
        <v>165</v>
      </c>
      <c r="G105">
        <v>215</v>
      </c>
      <c r="K105">
        <v>0</v>
      </c>
    </row>
    <row r="106" spans="1:11" outlineLevel="1">
      <c r="A106" s="1">
        <f t="shared" ref="A106:A134" si="3">A45+1</f>
        <v>42463</v>
      </c>
      <c r="D106" s="5"/>
      <c r="E106" t="s">
        <v>165</v>
      </c>
      <c r="G106">
        <v>215</v>
      </c>
      <c r="K106">
        <v>0</v>
      </c>
    </row>
    <row r="107" spans="1:11" outlineLevel="1">
      <c r="A107" s="1">
        <f t="shared" si="3"/>
        <v>42464</v>
      </c>
      <c r="D107" s="5"/>
      <c r="E107" t="s">
        <v>165</v>
      </c>
      <c r="G107">
        <v>215</v>
      </c>
      <c r="K107">
        <v>0</v>
      </c>
    </row>
    <row r="108" spans="1:11" outlineLevel="1">
      <c r="A108" s="1">
        <f t="shared" si="3"/>
        <v>42465</v>
      </c>
      <c r="D108" s="5"/>
      <c r="E108" t="s">
        <v>165</v>
      </c>
      <c r="G108">
        <v>215</v>
      </c>
      <c r="K108">
        <v>0</v>
      </c>
    </row>
    <row r="109" spans="1:11" outlineLevel="1">
      <c r="A109" s="1">
        <f t="shared" si="3"/>
        <v>42466</v>
      </c>
      <c r="D109" s="5"/>
      <c r="E109" t="s">
        <v>165</v>
      </c>
      <c r="G109">
        <v>215</v>
      </c>
      <c r="K109">
        <v>0</v>
      </c>
    </row>
    <row r="110" spans="1:11" outlineLevel="1">
      <c r="A110" s="1">
        <f t="shared" si="3"/>
        <v>42467</v>
      </c>
      <c r="D110" s="5"/>
      <c r="E110" t="s">
        <v>165</v>
      </c>
      <c r="G110">
        <v>215</v>
      </c>
      <c r="K110">
        <v>0</v>
      </c>
    </row>
    <row r="111" spans="1:11" outlineLevel="1">
      <c r="A111" s="1">
        <f t="shared" si="3"/>
        <v>42468</v>
      </c>
      <c r="D111" s="5"/>
      <c r="E111" t="s">
        <v>165</v>
      </c>
      <c r="G111">
        <v>215</v>
      </c>
      <c r="K111">
        <v>0</v>
      </c>
    </row>
    <row r="112" spans="1:11" outlineLevel="1">
      <c r="A112" s="1">
        <f t="shared" si="3"/>
        <v>42469</v>
      </c>
      <c r="D112" s="5"/>
      <c r="E112" t="s">
        <v>165</v>
      </c>
      <c r="G112">
        <v>215</v>
      </c>
      <c r="K112">
        <v>0</v>
      </c>
    </row>
    <row r="113" spans="1:11" outlineLevel="1">
      <c r="A113" s="1">
        <f t="shared" si="3"/>
        <v>42470</v>
      </c>
      <c r="D113" s="5"/>
      <c r="E113" t="s">
        <v>165</v>
      </c>
      <c r="G113">
        <v>215</v>
      </c>
      <c r="K113">
        <v>0</v>
      </c>
    </row>
    <row r="114" spans="1:11" outlineLevel="1">
      <c r="A114" s="1">
        <f t="shared" si="3"/>
        <v>42471</v>
      </c>
      <c r="D114" s="5"/>
      <c r="E114" t="s">
        <v>165</v>
      </c>
      <c r="G114">
        <v>215</v>
      </c>
      <c r="K114">
        <v>0</v>
      </c>
    </row>
    <row r="115" spans="1:11" outlineLevel="1">
      <c r="A115" s="1">
        <f t="shared" si="3"/>
        <v>42472</v>
      </c>
      <c r="D115" s="5"/>
      <c r="E115" t="s">
        <v>165</v>
      </c>
      <c r="G115">
        <v>215</v>
      </c>
      <c r="K115">
        <v>0</v>
      </c>
    </row>
    <row r="116" spans="1:11" outlineLevel="1">
      <c r="A116" s="1">
        <f t="shared" si="3"/>
        <v>42473</v>
      </c>
      <c r="D116" s="5"/>
      <c r="E116" t="s">
        <v>165</v>
      </c>
      <c r="G116">
        <v>215</v>
      </c>
      <c r="K116">
        <v>0</v>
      </c>
    </row>
    <row r="117" spans="1:11" outlineLevel="1">
      <c r="A117" s="1">
        <f t="shared" si="3"/>
        <v>42474</v>
      </c>
      <c r="D117" s="5"/>
      <c r="E117" t="s">
        <v>165</v>
      </c>
      <c r="G117">
        <v>215</v>
      </c>
      <c r="K117">
        <v>0</v>
      </c>
    </row>
    <row r="118" spans="1:11" outlineLevel="1">
      <c r="A118" s="1">
        <f t="shared" si="3"/>
        <v>42475</v>
      </c>
      <c r="D118" s="5"/>
      <c r="E118" t="s">
        <v>165</v>
      </c>
      <c r="G118">
        <v>215</v>
      </c>
      <c r="K118">
        <v>0</v>
      </c>
    </row>
    <row r="119" spans="1:11" outlineLevel="1">
      <c r="A119" s="1">
        <f t="shared" si="3"/>
        <v>42476</v>
      </c>
      <c r="D119" s="5"/>
      <c r="E119" t="s">
        <v>165</v>
      </c>
      <c r="G119">
        <v>215</v>
      </c>
      <c r="K119">
        <v>0</v>
      </c>
    </row>
    <row r="120" spans="1:11" outlineLevel="1">
      <c r="A120" s="1">
        <f t="shared" si="3"/>
        <v>42477</v>
      </c>
      <c r="D120" s="5"/>
      <c r="E120" t="s">
        <v>165</v>
      </c>
      <c r="G120">
        <v>215</v>
      </c>
      <c r="K120">
        <v>0</v>
      </c>
    </row>
    <row r="121" spans="1:11" outlineLevel="1">
      <c r="A121" s="1">
        <f t="shared" si="3"/>
        <v>42478</v>
      </c>
      <c r="D121" s="5"/>
      <c r="E121" t="s">
        <v>165</v>
      </c>
      <c r="G121">
        <v>215</v>
      </c>
      <c r="K121">
        <v>0</v>
      </c>
    </row>
    <row r="122" spans="1:11" outlineLevel="1">
      <c r="A122" s="1">
        <f t="shared" si="3"/>
        <v>42479</v>
      </c>
      <c r="D122" s="5"/>
      <c r="E122" t="s">
        <v>165</v>
      </c>
      <c r="G122">
        <v>215</v>
      </c>
      <c r="K122">
        <v>0</v>
      </c>
    </row>
    <row r="123" spans="1:11" outlineLevel="1">
      <c r="A123" s="1">
        <f t="shared" si="3"/>
        <v>42480</v>
      </c>
      <c r="D123" s="5"/>
      <c r="E123" t="s">
        <v>165</v>
      </c>
      <c r="G123">
        <v>215</v>
      </c>
      <c r="K123">
        <v>0</v>
      </c>
    </row>
    <row r="124" spans="1:11" outlineLevel="1">
      <c r="A124" s="1">
        <f t="shared" si="3"/>
        <v>42481</v>
      </c>
      <c r="D124" s="5"/>
      <c r="E124" t="s">
        <v>165</v>
      </c>
      <c r="G124">
        <v>215</v>
      </c>
      <c r="K124">
        <v>0</v>
      </c>
    </row>
    <row r="125" spans="1:11" outlineLevel="1">
      <c r="A125" s="1">
        <f t="shared" si="3"/>
        <v>42482</v>
      </c>
      <c r="D125" s="5"/>
      <c r="E125" t="s">
        <v>165</v>
      </c>
      <c r="G125">
        <v>215</v>
      </c>
      <c r="K125">
        <v>0</v>
      </c>
    </row>
    <row r="126" spans="1:11" outlineLevel="1">
      <c r="A126" s="1">
        <f t="shared" si="3"/>
        <v>42483</v>
      </c>
      <c r="D126" s="5"/>
      <c r="E126" t="s">
        <v>165</v>
      </c>
      <c r="G126">
        <v>215</v>
      </c>
      <c r="K126">
        <v>0</v>
      </c>
    </row>
    <row r="127" spans="1:11" outlineLevel="1">
      <c r="A127" s="1">
        <f t="shared" si="3"/>
        <v>42484</v>
      </c>
      <c r="D127" s="5"/>
      <c r="E127" t="s">
        <v>165</v>
      </c>
      <c r="G127">
        <v>215</v>
      </c>
      <c r="K127">
        <v>0</v>
      </c>
    </row>
    <row r="128" spans="1:11" outlineLevel="1">
      <c r="A128" s="1">
        <f t="shared" si="3"/>
        <v>42485</v>
      </c>
      <c r="D128" s="5"/>
      <c r="E128" t="s">
        <v>165</v>
      </c>
      <c r="G128">
        <v>215</v>
      </c>
      <c r="K128">
        <v>0</v>
      </c>
    </row>
    <row r="129" spans="1:11" outlineLevel="1">
      <c r="A129" s="1">
        <f t="shared" si="3"/>
        <v>42486</v>
      </c>
      <c r="D129" s="5"/>
      <c r="E129" t="s">
        <v>165</v>
      </c>
      <c r="G129">
        <v>215</v>
      </c>
      <c r="K129">
        <v>0</v>
      </c>
    </row>
    <row r="130" spans="1:11" outlineLevel="1">
      <c r="A130" s="1">
        <f t="shared" si="3"/>
        <v>42487</v>
      </c>
      <c r="D130" s="5"/>
      <c r="E130" t="s">
        <v>165</v>
      </c>
      <c r="G130">
        <v>215</v>
      </c>
      <c r="K130">
        <v>0</v>
      </c>
    </row>
    <row r="131" spans="1:11" outlineLevel="1">
      <c r="A131" s="1">
        <f t="shared" si="3"/>
        <v>42488</v>
      </c>
      <c r="D131" s="5"/>
      <c r="E131" t="s">
        <v>165</v>
      </c>
      <c r="G131">
        <v>215</v>
      </c>
      <c r="K131">
        <v>0</v>
      </c>
    </row>
    <row r="132" spans="1:11" outlineLevel="1">
      <c r="A132" s="1">
        <f t="shared" si="3"/>
        <v>42489</v>
      </c>
      <c r="D132" s="5"/>
      <c r="E132" t="s">
        <v>165</v>
      </c>
      <c r="G132">
        <v>215</v>
      </c>
      <c r="K132">
        <v>0</v>
      </c>
    </row>
    <row r="133" spans="1:11" outlineLevel="1">
      <c r="A133" s="1">
        <f t="shared" si="3"/>
        <v>42490</v>
      </c>
      <c r="D133" s="5"/>
      <c r="E133" t="s">
        <v>165</v>
      </c>
      <c r="G133">
        <v>215</v>
      </c>
      <c r="K133">
        <v>0</v>
      </c>
    </row>
    <row r="134" spans="1:11" outlineLevel="1">
      <c r="A134" s="1">
        <f t="shared" si="3"/>
        <v>42491</v>
      </c>
      <c r="D134" s="5"/>
      <c r="E134" t="s">
        <v>165</v>
      </c>
      <c r="G134">
        <v>215</v>
      </c>
      <c r="K134">
        <v>0</v>
      </c>
    </row>
    <row r="135" spans="1:11" outlineLevel="1">
      <c r="A135" s="1">
        <f>$A$2+1</f>
        <v>42462</v>
      </c>
      <c r="D135" s="5"/>
      <c r="E135" t="s">
        <v>165</v>
      </c>
      <c r="G135">
        <v>230</v>
      </c>
      <c r="K135">
        <v>0</v>
      </c>
    </row>
    <row r="136" spans="1:11" outlineLevel="1">
      <c r="A136" s="1">
        <f t="shared" ref="A136:A164" si="4">A45+1</f>
        <v>42463</v>
      </c>
      <c r="D136" s="5"/>
      <c r="E136" t="s">
        <v>165</v>
      </c>
      <c r="G136">
        <v>230</v>
      </c>
      <c r="K136">
        <v>0</v>
      </c>
    </row>
    <row r="137" spans="1:11" outlineLevel="1">
      <c r="A137" s="1">
        <f t="shared" si="4"/>
        <v>42464</v>
      </c>
      <c r="D137" s="5"/>
      <c r="E137" t="s">
        <v>165</v>
      </c>
      <c r="G137">
        <v>230</v>
      </c>
      <c r="K137">
        <v>0</v>
      </c>
    </row>
    <row r="138" spans="1:11" outlineLevel="1">
      <c r="A138" s="1">
        <f t="shared" si="4"/>
        <v>42465</v>
      </c>
      <c r="D138" s="5"/>
      <c r="E138" t="s">
        <v>165</v>
      </c>
      <c r="G138">
        <v>230</v>
      </c>
      <c r="K138">
        <v>0</v>
      </c>
    </row>
    <row r="139" spans="1:11" outlineLevel="1">
      <c r="A139" s="1">
        <f t="shared" si="4"/>
        <v>42466</v>
      </c>
      <c r="D139" s="5"/>
      <c r="E139" t="s">
        <v>165</v>
      </c>
      <c r="G139">
        <v>230</v>
      </c>
      <c r="K139">
        <v>0</v>
      </c>
    </row>
    <row r="140" spans="1:11" outlineLevel="1">
      <c r="A140" s="1">
        <f t="shared" si="4"/>
        <v>42467</v>
      </c>
      <c r="D140" s="5"/>
      <c r="E140" t="s">
        <v>165</v>
      </c>
      <c r="G140">
        <v>230</v>
      </c>
      <c r="K140">
        <v>0</v>
      </c>
    </row>
    <row r="141" spans="1:11" outlineLevel="1">
      <c r="A141" s="1">
        <f t="shared" si="4"/>
        <v>42468</v>
      </c>
      <c r="D141" s="5"/>
      <c r="E141" t="s">
        <v>165</v>
      </c>
      <c r="G141">
        <v>230</v>
      </c>
      <c r="K141">
        <v>0</v>
      </c>
    </row>
    <row r="142" spans="1:11" outlineLevel="1">
      <c r="A142" s="1">
        <f t="shared" si="4"/>
        <v>42469</v>
      </c>
      <c r="D142" s="5"/>
      <c r="E142" t="s">
        <v>165</v>
      </c>
      <c r="G142">
        <v>230</v>
      </c>
      <c r="K142">
        <v>0</v>
      </c>
    </row>
    <row r="143" spans="1:11" outlineLevel="1">
      <c r="A143" s="1">
        <f t="shared" si="4"/>
        <v>42470</v>
      </c>
      <c r="D143" s="5"/>
      <c r="E143" t="s">
        <v>165</v>
      </c>
      <c r="G143">
        <v>230</v>
      </c>
      <c r="K143">
        <v>0</v>
      </c>
    </row>
    <row r="144" spans="1:11" outlineLevel="1">
      <c r="A144" s="1">
        <f t="shared" si="4"/>
        <v>42471</v>
      </c>
      <c r="D144" s="5"/>
      <c r="E144" t="s">
        <v>165</v>
      </c>
      <c r="G144">
        <v>230</v>
      </c>
      <c r="K144">
        <v>0</v>
      </c>
    </row>
    <row r="145" spans="1:11" outlineLevel="1">
      <c r="A145" s="1">
        <f t="shared" si="4"/>
        <v>42472</v>
      </c>
      <c r="D145" s="5"/>
      <c r="E145" t="s">
        <v>165</v>
      </c>
      <c r="G145">
        <v>230</v>
      </c>
      <c r="K145">
        <v>0</v>
      </c>
    </row>
    <row r="146" spans="1:11" outlineLevel="1">
      <c r="A146" s="1">
        <f t="shared" si="4"/>
        <v>42473</v>
      </c>
      <c r="D146" s="5"/>
      <c r="E146" t="s">
        <v>165</v>
      </c>
      <c r="G146">
        <v>230</v>
      </c>
      <c r="K146">
        <v>0</v>
      </c>
    </row>
    <row r="147" spans="1:11" outlineLevel="1">
      <c r="A147" s="1">
        <f t="shared" si="4"/>
        <v>42474</v>
      </c>
      <c r="D147" s="5"/>
      <c r="E147" t="s">
        <v>165</v>
      </c>
      <c r="G147">
        <v>230</v>
      </c>
      <c r="K147">
        <v>0</v>
      </c>
    </row>
    <row r="148" spans="1:11" outlineLevel="1">
      <c r="A148" s="1">
        <f t="shared" si="4"/>
        <v>42475</v>
      </c>
      <c r="D148" s="5"/>
      <c r="E148" t="s">
        <v>165</v>
      </c>
      <c r="G148">
        <v>230</v>
      </c>
      <c r="K148">
        <v>0</v>
      </c>
    </row>
    <row r="149" spans="1:11" outlineLevel="1">
      <c r="A149" s="1">
        <f t="shared" si="4"/>
        <v>42476</v>
      </c>
      <c r="D149" s="5"/>
      <c r="E149" t="s">
        <v>165</v>
      </c>
      <c r="G149">
        <v>230</v>
      </c>
      <c r="K149">
        <v>0</v>
      </c>
    </row>
    <row r="150" spans="1:11" outlineLevel="1">
      <c r="A150" s="1">
        <f t="shared" si="4"/>
        <v>42477</v>
      </c>
      <c r="D150" s="5"/>
      <c r="E150" t="s">
        <v>165</v>
      </c>
      <c r="G150">
        <v>230</v>
      </c>
      <c r="K150">
        <v>0</v>
      </c>
    </row>
    <row r="151" spans="1:11" outlineLevel="1">
      <c r="A151" s="1">
        <f t="shared" si="4"/>
        <v>42478</v>
      </c>
      <c r="D151" s="5"/>
      <c r="E151" t="s">
        <v>165</v>
      </c>
      <c r="G151">
        <v>230</v>
      </c>
      <c r="K151">
        <v>0</v>
      </c>
    </row>
    <row r="152" spans="1:11" outlineLevel="1">
      <c r="A152" s="1">
        <f t="shared" si="4"/>
        <v>42479</v>
      </c>
      <c r="D152" s="5"/>
      <c r="E152" t="s">
        <v>165</v>
      </c>
      <c r="G152">
        <v>230</v>
      </c>
      <c r="K152">
        <v>0</v>
      </c>
    </row>
    <row r="153" spans="1:11" outlineLevel="1">
      <c r="A153" s="1">
        <f t="shared" si="4"/>
        <v>42480</v>
      </c>
      <c r="D153" s="5"/>
      <c r="E153" t="s">
        <v>165</v>
      </c>
      <c r="G153">
        <v>230</v>
      </c>
      <c r="K153">
        <v>0</v>
      </c>
    </row>
    <row r="154" spans="1:11" outlineLevel="1">
      <c r="A154" s="1">
        <f t="shared" si="4"/>
        <v>42481</v>
      </c>
      <c r="D154" s="5"/>
      <c r="E154" t="s">
        <v>165</v>
      </c>
      <c r="G154">
        <v>230</v>
      </c>
      <c r="K154">
        <v>0</v>
      </c>
    </row>
    <row r="155" spans="1:11" outlineLevel="1">
      <c r="A155" s="1">
        <f t="shared" si="4"/>
        <v>42482</v>
      </c>
      <c r="D155" s="5"/>
      <c r="E155" t="s">
        <v>165</v>
      </c>
      <c r="G155">
        <v>230</v>
      </c>
      <c r="K155">
        <v>0</v>
      </c>
    </row>
    <row r="156" spans="1:11" outlineLevel="1">
      <c r="A156" s="1">
        <f t="shared" si="4"/>
        <v>42483</v>
      </c>
      <c r="D156" s="5"/>
      <c r="E156" t="s">
        <v>165</v>
      </c>
      <c r="G156">
        <v>230</v>
      </c>
      <c r="K156">
        <v>0</v>
      </c>
    </row>
    <row r="157" spans="1:11" outlineLevel="1">
      <c r="A157" s="1">
        <f t="shared" si="4"/>
        <v>42484</v>
      </c>
      <c r="D157" s="5"/>
      <c r="E157" t="s">
        <v>165</v>
      </c>
      <c r="G157">
        <v>230</v>
      </c>
      <c r="K157">
        <v>0</v>
      </c>
    </row>
    <row r="158" spans="1:11" outlineLevel="1">
      <c r="A158" s="1">
        <f t="shared" si="4"/>
        <v>42485</v>
      </c>
      <c r="D158" s="5"/>
      <c r="E158" t="s">
        <v>165</v>
      </c>
      <c r="G158">
        <v>230</v>
      </c>
      <c r="K158">
        <v>0</v>
      </c>
    </row>
    <row r="159" spans="1:11" outlineLevel="1">
      <c r="A159" s="1">
        <f t="shared" si="4"/>
        <v>42486</v>
      </c>
      <c r="D159" s="5"/>
      <c r="E159" t="s">
        <v>165</v>
      </c>
      <c r="G159">
        <v>230</v>
      </c>
      <c r="K159">
        <v>0</v>
      </c>
    </row>
    <row r="160" spans="1:11" outlineLevel="1">
      <c r="A160" s="1">
        <f t="shared" si="4"/>
        <v>42487</v>
      </c>
      <c r="D160" s="5"/>
      <c r="E160" t="s">
        <v>165</v>
      </c>
      <c r="G160">
        <v>230</v>
      </c>
      <c r="K160">
        <v>0</v>
      </c>
    </row>
    <row r="161" spans="1:11" outlineLevel="1">
      <c r="A161" s="1">
        <f t="shared" si="4"/>
        <v>42488</v>
      </c>
      <c r="D161" s="5"/>
      <c r="E161" t="s">
        <v>165</v>
      </c>
      <c r="G161">
        <v>230</v>
      </c>
      <c r="K161">
        <v>0</v>
      </c>
    </row>
    <row r="162" spans="1:11" outlineLevel="1">
      <c r="A162" s="1">
        <f t="shared" si="4"/>
        <v>42489</v>
      </c>
      <c r="D162" s="5"/>
      <c r="E162" t="s">
        <v>165</v>
      </c>
      <c r="G162">
        <v>230</v>
      </c>
      <c r="K162">
        <v>0</v>
      </c>
    </row>
    <row r="163" spans="1:11" outlineLevel="1">
      <c r="A163" s="1">
        <f t="shared" si="4"/>
        <v>42490</v>
      </c>
      <c r="D163" s="5"/>
      <c r="E163" t="s">
        <v>165</v>
      </c>
      <c r="G163">
        <v>230</v>
      </c>
      <c r="K163">
        <v>0</v>
      </c>
    </row>
    <row r="164" spans="1:11" outlineLevel="1">
      <c r="A164" s="1">
        <f t="shared" si="4"/>
        <v>42491</v>
      </c>
      <c r="D164" s="5"/>
      <c r="E164" t="s">
        <v>165</v>
      </c>
      <c r="G164">
        <v>230</v>
      </c>
      <c r="K164">
        <v>0</v>
      </c>
    </row>
    <row r="165" spans="1:11" outlineLevel="1">
      <c r="A165" s="1">
        <f>$A$2+1</f>
        <v>42462</v>
      </c>
      <c r="D165" s="5"/>
      <c r="E165" t="s">
        <v>165</v>
      </c>
      <c r="G165">
        <v>231</v>
      </c>
      <c r="K165">
        <v>0</v>
      </c>
    </row>
    <row r="166" spans="1:11" outlineLevel="1">
      <c r="A166" s="1">
        <f t="shared" ref="A166:A194" si="5">A135+1</f>
        <v>42463</v>
      </c>
      <c r="D166" s="5"/>
      <c r="E166" t="s">
        <v>165</v>
      </c>
      <c r="G166">
        <v>231</v>
      </c>
      <c r="K166">
        <v>0</v>
      </c>
    </row>
    <row r="167" spans="1:11" outlineLevel="1">
      <c r="A167" s="1">
        <f t="shared" si="5"/>
        <v>42464</v>
      </c>
      <c r="D167" s="5"/>
      <c r="E167" t="s">
        <v>165</v>
      </c>
      <c r="G167">
        <v>231</v>
      </c>
      <c r="K167">
        <v>0</v>
      </c>
    </row>
    <row r="168" spans="1:11" outlineLevel="1">
      <c r="A168" s="1">
        <f t="shared" si="5"/>
        <v>42465</v>
      </c>
      <c r="D168" s="5"/>
      <c r="E168" t="s">
        <v>165</v>
      </c>
      <c r="G168">
        <v>231</v>
      </c>
      <c r="K168">
        <v>0</v>
      </c>
    </row>
    <row r="169" spans="1:11" outlineLevel="1">
      <c r="A169" s="1">
        <f t="shared" si="5"/>
        <v>42466</v>
      </c>
      <c r="D169" s="5"/>
      <c r="E169" t="s">
        <v>165</v>
      </c>
      <c r="G169">
        <v>231</v>
      </c>
      <c r="K169">
        <v>0</v>
      </c>
    </row>
    <row r="170" spans="1:11" outlineLevel="1">
      <c r="A170" s="1">
        <f t="shared" si="5"/>
        <v>42467</v>
      </c>
      <c r="D170" s="5"/>
      <c r="E170" t="s">
        <v>165</v>
      </c>
      <c r="G170">
        <v>231</v>
      </c>
      <c r="K170">
        <v>0</v>
      </c>
    </row>
    <row r="171" spans="1:11" outlineLevel="1">
      <c r="A171" s="1">
        <f t="shared" si="5"/>
        <v>42468</v>
      </c>
      <c r="D171" s="5"/>
      <c r="E171" t="s">
        <v>165</v>
      </c>
      <c r="G171">
        <v>231</v>
      </c>
      <c r="K171">
        <v>0</v>
      </c>
    </row>
    <row r="172" spans="1:11" outlineLevel="1">
      <c r="A172" s="1">
        <f t="shared" si="5"/>
        <v>42469</v>
      </c>
      <c r="D172" s="5"/>
      <c r="E172" t="s">
        <v>165</v>
      </c>
      <c r="G172">
        <v>231</v>
      </c>
      <c r="K172">
        <v>0</v>
      </c>
    </row>
    <row r="173" spans="1:11" outlineLevel="1">
      <c r="A173" s="1">
        <f t="shared" si="5"/>
        <v>42470</v>
      </c>
      <c r="D173" s="5"/>
      <c r="E173" t="s">
        <v>165</v>
      </c>
      <c r="G173">
        <v>231</v>
      </c>
      <c r="K173">
        <v>0</v>
      </c>
    </row>
    <row r="174" spans="1:11" outlineLevel="1">
      <c r="A174" s="1">
        <f t="shared" si="5"/>
        <v>42471</v>
      </c>
      <c r="D174" s="5"/>
      <c r="E174" t="s">
        <v>165</v>
      </c>
      <c r="G174">
        <v>231</v>
      </c>
      <c r="K174">
        <v>0</v>
      </c>
    </row>
    <row r="175" spans="1:11" outlineLevel="1">
      <c r="A175" s="1">
        <f t="shared" si="5"/>
        <v>42472</v>
      </c>
      <c r="D175" s="5"/>
      <c r="E175" t="s">
        <v>165</v>
      </c>
      <c r="G175">
        <v>231</v>
      </c>
      <c r="K175">
        <v>0</v>
      </c>
    </row>
    <row r="176" spans="1:11" outlineLevel="1">
      <c r="A176" s="1">
        <f t="shared" si="5"/>
        <v>42473</v>
      </c>
      <c r="D176" s="5"/>
      <c r="E176" t="s">
        <v>165</v>
      </c>
      <c r="G176">
        <v>231</v>
      </c>
      <c r="K176">
        <v>0</v>
      </c>
    </row>
    <row r="177" spans="1:11" outlineLevel="1">
      <c r="A177" s="1">
        <f t="shared" si="5"/>
        <v>42474</v>
      </c>
      <c r="D177" s="5"/>
      <c r="E177" t="s">
        <v>165</v>
      </c>
      <c r="G177">
        <v>231</v>
      </c>
      <c r="K177">
        <v>0</v>
      </c>
    </row>
    <row r="178" spans="1:11" outlineLevel="1">
      <c r="A178" s="1">
        <f t="shared" si="5"/>
        <v>42475</v>
      </c>
      <c r="D178" s="5"/>
      <c r="E178" t="s">
        <v>165</v>
      </c>
      <c r="G178">
        <v>231</v>
      </c>
      <c r="K178">
        <v>0</v>
      </c>
    </row>
    <row r="179" spans="1:11" outlineLevel="1">
      <c r="A179" s="1">
        <f t="shared" si="5"/>
        <v>42476</v>
      </c>
      <c r="D179" s="5"/>
      <c r="E179" t="s">
        <v>165</v>
      </c>
      <c r="G179">
        <v>231</v>
      </c>
      <c r="K179">
        <v>0</v>
      </c>
    </row>
    <row r="180" spans="1:11" outlineLevel="1">
      <c r="A180" s="1">
        <f t="shared" si="5"/>
        <v>42477</v>
      </c>
      <c r="D180" s="5"/>
      <c r="E180" t="s">
        <v>165</v>
      </c>
      <c r="G180">
        <v>231</v>
      </c>
      <c r="K180">
        <v>0</v>
      </c>
    </row>
    <row r="181" spans="1:11" outlineLevel="1">
      <c r="A181" s="1">
        <f t="shared" si="5"/>
        <v>42478</v>
      </c>
      <c r="D181" s="5"/>
      <c r="E181" t="s">
        <v>165</v>
      </c>
      <c r="G181">
        <v>231</v>
      </c>
      <c r="K181">
        <v>0</v>
      </c>
    </row>
    <row r="182" spans="1:11" outlineLevel="1">
      <c r="A182" s="1">
        <f t="shared" si="5"/>
        <v>42479</v>
      </c>
      <c r="D182" s="5"/>
      <c r="E182" t="s">
        <v>165</v>
      </c>
      <c r="G182">
        <v>231</v>
      </c>
      <c r="K182">
        <v>0</v>
      </c>
    </row>
    <row r="183" spans="1:11" outlineLevel="1">
      <c r="A183" s="1">
        <f t="shared" si="5"/>
        <v>42480</v>
      </c>
      <c r="D183" s="5"/>
      <c r="E183" t="s">
        <v>165</v>
      </c>
      <c r="G183">
        <v>231</v>
      </c>
      <c r="K183">
        <v>0</v>
      </c>
    </row>
    <row r="184" spans="1:11" outlineLevel="1">
      <c r="A184" s="1">
        <f t="shared" si="5"/>
        <v>42481</v>
      </c>
      <c r="D184" s="5"/>
      <c r="E184" t="s">
        <v>165</v>
      </c>
      <c r="G184">
        <v>231</v>
      </c>
      <c r="K184">
        <v>0</v>
      </c>
    </row>
    <row r="185" spans="1:11" outlineLevel="1">
      <c r="A185" s="1">
        <f t="shared" si="5"/>
        <v>42482</v>
      </c>
      <c r="D185" s="5"/>
      <c r="E185" t="s">
        <v>165</v>
      </c>
      <c r="G185">
        <v>231</v>
      </c>
      <c r="K185">
        <v>0</v>
      </c>
    </row>
    <row r="186" spans="1:11" outlineLevel="1">
      <c r="A186" s="1">
        <f t="shared" si="5"/>
        <v>42483</v>
      </c>
      <c r="D186" s="5"/>
      <c r="E186" t="s">
        <v>165</v>
      </c>
      <c r="G186">
        <v>231</v>
      </c>
      <c r="K186">
        <v>0</v>
      </c>
    </row>
    <row r="187" spans="1:11" outlineLevel="1">
      <c r="A187" s="1">
        <f t="shared" si="5"/>
        <v>42484</v>
      </c>
      <c r="D187" s="5"/>
      <c r="E187" t="s">
        <v>165</v>
      </c>
      <c r="G187">
        <v>231</v>
      </c>
      <c r="K187">
        <v>0</v>
      </c>
    </row>
    <row r="188" spans="1:11" outlineLevel="1">
      <c r="A188" s="1">
        <f t="shared" si="5"/>
        <v>42485</v>
      </c>
      <c r="D188" s="5"/>
      <c r="E188" t="s">
        <v>165</v>
      </c>
      <c r="G188">
        <v>231</v>
      </c>
      <c r="K188">
        <v>0</v>
      </c>
    </row>
    <row r="189" spans="1:11" outlineLevel="1">
      <c r="A189" s="1">
        <f t="shared" si="5"/>
        <v>42486</v>
      </c>
      <c r="D189" s="5"/>
      <c r="E189" t="s">
        <v>165</v>
      </c>
      <c r="G189">
        <v>231</v>
      </c>
      <c r="K189">
        <v>0</v>
      </c>
    </row>
    <row r="190" spans="1:11" outlineLevel="1">
      <c r="A190" s="1">
        <f t="shared" si="5"/>
        <v>42487</v>
      </c>
      <c r="D190" s="5"/>
      <c r="E190" t="s">
        <v>165</v>
      </c>
      <c r="G190">
        <v>231</v>
      </c>
      <c r="K190">
        <v>0</v>
      </c>
    </row>
    <row r="191" spans="1:11" outlineLevel="1">
      <c r="A191" s="1">
        <f t="shared" si="5"/>
        <v>42488</v>
      </c>
      <c r="D191" s="5"/>
      <c r="E191" t="s">
        <v>165</v>
      </c>
      <c r="G191">
        <v>231</v>
      </c>
      <c r="K191">
        <v>0</v>
      </c>
    </row>
    <row r="192" spans="1:11" outlineLevel="1">
      <c r="A192" s="1">
        <f t="shared" si="5"/>
        <v>42489</v>
      </c>
      <c r="D192" s="5"/>
      <c r="E192" t="s">
        <v>165</v>
      </c>
      <c r="G192">
        <v>231</v>
      </c>
      <c r="K192">
        <v>0</v>
      </c>
    </row>
    <row r="193" spans="1:11" outlineLevel="1">
      <c r="A193" s="1">
        <f t="shared" si="5"/>
        <v>42490</v>
      </c>
      <c r="D193" s="5"/>
      <c r="E193" t="s">
        <v>165</v>
      </c>
      <c r="G193">
        <v>231</v>
      </c>
      <c r="K193">
        <v>0</v>
      </c>
    </row>
    <row r="194" spans="1:11" outlineLevel="1">
      <c r="A194" s="1">
        <f t="shared" si="5"/>
        <v>42491</v>
      </c>
      <c r="D194" s="5"/>
      <c r="E194" t="s">
        <v>165</v>
      </c>
      <c r="G194">
        <v>231</v>
      </c>
      <c r="K194">
        <v>0</v>
      </c>
    </row>
    <row r="195" spans="1:11" outlineLevel="1">
      <c r="A195" s="1">
        <f>$A$2+1</f>
        <v>42462</v>
      </c>
      <c r="D195" s="5"/>
      <c r="E195" t="s">
        <v>165</v>
      </c>
      <c r="G195">
        <v>235</v>
      </c>
      <c r="K195">
        <v>0</v>
      </c>
    </row>
    <row r="196" spans="1:11" outlineLevel="1">
      <c r="A196" s="1">
        <f t="shared" ref="A196:A224" si="6">A45+1</f>
        <v>42463</v>
      </c>
      <c r="D196" s="5"/>
      <c r="E196" t="s">
        <v>165</v>
      </c>
      <c r="G196">
        <v>235</v>
      </c>
      <c r="K196">
        <v>0</v>
      </c>
    </row>
    <row r="197" spans="1:11" outlineLevel="1">
      <c r="A197" s="1">
        <f t="shared" si="6"/>
        <v>42464</v>
      </c>
      <c r="D197" s="5"/>
      <c r="E197" t="s">
        <v>165</v>
      </c>
      <c r="G197">
        <v>235</v>
      </c>
      <c r="K197">
        <v>0</v>
      </c>
    </row>
    <row r="198" spans="1:11" outlineLevel="1">
      <c r="A198" s="1">
        <f t="shared" si="6"/>
        <v>42465</v>
      </c>
      <c r="D198" s="5"/>
      <c r="E198" t="s">
        <v>165</v>
      </c>
      <c r="G198">
        <v>235</v>
      </c>
      <c r="K198">
        <v>0</v>
      </c>
    </row>
    <row r="199" spans="1:11" outlineLevel="1">
      <c r="A199" s="1">
        <f t="shared" si="6"/>
        <v>42466</v>
      </c>
      <c r="D199" s="5"/>
      <c r="E199" t="s">
        <v>165</v>
      </c>
      <c r="G199">
        <v>235</v>
      </c>
      <c r="K199">
        <v>0</v>
      </c>
    </row>
    <row r="200" spans="1:11" outlineLevel="1">
      <c r="A200" s="1">
        <f t="shared" si="6"/>
        <v>42467</v>
      </c>
      <c r="D200" s="5"/>
      <c r="E200" t="s">
        <v>165</v>
      </c>
      <c r="G200">
        <v>235</v>
      </c>
      <c r="K200">
        <v>0</v>
      </c>
    </row>
    <row r="201" spans="1:11" outlineLevel="1">
      <c r="A201" s="1">
        <f t="shared" si="6"/>
        <v>42468</v>
      </c>
      <c r="D201" s="5"/>
      <c r="E201" t="s">
        <v>165</v>
      </c>
      <c r="G201">
        <v>235</v>
      </c>
      <c r="K201">
        <v>0</v>
      </c>
    </row>
    <row r="202" spans="1:11" outlineLevel="1">
      <c r="A202" s="1">
        <f t="shared" si="6"/>
        <v>42469</v>
      </c>
      <c r="D202" s="5"/>
      <c r="E202" t="s">
        <v>165</v>
      </c>
      <c r="G202">
        <v>235</v>
      </c>
      <c r="K202">
        <v>0</v>
      </c>
    </row>
    <row r="203" spans="1:11" outlineLevel="1">
      <c r="A203" s="1">
        <f t="shared" si="6"/>
        <v>42470</v>
      </c>
      <c r="D203" s="5"/>
      <c r="E203" t="s">
        <v>165</v>
      </c>
      <c r="G203">
        <v>235</v>
      </c>
      <c r="K203">
        <v>0</v>
      </c>
    </row>
    <row r="204" spans="1:11" outlineLevel="1">
      <c r="A204" s="1">
        <f t="shared" si="6"/>
        <v>42471</v>
      </c>
      <c r="D204" s="5"/>
      <c r="E204" t="s">
        <v>165</v>
      </c>
      <c r="G204">
        <v>235</v>
      </c>
      <c r="K204">
        <v>0</v>
      </c>
    </row>
    <row r="205" spans="1:11" outlineLevel="1">
      <c r="A205" s="1">
        <f t="shared" si="6"/>
        <v>42472</v>
      </c>
      <c r="D205" s="5"/>
      <c r="E205" t="s">
        <v>165</v>
      </c>
      <c r="G205">
        <v>235</v>
      </c>
      <c r="K205">
        <v>0</v>
      </c>
    </row>
    <row r="206" spans="1:11" outlineLevel="1">
      <c r="A206" s="1">
        <f t="shared" si="6"/>
        <v>42473</v>
      </c>
      <c r="D206" s="5"/>
      <c r="E206" t="s">
        <v>165</v>
      </c>
      <c r="G206">
        <v>235</v>
      </c>
      <c r="K206">
        <v>0</v>
      </c>
    </row>
    <row r="207" spans="1:11" outlineLevel="1">
      <c r="A207" s="1">
        <f t="shared" si="6"/>
        <v>42474</v>
      </c>
      <c r="D207" s="5"/>
      <c r="E207" t="s">
        <v>165</v>
      </c>
      <c r="G207">
        <v>235</v>
      </c>
      <c r="K207">
        <v>0</v>
      </c>
    </row>
    <row r="208" spans="1:11" outlineLevel="1">
      <c r="A208" s="1">
        <f t="shared" si="6"/>
        <v>42475</v>
      </c>
      <c r="D208" s="5"/>
      <c r="E208" t="s">
        <v>165</v>
      </c>
      <c r="G208">
        <v>235</v>
      </c>
      <c r="K208">
        <v>0</v>
      </c>
    </row>
    <row r="209" spans="1:11" outlineLevel="1">
      <c r="A209" s="1">
        <f t="shared" si="6"/>
        <v>42476</v>
      </c>
      <c r="D209" s="5"/>
      <c r="E209" t="s">
        <v>165</v>
      </c>
      <c r="G209">
        <v>235</v>
      </c>
      <c r="K209">
        <v>0</v>
      </c>
    </row>
    <row r="210" spans="1:11" outlineLevel="1">
      <c r="A210" s="1">
        <f t="shared" si="6"/>
        <v>42477</v>
      </c>
      <c r="D210" s="5"/>
      <c r="E210" t="s">
        <v>165</v>
      </c>
      <c r="G210">
        <v>235</v>
      </c>
      <c r="K210">
        <v>0</v>
      </c>
    </row>
    <row r="211" spans="1:11" outlineLevel="1">
      <c r="A211" s="1">
        <f t="shared" si="6"/>
        <v>42478</v>
      </c>
      <c r="D211" s="5"/>
      <c r="E211" t="s">
        <v>165</v>
      </c>
      <c r="G211">
        <v>235</v>
      </c>
      <c r="K211">
        <v>0</v>
      </c>
    </row>
    <row r="212" spans="1:11" outlineLevel="1">
      <c r="A212" s="1">
        <f t="shared" si="6"/>
        <v>42479</v>
      </c>
      <c r="D212" s="5"/>
      <c r="E212" t="s">
        <v>165</v>
      </c>
      <c r="G212">
        <v>235</v>
      </c>
      <c r="K212">
        <v>0</v>
      </c>
    </row>
    <row r="213" spans="1:11" outlineLevel="1">
      <c r="A213" s="1">
        <f t="shared" si="6"/>
        <v>42480</v>
      </c>
      <c r="D213" s="5"/>
      <c r="E213" t="s">
        <v>165</v>
      </c>
      <c r="G213">
        <v>235</v>
      </c>
      <c r="K213">
        <v>0</v>
      </c>
    </row>
    <row r="214" spans="1:11" outlineLevel="1">
      <c r="A214" s="1">
        <f t="shared" si="6"/>
        <v>42481</v>
      </c>
      <c r="D214" s="5"/>
      <c r="E214" t="s">
        <v>165</v>
      </c>
      <c r="G214">
        <v>235</v>
      </c>
      <c r="K214">
        <v>0</v>
      </c>
    </row>
    <row r="215" spans="1:11" outlineLevel="1">
      <c r="A215" s="1">
        <f t="shared" si="6"/>
        <v>42482</v>
      </c>
      <c r="D215" s="5"/>
      <c r="E215" t="s">
        <v>165</v>
      </c>
      <c r="G215">
        <v>235</v>
      </c>
      <c r="K215">
        <v>0</v>
      </c>
    </row>
    <row r="216" spans="1:11" outlineLevel="1">
      <c r="A216" s="1">
        <f t="shared" si="6"/>
        <v>42483</v>
      </c>
      <c r="D216" s="5"/>
      <c r="E216" t="s">
        <v>165</v>
      </c>
      <c r="G216">
        <v>235</v>
      </c>
      <c r="K216">
        <v>0</v>
      </c>
    </row>
    <row r="217" spans="1:11" outlineLevel="1">
      <c r="A217" s="1">
        <f t="shared" si="6"/>
        <v>42484</v>
      </c>
      <c r="D217" s="5"/>
      <c r="E217" t="s">
        <v>165</v>
      </c>
      <c r="G217">
        <v>235</v>
      </c>
      <c r="K217">
        <v>0</v>
      </c>
    </row>
    <row r="218" spans="1:11" outlineLevel="1">
      <c r="A218" s="1">
        <f t="shared" si="6"/>
        <v>42485</v>
      </c>
      <c r="D218" s="5"/>
      <c r="E218" t="s">
        <v>165</v>
      </c>
      <c r="G218">
        <v>235</v>
      </c>
      <c r="K218">
        <v>0</v>
      </c>
    </row>
    <row r="219" spans="1:11" outlineLevel="1">
      <c r="A219" s="1">
        <f t="shared" si="6"/>
        <v>42486</v>
      </c>
      <c r="D219" s="5"/>
      <c r="E219" t="s">
        <v>165</v>
      </c>
      <c r="G219">
        <v>235</v>
      </c>
      <c r="K219">
        <v>0</v>
      </c>
    </row>
    <row r="220" spans="1:11" outlineLevel="1">
      <c r="A220" s="1">
        <f t="shared" si="6"/>
        <v>42487</v>
      </c>
      <c r="D220" s="5"/>
      <c r="E220" t="s">
        <v>165</v>
      </c>
      <c r="G220">
        <v>235</v>
      </c>
      <c r="K220">
        <v>0</v>
      </c>
    </row>
    <row r="221" spans="1:11" outlineLevel="1">
      <c r="A221" s="1">
        <f t="shared" si="6"/>
        <v>42488</v>
      </c>
      <c r="D221" s="5"/>
      <c r="E221" t="s">
        <v>165</v>
      </c>
      <c r="G221">
        <v>235</v>
      </c>
      <c r="K221">
        <v>0</v>
      </c>
    </row>
    <row r="222" spans="1:11" outlineLevel="1">
      <c r="A222" s="1">
        <f t="shared" si="6"/>
        <v>42489</v>
      </c>
      <c r="D222" s="5"/>
      <c r="E222" t="s">
        <v>165</v>
      </c>
      <c r="G222">
        <v>235</v>
      </c>
      <c r="K222">
        <v>0</v>
      </c>
    </row>
    <row r="223" spans="1:11" outlineLevel="1">
      <c r="A223" s="1">
        <f t="shared" si="6"/>
        <v>42490</v>
      </c>
      <c r="D223" s="5"/>
      <c r="E223" t="s">
        <v>165</v>
      </c>
      <c r="G223">
        <v>235</v>
      </c>
      <c r="K223">
        <v>0</v>
      </c>
    </row>
    <row r="224" spans="1:11" outlineLevel="1">
      <c r="A224" s="1">
        <f t="shared" si="6"/>
        <v>42491</v>
      </c>
      <c r="D224" s="5"/>
      <c r="E224" t="s">
        <v>165</v>
      </c>
      <c r="G224">
        <v>235</v>
      </c>
      <c r="K224">
        <v>0</v>
      </c>
    </row>
    <row r="225" spans="1:11" outlineLevel="1">
      <c r="A225" s="1">
        <f>$A$2+1</f>
        <v>42462</v>
      </c>
      <c r="D225" s="5"/>
      <c r="E225" t="s">
        <v>165</v>
      </c>
      <c r="G225">
        <v>236</v>
      </c>
      <c r="K225">
        <v>0</v>
      </c>
    </row>
    <row r="226" spans="1:11" outlineLevel="1">
      <c r="A226" s="1">
        <f t="shared" ref="A226:A254" si="7">A105+1</f>
        <v>42463</v>
      </c>
      <c r="D226" s="5"/>
      <c r="E226" t="s">
        <v>165</v>
      </c>
      <c r="G226">
        <v>236</v>
      </c>
      <c r="K226">
        <v>0</v>
      </c>
    </row>
    <row r="227" spans="1:11" outlineLevel="1">
      <c r="A227" s="1">
        <f t="shared" si="7"/>
        <v>42464</v>
      </c>
      <c r="D227" s="5"/>
      <c r="E227" t="s">
        <v>165</v>
      </c>
      <c r="G227">
        <v>236</v>
      </c>
      <c r="K227">
        <v>0</v>
      </c>
    </row>
    <row r="228" spans="1:11" outlineLevel="1">
      <c r="A228" s="1">
        <f t="shared" si="7"/>
        <v>42465</v>
      </c>
      <c r="D228" s="5"/>
      <c r="E228" t="s">
        <v>165</v>
      </c>
      <c r="G228">
        <v>236</v>
      </c>
      <c r="K228">
        <v>0</v>
      </c>
    </row>
    <row r="229" spans="1:11" outlineLevel="1">
      <c r="A229" s="1">
        <f t="shared" si="7"/>
        <v>42466</v>
      </c>
      <c r="D229" s="5"/>
      <c r="E229" t="s">
        <v>165</v>
      </c>
      <c r="G229">
        <v>236</v>
      </c>
      <c r="K229">
        <v>0</v>
      </c>
    </row>
    <row r="230" spans="1:11" outlineLevel="1">
      <c r="A230" s="1">
        <f t="shared" si="7"/>
        <v>42467</v>
      </c>
      <c r="D230" s="5"/>
      <c r="E230" t="s">
        <v>165</v>
      </c>
      <c r="G230">
        <v>236</v>
      </c>
      <c r="K230">
        <v>0</v>
      </c>
    </row>
    <row r="231" spans="1:11" outlineLevel="1">
      <c r="A231" s="1">
        <f t="shared" si="7"/>
        <v>42468</v>
      </c>
      <c r="D231" s="5"/>
      <c r="E231" t="s">
        <v>165</v>
      </c>
      <c r="G231">
        <v>236</v>
      </c>
      <c r="K231">
        <v>0</v>
      </c>
    </row>
    <row r="232" spans="1:11" outlineLevel="1">
      <c r="A232" s="1">
        <f t="shared" si="7"/>
        <v>42469</v>
      </c>
      <c r="D232" s="5"/>
      <c r="E232" t="s">
        <v>165</v>
      </c>
      <c r="G232">
        <v>236</v>
      </c>
      <c r="K232">
        <v>0</v>
      </c>
    </row>
    <row r="233" spans="1:11" outlineLevel="1">
      <c r="A233" s="1">
        <f t="shared" si="7"/>
        <v>42470</v>
      </c>
      <c r="D233" s="5"/>
      <c r="E233" t="s">
        <v>165</v>
      </c>
      <c r="G233">
        <v>236</v>
      </c>
      <c r="K233">
        <v>0</v>
      </c>
    </row>
    <row r="234" spans="1:11" outlineLevel="1">
      <c r="A234" s="1">
        <f t="shared" si="7"/>
        <v>42471</v>
      </c>
      <c r="D234" s="5"/>
      <c r="E234" t="s">
        <v>165</v>
      </c>
      <c r="G234">
        <v>236</v>
      </c>
      <c r="K234">
        <v>0</v>
      </c>
    </row>
    <row r="235" spans="1:11" outlineLevel="1">
      <c r="A235" s="1">
        <f t="shared" si="7"/>
        <v>42472</v>
      </c>
      <c r="D235" s="5"/>
      <c r="E235" t="s">
        <v>165</v>
      </c>
      <c r="G235">
        <v>236</v>
      </c>
      <c r="K235">
        <v>0</v>
      </c>
    </row>
    <row r="236" spans="1:11" outlineLevel="1">
      <c r="A236" s="1">
        <f t="shared" si="7"/>
        <v>42473</v>
      </c>
      <c r="D236" s="5"/>
      <c r="E236" t="s">
        <v>165</v>
      </c>
      <c r="G236">
        <v>236</v>
      </c>
      <c r="K236">
        <v>0</v>
      </c>
    </row>
    <row r="237" spans="1:11" outlineLevel="1">
      <c r="A237" s="1">
        <f t="shared" si="7"/>
        <v>42474</v>
      </c>
      <c r="D237" s="5"/>
      <c r="E237" t="s">
        <v>165</v>
      </c>
      <c r="G237">
        <v>236</v>
      </c>
      <c r="K237">
        <v>0</v>
      </c>
    </row>
    <row r="238" spans="1:11" outlineLevel="1">
      <c r="A238" s="1">
        <f t="shared" si="7"/>
        <v>42475</v>
      </c>
      <c r="D238" s="5"/>
      <c r="E238" t="s">
        <v>165</v>
      </c>
      <c r="G238">
        <v>236</v>
      </c>
      <c r="K238">
        <v>0</v>
      </c>
    </row>
    <row r="239" spans="1:11" outlineLevel="1">
      <c r="A239" s="1">
        <f t="shared" si="7"/>
        <v>42476</v>
      </c>
      <c r="D239" s="5"/>
      <c r="E239" t="s">
        <v>165</v>
      </c>
      <c r="G239">
        <v>236</v>
      </c>
      <c r="K239">
        <v>0</v>
      </c>
    </row>
    <row r="240" spans="1:11" outlineLevel="1">
      <c r="A240" s="1">
        <f t="shared" si="7"/>
        <v>42477</v>
      </c>
      <c r="D240" s="5"/>
      <c r="E240" t="s">
        <v>165</v>
      </c>
      <c r="G240">
        <v>236</v>
      </c>
      <c r="K240">
        <v>0</v>
      </c>
    </row>
    <row r="241" spans="1:11" outlineLevel="1">
      <c r="A241" s="1">
        <f t="shared" si="7"/>
        <v>42478</v>
      </c>
      <c r="D241" s="5"/>
      <c r="E241" t="s">
        <v>165</v>
      </c>
      <c r="G241">
        <v>236</v>
      </c>
      <c r="K241">
        <v>0</v>
      </c>
    </row>
    <row r="242" spans="1:11" outlineLevel="1">
      <c r="A242" s="1">
        <f t="shared" si="7"/>
        <v>42479</v>
      </c>
      <c r="D242" s="5"/>
      <c r="E242" t="s">
        <v>165</v>
      </c>
      <c r="G242">
        <v>236</v>
      </c>
      <c r="K242">
        <v>0</v>
      </c>
    </row>
    <row r="243" spans="1:11" outlineLevel="1">
      <c r="A243" s="1">
        <f t="shared" si="7"/>
        <v>42480</v>
      </c>
      <c r="D243" s="5"/>
      <c r="E243" t="s">
        <v>165</v>
      </c>
      <c r="G243">
        <v>236</v>
      </c>
      <c r="K243">
        <v>0</v>
      </c>
    </row>
    <row r="244" spans="1:11" outlineLevel="1">
      <c r="A244" s="1">
        <f t="shared" si="7"/>
        <v>42481</v>
      </c>
      <c r="D244" s="5"/>
      <c r="E244" t="s">
        <v>165</v>
      </c>
      <c r="G244">
        <v>236</v>
      </c>
      <c r="K244">
        <v>0</v>
      </c>
    </row>
    <row r="245" spans="1:11" outlineLevel="1">
      <c r="A245" s="1">
        <f t="shared" si="7"/>
        <v>42482</v>
      </c>
      <c r="D245" s="5"/>
      <c r="E245" t="s">
        <v>165</v>
      </c>
      <c r="G245">
        <v>236</v>
      </c>
      <c r="K245">
        <v>0</v>
      </c>
    </row>
    <row r="246" spans="1:11" outlineLevel="1">
      <c r="A246" s="1">
        <f t="shared" si="7"/>
        <v>42483</v>
      </c>
      <c r="D246" s="5"/>
      <c r="E246" t="s">
        <v>165</v>
      </c>
      <c r="G246">
        <v>236</v>
      </c>
      <c r="K246">
        <v>0</v>
      </c>
    </row>
    <row r="247" spans="1:11" outlineLevel="1">
      <c r="A247" s="1">
        <f t="shared" si="7"/>
        <v>42484</v>
      </c>
      <c r="D247" s="5"/>
      <c r="E247" t="s">
        <v>165</v>
      </c>
      <c r="G247">
        <v>236</v>
      </c>
      <c r="K247">
        <v>0</v>
      </c>
    </row>
    <row r="248" spans="1:11" outlineLevel="1">
      <c r="A248" s="1">
        <f t="shared" si="7"/>
        <v>42485</v>
      </c>
      <c r="D248" s="5"/>
      <c r="E248" t="s">
        <v>165</v>
      </c>
      <c r="G248">
        <v>236</v>
      </c>
      <c r="K248">
        <v>0</v>
      </c>
    </row>
    <row r="249" spans="1:11" outlineLevel="1">
      <c r="A249" s="1">
        <f t="shared" si="7"/>
        <v>42486</v>
      </c>
      <c r="D249" s="5"/>
      <c r="E249" t="s">
        <v>165</v>
      </c>
      <c r="G249">
        <v>236</v>
      </c>
      <c r="K249">
        <v>0</v>
      </c>
    </row>
    <row r="250" spans="1:11" outlineLevel="1">
      <c r="A250" s="1">
        <f t="shared" si="7"/>
        <v>42487</v>
      </c>
      <c r="D250" s="5"/>
      <c r="E250" t="s">
        <v>165</v>
      </c>
      <c r="G250">
        <v>236</v>
      </c>
      <c r="K250">
        <v>0</v>
      </c>
    </row>
    <row r="251" spans="1:11" outlineLevel="1">
      <c r="A251" s="1">
        <f t="shared" si="7"/>
        <v>42488</v>
      </c>
      <c r="D251" s="5"/>
      <c r="E251" t="s">
        <v>165</v>
      </c>
      <c r="G251">
        <v>236</v>
      </c>
      <c r="K251">
        <v>0</v>
      </c>
    </row>
    <row r="252" spans="1:11" outlineLevel="1">
      <c r="A252" s="1">
        <f t="shared" si="7"/>
        <v>42489</v>
      </c>
      <c r="D252" s="5"/>
      <c r="E252" t="s">
        <v>165</v>
      </c>
      <c r="G252">
        <v>236</v>
      </c>
      <c r="K252">
        <v>0</v>
      </c>
    </row>
    <row r="253" spans="1:11" outlineLevel="1">
      <c r="A253" s="1">
        <f t="shared" si="7"/>
        <v>42490</v>
      </c>
      <c r="D253" s="5"/>
      <c r="E253" t="s">
        <v>165</v>
      </c>
      <c r="G253">
        <v>236</v>
      </c>
      <c r="K253">
        <v>0</v>
      </c>
    </row>
    <row r="254" spans="1:11" outlineLevel="1">
      <c r="A254" s="1">
        <f t="shared" si="7"/>
        <v>42491</v>
      </c>
      <c r="D254" s="5"/>
      <c r="E254" t="s">
        <v>165</v>
      </c>
      <c r="G254">
        <v>236</v>
      </c>
      <c r="K254">
        <v>0</v>
      </c>
    </row>
    <row r="255" spans="1:11" outlineLevel="1">
      <c r="A255" s="1">
        <f>$A$2+1</f>
        <v>42462</v>
      </c>
      <c r="D255" s="5"/>
      <c r="E255" t="s">
        <v>165</v>
      </c>
      <c r="G255">
        <v>240</v>
      </c>
      <c r="K255">
        <v>0</v>
      </c>
    </row>
    <row r="256" spans="1:11" outlineLevel="1">
      <c r="A256" s="1">
        <f t="shared" ref="A256:A284" si="8">A45+1</f>
        <v>42463</v>
      </c>
      <c r="D256" s="5"/>
      <c r="E256" t="s">
        <v>165</v>
      </c>
      <c r="G256">
        <v>240</v>
      </c>
      <c r="K256">
        <v>0</v>
      </c>
    </row>
    <row r="257" spans="1:11" outlineLevel="1">
      <c r="A257" s="1">
        <f t="shared" si="8"/>
        <v>42464</v>
      </c>
      <c r="D257" s="5"/>
      <c r="E257" t="s">
        <v>165</v>
      </c>
      <c r="G257">
        <v>240</v>
      </c>
      <c r="K257">
        <v>0</v>
      </c>
    </row>
    <row r="258" spans="1:11" outlineLevel="1">
      <c r="A258" s="1">
        <f t="shared" si="8"/>
        <v>42465</v>
      </c>
      <c r="D258" s="5"/>
      <c r="E258" t="s">
        <v>165</v>
      </c>
      <c r="G258">
        <v>240</v>
      </c>
      <c r="K258">
        <v>0</v>
      </c>
    </row>
    <row r="259" spans="1:11" outlineLevel="1">
      <c r="A259" s="1">
        <f t="shared" si="8"/>
        <v>42466</v>
      </c>
      <c r="D259" s="5"/>
      <c r="E259" t="s">
        <v>165</v>
      </c>
      <c r="G259">
        <v>240</v>
      </c>
      <c r="K259">
        <v>0</v>
      </c>
    </row>
    <row r="260" spans="1:11" outlineLevel="1">
      <c r="A260" s="1">
        <f t="shared" si="8"/>
        <v>42467</v>
      </c>
      <c r="D260" s="5"/>
      <c r="E260" t="s">
        <v>165</v>
      </c>
      <c r="G260">
        <v>240</v>
      </c>
      <c r="K260">
        <v>0</v>
      </c>
    </row>
    <row r="261" spans="1:11" outlineLevel="1">
      <c r="A261" s="1">
        <f t="shared" si="8"/>
        <v>42468</v>
      </c>
      <c r="D261" s="5"/>
      <c r="E261" t="s">
        <v>165</v>
      </c>
      <c r="G261">
        <v>240</v>
      </c>
      <c r="K261">
        <v>0</v>
      </c>
    </row>
    <row r="262" spans="1:11" outlineLevel="1">
      <c r="A262" s="1">
        <f t="shared" si="8"/>
        <v>42469</v>
      </c>
      <c r="D262" s="5"/>
      <c r="E262" t="s">
        <v>165</v>
      </c>
      <c r="G262">
        <v>240</v>
      </c>
      <c r="K262">
        <v>0</v>
      </c>
    </row>
    <row r="263" spans="1:11" outlineLevel="1">
      <c r="A263" s="1">
        <f t="shared" si="8"/>
        <v>42470</v>
      </c>
      <c r="D263" s="5"/>
      <c r="E263" t="s">
        <v>165</v>
      </c>
      <c r="G263">
        <v>240</v>
      </c>
      <c r="K263">
        <v>0</v>
      </c>
    </row>
    <row r="264" spans="1:11" outlineLevel="1">
      <c r="A264" s="1">
        <f t="shared" si="8"/>
        <v>42471</v>
      </c>
      <c r="D264" s="5"/>
      <c r="E264" t="s">
        <v>165</v>
      </c>
      <c r="G264">
        <v>240</v>
      </c>
      <c r="K264">
        <v>0</v>
      </c>
    </row>
    <row r="265" spans="1:11" outlineLevel="1">
      <c r="A265" s="1">
        <f t="shared" si="8"/>
        <v>42472</v>
      </c>
      <c r="D265" s="5"/>
      <c r="E265" t="s">
        <v>165</v>
      </c>
      <c r="G265">
        <v>240</v>
      </c>
      <c r="K265">
        <v>0</v>
      </c>
    </row>
    <row r="266" spans="1:11" outlineLevel="1">
      <c r="A266" s="1">
        <f t="shared" si="8"/>
        <v>42473</v>
      </c>
      <c r="D266" s="5"/>
      <c r="E266" t="s">
        <v>165</v>
      </c>
      <c r="G266">
        <v>240</v>
      </c>
      <c r="K266">
        <v>0</v>
      </c>
    </row>
    <row r="267" spans="1:11" outlineLevel="1">
      <c r="A267" s="1">
        <f t="shared" si="8"/>
        <v>42474</v>
      </c>
      <c r="D267" s="5"/>
      <c r="E267" t="s">
        <v>165</v>
      </c>
      <c r="G267">
        <v>240</v>
      </c>
      <c r="K267">
        <v>0</v>
      </c>
    </row>
    <row r="268" spans="1:11" outlineLevel="1">
      <c r="A268" s="1">
        <f t="shared" si="8"/>
        <v>42475</v>
      </c>
      <c r="D268" s="5"/>
      <c r="E268" t="s">
        <v>165</v>
      </c>
      <c r="G268">
        <v>240</v>
      </c>
      <c r="K268">
        <v>0</v>
      </c>
    </row>
    <row r="269" spans="1:11" outlineLevel="1">
      <c r="A269" s="1">
        <f t="shared" si="8"/>
        <v>42476</v>
      </c>
      <c r="D269" s="5"/>
      <c r="E269" t="s">
        <v>165</v>
      </c>
      <c r="G269">
        <v>240</v>
      </c>
      <c r="K269">
        <v>0</v>
      </c>
    </row>
    <row r="270" spans="1:11" outlineLevel="1">
      <c r="A270" s="1">
        <f t="shared" si="8"/>
        <v>42477</v>
      </c>
      <c r="D270" s="5"/>
      <c r="E270" t="s">
        <v>165</v>
      </c>
      <c r="G270">
        <v>240</v>
      </c>
      <c r="K270">
        <v>0</v>
      </c>
    </row>
    <row r="271" spans="1:11" outlineLevel="1">
      <c r="A271" s="1">
        <f t="shared" si="8"/>
        <v>42478</v>
      </c>
      <c r="D271" s="5"/>
      <c r="E271" t="s">
        <v>165</v>
      </c>
      <c r="G271">
        <v>240</v>
      </c>
      <c r="K271">
        <v>0</v>
      </c>
    </row>
    <row r="272" spans="1:11" outlineLevel="1">
      <c r="A272" s="1">
        <f t="shared" si="8"/>
        <v>42479</v>
      </c>
      <c r="D272" s="5"/>
      <c r="E272" t="s">
        <v>165</v>
      </c>
      <c r="G272">
        <v>240</v>
      </c>
      <c r="K272">
        <v>0</v>
      </c>
    </row>
    <row r="273" spans="1:11" outlineLevel="1">
      <c r="A273" s="1">
        <f t="shared" si="8"/>
        <v>42480</v>
      </c>
      <c r="D273" s="5"/>
      <c r="E273" t="s">
        <v>165</v>
      </c>
      <c r="G273">
        <v>240</v>
      </c>
      <c r="K273">
        <v>0</v>
      </c>
    </row>
    <row r="274" spans="1:11" outlineLevel="1">
      <c r="A274" s="1">
        <f t="shared" si="8"/>
        <v>42481</v>
      </c>
      <c r="D274" s="5"/>
      <c r="E274" t="s">
        <v>165</v>
      </c>
      <c r="G274">
        <v>240</v>
      </c>
      <c r="K274">
        <v>0</v>
      </c>
    </row>
    <row r="275" spans="1:11" outlineLevel="1">
      <c r="A275" s="1">
        <f t="shared" si="8"/>
        <v>42482</v>
      </c>
      <c r="D275" s="5"/>
      <c r="E275" t="s">
        <v>165</v>
      </c>
      <c r="G275">
        <v>240</v>
      </c>
      <c r="K275">
        <v>0</v>
      </c>
    </row>
    <row r="276" spans="1:11" outlineLevel="1">
      <c r="A276" s="1">
        <f t="shared" si="8"/>
        <v>42483</v>
      </c>
      <c r="D276" s="5"/>
      <c r="E276" t="s">
        <v>165</v>
      </c>
      <c r="G276">
        <v>240</v>
      </c>
      <c r="K276">
        <v>0</v>
      </c>
    </row>
    <row r="277" spans="1:11" outlineLevel="1">
      <c r="A277" s="1">
        <f t="shared" si="8"/>
        <v>42484</v>
      </c>
      <c r="D277" s="5"/>
      <c r="E277" t="s">
        <v>165</v>
      </c>
      <c r="G277">
        <v>240</v>
      </c>
      <c r="K277">
        <v>0</v>
      </c>
    </row>
    <row r="278" spans="1:11" outlineLevel="1">
      <c r="A278" s="1">
        <f t="shared" si="8"/>
        <v>42485</v>
      </c>
      <c r="D278" s="5"/>
      <c r="E278" t="s">
        <v>165</v>
      </c>
      <c r="G278">
        <v>240</v>
      </c>
      <c r="K278">
        <v>0</v>
      </c>
    </row>
    <row r="279" spans="1:11" outlineLevel="1">
      <c r="A279" s="1">
        <f t="shared" si="8"/>
        <v>42486</v>
      </c>
      <c r="D279" s="5"/>
      <c r="E279" t="s">
        <v>165</v>
      </c>
      <c r="G279">
        <v>240</v>
      </c>
      <c r="K279">
        <v>0</v>
      </c>
    </row>
    <row r="280" spans="1:11" outlineLevel="1">
      <c r="A280" s="1">
        <f t="shared" si="8"/>
        <v>42487</v>
      </c>
      <c r="D280" s="5"/>
      <c r="E280" t="s">
        <v>165</v>
      </c>
      <c r="G280">
        <v>240</v>
      </c>
      <c r="K280">
        <v>0</v>
      </c>
    </row>
    <row r="281" spans="1:11" outlineLevel="1">
      <c r="A281" s="1">
        <f t="shared" si="8"/>
        <v>42488</v>
      </c>
      <c r="D281" s="5"/>
      <c r="E281" t="s">
        <v>165</v>
      </c>
      <c r="G281">
        <v>240</v>
      </c>
      <c r="K281">
        <v>0</v>
      </c>
    </row>
    <row r="282" spans="1:11" outlineLevel="1">
      <c r="A282" s="1">
        <f t="shared" si="8"/>
        <v>42489</v>
      </c>
      <c r="D282" s="5"/>
      <c r="E282" t="s">
        <v>165</v>
      </c>
      <c r="G282">
        <v>240</v>
      </c>
      <c r="K282">
        <v>0</v>
      </c>
    </row>
    <row r="283" spans="1:11" outlineLevel="1">
      <c r="A283" s="1">
        <f t="shared" si="8"/>
        <v>42490</v>
      </c>
      <c r="D283" s="5"/>
      <c r="E283" t="s">
        <v>165</v>
      </c>
      <c r="G283">
        <v>240</v>
      </c>
      <c r="K283">
        <v>0</v>
      </c>
    </row>
    <row r="284" spans="1:11" outlineLevel="1">
      <c r="A284" s="1">
        <f t="shared" si="8"/>
        <v>42491</v>
      </c>
      <c r="D284" s="5"/>
      <c r="E284" t="s">
        <v>165</v>
      </c>
      <c r="G284">
        <v>240</v>
      </c>
      <c r="K284">
        <v>0</v>
      </c>
    </row>
    <row r="285" spans="1:11" outlineLevel="1">
      <c r="A285" s="1">
        <f>$A$2+1</f>
        <v>42462</v>
      </c>
      <c r="D285" s="5"/>
      <c r="E285" t="s">
        <v>165</v>
      </c>
      <c r="G285">
        <v>250</v>
      </c>
      <c r="K285">
        <v>0</v>
      </c>
    </row>
    <row r="286" spans="1:11" outlineLevel="1">
      <c r="A286" s="1">
        <f t="shared" ref="A286:A314" si="9">A45+1</f>
        <v>42463</v>
      </c>
      <c r="D286" s="5"/>
      <c r="E286" t="s">
        <v>165</v>
      </c>
      <c r="G286">
        <v>250</v>
      </c>
      <c r="K286">
        <v>0</v>
      </c>
    </row>
    <row r="287" spans="1:11" outlineLevel="1">
      <c r="A287" s="1">
        <f t="shared" si="9"/>
        <v>42464</v>
      </c>
      <c r="D287" s="5"/>
      <c r="E287" t="s">
        <v>165</v>
      </c>
      <c r="G287">
        <v>250</v>
      </c>
      <c r="K287">
        <v>0</v>
      </c>
    </row>
    <row r="288" spans="1:11" outlineLevel="1">
      <c r="A288" s="1">
        <f t="shared" si="9"/>
        <v>42465</v>
      </c>
      <c r="D288" s="5"/>
      <c r="E288" t="s">
        <v>165</v>
      </c>
      <c r="G288">
        <v>250</v>
      </c>
      <c r="K288">
        <v>0</v>
      </c>
    </row>
    <row r="289" spans="1:11" outlineLevel="1">
      <c r="A289" s="1">
        <f t="shared" si="9"/>
        <v>42466</v>
      </c>
      <c r="D289" s="5"/>
      <c r="E289" t="s">
        <v>165</v>
      </c>
      <c r="G289">
        <v>250</v>
      </c>
      <c r="K289">
        <v>0</v>
      </c>
    </row>
    <row r="290" spans="1:11" outlineLevel="1">
      <c r="A290" s="1">
        <f t="shared" si="9"/>
        <v>42467</v>
      </c>
      <c r="D290" s="5"/>
      <c r="E290" t="s">
        <v>165</v>
      </c>
      <c r="G290">
        <v>250</v>
      </c>
      <c r="K290">
        <v>0</v>
      </c>
    </row>
    <row r="291" spans="1:11" outlineLevel="1">
      <c r="A291" s="1">
        <f t="shared" si="9"/>
        <v>42468</v>
      </c>
      <c r="D291" s="5"/>
      <c r="E291" t="s">
        <v>165</v>
      </c>
      <c r="G291">
        <v>250</v>
      </c>
      <c r="K291">
        <v>0</v>
      </c>
    </row>
    <row r="292" spans="1:11" outlineLevel="1">
      <c r="A292" s="1">
        <f t="shared" si="9"/>
        <v>42469</v>
      </c>
      <c r="D292" s="5"/>
      <c r="E292" t="s">
        <v>165</v>
      </c>
      <c r="G292">
        <v>250</v>
      </c>
      <c r="K292">
        <v>0</v>
      </c>
    </row>
    <row r="293" spans="1:11" outlineLevel="1">
      <c r="A293" s="1">
        <f t="shared" si="9"/>
        <v>42470</v>
      </c>
      <c r="D293" s="5"/>
      <c r="E293" t="s">
        <v>165</v>
      </c>
      <c r="G293">
        <v>250</v>
      </c>
      <c r="K293">
        <v>0</v>
      </c>
    </row>
    <row r="294" spans="1:11" outlineLevel="1">
      <c r="A294" s="1">
        <f t="shared" si="9"/>
        <v>42471</v>
      </c>
      <c r="D294" s="5"/>
      <c r="E294" t="s">
        <v>165</v>
      </c>
      <c r="G294">
        <v>250</v>
      </c>
      <c r="K294">
        <v>0</v>
      </c>
    </row>
    <row r="295" spans="1:11" outlineLevel="1">
      <c r="A295" s="1">
        <f t="shared" si="9"/>
        <v>42472</v>
      </c>
      <c r="D295" s="5"/>
      <c r="E295" t="s">
        <v>165</v>
      </c>
      <c r="G295">
        <v>250</v>
      </c>
      <c r="K295">
        <v>0</v>
      </c>
    </row>
    <row r="296" spans="1:11" outlineLevel="1">
      <c r="A296" s="1">
        <f t="shared" si="9"/>
        <v>42473</v>
      </c>
      <c r="D296" s="5"/>
      <c r="E296" t="s">
        <v>165</v>
      </c>
      <c r="G296">
        <v>250</v>
      </c>
      <c r="K296">
        <v>0</v>
      </c>
    </row>
    <row r="297" spans="1:11" outlineLevel="1">
      <c r="A297" s="1">
        <f t="shared" si="9"/>
        <v>42474</v>
      </c>
      <c r="D297" s="5"/>
      <c r="E297" t="s">
        <v>165</v>
      </c>
      <c r="G297">
        <v>250</v>
      </c>
      <c r="K297">
        <v>0</v>
      </c>
    </row>
    <row r="298" spans="1:11" outlineLevel="1">
      <c r="A298" s="1">
        <f t="shared" si="9"/>
        <v>42475</v>
      </c>
      <c r="D298" s="5"/>
      <c r="E298" t="s">
        <v>165</v>
      </c>
      <c r="G298">
        <v>250</v>
      </c>
      <c r="K298">
        <v>0</v>
      </c>
    </row>
    <row r="299" spans="1:11" outlineLevel="1">
      <c r="A299" s="1">
        <f t="shared" si="9"/>
        <v>42476</v>
      </c>
      <c r="D299" s="5"/>
      <c r="E299" t="s">
        <v>165</v>
      </c>
      <c r="G299">
        <v>250</v>
      </c>
      <c r="K299">
        <v>0</v>
      </c>
    </row>
    <row r="300" spans="1:11" outlineLevel="1">
      <c r="A300" s="1">
        <f t="shared" si="9"/>
        <v>42477</v>
      </c>
      <c r="D300" s="5"/>
      <c r="E300" t="s">
        <v>165</v>
      </c>
      <c r="G300">
        <v>250</v>
      </c>
      <c r="K300">
        <v>0</v>
      </c>
    </row>
    <row r="301" spans="1:11" outlineLevel="1">
      <c r="A301" s="1">
        <f t="shared" si="9"/>
        <v>42478</v>
      </c>
      <c r="D301" s="5"/>
      <c r="E301" t="s">
        <v>165</v>
      </c>
      <c r="G301">
        <v>250</v>
      </c>
      <c r="K301">
        <v>0</v>
      </c>
    </row>
    <row r="302" spans="1:11" outlineLevel="1">
      <c r="A302" s="1">
        <f t="shared" si="9"/>
        <v>42479</v>
      </c>
      <c r="D302" s="5"/>
      <c r="E302" t="s">
        <v>165</v>
      </c>
      <c r="G302">
        <v>250</v>
      </c>
      <c r="K302">
        <v>0</v>
      </c>
    </row>
    <row r="303" spans="1:11" outlineLevel="1">
      <c r="A303" s="1">
        <f t="shared" si="9"/>
        <v>42480</v>
      </c>
      <c r="D303" s="5"/>
      <c r="E303" t="s">
        <v>165</v>
      </c>
      <c r="G303">
        <v>250</v>
      </c>
      <c r="K303">
        <v>0</v>
      </c>
    </row>
    <row r="304" spans="1:11" outlineLevel="1">
      <c r="A304" s="1">
        <f t="shared" si="9"/>
        <v>42481</v>
      </c>
      <c r="D304" s="5"/>
      <c r="E304" t="s">
        <v>165</v>
      </c>
      <c r="G304">
        <v>250</v>
      </c>
      <c r="K304">
        <v>0</v>
      </c>
    </row>
    <row r="305" spans="1:11" outlineLevel="1">
      <c r="A305" s="1">
        <f t="shared" si="9"/>
        <v>42482</v>
      </c>
      <c r="D305" s="5"/>
      <c r="E305" t="s">
        <v>165</v>
      </c>
      <c r="G305">
        <v>250</v>
      </c>
      <c r="K305">
        <v>0</v>
      </c>
    </row>
    <row r="306" spans="1:11" outlineLevel="1">
      <c r="A306" s="1">
        <f t="shared" si="9"/>
        <v>42483</v>
      </c>
      <c r="D306" s="5"/>
      <c r="E306" t="s">
        <v>165</v>
      </c>
      <c r="G306">
        <v>250</v>
      </c>
      <c r="K306">
        <v>0</v>
      </c>
    </row>
    <row r="307" spans="1:11" outlineLevel="1">
      <c r="A307" s="1">
        <f t="shared" si="9"/>
        <v>42484</v>
      </c>
      <c r="D307" s="5"/>
      <c r="E307" t="s">
        <v>165</v>
      </c>
      <c r="G307">
        <v>250</v>
      </c>
      <c r="K307">
        <v>0</v>
      </c>
    </row>
    <row r="308" spans="1:11" outlineLevel="1">
      <c r="A308" s="1">
        <f t="shared" si="9"/>
        <v>42485</v>
      </c>
      <c r="D308" s="5"/>
      <c r="E308" t="s">
        <v>165</v>
      </c>
      <c r="G308">
        <v>250</v>
      </c>
      <c r="K308">
        <v>0</v>
      </c>
    </row>
    <row r="309" spans="1:11" outlineLevel="1">
      <c r="A309" s="1">
        <f t="shared" si="9"/>
        <v>42486</v>
      </c>
      <c r="D309" s="5"/>
      <c r="E309" t="s">
        <v>165</v>
      </c>
      <c r="G309">
        <v>250</v>
      </c>
      <c r="K309">
        <v>0</v>
      </c>
    </row>
    <row r="310" spans="1:11" outlineLevel="1">
      <c r="A310" s="1">
        <f t="shared" si="9"/>
        <v>42487</v>
      </c>
      <c r="D310" s="5"/>
      <c r="E310" t="s">
        <v>165</v>
      </c>
      <c r="G310">
        <v>250</v>
      </c>
      <c r="K310">
        <v>0</v>
      </c>
    </row>
    <row r="311" spans="1:11" outlineLevel="1">
      <c r="A311" s="1">
        <f t="shared" si="9"/>
        <v>42488</v>
      </c>
      <c r="D311" s="5"/>
      <c r="E311" t="s">
        <v>165</v>
      </c>
      <c r="G311">
        <v>250</v>
      </c>
      <c r="K311">
        <v>0</v>
      </c>
    </row>
    <row r="312" spans="1:11" outlineLevel="1">
      <c r="A312" s="1">
        <f t="shared" si="9"/>
        <v>42489</v>
      </c>
      <c r="D312" s="5"/>
      <c r="E312" t="s">
        <v>165</v>
      </c>
      <c r="G312">
        <v>250</v>
      </c>
      <c r="K312">
        <v>0</v>
      </c>
    </row>
    <row r="313" spans="1:11" outlineLevel="1">
      <c r="A313" s="1">
        <f t="shared" si="9"/>
        <v>42490</v>
      </c>
      <c r="D313" s="5"/>
      <c r="E313" t="s">
        <v>165</v>
      </c>
      <c r="G313">
        <v>250</v>
      </c>
      <c r="K313">
        <v>0</v>
      </c>
    </row>
    <row r="314" spans="1:11" outlineLevel="1">
      <c r="A314" s="1">
        <f t="shared" si="9"/>
        <v>42491</v>
      </c>
      <c r="D314" s="5"/>
      <c r="E314" t="s">
        <v>165</v>
      </c>
      <c r="G314">
        <v>250</v>
      </c>
      <c r="K314">
        <v>0</v>
      </c>
    </row>
    <row r="315" spans="1:11" outlineLevel="1">
      <c r="A315" s="1">
        <f>$A$2+1</f>
        <v>42462</v>
      </c>
      <c r="D315" s="5"/>
      <c r="E315" t="s">
        <v>165</v>
      </c>
      <c r="G315">
        <v>280</v>
      </c>
      <c r="K315">
        <v>0</v>
      </c>
    </row>
    <row r="316" spans="1:11" outlineLevel="1">
      <c r="A316" s="1">
        <f t="shared" ref="A316:A344" si="10">A45+1</f>
        <v>42463</v>
      </c>
      <c r="D316" s="5"/>
      <c r="E316" t="s">
        <v>165</v>
      </c>
      <c r="G316">
        <v>280</v>
      </c>
      <c r="K316">
        <v>0</v>
      </c>
    </row>
    <row r="317" spans="1:11" outlineLevel="1">
      <c r="A317" s="1">
        <f t="shared" si="10"/>
        <v>42464</v>
      </c>
      <c r="D317" s="5"/>
      <c r="E317" t="s">
        <v>165</v>
      </c>
      <c r="G317">
        <v>280</v>
      </c>
      <c r="K317">
        <v>0</v>
      </c>
    </row>
    <row r="318" spans="1:11" outlineLevel="1">
      <c r="A318" s="1">
        <f t="shared" si="10"/>
        <v>42465</v>
      </c>
      <c r="D318" s="5"/>
      <c r="E318" t="s">
        <v>165</v>
      </c>
      <c r="G318">
        <v>280</v>
      </c>
      <c r="K318">
        <v>0</v>
      </c>
    </row>
    <row r="319" spans="1:11" outlineLevel="1">
      <c r="A319" s="1">
        <f t="shared" si="10"/>
        <v>42466</v>
      </c>
      <c r="D319" s="5"/>
      <c r="E319" t="s">
        <v>165</v>
      </c>
      <c r="G319">
        <v>280</v>
      </c>
      <c r="K319">
        <v>0</v>
      </c>
    </row>
    <row r="320" spans="1:11" outlineLevel="1">
      <c r="A320" s="1">
        <f t="shared" si="10"/>
        <v>42467</v>
      </c>
      <c r="D320" s="5"/>
      <c r="E320" t="s">
        <v>165</v>
      </c>
      <c r="G320">
        <v>280</v>
      </c>
      <c r="K320">
        <v>0</v>
      </c>
    </row>
    <row r="321" spans="1:11" outlineLevel="1">
      <c r="A321" s="1">
        <f t="shared" si="10"/>
        <v>42468</v>
      </c>
      <c r="D321" s="5"/>
      <c r="E321" t="s">
        <v>165</v>
      </c>
      <c r="G321">
        <v>280</v>
      </c>
      <c r="K321">
        <v>0</v>
      </c>
    </row>
    <row r="322" spans="1:11" outlineLevel="1">
      <c r="A322" s="1">
        <f t="shared" si="10"/>
        <v>42469</v>
      </c>
      <c r="D322" s="5"/>
      <c r="E322" t="s">
        <v>165</v>
      </c>
      <c r="G322">
        <v>280</v>
      </c>
      <c r="K322">
        <v>0</v>
      </c>
    </row>
    <row r="323" spans="1:11" outlineLevel="1">
      <c r="A323" s="1">
        <f t="shared" si="10"/>
        <v>42470</v>
      </c>
      <c r="D323" s="5"/>
      <c r="E323" t="s">
        <v>165</v>
      </c>
      <c r="G323">
        <v>280</v>
      </c>
      <c r="K323">
        <v>0</v>
      </c>
    </row>
    <row r="324" spans="1:11" outlineLevel="1">
      <c r="A324" s="1">
        <f t="shared" si="10"/>
        <v>42471</v>
      </c>
      <c r="D324" s="5"/>
      <c r="E324" t="s">
        <v>165</v>
      </c>
      <c r="G324">
        <v>280</v>
      </c>
      <c r="K324">
        <v>0</v>
      </c>
    </row>
    <row r="325" spans="1:11" outlineLevel="1">
      <c r="A325" s="1">
        <f t="shared" si="10"/>
        <v>42472</v>
      </c>
      <c r="D325" s="5"/>
      <c r="E325" t="s">
        <v>165</v>
      </c>
      <c r="G325">
        <v>280</v>
      </c>
      <c r="K325">
        <v>0</v>
      </c>
    </row>
    <row r="326" spans="1:11" outlineLevel="1">
      <c r="A326" s="1">
        <f t="shared" si="10"/>
        <v>42473</v>
      </c>
      <c r="D326" s="5"/>
      <c r="E326" t="s">
        <v>165</v>
      </c>
      <c r="G326">
        <v>280</v>
      </c>
      <c r="K326">
        <v>0</v>
      </c>
    </row>
    <row r="327" spans="1:11" outlineLevel="1">
      <c r="A327" s="1">
        <f t="shared" si="10"/>
        <v>42474</v>
      </c>
      <c r="D327" s="5"/>
      <c r="E327" t="s">
        <v>165</v>
      </c>
      <c r="G327">
        <v>280</v>
      </c>
      <c r="K327">
        <v>0</v>
      </c>
    </row>
    <row r="328" spans="1:11" outlineLevel="1">
      <c r="A328" s="1">
        <f t="shared" si="10"/>
        <v>42475</v>
      </c>
      <c r="D328" s="5"/>
      <c r="E328" t="s">
        <v>165</v>
      </c>
      <c r="G328">
        <v>280</v>
      </c>
      <c r="K328">
        <v>0</v>
      </c>
    </row>
    <row r="329" spans="1:11" outlineLevel="1">
      <c r="A329" s="1">
        <f t="shared" si="10"/>
        <v>42476</v>
      </c>
      <c r="D329" s="5"/>
      <c r="E329" t="s">
        <v>165</v>
      </c>
      <c r="G329">
        <v>280</v>
      </c>
      <c r="K329">
        <v>0</v>
      </c>
    </row>
    <row r="330" spans="1:11" outlineLevel="1">
      <c r="A330" s="1">
        <f t="shared" si="10"/>
        <v>42477</v>
      </c>
      <c r="D330" s="5"/>
      <c r="E330" t="s">
        <v>165</v>
      </c>
      <c r="G330">
        <v>280</v>
      </c>
      <c r="K330">
        <v>0</v>
      </c>
    </row>
    <row r="331" spans="1:11" outlineLevel="1">
      <c r="A331" s="1">
        <f t="shared" si="10"/>
        <v>42478</v>
      </c>
      <c r="D331" s="5"/>
      <c r="E331" t="s">
        <v>165</v>
      </c>
      <c r="G331">
        <v>280</v>
      </c>
      <c r="K331">
        <v>0</v>
      </c>
    </row>
    <row r="332" spans="1:11" outlineLevel="1">
      <c r="A332" s="1">
        <f t="shared" si="10"/>
        <v>42479</v>
      </c>
      <c r="D332" s="5"/>
      <c r="E332" t="s">
        <v>165</v>
      </c>
      <c r="G332">
        <v>280</v>
      </c>
      <c r="K332">
        <v>0</v>
      </c>
    </row>
    <row r="333" spans="1:11" outlineLevel="1">
      <c r="A333" s="1">
        <f t="shared" si="10"/>
        <v>42480</v>
      </c>
      <c r="D333" s="5"/>
      <c r="E333" t="s">
        <v>165</v>
      </c>
      <c r="G333">
        <v>280</v>
      </c>
      <c r="K333">
        <v>0</v>
      </c>
    </row>
    <row r="334" spans="1:11" outlineLevel="1">
      <c r="A334" s="1">
        <f t="shared" si="10"/>
        <v>42481</v>
      </c>
      <c r="D334" s="5"/>
      <c r="E334" t="s">
        <v>165</v>
      </c>
      <c r="G334">
        <v>280</v>
      </c>
      <c r="K334">
        <v>0</v>
      </c>
    </row>
    <row r="335" spans="1:11" outlineLevel="1">
      <c r="A335" s="1">
        <f t="shared" si="10"/>
        <v>42482</v>
      </c>
      <c r="D335" s="5"/>
      <c r="E335" t="s">
        <v>165</v>
      </c>
      <c r="G335">
        <v>280</v>
      </c>
      <c r="K335">
        <v>0</v>
      </c>
    </row>
    <row r="336" spans="1:11" outlineLevel="1">
      <c r="A336" s="1">
        <f t="shared" si="10"/>
        <v>42483</v>
      </c>
      <c r="D336" s="5"/>
      <c r="E336" t="s">
        <v>165</v>
      </c>
      <c r="G336">
        <v>280</v>
      </c>
      <c r="K336">
        <v>0</v>
      </c>
    </row>
    <row r="337" spans="1:11" outlineLevel="1">
      <c r="A337" s="1">
        <f t="shared" si="10"/>
        <v>42484</v>
      </c>
      <c r="D337" s="5"/>
      <c r="E337" t="s">
        <v>165</v>
      </c>
      <c r="G337">
        <v>280</v>
      </c>
      <c r="K337">
        <v>0</v>
      </c>
    </row>
    <row r="338" spans="1:11" outlineLevel="1">
      <c r="A338" s="1">
        <f t="shared" si="10"/>
        <v>42485</v>
      </c>
      <c r="D338" s="5"/>
      <c r="E338" t="s">
        <v>165</v>
      </c>
      <c r="G338">
        <v>280</v>
      </c>
      <c r="K338">
        <v>0</v>
      </c>
    </row>
    <row r="339" spans="1:11" outlineLevel="1">
      <c r="A339" s="1">
        <f t="shared" si="10"/>
        <v>42486</v>
      </c>
      <c r="D339" s="5"/>
      <c r="E339" t="s">
        <v>165</v>
      </c>
      <c r="G339">
        <v>280</v>
      </c>
      <c r="K339">
        <v>0</v>
      </c>
    </row>
    <row r="340" spans="1:11" outlineLevel="1">
      <c r="A340" s="1">
        <f t="shared" si="10"/>
        <v>42487</v>
      </c>
      <c r="D340" s="5"/>
      <c r="E340" t="s">
        <v>165</v>
      </c>
      <c r="G340">
        <v>280</v>
      </c>
      <c r="K340">
        <v>0</v>
      </c>
    </row>
    <row r="341" spans="1:11" outlineLevel="1">
      <c r="A341" s="1">
        <f t="shared" si="10"/>
        <v>42488</v>
      </c>
      <c r="D341" s="5"/>
      <c r="E341" t="s">
        <v>165</v>
      </c>
      <c r="G341">
        <v>280</v>
      </c>
      <c r="K341">
        <v>0</v>
      </c>
    </row>
    <row r="342" spans="1:11" outlineLevel="1">
      <c r="A342" s="1">
        <f t="shared" si="10"/>
        <v>42489</v>
      </c>
      <c r="D342" s="5"/>
      <c r="E342" t="s">
        <v>165</v>
      </c>
      <c r="G342">
        <v>280</v>
      </c>
      <c r="K342">
        <v>0</v>
      </c>
    </row>
    <row r="343" spans="1:11" outlineLevel="1">
      <c r="A343" s="1">
        <f t="shared" si="10"/>
        <v>42490</v>
      </c>
      <c r="D343" s="5"/>
      <c r="E343" t="s">
        <v>165</v>
      </c>
      <c r="G343">
        <v>280</v>
      </c>
      <c r="K343">
        <v>0</v>
      </c>
    </row>
    <row r="344" spans="1:11" outlineLevel="1">
      <c r="A344" s="1">
        <f t="shared" si="10"/>
        <v>42491</v>
      </c>
      <c r="D344" s="5"/>
      <c r="E344" t="s">
        <v>165</v>
      </c>
      <c r="G344">
        <v>280</v>
      </c>
      <c r="K344">
        <v>0</v>
      </c>
    </row>
    <row r="345" spans="1:11" outlineLevel="1">
      <c r="A345" s="1">
        <f>$A$2+1</f>
        <v>42462</v>
      </c>
      <c r="D345" s="5"/>
      <c r="E345" t="s">
        <v>165</v>
      </c>
      <c r="G345">
        <v>290</v>
      </c>
      <c r="K345">
        <v>0</v>
      </c>
    </row>
    <row r="346" spans="1:11" outlineLevel="1">
      <c r="A346" s="1">
        <f t="shared" ref="A346:A374" si="11">A45+1</f>
        <v>42463</v>
      </c>
      <c r="D346" s="5"/>
      <c r="E346" t="s">
        <v>165</v>
      </c>
      <c r="G346">
        <v>290</v>
      </c>
      <c r="K346">
        <v>0</v>
      </c>
    </row>
    <row r="347" spans="1:11" outlineLevel="1">
      <c r="A347" s="1">
        <f t="shared" si="11"/>
        <v>42464</v>
      </c>
      <c r="D347" s="5"/>
      <c r="E347" t="s">
        <v>165</v>
      </c>
      <c r="G347">
        <v>290</v>
      </c>
      <c r="K347">
        <v>0</v>
      </c>
    </row>
    <row r="348" spans="1:11" outlineLevel="1">
      <c r="A348" s="1">
        <f t="shared" si="11"/>
        <v>42465</v>
      </c>
      <c r="D348" s="5"/>
      <c r="E348" t="s">
        <v>165</v>
      </c>
      <c r="G348">
        <v>290</v>
      </c>
      <c r="K348">
        <v>0</v>
      </c>
    </row>
    <row r="349" spans="1:11" outlineLevel="1">
      <c r="A349" s="1">
        <f t="shared" si="11"/>
        <v>42466</v>
      </c>
      <c r="D349" s="5"/>
      <c r="E349" t="s">
        <v>165</v>
      </c>
      <c r="G349">
        <v>290</v>
      </c>
      <c r="K349">
        <v>0</v>
      </c>
    </row>
    <row r="350" spans="1:11" outlineLevel="1">
      <c r="A350" s="1">
        <f t="shared" si="11"/>
        <v>42467</v>
      </c>
      <c r="D350" s="5"/>
      <c r="E350" t="s">
        <v>165</v>
      </c>
      <c r="G350">
        <v>290</v>
      </c>
      <c r="K350">
        <v>0</v>
      </c>
    </row>
    <row r="351" spans="1:11" outlineLevel="1">
      <c r="A351" s="1">
        <f t="shared" si="11"/>
        <v>42468</v>
      </c>
      <c r="D351" s="5"/>
      <c r="E351" t="s">
        <v>165</v>
      </c>
      <c r="G351">
        <v>290</v>
      </c>
      <c r="K351">
        <v>0</v>
      </c>
    </row>
    <row r="352" spans="1:11" outlineLevel="1">
      <c r="A352" s="1">
        <f t="shared" si="11"/>
        <v>42469</v>
      </c>
      <c r="D352" s="5"/>
      <c r="E352" t="s">
        <v>165</v>
      </c>
      <c r="G352">
        <v>290</v>
      </c>
      <c r="K352">
        <v>0</v>
      </c>
    </row>
    <row r="353" spans="1:11" outlineLevel="1">
      <c r="A353" s="1">
        <f t="shared" si="11"/>
        <v>42470</v>
      </c>
      <c r="D353" s="5"/>
      <c r="E353" t="s">
        <v>165</v>
      </c>
      <c r="G353">
        <v>290</v>
      </c>
      <c r="K353">
        <v>0</v>
      </c>
    </row>
    <row r="354" spans="1:11" outlineLevel="1">
      <c r="A354" s="1">
        <f t="shared" si="11"/>
        <v>42471</v>
      </c>
      <c r="D354" s="5"/>
      <c r="E354" t="s">
        <v>165</v>
      </c>
      <c r="G354">
        <v>290</v>
      </c>
      <c r="K354">
        <v>0</v>
      </c>
    </row>
    <row r="355" spans="1:11" outlineLevel="1">
      <c r="A355" s="1">
        <f t="shared" si="11"/>
        <v>42472</v>
      </c>
      <c r="D355" s="5"/>
      <c r="E355" t="s">
        <v>165</v>
      </c>
      <c r="G355">
        <v>290</v>
      </c>
      <c r="K355">
        <v>0</v>
      </c>
    </row>
    <row r="356" spans="1:11" outlineLevel="1">
      <c r="A356" s="1">
        <f t="shared" si="11"/>
        <v>42473</v>
      </c>
      <c r="D356" s="5"/>
      <c r="E356" t="s">
        <v>165</v>
      </c>
      <c r="G356">
        <v>290</v>
      </c>
      <c r="K356">
        <v>0</v>
      </c>
    </row>
    <row r="357" spans="1:11" outlineLevel="1">
      <c r="A357" s="1">
        <f t="shared" si="11"/>
        <v>42474</v>
      </c>
      <c r="D357" s="5"/>
      <c r="E357" t="s">
        <v>165</v>
      </c>
      <c r="G357">
        <v>290</v>
      </c>
      <c r="K357">
        <v>0</v>
      </c>
    </row>
    <row r="358" spans="1:11" outlineLevel="1">
      <c r="A358" s="1">
        <f t="shared" si="11"/>
        <v>42475</v>
      </c>
      <c r="D358" s="5"/>
      <c r="E358" t="s">
        <v>165</v>
      </c>
      <c r="G358">
        <v>290</v>
      </c>
      <c r="K358">
        <v>0</v>
      </c>
    </row>
    <row r="359" spans="1:11" outlineLevel="1">
      <c r="A359" s="1">
        <f t="shared" si="11"/>
        <v>42476</v>
      </c>
      <c r="D359" s="5"/>
      <c r="E359" t="s">
        <v>165</v>
      </c>
      <c r="G359">
        <v>290</v>
      </c>
      <c r="K359">
        <v>0</v>
      </c>
    </row>
    <row r="360" spans="1:11" outlineLevel="1">
      <c r="A360" s="1">
        <f t="shared" si="11"/>
        <v>42477</v>
      </c>
      <c r="D360" s="5"/>
      <c r="E360" t="s">
        <v>165</v>
      </c>
      <c r="G360">
        <v>290</v>
      </c>
      <c r="K360">
        <v>0</v>
      </c>
    </row>
    <row r="361" spans="1:11" outlineLevel="1">
      <c r="A361" s="1">
        <f t="shared" si="11"/>
        <v>42478</v>
      </c>
      <c r="D361" s="5"/>
      <c r="E361" t="s">
        <v>165</v>
      </c>
      <c r="G361">
        <v>290</v>
      </c>
      <c r="K361">
        <v>0</v>
      </c>
    </row>
    <row r="362" spans="1:11" outlineLevel="1">
      <c r="A362" s="1">
        <f t="shared" si="11"/>
        <v>42479</v>
      </c>
      <c r="D362" s="5"/>
      <c r="E362" t="s">
        <v>165</v>
      </c>
      <c r="G362">
        <v>290</v>
      </c>
      <c r="K362">
        <v>0</v>
      </c>
    </row>
    <row r="363" spans="1:11" outlineLevel="1">
      <c r="A363" s="1">
        <f t="shared" si="11"/>
        <v>42480</v>
      </c>
      <c r="D363" s="5"/>
      <c r="E363" t="s">
        <v>165</v>
      </c>
      <c r="G363">
        <v>290</v>
      </c>
      <c r="K363">
        <v>0</v>
      </c>
    </row>
    <row r="364" spans="1:11" outlineLevel="1">
      <c r="A364" s="1">
        <f t="shared" si="11"/>
        <v>42481</v>
      </c>
      <c r="D364" s="5"/>
      <c r="E364" t="s">
        <v>165</v>
      </c>
      <c r="G364">
        <v>290</v>
      </c>
      <c r="K364">
        <v>0</v>
      </c>
    </row>
    <row r="365" spans="1:11" outlineLevel="1">
      <c r="A365" s="1">
        <f t="shared" si="11"/>
        <v>42482</v>
      </c>
      <c r="D365" s="5"/>
      <c r="E365" t="s">
        <v>165</v>
      </c>
      <c r="G365">
        <v>290</v>
      </c>
      <c r="K365">
        <v>0</v>
      </c>
    </row>
    <row r="366" spans="1:11" outlineLevel="1">
      <c r="A366" s="1">
        <f t="shared" si="11"/>
        <v>42483</v>
      </c>
      <c r="D366" s="5"/>
      <c r="E366" t="s">
        <v>165</v>
      </c>
      <c r="G366">
        <v>290</v>
      </c>
      <c r="K366">
        <v>0</v>
      </c>
    </row>
    <row r="367" spans="1:11" outlineLevel="1">
      <c r="A367" s="1">
        <f t="shared" si="11"/>
        <v>42484</v>
      </c>
      <c r="D367" s="5"/>
      <c r="E367" t="s">
        <v>165</v>
      </c>
      <c r="G367">
        <v>290</v>
      </c>
      <c r="K367">
        <v>0</v>
      </c>
    </row>
    <row r="368" spans="1:11" outlineLevel="1">
      <c r="A368" s="1">
        <f t="shared" si="11"/>
        <v>42485</v>
      </c>
      <c r="D368" s="5"/>
      <c r="E368" t="s">
        <v>165</v>
      </c>
      <c r="G368">
        <v>290</v>
      </c>
      <c r="K368">
        <v>0</v>
      </c>
    </row>
    <row r="369" spans="1:11" outlineLevel="1">
      <c r="A369" s="1">
        <f t="shared" si="11"/>
        <v>42486</v>
      </c>
      <c r="D369" s="5"/>
      <c r="E369" t="s">
        <v>165</v>
      </c>
      <c r="G369">
        <v>290</v>
      </c>
      <c r="K369">
        <v>0</v>
      </c>
    </row>
    <row r="370" spans="1:11" outlineLevel="1">
      <c r="A370" s="1">
        <f t="shared" si="11"/>
        <v>42487</v>
      </c>
      <c r="D370" s="5"/>
      <c r="E370" t="s">
        <v>165</v>
      </c>
      <c r="G370">
        <v>290</v>
      </c>
      <c r="K370">
        <v>0</v>
      </c>
    </row>
    <row r="371" spans="1:11" outlineLevel="1">
      <c r="A371" s="1">
        <f t="shared" si="11"/>
        <v>42488</v>
      </c>
      <c r="D371" s="5"/>
      <c r="E371" t="s">
        <v>165</v>
      </c>
      <c r="G371">
        <v>290</v>
      </c>
      <c r="K371">
        <v>0</v>
      </c>
    </row>
    <row r="372" spans="1:11" outlineLevel="1">
      <c r="A372" s="1">
        <f t="shared" si="11"/>
        <v>42489</v>
      </c>
      <c r="D372" s="5"/>
      <c r="E372" t="s">
        <v>165</v>
      </c>
      <c r="G372">
        <v>290</v>
      </c>
      <c r="K372">
        <v>0</v>
      </c>
    </row>
    <row r="373" spans="1:11" outlineLevel="1">
      <c r="A373" s="1">
        <f t="shared" si="11"/>
        <v>42490</v>
      </c>
      <c r="D373" s="5"/>
      <c r="E373" t="s">
        <v>165</v>
      </c>
      <c r="G373">
        <v>290</v>
      </c>
      <c r="K373">
        <v>0</v>
      </c>
    </row>
    <row r="374" spans="1:11" outlineLevel="1">
      <c r="A374" s="1">
        <f t="shared" si="11"/>
        <v>42491</v>
      </c>
      <c r="D374" s="5"/>
      <c r="E374" t="s">
        <v>165</v>
      </c>
      <c r="G374">
        <v>290</v>
      </c>
      <c r="K374">
        <v>0</v>
      </c>
    </row>
    <row r="375" spans="1:11" outlineLevel="1">
      <c r="A375" s="1">
        <f>$A$2+1</f>
        <v>42462</v>
      </c>
      <c r="D375" s="5"/>
      <c r="E375" t="s">
        <v>165</v>
      </c>
      <c r="G375">
        <v>299</v>
      </c>
      <c r="K375">
        <v>0</v>
      </c>
    </row>
    <row r="376" spans="1:11" outlineLevel="1">
      <c r="A376" s="1">
        <f t="shared" ref="A376:A404" si="12">A45+1</f>
        <v>42463</v>
      </c>
      <c r="D376" s="5"/>
      <c r="E376" t="s">
        <v>165</v>
      </c>
      <c r="G376">
        <v>299</v>
      </c>
      <c r="K376">
        <v>0</v>
      </c>
    </row>
    <row r="377" spans="1:11" outlineLevel="1">
      <c r="A377" s="1">
        <f t="shared" si="12"/>
        <v>42464</v>
      </c>
      <c r="D377" s="5"/>
      <c r="E377" t="s">
        <v>165</v>
      </c>
      <c r="G377">
        <v>299</v>
      </c>
      <c r="K377">
        <v>0</v>
      </c>
    </row>
    <row r="378" spans="1:11" outlineLevel="1">
      <c r="A378" s="1">
        <f t="shared" si="12"/>
        <v>42465</v>
      </c>
      <c r="D378" s="5"/>
      <c r="E378" t="s">
        <v>165</v>
      </c>
      <c r="G378">
        <v>299</v>
      </c>
      <c r="K378">
        <v>0</v>
      </c>
    </row>
    <row r="379" spans="1:11" outlineLevel="1">
      <c r="A379" s="1">
        <f t="shared" si="12"/>
        <v>42466</v>
      </c>
      <c r="D379" s="5"/>
      <c r="E379" t="s">
        <v>165</v>
      </c>
      <c r="G379">
        <v>299</v>
      </c>
      <c r="K379">
        <v>0</v>
      </c>
    </row>
    <row r="380" spans="1:11" outlineLevel="1">
      <c r="A380" s="1">
        <f t="shared" si="12"/>
        <v>42467</v>
      </c>
      <c r="D380" s="5"/>
      <c r="E380" t="s">
        <v>165</v>
      </c>
      <c r="G380">
        <v>299</v>
      </c>
      <c r="K380">
        <v>0</v>
      </c>
    </row>
    <row r="381" spans="1:11" outlineLevel="1">
      <c r="A381" s="1">
        <f t="shared" si="12"/>
        <v>42468</v>
      </c>
      <c r="D381" s="5"/>
      <c r="E381" t="s">
        <v>165</v>
      </c>
      <c r="G381">
        <v>299</v>
      </c>
      <c r="K381">
        <v>0</v>
      </c>
    </row>
    <row r="382" spans="1:11" outlineLevel="1">
      <c r="A382" s="1">
        <f t="shared" si="12"/>
        <v>42469</v>
      </c>
      <c r="D382" s="5"/>
      <c r="E382" t="s">
        <v>165</v>
      </c>
      <c r="G382">
        <v>299</v>
      </c>
      <c r="K382">
        <v>0</v>
      </c>
    </row>
    <row r="383" spans="1:11" outlineLevel="1">
      <c r="A383" s="1">
        <f t="shared" si="12"/>
        <v>42470</v>
      </c>
      <c r="D383" s="5"/>
      <c r="E383" t="s">
        <v>165</v>
      </c>
      <c r="G383">
        <v>299</v>
      </c>
      <c r="K383">
        <v>0</v>
      </c>
    </row>
    <row r="384" spans="1:11" outlineLevel="1">
      <c r="A384" s="1">
        <f t="shared" si="12"/>
        <v>42471</v>
      </c>
      <c r="D384" s="5"/>
      <c r="E384" t="s">
        <v>165</v>
      </c>
      <c r="G384">
        <v>299</v>
      </c>
      <c r="K384">
        <v>0</v>
      </c>
    </row>
    <row r="385" spans="1:11" outlineLevel="1">
      <c r="A385" s="1">
        <f t="shared" si="12"/>
        <v>42472</v>
      </c>
      <c r="D385" s="5"/>
      <c r="E385" t="s">
        <v>165</v>
      </c>
      <c r="G385">
        <v>299</v>
      </c>
      <c r="K385">
        <v>0</v>
      </c>
    </row>
    <row r="386" spans="1:11" outlineLevel="1">
      <c r="A386" s="1">
        <f t="shared" si="12"/>
        <v>42473</v>
      </c>
      <c r="D386" s="5"/>
      <c r="E386" t="s">
        <v>165</v>
      </c>
      <c r="G386">
        <v>299</v>
      </c>
      <c r="K386">
        <v>0</v>
      </c>
    </row>
    <row r="387" spans="1:11" outlineLevel="1">
      <c r="A387" s="1">
        <f t="shared" si="12"/>
        <v>42474</v>
      </c>
      <c r="D387" s="5"/>
      <c r="E387" t="s">
        <v>165</v>
      </c>
      <c r="G387">
        <v>299</v>
      </c>
      <c r="K387">
        <v>0</v>
      </c>
    </row>
    <row r="388" spans="1:11" outlineLevel="1">
      <c r="A388" s="1">
        <f t="shared" si="12"/>
        <v>42475</v>
      </c>
      <c r="D388" s="5"/>
      <c r="E388" t="s">
        <v>165</v>
      </c>
      <c r="G388">
        <v>299</v>
      </c>
      <c r="K388">
        <v>0</v>
      </c>
    </row>
    <row r="389" spans="1:11" outlineLevel="1">
      <c r="A389" s="1">
        <f t="shared" si="12"/>
        <v>42476</v>
      </c>
      <c r="D389" s="5"/>
      <c r="E389" t="s">
        <v>165</v>
      </c>
      <c r="G389">
        <v>299</v>
      </c>
      <c r="K389">
        <v>0</v>
      </c>
    </row>
    <row r="390" spans="1:11" outlineLevel="1">
      <c r="A390" s="1">
        <f t="shared" si="12"/>
        <v>42477</v>
      </c>
      <c r="D390" s="5"/>
      <c r="E390" t="s">
        <v>165</v>
      </c>
      <c r="G390">
        <v>299</v>
      </c>
      <c r="K390">
        <v>0</v>
      </c>
    </row>
    <row r="391" spans="1:11" outlineLevel="1">
      <c r="A391" s="1">
        <f t="shared" si="12"/>
        <v>42478</v>
      </c>
      <c r="D391" s="5"/>
      <c r="E391" t="s">
        <v>165</v>
      </c>
      <c r="G391">
        <v>299</v>
      </c>
      <c r="K391">
        <v>0</v>
      </c>
    </row>
    <row r="392" spans="1:11" outlineLevel="1">
      <c r="A392" s="1">
        <f t="shared" si="12"/>
        <v>42479</v>
      </c>
      <c r="D392" s="5"/>
      <c r="E392" t="s">
        <v>165</v>
      </c>
      <c r="G392">
        <v>299</v>
      </c>
      <c r="K392">
        <v>0</v>
      </c>
    </row>
    <row r="393" spans="1:11" outlineLevel="1">
      <c r="A393" s="1">
        <f t="shared" si="12"/>
        <v>42480</v>
      </c>
      <c r="D393" s="5"/>
      <c r="E393" t="s">
        <v>165</v>
      </c>
      <c r="G393">
        <v>299</v>
      </c>
      <c r="K393">
        <v>0</v>
      </c>
    </row>
    <row r="394" spans="1:11" outlineLevel="1">
      <c r="A394" s="1">
        <f t="shared" si="12"/>
        <v>42481</v>
      </c>
      <c r="D394" s="5"/>
      <c r="E394" t="s">
        <v>165</v>
      </c>
      <c r="G394">
        <v>299</v>
      </c>
      <c r="K394">
        <v>0</v>
      </c>
    </row>
    <row r="395" spans="1:11" outlineLevel="1">
      <c r="A395" s="1">
        <f t="shared" si="12"/>
        <v>42482</v>
      </c>
      <c r="D395" s="5"/>
      <c r="E395" t="s">
        <v>165</v>
      </c>
      <c r="G395">
        <v>299</v>
      </c>
      <c r="K395">
        <v>0</v>
      </c>
    </row>
    <row r="396" spans="1:11" outlineLevel="1">
      <c r="A396" s="1">
        <f t="shared" si="12"/>
        <v>42483</v>
      </c>
      <c r="D396" s="5"/>
      <c r="E396" t="s">
        <v>165</v>
      </c>
      <c r="G396">
        <v>299</v>
      </c>
      <c r="K396">
        <v>0</v>
      </c>
    </row>
    <row r="397" spans="1:11" outlineLevel="1">
      <c r="A397" s="1">
        <f t="shared" si="12"/>
        <v>42484</v>
      </c>
      <c r="D397" s="5"/>
      <c r="E397" t="s">
        <v>165</v>
      </c>
      <c r="G397">
        <v>299</v>
      </c>
      <c r="K397">
        <v>0</v>
      </c>
    </row>
    <row r="398" spans="1:11" outlineLevel="1">
      <c r="A398" s="1">
        <f t="shared" si="12"/>
        <v>42485</v>
      </c>
      <c r="D398" s="5"/>
      <c r="E398" t="s">
        <v>165</v>
      </c>
      <c r="G398">
        <v>299</v>
      </c>
      <c r="K398">
        <v>0</v>
      </c>
    </row>
    <row r="399" spans="1:11" outlineLevel="1">
      <c r="A399" s="1">
        <f t="shared" si="12"/>
        <v>42486</v>
      </c>
      <c r="D399" s="5"/>
      <c r="E399" t="s">
        <v>165</v>
      </c>
      <c r="G399">
        <v>299</v>
      </c>
      <c r="K399">
        <v>0</v>
      </c>
    </row>
    <row r="400" spans="1:11" outlineLevel="1">
      <c r="A400" s="1">
        <f t="shared" si="12"/>
        <v>42487</v>
      </c>
      <c r="D400" s="5"/>
      <c r="E400" t="s">
        <v>165</v>
      </c>
      <c r="G400">
        <v>299</v>
      </c>
      <c r="K400">
        <v>0</v>
      </c>
    </row>
    <row r="401" spans="1:11" outlineLevel="1">
      <c r="A401" s="1">
        <f t="shared" si="12"/>
        <v>42488</v>
      </c>
      <c r="D401" s="5"/>
      <c r="E401" t="s">
        <v>165</v>
      </c>
      <c r="G401">
        <v>299</v>
      </c>
      <c r="K401">
        <v>0</v>
      </c>
    </row>
    <row r="402" spans="1:11" outlineLevel="1">
      <c r="A402" s="1">
        <f t="shared" si="12"/>
        <v>42489</v>
      </c>
      <c r="D402" s="5"/>
      <c r="E402" t="s">
        <v>165</v>
      </c>
      <c r="G402">
        <v>299</v>
      </c>
      <c r="K402">
        <v>0</v>
      </c>
    </row>
    <row r="403" spans="1:11" outlineLevel="1">
      <c r="A403" s="1">
        <f t="shared" si="12"/>
        <v>42490</v>
      </c>
      <c r="D403" s="5"/>
      <c r="E403" t="s">
        <v>165</v>
      </c>
      <c r="G403">
        <v>299</v>
      </c>
      <c r="K403">
        <v>0</v>
      </c>
    </row>
    <row r="404" spans="1:11" outlineLevel="1">
      <c r="A404" s="1">
        <f t="shared" si="12"/>
        <v>42491</v>
      </c>
      <c r="D404" s="5"/>
      <c r="E404" t="s">
        <v>165</v>
      </c>
      <c r="G404">
        <v>299</v>
      </c>
      <c r="K404">
        <v>0</v>
      </c>
    </row>
    <row r="405" spans="1:11" outlineLevel="1">
      <c r="A405" s="1">
        <f t="shared" ref="A405:A416" si="13">$A$2</f>
        <v>42461</v>
      </c>
      <c r="D405" s="5"/>
      <c r="E405" t="s">
        <v>137</v>
      </c>
      <c r="G405">
        <v>110</v>
      </c>
      <c r="K405">
        <v>0</v>
      </c>
    </row>
    <row r="406" spans="1:11" outlineLevel="1">
      <c r="A406" s="1">
        <f t="shared" si="13"/>
        <v>42461</v>
      </c>
      <c r="D406" s="5"/>
      <c r="E406" t="s">
        <v>137</v>
      </c>
      <c r="G406">
        <v>210</v>
      </c>
      <c r="K406">
        <v>0</v>
      </c>
    </row>
    <row r="407" spans="1:11" outlineLevel="1">
      <c r="A407" s="1">
        <f t="shared" si="13"/>
        <v>42461</v>
      </c>
      <c r="D407" s="5"/>
      <c r="E407" t="s">
        <v>137</v>
      </c>
      <c r="G407">
        <v>211</v>
      </c>
      <c r="K407">
        <v>0</v>
      </c>
    </row>
    <row r="408" spans="1:11" outlineLevel="1">
      <c r="A408" s="1">
        <f t="shared" si="13"/>
        <v>42461</v>
      </c>
      <c r="D408" s="5"/>
      <c r="E408" t="s">
        <v>137</v>
      </c>
      <c r="G408">
        <v>215</v>
      </c>
      <c r="K408">
        <v>0</v>
      </c>
    </row>
    <row r="409" spans="1:11" outlineLevel="1">
      <c r="A409" s="1">
        <f t="shared" si="13"/>
        <v>42461</v>
      </c>
      <c r="D409" s="5"/>
      <c r="E409" t="s">
        <v>137</v>
      </c>
      <c r="G409">
        <v>230</v>
      </c>
      <c r="K409">
        <v>0</v>
      </c>
    </row>
    <row r="410" spans="1:11" outlineLevel="1">
      <c r="A410" s="1">
        <f t="shared" si="13"/>
        <v>42461</v>
      </c>
      <c r="D410" s="5"/>
      <c r="E410" t="s">
        <v>137</v>
      </c>
      <c r="G410">
        <v>231</v>
      </c>
      <c r="K410">
        <v>0</v>
      </c>
    </row>
    <row r="411" spans="1:11" outlineLevel="1">
      <c r="A411" s="1">
        <f t="shared" si="13"/>
        <v>42461</v>
      </c>
      <c r="D411" s="5"/>
      <c r="E411" t="s">
        <v>137</v>
      </c>
      <c r="G411">
        <v>235</v>
      </c>
      <c r="K411">
        <v>0</v>
      </c>
    </row>
    <row r="412" spans="1:11" outlineLevel="1">
      <c r="A412" s="1">
        <f t="shared" si="13"/>
        <v>42461</v>
      </c>
      <c r="D412" s="5"/>
      <c r="E412" t="s">
        <v>137</v>
      </c>
      <c r="G412">
        <v>236</v>
      </c>
      <c r="K412">
        <v>0</v>
      </c>
    </row>
    <row r="413" spans="1:11" outlineLevel="1">
      <c r="A413" s="1">
        <f t="shared" si="13"/>
        <v>42461</v>
      </c>
      <c r="D413" s="5"/>
      <c r="E413" t="s">
        <v>137</v>
      </c>
      <c r="G413">
        <v>240</v>
      </c>
      <c r="K413">
        <v>0</v>
      </c>
    </row>
    <row r="414" spans="1:11" outlineLevel="1">
      <c r="A414" s="1">
        <f t="shared" si="13"/>
        <v>42461</v>
      </c>
      <c r="D414" s="5"/>
      <c r="E414" t="s">
        <v>137</v>
      </c>
      <c r="G414">
        <v>250</v>
      </c>
      <c r="K414">
        <v>0</v>
      </c>
    </row>
    <row r="415" spans="1:11" outlineLevel="1">
      <c r="A415" s="1">
        <f t="shared" si="13"/>
        <v>42461</v>
      </c>
      <c r="D415" s="5"/>
      <c r="E415" t="s">
        <v>137</v>
      </c>
      <c r="G415">
        <v>280</v>
      </c>
      <c r="K415">
        <v>0</v>
      </c>
    </row>
    <row r="416" spans="1:11" outlineLevel="1">
      <c r="A416" s="1">
        <f t="shared" si="13"/>
        <v>42461</v>
      </c>
      <c r="D416" s="5"/>
      <c r="E416" t="s">
        <v>137</v>
      </c>
      <c r="G416">
        <v>290</v>
      </c>
      <c r="K416">
        <v>0</v>
      </c>
    </row>
    <row r="417" spans="1:11" outlineLevel="1">
      <c r="A417" s="1">
        <f>$A$2</f>
        <v>42461</v>
      </c>
      <c r="D417" s="5"/>
      <c r="E417" t="s">
        <v>137</v>
      </c>
      <c r="G417">
        <v>299</v>
      </c>
      <c r="K417">
        <v>0</v>
      </c>
    </row>
    <row r="418" spans="1:11">
      <c r="A418" s="1">
        <f>Atask.AtsOp!A3</f>
        <v>42461</v>
      </c>
      <c r="B418" t="str">
        <f>Atask.AtsOp!E3</f>
        <v>1110-0001</v>
      </c>
      <c r="C418" t="str">
        <f>Atask.AtsOp!H3</f>
        <v>Baltas vynas</v>
      </c>
      <c r="D418" t="str">
        <f>Atask.AtsOp!N3</f>
        <v>LTR</v>
      </c>
      <c r="E418" t="str">
        <f>Atask.AtsOp!I3</f>
        <v>Gamybos eilutė</v>
      </c>
      <c r="F418">
        <f>Atask.AtsOp!M3</f>
        <v>-19535.34</v>
      </c>
      <c r="G418">
        <f>VLOOKUP(B418,Prekės!$A$2:$E$3000,3,FALSE)</f>
        <v>230</v>
      </c>
      <c r="H418">
        <f>VLOOKUP(B418,Prekės!$A$2:$E$3000,4,FALSE)</f>
        <v>0</v>
      </c>
      <c r="I418">
        <f>VLOOKUP(B418,Prekės!$A$2:$E$3000,5,FALSE)</f>
        <v>0</v>
      </c>
      <c r="J418">
        <f t="shared" ref="J418" si="14">IF(G418=110,F418*H418*I418,IF(G418&lt;280,F418*H418,F418*H418*(I418/100)))</f>
        <v>0</v>
      </c>
      <c r="K418">
        <f>IF(EXACT(D418,"But."),J418,F418)</f>
        <v>-19535.34</v>
      </c>
    </row>
    <row r="419" spans="1:11">
      <c r="A419" s="1">
        <f>Atask.AtsOp!A4</f>
        <v>42461</v>
      </c>
      <c r="B419" t="str">
        <f>Atask.AtsOp!E4</f>
        <v>1110-0001</v>
      </c>
      <c r="C419" t="str">
        <f>Atask.AtsOp!H4</f>
        <v>Baltas vynas</v>
      </c>
      <c r="D419" t="str">
        <f>Atask.AtsOp!N4</f>
        <v>LTR</v>
      </c>
      <c r="E419" t="str">
        <f>Atask.AtsOp!I4</f>
        <v>Gamybos eilutė</v>
      </c>
      <c r="F419">
        <f>Atask.AtsOp!M4</f>
        <v>-13842.3</v>
      </c>
      <c r="G419">
        <f>VLOOKUP(B419,Prekės!$A$2:$E$3000,3,FALSE)</f>
        <v>230</v>
      </c>
      <c r="H419">
        <f>VLOOKUP(B419,Prekės!$A$2:$E$3000,4,FALSE)</f>
        <v>0</v>
      </c>
      <c r="I419">
        <f>VLOOKUP(B419,Prekės!$A$2:$E$3000,5,FALSE)</f>
        <v>0</v>
      </c>
      <c r="J419">
        <f t="shared" ref="J419:J482" si="15">IF(G419=110,F419*H419*I419,IF(G419&lt;280,F419*H419,F419*H419*(I419/100)))</f>
        <v>0</v>
      </c>
      <c r="K419">
        <f t="shared" ref="K419:K482" si="16">IF(EXACT(D419,"But."),J419,F419)</f>
        <v>-13842.3</v>
      </c>
    </row>
    <row r="420" spans="1:11">
      <c r="A420" s="1">
        <f>Atask.AtsOp!A5</f>
        <v>42461</v>
      </c>
      <c r="B420" t="str">
        <f>Atask.AtsOp!E5</f>
        <v>1110-0001</v>
      </c>
      <c r="C420" t="str">
        <f>Atask.AtsOp!H5</f>
        <v>Baltas vynas</v>
      </c>
      <c r="D420" t="str">
        <f>Atask.AtsOp!N5</f>
        <v>LTR</v>
      </c>
      <c r="E420" t="str">
        <f>Atask.AtsOp!I5</f>
        <v>Gamybos eilutė</v>
      </c>
      <c r="F420">
        <f>Atask.AtsOp!M5</f>
        <v>-13243.36</v>
      </c>
      <c r="G420">
        <f>VLOOKUP(B420,Prekės!$A$2:$E$3000,3,FALSE)</f>
        <v>230</v>
      </c>
      <c r="H420">
        <f>VLOOKUP(B420,Prekės!$A$2:$E$3000,4,FALSE)</f>
        <v>0</v>
      </c>
      <c r="I420">
        <f>VLOOKUP(B420,Prekės!$A$2:$E$3000,5,FALSE)</f>
        <v>0</v>
      </c>
      <c r="J420">
        <f t="shared" si="15"/>
        <v>0</v>
      </c>
      <c r="K420">
        <f t="shared" si="16"/>
        <v>-13243.36</v>
      </c>
    </row>
    <row r="421" spans="1:11">
      <c r="A421" s="1">
        <f>Atask.AtsOp!A6</f>
        <v>42461</v>
      </c>
      <c r="B421" t="str">
        <f>Atask.AtsOp!E6</f>
        <v>1110-0001</v>
      </c>
      <c r="C421" t="str">
        <f>Atask.AtsOp!H6</f>
        <v>Baltas vynas</v>
      </c>
      <c r="D421" t="str">
        <f>Atask.AtsOp!N6</f>
        <v>LTR</v>
      </c>
      <c r="E421" t="str">
        <f>Atask.AtsOp!I6</f>
        <v>Gamybos eilutė</v>
      </c>
      <c r="F421">
        <f>Atask.AtsOp!M6</f>
        <v>-19490.25</v>
      </c>
      <c r="G421">
        <f>VLOOKUP(B421,Prekės!$A$2:$E$3000,3,FALSE)</f>
        <v>230</v>
      </c>
      <c r="H421">
        <f>VLOOKUP(B421,Prekės!$A$2:$E$3000,4,FALSE)</f>
        <v>0</v>
      </c>
      <c r="I421">
        <f>VLOOKUP(B421,Prekės!$A$2:$E$3000,5,FALSE)</f>
        <v>0</v>
      </c>
      <c r="J421">
        <f t="shared" si="15"/>
        <v>0</v>
      </c>
      <c r="K421">
        <f t="shared" si="16"/>
        <v>-19490.25</v>
      </c>
    </row>
    <row r="422" spans="1:11">
      <c r="A422" s="1">
        <f>Atask.AtsOp!A7</f>
        <v>42461</v>
      </c>
      <c r="B422" t="str">
        <f>Atask.AtsOp!E7</f>
        <v>1110-0001</v>
      </c>
      <c r="C422" t="str">
        <f>Atask.AtsOp!H7</f>
        <v>Baltas vynas</v>
      </c>
      <c r="D422" t="str">
        <f>Atask.AtsOp!N7</f>
        <v>LTR</v>
      </c>
      <c r="E422" t="str">
        <f>Atask.AtsOp!I7</f>
        <v>Gamybos eilutė</v>
      </c>
      <c r="F422">
        <f>Atask.AtsOp!M7</f>
        <v>-6374.66</v>
      </c>
      <c r="G422">
        <f>VLOOKUP(B422,Prekės!$A$2:$E$3000,3,FALSE)</f>
        <v>230</v>
      </c>
      <c r="H422">
        <f>VLOOKUP(B422,Prekės!$A$2:$E$3000,4,FALSE)</f>
        <v>0</v>
      </c>
      <c r="I422">
        <f>VLOOKUP(B422,Prekės!$A$2:$E$3000,5,FALSE)</f>
        <v>0</v>
      </c>
      <c r="J422">
        <f t="shared" si="15"/>
        <v>0</v>
      </c>
      <c r="K422">
        <f t="shared" si="16"/>
        <v>-6374.66</v>
      </c>
    </row>
    <row r="423" spans="1:11">
      <c r="A423" s="1">
        <f>Atask.AtsOp!A8</f>
        <v>42464</v>
      </c>
      <c r="B423" t="str">
        <f>Atask.AtsOp!E8</f>
        <v>1110-0001</v>
      </c>
      <c r="C423" t="str">
        <f>Atask.AtsOp!H8</f>
        <v>Baltas vynas</v>
      </c>
      <c r="D423" t="str">
        <f>Atask.AtsOp!N8</f>
        <v>LTR</v>
      </c>
      <c r="E423" t="str">
        <f>Atask.AtsOp!I8</f>
        <v>Gamybos eilutė</v>
      </c>
      <c r="F423">
        <f>Atask.AtsOp!M8</f>
        <v>-300</v>
      </c>
      <c r="G423">
        <f>VLOOKUP(B423,Prekės!$A$2:$E$3000,3,FALSE)</f>
        <v>230</v>
      </c>
      <c r="H423">
        <f>VLOOKUP(B423,Prekės!$A$2:$E$3000,4,FALSE)</f>
        <v>0</v>
      </c>
      <c r="I423">
        <f>VLOOKUP(B423,Prekės!$A$2:$E$3000,5,FALSE)</f>
        <v>0</v>
      </c>
      <c r="J423">
        <f t="shared" si="15"/>
        <v>0</v>
      </c>
      <c r="K423">
        <f t="shared" si="16"/>
        <v>-300</v>
      </c>
    </row>
    <row r="424" spans="1:11">
      <c r="A424" s="1">
        <f>Atask.AtsOp!A9</f>
        <v>42464</v>
      </c>
      <c r="B424" t="str">
        <f>Atask.AtsOp!E9</f>
        <v>1110-0001</v>
      </c>
      <c r="C424" t="str">
        <f>Atask.AtsOp!H9</f>
        <v>Baltas vynas</v>
      </c>
      <c r="D424" t="str">
        <f>Atask.AtsOp!N9</f>
        <v>LTR</v>
      </c>
      <c r="E424" t="str">
        <f>Atask.AtsOp!I9</f>
        <v>Gamybos eilutė</v>
      </c>
      <c r="F424">
        <f>Atask.AtsOp!M9</f>
        <v>-151.97999999999999</v>
      </c>
      <c r="G424">
        <f>VLOOKUP(B424,Prekės!$A$2:$E$3000,3,FALSE)</f>
        <v>230</v>
      </c>
      <c r="H424">
        <f>VLOOKUP(B424,Prekės!$A$2:$E$3000,4,FALSE)</f>
        <v>0</v>
      </c>
      <c r="I424">
        <f>VLOOKUP(B424,Prekės!$A$2:$E$3000,5,FALSE)</f>
        <v>0</v>
      </c>
      <c r="J424">
        <f t="shared" si="15"/>
        <v>0</v>
      </c>
      <c r="K424">
        <f t="shared" si="16"/>
        <v>-151.97999999999999</v>
      </c>
    </row>
    <row r="425" spans="1:11">
      <c r="A425" s="1">
        <f>Atask.AtsOp!A10</f>
        <v>42464</v>
      </c>
      <c r="B425" t="str">
        <f>Atask.AtsOp!E10</f>
        <v>1110-0001</v>
      </c>
      <c r="C425" t="str">
        <f>Atask.AtsOp!H10</f>
        <v>Baltas vynas</v>
      </c>
      <c r="D425" t="str">
        <f>Atask.AtsOp!N10</f>
        <v>LTR</v>
      </c>
      <c r="E425" t="str">
        <f>Atask.AtsOp!I10</f>
        <v>Perkelti</v>
      </c>
      <c r="F425">
        <f>Atask.AtsOp!M10</f>
        <v>19500</v>
      </c>
      <c r="G425">
        <f>VLOOKUP(B425,Prekės!$A$2:$E$3000,3,FALSE)</f>
        <v>230</v>
      </c>
      <c r="H425">
        <f>VLOOKUP(B425,Prekės!$A$2:$E$3000,4,FALSE)</f>
        <v>0</v>
      </c>
      <c r="I425">
        <f>VLOOKUP(B425,Prekės!$A$2:$E$3000,5,FALSE)</f>
        <v>0</v>
      </c>
      <c r="J425">
        <f t="shared" si="15"/>
        <v>0</v>
      </c>
      <c r="K425">
        <f t="shared" si="16"/>
        <v>19500</v>
      </c>
    </row>
    <row r="426" spans="1:11">
      <c r="A426" s="1">
        <f>Atask.AtsOp!A11</f>
        <v>42465</v>
      </c>
      <c r="B426" t="str">
        <f>Atask.AtsOp!E11</f>
        <v>1110-0001</v>
      </c>
      <c r="C426" t="str">
        <f>Atask.AtsOp!H11</f>
        <v>Baltas vynas</v>
      </c>
      <c r="D426" t="str">
        <f>Atask.AtsOp!N11</f>
        <v>LTR</v>
      </c>
      <c r="E426" t="str">
        <f>Atask.AtsOp!I11</f>
        <v>Gamybos eilutė</v>
      </c>
      <c r="F426">
        <f>Atask.AtsOp!M11</f>
        <v>-267.5</v>
      </c>
      <c r="G426">
        <f>VLOOKUP(B426,Prekės!$A$2:$E$3000,3,FALSE)</f>
        <v>230</v>
      </c>
      <c r="H426">
        <f>VLOOKUP(B426,Prekės!$A$2:$E$3000,4,FALSE)</f>
        <v>0</v>
      </c>
      <c r="I426">
        <f>VLOOKUP(B426,Prekės!$A$2:$E$3000,5,FALSE)</f>
        <v>0</v>
      </c>
      <c r="J426">
        <f t="shared" si="15"/>
        <v>0</v>
      </c>
      <c r="K426">
        <f t="shared" si="16"/>
        <v>-267.5</v>
      </c>
    </row>
    <row r="427" spans="1:11">
      <c r="A427" s="1">
        <f>Atask.AtsOp!A12</f>
        <v>42465</v>
      </c>
      <c r="B427" t="str">
        <f>Atask.AtsOp!E12</f>
        <v>1110-0001</v>
      </c>
      <c r="C427" t="str">
        <f>Atask.AtsOp!H12</f>
        <v>Baltas vynas</v>
      </c>
      <c r="D427" t="str">
        <f>Atask.AtsOp!N12</f>
        <v>LTR</v>
      </c>
      <c r="E427" t="str">
        <f>Atask.AtsOp!I12</f>
        <v>Gamybos eilutė</v>
      </c>
      <c r="F427">
        <f>Atask.AtsOp!M12</f>
        <v>-267.5</v>
      </c>
      <c r="G427">
        <f>VLOOKUP(B427,Prekės!$A$2:$E$3000,3,FALSE)</f>
        <v>230</v>
      </c>
      <c r="H427">
        <f>VLOOKUP(B427,Prekės!$A$2:$E$3000,4,FALSE)</f>
        <v>0</v>
      </c>
      <c r="I427">
        <f>VLOOKUP(B427,Prekės!$A$2:$E$3000,5,FALSE)</f>
        <v>0</v>
      </c>
      <c r="J427">
        <f t="shared" si="15"/>
        <v>0</v>
      </c>
      <c r="K427">
        <f t="shared" si="16"/>
        <v>-267.5</v>
      </c>
    </row>
    <row r="428" spans="1:11">
      <c r="A428" s="1">
        <f>Atask.AtsOp!A13</f>
        <v>42464</v>
      </c>
      <c r="B428" t="str">
        <f>Atask.AtsOp!E13</f>
        <v>1110-0001</v>
      </c>
      <c r="C428" t="str">
        <f>Atask.AtsOp!H13</f>
        <v>Baltas vynas</v>
      </c>
      <c r="D428" t="str">
        <f>Atask.AtsOp!N13</f>
        <v>LTR</v>
      </c>
      <c r="E428" t="str">
        <f>Atask.AtsOp!I13</f>
        <v>Perkelti</v>
      </c>
      <c r="F428">
        <f>Atask.AtsOp!M13</f>
        <v>19500</v>
      </c>
      <c r="G428">
        <f>VLOOKUP(B428,Prekės!$A$2:$E$3000,3,FALSE)</f>
        <v>230</v>
      </c>
      <c r="H428">
        <f>VLOOKUP(B428,Prekės!$A$2:$E$3000,4,FALSE)</f>
        <v>0</v>
      </c>
      <c r="I428">
        <f>VLOOKUP(B428,Prekės!$A$2:$E$3000,5,FALSE)</f>
        <v>0</v>
      </c>
      <c r="J428">
        <f t="shared" si="15"/>
        <v>0</v>
      </c>
      <c r="K428">
        <f t="shared" si="16"/>
        <v>19500</v>
      </c>
    </row>
    <row r="429" spans="1:11">
      <c r="A429" s="1">
        <f>Atask.AtsOp!A14</f>
        <v>42464</v>
      </c>
      <c r="B429" t="str">
        <f>Atask.AtsOp!E14</f>
        <v>1110-0001</v>
      </c>
      <c r="C429" t="str">
        <f>Atask.AtsOp!H14</f>
        <v>Baltas vynas</v>
      </c>
      <c r="D429" t="str">
        <f>Atask.AtsOp!N14</f>
        <v>LTR</v>
      </c>
      <c r="E429" t="str">
        <f>Atask.AtsOp!I14</f>
        <v>Perkelti</v>
      </c>
      <c r="F429">
        <f>Atask.AtsOp!M14</f>
        <v>-19500</v>
      </c>
      <c r="G429">
        <f>VLOOKUP(B429,Prekės!$A$2:$E$3000,3,FALSE)</f>
        <v>230</v>
      </c>
      <c r="H429">
        <f>VLOOKUP(B429,Prekės!$A$2:$E$3000,4,FALSE)</f>
        <v>0</v>
      </c>
      <c r="I429">
        <f>VLOOKUP(B429,Prekės!$A$2:$E$3000,5,FALSE)</f>
        <v>0</v>
      </c>
      <c r="J429">
        <f t="shared" si="15"/>
        <v>0</v>
      </c>
      <c r="K429">
        <f t="shared" si="16"/>
        <v>-19500</v>
      </c>
    </row>
    <row r="430" spans="1:11">
      <c r="A430" s="1">
        <f>Atask.AtsOp!A15</f>
        <v>42464</v>
      </c>
      <c r="B430" t="str">
        <f>Atask.AtsOp!E15</f>
        <v>1110-0001</v>
      </c>
      <c r="C430" t="str">
        <f>Atask.AtsOp!H15</f>
        <v>Baltas vynas</v>
      </c>
      <c r="D430" t="str">
        <f>Atask.AtsOp!N15</f>
        <v>LTR</v>
      </c>
      <c r="E430" t="str">
        <f>Atask.AtsOp!I15</f>
        <v>Gamybos eilutė</v>
      </c>
      <c r="F430">
        <f>Atask.AtsOp!M15</f>
        <v>-148.02000000000001</v>
      </c>
      <c r="G430">
        <f>VLOOKUP(B430,Prekės!$A$2:$E$3000,3,FALSE)</f>
        <v>230</v>
      </c>
      <c r="H430">
        <f>VLOOKUP(B430,Prekės!$A$2:$E$3000,4,FALSE)</f>
        <v>0</v>
      </c>
      <c r="I430">
        <f>VLOOKUP(B430,Prekės!$A$2:$E$3000,5,FALSE)</f>
        <v>0</v>
      </c>
      <c r="J430">
        <f t="shared" si="15"/>
        <v>0</v>
      </c>
      <c r="K430">
        <f t="shared" si="16"/>
        <v>-148.02000000000001</v>
      </c>
    </row>
    <row r="431" spans="1:11">
      <c r="A431" s="1">
        <f>Atask.AtsOp!A16</f>
        <v>42464</v>
      </c>
      <c r="B431" t="str">
        <f>Atask.AtsOp!E16</f>
        <v>1110-0001</v>
      </c>
      <c r="C431" t="str">
        <f>Atask.AtsOp!H16</f>
        <v>Baltas vynas</v>
      </c>
      <c r="D431" t="str">
        <f>Atask.AtsOp!N16</f>
        <v>LTR</v>
      </c>
      <c r="E431" t="str">
        <f>Atask.AtsOp!I16</f>
        <v>Perkelti</v>
      </c>
      <c r="F431">
        <f>Atask.AtsOp!M16</f>
        <v>19825</v>
      </c>
      <c r="G431">
        <f>VLOOKUP(B431,Prekės!$A$2:$E$3000,3,FALSE)</f>
        <v>230</v>
      </c>
      <c r="H431">
        <f>VLOOKUP(B431,Prekės!$A$2:$E$3000,4,FALSE)</f>
        <v>0</v>
      </c>
      <c r="I431">
        <f>VLOOKUP(B431,Prekės!$A$2:$E$3000,5,FALSE)</f>
        <v>0</v>
      </c>
      <c r="J431">
        <f t="shared" si="15"/>
        <v>0</v>
      </c>
      <c r="K431">
        <f t="shared" si="16"/>
        <v>19825</v>
      </c>
    </row>
    <row r="432" spans="1:11">
      <c r="A432" s="1">
        <f>Atask.AtsOp!A17</f>
        <v>42464</v>
      </c>
      <c r="B432" t="str">
        <f>Atask.AtsOp!E17</f>
        <v>1110-0001</v>
      </c>
      <c r="C432" t="str">
        <f>Atask.AtsOp!H17</f>
        <v>Baltas vynas</v>
      </c>
      <c r="D432" t="str">
        <f>Atask.AtsOp!N17</f>
        <v>LTR</v>
      </c>
      <c r="E432" t="str">
        <f>Atask.AtsOp!I17</f>
        <v>Perkelti</v>
      </c>
      <c r="F432">
        <f>Atask.AtsOp!M17</f>
        <v>-13315.09</v>
      </c>
      <c r="G432">
        <f>VLOOKUP(B432,Prekės!$A$2:$E$3000,3,FALSE)</f>
        <v>230</v>
      </c>
      <c r="H432">
        <f>VLOOKUP(B432,Prekės!$A$2:$E$3000,4,FALSE)</f>
        <v>0</v>
      </c>
      <c r="I432">
        <f>VLOOKUP(B432,Prekės!$A$2:$E$3000,5,FALSE)</f>
        <v>0</v>
      </c>
      <c r="J432">
        <f t="shared" si="15"/>
        <v>0</v>
      </c>
      <c r="K432">
        <f t="shared" si="16"/>
        <v>-13315.09</v>
      </c>
    </row>
    <row r="433" spans="1:11">
      <c r="A433" s="1">
        <f>Atask.AtsOp!A18</f>
        <v>42464</v>
      </c>
      <c r="B433" t="str">
        <f>Atask.AtsOp!E18</f>
        <v>1110-0001</v>
      </c>
      <c r="C433" t="str">
        <f>Atask.AtsOp!H18</f>
        <v>Baltas vynas</v>
      </c>
      <c r="D433" t="str">
        <f>Atask.AtsOp!N18</f>
        <v>LTR</v>
      </c>
      <c r="E433" t="str">
        <f>Atask.AtsOp!I18</f>
        <v>Perkelti</v>
      </c>
      <c r="F433">
        <f>Atask.AtsOp!M18</f>
        <v>13315.09</v>
      </c>
      <c r="G433">
        <f>VLOOKUP(B433,Prekės!$A$2:$E$3000,3,FALSE)</f>
        <v>230</v>
      </c>
      <c r="H433">
        <f>VLOOKUP(B433,Prekės!$A$2:$E$3000,4,FALSE)</f>
        <v>0</v>
      </c>
      <c r="I433">
        <f>VLOOKUP(B433,Prekės!$A$2:$E$3000,5,FALSE)</f>
        <v>0</v>
      </c>
      <c r="J433">
        <f t="shared" si="15"/>
        <v>0</v>
      </c>
      <c r="K433">
        <f t="shared" si="16"/>
        <v>13315.09</v>
      </c>
    </row>
    <row r="434" spans="1:11">
      <c r="A434" s="1">
        <f>Atask.AtsOp!A19</f>
        <v>42464</v>
      </c>
      <c r="B434" t="str">
        <f>Atask.AtsOp!E19</f>
        <v>1110-0001</v>
      </c>
      <c r="C434" t="str">
        <f>Atask.AtsOp!H19</f>
        <v>Baltas vynas</v>
      </c>
      <c r="D434" t="str">
        <f>Atask.AtsOp!N19</f>
        <v>LTR</v>
      </c>
      <c r="E434" t="str">
        <f>Atask.AtsOp!I19</f>
        <v>Perkelti</v>
      </c>
      <c r="F434">
        <f>Atask.AtsOp!M19</f>
        <v>-19825</v>
      </c>
      <c r="G434">
        <f>VLOOKUP(B434,Prekės!$A$2:$E$3000,3,FALSE)</f>
        <v>230</v>
      </c>
      <c r="H434">
        <f>VLOOKUP(B434,Prekės!$A$2:$E$3000,4,FALSE)</f>
        <v>0</v>
      </c>
      <c r="I434">
        <f>VLOOKUP(B434,Prekės!$A$2:$E$3000,5,FALSE)</f>
        <v>0</v>
      </c>
      <c r="J434">
        <f t="shared" si="15"/>
        <v>0</v>
      </c>
      <c r="K434">
        <f t="shared" si="16"/>
        <v>-19825</v>
      </c>
    </row>
    <row r="435" spans="1:11">
      <c r="A435" s="1">
        <f>Atask.AtsOp!A20</f>
        <v>42464</v>
      </c>
      <c r="B435" t="str">
        <f>Atask.AtsOp!E20</f>
        <v>1110-0001</v>
      </c>
      <c r="C435" t="str">
        <f>Atask.AtsOp!H20</f>
        <v>Baltas vynas</v>
      </c>
      <c r="D435" t="str">
        <f>Atask.AtsOp!N20</f>
        <v>LTR</v>
      </c>
      <c r="E435" t="str">
        <f>Atask.AtsOp!I20</f>
        <v>Perkelti</v>
      </c>
      <c r="F435">
        <f>Atask.AtsOp!M20</f>
        <v>19825</v>
      </c>
      <c r="G435">
        <f>VLOOKUP(B435,Prekės!$A$2:$E$3000,3,FALSE)</f>
        <v>230</v>
      </c>
      <c r="H435">
        <f>VLOOKUP(B435,Prekės!$A$2:$E$3000,4,FALSE)</f>
        <v>0</v>
      </c>
      <c r="I435">
        <f>VLOOKUP(B435,Prekės!$A$2:$E$3000,5,FALSE)</f>
        <v>0</v>
      </c>
      <c r="J435">
        <f t="shared" si="15"/>
        <v>0</v>
      </c>
      <c r="K435">
        <f t="shared" si="16"/>
        <v>19825</v>
      </c>
    </row>
    <row r="436" spans="1:11">
      <c r="A436" s="1">
        <f>Atask.AtsOp!A21</f>
        <v>42464</v>
      </c>
      <c r="B436" t="str">
        <f>Atask.AtsOp!E21</f>
        <v>1110-0001</v>
      </c>
      <c r="C436" t="str">
        <f>Atask.AtsOp!H21</f>
        <v>Baltas vynas</v>
      </c>
      <c r="D436" t="str">
        <f>Atask.AtsOp!N21</f>
        <v>LTR</v>
      </c>
      <c r="E436" t="str">
        <f>Atask.AtsOp!I21</f>
        <v>Perkelti</v>
      </c>
      <c r="F436">
        <f>Atask.AtsOp!M21</f>
        <v>-9.75</v>
      </c>
      <c r="G436">
        <f>VLOOKUP(B436,Prekės!$A$2:$E$3000,3,FALSE)</f>
        <v>230</v>
      </c>
      <c r="H436">
        <f>VLOOKUP(B436,Prekės!$A$2:$E$3000,4,FALSE)</f>
        <v>0</v>
      </c>
      <c r="I436">
        <f>VLOOKUP(B436,Prekės!$A$2:$E$3000,5,FALSE)</f>
        <v>0</v>
      </c>
      <c r="J436">
        <f t="shared" si="15"/>
        <v>0</v>
      </c>
      <c r="K436">
        <f t="shared" si="16"/>
        <v>-9.75</v>
      </c>
    </row>
    <row r="437" spans="1:11">
      <c r="A437" s="1">
        <f>Atask.AtsOp!A22</f>
        <v>42464</v>
      </c>
      <c r="B437" t="str">
        <f>Atask.AtsOp!E22</f>
        <v>1110-0001</v>
      </c>
      <c r="C437" t="str">
        <f>Atask.AtsOp!H22</f>
        <v>Baltas vynas</v>
      </c>
      <c r="D437" t="str">
        <f>Atask.AtsOp!N22</f>
        <v>LTR</v>
      </c>
      <c r="E437" t="str">
        <f>Atask.AtsOp!I22</f>
        <v>Perkelti</v>
      </c>
      <c r="F437">
        <f>Atask.AtsOp!M22</f>
        <v>-9.91</v>
      </c>
      <c r="G437">
        <f>VLOOKUP(B437,Prekės!$A$2:$E$3000,3,FALSE)</f>
        <v>230</v>
      </c>
      <c r="H437">
        <f>VLOOKUP(B437,Prekės!$A$2:$E$3000,4,FALSE)</f>
        <v>0</v>
      </c>
      <c r="I437">
        <f>VLOOKUP(B437,Prekės!$A$2:$E$3000,5,FALSE)</f>
        <v>0</v>
      </c>
      <c r="J437">
        <f t="shared" si="15"/>
        <v>0</v>
      </c>
      <c r="K437">
        <f t="shared" si="16"/>
        <v>-9.91</v>
      </c>
    </row>
    <row r="438" spans="1:11">
      <c r="A438" s="1">
        <f>Atask.AtsOp!A23</f>
        <v>42465</v>
      </c>
      <c r="B438" t="str">
        <f>Atask.AtsOp!E23</f>
        <v>1110-0001</v>
      </c>
      <c r="C438" t="str">
        <f>Atask.AtsOp!H23</f>
        <v>Baltas vynas</v>
      </c>
      <c r="D438" t="str">
        <f>Atask.AtsOp!N23</f>
        <v>LTR</v>
      </c>
      <c r="E438" t="str">
        <f>Atask.AtsOp!I23</f>
        <v>Perkelti</v>
      </c>
      <c r="F438">
        <f>Atask.AtsOp!M23</f>
        <v>19500</v>
      </c>
      <c r="G438">
        <f>VLOOKUP(B438,Prekės!$A$2:$E$3000,3,FALSE)</f>
        <v>230</v>
      </c>
      <c r="H438">
        <f>VLOOKUP(B438,Prekės!$A$2:$E$3000,4,FALSE)</f>
        <v>0</v>
      </c>
      <c r="I438">
        <f>VLOOKUP(B438,Prekės!$A$2:$E$3000,5,FALSE)</f>
        <v>0</v>
      </c>
      <c r="J438">
        <f t="shared" si="15"/>
        <v>0</v>
      </c>
      <c r="K438">
        <f t="shared" si="16"/>
        <v>19500</v>
      </c>
    </row>
    <row r="439" spans="1:11">
      <c r="A439" s="1">
        <f>Atask.AtsOp!A24</f>
        <v>42465</v>
      </c>
      <c r="B439" t="str">
        <f>Atask.AtsOp!E24</f>
        <v>1110-0001</v>
      </c>
      <c r="C439" t="str">
        <f>Atask.AtsOp!H24</f>
        <v>Baltas vynas</v>
      </c>
      <c r="D439" t="str">
        <f>Atask.AtsOp!N24</f>
        <v>LTR</v>
      </c>
      <c r="E439" t="str">
        <f>Atask.AtsOp!I24</f>
        <v>Perkelti</v>
      </c>
      <c r="F439">
        <f>Atask.AtsOp!M24</f>
        <v>19825</v>
      </c>
      <c r="G439">
        <f>VLOOKUP(B439,Prekės!$A$2:$E$3000,3,FALSE)</f>
        <v>230</v>
      </c>
      <c r="H439">
        <f>VLOOKUP(B439,Prekės!$A$2:$E$3000,4,FALSE)</f>
        <v>0</v>
      </c>
      <c r="I439">
        <f>VLOOKUP(B439,Prekės!$A$2:$E$3000,5,FALSE)</f>
        <v>0</v>
      </c>
      <c r="J439">
        <f t="shared" si="15"/>
        <v>0</v>
      </c>
      <c r="K439">
        <f t="shared" si="16"/>
        <v>19825</v>
      </c>
    </row>
    <row r="440" spans="1:11">
      <c r="A440" s="1">
        <f>Atask.AtsOp!A25</f>
        <v>42465</v>
      </c>
      <c r="B440" t="str">
        <f>Atask.AtsOp!E25</f>
        <v>1110-0001</v>
      </c>
      <c r="C440" t="str">
        <f>Atask.AtsOp!H25</f>
        <v>Baltas vynas</v>
      </c>
      <c r="D440" t="str">
        <f>Atask.AtsOp!N25</f>
        <v>LTR</v>
      </c>
      <c r="E440" t="str">
        <f>Atask.AtsOp!I25</f>
        <v>Perkelti</v>
      </c>
      <c r="F440">
        <f>Atask.AtsOp!M25</f>
        <v>19500</v>
      </c>
      <c r="G440">
        <f>VLOOKUP(B440,Prekės!$A$2:$E$3000,3,FALSE)</f>
        <v>230</v>
      </c>
      <c r="H440">
        <f>VLOOKUP(B440,Prekės!$A$2:$E$3000,4,FALSE)</f>
        <v>0</v>
      </c>
      <c r="I440">
        <f>VLOOKUP(B440,Prekės!$A$2:$E$3000,5,FALSE)</f>
        <v>0</v>
      </c>
      <c r="J440">
        <f t="shared" si="15"/>
        <v>0</v>
      </c>
      <c r="K440">
        <f t="shared" si="16"/>
        <v>19500</v>
      </c>
    </row>
    <row r="441" spans="1:11">
      <c r="A441" s="1">
        <f>Atask.AtsOp!A26</f>
        <v>42465</v>
      </c>
      <c r="B441" t="str">
        <f>Atask.AtsOp!E26</f>
        <v>1110-0001</v>
      </c>
      <c r="C441" t="str">
        <f>Atask.AtsOp!H26</f>
        <v>Baltas vynas</v>
      </c>
      <c r="D441" t="str">
        <f>Atask.AtsOp!N26</f>
        <v>LTR</v>
      </c>
      <c r="E441" t="str">
        <f>Atask.AtsOp!I26</f>
        <v>Perkelti</v>
      </c>
      <c r="F441">
        <f>Atask.AtsOp!M26</f>
        <v>-19825</v>
      </c>
      <c r="G441">
        <f>VLOOKUP(B441,Prekės!$A$2:$E$3000,3,FALSE)</f>
        <v>230</v>
      </c>
      <c r="H441">
        <f>VLOOKUP(B441,Prekės!$A$2:$E$3000,4,FALSE)</f>
        <v>0</v>
      </c>
      <c r="I441">
        <f>VLOOKUP(B441,Prekės!$A$2:$E$3000,5,FALSE)</f>
        <v>0</v>
      </c>
      <c r="J441">
        <f t="shared" si="15"/>
        <v>0</v>
      </c>
      <c r="K441">
        <f t="shared" si="16"/>
        <v>-19825</v>
      </c>
    </row>
    <row r="442" spans="1:11">
      <c r="A442" s="1">
        <f>Atask.AtsOp!A27</f>
        <v>42465</v>
      </c>
      <c r="B442" t="str">
        <f>Atask.AtsOp!E27</f>
        <v>1110-0001</v>
      </c>
      <c r="C442" t="str">
        <f>Atask.AtsOp!H27</f>
        <v>Baltas vynas</v>
      </c>
      <c r="D442" t="str">
        <f>Atask.AtsOp!N27</f>
        <v>LTR</v>
      </c>
      <c r="E442" t="str">
        <f>Atask.AtsOp!I27</f>
        <v>Perkelti</v>
      </c>
      <c r="F442">
        <f>Atask.AtsOp!M27</f>
        <v>19825</v>
      </c>
      <c r="G442">
        <f>VLOOKUP(B442,Prekės!$A$2:$E$3000,3,FALSE)</f>
        <v>230</v>
      </c>
      <c r="H442">
        <f>VLOOKUP(B442,Prekės!$A$2:$E$3000,4,FALSE)</f>
        <v>0</v>
      </c>
      <c r="I442">
        <f>VLOOKUP(B442,Prekės!$A$2:$E$3000,5,FALSE)</f>
        <v>0</v>
      </c>
      <c r="J442">
        <f t="shared" si="15"/>
        <v>0</v>
      </c>
      <c r="K442">
        <f t="shared" si="16"/>
        <v>19825</v>
      </c>
    </row>
    <row r="443" spans="1:11">
      <c r="A443" s="1">
        <f>Atask.AtsOp!A28</f>
        <v>42465</v>
      </c>
      <c r="B443" t="str">
        <f>Atask.AtsOp!E28</f>
        <v>1110-0001</v>
      </c>
      <c r="C443" t="str">
        <f>Atask.AtsOp!H28</f>
        <v>Baltas vynas</v>
      </c>
      <c r="D443" t="str">
        <f>Atask.AtsOp!N28</f>
        <v>LTR</v>
      </c>
      <c r="E443" t="str">
        <f>Atask.AtsOp!I28</f>
        <v>Perkelti</v>
      </c>
      <c r="F443">
        <f>Atask.AtsOp!M28</f>
        <v>-19500</v>
      </c>
      <c r="G443">
        <f>VLOOKUP(B443,Prekės!$A$2:$E$3000,3,FALSE)</f>
        <v>230</v>
      </c>
      <c r="H443">
        <f>VLOOKUP(B443,Prekės!$A$2:$E$3000,4,FALSE)</f>
        <v>0</v>
      </c>
      <c r="I443">
        <f>VLOOKUP(B443,Prekės!$A$2:$E$3000,5,FALSE)</f>
        <v>0</v>
      </c>
      <c r="J443">
        <f t="shared" si="15"/>
        <v>0</v>
      </c>
      <c r="K443">
        <f t="shared" si="16"/>
        <v>-19500</v>
      </c>
    </row>
    <row r="444" spans="1:11">
      <c r="A444" s="1">
        <f>Atask.AtsOp!A29</f>
        <v>42465</v>
      </c>
      <c r="B444" t="str">
        <f>Atask.AtsOp!E29</f>
        <v>1110-0001</v>
      </c>
      <c r="C444" t="str">
        <f>Atask.AtsOp!H29</f>
        <v>Baltas vynas</v>
      </c>
      <c r="D444" t="str">
        <f>Atask.AtsOp!N29</f>
        <v>LTR</v>
      </c>
      <c r="E444" t="str">
        <f>Atask.AtsOp!I29</f>
        <v>Perkelti</v>
      </c>
      <c r="F444">
        <f>Atask.AtsOp!M29</f>
        <v>19500</v>
      </c>
      <c r="G444">
        <f>VLOOKUP(B444,Prekės!$A$2:$E$3000,3,FALSE)</f>
        <v>230</v>
      </c>
      <c r="H444">
        <f>VLOOKUP(B444,Prekės!$A$2:$E$3000,4,FALSE)</f>
        <v>0</v>
      </c>
      <c r="I444">
        <f>VLOOKUP(B444,Prekės!$A$2:$E$3000,5,FALSE)</f>
        <v>0</v>
      </c>
      <c r="J444">
        <f t="shared" si="15"/>
        <v>0</v>
      </c>
      <c r="K444">
        <f t="shared" si="16"/>
        <v>19500</v>
      </c>
    </row>
    <row r="445" spans="1:11">
      <c r="A445" s="1">
        <f>Atask.AtsOp!A30</f>
        <v>42465</v>
      </c>
      <c r="B445" t="str">
        <f>Atask.AtsOp!E30</f>
        <v>1110-0001</v>
      </c>
      <c r="C445" t="str">
        <f>Atask.AtsOp!H30</f>
        <v>Baltas vynas</v>
      </c>
      <c r="D445" t="str">
        <f>Atask.AtsOp!N30</f>
        <v>LTR</v>
      </c>
      <c r="E445" t="str">
        <f>Atask.AtsOp!I30</f>
        <v>Perkelti</v>
      </c>
      <c r="F445">
        <f>Atask.AtsOp!M30</f>
        <v>-9.75</v>
      </c>
      <c r="G445">
        <f>VLOOKUP(B445,Prekės!$A$2:$E$3000,3,FALSE)</f>
        <v>230</v>
      </c>
      <c r="H445">
        <f>VLOOKUP(B445,Prekės!$A$2:$E$3000,4,FALSE)</f>
        <v>0</v>
      </c>
      <c r="I445">
        <f>VLOOKUP(B445,Prekės!$A$2:$E$3000,5,FALSE)</f>
        <v>0</v>
      </c>
      <c r="J445">
        <f t="shared" si="15"/>
        <v>0</v>
      </c>
      <c r="K445">
        <f t="shared" si="16"/>
        <v>-9.75</v>
      </c>
    </row>
    <row r="446" spans="1:11">
      <c r="A446" s="1">
        <f>Atask.AtsOp!A31</f>
        <v>42465</v>
      </c>
      <c r="B446" t="str">
        <f>Atask.AtsOp!E31</f>
        <v>1110-0001</v>
      </c>
      <c r="C446" t="str">
        <f>Atask.AtsOp!H31</f>
        <v>Baltas vynas</v>
      </c>
      <c r="D446" t="str">
        <f>Atask.AtsOp!N31</f>
        <v>LTR</v>
      </c>
      <c r="E446" t="str">
        <f>Atask.AtsOp!I31</f>
        <v>Perkelti</v>
      </c>
      <c r="F446">
        <f>Atask.AtsOp!M31</f>
        <v>19500</v>
      </c>
      <c r="G446">
        <f>VLOOKUP(B446,Prekės!$A$2:$E$3000,3,FALSE)</f>
        <v>230</v>
      </c>
      <c r="H446">
        <f>VLOOKUP(B446,Prekės!$A$2:$E$3000,4,FALSE)</f>
        <v>0</v>
      </c>
      <c r="I446">
        <f>VLOOKUP(B446,Prekės!$A$2:$E$3000,5,FALSE)</f>
        <v>0</v>
      </c>
      <c r="J446">
        <f t="shared" si="15"/>
        <v>0</v>
      </c>
      <c r="K446">
        <f t="shared" si="16"/>
        <v>19500</v>
      </c>
    </row>
    <row r="447" spans="1:11">
      <c r="A447" s="1">
        <f>Atask.AtsOp!A32</f>
        <v>42465</v>
      </c>
      <c r="B447" t="str">
        <f>Atask.AtsOp!E32</f>
        <v>1110-0001</v>
      </c>
      <c r="C447" t="str">
        <f>Atask.AtsOp!H32</f>
        <v>Baltas vynas</v>
      </c>
      <c r="D447" t="str">
        <f>Atask.AtsOp!N32</f>
        <v>LTR</v>
      </c>
      <c r="E447" t="str">
        <f>Atask.AtsOp!I32</f>
        <v>Perkelti</v>
      </c>
      <c r="F447">
        <f>Atask.AtsOp!M32</f>
        <v>-9.75</v>
      </c>
      <c r="G447">
        <f>VLOOKUP(B447,Prekės!$A$2:$E$3000,3,FALSE)</f>
        <v>230</v>
      </c>
      <c r="H447">
        <f>VLOOKUP(B447,Prekės!$A$2:$E$3000,4,FALSE)</f>
        <v>0</v>
      </c>
      <c r="I447">
        <f>VLOOKUP(B447,Prekės!$A$2:$E$3000,5,FALSE)</f>
        <v>0</v>
      </c>
      <c r="J447">
        <f t="shared" si="15"/>
        <v>0</v>
      </c>
      <c r="K447">
        <f t="shared" si="16"/>
        <v>-9.75</v>
      </c>
    </row>
    <row r="448" spans="1:11">
      <c r="A448" s="1">
        <f>Atask.AtsOp!A33</f>
        <v>42465</v>
      </c>
      <c r="B448" t="str">
        <f>Atask.AtsOp!E33</f>
        <v>1110-0001</v>
      </c>
      <c r="C448" t="str">
        <f>Atask.AtsOp!H33</f>
        <v>Baltas vynas</v>
      </c>
      <c r="D448" t="str">
        <f>Atask.AtsOp!N33</f>
        <v>LTR</v>
      </c>
      <c r="E448" t="str">
        <f>Atask.AtsOp!I33</f>
        <v>Perkelti</v>
      </c>
      <c r="F448">
        <f>Atask.AtsOp!M33</f>
        <v>-19500</v>
      </c>
      <c r="G448">
        <f>VLOOKUP(B448,Prekės!$A$2:$E$3000,3,FALSE)</f>
        <v>230</v>
      </c>
      <c r="H448">
        <f>VLOOKUP(B448,Prekės!$A$2:$E$3000,4,FALSE)</f>
        <v>0</v>
      </c>
      <c r="I448">
        <f>VLOOKUP(B448,Prekės!$A$2:$E$3000,5,FALSE)</f>
        <v>0</v>
      </c>
      <c r="J448">
        <f t="shared" si="15"/>
        <v>0</v>
      </c>
      <c r="K448">
        <f t="shared" si="16"/>
        <v>-19500</v>
      </c>
    </row>
    <row r="449" spans="1:11">
      <c r="A449" s="1">
        <f>Atask.AtsOp!A34</f>
        <v>42466</v>
      </c>
      <c r="B449" t="str">
        <f>Atask.AtsOp!E34</f>
        <v>1110-0001</v>
      </c>
      <c r="C449" t="str">
        <f>Atask.AtsOp!H34</f>
        <v>Baltas vynas</v>
      </c>
      <c r="D449" t="str">
        <f>Atask.AtsOp!N34</f>
        <v>LTR</v>
      </c>
      <c r="E449" t="str">
        <f>Atask.AtsOp!I34</f>
        <v>Gamybos eilutė</v>
      </c>
      <c r="F449">
        <f>Atask.AtsOp!M34</f>
        <v>-8453.58</v>
      </c>
      <c r="G449">
        <f>VLOOKUP(B449,Prekės!$A$2:$E$3000,3,FALSE)</f>
        <v>230</v>
      </c>
      <c r="H449">
        <f>VLOOKUP(B449,Prekės!$A$2:$E$3000,4,FALSE)</f>
        <v>0</v>
      </c>
      <c r="I449">
        <f>VLOOKUP(B449,Prekės!$A$2:$E$3000,5,FALSE)</f>
        <v>0</v>
      </c>
      <c r="J449">
        <f t="shared" si="15"/>
        <v>0</v>
      </c>
      <c r="K449">
        <f t="shared" si="16"/>
        <v>-8453.58</v>
      </c>
    </row>
    <row r="450" spans="1:11">
      <c r="A450" s="1">
        <f>Atask.AtsOp!A35</f>
        <v>42467</v>
      </c>
      <c r="B450" t="str">
        <f>Atask.AtsOp!E35</f>
        <v>1110-0001</v>
      </c>
      <c r="C450" t="str">
        <f>Atask.AtsOp!H35</f>
        <v>Baltas vynas</v>
      </c>
      <c r="D450" t="str">
        <f>Atask.AtsOp!N35</f>
        <v>LTR</v>
      </c>
      <c r="E450" t="str">
        <f>Atask.AtsOp!I35</f>
        <v>Gamybos eilutė</v>
      </c>
      <c r="F450">
        <f>Atask.AtsOp!M35</f>
        <v>-19815.09</v>
      </c>
      <c r="G450">
        <f>VLOOKUP(B450,Prekės!$A$2:$E$3000,3,FALSE)</f>
        <v>230</v>
      </c>
      <c r="H450">
        <f>VLOOKUP(B450,Prekės!$A$2:$E$3000,4,FALSE)</f>
        <v>0</v>
      </c>
      <c r="I450">
        <f>VLOOKUP(B450,Prekės!$A$2:$E$3000,5,FALSE)</f>
        <v>0</v>
      </c>
      <c r="J450">
        <f t="shared" si="15"/>
        <v>0</v>
      </c>
      <c r="K450">
        <f t="shared" si="16"/>
        <v>-19815.09</v>
      </c>
    </row>
    <row r="451" spans="1:11">
      <c r="A451" s="1">
        <f>Atask.AtsOp!A36</f>
        <v>42467</v>
      </c>
      <c r="B451" t="str">
        <f>Atask.AtsOp!E36</f>
        <v>1110-0001</v>
      </c>
      <c r="C451" t="str">
        <f>Atask.AtsOp!H36</f>
        <v>Baltas vynas</v>
      </c>
      <c r="D451" t="str">
        <f>Atask.AtsOp!N36</f>
        <v>LTR</v>
      </c>
      <c r="E451" t="str">
        <f>Atask.AtsOp!I36</f>
        <v>Gamybos eilutė</v>
      </c>
      <c r="F451">
        <f>Atask.AtsOp!M36</f>
        <v>-11036.67</v>
      </c>
      <c r="G451">
        <f>VLOOKUP(B451,Prekės!$A$2:$E$3000,3,FALSE)</f>
        <v>230</v>
      </c>
      <c r="H451">
        <f>VLOOKUP(B451,Prekės!$A$2:$E$3000,4,FALSE)</f>
        <v>0</v>
      </c>
      <c r="I451">
        <f>VLOOKUP(B451,Prekės!$A$2:$E$3000,5,FALSE)</f>
        <v>0</v>
      </c>
      <c r="J451">
        <f t="shared" si="15"/>
        <v>0</v>
      </c>
      <c r="K451">
        <f t="shared" si="16"/>
        <v>-11036.67</v>
      </c>
    </row>
    <row r="452" spans="1:11">
      <c r="A452" s="1">
        <f>Atask.AtsOp!A37</f>
        <v>42467</v>
      </c>
      <c r="B452" t="str">
        <f>Atask.AtsOp!E37</f>
        <v>1110-0001</v>
      </c>
      <c r="C452" t="str">
        <f>Atask.AtsOp!H37</f>
        <v>Baltas vynas</v>
      </c>
      <c r="D452" t="str">
        <f>Atask.AtsOp!N37</f>
        <v>LTR</v>
      </c>
      <c r="E452" t="str">
        <f>Atask.AtsOp!I37</f>
        <v>Gamybos eilutė</v>
      </c>
      <c r="F452">
        <f>Atask.AtsOp!M37</f>
        <v>-13315.09</v>
      </c>
      <c r="G452">
        <f>VLOOKUP(B452,Prekės!$A$2:$E$3000,3,FALSE)</f>
        <v>230</v>
      </c>
      <c r="H452">
        <f>VLOOKUP(B452,Prekės!$A$2:$E$3000,4,FALSE)</f>
        <v>0</v>
      </c>
      <c r="I452">
        <f>VLOOKUP(B452,Prekės!$A$2:$E$3000,5,FALSE)</f>
        <v>0</v>
      </c>
      <c r="J452">
        <f t="shared" si="15"/>
        <v>0</v>
      </c>
      <c r="K452">
        <f t="shared" si="16"/>
        <v>-13315.09</v>
      </c>
    </row>
    <row r="453" spans="1:11">
      <c r="A453" s="1">
        <f>Atask.AtsOp!A38</f>
        <v>42467</v>
      </c>
      <c r="B453" t="str">
        <f>Atask.AtsOp!E38</f>
        <v>1110-0001</v>
      </c>
      <c r="C453" t="str">
        <f>Atask.AtsOp!H38</f>
        <v>Baltas vynas</v>
      </c>
      <c r="D453" t="str">
        <f>Atask.AtsOp!N38</f>
        <v>LTR</v>
      </c>
      <c r="E453" t="str">
        <f>Atask.AtsOp!I38</f>
        <v>Gamybos eilutė</v>
      </c>
      <c r="F453">
        <f>Atask.AtsOp!M38</f>
        <v>-1460.25</v>
      </c>
      <c r="G453">
        <f>VLOOKUP(B453,Prekės!$A$2:$E$3000,3,FALSE)</f>
        <v>230</v>
      </c>
      <c r="H453">
        <f>VLOOKUP(B453,Prekės!$A$2:$E$3000,4,FALSE)</f>
        <v>0</v>
      </c>
      <c r="I453">
        <f>VLOOKUP(B453,Prekės!$A$2:$E$3000,5,FALSE)</f>
        <v>0</v>
      </c>
      <c r="J453">
        <f t="shared" si="15"/>
        <v>0</v>
      </c>
      <c r="K453">
        <f t="shared" si="16"/>
        <v>-1460.25</v>
      </c>
    </row>
    <row r="454" spans="1:11">
      <c r="A454" s="1">
        <f>Atask.AtsOp!A39</f>
        <v>42467</v>
      </c>
      <c r="B454" t="str">
        <f>Atask.AtsOp!E39</f>
        <v>1110-0001</v>
      </c>
      <c r="C454" t="str">
        <f>Atask.AtsOp!H39</f>
        <v>Baltas vynas</v>
      </c>
      <c r="D454" t="str">
        <f>Atask.AtsOp!N39</f>
        <v>LTR</v>
      </c>
      <c r="E454" t="str">
        <f>Atask.AtsOp!I39</f>
        <v>Gamybos eilutė</v>
      </c>
      <c r="F454">
        <f>Atask.AtsOp!M39</f>
        <v>-6834.1</v>
      </c>
      <c r="G454">
        <f>VLOOKUP(B454,Prekės!$A$2:$E$3000,3,FALSE)</f>
        <v>230</v>
      </c>
      <c r="H454">
        <f>VLOOKUP(B454,Prekės!$A$2:$E$3000,4,FALSE)</f>
        <v>0</v>
      </c>
      <c r="I454">
        <f>VLOOKUP(B454,Prekės!$A$2:$E$3000,5,FALSE)</f>
        <v>0</v>
      </c>
      <c r="J454">
        <f t="shared" si="15"/>
        <v>0</v>
      </c>
      <c r="K454">
        <f t="shared" si="16"/>
        <v>-6834.1</v>
      </c>
    </row>
    <row r="455" spans="1:11">
      <c r="A455" s="1">
        <f>Atask.AtsOp!A40</f>
        <v>42467</v>
      </c>
      <c r="B455" t="str">
        <f>Atask.AtsOp!E40</f>
        <v>1110-0001</v>
      </c>
      <c r="C455" t="str">
        <f>Atask.AtsOp!H40</f>
        <v>Baltas vynas</v>
      </c>
      <c r="D455" t="str">
        <f>Atask.AtsOp!N40</f>
        <v>LTR</v>
      </c>
      <c r="E455" t="str">
        <f>Atask.AtsOp!I40</f>
        <v>Gamybos eilutė</v>
      </c>
      <c r="F455">
        <f>Atask.AtsOp!M40</f>
        <v>-19490.25</v>
      </c>
      <c r="G455">
        <f>VLOOKUP(B455,Prekės!$A$2:$E$3000,3,FALSE)</f>
        <v>230</v>
      </c>
      <c r="H455">
        <f>VLOOKUP(B455,Prekės!$A$2:$E$3000,4,FALSE)</f>
        <v>0</v>
      </c>
      <c r="I455">
        <f>VLOOKUP(B455,Prekės!$A$2:$E$3000,5,FALSE)</f>
        <v>0</v>
      </c>
      <c r="J455">
        <f t="shared" si="15"/>
        <v>0</v>
      </c>
      <c r="K455">
        <f t="shared" si="16"/>
        <v>-19490.25</v>
      </c>
    </row>
    <row r="456" spans="1:11">
      <c r="A456" s="1">
        <f>Atask.AtsOp!A41</f>
        <v>42467</v>
      </c>
      <c r="B456" t="str">
        <f>Atask.AtsOp!E41</f>
        <v>1110-0001</v>
      </c>
      <c r="C456" t="str">
        <f>Atask.AtsOp!H41</f>
        <v>Baltas vynas</v>
      </c>
      <c r="D456" t="str">
        <f>Atask.AtsOp!N41</f>
        <v>LTR</v>
      </c>
      <c r="E456" t="str">
        <f>Atask.AtsOp!I41</f>
        <v>Gamybos eilutė</v>
      </c>
      <c r="F456">
        <f>Atask.AtsOp!M41</f>
        <v>-19490.25</v>
      </c>
      <c r="G456">
        <f>VLOOKUP(B456,Prekės!$A$2:$E$3000,3,FALSE)</f>
        <v>230</v>
      </c>
      <c r="H456">
        <f>VLOOKUP(B456,Prekės!$A$2:$E$3000,4,FALSE)</f>
        <v>0</v>
      </c>
      <c r="I456">
        <f>VLOOKUP(B456,Prekės!$A$2:$E$3000,5,FALSE)</f>
        <v>0</v>
      </c>
      <c r="J456">
        <f t="shared" si="15"/>
        <v>0</v>
      </c>
      <c r="K456">
        <f t="shared" si="16"/>
        <v>-19490.25</v>
      </c>
    </row>
    <row r="457" spans="1:11">
      <c r="A457" s="1">
        <f>Atask.AtsOp!A42</f>
        <v>42466</v>
      </c>
      <c r="B457" t="str">
        <f>Atask.AtsOp!E42</f>
        <v>1110-0001</v>
      </c>
      <c r="C457" t="str">
        <f>Atask.AtsOp!H42</f>
        <v>Baltas vynas</v>
      </c>
      <c r="D457" t="str">
        <f>Atask.AtsOp!N42</f>
        <v>LTR</v>
      </c>
      <c r="E457" t="str">
        <f>Atask.AtsOp!I42</f>
        <v>Gamybos eilutė</v>
      </c>
      <c r="F457">
        <f>Atask.AtsOp!M42</f>
        <v>-380</v>
      </c>
      <c r="G457">
        <f>VLOOKUP(B457,Prekės!$A$2:$E$3000,3,FALSE)</f>
        <v>230</v>
      </c>
      <c r="H457">
        <f>VLOOKUP(B457,Prekės!$A$2:$E$3000,4,FALSE)</f>
        <v>0</v>
      </c>
      <c r="I457">
        <f>VLOOKUP(B457,Prekės!$A$2:$E$3000,5,FALSE)</f>
        <v>0</v>
      </c>
      <c r="J457">
        <f t="shared" si="15"/>
        <v>0</v>
      </c>
      <c r="K457">
        <f t="shared" si="16"/>
        <v>-380</v>
      </c>
    </row>
    <row r="458" spans="1:11">
      <c r="A458" s="1">
        <f>Atask.AtsOp!A43</f>
        <v>42466</v>
      </c>
      <c r="B458" t="str">
        <f>Atask.AtsOp!E43</f>
        <v>1110-0001</v>
      </c>
      <c r="C458" t="str">
        <f>Atask.AtsOp!H43</f>
        <v>Baltas vynas</v>
      </c>
      <c r="D458" t="str">
        <f>Atask.AtsOp!N43</f>
        <v>LTR</v>
      </c>
      <c r="E458" t="str">
        <f>Atask.AtsOp!I43</f>
        <v>Gamybos eilutė</v>
      </c>
      <c r="F458">
        <f>Atask.AtsOp!M43</f>
        <v>-380</v>
      </c>
      <c r="G458">
        <f>VLOOKUP(B458,Prekės!$A$2:$E$3000,3,FALSE)</f>
        <v>230</v>
      </c>
      <c r="H458">
        <f>VLOOKUP(B458,Prekės!$A$2:$E$3000,4,FALSE)</f>
        <v>0</v>
      </c>
      <c r="I458">
        <f>VLOOKUP(B458,Prekės!$A$2:$E$3000,5,FALSE)</f>
        <v>0</v>
      </c>
      <c r="J458">
        <f t="shared" si="15"/>
        <v>0</v>
      </c>
      <c r="K458">
        <f t="shared" si="16"/>
        <v>-380</v>
      </c>
    </row>
    <row r="459" spans="1:11">
      <c r="A459" s="1">
        <f>Atask.AtsOp!A44</f>
        <v>42465</v>
      </c>
      <c r="B459" t="str">
        <f>Atask.AtsOp!E44</f>
        <v>1110-0001</v>
      </c>
      <c r="C459" t="str">
        <f>Atask.AtsOp!H44</f>
        <v>Baltas vynas</v>
      </c>
      <c r="D459" t="str">
        <f>Atask.AtsOp!N44</f>
        <v>LTR</v>
      </c>
      <c r="E459" t="str">
        <f>Atask.AtsOp!I44</f>
        <v>Perkelti</v>
      </c>
      <c r="F459">
        <f>Atask.AtsOp!M44</f>
        <v>-9.91</v>
      </c>
      <c r="G459">
        <f>VLOOKUP(B459,Prekės!$A$2:$E$3000,3,FALSE)</f>
        <v>230</v>
      </c>
      <c r="H459">
        <f>VLOOKUP(B459,Prekės!$A$2:$E$3000,4,FALSE)</f>
        <v>0</v>
      </c>
      <c r="I459">
        <f>VLOOKUP(B459,Prekės!$A$2:$E$3000,5,FALSE)</f>
        <v>0</v>
      </c>
      <c r="J459">
        <f t="shared" si="15"/>
        <v>0</v>
      </c>
      <c r="K459">
        <f t="shared" si="16"/>
        <v>-9.91</v>
      </c>
    </row>
    <row r="460" spans="1:11">
      <c r="A460" s="1">
        <f>Atask.AtsOp!A45</f>
        <v>42471</v>
      </c>
      <c r="B460" t="str">
        <f>Atask.AtsOp!E45</f>
        <v>1110-0001</v>
      </c>
      <c r="C460" t="str">
        <f>Atask.AtsOp!H45</f>
        <v>Baltas vynas</v>
      </c>
      <c r="D460" t="str">
        <f>Atask.AtsOp!N45</f>
        <v>LTR</v>
      </c>
      <c r="E460" t="str">
        <f>Atask.AtsOp!I45</f>
        <v>Gamybos eilutė</v>
      </c>
      <c r="F460">
        <f>Atask.AtsOp!M45</f>
        <v>-300</v>
      </c>
      <c r="G460">
        <f>VLOOKUP(B460,Prekės!$A$2:$E$3000,3,FALSE)</f>
        <v>230</v>
      </c>
      <c r="H460">
        <f>VLOOKUP(B460,Prekės!$A$2:$E$3000,4,FALSE)</f>
        <v>0</v>
      </c>
      <c r="I460">
        <f>VLOOKUP(B460,Prekės!$A$2:$E$3000,5,FALSE)</f>
        <v>0</v>
      </c>
      <c r="J460">
        <f t="shared" si="15"/>
        <v>0</v>
      </c>
      <c r="K460">
        <f t="shared" si="16"/>
        <v>-300</v>
      </c>
    </row>
    <row r="461" spans="1:11">
      <c r="A461" s="1">
        <f>Atask.AtsOp!A46</f>
        <v>42471</v>
      </c>
      <c r="B461" t="str">
        <f>Atask.AtsOp!E46</f>
        <v>1110-0001</v>
      </c>
      <c r="C461" t="str">
        <f>Atask.AtsOp!H46</f>
        <v>Baltas vynas</v>
      </c>
      <c r="D461" t="str">
        <f>Atask.AtsOp!N46</f>
        <v>LTR</v>
      </c>
      <c r="E461" t="str">
        <f>Atask.AtsOp!I46</f>
        <v>Gamybos eilutė</v>
      </c>
      <c r="F461">
        <f>Atask.AtsOp!M46</f>
        <v>-300</v>
      </c>
      <c r="G461">
        <f>VLOOKUP(B461,Prekės!$A$2:$E$3000,3,FALSE)</f>
        <v>230</v>
      </c>
      <c r="H461">
        <f>VLOOKUP(B461,Prekės!$A$2:$E$3000,4,FALSE)</f>
        <v>0</v>
      </c>
      <c r="I461">
        <f>VLOOKUP(B461,Prekės!$A$2:$E$3000,5,FALSE)</f>
        <v>0</v>
      </c>
      <c r="J461">
        <f t="shared" si="15"/>
        <v>0</v>
      </c>
      <c r="K461">
        <f t="shared" si="16"/>
        <v>-300</v>
      </c>
    </row>
    <row r="462" spans="1:11">
      <c r="A462" s="1">
        <f>Atask.AtsOp!A47</f>
        <v>42472</v>
      </c>
      <c r="B462" t="str">
        <f>Atask.AtsOp!E47</f>
        <v>1110-0001</v>
      </c>
      <c r="C462" t="str">
        <f>Atask.AtsOp!H47</f>
        <v>Baltas vynas</v>
      </c>
      <c r="D462" t="str">
        <f>Atask.AtsOp!N47</f>
        <v>LTR</v>
      </c>
      <c r="E462" t="str">
        <f>Atask.AtsOp!I47</f>
        <v>Gamybos eilutė</v>
      </c>
      <c r="F462">
        <f>Atask.AtsOp!M47</f>
        <v>-267.5</v>
      </c>
      <c r="G462">
        <f>VLOOKUP(B462,Prekės!$A$2:$E$3000,3,FALSE)</f>
        <v>230</v>
      </c>
      <c r="H462">
        <f>VLOOKUP(B462,Prekės!$A$2:$E$3000,4,FALSE)</f>
        <v>0</v>
      </c>
      <c r="I462">
        <f>VLOOKUP(B462,Prekės!$A$2:$E$3000,5,FALSE)</f>
        <v>0</v>
      </c>
      <c r="J462">
        <f t="shared" si="15"/>
        <v>0</v>
      </c>
      <c r="K462">
        <f t="shared" si="16"/>
        <v>-267.5</v>
      </c>
    </row>
    <row r="463" spans="1:11">
      <c r="A463" s="1">
        <f>Atask.AtsOp!A48</f>
        <v>42472</v>
      </c>
      <c r="B463" t="str">
        <f>Atask.AtsOp!E48</f>
        <v>1110-0001</v>
      </c>
      <c r="C463" t="str">
        <f>Atask.AtsOp!H48</f>
        <v>Baltas vynas</v>
      </c>
      <c r="D463" t="str">
        <f>Atask.AtsOp!N48</f>
        <v>LTR</v>
      </c>
      <c r="E463" t="str">
        <f>Atask.AtsOp!I48</f>
        <v>Gamybos eilutė</v>
      </c>
      <c r="F463">
        <f>Atask.AtsOp!M48</f>
        <v>-267.5</v>
      </c>
      <c r="G463">
        <f>VLOOKUP(B463,Prekės!$A$2:$E$3000,3,FALSE)</f>
        <v>230</v>
      </c>
      <c r="H463">
        <f>VLOOKUP(B463,Prekės!$A$2:$E$3000,4,FALSE)</f>
        <v>0</v>
      </c>
      <c r="I463">
        <f>VLOOKUP(B463,Prekės!$A$2:$E$3000,5,FALSE)</f>
        <v>0</v>
      </c>
      <c r="J463">
        <f t="shared" si="15"/>
        <v>0</v>
      </c>
      <c r="K463">
        <f t="shared" si="16"/>
        <v>-267.5</v>
      </c>
    </row>
    <row r="464" spans="1:11">
      <c r="A464" s="1">
        <f>Atask.AtsOp!A49</f>
        <v>42478</v>
      </c>
      <c r="B464" t="str">
        <f>Atask.AtsOp!E49</f>
        <v>1110-0001</v>
      </c>
      <c r="C464" t="str">
        <f>Atask.AtsOp!H49</f>
        <v>Baltas vynas</v>
      </c>
      <c r="D464" t="str">
        <f>Atask.AtsOp!N49</f>
        <v>LTR</v>
      </c>
      <c r="E464" t="str">
        <f>Atask.AtsOp!I49</f>
        <v>Gamybos eilutė</v>
      </c>
      <c r="F464">
        <f>Atask.AtsOp!M49</f>
        <v>-300</v>
      </c>
      <c r="G464">
        <f>VLOOKUP(B464,Prekės!$A$2:$E$3000,3,FALSE)</f>
        <v>230</v>
      </c>
      <c r="H464">
        <f>VLOOKUP(B464,Prekės!$A$2:$E$3000,4,FALSE)</f>
        <v>0</v>
      </c>
      <c r="I464">
        <f>VLOOKUP(B464,Prekės!$A$2:$E$3000,5,FALSE)</f>
        <v>0</v>
      </c>
      <c r="J464">
        <f t="shared" si="15"/>
        <v>0</v>
      </c>
      <c r="K464">
        <f t="shared" si="16"/>
        <v>-300</v>
      </c>
    </row>
    <row r="465" spans="1:11">
      <c r="A465" s="1">
        <f>Atask.AtsOp!A50</f>
        <v>42473</v>
      </c>
      <c r="B465" t="str">
        <f>Atask.AtsOp!E50</f>
        <v>1110-0001</v>
      </c>
      <c r="C465" t="str">
        <f>Atask.AtsOp!H50</f>
        <v>Baltas vynas</v>
      </c>
      <c r="D465" t="str">
        <f>Atask.AtsOp!N50</f>
        <v>LTR</v>
      </c>
      <c r="E465" t="str">
        <f>Atask.AtsOp!I50</f>
        <v>Gamybos eilutė</v>
      </c>
      <c r="F465">
        <f>Atask.AtsOp!M50</f>
        <v>-384</v>
      </c>
      <c r="G465">
        <f>VLOOKUP(B465,Prekės!$A$2:$E$3000,3,FALSE)</f>
        <v>230</v>
      </c>
      <c r="H465">
        <f>VLOOKUP(B465,Prekės!$A$2:$E$3000,4,FALSE)</f>
        <v>0</v>
      </c>
      <c r="I465">
        <f>VLOOKUP(B465,Prekės!$A$2:$E$3000,5,FALSE)</f>
        <v>0</v>
      </c>
      <c r="J465">
        <f t="shared" si="15"/>
        <v>0</v>
      </c>
      <c r="K465">
        <f t="shared" si="16"/>
        <v>-384</v>
      </c>
    </row>
    <row r="466" spans="1:11">
      <c r="A466" s="1">
        <f>Atask.AtsOp!A51</f>
        <v>42473</v>
      </c>
      <c r="B466" t="str">
        <f>Atask.AtsOp!E51</f>
        <v>1110-0001</v>
      </c>
      <c r="C466" t="str">
        <f>Atask.AtsOp!H51</f>
        <v>Baltas vynas</v>
      </c>
      <c r="D466" t="str">
        <f>Atask.AtsOp!N51</f>
        <v>LTR</v>
      </c>
      <c r="E466" t="str">
        <f>Atask.AtsOp!I51</f>
        <v>Gamybos eilutė</v>
      </c>
      <c r="F466">
        <f>Atask.AtsOp!M51</f>
        <v>-384</v>
      </c>
      <c r="G466">
        <f>VLOOKUP(B466,Prekės!$A$2:$E$3000,3,FALSE)</f>
        <v>230</v>
      </c>
      <c r="H466">
        <f>VLOOKUP(B466,Prekės!$A$2:$E$3000,4,FALSE)</f>
        <v>0</v>
      </c>
      <c r="I466">
        <f>VLOOKUP(B466,Prekės!$A$2:$E$3000,5,FALSE)</f>
        <v>0</v>
      </c>
      <c r="J466">
        <f t="shared" si="15"/>
        <v>0</v>
      </c>
      <c r="K466">
        <f t="shared" si="16"/>
        <v>-384</v>
      </c>
    </row>
    <row r="467" spans="1:11">
      <c r="A467" s="1">
        <f>Atask.AtsOp!A52</f>
        <v>42474</v>
      </c>
      <c r="B467" t="str">
        <f>Atask.AtsOp!E52</f>
        <v>1110-0001</v>
      </c>
      <c r="C467" t="str">
        <f>Atask.AtsOp!H52</f>
        <v>Baltas vynas</v>
      </c>
      <c r="D467" t="str">
        <f>Atask.AtsOp!N52</f>
        <v>LTR</v>
      </c>
      <c r="E467" t="str">
        <f>Atask.AtsOp!I52</f>
        <v>Gamybos eilutė</v>
      </c>
      <c r="F467">
        <f>Atask.AtsOp!M52</f>
        <v>-11520.74</v>
      </c>
      <c r="G467">
        <f>VLOOKUP(B467,Prekės!$A$2:$E$3000,3,FALSE)</f>
        <v>230</v>
      </c>
      <c r="H467">
        <f>VLOOKUP(B467,Prekės!$A$2:$E$3000,4,FALSE)</f>
        <v>0</v>
      </c>
      <c r="I467">
        <f>VLOOKUP(B467,Prekės!$A$2:$E$3000,5,FALSE)</f>
        <v>0</v>
      </c>
      <c r="J467">
        <f t="shared" si="15"/>
        <v>0</v>
      </c>
      <c r="K467">
        <f t="shared" si="16"/>
        <v>-11520.74</v>
      </c>
    </row>
    <row r="468" spans="1:11">
      <c r="A468" s="1">
        <f>Atask.AtsOp!A53</f>
        <v>42479</v>
      </c>
      <c r="B468" t="str">
        <f>Atask.AtsOp!E53</f>
        <v>1110-0001</v>
      </c>
      <c r="C468" t="str">
        <f>Atask.AtsOp!H53</f>
        <v>Baltas vynas</v>
      </c>
      <c r="D468" t="str">
        <f>Atask.AtsOp!N53</f>
        <v>LTR</v>
      </c>
      <c r="E468" t="str">
        <f>Atask.AtsOp!I53</f>
        <v>Gamybos eilutė</v>
      </c>
      <c r="F468">
        <f>Atask.AtsOp!M53</f>
        <v>-267.5</v>
      </c>
      <c r="G468">
        <f>VLOOKUP(B468,Prekės!$A$2:$E$3000,3,FALSE)</f>
        <v>230</v>
      </c>
      <c r="H468">
        <f>VLOOKUP(B468,Prekės!$A$2:$E$3000,4,FALSE)</f>
        <v>0</v>
      </c>
      <c r="I468">
        <f>VLOOKUP(B468,Prekės!$A$2:$E$3000,5,FALSE)</f>
        <v>0</v>
      </c>
      <c r="J468">
        <f t="shared" si="15"/>
        <v>0</v>
      </c>
      <c r="K468">
        <f t="shared" si="16"/>
        <v>-267.5</v>
      </c>
    </row>
    <row r="469" spans="1:11">
      <c r="A469" s="1">
        <f>Atask.AtsOp!A54</f>
        <v>42480</v>
      </c>
      <c r="B469" t="str">
        <f>Atask.AtsOp!E54</f>
        <v>1110-0001</v>
      </c>
      <c r="C469" t="str">
        <f>Atask.AtsOp!H54</f>
        <v>Baltas vynas</v>
      </c>
      <c r="D469" t="str">
        <f>Atask.AtsOp!N54</f>
        <v>LTR</v>
      </c>
      <c r="E469" t="str">
        <f>Atask.AtsOp!I54</f>
        <v>Gamybos eilutė</v>
      </c>
      <c r="F469">
        <f>Atask.AtsOp!M54</f>
        <v>-384</v>
      </c>
      <c r="G469">
        <f>VLOOKUP(B469,Prekės!$A$2:$E$3000,3,FALSE)</f>
        <v>230</v>
      </c>
      <c r="H469">
        <f>VLOOKUP(B469,Prekės!$A$2:$E$3000,4,FALSE)</f>
        <v>0</v>
      </c>
      <c r="I469">
        <f>VLOOKUP(B469,Prekės!$A$2:$E$3000,5,FALSE)</f>
        <v>0</v>
      </c>
      <c r="J469">
        <f t="shared" si="15"/>
        <v>0</v>
      </c>
      <c r="K469">
        <f t="shared" si="16"/>
        <v>-384</v>
      </c>
    </row>
    <row r="470" spans="1:11">
      <c r="A470" s="1">
        <f>Atask.AtsOp!A55</f>
        <v>42478</v>
      </c>
      <c r="B470" t="str">
        <f>Atask.AtsOp!E55</f>
        <v>1110-0001</v>
      </c>
      <c r="C470" t="str">
        <f>Atask.AtsOp!H55</f>
        <v>Baltas vynas</v>
      </c>
      <c r="D470" t="str">
        <f>Atask.AtsOp!N55</f>
        <v>LTR</v>
      </c>
      <c r="E470" t="str">
        <f>Atask.AtsOp!I55</f>
        <v>Gamybos eilutė</v>
      </c>
      <c r="F470">
        <f>Atask.AtsOp!M55</f>
        <v>-300</v>
      </c>
      <c r="G470">
        <f>VLOOKUP(B470,Prekės!$A$2:$E$3000,3,FALSE)</f>
        <v>230</v>
      </c>
      <c r="H470">
        <f>VLOOKUP(B470,Prekės!$A$2:$E$3000,4,FALSE)</f>
        <v>0</v>
      </c>
      <c r="I470">
        <f>VLOOKUP(B470,Prekės!$A$2:$E$3000,5,FALSE)</f>
        <v>0</v>
      </c>
      <c r="J470">
        <f t="shared" si="15"/>
        <v>0</v>
      </c>
      <c r="K470">
        <f t="shared" si="16"/>
        <v>-300</v>
      </c>
    </row>
    <row r="471" spans="1:11">
      <c r="A471" s="1">
        <f>Atask.AtsOp!A56</f>
        <v>42479</v>
      </c>
      <c r="B471" t="str">
        <f>Atask.AtsOp!E56</f>
        <v>1110-0001</v>
      </c>
      <c r="C471" t="str">
        <f>Atask.AtsOp!H56</f>
        <v>Baltas vynas</v>
      </c>
      <c r="D471" t="str">
        <f>Atask.AtsOp!N56</f>
        <v>LTR</v>
      </c>
      <c r="E471" t="str">
        <f>Atask.AtsOp!I56</f>
        <v>Gamybos eilutė</v>
      </c>
      <c r="F471">
        <f>Atask.AtsOp!M56</f>
        <v>-267.5</v>
      </c>
      <c r="G471">
        <f>VLOOKUP(B471,Prekės!$A$2:$E$3000,3,FALSE)</f>
        <v>230</v>
      </c>
      <c r="H471">
        <f>VLOOKUP(B471,Prekės!$A$2:$E$3000,4,FALSE)</f>
        <v>0</v>
      </c>
      <c r="I471">
        <f>VLOOKUP(B471,Prekės!$A$2:$E$3000,5,FALSE)</f>
        <v>0</v>
      </c>
      <c r="J471">
        <f t="shared" si="15"/>
        <v>0</v>
      </c>
      <c r="K471">
        <f t="shared" si="16"/>
        <v>-267.5</v>
      </c>
    </row>
    <row r="472" spans="1:11">
      <c r="A472" s="1">
        <f>Atask.AtsOp!A57</f>
        <v>42480</v>
      </c>
      <c r="B472" t="str">
        <f>Atask.AtsOp!E57</f>
        <v>1110-0001</v>
      </c>
      <c r="C472" t="str">
        <f>Atask.AtsOp!H57</f>
        <v>Baltas vynas</v>
      </c>
      <c r="D472" t="str">
        <f>Atask.AtsOp!N57</f>
        <v>LTR</v>
      </c>
      <c r="E472" t="str">
        <f>Atask.AtsOp!I57</f>
        <v>Gamybos eilutė</v>
      </c>
      <c r="F472">
        <f>Atask.AtsOp!M57</f>
        <v>-384</v>
      </c>
      <c r="G472">
        <f>VLOOKUP(B472,Prekės!$A$2:$E$3000,3,FALSE)</f>
        <v>230</v>
      </c>
      <c r="H472">
        <f>VLOOKUP(B472,Prekės!$A$2:$E$3000,4,FALSE)</f>
        <v>0</v>
      </c>
      <c r="I472">
        <f>VLOOKUP(B472,Prekės!$A$2:$E$3000,5,FALSE)</f>
        <v>0</v>
      </c>
      <c r="J472">
        <f t="shared" si="15"/>
        <v>0</v>
      </c>
      <c r="K472">
        <f t="shared" si="16"/>
        <v>-384</v>
      </c>
    </row>
    <row r="473" spans="1:11">
      <c r="A473" s="1">
        <f>Atask.AtsOp!A58</f>
        <v>42478</v>
      </c>
      <c r="B473" t="str">
        <f>Atask.AtsOp!E58</f>
        <v>1110-0001</v>
      </c>
      <c r="C473" t="str">
        <f>Atask.AtsOp!H58</f>
        <v>Baltas vynas</v>
      </c>
      <c r="D473" t="str">
        <f>Atask.AtsOp!N58</f>
        <v>LTR</v>
      </c>
      <c r="E473" t="str">
        <f>Atask.AtsOp!I58</f>
        <v>Perkelti</v>
      </c>
      <c r="F473">
        <f>Atask.AtsOp!M58</f>
        <v>19500</v>
      </c>
      <c r="G473">
        <f>VLOOKUP(B473,Prekės!$A$2:$E$3000,3,FALSE)</f>
        <v>230</v>
      </c>
      <c r="H473">
        <f>VLOOKUP(B473,Prekės!$A$2:$E$3000,4,FALSE)</f>
        <v>0</v>
      </c>
      <c r="I473">
        <f>VLOOKUP(B473,Prekės!$A$2:$E$3000,5,FALSE)</f>
        <v>0</v>
      </c>
      <c r="J473">
        <f t="shared" si="15"/>
        <v>0</v>
      </c>
      <c r="K473">
        <f t="shared" si="16"/>
        <v>19500</v>
      </c>
    </row>
    <row r="474" spans="1:11">
      <c r="A474" s="1">
        <f>Atask.AtsOp!A59</f>
        <v>42478</v>
      </c>
      <c r="B474" t="str">
        <f>Atask.AtsOp!E59</f>
        <v>1110-0001</v>
      </c>
      <c r="C474" t="str">
        <f>Atask.AtsOp!H59</f>
        <v>Baltas vynas</v>
      </c>
      <c r="D474" t="str">
        <f>Atask.AtsOp!N59</f>
        <v>LTR</v>
      </c>
      <c r="E474" t="str">
        <f>Atask.AtsOp!I59</f>
        <v>Perkelti</v>
      </c>
      <c r="F474">
        <f>Atask.AtsOp!M59</f>
        <v>-19500</v>
      </c>
      <c r="G474">
        <f>VLOOKUP(B474,Prekės!$A$2:$E$3000,3,FALSE)</f>
        <v>230</v>
      </c>
      <c r="H474">
        <f>VLOOKUP(B474,Prekės!$A$2:$E$3000,4,FALSE)</f>
        <v>0</v>
      </c>
      <c r="I474">
        <f>VLOOKUP(B474,Prekės!$A$2:$E$3000,5,FALSE)</f>
        <v>0</v>
      </c>
      <c r="J474">
        <f t="shared" si="15"/>
        <v>0</v>
      </c>
      <c r="K474">
        <f t="shared" si="16"/>
        <v>-19500</v>
      </c>
    </row>
    <row r="475" spans="1:11">
      <c r="A475" s="1">
        <f>Atask.AtsOp!A60</f>
        <v>42478</v>
      </c>
      <c r="B475" t="str">
        <f>Atask.AtsOp!E60</f>
        <v>1110-0001</v>
      </c>
      <c r="C475" t="str">
        <f>Atask.AtsOp!H60</f>
        <v>Baltas vynas</v>
      </c>
      <c r="D475" t="str">
        <f>Atask.AtsOp!N60</f>
        <v>LTR</v>
      </c>
      <c r="E475" t="str">
        <f>Atask.AtsOp!I60</f>
        <v>Perkelti</v>
      </c>
      <c r="F475">
        <f>Atask.AtsOp!M60</f>
        <v>19500</v>
      </c>
      <c r="G475">
        <f>VLOOKUP(B475,Prekės!$A$2:$E$3000,3,FALSE)</f>
        <v>230</v>
      </c>
      <c r="H475">
        <f>VLOOKUP(B475,Prekės!$A$2:$E$3000,4,FALSE)</f>
        <v>0</v>
      </c>
      <c r="I475">
        <f>VLOOKUP(B475,Prekės!$A$2:$E$3000,5,FALSE)</f>
        <v>0</v>
      </c>
      <c r="J475">
        <f t="shared" si="15"/>
        <v>0</v>
      </c>
      <c r="K475">
        <f t="shared" si="16"/>
        <v>19500</v>
      </c>
    </row>
    <row r="476" spans="1:11">
      <c r="A476" s="1">
        <f>Atask.AtsOp!A61</f>
        <v>42478</v>
      </c>
      <c r="B476" t="str">
        <f>Atask.AtsOp!E61</f>
        <v>1110-0001</v>
      </c>
      <c r="C476" t="str">
        <f>Atask.AtsOp!H61</f>
        <v>Baltas vynas</v>
      </c>
      <c r="D476" t="str">
        <f>Atask.AtsOp!N61</f>
        <v>LTR</v>
      </c>
      <c r="E476" t="str">
        <f>Atask.AtsOp!I61</f>
        <v>Perkelti</v>
      </c>
      <c r="F476">
        <f>Atask.AtsOp!M61</f>
        <v>-9.75</v>
      </c>
      <c r="G476">
        <f>VLOOKUP(B476,Prekės!$A$2:$E$3000,3,FALSE)</f>
        <v>230</v>
      </c>
      <c r="H476">
        <f>VLOOKUP(B476,Prekės!$A$2:$E$3000,4,FALSE)</f>
        <v>0</v>
      </c>
      <c r="I476">
        <f>VLOOKUP(B476,Prekės!$A$2:$E$3000,5,FALSE)</f>
        <v>0</v>
      </c>
      <c r="J476">
        <f t="shared" si="15"/>
        <v>0</v>
      </c>
      <c r="K476">
        <f t="shared" si="16"/>
        <v>-9.75</v>
      </c>
    </row>
    <row r="477" spans="1:11">
      <c r="A477" s="1">
        <f>Atask.AtsOp!A62</f>
        <v>42479</v>
      </c>
      <c r="B477" t="str">
        <f>Atask.AtsOp!E62</f>
        <v>1110-0001</v>
      </c>
      <c r="C477" t="str">
        <f>Atask.AtsOp!H62</f>
        <v>Baltas vynas</v>
      </c>
      <c r="D477" t="str">
        <f>Atask.AtsOp!N62</f>
        <v>LTR</v>
      </c>
      <c r="E477" t="str">
        <f>Atask.AtsOp!I62</f>
        <v>Perkelti</v>
      </c>
      <c r="F477">
        <f>Atask.AtsOp!M62</f>
        <v>19500</v>
      </c>
      <c r="G477">
        <f>VLOOKUP(B477,Prekės!$A$2:$E$3000,3,FALSE)</f>
        <v>230</v>
      </c>
      <c r="H477">
        <f>VLOOKUP(B477,Prekės!$A$2:$E$3000,4,FALSE)</f>
        <v>0</v>
      </c>
      <c r="I477">
        <f>VLOOKUP(B477,Prekės!$A$2:$E$3000,5,FALSE)</f>
        <v>0</v>
      </c>
      <c r="J477">
        <f t="shared" si="15"/>
        <v>0</v>
      </c>
      <c r="K477">
        <f t="shared" si="16"/>
        <v>19500</v>
      </c>
    </row>
    <row r="478" spans="1:11">
      <c r="A478" s="1">
        <f>Atask.AtsOp!A63</f>
        <v>42480</v>
      </c>
      <c r="B478" t="str">
        <f>Atask.AtsOp!E63</f>
        <v>1110-0001</v>
      </c>
      <c r="C478" t="str">
        <f>Atask.AtsOp!H63</f>
        <v>Baltas vynas</v>
      </c>
      <c r="D478" t="str">
        <f>Atask.AtsOp!N63</f>
        <v>LTR</v>
      </c>
      <c r="E478" t="str">
        <f>Atask.AtsOp!I63</f>
        <v>Perkelti</v>
      </c>
      <c r="F478">
        <f>Atask.AtsOp!M63</f>
        <v>-19500</v>
      </c>
      <c r="G478">
        <f>VLOOKUP(B478,Prekės!$A$2:$E$3000,3,FALSE)</f>
        <v>230</v>
      </c>
      <c r="H478">
        <f>VLOOKUP(B478,Prekės!$A$2:$E$3000,4,FALSE)</f>
        <v>0</v>
      </c>
      <c r="I478">
        <f>VLOOKUP(B478,Prekės!$A$2:$E$3000,5,FALSE)</f>
        <v>0</v>
      </c>
      <c r="J478">
        <f t="shared" si="15"/>
        <v>0</v>
      </c>
      <c r="K478">
        <f t="shared" si="16"/>
        <v>-19500</v>
      </c>
    </row>
    <row r="479" spans="1:11">
      <c r="A479" s="1">
        <f>Atask.AtsOp!A64</f>
        <v>42480</v>
      </c>
      <c r="B479" t="str">
        <f>Atask.AtsOp!E64</f>
        <v>1110-0001</v>
      </c>
      <c r="C479" t="str">
        <f>Atask.AtsOp!H64</f>
        <v>Baltas vynas</v>
      </c>
      <c r="D479" t="str">
        <f>Atask.AtsOp!N64</f>
        <v>LTR</v>
      </c>
      <c r="E479" t="str">
        <f>Atask.AtsOp!I64</f>
        <v>Perkelti</v>
      </c>
      <c r="F479">
        <f>Atask.AtsOp!M64</f>
        <v>19500</v>
      </c>
      <c r="G479">
        <f>VLOOKUP(B479,Prekės!$A$2:$E$3000,3,FALSE)</f>
        <v>230</v>
      </c>
      <c r="H479">
        <f>VLOOKUP(B479,Prekės!$A$2:$E$3000,4,FALSE)</f>
        <v>0</v>
      </c>
      <c r="I479">
        <f>VLOOKUP(B479,Prekės!$A$2:$E$3000,5,FALSE)</f>
        <v>0</v>
      </c>
      <c r="J479">
        <f t="shared" si="15"/>
        <v>0</v>
      </c>
      <c r="K479">
        <f t="shared" si="16"/>
        <v>19500</v>
      </c>
    </row>
    <row r="480" spans="1:11">
      <c r="A480" s="1">
        <f>Atask.AtsOp!A65</f>
        <v>42480</v>
      </c>
      <c r="B480" t="str">
        <f>Atask.AtsOp!E65</f>
        <v>1110-0001</v>
      </c>
      <c r="C480" t="str">
        <f>Atask.AtsOp!H65</f>
        <v>Baltas vynas</v>
      </c>
      <c r="D480" t="str">
        <f>Atask.AtsOp!N65</f>
        <v>LTR</v>
      </c>
      <c r="E480" t="str">
        <f>Atask.AtsOp!I65</f>
        <v>Perkelti</v>
      </c>
      <c r="F480">
        <f>Atask.AtsOp!M65</f>
        <v>-9.75</v>
      </c>
      <c r="G480">
        <f>VLOOKUP(B480,Prekės!$A$2:$E$3000,3,FALSE)</f>
        <v>230</v>
      </c>
      <c r="H480">
        <f>VLOOKUP(B480,Prekės!$A$2:$E$3000,4,FALSE)</f>
        <v>0</v>
      </c>
      <c r="I480">
        <f>VLOOKUP(B480,Prekės!$A$2:$E$3000,5,FALSE)</f>
        <v>0</v>
      </c>
      <c r="J480">
        <f t="shared" si="15"/>
        <v>0</v>
      </c>
      <c r="K480">
        <f t="shared" si="16"/>
        <v>-9.75</v>
      </c>
    </row>
    <row r="481" spans="1:11">
      <c r="A481" s="1">
        <f>Atask.AtsOp!A66</f>
        <v>42481</v>
      </c>
      <c r="B481" t="str">
        <f>Atask.AtsOp!E66</f>
        <v>1110-0001</v>
      </c>
      <c r="C481" t="str">
        <f>Atask.AtsOp!H66</f>
        <v>Baltas vynas</v>
      </c>
      <c r="D481" t="str">
        <f>Atask.AtsOp!N66</f>
        <v>LTR</v>
      </c>
      <c r="E481" t="str">
        <f>Atask.AtsOp!I66</f>
        <v>Gamybos eilutė</v>
      </c>
      <c r="F481">
        <f>Atask.AtsOp!M66</f>
        <v>-19490.25</v>
      </c>
      <c r="G481">
        <f>VLOOKUP(B481,Prekės!$A$2:$E$3000,3,FALSE)</f>
        <v>230</v>
      </c>
      <c r="H481">
        <f>VLOOKUP(B481,Prekės!$A$2:$E$3000,4,FALSE)</f>
        <v>0</v>
      </c>
      <c r="I481">
        <f>VLOOKUP(B481,Prekės!$A$2:$E$3000,5,FALSE)</f>
        <v>0</v>
      </c>
      <c r="J481">
        <f t="shared" si="15"/>
        <v>0</v>
      </c>
      <c r="K481">
        <f t="shared" si="16"/>
        <v>-19490.25</v>
      </c>
    </row>
    <row r="482" spans="1:11">
      <c r="A482" s="1">
        <f>Atask.AtsOp!A67</f>
        <v>42481</v>
      </c>
      <c r="B482" t="str">
        <f>Atask.AtsOp!E67</f>
        <v>1110-0001</v>
      </c>
      <c r="C482" t="str">
        <f>Atask.AtsOp!H67</f>
        <v>Baltas vynas</v>
      </c>
      <c r="D482" t="str">
        <f>Atask.AtsOp!N67</f>
        <v>LTR</v>
      </c>
      <c r="E482" t="str">
        <f>Atask.AtsOp!I67</f>
        <v>Gamybos eilutė</v>
      </c>
      <c r="F482">
        <f>Atask.AtsOp!M67</f>
        <v>-1597.13</v>
      </c>
      <c r="G482">
        <f>VLOOKUP(B482,Prekės!$A$2:$E$3000,3,FALSE)</f>
        <v>230</v>
      </c>
      <c r="H482">
        <f>VLOOKUP(B482,Prekės!$A$2:$E$3000,4,FALSE)</f>
        <v>0</v>
      </c>
      <c r="I482">
        <f>VLOOKUP(B482,Prekės!$A$2:$E$3000,5,FALSE)</f>
        <v>0</v>
      </c>
      <c r="J482">
        <f t="shared" si="15"/>
        <v>0</v>
      </c>
      <c r="K482">
        <f t="shared" si="16"/>
        <v>-1597.13</v>
      </c>
    </row>
    <row r="483" spans="1:11">
      <c r="A483" s="1">
        <f>Atask.AtsOp!A68</f>
        <v>42481</v>
      </c>
      <c r="B483" t="str">
        <f>Atask.AtsOp!E68</f>
        <v>1110-0001</v>
      </c>
      <c r="C483" t="str">
        <f>Atask.AtsOp!H68</f>
        <v>Baltas vynas</v>
      </c>
      <c r="D483" t="str">
        <f>Atask.AtsOp!N68</f>
        <v>LTR</v>
      </c>
      <c r="E483" t="str">
        <f>Atask.AtsOp!I68</f>
        <v>Perkelti</v>
      </c>
      <c r="F483">
        <f>Atask.AtsOp!M68</f>
        <v>19500</v>
      </c>
      <c r="G483">
        <f>VLOOKUP(B483,Prekės!$A$2:$E$3000,3,FALSE)</f>
        <v>230</v>
      </c>
      <c r="H483">
        <f>VLOOKUP(B483,Prekės!$A$2:$E$3000,4,FALSE)</f>
        <v>0</v>
      </c>
      <c r="I483">
        <f>VLOOKUP(B483,Prekės!$A$2:$E$3000,5,FALSE)</f>
        <v>0</v>
      </c>
      <c r="J483">
        <f t="shared" ref="J483:J546" si="17">IF(G483=110,F483*H483*I483,IF(G483&lt;280,F483*H483,F483*H483*(I483/100)))</f>
        <v>0</v>
      </c>
      <c r="K483">
        <f t="shared" ref="K483:K546" si="18">IF(EXACT(D483,"But."),J483,F483)</f>
        <v>19500</v>
      </c>
    </row>
    <row r="484" spans="1:11">
      <c r="A484" s="1">
        <f>Atask.AtsOp!A69</f>
        <v>42481</v>
      </c>
      <c r="B484" t="str">
        <f>Atask.AtsOp!E69</f>
        <v>1110-0001</v>
      </c>
      <c r="C484" t="str">
        <f>Atask.AtsOp!H69</f>
        <v>Baltas vynas</v>
      </c>
      <c r="D484" t="str">
        <f>Atask.AtsOp!N69</f>
        <v>LTR</v>
      </c>
      <c r="E484" t="str">
        <f>Atask.AtsOp!I69</f>
        <v>Perkelti</v>
      </c>
      <c r="F484">
        <f>Atask.AtsOp!M69</f>
        <v>-19500</v>
      </c>
      <c r="G484">
        <f>VLOOKUP(B484,Prekės!$A$2:$E$3000,3,FALSE)</f>
        <v>230</v>
      </c>
      <c r="H484">
        <f>VLOOKUP(B484,Prekės!$A$2:$E$3000,4,FALSE)</f>
        <v>0</v>
      </c>
      <c r="I484">
        <f>VLOOKUP(B484,Prekės!$A$2:$E$3000,5,FALSE)</f>
        <v>0</v>
      </c>
      <c r="J484">
        <f t="shared" si="17"/>
        <v>0</v>
      </c>
      <c r="K484">
        <f t="shared" si="18"/>
        <v>-19500</v>
      </c>
    </row>
    <row r="485" spans="1:11">
      <c r="A485" s="1">
        <f>Atask.AtsOp!A70</f>
        <v>42481</v>
      </c>
      <c r="B485" t="str">
        <f>Atask.AtsOp!E70</f>
        <v>1110-0001</v>
      </c>
      <c r="C485" t="str">
        <f>Atask.AtsOp!H70</f>
        <v>Baltas vynas</v>
      </c>
      <c r="D485" t="str">
        <f>Atask.AtsOp!N70</f>
        <v>LTR</v>
      </c>
      <c r="E485" t="str">
        <f>Atask.AtsOp!I70</f>
        <v>Perkelti</v>
      </c>
      <c r="F485">
        <f>Atask.AtsOp!M70</f>
        <v>19500</v>
      </c>
      <c r="G485">
        <f>VLOOKUP(B485,Prekės!$A$2:$E$3000,3,FALSE)</f>
        <v>230</v>
      </c>
      <c r="H485">
        <f>VLOOKUP(B485,Prekės!$A$2:$E$3000,4,FALSE)</f>
        <v>0</v>
      </c>
      <c r="I485">
        <f>VLOOKUP(B485,Prekės!$A$2:$E$3000,5,FALSE)</f>
        <v>0</v>
      </c>
      <c r="J485">
        <f t="shared" si="17"/>
        <v>0</v>
      </c>
      <c r="K485">
        <f t="shared" si="18"/>
        <v>19500</v>
      </c>
    </row>
    <row r="486" spans="1:11">
      <c r="A486" s="1">
        <f>Atask.AtsOp!A71</f>
        <v>42481</v>
      </c>
      <c r="B486" t="str">
        <f>Atask.AtsOp!E71</f>
        <v>1110-0001</v>
      </c>
      <c r="C486" t="str">
        <f>Atask.AtsOp!H71</f>
        <v>Baltas vynas</v>
      </c>
      <c r="D486" t="str">
        <f>Atask.AtsOp!N71</f>
        <v>LTR</v>
      </c>
      <c r="E486" t="str">
        <f>Atask.AtsOp!I71</f>
        <v>Perkelti</v>
      </c>
      <c r="F486">
        <f>Atask.AtsOp!M71</f>
        <v>-9.75</v>
      </c>
      <c r="G486">
        <f>VLOOKUP(B486,Prekės!$A$2:$E$3000,3,FALSE)</f>
        <v>230</v>
      </c>
      <c r="H486">
        <f>VLOOKUP(B486,Prekės!$A$2:$E$3000,4,FALSE)</f>
        <v>0</v>
      </c>
      <c r="I486">
        <f>VLOOKUP(B486,Prekės!$A$2:$E$3000,5,FALSE)</f>
        <v>0</v>
      </c>
      <c r="J486">
        <f t="shared" si="17"/>
        <v>0</v>
      </c>
      <c r="K486">
        <f t="shared" si="18"/>
        <v>-9.75</v>
      </c>
    </row>
    <row r="487" spans="1:11">
      <c r="A487" s="1">
        <f>Atask.AtsOp!A72</f>
        <v>42486</v>
      </c>
      <c r="B487" t="str">
        <f>Atask.AtsOp!E72</f>
        <v>1110-0001</v>
      </c>
      <c r="C487" t="str">
        <f>Atask.AtsOp!H72</f>
        <v>Baltas vynas</v>
      </c>
      <c r="D487" t="str">
        <f>Atask.AtsOp!N72</f>
        <v>LTR</v>
      </c>
      <c r="E487" t="str">
        <f>Atask.AtsOp!I72</f>
        <v>Gamybos eilutė</v>
      </c>
      <c r="F487">
        <f>Atask.AtsOp!M72</f>
        <v>-267.5</v>
      </c>
      <c r="G487">
        <f>VLOOKUP(B487,Prekės!$A$2:$E$3000,3,FALSE)</f>
        <v>230</v>
      </c>
      <c r="H487">
        <f>VLOOKUP(B487,Prekės!$A$2:$E$3000,4,FALSE)</f>
        <v>0</v>
      </c>
      <c r="I487">
        <f>VLOOKUP(B487,Prekės!$A$2:$E$3000,5,FALSE)</f>
        <v>0</v>
      </c>
      <c r="J487">
        <f t="shared" si="17"/>
        <v>0</v>
      </c>
      <c r="K487">
        <f t="shared" si="18"/>
        <v>-267.5</v>
      </c>
    </row>
    <row r="488" spans="1:11">
      <c r="A488" s="1">
        <f>Atask.AtsOp!A73</f>
        <v>42485</v>
      </c>
      <c r="B488" t="str">
        <f>Atask.AtsOp!E73</f>
        <v>1110-0001</v>
      </c>
      <c r="C488" t="str">
        <f>Atask.AtsOp!H73</f>
        <v>Baltas vynas</v>
      </c>
      <c r="D488" t="str">
        <f>Atask.AtsOp!N73</f>
        <v>LTR</v>
      </c>
      <c r="E488" t="str">
        <f>Atask.AtsOp!I73</f>
        <v>Gamybos eilutė</v>
      </c>
      <c r="F488">
        <f>Atask.AtsOp!M73</f>
        <v>-300</v>
      </c>
      <c r="G488">
        <f>VLOOKUP(B488,Prekės!$A$2:$E$3000,3,FALSE)</f>
        <v>230</v>
      </c>
      <c r="H488">
        <f>VLOOKUP(B488,Prekės!$A$2:$E$3000,4,FALSE)</f>
        <v>0</v>
      </c>
      <c r="I488">
        <f>VLOOKUP(B488,Prekės!$A$2:$E$3000,5,FALSE)</f>
        <v>0</v>
      </c>
      <c r="J488">
        <f t="shared" si="17"/>
        <v>0</v>
      </c>
      <c r="K488">
        <f t="shared" si="18"/>
        <v>-300</v>
      </c>
    </row>
    <row r="489" spans="1:11">
      <c r="A489" s="1">
        <f>Atask.AtsOp!A74</f>
        <v>42487</v>
      </c>
      <c r="B489" t="str">
        <f>Atask.AtsOp!E74</f>
        <v>1110-0001</v>
      </c>
      <c r="C489" t="str">
        <f>Atask.AtsOp!H74</f>
        <v>Baltas vynas</v>
      </c>
      <c r="D489" t="str">
        <f>Atask.AtsOp!N74</f>
        <v>LTR</v>
      </c>
      <c r="E489" t="str">
        <f>Atask.AtsOp!I74</f>
        <v>Gamybos eilutė</v>
      </c>
      <c r="F489">
        <f>Atask.AtsOp!M74</f>
        <v>-380</v>
      </c>
      <c r="G489">
        <f>VLOOKUP(B489,Prekės!$A$2:$E$3000,3,FALSE)</f>
        <v>230</v>
      </c>
      <c r="H489">
        <f>VLOOKUP(B489,Prekės!$A$2:$E$3000,4,FALSE)</f>
        <v>0</v>
      </c>
      <c r="I489">
        <f>VLOOKUP(B489,Prekės!$A$2:$E$3000,5,FALSE)</f>
        <v>0</v>
      </c>
      <c r="J489">
        <f t="shared" si="17"/>
        <v>0</v>
      </c>
      <c r="K489">
        <f t="shared" si="18"/>
        <v>-380</v>
      </c>
    </row>
    <row r="490" spans="1:11">
      <c r="A490" s="1">
        <f>Atask.AtsOp!A75</f>
        <v>42486</v>
      </c>
      <c r="B490" t="str">
        <f>Atask.AtsOp!E75</f>
        <v>1110-0001</v>
      </c>
      <c r="C490" t="str">
        <f>Atask.AtsOp!H75</f>
        <v>Baltas vynas</v>
      </c>
      <c r="D490" t="str">
        <f>Atask.AtsOp!N75</f>
        <v>LTR</v>
      </c>
      <c r="E490" t="str">
        <f>Atask.AtsOp!I75</f>
        <v>Gamybos eilutė</v>
      </c>
      <c r="F490">
        <f>Atask.AtsOp!M75</f>
        <v>-11378.52</v>
      </c>
      <c r="G490">
        <f>VLOOKUP(B490,Prekės!$A$2:$E$3000,3,FALSE)</f>
        <v>230</v>
      </c>
      <c r="H490">
        <f>VLOOKUP(B490,Prekės!$A$2:$E$3000,4,FALSE)</f>
        <v>0</v>
      </c>
      <c r="I490">
        <f>VLOOKUP(B490,Prekės!$A$2:$E$3000,5,FALSE)</f>
        <v>0</v>
      </c>
      <c r="J490">
        <f t="shared" si="17"/>
        <v>0</v>
      </c>
      <c r="K490">
        <f t="shared" si="18"/>
        <v>-11378.52</v>
      </c>
    </row>
    <row r="491" spans="1:11">
      <c r="A491" s="1">
        <f>Atask.AtsOp!A76</f>
        <v>42486</v>
      </c>
      <c r="B491" t="str">
        <f>Atask.AtsOp!E76</f>
        <v>1110-0001</v>
      </c>
      <c r="C491" t="str">
        <f>Atask.AtsOp!H76</f>
        <v>Baltas vynas</v>
      </c>
      <c r="D491" t="str">
        <f>Atask.AtsOp!N76</f>
        <v>LTR</v>
      </c>
      <c r="E491" t="str">
        <f>Atask.AtsOp!I76</f>
        <v>Gamybos eilutė</v>
      </c>
      <c r="F491">
        <f>Atask.AtsOp!M76</f>
        <v>-73.900000000000006</v>
      </c>
      <c r="G491">
        <f>VLOOKUP(B491,Prekės!$A$2:$E$3000,3,FALSE)</f>
        <v>230</v>
      </c>
      <c r="H491">
        <f>VLOOKUP(B491,Prekės!$A$2:$E$3000,4,FALSE)</f>
        <v>0</v>
      </c>
      <c r="I491">
        <f>VLOOKUP(B491,Prekės!$A$2:$E$3000,5,FALSE)</f>
        <v>0</v>
      </c>
      <c r="J491">
        <f t="shared" si="17"/>
        <v>0</v>
      </c>
      <c r="K491">
        <f t="shared" si="18"/>
        <v>-73.900000000000006</v>
      </c>
    </row>
    <row r="492" spans="1:11">
      <c r="A492" s="1">
        <f>Atask.AtsOp!A77</f>
        <v>42488</v>
      </c>
      <c r="B492" t="str">
        <f>Atask.AtsOp!E77</f>
        <v>1110-0001</v>
      </c>
      <c r="C492" t="str">
        <f>Atask.AtsOp!H77</f>
        <v>Baltas vynas</v>
      </c>
      <c r="D492" t="str">
        <f>Atask.AtsOp!N77</f>
        <v>LTR</v>
      </c>
      <c r="E492" t="str">
        <f>Atask.AtsOp!I77</f>
        <v>Perkelti</v>
      </c>
      <c r="F492">
        <f>Atask.AtsOp!M77</f>
        <v>-13826.59</v>
      </c>
      <c r="G492">
        <f>VLOOKUP(B492,Prekės!$A$2:$E$3000,3,FALSE)</f>
        <v>230</v>
      </c>
      <c r="H492">
        <f>VLOOKUP(B492,Prekės!$A$2:$E$3000,4,FALSE)</f>
        <v>0</v>
      </c>
      <c r="I492">
        <f>VLOOKUP(B492,Prekės!$A$2:$E$3000,5,FALSE)</f>
        <v>0</v>
      </c>
      <c r="J492">
        <f t="shared" si="17"/>
        <v>0</v>
      </c>
      <c r="K492">
        <f t="shared" si="18"/>
        <v>-13826.59</v>
      </c>
    </row>
    <row r="493" spans="1:11">
      <c r="A493" s="1">
        <f>Atask.AtsOp!A78</f>
        <v>42488</v>
      </c>
      <c r="B493" t="str">
        <f>Atask.AtsOp!E78</f>
        <v>1110-0001</v>
      </c>
      <c r="C493" t="str">
        <f>Atask.AtsOp!H78</f>
        <v>Baltas vynas</v>
      </c>
      <c r="D493" t="str">
        <f>Atask.AtsOp!N78</f>
        <v>LTR</v>
      </c>
      <c r="E493" t="str">
        <f>Atask.AtsOp!I78</f>
        <v>Perkelti</v>
      </c>
      <c r="F493">
        <f>Atask.AtsOp!M78</f>
        <v>6150</v>
      </c>
      <c r="G493">
        <f>VLOOKUP(B493,Prekės!$A$2:$E$3000,3,FALSE)</f>
        <v>230</v>
      </c>
      <c r="H493">
        <f>VLOOKUP(B493,Prekės!$A$2:$E$3000,4,FALSE)</f>
        <v>0</v>
      </c>
      <c r="I493">
        <f>VLOOKUP(B493,Prekės!$A$2:$E$3000,5,FALSE)</f>
        <v>0</v>
      </c>
      <c r="J493">
        <f t="shared" si="17"/>
        <v>0</v>
      </c>
      <c r="K493">
        <f t="shared" si="18"/>
        <v>6150</v>
      </c>
    </row>
    <row r="494" spans="1:11">
      <c r="A494" s="1">
        <f>Atask.AtsOp!A79</f>
        <v>42488</v>
      </c>
      <c r="B494" t="str">
        <f>Atask.AtsOp!E79</f>
        <v>1110-0001</v>
      </c>
      <c r="C494" t="str">
        <f>Atask.AtsOp!H79</f>
        <v>Baltas vynas</v>
      </c>
      <c r="D494" t="str">
        <f>Atask.AtsOp!N79</f>
        <v>LTR</v>
      </c>
      <c r="E494" t="str">
        <f>Atask.AtsOp!I79</f>
        <v>Perkelti</v>
      </c>
      <c r="F494">
        <f>Atask.AtsOp!M79</f>
        <v>13826.59</v>
      </c>
      <c r="G494">
        <f>VLOOKUP(B494,Prekės!$A$2:$E$3000,3,FALSE)</f>
        <v>230</v>
      </c>
      <c r="H494">
        <f>VLOOKUP(B494,Prekės!$A$2:$E$3000,4,FALSE)</f>
        <v>0</v>
      </c>
      <c r="I494">
        <f>VLOOKUP(B494,Prekės!$A$2:$E$3000,5,FALSE)</f>
        <v>0</v>
      </c>
      <c r="J494">
        <f t="shared" si="17"/>
        <v>0</v>
      </c>
      <c r="K494">
        <f t="shared" si="18"/>
        <v>13826.59</v>
      </c>
    </row>
    <row r="495" spans="1:11">
      <c r="A495" s="1">
        <f>Atask.AtsOp!A80</f>
        <v>42488</v>
      </c>
      <c r="B495" t="str">
        <f>Atask.AtsOp!E80</f>
        <v>1110-0001</v>
      </c>
      <c r="C495" t="str">
        <f>Atask.AtsOp!H80</f>
        <v>Baltas vynas</v>
      </c>
      <c r="D495" t="str">
        <f>Atask.AtsOp!N80</f>
        <v>LTR</v>
      </c>
      <c r="E495" t="str">
        <f>Atask.AtsOp!I80</f>
        <v>Perkelti</v>
      </c>
      <c r="F495">
        <f>Atask.AtsOp!M80</f>
        <v>-6150</v>
      </c>
      <c r="G495">
        <f>VLOOKUP(B495,Prekės!$A$2:$E$3000,3,FALSE)</f>
        <v>230</v>
      </c>
      <c r="H495">
        <f>VLOOKUP(B495,Prekės!$A$2:$E$3000,4,FALSE)</f>
        <v>0</v>
      </c>
      <c r="I495">
        <f>VLOOKUP(B495,Prekės!$A$2:$E$3000,5,FALSE)</f>
        <v>0</v>
      </c>
      <c r="J495">
        <f t="shared" si="17"/>
        <v>0</v>
      </c>
      <c r="K495">
        <f t="shared" si="18"/>
        <v>-6150</v>
      </c>
    </row>
    <row r="496" spans="1:11">
      <c r="A496" s="1">
        <f>Atask.AtsOp!A81</f>
        <v>42488</v>
      </c>
      <c r="B496" t="str">
        <f>Atask.AtsOp!E81</f>
        <v>1110-0001</v>
      </c>
      <c r="C496" t="str">
        <f>Atask.AtsOp!H81</f>
        <v>Baltas vynas</v>
      </c>
      <c r="D496" t="str">
        <f>Atask.AtsOp!N81</f>
        <v>LTR</v>
      </c>
      <c r="E496" t="str">
        <f>Atask.AtsOp!I81</f>
        <v>Gamybos eilutė</v>
      </c>
      <c r="F496">
        <f>Atask.AtsOp!M81</f>
        <v>-290.7</v>
      </c>
      <c r="G496">
        <f>VLOOKUP(B496,Prekės!$A$2:$E$3000,3,FALSE)</f>
        <v>230</v>
      </c>
      <c r="H496">
        <f>VLOOKUP(B496,Prekės!$A$2:$E$3000,4,FALSE)</f>
        <v>0</v>
      </c>
      <c r="I496">
        <f>VLOOKUP(B496,Prekės!$A$2:$E$3000,5,FALSE)</f>
        <v>0</v>
      </c>
      <c r="J496">
        <f t="shared" si="17"/>
        <v>0</v>
      </c>
      <c r="K496">
        <f t="shared" si="18"/>
        <v>-290.7</v>
      </c>
    </row>
    <row r="497" spans="1:11">
      <c r="A497" s="1">
        <f>Atask.AtsOp!A82</f>
        <v>42488</v>
      </c>
      <c r="B497" t="str">
        <f>Atask.AtsOp!E82</f>
        <v>1110-0001</v>
      </c>
      <c r="C497" t="str">
        <f>Atask.AtsOp!H82</f>
        <v>Baltas vynas</v>
      </c>
      <c r="D497" t="str">
        <f>Atask.AtsOp!N82</f>
        <v>LTR</v>
      </c>
      <c r="E497" t="str">
        <f>Atask.AtsOp!I82</f>
        <v>Gamybos eilutė</v>
      </c>
      <c r="F497">
        <f>Atask.AtsOp!M82</f>
        <v>-3.48</v>
      </c>
      <c r="G497">
        <f>VLOOKUP(B497,Prekės!$A$2:$E$3000,3,FALSE)</f>
        <v>230</v>
      </c>
      <c r="H497">
        <f>VLOOKUP(B497,Prekės!$A$2:$E$3000,4,FALSE)</f>
        <v>0</v>
      </c>
      <c r="I497">
        <f>VLOOKUP(B497,Prekės!$A$2:$E$3000,5,FALSE)</f>
        <v>0</v>
      </c>
      <c r="J497">
        <f t="shared" si="17"/>
        <v>0</v>
      </c>
      <c r="K497">
        <f t="shared" si="18"/>
        <v>-3.48</v>
      </c>
    </row>
    <row r="498" spans="1:11">
      <c r="A498" s="1">
        <f>Atask.AtsOp!A83</f>
        <v>42488</v>
      </c>
      <c r="B498" t="str">
        <f>Atask.AtsOp!E83</f>
        <v>1110-0001</v>
      </c>
      <c r="C498" t="str">
        <f>Atask.AtsOp!H83</f>
        <v>Baltas vynas</v>
      </c>
      <c r="D498" t="str">
        <f>Atask.AtsOp!N83</f>
        <v>LTR</v>
      </c>
      <c r="E498" t="str">
        <f>Atask.AtsOp!I83</f>
        <v>Gamybos eilutė</v>
      </c>
      <c r="F498">
        <f>Atask.AtsOp!M83</f>
        <v>-5663.66</v>
      </c>
      <c r="G498">
        <f>VLOOKUP(B498,Prekės!$A$2:$E$3000,3,FALSE)</f>
        <v>230</v>
      </c>
      <c r="H498">
        <f>VLOOKUP(B498,Prekės!$A$2:$E$3000,4,FALSE)</f>
        <v>0</v>
      </c>
      <c r="I498">
        <f>VLOOKUP(B498,Prekės!$A$2:$E$3000,5,FALSE)</f>
        <v>0</v>
      </c>
      <c r="J498">
        <f t="shared" si="17"/>
        <v>0</v>
      </c>
      <c r="K498">
        <f t="shared" si="18"/>
        <v>-5663.66</v>
      </c>
    </row>
    <row r="499" spans="1:11">
      <c r="A499" s="1">
        <f>Atask.AtsOp!A84</f>
        <v>42486</v>
      </c>
      <c r="B499" t="str">
        <f>Atask.AtsOp!E84</f>
        <v>1110-0001</v>
      </c>
      <c r="C499" t="str">
        <f>Atask.AtsOp!H84</f>
        <v>Baltas vynas</v>
      </c>
      <c r="D499" t="str">
        <f>Atask.AtsOp!N84</f>
        <v>LTR</v>
      </c>
      <c r="E499" t="str">
        <f>Atask.AtsOp!I84</f>
        <v>Perkelti</v>
      </c>
      <c r="F499">
        <f>Atask.AtsOp!M84</f>
        <v>-2857.17</v>
      </c>
      <c r="G499">
        <f>VLOOKUP(B499,Prekės!$A$2:$E$3000,3,FALSE)</f>
        <v>230</v>
      </c>
      <c r="H499">
        <f>VLOOKUP(B499,Prekės!$A$2:$E$3000,4,FALSE)</f>
        <v>0</v>
      </c>
      <c r="I499">
        <f>VLOOKUP(B499,Prekės!$A$2:$E$3000,5,FALSE)</f>
        <v>0</v>
      </c>
      <c r="J499">
        <f t="shared" si="17"/>
        <v>0</v>
      </c>
      <c r="K499">
        <f t="shared" si="18"/>
        <v>-2857.17</v>
      </c>
    </row>
    <row r="500" spans="1:11">
      <c r="A500" s="1">
        <f>Atask.AtsOp!A85</f>
        <v>42486</v>
      </c>
      <c r="B500" t="str">
        <f>Atask.AtsOp!E85</f>
        <v>1110-0001</v>
      </c>
      <c r="C500" t="str">
        <f>Atask.AtsOp!H85</f>
        <v>Baltas vynas</v>
      </c>
      <c r="D500" t="str">
        <f>Atask.AtsOp!N85</f>
        <v>LTR</v>
      </c>
      <c r="E500" t="str">
        <f>Atask.AtsOp!I85</f>
        <v>Perkelti</v>
      </c>
      <c r="F500">
        <f>Atask.AtsOp!M85</f>
        <v>-4502.9799999999996</v>
      </c>
      <c r="G500">
        <f>VLOOKUP(B500,Prekės!$A$2:$E$3000,3,FALSE)</f>
        <v>230</v>
      </c>
      <c r="H500">
        <f>VLOOKUP(B500,Prekės!$A$2:$E$3000,4,FALSE)</f>
        <v>0</v>
      </c>
      <c r="I500">
        <f>VLOOKUP(B500,Prekės!$A$2:$E$3000,5,FALSE)</f>
        <v>0</v>
      </c>
      <c r="J500">
        <f t="shared" si="17"/>
        <v>0</v>
      </c>
      <c r="K500">
        <f t="shared" si="18"/>
        <v>-4502.9799999999996</v>
      </c>
    </row>
    <row r="501" spans="1:11">
      <c r="A501" s="1">
        <f>Atask.AtsOp!A86</f>
        <v>42486</v>
      </c>
      <c r="B501" t="str">
        <f>Atask.AtsOp!E86</f>
        <v>1110-0001</v>
      </c>
      <c r="C501" t="str">
        <f>Atask.AtsOp!H86</f>
        <v>Baltas vynas</v>
      </c>
      <c r="D501" t="str">
        <f>Atask.AtsOp!N86</f>
        <v>LTR</v>
      </c>
      <c r="E501" t="str">
        <f>Atask.AtsOp!I86</f>
        <v>Perkelti</v>
      </c>
      <c r="F501">
        <f>Atask.AtsOp!M86</f>
        <v>4502.9799999999996</v>
      </c>
      <c r="G501">
        <f>VLOOKUP(B501,Prekės!$A$2:$E$3000,3,FALSE)</f>
        <v>230</v>
      </c>
      <c r="H501">
        <f>VLOOKUP(B501,Prekės!$A$2:$E$3000,4,FALSE)</f>
        <v>0</v>
      </c>
      <c r="I501">
        <f>VLOOKUP(B501,Prekės!$A$2:$E$3000,5,FALSE)</f>
        <v>0</v>
      </c>
      <c r="J501">
        <f t="shared" si="17"/>
        <v>0</v>
      </c>
      <c r="K501">
        <f t="shared" si="18"/>
        <v>4502.9799999999996</v>
      </c>
    </row>
    <row r="502" spans="1:11">
      <c r="A502" s="1">
        <f>Atask.AtsOp!A87</f>
        <v>42486</v>
      </c>
      <c r="B502" t="str">
        <f>Atask.AtsOp!E87</f>
        <v>1110-0001</v>
      </c>
      <c r="C502" t="str">
        <f>Atask.AtsOp!H87</f>
        <v>Baltas vynas</v>
      </c>
      <c r="D502" t="str">
        <f>Atask.AtsOp!N87</f>
        <v>LTR</v>
      </c>
      <c r="E502" t="str">
        <f>Atask.AtsOp!I87</f>
        <v>Gamybos eilutė</v>
      </c>
      <c r="F502">
        <f>Atask.AtsOp!M87</f>
        <v>-4502.9799999999996</v>
      </c>
      <c r="G502">
        <f>VLOOKUP(B502,Prekės!$A$2:$E$3000,3,FALSE)</f>
        <v>230</v>
      </c>
      <c r="H502">
        <f>VLOOKUP(B502,Prekės!$A$2:$E$3000,4,FALSE)</f>
        <v>0</v>
      </c>
      <c r="I502">
        <f>VLOOKUP(B502,Prekės!$A$2:$E$3000,5,FALSE)</f>
        <v>0</v>
      </c>
      <c r="J502">
        <f t="shared" si="17"/>
        <v>0</v>
      </c>
      <c r="K502">
        <f t="shared" si="18"/>
        <v>-4502.9799999999996</v>
      </c>
    </row>
    <row r="503" spans="1:11">
      <c r="A503" s="1">
        <f>Atask.AtsOp!A88</f>
        <v>42486</v>
      </c>
      <c r="B503" t="str">
        <f>Atask.AtsOp!E88</f>
        <v>1110-0001</v>
      </c>
      <c r="C503" t="str">
        <f>Atask.AtsOp!H88</f>
        <v>Baltas vynas</v>
      </c>
      <c r="D503" t="str">
        <f>Atask.AtsOp!N88</f>
        <v>LTR</v>
      </c>
      <c r="E503" t="str">
        <f>Atask.AtsOp!I88</f>
        <v>Perkelti</v>
      </c>
      <c r="F503">
        <f>Atask.AtsOp!M88</f>
        <v>-4.96</v>
      </c>
      <c r="G503">
        <f>VLOOKUP(B503,Prekės!$A$2:$E$3000,3,FALSE)</f>
        <v>230</v>
      </c>
      <c r="H503">
        <f>VLOOKUP(B503,Prekės!$A$2:$E$3000,4,FALSE)</f>
        <v>0</v>
      </c>
      <c r="I503">
        <f>VLOOKUP(B503,Prekės!$A$2:$E$3000,5,FALSE)</f>
        <v>0</v>
      </c>
      <c r="J503">
        <f t="shared" si="17"/>
        <v>0</v>
      </c>
      <c r="K503">
        <f t="shared" si="18"/>
        <v>-4.96</v>
      </c>
    </row>
    <row r="504" spans="1:11">
      <c r="A504" s="1">
        <f>Atask.AtsOp!A89</f>
        <v>42486</v>
      </c>
      <c r="B504" t="str">
        <f>Atask.AtsOp!E89</f>
        <v>1110-0001</v>
      </c>
      <c r="C504" t="str">
        <f>Atask.AtsOp!H89</f>
        <v>Baltas vynas</v>
      </c>
      <c r="D504" t="str">
        <f>Atask.AtsOp!N89</f>
        <v>LTR</v>
      </c>
      <c r="E504" t="str">
        <f>Atask.AtsOp!I89</f>
        <v>Perkelti</v>
      </c>
      <c r="F504">
        <f>Atask.AtsOp!M89</f>
        <v>-24470</v>
      </c>
      <c r="G504">
        <f>VLOOKUP(B504,Prekės!$A$2:$E$3000,3,FALSE)</f>
        <v>230</v>
      </c>
      <c r="H504">
        <f>VLOOKUP(B504,Prekės!$A$2:$E$3000,4,FALSE)</f>
        <v>0</v>
      </c>
      <c r="I504">
        <f>VLOOKUP(B504,Prekės!$A$2:$E$3000,5,FALSE)</f>
        <v>0</v>
      </c>
      <c r="J504">
        <f t="shared" si="17"/>
        <v>0</v>
      </c>
      <c r="K504">
        <f t="shared" si="18"/>
        <v>-24470</v>
      </c>
    </row>
    <row r="505" spans="1:11">
      <c r="A505" s="1">
        <f>Atask.AtsOp!A90</f>
        <v>42486</v>
      </c>
      <c r="B505" t="str">
        <f>Atask.AtsOp!E90</f>
        <v>1110-0001</v>
      </c>
      <c r="C505" t="str">
        <f>Atask.AtsOp!H90</f>
        <v>Baltas vynas</v>
      </c>
      <c r="D505" t="str">
        <f>Atask.AtsOp!N90</f>
        <v>LTR</v>
      </c>
      <c r="E505" t="str">
        <f>Atask.AtsOp!I90</f>
        <v>Perkelti</v>
      </c>
      <c r="F505">
        <f>Atask.AtsOp!M90</f>
        <v>24470</v>
      </c>
      <c r="G505">
        <f>VLOOKUP(B505,Prekės!$A$2:$E$3000,3,FALSE)</f>
        <v>230</v>
      </c>
      <c r="H505">
        <f>VLOOKUP(B505,Prekės!$A$2:$E$3000,4,FALSE)</f>
        <v>0</v>
      </c>
      <c r="I505">
        <f>VLOOKUP(B505,Prekės!$A$2:$E$3000,5,FALSE)</f>
        <v>0</v>
      </c>
      <c r="J505">
        <f t="shared" si="17"/>
        <v>0</v>
      </c>
      <c r="K505">
        <f t="shared" si="18"/>
        <v>24470</v>
      </c>
    </row>
    <row r="506" spans="1:11">
      <c r="A506" s="1">
        <f>Atask.AtsOp!A91</f>
        <v>42486</v>
      </c>
      <c r="B506" t="str">
        <f>Atask.AtsOp!E91</f>
        <v>1110-0001</v>
      </c>
      <c r="C506" t="str">
        <f>Atask.AtsOp!H91</f>
        <v>Baltas vynas</v>
      </c>
      <c r="D506" t="str">
        <f>Atask.AtsOp!N91</f>
        <v>LTR</v>
      </c>
      <c r="E506" t="str">
        <f>Atask.AtsOp!I91</f>
        <v>Perkelti</v>
      </c>
      <c r="F506">
        <f>Atask.AtsOp!M91</f>
        <v>-24470</v>
      </c>
      <c r="G506">
        <f>VLOOKUP(B506,Prekės!$A$2:$E$3000,3,FALSE)</f>
        <v>230</v>
      </c>
      <c r="H506">
        <f>VLOOKUP(B506,Prekės!$A$2:$E$3000,4,FALSE)</f>
        <v>0</v>
      </c>
      <c r="I506">
        <f>VLOOKUP(B506,Prekės!$A$2:$E$3000,5,FALSE)</f>
        <v>0</v>
      </c>
      <c r="J506">
        <f t="shared" si="17"/>
        <v>0</v>
      </c>
      <c r="K506">
        <f t="shared" si="18"/>
        <v>-24470</v>
      </c>
    </row>
    <row r="507" spans="1:11">
      <c r="A507" s="1">
        <f>Atask.AtsOp!A92</f>
        <v>42486</v>
      </c>
      <c r="B507" t="str">
        <f>Atask.AtsOp!E92</f>
        <v>1110-0001</v>
      </c>
      <c r="C507" t="str">
        <f>Atask.AtsOp!H92</f>
        <v>Baltas vynas</v>
      </c>
      <c r="D507" t="str">
        <f>Atask.AtsOp!N92</f>
        <v>LTR</v>
      </c>
      <c r="E507" t="str">
        <f>Atask.AtsOp!I92</f>
        <v>Perkelti</v>
      </c>
      <c r="F507">
        <f>Atask.AtsOp!M92</f>
        <v>24470</v>
      </c>
      <c r="G507">
        <f>VLOOKUP(B507,Prekės!$A$2:$E$3000,3,FALSE)</f>
        <v>230</v>
      </c>
      <c r="H507">
        <f>VLOOKUP(B507,Prekės!$A$2:$E$3000,4,FALSE)</f>
        <v>0</v>
      </c>
      <c r="I507">
        <f>VLOOKUP(B507,Prekės!$A$2:$E$3000,5,FALSE)</f>
        <v>0</v>
      </c>
      <c r="J507">
        <f t="shared" si="17"/>
        <v>0</v>
      </c>
      <c r="K507">
        <f t="shared" si="18"/>
        <v>24470</v>
      </c>
    </row>
    <row r="508" spans="1:11">
      <c r="A508" s="1">
        <f>Atask.AtsOp!A93</f>
        <v>42486</v>
      </c>
      <c r="B508" t="str">
        <f>Atask.AtsOp!E93</f>
        <v>1110-0001</v>
      </c>
      <c r="C508" t="str">
        <f>Atask.AtsOp!H93</f>
        <v>Baltas vynas</v>
      </c>
      <c r="D508" t="str">
        <f>Atask.AtsOp!N93</f>
        <v>LTR</v>
      </c>
      <c r="E508" t="str">
        <f>Atask.AtsOp!I93</f>
        <v>Perkelti</v>
      </c>
      <c r="F508">
        <f>Atask.AtsOp!M93</f>
        <v>-36.71</v>
      </c>
      <c r="G508">
        <f>VLOOKUP(B508,Prekės!$A$2:$E$3000,3,FALSE)</f>
        <v>230</v>
      </c>
      <c r="H508">
        <f>VLOOKUP(B508,Prekės!$A$2:$E$3000,4,FALSE)</f>
        <v>0</v>
      </c>
      <c r="I508">
        <f>VLOOKUP(B508,Prekės!$A$2:$E$3000,5,FALSE)</f>
        <v>0</v>
      </c>
      <c r="J508">
        <f t="shared" si="17"/>
        <v>0</v>
      </c>
      <c r="K508">
        <f t="shared" si="18"/>
        <v>-36.71</v>
      </c>
    </row>
    <row r="509" spans="1:11">
      <c r="A509" s="1">
        <f>Atask.AtsOp!A94</f>
        <v>42485</v>
      </c>
      <c r="B509" t="str">
        <f>Atask.AtsOp!E94</f>
        <v>1110-0001</v>
      </c>
      <c r="C509" t="str">
        <f>Atask.AtsOp!H94</f>
        <v>Baltas vynas</v>
      </c>
      <c r="D509" t="str">
        <f>Atask.AtsOp!N94</f>
        <v>LTR</v>
      </c>
      <c r="E509" t="str">
        <f>Atask.AtsOp!I94</f>
        <v>Perkelti</v>
      </c>
      <c r="F509">
        <f>Atask.AtsOp!M94</f>
        <v>-19343.62</v>
      </c>
      <c r="G509">
        <f>VLOOKUP(B509,Prekės!$A$2:$E$3000,3,FALSE)</f>
        <v>230</v>
      </c>
      <c r="H509">
        <f>VLOOKUP(B509,Prekės!$A$2:$E$3000,4,FALSE)</f>
        <v>0</v>
      </c>
      <c r="I509">
        <f>VLOOKUP(B509,Prekės!$A$2:$E$3000,5,FALSE)</f>
        <v>0</v>
      </c>
      <c r="J509">
        <f t="shared" si="17"/>
        <v>0</v>
      </c>
      <c r="K509">
        <f t="shared" si="18"/>
        <v>-19343.62</v>
      </c>
    </row>
    <row r="510" spans="1:11">
      <c r="A510" s="1">
        <f>Atask.AtsOp!A95</f>
        <v>42485</v>
      </c>
      <c r="B510" t="str">
        <f>Atask.AtsOp!E95</f>
        <v>1110-0001</v>
      </c>
      <c r="C510" t="str">
        <f>Atask.AtsOp!H95</f>
        <v>Baltas vynas</v>
      </c>
      <c r="D510" t="str">
        <f>Atask.AtsOp!N95</f>
        <v>LTR</v>
      </c>
      <c r="E510" t="str">
        <f>Atask.AtsOp!I95</f>
        <v>Perkelti</v>
      </c>
      <c r="F510">
        <f>Atask.AtsOp!M95</f>
        <v>19343.62</v>
      </c>
      <c r="G510">
        <f>VLOOKUP(B510,Prekės!$A$2:$E$3000,3,FALSE)</f>
        <v>230</v>
      </c>
      <c r="H510">
        <f>VLOOKUP(B510,Prekės!$A$2:$E$3000,4,FALSE)</f>
        <v>0</v>
      </c>
      <c r="I510">
        <f>VLOOKUP(B510,Prekės!$A$2:$E$3000,5,FALSE)</f>
        <v>0</v>
      </c>
      <c r="J510">
        <f t="shared" si="17"/>
        <v>0</v>
      </c>
      <c r="K510">
        <f t="shared" si="18"/>
        <v>19343.62</v>
      </c>
    </row>
    <row r="511" spans="1:11">
      <c r="A511" s="1">
        <f>Atask.AtsOp!A96</f>
        <v>42485</v>
      </c>
      <c r="B511" t="str">
        <f>Atask.AtsOp!E96</f>
        <v>1110-0001</v>
      </c>
      <c r="C511" t="str">
        <f>Atask.AtsOp!H96</f>
        <v>Baltas vynas</v>
      </c>
      <c r="D511" t="str">
        <f>Atask.AtsOp!N96</f>
        <v>LTR</v>
      </c>
      <c r="E511" t="str">
        <f>Atask.AtsOp!I96</f>
        <v>Perkelti</v>
      </c>
      <c r="F511">
        <f>Atask.AtsOp!M96</f>
        <v>-17.41</v>
      </c>
      <c r="G511">
        <f>VLOOKUP(B511,Prekės!$A$2:$E$3000,3,FALSE)</f>
        <v>230</v>
      </c>
      <c r="H511">
        <f>VLOOKUP(B511,Prekės!$A$2:$E$3000,4,FALSE)</f>
        <v>0</v>
      </c>
      <c r="I511">
        <f>VLOOKUP(B511,Prekės!$A$2:$E$3000,5,FALSE)</f>
        <v>0</v>
      </c>
      <c r="J511">
        <f t="shared" si="17"/>
        <v>0</v>
      </c>
      <c r="K511">
        <f t="shared" si="18"/>
        <v>-17.41</v>
      </c>
    </row>
    <row r="512" spans="1:11">
      <c r="A512" s="1">
        <f>Atask.AtsOp!A97</f>
        <v>42485</v>
      </c>
      <c r="B512" t="str">
        <f>Atask.AtsOp!E97</f>
        <v>1110-0001</v>
      </c>
      <c r="C512" t="str">
        <f>Atask.AtsOp!H97</f>
        <v>Baltas vynas</v>
      </c>
      <c r="D512" t="str">
        <f>Atask.AtsOp!N97</f>
        <v>LTR</v>
      </c>
      <c r="E512" t="str">
        <f>Atask.AtsOp!I97</f>
        <v>Perkelti</v>
      </c>
      <c r="F512">
        <f>Atask.AtsOp!M97</f>
        <v>-24363.4</v>
      </c>
      <c r="G512">
        <f>VLOOKUP(B512,Prekės!$A$2:$E$3000,3,FALSE)</f>
        <v>230</v>
      </c>
      <c r="H512">
        <f>VLOOKUP(B512,Prekės!$A$2:$E$3000,4,FALSE)</f>
        <v>0</v>
      </c>
      <c r="I512">
        <f>VLOOKUP(B512,Prekės!$A$2:$E$3000,5,FALSE)</f>
        <v>0</v>
      </c>
      <c r="J512">
        <f t="shared" si="17"/>
        <v>0</v>
      </c>
      <c r="K512">
        <f t="shared" si="18"/>
        <v>-24363.4</v>
      </c>
    </row>
    <row r="513" spans="1:11">
      <c r="A513" s="1">
        <f>Atask.AtsOp!A98</f>
        <v>42485</v>
      </c>
      <c r="B513" t="str">
        <f>Atask.AtsOp!E98</f>
        <v>1110-0001</v>
      </c>
      <c r="C513" t="str">
        <f>Atask.AtsOp!H98</f>
        <v>Baltas vynas</v>
      </c>
      <c r="D513" t="str">
        <f>Atask.AtsOp!N98</f>
        <v>LTR</v>
      </c>
      <c r="E513" t="str">
        <f>Atask.AtsOp!I98</f>
        <v>Perkelti</v>
      </c>
      <c r="F513">
        <f>Atask.AtsOp!M98</f>
        <v>24363.4</v>
      </c>
      <c r="G513">
        <f>VLOOKUP(B513,Prekės!$A$2:$E$3000,3,FALSE)</f>
        <v>230</v>
      </c>
      <c r="H513">
        <f>VLOOKUP(B513,Prekės!$A$2:$E$3000,4,FALSE)</f>
        <v>0</v>
      </c>
      <c r="I513">
        <f>VLOOKUP(B513,Prekės!$A$2:$E$3000,5,FALSE)</f>
        <v>0</v>
      </c>
      <c r="J513">
        <f t="shared" si="17"/>
        <v>0</v>
      </c>
      <c r="K513">
        <f t="shared" si="18"/>
        <v>24363.4</v>
      </c>
    </row>
    <row r="514" spans="1:11">
      <c r="A514" s="1">
        <f>Atask.AtsOp!A99</f>
        <v>42485</v>
      </c>
      <c r="B514" t="str">
        <f>Atask.AtsOp!E99</f>
        <v>1110-0001</v>
      </c>
      <c r="C514" t="str">
        <f>Atask.AtsOp!H99</f>
        <v>Baltas vynas</v>
      </c>
      <c r="D514" t="str">
        <f>Atask.AtsOp!N99</f>
        <v>LTR</v>
      </c>
      <c r="E514" t="str">
        <f>Atask.AtsOp!I99</f>
        <v>Perkelti</v>
      </c>
      <c r="F514">
        <f>Atask.AtsOp!M99</f>
        <v>-21.93</v>
      </c>
      <c r="G514">
        <f>VLOOKUP(B514,Prekės!$A$2:$E$3000,3,FALSE)</f>
        <v>230</v>
      </c>
      <c r="H514">
        <f>VLOOKUP(B514,Prekės!$A$2:$E$3000,4,FALSE)</f>
        <v>0</v>
      </c>
      <c r="I514">
        <f>VLOOKUP(B514,Prekės!$A$2:$E$3000,5,FALSE)</f>
        <v>0</v>
      </c>
      <c r="J514">
        <f t="shared" si="17"/>
        <v>0</v>
      </c>
      <c r="K514">
        <f t="shared" si="18"/>
        <v>-21.93</v>
      </c>
    </row>
    <row r="515" spans="1:11">
      <c r="A515" s="1">
        <f>Atask.AtsOp!A100</f>
        <v>42482</v>
      </c>
      <c r="B515" t="str">
        <f>Atask.AtsOp!E100</f>
        <v>1110-0001</v>
      </c>
      <c r="C515" t="str">
        <f>Atask.AtsOp!H100</f>
        <v>Baltas vynas</v>
      </c>
      <c r="D515" t="str">
        <f>Atask.AtsOp!N100</f>
        <v>LTR</v>
      </c>
      <c r="E515" t="str">
        <f>Atask.AtsOp!I100</f>
        <v>Perkelti</v>
      </c>
      <c r="F515">
        <f>Atask.AtsOp!M100</f>
        <v>-23932.55</v>
      </c>
      <c r="G515">
        <f>VLOOKUP(B515,Prekės!$A$2:$E$3000,3,FALSE)</f>
        <v>230</v>
      </c>
      <c r="H515">
        <f>VLOOKUP(B515,Prekės!$A$2:$E$3000,4,FALSE)</f>
        <v>0</v>
      </c>
      <c r="I515">
        <f>VLOOKUP(B515,Prekės!$A$2:$E$3000,5,FALSE)</f>
        <v>0</v>
      </c>
      <c r="J515">
        <f t="shared" si="17"/>
        <v>0</v>
      </c>
      <c r="K515">
        <f t="shared" si="18"/>
        <v>-23932.55</v>
      </c>
    </row>
    <row r="516" spans="1:11">
      <c r="A516" s="1">
        <f>Atask.AtsOp!A101</f>
        <v>42482</v>
      </c>
      <c r="B516" t="str">
        <f>Atask.AtsOp!E101</f>
        <v>1110-0001</v>
      </c>
      <c r="C516" t="str">
        <f>Atask.AtsOp!H101</f>
        <v>Baltas vynas</v>
      </c>
      <c r="D516" t="str">
        <f>Atask.AtsOp!N101</f>
        <v>LTR</v>
      </c>
      <c r="E516" t="str">
        <f>Atask.AtsOp!I101</f>
        <v>Perkelti</v>
      </c>
      <c r="F516">
        <f>Atask.AtsOp!M101</f>
        <v>23932.55</v>
      </c>
      <c r="G516">
        <f>VLOOKUP(B516,Prekės!$A$2:$E$3000,3,FALSE)</f>
        <v>230</v>
      </c>
      <c r="H516">
        <f>VLOOKUP(B516,Prekės!$A$2:$E$3000,4,FALSE)</f>
        <v>0</v>
      </c>
      <c r="I516">
        <f>VLOOKUP(B516,Prekės!$A$2:$E$3000,5,FALSE)</f>
        <v>0</v>
      </c>
      <c r="J516">
        <f t="shared" si="17"/>
        <v>0</v>
      </c>
      <c r="K516">
        <f t="shared" si="18"/>
        <v>23932.55</v>
      </c>
    </row>
    <row r="517" spans="1:11">
      <c r="A517" s="1">
        <f>Atask.AtsOp!A102</f>
        <v>42482</v>
      </c>
      <c r="B517" t="str">
        <f>Atask.AtsOp!E102</f>
        <v>1110-0001</v>
      </c>
      <c r="C517" t="str">
        <f>Atask.AtsOp!H102</f>
        <v>Baltas vynas</v>
      </c>
      <c r="D517" t="str">
        <f>Atask.AtsOp!N102</f>
        <v>LTR</v>
      </c>
      <c r="E517" t="str">
        <f>Atask.AtsOp!I102</f>
        <v>Perkelti</v>
      </c>
      <c r="F517">
        <f>Atask.AtsOp!M102</f>
        <v>-21061.599999999999</v>
      </c>
      <c r="G517">
        <f>VLOOKUP(B517,Prekės!$A$2:$E$3000,3,FALSE)</f>
        <v>230</v>
      </c>
      <c r="H517">
        <f>VLOOKUP(B517,Prekės!$A$2:$E$3000,4,FALSE)</f>
        <v>0</v>
      </c>
      <c r="I517">
        <f>VLOOKUP(B517,Prekės!$A$2:$E$3000,5,FALSE)</f>
        <v>0</v>
      </c>
      <c r="J517">
        <f t="shared" si="17"/>
        <v>0</v>
      </c>
      <c r="K517">
        <f t="shared" si="18"/>
        <v>-21061.599999999999</v>
      </c>
    </row>
    <row r="518" spans="1:11">
      <c r="A518" s="1">
        <f>Atask.AtsOp!A103</f>
        <v>42482</v>
      </c>
      <c r="B518" t="str">
        <f>Atask.AtsOp!E103</f>
        <v>1110-0001</v>
      </c>
      <c r="C518" t="str">
        <f>Atask.AtsOp!H103</f>
        <v>Baltas vynas</v>
      </c>
      <c r="D518" t="str">
        <f>Atask.AtsOp!N103</f>
        <v>LTR</v>
      </c>
      <c r="E518" t="str">
        <f>Atask.AtsOp!I103</f>
        <v>Perkelti</v>
      </c>
      <c r="F518">
        <f>Atask.AtsOp!M103</f>
        <v>21061.599999999999</v>
      </c>
      <c r="G518">
        <f>VLOOKUP(B518,Prekės!$A$2:$E$3000,3,FALSE)</f>
        <v>230</v>
      </c>
      <c r="H518">
        <f>VLOOKUP(B518,Prekės!$A$2:$E$3000,4,FALSE)</f>
        <v>0</v>
      </c>
      <c r="I518">
        <f>VLOOKUP(B518,Prekės!$A$2:$E$3000,5,FALSE)</f>
        <v>0</v>
      </c>
      <c r="J518">
        <f t="shared" si="17"/>
        <v>0</v>
      </c>
      <c r="K518">
        <f t="shared" si="18"/>
        <v>21061.599999999999</v>
      </c>
    </row>
    <row r="519" spans="1:11">
      <c r="A519" s="1">
        <f>Atask.AtsOp!A104</f>
        <v>42482</v>
      </c>
      <c r="B519" t="str">
        <f>Atask.AtsOp!E104</f>
        <v>1110-0001</v>
      </c>
      <c r="C519" t="str">
        <f>Atask.AtsOp!H104</f>
        <v>Baltas vynas</v>
      </c>
      <c r="D519" t="str">
        <f>Atask.AtsOp!N104</f>
        <v>LTR</v>
      </c>
      <c r="E519" t="str">
        <f>Atask.AtsOp!I104</f>
        <v>Perkelti</v>
      </c>
      <c r="F519">
        <f>Atask.AtsOp!M104</f>
        <v>-24900.11</v>
      </c>
      <c r="G519">
        <f>VLOOKUP(B519,Prekės!$A$2:$E$3000,3,FALSE)</f>
        <v>230</v>
      </c>
      <c r="H519">
        <f>VLOOKUP(B519,Prekės!$A$2:$E$3000,4,FALSE)</f>
        <v>0</v>
      </c>
      <c r="I519">
        <f>VLOOKUP(B519,Prekės!$A$2:$E$3000,5,FALSE)</f>
        <v>0</v>
      </c>
      <c r="J519">
        <f t="shared" si="17"/>
        <v>0</v>
      </c>
      <c r="K519">
        <f t="shared" si="18"/>
        <v>-24900.11</v>
      </c>
    </row>
    <row r="520" spans="1:11">
      <c r="A520" s="1">
        <f>Atask.AtsOp!A105</f>
        <v>42482</v>
      </c>
      <c r="B520" t="str">
        <f>Atask.AtsOp!E105</f>
        <v>1110-0001</v>
      </c>
      <c r="C520" t="str">
        <f>Atask.AtsOp!H105</f>
        <v>Baltas vynas</v>
      </c>
      <c r="D520" t="str">
        <f>Atask.AtsOp!N105</f>
        <v>LTR</v>
      </c>
      <c r="E520" t="str">
        <f>Atask.AtsOp!I105</f>
        <v>Perkelti</v>
      </c>
      <c r="F520">
        <f>Atask.AtsOp!M105</f>
        <v>24900.11</v>
      </c>
      <c r="G520">
        <f>VLOOKUP(B520,Prekės!$A$2:$E$3000,3,FALSE)</f>
        <v>230</v>
      </c>
      <c r="H520">
        <f>VLOOKUP(B520,Prekės!$A$2:$E$3000,4,FALSE)</f>
        <v>0</v>
      </c>
      <c r="I520">
        <f>VLOOKUP(B520,Prekės!$A$2:$E$3000,5,FALSE)</f>
        <v>0</v>
      </c>
      <c r="J520">
        <f t="shared" si="17"/>
        <v>0</v>
      </c>
      <c r="K520">
        <f t="shared" si="18"/>
        <v>24900.11</v>
      </c>
    </row>
    <row r="521" spans="1:11">
      <c r="A521" s="1">
        <f>Atask.AtsOp!A106</f>
        <v>42482</v>
      </c>
      <c r="B521" t="str">
        <f>Atask.AtsOp!E106</f>
        <v>1110-0001</v>
      </c>
      <c r="C521" t="str">
        <f>Atask.AtsOp!H106</f>
        <v>Baltas vynas</v>
      </c>
      <c r="D521" t="str">
        <f>Atask.AtsOp!N106</f>
        <v>LTR</v>
      </c>
      <c r="E521" t="str">
        <f>Atask.AtsOp!I106</f>
        <v>Perkelti</v>
      </c>
      <c r="F521">
        <f>Atask.AtsOp!M106</f>
        <v>-22.41</v>
      </c>
      <c r="G521">
        <f>VLOOKUP(B521,Prekės!$A$2:$E$3000,3,FALSE)</f>
        <v>230</v>
      </c>
      <c r="H521">
        <f>VLOOKUP(B521,Prekės!$A$2:$E$3000,4,FALSE)</f>
        <v>0</v>
      </c>
      <c r="I521">
        <f>VLOOKUP(B521,Prekės!$A$2:$E$3000,5,FALSE)</f>
        <v>0</v>
      </c>
      <c r="J521">
        <f t="shared" si="17"/>
        <v>0</v>
      </c>
      <c r="K521">
        <f t="shared" si="18"/>
        <v>-22.41</v>
      </c>
    </row>
    <row r="522" spans="1:11">
      <c r="A522" s="1">
        <f>Atask.AtsOp!A107</f>
        <v>42485</v>
      </c>
      <c r="B522" t="str">
        <f>Atask.AtsOp!E107</f>
        <v>1110-0001</v>
      </c>
      <c r="C522" t="str">
        <f>Atask.AtsOp!H107</f>
        <v>Baltas vynas</v>
      </c>
      <c r="D522" t="str">
        <f>Atask.AtsOp!N107</f>
        <v>LTR</v>
      </c>
      <c r="E522" t="str">
        <f>Atask.AtsOp!I107</f>
        <v>Perkelti</v>
      </c>
      <c r="F522">
        <f>Atask.AtsOp!M107</f>
        <v>4746.91</v>
      </c>
      <c r="G522">
        <f>VLOOKUP(B522,Prekės!$A$2:$E$3000,3,FALSE)</f>
        <v>230</v>
      </c>
      <c r="H522">
        <f>VLOOKUP(B522,Prekės!$A$2:$E$3000,4,FALSE)</f>
        <v>0</v>
      </c>
      <c r="I522">
        <f>VLOOKUP(B522,Prekės!$A$2:$E$3000,5,FALSE)</f>
        <v>0</v>
      </c>
      <c r="J522">
        <f t="shared" si="17"/>
        <v>0</v>
      </c>
      <c r="K522">
        <f t="shared" si="18"/>
        <v>4746.91</v>
      </c>
    </row>
    <row r="523" spans="1:11">
      <c r="A523" s="1">
        <f>Atask.AtsOp!A108</f>
        <v>42485</v>
      </c>
      <c r="B523" t="str">
        <f>Atask.AtsOp!E108</f>
        <v>1110-0001</v>
      </c>
      <c r="C523" t="str">
        <f>Atask.AtsOp!H108</f>
        <v>Baltas vynas</v>
      </c>
      <c r="D523" t="str">
        <f>Atask.AtsOp!N108</f>
        <v>LTR</v>
      </c>
      <c r="E523" t="str">
        <f>Atask.AtsOp!I108</f>
        <v>Perkelti</v>
      </c>
      <c r="F523">
        <f>Atask.AtsOp!M108</f>
        <v>-14713.09</v>
      </c>
      <c r="G523">
        <f>VLOOKUP(B523,Prekės!$A$2:$E$3000,3,FALSE)</f>
        <v>230</v>
      </c>
      <c r="H523">
        <f>VLOOKUP(B523,Prekės!$A$2:$E$3000,4,FALSE)</f>
        <v>0</v>
      </c>
      <c r="I523">
        <f>VLOOKUP(B523,Prekės!$A$2:$E$3000,5,FALSE)</f>
        <v>0</v>
      </c>
      <c r="J523">
        <f t="shared" si="17"/>
        <v>0</v>
      </c>
      <c r="K523">
        <f t="shared" si="18"/>
        <v>-14713.09</v>
      </c>
    </row>
    <row r="524" spans="1:11">
      <c r="A524" s="1">
        <f>Atask.AtsOp!A109</f>
        <v>42485</v>
      </c>
      <c r="B524" t="str">
        <f>Atask.AtsOp!E109</f>
        <v>1110-0001</v>
      </c>
      <c r="C524" t="str">
        <f>Atask.AtsOp!H109</f>
        <v>Baltas vynas</v>
      </c>
      <c r="D524" t="str">
        <f>Atask.AtsOp!N109</f>
        <v>LTR</v>
      </c>
      <c r="E524" t="str">
        <f>Atask.AtsOp!I109</f>
        <v>Perkelti</v>
      </c>
      <c r="F524">
        <f>Atask.AtsOp!M109</f>
        <v>14713.09</v>
      </c>
      <c r="G524">
        <f>VLOOKUP(B524,Prekės!$A$2:$E$3000,3,FALSE)</f>
        <v>230</v>
      </c>
      <c r="H524">
        <f>VLOOKUP(B524,Prekės!$A$2:$E$3000,4,FALSE)</f>
        <v>0</v>
      </c>
      <c r="I524">
        <f>VLOOKUP(B524,Prekės!$A$2:$E$3000,5,FALSE)</f>
        <v>0</v>
      </c>
      <c r="J524">
        <f t="shared" si="17"/>
        <v>0</v>
      </c>
      <c r="K524">
        <f t="shared" si="18"/>
        <v>14713.09</v>
      </c>
    </row>
    <row r="525" spans="1:11">
      <c r="A525" s="1">
        <f>Atask.AtsOp!A110</f>
        <v>42485</v>
      </c>
      <c r="B525" t="str">
        <f>Atask.AtsOp!E110</f>
        <v>1110-0001</v>
      </c>
      <c r="C525" t="str">
        <f>Atask.AtsOp!H110</f>
        <v>Baltas vynas</v>
      </c>
      <c r="D525" t="str">
        <f>Atask.AtsOp!N110</f>
        <v>LTR</v>
      </c>
      <c r="E525" t="str">
        <f>Atask.AtsOp!I110</f>
        <v>Perkelti</v>
      </c>
      <c r="F525">
        <f>Atask.AtsOp!M110</f>
        <v>24380</v>
      </c>
      <c r="G525">
        <f>VLOOKUP(B525,Prekės!$A$2:$E$3000,3,FALSE)</f>
        <v>230</v>
      </c>
      <c r="H525">
        <f>VLOOKUP(B525,Prekės!$A$2:$E$3000,4,FALSE)</f>
        <v>0</v>
      </c>
      <c r="I525">
        <f>VLOOKUP(B525,Prekės!$A$2:$E$3000,5,FALSE)</f>
        <v>0</v>
      </c>
      <c r="J525">
        <f t="shared" si="17"/>
        <v>0</v>
      </c>
      <c r="K525">
        <f t="shared" si="18"/>
        <v>24380</v>
      </c>
    </row>
    <row r="526" spans="1:11">
      <c r="A526" s="1">
        <f>Atask.AtsOp!A111</f>
        <v>42485</v>
      </c>
      <c r="B526" t="str">
        <f>Atask.AtsOp!E111</f>
        <v>1110-0001</v>
      </c>
      <c r="C526" t="str">
        <f>Atask.AtsOp!H111</f>
        <v>Baltas vynas</v>
      </c>
      <c r="D526" t="str">
        <f>Atask.AtsOp!N111</f>
        <v>LTR</v>
      </c>
      <c r="E526" t="str">
        <f>Atask.AtsOp!I111</f>
        <v>Perkelti</v>
      </c>
      <c r="F526">
        <f>Atask.AtsOp!M111</f>
        <v>-24380</v>
      </c>
      <c r="G526">
        <f>VLOOKUP(B526,Prekės!$A$2:$E$3000,3,FALSE)</f>
        <v>230</v>
      </c>
      <c r="H526">
        <f>VLOOKUP(B526,Prekės!$A$2:$E$3000,4,FALSE)</f>
        <v>0</v>
      </c>
      <c r="I526">
        <f>VLOOKUP(B526,Prekės!$A$2:$E$3000,5,FALSE)</f>
        <v>0</v>
      </c>
      <c r="J526">
        <f t="shared" si="17"/>
        <v>0</v>
      </c>
      <c r="K526">
        <f t="shared" si="18"/>
        <v>-24380</v>
      </c>
    </row>
    <row r="527" spans="1:11">
      <c r="A527" s="1">
        <f>Atask.AtsOp!A112</f>
        <v>42485</v>
      </c>
      <c r="B527" t="str">
        <f>Atask.AtsOp!E112</f>
        <v>1110-0001</v>
      </c>
      <c r="C527" t="str">
        <f>Atask.AtsOp!H112</f>
        <v>Baltas vynas</v>
      </c>
      <c r="D527" t="str">
        <f>Atask.AtsOp!N112</f>
        <v>LTR</v>
      </c>
      <c r="E527" t="str">
        <f>Atask.AtsOp!I112</f>
        <v>Perkelti</v>
      </c>
      <c r="F527">
        <f>Atask.AtsOp!M112</f>
        <v>24380</v>
      </c>
      <c r="G527">
        <f>VLOOKUP(B527,Prekės!$A$2:$E$3000,3,FALSE)</f>
        <v>230</v>
      </c>
      <c r="H527">
        <f>VLOOKUP(B527,Prekės!$A$2:$E$3000,4,FALSE)</f>
        <v>0</v>
      </c>
      <c r="I527">
        <f>VLOOKUP(B527,Prekės!$A$2:$E$3000,5,FALSE)</f>
        <v>0</v>
      </c>
      <c r="J527">
        <f t="shared" si="17"/>
        <v>0</v>
      </c>
      <c r="K527">
        <f t="shared" si="18"/>
        <v>24380</v>
      </c>
    </row>
    <row r="528" spans="1:11">
      <c r="A528" s="1">
        <f>Atask.AtsOp!A113</f>
        <v>42485</v>
      </c>
      <c r="B528" t="str">
        <f>Atask.AtsOp!E113</f>
        <v>1110-0001</v>
      </c>
      <c r="C528" t="str">
        <f>Atask.AtsOp!H113</f>
        <v>Baltas vynas</v>
      </c>
      <c r="D528" t="str">
        <f>Atask.AtsOp!N113</f>
        <v>LTR</v>
      </c>
      <c r="E528" t="str">
        <f>Atask.AtsOp!I113</f>
        <v>Perkelti</v>
      </c>
      <c r="F528">
        <f>Atask.AtsOp!M113</f>
        <v>-36.57</v>
      </c>
      <c r="G528">
        <f>VLOOKUP(B528,Prekės!$A$2:$E$3000,3,FALSE)</f>
        <v>230</v>
      </c>
      <c r="H528">
        <f>VLOOKUP(B528,Prekės!$A$2:$E$3000,4,FALSE)</f>
        <v>0</v>
      </c>
      <c r="I528">
        <f>VLOOKUP(B528,Prekės!$A$2:$E$3000,5,FALSE)</f>
        <v>0</v>
      </c>
      <c r="J528">
        <f t="shared" si="17"/>
        <v>0</v>
      </c>
      <c r="K528">
        <f t="shared" si="18"/>
        <v>-36.57</v>
      </c>
    </row>
    <row r="529" spans="1:11">
      <c r="A529" s="1">
        <f>Atask.AtsOp!A114</f>
        <v>42485</v>
      </c>
      <c r="B529" t="str">
        <f>Atask.AtsOp!E114</f>
        <v>1110-0001</v>
      </c>
      <c r="C529" t="str">
        <f>Atask.AtsOp!H114</f>
        <v>Baltas vynas</v>
      </c>
      <c r="D529" t="str">
        <f>Atask.AtsOp!N114</f>
        <v>LTR</v>
      </c>
      <c r="E529" t="str">
        <f>Atask.AtsOp!I114</f>
        <v>Perkelti</v>
      </c>
      <c r="F529">
        <f>Atask.AtsOp!M114</f>
        <v>-24380</v>
      </c>
      <c r="G529">
        <f>VLOOKUP(B529,Prekės!$A$2:$E$3000,3,FALSE)</f>
        <v>230</v>
      </c>
      <c r="H529">
        <f>VLOOKUP(B529,Prekės!$A$2:$E$3000,4,FALSE)</f>
        <v>0</v>
      </c>
      <c r="I529">
        <f>VLOOKUP(B529,Prekės!$A$2:$E$3000,5,FALSE)</f>
        <v>0</v>
      </c>
      <c r="J529">
        <f t="shared" si="17"/>
        <v>0</v>
      </c>
      <c r="K529">
        <f t="shared" si="18"/>
        <v>-24380</v>
      </c>
    </row>
    <row r="530" spans="1:11">
      <c r="A530" s="1">
        <f>Atask.AtsOp!A115</f>
        <v>42482</v>
      </c>
      <c r="B530" t="str">
        <f>Atask.AtsOp!E115</f>
        <v>1110-0001</v>
      </c>
      <c r="C530" t="str">
        <f>Atask.AtsOp!H115</f>
        <v>Baltas vynas</v>
      </c>
      <c r="D530" t="str">
        <f>Atask.AtsOp!N115</f>
        <v>LTR</v>
      </c>
      <c r="E530" t="str">
        <f>Atask.AtsOp!I115</f>
        <v>Perkelti</v>
      </c>
      <c r="F530">
        <f>Atask.AtsOp!M115</f>
        <v>-23944.52</v>
      </c>
      <c r="G530">
        <f>VLOOKUP(B530,Prekės!$A$2:$E$3000,3,FALSE)</f>
        <v>230</v>
      </c>
      <c r="H530">
        <f>VLOOKUP(B530,Prekės!$A$2:$E$3000,4,FALSE)</f>
        <v>0</v>
      </c>
      <c r="I530">
        <f>VLOOKUP(B530,Prekės!$A$2:$E$3000,5,FALSE)</f>
        <v>0</v>
      </c>
      <c r="J530">
        <f t="shared" si="17"/>
        <v>0</v>
      </c>
      <c r="K530">
        <f t="shared" si="18"/>
        <v>-23944.52</v>
      </c>
    </row>
    <row r="531" spans="1:11">
      <c r="A531" s="1">
        <f>Atask.AtsOp!A116</f>
        <v>42482</v>
      </c>
      <c r="B531" t="str">
        <f>Atask.AtsOp!E116</f>
        <v>1110-0001</v>
      </c>
      <c r="C531" t="str">
        <f>Atask.AtsOp!H116</f>
        <v>Baltas vynas</v>
      </c>
      <c r="D531" t="str">
        <f>Atask.AtsOp!N116</f>
        <v>LTR</v>
      </c>
      <c r="E531" t="str">
        <f>Atask.AtsOp!I116</f>
        <v>Perkelti</v>
      </c>
      <c r="F531">
        <f>Atask.AtsOp!M116</f>
        <v>23944.52</v>
      </c>
      <c r="G531">
        <f>VLOOKUP(B531,Prekės!$A$2:$E$3000,3,FALSE)</f>
        <v>230</v>
      </c>
      <c r="H531">
        <f>VLOOKUP(B531,Prekės!$A$2:$E$3000,4,FALSE)</f>
        <v>0</v>
      </c>
      <c r="I531">
        <f>VLOOKUP(B531,Prekės!$A$2:$E$3000,5,FALSE)</f>
        <v>0</v>
      </c>
      <c r="J531">
        <f t="shared" si="17"/>
        <v>0</v>
      </c>
      <c r="K531">
        <f t="shared" si="18"/>
        <v>23944.52</v>
      </c>
    </row>
    <row r="532" spans="1:11">
      <c r="A532" s="1">
        <f>Atask.AtsOp!A117</f>
        <v>42482</v>
      </c>
      <c r="B532" t="str">
        <f>Atask.AtsOp!E117</f>
        <v>1110-0001</v>
      </c>
      <c r="C532" t="str">
        <f>Atask.AtsOp!H117</f>
        <v>Baltas vynas</v>
      </c>
      <c r="D532" t="str">
        <f>Atask.AtsOp!N117</f>
        <v>LTR</v>
      </c>
      <c r="E532" t="str">
        <f>Atask.AtsOp!I117</f>
        <v>Perkelti</v>
      </c>
      <c r="F532">
        <f>Atask.AtsOp!M117</f>
        <v>-11.97</v>
      </c>
      <c r="G532">
        <f>VLOOKUP(B532,Prekės!$A$2:$E$3000,3,FALSE)</f>
        <v>230</v>
      </c>
      <c r="H532">
        <f>VLOOKUP(B532,Prekės!$A$2:$E$3000,4,FALSE)</f>
        <v>0</v>
      </c>
      <c r="I532">
        <f>VLOOKUP(B532,Prekės!$A$2:$E$3000,5,FALSE)</f>
        <v>0</v>
      </c>
      <c r="J532">
        <f t="shared" si="17"/>
        <v>0</v>
      </c>
      <c r="K532">
        <f t="shared" si="18"/>
        <v>-11.97</v>
      </c>
    </row>
    <row r="533" spans="1:11">
      <c r="A533" s="1">
        <f>Atask.AtsOp!A118</f>
        <v>42482</v>
      </c>
      <c r="B533" t="str">
        <f>Atask.AtsOp!E118</f>
        <v>1110-0001</v>
      </c>
      <c r="C533" t="str">
        <f>Atask.AtsOp!H118</f>
        <v>Baltas vynas</v>
      </c>
      <c r="D533" t="str">
        <f>Atask.AtsOp!N118</f>
        <v>LTR</v>
      </c>
      <c r="E533" t="str">
        <f>Atask.AtsOp!I118</f>
        <v>Perkelti</v>
      </c>
      <c r="F533">
        <f>Atask.AtsOp!M118</f>
        <v>-1154.55</v>
      </c>
      <c r="G533">
        <f>VLOOKUP(B533,Prekės!$A$2:$E$3000,3,FALSE)</f>
        <v>230</v>
      </c>
      <c r="H533">
        <f>VLOOKUP(B533,Prekės!$A$2:$E$3000,4,FALSE)</f>
        <v>0</v>
      </c>
      <c r="I533">
        <f>VLOOKUP(B533,Prekės!$A$2:$E$3000,5,FALSE)</f>
        <v>0</v>
      </c>
      <c r="J533">
        <f t="shared" si="17"/>
        <v>0</v>
      </c>
      <c r="K533">
        <f t="shared" si="18"/>
        <v>-1154.55</v>
      </c>
    </row>
    <row r="534" spans="1:11">
      <c r="A534" s="1">
        <f>Atask.AtsOp!A119</f>
        <v>42482</v>
      </c>
      <c r="B534" t="str">
        <f>Atask.AtsOp!E119</f>
        <v>1110-0001</v>
      </c>
      <c r="C534" t="str">
        <f>Atask.AtsOp!H119</f>
        <v>Baltas vynas</v>
      </c>
      <c r="D534" t="str">
        <f>Atask.AtsOp!N119</f>
        <v>LTR</v>
      </c>
      <c r="E534" t="str">
        <f>Atask.AtsOp!I119</f>
        <v>Perkelti</v>
      </c>
      <c r="F534">
        <f>Atask.AtsOp!M119</f>
        <v>1154.55</v>
      </c>
      <c r="G534">
        <f>VLOOKUP(B534,Prekės!$A$2:$E$3000,3,FALSE)</f>
        <v>230</v>
      </c>
      <c r="H534">
        <f>VLOOKUP(B534,Prekės!$A$2:$E$3000,4,FALSE)</f>
        <v>0</v>
      </c>
      <c r="I534">
        <f>VLOOKUP(B534,Prekės!$A$2:$E$3000,5,FALSE)</f>
        <v>0</v>
      </c>
      <c r="J534">
        <f t="shared" si="17"/>
        <v>0</v>
      </c>
      <c r="K534">
        <f t="shared" si="18"/>
        <v>1154.55</v>
      </c>
    </row>
    <row r="535" spans="1:11">
      <c r="A535" s="1">
        <f>Atask.AtsOp!A120</f>
        <v>42482</v>
      </c>
      <c r="B535" t="str">
        <f>Atask.AtsOp!E120</f>
        <v>1110-0001</v>
      </c>
      <c r="C535" t="str">
        <f>Atask.AtsOp!H120</f>
        <v>Baltas vynas</v>
      </c>
      <c r="D535" t="str">
        <f>Atask.AtsOp!N120</f>
        <v>LTR</v>
      </c>
      <c r="E535" t="str">
        <f>Atask.AtsOp!I120</f>
        <v>Perkelti</v>
      </c>
      <c r="F535">
        <f>Atask.AtsOp!M120</f>
        <v>-2233.85</v>
      </c>
      <c r="G535">
        <f>VLOOKUP(B535,Prekės!$A$2:$E$3000,3,FALSE)</f>
        <v>230</v>
      </c>
      <c r="H535">
        <f>VLOOKUP(B535,Prekės!$A$2:$E$3000,4,FALSE)</f>
        <v>0</v>
      </c>
      <c r="I535">
        <f>VLOOKUP(B535,Prekės!$A$2:$E$3000,5,FALSE)</f>
        <v>0</v>
      </c>
      <c r="J535">
        <f t="shared" si="17"/>
        <v>0</v>
      </c>
      <c r="K535">
        <f t="shared" si="18"/>
        <v>-2233.85</v>
      </c>
    </row>
    <row r="536" spans="1:11">
      <c r="A536" s="1">
        <f>Atask.AtsOp!A121</f>
        <v>42482</v>
      </c>
      <c r="B536" t="str">
        <f>Atask.AtsOp!E121</f>
        <v>1110-0001</v>
      </c>
      <c r="C536" t="str">
        <f>Atask.AtsOp!H121</f>
        <v>Baltas vynas</v>
      </c>
      <c r="D536" t="str">
        <f>Atask.AtsOp!N121</f>
        <v>LTR</v>
      </c>
      <c r="E536" t="str">
        <f>Atask.AtsOp!I121</f>
        <v>Pirkimo užsakymas</v>
      </c>
      <c r="F536">
        <f>Atask.AtsOp!M121</f>
        <v>23944.52</v>
      </c>
      <c r="G536">
        <f>VLOOKUP(B536,Prekės!$A$2:$E$3000,3,FALSE)</f>
        <v>230</v>
      </c>
      <c r="H536">
        <f>VLOOKUP(B536,Prekės!$A$2:$E$3000,4,FALSE)</f>
        <v>0</v>
      </c>
      <c r="I536">
        <f>VLOOKUP(B536,Prekės!$A$2:$E$3000,5,FALSE)</f>
        <v>0</v>
      </c>
      <c r="J536">
        <f t="shared" si="17"/>
        <v>0</v>
      </c>
      <c r="K536">
        <f t="shared" si="18"/>
        <v>23944.52</v>
      </c>
    </row>
    <row r="537" spans="1:11">
      <c r="A537" s="1">
        <f>Atask.AtsOp!A122</f>
        <v>42485</v>
      </c>
      <c r="B537" t="str">
        <f>Atask.AtsOp!E122</f>
        <v>1110-0001</v>
      </c>
      <c r="C537" t="str">
        <f>Atask.AtsOp!H122</f>
        <v>Baltas vynas</v>
      </c>
      <c r="D537" t="str">
        <f>Atask.AtsOp!N122</f>
        <v>LTR</v>
      </c>
      <c r="E537" t="str">
        <f>Atask.AtsOp!I122</f>
        <v>Perkelti</v>
      </c>
      <c r="F537">
        <f>Atask.AtsOp!M122</f>
        <v>-4746.91</v>
      </c>
      <c r="G537">
        <f>VLOOKUP(B537,Prekės!$A$2:$E$3000,3,FALSE)</f>
        <v>230</v>
      </c>
      <c r="H537">
        <f>VLOOKUP(B537,Prekės!$A$2:$E$3000,4,FALSE)</f>
        <v>0</v>
      </c>
      <c r="I537">
        <f>VLOOKUP(B537,Prekės!$A$2:$E$3000,5,FALSE)</f>
        <v>0</v>
      </c>
      <c r="J537">
        <f t="shared" si="17"/>
        <v>0</v>
      </c>
      <c r="K537">
        <f t="shared" si="18"/>
        <v>-4746.91</v>
      </c>
    </row>
    <row r="538" spans="1:11">
      <c r="A538" s="1">
        <f>Atask.AtsOp!A123</f>
        <v>42482</v>
      </c>
      <c r="B538" t="str">
        <f>Atask.AtsOp!E123</f>
        <v>1110-0001</v>
      </c>
      <c r="C538" t="str">
        <f>Atask.AtsOp!H123</f>
        <v>Baltas vynas</v>
      </c>
      <c r="D538" t="str">
        <f>Atask.AtsOp!N123</f>
        <v>LTR</v>
      </c>
      <c r="E538" t="str">
        <f>Atask.AtsOp!I123</f>
        <v>Pirkimo užsakymas</v>
      </c>
      <c r="F538">
        <f>Atask.AtsOp!M123</f>
        <v>24912.57</v>
      </c>
      <c r="G538">
        <f>VLOOKUP(B538,Prekės!$A$2:$E$3000,3,FALSE)</f>
        <v>230</v>
      </c>
      <c r="H538">
        <f>VLOOKUP(B538,Prekės!$A$2:$E$3000,4,FALSE)</f>
        <v>0</v>
      </c>
      <c r="I538">
        <f>VLOOKUP(B538,Prekės!$A$2:$E$3000,5,FALSE)</f>
        <v>0</v>
      </c>
      <c r="J538">
        <f t="shared" si="17"/>
        <v>0</v>
      </c>
      <c r="K538">
        <f t="shared" si="18"/>
        <v>24912.57</v>
      </c>
    </row>
    <row r="539" spans="1:11">
      <c r="A539" s="1">
        <f>Atask.AtsOp!A124</f>
        <v>42482</v>
      </c>
      <c r="B539" t="str">
        <f>Atask.AtsOp!E124</f>
        <v>1110-0001</v>
      </c>
      <c r="C539" t="str">
        <f>Atask.AtsOp!H124</f>
        <v>Baltas vynas</v>
      </c>
      <c r="D539" t="str">
        <f>Atask.AtsOp!N124</f>
        <v>LTR</v>
      </c>
      <c r="E539" t="str">
        <f>Atask.AtsOp!I124</f>
        <v>Perkelti</v>
      </c>
      <c r="F539">
        <f>Atask.AtsOp!M124</f>
        <v>-25359.55</v>
      </c>
      <c r="G539">
        <f>VLOOKUP(B539,Prekės!$A$2:$E$3000,3,FALSE)</f>
        <v>230</v>
      </c>
      <c r="H539">
        <f>VLOOKUP(B539,Prekės!$A$2:$E$3000,4,FALSE)</f>
        <v>0</v>
      </c>
      <c r="I539">
        <f>VLOOKUP(B539,Prekės!$A$2:$E$3000,5,FALSE)</f>
        <v>0</v>
      </c>
      <c r="J539">
        <f t="shared" si="17"/>
        <v>0</v>
      </c>
      <c r="K539">
        <f t="shared" si="18"/>
        <v>-25359.55</v>
      </c>
    </row>
    <row r="540" spans="1:11">
      <c r="A540" s="1">
        <f>Atask.AtsOp!A125</f>
        <v>42482</v>
      </c>
      <c r="B540" t="str">
        <f>Atask.AtsOp!E125</f>
        <v>1110-0001</v>
      </c>
      <c r="C540" t="str">
        <f>Atask.AtsOp!H125</f>
        <v>Baltas vynas</v>
      </c>
      <c r="D540" t="str">
        <f>Atask.AtsOp!N125</f>
        <v>LTR</v>
      </c>
      <c r="E540" t="str">
        <f>Atask.AtsOp!I125</f>
        <v>Perkelti</v>
      </c>
      <c r="F540">
        <f>Atask.AtsOp!M125</f>
        <v>2233.85</v>
      </c>
      <c r="G540">
        <f>VLOOKUP(B540,Prekės!$A$2:$E$3000,3,FALSE)</f>
        <v>230</v>
      </c>
      <c r="H540">
        <f>VLOOKUP(B540,Prekės!$A$2:$E$3000,4,FALSE)</f>
        <v>0</v>
      </c>
      <c r="I540">
        <f>VLOOKUP(B540,Prekės!$A$2:$E$3000,5,FALSE)</f>
        <v>0</v>
      </c>
      <c r="J540">
        <f t="shared" si="17"/>
        <v>0</v>
      </c>
      <c r="K540">
        <f t="shared" si="18"/>
        <v>2233.85</v>
      </c>
    </row>
    <row r="541" spans="1:11">
      <c r="A541" s="1">
        <f>Atask.AtsOp!A126</f>
        <v>42482</v>
      </c>
      <c r="B541" t="str">
        <f>Atask.AtsOp!E126</f>
        <v>1110-0001</v>
      </c>
      <c r="C541" t="str">
        <f>Atask.AtsOp!H126</f>
        <v>Baltas vynas</v>
      </c>
      <c r="D541" t="str">
        <f>Atask.AtsOp!N126</f>
        <v>LTR</v>
      </c>
      <c r="E541" t="str">
        <f>Atask.AtsOp!I126</f>
        <v>Perkelti</v>
      </c>
      <c r="F541">
        <f>Atask.AtsOp!M126</f>
        <v>25359.55</v>
      </c>
      <c r="G541">
        <f>VLOOKUP(B541,Prekės!$A$2:$E$3000,3,FALSE)</f>
        <v>230</v>
      </c>
      <c r="H541">
        <f>VLOOKUP(B541,Prekės!$A$2:$E$3000,4,FALSE)</f>
        <v>0</v>
      </c>
      <c r="I541">
        <f>VLOOKUP(B541,Prekės!$A$2:$E$3000,5,FALSE)</f>
        <v>0</v>
      </c>
      <c r="J541">
        <f t="shared" si="17"/>
        <v>0</v>
      </c>
      <c r="K541">
        <f t="shared" si="18"/>
        <v>25359.55</v>
      </c>
    </row>
    <row r="542" spans="1:11">
      <c r="A542" s="1">
        <f>Atask.AtsOp!A127</f>
        <v>42482</v>
      </c>
      <c r="B542" t="str">
        <f>Atask.AtsOp!E127</f>
        <v>1110-0001</v>
      </c>
      <c r="C542" t="str">
        <f>Atask.AtsOp!H127</f>
        <v>Baltas vynas</v>
      </c>
      <c r="D542" t="str">
        <f>Atask.AtsOp!N127</f>
        <v>LTR</v>
      </c>
      <c r="E542" t="str">
        <f>Atask.AtsOp!I127</f>
        <v>Perkelti</v>
      </c>
      <c r="F542">
        <f>Atask.AtsOp!M127</f>
        <v>-21.54</v>
      </c>
      <c r="G542">
        <f>VLOOKUP(B542,Prekės!$A$2:$E$3000,3,FALSE)</f>
        <v>230</v>
      </c>
      <c r="H542">
        <f>VLOOKUP(B542,Prekės!$A$2:$E$3000,4,FALSE)</f>
        <v>0</v>
      </c>
      <c r="I542">
        <f>VLOOKUP(B542,Prekės!$A$2:$E$3000,5,FALSE)</f>
        <v>0</v>
      </c>
      <c r="J542">
        <f t="shared" si="17"/>
        <v>0</v>
      </c>
      <c r="K542">
        <f t="shared" si="18"/>
        <v>-21.54</v>
      </c>
    </row>
    <row r="543" spans="1:11">
      <c r="A543" s="1">
        <f>Atask.AtsOp!A128</f>
        <v>42482</v>
      </c>
      <c r="B543" t="str">
        <f>Atask.AtsOp!E128</f>
        <v>1110-0001</v>
      </c>
      <c r="C543" t="str">
        <f>Atask.AtsOp!H128</f>
        <v>Baltas vynas</v>
      </c>
      <c r="D543" t="str">
        <f>Atask.AtsOp!N128</f>
        <v>LTR</v>
      </c>
      <c r="E543" t="str">
        <f>Atask.AtsOp!I128</f>
        <v>Perkelti</v>
      </c>
      <c r="F543">
        <f>Atask.AtsOp!M128</f>
        <v>-21330.59</v>
      </c>
      <c r="G543">
        <f>VLOOKUP(B543,Prekės!$A$2:$E$3000,3,FALSE)</f>
        <v>230</v>
      </c>
      <c r="H543">
        <f>VLOOKUP(B543,Prekės!$A$2:$E$3000,4,FALSE)</f>
        <v>0</v>
      </c>
      <c r="I543">
        <f>VLOOKUP(B543,Prekės!$A$2:$E$3000,5,FALSE)</f>
        <v>0</v>
      </c>
      <c r="J543">
        <f t="shared" si="17"/>
        <v>0</v>
      </c>
      <c r="K543">
        <f t="shared" si="18"/>
        <v>-21330.59</v>
      </c>
    </row>
    <row r="544" spans="1:11">
      <c r="A544" s="1">
        <f>Atask.AtsOp!A129</f>
        <v>42482</v>
      </c>
      <c r="B544" t="str">
        <f>Atask.AtsOp!E129</f>
        <v>1110-0001</v>
      </c>
      <c r="C544" t="str">
        <f>Atask.AtsOp!H129</f>
        <v>Baltas vynas</v>
      </c>
      <c r="D544" t="str">
        <f>Atask.AtsOp!N129</f>
        <v>LTR</v>
      </c>
      <c r="E544" t="str">
        <f>Atask.AtsOp!I129</f>
        <v>Perkelti</v>
      </c>
      <c r="F544">
        <f>Atask.AtsOp!M129</f>
        <v>21330.59</v>
      </c>
      <c r="G544">
        <f>VLOOKUP(B544,Prekės!$A$2:$E$3000,3,FALSE)</f>
        <v>230</v>
      </c>
      <c r="H544">
        <f>VLOOKUP(B544,Prekės!$A$2:$E$3000,4,FALSE)</f>
        <v>0</v>
      </c>
      <c r="I544">
        <f>VLOOKUP(B544,Prekės!$A$2:$E$3000,5,FALSE)</f>
        <v>0</v>
      </c>
      <c r="J544">
        <f t="shared" si="17"/>
        <v>0</v>
      </c>
      <c r="K544">
        <f t="shared" si="18"/>
        <v>21330.59</v>
      </c>
    </row>
    <row r="545" spans="1:11">
      <c r="A545" s="1">
        <f>Atask.AtsOp!A130</f>
        <v>42481</v>
      </c>
      <c r="B545" t="str">
        <f>Atask.AtsOp!E130</f>
        <v>1110-0001</v>
      </c>
      <c r="C545" t="str">
        <f>Atask.AtsOp!H130</f>
        <v>Baltas vynas</v>
      </c>
      <c r="D545" t="str">
        <f>Atask.AtsOp!N130</f>
        <v>LTR</v>
      </c>
      <c r="E545" t="str">
        <f>Atask.AtsOp!I130</f>
        <v>Perkelti</v>
      </c>
      <c r="F545">
        <f>Atask.AtsOp!M130</f>
        <v>-25395.09</v>
      </c>
      <c r="G545">
        <f>VLOOKUP(B545,Prekės!$A$2:$E$3000,3,FALSE)</f>
        <v>230</v>
      </c>
      <c r="H545">
        <f>VLOOKUP(B545,Prekės!$A$2:$E$3000,4,FALSE)</f>
        <v>0</v>
      </c>
      <c r="I545">
        <f>VLOOKUP(B545,Prekės!$A$2:$E$3000,5,FALSE)</f>
        <v>0</v>
      </c>
      <c r="J545">
        <f t="shared" si="17"/>
        <v>0</v>
      </c>
      <c r="K545">
        <f t="shared" si="18"/>
        <v>-25395.09</v>
      </c>
    </row>
    <row r="546" spans="1:11">
      <c r="A546" s="1">
        <f>Atask.AtsOp!A131</f>
        <v>42481</v>
      </c>
      <c r="B546" t="str">
        <f>Atask.AtsOp!E131</f>
        <v>1110-0001</v>
      </c>
      <c r="C546" t="str">
        <f>Atask.AtsOp!H131</f>
        <v>Baltas vynas</v>
      </c>
      <c r="D546" t="str">
        <f>Atask.AtsOp!N131</f>
        <v>LTR</v>
      </c>
      <c r="E546" t="str">
        <f>Atask.AtsOp!I131</f>
        <v>Perkelti</v>
      </c>
      <c r="F546">
        <f>Atask.AtsOp!M131</f>
        <v>25395.09</v>
      </c>
      <c r="G546">
        <f>VLOOKUP(B546,Prekės!$A$2:$E$3000,3,FALSE)</f>
        <v>230</v>
      </c>
      <c r="H546">
        <f>VLOOKUP(B546,Prekės!$A$2:$E$3000,4,FALSE)</f>
        <v>0</v>
      </c>
      <c r="I546">
        <f>VLOOKUP(B546,Prekės!$A$2:$E$3000,5,FALSE)</f>
        <v>0</v>
      </c>
      <c r="J546">
        <f t="shared" si="17"/>
        <v>0</v>
      </c>
      <c r="K546">
        <f t="shared" si="18"/>
        <v>25395.09</v>
      </c>
    </row>
    <row r="547" spans="1:11">
      <c r="A547" s="1">
        <f>Atask.AtsOp!A132</f>
        <v>42481</v>
      </c>
      <c r="B547" t="str">
        <f>Atask.AtsOp!E132</f>
        <v>1110-0001</v>
      </c>
      <c r="C547" t="str">
        <f>Atask.AtsOp!H132</f>
        <v>Baltas vynas</v>
      </c>
      <c r="D547" t="str">
        <f>Atask.AtsOp!N132</f>
        <v>LTR</v>
      </c>
      <c r="E547" t="str">
        <f>Atask.AtsOp!I132</f>
        <v>Perkelti</v>
      </c>
      <c r="F547">
        <f>Atask.AtsOp!M132</f>
        <v>-12.7</v>
      </c>
      <c r="G547">
        <f>VLOOKUP(B547,Prekės!$A$2:$E$3000,3,FALSE)</f>
        <v>230</v>
      </c>
      <c r="H547">
        <f>VLOOKUP(B547,Prekės!$A$2:$E$3000,4,FALSE)</f>
        <v>0</v>
      </c>
      <c r="I547">
        <f>VLOOKUP(B547,Prekės!$A$2:$E$3000,5,FALSE)</f>
        <v>0</v>
      </c>
      <c r="J547">
        <f t="shared" ref="J547:J610" si="19">IF(G547=110,F547*H547*I547,IF(G547&lt;280,F547*H547,F547*H547*(I547/100)))</f>
        <v>0</v>
      </c>
      <c r="K547">
        <f t="shared" ref="K547:K610" si="20">IF(EXACT(D547,"But."),J547,F547)</f>
        <v>-12.7</v>
      </c>
    </row>
    <row r="548" spans="1:11">
      <c r="A548" s="1">
        <f>Atask.AtsOp!A133</f>
        <v>42482</v>
      </c>
      <c r="B548" t="str">
        <f>Atask.AtsOp!E133</f>
        <v>1110-0001</v>
      </c>
      <c r="C548" t="str">
        <f>Atask.AtsOp!H133</f>
        <v>Baltas vynas</v>
      </c>
      <c r="D548" t="str">
        <f>Atask.AtsOp!N133</f>
        <v>LTR</v>
      </c>
      <c r="E548" t="str">
        <f>Atask.AtsOp!I133</f>
        <v>Perkelti</v>
      </c>
      <c r="F548">
        <f>Atask.AtsOp!M133</f>
        <v>-17.46</v>
      </c>
      <c r="G548">
        <f>VLOOKUP(B548,Prekės!$A$2:$E$3000,3,FALSE)</f>
        <v>230</v>
      </c>
      <c r="H548">
        <f>VLOOKUP(B548,Prekės!$A$2:$E$3000,4,FALSE)</f>
        <v>0</v>
      </c>
      <c r="I548">
        <f>VLOOKUP(B548,Prekės!$A$2:$E$3000,5,FALSE)</f>
        <v>0</v>
      </c>
      <c r="J548">
        <f t="shared" si="19"/>
        <v>0</v>
      </c>
      <c r="K548">
        <f t="shared" si="20"/>
        <v>-17.46</v>
      </c>
    </row>
    <row r="549" spans="1:11">
      <c r="A549" s="1">
        <f>Atask.AtsOp!A134</f>
        <v>42482</v>
      </c>
      <c r="B549" t="str">
        <f>Atask.AtsOp!E134</f>
        <v>1110-0001</v>
      </c>
      <c r="C549" t="str">
        <f>Atask.AtsOp!H134</f>
        <v>Baltas vynas</v>
      </c>
      <c r="D549" t="str">
        <f>Atask.AtsOp!N134</f>
        <v>LTR</v>
      </c>
      <c r="E549" t="str">
        <f>Atask.AtsOp!I134</f>
        <v>Perkelti</v>
      </c>
      <c r="F549">
        <f>Atask.AtsOp!M134</f>
        <v>-187.46</v>
      </c>
      <c r="G549">
        <f>VLOOKUP(B549,Prekės!$A$2:$E$3000,3,FALSE)</f>
        <v>230</v>
      </c>
      <c r="H549">
        <f>VLOOKUP(B549,Prekės!$A$2:$E$3000,4,FALSE)</f>
        <v>0</v>
      </c>
      <c r="I549">
        <f>VLOOKUP(B549,Prekės!$A$2:$E$3000,5,FALSE)</f>
        <v>0</v>
      </c>
      <c r="J549">
        <f t="shared" si="19"/>
        <v>0</v>
      </c>
      <c r="K549">
        <f t="shared" si="20"/>
        <v>-187.46</v>
      </c>
    </row>
    <row r="550" spans="1:11">
      <c r="A550" s="1">
        <f>Atask.AtsOp!A135</f>
        <v>42482</v>
      </c>
      <c r="B550" t="str">
        <f>Atask.AtsOp!E135</f>
        <v>1110-0001</v>
      </c>
      <c r="C550" t="str">
        <f>Atask.AtsOp!H135</f>
        <v>Baltas vynas</v>
      </c>
      <c r="D550" t="str">
        <f>Atask.AtsOp!N135</f>
        <v>LTR</v>
      </c>
      <c r="E550" t="str">
        <f>Atask.AtsOp!I135</f>
        <v>Perkelti</v>
      </c>
      <c r="F550">
        <f>Atask.AtsOp!M135</f>
        <v>187.46</v>
      </c>
      <c r="G550">
        <f>VLOOKUP(B550,Prekės!$A$2:$E$3000,3,FALSE)</f>
        <v>230</v>
      </c>
      <c r="H550">
        <f>VLOOKUP(B550,Prekės!$A$2:$E$3000,4,FALSE)</f>
        <v>0</v>
      </c>
      <c r="I550">
        <f>VLOOKUP(B550,Prekės!$A$2:$E$3000,5,FALSE)</f>
        <v>0</v>
      </c>
      <c r="J550">
        <f t="shared" si="19"/>
        <v>0</v>
      </c>
      <c r="K550">
        <f t="shared" si="20"/>
        <v>187.46</v>
      </c>
    </row>
    <row r="551" spans="1:11">
      <c r="A551" s="1">
        <f>Atask.AtsOp!A136</f>
        <v>42482</v>
      </c>
      <c r="B551" t="str">
        <f>Atask.AtsOp!E136</f>
        <v>1110-0001</v>
      </c>
      <c r="C551" t="str">
        <f>Atask.AtsOp!H136</f>
        <v>Baltas vynas</v>
      </c>
      <c r="D551" t="str">
        <f>Atask.AtsOp!N136</f>
        <v>LTR</v>
      </c>
      <c r="E551" t="str">
        <f>Atask.AtsOp!I136</f>
        <v>Perkelti</v>
      </c>
      <c r="F551">
        <f>Atask.AtsOp!M136</f>
        <v>-4660.7</v>
      </c>
      <c r="G551">
        <f>VLOOKUP(B551,Prekės!$A$2:$E$3000,3,FALSE)</f>
        <v>230</v>
      </c>
      <c r="H551">
        <f>VLOOKUP(B551,Prekės!$A$2:$E$3000,4,FALSE)</f>
        <v>0</v>
      </c>
      <c r="I551">
        <f>VLOOKUP(B551,Prekės!$A$2:$E$3000,5,FALSE)</f>
        <v>0</v>
      </c>
      <c r="J551">
        <f t="shared" si="19"/>
        <v>0</v>
      </c>
      <c r="K551">
        <f t="shared" si="20"/>
        <v>-4660.7</v>
      </c>
    </row>
    <row r="552" spans="1:11">
      <c r="A552" s="1">
        <f>Atask.AtsOp!A137</f>
        <v>42482</v>
      </c>
      <c r="B552" t="str">
        <f>Atask.AtsOp!E137</f>
        <v>1110-0001</v>
      </c>
      <c r="C552" t="str">
        <f>Atask.AtsOp!H137</f>
        <v>Baltas vynas</v>
      </c>
      <c r="D552" t="str">
        <f>Atask.AtsOp!N137</f>
        <v>LTR</v>
      </c>
      <c r="E552" t="str">
        <f>Atask.AtsOp!I137</f>
        <v>Perkelti</v>
      </c>
      <c r="F552">
        <f>Atask.AtsOp!M137</f>
        <v>4660.7</v>
      </c>
      <c r="G552">
        <f>VLOOKUP(B552,Prekės!$A$2:$E$3000,3,FALSE)</f>
        <v>230</v>
      </c>
      <c r="H552">
        <f>VLOOKUP(B552,Prekės!$A$2:$E$3000,4,FALSE)</f>
        <v>0</v>
      </c>
      <c r="I552">
        <f>VLOOKUP(B552,Prekės!$A$2:$E$3000,5,FALSE)</f>
        <v>0</v>
      </c>
      <c r="J552">
        <f t="shared" si="19"/>
        <v>0</v>
      </c>
      <c r="K552">
        <f t="shared" si="20"/>
        <v>4660.7</v>
      </c>
    </row>
    <row r="553" spans="1:11">
      <c r="A553" s="1">
        <f>Atask.AtsOp!A138</f>
        <v>42482</v>
      </c>
      <c r="B553" t="str">
        <f>Atask.AtsOp!E138</f>
        <v>1110-0001</v>
      </c>
      <c r="C553" t="str">
        <f>Atask.AtsOp!H138</f>
        <v>Baltas vynas</v>
      </c>
      <c r="D553" t="str">
        <f>Atask.AtsOp!N138</f>
        <v>LTR</v>
      </c>
      <c r="E553" t="str">
        <f>Atask.AtsOp!I138</f>
        <v>Perkelti</v>
      </c>
      <c r="F553">
        <f>Atask.AtsOp!M138</f>
        <v>-19410</v>
      </c>
      <c r="G553">
        <f>VLOOKUP(B553,Prekės!$A$2:$E$3000,3,FALSE)</f>
        <v>230</v>
      </c>
      <c r="H553">
        <f>VLOOKUP(B553,Prekės!$A$2:$E$3000,4,FALSE)</f>
        <v>0</v>
      </c>
      <c r="I553">
        <f>VLOOKUP(B553,Prekės!$A$2:$E$3000,5,FALSE)</f>
        <v>0</v>
      </c>
      <c r="J553">
        <f t="shared" si="19"/>
        <v>0</v>
      </c>
      <c r="K553">
        <f t="shared" si="20"/>
        <v>-19410</v>
      </c>
    </row>
    <row r="554" spans="1:11">
      <c r="A554" s="1">
        <f>Atask.AtsOp!A139</f>
        <v>42482</v>
      </c>
      <c r="B554" t="str">
        <f>Atask.AtsOp!E139</f>
        <v>1110-0001</v>
      </c>
      <c r="C554" t="str">
        <f>Atask.AtsOp!H139</f>
        <v>Baltas vynas</v>
      </c>
      <c r="D554" t="str">
        <f>Atask.AtsOp!N139</f>
        <v>LTR</v>
      </c>
      <c r="E554" t="str">
        <f>Atask.AtsOp!I139</f>
        <v>Perkelti</v>
      </c>
      <c r="F554">
        <f>Atask.AtsOp!M139</f>
        <v>19410</v>
      </c>
      <c r="G554">
        <f>VLOOKUP(B554,Prekės!$A$2:$E$3000,3,FALSE)</f>
        <v>230</v>
      </c>
      <c r="H554">
        <f>VLOOKUP(B554,Prekės!$A$2:$E$3000,4,FALSE)</f>
        <v>0</v>
      </c>
      <c r="I554">
        <f>VLOOKUP(B554,Prekės!$A$2:$E$3000,5,FALSE)</f>
        <v>0</v>
      </c>
      <c r="J554">
        <f t="shared" si="19"/>
        <v>0</v>
      </c>
      <c r="K554">
        <f t="shared" si="20"/>
        <v>19410</v>
      </c>
    </row>
    <row r="555" spans="1:11">
      <c r="A555" s="1">
        <f>Atask.AtsOp!A140</f>
        <v>42482</v>
      </c>
      <c r="B555" t="str">
        <f>Atask.AtsOp!E140</f>
        <v>1110-0001</v>
      </c>
      <c r="C555" t="str">
        <f>Atask.AtsOp!H140</f>
        <v>Baltas vynas</v>
      </c>
      <c r="D555" t="str">
        <f>Atask.AtsOp!N140</f>
        <v>LTR</v>
      </c>
      <c r="E555" t="str">
        <f>Atask.AtsOp!I140</f>
        <v>Perkelti</v>
      </c>
      <c r="F555">
        <f>Atask.AtsOp!M140</f>
        <v>-2083.14</v>
      </c>
      <c r="G555">
        <f>VLOOKUP(B555,Prekės!$A$2:$E$3000,3,FALSE)</f>
        <v>230</v>
      </c>
      <c r="H555">
        <f>VLOOKUP(B555,Prekės!$A$2:$E$3000,4,FALSE)</f>
        <v>0</v>
      </c>
      <c r="I555">
        <f>VLOOKUP(B555,Prekės!$A$2:$E$3000,5,FALSE)</f>
        <v>0</v>
      </c>
      <c r="J555">
        <f t="shared" si="19"/>
        <v>0</v>
      </c>
      <c r="K555">
        <f t="shared" si="20"/>
        <v>-2083.14</v>
      </c>
    </row>
    <row r="556" spans="1:11">
      <c r="A556" s="1">
        <f>Atask.AtsOp!A141</f>
        <v>42482</v>
      </c>
      <c r="B556" t="str">
        <f>Atask.AtsOp!E141</f>
        <v>1110-0001</v>
      </c>
      <c r="C556" t="str">
        <f>Atask.AtsOp!H141</f>
        <v>Baltas vynas</v>
      </c>
      <c r="D556" t="str">
        <f>Atask.AtsOp!N141</f>
        <v>LTR</v>
      </c>
      <c r="E556" t="str">
        <f>Atask.AtsOp!I141</f>
        <v>Perkelti</v>
      </c>
      <c r="F556">
        <f>Atask.AtsOp!M141</f>
        <v>2083.14</v>
      </c>
      <c r="G556">
        <f>VLOOKUP(B556,Prekės!$A$2:$E$3000,3,FALSE)</f>
        <v>230</v>
      </c>
      <c r="H556">
        <f>VLOOKUP(B556,Prekės!$A$2:$E$3000,4,FALSE)</f>
        <v>0</v>
      </c>
      <c r="I556">
        <f>VLOOKUP(B556,Prekės!$A$2:$E$3000,5,FALSE)</f>
        <v>0</v>
      </c>
      <c r="J556">
        <f t="shared" si="19"/>
        <v>0</v>
      </c>
      <c r="K556">
        <f t="shared" si="20"/>
        <v>2083.14</v>
      </c>
    </row>
    <row r="557" spans="1:11">
      <c r="A557" s="1">
        <f>Atask.AtsOp!A142</f>
        <v>42482</v>
      </c>
      <c r="B557" t="str">
        <f>Atask.AtsOp!E142</f>
        <v>1110-0001</v>
      </c>
      <c r="C557" t="str">
        <f>Atask.AtsOp!H142</f>
        <v>Baltas vynas</v>
      </c>
      <c r="D557" t="str">
        <f>Atask.AtsOp!N142</f>
        <v>LTR</v>
      </c>
      <c r="E557" t="str">
        <f>Atask.AtsOp!I142</f>
        <v>Perkelti</v>
      </c>
      <c r="F557">
        <f>Atask.AtsOp!M142</f>
        <v>17.46</v>
      </c>
      <c r="G557">
        <f>VLOOKUP(B557,Prekės!$A$2:$E$3000,3,FALSE)</f>
        <v>230</v>
      </c>
      <c r="H557">
        <f>VLOOKUP(B557,Prekės!$A$2:$E$3000,4,FALSE)</f>
        <v>0</v>
      </c>
      <c r="I557">
        <f>VLOOKUP(B557,Prekės!$A$2:$E$3000,5,FALSE)</f>
        <v>0</v>
      </c>
      <c r="J557">
        <f t="shared" si="19"/>
        <v>0</v>
      </c>
      <c r="K557">
        <f t="shared" si="20"/>
        <v>17.46</v>
      </c>
    </row>
    <row r="558" spans="1:11">
      <c r="A558" s="1">
        <f>Atask.AtsOp!A143</f>
        <v>42482</v>
      </c>
      <c r="B558" t="str">
        <f>Atask.AtsOp!E143</f>
        <v>1110-0001</v>
      </c>
      <c r="C558" t="str">
        <f>Atask.AtsOp!H143</f>
        <v>Baltas vynas</v>
      </c>
      <c r="D558" t="str">
        <f>Atask.AtsOp!N143</f>
        <v>LTR</v>
      </c>
      <c r="E558" t="str">
        <f>Atask.AtsOp!I143</f>
        <v>Perkelti</v>
      </c>
      <c r="F558">
        <f>Atask.AtsOp!M143</f>
        <v>-24560</v>
      </c>
      <c r="G558">
        <f>VLOOKUP(B558,Prekės!$A$2:$E$3000,3,FALSE)</f>
        <v>230</v>
      </c>
      <c r="H558">
        <f>VLOOKUP(B558,Prekės!$A$2:$E$3000,4,FALSE)</f>
        <v>0</v>
      </c>
      <c r="I558">
        <f>VLOOKUP(B558,Prekės!$A$2:$E$3000,5,FALSE)</f>
        <v>0</v>
      </c>
      <c r="J558">
        <f t="shared" si="19"/>
        <v>0</v>
      </c>
      <c r="K558">
        <f t="shared" si="20"/>
        <v>-24560</v>
      </c>
    </row>
    <row r="559" spans="1:11">
      <c r="A559" s="1">
        <f>Atask.AtsOp!A144</f>
        <v>42482</v>
      </c>
      <c r="B559" t="str">
        <f>Atask.AtsOp!E144</f>
        <v>1110-0001</v>
      </c>
      <c r="C559" t="str">
        <f>Atask.AtsOp!H144</f>
        <v>Baltas vynas</v>
      </c>
      <c r="D559" t="str">
        <f>Atask.AtsOp!N144</f>
        <v>LTR</v>
      </c>
      <c r="E559" t="str">
        <f>Atask.AtsOp!I144</f>
        <v>Perkelti</v>
      </c>
      <c r="F559">
        <f>Atask.AtsOp!M144</f>
        <v>24560</v>
      </c>
      <c r="G559">
        <f>VLOOKUP(B559,Prekės!$A$2:$E$3000,3,FALSE)</f>
        <v>230</v>
      </c>
      <c r="H559">
        <f>VLOOKUP(B559,Prekės!$A$2:$E$3000,4,FALSE)</f>
        <v>0</v>
      </c>
      <c r="I559">
        <f>VLOOKUP(B559,Prekės!$A$2:$E$3000,5,FALSE)</f>
        <v>0</v>
      </c>
      <c r="J559">
        <f t="shared" si="19"/>
        <v>0</v>
      </c>
      <c r="K559">
        <f t="shared" si="20"/>
        <v>24560</v>
      </c>
    </row>
    <row r="560" spans="1:11">
      <c r="A560" s="1">
        <f>Atask.AtsOp!A145</f>
        <v>42482</v>
      </c>
      <c r="B560" t="str">
        <f>Atask.AtsOp!E145</f>
        <v>1110-0001</v>
      </c>
      <c r="C560" t="str">
        <f>Atask.AtsOp!H145</f>
        <v>Baltas vynas</v>
      </c>
      <c r="D560" t="str">
        <f>Atask.AtsOp!N145</f>
        <v>LTR</v>
      </c>
      <c r="E560" t="str">
        <f>Atask.AtsOp!I145</f>
        <v>Perkelti</v>
      </c>
      <c r="F560">
        <f>Atask.AtsOp!M145</f>
        <v>-24560</v>
      </c>
      <c r="G560">
        <f>VLOOKUP(B560,Prekės!$A$2:$E$3000,3,FALSE)</f>
        <v>230</v>
      </c>
      <c r="H560">
        <f>VLOOKUP(B560,Prekės!$A$2:$E$3000,4,FALSE)</f>
        <v>0</v>
      </c>
      <c r="I560">
        <f>VLOOKUP(B560,Prekės!$A$2:$E$3000,5,FALSE)</f>
        <v>0</v>
      </c>
      <c r="J560">
        <f t="shared" si="19"/>
        <v>0</v>
      </c>
      <c r="K560">
        <f t="shared" si="20"/>
        <v>-24560</v>
      </c>
    </row>
    <row r="561" spans="1:11">
      <c r="A561" s="1">
        <f>Atask.AtsOp!A146</f>
        <v>42482</v>
      </c>
      <c r="B561" t="str">
        <f>Atask.AtsOp!E146</f>
        <v>1110-0001</v>
      </c>
      <c r="C561" t="str">
        <f>Atask.AtsOp!H146</f>
        <v>Baltas vynas</v>
      </c>
      <c r="D561" t="str">
        <f>Atask.AtsOp!N146</f>
        <v>LTR</v>
      </c>
      <c r="E561" t="str">
        <f>Atask.AtsOp!I146</f>
        <v>Perkelti</v>
      </c>
      <c r="F561">
        <f>Atask.AtsOp!M146</f>
        <v>24560</v>
      </c>
      <c r="G561">
        <f>VLOOKUP(B561,Prekės!$A$2:$E$3000,3,FALSE)</f>
        <v>230</v>
      </c>
      <c r="H561">
        <f>VLOOKUP(B561,Prekės!$A$2:$E$3000,4,FALSE)</f>
        <v>0</v>
      </c>
      <c r="I561">
        <f>VLOOKUP(B561,Prekės!$A$2:$E$3000,5,FALSE)</f>
        <v>0</v>
      </c>
      <c r="J561">
        <f t="shared" si="19"/>
        <v>0</v>
      </c>
      <c r="K561">
        <f t="shared" si="20"/>
        <v>24560</v>
      </c>
    </row>
    <row r="562" spans="1:11">
      <c r="A562" s="1">
        <f>Atask.AtsOp!A147</f>
        <v>42482</v>
      </c>
      <c r="B562" t="str">
        <f>Atask.AtsOp!E147</f>
        <v>1110-0001</v>
      </c>
      <c r="C562" t="str">
        <f>Atask.AtsOp!H147</f>
        <v>Baltas vynas</v>
      </c>
      <c r="D562" t="str">
        <f>Atask.AtsOp!N147</f>
        <v>LTR</v>
      </c>
      <c r="E562" t="str">
        <f>Atask.AtsOp!I147</f>
        <v>Perkelti</v>
      </c>
      <c r="F562">
        <f>Atask.AtsOp!M147</f>
        <v>-36.840000000000003</v>
      </c>
      <c r="G562">
        <f>VLOOKUP(B562,Prekės!$A$2:$E$3000,3,FALSE)</f>
        <v>230</v>
      </c>
      <c r="H562">
        <f>VLOOKUP(B562,Prekės!$A$2:$E$3000,4,FALSE)</f>
        <v>0</v>
      </c>
      <c r="I562">
        <f>VLOOKUP(B562,Prekės!$A$2:$E$3000,5,FALSE)</f>
        <v>0</v>
      </c>
      <c r="J562">
        <f t="shared" si="19"/>
        <v>0</v>
      </c>
      <c r="K562">
        <f t="shared" si="20"/>
        <v>-36.840000000000003</v>
      </c>
    </row>
    <row r="563" spans="1:11">
      <c r="A563" s="1">
        <f>Atask.AtsOp!A148</f>
        <v>42487</v>
      </c>
      <c r="B563" t="str">
        <f>Atask.AtsOp!E148</f>
        <v>1110-0001</v>
      </c>
      <c r="C563" t="str">
        <f>Atask.AtsOp!H148</f>
        <v>Baltas vynas</v>
      </c>
      <c r="D563" t="str">
        <f>Atask.AtsOp!N148</f>
        <v>LTR</v>
      </c>
      <c r="E563" t="str">
        <f>Atask.AtsOp!I148</f>
        <v>Perkelti</v>
      </c>
      <c r="F563">
        <f>Atask.AtsOp!M148</f>
        <v>-12.05</v>
      </c>
      <c r="G563">
        <f>VLOOKUP(B563,Prekės!$A$2:$E$3000,3,FALSE)</f>
        <v>230</v>
      </c>
      <c r="H563">
        <f>VLOOKUP(B563,Prekės!$A$2:$E$3000,4,FALSE)</f>
        <v>0</v>
      </c>
      <c r="I563">
        <f>VLOOKUP(B563,Prekės!$A$2:$E$3000,5,FALSE)</f>
        <v>0</v>
      </c>
      <c r="J563">
        <f t="shared" si="19"/>
        <v>0</v>
      </c>
      <c r="K563">
        <f t="shared" si="20"/>
        <v>-12.05</v>
      </c>
    </row>
    <row r="564" spans="1:11">
      <c r="A564" s="1">
        <f>Atask.AtsOp!A149</f>
        <v>42486</v>
      </c>
      <c r="B564" t="str">
        <f>Atask.AtsOp!E149</f>
        <v>1110-0001</v>
      </c>
      <c r="C564" t="str">
        <f>Atask.AtsOp!H149</f>
        <v>Baltas vynas</v>
      </c>
      <c r="D564" t="str">
        <f>Atask.AtsOp!N149</f>
        <v>LTR</v>
      </c>
      <c r="E564" t="str">
        <f>Atask.AtsOp!I149</f>
        <v>Pirkimo užsakymas</v>
      </c>
      <c r="F564">
        <f>Atask.AtsOp!M149</f>
        <v>24590.880000000001</v>
      </c>
      <c r="G564">
        <f>VLOOKUP(B564,Prekės!$A$2:$E$3000,3,FALSE)</f>
        <v>230</v>
      </c>
      <c r="H564">
        <f>VLOOKUP(B564,Prekės!$A$2:$E$3000,4,FALSE)</f>
        <v>0</v>
      </c>
      <c r="I564">
        <f>VLOOKUP(B564,Prekės!$A$2:$E$3000,5,FALSE)</f>
        <v>0</v>
      </c>
      <c r="J564">
        <f t="shared" si="19"/>
        <v>0</v>
      </c>
      <c r="K564">
        <f t="shared" si="20"/>
        <v>24590.880000000001</v>
      </c>
    </row>
    <row r="565" spans="1:11">
      <c r="A565" s="1">
        <f>Atask.AtsOp!A150</f>
        <v>42482</v>
      </c>
      <c r="B565" t="str">
        <f>Atask.AtsOp!E150</f>
        <v>1110-0001</v>
      </c>
      <c r="C565" t="str">
        <f>Atask.AtsOp!H150</f>
        <v>Baltas vynas</v>
      </c>
      <c r="D565" t="str">
        <f>Atask.AtsOp!N150</f>
        <v>LTR</v>
      </c>
      <c r="E565" t="str">
        <f>Atask.AtsOp!I150</f>
        <v>Perkelti</v>
      </c>
      <c r="F565">
        <f>Atask.AtsOp!M150</f>
        <v>-2251.4899999999998</v>
      </c>
      <c r="G565">
        <f>VLOOKUP(B565,Prekės!$A$2:$E$3000,3,FALSE)</f>
        <v>230</v>
      </c>
      <c r="H565">
        <f>VLOOKUP(B565,Prekės!$A$2:$E$3000,4,FALSE)</f>
        <v>0</v>
      </c>
      <c r="I565">
        <f>VLOOKUP(B565,Prekės!$A$2:$E$3000,5,FALSE)</f>
        <v>0</v>
      </c>
      <c r="J565">
        <f t="shared" si="19"/>
        <v>0</v>
      </c>
      <c r="K565">
        <f t="shared" si="20"/>
        <v>-2251.4899999999998</v>
      </c>
    </row>
    <row r="566" spans="1:11">
      <c r="A566" s="1">
        <f>Atask.AtsOp!A151</f>
        <v>42482</v>
      </c>
      <c r="B566" t="str">
        <f>Atask.AtsOp!E151</f>
        <v>1110-0001</v>
      </c>
      <c r="C566" t="str">
        <f>Atask.AtsOp!H151</f>
        <v>Baltas vynas</v>
      </c>
      <c r="D566" t="str">
        <f>Atask.AtsOp!N151</f>
        <v>LTR</v>
      </c>
      <c r="E566" t="str">
        <f>Atask.AtsOp!I151</f>
        <v>Perkelti</v>
      </c>
      <c r="F566">
        <f>Atask.AtsOp!M151</f>
        <v>2251.4899999999998</v>
      </c>
      <c r="G566">
        <f>VLOOKUP(B566,Prekės!$A$2:$E$3000,3,FALSE)</f>
        <v>230</v>
      </c>
      <c r="H566">
        <f>VLOOKUP(B566,Prekės!$A$2:$E$3000,4,FALSE)</f>
        <v>0</v>
      </c>
      <c r="I566">
        <f>VLOOKUP(B566,Prekės!$A$2:$E$3000,5,FALSE)</f>
        <v>0</v>
      </c>
      <c r="J566">
        <f t="shared" si="19"/>
        <v>0</v>
      </c>
      <c r="K566">
        <f t="shared" si="20"/>
        <v>2251.4899999999998</v>
      </c>
    </row>
    <row r="567" spans="1:11">
      <c r="A567" s="1">
        <f>Atask.AtsOp!A152</f>
        <v>42482</v>
      </c>
      <c r="B567" t="str">
        <f>Atask.AtsOp!E152</f>
        <v>1110-0001</v>
      </c>
      <c r="C567" t="str">
        <f>Atask.AtsOp!H152</f>
        <v>Baltas vynas</v>
      </c>
      <c r="D567" t="str">
        <f>Atask.AtsOp!N152</f>
        <v>LTR</v>
      </c>
      <c r="E567" t="str">
        <f>Atask.AtsOp!I152</f>
        <v>Perkelti</v>
      </c>
      <c r="F567">
        <f>Atask.AtsOp!M152</f>
        <v>-2.48</v>
      </c>
      <c r="G567">
        <f>VLOOKUP(B567,Prekės!$A$2:$E$3000,3,FALSE)</f>
        <v>230</v>
      </c>
      <c r="H567">
        <f>VLOOKUP(B567,Prekės!$A$2:$E$3000,4,FALSE)</f>
        <v>0</v>
      </c>
      <c r="I567">
        <f>VLOOKUP(B567,Prekės!$A$2:$E$3000,5,FALSE)</f>
        <v>0</v>
      </c>
      <c r="J567">
        <f t="shared" si="19"/>
        <v>0</v>
      </c>
      <c r="K567">
        <f t="shared" si="20"/>
        <v>-2.48</v>
      </c>
    </row>
    <row r="568" spans="1:11">
      <c r="A568" s="1">
        <f>Atask.AtsOp!A153</f>
        <v>42482</v>
      </c>
      <c r="B568" t="str">
        <f>Atask.AtsOp!E153</f>
        <v>1110-0001</v>
      </c>
      <c r="C568" t="str">
        <f>Atask.AtsOp!H153</f>
        <v>Baltas vynas</v>
      </c>
      <c r="D568" t="str">
        <f>Atask.AtsOp!N153</f>
        <v>LTR</v>
      </c>
      <c r="E568" t="str">
        <f>Atask.AtsOp!I153</f>
        <v>Perkelti</v>
      </c>
      <c r="F568">
        <f>Atask.AtsOp!M153</f>
        <v>-17.46</v>
      </c>
      <c r="G568">
        <f>VLOOKUP(B568,Prekės!$A$2:$E$3000,3,FALSE)</f>
        <v>230</v>
      </c>
      <c r="H568">
        <f>VLOOKUP(B568,Prekės!$A$2:$E$3000,4,FALSE)</f>
        <v>0</v>
      </c>
      <c r="I568">
        <f>VLOOKUP(B568,Prekės!$A$2:$E$3000,5,FALSE)</f>
        <v>0</v>
      </c>
      <c r="J568">
        <f t="shared" si="19"/>
        <v>0</v>
      </c>
      <c r="K568">
        <f t="shared" si="20"/>
        <v>-17.46</v>
      </c>
    </row>
    <row r="569" spans="1:11">
      <c r="A569" s="1">
        <f>Atask.AtsOp!A154</f>
        <v>42482</v>
      </c>
      <c r="B569" t="str">
        <f>Atask.AtsOp!E154</f>
        <v>1110-0001</v>
      </c>
      <c r="C569" t="str">
        <f>Atask.AtsOp!H154</f>
        <v>Baltas vynas</v>
      </c>
      <c r="D569" t="str">
        <f>Atask.AtsOp!N154</f>
        <v>LTR</v>
      </c>
      <c r="E569" t="str">
        <f>Atask.AtsOp!I154</f>
        <v>Perkelti</v>
      </c>
      <c r="F569">
        <f>Atask.AtsOp!M154</f>
        <v>-4.38</v>
      </c>
      <c r="G569">
        <f>VLOOKUP(B569,Prekės!$A$2:$E$3000,3,FALSE)</f>
        <v>230</v>
      </c>
      <c r="H569">
        <f>VLOOKUP(B569,Prekės!$A$2:$E$3000,4,FALSE)</f>
        <v>0</v>
      </c>
      <c r="I569">
        <f>VLOOKUP(B569,Prekės!$A$2:$E$3000,5,FALSE)</f>
        <v>0</v>
      </c>
      <c r="J569">
        <f t="shared" si="19"/>
        <v>0</v>
      </c>
      <c r="K569">
        <f t="shared" si="20"/>
        <v>-4.38</v>
      </c>
    </row>
    <row r="570" spans="1:11">
      <c r="A570" s="1">
        <f>Atask.AtsOp!A155</f>
        <v>42482</v>
      </c>
      <c r="B570" t="str">
        <f>Atask.AtsOp!E155</f>
        <v>1110-0001</v>
      </c>
      <c r="C570" t="str">
        <f>Atask.AtsOp!H155</f>
        <v>Baltas vynas</v>
      </c>
      <c r="D570" t="str">
        <f>Atask.AtsOp!N155</f>
        <v>LTR</v>
      </c>
      <c r="E570" t="str">
        <f>Atask.AtsOp!I155</f>
        <v>Perkelti</v>
      </c>
      <c r="F570">
        <f>Atask.AtsOp!M155</f>
        <v>-10000</v>
      </c>
      <c r="G570">
        <f>VLOOKUP(B570,Prekės!$A$2:$E$3000,3,FALSE)</f>
        <v>230</v>
      </c>
      <c r="H570">
        <f>VLOOKUP(B570,Prekės!$A$2:$E$3000,4,FALSE)</f>
        <v>0</v>
      </c>
      <c r="I570">
        <f>VLOOKUP(B570,Prekės!$A$2:$E$3000,5,FALSE)</f>
        <v>0</v>
      </c>
      <c r="J570">
        <f t="shared" si="19"/>
        <v>0</v>
      </c>
      <c r="K570">
        <f t="shared" si="20"/>
        <v>-10000</v>
      </c>
    </row>
    <row r="571" spans="1:11">
      <c r="A571" s="1">
        <f>Atask.AtsOp!A156</f>
        <v>42482</v>
      </c>
      <c r="B571" t="str">
        <f>Atask.AtsOp!E156</f>
        <v>1110-0001</v>
      </c>
      <c r="C571" t="str">
        <f>Atask.AtsOp!H156</f>
        <v>Baltas vynas</v>
      </c>
      <c r="D571" t="str">
        <f>Atask.AtsOp!N156</f>
        <v>LTR</v>
      </c>
      <c r="E571" t="str">
        <f>Atask.AtsOp!I156</f>
        <v>Perkelti</v>
      </c>
      <c r="F571">
        <f>Atask.AtsOp!M156</f>
        <v>10000</v>
      </c>
      <c r="G571">
        <f>VLOOKUP(B571,Prekės!$A$2:$E$3000,3,FALSE)</f>
        <v>230</v>
      </c>
      <c r="H571">
        <f>VLOOKUP(B571,Prekės!$A$2:$E$3000,4,FALSE)</f>
        <v>0</v>
      </c>
      <c r="I571">
        <f>VLOOKUP(B571,Prekės!$A$2:$E$3000,5,FALSE)</f>
        <v>0</v>
      </c>
      <c r="J571">
        <f t="shared" si="19"/>
        <v>0</v>
      </c>
      <c r="K571">
        <f t="shared" si="20"/>
        <v>10000</v>
      </c>
    </row>
    <row r="572" spans="1:11">
      <c r="A572" s="1">
        <f>Atask.AtsOp!A157</f>
        <v>42482</v>
      </c>
      <c r="B572" t="str">
        <f>Atask.AtsOp!E157</f>
        <v>1110-0001</v>
      </c>
      <c r="C572" t="str">
        <f>Atask.AtsOp!H157</f>
        <v>Baltas vynas</v>
      </c>
      <c r="D572" t="str">
        <f>Atask.AtsOp!N157</f>
        <v>LTR</v>
      </c>
      <c r="E572" t="str">
        <f>Atask.AtsOp!I157</f>
        <v>Perkelti</v>
      </c>
      <c r="F572">
        <f>Atask.AtsOp!M157</f>
        <v>-24912.57</v>
      </c>
      <c r="G572">
        <f>VLOOKUP(B572,Prekės!$A$2:$E$3000,3,FALSE)</f>
        <v>230</v>
      </c>
      <c r="H572">
        <f>VLOOKUP(B572,Prekės!$A$2:$E$3000,4,FALSE)</f>
        <v>0</v>
      </c>
      <c r="I572">
        <f>VLOOKUP(B572,Prekės!$A$2:$E$3000,5,FALSE)</f>
        <v>0</v>
      </c>
      <c r="J572">
        <f t="shared" si="19"/>
        <v>0</v>
      </c>
      <c r="K572">
        <f t="shared" si="20"/>
        <v>-24912.57</v>
      </c>
    </row>
    <row r="573" spans="1:11">
      <c r="A573" s="1">
        <f>Atask.AtsOp!A158</f>
        <v>42482</v>
      </c>
      <c r="B573" t="str">
        <f>Atask.AtsOp!E158</f>
        <v>1110-0001</v>
      </c>
      <c r="C573" t="str">
        <f>Atask.AtsOp!H158</f>
        <v>Baltas vynas</v>
      </c>
      <c r="D573" t="str">
        <f>Atask.AtsOp!N158</f>
        <v>LTR</v>
      </c>
      <c r="E573" t="str">
        <f>Atask.AtsOp!I158</f>
        <v>Perkelti</v>
      </c>
      <c r="F573">
        <f>Atask.AtsOp!M158</f>
        <v>24912.57</v>
      </c>
      <c r="G573">
        <f>VLOOKUP(B573,Prekės!$A$2:$E$3000,3,FALSE)</f>
        <v>230</v>
      </c>
      <c r="H573">
        <f>VLOOKUP(B573,Prekės!$A$2:$E$3000,4,FALSE)</f>
        <v>0</v>
      </c>
      <c r="I573">
        <f>VLOOKUP(B573,Prekės!$A$2:$E$3000,5,FALSE)</f>
        <v>0</v>
      </c>
      <c r="J573">
        <f t="shared" si="19"/>
        <v>0</v>
      </c>
      <c r="K573">
        <f t="shared" si="20"/>
        <v>24912.57</v>
      </c>
    </row>
    <row r="574" spans="1:11">
      <c r="A574" s="1">
        <f>Atask.AtsOp!A159</f>
        <v>42482</v>
      </c>
      <c r="B574" t="str">
        <f>Atask.AtsOp!E159</f>
        <v>1110-0001</v>
      </c>
      <c r="C574" t="str">
        <f>Atask.AtsOp!H159</f>
        <v>Baltas vynas</v>
      </c>
      <c r="D574" t="str">
        <f>Atask.AtsOp!N159</f>
        <v>LTR</v>
      </c>
      <c r="E574" t="str">
        <f>Atask.AtsOp!I159</f>
        <v>Perkelti</v>
      </c>
      <c r="F574">
        <f>Atask.AtsOp!M159</f>
        <v>-12.46</v>
      </c>
      <c r="G574">
        <f>VLOOKUP(B574,Prekės!$A$2:$E$3000,3,FALSE)</f>
        <v>230</v>
      </c>
      <c r="H574">
        <f>VLOOKUP(B574,Prekės!$A$2:$E$3000,4,FALSE)</f>
        <v>0</v>
      </c>
      <c r="I574">
        <f>VLOOKUP(B574,Prekės!$A$2:$E$3000,5,FALSE)</f>
        <v>0</v>
      </c>
      <c r="J574">
        <f t="shared" si="19"/>
        <v>0</v>
      </c>
      <c r="K574">
        <f t="shared" si="20"/>
        <v>-12.46</v>
      </c>
    </row>
    <row r="575" spans="1:11">
      <c r="A575" s="1">
        <f>Atask.AtsOp!A160</f>
        <v>42482</v>
      </c>
      <c r="B575" t="str">
        <f>Atask.AtsOp!E160</f>
        <v>1110-0001</v>
      </c>
      <c r="C575" t="str">
        <f>Atask.AtsOp!H160</f>
        <v>Baltas vynas</v>
      </c>
      <c r="D575" t="str">
        <f>Atask.AtsOp!N160</f>
        <v>LTR</v>
      </c>
      <c r="E575" t="str">
        <f>Atask.AtsOp!I160</f>
        <v>Perkelti</v>
      </c>
      <c r="F575">
        <f>Atask.AtsOp!M160</f>
        <v>-25382.39</v>
      </c>
      <c r="G575">
        <f>VLOOKUP(B575,Prekės!$A$2:$E$3000,3,FALSE)</f>
        <v>230</v>
      </c>
      <c r="H575">
        <f>VLOOKUP(B575,Prekės!$A$2:$E$3000,4,FALSE)</f>
        <v>0</v>
      </c>
      <c r="I575">
        <f>VLOOKUP(B575,Prekės!$A$2:$E$3000,5,FALSE)</f>
        <v>0</v>
      </c>
      <c r="J575">
        <f t="shared" si="19"/>
        <v>0</v>
      </c>
      <c r="K575">
        <f t="shared" si="20"/>
        <v>-25382.39</v>
      </c>
    </row>
    <row r="576" spans="1:11">
      <c r="A576" s="1">
        <f>Atask.AtsOp!A161</f>
        <v>42482</v>
      </c>
      <c r="B576" t="str">
        <f>Atask.AtsOp!E161</f>
        <v>1110-0001</v>
      </c>
      <c r="C576" t="str">
        <f>Atask.AtsOp!H161</f>
        <v>Baltas vynas</v>
      </c>
      <c r="D576" t="str">
        <f>Atask.AtsOp!N161</f>
        <v>LTR</v>
      </c>
      <c r="E576" t="str">
        <f>Atask.AtsOp!I161</f>
        <v>Perkelti</v>
      </c>
      <c r="F576">
        <f>Atask.AtsOp!M161</f>
        <v>25382.39</v>
      </c>
      <c r="G576">
        <f>VLOOKUP(B576,Prekės!$A$2:$E$3000,3,FALSE)</f>
        <v>230</v>
      </c>
      <c r="H576">
        <f>VLOOKUP(B576,Prekės!$A$2:$E$3000,4,FALSE)</f>
        <v>0</v>
      </c>
      <c r="I576">
        <f>VLOOKUP(B576,Prekės!$A$2:$E$3000,5,FALSE)</f>
        <v>0</v>
      </c>
      <c r="J576">
        <f t="shared" si="19"/>
        <v>0</v>
      </c>
      <c r="K576">
        <f t="shared" si="20"/>
        <v>25382.39</v>
      </c>
    </row>
    <row r="577" spans="1:11">
      <c r="A577" s="1">
        <f>Atask.AtsOp!A162</f>
        <v>42482</v>
      </c>
      <c r="B577" t="str">
        <f>Atask.AtsOp!E162</f>
        <v>1110-0001</v>
      </c>
      <c r="C577" t="str">
        <f>Atask.AtsOp!H162</f>
        <v>Baltas vynas</v>
      </c>
      <c r="D577" t="str">
        <f>Atask.AtsOp!N162</f>
        <v>LTR</v>
      </c>
      <c r="E577" t="str">
        <f>Atask.AtsOp!I162</f>
        <v>Perkelti</v>
      </c>
      <c r="F577">
        <f>Atask.AtsOp!M162</f>
        <v>-22.84</v>
      </c>
      <c r="G577">
        <f>VLOOKUP(B577,Prekės!$A$2:$E$3000,3,FALSE)</f>
        <v>230</v>
      </c>
      <c r="H577">
        <f>VLOOKUP(B577,Prekės!$A$2:$E$3000,4,FALSE)</f>
        <v>0</v>
      </c>
      <c r="I577">
        <f>VLOOKUP(B577,Prekės!$A$2:$E$3000,5,FALSE)</f>
        <v>0</v>
      </c>
      <c r="J577">
        <f t="shared" si="19"/>
        <v>0</v>
      </c>
      <c r="K577">
        <f t="shared" si="20"/>
        <v>-22.84</v>
      </c>
    </row>
    <row r="578" spans="1:11">
      <c r="A578" s="1">
        <f>Atask.AtsOp!A163</f>
        <v>42486</v>
      </c>
      <c r="B578" t="str">
        <f>Atask.AtsOp!E163</f>
        <v>1110-0001</v>
      </c>
      <c r="C578" t="str">
        <f>Atask.AtsOp!H163</f>
        <v>Baltas vynas</v>
      </c>
      <c r="D578" t="str">
        <f>Atask.AtsOp!N163</f>
        <v>LTR</v>
      </c>
      <c r="E578" t="str">
        <f>Atask.AtsOp!I163</f>
        <v>Perkelti</v>
      </c>
      <c r="F578">
        <f>Atask.AtsOp!M163</f>
        <v>-12.25</v>
      </c>
      <c r="G578">
        <f>VLOOKUP(B578,Prekės!$A$2:$E$3000,3,FALSE)</f>
        <v>230</v>
      </c>
      <c r="H578">
        <f>VLOOKUP(B578,Prekės!$A$2:$E$3000,4,FALSE)</f>
        <v>0</v>
      </c>
      <c r="I578">
        <f>VLOOKUP(B578,Prekės!$A$2:$E$3000,5,FALSE)</f>
        <v>0</v>
      </c>
      <c r="J578">
        <f t="shared" si="19"/>
        <v>0</v>
      </c>
      <c r="K578">
        <f t="shared" si="20"/>
        <v>-12.25</v>
      </c>
    </row>
    <row r="579" spans="1:11">
      <c r="A579" s="1">
        <f>Atask.AtsOp!A164</f>
        <v>42486</v>
      </c>
      <c r="B579" t="str">
        <f>Atask.AtsOp!E164</f>
        <v>1110-0001</v>
      </c>
      <c r="C579" t="str">
        <f>Atask.AtsOp!H164</f>
        <v>Baltas vynas</v>
      </c>
      <c r="D579" t="str">
        <f>Atask.AtsOp!N164</f>
        <v>LTR</v>
      </c>
      <c r="E579" t="str">
        <f>Atask.AtsOp!I164</f>
        <v>Pirkimo užsakymas</v>
      </c>
      <c r="F579">
        <f>Atask.AtsOp!M164</f>
        <v>24509.96</v>
      </c>
      <c r="G579">
        <f>VLOOKUP(B579,Prekės!$A$2:$E$3000,3,FALSE)</f>
        <v>230</v>
      </c>
      <c r="H579">
        <f>VLOOKUP(B579,Prekės!$A$2:$E$3000,4,FALSE)</f>
        <v>0</v>
      </c>
      <c r="I579">
        <f>VLOOKUP(B579,Prekės!$A$2:$E$3000,5,FALSE)</f>
        <v>0</v>
      </c>
      <c r="J579">
        <f t="shared" si="19"/>
        <v>0</v>
      </c>
      <c r="K579">
        <f t="shared" si="20"/>
        <v>24509.96</v>
      </c>
    </row>
    <row r="580" spans="1:11">
      <c r="A580" s="1">
        <f>Atask.AtsOp!A165</f>
        <v>42482</v>
      </c>
      <c r="B580" t="str">
        <f>Atask.AtsOp!E165</f>
        <v>1110-0001</v>
      </c>
      <c r="C580" t="str">
        <f>Atask.AtsOp!H165</f>
        <v>Baltas vynas</v>
      </c>
      <c r="D580" t="str">
        <f>Atask.AtsOp!N165</f>
        <v>LTR</v>
      </c>
      <c r="E580" t="str">
        <f>Atask.AtsOp!I165</f>
        <v>Perkelti</v>
      </c>
      <c r="F580">
        <f>Atask.AtsOp!M165</f>
        <v>-19400</v>
      </c>
      <c r="G580">
        <f>VLOOKUP(B580,Prekės!$A$2:$E$3000,3,FALSE)</f>
        <v>230</v>
      </c>
      <c r="H580">
        <f>VLOOKUP(B580,Prekės!$A$2:$E$3000,4,FALSE)</f>
        <v>0</v>
      </c>
      <c r="I580">
        <f>VLOOKUP(B580,Prekės!$A$2:$E$3000,5,FALSE)</f>
        <v>0</v>
      </c>
      <c r="J580">
        <f t="shared" si="19"/>
        <v>0</v>
      </c>
      <c r="K580">
        <f t="shared" si="20"/>
        <v>-19400</v>
      </c>
    </row>
    <row r="581" spans="1:11">
      <c r="A581" s="1">
        <f>Atask.AtsOp!A166</f>
        <v>42482</v>
      </c>
      <c r="B581" t="str">
        <f>Atask.AtsOp!E166</f>
        <v>1110-0001</v>
      </c>
      <c r="C581" t="str">
        <f>Atask.AtsOp!H166</f>
        <v>Baltas vynas</v>
      </c>
      <c r="D581" t="str">
        <f>Atask.AtsOp!N166</f>
        <v>LTR</v>
      </c>
      <c r="E581" t="str">
        <f>Atask.AtsOp!I166</f>
        <v>Perkelti</v>
      </c>
      <c r="F581">
        <f>Atask.AtsOp!M166</f>
        <v>19400</v>
      </c>
      <c r="G581">
        <f>VLOOKUP(B581,Prekės!$A$2:$E$3000,3,FALSE)</f>
        <v>230</v>
      </c>
      <c r="H581">
        <f>VLOOKUP(B581,Prekės!$A$2:$E$3000,4,FALSE)</f>
        <v>0</v>
      </c>
      <c r="I581">
        <f>VLOOKUP(B581,Prekės!$A$2:$E$3000,5,FALSE)</f>
        <v>0</v>
      </c>
      <c r="J581">
        <f t="shared" si="19"/>
        <v>0</v>
      </c>
      <c r="K581">
        <f t="shared" si="20"/>
        <v>19400</v>
      </c>
    </row>
    <row r="582" spans="1:11">
      <c r="A582" s="1">
        <f>Atask.AtsOp!A167</f>
        <v>42482</v>
      </c>
      <c r="B582" t="str">
        <f>Atask.AtsOp!E167</f>
        <v>1110-0001</v>
      </c>
      <c r="C582" t="str">
        <f>Atask.AtsOp!H167</f>
        <v>Baltas vynas</v>
      </c>
      <c r="D582" t="str">
        <f>Atask.AtsOp!N167</f>
        <v>LTR</v>
      </c>
      <c r="E582" t="str">
        <f>Atask.AtsOp!I167</f>
        <v>Perkelti</v>
      </c>
      <c r="F582">
        <f>Atask.AtsOp!M167</f>
        <v>-19400</v>
      </c>
      <c r="G582">
        <f>VLOOKUP(B582,Prekės!$A$2:$E$3000,3,FALSE)</f>
        <v>230</v>
      </c>
      <c r="H582">
        <f>VLOOKUP(B582,Prekės!$A$2:$E$3000,4,FALSE)</f>
        <v>0</v>
      </c>
      <c r="I582">
        <f>VLOOKUP(B582,Prekės!$A$2:$E$3000,5,FALSE)</f>
        <v>0</v>
      </c>
      <c r="J582">
        <f t="shared" si="19"/>
        <v>0</v>
      </c>
      <c r="K582">
        <f t="shared" si="20"/>
        <v>-19400</v>
      </c>
    </row>
    <row r="583" spans="1:11">
      <c r="A583" s="1">
        <f>Atask.AtsOp!A168</f>
        <v>42482</v>
      </c>
      <c r="B583" t="str">
        <f>Atask.AtsOp!E168</f>
        <v>1110-0001</v>
      </c>
      <c r="C583" t="str">
        <f>Atask.AtsOp!H168</f>
        <v>Baltas vynas</v>
      </c>
      <c r="D583" t="str">
        <f>Atask.AtsOp!N168</f>
        <v>LTR</v>
      </c>
      <c r="E583" t="str">
        <f>Atask.AtsOp!I168</f>
        <v>Perkelti</v>
      </c>
      <c r="F583">
        <f>Atask.AtsOp!M168</f>
        <v>19400</v>
      </c>
      <c r="G583">
        <f>VLOOKUP(B583,Prekės!$A$2:$E$3000,3,FALSE)</f>
        <v>230</v>
      </c>
      <c r="H583">
        <f>VLOOKUP(B583,Prekės!$A$2:$E$3000,4,FALSE)</f>
        <v>0</v>
      </c>
      <c r="I583">
        <f>VLOOKUP(B583,Prekės!$A$2:$E$3000,5,FALSE)</f>
        <v>0</v>
      </c>
      <c r="J583">
        <f t="shared" si="19"/>
        <v>0</v>
      </c>
      <c r="K583">
        <f t="shared" si="20"/>
        <v>19400</v>
      </c>
    </row>
    <row r="584" spans="1:11">
      <c r="A584" s="1">
        <f>Atask.AtsOp!A169</f>
        <v>42482</v>
      </c>
      <c r="B584" t="str">
        <f>Atask.AtsOp!E169</f>
        <v>1110-0001</v>
      </c>
      <c r="C584" t="str">
        <f>Atask.AtsOp!H169</f>
        <v>Baltas vynas</v>
      </c>
      <c r="D584" t="str">
        <f>Atask.AtsOp!N169</f>
        <v>LTR</v>
      </c>
      <c r="E584" t="str">
        <f>Atask.AtsOp!I169</f>
        <v>Perkelti</v>
      </c>
      <c r="F584">
        <f>Atask.AtsOp!M169</f>
        <v>-4870</v>
      </c>
      <c r="G584">
        <f>VLOOKUP(B584,Prekės!$A$2:$E$3000,3,FALSE)</f>
        <v>230</v>
      </c>
      <c r="H584">
        <f>VLOOKUP(B584,Prekės!$A$2:$E$3000,4,FALSE)</f>
        <v>0</v>
      </c>
      <c r="I584">
        <f>VLOOKUP(B584,Prekės!$A$2:$E$3000,5,FALSE)</f>
        <v>0</v>
      </c>
      <c r="J584">
        <f t="shared" si="19"/>
        <v>0</v>
      </c>
      <c r="K584">
        <f t="shared" si="20"/>
        <v>-4870</v>
      </c>
    </row>
    <row r="585" spans="1:11">
      <c r="A585" s="1">
        <f>Atask.AtsOp!A170</f>
        <v>42482</v>
      </c>
      <c r="B585" t="str">
        <f>Atask.AtsOp!E170</f>
        <v>1110-0001</v>
      </c>
      <c r="C585" t="str">
        <f>Atask.AtsOp!H170</f>
        <v>Baltas vynas</v>
      </c>
      <c r="D585" t="str">
        <f>Atask.AtsOp!N170</f>
        <v>LTR</v>
      </c>
      <c r="E585" t="str">
        <f>Atask.AtsOp!I170</f>
        <v>Perkelti</v>
      </c>
      <c r="F585">
        <f>Atask.AtsOp!M170</f>
        <v>4870</v>
      </c>
      <c r="G585">
        <f>VLOOKUP(B585,Prekės!$A$2:$E$3000,3,FALSE)</f>
        <v>230</v>
      </c>
      <c r="H585">
        <f>VLOOKUP(B585,Prekės!$A$2:$E$3000,4,FALSE)</f>
        <v>0</v>
      </c>
      <c r="I585">
        <f>VLOOKUP(B585,Prekės!$A$2:$E$3000,5,FALSE)</f>
        <v>0</v>
      </c>
      <c r="J585">
        <f t="shared" si="19"/>
        <v>0</v>
      </c>
      <c r="K585">
        <f t="shared" si="20"/>
        <v>4870</v>
      </c>
    </row>
    <row r="586" spans="1:11">
      <c r="A586" s="1">
        <f>Atask.AtsOp!A171</f>
        <v>42482</v>
      </c>
      <c r="B586" t="str">
        <f>Atask.AtsOp!E171</f>
        <v>1110-0001</v>
      </c>
      <c r="C586" t="str">
        <f>Atask.AtsOp!H171</f>
        <v>Baltas vynas</v>
      </c>
      <c r="D586" t="str">
        <f>Atask.AtsOp!N171</f>
        <v>LTR</v>
      </c>
      <c r="E586" t="str">
        <f>Atask.AtsOp!I171</f>
        <v>Perkelti</v>
      </c>
      <c r="F586">
        <f>Atask.AtsOp!M171</f>
        <v>-17.46</v>
      </c>
      <c r="G586">
        <f>VLOOKUP(B586,Prekės!$A$2:$E$3000,3,FALSE)</f>
        <v>230</v>
      </c>
      <c r="H586">
        <f>VLOOKUP(B586,Prekės!$A$2:$E$3000,4,FALSE)</f>
        <v>0</v>
      </c>
      <c r="I586">
        <f>VLOOKUP(B586,Prekės!$A$2:$E$3000,5,FALSE)</f>
        <v>0</v>
      </c>
      <c r="J586">
        <f t="shared" si="19"/>
        <v>0</v>
      </c>
      <c r="K586">
        <f t="shared" si="20"/>
        <v>-17.46</v>
      </c>
    </row>
    <row r="587" spans="1:11">
      <c r="A587" s="1">
        <f>Atask.AtsOp!A172</f>
        <v>42487</v>
      </c>
      <c r="B587" t="str">
        <f>Atask.AtsOp!E172</f>
        <v>1110-0001</v>
      </c>
      <c r="C587" t="str">
        <f>Atask.AtsOp!H172</f>
        <v>Baltas vynas</v>
      </c>
      <c r="D587" t="str">
        <f>Atask.AtsOp!N172</f>
        <v>LTR</v>
      </c>
      <c r="E587" t="str">
        <f>Atask.AtsOp!I172</f>
        <v>Pirkimo užsakymas</v>
      </c>
      <c r="F587">
        <f>Atask.AtsOp!M172</f>
        <v>24107.35</v>
      </c>
      <c r="G587">
        <f>VLOOKUP(B587,Prekės!$A$2:$E$3000,3,FALSE)</f>
        <v>230</v>
      </c>
      <c r="H587">
        <f>VLOOKUP(B587,Prekės!$A$2:$E$3000,4,FALSE)</f>
        <v>0</v>
      </c>
      <c r="I587">
        <f>VLOOKUP(B587,Prekės!$A$2:$E$3000,5,FALSE)</f>
        <v>0</v>
      </c>
      <c r="J587">
        <f t="shared" si="19"/>
        <v>0</v>
      </c>
      <c r="K587">
        <f t="shared" si="20"/>
        <v>24107.35</v>
      </c>
    </row>
    <row r="588" spans="1:11">
      <c r="A588" s="1">
        <f>Atask.AtsOp!A173</f>
        <v>42487</v>
      </c>
      <c r="B588" t="str">
        <f>Atask.AtsOp!E173</f>
        <v>1110-0001</v>
      </c>
      <c r="C588" t="str">
        <f>Atask.AtsOp!H173</f>
        <v>Baltas vynas</v>
      </c>
      <c r="D588" t="str">
        <f>Atask.AtsOp!N173</f>
        <v>LTR</v>
      </c>
      <c r="E588" t="str">
        <f>Atask.AtsOp!I173</f>
        <v>Perkelti</v>
      </c>
      <c r="F588">
        <f>Atask.AtsOp!M173</f>
        <v>-20454.490000000002</v>
      </c>
      <c r="G588">
        <f>VLOOKUP(B588,Prekės!$A$2:$E$3000,3,FALSE)</f>
        <v>230</v>
      </c>
      <c r="H588">
        <f>VLOOKUP(B588,Prekės!$A$2:$E$3000,4,FALSE)</f>
        <v>0</v>
      </c>
      <c r="I588">
        <f>VLOOKUP(B588,Prekės!$A$2:$E$3000,5,FALSE)</f>
        <v>0</v>
      </c>
      <c r="J588">
        <f t="shared" si="19"/>
        <v>0</v>
      </c>
      <c r="K588">
        <f t="shared" si="20"/>
        <v>-20454.490000000002</v>
      </c>
    </row>
    <row r="589" spans="1:11">
      <c r="A589" s="1">
        <f>Atask.AtsOp!A174</f>
        <v>42487</v>
      </c>
      <c r="B589" t="str">
        <f>Atask.AtsOp!E174</f>
        <v>1110-0001</v>
      </c>
      <c r="C589" t="str">
        <f>Atask.AtsOp!H174</f>
        <v>Baltas vynas</v>
      </c>
      <c r="D589" t="str">
        <f>Atask.AtsOp!N174</f>
        <v>LTR</v>
      </c>
      <c r="E589" t="str">
        <f>Atask.AtsOp!I174</f>
        <v>Perkelti</v>
      </c>
      <c r="F589">
        <f>Atask.AtsOp!M174</f>
        <v>20454.490000000002</v>
      </c>
      <c r="G589">
        <f>VLOOKUP(B589,Prekės!$A$2:$E$3000,3,FALSE)</f>
        <v>230</v>
      </c>
      <c r="H589">
        <f>VLOOKUP(B589,Prekės!$A$2:$E$3000,4,FALSE)</f>
        <v>0</v>
      </c>
      <c r="I589">
        <f>VLOOKUP(B589,Prekės!$A$2:$E$3000,5,FALSE)</f>
        <v>0</v>
      </c>
      <c r="J589">
        <f t="shared" si="19"/>
        <v>0</v>
      </c>
      <c r="K589">
        <f t="shared" si="20"/>
        <v>20454.490000000002</v>
      </c>
    </row>
    <row r="590" spans="1:11">
      <c r="A590" s="1">
        <f>Atask.AtsOp!A175</f>
        <v>42482</v>
      </c>
      <c r="B590" t="str">
        <f>Atask.AtsOp!E175</f>
        <v>1110-0001</v>
      </c>
      <c r="C590" t="str">
        <f>Atask.AtsOp!H175</f>
        <v>Baltas vynas</v>
      </c>
      <c r="D590" t="str">
        <f>Atask.AtsOp!N175</f>
        <v>LTR</v>
      </c>
      <c r="E590" t="str">
        <f>Atask.AtsOp!I175</f>
        <v>Gamybos eilutė</v>
      </c>
      <c r="F590">
        <f>Atask.AtsOp!M175</f>
        <v>-2251.4899999999998</v>
      </c>
      <c r="G590">
        <f>VLOOKUP(B590,Prekės!$A$2:$E$3000,3,FALSE)</f>
        <v>230</v>
      </c>
      <c r="H590">
        <f>VLOOKUP(B590,Prekės!$A$2:$E$3000,4,FALSE)</f>
        <v>0</v>
      </c>
      <c r="I590">
        <f>VLOOKUP(B590,Prekės!$A$2:$E$3000,5,FALSE)</f>
        <v>0</v>
      </c>
      <c r="J590">
        <f t="shared" si="19"/>
        <v>0</v>
      </c>
      <c r="K590">
        <f t="shared" si="20"/>
        <v>-2251.4899999999998</v>
      </c>
    </row>
    <row r="591" spans="1:11">
      <c r="A591" s="1">
        <f>Atask.AtsOp!A176</f>
        <v>42481</v>
      </c>
      <c r="B591" t="str">
        <f>Atask.AtsOp!E176</f>
        <v>1110-0001</v>
      </c>
      <c r="C591" t="str">
        <f>Atask.AtsOp!H176</f>
        <v>Baltas vynas</v>
      </c>
      <c r="D591" t="str">
        <f>Atask.AtsOp!N176</f>
        <v>LTR</v>
      </c>
      <c r="E591" t="str">
        <f>Atask.AtsOp!I176</f>
        <v>Perkelti</v>
      </c>
      <c r="F591">
        <f>Atask.AtsOp!M176</f>
        <v>-19822.77</v>
      </c>
      <c r="G591">
        <f>VLOOKUP(B591,Prekės!$A$2:$E$3000,3,FALSE)</f>
        <v>230</v>
      </c>
      <c r="H591">
        <f>VLOOKUP(B591,Prekės!$A$2:$E$3000,4,FALSE)</f>
        <v>0</v>
      </c>
      <c r="I591">
        <f>VLOOKUP(B591,Prekės!$A$2:$E$3000,5,FALSE)</f>
        <v>0</v>
      </c>
      <c r="J591">
        <f t="shared" si="19"/>
        <v>0</v>
      </c>
      <c r="K591">
        <f t="shared" si="20"/>
        <v>-19822.77</v>
      </c>
    </row>
    <row r="592" spans="1:11">
      <c r="A592" s="1">
        <f>Atask.AtsOp!A177</f>
        <v>42481</v>
      </c>
      <c r="B592" t="str">
        <f>Atask.AtsOp!E177</f>
        <v>1110-0001</v>
      </c>
      <c r="C592" t="str">
        <f>Atask.AtsOp!H177</f>
        <v>Baltas vynas</v>
      </c>
      <c r="D592" t="str">
        <f>Atask.AtsOp!N177</f>
        <v>LTR</v>
      </c>
      <c r="E592" t="str">
        <f>Atask.AtsOp!I177</f>
        <v>Perkelti</v>
      </c>
      <c r="F592">
        <f>Atask.AtsOp!M177</f>
        <v>19822.77</v>
      </c>
      <c r="G592">
        <f>VLOOKUP(B592,Prekės!$A$2:$E$3000,3,FALSE)</f>
        <v>230</v>
      </c>
      <c r="H592">
        <f>VLOOKUP(B592,Prekės!$A$2:$E$3000,4,FALSE)</f>
        <v>0</v>
      </c>
      <c r="I592">
        <f>VLOOKUP(B592,Prekės!$A$2:$E$3000,5,FALSE)</f>
        <v>0</v>
      </c>
      <c r="J592">
        <f t="shared" si="19"/>
        <v>0</v>
      </c>
      <c r="K592">
        <f t="shared" si="20"/>
        <v>19822.77</v>
      </c>
    </row>
    <row r="593" spans="1:11">
      <c r="A593" s="1">
        <f>Atask.AtsOp!A178</f>
        <v>42481</v>
      </c>
      <c r="B593" t="str">
        <f>Atask.AtsOp!E178</f>
        <v>1110-0001</v>
      </c>
      <c r="C593" t="str">
        <f>Atask.AtsOp!H178</f>
        <v>Baltas vynas</v>
      </c>
      <c r="D593" t="str">
        <f>Atask.AtsOp!N178</f>
        <v>LTR</v>
      </c>
      <c r="E593" t="str">
        <f>Atask.AtsOp!I178</f>
        <v>Perkelti</v>
      </c>
      <c r="F593">
        <f>Atask.AtsOp!M178</f>
        <v>-21.47</v>
      </c>
      <c r="G593">
        <f>VLOOKUP(B593,Prekės!$A$2:$E$3000,3,FALSE)</f>
        <v>230</v>
      </c>
      <c r="H593">
        <f>VLOOKUP(B593,Prekės!$A$2:$E$3000,4,FALSE)</f>
        <v>0</v>
      </c>
      <c r="I593">
        <f>VLOOKUP(B593,Prekės!$A$2:$E$3000,5,FALSE)</f>
        <v>0</v>
      </c>
      <c r="J593">
        <f t="shared" si="19"/>
        <v>0</v>
      </c>
      <c r="K593">
        <f t="shared" si="20"/>
        <v>-21.47</v>
      </c>
    </row>
    <row r="594" spans="1:11">
      <c r="A594" s="1">
        <f>Atask.AtsOp!A179</f>
        <v>42481</v>
      </c>
      <c r="B594" t="str">
        <f>Atask.AtsOp!E179</f>
        <v>1110-0001</v>
      </c>
      <c r="C594" t="str">
        <f>Atask.AtsOp!H179</f>
        <v>Baltas vynas</v>
      </c>
      <c r="D594" t="str">
        <f>Atask.AtsOp!N179</f>
        <v>LTR</v>
      </c>
      <c r="E594" t="str">
        <f>Atask.AtsOp!I179</f>
        <v>Perkelti</v>
      </c>
      <c r="F594">
        <f>Atask.AtsOp!M179</f>
        <v>-21.83</v>
      </c>
      <c r="G594">
        <f>VLOOKUP(B594,Prekės!$A$2:$E$3000,3,FALSE)</f>
        <v>230</v>
      </c>
      <c r="H594">
        <f>VLOOKUP(B594,Prekės!$A$2:$E$3000,4,FALSE)</f>
        <v>0</v>
      </c>
      <c r="I594">
        <f>VLOOKUP(B594,Prekės!$A$2:$E$3000,5,FALSE)</f>
        <v>0</v>
      </c>
      <c r="J594">
        <f t="shared" si="19"/>
        <v>0</v>
      </c>
      <c r="K594">
        <f t="shared" si="20"/>
        <v>-21.83</v>
      </c>
    </row>
    <row r="595" spans="1:11">
      <c r="A595" s="1">
        <f>Atask.AtsOp!A180</f>
        <v>42479</v>
      </c>
      <c r="B595" t="str">
        <f>Atask.AtsOp!E180</f>
        <v>1110-0001</v>
      </c>
      <c r="C595" t="str">
        <f>Atask.AtsOp!H180</f>
        <v>Baltas vynas</v>
      </c>
      <c r="D595" t="str">
        <f>Atask.AtsOp!N180</f>
        <v>LTR</v>
      </c>
      <c r="E595" t="str">
        <f>Atask.AtsOp!I180</f>
        <v>Perkelti</v>
      </c>
      <c r="F595">
        <f>Atask.AtsOp!M180</f>
        <v>-24618.52</v>
      </c>
      <c r="G595">
        <f>VLOOKUP(B595,Prekės!$A$2:$E$3000,3,FALSE)</f>
        <v>230</v>
      </c>
      <c r="H595">
        <f>VLOOKUP(B595,Prekės!$A$2:$E$3000,4,FALSE)</f>
        <v>0</v>
      </c>
      <c r="I595">
        <f>VLOOKUP(B595,Prekės!$A$2:$E$3000,5,FALSE)</f>
        <v>0</v>
      </c>
      <c r="J595">
        <f t="shared" si="19"/>
        <v>0</v>
      </c>
      <c r="K595">
        <f t="shared" si="20"/>
        <v>-24618.52</v>
      </c>
    </row>
    <row r="596" spans="1:11">
      <c r="A596" s="1">
        <f>Atask.AtsOp!A181</f>
        <v>42479</v>
      </c>
      <c r="B596" t="str">
        <f>Atask.AtsOp!E181</f>
        <v>1110-0001</v>
      </c>
      <c r="C596" t="str">
        <f>Atask.AtsOp!H181</f>
        <v>Baltas vynas</v>
      </c>
      <c r="D596" t="str">
        <f>Atask.AtsOp!N181</f>
        <v>LTR</v>
      </c>
      <c r="E596" t="str">
        <f>Atask.AtsOp!I181</f>
        <v>Perkelti</v>
      </c>
      <c r="F596">
        <f>Atask.AtsOp!M181</f>
        <v>24618.52</v>
      </c>
      <c r="G596">
        <f>VLOOKUP(B596,Prekės!$A$2:$E$3000,3,FALSE)</f>
        <v>230</v>
      </c>
      <c r="H596">
        <f>VLOOKUP(B596,Prekės!$A$2:$E$3000,4,FALSE)</f>
        <v>0</v>
      </c>
      <c r="I596">
        <f>VLOOKUP(B596,Prekės!$A$2:$E$3000,5,FALSE)</f>
        <v>0</v>
      </c>
      <c r="J596">
        <f t="shared" si="19"/>
        <v>0</v>
      </c>
      <c r="K596">
        <f t="shared" si="20"/>
        <v>24618.52</v>
      </c>
    </row>
    <row r="597" spans="1:11">
      <c r="A597" s="1">
        <f>Atask.AtsOp!A182</f>
        <v>42479</v>
      </c>
      <c r="B597" t="str">
        <f>Atask.AtsOp!E182</f>
        <v>1110-0001</v>
      </c>
      <c r="C597" t="str">
        <f>Atask.AtsOp!H182</f>
        <v>Baltas vynas</v>
      </c>
      <c r="D597" t="str">
        <f>Atask.AtsOp!N182</f>
        <v>LTR</v>
      </c>
      <c r="E597" t="str">
        <f>Atask.AtsOp!I182</f>
        <v>Perkelti</v>
      </c>
      <c r="F597">
        <f>Atask.AtsOp!M182</f>
        <v>-22.16</v>
      </c>
      <c r="G597">
        <f>VLOOKUP(B597,Prekės!$A$2:$E$3000,3,FALSE)</f>
        <v>230</v>
      </c>
      <c r="H597">
        <f>VLOOKUP(B597,Prekės!$A$2:$E$3000,4,FALSE)</f>
        <v>0</v>
      </c>
      <c r="I597">
        <f>VLOOKUP(B597,Prekės!$A$2:$E$3000,5,FALSE)</f>
        <v>0</v>
      </c>
      <c r="J597">
        <f t="shared" si="19"/>
        <v>0</v>
      </c>
      <c r="K597">
        <f t="shared" si="20"/>
        <v>-22.16</v>
      </c>
    </row>
    <row r="598" spans="1:11">
      <c r="A598" s="1">
        <f>Atask.AtsOp!A183</f>
        <v>42481</v>
      </c>
      <c r="B598" t="str">
        <f>Atask.AtsOp!E183</f>
        <v>1110-0001</v>
      </c>
      <c r="C598" t="str">
        <f>Atask.AtsOp!H183</f>
        <v>Baltas vynas</v>
      </c>
      <c r="D598" t="str">
        <f>Atask.AtsOp!N183</f>
        <v>LTR</v>
      </c>
      <c r="E598" t="str">
        <f>Atask.AtsOp!I183</f>
        <v>Perkelti</v>
      </c>
      <c r="F598">
        <f>Atask.AtsOp!M183</f>
        <v>-19370</v>
      </c>
      <c r="G598">
        <f>VLOOKUP(B598,Prekės!$A$2:$E$3000,3,FALSE)</f>
        <v>230</v>
      </c>
      <c r="H598">
        <f>VLOOKUP(B598,Prekės!$A$2:$E$3000,4,FALSE)</f>
        <v>0</v>
      </c>
      <c r="I598">
        <f>VLOOKUP(B598,Prekės!$A$2:$E$3000,5,FALSE)</f>
        <v>0</v>
      </c>
      <c r="J598">
        <f t="shared" si="19"/>
        <v>0</v>
      </c>
      <c r="K598">
        <f t="shared" si="20"/>
        <v>-19370</v>
      </c>
    </row>
    <row r="599" spans="1:11">
      <c r="A599" s="1">
        <f>Atask.AtsOp!A184</f>
        <v>42481</v>
      </c>
      <c r="B599" t="str">
        <f>Atask.AtsOp!E184</f>
        <v>1110-0001</v>
      </c>
      <c r="C599" t="str">
        <f>Atask.AtsOp!H184</f>
        <v>Baltas vynas</v>
      </c>
      <c r="D599" t="str">
        <f>Atask.AtsOp!N184</f>
        <v>LTR</v>
      </c>
      <c r="E599" t="str">
        <f>Atask.AtsOp!I184</f>
        <v>Perkelti</v>
      </c>
      <c r="F599">
        <f>Atask.AtsOp!M184</f>
        <v>19370</v>
      </c>
      <c r="G599">
        <f>VLOOKUP(B599,Prekės!$A$2:$E$3000,3,FALSE)</f>
        <v>230</v>
      </c>
      <c r="H599">
        <f>VLOOKUP(B599,Prekės!$A$2:$E$3000,4,FALSE)</f>
        <v>0</v>
      </c>
      <c r="I599">
        <f>VLOOKUP(B599,Prekės!$A$2:$E$3000,5,FALSE)</f>
        <v>0</v>
      </c>
      <c r="J599">
        <f t="shared" si="19"/>
        <v>0</v>
      </c>
      <c r="K599">
        <f t="shared" si="20"/>
        <v>19370</v>
      </c>
    </row>
    <row r="600" spans="1:11">
      <c r="A600" s="1">
        <f>Atask.AtsOp!A185</f>
        <v>42481</v>
      </c>
      <c r="B600" t="str">
        <f>Atask.AtsOp!E185</f>
        <v>1110-0001</v>
      </c>
      <c r="C600" t="str">
        <f>Atask.AtsOp!H185</f>
        <v>Baltas vynas</v>
      </c>
      <c r="D600" t="str">
        <f>Atask.AtsOp!N185</f>
        <v>LTR</v>
      </c>
      <c r="E600" t="str">
        <f>Atask.AtsOp!I185</f>
        <v>Perkelti</v>
      </c>
      <c r="F600">
        <f>Atask.AtsOp!M185</f>
        <v>-4783.18</v>
      </c>
      <c r="G600">
        <f>VLOOKUP(B600,Prekės!$A$2:$E$3000,3,FALSE)</f>
        <v>230</v>
      </c>
      <c r="H600">
        <f>VLOOKUP(B600,Prekės!$A$2:$E$3000,4,FALSE)</f>
        <v>0</v>
      </c>
      <c r="I600">
        <f>VLOOKUP(B600,Prekės!$A$2:$E$3000,5,FALSE)</f>
        <v>0</v>
      </c>
      <c r="J600">
        <f t="shared" si="19"/>
        <v>0</v>
      </c>
      <c r="K600">
        <f t="shared" si="20"/>
        <v>-4783.18</v>
      </c>
    </row>
    <row r="601" spans="1:11">
      <c r="A601" s="1">
        <f>Atask.AtsOp!A186</f>
        <v>42481</v>
      </c>
      <c r="B601" t="str">
        <f>Atask.AtsOp!E186</f>
        <v>1110-0001</v>
      </c>
      <c r="C601" t="str">
        <f>Atask.AtsOp!H186</f>
        <v>Baltas vynas</v>
      </c>
      <c r="D601" t="str">
        <f>Atask.AtsOp!N186</f>
        <v>LTR</v>
      </c>
      <c r="E601" t="str">
        <f>Atask.AtsOp!I186</f>
        <v>Perkelti</v>
      </c>
      <c r="F601">
        <f>Atask.AtsOp!M186</f>
        <v>4783.18</v>
      </c>
      <c r="G601">
        <f>VLOOKUP(B601,Prekės!$A$2:$E$3000,3,FALSE)</f>
        <v>230</v>
      </c>
      <c r="H601">
        <f>VLOOKUP(B601,Prekės!$A$2:$E$3000,4,FALSE)</f>
        <v>0</v>
      </c>
      <c r="I601">
        <f>VLOOKUP(B601,Prekės!$A$2:$E$3000,5,FALSE)</f>
        <v>0</v>
      </c>
      <c r="J601">
        <f t="shared" si="19"/>
        <v>0</v>
      </c>
      <c r="K601">
        <f t="shared" si="20"/>
        <v>4783.18</v>
      </c>
    </row>
    <row r="602" spans="1:11">
      <c r="A602" s="1">
        <f>Atask.AtsOp!A187</f>
        <v>42481</v>
      </c>
      <c r="B602" t="str">
        <f>Atask.AtsOp!E187</f>
        <v>1110-0001</v>
      </c>
      <c r="C602" t="str">
        <f>Atask.AtsOp!H187</f>
        <v>Baltas vynas</v>
      </c>
      <c r="D602" t="str">
        <f>Atask.AtsOp!N187</f>
        <v>LTR</v>
      </c>
      <c r="E602" t="str">
        <f>Atask.AtsOp!I187</f>
        <v>Perkelti</v>
      </c>
      <c r="F602">
        <f>Atask.AtsOp!M187</f>
        <v>-19550</v>
      </c>
      <c r="G602">
        <f>VLOOKUP(B602,Prekės!$A$2:$E$3000,3,FALSE)</f>
        <v>230</v>
      </c>
      <c r="H602">
        <f>VLOOKUP(B602,Prekės!$A$2:$E$3000,4,FALSE)</f>
        <v>0</v>
      </c>
      <c r="I602">
        <f>VLOOKUP(B602,Prekės!$A$2:$E$3000,5,FALSE)</f>
        <v>0</v>
      </c>
      <c r="J602">
        <f t="shared" si="19"/>
        <v>0</v>
      </c>
      <c r="K602">
        <f t="shared" si="20"/>
        <v>-19550</v>
      </c>
    </row>
    <row r="603" spans="1:11">
      <c r="A603" s="1">
        <f>Atask.AtsOp!A188</f>
        <v>42481</v>
      </c>
      <c r="B603" t="str">
        <f>Atask.AtsOp!E188</f>
        <v>1110-0001</v>
      </c>
      <c r="C603" t="str">
        <f>Atask.AtsOp!H188</f>
        <v>Baltas vynas</v>
      </c>
      <c r="D603" t="str">
        <f>Atask.AtsOp!N188</f>
        <v>LTR</v>
      </c>
      <c r="E603" t="str">
        <f>Atask.AtsOp!I188</f>
        <v>Perkelti</v>
      </c>
      <c r="F603">
        <f>Atask.AtsOp!M188</f>
        <v>19550</v>
      </c>
      <c r="G603">
        <f>VLOOKUP(B603,Prekės!$A$2:$E$3000,3,FALSE)</f>
        <v>230</v>
      </c>
      <c r="H603">
        <f>VLOOKUP(B603,Prekės!$A$2:$E$3000,4,FALSE)</f>
        <v>0</v>
      </c>
      <c r="I603">
        <f>VLOOKUP(B603,Prekės!$A$2:$E$3000,5,FALSE)</f>
        <v>0</v>
      </c>
      <c r="J603">
        <f t="shared" si="19"/>
        <v>0</v>
      </c>
      <c r="K603">
        <f t="shared" si="20"/>
        <v>19550</v>
      </c>
    </row>
    <row r="604" spans="1:11">
      <c r="A604" s="1">
        <f>Atask.AtsOp!A189</f>
        <v>42481</v>
      </c>
      <c r="B604" t="str">
        <f>Atask.AtsOp!E189</f>
        <v>1110-0001</v>
      </c>
      <c r="C604" t="str">
        <f>Atask.AtsOp!H189</f>
        <v>Baltas vynas</v>
      </c>
      <c r="D604" t="str">
        <f>Atask.AtsOp!N189</f>
        <v>LTR</v>
      </c>
      <c r="E604" t="str">
        <f>Atask.AtsOp!I189</f>
        <v>Perkelti</v>
      </c>
      <c r="F604">
        <f>Atask.AtsOp!M189</f>
        <v>-19500</v>
      </c>
      <c r="G604">
        <f>VLOOKUP(B604,Prekės!$A$2:$E$3000,3,FALSE)</f>
        <v>230</v>
      </c>
      <c r="H604">
        <f>VLOOKUP(B604,Prekės!$A$2:$E$3000,4,FALSE)</f>
        <v>0</v>
      </c>
      <c r="I604">
        <f>VLOOKUP(B604,Prekės!$A$2:$E$3000,5,FALSE)</f>
        <v>0</v>
      </c>
      <c r="J604">
        <f t="shared" si="19"/>
        <v>0</v>
      </c>
      <c r="K604">
        <f t="shared" si="20"/>
        <v>-19500</v>
      </c>
    </row>
    <row r="605" spans="1:11">
      <c r="A605" s="1">
        <f>Atask.AtsOp!A190</f>
        <v>42481</v>
      </c>
      <c r="B605" t="str">
        <f>Atask.AtsOp!E190</f>
        <v>1110-0001</v>
      </c>
      <c r="C605" t="str">
        <f>Atask.AtsOp!H190</f>
        <v>Baltas vynas</v>
      </c>
      <c r="D605" t="str">
        <f>Atask.AtsOp!N190</f>
        <v>LTR</v>
      </c>
      <c r="E605" t="str">
        <f>Atask.AtsOp!I190</f>
        <v>Perkelti</v>
      </c>
      <c r="F605">
        <f>Atask.AtsOp!M190</f>
        <v>19500</v>
      </c>
      <c r="G605">
        <f>VLOOKUP(B605,Prekės!$A$2:$E$3000,3,FALSE)</f>
        <v>230</v>
      </c>
      <c r="H605">
        <f>VLOOKUP(B605,Prekės!$A$2:$E$3000,4,FALSE)</f>
        <v>0</v>
      </c>
      <c r="I605">
        <f>VLOOKUP(B605,Prekės!$A$2:$E$3000,5,FALSE)</f>
        <v>0</v>
      </c>
      <c r="J605">
        <f t="shared" si="19"/>
        <v>0</v>
      </c>
      <c r="K605">
        <f t="shared" si="20"/>
        <v>19500</v>
      </c>
    </row>
    <row r="606" spans="1:11">
      <c r="A606" s="1">
        <f>Atask.AtsOp!A191</f>
        <v>42481</v>
      </c>
      <c r="B606" t="str">
        <f>Atask.AtsOp!E191</f>
        <v>1110-0001</v>
      </c>
      <c r="C606" t="str">
        <f>Atask.AtsOp!H191</f>
        <v>Baltas vynas</v>
      </c>
      <c r="D606" t="str">
        <f>Atask.AtsOp!N191</f>
        <v>LTR</v>
      </c>
      <c r="E606" t="str">
        <f>Atask.AtsOp!I191</f>
        <v>Perkelti</v>
      </c>
      <c r="F606">
        <f>Atask.AtsOp!M191</f>
        <v>-19500</v>
      </c>
      <c r="G606">
        <f>VLOOKUP(B606,Prekės!$A$2:$E$3000,3,FALSE)</f>
        <v>230</v>
      </c>
      <c r="H606">
        <f>VLOOKUP(B606,Prekės!$A$2:$E$3000,4,FALSE)</f>
        <v>0</v>
      </c>
      <c r="I606">
        <f>VLOOKUP(B606,Prekės!$A$2:$E$3000,5,FALSE)</f>
        <v>0</v>
      </c>
      <c r="J606">
        <f t="shared" si="19"/>
        <v>0</v>
      </c>
      <c r="K606">
        <f t="shared" si="20"/>
        <v>-19500</v>
      </c>
    </row>
    <row r="607" spans="1:11">
      <c r="A607" s="1">
        <f>Atask.AtsOp!A192</f>
        <v>42481</v>
      </c>
      <c r="B607" t="str">
        <f>Atask.AtsOp!E192</f>
        <v>1110-0001</v>
      </c>
      <c r="C607" t="str">
        <f>Atask.AtsOp!H192</f>
        <v>Baltas vynas</v>
      </c>
      <c r="D607" t="str">
        <f>Atask.AtsOp!N192</f>
        <v>LTR</v>
      </c>
      <c r="E607" t="str">
        <f>Atask.AtsOp!I192</f>
        <v>Gamybos eilutė</v>
      </c>
      <c r="F607">
        <f>Atask.AtsOp!M192</f>
        <v>-19822.77</v>
      </c>
      <c r="G607">
        <f>VLOOKUP(B607,Prekės!$A$2:$E$3000,3,FALSE)</f>
        <v>230</v>
      </c>
      <c r="H607">
        <f>VLOOKUP(B607,Prekės!$A$2:$E$3000,4,FALSE)</f>
        <v>0</v>
      </c>
      <c r="I607">
        <f>VLOOKUP(B607,Prekės!$A$2:$E$3000,5,FALSE)</f>
        <v>0</v>
      </c>
      <c r="J607">
        <f t="shared" si="19"/>
        <v>0</v>
      </c>
      <c r="K607">
        <f t="shared" si="20"/>
        <v>-19822.77</v>
      </c>
    </row>
    <row r="608" spans="1:11">
      <c r="A608" s="1">
        <f>Atask.AtsOp!A193</f>
        <v>42480</v>
      </c>
      <c r="B608" t="str">
        <f>Atask.AtsOp!E193</f>
        <v>1110-0001</v>
      </c>
      <c r="C608" t="str">
        <f>Atask.AtsOp!H193</f>
        <v>Baltas vynas</v>
      </c>
      <c r="D608" t="str">
        <f>Atask.AtsOp!N193</f>
        <v>LTR</v>
      </c>
      <c r="E608" t="str">
        <f>Atask.AtsOp!I193</f>
        <v>Perkelti</v>
      </c>
      <c r="F608">
        <f>Atask.AtsOp!M193</f>
        <v>-21.92</v>
      </c>
      <c r="G608">
        <f>VLOOKUP(B608,Prekės!$A$2:$E$3000,3,FALSE)</f>
        <v>230</v>
      </c>
      <c r="H608">
        <f>VLOOKUP(B608,Prekės!$A$2:$E$3000,4,FALSE)</f>
        <v>0</v>
      </c>
      <c r="I608">
        <f>VLOOKUP(B608,Prekės!$A$2:$E$3000,5,FALSE)</f>
        <v>0</v>
      </c>
      <c r="J608">
        <f t="shared" si="19"/>
        <v>0</v>
      </c>
      <c r="K608">
        <f t="shared" si="20"/>
        <v>-21.92</v>
      </c>
    </row>
    <row r="609" spans="1:11">
      <c r="A609" s="1">
        <f>Atask.AtsOp!A194</f>
        <v>42480</v>
      </c>
      <c r="B609" t="str">
        <f>Atask.AtsOp!E194</f>
        <v>1110-0001</v>
      </c>
      <c r="C609" t="str">
        <f>Atask.AtsOp!H194</f>
        <v>Baltas vynas</v>
      </c>
      <c r="D609" t="str">
        <f>Atask.AtsOp!N194</f>
        <v>LTR</v>
      </c>
      <c r="E609" t="str">
        <f>Atask.AtsOp!I194</f>
        <v>Perkelti</v>
      </c>
      <c r="F609">
        <f>Atask.AtsOp!M194</f>
        <v>-36.6</v>
      </c>
      <c r="G609">
        <f>VLOOKUP(B609,Prekės!$A$2:$E$3000,3,FALSE)</f>
        <v>230</v>
      </c>
      <c r="H609">
        <f>VLOOKUP(B609,Prekės!$A$2:$E$3000,4,FALSE)</f>
        <v>0</v>
      </c>
      <c r="I609">
        <f>VLOOKUP(B609,Prekės!$A$2:$E$3000,5,FALSE)</f>
        <v>0</v>
      </c>
      <c r="J609">
        <f t="shared" si="19"/>
        <v>0</v>
      </c>
      <c r="K609">
        <f t="shared" si="20"/>
        <v>-36.6</v>
      </c>
    </row>
    <row r="610" spans="1:11">
      <c r="A610" s="1">
        <f>Atask.AtsOp!A195</f>
        <v>42480</v>
      </c>
      <c r="B610" t="str">
        <f>Atask.AtsOp!E195</f>
        <v>1110-0001</v>
      </c>
      <c r="C610" t="str">
        <f>Atask.AtsOp!H195</f>
        <v>Baltas vynas</v>
      </c>
      <c r="D610" t="str">
        <f>Atask.AtsOp!N195</f>
        <v>LTR</v>
      </c>
      <c r="E610" t="str">
        <f>Atask.AtsOp!I195</f>
        <v>Perkelti</v>
      </c>
      <c r="F610">
        <f>Atask.AtsOp!M195</f>
        <v>-24400</v>
      </c>
      <c r="G610">
        <f>VLOOKUP(B610,Prekės!$A$2:$E$3000,3,FALSE)</f>
        <v>230</v>
      </c>
      <c r="H610">
        <f>VLOOKUP(B610,Prekės!$A$2:$E$3000,4,FALSE)</f>
        <v>0</v>
      </c>
      <c r="I610">
        <f>VLOOKUP(B610,Prekės!$A$2:$E$3000,5,FALSE)</f>
        <v>0</v>
      </c>
      <c r="J610">
        <f t="shared" si="19"/>
        <v>0</v>
      </c>
      <c r="K610">
        <f t="shared" si="20"/>
        <v>-24400</v>
      </c>
    </row>
    <row r="611" spans="1:11">
      <c r="A611" s="1">
        <f>Atask.AtsOp!A196</f>
        <v>42480</v>
      </c>
      <c r="B611" t="str">
        <f>Atask.AtsOp!E196</f>
        <v>1110-0001</v>
      </c>
      <c r="C611" t="str">
        <f>Atask.AtsOp!H196</f>
        <v>Baltas vynas</v>
      </c>
      <c r="D611" t="str">
        <f>Atask.AtsOp!N196</f>
        <v>LTR</v>
      </c>
      <c r="E611" t="str">
        <f>Atask.AtsOp!I196</f>
        <v>Perkelti</v>
      </c>
      <c r="F611">
        <f>Atask.AtsOp!M196</f>
        <v>24400</v>
      </c>
      <c r="G611">
        <f>VLOOKUP(B611,Prekės!$A$2:$E$3000,3,FALSE)</f>
        <v>230</v>
      </c>
      <c r="H611">
        <f>VLOOKUP(B611,Prekės!$A$2:$E$3000,4,FALSE)</f>
        <v>0</v>
      </c>
      <c r="I611">
        <f>VLOOKUP(B611,Prekės!$A$2:$E$3000,5,FALSE)</f>
        <v>0</v>
      </c>
      <c r="J611">
        <f t="shared" ref="J611:J674" si="21">IF(G611=110,F611*H611*I611,IF(G611&lt;280,F611*H611,F611*H611*(I611/100)))</f>
        <v>0</v>
      </c>
      <c r="K611">
        <f t="shared" ref="K611:K674" si="22">IF(EXACT(D611,"But."),J611,F611)</f>
        <v>24400</v>
      </c>
    </row>
    <row r="612" spans="1:11">
      <c r="A612" s="1">
        <f>Atask.AtsOp!A197</f>
        <v>42480</v>
      </c>
      <c r="B612" t="str">
        <f>Atask.AtsOp!E197</f>
        <v>1110-0001</v>
      </c>
      <c r="C612" t="str">
        <f>Atask.AtsOp!H197</f>
        <v>Baltas vynas</v>
      </c>
      <c r="D612" t="str">
        <f>Atask.AtsOp!N197</f>
        <v>LTR</v>
      </c>
      <c r="E612" t="str">
        <f>Atask.AtsOp!I197</f>
        <v>Perkelti</v>
      </c>
      <c r="F612">
        <f>Atask.AtsOp!M197</f>
        <v>-24470</v>
      </c>
      <c r="G612">
        <f>VLOOKUP(B612,Prekės!$A$2:$E$3000,3,FALSE)</f>
        <v>230</v>
      </c>
      <c r="H612">
        <f>VLOOKUP(B612,Prekės!$A$2:$E$3000,4,FALSE)</f>
        <v>0</v>
      </c>
      <c r="I612">
        <f>VLOOKUP(B612,Prekės!$A$2:$E$3000,5,FALSE)</f>
        <v>0</v>
      </c>
      <c r="J612">
        <f t="shared" si="21"/>
        <v>0</v>
      </c>
      <c r="K612">
        <f t="shared" si="22"/>
        <v>-24470</v>
      </c>
    </row>
    <row r="613" spans="1:11">
      <c r="A613" s="1">
        <f>Atask.AtsOp!A198</f>
        <v>42480</v>
      </c>
      <c r="B613" t="str">
        <f>Atask.AtsOp!E198</f>
        <v>1110-0001</v>
      </c>
      <c r="C613" t="str">
        <f>Atask.AtsOp!H198</f>
        <v>Baltas vynas</v>
      </c>
      <c r="D613" t="str">
        <f>Atask.AtsOp!N198</f>
        <v>LTR</v>
      </c>
      <c r="E613" t="str">
        <f>Atask.AtsOp!I198</f>
        <v>Perkelti</v>
      </c>
      <c r="F613">
        <f>Atask.AtsOp!M198</f>
        <v>24470</v>
      </c>
      <c r="G613">
        <f>VLOOKUP(B613,Prekės!$A$2:$E$3000,3,FALSE)</f>
        <v>230</v>
      </c>
      <c r="H613">
        <f>VLOOKUP(B613,Prekės!$A$2:$E$3000,4,FALSE)</f>
        <v>0</v>
      </c>
      <c r="I613">
        <f>VLOOKUP(B613,Prekės!$A$2:$E$3000,5,FALSE)</f>
        <v>0</v>
      </c>
      <c r="J613">
        <f t="shared" si="21"/>
        <v>0</v>
      </c>
      <c r="K613">
        <f t="shared" si="22"/>
        <v>24470</v>
      </c>
    </row>
    <row r="614" spans="1:11">
      <c r="A614" s="1">
        <f>Atask.AtsOp!A199</f>
        <v>42480</v>
      </c>
      <c r="B614" t="str">
        <f>Atask.AtsOp!E199</f>
        <v>1110-0001</v>
      </c>
      <c r="C614" t="str">
        <f>Atask.AtsOp!H199</f>
        <v>Baltas vynas</v>
      </c>
      <c r="D614" t="str">
        <f>Atask.AtsOp!N199</f>
        <v>LTR</v>
      </c>
      <c r="E614" t="str">
        <f>Atask.AtsOp!I199</f>
        <v>Perkelti</v>
      </c>
      <c r="F614">
        <f>Atask.AtsOp!M199</f>
        <v>-21.88</v>
      </c>
      <c r="G614">
        <f>VLOOKUP(B614,Prekės!$A$2:$E$3000,3,FALSE)</f>
        <v>230</v>
      </c>
      <c r="H614">
        <f>VLOOKUP(B614,Prekės!$A$2:$E$3000,4,FALSE)</f>
        <v>0</v>
      </c>
      <c r="I614">
        <f>VLOOKUP(B614,Prekės!$A$2:$E$3000,5,FALSE)</f>
        <v>0</v>
      </c>
      <c r="J614">
        <f t="shared" si="21"/>
        <v>0</v>
      </c>
      <c r="K614">
        <f t="shared" si="22"/>
        <v>-21.88</v>
      </c>
    </row>
    <row r="615" spans="1:11">
      <c r="A615" s="1">
        <f>Atask.AtsOp!A200</f>
        <v>42480</v>
      </c>
      <c r="B615" t="str">
        <f>Atask.AtsOp!E200</f>
        <v>1110-0001</v>
      </c>
      <c r="C615" t="str">
        <f>Atask.AtsOp!H200</f>
        <v>Baltas vynas</v>
      </c>
      <c r="D615" t="str">
        <f>Atask.AtsOp!N200</f>
        <v>LTR</v>
      </c>
      <c r="E615" t="str">
        <f>Atask.AtsOp!I200</f>
        <v>Perkelti</v>
      </c>
      <c r="F615">
        <f>Atask.AtsOp!M200</f>
        <v>21.88</v>
      </c>
      <c r="G615">
        <f>VLOOKUP(B615,Prekės!$A$2:$E$3000,3,FALSE)</f>
        <v>230</v>
      </c>
      <c r="H615">
        <f>VLOOKUP(B615,Prekės!$A$2:$E$3000,4,FALSE)</f>
        <v>0</v>
      </c>
      <c r="I615">
        <f>VLOOKUP(B615,Prekės!$A$2:$E$3000,5,FALSE)</f>
        <v>0</v>
      </c>
      <c r="J615">
        <f t="shared" si="21"/>
        <v>0</v>
      </c>
      <c r="K615">
        <f t="shared" si="22"/>
        <v>21.88</v>
      </c>
    </row>
    <row r="616" spans="1:11">
      <c r="A616" s="1">
        <f>Atask.AtsOp!A201</f>
        <v>42480</v>
      </c>
      <c r="B616" t="str">
        <f>Atask.AtsOp!E201</f>
        <v>1110-0001</v>
      </c>
      <c r="C616" t="str">
        <f>Atask.AtsOp!H201</f>
        <v>Baltas vynas</v>
      </c>
      <c r="D616" t="str">
        <f>Atask.AtsOp!N201</f>
        <v>LTR</v>
      </c>
      <c r="E616" t="str">
        <f>Atask.AtsOp!I201</f>
        <v>Perkelti</v>
      </c>
      <c r="F616">
        <f>Atask.AtsOp!M201</f>
        <v>-21.92</v>
      </c>
      <c r="G616">
        <f>VLOOKUP(B616,Prekės!$A$2:$E$3000,3,FALSE)</f>
        <v>230</v>
      </c>
      <c r="H616">
        <f>VLOOKUP(B616,Prekės!$A$2:$E$3000,4,FALSE)</f>
        <v>0</v>
      </c>
      <c r="I616">
        <f>VLOOKUP(B616,Prekės!$A$2:$E$3000,5,FALSE)</f>
        <v>0</v>
      </c>
      <c r="J616">
        <f t="shared" si="21"/>
        <v>0</v>
      </c>
      <c r="K616">
        <f t="shared" si="22"/>
        <v>-21.92</v>
      </c>
    </row>
    <row r="617" spans="1:11">
      <c r="A617" s="1">
        <f>Atask.AtsOp!A202</f>
        <v>42480</v>
      </c>
      <c r="B617" t="str">
        <f>Atask.AtsOp!E202</f>
        <v>1110-0001</v>
      </c>
      <c r="C617" t="str">
        <f>Atask.AtsOp!H202</f>
        <v>Baltas vynas</v>
      </c>
      <c r="D617" t="str">
        <f>Atask.AtsOp!N202</f>
        <v>LTR</v>
      </c>
      <c r="E617" t="str">
        <f>Atask.AtsOp!I202</f>
        <v>Perkelti</v>
      </c>
      <c r="F617">
        <f>Atask.AtsOp!M202</f>
        <v>21.92</v>
      </c>
      <c r="G617">
        <f>VLOOKUP(B617,Prekės!$A$2:$E$3000,3,FALSE)</f>
        <v>230</v>
      </c>
      <c r="H617">
        <f>VLOOKUP(B617,Prekės!$A$2:$E$3000,4,FALSE)</f>
        <v>0</v>
      </c>
      <c r="I617">
        <f>VLOOKUP(B617,Prekės!$A$2:$E$3000,5,FALSE)</f>
        <v>0</v>
      </c>
      <c r="J617">
        <f t="shared" si="21"/>
        <v>0</v>
      </c>
      <c r="K617">
        <f t="shared" si="22"/>
        <v>21.92</v>
      </c>
    </row>
    <row r="618" spans="1:11">
      <c r="A618" s="1">
        <f>Atask.AtsOp!A203</f>
        <v>42480</v>
      </c>
      <c r="B618" t="str">
        <f>Atask.AtsOp!E203</f>
        <v>1110-0001</v>
      </c>
      <c r="C618" t="str">
        <f>Atask.AtsOp!H203</f>
        <v>Baltas vynas</v>
      </c>
      <c r="D618" t="str">
        <f>Atask.AtsOp!N203</f>
        <v>LTR</v>
      </c>
      <c r="E618" t="str">
        <f>Atask.AtsOp!I203</f>
        <v>Perkelti</v>
      </c>
      <c r="F618">
        <f>Atask.AtsOp!M203</f>
        <v>5013.47</v>
      </c>
      <c r="G618">
        <f>VLOOKUP(B618,Prekės!$A$2:$E$3000,3,FALSE)</f>
        <v>230</v>
      </c>
      <c r="H618">
        <f>VLOOKUP(B618,Prekės!$A$2:$E$3000,4,FALSE)</f>
        <v>0</v>
      </c>
      <c r="I618">
        <f>VLOOKUP(B618,Prekės!$A$2:$E$3000,5,FALSE)</f>
        <v>0</v>
      </c>
      <c r="J618">
        <f t="shared" si="21"/>
        <v>0</v>
      </c>
      <c r="K618">
        <f t="shared" si="22"/>
        <v>5013.47</v>
      </c>
    </row>
    <row r="619" spans="1:11">
      <c r="A619" s="1">
        <f>Atask.AtsOp!A204</f>
        <v>42480</v>
      </c>
      <c r="B619" t="str">
        <f>Atask.AtsOp!E204</f>
        <v>1110-0001</v>
      </c>
      <c r="C619" t="str">
        <f>Atask.AtsOp!H204</f>
        <v>Baltas vynas</v>
      </c>
      <c r="D619" t="str">
        <f>Atask.AtsOp!N204</f>
        <v>LTR</v>
      </c>
      <c r="E619" t="str">
        <f>Atask.AtsOp!I204</f>
        <v>Perkelti</v>
      </c>
      <c r="F619">
        <f>Atask.AtsOp!M204</f>
        <v>-24250</v>
      </c>
      <c r="G619">
        <f>VLOOKUP(B619,Prekės!$A$2:$E$3000,3,FALSE)</f>
        <v>230</v>
      </c>
      <c r="H619">
        <f>VLOOKUP(B619,Prekės!$A$2:$E$3000,4,FALSE)</f>
        <v>0</v>
      </c>
      <c r="I619">
        <f>VLOOKUP(B619,Prekės!$A$2:$E$3000,5,FALSE)</f>
        <v>0</v>
      </c>
      <c r="J619">
        <f t="shared" si="21"/>
        <v>0</v>
      </c>
      <c r="K619">
        <f t="shared" si="22"/>
        <v>-24250</v>
      </c>
    </row>
    <row r="620" spans="1:11">
      <c r="A620" s="1">
        <f>Atask.AtsOp!A205</f>
        <v>42480</v>
      </c>
      <c r="B620" t="str">
        <f>Atask.AtsOp!E205</f>
        <v>1110-0001</v>
      </c>
      <c r="C620" t="str">
        <f>Atask.AtsOp!H205</f>
        <v>Baltas vynas</v>
      </c>
      <c r="D620" t="str">
        <f>Atask.AtsOp!N205</f>
        <v>LTR</v>
      </c>
      <c r="E620" t="str">
        <f>Atask.AtsOp!I205</f>
        <v>Perkelti</v>
      </c>
      <c r="F620">
        <f>Atask.AtsOp!M205</f>
        <v>-5127.05</v>
      </c>
      <c r="G620">
        <f>VLOOKUP(B620,Prekės!$A$2:$E$3000,3,FALSE)</f>
        <v>230</v>
      </c>
      <c r="H620">
        <f>VLOOKUP(B620,Prekės!$A$2:$E$3000,4,FALSE)</f>
        <v>0</v>
      </c>
      <c r="I620">
        <f>VLOOKUP(B620,Prekės!$A$2:$E$3000,5,FALSE)</f>
        <v>0</v>
      </c>
      <c r="J620">
        <f t="shared" si="21"/>
        <v>0</v>
      </c>
      <c r="K620">
        <f t="shared" si="22"/>
        <v>-5127.05</v>
      </c>
    </row>
    <row r="621" spans="1:11">
      <c r="A621" s="1">
        <f>Atask.AtsOp!A206</f>
        <v>42480</v>
      </c>
      <c r="B621" t="str">
        <f>Atask.AtsOp!E206</f>
        <v>1110-0001</v>
      </c>
      <c r="C621" t="str">
        <f>Atask.AtsOp!H206</f>
        <v>Baltas vynas</v>
      </c>
      <c r="D621" t="str">
        <f>Atask.AtsOp!N206</f>
        <v>LTR</v>
      </c>
      <c r="E621" t="str">
        <f>Atask.AtsOp!I206</f>
        <v>Perkelti</v>
      </c>
      <c r="F621">
        <f>Atask.AtsOp!M206</f>
        <v>5127.05</v>
      </c>
      <c r="G621">
        <f>VLOOKUP(B621,Prekės!$A$2:$E$3000,3,FALSE)</f>
        <v>230</v>
      </c>
      <c r="H621">
        <f>VLOOKUP(B621,Prekės!$A$2:$E$3000,4,FALSE)</f>
        <v>0</v>
      </c>
      <c r="I621">
        <f>VLOOKUP(B621,Prekės!$A$2:$E$3000,5,FALSE)</f>
        <v>0</v>
      </c>
      <c r="J621">
        <f t="shared" si="21"/>
        <v>0</v>
      </c>
      <c r="K621">
        <f t="shared" si="22"/>
        <v>5127.05</v>
      </c>
    </row>
    <row r="622" spans="1:11">
      <c r="A622" s="1">
        <f>Atask.AtsOp!A207</f>
        <v>42480</v>
      </c>
      <c r="B622" t="str">
        <f>Atask.AtsOp!E207</f>
        <v>1110-0001</v>
      </c>
      <c r="C622" t="str">
        <f>Atask.AtsOp!H207</f>
        <v>Baltas vynas</v>
      </c>
      <c r="D622" t="str">
        <f>Atask.AtsOp!N207</f>
        <v>LTR</v>
      </c>
      <c r="E622" t="str">
        <f>Atask.AtsOp!I207</f>
        <v>Perkelti</v>
      </c>
      <c r="F622">
        <f>Atask.AtsOp!M207</f>
        <v>-24470</v>
      </c>
      <c r="G622">
        <f>VLOOKUP(B622,Prekės!$A$2:$E$3000,3,FALSE)</f>
        <v>230</v>
      </c>
      <c r="H622">
        <f>VLOOKUP(B622,Prekės!$A$2:$E$3000,4,FALSE)</f>
        <v>0</v>
      </c>
      <c r="I622">
        <f>VLOOKUP(B622,Prekės!$A$2:$E$3000,5,FALSE)</f>
        <v>0</v>
      </c>
      <c r="J622">
        <f t="shared" si="21"/>
        <v>0</v>
      </c>
      <c r="K622">
        <f t="shared" si="22"/>
        <v>-24470</v>
      </c>
    </row>
    <row r="623" spans="1:11">
      <c r="A623" s="1">
        <f>Atask.AtsOp!A208</f>
        <v>42480</v>
      </c>
      <c r="B623" t="str">
        <f>Atask.AtsOp!E208</f>
        <v>1110-0001</v>
      </c>
      <c r="C623" t="str">
        <f>Atask.AtsOp!H208</f>
        <v>Baltas vynas</v>
      </c>
      <c r="D623" t="str">
        <f>Atask.AtsOp!N208</f>
        <v>LTR</v>
      </c>
      <c r="E623" t="str">
        <f>Atask.AtsOp!I208</f>
        <v>Perkelti</v>
      </c>
      <c r="F623">
        <f>Atask.AtsOp!M208</f>
        <v>24470</v>
      </c>
      <c r="G623">
        <f>VLOOKUP(B623,Prekės!$A$2:$E$3000,3,FALSE)</f>
        <v>230</v>
      </c>
      <c r="H623">
        <f>VLOOKUP(B623,Prekės!$A$2:$E$3000,4,FALSE)</f>
        <v>0</v>
      </c>
      <c r="I623">
        <f>VLOOKUP(B623,Prekės!$A$2:$E$3000,5,FALSE)</f>
        <v>0</v>
      </c>
      <c r="J623">
        <f t="shared" si="21"/>
        <v>0</v>
      </c>
      <c r="K623">
        <f t="shared" si="22"/>
        <v>24470</v>
      </c>
    </row>
    <row r="624" spans="1:11">
      <c r="A624" s="1">
        <f>Atask.AtsOp!A209</f>
        <v>42480</v>
      </c>
      <c r="B624" t="str">
        <f>Atask.AtsOp!E209</f>
        <v>1110-0001</v>
      </c>
      <c r="C624" t="str">
        <f>Atask.AtsOp!H209</f>
        <v>Baltas vynas</v>
      </c>
      <c r="D624" t="str">
        <f>Atask.AtsOp!N209</f>
        <v>LTR</v>
      </c>
      <c r="E624" t="str">
        <f>Atask.AtsOp!I209</f>
        <v>Perkelti</v>
      </c>
      <c r="F624">
        <f>Atask.AtsOp!M209</f>
        <v>-36.380000000000003</v>
      </c>
      <c r="G624">
        <f>VLOOKUP(B624,Prekės!$A$2:$E$3000,3,FALSE)</f>
        <v>230</v>
      </c>
      <c r="H624">
        <f>VLOOKUP(B624,Prekės!$A$2:$E$3000,4,FALSE)</f>
        <v>0</v>
      </c>
      <c r="I624">
        <f>VLOOKUP(B624,Prekės!$A$2:$E$3000,5,FALSE)</f>
        <v>0</v>
      </c>
      <c r="J624">
        <f t="shared" si="21"/>
        <v>0</v>
      </c>
      <c r="K624">
        <f t="shared" si="22"/>
        <v>-36.380000000000003</v>
      </c>
    </row>
    <row r="625" spans="1:11">
      <c r="A625" s="1">
        <f>Atask.AtsOp!A210</f>
        <v>42480</v>
      </c>
      <c r="B625" t="str">
        <f>Atask.AtsOp!E210</f>
        <v>1110-0001</v>
      </c>
      <c r="C625" t="str">
        <f>Atask.AtsOp!H210</f>
        <v>Baltas vynas</v>
      </c>
      <c r="D625" t="str">
        <f>Atask.AtsOp!N210</f>
        <v>LTR</v>
      </c>
      <c r="E625" t="str">
        <f>Atask.AtsOp!I210</f>
        <v>Perkelti</v>
      </c>
      <c r="F625">
        <f>Atask.AtsOp!M210</f>
        <v>-36.71</v>
      </c>
      <c r="G625">
        <f>VLOOKUP(B625,Prekės!$A$2:$E$3000,3,FALSE)</f>
        <v>230</v>
      </c>
      <c r="H625">
        <f>VLOOKUP(B625,Prekės!$A$2:$E$3000,4,FALSE)</f>
        <v>0</v>
      </c>
      <c r="I625">
        <f>VLOOKUP(B625,Prekės!$A$2:$E$3000,5,FALSE)</f>
        <v>0</v>
      </c>
      <c r="J625">
        <f t="shared" si="21"/>
        <v>0</v>
      </c>
      <c r="K625">
        <f t="shared" si="22"/>
        <v>-36.71</v>
      </c>
    </row>
    <row r="626" spans="1:11">
      <c r="A626" s="1">
        <f>Atask.AtsOp!A211</f>
        <v>42480</v>
      </c>
      <c r="B626" t="str">
        <f>Atask.AtsOp!E211</f>
        <v>1110-0001</v>
      </c>
      <c r="C626" t="str">
        <f>Atask.AtsOp!H211</f>
        <v>Baltas vynas</v>
      </c>
      <c r="D626" t="str">
        <f>Atask.AtsOp!N211</f>
        <v>LTR</v>
      </c>
      <c r="E626" t="str">
        <f>Atask.AtsOp!I211</f>
        <v>Perkelti</v>
      </c>
      <c r="F626">
        <f>Atask.AtsOp!M211</f>
        <v>-24400</v>
      </c>
      <c r="G626">
        <f>VLOOKUP(B626,Prekės!$A$2:$E$3000,3,FALSE)</f>
        <v>230</v>
      </c>
      <c r="H626">
        <f>VLOOKUP(B626,Prekės!$A$2:$E$3000,4,FALSE)</f>
        <v>0</v>
      </c>
      <c r="I626">
        <f>VLOOKUP(B626,Prekės!$A$2:$E$3000,5,FALSE)</f>
        <v>0</v>
      </c>
      <c r="J626">
        <f t="shared" si="21"/>
        <v>0</v>
      </c>
      <c r="K626">
        <f t="shared" si="22"/>
        <v>-24400</v>
      </c>
    </row>
    <row r="627" spans="1:11">
      <c r="A627" s="1">
        <f>Atask.AtsOp!A212</f>
        <v>42480</v>
      </c>
      <c r="B627" t="str">
        <f>Atask.AtsOp!E212</f>
        <v>1110-0001</v>
      </c>
      <c r="C627" t="str">
        <f>Atask.AtsOp!H212</f>
        <v>Baltas vynas</v>
      </c>
      <c r="D627" t="str">
        <f>Atask.AtsOp!N212</f>
        <v>LTR</v>
      </c>
      <c r="E627" t="str">
        <f>Atask.AtsOp!I212</f>
        <v>Perkelti</v>
      </c>
      <c r="F627">
        <f>Atask.AtsOp!M212</f>
        <v>24400</v>
      </c>
      <c r="G627">
        <f>VLOOKUP(B627,Prekės!$A$2:$E$3000,3,FALSE)</f>
        <v>230</v>
      </c>
      <c r="H627">
        <f>VLOOKUP(B627,Prekės!$A$2:$E$3000,4,FALSE)</f>
        <v>0</v>
      </c>
      <c r="I627">
        <f>VLOOKUP(B627,Prekės!$A$2:$E$3000,5,FALSE)</f>
        <v>0</v>
      </c>
      <c r="J627">
        <f t="shared" si="21"/>
        <v>0</v>
      </c>
      <c r="K627">
        <f t="shared" si="22"/>
        <v>24400</v>
      </c>
    </row>
    <row r="628" spans="1:11">
      <c r="A628" s="1">
        <f>Atask.AtsOp!A213</f>
        <v>42480</v>
      </c>
      <c r="B628" t="str">
        <f>Atask.AtsOp!E213</f>
        <v>1110-0001</v>
      </c>
      <c r="C628" t="str">
        <f>Atask.AtsOp!H213</f>
        <v>Baltas vynas</v>
      </c>
      <c r="D628" t="str">
        <f>Atask.AtsOp!N213</f>
        <v>LTR</v>
      </c>
      <c r="E628" t="str">
        <f>Atask.AtsOp!I213</f>
        <v>Perkelti</v>
      </c>
      <c r="F628">
        <f>Atask.AtsOp!M213</f>
        <v>-798.45</v>
      </c>
      <c r="G628">
        <f>VLOOKUP(B628,Prekės!$A$2:$E$3000,3,FALSE)</f>
        <v>230</v>
      </c>
      <c r="H628">
        <f>VLOOKUP(B628,Prekės!$A$2:$E$3000,4,FALSE)</f>
        <v>0</v>
      </c>
      <c r="I628">
        <f>VLOOKUP(B628,Prekės!$A$2:$E$3000,5,FALSE)</f>
        <v>0</v>
      </c>
      <c r="J628">
        <f t="shared" si="21"/>
        <v>0</v>
      </c>
      <c r="K628">
        <f t="shared" si="22"/>
        <v>-798.45</v>
      </c>
    </row>
    <row r="629" spans="1:11">
      <c r="A629" s="1">
        <f>Atask.AtsOp!A214</f>
        <v>42480</v>
      </c>
      <c r="B629" t="str">
        <f>Atask.AtsOp!E214</f>
        <v>1110-0001</v>
      </c>
      <c r="C629" t="str">
        <f>Atask.AtsOp!H214</f>
        <v>Baltas vynas</v>
      </c>
      <c r="D629" t="str">
        <f>Atask.AtsOp!N214</f>
        <v>LTR</v>
      </c>
      <c r="E629" t="str">
        <f>Atask.AtsOp!I214</f>
        <v>Perkelti</v>
      </c>
      <c r="F629">
        <f>Atask.AtsOp!M214</f>
        <v>798.45</v>
      </c>
      <c r="G629">
        <f>VLOOKUP(B629,Prekės!$A$2:$E$3000,3,FALSE)</f>
        <v>230</v>
      </c>
      <c r="H629">
        <f>VLOOKUP(B629,Prekės!$A$2:$E$3000,4,FALSE)</f>
        <v>0</v>
      </c>
      <c r="I629">
        <f>VLOOKUP(B629,Prekės!$A$2:$E$3000,5,FALSE)</f>
        <v>0</v>
      </c>
      <c r="J629">
        <f t="shared" si="21"/>
        <v>0</v>
      </c>
      <c r="K629">
        <f t="shared" si="22"/>
        <v>798.45</v>
      </c>
    </row>
    <row r="630" spans="1:11">
      <c r="A630" s="1">
        <f>Atask.AtsOp!A215</f>
        <v>42480</v>
      </c>
      <c r="B630" t="str">
        <f>Atask.AtsOp!E215</f>
        <v>1110-0001</v>
      </c>
      <c r="C630" t="str">
        <f>Atask.AtsOp!H215</f>
        <v>Baltas vynas</v>
      </c>
      <c r="D630" t="str">
        <f>Atask.AtsOp!N215</f>
        <v>LTR</v>
      </c>
      <c r="E630" t="str">
        <f>Atask.AtsOp!I215</f>
        <v>Perkelti</v>
      </c>
      <c r="F630">
        <f>Atask.AtsOp!M215</f>
        <v>24250</v>
      </c>
      <c r="G630">
        <f>VLOOKUP(B630,Prekės!$A$2:$E$3000,3,FALSE)</f>
        <v>230</v>
      </c>
      <c r="H630">
        <f>VLOOKUP(B630,Prekės!$A$2:$E$3000,4,FALSE)</f>
        <v>0</v>
      </c>
      <c r="I630">
        <f>VLOOKUP(B630,Prekės!$A$2:$E$3000,5,FALSE)</f>
        <v>0</v>
      </c>
      <c r="J630">
        <f t="shared" si="21"/>
        <v>0</v>
      </c>
      <c r="K630">
        <f t="shared" si="22"/>
        <v>24250</v>
      </c>
    </row>
    <row r="631" spans="1:11">
      <c r="A631" s="1">
        <f>Atask.AtsOp!A216</f>
        <v>42480</v>
      </c>
      <c r="B631" t="str">
        <f>Atask.AtsOp!E216</f>
        <v>1110-0001</v>
      </c>
      <c r="C631" t="str">
        <f>Atask.AtsOp!H216</f>
        <v>Baltas vynas</v>
      </c>
      <c r="D631" t="str">
        <f>Atask.AtsOp!N216</f>
        <v>LTR</v>
      </c>
      <c r="E631" t="str">
        <f>Atask.AtsOp!I216</f>
        <v>Perkelti</v>
      </c>
      <c r="F631">
        <f>Atask.AtsOp!M216</f>
        <v>9896.84</v>
      </c>
      <c r="G631">
        <f>VLOOKUP(B631,Prekės!$A$2:$E$3000,3,FALSE)</f>
        <v>230</v>
      </c>
      <c r="H631">
        <f>VLOOKUP(B631,Prekės!$A$2:$E$3000,4,FALSE)</f>
        <v>0</v>
      </c>
      <c r="I631">
        <f>VLOOKUP(B631,Prekės!$A$2:$E$3000,5,FALSE)</f>
        <v>0</v>
      </c>
      <c r="J631">
        <f t="shared" si="21"/>
        <v>0</v>
      </c>
      <c r="K631">
        <f t="shared" si="22"/>
        <v>9896.84</v>
      </c>
    </row>
    <row r="632" spans="1:11">
      <c r="A632" s="1">
        <f>Atask.AtsOp!A217</f>
        <v>42480</v>
      </c>
      <c r="B632" t="str">
        <f>Atask.AtsOp!E217</f>
        <v>1110-0001</v>
      </c>
      <c r="C632" t="str">
        <f>Atask.AtsOp!H217</f>
        <v>Baltas vynas</v>
      </c>
      <c r="D632" t="str">
        <f>Atask.AtsOp!N217</f>
        <v>LTR</v>
      </c>
      <c r="E632" t="str">
        <f>Atask.AtsOp!I217</f>
        <v>Perkelti</v>
      </c>
      <c r="F632">
        <f>Atask.AtsOp!M217</f>
        <v>-8.91</v>
      </c>
      <c r="G632">
        <f>VLOOKUP(B632,Prekės!$A$2:$E$3000,3,FALSE)</f>
        <v>230</v>
      </c>
      <c r="H632">
        <f>VLOOKUP(B632,Prekės!$A$2:$E$3000,4,FALSE)</f>
        <v>0</v>
      </c>
      <c r="I632">
        <f>VLOOKUP(B632,Prekės!$A$2:$E$3000,5,FALSE)</f>
        <v>0</v>
      </c>
      <c r="J632">
        <f t="shared" si="21"/>
        <v>0</v>
      </c>
      <c r="K632">
        <f t="shared" si="22"/>
        <v>-8.91</v>
      </c>
    </row>
    <row r="633" spans="1:11">
      <c r="A633" s="1">
        <f>Atask.AtsOp!A218</f>
        <v>42479</v>
      </c>
      <c r="B633" t="str">
        <f>Atask.AtsOp!E218</f>
        <v>1110-0001</v>
      </c>
      <c r="C633" t="str">
        <f>Atask.AtsOp!H218</f>
        <v>Baltas vynas</v>
      </c>
      <c r="D633" t="str">
        <f>Atask.AtsOp!N218</f>
        <v>LTR</v>
      </c>
      <c r="E633" t="str">
        <f>Atask.AtsOp!I218</f>
        <v>Perkelti</v>
      </c>
      <c r="F633">
        <f>Atask.AtsOp!M218</f>
        <v>-19500</v>
      </c>
      <c r="G633">
        <f>VLOOKUP(B633,Prekės!$A$2:$E$3000,3,FALSE)</f>
        <v>230</v>
      </c>
      <c r="H633">
        <f>VLOOKUP(B633,Prekės!$A$2:$E$3000,4,FALSE)</f>
        <v>0</v>
      </c>
      <c r="I633">
        <f>VLOOKUP(B633,Prekės!$A$2:$E$3000,5,FALSE)</f>
        <v>0</v>
      </c>
      <c r="J633">
        <f t="shared" si="21"/>
        <v>0</v>
      </c>
      <c r="K633">
        <f t="shared" si="22"/>
        <v>-19500</v>
      </c>
    </row>
    <row r="634" spans="1:11">
      <c r="A634" s="1">
        <f>Atask.AtsOp!A219</f>
        <v>42479</v>
      </c>
      <c r="B634" t="str">
        <f>Atask.AtsOp!E219</f>
        <v>1110-0001</v>
      </c>
      <c r="C634" t="str">
        <f>Atask.AtsOp!H219</f>
        <v>Baltas vynas</v>
      </c>
      <c r="D634" t="str">
        <f>Atask.AtsOp!N219</f>
        <v>LTR</v>
      </c>
      <c r="E634" t="str">
        <f>Atask.AtsOp!I219</f>
        <v>Perkelti</v>
      </c>
      <c r="F634">
        <f>Atask.AtsOp!M219</f>
        <v>-21.47</v>
      </c>
      <c r="G634">
        <f>VLOOKUP(B634,Prekės!$A$2:$E$3000,3,FALSE)</f>
        <v>230</v>
      </c>
      <c r="H634">
        <f>VLOOKUP(B634,Prekės!$A$2:$E$3000,4,FALSE)</f>
        <v>0</v>
      </c>
      <c r="I634">
        <f>VLOOKUP(B634,Prekės!$A$2:$E$3000,5,FALSE)</f>
        <v>0</v>
      </c>
      <c r="J634">
        <f t="shared" si="21"/>
        <v>0</v>
      </c>
      <c r="K634">
        <f t="shared" si="22"/>
        <v>-21.47</v>
      </c>
    </row>
    <row r="635" spans="1:11">
      <c r="A635" s="1">
        <f>Atask.AtsOp!A220</f>
        <v>42480</v>
      </c>
      <c r="B635" t="str">
        <f>Atask.AtsOp!E220</f>
        <v>1110-0001</v>
      </c>
      <c r="C635" t="str">
        <f>Atask.AtsOp!H220</f>
        <v>Baltas vynas</v>
      </c>
      <c r="D635" t="str">
        <f>Atask.AtsOp!N220</f>
        <v>LTR</v>
      </c>
      <c r="E635" t="str">
        <f>Atask.AtsOp!I220</f>
        <v>Perkelti</v>
      </c>
      <c r="F635">
        <f>Atask.AtsOp!M220</f>
        <v>-24313.47</v>
      </c>
      <c r="G635">
        <f>VLOOKUP(B635,Prekės!$A$2:$E$3000,3,FALSE)</f>
        <v>230</v>
      </c>
      <c r="H635">
        <f>VLOOKUP(B635,Prekės!$A$2:$E$3000,4,FALSE)</f>
        <v>0</v>
      </c>
      <c r="I635">
        <f>VLOOKUP(B635,Prekės!$A$2:$E$3000,5,FALSE)</f>
        <v>0</v>
      </c>
      <c r="J635">
        <f t="shared" si="21"/>
        <v>0</v>
      </c>
      <c r="K635">
        <f t="shared" si="22"/>
        <v>-24313.47</v>
      </c>
    </row>
    <row r="636" spans="1:11">
      <c r="A636" s="1">
        <f>Atask.AtsOp!A221</f>
        <v>42480</v>
      </c>
      <c r="B636" t="str">
        <f>Atask.AtsOp!E221</f>
        <v>1110-0001</v>
      </c>
      <c r="C636" t="str">
        <f>Atask.AtsOp!H221</f>
        <v>Baltas vynas</v>
      </c>
      <c r="D636" t="str">
        <f>Atask.AtsOp!N221</f>
        <v>LTR</v>
      </c>
      <c r="E636" t="str">
        <f>Atask.AtsOp!I221</f>
        <v>Perkelti</v>
      </c>
      <c r="F636">
        <f>Atask.AtsOp!M221</f>
        <v>24313.47</v>
      </c>
      <c r="G636">
        <f>VLOOKUP(B636,Prekės!$A$2:$E$3000,3,FALSE)</f>
        <v>230</v>
      </c>
      <c r="H636">
        <f>VLOOKUP(B636,Prekės!$A$2:$E$3000,4,FALSE)</f>
        <v>0</v>
      </c>
      <c r="I636">
        <f>VLOOKUP(B636,Prekės!$A$2:$E$3000,5,FALSE)</f>
        <v>0</v>
      </c>
      <c r="J636">
        <f t="shared" si="21"/>
        <v>0</v>
      </c>
      <c r="K636">
        <f t="shared" si="22"/>
        <v>24313.47</v>
      </c>
    </row>
    <row r="637" spans="1:11">
      <c r="A637" s="1">
        <f>Atask.AtsOp!A222</f>
        <v>42480</v>
      </c>
      <c r="B637" t="str">
        <f>Atask.AtsOp!E222</f>
        <v>1110-0001</v>
      </c>
      <c r="C637" t="str">
        <f>Atask.AtsOp!H222</f>
        <v>Baltas vynas</v>
      </c>
      <c r="D637" t="str">
        <f>Atask.AtsOp!N222</f>
        <v>LTR</v>
      </c>
      <c r="E637" t="str">
        <f>Atask.AtsOp!I222</f>
        <v>Perkelti</v>
      </c>
      <c r="F637">
        <f>Atask.AtsOp!M222</f>
        <v>-24357.05</v>
      </c>
      <c r="G637">
        <f>VLOOKUP(B637,Prekės!$A$2:$E$3000,3,FALSE)</f>
        <v>230</v>
      </c>
      <c r="H637">
        <f>VLOOKUP(B637,Prekės!$A$2:$E$3000,4,FALSE)</f>
        <v>0</v>
      </c>
      <c r="I637">
        <f>VLOOKUP(B637,Prekės!$A$2:$E$3000,5,FALSE)</f>
        <v>0</v>
      </c>
      <c r="J637">
        <f t="shared" si="21"/>
        <v>0</v>
      </c>
      <c r="K637">
        <f t="shared" si="22"/>
        <v>-24357.05</v>
      </c>
    </row>
    <row r="638" spans="1:11">
      <c r="A638" s="1">
        <f>Atask.AtsOp!A223</f>
        <v>42480</v>
      </c>
      <c r="B638" t="str">
        <f>Atask.AtsOp!E223</f>
        <v>1110-0001</v>
      </c>
      <c r="C638" t="str">
        <f>Atask.AtsOp!H223</f>
        <v>Baltas vynas</v>
      </c>
      <c r="D638" t="str">
        <f>Atask.AtsOp!N223</f>
        <v>LTR</v>
      </c>
      <c r="E638" t="str">
        <f>Atask.AtsOp!I223</f>
        <v>Perkelti</v>
      </c>
      <c r="F638">
        <f>Atask.AtsOp!M223</f>
        <v>24357.05</v>
      </c>
      <c r="G638">
        <f>VLOOKUP(B638,Prekės!$A$2:$E$3000,3,FALSE)</f>
        <v>230</v>
      </c>
      <c r="H638">
        <f>VLOOKUP(B638,Prekės!$A$2:$E$3000,4,FALSE)</f>
        <v>0</v>
      </c>
      <c r="I638">
        <f>VLOOKUP(B638,Prekės!$A$2:$E$3000,5,FALSE)</f>
        <v>0</v>
      </c>
      <c r="J638">
        <f t="shared" si="21"/>
        <v>0</v>
      </c>
      <c r="K638">
        <f t="shared" si="22"/>
        <v>24357.05</v>
      </c>
    </row>
    <row r="639" spans="1:11">
      <c r="A639" s="1">
        <f>Atask.AtsOp!A224</f>
        <v>42480</v>
      </c>
      <c r="B639" t="str">
        <f>Atask.AtsOp!E224</f>
        <v>1110-0001</v>
      </c>
      <c r="C639" t="str">
        <f>Atask.AtsOp!H224</f>
        <v>Baltas vynas</v>
      </c>
      <c r="D639" t="str">
        <f>Atask.AtsOp!N224</f>
        <v>LTR</v>
      </c>
      <c r="E639" t="str">
        <f>Atask.AtsOp!I224</f>
        <v>Perkelti</v>
      </c>
      <c r="F639">
        <f>Atask.AtsOp!M224</f>
        <v>-21.88</v>
      </c>
      <c r="G639">
        <f>VLOOKUP(B639,Prekės!$A$2:$E$3000,3,FALSE)</f>
        <v>230</v>
      </c>
      <c r="H639">
        <f>VLOOKUP(B639,Prekės!$A$2:$E$3000,4,FALSE)</f>
        <v>0</v>
      </c>
      <c r="I639">
        <f>VLOOKUP(B639,Prekės!$A$2:$E$3000,5,FALSE)</f>
        <v>0</v>
      </c>
      <c r="J639">
        <f t="shared" si="21"/>
        <v>0</v>
      </c>
      <c r="K639">
        <f t="shared" si="22"/>
        <v>-21.88</v>
      </c>
    </row>
    <row r="640" spans="1:11">
      <c r="A640" s="1">
        <f>Atask.AtsOp!A225</f>
        <v>42480</v>
      </c>
      <c r="B640" t="str">
        <f>Atask.AtsOp!E225</f>
        <v>1110-0001</v>
      </c>
      <c r="C640" t="str">
        <f>Atask.AtsOp!H225</f>
        <v>Baltas vynas</v>
      </c>
      <c r="D640" t="str">
        <f>Atask.AtsOp!N225</f>
        <v>LTR</v>
      </c>
      <c r="E640" t="str">
        <f>Atask.AtsOp!I225</f>
        <v>Gamybos eilutė</v>
      </c>
      <c r="F640">
        <f>Atask.AtsOp!M225</f>
        <v>-4502.9799999999996</v>
      </c>
      <c r="G640">
        <f>VLOOKUP(B640,Prekės!$A$2:$E$3000,3,FALSE)</f>
        <v>230</v>
      </c>
      <c r="H640">
        <f>VLOOKUP(B640,Prekės!$A$2:$E$3000,4,FALSE)</f>
        <v>0</v>
      </c>
      <c r="I640">
        <f>VLOOKUP(B640,Prekės!$A$2:$E$3000,5,FALSE)</f>
        <v>0</v>
      </c>
      <c r="J640">
        <f t="shared" si="21"/>
        <v>0</v>
      </c>
      <c r="K640">
        <f t="shared" si="22"/>
        <v>-4502.9799999999996</v>
      </c>
    </row>
    <row r="641" spans="1:11">
      <c r="A641" s="1">
        <f>Atask.AtsOp!A226</f>
        <v>42480</v>
      </c>
      <c r="B641" t="str">
        <f>Atask.AtsOp!E226</f>
        <v>1110-0001</v>
      </c>
      <c r="C641" t="str">
        <f>Atask.AtsOp!H226</f>
        <v>Baltas vynas</v>
      </c>
      <c r="D641" t="str">
        <f>Atask.AtsOp!N226</f>
        <v>LTR</v>
      </c>
      <c r="E641" t="str">
        <f>Atask.AtsOp!I226</f>
        <v>Gamybos eilutė</v>
      </c>
      <c r="F641">
        <f>Atask.AtsOp!M226</f>
        <v>-7121.59</v>
      </c>
      <c r="G641">
        <f>VLOOKUP(B641,Prekės!$A$2:$E$3000,3,FALSE)</f>
        <v>230</v>
      </c>
      <c r="H641">
        <f>VLOOKUP(B641,Prekės!$A$2:$E$3000,4,FALSE)</f>
        <v>0</v>
      </c>
      <c r="I641">
        <f>VLOOKUP(B641,Prekės!$A$2:$E$3000,5,FALSE)</f>
        <v>0</v>
      </c>
      <c r="J641">
        <f t="shared" si="21"/>
        <v>0</v>
      </c>
      <c r="K641">
        <f t="shared" si="22"/>
        <v>-7121.59</v>
      </c>
    </row>
    <row r="642" spans="1:11">
      <c r="A642" s="1">
        <f>Atask.AtsOp!A227</f>
        <v>42480</v>
      </c>
      <c r="B642" t="str">
        <f>Atask.AtsOp!E227</f>
        <v>1110-0001</v>
      </c>
      <c r="C642" t="str">
        <f>Atask.AtsOp!H227</f>
        <v>Baltas vynas</v>
      </c>
      <c r="D642" t="str">
        <f>Atask.AtsOp!N227</f>
        <v>LTR</v>
      </c>
      <c r="E642" t="str">
        <f>Atask.AtsOp!I227</f>
        <v>Perkelti</v>
      </c>
      <c r="F642">
        <f>Atask.AtsOp!M227</f>
        <v>-7121.59</v>
      </c>
      <c r="G642">
        <f>VLOOKUP(B642,Prekės!$A$2:$E$3000,3,FALSE)</f>
        <v>230</v>
      </c>
      <c r="H642">
        <f>VLOOKUP(B642,Prekės!$A$2:$E$3000,4,FALSE)</f>
        <v>0</v>
      </c>
      <c r="I642">
        <f>VLOOKUP(B642,Prekės!$A$2:$E$3000,5,FALSE)</f>
        <v>0</v>
      </c>
      <c r="J642">
        <f t="shared" si="21"/>
        <v>0</v>
      </c>
      <c r="K642">
        <f t="shared" si="22"/>
        <v>-7121.59</v>
      </c>
    </row>
    <row r="643" spans="1:11">
      <c r="A643" s="1">
        <f>Atask.AtsOp!A228</f>
        <v>42480</v>
      </c>
      <c r="B643" t="str">
        <f>Atask.AtsOp!E228</f>
        <v>1110-0001</v>
      </c>
      <c r="C643" t="str">
        <f>Atask.AtsOp!H228</f>
        <v>Baltas vynas</v>
      </c>
      <c r="D643" t="str">
        <f>Atask.AtsOp!N228</f>
        <v>LTR</v>
      </c>
      <c r="E643" t="str">
        <f>Atask.AtsOp!I228</f>
        <v>Perkelti</v>
      </c>
      <c r="F643">
        <f>Atask.AtsOp!M228</f>
        <v>7121.59</v>
      </c>
      <c r="G643">
        <f>VLOOKUP(B643,Prekės!$A$2:$E$3000,3,FALSE)</f>
        <v>230</v>
      </c>
      <c r="H643">
        <f>VLOOKUP(B643,Prekės!$A$2:$E$3000,4,FALSE)</f>
        <v>0</v>
      </c>
      <c r="I643">
        <f>VLOOKUP(B643,Prekės!$A$2:$E$3000,5,FALSE)</f>
        <v>0</v>
      </c>
      <c r="J643">
        <f t="shared" si="21"/>
        <v>0</v>
      </c>
      <c r="K643">
        <f t="shared" si="22"/>
        <v>7121.59</v>
      </c>
    </row>
    <row r="644" spans="1:11">
      <c r="A644" s="1">
        <f>Atask.AtsOp!A229</f>
        <v>42480</v>
      </c>
      <c r="B644" t="str">
        <f>Atask.AtsOp!E229</f>
        <v>1110-0001</v>
      </c>
      <c r="C644" t="str">
        <f>Atask.AtsOp!H229</f>
        <v>Baltas vynas</v>
      </c>
      <c r="D644" t="str">
        <f>Atask.AtsOp!N229</f>
        <v>LTR</v>
      </c>
      <c r="E644" t="str">
        <f>Atask.AtsOp!I229</f>
        <v>Perkelti</v>
      </c>
      <c r="F644">
        <f>Atask.AtsOp!M229</f>
        <v>-4502.9799999999996</v>
      </c>
      <c r="G644">
        <f>VLOOKUP(B644,Prekės!$A$2:$E$3000,3,FALSE)</f>
        <v>230</v>
      </c>
      <c r="H644">
        <f>VLOOKUP(B644,Prekės!$A$2:$E$3000,4,FALSE)</f>
        <v>0</v>
      </c>
      <c r="I644">
        <f>VLOOKUP(B644,Prekės!$A$2:$E$3000,5,FALSE)</f>
        <v>0</v>
      </c>
      <c r="J644">
        <f t="shared" si="21"/>
        <v>0</v>
      </c>
      <c r="K644">
        <f t="shared" si="22"/>
        <v>-4502.9799999999996</v>
      </c>
    </row>
    <row r="645" spans="1:11">
      <c r="A645" s="1">
        <f>Atask.AtsOp!A230</f>
        <v>42480</v>
      </c>
      <c r="B645" t="str">
        <f>Atask.AtsOp!E230</f>
        <v>1110-0001</v>
      </c>
      <c r="C645" t="str">
        <f>Atask.AtsOp!H230</f>
        <v>Baltas vynas</v>
      </c>
      <c r="D645" t="str">
        <f>Atask.AtsOp!N230</f>
        <v>LTR</v>
      </c>
      <c r="E645" t="str">
        <f>Atask.AtsOp!I230</f>
        <v>Perkelti</v>
      </c>
      <c r="F645">
        <f>Atask.AtsOp!M230</f>
        <v>4502.9799999999996</v>
      </c>
      <c r="G645">
        <f>VLOOKUP(B645,Prekės!$A$2:$E$3000,3,FALSE)</f>
        <v>230</v>
      </c>
      <c r="H645">
        <f>VLOOKUP(B645,Prekės!$A$2:$E$3000,4,FALSE)</f>
        <v>0</v>
      </c>
      <c r="I645">
        <f>VLOOKUP(B645,Prekės!$A$2:$E$3000,5,FALSE)</f>
        <v>0</v>
      </c>
      <c r="J645">
        <f t="shared" si="21"/>
        <v>0</v>
      </c>
      <c r="K645">
        <f t="shared" si="22"/>
        <v>4502.9799999999996</v>
      </c>
    </row>
    <row r="646" spans="1:11">
      <c r="A646" s="1">
        <f>Atask.AtsOp!A231</f>
        <v>42480</v>
      </c>
      <c r="B646" t="str">
        <f>Atask.AtsOp!E231</f>
        <v>1110-0001</v>
      </c>
      <c r="C646" t="str">
        <f>Atask.AtsOp!H231</f>
        <v>Baltas vynas</v>
      </c>
      <c r="D646" t="str">
        <f>Atask.AtsOp!N231</f>
        <v>LTR</v>
      </c>
      <c r="E646" t="str">
        <f>Atask.AtsOp!I231</f>
        <v>Perkelti</v>
      </c>
      <c r="F646">
        <f>Atask.AtsOp!M231</f>
        <v>-4.96</v>
      </c>
      <c r="G646">
        <f>VLOOKUP(B646,Prekės!$A$2:$E$3000,3,FALSE)</f>
        <v>230</v>
      </c>
      <c r="H646">
        <f>VLOOKUP(B646,Prekės!$A$2:$E$3000,4,FALSE)</f>
        <v>0</v>
      </c>
      <c r="I646">
        <f>VLOOKUP(B646,Prekės!$A$2:$E$3000,5,FALSE)</f>
        <v>0</v>
      </c>
      <c r="J646">
        <f t="shared" si="21"/>
        <v>0</v>
      </c>
      <c r="K646">
        <f t="shared" si="22"/>
        <v>-4.96</v>
      </c>
    </row>
    <row r="647" spans="1:11">
      <c r="A647" s="1">
        <f>Atask.AtsOp!A232</f>
        <v>42478</v>
      </c>
      <c r="B647" t="str">
        <f>Atask.AtsOp!E232</f>
        <v>1110-0001</v>
      </c>
      <c r="C647" t="str">
        <f>Atask.AtsOp!H232</f>
        <v>Baltas vynas</v>
      </c>
      <c r="D647" t="str">
        <f>Atask.AtsOp!N232</f>
        <v>LTR</v>
      </c>
      <c r="E647" t="str">
        <f>Atask.AtsOp!I232</f>
        <v>Perkelti</v>
      </c>
      <c r="F647">
        <f>Atask.AtsOp!M232</f>
        <v>-44.96</v>
      </c>
      <c r="G647">
        <f>VLOOKUP(B647,Prekės!$A$2:$E$3000,3,FALSE)</f>
        <v>230</v>
      </c>
      <c r="H647">
        <f>VLOOKUP(B647,Prekės!$A$2:$E$3000,4,FALSE)</f>
        <v>0</v>
      </c>
      <c r="I647">
        <f>VLOOKUP(B647,Prekės!$A$2:$E$3000,5,FALSE)</f>
        <v>0</v>
      </c>
      <c r="J647">
        <f t="shared" si="21"/>
        <v>0</v>
      </c>
      <c r="K647">
        <f t="shared" si="22"/>
        <v>-44.96</v>
      </c>
    </row>
    <row r="648" spans="1:11">
      <c r="A648" s="1">
        <f>Atask.AtsOp!A233</f>
        <v>42478</v>
      </c>
      <c r="B648" t="str">
        <f>Atask.AtsOp!E233</f>
        <v>1110-0001</v>
      </c>
      <c r="C648" t="str">
        <f>Atask.AtsOp!H233</f>
        <v>Baltas vynas</v>
      </c>
      <c r="D648" t="str">
        <f>Atask.AtsOp!N233</f>
        <v>LTR</v>
      </c>
      <c r="E648" t="str">
        <f>Atask.AtsOp!I233</f>
        <v>Perkelti</v>
      </c>
      <c r="F648">
        <f>Atask.AtsOp!M233</f>
        <v>44.96</v>
      </c>
      <c r="G648">
        <f>VLOOKUP(B648,Prekės!$A$2:$E$3000,3,FALSE)</f>
        <v>230</v>
      </c>
      <c r="H648">
        <f>VLOOKUP(B648,Prekės!$A$2:$E$3000,4,FALSE)</f>
        <v>0</v>
      </c>
      <c r="I648">
        <f>VLOOKUP(B648,Prekės!$A$2:$E$3000,5,FALSE)</f>
        <v>0</v>
      </c>
      <c r="J648">
        <f t="shared" si="21"/>
        <v>0</v>
      </c>
      <c r="K648">
        <f t="shared" si="22"/>
        <v>44.96</v>
      </c>
    </row>
    <row r="649" spans="1:11">
      <c r="A649" s="1">
        <f>Atask.AtsOp!A234</f>
        <v>42478</v>
      </c>
      <c r="B649" t="str">
        <f>Atask.AtsOp!E234</f>
        <v>1110-0001</v>
      </c>
      <c r="C649" t="str">
        <f>Atask.AtsOp!H234</f>
        <v>Baltas vynas</v>
      </c>
      <c r="D649" t="str">
        <f>Atask.AtsOp!N234</f>
        <v>LTR</v>
      </c>
      <c r="E649" t="str">
        <f>Atask.AtsOp!I234</f>
        <v>Perkelti</v>
      </c>
      <c r="F649">
        <f>Atask.AtsOp!M234</f>
        <v>-1597.49</v>
      </c>
      <c r="G649">
        <f>VLOOKUP(B649,Prekės!$A$2:$E$3000,3,FALSE)</f>
        <v>230</v>
      </c>
      <c r="H649">
        <f>VLOOKUP(B649,Prekės!$A$2:$E$3000,4,FALSE)</f>
        <v>0</v>
      </c>
      <c r="I649">
        <f>VLOOKUP(B649,Prekės!$A$2:$E$3000,5,FALSE)</f>
        <v>0</v>
      </c>
      <c r="J649">
        <f t="shared" si="21"/>
        <v>0</v>
      </c>
      <c r="K649">
        <f t="shared" si="22"/>
        <v>-1597.49</v>
      </c>
    </row>
    <row r="650" spans="1:11">
      <c r="A650" s="1">
        <f>Atask.AtsOp!A235</f>
        <v>42478</v>
      </c>
      <c r="B650" t="str">
        <f>Atask.AtsOp!E235</f>
        <v>1110-0001</v>
      </c>
      <c r="C650" t="str">
        <f>Atask.AtsOp!H235</f>
        <v>Baltas vynas</v>
      </c>
      <c r="D650" t="str">
        <f>Atask.AtsOp!N235</f>
        <v>LTR</v>
      </c>
      <c r="E650" t="str">
        <f>Atask.AtsOp!I235</f>
        <v>Perkelti</v>
      </c>
      <c r="F650">
        <f>Atask.AtsOp!M235</f>
        <v>1597.49</v>
      </c>
      <c r="G650">
        <f>VLOOKUP(B650,Prekės!$A$2:$E$3000,3,FALSE)</f>
        <v>230</v>
      </c>
      <c r="H650">
        <f>VLOOKUP(B650,Prekės!$A$2:$E$3000,4,FALSE)</f>
        <v>0</v>
      </c>
      <c r="I650">
        <f>VLOOKUP(B650,Prekės!$A$2:$E$3000,5,FALSE)</f>
        <v>0</v>
      </c>
      <c r="J650">
        <f t="shared" si="21"/>
        <v>0</v>
      </c>
      <c r="K650">
        <f t="shared" si="22"/>
        <v>1597.49</v>
      </c>
    </row>
    <row r="651" spans="1:11">
      <c r="A651" s="1">
        <f>Atask.AtsOp!A236</f>
        <v>42479</v>
      </c>
      <c r="B651" t="str">
        <f>Atask.AtsOp!E236</f>
        <v>1110-0001</v>
      </c>
      <c r="C651" t="str">
        <f>Atask.AtsOp!H236</f>
        <v>Baltas vynas</v>
      </c>
      <c r="D651" t="str">
        <f>Atask.AtsOp!N236</f>
        <v>LTR</v>
      </c>
      <c r="E651" t="str">
        <f>Atask.AtsOp!I236</f>
        <v>Perkelti</v>
      </c>
      <c r="F651">
        <f>Atask.AtsOp!M236</f>
        <v>15209.79</v>
      </c>
      <c r="G651">
        <f>VLOOKUP(B651,Prekės!$A$2:$E$3000,3,FALSE)</f>
        <v>230</v>
      </c>
      <c r="H651">
        <f>VLOOKUP(B651,Prekės!$A$2:$E$3000,4,FALSE)</f>
        <v>0</v>
      </c>
      <c r="I651">
        <f>VLOOKUP(B651,Prekės!$A$2:$E$3000,5,FALSE)</f>
        <v>0</v>
      </c>
      <c r="J651">
        <f t="shared" si="21"/>
        <v>0</v>
      </c>
      <c r="K651">
        <f t="shared" si="22"/>
        <v>15209.79</v>
      </c>
    </row>
    <row r="652" spans="1:11">
      <c r="A652" s="1">
        <f>Atask.AtsOp!A237</f>
        <v>42479</v>
      </c>
      <c r="B652" t="str">
        <f>Atask.AtsOp!E237</f>
        <v>1110-0001</v>
      </c>
      <c r="C652" t="str">
        <f>Atask.AtsOp!H237</f>
        <v>Baltas vynas</v>
      </c>
      <c r="D652" t="str">
        <f>Atask.AtsOp!N237</f>
        <v>LTR</v>
      </c>
      <c r="E652" t="str">
        <f>Atask.AtsOp!I237</f>
        <v>Perkelti</v>
      </c>
      <c r="F652">
        <f>Atask.AtsOp!M237</f>
        <v>-15209.79</v>
      </c>
      <c r="G652">
        <f>VLOOKUP(B652,Prekės!$A$2:$E$3000,3,FALSE)</f>
        <v>230</v>
      </c>
      <c r="H652">
        <f>VLOOKUP(B652,Prekės!$A$2:$E$3000,4,FALSE)</f>
        <v>0</v>
      </c>
      <c r="I652">
        <f>VLOOKUP(B652,Prekės!$A$2:$E$3000,5,FALSE)</f>
        <v>0</v>
      </c>
      <c r="J652">
        <f t="shared" si="21"/>
        <v>0</v>
      </c>
      <c r="K652">
        <f t="shared" si="22"/>
        <v>-15209.79</v>
      </c>
    </row>
    <row r="653" spans="1:11">
      <c r="A653" s="1">
        <f>Atask.AtsOp!A238</f>
        <v>42479</v>
      </c>
      <c r="B653" t="str">
        <f>Atask.AtsOp!E238</f>
        <v>1110-0001</v>
      </c>
      <c r="C653" t="str">
        <f>Atask.AtsOp!H238</f>
        <v>Baltas vynas</v>
      </c>
      <c r="D653" t="str">
        <f>Atask.AtsOp!N238</f>
        <v>LTR</v>
      </c>
      <c r="E653" t="str">
        <f>Atask.AtsOp!I238</f>
        <v>Perkelti</v>
      </c>
      <c r="F653">
        <f>Atask.AtsOp!M238</f>
        <v>-13.69</v>
      </c>
      <c r="G653">
        <f>VLOOKUP(B653,Prekės!$A$2:$E$3000,3,FALSE)</f>
        <v>230</v>
      </c>
      <c r="H653">
        <f>VLOOKUP(B653,Prekės!$A$2:$E$3000,4,FALSE)</f>
        <v>0</v>
      </c>
      <c r="I653">
        <f>VLOOKUP(B653,Prekės!$A$2:$E$3000,5,FALSE)</f>
        <v>0</v>
      </c>
      <c r="J653">
        <f t="shared" si="21"/>
        <v>0</v>
      </c>
      <c r="K653">
        <f t="shared" si="22"/>
        <v>-13.69</v>
      </c>
    </row>
    <row r="654" spans="1:11">
      <c r="A654" s="1">
        <f>Atask.AtsOp!A239</f>
        <v>42479</v>
      </c>
      <c r="B654" t="str">
        <f>Atask.AtsOp!E239</f>
        <v>1110-0001</v>
      </c>
      <c r="C654" t="str">
        <f>Atask.AtsOp!H239</f>
        <v>Baltas vynas</v>
      </c>
      <c r="D654" t="str">
        <f>Atask.AtsOp!N239</f>
        <v>LTR</v>
      </c>
      <c r="E654" t="str">
        <f>Atask.AtsOp!I239</f>
        <v>Perkelti</v>
      </c>
      <c r="F654">
        <f>Atask.AtsOp!M239</f>
        <v>-2067.69</v>
      </c>
      <c r="G654">
        <f>VLOOKUP(B654,Prekės!$A$2:$E$3000,3,FALSE)</f>
        <v>230</v>
      </c>
      <c r="H654">
        <f>VLOOKUP(B654,Prekės!$A$2:$E$3000,4,FALSE)</f>
        <v>0</v>
      </c>
      <c r="I654">
        <f>VLOOKUP(B654,Prekės!$A$2:$E$3000,5,FALSE)</f>
        <v>0</v>
      </c>
      <c r="J654">
        <f t="shared" si="21"/>
        <v>0</v>
      </c>
      <c r="K654">
        <f t="shared" si="22"/>
        <v>-2067.69</v>
      </c>
    </row>
    <row r="655" spans="1:11">
      <c r="A655" s="1">
        <f>Atask.AtsOp!A240</f>
        <v>42479</v>
      </c>
      <c r="B655" t="str">
        <f>Atask.AtsOp!E240</f>
        <v>1110-0001</v>
      </c>
      <c r="C655" t="str">
        <f>Atask.AtsOp!H240</f>
        <v>Baltas vynas</v>
      </c>
      <c r="D655" t="str">
        <f>Atask.AtsOp!N240</f>
        <v>LTR</v>
      </c>
      <c r="E655" t="str">
        <f>Atask.AtsOp!I240</f>
        <v>Perkelti</v>
      </c>
      <c r="F655">
        <f>Atask.AtsOp!M240</f>
        <v>2067.69</v>
      </c>
      <c r="G655">
        <f>VLOOKUP(B655,Prekės!$A$2:$E$3000,3,FALSE)</f>
        <v>230</v>
      </c>
      <c r="H655">
        <f>VLOOKUP(B655,Prekės!$A$2:$E$3000,4,FALSE)</f>
        <v>0</v>
      </c>
      <c r="I655">
        <f>VLOOKUP(B655,Prekės!$A$2:$E$3000,5,FALSE)</f>
        <v>0</v>
      </c>
      <c r="J655">
        <f t="shared" si="21"/>
        <v>0</v>
      </c>
      <c r="K655">
        <f t="shared" si="22"/>
        <v>2067.69</v>
      </c>
    </row>
    <row r="656" spans="1:11">
      <c r="A656" s="1">
        <f>Atask.AtsOp!A241</f>
        <v>42478</v>
      </c>
      <c r="B656" t="str">
        <f>Atask.AtsOp!E241</f>
        <v>1110-0001</v>
      </c>
      <c r="C656" t="str">
        <f>Atask.AtsOp!H241</f>
        <v>Baltas vynas</v>
      </c>
      <c r="D656" t="str">
        <f>Atask.AtsOp!N241</f>
        <v>LTR</v>
      </c>
      <c r="E656" t="str">
        <f>Atask.AtsOp!I241</f>
        <v>Perkelti</v>
      </c>
      <c r="F656">
        <f>Atask.AtsOp!M241</f>
        <v>-25845.71</v>
      </c>
      <c r="G656">
        <f>VLOOKUP(B656,Prekės!$A$2:$E$3000,3,FALSE)</f>
        <v>230</v>
      </c>
      <c r="H656">
        <f>VLOOKUP(B656,Prekės!$A$2:$E$3000,4,FALSE)</f>
        <v>0</v>
      </c>
      <c r="I656">
        <f>VLOOKUP(B656,Prekės!$A$2:$E$3000,5,FALSE)</f>
        <v>0</v>
      </c>
      <c r="J656">
        <f t="shared" si="21"/>
        <v>0</v>
      </c>
      <c r="K656">
        <f t="shared" si="22"/>
        <v>-25845.71</v>
      </c>
    </row>
    <row r="657" spans="1:11">
      <c r="A657" s="1">
        <f>Atask.AtsOp!A242</f>
        <v>42478</v>
      </c>
      <c r="B657" t="str">
        <f>Atask.AtsOp!E242</f>
        <v>1110-0001</v>
      </c>
      <c r="C657" t="str">
        <f>Atask.AtsOp!H242</f>
        <v>Baltas vynas</v>
      </c>
      <c r="D657" t="str">
        <f>Atask.AtsOp!N242</f>
        <v>LTR</v>
      </c>
      <c r="E657" t="str">
        <f>Atask.AtsOp!I242</f>
        <v>Perkelti</v>
      </c>
      <c r="F657">
        <f>Atask.AtsOp!M242</f>
        <v>25845.71</v>
      </c>
      <c r="G657">
        <f>VLOOKUP(B657,Prekės!$A$2:$E$3000,3,FALSE)</f>
        <v>230</v>
      </c>
      <c r="H657">
        <f>VLOOKUP(B657,Prekės!$A$2:$E$3000,4,FALSE)</f>
        <v>0</v>
      </c>
      <c r="I657">
        <f>VLOOKUP(B657,Prekės!$A$2:$E$3000,5,FALSE)</f>
        <v>0</v>
      </c>
      <c r="J657">
        <f t="shared" si="21"/>
        <v>0</v>
      </c>
      <c r="K657">
        <f t="shared" si="22"/>
        <v>25845.71</v>
      </c>
    </row>
    <row r="658" spans="1:11">
      <c r="A658" s="1">
        <f>Atask.AtsOp!A243</f>
        <v>42478</v>
      </c>
      <c r="B658" t="str">
        <f>Atask.AtsOp!E243</f>
        <v>1110-0001</v>
      </c>
      <c r="C658" t="str">
        <f>Atask.AtsOp!H243</f>
        <v>Baltas vynas</v>
      </c>
      <c r="D658" t="str">
        <f>Atask.AtsOp!N243</f>
        <v>LTR</v>
      </c>
      <c r="E658" t="str">
        <f>Atask.AtsOp!I243</f>
        <v>Perkelti</v>
      </c>
      <c r="F658">
        <f>Atask.AtsOp!M243</f>
        <v>-23.26</v>
      </c>
      <c r="G658">
        <f>VLOOKUP(B658,Prekės!$A$2:$E$3000,3,FALSE)</f>
        <v>230</v>
      </c>
      <c r="H658">
        <f>VLOOKUP(B658,Prekės!$A$2:$E$3000,4,FALSE)</f>
        <v>0</v>
      </c>
      <c r="I658">
        <f>VLOOKUP(B658,Prekės!$A$2:$E$3000,5,FALSE)</f>
        <v>0</v>
      </c>
      <c r="J658">
        <f t="shared" si="21"/>
        <v>0</v>
      </c>
      <c r="K658">
        <f t="shared" si="22"/>
        <v>-23.26</v>
      </c>
    </row>
    <row r="659" spans="1:11">
      <c r="A659" s="1">
        <f>Atask.AtsOp!A244</f>
        <v>42479</v>
      </c>
      <c r="B659" t="str">
        <f>Atask.AtsOp!E244</f>
        <v>1110-0001</v>
      </c>
      <c r="C659" t="str">
        <f>Atask.AtsOp!H244</f>
        <v>Baltas vynas</v>
      </c>
      <c r="D659" t="str">
        <f>Atask.AtsOp!N244</f>
        <v>LTR</v>
      </c>
      <c r="E659" t="str">
        <f>Atask.AtsOp!I244</f>
        <v>Perkelti</v>
      </c>
      <c r="F659">
        <f>Atask.AtsOp!M244</f>
        <v>-19460</v>
      </c>
      <c r="G659">
        <f>VLOOKUP(B659,Prekės!$A$2:$E$3000,3,FALSE)</f>
        <v>230</v>
      </c>
      <c r="H659">
        <f>VLOOKUP(B659,Prekės!$A$2:$E$3000,4,FALSE)</f>
        <v>0</v>
      </c>
      <c r="I659">
        <f>VLOOKUP(B659,Prekės!$A$2:$E$3000,5,FALSE)</f>
        <v>0</v>
      </c>
      <c r="J659">
        <f t="shared" si="21"/>
        <v>0</v>
      </c>
      <c r="K659">
        <f t="shared" si="22"/>
        <v>-19460</v>
      </c>
    </row>
    <row r="660" spans="1:11">
      <c r="A660" s="1">
        <f>Atask.AtsOp!A245</f>
        <v>42479</v>
      </c>
      <c r="B660" t="str">
        <f>Atask.AtsOp!E245</f>
        <v>1110-0001</v>
      </c>
      <c r="C660" t="str">
        <f>Atask.AtsOp!H245</f>
        <v>Baltas vynas</v>
      </c>
      <c r="D660" t="str">
        <f>Atask.AtsOp!N245</f>
        <v>LTR</v>
      </c>
      <c r="E660" t="str">
        <f>Atask.AtsOp!I245</f>
        <v>Perkelti</v>
      </c>
      <c r="F660">
        <f>Atask.AtsOp!M245</f>
        <v>19460</v>
      </c>
      <c r="G660">
        <f>VLOOKUP(B660,Prekės!$A$2:$E$3000,3,FALSE)</f>
        <v>230</v>
      </c>
      <c r="H660">
        <f>VLOOKUP(B660,Prekės!$A$2:$E$3000,4,FALSE)</f>
        <v>0</v>
      </c>
      <c r="I660">
        <f>VLOOKUP(B660,Prekės!$A$2:$E$3000,5,FALSE)</f>
        <v>0</v>
      </c>
      <c r="J660">
        <f t="shared" si="21"/>
        <v>0</v>
      </c>
      <c r="K660">
        <f t="shared" si="22"/>
        <v>19460</v>
      </c>
    </row>
    <row r="661" spans="1:11">
      <c r="A661" s="1">
        <f>Atask.AtsOp!A246</f>
        <v>42479</v>
      </c>
      <c r="B661" t="str">
        <f>Atask.AtsOp!E246</f>
        <v>1110-0001</v>
      </c>
      <c r="C661" t="str">
        <f>Atask.AtsOp!H246</f>
        <v>Baltas vynas</v>
      </c>
      <c r="D661" t="str">
        <f>Atask.AtsOp!N246</f>
        <v>LTR</v>
      </c>
      <c r="E661" t="str">
        <f>Atask.AtsOp!I246</f>
        <v>Perkelti</v>
      </c>
      <c r="F661">
        <f>Atask.AtsOp!M246</f>
        <v>4502.9799999999996</v>
      </c>
      <c r="G661">
        <f>VLOOKUP(B661,Prekės!$A$2:$E$3000,3,FALSE)</f>
        <v>230</v>
      </c>
      <c r="H661">
        <f>VLOOKUP(B661,Prekės!$A$2:$E$3000,4,FALSE)</f>
        <v>0</v>
      </c>
      <c r="I661">
        <f>VLOOKUP(B661,Prekės!$A$2:$E$3000,5,FALSE)</f>
        <v>0</v>
      </c>
      <c r="J661">
        <f t="shared" si="21"/>
        <v>0</v>
      </c>
      <c r="K661">
        <f t="shared" si="22"/>
        <v>4502.9799999999996</v>
      </c>
    </row>
    <row r="662" spans="1:11">
      <c r="A662" s="1">
        <f>Atask.AtsOp!A247</f>
        <v>42479</v>
      </c>
      <c r="B662" t="str">
        <f>Atask.AtsOp!E247</f>
        <v>1110-0001</v>
      </c>
      <c r="C662" t="str">
        <f>Atask.AtsOp!H247</f>
        <v>Baltas vynas</v>
      </c>
      <c r="D662" t="str">
        <f>Atask.AtsOp!N247</f>
        <v>LTR</v>
      </c>
      <c r="E662" t="str">
        <f>Atask.AtsOp!I247</f>
        <v>Perkelti</v>
      </c>
      <c r="F662">
        <f>Atask.AtsOp!M247</f>
        <v>-19500</v>
      </c>
      <c r="G662">
        <f>VLOOKUP(B662,Prekės!$A$2:$E$3000,3,FALSE)</f>
        <v>230</v>
      </c>
      <c r="H662">
        <f>VLOOKUP(B662,Prekės!$A$2:$E$3000,4,FALSE)</f>
        <v>0</v>
      </c>
      <c r="I662">
        <f>VLOOKUP(B662,Prekės!$A$2:$E$3000,5,FALSE)</f>
        <v>0</v>
      </c>
      <c r="J662">
        <f t="shared" si="21"/>
        <v>0</v>
      </c>
      <c r="K662">
        <f t="shared" si="22"/>
        <v>-19500</v>
      </c>
    </row>
    <row r="663" spans="1:11">
      <c r="A663" s="1">
        <f>Atask.AtsOp!A248</f>
        <v>42479</v>
      </c>
      <c r="B663" t="str">
        <f>Atask.AtsOp!E248</f>
        <v>1110-0001</v>
      </c>
      <c r="C663" t="str">
        <f>Atask.AtsOp!H248</f>
        <v>Baltas vynas</v>
      </c>
      <c r="D663" t="str">
        <f>Atask.AtsOp!N248</f>
        <v>LTR</v>
      </c>
      <c r="E663" t="str">
        <f>Atask.AtsOp!I248</f>
        <v>Perkelti</v>
      </c>
      <c r="F663">
        <f>Atask.AtsOp!M248</f>
        <v>19500</v>
      </c>
      <c r="G663">
        <f>VLOOKUP(B663,Prekės!$A$2:$E$3000,3,FALSE)</f>
        <v>230</v>
      </c>
      <c r="H663">
        <f>VLOOKUP(B663,Prekės!$A$2:$E$3000,4,FALSE)</f>
        <v>0</v>
      </c>
      <c r="I663">
        <f>VLOOKUP(B663,Prekės!$A$2:$E$3000,5,FALSE)</f>
        <v>0</v>
      </c>
      <c r="J663">
        <f t="shared" si="21"/>
        <v>0</v>
      </c>
      <c r="K663">
        <f t="shared" si="22"/>
        <v>19500</v>
      </c>
    </row>
    <row r="664" spans="1:11">
      <c r="A664" s="1">
        <f>Atask.AtsOp!A249</f>
        <v>42479</v>
      </c>
      <c r="B664" t="str">
        <f>Atask.AtsOp!E249</f>
        <v>1110-0001</v>
      </c>
      <c r="C664" t="str">
        <f>Atask.AtsOp!H249</f>
        <v>Baltas vynas</v>
      </c>
      <c r="D664" t="str">
        <f>Atask.AtsOp!N249</f>
        <v>LTR</v>
      </c>
      <c r="E664" t="str">
        <f>Atask.AtsOp!I249</f>
        <v>Perkelti</v>
      </c>
      <c r="F664">
        <f>Atask.AtsOp!M249</f>
        <v>-4.96</v>
      </c>
      <c r="G664">
        <f>VLOOKUP(B664,Prekės!$A$2:$E$3000,3,FALSE)</f>
        <v>230</v>
      </c>
      <c r="H664">
        <f>VLOOKUP(B664,Prekės!$A$2:$E$3000,4,FALSE)</f>
        <v>0</v>
      </c>
      <c r="I664">
        <f>VLOOKUP(B664,Prekės!$A$2:$E$3000,5,FALSE)</f>
        <v>0</v>
      </c>
      <c r="J664">
        <f t="shared" si="21"/>
        <v>0</v>
      </c>
      <c r="K664">
        <f t="shared" si="22"/>
        <v>-4.96</v>
      </c>
    </row>
    <row r="665" spans="1:11">
      <c r="A665" s="1">
        <f>Atask.AtsOp!A250</f>
        <v>42478</v>
      </c>
      <c r="B665" t="str">
        <f>Atask.AtsOp!E250</f>
        <v>1110-0001</v>
      </c>
      <c r="C665" t="str">
        <f>Atask.AtsOp!H250</f>
        <v>Baltas vynas</v>
      </c>
      <c r="D665" t="str">
        <f>Atask.AtsOp!N250</f>
        <v>LTR</v>
      </c>
      <c r="E665" t="str">
        <f>Atask.AtsOp!I250</f>
        <v>Perkelti</v>
      </c>
      <c r="F665">
        <f>Atask.AtsOp!M250</f>
        <v>-12.93</v>
      </c>
      <c r="G665">
        <f>VLOOKUP(B665,Prekės!$A$2:$E$3000,3,FALSE)</f>
        <v>230</v>
      </c>
      <c r="H665">
        <f>VLOOKUP(B665,Prekės!$A$2:$E$3000,4,FALSE)</f>
        <v>0</v>
      </c>
      <c r="I665">
        <f>VLOOKUP(B665,Prekės!$A$2:$E$3000,5,FALSE)</f>
        <v>0</v>
      </c>
      <c r="J665">
        <f t="shared" si="21"/>
        <v>0</v>
      </c>
      <c r="K665">
        <f t="shared" si="22"/>
        <v>-12.93</v>
      </c>
    </row>
    <row r="666" spans="1:11">
      <c r="A666" s="1">
        <f>Atask.AtsOp!A251</f>
        <v>42478</v>
      </c>
      <c r="B666" t="str">
        <f>Atask.AtsOp!E251</f>
        <v>1110-0001</v>
      </c>
      <c r="C666" t="str">
        <f>Atask.AtsOp!H251</f>
        <v>Baltas vynas</v>
      </c>
      <c r="D666" t="str">
        <f>Atask.AtsOp!N251</f>
        <v>LTR</v>
      </c>
      <c r="E666" t="str">
        <f>Atask.AtsOp!I251</f>
        <v>Pirkimo užsakymas</v>
      </c>
      <c r="F666">
        <f>Atask.AtsOp!M251</f>
        <v>25858.639999999999</v>
      </c>
      <c r="G666">
        <f>VLOOKUP(B666,Prekės!$A$2:$E$3000,3,FALSE)</f>
        <v>230</v>
      </c>
      <c r="H666">
        <f>VLOOKUP(B666,Prekės!$A$2:$E$3000,4,FALSE)</f>
        <v>0</v>
      </c>
      <c r="I666">
        <f>VLOOKUP(B666,Prekės!$A$2:$E$3000,5,FALSE)</f>
        <v>0</v>
      </c>
      <c r="J666">
        <f t="shared" si="21"/>
        <v>0</v>
      </c>
      <c r="K666">
        <f t="shared" si="22"/>
        <v>25858.639999999999</v>
      </c>
    </row>
    <row r="667" spans="1:11">
      <c r="A667" s="1">
        <f>Atask.AtsOp!A252</f>
        <v>42479</v>
      </c>
      <c r="B667" t="str">
        <f>Atask.AtsOp!E252</f>
        <v>1110-0001</v>
      </c>
      <c r="C667" t="str">
        <f>Atask.AtsOp!H252</f>
        <v>Baltas vynas</v>
      </c>
      <c r="D667" t="str">
        <f>Atask.AtsOp!N252</f>
        <v>LTR</v>
      </c>
      <c r="E667" t="str">
        <f>Atask.AtsOp!I252</f>
        <v>Perkelti</v>
      </c>
      <c r="F667">
        <f>Atask.AtsOp!M252</f>
        <v>-4502.9799999999996</v>
      </c>
      <c r="G667">
        <f>VLOOKUP(B667,Prekės!$A$2:$E$3000,3,FALSE)</f>
        <v>230</v>
      </c>
      <c r="H667">
        <f>VLOOKUP(B667,Prekės!$A$2:$E$3000,4,FALSE)</f>
        <v>0</v>
      </c>
      <c r="I667">
        <f>VLOOKUP(B667,Prekės!$A$2:$E$3000,5,FALSE)</f>
        <v>0</v>
      </c>
      <c r="J667">
        <f t="shared" si="21"/>
        <v>0</v>
      </c>
      <c r="K667">
        <f t="shared" si="22"/>
        <v>-4502.9799999999996</v>
      </c>
    </row>
    <row r="668" spans="1:11">
      <c r="A668" s="1">
        <f>Atask.AtsOp!A253</f>
        <v>42479</v>
      </c>
      <c r="B668" t="str">
        <f>Atask.AtsOp!E253</f>
        <v>1110-0001</v>
      </c>
      <c r="C668" t="str">
        <f>Atask.AtsOp!H253</f>
        <v>Baltas vynas</v>
      </c>
      <c r="D668" t="str">
        <f>Atask.AtsOp!N253</f>
        <v>LTR</v>
      </c>
      <c r="E668" t="str">
        <f>Atask.AtsOp!I253</f>
        <v>Perkelti</v>
      </c>
      <c r="F668">
        <f>Atask.AtsOp!M253</f>
        <v>13120.95</v>
      </c>
      <c r="G668">
        <f>VLOOKUP(B668,Prekės!$A$2:$E$3000,3,FALSE)</f>
        <v>230</v>
      </c>
      <c r="H668">
        <f>VLOOKUP(B668,Prekės!$A$2:$E$3000,4,FALSE)</f>
        <v>0</v>
      </c>
      <c r="I668">
        <f>VLOOKUP(B668,Prekės!$A$2:$E$3000,5,FALSE)</f>
        <v>0</v>
      </c>
      <c r="J668">
        <f t="shared" si="21"/>
        <v>0</v>
      </c>
      <c r="K668">
        <f t="shared" si="22"/>
        <v>13120.95</v>
      </c>
    </row>
    <row r="669" spans="1:11">
      <c r="A669" s="1">
        <f>Atask.AtsOp!A254</f>
        <v>42479</v>
      </c>
      <c r="B669" t="str">
        <f>Atask.AtsOp!E254</f>
        <v>1110-0001</v>
      </c>
      <c r="C669" t="str">
        <f>Atask.AtsOp!H254</f>
        <v>Baltas vynas</v>
      </c>
      <c r="D669" t="str">
        <f>Atask.AtsOp!N254</f>
        <v>LTR</v>
      </c>
      <c r="E669" t="str">
        <f>Atask.AtsOp!I254</f>
        <v>Perkelti</v>
      </c>
      <c r="F669">
        <f>Atask.AtsOp!M254</f>
        <v>-19400</v>
      </c>
      <c r="G669">
        <f>VLOOKUP(B669,Prekės!$A$2:$E$3000,3,FALSE)</f>
        <v>230</v>
      </c>
      <c r="H669">
        <f>VLOOKUP(B669,Prekės!$A$2:$E$3000,4,FALSE)</f>
        <v>0</v>
      </c>
      <c r="I669">
        <f>VLOOKUP(B669,Prekės!$A$2:$E$3000,5,FALSE)</f>
        <v>0</v>
      </c>
      <c r="J669">
        <f t="shared" si="21"/>
        <v>0</v>
      </c>
      <c r="K669">
        <f t="shared" si="22"/>
        <v>-19400</v>
      </c>
    </row>
    <row r="670" spans="1:11">
      <c r="A670" s="1">
        <f>Atask.AtsOp!A255</f>
        <v>42479</v>
      </c>
      <c r="B670" t="str">
        <f>Atask.AtsOp!E255</f>
        <v>1110-0001</v>
      </c>
      <c r="C670" t="str">
        <f>Atask.AtsOp!H255</f>
        <v>Baltas vynas</v>
      </c>
      <c r="D670" t="str">
        <f>Atask.AtsOp!N255</f>
        <v>LTR</v>
      </c>
      <c r="E670" t="str">
        <f>Atask.AtsOp!I255</f>
        <v>Perkelti</v>
      </c>
      <c r="F670">
        <f>Atask.AtsOp!M255</f>
        <v>19400</v>
      </c>
      <c r="G670">
        <f>VLOOKUP(B670,Prekės!$A$2:$E$3000,3,FALSE)</f>
        <v>230</v>
      </c>
      <c r="H670">
        <f>VLOOKUP(B670,Prekės!$A$2:$E$3000,4,FALSE)</f>
        <v>0</v>
      </c>
      <c r="I670">
        <f>VLOOKUP(B670,Prekės!$A$2:$E$3000,5,FALSE)</f>
        <v>0</v>
      </c>
      <c r="J670">
        <f t="shared" si="21"/>
        <v>0</v>
      </c>
      <c r="K670">
        <f t="shared" si="22"/>
        <v>19400</v>
      </c>
    </row>
    <row r="671" spans="1:11">
      <c r="A671" s="1">
        <f>Atask.AtsOp!A256</f>
        <v>42479</v>
      </c>
      <c r="B671" t="str">
        <f>Atask.AtsOp!E256</f>
        <v>1110-0001</v>
      </c>
      <c r="C671" t="str">
        <f>Atask.AtsOp!H256</f>
        <v>Baltas vynas</v>
      </c>
      <c r="D671" t="str">
        <f>Atask.AtsOp!N256</f>
        <v>LTR</v>
      </c>
      <c r="E671" t="str">
        <f>Atask.AtsOp!I256</f>
        <v>Perkelti</v>
      </c>
      <c r="F671">
        <f>Atask.AtsOp!M256</f>
        <v>-17.46</v>
      </c>
      <c r="G671">
        <f>VLOOKUP(B671,Prekės!$A$2:$E$3000,3,FALSE)</f>
        <v>230</v>
      </c>
      <c r="H671">
        <f>VLOOKUP(B671,Prekės!$A$2:$E$3000,4,FALSE)</f>
        <v>0</v>
      </c>
      <c r="I671">
        <f>VLOOKUP(B671,Prekės!$A$2:$E$3000,5,FALSE)</f>
        <v>0</v>
      </c>
      <c r="J671">
        <f t="shared" si="21"/>
        <v>0</v>
      </c>
      <c r="K671">
        <f t="shared" si="22"/>
        <v>-17.46</v>
      </c>
    </row>
    <row r="672" spans="1:11">
      <c r="A672" s="1">
        <f>Atask.AtsOp!A257</f>
        <v>42479</v>
      </c>
      <c r="B672" t="str">
        <f>Atask.AtsOp!E257</f>
        <v>1110-0001</v>
      </c>
      <c r="C672" t="str">
        <f>Atask.AtsOp!H257</f>
        <v>Baltas vynas</v>
      </c>
      <c r="D672" t="str">
        <f>Atask.AtsOp!N257</f>
        <v>LTR</v>
      </c>
      <c r="E672" t="str">
        <f>Atask.AtsOp!I257</f>
        <v>Perkelti</v>
      </c>
      <c r="F672">
        <f>Atask.AtsOp!M257</f>
        <v>-13120.95</v>
      </c>
      <c r="G672">
        <f>VLOOKUP(B672,Prekės!$A$2:$E$3000,3,FALSE)</f>
        <v>230</v>
      </c>
      <c r="H672">
        <f>VLOOKUP(B672,Prekės!$A$2:$E$3000,4,FALSE)</f>
        <v>0</v>
      </c>
      <c r="I672">
        <f>VLOOKUP(B672,Prekės!$A$2:$E$3000,5,FALSE)</f>
        <v>0</v>
      </c>
      <c r="J672">
        <f t="shared" si="21"/>
        <v>0</v>
      </c>
      <c r="K672">
        <f t="shared" si="22"/>
        <v>-13120.95</v>
      </c>
    </row>
    <row r="673" spans="1:11">
      <c r="A673" s="1">
        <f>Atask.AtsOp!A258</f>
        <v>42479</v>
      </c>
      <c r="B673" t="str">
        <f>Atask.AtsOp!E258</f>
        <v>1110-0001</v>
      </c>
      <c r="C673" t="str">
        <f>Atask.AtsOp!H258</f>
        <v>Baltas vynas</v>
      </c>
      <c r="D673" t="str">
        <f>Atask.AtsOp!N258</f>
        <v>LTR</v>
      </c>
      <c r="E673" t="str">
        <f>Atask.AtsOp!I258</f>
        <v>Perkelti</v>
      </c>
      <c r="F673">
        <f>Atask.AtsOp!M258</f>
        <v>-24450</v>
      </c>
      <c r="G673">
        <f>VLOOKUP(B673,Prekės!$A$2:$E$3000,3,FALSE)</f>
        <v>230</v>
      </c>
      <c r="H673">
        <f>VLOOKUP(B673,Prekės!$A$2:$E$3000,4,FALSE)</f>
        <v>0</v>
      </c>
      <c r="I673">
        <f>VLOOKUP(B673,Prekės!$A$2:$E$3000,5,FALSE)</f>
        <v>0</v>
      </c>
      <c r="J673">
        <f t="shared" si="21"/>
        <v>0</v>
      </c>
      <c r="K673">
        <f t="shared" si="22"/>
        <v>-24450</v>
      </c>
    </row>
    <row r="674" spans="1:11">
      <c r="A674" s="1">
        <f>Atask.AtsOp!A259</f>
        <v>42479</v>
      </c>
      <c r="B674" t="str">
        <f>Atask.AtsOp!E259</f>
        <v>1110-0001</v>
      </c>
      <c r="C674" t="str">
        <f>Atask.AtsOp!H259</f>
        <v>Baltas vynas</v>
      </c>
      <c r="D674" t="str">
        <f>Atask.AtsOp!N259</f>
        <v>LTR</v>
      </c>
      <c r="E674" t="str">
        <f>Atask.AtsOp!I259</f>
        <v>Perkelti</v>
      </c>
      <c r="F674">
        <f>Atask.AtsOp!M259</f>
        <v>24450</v>
      </c>
      <c r="G674">
        <f>VLOOKUP(B674,Prekės!$A$2:$E$3000,3,FALSE)</f>
        <v>230</v>
      </c>
      <c r="H674">
        <f>VLOOKUP(B674,Prekės!$A$2:$E$3000,4,FALSE)</f>
        <v>0</v>
      </c>
      <c r="I674">
        <f>VLOOKUP(B674,Prekės!$A$2:$E$3000,5,FALSE)</f>
        <v>0</v>
      </c>
      <c r="J674">
        <f t="shared" si="21"/>
        <v>0</v>
      </c>
      <c r="K674">
        <f t="shared" si="22"/>
        <v>24450</v>
      </c>
    </row>
    <row r="675" spans="1:11">
      <c r="A675" s="1">
        <f>Atask.AtsOp!A260</f>
        <v>42479</v>
      </c>
      <c r="B675" t="str">
        <f>Atask.AtsOp!E260</f>
        <v>1110-0001</v>
      </c>
      <c r="C675" t="str">
        <f>Atask.AtsOp!H260</f>
        <v>Baltas vynas</v>
      </c>
      <c r="D675" t="str">
        <f>Atask.AtsOp!N260</f>
        <v>LTR</v>
      </c>
      <c r="E675" t="str">
        <f>Atask.AtsOp!I260</f>
        <v>Perkelti</v>
      </c>
      <c r="F675">
        <f>Atask.AtsOp!M260</f>
        <v>-5013.32</v>
      </c>
      <c r="G675">
        <f>VLOOKUP(B675,Prekės!$A$2:$E$3000,3,FALSE)</f>
        <v>230</v>
      </c>
      <c r="H675">
        <f>VLOOKUP(B675,Prekės!$A$2:$E$3000,4,FALSE)</f>
        <v>0</v>
      </c>
      <c r="I675">
        <f>VLOOKUP(B675,Prekės!$A$2:$E$3000,5,FALSE)</f>
        <v>0</v>
      </c>
      <c r="J675">
        <f t="shared" ref="J675:J738" si="23">IF(G675=110,F675*H675*I675,IF(G675&lt;280,F675*H675,F675*H675*(I675/100)))</f>
        <v>0</v>
      </c>
      <c r="K675">
        <f t="shared" ref="K675:K738" si="24">IF(EXACT(D675,"But."),J675,F675)</f>
        <v>-5013.32</v>
      </c>
    </row>
    <row r="676" spans="1:11">
      <c r="A676" s="1">
        <f>Atask.AtsOp!A261</f>
        <v>42479</v>
      </c>
      <c r="B676" t="str">
        <f>Atask.AtsOp!E261</f>
        <v>1110-0001</v>
      </c>
      <c r="C676" t="str">
        <f>Atask.AtsOp!H261</f>
        <v>Baltas vynas</v>
      </c>
      <c r="D676" t="str">
        <f>Atask.AtsOp!N261</f>
        <v>LTR</v>
      </c>
      <c r="E676" t="str">
        <f>Atask.AtsOp!I261</f>
        <v>Perkelti</v>
      </c>
      <c r="F676">
        <f>Atask.AtsOp!M261</f>
        <v>5013.32</v>
      </c>
      <c r="G676">
        <f>VLOOKUP(B676,Prekės!$A$2:$E$3000,3,FALSE)</f>
        <v>230</v>
      </c>
      <c r="H676">
        <f>VLOOKUP(B676,Prekės!$A$2:$E$3000,4,FALSE)</f>
        <v>0</v>
      </c>
      <c r="I676">
        <f>VLOOKUP(B676,Prekės!$A$2:$E$3000,5,FALSE)</f>
        <v>0</v>
      </c>
      <c r="J676">
        <f t="shared" si="23"/>
        <v>0</v>
      </c>
      <c r="K676">
        <f t="shared" si="24"/>
        <v>5013.32</v>
      </c>
    </row>
    <row r="677" spans="1:11">
      <c r="A677" s="1">
        <f>Atask.AtsOp!A262</f>
        <v>42479</v>
      </c>
      <c r="B677" t="str">
        <f>Atask.AtsOp!E262</f>
        <v>1110-0001</v>
      </c>
      <c r="C677" t="str">
        <f>Atask.AtsOp!H262</f>
        <v>Baltas vynas</v>
      </c>
      <c r="D677" t="str">
        <f>Atask.AtsOp!N262</f>
        <v>LTR</v>
      </c>
      <c r="E677" t="str">
        <f>Atask.AtsOp!I262</f>
        <v>Perkelti</v>
      </c>
      <c r="F677">
        <f>Atask.AtsOp!M262</f>
        <v>4883.5200000000004</v>
      </c>
      <c r="G677">
        <f>VLOOKUP(B677,Prekės!$A$2:$E$3000,3,FALSE)</f>
        <v>230</v>
      </c>
      <c r="H677">
        <f>VLOOKUP(B677,Prekės!$A$2:$E$3000,4,FALSE)</f>
        <v>0</v>
      </c>
      <c r="I677">
        <f>VLOOKUP(B677,Prekės!$A$2:$E$3000,5,FALSE)</f>
        <v>0</v>
      </c>
      <c r="J677">
        <f t="shared" si="23"/>
        <v>0</v>
      </c>
      <c r="K677">
        <f t="shared" si="24"/>
        <v>4883.5200000000004</v>
      </c>
    </row>
    <row r="678" spans="1:11">
      <c r="A678" s="1">
        <f>Atask.AtsOp!A263</f>
        <v>42479</v>
      </c>
      <c r="B678" t="str">
        <f>Atask.AtsOp!E263</f>
        <v>1110-0001</v>
      </c>
      <c r="C678" t="str">
        <f>Atask.AtsOp!H263</f>
        <v>Baltas vynas</v>
      </c>
      <c r="D678" t="str">
        <f>Atask.AtsOp!N263</f>
        <v>LTR</v>
      </c>
      <c r="E678" t="str">
        <f>Atask.AtsOp!I263</f>
        <v>Perkelti</v>
      </c>
      <c r="F678">
        <f>Atask.AtsOp!M263</f>
        <v>-24250</v>
      </c>
      <c r="G678">
        <f>VLOOKUP(B678,Prekės!$A$2:$E$3000,3,FALSE)</f>
        <v>230</v>
      </c>
      <c r="H678">
        <f>VLOOKUP(B678,Prekės!$A$2:$E$3000,4,FALSE)</f>
        <v>0</v>
      </c>
      <c r="I678">
        <f>VLOOKUP(B678,Prekės!$A$2:$E$3000,5,FALSE)</f>
        <v>0</v>
      </c>
      <c r="J678">
        <f t="shared" si="23"/>
        <v>0</v>
      </c>
      <c r="K678">
        <f t="shared" si="24"/>
        <v>-24250</v>
      </c>
    </row>
    <row r="679" spans="1:11">
      <c r="A679" s="1">
        <f>Atask.AtsOp!A264</f>
        <v>42479</v>
      </c>
      <c r="B679" t="str">
        <f>Atask.AtsOp!E264</f>
        <v>1110-0001</v>
      </c>
      <c r="C679" t="str">
        <f>Atask.AtsOp!H264</f>
        <v>Baltas vynas</v>
      </c>
      <c r="D679" t="str">
        <f>Atask.AtsOp!N264</f>
        <v>LTR</v>
      </c>
      <c r="E679" t="str">
        <f>Atask.AtsOp!I264</f>
        <v>Perkelti</v>
      </c>
      <c r="F679">
        <f>Atask.AtsOp!M264</f>
        <v>24250</v>
      </c>
      <c r="G679">
        <f>VLOOKUP(B679,Prekės!$A$2:$E$3000,3,FALSE)</f>
        <v>230</v>
      </c>
      <c r="H679">
        <f>VLOOKUP(B679,Prekės!$A$2:$E$3000,4,FALSE)</f>
        <v>0</v>
      </c>
      <c r="I679">
        <f>VLOOKUP(B679,Prekės!$A$2:$E$3000,5,FALSE)</f>
        <v>0</v>
      </c>
      <c r="J679">
        <f t="shared" si="23"/>
        <v>0</v>
      </c>
      <c r="K679">
        <f t="shared" si="24"/>
        <v>24250</v>
      </c>
    </row>
    <row r="680" spans="1:11">
      <c r="A680" s="1">
        <f>Atask.AtsOp!A265</f>
        <v>42479</v>
      </c>
      <c r="B680" t="str">
        <f>Atask.AtsOp!E265</f>
        <v>1110-0001</v>
      </c>
      <c r="C680" t="str">
        <f>Atask.AtsOp!H265</f>
        <v>Baltas vynas</v>
      </c>
      <c r="D680" t="str">
        <f>Atask.AtsOp!N265</f>
        <v>LTR</v>
      </c>
      <c r="E680" t="str">
        <f>Atask.AtsOp!I265</f>
        <v>Perkelti</v>
      </c>
      <c r="F680">
        <f>Atask.AtsOp!M265</f>
        <v>-24450</v>
      </c>
      <c r="G680">
        <f>VLOOKUP(B680,Prekės!$A$2:$E$3000,3,FALSE)</f>
        <v>230</v>
      </c>
      <c r="H680">
        <f>VLOOKUP(B680,Prekės!$A$2:$E$3000,4,FALSE)</f>
        <v>0</v>
      </c>
      <c r="I680">
        <f>VLOOKUP(B680,Prekės!$A$2:$E$3000,5,FALSE)</f>
        <v>0</v>
      </c>
      <c r="J680">
        <f t="shared" si="23"/>
        <v>0</v>
      </c>
      <c r="K680">
        <f t="shared" si="24"/>
        <v>-24450</v>
      </c>
    </row>
    <row r="681" spans="1:11">
      <c r="A681" s="1">
        <f>Atask.AtsOp!A266</f>
        <v>42479</v>
      </c>
      <c r="B681" t="str">
        <f>Atask.AtsOp!E266</f>
        <v>1110-0001</v>
      </c>
      <c r="C681" t="str">
        <f>Atask.AtsOp!H266</f>
        <v>Baltas vynas</v>
      </c>
      <c r="D681" t="str">
        <f>Atask.AtsOp!N266</f>
        <v>LTR</v>
      </c>
      <c r="E681" t="str">
        <f>Atask.AtsOp!I266</f>
        <v>Perkelti</v>
      </c>
      <c r="F681">
        <f>Atask.AtsOp!M266</f>
        <v>24450</v>
      </c>
      <c r="G681">
        <f>VLOOKUP(B681,Prekės!$A$2:$E$3000,3,FALSE)</f>
        <v>230</v>
      </c>
      <c r="H681">
        <f>VLOOKUP(B681,Prekės!$A$2:$E$3000,4,FALSE)</f>
        <v>0</v>
      </c>
      <c r="I681">
        <f>VLOOKUP(B681,Prekės!$A$2:$E$3000,5,FALSE)</f>
        <v>0</v>
      </c>
      <c r="J681">
        <f t="shared" si="23"/>
        <v>0</v>
      </c>
      <c r="K681">
        <f t="shared" si="24"/>
        <v>24450</v>
      </c>
    </row>
    <row r="682" spans="1:11">
      <c r="A682" s="1">
        <f>Atask.AtsOp!A267</f>
        <v>42479</v>
      </c>
      <c r="B682" t="str">
        <f>Atask.AtsOp!E267</f>
        <v>1110-0001</v>
      </c>
      <c r="C682" t="str">
        <f>Atask.AtsOp!H267</f>
        <v>Baltas vynas</v>
      </c>
      <c r="D682" t="str">
        <f>Atask.AtsOp!N267</f>
        <v>LTR</v>
      </c>
      <c r="E682" t="str">
        <f>Atask.AtsOp!I267</f>
        <v>Perkelti</v>
      </c>
      <c r="F682">
        <f>Atask.AtsOp!M267</f>
        <v>-36.68</v>
      </c>
      <c r="G682">
        <f>VLOOKUP(B682,Prekės!$A$2:$E$3000,3,FALSE)</f>
        <v>230</v>
      </c>
      <c r="H682">
        <f>VLOOKUP(B682,Prekės!$A$2:$E$3000,4,FALSE)</f>
        <v>0</v>
      </c>
      <c r="I682">
        <f>VLOOKUP(B682,Prekės!$A$2:$E$3000,5,FALSE)</f>
        <v>0</v>
      </c>
      <c r="J682">
        <f t="shared" si="23"/>
        <v>0</v>
      </c>
      <c r="K682">
        <f t="shared" si="24"/>
        <v>-36.68</v>
      </c>
    </row>
    <row r="683" spans="1:11">
      <c r="A683" s="1">
        <f>Atask.AtsOp!A268</f>
        <v>42474</v>
      </c>
      <c r="B683" t="str">
        <f>Atask.AtsOp!E268</f>
        <v>1110-0001</v>
      </c>
      <c r="C683" t="str">
        <f>Atask.AtsOp!H268</f>
        <v>Baltas vynas</v>
      </c>
      <c r="D683" t="str">
        <f>Atask.AtsOp!N268</f>
        <v>LTR</v>
      </c>
      <c r="E683" t="str">
        <f>Atask.AtsOp!I268</f>
        <v>Perkelti</v>
      </c>
      <c r="F683">
        <f>Atask.AtsOp!M268</f>
        <v>-0.13</v>
      </c>
      <c r="G683">
        <f>VLOOKUP(B683,Prekės!$A$2:$E$3000,3,FALSE)</f>
        <v>230</v>
      </c>
      <c r="H683">
        <f>VLOOKUP(B683,Prekės!$A$2:$E$3000,4,FALSE)</f>
        <v>0</v>
      </c>
      <c r="I683">
        <f>VLOOKUP(B683,Prekės!$A$2:$E$3000,5,FALSE)</f>
        <v>0</v>
      </c>
      <c r="J683">
        <f t="shared" si="23"/>
        <v>0</v>
      </c>
      <c r="K683">
        <f t="shared" si="24"/>
        <v>-0.13</v>
      </c>
    </row>
    <row r="684" spans="1:11">
      <c r="A684" s="1">
        <f>Atask.AtsOp!A269</f>
        <v>42478</v>
      </c>
      <c r="B684" t="str">
        <f>Atask.AtsOp!E269</f>
        <v>1110-0001</v>
      </c>
      <c r="C684" t="str">
        <f>Atask.AtsOp!H269</f>
        <v>Baltas vynas</v>
      </c>
      <c r="D684" t="str">
        <f>Atask.AtsOp!N269</f>
        <v>LTR</v>
      </c>
      <c r="E684" t="str">
        <f>Atask.AtsOp!I269</f>
        <v>Perkelti</v>
      </c>
      <c r="F684">
        <f>Atask.AtsOp!M269</f>
        <v>-24320</v>
      </c>
      <c r="G684">
        <f>VLOOKUP(B684,Prekės!$A$2:$E$3000,3,FALSE)</f>
        <v>230</v>
      </c>
      <c r="H684">
        <f>VLOOKUP(B684,Prekės!$A$2:$E$3000,4,FALSE)</f>
        <v>0</v>
      </c>
      <c r="I684">
        <f>VLOOKUP(B684,Prekės!$A$2:$E$3000,5,FALSE)</f>
        <v>0</v>
      </c>
      <c r="J684">
        <f t="shared" si="23"/>
        <v>0</v>
      </c>
      <c r="K684">
        <f t="shared" si="24"/>
        <v>-24320</v>
      </c>
    </row>
    <row r="685" spans="1:11">
      <c r="A685" s="1">
        <f>Atask.AtsOp!A270</f>
        <v>42478</v>
      </c>
      <c r="B685" t="str">
        <f>Atask.AtsOp!E270</f>
        <v>1110-0001</v>
      </c>
      <c r="C685" t="str">
        <f>Atask.AtsOp!H270</f>
        <v>Baltas vynas</v>
      </c>
      <c r="D685" t="str">
        <f>Atask.AtsOp!N270</f>
        <v>LTR</v>
      </c>
      <c r="E685" t="str">
        <f>Atask.AtsOp!I270</f>
        <v>Perkelti</v>
      </c>
      <c r="F685">
        <f>Atask.AtsOp!M270</f>
        <v>24320</v>
      </c>
      <c r="G685">
        <f>VLOOKUP(B685,Prekės!$A$2:$E$3000,3,FALSE)</f>
        <v>230</v>
      </c>
      <c r="H685">
        <f>VLOOKUP(B685,Prekės!$A$2:$E$3000,4,FALSE)</f>
        <v>0</v>
      </c>
      <c r="I685">
        <f>VLOOKUP(B685,Prekės!$A$2:$E$3000,5,FALSE)</f>
        <v>0</v>
      </c>
      <c r="J685">
        <f t="shared" si="23"/>
        <v>0</v>
      </c>
      <c r="K685">
        <f t="shared" si="24"/>
        <v>24320</v>
      </c>
    </row>
    <row r="686" spans="1:11">
      <c r="A686" s="1">
        <f>Atask.AtsOp!A271</f>
        <v>42478</v>
      </c>
      <c r="B686" t="str">
        <f>Atask.AtsOp!E271</f>
        <v>1110-0001</v>
      </c>
      <c r="C686" t="str">
        <f>Atask.AtsOp!H271</f>
        <v>Baltas vynas</v>
      </c>
      <c r="D686" t="str">
        <f>Atask.AtsOp!N271</f>
        <v>LTR</v>
      </c>
      <c r="E686" t="str">
        <f>Atask.AtsOp!I271</f>
        <v>Perkelti</v>
      </c>
      <c r="F686">
        <f>Atask.AtsOp!M271</f>
        <v>-19240</v>
      </c>
      <c r="G686">
        <f>VLOOKUP(B686,Prekės!$A$2:$E$3000,3,FALSE)</f>
        <v>230</v>
      </c>
      <c r="H686">
        <f>VLOOKUP(B686,Prekės!$A$2:$E$3000,4,FALSE)</f>
        <v>0</v>
      </c>
      <c r="I686">
        <f>VLOOKUP(B686,Prekės!$A$2:$E$3000,5,FALSE)</f>
        <v>0</v>
      </c>
      <c r="J686">
        <f t="shared" si="23"/>
        <v>0</v>
      </c>
      <c r="K686">
        <f t="shared" si="24"/>
        <v>-19240</v>
      </c>
    </row>
    <row r="687" spans="1:11">
      <c r="A687" s="1">
        <f>Atask.AtsOp!A272</f>
        <v>42478</v>
      </c>
      <c r="B687" t="str">
        <f>Atask.AtsOp!E272</f>
        <v>1110-0001</v>
      </c>
      <c r="C687" t="str">
        <f>Atask.AtsOp!H272</f>
        <v>Baltas vynas</v>
      </c>
      <c r="D687" t="str">
        <f>Atask.AtsOp!N272</f>
        <v>LTR</v>
      </c>
      <c r="E687" t="str">
        <f>Atask.AtsOp!I272</f>
        <v>Perkelti</v>
      </c>
      <c r="F687">
        <f>Atask.AtsOp!M272</f>
        <v>19240</v>
      </c>
      <c r="G687">
        <f>VLOOKUP(B687,Prekės!$A$2:$E$3000,3,FALSE)</f>
        <v>230</v>
      </c>
      <c r="H687">
        <f>VLOOKUP(B687,Prekės!$A$2:$E$3000,4,FALSE)</f>
        <v>0</v>
      </c>
      <c r="I687">
        <f>VLOOKUP(B687,Prekės!$A$2:$E$3000,5,FALSE)</f>
        <v>0</v>
      </c>
      <c r="J687">
        <f t="shared" si="23"/>
        <v>0</v>
      </c>
      <c r="K687">
        <f t="shared" si="24"/>
        <v>19240</v>
      </c>
    </row>
    <row r="688" spans="1:11">
      <c r="A688" s="1">
        <f>Atask.AtsOp!A273</f>
        <v>42478</v>
      </c>
      <c r="B688" t="str">
        <f>Atask.AtsOp!E273</f>
        <v>1110-0001</v>
      </c>
      <c r="C688" t="str">
        <f>Atask.AtsOp!H273</f>
        <v>Baltas vynas</v>
      </c>
      <c r="D688" t="str">
        <f>Atask.AtsOp!N273</f>
        <v>LTR</v>
      </c>
      <c r="E688" t="str">
        <f>Atask.AtsOp!I273</f>
        <v>Perkelti</v>
      </c>
      <c r="F688">
        <f>Atask.AtsOp!M273</f>
        <v>-1742.12</v>
      </c>
      <c r="G688">
        <f>VLOOKUP(B688,Prekės!$A$2:$E$3000,3,FALSE)</f>
        <v>230</v>
      </c>
      <c r="H688">
        <f>VLOOKUP(B688,Prekės!$A$2:$E$3000,4,FALSE)</f>
        <v>0</v>
      </c>
      <c r="I688">
        <f>VLOOKUP(B688,Prekės!$A$2:$E$3000,5,FALSE)</f>
        <v>0</v>
      </c>
      <c r="J688">
        <f t="shared" si="23"/>
        <v>0</v>
      </c>
      <c r="K688">
        <f t="shared" si="24"/>
        <v>-1742.12</v>
      </c>
    </row>
    <row r="689" spans="1:11">
      <c r="A689" s="1">
        <f>Atask.AtsOp!A274</f>
        <v>42478</v>
      </c>
      <c r="B689" t="str">
        <f>Atask.AtsOp!E274</f>
        <v>1110-0001</v>
      </c>
      <c r="C689" t="str">
        <f>Atask.AtsOp!H274</f>
        <v>Baltas vynas</v>
      </c>
      <c r="D689" t="str">
        <f>Atask.AtsOp!N274</f>
        <v>LTR</v>
      </c>
      <c r="E689" t="str">
        <f>Atask.AtsOp!I274</f>
        <v>Perkelti</v>
      </c>
      <c r="F689">
        <f>Atask.AtsOp!M274</f>
        <v>1742.12</v>
      </c>
      <c r="G689">
        <f>VLOOKUP(B689,Prekės!$A$2:$E$3000,3,FALSE)</f>
        <v>230</v>
      </c>
      <c r="H689">
        <f>VLOOKUP(B689,Prekės!$A$2:$E$3000,4,FALSE)</f>
        <v>0</v>
      </c>
      <c r="I689">
        <f>VLOOKUP(B689,Prekės!$A$2:$E$3000,5,FALSE)</f>
        <v>0</v>
      </c>
      <c r="J689">
        <f t="shared" si="23"/>
        <v>0</v>
      </c>
      <c r="K689">
        <f t="shared" si="24"/>
        <v>1742.12</v>
      </c>
    </row>
    <row r="690" spans="1:11">
      <c r="A690" s="1">
        <f>Atask.AtsOp!A275</f>
        <v>42475</v>
      </c>
      <c r="B690" t="str">
        <f>Atask.AtsOp!E275</f>
        <v>1110-0001</v>
      </c>
      <c r="C690" t="str">
        <f>Atask.AtsOp!H275</f>
        <v>Baltas vynas</v>
      </c>
      <c r="D690" t="str">
        <f>Atask.AtsOp!N275</f>
        <v>LTR</v>
      </c>
      <c r="E690" t="str">
        <f>Atask.AtsOp!I275</f>
        <v>Perkelti</v>
      </c>
      <c r="F690">
        <f>Atask.AtsOp!M275</f>
        <v>-2707.14</v>
      </c>
      <c r="G690">
        <f>VLOOKUP(B690,Prekės!$A$2:$E$3000,3,FALSE)</f>
        <v>230</v>
      </c>
      <c r="H690">
        <f>VLOOKUP(B690,Prekės!$A$2:$E$3000,4,FALSE)</f>
        <v>0</v>
      </c>
      <c r="I690">
        <f>VLOOKUP(B690,Prekės!$A$2:$E$3000,5,FALSE)</f>
        <v>0</v>
      </c>
      <c r="J690">
        <f t="shared" si="23"/>
        <v>0</v>
      </c>
      <c r="K690">
        <f t="shared" si="24"/>
        <v>-2707.14</v>
      </c>
    </row>
    <row r="691" spans="1:11">
      <c r="A691" s="1">
        <f>Atask.AtsOp!A276</f>
        <v>42475</v>
      </c>
      <c r="B691" t="str">
        <f>Atask.AtsOp!E276</f>
        <v>1110-0001</v>
      </c>
      <c r="C691" t="str">
        <f>Atask.AtsOp!H276</f>
        <v>Baltas vynas</v>
      </c>
      <c r="D691" t="str">
        <f>Atask.AtsOp!N276</f>
        <v>LTR</v>
      </c>
      <c r="E691" t="str">
        <f>Atask.AtsOp!I276</f>
        <v>Perkelti</v>
      </c>
      <c r="F691">
        <f>Atask.AtsOp!M276</f>
        <v>2707.14</v>
      </c>
      <c r="G691">
        <f>VLOOKUP(B691,Prekės!$A$2:$E$3000,3,FALSE)</f>
        <v>230</v>
      </c>
      <c r="H691">
        <f>VLOOKUP(B691,Prekės!$A$2:$E$3000,4,FALSE)</f>
        <v>0</v>
      </c>
      <c r="I691">
        <f>VLOOKUP(B691,Prekės!$A$2:$E$3000,5,FALSE)</f>
        <v>0</v>
      </c>
      <c r="J691">
        <f t="shared" si="23"/>
        <v>0</v>
      </c>
      <c r="K691">
        <f t="shared" si="24"/>
        <v>2707.14</v>
      </c>
    </row>
    <row r="692" spans="1:11">
      <c r="A692" s="1">
        <f>Atask.AtsOp!A277</f>
        <v>42478</v>
      </c>
      <c r="B692" t="str">
        <f>Atask.AtsOp!E277</f>
        <v>1110-0001</v>
      </c>
      <c r="C692" t="str">
        <f>Atask.AtsOp!H277</f>
        <v>Baltas vynas</v>
      </c>
      <c r="D692" t="str">
        <f>Atask.AtsOp!N277</f>
        <v>LTR</v>
      </c>
      <c r="E692" t="str">
        <f>Atask.AtsOp!I277</f>
        <v>Perkelti</v>
      </c>
      <c r="F692">
        <f>Atask.AtsOp!M277</f>
        <v>-19400</v>
      </c>
      <c r="G692">
        <f>VLOOKUP(B692,Prekės!$A$2:$E$3000,3,FALSE)</f>
        <v>230</v>
      </c>
      <c r="H692">
        <f>VLOOKUP(B692,Prekės!$A$2:$E$3000,4,FALSE)</f>
        <v>0</v>
      </c>
      <c r="I692">
        <f>VLOOKUP(B692,Prekės!$A$2:$E$3000,5,FALSE)</f>
        <v>0</v>
      </c>
      <c r="J692">
        <f t="shared" si="23"/>
        <v>0</v>
      </c>
      <c r="K692">
        <f t="shared" si="24"/>
        <v>-19400</v>
      </c>
    </row>
    <row r="693" spans="1:11">
      <c r="A693" s="1">
        <f>Atask.AtsOp!A278</f>
        <v>42478</v>
      </c>
      <c r="B693" t="str">
        <f>Atask.AtsOp!E278</f>
        <v>1110-0001</v>
      </c>
      <c r="C693" t="str">
        <f>Atask.AtsOp!H278</f>
        <v>Baltas vynas</v>
      </c>
      <c r="D693" t="str">
        <f>Atask.AtsOp!N278</f>
        <v>LTR</v>
      </c>
      <c r="E693" t="str">
        <f>Atask.AtsOp!I278</f>
        <v>Perkelti</v>
      </c>
      <c r="F693">
        <f>Atask.AtsOp!M278</f>
        <v>19400</v>
      </c>
      <c r="G693">
        <f>VLOOKUP(B693,Prekės!$A$2:$E$3000,3,FALSE)</f>
        <v>230</v>
      </c>
      <c r="H693">
        <f>VLOOKUP(B693,Prekės!$A$2:$E$3000,4,FALSE)</f>
        <v>0</v>
      </c>
      <c r="I693">
        <f>VLOOKUP(B693,Prekės!$A$2:$E$3000,5,FALSE)</f>
        <v>0</v>
      </c>
      <c r="J693">
        <f t="shared" si="23"/>
        <v>0</v>
      </c>
      <c r="K693">
        <f t="shared" si="24"/>
        <v>19400</v>
      </c>
    </row>
    <row r="694" spans="1:11">
      <c r="A694" s="1">
        <f>Atask.AtsOp!A279</f>
        <v>42478</v>
      </c>
      <c r="B694" t="str">
        <f>Atask.AtsOp!E279</f>
        <v>1110-0001</v>
      </c>
      <c r="C694" t="str">
        <f>Atask.AtsOp!H279</f>
        <v>Baltas vynas</v>
      </c>
      <c r="D694" t="str">
        <f>Atask.AtsOp!N279</f>
        <v>LTR</v>
      </c>
      <c r="E694" t="str">
        <f>Atask.AtsOp!I279</f>
        <v>Perkelti</v>
      </c>
      <c r="F694">
        <f>Atask.AtsOp!M279</f>
        <v>-17.46</v>
      </c>
      <c r="G694">
        <f>VLOOKUP(B694,Prekės!$A$2:$E$3000,3,FALSE)</f>
        <v>230</v>
      </c>
      <c r="H694">
        <f>VLOOKUP(B694,Prekės!$A$2:$E$3000,4,FALSE)</f>
        <v>0</v>
      </c>
      <c r="I694">
        <f>VLOOKUP(B694,Prekės!$A$2:$E$3000,5,FALSE)</f>
        <v>0</v>
      </c>
      <c r="J694">
        <f t="shared" si="23"/>
        <v>0</v>
      </c>
      <c r="K694">
        <f t="shared" si="24"/>
        <v>-17.46</v>
      </c>
    </row>
    <row r="695" spans="1:11">
      <c r="A695" s="1">
        <f>Atask.AtsOp!A280</f>
        <v>42478</v>
      </c>
      <c r="B695" t="str">
        <f>Atask.AtsOp!E280</f>
        <v>1110-0001</v>
      </c>
      <c r="C695" t="str">
        <f>Atask.AtsOp!H280</f>
        <v>Baltas vynas</v>
      </c>
      <c r="D695" t="str">
        <f>Atask.AtsOp!N280</f>
        <v>LTR</v>
      </c>
      <c r="E695" t="str">
        <f>Atask.AtsOp!I280</f>
        <v>Perkelti</v>
      </c>
      <c r="F695">
        <f>Atask.AtsOp!M280</f>
        <v>-13393.49</v>
      </c>
      <c r="G695">
        <f>VLOOKUP(B695,Prekės!$A$2:$E$3000,3,FALSE)</f>
        <v>230</v>
      </c>
      <c r="H695">
        <f>VLOOKUP(B695,Prekės!$A$2:$E$3000,4,FALSE)</f>
        <v>0</v>
      </c>
      <c r="I695">
        <f>VLOOKUP(B695,Prekės!$A$2:$E$3000,5,FALSE)</f>
        <v>0</v>
      </c>
      <c r="J695">
        <f t="shared" si="23"/>
        <v>0</v>
      </c>
      <c r="K695">
        <f t="shared" si="24"/>
        <v>-13393.49</v>
      </c>
    </row>
    <row r="696" spans="1:11">
      <c r="A696" s="1">
        <f>Atask.AtsOp!A281</f>
        <v>42478</v>
      </c>
      <c r="B696" t="str">
        <f>Atask.AtsOp!E281</f>
        <v>1110-0001</v>
      </c>
      <c r="C696" t="str">
        <f>Atask.AtsOp!H281</f>
        <v>Baltas vynas</v>
      </c>
      <c r="D696" t="str">
        <f>Atask.AtsOp!N281</f>
        <v>LTR</v>
      </c>
      <c r="E696" t="str">
        <f>Atask.AtsOp!I281</f>
        <v>Perkelti</v>
      </c>
      <c r="F696">
        <f>Atask.AtsOp!M281</f>
        <v>13393.49</v>
      </c>
      <c r="G696">
        <f>VLOOKUP(B696,Prekės!$A$2:$E$3000,3,FALSE)</f>
        <v>230</v>
      </c>
      <c r="H696">
        <f>VLOOKUP(B696,Prekės!$A$2:$E$3000,4,FALSE)</f>
        <v>0</v>
      </c>
      <c r="I696">
        <f>VLOOKUP(B696,Prekės!$A$2:$E$3000,5,FALSE)</f>
        <v>0</v>
      </c>
      <c r="J696">
        <f t="shared" si="23"/>
        <v>0</v>
      </c>
      <c r="K696">
        <f t="shared" si="24"/>
        <v>13393.49</v>
      </c>
    </row>
    <row r="697" spans="1:11">
      <c r="A697" s="1">
        <f>Atask.AtsOp!A282</f>
        <v>42478</v>
      </c>
      <c r="B697" t="str">
        <f>Atask.AtsOp!E282</f>
        <v>1110-0001</v>
      </c>
      <c r="C697" t="str">
        <f>Atask.AtsOp!H282</f>
        <v>Baltas vynas</v>
      </c>
      <c r="D697" t="str">
        <f>Atask.AtsOp!N282</f>
        <v>LTR</v>
      </c>
      <c r="E697" t="str">
        <f>Atask.AtsOp!I282</f>
        <v>Perkelti</v>
      </c>
      <c r="F697">
        <f>Atask.AtsOp!M282</f>
        <v>-19570</v>
      </c>
      <c r="G697">
        <f>VLOOKUP(B697,Prekės!$A$2:$E$3000,3,FALSE)</f>
        <v>230</v>
      </c>
      <c r="H697">
        <f>VLOOKUP(B697,Prekės!$A$2:$E$3000,4,FALSE)</f>
        <v>0</v>
      </c>
      <c r="I697">
        <f>VLOOKUP(B697,Prekės!$A$2:$E$3000,5,FALSE)</f>
        <v>0</v>
      </c>
      <c r="J697">
        <f t="shared" si="23"/>
        <v>0</v>
      </c>
      <c r="K697">
        <f t="shared" si="24"/>
        <v>-19570</v>
      </c>
    </row>
    <row r="698" spans="1:11">
      <c r="A698" s="1">
        <f>Atask.AtsOp!A283</f>
        <v>42478</v>
      </c>
      <c r="B698" t="str">
        <f>Atask.AtsOp!E283</f>
        <v>1110-0001</v>
      </c>
      <c r="C698" t="str">
        <f>Atask.AtsOp!H283</f>
        <v>Baltas vynas</v>
      </c>
      <c r="D698" t="str">
        <f>Atask.AtsOp!N283</f>
        <v>LTR</v>
      </c>
      <c r="E698" t="str">
        <f>Atask.AtsOp!I283</f>
        <v>Perkelti</v>
      </c>
      <c r="F698">
        <f>Atask.AtsOp!M283</f>
        <v>19570</v>
      </c>
      <c r="G698">
        <f>VLOOKUP(B698,Prekės!$A$2:$E$3000,3,FALSE)</f>
        <v>230</v>
      </c>
      <c r="H698">
        <f>VLOOKUP(B698,Prekės!$A$2:$E$3000,4,FALSE)</f>
        <v>0</v>
      </c>
      <c r="I698">
        <f>VLOOKUP(B698,Prekės!$A$2:$E$3000,5,FALSE)</f>
        <v>0</v>
      </c>
      <c r="J698">
        <f t="shared" si="23"/>
        <v>0</v>
      </c>
      <c r="K698">
        <f t="shared" si="24"/>
        <v>19570</v>
      </c>
    </row>
    <row r="699" spans="1:11">
      <c r="A699" s="1">
        <f>Atask.AtsOp!A284</f>
        <v>42478</v>
      </c>
      <c r="B699" t="str">
        <f>Atask.AtsOp!E284</f>
        <v>1110-0001</v>
      </c>
      <c r="C699" t="str">
        <f>Atask.AtsOp!H284</f>
        <v>Baltas vynas</v>
      </c>
      <c r="D699" t="str">
        <f>Atask.AtsOp!N284</f>
        <v>LTR</v>
      </c>
      <c r="E699" t="str">
        <f>Atask.AtsOp!I284</f>
        <v>Perkelti</v>
      </c>
      <c r="F699">
        <f>Atask.AtsOp!M284</f>
        <v>-19500</v>
      </c>
      <c r="G699">
        <f>VLOOKUP(B699,Prekės!$A$2:$E$3000,3,FALSE)</f>
        <v>230</v>
      </c>
      <c r="H699">
        <f>VLOOKUP(B699,Prekės!$A$2:$E$3000,4,FALSE)</f>
        <v>0</v>
      </c>
      <c r="I699">
        <f>VLOOKUP(B699,Prekės!$A$2:$E$3000,5,FALSE)</f>
        <v>0</v>
      </c>
      <c r="J699">
        <f t="shared" si="23"/>
        <v>0</v>
      </c>
      <c r="K699">
        <f t="shared" si="24"/>
        <v>-19500</v>
      </c>
    </row>
    <row r="700" spans="1:11">
      <c r="A700" s="1">
        <f>Atask.AtsOp!A285</f>
        <v>42475</v>
      </c>
      <c r="B700" t="str">
        <f>Atask.AtsOp!E285</f>
        <v>1110-0001</v>
      </c>
      <c r="C700" t="str">
        <f>Atask.AtsOp!H285</f>
        <v>Baltas vynas</v>
      </c>
      <c r="D700" t="str">
        <f>Atask.AtsOp!N285</f>
        <v>LTR</v>
      </c>
      <c r="E700" t="str">
        <f>Atask.AtsOp!I285</f>
        <v>Perkelti</v>
      </c>
      <c r="F700">
        <f>Atask.AtsOp!M285</f>
        <v>-25576.92</v>
      </c>
      <c r="G700">
        <f>VLOOKUP(B700,Prekės!$A$2:$E$3000,3,FALSE)</f>
        <v>230</v>
      </c>
      <c r="H700">
        <f>VLOOKUP(B700,Prekės!$A$2:$E$3000,4,FALSE)</f>
        <v>0</v>
      </c>
      <c r="I700">
        <f>VLOOKUP(B700,Prekės!$A$2:$E$3000,5,FALSE)</f>
        <v>0</v>
      </c>
      <c r="J700">
        <f t="shared" si="23"/>
        <v>0</v>
      </c>
      <c r="K700">
        <f t="shared" si="24"/>
        <v>-25576.92</v>
      </c>
    </row>
    <row r="701" spans="1:11">
      <c r="A701" s="1">
        <f>Atask.AtsOp!A286</f>
        <v>42475</v>
      </c>
      <c r="B701" t="str">
        <f>Atask.AtsOp!E286</f>
        <v>1110-0001</v>
      </c>
      <c r="C701" t="str">
        <f>Atask.AtsOp!H286</f>
        <v>Baltas vynas</v>
      </c>
      <c r="D701" t="str">
        <f>Atask.AtsOp!N286</f>
        <v>LTR</v>
      </c>
      <c r="E701" t="str">
        <f>Atask.AtsOp!I286</f>
        <v>Perkelti</v>
      </c>
      <c r="F701">
        <f>Atask.AtsOp!M286</f>
        <v>25576.92</v>
      </c>
      <c r="G701">
        <f>VLOOKUP(B701,Prekės!$A$2:$E$3000,3,FALSE)</f>
        <v>230</v>
      </c>
      <c r="H701">
        <f>VLOOKUP(B701,Prekės!$A$2:$E$3000,4,FALSE)</f>
        <v>0</v>
      </c>
      <c r="I701">
        <f>VLOOKUP(B701,Prekės!$A$2:$E$3000,5,FALSE)</f>
        <v>0</v>
      </c>
      <c r="J701">
        <f t="shared" si="23"/>
        <v>0</v>
      </c>
      <c r="K701">
        <f t="shared" si="24"/>
        <v>25576.92</v>
      </c>
    </row>
    <row r="702" spans="1:11">
      <c r="A702" s="1">
        <f>Atask.AtsOp!A287</f>
        <v>42475</v>
      </c>
      <c r="B702" t="str">
        <f>Atask.AtsOp!E287</f>
        <v>1110-0001</v>
      </c>
      <c r="C702" t="str">
        <f>Atask.AtsOp!H287</f>
        <v>Baltas vynas</v>
      </c>
      <c r="D702" t="str">
        <f>Atask.AtsOp!N287</f>
        <v>LTR</v>
      </c>
      <c r="E702" t="str">
        <f>Atask.AtsOp!I287</f>
        <v>Perkelti</v>
      </c>
      <c r="F702">
        <f>Atask.AtsOp!M287</f>
        <v>-12.79</v>
      </c>
      <c r="G702">
        <f>VLOOKUP(B702,Prekės!$A$2:$E$3000,3,FALSE)</f>
        <v>230</v>
      </c>
      <c r="H702">
        <f>VLOOKUP(B702,Prekės!$A$2:$E$3000,4,FALSE)</f>
        <v>0</v>
      </c>
      <c r="I702">
        <f>VLOOKUP(B702,Prekės!$A$2:$E$3000,5,FALSE)</f>
        <v>0</v>
      </c>
      <c r="J702">
        <f t="shared" si="23"/>
        <v>0</v>
      </c>
      <c r="K702">
        <f t="shared" si="24"/>
        <v>-12.79</v>
      </c>
    </row>
    <row r="703" spans="1:11">
      <c r="A703" s="1">
        <f>Atask.AtsOp!A288</f>
        <v>42475</v>
      </c>
      <c r="B703" t="str">
        <f>Atask.AtsOp!E288</f>
        <v>1110-0001</v>
      </c>
      <c r="C703" t="str">
        <f>Atask.AtsOp!H288</f>
        <v>Baltas vynas</v>
      </c>
      <c r="D703" t="str">
        <f>Atask.AtsOp!N288</f>
        <v>LTR</v>
      </c>
      <c r="E703" t="str">
        <f>Atask.AtsOp!I288</f>
        <v>Perkelti</v>
      </c>
      <c r="F703">
        <f>Atask.AtsOp!M288</f>
        <v>-25596.89</v>
      </c>
      <c r="G703">
        <f>VLOOKUP(B703,Prekės!$A$2:$E$3000,3,FALSE)</f>
        <v>230</v>
      </c>
      <c r="H703">
        <f>VLOOKUP(B703,Prekės!$A$2:$E$3000,4,FALSE)</f>
        <v>0</v>
      </c>
      <c r="I703">
        <f>VLOOKUP(B703,Prekės!$A$2:$E$3000,5,FALSE)</f>
        <v>0</v>
      </c>
      <c r="J703">
        <f t="shared" si="23"/>
        <v>0</v>
      </c>
      <c r="K703">
        <f t="shared" si="24"/>
        <v>-25596.89</v>
      </c>
    </row>
    <row r="704" spans="1:11">
      <c r="A704" s="1">
        <f>Atask.AtsOp!A289</f>
        <v>42475</v>
      </c>
      <c r="B704" t="str">
        <f>Atask.AtsOp!E289</f>
        <v>1110-0001</v>
      </c>
      <c r="C704" t="str">
        <f>Atask.AtsOp!H289</f>
        <v>Baltas vynas</v>
      </c>
      <c r="D704" t="str">
        <f>Atask.AtsOp!N289</f>
        <v>LTR</v>
      </c>
      <c r="E704" t="str">
        <f>Atask.AtsOp!I289</f>
        <v>Perkelti</v>
      </c>
      <c r="F704">
        <f>Atask.AtsOp!M289</f>
        <v>25596.89</v>
      </c>
      <c r="G704">
        <f>VLOOKUP(B704,Prekės!$A$2:$E$3000,3,FALSE)</f>
        <v>230</v>
      </c>
      <c r="H704">
        <f>VLOOKUP(B704,Prekės!$A$2:$E$3000,4,FALSE)</f>
        <v>0</v>
      </c>
      <c r="I704">
        <f>VLOOKUP(B704,Prekės!$A$2:$E$3000,5,FALSE)</f>
        <v>0</v>
      </c>
      <c r="J704">
        <f t="shared" si="23"/>
        <v>0</v>
      </c>
      <c r="K704">
        <f t="shared" si="24"/>
        <v>25596.89</v>
      </c>
    </row>
    <row r="705" spans="1:11">
      <c r="A705" s="1">
        <f>Atask.AtsOp!A290</f>
        <v>42475</v>
      </c>
      <c r="B705" t="str">
        <f>Atask.AtsOp!E290</f>
        <v>1110-0001</v>
      </c>
      <c r="C705" t="str">
        <f>Atask.AtsOp!H290</f>
        <v>Baltas vynas</v>
      </c>
      <c r="D705" t="str">
        <f>Atask.AtsOp!N290</f>
        <v>LTR</v>
      </c>
      <c r="E705" t="str">
        <f>Atask.AtsOp!I290</f>
        <v>Perkelti</v>
      </c>
      <c r="F705">
        <f>Atask.AtsOp!M290</f>
        <v>-12.8</v>
      </c>
      <c r="G705">
        <f>VLOOKUP(B705,Prekės!$A$2:$E$3000,3,FALSE)</f>
        <v>230</v>
      </c>
      <c r="H705">
        <f>VLOOKUP(B705,Prekės!$A$2:$E$3000,4,FALSE)</f>
        <v>0</v>
      </c>
      <c r="I705">
        <f>VLOOKUP(B705,Prekės!$A$2:$E$3000,5,FALSE)</f>
        <v>0</v>
      </c>
      <c r="J705">
        <f t="shared" si="23"/>
        <v>0</v>
      </c>
      <c r="K705">
        <f t="shared" si="24"/>
        <v>-12.8</v>
      </c>
    </row>
    <row r="706" spans="1:11">
      <c r="A706" s="1">
        <f>Atask.AtsOp!A291</f>
        <v>42475</v>
      </c>
      <c r="B706" t="str">
        <f>Atask.AtsOp!E291</f>
        <v>1110-0001</v>
      </c>
      <c r="C706" t="str">
        <f>Atask.AtsOp!H291</f>
        <v>Baltas vynas</v>
      </c>
      <c r="D706" t="str">
        <f>Atask.AtsOp!N291</f>
        <v>LTR</v>
      </c>
      <c r="E706" t="str">
        <f>Atask.AtsOp!I291</f>
        <v>Perkelti</v>
      </c>
      <c r="F706">
        <f>Atask.AtsOp!M291</f>
        <v>-25564.13</v>
      </c>
      <c r="G706">
        <f>VLOOKUP(B706,Prekės!$A$2:$E$3000,3,FALSE)</f>
        <v>230</v>
      </c>
      <c r="H706">
        <f>VLOOKUP(B706,Prekės!$A$2:$E$3000,4,FALSE)</f>
        <v>0</v>
      </c>
      <c r="I706">
        <f>VLOOKUP(B706,Prekės!$A$2:$E$3000,5,FALSE)</f>
        <v>0</v>
      </c>
      <c r="J706">
        <f t="shared" si="23"/>
        <v>0</v>
      </c>
      <c r="K706">
        <f t="shared" si="24"/>
        <v>-25564.13</v>
      </c>
    </row>
    <row r="707" spans="1:11">
      <c r="A707" s="1">
        <f>Atask.AtsOp!A292</f>
        <v>42475</v>
      </c>
      <c r="B707" t="str">
        <f>Atask.AtsOp!E292</f>
        <v>1110-0001</v>
      </c>
      <c r="C707" t="str">
        <f>Atask.AtsOp!H292</f>
        <v>Baltas vynas</v>
      </c>
      <c r="D707" t="str">
        <f>Atask.AtsOp!N292</f>
        <v>LTR</v>
      </c>
      <c r="E707" t="str">
        <f>Atask.AtsOp!I292</f>
        <v>Perkelti</v>
      </c>
      <c r="F707">
        <f>Atask.AtsOp!M292</f>
        <v>25564.13</v>
      </c>
      <c r="G707">
        <f>VLOOKUP(B707,Prekės!$A$2:$E$3000,3,FALSE)</f>
        <v>230</v>
      </c>
      <c r="H707">
        <f>VLOOKUP(B707,Prekės!$A$2:$E$3000,4,FALSE)</f>
        <v>0</v>
      </c>
      <c r="I707">
        <f>VLOOKUP(B707,Prekės!$A$2:$E$3000,5,FALSE)</f>
        <v>0</v>
      </c>
      <c r="J707">
        <f t="shared" si="23"/>
        <v>0</v>
      </c>
      <c r="K707">
        <f t="shared" si="24"/>
        <v>25564.13</v>
      </c>
    </row>
    <row r="708" spans="1:11">
      <c r="A708" s="1">
        <f>Atask.AtsOp!A293</f>
        <v>42475</v>
      </c>
      <c r="B708" t="str">
        <f>Atask.AtsOp!E293</f>
        <v>1110-0001</v>
      </c>
      <c r="C708" t="str">
        <f>Atask.AtsOp!H293</f>
        <v>Baltas vynas</v>
      </c>
      <c r="D708" t="str">
        <f>Atask.AtsOp!N293</f>
        <v>LTR</v>
      </c>
      <c r="E708" t="str">
        <f>Atask.AtsOp!I293</f>
        <v>Perkelti</v>
      </c>
      <c r="F708">
        <f>Atask.AtsOp!M293</f>
        <v>-23.01</v>
      </c>
      <c r="G708">
        <f>VLOOKUP(B708,Prekės!$A$2:$E$3000,3,FALSE)</f>
        <v>230</v>
      </c>
      <c r="H708">
        <f>VLOOKUP(B708,Prekės!$A$2:$E$3000,4,FALSE)</f>
        <v>0</v>
      </c>
      <c r="I708">
        <f>VLOOKUP(B708,Prekės!$A$2:$E$3000,5,FALSE)</f>
        <v>0</v>
      </c>
      <c r="J708">
        <f t="shared" si="23"/>
        <v>0</v>
      </c>
      <c r="K708">
        <f t="shared" si="24"/>
        <v>-23.01</v>
      </c>
    </row>
    <row r="709" spans="1:11">
      <c r="A709" s="1">
        <f>Atask.AtsOp!A294</f>
        <v>42475</v>
      </c>
      <c r="B709" t="str">
        <f>Atask.AtsOp!E294</f>
        <v>1110-0001</v>
      </c>
      <c r="C709" t="str">
        <f>Atask.AtsOp!H294</f>
        <v>Baltas vynas</v>
      </c>
      <c r="D709" t="str">
        <f>Atask.AtsOp!N294</f>
        <v>LTR</v>
      </c>
      <c r="E709" t="str">
        <f>Atask.AtsOp!I294</f>
        <v>Perkelti</v>
      </c>
      <c r="F709">
        <f>Atask.AtsOp!M294</f>
        <v>-25584.09</v>
      </c>
      <c r="G709">
        <f>VLOOKUP(B709,Prekės!$A$2:$E$3000,3,FALSE)</f>
        <v>230</v>
      </c>
      <c r="H709">
        <f>VLOOKUP(B709,Prekės!$A$2:$E$3000,4,FALSE)</f>
        <v>0</v>
      </c>
      <c r="I709">
        <f>VLOOKUP(B709,Prekės!$A$2:$E$3000,5,FALSE)</f>
        <v>0</v>
      </c>
      <c r="J709">
        <f t="shared" si="23"/>
        <v>0</v>
      </c>
      <c r="K709">
        <f t="shared" si="24"/>
        <v>-25584.09</v>
      </c>
    </row>
    <row r="710" spans="1:11">
      <c r="A710" s="1">
        <f>Atask.AtsOp!A295</f>
        <v>42475</v>
      </c>
      <c r="B710" t="str">
        <f>Atask.AtsOp!E295</f>
        <v>1110-0001</v>
      </c>
      <c r="C710" t="str">
        <f>Atask.AtsOp!H295</f>
        <v>Baltas vynas</v>
      </c>
      <c r="D710" t="str">
        <f>Atask.AtsOp!N295</f>
        <v>LTR</v>
      </c>
      <c r="E710" t="str">
        <f>Atask.AtsOp!I295</f>
        <v>Perkelti</v>
      </c>
      <c r="F710">
        <f>Atask.AtsOp!M295</f>
        <v>25584.09</v>
      </c>
      <c r="G710">
        <f>VLOOKUP(B710,Prekės!$A$2:$E$3000,3,FALSE)</f>
        <v>230</v>
      </c>
      <c r="H710">
        <f>VLOOKUP(B710,Prekės!$A$2:$E$3000,4,FALSE)</f>
        <v>0</v>
      </c>
      <c r="I710">
        <f>VLOOKUP(B710,Prekės!$A$2:$E$3000,5,FALSE)</f>
        <v>0</v>
      </c>
      <c r="J710">
        <f t="shared" si="23"/>
        <v>0</v>
      </c>
      <c r="K710">
        <f t="shared" si="24"/>
        <v>25584.09</v>
      </c>
    </row>
    <row r="711" spans="1:11">
      <c r="A711" s="1">
        <f>Atask.AtsOp!A296</f>
        <v>42475</v>
      </c>
      <c r="B711" t="str">
        <f>Atask.AtsOp!E296</f>
        <v>1110-0001</v>
      </c>
      <c r="C711" t="str">
        <f>Atask.AtsOp!H296</f>
        <v>Baltas vynas</v>
      </c>
      <c r="D711" t="str">
        <f>Atask.AtsOp!N296</f>
        <v>LTR</v>
      </c>
      <c r="E711" t="str">
        <f>Atask.AtsOp!I296</f>
        <v>Perkelti</v>
      </c>
      <c r="F711">
        <f>Atask.AtsOp!M296</f>
        <v>-23.03</v>
      </c>
      <c r="G711">
        <f>VLOOKUP(B711,Prekės!$A$2:$E$3000,3,FALSE)</f>
        <v>230</v>
      </c>
      <c r="H711">
        <f>VLOOKUP(B711,Prekės!$A$2:$E$3000,4,FALSE)</f>
        <v>0</v>
      </c>
      <c r="I711">
        <f>VLOOKUP(B711,Prekės!$A$2:$E$3000,5,FALSE)</f>
        <v>0</v>
      </c>
      <c r="J711">
        <f t="shared" si="23"/>
        <v>0</v>
      </c>
      <c r="K711">
        <f t="shared" si="24"/>
        <v>-23.03</v>
      </c>
    </row>
    <row r="712" spans="1:11">
      <c r="A712" s="1">
        <f>Atask.AtsOp!A297</f>
        <v>42478</v>
      </c>
      <c r="B712" t="str">
        <f>Atask.AtsOp!E297</f>
        <v>1110-0001</v>
      </c>
      <c r="C712" t="str">
        <f>Atask.AtsOp!H297</f>
        <v>Baltas vynas</v>
      </c>
      <c r="D712" t="str">
        <f>Atask.AtsOp!N297</f>
        <v>LTR</v>
      </c>
      <c r="E712" t="str">
        <f>Atask.AtsOp!I297</f>
        <v>Perkelti</v>
      </c>
      <c r="F712">
        <f>Atask.AtsOp!M297</f>
        <v>2015.6</v>
      </c>
      <c r="G712">
        <f>VLOOKUP(B712,Prekės!$A$2:$E$3000,3,FALSE)</f>
        <v>230</v>
      </c>
      <c r="H712">
        <f>VLOOKUP(B712,Prekės!$A$2:$E$3000,4,FALSE)</f>
        <v>0</v>
      </c>
      <c r="I712">
        <f>VLOOKUP(B712,Prekės!$A$2:$E$3000,5,FALSE)</f>
        <v>0</v>
      </c>
      <c r="J712">
        <f t="shared" si="23"/>
        <v>0</v>
      </c>
      <c r="K712">
        <f t="shared" si="24"/>
        <v>2015.6</v>
      </c>
    </row>
    <row r="713" spans="1:11">
      <c r="A713" s="1">
        <f>Atask.AtsOp!A298</f>
        <v>42480</v>
      </c>
      <c r="B713" t="str">
        <f>Atask.AtsOp!E298</f>
        <v>1110-0001</v>
      </c>
      <c r="C713" t="str">
        <f>Atask.AtsOp!H298</f>
        <v>Baltas vynas</v>
      </c>
      <c r="D713" t="str">
        <f>Atask.AtsOp!N298</f>
        <v>LTR</v>
      </c>
      <c r="E713" t="str">
        <f>Atask.AtsOp!I298</f>
        <v>Perkelti</v>
      </c>
      <c r="F713">
        <f>Atask.AtsOp!M298</f>
        <v>-9896.84</v>
      </c>
      <c r="G713">
        <f>VLOOKUP(B713,Prekės!$A$2:$E$3000,3,FALSE)</f>
        <v>230</v>
      </c>
      <c r="H713">
        <f>VLOOKUP(B713,Prekės!$A$2:$E$3000,4,FALSE)</f>
        <v>0</v>
      </c>
      <c r="I713">
        <f>VLOOKUP(B713,Prekės!$A$2:$E$3000,5,FALSE)</f>
        <v>0</v>
      </c>
      <c r="J713">
        <f t="shared" si="23"/>
        <v>0</v>
      </c>
      <c r="K713">
        <f t="shared" si="24"/>
        <v>-9896.84</v>
      </c>
    </row>
    <row r="714" spans="1:11">
      <c r="A714" s="1">
        <f>Atask.AtsOp!A299</f>
        <v>42479</v>
      </c>
      <c r="B714" t="str">
        <f>Atask.AtsOp!E299</f>
        <v>1110-0001</v>
      </c>
      <c r="C714" t="str">
        <f>Atask.AtsOp!H299</f>
        <v>Baltas vynas</v>
      </c>
      <c r="D714" t="str">
        <f>Atask.AtsOp!N299</f>
        <v>LTR</v>
      </c>
      <c r="E714" t="str">
        <f>Atask.AtsOp!I299</f>
        <v>Perkelti</v>
      </c>
      <c r="F714">
        <f>Atask.AtsOp!M299</f>
        <v>-636.36</v>
      </c>
      <c r="G714">
        <f>VLOOKUP(B714,Prekės!$A$2:$E$3000,3,FALSE)</f>
        <v>230</v>
      </c>
      <c r="H714">
        <f>VLOOKUP(B714,Prekės!$A$2:$E$3000,4,FALSE)</f>
        <v>0</v>
      </c>
      <c r="I714">
        <f>VLOOKUP(B714,Prekės!$A$2:$E$3000,5,FALSE)</f>
        <v>0</v>
      </c>
      <c r="J714">
        <f t="shared" si="23"/>
        <v>0</v>
      </c>
      <c r="K714">
        <f t="shared" si="24"/>
        <v>-636.36</v>
      </c>
    </row>
    <row r="715" spans="1:11">
      <c r="A715" s="1">
        <f>Atask.AtsOp!A300</f>
        <v>42479</v>
      </c>
      <c r="B715" t="str">
        <f>Atask.AtsOp!E300</f>
        <v>1110-0001</v>
      </c>
      <c r="C715" t="str">
        <f>Atask.AtsOp!H300</f>
        <v>Baltas vynas</v>
      </c>
      <c r="D715" t="str">
        <f>Atask.AtsOp!N300</f>
        <v>LTR</v>
      </c>
      <c r="E715" t="str">
        <f>Atask.AtsOp!I300</f>
        <v>Perkelti</v>
      </c>
      <c r="F715">
        <f>Atask.AtsOp!M300</f>
        <v>636.36</v>
      </c>
      <c r="G715">
        <f>VLOOKUP(B715,Prekės!$A$2:$E$3000,3,FALSE)</f>
        <v>230</v>
      </c>
      <c r="H715">
        <f>VLOOKUP(B715,Prekės!$A$2:$E$3000,4,FALSE)</f>
        <v>0</v>
      </c>
      <c r="I715">
        <f>VLOOKUP(B715,Prekės!$A$2:$E$3000,5,FALSE)</f>
        <v>0</v>
      </c>
      <c r="J715">
        <f t="shared" si="23"/>
        <v>0</v>
      </c>
      <c r="K715">
        <f t="shared" si="24"/>
        <v>636.36</v>
      </c>
    </row>
    <row r="716" spans="1:11">
      <c r="A716" s="1">
        <f>Atask.AtsOp!A301</f>
        <v>42475</v>
      </c>
      <c r="B716" t="str">
        <f>Atask.AtsOp!E301</f>
        <v>1110-0001</v>
      </c>
      <c r="C716" t="str">
        <f>Atask.AtsOp!H301</f>
        <v>Baltas vynas</v>
      </c>
      <c r="D716" t="str">
        <f>Atask.AtsOp!N301</f>
        <v>LTR</v>
      </c>
      <c r="E716" t="str">
        <f>Atask.AtsOp!I301</f>
        <v>Perkelti</v>
      </c>
      <c r="F716">
        <f>Atask.AtsOp!M301</f>
        <v>-7775</v>
      </c>
      <c r="G716">
        <f>VLOOKUP(B716,Prekės!$A$2:$E$3000,3,FALSE)</f>
        <v>230</v>
      </c>
      <c r="H716">
        <f>VLOOKUP(B716,Prekės!$A$2:$E$3000,4,FALSE)</f>
        <v>0</v>
      </c>
      <c r="I716">
        <f>VLOOKUP(B716,Prekės!$A$2:$E$3000,5,FALSE)</f>
        <v>0</v>
      </c>
      <c r="J716">
        <f t="shared" si="23"/>
        <v>0</v>
      </c>
      <c r="K716">
        <f t="shared" si="24"/>
        <v>-7775</v>
      </c>
    </row>
    <row r="717" spans="1:11">
      <c r="A717" s="1">
        <f>Atask.AtsOp!A302</f>
        <v>42475</v>
      </c>
      <c r="B717" t="str">
        <f>Atask.AtsOp!E302</f>
        <v>1110-0001</v>
      </c>
      <c r="C717" t="str">
        <f>Atask.AtsOp!H302</f>
        <v>Baltas vynas</v>
      </c>
      <c r="D717" t="str">
        <f>Atask.AtsOp!N302</f>
        <v>LTR</v>
      </c>
      <c r="E717" t="str">
        <f>Atask.AtsOp!I302</f>
        <v>Perkelti</v>
      </c>
      <c r="F717">
        <f>Atask.AtsOp!M302</f>
        <v>7775</v>
      </c>
      <c r="G717">
        <f>VLOOKUP(B717,Prekės!$A$2:$E$3000,3,FALSE)</f>
        <v>230</v>
      </c>
      <c r="H717">
        <f>VLOOKUP(B717,Prekės!$A$2:$E$3000,4,FALSE)</f>
        <v>0</v>
      </c>
      <c r="I717">
        <f>VLOOKUP(B717,Prekės!$A$2:$E$3000,5,FALSE)</f>
        <v>0</v>
      </c>
      <c r="J717">
        <f t="shared" si="23"/>
        <v>0</v>
      </c>
      <c r="K717">
        <f t="shared" si="24"/>
        <v>7775</v>
      </c>
    </row>
    <row r="718" spans="1:11">
      <c r="A718" s="1">
        <f>Atask.AtsOp!A303</f>
        <v>42475</v>
      </c>
      <c r="B718" t="str">
        <f>Atask.AtsOp!E303</f>
        <v>1110-0001</v>
      </c>
      <c r="C718" t="str">
        <f>Atask.AtsOp!H303</f>
        <v>Baltas vynas</v>
      </c>
      <c r="D718" t="str">
        <f>Atask.AtsOp!N303</f>
        <v>LTR</v>
      </c>
      <c r="E718" t="str">
        <f>Atask.AtsOp!I303</f>
        <v>Pirkimo užsakymas</v>
      </c>
      <c r="F718">
        <f>Atask.AtsOp!M303</f>
        <v>25596.89</v>
      </c>
      <c r="G718">
        <f>VLOOKUP(B718,Prekės!$A$2:$E$3000,3,FALSE)</f>
        <v>230</v>
      </c>
      <c r="H718">
        <f>VLOOKUP(B718,Prekės!$A$2:$E$3000,4,FALSE)</f>
        <v>0</v>
      </c>
      <c r="I718">
        <f>VLOOKUP(B718,Prekės!$A$2:$E$3000,5,FALSE)</f>
        <v>0</v>
      </c>
      <c r="J718">
        <f t="shared" si="23"/>
        <v>0</v>
      </c>
      <c r="K718">
        <f t="shared" si="24"/>
        <v>25596.89</v>
      </c>
    </row>
    <row r="719" spans="1:11">
      <c r="A719" s="1">
        <f>Atask.AtsOp!A304</f>
        <v>42475</v>
      </c>
      <c r="B719" t="str">
        <f>Atask.AtsOp!E304</f>
        <v>1110-0001</v>
      </c>
      <c r="C719" t="str">
        <f>Atask.AtsOp!H304</f>
        <v>Baltas vynas</v>
      </c>
      <c r="D719" t="str">
        <f>Atask.AtsOp!N304</f>
        <v>LTR</v>
      </c>
      <c r="E719" t="str">
        <f>Atask.AtsOp!I304</f>
        <v>Perkelti</v>
      </c>
      <c r="F719">
        <f>Atask.AtsOp!M304</f>
        <v>-4928.22</v>
      </c>
      <c r="G719">
        <f>VLOOKUP(B719,Prekės!$A$2:$E$3000,3,FALSE)</f>
        <v>230</v>
      </c>
      <c r="H719">
        <f>VLOOKUP(B719,Prekės!$A$2:$E$3000,4,FALSE)</f>
        <v>0</v>
      </c>
      <c r="I719">
        <f>VLOOKUP(B719,Prekės!$A$2:$E$3000,5,FALSE)</f>
        <v>0</v>
      </c>
      <c r="J719">
        <f t="shared" si="23"/>
        <v>0</v>
      </c>
      <c r="K719">
        <f t="shared" si="24"/>
        <v>-4928.22</v>
      </c>
    </row>
    <row r="720" spans="1:11">
      <c r="A720" s="1">
        <f>Atask.AtsOp!A305</f>
        <v>42475</v>
      </c>
      <c r="B720" t="str">
        <f>Atask.AtsOp!E305</f>
        <v>1110-0001</v>
      </c>
      <c r="C720" t="str">
        <f>Atask.AtsOp!H305</f>
        <v>Baltas vynas</v>
      </c>
      <c r="D720" t="str">
        <f>Atask.AtsOp!N305</f>
        <v>LTR</v>
      </c>
      <c r="E720" t="str">
        <f>Atask.AtsOp!I305</f>
        <v>Perkelti</v>
      </c>
      <c r="F720">
        <f>Atask.AtsOp!M305</f>
        <v>4928.22</v>
      </c>
      <c r="G720">
        <f>VLOOKUP(B720,Prekės!$A$2:$E$3000,3,FALSE)</f>
        <v>230</v>
      </c>
      <c r="H720">
        <f>VLOOKUP(B720,Prekės!$A$2:$E$3000,4,FALSE)</f>
        <v>0</v>
      </c>
      <c r="I720">
        <f>VLOOKUP(B720,Prekės!$A$2:$E$3000,5,FALSE)</f>
        <v>0</v>
      </c>
      <c r="J720">
        <f t="shared" si="23"/>
        <v>0</v>
      </c>
      <c r="K720">
        <f t="shared" si="24"/>
        <v>4928.22</v>
      </c>
    </row>
    <row r="721" spans="1:11">
      <c r="A721" s="1">
        <f>Atask.AtsOp!A306</f>
        <v>42475</v>
      </c>
      <c r="B721" t="str">
        <f>Atask.AtsOp!E306</f>
        <v>1110-0001</v>
      </c>
      <c r="C721" t="str">
        <f>Atask.AtsOp!H306</f>
        <v>Baltas vynas</v>
      </c>
      <c r="D721" t="str">
        <f>Atask.AtsOp!N306</f>
        <v>LTR</v>
      </c>
      <c r="E721" t="str">
        <f>Atask.AtsOp!I306</f>
        <v>Perkelti</v>
      </c>
      <c r="F721">
        <f>Atask.AtsOp!M306</f>
        <v>-868.29</v>
      </c>
      <c r="G721">
        <f>VLOOKUP(B721,Prekės!$A$2:$E$3000,3,FALSE)</f>
        <v>230</v>
      </c>
      <c r="H721">
        <f>VLOOKUP(B721,Prekės!$A$2:$E$3000,4,FALSE)</f>
        <v>0</v>
      </c>
      <c r="I721">
        <f>VLOOKUP(B721,Prekės!$A$2:$E$3000,5,FALSE)</f>
        <v>0</v>
      </c>
      <c r="J721">
        <f t="shared" si="23"/>
        <v>0</v>
      </c>
      <c r="K721">
        <f t="shared" si="24"/>
        <v>-868.29</v>
      </c>
    </row>
    <row r="722" spans="1:11">
      <c r="A722" s="1">
        <f>Atask.AtsOp!A307</f>
        <v>42475</v>
      </c>
      <c r="B722" t="str">
        <f>Atask.AtsOp!E307</f>
        <v>1110-0001</v>
      </c>
      <c r="C722" t="str">
        <f>Atask.AtsOp!H307</f>
        <v>Baltas vynas</v>
      </c>
      <c r="D722" t="str">
        <f>Atask.AtsOp!N307</f>
        <v>LTR</v>
      </c>
      <c r="E722" t="str">
        <f>Atask.AtsOp!I307</f>
        <v>Perkelti</v>
      </c>
      <c r="F722">
        <f>Atask.AtsOp!M307</f>
        <v>868.29</v>
      </c>
      <c r="G722">
        <f>VLOOKUP(B722,Prekės!$A$2:$E$3000,3,FALSE)</f>
        <v>230</v>
      </c>
      <c r="H722">
        <f>VLOOKUP(B722,Prekės!$A$2:$E$3000,4,FALSE)</f>
        <v>0</v>
      </c>
      <c r="I722">
        <f>VLOOKUP(B722,Prekės!$A$2:$E$3000,5,FALSE)</f>
        <v>0</v>
      </c>
      <c r="J722">
        <f t="shared" si="23"/>
        <v>0</v>
      </c>
      <c r="K722">
        <f t="shared" si="24"/>
        <v>868.29</v>
      </c>
    </row>
    <row r="723" spans="1:11">
      <c r="A723" s="1">
        <f>Atask.AtsOp!A308</f>
        <v>42475</v>
      </c>
      <c r="B723" t="str">
        <f>Atask.AtsOp!E308</f>
        <v>1110-0001</v>
      </c>
      <c r="C723" t="str">
        <f>Atask.AtsOp!H308</f>
        <v>Baltas vynas</v>
      </c>
      <c r="D723" t="str">
        <f>Atask.AtsOp!N308</f>
        <v>LTR</v>
      </c>
      <c r="E723" t="str">
        <f>Atask.AtsOp!I308</f>
        <v>Perkelti</v>
      </c>
      <c r="F723">
        <f>Atask.AtsOp!M308</f>
        <v>-24350</v>
      </c>
      <c r="G723">
        <f>VLOOKUP(B723,Prekės!$A$2:$E$3000,3,FALSE)</f>
        <v>230</v>
      </c>
      <c r="H723">
        <f>VLOOKUP(B723,Prekės!$A$2:$E$3000,4,FALSE)</f>
        <v>0</v>
      </c>
      <c r="I723">
        <f>VLOOKUP(B723,Prekės!$A$2:$E$3000,5,FALSE)</f>
        <v>0</v>
      </c>
      <c r="J723">
        <f t="shared" si="23"/>
        <v>0</v>
      </c>
      <c r="K723">
        <f t="shared" si="24"/>
        <v>-24350</v>
      </c>
    </row>
    <row r="724" spans="1:11">
      <c r="A724" s="1">
        <f>Atask.AtsOp!A309</f>
        <v>42475</v>
      </c>
      <c r="B724" t="str">
        <f>Atask.AtsOp!E309</f>
        <v>1110-0001</v>
      </c>
      <c r="C724" t="str">
        <f>Atask.AtsOp!H309</f>
        <v>Baltas vynas</v>
      </c>
      <c r="D724" t="str">
        <f>Atask.AtsOp!N309</f>
        <v>LTR</v>
      </c>
      <c r="E724" t="str">
        <f>Atask.AtsOp!I309</f>
        <v>Perkelti</v>
      </c>
      <c r="F724">
        <f>Atask.AtsOp!M309</f>
        <v>24350</v>
      </c>
      <c r="G724">
        <f>VLOOKUP(B724,Prekės!$A$2:$E$3000,3,FALSE)</f>
        <v>230</v>
      </c>
      <c r="H724">
        <f>VLOOKUP(B724,Prekės!$A$2:$E$3000,4,FALSE)</f>
        <v>0</v>
      </c>
      <c r="I724">
        <f>VLOOKUP(B724,Prekės!$A$2:$E$3000,5,FALSE)</f>
        <v>0</v>
      </c>
      <c r="J724">
        <f t="shared" si="23"/>
        <v>0</v>
      </c>
      <c r="K724">
        <f t="shared" si="24"/>
        <v>24350</v>
      </c>
    </row>
    <row r="725" spans="1:11">
      <c r="A725" s="1">
        <f>Atask.AtsOp!A310</f>
        <v>42475</v>
      </c>
      <c r="B725" t="str">
        <f>Atask.AtsOp!E310</f>
        <v>1110-0001</v>
      </c>
      <c r="C725" t="str">
        <f>Atask.AtsOp!H310</f>
        <v>Baltas vynas</v>
      </c>
      <c r="D725" t="str">
        <f>Atask.AtsOp!N310</f>
        <v>LTR</v>
      </c>
      <c r="E725" t="str">
        <f>Atask.AtsOp!I310</f>
        <v>Perkelti</v>
      </c>
      <c r="F725">
        <f>Atask.AtsOp!M310</f>
        <v>-36.53</v>
      </c>
      <c r="G725">
        <f>VLOOKUP(B725,Prekės!$A$2:$E$3000,3,FALSE)</f>
        <v>230</v>
      </c>
      <c r="H725">
        <f>VLOOKUP(B725,Prekės!$A$2:$E$3000,4,FALSE)</f>
        <v>0</v>
      </c>
      <c r="I725">
        <f>VLOOKUP(B725,Prekės!$A$2:$E$3000,5,FALSE)</f>
        <v>0</v>
      </c>
      <c r="J725">
        <f t="shared" si="23"/>
        <v>0</v>
      </c>
      <c r="K725">
        <f t="shared" si="24"/>
        <v>-36.53</v>
      </c>
    </row>
    <row r="726" spans="1:11">
      <c r="A726" s="1">
        <f>Atask.AtsOp!A311</f>
        <v>42474</v>
      </c>
      <c r="B726" t="str">
        <f>Atask.AtsOp!E311</f>
        <v>1110-0001</v>
      </c>
      <c r="C726" t="str">
        <f>Atask.AtsOp!H311</f>
        <v>Baltas vynas</v>
      </c>
      <c r="D726" t="str">
        <f>Atask.AtsOp!N311</f>
        <v>LTR</v>
      </c>
      <c r="E726" t="str">
        <f>Atask.AtsOp!I311</f>
        <v>Perkelti</v>
      </c>
      <c r="F726">
        <f>Atask.AtsOp!M311</f>
        <v>-19378.66</v>
      </c>
      <c r="G726">
        <f>VLOOKUP(B726,Prekės!$A$2:$E$3000,3,FALSE)</f>
        <v>230</v>
      </c>
      <c r="H726">
        <f>VLOOKUP(B726,Prekės!$A$2:$E$3000,4,FALSE)</f>
        <v>0</v>
      </c>
      <c r="I726">
        <f>VLOOKUP(B726,Prekės!$A$2:$E$3000,5,FALSE)</f>
        <v>0</v>
      </c>
      <c r="J726">
        <f t="shared" si="23"/>
        <v>0</v>
      </c>
      <c r="K726">
        <f t="shared" si="24"/>
        <v>-19378.66</v>
      </c>
    </row>
    <row r="727" spans="1:11">
      <c r="A727" s="1">
        <f>Atask.AtsOp!A312</f>
        <v>42474</v>
      </c>
      <c r="B727" t="str">
        <f>Atask.AtsOp!E312</f>
        <v>1110-0001</v>
      </c>
      <c r="C727" t="str">
        <f>Atask.AtsOp!H312</f>
        <v>Baltas vynas</v>
      </c>
      <c r="D727" t="str">
        <f>Atask.AtsOp!N312</f>
        <v>LTR</v>
      </c>
      <c r="E727" t="str">
        <f>Atask.AtsOp!I312</f>
        <v>Perkelti</v>
      </c>
      <c r="F727">
        <f>Atask.AtsOp!M312</f>
        <v>19378.66</v>
      </c>
      <c r="G727">
        <f>VLOOKUP(B727,Prekės!$A$2:$E$3000,3,FALSE)</f>
        <v>230</v>
      </c>
      <c r="H727">
        <f>VLOOKUP(B727,Prekės!$A$2:$E$3000,4,FALSE)</f>
        <v>0</v>
      </c>
      <c r="I727">
        <f>VLOOKUP(B727,Prekės!$A$2:$E$3000,5,FALSE)</f>
        <v>0</v>
      </c>
      <c r="J727">
        <f t="shared" si="23"/>
        <v>0</v>
      </c>
      <c r="K727">
        <f t="shared" si="24"/>
        <v>19378.66</v>
      </c>
    </row>
    <row r="728" spans="1:11">
      <c r="A728" s="1">
        <f>Atask.AtsOp!A313</f>
        <v>42474</v>
      </c>
      <c r="B728" t="str">
        <f>Atask.AtsOp!E313</f>
        <v>1110-0001</v>
      </c>
      <c r="C728" t="str">
        <f>Atask.AtsOp!H313</f>
        <v>Baltas vynas</v>
      </c>
      <c r="D728" t="str">
        <f>Atask.AtsOp!N313</f>
        <v>LTR</v>
      </c>
      <c r="E728" t="str">
        <f>Atask.AtsOp!I313</f>
        <v>Perkelti</v>
      </c>
      <c r="F728">
        <f>Atask.AtsOp!M313</f>
        <v>-121.34</v>
      </c>
      <c r="G728">
        <f>VLOOKUP(B728,Prekės!$A$2:$E$3000,3,FALSE)</f>
        <v>230</v>
      </c>
      <c r="H728">
        <f>VLOOKUP(B728,Prekės!$A$2:$E$3000,4,FALSE)</f>
        <v>0</v>
      </c>
      <c r="I728">
        <f>VLOOKUP(B728,Prekės!$A$2:$E$3000,5,FALSE)</f>
        <v>0</v>
      </c>
      <c r="J728">
        <f t="shared" si="23"/>
        <v>0</v>
      </c>
      <c r="K728">
        <f t="shared" si="24"/>
        <v>-121.34</v>
      </c>
    </row>
    <row r="729" spans="1:11">
      <c r="A729" s="1">
        <f>Atask.AtsOp!A314</f>
        <v>42474</v>
      </c>
      <c r="B729" t="str">
        <f>Atask.AtsOp!E314</f>
        <v>1110-0001</v>
      </c>
      <c r="C729" t="str">
        <f>Atask.AtsOp!H314</f>
        <v>Baltas vynas</v>
      </c>
      <c r="D729" t="str">
        <f>Atask.AtsOp!N314</f>
        <v>LTR</v>
      </c>
      <c r="E729" t="str">
        <f>Atask.AtsOp!I314</f>
        <v>Perkelti</v>
      </c>
      <c r="F729">
        <f>Atask.AtsOp!M314</f>
        <v>121.34</v>
      </c>
      <c r="G729">
        <f>VLOOKUP(B729,Prekės!$A$2:$E$3000,3,FALSE)</f>
        <v>230</v>
      </c>
      <c r="H729">
        <f>VLOOKUP(B729,Prekės!$A$2:$E$3000,4,FALSE)</f>
        <v>0</v>
      </c>
      <c r="I729">
        <f>VLOOKUP(B729,Prekės!$A$2:$E$3000,5,FALSE)</f>
        <v>0</v>
      </c>
      <c r="J729">
        <f t="shared" si="23"/>
        <v>0</v>
      </c>
      <c r="K729">
        <f t="shared" si="24"/>
        <v>121.34</v>
      </c>
    </row>
    <row r="730" spans="1:11">
      <c r="A730" s="1">
        <f>Atask.AtsOp!A315</f>
        <v>42474</v>
      </c>
      <c r="B730" t="str">
        <f>Atask.AtsOp!E315</f>
        <v>1110-0001</v>
      </c>
      <c r="C730" t="str">
        <f>Atask.AtsOp!H315</f>
        <v>Baltas vynas</v>
      </c>
      <c r="D730" t="str">
        <f>Atask.AtsOp!N315</f>
        <v>LTR</v>
      </c>
      <c r="E730" t="str">
        <f>Atask.AtsOp!I315</f>
        <v>Perkelti</v>
      </c>
      <c r="F730">
        <f>Atask.AtsOp!M315</f>
        <v>-21.34</v>
      </c>
      <c r="G730">
        <f>VLOOKUP(B730,Prekės!$A$2:$E$3000,3,FALSE)</f>
        <v>230</v>
      </c>
      <c r="H730">
        <f>VLOOKUP(B730,Prekės!$A$2:$E$3000,4,FALSE)</f>
        <v>0</v>
      </c>
      <c r="I730">
        <f>VLOOKUP(B730,Prekės!$A$2:$E$3000,5,FALSE)</f>
        <v>0</v>
      </c>
      <c r="J730">
        <f t="shared" si="23"/>
        <v>0</v>
      </c>
      <c r="K730">
        <f t="shared" si="24"/>
        <v>-21.34</v>
      </c>
    </row>
    <row r="731" spans="1:11">
      <c r="A731" s="1">
        <f>Atask.AtsOp!A316</f>
        <v>42478</v>
      </c>
      <c r="B731" t="str">
        <f>Atask.AtsOp!E316</f>
        <v>1110-0001</v>
      </c>
      <c r="C731" t="str">
        <f>Atask.AtsOp!H316</f>
        <v>Baltas vynas</v>
      </c>
      <c r="D731" t="str">
        <f>Atask.AtsOp!N316</f>
        <v>LTR</v>
      </c>
      <c r="E731" t="str">
        <f>Atask.AtsOp!I316</f>
        <v>Perkelti</v>
      </c>
      <c r="F731">
        <f>Atask.AtsOp!M316</f>
        <v>-19821.650000000001</v>
      </c>
      <c r="G731">
        <f>VLOOKUP(B731,Prekės!$A$2:$E$3000,3,FALSE)</f>
        <v>230</v>
      </c>
      <c r="H731">
        <f>VLOOKUP(B731,Prekės!$A$2:$E$3000,4,FALSE)</f>
        <v>0</v>
      </c>
      <c r="I731">
        <f>VLOOKUP(B731,Prekės!$A$2:$E$3000,5,FALSE)</f>
        <v>0</v>
      </c>
      <c r="J731">
        <f t="shared" si="23"/>
        <v>0</v>
      </c>
      <c r="K731">
        <f t="shared" si="24"/>
        <v>-19821.650000000001</v>
      </c>
    </row>
    <row r="732" spans="1:11">
      <c r="A732" s="1">
        <f>Atask.AtsOp!A317</f>
        <v>42478</v>
      </c>
      <c r="B732" t="str">
        <f>Atask.AtsOp!E317</f>
        <v>1110-0001</v>
      </c>
      <c r="C732" t="str">
        <f>Atask.AtsOp!H317</f>
        <v>Baltas vynas</v>
      </c>
      <c r="D732" t="str">
        <f>Atask.AtsOp!N317</f>
        <v>LTR</v>
      </c>
      <c r="E732" t="str">
        <f>Atask.AtsOp!I317</f>
        <v>Perkelti</v>
      </c>
      <c r="F732">
        <f>Atask.AtsOp!M317</f>
        <v>19821.650000000001</v>
      </c>
      <c r="G732">
        <f>VLOOKUP(B732,Prekės!$A$2:$E$3000,3,FALSE)</f>
        <v>230</v>
      </c>
      <c r="H732">
        <f>VLOOKUP(B732,Prekės!$A$2:$E$3000,4,FALSE)</f>
        <v>0</v>
      </c>
      <c r="I732">
        <f>VLOOKUP(B732,Prekės!$A$2:$E$3000,5,FALSE)</f>
        <v>0</v>
      </c>
      <c r="J732">
        <f t="shared" si="23"/>
        <v>0</v>
      </c>
      <c r="K732">
        <f t="shared" si="24"/>
        <v>19821.650000000001</v>
      </c>
    </row>
    <row r="733" spans="1:11">
      <c r="A733" s="1">
        <f>Atask.AtsOp!A318</f>
        <v>42478</v>
      </c>
      <c r="B733" t="str">
        <f>Atask.AtsOp!E318</f>
        <v>1110-0001</v>
      </c>
      <c r="C733" t="str">
        <f>Atask.AtsOp!H318</f>
        <v>Baltas vynas</v>
      </c>
      <c r="D733" t="str">
        <f>Atask.AtsOp!N318</f>
        <v>LTR</v>
      </c>
      <c r="E733" t="str">
        <f>Atask.AtsOp!I318</f>
        <v>Perkelti</v>
      </c>
      <c r="F733">
        <f>Atask.AtsOp!M318</f>
        <v>-21.83</v>
      </c>
      <c r="G733">
        <f>VLOOKUP(B733,Prekės!$A$2:$E$3000,3,FALSE)</f>
        <v>230</v>
      </c>
      <c r="H733">
        <f>VLOOKUP(B733,Prekės!$A$2:$E$3000,4,FALSE)</f>
        <v>0</v>
      </c>
      <c r="I733">
        <f>VLOOKUP(B733,Prekės!$A$2:$E$3000,5,FALSE)</f>
        <v>0</v>
      </c>
      <c r="J733">
        <f t="shared" si="23"/>
        <v>0</v>
      </c>
      <c r="K733">
        <f t="shared" si="24"/>
        <v>-21.83</v>
      </c>
    </row>
    <row r="734" spans="1:11">
      <c r="A734" s="1">
        <f>Atask.AtsOp!A319</f>
        <v>42478</v>
      </c>
      <c r="B734" t="str">
        <f>Atask.AtsOp!E319</f>
        <v>1110-0001</v>
      </c>
      <c r="C734" t="str">
        <f>Atask.AtsOp!H319</f>
        <v>Baltas vynas</v>
      </c>
      <c r="D734" t="str">
        <f>Atask.AtsOp!N319</f>
        <v>LTR</v>
      </c>
      <c r="E734" t="str">
        <f>Atask.AtsOp!I319</f>
        <v>Perkelti</v>
      </c>
      <c r="F734">
        <f>Atask.AtsOp!M319</f>
        <v>-2015.6</v>
      </c>
      <c r="G734">
        <f>VLOOKUP(B734,Prekės!$A$2:$E$3000,3,FALSE)</f>
        <v>230</v>
      </c>
      <c r="H734">
        <f>VLOOKUP(B734,Prekės!$A$2:$E$3000,4,FALSE)</f>
        <v>0</v>
      </c>
      <c r="I734">
        <f>VLOOKUP(B734,Prekės!$A$2:$E$3000,5,FALSE)</f>
        <v>0</v>
      </c>
      <c r="J734">
        <f t="shared" si="23"/>
        <v>0</v>
      </c>
      <c r="K734">
        <f t="shared" si="24"/>
        <v>-2015.6</v>
      </c>
    </row>
    <row r="735" spans="1:11">
      <c r="A735" s="1">
        <f>Atask.AtsOp!A320</f>
        <v>42479</v>
      </c>
      <c r="B735" t="str">
        <f>Atask.AtsOp!E320</f>
        <v>1110-0001</v>
      </c>
      <c r="C735" t="str">
        <f>Atask.AtsOp!H320</f>
        <v>Baltas vynas</v>
      </c>
      <c r="D735" t="str">
        <f>Atask.AtsOp!N320</f>
        <v>LTR</v>
      </c>
      <c r="E735" t="str">
        <f>Atask.AtsOp!I320</f>
        <v>Perkelti</v>
      </c>
      <c r="F735">
        <f>Atask.AtsOp!M320</f>
        <v>-24630.84</v>
      </c>
      <c r="G735">
        <f>VLOOKUP(B735,Prekės!$A$2:$E$3000,3,FALSE)</f>
        <v>230</v>
      </c>
      <c r="H735">
        <f>VLOOKUP(B735,Prekės!$A$2:$E$3000,4,FALSE)</f>
        <v>0</v>
      </c>
      <c r="I735">
        <f>VLOOKUP(B735,Prekės!$A$2:$E$3000,5,FALSE)</f>
        <v>0</v>
      </c>
      <c r="J735">
        <f t="shared" si="23"/>
        <v>0</v>
      </c>
      <c r="K735">
        <f t="shared" si="24"/>
        <v>-24630.84</v>
      </c>
    </row>
    <row r="736" spans="1:11">
      <c r="A736" s="1">
        <f>Atask.AtsOp!A321</f>
        <v>42479</v>
      </c>
      <c r="B736" t="str">
        <f>Atask.AtsOp!E321</f>
        <v>1110-0001</v>
      </c>
      <c r="C736" t="str">
        <f>Atask.AtsOp!H321</f>
        <v>Baltas vynas</v>
      </c>
      <c r="D736" t="str">
        <f>Atask.AtsOp!N321</f>
        <v>LTR</v>
      </c>
      <c r="E736" t="str">
        <f>Atask.AtsOp!I321</f>
        <v>Perkelti</v>
      </c>
      <c r="F736">
        <f>Atask.AtsOp!M321</f>
        <v>24630.84</v>
      </c>
      <c r="G736">
        <f>VLOOKUP(B736,Prekės!$A$2:$E$3000,3,FALSE)</f>
        <v>230</v>
      </c>
      <c r="H736">
        <f>VLOOKUP(B736,Prekės!$A$2:$E$3000,4,FALSE)</f>
        <v>0</v>
      </c>
      <c r="I736">
        <f>VLOOKUP(B736,Prekės!$A$2:$E$3000,5,FALSE)</f>
        <v>0</v>
      </c>
      <c r="J736">
        <f t="shared" si="23"/>
        <v>0</v>
      </c>
      <c r="K736">
        <f t="shared" si="24"/>
        <v>24630.84</v>
      </c>
    </row>
    <row r="737" spans="1:11">
      <c r="A737" s="1">
        <f>Atask.AtsOp!A322</f>
        <v>42479</v>
      </c>
      <c r="B737" t="str">
        <f>Atask.AtsOp!E322</f>
        <v>1110-0001</v>
      </c>
      <c r="C737" t="str">
        <f>Atask.AtsOp!H322</f>
        <v>Baltas vynas</v>
      </c>
      <c r="D737" t="str">
        <f>Atask.AtsOp!N322</f>
        <v>LTR</v>
      </c>
      <c r="E737" t="str">
        <f>Atask.AtsOp!I322</f>
        <v>Perkelti</v>
      </c>
      <c r="F737">
        <f>Atask.AtsOp!M322</f>
        <v>-12.32</v>
      </c>
      <c r="G737">
        <f>VLOOKUP(B737,Prekės!$A$2:$E$3000,3,FALSE)</f>
        <v>230</v>
      </c>
      <c r="H737">
        <f>VLOOKUP(B737,Prekės!$A$2:$E$3000,4,FALSE)</f>
        <v>0</v>
      </c>
      <c r="I737">
        <f>VLOOKUP(B737,Prekės!$A$2:$E$3000,5,FALSE)</f>
        <v>0</v>
      </c>
      <c r="J737">
        <f t="shared" si="23"/>
        <v>0</v>
      </c>
      <c r="K737">
        <f t="shared" si="24"/>
        <v>-12.32</v>
      </c>
    </row>
    <row r="738" spans="1:11">
      <c r="A738" s="1">
        <f>Atask.AtsOp!A323</f>
        <v>42474</v>
      </c>
      <c r="B738" t="str">
        <f>Atask.AtsOp!E323</f>
        <v>1110-0001</v>
      </c>
      <c r="C738" t="str">
        <f>Atask.AtsOp!H323</f>
        <v>Baltas vynas</v>
      </c>
      <c r="D738" t="str">
        <f>Atask.AtsOp!N323</f>
        <v>LTR</v>
      </c>
      <c r="E738" t="str">
        <f>Atask.AtsOp!I323</f>
        <v>Perkelti</v>
      </c>
      <c r="F738">
        <f>Atask.AtsOp!M323</f>
        <v>-19350</v>
      </c>
      <c r="G738">
        <f>VLOOKUP(B738,Prekės!$A$2:$E$3000,3,FALSE)</f>
        <v>230</v>
      </c>
      <c r="H738">
        <f>VLOOKUP(B738,Prekės!$A$2:$E$3000,4,FALSE)</f>
        <v>0</v>
      </c>
      <c r="I738">
        <f>VLOOKUP(B738,Prekės!$A$2:$E$3000,5,FALSE)</f>
        <v>0</v>
      </c>
      <c r="J738">
        <f t="shared" si="23"/>
        <v>0</v>
      </c>
      <c r="K738">
        <f t="shared" si="24"/>
        <v>-19350</v>
      </c>
    </row>
    <row r="739" spans="1:11">
      <c r="A739" s="1">
        <f>Atask.AtsOp!A324</f>
        <v>42474</v>
      </c>
      <c r="B739" t="str">
        <f>Atask.AtsOp!E324</f>
        <v>1110-0001</v>
      </c>
      <c r="C739" t="str">
        <f>Atask.AtsOp!H324</f>
        <v>Baltas vynas</v>
      </c>
      <c r="D739" t="str">
        <f>Atask.AtsOp!N324</f>
        <v>LTR</v>
      </c>
      <c r="E739" t="str">
        <f>Atask.AtsOp!I324</f>
        <v>Perkelti</v>
      </c>
      <c r="F739">
        <f>Atask.AtsOp!M324</f>
        <v>19350</v>
      </c>
      <c r="G739">
        <f>VLOOKUP(B739,Prekės!$A$2:$E$3000,3,FALSE)</f>
        <v>230</v>
      </c>
      <c r="H739">
        <f>VLOOKUP(B739,Prekės!$A$2:$E$3000,4,FALSE)</f>
        <v>0</v>
      </c>
      <c r="I739">
        <f>VLOOKUP(B739,Prekės!$A$2:$E$3000,5,FALSE)</f>
        <v>0</v>
      </c>
      <c r="J739">
        <f t="shared" ref="J739:J802" si="25">IF(G739=110,F739*H739*I739,IF(G739&lt;280,F739*H739,F739*H739*(I739/100)))</f>
        <v>0</v>
      </c>
      <c r="K739">
        <f t="shared" ref="K739:K802" si="26">IF(EXACT(D739,"But."),J739,F739)</f>
        <v>19350</v>
      </c>
    </row>
    <row r="740" spans="1:11">
      <c r="A740" s="1">
        <f>Atask.AtsOp!A325</f>
        <v>42474</v>
      </c>
      <c r="B740" t="str">
        <f>Atask.AtsOp!E325</f>
        <v>1110-0001</v>
      </c>
      <c r="C740" t="str">
        <f>Atask.AtsOp!H325</f>
        <v>Baltas vynas</v>
      </c>
      <c r="D740" t="str">
        <f>Atask.AtsOp!N325</f>
        <v>LTR</v>
      </c>
      <c r="E740" t="str">
        <f>Atask.AtsOp!I325</f>
        <v>Perkelti</v>
      </c>
      <c r="F740">
        <f>Atask.AtsOp!M325</f>
        <v>-17.420000000000002</v>
      </c>
      <c r="G740">
        <f>VLOOKUP(B740,Prekės!$A$2:$E$3000,3,FALSE)</f>
        <v>230</v>
      </c>
      <c r="H740">
        <f>VLOOKUP(B740,Prekės!$A$2:$E$3000,4,FALSE)</f>
        <v>0</v>
      </c>
      <c r="I740">
        <f>VLOOKUP(B740,Prekės!$A$2:$E$3000,5,FALSE)</f>
        <v>0</v>
      </c>
      <c r="J740">
        <f t="shared" si="25"/>
        <v>0</v>
      </c>
      <c r="K740">
        <f t="shared" si="26"/>
        <v>-17.420000000000002</v>
      </c>
    </row>
    <row r="741" spans="1:11">
      <c r="A741" s="1">
        <f>Atask.AtsOp!A326</f>
        <v>42478</v>
      </c>
      <c r="B741" t="str">
        <f>Atask.AtsOp!E326</f>
        <v>1110-0001</v>
      </c>
      <c r="C741" t="str">
        <f>Atask.AtsOp!H326</f>
        <v>Baltas vynas</v>
      </c>
      <c r="D741" t="str">
        <f>Atask.AtsOp!N326</f>
        <v>LTR</v>
      </c>
      <c r="E741" t="str">
        <f>Atask.AtsOp!I326</f>
        <v>Perkelti</v>
      </c>
      <c r="F741">
        <f>Atask.AtsOp!M326</f>
        <v>-24320</v>
      </c>
      <c r="G741">
        <f>VLOOKUP(B741,Prekės!$A$2:$E$3000,3,FALSE)</f>
        <v>230</v>
      </c>
      <c r="H741">
        <f>VLOOKUP(B741,Prekės!$A$2:$E$3000,4,FALSE)</f>
        <v>0</v>
      </c>
      <c r="I741">
        <f>VLOOKUP(B741,Prekės!$A$2:$E$3000,5,FALSE)</f>
        <v>0</v>
      </c>
      <c r="J741">
        <f t="shared" si="25"/>
        <v>0</v>
      </c>
      <c r="K741">
        <f t="shared" si="26"/>
        <v>-24320</v>
      </c>
    </row>
    <row r="742" spans="1:11">
      <c r="A742" s="1">
        <f>Atask.AtsOp!A327</f>
        <v>42478</v>
      </c>
      <c r="B742" t="str">
        <f>Atask.AtsOp!E327</f>
        <v>1110-0001</v>
      </c>
      <c r="C742" t="str">
        <f>Atask.AtsOp!H327</f>
        <v>Baltas vynas</v>
      </c>
      <c r="D742" t="str">
        <f>Atask.AtsOp!N327</f>
        <v>LTR</v>
      </c>
      <c r="E742" t="str">
        <f>Atask.AtsOp!I327</f>
        <v>Perkelti</v>
      </c>
      <c r="F742">
        <f>Atask.AtsOp!M327</f>
        <v>24320</v>
      </c>
      <c r="G742">
        <f>VLOOKUP(B742,Prekės!$A$2:$E$3000,3,FALSE)</f>
        <v>230</v>
      </c>
      <c r="H742">
        <f>VLOOKUP(B742,Prekės!$A$2:$E$3000,4,FALSE)</f>
        <v>0</v>
      </c>
      <c r="I742">
        <f>VLOOKUP(B742,Prekės!$A$2:$E$3000,5,FALSE)</f>
        <v>0</v>
      </c>
      <c r="J742">
        <f t="shared" si="25"/>
        <v>0</v>
      </c>
      <c r="K742">
        <f t="shared" si="26"/>
        <v>24320</v>
      </c>
    </row>
    <row r="743" spans="1:11">
      <c r="A743" s="1">
        <f>Atask.AtsOp!A328</f>
        <v>42478</v>
      </c>
      <c r="B743" t="str">
        <f>Atask.AtsOp!E328</f>
        <v>1110-0001</v>
      </c>
      <c r="C743" t="str">
        <f>Atask.AtsOp!H328</f>
        <v>Baltas vynas</v>
      </c>
      <c r="D743" t="str">
        <f>Atask.AtsOp!N328</f>
        <v>LTR</v>
      </c>
      <c r="E743" t="str">
        <f>Atask.AtsOp!I328</f>
        <v>Perkelti</v>
      </c>
      <c r="F743">
        <f>Atask.AtsOp!M328</f>
        <v>-36.479999999999997</v>
      </c>
      <c r="G743">
        <f>VLOOKUP(B743,Prekės!$A$2:$E$3000,3,FALSE)</f>
        <v>230</v>
      </c>
      <c r="H743">
        <f>VLOOKUP(B743,Prekės!$A$2:$E$3000,4,FALSE)</f>
        <v>0</v>
      </c>
      <c r="I743">
        <f>VLOOKUP(B743,Prekės!$A$2:$E$3000,5,FALSE)</f>
        <v>0</v>
      </c>
      <c r="J743">
        <f t="shared" si="25"/>
        <v>0</v>
      </c>
      <c r="K743">
        <f t="shared" si="26"/>
        <v>-36.479999999999997</v>
      </c>
    </row>
    <row r="744" spans="1:11">
      <c r="A744" s="1">
        <f>Atask.AtsOp!A329</f>
        <v>42474</v>
      </c>
      <c r="B744" t="str">
        <f>Atask.AtsOp!E329</f>
        <v>1110-0001</v>
      </c>
      <c r="C744" t="str">
        <f>Atask.AtsOp!H329</f>
        <v>Baltas vynas</v>
      </c>
      <c r="D744" t="str">
        <f>Atask.AtsOp!N329</f>
        <v>LTR</v>
      </c>
      <c r="E744" t="str">
        <f>Atask.AtsOp!I329</f>
        <v>Perkelti</v>
      </c>
      <c r="F744">
        <f>Atask.AtsOp!M329</f>
        <v>-42.58</v>
      </c>
      <c r="G744">
        <f>VLOOKUP(B744,Prekės!$A$2:$E$3000,3,FALSE)</f>
        <v>230</v>
      </c>
      <c r="H744">
        <f>VLOOKUP(B744,Prekės!$A$2:$E$3000,4,FALSE)</f>
        <v>0</v>
      </c>
      <c r="I744">
        <f>VLOOKUP(B744,Prekės!$A$2:$E$3000,5,FALSE)</f>
        <v>0</v>
      </c>
      <c r="J744">
        <f t="shared" si="25"/>
        <v>0</v>
      </c>
      <c r="K744">
        <f t="shared" si="26"/>
        <v>-42.58</v>
      </c>
    </row>
    <row r="745" spans="1:11">
      <c r="A745" s="1">
        <f>Atask.AtsOp!A330</f>
        <v>42474</v>
      </c>
      <c r="B745" t="str">
        <f>Atask.AtsOp!E330</f>
        <v>1110-0001</v>
      </c>
      <c r="C745" t="str">
        <f>Atask.AtsOp!H330</f>
        <v>Baltas vynas</v>
      </c>
      <c r="D745" t="str">
        <f>Atask.AtsOp!N330</f>
        <v>LTR</v>
      </c>
      <c r="E745" t="str">
        <f>Atask.AtsOp!I330</f>
        <v>Perkelti</v>
      </c>
      <c r="F745">
        <f>Atask.AtsOp!M330</f>
        <v>42.58</v>
      </c>
      <c r="G745">
        <f>VLOOKUP(B745,Prekės!$A$2:$E$3000,3,FALSE)</f>
        <v>230</v>
      </c>
      <c r="H745">
        <f>VLOOKUP(B745,Prekės!$A$2:$E$3000,4,FALSE)</f>
        <v>0</v>
      </c>
      <c r="I745">
        <f>VLOOKUP(B745,Prekės!$A$2:$E$3000,5,FALSE)</f>
        <v>0</v>
      </c>
      <c r="J745">
        <f t="shared" si="25"/>
        <v>0</v>
      </c>
      <c r="K745">
        <f t="shared" si="26"/>
        <v>42.58</v>
      </c>
    </row>
    <row r="746" spans="1:11">
      <c r="A746" s="1">
        <f>Atask.AtsOp!A331</f>
        <v>42474</v>
      </c>
      <c r="B746" t="str">
        <f>Atask.AtsOp!E331</f>
        <v>1110-0001</v>
      </c>
      <c r="C746" t="str">
        <f>Atask.AtsOp!H331</f>
        <v>Baltas vynas</v>
      </c>
      <c r="D746" t="str">
        <f>Atask.AtsOp!N331</f>
        <v>LTR</v>
      </c>
      <c r="E746" t="str">
        <f>Atask.AtsOp!I331</f>
        <v>Perkelti</v>
      </c>
      <c r="F746">
        <f>Atask.AtsOp!M331</f>
        <v>-15232.64</v>
      </c>
      <c r="G746">
        <f>VLOOKUP(B746,Prekės!$A$2:$E$3000,3,FALSE)</f>
        <v>230</v>
      </c>
      <c r="H746">
        <f>VLOOKUP(B746,Prekės!$A$2:$E$3000,4,FALSE)</f>
        <v>0</v>
      </c>
      <c r="I746">
        <f>VLOOKUP(B746,Prekės!$A$2:$E$3000,5,FALSE)</f>
        <v>0</v>
      </c>
      <c r="J746">
        <f t="shared" si="25"/>
        <v>0</v>
      </c>
      <c r="K746">
        <f t="shared" si="26"/>
        <v>-15232.64</v>
      </c>
    </row>
    <row r="747" spans="1:11">
      <c r="A747" s="1">
        <f>Atask.AtsOp!A332</f>
        <v>42474</v>
      </c>
      <c r="B747" t="str">
        <f>Atask.AtsOp!E332</f>
        <v>1110-0001</v>
      </c>
      <c r="C747" t="str">
        <f>Atask.AtsOp!H332</f>
        <v>Baltas vynas</v>
      </c>
      <c r="D747" t="str">
        <f>Atask.AtsOp!N332</f>
        <v>LTR</v>
      </c>
      <c r="E747" t="str">
        <f>Atask.AtsOp!I332</f>
        <v>Perkelti</v>
      </c>
      <c r="F747">
        <f>Atask.AtsOp!M332</f>
        <v>15232.64</v>
      </c>
      <c r="G747">
        <f>VLOOKUP(B747,Prekės!$A$2:$E$3000,3,FALSE)</f>
        <v>230</v>
      </c>
      <c r="H747">
        <f>VLOOKUP(B747,Prekės!$A$2:$E$3000,4,FALSE)</f>
        <v>0</v>
      </c>
      <c r="I747">
        <f>VLOOKUP(B747,Prekės!$A$2:$E$3000,5,FALSE)</f>
        <v>0</v>
      </c>
      <c r="J747">
        <f t="shared" si="25"/>
        <v>0</v>
      </c>
      <c r="K747">
        <f t="shared" si="26"/>
        <v>15232.64</v>
      </c>
    </row>
    <row r="748" spans="1:11">
      <c r="A748" s="1">
        <f>Atask.AtsOp!A333</f>
        <v>42474</v>
      </c>
      <c r="B748" t="str">
        <f>Atask.AtsOp!E333</f>
        <v>1110-0001</v>
      </c>
      <c r="C748" t="str">
        <f>Atask.AtsOp!H333</f>
        <v>Baltas vynas</v>
      </c>
      <c r="D748" t="str">
        <f>Atask.AtsOp!N333</f>
        <v>LTR</v>
      </c>
      <c r="E748" t="str">
        <f>Atask.AtsOp!I333</f>
        <v>Perkelti</v>
      </c>
      <c r="F748">
        <f>Atask.AtsOp!M333</f>
        <v>-22.85</v>
      </c>
      <c r="G748">
        <f>VLOOKUP(B748,Prekės!$A$2:$E$3000,3,FALSE)</f>
        <v>230</v>
      </c>
      <c r="H748">
        <f>VLOOKUP(B748,Prekės!$A$2:$E$3000,4,FALSE)</f>
        <v>0</v>
      </c>
      <c r="I748">
        <f>VLOOKUP(B748,Prekės!$A$2:$E$3000,5,FALSE)</f>
        <v>0</v>
      </c>
      <c r="J748">
        <f t="shared" si="25"/>
        <v>0</v>
      </c>
      <c r="K748">
        <f t="shared" si="26"/>
        <v>-22.85</v>
      </c>
    </row>
    <row r="749" spans="1:11">
      <c r="A749" s="1">
        <f>Atask.AtsOp!A334</f>
        <v>42480</v>
      </c>
      <c r="B749" t="str">
        <f>Atask.AtsOp!E334</f>
        <v>1110-0001</v>
      </c>
      <c r="C749" t="str">
        <f>Atask.AtsOp!H334</f>
        <v>Baltas vynas</v>
      </c>
      <c r="D749" t="str">
        <f>Atask.AtsOp!N334</f>
        <v>LTR</v>
      </c>
      <c r="E749" t="str">
        <f>Atask.AtsOp!I334</f>
        <v>Perkelti</v>
      </c>
      <c r="F749">
        <f>Atask.AtsOp!M334</f>
        <v>-5013.47</v>
      </c>
      <c r="G749">
        <f>VLOOKUP(B749,Prekės!$A$2:$E$3000,3,FALSE)</f>
        <v>230</v>
      </c>
      <c r="H749">
        <f>VLOOKUP(B749,Prekės!$A$2:$E$3000,4,FALSE)</f>
        <v>0</v>
      </c>
      <c r="I749">
        <f>VLOOKUP(B749,Prekės!$A$2:$E$3000,5,FALSE)</f>
        <v>0</v>
      </c>
      <c r="J749">
        <f t="shared" si="25"/>
        <v>0</v>
      </c>
      <c r="K749">
        <f t="shared" si="26"/>
        <v>-5013.47</v>
      </c>
    </row>
    <row r="750" spans="1:11">
      <c r="A750" s="1">
        <f>Atask.AtsOp!A335</f>
        <v>42475</v>
      </c>
      <c r="B750" t="str">
        <f>Atask.AtsOp!E335</f>
        <v>1110-0001</v>
      </c>
      <c r="C750" t="str">
        <f>Atask.AtsOp!H335</f>
        <v>Baltas vynas</v>
      </c>
      <c r="D750" t="str">
        <f>Atask.AtsOp!N335</f>
        <v>LTR</v>
      </c>
      <c r="E750" t="str">
        <f>Atask.AtsOp!I335</f>
        <v>Gamybos eilutė</v>
      </c>
      <c r="F750">
        <f>Atask.AtsOp!M335</f>
        <v>-7775</v>
      </c>
      <c r="G750">
        <f>VLOOKUP(B750,Prekės!$A$2:$E$3000,3,FALSE)</f>
        <v>230</v>
      </c>
      <c r="H750">
        <f>VLOOKUP(B750,Prekės!$A$2:$E$3000,4,FALSE)</f>
        <v>0</v>
      </c>
      <c r="I750">
        <f>VLOOKUP(B750,Prekės!$A$2:$E$3000,5,FALSE)</f>
        <v>0</v>
      </c>
      <c r="J750">
        <f t="shared" si="25"/>
        <v>0</v>
      </c>
      <c r="K750">
        <f t="shared" si="26"/>
        <v>-7775</v>
      </c>
    </row>
    <row r="751" spans="1:11">
      <c r="A751" s="1">
        <f>Atask.AtsOp!A336</f>
        <v>42479</v>
      </c>
      <c r="B751" t="str">
        <f>Atask.AtsOp!E336</f>
        <v>1110-0001</v>
      </c>
      <c r="C751" t="str">
        <f>Atask.AtsOp!H336</f>
        <v>Baltas vynas</v>
      </c>
      <c r="D751" t="str">
        <f>Atask.AtsOp!N336</f>
        <v>LTR</v>
      </c>
      <c r="E751" t="str">
        <f>Atask.AtsOp!I336</f>
        <v>Pirkimo užsakymas</v>
      </c>
      <c r="F751">
        <f>Atask.AtsOp!M336</f>
        <v>24630.84</v>
      </c>
      <c r="G751">
        <f>VLOOKUP(B751,Prekės!$A$2:$E$3000,3,FALSE)</f>
        <v>230</v>
      </c>
      <c r="H751">
        <f>VLOOKUP(B751,Prekės!$A$2:$E$3000,4,FALSE)</f>
        <v>0</v>
      </c>
      <c r="I751">
        <f>VLOOKUP(B751,Prekės!$A$2:$E$3000,5,FALSE)</f>
        <v>0</v>
      </c>
      <c r="J751">
        <f t="shared" si="25"/>
        <v>0</v>
      </c>
      <c r="K751">
        <f t="shared" si="26"/>
        <v>24630.84</v>
      </c>
    </row>
    <row r="752" spans="1:11">
      <c r="A752" s="1">
        <f>Atask.AtsOp!A337</f>
        <v>42475</v>
      </c>
      <c r="B752" t="str">
        <f>Atask.AtsOp!E337</f>
        <v>1110-0001</v>
      </c>
      <c r="C752" t="str">
        <f>Atask.AtsOp!H337</f>
        <v>Baltas vynas</v>
      </c>
      <c r="D752" t="str">
        <f>Atask.AtsOp!N337</f>
        <v>LTR</v>
      </c>
      <c r="E752" t="str">
        <f>Atask.AtsOp!I337</f>
        <v>Perkelti</v>
      </c>
      <c r="F752">
        <f>Atask.AtsOp!M337</f>
        <v>-19250</v>
      </c>
      <c r="G752">
        <f>VLOOKUP(B752,Prekės!$A$2:$E$3000,3,FALSE)</f>
        <v>230</v>
      </c>
      <c r="H752">
        <f>VLOOKUP(B752,Prekės!$A$2:$E$3000,4,FALSE)</f>
        <v>0</v>
      </c>
      <c r="I752">
        <f>VLOOKUP(B752,Prekės!$A$2:$E$3000,5,FALSE)</f>
        <v>0</v>
      </c>
      <c r="J752">
        <f t="shared" si="25"/>
        <v>0</v>
      </c>
      <c r="K752">
        <f t="shared" si="26"/>
        <v>-19250</v>
      </c>
    </row>
    <row r="753" spans="1:11">
      <c r="A753" s="1">
        <f>Atask.AtsOp!A338</f>
        <v>42475</v>
      </c>
      <c r="B753" t="str">
        <f>Atask.AtsOp!E338</f>
        <v>1110-0001</v>
      </c>
      <c r="C753" t="str">
        <f>Atask.AtsOp!H338</f>
        <v>Baltas vynas</v>
      </c>
      <c r="D753" t="str">
        <f>Atask.AtsOp!N338</f>
        <v>LTR</v>
      </c>
      <c r="E753" t="str">
        <f>Atask.AtsOp!I338</f>
        <v>Perkelti</v>
      </c>
      <c r="F753">
        <f>Atask.AtsOp!M338</f>
        <v>19250</v>
      </c>
      <c r="G753">
        <f>VLOOKUP(B753,Prekės!$A$2:$E$3000,3,FALSE)</f>
        <v>230</v>
      </c>
      <c r="H753">
        <f>VLOOKUP(B753,Prekės!$A$2:$E$3000,4,FALSE)</f>
        <v>0</v>
      </c>
      <c r="I753">
        <f>VLOOKUP(B753,Prekės!$A$2:$E$3000,5,FALSE)</f>
        <v>0</v>
      </c>
      <c r="J753">
        <f t="shared" si="25"/>
        <v>0</v>
      </c>
      <c r="K753">
        <f t="shared" si="26"/>
        <v>19250</v>
      </c>
    </row>
    <row r="754" spans="1:11">
      <c r="A754" s="1">
        <f>Atask.AtsOp!A339</f>
        <v>42475</v>
      </c>
      <c r="B754" t="str">
        <f>Atask.AtsOp!E339</f>
        <v>1110-0001</v>
      </c>
      <c r="C754" t="str">
        <f>Atask.AtsOp!H339</f>
        <v>Baltas vynas</v>
      </c>
      <c r="D754" t="str">
        <f>Atask.AtsOp!N339</f>
        <v>LTR</v>
      </c>
      <c r="E754" t="str">
        <f>Atask.AtsOp!I339</f>
        <v>Perkelti</v>
      </c>
      <c r="F754">
        <f>Atask.AtsOp!M339</f>
        <v>-24350</v>
      </c>
      <c r="G754">
        <f>VLOOKUP(B754,Prekės!$A$2:$E$3000,3,FALSE)</f>
        <v>230</v>
      </c>
      <c r="H754">
        <f>VLOOKUP(B754,Prekės!$A$2:$E$3000,4,FALSE)</f>
        <v>0</v>
      </c>
      <c r="I754">
        <f>VLOOKUP(B754,Prekės!$A$2:$E$3000,5,FALSE)</f>
        <v>0</v>
      </c>
      <c r="J754">
        <f t="shared" si="25"/>
        <v>0</v>
      </c>
      <c r="K754">
        <f t="shared" si="26"/>
        <v>-24350</v>
      </c>
    </row>
    <row r="755" spans="1:11">
      <c r="A755" s="1">
        <f>Atask.AtsOp!A340</f>
        <v>42475</v>
      </c>
      <c r="B755" t="str">
        <f>Atask.AtsOp!E340</f>
        <v>1110-0001</v>
      </c>
      <c r="C755" t="str">
        <f>Atask.AtsOp!H340</f>
        <v>Baltas vynas</v>
      </c>
      <c r="D755" t="str">
        <f>Atask.AtsOp!N340</f>
        <v>LTR</v>
      </c>
      <c r="E755" t="str">
        <f>Atask.AtsOp!I340</f>
        <v>Perkelti</v>
      </c>
      <c r="F755">
        <f>Atask.AtsOp!M340</f>
        <v>24350</v>
      </c>
      <c r="G755">
        <f>VLOOKUP(B755,Prekės!$A$2:$E$3000,3,FALSE)</f>
        <v>230</v>
      </c>
      <c r="H755">
        <f>VLOOKUP(B755,Prekės!$A$2:$E$3000,4,FALSE)</f>
        <v>0</v>
      </c>
      <c r="I755">
        <f>VLOOKUP(B755,Prekės!$A$2:$E$3000,5,FALSE)</f>
        <v>0</v>
      </c>
      <c r="J755">
        <f t="shared" si="25"/>
        <v>0</v>
      </c>
      <c r="K755">
        <f t="shared" si="26"/>
        <v>24350</v>
      </c>
    </row>
    <row r="756" spans="1:11">
      <c r="A756" s="1">
        <f>Atask.AtsOp!A341</f>
        <v>42475</v>
      </c>
      <c r="B756" t="str">
        <f>Atask.AtsOp!E341</f>
        <v>1110-0001</v>
      </c>
      <c r="C756" t="str">
        <f>Atask.AtsOp!H341</f>
        <v>Baltas vynas</v>
      </c>
      <c r="D756" t="str">
        <f>Atask.AtsOp!N341</f>
        <v>LTR</v>
      </c>
      <c r="E756" t="str">
        <f>Atask.AtsOp!I341</f>
        <v>Perkelti</v>
      </c>
      <c r="F756">
        <f>Atask.AtsOp!M341</f>
        <v>-24200</v>
      </c>
      <c r="G756">
        <f>VLOOKUP(B756,Prekės!$A$2:$E$3000,3,FALSE)</f>
        <v>230</v>
      </c>
      <c r="H756">
        <f>VLOOKUP(B756,Prekės!$A$2:$E$3000,4,FALSE)</f>
        <v>0</v>
      </c>
      <c r="I756">
        <f>VLOOKUP(B756,Prekės!$A$2:$E$3000,5,FALSE)</f>
        <v>0</v>
      </c>
      <c r="J756">
        <f t="shared" si="25"/>
        <v>0</v>
      </c>
      <c r="K756">
        <f t="shared" si="26"/>
        <v>-24200</v>
      </c>
    </row>
    <row r="757" spans="1:11">
      <c r="A757" s="1">
        <f>Atask.AtsOp!A342</f>
        <v>42475</v>
      </c>
      <c r="B757" t="str">
        <f>Atask.AtsOp!E342</f>
        <v>1110-0001</v>
      </c>
      <c r="C757" t="str">
        <f>Atask.AtsOp!H342</f>
        <v>Baltas vynas</v>
      </c>
      <c r="D757" t="str">
        <f>Atask.AtsOp!N342</f>
        <v>LTR</v>
      </c>
      <c r="E757" t="str">
        <f>Atask.AtsOp!I342</f>
        <v>Perkelti</v>
      </c>
      <c r="F757">
        <f>Atask.AtsOp!M342</f>
        <v>24200</v>
      </c>
      <c r="G757">
        <f>VLOOKUP(B757,Prekės!$A$2:$E$3000,3,FALSE)</f>
        <v>230</v>
      </c>
      <c r="H757">
        <f>VLOOKUP(B757,Prekės!$A$2:$E$3000,4,FALSE)</f>
        <v>0</v>
      </c>
      <c r="I757">
        <f>VLOOKUP(B757,Prekės!$A$2:$E$3000,5,FALSE)</f>
        <v>0</v>
      </c>
      <c r="J757">
        <f t="shared" si="25"/>
        <v>0</v>
      </c>
      <c r="K757">
        <f t="shared" si="26"/>
        <v>24200</v>
      </c>
    </row>
    <row r="758" spans="1:11">
      <c r="A758" s="1">
        <f>Atask.AtsOp!A343</f>
        <v>42475</v>
      </c>
      <c r="B758" t="str">
        <f>Atask.AtsOp!E343</f>
        <v>1110-0001</v>
      </c>
      <c r="C758" t="str">
        <f>Atask.AtsOp!H343</f>
        <v>Baltas vynas</v>
      </c>
      <c r="D758" t="str">
        <f>Atask.AtsOp!N343</f>
        <v>LTR</v>
      </c>
      <c r="E758" t="str">
        <f>Atask.AtsOp!I343</f>
        <v>Perkelti</v>
      </c>
      <c r="F758">
        <f>Atask.AtsOp!M343</f>
        <v>-21.78</v>
      </c>
      <c r="G758">
        <f>VLOOKUP(B758,Prekės!$A$2:$E$3000,3,FALSE)</f>
        <v>230</v>
      </c>
      <c r="H758">
        <f>VLOOKUP(B758,Prekės!$A$2:$E$3000,4,FALSE)</f>
        <v>0</v>
      </c>
      <c r="I758">
        <f>VLOOKUP(B758,Prekės!$A$2:$E$3000,5,FALSE)</f>
        <v>0</v>
      </c>
      <c r="J758">
        <f t="shared" si="25"/>
        <v>0</v>
      </c>
      <c r="K758">
        <f t="shared" si="26"/>
        <v>-21.78</v>
      </c>
    </row>
    <row r="759" spans="1:11">
      <c r="A759" s="1">
        <f>Atask.AtsOp!A344</f>
        <v>42473</v>
      </c>
      <c r="B759" t="str">
        <f>Atask.AtsOp!E344</f>
        <v>1110-0001</v>
      </c>
      <c r="C759" t="str">
        <f>Atask.AtsOp!H344</f>
        <v>Baltas vynas</v>
      </c>
      <c r="D759" t="str">
        <f>Atask.AtsOp!N344</f>
        <v>LTR</v>
      </c>
      <c r="E759" t="str">
        <f>Atask.AtsOp!I344</f>
        <v>Perkelti</v>
      </c>
      <c r="F759">
        <f>Atask.AtsOp!M344</f>
        <v>-19400</v>
      </c>
      <c r="G759">
        <f>VLOOKUP(B759,Prekės!$A$2:$E$3000,3,FALSE)</f>
        <v>230</v>
      </c>
      <c r="H759">
        <f>VLOOKUP(B759,Prekės!$A$2:$E$3000,4,FALSE)</f>
        <v>0</v>
      </c>
      <c r="I759">
        <f>VLOOKUP(B759,Prekės!$A$2:$E$3000,5,FALSE)</f>
        <v>0</v>
      </c>
      <c r="J759">
        <f t="shared" si="25"/>
        <v>0</v>
      </c>
      <c r="K759">
        <f t="shared" si="26"/>
        <v>-19400</v>
      </c>
    </row>
    <row r="760" spans="1:11">
      <c r="A760" s="1">
        <f>Atask.AtsOp!A345</f>
        <v>42473</v>
      </c>
      <c r="B760" t="str">
        <f>Atask.AtsOp!E345</f>
        <v>1110-0001</v>
      </c>
      <c r="C760" t="str">
        <f>Atask.AtsOp!H345</f>
        <v>Baltas vynas</v>
      </c>
      <c r="D760" t="str">
        <f>Atask.AtsOp!N345</f>
        <v>LTR</v>
      </c>
      <c r="E760" t="str">
        <f>Atask.AtsOp!I345</f>
        <v>Perkelti</v>
      </c>
      <c r="F760">
        <f>Atask.AtsOp!M345</f>
        <v>-96.42</v>
      </c>
      <c r="G760">
        <f>VLOOKUP(B760,Prekės!$A$2:$E$3000,3,FALSE)</f>
        <v>230</v>
      </c>
      <c r="H760">
        <f>VLOOKUP(B760,Prekės!$A$2:$E$3000,4,FALSE)</f>
        <v>0</v>
      </c>
      <c r="I760">
        <f>VLOOKUP(B760,Prekės!$A$2:$E$3000,5,FALSE)</f>
        <v>0</v>
      </c>
      <c r="J760">
        <f t="shared" si="25"/>
        <v>0</v>
      </c>
      <c r="K760">
        <f t="shared" si="26"/>
        <v>-96.42</v>
      </c>
    </row>
    <row r="761" spans="1:11">
      <c r="A761" s="1">
        <f>Atask.AtsOp!A346</f>
        <v>42478</v>
      </c>
      <c r="B761" t="str">
        <f>Atask.AtsOp!E346</f>
        <v>1110-0001</v>
      </c>
      <c r="C761" t="str">
        <f>Atask.AtsOp!H346</f>
        <v>Baltas vynas</v>
      </c>
      <c r="D761" t="str">
        <f>Atask.AtsOp!N346</f>
        <v>LTR</v>
      </c>
      <c r="E761" t="str">
        <f>Atask.AtsOp!I346</f>
        <v>Gamybos eilutė</v>
      </c>
      <c r="F761">
        <f>Atask.AtsOp!M346</f>
        <v>-19821.650000000001</v>
      </c>
      <c r="G761">
        <f>VLOOKUP(B761,Prekės!$A$2:$E$3000,3,FALSE)</f>
        <v>230</v>
      </c>
      <c r="H761">
        <f>VLOOKUP(B761,Prekės!$A$2:$E$3000,4,FALSE)</f>
        <v>0</v>
      </c>
      <c r="I761">
        <f>VLOOKUP(B761,Prekės!$A$2:$E$3000,5,FALSE)</f>
        <v>0</v>
      </c>
      <c r="J761">
        <f t="shared" si="25"/>
        <v>0</v>
      </c>
      <c r="K761">
        <f t="shared" si="26"/>
        <v>-19821.650000000001</v>
      </c>
    </row>
    <row r="762" spans="1:11">
      <c r="A762" s="1">
        <f>Atask.AtsOp!A347</f>
        <v>42473</v>
      </c>
      <c r="B762" t="str">
        <f>Atask.AtsOp!E347</f>
        <v>1110-0001</v>
      </c>
      <c r="C762" t="str">
        <f>Atask.AtsOp!H347</f>
        <v>Baltas vynas</v>
      </c>
      <c r="D762" t="str">
        <f>Atask.AtsOp!N347</f>
        <v>LTR</v>
      </c>
      <c r="E762" t="str">
        <f>Atask.AtsOp!I347</f>
        <v>Perkelti</v>
      </c>
      <c r="F762">
        <f>Atask.AtsOp!M347</f>
        <v>-793.17</v>
      </c>
      <c r="G762">
        <f>VLOOKUP(B762,Prekės!$A$2:$E$3000,3,FALSE)</f>
        <v>230</v>
      </c>
      <c r="H762">
        <f>VLOOKUP(B762,Prekės!$A$2:$E$3000,4,FALSE)</f>
        <v>0</v>
      </c>
      <c r="I762">
        <f>VLOOKUP(B762,Prekės!$A$2:$E$3000,5,FALSE)</f>
        <v>0</v>
      </c>
      <c r="J762">
        <f t="shared" si="25"/>
        <v>0</v>
      </c>
      <c r="K762">
        <f t="shared" si="26"/>
        <v>-793.17</v>
      </c>
    </row>
    <row r="763" spans="1:11">
      <c r="A763" s="1">
        <f>Atask.AtsOp!A348</f>
        <v>42473</v>
      </c>
      <c r="B763" t="str">
        <f>Atask.AtsOp!E348</f>
        <v>1110-0001</v>
      </c>
      <c r="C763" t="str">
        <f>Atask.AtsOp!H348</f>
        <v>Baltas vynas</v>
      </c>
      <c r="D763" t="str">
        <f>Atask.AtsOp!N348</f>
        <v>LTR</v>
      </c>
      <c r="E763" t="str">
        <f>Atask.AtsOp!I348</f>
        <v>Perkelti</v>
      </c>
      <c r="F763">
        <f>Atask.AtsOp!M348</f>
        <v>793.17</v>
      </c>
      <c r="G763">
        <f>VLOOKUP(B763,Prekės!$A$2:$E$3000,3,FALSE)</f>
        <v>230</v>
      </c>
      <c r="H763">
        <f>VLOOKUP(B763,Prekės!$A$2:$E$3000,4,FALSE)</f>
        <v>0</v>
      </c>
      <c r="I763">
        <f>VLOOKUP(B763,Prekės!$A$2:$E$3000,5,FALSE)</f>
        <v>0</v>
      </c>
      <c r="J763">
        <f t="shared" si="25"/>
        <v>0</v>
      </c>
      <c r="K763">
        <f t="shared" si="26"/>
        <v>793.17</v>
      </c>
    </row>
    <row r="764" spans="1:11">
      <c r="A764" s="1">
        <f>Atask.AtsOp!A349</f>
        <v>42473</v>
      </c>
      <c r="B764" t="str">
        <f>Atask.AtsOp!E349</f>
        <v>1110-0001</v>
      </c>
      <c r="C764" t="str">
        <f>Atask.AtsOp!H349</f>
        <v>Baltas vynas</v>
      </c>
      <c r="D764" t="str">
        <f>Atask.AtsOp!N349</f>
        <v>LTR</v>
      </c>
      <c r="E764" t="str">
        <f>Atask.AtsOp!I349</f>
        <v>Perkelti</v>
      </c>
      <c r="F764">
        <f>Atask.AtsOp!M349</f>
        <v>-16765.669999999998</v>
      </c>
      <c r="G764">
        <f>VLOOKUP(B764,Prekės!$A$2:$E$3000,3,FALSE)</f>
        <v>230</v>
      </c>
      <c r="H764">
        <f>VLOOKUP(B764,Prekės!$A$2:$E$3000,4,FALSE)</f>
        <v>0</v>
      </c>
      <c r="I764">
        <f>VLOOKUP(B764,Prekės!$A$2:$E$3000,5,FALSE)</f>
        <v>0</v>
      </c>
      <c r="J764">
        <f t="shared" si="25"/>
        <v>0</v>
      </c>
      <c r="K764">
        <f t="shared" si="26"/>
        <v>-16765.669999999998</v>
      </c>
    </row>
    <row r="765" spans="1:11">
      <c r="A765" s="1">
        <f>Atask.AtsOp!A350</f>
        <v>42473</v>
      </c>
      <c r="B765" t="str">
        <f>Atask.AtsOp!E350</f>
        <v>1110-0001</v>
      </c>
      <c r="C765" t="str">
        <f>Atask.AtsOp!H350</f>
        <v>Baltas vynas</v>
      </c>
      <c r="D765" t="str">
        <f>Atask.AtsOp!N350</f>
        <v>LTR</v>
      </c>
      <c r="E765" t="str">
        <f>Atask.AtsOp!I350</f>
        <v>Perkelti</v>
      </c>
      <c r="F765">
        <f>Atask.AtsOp!M350</f>
        <v>16765.669999999998</v>
      </c>
      <c r="G765">
        <f>VLOOKUP(B765,Prekės!$A$2:$E$3000,3,FALSE)</f>
        <v>230</v>
      </c>
      <c r="H765">
        <f>VLOOKUP(B765,Prekės!$A$2:$E$3000,4,FALSE)</f>
        <v>0</v>
      </c>
      <c r="I765">
        <f>VLOOKUP(B765,Prekės!$A$2:$E$3000,5,FALSE)</f>
        <v>0</v>
      </c>
      <c r="J765">
        <f t="shared" si="25"/>
        <v>0</v>
      </c>
      <c r="K765">
        <f t="shared" si="26"/>
        <v>16765.669999999998</v>
      </c>
    </row>
    <row r="766" spans="1:11">
      <c r="A766" s="1">
        <f>Atask.AtsOp!A351</f>
        <v>42473</v>
      </c>
      <c r="B766" t="str">
        <f>Atask.AtsOp!E351</f>
        <v>1110-0001</v>
      </c>
      <c r="C766" t="str">
        <f>Atask.AtsOp!H351</f>
        <v>Baltas vynas</v>
      </c>
      <c r="D766" t="str">
        <f>Atask.AtsOp!N351</f>
        <v>LTR</v>
      </c>
      <c r="E766" t="str">
        <f>Atask.AtsOp!I351</f>
        <v>Perkelti</v>
      </c>
      <c r="F766">
        <f>Atask.AtsOp!M351</f>
        <v>96.42</v>
      </c>
      <c r="G766">
        <f>VLOOKUP(B766,Prekės!$A$2:$E$3000,3,FALSE)</f>
        <v>230</v>
      </c>
      <c r="H766">
        <f>VLOOKUP(B766,Prekės!$A$2:$E$3000,4,FALSE)</f>
        <v>0</v>
      </c>
      <c r="I766">
        <f>VLOOKUP(B766,Prekės!$A$2:$E$3000,5,FALSE)</f>
        <v>0</v>
      </c>
      <c r="J766">
        <f t="shared" si="25"/>
        <v>0</v>
      </c>
      <c r="K766">
        <f t="shared" si="26"/>
        <v>96.42</v>
      </c>
    </row>
    <row r="767" spans="1:11">
      <c r="A767" s="1">
        <f>Atask.AtsOp!A352</f>
        <v>42473</v>
      </c>
      <c r="B767" t="str">
        <f>Atask.AtsOp!E352</f>
        <v>1110-0001</v>
      </c>
      <c r="C767" t="str">
        <f>Atask.AtsOp!H352</f>
        <v>Baltas vynas</v>
      </c>
      <c r="D767" t="str">
        <f>Atask.AtsOp!N352</f>
        <v>LTR</v>
      </c>
      <c r="E767" t="str">
        <f>Atask.AtsOp!I352</f>
        <v>Perkelti</v>
      </c>
      <c r="F767">
        <f>Atask.AtsOp!M352</f>
        <v>-32.54</v>
      </c>
      <c r="G767">
        <f>VLOOKUP(B767,Prekės!$A$2:$E$3000,3,FALSE)</f>
        <v>230</v>
      </c>
      <c r="H767">
        <f>VLOOKUP(B767,Prekės!$A$2:$E$3000,4,FALSE)</f>
        <v>0</v>
      </c>
      <c r="I767">
        <f>VLOOKUP(B767,Prekės!$A$2:$E$3000,5,FALSE)</f>
        <v>0</v>
      </c>
      <c r="J767">
        <f t="shared" si="25"/>
        <v>0</v>
      </c>
      <c r="K767">
        <f t="shared" si="26"/>
        <v>-32.54</v>
      </c>
    </row>
    <row r="768" spans="1:11">
      <c r="A768" s="1">
        <f>Atask.AtsOp!A353</f>
        <v>42473</v>
      </c>
      <c r="B768" t="str">
        <f>Atask.AtsOp!E353</f>
        <v>1110-0001</v>
      </c>
      <c r="C768" t="str">
        <f>Atask.AtsOp!H353</f>
        <v>Baltas vynas</v>
      </c>
      <c r="D768" t="str">
        <f>Atask.AtsOp!N353</f>
        <v>LTR</v>
      </c>
      <c r="E768" t="str">
        <f>Atask.AtsOp!I353</f>
        <v>Perkelti</v>
      </c>
      <c r="F768">
        <f>Atask.AtsOp!M353</f>
        <v>32.54</v>
      </c>
      <c r="G768">
        <f>VLOOKUP(B768,Prekės!$A$2:$E$3000,3,FALSE)</f>
        <v>230</v>
      </c>
      <c r="H768">
        <f>VLOOKUP(B768,Prekės!$A$2:$E$3000,4,FALSE)</f>
        <v>0</v>
      </c>
      <c r="I768">
        <f>VLOOKUP(B768,Prekės!$A$2:$E$3000,5,FALSE)</f>
        <v>0</v>
      </c>
      <c r="J768">
        <f t="shared" si="25"/>
        <v>0</v>
      </c>
      <c r="K768">
        <f t="shared" si="26"/>
        <v>32.54</v>
      </c>
    </row>
    <row r="769" spans="1:11">
      <c r="A769" s="1">
        <f>Atask.AtsOp!A354</f>
        <v>42473</v>
      </c>
      <c r="B769" t="str">
        <f>Atask.AtsOp!E354</f>
        <v>1110-0001</v>
      </c>
      <c r="C769" t="str">
        <f>Atask.AtsOp!H354</f>
        <v>Baltas vynas</v>
      </c>
      <c r="D769" t="str">
        <f>Atask.AtsOp!N354</f>
        <v>LTR</v>
      </c>
      <c r="E769" t="str">
        <f>Atask.AtsOp!I354</f>
        <v>Perkelti</v>
      </c>
      <c r="F769">
        <f>Atask.AtsOp!M354</f>
        <v>-24410</v>
      </c>
      <c r="G769">
        <f>VLOOKUP(B769,Prekės!$A$2:$E$3000,3,FALSE)</f>
        <v>230</v>
      </c>
      <c r="H769">
        <f>VLOOKUP(B769,Prekės!$A$2:$E$3000,4,FALSE)</f>
        <v>0</v>
      </c>
      <c r="I769">
        <f>VLOOKUP(B769,Prekės!$A$2:$E$3000,5,FALSE)</f>
        <v>0</v>
      </c>
      <c r="J769">
        <f t="shared" si="25"/>
        <v>0</v>
      </c>
      <c r="K769">
        <f t="shared" si="26"/>
        <v>-24410</v>
      </c>
    </row>
    <row r="770" spans="1:11">
      <c r="A770" s="1">
        <f>Atask.AtsOp!A355</f>
        <v>42473</v>
      </c>
      <c r="B770" t="str">
        <f>Atask.AtsOp!E355</f>
        <v>1110-0001</v>
      </c>
      <c r="C770" t="str">
        <f>Atask.AtsOp!H355</f>
        <v>Baltas vynas</v>
      </c>
      <c r="D770" t="str">
        <f>Atask.AtsOp!N355</f>
        <v>LTR</v>
      </c>
      <c r="E770" t="str">
        <f>Atask.AtsOp!I355</f>
        <v>Perkelti</v>
      </c>
      <c r="F770">
        <f>Atask.AtsOp!M355</f>
        <v>24410</v>
      </c>
      <c r="G770">
        <f>VLOOKUP(B770,Prekės!$A$2:$E$3000,3,FALSE)</f>
        <v>230</v>
      </c>
      <c r="H770">
        <f>VLOOKUP(B770,Prekės!$A$2:$E$3000,4,FALSE)</f>
        <v>0</v>
      </c>
      <c r="I770">
        <f>VLOOKUP(B770,Prekės!$A$2:$E$3000,5,FALSE)</f>
        <v>0</v>
      </c>
      <c r="J770">
        <f t="shared" si="25"/>
        <v>0</v>
      </c>
      <c r="K770">
        <f t="shared" si="26"/>
        <v>24410</v>
      </c>
    </row>
    <row r="771" spans="1:11">
      <c r="A771" s="1">
        <f>Atask.AtsOp!A356</f>
        <v>42475</v>
      </c>
      <c r="B771" t="str">
        <f>Atask.AtsOp!E356</f>
        <v>1110-0001</v>
      </c>
      <c r="C771" t="str">
        <f>Atask.AtsOp!H356</f>
        <v>Baltas vynas</v>
      </c>
      <c r="D771" t="str">
        <f>Atask.AtsOp!N356</f>
        <v>LTR</v>
      </c>
      <c r="E771" t="str">
        <f>Atask.AtsOp!I356</f>
        <v>Perkelti</v>
      </c>
      <c r="F771">
        <f>Atask.AtsOp!M356</f>
        <v>-1316.02</v>
      </c>
      <c r="G771">
        <f>VLOOKUP(B771,Prekės!$A$2:$E$3000,3,FALSE)</f>
        <v>230</v>
      </c>
      <c r="H771">
        <f>VLOOKUP(B771,Prekės!$A$2:$E$3000,4,FALSE)</f>
        <v>0</v>
      </c>
      <c r="I771">
        <f>VLOOKUP(B771,Prekės!$A$2:$E$3000,5,FALSE)</f>
        <v>0</v>
      </c>
      <c r="J771">
        <f t="shared" si="25"/>
        <v>0</v>
      </c>
      <c r="K771">
        <f t="shared" si="26"/>
        <v>-1316.02</v>
      </c>
    </row>
    <row r="772" spans="1:11">
      <c r="A772" s="1">
        <f>Atask.AtsOp!A357</f>
        <v>42475</v>
      </c>
      <c r="B772" t="str">
        <f>Atask.AtsOp!E357</f>
        <v>1110-0001</v>
      </c>
      <c r="C772" t="str">
        <f>Atask.AtsOp!H357</f>
        <v>Baltas vynas</v>
      </c>
      <c r="D772" t="str">
        <f>Atask.AtsOp!N357</f>
        <v>LTR</v>
      </c>
      <c r="E772" t="str">
        <f>Atask.AtsOp!I357</f>
        <v>Perkelti</v>
      </c>
      <c r="F772">
        <f>Atask.AtsOp!M357</f>
        <v>1316.02</v>
      </c>
      <c r="G772">
        <f>VLOOKUP(B772,Prekės!$A$2:$E$3000,3,FALSE)</f>
        <v>230</v>
      </c>
      <c r="H772">
        <f>VLOOKUP(B772,Prekės!$A$2:$E$3000,4,FALSE)</f>
        <v>0</v>
      </c>
      <c r="I772">
        <f>VLOOKUP(B772,Prekės!$A$2:$E$3000,5,FALSE)</f>
        <v>0</v>
      </c>
      <c r="J772">
        <f t="shared" si="25"/>
        <v>0</v>
      </c>
      <c r="K772">
        <f t="shared" si="26"/>
        <v>1316.02</v>
      </c>
    </row>
    <row r="773" spans="1:11">
      <c r="A773" s="1">
        <f>Atask.AtsOp!A358</f>
        <v>42473</v>
      </c>
      <c r="B773" t="str">
        <f>Atask.AtsOp!E358</f>
        <v>1110-0001</v>
      </c>
      <c r="C773" t="str">
        <f>Atask.AtsOp!H358</f>
        <v>Baltas vynas</v>
      </c>
      <c r="D773" t="str">
        <f>Atask.AtsOp!N358</f>
        <v>LTR</v>
      </c>
      <c r="E773" t="str">
        <f>Atask.AtsOp!I358</f>
        <v>Perkelti</v>
      </c>
      <c r="F773">
        <f>Atask.AtsOp!M358</f>
        <v>-24580</v>
      </c>
      <c r="G773">
        <f>VLOOKUP(B773,Prekės!$A$2:$E$3000,3,FALSE)</f>
        <v>230</v>
      </c>
      <c r="H773">
        <f>VLOOKUP(B773,Prekės!$A$2:$E$3000,4,FALSE)</f>
        <v>0</v>
      </c>
      <c r="I773">
        <f>VLOOKUP(B773,Prekės!$A$2:$E$3000,5,FALSE)</f>
        <v>0</v>
      </c>
      <c r="J773">
        <f t="shared" si="25"/>
        <v>0</v>
      </c>
      <c r="K773">
        <f t="shared" si="26"/>
        <v>-24580</v>
      </c>
    </row>
    <row r="774" spans="1:11">
      <c r="A774" s="1">
        <f>Atask.AtsOp!A359</f>
        <v>42475</v>
      </c>
      <c r="B774" t="str">
        <f>Atask.AtsOp!E359</f>
        <v>1110-0001</v>
      </c>
      <c r="C774" t="str">
        <f>Atask.AtsOp!H359</f>
        <v>Baltas vynas</v>
      </c>
      <c r="D774" t="str">
        <f>Atask.AtsOp!N359</f>
        <v>LTR</v>
      </c>
      <c r="E774" t="str">
        <f>Atask.AtsOp!I359</f>
        <v>Pirkimo užsakymas</v>
      </c>
      <c r="F774">
        <f>Atask.AtsOp!M359</f>
        <v>25576.92</v>
      </c>
      <c r="G774">
        <f>VLOOKUP(B774,Prekės!$A$2:$E$3000,3,FALSE)</f>
        <v>230</v>
      </c>
      <c r="H774">
        <f>VLOOKUP(B774,Prekės!$A$2:$E$3000,4,FALSE)</f>
        <v>0</v>
      </c>
      <c r="I774">
        <f>VLOOKUP(B774,Prekės!$A$2:$E$3000,5,FALSE)</f>
        <v>0</v>
      </c>
      <c r="J774">
        <f t="shared" si="25"/>
        <v>0</v>
      </c>
      <c r="K774">
        <f t="shared" si="26"/>
        <v>25576.92</v>
      </c>
    </row>
    <row r="775" spans="1:11">
      <c r="A775" s="1">
        <f>Atask.AtsOp!A360</f>
        <v>42472</v>
      </c>
      <c r="B775" t="str">
        <f>Atask.AtsOp!E360</f>
        <v>1110-0001</v>
      </c>
      <c r="C775" t="str">
        <f>Atask.AtsOp!H360</f>
        <v>Baltas vynas</v>
      </c>
      <c r="D775" t="str">
        <f>Atask.AtsOp!N360</f>
        <v>LTR</v>
      </c>
      <c r="E775" t="str">
        <f>Atask.AtsOp!I360</f>
        <v>Perkelti</v>
      </c>
      <c r="F775">
        <f>Atask.AtsOp!M360</f>
        <v>-1959.43</v>
      </c>
      <c r="G775">
        <f>VLOOKUP(B775,Prekės!$A$2:$E$3000,3,FALSE)</f>
        <v>230</v>
      </c>
      <c r="H775">
        <f>VLOOKUP(B775,Prekės!$A$2:$E$3000,4,FALSE)</f>
        <v>0</v>
      </c>
      <c r="I775">
        <f>VLOOKUP(B775,Prekės!$A$2:$E$3000,5,FALSE)</f>
        <v>0</v>
      </c>
      <c r="J775">
        <f t="shared" si="25"/>
        <v>0</v>
      </c>
      <c r="K775">
        <f t="shared" si="26"/>
        <v>-1959.43</v>
      </c>
    </row>
    <row r="776" spans="1:11">
      <c r="A776" s="1">
        <f>Atask.AtsOp!A361</f>
        <v>42472</v>
      </c>
      <c r="B776" t="str">
        <f>Atask.AtsOp!E361</f>
        <v>1110-0001</v>
      </c>
      <c r="C776" t="str">
        <f>Atask.AtsOp!H361</f>
        <v>Baltas vynas</v>
      </c>
      <c r="D776" t="str">
        <f>Atask.AtsOp!N361</f>
        <v>LTR</v>
      </c>
      <c r="E776" t="str">
        <f>Atask.AtsOp!I361</f>
        <v>Perkelti</v>
      </c>
      <c r="F776">
        <f>Atask.AtsOp!M361</f>
        <v>1959.43</v>
      </c>
      <c r="G776">
        <f>VLOOKUP(B776,Prekės!$A$2:$E$3000,3,FALSE)</f>
        <v>230</v>
      </c>
      <c r="H776">
        <f>VLOOKUP(B776,Prekės!$A$2:$E$3000,4,FALSE)</f>
        <v>0</v>
      </c>
      <c r="I776">
        <f>VLOOKUP(B776,Prekės!$A$2:$E$3000,5,FALSE)</f>
        <v>0</v>
      </c>
      <c r="J776">
        <f t="shared" si="25"/>
        <v>0</v>
      </c>
      <c r="K776">
        <f t="shared" si="26"/>
        <v>1959.43</v>
      </c>
    </row>
    <row r="777" spans="1:11">
      <c r="A777" s="1">
        <f>Atask.AtsOp!A362</f>
        <v>42472</v>
      </c>
      <c r="B777" t="str">
        <f>Atask.AtsOp!E362</f>
        <v>1110-0001</v>
      </c>
      <c r="C777" t="str">
        <f>Atask.AtsOp!H362</f>
        <v>Baltas vynas</v>
      </c>
      <c r="D777" t="str">
        <f>Atask.AtsOp!N362</f>
        <v>LTR</v>
      </c>
      <c r="E777" t="str">
        <f>Atask.AtsOp!I362</f>
        <v>Perkelti</v>
      </c>
      <c r="F777">
        <f>Atask.AtsOp!M362</f>
        <v>23792.29</v>
      </c>
      <c r="G777">
        <f>VLOOKUP(B777,Prekės!$A$2:$E$3000,3,FALSE)</f>
        <v>230</v>
      </c>
      <c r="H777">
        <f>VLOOKUP(B777,Prekės!$A$2:$E$3000,4,FALSE)</f>
        <v>0</v>
      </c>
      <c r="I777">
        <f>VLOOKUP(B777,Prekės!$A$2:$E$3000,5,FALSE)</f>
        <v>0</v>
      </c>
      <c r="J777">
        <f t="shared" si="25"/>
        <v>0</v>
      </c>
      <c r="K777">
        <f t="shared" si="26"/>
        <v>23792.29</v>
      </c>
    </row>
    <row r="778" spans="1:11">
      <c r="A778" s="1">
        <f>Atask.AtsOp!A363</f>
        <v>42472</v>
      </c>
      <c r="B778" t="str">
        <f>Atask.AtsOp!E363</f>
        <v>1110-0001</v>
      </c>
      <c r="C778" t="str">
        <f>Atask.AtsOp!H363</f>
        <v>Baltas vynas</v>
      </c>
      <c r="D778" t="str">
        <f>Atask.AtsOp!N363</f>
        <v>LTR</v>
      </c>
      <c r="E778" t="str">
        <f>Atask.AtsOp!I363</f>
        <v>Perkelti</v>
      </c>
      <c r="F778">
        <f>Atask.AtsOp!M363</f>
        <v>-23792.29</v>
      </c>
      <c r="G778">
        <f>VLOOKUP(B778,Prekės!$A$2:$E$3000,3,FALSE)</f>
        <v>230</v>
      </c>
      <c r="H778">
        <f>VLOOKUP(B778,Prekės!$A$2:$E$3000,4,FALSE)</f>
        <v>0</v>
      </c>
      <c r="I778">
        <f>VLOOKUP(B778,Prekės!$A$2:$E$3000,5,FALSE)</f>
        <v>0</v>
      </c>
      <c r="J778">
        <f t="shared" si="25"/>
        <v>0</v>
      </c>
      <c r="K778">
        <f t="shared" si="26"/>
        <v>-23792.29</v>
      </c>
    </row>
    <row r="779" spans="1:11">
      <c r="A779" s="1">
        <f>Atask.AtsOp!A364</f>
        <v>42474</v>
      </c>
      <c r="B779" t="str">
        <f>Atask.AtsOp!E364</f>
        <v>1110-0001</v>
      </c>
      <c r="C779" t="str">
        <f>Atask.AtsOp!H364</f>
        <v>Baltas vynas</v>
      </c>
      <c r="D779" t="str">
        <f>Atask.AtsOp!N364</f>
        <v>LTR</v>
      </c>
      <c r="E779" t="str">
        <f>Atask.AtsOp!I364</f>
        <v>Perkelti</v>
      </c>
      <c r="F779">
        <f>Atask.AtsOp!M364</f>
        <v>-19400</v>
      </c>
      <c r="G779">
        <f>VLOOKUP(B779,Prekės!$A$2:$E$3000,3,FALSE)</f>
        <v>230</v>
      </c>
      <c r="H779">
        <f>VLOOKUP(B779,Prekės!$A$2:$E$3000,4,FALSE)</f>
        <v>0</v>
      </c>
      <c r="I779">
        <f>VLOOKUP(B779,Prekės!$A$2:$E$3000,5,FALSE)</f>
        <v>0</v>
      </c>
      <c r="J779">
        <f t="shared" si="25"/>
        <v>0</v>
      </c>
      <c r="K779">
        <f t="shared" si="26"/>
        <v>-19400</v>
      </c>
    </row>
    <row r="780" spans="1:11">
      <c r="A780" s="1">
        <f>Atask.AtsOp!A365</f>
        <v>42473</v>
      </c>
      <c r="B780" t="str">
        <f>Atask.AtsOp!E365</f>
        <v>1110-0001</v>
      </c>
      <c r="C780" t="str">
        <f>Atask.AtsOp!H365</f>
        <v>Baltas vynas</v>
      </c>
      <c r="D780" t="str">
        <f>Atask.AtsOp!N365</f>
        <v>LTR</v>
      </c>
      <c r="E780" t="str">
        <f>Atask.AtsOp!I365</f>
        <v>Perkelti</v>
      </c>
      <c r="F780">
        <f>Atask.AtsOp!M365</f>
        <v>-24580</v>
      </c>
      <c r="G780">
        <f>VLOOKUP(B780,Prekės!$A$2:$E$3000,3,FALSE)</f>
        <v>230</v>
      </c>
      <c r="H780">
        <f>VLOOKUP(B780,Prekės!$A$2:$E$3000,4,FALSE)</f>
        <v>0</v>
      </c>
      <c r="I780">
        <f>VLOOKUP(B780,Prekės!$A$2:$E$3000,5,FALSE)</f>
        <v>0</v>
      </c>
      <c r="J780">
        <f t="shared" si="25"/>
        <v>0</v>
      </c>
      <c r="K780">
        <f t="shared" si="26"/>
        <v>-24580</v>
      </c>
    </row>
    <row r="781" spans="1:11">
      <c r="A781" s="1">
        <f>Atask.AtsOp!A366</f>
        <v>42473</v>
      </c>
      <c r="B781" t="str">
        <f>Atask.AtsOp!E366</f>
        <v>1110-0001</v>
      </c>
      <c r="C781" t="str">
        <f>Atask.AtsOp!H366</f>
        <v>Baltas vynas</v>
      </c>
      <c r="D781" t="str">
        <f>Atask.AtsOp!N366</f>
        <v>LTR</v>
      </c>
      <c r="E781" t="str">
        <f>Atask.AtsOp!I366</f>
        <v>Perkelti</v>
      </c>
      <c r="F781">
        <f>Atask.AtsOp!M366</f>
        <v>24580</v>
      </c>
      <c r="G781">
        <f>VLOOKUP(B781,Prekės!$A$2:$E$3000,3,FALSE)</f>
        <v>230</v>
      </c>
      <c r="H781">
        <f>VLOOKUP(B781,Prekės!$A$2:$E$3000,4,FALSE)</f>
        <v>0</v>
      </c>
      <c r="I781">
        <f>VLOOKUP(B781,Prekės!$A$2:$E$3000,5,FALSE)</f>
        <v>0</v>
      </c>
      <c r="J781">
        <f t="shared" si="25"/>
        <v>0</v>
      </c>
      <c r="K781">
        <f t="shared" si="26"/>
        <v>24580</v>
      </c>
    </row>
    <row r="782" spans="1:11">
      <c r="A782" s="1">
        <f>Atask.AtsOp!A367</f>
        <v>42473</v>
      </c>
      <c r="B782" t="str">
        <f>Atask.AtsOp!E367</f>
        <v>1110-0001</v>
      </c>
      <c r="C782" t="str">
        <f>Atask.AtsOp!H367</f>
        <v>Baltas vynas</v>
      </c>
      <c r="D782" t="str">
        <f>Atask.AtsOp!N367</f>
        <v>LTR</v>
      </c>
      <c r="E782" t="str">
        <f>Atask.AtsOp!I367</f>
        <v>Perkelti</v>
      </c>
      <c r="F782">
        <f>Atask.AtsOp!M367</f>
        <v>24580</v>
      </c>
      <c r="G782">
        <f>VLOOKUP(B782,Prekės!$A$2:$E$3000,3,FALSE)</f>
        <v>230</v>
      </c>
      <c r="H782">
        <f>VLOOKUP(B782,Prekės!$A$2:$E$3000,4,FALSE)</f>
        <v>0</v>
      </c>
      <c r="I782">
        <f>VLOOKUP(B782,Prekės!$A$2:$E$3000,5,FALSE)</f>
        <v>0</v>
      </c>
      <c r="J782">
        <f t="shared" si="25"/>
        <v>0</v>
      </c>
      <c r="K782">
        <f t="shared" si="26"/>
        <v>24580</v>
      </c>
    </row>
    <row r="783" spans="1:11">
      <c r="A783" s="1">
        <f>Atask.AtsOp!A368</f>
        <v>42473</v>
      </c>
      <c r="B783" t="str">
        <f>Atask.AtsOp!E368</f>
        <v>1110-0001</v>
      </c>
      <c r="C783" t="str">
        <f>Atask.AtsOp!H368</f>
        <v>Baltas vynas</v>
      </c>
      <c r="D783" t="str">
        <f>Atask.AtsOp!N368</f>
        <v>LTR</v>
      </c>
      <c r="E783" t="str">
        <f>Atask.AtsOp!I368</f>
        <v>Perkelti</v>
      </c>
      <c r="F783">
        <f>Atask.AtsOp!M368</f>
        <v>5193.13</v>
      </c>
      <c r="G783">
        <f>VLOOKUP(B783,Prekės!$A$2:$E$3000,3,FALSE)</f>
        <v>230</v>
      </c>
      <c r="H783">
        <f>VLOOKUP(B783,Prekės!$A$2:$E$3000,4,FALSE)</f>
        <v>0</v>
      </c>
      <c r="I783">
        <f>VLOOKUP(B783,Prekės!$A$2:$E$3000,5,FALSE)</f>
        <v>0</v>
      </c>
      <c r="J783">
        <f t="shared" si="25"/>
        <v>0</v>
      </c>
      <c r="K783">
        <f t="shared" si="26"/>
        <v>5193.13</v>
      </c>
    </row>
    <row r="784" spans="1:11">
      <c r="A784" s="1">
        <f>Atask.AtsOp!A369</f>
        <v>42479</v>
      </c>
      <c r="B784" t="str">
        <f>Atask.AtsOp!E369</f>
        <v>1110-0001</v>
      </c>
      <c r="C784" t="str">
        <f>Atask.AtsOp!H369</f>
        <v>Baltas vynas</v>
      </c>
      <c r="D784" t="str">
        <f>Atask.AtsOp!N369</f>
        <v>LTR</v>
      </c>
      <c r="E784" t="str">
        <f>Atask.AtsOp!I369</f>
        <v>Gamybos eilutė</v>
      </c>
      <c r="F784">
        <f>Atask.AtsOp!M369</f>
        <v>-4502.9799999999996</v>
      </c>
      <c r="G784">
        <f>VLOOKUP(B784,Prekės!$A$2:$E$3000,3,FALSE)</f>
        <v>230</v>
      </c>
      <c r="H784">
        <f>VLOOKUP(B784,Prekės!$A$2:$E$3000,4,FALSE)</f>
        <v>0</v>
      </c>
      <c r="I784">
        <f>VLOOKUP(B784,Prekės!$A$2:$E$3000,5,FALSE)</f>
        <v>0</v>
      </c>
      <c r="J784">
        <f t="shared" si="25"/>
        <v>0</v>
      </c>
      <c r="K784">
        <f t="shared" si="26"/>
        <v>-4502.9799999999996</v>
      </c>
    </row>
    <row r="785" spans="1:11">
      <c r="A785" s="1">
        <f>Atask.AtsOp!A370</f>
        <v>42479</v>
      </c>
      <c r="B785" t="str">
        <f>Atask.AtsOp!E370</f>
        <v>1110-0001</v>
      </c>
      <c r="C785" t="str">
        <f>Atask.AtsOp!H370</f>
        <v>Baltas vynas</v>
      </c>
      <c r="D785" t="str">
        <f>Atask.AtsOp!N370</f>
        <v>LTR</v>
      </c>
      <c r="E785" t="str">
        <f>Atask.AtsOp!I370</f>
        <v>Perkelti</v>
      </c>
      <c r="F785">
        <f>Atask.AtsOp!M370</f>
        <v>-4883.5200000000004</v>
      </c>
      <c r="G785">
        <f>VLOOKUP(B785,Prekės!$A$2:$E$3000,3,FALSE)</f>
        <v>230</v>
      </c>
      <c r="H785">
        <f>VLOOKUP(B785,Prekės!$A$2:$E$3000,4,FALSE)</f>
        <v>0</v>
      </c>
      <c r="I785">
        <f>VLOOKUP(B785,Prekės!$A$2:$E$3000,5,FALSE)</f>
        <v>0</v>
      </c>
      <c r="J785">
        <f t="shared" si="25"/>
        <v>0</v>
      </c>
      <c r="K785">
        <f t="shared" si="26"/>
        <v>-4883.5200000000004</v>
      </c>
    </row>
    <row r="786" spans="1:11">
      <c r="A786" s="1">
        <f>Atask.AtsOp!A371</f>
        <v>42478</v>
      </c>
      <c r="B786" t="str">
        <f>Atask.AtsOp!E371</f>
        <v>1110-0001</v>
      </c>
      <c r="C786" t="str">
        <f>Atask.AtsOp!H371</f>
        <v>Baltas vynas</v>
      </c>
      <c r="D786" t="str">
        <f>Atask.AtsOp!N371</f>
        <v>LTR</v>
      </c>
      <c r="E786" t="str">
        <f>Atask.AtsOp!I371</f>
        <v>Perkelti</v>
      </c>
      <c r="F786">
        <f>Atask.AtsOp!M371</f>
        <v>-25858.639999999999</v>
      </c>
      <c r="G786">
        <f>VLOOKUP(B786,Prekės!$A$2:$E$3000,3,FALSE)</f>
        <v>230</v>
      </c>
      <c r="H786">
        <f>VLOOKUP(B786,Prekės!$A$2:$E$3000,4,FALSE)</f>
        <v>0</v>
      </c>
      <c r="I786">
        <f>VLOOKUP(B786,Prekės!$A$2:$E$3000,5,FALSE)</f>
        <v>0</v>
      </c>
      <c r="J786">
        <f t="shared" si="25"/>
        <v>0</v>
      </c>
      <c r="K786">
        <f t="shared" si="26"/>
        <v>-25858.639999999999</v>
      </c>
    </row>
    <row r="787" spans="1:11">
      <c r="A787" s="1">
        <f>Atask.AtsOp!A372</f>
        <v>42478</v>
      </c>
      <c r="B787" t="str">
        <f>Atask.AtsOp!E372</f>
        <v>1110-0001</v>
      </c>
      <c r="C787" t="str">
        <f>Atask.AtsOp!H372</f>
        <v>Baltas vynas</v>
      </c>
      <c r="D787" t="str">
        <f>Atask.AtsOp!N372</f>
        <v>LTR</v>
      </c>
      <c r="E787" t="str">
        <f>Atask.AtsOp!I372</f>
        <v>Perkelti</v>
      </c>
      <c r="F787">
        <f>Atask.AtsOp!M372</f>
        <v>25858.639999999999</v>
      </c>
      <c r="G787">
        <f>VLOOKUP(B787,Prekės!$A$2:$E$3000,3,FALSE)</f>
        <v>230</v>
      </c>
      <c r="H787">
        <f>VLOOKUP(B787,Prekės!$A$2:$E$3000,4,FALSE)</f>
        <v>0</v>
      </c>
      <c r="I787">
        <f>VLOOKUP(B787,Prekės!$A$2:$E$3000,5,FALSE)</f>
        <v>0</v>
      </c>
      <c r="J787">
        <f t="shared" si="25"/>
        <v>0</v>
      </c>
      <c r="K787">
        <f t="shared" si="26"/>
        <v>25858.639999999999</v>
      </c>
    </row>
    <row r="788" spans="1:11">
      <c r="A788" s="1">
        <f>Atask.AtsOp!A373</f>
        <v>42473</v>
      </c>
      <c r="B788" t="str">
        <f>Atask.AtsOp!E373</f>
        <v>1110-0001</v>
      </c>
      <c r="C788" t="str">
        <f>Atask.AtsOp!H373</f>
        <v>Baltas vynas</v>
      </c>
      <c r="D788" t="str">
        <f>Atask.AtsOp!N373</f>
        <v>LTR</v>
      </c>
      <c r="E788" t="str">
        <f>Atask.AtsOp!I373</f>
        <v>Perkelti</v>
      </c>
      <c r="F788">
        <f>Atask.AtsOp!M373</f>
        <v>-2251.4899999999998</v>
      </c>
      <c r="G788">
        <f>VLOOKUP(B788,Prekės!$A$2:$E$3000,3,FALSE)</f>
        <v>230</v>
      </c>
      <c r="H788">
        <f>VLOOKUP(B788,Prekės!$A$2:$E$3000,4,FALSE)</f>
        <v>0</v>
      </c>
      <c r="I788">
        <f>VLOOKUP(B788,Prekės!$A$2:$E$3000,5,FALSE)</f>
        <v>0</v>
      </c>
      <c r="J788">
        <f t="shared" si="25"/>
        <v>0</v>
      </c>
      <c r="K788">
        <f t="shared" si="26"/>
        <v>-2251.4899999999998</v>
      </c>
    </row>
    <row r="789" spans="1:11">
      <c r="A789" s="1">
        <f>Atask.AtsOp!A374</f>
        <v>42473</v>
      </c>
      <c r="B789" t="str">
        <f>Atask.AtsOp!E374</f>
        <v>1110-0001</v>
      </c>
      <c r="C789" t="str">
        <f>Atask.AtsOp!H374</f>
        <v>Baltas vynas</v>
      </c>
      <c r="D789" t="str">
        <f>Atask.AtsOp!N374</f>
        <v>LTR</v>
      </c>
      <c r="E789" t="str">
        <f>Atask.AtsOp!I374</f>
        <v>Perkelti</v>
      </c>
      <c r="F789">
        <f>Atask.AtsOp!M374</f>
        <v>2251.4899999999998</v>
      </c>
      <c r="G789">
        <f>VLOOKUP(B789,Prekės!$A$2:$E$3000,3,FALSE)</f>
        <v>230</v>
      </c>
      <c r="H789">
        <f>VLOOKUP(B789,Prekės!$A$2:$E$3000,4,FALSE)</f>
        <v>0</v>
      </c>
      <c r="I789">
        <f>VLOOKUP(B789,Prekės!$A$2:$E$3000,5,FALSE)</f>
        <v>0</v>
      </c>
      <c r="J789">
        <f t="shared" si="25"/>
        <v>0</v>
      </c>
      <c r="K789">
        <f t="shared" si="26"/>
        <v>2251.4899999999998</v>
      </c>
    </row>
    <row r="790" spans="1:11">
      <c r="A790" s="1">
        <f>Atask.AtsOp!A375</f>
        <v>42473</v>
      </c>
      <c r="B790" t="str">
        <f>Atask.AtsOp!E375</f>
        <v>1110-0001</v>
      </c>
      <c r="C790" t="str">
        <f>Atask.AtsOp!H375</f>
        <v>Baltas vynas</v>
      </c>
      <c r="D790" t="str">
        <f>Atask.AtsOp!N375</f>
        <v>LTR</v>
      </c>
      <c r="E790" t="str">
        <f>Atask.AtsOp!I375</f>
        <v>Perkelti</v>
      </c>
      <c r="F790">
        <f>Atask.AtsOp!M375</f>
        <v>-2.48</v>
      </c>
      <c r="G790">
        <f>VLOOKUP(B790,Prekės!$A$2:$E$3000,3,FALSE)</f>
        <v>230</v>
      </c>
      <c r="H790">
        <f>VLOOKUP(B790,Prekės!$A$2:$E$3000,4,FALSE)</f>
        <v>0</v>
      </c>
      <c r="I790">
        <f>VLOOKUP(B790,Prekės!$A$2:$E$3000,5,FALSE)</f>
        <v>0</v>
      </c>
      <c r="J790">
        <f t="shared" si="25"/>
        <v>0</v>
      </c>
      <c r="K790">
        <f t="shared" si="26"/>
        <v>-2.48</v>
      </c>
    </row>
    <row r="791" spans="1:11">
      <c r="A791" s="1">
        <f>Atask.AtsOp!A376</f>
        <v>42473</v>
      </c>
      <c r="B791" t="str">
        <f>Atask.AtsOp!E376</f>
        <v>1110-0001</v>
      </c>
      <c r="C791" t="str">
        <f>Atask.AtsOp!H376</f>
        <v>Baltas vynas</v>
      </c>
      <c r="D791" t="str">
        <f>Atask.AtsOp!N376</f>
        <v>LTR</v>
      </c>
      <c r="E791" t="str">
        <f>Atask.AtsOp!I376</f>
        <v>Perkelti</v>
      </c>
      <c r="F791">
        <f>Atask.AtsOp!M376</f>
        <v>-17.46</v>
      </c>
      <c r="G791">
        <f>VLOOKUP(B791,Prekės!$A$2:$E$3000,3,FALSE)</f>
        <v>230</v>
      </c>
      <c r="H791">
        <f>VLOOKUP(B791,Prekės!$A$2:$E$3000,4,FALSE)</f>
        <v>0</v>
      </c>
      <c r="I791">
        <f>VLOOKUP(B791,Prekės!$A$2:$E$3000,5,FALSE)</f>
        <v>0</v>
      </c>
      <c r="J791">
        <f t="shared" si="25"/>
        <v>0</v>
      </c>
      <c r="K791">
        <f t="shared" si="26"/>
        <v>-17.46</v>
      </c>
    </row>
    <row r="792" spans="1:11">
      <c r="A792" s="1">
        <f>Atask.AtsOp!A377</f>
        <v>42473</v>
      </c>
      <c r="B792" t="str">
        <f>Atask.AtsOp!E377</f>
        <v>1110-0001</v>
      </c>
      <c r="C792" t="str">
        <f>Atask.AtsOp!H377</f>
        <v>Baltas vynas</v>
      </c>
      <c r="D792" t="str">
        <f>Atask.AtsOp!N377</f>
        <v>LTR</v>
      </c>
      <c r="E792" t="str">
        <f>Atask.AtsOp!I377</f>
        <v>Perkelti</v>
      </c>
      <c r="F792">
        <f>Atask.AtsOp!M377</f>
        <v>-17.39</v>
      </c>
      <c r="G792">
        <f>VLOOKUP(B792,Prekės!$A$2:$E$3000,3,FALSE)</f>
        <v>230</v>
      </c>
      <c r="H792">
        <f>VLOOKUP(B792,Prekės!$A$2:$E$3000,4,FALSE)</f>
        <v>0</v>
      </c>
      <c r="I792">
        <f>VLOOKUP(B792,Prekės!$A$2:$E$3000,5,FALSE)</f>
        <v>0</v>
      </c>
      <c r="J792">
        <f t="shared" si="25"/>
        <v>0</v>
      </c>
      <c r="K792">
        <f t="shared" si="26"/>
        <v>-17.39</v>
      </c>
    </row>
    <row r="793" spans="1:11">
      <c r="A793" s="1">
        <f>Atask.AtsOp!A378</f>
        <v>42473</v>
      </c>
      <c r="B793" t="str">
        <f>Atask.AtsOp!E378</f>
        <v>1110-0001</v>
      </c>
      <c r="C793" t="str">
        <f>Atask.AtsOp!H378</f>
        <v>Baltas vynas</v>
      </c>
      <c r="D793" t="str">
        <f>Atask.AtsOp!N378</f>
        <v>LTR</v>
      </c>
      <c r="E793" t="str">
        <f>Atask.AtsOp!I378</f>
        <v>Gamybos eilutė</v>
      </c>
      <c r="F793">
        <f>Atask.AtsOp!M378</f>
        <v>-2251.4899999999998</v>
      </c>
      <c r="G793">
        <f>VLOOKUP(B793,Prekės!$A$2:$E$3000,3,FALSE)</f>
        <v>230</v>
      </c>
      <c r="H793">
        <f>VLOOKUP(B793,Prekės!$A$2:$E$3000,4,FALSE)</f>
        <v>0</v>
      </c>
      <c r="I793">
        <f>VLOOKUP(B793,Prekės!$A$2:$E$3000,5,FALSE)</f>
        <v>0</v>
      </c>
      <c r="J793">
        <f t="shared" si="25"/>
        <v>0</v>
      </c>
      <c r="K793">
        <f t="shared" si="26"/>
        <v>-2251.4899999999998</v>
      </c>
    </row>
    <row r="794" spans="1:11">
      <c r="A794" s="1">
        <f>Atask.AtsOp!A379</f>
        <v>42473</v>
      </c>
      <c r="B794" t="str">
        <f>Atask.AtsOp!E379</f>
        <v>1110-0001</v>
      </c>
      <c r="C794" t="str">
        <f>Atask.AtsOp!H379</f>
        <v>Baltas vynas</v>
      </c>
      <c r="D794" t="str">
        <f>Atask.AtsOp!N379</f>
        <v>LTR</v>
      </c>
      <c r="E794" t="str">
        <f>Atask.AtsOp!I379</f>
        <v>Gamybos eilutė</v>
      </c>
      <c r="F794">
        <f>Atask.AtsOp!M379</f>
        <v>-7015.05</v>
      </c>
      <c r="G794">
        <f>VLOOKUP(B794,Prekės!$A$2:$E$3000,3,FALSE)</f>
        <v>230</v>
      </c>
      <c r="H794">
        <f>VLOOKUP(B794,Prekės!$A$2:$E$3000,4,FALSE)</f>
        <v>0</v>
      </c>
      <c r="I794">
        <f>VLOOKUP(B794,Prekės!$A$2:$E$3000,5,FALSE)</f>
        <v>0</v>
      </c>
      <c r="J794">
        <f t="shared" si="25"/>
        <v>0</v>
      </c>
      <c r="K794">
        <f t="shared" si="26"/>
        <v>-7015.05</v>
      </c>
    </row>
    <row r="795" spans="1:11">
      <c r="A795" s="1">
        <f>Atask.AtsOp!A380</f>
        <v>42473</v>
      </c>
      <c r="B795" t="str">
        <f>Atask.AtsOp!E380</f>
        <v>1110-0001</v>
      </c>
      <c r="C795" t="str">
        <f>Atask.AtsOp!H380</f>
        <v>Baltas vynas</v>
      </c>
      <c r="D795" t="str">
        <f>Atask.AtsOp!N380</f>
        <v>LTR</v>
      </c>
      <c r="E795" t="str">
        <f>Atask.AtsOp!I380</f>
        <v>Perkelti</v>
      </c>
      <c r="F795">
        <f>Atask.AtsOp!M380</f>
        <v>-7015.05</v>
      </c>
      <c r="G795">
        <f>VLOOKUP(B795,Prekės!$A$2:$E$3000,3,FALSE)</f>
        <v>230</v>
      </c>
      <c r="H795">
        <f>VLOOKUP(B795,Prekės!$A$2:$E$3000,4,FALSE)</f>
        <v>0</v>
      </c>
      <c r="I795">
        <f>VLOOKUP(B795,Prekės!$A$2:$E$3000,5,FALSE)</f>
        <v>0</v>
      </c>
      <c r="J795">
        <f t="shared" si="25"/>
        <v>0</v>
      </c>
      <c r="K795">
        <f t="shared" si="26"/>
        <v>-7015.05</v>
      </c>
    </row>
    <row r="796" spans="1:11">
      <c r="A796" s="1">
        <f>Atask.AtsOp!A381</f>
        <v>42473</v>
      </c>
      <c r="B796" t="str">
        <f>Atask.AtsOp!E381</f>
        <v>1110-0001</v>
      </c>
      <c r="C796" t="str">
        <f>Atask.AtsOp!H381</f>
        <v>Baltas vynas</v>
      </c>
      <c r="D796" t="str">
        <f>Atask.AtsOp!N381</f>
        <v>LTR</v>
      </c>
      <c r="E796" t="str">
        <f>Atask.AtsOp!I381</f>
        <v>Perkelti</v>
      </c>
      <c r="F796">
        <f>Atask.AtsOp!M381</f>
        <v>7015.05</v>
      </c>
      <c r="G796">
        <f>VLOOKUP(B796,Prekės!$A$2:$E$3000,3,FALSE)</f>
        <v>230</v>
      </c>
      <c r="H796">
        <f>VLOOKUP(B796,Prekės!$A$2:$E$3000,4,FALSE)</f>
        <v>0</v>
      </c>
      <c r="I796">
        <f>VLOOKUP(B796,Prekės!$A$2:$E$3000,5,FALSE)</f>
        <v>0</v>
      </c>
      <c r="J796">
        <f t="shared" si="25"/>
        <v>0</v>
      </c>
      <c r="K796">
        <f t="shared" si="26"/>
        <v>7015.05</v>
      </c>
    </row>
    <row r="797" spans="1:11">
      <c r="A797" s="1">
        <f>Atask.AtsOp!A382</f>
        <v>42474</v>
      </c>
      <c r="B797" t="str">
        <f>Atask.AtsOp!E382</f>
        <v>1110-0001</v>
      </c>
      <c r="C797" t="str">
        <f>Atask.AtsOp!H382</f>
        <v>Baltas vynas</v>
      </c>
      <c r="D797" t="str">
        <f>Atask.AtsOp!N382</f>
        <v>LTR</v>
      </c>
      <c r="E797" t="str">
        <f>Atask.AtsOp!I382</f>
        <v>Perkelti</v>
      </c>
      <c r="F797">
        <f>Atask.AtsOp!M382</f>
        <v>19400</v>
      </c>
      <c r="G797">
        <f>VLOOKUP(B797,Prekės!$A$2:$E$3000,3,FALSE)</f>
        <v>230</v>
      </c>
      <c r="H797">
        <f>VLOOKUP(B797,Prekės!$A$2:$E$3000,4,FALSE)</f>
        <v>0</v>
      </c>
      <c r="I797">
        <f>VLOOKUP(B797,Prekės!$A$2:$E$3000,5,FALSE)</f>
        <v>0</v>
      </c>
      <c r="J797">
        <f t="shared" si="25"/>
        <v>0</v>
      </c>
      <c r="K797">
        <f t="shared" si="26"/>
        <v>19400</v>
      </c>
    </row>
    <row r="798" spans="1:11">
      <c r="A798" s="1">
        <f>Atask.AtsOp!A383</f>
        <v>42471</v>
      </c>
      <c r="B798" t="str">
        <f>Atask.AtsOp!E383</f>
        <v>1110-0001</v>
      </c>
      <c r="C798" t="str">
        <f>Atask.AtsOp!H383</f>
        <v>Baltas vynas</v>
      </c>
      <c r="D798" t="str">
        <f>Atask.AtsOp!N383</f>
        <v>LTR</v>
      </c>
      <c r="E798" t="str">
        <f>Atask.AtsOp!I383</f>
        <v>Gamybos eilutė</v>
      </c>
      <c r="F798">
        <f>Atask.AtsOp!M383</f>
        <v>-4502.9799999999996</v>
      </c>
      <c r="G798">
        <f>VLOOKUP(B798,Prekės!$A$2:$E$3000,3,FALSE)</f>
        <v>230</v>
      </c>
      <c r="H798">
        <f>VLOOKUP(B798,Prekės!$A$2:$E$3000,4,FALSE)</f>
        <v>0</v>
      </c>
      <c r="I798">
        <f>VLOOKUP(B798,Prekės!$A$2:$E$3000,5,FALSE)</f>
        <v>0</v>
      </c>
      <c r="J798">
        <f t="shared" si="25"/>
        <v>0</v>
      </c>
      <c r="K798">
        <f t="shared" si="26"/>
        <v>-4502.9799999999996</v>
      </c>
    </row>
    <row r="799" spans="1:11">
      <c r="A799" s="1">
        <f>Atask.AtsOp!A384</f>
        <v>42471</v>
      </c>
      <c r="B799" t="str">
        <f>Atask.AtsOp!E384</f>
        <v>1110-0001</v>
      </c>
      <c r="C799" t="str">
        <f>Atask.AtsOp!H384</f>
        <v>Baltas vynas</v>
      </c>
      <c r="D799" t="str">
        <f>Atask.AtsOp!N384</f>
        <v>LTR</v>
      </c>
      <c r="E799" t="str">
        <f>Atask.AtsOp!I384</f>
        <v>Perkelti</v>
      </c>
      <c r="F799">
        <f>Atask.AtsOp!M384</f>
        <v>4951.66</v>
      </c>
      <c r="G799">
        <f>VLOOKUP(B799,Prekės!$A$2:$E$3000,3,FALSE)</f>
        <v>230</v>
      </c>
      <c r="H799">
        <f>VLOOKUP(B799,Prekės!$A$2:$E$3000,4,FALSE)</f>
        <v>0</v>
      </c>
      <c r="I799">
        <f>VLOOKUP(B799,Prekės!$A$2:$E$3000,5,FALSE)</f>
        <v>0</v>
      </c>
      <c r="J799">
        <f t="shared" si="25"/>
        <v>0</v>
      </c>
      <c r="K799">
        <f t="shared" si="26"/>
        <v>4951.66</v>
      </c>
    </row>
    <row r="800" spans="1:11">
      <c r="A800" s="1">
        <f>Atask.AtsOp!A385</f>
        <v>42471</v>
      </c>
      <c r="B800" t="str">
        <f>Atask.AtsOp!E385</f>
        <v>1110-0001</v>
      </c>
      <c r="C800" t="str">
        <f>Atask.AtsOp!H385</f>
        <v>Baltas vynas</v>
      </c>
      <c r="D800" t="str">
        <f>Atask.AtsOp!N385</f>
        <v>LTR</v>
      </c>
      <c r="E800" t="str">
        <f>Atask.AtsOp!I385</f>
        <v>Perkelti</v>
      </c>
      <c r="F800">
        <f>Atask.AtsOp!M385</f>
        <v>-4.96</v>
      </c>
      <c r="G800">
        <f>VLOOKUP(B800,Prekės!$A$2:$E$3000,3,FALSE)</f>
        <v>230</v>
      </c>
      <c r="H800">
        <f>VLOOKUP(B800,Prekės!$A$2:$E$3000,4,FALSE)</f>
        <v>0</v>
      </c>
      <c r="I800">
        <f>VLOOKUP(B800,Prekės!$A$2:$E$3000,5,FALSE)</f>
        <v>0</v>
      </c>
      <c r="J800">
        <f t="shared" si="25"/>
        <v>0</v>
      </c>
      <c r="K800">
        <f t="shared" si="26"/>
        <v>-4.96</v>
      </c>
    </row>
    <row r="801" spans="1:11">
      <c r="A801" s="1">
        <f>Atask.AtsOp!A386</f>
        <v>42471</v>
      </c>
      <c r="B801" t="str">
        <f>Atask.AtsOp!E386</f>
        <v>1110-0001</v>
      </c>
      <c r="C801" t="str">
        <f>Atask.AtsOp!H386</f>
        <v>Baltas vynas</v>
      </c>
      <c r="D801" t="str">
        <f>Atask.AtsOp!N386</f>
        <v>LTR</v>
      </c>
      <c r="E801" t="str">
        <f>Atask.AtsOp!I386</f>
        <v>Pirkimo užsakymas</v>
      </c>
      <c r="F801">
        <f>Atask.AtsOp!M386</f>
        <v>26301.21</v>
      </c>
      <c r="G801">
        <f>VLOOKUP(B801,Prekės!$A$2:$E$3000,3,FALSE)</f>
        <v>230</v>
      </c>
      <c r="H801">
        <f>VLOOKUP(B801,Prekės!$A$2:$E$3000,4,FALSE)</f>
        <v>0</v>
      </c>
      <c r="I801">
        <f>VLOOKUP(B801,Prekės!$A$2:$E$3000,5,FALSE)</f>
        <v>0</v>
      </c>
      <c r="J801">
        <f t="shared" si="25"/>
        <v>0</v>
      </c>
      <c r="K801">
        <f t="shared" si="26"/>
        <v>26301.21</v>
      </c>
    </row>
    <row r="802" spans="1:11">
      <c r="A802" s="1">
        <f>Atask.AtsOp!A387</f>
        <v>42472</v>
      </c>
      <c r="B802" t="str">
        <f>Atask.AtsOp!E387</f>
        <v>1110-0001</v>
      </c>
      <c r="C802" t="str">
        <f>Atask.AtsOp!H387</f>
        <v>Baltas vynas</v>
      </c>
      <c r="D802" t="str">
        <f>Atask.AtsOp!N387</f>
        <v>LTR</v>
      </c>
      <c r="E802" t="str">
        <f>Atask.AtsOp!I387</f>
        <v>Perkelti</v>
      </c>
      <c r="F802">
        <f>Atask.AtsOp!M387</f>
        <v>-24450</v>
      </c>
      <c r="G802">
        <f>VLOOKUP(B802,Prekės!$A$2:$E$3000,3,FALSE)</f>
        <v>230</v>
      </c>
      <c r="H802">
        <f>VLOOKUP(B802,Prekės!$A$2:$E$3000,4,FALSE)</f>
        <v>0</v>
      </c>
      <c r="I802">
        <f>VLOOKUP(B802,Prekės!$A$2:$E$3000,5,FALSE)</f>
        <v>0</v>
      </c>
      <c r="J802">
        <f t="shared" si="25"/>
        <v>0</v>
      </c>
      <c r="K802">
        <f t="shared" si="26"/>
        <v>-24450</v>
      </c>
    </row>
    <row r="803" spans="1:11">
      <c r="A803" s="1">
        <f>Atask.AtsOp!A388</f>
        <v>42472</v>
      </c>
      <c r="B803" t="str">
        <f>Atask.AtsOp!E388</f>
        <v>1110-0001</v>
      </c>
      <c r="C803" t="str">
        <f>Atask.AtsOp!H388</f>
        <v>Baltas vynas</v>
      </c>
      <c r="D803" t="str">
        <f>Atask.AtsOp!N388</f>
        <v>LTR</v>
      </c>
      <c r="E803" t="str">
        <f>Atask.AtsOp!I388</f>
        <v>Perkelti</v>
      </c>
      <c r="F803">
        <f>Atask.AtsOp!M388</f>
        <v>24450</v>
      </c>
      <c r="G803">
        <f>VLOOKUP(B803,Prekės!$A$2:$E$3000,3,FALSE)</f>
        <v>230</v>
      </c>
      <c r="H803">
        <f>VLOOKUP(B803,Prekės!$A$2:$E$3000,4,FALSE)</f>
        <v>0</v>
      </c>
      <c r="I803">
        <f>VLOOKUP(B803,Prekės!$A$2:$E$3000,5,FALSE)</f>
        <v>0</v>
      </c>
      <c r="J803">
        <f t="shared" ref="J803:J866" si="27">IF(G803=110,F803*H803*I803,IF(G803&lt;280,F803*H803,F803*H803*(I803/100)))</f>
        <v>0</v>
      </c>
      <c r="K803">
        <f t="shared" ref="K803:K866" si="28">IF(EXACT(D803,"But."),J803,F803)</f>
        <v>24450</v>
      </c>
    </row>
    <row r="804" spans="1:11">
      <c r="A804" s="1">
        <f>Atask.AtsOp!A389</f>
        <v>42472</v>
      </c>
      <c r="B804" t="str">
        <f>Atask.AtsOp!E389</f>
        <v>1110-0001</v>
      </c>
      <c r="C804" t="str">
        <f>Atask.AtsOp!H389</f>
        <v>Baltas vynas</v>
      </c>
      <c r="D804" t="str">
        <f>Atask.AtsOp!N389</f>
        <v>LTR</v>
      </c>
      <c r="E804" t="str">
        <f>Atask.AtsOp!I389</f>
        <v>Perkelti</v>
      </c>
      <c r="F804">
        <f>Atask.AtsOp!M389</f>
        <v>-36.68</v>
      </c>
      <c r="G804">
        <f>VLOOKUP(B804,Prekės!$A$2:$E$3000,3,FALSE)</f>
        <v>230</v>
      </c>
      <c r="H804">
        <f>VLOOKUP(B804,Prekės!$A$2:$E$3000,4,FALSE)</f>
        <v>0</v>
      </c>
      <c r="I804">
        <f>VLOOKUP(B804,Prekės!$A$2:$E$3000,5,FALSE)</f>
        <v>0</v>
      </c>
      <c r="J804">
        <f t="shared" si="27"/>
        <v>0</v>
      </c>
      <c r="K804">
        <f t="shared" si="28"/>
        <v>-36.68</v>
      </c>
    </row>
    <row r="805" spans="1:11">
      <c r="A805" s="1">
        <f>Atask.AtsOp!A390</f>
        <v>42471</v>
      </c>
      <c r="B805" t="str">
        <f>Atask.AtsOp!E390</f>
        <v>1110-0001</v>
      </c>
      <c r="C805" t="str">
        <f>Atask.AtsOp!H390</f>
        <v>Baltas vynas</v>
      </c>
      <c r="D805" t="str">
        <f>Atask.AtsOp!N390</f>
        <v>LTR</v>
      </c>
      <c r="E805" t="str">
        <f>Atask.AtsOp!I390</f>
        <v>Perkelti</v>
      </c>
      <c r="F805">
        <f>Atask.AtsOp!M390</f>
        <v>-4502.9799999999996</v>
      </c>
      <c r="G805">
        <f>VLOOKUP(B805,Prekės!$A$2:$E$3000,3,FALSE)</f>
        <v>230</v>
      </c>
      <c r="H805">
        <f>VLOOKUP(B805,Prekės!$A$2:$E$3000,4,FALSE)</f>
        <v>0</v>
      </c>
      <c r="I805">
        <f>VLOOKUP(B805,Prekės!$A$2:$E$3000,5,FALSE)</f>
        <v>0</v>
      </c>
      <c r="J805">
        <f t="shared" si="27"/>
        <v>0</v>
      </c>
      <c r="K805">
        <f t="shared" si="28"/>
        <v>-4502.9799999999996</v>
      </c>
    </row>
    <row r="806" spans="1:11">
      <c r="A806" s="1">
        <f>Atask.AtsOp!A391</f>
        <v>42471</v>
      </c>
      <c r="B806" t="str">
        <f>Atask.AtsOp!E391</f>
        <v>1110-0001</v>
      </c>
      <c r="C806" t="str">
        <f>Atask.AtsOp!H391</f>
        <v>Baltas vynas</v>
      </c>
      <c r="D806" t="str">
        <f>Atask.AtsOp!N391</f>
        <v>LTR</v>
      </c>
      <c r="E806" t="str">
        <f>Atask.AtsOp!I391</f>
        <v>Perkelti</v>
      </c>
      <c r="F806">
        <f>Atask.AtsOp!M391</f>
        <v>4502.9799999999996</v>
      </c>
      <c r="G806">
        <f>VLOOKUP(B806,Prekės!$A$2:$E$3000,3,FALSE)</f>
        <v>230</v>
      </c>
      <c r="H806">
        <f>VLOOKUP(B806,Prekės!$A$2:$E$3000,4,FALSE)</f>
        <v>0</v>
      </c>
      <c r="I806">
        <f>VLOOKUP(B806,Prekės!$A$2:$E$3000,5,FALSE)</f>
        <v>0</v>
      </c>
      <c r="J806">
        <f t="shared" si="27"/>
        <v>0</v>
      </c>
      <c r="K806">
        <f t="shared" si="28"/>
        <v>4502.9799999999996</v>
      </c>
    </row>
    <row r="807" spans="1:11">
      <c r="A807" s="1">
        <f>Atask.AtsOp!A392</f>
        <v>42471</v>
      </c>
      <c r="B807" t="str">
        <f>Atask.AtsOp!E392</f>
        <v>1110-0001</v>
      </c>
      <c r="C807" t="str">
        <f>Atask.AtsOp!H392</f>
        <v>Baltas vynas</v>
      </c>
      <c r="D807" t="str">
        <f>Atask.AtsOp!N392</f>
        <v>LTR</v>
      </c>
      <c r="E807" t="str">
        <f>Atask.AtsOp!I392</f>
        <v>Perkelti</v>
      </c>
      <c r="F807">
        <f>Atask.AtsOp!M392</f>
        <v>-4951.66</v>
      </c>
      <c r="G807">
        <f>VLOOKUP(B807,Prekės!$A$2:$E$3000,3,FALSE)</f>
        <v>230</v>
      </c>
      <c r="H807">
        <f>VLOOKUP(B807,Prekės!$A$2:$E$3000,4,FALSE)</f>
        <v>0</v>
      </c>
      <c r="I807">
        <f>VLOOKUP(B807,Prekės!$A$2:$E$3000,5,FALSE)</f>
        <v>0</v>
      </c>
      <c r="J807">
        <f t="shared" si="27"/>
        <v>0</v>
      </c>
      <c r="K807">
        <f t="shared" si="28"/>
        <v>-4951.66</v>
      </c>
    </row>
    <row r="808" spans="1:11">
      <c r="A808" s="1">
        <f>Atask.AtsOp!A393</f>
        <v>42471</v>
      </c>
      <c r="B808" t="str">
        <f>Atask.AtsOp!E393</f>
        <v>1110-0001</v>
      </c>
      <c r="C808" t="str">
        <f>Atask.AtsOp!H393</f>
        <v>Baltas vynas</v>
      </c>
      <c r="D808" t="str">
        <f>Atask.AtsOp!N393</f>
        <v>LTR</v>
      </c>
      <c r="E808" t="str">
        <f>Atask.AtsOp!I393</f>
        <v>Perkelti</v>
      </c>
      <c r="F808">
        <f>Atask.AtsOp!M393</f>
        <v>-14418.34</v>
      </c>
      <c r="G808">
        <f>VLOOKUP(B808,Prekės!$A$2:$E$3000,3,FALSE)</f>
        <v>230</v>
      </c>
      <c r="H808">
        <f>VLOOKUP(B808,Prekės!$A$2:$E$3000,4,FALSE)</f>
        <v>0</v>
      </c>
      <c r="I808">
        <f>VLOOKUP(B808,Prekės!$A$2:$E$3000,5,FALSE)</f>
        <v>0</v>
      </c>
      <c r="J808">
        <f t="shared" si="27"/>
        <v>0</v>
      </c>
      <c r="K808">
        <f t="shared" si="28"/>
        <v>-14418.34</v>
      </c>
    </row>
    <row r="809" spans="1:11">
      <c r="A809" s="1">
        <f>Atask.AtsOp!A394</f>
        <v>42471</v>
      </c>
      <c r="B809" t="str">
        <f>Atask.AtsOp!E394</f>
        <v>1110-0001</v>
      </c>
      <c r="C809" t="str">
        <f>Atask.AtsOp!H394</f>
        <v>Baltas vynas</v>
      </c>
      <c r="D809" t="str">
        <f>Atask.AtsOp!N394</f>
        <v>LTR</v>
      </c>
      <c r="E809" t="str">
        <f>Atask.AtsOp!I394</f>
        <v>Perkelti</v>
      </c>
      <c r="F809">
        <f>Atask.AtsOp!M394</f>
        <v>14418.34</v>
      </c>
      <c r="G809">
        <f>VLOOKUP(B809,Prekės!$A$2:$E$3000,3,FALSE)</f>
        <v>230</v>
      </c>
      <c r="H809">
        <f>VLOOKUP(B809,Prekės!$A$2:$E$3000,4,FALSE)</f>
        <v>0</v>
      </c>
      <c r="I809">
        <f>VLOOKUP(B809,Prekės!$A$2:$E$3000,5,FALSE)</f>
        <v>0</v>
      </c>
      <c r="J809">
        <f t="shared" si="27"/>
        <v>0</v>
      </c>
      <c r="K809">
        <f t="shared" si="28"/>
        <v>14418.34</v>
      </c>
    </row>
    <row r="810" spans="1:11">
      <c r="A810" s="1">
        <f>Atask.AtsOp!A395</f>
        <v>42471</v>
      </c>
      <c r="B810" t="str">
        <f>Atask.AtsOp!E395</f>
        <v>1110-0001</v>
      </c>
      <c r="C810" t="str">
        <f>Atask.AtsOp!H395</f>
        <v>Baltas vynas</v>
      </c>
      <c r="D810" t="str">
        <f>Atask.AtsOp!N395</f>
        <v>LTR</v>
      </c>
      <c r="E810" t="str">
        <f>Atask.AtsOp!I395</f>
        <v>Perkelti</v>
      </c>
      <c r="F810">
        <f>Atask.AtsOp!M395</f>
        <v>-4891.66</v>
      </c>
      <c r="G810">
        <f>VLOOKUP(B810,Prekės!$A$2:$E$3000,3,FALSE)</f>
        <v>230</v>
      </c>
      <c r="H810">
        <f>VLOOKUP(B810,Prekės!$A$2:$E$3000,4,FALSE)</f>
        <v>0</v>
      </c>
      <c r="I810">
        <f>VLOOKUP(B810,Prekės!$A$2:$E$3000,5,FALSE)</f>
        <v>0</v>
      </c>
      <c r="J810">
        <f t="shared" si="27"/>
        <v>0</v>
      </c>
      <c r="K810">
        <f t="shared" si="28"/>
        <v>-4891.66</v>
      </c>
    </row>
    <row r="811" spans="1:11">
      <c r="A811" s="1">
        <f>Atask.AtsOp!A396</f>
        <v>42471</v>
      </c>
      <c r="B811" t="str">
        <f>Atask.AtsOp!E396</f>
        <v>1110-0001</v>
      </c>
      <c r="C811" t="str">
        <f>Atask.AtsOp!H396</f>
        <v>Baltas vynas</v>
      </c>
      <c r="D811" t="str">
        <f>Atask.AtsOp!N396</f>
        <v>LTR</v>
      </c>
      <c r="E811" t="str">
        <f>Atask.AtsOp!I396</f>
        <v>Perkelti</v>
      </c>
      <c r="F811">
        <f>Atask.AtsOp!M396</f>
        <v>4891.66</v>
      </c>
      <c r="G811">
        <f>VLOOKUP(B811,Prekės!$A$2:$E$3000,3,FALSE)</f>
        <v>230</v>
      </c>
      <c r="H811">
        <f>VLOOKUP(B811,Prekės!$A$2:$E$3000,4,FALSE)</f>
        <v>0</v>
      </c>
      <c r="I811">
        <f>VLOOKUP(B811,Prekės!$A$2:$E$3000,5,FALSE)</f>
        <v>0</v>
      </c>
      <c r="J811">
        <f t="shared" si="27"/>
        <v>0</v>
      </c>
      <c r="K811">
        <f t="shared" si="28"/>
        <v>4891.66</v>
      </c>
    </row>
    <row r="812" spans="1:11">
      <c r="A812" s="1">
        <f>Atask.AtsOp!A397</f>
        <v>42471</v>
      </c>
      <c r="B812" t="str">
        <f>Atask.AtsOp!E397</f>
        <v>1110-0001</v>
      </c>
      <c r="C812" t="str">
        <f>Atask.AtsOp!H397</f>
        <v>Baltas vynas</v>
      </c>
      <c r="D812" t="str">
        <f>Atask.AtsOp!N397</f>
        <v>LTR</v>
      </c>
      <c r="E812" t="str">
        <f>Atask.AtsOp!I397</f>
        <v>Perkelti</v>
      </c>
      <c r="F812">
        <f>Atask.AtsOp!M397</f>
        <v>-24180</v>
      </c>
      <c r="G812">
        <f>VLOOKUP(B812,Prekės!$A$2:$E$3000,3,FALSE)</f>
        <v>230</v>
      </c>
      <c r="H812">
        <f>VLOOKUP(B812,Prekės!$A$2:$E$3000,4,FALSE)</f>
        <v>0</v>
      </c>
      <c r="I812">
        <f>VLOOKUP(B812,Prekės!$A$2:$E$3000,5,FALSE)</f>
        <v>0</v>
      </c>
      <c r="J812">
        <f t="shared" si="27"/>
        <v>0</v>
      </c>
      <c r="K812">
        <f t="shared" si="28"/>
        <v>-24180</v>
      </c>
    </row>
    <row r="813" spans="1:11">
      <c r="A813" s="1">
        <f>Atask.AtsOp!A398</f>
        <v>42471</v>
      </c>
      <c r="B813" t="str">
        <f>Atask.AtsOp!E398</f>
        <v>1110-0001</v>
      </c>
      <c r="C813" t="str">
        <f>Atask.AtsOp!H398</f>
        <v>Baltas vynas</v>
      </c>
      <c r="D813" t="str">
        <f>Atask.AtsOp!N398</f>
        <v>LTR</v>
      </c>
      <c r="E813" t="str">
        <f>Atask.AtsOp!I398</f>
        <v>Perkelti</v>
      </c>
      <c r="F813">
        <f>Atask.AtsOp!M398</f>
        <v>24180</v>
      </c>
      <c r="G813">
        <f>VLOOKUP(B813,Prekės!$A$2:$E$3000,3,FALSE)</f>
        <v>230</v>
      </c>
      <c r="H813">
        <f>VLOOKUP(B813,Prekės!$A$2:$E$3000,4,FALSE)</f>
        <v>0</v>
      </c>
      <c r="I813">
        <f>VLOOKUP(B813,Prekės!$A$2:$E$3000,5,FALSE)</f>
        <v>0</v>
      </c>
      <c r="J813">
        <f t="shared" si="27"/>
        <v>0</v>
      </c>
      <c r="K813">
        <f t="shared" si="28"/>
        <v>24180</v>
      </c>
    </row>
    <row r="814" spans="1:11">
      <c r="A814" s="1">
        <f>Atask.AtsOp!A399</f>
        <v>42471</v>
      </c>
      <c r="B814" t="str">
        <f>Atask.AtsOp!E399</f>
        <v>1110-0001</v>
      </c>
      <c r="C814" t="str">
        <f>Atask.AtsOp!H399</f>
        <v>Baltas vynas</v>
      </c>
      <c r="D814" t="str">
        <f>Atask.AtsOp!N399</f>
        <v>LTR</v>
      </c>
      <c r="E814" t="str">
        <f>Atask.AtsOp!I399</f>
        <v>Perkelti</v>
      </c>
      <c r="F814">
        <f>Atask.AtsOp!M399</f>
        <v>24180</v>
      </c>
      <c r="G814">
        <f>VLOOKUP(B814,Prekės!$A$2:$E$3000,3,FALSE)</f>
        <v>230</v>
      </c>
      <c r="H814">
        <f>VLOOKUP(B814,Prekės!$A$2:$E$3000,4,FALSE)</f>
        <v>0</v>
      </c>
      <c r="I814">
        <f>VLOOKUP(B814,Prekės!$A$2:$E$3000,5,FALSE)</f>
        <v>0</v>
      </c>
      <c r="J814">
        <f t="shared" si="27"/>
        <v>0</v>
      </c>
      <c r="K814">
        <f t="shared" si="28"/>
        <v>24180</v>
      </c>
    </row>
    <row r="815" spans="1:11">
      <c r="A815" s="1">
        <f>Atask.AtsOp!A400</f>
        <v>42471</v>
      </c>
      <c r="B815" t="str">
        <f>Atask.AtsOp!E400</f>
        <v>1110-0001</v>
      </c>
      <c r="C815" t="str">
        <f>Atask.AtsOp!H400</f>
        <v>Baltas vynas</v>
      </c>
      <c r="D815" t="str">
        <f>Atask.AtsOp!N400</f>
        <v>LTR</v>
      </c>
      <c r="E815" t="str">
        <f>Atask.AtsOp!I400</f>
        <v>Perkelti</v>
      </c>
      <c r="F815">
        <f>Atask.AtsOp!M400</f>
        <v>-36.270000000000003</v>
      </c>
      <c r="G815">
        <f>VLOOKUP(B815,Prekės!$A$2:$E$3000,3,FALSE)</f>
        <v>230</v>
      </c>
      <c r="H815">
        <f>VLOOKUP(B815,Prekės!$A$2:$E$3000,4,FALSE)</f>
        <v>0</v>
      </c>
      <c r="I815">
        <f>VLOOKUP(B815,Prekės!$A$2:$E$3000,5,FALSE)</f>
        <v>0</v>
      </c>
      <c r="J815">
        <f t="shared" si="27"/>
        <v>0</v>
      </c>
      <c r="K815">
        <f t="shared" si="28"/>
        <v>-36.270000000000003</v>
      </c>
    </row>
    <row r="816" spans="1:11">
      <c r="A816" s="1">
        <f>Atask.AtsOp!A401</f>
        <v>42472</v>
      </c>
      <c r="B816" t="str">
        <f>Atask.AtsOp!E401</f>
        <v>1110-0001</v>
      </c>
      <c r="C816" t="str">
        <f>Atask.AtsOp!H401</f>
        <v>Baltas vynas</v>
      </c>
      <c r="D816" t="str">
        <f>Atask.AtsOp!N401</f>
        <v>LTR</v>
      </c>
      <c r="E816" t="str">
        <f>Atask.AtsOp!I401</f>
        <v>Perkelti</v>
      </c>
      <c r="F816">
        <f>Atask.AtsOp!M401</f>
        <v>-14318.34</v>
      </c>
      <c r="G816">
        <f>VLOOKUP(B816,Prekės!$A$2:$E$3000,3,FALSE)</f>
        <v>230</v>
      </c>
      <c r="H816">
        <f>VLOOKUP(B816,Prekės!$A$2:$E$3000,4,FALSE)</f>
        <v>0</v>
      </c>
      <c r="I816">
        <f>VLOOKUP(B816,Prekės!$A$2:$E$3000,5,FALSE)</f>
        <v>0</v>
      </c>
      <c r="J816">
        <f t="shared" si="27"/>
        <v>0</v>
      </c>
      <c r="K816">
        <f t="shared" si="28"/>
        <v>-14318.34</v>
      </c>
    </row>
    <row r="817" spans="1:11">
      <c r="A817" s="1">
        <f>Atask.AtsOp!A402</f>
        <v>42472</v>
      </c>
      <c r="B817" t="str">
        <f>Atask.AtsOp!E402</f>
        <v>1110-0001</v>
      </c>
      <c r="C817" t="str">
        <f>Atask.AtsOp!H402</f>
        <v>Baltas vynas</v>
      </c>
      <c r="D817" t="str">
        <f>Atask.AtsOp!N402</f>
        <v>LTR</v>
      </c>
      <c r="E817" t="str">
        <f>Atask.AtsOp!I402</f>
        <v>Perkelti</v>
      </c>
      <c r="F817">
        <f>Atask.AtsOp!M402</f>
        <v>14318.34</v>
      </c>
      <c r="G817">
        <f>VLOOKUP(B817,Prekės!$A$2:$E$3000,3,FALSE)</f>
        <v>230</v>
      </c>
      <c r="H817">
        <f>VLOOKUP(B817,Prekės!$A$2:$E$3000,4,FALSE)</f>
        <v>0</v>
      </c>
      <c r="I817">
        <f>VLOOKUP(B817,Prekės!$A$2:$E$3000,5,FALSE)</f>
        <v>0</v>
      </c>
      <c r="J817">
        <f t="shared" si="27"/>
        <v>0</v>
      </c>
      <c r="K817">
        <f t="shared" si="28"/>
        <v>14318.34</v>
      </c>
    </row>
    <row r="818" spans="1:11">
      <c r="A818" s="1">
        <f>Atask.AtsOp!A403</f>
        <v>42472</v>
      </c>
      <c r="B818" t="str">
        <f>Atask.AtsOp!E403</f>
        <v>1110-0001</v>
      </c>
      <c r="C818" t="str">
        <f>Atask.AtsOp!H403</f>
        <v>Baltas vynas</v>
      </c>
      <c r="D818" t="str">
        <f>Atask.AtsOp!N403</f>
        <v>LTR</v>
      </c>
      <c r="E818" t="str">
        <f>Atask.AtsOp!I403</f>
        <v>Perkelti</v>
      </c>
      <c r="F818">
        <f>Atask.AtsOp!M403</f>
        <v>-24450</v>
      </c>
      <c r="G818">
        <f>VLOOKUP(B818,Prekės!$A$2:$E$3000,3,FALSE)</f>
        <v>230</v>
      </c>
      <c r="H818">
        <f>VLOOKUP(B818,Prekės!$A$2:$E$3000,4,FALSE)</f>
        <v>0</v>
      </c>
      <c r="I818">
        <f>VLOOKUP(B818,Prekės!$A$2:$E$3000,5,FALSE)</f>
        <v>0</v>
      </c>
      <c r="J818">
        <f t="shared" si="27"/>
        <v>0</v>
      </c>
      <c r="K818">
        <f t="shared" si="28"/>
        <v>-24450</v>
      </c>
    </row>
    <row r="819" spans="1:11">
      <c r="A819" s="1">
        <f>Atask.AtsOp!A404</f>
        <v>42472</v>
      </c>
      <c r="B819" t="str">
        <f>Atask.AtsOp!E404</f>
        <v>1110-0001</v>
      </c>
      <c r="C819" t="str">
        <f>Atask.AtsOp!H404</f>
        <v>Baltas vynas</v>
      </c>
      <c r="D819" t="str">
        <f>Atask.AtsOp!N404</f>
        <v>LTR</v>
      </c>
      <c r="E819" t="str">
        <f>Atask.AtsOp!I404</f>
        <v>Perkelti</v>
      </c>
      <c r="F819">
        <f>Atask.AtsOp!M404</f>
        <v>24450</v>
      </c>
      <c r="G819">
        <f>VLOOKUP(B819,Prekės!$A$2:$E$3000,3,FALSE)</f>
        <v>230</v>
      </c>
      <c r="H819">
        <f>VLOOKUP(B819,Prekės!$A$2:$E$3000,4,FALSE)</f>
        <v>0</v>
      </c>
      <c r="I819">
        <f>VLOOKUP(B819,Prekės!$A$2:$E$3000,5,FALSE)</f>
        <v>0</v>
      </c>
      <c r="J819">
        <f t="shared" si="27"/>
        <v>0</v>
      </c>
      <c r="K819">
        <f t="shared" si="28"/>
        <v>24450</v>
      </c>
    </row>
    <row r="820" spans="1:11">
      <c r="A820" s="1">
        <f>Atask.AtsOp!A405</f>
        <v>42471</v>
      </c>
      <c r="B820" t="str">
        <f>Atask.AtsOp!E405</f>
        <v>1110-0001</v>
      </c>
      <c r="C820" t="str">
        <f>Atask.AtsOp!H405</f>
        <v>Baltas vynas</v>
      </c>
      <c r="D820" t="str">
        <f>Atask.AtsOp!N405</f>
        <v>LTR</v>
      </c>
      <c r="E820" t="str">
        <f>Atask.AtsOp!I405</f>
        <v>Perkelti</v>
      </c>
      <c r="F820">
        <f>Atask.AtsOp!M405</f>
        <v>-26288.06</v>
      </c>
      <c r="G820">
        <f>VLOOKUP(B820,Prekės!$A$2:$E$3000,3,FALSE)</f>
        <v>230</v>
      </c>
      <c r="H820">
        <f>VLOOKUP(B820,Prekės!$A$2:$E$3000,4,FALSE)</f>
        <v>0</v>
      </c>
      <c r="I820">
        <f>VLOOKUP(B820,Prekės!$A$2:$E$3000,5,FALSE)</f>
        <v>0</v>
      </c>
      <c r="J820">
        <f t="shared" si="27"/>
        <v>0</v>
      </c>
      <c r="K820">
        <f t="shared" si="28"/>
        <v>-26288.06</v>
      </c>
    </row>
    <row r="821" spans="1:11">
      <c r="A821" s="1">
        <f>Atask.AtsOp!A406</f>
        <v>42471</v>
      </c>
      <c r="B821" t="str">
        <f>Atask.AtsOp!E406</f>
        <v>1110-0001</v>
      </c>
      <c r="C821" t="str">
        <f>Atask.AtsOp!H406</f>
        <v>Baltas vynas</v>
      </c>
      <c r="D821" t="str">
        <f>Atask.AtsOp!N406</f>
        <v>LTR</v>
      </c>
      <c r="E821" t="str">
        <f>Atask.AtsOp!I406</f>
        <v>Perkelti</v>
      </c>
      <c r="F821">
        <f>Atask.AtsOp!M406</f>
        <v>26288.06</v>
      </c>
      <c r="G821">
        <f>VLOOKUP(B821,Prekės!$A$2:$E$3000,3,FALSE)</f>
        <v>230</v>
      </c>
      <c r="H821">
        <f>VLOOKUP(B821,Prekės!$A$2:$E$3000,4,FALSE)</f>
        <v>0</v>
      </c>
      <c r="I821">
        <f>VLOOKUP(B821,Prekės!$A$2:$E$3000,5,FALSE)</f>
        <v>0</v>
      </c>
      <c r="J821">
        <f t="shared" si="27"/>
        <v>0</v>
      </c>
      <c r="K821">
        <f t="shared" si="28"/>
        <v>26288.06</v>
      </c>
    </row>
    <row r="822" spans="1:11">
      <c r="A822" s="1">
        <f>Atask.AtsOp!A407</f>
        <v>42471</v>
      </c>
      <c r="B822" t="str">
        <f>Atask.AtsOp!E407</f>
        <v>1110-0001</v>
      </c>
      <c r="C822" t="str">
        <f>Atask.AtsOp!H407</f>
        <v>Baltas vynas</v>
      </c>
      <c r="D822" t="str">
        <f>Atask.AtsOp!N407</f>
        <v>LTR</v>
      </c>
      <c r="E822" t="str">
        <f>Atask.AtsOp!I407</f>
        <v>Perkelti</v>
      </c>
      <c r="F822">
        <f>Atask.AtsOp!M407</f>
        <v>-4321.3900000000003</v>
      </c>
      <c r="G822">
        <f>VLOOKUP(B822,Prekės!$A$2:$E$3000,3,FALSE)</f>
        <v>230</v>
      </c>
      <c r="H822">
        <f>VLOOKUP(B822,Prekės!$A$2:$E$3000,4,FALSE)</f>
        <v>0</v>
      </c>
      <c r="I822">
        <f>VLOOKUP(B822,Prekės!$A$2:$E$3000,5,FALSE)</f>
        <v>0</v>
      </c>
      <c r="J822">
        <f t="shared" si="27"/>
        <v>0</v>
      </c>
      <c r="K822">
        <f t="shared" si="28"/>
        <v>-4321.3900000000003</v>
      </c>
    </row>
    <row r="823" spans="1:11">
      <c r="A823" s="1">
        <f>Atask.AtsOp!A408</f>
        <v>42471</v>
      </c>
      <c r="B823" t="str">
        <f>Atask.AtsOp!E408</f>
        <v>1110-0001</v>
      </c>
      <c r="C823" t="str">
        <f>Atask.AtsOp!H408</f>
        <v>Baltas vynas</v>
      </c>
      <c r="D823" t="str">
        <f>Atask.AtsOp!N408</f>
        <v>LTR</v>
      </c>
      <c r="E823" t="str">
        <f>Atask.AtsOp!I408</f>
        <v>Perkelti</v>
      </c>
      <c r="F823">
        <f>Atask.AtsOp!M408</f>
        <v>4321.3900000000003</v>
      </c>
      <c r="G823">
        <f>VLOOKUP(B823,Prekės!$A$2:$E$3000,3,FALSE)</f>
        <v>230</v>
      </c>
      <c r="H823">
        <f>VLOOKUP(B823,Prekės!$A$2:$E$3000,4,FALSE)</f>
        <v>0</v>
      </c>
      <c r="I823">
        <f>VLOOKUP(B823,Prekės!$A$2:$E$3000,5,FALSE)</f>
        <v>0</v>
      </c>
      <c r="J823">
        <f t="shared" si="27"/>
        <v>0</v>
      </c>
      <c r="K823">
        <f t="shared" si="28"/>
        <v>4321.3900000000003</v>
      </c>
    </row>
    <row r="824" spans="1:11">
      <c r="A824" s="1">
        <f>Atask.AtsOp!A409</f>
        <v>42472</v>
      </c>
      <c r="B824" t="str">
        <f>Atask.AtsOp!E409</f>
        <v>1110-0001</v>
      </c>
      <c r="C824" t="str">
        <f>Atask.AtsOp!H409</f>
        <v>Baltas vynas</v>
      </c>
      <c r="D824" t="str">
        <f>Atask.AtsOp!N409</f>
        <v>LTR</v>
      </c>
      <c r="E824" t="str">
        <f>Atask.AtsOp!I409</f>
        <v>Gamybos eilutė</v>
      </c>
      <c r="F824">
        <f>Atask.AtsOp!M409</f>
        <v>-4502.9799999999996</v>
      </c>
      <c r="G824">
        <f>VLOOKUP(B824,Prekės!$A$2:$E$3000,3,FALSE)</f>
        <v>230</v>
      </c>
      <c r="H824">
        <f>VLOOKUP(B824,Prekės!$A$2:$E$3000,4,FALSE)</f>
        <v>0</v>
      </c>
      <c r="I824">
        <f>VLOOKUP(B824,Prekės!$A$2:$E$3000,5,FALSE)</f>
        <v>0</v>
      </c>
      <c r="J824">
        <f t="shared" si="27"/>
        <v>0</v>
      </c>
      <c r="K824">
        <f t="shared" si="28"/>
        <v>-4502.9799999999996</v>
      </c>
    </row>
    <row r="825" spans="1:11">
      <c r="A825" s="1">
        <f>Atask.AtsOp!A410</f>
        <v>42471</v>
      </c>
      <c r="B825" t="str">
        <f>Atask.AtsOp!E410</f>
        <v>1110-0001</v>
      </c>
      <c r="C825" t="str">
        <f>Atask.AtsOp!H410</f>
        <v>Baltas vynas</v>
      </c>
      <c r="D825" t="str">
        <f>Atask.AtsOp!N410</f>
        <v>LTR</v>
      </c>
      <c r="E825" t="str">
        <f>Atask.AtsOp!I410</f>
        <v>Perkelti</v>
      </c>
      <c r="F825">
        <f>Atask.AtsOp!M410</f>
        <v>-26301.21</v>
      </c>
      <c r="G825">
        <f>VLOOKUP(B825,Prekės!$A$2:$E$3000,3,FALSE)</f>
        <v>230</v>
      </c>
      <c r="H825">
        <f>VLOOKUP(B825,Prekės!$A$2:$E$3000,4,FALSE)</f>
        <v>0</v>
      </c>
      <c r="I825">
        <f>VLOOKUP(B825,Prekės!$A$2:$E$3000,5,FALSE)</f>
        <v>0</v>
      </c>
      <c r="J825">
        <f t="shared" si="27"/>
        <v>0</v>
      </c>
      <c r="K825">
        <f t="shared" si="28"/>
        <v>-26301.21</v>
      </c>
    </row>
    <row r="826" spans="1:11">
      <c r="A826" s="1">
        <f>Atask.AtsOp!A411</f>
        <v>42471</v>
      </c>
      <c r="B826" t="str">
        <f>Atask.AtsOp!E411</f>
        <v>1110-0001</v>
      </c>
      <c r="C826" t="str">
        <f>Atask.AtsOp!H411</f>
        <v>Baltas vynas</v>
      </c>
      <c r="D826" t="str">
        <f>Atask.AtsOp!N411</f>
        <v>LTR</v>
      </c>
      <c r="E826" t="str">
        <f>Atask.AtsOp!I411</f>
        <v>Perkelti</v>
      </c>
      <c r="F826">
        <f>Atask.AtsOp!M411</f>
        <v>26301.21</v>
      </c>
      <c r="G826">
        <f>VLOOKUP(B826,Prekės!$A$2:$E$3000,3,FALSE)</f>
        <v>230</v>
      </c>
      <c r="H826">
        <f>VLOOKUP(B826,Prekės!$A$2:$E$3000,4,FALSE)</f>
        <v>0</v>
      </c>
      <c r="I826">
        <f>VLOOKUP(B826,Prekės!$A$2:$E$3000,5,FALSE)</f>
        <v>0</v>
      </c>
      <c r="J826">
        <f t="shared" si="27"/>
        <v>0</v>
      </c>
      <c r="K826">
        <f t="shared" si="28"/>
        <v>26301.21</v>
      </c>
    </row>
    <row r="827" spans="1:11">
      <c r="A827" s="1">
        <f>Atask.AtsOp!A412</f>
        <v>42471</v>
      </c>
      <c r="B827" t="str">
        <f>Atask.AtsOp!E412</f>
        <v>1110-0001</v>
      </c>
      <c r="C827" t="str">
        <f>Atask.AtsOp!H412</f>
        <v>Baltas vynas</v>
      </c>
      <c r="D827" t="str">
        <f>Atask.AtsOp!N412</f>
        <v>LTR</v>
      </c>
      <c r="E827" t="str">
        <f>Atask.AtsOp!I412</f>
        <v>Perkelti</v>
      </c>
      <c r="F827">
        <f>Atask.AtsOp!M412</f>
        <v>-13.15</v>
      </c>
      <c r="G827">
        <f>VLOOKUP(B827,Prekės!$A$2:$E$3000,3,FALSE)</f>
        <v>230</v>
      </c>
      <c r="H827">
        <f>VLOOKUP(B827,Prekės!$A$2:$E$3000,4,FALSE)</f>
        <v>0</v>
      </c>
      <c r="I827">
        <f>VLOOKUP(B827,Prekės!$A$2:$E$3000,5,FALSE)</f>
        <v>0</v>
      </c>
      <c r="J827">
        <f t="shared" si="27"/>
        <v>0</v>
      </c>
      <c r="K827">
        <f t="shared" si="28"/>
        <v>-13.15</v>
      </c>
    </row>
    <row r="828" spans="1:11">
      <c r="A828" s="1">
        <f>Atask.AtsOp!A413</f>
        <v>42472</v>
      </c>
      <c r="B828" t="str">
        <f>Atask.AtsOp!E413</f>
        <v>1110-0001</v>
      </c>
      <c r="C828" t="str">
        <f>Atask.AtsOp!H413</f>
        <v>Baltas vynas</v>
      </c>
      <c r="D828" t="str">
        <f>Atask.AtsOp!N413</f>
        <v>LTR</v>
      </c>
      <c r="E828" t="str">
        <f>Atask.AtsOp!I413</f>
        <v>Perkelti</v>
      </c>
      <c r="F828">
        <f>Atask.AtsOp!M413</f>
        <v>-17753.330000000002</v>
      </c>
      <c r="G828">
        <f>VLOOKUP(B828,Prekės!$A$2:$E$3000,3,FALSE)</f>
        <v>230</v>
      </c>
      <c r="H828">
        <f>VLOOKUP(B828,Prekės!$A$2:$E$3000,4,FALSE)</f>
        <v>0</v>
      </c>
      <c r="I828">
        <f>VLOOKUP(B828,Prekės!$A$2:$E$3000,5,FALSE)</f>
        <v>0</v>
      </c>
      <c r="J828">
        <f t="shared" si="27"/>
        <v>0</v>
      </c>
      <c r="K828">
        <f t="shared" si="28"/>
        <v>-17753.330000000002</v>
      </c>
    </row>
    <row r="829" spans="1:11">
      <c r="A829" s="1">
        <f>Atask.AtsOp!A414</f>
        <v>42472</v>
      </c>
      <c r="B829" t="str">
        <f>Atask.AtsOp!E414</f>
        <v>1110-0001</v>
      </c>
      <c r="C829" t="str">
        <f>Atask.AtsOp!H414</f>
        <v>Baltas vynas</v>
      </c>
      <c r="D829" t="str">
        <f>Atask.AtsOp!N414</f>
        <v>LTR</v>
      </c>
      <c r="E829" t="str">
        <f>Atask.AtsOp!I414</f>
        <v>Perkelti</v>
      </c>
      <c r="F829">
        <f>Atask.AtsOp!M414</f>
        <v>17753.330000000002</v>
      </c>
      <c r="G829">
        <f>VLOOKUP(B829,Prekės!$A$2:$E$3000,3,FALSE)</f>
        <v>230</v>
      </c>
      <c r="H829">
        <f>VLOOKUP(B829,Prekės!$A$2:$E$3000,4,FALSE)</f>
        <v>0</v>
      </c>
      <c r="I829">
        <f>VLOOKUP(B829,Prekės!$A$2:$E$3000,5,FALSE)</f>
        <v>0</v>
      </c>
      <c r="J829">
        <f t="shared" si="27"/>
        <v>0</v>
      </c>
      <c r="K829">
        <f t="shared" si="28"/>
        <v>17753.330000000002</v>
      </c>
    </row>
    <row r="830" spans="1:11">
      <c r="A830" s="1">
        <f>Atask.AtsOp!A415</f>
        <v>42472</v>
      </c>
      <c r="B830" t="str">
        <f>Atask.AtsOp!E415</f>
        <v>1110-0001</v>
      </c>
      <c r="C830" t="str">
        <f>Atask.AtsOp!H415</f>
        <v>Baltas vynas</v>
      </c>
      <c r="D830" t="str">
        <f>Atask.AtsOp!N415</f>
        <v>LTR</v>
      </c>
      <c r="E830" t="str">
        <f>Atask.AtsOp!I415</f>
        <v>Perkelti</v>
      </c>
      <c r="F830">
        <f>Atask.AtsOp!M415</f>
        <v>-15.98</v>
      </c>
      <c r="G830">
        <f>VLOOKUP(B830,Prekės!$A$2:$E$3000,3,FALSE)</f>
        <v>230</v>
      </c>
      <c r="H830">
        <f>VLOOKUP(B830,Prekės!$A$2:$E$3000,4,FALSE)</f>
        <v>0</v>
      </c>
      <c r="I830">
        <f>VLOOKUP(B830,Prekės!$A$2:$E$3000,5,FALSE)</f>
        <v>0</v>
      </c>
      <c r="J830">
        <f t="shared" si="27"/>
        <v>0</v>
      </c>
      <c r="K830">
        <f t="shared" si="28"/>
        <v>-15.98</v>
      </c>
    </row>
    <row r="831" spans="1:11">
      <c r="A831" s="1">
        <f>Atask.AtsOp!A416</f>
        <v>42472</v>
      </c>
      <c r="B831" t="str">
        <f>Atask.AtsOp!E416</f>
        <v>1110-0001</v>
      </c>
      <c r="C831" t="str">
        <f>Atask.AtsOp!H416</f>
        <v>Baltas vynas</v>
      </c>
      <c r="D831" t="str">
        <f>Atask.AtsOp!N416</f>
        <v>LTR</v>
      </c>
      <c r="E831" t="str">
        <f>Atask.AtsOp!I416</f>
        <v>Perkelti</v>
      </c>
      <c r="F831">
        <f>Atask.AtsOp!M416</f>
        <v>-19300</v>
      </c>
      <c r="G831">
        <f>VLOOKUP(B831,Prekės!$A$2:$E$3000,3,FALSE)</f>
        <v>230</v>
      </c>
      <c r="H831">
        <f>VLOOKUP(B831,Prekės!$A$2:$E$3000,4,FALSE)</f>
        <v>0</v>
      </c>
      <c r="I831">
        <f>VLOOKUP(B831,Prekės!$A$2:$E$3000,5,FALSE)</f>
        <v>0</v>
      </c>
      <c r="J831">
        <f t="shared" si="27"/>
        <v>0</v>
      </c>
      <c r="K831">
        <f t="shared" si="28"/>
        <v>-19300</v>
      </c>
    </row>
    <row r="832" spans="1:11">
      <c r="A832" s="1">
        <f>Atask.AtsOp!A417</f>
        <v>42472</v>
      </c>
      <c r="B832" t="str">
        <f>Atask.AtsOp!E417</f>
        <v>1110-0001</v>
      </c>
      <c r="C832" t="str">
        <f>Atask.AtsOp!H417</f>
        <v>Baltas vynas</v>
      </c>
      <c r="D832" t="str">
        <f>Atask.AtsOp!N417</f>
        <v>LTR</v>
      </c>
      <c r="E832" t="str">
        <f>Atask.AtsOp!I417</f>
        <v>Perkelti</v>
      </c>
      <c r="F832">
        <f>Atask.AtsOp!M417</f>
        <v>19300</v>
      </c>
      <c r="G832">
        <f>VLOOKUP(B832,Prekės!$A$2:$E$3000,3,FALSE)</f>
        <v>230</v>
      </c>
      <c r="H832">
        <f>VLOOKUP(B832,Prekės!$A$2:$E$3000,4,FALSE)</f>
        <v>0</v>
      </c>
      <c r="I832">
        <f>VLOOKUP(B832,Prekės!$A$2:$E$3000,5,FALSE)</f>
        <v>0</v>
      </c>
      <c r="J832">
        <f t="shared" si="27"/>
        <v>0</v>
      </c>
      <c r="K832">
        <f t="shared" si="28"/>
        <v>19300</v>
      </c>
    </row>
    <row r="833" spans="1:11">
      <c r="A833" s="1">
        <f>Atask.AtsOp!A418</f>
        <v>42472</v>
      </c>
      <c r="B833" t="str">
        <f>Atask.AtsOp!E418</f>
        <v>1110-0001</v>
      </c>
      <c r="C833" t="str">
        <f>Atask.AtsOp!H418</f>
        <v>Baltas vynas</v>
      </c>
      <c r="D833" t="str">
        <f>Atask.AtsOp!N418</f>
        <v>LTR</v>
      </c>
      <c r="E833" t="str">
        <f>Atask.AtsOp!I418</f>
        <v>Perkelti</v>
      </c>
      <c r="F833">
        <f>Atask.AtsOp!M418</f>
        <v>-4502.9799999999996</v>
      </c>
      <c r="G833">
        <f>VLOOKUP(B833,Prekės!$A$2:$E$3000,3,FALSE)</f>
        <v>230</v>
      </c>
      <c r="H833">
        <f>VLOOKUP(B833,Prekės!$A$2:$E$3000,4,FALSE)</f>
        <v>0</v>
      </c>
      <c r="I833">
        <f>VLOOKUP(B833,Prekės!$A$2:$E$3000,5,FALSE)</f>
        <v>0</v>
      </c>
      <c r="J833">
        <f t="shared" si="27"/>
        <v>0</v>
      </c>
      <c r="K833">
        <f t="shared" si="28"/>
        <v>-4502.9799999999996</v>
      </c>
    </row>
    <row r="834" spans="1:11">
      <c r="A834" s="1">
        <f>Atask.AtsOp!A419</f>
        <v>42472</v>
      </c>
      <c r="B834" t="str">
        <f>Atask.AtsOp!E419</f>
        <v>1110-0001</v>
      </c>
      <c r="C834" t="str">
        <f>Atask.AtsOp!H419</f>
        <v>Baltas vynas</v>
      </c>
      <c r="D834" t="str">
        <f>Atask.AtsOp!N419</f>
        <v>LTR</v>
      </c>
      <c r="E834" t="str">
        <f>Atask.AtsOp!I419</f>
        <v>Perkelti</v>
      </c>
      <c r="F834">
        <f>Atask.AtsOp!M419</f>
        <v>4502.9799999999996</v>
      </c>
      <c r="G834">
        <f>VLOOKUP(B834,Prekės!$A$2:$E$3000,3,FALSE)</f>
        <v>230</v>
      </c>
      <c r="H834">
        <f>VLOOKUP(B834,Prekės!$A$2:$E$3000,4,FALSE)</f>
        <v>0</v>
      </c>
      <c r="I834">
        <f>VLOOKUP(B834,Prekės!$A$2:$E$3000,5,FALSE)</f>
        <v>0</v>
      </c>
      <c r="J834">
        <f t="shared" si="27"/>
        <v>0</v>
      </c>
      <c r="K834">
        <f t="shared" si="28"/>
        <v>4502.9799999999996</v>
      </c>
    </row>
    <row r="835" spans="1:11">
      <c r="A835" s="1">
        <f>Atask.AtsOp!A420</f>
        <v>42472</v>
      </c>
      <c r="B835" t="str">
        <f>Atask.AtsOp!E420</f>
        <v>1110-0001</v>
      </c>
      <c r="C835" t="str">
        <f>Atask.AtsOp!H420</f>
        <v>Baltas vynas</v>
      </c>
      <c r="D835" t="str">
        <f>Atask.AtsOp!N420</f>
        <v>LTR</v>
      </c>
      <c r="E835" t="str">
        <f>Atask.AtsOp!I420</f>
        <v>Perkelti</v>
      </c>
      <c r="F835">
        <f>Atask.AtsOp!M420</f>
        <v>-4.96</v>
      </c>
      <c r="G835">
        <f>VLOOKUP(B835,Prekės!$A$2:$E$3000,3,FALSE)</f>
        <v>230</v>
      </c>
      <c r="H835">
        <f>VLOOKUP(B835,Prekės!$A$2:$E$3000,4,FALSE)</f>
        <v>0</v>
      </c>
      <c r="I835">
        <f>VLOOKUP(B835,Prekės!$A$2:$E$3000,5,FALSE)</f>
        <v>0</v>
      </c>
      <c r="J835">
        <f t="shared" si="27"/>
        <v>0</v>
      </c>
      <c r="K835">
        <f t="shared" si="28"/>
        <v>-4.96</v>
      </c>
    </row>
    <row r="836" spans="1:11">
      <c r="A836" s="1">
        <f>Atask.AtsOp!A421</f>
        <v>42472</v>
      </c>
      <c r="B836" t="str">
        <f>Atask.AtsOp!E421</f>
        <v>1110-0001</v>
      </c>
      <c r="C836" t="str">
        <f>Atask.AtsOp!H421</f>
        <v>Baltas vynas</v>
      </c>
      <c r="D836" t="str">
        <f>Atask.AtsOp!N421</f>
        <v>LTR</v>
      </c>
      <c r="E836" t="str">
        <f>Atask.AtsOp!I421</f>
        <v>Pirkimo užsakymas</v>
      </c>
      <c r="F836">
        <f>Atask.AtsOp!M421</f>
        <v>24972.51</v>
      </c>
      <c r="G836">
        <f>VLOOKUP(B836,Prekės!$A$2:$E$3000,3,FALSE)</f>
        <v>230</v>
      </c>
      <c r="H836">
        <f>VLOOKUP(B836,Prekės!$A$2:$E$3000,4,FALSE)</f>
        <v>0</v>
      </c>
      <c r="I836">
        <f>VLOOKUP(B836,Prekės!$A$2:$E$3000,5,FALSE)</f>
        <v>0</v>
      </c>
      <c r="J836">
        <f t="shared" si="27"/>
        <v>0</v>
      </c>
      <c r="K836">
        <f t="shared" si="28"/>
        <v>24972.51</v>
      </c>
    </row>
    <row r="837" spans="1:11">
      <c r="A837" s="1">
        <f>Atask.AtsOp!A422</f>
        <v>42473</v>
      </c>
      <c r="B837" t="str">
        <f>Atask.AtsOp!E422</f>
        <v>1110-0001</v>
      </c>
      <c r="C837" t="str">
        <f>Atask.AtsOp!H422</f>
        <v>Baltas vynas</v>
      </c>
      <c r="D837" t="str">
        <f>Atask.AtsOp!N422</f>
        <v>LTR</v>
      </c>
      <c r="E837" t="str">
        <f>Atask.AtsOp!I422</f>
        <v>Perkelti</v>
      </c>
      <c r="F837">
        <f>Atask.AtsOp!M422</f>
        <v>-5193.13</v>
      </c>
      <c r="G837">
        <f>VLOOKUP(B837,Prekės!$A$2:$E$3000,3,FALSE)</f>
        <v>230</v>
      </c>
      <c r="H837">
        <f>VLOOKUP(B837,Prekės!$A$2:$E$3000,4,FALSE)</f>
        <v>0</v>
      </c>
      <c r="I837">
        <f>VLOOKUP(B837,Prekės!$A$2:$E$3000,5,FALSE)</f>
        <v>0</v>
      </c>
      <c r="J837">
        <f t="shared" si="27"/>
        <v>0</v>
      </c>
      <c r="K837">
        <f t="shared" si="28"/>
        <v>-5193.13</v>
      </c>
    </row>
    <row r="838" spans="1:11">
      <c r="A838" s="1">
        <f>Atask.AtsOp!A423</f>
        <v>42473</v>
      </c>
      <c r="B838" t="str">
        <f>Atask.AtsOp!E423</f>
        <v>1110-0001</v>
      </c>
      <c r="C838" t="str">
        <f>Atask.AtsOp!H423</f>
        <v>Baltas vynas</v>
      </c>
      <c r="D838" t="str">
        <f>Atask.AtsOp!N423</f>
        <v>LTR</v>
      </c>
      <c r="E838" t="str">
        <f>Atask.AtsOp!I423</f>
        <v>Perkelti</v>
      </c>
      <c r="F838">
        <f>Atask.AtsOp!M423</f>
        <v>19400</v>
      </c>
      <c r="G838">
        <f>VLOOKUP(B838,Prekės!$A$2:$E$3000,3,FALSE)</f>
        <v>230</v>
      </c>
      <c r="H838">
        <f>VLOOKUP(B838,Prekės!$A$2:$E$3000,4,FALSE)</f>
        <v>0</v>
      </c>
      <c r="I838">
        <f>VLOOKUP(B838,Prekės!$A$2:$E$3000,5,FALSE)</f>
        <v>0</v>
      </c>
      <c r="J838">
        <f t="shared" si="27"/>
        <v>0</v>
      </c>
      <c r="K838">
        <f t="shared" si="28"/>
        <v>19400</v>
      </c>
    </row>
    <row r="839" spans="1:11">
      <c r="A839" s="1">
        <f>Atask.AtsOp!A424</f>
        <v>42473</v>
      </c>
      <c r="B839" t="str">
        <f>Atask.AtsOp!E424</f>
        <v>1110-0001</v>
      </c>
      <c r="C839" t="str">
        <f>Atask.AtsOp!H424</f>
        <v>Baltas vynas</v>
      </c>
      <c r="D839" t="str">
        <f>Atask.AtsOp!N424</f>
        <v>LTR</v>
      </c>
      <c r="E839" t="str">
        <f>Atask.AtsOp!I424</f>
        <v>Perkelti</v>
      </c>
      <c r="F839">
        <f>Atask.AtsOp!M424</f>
        <v>-19320.97</v>
      </c>
      <c r="G839">
        <f>VLOOKUP(B839,Prekės!$A$2:$E$3000,3,FALSE)</f>
        <v>230</v>
      </c>
      <c r="H839">
        <f>VLOOKUP(B839,Prekės!$A$2:$E$3000,4,FALSE)</f>
        <v>0</v>
      </c>
      <c r="I839">
        <f>VLOOKUP(B839,Prekės!$A$2:$E$3000,5,FALSE)</f>
        <v>0</v>
      </c>
      <c r="J839">
        <f t="shared" si="27"/>
        <v>0</v>
      </c>
      <c r="K839">
        <f t="shared" si="28"/>
        <v>-19320.97</v>
      </c>
    </row>
    <row r="840" spans="1:11">
      <c r="A840" s="1">
        <f>Atask.AtsOp!A425</f>
        <v>42473</v>
      </c>
      <c r="B840" t="str">
        <f>Atask.AtsOp!E425</f>
        <v>1110-0001</v>
      </c>
      <c r="C840" t="str">
        <f>Atask.AtsOp!H425</f>
        <v>Baltas vynas</v>
      </c>
      <c r="D840" t="str">
        <f>Atask.AtsOp!N425</f>
        <v>LTR</v>
      </c>
      <c r="E840" t="str">
        <f>Atask.AtsOp!I425</f>
        <v>Perkelti</v>
      </c>
      <c r="F840">
        <f>Atask.AtsOp!M425</f>
        <v>19320.97</v>
      </c>
      <c r="G840">
        <f>VLOOKUP(B840,Prekės!$A$2:$E$3000,3,FALSE)</f>
        <v>230</v>
      </c>
      <c r="H840">
        <f>VLOOKUP(B840,Prekės!$A$2:$E$3000,4,FALSE)</f>
        <v>0</v>
      </c>
      <c r="I840">
        <f>VLOOKUP(B840,Prekės!$A$2:$E$3000,5,FALSE)</f>
        <v>0</v>
      </c>
      <c r="J840">
        <f t="shared" si="27"/>
        <v>0</v>
      </c>
      <c r="K840">
        <f t="shared" si="28"/>
        <v>19320.97</v>
      </c>
    </row>
    <row r="841" spans="1:11">
      <c r="A841" s="1">
        <f>Atask.AtsOp!A426</f>
        <v>42473</v>
      </c>
      <c r="B841" t="str">
        <f>Atask.AtsOp!E426</f>
        <v>1110-0001</v>
      </c>
      <c r="C841" t="str">
        <f>Atask.AtsOp!H426</f>
        <v>Baltas vynas</v>
      </c>
      <c r="D841" t="str">
        <f>Atask.AtsOp!N426</f>
        <v>LTR</v>
      </c>
      <c r="E841" t="str">
        <f>Atask.AtsOp!I426</f>
        <v>Perkelti</v>
      </c>
      <c r="F841">
        <f>Atask.AtsOp!M426</f>
        <v>-24410</v>
      </c>
      <c r="G841">
        <f>VLOOKUP(B841,Prekės!$A$2:$E$3000,3,FALSE)</f>
        <v>230</v>
      </c>
      <c r="H841">
        <f>VLOOKUP(B841,Prekės!$A$2:$E$3000,4,FALSE)</f>
        <v>0</v>
      </c>
      <c r="I841">
        <f>VLOOKUP(B841,Prekės!$A$2:$E$3000,5,FALSE)</f>
        <v>0</v>
      </c>
      <c r="J841">
        <f t="shared" si="27"/>
        <v>0</v>
      </c>
      <c r="K841">
        <f t="shared" si="28"/>
        <v>-24410</v>
      </c>
    </row>
    <row r="842" spans="1:11">
      <c r="A842" s="1">
        <f>Atask.AtsOp!A427</f>
        <v>42473</v>
      </c>
      <c r="B842" t="str">
        <f>Atask.AtsOp!E427</f>
        <v>1110-0001</v>
      </c>
      <c r="C842" t="str">
        <f>Atask.AtsOp!H427</f>
        <v>Baltas vynas</v>
      </c>
      <c r="D842" t="str">
        <f>Atask.AtsOp!N427</f>
        <v>LTR</v>
      </c>
      <c r="E842" t="str">
        <f>Atask.AtsOp!I427</f>
        <v>Perkelti</v>
      </c>
      <c r="F842">
        <f>Atask.AtsOp!M427</f>
        <v>24410</v>
      </c>
      <c r="G842">
        <f>VLOOKUP(B842,Prekės!$A$2:$E$3000,3,FALSE)</f>
        <v>230</v>
      </c>
      <c r="H842">
        <f>VLOOKUP(B842,Prekės!$A$2:$E$3000,4,FALSE)</f>
        <v>0</v>
      </c>
      <c r="I842">
        <f>VLOOKUP(B842,Prekės!$A$2:$E$3000,5,FALSE)</f>
        <v>0</v>
      </c>
      <c r="J842">
        <f t="shared" si="27"/>
        <v>0</v>
      </c>
      <c r="K842">
        <f t="shared" si="28"/>
        <v>24410</v>
      </c>
    </row>
    <row r="843" spans="1:11">
      <c r="A843" s="1">
        <f>Atask.AtsOp!A428</f>
        <v>42473</v>
      </c>
      <c r="B843" t="str">
        <f>Atask.AtsOp!E428</f>
        <v>1110-0001</v>
      </c>
      <c r="C843" t="str">
        <f>Atask.AtsOp!H428</f>
        <v>Baltas vynas</v>
      </c>
      <c r="D843" t="str">
        <f>Atask.AtsOp!N428</f>
        <v>LTR</v>
      </c>
      <c r="E843" t="str">
        <f>Atask.AtsOp!I428</f>
        <v>Perkelti</v>
      </c>
      <c r="F843">
        <f>Atask.AtsOp!M428</f>
        <v>-36.869999999999997</v>
      </c>
      <c r="G843">
        <f>VLOOKUP(B843,Prekės!$A$2:$E$3000,3,FALSE)</f>
        <v>230</v>
      </c>
      <c r="H843">
        <f>VLOOKUP(B843,Prekės!$A$2:$E$3000,4,FALSE)</f>
        <v>0</v>
      </c>
      <c r="I843">
        <f>VLOOKUP(B843,Prekės!$A$2:$E$3000,5,FALSE)</f>
        <v>0</v>
      </c>
      <c r="J843">
        <f t="shared" si="27"/>
        <v>0</v>
      </c>
      <c r="K843">
        <f t="shared" si="28"/>
        <v>-36.869999999999997</v>
      </c>
    </row>
    <row r="844" spans="1:11">
      <c r="A844" s="1">
        <f>Atask.AtsOp!A429</f>
        <v>42471</v>
      </c>
      <c r="B844" t="str">
        <f>Atask.AtsOp!E429</f>
        <v>1110-0001</v>
      </c>
      <c r="C844" t="str">
        <f>Atask.AtsOp!H429</f>
        <v>Baltas vynas</v>
      </c>
      <c r="D844" t="str">
        <f>Atask.AtsOp!N429</f>
        <v>LTR</v>
      </c>
      <c r="E844" t="str">
        <f>Atask.AtsOp!I429</f>
        <v>Perkelti</v>
      </c>
      <c r="F844">
        <f>Atask.AtsOp!M429</f>
        <v>-23.66</v>
      </c>
      <c r="G844">
        <f>VLOOKUP(B844,Prekės!$A$2:$E$3000,3,FALSE)</f>
        <v>230</v>
      </c>
      <c r="H844">
        <f>VLOOKUP(B844,Prekės!$A$2:$E$3000,4,FALSE)</f>
        <v>0</v>
      </c>
      <c r="I844">
        <f>VLOOKUP(B844,Prekės!$A$2:$E$3000,5,FALSE)</f>
        <v>0</v>
      </c>
      <c r="J844">
        <f t="shared" si="27"/>
        <v>0</v>
      </c>
      <c r="K844">
        <f t="shared" si="28"/>
        <v>-23.66</v>
      </c>
    </row>
    <row r="845" spans="1:11">
      <c r="A845" s="1">
        <f>Atask.AtsOp!A430</f>
        <v>42473</v>
      </c>
      <c r="B845" t="str">
        <f>Atask.AtsOp!E430</f>
        <v>1110-0001</v>
      </c>
      <c r="C845" t="str">
        <f>Atask.AtsOp!H430</f>
        <v>Baltas vynas</v>
      </c>
      <c r="D845" t="str">
        <f>Atask.AtsOp!N430</f>
        <v>LTR</v>
      </c>
      <c r="E845" t="str">
        <f>Atask.AtsOp!I430</f>
        <v>Perkelti</v>
      </c>
      <c r="F845">
        <f>Atask.AtsOp!M430</f>
        <v>-36.619999999999997</v>
      </c>
      <c r="G845">
        <f>VLOOKUP(B845,Prekės!$A$2:$E$3000,3,FALSE)</f>
        <v>230</v>
      </c>
      <c r="H845">
        <f>VLOOKUP(B845,Prekės!$A$2:$E$3000,4,FALSE)</f>
        <v>0</v>
      </c>
      <c r="I845">
        <f>VLOOKUP(B845,Prekės!$A$2:$E$3000,5,FALSE)</f>
        <v>0</v>
      </c>
      <c r="J845">
        <f t="shared" si="27"/>
        <v>0</v>
      </c>
      <c r="K845">
        <f t="shared" si="28"/>
        <v>-36.619999999999997</v>
      </c>
    </row>
    <row r="846" spans="1:11">
      <c r="A846" s="1">
        <f>Atask.AtsOp!A431</f>
        <v>42473</v>
      </c>
      <c r="B846" t="str">
        <f>Atask.AtsOp!E431</f>
        <v>1110-0001</v>
      </c>
      <c r="C846" t="str">
        <f>Atask.AtsOp!H431</f>
        <v>Baltas vynas</v>
      </c>
      <c r="D846" t="str">
        <f>Atask.AtsOp!N431</f>
        <v>LTR</v>
      </c>
      <c r="E846" t="str">
        <f>Atask.AtsOp!I431</f>
        <v>Perkelti</v>
      </c>
      <c r="F846">
        <f>Atask.AtsOp!M431</f>
        <v>-4973.38</v>
      </c>
      <c r="G846">
        <f>VLOOKUP(B846,Prekės!$A$2:$E$3000,3,FALSE)</f>
        <v>230</v>
      </c>
      <c r="H846">
        <f>VLOOKUP(B846,Prekės!$A$2:$E$3000,4,FALSE)</f>
        <v>0</v>
      </c>
      <c r="I846">
        <f>VLOOKUP(B846,Prekės!$A$2:$E$3000,5,FALSE)</f>
        <v>0</v>
      </c>
      <c r="J846">
        <f t="shared" si="27"/>
        <v>0</v>
      </c>
      <c r="K846">
        <f t="shared" si="28"/>
        <v>-4973.38</v>
      </c>
    </row>
    <row r="847" spans="1:11">
      <c r="A847" s="1">
        <f>Atask.AtsOp!A432</f>
        <v>42473</v>
      </c>
      <c r="B847" t="str">
        <f>Atask.AtsOp!E432</f>
        <v>1110-0001</v>
      </c>
      <c r="C847" t="str">
        <f>Atask.AtsOp!H432</f>
        <v>Baltas vynas</v>
      </c>
      <c r="D847" t="str">
        <f>Atask.AtsOp!N432</f>
        <v>LTR</v>
      </c>
      <c r="E847" t="str">
        <f>Atask.AtsOp!I432</f>
        <v>Perkelti</v>
      </c>
      <c r="F847">
        <f>Atask.AtsOp!M432</f>
        <v>4973.38</v>
      </c>
      <c r="G847">
        <f>VLOOKUP(B847,Prekės!$A$2:$E$3000,3,FALSE)</f>
        <v>230</v>
      </c>
      <c r="H847">
        <f>VLOOKUP(B847,Prekės!$A$2:$E$3000,4,FALSE)</f>
        <v>0</v>
      </c>
      <c r="I847">
        <f>VLOOKUP(B847,Prekės!$A$2:$E$3000,5,FALSE)</f>
        <v>0</v>
      </c>
      <c r="J847">
        <f t="shared" si="27"/>
        <v>0</v>
      </c>
      <c r="K847">
        <f t="shared" si="28"/>
        <v>4973.38</v>
      </c>
    </row>
    <row r="848" spans="1:11">
      <c r="A848" s="1">
        <f>Atask.AtsOp!A433</f>
        <v>42473</v>
      </c>
      <c r="B848" t="str">
        <f>Atask.AtsOp!E433</f>
        <v>1110-0001</v>
      </c>
      <c r="C848" t="str">
        <f>Atask.AtsOp!H433</f>
        <v>Baltas vynas</v>
      </c>
      <c r="D848" t="str">
        <f>Atask.AtsOp!N433</f>
        <v>LTR</v>
      </c>
      <c r="E848" t="str">
        <f>Atask.AtsOp!I433</f>
        <v>Perkelti</v>
      </c>
      <c r="F848">
        <f>Atask.AtsOp!M433</f>
        <v>-15.09</v>
      </c>
      <c r="G848">
        <f>VLOOKUP(B848,Prekės!$A$2:$E$3000,3,FALSE)</f>
        <v>230</v>
      </c>
      <c r="H848">
        <f>VLOOKUP(B848,Prekės!$A$2:$E$3000,4,FALSE)</f>
        <v>0</v>
      </c>
      <c r="I848">
        <f>VLOOKUP(B848,Prekės!$A$2:$E$3000,5,FALSE)</f>
        <v>0</v>
      </c>
      <c r="J848">
        <f t="shared" si="27"/>
        <v>0</v>
      </c>
      <c r="K848">
        <f t="shared" si="28"/>
        <v>-15.09</v>
      </c>
    </row>
    <row r="849" spans="1:11">
      <c r="A849" s="1">
        <f>Atask.AtsOp!A434</f>
        <v>42473</v>
      </c>
      <c r="B849" t="str">
        <f>Atask.AtsOp!E434</f>
        <v>1110-0001</v>
      </c>
      <c r="C849" t="str">
        <f>Atask.AtsOp!H434</f>
        <v>Baltas vynas</v>
      </c>
      <c r="D849" t="str">
        <f>Atask.AtsOp!N434</f>
        <v>LTR</v>
      </c>
      <c r="E849" t="str">
        <f>Atask.AtsOp!I434</f>
        <v>Perkelti</v>
      </c>
      <c r="F849">
        <f>Atask.AtsOp!M434</f>
        <v>-9247.36</v>
      </c>
      <c r="G849">
        <f>VLOOKUP(B849,Prekės!$A$2:$E$3000,3,FALSE)</f>
        <v>230</v>
      </c>
      <c r="H849">
        <f>VLOOKUP(B849,Prekės!$A$2:$E$3000,4,FALSE)</f>
        <v>0</v>
      </c>
      <c r="I849">
        <f>VLOOKUP(B849,Prekės!$A$2:$E$3000,5,FALSE)</f>
        <v>0</v>
      </c>
      <c r="J849">
        <f t="shared" si="27"/>
        <v>0</v>
      </c>
      <c r="K849">
        <f t="shared" si="28"/>
        <v>-9247.36</v>
      </c>
    </row>
    <row r="850" spans="1:11">
      <c r="A850" s="1">
        <f>Atask.AtsOp!A435</f>
        <v>42473</v>
      </c>
      <c r="B850" t="str">
        <f>Atask.AtsOp!E435</f>
        <v>1110-0001</v>
      </c>
      <c r="C850" t="str">
        <f>Atask.AtsOp!H435</f>
        <v>Baltas vynas</v>
      </c>
      <c r="D850" t="str">
        <f>Atask.AtsOp!N435</f>
        <v>LTR</v>
      </c>
      <c r="E850" t="str">
        <f>Atask.AtsOp!I435</f>
        <v>Perkelti</v>
      </c>
      <c r="F850">
        <f>Atask.AtsOp!M435</f>
        <v>9247.36</v>
      </c>
      <c r="G850">
        <f>VLOOKUP(B850,Prekės!$A$2:$E$3000,3,FALSE)</f>
        <v>230</v>
      </c>
      <c r="H850">
        <f>VLOOKUP(B850,Prekės!$A$2:$E$3000,4,FALSE)</f>
        <v>0</v>
      </c>
      <c r="I850">
        <f>VLOOKUP(B850,Prekės!$A$2:$E$3000,5,FALSE)</f>
        <v>0</v>
      </c>
      <c r="J850">
        <f t="shared" si="27"/>
        <v>0</v>
      </c>
      <c r="K850">
        <f t="shared" si="28"/>
        <v>9247.36</v>
      </c>
    </row>
    <row r="851" spans="1:11">
      <c r="A851" s="1">
        <f>Atask.AtsOp!A436</f>
        <v>42473</v>
      </c>
      <c r="B851" t="str">
        <f>Atask.AtsOp!E436</f>
        <v>1110-0001</v>
      </c>
      <c r="C851" t="str">
        <f>Atask.AtsOp!H436</f>
        <v>Baltas vynas</v>
      </c>
      <c r="D851" t="str">
        <f>Atask.AtsOp!N436</f>
        <v>LTR</v>
      </c>
      <c r="E851" t="str">
        <f>Atask.AtsOp!I436</f>
        <v>Perkelti</v>
      </c>
      <c r="F851">
        <f>Atask.AtsOp!M436</f>
        <v>-13.87</v>
      </c>
      <c r="G851">
        <f>VLOOKUP(B851,Prekės!$A$2:$E$3000,3,FALSE)</f>
        <v>230</v>
      </c>
      <c r="H851">
        <f>VLOOKUP(B851,Prekės!$A$2:$E$3000,4,FALSE)</f>
        <v>0</v>
      </c>
      <c r="I851">
        <f>VLOOKUP(B851,Prekės!$A$2:$E$3000,5,FALSE)</f>
        <v>0</v>
      </c>
      <c r="J851">
        <f t="shared" si="27"/>
        <v>0</v>
      </c>
      <c r="K851">
        <f t="shared" si="28"/>
        <v>-13.87</v>
      </c>
    </row>
    <row r="852" spans="1:11">
      <c r="A852" s="1">
        <f>Atask.AtsOp!A437</f>
        <v>42473</v>
      </c>
      <c r="B852" t="str">
        <f>Atask.AtsOp!E437</f>
        <v>1110-0001</v>
      </c>
      <c r="C852" t="str">
        <f>Atask.AtsOp!H437</f>
        <v>Baltas vynas</v>
      </c>
      <c r="D852" t="str">
        <f>Atask.AtsOp!N437</f>
        <v>LTR</v>
      </c>
      <c r="E852" t="str">
        <f>Atask.AtsOp!I437</f>
        <v>Perkelti</v>
      </c>
      <c r="F852">
        <f>Atask.AtsOp!M437</f>
        <v>-24480</v>
      </c>
      <c r="G852">
        <f>VLOOKUP(B852,Prekės!$A$2:$E$3000,3,FALSE)</f>
        <v>230</v>
      </c>
      <c r="H852">
        <f>VLOOKUP(B852,Prekės!$A$2:$E$3000,4,FALSE)</f>
        <v>0</v>
      </c>
      <c r="I852">
        <f>VLOOKUP(B852,Prekės!$A$2:$E$3000,5,FALSE)</f>
        <v>0</v>
      </c>
      <c r="J852">
        <f t="shared" si="27"/>
        <v>0</v>
      </c>
      <c r="K852">
        <f t="shared" si="28"/>
        <v>-24480</v>
      </c>
    </row>
    <row r="853" spans="1:11">
      <c r="A853" s="1">
        <f>Atask.AtsOp!A438</f>
        <v>42473</v>
      </c>
      <c r="B853" t="str">
        <f>Atask.AtsOp!E438</f>
        <v>1110-0001</v>
      </c>
      <c r="C853" t="str">
        <f>Atask.AtsOp!H438</f>
        <v>Baltas vynas</v>
      </c>
      <c r="D853" t="str">
        <f>Atask.AtsOp!N438</f>
        <v>LTR</v>
      </c>
      <c r="E853" t="str">
        <f>Atask.AtsOp!I438</f>
        <v>Perkelti</v>
      </c>
      <c r="F853">
        <f>Atask.AtsOp!M438</f>
        <v>24480</v>
      </c>
      <c r="G853">
        <f>VLOOKUP(B853,Prekės!$A$2:$E$3000,3,FALSE)</f>
        <v>230</v>
      </c>
      <c r="H853">
        <f>VLOOKUP(B853,Prekės!$A$2:$E$3000,4,FALSE)</f>
        <v>0</v>
      </c>
      <c r="I853">
        <f>VLOOKUP(B853,Prekės!$A$2:$E$3000,5,FALSE)</f>
        <v>0</v>
      </c>
      <c r="J853">
        <f t="shared" si="27"/>
        <v>0</v>
      </c>
      <c r="K853">
        <f t="shared" si="28"/>
        <v>24480</v>
      </c>
    </row>
    <row r="854" spans="1:11">
      <c r="A854" s="1">
        <f>Atask.AtsOp!A439</f>
        <v>42473</v>
      </c>
      <c r="B854" t="str">
        <f>Atask.AtsOp!E439</f>
        <v>1110-0001</v>
      </c>
      <c r="C854" t="str">
        <f>Atask.AtsOp!H439</f>
        <v>Baltas vynas</v>
      </c>
      <c r="D854" t="str">
        <f>Atask.AtsOp!N439</f>
        <v>LTR</v>
      </c>
      <c r="E854" t="str">
        <f>Atask.AtsOp!I439</f>
        <v>Perkelti</v>
      </c>
      <c r="F854">
        <f>Atask.AtsOp!M439</f>
        <v>-213.32</v>
      </c>
      <c r="G854">
        <f>VLOOKUP(B854,Prekės!$A$2:$E$3000,3,FALSE)</f>
        <v>230</v>
      </c>
      <c r="H854">
        <f>VLOOKUP(B854,Prekės!$A$2:$E$3000,4,FALSE)</f>
        <v>0</v>
      </c>
      <c r="I854">
        <f>VLOOKUP(B854,Prekės!$A$2:$E$3000,5,FALSE)</f>
        <v>0</v>
      </c>
      <c r="J854">
        <f t="shared" si="27"/>
        <v>0</v>
      </c>
      <c r="K854">
        <f t="shared" si="28"/>
        <v>-213.32</v>
      </c>
    </row>
    <row r="855" spans="1:11">
      <c r="A855" s="1">
        <f>Atask.AtsOp!A440</f>
        <v>42473</v>
      </c>
      <c r="B855" t="str">
        <f>Atask.AtsOp!E440</f>
        <v>1110-0001</v>
      </c>
      <c r="C855" t="str">
        <f>Atask.AtsOp!H440</f>
        <v>Baltas vynas</v>
      </c>
      <c r="D855" t="str">
        <f>Atask.AtsOp!N440</f>
        <v>LTR</v>
      </c>
      <c r="E855" t="str">
        <f>Atask.AtsOp!I440</f>
        <v>Perkelti</v>
      </c>
      <c r="F855">
        <f>Atask.AtsOp!M440</f>
        <v>213.32</v>
      </c>
      <c r="G855">
        <f>VLOOKUP(B855,Prekės!$A$2:$E$3000,3,FALSE)</f>
        <v>230</v>
      </c>
      <c r="H855">
        <f>VLOOKUP(B855,Prekės!$A$2:$E$3000,4,FALSE)</f>
        <v>0</v>
      </c>
      <c r="I855">
        <f>VLOOKUP(B855,Prekės!$A$2:$E$3000,5,FALSE)</f>
        <v>0</v>
      </c>
      <c r="J855">
        <f t="shared" si="27"/>
        <v>0</v>
      </c>
      <c r="K855">
        <f t="shared" si="28"/>
        <v>213.32</v>
      </c>
    </row>
    <row r="856" spans="1:11">
      <c r="A856" s="1">
        <f>Atask.AtsOp!A441</f>
        <v>42472</v>
      </c>
      <c r="B856" t="str">
        <f>Atask.AtsOp!E441</f>
        <v>1110-0001</v>
      </c>
      <c r="C856" t="str">
        <f>Atask.AtsOp!H441</f>
        <v>Baltas vynas</v>
      </c>
      <c r="D856" t="str">
        <f>Atask.AtsOp!N441</f>
        <v>LTR</v>
      </c>
      <c r="E856" t="str">
        <f>Atask.AtsOp!I441</f>
        <v>Perkelti</v>
      </c>
      <c r="F856">
        <f>Atask.AtsOp!M441</f>
        <v>-22.46</v>
      </c>
      <c r="G856">
        <f>VLOOKUP(B856,Prekės!$A$2:$E$3000,3,FALSE)</f>
        <v>230</v>
      </c>
      <c r="H856">
        <f>VLOOKUP(B856,Prekės!$A$2:$E$3000,4,FALSE)</f>
        <v>0</v>
      </c>
      <c r="I856">
        <f>VLOOKUP(B856,Prekės!$A$2:$E$3000,5,FALSE)</f>
        <v>0</v>
      </c>
      <c r="J856">
        <f t="shared" si="27"/>
        <v>0</v>
      </c>
      <c r="K856">
        <f t="shared" si="28"/>
        <v>-22.46</v>
      </c>
    </row>
    <row r="857" spans="1:11">
      <c r="A857" s="1">
        <f>Atask.AtsOp!A442</f>
        <v>42472</v>
      </c>
      <c r="B857" t="str">
        <f>Atask.AtsOp!E442</f>
        <v>1110-0001</v>
      </c>
      <c r="C857" t="str">
        <f>Atask.AtsOp!H442</f>
        <v>Baltas vynas</v>
      </c>
      <c r="D857" t="str">
        <f>Atask.AtsOp!N442</f>
        <v>LTR</v>
      </c>
      <c r="E857" t="str">
        <f>Atask.AtsOp!I442</f>
        <v>Perkelti</v>
      </c>
      <c r="F857">
        <f>Atask.AtsOp!M442</f>
        <v>-24972.51</v>
      </c>
      <c r="G857">
        <f>VLOOKUP(B857,Prekės!$A$2:$E$3000,3,FALSE)</f>
        <v>230</v>
      </c>
      <c r="H857">
        <f>VLOOKUP(B857,Prekės!$A$2:$E$3000,4,FALSE)</f>
        <v>0</v>
      </c>
      <c r="I857">
        <f>VLOOKUP(B857,Prekės!$A$2:$E$3000,5,FALSE)</f>
        <v>0</v>
      </c>
      <c r="J857">
        <f t="shared" si="27"/>
        <v>0</v>
      </c>
      <c r="K857">
        <f t="shared" si="28"/>
        <v>-24972.51</v>
      </c>
    </row>
    <row r="858" spans="1:11">
      <c r="A858" s="1">
        <f>Atask.AtsOp!A443</f>
        <v>42472</v>
      </c>
      <c r="B858" t="str">
        <f>Atask.AtsOp!E443</f>
        <v>1110-0001</v>
      </c>
      <c r="C858" t="str">
        <f>Atask.AtsOp!H443</f>
        <v>Baltas vynas</v>
      </c>
      <c r="D858" t="str">
        <f>Atask.AtsOp!N443</f>
        <v>LTR</v>
      </c>
      <c r="E858" t="str">
        <f>Atask.AtsOp!I443</f>
        <v>Perkelti</v>
      </c>
      <c r="F858">
        <f>Atask.AtsOp!M443</f>
        <v>24972.51</v>
      </c>
      <c r="G858">
        <f>VLOOKUP(B858,Prekės!$A$2:$E$3000,3,FALSE)</f>
        <v>230</v>
      </c>
      <c r="H858">
        <f>VLOOKUP(B858,Prekės!$A$2:$E$3000,4,FALSE)</f>
        <v>0</v>
      </c>
      <c r="I858">
        <f>VLOOKUP(B858,Prekės!$A$2:$E$3000,5,FALSE)</f>
        <v>0</v>
      </c>
      <c r="J858">
        <f t="shared" si="27"/>
        <v>0</v>
      </c>
      <c r="K858">
        <f t="shared" si="28"/>
        <v>24972.51</v>
      </c>
    </row>
    <row r="859" spans="1:11">
      <c r="A859" s="1">
        <f>Atask.AtsOp!A444</f>
        <v>42472</v>
      </c>
      <c r="B859" t="str">
        <f>Atask.AtsOp!E444</f>
        <v>1110-0001</v>
      </c>
      <c r="C859" t="str">
        <f>Atask.AtsOp!H444</f>
        <v>Baltas vynas</v>
      </c>
      <c r="D859" t="str">
        <f>Atask.AtsOp!N444</f>
        <v>LTR</v>
      </c>
      <c r="E859" t="str">
        <f>Atask.AtsOp!I444</f>
        <v>Perkelti</v>
      </c>
      <c r="F859">
        <f>Atask.AtsOp!M444</f>
        <v>-12.49</v>
      </c>
      <c r="G859">
        <f>VLOOKUP(B859,Prekės!$A$2:$E$3000,3,FALSE)</f>
        <v>230</v>
      </c>
      <c r="H859">
        <f>VLOOKUP(B859,Prekės!$A$2:$E$3000,4,FALSE)</f>
        <v>0</v>
      </c>
      <c r="I859">
        <f>VLOOKUP(B859,Prekės!$A$2:$E$3000,5,FALSE)</f>
        <v>0</v>
      </c>
      <c r="J859">
        <f t="shared" si="27"/>
        <v>0</v>
      </c>
      <c r="K859">
        <f t="shared" si="28"/>
        <v>-12.49</v>
      </c>
    </row>
    <row r="860" spans="1:11">
      <c r="A860" s="1">
        <f>Atask.AtsOp!A445</f>
        <v>42472</v>
      </c>
      <c r="B860" t="str">
        <f>Atask.AtsOp!E445</f>
        <v>1110-0001</v>
      </c>
      <c r="C860" t="str">
        <f>Atask.AtsOp!H445</f>
        <v>Baltas vynas</v>
      </c>
      <c r="D860" t="str">
        <f>Atask.AtsOp!N445</f>
        <v>LTR</v>
      </c>
      <c r="E860" t="str">
        <f>Atask.AtsOp!I445</f>
        <v>Perkelti</v>
      </c>
      <c r="F860">
        <f>Atask.AtsOp!M445</f>
        <v>-24960.02</v>
      </c>
      <c r="G860">
        <f>VLOOKUP(B860,Prekės!$A$2:$E$3000,3,FALSE)</f>
        <v>230</v>
      </c>
      <c r="H860">
        <f>VLOOKUP(B860,Prekės!$A$2:$E$3000,4,FALSE)</f>
        <v>0</v>
      </c>
      <c r="I860">
        <f>VLOOKUP(B860,Prekės!$A$2:$E$3000,5,FALSE)</f>
        <v>0</v>
      </c>
      <c r="J860">
        <f t="shared" si="27"/>
        <v>0</v>
      </c>
      <c r="K860">
        <f t="shared" si="28"/>
        <v>-24960.02</v>
      </c>
    </row>
    <row r="861" spans="1:11">
      <c r="A861" s="1">
        <f>Atask.AtsOp!A446</f>
        <v>42472</v>
      </c>
      <c r="B861" t="str">
        <f>Atask.AtsOp!E446</f>
        <v>1110-0001</v>
      </c>
      <c r="C861" t="str">
        <f>Atask.AtsOp!H446</f>
        <v>Baltas vynas</v>
      </c>
      <c r="D861" t="str">
        <f>Atask.AtsOp!N446</f>
        <v>LTR</v>
      </c>
      <c r="E861" t="str">
        <f>Atask.AtsOp!I446</f>
        <v>Perkelti</v>
      </c>
      <c r="F861">
        <f>Atask.AtsOp!M446</f>
        <v>24960.02</v>
      </c>
      <c r="G861">
        <f>VLOOKUP(B861,Prekės!$A$2:$E$3000,3,FALSE)</f>
        <v>230</v>
      </c>
      <c r="H861">
        <f>VLOOKUP(B861,Prekės!$A$2:$E$3000,4,FALSE)</f>
        <v>0</v>
      </c>
      <c r="I861">
        <f>VLOOKUP(B861,Prekės!$A$2:$E$3000,5,FALSE)</f>
        <v>0</v>
      </c>
      <c r="J861">
        <f t="shared" si="27"/>
        <v>0</v>
      </c>
      <c r="K861">
        <f t="shared" si="28"/>
        <v>24960.02</v>
      </c>
    </row>
    <row r="862" spans="1:11">
      <c r="A862" s="1">
        <f>Atask.AtsOp!A447</f>
        <v>42472</v>
      </c>
      <c r="B862" t="str">
        <f>Atask.AtsOp!E447</f>
        <v>1110-0001</v>
      </c>
      <c r="C862" t="str">
        <f>Atask.AtsOp!H447</f>
        <v>Baltas vynas</v>
      </c>
      <c r="D862" t="str">
        <f>Atask.AtsOp!N447</f>
        <v>LTR</v>
      </c>
      <c r="E862" t="str">
        <f>Atask.AtsOp!I447</f>
        <v>Perkelti</v>
      </c>
      <c r="F862">
        <f>Atask.AtsOp!M447</f>
        <v>-23825.63</v>
      </c>
      <c r="G862">
        <f>VLOOKUP(B862,Prekės!$A$2:$E$3000,3,FALSE)</f>
        <v>230</v>
      </c>
      <c r="H862">
        <f>VLOOKUP(B862,Prekės!$A$2:$E$3000,4,FALSE)</f>
        <v>0</v>
      </c>
      <c r="I862">
        <f>VLOOKUP(B862,Prekės!$A$2:$E$3000,5,FALSE)</f>
        <v>0</v>
      </c>
      <c r="J862">
        <f t="shared" si="27"/>
        <v>0</v>
      </c>
      <c r="K862">
        <f t="shared" si="28"/>
        <v>-23825.63</v>
      </c>
    </row>
    <row r="863" spans="1:11">
      <c r="A863" s="1">
        <f>Atask.AtsOp!A448</f>
        <v>42472</v>
      </c>
      <c r="B863" t="str">
        <f>Atask.AtsOp!E448</f>
        <v>1110-0001</v>
      </c>
      <c r="C863" t="str">
        <f>Atask.AtsOp!H448</f>
        <v>Baltas vynas</v>
      </c>
      <c r="D863" t="str">
        <f>Atask.AtsOp!N448</f>
        <v>LTR</v>
      </c>
      <c r="E863" t="str">
        <f>Atask.AtsOp!I448</f>
        <v>Perkelti</v>
      </c>
      <c r="F863">
        <f>Atask.AtsOp!M448</f>
        <v>23825.63</v>
      </c>
      <c r="G863">
        <f>VLOOKUP(B863,Prekės!$A$2:$E$3000,3,FALSE)</f>
        <v>230</v>
      </c>
      <c r="H863">
        <f>VLOOKUP(B863,Prekės!$A$2:$E$3000,4,FALSE)</f>
        <v>0</v>
      </c>
      <c r="I863">
        <f>VLOOKUP(B863,Prekės!$A$2:$E$3000,5,FALSE)</f>
        <v>0</v>
      </c>
      <c r="J863">
        <f t="shared" si="27"/>
        <v>0</v>
      </c>
      <c r="K863">
        <f t="shared" si="28"/>
        <v>23825.63</v>
      </c>
    </row>
    <row r="864" spans="1:11">
      <c r="A864" s="1">
        <f>Atask.AtsOp!A449</f>
        <v>42472</v>
      </c>
      <c r="B864" t="str">
        <f>Atask.AtsOp!E449</f>
        <v>1110-0001</v>
      </c>
      <c r="C864" t="str">
        <f>Atask.AtsOp!H449</f>
        <v>Baltas vynas</v>
      </c>
      <c r="D864" t="str">
        <f>Atask.AtsOp!N449</f>
        <v>LTR</v>
      </c>
      <c r="E864" t="str">
        <f>Atask.AtsOp!I449</f>
        <v>Perkelti</v>
      </c>
      <c r="F864">
        <f>Atask.AtsOp!M449</f>
        <v>-11.91</v>
      </c>
      <c r="G864">
        <f>VLOOKUP(B864,Prekės!$A$2:$E$3000,3,FALSE)</f>
        <v>230</v>
      </c>
      <c r="H864">
        <f>VLOOKUP(B864,Prekės!$A$2:$E$3000,4,FALSE)</f>
        <v>0</v>
      </c>
      <c r="I864">
        <f>VLOOKUP(B864,Prekės!$A$2:$E$3000,5,FALSE)</f>
        <v>0</v>
      </c>
      <c r="J864">
        <f t="shared" si="27"/>
        <v>0</v>
      </c>
      <c r="K864">
        <f t="shared" si="28"/>
        <v>-11.91</v>
      </c>
    </row>
    <row r="865" spans="1:11">
      <c r="A865" s="1">
        <f>Atask.AtsOp!A450</f>
        <v>42472</v>
      </c>
      <c r="B865" t="str">
        <f>Atask.AtsOp!E450</f>
        <v>1110-0001</v>
      </c>
      <c r="C865" t="str">
        <f>Atask.AtsOp!H450</f>
        <v>Baltas vynas</v>
      </c>
      <c r="D865" t="str">
        <f>Atask.AtsOp!N450</f>
        <v>LTR</v>
      </c>
      <c r="E865" t="str">
        <f>Atask.AtsOp!I450</f>
        <v>Perkelti</v>
      </c>
      <c r="F865">
        <f>Atask.AtsOp!M450</f>
        <v>-2436.9899999999998</v>
      </c>
      <c r="G865">
        <f>VLOOKUP(B865,Prekės!$A$2:$E$3000,3,FALSE)</f>
        <v>230</v>
      </c>
      <c r="H865">
        <f>VLOOKUP(B865,Prekės!$A$2:$E$3000,4,FALSE)</f>
        <v>0</v>
      </c>
      <c r="I865">
        <f>VLOOKUP(B865,Prekės!$A$2:$E$3000,5,FALSE)</f>
        <v>0</v>
      </c>
      <c r="J865">
        <f t="shared" si="27"/>
        <v>0</v>
      </c>
      <c r="K865">
        <f t="shared" si="28"/>
        <v>-2436.9899999999998</v>
      </c>
    </row>
    <row r="866" spans="1:11">
      <c r="A866" s="1">
        <f>Atask.AtsOp!A451</f>
        <v>42472</v>
      </c>
      <c r="B866" t="str">
        <f>Atask.AtsOp!E451</f>
        <v>1110-0001</v>
      </c>
      <c r="C866" t="str">
        <f>Atask.AtsOp!H451</f>
        <v>Baltas vynas</v>
      </c>
      <c r="D866" t="str">
        <f>Atask.AtsOp!N451</f>
        <v>LTR</v>
      </c>
      <c r="E866" t="str">
        <f>Atask.AtsOp!I451</f>
        <v>Perkelti</v>
      </c>
      <c r="F866">
        <f>Atask.AtsOp!M451</f>
        <v>2436.9899999999998</v>
      </c>
      <c r="G866">
        <f>VLOOKUP(B866,Prekės!$A$2:$E$3000,3,FALSE)</f>
        <v>230</v>
      </c>
      <c r="H866">
        <f>VLOOKUP(B866,Prekės!$A$2:$E$3000,4,FALSE)</f>
        <v>0</v>
      </c>
      <c r="I866">
        <f>VLOOKUP(B866,Prekės!$A$2:$E$3000,5,FALSE)</f>
        <v>0</v>
      </c>
      <c r="J866">
        <f t="shared" si="27"/>
        <v>0</v>
      </c>
      <c r="K866">
        <f t="shared" si="28"/>
        <v>2436.9899999999998</v>
      </c>
    </row>
    <row r="867" spans="1:11">
      <c r="A867" s="1">
        <f>Atask.AtsOp!A452</f>
        <v>42472</v>
      </c>
      <c r="B867" t="str">
        <f>Atask.AtsOp!E452</f>
        <v>1110-0001</v>
      </c>
      <c r="C867" t="str">
        <f>Atask.AtsOp!H452</f>
        <v>Baltas vynas</v>
      </c>
      <c r="D867" t="str">
        <f>Atask.AtsOp!N452</f>
        <v>LTR</v>
      </c>
      <c r="E867" t="str">
        <f>Atask.AtsOp!I452</f>
        <v>Perkelti</v>
      </c>
      <c r="F867">
        <f>Atask.AtsOp!M452</f>
        <v>-23813.72</v>
      </c>
      <c r="G867">
        <f>VLOOKUP(B867,Prekės!$A$2:$E$3000,3,FALSE)</f>
        <v>230</v>
      </c>
      <c r="H867">
        <f>VLOOKUP(B867,Prekės!$A$2:$E$3000,4,FALSE)</f>
        <v>0</v>
      </c>
      <c r="I867">
        <f>VLOOKUP(B867,Prekės!$A$2:$E$3000,5,FALSE)</f>
        <v>0</v>
      </c>
      <c r="J867">
        <f t="shared" ref="J867:J930" si="29">IF(G867=110,F867*H867*I867,IF(G867&lt;280,F867*H867,F867*H867*(I867/100)))</f>
        <v>0</v>
      </c>
      <c r="K867">
        <f t="shared" ref="K867:K930" si="30">IF(EXACT(D867,"But."),J867,F867)</f>
        <v>-23813.72</v>
      </c>
    </row>
    <row r="868" spans="1:11">
      <c r="A868" s="1">
        <f>Atask.AtsOp!A453</f>
        <v>42472</v>
      </c>
      <c r="B868" t="str">
        <f>Atask.AtsOp!E453</f>
        <v>1110-0001</v>
      </c>
      <c r="C868" t="str">
        <f>Atask.AtsOp!H453</f>
        <v>Baltas vynas</v>
      </c>
      <c r="D868" t="str">
        <f>Atask.AtsOp!N453</f>
        <v>LTR</v>
      </c>
      <c r="E868" t="str">
        <f>Atask.AtsOp!I453</f>
        <v>Perkelti</v>
      </c>
      <c r="F868">
        <f>Atask.AtsOp!M453</f>
        <v>23813.72</v>
      </c>
      <c r="G868">
        <f>VLOOKUP(B868,Prekės!$A$2:$E$3000,3,FALSE)</f>
        <v>230</v>
      </c>
      <c r="H868">
        <f>VLOOKUP(B868,Prekės!$A$2:$E$3000,4,FALSE)</f>
        <v>0</v>
      </c>
      <c r="I868">
        <f>VLOOKUP(B868,Prekės!$A$2:$E$3000,5,FALSE)</f>
        <v>0</v>
      </c>
      <c r="J868">
        <f t="shared" si="29"/>
        <v>0</v>
      </c>
      <c r="K868">
        <f t="shared" si="30"/>
        <v>23813.72</v>
      </c>
    </row>
    <row r="869" spans="1:11">
      <c r="A869" s="1">
        <f>Atask.AtsOp!A454</f>
        <v>42472</v>
      </c>
      <c r="B869" t="str">
        <f>Atask.AtsOp!E454</f>
        <v>1110-0001</v>
      </c>
      <c r="C869" t="str">
        <f>Atask.AtsOp!H454</f>
        <v>Baltas vynas</v>
      </c>
      <c r="D869" t="str">
        <f>Atask.AtsOp!N454</f>
        <v>LTR</v>
      </c>
      <c r="E869" t="str">
        <f>Atask.AtsOp!I454</f>
        <v>Perkelti</v>
      </c>
      <c r="F869">
        <f>Atask.AtsOp!M454</f>
        <v>-21.43</v>
      </c>
      <c r="G869">
        <f>VLOOKUP(B869,Prekės!$A$2:$E$3000,3,FALSE)</f>
        <v>230</v>
      </c>
      <c r="H869">
        <f>VLOOKUP(B869,Prekės!$A$2:$E$3000,4,FALSE)</f>
        <v>0</v>
      </c>
      <c r="I869">
        <f>VLOOKUP(B869,Prekės!$A$2:$E$3000,5,FALSE)</f>
        <v>0</v>
      </c>
      <c r="J869">
        <f t="shared" si="29"/>
        <v>0</v>
      </c>
      <c r="K869">
        <f t="shared" si="30"/>
        <v>-21.43</v>
      </c>
    </row>
    <row r="870" spans="1:11">
      <c r="A870" s="1">
        <f>Atask.AtsOp!A455</f>
        <v>42471</v>
      </c>
      <c r="B870" t="str">
        <f>Atask.AtsOp!E455</f>
        <v>1110-0001</v>
      </c>
      <c r="C870" t="str">
        <f>Atask.AtsOp!H455</f>
        <v>Baltas vynas</v>
      </c>
      <c r="D870" t="str">
        <f>Atask.AtsOp!N455</f>
        <v>LTR</v>
      </c>
      <c r="E870" t="str">
        <f>Atask.AtsOp!I455</f>
        <v>Perkelti</v>
      </c>
      <c r="F870">
        <f>Atask.AtsOp!M455</f>
        <v>-24180</v>
      </c>
      <c r="G870">
        <f>VLOOKUP(B870,Prekės!$A$2:$E$3000,3,FALSE)</f>
        <v>230</v>
      </c>
      <c r="H870">
        <f>VLOOKUP(B870,Prekės!$A$2:$E$3000,4,FALSE)</f>
        <v>0</v>
      </c>
      <c r="I870">
        <f>VLOOKUP(B870,Prekės!$A$2:$E$3000,5,FALSE)</f>
        <v>0</v>
      </c>
      <c r="J870">
        <f t="shared" si="29"/>
        <v>0</v>
      </c>
      <c r="K870">
        <f t="shared" si="30"/>
        <v>-24180</v>
      </c>
    </row>
    <row r="871" spans="1:11">
      <c r="A871" s="1">
        <f>Atask.AtsOp!A456</f>
        <v>42466</v>
      </c>
      <c r="B871" t="str">
        <f>Atask.AtsOp!E456</f>
        <v>1110-0001</v>
      </c>
      <c r="C871" t="str">
        <f>Atask.AtsOp!H456</f>
        <v>Baltas vynas</v>
      </c>
      <c r="D871" t="str">
        <f>Atask.AtsOp!N456</f>
        <v>LTR</v>
      </c>
      <c r="E871" t="str">
        <f>Atask.AtsOp!I456</f>
        <v>Perkelti</v>
      </c>
      <c r="F871">
        <f>Atask.AtsOp!M456</f>
        <v>-25999.5</v>
      </c>
      <c r="G871">
        <f>VLOOKUP(B871,Prekės!$A$2:$E$3000,3,FALSE)</f>
        <v>230</v>
      </c>
      <c r="H871">
        <f>VLOOKUP(B871,Prekės!$A$2:$E$3000,4,FALSE)</f>
        <v>0</v>
      </c>
      <c r="I871">
        <f>VLOOKUP(B871,Prekės!$A$2:$E$3000,5,FALSE)</f>
        <v>0</v>
      </c>
      <c r="J871">
        <f t="shared" si="29"/>
        <v>0</v>
      </c>
      <c r="K871">
        <f t="shared" si="30"/>
        <v>-25999.5</v>
      </c>
    </row>
    <row r="872" spans="1:11">
      <c r="A872" s="1">
        <f>Atask.AtsOp!A457</f>
        <v>42466</v>
      </c>
      <c r="B872" t="str">
        <f>Atask.AtsOp!E457</f>
        <v>1110-0001</v>
      </c>
      <c r="C872" t="str">
        <f>Atask.AtsOp!H457</f>
        <v>Baltas vynas</v>
      </c>
      <c r="D872" t="str">
        <f>Atask.AtsOp!N457</f>
        <v>LTR</v>
      </c>
      <c r="E872" t="str">
        <f>Atask.AtsOp!I457</f>
        <v>Perkelti</v>
      </c>
      <c r="F872">
        <f>Atask.AtsOp!M457</f>
        <v>25999.5</v>
      </c>
      <c r="G872">
        <f>VLOOKUP(B872,Prekės!$A$2:$E$3000,3,FALSE)</f>
        <v>230</v>
      </c>
      <c r="H872">
        <f>VLOOKUP(B872,Prekės!$A$2:$E$3000,4,FALSE)</f>
        <v>0</v>
      </c>
      <c r="I872">
        <f>VLOOKUP(B872,Prekės!$A$2:$E$3000,5,FALSE)</f>
        <v>0</v>
      </c>
      <c r="J872">
        <f t="shared" si="29"/>
        <v>0</v>
      </c>
      <c r="K872">
        <f t="shared" si="30"/>
        <v>25999.5</v>
      </c>
    </row>
    <row r="873" spans="1:11">
      <c r="A873" s="1">
        <f>Atask.AtsOp!A458</f>
        <v>42466</v>
      </c>
      <c r="B873" t="str">
        <f>Atask.AtsOp!E458</f>
        <v>1110-0001</v>
      </c>
      <c r="C873" t="str">
        <f>Atask.AtsOp!H458</f>
        <v>Baltas vynas</v>
      </c>
      <c r="D873" t="str">
        <f>Atask.AtsOp!N458</f>
        <v>LTR</v>
      </c>
      <c r="E873" t="str">
        <f>Atask.AtsOp!I458</f>
        <v>Perkelti</v>
      </c>
      <c r="F873">
        <f>Atask.AtsOp!M458</f>
        <v>-13</v>
      </c>
      <c r="G873">
        <f>VLOOKUP(B873,Prekės!$A$2:$E$3000,3,FALSE)</f>
        <v>230</v>
      </c>
      <c r="H873">
        <f>VLOOKUP(B873,Prekės!$A$2:$E$3000,4,FALSE)</f>
        <v>0</v>
      </c>
      <c r="I873">
        <f>VLOOKUP(B873,Prekės!$A$2:$E$3000,5,FALSE)</f>
        <v>0</v>
      </c>
      <c r="J873">
        <f t="shared" si="29"/>
        <v>0</v>
      </c>
      <c r="K873">
        <f t="shared" si="30"/>
        <v>-13</v>
      </c>
    </row>
    <row r="874" spans="1:11">
      <c r="A874" s="1">
        <f>Atask.AtsOp!A459</f>
        <v>42465</v>
      </c>
      <c r="B874" t="str">
        <f>Atask.AtsOp!E459</f>
        <v>1110-0001</v>
      </c>
      <c r="C874" t="str">
        <f>Atask.AtsOp!H459</f>
        <v>Baltas vynas</v>
      </c>
      <c r="D874" t="str">
        <f>Atask.AtsOp!N459</f>
        <v>LTR</v>
      </c>
      <c r="E874" t="str">
        <f>Atask.AtsOp!I459</f>
        <v>Perkelti</v>
      </c>
      <c r="F874">
        <f>Atask.AtsOp!M459</f>
        <v>19825</v>
      </c>
      <c r="G874">
        <f>VLOOKUP(B874,Prekės!$A$2:$E$3000,3,FALSE)</f>
        <v>230</v>
      </c>
      <c r="H874">
        <f>VLOOKUP(B874,Prekės!$A$2:$E$3000,4,FALSE)</f>
        <v>0</v>
      </c>
      <c r="I874">
        <f>VLOOKUP(B874,Prekės!$A$2:$E$3000,5,FALSE)</f>
        <v>0</v>
      </c>
      <c r="J874">
        <f t="shared" si="29"/>
        <v>0</v>
      </c>
      <c r="K874">
        <f t="shared" si="30"/>
        <v>19825</v>
      </c>
    </row>
    <row r="875" spans="1:11">
      <c r="A875" s="1">
        <f>Atask.AtsOp!A460</f>
        <v>42465</v>
      </c>
      <c r="B875" t="str">
        <f>Atask.AtsOp!E460</f>
        <v>1110-0001</v>
      </c>
      <c r="C875" t="str">
        <f>Atask.AtsOp!H460</f>
        <v>Baltas vynas</v>
      </c>
      <c r="D875" t="str">
        <f>Atask.AtsOp!N460</f>
        <v>LTR</v>
      </c>
      <c r="E875" t="str">
        <f>Atask.AtsOp!I460</f>
        <v>Perkelti</v>
      </c>
      <c r="F875">
        <f>Atask.AtsOp!M460</f>
        <v>-21.83</v>
      </c>
      <c r="G875">
        <f>VLOOKUP(B875,Prekės!$A$2:$E$3000,3,FALSE)</f>
        <v>230</v>
      </c>
      <c r="H875">
        <f>VLOOKUP(B875,Prekės!$A$2:$E$3000,4,FALSE)</f>
        <v>0</v>
      </c>
      <c r="I875">
        <f>VLOOKUP(B875,Prekės!$A$2:$E$3000,5,FALSE)</f>
        <v>0</v>
      </c>
      <c r="J875">
        <f t="shared" si="29"/>
        <v>0</v>
      </c>
      <c r="K875">
        <f t="shared" si="30"/>
        <v>-21.83</v>
      </c>
    </row>
    <row r="876" spans="1:11">
      <c r="A876" s="1">
        <f>Atask.AtsOp!A461</f>
        <v>42471</v>
      </c>
      <c r="B876" t="str">
        <f>Atask.AtsOp!E461</f>
        <v>1110-0001</v>
      </c>
      <c r="C876" t="str">
        <f>Atask.AtsOp!H461</f>
        <v>Baltas vynas</v>
      </c>
      <c r="D876" t="str">
        <f>Atask.AtsOp!N461</f>
        <v>LTR</v>
      </c>
      <c r="E876" t="str">
        <f>Atask.AtsOp!I461</f>
        <v>Perkelti</v>
      </c>
      <c r="F876">
        <f>Atask.AtsOp!M461</f>
        <v>-24283.52</v>
      </c>
      <c r="G876">
        <f>VLOOKUP(B876,Prekės!$A$2:$E$3000,3,FALSE)</f>
        <v>230</v>
      </c>
      <c r="H876">
        <f>VLOOKUP(B876,Prekės!$A$2:$E$3000,4,FALSE)</f>
        <v>0</v>
      </c>
      <c r="I876">
        <f>VLOOKUP(B876,Prekės!$A$2:$E$3000,5,FALSE)</f>
        <v>0</v>
      </c>
      <c r="J876">
        <f t="shared" si="29"/>
        <v>0</v>
      </c>
      <c r="K876">
        <f t="shared" si="30"/>
        <v>-24283.52</v>
      </c>
    </row>
    <row r="877" spans="1:11">
      <c r="A877" s="1">
        <f>Atask.AtsOp!A462</f>
        <v>42471</v>
      </c>
      <c r="B877" t="str">
        <f>Atask.AtsOp!E462</f>
        <v>1110-0001</v>
      </c>
      <c r="C877" t="str">
        <f>Atask.AtsOp!H462</f>
        <v>Baltas vynas</v>
      </c>
      <c r="D877" t="str">
        <f>Atask.AtsOp!N462</f>
        <v>LTR</v>
      </c>
      <c r="E877" t="str">
        <f>Atask.AtsOp!I462</f>
        <v>Perkelti</v>
      </c>
      <c r="F877">
        <f>Atask.AtsOp!M462</f>
        <v>24283.52</v>
      </c>
      <c r="G877">
        <f>VLOOKUP(B877,Prekės!$A$2:$E$3000,3,FALSE)</f>
        <v>230</v>
      </c>
      <c r="H877">
        <f>VLOOKUP(B877,Prekės!$A$2:$E$3000,4,FALSE)</f>
        <v>0</v>
      </c>
      <c r="I877">
        <f>VLOOKUP(B877,Prekės!$A$2:$E$3000,5,FALSE)</f>
        <v>0</v>
      </c>
      <c r="J877">
        <f t="shared" si="29"/>
        <v>0</v>
      </c>
      <c r="K877">
        <f t="shared" si="30"/>
        <v>24283.52</v>
      </c>
    </row>
    <row r="878" spans="1:11">
      <c r="A878" s="1">
        <f>Atask.AtsOp!A463</f>
        <v>42471</v>
      </c>
      <c r="B878" t="str">
        <f>Atask.AtsOp!E463</f>
        <v>1110-0001</v>
      </c>
      <c r="C878" t="str">
        <f>Atask.AtsOp!H463</f>
        <v>Baltas vynas</v>
      </c>
      <c r="D878" t="str">
        <f>Atask.AtsOp!N463</f>
        <v>LTR</v>
      </c>
      <c r="E878" t="str">
        <f>Atask.AtsOp!I463</f>
        <v>Perkelti</v>
      </c>
      <c r="F878">
        <f>Atask.AtsOp!M463</f>
        <v>-21.86</v>
      </c>
      <c r="G878">
        <f>VLOOKUP(B878,Prekės!$A$2:$E$3000,3,FALSE)</f>
        <v>230</v>
      </c>
      <c r="H878">
        <f>VLOOKUP(B878,Prekės!$A$2:$E$3000,4,FALSE)</f>
        <v>0</v>
      </c>
      <c r="I878">
        <f>VLOOKUP(B878,Prekės!$A$2:$E$3000,5,FALSE)</f>
        <v>0</v>
      </c>
      <c r="J878">
        <f t="shared" si="29"/>
        <v>0</v>
      </c>
      <c r="K878">
        <f t="shared" si="30"/>
        <v>-21.86</v>
      </c>
    </row>
    <row r="879" spans="1:11">
      <c r="A879" s="1">
        <f>Atask.AtsOp!A464</f>
        <v>42468</v>
      </c>
      <c r="B879" t="str">
        <f>Atask.AtsOp!E464</f>
        <v>1110-0001</v>
      </c>
      <c r="C879" t="str">
        <f>Atask.AtsOp!H464</f>
        <v>Baltas vynas</v>
      </c>
      <c r="D879" t="str">
        <f>Atask.AtsOp!N464</f>
        <v>LTR</v>
      </c>
      <c r="E879" t="str">
        <f>Atask.AtsOp!I464</f>
        <v>Perkelti</v>
      </c>
      <c r="F879">
        <f>Atask.AtsOp!M464</f>
        <v>-19230</v>
      </c>
      <c r="G879">
        <f>VLOOKUP(B879,Prekės!$A$2:$E$3000,3,FALSE)</f>
        <v>230</v>
      </c>
      <c r="H879">
        <f>VLOOKUP(B879,Prekės!$A$2:$E$3000,4,FALSE)</f>
        <v>0</v>
      </c>
      <c r="I879">
        <f>VLOOKUP(B879,Prekės!$A$2:$E$3000,5,FALSE)</f>
        <v>0</v>
      </c>
      <c r="J879">
        <f t="shared" si="29"/>
        <v>0</v>
      </c>
      <c r="K879">
        <f t="shared" si="30"/>
        <v>-19230</v>
      </c>
    </row>
    <row r="880" spans="1:11">
      <c r="A880" s="1">
        <f>Atask.AtsOp!A465</f>
        <v>42468</v>
      </c>
      <c r="B880" t="str">
        <f>Atask.AtsOp!E465</f>
        <v>1110-0001</v>
      </c>
      <c r="C880" t="str">
        <f>Atask.AtsOp!H465</f>
        <v>Baltas vynas</v>
      </c>
      <c r="D880" t="str">
        <f>Atask.AtsOp!N465</f>
        <v>LTR</v>
      </c>
      <c r="E880" t="str">
        <f>Atask.AtsOp!I465</f>
        <v>Perkelti</v>
      </c>
      <c r="F880">
        <f>Atask.AtsOp!M465</f>
        <v>-9798.6200000000008</v>
      </c>
      <c r="G880">
        <f>VLOOKUP(B880,Prekės!$A$2:$E$3000,3,FALSE)</f>
        <v>230</v>
      </c>
      <c r="H880">
        <f>VLOOKUP(B880,Prekės!$A$2:$E$3000,4,FALSE)</f>
        <v>0</v>
      </c>
      <c r="I880">
        <f>VLOOKUP(B880,Prekės!$A$2:$E$3000,5,FALSE)</f>
        <v>0</v>
      </c>
      <c r="J880">
        <f t="shared" si="29"/>
        <v>0</v>
      </c>
      <c r="K880">
        <f t="shared" si="30"/>
        <v>-9798.6200000000008</v>
      </c>
    </row>
    <row r="881" spans="1:11">
      <c r="A881" s="1">
        <f>Atask.AtsOp!A466</f>
        <v>42468</v>
      </c>
      <c r="B881" t="str">
        <f>Atask.AtsOp!E466</f>
        <v>1110-0001</v>
      </c>
      <c r="C881" t="str">
        <f>Atask.AtsOp!H466</f>
        <v>Baltas vynas</v>
      </c>
      <c r="D881" t="str">
        <f>Atask.AtsOp!N466</f>
        <v>LTR</v>
      </c>
      <c r="E881" t="str">
        <f>Atask.AtsOp!I466</f>
        <v>Perkelti</v>
      </c>
      <c r="F881">
        <f>Atask.AtsOp!M466</f>
        <v>9798.6200000000008</v>
      </c>
      <c r="G881">
        <f>VLOOKUP(B881,Prekės!$A$2:$E$3000,3,FALSE)</f>
        <v>230</v>
      </c>
      <c r="H881">
        <f>VLOOKUP(B881,Prekės!$A$2:$E$3000,4,FALSE)</f>
        <v>0</v>
      </c>
      <c r="I881">
        <f>VLOOKUP(B881,Prekės!$A$2:$E$3000,5,FALSE)</f>
        <v>0</v>
      </c>
      <c r="J881">
        <f t="shared" si="29"/>
        <v>0</v>
      </c>
      <c r="K881">
        <f t="shared" si="30"/>
        <v>9798.6200000000008</v>
      </c>
    </row>
    <row r="882" spans="1:11">
      <c r="A882" s="1">
        <f>Atask.AtsOp!A467</f>
        <v>42468</v>
      </c>
      <c r="B882" t="str">
        <f>Atask.AtsOp!E467</f>
        <v>1110-0001</v>
      </c>
      <c r="C882" t="str">
        <f>Atask.AtsOp!H467</f>
        <v>Baltas vynas</v>
      </c>
      <c r="D882" t="str">
        <f>Atask.AtsOp!N467</f>
        <v>LTR</v>
      </c>
      <c r="E882" t="str">
        <f>Atask.AtsOp!I467</f>
        <v>Perkelti</v>
      </c>
      <c r="F882">
        <f>Atask.AtsOp!M467</f>
        <v>19230</v>
      </c>
      <c r="G882">
        <f>VLOOKUP(B882,Prekės!$A$2:$E$3000,3,FALSE)</f>
        <v>230</v>
      </c>
      <c r="H882">
        <f>VLOOKUP(B882,Prekės!$A$2:$E$3000,4,FALSE)</f>
        <v>0</v>
      </c>
      <c r="I882">
        <f>VLOOKUP(B882,Prekės!$A$2:$E$3000,5,FALSE)</f>
        <v>0</v>
      </c>
      <c r="J882">
        <f t="shared" si="29"/>
        <v>0</v>
      </c>
      <c r="K882">
        <f t="shared" si="30"/>
        <v>19230</v>
      </c>
    </row>
    <row r="883" spans="1:11">
      <c r="A883" s="1">
        <f>Atask.AtsOp!A468</f>
        <v>42468</v>
      </c>
      <c r="B883" t="str">
        <f>Atask.AtsOp!E468</f>
        <v>1110-0001</v>
      </c>
      <c r="C883" t="str">
        <f>Atask.AtsOp!H468</f>
        <v>Baltas vynas</v>
      </c>
      <c r="D883" t="str">
        <f>Atask.AtsOp!N468</f>
        <v>LTR</v>
      </c>
      <c r="E883" t="str">
        <f>Atask.AtsOp!I468</f>
        <v>Perkelti</v>
      </c>
      <c r="F883">
        <f>Atask.AtsOp!M468</f>
        <v>-19230</v>
      </c>
      <c r="G883">
        <f>VLOOKUP(B883,Prekės!$A$2:$E$3000,3,FALSE)</f>
        <v>230</v>
      </c>
      <c r="H883">
        <f>VLOOKUP(B883,Prekės!$A$2:$E$3000,4,FALSE)</f>
        <v>0</v>
      </c>
      <c r="I883">
        <f>VLOOKUP(B883,Prekės!$A$2:$E$3000,5,FALSE)</f>
        <v>0</v>
      </c>
      <c r="J883">
        <f t="shared" si="29"/>
        <v>0</v>
      </c>
      <c r="K883">
        <f t="shared" si="30"/>
        <v>-19230</v>
      </c>
    </row>
    <row r="884" spans="1:11">
      <c r="A884" s="1">
        <f>Atask.AtsOp!A469</f>
        <v>42468</v>
      </c>
      <c r="B884" t="str">
        <f>Atask.AtsOp!E469</f>
        <v>1110-0001</v>
      </c>
      <c r="C884" t="str">
        <f>Atask.AtsOp!H469</f>
        <v>Baltas vynas</v>
      </c>
      <c r="D884" t="str">
        <f>Atask.AtsOp!N469</f>
        <v>LTR</v>
      </c>
      <c r="E884" t="str">
        <f>Atask.AtsOp!I469</f>
        <v>Perkelti</v>
      </c>
      <c r="F884">
        <f>Atask.AtsOp!M469</f>
        <v>19230</v>
      </c>
      <c r="G884">
        <f>VLOOKUP(B884,Prekės!$A$2:$E$3000,3,FALSE)</f>
        <v>230</v>
      </c>
      <c r="H884">
        <f>VLOOKUP(B884,Prekės!$A$2:$E$3000,4,FALSE)</f>
        <v>0</v>
      </c>
      <c r="I884">
        <f>VLOOKUP(B884,Prekės!$A$2:$E$3000,5,FALSE)</f>
        <v>0</v>
      </c>
      <c r="J884">
        <f t="shared" si="29"/>
        <v>0</v>
      </c>
      <c r="K884">
        <f t="shared" si="30"/>
        <v>19230</v>
      </c>
    </row>
    <row r="885" spans="1:11">
      <c r="A885" s="1">
        <f>Atask.AtsOp!A470</f>
        <v>42472</v>
      </c>
      <c r="B885" t="str">
        <f>Atask.AtsOp!E470</f>
        <v>1110-0001</v>
      </c>
      <c r="C885" t="str">
        <f>Atask.AtsOp!H470</f>
        <v>Baltas vynas</v>
      </c>
      <c r="D885" t="str">
        <f>Atask.AtsOp!N470</f>
        <v>LTR</v>
      </c>
      <c r="E885" t="str">
        <f>Atask.AtsOp!I470</f>
        <v>Pirkimo užsakymas</v>
      </c>
      <c r="F885">
        <f>Atask.AtsOp!M470</f>
        <v>23825.63</v>
      </c>
      <c r="G885">
        <f>VLOOKUP(B885,Prekės!$A$2:$E$3000,3,FALSE)</f>
        <v>230</v>
      </c>
      <c r="H885">
        <f>VLOOKUP(B885,Prekės!$A$2:$E$3000,4,FALSE)</f>
        <v>0</v>
      </c>
      <c r="I885">
        <f>VLOOKUP(B885,Prekės!$A$2:$E$3000,5,FALSE)</f>
        <v>0</v>
      </c>
      <c r="J885">
        <f t="shared" si="29"/>
        <v>0</v>
      </c>
      <c r="K885">
        <f t="shared" si="30"/>
        <v>23825.63</v>
      </c>
    </row>
    <row r="886" spans="1:11">
      <c r="A886" s="1">
        <f>Atask.AtsOp!A471</f>
        <v>42468</v>
      </c>
      <c r="B886" t="str">
        <f>Atask.AtsOp!E471</f>
        <v>1110-0001</v>
      </c>
      <c r="C886" t="str">
        <f>Atask.AtsOp!H471</f>
        <v>Baltas vynas</v>
      </c>
      <c r="D886" t="str">
        <f>Atask.AtsOp!N471</f>
        <v>LTR</v>
      </c>
      <c r="E886" t="str">
        <f>Atask.AtsOp!I471</f>
        <v>Gamybos eilutė</v>
      </c>
      <c r="F886">
        <f>Atask.AtsOp!M471</f>
        <v>-39318.35</v>
      </c>
      <c r="G886">
        <f>VLOOKUP(B886,Prekės!$A$2:$E$3000,3,FALSE)</f>
        <v>230</v>
      </c>
      <c r="H886">
        <f>VLOOKUP(B886,Prekės!$A$2:$E$3000,4,FALSE)</f>
        <v>0</v>
      </c>
      <c r="I886">
        <f>VLOOKUP(B886,Prekės!$A$2:$E$3000,5,FALSE)</f>
        <v>0</v>
      </c>
      <c r="J886">
        <f t="shared" si="29"/>
        <v>0</v>
      </c>
      <c r="K886">
        <f t="shared" si="30"/>
        <v>-39318.35</v>
      </c>
    </row>
    <row r="887" spans="1:11">
      <c r="A887" s="1">
        <f>Atask.AtsOp!A472</f>
        <v>42468</v>
      </c>
      <c r="B887" t="str">
        <f>Atask.AtsOp!E472</f>
        <v>1110-0001</v>
      </c>
      <c r="C887" t="str">
        <f>Atask.AtsOp!H472</f>
        <v>Baltas vynas</v>
      </c>
      <c r="D887" t="str">
        <f>Atask.AtsOp!N472</f>
        <v>LTR</v>
      </c>
      <c r="E887" t="str">
        <f>Atask.AtsOp!I472</f>
        <v>Perkelti</v>
      </c>
      <c r="F887">
        <f>Atask.AtsOp!M472</f>
        <v>-39318.35</v>
      </c>
      <c r="G887">
        <f>VLOOKUP(B887,Prekės!$A$2:$E$3000,3,FALSE)</f>
        <v>230</v>
      </c>
      <c r="H887">
        <f>VLOOKUP(B887,Prekės!$A$2:$E$3000,4,FALSE)</f>
        <v>0</v>
      </c>
      <c r="I887">
        <f>VLOOKUP(B887,Prekės!$A$2:$E$3000,5,FALSE)</f>
        <v>0</v>
      </c>
      <c r="J887">
        <f t="shared" si="29"/>
        <v>0</v>
      </c>
      <c r="K887">
        <f t="shared" si="30"/>
        <v>-39318.35</v>
      </c>
    </row>
    <row r="888" spans="1:11">
      <c r="A888" s="1">
        <f>Atask.AtsOp!A473</f>
        <v>42468</v>
      </c>
      <c r="B888" t="str">
        <f>Atask.AtsOp!E473</f>
        <v>1110-0001</v>
      </c>
      <c r="C888" t="str">
        <f>Atask.AtsOp!H473</f>
        <v>Baltas vynas</v>
      </c>
      <c r="D888" t="str">
        <f>Atask.AtsOp!N473</f>
        <v>LTR</v>
      </c>
      <c r="E888" t="str">
        <f>Atask.AtsOp!I473</f>
        <v>Perkelti</v>
      </c>
      <c r="F888">
        <f>Atask.AtsOp!M473</f>
        <v>39318.35</v>
      </c>
      <c r="G888">
        <f>VLOOKUP(B888,Prekės!$A$2:$E$3000,3,FALSE)</f>
        <v>230</v>
      </c>
      <c r="H888">
        <f>VLOOKUP(B888,Prekės!$A$2:$E$3000,4,FALSE)</f>
        <v>0</v>
      </c>
      <c r="I888">
        <f>VLOOKUP(B888,Prekės!$A$2:$E$3000,5,FALSE)</f>
        <v>0</v>
      </c>
      <c r="J888">
        <f t="shared" si="29"/>
        <v>0</v>
      </c>
      <c r="K888">
        <f t="shared" si="30"/>
        <v>39318.35</v>
      </c>
    </row>
    <row r="889" spans="1:11">
      <c r="A889" s="1">
        <f>Atask.AtsOp!A474</f>
        <v>42468</v>
      </c>
      <c r="B889" t="str">
        <f>Atask.AtsOp!E474</f>
        <v>1110-0001</v>
      </c>
      <c r="C889" t="str">
        <f>Atask.AtsOp!H474</f>
        <v>Baltas vynas</v>
      </c>
      <c r="D889" t="str">
        <f>Atask.AtsOp!N474</f>
        <v>LTR</v>
      </c>
      <c r="E889" t="str">
        <f>Atask.AtsOp!I474</f>
        <v>Perkelti</v>
      </c>
      <c r="F889">
        <f>Atask.AtsOp!M474</f>
        <v>-43.3</v>
      </c>
      <c r="G889">
        <f>VLOOKUP(B889,Prekės!$A$2:$E$3000,3,FALSE)</f>
        <v>230</v>
      </c>
      <c r="H889">
        <f>VLOOKUP(B889,Prekės!$A$2:$E$3000,4,FALSE)</f>
        <v>0</v>
      </c>
      <c r="I889">
        <f>VLOOKUP(B889,Prekės!$A$2:$E$3000,5,FALSE)</f>
        <v>0</v>
      </c>
      <c r="J889">
        <f t="shared" si="29"/>
        <v>0</v>
      </c>
      <c r="K889">
        <f t="shared" si="30"/>
        <v>-43.3</v>
      </c>
    </row>
    <row r="890" spans="1:11">
      <c r="A890" s="1">
        <f>Atask.AtsOp!A475</f>
        <v>42465</v>
      </c>
      <c r="B890" t="str">
        <f>Atask.AtsOp!E475</f>
        <v>1110-0001</v>
      </c>
      <c r="C890" t="str">
        <f>Atask.AtsOp!H475</f>
        <v>Baltas vynas</v>
      </c>
      <c r="D890" t="str">
        <f>Atask.AtsOp!N475</f>
        <v>LTR</v>
      </c>
      <c r="E890" t="str">
        <f>Atask.AtsOp!I475</f>
        <v>Perkelti</v>
      </c>
      <c r="F890">
        <f>Atask.AtsOp!M475</f>
        <v>-6274.5</v>
      </c>
      <c r="G890">
        <f>VLOOKUP(B890,Prekės!$A$2:$E$3000,3,FALSE)</f>
        <v>230</v>
      </c>
      <c r="H890">
        <f>VLOOKUP(B890,Prekės!$A$2:$E$3000,4,FALSE)</f>
        <v>0</v>
      </c>
      <c r="I890">
        <f>VLOOKUP(B890,Prekės!$A$2:$E$3000,5,FALSE)</f>
        <v>0</v>
      </c>
      <c r="J890">
        <f t="shared" si="29"/>
        <v>0</v>
      </c>
      <c r="K890">
        <f t="shared" si="30"/>
        <v>-6274.5</v>
      </c>
    </row>
    <row r="891" spans="1:11">
      <c r="A891" s="1">
        <f>Atask.AtsOp!A476</f>
        <v>42465</v>
      </c>
      <c r="B891" t="str">
        <f>Atask.AtsOp!E476</f>
        <v>1110-0001</v>
      </c>
      <c r="C891" t="str">
        <f>Atask.AtsOp!H476</f>
        <v>Baltas vynas</v>
      </c>
      <c r="D891" t="str">
        <f>Atask.AtsOp!N476</f>
        <v>LTR</v>
      </c>
      <c r="E891" t="str">
        <f>Atask.AtsOp!I476</f>
        <v>Perkelti</v>
      </c>
      <c r="F891">
        <f>Atask.AtsOp!M476</f>
        <v>6274.5</v>
      </c>
      <c r="G891">
        <f>VLOOKUP(B891,Prekės!$A$2:$E$3000,3,FALSE)</f>
        <v>230</v>
      </c>
      <c r="H891">
        <f>VLOOKUP(B891,Prekės!$A$2:$E$3000,4,FALSE)</f>
        <v>0</v>
      </c>
      <c r="I891">
        <f>VLOOKUP(B891,Prekės!$A$2:$E$3000,5,FALSE)</f>
        <v>0</v>
      </c>
      <c r="J891">
        <f t="shared" si="29"/>
        <v>0</v>
      </c>
      <c r="K891">
        <f t="shared" si="30"/>
        <v>6274.5</v>
      </c>
    </row>
    <row r="892" spans="1:11">
      <c r="A892" s="1">
        <f>Atask.AtsOp!A477</f>
        <v>42465</v>
      </c>
      <c r="B892" t="str">
        <f>Atask.AtsOp!E477</f>
        <v>1110-0001</v>
      </c>
      <c r="C892" t="str">
        <f>Atask.AtsOp!H477</f>
        <v>Baltas vynas</v>
      </c>
      <c r="D892" t="str">
        <f>Atask.AtsOp!N477</f>
        <v>LTR</v>
      </c>
      <c r="E892" t="str">
        <f>Atask.AtsOp!I477</f>
        <v>Perkelti</v>
      </c>
      <c r="F892">
        <f>Atask.AtsOp!M477</f>
        <v>-25986.5</v>
      </c>
      <c r="G892">
        <f>VLOOKUP(B892,Prekės!$A$2:$E$3000,3,FALSE)</f>
        <v>230</v>
      </c>
      <c r="H892">
        <f>VLOOKUP(B892,Prekės!$A$2:$E$3000,4,FALSE)</f>
        <v>0</v>
      </c>
      <c r="I892">
        <f>VLOOKUP(B892,Prekės!$A$2:$E$3000,5,FALSE)</f>
        <v>0</v>
      </c>
      <c r="J892">
        <f t="shared" si="29"/>
        <v>0</v>
      </c>
      <c r="K892">
        <f t="shared" si="30"/>
        <v>-25986.5</v>
      </c>
    </row>
    <row r="893" spans="1:11">
      <c r="A893" s="1">
        <f>Atask.AtsOp!A478</f>
        <v>42465</v>
      </c>
      <c r="B893" t="str">
        <f>Atask.AtsOp!E478</f>
        <v>1110-0001</v>
      </c>
      <c r="C893" t="str">
        <f>Atask.AtsOp!H478</f>
        <v>Baltas vynas</v>
      </c>
      <c r="D893" t="str">
        <f>Atask.AtsOp!N478</f>
        <v>LTR</v>
      </c>
      <c r="E893" t="str">
        <f>Atask.AtsOp!I478</f>
        <v>Perkelti</v>
      </c>
      <c r="F893">
        <f>Atask.AtsOp!M478</f>
        <v>25986.5</v>
      </c>
      <c r="G893">
        <f>VLOOKUP(B893,Prekės!$A$2:$E$3000,3,FALSE)</f>
        <v>230</v>
      </c>
      <c r="H893">
        <f>VLOOKUP(B893,Prekės!$A$2:$E$3000,4,FALSE)</f>
        <v>0</v>
      </c>
      <c r="I893">
        <f>VLOOKUP(B893,Prekės!$A$2:$E$3000,5,FALSE)</f>
        <v>0</v>
      </c>
      <c r="J893">
        <f t="shared" si="29"/>
        <v>0</v>
      </c>
      <c r="K893">
        <f t="shared" si="30"/>
        <v>25986.5</v>
      </c>
    </row>
    <row r="894" spans="1:11">
      <c r="A894" s="1">
        <f>Atask.AtsOp!A479</f>
        <v>42465</v>
      </c>
      <c r="B894" t="str">
        <f>Atask.AtsOp!E479</f>
        <v>1110-0001</v>
      </c>
      <c r="C894" t="str">
        <f>Atask.AtsOp!H479</f>
        <v>Baltas vynas</v>
      </c>
      <c r="D894" t="str">
        <f>Atask.AtsOp!N479</f>
        <v>LTR</v>
      </c>
      <c r="E894" t="str">
        <f>Atask.AtsOp!I479</f>
        <v>Perkelti</v>
      </c>
      <c r="F894">
        <f>Atask.AtsOp!M479</f>
        <v>-23.39</v>
      </c>
      <c r="G894">
        <f>VLOOKUP(B894,Prekės!$A$2:$E$3000,3,FALSE)</f>
        <v>230</v>
      </c>
      <c r="H894">
        <f>VLOOKUP(B894,Prekės!$A$2:$E$3000,4,FALSE)</f>
        <v>0</v>
      </c>
      <c r="I894">
        <f>VLOOKUP(B894,Prekės!$A$2:$E$3000,5,FALSE)</f>
        <v>0</v>
      </c>
      <c r="J894">
        <f t="shared" si="29"/>
        <v>0</v>
      </c>
      <c r="K894">
        <f t="shared" si="30"/>
        <v>-23.39</v>
      </c>
    </row>
    <row r="895" spans="1:11">
      <c r="A895" s="1">
        <f>Atask.AtsOp!A480</f>
        <v>42465</v>
      </c>
      <c r="B895" t="str">
        <f>Atask.AtsOp!E480</f>
        <v>1110-0001</v>
      </c>
      <c r="C895" t="str">
        <f>Atask.AtsOp!H480</f>
        <v>Baltas vynas</v>
      </c>
      <c r="D895" t="str">
        <f>Atask.AtsOp!N480</f>
        <v>LTR</v>
      </c>
      <c r="E895" t="str">
        <f>Atask.AtsOp!I480</f>
        <v>Perkelti</v>
      </c>
      <c r="F895">
        <f>Atask.AtsOp!M480</f>
        <v>-19500</v>
      </c>
      <c r="G895">
        <f>VLOOKUP(B895,Prekės!$A$2:$E$3000,3,FALSE)</f>
        <v>230</v>
      </c>
      <c r="H895">
        <f>VLOOKUP(B895,Prekės!$A$2:$E$3000,4,FALSE)</f>
        <v>0</v>
      </c>
      <c r="I895">
        <f>VLOOKUP(B895,Prekės!$A$2:$E$3000,5,FALSE)</f>
        <v>0</v>
      </c>
      <c r="J895">
        <f t="shared" si="29"/>
        <v>0</v>
      </c>
      <c r="K895">
        <f t="shared" si="30"/>
        <v>-19500</v>
      </c>
    </row>
    <row r="896" spans="1:11">
      <c r="A896" s="1">
        <f>Atask.AtsOp!A481</f>
        <v>42465</v>
      </c>
      <c r="B896" t="str">
        <f>Atask.AtsOp!E481</f>
        <v>1110-0001</v>
      </c>
      <c r="C896" t="str">
        <f>Atask.AtsOp!H481</f>
        <v>Baltas vynas</v>
      </c>
      <c r="D896" t="str">
        <f>Atask.AtsOp!N481</f>
        <v>LTR</v>
      </c>
      <c r="E896" t="str">
        <f>Atask.AtsOp!I481</f>
        <v>Perkelti</v>
      </c>
      <c r="F896">
        <f>Atask.AtsOp!M481</f>
        <v>-571.70000000000005</v>
      </c>
      <c r="G896">
        <f>VLOOKUP(B896,Prekės!$A$2:$E$3000,3,FALSE)</f>
        <v>230</v>
      </c>
      <c r="H896">
        <f>VLOOKUP(B896,Prekės!$A$2:$E$3000,4,FALSE)</f>
        <v>0</v>
      </c>
      <c r="I896">
        <f>VLOOKUP(B896,Prekės!$A$2:$E$3000,5,FALSE)</f>
        <v>0</v>
      </c>
      <c r="J896">
        <f t="shared" si="29"/>
        <v>0</v>
      </c>
      <c r="K896">
        <f t="shared" si="30"/>
        <v>-571.70000000000005</v>
      </c>
    </row>
    <row r="897" spans="1:11">
      <c r="A897" s="1">
        <f>Atask.AtsOp!A482</f>
        <v>42465</v>
      </c>
      <c r="B897" t="str">
        <f>Atask.AtsOp!E482</f>
        <v>1110-0001</v>
      </c>
      <c r="C897" t="str">
        <f>Atask.AtsOp!H482</f>
        <v>Baltas vynas</v>
      </c>
      <c r="D897" t="str">
        <f>Atask.AtsOp!N482</f>
        <v>LTR</v>
      </c>
      <c r="E897" t="str">
        <f>Atask.AtsOp!I482</f>
        <v>Perkelti</v>
      </c>
      <c r="F897">
        <f>Atask.AtsOp!M482</f>
        <v>571.70000000000005</v>
      </c>
      <c r="G897">
        <f>VLOOKUP(B897,Prekės!$A$2:$E$3000,3,FALSE)</f>
        <v>230</v>
      </c>
      <c r="H897">
        <f>VLOOKUP(B897,Prekės!$A$2:$E$3000,4,FALSE)</f>
        <v>0</v>
      </c>
      <c r="I897">
        <f>VLOOKUP(B897,Prekės!$A$2:$E$3000,5,FALSE)</f>
        <v>0</v>
      </c>
      <c r="J897">
        <f t="shared" si="29"/>
        <v>0</v>
      </c>
      <c r="K897">
        <f t="shared" si="30"/>
        <v>571.70000000000005</v>
      </c>
    </row>
    <row r="898" spans="1:11">
      <c r="A898" s="1">
        <f>Atask.AtsOp!A483</f>
        <v>42465</v>
      </c>
      <c r="B898" t="str">
        <f>Atask.AtsOp!E483</f>
        <v>1110-0001</v>
      </c>
      <c r="C898" t="str">
        <f>Atask.AtsOp!H483</f>
        <v>Baltas vynas</v>
      </c>
      <c r="D898" t="str">
        <f>Atask.AtsOp!N483</f>
        <v>LTR</v>
      </c>
      <c r="E898" t="str">
        <f>Atask.AtsOp!I483</f>
        <v>Perkelti</v>
      </c>
      <c r="F898">
        <f>Atask.AtsOp!M483</f>
        <v>-19825</v>
      </c>
      <c r="G898">
        <f>VLOOKUP(B898,Prekės!$A$2:$E$3000,3,FALSE)</f>
        <v>230</v>
      </c>
      <c r="H898">
        <f>VLOOKUP(B898,Prekės!$A$2:$E$3000,4,FALSE)</f>
        <v>0</v>
      </c>
      <c r="I898">
        <f>VLOOKUP(B898,Prekės!$A$2:$E$3000,5,FALSE)</f>
        <v>0</v>
      </c>
      <c r="J898">
        <f t="shared" si="29"/>
        <v>0</v>
      </c>
      <c r="K898">
        <f t="shared" si="30"/>
        <v>-19825</v>
      </c>
    </row>
    <row r="899" spans="1:11">
      <c r="A899" s="1">
        <f>Atask.AtsOp!A484</f>
        <v>42461</v>
      </c>
      <c r="B899" t="str">
        <f>Atask.AtsOp!E484</f>
        <v>1110-0001</v>
      </c>
      <c r="C899" t="str">
        <f>Atask.AtsOp!H484</f>
        <v>Baltas vynas</v>
      </c>
      <c r="D899" t="str">
        <f>Atask.AtsOp!N484</f>
        <v>LTR</v>
      </c>
      <c r="E899" t="str">
        <f>Atask.AtsOp!I484</f>
        <v>Pirkimo užsakymas</v>
      </c>
      <c r="F899">
        <f>Atask.AtsOp!M484</f>
        <v>25395.09</v>
      </c>
      <c r="G899">
        <f>VLOOKUP(B899,Prekės!$A$2:$E$3000,3,FALSE)</f>
        <v>230</v>
      </c>
      <c r="H899">
        <f>VLOOKUP(B899,Prekės!$A$2:$E$3000,4,FALSE)</f>
        <v>0</v>
      </c>
      <c r="I899">
        <f>VLOOKUP(B899,Prekės!$A$2:$E$3000,5,FALSE)</f>
        <v>0</v>
      </c>
      <c r="J899">
        <f t="shared" si="29"/>
        <v>0</v>
      </c>
      <c r="K899">
        <f t="shared" si="30"/>
        <v>25395.09</v>
      </c>
    </row>
    <row r="900" spans="1:11">
      <c r="A900" s="1">
        <f>Atask.AtsOp!A485</f>
        <v>42465</v>
      </c>
      <c r="B900" t="str">
        <f>Atask.AtsOp!E485</f>
        <v>1110-0001</v>
      </c>
      <c r="C900" t="str">
        <f>Atask.AtsOp!H485</f>
        <v>Baltas vynas</v>
      </c>
      <c r="D900" t="str">
        <f>Atask.AtsOp!N485</f>
        <v>LTR</v>
      </c>
      <c r="E900" t="str">
        <f>Atask.AtsOp!I485</f>
        <v>Perkelti</v>
      </c>
      <c r="F900">
        <f>Atask.AtsOp!M485</f>
        <v>-19500</v>
      </c>
      <c r="G900">
        <f>VLOOKUP(B900,Prekės!$A$2:$E$3000,3,FALSE)</f>
        <v>230</v>
      </c>
      <c r="H900">
        <f>VLOOKUP(B900,Prekės!$A$2:$E$3000,4,FALSE)</f>
        <v>0</v>
      </c>
      <c r="I900">
        <f>VLOOKUP(B900,Prekės!$A$2:$E$3000,5,FALSE)</f>
        <v>0</v>
      </c>
      <c r="J900">
        <f t="shared" si="29"/>
        <v>0</v>
      </c>
      <c r="K900">
        <f t="shared" si="30"/>
        <v>-19500</v>
      </c>
    </row>
    <row r="901" spans="1:11">
      <c r="A901" s="1">
        <f>Atask.AtsOp!A486</f>
        <v>42465</v>
      </c>
      <c r="B901" t="str">
        <f>Atask.AtsOp!E486</f>
        <v>1110-0001</v>
      </c>
      <c r="C901" t="str">
        <f>Atask.AtsOp!H486</f>
        <v>Baltas vynas</v>
      </c>
      <c r="D901" t="str">
        <f>Atask.AtsOp!N486</f>
        <v>LTR</v>
      </c>
      <c r="E901" t="str">
        <f>Atask.AtsOp!I486</f>
        <v>Perkelti</v>
      </c>
      <c r="F901">
        <f>Atask.AtsOp!M486</f>
        <v>-9769.86</v>
      </c>
      <c r="G901">
        <f>VLOOKUP(B901,Prekės!$A$2:$E$3000,3,FALSE)</f>
        <v>230</v>
      </c>
      <c r="H901">
        <f>VLOOKUP(B901,Prekės!$A$2:$E$3000,4,FALSE)</f>
        <v>0</v>
      </c>
      <c r="I901">
        <f>VLOOKUP(B901,Prekės!$A$2:$E$3000,5,FALSE)</f>
        <v>0</v>
      </c>
      <c r="J901">
        <f t="shared" si="29"/>
        <v>0</v>
      </c>
      <c r="K901">
        <f t="shared" si="30"/>
        <v>-9769.86</v>
      </c>
    </row>
    <row r="902" spans="1:11">
      <c r="A902" s="1">
        <f>Atask.AtsOp!A487</f>
        <v>42465</v>
      </c>
      <c r="B902" t="str">
        <f>Atask.AtsOp!E487</f>
        <v>1110-0001</v>
      </c>
      <c r="C902" t="str">
        <f>Atask.AtsOp!H487</f>
        <v>Baltas vynas</v>
      </c>
      <c r="D902" t="str">
        <f>Atask.AtsOp!N487</f>
        <v>LTR</v>
      </c>
      <c r="E902" t="str">
        <f>Atask.AtsOp!I487</f>
        <v>Perkelti</v>
      </c>
      <c r="F902">
        <f>Atask.AtsOp!M487</f>
        <v>9769.86</v>
      </c>
      <c r="G902">
        <f>VLOOKUP(B902,Prekės!$A$2:$E$3000,3,FALSE)</f>
        <v>230</v>
      </c>
      <c r="H902">
        <f>VLOOKUP(B902,Prekės!$A$2:$E$3000,4,FALSE)</f>
        <v>0</v>
      </c>
      <c r="I902">
        <f>VLOOKUP(B902,Prekės!$A$2:$E$3000,5,FALSE)</f>
        <v>0</v>
      </c>
      <c r="J902">
        <f t="shared" si="29"/>
        <v>0</v>
      </c>
      <c r="K902">
        <f t="shared" si="30"/>
        <v>9769.86</v>
      </c>
    </row>
    <row r="903" spans="1:11">
      <c r="A903" s="1">
        <f>Atask.AtsOp!A488</f>
        <v>42465</v>
      </c>
      <c r="B903" t="str">
        <f>Atask.AtsOp!E488</f>
        <v>1110-0001</v>
      </c>
      <c r="C903" t="str">
        <f>Atask.AtsOp!H488</f>
        <v>Baltas vynas</v>
      </c>
      <c r="D903" t="str">
        <f>Atask.AtsOp!N488</f>
        <v>LTR</v>
      </c>
      <c r="E903" t="str">
        <f>Atask.AtsOp!I488</f>
        <v>Perkelti</v>
      </c>
      <c r="F903">
        <f>Atask.AtsOp!M488</f>
        <v>-19825</v>
      </c>
      <c r="G903">
        <f>VLOOKUP(B903,Prekės!$A$2:$E$3000,3,FALSE)</f>
        <v>230</v>
      </c>
      <c r="H903">
        <f>VLOOKUP(B903,Prekės!$A$2:$E$3000,4,FALSE)</f>
        <v>0</v>
      </c>
      <c r="I903">
        <f>VLOOKUP(B903,Prekės!$A$2:$E$3000,5,FALSE)</f>
        <v>0</v>
      </c>
      <c r="J903">
        <f t="shared" si="29"/>
        <v>0</v>
      </c>
      <c r="K903">
        <f t="shared" si="30"/>
        <v>-19825</v>
      </c>
    </row>
    <row r="904" spans="1:11">
      <c r="A904" s="1">
        <f>Atask.AtsOp!A489</f>
        <v>42465</v>
      </c>
      <c r="B904" t="str">
        <f>Atask.AtsOp!E489</f>
        <v>1110-0001</v>
      </c>
      <c r="C904" t="str">
        <f>Atask.AtsOp!H489</f>
        <v>Baltas vynas</v>
      </c>
      <c r="D904" t="str">
        <f>Atask.AtsOp!N489</f>
        <v>LTR</v>
      </c>
      <c r="E904" t="str">
        <f>Atask.AtsOp!I489</f>
        <v>Perkelti</v>
      </c>
      <c r="F904">
        <f>Atask.AtsOp!M489</f>
        <v>-9591.3799999999992</v>
      </c>
      <c r="G904">
        <f>VLOOKUP(B904,Prekės!$A$2:$E$3000,3,FALSE)</f>
        <v>230</v>
      </c>
      <c r="H904">
        <f>VLOOKUP(B904,Prekės!$A$2:$E$3000,4,FALSE)</f>
        <v>0</v>
      </c>
      <c r="I904">
        <f>VLOOKUP(B904,Prekės!$A$2:$E$3000,5,FALSE)</f>
        <v>0</v>
      </c>
      <c r="J904">
        <f t="shared" si="29"/>
        <v>0</v>
      </c>
      <c r="K904">
        <f t="shared" si="30"/>
        <v>-9591.3799999999992</v>
      </c>
    </row>
    <row r="905" spans="1:11">
      <c r="A905" s="1">
        <f>Atask.AtsOp!A490</f>
        <v>42465</v>
      </c>
      <c r="B905" t="str">
        <f>Atask.AtsOp!E490</f>
        <v>1110-0001</v>
      </c>
      <c r="C905" t="str">
        <f>Atask.AtsOp!H490</f>
        <v>Baltas vynas</v>
      </c>
      <c r="D905" t="str">
        <f>Atask.AtsOp!N490</f>
        <v>LTR</v>
      </c>
      <c r="E905" t="str">
        <f>Atask.AtsOp!I490</f>
        <v>Perkelti</v>
      </c>
      <c r="F905">
        <f>Atask.AtsOp!M490</f>
        <v>9591.3799999999992</v>
      </c>
      <c r="G905">
        <f>VLOOKUP(B905,Prekės!$A$2:$E$3000,3,FALSE)</f>
        <v>230</v>
      </c>
      <c r="H905">
        <f>VLOOKUP(B905,Prekės!$A$2:$E$3000,4,FALSE)</f>
        <v>0</v>
      </c>
      <c r="I905">
        <f>VLOOKUP(B905,Prekės!$A$2:$E$3000,5,FALSE)</f>
        <v>0</v>
      </c>
      <c r="J905">
        <f t="shared" si="29"/>
        <v>0</v>
      </c>
      <c r="K905">
        <f t="shared" si="30"/>
        <v>9591.3799999999992</v>
      </c>
    </row>
    <row r="906" spans="1:11">
      <c r="A906" s="1">
        <f>Atask.AtsOp!A491</f>
        <v>42465</v>
      </c>
      <c r="B906" t="str">
        <f>Atask.AtsOp!E491</f>
        <v>1110-0001</v>
      </c>
      <c r="C906" t="str">
        <f>Atask.AtsOp!H491</f>
        <v>Baltas vynas</v>
      </c>
      <c r="D906" t="str">
        <f>Atask.AtsOp!N491</f>
        <v>LTR</v>
      </c>
      <c r="E906" t="str">
        <f>Atask.AtsOp!I491</f>
        <v>Perkelti</v>
      </c>
      <c r="F906">
        <f>Atask.AtsOp!M491</f>
        <v>-19500</v>
      </c>
      <c r="G906">
        <f>VLOOKUP(B906,Prekės!$A$2:$E$3000,3,FALSE)</f>
        <v>230</v>
      </c>
      <c r="H906">
        <f>VLOOKUP(B906,Prekės!$A$2:$E$3000,4,FALSE)</f>
        <v>0</v>
      </c>
      <c r="I906">
        <f>VLOOKUP(B906,Prekės!$A$2:$E$3000,5,FALSE)</f>
        <v>0</v>
      </c>
      <c r="J906">
        <f t="shared" si="29"/>
        <v>0</v>
      </c>
      <c r="K906">
        <f t="shared" si="30"/>
        <v>-19500</v>
      </c>
    </row>
    <row r="907" spans="1:11">
      <c r="A907" s="1">
        <f>Atask.AtsOp!A492</f>
        <v>42465</v>
      </c>
      <c r="B907" t="str">
        <f>Atask.AtsOp!E492</f>
        <v>1110-0001</v>
      </c>
      <c r="C907" t="str">
        <f>Atask.AtsOp!H492</f>
        <v>Baltas vynas</v>
      </c>
      <c r="D907" t="str">
        <f>Atask.AtsOp!N492</f>
        <v>LTR</v>
      </c>
      <c r="E907" t="str">
        <f>Atask.AtsOp!I492</f>
        <v>Perkelti</v>
      </c>
      <c r="F907">
        <f>Atask.AtsOp!M492</f>
        <v>19500</v>
      </c>
      <c r="G907">
        <f>VLOOKUP(B907,Prekės!$A$2:$E$3000,3,FALSE)</f>
        <v>230</v>
      </c>
      <c r="H907">
        <f>VLOOKUP(B907,Prekės!$A$2:$E$3000,4,FALSE)</f>
        <v>0</v>
      </c>
      <c r="I907">
        <f>VLOOKUP(B907,Prekės!$A$2:$E$3000,5,FALSE)</f>
        <v>0</v>
      </c>
      <c r="J907">
        <f t="shared" si="29"/>
        <v>0</v>
      </c>
      <c r="K907">
        <f t="shared" si="30"/>
        <v>19500</v>
      </c>
    </row>
    <row r="908" spans="1:11">
      <c r="A908" s="1">
        <f>Atask.AtsOp!A493</f>
        <v>42465</v>
      </c>
      <c r="B908" t="str">
        <f>Atask.AtsOp!E493</f>
        <v>1110-0001</v>
      </c>
      <c r="C908" t="str">
        <f>Atask.AtsOp!H493</f>
        <v>Baltas vynas</v>
      </c>
      <c r="D908" t="str">
        <f>Atask.AtsOp!N493</f>
        <v>LTR</v>
      </c>
      <c r="E908" t="str">
        <f>Atask.AtsOp!I493</f>
        <v>Perkelti</v>
      </c>
      <c r="F908">
        <f>Atask.AtsOp!M493</f>
        <v>-21.47</v>
      </c>
      <c r="G908">
        <f>VLOOKUP(B908,Prekės!$A$2:$E$3000,3,FALSE)</f>
        <v>230</v>
      </c>
      <c r="H908">
        <f>VLOOKUP(B908,Prekės!$A$2:$E$3000,4,FALSE)</f>
        <v>0</v>
      </c>
      <c r="I908">
        <f>VLOOKUP(B908,Prekės!$A$2:$E$3000,5,FALSE)</f>
        <v>0</v>
      </c>
      <c r="J908">
        <f t="shared" si="29"/>
        <v>0</v>
      </c>
      <c r="K908">
        <f t="shared" si="30"/>
        <v>-21.47</v>
      </c>
    </row>
    <row r="909" spans="1:11">
      <c r="A909" s="1">
        <f>Atask.AtsOp!A494</f>
        <v>42464</v>
      </c>
      <c r="B909" t="str">
        <f>Atask.AtsOp!E494</f>
        <v>1110-0001</v>
      </c>
      <c r="C909" t="str">
        <f>Atask.AtsOp!H494</f>
        <v>Baltas vynas</v>
      </c>
      <c r="D909" t="str">
        <f>Atask.AtsOp!N494</f>
        <v>LTR</v>
      </c>
      <c r="E909" t="str">
        <f>Atask.AtsOp!I494</f>
        <v>Perkelti</v>
      </c>
      <c r="F909">
        <f>Atask.AtsOp!M494</f>
        <v>-19500</v>
      </c>
      <c r="G909">
        <f>VLOOKUP(B909,Prekės!$A$2:$E$3000,3,FALSE)</f>
        <v>230</v>
      </c>
      <c r="H909">
        <f>VLOOKUP(B909,Prekės!$A$2:$E$3000,4,FALSE)</f>
        <v>0</v>
      </c>
      <c r="I909">
        <f>VLOOKUP(B909,Prekės!$A$2:$E$3000,5,FALSE)</f>
        <v>0</v>
      </c>
      <c r="J909">
        <f t="shared" si="29"/>
        <v>0</v>
      </c>
      <c r="K909">
        <f t="shared" si="30"/>
        <v>-19500</v>
      </c>
    </row>
    <row r="910" spans="1:11">
      <c r="A910" s="1">
        <f>Atask.AtsOp!A495</f>
        <v>42465</v>
      </c>
      <c r="B910" t="str">
        <f>Atask.AtsOp!E495</f>
        <v>1110-0001</v>
      </c>
      <c r="C910" t="str">
        <f>Atask.AtsOp!H495</f>
        <v>Baltas vynas</v>
      </c>
      <c r="D910" t="str">
        <f>Atask.AtsOp!N495</f>
        <v>LTR</v>
      </c>
      <c r="E910" t="str">
        <f>Atask.AtsOp!I495</f>
        <v>Perkelti</v>
      </c>
      <c r="F910">
        <f>Atask.AtsOp!M495</f>
        <v>-19500</v>
      </c>
      <c r="G910">
        <f>VLOOKUP(B910,Prekės!$A$2:$E$3000,3,FALSE)</f>
        <v>230</v>
      </c>
      <c r="H910">
        <f>VLOOKUP(B910,Prekės!$A$2:$E$3000,4,FALSE)</f>
        <v>0</v>
      </c>
      <c r="I910">
        <f>VLOOKUP(B910,Prekės!$A$2:$E$3000,5,FALSE)</f>
        <v>0</v>
      </c>
      <c r="J910">
        <f t="shared" si="29"/>
        <v>0</v>
      </c>
      <c r="K910">
        <f t="shared" si="30"/>
        <v>-19500</v>
      </c>
    </row>
    <row r="911" spans="1:11">
      <c r="A911" s="1">
        <f>Atask.AtsOp!A496</f>
        <v>42465</v>
      </c>
      <c r="B911" t="str">
        <f>Atask.AtsOp!E496</f>
        <v>1110-0001</v>
      </c>
      <c r="C911" t="str">
        <f>Atask.AtsOp!H496</f>
        <v>Baltas vynas</v>
      </c>
      <c r="D911" t="str">
        <f>Atask.AtsOp!N496</f>
        <v>LTR</v>
      </c>
      <c r="E911" t="str">
        <f>Atask.AtsOp!I496</f>
        <v>Perkelti</v>
      </c>
      <c r="F911">
        <f>Atask.AtsOp!M496</f>
        <v>19500</v>
      </c>
      <c r="G911">
        <f>VLOOKUP(B911,Prekės!$A$2:$E$3000,3,FALSE)</f>
        <v>230</v>
      </c>
      <c r="H911">
        <f>VLOOKUP(B911,Prekės!$A$2:$E$3000,4,FALSE)</f>
        <v>0</v>
      </c>
      <c r="I911">
        <f>VLOOKUP(B911,Prekės!$A$2:$E$3000,5,FALSE)</f>
        <v>0</v>
      </c>
      <c r="J911">
        <f t="shared" si="29"/>
        <v>0</v>
      </c>
      <c r="K911">
        <f t="shared" si="30"/>
        <v>19500</v>
      </c>
    </row>
    <row r="912" spans="1:11">
      <c r="A912" s="1">
        <f>Atask.AtsOp!A497</f>
        <v>42465</v>
      </c>
      <c r="B912" t="str">
        <f>Atask.AtsOp!E497</f>
        <v>1110-0001</v>
      </c>
      <c r="C912" t="str">
        <f>Atask.AtsOp!H497</f>
        <v>Baltas vynas</v>
      </c>
      <c r="D912" t="str">
        <f>Atask.AtsOp!N497</f>
        <v>LTR</v>
      </c>
      <c r="E912" t="str">
        <f>Atask.AtsOp!I497</f>
        <v>Perkelti</v>
      </c>
      <c r="F912">
        <f>Atask.AtsOp!M497</f>
        <v>-19110</v>
      </c>
      <c r="G912">
        <f>VLOOKUP(B912,Prekės!$A$2:$E$3000,3,FALSE)</f>
        <v>230</v>
      </c>
      <c r="H912">
        <f>VLOOKUP(B912,Prekės!$A$2:$E$3000,4,FALSE)</f>
        <v>0</v>
      </c>
      <c r="I912">
        <f>VLOOKUP(B912,Prekės!$A$2:$E$3000,5,FALSE)</f>
        <v>0</v>
      </c>
      <c r="J912">
        <f t="shared" si="29"/>
        <v>0</v>
      </c>
      <c r="K912">
        <f t="shared" si="30"/>
        <v>-19110</v>
      </c>
    </row>
    <row r="913" spans="1:11">
      <c r="A913" s="1">
        <f>Atask.AtsOp!A498</f>
        <v>42465</v>
      </c>
      <c r="B913" t="str">
        <f>Atask.AtsOp!E498</f>
        <v>1110-0001</v>
      </c>
      <c r="C913" t="str">
        <f>Atask.AtsOp!H498</f>
        <v>Baltas vynas</v>
      </c>
      <c r="D913" t="str">
        <f>Atask.AtsOp!N498</f>
        <v>LTR</v>
      </c>
      <c r="E913" t="str">
        <f>Atask.AtsOp!I498</f>
        <v>Perkelti</v>
      </c>
      <c r="F913">
        <f>Atask.AtsOp!M498</f>
        <v>19110</v>
      </c>
      <c r="G913">
        <f>VLOOKUP(B913,Prekės!$A$2:$E$3000,3,FALSE)</f>
        <v>230</v>
      </c>
      <c r="H913">
        <f>VLOOKUP(B913,Prekės!$A$2:$E$3000,4,FALSE)</f>
        <v>0</v>
      </c>
      <c r="I913">
        <f>VLOOKUP(B913,Prekės!$A$2:$E$3000,5,FALSE)</f>
        <v>0</v>
      </c>
      <c r="J913">
        <f t="shared" si="29"/>
        <v>0</v>
      </c>
      <c r="K913">
        <f t="shared" si="30"/>
        <v>19110</v>
      </c>
    </row>
    <row r="914" spans="1:11">
      <c r="A914" s="1">
        <f>Atask.AtsOp!A499</f>
        <v>42465</v>
      </c>
      <c r="B914" t="str">
        <f>Atask.AtsOp!E499</f>
        <v>1110-0001</v>
      </c>
      <c r="C914" t="str">
        <f>Atask.AtsOp!H499</f>
        <v>Baltas vynas</v>
      </c>
      <c r="D914" t="str">
        <f>Atask.AtsOp!N499</f>
        <v>LTR</v>
      </c>
      <c r="E914" t="str">
        <f>Atask.AtsOp!I499</f>
        <v>Perkelti</v>
      </c>
      <c r="F914">
        <f>Atask.AtsOp!M499</f>
        <v>-19250</v>
      </c>
      <c r="G914">
        <f>VLOOKUP(B914,Prekės!$A$2:$E$3000,3,FALSE)</f>
        <v>230</v>
      </c>
      <c r="H914">
        <f>VLOOKUP(B914,Prekės!$A$2:$E$3000,4,FALSE)</f>
        <v>0</v>
      </c>
      <c r="I914">
        <f>VLOOKUP(B914,Prekės!$A$2:$E$3000,5,FALSE)</f>
        <v>0</v>
      </c>
      <c r="J914">
        <f t="shared" si="29"/>
        <v>0</v>
      </c>
      <c r="K914">
        <f t="shared" si="30"/>
        <v>-19250</v>
      </c>
    </row>
    <row r="915" spans="1:11">
      <c r="A915" s="1">
        <f>Atask.AtsOp!A500</f>
        <v>42465</v>
      </c>
      <c r="B915" t="str">
        <f>Atask.AtsOp!E500</f>
        <v>1110-0001</v>
      </c>
      <c r="C915" t="str">
        <f>Atask.AtsOp!H500</f>
        <v>Baltas vynas</v>
      </c>
      <c r="D915" t="str">
        <f>Atask.AtsOp!N500</f>
        <v>LTR</v>
      </c>
      <c r="E915" t="str">
        <f>Atask.AtsOp!I500</f>
        <v>Perkelti</v>
      </c>
      <c r="F915">
        <f>Atask.AtsOp!M500</f>
        <v>19250</v>
      </c>
      <c r="G915">
        <f>VLOOKUP(B915,Prekės!$A$2:$E$3000,3,FALSE)</f>
        <v>230</v>
      </c>
      <c r="H915">
        <f>VLOOKUP(B915,Prekės!$A$2:$E$3000,4,FALSE)</f>
        <v>0</v>
      </c>
      <c r="I915">
        <f>VLOOKUP(B915,Prekės!$A$2:$E$3000,5,FALSE)</f>
        <v>0</v>
      </c>
      <c r="J915">
        <f t="shared" si="29"/>
        <v>0</v>
      </c>
      <c r="K915">
        <f t="shared" si="30"/>
        <v>19250</v>
      </c>
    </row>
    <row r="916" spans="1:11">
      <c r="A916" s="1">
        <f>Atask.AtsOp!A501</f>
        <v>42465</v>
      </c>
      <c r="B916" t="str">
        <f>Atask.AtsOp!E501</f>
        <v>1110-0001</v>
      </c>
      <c r="C916" t="str">
        <f>Atask.AtsOp!H501</f>
        <v>Baltas vynas</v>
      </c>
      <c r="D916" t="str">
        <f>Atask.AtsOp!N501</f>
        <v>LTR</v>
      </c>
      <c r="E916" t="str">
        <f>Atask.AtsOp!I501</f>
        <v>Perkelti</v>
      </c>
      <c r="F916">
        <f>Atask.AtsOp!M501</f>
        <v>-21.47</v>
      </c>
      <c r="G916">
        <f>VLOOKUP(B916,Prekės!$A$2:$E$3000,3,FALSE)</f>
        <v>230</v>
      </c>
      <c r="H916">
        <f>VLOOKUP(B916,Prekės!$A$2:$E$3000,4,FALSE)</f>
        <v>0</v>
      </c>
      <c r="I916">
        <f>VLOOKUP(B916,Prekės!$A$2:$E$3000,5,FALSE)</f>
        <v>0</v>
      </c>
      <c r="J916">
        <f t="shared" si="29"/>
        <v>0</v>
      </c>
      <c r="K916">
        <f t="shared" si="30"/>
        <v>-21.47</v>
      </c>
    </row>
    <row r="917" spans="1:11">
      <c r="A917" s="1">
        <f>Atask.AtsOp!A502</f>
        <v>42465</v>
      </c>
      <c r="B917" t="str">
        <f>Atask.AtsOp!E502</f>
        <v>1110-0001</v>
      </c>
      <c r="C917" t="str">
        <f>Atask.AtsOp!H502</f>
        <v>Baltas vynas</v>
      </c>
      <c r="D917" t="str">
        <f>Atask.AtsOp!N502</f>
        <v>LTR</v>
      </c>
      <c r="E917" t="str">
        <f>Atask.AtsOp!I502</f>
        <v>Pirkimo užsakymas</v>
      </c>
      <c r="F917">
        <f>Atask.AtsOp!M502</f>
        <v>25999.5</v>
      </c>
      <c r="G917">
        <f>VLOOKUP(B917,Prekės!$A$2:$E$3000,3,FALSE)</f>
        <v>230</v>
      </c>
      <c r="H917">
        <f>VLOOKUP(B917,Prekės!$A$2:$E$3000,4,FALSE)</f>
        <v>0</v>
      </c>
      <c r="I917">
        <f>VLOOKUP(B917,Prekės!$A$2:$E$3000,5,FALSE)</f>
        <v>0</v>
      </c>
      <c r="J917">
        <f t="shared" si="29"/>
        <v>0</v>
      </c>
      <c r="K917">
        <f t="shared" si="30"/>
        <v>25999.5</v>
      </c>
    </row>
    <row r="918" spans="1:11">
      <c r="A918" s="1">
        <f>Atask.AtsOp!A503</f>
        <v>42464</v>
      </c>
      <c r="B918" t="str">
        <f>Atask.AtsOp!E503</f>
        <v>1110-0001</v>
      </c>
      <c r="C918" t="str">
        <f>Atask.AtsOp!H503</f>
        <v>Baltas vynas</v>
      </c>
      <c r="D918" t="str">
        <f>Atask.AtsOp!N503</f>
        <v>LTR</v>
      </c>
      <c r="E918" t="str">
        <f>Atask.AtsOp!I503</f>
        <v>Perkelti</v>
      </c>
      <c r="F918">
        <f>Atask.AtsOp!M503</f>
        <v>-1500</v>
      </c>
      <c r="G918">
        <f>VLOOKUP(B918,Prekės!$A$2:$E$3000,3,FALSE)</f>
        <v>230</v>
      </c>
      <c r="H918">
        <f>VLOOKUP(B918,Prekės!$A$2:$E$3000,4,FALSE)</f>
        <v>0</v>
      </c>
      <c r="I918">
        <f>VLOOKUP(B918,Prekės!$A$2:$E$3000,5,FALSE)</f>
        <v>0</v>
      </c>
      <c r="J918">
        <f t="shared" si="29"/>
        <v>0</v>
      </c>
      <c r="K918">
        <f t="shared" si="30"/>
        <v>-1500</v>
      </c>
    </row>
    <row r="919" spans="1:11">
      <c r="A919" s="1">
        <f>Atask.AtsOp!A504</f>
        <v>42464</v>
      </c>
      <c r="B919" t="str">
        <f>Atask.AtsOp!E504</f>
        <v>1110-0001</v>
      </c>
      <c r="C919" t="str">
        <f>Atask.AtsOp!H504</f>
        <v>Baltas vynas</v>
      </c>
      <c r="D919" t="str">
        <f>Atask.AtsOp!N504</f>
        <v>LTR</v>
      </c>
      <c r="E919" t="str">
        <f>Atask.AtsOp!I504</f>
        <v>Perkelti</v>
      </c>
      <c r="F919">
        <f>Atask.AtsOp!M504</f>
        <v>1500</v>
      </c>
      <c r="G919">
        <f>VLOOKUP(B919,Prekės!$A$2:$E$3000,3,FALSE)</f>
        <v>230</v>
      </c>
      <c r="H919">
        <f>VLOOKUP(B919,Prekės!$A$2:$E$3000,4,FALSE)</f>
        <v>0</v>
      </c>
      <c r="I919">
        <f>VLOOKUP(B919,Prekės!$A$2:$E$3000,5,FALSE)</f>
        <v>0</v>
      </c>
      <c r="J919">
        <f t="shared" si="29"/>
        <v>0</v>
      </c>
      <c r="K919">
        <f t="shared" si="30"/>
        <v>1500</v>
      </c>
    </row>
    <row r="920" spans="1:11">
      <c r="A920" s="1">
        <f>Atask.AtsOp!A505</f>
        <v>42464</v>
      </c>
      <c r="B920" t="str">
        <f>Atask.AtsOp!E505</f>
        <v>1110-0001</v>
      </c>
      <c r="C920" t="str">
        <f>Atask.AtsOp!H505</f>
        <v>Baltas vynas</v>
      </c>
      <c r="D920" t="str">
        <f>Atask.AtsOp!N505</f>
        <v>LTR</v>
      </c>
      <c r="E920" t="str">
        <f>Atask.AtsOp!I505</f>
        <v>Perkelti</v>
      </c>
      <c r="F920">
        <f>Atask.AtsOp!M505</f>
        <v>-19290</v>
      </c>
      <c r="G920">
        <f>VLOOKUP(B920,Prekės!$A$2:$E$3000,3,FALSE)</f>
        <v>230</v>
      </c>
      <c r="H920">
        <f>VLOOKUP(B920,Prekės!$A$2:$E$3000,4,FALSE)</f>
        <v>0</v>
      </c>
      <c r="I920">
        <f>VLOOKUP(B920,Prekės!$A$2:$E$3000,5,FALSE)</f>
        <v>0</v>
      </c>
      <c r="J920">
        <f t="shared" si="29"/>
        <v>0</v>
      </c>
      <c r="K920">
        <f t="shared" si="30"/>
        <v>-19290</v>
      </c>
    </row>
    <row r="921" spans="1:11">
      <c r="A921" s="1">
        <f>Atask.AtsOp!A506</f>
        <v>42464</v>
      </c>
      <c r="B921" t="str">
        <f>Atask.AtsOp!E506</f>
        <v>1110-0001</v>
      </c>
      <c r="C921" t="str">
        <f>Atask.AtsOp!H506</f>
        <v>Baltas vynas</v>
      </c>
      <c r="D921" t="str">
        <f>Atask.AtsOp!N506</f>
        <v>LTR</v>
      </c>
      <c r="E921" t="str">
        <f>Atask.AtsOp!I506</f>
        <v>Perkelti</v>
      </c>
      <c r="F921">
        <f>Atask.AtsOp!M506</f>
        <v>19290</v>
      </c>
      <c r="G921">
        <f>VLOOKUP(B921,Prekės!$A$2:$E$3000,3,FALSE)</f>
        <v>230</v>
      </c>
      <c r="H921">
        <f>VLOOKUP(B921,Prekės!$A$2:$E$3000,4,FALSE)</f>
        <v>0</v>
      </c>
      <c r="I921">
        <f>VLOOKUP(B921,Prekės!$A$2:$E$3000,5,FALSE)</f>
        <v>0</v>
      </c>
      <c r="J921">
        <f t="shared" si="29"/>
        <v>0</v>
      </c>
      <c r="K921">
        <f t="shared" si="30"/>
        <v>19290</v>
      </c>
    </row>
    <row r="922" spans="1:11">
      <c r="A922" s="1">
        <f>Atask.AtsOp!A507</f>
        <v>42464</v>
      </c>
      <c r="B922" t="str">
        <f>Atask.AtsOp!E507</f>
        <v>1110-0001</v>
      </c>
      <c r="C922" t="str">
        <f>Atask.AtsOp!H507</f>
        <v>Baltas vynas</v>
      </c>
      <c r="D922" t="str">
        <f>Atask.AtsOp!N507</f>
        <v>LTR</v>
      </c>
      <c r="E922" t="str">
        <f>Atask.AtsOp!I507</f>
        <v>Perkelti</v>
      </c>
      <c r="F922">
        <f>Atask.AtsOp!M507</f>
        <v>-10326.69</v>
      </c>
      <c r="G922">
        <f>VLOOKUP(B922,Prekės!$A$2:$E$3000,3,FALSE)</f>
        <v>230</v>
      </c>
      <c r="H922">
        <f>VLOOKUP(B922,Prekės!$A$2:$E$3000,4,FALSE)</f>
        <v>0</v>
      </c>
      <c r="I922">
        <f>VLOOKUP(B922,Prekės!$A$2:$E$3000,5,FALSE)</f>
        <v>0</v>
      </c>
      <c r="J922">
        <f t="shared" si="29"/>
        <v>0</v>
      </c>
      <c r="K922">
        <f t="shared" si="30"/>
        <v>-10326.69</v>
      </c>
    </row>
    <row r="923" spans="1:11">
      <c r="A923" s="1">
        <f>Atask.AtsOp!A508</f>
        <v>42464</v>
      </c>
      <c r="B923" t="str">
        <f>Atask.AtsOp!E508</f>
        <v>1110-0001</v>
      </c>
      <c r="C923" t="str">
        <f>Atask.AtsOp!H508</f>
        <v>Baltas vynas</v>
      </c>
      <c r="D923" t="str">
        <f>Atask.AtsOp!N508</f>
        <v>LTR</v>
      </c>
      <c r="E923" t="str">
        <f>Atask.AtsOp!I508</f>
        <v>Perkelti</v>
      </c>
      <c r="F923">
        <f>Atask.AtsOp!M508</f>
        <v>-19190</v>
      </c>
      <c r="G923">
        <f>VLOOKUP(B923,Prekės!$A$2:$E$3000,3,FALSE)</f>
        <v>230</v>
      </c>
      <c r="H923">
        <f>VLOOKUP(B923,Prekės!$A$2:$E$3000,4,FALSE)</f>
        <v>0</v>
      </c>
      <c r="I923">
        <f>VLOOKUP(B923,Prekės!$A$2:$E$3000,5,FALSE)</f>
        <v>0</v>
      </c>
      <c r="J923">
        <f t="shared" si="29"/>
        <v>0</v>
      </c>
      <c r="K923">
        <f t="shared" si="30"/>
        <v>-19190</v>
      </c>
    </row>
    <row r="924" spans="1:11">
      <c r="A924" s="1">
        <f>Atask.AtsOp!A509</f>
        <v>42464</v>
      </c>
      <c r="B924" t="str">
        <f>Atask.AtsOp!E509</f>
        <v>1110-0001</v>
      </c>
      <c r="C924" t="str">
        <f>Atask.AtsOp!H509</f>
        <v>Baltas vynas</v>
      </c>
      <c r="D924" t="str">
        <f>Atask.AtsOp!N509</f>
        <v>LTR</v>
      </c>
      <c r="E924" t="str">
        <f>Atask.AtsOp!I509</f>
        <v>Perkelti</v>
      </c>
      <c r="F924">
        <f>Atask.AtsOp!M509</f>
        <v>19190</v>
      </c>
      <c r="G924">
        <f>VLOOKUP(B924,Prekės!$A$2:$E$3000,3,FALSE)</f>
        <v>230</v>
      </c>
      <c r="H924">
        <f>VLOOKUP(B924,Prekės!$A$2:$E$3000,4,FALSE)</f>
        <v>0</v>
      </c>
      <c r="I924">
        <f>VLOOKUP(B924,Prekės!$A$2:$E$3000,5,FALSE)</f>
        <v>0</v>
      </c>
      <c r="J924">
        <f t="shared" si="29"/>
        <v>0</v>
      </c>
      <c r="K924">
        <f t="shared" si="30"/>
        <v>19190</v>
      </c>
    </row>
    <row r="925" spans="1:11">
      <c r="A925" s="1">
        <f>Atask.AtsOp!A510</f>
        <v>42464</v>
      </c>
      <c r="B925" t="str">
        <f>Atask.AtsOp!E510</f>
        <v>1110-0001</v>
      </c>
      <c r="C925" t="str">
        <f>Atask.AtsOp!H510</f>
        <v>Baltas vynas</v>
      </c>
      <c r="D925" t="str">
        <f>Atask.AtsOp!N510</f>
        <v>LTR</v>
      </c>
      <c r="E925" t="str">
        <f>Atask.AtsOp!I510</f>
        <v>Perkelti</v>
      </c>
      <c r="F925">
        <f>Atask.AtsOp!M510</f>
        <v>10326.69</v>
      </c>
      <c r="G925">
        <f>VLOOKUP(B925,Prekės!$A$2:$E$3000,3,FALSE)</f>
        <v>230</v>
      </c>
      <c r="H925">
        <f>VLOOKUP(B925,Prekės!$A$2:$E$3000,4,FALSE)</f>
        <v>0</v>
      </c>
      <c r="I925">
        <f>VLOOKUP(B925,Prekės!$A$2:$E$3000,5,FALSE)</f>
        <v>0</v>
      </c>
      <c r="J925">
        <f t="shared" si="29"/>
        <v>0</v>
      </c>
      <c r="K925">
        <f t="shared" si="30"/>
        <v>10326.69</v>
      </c>
    </row>
    <row r="926" spans="1:11">
      <c r="A926" s="1">
        <f>Atask.AtsOp!A511</f>
        <v>42464</v>
      </c>
      <c r="B926" t="str">
        <f>Atask.AtsOp!E511</f>
        <v>1110-0001</v>
      </c>
      <c r="C926" t="str">
        <f>Atask.AtsOp!H511</f>
        <v>Baltas vynas</v>
      </c>
      <c r="D926" t="str">
        <f>Atask.AtsOp!N511</f>
        <v>LTR</v>
      </c>
      <c r="E926" t="str">
        <f>Atask.AtsOp!I511</f>
        <v>Perkelti</v>
      </c>
      <c r="F926">
        <f>Atask.AtsOp!M511</f>
        <v>-7024.85</v>
      </c>
      <c r="G926">
        <f>VLOOKUP(B926,Prekės!$A$2:$E$3000,3,FALSE)</f>
        <v>230</v>
      </c>
      <c r="H926">
        <f>VLOOKUP(B926,Prekės!$A$2:$E$3000,4,FALSE)</f>
        <v>0</v>
      </c>
      <c r="I926">
        <f>VLOOKUP(B926,Prekės!$A$2:$E$3000,5,FALSE)</f>
        <v>0</v>
      </c>
      <c r="J926">
        <f t="shared" si="29"/>
        <v>0</v>
      </c>
      <c r="K926">
        <f t="shared" si="30"/>
        <v>-7024.85</v>
      </c>
    </row>
    <row r="927" spans="1:11">
      <c r="A927" s="1">
        <f>Atask.AtsOp!A512</f>
        <v>42464</v>
      </c>
      <c r="B927" t="str">
        <f>Atask.AtsOp!E512</f>
        <v>1110-0001</v>
      </c>
      <c r="C927" t="str">
        <f>Atask.AtsOp!H512</f>
        <v>Baltas vynas</v>
      </c>
      <c r="D927" t="str">
        <f>Atask.AtsOp!N512</f>
        <v>LTR</v>
      </c>
      <c r="E927" t="str">
        <f>Atask.AtsOp!I512</f>
        <v>Perkelti</v>
      </c>
      <c r="F927">
        <f>Atask.AtsOp!M512</f>
        <v>-25463.27</v>
      </c>
      <c r="G927">
        <f>VLOOKUP(B927,Prekės!$A$2:$E$3000,3,FALSE)</f>
        <v>230</v>
      </c>
      <c r="H927">
        <f>VLOOKUP(B927,Prekės!$A$2:$E$3000,4,FALSE)</f>
        <v>0</v>
      </c>
      <c r="I927">
        <f>VLOOKUP(B927,Prekės!$A$2:$E$3000,5,FALSE)</f>
        <v>0</v>
      </c>
      <c r="J927">
        <f t="shared" si="29"/>
        <v>0</v>
      </c>
      <c r="K927">
        <f t="shared" si="30"/>
        <v>-25463.27</v>
      </c>
    </row>
    <row r="928" spans="1:11">
      <c r="A928" s="1">
        <f>Atask.AtsOp!A513</f>
        <v>42464</v>
      </c>
      <c r="B928" t="str">
        <f>Atask.AtsOp!E513</f>
        <v>1110-0001</v>
      </c>
      <c r="C928" t="str">
        <f>Atask.AtsOp!H513</f>
        <v>Baltas vynas</v>
      </c>
      <c r="D928" t="str">
        <f>Atask.AtsOp!N513</f>
        <v>LTR</v>
      </c>
      <c r="E928" t="str">
        <f>Atask.AtsOp!I513</f>
        <v>Perkelti</v>
      </c>
      <c r="F928">
        <f>Atask.AtsOp!M513</f>
        <v>25463.27</v>
      </c>
      <c r="G928">
        <f>VLOOKUP(B928,Prekės!$A$2:$E$3000,3,FALSE)</f>
        <v>230</v>
      </c>
      <c r="H928">
        <f>VLOOKUP(B928,Prekės!$A$2:$E$3000,4,FALSE)</f>
        <v>0</v>
      </c>
      <c r="I928">
        <f>VLOOKUP(B928,Prekės!$A$2:$E$3000,5,FALSE)</f>
        <v>0</v>
      </c>
      <c r="J928">
        <f t="shared" si="29"/>
        <v>0</v>
      </c>
      <c r="K928">
        <f t="shared" si="30"/>
        <v>25463.27</v>
      </c>
    </row>
    <row r="929" spans="1:11">
      <c r="A929" s="1">
        <f>Atask.AtsOp!A514</f>
        <v>42464</v>
      </c>
      <c r="B929" t="str">
        <f>Atask.AtsOp!E514</f>
        <v>1110-0001</v>
      </c>
      <c r="C929" t="str">
        <f>Atask.AtsOp!H514</f>
        <v>Baltas vynas</v>
      </c>
      <c r="D929" t="str">
        <f>Atask.AtsOp!N514</f>
        <v>LTR</v>
      </c>
      <c r="E929" t="str">
        <f>Atask.AtsOp!I514</f>
        <v>Perkelti</v>
      </c>
      <c r="F929">
        <f>Atask.AtsOp!M514</f>
        <v>-22.92</v>
      </c>
      <c r="G929">
        <f>VLOOKUP(B929,Prekės!$A$2:$E$3000,3,FALSE)</f>
        <v>230</v>
      </c>
      <c r="H929">
        <f>VLOOKUP(B929,Prekės!$A$2:$E$3000,4,FALSE)</f>
        <v>0</v>
      </c>
      <c r="I929">
        <f>VLOOKUP(B929,Prekės!$A$2:$E$3000,5,FALSE)</f>
        <v>0</v>
      </c>
      <c r="J929">
        <f t="shared" si="29"/>
        <v>0</v>
      </c>
      <c r="K929">
        <f t="shared" si="30"/>
        <v>-22.92</v>
      </c>
    </row>
    <row r="930" spans="1:11">
      <c r="A930" s="1">
        <f>Atask.AtsOp!A515</f>
        <v>42464</v>
      </c>
      <c r="B930" t="str">
        <f>Atask.AtsOp!E515</f>
        <v>1110-0001</v>
      </c>
      <c r="C930" t="str">
        <f>Atask.AtsOp!H515</f>
        <v>Baltas vynas</v>
      </c>
      <c r="D930" t="str">
        <f>Atask.AtsOp!N515</f>
        <v>LTR</v>
      </c>
      <c r="E930" t="str">
        <f>Atask.AtsOp!I515</f>
        <v>Perkelti</v>
      </c>
      <c r="F930">
        <f>Atask.AtsOp!M515</f>
        <v>-19825</v>
      </c>
      <c r="G930">
        <f>VLOOKUP(B930,Prekės!$A$2:$E$3000,3,FALSE)</f>
        <v>230</v>
      </c>
      <c r="H930">
        <f>VLOOKUP(B930,Prekės!$A$2:$E$3000,4,FALSE)</f>
        <v>0</v>
      </c>
      <c r="I930">
        <f>VLOOKUP(B930,Prekės!$A$2:$E$3000,5,FALSE)</f>
        <v>0</v>
      </c>
      <c r="J930">
        <f t="shared" si="29"/>
        <v>0</v>
      </c>
      <c r="K930">
        <f t="shared" si="30"/>
        <v>-19825</v>
      </c>
    </row>
    <row r="931" spans="1:11">
      <c r="A931" s="1">
        <f>Atask.AtsOp!A516</f>
        <v>42461</v>
      </c>
      <c r="B931" t="str">
        <f>Atask.AtsOp!E516</f>
        <v>1110-0001</v>
      </c>
      <c r="C931" t="str">
        <f>Atask.AtsOp!H516</f>
        <v>Baltas vynas</v>
      </c>
      <c r="D931" t="str">
        <f>Atask.AtsOp!N516</f>
        <v>LTR</v>
      </c>
      <c r="E931" t="str">
        <f>Atask.AtsOp!I516</f>
        <v>Perkelti</v>
      </c>
      <c r="F931">
        <f>Atask.AtsOp!M516</f>
        <v>-7.62</v>
      </c>
      <c r="G931">
        <f>VLOOKUP(B931,Prekės!$A$2:$E$3000,3,FALSE)</f>
        <v>230</v>
      </c>
      <c r="H931">
        <f>VLOOKUP(B931,Prekės!$A$2:$E$3000,4,FALSE)</f>
        <v>0</v>
      </c>
      <c r="I931">
        <f>VLOOKUP(B931,Prekės!$A$2:$E$3000,5,FALSE)</f>
        <v>0</v>
      </c>
      <c r="J931">
        <f t="shared" ref="J931:J994" si="31">IF(G931=110,F931*H931*I931,IF(G931&lt;280,F931*H931,F931*H931*(I931/100)))</f>
        <v>0</v>
      </c>
      <c r="K931">
        <f t="shared" ref="K931:K994" si="32">IF(EXACT(D931,"But."),J931,F931)</f>
        <v>-7.62</v>
      </c>
    </row>
    <row r="932" spans="1:11">
      <c r="A932" s="1">
        <f>Atask.AtsOp!A517</f>
        <v>42464</v>
      </c>
      <c r="B932" t="str">
        <f>Atask.AtsOp!E517</f>
        <v>1110-0001</v>
      </c>
      <c r="C932" t="str">
        <f>Atask.AtsOp!H517</f>
        <v>Baltas vynas</v>
      </c>
      <c r="D932" t="str">
        <f>Atask.AtsOp!N517</f>
        <v>LTR</v>
      </c>
      <c r="E932" t="str">
        <f>Atask.AtsOp!I517</f>
        <v>Perkelti</v>
      </c>
      <c r="F932">
        <f>Atask.AtsOp!M517</f>
        <v>-21.83</v>
      </c>
      <c r="G932">
        <f>VLOOKUP(B932,Prekės!$A$2:$E$3000,3,FALSE)</f>
        <v>230</v>
      </c>
      <c r="H932">
        <f>VLOOKUP(B932,Prekės!$A$2:$E$3000,4,FALSE)</f>
        <v>0</v>
      </c>
      <c r="I932">
        <f>VLOOKUP(B932,Prekės!$A$2:$E$3000,5,FALSE)</f>
        <v>0</v>
      </c>
      <c r="J932">
        <f t="shared" si="31"/>
        <v>0</v>
      </c>
      <c r="K932">
        <f t="shared" si="32"/>
        <v>-21.83</v>
      </c>
    </row>
    <row r="933" spans="1:11">
      <c r="A933" s="1">
        <f>Atask.AtsOp!A518</f>
        <v>42464</v>
      </c>
      <c r="B933" t="str">
        <f>Atask.AtsOp!E518</f>
        <v>1110-0001</v>
      </c>
      <c r="C933" t="str">
        <f>Atask.AtsOp!H518</f>
        <v>Baltas vynas</v>
      </c>
      <c r="D933" t="str">
        <f>Atask.AtsOp!N518</f>
        <v>LTR</v>
      </c>
      <c r="E933" t="str">
        <f>Atask.AtsOp!I518</f>
        <v>Perkelti</v>
      </c>
      <c r="F933">
        <f>Atask.AtsOp!M518</f>
        <v>7024.85</v>
      </c>
      <c r="G933">
        <f>VLOOKUP(B933,Prekės!$A$2:$E$3000,3,FALSE)</f>
        <v>230</v>
      </c>
      <c r="H933">
        <f>VLOOKUP(B933,Prekės!$A$2:$E$3000,4,FALSE)</f>
        <v>0</v>
      </c>
      <c r="I933">
        <f>VLOOKUP(B933,Prekės!$A$2:$E$3000,5,FALSE)</f>
        <v>0</v>
      </c>
      <c r="J933">
        <f t="shared" si="31"/>
        <v>0</v>
      </c>
      <c r="K933">
        <f t="shared" si="32"/>
        <v>7024.85</v>
      </c>
    </row>
    <row r="934" spans="1:11">
      <c r="A934" s="1">
        <f>Atask.AtsOp!A519</f>
        <v>42464</v>
      </c>
      <c r="B934" t="str">
        <f>Atask.AtsOp!E519</f>
        <v>1110-0001</v>
      </c>
      <c r="C934" t="str">
        <f>Atask.AtsOp!H519</f>
        <v>Baltas vynas</v>
      </c>
      <c r="D934" t="str">
        <f>Atask.AtsOp!N519</f>
        <v>LTR</v>
      </c>
      <c r="E934" t="str">
        <f>Atask.AtsOp!I519</f>
        <v>Perkelti</v>
      </c>
      <c r="F934">
        <f>Atask.AtsOp!M519</f>
        <v>-25476.01</v>
      </c>
      <c r="G934">
        <f>VLOOKUP(B934,Prekės!$A$2:$E$3000,3,FALSE)</f>
        <v>230</v>
      </c>
      <c r="H934">
        <f>VLOOKUP(B934,Prekės!$A$2:$E$3000,4,FALSE)</f>
        <v>0</v>
      </c>
      <c r="I934">
        <f>VLOOKUP(B934,Prekės!$A$2:$E$3000,5,FALSE)</f>
        <v>0</v>
      </c>
      <c r="J934">
        <f t="shared" si="31"/>
        <v>0</v>
      </c>
      <c r="K934">
        <f t="shared" si="32"/>
        <v>-25476.01</v>
      </c>
    </row>
    <row r="935" spans="1:11">
      <c r="A935" s="1">
        <f>Atask.AtsOp!A520</f>
        <v>42464</v>
      </c>
      <c r="B935" t="str">
        <f>Atask.AtsOp!E520</f>
        <v>1110-0001</v>
      </c>
      <c r="C935" t="str">
        <f>Atask.AtsOp!H520</f>
        <v>Baltas vynas</v>
      </c>
      <c r="D935" t="str">
        <f>Atask.AtsOp!N520</f>
        <v>LTR</v>
      </c>
      <c r="E935" t="str">
        <f>Atask.AtsOp!I520</f>
        <v>Perkelti</v>
      </c>
      <c r="F935">
        <f>Atask.AtsOp!M520</f>
        <v>25476.01</v>
      </c>
      <c r="G935">
        <f>VLOOKUP(B935,Prekės!$A$2:$E$3000,3,FALSE)</f>
        <v>230</v>
      </c>
      <c r="H935">
        <f>VLOOKUP(B935,Prekės!$A$2:$E$3000,4,FALSE)</f>
        <v>0</v>
      </c>
      <c r="I935">
        <f>VLOOKUP(B935,Prekės!$A$2:$E$3000,5,FALSE)</f>
        <v>0</v>
      </c>
      <c r="J935">
        <f t="shared" si="31"/>
        <v>0</v>
      </c>
      <c r="K935">
        <f t="shared" si="32"/>
        <v>25476.01</v>
      </c>
    </row>
    <row r="936" spans="1:11">
      <c r="A936" s="1">
        <f>Atask.AtsOp!A521</f>
        <v>42464</v>
      </c>
      <c r="B936" t="str">
        <f>Atask.AtsOp!E521</f>
        <v>1110-0001</v>
      </c>
      <c r="C936" t="str">
        <f>Atask.AtsOp!H521</f>
        <v>Baltas vynas</v>
      </c>
      <c r="D936" t="str">
        <f>Atask.AtsOp!N521</f>
        <v>LTR</v>
      </c>
      <c r="E936" t="str">
        <f>Atask.AtsOp!I521</f>
        <v>Perkelti</v>
      </c>
      <c r="F936">
        <f>Atask.AtsOp!M521</f>
        <v>-12.74</v>
      </c>
      <c r="G936">
        <f>VLOOKUP(B936,Prekės!$A$2:$E$3000,3,FALSE)</f>
        <v>230</v>
      </c>
      <c r="H936">
        <f>VLOOKUP(B936,Prekės!$A$2:$E$3000,4,FALSE)</f>
        <v>0</v>
      </c>
      <c r="I936">
        <f>VLOOKUP(B936,Prekės!$A$2:$E$3000,5,FALSE)</f>
        <v>0</v>
      </c>
      <c r="J936">
        <f t="shared" si="31"/>
        <v>0</v>
      </c>
      <c r="K936">
        <f t="shared" si="32"/>
        <v>-12.74</v>
      </c>
    </row>
    <row r="937" spans="1:11">
      <c r="A937" s="1">
        <f>Atask.AtsOp!A522</f>
        <v>42464</v>
      </c>
      <c r="B937" t="str">
        <f>Atask.AtsOp!E522</f>
        <v>1110-0001</v>
      </c>
      <c r="C937" t="str">
        <f>Atask.AtsOp!H522</f>
        <v>Baltas vynas</v>
      </c>
      <c r="D937" t="str">
        <f>Atask.AtsOp!N522</f>
        <v>LTR</v>
      </c>
      <c r="E937" t="str">
        <f>Atask.AtsOp!I522</f>
        <v>Perkelti</v>
      </c>
      <c r="F937">
        <f>Atask.AtsOp!M522</f>
        <v>-19500</v>
      </c>
      <c r="G937">
        <f>VLOOKUP(B937,Prekės!$A$2:$E$3000,3,FALSE)</f>
        <v>230</v>
      </c>
      <c r="H937">
        <f>VLOOKUP(B937,Prekės!$A$2:$E$3000,4,FALSE)</f>
        <v>0</v>
      </c>
      <c r="I937">
        <f>VLOOKUP(B937,Prekės!$A$2:$E$3000,5,FALSE)</f>
        <v>0</v>
      </c>
      <c r="J937">
        <f t="shared" si="31"/>
        <v>0</v>
      </c>
      <c r="K937">
        <f t="shared" si="32"/>
        <v>-19500</v>
      </c>
    </row>
    <row r="938" spans="1:11">
      <c r="A938" s="1">
        <f>Atask.AtsOp!A523</f>
        <v>42464</v>
      </c>
      <c r="B938" t="str">
        <f>Atask.AtsOp!E523</f>
        <v>1110-0001</v>
      </c>
      <c r="C938" t="str">
        <f>Atask.AtsOp!H523</f>
        <v>Baltas vynas</v>
      </c>
      <c r="D938" t="str">
        <f>Atask.AtsOp!N523</f>
        <v>LTR</v>
      </c>
      <c r="E938" t="str">
        <f>Atask.AtsOp!I523</f>
        <v>Perkelti</v>
      </c>
      <c r="F938">
        <f>Atask.AtsOp!M523</f>
        <v>19500</v>
      </c>
      <c r="G938">
        <f>VLOOKUP(B938,Prekės!$A$2:$E$3000,3,FALSE)</f>
        <v>230</v>
      </c>
      <c r="H938">
        <f>VLOOKUP(B938,Prekės!$A$2:$E$3000,4,FALSE)</f>
        <v>0</v>
      </c>
      <c r="I938">
        <f>VLOOKUP(B938,Prekės!$A$2:$E$3000,5,FALSE)</f>
        <v>0</v>
      </c>
      <c r="J938">
        <f t="shared" si="31"/>
        <v>0</v>
      </c>
      <c r="K938">
        <f t="shared" si="32"/>
        <v>19500</v>
      </c>
    </row>
    <row r="939" spans="1:11">
      <c r="A939" s="1">
        <f>Atask.AtsOp!A524</f>
        <v>42464</v>
      </c>
      <c r="B939" t="str">
        <f>Atask.AtsOp!E524</f>
        <v>1110-0001</v>
      </c>
      <c r="C939" t="str">
        <f>Atask.AtsOp!H524</f>
        <v>Baltas vynas</v>
      </c>
      <c r="D939" t="str">
        <f>Atask.AtsOp!N524</f>
        <v>LTR</v>
      </c>
      <c r="E939" t="str">
        <f>Atask.AtsOp!I524</f>
        <v>Perkelti</v>
      </c>
      <c r="F939">
        <f>Atask.AtsOp!M524</f>
        <v>-19825</v>
      </c>
      <c r="G939">
        <f>VLOOKUP(B939,Prekės!$A$2:$E$3000,3,FALSE)</f>
        <v>230</v>
      </c>
      <c r="H939">
        <f>VLOOKUP(B939,Prekės!$A$2:$E$3000,4,FALSE)</f>
        <v>0</v>
      </c>
      <c r="I939">
        <f>VLOOKUP(B939,Prekės!$A$2:$E$3000,5,FALSE)</f>
        <v>0</v>
      </c>
      <c r="J939">
        <f t="shared" si="31"/>
        <v>0</v>
      </c>
      <c r="K939">
        <f t="shared" si="32"/>
        <v>-19825</v>
      </c>
    </row>
    <row r="940" spans="1:11">
      <c r="A940" s="1">
        <f>Atask.AtsOp!A525</f>
        <v>42464</v>
      </c>
      <c r="B940" t="str">
        <f>Atask.AtsOp!E525</f>
        <v>1110-0001</v>
      </c>
      <c r="C940" t="str">
        <f>Atask.AtsOp!H525</f>
        <v>Baltas vynas</v>
      </c>
      <c r="D940" t="str">
        <f>Atask.AtsOp!N525</f>
        <v>LTR</v>
      </c>
      <c r="E940" t="str">
        <f>Atask.AtsOp!I525</f>
        <v>Perkelti</v>
      </c>
      <c r="F940">
        <f>Atask.AtsOp!M525</f>
        <v>19825</v>
      </c>
      <c r="G940">
        <f>VLOOKUP(B940,Prekės!$A$2:$E$3000,3,FALSE)</f>
        <v>230</v>
      </c>
      <c r="H940">
        <f>VLOOKUP(B940,Prekės!$A$2:$E$3000,4,FALSE)</f>
        <v>0</v>
      </c>
      <c r="I940">
        <f>VLOOKUP(B940,Prekės!$A$2:$E$3000,5,FALSE)</f>
        <v>0</v>
      </c>
      <c r="J940">
        <f t="shared" si="31"/>
        <v>0</v>
      </c>
      <c r="K940">
        <f t="shared" si="32"/>
        <v>19825</v>
      </c>
    </row>
    <row r="941" spans="1:11">
      <c r="A941" s="1">
        <f>Atask.AtsOp!A526</f>
        <v>42464</v>
      </c>
      <c r="B941" t="str">
        <f>Atask.AtsOp!E526</f>
        <v>1110-0001</v>
      </c>
      <c r="C941" t="str">
        <f>Atask.AtsOp!H526</f>
        <v>Baltas vynas</v>
      </c>
      <c r="D941" t="str">
        <f>Atask.AtsOp!N526</f>
        <v>LTR</v>
      </c>
      <c r="E941" t="str">
        <f>Atask.AtsOp!I526</f>
        <v>Perkelti</v>
      </c>
      <c r="F941">
        <f>Atask.AtsOp!M526</f>
        <v>-21.47</v>
      </c>
      <c r="G941">
        <f>VLOOKUP(B941,Prekės!$A$2:$E$3000,3,FALSE)</f>
        <v>230</v>
      </c>
      <c r="H941">
        <f>VLOOKUP(B941,Prekės!$A$2:$E$3000,4,FALSE)</f>
        <v>0</v>
      </c>
      <c r="I941">
        <f>VLOOKUP(B941,Prekės!$A$2:$E$3000,5,FALSE)</f>
        <v>0</v>
      </c>
      <c r="J941">
        <f t="shared" si="31"/>
        <v>0</v>
      </c>
      <c r="K941">
        <f t="shared" si="32"/>
        <v>-21.47</v>
      </c>
    </row>
    <row r="942" spans="1:11">
      <c r="A942" s="1">
        <f>Atask.AtsOp!A527</f>
        <v>42461</v>
      </c>
      <c r="B942" t="str">
        <f>Atask.AtsOp!E527</f>
        <v>1110-0001</v>
      </c>
      <c r="C942" t="str">
        <f>Atask.AtsOp!H527</f>
        <v>Baltas vynas</v>
      </c>
      <c r="D942" t="str">
        <f>Atask.AtsOp!N527</f>
        <v>LTR</v>
      </c>
      <c r="E942" t="str">
        <f>Atask.AtsOp!I527</f>
        <v>Perkelti</v>
      </c>
      <c r="F942">
        <f>Atask.AtsOp!M527</f>
        <v>-24320</v>
      </c>
      <c r="G942">
        <f>VLOOKUP(B942,Prekės!$A$2:$E$3000,3,FALSE)</f>
        <v>230</v>
      </c>
      <c r="H942">
        <f>VLOOKUP(B942,Prekės!$A$2:$E$3000,4,FALSE)</f>
        <v>0</v>
      </c>
      <c r="I942">
        <f>VLOOKUP(B942,Prekės!$A$2:$E$3000,5,FALSE)</f>
        <v>0</v>
      </c>
      <c r="J942">
        <f t="shared" si="31"/>
        <v>0</v>
      </c>
      <c r="K942">
        <f t="shared" si="32"/>
        <v>-24320</v>
      </c>
    </row>
    <row r="943" spans="1:11">
      <c r="A943" s="1">
        <f>Atask.AtsOp!A528</f>
        <v>42461</v>
      </c>
      <c r="B943" t="str">
        <f>Atask.AtsOp!E528</f>
        <v>1110-0001</v>
      </c>
      <c r="C943" t="str">
        <f>Atask.AtsOp!H528</f>
        <v>Baltas vynas</v>
      </c>
      <c r="D943" t="str">
        <f>Atask.AtsOp!N528</f>
        <v>LTR</v>
      </c>
      <c r="E943" t="str">
        <f>Atask.AtsOp!I528</f>
        <v>Perkelti</v>
      </c>
      <c r="F943">
        <f>Atask.AtsOp!M528</f>
        <v>24320</v>
      </c>
      <c r="G943">
        <f>VLOOKUP(B943,Prekės!$A$2:$E$3000,3,FALSE)</f>
        <v>230</v>
      </c>
      <c r="H943">
        <f>VLOOKUP(B943,Prekės!$A$2:$E$3000,4,FALSE)</f>
        <v>0</v>
      </c>
      <c r="I943">
        <f>VLOOKUP(B943,Prekės!$A$2:$E$3000,5,FALSE)</f>
        <v>0</v>
      </c>
      <c r="J943">
        <f t="shared" si="31"/>
        <v>0</v>
      </c>
      <c r="K943">
        <f t="shared" si="32"/>
        <v>24320</v>
      </c>
    </row>
    <row r="944" spans="1:11">
      <c r="A944" s="1">
        <f>Atask.AtsOp!A529</f>
        <v>42461</v>
      </c>
      <c r="B944" t="str">
        <f>Atask.AtsOp!E529</f>
        <v>1110-0001</v>
      </c>
      <c r="C944" t="str">
        <f>Atask.AtsOp!H529</f>
        <v>Baltas vynas</v>
      </c>
      <c r="D944" t="str">
        <f>Atask.AtsOp!N529</f>
        <v>LTR</v>
      </c>
      <c r="E944" t="str">
        <f>Atask.AtsOp!I529</f>
        <v>Perkelti</v>
      </c>
      <c r="F944">
        <f>Atask.AtsOp!M529</f>
        <v>-29.03</v>
      </c>
      <c r="G944">
        <f>VLOOKUP(B944,Prekės!$A$2:$E$3000,3,FALSE)</f>
        <v>230</v>
      </c>
      <c r="H944">
        <f>VLOOKUP(B944,Prekės!$A$2:$E$3000,4,FALSE)</f>
        <v>0</v>
      </c>
      <c r="I944">
        <f>VLOOKUP(B944,Prekės!$A$2:$E$3000,5,FALSE)</f>
        <v>0</v>
      </c>
      <c r="J944">
        <f t="shared" si="31"/>
        <v>0</v>
      </c>
      <c r="K944">
        <f t="shared" si="32"/>
        <v>-29.03</v>
      </c>
    </row>
    <row r="945" spans="1:11">
      <c r="A945" s="1">
        <f>Atask.AtsOp!A530</f>
        <v>42461</v>
      </c>
      <c r="B945" t="str">
        <f>Atask.AtsOp!E530</f>
        <v>1110-0001</v>
      </c>
      <c r="C945" t="str">
        <f>Atask.AtsOp!H530</f>
        <v>Baltas vynas</v>
      </c>
      <c r="D945" t="str">
        <f>Atask.AtsOp!N530</f>
        <v>LTR</v>
      </c>
      <c r="E945" t="str">
        <f>Atask.AtsOp!I530</f>
        <v>Perkelti</v>
      </c>
      <c r="F945">
        <f>Atask.AtsOp!M530</f>
        <v>19400</v>
      </c>
      <c r="G945">
        <f>VLOOKUP(B945,Prekės!$A$2:$E$3000,3,FALSE)</f>
        <v>230</v>
      </c>
      <c r="H945">
        <f>VLOOKUP(B945,Prekės!$A$2:$E$3000,4,FALSE)</f>
        <v>0</v>
      </c>
      <c r="I945">
        <f>VLOOKUP(B945,Prekės!$A$2:$E$3000,5,FALSE)</f>
        <v>0</v>
      </c>
      <c r="J945">
        <f t="shared" si="31"/>
        <v>0</v>
      </c>
      <c r="K945">
        <f t="shared" si="32"/>
        <v>19400</v>
      </c>
    </row>
    <row r="946" spans="1:11">
      <c r="A946" s="1">
        <f>Atask.AtsOp!A531</f>
        <v>42461</v>
      </c>
      <c r="B946" t="str">
        <f>Atask.AtsOp!E531</f>
        <v>1110-0001</v>
      </c>
      <c r="C946" t="str">
        <f>Atask.AtsOp!H531</f>
        <v>Baltas vynas</v>
      </c>
      <c r="D946" t="str">
        <f>Atask.AtsOp!N531</f>
        <v>LTR</v>
      </c>
      <c r="E946" t="str">
        <f>Atask.AtsOp!I531</f>
        <v>Perkelti</v>
      </c>
      <c r="F946">
        <f>Atask.AtsOp!M531</f>
        <v>-19400</v>
      </c>
      <c r="G946">
        <f>VLOOKUP(B946,Prekės!$A$2:$E$3000,3,FALSE)</f>
        <v>230</v>
      </c>
      <c r="H946">
        <f>VLOOKUP(B946,Prekės!$A$2:$E$3000,4,FALSE)</f>
        <v>0</v>
      </c>
      <c r="I946">
        <f>VLOOKUP(B946,Prekės!$A$2:$E$3000,5,FALSE)</f>
        <v>0</v>
      </c>
      <c r="J946">
        <f t="shared" si="31"/>
        <v>0</v>
      </c>
      <c r="K946">
        <f t="shared" si="32"/>
        <v>-19400</v>
      </c>
    </row>
    <row r="947" spans="1:11">
      <c r="A947" s="1">
        <f>Atask.AtsOp!A532</f>
        <v>42461</v>
      </c>
      <c r="B947" t="str">
        <f>Atask.AtsOp!E532</f>
        <v>1110-0001</v>
      </c>
      <c r="C947" t="str">
        <f>Atask.AtsOp!H532</f>
        <v>Baltas vynas</v>
      </c>
      <c r="D947" t="str">
        <f>Atask.AtsOp!N532</f>
        <v>LTR</v>
      </c>
      <c r="E947" t="str">
        <f>Atask.AtsOp!I532</f>
        <v>Perkelti</v>
      </c>
      <c r="F947">
        <f>Atask.AtsOp!M532</f>
        <v>19400</v>
      </c>
      <c r="G947">
        <f>VLOOKUP(B947,Prekės!$A$2:$E$3000,3,FALSE)</f>
        <v>230</v>
      </c>
      <c r="H947">
        <f>VLOOKUP(B947,Prekės!$A$2:$E$3000,4,FALSE)</f>
        <v>0</v>
      </c>
      <c r="I947">
        <f>VLOOKUP(B947,Prekės!$A$2:$E$3000,5,FALSE)</f>
        <v>0</v>
      </c>
      <c r="J947">
        <f t="shared" si="31"/>
        <v>0</v>
      </c>
      <c r="K947">
        <f t="shared" si="32"/>
        <v>19400</v>
      </c>
    </row>
    <row r="948" spans="1:11">
      <c r="A948" s="1">
        <f>Atask.AtsOp!A533</f>
        <v>42461</v>
      </c>
      <c r="B948" t="str">
        <f>Atask.AtsOp!E533</f>
        <v>1110-0001</v>
      </c>
      <c r="C948" t="str">
        <f>Atask.AtsOp!H533</f>
        <v>Baltas vynas</v>
      </c>
      <c r="D948" t="str">
        <f>Atask.AtsOp!N533</f>
        <v>LTR</v>
      </c>
      <c r="E948" t="str">
        <f>Atask.AtsOp!I533</f>
        <v>Perkelti</v>
      </c>
      <c r="F948">
        <f>Atask.AtsOp!M533</f>
        <v>-4564.1099999999997</v>
      </c>
      <c r="G948">
        <f>VLOOKUP(B948,Prekės!$A$2:$E$3000,3,FALSE)</f>
        <v>230</v>
      </c>
      <c r="H948">
        <f>VLOOKUP(B948,Prekės!$A$2:$E$3000,4,FALSE)</f>
        <v>0</v>
      </c>
      <c r="I948">
        <f>VLOOKUP(B948,Prekės!$A$2:$E$3000,5,FALSE)</f>
        <v>0</v>
      </c>
      <c r="J948">
        <f t="shared" si="31"/>
        <v>0</v>
      </c>
      <c r="K948">
        <f t="shared" si="32"/>
        <v>-4564.1099999999997</v>
      </c>
    </row>
    <row r="949" spans="1:11">
      <c r="A949" s="1">
        <f>Atask.AtsOp!A534</f>
        <v>42461</v>
      </c>
      <c r="B949" t="str">
        <f>Atask.AtsOp!E534</f>
        <v>1110-0001</v>
      </c>
      <c r="C949" t="str">
        <f>Atask.AtsOp!H534</f>
        <v>Baltas vynas</v>
      </c>
      <c r="D949" t="str">
        <f>Atask.AtsOp!N534</f>
        <v>LTR</v>
      </c>
      <c r="E949" t="str">
        <f>Atask.AtsOp!I534</f>
        <v>Perkelti</v>
      </c>
      <c r="F949">
        <f>Atask.AtsOp!M534</f>
        <v>4564.1099999999997</v>
      </c>
      <c r="G949">
        <f>VLOOKUP(B949,Prekės!$A$2:$E$3000,3,FALSE)</f>
        <v>230</v>
      </c>
      <c r="H949">
        <f>VLOOKUP(B949,Prekės!$A$2:$E$3000,4,FALSE)</f>
        <v>0</v>
      </c>
      <c r="I949">
        <f>VLOOKUP(B949,Prekės!$A$2:$E$3000,5,FALSE)</f>
        <v>0</v>
      </c>
      <c r="J949">
        <f t="shared" si="31"/>
        <v>0</v>
      </c>
      <c r="K949">
        <f t="shared" si="32"/>
        <v>4564.1099999999997</v>
      </c>
    </row>
    <row r="950" spans="1:11">
      <c r="A950" s="1">
        <f>Atask.AtsOp!A535</f>
        <v>42461</v>
      </c>
      <c r="B950" t="str">
        <f>Atask.AtsOp!E535</f>
        <v>1110-0001</v>
      </c>
      <c r="C950" t="str">
        <f>Atask.AtsOp!H535</f>
        <v>Baltas vynas</v>
      </c>
      <c r="D950" t="str">
        <f>Atask.AtsOp!N535</f>
        <v>LTR</v>
      </c>
      <c r="E950" t="str">
        <f>Atask.AtsOp!I535</f>
        <v>Gamybos eilutė</v>
      </c>
      <c r="F950">
        <f>Atask.AtsOp!M535</f>
        <v>-4564.1099999999997</v>
      </c>
      <c r="G950">
        <f>VLOOKUP(B950,Prekės!$A$2:$E$3000,3,FALSE)</f>
        <v>230</v>
      </c>
      <c r="H950">
        <f>VLOOKUP(B950,Prekės!$A$2:$E$3000,4,FALSE)</f>
        <v>0</v>
      </c>
      <c r="I950">
        <f>VLOOKUP(B950,Prekės!$A$2:$E$3000,5,FALSE)</f>
        <v>0</v>
      </c>
      <c r="J950">
        <f t="shared" si="31"/>
        <v>0</v>
      </c>
      <c r="K950">
        <f t="shared" si="32"/>
        <v>-4564.1099999999997</v>
      </c>
    </row>
    <row r="951" spans="1:11">
      <c r="A951" s="1">
        <f>Atask.AtsOp!A536</f>
        <v>42461</v>
      </c>
      <c r="B951" t="str">
        <f>Atask.AtsOp!E536</f>
        <v>1110-0001</v>
      </c>
      <c r="C951" t="str">
        <f>Atask.AtsOp!H536</f>
        <v>Baltas vynas</v>
      </c>
      <c r="D951" t="str">
        <f>Atask.AtsOp!N536</f>
        <v>LTR</v>
      </c>
      <c r="E951" t="str">
        <f>Atask.AtsOp!I536</f>
        <v>Perkelti</v>
      </c>
      <c r="F951">
        <f>Atask.AtsOp!M536</f>
        <v>-4504.24</v>
      </c>
      <c r="G951">
        <f>VLOOKUP(B951,Prekės!$A$2:$E$3000,3,FALSE)</f>
        <v>230</v>
      </c>
      <c r="H951">
        <f>VLOOKUP(B951,Prekės!$A$2:$E$3000,4,FALSE)</f>
        <v>0</v>
      </c>
      <c r="I951">
        <f>VLOOKUP(B951,Prekės!$A$2:$E$3000,5,FALSE)</f>
        <v>0</v>
      </c>
      <c r="J951">
        <f t="shared" si="31"/>
        <v>0</v>
      </c>
      <c r="K951">
        <f t="shared" si="32"/>
        <v>-4504.24</v>
      </c>
    </row>
    <row r="952" spans="1:11">
      <c r="A952" s="1">
        <f>Atask.AtsOp!A537</f>
        <v>42461</v>
      </c>
      <c r="B952" t="str">
        <f>Atask.AtsOp!E537</f>
        <v>1110-0001</v>
      </c>
      <c r="C952" t="str">
        <f>Atask.AtsOp!H537</f>
        <v>Baltas vynas</v>
      </c>
      <c r="D952" t="str">
        <f>Atask.AtsOp!N537</f>
        <v>LTR</v>
      </c>
      <c r="E952" t="str">
        <f>Atask.AtsOp!I537</f>
        <v>Perkelti</v>
      </c>
      <c r="F952">
        <f>Atask.AtsOp!M537</f>
        <v>4504.24</v>
      </c>
      <c r="G952">
        <f>VLOOKUP(B952,Prekės!$A$2:$E$3000,3,FALSE)</f>
        <v>230</v>
      </c>
      <c r="H952">
        <f>VLOOKUP(B952,Prekės!$A$2:$E$3000,4,FALSE)</f>
        <v>0</v>
      </c>
      <c r="I952">
        <f>VLOOKUP(B952,Prekės!$A$2:$E$3000,5,FALSE)</f>
        <v>0</v>
      </c>
      <c r="J952">
        <f t="shared" si="31"/>
        <v>0</v>
      </c>
      <c r="K952">
        <f t="shared" si="32"/>
        <v>4504.24</v>
      </c>
    </row>
    <row r="953" spans="1:11">
      <c r="A953" s="1">
        <f>Atask.AtsOp!A538</f>
        <v>42461</v>
      </c>
      <c r="B953" t="str">
        <f>Atask.AtsOp!E538</f>
        <v>1110-0001</v>
      </c>
      <c r="C953" t="str">
        <f>Atask.AtsOp!H538</f>
        <v>Baltas vynas</v>
      </c>
      <c r="D953" t="str">
        <f>Atask.AtsOp!N538</f>
        <v>LTR</v>
      </c>
      <c r="E953" t="str">
        <f>Atask.AtsOp!I538</f>
        <v>Perkelti</v>
      </c>
      <c r="F953">
        <f>Atask.AtsOp!M538</f>
        <v>-4.96</v>
      </c>
      <c r="G953">
        <f>VLOOKUP(B953,Prekės!$A$2:$E$3000,3,FALSE)</f>
        <v>230</v>
      </c>
      <c r="H953">
        <f>VLOOKUP(B953,Prekės!$A$2:$E$3000,4,FALSE)</f>
        <v>0</v>
      </c>
      <c r="I953">
        <f>VLOOKUP(B953,Prekės!$A$2:$E$3000,5,FALSE)</f>
        <v>0</v>
      </c>
      <c r="J953">
        <f t="shared" si="31"/>
        <v>0</v>
      </c>
      <c r="K953">
        <f t="shared" si="32"/>
        <v>-4.96</v>
      </c>
    </row>
    <row r="954" spans="1:11">
      <c r="A954" s="1">
        <f>Atask.AtsOp!A539</f>
        <v>42461</v>
      </c>
      <c r="B954" t="str">
        <f>Atask.AtsOp!E539</f>
        <v>1110-0001</v>
      </c>
      <c r="C954" t="str">
        <f>Atask.AtsOp!H539</f>
        <v>Baltas vynas</v>
      </c>
      <c r="D954" t="str">
        <f>Atask.AtsOp!N539</f>
        <v>LTR</v>
      </c>
      <c r="E954" t="str">
        <f>Atask.AtsOp!I539</f>
        <v>Pirkimo užsakymas</v>
      </c>
      <c r="F954">
        <f>Atask.AtsOp!M539</f>
        <v>25476.01</v>
      </c>
      <c r="G954">
        <f>VLOOKUP(B954,Prekės!$A$2:$E$3000,3,FALSE)</f>
        <v>230</v>
      </c>
      <c r="H954">
        <f>VLOOKUP(B954,Prekės!$A$2:$E$3000,4,FALSE)</f>
        <v>0</v>
      </c>
      <c r="I954">
        <f>VLOOKUP(B954,Prekės!$A$2:$E$3000,5,FALSE)</f>
        <v>0</v>
      </c>
      <c r="J954">
        <f t="shared" si="31"/>
        <v>0</v>
      </c>
      <c r="K954">
        <f t="shared" si="32"/>
        <v>25476.01</v>
      </c>
    </row>
    <row r="955" spans="1:11">
      <c r="A955" s="1">
        <f>Atask.AtsOp!A540</f>
        <v>42461</v>
      </c>
      <c r="B955" t="str">
        <f>Atask.AtsOp!E540</f>
        <v>1110-0001</v>
      </c>
      <c r="C955" t="str">
        <f>Atask.AtsOp!H540</f>
        <v>Baltas vynas</v>
      </c>
      <c r="D955" t="str">
        <f>Atask.AtsOp!N540</f>
        <v>LTR</v>
      </c>
      <c r="E955" t="str">
        <f>Atask.AtsOp!I540</f>
        <v>Gamybos eilutė</v>
      </c>
      <c r="F955">
        <f>Atask.AtsOp!M540</f>
        <v>-4504.24</v>
      </c>
      <c r="G955">
        <f>VLOOKUP(B955,Prekės!$A$2:$E$3000,3,FALSE)</f>
        <v>230</v>
      </c>
      <c r="H955">
        <f>VLOOKUP(B955,Prekės!$A$2:$E$3000,4,FALSE)</f>
        <v>0</v>
      </c>
      <c r="I955">
        <f>VLOOKUP(B955,Prekės!$A$2:$E$3000,5,FALSE)</f>
        <v>0</v>
      </c>
      <c r="J955">
        <f t="shared" si="31"/>
        <v>0</v>
      </c>
      <c r="K955">
        <f t="shared" si="32"/>
        <v>-4504.24</v>
      </c>
    </row>
    <row r="956" spans="1:11">
      <c r="A956" s="1">
        <f>Atask.AtsOp!A541</f>
        <v>42461</v>
      </c>
      <c r="B956" t="str">
        <f>Atask.AtsOp!E541</f>
        <v>1110-0001</v>
      </c>
      <c r="C956" t="str">
        <f>Atask.AtsOp!H541</f>
        <v>Baltas vynas</v>
      </c>
      <c r="D956" t="str">
        <f>Atask.AtsOp!N541</f>
        <v>LTR</v>
      </c>
      <c r="E956" t="str">
        <f>Atask.AtsOp!I541</f>
        <v>Perkelti</v>
      </c>
      <c r="F956">
        <f>Atask.AtsOp!M541</f>
        <v>-24320</v>
      </c>
      <c r="G956">
        <f>VLOOKUP(B956,Prekės!$A$2:$E$3000,3,FALSE)</f>
        <v>230</v>
      </c>
      <c r="H956">
        <f>VLOOKUP(B956,Prekės!$A$2:$E$3000,4,FALSE)</f>
        <v>0</v>
      </c>
      <c r="I956">
        <f>VLOOKUP(B956,Prekės!$A$2:$E$3000,5,FALSE)</f>
        <v>0</v>
      </c>
      <c r="J956">
        <f t="shared" si="31"/>
        <v>0</v>
      </c>
      <c r="K956">
        <f t="shared" si="32"/>
        <v>-24320</v>
      </c>
    </row>
    <row r="957" spans="1:11">
      <c r="A957" s="1">
        <f>Atask.AtsOp!A542</f>
        <v>42461</v>
      </c>
      <c r="B957" t="str">
        <f>Atask.AtsOp!E542</f>
        <v>1110-0001</v>
      </c>
      <c r="C957" t="str">
        <f>Atask.AtsOp!H542</f>
        <v>Baltas vynas</v>
      </c>
      <c r="D957" t="str">
        <f>Atask.AtsOp!N542</f>
        <v>LTR</v>
      </c>
      <c r="E957" t="str">
        <f>Atask.AtsOp!I542</f>
        <v>Perkelti</v>
      </c>
      <c r="F957">
        <f>Atask.AtsOp!M542</f>
        <v>-19400</v>
      </c>
      <c r="G957">
        <f>VLOOKUP(B957,Prekės!$A$2:$E$3000,3,FALSE)</f>
        <v>230</v>
      </c>
      <c r="H957">
        <f>VLOOKUP(B957,Prekės!$A$2:$E$3000,4,FALSE)</f>
        <v>0</v>
      </c>
      <c r="I957">
        <f>VLOOKUP(B957,Prekės!$A$2:$E$3000,5,FALSE)</f>
        <v>0</v>
      </c>
      <c r="J957">
        <f t="shared" si="31"/>
        <v>0</v>
      </c>
      <c r="K957">
        <f t="shared" si="32"/>
        <v>-19400</v>
      </c>
    </row>
    <row r="958" spans="1:11">
      <c r="A958" s="1">
        <f>Atask.AtsOp!A543</f>
        <v>42461</v>
      </c>
      <c r="B958" t="str">
        <f>Atask.AtsOp!E543</f>
        <v>1110-0001</v>
      </c>
      <c r="C958" t="str">
        <f>Atask.AtsOp!H543</f>
        <v>Baltas vynas</v>
      </c>
      <c r="D958" t="str">
        <f>Atask.AtsOp!N543</f>
        <v>LTR</v>
      </c>
      <c r="E958" t="str">
        <f>Atask.AtsOp!I543</f>
        <v>Perkelti</v>
      </c>
      <c r="F958">
        <f>Atask.AtsOp!M543</f>
        <v>24320</v>
      </c>
      <c r="G958">
        <f>VLOOKUP(B958,Prekės!$A$2:$E$3000,3,FALSE)</f>
        <v>230</v>
      </c>
      <c r="H958">
        <f>VLOOKUP(B958,Prekės!$A$2:$E$3000,4,FALSE)</f>
        <v>0</v>
      </c>
      <c r="I958">
        <f>VLOOKUP(B958,Prekės!$A$2:$E$3000,5,FALSE)</f>
        <v>0</v>
      </c>
      <c r="J958">
        <f t="shared" si="31"/>
        <v>0</v>
      </c>
      <c r="K958">
        <f t="shared" si="32"/>
        <v>24320</v>
      </c>
    </row>
    <row r="959" spans="1:11">
      <c r="A959" s="1">
        <f>Atask.AtsOp!A544</f>
        <v>42461</v>
      </c>
      <c r="B959" t="str">
        <f>Atask.AtsOp!E544</f>
        <v>1110-0001</v>
      </c>
      <c r="C959" t="str">
        <f>Atask.AtsOp!H544</f>
        <v>Baltas vynas</v>
      </c>
      <c r="D959" t="str">
        <f>Atask.AtsOp!N544</f>
        <v>LTR</v>
      </c>
      <c r="E959" t="str">
        <f>Atask.AtsOp!I544</f>
        <v>Perkelti</v>
      </c>
      <c r="F959">
        <f>Atask.AtsOp!M544</f>
        <v>-24430</v>
      </c>
      <c r="G959">
        <f>VLOOKUP(B959,Prekės!$A$2:$E$3000,3,FALSE)</f>
        <v>230</v>
      </c>
      <c r="H959">
        <f>VLOOKUP(B959,Prekės!$A$2:$E$3000,4,FALSE)</f>
        <v>0</v>
      </c>
      <c r="I959">
        <f>VLOOKUP(B959,Prekės!$A$2:$E$3000,5,FALSE)</f>
        <v>0</v>
      </c>
      <c r="J959">
        <f t="shared" si="31"/>
        <v>0</v>
      </c>
      <c r="K959">
        <f t="shared" si="32"/>
        <v>-24430</v>
      </c>
    </row>
    <row r="960" spans="1:11">
      <c r="A960" s="1">
        <f>Atask.AtsOp!A545</f>
        <v>42461</v>
      </c>
      <c r="B960" t="str">
        <f>Atask.AtsOp!E545</f>
        <v>1110-0001</v>
      </c>
      <c r="C960" t="str">
        <f>Atask.AtsOp!H545</f>
        <v>Baltas vynas</v>
      </c>
      <c r="D960" t="str">
        <f>Atask.AtsOp!N545</f>
        <v>LTR</v>
      </c>
      <c r="E960" t="str">
        <f>Atask.AtsOp!I545</f>
        <v>Perkelti</v>
      </c>
      <c r="F960">
        <f>Atask.AtsOp!M545</f>
        <v>24430</v>
      </c>
      <c r="G960">
        <f>VLOOKUP(B960,Prekės!$A$2:$E$3000,3,FALSE)</f>
        <v>230</v>
      </c>
      <c r="H960">
        <f>VLOOKUP(B960,Prekės!$A$2:$E$3000,4,FALSE)</f>
        <v>0</v>
      </c>
      <c r="I960">
        <f>VLOOKUP(B960,Prekės!$A$2:$E$3000,5,FALSE)</f>
        <v>0</v>
      </c>
      <c r="J960">
        <f t="shared" si="31"/>
        <v>0</v>
      </c>
      <c r="K960">
        <f t="shared" si="32"/>
        <v>24430</v>
      </c>
    </row>
    <row r="961" spans="1:11">
      <c r="A961" s="1">
        <f>Atask.AtsOp!A546</f>
        <v>42461</v>
      </c>
      <c r="B961" t="str">
        <f>Atask.AtsOp!E546</f>
        <v>1110-0001</v>
      </c>
      <c r="C961" t="str">
        <f>Atask.AtsOp!H546</f>
        <v>Baltas vynas</v>
      </c>
      <c r="D961" t="str">
        <f>Atask.AtsOp!N546</f>
        <v>LTR</v>
      </c>
      <c r="E961" t="str">
        <f>Atask.AtsOp!I546</f>
        <v>Perkelti</v>
      </c>
      <c r="F961">
        <f>Atask.AtsOp!M546</f>
        <v>-19350</v>
      </c>
      <c r="G961">
        <f>VLOOKUP(B961,Prekės!$A$2:$E$3000,3,FALSE)</f>
        <v>230</v>
      </c>
      <c r="H961">
        <f>VLOOKUP(B961,Prekės!$A$2:$E$3000,4,FALSE)</f>
        <v>0</v>
      </c>
      <c r="I961">
        <f>VLOOKUP(B961,Prekės!$A$2:$E$3000,5,FALSE)</f>
        <v>0</v>
      </c>
      <c r="J961">
        <f t="shared" si="31"/>
        <v>0</v>
      </c>
      <c r="K961">
        <f t="shared" si="32"/>
        <v>-19350</v>
      </c>
    </row>
    <row r="962" spans="1:11">
      <c r="A962" s="1">
        <f>Atask.AtsOp!A547</f>
        <v>42461</v>
      </c>
      <c r="B962" t="str">
        <f>Atask.AtsOp!E547</f>
        <v>1110-0001</v>
      </c>
      <c r="C962" t="str">
        <f>Atask.AtsOp!H547</f>
        <v>Baltas vynas</v>
      </c>
      <c r="D962" t="str">
        <f>Atask.AtsOp!N547</f>
        <v>LTR</v>
      </c>
      <c r="E962" t="str">
        <f>Atask.AtsOp!I547</f>
        <v>Perkelti</v>
      </c>
      <c r="F962">
        <f>Atask.AtsOp!M547</f>
        <v>19350</v>
      </c>
      <c r="G962">
        <f>VLOOKUP(B962,Prekės!$A$2:$E$3000,3,FALSE)</f>
        <v>230</v>
      </c>
      <c r="H962">
        <f>VLOOKUP(B962,Prekės!$A$2:$E$3000,4,FALSE)</f>
        <v>0</v>
      </c>
      <c r="I962">
        <f>VLOOKUP(B962,Prekės!$A$2:$E$3000,5,FALSE)</f>
        <v>0</v>
      </c>
      <c r="J962">
        <f t="shared" si="31"/>
        <v>0</v>
      </c>
      <c r="K962">
        <f t="shared" si="32"/>
        <v>19350</v>
      </c>
    </row>
    <row r="963" spans="1:11">
      <c r="A963" s="1">
        <f>Atask.AtsOp!A548</f>
        <v>42461</v>
      </c>
      <c r="B963" t="str">
        <f>Atask.AtsOp!E548</f>
        <v>1110-0001</v>
      </c>
      <c r="C963" t="str">
        <f>Atask.AtsOp!H548</f>
        <v>Baltas vynas</v>
      </c>
      <c r="D963" t="str">
        <f>Atask.AtsOp!N548</f>
        <v>LTR</v>
      </c>
      <c r="E963" t="str">
        <f>Atask.AtsOp!I548</f>
        <v>Perkelti</v>
      </c>
      <c r="F963">
        <f>Atask.AtsOp!M548</f>
        <v>-5080</v>
      </c>
      <c r="G963">
        <f>VLOOKUP(B963,Prekės!$A$2:$E$3000,3,FALSE)</f>
        <v>230</v>
      </c>
      <c r="H963">
        <f>VLOOKUP(B963,Prekės!$A$2:$E$3000,4,FALSE)</f>
        <v>0</v>
      </c>
      <c r="I963">
        <f>VLOOKUP(B963,Prekės!$A$2:$E$3000,5,FALSE)</f>
        <v>0</v>
      </c>
      <c r="J963">
        <f t="shared" si="31"/>
        <v>0</v>
      </c>
      <c r="K963">
        <f t="shared" si="32"/>
        <v>-5080</v>
      </c>
    </row>
    <row r="964" spans="1:11">
      <c r="A964" s="1">
        <f>Atask.AtsOp!A549</f>
        <v>42461</v>
      </c>
      <c r="B964" t="str">
        <f>Atask.AtsOp!E549</f>
        <v>1110-0001</v>
      </c>
      <c r="C964" t="str">
        <f>Atask.AtsOp!H549</f>
        <v>Baltas vynas</v>
      </c>
      <c r="D964" t="str">
        <f>Atask.AtsOp!N549</f>
        <v>LTR</v>
      </c>
      <c r="E964" t="str">
        <f>Atask.AtsOp!I549</f>
        <v>Perkelti</v>
      </c>
      <c r="F964">
        <f>Atask.AtsOp!M549</f>
        <v>5080</v>
      </c>
      <c r="G964">
        <f>VLOOKUP(B964,Prekės!$A$2:$E$3000,3,FALSE)</f>
        <v>230</v>
      </c>
      <c r="H964">
        <f>VLOOKUP(B964,Prekės!$A$2:$E$3000,4,FALSE)</f>
        <v>0</v>
      </c>
      <c r="I964">
        <f>VLOOKUP(B964,Prekės!$A$2:$E$3000,5,FALSE)</f>
        <v>0</v>
      </c>
      <c r="J964">
        <f t="shared" si="31"/>
        <v>0</v>
      </c>
      <c r="K964">
        <f t="shared" si="32"/>
        <v>5080</v>
      </c>
    </row>
    <row r="965" spans="1:11">
      <c r="A965" s="1">
        <f>Atask.AtsOp!A550</f>
        <v>42461</v>
      </c>
      <c r="B965" t="str">
        <f>Atask.AtsOp!E550</f>
        <v>1110-0001</v>
      </c>
      <c r="C965" t="str">
        <f>Atask.AtsOp!H550</f>
        <v>Baltas vynas</v>
      </c>
      <c r="D965" t="str">
        <f>Atask.AtsOp!N550</f>
        <v>LTR</v>
      </c>
      <c r="E965" t="str">
        <f>Atask.AtsOp!I550</f>
        <v>Perkelti</v>
      </c>
      <c r="F965">
        <f>Atask.AtsOp!M550</f>
        <v>-36.479999999999997</v>
      </c>
      <c r="G965">
        <f>VLOOKUP(B965,Prekės!$A$2:$E$3000,3,FALSE)</f>
        <v>230</v>
      </c>
      <c r="H965">
        <f>VLOOKUP(B965,Prekės!$A$2:$E$3000,4,FALSE)</f>
        <v>0</v>
      </c>
      <c r="I965">
        <f>VLOOKUP(B965,Prekės!$A$2:$E$3000,5,FALSE)</f>
        <v>0</v>
      </c>
      <c r="J965">
        <f t="shared" si="31"/>
        <v>0</v>
      </c>
      <c r="K965">
        <f t="shared" si="32"/>
        <v>-36.479999999999997</v>
      </c>
    </row>
    <row r="966" spans="1:11">
      <c r="A966" s="1">
        <f>Atask.AtsOp!A551</f>
        <v>42489</v>
      </c>
      <c r="B966" t="str">
        <f>Atask.AtsOp!E551</f>
        <v>1110-0001</v>
      </c>
      <c r="C966" t="str">
        <f>Atask.AtsOp!H551</f>
        <v>Baltas vynas</v>
      </c>
      <c r="D966" t="str">
        <f>Atask.AtsOp!N551</f>
        <v>LTR</v>
      </c>
      <c r="E966" t="str">
        <f>Atask.AtsOp!I551</f>
        <v>Perkelti</v>
      </c>
      <c r="F966">
        <f>Atask.AtsOp!M551</f>
        <v>-13.07</v>
      </c>
      <c r="G966">
        <f>VLOOKUP(B966,Prekės!$A$2:$E$3000,3,FALSE)</f>
        <v>230</v>
      </c>
      <c r="H966">
        <f>VLOOKUP(B966,Prekės!$A$2:$E$3000,4,FALSE)</f>
        <v>0</v>
      </c>
      <c r="I966">
        <f>VLOOKUP(B966,Prekės!$A$2:$E$3000,5,FALSE)</f>
        <v>0</v>
      </c>
      <c r="J966">
        <f t="shared" si="31"/>
        <v>0</v>
      </c>
      <c r="K966">
        <f t="shared" si="32"/>
        <v>-13.07</v>
      </c>
    </row>
    <row r="967" spans="1:11">
      <c r="A967" s="1">
        <f>Atask.AtsOp!A552</f>
        <v>42489</v>
      </c>
      <c r="B967" t="str">
        <f>Atask.AtsOp!E552</f>
        <v>1110-0001</v>
      </c>
      <c r="C967" t="str">
        <f>Atask.AtsOp!H552</f>
        <v>Baltas vynas</v>
      </c>
      <c r="D967" t="str">
        <f>Atask.AtsOp!N552</f>
        <v>LTR</v>
      </c>
      <c r="E967" t="str">
        <f>Atask.AtsOp!I552</f>
        <v>Perkelti</v>
      </c>
      <c r="F967">
        <f>Atask.AtsOp!M552</f>
        <v>-11705.07</v>
      </c>
      <c r="G967">
        <f>VLOOKUP(B967,Prekės!$A$2:$E$3000,3,FALSE)</f>
        <v>230</v>
      </c>
      <c r="H967">
        <f>VLOOKUP(B967,Prekės!$A$2:$E$3000,4,FALSE)</f>
        <v>0</v>
      </c>
      <c r="I967">
        <f>VLOOKUP(B967,Prekės!$A$2:$E$3000,5,FALSE)</f>
        <v>0</v>
      </c>
      <c r="J967">
        <f t="shared" si="31"/>
        <v>0</v>
      </c>
      <c r="K967">
        <f t="shared" si="32"/>
        <v>-11705.07</v>
      </c>
    </row>
    <row r="968" spans="1:11">
      <c r="A968" s="1">
        <f>Atask.AtsOp!A553</f>
        <v>42489</v>
      </c>
      <c r="B968" t="str">
        <f>Atask.AtsOp!E553</f>
        <v>1110-0001</v>
      </c>
      <c r="C968" t="str">
        <f>Atask.AtsOp!H553</f>
        <v>Baltas vynas</v>
      </c>
      <c r="D968" t="str">
        <f>Atask.AtsOp!N553</f>
        <v>LTR</v>
      </c>
      <c r="E968" t="str">
        <f>Atask.AtsOp!I553</f>
        <v>Perkelti</v>
      </c>
      <c r="F968">
        <f>Atask.AtsOp!M553</f>
        <v>11705.07</v>
      </c>
      <c r="G968">
        <f>VLOOKUP(B968,Prekės!$A$2:$E$3000,3,FALSE)</f>
        <v>230</v>
      </c>
      <c r="H968">
        <f>VLOOKUP(B968,Prekės!$A$2:$E$3000,4,FALSE)</f>
        <v>0</v>
      </c>
      <c r="I968">
        <f>VLOOKUP(B968,Prekės!$A$2:$E$3000,5,FALSE)</f>
        <v>0</v>
      </c>
      <c r="J968">
        <f t="shared" si="31"/>
        <v>0</v>
      </c>
      <c r="K968">
        <f t="shared" si="32"/>
        <v>11705.07</v>
      </c>
    </row>
    <row r="969" spans="1:11">
      <c r="A969" s="1">
        <f>Atask.AtsOp!A554</f>
        <v>42489</v>
      </c>
      <c r="B969" t="str">
        <f>Atask.AtsOp!E554</f>
        <v>1110-0001</v>
      </c>
      <c r="C969" t="str">
        <f>Atask.AtsOp!H554</f>
        <v>Baltas vynas</v>
      </c>
      <c r="D969" t="str">
        <f>Atask.AtsOp!N554</f>
        <v>LTR</v>
      </c>
      <c r="E969" t="str">
        <f>Atask.AtsOp!I554</f>
        <v>Perkelti</v>
      </c>
      <c r="F969">
        <f>Atask.AtsOp!M554</f>
        <v>-4837.76</v>
      </c>
      <c r="G969">
        <f>VLOOKUP(B969,Prekės!$A$2:$E$3000,3,FALSE)</f>
        <v>230</v>
      </c>
      <c r="H969">
        <f>VLOOKUP(B969,Prekės!$A$2:$E$3000,4,FALSE)</f>
        <v>0</v>
      </c>
      <c r="I969">
        <f>VLOOKUP(B969,Prekės!$A$2:$E$3000,5,FALSE)</f>
        <v>0</v>
      </c>
      <c r="J969">
        <f t="shared" si="31"/>
        <v>0</v>
      </c>
      <c r="K969">
        <f t="shared" si="32"/>
        <v>-4837.76</v>
      </c>
    </row>
    <row r="970" spans="1:11">
      <c r="A970" s="1">
        <f>Atask.AtsOp!A555</f>
        <v>42489</v>
      </c>
      <c r="B970" t="str">
        <f>Atask.AtsOp!E555</f>
        <v>1110-0001</v>
      </c>
      <c r="C970" t="str">
        <f>Atask.AtsOp!H555</f>
        <v>Baltas vynas</v>
      </c>
      <c r="D970" t="str">
        <f>Atask.AtsOp!N555</f>
        <v>LTR</v>
      </c>
      <c r="E970" t="str">
        <f>Atask.AtsOp!I555</f>
        <v>Perkelti</v>
      </c>
      <c r="F970">
        <f>Atask.AtsOp!M555</f>
        <v>4837.76</v>
      </c>
      <c r="G970">
        <f>VLOOKUP(B970,Prekės!$A$2:$E$3000,3,FALSE)</f>
        <v>230</v>
      </c>
      <c r="H970">
        <f>VLOOKUP(B970,Prekės!$A$2:$E$3000,4,FALSE)</f>
        <v>0</v>
      </c>
      <c r="I970">
        <f>VLOOKUP(B970,Prekės!$A$2:$E$3000,5,FALSE)</f>
        <v>0</v>
      </c>
      <c r="J970">
        <f t="shared" si="31"/>
        <v>0</v>
      </c>
      <c r="K970">
        <f t="shared" si="32"/>
        <v>4837.76</v>
      </c>
    </row>
    <row r="971" spans="1:11">
      <c r="A971" s="1">
        <f>Atask.AtsOp!A556</f>
        <v>42489</v>
      </c>
      <c r="B971" t="str">
        <f>Atask.AtsOp!E556</f>
        <v>1110-0001</v>
      </c>
      <c r="C971" t="str">
        <f>Atask.AtsOp!H556</f>
        <v>Baltas vynas</v>
      </c>
      <c r="D971" t="str">
        <f>Atask.AtsOp!N556</f>
        <v>LTR</v>
      </c>
      <c r="E971" t="str">
        <f>Atask.AtsOp!I556</f>
        <v>Perkelti</v>
      </c>
      <c r="F971">
        <f>Atask.AtsOp!M556</f>
        <v>-4943.43</v>
      </c>
      <c r="G971">
        <f>VLOOKUP(B971,Prekės!$A$2:$E$3000,3,FALSE)</f>
        <v>230</v>
      </c>
      <c r="H971">
        <f>VLOOKUP(B971,Prekės!$A$2:$E$3000,4,FALSE)</f>
        <v>0</v>
      </c>
      <c r="I971">
        <f>VLOOKUP(B971,Prekės!$A$2:$E$3000,5,FALSE)</f>
        <v>0</v>
      </c>
      <c r="J971">
        <f t="shared" si="31"/>
        <v>0</v>
      </c>
      <c r="K971">
        <f t="shared" si="32"/>
        <v>-4943.43</v>
      </c>
    </row>
    <row r="972" spans="1:11">
      <c r="A972" s="1">
        <f>Atask.AtsOp!A557</f>
        <v>42489</v>
      </c>
      <c r="B972" t="str">
        <f>Atask.AtsOp!E557</f>
        <v>1110-0001</v>
      </c>
      <c r="C972" t="str">
        <f>Atask.AtsOp!H557</f>
        <v>Baltas vynas</v>
      </c>
      <c r="D972" t="str">
        <f>Atask.AtsOp!N557</f>
        <v>LTR</v>
      </c>
      <c r="E972" t="str">
        <f>Atask.AtsOp!I557</f>
        <v>Perkelti</v>
      </c>
      <c r="F972">
        <f>Atask.AtsOp!M557</f>
        <v>4943.43</v>
      </c>
      <c r="G972">
        <f>VLOOKUP(B972,Prekės!$A$2:$E$3000,3,FALSE)</f>
        <v>230</v>
      </c>
      <c r="H972">
        <f>VLOOKUP(B972,Prekės!$A$2:$E$3000,4,FALSE)</f>
        <v>0</v>
      </c>
      <c r="I972">
        <f>VLOOKUP(B972,Prekės!$A$2:$E$3000,5,FALSE)</f>
        <v>0</v>
      </c>
      <c r="J972">
        <f t="shared" si="31"/>
        <v>0</v>
      </c>
      <c r="K972">
        <f t="shared" si="32"/>
        <v>4943.43</v>
      </c>
    </row>
    <row r="973" spans="1:11">
      <c r="A973" s="1">
        <f>Atask.AtsOp!A558</f>
        <v>42489</v>
      </c>
      <c r="B973" t="str">
        <f>Atask.AtsOp!E558</f>
        <v>1110-0001</v>
      </c>
      <c r="C973" t="str">
        <f>Atask.AtsOp!H558</f>
        <v>Baltas vynas</v>
      </c>
      <c r="D973" t="str">
        <f>Atask.AtsOp!N558</f>
        <v>LTR</v>
      </c>
      <c r="E973" t="str">
        <f>Atask.AtsOp!I558</f>
        <v>Perkelti</v>
      </c>
      <c r="F973">
        <f>Atask.AtsOp!M558</f>
        <v>-4973.38</v>
      </c>
      <c r="G973">
        <f>VLOOKUP(B973,Prekės!$A$2:$E$3000,3,FALSE)</f>
        <v>230</v>
      </c>
      <c r="H973">
        <f>VLOOKUP(B973,Prekės!$A$2:$E$3000,4,FALSE)</f>
        <v>0</v>
      </c>
      <c r="I973">
        <f>VLOOKUP(B973,Prekės!$A$2:$E$3000,5,FALSE)</f>
        <v>0</v>
      </c>
      <c r="J973">
        <f t="shared" si="31"/>
        <v>0</v>
      </c>
      <c r="K973">
        <f t="shared" si="32"/>
        <v>-4973.38</v>
      </c>
    </row>
    <row r="974" spans="1:11">
      <c r="A974" s="1">
        <f>Atask.AtsOp!A559</f>
        <v>42489</v>
      </c>
      <c r="B974" t="str">
        <f>Atask.AtsOp!E559</f>
        <v>1110-0001</v>
      </c>
      <c r="C974" t="str">
        <f>Atask.AtsOp!H559</f>
        <v>Baltas vynas</v>
      </c>
      <c r="D974" t="str">
        <f>Atask.AtsOp!N559</f>
        <v>LTR</v>
      </c>
      <c r="E974" t="str">
        <f>Atask.AtsOp!I559</f>
        <v>Perkelti</v>
      </c>
      <c r="F974">
        <f>Atask.AtsOp!M559</f>
        <v>4973.38</v>
      </c>
      <c r="G974">
        <f>VLOOKUP(B974,Prekės!$A$2:$E$3000,3,FALSE)</f>
        <v>230</v>
      </c>
      <c r="H974">
        <f>VLOOKUP(B974,Prekės!$A$2:$E$3000,4,FALSE)</f>
        <v>0</v>
      </c>
      <c r="I974">
        <f>VLOOKUP(B974,Prekės!$A$2:$E$3000,5,FALSE)</f>
        <v>0</v>
      </c>
      <c r="J974">
        <f t="shared" si="31"/>
        <v>0</v>
      </c>
      <c r="K974">
        <f t="shared" si="32"/>
        <v>4973.38</v>
      </c>
    </row>
    <row r="975" spans="1:11">
      <c r="A975" s="1">
        <f>Atask.AtsOp!A560</f>
        <v>42489</v>
      </c>
      <c r="B975" t="str">
        <f>Atask.AtsOp!E560</f>
        <v>1110-0001</v>
      </c>
      <c r="C975" t="str">
        <f>Atask.AtsOp!H560</f>
        <v>Baltas vynas</v>
      </c>
      <c r="D975" t="str">
        <f>Atask.AtsOp!N560</f>
        <v>LTR</v>
      </c>
      <c r="E975" t="str">
        <f>Atask.AtsOp!I560</f>
        <v>Perkelti</v>
      </c>
      <c r="F975">
        <f>Atask.AtsOp!M560</f>
        <v>-797.84</v>
      </c>
      <c r="G975">
        <f>VLOOKUP(B975,Prekės!$A$2:$E$3000,3,FALSE)</f>
        <v>230</v>
      </c>
      <c r="H975">
        <f>VLOOKUP(B975,Prekės!$A$2:$E$3000,4,FALSE)</f>
        <v>0</v>
      </c>
      <c r="I975">
        <f>VLOOKUP(B975,Prekės!$A$2:$E$3000,5,FALSE)</f>
        <v>0</v>
      </c>
      <c r="J975">
        <f t="shared" si="31"/>
        <v>0</v>
      </c>
      <c r="K975">
        <f t="shared" si="32"/>
        <v>-797.84</v>
      </c>
    </row>
    <row r="976" spans="1:11">
      <c r="A976" s="1">
        <f>Atask.AtsOp!A561</f>
        <v>42487</v>
      </c>
      <c r="B976" t="str">
        <f>Atask.AtsOp!E561</f>
        <v>1110-0001</v>
      </c>
      <c r="C976" t="str">
        <f>Atask.AtsOp!H561</f>
        <v>Baltas vynas</v>
      </c>
      <c r="D976" t="str">
        <f>Atask.AtsOp!N561</f>
        <v>LTR</v>
      </c>
      <c r="E976" t="str">
        <f>Atask.AtsOp!I561</f>
        <v>Perkelti</v>
      </c>
      <c r="F976">
        <f>Atask.AtsOp!M561</f>
        <v>-12.05</v>
      </c>
      <c r="G976">
        <f>VLOOKUP(B976,Prekės!$A$2:$E$3000,3,FALSE)</f>
        <v>230</v>
      </c>
      <c r="H976">
        <f>VLOOKUP(B976,Prekės!$A$2:$E$3000,4,FALSE)</f>
        <v>0</v>
      </c>
      <c r="I976">
        <f>VLOOKUP(B976,Prekės!$A$2:$E$3000,5,FALSE)</f>
        <v>0</v>
      </c>
      <c r="J976">
        <f t="shared" si="31"/>
        <v>0</v>
      </c>
      <c r="K976">
        <f t="shared" si="32"/>
        <v>-12.05</v>
      </c>
    </row>
    <row r="977" spans="1:11">
      <c r="A977" s="1">
        <f>Atask.AtsOp!A562</f>
        <v>42487</v>
      </c>
      <c r="B977" t="str">
        <f>Atask.AtsOp!E562</f>
        <v>1110-0001</v>
      </c>
      <c r="C977" t="str">
        <f>Atask.AtsOp!H562</f>
        <v>Baltas vynas</v>
      </c>
      <c r="D977" t="str">
        <f>Atask.AtsOp!N562</f>
        <v>LTR</v>
      </c>
      <c r="E977" t="str">
        <f>Atask.AtsOp!I562</f>
        <v>Perkelti</v>
      </c>
      <c r="F977">
        <f>Atask.AtsOp!M562</f>
        <v>-3617.13</v>
      </c>
      <c r="G977">
        <f>VLOOKUP(B977,Prekės!$A$2:$E$3000,3,FALSE)</f>
        <v>230</v>
      </c>
      <c r="H977">
        <f>VLOOKUP(B977,Prekės!$A$2:$E$3000,4,FALSE)</f>
        <v>0</v>
      </c>
      <c r="I977">
        <f>VLOOKUP(B977,Prekės!$A$2:$E$3000,5,FALSE)</f>
        <v>0</v>
      </c>
      <c r="J977">
        <f t="shared" si="31"/>
        <v>0</v>
      </c>
      <c r="K977">
        <f t="shared" si="32"/>
        <v>-3617.13</v>
      </c>
    </row>
    <row r="978" spans="1:11">
      <c r="A978" s="1">
        <f>Atask.AtsOp!A563</f>
        <v>42487</v>
      </c>
      <c r="B978" t="str">
        <f>Atask.AtsOp!E563</f>
        <v>1110-0001</v>
      </c>
      <c r="C978" t="str">
        <f>Atask.AtsOp!H563</f>
        <v>Baltas vynas</v>
      </c>
      <c r="D978" t="str">
        <f>Atask.AtsOp!N563</f>
        <v>LTR</v>
      </c>
      <c r="E978" t="str">
        <f>Atask.AtsOp!I563</f>
        <v>Perkelti</v>
      </c>
      <c r="F978">
        <f>Atask.AtsOp!M563</f>
        <v>3617.13</v>
      </c>
      <c r="G978">
        <f>VLOOKUP(B978,Prekės!$A$2:$E$3000,3,FALSE)</f>
        <v>230</v>
      </c>
      <c r="H978">
        <f>VLOOKUP(B978,Prekės!$A$2:$E$3000,4,FALSE)</f>
        <v>0</v>
      </c>
      <c r="I978">
        <f>VLOOKUP(B978,Prekės!$A$2:$E$3000,5,FALSE)</f>
        <v>0</v>
      </c>
      <c r="J978">
        <f t="shared" si="31"/>
        <v>0</v>
      </c>
      <c r="K978">
        <f t="shared" si="32"/>
        <v>3617.13</v>
      </c>
    </row>
    <row r="979" spans="1:11">
      <c r="A979" s="1">
        <f>Atask.AtsOp!A564</f>
        <v>42487</v>
      </c>
      <c r="B979" t="str">
        <f>Atask.AtsOp!E564</f>
        <v>1110-0001</v>
      </c>
      <c r="C979" t="str">
        <f>Atask.AtsOp!H564</f>
        <v>Baltas vynas</v>
      </c>
      <c r="D979" t="str">
        <f>Atask.AtsOp!N564</f>
        <v>LTR</v>
      </c>
      <c r="E979" t="str">
        <f>Atask.AtsOp!I564</f>
        <v>Perkelti</v>
      </c>
      <c r="F979">
        <f>Atask.AtsOp!M564</f>
        <v>-3240.74</v>
      </c>
      <c r="G979">
        <f>VLOOKUP(B979,Prekės!$A$2:$E$3000,3,FALSE)</f>
        <v>230</v>
      </c>
      <c r="H979">
        <f>VLOOKUP(B979,Prekės!$A$2:$E$3000,4,FALSE)</f>
        <v>0</v>
      </c>
      <c r="I979">
        <f>VLOOKUP(B979,Prekės!$A$2:$E$3000,5,FALSE)</f>
        <v>0</v>
      </c>
      <c r="J979">
        <f t="shared" si="31"/>
        <v>0</v>
      </c>
      <c r="K979">
        <f t="shared" si="32"/>
        <v>-3240.74</v>
      </c>
    </row>
    <row r="980" spans="1:11">
      <c r="A980" s="1">
        <f>Atask.AtsOp!A565</f>
        <v>42487</v>
      </c>
      <c r="B980" t="str">
        <f>Atask.AtsOp!E565</f>
        <v>1110-0001</v>
      </c>
      <c r="C980" t="str">
        <f>Atask.AtsOp!H565</f>
        <v>Baltas vynas</v>
      </c>
      <c r="D980" t="str">
        <f>Atask.AtsOp!N565</f>
        <v>LTR</v>
      </c>
      <c r="E980" t="str">
        <f>Atask.AtsOp!I565</f>
        <v>Perkelti</v>
      </c>
      <c r="F980">
        <f>Atask.AtsOp!M565</f>
        <v>-20832.87</v>
      </c>
      <c r="G980">
        <f>VLOOKUP(B980,Prekės!$A$2:$E$3000,3,FALSE)</f>
        <v>230</v>
      </c>
      <c r="H980">
        <f>VLOOKUP(B980,Prekės!$A$2:$E$3000,4,FALSE)</f>
        <v>0</v>
      </c>
      <c r="I980">
        <f>VLOOKUP(B980,Prekės!$A$2:$E$3000,5,FALSE)</f>
        <v>0</v>
      </c>
      <c r="J980">
        <f t="shared" si="31"/>
        <v>0</v>
      </c>
      <c r="K980">
        <f t="shared" si="32"/>
        <v>-20832.87</v>
      </c>
    </row>
    <row r="981" spans="1:11">
      <c r="A981" s="1">
        <f>Atask.AtsOp!A566</f>
        <v>42487</v>
      </c>
      <c r="B981" t="str">
        <f>Atask.AtsOp!E566</f>
        <v>1110-0001</v>
      </c>
      <c r="C981" t="str">
        <f>Atask.AtsOp!H566</f>
        <v>Baltas vynas</v>
      </c>
      <c r="D981" t="str">
        <f>Atask.AtsOp!N566</f>
        <v>LTR</v>
      </c>
      <c r="E981" t="str">
        <f>Atask.AtsOp!I566</f>
        <v>Perkelti</v>
      </c>
      <c r="F981">
        <f>Atask.AtsOp!M566</f>
        <v>20832.87</v>
      </c>
      <c r="G981">
        <f>VLOOKUP(B981,Prekės!$A$2:$E$3000,3,FALSE)</f>
        <v>230</v>
      </c>
      <c r="H981">
        <f>VLOOKUP(B981,Prekės!$A$2:$E$3000,4,FALSE)</f>
        <v>0</v>
      </c>
      <c r="I981">
        <f>VLOOKUP(B981,Prekės!$A$2:$E$3000,5,FALSE)</f>
        <v>0</v>
      </c>
      <c r="J981">
        <f t="shared" si="31"/>
        <v>0</v>
      </c>
      <c r="K981">
        <f t="shared" si="32"/>
        <v>20832.87</v>
      </c>
    </row>
    <row r="982" spans="1:11">
      <c r="A982" s="1">
        <f>Atask.AtsOp!A567</f>
        <v>42487</v>
      </c>
      <c r="B982" t="str">
        <f>Atask.AtsOp!E567</f>
        <v>1110-0001</v>
      </c>
      <c r="C982" t="str">
        <f>Atask.AtsOp!H567</f>
        <v>Baltas vynas</v>
      </c>
      <c r="D982" t="str">
        <f>Atask.AtsOp!N567</f>
        <v>LTR</v>
      </c>
      <c r="E982" t="str">
        <f>Atask.AtsOp!I567</f>
        <v>Perkelti</v>
      </c>
      <c r="F982">
        <f>Atask.AtsOp!M567</f>
        <v>3240.74</v>
      </c>
      <c r="G982">
        <f>VLOOKUP(B982,Prekės!$A$2:$E$3000,3,FALSE)</f>
        <v>230</v>
      </c>
      <c r="H982">
        <f>VLOOKUP(B982,Prekės!$A$2:$E$3000,4,FALSE)</f>
        <v>0</v>
      </c>
      <c r="I982">
        <f>VLOOKUP(B982,Prekės!$A$2:$E$3000,5,FALSE)</f>
        <v>0</v>
      </c>
      <c r="J982">
        <f t="shared" si="31"/>
        <v>0</v>
      </c>
      <c r="K982">
        <f t="shared" si="32"/>
        <v>3240.74</v>
      </c>
    </row>
    <row r="983" spans="1:11">
      <c r="A983" s="1">
        <f>Atask.AtsOp!A568</f>
        <v>42489</v>
      </c>
      <c r="B983" t="str">
        <f>Atask.AtsOp!E568</f>
        <v>1110-0001</v>
      </c>
      <c r="C983" t="str">
        <f>Atask.AtsOp!H568</f>
        <v>Baltas vynas</v>
      </c>
      <c r="D983" t="str">
        <f>Atask.AtsOp!N568</f>
        <v>LTR</v>
      </c>
      <c r="E983" t="str">
        <f>Atask.AtsOp!I568</f>
        <v>Perkelti</v>
      </c>
      <c r="F983">
        <f>Atask.AtsOp!M568</f>
        <v>-36.619999999999997</v>
      </c>
      <c r="G983">
        <f>VLOOKUP(B983,Prekės!$A$2:$E$3000,3,FALSE)</f>
        <v>230</v>
      </c>
      <c r="H983">
        <f>VLOOKUP(B983,Prekės!$A$2:$E$3000,4,FALSE)</f>
        <v>0</v>
      </c>
      <c r="I983">
        <f>VLOOKUP(B983,Prekės!$A$2:$E$3000,5,FALSE)</f>
        <v>0</v>
      </c>
      <c r="J983">
        <f t="shared" si="31"/>
        <v>0</v>
      </c>
      <c r="K983">
        <f t="shared" si="32"/>
        <v>-36.619999999999997</v>
      </c>
    </row>
    <row r="984" spans="1:11">
      <c r="A984" s="1">
        <f>Atask.AtsOp!A569</f>
        <v>42489</v>
      </c>
      <c r="B984" t="str">
        <f>Atask.AtsOp!E569</f>
        <v>1110-0001</v>
      </c>
      <c r="C984" t="str">
        <f>Atask.AtsOp!H569</f>
        <v>Baltas vynas</v>
      </c>
      <c r="D984" t="str">
        <f>Atask.AtsOp!N569</f>
        <v>LTR</v>
      </c>
      <c r="E984" t="str">
        <f>Atask.AtsOp!I569</f>
        <v>Perkelti</v>
      </c>
      <c r="F984">
        <f>Atask.AtsOp!M569</f>
        <v>-14523.16</v>
      </c>
      <c r="G984">
        <f>VLOOKUP(B984,Prekės!$A$2:$E$3000,3,FALSE)</f>
        <v>230</v>
      </c>
      <c r="H984">
        <f>VLOOKUP(B984,Prekės!$A$2:$E$3000,4,FALSE)</f>
        <v>0</v>
      </c>
      <c r="I984">
        <f>VLOOKUP(B984,Prekės!$A$2:$E$3000,5,FALSE)</f>
        <v>0</v>
      </c>
      <c r="J984">
        <f t="shared" si="31"/>
        <v>0</v>
      </c>
      <c r="K984">
        <f t="shared" si="32"/>
        <v>-14523.16</v>
      </c>
    </row>
    <row r="985" spans="1:11">
      <c r="A985" s="1">
        <f>Atask.AtsOp!A570</f>
        <v>42489</v>
      </c>
      <c r="B985" t="str">
        <f>Atask.AtsOp!E570</f>
        <v>1110-0001</v>
      </c>
      <c r="C985" t="str">
        <f>Atask.AtsOp!H570</f>
        <v>Baltas vynas</v>
      </c>
      <c r="D985" t="str">
        <f>Atask.AtsOp!N570</f>
        <v>LTR</v>
      </c>
      <c r="E985" t="str">
        <f>Atask.AtsOp!I570</f>
        <v>Perkelti</v>
      </c>
      <c r="F985">
        <f>Atask.AtsOp!M570</f>
        <v>14523.16</v>
      </c>
      <c r="G985">
        <f>VLOOKUP(B985,Prekės!$A$2:$E$3000,3,FALSE)</f>
        <v>230</v>
      </c>
      <c r="H985">
        <f>VLOOKUP(B985,Prekės!$A$2:$E$3000,4,FALSE)</f>
        <v>0</v>
      </c>
      <c r="I985">
        <f>VLOOKUP(B985,Prekės!$A$2:$E$3000,5,FALSE)</f>
        <v>0</v>
      </c>
      <c r="J985">
        <f t="shared" si="31"/>
        <v>0</v>
      </c>
      <c r="K985">
        <f t="shared" si="32"/>
        <v>14523.16</v>
      </c>
    </row>
    <row r="986" spans="1:11">
      <c r="A986" s="1">
        <f>Atask.AtsOp!A571</f>
        <v>42488</v>
      </c>
      <c r="B986" t="str">
        <f>Atask.AtsOp!E571</f>
        <v>1110-0001</v>
      </c>
      <c r="C986" t="str">
        <f>Atask.AtsOp!H571</f>
        <v>Baltas vynas</v>
      </c>
      <c r="D986" t="str">
        <f>Atask.AtsOp!N571</f>
        <v>LTR</v>
      </c>
      <c r="E986" t="str">
        <f>Atask.AtsOp!I571</f>
        <v>Perkelti</v>
      </c>
      <c r="F986">
        <f>Atask.AtsOp!M571</f>
        <v>-24380</v>
      </c>
      <c r="G986">
        <f>VLOOKUP(B986,Prekės!$A$2:$E$3000,3,FALSE)</f>
        <v>230</v>
      </c>
      <c r="H986">
        <f>VLOOKUP(B986,Prekės!$A$2:$E$3000,4,FALSE)</f>
        <v>0</v>
      </c>
      <c r="I986">
        <f>VLOOKUP(B986,Prekės!$A$2:$E$3000,5,FALSE)</f>
        <v>0</v>
      </c>
      <c r="J986">
        <f t="shared" si="31"/>
        <v>0</v>
      </c>
      <c r="K986">
        <f t="shared" si="32"/>
        <v>-24380</v>
      </c>
    </row>
    <row r="987" spans="1:11">
      <c r="A987" s="1">
        <f>Atask.AtsOp!A572</f>
        <v>42488</v>
      </c>
      <c r="B987" t="str">
        <f>Atask.AtsOp!E572</f>
        <v>1110-0001</v>
      </c>
      <c r="C987" t="str">
        <f>Atask.AtsOp!H572</f>
        <v>Baltas vynas</v>
      </c>
      <c r="D987" t="str">
        <f>Atask.AtsOp!N572</f>
        <v>LTR</v>
      </c>
      <c r="E987" t="str">
        <f>Atask.AtsOp!I572</f>
        <v>Perkelti</v>
      </c>
      <c r="F987">
        <f>Atask.AtsOp!M572</f>
        <v>24380</v>
      </c>
      <c r="G987">
        <f>VLOOKUP(B987,Prekės!$A$2:$E$3000,3,FALSE)</f>
        <v>230</v>
      </c>
      <c r="H987">
        <f>VLOOKUP(B987,Prekės!$A$2:$E$3000,4,FALSE)</f>
        <v>0</v>
      </c>
      <c r="I987">
        <f>VLOOKUP(B987,Prekės!$A$2:$E$3000,5,FALSE)</f>
        <v>0</v>
      </c>
      <c r="J987">
        <f t="shared" si="31"/>
        <v>0</v>
      </c>
      <c r="K987">
        <f t="shared" si="32"/>
        <v>24380</v>
      </c>
    </row>
    <row r="988" spans="1:11">
      <c r="A988" s="1">
        <f>Atask.AtsOp!A573</f>
        <v>42489</v>
      </c>
      <c r="B988" t="str">
        <f>Atask.AtsOp!E573</f>
        <v>1110-0001</v>
      </c>
      <c r="C988" t="str">
        <f>Atask.AtsOp!H573</f>
        <v>Baltas vynas</v>
      </c>
      <c r="D988" t="str">
        <f>Atask.AtsOp!N573</f>
        <v>LTR</v>
      </c>
      <c r="E988" t="str">
        <f>Atask.AtsOp!I573</f>
        <v>Perkelti</v>
      </c>
      <c r="F988">
        <f>Atask.AtsOp!M573</f>
        <v>-10000</v>
      </c>
      <c r="G988">
        <f>VLOOKUP(B988,Prekės!$A$2:$E$3000,3,FALSE)</f>
        <v>230</v>
      </c>
      <c r="H988">
        <f>VLOOKUP(B988,Prekės!$A$2:$E$3000,4,FALSE)</f>
        <v>0</v>
      </c>
      <c r="I988">
        <f>VLOOKUP(B988,Prekės!$A$2:$E$3000,5,FALSE)</f>
        <v>0</v>
      </c>
      <c r="J988">
        <f t="shared" si="31"/>
        <v>0</v>
      </c>
      <c r="K988">
        <f t="shared" si="32"/>
        <v>-10000</v>
      </c>
    </row>
    <row r="989" spans="1:11">
      <c r="A989" s="1">
        <f>Atask.AtsOp!A574</f>
        <v>42489</v>
      </c>
      <c r="B989" t="str">
        <f>Atask.AtsOp!E574</f>
        <v>1110-0001</v>
      </c>
      <c r="C989" t="str">
        <f>Atask.AtsOp!H574</f>
        <v>Baltas vynas</v>
      </c>
      <c r="D989" t="str">
        <f>Atask.AtsOp!N574</f>
        <v>LTR</v>
      </c>
      <c r="E989" t="str">
        <f>Atask.AtsOp!I574</f>
        <v>Perkelti</v>
      </c>
      <c r="F989">
        <f>Atask.AtsOp!M574</f>
        <v>10000</v>
      </c>
      <c r="G989">
        <f>VLOOKUP(B989,Prekės!$A$2:$E$3000,3,FALSE)</f>
        <v>230</v>
      </c>
      <c r="H989">
        <f>VLOOKUP(B989,Prekės!$A$2:$E$3000,4,FALSE)</f>
        <v>0</v>
      </c>
      <c r="I989">
        <f>VLOOKUP(B989,Prekės!$A$2:$E$3000,5,FALSE)</f>
        <v>0</v>
      </c>
      <c r="J989">
        <f t="shared" si="31"/>
        <v>0</v>
      </c>
      <c r="K989">
        <f t="shared" si="32"/>
        <v>10000</v>
      </c>
    </row>
    <row r="990" spans="1:11">
      <c r="A990" s="1">
        <f>Atask.AtsOp!A575</f>
        <v>42489</v>
      </c>
      <c r="B990" t="str">
        <f>Atask.AtsOp!E575</f>
        <v>1110-0001</v>
      </c>
      <c r="C990" t="str">
        <f>Atask.AtsOp!H575</f>
        <v>Baltas vynas</v>
      </c>
      <c r="D990" t="str">
        <f>Atask.AtsOp!N575</f>
        <v>LTR</v>
      </c>
      <c r="E990" t="str">
        <f>Atask.AtsOp!I575</f>
        <v>Perkelti</v>
      </c>
      <c r="F990">
        <f>Atask.AtsOp!M575</f>
        <v>-4880.32</v>
      </c>
      <c r="G990">
        <f>VLOOKUP(B990,Prekės!$A$2:$E$3000,3,FALSE)</f>
        <v>230</v>
      </c>
      <c r="H990">
        <f>VLOOKUP(B990,Prekės!$A$2:$E$3000,4,FALSE)</f>
        <v>0</v>
      </c>
      <c r="I990">
        <f>VLOOKUP(B990,Prekės!$A$2:$E$3000,5,FALSE)</f>
        <v>0</v>
      </c>
      <c r="J990">
        <f t="shared" si="31"/>
        <v>0</v>
      </c>
      <c r="K990">
        <f t="shared" si="32"/>
        <v>-4880.32</v>
      </c>
    </row>
    <row r="991" spans="1:11">
      <c r="A991" s="1">
        <f>Atask.AtsOp!A576</f>
        <v>42489</v>
      </c>
      <c r="B991" t="str">
        <f>Atask.AtsOp!E576</f>
        <v>1110-0001</v>
      </c>
      <c r="C991" t="str">
        <f>Atask.AtsOp!H576</f>
        <v>Baltas vynas</v>
      </c>
      <c r="D991" t="str">
        <f>Atask.AtsOp!N576</f>
        <v>LTR</v>
      </c>
      <c r="E991" t="str">
        <f>Atask.AtsOp!I576</f>
        <v>Perkelti</v>
      </c>
      <c r="F991">
        <f>Atask.AtsOp!M576</f>
        <v>4880.32</v>
      </c>
      <c r="G991">
        <f>VLOOKUP(B991,Prekės!$A$2:$E$3000,3,FALSE)</f>
        <v>230</v>
      </c>
      <c r="H991">
        <f>VLOOKUP(B991,Prekės!$A$2:$E$3000,4,FALSE)</f>
        <v>0</v>
      </c>
      <c r="I991">
        <f>VLOOKUP(B991,Prekės!$A$2:$E$3000,5,FALSE)</f>
        <v>0</v>
      </c>
      <c r="J991">
        <f t="shared" si="31"/>
        <v>0</v>
      </c>
      <c r="K991">
        <f t="shared" si="32"/>
        <v>4880.32</v>
      </c>
    </row>
    <row r="992" spans="1:11">
      <c r="A992" s="1">
        <f>Atask.AtsOp!A577</f>
        <v>42489</v>
      </c>
      <c r="B992" t="str">
        <f>Atask.AtsOp!E577</f>
        <v>1110-0001</v>
      </c>
      <c r="C992" t="str">
        <f>Atask.AtsOp!H577</f>
        <v>Baltas vynas</v>
      </c>
      <c r="D992" t="str">
        <f>Atask.AtsOp!N577</f>
        <v>LTR</v>
      </c>
      <c r="E992" t="str">
        <f>Atask.AtsOp!I577</f>
        <v>Perkelti</v>
      </c>
      <c r="F992">
        <f>Atask.AtsOp!M577</f>
        <v>-9</v>
      </c>
      <c r="G992">
        <f>VLOOKUP(B992,Prekės!$A$2:$E$3000,3,FALSE)</f>
        <v>230</v>
      </c>
      <c r="H992">
        <f>VLOOKUP(B992,Prekės!$A$2:$E$3000,4,FALSE)</f>
        <v>0</v>
      </c>
      <c r="I992">
        <f>VLOOKUP(B992,Prekės!$A$2:$E$3000,5,FALSE)</f>
        <v>0</v>
      </c>
      <c r="J992">
        <f t="shared" si="31"/>
        <v>0</v>
      </c>
      <c r="K992">
        <f t="shared" si="32"/>
        <v>-9</v>
      </c>
    </row>
    <row r="993" spans="1:11">
      <c r="A993" s="1">
        <f>Atask.AtsOp!A578</f>
        <v>42489</v>
      </c>
      <c r="B993" t="str">
        <f>Atask.AtsOp!E578</f>
        <v>1110-0001</v>
      </c>
      <c r="C993" t="str">
        <f>Atask.AtsOp!H578</f>
        <v>Baltas vynas</v>
      </c>
      <c r="D993" t="str">
        <f>Atask.AtsOp!N578</f>
        <v>LTR</v>
      </c>
      <c r="E993" t="str">
        <f>Atask.AtsOp!I578</f>
        <v>Perkelti</v>
      </c>
      <c r="F993">
        <f>Atask.AtsOp!M578</f>
        <v>-210.77</v>
      </c>
      <c r="G993">
        <f>VLOOKUP(B993,Prekės!$A$2:$E$3000,3,FALSE)</f>
        <v>230</v>
      </c>
      <c r="H993">
        <f>VLOOKUP(B993,Prekės!$A$2:$E$3000,4,FALSE)</f>
        <v>0</v>
      </c>
      <c r="I993">
        <f>VLOOKUP(B993,Prekės!$A$2:$E$3000,5,FALSE)</f>
        <v>0</v>
      </c>
      <c r="J993">
        <f t="shared" si="31"/>
        <v>0</v>
      </c>
      <c r="K993">
        <f t="shared" si="32"/>
        <v>-210.77</v>
      </c>
    </row>
    <row r="994" spans="1:11">
      <c r="A994" s="1">
        <f>Atask.AtsOp!A579</f>
        <v>42489</v>
      </c>
      <c r="B994" t="str">
        <f>Atask.AtsOp!E579</f>
        <v>1110-0001</v>
      </c>
      <c r="C994" t="str">
        <f>Atask.AtsOp!H579</f>
        <v>Baltas vynas</v>
      </c>
      <c r="D994" t="str">
        <f>Atask.AtsOp!N579</f>
        <v>LTR</v>
      </c>
      <c r="E994" t="str">
        <f>Atask.AtsOp!I579</f>
        <v>Perkelti</v>
      </c>
      <c r="F994">
        <f>Atask.AtsOp!M579</f>
        <v>210.77</v>
      </c>
      <c r="G994">
        <f>VLOOKUP(B994,Prekės!$A$2:$E$3000,3,FALSE)</f>
        <v>230</v>
      </c>
      <c r="H994">
        <f>VLOOKUP(B994,Prekės!$A$2:$E$3000,4,FALSE)</f>
        <v>0</v>
      </c>
      <c r="I994">
        <f>VLOOKUP(B994,Prekės!$A$2:$E$3000,5,FALSE)</f>
        <v>0</v>
      </c>
      <c r="J994">
        <f t="shared" si="31"/>
        <v>0</v>
      </c>
      <c r="K994">
        <f t="shared" si="32"/>
        <v>210.77</v>
      </c>
    </row>
    <row r="995" spans="1:11">
      <c r="A995" s="1">
        <f>Atask.AtsOp!A580</f>
        <v>42489</v>
      </c>
      <c r="B995" t="str">
        <f>Atask.AtsOp!E580</f>
        <v>1110-0001</v>
      </c>
      <c r="C995" t="str">
        <f>Atask.AtsOp!H580</f>
        <v>Baltas vynas</v>
      </c>
      <c r="D995" t="str">
        <f>Atask.AtsOp!N580</f>
        <v>LTR</v>
      </c>
      <c r="E995" t="str">
        <f>Atask.AtsOp!I580</f>
        <v>Perkelti</v>
      </c>
      <c r="F995">
        <f>Atask.AtsOp!M580</f>
        <v>-24380</v>
      </c>
      <c r="G995">
        <f>VLOOKUP(B995,Prekės!$A$2:$E$3000,3,FALSE)</f>
        <v>230</v>
      </c>
      <c r="H995">
        <f>VLOOKUP(B995,Prekės!$A$2:$E$3000,4,FALSE)</f>
        <v>0</v>
      </c>
      <c r="I995">
        <f>VLOOKUP(B995,Prekės!$A$2:$E$3000,5,FALSE)</f>
        <v>0</v>
      </c>
      <c r="J995">
        <f t="shared" ref="J995:J1058" si="33">IF(G995=110,F995*H995*I995,IF(G995&lt;280,F995*H995,F995*H995*(I995/100)))</f>
        <v>0</v>
      </c>
      <c r="K995">
        <f t="shared" ref="K995:K1058" si="34">IF(EXACT(D995,"But."),J995,F995)</f>
        <v>-24380</v>
      </c>
    </row>
    <row r="996" spans="1:11">
      <c r="A996" s="1">
        <f>Atask.AtsOp!A581</f>
        <v>42489</v>
      </c>
      <c r="B996" t="str">
        <f>Atask.AtsOp!E581</f>
        <v>1110-0001</v>
      </c>
      <c r="C996" t="str">
        <f>Atask.AtsOp!H581</f>
        <v>Baltas vynas</v>
      </c>
      <c r="D996" t="str">
        <f>Atask.AtsOp!N581</f>
        <v>LTR</v>
      </c>
      <c r="E996" t="str">
        <f>Atask.AtsOp!I581</f>
        <v>Perkelti</v>
      </c>
      <c r="F996">
        <f>Atask.AtsOp!M581</f>
        <v>24380</v>
      </c>
      <c r="G996">
        <f>VLOOKUP(B996,Prekės!$A$2:$E$3000,3,FALSE)</f>
        <v>230</v>
      </c>
      <c r="H996">
        <f>VLOOKUP(B996,Prekės!$A$2:$E$3000,4,FALSE)</f>
        <v>0</v>
      </c>
      <c r="I996">
        <f>VLOOKUP(B996,Prekės!$A$2:$E$3000,5,FALSE)</f>
        <v>0</v>
      </c>
      <c r="J996">
        <f t="shared" si="33"/>
        <v>0</v>
      </c>
      <c r="K996">
        <f t="shared" si="34"/>
        <v>24380</v>
      </c>
    </row>
    <row r="997" spans="1:11">
      <c r="A997" s="1">
        <f>Atask.AtsOp!A582</f>
        <v>42489</v>
      </c>
      <c r="B997" t="str">
        <f>Atask.AtsOp!E582</f>
        <v>1110-0001</v>
      </c>
      <c r="C997" t="str">
        <f>Atask.AtsOp!H582</f>
        <v>Baltas vynas</v>
      </c>
      <c r="D997" t="str">
        <f>Atask.AtsOp!N582</f>
        <v>LTR</v>
      </c>
      <c r="E997" t="str">
        <f>Atask.AtsOp!I582</f>
        <v>Perkelti</v>
      </c>
      <c r="F997">
        <f>Atask.AtsOp!M582</f>
        <v>-24410</v>
      </c>
      <c r="G997">
        <f>VLOOKUP(B997,Prekės!$A$2:$E$3000,3,FALSE)</f>
        <v>230</v>
      </c>
      <c r="H997">
        <f>VLOOKUP(B997,Prekės!$A$2:$E$3000,4,FALSE)</f>
        <v>0</v>
      </c>
      <c r="I997">
        <f>VLOOKUP(B997,Prekės!$A$2:$E$3000,5,FALSE)</f>
        <v>0</v>
      </c>
      <c r="J997">
        <f t="shared" si="33"/>
        <v>0</v>
      </c>
      <c r="K997">
        <f t="shared" si="34"/>
        <v>-24410</v>
      </c>
    </row>
    <row r="998" spans="1:11">
      <c r="A998" s="1">
        <f>Atask.AtsOp!A583</f>
        <v>42489</v>
      </c>
      <c r="B998" t="str">
        <f>Atask.AtsOp!E583</f>
        <v>1110-0001</v>
      </c>
      <c r="C998" t="str">
        <f>Atask.AtsOp!H583</f>
        <v>Baltas vynas</v>
      </c>
      <c r="D998" t="str">
        <f>Atask.AtsOp!N583</f>
        <v>LTR</v>
      </c>
      <c r="E998" t="str">
        <f>Atask.AtsOp!I583</f>
        <v>Perkelti</v>
      </c>
      <c r="F998">
        <f>Atask.AtsOp!M583</f>
        <v>24410</v>
      </c>
      <c r="G998">
        <f>VLOOKUP(B998,Prekės!$A$2:$E$3000,3,FALSE)</f>
        <v>230</v>
      </c>
      <c r="H998">
        <f>VLOOKUP(B998,Prekės!$A$2:$E$3000,4,FALSE)</f>
        <v>0</v>
      </c>
      <c r="I998">
        <f>VLOOKUP(B998,Prekės!$A$2:$E$3000,5,FALSE)</f>
        <v>0</v>
      </c>
      <c r="J998">
        <f t="shared" si="33"/>
        <v>0</v>
      </c>
      <c r="K998">
        <f t="shared" si="34"/>
        <v>24410</v>
      </c>
    </row>
    <row r="999" spans="1:11">
      <c r="A999" s="1">
        <f>Atask.AtsOp!A584</f>
        <v>42489</v>
      </c>
      <c r="B999" t="str">
        <f>Atask.AtsOp!E584</f>
        <v>1110-0001</v>
      </c>
      <c r="C999" t="str">
        <f>Atask.AtsOp!H584</f>
        <v>Baltas vynas</v>
      </c>
      <c r="D999" t="str">
        <f>Atask.AtsOp!N584</f>
        <v>LTR</v>
      </c>
      <c r="E999" t="str">
        <f>Atask.AtsOp!I584</f>
        <v>Perkelti</v>
      </c>
      <c r="F999">
        <f>Atask.AtsOp!M584</f>
        <v>-36.57</v>
      </c>
      <c r="G999">
        <f>VLOOKUP(B999,Prekės!$A$2:$E$3000,3,FALSE)</f>
        <v>230</v>
      </c>
      <c r="H999">
        <f>VLOOKUP(B999,Prekės!$A$2:$E$3000,4,FALSE)</f>
        <v>0</v>
      </c>
      <c r="I999">
        <f>VLOOKUP(B999,Prekės!$A$2:$E$3000,5,FALSE)</f>
        <v>0</v>
      </c>
      <c r="J999">
        <f t="shared" si="33"/>
        <v>0</v>
      </c>
      <c r="K999">
        <f t="shared" si="34"/>
        <v>-36.57</v>
      </c>
    </row>
    <row r="1000" spans="1:11">
      <c r="A1000" s="1">
        <f>Atask.AtsOp!A585</f>
        <v>42488</v>
      </c>
      <c r="B1000" t="str">
        <f>Atask.AtsOp!E585</f>
        <v>1110-0001</v>
      </c>
      <c r="C1000" t="str">
        <f>Atask.AtsOp!H585</f>
        <v>Baltas vynas</v>
      </c>
      <c r="D1000" t="str">
        <f>Atask.AtsOp!N585</f>
        <v>LTR</v>
      </c>
      <c r="E1000" t="str">
        <f>Atask.AtsOp!I585</f>
        <v>Perkelti</v>
      </c>
      <c r="F1000">
        <f>Atask.AtsOp!M585</f>
        <v>-24410</v>
      </c>
      <c r="G1000">
        <f>VLOOKUP(B1000,Prekės!$A$2:$E$3000,3,FALSE)</f>
        <v>230</v>
      </c>
      <c r="H1000">
        <f>VLOOKUP(B1000,Prekės!$A$2:$E$3000,4,FALSE)</f>
        <v>0</v>
      </c>
      <c r="I1000">
        <f>VLOOKUP(B1000,Prekės!$A$2:$E$3000,5,FALSE)</f>
        <v>0</v>
      </c>
      <c r="J1000">
        <f t="shared" si="33"/>
        <v>0</v>
      </c>
      <c r="K1000">
        <f t="shared" si="34"/>
        <v>-24410</v>
      </c>
    </row>
    <row r="1001" spans="1:11">
      <c r="A1001" s="1">
        <f>Atask.AtsOp!A586</f>
        <v>42488</v>
      </c>
      <c r="B1001" t="str">
        <f>Atask.AtsOp!E586</f>
        <v>1110-0001</v>
      </c>
      <c r="C1001" t="str">
        <f>Atask.AtsOp!H586</f>
        <v>Baltas vynas</v>
      </c>
      <c r="D1001" t="str">
        <f>Atask.AtsOp!N586</f>
        <v>LTR</v>
      </c>
      <c r="E1001" t="str">
        <f>Atask.AtsOp!I586</f>
        <v>Perkelti</v>
      </c>
      <c r="F1001">
        <f>Atask.AtsOp!M586</f>
        <v>24410</v>
      </c>
      <c r="G1001">
        <f>VLOOKUP(B1001,Prekės!$A$2:$E$3000,3,FALSE)</f>
        <v>230</v>
      </c>
      <c r="H1001">
        <f>VLOOKUP(B1001,Prekės!$A$2:$E$3000,4,FALSE)</f>
        <v>0</v>
      </c>
      <c r="I1001">
        <f>VLOOKUP(B1001,Prekės!$A$2:$E$3000,5,FALSE)</f>
        <v>0</v>
      </c>
      <c r="J1001">
        <f t="shared" si="33"/>
        <v>0</v>
      </c>
      <c r="K1001">
        <f t="shared" si="34"/>
        <v>24410</v>
      </c>
    </row>
    <row r="1002" spans="1:11">
      <c r="A1002" s="1">
        <f>Atask.AtsOp!A587</f>
        <v>42489</v>
      </c>
      <c r="B1002" t="str">
        <f>Atask.AtsOp!E587</f>
        <v>1110-0001</v>
      </c>
      <c r="C1002" t="str">
        <f>Atask.AtsOp!H587</f>
        <v>Baltas vynas</v>
      </c>
      <c r="D1002" t="str">
        <f>Atask.AtsOp!N587</f>
        <v>LTR</v>
      </c>
      <c r="E1002" t="str">
        <f>Atask.AtsOp!I587</f>
        <v>Perkelti</v>
      </c>
      <c r="F1002">
        <f>Atask.AtsOp!M587</f>
        <v>-14910.24</v>
      </c>
      <c r="G1002">
        <f>VLOOKUP(B1002,Prekės!$A$2:$E$3000,3,FALSE)</f>
        <v>230</v>
      </c>
      <c r="H1002">
        <f>VLOOKUP(B1002,Prekės!$A$2:$E$3000,4,FALSE)</f>
        <v>0</v>
      </c>
      <c r="I1002">
        <f>VLOOKUP(B1002,Prekės!$A$2:$E$3000,5,FALSE)</f>
        <v>0</v>
      </c>
      <c r="J1002">
        <f t="shared" si="33"/>
        <v>0</v>
      </c>
      <c r="K1002">
        <f t="shared" si="34"/>
        <v>-14910.24</v>
      </c>
    </row>
    <row r="1003" spans="1:11">
      <c r="A1003" s="1">
        <f>Atask.AtsOp!A588</f>
        <v>42489</v>
      </c>
      <c r="B1003" t="str">
        <f>Atask.AtsOp!E588</f>
        <v>1110-0001</v>
      </c>
      <c r="C1003" t="str">
        <f>Atask.AtsOp!H588</f>
        <v>Baltas vynas</v>
      </c>
      <c r="D1003" t="str">
        <f>Atask.AtsOp!N588</f>
        <v>LTR</v>
      </c>
      <c r="E1003" t="str">
        <f>Atask.AtsOp!I588</f>
        <v>Perkelti</v>
      </c>
      <c r="F1003">
        <f>Atask.AtsOp!M588</f>
        <v>14910.24</v>
      </c>
      <c r="G1003">
        <f>VLOOKUP(B1003,Prekės!$A$2:$E$3000,3,FALSE)</f>
        <v>230</v>
      </c>
      <c r="H1003">
        <f>VLOOKUP(B1003,Prekės!$A$2:$E$3000,4,FALSE)</f>
        <v>0</v>
      </c>
      <c r="I1003">
        <f>VLOOKUP(B1003,Prekės!$A$2:$E$3000,5,FALSE)</f>
        <v>0</v>
      </c>
      <c r="J1003">
        <f t="shared" si="33"/>
        <v>0</v>
      </c>
      <c r="K1003">
        <f t="shared" si="34"/>
        <v>14910.24</v>
      </c>
    </row>
    <row r="1004" spans="1:11">
      <c r="A1004" s="1">
        <f>Atask.AtsOp!A589</f>
        <v>42489</v>
      </c>
      <c r="B1004" t="str">
        <f>Atask.AtsOp!E589</f>
        <v>1110-0001</v>
      </c>
      <c r="C1004" t="str">
        <f>Atask.AtsOp!H589</f>
        <v>Baltas vynas</v>
      </c>
      <c r="D1004" t="str">
        <f>Atask.AtsOp!N589</f>
        <v>LTR</v>
      </c>
      <c r="E1004" t="str">
        <f>Atask.AtsOp!I589</f>
        <v>Perkelti</v>
      </c>
      <c r="F1004">
        <f>Atask.AtsOp!M589</f>
        <v>-233.29</v>
      </c>
      <c r="G1004">
        <f>VLOOKUP(B1004,Prekės!$A$2:$E$3000,3,FALSE)</f>
        <v>230</v>
      </c>
      <c r="H1004">
        <f>VLOOKUP(B1004,Prekės!$A$2:$E$3000,4,FALSE)</f>
        <v>0</v>
      </c>
      <c r="I1004">
        <f>VLOOKUP(B1004,Prekės!$A$2:$E$3000,5,FALSE)</f>
        <v>0</v>
      </c>
      <c r="J1004">
        <f t="shared" si="33"/>
        <v>0</v>
      </c>
      <c r="K1004">
        <f t="shared" si="34"/>
        <v>-233.29</v>
      </c>
    </row>
    <row r="1005" spans="1:11">
      <c r="A1005" s="1">
        <f>Atask.AtsOp!A590</f>
        <v>42489</v>
      </c>
      <c r="B1005" t="str">
        <f>Atask.AtsOp!E590</f>
        <v>1110-0001</v>
      </c>
      <c r="C1005" t="str">
        <f>Atask.AtsOp!H590</f>
        <v>Baltas vynas</v>
      </c>
      <c r="D1005" t="str">
        <f>Atask.AtsOp!N590</f>
        <v>LTR</v>
      </c>
      <c r="E1005" t="str">
        <f>Atask.AtsOp!I590</f>
        <v>Perkelti</v>
      </c>
      <c r="F1005">
        <f>Atask.AtsOp!M590</f>
        <v>233.29</v>
      </c>
      <c r="G1005">
        <f>VLOOKUP(B1005,Prekės!$A$2:$E$3000,3,FALSE)</f>
        <v>230</v>
      </c>
      <c r="H1005">
        <f>VLOOKUP(B1005,Prekės!$A$2:$E$3000,4,FALSE)</f>
        <v>0</v>
      </c>
      <c r="I1005">
        <f>VLOOKUP(B1005,Prekės!$A$2:$E$3000,5,FALSE)</f>
        <v>0</v>
      </c>
      <c r="J1005">
        <f t="shared" si="33"/>
        <v>0</v>
      </c>
      <c r="K1005">
        <f t="shared" si="34"/>
        <v>233.29</v>
      </c>
    </row>
    <row r="1006" spans="1:11">
      <c r="A1006" s="1">
        <f>Atask.AtsOp!A591</f>
        <v>42489</v>
      </c>
      <c r="B1006" t="str">
        <f>Atask.AtsOp!E591</f>
        <v>1110-0001</v>
      </c>
      <c r="C1006" t="str">
        <f>Atask.AtsOp!H591</f>
        <v>Baltas vynas</v>
      </c>
      <c r="D1006" t="str">
        <f>Atask.AtsOp!N591</f>
        <v>LTR</v>
      </c>
      <c r="E1006" t="str">
        <f>Atask.AtsOp!I591</f>
        <v>Perkelti</v>
      </c>
      <c r="F1006">
        <f>Atask.AtsOp!M591</f>
        <v>-23.31</v>
      </c>
      <c r="G1006">
        <f>VLOOKUP(B1006,Prekės!$A$2:$E$3000,3,FALSE)</f>
        <v>230</v>
      </c>
      <c r="H1006">
        <f>VLOOKUP(B1006,Prekės!$A$2:$E$3000,4,FALSE)</f>
        <v>0</v>
      </c>
      <c r="I1006">
        <f>VLOOKUP(B1006,Prekės!$A$2:$E$3000,5,FALSE)</f>
        <v>0</v>
      </c>
      <c r="J1006">
        <f t="shared" si="33"/>
        <v>0</v>
      </c>
      <c r="K1006">
        <f t="shared" si="34"/>
        <v>-23.31</v>
      </c>
    </row>
    <row r="1007" spans="1:11">
      <c r="A1007" s="1">
        <f>Atask.AtsOp!A592</f>
        <v>42489</v>
      </c>
      <c r="B1007" t="str">
        <f>Atask.AtsOp!E592</f>
        <v>1110-0001</v>
      </c>
      <c r="C1007" t="str">
        <f>Atask.AtsOp!H592</f>
        <v>Baltas vynas</v>
      </c>
      <c r="D1007" t="str">
        <f>Atask.AtsOp!N592</f>
        <v>LTR</v>
      </c>
      <c r="E1007" t="str">
        <f>Atask.AtsOp!I592</f>
        <v>Perkelti</v>
      </c>
      <c r="F1007">
        <f>Atask.AtsOp!M592</f>
        <v>23.31</v>
      </c>
      <c r="G1007">
        <f>VLOOKUP(B1007,Prekės!$A$2:$E$3000,3,FALSE)</f>
        <v>230</v>
      </c>
      <c r="H1007">
        <f>VLOOKUP(B1007,Prekės!$A$2:$E$3000,4,FALSE)</f>
        <v>0</v>
      </c>
      <c r="I1007">
        <f>VLOOKUP(B1007,Prekės!$A$2:$E$3000,5,FALSE)</f>
        <v>0</v>
      </c>
      <c r="J1007">
        <f t="shared" si="33"/>
        <v>0</v>
      </c>
      <c r="K1007">
        <f t="shared" si="34"/>
        <v>23.31</v>
      </c>
    </row>
    <row r="1008" spans="1:11">
      <c r="A1008" s="1">
        <f>Atask.AtsOp!A593</f>
        <v>42489</v>
      </c>
      <c r="B1008" t="str">
        <f>Atask.AtsOp!E593</f>
        <v>1110-0001</v>
      </c>
      <c r="C1008" t="str">
        <f>Atask.AtsOp!H593</f>
        <v>Baltas vynas</v>
      </c>
      <c r="D1008" t="str">
        <f>Atask.AtsOp!N593</f>
        <v>LTR</v>
      </c>
      <c r="E1008" t="str">
        <f>Atask.AtsOp!I593</f>
        <v>Perkelti</v>
      </c>
      <c r="F1008">
        <f>Atask.AtsOp!M593</f>
        <v>-0.02</v>
      </c>
      <c r="G1008">
        <f>VLOOKUP(B1008,Prekės!$A$2:$E$3000,3,FALSE)</f>
        <v>230</v>
      </c>
      <c r="H1008">
        <f>VLOOKUP(B1008,Prekės!$A$2:$E$3000,4,FALSE)</f>
        <v>0</v>
      </c>
      <c r="I1008">
        <f>VLOOKUP(B1008,Prekės!$A$2:$E$3000,5,FALSE)</f>
        <v>0</v>
      </c>
      <c r="J1008">
        <f t="shared" si="33"/>
        <v>0</v>
      </c>
      <c r="K1008">
        <f t="shared" si="34"/>
        <v>-0.02</v>
      </c>
    </row>
    <row r="1009" spans="1:11">
      <c r="A1009" s="1">
        <f>Atask.AtsOp!A594</f>
        <v>42487</v>
      </c>
      <c r="B1009" t="str">
        <f>Atask.AtsOp!E594</f>
        <v>1110-0001</v>
      </c>
      <c r="C1009" t="str">
        <f>Atask.AtsOp!H594</f>
        <v>Baltas vynas</v>
      </c>
      <c r="D1009" t="str">
        <f>Atask.AtsOp!N594</f>
        <v>LTR</v>
      </c>
      <c r="E1009" t="str">
        <f>Atask.AtsOp!I594</f>
        <v>Perkelti</v>
      </c>
      <c r="F1009">
        <f>Atask.AtsOp!M594</f>
        <v>-24095.3</v>
      </c>
      <c r="G1009">
        <f>VLOOKUP(B1009,Prekės!$A$2:$E$3000,3,FALSE)</f>
        <v>230</v>
      </c>
      <c r="H1009">
        <f>VLOOKUP(B1009,Prekės!$A$2:$E$3000,4,FALSE)</f>
        <v>0</v>
      </c>
      <c r="I1009">
        <f>VLOOKUP(B1009,Prekės!$A$2:$E$3000,5,FALSE)</f>
        <v>0</v>
      </c>
      <c r="J1009">
        <f t="shared" si="33"/>
        <v>0</v>
      </c>
      <c r="K1009">
        <f t="shared" si="34"/>
        <v>-24095.3</v>
      </c>
    </row>
    <row r="1010" spans="1:11">
      <c r="A1010" s="1">
        <f>Atask.AtsOp!A595</f>
        <v>42487</v>
      </c>
      <c r="B1010" t="str">
        <f>Atask.AtsOp!E595</f>
        <v>1110-0001</v>
      </c>
      <c r="C1010" t="str">
        <f>Atask.AtsOp!H595</f>
        <v>Baltas vynas</v>
      </c>
      <c r="D1010" t="str">
        <f>Atask.AtsOp!N595</f>
        <v>LTR</v>
      </c>
      <c r="E1010" t="str">
        <f>Atask.AtsOp!I595</f>
        <v>Perkelti</v>
      </c>
      <c r="F1010">
        <f>Atask.AtsOp!M595</f>
        <v>24095.3</v>
      </c>
      <c r="G1010">
        <f>VLOOKUP(B1010,Prekės!$A$2:$E$3000,3,FALSE)</f>
        <v>230</v>
      </c>
      <c r="H1010">
        <f>VLOOKUP(B1010,Prekės!$A$2:$E$3000,4,FALSE)</f>
        <v>0</v>
      </c>
      <c r="I1010">
        <f>VLOOKUP(B1010,Prekės!$A$2:$E$3000,5,FALSE)</f>
        <v>0</v>
      </c>
      <c r="J1010">
        <f t="shared" si="33"/>
        <v>0</v>
      </c>
      <c r="K1010">
        <f t="shared" si="34"/>
        <v>24095.3</v>
      </c>
    </row>
    <row r="1011" spans="1:11">
      <c r="A1011" s="1">
        <f>Atask.AtsOp!A596</f>
        <v>42487</v>
      </c>
      <c r="B1011" t="str">
        <f>Atask.AtsOp!E596</f>
        <v>1110-0001</v>
      </c>
      <c r="C1011" t="str">
        <f>Atask.AtsOp!H596</f>
        <v>Baltas vynas</v>
      </c>
      <c r="D1011" t="str">
        <f>Atask.AtsOp!N596</f>
        <v>LTR</v>
      </c>
      <c r="E1011" t="str">
        <f>Atask.AtsOp!I596</f>
        <v>Perkelti</v>
      </c>
      <c r="F1011">
        <f>Atask.AtsOp!M596</f>
        <v>-21.69</v>
      </c>
      <c r="G1011">
        <f>VLOOKUP(B1011,Prekės!$A$2:$E$3000,3,FALSE)</f>
        <v>230</v>
      </c>
      <c r="H1011">
        <f>VLOOKUP(B1011,Prekės!$A$2:$E$3000,4,FALSE)</f>
        <v>0</v>
      </c>
      <c r="I1011">
        <f>VLOOKUP(B1011,Prekės!$A$2:$E$3000,5,FALSE)</f>
        <v>0</v>
      </c>
      <c r="J1011">
        <f t="shared" si="33"/>
        <v>0</v>
      </c>
      <c r="K1011">
        <f t="shared" si="34"/>
        <v>-21.69</v>
      </c>
    </row>
    <row r="1012" spans="1:11">
      <c r="A1012" s="1">
        <f>Atask.AtsOp!A597</f>
        <v>42487</v>
      </c>
      <c r="B1012" t="str">
        <f>Atask.AtsOp!E597</f>
        <v>1110-0001</v>
      </c>
      <c r="C1012" t="str">
        <f>Atask.AtsOp!H597</f>
        <v>Baltas vynas</v>
      </c>
      <c r="D1012" t="str">
        <f>Atask.AtsOp!N597</f>
        <v>LTR</v>
      </c>
      <c r="E1012" t="str">
        <f>Atask.AtsOp!I597</f>
        <v>Pirkimo užsakymas</v>
      </c>
      <c r="F1012">
        <f>Atask.AtsOp!M597</f>
        <v>24105.35</v>
      </c>
      <c r="G1012">
        <f>VLOOKUP(B1012,Prekės!$A$2:$E$3000,3,FALSE)</f>
        <v>230</v>
      </c>
      <c r="H1012">
        <f>VLOOKUP(B1012,Prekės!$A$2:$E$3000,4,FALSE)</f>
        <v>0</v>
      </c>
      <c r="I1012">
        <f>VLOOKUP(B1012,Prekės!$A$2:$E$3000,5,FALSE)</f>
        <v>0</v>
      </c>
      <c r="J1012">
        <f t="shared" si="33"/>
        <v>0</v>
      </c>
      <c r="K1012">
        <f t="shared" si="34"/>
        <v>24105.35</v>
      </c>
    </row>
    <row r="1013" spans="1:11">
      <c r="A1013" s="1">
        <f>Atask.AtsOp!A598</f>
        <v>42487</v>
      </c>
      <c r="B1013" t="str">
        <f>Atask.AtsOp!E598</f>
        <v>1110-0001</v>
      </c>
      <c r="C1013" t="str">
        <f>Atask.AtsOp!H598</f>
        <v>Baltas vynas</v>
      </c>
      <c r="D1013" t="str">
        <f>Atask.AtsOp!N598</f>
        <v>LTR</v>
      </c>
      <c r="E1013" t="str">
        <f>Atask.AtsOp!I598</f>
        <v>Perkelti</v>
      </c>
      <c r="F1013">
        <f>Atask.AtsOp!M598</f>
        <v>-24107.35</v>
      </c>
      <c r="G1013">
        <f>VLOOKUP(B1013,Prekės!$A$2:$E$3000,3,FALSE)</f>
        <v>230</v>
      </c>
      <c r="H1013">
        <f>VLOOKUP(B1013,Prekės!$A$2:$E$3000,4,FALSE)</f>
        <v>0</v>
      </c>
      <c r="I1013">
        <f>VLOOKUP(B1013,Prekės!$A$2:$E$3000,5,FALSE)</f>
        <v>0</v>
      </c>
      <c r="J1013">
        <f t="shared" si="33"/>
        <v>0</v>
      </c>
      <c r="K1013">
        <f t="shared" si="34"/>
        <v>-24107.35</v>
      </c>
    </row>
    <row r="1014" spans="1:11">
      <c r="A1014" s="1">
        <f>Atask.AtsOp!A599</f>
        <v>42487</v>
      </c>
      <c r="B1014" t="str">
        <f>Atask.AtsOp!E599</f>
        <v>1110-0001</v>
      </c>
      <c r="C1014" t="str">
        <f>Atask.AtsOp!H599</f>
        <v>Baltas vynas</v>
      </c>
      <c r="D1014" t="str">
        <f>Atask.AtsOp!N599</f>
        <v>LTR</v>
      </c>
      <c r="E1014" t="str">
        <f>Atask.AtsOp!I599</f>
        <v>Perkelti</v>
      </c>
      <c r="F1014">
        <f>Atask.AtsOp!M599</f>
        <v>24107.35</v>
      </c>
      <c r="G1014">
        <f>VLOOKUP(B1014,Prekės!$A$2:$E$3000,3,FALSE)</f>
        <v>230</v>
      </c>
      <c r="H1014">
        <f>VLOOKUP(B1014,Prekės!$A$2:$E$3000,4,FALSE)</f>
        <v>0</v>
      </c>
      <c r="I1014">
        <f>VLOOKUP(B1014,Prekės!$A$2:$E$3000,5,FALSE)</f>
        <v>0</v>
      </c>
      <c r="J1014">
        <f t="shared" si="33"/>
        <v>0</v>
      </c>
      <c r="K1014">
        <f t="shared" si="34"/>
        <v>24107.35</v>
      </c>
    </row>
    <row r="1015" spans="1:11">
      <c r="A1015" s="1">
        <f>Atask.AtsOp!A600</f>
        <v>42487</v>
      </c>
      <c r="B1015" t="str">
        <f>Atask.AtsOp!E600</f>
        <v>1110-0001</v>
      </c>
      <c r="C1015" t="str">
        <f>Atask.AtsOp!H600</f>
        <v>Baltas vynas</v>
      </c>
      <c r="D1015" t="str">
        <f>Atask.AtsOp!N600</f>
        <v>LTR</v>
      </c>
      <c r="E1015" t="str">
        <f>Atask.AtsOp!I600</f>
        <v>Perkelti</v>
      </c>
      <c r="F1015">
        <f>Atask.AtsOp!M600</f>
        <v>-24105.35</v>
      </c>
      <c r="G1015">
        <f>VLOOKUP(B1015,Prekės!$A$2:$E$3000,3,FALSE)</f>
        <v>230</v>
      </c>
      <c r="H1015">
        <f>VLOOKUP(B1015,Prekės!$A$2:$E$3000,4,FALSE)</f>
        <v>0</v>
      </c>
      <c r="I1015">
        <f>VLOOKUP(B1015,Prekės!$A$2:$E$3000,5,FALSE)</f>
        <v>0</v>
      </c>
      <c r="J1015">
        <f t="shared" si="33"/>
        <v>0</v>
      </c>
      <c r="K1015">
        <f t="shared" si="34"/>
        <v>-24105.35</v>
      </c>
    </row>
    <row r="1016" spans="1:11">
      <c r="A1016" s="1">
        <f>Atask.AtsOp!A601</f>
        <v>42487</v>
      </c>
      <c r="B1016" t="str">
        <f>Atask.AtsOp!E601</f>
        <v>1110-0001</v>
      </c>
      <c r="C1016" t="str">
        <f>Atask.AtsOp!H601</f>
        <v>Baltas vynas</v>
      </c>
      <c r="D1016" t="str">
        <f>Atask.AtsOp!N601</f>
        <v>LTR</v>
      </c>
      <c r="E1016" t="str">
        <f>Atask.AtsOp!I601</f>
        <v>Perkelti</v>
      </c>
      <c r="F1016">
        <f>Atask.AtsOp!M601</f>
        <v>24105.35</v>
      </c>
      <c r="G1016">
        <f>VLOOKUP(B1016,Prekės!$A$2:$E$3000,3,FALSE)</f>
        <v>230</v>
      </c>
      <c r="H1016">
        <f>VLOOKUP(B1016,Prekės!$A$2:$E$3000,4,FALSE)</f>
        <v>0</v>
      </c>
      <c r="I1016">
        <f>VLOOKUP(B1016,Prekės!$A$2:$E$3000,5,FALSE)</f>
        <v>0</v>
      </c>
      <c r="J1016">
        <f t="shared" si="33"/>
        <v>0</v>
      </c>
      <c r="K1016">
        <f t="shared" si="34"/>
        <v>24105.35</v>
      </c>
    </row>
    <row r="1017" spans="1:11">
      <c r="A1017" s="1">
        <f>Atask.AtsOp!A602</f>
        <v>42487</v>
      </c>
      <c r="B1017" t="str">
        <f>Atask.AtsOp!E602</f>
        <v>1110-0001</v>
      </c>
      <c r="C1017" t="str">
        <f>Atask.AtsOp!H602</f>
        <v>Baltas vynas</v>
      </c>
      <c r="D1017" t="str">
        <f>Atask.AtsOp!N602</f>
        <v>LTR</v>
      </c>
      <c r="E1017" t="str">
        <f>Atask.AtsOp!I602</f>
        <v>Perkelti</v>
      </c>
      <c r="F1017">
        <f>Atask.AtsOp!M602</f>
        <v>-24093.3</v>
      </c>
      <c r="G1017">
        <f>VLOOKUP(B1017,Prekės!$A$2:$E$3000,3,FALSE)</f>
        <v>230</v>
      </c>
      <c r="H1017">
        <f>VLOOKUP(B1017,Prekės!$A$2:$E$3000,4,FALSE)</f>
        <v>0</v>
      </c>
      <c r="I1017">
        <f>VLOOKUP(B1017,Prekės!$A$2:$E$3000,5,FALSE)</f>
        <v>0</v>
      </c>
      <c r="J1017">
        <f t="shared" si="33"/>
        <v>0</v>
      </c>
      <c r="K1017">
        <f t="shared" si="34"/>
        <v>-24093.3</v>
      </c>
    </row>
    <row r="1018" spans="1:11">
      <c r="A1018" s="1">
        <f>Atask.AtsOp!A603</f>
        <v>42487</v>
      </c>
      <c r="B1018" t="str">
        <f>Atask.AtsOp!E603</f>
        <v>1110-0001</v>
      </c>
      <c r="C1018" t="str">
        <f>Atask.AtsOp!H603</f>
        <v>Baltas vynas</v>
      </c>
      <c r="D1018" t="str">
        <f>Atask.AtsOp!N603</f>
        <v>LTR</v>
      </c>
      <c r="E1018" t="str">
        <f>Atask.AtsOp!I603</f>
        <v>Perkelti</v>
      </c>
      <c r="F1018">
        <f>Atask.AtsOp!M603</f>
        <v>24093.3</v>
      </c>
      <c r="G1018">
        <f>VLOOKUP(B1018,Prekės!$A$2:$E$3000,3,FALSE)</f>
        <v>230</v>
      </c>
      <c r="H1018">
        <f>VLOOKUP(B1018,Prekės!$A$2:$E$3000,4,FALSE)</f>
        <v>0</v>
      </c>
      <c r="I1018">
        <f>VLOOKUP(B1018,Prekės!$A$2:$E$3000,5,FALSE)</f>
        <v>0</v>
      </c>
      <c r="J1018">
        <f t="shared" si="33"/>
        <v>0</v>
      </c>
      <c r="K1018">
        <f t="shared" si="34"/>
        <v>24093.3</v>
      </c>
    </row>
    <row r="1019" spans="1:11">
      <c r="A1019" s="1">
        <f>Atask.AtsOp!A604</f>
        <v>42487</v>
      </c>
      <c r="B1019" t="str">
        <f>Atask.AtsOp!E604</f>
        <v>1110-0001</v>
      </c>
      <c r="C1019" t="str">
        <f>Atask.AtsOp!H604</f>
        <v>Baltas vynas</v>
      </c>
      <c r="D1019" t="str">
        <f>Atask.AtsOp!N604</f>
        <v>LTR</v>
      </c>
      <c r="E1019" t="str">
        <f>Atask.AtsOp!I604</f>
        <v>Perkelti</v>
      </c>
      <c r="F1019">
        <f>Atask.AtsOp!M604</f>
        <v>-21.68</v>
      </c>
      <c r="G1019">
        <f>VLOOKUP(B1019,Prekės!$A$2:$E$3000,3,FALSE)</f>
        <v>230</v>
      </c>
      <c r="H1019">
        <f>VLOOKUP(B1019,Prekės!$A$2:$E$3000,4,FALSE)</f>
        <v>0</v>
      </c>
      <c r="I1019">
        <f>VLOOKUP(B1019,Prekės!$A$2:$E$3000,5,FALSE)</f>
        <v>0</v>
      </c>
      <c r="J1019">
        <f t="shared" si="33"/>
        <v>0</v>
      </c>
      <c r="K1019">
        <f t="shared" si="34"/>
        <v>-21.68</v>
      </c>
    </row>
    <row r="1020" spans="1:11">
      <c r="A1020" s="1">
        <f>Atask.AtsOp!A605</f>
        <v>42486</v>
      </c>
      <c r="B1020" t="str">
        <f>Atask.AtsOp!E605</f>
        <v>1110-0001</v>
      </c>
      <c r="C1020" t="str">
        <f>Atask.AtsOp!H605</f>
        <v>Baltas vynas</v>
      </c>
      <c r="D1020" t="str">
        <f>Atask.AtsOp!N605</f>
        <v>LTR</v>
      </c>
      <c r="E1020" t="str">
        <f>Atask.AtsOp!I605</f>
        <v>Perkelti</v>
      </c>
      <c r="F1020">
        <f>Atask.AtsOp!M605</f>
        <v>-24636.28</v>
      </c>
      <c r="G1020">
        <f>VLOOKUP(B1020,Prekės!$A$2:$E$3000,3,FALSE)</f>
        <v>230</v>
      </c>
      <c r="H1020">
        <f>VLOOKUP(B1020,Prekės!$A$2:$E$3000,4,FALSE)</f>
        <v>0</v>
      </c>
      <c r="I1020">
        <f>VLOOKUP(B1020,Prekės!$A$2:$E$3000,5,FALSE)</f>
        <v>0</v>
      </c>
      <c r="J1020">
        <f t="shared" si="33"/>
        <v>0</v>
      </c>
      <c r="K1020">
        <f t="shared" si="34"/>
        <v>-24636.28</v>
      </c>
    </row>
    <row r="1021" spans="1:11">
      <c r="A1021" s="1">
        <f>Atask.AtsOp!A606</f>
        <v>42486</v>
      </c>
      <c r="B1021" t="str">
        <f>Atask.AtsOp!E606</f>
        <v>1110-0001</v>
      </c>
      <c r="C1021" t="str">
        <f>Atask.AtsOp!H606</f>
        <v>Baltas vynas</v>
      </c>
      <c r="D1021" t="str">
        <f>Atask.AtsOp!N606</f>
        <v>LTR</v>
      </c>
      <c r="E1021" t="str">
        <f>Atask.AtsOp!I606</f>
        <v>Perkelti</v>
      </c>
      <c r="F1021">
        <f>Atask.AtsOp!M606</f>
        <v>24636.28</v>
      </c>
      <c r="G1021">
        <f>VLOOKUP(B1021,Prekės!$A$2:$E$3000,3,FALSE)</f>
        <v>230</v>
      </c>
      <c r="H1021">
        <f>VLOOKUP(B1021,Prekės!$A$2:$E$3000,4,FALSE)</f>
        <v>0</v>
      </c>
      <c r="I1021">
        <f>VLOOKUP(B1021,Prekės!$A$2:$E$3000,5,FALSE)</f>
        <v>0</v>
      </c>
      <c r="J1021">
        <f t="shared" si="33"/>
        <v>0</v>
      </c>
      <c r="K1021">
        <f t="shared" si="34"/>
        <v>24636.28</v>
      </c>
    </row>
    <row r="1022" spans="1:11">
      <c r="A1022" s="1">
        <f>Atask.AtsOp!A607</f>
        <v>42486</v>
      </c>
      <c r="B1022" t="str">
        <f>Atask.AtsOp!E607</f>
        <v>1110-0001</v>
      </c>
      <c r="C1022" t="str">
        <f>Atask.AtsOp!H607</f>
        <v>Baltas vynas</v>
      </c>
      <c r="D1022" t="str">
        <f>Atask.AtsOp!N607</f>
        <v>LTR</v>
      </c>
      <c r="E1022" t="str">
        <f>Atask.AtsOp!I607</f>
        <v>Perkelti</v>
      </c>
      <c r="F1022">
        <f>Atask.AtsOp!M607</f>
        <v>-24658.47</v>
      </c>
      <c r="G1022">
        <f>VLOOKUP(B1022,Prekės!$A$2:$E$3000,3,FALSE)</f>
        <v>230</v>
      </c>
      <c r="H1022">
        <f>VLOOKUP(B1022,Prekės!$A$2:$E$3000,4,FALSE)</f>
        <v>0</v>
      </c>
      <c r="I1022">
        <f>VLOOKUP(B1022,Prekės!$A$2:$E$3000,5,FALSE)</f>
        <v>0</v>
      </c>
      <c r="J1022">
        <f t="shared" si="33"/>
        <v>0</v>
      </c>
      <c r="K1022">
        <f t="shared" si="34"/>
        <v>-24658.47</v>
      </c>
    </row>
    <row r="1023" spans="1:11">
      <c r="A1023" s="1">
        <f>Atask.AtsOp!A608</f>
        <v>42486</v>
      </c>
      <c r="B1023" t="str">
        <f>Atask.AtsOp!E608</f>
        <v>1110-0001</v>
      </c>
      <c r="C1023" t="str">
        <f>Atask.AtsOp!H608</f>
        <v>Baltas vynas</v>
      </c>
      <c r="D1023" t="str">
        <f>Atask.AtsOp!N608</f>
        <v>LTR</v>
      </c>
      <c r="E1023" t="str">
        <f>Atask.AtsOp!I608</f>
        <v>Perkelti</v>
      </c>
      <c r="F1023">
        <f>Atask.AtsOp!M608</f>
        <v>24658.47</v>
      </c>
      <c r="G1023">
        <f>VLOOKUP(B1023,Prekės!$A$2:$E$3000,3,FALSE)</f>
        <v>230</v>
      </c>
      <c r="H1023">
        <f>VLOOKUP(B1023,Prekės!$A$2:$E$3000,4,FALSE)</f>
        <v>0</v>
      </c>
      <c r="I1023">
        <f>VLOOKUP(B1023,Prekės!$A$2:$E$3000,5,FALSE)</f>
        <v>0</v>
      </c>
      <c r="J1023">
        <f t="shared" si="33"/>
        <v>0</v>
      </c>
      <c r="K1023">
        <f t="shared" si="34"/>
        <v>24658.47</v>
      </c>
    </row>
    <row r="1024" spans="1:11">
      <c r="A1024" s="1">
        <f>Atask.AtsOp!A609</f>
        <v>42486</v>
      </c>
      <c r="B1024" t="str">
        <f>Atask.AtsOp!E609</f>
        <v>1110-0001</v>
      </c>
      <c r="C1024" t="str">
        <f>Atask.AtsOp!H609</f>
        <v>Baltas vynas</v>
      </c>
      <c r="D1024" t="str">
        <f>Atask.AtsOp!N609</f>
        <v>LTR</v>
      </c>
      <c r="E1024" t="str">
        <f>Atask.AtsOp!I609</f>
        <v>Perkelti</v>
      </c>
      <c r="F1024">
        <f>Atask.AtsOp!M609</f>
        <v>-22.19</v>
      </c>
      <c r="G1024">
        <f>VLOOKUP(B1024,Prekės!$A$2:$E$3000,3,FALSE)</f>
        <v>230</v>
      </c>
      <c r="H1024">
        <f>VLOOKUP(B1024,Prekės!$A$2:$E$3000,4,FALSE)</f>
        <v>0</v>
      </c>
      <c r="I1024">
        <f>VLOOKUP(B1024,Prekės!$A$2:$E$3000,5,FALSE)</f>
        <v>0</v>
      </c>
      <c r="J1024">
        <f t="shared" si="33"/>
        <v>0</v>
      </c>
      <c r="K1024">
        <f t="shared" si="34"/>
        <v>-22.19</v>
      </c>
    </row>
    <row r="1025" spans="1:11">
      <c r="A1025" s="1">
        <f>Atask.AtsOp!A610</f>
        <v>42486</v>
      </c>
      <c r="B1025" t="str">
        <f>Atask.AtsOp!E610</f>
        <v>1110-0001</v>
      </c>
      <c r="C1025" t="str">
        <f>Atask.AtsOp!H610</f>
        <v>Baltas vynas</v>
      </c>
      <c r="D1025" t="str">
        <f>Atask.AtsOp!N610</f>
        <v>LTR</v>
      </c>
      <c r="E1025" t="str">
        <f>Atask.AtsOp!I610</f>
        <v>Perkelti</v>
      </c>
      <c r="F1025">
        <f>Atask.AtsOp!M610</f>
        <v>-20566.61</v>
      </c>
      <c r="G1025">
        <f>VLOOKUP(B1025,Prekės!$A$2:$E$3000,3,FALSE)</f>
        <v>230</v>
      </c>
      <c r="H1025">
        <f>VLOOKUP(B1025,Prekės!$A$2:$E$3000,4,FALSE)</f>
        <v>0</v>
      </c>
      <c r="I1025">
        <f>VLOOKUP(B1025,Prekės!$A$2:$E$3000,5,FALSE)</f>
        <v>0</v>
      </c>
      <c r="J1025">
        <f t="shared" si="33"/>
        <v>0</v>
      </c>
      <c r="K1025">
        <f t="shared" si="34"/>
        <v>-20566.61</v>
      </c>
    </row>
    <row r="1026" spans="1:11">
      <c r="A1026" s="1">
        <f>Atask.AtsOp!A611</f>
        <v>42486</v>
      </c>
      <c r="B1026" t="str">
        <f>Atask.AtsOp!E611</f>
        <v>1110-0001</v>
      </c>
      <c r="C1026" t="str">
        <f>Atask.AtsOp!H611</f>
        <v>Baltas vynas</v>
      </c>
      <c r="D1026" t="str">
        <f>Atask.AtsOp!N611</f>
        <v>LTR</v>
      </c>
      <c r="E1026" t="str">
        <f>Atask.AtsOp!I611</f>
        <v>Perkelti</v>
      </c>
      <c r="F1026">
        <f>Atask.AtsOp!M611</f>
        <v>20566.61</v>
      </c>
      <c r="G1026">
        <f>VLOOKUP(B1026,Prekės!$A$2:$E$3000,3,FALSE)</f>
        <v>230</v>
      </c>
      <c r="H1026">
        <f>VLOOKUP(B1026,Prekės!$A$2:$E$3000,4,FALSE)</f>
        <v>0</v>
      </c>
      <c r="I1026">
        <f>VLOOKUP(B1026,Prekės!$A$2:$E$3000,5,FALSE)</f>
        <v>0</v>
      </c>
      <c r="J1026">
        <f t="shared" si="33"/>
        <v>0</v>
      </c>
      <c r="K1026">
        <f t="shared" si="34"/>
        <v>20566.61</v>
      </c>
    </row>
    <row r="1027" spans="1:11">
      <c r="A1027" s="1">
        <f>Atask.AtsOp!A612</f>
        <v>42486</v>
      </c>
      <c r="B1027" t="str">
        <f>Atask.AtsOp!E612</f>
        <v>1110-0001</v>
      </c>
      <c r="C1027" t="str">
        <f>Atask.AtsOp!H612</f>
        <v>Baltas vynas</v>
      </c>
      <c r="D1027" t="str">
        <f>Atask.AtsOp!N612</f>
        <v>LTR</v>
      </c>
      <c r="E1027" t="str">
        <f>Atask.AtsOp!I612</f>
        <v>Perkelti</v>
      </c>
      <c r="F1027">
        <f>Atask.AtsOp!M612</f>
        <v>-24578.58</v>
      </c>
      <c r="G1027">
        <f>VLOOKUP(B1027,Prekės!$A$2:$E$3000,3,FALSE)</f>
        <v>230</v>
      </c>
      <c r="H1027">
        <f>VLOOKUP(B1027,Prekės!$A$2:$E$3000,4,FALSE)</f>
        <v>0</v>
      </c>
      <c r="I1027">
        <f>VLOOKUP(B1027,Prekės!$A$2:$E$3000,5,FALSE)</f>
        <v>0</v>
      </c>
      <c r="J1027">
        <f t="shared" si="33"/>
        <v>0</v>
      </c>
      <c r="K1027">
        <f t="shared" si="34"/>
        <v>-24578.58</v>
      </c>
    </row>
    <row r="1028" spans="1:11">
      <c r="A1028" s="1">
        <f>Atask.AtsOp!A613</f>
        <v>42486</v>
      </c>
      <c r="B1028" t="str">
        <f>Atask.AtsOp!E613</f>
        <v>1110-0001</v>
      </c>
      <c r="C1028" t="str">
        <f>Atask.AtsOp!H613</f>
        <v>Baltas vynas</v>
      </c>
      <c r="D1028" t="str">
        <f>Atask.AtsOp!N613</f>
        <v>LTR</v>
      </c>
      <c r="E1028" t="str">
        <f>Atask.AtsOp!I613</f>
        <v>Perkelti</v>
      </c>
      <c r="F1028">
        <f>Atask.AtsOp!M613</f>
        <v>24578.58</v>
      </c>
      <c r="G1028">
        <f>VLOOKUP(B1028,Prekės!$A$2:$E$3000,3,FALSE)</f>
        <v>230</v>
      </c>
      <c r="H1028">
        <f>VLOOKUP(B1028,Prekės!$A$2:$E$3000,4,FALSE)</f>
        <v>0</v>
      </c>
      <c r="I1028">
        <f>VLOOKUP(B1028,Prekės!$A$2:$E$3000,5,FALSE)</f>
        <v>0</v>
      </c>
      <c r="J1028">
        <f t="shared" si="33"/>
        <v>0</v>
      </c>
      <c r="K1028">
        <f t="shared" si="34"/>
        <v>24578.58</v>
      </c>
    </row>
    <row r="1029" spans="1:11">
      <c r="A1029" s="1">
        <f>Atask.AtsOp!A614</f>
        <v>42486</v>
      </c>
      <c r="B1029" t="str">
        <f>Atask.AtsOp!E614</f>
        <v>1110-0001</v>
      </c>
      <c r="C1029" t="str">
        <f>Atask.AtsOp!H614</f>
        <v>Baltas vynas</v>
      </c>
      <c r="D1029" t="str">
        <f>Atask.AtsOp!N614</f>
        <v>LTR</v>
      </c>
      <c r="E1029" t="str">
        <f>Atask.AtsOp!I614</f>
        <v>Perkelti</v>
      </c>
      <c r="F1029">
        <f>Atask.AtsOp!M614</f>
        <v>-22.12</v>
      </c>
      <c r="G1029">
        <f>VLOOKUP(B1029,Prekės!$A$2:$E$3000,3,FALSE)</f>
        <v>230</v>
      </c>
      <c r="H1029">
        <f>VLOOKUP(B1029,Prekės!$A$2:$E$3000,4,FALSE)</f>
        <v>0</v>
      </c>
      <c r="I1029">
        <f>VLOOKUP(B1029,Prekės!$A$2:$E$3000,5,FALSE)</f>
        <v>0</v>
      </c>
      <c r="J1029">
        <f t="shared" si="33"/>
        <v>0</v>
      </c>
      <c r="K1029">
        <f t="shared" si="34"/>
        <v>-22.12</v>
      </c>
    </row>
    <row r="1030" spans="1:11">
      <c r="A1030" s="1">
        <f>Atask.AtsOp!A615</f>
        <v>42486</v>
      </c>
      <c r="B1030" t="str">
        <f>Atask.AtsOp!E615</f>
        <v>1110-0001</v>
      </c>
      <c r="C1030" t="str">
        <f>Atask.AtsOp!H615</f>
        <v>Baltas vynas</v>
      </c>
      <c r="D1030" t="str">
        <f>Atask.AtsOp!N615</f>
        <v>LTR</v>
      </c>
      <c r="E1030" t="str">
        <f>Atask.AtsOp!I615</f>
        <v>Perkelti</v>
      </c>
      <c r="F1030">
        <f>Atask.AtsOp!M615</f>
        <v>-20772.89</v>
      </c>
      <c r="G1030">
        <f>VLOOKUP(B1030,Prekės!$A$2:$E$3000,3,FALSE)</f>
        <v>230</v>
      </c>
      <c r="H1030">
        <f>VLOOKUP(B1030,Prekės!$A$2:$E$3000,4,FALSE)</f>
        <v>0</v>
      </c>
      <c r="I1030">
        <f>VLOOKUP(B1030,Prekės!$A$2:$E$3000,5,FALSE)</f>
        <v>0</v>
      </c>
      <c r="J1030">
        <f t="shared" si="33"/>
        <v>0</v>
      </c>
      <c r="K1030">
        <f t="shared" si="34"/>
        <v>-20772.89</v>
      </c>
    </row>
    <row r="1031" spans="1:11">
      <c r="A1031" s="1">
        <f>Atask.AtsOp!A616</f>
        <v>42486</v>
      </c>
      <c r="B1031" t="str">
        <f>Atask.AtsOp!E616</f>
        <v>1110-0001</v>
      </c>
      <c r="C1031" t="str">
        <f>Atask.AtsOp!H616</f>
        <v>Baltas vynas</v>
      </c>
      <c r="D1031" t="str">
        <f>Atask.AtsOp!N616</f>
        <v>LTR</v>
      </c>
      <c r="E1031" t="str">
        <f>Atask.AtsOp!I616</f>
        <v>Perkelti</v>
      </c>
      <c r="F1031">
        <f>Atask.AtsOp!M616</f>
        <v>20772.89</v>
      </c>
      <c r="G1031">
        <f>VLOOKUP(B1031,Prekės!$A$2:$E$3000,3,FALSE)</f>
        <v>230</v>
      </c>
      <c r="H1031">
        <f>VLOOKUP(B1031,Prekės!$A$2:$E$3000,4,FALSE)</f>
        <v>0</v>
      </c>
      <c r="I1031">
        <f>VLOOKUP(B1031,Prekės!$A$2:$E$3000,5,FALSE)</f>
        <v>0</v>
      </c>
      <c r="J1031">
        <f t="shared" si="33"/>
        <v>0</v>
      </c>
      <c r="K1031">
        <f t="shared" si="34"/>
        <v>20772.89</v>
      </c>
    </row>
    <row r="1032" spans="1:11">
      <c r="A1032" s="1">
        <f>Atask.AtsOp!A617</f>
        <v>42486</v>
      </c>
      <c r="B1032" t="str">
        <f>Atask.AtsOp!E617</f>
        <v>1110-0001</v>
      </c>
      <c r="C1032" t="str">
        <f>Atask.AtsOp!H617</f>
        <v>Baltas vynas</v>
      </c>
      <c r="D1032" t="str">
        <f>Atask.AtsOp!N617</f>
        <v>LTR</v>
      </c>
      <c r="E1032" t="str">
        <f>Atask.AtsOp!I617</f>
        <v>Perkelti</v>
      </c>
      <c r="F1032">
        <f>Atask.AtsOp!M617</f>
        <v>-24497.71</v>
      </c>
      <c r="G1032">
        <f>VLOOKUP(B1032,Prekės!$A$2:$E$3000,3,FALSE)</f>
        <v>230</v>
      </c>
      <c r="H1032">
        <f>VLOOKUP(B1032,Prekės!$A$2:$E$3000,4,FALSE)</f>
        <v>0</v>
      </c>
      <c r="I1032">
        <f>VLOOKUP(B1032,Prekės!$A$2:$E$3000,5,FALSE)</f>
        <v>0</v>
      </c>
      <c r="J1032">
        <f t="shared" si="33"/>
        <v>0</v>
      </c>
      <c r="K1032">
        <f t="shared" si="34"/>
        <v>-24497.71</v>
      </c>
    </row>
    <row r="1033" spans="1:11">
      <c r="A1033" s="1">
        <f>Atask.AtsOp!A618</f>
        <v>42486</v>
      </c>
      <c r="B1033" t="str">
        <f>Atask.AtsOp!E618</f>
        <v>1110-0001</v>
      </c>
      <c r="C1033" t="str">
        <f>Atask.AtsOp!H618</f>
        <v>Baltas vynas</v>
      </c>
      <c r="D1033" t="str">
        <f>Atask.AtsOp!N618</f>
        <v>LTR</v>
      </c>
      <c r="E1033" t="str">
        <f>Atask.AtsOp!I618</f>
        <v>Perkelti</v>
      </c>
      <c r="F1033">
        <f>Atask.AtsOp!M618</f>
        <v>24497.71</v>
      </c>
      <c r="G1033">
        <f>VLOOKUP(B1033,Prekės!$A$2:$E$3000,3,FALSE)</f>
        <v>230</v>
      </c>
      <c r="H1033">
        <f>VLOOKUP(B1033,Prekės!$A$2:$E$3000,4,FALSE)</f>
        <v>0</v>
      </c>
      <c r="I1033">
        <f>VLOOKUP(B1033,Prekės!$A$2:$E$3000,5,FALSE)</f>
        <v>0</v>
      </c>
      <c r="J1033">
        <f t="shared" si="33"/>
        <v>0</v>
      </c>
      <c r="K1033">
        <f t="shared" si="34"/>
        <v>24497.71</v>
      </c>
    </row>
    <row r="1034" spans="1:11">
      <c r="A1034" s="1">
        <f>Atask.AtsOp!A619</f>
        <v>42486</v>
      </c>
      <c r="B1034" t="str">
        <f>Atask.AtsOp!E619</f>
        <v>1110-0001</v>
      </c>
      <c r="C1034" t="str">
        <f>Atask.AtsOp!H619</f>
        <v>Baltas vynas</v>
      </c>
      <c r="D1034" t="str">
        <f>Atask.AtsOp!N619</f>
        <v>LTR</v>
      </c>
      <c r="E1034" t="str">
        <f>Atask.AtsOp!I619</f>
        <v>Perkelti</v>
      </c>
      <c r="F1034">
        <f>Atask.AtsOp!M619</f>
        <v>-22.05</v>
      </c>
      <c r="G1034">
        <f>VLOOKUP(B1034,Prekės!$A$2:$E$3000,3,FALSE)</f>
        <v>230</v>
      </c>
      <c r="H1034">
        <f>VLOOKUP(B1034,Prekės!$A$2:$E$3000,4,FALSE)</f>
        <v>0</v>
      </c>
      <c r="I1034">
        <f>VLOOKUP(B1034,Prekės!$A$2:$E$3000,5,FALSE)</f>
        <v>0</v>
      </c>
      <c r="J1034">
        <f t="shared" si="33"/>
        <v>0</v>
      </c>
      <c r="K1034">
        <f t="shared" si="34"/>
        <v>-22.05</v>
      </c>
    </row>
    <row r="1035" spans="1:11">
      <c r="A1035" s="1">
        <f>Atask.AtsOp!A620</f>
        <v>42486</v>
      </c>
      <c r="B1035" t="str">
        <f>Atask.AtsOp!E620</f>
        <v>1110-0001</v>
      </c>
      <c r="C1035" t="str">
        <f>Atask.AtsOp!H620</f>
        <v>Baltas vynas</v>
      </c>
      <c r="D1035" t="str">
        <f>Atask.AtsOp!N620</f>
        <v>LTR</v>
      </c>
      <c r="E1035" t="str">
        <f>Atask.AtsOp!I620</f>
        <v>Perkelti</v>
      </c>
      <c r="F1035">
        <f>Atask.AtsOp!M620</f>
        <v>-20580.95</v>
      </c>
      <c r="G1035">
        <f>VLOOKUP(B1035,Prekės!$A$2:$E$3000,3,FALSE)</f>
        <v>230</v>
      </c>
      <c r="H1035">
        <f>VLOOKUP(B1035,Prekės!$A$2:$E$3000,4,FALSE)</f>
        <v>0</v>
      </c>
      <c r="I1035">
        <f>VLOOKUP(B1035,Prekės!$A$2:$E$3000,5,FALSE)</f>
        <v>0</v>
      </c>
      <c r="J1035">
        <f t="shared" si="33"/>
        <v>0</v>
      </c>
      <c r="K1035">
        <f t="shared" si="34"/>
        <v>-20580.95</v>
      </c>
    </row>
    <row r="1036" spans="1:11">
      <c r="A1036" s="1">
        <f>Atask.AtsOp!A621</f>
        <v>42486</v>
      </c>
      <c r="B1036" t="str">
        <f>Atask.AtsOp!E621</f>
        <v>1110-0001</v>
      </c>
      <c r="C1036" t="str">
        <f>Atask.AtsOp!H621</f>
        <v>Baltas vynas</v>
      </c>
      <c r="D1036" t="str">
        <f>Atask.AtsOp!N621</f>
        <v>LTR</v>
      </c>
      <c r="E1036" t="str">
        <f>Atask.AtsOp!I621</f>
        <v>Perkelti</v>
      </c>
      <c r="F1036">
        <f>Atask.AtsOp!M621</f>
        <v>20580.95</v>
      </c>
      <c r="G1036">
        <f>VLOOKUP(B1036,Prekės!$A$2:$E$3000,3,FALSE)</f>
        <v>230</v>
      </c>
      <c r="H1036">
        <f>VLOOKUP(B1036,Prekės!$A$2:$E$3000,4,FALSE)</f>
        <v>0</v>
      </c>
      <c r="I1036">
        <f>VLOOKUP(B1036,Prekės!$A$2:$E$3000,5,FALSE)</f>
        <v>0</v>
      </c>
      <c r="J1036">
        <f t="shared" si="33"/>
        <v>0</v>
      </c>
      <c r="K1036">
        <f t="shared" si="34"/>
        <v>20580.95</v>
      </c>
    </row>
    <row r="1037" spans="1:11">
      <c r="A1037" s="1">
        <f>Atask.AtsOp!A622</f>
        <v>42486</v>
      </c>
      <c r="B1037" t="str">
        <f>Atask.AtsOp!E622</f>
        <v>1110-0001</v>
      </c>
      <c r="C1037" t="str">
        <f>Atask.AtsOp!H622</f>
        <v>Baltas vynas</v>
      </c>
      <c r="D1037" t="str">
        <f>Atask.AtsOp!N622</f>
        <v>LTR</v>
      </c>
      <c r="E1037" t="str">
        <f>Atask.AtsOp!I622</f>
        <v>Perkelti</v>
      </c>
      <c r="F1037">
        <f>Atask.AtsOp!M622</f>
        <v>2857.17</v>
      </c>
      <c r="G1037">
        <f>VLOOKUP(B1037,Prekės!$A$2:$E$3000,3,FALSE)</f>
        <v>230</v>
      </c>
      <c r="H1037">
        <f>VLOOKUP(B1037,Prekės!$A$2:$E$3000,4,FALSE)</f>
        <v>0</v>
      </c>
      <c r="I1037">
        <f>VLOOKUP(B1037,Prekės!$A$2:$E$3000,5,FALSE)</f>
        <v>0</v>
      </c>
      <c r="J1037">
        <f t="shared" si="33"/>
        <v>0</v>
      </c>
      <c r="K1037">
        <f t="shared" si="34"/>
        <v>2857.17</v>
      </c>
    </row>
    <row r="1038" spans="1:11">
      <c r="A1038" s="1">
        <f>Atask.AtsOp!A623</f>
        <v>42486</v>
      </c>
      <c r="B1038" t="str">
        <f>Atask.AtsOp!E623</f>
        <v>1110-0001</v>
      </c>
      <c r="C1038" t="str">
        <f>Atask.AtsOp!H623</f>
        <v>Baltas vynas</v>
      </c>
      <c r="D1038" t="str">
        <f>Atask.AtsOp!N623</f>
        <v>LTR</v>
      </c>
      <c r="E1038" t="str">
        <f>Atask.AtsOp!I623</f>
        <v>Perkelti</v>
      </c>
      <c r="F1038">
        <f>Atask.AtsOp!M623</f>
        <v>-19820.54</v>
      </c>
      <c r="G1038">
        <f>VLOOKUP(B1038,Prekės!$A$2:$E$3000,3,FALSE)</f>
        <v>230</v>
      </c>
      <c r="H1038">
        <f>VLOOKUP(B1038,Prekės!$A$2:$E$3000,4,FALSE)</f>
        <v>0</v>
      </c>
      <c r="I1038">
        <f>VLOOKUP(B1038,Prekės!$A$2:$E$3000,5,FALSE)</f>
        <v>0</v>
      </c>
      <c r="J1038">
        <f t="shared" si="33"/>
        <v>0</v>
      </c>
      <c r="K1038">
        <f t="shared" si="34"/>
        <v>-19820.54</v>
      </c>
    </row>
    <row r="1039" spans="1:11">
      <c r="A1039" s="1">
        <f>Atask.AtsOp!A624</f>
        <v>42486</v>
      </c>
      <c r="B1039" t="str">
        <f>Atask.AtsOp!E624</f>
        <v>1110-0001</v>
      </c>
      <c r="C1039" t="str">
        <f>Atask.AtsOp!H624</f>
        <v>Baltas vynas</v>
      </c>
      <c r="D1039" t="str">
        <f>Atask.AtsOp!N624</f>
        <v>LTR</v>
      </c>
      <c r="E1039" t="str">
        <f>Atask.AtsOp!I624</f>
        <v>Perkelti</v>
      </c>
      <c r="F1039">
        <f>Atask.AtsOp!M624</f>
        <v>19820.54</v>
      </c>
      <c r="G1039">
        <f>VLOOKUP(B1039,Prekės!$A$2:$E$3000,3,FALSE)</f>
        <v>230</v>
      </c>
      <c r="H1039">
        <f>VLOOKUP(B1039,Prekės!$A$2:$E$3000,4,FALSE)</f>
        <v>0</v>
      </c>
      <c r="I1039">
        <f>VLOOKUP(B1039,Prekės!$A$2:$E$3000,5,FALSE)</f>
        <v>0</v>
      </c>
      <c r="J1039">
        <f t="shared" si="33"/>
        <v>0</v>
      </c>
      <c r="K1039">
        <f t="shared" si="34"/>
        <v>19820.54</v>
      </c>
    </row>
    <row r="1040" spans="1:11">
      <c r="A1040" s="1">
        <f>Atask.AtsOp!A625</f>
        <v>42486</v>
      </c>
      <c r="B1040" t="str">
        <f>Atask.AtsOp!E625</f>
        <v>1110-0001</v>
      </c>
      <c r="C1040" t="str">
        <f>Atask.AtsOp!H625</f>
        <v>Baltas vynas</v>
      </c>
      <c r="D1040" t="str">
        <f>Atask.AtsOp!N625</f>
        <v>LTR</v>
      </c>
      <c r="E1040" t="str">
        <f>Atask.AtsOp!I625</f>
        <v>Perkelti</v>
      </c>
      <c r="F1040">
        <f>Atask.AtsOp!M625</f>
        <v>-21.83</v>
      </c>
      <c r="G1040">
        <f>VLOOKUP(B1040,Prekės!$A$2:$E$3000,3,FALSE)</f>
        <v>230</v>
      </c>
      <c r="H1040">
        <f>VLOOKUP(B1040,Prekės!$A$2:$E$3000,4,FALSE)</f>
        <v>0</v>
      </c>
      <c r="I1040">
        <f>VLOOKUP(B1040,Prekės!$A$2:$E$3000,5,FALSE)</f>
        <v>0</v>
      </c>
      <c r="J1040">
        <f t="shared" si="33"/>
        <v>0</v>
      </c>
      <c r="K1040">
        <f t="shared" si="34"/>
        <v>-21.83</v>
      </c>
    </row>
    <row r="1041" spans="1:11">
      <c r="A1041" s="1">
        <f>Atask.AtsOp!A626</f>
        <v>42487</v>
      </c>
      <c r="B1041" t="str">
        <f>Atask.AtsOp!E626</f>
        <v>1110-0001</v>
      </c>
      <c r="C1041" t="str">
        <f>Atask.AtsOp!H626</f>
        <v>Baltas vynas</v>
      </c>
      <c r="D1041" t="str">
        <f>Atask.AtsOp!N626</f>
        <v>LTR</v>
      </c>
      <c r="E1041" t="str">
        <f>Atask.AtsOp!I626</f>
        <v>Perkelti</v>
      </c>
      <c r="F1041">
        <f>Atask.AtsOp!M626</f>
        <v>24460</v>
      </c>
      <c r="G1041">
        <f>VLOOKUP(B1041,Prekės!$A$2:$E$3000,3,FALSE)</f>
        <v>230</v>
      </c>
      <c r="H1041">
        <f>VLOOKUP(B1041,Prekės!$A$2:$E$3000,4,FALSE)</f>
        <v>0</v>
      </c>
      <c r="I1041">
        <f>VLOOKUP(B1041,Prekės!$A$2:$E$3000,5,FALSE)</f>
        <v>0</v>
      </c>
      <c r="J1041">
        <f t="shared" si="33"/>
        <v>0</v>
      </c>
      <c r="K1041">
        <f t="shared" si="34"/>
        <v>24460</v>
      </c>
    </row>
    <row r="1042" spans="1:11">
      <c r="A1042" s="1">
        <f>Atask.AtsOp!A627</f>
        <v>42486</v>
      </c>
      <c r="B1042" t="str">
        <f>Atask.AtsOp!E627</f>
        <v>1110-0001</v>
      </c>
      <c r="C1042" t="str">
        <f>Atask.AtsOp!H627</f>
        <v>Baltas vynas</v>
      </c>
      <c r="D1042" t="str">
        <f>Atask.AtsOp!N627</f>
        <v>LTR</v>
      </c>
      <c r="E1042" t="str">
        <f>Atask.AtsOp!I627</f>
        <v>Perkelti</v>
      </c>
      <c r="F1042">
        <f>Atask.AtsOp!M627</f>
        <v>-24670.81</v>
      </c>
      <c r="G1042">
        <f>VLOOKUP(B1042,Prekės!$A$2:$E$3000,3,FALSE)</f>
        <v>230</v>
      </c>
      <c r="H1042">
        <f>VLOOKUP(B1042,Prekės!$A$2:$E$3000,4,FALSE)</f>
        <v>0</v>
      </c>
      <c r="I1042">
        <f>VLOOKUP(B1042,Prekės!$A$2:$E$3000,5,FALSE)</f>
        <v>0</v>
      </c>
      <c r="J1042">
        <f t="shared" si="33"/>
        <v>0</v>
      </c>
      <c r="K1042">
        <f t="shared" si="34"/>
        <v>-24670.81</v>
      </c>
    </row>
    <row r="1043" spans="1:11">
      <c r="A1043" s="1">
        <f>Atask.AtsOp!A628</f>
        <v>42486</v>
      </c>
      <c r="B1043" t="str">
        <f>Atask.AtsOp!E628</f>
        <v>1110-0001</v>
      </c>
      <c r="C1043" t="str">
        <f>Atask.AtsOp!H628</f>
        <v>Baltas vynas</v>
      </c>
      <c r="D1043" t="str">
        <f>Atask.AtsOp!N628</f>
        <v>LTR</v>
      </c>
      <c r="E1043" t="str">
        <f>Atask.AtsOp!I628</f>
        <v>Pirkimo užsakymas</v>
      </c>
      <c r="F1043">
        <f>Atask.AtsOp!M628</f>
        <v>24670.81</v>
      </c>
      <c r="G1043">
        <f>VLOOKUP(B1043,Prekės!$A$2:$E$3000,3,FALSE)</f>
        <v>230</v>
      </c>
      <c r="H1043">
        <f>VLOOKUP(B1043,Prekės!$A$2:$E$3000,4,FALSE)</f>
        <v>0</v>
      </c>
      <c r="I1043">
        <f>VLOOKUP(B1043,Prekės!$A$2:$E$3000,5,FALSE)</f>
        <v>0</v>
      </c>
      <c r="J1043">
        <f t="shared" si="33"/>
        <v>0</v>
      </c>
      <c r="K1043">
        <f t="shared" si="34"/>
        <v>24670.81</v>
      </c>
    </row>
    <row r="1044" spans="1:11">
      <c r="A1044" s="1">
        <f>Atask.AtsOp!A629</f>
        <v>42487</v>
      </c>
      <c r="B1044" t="str">
        <f>Atask.AtsOp!E629</f>
        <v>1110-0001</v>
      </c>
      <c r="C1044" t="str">
        <f>Atask.AtsOp!H629</f>
        <v>Baltas vynas</v>
      </c>
      <c r="D1044" t="str">
        <f>Atask.AtsOp!N629</f>
        <v>LTR</v>
      </c>
      <c r="E1044" t="str">
        <f>Atask.AtsOp!I629</f>
        <v>Perkelti</v>
      </c>
      <c r="F1044">
        <f>Atask.AtsOp!M629</f>
        <v>-24460</v>
      </c>
      <c r="G1044">
        <f>VLOOKUP(B1044,Prekės!$A$2:$E$3000,3,FALSE)</f>
        <v>230</v>
      </c>
      <c r="H1044">
        <f>VLOOKUP(B1044,Prekės!$A$2:$E$3000,4,FALSE)</f>
        <v>0</v>
      </c>
      <c r="I1044">
        <f>VLOOKUP(B1044,Prekės!$A$2:$E$3000,5,FALSE)</f>
        <v>0</v>
      </c>
      <c r="J1044">
        <f t="shared" si="33"/>
        <v>0</v>
      </c>
      <c r="K1044">
        <f t="shared" si="34"/>
        <v>-24460</v>
      </c>
    </row>
    <row r="1045" spans="1:11">
      <c r="A1045" s="1">
        <f>Atask.AtsOp!A630</f>
        <v>42487</v>
      </c>
      <c r="B1045" t="str">
        <f>Atask.AtsOp!E630</f>
        <v>1110-0001</v>
      </c>
      <c r="C1045" t="str">
        <f>Atask.AtsOp!H630</f>
        <v>Baltas vynas</v>
      </c>
      <c r="D1045" t="str">
        <f>Atask.AtsOp!N630</f>
        <v>LTR</v>
      </c>
      <c r="E1045" t="str">
        <f>Atask.AtsOp!I630</f>
        <v>Perkelti</v>
      </c>
      <c r="F1045">
        <f>Atask.AtsOp!M630</f>
        <v>24460</v>
      </c>
      <c r="G1045">
        <f>VLOOKUP(B1045,Prekės!$A$2:$E$3000,3,FALSE)</f>
        <v>230</v>
      </c>
      <c r="H1045">
        <f>VLOOKUP(B1045,Prekės!$A$2:$E$3000,4,FALSE)</f>
        <v>0</v>
      </c>
      <c r="I1045">
        <f>VLOOKUP(B1045,Prekės!$A$2:$E$3000,5,FALSE)</f>
        <v>0</v>
      </c>
      <c r="J1045">
        <f t="shared" si="33"/>
        <v>0</v>
      </c>
      <c r="K1045">
        <f t="shared" si="34"/>
        <v>24460</v>
      </c>
    </row>
    <row r="1046" spans="1:11">
      <c r="A1046" s="1">
        <f>Atask.AtsOp!A631</f>
        <v>42487</v>
      </c>
      <c r="B1046" t="str">
        <f>Atask.AtsOp!E631</f>
        <v>1110-0001</v>
      </c>
      <c r="C1046" t="str">
        <f>Atask.AtsOp!H631</f>
        <v>Baltas vynas</v>
      </c>
      <c r="D1046" t="str">
        <f>Atask.AtsOp!N631</f>
        <v>LTR</v>
      </c>
      <c r="E1046" t="str">
        <f>Atask.AtsOp!I631</f>
        <v>Perkelti</v>
      </c>
      <c r="F1046">
        <f>Atask.AtsOp!M631</f>
        <v>-36.69</v>
      </c>
      <c r="G1046">
        <f>VLOOKUP(B1046,Prekės!$A$2:$E$3000,3,FALSE)</f>
        <v>230</v>
      </c>
      <c r="H1046">
        <f>VLOOKUP(B1046,Prekės!$A$2:$E$3000,4,FALSE)</f>
        <v>0</v>
      </c>
      <c r="I1046">
        <f>VLOOKUP(B1046,Prekės!$A$2:$E$3000,5,FALSE)</f>
        <v>0</v>
      </c>
      <c r="J1046">
        <f t="shared" si="33"/>
        <v>0</v>
      </c>
      <c r="K1046">
        <f t="shared" si="34"/>
        <v>-36.69</v>
      </c>
    </row>
    <row r="1047" spans="1:11">
      <c r="A1047" s="1">
        <f>Atask.AtsOp!A632</f>
        <v>42486</v>
      </c>
      <c r="B1047" t="str">
        <f>Atask.AtsOp!E632</f>
        <v>1110-0001</v>
      </c>
      <c r="C1047" t="str">
        <f>Atask.AtsOp!H632</f>
        <v>Baltas vynas</v>
      </c>
      <c r="D1047" t="str">
        <f>Atask.AtsOp!N632</f>
        <v>LTR</v>
      </c>
      <c r="E1047" t="str">
        <f>Atask.AtsOp!I632</f>
        <v>Perkelti</v>
      </c>
      <c r="F1047">
        <f>Atask.AtsOp!M632</f>
        <v>-24509.96</v>
      </c>
      <c r="G1047">
        <f>VLOOKUP(B1047,Prekės!$A$2:$E$3000,3,FALSE)</f>
        <v>230</v>
      </c>
      <c r="H1047">
        <f>VLOOKUP(B1047,Prekės!$A$2:$E$3000,4,FALSE)</f>
        <v>0</v>
      </c>
      <c r="I1047">
        <f>VLOOKUP(B1047,Prekės!$A$2:$E$3000,5,FALSE)</f>
        <v>0</v>
      </c>
      <c r="J1047">
        <f t="shared" si="33"/>
        <v>0</v>
      </c>
      <c r="K1047">
        <f t="shared" si="34"/>
        <v>-24509.96</v>
      </c>
    </row>
    <row r="1048" spans="1:11">
      <c r="A1048" s="1">
        <f>Atask.AtsOp!A633</f>
        <v>42486</v>
      </c>
      <c r="B1048" t="str">
        <f>Atask.AtsOp!E633</f>
        <v>1110-0001</v>
      </c>
      <c r="C1048" t="str">
        <f>Atask.AtsOp!H633</f>
        <v>Baltas vynas</v>
      </c>
      <c r="D1048" t="str">
        <f>Atask.AtsOp!N633</f>
        <v>LTR</v>
      </c>
      <c r="E1048" t="str">
        <f>Atask.AtsOp!I633</f>
        <v>Perkelti</v>
      </c>
      <c r="F1048">
        <f>Atask.AtsOp!M633</f>
        <v>24509.96</v>
      </c>
      <c r="G1048">
        <f>VLOOKUP(B1048,Prekės!$A$2:$E$3000,3,FALSE)</f>
        <v>230</v>
      </c>
      <c r="H1048">
        <f>VLOOKUP(B1048,Prekės!$A$2:$E$3000,4,FALSE)</f>
        <v>0</v>
      </c>
      <c r="I1048">
        <f>VLOOKUP(B1048,Prekės!$A$2:$E$3000,5,FALSE)</f>
        <v>0</v>
      </c>
      <c r="J1048">
        <f t="shared" si="33"/>
        <v>0</v>
      </c>
      <c r="K1048">
        <f t="shared" si="34"/>
        <v>24509.96</v>
      </c>
    </row>
    <row r="1049" spans="1:11">
      <c r="A1049" s="1">
        <f>Atask.AtsOp!A634</f>
        <v>42486</v>
      </c>
      <c r="B1049" t="str">
        <f>Atask.AtsOp!E634</f>
        <v>1110-0001</v>
      </c>
      <c r="C1049" t="str">
        <f>Atask.AtsOp!H634</f>
        <v>Baltas vynas</v>
      </c>
      <c r="D1049" t="str">
        <f>Atask.AtsOp!N634</f>
        <v>LTR</v>
      </c>
      <c r="E1049" t="str">
        <f>Atask.AtsOp!I634</f>
        <v>Perkelti</v>
      </c>
      <c r="F1049">
        <f>Atask.AtsOp!M634</f>
        <v>-24590.880000000001</v>
      </c>
      <c r="G1049">
        <f>VLOOKUP(B1049,Prekės!$A$2:$E$3000,3,FALSE)</f>
        <v>230</v>
      </c>
      <c r="H1049">
        <f>VLOOKUP(B1049,Prekės!$A$2:$E$3000,4,FALSE)</f>
        <v>0</v>
      </c>
      <c r="I1049">
        <f>VLOOKUP(B1049,Prekės!$A$2:$E$3000,5,FALSE)</f>
        <v>0</v>
      </c>
      <c r="J1049">
        <f t="shared" si="33"/>
        <v>0</v>
      </c>
      <c r="K1049">
        <f t="shared" si="34"/>
        <v>-24590.880000000001</v>
      </c>
    </row>
    <row r="1050" spans="1:11">
      <c r="A1050" s="1">
        <f>Atask.AtsOp!A635</f>
        <v>42486</v>
      </c>
      <c r="B1050" t="str">
        <f>Atask.AtsOp!E635</f>
        <v>1110-0001</v>
      </c>
      <c r="C1050" t="str">
        <f>Atask.AtsOp!H635</f>
        <v>Baltas vynas</v>
      </c>
      <c r="D1050" t="str">
        <f>Atask.AtsOp!N635</f>
        <v>LTR</v>
      </c>
      <c r="E1050" t="str">
        <f>Atask.AtsOp!I635</f>
        <v>Perkelti</v>
      </c>
      <c r="F1050">
        <f>Atask.AtsOp!M635</f>
        <v>24590.880000000001</v>
      </c>
      <c r="G1050">
        <f>VLOOKUP(B1050,Prekės!$A$2:$E$3000,3,FALSE)</f>
        <v>230</v>
      </c>
      <c r="H1050">
        <f>VLOOKUP(B1050,Prekės!$A$2:$E$3000,4,FALSE)</f>
        <v>0</v>
      </c>
      <c r="I1050">
        <f>VLOOKUP(B1050,Prekės!$A$2:$E$3000,5,FALSE)</f>
        <v>0</v>
      </c>
      <c r="J1050">
        <f t="shared" si="33"/>
        <v>0</v>
      </c>
      <c r="K1050">
        <f t="shared" si="34"/>
        <v>24590.880000000001</v>
      </c>
    </row>
    <row r="1051" spans="1:11">
      <c r="A1051" s="1">
        <f>Atask.AtsOp!A636</f>
        <v>42486</v>
      </c>
      <c r="B1051" t="str">
        <f>Atask.AtsOp!E636</f>
        <v>1110-0001</v>
      </c>
      <c r="C1051" t="str">
        <f>Atask.AtsOp!H636</f>
        <v>Baltas vynas</v>
      </c>
      <c r="D1051" t="str">
        <f>Atask.AtsOp!N636</f>
        <v>LTR</v>
      </c>
      <c r="E1051" t="str">
        <f>Atask.AtsOp!I636</f>
        <v>Perkelti</v>
      </c>
      <c r="F1051">
        <f>Atask.AtsOp!M636</f>
        <v>-12.3</v>
      </c>
      <c r="G1051">
        <f>VLOOKUP(B1051,Prekės!$A$2:$E$3000,3,FALSE)</f>
        <v>230</v>
      </c>
      <c r="H1051">
        <f>VLOOKUP(B1051,Prekės!$A$2:$E$3000,4,FALSE)</f>
        <v>0</v>
      </c>
      <c r="I1051">
        <f>VLOOKUP(B1051,Prekės!$A$2:$E$3000,5,FALSE)</f>
        <v>0</v>
      </c>
      <c r="J1051">
        <f t="shared" si="33"/>
        <v>0</v>
      </c>
      <c r="K1051">
        <f t="shared" si="34"/>
        <v>-12.3</v>
      </c>
    </row>
    <row r="1052" spans="1:11">
      <c r="A1052" s="1">
        <f>Atask.AtsOp!A637</f>
        <v>42487</v>
      </c>
      <c r="B1052" t="str">
        <f>Atask.AtsOp!E637</f>
        <v>1110-0001</v>
      </c>
      <c r="C1052" t="str">
        <f>Atask.AtsOp!H637</f>
        <v>Baltas vynas</v>
      </c>
      <c r="D1052" t="str">
        <f>Atask.AtsOp!N637</f>
        <v>LTR</v>
      </c>
      <c r="E1052" t="str">
        <f>Atask.AtsOp!I637</f>
        <v>Perkelti</v>
      </c>
      <c r="F1052">
        <f>Atask.AtsOp!M637</f>
        <v>-24433.29</v>
      </c>
      <c r="G1052">
        <f>VLOOKUP(B1052,Prekės!$A$2:$E$3000,3,FALSE)</f>
        <v>230</v>
      </c>
      <c r="H1052">
        <f>VLOOKUP(B1052,Prekės!$A$2:$E$3000,4,FALSE)</f>
        <v>0</v>
      </c>
      <c r="I1052">
        <f>VLOOKUP(B1052,Prekės!$A$2:$E$3000,5,FALSE)</f>
        <v>0</v>
      </c>
      <c r="J1052">
        <f t="shared" si="33"/>
        <v>0</v>
      </c>
      <c r="K1052">
        <f t="shared" si="34"/>
        <v>-24433.29</v>
      </c>
    </row>
    <row r="1053" spans="1:11">
      <c r="A1053" s="1">
        <f>Atask.AtsOp!A638</f>
        <v>42487</v>
      </c>
      <c r="B1053" t="str">
        <f>Atask.AtsOp!E638</f>
        <v>1110-0001</v>
      </c>
      <c r="C1053" t="str">
        <f>Atask.AtsOp!H638</f>
        <v>Baltas vynas</v>
      </c>
      <c r="D1053" t="str">
        <f>Atask.AtsOp!N638</f>
        <v>LTR</v>
      </c>
      <c r="E1053" t="str">
        <f>Atask.AtsOp!I638</f>
        <v>Perkelti</v>
      </c>
      <c r="F1053">
        <f>Atask.AtsOp!M638</f>
        <v>24433.29</v>
      </c>
      <c r="G1053">
        <f>VLOOKUP(B1053,Prekės!$A$2:$E$3000,3,FALSE)</f>
        <v>230</v>
      </c>
      <c r="H1053">
        <f>VLOOKUP(B1053,Prekės!$A$2:$E$3000,4,FALSE)</f>
        <v>0</v>
      </c>
      <c r="I1053">
        <f>VLOOKUP(B1053,Prekės!$A$2:$E$3000,5,FALSE)</f>
        <v>0</v>
      </c>
      <c r="J1053">
        <f t="shared" si="33"/>
        <v>0</v>
      </c>
      <c r="K1053">
        <f t="shared" si="34"/>
        <v>24433.29</v>
      </c>
    </row>
    <row r="1054" spans="1:11">
      <c r="A1054" s="1">
        <f>Atask.AtsOp!A639</f>
        <v>42487</v>
      </c>
      <c r="B1054" t="str">
        <f>Atask.AtsOp!E639</f>
        <v>1110-0001</v>
      </c>
      <c r="C1054" t="str">
        <f>Atask.AtsOp!H639</f>
        <v>Baltas vynas</v>
      </c>
      <c r="D1054" t="str">
        <f>Atask.AtsOp!N639</f>
        <v>LTR</v>
      </c>
      <c r="E1054" t="str">
        <f>Atask.AtsOp!I639</f>
        <v>Perkelti</v>
      </c>
      <c r="F1054">
        <f>Atask.AtsOp!M639</f>
        <v>-21.99</v>
      </c>
      <c r="G1054">
        <f>VLOOKUP(B1054,Prekės!$A$2:$E$3000,3,FALSE)</f>
        <v>230</v>
      </c>
      <c r="H1054">
        <f>VLOOKUP(B1054,Prekės!$A$2:$E$3000,4,FALSE)</f>
        <v>0</v>
      </c>
      <c r="I1054">
        <f>VLOOKUP(B1054,Prekės!$A$2:$E$3000,5,FALSE)</f>
        <v>0</v>
      </c>
      <c r="J1054">
        <f t="shared" si="33"/>
        <v>0</v>
      </c>
      <c r="K1054">
        <f t="shared" si="34"/>
        <v>-21.99</v>
      </c>
    </row>
    <row r="1055" spans="1:11">
      <c r="A1055" s="1">
        <f>Atask.AtsOp!A640</f>
        <v>42486</v>
      </c>
      <c r="B1055" t="str">
        <f>Atask.AtsOp!E640</f>
        <v>1110-0001</v>
      </c>
      <c r="C1055" t="str">
        <f>Atask.AtsOp!H640</f>
        <v>Baltas vynas</v>
      </c>
      <c r="D1055" t="str">
        <f>Atask.AtsOp!N640</f>
        <v>LTR</v>
      </c>
      <c r="E1055" t="str">
        <f>Atask.AtsOp!I640</f>
        <v>Gamybos eilutė</v>
      </c>
      <c r="F1055">
        <f>Atask.AtsOp!M640</f>
        <v>-19820.54</v>
      </c>
      <c r="G1055">
        <f>VLOOKUP(B1055,Prekės!$A$2:$E$3000,3,FALSE)</f>
        <v>230</v>
      </c>
      <c r="H1055">
        <f>VLOOKUP(B1055,Prekės!$A$2:$E$3000,4,FALSE)</f>
        <v>0</v>
      </c>
      <c r="I1055">
        <f>VLOOKUP(B1055,Prekės!$A$2:$E$3000,5,FALSE)</f>
        <v>0</v>
      </c>
      <c r="J1055">
        <f t="shared" si="33"/>
        <v>0</v>
      </c>
      <c r="K1055">
        <f t="shared" si="34"/>
        <v>-19820.54</v>
      </c>
    </row>
    <row r="1056" spans="1:11">
      <c r="A1056" s="1">
        <f>Atask.AtsOp!A641</f>
        <v>42486</v>
      </c>
      <c r="B1056" t="str">
        <f>Atask.AtsOp!E641</f>
        <v>1110-0001</v>
      </c>
      <c r="C1056" t="str">
        <f>Atask.AtsOp!H641</f>
        <v>Baltas vynas</v>
      </c>
      <c r="D1056" t="str">
        <f>Atask.AtsOp!N641</f>
        <v>LTR</v>
      </c>
      <c r="E1056" t="str">
        <f>Atask.AtsOp!I641</f>
        <v>Perkelti</v>
      </c>
      <c r="F1056">
        <f>Atask.AtsOp!M641</f>
        <v>24670.81</v>
      </c>
      <c r="G1056">
        <f>VLOOKUP(B1056,Prekės!$A$2:$E$3000,3,FALSE)</f>
        <v>230</v>
      </c>
      <c r="H1056">
        <f>VLOOKUP(B1056,Prekės!$A$2:$E$3000,4,FALSE)</f>
        <v>0</v>
      </c>
      <c r="I1056">
        <f>VLOOKUP(B1056,Prekės!$A$2:$E$3000,5,FALSE)</f>
        <v>0</v>
      </c>
      <c r="J1056">
        <f t="shared" si="33"/>
        <v>0</v>
      </c>
      <c r="K1056">
        <f t="shared" si="34"/>
        <v>24670.81</v>
      </c>
    </row>
    <row r="1057" spans="1:11">
      <c r="A1057" s="1">
        <f>Atask.AtsOp!A642</f>
        <v>42486</v>
      </c>
      <c r="B1057" t="str">
        <f>Atask.AtsOp!E642</f>
        <v>1110-0001</v>
      </c>
      <c r="C1057" t="str">
        <f>Atask.AtsOp!H642</f>
        <v>Baltas vynas</v>
      </c>
      <c r="D1057" t="str">
        <f>Atask.AtsOp!N642</f>
        <v>LTR</v>
      </c>
      <c r="E1057" t="str">
        <f>Atask.AtsOp!I642</f>
        <v>Perkelti</v>
      </c>
      <c r="F1057">
        <f>Atask.AtsOp!M642</f>
        <v>-12.34</v>
      </c>
      <c r="G1057">
        <f>VLOOKUP(B1057,Prekės!$A$2:$E$3000,3,FALSE)</f>
        <v>230</v>
      </c>
      <c r="H1057">
        <f>VLOOKUP(B1057,Prekės!$A$2:$E$3000,4,FALSE)</f>
        <v>0</v>
      </c>
      <c r="I1057">
        <f>VLOOKUP(B1057,Prekės!$A$2:$E$3000,5,FALSE)</f>
        <v>0</v>
      </c>
      <c r="J1057">
        <f t="shared" si="33"/>
        <v>0</v>
      </c>
      <c r="K1057">
        <f t="shared" si="34"/>
        <v>-12.34</v>
      </c>
    </row>
    <row r="1058" spans="1:11">
      <c r="A1058" s="1">
        <f>Atask.AtsOp!A643</f>
        <v>42487</v>
      </c>
      <c r="B1058" t="str">
        <f>Atask.AtsOp!E643</f>
        <v>1110-0001</v>
      </c>
      <c r="C1058" t="str">
        <f>Atask.AtsOp!H643</f>
        <v>Baltas vynas</v>
      </c>
      <c r="D1058" t="str">
        <f>Atask.AtsOp!N643</f>
        <v>LTR</v>
      </c>
      <c r="E1058" t="str">
        <f>Atask.AtsOp!I643</f>
        <v>Perkelti</v>
      </c>
      <c r="F1058">
        <f>Atask.AtsOp!M643</f>
        <v>-9741.6200000000008</v>
      </c>
      <c r="G1058">
        <f>VLOOKUP(B1058,Prekės!$A$2:$E$3000,3,FALSE)</f>
        <v>230</v>
      </c>
      <c r="H1058">
        <f>VLOOKUP(B1058,Prekės!$A$2:$E$3000,4,FALSE)</f>
        <v>0</v>
      </c>
      <c r="I1058">
        <f>VLOOKUP(B1058,Prekės!$A$2:$E$3000,5,FALSE)</f>
        <v>0</v>
      </c>
      <c r="J1058">
        <f t="shared" si="33"/>
        <v>0</v>
      </c>
      <c r="K1058">
        <f t="shared" si="34"/>
        <v>-9741.6200000000008</v>
      </c>
    </row>
    <row r="1059" spans="1:11">
      <c r="A1059" s="1">
        <f>Atask.AtsOp!A644</f>
        <v>42487</v>
      </c>
      <c r="B1059" t="str">
        <f>Atask.AtsOp!E644</f>
        <v>1110-0001</v>
      </c>
      <c r="C1059" t="str">
        <f>Atask.AtsOp!H644</f>
        <v>Baltas vynas</v>
      </c>
      <c r="D1059" t="str">
        <f>Atask.AtsOp!N644</f>
        <v>LTR</v>
      </c>
      <c r="E1059" t="str">
        <f>Atask.AtsOp!I644</f>
        <v>Perkelti</v>
      </c>
      <c r="F1059">
        <f>Atask.AtsOp!M644</f>
        <v>9741.6200000000008</v>
      </c>
      <c r="G1059">
        <f>VLOOKUP(B1059,Prekės!$A$2:$E$3000,3,FALSE)</f>
        <v>230</v>
      </c>
      <c r="H1059">
        <f>VLOOKUP(B1059,Prekės!$A$2:$E$3000,4,FALSE)</f>
        <v>0</v>
      </c>
      <c r="I1059">
        <f>VLOOKUP(B1059,Prekės!$A$2:$E$3000,5,FALSE)</f>
        <v>0</v>
      </c>
      <c r="J1059">
        <f t="shared" ref="J1059:J1122" si="35">IF(G1059=110,F1059*H1059*I1059,IF(G1059&lt;280,F1059*H1059,F1059*H1059*(I1059/100)))</f>
        <v>0</v>
      </c>
      <c r="K1059">
        <f t="shared" ref="K1059:K1122" si="36">IF(EXACT(D1059,"But."),J1059,F1059)</f>
        <v>9741.6200000000008</v>
      </c>
    </row>
    <row r="1060" spans="1:11">
      <c r="A1060" s="1">
        <f>Atask.AtsOp!A645</f>
        <v>42487</v>
      </c>
      <c r="B1060" t="str">
        <f>Atask.AtsOp!E645</f>
        <v>1110-0001</v>
      </c>
      <c r="C1060" t="str">
        <f>Atask.AtsOp!H645</f>
        <v>Baltas vynas</v>
      </c>
      <c r="D1060" t="str">
        <f>Atask.AtsOp!N645</f>
        <v>LTR</v>
      </c>
      <c r="E1060" t="str">
        <f>Atask.AtsOp!I645</f>
        <v>Perkelti</v>
      </c>
      <c r="F1060">
        <f>Atask.AtsOp!M645</f>
        <v>-24460</v>
      </c>
      <c r="G1060">
        <f>VLOOKUP(B1060,Prekės!$A$2:$E$3000,3,FALSE)</f>
        <v>230</v>
      </c>
      <c r="H1060">
        <f>VLOOKUP(B1060,Prekės!$A$2:$E$3000,4,FALSE)</f>
        <v>0</v>
      </c>
      <c r="I1060">
        <f>VLOOKUP(B1060,Prekės!$A$2:$E$3000,5,FALSE)</f>
        <v>0</v>
      </c>
      <c r="J1060">
        <f t="shared" si="35"/>
        <v>0</v>
      </c>
      <c r="K1060">
        <f t="shared" si="36"/>
        <v>-24460</v>
      </c>
    </row>
    <row r="1061" spans="1:11">
      <c r="A1061" s="1">
        <f>Atask.AtsOp!A646</f>
        <v>42489</v>
      </c>
      <c r="B1061" t="str">
        <f>Atask.AtsOp!E646</f>
        <v>1110-0001</v>
      </c>
      <c r="C1061" t="str">
        <f>Atask.AtsOp!H646</f>
        <v>Baltas vynas</v>
      </c>
      <c r="D1061" t="str">
        <f>Atask.AtsOp!N646</f>
        <v>LTR</v>
      </c>
      <c r="E1061" t="str">
        <f>Atask.AtsOp!I646</f>
        <v>Perkelti</v>
      </c>
      <c r="F1061">
        <f>Atask.AtsOp!M646</f>
        <v>-5262.24</v>
      </c>
      <c r="G1061">
        <f>VLOOKUP(B1061,Prekės!$A$2:$E$3000,3,FALSE)</f>
        <v>230</v>
      </c>
      <c r="H1061">
        <f>VLOOKUP(B1061,Prekės!$A$2:$E$3000,4,FALSE)</f>
        <v>0</v>
      </c>
      <c r="I1061">
        <f>VLOOKUP(B1061,Prekės!$A$2:$E$3000,5,FALSE)</f>
        <v>0</v>
      </c>
      <c r="J1061">
        <f t="shared" si="35"/>
        <v>0</v>
      </c>
      <c r="K1061">
        <f t="shared" si="36"/>
        <v>-5262.24</v>
      </c>
    </row>
    <row r="1062" spans="1:11">
      <c r="A1062" s="1">
        <f>Atask.AtsOp!A647</f>
        <v>42489</v>
      </c>
      <c r="B1062" t="str">
        <f>Atask.AtsOp!E647</f>
        <v>1110-0001</v>
      </c>
      <c r="C1062" t="str">
        <f>Atask.AtsOp!H647</f>
        <v>Baltas vynas</v>
      </c>
      <c r="D1062" t="str">
        <f>Atask.AtsOp!N647</f>
        <v>LTR</v>
      </c>
      <c r="E1062" t="str">
        <f>Atask.AtsOp!I647</f>
        <v>Perkelti</v>
      </c>
      <c r="F1062">
        <f>Atask.AtsOp!M647</f>
        <v>5262.24</v>
      </c>
      <c r="G1062">
        <f>VLOOKUP(B1062,Prekės!$A$2:$E$3000,3,FALSE)</f>
        <v>230</v>
      </c>
      <c r="H1062">
        <f>VLOOKUP(B1062,Prekės!$A$2:$E$3000,4,FALSE)</f>
        <v>0</v>
      </c>
      <c r="I1062">
        <f>VLOOKUP(B1062,Prekės!$A$2:$E$3000,5,FALSE)</f>
        <v>0</v>
      </c>
      <c r="J1062">
        <f t="shared" si="35"/>
        <v>0</v>
      </c>
      <c r="K1062">
        <f t="shared" si="36"/>
        <v>5262.24</v>
      </c>
    </row>
    <row r="1063" spans="1:11">
      <c r="A1063" s="1">
        <f>Atask.AtsOp!A648</f>
        <v>42489</v>
      </c>
      <c r="B1063" t="str">
        <f>Atask.AtsOp!E648</f>
        <v>1110-0001</v>
      </c>
      <c r="C1063" t="str">
        <f>Atask.AtsOp!H648</f>
        <v>Baltas vynas</v>
      </c>
      <c r="D1063" t="str">
        <f>Atask.AtsOp!N648</f>
        <v>LTR</v>
      </c>
      <c r="E1063" t="str">
        <f>Atask.AtsOp!I648</f>
        <v>Perkelti</v>
      </c>
      <c r="F1063">
        <f>Atask.AtsOp!M648</f>
        <v>-4837.76</v>
      </c>
      <c r="G1063">
        <f>VLOOKUP(B1063,Prekės!$A$2:$E$3000,3,FALSE)</f>
        <v>230</v>
      </c>
      <c r="H1063">
        <f>VLOOKUP(B1063,Prekės!$A$2:$E$3000,4,FALSE)</f>
        <v>0</v>
      </c>
      <c r="I1063">
        <f>VLOOKUP(B1063,Prekės!$A$2:$E$3000,5,FALSE)</f>
        <v>0</v>
      </c>
      <c r="J1063">
        <f t="shared" si="35"/>
        <v>0</v>
      </c>
      <c r="K1063">
        <f t="shared" si="36"/>
        <v>-4837.76</v>
      </c>
    </row>
    <row r="1064" spans="1:11">
      <c r="A1064" s="1">
        <f>Atask.AtsOp!A649</f>
        <v>42489</v>
      </c>
      <c r="B1064" t="str">
        <f>Atask.AtsOp!E649</f>
        <v>1110-0001</v>
      </c>
      <c r="C1064" t="str">
        <f>Atask.AtsOp!H649</f>
        <v>Baltas vynas</v>
      </c>
      <c r="D1064" t="str">
        <f>Atask.AtsOp!N649</f>
        <v>LTR</v>
      </c>
      <c r="E1064" t="str">
        <f>Atask.AtsOp!I649</f>
        <v>Perkelti</v>
      </c>
      <c r="F1064">
        <f>Atask.AtsOp!M649</f>
        <v>4837.76</v>
      </c>
      <c r="G1064">
        <f>VLOOKUP(B1064,Prekės!$A$2:$E$3000,3,FALSE)</f>
        <v>230</v>
      </c>
      <c r="H1064">
        <f>VLOOKUP(B1064,Prekės!$A$2:$E$3000,4,FALSE)</f>
        <v>0</v>
      </c>
      <c r="I1064">
        <f>VLOOKUP(B1064,Prekės!$A$2:$E$3000,5,FALSE)</f>
        <v>0</v>
      </c>
      <c r="J1064">
        <f t="shared" si="35"/>
        <v>0</v>
      </c>
      <c r="K1064">
        <f t="shared" si="36"/>
        <v>4837.76</v>
      </c>
    </row>
    <row r="1065" spans="1:11">
      <c r="A1065" s="1">
        <f>Atask.AtsOp!A650</f>
        <v>42489</v>
      </c>
      <c r="B1065" t="str">
        <f>Atask.AtsOp!E650</f>
        <v>1110-0001</v>
      </c>
      <c r="C1065" t="str">
        <f>Atask.AtsOp!H650</f>
        <v>Baltas vynas</v>
      </c>
      <c r="D1065" t="str">
        <f>Atask.AtsOp!N650</f>
        <v>LTR</v>
      </c>
      <c r="E1065" t="str">
        <f>Atask.AtsOp!I650</f>
        <v>Perkelti</v>
      </c>
      <c r="F1065">
        <f>Atask.AtsOp!M650</f>
        <v>-10100</v>
      </c>
      <c r="G1065">
        <f>VLOOKUP(B1065,Prekės!$A$2:$E$3000,3,FALSE)</f>
        <v>230</v>
      </c>
      <c r="H1065">
        <f>VLOOKUP(B1065,Prekės!$A$2:$E$3000,4,FALSE)</f>
        <v>0</v>
      </c>
      <c r="I1065">
        <f>VLOOKUP(B1065,Prekės!$A$2:$E$3000,5,FALSE)</f>
        <v>0</v>
      </c>
      <c r="J1065">
        <f t="shared" si="35"/>
        <v>0</v>
      </c>
      <c r="K1065">
        <f t="shared" si="36"/>
        <v>-10100</v>
      </c>
    </row>
    <row r="1066" spans="1:11">
      <c r="A1066" s="1">
        <f>Atask.AtsOp!A651</f>
        <v>42489</v>
      </c>
      <c r="B1066" t="str">
        <f>Atask.AtsOp!E651</f>
        <v>1110-0001</v>
      </c>
      <c r="C1066" t="str">
        <f>Atask.AtsOp!H651</f>
        <v>Baltas vynas</v>
      </c>
      <c r="D1066" t="str">
        <f>Atask.AtsOp!N651</f>
        <v>LTR</v>
      </c>
      <c r="E1066" t="str">
        <f>Atask.AtsOp!I651</f>
        <v>Perkelti</v>
      </c>
      <c r="F1066">
        <f>Atask.AtsOp!M651</f>
        <v>10100</v>
      </c>
      <c r="G1066">
        <f>VLOOKUP(B1066,Prekės!$A$2:$E$3000,3,FALSE)</f>
        <v>230</v>
      </c>
      <c r="H1066">
        <f>VLOOKUP(B1066,Prekės!$A$2:$E$3000,4,FALSE)</f>
        <v>0</v>
      </c>
      <c r="I1066">
        <f>VLOOKUP(B1066,Prekės!$A$2:$E$3000,5,FALSE)</f>
        <v>0</v>
      </c>
      <c r="J1066">
        <f t="shared" si="35"/>
        <v>0</v>
      </c>
      <c r="K1066">
        <f t="shared" si="36"/>
        <v>10100</v>
      </c>
    </row>
    <row r="1067" spans="1:11">
      <c r="A1067" s="1">
        <f>Atask.AtsOp!A652</f>
        <v>42464</v>
      </c>
      <c r="B1067" t="str">
        <f>Atask.AtsOp!E652</f>
        <v>1110-0001</v>
      </c>
      <c r="C1067" t="str">
        <f>Atask.AtsOp!H652</f>
        <v>Baltas vynas</v>
      </c>
      <c r="D1067" t="str">
        <f>Atask.AtsOp!N652</f>
        <v>LTR</v>
      </c>
      <c r="E1067" t="str">
        <f>Atask.AtsOp!I652</f>
        <v>Perkelti</v>
      </c>
      <c r="F1067">
        <f>Atask.AtsOp!M652</f>
        <v>9.75</v>
      </c>
      <c r="G1067">
        <f>VLOOKUP(B1067,Prekės!$A$2:$E$3000,3,FALSE)</f>
        <v>230</v>
      </c>
      <c r="H1067">
        <f>VLOOKUP(B1067,Prekės!$A$2:$E$3000,4,FALSE)</f>
        <v>0</v>
      </c>
      <c r="I1067">
        <f>VLOOKUP(B1067,Prekės!$A$2:$E$3000,5,FALSE)</f>
        <v>0</v>
      </c>
      <c r="J1067">
        <f t="shared" si="35"/>
        <v>0</v>
      </c>
      <c r="K1067">
        <f t="shared" si="36"/>
        <v>9.75</v>
      </c>
    </row>
    <row r="1068" spans="1:11">
      <c r="A1068" s="1">
        <f>Atask.AtsOp!A653</f>
        <v>42464</v>
      </c>
      <c r="B1068" t="str">
        <f>Atask.AtsOp!E653</f>
        <v>1110-0001</v>
      </c>
      <c r="C1068" t="str">
        <f>Atask.AtsOp!H653</f>
        <v>Baltas vynas</v>
      </c>
      <c r="D1068" t="str">
        <f>Atask.AtsOp!N653</f>
        <v>LTR</v>
      </c>
      <c r="E1068" t="str">
        <f>Atask.AtsOp!I653</f>
        <v>Perkelti</v>
      </c>
      <c r="F1068">
        <f>Atask.AtsOp!M653</f>
        <v>9.91</v>
      </c>
      <c r="G1068">
        <f>VLOOKUP(B1068,Prekės!$A$2:$E$3000,3,FALSE)</f>
        <v>230</v>
      </c>
      <c r="H1068">
        <f>VLOOKUP(B1068,Prekės!$A$2:$E$3000,4,FALSE)</f>
        <v>0</v>
      </c>
      <c r="I1068">
        <f>VLOOKUP(B1068,Prekės!$A$2:$E$3000,5,FALSE)</f>
        <v>0</v>
      </c>
      <c r="J1068">
        <f t="shared" si="35"/>
        <v>0</v>
      </c>
      <c r="K1068">
        <f t="shared" si="36"/>
        <v>9.91</v>
      </c>
    </row>
    <row r="1069" spans="1:11">
      <c r="A1069" s="1">
        <f>Atask.AtsOp!A654</f>
        <v>42465</v>
      </c>
      <c r="B1069" t="str">
        <f>Atask.AtsOp!E654</f>
        <v>1110-0001</v>
      </c>
      <c r="C1069" t="str">
        <f>Atask.AtsOp!H654</f>
        <v>Baltas vynas</v>
      </c>
      <c r="D1069" t="str">
        <f>Atask.AtsOp!N654</f>
        <v>LTR</v>
      </c>
      <c r="E1069" t="str">
        <f>Atask.AtsOp!I654</f>
        <v>Perkelti</v>
      </c>
      <c r="F1069">
        <f>Atask.AtsOp!M654</f>
        <v>9.75</v>
      </c>
      <c r="G1069">
        <f>VLOOKUP(B1069,Prekės!$A$2:$E$3000,3,FALSE)</f>
        <v>230</v>
      </c>
      <c r="H1069">
        <f>VLOOKUP(B1069,Prekės!$A$2:$E$3000,4,FALSE)</f>
        <v>0</v>
      </c>
      <c r="I1069">
        <f>VLOOKUP(B1069,Prekės!$A$2:$E$3000,5,FALSE)</f>
        <v>0</v>
      </c>
      <c r="J1069">
        <f t="shared" si="35"/>
        <v>0</v>
      </c>
      <c r="K1069">
        <f t="shared" si="36"/>
        <v>9.75</v>
      </c>
    </row>
    <row r="1070" spans="1:11">
      <c r="A1070" s="1">
        <f>Atask.AtsOp!A655</f>
        <v>42465</v>
      </c>
      <c r="B1070" t="str">
        <f>Atask.AtsOp!E655</f>
        <v>1110-0001</v>
      </c>
      <c r="C1070" t="str">
        <f>Atask.AtsOp!H655</f>
        <v>Baltas vynas</v>
      </c>
      <c r="D1070" t="str">
        <f>Atask.AtsOp!N655</f>
        <v>LTR</v>
      </c>
      <c r="E1070" t="str">
        <f>Atask.AtsOp!I655</f>
        <v>Perkelti</v>
      </c>
      <c r="F1070">
        <f>Atask.AtsOp!M655</f>
        <v>9.75</v>
      </c>
      <c r="G1070">
        <f>VLOOKUP(B1070,Prekės!$A$2:$E$3000,3,FALSE)</f>
        <v>230</v>
      </c>
      <c r="H1070">
        <f>VLOOKUP(B1070,Prekės!$A$2:$E$3000,4,FALSE)</f>
        <v>0</v>
      </c>
      <c r="I1070">
        <f>VLOOKUP(B1070,Prekės!$A$2:$E$3000,5,FALSE)</f>
        <v>0</v>
      </c>
      <c r="J1070">
        <f t="shared" si="35"/>
        <v>0</v>
      </c>
      <c r="K1070">
        <f t="shared" si="36"/>
        <v>9.75</v>
      </c>
    </row>
    <row r="1071" spans="1:11">
      <c r="A1071" s="1">
        <f>Atask.AtsOp!A656</f>
        <v>42465</v>
      </c>
      <c r="B1071" t="str">
        <f>Atask.AtsOp!E656</f>
        <v>1110-0001</v>
      </c>
      <c r="C1071" t="str">
        <f>Atask.AtsOp!H656</f>
        <v>Baltas vynas</v>
      </c>
      <c r="D1071" t="str">
        <f>Atask.AtsOp!N656</f>
        <v>LTR</v>
      </c>
      <c r="E1071" t="str">
        <f>Atask.AtsOp!I656</f>
        <v>Perkelti</v>
      </c>
      <c r="F1071">
        <f>Atask.AtsOp!M656</f>
        <v>9.91</v>
      </c>
      <c r="G1071">
        <f>VLOOKUP(B1071,Prekės!$A$2:$E$3000,3,FALSE)</f>
        <v>230</v>
      </c>
      <c r="H1071">
        <f>VLOOKUP(B1071,Prekės!$A$2:$E$3000,4,FALSE)</f>
        <v>0</v>
      </c>
      <c r="I1071">
        <f>VLOOKUP(B1071,Prekės!$A$2:$E$3000,5,FALSE)</f>
        <v>0</v>
      </c>
      <c r="J1071">
        <f t="shared" si="35"/>
        <v>0</v>
      </c>
      <c r="K1071">
        <f t="shared" si="36"/>
        <v>9.91</v>
      </c>
    </row>
    <row r="1072" spans="1:11">
      <c r="A1072" s="1">
        <f>Atask.AtsOp!A657</f>
        <v>42478</v>
      </c>
      <c r="B1072" t="str">
        <f>Atask.AtsOp!E657</f>
        <v>1110-0001</v>
      </c>
      <c r="C1072" t="str">
        <f>Atask.AtsOp!H657</f>
        <v>Baltas vynas</v>
      </c>
      <c r="D1072" t="str">
        <f>Atask.AtsOp!N657</f>
        <v>LTR</v>
      </c>
      <c r="E1072" t="str">
        <f>Atask.AtsOp!I657</f>
        <v>Perkelti</v>
      </c>
      <c r="F1072">
        <f>Atask.AtsOp!M657</f>
        <v>9.75</v>
      </c>
      <c r="G1072">
        <f>VLOOKUP(B1072,Prekės!$A$2:$E$3000,3,FALSE)</f>
        <v>230</v>
      </c>
      <c r="H1072">
        <f>VLOOKUP(B1072,Prekės!$A$2:$E$3000,4,FALSE)</f>
        <v>0</v>
      </c>
      <c r="I1072">
        <f>VLOOKUP(B1072,Prekės!$A$2:$E$3000,5,FALSE)</f>
        <v>0</v>
      </c>
      <c r="J1072">
        <f t="shared" si="35"/>
        <v>0</v>
      </c>
      <c r="K1072">
        <f t="shared" si="36"/>
        <v>9.75</v>
      </c>
    </row>
    <row r="1073" spans="1:11">
      <c r="A1073" s="1">
        <f>Atask.AtsOp!A658</f>
        <v>42480</v>
      </c>
      <c r="B1073" t="str">
        <f>Atask.AtsOp!E658</f>
        <v>1110-0001</v>
      </c>
      <c r="C1073" t="str">
        <f>Atask.AtsOp!H658</f>
        <v>Baltas vynas</v>
      </c>
      <c r="D1073" t="str">
        <f>Atask.AtsOp!N658</f>
        <v>LTR</v>
      </c>
      <c r="E1073" t="str">
        <f>Atask.AtsOp!I658</f>
        <v>Perkelti</v>
      </c>
      <c r="F1073">
        <f>Atask.AtsOp!M658</f>
        <v>9.75</v>
      </c>
      <c r="G1073">
        <f>VLOOKUP(B1073,Prekės!$A$2:$E$3000,3,FALSE)</f>
        <v>230</v>
      </c>
      <c r="H1073">
        <f>VLOOKUP(B1073,Prekės!$A$2:$E$3000,4,FALSE)</f>
        <v>0</v>
      </c>
      <c r="I1073">
        <f>VLOOKUP(B1073,Prekės!$A$2:$E$3000,5,FALSE)</f>
        <v>0</v>
      </c>
      <c r="J1073">
        <f t="shared" si="35"/>
        <v>0</v>
      </c>
      <c r="K1073">
        <f t="shared" si="36"/>
        <v>9.75</v>
      </c>
    </row>
    <row r="1074" spans="1:11">
      <c r="A1074" s="1">
        <f>Atask.AtsOp!A659</f>
        <v>42481</v>
      </c>
      <c r="B1074" t="str">
        <f>Atask.AtsOp!E659</f>
        <v>1110-0001</v>
      </c>
      <c r="C1074" t="str">
        <f>Atask.AtsOp!H659</f>
        <v>Baltas vynas</v>
      </c>
      <c r="D1074" t="str">
        <f>Atask.AtsOp!N659</f>
        <v>LTR</v>
      </c>
      <c r="E1074" t="str">
        <f>Atask.AtsOp!I659</f>
        <v>Perkelti</v>
      </c>
      <c r="F1074">
        <f>Atask.AtsOp!M659</f>
        <v>9.75</v>
      </c>
      <c r="G1074">
        <f>VLOOKUP(B1074,Prekės!$A$2:$E$3000,3,FALSE)</f>
        <v>230</v>
      </c>
      <c r="H1074">
        <f>VLOOKUP(B1074,Prekės!$A$2:$E$3000,4,FALSE)</f>
        <v>0</v>
      </c>
      <c r="I1074">
        <f>VLOOKUP(B1074,Prekės!$A$2:$E$3000,5,FALSE)</f>
        <v>0</v>
      </c>
      <c r="J1074">
        <f t="shared" si="35"/>
        <v>0</v>
      </c>
      <c r="K1074">
        <f t="shared" si="36"/>
        <v>9.75</v>
      </c>
    </row>
    <row r="1075" spans="1:11">
      <c r="A1075" s="1">
        <f>Atask.AtsOp!A660</f>
        <v>42489</v>
      </c>
      <c r="B1075" t="str">
        <f>Atask.AtsOp!E660</f>
        <v>1110-0001</v>
      </c>
      <c r="C1075" t="str">
        <f>Atask.AtsOp!H660</f>
        <v>Baltas vynas</v>
      </c>
      <c r="D1075" t="str">
        <f>Atask.AtsOp!N660</f>
        <v>LTR</v>
      </c>
      <c r="E1075" t="str">
        <f>Atask.AtsOp!I660</f>
        <v>Pardavimo užsakymas</v>
      </c>
      <c r="F1075">
        <f>Atask.AtsOp!M660</f>
        <v>-9.75</v>
      </c>
      <c r="G1075">
        <f>VLOOKUP(B1075,Prekės!$A$2:$E$3000,3,FALSE)</f>
        <v>230</v>
      </c>
      <c r="H1075">
        <f>VLOOKUP(B1075,Prekės!$A$2:$E$3000,4,FALSE)</f>
        <v>0</v>
      </c>
      <c r="I1075">
        <f>VLOOKUP(B1075,Prekės!$A$2:$E$3000,5,FALSE)</f>
        <v>0</v>
      </c>
      <c r="J1075">
        <f t="shared" si="35"/>
        <v>0</v>
      </c>
      <c r="K1075">
        <f t="shared" si="36"/>
        <v>-9.75</v>
      </c>
    </row>
    <row r="1076" spans="1:11">
      <c r="A1076" s="1">
        <f>Atask.AtsOp!A661</f>
        <v>42489</v>
      </c>
      <c r="B1076" t="str">
        <f>Atask.AtsOp!E661</f>
        <v>1110-0001</v>
      </c>
      <c r="C1076" t="str">
        <f>Atask.AtsOp!H661</f>
        <v>Baltas vynas</v>
      </c>
      <c r="D1076" t="str">
        <f>Atask.AtsOp!N661</f>
        <v>LTR</v>
      </c>
      <c r="E1076" t="str">
        <f>Atask.AtsOp!I661</f>
        <v>Pardavimo užsakymas</v>
      </c>
      <c r="F1076">
        <f>Atask.AtsOp!M661</f>
        <v>-9.75</v>
      </c>
      <c r="G1076">
        <f>VLOOKUP(B1076,Prekės!$A$2:$E$3000,3,FALSE)</f>
        <v>230</v>
      </c>
      <c r="H1076">
        <f>VLOOKUP(B1076,Prekės!$A$2:$E$3000,4,FALSE)</f>
        <v>0</v>
      </c>
      <c r="I1076">
        <f>VLOOKUP(B1076,Prekės!$A$2:$E$3000,5,FALSE)</f>
        <v>0</v>
      </c>
      <c r="J1076">
        <f t="shared" si="35"/>
        <v>0</v>
      </c>
      <c r="K1076">
        <f t="shared" si="36"/>
        <v>-9.75</v>
      </c>
    </row>
    <row r="1077" spans="1:11">
      <c r="A1077" s="1">
        <f>Atask.AtsOp!A662</f>
        <v>42489</v>
      </c>
      <c r="B1077" t="str">
        <f>Atask.AtsOp!E662</f>
        <v>1110-0001</v>
      </c>
      <c r="C1077" t="str">
        <f>Atask.AtsOp!H662</f>
        <v>Baltas vynas</v>
      </c>
      <c r="D1077" t="str">
        <f>Atask.AtsOp!N662</f>
        <v>LTR</v>
      </c>
      <c r="E1077" t="str">
        <f>Atask.AtsOp!I662</f>
        <v>Pardavimo užsakymas</v>
      </c>
      <c r="F1077">
        <f>Atask.AtsOp!M662</f>
        <v>-9.91</v>
      </c>
      <c r="G1077">
        <f>VLOOKUP(B1077,Prekės!$A$2:$E$3000,3,FALSE)</f>
        <v>230</v>
      </c>
      <c r="H1077">
        <f>VLOOKUP(B1077,Prekės!$A$2:$E$3000,4,FALSE)</f>
        <v>0</v>
      </c>
      <c r="I1077">
        <f>VLOOKUP(B1077,Prekės!$A$2:$E$3000,5,FALSE)</f>
        <v>0</v>
      </c>
      <c r="J1077">
        <f t="shared" si="35"/>
        <v>0</v>
      </c>
      <c r="K1077">
        <f t="shared" si="36"/>
        <v>-9.91</v>
      </c>
    </row>
    <row r="1078" spans="1:11">
      <c r="A1078" s="1">
        <f>Atask.AtsOp!A663</f>
        <v>42489</v>
      </c>
      <c r="B1078" t="str">
        <f>Atask.AtsOp!E663</f>
        <v>1110-0001</v>
      </c>
      <c r="C1078" t="str">
        <f>Atask.AtsOp!H663</f>
        <v>Baltas vynas</v>
      </c>
      <c r="D1078" t="str">
        <f>Atask.AtsOp!N663</f>
        <v>LTR</v>
      </c>
      <c r="E1078" t="str">
        <f>Atask.AtsOp!I663</f>
        <v>Pardavimo užsakymas</v>
      </c>
      <c r="F1078">
        <f>Atask.AtsOp!M663</f>
        <v>-9.75</v>
      </c>
      <c r="G1078">
        <f>VLOOKUP(B1078,Prekės!$A$2:$E$3000,3,FALSE)</f>
        <v>230</v>
      </c>
      <c r="H1078">
        <f>VLOOKUP(B1078,Prekės!$A$2:$E$3000,4,FALSE)</f>
        <v>0</v>
      </c>
      <c r="I1078">
        <f>VLOOKUP(B1078,Prekės!$A$2:$E$3000,5,FALSE)</f>
        <v>0</v>
      </c>
      <c r="J1078">
        <f t="shared" si="35"/>
        <v>0</v>
      </c>
      <c r="K1078">
        <f t="shared" si="36"/>
        <v>-9.75</v>
      </c>
    </row>
    <row r="1079" spans="1:11">
      <c r="A1079" s="1">
        <f>Atask.AtsOp!A664</f>
        <v>42489</v>
      </c>
      <c r="B1079" t="str">
        <f>Atask.AtsOp!E664</f>
        <v>1110-0001</v>
      </c>
      <c r="C1079" t="str">
        <f>Atask.AtsOp!H664</f>
        <v>Baltas vynas</v>
      </c>
      <c r="D1079" t="str">
        <f>Atask.AtsOp!N664</f>
        <v>LTR</v>
      </c>
      <c r="E1079" t="str">
        <f>Atask.AtsOp!I664</f>
        <v>Pardavimo užsakymas</v>
      </c>
      <c r="F1079">
        <f>Atask.AtsOp!M664</f>
        <v>-9.75</v>
      </c>
      <c r="G1079">
        <f>VLOOKUP(B1079,Prekės!$A$2:$E$3000,3,FALSE)</f>
        <v>230</v>
      </c>
      <c r="H1079">
        <f>VLOOKUP(B1079,Prekės!$A$2:$E$3000,4,FALSE)</f>
        <v>0</v>
      </c>
      <c r="I1079">
        <f>VLOOKUP(B1079,Prekės!$A$2:$E$3000,5,FALSE)</f>
        <v>0</v>
      </c>
      <c r="J1079">
        <f t="shared" si="35"/>
        <v>0</v>
      </c>
      <c r="K1079">
        <f t="shared" si="36"/>
        <v>-9.75</v>
      </c>
    </row>
    <row r="1080" spans="1:11">
      <c r="A1080" s="1">
        <f>Atask.AtsOp!A665</f>
        <v>42489</v>
      </c>
      <c r="B1080" t="str">
        <f>Atask.AtsOp!E665</f>
        <v>1110-0001</v>
      </c>
      <c r="C1080" t="str">
        <f>Atask.AtsOp!H665</f>
        <v>Baltas vynas</v>
      </c>
      <c r="D1080" t="str">
        <f>Atask.AtsOp!N665</f>
        <v>LTR</v>
      </c>
      <c r="E1080" t="str">
        <f>Atask.AtsOp!I665</f>
        <v>Pardavimo užsakymas</v>
      </c>
      <c r="F1080">
        <f>Atask.AtsOp!M665</f>
        <v>-9.75</v>
      </c>
      <c r="G1080">
        <f>VLOOKUP(B1080,Prekės!$A$2:$E$3000,3,FALSE)</f>
        <v>230</v>
      </c>
      <c r="H1080">
        <f>VLOOKUP(B1080,Prekės!$A$2:$E$3000,4,FALSE)</f>
        <v>0</v>
      </c>
      <c r="I1080">
        <f>VLOOKUP(B1080,Prekės!$A$2:$E$3000,5,FALSE)</f>
        <v>0</v>
      </c>
      <c r="J1080">
        <f t="shared" si="35"/>
        <v>0</v>
      </c>
      <c r="K1080">
        <f t="shared" si="36"/>
        <v>-9.75</v>
      </c>
    </row>
    <row r="1081" spans="1:11">
      <c r="A1081" s="1">
        <f>Atask.AtsOp!A666</f>
        <v>42489</v>
      </c>
      <c r="B1081" t="str">
        <f>Atask.AtsOp!E666</f>
        <v>1110-0001</v>
      </c>
      <c r="C1081" t="str">
        <f>Atask.AtsOp!H666</f>
        <v>Baltas vynas</v>
      </c>
      <c r="D1081" t="str">
        <f>Atask.AtsOp!N666</f>
        <v>LTR</v>
      </c>
      <c r="E1081" t="str">
        <f>Atask.AtsOp!I666</f>
        <v>Pardavimo užsakymas</v>
      </c>
      <c r="F1081">
        <f>Atask.AtsOp!M666</f>
        <v>-9.75</v>
      </c>
      <c r="G1081">
        <f>VLOOKUP(B1081,Prekės!$A$2:$E$3000,3,FALSE)</f>
        <v>230</v>
      </c>
      <c r="H1081">
        <f>VLOOKUP(B1081,Prekės!$A$2:$E$3000,4,FALSE)</f>
        <v>0</v>
      </c>
      <c r="I1081">
        <f>VLOOKUP(B1081,Prekės!$A$2:$E$3000,5,FALSE)</f>
        <v>0</v>
      </c>
      <c r="J1081">
        <f t="shared" si="35"/>
        <v>0</v>
      </c>
      <c r="K1081">
        <f t="shared" si="36"/>
        <v>-9.75</v>
      </c>
    </row>
    <row r="1082" spans="1:11">
      <c r="A1082" s="1">
        <f>Atask.AtsOp!A667</f>
        <v>42489</v>
      </c>
      <c r="B1082" t="str">
        <f>Atask.AtsOp!E667</f>
        <v>1110-0001</v>
      </c>
      <c r="C1082" t="str">
        <f>Atask.AtsOp!H667</f>
        <v>Baltas vynas</v>
      </c>
      <c r="D1082" t="str">
        <f>Atask.AtsOp!N667</f>
        <v>LTR</v>
      </c>
      <c r="E1082" t="str">
        <f>Atask.AtsOp!I667</f>
        <v>Pardavimo užsakymas</v>
      </c>
      <c r="F1082">
        <f>Atask.AtsOp!M667</f>
        <v>-9.91</v>
      </c>
      <c r="G1082">
        <f>VLOOKUP(B1082,Prekės!$A$2:$E$3000,3,FALSE)</f>
        <v>230</v>
      </c>
      <c r="H1082">
        <f>VLOOKUP(B1082,Prekės!$A$2:$E$3000,4,FALSE)</f>
        <v>0</v>
      </c>
      <c r="I1082">
        <f>VLOOKUP(B1082,Prekės!$A$2:$E$3000,5,FALSE)</f>
        <v>0</v>
      </c>
      <c r="J1082">
        <f t="shared" si="35"/>
        <v>0</v>
      </c>
      <c r="K1082">
        <f t="shared" si="36"/>
        <v>-9.91</v>
      </c>
    </row>
    <row r="1083" spans="1:11">
      <c r="A1083" s="1">
        <f>Atask.AtsOp!A668</f>
        <v>42482</v>
      </c>
      <c r="B1083" t="str">
        <f>Atask.AtsOp!E668</f>
        <v>1110-0001</v>
      </c>
      <c r="C1083" t="str">
        <f>Atask.AtsOp!H668</f>
        <v>Baltas vynas</v>
      </c>
      <c r="D1083" t="str">
        <f>Atask.AtsOp!N668</f>
        <v>LTR</v>
      </c>
      <c r="E1083" t="str">
        <f>Atask.AtsOp!I668</f>
        <v>Perkelti</v>
      </c>
      <c r="F1083">
        <f>Atask.AtsOp!M668</f>
        <v>17.46</v>
      </c>
      <c r="G1083">
        <f>VLOOKUP(B1083,Prekės!$A$2:$E$3000,3,FALSE)</f>
        <v>230</v>
      </c>
      <c r="H1083">
        <f>VLOOKUP(B1083,Prekės!$A$2:$E$3000,4,FALSE)</f>
        <v>0</v>
      </c>
      <c r="I1083">
        <f>VLOOKUP(B1083,Prekės!$A$2:$E$3000,5,FALSE)</f>
        <v>0</v>
      </c>
      <c r="J1083">
        <f t="shared" si="35"/>
        <v>0</v>
      </c>
      <c r="K1083">
        <f t="shared" si="36"/>
        <v>17.46</v>
      </c>
    </row>
    <row r="1084" spans="1:11">
      <c r="A1084" s="1">
        <f>Atask.AtsOp!A669</f>
        <v>42489</v>
      </c>
      <c r="B1084" t="str">
        <f>Atask.AtsOp!E669</f>
        <v>1110-0001</v>
      </c>
      <c r="C1084" t="str">
        <f>Atask.AtsOp!H669</f>
        <v>Baltas vynas</v>
      </c>
      <c r="D1084" t="str">
        <f>Atask.AtsOp!N669</f>
        <v>LTR</v>
      </c>
      <c r="E1084" t="str">
        <f>Atask.AtsOp!I669</f>
        <v>Pardavimo užsakymas</v>
      </c>
      <c r="F1084">
        <f>Atask.AtsOp!M669</f>
        <v>-29.03</v>
      </c>
      <c r="G1084">
        <f>VLOOKUP(B1084,Prekės!$A$2:$E$3000,3,FALSE)</f>
        <v>230</v>
      </c>
      <c r="H1084">
        <f>VLOOKUP(B1084,Prekės!$A$2:$E$3000,4,FALSE)</f>
        <v>0</v>
      </c>
      <c r="I1084">
        <f>VLOOKUP(B1084,Prekės!$A$2:$E$3000,5,FALSE)</f>
        <v>0</v>
      </c>
      <c r="J1084">
        <f t="shared" si="35"/>
        <v>0</v>
      </c>
      <c r="K1084">
        <f t="shared" si="36"/>
        <v>-29.03</v>
      </c>
    </row>
    <row r="1085" spans="1:11">
      <c r="A1085" s="1">
        <f>Atask.AtsOp!A670</f>
        <v>42489</v>
      </c>
      <c r="B1085" t="str">
        <f>Atask.AtsOp!E670</f>
        <v>1110-0001</v>
      </c>
      <c r="C1085" t="str">
        <f>Atask.AtsOp!H670</f>
        <v>Baltas vynas</v>
      </c>
      <c r="D1085" t="str">
        <f>Atask.AtsOp!N670</f>
        <v>LTR</v>
      </c>
      <c r="E1085" t="str">
        <f>Atask.AtsOp!I670</f>
        <v>Pardavimo užsakymas</v>
      </c>
      <c r="F1085">
        <f>Atask.AtsOp!M670</f>
        <v>-7.62</v>
      </c>
      <c r="G1085">
        <f>VLOOKUP(B1085,Prekės!$A$2:$E$3000,3,FALSE)</f>
        <v>230</v>
      </c>
      <c r="H1085">
        <f>VLOOKUP(B1085,Prekės!$A$2:$E$3000,4,FALSE)</f>
        <v>0</v>
      </c>
      <c r="I1085">
        <f>VLOOKUP(B1085,Prekės!$A$2:$E$3000,5,FALSE)</f>
        <v>0</v>
      </c>
      <c r="J1085">
        <f t="shared" si="35"/>
        <v>0</v>
      </c>
      <c r="K1085">
        <f t="shared" si="36"/>
        <v>-7.62</v>
      </c>
    </row>
    <row r="1086" spans="1:11">
      <c r="A1086" s="1">
        <f>Atask.AtsOp!A671</f>
        <v>42489</v>
      </c>
      <c r="B1086" t="str">
        <f>Atask.AtsOp!E671</f>
        <v>1110-0001</v>
      </c>
      <c r="C1086" t="str">
        <f>Atask.AtsOp!H671</f>
        <v>Baltas vynas</v>
      </c>
      <c r="D1086" t="str">
        <f>Atask.AtsOp!N671</f>
        <v>LTR</v>
      </c>
      <c r="E1086" t="str">
        <f>Atask.AtsOp!I671</f>
        <v>Pardavimo užsakymas</v>
      </c>
      <c r="F1086">
        <f>Atask.AtsOp!M671</f>
        <v>-36.619999999999997</v>
      </c>
      <c r="G1086">
        <f>VLOOKUP(B1086,Prekės!$A$2:$E$3000,3,FALSE)</f>
        <v>230</v>
      </c>
      <c r="H1086">
        <f>VLOOKUP(B1086,Prekės!$A$2:$E$3000,4,FALSE)</f>
        <v>0</v>
      </c>
      <c r="I1086">
        <f>VLOOKUP(B1086,Prekės!$A$2:$E$3000,5,FALSE)</f>
        <v>0</v>
      </c>
      <c r="J1086">
        <f t="shared" si="35"/>
        <v>0</v>
      </c>
      <c r="K1086">
        <f t="shared" si="36"/>
        <v>-36.619999999999997</v>
      </c>
    </row>
    <row r="1087" spans="1:11">
      <c r="A1087" s="1">
        <f>Atask.AtsOp!A672</f>
        <v>42489</v>
      </c>
      <c r="B1087" t="str">
        <f>Atask.AtsOp!E672</f>
        <v>1110-0001</v>
      </c>
      <c r="C1087" t="str">
        <f>Atask.AtsOp!H672</f>
        <v>Baltas vynas</v>
      </c>
      <c r="D1087" t="str">
        <f>Atask.AtsOp!N672</f>
        <v>LTR</v>
      </c>
      <c r="E1087" t="str">
        <f>Atask.AtsOp!I672</f>
        <v>Pardavimo užsakymas</v>
      </c>
      <c r="F1087">
        <f>Atask.AtsOp!M672</f>
        <v>-87.42</v>
      </c>
      <c r="G1087">
        <f>VLOOKUP(B1087,Prekės!$A$2:$E$3000,3,FALSE)</f>
        <v>230</v>
      </c>
      <c r="H1087">
        <f>VLOOKUP(B1087,Prekės!$A$2:$E$3000,4,FALSE)</f>
        <v>0</v>
      </c>
      <c r="I1087">
        <f>VLOOKUP(B1087,Prekės!$A$2:$E$3000,5,FALSE)</f>
        <v>0</v>
      </c>
      <c r="J1087">
        <f t="shared" si="35"/>
        <v>0</v>
      </c>
      <c r="K1087">
        <f t="shared" si="36"/>
        <v>-87.42</v>
      </c>
    </row>
    <row r="1088" spans="1:11">
      <c r="A1088" s="1">
        <f>Atask.AtsOp!A673</f>
        <v>42489</v>
      </c>
      <c r="B1088" t="str">
        <f>Atask.AtsOp!E673</f>
        <v>1110-0001</v>
      </c>
      <c r="C1088" t="str">
        <f>Atask.AtsOp!H673</f>
        <v>Baltas vynas</v>
      </c>
      <c r="D1088" t="str">
        <f>Atask.AtsOp!N673</f>
        <v>LTR</v>
      </c>
      <c r="E1088" t="str">
        <f>Atask.AtsOp!I673</f>
        <v>Pardavimo užsakymas</v>
      </c>
      <c r="F1088">
        <f>Atask.AtsOp!M673</f>
        <v>-59.38</v>
      </c>
      <c r="G1088">
        <f>VLOOKUP(B1088,Prekės!$A$2:$E$3000,3,FALSE)</f>
        <v>230</v>
      </c>
      <c r="H1088">
        <f>VLOOKUP(B1088,Prekės!$A$2:$E$3000,4,FALSE)</f>
        <v>0</v>
      </c>
      <c r="I1088">
        <f>VLOOKUP(B1088,Prekės!$A$2:$E$3000,5,FALSE)</f>
        <v>0</v>
      </c>
      <c r="J1088">
        <f t="shared" si="35"/>
        <v>0</v>
      </c>
      <c r="K1088">
        <f t="shared" si="36"/>
        <v>-59.38</v>
      </c>
    </row>
    <row r="1089" spans="1:11">
      <c r="A1089" s="1">
        <f>Atask.AtsOp!A674</f>
        <v>42489</v>
      </c>
      <c r="B1089" t="str">
        <f>Atask.AtsOp!E674</f>
        <v>1110-0001</v>
      </c>
      <c r="C1089" t="str">
        <f>Atask.AtsOp!H674</f>
        <v>Baltas vynas</v>
      </c>
      <c r="D1089" t="str">
        <f>Atask.AtsOp!N674</f>
        <v>LTR</v>
      </c>
      <c r="E1089" t="str">
        <f>Atask.AtsOp!I674</f>
        <v>Pardavimo užsakymas</v>
      </c>
      <c r="F1089">
        <f>Atask.AtsOp!M674</f>
        <v>-36.270000000000003</v>
      </c>
      <c r="G1089">
        <f>VLOOKUP(B1089,Prekės!$A$2:$E$3000,3,FALSE)</f>
        <v>230</v>
      </c>
      <c r="H1089">
        <f>VLOOKUP(B1089,Prekės!$A$2:$E$3000,4,FALSE)</f>
        <v>0</v>
      </c>
      <c r="I1089">
        <f>VLOOKUP(B1089,Prekės!$A$2:$E$3000,5,FALSE)</f>
        <v>0</v>
      </c>
      <c r="J1089">
        <f t="shared" si="35"/>
        <v>0</v>
      </c>
      <c r="K1089">
        <f t="shared" si="36"/>
        <v>-36.270000000000003</v>
      </c>
    </row>
    <row r="1090" spans="1:11">
      <c r="A1090" s="1">
        <f>Atask.AtsOp!A675</f>
        <v>42489</v>
      </c>
      <c r="B1090" t="str">
        <f>Atask.AtsOp!E675</f>
        <v>1110-0001</v>
      </c>
      <c r="C1090" t="str">
        <f>Atask.AtsOp!H675</f>
        <v>Baltas vynas</v>
      </c>
      <c r="D1090" t="str">
        <f>Atask.AtsOp!N675</f>
        <v>LTR</v>
      </c>
      <c r="E1090" t="str">
        <f>Atask.AtsOp!I675</f>
        <v>Pardavimo užsakymas</v>
      </c>
      <c r="F1090">
        <f>Atask.AtsOp!M675</f>
        <v>-36.479999999999997</v>
      </c>
      <c r="G1090">
        <f>VLOOKUP(B1090,Prekės!$A$2:$E$3000,3,FALSE)</f>
        <v>230</v>
      </c>
      <c r="H1090">
        <f>VLOOKUP(B1090,Prekės!$A$2:$E$3000,4,FALSE)</f>
        <v>0</v>
      </c>
      <c r="I1090">
        <f>VLOOKUP(B1090,Prekės!$A$2:$E$3000,5,FALSE)</f>
        <v>0</v>
      </c>
      <c r="J1090">
        <f t="shared" si="35"/>
        <v>0</v>
      </c>
      <c r="K1090">
        <f t="shared" si="36"/>
        <v>-36.479999999999997</v>
      </c>
    </row>
    <row r="1091" spans="1:11">
      <c r="A1091" s="1">
        <f>Atask.AtsOp!A676</f>
        <v>42489</v>
      </c>
      <c r="B1091" t="str">
        <f>Atask.AtsOp!E676</f>
        <v>1110-0001</v>
      </c>
      <c r="C1091" t="str">
        <f>Atask.AtsOp!H676</f>
        <v>Baltas vynas</v>
      </c>
      <c r="D1091" t="str">
        <f>Atask.AtsOp!N676</f>
        <v>LTR</v>
      </c>
      <c r="E1091" t="str">
        <f>Atask.AtsOp!I676</f>
        <v>Pardavimo užsakymas</v>
      </c>
      <c r="F1091">
        <f>Atask.AtsOp!M676</f>
        <v>-73.16</v>
      </c>
      <c r="G1091">
        <f>VLOOKUP(B1091,Prekės!$A$2:$E$3000,3,FALSE)</f>
        <v>230</v>
      </c>
      <c r="H1091">
        <f>VLOOKUP(B1091,Prekės!$A$2:$E$3000,4,FALSE)</f>
        <v>0</v>
      </c>
      <c r="I1091">
        <f>VLOOKUP(B1091,Prekės!$A$2:$E$3000,5,FALSE)</f>
        <v>0</v>
      </c>
      <c r="J1091">
        <f t="shared" si="35"/>
        <v>0</v>
      </c>
      <c r="K1091">
        <f t="shared" si="36"/>
        <v>-73.16</v>
      </c>
    </row>
    <row r="1092" spans="1:11">
      <c r="A1092" s="1">
        <f>Atask.AtsOp!A677</f>
        <v>42489</v>
      </c>
      <c r="B1092" t="str">
        <f>Atask.AtsOp!E677</f>
        <v>1110-0001</v>
      </c>
      <c r="C1092" t="str">
        <f>Atask.AtsOp!H677</f>
        <v>Baltas vynas</v>
      </c>
      <c r="D1092" t="str">
        <f>Atask.AtsOp!N677</f>
        <v>LTR</v>
      </c>
      <c r="E1092" t="str">
        <f>Atask.AtsOp!I677</f>
        <v>Perkelti</v>
      </c>
      <c r="F1092">
        <f>Atask.AtsOp!M677</f>
        <v>36.619999999999997</v>
      </c>
      <c r="G1092">
        <f>VLOOKUP(B1092,Prekės!$A$2:$E$3000,3,FALSE)</f>
        <v>230</v>
      </c>
      <c r="H1092">
        <f>VLOOKUP(B1092,Prekės!$A$2:$E$3000,4,FALSE)</f>
        <v>0</v>
      </c>
      <c r="I1092">
        <f>VLOOKUP(B1092,Prekės!$A$2:$E$3000,5,FALSE)</f>
        <v>0</v>
      </c>
      <c r="J1092">
        <f t="shared" si="35"/>
        <v>0</v>
      </c>
      <c r="K1092">
        <f t="shared" si="36"/>
        <v>36.619999999999997</v>
      </c>
    </row>
    <row r="1093" spans="1:11">
      <c r="A1093" s="1">
        <f>Atask.AtsOp!A678</f>
        <v>42481</v>
      </c>
      <c r="B1093" t="str">
        <f>Atask.AtsOp!E678</f>
        <v>1110-0001</v>
      </c>
      <c r="C1093" t="str">
        <f>Atask.AtsOp!H678</f>
        <v>Baltas vynas</v>
      </c>
      <c r="D1093" t="str">
        <f>Atask.AtsOp!N678</f>
        <v>LTR</v>
      </c>
      <c r="E1093" t="str">
        <f>Atask.AtsOp!I678</f>
        <v>Perkelti</v>
      </c>
      <c r="F1093">
        <f>Atask.AtsOp!M678</f>
        <v>21.83</v>
      </c>
      <c r="G1093">
        <f>VLOOKUP(B1093,Prekės!$A$2:$E$3000,3,FALSE)</f>
        <v>230</v>
      </c>
      <c r="H1093">
        <f>VLOOKUP(B1093,Prekės!$A$2:$E$3000,4,FALSE)</f>
        <v>0</v>
      </c>
      <c r="I1093">
        <f>VLOOKUP(B1093,Prekės!$A$2:$E$3000,5,FALSE)</f>
        <v>0</v>
      </c>
      <c r="J1093">
        <f t="shared" si="35"/>
        <v>0</v>
      </c>
      <c r="K1093">
        <f t="shared" si="36"/>
        <v>21.83</v>
      </c>
    </row>
    <row r="1094" spans="1:11">
      <c r="A1094" s="1">
        <f>Atask.AtsOp!A679</f>
        <v>42479</v>
      </c>
      <c r="B1094" t="str">
        <f>Atask.AtsOp!E679</f>
        <v>1110-0001</v>
      </c>
      <c r="C1094" t="str">
        <f>Atask.AtsOp!H679</f>
        <v>Baltas vynas</v>
      </c>
      <c r="D1094" t="str">
        <f>Atask.AtsOp!N679</f>
        <v>LTR</v>
      </c>
      <c r="E1094" t="str">
        <f>Atask.AtsOp!I679</f>
        <v>Perkelti</v>
      </c>
      <c r="F1094">
        <f>Atask.AtsOp!M679</f>
        <v>22.16</v>
      </c>
      <c r="G1094">
        <f>VLOOKUP(B1094,Prekės!$A$2:$E$3000,3,FALSE)</f>
        <v>230</v>
      </c>
      <c r="H1094">
        <f>VLOOKUP(B1094,Prekės!$A$2:$E$3000,4,FALSE)</f>
        <v>0</v>
      </c>
      <c r="I1094">
        <f>VLOOKUP(B1094,Prekės!$A$2:$E$3000,5,FALSE)</f>
        <v>0</v>
      </c>
      <c r="J1094">
        <f t="shared" si="35"/>
        <v>0</v>
      </c>
      <c r="K1094">
        <f t="shared" si="36"/>
        <v>22.16</v>
      </c>
    </row>
    <row r="1095" spans="1:11">
      <c r="A1095" s="1">
        <f>Atask.AtsOp!A680</f>
        <v>42481</v>
      </c>
      <c r="B1095" t="str">
        <f>Atask.AtsOp!E680</f>
        <v>1110-0001</v>
      </c>
      <c r="C1095" t="str">
        <f>Atask.AtsOp!H680</f>
        <v>Baltas vynas</v>
      </c>
      <c r="D1095" t="str">
        <f>Atask.AtsOp!N680</f>
        <v>LTR</v>
      </c>
      <c r="E1095" t="str">
        <f>Atask.AtsOp!I680</f>
        <v>Perkelti</v>
      </c>
      <c r="F1095">
        <f>Atask.AtsOp!M680</f>
        <v>21.47</v>
      </c>
      <c r="G1095">
        <f>VLOOKUP(B1095,Prekės!$A$2:$E$3000,3,FALSE)</f>
        <v>230</v>
      </c>
      <c r="H1095">
        <f>VLOOKUP(B1095,Prekės!$A$2:$E$3000,4,FALSE)</f>
        <v>0</v>
      </c>
      <c r="I1095">
        <f>VLOOKUP(B1095,Prekės!$A$2:$E$3000,5,FALSE)</f>
        <v>0</v>
      </c>
      <c r="J1095">
        <f t="shared" si="35"/>
        <v>0</v>
      </c>
      <c r="K1095">
        <f t="shared" si="36"/>
        <v>21.47</v>
      </c>
    </row>
    <row r="1096" spans="1:11">
      <c r="A1096" s="1">
        <f>Atask.AtsOp!A681</f>
        <v>42480</v>
      </c>
      <c r="B1096" t="str">
        <f>Atask.AtsOp!E681</f>
        <v>1110-0001</v>
      </c>
      <c r="C1096" t="str">
        <f>Atask.AtsOp!H681</f>
        <v>Baltas vynas</v>
      </c>
      <c r="D1096" t="str">
        <f>Atask.AtsOp!N681</f>
        <v>LTR</v>
      </c>
      <c r="E1096" t="str">
        <f>Atask.AtsOp!I681</f>
        <v>Perkelti</v>
      </c>
      <c r="F1096">
        <f>Atask.AtsOp!M681</f>
        <v>36.6</v>
      </c>
      <c r="G1096">
        <f>VLOOKUP(B1096,Prekės!$A$2:$E$3000,3,FALSE)</f>
        <v>230</v>
      </c>
      <c r="H1096">
        <f>VLOOKUP(B1096,Prekės!$A$2:$E$3000,4,FALSE)</f>
        <v>0</v>
      </c>
      <c r="I1096">
        <f>VLOOKUP(B1096,Prekės!$A$2:$E$3000,5,FALSE)</f>
        <v>0</v>
      </c>
      <c r="J1096">
        <f t="shared" si="35"/>
        <v>0</v>
      </c>
      <c r="K1096">
        <f t="shared" si="36"/>
        <v>36.6</v>
      </c>
    </row>
    <row r="1097" spans="1:11">
      <c r="A1097" s="1">
        <f>Atask.AtsOp!A682</f>
        <v>42480</v>
      </c>
      <c r="B1097" t="str">
        <f>Atask.AtsOp!E682</f>
        <v>1110-0001</v>
      </c>
      <c r="C1097" t="str">
        <f>Atask.AtsOp!H682</f>
        <v>Baltas vynas</v>
      </c>
      <c r="D1097" t="str">
        <f>Atask.AtsOp!N682</f>
        <v>LTR</v>
      </c>
      <c r="E1097" t="str">
        <f>Atask.AtsOp!I682</f>
        <v>Perkelti</v>
      </c>
      <c r="F1097">
        <f>Atask.AtsOp!M682</f>
        <v>21.92</v>
      </c>
      <c r="G1097">
        <f>VLOOKUP(B1097,Prekės!$A$2:$E$3000,3,FALSE)</f>
        <v>230</v>
      </c>
      <c r="H1097">
        <f>VLOOKUP(B1097,Prekės!$A$2:$E$3000,4,FALSE)</f>
        <v>0</v>
      </c>
      <c r="I1097">
        <f>VLOOKUP(B1097,Prekės!$A$2:$E$3000,5,FALSE)</f>
        <v>0</v>
      </c>
      <c r="J1097">
        <f t="shared" si="35"/>
        <v>0</v>
      </c>
      <c r="K1097">
        <f t="shared" si="36"/>
        <v>21.92</v>
      </c>
    </row>
    <row r="1098" spans="1:11">
      <c r="A1098" s="1">
        <f>Atask.AtsOp!A683</f>
        <v>42480</v>
      </c>
      <c r="B1098" t="str">
        <f>Atask.AtsOp!E683</f>
        <v>1110-0001</v>
      </c>
      <c r="C1098" t="str">
        <f>Atask.AtsOp!H683</f>
        <v>Baltas vynas</v>
      </c>
      <c r="D1098" t="str">
        <f>Atask.AtsOp!N683</f>
        <v>LTR</v>
      </c>
      <c r="E1098" t="str">
        <f>Atask.AtsOp!I683</f>
        <v>Perkelti</v>
      </c>
      <c r="F1098">
        <f>Atask.AtsOp!M683</f>
        <v>8.91</v>
      </c>
      <c r="G1098">
        <f>VLOOKUP(B1098,Prekės!$A$2:$E$3000,3,FALSE)</f>
        <v>230</v>
      </c>
      <c r="H1098">
        <f>VLOOKUP(B1098,Prekės!$A$2:$E$3000,4,FALSE)</f>
        <v>0</v>
      </c>
      <c r="I1098">
        <f>VLOOKUP(B1098,Prekės!$A$2:$E$3000,5,FALSE)</f>
        <v>0</v>
      </c>
      <c r="J1098">
        <f t="shared" si="35"/>
        <v>0</v>
      </c>
      <c r="K1098">
        <f t="shared" si="36"/>
        <v>8.91</v>
      </c>
    </row>
    <row r="1099" spans="1:11">
      <c r="A1099" s="1">
        <f>Atask.AtsOp!A684</f>
        <v>42480</v>
      </c>
      <c r="B1099" t="str">
        <f>Atask.AtsOp!E684</f>
        <v>1110-0001</v>
      </c>
      <c r="C1099" t="str">
        <f>Atask.AtsOp!H684</f>
        <v>Baltas vynas</v>
      </c>
      <c r="D1099" t="str">
        <f>Atask.AtsOp!N684</f>
        <v>LTR</v>
      </c>
      <c r="E1099" t="str">
        <f>Atask.AtsOp!I684</f>
        <v>Perkelti</v>
      </c>
      <c r="F1099">
        <f>Atask.AtsOp!M684</f>
        <v>36.380000000000003</v>
      </c>
      <c r="G1099">
        <f>VLOOKUP(B1099,Prekės!$A$2:$E$3000,3,FALSE)</f>
        <v>230</v>
      </c>
      <c r="H1099">
        <f>VLOOKUP(B1099,Prekės!$A$2:$E$3000,4,FALSE)</f>
        <v>0</v>
      </c>
      <c r="I1099">
        <f>VLOOKUP(B1099,Prekės!$A$2:$E$3000,5,FALSE)</f>
        <v>0</v>
      </c>
      <c r="J1099">
        <f t="shared" si="35"/>
        <v>0</v>
      </c>
      <c r="K1099">
        <f t="shared" si="36"/>
        <v>36.380000000000003</v>
      </c>
    </row>
    <row r="1100" spans="1:11">
      <c r="A1100" s="1">
        <f>Atask.AtsOp!A685</f>
        <v>42479</v>
      </c>
      <c r="B1100" t="str">
        <f>Atask.AtsOp!E685</f>
        <v>1110-0001</v>
      </c>
      <c r="C1100" t="str">
        <f>Atask.AtsOp!H685</f>
        <v>Baltas vynas</v>
      </c>
      <c r="D1100" t="str">
        <f>Atask.AtsOp!N685</f>
        <v>LTR</v>
      </c>
      <c r="E1100" t="str">
        <f>Atask.AtsOp!I685</f>
        <v>Perkelti</v>
      </c>
      <c r="F1100">
        <f>Atask.AtsOp!M685</f>
        <v>4.96</v>
      </c>
      <c r="G1100">
        <f>VLOOKUP(B1100,Prekės!$A$2:$E$3000,3,FALSE)</f>
        <v>230</v>
      </c>
      <c r="H1100">
        <f>VLOOKUP(B1100,Prekės!$A$2:$E$3000,4,FALSE)</f>
        <v>0</v>
      </c>
      <c r="I1100">
        <f>VLOOKUP(B1100,Prekės!$A$2:$E$3000,5,FALSE)</f>
        <v>0</v>
      </c>
      <c r="J1100">
        <f t="shared" si="35"/>
        <v>0</v>
      </c>
      <c r="K1100">
        <f t="shared" si="36"/>
        <v>4.96</v>
      </c>
    </row>
    <row r="1101" spans="1:11">
      <c r="A1101" s="1">
        <f>Atask.AtsOp!A686</f>
        <v>42478</v>
      </c>
      <c r="B1101" t="str">
        <f>Atask.AtsOp!E686</f>
        <v>1110-0001</v>
      </c>
      <c r="C1101" t="str">
        <f>Atask.AtsOp!H686</f>
        <v>Baltas vynas</v>
      </c>
      <c r="D1101" t="str">
        <f>Atask.AtsOp!N686</f>
        <v>LTR</v>
      </c>
      <c r="E1101" t="str">
        <f>Atask.AtsOp!I686</f>
        <v>Perkelti</v>
      </c>
      <c r="F1101">
        <f>Atask.AtsOp!M686</f>
        <v>23.26</v>
      </c>
      <c r="G1101">
        <f>VLOOKUP(B1101,Prekės!$A$2:$E$3000,3,FALSE)</f>
        <v>230</v>
      </c>
      <c r="H1101">
        <f>VLOOKUP(B1101,Prekės!$A$2:$E$3000,4,FALSE)</f>
        <v>0</v>
      </c>
      <c r="I1101">
        <f>VLOOKUP(B1101,Prekės!$A$2:$E$3000,5,FALSE)</f>
        <v>0</v>
      </c>
      <c r="J1101">
        <f t="shared" si="35"/>
        <v>0</v>
      </c>
      <c r="K1101">
        <f t="shared" si="36"/>
        <v>23.26</v>
      </c>
    </row>
    <row r="1102" spans="1:11">
      <c r="A1102" s="1">
        <f>Atask.AtsOp!A687</f>
        <v>42479</v>
      </c>
      <c r="B1102" t="str">
        <f>Atask.AtsOp!E687</f>
        <v>1110-0001</v>
      </c>
      <c r="C1102" t="str">
        <f>Atask.AtsOp!H687</f>
        <v>Baltas vynas</v>
      </c>
      <c r="D1102" t="str">
        <f>Atask.AtsOp!N687</f>
        <v>LTR</v>
      </c>
      <c r="E1102" t="str">
        <f>Atask.AtsOp!I687</f>
        <v>Perkelti</v>
      </c>
      <c r="F1102">
        <f>Atask.AtsOp!M687</f>
        <v>13.69</v>
      </c>
      <c r="G1102">
        <f>VLOOKUP(B1102,Prekės!$A$2:$E$3000,3,FALSE)</f>
        <v>230</v>
      </c>
      <c r="H1102">
        <f>VLOOKUP(B1102,Prekės!$A$2:$E$3000,4,FALSE)</f>
        <v>0</v>
      </c>
      <c r="I1102">
        <f>VLOOKUP(B1102,Prekės!$A$2:$E$3000,5,FALSE)</f>
        <v>0</v>
      </c>
      <c r="J1102">
        <f t="shared" si="35"/>
        <v>0</v>
      </c>
      <c r="K1102">
        <f t="shared" si="36"/>
        <v>13.69</v>
      </c>
    </row>
    <row r="1103" spans="1:11">
      <c r="A1103" s="1">
        <f>Atask.AtsOp!A688</f>
        <v>42480</v>
      </c>
      <c r="B1103" t="str">
        <f>Atask.AtsOp!E688</f>
        <v>1110-0001</v>
      </c>
      <c r="C1103" t="str">
        <f>Atask.AtsOp!H688</f>
        <v>Baltas vynas</v>
      </c>
      <c r="D1103" t="str">
        <f>Atask.AtsOp!N688</f>
        <v>LTR</v>
      </c>
      <c r="E1103" t="str">
        <f>Atask.AtsOp!I688</f>
        <v>Perkelti</v>
      </c>
      <c r="F1103">
        <f>Atask.AtsOp!M688</f>
        <v>4.96</v>
      </c>
      <c r="G1103">
        <f>VLOOKUP(B1103,Prekės!$A$2:$E$3000,3,FALSE)</f>
        <v>230</v>
      </c>
      <c r="H1103">
        <f>VLOOKUP(B1103,Prekės!$A$2:$E$3000,4,FALSE)</f>
        <v>0</v>
      </c>
      <c r="I1103">
        <f>VLOOKUP(B1103,Prekės!$A$2:$E$3000,5,FALSE)</f>
        <v>0</v>
      </c>
      <c r="J1103">
        <f t="shared" si="35"/>
        <v>0</v>
      </c>
      <c r="K1103">
        <f t="shared" si="36"/>
        <v>4.96</v>
      </c>
    </row>
    <row r="1104" spans="1:11">
      <c r="A1104" s="1">
        <f>Atask.AtsOp!A689</f>
        <v>42480</v>
      </c>
      <c r="B1104" t="str">
        <f>Atask.AtsOp!E689</f>
        <v>1110-0001</v>
      </c>
      <c r="C1104" t="str">
        <f>Atask.AtsOp!H689</f>
        <v>Baltas vynas</v>
      </c>
      <c r="D1104" t="str">
        <f>Atask.AtsOp!N689</f>
        <v>LTR</v>
      </c>
      <c r="E1104" t="str">
        <f>Atask.AtsOp!I689</f>
        <v>Perkelti</v>
      </c>
      <c r="F1104">
        <f>Atask.AtsOp!M689</f>
        <v>21.88</v>
      </c>
      <c r="G1104">
        <f>VLOOKUP(B1104,Prekės!$A$2:$E$3000,3,FALSE)</f>
        <v>230</v>
      </c>
      <c r="H1104">
        <f>VLOOKUP(B1104,Prekės!$A$2:$E$3000,4,FALSE)</f>
        <v>0</v>
      </c>
      <c r="I1104">
        <f>VLOOKUP(B1104,Prekės!$A$2:$E$3000,5,FALSE)</f>
        <v>0</v>
      </c>
      <c r="J1104">
        <f t="shared" si="35"/>
        <v>0</v>
      </c>
      <c r="K1104">
        <f t="shared" si="36"/>
        <v>21.88</v>
      </c>
    </row>
    <row r="1105" spans="1:11">
      <c r="A1105" s="1">
        <f>Atask.AtsOp!A690</f>
        <v>42479</v>
      </c>
      <c r="B1105" t="str">
        <f>Atask.AtsOp!E690</f>
        <v>1110-0001</v>
      </c>
      <c r="C1105" t="str">
        <f>Atask.AtsOp!H690</f>
        <v>Baltas vynas</v>
      </c>
      <c r="D1105" t="str">
        <f>Atask.AtsOp!N690</f>
        <v>LTR</v>
      </c>
      <c r="E1105" t="str">
        <f>Atask.AtsOp!I690</f>
        <v>Perkelti</v>
      </c>
      <c r="F1105">
        <f>Atask.AtsOp!M690</f>
        <v>21.47</v>
      </c>
      <c r="G1105">
        <f>VLOOKUP(B1105,Prekės!$A$2:$E$3000,3,FALSE)</f>
        <v>230</v>
      </c>
      <c r="H1105">
        <f>VLOOKUP(B1105,Prekės!$A$2:$E$3000,4,FALSE)</f>
        <v>0</v>
      </c>
      <c r="I1105">
        <f>VLOOKUP(B1105,Prekės!$A$2:$E$3000,5,FALSE)</f>
        <v>0</v>
      </c>
      <c r="J1105">
        <f t="shared" si="35"/>
        <v>0</v>
      </c>
      <c r="K1105">
        <f t="shared" si="36"/>
        <v>21.47</v>
      </c>
    </row>
    <row r="1106" spans="1:11">
      <c r="A1106" s="1">
        <f>Atask.AtsOp!A691</f>
        <v>42480</v>
      </c>
      <c r="B1106" t="str">
        <f>Atask.AtsOp!E691</f>
        <v>1110-0001</v>
      </c>
      <c r="C1106" t="str">
        <f>Atask.AtsOp!H691</f>
        <v>Baltas vynas</v>
      </c>
      <c r="D1106" t="str">
        <f>Atask.AtsOp!N691</f>
        <v>LTR</v>
      </c>
      <c r="E1106" t="str">
        <f>Atask.AtsOp!I691</f>
        <v>Perkelti</v>
      </c>
      <c r="F1106">
        <f>Atask.AtsOp!M691</f>
        <v>36.71</v>
      </c>
      <c r="G1106">
        <f>VLOOKUP(B1106,Prekės!$A$2:$E$3000,3,FALSE)</f>
        <v>230</v>
      </c>
      <c r="H1106">
        <f>VLOOKUP(B1106,Prekės!$A$2:$E$3000,4,FALSE)</f>
        <v>0</v>
      </c>
      <c r="I1106">
        <f>VLOOKUP(B1106,Prekės!$A$2:$E$3000,5,FALSE)</f>
        <v>0</v>
      </c>
      <c r="J1106">
        <f t="shared" si="35"/>
        <v>0</v>
      </c>
      <c r="K1106">
        <f t="shared" si="36"/>
        <v>36.71</v>
      </c>
    </row>
    <row r="1107" spans="1:11">
      <c r="A1107" s="1">
        <f>Atask.AtsOp!A692</f>
        <v>42478</v>
      </c>
      <c r="B1107" t="str">
        <f>Atask.AtsOp!E692</f>
        <v>1110-0001</v>
      </c>
      <c r="C1107" t="str">
        <f>Atask.AtsOp!H692</f>
        <v>Baltas vynas</v>
      </c>
      <c r="D1107" t="str">
        <f>Atask.AtsOp!N692</f>
        <v>LTR</v>
      </c>
      <c r="E1107" t="str">
        <f>Atask.AtsOp!I692</f>
        <v>Perkelti</v>
      </c>
      <c r="F1107">
        <f>Atask.AtsOp!M692</f>
        <v>12.93</v>
      </c>
      <c r="G1107">
        <f>VLOOKUP(B1107,Prekės!$A$2:$E$3000,3,FALSE)</f>
        <v>230</v>
      </c>
      <c r="H1107">
        <f>VLOOKUP(B1107,Prekės!$A$2:$E$3000,4,FALSE)</f>
        <v>0</v>
      </c>
      <c r="I1107">
        <f>VLOOKUP(B1107,Prekės!$A$2:$E$3000,5,FALSE)</f>
        <v>0</v>
      </c>
      <c r="J1107">
        <f t="shared" si="35"/>
        <v>0</v>
      </c>
      <c r="K1107">
        <f t="shared" si="36"/>
        <v>12.93</v>
      </c>
    </row>
    <row r="1108" spans="1:11">
      <c r="A1108" s="1">
        <f>Atask.AtsOp!A693</f>
        <v>42479</v>
      </c>
      <c r="B1108" t="str">
        <f>Atask.AtsOp!E693</f>
        <v>1110-0001</v>
      </c>
      <c r="C1108" t="str">
        <f>Atask.AtsOp!H693</f>
        <v>Baltas vynas</v>
      </c>
      <c r="D1108" t="str">
        <f>Atask.AtsOp!N693</f>
        <v>LTR</v>
      </c>
      <c r="E1108" t="str">
        <f>Atask.AtsOp!I693</f>
        <v>Perkelti</v>
      </c>
      <c r="F1108">
        <f>Atask.AtsOp!M693</f>
        <v>17.46</v>
      </c>
      <c r="G1108">
        <f>VLOOKUP(B1108,Prekės!$A$2:$E$3000,3,FALSE)</f>
        <v>230</v>
      </c>
      <c r="H1108">
        <f>VLOOKUP(B1108,Prekės!$A$2:$E$3000,4,FALSE)</f>
        <v>0</v>
      </c>
      <c r="I1108">
        <f>VLOOKUP(B1108,Prekės!$A$2:$E$3000,5,FALSE)</f>
        <v>0</v>
      </c>
      <c r="J1108">
        <f t="shared" si="35"/>
        <v>0</v>
      </c>
      <c r="K1108">
        <f t="shared" si="36"/>
        <v>17.46</v>
      </c>
    </row>
    <row r="1109" spans="1:11">
      <c r="A1109" s="1">
        <f>Atask.AtsOp!A694</f>
        <v>42479</v>
      </c>
      <c r="B1109" t="str">
        <f>Atask.AtsOp!E694</f>
        <v>1110-0001</v>
      </c>
      <c r="C1109" t="str">
        <f>Atask.AtsOp!H694</f>
        <v>Baltas vynas</v>
      </c>
      <c r="D1109" t="str">
        <f>Atask.AtsOp!N694</f>
        <v>LTR</v>
      </c>
      <c r="E1109" t="str">
        <f>Atask.AtsOp!I694</f>
        <v>Perkelti</v>
      </c>
      <c r="F1109">
        <f>Atask.AtsOp!M694</f>
        <v>36.68</v>
      </c>
      <c r="G1109">
        <f>VLOOKUP(B1109,Prekės!$A$2:$E$3000,3,FALSE)</f>
        <v>230</v>
      </c>
      <c r="H1109">
        <f>VLOOKUP(B1109,Prekės!$A$2:$E$3000,4,FALSE)</f>
        <v>0</v>
      </c>
      <c r="I1109">
        <f>VLOOKUP(B1109,Prekės!$A$2:$E$3000,5,FALSE)</f>
        <v>0</v>
      </c>
      <c r="J1109">
        <f t="shared" si="35"/>
        <v>0</v>
      </c>
      <c r="K1109">
        <f t="shared" si="36"/>
        <v>36.68</v>
      </c>
    </row>
    <row r="1110" spans="1:11">
      <c r="A1110" s="1">
        <f>Atask.AtsOp!A695</f>
        <v>42478</v>
      </c>
      <c r="B1110" t="str">
        <f>Atask.AtsOp!E695</f>
        <v>1110-0001</v>
      </c>
      <c r="C1110" t="str">
        <f>Atask.AtsOp!H695</f>
        <v>Baltas vynas</v>
      </c>
      <c r="D1110" t="str">
        <f>Atask.AtsOp!N695</f>
        <v>LTR</v>
      </c>
      <c r="E1110" t="str">
        <f>Atask.AtsOp!I695</f>
        <v>Perkelti</v>
      </c>
      <c r="F1110">
        <f>Atask.AtsOp!M695</f>
        <v>17.46</v>
      </c>
      <c r="G1110">
        <f>VLOOKUP(B1110,Prekės!$A$2:$E$3000,3,FALSE)</f>
        <v>230</v>
      </c>
      <c r="H1110">
        <f>VLOOKUP(B1110,Prekės!$A$2:$E$3000,4,FALSE)</f>
        <v>0</v>
      </c>
      <c r="I1110">
        <f>VLOOKUP(B1110,Prekės!$A$2:$E$3000,5,FALSE)</f>
        <v>0</v>
      </c>
      <c r="J1110">
        <f t="shared" si="35"/>
        <v>0</v>
      </c>
      <c r="K1110">
        <f t="shared" si="36"/>
        <v>17.46</v>
      </c>
    </row>
    <row r="1111" spans="1:11">
      <c r="A1111" s="1">
        <f>Atask.AtsOp!A696</f>
        <v>42474</v>
      </c>
      <c r="B1111" t="str">
        <f>Atask.AtsOp!E696</f>
        <v>1110-0001</v>
      </c>
      <c r="C1111" t="str">
        <f>Atask.AtsOp!H696</f>
        <v>Baltas vynas</v>
      </c>
      <c r="D1111" t="str">
        <f>Atask.AtsOp!N696</f>
        <v>LTR</v>
      </c>
      <c r="E1111" t="str">
        <f>Atask.AtsOp!I696</f>
        <v>Perkelti</v>
      </c>
      <c r="F1111">
        <f>Atask.AtsOp!M696</f>
        <v>0.13</v>
      </c>
      <c r="G1111">
        <f>VLOOKUP(B1111,Prekės!$A$2:$E$3000,3,FALSE)</f>
        <v>230</v>
      </c>
      <c r="H1111">
        <f>VLOOKUP(B1111,Prekės!$A$2:$E$3000,4,FALSE)</f>
        <v>0</v>
      </c>
      <c r="I1111">
        <f>VLOOKUP(B1111,Prekės!$A$2:$E$3000,5,FALSE)</f>
        <v>0</v>
      </c>
      <c r="J1111">
        <f t="shared" si="35"/>
        <v>0</v>
      </c>
      <c r="K1111">
        <f t="shared" si="36"/>
        <v>0.13</v>
      </c>
    </row>
    <row r="1112" spans="1:11">
      <c r="A1112" s="1">
        <f>Atask.AtsOp!A697</f>
        <v>42478</v>
      </c>
      <c r="B1112" t="str">
        <f>Atask.AtsOp!E697</f>
        <v>1110-0001</v>
      </c>
      <c r="C1112" t="str">
        <f>Atask.AtsOp!H697</f>
        <v>Baltas vynas</v>
      </c>
      <c r="D1112" t="str">
        <f>Atask.AtsOp!N697</f>
        <v>LTR</v>
      </c>
      <c r="E1112" t="str">
        <f>Atask.AtsOp!I697</f>
        <v>Perkelti</v>
      </c>
      <c r="F1112">
        <f>Atask.AtsOp!M697</f>
        <v>36.479999999999997</v>
      </c>
      <c r="G1112">
        <f>VLOOKUP(B1112,Prekės!$A$2:$E$3000,3,FALSE)</f>
        <v>230</v>
      </c>
      <c r="H1112">
        <f>VLOOKUP(B1112,Prekės!$A$2:$E$3000,4,FALSE)</f>
        <v>0</v>
      </c>
      <c r="I1112">
        <f>VLOOKUP(B1112,Prekės!$A$2:$E$3000,5,FALSE)</f>
        <v>0</v>
      </c>
      <c r="J1112">
        <f t="shared" si="35"/>
        <v>0</v>
      </c>
      <c r="K1112">
        <f t="shared" si="36"/>
        <v>36.479999999999997</v>
      </c>
    </row>
    <row r="1113" spans="1:11">
      <c r="A1113" s="1">
        <f>Atask.AtsOp!A698</f>
        <v>42475</v>
      </c>
      <c r="B1113" t="str">
        <f>Atask.AtsOp!E698</f>
        <v>1110-0001</v>
      </c>
      <c r="C1113" t="str">
        <f>Atask.AtsOp!H698</f>
        <v>Baltas vynas</v>
      </c>
      <c r="D1113" t="str">
        <f>Atask.AtsOp!N698</f>
        <v>LTR</v>
      </c>
      <c r="E1113" t="str">
        <f>Atask.AtsOp!I698</f>
        <v>Perkelti</v>
      </c>
      <c r="F1113">
        <f>Atask.AtsOp!M698</f>
        <v>36.53</v>
      </c>
      <c r="G1113">
        <f>VLOOKUP(B1113,Prekės!$A$2:$E$3000,3,FALSE)</f>
        <v>230</v>
      </c>
      <c r="H1113">
        <f>VLOOKUP(B1113,Prekės!$A$2:$E$3000,4,FALSE)</f>
        <v>0</v>
      </c>
      <c r="I1113">
        <f>VLOOKUP(B1113,Prekės!$A$2:$E$3000,5,FALSE)</f>
        <v>0</v>
      </c>
      <c r="J1113">
        <f t="shared" si="35"/>
        <v>0</v>
      </c>
      <c r="K1113">
        <f t="shared" si="36"/>
        <v>36.53</v>
      </c>
    </row>
    <row r="1114" spans="1:11">
      <c r="A1114" s="1">
        <f>Atask.AtsOp!A699</f>
        <v>42475</v>
      </c>
      <c r="B1114" t="str">
        <f>Atask.AtsOp!E699</f>
        <v>1110-0001</v>
      </c>
      <c r="C1114" t="str">
        <f>Atask.AtsOp!H699</f>
        <v>Baltas vynas</v>
      </c>
      <c r="D1114" t="str">
        <f>Atask.AtsOp!N699</f>
        <v>LTR</v>
      </c>
      <c r="E1114" t="str">
        <f>Atask.AtsOp!I699</f>
        <v>Perkelti</v>
      </c>
      <c r="F1114">
        <f>Atask.AtsOp!M699</f>
        <v>23.03</v>
      </c>
      <c r="G1114">
        <f>VLOOKUP(B1114,Prekės!$A$2:$E$3000,3,FALSE)</f>
        <v>230</v>
      </c>
      <c r="H1114">
        <f>VLOOKUP(B1114,Prekės!$A$2:$E$3000,4,FALSE)</f>
        <v>0</v>
      </c>
      <c r="I1114">
        <f>VLOOKUP(B1114,Prekės!$A$2:$E$3000,5,FALSE)</f>
        <v>0</v>
      </c>
      <c r="J1114">
        <f t="shared" si="35"/>
        <v>0</v>
      </c>
      <c r="K1114">
        <f t="shared" si="36"/>
        <v>23.03</v>
      </c>
    </row>
    <row r="1115" spans="1:11">
      <c r="A1115" s="1">
        <f>Atask.AtsOp!A700</f>
        <v>42475</v>
      </c>
      <c r="B1115" t="str">
        <f>Atask.AtsOp!E700</f>
        <v>1110-0001</v>
      </c>
      <c r="C1115" t="str">
        <f>Atask.AtsOp!H700</f>
        <v>Baltas vynas</v>
      </c>
      <c r="D1115" t="str">
        <f>Atask.AtsOp!N700</f>
        <v>LTR</v>
      </c>
      <c r="E1115" t="str">
        <f>Atask.AtsOp!I700</f>
        <v>Perkelti</v>
      </c>
      <c r="F1115">
        <f>Atask.AtsOp!M700</f>
        <v>23.01</v>
      </c>
      <c r="G1115">
        <f>VLOOKUP(B1115,Prekės!$A$2:$E$3000,3,FALSE)</f>
        <v>230</v>
      </c>
      <c r="H1115">
        <f>VLOOKUP(B1115,Prekės!$A$2:$E$3000,4,FALSE)</f>
        <v>0</v>
      </c>
      <c r="I1115">
        <f>VLOOKUP(B1115,Prekės!$A$2:$E$3000,5,FALSE)</f>
        <v>0</v>
      </c>
      <c r="J1115">
        <f t="shared" si="35"/>
        <v>0</v>
      </c>
      <c r="K1115">
        <f t="shared" si="36"/>
        <v>23.01</v>
      </c>
    </row>
    <row r="1116" spans="1:11">
      <c r="A1116" s="1">
        <f>Atask.AtsOp!A701</f>
        <v>42475</v>
      </c>
      <c r="B1116" t="str">
        <f>Atask.AtsOp!E701</f>
        <v>1110-0001</v>
      </c>
      <c r="C1116" t="str">
        <f>Atask.AtsOp!H701</f>
        <v>Baltas vynas</v>
      </c>
      <c r="D1116" t="str">
        <f>Atask.AtsOp!N701</f>
        <v>LTR</v>
      </c>
      <c r="E1116" t="str">
        <f>Atask.AtsOp!I701</f>
        <v>Perkelti</v>
      </c>
      <c r="F1116">
        <f>Atask.AtsOp!M701</f>
        <v>12.8</v>
      </c>
      <c r="G1116">
        <f>VLOOKUP(B1116,Prekės!$A$2:$E$3000,3,FALSE)</f>
        <v>230</v>
      </c>
      <c r="H1116">
        <f>VLOOKUP(B1116,Prekės!$A$2:$E$3000,4,FALSE)</f>
        <v>0</v>
      </c>
      <c r="I1116">
        <f>VLOOKUP(B1116,Prekės!$A$2:$E$3000,5,FALSE)</f>
        <v>0</v>
      </c>
      <c r="J1116">
        <f t="shared" si="35"/>
        <v>0</v>
      </c>
      <c r="K1116">
        <f t="shared" si="36"/>
        <v>12.8</v>
      </c>
    </row>
    <row r="1117" spans="1:11">
      <c r="A1117" s="1">
        <f>Atask.AtsOp!A702</f>
        <v>42475</v>
      </c>
      <c r="B1117" t="str">
        <f>Atask.AtsOp!E702</f>
        <v>1110-0001</v>
      </c>
      <c r="C1117" t="str">
        <f>Atask.AtsOp!H702</f>
        <v>Baltas vynas</v>
      </c>
      <c r="D1117" t="str">
        <f>Atask.AtsOp!N702</f>
        <v>LTR</v>
      </c>
      <c r="E1117" t="str">
        <f>Atask.AtsOp!I702</f>
        <v>Perkelti</v>
      </c>
      <c r="F1117">
        <f>Atask.AtsOp!M702</f>
        <v>12.79</v>
      </c>
      <c r="G1117">
        <f>VLOOKUP(B1117,Prekės!$A$2:$E$3000,3,FALSE)</f>
        <v>230</v>
      </c>
      <c r="H1117">
        <f>VLOOKUP(B1117,Prekės!$A$2:$E$3000,4,FALSE)</f>
        <v>0</v>
      </c>
      <c r="I1117">
        <f>VLOOKUP(B1117,Prekės!$A$2:$E$3000,5,FALSE)</f>
        <v>0</v>
      </c>
      <c r="J1117">
        <f t="shared" si="35"/>
        <v>0</v>
      </c>
      <c r="K1117">
        <f t="shared" si="36"/>
        <v>12.79</v>
      </c>
    </row>
    <row r="1118" spans="1:11">
      <c r="A1118" s="1">
        <f>Atask.AtsOp!A703</f>
        <v>42466</v>
      </c>
      <c r="B1118" t="str">
        <f>Atask.AtsOp!E703</f>
        <v>1110-0001</v>
      </c>
      <c r="C1118" t="str">
        <f>Atask.AtsOp!H703</f>
        <v>Baltas vynas</v>
      </c>
      <c r="D1118" t="str">
        <f>Atask.AtsOp!N703</f>
        <v>LTR</v>
      </c>
      <c r="E1118" t="str">
        <f>Atask.AtsOp!I703</f>
        <v>Perkelti</v>
      </c>
      <c r="F1118">
        <f>Atask.AtsOp!M703</f>
        <v>13</v>
      </c>
      <c r="G1118">
        <f>VLOOKUP(B1118,Prekės!$A$2:$E$3000,3,FALSE)</f>
        <v>230</v>
      </c>
      <c r="H1118">
        <f>VLOOKUP(B1118,Prekės!$A$2:$E$3000,4,FALSE)</f>
        <v>0</v>
      </c>
      <c r="I1118">
        <f>VLOOKUP(B1118,Prekės!$A$2:$E$3000,5,FALSE)</f>
        <v>0</v>
      </c>
      <c r="J1118">
        <f t="shared" si="35"/>
        <v>0</v>
      </c>
      <c r="K1118">
        <f t="shared" si="36"/>
        <v>13</v>
      </c>
    </row>
    <row r="1119" spans="1:11">
      <c r="A1119" s="1">
        <f>Atask.AtsOp!A704</f>
        <v>42471</v>
      </c>
      <c r="B1119" t="str">
        <f>Atask.AtsOp!E704</f>
        <v>1110-0001</v>
      </c>
      <c r="C1119" t="str">
        <f>Atask.AtsOp!H704</f>
        <v>Baltas vynas</v>
      </c>
      <c r="D1119" t="str">
        <f>Atask.AtsOp!N704</f>
        <v>LTR</v>
      </c>
      <c r="E1119" t="str">
        <f>Atask.AtsOp!I704</f>
        <v>Perkelti</v>
      </c>
      <c r="F1119">
        <f>Atask.AtsOp!M704</f>
        <v>21.86</v>
      </c>
      <c r="G1119">
        <f>VLOOKUP(B1119,Prekės!$A$2:$E$3000,3,FALSE)</f>
        <v>230</v>
      </c>
      <c r="H1119">
        <f>VLOOKUP(B1119,Prekės!$A$2:$E$3000,4,FALSE)</f>
        <v>0</v>
      </c>
      <c r="I1119">
        <f>VLOOKUP(B1119,Prekės!$A$2:$E$3000,5,FALSE)</f>
        <v>0</v>
      </c>
      <c r="J1119">
        <f t="shared" si="35"/>
        <v>0</v>
      </c>
      <c r="K1119">
        <f t="shared" si="36"/>
        <v>21.86</v>
      </c>
    </row>
    <row r="1120" spans="1:11">
      <c r="A1120" s="1">
        <f>Atask.AtsOp!A705</f>
        <v>42465</v>
      </c>
      <c r="B1120" t="str">
        <f>Atask.AtsOp!E705</f>
        <v>1110-0001</v>
      </c>
      <c r="C1120" t="str">
        <f>Atask.AtsOp!H705</f>
        <v>Baltas vynas</v>
      </c>
      <c r="D1120" t="str">
        <f>Atask.AtsOp!N705</f>
        <v>LTR</v>
      </c>
      <c r="E1120" t="str">
        <f>Atask.AtsOp!I705</f>
        <v>Perkelti</v>
      </c>
      <c r="F1120">
        <f>Atask.AtsOp!M705</f>
        <v>21.83</v>
      </c>
      <c r="G1120">
        <f>VLOOKUP(B1120,Prekės!$A$2:$E$3000,3,FALSE)</f>
        <v>230</v>
      </c>
      <c r="H1120">
        <f>VLOOKUP(B1120,Prekės!$A$2:$E$3000,4,FALSE)</f>
        <v>0</v>
      </c>
      <c r="I1120">
        <f>VLOOKUP(B1120,Prekės!$A$2:$E$3000,5,FALSE)</f>
        <v>0</v>
      </c>
      <c r="J1120">
        <f t="shared" si="35"/>
        <v>0</v>
      </c>
      <c r="K1120">
        <f t="shared" si="36"/>
        <v>21.83</v>
      </c>
    </row>
    <row r="1121" spans="1:11">
      <c r="A1121" s="1">
        <f>Atask.AtsOp!A706</f>
        <v>42468</v>
      </c>
      <c r="B1121" t="str">
        <f>Atask.AtsOp!E706</f>
        <v>1110-0001</v>
      </c>
      <c r="C1121" t="str">
        <f>Atask.AtsOp!H706</f>
        <v>Baltas vynas</v>
      </c>
      <c r="D1121" t="str">
        <f>Atask.AtsOp!N706</f>
        <v>LTR</v>
      </c>
      <c r="E1121" t="str">
        <f>Atask.AtsOp!I706</f>
        <v>Perkelti</v>
      </c>
      <c r="F1121">
        <f>Atask.AtsOp!M706</f>
        <v>43.3</v>
      </c>
      <c r="G1121">
        <f>VLOOKUP(B1121,Prekės!$A$2:$E$3000,3,FALSE)</f>
        <v>230</v>
      </c>
      <c r="H1121">
        <f>VLOOKUP(B1121,Prekės!$A$2:$E$3000,4,FALSE)</f>
        <v>0</v>
      </c>
      <c r="I1121">
        <f>VLOOKUP(B1121,Prekės!$A$2:$E$3000,5,FALSE)</f>
        <v>0</v>
      </c>
      <c r="J1121">
        <f t="shared" si="35"/>
        <v>0</v>
      </c>
      <c r="K1121">
        <f t="shared" si="36"/>
        <v>43.3</v>
      </c>
    </row>
    <row r="1122" spans="1:11">
      <c r="A1122" s="1">
        <f>Atask.AtsOp!A707</f>
        <v>42465</v>
      </c>
      <c r="B1122" t="str">
        <f>Atask.AtsOp!E707</f>
        <v>1110-0001</v>
      </c>
      <c r="C1122" t="str">
        <f>Atask.AtsOp!H707</f>
        <v>Baltas vynas</v>
      </c>
      <c r="D1122" t="str">
        <f>Atask.AtsOp!N707</f>
        <v>LTR</v>
      </c>
      <c r="E1122" t="str">
        <f>Atask.AtsOp!I707</f>
        <v>Perkelti</v>
      </c>
      <c r="F1122">
        <f>Atask.AtsOp!M707</f>
        <v>23.39</v>
      </c>
      <c r="G1122">
        <f>VLOOKUP(B1122,Prekės!$A$2:$E$3000,3,FALSE)</f>
        <v>230</v>
      </c>
      <c r="H1122">
        <f>VLOOKUP(B1122,Prekės!$A$2:$E$3000,4,FALSE)</f>
        <v>0</v>
      </c>
      <c r="I1122">
        <f>VLOOKUP(B1122,Prekės!$A$2:$E$3000,5,FALSE)</f>
        <v>0</v>
      </c>
      <c r="J1122">
        <f t="shared" si="35"/>
        <v>0</v>
      </c>
      <c r="K1122">
        <f t="shared" si="36"/>
        <v>23.39</v>
      </c>
    </row>
    <row r="1123" spans="1:11">
      <c r="A1123" s="1">
        <f>Atask.AtsOp!A708</f>
        <v>42465</v>
      </c>
      <c r="B1123" t="str">
        <f>Atask.AtsOp!E708</f>
        <v>1110-0001</v>
      </c>
      <c r="C1123" t="str">
        <f>Atask.AtsOp!H708</f>
        <v>Baltas vynas</v>
      </c>
      <c r="D1123" t="str">
        <f>Atask.AtsOp!N708</f>
        <v>LTR</v>
      </c>
      <c r="E1123" t="str">
        <f>Atask.AtsOp!I708</f>
        <v>Perkelti</v>
      </c>
      <c r="F1123">
        <f>Atask.AtsOp!M708</f>
        <v>21.47</v>
      </c>
      <c r="G1123">
        <f>VLOOKUP(B1123,Prekės!$A$2:$E$3000,3,FALSE)</f>
        <v>230</v>
      </c>
      <c r="H1123">
        <f>VLOOKUP(B1123,Prekės!$A$2:$E$3000,4,FALSE)</f>
        <v>0</v>
      </c>
      <c r="I1123">
        <f>VLOOKUP(B1123,Prekės!$A$2:$E$3000,5,FALSE)</f>
        <v>0</v>
      </c>
      <c r="J1123">
        <f t="shared" ref="J1123:J1186" si="37">IF(G1123=110,F1123*H1123*I1123,IF(G1123&lt;280,F1123*H1123,F1123*H1123*(I1123/100)))</f>
        <v>0</v>
      </c>
      <c r="K1123">
        <f t="shared" ref="K1123:K1186" si="38">IF(EXACT(D1123,"But."),J1123,F1123)</f>
        <v>21.47</v>
      </c>
    </row>
    <row r="1124" spans="1:11">
      <c r="A1124" s="1">
        <f>Atask.AtsOp!A709</f>
        <v>42464</v>
      </c>
      <c r="B1124" t="str">
        <f>Atask.AtsOp!E709</f>
        <v>1110-0001</v>
      </c>
      <c r="C1124" t="str">
        <f>Atask.AtsOp!H709</f>
        <v>Baltas vynas</v>
      </c>
      <c r="D1124" t="str">
        <f>Atask.AtsOp!N709</f>
        <v>LTR</v>
      </c>
      <c r="E1124" t="str">
        <f>Atask.AtsOp!I709</f>
        <v>Perkelti</v>
      </c>
      <c r="F1124">
        <f>Atask.AtsOp!M709</f>
        <v>22.92</v>
      </c>
      <c r="G1124">
        <f>VLOOKUP(B1124,Prekės!$A$2:$E$3000,3,FALSE)</f>
        <v>230</v>
      </c>
      <c r="H1124">
        <f>VLOOKUP(B1124,Prekės!$A$2:$E$3000,4,FALSE)</f>
        <v>0</v>
      </c>
      <c r="I1124">
        <f>VLOOKUP(B1124,Prekės!$A$2:$E$3000,5,FALSE)</f>
        <v>0</v>
      </c>
      <c r="J1124">
        <f t="shared" si="37"/>
        <v>0</v>
      </c>
      <c r="K1124">
        <f t="shared" si="38"/>
        <v>22.92</v>
      </c>
    </row>
    <row r="1125" spans="1:11">
      <c r="A1125" s="1">
        <f>Atask.AtsOp!A710</f>
        <v>42465</v>
      </c>
      <c r="B1125" t="str">
        <f>Atask.AtsOp!E710</f>
        <v>1110-0001</v>
      </c>
      <c r="C1125" t="str">
        <f>Atask.AtsOp!H710</f>
        <v>Baltas vynas</v>
      </c>
      <c r="D1125" t="str">
        <f>Atask.AtsOp!N710</f>
        <v>LTR</v>
      </c>
      <c r="E1125" t="str">
        <f>Atask.AtsOp!I710</f>
        <v>Perkelti</v>
      </c>
      <c r="F1125">
        <f>Atask.AtsOp!M710</f>
        <v>21.47</v>
      </c>
      <c r="G1125">
        <f>VLOOKUP(B1125,Prekės!$A$2:$E$3000,3,FALSE)</f>
        <v>230</v>
      </c>
      <c r="H1125">
        <f>VLOOKUP(B1125,Prekės!$A$2:$E$3000,4,FALSE)</f>
        <v>0</v>
      </c>
      <c r="I1125">
        <f>VLOOKUP(B1125,Prekės!$A$2:$E$3000,5,FALSE)</f>
        <v>0</v>
      </c>
      <c r="J1125">
        <f t="shared" si="37"/>
        <v>0</v>
      </c>
      <c r="K1125">
        <f t="shared" si="38"/>
        <v>21.47</v>
      </c>
    </row>
    <row r="1126" spans="1:11">
      <c r="A1126" s="1">
        <f>Atask.AtsOp!A711</f>
        <v>42464</v>
      </c>
      <c r="B1126" t="str">
        <f>Atask.AtsOp!E711</f>
        <v>1110-0001</v>
      </c>
      <c r="C1126" t="str">
        <f>Atask.AtsOp!H711</f>
        <v>Baltas vynas</v>
      </c>
      <c r="D1126" t="str">
        <f>Atask.AtsOp!N711</f>
        <v>LTR</v>
      </c>
      <c r="E1126" t="str">
        <f>Atask.AtsOp!I711</f>
        <v>Perkelti</v>
      </c>
      <c r="F1126">
        <f>Atask.AtsOp!M711</f>
        <v>21.83</v>
      </c>
      <c r="G1126">
        <f>VLOOKUP(B1126,Prekės!$A$2:$E$3000,3,FALSE)</f>
        <v>230</v>
      </c>
      <c r="H1126">
        <f>VLOOKUP(B1126,Prekės!$A$2:$E$3000,4,FALSE)</f>
        <v>0</v>
      </c>
      <c r="I1126">
        <f>VLOOKUP(B1126,Prekės!$A$2:$E$3000,5,FALSE)</f>
        <v>0</v>
      </c>
      <c r="J1126">
        <f t="shared" si="37"/>
        <v>0</v>
      </c>
      <c r="K1126">
        <f t="shared" si="38"/>
        <v>21.83</v>
      </c>
    </row>
    <row r="1127" spans="1:11">
      <c r="A1127" s="1">
        <f>Atask.AtsOp!A712</f>
        <v>42461</v>
      </c>
      <c r="B1127" t="str">
        <f>Atask.AtsOp!E712</f>
        <v>1110-0001</v>
      </c>
      <c r="C1127" t="str">
        <f>Atask.AtsOp!H712</f>
        <v>Baltas vynas</v>
      </c>
      <c r="D1127" t="str">
        <f>Atask.AtsOp!N712</f>
        <v>LTR</v>
      </c>
      <c r="E1127" t="str">
        <f>Atask.AtsOp!I712</f>
        <v>Perkelti</v>
      </c>
      <c r="F1127">
        <f>Atask.AtsOp!M712</f>
        <v>7.62</v>
      </c>
      <c r="G1127">
        <f>VLOOKUP(B1127,Prekės!$A$2:$E$3000,3,FALSE)</f>
        <v>230</v>
      </c>
      <c r="H1127">
        <f>VLOOKUP(B1127,Prekės!$A$2:$E$3000,4,FALSE)</f>
        <v>0</v>
      </c>
      <c r="I1127">
        <f>VLOOKUP(B1127,Prekės!$A$2:$E$3000,5,FALSE)</f>
        <v>0</v>
      </c>
      <c r="J1127">
        <f t="shared" si="37"/>
        <v>0</v>
      </c>
      <c r="K1127">
        <f t="shared" si="38"/>
        <v>7.62</v>
      </c>
    </row>
    <row r="1128" spans="1:11">
      <c r="A1128" s="1">
        <f>Atask.AtsOp!A713</f>
        <v>42461</v>
      </c>
      <c r="B1128" t="str">
        <f>Atask.AtsOp!E713</f>
        <v>1110-0001</v>
      </c>
      <c r="C1128" t="str">
        <f>Atask.AtsOp!H713</f>
        <v>Baltas vynas</v>
      </c>
      <c r="D1128" t="str">
        <f>Atask.AtsOp!N713</f>
        <v>LTR</v>
      </c>
      <c r="E1128" t="str">
        <f>Atask.AtsOp!I713</f>
        <v>Perkelti</v>
      </c>
      <c r="F1128">
        <f>Atask.AtsOp!M713</f>
        <v>36.479999999999997</v>
      </c>
      <c r="G1128">
        <f>VLOOKUP(B1128,Prekės!$A$2:$E$3000,3,FALSE)</f>
        <v>230</v>
      </c>
      <c r="H1128">
        <f>VLOOKUP(B1128,Prekės!$A$2:$E$3000,4,FALSE)</f>
        <v>0</v>
      </c>
      <c r="I1128">
        <f>VLOOKUP(B1128,Prekės!$A$2:$E$3000,5,FALSE)</f>
        <v>0</v>
      </c>
      <c r="J1128">
        <f t="shared" si="37"/>
        <v>0</v>
      </c>
      <c r="K1128">
        <f t="shared" si="38"/>
        <v>36.479999999999997</v>
      </c>
    </row>
    <row r="1129" spans="1:11">
      <c r="A1129" s="1">
        <f>Atask.AtsOp!A714</f>
        <v>42461</v>
      </c>
      <c r="B1129" t="str">
        <f>Atask.AtsOp!E714</f>
        <v>1110-0001</v>
      </c>
      <c r="C1129" t="str">
        <f>Atask.AtsOp!H714</f>
        <v>Baltas vynas</v>
      </c>
      <c r="D1129" t="str">
        <f>Atask.AtsOp!N714</f>
        <v>LTR</v>
      </c>
      <c r="E1129" t="str">
        <f>Atask.AtsOp!I714</f>
        <v>Perkelti</v>
      </c>
      <c r="F1129">
        <f>Atask.AtsOp!M714</f>
        <v>4.96</v>
      </c>
      <c r="G1129">
        <f>VLOOKUP(B1129,Prekės!$A$2:$E$3000,3,FALSE)</f>
        <v>230</v>
      </c>
      <c r="H1129">
        <f>VLOOKUP(B1129,Prekės!$A$2:$E$3000,4,FALSE)</f>
        <v>0</v>
      </c>
      <c r="I1129">
        <f>VLOOKUP(B1129,Prekės!$A$2:$E$3000,5,FALSE)</f>
        <v>0</v>
      </c>
      <c r="J1129">
        <f t="shared" si="37"/>
        <v>0</v>
      </c>
      <c r="K1129">
        <f t="shared" si="38"/>
        <v>4.96</v>
      </c>
    </row>
    <row r="1130" spans="1:11">
      <c r="A1130" s="1">
        <f>Atask.AtsOp!A715</f>
        <v>42461</v>
      </c>
      <c r="B1130" t="str">
        <f>Atask.AtsOp!E715</f>
        <v>1110-0001</v>
      </c>
      <c r="C1130" t="str">
        <f>Atask.AtsOp!H715</f>
        <v>Baltas vynas</v>
      </c>
      <c r="D1130" t="str">
        <f>Atask.AtsOp!N715</f>
        <v>LTR</v>
      </c>
      <c r="E1130" t="str">
        <f>Atask.AtsOp!I715</f>
        <v>Perkelti</v>
      </c>
      <c r="F1130">
        <f>Atask.AtsOp!M715</f>
        <v>29.03</v>
      </c>
      <c r="G1130">
        <f>VLOOKUP(B1130,Prekės!$A$2:$E$3000,3,FALSE)</f>
        <v>230</v>
      </c>
      <c r="H1130">
        <f>VLOOKUP(B1130,Prekės!$A$2:$E$3000,4,FALSE)</f>
        <v>0</v>
      </c>
      <c r="I1130">
        <f>VLOOKUP(B1130,Prekės!$A$2:$E$3000,5,FALSE)</f>
        <v>0</v>
      </c>
      <c r="J1130">
        <f t="shared" si="37"/>
        <v>0</v>
      </c>
      <c r="K1130">
        <f t="shared" si="38"/>
        <v>29.03</v>
      </c>
    </row>
    <row r="1131" spans="1:11">
      <c r="A1131" s="1">
        <f>Atask.AtsOp!A716</f>
        <v>42464</v>
      </c>
      <c r="B1131" t="str">
        <f>Atask.AtsOp!E716</f>
        <v>1110-0001</v>
      </c>
      <c r="C1131" t="str">
        <f>Atask.AtsOp!H716</f>
        <v>Baltas vynas</v>
      </c>
      <c r="D1131" t="str">
        <f>Atask.AtsOp!N716</f>
        <v>LTR</v>
      </c>
      <c r="E1131" t="str">
        <f>Atask.AtsOp!I716</f>
        <v>Perkelti</v>
      </c>
      <c r="F1131">
        <f>Atask.AtsOp!M716</f>
        <v>21.47</v>
      </c>
      <c r="G1131">
        <f>VLOOKUP(B1131,Prekės!$A$2:$E$3000,3,FALSE)</f>
        <v>230</v>
      </c>
      <c r="H1131">
        <f>VLOOKUP(B1131,Prekės!$A$2:$E$3000,4,FALSE)</f>
        <v>0</v>
      </c>
      <c r="I1131">
        <f>VLOOKUP(B1131,Prekės!$A$2:$E$3000,5,FALSE)</f>
        <v>0</v>
      </c>
      <c r="J1131">
        <f t="shared" si="37"/>
        <v>0</v>
      </c>
      <c r="K1131">
        <f t="shared" si="38"/>
        <v>21.47</v>
      </c>
    </row>
    <row r="1132" spans="1:11">
      <c r="A1132" s="1">
        <f>Atask.AtsOp!A717</f>
        <v>42464</v>
      </c>
      <c r="B1132" t="str">
        <f>Atask.AtsOp!E717</f>
        <v>1110-0001</v>
      </c>
      <c r="C1132" t="str">
        <f>Atask.AtsOp!H717</f>
        <v>Baltas vynas</v>
      </c>
      <c r="D1132" t="str">
        <f>Atask.AtsOp!N717</f>
        <v>LTR</v>
      </c>
      <c r="E1132" t="str">
        <f>Atask.AtsOp!I717</f>
        <v>Perkelti</v>
      </c>
      <c r="F1132">
        <f>Atask.AtsOp!M717</f>
        <v>12.74</v>
      </c>
      <c r="G1132">
        <f>VLOOKUP(B1132,Prekės!$A$2:$E$3000,3,FALSE)</f>
        <v>230</v>
      </c>
      <c r="H1132">
        <f>VLOOKUP(B1132,Prekės!$A$2:$E$3000,4,FALSE)</f>
        <v>0</v>
      </c>
      <c r="I1132">
        <f>VLOOKUP(B1132,Prekės!$A$2:$E$3000,5,FALSE)</f>
        <v>0</v>
      </c>
      <c r="J1132">
        <f t="shared" si="37"/>
        <v>0</v>
      </c>
      <c r="K1132">
        <f t="shared" si="38"/>
        <v>12.74</v>
      </c>
    </row>
    <row r="1133" spans="1:11">
      <c r="A1133" s="1">
        <f>Atask.AtsOp!A718</f>
        <v>42472</v>
      </c>
      <c r="B1133" t="str">
        <f>Atask.AtsOp!E718</f>
        <v>1110-0001</v>
      </c>
      <c r="C1133" t="str">
        <f>Atask.AtsOp!H718</f>
        <v>Baltas vynas</v>
      </c>
      <c r="D1133" t="str">
        <f>Atask.AtsOp!N718</f>
        <v>LTR</v>
      </c>
      <c r="E1133" t="str">
        <f>Atask.AtsOp!I718</f>
        <v>Perkelti</v>
      </c>
      <c r="F1133">
        <f>Atask.AtsOp!M718</f>
        <v>21.43</v>
      </c>
      <c r="G1133">
        <f>VLOOKUP(B1133,Prekės!$A$2:$E$3000,3,FALSE)</f>
        <v>230</v>
      </c>
      <c r="H1133">
        <f>VLOOKUP(B1133,Prekės!$A$2:$E$3000,4,FALSE)</f>
        <v>0</v>
      </c>
      <c r="I1133">
        <f>VLOOKUP(B1133,Prekės!$A$2:$E$3000,5,FALSE)</f>
        <v>0</v>
      </c>
      <c r="J1133">
        <f t="shared" si="37"/>
        <v>0</v>
      </c>
      <c r="K1133">
        <f t="shared" si="38"/>
        <v>21.43</v>
      </c>
    </row>
    <row r="1134" spans="1:11">
      <c r="A1134" s="1">
        <f>Atask.AtsOp!A719</f>
        <v>42472</v>
      </c>
      <c r="B1134" t="str">
        <f>Atask.AtsOp!E719</f>
        <v>1110-0001</v>
      </c>
      <c r="C1134" t="str">
        <f>Atask.AtsOp!H719</f>
        <v>Baltas vynas</v>
      </c>
      <c r="D1134" t="str">
        <f>Atask.AtsOp!N719</f>
        <v>LTR</v>
      </c>
      <c r="E1134" t="str">
        <f>Atask.AtsOp!I719</f>
        <v>Perkelti</v>
      </c>
      <c r="F1134">
        <f>Atask.AtsOp!M719</f>
        <v>11.91</v>
      </c>
      <c r="G1134">
        <f>VLOOKUP(B1134,Prekės!$A$2:$E$3000,3,FALSE)</f>
        <v>230</v>
      </c>
      <c r="H1134">
        <f>VLOOKUP(B1134,Prekės!$A$2:$E$3000,4,FALSE)</f>
        <v>0</v>
      </c>
      <c r="I1134">
        <f>VLOOKUP(B1134,Prekės!$A$2:$E$3000,5,FALSE)</f>
        <v>0</v>
      </c>
      <c r="J1134">
        <f t="shared" si="37"/>
        <v>0</v>
      </c>
      <c r="K1134">
        <f t="shared" si="38"/>
        <v>11.91</v>
      </c>
    </row>
    <row r="1135" spans="1:11">
      <c r="A1135" s="1">
        <f>Atask.AtsOp!A720</f>
        <v>42472</v>
      </c>
      <c r="B1135" t="str">
        <f>Atask.AtsOp!E720</f>
        <v>1110-0001</v>
      </c>
      <c r="C1135" t="str">
        <f>Atask.AtsOp!H720</f>
        <v>Baltas vynas</v>
      </c>
      <c r="D1135" t="str">
        <f>Atask.AtsOp!N720</f>
        <v>LTR</v>
      </c>
      <c r="E1135" t="str">
        <f>Atask.AtsOp!I720</f>
        <v>Perkelti</v>
      </c>
      <c r="F1135">
        <f>Atask.AtsOp!M720</f>
        <v>12.49</v>
      </c>
      <c r="G1135">
        <f>VLOOKUP(B1135,Prekės!$A$2:$E$3000,3,FALSE)</f>
        <v>230</v>
      </c>
      <c r="H1135">
        <f>VLOOKUP(B1135,Prekės!$A$2:$E$3000,4,FALSE)</f>
        <v>0</v>
      </c>
      <c r="I1135">
        <f>VLOOKUP(B1135,Prekės!$A$2:$E$3000,5,FALSE)</f>
        <v>0</v>
      </c>
      <c r="J1135">
        <f t="shared" si="37"/>
        <v>0</v>
      </c>
      <c r="K1135">
        <f t="shared" si="38"/>
        <v>12.49</v>
      </c>
    </row>
    <row r="1136" spans="1:11">
      <c r="A1136" s="1">
        <f>Atask.AtsOp!A721</f>
        <v>42472</v>
      </c>
      <c r="B1136" t="str">
        <f>Atask.AtsOp!E721</f>
        <v>1110-0001</v>
      </c>
      <c r="C1136" t="str">
        <f>Atask.AtsOp!H721</f>
        <v>Baltas vynas</v>
      </c>
      <c r="D1136" t="str">
        <f>Atask.AtsOp!N721</f>
        <v>LTR</v>
      </c>
      <c r="E1136" t="str">
        <f>Atask.AtsOp!I721</f>
        <v>Perkelti</v>
      </c>
      <c r="F1136">
        <f>Atask.AtsOp!M721</f>
        <v>22.46</v>
      </c>
      <c r="G1136">
        <f>VLOOKUP(B1136,Prekės!$A$2:$E$3000,3,FALSE)</f>
        <v>230</v>
      </c>
      <c r="H1136">
        <f>VLOOKUP(B1136,Prekės!$A$2:$E$3000,4,FALSE)</f>
        <v>0</v>
      </c>
      <c r="I1136">
        <f>VLOOKUP(B1136,Prekės!$A$2:$E$3000,5,FALSE)</f>
        <v>0</v>
      </c>
      <c r="J1136">
        <f t="shared" si="37"/>
        <v>0</v>
      </c>
      <c r="K1136">
        <f t="shared" si="38"/>
        <v>22.46</v>
      </c>
    </row>
    <row r="1137" spans="1:11">
      <c r="A1137" s="1">
        <f>Atask.AtsOp!A722</f>
        <v>42473</v>
      </c>
      <c r="B1137" t="str">
        <f>Atask.AtsOp!E722</f>
        <v>1110-0001</v>
      </c>
      <c r="C1137" t="str">
        <f>Atask.AtsOp!H722</f>
        <v>Baltas vynas</v>
      </c>
      <c r="D1137" t="str">
        <f>Atask.AtsOp!N722</f>
        <v>LTR</v>
      </c>
      <c r="E1137" t="str">
        <f>Atask.AtsOp!I722</f>
        <v>Perkelti</v>
      </c>
      <c r="F1137">
        <f>Atask.AtsOp!M722</f>
        <v>13.87</v>
      </c>
      <c r="G1137">
        <f>VLOOKUP(B1137,Prekės!$A$2:$E$3000,3,FALSE)</f>
        <v>230</v>
      </c>
      <c r="H1137">
        <f>VLOOKUP(B1137,Prekės!$A$2:$E$3000,4,FALSE)</f>
        <v>0</v>
      </c>
      <c r="I1137">
        <f>VLOOKUP(B1137,Prekės!$A$2:$E$3000,5,FALSE)</f>
        <v>0</v>
      </c>
      <c r="J1137">
        <f t="shared" si="37"/>
        <v>0</v>
      </c>
      <c r="K1137">
        <f t="shared" si="38"/>
        <v>13.87</v>
      </c>
    </row>
    <row r="1138" spans="1:11">
      <c r="A1138" s="1">
        <f>Atask.AtsOp!A723</f>
        <v>42473</v>
      </c>
      <c r="B1138" t="str">
        <f>Atask.AtsOp!E723</f>
        <v>1110-0001</v>
      </c>
      <c r="C1138" t="str">
        <f>Atask.AtsOp!H723</f>
        <v>Baltas vynas</v>
      </c>
      <c r="D1138" t="str">
        <f>Atask.AtsOp!N723</f>
        <v>LTR</v>
      </c>
      <c r="E1138" t="str">
        <f>Atask.AtsOp!I723</f>
        <v>Perkelti</v>
      </c>
      <c r="F1138">
        <f>Atask.AtsOp!M723</f>
        <v>36.619999999999997</v>
      </c>
      <c r="G1138">
        <f>VLOOKUP(B1138,Prekės!$A$2:$E$3000,3,FALSE)</f>
        <v>230</v>
      </c>
      <c r="H1138">
        <f>VLOOKUP(B1138,Prekės!$A$2:$E$3000,4,FALSE)</f>
        <v>0</v>
      </c>
      <c r="I1138">
        <f>VLOOKUP(B1138,Prekės!$A$2:$E$3000,5,FALSE)</f>
        <v>0</v>
      </c>
      <c r="J1138">
        <f t="shared" si="37"/>
        <v>0</v>
      </c>
      <c r="K1138">
        <f t="shared" si="38"/>
        <v>36.619999999999997</v>
      </c>
    </row>
    <row r="1139" spans="1:11">
      <c r="A1139" s="1">
        <f>Atask.AtsOp!A724</f>
        <v>42471</v>
      </c>
      <c r="B1139" t="str">
        <f>Atask.AtsOp!E724</f>
        <v>1110-0001</v>
      </c>
      <c r="C1139" t="str">
        <f>Atask.AtsOp!H724</f>
        <v>Baltas vynas</v>
      </c>
      <c r="D1139" t="str">
        <f>Atask.AtsOp!N724</f>
        <v>LTR</v>
      </c>
      <c r="E1139" t="str">
        <f>Atask.AtsOp!I724</f>
        <v>Perkelti</v>
      </c>
      <c r="F1139">
        <f>Atask.AtsOp!M724</f>
        <v>23.66</v>
      </c>
      <c r="G1139">
        <f>VLOOKUP(B1139,Prekės!$A$2:$E$3000,3,FALSE)</f>
        <v>230</v>
      </c>
      <c r="H1139">
        <f>VLOOKUP(B1139,Prekės!$A$2:$E$3000,4,FALSE)</f>
        <v>0</v>
      </c>
      <c r="I1139">
        <f>VLOOKUP(B1139,Prekės!$A$2:$E$3000,5,FALSE)</f>
        <v>0</v>
      </c>
      <c r="J1139">
        <f t="shared" si="37"/>
        <v>0</v>
      </c>
      <c r="K1139">
        <f t="shared" si="38"/>
        <v>23.66</v>
      </c>
    </row>
    <row r="1140" spans="1:11">
      <c r="A1140" s="1">
        <f>Atask.AtsOp!A725</f>
        <v>42473</v>
      </c>
      <c r="B1140" t="str">
        <f>Atask.AtsOp!E725</f>
        <v>1110-0001</v>
      </c>
      <c r="C1140" t="str">
        <f>Atask.AtsOp!H725</f>
        <v>Baltas vynas</v>
      </c>
      <c r="D1140" t="str">
        <f>Atask.AtsOp!N725</f>
        <v>LTR</v>
      </c>
      <c r="E1140" t="str">
        <f>Atask.AtsOp!I725</f>
        <v>Perkelti</v>
      </c>
      <c r="F1140">
        <f>Atask.AtsOp!M725</f>
        <v>36.869999999999997</v>
      </c>
      <c r="G1140">
        <f>VLOOKUP(B1140,Prekės!$A$2:$E$3000,3,FALSE)</f>
        <v>230</v>
      </c>
      <c r="H1140">
        <f>VLOOKUP(B1140,Prekės!$A$2:$E$3000,4,FALSE)</f>
        <v>0</v>
      </c>
      <c r="I1140">
        <f>VLOOKUP(B1140,Prekės!$A$2:$E$3000,5,FALSE)</f>
        <v>0</v>
      </c>
      <c r="J1140">
        <f t="shared" si="37"/>
        <v>0</v>
      </c>
      <c r="K1140">
        <f t="shared" si="38"/>
        <v>36.869999999999997</v>
      </c>
    </row>
    <row r="1141" spans="1:11">
      <c r="A1141" s="1">
        <f>Atask.AtsOp!A726</f>
        <v>42472</v>
      </c>
      <c r="B1141" t="str">
        <f>Atask.AtsOp!E726</f>
        <v>1110-0001</v>
      </c>
      <c r="C1141" t="str">
        <f>Atask.AtsOp!H726</f>
        <v>Baltas vynas</v>
      </c>
      <c r="D1141" t="str">
        <f>Atask.AtsOp!N726</f>
        <v>LTR</v>
      </c>
      <c r="E1141" t="str">
        <f>Atask.AtsOp!I726</f>
        <v>Perkelti</v>
      </c>
      <c r="F1141">
        <f>Atask.AtsOp!M726</f>
        <v>4.96</v>
      </c>
      <c r="G1141">
        <f>VLOOKUP(B1141,Prekės!$A$2:$E$3000,3,FALSE)</f>
        <v>230</v>
      </c>
      <c r="H1141">
        <f>VLOOKUP(B1141,Prekės!$A$2:$E$3000,4,FALSE)</f>
        <v>0</v>
      </c>
      <c r="I1141">
        <f>VLOOKUP(B1141,Prekės!$A$2:$E$3000,5,FALSE)</f>
        <v>0</v>
      </c>
      <c r="J1141">
        <f t="shared" si="37"/>
        <v>0</v>
      </c>
      <c r="K1141">
        <f t="shared" si="38"/>
        <v>4.96</v>
      </c>
    </row>
    <row r="1142" spans="1:11">
      <c r="A1142" s="1">
        <f>Atask.AtsOp!A727</f>
        <v>42472</v>
      </c>
      <c r="B1142" t="str">
        <f>Atask.AtsOp!E727</f>
        <v>1110-0001</v>
      </c>
      <c r="C1142" t="str">
        <f>Atask.AtsOp!H727</f>
        <v>Baltas vynas</v>
      </c>
      <c r="D1142" t="str">
        <f>Atask.AtsOp!N727</f>
        <v>LTR</v>
      </c>
      <c r="E1142" t="str">
        <f>Atask.AtsOp!I727</f>
        <v>Perkelti</v>
      </c>
      <c r="F1142">
        <f>Atask.AtsOp!M727</f>
        <v>15.98</v>
      </c>
      <c r="G1142">
        <f>VLOOKUP(B1142,Prekės!$A$2:$E$3000,3,FALSE)</f>
        <v>230</v>
      </c>
      <c r="H1142">
        <f>VLOOKUP(B1142,Prekės!$A$2:$E$3000,4,FALSE)</f>
        <v>0</v>
      </c>
      <c r="I1142">
        <f>VLOOKUP(B1142,Prekės!$A$2:$E$3000,5,FALSE)</f>
        <v>0</v>
      </c>
      <c r="J1142">
        <f t="shared" si="37"/>
        <v>0</v>
      </c>
      <c r="K1142">
        <f t="shared" si="38"/>
        <v>15.98</v>
      </c>
    </row>
    <row r="1143" spans="1:11">
      <c r="A1143" s="1">
        <f>Atask.AtsOp!A728</f>
        <v>42471</v>
      </c>
      <c r="B1143" t="str">
        <f>Atask.AtsOp!E728</f>
        <v>1110-0001</v>
      </c>
      <c r="C1143" t="str">
        <f>Atask.AtsOp!H728</f>
        <v>Baltas vynas</v>
      </c>
      <c r="D1143" t="str">
        <f>Atask.AtsOp!N728</f>
        <v>LTR</v>
      </c>
      <c r="E1143" t="str">
        <f>Atask.AtsOp!I728</f>
        <v>Perkelti</v>
      </c>
      <c r="F1143">
        <f>Atask.AtsOp!M728</f>
        <v>13.15</v>
      </c>
      <c r="G1143">
        <f>VLOOKUP(B1143,Prekės!$A$2:$E$3000,3,FALSE)</f>
        <v>230</v>
      </c>
      <c r="H1143">
        <f>VLOOKUP(B1143,Prekės!$A$2:$E$3000,4,FALSE)</f>
        <v>0</v>
      </c>
      <c r="I1143">
        <f>VLOOKUP(B1143,Prekės!$A$2:$E$3000,5,FALSE)</f>
        <v>0</v>
      </c>
      <c r="J1143">
        <f t="shared" si="37"/>
        <v>0</v>
      </c>
      <c r="K1143">
        <f t="shared" si="38"/>
        <v>13.15</v>
      </c>
    </row>
    <row r="1144" spans="1:11">
      <c r="A1144" s="1">
        <f>Atask.AtsOp!A729</f>
        <v>42471</v>
      </c>
      <c r="B1144" t="str">
        <f>Atask.AtsOp!E729</f>
        <v>1110-0001</v>
      </c>
      <c r="C1144" t="str">
        <f>Atask.AtsOp!H729</f>
        <v>Baltas vynas</v>
      </c>
      <c r="D1144" t="str">
        <f>Atask.AtsOp!N729</f>
        <v>LTR</v>
      </c>
      <c r="E1144" t="str">
        <f>Atask.AtsOp!I729</f>
        <v>Perkelti</v>
      </c>
      <c r="F1144">
        <f>Atask.AtsOp!M729</f>
        <v>36.270000000000003</v>
      </c>
      <c r="G1144">
        <f>VLOOKUP(B1144,Prekės!$A$2:$E$3000,3,FALSE)</f>
        <v>230</v>
      </c>
      <c r="H1144">
        <f>VLOOKUP(B1144,Prekės!$A$2:$E$3000,4,FALSE)</f>
        <v>0</v>
      </c>
      <c r="I1144">
        <f>VLOOKUP(B1144,Prekės!$A$2:$E$3000,5,FALSE)</f>
        <v>0</v>
      </c>
      <c r="J1144">
        <f t="shared" si="37"/>
        <v>0</v>
      </c>
      <c r="K1144">
        <f t="shared" si="38"/>
        <v>36.270000000000003</v>
      </c>
    </row>
    <row r="1145" spans="1:11">
      <c r="A1145" s="1">
        <f>Atask.AtsOp!A730</f>
        <v>42472</v>
      </c>
      <c r="B1145" t="str">
        <f>Atask.AtsOp!E730</f>
        <v>1110-0001</v>
      </c>
      <c r="C1145" t="str">
        <f>Atask.AtsOp!H730</f>
        <v>Baltas vynas</v>
      </c>
      <c r="D1145" t="str">
        <f>Atask.AtsOp!N730</f>
        <v>LTR</v>
      </c>
      <c r="E1145" t="str">
        <f>Atask.AtsOp!I730</f>
        <v>Perkelti</v>
      </c>
      <c r="F1145">
        <f>Atask.AtsOp!M730</f>
        <v>36.68</v>
      </c>
      <c r="G1145">
        <f>VLOOKUP(B1145,Prekės!$A$2:$E$3000,3,FALSE)</f>
        <v>230</v>
      </c>
      <c r="H1145">
        <f>VLOOKUP(B1145,Prekės!$A$2:$E$3000,4,FALSE)</f>
        <v>0</v>
      </c>
      <c r="I1145">
        <f>VLOOKUP(B1145,Prekės!$A$2:$E$3000,5,FALSE)</f>
        <v>0</v>
      </c>
      <c r="J1145">
        <f t="shared" si="37"/>
        <v>0</v>
      </c>
      <c r="K1145">
        <f t="shared" si="38"/>
        <v>36.68</v>
      </c>
    </row>
    <row r="1146" spans="1:11">
      <c r="A1146" s="1">
        <f>Atask.AtsOp!A731</f>
        <v>42471</v>
      </c>
      <c r="B1146" t="str">
        <f>Atask.AtsOp!E731</f>
        <v>1110-0001</v>
      </c>
      <c r="C1146" t="str">
        <f>Atask.AtsOp!H731</f>
        <v>Baltas vynas</v>
      </c>
      <c r="D1146" t="str">
        <f>Atask.AtsOp!N731</f>
        <v>LTR</v>
      </c>
      <c r="E1146" t="str">
        <f>Atask.AtsOp!I731</f>
        <v>Perkelti</v>
      </c>
      <c r="F1146">
        <f>Atask.AtsOp!M731</f>
        <v>4.96</v>
      </c>
      <c r="G1146">
        <f>VLOOKUP(B1146,Prekės!$A$2:$E$3000,3,FALSE)</f>
        <v>230</v>
      </c>
      <c r="H1146">
        <f>VLOOKUP(B1146,Prekės!$A$2:$E$3000,4,FALSE)</f>
        <v>0</v>
      </c>
      <c r="I1146">
        <f>VLOOKUP(B1146,Prekės!$A$2:$E$3000,5,FALSE)</f>
        <v>0</v>
      </c>
      <c r="J1146">
        <f t="shared" si="37"/>
        <v>0</v>
      </c>
      <c r="K1146">
        <f t="shared" si="38"/>
        <v>4.96</v>
      </c>
    </row>
    <row r="1147" spans="1:11">
      <c r="A1147" s="1">
        <f>Atask.AtsOp!A732</f>
        <v>42473</v>
      </c>
      <c r="B1147" t="str">
        <f>Atask.AtsOp!E732</f>
        <v>1110-0001</v>
      </c>
      <c r="C1147" t="str">
        <f>Atask.AtsOp!H732</f>
        <v>Baltas vynas</v>
      </c>
      <c r="D1147" t="str">
        <f>Atask.AtsOp!N732</f>
        <v>LTR</v>
      </c>
      <c r="E1147" t="str">
        <f>Atask.AtsOp!I732</f>
        <v>Perkelti</v>
      </c>
      <c r="F1147">
        <f>Atask.AtsOp!M732</f>
        <v>17.39</v>
      </c>
      <c r="G1147">
        <f>VLOOKUP(B1147,Prekės!$A$2:$E$3000,3,FALSE)</f>
        <v>230</v>
      </c>
      <c r="H1147">
        <f>VLOOKUP(B1147,Prekės!$A$2:$E$3000,4,FALSE)</f>
        <v>0</v>
      </c>
      <c r="I1147">
        <f>VLOOKUP(B1147,Prekės!$A$2:$E$3000,5,FALSE)</f>
        <v>0</v>
      </c>
      <c r="J1147">
        <f t="shared" si="37"/>
        <v>0</v>
      </c>
      <c r="K1147">
        <f t="shared" si="38"/>
        <v>17.39</v>
      </c>
    </row>
    <row r="1148" spans="1:11">
      <c r="A1148" s="1">
        <f>Atask.AtsOp!A733</f>
        <v>42473</v>
      </c>
      <c r="B1148" t="str">
        <f>Atask.AtsOp!E733</f>
        <v>1110-0001</v>
      </c>
      <c r="C1148" t="str">
        <f>Atask.AtsOp!H733</f>
        <v>Baltas vynas</v>
      </c>
      <c r="D1148" t="str">
        <f>Atask.AtsOp!N733</f>
        <v>LTR</v>
      </c>
      <c r="E1148" t="str">
        <f>Atask.AtsOp!I733</f>
        <v>Perkelti</v>
      </c>
      <c r="F1148">
        <f>Atask.AtsOp!M733</f>
        <v>17.46</v>
      </c>
      <c r="G1148">
        <f>VLOOKUP(B1148,Prekės!$A$2:$E$3000,3,FALSE)</f>
        <v>230</v>
      </c>
      <c r="H1148">
        <f>VLOOKUP(B1148,Prekės!$A$2:$E$3000,4,FALSE)</f>
        <v>0</v>
      </c>
      <c r="I1148">
        <f>VLOOKUP(B1148,Prekės!$A$2:$E$3000,5,FALSE)</f>
        <v>0</v>
      </c>
      <c r="J1148">
        <f t="shared" si="37"/>
        <v>0</v>
      </c>
      <c r="K1148">
        <f t="shared" si="38"/>
        <v>17.46</v>
      </c>
    </row>
    <row r="1149" spans="1:11">
      <c r="A1149" s="1">
        <f>Atask.AtsOp!A734</f>
        <v>42473</v>
      </c>
      <c r="B1149" t="str">
        <f>Atask.AtsOp!E734</f>
        <v>1110-0001</v>
      </c>
      <c r="C1149" t="str">
        <f>Atask.AtsOp!H734</f>
        <v>Baltas vynas</v>
      </c>
      <c r="D1149" t="str">
        <f>Atask.AtsOp!N734</f>
        <v>LTR</v>
      </c>
      <c r="E1149" t="str">
        <f>Atask.AtsOp!I734</f>
        <v>Perkelti</v>
      </c>
      <c r="F1149">
        <f>Atask.AtsOp!M734</f>
        <v>2.48</v>
      </c>
      <c r="G1149">
        <f>VLOOKUP(B1149,Prekės!$A$2:$E$3000,3,FALSE)</f>
        <v>230</v>
      </c>
      <c r="H1149">
        <f>VLOOKUP(B1149,Prekės!$A$2:$E$3000,4,FALSE)</f>
        <v>0</v>
      </c>
      <c r="I1149">
        <f>VLOOKUP(B1149,Prekės!$A$2:$E$3000,5,FALSE)</f>
        <v>0</v>
      </c>
      <c r="J1149">
        <f t="shared" si="37"/>
        <v>0</v>
      </c>
      <c r="K1149">
        <f t="shared" si="38"/>
        <v>2.48</v>
      </c>
    </row>
    <row r="1150" spans="1:11">
      <c r="A1150" s="1">
        <f>Atask.AtsOp!A735</f>
        <v>42473</v>
      </c>
      <c r="B1150" t="str">
        <f>Atask.AtsOp!E735</f>
        <v>1110-0001</v>
      </c>
      <c r="C1150" t="str">
        <f>Atask.AtsOp!H735</f>
        <v>Baltas vynas</v>
      </c>
      <c r="D1150" t="str">
        <f>Atask.AtsOp!N735</f>
        <v>LTR</v>
      </c>
      <c r="E1150" t="str">
        <f>Atask.AtsOp!I735</f>
        <v>Perkelti</v>
      </c>
      <c r="F1150">
        <f>Atask.AtsOp!M735</f>
        <v>15.09</v>
      </c>
      <c r="G1150">
        <f>VLOOKUP(B1150,Prekės!$A$2:$E$3000,3,FALSE)</f>
        <v>230</v>
      </c>
      <c r="H1150">
        <f>VLOOKUP(B1150,Prekės!$A$2:$E$3000,4,FALSE)</f>
        <v>0</v>
      </c>
      <c r="I1150">
        <f>VLOOKUP(B1150,Prekės!$A$2:$E$3000,5,FALSE)</f>
        <v>0</v>
      </c>
      <c r="J1150">
        <f t="shared" si="37"/>
        <v>0</v>
      </c>
      <c r="K1150">
        <f t="shared" si="38"/>
        <v>15.09</v>
      </c>
    </row>
    <row r="1151" spans="1:11">
      <c r="A1151" s="1">
        <f>Atask.AtsOp!A736</f>
        <v>42475</v>
      </c>
      <c r="B1151" t="str">
        <f>Atask.AtsOp!E736</f>
        <v>1110-0001</v>
      </c>
      <c r="C1151" t="str">
        <f>Atask.AtsOp!H736</f>
        <v>Baltas vynas</v>
      </c>
      <c r="D1151" t="str">
        <f>Atask.AtsOp!N736</f>
        <v>LTR</v>
      </c>
      <c r="E1151" t="str">
        <f>Atask.AtsOp!I736</f>
        <v>Perkelti</v>
      </c>
      <c r="F1151">
        <f>Atask.AtsOp!M736</f>
        <v>21.78</v>
      </c>
      <c r="G1151">
        <f>VLOOKUP(B1151,Prekės!$A$2:$E$3000,3,FALSE)</f>
        <v>230</v>
      </c>
      <c r="H1151">
        <f>VLOOKUP(B1151,Prekės!$A$2:$E$3000,4,FALSE)</f>
        <v>0</v>
      </c>
      <c r="I1151">
        <f>VLOOKUP(B1151,Prekės!$A$2:$E$3000,5,FALSE)</f>
        <v>0</v>
      </c>
      <c r="J1151">
        <f t="shared" si="37"/>
        <v>0</v>
      </c>
      <c r="K1151">
        <f t="shared" si="38"/>
        <v>21.78</v>
      </c>
    </row>
    <row r="1152" spans="1:11">
      <c r="A1152" s="1">
        <f>Atask.AtsOp!A737</f>
        <v>42474</v>
      </c>
      <c r="B1152" t="str">
        <f>Atask.AtsOp!E737</f>
        <v>1110-0001</v>
      </c>
      <c r="C1152" t="str">
        <f>Atask.AtsOp!H737</f>
        <v>Baltas vynas</v>
      </c>
      <c r="D1152" t="str">
        <f>Atask.AtsOp!N737</f>
        <v>LTR</v>
      </c>
      <c r="E1152" t="str">
        <f>Atask.AtsOp!I737</f>
        <v>Perkelti</v>
      </c>
      <c r="F1152">
        <f>Atask.AtsOp!M737</f>
        <v>22.85</v>
      </c>
      <c r="G1152">
        <f>VLOOKUP(B1152,Prekės!$A$2:$E$3000,3,FALSE)</f>
        <v>230</v>
      </c>
      <c r="H1152">
        <f>VLOOKUP(B1152,Prekės!$A$2:$E$3000,4,FALSE)</f>
        <v>0</v>
      </c>
      <c r="I1152">
        <f>VLOOKUP(B1152,Prekės!$A$2:$E$3000,5,FALSE)</f>
        <v>0</v>
      </c>
      <c r="J1152">
        <f t="shared" si="37"/>
        <v>0</v>
      </c>
      <c r="K1152">
        <f t="shared" si="38"/>
        <v>22.85</v>
      </c>
    </row>
    <row r="1153" spans="1:11">
      <c r="A1153" s="1">
        <f>Atask.AtsOp!A738</f>
        <v>42474</v>
      </c>
      <c r="B1153" t="str">
        <f>Atask.AtsOp!E738</f>
        <v>1110-0001</v>
      </c>
      <c r="C1153" t="str">
        <f>Atask.AtsOp!H738</f>
        <v>Baltas vynas</v>
      </c>
      <c r="D1153" t="str">
        <f>Atask.AtsOp!N738</f>
        <v>LTR</v>
      </c>
      <c r="E1153" t="str">
        <f>Atask.AtsOp!I738</f>
        <v>Perkelti</v>
      </c>
      <c r="F1153">
        <f>Atask.AtsOp!M738</f>
        <v>17.420000000000002</v>
      </c>
      <c r="G1153">
        <f>VLOOKUP(B1153,Prekės!$A$2:$E$3000,3,FALSE)</f>
        <v>230</v>
      </c>
      <c r="H1153">
        <f>VLOOKUP(B1153,Prekės!$A$2:$E$3000,4,FALSE)</f>
        <v>0</v>
      </c>
      <c r="I1153">
        <f>VLOOKUP(B1153,Prekės!$A$2:$E$3000,5,FALSE)</f>
        <v>0</v>
      </c>
      <c r="J1153">
        <f t="shared" si="37"/>
        <v>0</v>
      </c>
      <c r="K1153">
        <f t="shared" si="38"/>
        <v>17.420000000000002</v>
      </c>
    </row>
    <row r="1154" spans="1:11">
      <c r="A1154" s="1">
        <f>Atask.AtsOp!A739</f>
        <v>42479</v>
      </c>
      <c r="B1154" t="str">
        <f>Atask.AtsOp!E739</f>
        <v>1110-0001</v>
      </c>
      <c r="C1154" t="str">
        <f>Atask.AtsOp!H739</f>
        <v>Baltas vynas</v>
      </c>
      <c r="D1154" t="str">
        <f>Atask.AtsOp!N739</f>
        <v>LTR</v>
      </c>
      <c r="E1154" t="str">
        <f>Atask.AtsOp!I739</f>
        <v>Perkelti</v>
      </c>
      <c r="F1154">
        <f>Atask.AtsOp!M739</f>
        <v>12.32</v>
      </c>
      <c r="G1154">
        <f>VLOOKUP(B1154,Prekės!$A$2:$E$3000,3,FALSE)</f>
        <v>230</v>
      </c>
      <c r="H1154">
        <f>VLOOKUP(B1154,Prekės!$A$2:$E$3000,4,FALSE)</f>
        <v>0</v>
      </c>
      <c r="I1154">
        <f>VLOOKUP(B1154,Prekės!$A$2:$E$3000,5,FALSE)</f>
        <v>0</v>
      </c>
      <c r="J1154">
        <f t="shared" si="37"/>
        <v>0</v>
      </c>
      <c r="K1154">
        <f t="shared" si="38"/>
        <v>12.32</v>
      </c>
    </row>
    <row r="1155" spans="1:11">
      <c r="A1155" s="1">
        <f>Atask.AtsOp!A740</f>
        <v>42478</v>
      </c>
      <c r="B1155" t="str">
        <f>Atask.AtsOp!E740</f>
        <v>1110-0001</v>
      </c>
      <c r="C1155" t="str">
        <f>Atask.AtsOp!H740</f>
        <v>Baltas vynas</v>
      </c>
      <c r="D1155" t="str">
        <f>Atask.AtsOp!N740</f>
        <v>LTR</v>
      </c>
      <c r="E1155" t="str">
        <f>Atask.AtsOp!I740</f>
        <v>Perkelti</v>
      </c>
      <c r="F1155">
        <f>Atask.AtsOp!M740</f>
        <v>21.83</v>
      </c>
      <c r="G1155">
        <f>VLOOKUP(B1155,Prekės!$A$2:$E$3000,3,FALSE)</f>
        <v>230</v>
      </c>
      <c r="H1155">
        <f>VLOOKUP(B1155,Prekės!$A$2:$E$3000,4,FALSE)</f>
        <v>0</v>
      </c>
      <c r="I1155">
        <f>VLOOKUP(B1155,Prekės!$A$2:$E$3000,5,FALSE)</f>
        <v>0</v>
      </c>
      <c r="J1155">
        <f t="shared" si="37"/>
        <v>0</v>
      </c>
      <c r="K1155">
        <f t="shared" si="38"/>
        <v>21.83</v>
      </c>
    </row>
    <row r="1156" spans="1:11">
      <c r="A1156" s="1">
        <f>Atask.AtsOp!A741</f>
        <v>42474</v>
      </c>
      <c r="B1156" t="str">
        <f>Atask.AtsOp!E741</f>
        <v>1110-0001</v>
      </c>
      <c r="C1156" t="str">
        <f>Atask.AtsOp!H741</f>
        <v>Baltas vynas</v>
      </c>
      <c r="D1156" t="str">
        <f>Atask.AtsOp!N741</f>
        <v>LTR</v>
      </c>
      <c r="E1156" t="str">
        <f>Atask.AtsOp!I741</f>
        <v>Perkelti</v>
      </c>
      <c r="F1156">
        <f>Atask.AtsOp!M741</f>
        <v>21.34</v>
      </c>
      <c r="G1156">
        <f>VLOOKUP(B1156,Prekės!$A$2:$E$3000,3,FALSE)</f>
        <v>230</v>
      </c>
      <c r="H1156">
        <f>VLOOKUP(B1156,Prekės!$A$2:$E$3000,4,FALSE)</f>
        <v>0</v>
      </c>
      <c r="I1156">
        <f>VLOOKUP(B1156,Prekės!$A$2:$E$3000,5,FALSE)</f>
        <v>0</v>
      </c>
      <c r="J1156">
        <f t="shared" si="37"/>
        <v>0</v>
      </c>
      <c r="K1156">
        <f t="shared" si="38"/>
        <v>21.34</v>
      </c>
    </row>
    <row r="1157" spans="1:11">
      <c r="A1157" s="1">
        <f>Atask.AtsOp!A742</f>
        <v>42482</v>
      </c>
      <c r="B1157" t="str">
        <f>Atask.AtsOp!E742</f>
        <v>1110-0001</v>
      </c>
      <c r="C1157" t="str">
        <f>Atask.AtsOp!H742</f>
        <v>Baltas vynas</v>
      </c>
      <c r="D1157" t="str">
        <f>Atask.AtsOp!N742</f>
        <v>LTR</v>
      </c>
      <c r="E1157" t="str">
        <f>Atask.AtsOp!I742</f>
        <v>Perkelti</v>
      </c>
      <c r="F1157">
        <f>Atask.AtsOp!M742</f>
        <v>22.84</v>
      </c>
      <c r="G1157">
        <f>VLOOKUP(B1157,Prekės!$A$2:$E$3000,3,FALSE)</f>
        <v>230</v>
      </c>
      <c r="H1157">
        <f>VLOOKUP(B1157,Prekės!$A$2:$E$3000,4,FALSE)</f>
        <v>0</v>
      </c>
      <c r="I1157">
        <f>VLOOKUP(B1157,Prekės!$A$2:$E$3000,5,FALSE)</f>
        <v>0</v>
      </c>
      <c r="J1157">
        <f t="shared" si="37"/>
        <v>0</v>
      </c>
      <c r="K1157">
        <f t="shared" si="38"/>
        <v>22.84</v>
      </c>
    </row>
    <row r="1158" spans="1:11">
      <c r="A1158" s="1">
        <f>Atask.AtsOp!A743</f>
        <v>42482</v>
      </c>
      <c r="B1158" t="str">
        <f>Atask.AtsOp!E743</f>
        <v>1110-0001</v>
      </c>
      <c r="C1158" t="str">
        <f>Atask.AtsOp!H743</f>
        <v>Baltas vynas</v>
      </c>
      <c r="D1158" t="str">
        <f>Atask.AtsOp!N743</f>
        <v>LTR</v>
      </c>
      <c r="E1158" t="str">
        <f>Atask.AtsOp!I743</f>
        <v>Perkelti</v>
      </c>
      <c r="F1158">
        <f>Atask.AtsOp!M743</f>
        <v>12.46</v>
      </c>
      <c r="G1158">
        <f>VLOOKUP(B1158,Prekės!$A$2:$E$3000,3,FALSE)</f>
        <v>230</v>
      </c>
      <c r="H1158">
        <f>VLOOKUP(B1158,Prekės!$A$2:$E$3000,4,FALSE)</f>
        <v>0</v>
      </c>
      <c r="I1158">
        <f>VLOOKUP(B1158,Prekės!$A$2:$E$3000,5,FALSE)</f>
        <v>0</v>
      </c>
      <c r="J1158">
        <f t="shared" si="37"/>
        <v>0</v>
      </c>
      <c r="K1158">
        <f t="shared" si="38"/>
        <v>12.46</v>
      </c>
    </row>
    <row r="1159" spans="1:11">
      <c r="A1159" s="1">
        <f>Atask.AtsOp!A744</f>
        <v>42482</v>
      </c>
      <c r="B1159" t="str">
        <f>Atask.AtsOp!E744</f>
        <v>1110-0001</v>
      </c>
      <c r="C1159" t="str">
        <f>Atask.AtsOp!H744</f>
        <v>Baltas vynas</v>
      </c>
      <c r="D1159" t="str">
        <f>Atask.AtsOp!N744</f>
        <v>LTR</v>
      </c>
      <c r="E1159" t="str">
        <f>Atask.AtsOp!I744</f>
        <v>Perkelti</v>
      </c>
      <c r="F1159">
        <f>Atask.AtsOp!M744</f>
        <v>4.38</v>
      </c>
      <c r="G1159">
        <f>VLOOKUP(B1159,Prekės!$A$2:$E$3000,3,FALSE)</f>
        <v>230</v>
      </c>
      <c r="H1159">
        <f>VLOOKUP(B1159,Prekės!$A$2:$E$3000,4,FALSE)</f>
        <v>0</v>
      </c>
      <c r="I1159">
        <f>VLOOKUP(B1159,Prekės!$A$2:$E$3000,5,FALSE)</f>
        <v>0</v>
      </c>
      <c r="J1159">
        <f t="shared" si="37"/>
        <v>0</v>
      </c>
      <c r="K1159">
        <f t="shared" si="38"/>
        <v>4.38</v>
      </c>
    </row>
    <row r="1160" spans="1:11">
      <c r="A1160" s="1">
        <f>Atask.AtsOp!A745</f>
        <v>42482</v>
      </c>
      <c r="B1160" t="str">
        <f>Atask.AtsOp!E745</f>
        <v>1110-0001</v>
      </c>
      <c r="C1160" t="str">
        <f>Atask.AtsOp!H745</f>
        <v>Baltas vynas</v>
      </c>
      <c r="D1160" t="str">
        <f>Atask.AtsOp!N745</f>
        <v>LTR</v>
      </c>
      <c r="E1160" t="str">
        <f>Atask.AtsOp!I745</f>
        <v>Perkelti</v>
      </c>
      <c r="F1160">
        <f>Atask.AtsOp!M745</f>
        <v>17.46</v>
      </c>
      <c r="G1160">
        <f>VLOOKUP(B1160,Prekės!$A$2:$E$3000,3,FALSE)</f>
        <v>230</v>
      </c>
      <c r="H1160">
        <f>VLOOKUP(B1160,Prekės!$A$2:$E$3000,4,FALSE)</f>
        <v>0</v>
      </c>
      <c r="I1160">
        <f>VLOOKUP(B1160,Prekės!$A$2:$E$3000,5,FALSE)</f>
        <v>0</v>
      </c>
      <c r="J1160">
        <f t="shared" si="37"/>
        <v>0</v>
      </c>
      <c r="K1160">
        <f t="shared" si="38"/>
        <v>17.46</v>
      </c>
    </row>
    <row r="1161" spans="1:11">
      <c r="A1161" s="1">
        <f>Atask.AtsOp!A746</f>
        <v>42482</v>
      </c>
      <c r="B1161" t="str">
        <f>Atask.AtsOp!E746</f>
        <v>1110-0001</v>
      </c>
      <c r="C1161" t="str">
        <f>Atask.AtsOp!H746</f>
        <v>Baltas vynas</v>
      </c>
      <c r="D1161" t="str">
        <f>Atask.AtsOp!N746</f>
        <v>LTR</v>
      </c>
      <c r="E1161" t="str">
        <f>Atask.AtsOp!I746</f>
        <v>Perkelti</v>
      </c>
      <c r="F1161">
        <f>Atask.AtsOp!M746</f>
        <v>2.48</v>
      </c>
      <c r="G1161">
        <f>VLOOKUP(B1161,Prekės!$A$2:$E$3000,3,FALSE)</f>
        <v>230</v>
      </c>
      <c r="H1161">
        <f>VLOOKUP(B1161,Prekės!$A$2:$E$3000,4,FALSE)</f>
        <v>0</v>
      </c>
      <c r="I1161">
        <f>VLOOKUP(B1161,Prekės!$A$2:$E$3000,5,FALSE)</f>
        <v>0</v>
      </c>
      <c r="J1161">
        <f t="shared" si="37"/>
        <v>0</v>
      </c>
      <c r="K1161">
        <f t="shared" si="38"/>
        <v>2.48</v>
      </c>
    </row>
    <row r="1162" spans="1:11">
      <c r="A1162" s="1">
        <f>Atask.AtsOp!A747</f>
        <v>42482</v>
      </c>
      <c r="B1162" t="str">
        <f>Atask.AtsOp!E747</f>
        <v>1110-0001</v>
      </c>
      <c r="C1162" t="str">
        <f>Atask.AtsOp!H747</f>
        <v>Baltas vynas</v>
      </c>
      <c r="D1162" t="str">
        <f>Atask.AtsOp!N747</f>
        <v>LTR</v>
      </c>
      <c r="E1162" t="str">
        <f>Atask.AtsOp!I747</f>
        <v>Perkelti</v>
      </c>
      <c r="F1162">
        <f>Atask.AtsOp!M747</f>
        <v>36.840000000000003</v>
      </c>
      <c r="G1162">
        <f>VLOOKUP(B1162,Prekės!$A$2:$E$3000,3,FALSE)</f>
        <v>230</v>
      </c>
      <c r="H1162">
        <f>VLOOKUP(B1162,Prekės!$A$2:$E$3000,4,FALSE)</f>
        <v>0</v>
      </c>
      <c r="I1162">
        <f>VLOOKUP(B1162,Prekės!$A$2:$E$3000,5,FALSE)</f>
        <v>0</v>
      </c>
      <c r="J1162">
        <f t="shared" si="37"/>
        <v>0</v>
      </c>
      <c r="K1162">
        <f t="shared" si="38"/>
        <v>36.840000000000003</v>
      </c>
    </row>
    <row r="1163" spans="1:11">
      <c r="A1163" s="1">
        <f>Atask.AtsOp!A748</f>
        <v>42481</v>
      </c>
      <c r="B1163" t="str">
        <f>Atask.AtsOp!E748</f>
        <v>1110-0001</v>
      </c>
      <c r="C1163" t="str">
        <f>Atask.AtsOp!H748</f>
        <v>Baltas vynas</v>
      </c>
      <c r="D1163" t="str">
        <f>Atask.AtsOp!N748</f>
        <v>LTR</v>
      </c>
      <c r="E1163" t="str">
        <f>Atask.AtsOp!I748</f>
        <v>Perkelti</v>
      </c>
      <c r="F1163">
        <f>Atask.AtsOp!M748</f>
        <v>12.7</v>
      </c>
      <c r="G1163">
        <f>VLOOKUP(B1163,Prekės!$A$2:$E$3000,3,FALSE)</f>
        <v>230</v>
      </c>
      <c r="H1163">
        <f>VLOOKUP(B1163,Prekės!$A$2:$E$3000,4,FALSE)</f>
        <v>0</v>
      </c>
      <c r="I1163">
        <f>VLOOKUP(B1163,Prekės!$A$2:$E$3000,5,FALSE)</f>
        <v>0</v>
      </c>
      <c r="J1163">
        <f t="shared" si="37"/>
        <v>0</v>
      </c>
      <c r="K1163">
        <f t="shared" si="38"/>
        <v>12.7</v>
      </c>
    </row>
    <row r="1164" spans="1:11">
      <c r="A1164" s="1">
        <f>Atask.AtsOp!A749</f>
        <v>42482</v>
      </c>
      <c r="B1164" t="str">
        <f>Atask.AtsOp!E749</f>
        <v>1110-0001</v>
      </c>
      <c r="C1164" t="str">
        <f>Atask.AtsOp!H749</f>
        <v>Baltas vynas</v>
      </c>
      <c r="D1164" t="str">
        <f>Atask.AtsOp!N749</f>
        <v>LTR</v>
      </c>
      <c r="E1164" t="str">
        <f>Atask.AtsOp!I749</f>
        <v>Perkelti</v>
      </c>
      <c r="F1164">
        <f>Atask.AtsOp!M749</f>
        <v>21.54</v>
      </c>
      <c r="G1164">
        <f>VLOOKUP(B1164,Prekės!$A$2:$E$3000,3,FALSE)</f>
        <v>230</v>
      </c>
      <c r="H1164">
        <f>VLOOKUP(B1164,Prekės!$A$2:$E$3000,4,FALSE)</f>
        <v>0</v>
      </c>
      <c r="I1164">
        <f>VLOOKUP(B1164,Prekės!$A$2:$E$3000,5,FALSE)</f>
        <v>0</v>
      </c>
      <c r="J1164">
        <f t="shared" si="37"/>
        <v>0</v>
      </c>
      <c r="K1164">
        <f t="shared" si="38"/>
        <v>21.54</v>
      </c>
    </row>
    <row r="1165" spans="1:11">
      <c r="A1165" s="1">
        <f>Atask.AtsOp!A750</f>
        <v>42482</v>
      </c>
      <c r="B1165" t="str">
        <f>Atask.AtsOp!E750</f>
        <v>1110-0001</v>
      </c>
      <c r="C1165" t="str">
        <f>Atask.AtsOp!H750</f>
        <v>Baltas vynas</v>
      </c>
      <c r="D1165" t="str">
        <f>Atask.AtsOp!N750</f>
        <v>LTR</v>
      </c>
      <c r="E1165" t="str">
        <f>Atask.AtsOp!I750</f>
        <v>Perkelti</v>
      </c>
      <c r="F1165">
        <f>Atask.AtsOp!M750</f>
        <v>11.97</v>
      </c>
      <c r="G1165">
        <f>VLOOKUP(B1165,Prekės!$A$2:$E$3000,3,FALSE)</f>
        <v>230</v>
      </c>
      <c r="H1165">
        <f>VLOOKUP(B1165,Prekės!$A$2:$E$3000,4,FALSE)</f>
        <v>0</v>
      </c>
      <c r="I1165">
        <f>VLOOKUP(B1165,Prekės!$A$2:$E$3000,5,FALSE)</f>
        <v>0</v>
      </c>
      <c r="J1165">
        <f t="shared" si="37"/>
        <v>0</v>
      </c>
      <c r="K1165">
        <f t="shared" si="38"/>
        <v>11.97</v>
      </c>
    </row>
    <row r="1166" spans="1:11">
      <c r="A1166" s="1">
        <f>Atask.AtsOp!A751</f>
        <v>42489</v>
      </c>
      <c r="B1166" t="str">
        <f>Atask.AtsOp!E751</f>
        <v>1110-0001</v>
      </c>
      <c r="C1166" t="str">
        <f>Atask.AtsOp!H751</f>
        <v>Baltas vynas</v>
      </c>
      <c r="D1166" t="str">
        <f>Atask.AtsOp!N751</f>
        <v>LTR</v>
      </c>
      <c r="E1166" t="str">
        <f>Atask.AtsOp!I751</f>
        <v>Pardavimo užsakymas</v>
      </c>
      <c r="F1166">
        <f>Atask.AtsOp!M751</f>
        <v>-21.47</v>
      </c>
      <c r="G1166">
        <f>VLOOKUP(B1166,Prekės!$A$2:$E$3000,3,FALSE)</f>
        <v>230</v>
      </c>
      <c r="H1166">
        <f>VLOOKUP(B1166,Prekės!$A$2:$E$3000,4,FALSE)</f>
        <v>0</v>
      </c>
      <c r="I1166">
        <f>VLOOKUP(B1166,Prekės!$A$2:$E$3000,5,FALSE)</f>
        <v>0</v>
      </c>
      <c r="J1166">
        <f t="shared" si="37"/>
        <v>0</v>
      </c>
      <c r="K1166">
        <f t="shared" si="38"/>
        <v>-21.47</v>
      </c>
    </row>
    <row r="1167" spans="1:11">
      <c r="A1167" s="1">
        <f>Atask.AtsOp!A752</f>
        <v>42489</v>
      </c>
      <c r="B1167" t="str">
        <f>Atask.AtsOp!E752</f>
        <v>1110-0001</v>
      </c>
      <c r="C1167" t="str">
        <f>Atask.AtsOp!H752</f>
        <v>Baltas vynas</v>
      </c>
      <c r="D1167" t="str">
        <f>Atask.AtsOp!N752</f>
        <v>LTR</v>
      </c>
      <c r="E1167" t="str">
        <f>Atask.AtsOp!I752</f>
        <v>Pardavimo užsakymas</v>
      </c>
      <c r="F1167">
        <f>Atask.AtsOp!M752</f>
        <v>-21.83</v>
      </c>
      <c r="G1167">
        <f>VLOOKUP(B1167,Prekės!$A$2:$E$3000,3,FALSE)</f>
        <v>230</v>
      </c>
      <c r="H1167">
        <f>VLOOKUP(B1167,Prekės!$A$2:$E$3000,4,FALSE)</f>
        <v>0</v>
      </c>
      <c r="I1167">
        <f>VLOOKUP(B1167,Prekės!$A$2:$E$3000,5,FALSE)</f>
        <v>0</v>
      </c>
      <c r="J1167">
        <f t="shared" si="37"/>
        <v>0</v>
      </c>
      <c r="K1167">
        <f t="shared" si="38"/>
        <v>-21.83</v>
      </c>
    </row>
    <row r="1168" spans="1:11">
      <c r="A1168" s="1">
        <f>Atask.AtsOp!A753</f>
        <v>42489</v>
      </c>
      <c r="B1168" t="str">
        <f>Atask.AtsOp!E753</f>
        <v>1110-0001</v>
      </c>
      <c r="C1168" t="str">
        <f>Atask.AtsOp!H753</f>
        <v>Baltas vynas</v>
      </c>
      <c r="D1168" t="str">
        <f>Atask.AtsOp!N753</f>
        <v>LTR</v>
      </c>
      <c r="E1168" t="str">
        <f>Atask.AtsOp!I753</f>
        <v>Pardavimo užsakymas</v>
      </c>
      <c r="F1168">
        <f>Atask.AtsOp!M753</f>
        <v>-43.3</v>
      </c>
      <c r="G1168">
        <f>VLOOKUP(B1168,Prekės!$A$2:$E$3000,3,FALSE)</f>
        <v>230</v>
      </c>
      <c r="H1168">
        <f>VLOOKUP(B1168,Prekės!$A$2:$E$3000,4,FALSE)</f>
        <v>0</v>
      </c>
      <c r="I1168">
        <f>VLOOKUP(B1168,Prekės!$A$2:$E$3000,5,FALSE)</f>
        <v>0</v>
      </c>
      <c r="J1168">
        <f t="shared" si="37"/>
        <v>0</v>
      </c>
      <c r="K1168">
        <f t="shared" si="38"/>
        <v>-43.3</v>
      </c>
    </row>
    <row r="1169" spans="1:11">
      <c r="A1169" s="1">
        <f>Atask.AtsOp!A754</f>
        <v>42489</v>
      </c>
      <c r="B1169" t="str">
        <f>Atask.AtsOp!E754</f>
        <v>1110-0001</v>
      </c>
      <c r="C1169" t="str">
        <f>Atask.AtsOp!H754</f>
        <v>Baltas vynas</v>
      </c>
      <c r="D1169" t="str">
        <f>Atask.AtsOp!N754</f>
        <v>LTR</v>
      </c>
      <c r="E1169" t="str">
        <f>Atask.AtsOp!I754</f>
        <v>Pardavimo užsakymas</v>
      </c>
      <c r="F1169">
        <f>Atask.AtsOp!M754</f>
        <v>-4.96</v>
      </c>
      <c r="G1169">
        <f>VLOOKUP(B1169,Prekės!$A$2:$E$3000,3,FALSE)</f>
        <v>230</v>
      </c>
      <c r="H1169">
        <f>VLOOKUP(B1169,Prekės!$A$2:$E$3000,4,FALSE)</f>
        <v>0</v>
      </c>
      <c r="I1169">
        <f>VLOOKUP(B1169,Prekės!$A$2:$E$3000,5,FALSE)</f>
        <v>0</v>
      </c>
      <c r="J1169">
        <f t="shared" si="37"/>
        <v>0</v>
      </c>
      <c r="K1169">
        <f t="shared" si="38"/>
        <v>-4.96</v>
      </c>
    </row>
    <row r="1170" spans="1:11">
      <c r="A1170" s="1">
        <f>Atask.AtsOp!A755</f>
        <v>42489</v>
      </c>
      <c r="B1170" t="str">
        <f>Atask.AtsOp!E755</f>
        <v>1110-0001</v>
      </c>
      <c r="C1170" t="str">
        <f>Atask.AtsOp!H755</f>
        <v>Baltas vynas</v>
      </c>
      <c r="D1170" t="str">
        <f>Atask.AtsOp!N755</f>
        <v>LTR</v>
      </c>
      <c r="E1170" t="str">
        <f>Atask.AtsOp!I755</f>
        <v>Pardavimo užsakymas</v>
      </c>
      <c r="F1170">
        <f>Atask.AtsOp!M755</f>
        <v>-4.96</v>
      </c>
      <c r="G1170">
        <f>VLOOKUP(B1170,Prekės!$A$2:$E$3000,3,FALSE)</f>
        <v>230</v>
      </c>
      <c r="H1170">
        <f>VLOOKUP(B1170,Prekės!$A$2:$E$3000,4,FALSE)</f>
        <v>0</v>
      </c>
      <c r="I1170">
        <f>VLOOKUP(B1170,Prekės!$A$2:$E$3000,5,FALSE)</f>
        <v>0</v>
      </c>
      <c r="J1170">
        <f t="shared" si="37"/>
        <v>0</v>
      </c>
      <c r="K1170">
        <f t="shared" si="38"/>
        <v>-4.96</v>
      </c>
    </row>
    <row r="1171" spans="1:11">
      <c r="A1171" s="1">
        <f>Atask.AtsOp!A756</f>
        <v>42489</v>
      </c>
      <c r="B1171" t="str">
        <f>Atask.AtsOp!E756</f>
        <v>1110-0001</v>
      </c>
      <c r="C1171" t="str">
        <f>Atask.AtsOp!H756</f>
        <v>Baltas vynas</v>
      </c>
      <c r="D1171" t="str">
        <f>Atask.AtsOp!N756</f>
        <v>LTR</v>
      </c>
      <c r="E1171" t="str">
        <f>Atask.AtsOp!I756</f>
        <v>Pardavimo užsakymas</v>
      </c>
      <c r="F1171">
        <f>Atask.AtsOp!M756</f>
        <v>-2.48</v>
      </c>
      <c r="G1171">
        <f>VLOOKUP(B1171,Prekės!$A$2:$E$3000,3,FALSE)</f>
        <v>230</v>
      </c>
      <c r="H1171">
        <f>VLOOKUP(B1171,Prekės!$A$2:$E$3000,4,FALSE)</f>
        <v>0</v>
      </c>
      <c r="I1171">
        <f>VLOOKUP(B1171,Prekės!$A$2:$E$3000,5,FALSE)</f>
        <v>0</v>
      </c>
      <c r="J1171">
        <f t="shared" si="37"/>
        <v>0</v>
      </c>
      <c r="K1171">
        <f t="shared" si="38"/>
        <v>-2.48</v>
      </c>
    </row>
    <row r="1172" spans="1:11">
      <c r="A1172" s="1">
        <f>Atask.AtsOp!A757</f>
        <v>42489</v>
      </c>
      <c r="B1172" t="str">
        <f>Atask.AtsOp!E757</f>
        <v>1110-0001</v>
      </c>
      <c r="C1172" t="str">
        <f>Atask.AtsOp!H757</f>
        <v>Baltas vynas</v>
      </c>
      <c r="D1172" t="str">
        <f>Atask.AtsOp!N757</f>
        <v>LTR</v>
      </c>
      <c r="E1172" t="str">
        <f>Atask.AtsOp!I757</f>
        <v>Pardavimo užsakymas</v>
      </c>
      <c r="F1172">
        <f>Atask.AtsOp!M757</f>
        <v>-21.69</v>
      </c>
      <c r="G1172">
        <f>VLOOKUP(B1172,Prekės!$A$2:$E$3000,3,FALSE)</f>
        <v>230</v>
      </c>
      <c r="H1172">
        <f>VLOOKUP(B1172,Prekės!$A$2:$E$3000,4,FALSE)</f>
        <v>0</v>
      </c>
      <c r="I1172">
        <f>VLOOKUP(B1172,Prekės!$A$2:$E$3000,5,FALSE)</f>
        <v>0</v>
      </c>
      <c r="J1172">
        <f t="shared" si="37"/>
        <v>0</v>
      </c>
      <c r="K1172">
        <f t="shared" si="38"/>
        <v>-21.69</v>
      </c>
    </row>
    <row r="1173" spans="1:11">
      <c r="A1173" s="1">
        <f>Atask.AtsOp!A758</f>
        <v>42489</v>
      </c>
      <c r="B1173" t="str">
        <f>Atask.AtsOp!E758</f>
        <v>1110-0001</v>
      </c>
      <c r="C1173" t="str">
        <f>Atask.AtsOp!H758</f>
        <v>Baltas vynas</v>
      </c>
      <c r="D1173" t="str">
        <f>Atask.AtsOp!N758</f>
        <v>LTR</v>
      </c>
      <c r="E1173" t="str">
        <f>Atask.AtsOp!I758</f>
        <v>Pardavimo užsakymas</v>
      </c>
      <c r="F1173">
        <f>Atask.AtsOp!M758</f>
        <v>-22.92</v>
      </c>
      <c r="G1173">
        <f>VLOOKUP(B1173,Prekės!$A$2:$E$3000,3,FALSE)</f>
        <v>230</v>
      </c>
      <c r="H1173">
        <f>VLOOKUP(B1173,Prekės!$A$2:$E$3000,4,FALSE)</f>
        <v>0</v>
      </c>
      <c r="I1173">
        <f>VLOOKUP(B1173,Prekės!$A$2:$E$3000,5,FALSE)</f>
        <v>0</v>
      </c>
      <c r="J1173">
        <f t="shared" si="37"/>
        <v>0</v>
      </c>
      <c r="K1173">
        <f t="shared" si="38"/>
        <v>-22.92</v>
      </c>
    </row>
    <row r="1174" spans="1:11">
      <c r="A1174" s="1">
        <f>Atask.AtsOp!A759</f>
        <v>42489</v>
      </c>
      <c r="B1174" t="str">
        <f>Atask.AtsOp!E759</f>
        <v>1110-0001</v>
      </c>
      <c r="C1174" t="str">
        <f>Atask.AtsOp!H759</f>
        <v>Baltas vynas</v>
      </c>
      <c r="D1174" t="str">
        <f>Atask.AtsOp!N759</f>
        <v>LTR</v>
      </c>
      <c r="E1174" t="str">
        <f>Atask.AtsOp!I759</f>
        <v>Pardavimo užsakymas</v>
      </c>
      <c r="F1174">
        <f>Atask.AtsOp!M759</f>
        <v>-23.39</v>
      </c>
      <c r="G1174">
        <f>VLOOKUP(B1174,Prekės!$A$2:$E$3000,3,FALSE)</f>
        <v>230</v>
      </c>
      <c r="H1174">
        <f>VLOOKUP(B1174,Prekės!$A$2:$E$3000,4,FALSE)</f>
        <v>0</v>
      </c>
      <c r="I1174">
        <f>VLOOKUP(B1174,Prekės!$A$2:$E$3000,5,FALSE)</f>
        <v>0</v>
      </c>
      <c r="J1174">
        <f t="shared" si="37"/>
        <v>0</v>
      </c>
      <c r="K1174">
        <f t="shared" si="38"/>
        <v>-23.39</v>
      </c>
    </row>
    <row r="1175" spans="1:11">
      <c r="A1175" s="1">
        <f>Atask.AtsOp!A760</f>
        <v>42489</v>
      </c>
      <c r="B1175" t="str">
        <f>Atask.AtsOp!E760</f>
        <v>1110-0001</v>
      </c>
      <c r="C1175" t="str">
        <f>Atask.AtsOp!H760</f>
        <v>Baltas vynas</v>
      </c>
      <c r="D1175" t="str">
        <f>Atask.AtsOp!N760</f>
        <v>LTR</v>
      </c>
      <c r="E1175" t="str">
        <f>Atask.AtsOp!I760</f>
        <v>Pardavimo užsakymas</v>
      </c>
      <c r="F1175">
        <f>Atask.AtsOp!M760</f>
        <v>-23.66</v>
      </c>
      <c r="G1175">
        <f>VLOOKUP(B1175,Prekės!$A$2:$E$3000,3,FALSE)</f>
        <v>230</v>
      </c>
      <c r="H1175">
        <f>VLOOKUP(B1175,Prekės!$A$2:$E$3000,4,FALSE)</f>
        <v>0</v>
      </c>
      <c r="I1175">
        <f>VLOOKUP(B1175,Prekės!$A$2:$E$3000,5,FALSE)</f>
        <v>0</v>
      </c>
      <c r="J1175">
        <f t="shared" si="37"/>
        <v>0</v>
      </c>
      <c r="K1175">
        <f t="shared" si="38"/>
        <v>-23.66</v>
      </c>
    </row>
    <row r="1176" spans="1:11">
      <c r="A1176" s="1">
        <f>Atask.AtsOp!A761</f>
        <v>42489</v>
      </c>
      <c r="B1176" t="str">
        <f>Atask.AtsOp!E761</f>
        <v>1110-0001</v>
      </c>
      <c r="C1176" t="str">
        <f>Atask.AtsOp!H761</f>
        <v>Baltas vynas</v>
      </c>
      <c r="D1176" t="str">
        <f>Atask.AtsOp!N761</f>
        <v>LTR</v>
      </c>
      <c r="E1176" t="str">
        <f>Atask.AtsOp!I761</f>
        <v>Pardavimo užsakymas</v>
      </c>
      <c r="F1176">
        <f>Atask.AtsOp!M761</f>
        <v>-22.46</v>
      </c>
      <c r="G1176">
        <f>VLOOKUP(B1176,Prekės!$A$2:$E$3000,3,FALSE)</f>
        <v>230</v>
      </c>
      <c r="H1176">
        <f>VLOOKUP(B1176,Prekės!$A$2:$E$3000,4,FALSE)</f>
        <v>0</v>
      </c>
      <c r="I1176">
        <f>VLOOKUP(B1176,Prekės!$A$2:$E$3000,5,FALSE)</f>
        <v>0</v>
      </c>
      <c r="J1176">
        <f t="shared" si="37"/>
        <v>0</v>
      </c>
      <c r="K1176">
        <f t="shared" si="38"/>
        <v>-22.46</v>
      </c>
    </row>
    <row r="1177" spans="1:11">
      <c r="A1177" s="1">
        <f>Atask.AtsOp!A762</f>
        <v>42489</v>
      </c>
      <c r="B1177" t="str">
        <f>Atask.AtsOp!E762</f>
        <v>1110-0001</v>
      </c>
      <c r="C1177" t="str">
        <f>Atask.AtsOp!H762</f>
        <v>Baltas vynas</v>
      </c>
      <c r="D1177" t="str">
        <f>Atask.AtsOp!N762</f>
        <v>LTR</v>
      </c>
      <c r="E1177" t="str">
        <f>Atask.AtsOp!I762</f>
        <v>Pardavimo užsakymas</v>
      </c>
      <c r="F1177">
        <f>Atask.AtsOp!M762</f>
        <v>-21.43</v>
      </c>
      <c r="G1177">
        <f>VLOOKUP(B1177,Prekės!$A$2:$E$3000,3,FALSE)</f>
        <v>230</v>
      </c>
      <c r="H1177">
        <f>VLOOKUP(B1177,Prekės!$A$2:$E$3000,4,FALSE)</f>
        <v>0</v>
      </c>
      <c r="I1177">
        <f>VLOOKUP(B1177,Prekės!$A$2:$E$3000,5,FALSE)</f>
        <v>0</v>
      </c>
      <c r="J1177">
        <f t="shared" si="37"/>
        <v>0</v>
      </c>
      <c r="K1177">
        <f t="shared" si="38"/>
        <v>-21.43</v>
      </c>
    </row>
    <row r="1178" spans="1:11">
      <c r="A1178" s="1">
        <f>Atask.AtsOp!A763</f>
        <v>42489</v>
      </c>
      <c r="B1178" t="str">
        <f>Atask.AtsOp!E763</f>
        <v>1110-0001</v>
      </c>
      <c r="C1178" t="str">
        <f>Atask.AtsOp!H763</f>
        <v>Baltas vynas</v>
      </c>
      <c r="D1178" t="str">
        <f>Atask.AtsOp!N763</f>
        <v>LTR</v>
      </c>
      <c r="E1178" t="str">
        <f>Atask.AtsOp!I763</f>
        <v>Pardavimo užsakymas</v>
      </c>
      <c r="F1178">
        <f>Atask.AtsOp!M763</f>
        <v>-23.01</v>
      </c>
      <c r="G1178">
        <f>VLOOKUP(B1178,Prekės!$A$2:$E$3000,3,FALSE)</f>
        <v>230</v>
      </c>
      <c r="H1178">
        <f>VLOOKUP(B1178,Prekės!$A$2:$E$3000,4,FALSE)</f>
        <v>0</v>
      </c>
      <c r="I1178">
        <f>VLOOKUP(B1178,Prekės!$A$2:$E$3000,5,FALSE)</f>
        <v>0</v>
      </c>
      <c r="J1178">
        <f t="shared" si="37"/>
        <v>0</v>
      </c>
      <c r="K1178">
        <f t="shared" si="38"/>
        <v>-23.01</v>
      </c>
    </row>
    <row r="1179" spans="1:11">
      <c r="A1179" s="1">
        <f>Atask.AtsOp!A764</f>
        <v>42489</v>
      </c>
      <c r="B1179" t="str">
        <f>Atask.AtsOp!E764</f>
        <v>1110-0001</v>
      </c>
      <c r="C1179" t="str">
        <f>Atask.AtsOp!H764</f>
        <v>Baltas vynas</v>
      </c>
      <c r="D1179" t="str">
        <f>Atask.AtsOp!N764</f>
        <v>LTR</v>
      </c>
      <c r="E1179" t="str">
        <f>Atask.AtsOp!I764</f>
        <v>Pardavimo užsakymas</v>
      </c>
      <c r="F1179">
        <f>Atask.AtsOp!M764</f>
        <v>-23.03</v>
      </c>
      <c r="G1179">
        <f>VLOOKUP(B1179,Prekės!$A$2:$E$3000,3,FALSE)</f>
        <v>230</v>
      </c>
      <c r="H1179">
        <f>VLOOKUP(B1179,Prekės!$A$2:$E$3000,4,FALSE)</f>
        <v>0</v>
      </c>
      <c r="I1179">
        <f>VLOOKUP(B1179,Prekės!$A$2:$E$3000,5,FALSE)</f>
        <v>0</v>
      </c>
      <c r="J1179">
        <f t="shared" si="37"/>
        <v>0</v>
      </c>
      <c r="K1179">
        <f t="shared" si="38"/>
        <v>-23.03</v>
      </c>
    </row>
    <row r="1180" spans="1:11">
      <c r="A1180" s="1">
        <f>Atask.AtsOp!A765</f>
        <v>42489</v>
      </c>
      <c r="B1180" t="str">
        <f>Atask.AtsOp!E765</f>
        <v>1110-0001</v>
      </c>
      <c r="C1180" t="str">
        <f>Atask.AtsOp!H765</f>
        <v>Baltas vynas</v>
      </c>
      <c r="D1180" t="str">
        <f>Atask.AtsOp!N765</f>
        <v>LTR</v>
      </c>
      <c r="E1180" t="str">
        <f>Atask.AtsOp!I765</f>
        <v>Pardavimo užsakymas</v>
      </c>
      <c r="F1180">
        <f>Atask.AtsOp!M765</f>
        <v>-23.26</v>
      </c>
      <c r="G1180">
        <f>VLOOKUP(B1180,Prekės!$A$2:$E$3000,3,FALSE)</f>
        <v>230</v>
      </c>
      <c r="H1180">
        <f>VLOOKUP(B1180,Prekės!$A$2:$E$3000,4,FALSE)</f>
        <v>0</v>
      </c>
      <c r="I1180">
        <f>VLOOKUP(B1180,Prekės!$A$2:$E$3000,5,FALSE)</f>
        <v>0</v>
      </c>
      <c r="J1180">
        <f t="shared" si="37"/>
        <v>0</v>
      </c>
      <c r="K1180">
        <f t="shared" si="38"/>
        <v>-23.26</v>
      </c>
    </row>
    <row r="1181" spans="1:11">
      <c r="A1181" s="1">
        <f>Atask.AtsOp!A766</f>
        <v>42489</v>
      </c>
      <c r="B1181" t="str">
        <f>Atask.AtsOp!E766</f>
        <v>1110-0001</v>
      </c>
      <c r="C1181" t="str">
        <f>Atask.AtsOp!H766</f>
        <v>Baltas vynas</v>
      </c>
      <c r="D1181" t="str">
        <f>Atask.AtsOp!N766</f>
        <v>LTR</v>
      </c>
      <c r="E1181" t="str">
        <f>Atask.AtsOp!I766</f>
        <v>Pardavimo užsakymas</v>
      </c>
      <c r="F1181">
        <f>Atask.AtsOp!M766</f>
        <v>-22.16</v>
      </c>
      <c r="G1181">
        <f>VLOOKUP(B1181,Prekės!$A$2:$E$3000,3,FALSE)</f>
        <v>230</v>
      </c>
      <c r="H1181">
        <f>VLOOKUP(B1181,Prekės!$A$2:$E$3000,4,FALSE)</f>
        <v>0</v>
      </c>
      <c r="I1181">
        <f>VLOOKUP(B1181,Prekės!$A$2:$E$3000,5,FALSE)</f>
        <v>0</v>
      </c>
      <c r="J1181">
        <f t="shared" si="37"/>
        <v>0</v>
      </c>
      <c r="K1181">
        <f t="shared" si="38"/>
        <v>-22.16</v>
      </c>
    </row>
    <row r="1182" spans="1:11">
      <c r="A1182" s="1">
        <f>Atask.AtsOp!A767</f>
        <v>42489</v>
      </c>
      <c r="B1182" t="str">
        <f>Atask.AtsOp!E767</f>
        <v>1110-0001</v>
      </c>
      <c r="C1182" t="str">
        <f>Atask.AtsOp!H767</f>
        <v>Baltas vynas</v>
      </c>
      <c r="D1182" t="str">
        <f>Atask.AtsOp!N767</f>
        <v>LTR</v>
      </c>
      <c r="E1182" t="str">
        <f>Atask.AtsOp!I767</f>
        <v>Pardavimo užsakymas</v>
      </c>
      <c r="F1182">
        <f>Atask.AtsOp!M767</f>
        <v>-21.54</v>
      </c>
      <c r="G1182">
        <f>VLOOKUP(B1182,Prekės!$A$2:$E$3000,3,FALSE)</f>
        <v>230</v>
      </c>
      <c r="H1182">
        <f>VLOOKUP(B1182,Prekės!$A$2:$E$3000,4,FALSE)</f>
        <v>0</v>
      </c>
      <c r="I1182">
        <f>VLOOKUP(B1182,Prekės!$A$2:$E$3000,5,FALSE)</f>
        <v>0</v>
      </c>
      <c r="J1182">
        <f t="shared" si="37"/>
        <v>0</v>
      </c>
      <c r="K1182">
        <f t="shared" si="38"/>
        <v>-21.54</v>
      </c>
    </row>
    <row r="1183" spans="1:11">
      <c r="A1183" s="1">
        <f>Atask.AtsOp!A768</f>
        <v>42489</v>
      </c>
      <c r="B1183" t="str">
        <f>Atask.AtsOp!E768</f>
        <v>1110-0001</v>
      </c>
      <c r="C1183" t="str">
        <f>Atask.AtsOp!H768</f>
        <v>Baltas vynas</v>
      </c>
      <c r="D1183" t="str">
        <f>Atask.AtsOp!N768</f>
        <v>LTR</v>
      </c>
      <c r="E1183" t="str">
        <f>Atask.AtsOp!I768</f>
        <v>Pardavimo užsakymas</v>
      </c>
      <c r="F1183">
        <f>Atask.AtsOp!M768</f>
        <v>-22.41</v>
      </c>
      <c r="G1183">
        <f>VLOOKUP(B1183,Prekės!$A$2:$E$3000,3,FALSE)</f>
        <v>230</v>
      </c>
      <c r="H1183">
        <f>VLOOKUP(B1183,Prekės!$A$2:$E$3000,4,FALSE)</f>
        <v>0</v>
      </c>
      <c r="I1183">
        <f>VLOOKUP(B1183,Prekės!$A$2:$E$3000,5,FALSE)</f>
        <v>0</v>
      </c>
      <c r="J1183">
        <f t="shared" si="37"/>
        <v>0</v>
      </c>
      <c r="K1183">
        <f t="shared" si="38"/>
        <v>-22.41</v>
      </c>
    </row>
    <row r="1184" spans="1:11">
      <c r="A1184" s="1">
        <f>Atask.AtsOp!A769</f>
        <v>42489</v>
      </c>
      <c r="B1184" t="str">
        <f>Atask.AtsOp!E769</f>
        <v>1110-0001</v>
      </c>
      <c r="C1184" t="str">
        <f>Atask.AtsOp!H769</f>
        <v>Baltas vynas</v>
      </c>
      <c r="D1184" t="str">
        <f>Atask.AtsOp!N769</f>
        <v>LTR</v>
      </c>
      <c r="E1184" t="str">
        <f>Atask.AtsOp!I769</f>
        <v>Pardavimo užsakymas</v>
      </c>
      <c r="F1184">
        <f>Atask.AtsOp!M769</f>
        <v>-22.19</v>
      </c>
      <c r="G1184">
        <f>VLOOKUP(B1184,Prekės!$A$2:$E$3000,3,FALSE)</f>
        <v>230</v>
      </c>
      <c r="H1184">
        <f>VLOOKUP(B1184,Prekės!$A$2:$E$3000,4,FALSE)</f>
        <v>0</v>
      </c>
      <c r="I1184">
        <f>VLOOKUP(B1184,Prekės!$A$2:$E$3000,5,FALSE)</f>
        <v>0</v>
      </c>
      <c r="J1184">
        <f t="shared" si="37"/>
        <v>0</v>
      </c>
      <c r="K1184">
        <f t="shared" si="38"/>
        <v>-22.19</v>
      </c>
    </row>
    <row r="1185" spans="1:11">
      <c r="A1185" s="1">
        <f>Atask.AtsOp!A770</f>
        <v>42485</v>
      </c>
      <c r="B1185" t="str">
        <f>Atask.AtsOp!E770</f>
        <v>1110-0001</v>
      </c>
      <c r="C1185" t="str">
        <f>Atask.AtsOp!H770</f>
        <v>Baltas vynas</v>
      </c>
      <c r="D1185" t="str">
        <f>Atask.AtsOp!N770</f>
        <v>LTR</v>
      </c>
      <c r="E1185" t="str">
        <f>Atask.AtsOp!I770</f>
        <v>Perkelti</v>
      </c>
      <c r="F1185">
        <f>Atask.AtsOp!M770</f>
        <v>36.57</v>
      </c>
      <c r="G1185">
        <f>VLOOKUP(B1185,Prekės!$A$2:$E$3000,3,FALSE)</f>
        <v>230</v>
      </c>
      <c r="H1185">
        <f>VLOOKUP(B1185,Prekės!$A$2:$E$3000,4,FALSE)</f>
        <v>0</v>
      </c>
      <c r="I1185">
        <f>VLOOKUP(B1185,Prekės!$A$2:$E$3000,5,FALSE)</f>
        <v>0</v>
      </c>
      <c r="J1185">
        <f t="shared" si="37"/>
        <v>0</v>
      </c>
      <c r="K1185">
        <f t="shared" si="38"/>
        <v>36.57</v>
      </c>
    </row>
    <row r="1186" spans="1:11">
      <c r="A1186" s="1">
        <f>Atask.AtsOp!A771</f>
        <v>42482</v>
      </c>
      <c r="B1186" t="str">
        <f>Atask.AtsOp!E771</f>
        <v>1110-0001</v>
      </c>
      <c r="C1186" t="str">
        <f>Atask.AtsOp!H771</f>
        <v>Baltas vynas</v>
      </c>
      <c r="D1186" t="str">
        <f>Atask.AtsOp!N771</f>
        <v>LTR</v>
      </c>
      <c r="E1186" t="str">
        <f>Atask.AtsOp!I771</f>
        <v>Perkelti</v>
      </c>
      <c r="F1186">
        <f>Atask.AtsOp!M771</f>
        <v>22.41</v>
      </c>
      <c r="G1186">
        <f>VLOOKUP(B1186,Prekės!$A$2:$E$3000,3,FALSE)</f>
        <v>230</v>
      </c>
      <c r="H1186">
        <f>VLOOKUP(B1186,Prekės!$A$2:$E$3000,4,FALSE)</f>
        <v>0</v>
      </c>
      <c r="I1186">
        <f>VLOOKUP(B1186,Prekės!$A$2:$E$3000,5,FALSE)</f>
        <v>0</v>
      </c>
      <c r="J1186">
        <f t="shared" si="37"/>
        <v>0</v>
      </c>
      <c r="K1186">
        <f t="shared" si="38"/>
        <v>22.41</v>
      </c>
    </row>
    <row r="1187" spans="1:11">
      <c r="A1187" s="1">
        <f>Atask.AtsOp!A772</f>
        <v>42485</v>
      </c>
      <c r="B1187" t="str">
        <f>Atask.AtsOp!E772</f>
        <v>1110-0001</v>
      </c>
      <c r="C1187" t="str">
        <f>Atask.AtsOp!H772</f>
        <v>Baltas vynas</v>
      </c>
      <c r="D1187" t="str">
        <f>Atask.AtsOp!N772</f>
        <v>LTR</v>
      </c>
      <c r="E1187" t="str">
        <f>Atask.AtsOp!I772</f>
        <v>Perkelti</v>
      </c>
      <c r="F1187">
        <f>Atask.AtsOp!M772</f>
        <v>21.93</v>
      </c>
      <c r="G1187">
        <f>VLOOKUP(B1187,Prekės!$A$2:$E$3000,3,FALSE)</f>
        <v>230</v>
      </c>
      <c r="H1187">
        <f>VLOOKUP(B1187,Prekės!$A$2:$E$3000,4,FALSE)</f>
        <v>0</v>
      </c>
      <c r="I1187">
        <f>VLOOKUP(B1187,Prekės!$A$2:$E$3000,5,FALSE)</f>
        <v>0</v>
      </c>
      <c r="J1187">
        <f t="shared" ref="J1187:J1250" si="39">IF(G1187=110,F1187*H1187*I1187,IF(G1187&lt;280,F1187*H1187,F1187*H1187*(I1187/100)))</f>
        <v>0</v>
      </c>
      <c r="K1187">
        <f t="shared" ref="K1187:K1250" si="40">IF(EXACT(D1187,"But."),J1187,F1187)</f>
        <v>21.93</v>
      </c>
    </row>
    <row r="1188" spans="1:11">
      <c r="A1188" s="1">
        <f>Atask.AtsOp!A773</f>
        <v>42485</v>
      </c>
      <c r="B1188" t="str">
        <f>Atask.AtsOp!E773</f>
        <v>1110-0001</v>
      </c>
      <c r="C1188" t="str">
        <f>Atask.AtsOp!H773</f>
        <v>Baltas vynas</v>
      </c>
      <c r="D1188" t="str">
        <f>Atask.AtsOp!N773</f>
        <v>LTR</v>
      </c>
      <c r="E1188" t="str">
        <f>Atask.AtsOp!I773</f>
        <v>Perkelti</v>
      </c>
      <c r="F1188">
        <f>Atask.AtsOp!M773</f>
        <v>17.41</v>
      </c>
      <c r="G1188">
        <f>VLOOKUP(B1188,Prekės!$A$2:$E$3000,3,FALSE)</f>
        <v>230</v>
      </c>
      <c r="H1188">
        <f>VLOOKUP(B1188,Prekės!$A$2:$E$3000,4,FALSE)</f>
        <v>0</v>
      </c>
      <c r="I1188">
        <f>VLOOKUP(B1188,Prekės!$A$2:$E$3000,5,FALSE)</f>
        <v>0</v>
      </c>
      <c r="J1188">
        <f t="shared" si="39"/>
        <v>0</v>
      </c>
      <c r="K1188">
        <f t="shared" si="40"/>
        <v>17.41</v>
      </c>
    </row>
    <row r="1189" spans="1:11">
      <c r="A1189" s="1">
        <f>Atask.AtsOp!A774</f>
        <v>42486</v>
      </c>
      <c r="B1189" t="str">
        <f>Atask.AtsOp!E774</f>
        <v>1110-0001</v>
      </c>
      <c r="C1189" t="str">
        <f>Atask.AtsOp!H774</f>
        <v>Baltas vynas</v>
      </c>
      <c r="D1189" t="str">
        <f>Atask.AtsOp!N774</f>
        <v>LTR</v>
      </c>
      <c r="E1189" t="str">
        <f>Atask.AtsOp!I774</f>
        <v>Perkelti</v>
      </c>
      <c r="F1189">
        <f>Atask.AtsOp!M774</f>
        <v>36.71</v>
      </c>
      <c r="G1189">
        <f>VLOOKUP(B1189,Prekės!$A$2:$E$3000,3,FALSE)</f>
        <v>230</v>
      </c>
      <c r="H1189">
        <f>VLOOKUP(B1189,Prekės!$A$2:$E$3000,4,FALSE)</f>
        <v>0</v>
      </c>
      <c r="I1189">
        <f>VLOOKUP(B1189,Prekės!$A$2:$E$3000,5,FALSE)</f>
        <v>0</v>
      </c>
      <c r="J1189">
        <f t="shared" si="39"/>
        <v>0</v>
      </c>
      <c r="K1189">
        <f t="shared" si="40"/>
        <v>36.71</v>
      </c>
    </row>
    <row r="1190" spans="1:11">
      <c r="A1190" s="1">
        <f>Atask.AtsOp!A775</f>
        <v>42486</v>
      </c>
      <c r="B1190" t="str">
        <f>Atask.AtsOp!E775</f>
        <v>1110-0001</v>
      </c>
      <c r="C1190" t="str">
        <f>Atask.AtsOp!H775</f>
        <v>Baltas vynas</v>
      </c>
      <c r="D1190" t="str">
        <f>Atask.AtsOp!N775</f>
        <v>LTR</v>
      </c>
      <c r="E1190" t="str">
        <f>Atask.AtsOp!I775</f>
        <v>Perkelti</v>
      </c>
      <c r="F1190">
        <f>Atask.AtsOp!M775</f>
        <v>4.96</v>
      </c>
      <c r="G1190">
        <f>VLOOKUP(B1190,Prekės!$A$2:$E$3000,3,FALSE)</f>
        <v>230</v>
      </c>
      <c r="H1190">
        <f>VLOOKUP(B1190,Prekės!$A$2:$E$3000,4,FALSE)</f>
        <v>0</v>
      </c>
      <c r="I1190">
        <f>VLOOKUP(B1190,Prekės!$A$2:$E$3000,5,FALSE)</f>
        <v>0</v>
      </c>
      <c r="J1190">
        <f t="shared" si="39"/>
        <v>0</v>
      </c>
      <c r="K1190">
        <f t="shared" si="40"/>
        <v>4.96</v>
      </c>
    </row>
    <row r="1191" spans="1:11">
      <c r="A1191" s="1">
        <f>Atask.AtsOp!A776</f>
        <v>42489</v>
      </c>
      <c r="B1191" t="str">
        <f>Atask.AtsOp!E776</f>
        <v>1110-0001</v>
      </c>
      <c r="C1191" t="str">
        <f>Atask.AtsOp!H776</f>
        <v>Baltas vynas</v>
      </c>
      <c r="D1191" t="str">
        <f>Atask.AtsOp!N776</f>
        <v>LTR</v>
      </c>
      <c r="E1191" t="str">
        <f>Atask.AtsOp!I776</f>
        <v>Perkelti</v>
      </c>
      <c r="F1191">
        <f>Atask.AtsOp!M776</f>
        <v>36.57</v>
      </c>
      <c r="G1191">
        <f>VLOOKUP(B1191,Prekės!$A$2:$E$3000,3,FALSE)</f>
        <v>230</v>
      </c>
      <c r="H1191">
        <f>VLOOKUP(B1191,Prekės!$A$2:$E$3000,4,FALSE)</f>
        <v>0</v>
      </c>
      <c r="I1191">
        <f>VLOOKUP(B1191,Prekės!$A$2:$E$3000,5,FALSE)</f>
        <v>0</v>
      </c>
      <c r="J1191">
        <f t="shared" si="39"/>
        <v>0</v>
      </c>
      <c r="K1191">
        <f t="shared" si="40"/>
        <v>36.57</v>
      </c>
    </row>
    <row r="1192" spans="1:11">
      <c r="A1192" s="1">
        <f>Atask.AtsOp!A777</f>
        <v>42489</v>
      </c>
      <c r="B1192" t="str">
        <f>Atask.AtsOp!E777</f>
        <v>1110-0001</v>
      </c>
      <c r="C1192" t="str">
        <f>Atask.AtsOp!H777</f>
        <v>Baltas vynas</v>
      </c>
      <c r="D1192" t="str">
        <f>Atask.AtsOp!N777</f>
        <v>LTR</v>
      </c>
      <c r="E1192" t="str">
        <f>Atask.AtsOp!I777</f>
        <v>Perkelti</v>
      </c>
      <c r="F1192">
        <f>Atask.AtsOp!M777</f>
        <v>13.07</v>
      </c>
      <c r="G1192">
        <f>VLOOKUP(B1192,Prekės!$A$2:$E$3000,3,FALSE)</f>
        <v>230</v>
      </c>
      <c r="H1192">
        <f>VLOOKUP(B1192,Prekės!$A$2:$E$3000,4,FALSE)</f>
        <v>0</v>
      </c>
      <c r="I1192">
        <f>VLOOKUP(B1192,Prekės!$A$2:$E$3000,5,FALSE)</f>
        <v>0</v>
      </c>
      <c r="J1192">
        <f t="shared" si="39"/>
        <v>0</v>
      </c>
      <c r="K1192">
        <f t="shared" si="40"/>
        <v>13.07</v>
      </c>
    </row>
    <row r="1193" spans="1:11">
      <c r="A1193" s="1">
        <f>Atask.AtsOp!A778</f>
        <v>42489</v>
      </c>
      <c r="B1193" t="str">
        <f>Atask.AtsOp!E778</f>
        <v>1110-0001</v>
      </c>
      <c r="C1193" t="str">
        <f>Atask.AtsOp!H778</f>
        <v>Baltas vynas</v>
      </c>
      <c r="D1193" t="str">
        <f>Atask.AtsOp!N778</f>
        <v>LTR</v>
      </c>
      <c r="E1193" t="str">
        <f>Atask.AtsOp!I778</f>
        <v>Perkelti</v>
      </c>
      <c r="F1193">
        <f>Atask.AtsOp!M778</f>
        <v>797.84</v>
      </c>
      <c r="G1193">
        <f>VLOOKUP(B1193,Prekės!$A$2:$E$3000,3,FALSE)</f>
        <v>230</v>
      </c>
      <c r="H1193">
        <f>VLOOKUP(B1193,Prekės!$A$2:$E$3000,4,FALSE)</f>
        <v>0</v>
      </c>
      <c r="I1193">
        <f>VLOOKUP(B1193,Prekės!$A$2:$E$3000,5,FALSE)</f>
        <v>0</v>
      </c>
      <c r="J1193">
        <f t="shared" si="39"/>
        <v>0</v>
      </c>
      <c r="K1193">
        <f t="shared" si="40"/>
        <v>797.84</v>
      </c>
    </row>
    <row r="1194" spans="1:11">
      <c r="A1194" s="1">
        <f>Atask.AtsOp!A779</f>
        <v>42489</v>
      </c>
      <c r="B1194" t="str">
        <f>Atask.AtsOp!E779</f>
        <v>1110-0001</v>
      </c>
      <c r="C1194" t="str">
        <f>Atask.AtsOp!H779</f>
        <v>Baltas vynas</v>
      </c>
      <c r="D1194" t="str">
        <f>Atask.AtsOp!N779</f>
        <v>LTR</v>
      </c>
      <c r="E1194" t="str">
        <f>Atask.AtsOp!I779</f>
        <v>Pardavimo užsakymas</v>
      </c>
      <c r="F1194">
        <f>Atask.AtsOp!M779</f>
        <v>-4.96</v>
      </c>
      <c r="G1194">
        <f>VLOOKUP(B1194,Prekės!$A$2:$E$3000,3,FALSE)</f>
        <v>230</v>
      </c>
      <c r="H1194">
        <f>VLOOKUP(B1194,Prekės!$A$2:$E$3000,4,FALSE)</f>
        <v>0</v>
      </c>
      <c r="I1194">
        <f>VLOOKUP(B1194,Prekės!$A$2:$E$3000,5,FALSE)</f>
        <v>0</v>
      </c>
      <c r="J1194">
        <f t="shared" si="39"/>
        <v>0</v>
      </c>
      <c r="K1194">
        <f t="shared" si="40"/>
        <v>-4.96</v>
      </c>
    </row>
    <row r="1195" spans="1:11">
      <c r="A1195" s="1">
        <f>Atask.AtsOp!A780</f>
        <v>42489</v>
      </c>
      <c r="B1195" t="str">
        <f>Atask.AtsOp!E780</f>
        <v>1110-0001</v>
      </c>
      <c r="C1195" t="str">
        <f>Atask.AtsOp!H780</f>
        <v>Baltas vynas</v>
      </c>
      <c r="D1195" t="str">
        <f>Atask.AtsOp!N780</f>
        <v>LTR</v>
      </c>
      <c r="E1195" t="str">
        <f>Atask.AtsOp!I780</f>
        <v>Perkelti</v>
      </c>
      <c r="F1195">
        <f>Atask.AtsOp!M780</f>
        <v>0.02</v>
      </c>
      <c r="G1195">
        <f>VLOOKUP(B1195,Prekės!$A$2:$E$3000,3,FALSE)</f>
        <v>230</v>
      </c>
      <c r="H1195">
        <f>VLOOKUP(B1195,Prekės!$A$2:$E$3000,4,FALSE)</f>
        <v>0</v>
      </c>
      <c r="I1195">
        <f>VLOOKUP(B1195,Prekės!$A$2:$E$3000,5,FALSE)</f>
        <v>0</v>
      </c>
      <c r="J1195">
        <f t="shared" si="39"/>
        <v>0</v>
      </c>
      <c r="K1195">
        <f t="shared" si="40"/>
        <v>0.02</v>
      </c>
    </row>
    <row r="1196" spans="1:11">
      <c r="A1196" s="1">
        <f>Atask.AtsOp!A781</f>
        <v>42489</v>
      </c>
      <c r="B1196" t="str">
        <f>Atask.AtsOp!E781</f>
        <v>1110-0001</v>
      </c>
      <c r="C1196" t="str">
        <f>Atask.AtsOp!H781</f>
        <v>Baltas vynas</v>
      </c>
      <c r="D1196" t="str">
        <f>Atask.AtsOp!N781</f>
        <v>LTR</v>
      </c>
      <c r="E1196" t="str">
        <f>Atask.AtsOp!I781</f>
        <v>Perkelti</v>
      </c>
      <c r="F1196">
        <f>Atask.AtsOp!M781</f>
        <v>9</v>
      </c>
      <c r="G1196">
        <f>VLOOKUP(B1196,Prekės!$A$2:$E$3000,3,FALSE)</f>
        <v>230</v>
      </c>
      <c r="H1196">
        <f>VLOOKUP(B1196,Prekės!$A$2:$E$3000,4,FALSE)</f>
        <v>0</v>
      </c>
      <c r="I1196">
        <f>VLOOKUP(B1196,Prekės!$A$2:$E$3000,5,FALSE)</f>
        <v>0</v>
      </c>
      <c r="J1196">
        <f t="shared" si="39"/>
        <v>0</v>
      </c>
      <c r="K1196">
        <f t="shared" si="40"/>
        <v>9</v>
      </c>
    </row>
    <row r="1197" spans="1:11">
      <c r="A1197" s="1">
        <f>Atask.AtsOp!A782</f>
        <v>42487</v>
      </c>
      <c r="B1197" t="str">
        <f>Atask.AtsOp!E782</f>
        <v>1110-0001</v>
      </c>
      <c r="C1197" t="str">
        <f>Atask.AtsOp!H782</f>
        <v>Baltas vynas</v>
      </c>
      <c r="D1197" t="str">
        <f>Atask.AtsOp!N782</f>
        <v>LTR</v>
      </c>
      <c r="E1197" t="str">
        <f>Atask.AtsOp!I782</f>
        <v>Perkelti</v>
      </c>
      <c r="F1197">
        <f>Atask.AtsOp!M782</f>
        <v>12.05</v>
      </c>
      <c r="G1197">
        <f>VLOOKUP(B1197,Prekės!$A$2:$E$3000,3,FALSE)</f>
        <v>230</v>
      </c>
      <c r="H1197">
        <f>VLOOKUP(B1197,Prekės!$A$2:$E$3000,4,FALSE)</f>
        <v>0</v>
      </c>
      <c r="I1197">
        <f>VLOOKUP(B1197,Prekės!$A$2:$E$3000,5,FALSE)</f>
        <v>0</v>
      </c>
      <c r="J1197">
        <f t="shared" si="39"/>
        <v>0</v>
      </c>
      <c r="K1197">
        <f t="shared" si="40"/>
        <v>12.05</v>
      </c>
    </row>
    <row r="1198" spans="1:11">
      <c r="A1198" s="1">
        <f>Atask.AtsOp!A783</f>
        <v>42486</v>
      </c>
      <c r="B1198" t="str">
        <f>Atask.AtsOp!E783</f>
        <v>1110-0001</v>
      </c>
      <c r="C1198" t="str">
        <f>Atask.AtsOp!H783</f>
        <v>Baltas vynas</v>
      </c>
      <c r="D1198" t="str">
        <f>Atask.AtsOp!N783</f>
        <v>LTR</v>
      </c>
      <c r="E1198" t="str">
        <f>Atask.AtsOp!I783</f>
        <v>Perkelti</v>
      </c>
      <c r="F1198">
        <f>Atask.AtsOp!M783</f>
        <v>22.05</v>
      </c>
      <c r="G1198">
        <f>VLOOKUP(B1198,Prekės!$A$2:$E$3000,3,FALSE)</f>
        <v>230</v>
      </c>
      <c r="H1198">
        <f>VLOOKUP(B1198,Prekės!$A$2:$E$3000,4,FALSE)</f>
        <v>0</v>
      </c>
      <c r="I1198">
        <f>VLOOKUP(B1198,Prekės!$A$2:$E$3000,5,FALSE)</f>
        <v>0</v>
      </c>
      <c r="J1198">
        <f t="shared" si="39"/>
        <v>0</v>
      </c>
      <c r="K1198">
        <f t="shared" si="40"/>
        <v>22.05</v>
      </c>
    </row>
    <row r="1199" spans="1:11">
      <c r="A1199" s="1">
        <f>Atask.AtsOp!A784</f>
        <v>42486</v>
      </c>
      <c r="B1199" t="str">
        <f>Atask.AtsOp!E784</f>
        <v>1110-0001</v>
      </c>
      <c r="C1199" t="str">
        <f>Atask.AtsOp!H784</f>
        <v>Baltas vynas</v>
      </c>
      <c r="D1199" t="str">
        <f>Atask.AtsOp!N784</f>
        <v>LTR</v>
      </c>
      <c r="E1199" t="str">
        <f>Atask.AtsOp!I784</f>
        <v>Perkelti</v>
      </c>
      <c r="F1199">
        <f>Atask.AtsOp!M784</f>
        <v>22.12</v>
      </c>
      <c r="G1199">
        <f>VLOOKUP(B1199,Prekės!$A$2:$E$3000,3,FALSE)</f>
        <v>230</v>
      </c>
      <c r="H1199">
        <f>VLOOKUP(B1199,Prekės!$A$2:$E$3000,4,FALSE)</f>
        <v>0</v>
      </c>
      <c r="I1199">
        <f>VLOOKUP(B1199,Prekės!$A$2:$E$3000,5,FALSE)</f>
        <v>0</v>
      </c>
      <c r="J1199">
        <f t="shared" si="39"/>
        <v>0</v>
      </c>
      <c r="K1199">
        <f t="shared" si="40"/>
        <v>22.12</v>
      </c>
    </row>
    <row r="1200" spans="1:11">
      <c r="A1200" s="1">
        <f>Atask.AtsOp!A785</f>
        <v>42486</v>
      </c>
      <c r="B1200" t="str">
        <f>Atask.AtsOp!E785</f>
        <v>1110-0001</v>
      </c>
      <c r="C1200" t="str">
        <f>Atask.AtsOp!H785</f>
        <v>Baltas vynas</v>
      </c>
      <c r="D1200" t="str">
        <f>Atask.AtsOp!N785</f>
        <v>LTR</v>
      </c>
      <c r="E1200" t="str">
        <f>Atask.AtsOp!I785</f>
        <v>Perkelti</v>
      </c>
      <c r="F1200">
        <f>Atask.AtsOp!M785</f>
        <v>22.19</v>
      </c>
      <c r="G1200">
        <f>VLOOKUP(B1200,Prekės!$A$2:$E$3000,3,FALSE)</f>
        <v>230</v>
      </c>
      <c r="H1200">
        <f>VLOOKUP(B1200,Prekės!$A$2:$E$3000,4,FALSE)</f>
        <v>0</v>
      </c>
      <c r="I1200">
        <f>VLOOKUP(B1200,Prekės!$A$2:$E$3000,5,FALSE)</f>
        <v>0</v>
      </c>
      <c r="J1200">
        <f t="shared" si="39"/>
        <v>0</v>
      </c>
      <c r="K1200">
        <f t="shared" si="40"/>
        <v>22.19</v>
      </c>
    </row>
    <row r="1201" spans="1:11">
      <c r="A1201" s="1">
        <f>Atask.AtsOp!A786</f>
        <v>42487</v>
      </c>
      <c r="B1201" t="str">
        <f>Atask.AtsOp!E786</f>
        <v>1110-0001</v>
      </c>
      <c r="C1201" t="str">
        <f>Atask.AtsOp!H786</f>
        <v>Baltas vynas</v>
      </c>
      <c r="D1201" t="str">
        <f>Atask.AtsOp!N786</f>
        <v>LTR</v>
      </c>
      <c r="E1201" t="str">
        <f>Atask.AtsOp!I786</f>
        <v>Perkelti</v>
      </c>
      <c r="F1201">
        <f>Atask.AtsOp!M786</f>
        <v>21.68</v>
      </c>
      <c r="G1201">
        <f>VLOOKUP(B1201,Prekės!$A$2:$E$3000,3,FALSE)</f>
        <v>230</v>
      </c>
      <c r="H1201">
        <f>VLOOKUP(B1201,Prekės!$A$2:$E$3000,4,FALSE)</f>
        <v>0</v>
      </c>
      <c r="I1201">
        <f>VLOOKUP(B1201,Prekės!$A$2:$E$3000,5,FALSE)</f>
        <v>0</v>
      </c>
      <c r="J1201">
        <f t="shared" si="39"/>
        <v>0</v>
      </c>
      <c r="K1201">
        <f t="shared" si="40"/>
        <v>21.68</v>
      </c>
    </row>
    <row r="1202" spans="1:11">
      <c r="A1202" s="1">
        <f>Atask.AtsOp!A787</f>
        <v>42487</v>
      </c>
      <c r="B1202" t="str">
        <f>Atask.AtsOp!E787</f>
        <v>1110-0001</v>
      </c>
      <c r="C1202" t="str">
        <f>Atask.AtsOp!H787</f>
        <v>Baltas vynas</v>
      </c>
      <c r="D1202" t="str">
        <f>Atask.AtsOp!N787</f>
        <v>LTR</v>
      </c>
      <c r="E1202" t="str">
        <f>Atask.AtsOp!I787</f>
        <v>Perkelti</v>
      </c>
      <c r="F1202">
        <f>Atask.AtsOp!M787</f>
        <v>12.05</v>
      </c>
      <c r="G1202">
        <f>VLOOKUP(B1202,Prekės!$A$2:$E$3000,3,FALSE)</f>
        <v>230</v>
      </c>
      <c r="H1202">
        <f>VLOOKUP(B1202,Prekės!$A$2:$E$3000,4,FALSE)</f>
        <v>0</v>
      </c>
      <c r="I1202">
        <f>VLOOKUP(B1202,Prekės!$A$2:$E$3000,5,FALSE)</f>
        <v>0</v>
      </c>
      <c r="J1202">
        <f t="shared" si="39"/>
        <v>0</v>
      </c>
      <c r="K1202">
        <f t="shared" si="40"/>
        <v>12.05</v>
      </c>
    </row>
    <row r="1203" spans="1:11">
      <c r="A1203" s="1">
        <f>Atask.AtsOp!A788</f>
        <v>42487</v>
      </c>
      <c r="B1203" t="str">
        <f>Atask.AtsOp!E788</f>
        <v>1110-0001</v>
      </c>
      <c r="C1203" t="str">
        <f>Atask.AtsOp!H788</f>
        <v>Baltas vynas</v>
      </c>
      <c r="D1203" t="str">
        <f>Atask.AtsOp!N788</f>
        <v>LTR</v>
      </c>
      <c r="E1203" t="str">
        <f>Atask.AtsOp!I788</f>
        <v>Perkelti</v>
      </c>
      <c r="F1203">
        <f>Atask.AtsOp!M788</f>
        <v>21.69</v>
      </c>
      <c r="G1203">
        <f>VLOOKUP(B1203,Prekės!$A$2:$E$3000,3,FALSE)</f>
        <v>230</v>
      </c>
      <c r="H1203">
        <f>VLOOKUP(B1203,Prekės!$A$2:$E$3000,4,FALSE)</f>
        <v>0</v>
      </c>
      <c r="I1203">
        <f>VLOOKUP(B1203,Prekės!$A$2:$E$3000,5,FALSE)</f>
        <v>0</v>
      </c>
      <c r="J1203">
        <f t="shared" si="39"/>
        <v>0</v>
      </c>
      <c r="K1203">
        <f t="shared" si="40"/>
        <v>21.69</v>
      </c>
    </row>
    <row r="1204" spans="1:11">
      <c r="A1204" s="1">
        <f>Atask.AtsOp!A789</f>
        <v>42486</v>
      </c>
      <c r="B1204" t="str">
        <f>Atask.AtsOp!E789</f>
        <v>1110-0001</v>
      </c>
      <c r="C1204" t="str">
        <f>Atask.AtsOp!H789</f>
        <v>Baltas vynas</v>
      </c>
      <c r="D1204" t="str">
        <f>Atask.AtsOp!N789</f>
        <v>LTR</v>
      </c>
      <c r="E1204" t="str">
        <f>Atask.AtsOp!I789</f>
        <v>Perkelti</v>
      </c>
      <c r="F1204">
        <f>Atask.AtsOp!M789</f>
        <v>12.3</v>
      </c>
      <c r="G1204">
        <f>VLOOKUP(B1204,Prekės!$A$2:$E$3000,3,FALSE)</f>
        <v>230</v>
      </c>
      <c r="H1204">
        <f>VLOOKUP(B1204,Prekės!$A$2:$E$3000,4,FALSE)</f>
        <v>0</v>
      </c>
      <c r="I1204">
        <f>VLOOKUP(B1204,Prekės!$A$2:$E$3000,5,FALSE)</f>
        <v>0</v>
      </c>
      <c r="J1204">
        <f t="shared" si="39"/>
        <v>0</v>
      </c>
      <c r="K1204">
        <f t="shared" si="40"/>
        <v>12.3</v>
      </c>
    </row>
    <row r="1205" spans="1:11">
      <c r="A1205" s="1">
        <f>Atask.AtsOp!A790</f>
        <v>42487</v>
      </c>
      <c r="B1205" t="str">
        <f>Atask.AtsOp!E790</f>
        <v>1110-0001</v>
      </c>
      <c r="C1205" t="str">
        <f>Atask.AtsOp!H790</f>
        <v>Baltas vynas</v>
      </c>
      <c r="D1205" t="str">
        <f>Atask.AtsOp!N790</f>
        <v>LTR</v>
      </c>
      <c r="E1205" t="str">
        <f>Atask.AtsOp!I790</f>
        <v>Perkelti</v>
      </c>
      <c r="F1205">
        <f>Atask.AtsOp!M790</f>
        <v>36.69</v>
      </c>
      <c r="G1205">
        <f>VLOOKUP(B1205,Prekės!$A$2:$E$3000,3,FALSE)</f>
        <v>230</v>
      </c>
      <c r="H1205">
        <f>VLOOKUP(B1205,Prekės!$A$2:$E$3000,4,FALSE)</f>
        <v>0</v>
      </c>
      <c r="I1205">
        <f>VLOOKUP(B1205,Prekės!$A$2:$E$3000,5,FALSE)</f>
        <v>0</v>
      </c>
      <c r="J1205">
        <f t="shared" si="39"/>
        <v>0</v>
      </c>
      <c r="K1205">
        <f t="shared" si="40"/>
        <v>36.69</v>
      </c>
    </row>
    <row r="1206" spans="1:11">
      <c r="A1206" s="1">
        <f>Atask.AtsOp!A791</f>
        <v>42486</v>
      </c>
      <c r="B1206" t="str">
        <f>Atask.AtsOp!E791</f>
        <v>1110-0001</v>
      </c>
      <c r="C1206" t="str">
        <f>Atask.AtsOp!H791</f>
        <v>Baltas vynas</v>
      </c>
      <c r="D1206" t="str">
        <f>Atask.AtsOp!N791</f>
        <v>LTR</v>
      </c>
      <c r="E1206" t="str">
        <f>Atask.AtsOp!I791</f>
        <v>Perkelti</v>
      </c>
      <c r="F1206">
        <f>Atask.AtsOp!M791</f>
        <v>21.83</v>
      </c>
      <c r="G1206">
        <f>VLOOKUP(B1206,Prekės!$A$2:$E$3000,3,FALSE)</f>
        <v>230</v>
      </c>
      <c r="H1206">
        <f>VLOOKUP(B1206,Prekės!$A$2:$E$3000,4,FALSE)</f>
        <v>0</v>
      </c>
      <c r="I1206">
        <f>VLOOKUP(B1206,Prekės!$A$2:$E$3000,5,FALSE)</f>
        <v>0</v>
      </c>
      <c r="J1206">
        <f t="shared" si="39"/>
        <v>0</v>
      </c>
      <c r="K1206">
        <f t="shared" si="40"/>
        <v>21.83</v>
      </c>
    </row>
    <row r="1207" spans="1:11">
      <c r="A1207" s="1">
        <f>Atask.AtsOp!A792</f>
        <v>42486</v>
      </c>
      <c r="B1207" t="str">
        <f>Atask.AtsOp!E792</f>
        <v>1110-0001</v>
      </c>
      <c r="C1207" t="str">
        <f>Atask.AtsOp!H792</f>
        <v>Baltas vynas</v>
      </c>
      <c r="D1207" t="str">
        <f>Atask.AtsOp!N792</f>
        <v>LTR</v>
      </c>
      <c r="E1207" t="str">
        <f>Atask.AtsOp!I792</f>
        <v>Perkelti</v>
      </c>
      <c r="F1207">
        <f>Atask.AtsOp!M792</f>
        <v>12.25</v>
      </c>
      <c r="G1207">
        <f>VLOOKUP(B1207,Prekės!$A$2:$E$3000,3,FALSE)</f>
        <v>230</v>
      </c>
      <c r="H1207">
        <f>VLOOKUP(B1207,Prekės!$A$2:$E$3000,4,FALSE)</f>
        <v>0</v>
      </c>
      <c r="I1207">
        <f>VLOOKUP(B1207,Prekės!$A$2:$E$3000,5,FALSE)</f>
        <v>0</v>
      </c>
      <c r="J1207">
        <f t="shared" si="39"/>
        <v>0</v>
      </c>
      <c r="K1207">
        <f t="shared" si="40"/>
        <v>12.25</v>
      </c>
    </row>
    <row r="1208" spans="1:11">
      <c r="A1208" s="1">
        <f>Atask.AtsOp!A793</f>
        <v>42486</v>
      </c>
      <c r="B1208" t="str">
        <f>Atask.AtsOp!E793</f>
        <v>1110-0001</v>
      </c>
      <c r="C1208" t="str">
        <f>Atask.AtsOp!H793</f>
        <v>Baltas vynas</v>
      </c>
      <c r="D1208" t="str">
        <f>Atask.AtsOp!N793</f>
        <v>LTR</v>
      </c>
      <c r="E1208" t="str">
        <f>Atask.AtsOp!I793</f>
        <v>Perkelti</v>
      </c>
      <c r="F1208">
        <f>Atask.AtsOp!M793</f>
        <v>12.34</v>
      </c>
      <c r="G1208">
        <f>VLOOKUP(B1208,Prekės!$A$2:$E$3000,3,FALSE)</f>
        <v>230</v>
      </c>
      <c r="H1208">
        <f>VLOOKUP(B1208,Prekės!$A$2:$E$3000,4,FALSE)</f>
        <v>0</v>
      </c>
      <c r="I1208">
        <f>VLOOKUP(B1208,Prekės!$A$2:$E$3000,5,FALSE)</f>
        <v>0</v>
      </c>
      <c r="J1208">
        <f t="shared" si="39"/>
        <v>0</v>
      </c>
      <c r="K1208">
        <f t="shared" si="40"/>
        <v>12.34</v>
      </c>
    </row>
    <row r="1209" spans="1:11">
      <c r="A1209" s="1">
        <f>Atask.AtsOp!A794</f>
        <v>42487</v>
      </c>
      <c r="B1209" t="str">
        <f>Atask.AtsOp!E794</f>
        <v>1110-0001</v>
      </c>
      <c r="C1209" t="str">
        <f>Atask.AtsOp!H794</f>
        <v>Baltas vynas</v>
      </c>
      <c r="D1209" t="str">
        <f>Atask.AtsOp!N794</f>
        <v>LTR</v>
      </c>
      <c r="E1209" t="str">
        <f>Atask.AtsOp!I794</f>
        <v>Perkelti</v>
      </c>
      <c r="F1209">
        <f>Atask.AtsOp!M794</f>
        <v>21.99</v>
      </c>
      <c r="G1209">
        <f>VLOOKUP(B1209,Prekės!$A$2:$E$3000,3,FALSE)</f>
        <v>230</v>
      </c>
      <c r="H1209">
        <f>VLOOKUP(B1209,Prekės!$A$2:$E$3000,4,FALSE)</f>
        <v>0</v>
      </c>
      <c r="I1209">
        <f>VLOOKUP(B1209,Prekės!$A$2:$E$3000,5,FALSE)</f>
        <v>0</v>
      </c>
      <c r="J1209">
        <f t="shared" si="39"/>
        <v>0</v>
      </c>
      <c r="K1209">
        <f t="shared" si="40"/>
        <v>21.99</v>
      </c>
    </row>
    <row r="1210" spans="1:11">
      <c r="A1210" s="1">
        <f>Atask.AtsOp!A795</f>
        <v>42489</v>
      </c>
      <c r="B1210" t="str">
        <f>Atask.AtsOp!E795</f>
        <v>1110-0001</v>
      </c>
      <c r="C1210" t="str">
        <f>Atask.AtsOp!H795</f>
        <v>Baltas vynas</v>
      </c>
      <c r="D1210" t="str">
        <f>Atask.AtsOp!N795</f>
        <v>LTR</v>
      </c>
      <c r="E1210" t="str">
        <f>Atask.AtsOp!I795</f>
        <v>Pardavimo užsakymas</v>
      </c>
      <c r="F1210">
        <f>Atask.AtsOp!M795</f>
        <v>-36.380000000000003</v>
      </c>
      <c r="G1210">
        <f>VLOOKUP(B1210,Prekės!$A$2:$E$3000,3,FALSE)</f>
        <v>230</v>
      </c>
      <c r="H1210">
        <f>VLOOKUP(B1210,Prekės!$A$2:$E$3000,4,FALSE)</f>
        <v>0</v>
      </c>
      <c r="I1210">
        <f>VLOOKUP(B1210,Prekės!$A$2:$E$3000,5,FALSE)</f>
        <v>0</v>
      </c>
      <c r="J1210">
        <f t="shared" si="39"/>
        <v>0</v>
      </c>
      <c r="K1210">
        <f t="shared" si="40"/>
        <v>-36.380000000000003</v>
      </c>
    </row>
    <row r="1211" spans="1:11">
      <c r="A1211" s="1">
        <f>Atask.AtsOp!A796</f>
        <v>42489</v>
      </c>
      <c r="B1211" t="str">
        <f>Atask.AtsOp!E796</f>
        <v>1110-0001</v>
      </c>
      <c r="C1211" t="str">
        <f>Atask.AtsOp!H796</f>
        <v>Baltas vynas</v>
      </c>
      <c r="D1211" t="str">
        <f>Atask.AtsOp!N796</f>
        <v>LTR</v>
      </c>
      <c r="E1211" t="str">
        <f>Atask.AtsOp!I796</f>
        <v>Pardavimo užsakymas</v>
      </c>
      <c r="F1211">
        <f>Atask.AtsOp!M796</f>
        <v>-36.6</v>
      </c>
      <c r="G1211">
        <f>VLOOKUP(B1211,Prekės!$A$2:$E$3000,3,FALSE)</f>
        <v>230</v>
      </c>
      <c r="H1211">
        <f>VLOOKUP(B1211,Prekės!$A$2:$E$3000,4,FALSE)</f>
        <v>0</v>
      </c>
      <c r="I1211">
        <f>VLOOKUP(B1211,Prekės!$A$2:$E$3000,5,FALSE)</f>
        <v>0</v>
      </c>
      <c r="J1211">
        <f t="shared" si="39"/>
        <v>0</v>
      </c>
      <c r="K1211">
        <f t="shared" si="40"/>
        <v>-36.6</v>
      </c>
    </row>
    <row r="1212" spans="1:11">
      <c r="A1212" s="1">
        <f>Atask.AtsOp!A797</f>
        <v>42489</v>
      </c>
      <c r="B1212" t="str">
        <f>Atask.AtsOp!E797</f>
        <v>1110-0001</v>
      </c>
      <c r="C1212" t="str">
        <f>Atask.AtsOp!H797</f>
        <v>Baltas vynas</v>
      </c>
      <c r="D1212" t="str">
        <f>Atask.AtsOp!N797</f>
        <v>LTR</v>
      </c>
      <c r="E1212" t="str">
        <f>Atask.AtsOp!I797</f>
        <v>Pardavimo užsakymas</v>
      </c>
      <c r="F1212">
        <f>Atask.AtsOp!M797</f>
        <v>-36.57</v>
      </c>
      <c r="G1212">
        <f>VLOOKUP(B1212,Prekės!$A$2:$E$3000,3,FALSE)</f>
        <v>230</v>
      </c>
      <c r="H1212">
        <f>VLOOKUP(B1212,Prekės!$A$2:$E$3000,4,FALSE)</f>
        <v>0</v>
      </c>
      <c r="I1212">
        <f>VLOOKUP(B1212,Prekės!$A$2:$E$3000,5,FALSE)</f>
        <v>0</v>
      </c>
      <c r="J1212">
        <f t="shared" si="39"/>
        <v>0</v>
      </c>
      <c r="K1212">
        <f t="shared" si="40"/>
        <v>-36.57</v>
      </c>
    </row>
    <row r="1213" spans="1:11">
      <c r="A1213" s="1">
        <f>Atask.AtsOp!A798</f>
        <v>42489</v>
      </c>
      <c r="B1213" t="str">
        <f>Atask.AtsOp!E798</f>
        <v>1110-0001</v>
      </c>
      <c r="C1213" t="str">
        <f>Atask.AtsOp!H798</f>
        <v>Baltas vynas</v>
      </c>
      <c r="D1213" t="str">
        <f>Atask.AtsOp!N798</f>
        <v>LTR</v>
      </c>
      <c r="E1213" t="str">
        <f>Atask.AtsOp!I798</f>
        <v>Pardavimo užsakymas</v>
      </c>
      <c r="F1213">
        <f>Atask.AtsOp!M798</f>
        <v>-21.47</v>
      </c>
      <c r="G1213">
        <f>VLOOKUP(B1213,Prekės!$A$2:$E$3000,3,FALSE)</f>
        <v>230</v>
      </c>
      <c r="H1213">
        <f>VLOOKUP(B1213,Prekės!$A$2:$E$3000,4,FALSE)</f>
        <v>0</v>
      </c>
      <c r="I1213">
        <f>VLOOKUP(B1213,Prekės!$A$2:$E$3000,5,FALSE)</f>
        <v>0</v>
      </c>
      <c r="J1213">
        <f t="shared" si="39"/>
        <v>0</v>
      </c>
      <c r="K1213">
        <f t="shared" si="40"/>
        <v>-21.47</v>
      </c>
    </row>
    <row r="1214" spans="1:11">
      <c r="A1214" s="1">
        <f>Atask.AtsOp!A799</f>
        <v>42489</v>
      </c>
      <c r="B1214" t="str">
        <f>Atask.AtsOp!E799</f>
        <v>1110-0001</v>
      </c>
      <c r="C1214" t="str">
        <f>Atask.AtsOp!H799</f>
        <v>Baltas vynas</v>
      </c>
      <c r="D1214" t="str">
        <f>Atask.AtsOp!N799</f>
        <v>LTR</v>
      </c>
      <c r="E1214" t="str">
        <f>Atask.AtsOp!I799</f>
        <v>Pardavimo užsakymas</v>
      </c>
      <c r="F1214">
        <f>Atask.AtsOp!M799</f>
        <v>-797.84</v>
      </c>
      <c r="G1214">
        <f>VLOOKUP(B1214,Prekės!$A$2:$E$3000,3,FALSE)</f>
        <v>230</v>
      </c>
      <c r="H1214">
        <f>VLOOKUP(B1214,Prekės!$A$2:$E$3000,4,FALSE)</f>
        <v>0</v>
      </c>
      <c r="I1214">
        <f>VLOOKUP(B1214,Prekės!$A$2:$E$3000,5,FALSE)</f>
        <v>0</v>
      </c>
      <c r="J1214">
        <f t="shared" si="39"/>
        <v>0</v>
      </c>
      <c r="K1214">
        <f t="shared" si="40"/>
        <v>-797.84</v>
      </c>
    </row>
    <row r="1215" spans="1:11">
      <c r="A1215" s="1">
        <f>Atask.AtsOp!A800</f>
        <v>42489</v>
      </c>
      <c r="B1215" t="str">
        <f>Atask.AtsOp!E800</f>
        <v>1110-0001</v>
      </c>
      <c r="C1215" t="str">
        <f>Atask.AtsOp!H800</f>
        <v>Baltas vynas</v>
      </c>
      <c r="D1215" t="str">
        <f>Atask.AtsOp!N800</f>
        <v>LTR</v>
      </c>
      <c r="E1215" t="str">
        <f>Atask.AtsOp!I800</f>
        <v>Pardavimo užsakymas</v>
      </c>
      <c r="F1215">
        <f>Atask.AtsOp!M800</f>
        <v>-4.96</v>
      </c>
      <c r="G1215">
        <f>VLOOKUP(B1215,Prekės!$A$2:$E$3000,3,FALSE)</f>
        <v>230</v>
      </c>
      <c r="H1215">
        <f>VLOOKUP(B1215,Prekės!$A$2:$E$3000,4,FALSE)</f>
        <v>0</v>
      </c>
      <c r="I1215">
        <f>VLOOKUP(B1215,Prekės!$A$2:$E$3000,5,FALSE)</f>
        <v>0</v>
      </c>
      <c r="J1215">
        <f t="shared" si="39"/>
        <v>0</v>
      </c>
      <c r="K1215">
        <f t="shared" si="40"/>
        <v>-4.96</v>
      </c>
    </row>
    <row r="1216" spans="1:11">
      <c r="A1216" s="1">
        <f>Atask.AtsOp!A801</f>
        <v>42489</v>
      </c>
      <c r="B1216" t="str">
        <f>Atask.AtsOp!E801</f>
        <v>1110-0001</v>
      </c>
      <c r="C1216" t="str">
        <f>Atask.AtsOp!H801</f>
        <v>Baltas vynas</v>
      </c>
      <c r="D1216" t="str">
        <f>Atask.AtsOp!N801</f>
        <v>LTR</v>
      </c>
      <c r="E1216" t="str">
        <f>Atask.AtsOp!I801</f>
        <v>Pardavimo užsakymas</v>
      </c>
      <c r="F1216">
        <f>Atask.AtsOp!M801</f>
        <v>-4.96</v>
      </c>
      <c r="G1216">
        <f>VLOOKUP(B1216,Prekės!$A$2:$E$3000,3,FALSE)</f>
        <v>230</v>
      </c>
      <c r="H1216">
        <f>VLOOKUP(B1216,Prekės!$A$2:$E$3000,4,FALSE)</f>
        <v>0</v>
      </c>
      <c r="I1216">
        <f>VLOOKUP(B1216,Prekės!$A$2:$E$3000,5,FALSE)</f>
        <v>0</v>
      </c>
      <c r="J1216">
        <f t="shared" si="39"/>
        <v>0</v>
      </c>
      <c r="K1216">
        <f t="shared" si="40"/>
        <v>-4.96</v>
      </c>
    </row>
    <row r="1217" spans="1:11">
      <c r="A1217" s="1">
        <f>Atask.AtsOp!A802</f>
        <v>42489</v>
      </c>
      <c r="B1217" t="str">
        <f>Atask.AtsOp!E802</f>
        <v>1110-0001</v>
      </c>
      <c r="C1217" t="str">
        <f>Atask.AtsOp!H802</f>
        <v>Baltas vynas</v>
      </c>
      <c r="D1217" t="str">
        <f>Atask.AtsOp!N802</f>
        <v>LTR</v>
      </c>
      <c r="E1217" t="str">
        <f>Atask.AtsOp!I802</f>
        <v>Pardavimo užsakymas</v>
      </c>
      <c r="F1217">
        <f>Atask.AtsOp!M802</f>
        <v>-21.83</v>
      </c>
      <c r="G1217">
        <f>VLOOKUP(B1217,Prekės!$A$2:$E$3000,3,FALSE)</f>
        <v>230</v>
      </c>
      <c r="H1217">
        <f>VLOOKUP(B1217,Prekės!$A$2:$E$3000,4,FALSE)</f>
        <v>0</v>
      </c>
      <c r="I1217">
        <f>VLOOKUP(B1217,Prekės!$A$2:$E$3000,5,FALSE)</f>
        <v>0</v>
      </c>
      <c r="J1217">
        <f t="shared" si="39"/>
        <v>0</v>
      </c>
      <c r="K1217">
        <f t="shared" si="40"/>
        <v>-21.83</v>
      </c>
    </row>
    <row r="1218" spans="1:11">
      <c r="A1218" s="1">
        <f>Atask.AtsOp!A803</f>
        <v>42489</v>
      </c>
      <c r="B1218" t="str">
        <f>Atask.AtsOp!E803</f>
        <v>1110-0001</v>
      </c>
      <c r="C1218" t="str">
        <f>Atask.AtsOp!H803</f>
        <v>Baltas vynas</v>
      </c>
      <c r="D1218" t="str">
        <f>Atask.AtsOp!N803</f>
        <v>LTR</v>
      </c>
      <c r="E1218" t="str">
        <f>Atask.AtsOp!I803</f>
        <v>Pardavimo užsakymas</v>
      </c>
      <c r="F1218">
        <f>Atask.AtsOp!M803</f>
        <v>-21.47</v>
      </c>
      <c r="G1218">
        <f>VLOOKUP(B1218,Prekės!$A$2:$E$3000,3,FALSE)</f>
        <v>230</v>
      </c>
      <c r="H1218">
        <f>VLOOKUP(B1218,Prekės!$A$2:$E$3000,4,FALSE)</f>
        <v>0</v>
      </c>
      <c r="I1218">
        <f>VLOOKUP(B1218,Prekės!$A$2:$E$3000,5,FALSE)</f>
        <v>0</v>
      </c>
      <c r="J1218">
        <f t="shared" si="39"/>
        <v>0</v>
      </c>
      <c r="K1218">
        <f t="shared" si="40"/>
        <v>-21.47</v>
      </c>
    </row>
    <row r="1219" spans="1:11">
      <c r="A1219" s="1">
        <f>Atask.AtsOp!A804</f>
        <v>42489</v>
      </c>
      <c r="B1219" t="str">
        <f>Atask.AtsOp!E804</f>
        <v>1110-0001</v>
      </c>
      <c r="C1219" t="str">
        <f>Atask.AtsOp!H804</f>
        <v>Baltas vynas</v>
      </c>
      <c r="D1219" t="str">
        <f>Atask.AtsOp!N804</f>
        <v>LTR</v>
      </c>
      <c r="E1219" t="str">
        <f>Atask.AtsOp!I804</f>
        <v>Pardavimo užsakymas</v>
      </c>
      <c r="F1219">
        <f>Atask.AtsOp!M804</f>
        <v>-21.83</v>
      </c>
      <c r="G1219">
        <f>VLOOKUP(B1219,Prekės!$A$2:$E$3000,3,FALSE)</f>
        <v>230</v>
      </c>
      <c r="H1219">
        <f>VLOOKUP(B1219,Prekės!$A$2:$E$3000,4,FALSE)</f>
        <v>0</v>
      </c>
      <c r="I1219">
        <f>VLOOKUP(B1219,Prekės!$A$2:$E$3000,5,FALSE)</f>
        <v>0</v>
      </c>
      <c r="J1219">
        <f t="shared" si="39"/>
        <v>0</v>
      </c>
      <c r="K1219">
        <f t="shared" si="40"/>
        <v>-21.83</v>
      </c>
    </row>
    <row r="1220" spans="1:11">
      <c r="A1220" s="1">
        <f>Atask.AtsOp!A805</f>
        <v>42489</v>
      </c>
      <c r="B1220" t="str">
        <f>Atask.AtsOp!E805</f>
        <v>1110-0001</v>
      </c>
      <c r="C1220" t="str">
        <f>Atask.AtsOp!H805</f>
        <v>Baltas vynas</v>
      </c>
      <c r="D1220" t="str">
        <f>Atask.AtsOp!N805</f>
        <v>LTR</v>
      </c>
      <c r="E1220" t="str">
        <f>Atask.AtsOp!I805</f>
        <v>Pardavimo užsakymas</v>
      </c>
      <c r="F1220">
        <f>Atask.AtsOp!M805</f>
        <v>-2.48</v>
      </c>
      <c r="G1220">
        <f>VLOOKUP(B1220,Prekės!$A$2:$E$3000,3,FALSE)</f>
        <v>230</v>
      </c>
      <c r="H1220">
        <f>VLOOKUP(B1220,Prekės!$A$2:$E$3000,4,FALSE)</f>
        <v>0</v>
      </c>
      <c r="I1220">
        <f>VLOOKUP(B1220,Prekės!$A$2:$E$3000,5,FALSE)</f>
        <v>0</v>
      </c>
      <c r="J1220">
        <f t="shared" si="39"/>
        <v>0</v>
      </c>
      <c r="K1220">
        <f t="shared" si="40"/>
        <v>-2.48</v>
      </c>
    </row>
    <row r="1221" spans="1:11">
      <c r="A1221" s="1">
        <f>Atask.AtsOp!A806</f>
        <v>42489</v>
      </c>
      <c r="B1221" t="str">
        <f>Atask.AtsOp!E806</f>
        <v>1110-0001</v>
      </c>
      <c r="C1221" t="str">
        <f>Atask.AtsOp!H806</f>
        <v>Baltas vynas</v>
      </c>
      <c r="D1221" t="str">
        <f>Atask.AtsOp!N806</f>
        <v>LTR</v>
      </c>
      <c r="E1221" t="str">
        <f>Atask.AtsOp!I806</f>
        <v>Pardavimo užsakymas</v>
      </c>
      <c r="F1221">
        <f>Atask.AtsOp!M806</f>
        <v>-21.47</v>
      </c>
      <c r="G1221">
        <f>VLOOKUP(B1221,Prekės!$A$2:$E$3000,3,FALSE)</f>
        <v>230</v>
      </c>
      <c r="H1221">
        <f>VLOOKUP(B1221,Prekės!$A$2:$E$3000,4,FALSE)</f>
        <v>0</v>
      </c>
      <c r="I1221">
        <f>VLOOKUP(B1221,Prekės!$A$2:$E$3000,5,FALSE)</f>
        <v>0</v>
      </c>
      <c r="J1221">
        <f t="shared" si="39"/>
        <v>0</v>
      </c>
      <c r="K1221">
        <f t="shared" si="40"/>
        <v>-21.47</v>
      </c>
    </row>
    <row r="1222" spans="1:11">
      <c r="A1222" s="1">
        <f>Atask.AtsOp!A807</f>
        <v>42489</v>
      </c>
      <c r="B1222" t="str">
        <f>Atask.AtsOp!E807</f>
        <v>1110-0001</v>
      </c>
      <c r="C1222" t="str">
        <f>Atask.AtsOp!H807</f>
        <v>Baltas vynas</v>
      </c>
      <c r="D1222" t="str">
        <f>Atask.AtsOp!N807</f>
        <v>LTR</v>
      </c>
      <c r="E1222" t="str">
        <f>Atask.AtsOp!I807</f>
        <v>Pardavimo užsakymas</v>
      </c>
      <c r="F1222">
        <f>Atask.AtsOp!M807</f>
        <v>-4.96</v>
      </c>
      <c r="G1222">
        <f>VLOOKUP(B1222,Prekės!$A$2:$E$3000,3,FALSE)</f>
        <v>230</v>
      </c>
      <c r="H1222">
        <f>VLOOKUP(B1222,Prekės!$A$2:$E$3000,4,FALSE)</f>
        <v>0</v>
      </c>
      <c r="I1222">
        <f>VLOOKUP(B1222,Prekės!$A$2:$E$3000,5,FALSE)</f>
        <v>0</v>
      </c>
      <c r="J1222">
        <f t="shared" si="39"/>
        <v>0</v>
      </c>
      <c r="K1222">
        <f t="shared" si="40"/>
        <v>-4.96</v>
      </c>
    </row>
    <row r="1223" spans="1:11">
      <c r="A1223" s="1">
        <f>Atask.AtsOp!A808</f>
        <v>42489</v>
      </c>
      <c r="B1223" t="str">
        <f>Atask.AtsOp!E808</f>
        <v>1110-0001</v>
      </c>
      <c r="C1223" t="str">
        <f>Atask.AtsOp!H808</f>
        <v>Baltas vynas</v>
      </c>
      <c r="D1223" t="str">
        <f>Atask.AtsOp!N808</f>
        <v>LTR</v>
      </c>
      <c r="E1223" t="str">
        <f>Atask.AtsOp!I808</f>
        <v>Pardavimo užsakymas</v>
      </c>
      <c r="F1223">
        <f>Atask.AtsOp!M808</f>
        <v>-21.83</v>
      </c>
      <c r="G1223">
        <f>VLOOKUP(B1223,Prekės!$A$2:$E$3000,3,FALSE)</f>
        <v>230</v>
      </c>
      <c r="H1223">
        <f>VLOOKUP(B1223,Prekės!$A$2:$E$3000,4,FALSE)</f>
        <v>0</v>
      </c>
      <c r="I1223">
        <f>VLOOKUP(B1223,Prekės!$A$2:$E$3000,5,FALSE)</f>
        <v>0</v>
      </c>
      <c r="J1223">
        <f t="shared" si="39"/>
        <v>0</v>
      </c>
      <c r="K1223">
        <f t="shared" si="40"/>
        <v>-21.83</v>
      </c>
    </row>
    <row r="1224" spans="1:11">
      <c r="A1224" s="1">
        <f>Atask.AtsOp!A809</f>
        <v>42489</v>
      </c>
      <c r="B1224" t="str">
        <f>Atask.AtsOp!E809</f>
        <v>1110-0001</v>
      </c>
      <c r="C1224" t="str">
        <f>Atask.AtsOp!H809</f>
        <v>Baltas vynas</v>
      </c>
      <c r="D1224" t="str">
        <f>Atask.AtsOp!N809</f>
        <v>LTR</v>
      </c>
      <c r="E1224" t="str">
        <f>Atask.AtsOp!I809</f>
        <v>Pardavimo užsakymas</v>
      </c>
      <c r="F1224">
        <f>Atask.AtsOp!M809</f>
        <v>-21.47</v>
      </c>
      <c r="G1224">
        <f>VLOOKUP(B1224,Prekės!$A$2:$E$3000,3,FALSE)</f>
        <v>230</v>
      </c>
      <c r="H1224">
        <f>VLOOKUP(B1224,Prekės!$A$2:$E$3000,4,FALSE)</f>
        <v>0</v>
      </c>
      <c r="I1224">
        <f>VLOOKUP(B1224,Prekės!$A$2:$E$3000,5,FALSE)</f>
        <v>0</v>
      </c>
      <c r="J1224">
        <f t="shared" si="39"/>
        <v>0</v>
      </c>
      <c r="K1224">
        <f t="shared" si="40"/>
        <v>-21.47</v>
      </c>
    </row>
    <row r="1225" spans="1:11">
      <c r="A1225" s="1">
        <f>Atask.AtsOp!A810</f>
        <v>42489</v>
      </c>
      <c r="B1225" t="str">
        <f>Atask.AtsOp!E810</f>
        <v>1110-0001</v>
      </c>
      <c r="C1225" t="str">
        <f>Atask.AtsOp!H810</f>
        <v>Baltas vynas</v>
      </c>
      <c r="D1225" t="str">
        <f>Atask.AtsOp!N810</f>
        <v>LTR</v>
      </c>
      <c r="E1225" t="str">
        <f>Atask.AtsOp!I810</f>
        <v>Pardavimo užsakymas</v>
      </c>
      <c r="F1225">
        <f>Atask.AtsOp!M810</f>
        <v>-21.83</v>
      </c>
      <c r="G1225">
        <f>VLOOKUP(B1225,Prekės!$A$2:$E$3000,3,FALSE)</f>
        <v>230</v>
      </c>
      <c r="H1225">
        <f>VLOOKUP(B1225,Prekės!$A$2:$E$3000,4,FALSE)</f>
        <v>0</v>
      </c>
      <c r="I1225">
        <f>VLOOKUP(B1225,Prekės!$A$2:$E$3000,5,FALSE)</f>
        <v>0</v>
      </c>
      <c r="J1225">
        <f t="shared" si="39"/>
        <v>0</v>
      </c>
      <c r="K1225">
        <f t="shared" si="40"/>
        <v>-21.83</v>
      </c>
    </row>
    <row r="1226" spans="1:11">
      <c r="A1226" s="1">
        <f>Atask.AtsOp!A811</f>
        <v>42489</v>
      </c>
      <c r="B1226" t="str">
        <f>Atask.AtsOp!E811</f>
        <v>1110-0001</v>
      </c>
      <c r="C1226" t="str">
        <f>Atask.AtsOp!H811</f>
        <v>Baltas vynas</v>
      </c>
      <c r="D1226" t="str">
        <f>Atask.AtsOp!N811</f>
        <v>LTR</v>
      </c>
      <c r="E1226" t="str">
        <f>Atask.AtsOp!I811</f>
        <v>Pardavimo užsakymas</v>
      </c>
      <c r="F1226">
        <f>Atask.AtsOp!M811</f>
        <v>-21.47</v>
      </c>
      <c r="G1226">
        <f>VLOOKUP(B1226,Prekės!$A$2:$E$3000,3,FALSE)</f>
        <v>230</v>
      </c>
      <c r="H1226">
        <f>VLOOKUP(B1226,Prekės!$A$2:$E$3000,4,FALSE)</f>
        <v>0</v>
      </c>
      <c r="I1226">
        <f>VLOOKUP(B1226,Prekės!$A$2:$E$3000,5,FALSE)</f>
        <v>0</v>
      </c>
      <c r="J1226">
        <f t="shared" si="39"/>
        <v>0</v>
      </c>
      <c r="K1226">
        <f t="shared" si="40"/>
        <v>-21.47</v>
      </c>
    </row>
    <row r="1227" spans="1:11">
      <c r="A1227" s="1">
        <f>Atask.AtsOp!A812</f>
        <v>42489</v>
      </c>
      <c r="B1227" t="str">
        <f>Atask.AtsOp!E812</f>
        <v>1110-0001</v>
      </c>
      <c r="C1227" t="str">
        <f>Atask.AtsOp!H812</f>
        <v>Baltas vynas</v>
      </c>
      <c r="D1227" t="str">
        <f>Atask.AtsOp!N812</f>
        <v>LTR</v>
      </c>
      <c r="E1227" t="str">
        <f>Atask.AtsOp!I812</f>
        <v>Pardavimo užsakymas</v>
      </c>
      <c r="F1227">
        <f>Atask.AtsOp!M812</f>
        <v>-12.05</v>
      </c>
      <c r="G1227">
        <f>VLOOKUP(B1227,Prekės!$A$2:$E$3000,3,FALSE)</f>
        <v>230</v>
      </c>
      <c r="H1227">
        <f>VLOOKUP(B1227,Prekės!$A$2:$E$3000,4,FALSE)</f>
        <v>0</v>
      </c>
      <c r="I1227">
        <f>VLOOKUP(B1227,Prekės!$A$2:$E$3000,5,FALSE)</f>
        <v>0</v>
      </c>
      <c r="J1227">
        <f t="shared" si="39"/>
        <v>0</v>
      </c>
      <c r="K1227">
        <f t="shared" si="40"/>
        <v>-12.05</v>
      </c>
    </row>
    <row r="1228" spans="1:11">
      <c r="A1228" s="1">
        <f>Atask.AtsOp!A813</f>
        <v>42489</v>
      </c>
      <c r="B1228" t="str">
        <f>Atask.AtsOp!E813</f>
        <v>1110-0001</v>
      </c>
      <c r="C1228" t="str">
        <f>Atask.AtsOp!H813</f>
        <v>Baltas vynas</v>
      </c>
      <c r="D1228" t="str">
        <f>Atask.AtsOp!N813</f>
        <v>LTR</v>
      </c>
      <c r="E1228" t="str">
        <f>Atask.AtsOp!I813</f>
        <v>Pardavimo užsakymas</v>
      </c>
      <c r="F1228">
        <f>Atask.AtsOp!M813</f>
        <v>-22.05</v>
      </c>
      <c r="G1228">
        <f>VLOOKUP(B1228,Prekės!$A$2:$E$3000,3,FALSE)</f>
        <v>230</v>
      </c>
      <c r="H1228">
        <f>VLOOKUP(B1228,Prekės!$A$2:$E$3000,4,FALSE)</f>
        <v>0</v>
      </c>
      <c r="I1228">
        <f>VLOOKUP(B1228,Prekės!$A$2:$E$3000,5,FALSE)</f>
        <v>0</v>
      </c>
      <c r="J1228">
        <f t="shared" si="39"/>
        <v>0</v>
      </c>
      <c r="K1228">
        <f t="shared" si="40"/>
        <v>-22.05</v>
      </c>
    </row>
    <row r="1229" spans="1:11">
      <c r="A1229" s="1">
        <f>Atask.AtsOp!A814</f>
        <v>42489</v>
      </c>
      <c r="B1229" t="str">
        <f>Atask.AtsOp!E814</f>
        <v>1110-0001</v>
      </c>
      <c r="C1229" t="str">
        <f>Atask.AtsOp!H814</f>
        <v>Baltas vynas</v>
      </c>
      <c r="D1229" t="str">
        <f>Atask.AtsOp!N814</f>
        <v>LTR</v>
      </c>
      <c r="E1229" t="str">
        <f>Atask.AtsOp!I814</f>
        <v>Pardavimo užsakymas</v>
      </c>
      <c r="F1229">
        <f>Atask.AtsOp!M814</f>
        <v>-22.12</v>
      </c>
      <c r="G1229">
        <f>VLOOKUP(B1229,Prekės!$A$2:$E$3000,3,FALSE)</f>
        <v>230</v>
      </c>
      <c r="H1229">
        <f>VLOOKUP(B1229,Prekės!$A$2:$E$3000,4,FALSE)</f>
        <v>0</v>
      </c>
      <c r="I1229">
        <f>VLOOKUP(B1229,Prekės!$A$2:$E$3000,5,FALSE)</f>
        <v>0</v>
      </c>
      <c r="J1229">
        <f t="shared" si="39"/>
        <v>0</v>
      </c>
      <c r="K1229">
        <f t="shared" si="40"/>
        <v>-22.12</v>
      </c>
    </row>
    <row r="1230" spans="1:11">
      <c r="A1230" s="1">
        <f>Atask.AtsOp!A815</f>
        <v>42489</v>
      </c>
      <c r="B1230" t="str">
        <f>Atask.AtsOp!E815</f>
        <v>1110-0001</v>
      </c>
      <c r="C1230" t="str">
        <f>Atask.AtsOp!H815</f>
        <v>Baltas vynas</v>
      </c>
      <c r="D1230" t="str">
        <f>Atask.AtsOp!N815</f>
        <v>LTR</v>
      </c>
      <c r="E1230" t="str">
        <f>Atask.AtsOp!I815</f>
        <v>Pardavimo užsakymas</v>
      </c>
      <c r="F1230">
        <f>Atask.AtsOp!M815</f>
        <v>-21.68</v>
      </c>
      <c r="G1230">
        <f>VLOOKUP(B1230,Prekės!$A$2:$E$3000,3,FALSE)</f>
        <v>230</v>
      </c>
      <c r="H1230">
        <f>VLOOKUP(B1230,Prekės!$A$2:$E$3000,4,FALSE)</f>
        <v>0</v>
      </c>
      <c r="I1230">
        <f>VLOOKUP(B1230,Prekės!$A$2:$E$3000,5,FALSE)</f>
        <v>0</v>
      </c>
      <c r="J1230">
        <f t="shared" si="39"/>
        <v>0</v>
      </c>
      <c r="K1230">
        <f t="shared" si="40"/>
        <v>-21.68</v>
      </c>
    </row>
    <row r="1231" spans="1:11">
      <c r="A1231" s="1">
        <f>Atask.AtsOp!A816</f>
        <v>42489</v>
      </c>
      <c r="B1231" t="str">
        <f>Atask.AtsOp!E816</f>
        <v>1110-0001</v>
      </c>
      <c r="C1231" t="str">
        <f>Atask.AtsOp!H816</f>
        <v>Baltas vynas</v>
      </c>
      <c r="D1231" t="str">
        <f>Atask.AtsOp!N816</f>
        <v>LTR</v>
      </c>
      <c r="E1231" t="str">
        <f>Atask.AtsOp!I816</f>
        <v>Pardavimo užsakymas</v>
      </c>
      <c r="F1231">
        <f>Atask.AtsOp!M816</f>
        <v>-36.840000000000003</v>
      </c>
      <c r="G1231">
        <f>VLOOKUP(B1231,Prekės!$A$2:$E$3000,3,FALSE)</f>
        <v>230</v>
      </c>
      <c r="H1231">
        <f>VLOOKUP(B1231,Prekės!$A$2:$E$3000,4,FALSE)</f>
        <v>0</v>
      </c>
      <c r="I1231">
        <f>VLOOKUP(B1231,Prekės!$A$2:$E$3000,5,FALSE)</f>
        <v>0</v>
      </c>
      <c r="J1231">
        <f t="shared" si="39"/>
        <v>0</v>
      </c>
      <c r="K1231">
        <f t="shared" si="40"/>
        <v>-36.840000000000003</v>
      </c>
    </row>
    <row r="1232" spans="1:11">
      <c r="A1232" s="1">
        <f>Atask.AtsOp!A817</f>
        <v>42489</v>
      </c>
      <c r="B1232" t="str">
        <f>Atask.AtsOp!E817</f>
        <v>1110-0001</v>
      </c>
      <c r="C1232" t="str">
        <f>Atask.AtsOp!H817</f>
        <v>Baltas vynas</v>
      </c>
      <c r="D1232" t="str">
        <f>Atask.AtsOp!N817</f>
        <v>LTR</v>
      </c>
      <c r="E1232" t="str">
        <f>Atask.AtsOp!I817</f>
        <v>Pardavimo užsakymas</v>
      </c>
      <c r="F1232">
        <f>Atask.AtsOp!M817</f>
        <v>-36.71</v>
      </c>
      <c r="G1232">
        <f>VLOOKUP(B1232,Prekės!$A$2:$E$3000,3,FALSE)</f>
        <v>230</v>
      </c>
      <c r="H1232">
        <f>VLOOKUP(B1232,Prekės!$A$2:$E$3000,4,FALSE)</f>
        <v>0</v>
      </c>
      <c r="I1232">
        <f>VLOOKUP(B1232,Prekės!$A$2:$E$3000,5,FALSE)</f>
        <v>0</v>
      </c>
      <c r="J1232">
        <f t="shared" si="39"/>
        <v>0</v>
      </c>
      <c r="K1232">
        <f t="shared" si="40"/>
        <v>-36.71</v>
      </c>
    </row>
    <row r="1233" spans="1:11">
      <c r="A1233" s="1">
        <f>Atask.AtsOp!A818</f>
        <v>42489</v>
      </c>
      <c r="B1233" t="str">
        <f>Atask.AtsOp!E818</f>
        <v>1110-0001</v>
      </c>
      <c r="C1233" t="str">
        <f>Atask.AtsOp!H818</f>
        <v>Baltas vynas</v>
      </c>
      <c r="D1233" t="str">
        <f>Atask.AtsOp!N818</f>
        <v>LTR</v>
      </c>
      <c r="E1233" t="str">
        <f>Atask.AtsOp!I818</f>
        <v>Pardavimo užsakymas</v>
      </c>
      <c r="F1233">
        <f>Atask.AtsOp!M818</f>
        <v>-36.57</v>
      </c>
      <c r="G1233">
        <f>VLOOKUP(B1233,Prekės!$A$2:$E$3000,3,FALSE)</f>
        <v>230</v>
      </c>
      <c r="H1233">
        <f>VLOOKUP(B1233,Prekės!$A$2:$E$3000,4,FALSE)</f>
        <v>0</v>
      </c>
      <c r="I1233">
        <f>VLOOKUP(B1233,Prekės!$A$2:$E$3000,5,FALSE)</f>
        <v>0</v>
      </c>
      <c r="J1233">
        <f t="shared" si="39"/>
        <v>0</v>
      </c>
      <c r="K1233">
        <f t="shared" si="40"/>
        <v>-36.57</v>
      </c>
    </row>
    <row r="1234" spans="1:11">
      <c r="A1234" s="1">
        <f>Atask.AtsOp!A819</f>
        <v>42489</v>
      </c>
      <c r="B1234" t="str">
        <f>Atask.AtsOp!E819</f>
        <v>1110-0001</v>
      </c>
      <c r="C1234" t="str">
        <f>Atask.AtsOp!H819</f>
        <v>Baltas vynas</v>
      </c>
      <c r="D1234" t="str">
        <f>Atask.AtsOp!N819</f>
        <v>LTR</v>
      </c>
      <c r="E1234" t="str">
        <f>Atask.AtsOp!I819</f>
        <v>Pardavimo užsakymas</v>
      </c>
      <c r="F1234">
        <f>Atask.AtsOp!M819</f>
        <v>-36.71</v>
      </c>
      <c r="G1234">
        <f>VLOOKUP(B1234,Prekės!$A$2:$E$3000,3,FALSE)</f>
        <v>230</v>
      </c>
      <c r="H1234">
        <f>VLOOKUP(B1234,Prekės!$A$2:$E$3000,4,FALSE)</f>
        <v>0</v>
      </c>
      <c r="I1234">
        <f>VLOOKUP(B1234,Prekės!$A$2:$E$3000,5,FALSE)</f>
        <v>0</v>
      </c>
      <c r="J1234">
        <f t="shared" si="39"/>
        <v>0</v>
      </c>
      <c r="K1234">
        <f t="shared" si="40"/>
        <v>-36.71</v>
      </c>
    </row>
    <row r="1235" spans="1:11">
      <c r="A1235" s="1">
        <f>Atask.AtsOp!A820</f>
        <v>42489</v>
      </c>
      <c r="B1235" t="str">
        <f>Atask.AtsOp!E820</f>
        <v>1110-0001</v>
      </c>
      <c r="C1235" t="str">
        <f>Atask.AtsOp!H820</f>
        <v>Baltas vynas</v>
      </c>
      <c r="D1235" t="str">
        <f>Atask.AtsOp!N820</f>
        <v>LTR</v>
      </c>
      <c r="E1235" t="str">
        <f>Atask.AtsOp!I820</f>
        <v>Pardavimo užsakymas</v>
      </c>
      <c r="F1235">
        <f>Atask.AtsOp!M820</f>
        <v>-36.69</v>
      </c>
      <c r="G1235">
        <f>VLOOKUP(B1235,Prekės!$A$2:$E$3000,3,FALSE)</f>
        <v>230</v>
      </c>
      <c r="H1235">
        <f>VLOOKUP(B1235,Prekės!$A$2:$E$3000,4,FALSE)</f>
        <v>0</v>
      </c>
      <c r="I1235">
        <f>VLOOKUP(B1235,Prekės!$A$2:$E$3000,5,FALSE)</f>
        <v>0</v>
      </c>
      <c r="J1235">
        <f t="shared" si="39"/>
        <v>0</v>
      </c>
      <c r="K1235">
        <f t="shared" si="40"/>
        <v>-36.69</v>
      </c>
    </row>
    <row r="1236" spans="1:11">
      <c r="A1236" s="1">
        <f>Atask.AtsOp!A821</f>
        <v>42489</v>
      </c>
      <c r="B1236" t="str">
        <f>Atask.AtsOp!E821</f>
        <v>1110-0001</v>
      </c>
      <c r="C1236" t="str">
        <f>Atask.AtsOp!H821</f>
        <v>Baltas vynas</v>
      </c>
      <c r="D1236" t="str">
        <f>Atask.AtsOp!N821</f>
        <v>LTR</v>
      </c>
      <c r="E1236" t="str">
        <f>Atask.AtsOp!I821</f>
        <v>Pardavimo užsakymas</v>
      </c>
      <c r="F1236">
        <f>Atask.AtsOp!M821</f>
        <v>-36.619999999999997</v>
      </c>
      <c r="G1236">
        <f>VLOOKUP(B1236,Prekės!$A$2:$E$3000,3,FALSE)</f>
        <v>230</v>
      </c>
      <c r="H1236">
        <f>VLOOKUP(B1236,Prekės!$A$2:$E$3000,4,FALSE)</f>
        <v>0</v>
      </c>
      <c r="I1236">
        <f>VLOOKUP(B1236,Prekės!$A$2:$E$3000,5,FALSE)</f>
        <v>0</v>
      </c>
      <c r="J1236">
        <f t="shared" si="39"/>
        <v>0</v>
      </c>
      <c r="K1236">
        <f t="shared" si="40"/>
        <v>-36.619999999999997</v>
      </c>
    </row>
    <row r="1237" spans="1:11">
      <c r="A1237" s="1">
        <f>Atask.AtsOp!A822</f>
        <v>42489</v>
      </c>
      <c r="B1237" t="str">
        <f>Atask.AtsOp!E822</f>
        <v>1110-0001</v>
      </c>
      <c r="C1237" t="str">
        <f>Atask.AtsOp!H822</f>
        <v>Baltas vynas</v>
      </c>
      <c r="D1237" t="str">
        <f>Atask.AtsOp!N822</f>
        <v>LTR</v>
      </c>
      <c r="E1237" t="str">
        <f>Atask.AtsOp!I822</f>
        <v>Pardavimo užsakymas</v>
      </c>
      <c r="F1237">
        <f>Atask.AtsOp!M822</f>
        <v>-12.74</v>
      </c>
      <c r="G1237">
        <f>VLOOKUP(B1237,Prekės!$A$2:$E$3000,3,FALSE)</f>
        <v>230</v>
      </c>
      <c r="H1237">
        <f>VLOOKUP(B1237,Prekės!$A$2:$E$3000,4,FALSE)</f>
        <v>0</v>
      </c>
      <c r="I1237">
        <f>VLOOKUP(B1237,Prekės!$A$2:$E$3000,5,FALSE)</f>
        <v>0</v>
      </c>
      <c r="J1237">
        <f t="shared" si="39"/>
        <v>0</v>
      </c>
      <c r="K1237">
        <f t="shared" si="40"/>
        <v>-12.74</v>
      </c>
    </row>
    <row r="1238" spans="1:11">
      <c r="A1238" s="1">
        <f>Atask.AtsOp!A823</f>
        <v>42489</v>
      </c>
      <c r="B1238" t="str">
        <f>Atask.AtsOp!E823</f>
        <v>1110-0001</v>
      </c>
      <c r="C1238" t="str">
        <f>Atask.AtsOp!H823</f>
        <v>Baltas vynas</v>
      </c>
      <c r="D1238" t="str">
        <f>Atask.AtsOp!N823</f>
        <v>LTR</v>
      </c>
      <c r="E1238" t="str">
        <f>Atask.AtsOp!I823</f>
        <v>Pardavimo užsakymas</v>
      </c>
      <c r="F1238">
        <f>Atask.AtsOp!M823</f>
        <v>-12.7</v>
      </c>
      <c r="G1238">
        <f>VLOOKUP(B1238,Prekės!$A$2:$E$3000,3,FALSE)</f>
        <v>230</v>
      </c>
      <c r="H1238">
        <f>VLOOKUP(B1238,Prekės!$A$2:$E$3000,4,FALSE)</f>
        <v>0</v>
      </c>
      <c r="I1238">
        <f>VLOOKUP(B1238,Prekės!$A$2:$E$3000,5,FALSE)</f>
        <v>0</v>
      </c>
      <c r="J1238">
        <f t="shared" si="39"/>
        <v>0</v>
      </c>
      <c r="K1238">
        <f t="shared" si="40"/>
        <v>-12.7</v>
      </c>
    </row>
    <row r="1239" spans="1:11">
      <c r="A1239" s="1">
        <f>Atask.AtsOp!A824</f>
        <v>42489</v>
      </c>
      <c r="B1239" t="str">
        <f>Atask.AtsOp!E824</f>
        <v>1110-0001</v>
      </c>
      <c r="C1239" t="str">
        <f>Atask.AtsOp!H824</f>
        <v>Baltas vynas</v>
      </c>
      <c r="D1239" t="str">
        <f>Atask.AtsOp!N824</f>
        <v>LTR</v>
      </c>
      <c r="E1239" t="str">
        <f>Atask.AtsOp!I824</f>
        <v>Pardavimo užsakymas</v>
      </c>
      <c r="F1239">
        <f>Atask.AtsOp!M824</f>
        <v>-22.84</v>
      </c>
      <c r="G1239">
        <f>VLOOKUP(B1239,Prekės!$A$2:$E$3000,3,FALSE)</f>
        <v>230</v>
      </c>
      <c r="H1239">
        <f>VLOOKUP(B1239,Prekės!$A$2:$E$3000,4,FALSE)</f>
        <v>0</v>
      </c>
      <c r="I1239">
        <f>VLOOKUP(B1239,Prekės!$A$2:$E$3000,5,FALSE)</f>
        <v>0</v>
      </c>
      <c r="J1239">
        <f t="shared" si="39"/>
        <v>0</v>
      </c>
      <c r="K1239">
        <f t="shared" si="40"/>
        <v>-22.84</v>
      </c>
    </row>
    <row r="1240" spans="1:11">
      <c r="A1240" s="1">
        <f>Atask.AtsOp!A825</f>
        <v>42489</v>
      </c>
      <c r="B1240" t="str">
        <f>Atask.AtsOp!E825</f>
        <v>1110-0001</v>
      </c>
      <c r="C1240" t="str">
        <f>Atask.AtsOp!H825</f>
        <v>Baltas vynas</v>
      </c>
      <c r="D1240" t="str">
        <f>Atask.AtsOp!N825</f>
        <v>LTR</v>
      </c>
      <c r="E1240" t="str">
        <f>Atask.AtsOp!I825</f>
        <v>Pardavimo užsakymas</v>
      </c>
      <c r="F1240">
        <f>Atask.AtsOp!M825</f>
        <v>-13</v>
      </c>
      <c r="G1240">
        <f>VLOOKUP(B1240,Prekės!$A$2:$E$3000,3,FALSE)</f>
        <v>230</v>
      </c>
      <c r="H1240">
        <f>VLOOKUP(B1240,Prekės!$A$2:$E$3000,4,FALSE)</f>
        <v>0</v>
      </c>
      <c r="I1240">
        <f>VLOOKUP(B1240,Prekės!$A$2:$E$3000,5,FALSE)</f>
        <v>0</v>
      </c>
      <c r="J1240">
        <f t="shared" si="39"/>
        <v>0</v>
      </c>
      <c r="K1240">
        <f t="shared" si="40"/>
        <v>-13</v>
      </c>
    </row>
    <row r="1241" spans="1:11">
      <c r="A1241" s="1">
        <f>Atask.AtsOp!A826</f>
        <v>42489</v>
      </c>
      <c r="B1241" t="str">
        <f>Atask.AtsOp!E826</f>
        <v>1110-0001</v>
      </c>
      <c r="C1241" t="str">
        <f>Atask.AtsOp!H826</f>
        <v>Baltas vynas</v>
      </c>
      <c r="D1241" t="str">
        <f>Atask.AtsOp!N826</f>
        <v>LTR</v>
      </c>
      <c r="E1241" t="str">
        <f>Atask.AtsOp!I826</f>
        <v>Pardavimo užsakymas</v>
      </c>
      <c r="F1241">
        <f>Atask.AtsOp!M826</f>
        <v>-13.15</v>
      </c>
      <c r="G1241">
        <f>VLOOKUP(B1241,Prekės!$A$2:$E$3000,3,FALSE)</f>
        <v>230</v>
      </c>
      <c r="H1241">
        <f>VLOOKUP(B1241,Prekės!$A$2:$E$3000,4,FALSE)</f>
        <v>0</v>
      </c>
      <c r="I1241">
        <f>VLOOKUP(B1241,Prekės!$A$2:$E$3000,5,FALSE)</f>
        <v>0</v>
      </c>
      <c r="J1241">
        <f t="shared" si="39"/>
        <v>0</v>
      </c>
      <c r="K1241">
        <f t="shared" si="40"/>
        <v>-13.15</v>
      </c>
    </row>
    <row r="1242" spans="1:11">
      <c r="A1242" s="1">
        <f>Atask.AtsOp!A827</f>
        <v>42489</v>
      </c>
      <c r="B1242" t="str">
        <f>Atask.AtsOp!E827</f>
        <v>1110-0001</v>
      </c>
      <c r="C1242" t="str">
        <f>Atask.AtsOp!H827</f>
        <v>Baltas vynas</v>
      </c>
      <c r="D1242" t="str">
        <f>Atask.AtsOp!N827</f>
        <v>LTR</v>
      </c>
      <c r="E1242" t="str">
        <f>Atask.AtsOp!I827</f>
        <v>Pardavimo užsakymas</v>
      </c>
      <c r="F1242">
        <f>Atask.AtsOp!M827</f>
        <v>-12.49</v>
      </c>
      <c r="G1242">
        <f>VLOOKUP(B1242,Prekės!$A$2:$E$3000,3,FALSE)</f>
        <v>230</v>
      </c>
      <c r="H1242">
        <f>VLOOKUP(B1242,Prekės!$A$2:$E$3000,4,FALSE)</f>
        <v>0</v>
      </c>
      <c r="I1242">
        <f>VLOOKUP(B1242,Prekės!$A$2:$E$3000,5,FALSE)</f>
        <v>0</v>
      </c>
      <c r="J1242">
        <f t="shared" si="39"/>
        <v>0</v>
      </c>
      <c r="K1242">
        <f t="shared" si="40"/>
        <v>-12.49</v>
      </c>
    </row>
    <row r="1243" spans="1:11">
      <c r="A1243" s="1">
        <f>Atask.AtsOp!A828</f>
        <v>42489</v>
      </c>
      <c r="B1243" t="str">
        <f>Atask.AtsOp!E828</f>
        <v>1110-0001</v>
      </c>
      <c r="C1243" t="str">
        <f>Atask.AtsOp!H828</f>
        <v>Baltas vynas</v>
      </c>
      <c r="D1243" t="str">
        <f>Atask.AtsOp!N828</f>
        <v>LTR</v>
      </c>
      <c r="E1243" t="str">
        <f>Atask.AtsOp!I828</f>
        <v>Pardavimo užsakymas</v>
      </c>
      <c r="F1243">
        <f>Atask.AtsOp!M828</f>
        <v>-11.91</v>
      </c>
      <c r="G1243">
        <f>VLOOKUP(B1243,Prekės!$A$2:$E$3000,3,FALSE)</f>
        <v>230</v>
      </c>
      <c r="H1243">
        <f>VLOOKUP(B1243,Prekės!$A$2:$E$3000,4,FALSE)</f>
        <v>0</v>
      </c>
      <c r="I1243">
        <f>VLOOKUP(B1243,Prekės!$A$2:$E$3000,5,FALSE)</f>
        <v>0</v>
      </c>
      <c r="J1243">
        <f t="shared" si="39"/>
        <v>0</v>
      </c>
      <c r="K1243">
        <f t="shared" si="40"/>
        <v>-11.91</v>
      </c>
    </row>
    <row r="1244" spans="1:11">
      <c r="A1244" s="1">
        <f>Atask.AtsOp!A829</f>
        <v>42489</v>
      </c>
      <c r="B1244" t="str">
        <f>Atask.AtsOp!E829</f>
        <v>1110-0001</v>
      </c>
      <c r="C1244" t="str">
        <f>Atask.AtsOp!H829</f>
        <v>Baltas vynas</v>
      </c>
      <c r="D1244" t="str">
        <f>Atask.AtsOp!N829</f>
        <v>LTR</v>
      </c>
      <c r="E1244" t="str">
        <f>Atask.AtsOp!I829</f>
        <v>Pardavimo užsakymas</v>
      </c>
      <c r="F1244">
        <f>Atask.AtsOp!M829</f>
        <v>-12.79</v>
      </c>
      <c r="G1244">
        <f>VLOOKUP(B1244,Prekės!$A$2:$E$3000,3,FALSE)</f>
        <v>230</v>
      </c>
      <c r="H1244">
        <f>VLOOKUP(B1244,Prekės!$A$2:$E$3000,4,FALSE)</f>
        <v>0</v>
      </c>
      <c r="I1244">
        <f>VLOOKUP(B1244,Prekės!$A$2:$E$3000,5,FALSE)</f>
        <v>0</v>
      </c>
      <c r="J1244">
        <f t="shared" si="39"/>
        <v>0</v>
      </c>
      <c r="K1244">
        <f t="shared" si="40"/>
        <v>-12.79</v>
      </c>
    </row>
    <row r="1245" spans="1:11">
      <c r="A1245" s="1">
        <f>Atask.AtsOp!A830</f>
        <v>42489</v>
      </c>
      <c r="B1245" t="str">
        <f>Atask.AtsOp!E830</f>
        <v>1110-0001</v>
      </c>
      <c r="C1245" t="str">
        <f>Atask.AtsOp!H830</f>
        <v>Baltas vynas</v>
      </c>
      <c r="D1245" t="str">
        <f>Atask.AtsOp!N830</f>
        <v>LTR</v>
      </c>
      <c r="E1245" t="str">
        <f>Atask.AtsOp!I830</f>
        <v>Pardavimo užsakymas</v>
      </c>
      <c r="F1245">
        <f>Atask.AtsOp!M830</f>
        <v>-12.8</v>
      </c>
      <c r="G1245">
        <f>VLOOKUP(B1245,Prekės!$A$2:$E$3000,3,FALSE)</f>
        <v>230</v>
      </c>
      <c r="H1245">
        <f>VLOOKUP(B1245,Prekės!$A$2:$E$3000,4,FALSE)</f>
        <v>0</v>
      </c>
      <c r="I1245">
        <f>VLOOKUP(B1245,Prekės!$A$2:$E$3000,5,FALSE)</f>
        <v>0</v>
      </c>
      <c r="J1245">
        <f t="shared" si="39"/>
        <v>0</v>
      </c>
      <c r="K1245">
        <f t="shared" si="40"/>
        <v>-12.8</v>
      </c>
    </row>
    <row r="1246" spans="1:11">
      <c r="A1246" s="1">
        <f>Atask.AtsOp!A831</f>
        <v>42489</v>
      </c>
      <c r="B1246" t="str">
        <f>Atask.AtsOp!E831</f>
        <v>1110-0001</v>
      </c>
      <c r="C1246" t="str">
        <f>Atask.AtsOp!H831</f>
        <v>Baltas vynas</v>
      </c>
      <c r="D1246" t="str">
        <f>Atask.AtsOp!N831</f>
        <v>LTR</v>
      </c>
      <c r="E1246" t="str">
        <f>Atask.AtsOp!I831</f>
        <v>Pardavimo užsakymas</v>
      </c>
      <c r="F1246">
        <f>Atask.AtsOp!M831</f>
        <v>-12.93</v>
      </c>
      <c r="G1246">
        <f>VLOOKUP(B1246,Prekės!$A$2:$E$3000,3,FALSE)</f>
        <v>230</v>
      </c>
      <c r="H1246">
        <f>VLOOKUP(B1246,Prekės!$A$2:$E$3000,4,FALSE)</f>
        <v>0</v>
      </c>
      <c r="I1246">
        <f>VLOOKUP(B1246,Prekės!$A$2:$E$3000,5,FALSE)</f>
        <v>0</v>
      </c>
      <c r="J1246">
        <f t="shared" si="39"/>
        <v>0</v>
      </c>
      <c r="K1246">
        <f t="shared" si="40"/>
        <v>-12.93</v>
      </c>
    </row>
    <row r="1247" spans="1:11">
      <c r="A1247" s="1">
        <f>Atask.AtsOp!A832</f>
        <v>42489</v>
      </c>
      <c r="B1247" t="str">
        <f>Atask.AtsOp!E832</f>
        <v>1110-0001</v>
      </c>
      <c r="C1247" t="str">
        <f>Atask.AtsOp!H832</f>
        <v>Baltas vynas</v>
      </c>
      <c r="D1247" t="str">
        <f>Atask.AtsOp!N832</f>
        <v>LTR</v>
      </c>
      <c r="E1247" t="str">
        <f>Atask.AtsOp!I832</f>
        <v>Pardavimo užsakymas</v>
      </c>
      <c r="F1247">
        <f>Atask.AtsOp!M832</f>
        <v>-12.32</v>
      </c>
      <c r="G1247">
        <f>VLOOKUP(B1247,Prekės!$A$2:$E$3000,3,FALSE)</f>
        <v>230</v>
      </c>
      <c r="H1247">
        <f>VLOOKUP(B1247,Prekės!$A$2:$E$3000,4,FALSE)</f>
        <v>0</v>
      </c>
      <c r="I1247">
        <f>VLOOKUP(B1247,Prekės!$A$2:$E$3000,5,FALSE)</f>
        <v>0</v>
      </c>
      <c r="J1247">
        <f t="shared" si="39"/>
        <v>0</v>
      </c>
      <c r="K1247">
        <f t="shared" si="40"/>
        <v>-12.32</v>
      </c>
    </row>
    <row r="1248" spans="1:11">
      <c r="A1248" s="1">
        <f>Atask.AtsOp!A833</f>
        <v>42489</v>
      </c>
      <c r="B1248" t="str">
        <f>Atask.AtsOp!E833</f>
        <v>1110-0001</v>
      </c>
      <c r="C1248" t="str">
        <f>Atask.AtsOp!H833</f>
        <v>Baltas vynas</v>
      </c>
      <c r="D1248" t="str">
        <f>Atask.AtsOp!N833</f>
        <v>LTR</v>
      </c>
      <c r="E1248" t="str">
        <f>Atask.AtsOp!I833</f>
        <v>Pardavimo užsakymas</v>
      </c>
      <c r="F1248">
        <f>Atask.AtsOp!M833</f>
        <v>-11.97</v>
      </c>
      <c r="G1248">
        <f>VLOOKUP(B1248,Prekės!$A$2:$E$3000,3,FALSE)</f>
        <v>230</v>
      </c>
      <c r="H1248">
        <f>VLOOKUP(B1248,Prekės!$A$2:$E$3000,4,FALSE)</f>
        <v>0</v>
      </c>
      <c r="I1248">
        <f>VLOOKUP(B1248,Prekės!$A$2:$E$3000,5,FALSE)</f>
        <v>0</v>
      </c>
      <c r="J1248">
        <f t="shared" si="39"/>
        <v>0</v>
      </c>
      <c r="K1248">
        <f t="shared" si="40"/>
        <v>-11.97</v>
      </c>
    </row>
    <row r="1249" spans="1:11">
      <c r="A1249" s="1">
        <f>Atask.AtsOp!A834</f>
        <v>42489</v>
      </c>
      <c r="B1249" t="str">
        <f>Atask.AtsOp!E834</f>
        <v>1110-0001</v>
      </c>
      <c r="C1249" t="str">
        <f>Atask.AtsOp!H834</f>
        <v>Baltas vynas</v>
      </c>
      <c r="D1249" t="str">
        <f>Atask.AtsOp!N834</f>
        <v>LTR</v>
      </c>
      <c r="E1249" t="str">
        <f>Atask.AtsOp!I834</f>
        <v>Pardavimo užsakymas</v>
      </c>
      <c r="F1249">
        <f>Atask.AtsOp!M834</f>
        <v>-12.46</v>
      </c>
      <c r="G1249">
        <f>VLOOKUP(B1249,Prekės!$A$2:$E$3000,3,FALSE)</f>
        <v>230</v>
      </c>
      <c r="H1249">
        <f>VLOOKUP(B1249,Prekės!$A$2:$E$3000,4,FALSE)</f>
        <v>0</v>
      </c>
      <c r="I1249">
        <f>VLOOKUP(B1249,Prekės!$A$2:$E$3000,5,FALSE)</f>
        <v>0</v>
      </c>
      <c r="J1249">
        <f t="shared" si="39"/>
        <v>0</v>
      </c>
      <c r="K1249">
        <f t="shared" si="40"/>
        <v>-12.46</v>
      </c>
    </row>
    <row r="1250" spans="1:11">
      <c r="A1250" s="1">
        <f>Atask.AtsOp!A835</f>
        <v>42489</v>
      </c>
      <c r="B1250" t="str">
        <f>Atask.AtsOp!E835</f>
        <v>1110-0001</v>
      </c>
      <c r="C1250" t="str">
        <f>Atask.AtsOp!H835</f>
        <v>Baltas vynas</v>
      </c>
      <c r="D1250" t="str">
        <f>Atask.AtsOp!N835</f>
        <v>LTR</v>
      </c>
      <c r="E1250" t="str">
        <f>Atask.AtsOp!I835</f>
        <v>Pardavimo užsakymas</v>
      </c>
      <c r="F1250">
        <f>Atask.AtsOp!M835</f>
        <v>-12.34</v>
      </c>
      <c r="G1250">
        <f>VLOOKUP(B1250,Prekės!$A$2:$E$3000,3,FALSE)</f>
        <v>230</v>
      </c>
      <c r="H1250">
        <f>VLOOKUP(B1250,Prekės!$A$2:$E$3000,4,FALSE)</f>
        <v>0</v>
      </c>
      <c r="I1250">
        <f>VLOOKUP(B1250,Prekės!$A$2:$E$3000,5,FALSE)</f>
        <v>0</v>
      </c>
      <c r="J1250">
        <f t="shared" si="39"/>
        <v>0</v>
      </c>
      <c r="K1250">
        <f t="shared" si="40"/>
        <v>-12.34</v>
      </c>
    </row>
    <row r="1251" spans="1:11">
      <c r="A1251" s="1">
        <f>Atask.AtsOp!A836</f>
        <v>42489</v>
      </c>
      <c r="B1251" t="str">
        <f>Atask.AtsOp!E836</f>
        <v>1110-0001</v>
      </c>
      <c r="C1251" t="str">
        <f>Atask.AtsOp!H836</f>
        <v>Baltas vynas</v>
      </c>
      <c r="D1251" t="str">
        <f>Atask.AtsOp!N836</f>
        <v>LTR</v>
      </c>
      <c r="E1251" t="str">
        <f>Atask.AtsOp!I836</f>
        <v>Pardavimo užsakymas</v>
      </c>
      <c r="F1251">
        <f>Atask.AtsOp!M836</f>
        <v>-12.25</v>
      </c>
      <c r="G1251">
        <f>VLOOKUP(B1251,Prekės!$A$2:$E$3000,3,FALSE)</f>
        <v>230</v>
      </c>
      <c r="H1251">
        <f>VLOOKUP(B1251,Prekės!$A$2:$E$3000,4,FALSE)</f>
        <v>0</v>
      </c>
      <c r="I1251">
        <f>VLOOKUP(B1251,Prekės!$A$2:$E$3000,5,FALSE)</f>
        <v>0</v>
      </c>
      <c r="J1251">
        <f t="shared" ref="J1251:J1314" si="41">IF(G1251=110,F1251*H1251*I1251,IF(G1251&lt;280,F1251*H1251,F1251*H1251*(I1251/100)))</f>
        <v>0</v>
      </c>
      <c r="K1251">
        <f t="shared" ref="K1251:K1314" si="42">IF(EXACT(D1251,"But."),J1251,F1251)</f>
        <v>-12.25</v>
      </c>
    </row>
    <row r="1252" spans="1:11">
      <c r="A1252" s="1">
        <f>Atask.AtsOp!A837</f>
        <v>42489</v>
      </c>
      <c r="B1252" t="str">
        <f>Atask.AtsOp!E837</f>
        <v>1110-0001</v>
      </c>
      <c r="C1252" t="str">
        <f>Atask.AtsOp!H837</f>
        <v>Baltas vynas</v>
      </c>
      <c r="D1252" t="str">
        <f>Atask.AtsOp!N837</f>
        <v>LTR</v>
      </c>
      <c r="E1252" t="str">
        <f>Atask.AtsOp!I837</f>
        <v>Pardavimo užsakymas</v>
      </c>
      <c r="F1252">
        <f>Atask.AtsOp!M837</f>
        <v>-0.02</v>
      </c>
      <c r="G1252">
        <f>VLOOKUP(B1252,Prekės!$A$2:$E$3000,3,FALSE)</f>
        <v>230</v>
      </c>
      <c r="H1252">
        <f>VLOOKUP(B1252,Prekės!$A$2:$E$3000,4,FALSE)</f>
        <v>0</v>
      </c>
      <c r="I1252">
        <f>VLOOKUP(B1252,Prekės!$A$2:$E$3000,5,FALSE)</f>
        <v>0</v>
      </c>
      <c r="J1252">
        <f t="shared" si="41"/>
        <v>0</v>
      </c>
      <c r="K1252">
        <f t="shared" si="42"/>
        <v>-0.02</v>
      </c>
    </row>
    <row r="1253" spans="1:11">
      <c r="A1253" s="1">
        <f>Atask.AtsOp!A838</f>
        <v>42489</v>
      </c>
      <c r="B1253" t="str">
        <f>Atask.AtsOp!E838</f>
        <v>1110-0001</v>
      </c>
      <c r="C1253" t="str">
        <f>Atask.AtsOp!H838</f>
        <v>Baltas vynas</v>
      </c>
      <c r="D1253" t="str">
        <f>Atask.AtsOp!N838</f>
        <v>LTR</v>
      </c>
      <c r="E1253" t="str">
        <f>Atask.AtsOp!I838</f>
        <v>Pardavimo užsakymas</v>
      </c>
      <c r="F1253">
        <f>Atask.AtsOp!M838</f>
        <v>-17.39</v>
      </c>
      <c r="G1253">
        <f>VLOOKUP(B1253,Prekės!$A$2:$E$3000,3,FALSE)</f>
        <v>230</v>
      </c>
      <c r="H1253">
        <f>VLOOKUP(B1253,Prekės!$A$2:$E$3000,4,FALSE)</f>
        <v>0</v>
      </c>
      <c r="I1253">
        <f>VLOOKUP(B1253,Prekės!$A$2:$E$3000,5,FALSE)</f>
        <v>0</v>
      </c>
      <c r="J1253">
        <f t="shared" si="41"/>
        <v>0</v>
      </c>
      <c r="K1253">
        <f t="shared" si="42"/>
        <v>-17.39</v>
      </c>
    </row>
    <row r="1254" spans="1:11">
      <c r="A1254" s="1">
        <f>Atask.AtsOp!A839</f>
        <v>42489</v>
      </c>
      <c r="B1254" t="str">
        <f>Atask.AtsOp!E839</f>
        <v>1110-0001</v>
      </c>
      <c r="C1254" t="str">
        <f>Atask.AtsOp!H839</f>
        <v>Baltas vynas</v>
      </c>
      <c r="D1254" t="str">
        <f>Atask.AtsOp!N839</f>
        <v>LTR</v>
      </c>
      <c r="E1254" t="str">
        <f>Atask.AtsOp!I839</f>
        <v>Pardavimo užsakymas</v>
      </c>
      <c r="F1254">
        <f>Atask.AtsOp!M839</f>
        <v>-31.07</v>
      </c>
      <c r="G1254">
        <f>VLOOKUP(B1254,Prekės!$A$2:$E$3000,3,FALSE)</f>
        <v>230</v>
      </c>
      <c r="H1254">
        <f>VLOOKUP(B1254,Prekės!$A$2:$E$3000,4,FALSE)</f>
        <v>0</v>
      </c>
      <c r="I1254">
        <f>VLOOKUP(B1254,Prekės!$A$2:$E$3000,5,FALSE)</f>
        <v>0</v>
      </c>
      <c r="J1254">
        <f t="shared" si="41"/>
        <v>0</v>
      </c>
      <c r="K1254">
        <f t="shared" si="42"/>
        <v>-31.07</v>
      </c>
    </row>
    <row r="1255" spans="1:11">
      <c r="A1255" s="1">
        <f>Atask.AtsOp!A840</f>
        <v>42489</v>
      </c>
      <c r="B1255" t="str">
        <f>Atask.AtsOp!E840</f>
        <v>1110-0001</v>
      </c>
      <c r="C1255" t="str">
        <f>Atask.AtsOp!H840</f>
        <v>Baltas vynas</v>
      </c>
      <c r="D1255" t="str">
        <f>Atask.AtsOp!N840</f>
        <v>LTR</v>
      </c>
      <c r="E1255" t="str">
        <f>Atask.AtsOp!I840</f>
        <v>Pardavimo užsakymas</v>
      </c>
      <c r="F1255">
        <f>Atask.AtsOp!M840</f>
        <v>-30.83</v>
      </c>
      <c r="G1255">
        <f>VLOOKUP(B1255,Prekės!$A$2:$E$3000,3,FALSE)</f>
        <v>230</v>
      </c>
      <c r="H1255">
        <f>VLOOKUP(B1255,Prekės!$A$2:$E$3000,4,FALSE)</f>
        <v>0</v>
      </c>
      <c r="I1255">
        <f>VLOOKUP(B1255,Prekės!$A$2:$E$3000,5,FALSE)</f>
        <v>0</v>
      </c>
      <c r="J1255">
        <f t="shared" si="41"/>
        <v>0</v>
      </c>
      <c r="K1255">
        <f t="shared" si="42"/>
        <v>-30.83</v>
      </c>
    </row>
    <row r="1256" spans="1:11">
      <c r="A1256" s="1">
        <f>Atask.AtsOp!A841</f>
        <v>42489</v>
      </c>
      <c r="B1256" t="str">
        <f>Atask.AtsOp!E841</f>
        <v>1110-0001</v>
      </c>
      <c r="C1256" t="str">
        <f>Atask.AtsOp!H841</f>
        <v>Baltas vynas</v>
      </c>
      <c r="D1256" t="str">
        <f>Atask.AtsOp!N841</f>
        <v>LTR</v>
      </c>
      <c r="E1256" t="str">
        <f>Atask.AtsOp!I841</f>
        <v>Pardavimo užsakymas</v>
      </c>
      <c r="F1256">
        <f>Atask.AtsOp!M841</f>
        <v>-17.46</v>
      </c>
      <c r="G1256">
        <f>VLOOKUP(B1256,Prekės!$A$2:$E$3000,3,FALSE)</f>
        <v>230</v>
      </c>
      <c r="H1256">
        <f>VLOOKUP(B1256,Prekės!$A$2:$E$3000,4,FALSE)</f>
        <v>0</v>
      </c>
      <c r="I1256">
        <f>VLOOKUP(B1256,Prekės!$A$2:$E$3000,5,FALSE)</f>
        <v>0</v>
      </c>
      <c r="J1256">
        <f t="shared" si="41"/>
        <v>0</v>
      </c>
      <c r="K1256">
        <f t="shared" si="42"/>
        <v>-17.46</v>
      </c>
    </row>
    <row r="1257" spans="1:11">
      <c r="A1257" s="1">
        <f>Atask.AtsOp!A842</f>
        <v>42489</v>
      </c>
      <c r="B1257" t="str">
        <f>Atask.AtsOp!E842</f>
        <v>1110-0001</v>
      </c>
      <c r="C1257" t="str">
        <f>Atask.AtsOp!H842</f>
        <v>Baltas vynas</v>
      </c>
      <c r="D1257" t="str">
        <f>Atask.AtsOp!N842</f>
        <v>LTR</v>
      </c>
      <c r="E1257" t="str">
        <f>Atask.AtsOp!I842</f>
        <v>Pardavimo užsakymas</v>
      </c>
      <c r="F1257">
        <f>Atask.AtsOp!M842</f>
        <v>-56.66</v>
      </c>
      <c r="G1257">
        <f>VLOOKUP(B1257,Prekės!$A$2:$E$3000,3,FALSE)</f>
        <v>230</v>
      </c>
      <c r="H1257">
        <f>VLOOKUP(B1257,Prekės!$A$2:$E$3000,4,FALSE)</f>
        <v>0</v>
      </c>
      <c r="I1257">
        <f>VLOOKUP(B1257,Prekės!$A$2:$E$3000,5,FALSE)</f>
        <v>0</v>
      </c>
      <c r="J1257">
        <f t="shared" si="41"/>
        <v>0</v>
      </c>
      <c r="K1257">
        <f t="shared" si="42"/>
        <v>-56.66</v>
      </c>
    </row>
    <row r="1258" spans="1:11">
      <c r="A1258" s="1">
        <f>Atask.AtsOp!A843</f>
        <v>42489</v>
      </c>
      <c r="B1258" t="str">
        <f>Atask.AtsOp!E843</f>
        <v>1110-0001</v>
      </c>
      <c r="C1258" t="str">
        <f>Atask.AtsOp!H843</f>
        <v>Baltas vynas</v>
      </c>
      <c r="D1258" t="str">
        <f>Atask.AtsOp!N843</f>
        <v>LTR</v>
      </c>
      <c r="E1258" t="str">
        <f>Atask.AtsOp!I843</f>
        <v>Pardavimo užsakymas</v>
      </c>
      <c r="F1258">
        <f>Atask.AtsOp!M843</f>
        <v>-31.15</v>
      </c>
      <c r="G1258">
        <f>VLOOKUP(B1258,Prekės!$A$2:$E$3000,3,FALSE)</f>
        <v>230</v>
      </c>
      <c r="H1258">
        <f>VLOOKUP(B1258,Prekės!$A$2:$E$3000,4,FALSE)</f>
        <v>0</v>
      </c>
      <c r="I1258">
        <f>VLOOKUP(B1258,Prekės!$A$2:$E$3000,5,FALSE)</f>
        <v>0</v>
      </c>
      <c r="J1258">
        <f t="shared" si="41"/>
        <v>0</v>
      </c>
      <c r="K1258">
        <f t="shared" si="42"/>
        <v>-31.15</v>
      </c>
    </row>
    <row r="1259" spans="1:11">
      <c r="A1259" s="1">
        <f>Atask.AtsOp!A844</f>
        <v>42489</v>
      </c>
      <c r="B1259" t="str">
        <f>Atask.AtsOp!E844</f>
        <v>1110-0001</v>
      </c>
      <c r="C1259" t="str">
        <f>Atask.AtsOp!H844</f>
        <v>Baltas vynas</v>
      </c>
      <c r="D1259" t="str">
        <f>Atask.AtsOp!N844</f>
        <v>LTR</v>
      </c>
      <c r="E1259" t="str">
        <f>Atask.AtsOp!I844</f>
        <v>Pardavimo užsakymas</v>
      </c>
      <c r="F1259">
        <f>Atask.AtsOp!M844</f>
        <v>-21.88</v>
      </c>
      <c r="G1259">
        <f>VLOOKUP(B1259,Prekės!$A$2:$E$3000,3,FALSE)</f>
        <v>230</v>
      </c>
      <c r="H1259">
        <f>VLOOKUP(B1259,Prekės!$A$2:$E$3000,4,FALSE)</f>
        <v>0</v>
      </c>
      <c r="I1259">
        <f>VLOOKUP(B1259,Prekės!$A$2:$E$3000,5,FALSE)</f>
        <v>0</v>
      </c>
      <c r="J1259">
        <f t="shared" si="41"/>
        <v>0</v>
      </c>
      <c r="K1259">
        <f t="shared" si="42"/>
        <v>-21.88</v>
      </c>
    </row>
    <row r="1260" spans="1:11">
      <c r="A1260" s="1">
        <f>Atask.AtsOp!A845</f>
        <v>42489</v>
      </c>
      <c r="B1260" t="str">
        <f>Atask.AtsOp!E845</f>
        <v>1110-0001</v>
      </c>
      <c r="C1260" t="str">
        <f>Atask.AtsOp!H845</f>
        <v>Baltas vynas</v>
      </c>
      <c r="D1260" t="str">
        <f>Atask.AtsOp!N845</f>
        <v>LTR</v>
      </c>
      <c r="E1260" t="str">
        <f>Atask.AtsOp!I845</f>
        <v>Pardavimo užsakymas</v>
      </c>
      <c r="F1260">
        <f>Atask.AtsOp!M845</f>
        <v>-21.86</v>
      </c>
      <c r="G1260">
        <f>VLOOKUP(B1260,Prekės!$A$2:$E$3000,3,FALSE)</f>
        <v>230</v>
      </c>
      <c r="H1260">
        <f>VLOOKUP(B1260,Prekės!$A$2:$E$3000,4,FALSE)</f>
        <v>0</v>
      </c>
      <c r="I1260">
        <f>VLOOKUP(B1260,Prekės!$A$2:$E$3000,5,FALSE)</f>
        <v>0</v>
      </c>
      <c r="J1260">
        <f t="shared" si="41"/>
        <v>0</v>
      </c>
      <c r="K1260">
        <f t="shared" si="42"/>
        <v>-21.86</v>
      </c>
    </row>
    <row r="1261" spans="1:11">
      <c r="A1261" s="1">
        <f>Atask.AtsOp!A846</f>
        <v>42489</v>
      </c>
      <c r="B1261" t="str">
        <f>Atask.AtsOp!E846</f>
        <v>1110-0001</v>
      </c>
      <c r="C1261" t="str">
        <f>Atask.AtsOp!H846</f>
        <v>Baltas vynas</v>
      </c>
      <c r="D1261" t="str">
        <f>Atask.AtsOp!N846</f>
        <v>LTR</v>
      </c>
      <c r="E1261" t="str">
        <f>Atask.AtsOp!I846</f>
        <v>Pardavimo užsakymas</v>
      </c>
      <c r="F1261">
        <f>Atask.AtsOp!M846</f>
        <v>-34.92</v>
      </c>
      <c r="G1261">
        <f>VLOOKUP(B1261,Prekės!$A$2:$E$3000,3,FALSE)</f>
        <v>230</v>
      </c>
      <c r="H1261">
        <f>VLOOKUP(B1261,Prekės!$A$2:$E$3000,4,FALSE)</f>
        <v>0</v>
      </c>
      <c r="I1261">
        <f>VLOOKUP(B1261,Prekės!$A$2:$E$3000,5,FALSE)</f>
        <v>0</v>
      </c>
      <c r="J1261">
        <f t="shared" si="41"/>
        <v>0</v>
      </c>
      <c r="K1261">
        <f t="shared" si="42"/>
        <v>-34.92</v>
      </c>
    </row>
    <row r="1262" spans="1:11">
      <c r="A1262" s="1">
        <f>Atask.AtsOp!A847</f>
        <v>42489</v>
      </c>
      <c r="B1262" t="str">
        <f>Atask.AtsOp!E847</f>
        <v>1110-0001</v>
      </c>
      <c r="C1262" t="str">
        <f>Atask.AtsOp!H847</f>
        <v>Baltas vynas</v>
      </c>
      <c r="D1262" t="str">
        <f>Atask.AtsOp!N847</f>
        <v>LTR</v>
      </c>
      <c r="E1262" t="str">
        <f>Atask.AtsOp!I847</f>
        <v>Pardavimo užsakymas</v>
      </c>
      <c r="F1262">
        <f>Atask.AtsOp!M847</f>
        <v>-21.79</v>
      </c>
      <c r="G1262">
        <f>VLOOKUP(B1262,Prekės!$A$2:$E$3000,3,FALSE)</f>
        <v>230</v>
      </c>
      <c r="H1262">
        <f>VLOOKUP(B1262,Prekės!$A$2:$E$3000,4,FALSE)</f>
        <v>0</v>
      </c>
      <c r="I1262">
        <f>VLOOKUP(B1262,Prekės!$A$2:$E$3000,5,FALSE)</f>
        <v>0</v>
      </c>
      <c r="J1262">
        <f t="shared" si="41"/>
        <v>0</v>
      </c>
      <c r="K1262">
        <f t="shared" si="42"/>
        <v>-21.79</v>
      </c>
    </row>
    <row r="1263" spans="1:11">
      <c r="A1263" s="1">
        <f>Atask.AtsOp!A848</f>
        <v>42489</v>
      </c>
      <c r="B1263" t="str">
        <f>Atask.AtsOp!E848</f>
        <v>1110-0001</v>
      </c>
      <c r="C1263" t="str">
        <f>Atask.AtsOp!H848</f>
        <v>Baltas vynas</v>
      </c>
      <c r="D1263" t="str">
        <f>Atask.AtsOp!N848</f>
        <v>LTR</v>
      </c>
      <c r="E1263" t="str">
        <f>Atask.AtsOp!I848</f>
        <v>Pardavimo užsakymas</v>
      </c>
      <c r="F1263">
        <f>Atask.AtsOp!M848</f>
        <v>-21.93</v>
      </c>
      <c r="G1263">
        <f>VLOOKUP(B1263,Prekės!$A$2:$E$3000,3,FALSE)</f>
        <v>230</v>
      </c>
      <c r="H1263">
        <f>VLOOKUP(B1263,Prekės!$A$2:$E$3000,4,FALSE)</f>
        <v>0</v>
      </c>
      <c r="I1263">
        <f>VLOOKUP(B1263,Prekės!$A$2:$E$3000,5,FALSE)</f>
        <v>0</v>
      </c>
      <c r="J1263">
        <f t="shared" si="41"/>
        <v>0</v>
      </c>
      <c r="K1263">
        <f t="shared" si="42"/>
        <v>-21.93</v>
      </c>
    </row>
    <row r="1264" spans="1:11">
      <c r="A1264" s="1">
        <f>Atask.AtsOp!A849</f>
        <v>42489</v>
      </c>
      <c r="B1264" t="str">
        <f>Atask.AtsOp!E849</f>
        <v>1110-0001</v>
      </c>
      <c r="C1264" t="str">
        <f>Atask.AtsOp!H849</f>
        <v>Baltas vynas</v>
      </c>
      <c r="D1264" t="str">
        <f>Atask.AtsOp!N849</f>
        <v>LTR</v>
      </c>
      <c r="E1264" t="str">
        <f>Atask.AtsOp!I849</f>
        <v>Pardavimo užsakymas</v>
      </c>
      <c r="F1264">
        <f>Atask.AtsOp!M849</f>
        <v>-22.07</v>
      </c>
      <c r="G1264">
        <f>VLOOKUP(B1264,Prekės!$A$2:$E$3000,3,FALSE)</f>
        <v>230</v>
      </c>
      <c r="H1264">
        <f>VLOOKUP(B1264,Prekės!$A$2:$E$3000,4,FALSE)</f>
        <v>0</v>
      </c>
      <c r="I1264">
        <f>VLOOKUP(B1264,Prekės!$A$2:$E$3000,5,FALSE)</f>
        <v>0</v>
      </c>
      <c r="J1264">
        <f t="shared" si="41"/>
        <v>0</v>
      </c>
      <c r="K1264">
        <f t="shared" si="42"/>
        <v>-22.07</v>
      </c>
    </row>
    <row r="1265" spans="1:11">
      <c r="A1265" s="1">
        <f>Atask.AtsOp!A850</f>
        <v>42489</v>
      </c>
      <c r="B1265" t="str">
        <f>Atask.AtsOp!E850</f>
        <v>1110-0001</v>
      </c>
      <c r="C1265" t="str">
        <f>Atask.AtsOp!H850</f>
        <v>Baltas vynas</v>
      </c>
      <c r="D1265" t="str">
        <f>Atask.AtsOp!N850</f>
        <v>LTR</v>
      </c>
      <c r="E1265" t="str">
        <f>Atask.AtsOp!I850</f>
        <v>Pardavimo užsakymas</v>
      </c>
      <c r="F1265">
        <f>Atask.AtsOp!M850</f>
        <v>-21.99</v>
      </c>
      <c r="G1265">
        <f>VLOOKUP(B1265,Prekės!$A$2:$E$3000,3,FALSE)</f>
        <v>230</v>
      </c>
      <c r="H1265">
        <f>VLOOKUP(B1265,Prekės!$A$2:$E$3000,4,FALSE)</f>
        <v>0</v>
      </c>
      <c r="I1265">
        <f>VLOOKUP(B1265,Prekės!$A$2:$E$3000,5,FALSE)</f>
        <v>0</v>
      </c>
      <c r="J1265">
        <f t="shared" si="41"/>
        <v>0</v>
      </c>
      <c r="K1265">
        <f t="shared" si="42"/>
        <v>-21.99</v>
      </c>
    </row>
    <row r="1266" spans="1:11">
      <c r="A1266" s="1">
        <f>Atask.AtsOp!A851</f>
        <v>42489</v>
      </c>
      <c r="B1266" t="str">
        <f>Atask.AtsOp!E851</f>
        <v>1110-0001</v>
      </c>
      <c r="C1266" t="str">
        <f>Atask.AtsOp!H851</f>
        <v>Baltas vynas</v>
      </c>
      <c r="D1266" t="str">
        <f>Atask.AtsOp!N851</f>
        <v>LTR</v>
      </c>
      <c r="E1266" t="str">
        <f>Atask.AtsOp!I851</f>
        <v>Pardavimo užsakymas</v>
      </c>
      <c r="F1266">
        <f>Atask.AtsOp!M851</f>
        <v>-12.3</v>
      </c>
      <c r="G1266">
        <f>VLOOKUP(B1266,Prekės!$A$2:$E$3000,3,FALSE)</f>
        <v>230</v>
      </c>
      <c r="H1266">
        <f>VLOOKUP(B1266,Prekės!$A$2:$E$3000,4,FALSE)</f>
        <v>0</v>
      </c>
      <c r="I1266">
        <f>VLOOKUP(B1266,Prekės!$A$2:$E$3000,5,FALSE)</f>
        <v>0</v>
      </c>
      <c r="J1266">
        <f t="shared" si="41"/>
        <v>0</v>
      </c>
      <c r="K1266">
        <f t="shared" si="42"/>
        <v>-12.3</v>
      </c>
    </row>
    <row r="1267" spans="1:11">
      <c r="A1267" s="1">
        <f>Atask.AtsOp!A852</f>
        <v>42489</v>
      </c>
      <c r="B1267" t="str">
        <f>Atask.AtsOp!E852</f>
        <v>1110-0001</v>
      </c>
      <c r="C1267" t="str">
        <f>Atask.AtsOp!H852</f>
        <v>Baltas vynas</v>
      </c>
      <c r="D1267" t="str">
        <f>Atask.AtsOp!N852</f>
        <v>LTR</v>
      </c>
      <c r="E1267" t="str">
        <f>Atask.AtsOp!I852</f>
        <v>Pardavimo užsakymas</v>
      </c>
      <c r="F1267">
        <f>Atask.AtsOp!M852</f>
        <v>-12.05</v>
      </c>
      <c r="G1267">
        <f>VLOOKUP(B1267,Prekės!$A$2:$E$3000,3,FALSE)</f>
        <v>230</v>
      </c>
      <c r="H1267">
        <f>VLOOKUP(B1267,Prekės!$A$2:$E$3000,4,FALSE)</f>
        <v>0</v>
      </c>
      <c r="I1267">
        <f>VLOOKUP(B1267,Prekės!$A$2:$E$3000,5,FALSE)</f>
        <v>0</v>
      </c>
      <c r="J1267">
        <f t="shared" si="41"/>
        <v>0</v>
      </c>
      <c r="K1267">
        <f t="shared" si="42"/>
        <v>-12.05</v>
      </c>
    </row>
    <row r="1268" spans="1:11">
      <c r="A1268" s="1">
        <f>Atask.AtsOp!A853</f>
        <v>42486</v>
      </c>
      <c r="B1268" t="str">
        <f>Atask.AtsOp!E853</f>
        <v>1110-0002</v>
      </c>
      <c r="C1268" t="str">
        <f>Atask.AtsOp!H853</f>
        <v>Baltas vynas Chardonnay</v>
      </c>
      <c r="D1268" t="str">
        <f>Atask.AtsOp!N853</f>
        <v>LTR</v>
      </c>
      <c r="E1268" t="str">
        <f>Atask.AtsOp!I853</f>
        <v>Perkelti</v>
      </c>
      <c r="F1268">
        <f>Atask.AtsOp!M853</f>
        <v>-706.44</v>
      </c>
      <c r="G1268">
        <f>VLOOKUP(B1268,Prekės!$A$2:$E$3000,3,FALSE)</f>
        <v>230</v>
      </c>
      <c r="H1268">
        <f>VLOOKUP(B1268,Prekės!$A$2:$E$3000,4,FALSE)</f>
        <v>0</v>
      </c>
      <c r="I1268">
        <f>VLOOKUP(B1268,Prekės!$A$2:$E$3000,5,FALSE)</f>
        <v>0</v>
      </c>
      <c r="J1268">
        <f t="shared" si="41"/>
        <v>0</v>
      </c>
      <c r="K1268">
        <f t="shared" si="42"/>
        <v>-706.44</v>
      </c>
    </row>
    <row r="1269" spans="1:11">
      <c r="A1269" s="1">
        <f>Atask.AtsOp!A854</f>
        <v>42486</v>
      </c>
      <c r="B1269" t="str">
        <f>Atask.AtsOp!E854</f>
        <v>1110-0002</v>
      </c>
      <c r="C1269" t="str">
        <f>Atask.AtsOp!H854</f>
        <v>Baltas vynas Chardonnay</v>
      </c>
      <c r="D1269" t="str">
        <f>Atask.AtsOp!N854</f>
        <v>LTR</v>
      </c>
      <c r="E1269" t="str">
        <f>Atask.AtsOp!I854</f>
        <v>Perkelti</v>
      </c>
      <c r="F1269">
        <f>Atask.AtsOp!M854</f>
        <v>706.44</v>
      </c>
      <c r="G1269">
        <f>VLOOKUP(B1269,Prekės!$A$2:$E$3000,3,FALSE)</f>
        <v>230</v>
      </c>
      <c r="H1269">
        <f>VLOOKUP(B1269,Prekės!$A$2:$E$3000,4,FALSE)</f>
        <v>0</v>
      </c>
      <c r="I1269">
        <f>VLOOKUP(B1269,Prekės!$A$2:$E$3000,5,FALSE)</f>
        <v>0</v>
      </c>
      <c r="J1269">
        <f t="shared" si="41"/>
        <v>0</v>
      </c>
      <c r="K1269">
        <f t="shared" si="42"/>
        <v>706.44</v>
      </c>
    </row>
    <row r="1270" spans="1:11">
      <c r="A1270" s="1">
        <f>Atask.AtsOp!A855</f>
        <v>42480</v>
      </c>
      <c r="B1270" t="str">
        <f>Atask.AtsOp!E855</f>
        <v>1110-0002</v>
      </c>
      <c r="C1270" t="str">
        <f>Atask.AtsOp!H855</f>
        <v>Baltas vynas Chardonnay</v>
      </c>
      <c r="D1270" t="str">
        <f>Atask.AtsOp!N855</f>
        <v>LTR</v>
      </c>
      <c r="E1270" t="str">
        <f>Atask.AtsOp!I855</f>
        <v>Perkelti</v>
      </c>
      <c r="F1270">
        <f>Atask.AtsOp!M855</f>
        <v>-40355.69</v>
      </c>
      <c r="G1270">
        <f>VLOOKUP(B1270,Prekės!$A$2:$E$3000,3,FALSE)</f>
        <v>230</v>
      </c>
      <c r="H1270">
        <f>VLOOKUP(B1270,Prekės!$A$2:$E$3000,4,FALSE)</f>
        <v>0</v>
      </c>
      <c r="I1270">
        <f>VLOOKUP(B1270,Prekės!$A$2:$E$3000,5,FALSE)</f>
        <v>0</v>
      </c>
      <c r="J1270">
        <f t="shared" si="41"/>
        <v>0</v>
      </c>
      <c r="K1270">
        <f t="shared" si="42"/>
        <v>-40355.69</v>
      </c>
    </row>
    <row r="1271" spans="1:11">
      <c r="A1271" s="1">
        <f>Atask.AtsOp!A856</f>
        <v>42480</v>
      </c>
      <c r="B1271" t="str">
        <f>Atask.AtsOp!E856</f>
        <v>1110-0002</v>
      </c>
      <c r="C1271" t="str">
        <f>Atask.AtsOp!H856</f>
        <v>Baltas vynas Chardonnay</v>
      </c>
      <c r="D1271" t="str">
        <f>Atask.AtsOp!N856</f>
        <v>LTR</v>
      </c>
      <c r="E1271" t="str">
        <f>Atask.AtsOp!I856</f>
        <v>Perkelti</v>
      </c>
      <c r="F1271">
        <f>Atask.AtsOp!M856</f>
        <v>40355.69</v>
      </c>
      <c r="G1271">
        <f>VLOOKUP(B1271,Prekės!$A$2:$E$3000,3,FALSE)</f>
        <v>230</v>
      </c>
      <c r="H1271">
        <f>VLOOKUP(B1271,Prekės!$A$2:$E$3000,4,FALSE)</f>
        <v>0</v>
      </c>
      <c r="I1271">
        <f>VLOOKUP(B1271,Prekės!$A$2:$E$3000,5,FALSE)</f>
        <v>0</v>
      </c>
      <c r="J1271">
        <f t="shared" si="41"/>
        <v>0</v>
      </c>
      <c r="K1271">
        <f t="shared" si="42"/>
        <v>40355.69</v>
      </c>
    </row>
    <row r="1272" spans="1:11">
      <c r="A1272" s="1">
        <f>Atask.AtsOp!A857</f>
        <v>42480</v>
      </c>
      <c r="B1272" t="str">
        <f>Atask.AtsOp!E857</f>
        <v>1110-0002</v>
      </c>
      <c r="C1272" t="str">
        <f>Atask.AtsOp!H857</f>
        <v>Baltas vynas Chardonnay</v>
      </c>
      <c r="D1272" t="str">
        <f>Atask.AtsOp!N857</f>
        <v>LTR</v>
      </c>
      <c r="E1272" t="str">
        <f>Atask.AtsOp!I857</f>
        <v>Gamybos eilutė</v>
      </c>
      <c r="F1272">
        <f>Atask.AtsOp!M857</f>
        <v>-40355.69</v>
      </c>
      <c r="G1272">
        <f>VLOOKUP(B1272,Prekės!$A$2:$E$3000,3,FALSE)</f>
        <v>230</v>
      </c>
      <c r="H1272">
        <f>VLOOKUP(B1272,Prekės!$A$2:$E$3000,4,FALSE)</f>
        <v>0</v>
      </c>
      <c r="I1272">
        <f>VLOOKUP(B1272,Prekės!$A$2:$E$3000,5,FALSE)</f>
        <v>0</v>
      </c>
      <c r="J1272">
        <f t="shared" si="41"/>
        <v>0</v>
      </c>
      <c r="K1272">
        <f t="shared" si="42"/>
        <v>-40355.69</v>
      </c>
    </row>
    <row r="1273" spans="1:11">
      <c r="A1273" s="1">
        <f>Atask.AtsOp!A858</f>
        <v>42479</v>
      </c>
      <c r="B1273" t="str">
        <f>Atask.AtsOp!E858</f>
        <v>1110-0002</v>
      </c>
      <c r="C1273" t="str">
        <f>Atask.AtsOp!H858</f>
        <v>Baltas vynas Chardonnay</v>
      </c>
      <c r="D1273" t="str">
        <f>Atask.AtsOp!N858</f>
        <v>LTR</v>
      </c>
      <c r="E1273" t="str">
        <f>Atask.AtsOp!I858</f>
        <v>Perkelti</v>
      </c>
      <c r="F1273">
        <f>Atask.AtsOp!M858</f>
        <v>-89.31</v>
      </c>
      <c r="G1273">
        <f>VLOOKUP(B1273,Prekės!$A$2:$E$3000,3,FALSE)</f>
        <v>230</v>
      </c>
      <c r="H1273">
        <f>VLOOKUP(B1273,Prekės!$A$2:$E$3000,4,FALSE)</f>
        <v>0</v>
      </c>
      <c r="I1273">
        <f>VLOOKUP(B1273,Prekės!$A$2:$E$3000,5,FALSE)</f>
        <v>0</v>
      </c>
      <c r="J1273">
        <f t="shared" si="41"/>
        <v>0</v>
      </c>
      <c r="K1273">
        <f t="shared" si="42"/>
        <v>-89.31</v>
      </c>
    </row>
    <row r="1274" spans="1:11">
      <c r="A1274" s="1">
        <f>Atask.AtsOp!A859</f>
        <v>42479</v>
      </c>
      <c r="B1274" t="str">
        <f>Atask.AtsOp!E859</f>
        <v>1110-0002</v>
      </c>
      <c r="C1274" t="str">
        <f>Atask.AtsOp!H859</f>
        <v>Baltas vynas Chardonnay</v>
      </c>
      <c r="D1274" t="str">
        <f>Atask.AtsOp!N859</f>
        <v>LTR</v>
      </c>
      <c r="E1274" t="str">
        <f>Atask.AtsOp!I859</f>
        <v>Perkelti</v>
      </c>
      <c r="F1274">
        <f>Atask.AtsOp!M859</f>
        <v>89.31</v>
      </c>
      <c r="G1274">
        <f>VLOOKUP(B1274,Prekės!$A$2:$E$3000,3,FALSE)</f>
        <v>230</v>
      </c>
      <c r="H1274">
        <f>VLOOKUP(B1274,Prekės!$A$2:$E$3000,4,FALSE)</f>
        <v>0</v>
      </c>
      <c r="I1274">
        <f>VLOOKUP(B1274,Prekės!$A$2:$E$3000,5,FALSE)</f>
        <v>0</v>
      </c>
      <c r="J1274">
        <f t="shared" si="41"/>
        <v>0</v>
      </c>
      <c r="K1274">
        <f t="shared" si="42"/>
        <v>89.31</v>
      </c>
    </row>
    <row r="1275" spans="1:11">
      <c r="A1275" s="1">
        <f>Atask.AtsOp!A860</f>
        <v>42479</v>
      </c>
      <c r="B1275" t="str">
        <f>Atask.AtsOp!E860</f>
        <v>1110-0002</v>
      </c>
      <c r="C1275" t="str">
        <f>Atask.AtsOp!H860</f>
        <v>Baltas vynas Chardonnay</v>
      </c>
      <c r="D1275" t="str">
        <f>Atask.AtsOp!N860</f>
        <v>LTR</v>
      </c>
      <c r="E1275" t="str">
        <f>Atask.AtsOp!I860</f>
        <v>Perkelti</v>
      </c>
      <c r="F1275">
        <f>Atask.AtsOp!M860</f>
        <v>-16762.13</v>
      </c>
      <c r="G1275">
        <f>VLOOKUP(B1275,Prekės!$A$2:$E$3000,3,FALSE)</f>
        <v>230</v>
      </c>
      <c r="H1275">
        <f>VLOOKUP(B1275,Prekės!$A$2:$E$3000,4,FALSE)</f>
        <v>0</v>
      </c>
      <c r="I1275">
        <f>VLOOKUP(B1275,Prekės!$A$2:$E$3000,5,FALSE)</f>
        <v>0</v>
      </c>
      <c r="J1275">
        <f t="shared" si="41"/>
        <v>0</v>
      </c>
      <c r="K1275">
        <f t="shared" si="42"/>
        <v>-16762.13</v>
      </c>
    </row>
    <row r="1276" spans="1:11">
      <c r="A1276" s="1">
        <f>Atask.AtsOp!A861</f>
        <v>42479</v>
      </c>
      <c r="B1276" t="str">
        <f>Atask.AtsOp!E861</f>
        <v>1110-0002</v>
      </c>
      <c r="C1276" t="str">
        <f>Atask.AtsOp!H861</f>
        <v>Baltas vynas Chardonnay</v>
      </c>
      <c r="D1276" t="str">
        <f>Atask.AtsOp!N861</f>
        <v>LTR</v>
      </c>
      <c r="E1276" t="str">
        <f>Atask.AtsOp!I861</f>
        <v>Perkelti</v>
      </c>
      <c r="F1276">
        <f>Atask.AtsOp!M861</f>
        <v>-23593.56</v>
      </c>
      <c r="G1276">
        <f>VLOOKUP(B1276,Prekės!$A$2:$E$3000,3,FALSE)</f>
        <v>230</v>
      </c>
      <c r="H1276">
        <f>VLOOKUP(B1276,Prekės!$A$2:$E$3000,4,FALSE)</f>
        <v>0</v>
      </c>
      <c r="I1276">
        <f>VLOOKUP(B1276,Prekės!$A$2:$E$3000,5,FALSE)</f>
        <v>0</v>
      </c>
      <c r="J1276">
        <f t="shared" si="41"/>
        <v>0</v>
      </c>
      <c r="K1276">
        <f t="shared" si="42"/>
        <v>-23593.56</v>
      </c>
    </row>
    <row r="1277" spans="1:11">
      <c r="A1277" s="1">
        <f>Atask.AtsOp!A862</f>
        <v>42479</v>
      </c>
      <c r="B1277" t="str">
        <f>Atask.AtsOp!E862</f>
        <v>1110-0002</v>
      </c>
      <c r="C1277" t="str">
        <f>Atask.AtsOp!H862</f>
        <v>Baltas vynas Chardonnay</v>
      </c>
      <c r="D1277" t="str">
        <f>Atask.AtsOp!N862</f>
        <v>LTR</v>
      </c>
      <c r="E1277" t="str">
        <f>Atask.AtsOp!I862</f>
        <v>Perkelti</v>
      </c>
      <c r="F1277">
        <f>Atask.AtsOp!M862</f>
        <v>23593.56</v>
      </c>
      <c r="G1277">
        <f>VLOOKUP(B1277,Prekės!$A$2:$E$3000,3,FALSE)</f>
        <v>230</v>
      </c>
      <c r="H1277">
        <f>VLOOKUP(B1277,Prekės!$A$2:$E$3000,4,FALSE)</f>
        <v>0</v>
      </c>
      <c r="I1277">
        <f>VLOOKUP(B1277,Prekės!$A$2:$E$3000,5,FALSE)</f>
        <v>0</v>
      </c>
      <c r="J1277">
        <f t="shared" si="41"/>
        <v>0</v>
      </c>
      <c r="K1277">
        <f t="shared" si="42"/>
        <v>23593.56</v>
      </c>
    </row>
    <row r="1278" spans="1:11">
      <c r="A1278" s="1">
        <f>Atask.AtsOp!A863</f>
        <v>42479</v>
      </c>
      <c r="B1278" t="str">
        <f>Atask.AtsOp!E863</f>
        <v>1110-0002</v>
      </c>
      <c r="C1278" t="str">
        <f>Atask.AtsOp!H863</f>
        <v>Baltas vynas Chardonnay</v>
      </c>
      <c r="D1278" t="str">
        <f>Atask.AtsOp!N863</f>
        <v>LTR</v>
      </c>
      <c r="E1278" t="str">
        <f>Atask.AtsOp!I863</f>
        <v>Perkelti</v>
      </c>
      <c r="F1278">
        <f>Atask.AtsOp!M863</f>
        <v>16762.13</v>
      </c>
      <c r="G1278">
        <f>VLOOKUP(B1278,Prekės!$A$2:$E$3000,3,FALSE)</f>
        <v>230</v>
      </c>
      <c r="H1278">
        <f>VLOOKUP(B1278,Prekės!$A$2:$E$3000,4,FALSE)</f>
        <v>0</v>
      </c>
      <c r="I1278">
        <f>VLOOKUP(B1278,Prekės!$A$2:$E$3000,5,FALSE)</f>
        <v>0</v>
      </c>
      <c r="J1278">
        <f t="shared" si="41"/>
        <v>0</v>
      </c>
      <c r="K1278">
        <f t="shared" si="42"/>
        <v>16762.13</v>
      </c>
    </row>
    <row r="1279" spans="1:11">
      <c r="A1279" s="1">
        <f>Atask.AtsOp!A864</f>
        <v>42489</v>
      </c>
      <c r="B1279" t="str">
        <f>Atask.AtsOp!E864</f>
        <v>1110-0002</v>
      </c>
      <c r="C1279" t="str">
        <f>Atask.AtsOp!H864</f>
        <v>Baltas vynas Chardonnay</v>
      </c>
      <c r="D1279" t="str">
        <f>Atask.AtsOp!N864</f>
        <v>LTR</v>
      </c>
      <c r="E1279" t="str">
        <f>Atask.AtsOp!I864</f>
        <v>Perkelti</v>
      </c>
      <c r="F1279">
        <f>Atask.AtsOp!M864</f>
        <v>-6.83</v>
      </c>
      <c r="G1279">
        <f>VLOOKUP(B1279,Prekės!$A$2:$E$3000,3,FALSE)</f>
        <v>230</v>
      </c>
      <c r="H1279">
        <f>VLOOKUP(B1279,Prekės!$A$2:$E$3000,4,FALSE)</f>
        <v>0</v>
      </c>
      <c r="I1279">
        <f>VLOOKUP(B1279,Prekės!$A$2:$E$3000,5,FALSE)</f>
        <v>0</v>
      </c>
      <c r="J1279">
        <f t="shared" si="41"/>
        <v>0</v>
      </c>
      <c r="K1279">
        <f t="shared" si="42"/>
        <v>-6.83</v>
      </c>
    </row>
    <row r="1280" spans="1:11">
      <c r="A1280" s="1">
        <f>Atask.AtsOp!A865</f>
        <v>42489</v>
      </c>
      <c r="B1280" t="str">
        <f>Atask.AtsOp!E865</f>
        <v>1110-0002</v>
      </c>
      <c r="C1280" t="str">
        <f>Atask.AtsOp!H865</f>
        <v>Baltas vynas Chardonnay</v>
      </c>
      <c r="D1280" t="str">
        <f>Atask.AtsOp!N865</f>
        <v>LTR</v>
      </c>
      <c r="E1280" t="str">
        <f>Atask.AtsOp!I865</f>
        <v>Perkelti</v>
      </c>
      <c r="F1280">
        <f>Atask.AtsOp!M865</f>
        <v>6.83</v>
      </c>
      <c r="G1280">
        <f>VLOOKUP(B1280,Prekės!$A$2:$E$3000,3,FALSE)</f>
        <v>230</v>
      </c>
      <c r="H1280">
        <f>VLOOKUP(B1280,Prekės!$A$2:$E$3000,4,FALSE)</f>
        <v>0</v>
      </c>
      <c r="I1280">
        <f>VLOOKUP(B1280,Prekės!$A$2:$E$3000,5,FALSE)</f>
        <v>0</v>
      </c>
      <c r="J1280">
        <f t="shared" si="41"/>
        <v>0</v>
      </c>
      <c r="K1280">
        <f t="shared" si="42"/>
        <v>6.83</v>
      </c>
    </row>
    <row r="1281" spans="1:11">
      <c r="A1281" s="1">
        <f>Atask.AtsOp!A866</f>
        <v>42489</v>
      </c>
      <c r="B1281" t="str">
        <f>Atask.AtsOp!E866</f>
        <v>1110-0002</v>
      </c>
      <c r="C1281" t="str">
        <f>Atask.AtsOp!H866</f>
        <v>Baltas vynas Chardonnay</v>
      </c>
      <c r="D1281" t="str">
        <f>Atask.AtsOp!N866</f>
        <v>LTR</v>
      </c>
      <c r="E1281" t="str">
        <f>Atask.AtsOp!I866</f>
        <v>Perkelti</v>
      </c>
      <c r="F1281">
        <f>Atask.AtsOp!M866</f>
        <v>-82.48</v>
      </c>
      <c r="G1281">
        <f>VLOOKUP(B1281,Prekės!$A$2:$E$3000,3,FALSE)</f>
        <v>230</v>
      </c>
      <c r="H1281">
        <f>VLOOKUP(B1281,Prekės!$A$2:$E$3000,4,FALSE)</f>
        <v>0</v>
      </c>
      <c r="I1281">
        <f>VLOOKUP(B1281,Prekės!$A$2:$E$3000,5,FALSE)</f>
        <v>0</v>
      </c>
      <c r="J1281">
        <f t="shared" si="41"/>
        <v>0</v>
      </c>
      <c r="K1281">
        <f t="shared" si="42"/>
        <v>-82.48</v>
      </c>
    </row>
    <row r="1282" spans="1:11">
      <c r="A1282" s="1">
        <f>Atask.AtsOp!A867</f>
        <v>42489</v>
      </c>
      <c r="B1282" t="str">
        <f>Atask.AtsOp!E867</f>
        <v>1110-0002</v>
      </c>
      <c r="C1282" t="str">
        <f>Atask.AtsOp!H867</f>
        <v>Baltas vynas Chardonnay</v>
      </c>
      <c r="D1282" t="str">
        <f>Atask.AtsOp!N867</f>
        <v>LTR</v>
      </c>
      <c r="E1282" t="str">
        <f>Atask.AtsOp!I867</f>
        <v>Perkelti</v>
      </c>
      <c r="F1282">
        <f>Atask.AtsOp!M867</f>
        <v>82.48</v>
      </c>
      <c r="G1282">
        <f>VLOOKUP(B1282,Prekės!$A$2:$E$3000,3,FALSE)</f>
        <v>230</v>
      </c>
      <c r="H1282">
        <f>VLOOKUP(B1282,Prekės!$A$2:$E$3000,4,FALSE)</f>
        <v>0</v>
      </c>
      <c r="I1282">
        <f>VLOOKUP(B1282,Prekės!$A$2:$E$3000,5,FALSE)</f>
        <v>0</v>
      </c>
      <c r="J1282">
        <f t="shared" si="41"/>
        <v>0</v>
      </c>
      <c r="K1282">
        <f t="shared" si="42"/>
        <v>82.48</v>
      </c>
    </row>
    <row r="1283" spans="1:11">
      <c r="A1283" s="1">
        <f>Atask.AtsOp!A868</f>
        <v>42489</v>
      </c>
      <c r="B1283" t="str">
        <f>Atask.AtsOp!E868</f>
        <v>1110-0002</v>
      </c>
      <c r="C1283" t="str">
        <f>Atask.AtsOp!H868</f>
        <v>Baltas vynas Chardonnay</v>
      </c>
      <c r="D1283" t="str">
        <f>Atask.AtsOp!N868</f>
        <v>LTR</v>
      </c>
      <c r="E1283" t="str">
        <f>Atask.AtsOp!I868</f>
        <v>Pardavimo užsakymas</v>
      </c>
      <c r="F1283">
        <f>Atask.AtsOp!M868</f>
        <v>-82.48</v>
      </c>
      <c r="G1283">
        <f>VLOOKUP(B1283,Prekės!$A$2:$E$3000,3,FALSE)</f>
        <v>230</v>
      </c>
      <c r="H1283">
        <f>VLOOKUP(B1283,Prekės!$A$2:$E$3000,4,FALSE)</f>
        <v>0</v>
      </c>
      <c r="I1283">
        <f>VLOOKUP(B1283,Prekės!$A$2:$E$3000,5,FALSE)</f>
        <v>0</v>
      </c>
      <c r="J1283">
        <f t="shared" si="41"/>
        <v>0</v>
      </c>
      <c r="K1283">
        <f t="shared" si="42"/>
        <v>-82.48</v>
      </c>
    </row>
    <row r="1284" spans="1:11">
      <c r="A1284" s="1">
        <f>Atask.AtsOp!A869</f>
        <v>42489</v>
      </c>
      <c r="B1284" t="str">
        <f>Atask.AtsOp!E869</f>
        <v>1110-0003</v>
      </c>
      <c r="C1284" t="str">
        <f>Atask.AtsOp!H869</f>
        <v>Baltas vynas PINOT</v>
      </c>
      <c r="D1284" t="str">
        <f>Atask.AtsOp!N869</f>
        <v>LTR</v>
      </c>
      <c r="E1284" t="str">
        <f>Atask.AtsOp!I869</f>
        <v>Perkelti</v>
      </c>
      <c r="F1284">
        <f>Atask.AtsOp!M869</f>
        <v>-5.97</v>
      </c>
      <c r="G1284">
        <f>VLOOKUP(B1284,Prekės!$A$2:$E$3000,3,FALSE)</f>
        <v>230</v>
      </c>
      <c r="H1284">
        <f>VLOOKUP(B1284,Prekės!$A$2:$E$3000,4,FALSE)</f>
        <v>0</v>
      </c>
      <c r="I1284">
        <f>VLOOKUP(B1284,Prekės!$A$2:$E$3000,5,FALSE)</f>
        <v>0</v>
      </c>
      <c r="J1284">
        <f t="shared" si="41"/>
        <v>0</v>
      </c>
      <c r="K1284">
        <f t="shared" si="42"/>
        <v>-5.97</v>
      </c>
    </row>
    <row r="1285" spans="1:11">
      <c r="A1285" s="1">
        <f>Atask.AtsOp!A870</f>
        <v>42489</v>
      </c>
      <c r="B1285" t="str">
        <f>Atask.AtsOp!E870</f>
        <v>1110-0003</v>
      </c>
      <c r="C1285" t="str">
        <f>Atask.AtsOp!H870</f>
        <v>Baltas vynas PINOT</v>
      </c>
      <c r="D1285" t="str">
        <f>Atask.AtsOp!N870</f>
        <v>LTR</v>
      </c>
      <c r="E1285" t="str">
        <f>Atask.AtsOp!I870</f>
        <v>Perkelti</v>
      </c>
      <c r="F1285">
        <f>Atask.AtsOp!M870</f>
        <v>5.97</v>
      </c>
      <c r="G1285">
        <f>VLOOKUP(B1285,Prekės!$A$2:$E$3000,3,FALSE)</f>
        <v>230</v>
      </c>
      <c r="H1285">
        <f>VLOOKUP(B1285,Prekės!$A$2:$E$3000,4,FALSE)</f>
        <v>0</v>
      </c>
      <c r="I1285">
        <f>VLOOKUP(B1285,Prekės!$A$2:$E$3000,5,FALSE)</f>
        <v>0</v>
      </c>
      <c r="J1285">
        <f t="shared" si="41"/>
        <v>0</v>
      </c>
      <c r="K1285">
        <f t="shared" si="42"/>
        <v>5.97</v>
      </c>
    </row>
    <row r="1286" spans="1:11">
      <c r="A1286" s="1">
        <f>Atask.AtsOp!A871</f>
        <v>42489</v>
      </c>
      <c r="B1286" t="str">
        <f>Atask.AtsOp!E871</f>
        <v>1110-0003</v>
      </c>
      <c r="C1286" t="str">
        <f>Atask.AtsOp!H871</f>
        <v>Baltas vynas PINOT</v>
      </c>
      <c r="D1286" t="str">
        <f>Atask.AtsOp!N871</f>
        <v>LTR</v>
      </c>
      <c r="E1286" t="str">
        <f>Atask.AtsOp!I871</f>
        <v>Pardavimo užsakymas</v>
      </c>
      <c r="F1286">
        <f>Atask.AtsOp!M871</f>
        <v>-5.97</v>
      </c>
      <c r="G1286">
        <f>VLOOKUP(B1286,Prekės!$A$2:$E$3000,3,FALSE)</f>
        <v>230</v>
      </c>
      <c r="H1286">
        <f>VLOOKUP(B1286,Prekės!$A$2:$E$3000,4,FALSE)</f>
        <v>0</v>
      </c>
      <c r="I1286">
        <f>VLOOKUP(B1286,Prekės!$A$2:$E$3000,5,FALSE)</f>
        <v>0</v>
      </c>
      <c r="J1286">
        <f t="shared" si="41"/>
        <v>0</v>
      </c>
      <c r="K1286">
        <f t="shared" si="42"/>
        <v>-5.97</v>
      </c>
    </row>
    <row r="1287" spans="1:11">
      <c r="A1287" s="1">
        <f>Atask.AtsOp!A872</f>
        <v>42489</v>
      </c>
      <c r="B1287" t="str">
        <f>Atask.AtsOp!E872</f>
        <v>1110-0004</v>
      </c>
      <c r="C1287" t="str">
        <f>Atask.AtsOp!H872</f>
        <v>Baltas vynas Rislingas</v>
      </c>
      <c r="D1287" t="str">
        <f>Atask.AtsOp!N872</f>
        <v>LTR</v>
      </c>
      <c r="E1287" t="str">
        <f>Atask.AtsOp!I872</f>
        <v>Perkelti</v>
      </c>
      <c r="F1287">
        <f>Atask.AtsOp!M872</f>
        <v>-37.42</v>
      </c>
      <c r="G1287">
        <f>VLOOKUP(B1287,Prekės!$A$2:$E$3000,3,FALSE)</f>
        <v>230</v>
      </c>
      <c r="H1287">
        <f>VLOOKUP(B1287,Prekės!$A$2:$E$3000,4,FALSE)</f>
        <v>0</v>
      </c>
      <c r="I1287">
        <f>VLOOKUP(B1287,Prekės!$A$2:$E$3000,5,FALSE)</f>
        <v>0</v>
      </c>
      <c r="J1287">
        <f t="shared" si="41"/>
        <v>0</v>
      </c>
      <c r="K1287">
        <f t="shared" si="42"/>
        <v>-37.42</v>
      </c>
    </row>
    <row r="1288" spans="1:11">
      <c r="A1288" s="1">
        <f>Atask.AtsOp!A873</f>
        <v>42489</v>
      </c>
      <c r="B1288" t="str">
        <f>Atask.AtsOp!E873</f>
        <v>1110-0004</v>
      </c>
      <c r="C1288" t="str">
        <f>Atask.AtsOp!H873</f>
        <v>Baltas vynas Rislingas</v>
      </c>
      <c r="D1288" t="str">
        <f>Atask.AtsOp!N873</f>
        <v>LTR</v>
      </c>
      <c r="E1288" t="str">
        <f>Atask.AtsOp!I873</f>
        <v>Perkelti</v>
      </c>
      <c r="F1288">
        <f>Atask.AtsOp!M873</f>
        <v>37.42</v>
      </c>
      <c r="G1288">
        <f>VLOOKUP(B1288,Prekės!$A$2:$E$3000,3,FALSE)</f>
        <v>230</v>
      </c>
      <c r="H1288">
        <f>VLOOKUP(B1288,Prekės!$A$2:$E$3000,4,FALSE)</f>
        <v>0</v>
      </c>
      <c r="I1288">
        <f>VLOOKUP(B1288,Prekės!$A$2:$E$3000,5,FALSE)</f>
        <v>0</v>
      </c>
      <c r="J1288">
        <f t="shared" si="41"/>
        <v>0</v>
      </c>
      <c r="K1288">
        <f t="shared" si="42"/>
        <v>37.42</v>
      </c>
    </row>
    <row r="1289" spans="1:11">
      <c r="A1289" s="1">
        <f>Atask.AtsOp!A874</f>
        <v>42489</v>
      </c>
      <c r="B1289" t="str">
        <f>Atask.AtsOp!E874</f>
        <v>1110-0004</v>
      </c>
      <c r="C1289" t="str">
        <f>Atask.AtsOp!H874</f>
        <v>Baltas vynas Rislingas</v>
      </c>
      <c r="D1289" t="str">
        <f>Atask.AtsOp!N874</f>
        <v>LTR</v>
      </c>
      <c r="E1289" t="str">
        <f>Atask.AtsOp!I874</f>
        <v>Pardavimo užsakymas</v>
      </c>
      <c r="F1289">
        <f>Atask.AtsOp!M874</f>
        <v>-37.42</v>
      </c>
      <c r="G1289">
        <f>VLOOKUP(B1289,Prekės!$A$2:$E$3000,3,FALSE)</f>
        <v>230</v>
      </c>
      <c r="H1289">
        <f>VLOOKUP(B1289,Prekės!$A$2:$E$3000,4,FALSE)</f>
        <v>0</v>
      </c>
      <c r="I1289">
        <f>VLOOKUP(B1289,Prekės!$A$2:$E$3000,5,FALSE)</f>
        <v>0</v>
      </c>
      <c r="J1289">
        <f t="shared" si="41"/>
        <v>0</v>
      </c>
      <c r="K1289">
        <f t="shared" si="42"/>
        <v>-37.42</v>
      </c>
    </row>
    <row r="1290" spans="1:11">
      <c r="A1290" s="1">
        <f>Atask.AtsOp!A875</f>
        <v>42475</v>
      </c>
      <c r="B1290" t="str">
        <f>Atask.AtsOp!E875</f>
        <v>1110-0005</v>
      </c>
      <c r="C1290" t="str">
        <f>Atask.AtsOp!H875</f>
        <v>Baltas vynas Muscat</v>
      </c>
      <c r="D1290" t="str">
        <f>Atask.AtsOp!N875</f>
        <v>LTR</v>
      </c>
      <c r="E1290" t="str">
        <f>Atask.AtsOp!I875</f>
        <v>Perkelti</v>
      </c>
      <c r="F1290">
        <f>Atask.AtsOp!M875</f>
        <v>-5826.24</v>
      </c>
      <c r="G1290">
        <f>VLOOKUP(B1290,Prekės!$A$2:$E$3000,3,FALSE)</f>
        <v>230</v>
      </c>
      <c r="H1290">
        <f>VLOOKUP(B1290,Prekės!$A$2:$E$3000,4,FALSE)</f>
        <v>0</v>
      </c>
      <c r="I1290">
        <f>VLOOKUP(B1290,Prekės!$A$2:$E$3000,5,FALSE)</f>
        <v>0</v>
      </c>
      <c r="J1290">
        <f t="shared" si="41"/>
        <v>0</v>
      </c>
      <c r="K1290">
        <f t="shared" si="42"/>
        <v>-5826.24</v>
      </c>
    </row>
    <row r="1291" spans="1:11">
      <c r="A1291" s="1">
        <f>Atask.AtsOp!A876</f>
        <v>42475</v>
      </c>
      <c r="B1291" t="str">
        <f>Atask.AtsOp!E876</f>
        <v>1110-0005</v>
      </c>
      <c r="C1291" t="str">
        <f>Atask.AtsOp!H876</f>
        <v>Baltas vynas Muscat</v>
      </c>
      <c r="D1291" t="str">
        <f>Atask.AtsOp!N876</f>
        <v>LTR</v>
      </c>
      <c r="E1291" t="str">
        <f>Atask.AtsOp!I876</f>
        <v>Perkelti</v>
      </c>
      <c r="F1291">
        <f>Atask.AtsOp!M876</f>
        <v>5826.24</v>
      </c>
      <c r="G1291">
        <f>VLOOKUP(B1291,Prekės!$A$2:$E$3000,3,FALSE)</f>
        <v>230</v>
      </c>
      <c r="H1291">
        <f>VLOOKUP(B1291,Prekės!$A$2:$E$3000,4,FALSE)</f>
        <v>0</v>
      </c>
      <c r="I1291">
        <f>VLOOKUP(B1291,Prekės!$A$2:$E$3000,5,FALSE)</f>
        <v>0</v>
      </c>
      <c r="J1291">
        <f t="shared" si="41"/>
        <v>0</v>
      </c>
      <c r="K1291">
        <f t="shared" si="42"/>
        <v>5826.24</v>
      </c>
    </row>
    <row r="1292" spans="1:11">
      <c r="A1292" s="1">
        <f>Atask.AtsOp!A877</f>
        <v>42475</v>
      </c>
      <c r="B1292" t="str">
        <f>Atask.AtsOp!E877</f>
        <v>1110-0005</v>
      </c>
      <c r="C1292" t="str">
        <f>Atask.AtsOp!H877</f>
        <v>Baltas vynas Muscat</v>
      </c>
      <c r="D1292" t="str">
        <f>Atask.AtsOp!N877</f>
        <v>LTR</v>
      </c>
      <c r="E1292" t="str">
        <f>Atask.AtsOp!I877</f>
        <v>Perkelti</v>
      </c>
      <c r="F1292">
        <f>Atask.AtsOp!M877</f>
        <v>-2681.04</v>
      </c>
      <c r="G1292">
        <f>VLOOKUP(B1292,Prekės!$A$2:$E$3000,3,FALSE)</f>
        <v>230</v>
      </c>
      <c r="H1292">
        <f>VLOOKUP(B1292,Prekės!$A$2:$E$3000,4,FALSE)</f>
        <v>0</v>
      </c>
      <c r="I1292">
        <f>VLOOKUP(B1292,Prekės!$A$2:$E$3000,5,FALSE)</f>
        <v>0</v>
      </c>
      <c r="J1292">
        <f t="shared" si="41"/>
        <v>0</v>
      </c>
      <c r="K1292">
        <f t="shared" si="42"/>
        <v>-2681.04</v>
      </c>
    </row>
    <row r="1293" spans="1:11">
      <c r="A1293" s="1">
        <f>Atask.AtsOp!A878</f>
        <v>42475</v>
      </c>
      <c r="B1293" t="str">
        <f>Atask.AtsOp!E878</f>
        <v>1110-0005</v>
      </c>
      <c r="C1293" t="str">
        <f>Atask.AtsOp!H878</f>
        <v>Baltas vynas Muscat</v>
      </c>
      <c r="D1293" t="str">
        <f>Atask.AtsOp!N878</f>
        <v>LTR</v>
      </c>
      <c r="E1293" t="str">
        <f>Atask.AtsOp!I878</f>
        <v>Perkelti</v>
      </c>
      <c r="F1293">
        <f>Atask.AtsOp!M878</f>
        <v>2681.04</v>
      </c>
      <c r="G1293">
        <f>VLOOKUP(B1293,Prekės!$A$2:$E$3000,3,FALSE)</f>
        <v>230</v>
      </c>
      <c r="H1293">
        <f>VLOOKUP(B1293,Prekės!$A$2:$E$3000,4,FALSE)</f>
        <v>0</v>
      </c>
      <c r="I1293">
        <f>VLOOKUP(B1293,Prekės!$A$2:$E$3000,5,FALSE)</f>
        <v>0</v>
      </c>
      <c r="J1293">
        <f t="shared" si="41"/>
        <v>0</v>
      </c>
      <c r="K1293">
        <f t="shared" si="42"/>
        <v>2681.04</v>
      </c>
    </row>
    <row r="1294" spans="1:11">
      <c r="A1294" s="1">
        <f>Atask.AtsOp!A879</f>
        <v>42473</v>
      </c>
      <c r="B1294" t="str">
        <f>Atask.AtsOp!E879</f>
        <v>1110-0005</v>
      </c>
      <c r="C1294" t="str">
        <f>Atask.AtsOp!H879</f>
        <v>Baltas vynas Muscat</v>
      </c>
      <c r="D1294" t="str">
        <f>Atask.AtsOp!N879</f>
        <v>LTR</v>
      </c>
      <c r="E1294" t="str">
        <f>Atask.AtsOp!I879</f>
        <v>Perkelti</v>
      </c>
      <c r="F1294">
        <f>Atask.AtsOp!M879</f>
        <v>-21028.21</v>
      </c>
      <c r="G1294">
        <f>VLOOKUP(B1294,Prekės!$A$2:$E$3000,3,FALSE)</f>
        <v>230</v>
      </c>
      <c r="H1294">
        <f>VLOOKUP(B1294,Prekės!$A$2:$E$3000,4,FALSE)</f>
        <v>0</v>
      </c>
      <c r="I1294">
        <f>VLOOKUP(B1294,Prekės!$A$2:$E$3000,5,FALSE)</f>
        <v>0</v>
      </c>
      <c r="J1294">
        <f t="shared" si="41"/>
        <v>0</v>
      </c>
      <c r="K1294">
        <f t="shared" si="42"/>
        <v>-21028.21</v>
      </c>
    </row>
    <row r="1295" spans="1:11">
      <c r="A1295" s="1">
        <f>Atask.AtsOp!A880</f>
        <v>42473</v>
      </c>
      <c r="B1295" t="str">
        <f>Atask.AtsOp!E880</f>
        <v>1110-0005</v>
      </c>
      <c r="C1295" t="str">
        <f>Atask.AtsOp!H880</f>
        <v>Baltas vynas Muscat</v>
      </c>
      <c r="D1295" t="str">
        <f>Atask.AtsOp!N880</f>
        <v>LTR</v>
      </c>
      <c r="E1295" t="str">
        <f>Atask.AtsOp!I880</f>
        <v>Perkelti</v>
      </c>
      <c r="F1295">
        <f>Atask.AtsOp!M880</f>
        <v>21028.21</v>
      </c>
      <c r="G1295">
        <f>VLOOKUP(B1295,Prekės!$A$2:$E$3000,3,FALSE)</f>
        <v>230</v>
      </c>
      <c r="H1295">
        <f>VLOOKUP(B1295,Prekės!$A$2:$E$3000,4,FALSE)</f>
        <v>0</v>
      </c>
      <c r="I1295">
        <f>VLOOKUP(B1295,Prekės!$A$2:$E$3000,5,FALSE)</f>
        <v>0</v>
      </c>
      <c r="J1295">
        <f t="shared" si="41"/>
        <v>0</v>
      </c>
      <c r="K1295">
        <f t="shared" si="42"/>
        <v>21028.21</v>
      </c>
    </row>
    <row r="1296" spans="1:11">
      <c r="A1296" s="1">
        <f>Atask.AtsOp!A881</f>
        <v>42473</v>
      </c>
      <c r="B1296" t="str">
        <f>Atask.AtsOp!E881</f>
        <v>1110-0005</v>
      </c>
      <c r="C1296" t="str">
        <f>Atask.AtsOp!H881</f>
        <v>Baltas vynas Muscat</v>
      </c>
      <c r="D1296" t="str">
        <f>Atask.AtsOp!N881</f>
        <v>LTR</v>
      </c>
      <c r="E1296" t="str">
        <f>Atask.AtsOp!I881</f>
        <v>Perkelti</v>
      </c>
      <c r="F1296">
        <f>Atask.AtsOp!M881</f>
        <v>-39751.97</v>
      </c>
      <c r="G1296">
        <f>VLOOKUP(B1296,Prekės!$A$2:$E$3000,3,FALSE)</f>
        <v>230</v>
      </c>
      <c r="H1296">
        <f>VLOOKUP(B1296,Prekės!$A$2:$E$3000,4,FALSE)</f>
        <v>0</v>
      </c>
      <c r="I1296">
        <f>VLOOKUP(B1296,Prekės!$A$2:$E$3000,5,FALSE)</f>
        <v>0</v>
      </c>
      <c r="J1296">
        <f t="shared" si="41"/>
        <v>0</v>
      </c>
      <c r="K1296">
        <f t="shared" si="42"/>
        <v>-39751.97</v>
      </c>
    </row>
    <row r="1297" spans="1:11">
      <c r="A1297" s="1">
        <f>Atask.AtsOp!A882</f>
        <v>42473</v>
      </c>
      <c r="B1297" t="str">
        <f>Atask.AtsOp!E882</f>
        <v>1110-0005</v>
      </c>
      <c r="C1297" t="str">
        <f>Atask.AtsOp!H882</f>
        <v>Baltas vynas Muscat</v>
      </c>
      <c r="D1297" t="str">
        <f>Atask.AtsOp!N882</f>
        <v>LTR</v>
      </c>
      <c r="E1297" t="str">
        <f>Atask.AtsOp!I882</f>
        <v>Perkelti</v>
      </c>
      <c r="F1297">
        <f>Atask.AtsOp!M882</f>
        <v>39751.97</v>
      </c>
      <c r="G1297">
        <f>VLOOKUP(B1297,Prekės!$A$2:$E$3000,3,FALSE)</f>
        <v>230</v>
      </c>
      <c r="H1297">
        <f>VLOOKUP(B1297,Prekės!$A$2:$E$3000,4,FALSE)</f>
        <v>0</v>
      </c>
      <c r="I1297">
        <f>VLOOKUP(B1297,Prekės!$A$2:$E$3000,5,FALSE)</f>
        <v>0</v>
      </c>
      <c r="J1297">
        <f t="shared" si="41"/>
        <v>0</v>
      </c>
      <c r="K1297">
        <f t="shared" si="42"/>
        <v>39751.97</v>
      </c>
    </row>
    <row r="1298" spans="1:11">
      <c r="A1298" s="1">
        <f>Atask.AtsOp!A883</f>
        <v>42473</v>
      </c>
      <c r="B1298" t="str">
        <f>Atask.AtsOp!E883</f>
        <v>1110-0005</v>
      </c>
      <c r="C1298" t="str">
        <f>Atask.AtsOp!H883</f>
        <v>Baltas vynas Muscat</v>
      </c>
      <c r="D1298" t="str">
        <f>Atask.AtsOp!N883</f>
        <v>LTR</v>
      </c>
      <c r="E1298" t="str">
        <f>Atask.AtsOp!I883</f>
        <v>Gamybos eilutė</v>
      </c>
      <c r="F1298">
        <f>Atask.AtsOp!M883</f>
        <v>-39751.97</v>
      </c>
      <c r="G1298">
        <f>VLOOKUP(B1298,Prekės!$A$2:$E$3000,3,FALSE)</f>
        <v>230</v>
      </c>
      <c r="H1298">
        <f>VLOOKUP(B1298,Prekės!$A$2:$E$3000,4,FALSE)</f>
        <v>0</v>
      </c>
      <c r="I1298">
        <f>VLOOKUP(B1298,Prekės!$A$2:$E$3000,5,FALSE)</f>
        <v>0</v>
      </c>
      <c r="J1298">
        <f t="shared" si="41"/>
        <v>0</v>
      </c>
      <c r="K1298">
        <f t="shared" si="42"/>
        <v>-39751.97</v>
      </c>
    </row>
    <row r="1299" spans="1:11">
      <c r="A1299" s="1">
        <f>Atask.AtsOp!A884</f>
        <v>42473</v>
      </c>
      <c r="B1299" t="str">
        <f>Atask.AtsOp!E884</f>
        <v>1110-0005</v>
      </c>
      <c r="C1299" t="str">
        <f>Atask.AtsOp!H884</f>
        <v>Baltas vynas Muscat</v>
      </c>
      <c r="D1299" t="str">
        <f>Atask.AtsOp!N884</f>
        <v>LTR</v>
      </c>
      <c r="E1299" t="str">
        <f>Atask.AtsOp!I884</f>
        <v>Perkelti</v>
      </c>
      <c r="F1299">
        <f>Atask.AtsOp!M884</f>
        <v>-18723.759999999998</v>
      </c>
      <c r="G1299">
        <f>VLOOKUP(B1299,Prekės!$A$2:$E$3000,3,FALSE)</f>
        <v>230</v>
      </c>
      <c r="H1299">
        <f>VLOOKUP(B1299,Prekės!$A$2:$E$3000,4,FALSE)</f>
        <v>0</v>
      </c>
      <c r="I1299">
        <f>VLOOKUP(B1299,Prekės!$A$2:$E$3000,5,FALSE)</f>
        <v>0</v>
      </c>
      <c r="J1299">
        <f t="shared" si="41"/>
        <v>0</v>
      </c>
      <c r="K1299">
        <f t="shared" si="42"/>
        <v>-18723.759999999998</v>
      </c>
    </row>
    <row r="1300" spans="1:11">
      <c r="A1300" s="1">
        <f>Atask.AtsOp!A885</f>
        <v>42473</v>
      </c>
      <c r="B1300" t="str">
        <f>Atask.AtsOp!E885</f>
        <v>1110-0005</v>
      </c>
      <c r="C1300" t="str">
        <f>Atask.AtsOp!H885</f>
        <v>Baltas vynas Muscat</v>
      </c>
      <c r="D1300" t="str">
        <f>Atask.AtsOp!N885</f>
        <v>LTR</v>
      </c>
      <c r="E1300" t="str">
        <f>Atask.AtsOp!I885</f>
        <v>Perkelti</v>
      </c>
      <c r="F1300">
        <f>Atask.AtsOp!M885</f>
        <v>18723.759999999998</v>
      </c>
      <c r="G1300">
        <f>VLOOKUP(B1300,Prekės!$A$2:$E$3000,3,FALSE)</f>
        <v>230</v>
      </c>
      <c r="H1300">
        <f>VLOOKUP(B1300,Prekės!$A$2:$E$3000,4,FALSE)</f>
        <v>0</v>
      </c>
      <c r="I1300">
        <f>VLOOKUP(B1300,Prekės!$A$2:$E$3000,5,FALSE)</f>
        <v>0</v>
      </c>
      <c r="J1300">
        <f t="shared" si="41"/>
        <v>0</v>
      </c>
      <c r="K1300">
        <f t="shared" si="42"/>
        <v>18723.759999999998</v>
      </c>
    </row>
    <row r="1301" spans="1:11">
      <c r="A1301" s="1">
        <f>Atask.AtsOp!A886</f>
        <v>42489</v>
      </c>
      <c r="B1301" t="str">
        <f>Atask.AtsOp!E886</f>
        <v>1110-0005</v>
      </c>
      <c r="C1301" t="str">
        <f>Atask.AtsOp!H886</f>
        <v>Baltas vynas Muscat</v>
      </c>
      <c r="D1301" t="str">
        <f>Atask.AtsOp!N886</f>
        <v>LTR</v>
      </c>
      <c r="E1301" t="str">
        <f>Atask.AtsOp!I886</f>
        <v>Perkelti</v>
      </c>
      <c r="F1301">
        <f>Atask.AtsOp!M886</f>
        <v>-90.11</v>
      </c>
      <c r="G1301">
        <f>VLOOKUP(B1301,Prekės!$A$2:$E$3000,3,FALSE)</f>
        <v>230</v>
      </c>
      <c r="H1301">
        <f>VLOOKUP(B1301,Prekės!$A$2:$E$3000,4,FALSE)</f>
        <v>0</v>
      </c>
      <c r="I1301">
        <f>VLOOKUP(B1301,Prekės!$A$2:$E$3000,5,FALSE)</f>
        <v>0</v>
      </c>
      <c r="J1301">
        <f t="shared" si="41"/>
        <v>0</v>
      </c>
      <c r="K1301">
        <f t="shared" si="42"/>
        <v>-90.11</v>
      </c>
    </row>
    <row r="1302" spans="1:11">
      <c r="A1302" s="1">
        <f>Atask.AtsOp!A887</f>
        <v>42489</v>
      </c>
      <c r="B1302" t="str">
        <f>Atask.AtsOp!E887</f>
        <v>1110-0005</v>
      </c>
      <c r="C1302" t="str">
        <f>Atask.AtsOp!H887</f>
        <v>Baltas vynas Muscat</v>
      </c>
      <c r="D1302" t="str">
        <f>Atask.AtsOp!N887</f>
        <v>LTR</v>
      </c>
      <c r="E1302" t="str">
        <f>Atask.AtsOp!I887</f>
        <v>Perkelti</v>
      </c>
      <c r="F1302">
        <f>Atask.AtsOp!M887</f>
        <v>90.11</v>
      </c>
      <c r="G1302">
        <f>VLOOKUP(B1302,Prekės!$A$2:$E$3000,3,FALSE)</f>
        <v>230</v>
      </c>
      <c r="H1302">
        <f>VLOOKUP(B1302,Prekės!$A$2:$E$3000,4,FALSE)</f>
        <v>0</v>
      </c>
      <c r="I1302">
        <f>VLOOKUP(B1302,Prekės!$A$2:$E$3000,5,FALSE)</f>
        <v>0</v>
      </c>
      <c r="J1302">
        <f t="shared" si="41"/>
        <v>0</v>
      </c>
      <c r="K1302">
        <f t="shared" si="42"/>
        <v>90.11</v>
      </c>
    </row>
    <row r="1303" spans="1:11">
      <c r="A1303" s="1">
        <f>Atask.AtsOp!A888</f>
        <v>42489</v>
      </c>
      <c r="B1303" t="str">
        <f>Atask.AtsOp!E888</f>
        <v>1110-0005</v>
      </c>
      <c r="C1303" t="str">
        <f>Atask.AtsOp!H888</f>
        <v>Baltas vynas Muscat</v>
      </c>
      <c r="D1303" t="str">
        <f>Atask.AtsOp!N888</f>
        <v>LTR</v>
      </c>
      <c r="E1303" t="str">
        <f>Atask.AtsOp!I888</f>
        <v>Pardavimo užsakymas</v>
      </c>
      <c r="F1303">
        <f>Atask.AtsOp!M888</f>
        <v>-90.11</v>
      </c>
      <c r="G1303">
        <f>VLOOKUP(B1303,Prekės!$A$2:$E$3000,3,FALSE)</f>
        <v>230</v>
      </c>
      <c r="H1303">
        <f>VLOOKUP(B1303,Prekės!$A$2:$E$3000,4,FALSE)</f>
        <v>0</v>
      </c>
      <c r="I1303">
        <f>VLOOKUP(B1303,Prekės!$A$2:$E$3000,5,FALSE)</f>
        <v>0</v>
      </c>
      <c r="J1303">
        <f t="shared" si="41"/>
        <v>0</v>
      </c>
      <c r="K1303">
        <f t="shared" si="42"/>
        <v>-90.11</v>
      </c>
    </row>
    <row r="1304" spans="1:11">
      <c r="A1304" s="1">
        <f>Atask.AtsOp!A889</f>
        <v>42474</v>
      </c>
      <c r="B1304" t="str">
        <f>Atask.AtsOp!E889</f>
        <v>1110-0006</v>
      </c>
      <c r="C1304" t="str">
        <f>Atask.AtsOp!H889</f>
        <v>Parūgštintas baltas vynas</v>
      </c>
      <c r="D1304" t="str">
        <f>Atask.AtsOp!N889</f>
        <v>LTR</v>
      </c>
      <c r="E1304" t="str">
        <f>Atask.AtsOp!I889</f>
        <v>Gamybos eilutė</v>
      </c>
      <c r="F1304">
        <f>Atask.AtsOp!M889</f>
        <v>-33459.300000000003</v>
      </c>
      <c r="G1304">
        <f>VLOOKUP(B1304,Prekės!$A$2:$E$3000,3,FALSE)</f>
        <v>230</v>
      </c>
      <c r="H1304">
        <f>VLOOKUP(B1304,Prekės!$A$2:$E$3000,4,FALSE)</f>
        <v>0</v>
      </c>
      <c r="I1304">
        <f>VLOOKUP(B1304,Prekės!$A$2:$E$3000,5,FALSE)</f>
        <v>0</v>
      </c>
      <c r="J1304">
        <f t="shared" si="41"/>
        <v>0</v>
      </c>
      <c r="K1304">
        <f t="shared" si="42"/>
        <v>-33459.300000000003</v>
      </c>
    </row>
    <row r="1305" spans="1:11">
      <c r="A1305" s="1">
        <f>Atask.AtsOp!A890</f>
        <v>42472</v>
      </c>
      <c r="B1305" t="str">
        <f>Atask.AtsOp!E890</f>
        <v>1110-0006</v>
      </c>
      <c r="C1305" t="str">
        <f>Atask.AtsOp!H890</f>
        <v>Parūgštintas baltas vynas</v>
      </c>
      <c r="D1305" t="str">
        <f>Atask.AtsOp!N890</f>
        <v>LTR</v>
      </c>
      <c r="E1305" t="str">
        <f>Atask.AtsOp!I890</f>
        <v>Perkelti</v>
      </c>
      <c r="F1305">
        <f>Atask.AtsOp!M890</f>
        <v>39325</v>
      </c>
      <c r="G1305">
        <f>VLOOKUP(B1305,Prekės!$A$2:$E$3000,3,FALSE)</f>
        <v>230</v>
      </c>
      <c r="H1305">
        <f>VLOOKUP(B1305,Prekės!$A$2:$E$3000,4,FALSE)</f>
        <v>0</v>
      </c>
      <c r="I1305">
        <f>VLOOKUP(B1305,Prekės!$A$2:$E$3000,5,FALSE)</f>
        <v>0</v>
      </c>
      <c r="J1305">
        <f t="shared" si="41"/>
        <v>0</v>
      </c>
      <c r="K1305">
        <f t="shared" si="42"/>
        <v>39325</v>
      </c>
    </row>
    <row r="1306" spans="1:11">
      <c r="A1306" s="1">
        <f>Atask.AtsOp!A891</f>
        <v>42472</v>
      </c>
      <c r="B1306" t="str">
        <f>Atask.AtsOp!E891</f>
        <v>1110-0006</v>
      </c>
      <c r="C1306" t="str">
        <f>Atask.AtsOp!H891</f>
        <v>Parūgštintas baltas vynas</v>
      </c>
      <c r="D1306" t="str">
        <f>Atask.AtsOp!N891</f>
        <v>LTR</v>
      </c>
      <c r="E1306" t="str">
        <f>Atask.AtsOp!I891</f>
        <v>Perkelti</v>
      </c>
      <c r="F1306">
        <f>Atask.AtsOp!M891</f>
        <v>-39325</v>
      </c>
      <c r="G1306">
        <f>VLOOKUP(B1306,Prekės!$A$2:$E$3000,3,FALSE)</f>
        <v>230</v>
      </c>
      <c r="H1306">
        <f>VLOOKUP(B1306,Prekės!$A$2:$E$3000,4,FALSE)</f>
        <v>0</v>
      </c>
      <c r="I1306">
        <f>VLOOKUP(B1306,Prekės!$A$2:$E$3000,5,FALSE)</f>
        <v>0</v>
      </c>
      <c r="J1306">
        <f t="shared" si="41"/>
        <v>0</v>
      </c>
      <c r="K1306">
        <f t="shared" si="42"/>
        <v>-39325</v>
      </c>
    </row>
    <row r="1307" spans="1:11">
      <c r="A1307" s="1">
        <f>Atask.AtsOp!A892</f>
        <v>42472</v>
      </c>
      <c r="B1307" t="str">
        <f>Atask.AtsOp!E892</f>
        <v>1110-0006</v>
      </c>
      <c r="C1307" t="str">
        <f>Atask.AtsOp!H892</f>
        <v>Parūgštintas baltas vynas</v>
      </c>
      <c r="D1307" t="str">
        <f>Atask.AtsOp!N892</f>
        <v>LTR</v>
      </c>
      <c r="E1307" t="str">
        <f>Atask.AtsOp!I892</f>
        <v>Perkelti</v>
      </c>
      <c r="F1307">
        <f>Atask.AtsOp!M892</f>
        <v>39325</v>
      </c>
      <c r="G1307">
        <f>VLOOKUP(B1307,Prekės!$A$2:$E$3000,3,FALSE)</f>
        <v>230</v>
      </c>
      <c r="H1307">
        <f>VLOOKUP(B1307,Prekės!$A$2:$E$3000,4,FALSE)</f>
        <v>0</v>
      </c>
      <c r="I1307">
        <f>VLOOKUP(B1307,Prekės!$A$2:$E$3000,5,FALSE)</f>
        <v>0</v>
      </c>
      <c r="J1307">
        <f t="shared" si="41"/>
        <v>0</v>
      </c>
      <c r="K1307">
        <f t="shared" si="42"/>
        <v>39325</v>
      </c>
    </row>
    <row r="1308" spans="1:11">
      <c r="A1308" s="1">
        <f>Atask.AtsOp!A893</f>
        <v>42472</v>
      </c>
      <c r="B1308" t="str">
        <f>Atask.AtsOp!E893</f>
        <v>1110-0006</v>
      </c>
      <c r="C1308" t="str">
        <f>Atask.AtsOp!H893</f>
        <v>Parūgštintas baltas vynas</v>
      </c>
      <c r="D1308" t="str">
        <f>Atask.AtsOp!N893</f>
        <v>LTR</v>
      </c>
      <c r="E1308" t="str">
        <f>Atask.AtsOp!I893</f>
        <v>Perkelti</v>
      </c>
      <c r="F1308">
        <f>Atask.AtsOp!M893</f>
        <v>-19.66</v>
      </c>
      <c r="G1308">
        <f>VLOOKUP(B1308,Prekės!$A$2:$E$3000,3,FALSE)</f>
        <v>230</v>
      </c>
      <c r="H1308">
        <f>VLOOKUP(B1308,Prekės!$A$2:$E$3000,4,FALSE)</f>
        <v>0</v>
      </c>
      <c r="I1308">
        <f>VLOOKUP(B1308,Prekės!$A$2:$E$3000,5,FALSE)</f>
        <v>0</v>
      </c>
      <c r="J1308">
        <f t="shared" si="41"/>
        <v>0</v>
      </c>
      <c r="K1308">
        <f t="shared" si="42"/>
        <v>-19.66</v>
      </c>
    </row>
    <row r="1309" spans="1:11">
      <c r="A1309" s="1">
        <f>Atask.AtsOp!A894</f>
        <v>42461</v>
      </c>
      <c r="B1309" t="str">
        <f>Atask.AtsOp!E894</f>
        <v>1110-0006</v>
      </c>
      <c r="C1309" t="str">
        <f>Atask.AtsOp!H894</f>
        <v>Parūgštintas baltas vynas</v>
      </c>
      <c r="D1309" t="str">
        <f>Atask.AtsOp!N894</f>
        <v>LTR</v>
      </c>
      <c r="E1309" t="str">
        <f>Atask.AtsOp!I894</f>
        <v>Gamybos eilutė</v>
      </c>
      <c r="F1309">
        <f>Atask.AtsOp!M894</f>
        <v>-19815.09</v>
      </c>
      <c r="G1309">
        <f>VLOOKUP(B1309,Prekės!$A$2:$E$3000,3,FALSE)</f>
        <v>230</v>
      </c>
      <c r="H1309">
        <f>VLOOKUP(B1309,Prekės!$A$2:$E$3000,4,FALSE)</f>
        <v>0</v>
      </c>
      <c r="I1309">
        <f>VLOOKUP(B1309,Prekės!$A$2:$E$3000,5,FALSE)</f>
        <v>0</v>
      </c>
      <c r="J1309">
        <f t="shared" si="41"/>
        <v>0</v>
      </c>
      <c r="K1309">
        <f t="shared" si="42"/>
        <v>-19815.09</v>
      </c>
    </row>
    <row r="1310" spans="1:11">
      <c r="A1310" s="1">
        <f>Atask.AtsOp!A895</f>
        <v>42475</v>
      </c>
      <c r="B1310" t="str">
        <f>Atask.AtsOp!E895</f>
        <v>1110-0006</v>
      </c>
      <c r="C1310" t="str">
        <f>Atask.AtsOp!H895</f>
        <v>Parūgštintas baltas vynas</v>
      </c>
      <c r="D1310" t="str">
        <f>Atask.AtsOp!N895</f>
        <v>LTR</v>
      </c>
      <c r="E1310" t="str">
        <f>Atask.AtsOp!I895</f>
        <v>Perkelti</v>
      </c>
      <c r="F1310">
        <f>Atask.AtsOp!M895</f>
        <v>-5846.04</v>
      </c>
      <c r="G1310">
        <f>VLOOKUP(B1310,Prekės!$A$2:$E$3000,3,FALSE)</f>
        <v>230</v>
      </c>
      <c r="H1310">
        <f>VLOOKUP(B1310,Prekės!$A$2:$E$3000,4,FALSE)</f>
        <v>0</v>
      </c>
      <c r="I1310">
        <f>VLOOKUP(B1310,Prekės!$A$2:$E$3000,5,FALSE)</f>
        <v>0</v>
      </c>
      <c r="J1310">
        <f t="shared" si="41"/>
        <v>0</v>
      </c>
      <c r="K1310">
        <f t="shared" si="42"/>
        <v>-5846.04</v>
      </c>
    </row>
    <row r="1311" spans="1:11">
      <c r="A1311" s="1">
        <f>Atask.AtsOp!A896</f>
        <v>42475</v>
      </c>
      <c r="B1311" t="str">
        <f>Atask.AtsOp!E896</f>
        <v>1110-0006</v>
      </c>
      <c r="C1311" t="str">
        <f>Atask.AtsOp!H896</f>
        <v>Parūgštintas baltas vynas</v>
      </c>
      <c r="D1311" t="str">
        <f>Atask.AtsOp!N896</f>
        <v>LTR</v>
      </c>
      <c r="E1311" t="str">
        <f>Atask.AtsOp!I896</f>
        <v>Perkelti</v>
      </c>
      <c r="F1311">
        <f>Atask.AtsOp!M896</f>
        <v>5846.04</v>
      </c>
      <c r="G1311">
        <f>VLOOKUP(B1311,Prekės!$A$2:$E$3000,3,FALSE)</f>
        <v>230</v>
      </c>
      <c r="H1311">
        <f>VLOOKUP(B1311,Prekės!$A$2:$E$3000,4,FALSE)</f>
        <v>0</v>
      </c>
      <c r="I1311">
        <f>VLOOKUP(B1311,Prekės!$A$2:$E$3000,5,FALSE)</f>
        <v>0</v>
      </c>
      <c r="J1311">
        <f t="shared" si="41"/>
        <v>0</v>
      </c>
      <c r="K1311">
        <f t="shared" si="42"/>
        <v>5846.04</v>
      </c>
    </row>
    <row r="1312" spans="1:11">
      <c r="A1312" s="1">
        <f>Atask.AtsOp!A897</f>
        <v>42478</v>
      </c>
      <c r="B1312" t="str">
        <f>Atask.AtsOp!E897</f>
        <v>1110-0006</v>
      </c>
      <c r="C1312" t="str">
        <f>Atask.AtsOp!H897</f>
        <v>Parūgštintas baltas vynas</v>
      </c>
      <c r="D1312" t="str">
        <f>Atask.AtsOp!N897</f>
        <v>LTR</v>
      </c>
      <c r="E1312" t="str">
        <f>Atask.AtsOp!I897</f>
        <v>Perkelti</v>
      </c>
      <c r="F1312">
        <f>Atask.AtsOp!M897</f>
        <v>-19825</v>
      </c>
      <c r="G1312">
        <f>VLOOKUP(B1312,Prekės!$A$2:$E$3000,3,FALSE)</f>
        <v>230</v>
      </c>
      <c r="H1312">
        <f>VLOOKUP(B1312,Prekės!$A$2:$E$3000,4,FALSE)</f>
        <v>0</v>
      </c>
      <c r="I1312">
        <f>VLOOKUP(B1312,Prekės!$A$2:$E$3000,5,FALSE)</f>
        <v>0</v>
      </c>
      <c r="J1312">
        <f t="shared" si="41"/>
        <v>0</v>
      </c>
      <c r="K1312">
        <f t="shared" si="42"/>
        <v>-19825</v>
      </c>
    </row>
    <row r="1313" spans="1:11">
      <c r="A1313" s="1">
        <f>Atask.AtsOp!A898</f>
        <v>42478</v>
      </c>
      <c r="B1313" t="str">
        <f>Atask.AtsOp!E898</f>
        <v>1110-0006</v>
      </c>
      <c r="C1313" t="str">
        <f>Atask.AtsOp!H898</f>
        <v>Parūgštintas baltas vynas</v>
      </c>
      <c r="D1313" t="str">
        <f>Atask.AtsOp!N898</f>
        <v>LTR</v>
      </c>
      <c r="E1313" t="str">
        <f>Atask.AtsOp!I898</f>
        <v>Perkelti</v>
      </c>
      <c r="F1313">
        <f>Atask.AtsOp!M898</f>
        <v>19825</v>
      </c>
      <c r="G1313">
        <f>VLOOKUP(B1313,Prekės!$A$2:$E$3000,3,FALSE)</f>
        <v>230</v>
      </c>
      <c r="H1313">
        <f>VLOOKUP(B1313,Prekės!$A$2:$E$3000,4,FALSE)</f>
        <v>0</v>
      </c>
      <c r="I1313">
        <f>VLOOKUP(B1313,Prekės!$A$2:$E$3000,5,FALSE)</f>
        <v>0</v>
      </c>
      <c r="J1313">
        <f t="shared" si="41"/>
        <v>0</v>
      </c>
      <c r="K1313">
        <f t="shared" si="42"/>
        <v>19825</v>
      </c>
    </row>
    <row r="1314" spans="1:11">
      <c r="A1314" s="1">
        <f>Atask.AtsOp!A899</f>
        <v>42478</v>
      </c>
      <c r="B1314" t="str">
        <f>Atask.AtsOp!E899</f>
        <v>1110-0006</v>
      </c>
      <c r="C1314" t="str">
        <f>Atask.AtsOp!H899</f>
        <v>Parūgštintas baltas vynas</v>
      </c>
      <c r="D1314" t="str">
        <f>Atask.AtsOp!N899</f>
        <v>LTR</v>
      </c>
      <c r="E1314" t="str">
        <f>Atask.AtsOp!I899</f>
        <v>Perkelti</v>
      </c>
      <c r="F1314">
        <f>Atask.AtsOp!M899</f>
        <v>-9.91</v>
      </c>
      <c r="G1314">
        <f>VLOOKUP(B1314,Prekės!$A$2:$E$3000,3,FALSE)</f>
        <v>230</v>
      </c>
      <c r="H1314">
        <f>VLOOKUP(B1314,Prekės!$A$2:$E$3000,4,FALSE)</f>
        <v>0</v>
      </c>
      <c r="I1314">
        <f>VLOOKUP(B1314,Prekės!$A$2:$E$3000,5,FALSE)</f>
        <v>0</v>
      </c>
      <c r="J1314">
        <f t="shared" si="41"/>
        <v>0</v>
      </c>
      <c r="K1314">
        <f t="shared" si="42"/>
        <v>-9.91</v>
      </c>
    </row>
    <row r="1315" spans="1:11">
      <c r="A1315" s="1">
        <f>Atask.AtsOp!A900</f>
        <v>42481</v>
      </c>
      <c r="B1315" t="str">
        <f>Atask.AtsOp!E900</f>
        <v>1110-0006</v>
      </c>
      <c r="C1315" t="str">
        <f>Atask.AtsOp!H900</f>
        <v>Parūgštintas baltas vynas</v>
      </c>
      <c r="D1315" t="str">
        <f>Atask.AtsOp!N900</f>
        <v>LTR</v>
      </c>
      <c r="E1315" t="str">
        <f>Atask.AtsOp!I900</f>
        <v>Gamybos eilutė</v>
      </c>
      <c r="F1315">
        <f>Atask.AtsOp!M900</f>
        <v>-19815.09</v>
      </c>
      <c r="G1315">
        <f>VLOOKUP(B1315,Prekės!$A$2:$E$3000,3,FALSE)</f>
        <v>230</v>
      </c>
      <c r="H1315">
        <f>VLOOKUP(B1315,Prekės!$A$2:$E$3000,4,FALSE)</f>
        <v>0</v>
      </c>
      <c r="I1315">
        <f>VLOOKUP(B1315,Prekės!$A$2:$E$3000,5,FALSE)</f>
        <v>0</v>
      </c>
      <c r="J1315">
        <f t="shared" ref="J1315:J1378" si="43">IF(G1315=110,F1315*H1315*I1315,IF(G1315&lt;280,F1315*H1315,F1315*H1315*(I1315/100)))</f>
        <v>0</v>
      </c>
      <c r="K1315">
        <f t="shared" ref="K1315:K1378" si="44">IF(EXACT(D1315,"But."),J1315,F1315)</f>
        <v>-19815.09</v>
      </c>
    </row>
    <row r="1316" spans="1:11">
      <c r="A1316" s="1">
        <f>Atask.AtsOp!A901</f>
        <v>42485</v>
      </c>
      <c r="B1316" t="str">
        <f>Atask.AtsOp!E901</f>
        <v>1110-0006</v>
      </c>
      <c r="C1316" t="str">
        <f>Atask.AtsOp!H901</f>
        <v>Parūgštintas baltas vynas</v>
      </c>
      <c r="D1316" t="str">
        <f>Atask.AtsOp!N901</f>
        <v>LTR</v>
      </c>
      <c r="E1316" t="str">
        <f>Atask.AtsOp!I901</f>
        <v>Perkelti</v>
      </c>
      <c r="F1316">
        <f>Atask.AtsOp!M901</f>
        <v>-19825</v>
      </c>
      <c r="G1316">
        <f>VLOOKUP(B1316,Prekės!$A$2:$E$3000,3,FALSE)</f>
        <v>230</v>
      </c>
      <c r="H1316">
        <f>VLOOKUP(B1316,Prekės!$A$2:$E$3000,4,FALSE)</f>
        <v>0</v>
      </c>
      <c r="I1316">
        <f>VLOOKUP(B1316,Prekės!$A$2:$E$3000,5,FALSE)</f>
        <v>0</v>
      </c>
      <c r="J1316">
        <f t="shared" si="43"/>
        <v>0</v>
      </c>
      <c r="K1316">
        <f t="shared" si="44"/>
        <v>-19825</v>
      </c>
    </row>
    <row r="1317" spans="1:11">
      <c r="A1317" s="1">
        <f>Atask.AtsOp!A902</f>
        <v>42486</v>
      </c>
      <c r="B1317" t="str">
        <f>Atask.AtsOp!E902</f>
        <v>1110-0006</v>
      </c>
      <c r="C1317" t="str">
        <f>Atask.AtsOp!H902</f>
        <v>Parūgštintas baltas vynas</v>
      </c>
      <c r="D1317" t="str">
        <f>Atask.AtsOp!N902</f>
        <v>LTR</v>
      </c>
      <c r="E1317" t="str">
        <f>Atask.AtsOp!I902</f>
        <v>Perkelti</v>
      </c>
      <c r="F1317">
        <f>Atask.AtsOp!M902</f>
        <v>-19825</v>
      </c>
      <c r="G1317">
        <f>VLOOKUP(B1317,Prekės!$A$2:$E$3000,3,FALSE)</f>
        <v>230</v>
      </c>
      <c r="H1317">
        <f>VLOOKUP(B1317,Prekės!$A$2:$E$3000,4,FALSE)</f>
        <v>0</v>
      </c>
      <c r="I1317">
        <f>VLOOKUP(B1317,Prekės!$A$2:$E$3000,5,FALSE)</f>
        <v>0</v>
      </c>
      <c r="J1317">
        <f t="shared" si="43"/>
        <v>0</v>
      </c>
      <c r="K1317">
        <f t="shared" si="44"/>
        <v>-19825</v>
      </c>
    </row>
    <row r="1318" spans="1:11">
      <c r="A1318" s="1">
        <f>Atask.AtsOp!A903</f>
        <v>42478</v>
      </c>
      <c r="B1318" t="str">
        <f>Atask.AtsOp!E903</f>
        <v>1110-0006</v>
      </c>
      <c r="C1318" t="str">
        <f>Atask.AtsOp!H903</f>
        <v>Parūgštintas baltas vynas</v>
      </c>
      <c r="D1318" t="str">
        <f>Atask.AtsOp!N903</f>
        <v>LTR</v>
      </c>
      <c r="E1318" t="str">
        <f>Atask.AtsOp!I903</f>
        <v>Perkelti</v>
      </c>
      <c r="F1318">
        <f>Atask.AtsOp!M903</f>
        <v>19825</v>
      </c>
      <c r="G1318">
        <f>VLOOKUP(B1318,Prekės!$A$2:$E$3000,3,FALSE)</f>
        <v>230</v>
      </c>
      <c r="H1318">
        <f>VLOOKUP(B1318,Prekės!$A$2:$E$3000,4,FALSE)</f>
        <v>0</v>
      </c>
      <c r="I1318">
        <f>VLOOKUP(B1318,Prekės!$A$2:$E$3000,5,FALSE)</f>
        <v>0</v>
      </c>
      <c r="J1318">
        <f t="shared" si="43"/>
        <v>0</v>
      </c>
      <c r="K1318">
        <f t="shared" si="44"/>
        <v>19825</v>
      </c>
    </row>
    <row r="1319" spans="1:11">
      <c r="A1319" s="1">
        <f>Atask.AtsOp!A904</f>
        <v>42481</v>
      </c>
      <c r="B1319" t="str">
        <f>Atask.AtsOp!E904</f>
        <v>1110-0006</v>
      </c>
      <c r="C1319" t="str">
        <f>Atask.AtsOp!H904</f>
        <v>Parūgštintas baltas vynas</v>
      </c>
      <c r="D1319" t="str">
        <f>Atask.AtsOp!N904</f>
        <v>LTR</v>
      </c>
      <c r="E1319" t="str">
        <f>Atask.AtsOp!I904</f>
        <v>Gamybos eilutė</v>
      </c>
      <c r="F1319">
        <f>Atask.AtsOp!M904</f>
        <v>-5846.04</v>
      </c>
      <c r="G1319">
        <f>VLOOKUP(B1319,Prekės!$A$2:$E$3000,3,FALSE)</f>
        <v>230</v>
      </c>
      <c r="H1319">
        <f>VLOOKUP(B1319,Prekės!$A$2:$E$3000,4,FALSE)</f>
        <v>0</v>
      </c>
      <c r="I1319">
        <f>VLOOKUP(B1319,Prekės!$A$2:$E$3000,5,FALSE)</f>
        <v>0</v>
      </c>
      <c r="J1319">
        <f t="shared" si="43"/>
        <v>0</v>
      </c>
      <c r="K1319">
        <f t="shared" si="44"/>
        <v>-5846.04</v>
      </c>
    </row>
    <row r="1320" spans="1:11">
      <c r="A1320" s="1">
        <f>Atask.AtsOp!A905</f>
        <v>42488</v>
      </c>
      <c r="B1320" t="str">
        <f>Atask.AtsOp!E905</f>
        <v>1110-0006</v>
      </c>
      <c r="C1320" t="str">
        <f>Atask.AtsOp!H905</f>
        <v>Parūgštintas baltas vynas</v>
      </c>
      <c r="D1320" t="str">
        <f>Atask.AtsOp!N905</f>
        <v>LTR</v>
      </c>
      <c r="E1320" t="str">
        <f>Atask.AtsOp!I905</f>
        <v>Gamybos eilutė</v>
      </c>
      <c r="F1320">
        <f>Atask.AtsOp!M905</f>
        <v>-19815.09</v>
      </c>
      <c r="G1320">
        <f>VLOOKUP(B1320,Prekės!$A$2:$E$3000,3,FALSE)</f>
        <v>230</v>
      </c>
      <c r="H1320">
        <f>VLOOKUP(B1320,Prekės!$A$2:$E$3000,4,FALSE)</f>
        <v>0</v>
      </c>
      <c r="I1320">
        <f>VLOOKUP(B1320,Prekės!$A$2:$E$3000,5,FALSE)</f>
        <v>0</v>
      </c>
      <c r="J1320">
        <f t="shared" si="43"/>
        <v>0</v>
      </c>
      <c r="K1320">
        <f t="shared" si="44"/>
        <v>-19815.09</v>
      </c>
    </row>
    <row r="1321" spans="1:11">
      <c r="A1321" s="1">
        <f>Atask.AtsOp!A906</f>
        <v>42485</v>
      </c>
      <c r="B1321" t="str">
        <f>Atask.AtsOp!E906</f>
        <v>1110-0006</v>
      </c>
      <c r="C1321" t="str">
        <f>Atask.AtsOp!H906</f>
        <v>Parūgštintas baltas vynas</v>
      </c>
      <c r="D1321" t="str">
        <f>Atask.AtsOp!N906</f>
        <v>LTR</v>
      </c>
      <c r="E1321" t="str">
        <f>Atask.AtsOp!I906</f>
        <v>Perkelti</v>
      </c>
      <c r="F1321">
        <f>Atask.AtsOp!M906</f>
        <v>19825</v>
      </c>
      <c r="G1321">
        <f>VLOOKUP(B1321,Prekės!$A$2:$E$3000,3,FALSE)</f>
        <v>230</v>
      </c>
      <c r="H1321">
        <f>VLOOKUP(B1321,Prekės!$A$2:$E$3000,4,FALSE)</f>
        <v>0</v>
      </c>
      <c r="I1321">
        <f>VLOOKUP(B1321,Prekės!$A$2:$E$3000,5,FALSE)</f>
        <v>0</v>
      </c>
      <c r="J1321">
        <f t="shared" si="43"/>
        <v>0</v>
      </c>
      <c r="K1321">
        <f t="shared" si="44"/>
        <v>19825</v>
      </c>
    </row>
    <row r="1322" spans="1:11">
      <c r="A1322" s="1">
        <f>Atask.AtsOp!A907</f>
        <v>42485</v>
      </c>
      <c r="B1322" t="str">
        <f>Atask.AtsOp!E907</f>
        <v>1110-0006</v>
      </c>
      <c r="C1322" t="str">
        <f>Atask.AtsOp!H907</f>
        <v>Parūgštintas baltas vynas</v>
      </c>
      <c r="D1322" t="str">
        <f>Atask.AtsOp!N907</f>
        <v>LTR</v>
      </c>
      <c r="E1322" t="str">
        <f>Atask.AtsOp!I907</f>
        <v>Perkelti</v>
      </c>
      <c r="F1322">
        <f>Atask.AtsOp!M907</f>
        <v>19825</v>
      </c>
      <c r="G1322">
        <f>VLOOKUP(B1322,Prekės!$A$2:$E$3000,3,FALSE)</f>
        <v>230</v>
      </c>
      <c r="H1322">
        <f>VLOOKUP(B1322,Prekės!$A$2:$E$3000,4,FALSE)</f>
        <v>0</v>
      </c>
      <c r="I1322">
        <f>VLOOKUP(B1322,Prekės!$A$2:$E$3000,5,FALSE)</f>
        <v>0</v>
      </c>
      <c r="J1322">
        <f t="shared" si="43"/>
        <v>0</v>
      </c>
      <c r="K1322">
        <f t="shared" si="44"/>
        <v>19825</v>
      </c>
    </row>
    <row r="1323" spans="1:11">
      <c r="A1323" s="1">
        <f>Atask.AtsOp!A908</f>
        <v>42485</v>
      </c>
      <c r="B1323" t="str">
        <f>Atask.AtsOp!E908</f>
        <v>1110-0006</v>
      </c>
      <c r="C1323" t="str">
        <f>Atask.AtsOp!H908</f>
        <v>Parūgštintas baltas vynas</v>
      </c>
      <c r="D1323" t="str">
        <f>Atask.AtsOp!N908</f>
        <v>LTR</v>
      </c>
      <c r="E1323" t="str">
        <f>Atask.AtsOp!I908</f>
        <v>Perkelti</v>
      </c>
      <c r="F1323">
        <f>Atask.AtsOp!M908</f>
        <v>-9.91</v>
      </c>
      <c r="G1323">
        <f>VLOOKUP(B1323,Prekės!$A$2:$E$3000,3,FALSE)</f>
        <v>230</v>
      </c>
      <c r="H1323">
        <f>VLOOKUP(B1323,Prekės!$A$2:$E$3000,4,FALSE)</f>
        <v>0</v>
      </c>
      <c r="I1323">
        <f>VLOOKUP(B1323,Prekės!$A$2:$E$3000,5,FALSE)</f>
        <v>0</v>
      </c>
      <c r="J1323">
        <f t="shared" si="43"/>
        <v>0</v>
      </c>
      <c r="K1323">
        <f t="shared" si="44"/>
        <v>-9.91</v>
      </c>
    </row>
    <row r="1324" spans="1:11">
      <c r="A1324" s="1">
        <f>Atask.AtsOp!A909</f>
        <v>42488</v>
      </c>
      <c r="B1324" t="str">
        <f>Atask.AtsOp!E909</f>
        <v>1110-0006</v>
      </c>
      <c r="C1324" t="str">
        <f>Atask.AtsOp!H909</f>
        <v>Parūgštintas baltas vynas</v>
      </c>
      <c r="D1324" t="str">
        <f>Atask.AtsOp!N909</f>
        <v>LTR</v>
      </c>
      <c r="E1324" t="str">
        <f>Atask.AtsOp!I909</f>
        <v>Gamybos eilutė</v>
      </c>
      <c r="F1324">
        <f>Atask.AtsOp!M909</f>
        <v>-19815.09</v>
      </c>
      <c r="G1324">
        <f>VLOOKUP(B1324,Prekės!$A$2:$E$3000,3,FALSE)</f>
        <v>230</v>
      </c>
      <c r="H1324">
        <f>VLOOKUP(B1324,Prekės!$A$2:$E$3000,4,FALSE)</f>
        <v>0</v>
      </c>
      <c r="I1324">
        <f>VLOOKUP(B1324,Prekės!$A$2:$E$3000,5,FALSE)</f>
        <v>0</v>
      </c>
      <c r="J1324">
        <f t="shared" si="43"/>
        <v>0</v>
      </c>
      <c r="K1324">
        <f t="shared" si="44"/>
        <v>-19815.09</v>
      </c>
    </row>
    <row r="1325" spans="1:11">
      <c r="A1325" s="1">
        <f>Atask.AtsOp!A910</f>
        <v>42486</v>
      </c>
      <c r="B1325" t="str">
        <f>Atask.AtsOp!E910</f>
        <v>1110-0006</v>
      </c>
      <c r="C1325" t="str">
        <f>Atask.AtsOp!H910</f>
        <v>Parūgštintas baltas vynas</v>
      </c>
      <c r="D1325" t="str">
        <f>Atask.AtsOp!N910</f>
        <v>LTR</v>
      </c>
      <c r="E1325" t="str">
        <f>Atask.AtsOp!I910</f>
        <v>Perkelti</v>
      </c>
      <c r="F1325">
        <f>Atask.AtsOp!M910</f>
        <v>19825</v>
      </c>
      <c r="G1325">
        <f>VLOOKUP(B1325,Prekės!$A$2:$E$3000,3,FALSE)</f>
        <v>230</v>
      </c>
      <c r="H1325">
        <f>VLOOKUP(B1325,Prekės!$A$2:$E$3000,4,FALSE)</f>
        <v>0</v>
      </c>
      <c r="I1325">
        <f>VLOOKUP(B1325,Prekės!$A$2:$E$3000,5,FALSE)</f>
        <v>0</v>
      </c>
      <c r="J1325">
        <f t="shared" si="43"/>
        <v>0</v>
      </c>
      <c r="K1325">
        <f t="shared" si="44"/>
        <v>19825</v>
      </c>
    </row>
    <row r="1326" spans="1:11">
      <c r="A1326" s="1">
        <f>Atask.AtsOp!A911</f>
        <v>42486</v>
      </c>
      <c r="B1326" t="str">
        <f>Atask.AtsOp!E911</f>
        <v>1110-0006</v>
      </c>
      <c r="C1326" t="str">
        <f>Atask.AtsOp!H911</f>
        <v>Parūgštintas baltas vynas</v>
      </c>
      <c r="D1326" t="str">
        <f>Atask.AtsOp!N911</f>
        <v>LTR</v>
      </c>
      <c r="E1326" t="str">
        <f>Atask.AtsOp!I911</f>
        <v>Perkelti</v>
      </c>
      <c r="F1326">
        <f>Atask.AtsOp!M911</f>
        <v>19825</v>
      </c>
      <c r="G1326">
        <f>VLOOKUP(B1326,Prekės!$A$2:$E$3000,3,FALSE)</f>
        <v>230</v>
      </c>
      <c r="H1326">
        <f>VLOOKUP(B1326,Prekės!$A$2:$E$3000,4,FALSE)</f>
        <v>0</v>
      </c>
      <c r="I1326">
        <f>VLOOKUP(B1326,Prekės!$A$2:$E$3000,5,FALSE)</f>
        <v>0</v>
      </c>
      <c r="J1326">
        <f t="shared" si="43"/>
        <v>0</v>
      </c>
      <c r="K1326">
        <f t="shared" si="44"/>
        <v>19825</v>
      </c>
    </row>
    <row r="1327" spans="1:11">
      <c r="A1327" s="1">
        <f>Atask.AtsOp!A912</f>
        <v>42486</v>
      </c>
      <c r="B1327" t="str">
        <f>Atask.AtsOp!E912</f>
        <v>1110-0006</v>
      </c>
      <c r="C1327" t="str">
        <f>Atask.AtsOp!H912</f>
        <v>Parūgštintas baltas vynas</v>
      </c>
      <c r="D1327" t="str">
        <f>Atask.AtsOp!N912</f>
        <v>LTR</v>
      </c>
      <c r="E1327" t="str">
        <f>Atask.AtsOp!I912</f>
        <v>Perkelti</v>
      </c>
      <c r="F1327">
        <f>Atask.AtsOp!M912</f>
        <v>-9.91</v>
      </c>
      <c r="G1327">
        <f>VLOOKUP(B1327,Prekės!$A$2:$E$3000,3,FALSE)</f>
        <v>230</v>
      </c>
      <c r="H1327">
        <f>VLOOKUP(B1327,Prekės!$A$2:$E$3000,4,FALSE)</f>
        <v>0</v>
      </c>
      <c r="I1327">
        <f>VLOOKUP(B1327,Prekės!$A$2:$E$3000,5,FALSE)</f>
        <v>0</v>
      </c>
      <c r="J1327">
        <f t="shared" si="43"/>
        <v>0</v>
      </c>
      <c r="K1327">
        <f t="shared" si="44"/>
        <v>-9.91</v>
      </c>
    </row>
    <row r="1328" spans="1:11">
      <c r="A1328" s="1">
        <f>Atask.AtsOp!A913</f>
        <v>42485</v>
      </c>
      <c r="B1328" t="str">
        <f>Atask.AtsOp!E913</f>
        <v>1110-0006</v>
      </c>
      <c r="C1328" t="str">
        <f>Atask.AtsOp!H913</f>
        <v>Parūgštintas baltas vynas</v>
      </c>
      <c r="D1328" t="str">
        <f>Atask.AtsOp!N913</f>
        <v>LTR</v>
      </c>
      <c r="E1328" t="str">
        <f>Atask.AtsOp!I913</f>
        <v>Perkelti</v>
      </c>
      <c r="F1328">
        <f>Atask.AtsOp!M913</f>
        <v>-19825</v>
      </c>
      <c r="G1328">
        <f>VLOOKUP(B1328,Prekės!$A$2:$E$3000,3,FALSE)</f>
        <v>230</v>
      </c>
      <c r="H1328">
        <f>VLOOKUP(B1328,Prekės!$A$2:$E$3000,4,FALSE)</f>
        <v>0</v>
      </c>
      <c r="I1328">
        <f>VLOOKUP(B1328,Prekės!$A$2:$E$3000,5,FALSE)</f>
        <v>0</v>
      </c>
      <c r="J1328">
        <f t="shared" si="43"/>
        <v>0</v>
      </c>
      <c r="K1328">
        <f t="shared" si="44"/>
        <v>-19825</v>
      </c>
    </row>
    <row r="1329" spans="1:11">
      <c r="A1329" s="1">
        <f>Atask.AtsOp!A914</f>
        <v>42481</v>
      </c>
      <c r="B1329" t="str">
        <f>Atask.AtsOp!E914</f>
        <v>1110-0006</v>
      </c>
      <c r="C1329" t="str">
        <f>Atask.AtsOp!H914</f>
        <v>Parūgštintas baltas vynas</v>
      </c>
      <c r="D1329" t="str">
        <f>Atask.AtsOp!N914</f>
        <v>LTR</v>
      </c>
      <c r="E1329" t="str">
        <f>Atask.AtsOp!I914</f>
        <v>Gamyba</v>
      </c>
      <c r="F1329">
        <f>Atask.AtsOp!M914</f>
        <v>19825</v>
      </c>
      <c r="G1329">
        <f>VLOOKUP(B1329,Prekės!$A$2:$E$3000,3,FALSE)</f>
        <v>230</v>
      </c>
      <c r="H1329">
        <f>VLOOKUP(B1329,Prekės!$A$2:$E$3000,4,FALSE)</f>
        <v>0</v>
      </c>
      <c r="I1329">
        <f>VLOOKUP(B1329,Prekės!$A$2:$E$3000,5,FALSE)</f>
        <v>0</v>
      </c>
      <c r="J1329">
        <f t="shared" si="43"/>
        <v>0</v>
      </c>
      <c r="K1329">
        <f t="shared" si="44"/>
        <v>19825</v>
      </c>
    </row>
    <row r="1330" spans="1:11">
      <c r="A1330" s="1">
        <f>Atask.AtsOp!A915</f>
        <v>42478</v>
      </c>
      <c r="B1330" t="str">
        <f>Atask.AtsOp!E915</f>
        <v>1110-0006</v>
      </c>
      <c r="C1330" t="str">
        <f>Atask.AtsOp!H915</f>
        <v>Parūgštintas baltas vynas</v>
      </c>
      <c r="D1330" t="str">
        <f>Atask.AtsOp!N915</f>
        <v>LTR</v>
      </c>
      <c r="E1330" t="str">
        <f>Atask.AtsOp!I915</f>
        <v>Perkelti</v>
      </c>
      <c r="F1330">
        <f>Atask.AtsOp!M915</f>
        <v>-19825</v>
      </c>
      <c r="G1330">
        <f>VLOOKUP(B1330,Prekės!$A$2:$E$3000,3,FALSE)</f>
        <v>230</v>
      </c>
      <c r="H1330">
        <f>VLOOKUP(B1330,Prekės!$A$2:$E$3000,4,FALSE)</f>
        <v>0</v>
      </c>
      <c r="I1330">
        <f>VLOOKUP(B1330,Prekės!$A$2:$E$3000,5,FALSE)</f>
        <v>0</v>
      </c>
      <c r="J1330">
        <f t="shared" si="43"/>
        <v>0</v>
      </c>
      <c r="K1330">
        <f t="shared" si="44"/>
        <v>-19825</v>
      </c>
    </row>
    <row r="1331" spans="1:11">
      <c r="A1331" s="1">
        <f>Atask.AtsOp!A916</f>
        <v>42468</v>
      </c>
      <c r="B1331" t="str">
        <f>Atask.AtsOp!E916</f>
        <v>1110-0006</v>
      </c>
      <c r="C1331" t="str">
        <f>Atask.AtsOp!H916</f>
        <v>Parūgštintas baltas vynas</v>
      </c>
      <c r="D1331" t="str">
        <f>Atask.AtsOp!N916</f>
        <v>LTR</v>
      </c>
      <c r="E1331" t="str">
        <f>Atask.AtsOp!I916</f>
        <v>Gamyba</v>
      </c>
      <c r="F1331">
        <f>Atask.AtsOp!M916</f>
        <v>39325</v>
      </c>
      <c r="G1331">
        <f>VLOOKUP(B1331,Prekės!$A$2:$E$3000,3,FALSE)</f>
        <v>230</v>
      </c>
      <c r="H1331">
        <f>VLOOKUP(B1331,Prekės!$A$2:$E$3000,4,FALSE)</f>
        <v>0</v>
      </c>
      <c r="I1331">
        <f>VLOOKUP(B1331,Prekės!$A$2:$E$3000,5,FALSE)</f>
        <v>0</v>
      </c>
      <c r="J1331">
        <f t="shared" si="43"/>
        <v>0</v>
      </c>
      <c r="K1331">
        <f t="shared" si="44"/>
        <v>39325</v>
      </c>
    </row>
    <row r="1332" spans="1:11">
      <c r="A1332" s="1">
        <f>Atask.AtsOp!A917</f>
        <v>42472</v>
      </c>
      <c r="B1332" t="str">
        <f>Atask.AtsOp!E917</f>
        <v>1110-0006</v>
      </c>
      <c r="C1332" t="str">
        <f>Atask.AtsOp!H917</f>
        <v>Parūgštintas baltas vynas</v>
      </c>
      <c r="D1332" t="str">
        <f>Atask.AtsOp!N917</f>
        <v>LTR</v>
      </c>
      <c r="E1332" t="str">
        <f>Atask.AtsOp!I917</f>
        <v>Perkelti</v>
      </c>
      <c r="F1332">
        <f>Atask.AtsOp!M917</f>
        <v>-39325</v>
      </c>
      <c r="G1332">
        <f>VLOOKUP(B1332,Prekės!$A$2:$E$3000,3,FALSE)</f>
        <v>230</v>
      </c>
      <c r="H1332">
        <f>VLOOKUP(B1332,Prekės!$A$2:$E$3000,4,FALSE)</f>
        <v>0</v>
      </c>
      <c r="I1332">
        <f>VLOOKUP(B1332,Prekės!$A$2:$E$3000,5,FALSE)</f>
        <v>0</v>
      </c>
      <c r="J1332">
        <f t="shared" si="43"/>
        <v>0</v>
      </c>
      <c r="K1332">
        <f t="shared" si="44"/>
        <v>-39325</v>
      </c>
    </row>
    <row r="1333" spans="1:11">
      <c r="A1333" s="1">
        <f>Atask.AtsOp!A918</f>
        <v>42478</v>
      </c>
      <c r="B1333" t="str">
        <f>Atask.AtsOp!E918</f>
        <v>1110-0006</v>
      </c>
      <c r="C1333" t="str">
        <f>Atask.AtsOp!H918</f>
        <v>Parūgštintas baltas vynas</v>
      </c>
      <c r="D1333" t="str">
        <f>Atask.AtsOp!N918</f>
        <v>LTR</v>
      </c>
      <c r="E1333" t="str">
        <f>Atask.AtsOp!I918</f>
        <v>Gamyba</v>
      </c>
      <c r="F1333">
        <f>Atask.AtsOp!M918</f>
        <v>19825</v>
      </c>
      <c r="G1333">
        <f>VLOOKUP(B1333,Prekės!$A$2:$E$3000,3,FALSE)</f>
        <v>230</v>
      </c>
      <c r="H1333">
        <f>VLOOKUP(B1333,Prekės!$A$2:$E$3000,4,FALSE)</f>
        <v>0</v>
      </c>
      <c r="I1333">
        <f>VLOOKUP(B1333,Prekės!$A$2:$E$3000,5,FALSE)</f>
        <v>0</v>
      </c>
      <c r="J1333">
        <f t="shared" si="43"/>
        <v>0</v>
      </c>
      <c r="K1333">
        <f t="shared" si="44"/>
        <v>19825</v>
      </c>
    </row>
    <row r="1334" spans="1:11">
      <c r="A1334" s="1">
        <f>Atask.AtsOp!A919</f>
        <v>42486</v>
      </c>
      <c r="B1334" t="str">
        <f>Atask.AtsOp!E919</f>
        <v>1110-0006</v>
      </c>
      <c r="C1334" t="str">
        <f>Atask.AtsOp!H919</f>
        <v>Parūgštintas baltas vynas</v>
      </c>
      <c r="D1334" t="str">
        <f>Atask.AtsOp!N919</f>
        <v>LTR</v>
      </c>
      <c r="E1334" t="str">
        <f>Atask.AtsOp!I919</f>
        <v>Gamyba</v>
      </c>
      <c r="F1334">
        <f>Atask.AtsOp!M919</f>
        <v>19825</v>
      </c>
      <c r="G1334">
        <f>VLOOKUP(B1334,Prekės!$A$2:$E$3000,3,FALSE)</f>
        <v>230</v>
      </c>
      <c r="H1334">
        <f>VLOOKUP(B1334,Prekės!$A$2:$E$3000,4,FALSE)</f>
        <v>0</v>
      </c>
      <c r="I1334">
        <f>VLOOKUP(B1334,Prekės!$A$2:$E$3000,5,FALSE)</f>
        <v>0</v>
      </c>
      <c r="J1334">
        <f t="shared" si="43"/>
        <v>0</v>
      </c>
      <c r="K1334">
        <f t="shared" si="44"/>
        <v>19825</v>
      </c>
    </row>
    <row r="1335" spans="1:11">
      <c r="A1335" s="1">
        <f>Atask.AtsOp!A920</f>
        <v>42486</v>
      </c>
      <c r="B1335" t="str">
        <f>Atask.AtsOp!E920</f>
        <v>1110-0006</v>
      </c>
      <c r="C1335" t="str">
        <f>Atask.AtsOp!H920</f>
        <v>Parūgštintas baltas vynas</v>
      </c>
      <c r="D1335" t="str">
        <f>Atask.AtsOp!N920</f>
        <v>LTR</v>
      </c>
      <c r="E1335" t="str">
        <f>Atask.AtsOp!I920</f>
        <v>Perkelti</v>
      </c>
      <c r="F1335">
        <f>Atask.AtsOp!M920</f>
        <v>-19825</v>
      </c>
      <c r="G1335">
        <f>VLOOKUP(B1335,Prekės!$A$2:$E$3000,3,FALSE)</f>
        <v>230</v>
      </c>
      <c r="H1335">
        <f>VLOOKUP(B1335,Prekės!$A$2:$E$3000,4,FALSE)</f>
        <v>0</v>
      </c>
      <c r="I1335">
        <f>VLOOKUP(B1335,Prekės!$A$2:$E$3000,5,FALSE)</f>
        <v>0</v>
      </c>
      <c r="J1335">
        <f t="shared" si="43"/>
        <v>0</v>
      </c>
      <c r="K1335">
        <f t="shared" si="44"/>
        <v>-19825</v>
      </c>
    </row>
    <row r="1336" spans="1:11">
      <c r="A1336" s="1">
        <f>Atask.AtsOp!A921</f>
        <v>42472</v>
      </c>
      <c r="B1336" t="str">
        <f>Atask.AtsOp!E921</f>
        <v>1110-0006</v>
      </c>
      <c r="C1336" t="str">
        <f>Atask.AtsOp!H921</f>
        <v>Parūgštintas baltas vynas</v>
      </c>
      <c r="D1336" t="str">
        <f>Atask.AtsOp!N921</f>
        <v>LTR</v>
      </c>
      <c r="E1336" t="str">
        <f>Atask.AtsOp!I921</f>
        <v>Perkelti</v>
      </c>
      <c r="F1336">
        <f>Atask.AtsOp!M921</f>
        <v>19.66</v>
      </c>
      <c r="G1336">
        <f>VLOOKUP(B1336,Prekės!$A$2:$E$3000,3,FALSE)</f>
        <v>230</v>
      </c>
      <c r="H1336">
        <f>VLOOKUP(B1336,Prekės!$A$2:$E$3000,4,FALSE)</f>
        <v>0</v>
      </c>
      <c r="I1336">
        <f>VLOOKUP(B1336,Prekės!$A$2:$E$3000,5,FALSE)</f>
        <v>0</v>
      </c>
      <c r="J1336">
        <f t="shared" si="43"/>
        <v>0</v>
      </c>
      <c r="K1336">
        <f t="shared" si="44"/>
        <v>19.66</v>
      </c>
    </row>
    <row r="1337" spans="1:11">
      <c r="A1337" s="1">
        <f>Atask.AtsOp!A922</f>
        <v>42478</v>
      </c>
      <c r="B1337" t="str">
        <f>Atask.AtsOp!E922</f>
        <v>1110-0006</v>
      </c>
      <c r="C1337" t="str">
        <f>Atask.AtsOp!H922</f>
        <v>Parūgštintas baltas vynas</v>
      </c>
      <c r="D1337" t="str">
        <f>Atask.AtsOp!N922</f>
        <v>LTR</v>
      </c>
      <c r="E1337" t="str">
        <f>Atask.AtsOp!I922</f>
        <v>Perkelti</v>
      </c>
      <c r="F1337">
        <f>Atask.AtsOp!M922</f>
        <v>9.91</v>
      </c>
      <c r="G1337">
        <f>VLOOKUP(B1337,Prekės!$A$2:$E$3000,3,FALSE)</f>
        <v>230</v>
      </c>
      <c r="H1337">
        <f>VLOOKUP(B1337,Prekės!$A$2:$E$3000,4,FALSE)</f>
        <v>0</v>
      </c>
      <c r="I1337">
        <f>VLOOKUP(B1337,Prekės!$A$2:$E$3000,5,FALSE)</f>
        <v>0</v>
      </c>
      <c r="J1337">
        <f t="shared" si="43"/>
        <v>0</v>
      </c>
      <c r="K1337">
        <f t="shared" si="44"/>
        <v>9.91</v>
      </c>
    </row>
    <row r="1338" spans="1:11">
      <c r="A1338" s="1">
        <f>Atask.AtsOp!A923</f>
        <v>42485</v>
      </c>
      <c r="B1338" t="str">
        <f>Atask.AtsOp!E923</f>
        <v>1110-0006</v>
      </c>
      <c r="C1338" t="str">
        <f>Atask.AtsOp!H923</f>
        <v>Parūgštintas baltas vynas</v>
      </c>
      <c r="D1338" t="str">
        <f>Atask.AtsOp!N923</f>
        <v>LTR</v>
      </c>
      <c r="E1338" t="str">
        <f>Atask.AtsOp!I923</f>
        <v>Perkelti</v>
      </c>
      <c r="F1338">
        <f>Atask.AtsOp!M923</f>
        <v>9.91</v>
      </c>
      <c r="G1338">
        <f>VLOOKUP(B1338,Prekės!$A$2:$E$3000,3,FALSE)</f>
        <v>230</v>
      </c>
      <c r="H1338">
        <f>VLOOKUP(B1338,Prekės!$A$2:$E$3000,4,FALSE)</f>
        <v>0</v>
      </c>
      <c r="I1338">
        <f>VLOOKUP(B1338,Prekės!$A$2:$E$3000,5,FALSE)</f>
        <v>0</v>
      </c>
      <c r="J1338">
        <f t="shared" si="43"/>
        <v>0</v>
      </c>
      <c r="K1338">
        <f t="shared" si="44"/>
        <v>9.91</v>
      </c>
    </row>
    <row r="1339" spans="1:11">
      <c r="A1339" s="1">
        <f>Atask.AtsOp!A924</f>
        <v>42486</v>
      </c>
      <c r="B1339" t="str">
        <f>Atask.AtsOp!E924</f>
        <v>1110-0006</v>
      </c>
      <c r="C1339" t="str">
        <f>Atask.AtsOp!H924</f>
        <v>Parūgštintas baltas vynas</v>
      </c>
      <c r="D1339" t="str">
        <f>Atask.AtsOp!N924</f>
        <v>LTR</v>
      </c>
      <c r="E1339" t="str">
        <f>Atask.AtsOp!I924</f>
        <v>Perkelti</v>
      </c>
      <c r="F1339">
        <f>Atask.AtsOp!M924</f>
        <v>9.91</v>
      </c>
      <c r="G1339">
        <f>VLOOKUP(B1339,Prekės!$A$2:$E$3000,3,FALSE)</f>
        <v>230</v>
      </c>
      <c r="H1339">
        <f>VLOOKUP(B1339,Prekės!$A$2:$E$3000,4,FALSE)</f>
        <v>0</v>
      </c>
      <c r="I1339">
        <f>VLOOKUP(B1339,Prekės!$A$2:$E$3000,5,FALSE)</f>
        <v>0</v>
      </c>
      <c r="J1339">
        <f t="shared" si="43"/>
        <v>0</v>
      </c>
      <c r="K1339">
        <f t="shared" si="44"/>
        <v>9.91</v>
      </c>
    </row>
    <row r="1340" spans="1:11">
      <c r="A1340" s="1">
        <f>Atask.AtsOp!A925</f>
        <v>42489</v>
      </c>
      <c r="B1340" t="str">
        <f>Atask.AtsOp!E925</f>
        <v>1110-0006</v>
      </c>
      <c r="C1340" t="str">
        <f>Atask.AtsOp!H925</f>
        <v>Parūgštintas baltas vynas</v>
      </c>
      <c r="D1340" t="str">
        <f>Atask.AtsOp!N925</f>
        <v>LTR</v>
      </c>
      <c r="E1340" t="str">
        <f>Atask.AtsOp!I925</f>
        <v>Pardavimo užsakymas</v>
      </c>
      <c r="F1340">
        <f>Atask.AtsOp!M925</f>
        <v>-19.66</v>
      </c>
      <c r="G1340">
        <f>VLOOKUP(B1340,Prekės!$A$2:$E$3000,3,FALSE)</f>
        <v>230</v>
      </c>
      <c r="H1340">
        <f>VLOOKUP(B1340,Prekės!$A$2:$E$3000,4,FALSE)</f>
        <v>0</v>
      </c>
      <c r="I1340">
        <f>VLOOKUP(B1340,Prekės!$A$2:$E$3000,5,FALSE)</f>
        <v>0</v>
      </c>
      <c r="J1340">
        <f t="shared" si="43"/>
        <v>0</v>
      </c>
      <c r="K1340">
        <f t="shared" si="44"/>
        <v>-19.66</v>
      </c>
    </row>
    <row r="1341" spans="1:11">
      <c r="A1341" s="1">
        <f>Atask.AtsOp!A926</f>
        <v>42489</v>
      </c>
      <c r="B1341" t="str">
        <f>Atask.AtsOp!E926</f>
        <v>1110-0006</v>
      </c>
      <c r="C1341" t="str">
        <f>Atask.AtsOp!H926</f>
        <v>Parūgštintas baltas vynas</v>
      </c>
      <c r="D1341" t="str">
        <f>Atask.AtsOp!N926</f>
        <v>LTR</v>
      </c>
      <c r="E1341" t="str">
        <f>Atask.AtsOp!I926</f>
        <v>Pardavimo užsakymas</v>
      </c>
      <c r="F1341">
        <f>Atask.AtsOp!M926</f>
        <v>-9.91</v>
      </c>
      <c r="G1341">
        <f>VLOOKUP(B1341,Prekės!$A$2:$E$3000,3,FALSE)</f>
        <v>230</v>
      </c>
      <c r="H1341">
        <f>VLOOKUP(B1341,Prekės!$A$2:$E$3000,4,FALSE)</f>
        <v>0</v>
      </c>
      <c r="I1341">
        <f>VLOOKUP(B1341,Prekės!$A$2:$E$3000,5,FALSE)</f>
        <v>0</v>
      </c>
      <c r="J1341">
        <f t="shared" si="43"/>
        <v>0</v>
      </c>
      <c r="K1341">
        <f t="shared" si="44"/>
        <v>-9.91</v>
      </c>
    </row>
    <row r="1342" spans="1:11">
      <c r="A1342" s="1">
        <f>Atask.AtsOp!A927</f>
        <v>42489</v>
      </c>
      <c r="B1342" t="str">
        <f>Atask.AtsOp!E927</f>
        <v>1110-0006</v>
      </c>
      <c r="C1342" t="str">
        <f>Atask.AtsOp!H927</f>
        <v>Parūgštintas baltas vynas</v>
      </c>
      <c r="D1342" t="str">
        <f>Atask.AtsOp!N927</f>
        <v>LTR</v>
      </c>
      <c r="E1342" t="str">
        <f>Atask.AtsOp!I927</f>
        <v>Pardavimo užsakymas</v>
      </c>
      <c r="F1342">
        <f>Atask.AtsOp!M927</f>
        <v>-9.91</v>
      </c>
      <c r="G1342">
        <f>VLOOKUP(B1342,Prekės!$A$2:$E$3000,3,FALSE)</f>
        <v>230</v>
      </c>
      <c r="H1342">
        <f>VLOOKUP(B1342,Prekės!$A$2:$E$3000,4,FALSE)</f>
        <v>0</v>
      </c>
      <c r="I1342">
        <f>VLOOKUP(B1342,Prekės!$A$2:$E$3000,5,FALSE)</f>
        <v>0</v>
      </c>
      <c r="J1342">
        <f t="shared" si="43"/>
        <v>0</v>
      </c>
      <c r="K1342">
        <f t="shared" si="44"/>
        <v>-9.91</v>
      </c>
    </row>
    <row r="1343" spans="1:11">
      <c r="A1343" s="1">
        <f>Atask.AtsOp!A928</f>
        <v>42489</v>
      </c>
      <c r="B1343" t="str">
        <f>Atask.AtsOp!E928</f>
        <v>1110-0006</v>
      </c>
      <c r="C1343" t="str">
        <f>Atask.AtsOp!H928</f>
        <v>Parūgštintas baltas vynas</v>
      </c>
      <c r="D1343" t="str">
        <f>Atask.AtsOp!N928</f>
        <v>LTR</v>
      </c>
      <c r="E1343" t="str">
        <f>Atask.AtsOp!I928</f>
        <v>Pardavimo užsakymas</v>
      </c>
      <c r="F1343">
        <f>Atask.AtsOp!M928</f>
        <v>-9.91</v>
      </c>
      <c r="G1343">
        <f>VLOOKUP(B1343,Prekės!$A$2:$E$3000,3,FALSE)</f>
        <v>230</v>
      </c>
      <c r="H1343">
        <f>VLOOKUP(B1343,Prekės!$A$2:$E$3000,4,FALSE)</f>
        <v>0</v>
      </c>
      <c r="I1343">
        <f>VLOOKUP(B1343,Prekės!$A$2:$E$3000,5,FALSE)</f>
        <v>0</v>
      </c>
      <c r="J1343">
        <f t="shared" si="43"/>
        <v>0</v>
      </c>
      <c r="K1343">
        <f t="shared" si="44"/>
        <v>-9.91</v>
      </c>
    </row>
    <row r="1344" spans="1:11">
      <c r="A1344" s="1">
        <f>Atask.AtsOp!A929</f>
        <v>42489</v>
      </c>
      <c r="B1344" t="str">
        <f>Atask.AtsOp!E929</f>
        <v>1111-0002</v>
      </c>
      <c r="C1344" t="str">
        <f>Atask.AtsOp!H929</f>
        <v>Raudonas vynas Cabernet Sauvignon</v>
      </c>
      <c r="D1344" t="str">
        <f>Atask.AtsOp!N929</f>
        <v>LTR</v>
      </c>
      <c r="E1344" t="str">
        <f>Atask.AtsOp!I929</f>
        <v>Perkelti</v>
      </c>
      <c r="F1344">
        <f>Atask.AtsOp!M929</f>
        <v>-14.42</v>
      </c>
      <c r="G1344">
        <f>VLOOKUP(B1344,Prekės!$A$2:$E$3000,3,FALSE)</f>
        <v>230</v>
      </c>
      <c r="H1344">
        <f>VLOOKUP(B1344,Prekės!$A$2:$E$3000,4,FALSE)</f>
        <v>0</v>
      </c>
      <c r="I1344">
        <f>VLOOKUP(B1344,Prekės!$A$2:$E$3000,5,FALSE)</f>
        <v>0</v>
      </c>
      <c r="J1344">
        <f t="shared" si="43"/>
        <v>0</v>
      </c>
      <c r="K1344">
        <f t="shared" si="44"/>
        <v>-14.42</v>
      </c>
    </row>
    <row r="1345" spans="1:11">
      <c r="A1345" s="1">
        <f>Atask.AtsOp!A930</f>
        <v>42489</v>
      </c>
      <c r="B1345" t="str">
        <f>Atask.AtsOp!E930</f>
        <v>1111-0002</v>
      </c>
      <c r="C1345" t="str">
        <f>Atask.AtsOp!H930</f>
        <v>Raudonas vynas Cabernet Sauvignon</v>
      </c>
      <c r="D1345" t="str">
        <f>Atask.AtsOp!N930</f>
        <v>LTR</v>
      </c>
      <c r="E1345" t="str">
        <f>Atask.AtsOp!I930</f>
        <v>Perkelti</v>
      </c>
      <c r="F1345">
        <f>Atask.AtsOp!M930</f>
        <v>14.42</v>
      </c>
      <c r="G1345">
        <f>VLOOKUP(B1345,Prekės!$A$2:$E$3000,3,FALSE)</f>
        <v>230</v>
      </c>
      <c r="H1345">
        <f>VLOOKUP(B1345,Prekės!$A$2:$E$3000,4,FALSE)</f>
        <v>0</v>
      </c>
      <c r="I1345">
        <f>VLOOKUP(B1345,Prekės!$A$2:$E$3000,5,FALSE)</f>
        <v>0</v>
      </c>
      <c r="J1345">
        <f t="shared" si="43"/>
        <v>0</v>
      </c>
      <c r="K1345">
        <f t="shared" si="44"/>
        <v>14.42</v>
      </c>
    </row>
    <row r="1346" spans="1:11">
      <c r="A1346" s="1">
        <f>Atask.AtsOp!A931</f>
        <v>42489</v>
      </c>
      <c r="B1346" t="str">
        <f>Atask.AtsOp!E931</f>
        <v>1111-0002</v>
      </c>
      <c r="C1346" t="str">
        <f>Atask.AtsOp!H931</f>
        <v>Raudonas vynas Cabernet Sauvignon</v>
      </c>
      <c r="D1346" t="str">
        <f>Atask.AtsOp!N931</f>
        <v>LTR</v>
      </c>
      <c r="E1346" t="str">
        <f>Atask.AtsOp!I931</f>
        <v>Pardavimo užsakymas</v>
      </c>
      <c r="F1346">
        <f>Atask.AtsOp!M931</f>
        <v>-14.42</v>
      </c>
      <c r="G1346">
        <f>VLOOKUP(B1346,Prekės!$A$2:$E$3000,3,FALSE)</f>
        <v>230</v>
      </c>
      <c r="H1346">
        <f>VLOOKUP(B1346,Prekės!$A$2:$E$3000,4,FALSE)</f>
        <v>0</v>
      </c>
      <c r="I1346">
        <f>VLOOKUP(B1346,Prekės!$A$2:$E$3000,5,FALSE)</f>
        <v>0</v>
      </c>
      <c r="J1346">
        <f t="shared" si="43"/>
        <v>0</v>
      </c>
      <c r="K1346">
        <f t="shared" si="44"/>
        <v>-14.42</v>
      </c>
    </row>
    <row r="1347" spans="1:11">
      <c r="A1347" s="1">
        <f>Atask.AtsOp!A932</f>
        <v>42474</v>
      </c>
      <c r="B1347" t="str">
        <f>Atask.AtsOp!E932</f>
        <v>1111-0003</v>
      </c>
      <c r="C1347" t="str">
        <f>Atask.AtsOp!H932</f>
        <v>Raudonas vynas Tempranillo</v>
      </c>
      <c r="D1347" t="str">
        <f>Atask.AtsOp!N932</f>
        <v>LTR</v>
      </c>
      <c r="E1347" t="str">
        <f>Atask.AtsOp!I932</f>
        <v>Perkelti</v>
      </c>
      <c r="F1347">
        <f>Atask.AtsOp!M932</f>
        <v>-1317.07</v>
      </c>
      <c r="G1347">
        <f>VLOOKUP(B1347,Prekės!$A$2:$E$3000,3,FALSE)</f>
        <v>230</v>
      </c>
      <c r="H1347">
        <f>VLOOKUP(B1347,Prekės!$A$2:$E$3000,4,FALSE)</f>
        <v>0</v>
      </c>
      <c r="I1347">
        <f>VLOOKUP(B1347,Prekės!$A$2:$E$3000,5,FALSE)</f>
        <v>0</v>
      </c>
      <c r="J1347">
        <f t="shared" si="43"/>
        <v>0</v>
      </c>
      <c r="K1347">
        <f t="shared" si="44"/>
        <v>-1317.07</v>
      </c>
    </row>
    <row r="1348" spans="1:11">
      <c r="A1348" s="1">
        <f>Atask.AtsOp!A933</f>
        <v>42474</v>
      </c>
      <c r="B1348" t="str">
        <f>Atask.AtsOp!E933</f>
        <v>1111-0003</v>
      </c>
      <c r="C1348" t="str">
        <f>Atask.AtsOp!H933</f>
        <v>Raudonas vynas Tempranillo</v>
      </c>
      <c r="D1348" t="str">
        <f>Atask.AtsOp!N933</f>
        <v>LTR</v>
      </c>
      <c r="E1348" t="str">
        <f>Atask.AtsOp!I933</f>
        <v>Perkelti</v>
      </c>
      <c r="F1348">
        <f>Atask.AtsOp!M933</f>
        <v>1317.07</v>
      </c>
      <c r="G1348">
        <f>VLOOKUP(B1348,Prekės!$A$2:$E$3000,3,FALSE)</f>
        <v>230</v>
      </c>
      <c r="H1348">
        <f>VLOOKUP(B1348,Prekės!$A$2:$E$3000,4,FALSE)</f>
        <v>0</v>
      </c>
      <c r="I1348">
        <f>VLOOKUP(B1348,Prekės!$A$2:$E$3000,5,FALSE)</f>
        <v>0</v>
      </c>
      <c r="J1348">
        <f t="shared" si="43"/>
        <v>0</v>
      </c>
      <c r="K1348">
        <f t="shared" si="44"/>
        <v>1317.07</v>
      </c>
    </row>
    <row r="1349" spans="1:11">
      <c r="A1349" s="1">
        <f>Atask.AtsOp!A934</f>
        <v>42474</v>
      </c>
      <c r="B1349" t="str">
        <f>Atask.AtsOp!E934</f>
        <v>1111-0003</v>
      </c>
      <c r="C1349" t="str">
        <f>Atask.AtsOp!H934</f>
        <v>Raudonas vynas Tempranillo</v>
      </c>
      <c r="D1349" t="str">
        <f>Atask.AtsOp!N934</f>
        <v>LTR</v>
      </c>
      <c r="E1349" t="str">
        <f>Atask.AtsOp!I934</f>
        <v>Perkelti</v>
      </c>
      <c r="F1349">
        <f>Atask.AtsOp!M934</f>
        <v>-0.66</v>
      </c>
      <c r="G1349">
        <f>VLOOKUP(B1349,Prekės!$A$2:$E$3000,3,FALSE)</f>
        <v>230</v>
      </c>
      <c r="H1349">
        <f>VLOOKUP(B1349,Prekės!$A$2:$E$3000,4,FALSE)</f>
        <v>0</v>
      </c>
      <c r="I1349">
        <f>VLOOKUP(B1349,Prekės!$A$2:$E$3000,5,FALSE)</f>
        <v>0</v>
      </c>
      <c r="J1349">
        <f t="shared" si="43"/>
        <v>0</v>
      </c>
      <c r="K1349">
        <f t="shared" si="44"/>
        <v>-0.66</v>
      </c>
    </row>
    <row r="1350" spans="1:11">
      <c r="A1350" s="1">
        <f>Atask.AtsOp!A935</f>
        <v>42474</v>
      </c>
      <c r="B1350" t="str">
        <f>Atask.AtsOp!E935</f>
        <v>1111-0003</v>
      </c>
      <c r="C1350" t="str">
        <f>Atask.AtsOp!H935</f>
        <v>Raudonas vynas Tempranillo</v>
      </c>
      <c r="D1350" t="str">
        <f>Atask.AtsOp!N935</f>
        <v>LTR</v>
      </c>
      <c r="E1350" t="str">
        <f>Atask.AtsOp!I935</f>
        <v>Perkelti</v>
      </c>
      <c r="F1350">
        <f>Atask.AtsOp!M935</f>
        <v>1317.07</v>
      </c>
      <c r="G1350">
        <f>VLOOKUP(B1350,Prekės!$A$2:$E$3000,3,FALSE)</f>
        <v>230</v>
      </c>
      <c r="H1350">
        <f>VLOOKUP(B1350,Prekės!$A$2:$E$3000,4,FALSE)</f>
        <v>0</v>
      </c>
      <c r="I1350">
        <f>VLOOKUP(B1350,Prekės!$A$2:$E$3000,5,FALSE)</f>
        <v>0</v>
      </c>
      <c r="J1350">
        <f t="shared" si="43"/>
        <v>0</v>
      </c>
      <c r="K1350">
        <f t="shared" si="44"/>
        <v>1317.07</v>
      </c>
    </row>
    <row r="1351" spans="1:11">
      <c r="A1351" s="1">
        <f>Atask.AtsOp!A936</f>
        <v>42478</v>
      </c>
      <c r="B1351" t="str">
        <f>Atask.AtsOp!E936</f>
        <v>1111-0003</v>
      </c>
      <c r="C1351" t="str">
        <f>Atask.AtsOp!H936</f>
        <v>Raudonas vynas Tempranillo</v>
      </c>
      <c r="D1351" t="str">
        <f>Atask.AtsOp!N936</f>
        <v>LTR</v>
      </c>
      <c r="E1351" t="str">
        <f>Atask.AtsOp!I936</f>
        <v>Gamybos eilutė</v>
      </c>
      <c r="F1351">
        <f>Atask.AtsOp!M936</f>
        <v>-1316.41</v>
      </c>
      <c r="G1351">
        <f>VLOOKUP(B1351,Prekės!$A$2:$E$3000,3,FALSE)</f>
        <v>230</v>
      </c>
      <c r="H1351">
        <f>VLOOKUP(B1351,Prekės!$A$2:$E$3000,4,FALSE)</f>
        <v>0</v>
      </c>
      <c r="I1351">
        <f>VLOOKUP(B1351,Prekės!$A$2:$E$3000,5,FALSE)</f>
        <v>0</v>
      </c>
      <c r="J1351">
        <f t="shared" si="43"/>
        <v>0</v>
      </c>
      <c r="K1351">
        <f t="shared" si="44"/>
        <v>-1316.41</v>
      </c>
    </row>
    <row r="1352" spans="1:11">
      <c r="A1352" s="1">
        <f>Atask.AtsOp!A937</f>
        <v>42474</v>
      </c>
      <c r="B1352" t="str">
        <f>Atask.AtsOp!E937</f>
        <v>1111-0003</v>
      </c>
      <c r="C1352" t="str">
        <f>Atask.AtsOp!H937</f>
        <v>Raudonas vynas Tempranillo</v>
      </c>
      <c r="D1352" t="str">
        <f>Atask.AtsOp!N937</f>
        <v>LTR</v>
      </c>
      <c r="E1352" t="str">
        <f>Atask.AtsOp!I937</f>
        <v>Perkelti</v>
      </c>
      <c r="F1352">
        <f>Atask.AtsOp!M937</f>
        <v>-1317.07</v>
      </c>
      <c r="G1352">
        <f>VLOOKUP(B1352,Prekės!$A$2:$E$3000,3,FALSE)</f>
        <v>230</v>
      </c>
      <c r="H1352">
        <f>VLOOKUP(B1352,Prekės!$A$2:$E$3000,4,FALSE)</f>
        <v>0</v>
      </c>
      <c r="I1352">
        <f>VLOOKUP(B1352,Prekės!$A$2:$E$3000,5,FALSE)</f>
        <v>0</v>
      </c>
      <c r="J1352">
        <f t="shared" si="43"/>
        <v>0</v>
      </c>
      <c r="K1352">
        <f t="shared" si="44"/>
        <v>-1317.07</v>
      </c>
    </row>
    <row r="1353" spans="1:11">
      <c r="A1353" s="1">
        <f>Atask.AtsOp!A938</f>
        <v>42475</v>
      </c>
      <c r="B1353" t="str">
        <f>Atask.AtsOp!E938</f>
        <v>1111-0003</v>
      </c>
      <c r="C1353" t="str">
        <f>Atask.AtsOp!H938</f>
        <v>Raudonas vynas Tempranillo</v>
      </c>
      <c r="D1353" t="str">
        <f>Atask.AtsOp!N938</f>
        <v>LTR</v>
      </c>
      <c r="E1353" t="str">
        <f>Atask.AtsOp!I938</f>
        <v>Perkelti</v>
      </c>
      <c r="F1353">
        <f>Atask.AtsOp!M938</f>
        <v>-16490.86</v>
      </c>
      <c r="G1353">
        <f>VLOOKUP(B1353,Prekės!$A$2:$E$3000,3,FALSE)</f>
        <v>230</v>
      </c>
      <c r="H1353">
        <f>VLOOKUP(B1353,Prekės!$A$2:$E$3000,4,FALSE)</f>
        <v>0</v>
      </c>
      <c r="I1353">
        <f>VLOOKUP(B1353,Prekės!$A$2:$E$3000,5,FALSE)</f>
        <v>0</v>
      </c>
      <c r="J1353">
        <f t="shared" si="43"/>
        <v>0</v>
      </c>
      <c r="K1353">
        <f t="shared" si="44"/>
        <v>-16490.86</v>
      </c>
    </row>
    <row r="1354" spans="1:11">
      <c r="A1354" s="1">
        <f>Atask.AtsOp!A939</f>
        <v>42475</v>
      </c>
      <c r="B1354" t="str">
        <f>Atask.AtsOp!E939</f>
        <v>1111-0003</v>
      </c>
      <c r="C1354" t="str">
        <f>Atask.AtsOp!H939</f>
        <v>Raudonas vynas Tempranillo</v>
      </c>
      <c r="D1354" t="str">
        <f>Atask.AtsOp!N939</f>
        <v>LTR</v>
      </c>
      <c r="E1354" t="str">
        <f>Atask.AtsOp!I939</f>
        <v>Perkelti</v>
      </c>
      <c r="F1354">
        <f>Atask.AtsOp!M939</f>
        <v>16490.86</v>
      </c>
      <c r="G1354">
        <f>VLOOKUP(B1354,Prekės!$A$2:$E$3000,3,FALSE)</f>
        <v>230</v>
      </c>
      <c r="H1354">
        <f>VLOOKUP(B1354,Prekės!$A$2:$E$3000,4,FALSE)</f>
        <v>0</v>
      </c>
      <c r="I1354">
        <f>VLOOKUP(B1354,Prekės!$A$2:$E$3000,5,FALSE)</f>
        <v>0</v>
      </c>
      <c r="J1354">
        <f t="shared" si="43"/>
        <v>0</v>
      </c>
      <c r="K1354">
        <f t="shared" si="44"/>
        <v>16490.86</v>
      </c>
    </row>
    <row r="1355" spans="1:11">
      <c r="A1355" s="1">
        <f>Atask.AtsOp!A940</f>
        <v>42474</v>
      </c>
      <c r="B1355" t="str">
        <f>Atask.AtsOp!E940</f>
        <v>1111-0003</v>
      </c>
      <c r="C1355" t="str">
        <f>Atask.AtsOp!H940</f>
        <v>Raudonas vynas Tempranillo</v>
      </c>
      <c r="D1355" t="str">
        <f>Atask.AtsOp!N940</f>
        <v>LTR</v>
      </c>
      <c r="E1355" t="str">
        <f>Atask.AtsOp!I940</f>
        <v>Perkelti</v>
      </c>
      <c r="F1355">
        <f>Atask.AtsOp!M940</f>
        <v>-1317.07</v>
      </c>
      <c r="G1355">
        <f>VLOOKUP(B1355,Prekės!$A$2:$E$3000,3,FALSE)</f>
        <v>230</v>
      </c>
      <c r="H1355">
        <f>VLOOKUP(B1355,Prekės!$A$2:$E$3000,4,FALSE)</f>
        <v>0</v>
      </c>
      <c r="I1355">
        <f>VLOOKUP(B1355,Prekės!$A$2:$E$3000,5,FALSE)</f>
        <v>0</v>
      </c>
      <c r="J1355">
        <f t="shared" si="43"/>
        <v>0</v>
      </c>
      <c r="K1355">
        <f t="shared" si="44"/>
        <v>-1317.07</v>
      </c>
    </row>
    <row r="1356" spans="1:11">
      <c r="A1356" s="1">
        <f>Atask.AtsOp!A941</f>
        <v>42474</v>
      </c>
      <c r="B1356" t="str">
        <f>Atask.AtsOp!E941</f>
        <v>1111-0003</v>
      </c>
      <c r="C1356" t="str">
        <f>Atask.AtsOp!H941</f>
        <v>Raudonas vynas Tempranillo</v>
      </c>
      <c r="D1356" t="str">
        <f>Atask.AtsOp!N941</f>
        <v>LTR</v>
      </c>
      <c r="E1356" t="str">
        <f>Atask.AtsOp!I941</f>
        <v>Perkelti</v>
      </c>
      <c r="F1356">
        <f>Atask.AtsOp!M941</f>
        <v>1317.07</v>
      </c>
      <c r="G1356">
        <f>VLOOKUP(B1356,Prekės!$A$2:$E$3000,3,FALSE)</f>
        <v>230</v>
      </c>
      <c r="H1356">
        <f>VLOOKUP(B1356,Prekės!$A$2:$E$3000,4,FALSE)</f>
        <v>0</v>
      </c>
      <c r="I1356">
        <f>VLOOKUP(B1356,Prekės!$A$2:$E$3000,5,FALSE)</f>
        <v>0</v>
      </c>
      <c r="J1356">
        <f t="shared" si="43"/>
        <v>0</v>
      </c>
      <c r="K1356">
        <f t="shared" si="44"/>
        <v>1317.07</v>
      </c>
    </row>
    <row r="1357" spans="1:11">
      <c r="A1357" s="1">
        <f>Atask.AtsOp!A942</f>
        <v>42474</v>
      </c>
      <c r="B1357" t="str">
        <f>Atask.AtsOp!E942</f>
        <v>1111-0003</v>
      </c>
      <c r="C1357" t="str">
        <f>Atask.AtsOp!H942</f>
        <v>Raudonas vynas Tempranillo</v>
      </c>
      <c r="D1357" t="str">
        <f>Atask.AtsOp!N942</f>
        <v>LTR</v>
      </c>
      <c r="E1357" t="str">
        <f>Atask.AtsOp!I942</f>
        <v>Perkelti</v>
      </c>
      <c r="F1357">
        <f>Atask.AtsOp!M942</f>
        <v>-1.45</v>
      </c>
      <c r="G1357">
        <f>VLOOKUP(B1357,Prekės!$A$2:$E$3000,3,FALSE)</f>
        <v>230</v>
      </c>
      <c r="H1357">
        <f>VLOOKUP(B1357,Prekės!$A$2:$E$3000,4,FALSE)</f>
        <v>0</v>
      </c>
      <c r="I1357">
        <f>VLOOKUP(B1357,Prekės!$A$2:$E$3000,5,FALSE)</f>
        <v>0</v>
      </c>
      <c r="J1357">
        <f t="shared" si="43"/>
        <v>0</v>
      </c>
      <c r="K1357">
        <f t="shared" si="44"/>
        <v>-1.45</v>
      </c>
    </row>
    <row r="1358" spans="1:11">
      <c r="A1358" s="1">
        <f>Atask.AtsOp!A943</f>
        <v>42474</v>
      </c>
      <c r="B1358" t="str">
        <f>Atask.AtsOp!E943</f>
        <v>1111-0003</v>
      </c>
      <c r="C1358" t="str">
        <f>Atask.AtsOp!H943</f>
        <v>Raudonas vynas Tempranillo</v>
      </c>
      <c r="D1358" t="str">
        <f>Atask.AtsOp!N943</f>
        <v>LTR</v>
      </c>
      <c r="E1358" t="str">
        <f>Atask.AtsOp!I943</f>
        <v>Perkelti</v>
      </c>
      <c r="F1358">
        <f>Atask.AtsOp!M943</f>
        <v>-1318.52</v>
      </c>
      <c r="G1358">
        <f>VLOOKUP(B1358,Prekės!$A$2:$E$3000,3,FALSE)</f>
        <v>230</v>
      </c>
      <c r="H1358">
        <f>VLOOKUP(B1358,Prekės!$A$2:$E$3000,4,FALSE)</f>
        <v>0</v>
      </c>
      <c r="I1358">
        <f>VLOOKUP(B1358,Prekės!$A$2:$E$3000,5,FALSE)</f>
        <v>0</v>
      </c>
      <c r="J1358">
        <f t="shared" si="43"/>
        <v>0</v>
      </c>
      <c r="K1358">
        <f t="shared" si="44"/>
        <v>-1318.52</v>
      </c>
    </row>
    <row r="1359" spans="1:11">
      <c r="A1359" s="1">
        <f>Atask.AtsOp!A944</f>
        <v>42474</v>
      </c>
      <c r="B1359" t="str">
        <f>Atask.AtsOp!E944</f>
        <v>1111-0003</v>
      </c>
      <c r="C1359" t="str">
        <f>Atask.AtsOp!H944</f>
        <v>Raudonas vynas Tempranillo</v>
      </c>
      <c r="D1359" t="str">
        <f>Atask.AtsOp!N944</f>
        <v>LTR</v>
      </c>
      <c r="E1359" t="str">
        <f>Atask.AtsOp!I944</f>
        <v>Perkelti</v>
      </c>
      <c r="F1359">
        <f>Atask.AtsOp!M944</f>
        <v>1318.52</v>
      </c>
      <c r="G1359">
        <f>VLOOKUP(B1359,Prekės!$A$2:$E$3000,3,FALSE)</f>
        <v>230</v>
      </c>
      <c r="H1359">
        <f>VLOOKUP(B1359,Prekės!$A$2:$E$3000,4,FALSE)</f>
        <v>0</v>
      </c>
      <c r="I1359">
        <f>VLOOKUP(B1359,Prekės!$A$2:$E$3000,5,FALSE)</f>
        <v>0</v>
      </c>
      <c r="J1359">
        <f t="shared" si="43"/>
        <v>0</v>
      </c>
      <c r="K1359">
        <f t="shared" si="44"/>
        <v>1318.52</v>
      </c>
    </row>
    <row r="1360" spans="1:11">
      <c r="A1360" s="1">
        <f>Atask.AtsOp!A945</f>
        <v>42489</v>
      </c>
      <c r="B1360" t="str">
        <f>Atask.AtsOp!E945</f>
        <v>1111-0003</v>
      </c>
      <c r="C1360" t="str">
        <f>Atask.AtsOp!H945</f>
        <v>Raudonas vynas Tempranillo</v>
      </c>
      <c r="D1360" t="str">
        <f>Atask.AtsOp!N945</f>
        <v>LTR</v>
      </c>
      <c r="E1360" t="str">
        <f>Atask.AtsOp!I945</f>
        <v>Perkelti</v>
      </c>
      <c r="F1360">
        <f>Atask.AtsOp!M945</f>
        <v>-19.09</v>
      </c>
      <c r="G1360">
        <f>VLOOKUP(B1360,Prekės!$A$2:$E$3000,3,FALSE)</f>
        <v>230</v>
      </c>
      <c r="H1360">
        <f>VLOOKUP(B1360,Prekės!$A$2:$E$3000,4,FALSE)</f>
        <v>0</v>
      </c>
      <c r="I1360">
        <f>VLOOKUP(B1360,Prekės!$A$2:$E$3000,5,FALSE)</f>
        <v>0</v>
      </c>
      <c r="J1360">
        <f t="shared" si="43"/>
        <v>0</v>
      </c>
      <c r="K1360">
        <f t="shared" si="44"/>
        <v>-19.09</v>
      </c>
    </row>
    <row r="1361" spans="1:11">
      <c r="A1361" s="1">
        <f>Atask.AtsOp!A946</f>
        <v>42474</v>
      </c>
      <c r="B1361" t="str">
        <f>Atask.AtsOp!E946</f>
        <v>1111-0003</v>
      </c>
      <c r="C1361" t="str">
        <f>Atask.AtsOp!H946</f>
        <v>Raudonas vynas Tempranillo</v>
      </c>
      <c r="D1361" t="str">
        <f>Atask.AtsOp!N946</f>
        <v>LTR</v>
      </c>
      <c r="E1361" t="str">
        <f>Atask.AtsOp!I946</f>
        <v>Perkelti</v>
      </c>
      <c r="F1361">
        <f>Atask.AtsOp!M946</f>
        <v>0.66</v>
      </c>
      <c r="G1361">
        <f>VLOOKUP(B1361,Prekės!$A$2:$E$3000,3,FALSE)</f>
        <v>230</v>
      </c>
      <c r="H1361">
        <f>VLOOKUP(B1361,Prekės!$A$2:$E$3000,4,FALSE)</f>
        <v>0</v>
      </c>
      <c r="I1361">
        <f>VLOOKUP(B1361,Prekės!$A$2:$E$3000,5,FALSE)</f>
        <v>0</v>
      </c>
      <c r="J1361">
        <f t="shared" si="43"/>
        <v>0</v>
      </c>
      <c r="K1361">
        <f t="shared" si="44"/>
        <v>0.66</v>
      </c>
    </row>
    <row r="1362" spans="1:11">
      <c r="A1362" s="1">
        <f>Atask.AtsOp!A947</f>
        <v>42489</v>
      </c>
      <c r="B1362" t="str">
        <f>Atask.AtsOp!E947</f>
        <v>1111-0003</v>
      </c>
      <c r="C1362" t="str">
        <f>Atask.AtsOp!H947</f>
        <v>Raudonas vynas Tempranillo</v>
      </c>
      <c r="D1362" t="str">
        <f>Atask.AtsOp!N947</f>
        <v>LTR</v>
      </c>
      <c r="E1362" t="str">
        <f>Atask.AtsOp!I947</f>
        <v>Pardavimo užsakymas</v>
      </c>
      <c r="F1362">
        <f>Atask.AtsOp!M947</f>
        <v>-0.66</v>
      </c>
      <c r="G1362">
        <f>VLOOKUP(B1362,Prekės!$A$2:$E$3000,3,FALSE)</f>
        <v>230</v>
      </c>
      <c r="H1362">
        <f>VLOOKUP(B1362,Prekės!$A$2:$E$3000,4,FALSE)</f>
        <v>0</v>
      </c>
      <c r="I1362">
        <f>VLOOKUP(B1362,Prekės!$A$2:$E$3000,5,FALSE)</f>
        <v>0</v>
      </c>
      <c r="J1362">
        <f t="shared" si="43"/>
        <v>0</v>
      </c>
      <c r="K1362">
        <f t="shared" si="44"/>
        <v>-0.66</v>
      </c>
    </row>
    <row r="1363" spans="1:11">
      <c r="A1363" s="1">
        <f>Atask.AtsOp!A948</f>
        <v>42474</v>
      </c>
      <c r="B1363" t="str">
        <f>Atask.AtsOp!E948</f>
        <v>1111-0003</v>
      </c>
      <c r="C1363" t="str">
        <f>Atask.AtsOp!H948</f>
        <v>Raudonas vynas Tempranillo</v>
      </c>
      <c r="D1363" t="str">
        <f>Atask.AtsOp!N948</f>
        <v>LTR</v>
      </c>
      <c r="E1363" t="str">
        <f>Atask.AtsOp!I948</f>
        <v>Perkelti</v>
      </c>
      <c r="F1363">
        <f>Atask.AtsOp!M948</f>
        <v>1.45</v>
      </c>
      <c r="G1363">
        <f>VLOOKUP(B1363,Prekės!$A$2:$E$3000,3,FALSE)</f>
        <v>230</v>
      </c>
      <c r="H1363">
        <f>VLOOKUP(B1363,Prekės!$A$2:$E$3000,4,FALSE)</f>
        <v>0</v>
      </c>
      <c r="I1363">
        <f>VLOOKUP(B1363,Prekės!$A$2:$E$3000,5,FALSE)</f>
        <v>0</v>
      </c>
      <c r="J1363">
        <f t="shared" si="43"/>
        <v>0</v>
      </c>
      <c r="K1363">
        <f t="shared" si="44"/>
        <v>1.45</v>
      </c>
    </row>
    <row r="1364" spans="1:11">
      <c r="A1364" s="1">
        <f>Atask.AtsOp!A949</f>
        <v>42489</v>
      </c>
      <c r="B1364" t="str">
        <f>Atask.AtsOp!E949</f>
        <v>1111-0003</v>
      </c>
      <c r="C1364" t="str">
        <f>Atask.AtsOp!H949</f>
        <v>Raudonas vynas Tempranillo</v>
      </c>
      <c r="D1364" t="str">
        <f>Atask.AtsOp!N949</f>
        <v>LTR</v>
      </c>
      <c r="E1364" t="str">
        <f>Atask.AtsOp!I949</f>
        <v>Perkelti</v>
      </c>
      <c r="F1364">
        <f>Atask.AtsOp!M949</f>
        <v>19.09</v>
      </c>
      <c r="G1364">
        <f>VLOOKUP(B1364,Prekės!$A$2:$E$3000,3,FALSE)</f>
        <v>230</v>
      </c>
      <c r="H1364">
        <f>VLOOKUP(B1364,Prekės!$A$2:$E$3000,4,FALSE)</f>
        <v>0</v>
      </c>
      <c r="I1364">
        <f>VLOOKUP(B1364,Prekės!$A$2:$E$3000,5,FALSE)</f>
        <v>0</v>
      </c>
      <c r="J1364">
        <f t="shared" si="43"/>
        <v>0</v>
      </c>
      <c r="K1364">
        <f t="shared" si="44"/>
        <v>19.09</v>
      </c>
    </row>
    <row r="1365" spans="1:11">
      <c r="A1365" s="1">
        <f>Atask.AtsOp!A950</f>
        <v>42489</v>
      </c>
      <c r="B1365" t="str">
        <f>Atask.AtsOp!E950</f>
        <v>1111-0003</v>
      </c>
      <c r="C1365" t="str">
        <f>Atask.AtsOp!H950</f>
        <v>Raudonas vynas Tempranillo</v>
      </c>
      <c r="D1365" t="str">
        <f>Atask.AtsOp!N950</f>
        <v>LTR</v>
      </c>
      <c r="E1365" t="str">
        <f>Atask.AtsOp!I950</f>
        <v>Pardavimo užsakymas</v>
      </c>
      <c r="F1365">
        <f>Atask.AtsOp!M950</f>
        <v>-20.54</v>
      </c>
      <c r="G1365">
        <f>VLOOKUP(B1365,Prekės!$A$2:$E$3000,3,FALSE)</f>
        <v>230</v>
      </c>
      <c r="H1365">
        <f>VLOOKUP(B1365,Prekės!$A$2:$E$3000,4,FALSE)</f>
        <v>0</v>
      </c>
      <c r="I1365">
        <f>VLOOKUP(B1365,Prekės!$A$2:$E$3000,5,FALSE)</f>
        <v>0</v>
      </c>
      <c r="J1365">
        <f t="shared" si="43"/>
        <v>0</v>
      </c>
      <c r="K1365">
        <f t="shared" si="44"/>
        <v>-20.54</v>
      </c>
    </row>
    <row r="1366" spans="1:11">
      <c r="A1366" s="1">
        <f>Atask.AtsOp!A951</f>
        <v>42489</v>
      </c>
      <c r="B1366" t="str">
        <f>Atask.AtsOp!E951</f>
        <v>1111-0004</v>
      </c>
      <c r="C1366" t="str">
        <f>Atask.AtsOp!H951</f>
        <v>Rožinis vynas</v>
      </c>
      <c r="D1366" t="str">
        <f>Atask.AtsOp!N951</f>
        <v>LTR</v>
      </c>
      <c r="E1366" t="str">
        <f>Atask.AtsOp!I951</f>
        <v>Perkelti</v>
      </c>
      <c r="F1366">
        <f>Atask.AtsOp!M951</f>
        <v>-48.79</v>
      </c>
      <c r="G1366">
        <f>VLOOKUP(B1366,Prekės!$A$2:$E$3000,3,FALSE)</f>
        <v>230</v>
      </c>
      <c r="H1366">
        <f>VLOOKUP(B1366,Prekės!$A$2:$E$3000,4,FALSE)</f>
        <v>0</v>
      </c>
      <c r="I1366">
        <f>VLOOKUP(B1366,Prekės!$A$2:$E$3000,5,FALSE)</f>
        <v>0</v>
      </c>
      <c r="J1366">
        <f t="shared" si="43"/>
        <v>0</v>
      </c>
      <c r="K1366">
        <f t="shared" si="44"/>
        <v>-48.79</v>
      </c>
    </row>
    <row r="1367" spans="1:11">
      <c r="A1367" s="1">
        <f>Atask.AtsOp!A952</f>
        <v>42489</v>
      </c>
      <c r="B1367" t="str">
        <f>Atask.AtsOp!E952</f>
        <v>1111-0004</v>
      </c>
      <c r="C1367" t="str">
        <f>Atask.AtsOp!H952</f>
        <v>Rožinis vynas</v>
      </c>
      <c r="D1367" t="str">
        <f>Atask.AtsOp!N952</f>
        <v>LTR</v>
      </c>
      <c r="E1367" t="str">
        <f>Atask.AtsOp!I952</f>
        <v>Perkelti</v>
      </c>
      <c r="F1367">
        <f>Atask.AtsOp!M952</f>
        <v>48.79</v>
      </c>
      <c r="G1367">
        <f>VLOOKUP(B1367,Prekės!$A$2:$E$3000,3,FALSE)</f>
        <v>230</v>
      </c>
      <c r="H1367">
        <f>VLOOKUP(B1367,Prekės!$A$2:$E$3000,4,FALSE)</f>
        <v>0</v>
      </c>
      <c r="I1367">
        <f>VLOOKUP(B1367,Prekės!$A$2:$E$3000,5,FALSE)</f>
        <v>0</v>
      </c>
      <c r="J1367">
        <f t="shared" si="43"/>
        <v>0</v>
      </c>
      <c r="K1367">
        <f t="shared" si="44"/>
        <v>48.79</v>
      </c>
    </row>
    <row r="1368" spans="1:11">
      <c r="A1368" s="1">
        <f>Atask.AtsOp!A953</f>
        <v>42489</v>
      </c>
      <c r="B1368" t="str">
        <f>Atask.AtsOp!E953</f>
        <v>1111-0004</v>
      </c>
      <c r="C1368" t="str">
        <f>Atask.AtsOp!H953</f>
        <v>Rožinis vynas</v>
      </c>
      <c r="D1368" t="str">
        <f>Atask.AtsOp!N953</f>
        <v>LTR</v>
      </c>
      <c r="E1368" t="str">
        <f>Atask.AtsOp!I953</f>
        <v>Pardavimo užsakymas</v>
      </c>
      <c r="F1368">
        <f>Atask.AtsOp!M953</f>
        <v>-48.79</v>
      </c>
      <c r="G1368">
        <f>VLOOKUP(B1368,Prekės!$A$2:$E$3000,3,FALSE)</f>
        <v>230</v>
      </c>
      <c r="H1368">
        <f>VLOOKUP(B1368,Prekės!$A$2:$E$3000,4,FALSE)</f>
        <v>0</v>
      </c>
      <c r="I1368">
        <f>VLOOKUP(B1368,Prekės!$A$2:$E$3000,5,FALSE)</f>
        <v>0</v>
      </c>
      <c r="J1368">
        <f t="shared" si="43"/>
        <v>0</v>
      </c>
      <c r="K1368">
        <f t="shared" si="44"/>
        <v>-48.79</v>
      </c>
    </row>
    <row r="1369" spans="1:11">
      <c r="A1369" s="1">
        <f>Atask.AtsOp!A954</f>
        <v>42473</v>
      </c>
      <c r="B1369" t="str">
        <f>Atask.AtsOp!E954</f>
        <v>1112-0001</v>
      </c>
      <c r="C1369" t="str">
        <f>Atask.AtsOp!H954</f>
        <v>Kupažas muskatinio vyno gamybai</v>
      </c>
      <c r="D1369" t="str">
        <f>Atask.AtsOp!N954</f>
        <v>LTR</v>
      </c>
      <c r="E1369" t="str">
        <f>Atask.AtsOp!I954</f>
        <v>Perkelti</v>
      </c>
      <c r="F1369">
        <f>Atask.AtsOp!M954</f>
        <v>-46767.02</v>
      </c>
      <c r="G1369">
        <f>VLOOKUP(B1369,Prekės!$A$2:$E$3000,3,FALSE)</f>
        <v>230</v>
      </c>
      <c r="H1369">
        <f>VLOOKUP(B1369,Prekės!$A$2:$E$3000,4,FALSE)</f>
        <v>0</v>
      </c>
      <c r="I1369">
        <f>VLOOKUP(B1369,Prekės!$A$2:$E$3000,5,FALSE)</f>
        <v>0</v>
      </c>
      <c r="J1369">
        <f t="shared" si="43"/>
        <v>0</v>
      </c>
      <c r="K1369">
        <f t="shared" si="44"/>
        <v>-46767.02</v>
      </c>
    </row>
    <row r="1370" spans="1:11">
      <c r="A1370" s="1">
        <f>Atask.AtsOp!A955</f>
        <v>42473</v>
      </c>
      <c r="B1370" t="str">
        <f>Atask.AtsOp!E955</f>
        <v>1112-0001</v>
      </c>
      <c r="C1370" t="str">
        <f>Atask.AtsOp!H955</f>
        <v>Kupažas muskatinio vyno gamybai</v>
      </c>
      <c r="D1370" t="str">
        <f>Atask.AtsOp!N955</f>
        <v>LTR</v>
      </c>
      <c r="E1370" t="str">
        <f>Atask.AtsOp!I955</f>
        <v>Perkelti</v>
      </c>
      <c r="F1370">
        <f>Atask.AtsOp!M955</f>
        <v>46767.02</v>
      </c>
      <c r="G1370">
        <f>VLOOKUP(B1370,Prekės!$A$2:$E$3000,3,FALSE)</f>
        <v>230</v>
      </c>
      <c r="H1370">
        <f>VLOOKUP(B1370,Prekės!$A$2:$E$3000,4,FALSE)</f>
        <v>0</v>
      </c>
      <c r="I1370">
        <f>VLOOKUP(B1370,Prekės!$A$2:$E$3000,5,FALSE)</f>
        <v>0</v>
      </c>
      <c r="J1370">
        <f t="shared" si="43"/>
        <v>0</v>
      </c>
      <c r="K1370">
        <f t="shared" si="44"/>
        <v>46767.02</v>
      </c>
    </row>
    <row r="1371" spans="1:11">
      <c r="A1371" s="1">
        <f>Atask.AtsOp!A956</f>
        <v>42473</v>
      </c>
      <c r="B1371" t="str">
        <f>Atask.AtsOp!E956</f>
        <v>1112-0001</v>
      </c>
      <c r="C1371" t="str">
        <f>Atask.AtsOp!H956</f>
        <v>Kupažas muskatinio vyno gamybai</v>
      </c>
      <c r="D1371" t="str">
        <f>Atask.AtsOp!N956</f>
        <v>LTR</v>
      </c>
      <c r="E1371" t="str">
        <f>Atask.AtsOp!I956</f>
        <v>Gamybos eilutė</v>
      </c>
      <c r="F1371">
        <f>Atask.AtsOp!M956</f>
        <v>-46767.02</v>
      </c>
      <c r="G1371">
        <f>VLOOKUP(B1371,Prekės!$A$2:$E$3000,3,FALSE)</f>
        <v>230</v>
      </c>
      <c r="H1371">
        <f>VLOOKUP(B1371,Prekės!$A$2:$E$3000,4,FALSE)</f>
        <v>0</v>
      </c>
      <c r="I1371">
        <f>VLOOKUP(B1371,Prekės!$A$2:$E$3000,5,FALSE)</f>
        <v>0</v>
      </c>
      <c r="J1371">
        <f t="shared" si="43"/>
        <v>0</v>
      </c>
      <c r="K1371">
        <f t="shared" si="44"/>
        <v>-46767.02</v>
      </c>
    </row>
    <row r="1372" spans="1:11">
      <c r="A1372" s="1">
        <f>Atask.AtsOp!A957</f>
        <v>42473</v>
      </c>
      <c r="B1372" t="str">
        <f>Atask.AtsOp!E957</f>
        <v>1112-0001</v>
      </c>
      <c r="C1372" t="str">
        <f>Atask.AtsOp!H957</f>
        <v>Kupažas muskatinio vyno gamybai</v>
      </c>
      <c r="D1372" t="str">
        <f>Atask.AtsOp!N957</f>
        <v>LTR</v>
      </c>
      <c r="E1372" t="str">
        <f>Atask.AtsOp!I957</f>
        <v>Gamyba</v>
      </c>
      <c r="F1372">
        <f>Atask.AtsOp!M957</f>
        <v>46767.02</v>
      </c>
      <c r="G1372">
        <f>VLOOKUP(B1372,Prekės!$A$2:$E$3000,3,FALSE)</f>
        <v>230</v>
      </c>
      <c r="H1372">
        <f>VLOOKUP(B1372,Prekės!$A$2:$E$3000,4,FALSE)</f>
        <v>0</v>
      </c>
      <c r="I1372">
        <f>VLOOKUP(B1372,Prekės!$A$2:$E$3000,5,FALSE)</f>
        <v>0</v>
      </c>
      <c r="J1372">
        <f t="shared" si="43"/>
        <v>0</v>
      </c>
      <c r="K1372">
        <f t="shared" si="44"/>
        <v>46767.02</v>
      </c>
    </row>
    <row r="1373" spans="1:11">
      <c r="A1373" s="1">
        <f>Atask.AtsOp!A958</f>
        <v>42475</v>
      </c>
      <c r="B1373" t="str">
        <f>Atask.AtsOp!E958</f>
        <v>1112-0003</v>
      </c>
      <c r="C1373" t="str">
        <f>Atask.AtsOp!H958</f>
        <v>Vynų kupažas Nr.3(eksporto)</v>
      </c>
      <c r="D1373" t="str">
        <f>Atask.AtsOp!N958</f>
        <v>LTR</v>
      </c>
      <c r="E1373" t="str">
        <f>Atask.AtsOp!I958</f>
        <v>Perkelti</v>
      </c>
      <c r="F1373">
        <f>Atask.AtsOp!M958</f>
        <v>19420</v>
      </c>
      <c r="G1373">
        <f>VLOOKUP(B1373,Prekės!$A$2:$E$3000,3,FALSE)</f>
        <v>230</v>
      </c>
      <c r="H1373">
        <f>VLOOKUP(B1373,Prekės!$A$2:$E$3000,4,FALSE)</f>
        <v>0</v>
      </c>
      <c r="I1373">
        <f>VLOOKUP(B1373,Prekės!$A$2:$E$3000,5,FALSE)</f>
        <v>0</v>
      </c>
      <c r="J1373">
        <f t="shared" si="43"/>
        <v>0</v>
      </c>
      <c r="K1373">
        <f t="shared" si="44"/>
        <v>19420</v>
      </c>
    </row>
    <row r="1374" spans="1:11">
      <c r="A1374" s="1">
        <f>Atask.AtsOp!A959</f>
        <v>42480</v>
      </c>
      <c r="B1374" t="str">
        <f>Atask.AtsOp!E959</f>
        <v>1112-0003</v>
      </c>
      <c r="C1374" t="str">
        <f>Atask.AtsOp!H959</f>
        <v>Vynų kupažas Nr.3(eksporto)</v>
      </c>
      <c r="D1374" t="str">
        <f>Atask.AtsOp!N959</f>
        <v>LTR</v>
      </c>
      <c r="E1374" t="str">
        <f>Atask.AtsOp!I959</f>
        <v>Gamybos eilutė</v>
      </c>
      <c r="F1374">
        <f>Atask.AtsOp!M959</f>
        <v>-9344.64</v>
      </c>
      <c r="G1374">
        <f>VLOOKUP(B1374,Prekės!$A$2:$E$3000,3,FALSE)</f>
        <v>230</v>
      </c>
      <c r="H1374">
        <f>VLOOKUP(B1374,Prekės!$A$2:$E$3000,4,FALSE)</f>
        <v>0</v>
      </c>
      <c r="I1374">
        <f>VLOOKUP(B1374,Prekės!$A$2:$E$3000,5,FALSE)</f>
        <v>0</v>
      </c>
      <c r="J1374">
        <f t="shared" si="43"/>
        <v>0</v>
      </c>
      <c r="K1374">
        <f t="shared" si="44"/>
        <v>-9344.64</v>
      </c>
    </row>
    <row r="1375" spans="1:11">
      <c r="A1375" s="1">
        <f>Atask.AtsOp!A960</f>
        <v>42480</v>
      </c>
      <c r="B1375" t="str">
        <f>Atask.AtsOp!E960</f>
        <v>1112-0003</v>
      </c>
      <c r="C1375" t="str">
        <f>Atask.AtsOp!H960</f>
        <v>Vynų kupažas Nr.3(eksporto)</v>
      </c>
      <c r="D1375" t="str">
        <f>Atask.AtsOp!N960</f>
        <v>LTR</v>
      </c>
      <c r="E1375" t="str">
        <f>Atask.AtsOp!I960</f>
        <v>Gamybos eilutė</v>
      </c>
      <c r="F1375">
        <f>Atask.AtsOp!M960</f>
        <v>-5037.66</v>
      </c>
      <c r="G1375">
        <f>VLOOKUP(B1375,Prekės!$A$2:$E$3000,3,FALSE)</f>
        <v>230</v>
      </c>
      <c r="H1375">
        <f>VLOOKUP(B1375,Prekės!$A$2:$E$3000,4,FALSE)</f>
        <v>0</v>
      </c>
      <c r="I1375">
        <f>VLOOKUP(B1375,Prekės!$A$2:$E$3000,5,FALSE)</f>
        <v>0</v>
      </c>
      <c r="J1375">
        <f t="shared" si="43"/>
        <v>0</v>
      </c>
      <c r="K1375">
        <f t="shared" si="44"/>
        <v>-5037.66</v>
      </c>
    </row>
    <row r="1376" spans="1:11">
      <c r="A1376" s="1">
        <f>Atask.AtsOp!A961</f>
        <v>42461</v>
      </c>
      <c r="B1376" t="str">
        <f>Atask.AtsOp!E961</f>
        <v>1112-0003</v>
      </c>
      <c r="C1376" t="str">
        <f>Atask.AtsOp!H961</f>
        <v>Vynų kupažas Nr.3(eksporto)</v>
      </c>
      <c r="D1376" t="str">
        <f>Atask.AtsOp!N961</f>
        <v>LTR</v>
      </c>
      <c r="E1376" t="str">
        <f>Atask.AtsOp!I961</f>
        <v>Perkelti</v>
      </c>
      <c r="F1376">
        <f>Atask.AtsOp!M961</f>
        <v>11400</v>
      </c>
      <c r="G1376">
        <f>VLOOKUP(B1376,Prekės!$A$2:$E$3000,3,FALSE)</f>
        <v>230</v>
      </c>
      <c r="H1376">
        <f>VLOOKUP(B1376,Prekės!$A$2:$E$3000,4,FALSE)</f>
        <v>0</v>
      </c>
      <c r="I1376">
        <f>VLOOKUP(B1376,Prekės!$A$2:$E$3000,5,FALSE)</f>
        <v>0</v>
      </c>
      <c r="J1376">
        <f t="shared" si="43"/>
        <v>0</v>
      </c>
      <c r="K1376">
        <f t="shared" si="44"/>
        <v>11400</v>
      </c>
    </row>
    <row r="1377" spans="1:11">
      <c r="A1377" s="1">
        <f>Atask.AtsOp!A962</f>
        <v>42466</v>
      </c>
      <c r="B1377" t="str">
        <f>Atask.AtsOp!E962</f>
        <v>1112-0003</v>
      </c>
      <c r="C1377" t="str">
        <f>Atask.AtsOp!H962</f>
        <v>Vynų kupažas Nr.3(eksporto)</v>
      </c>
      <c r="D1377" t="str">
        <f>Atask.AtsOp!N962</f>
        <v>LTR</v>
      </c>
      <c r="E1377" t="str">
        <f>Atask.AtsOp!I962</f>
        <v>Gamybos eilutė</v>
      </c>
      <c r="F1377">
        <f>Atask.AtsOp!M962</f>
        <v>-11400</v>
      </c>
      <c r="G1377">
        <f>VLOOKUP(B1377,Prekės!$A$2:$E$3000,3,FALSE)</f>
        <v>230</v>
      </c>
      <c r="H1377">
        <f>VLOOKUP(B1377,Prekės!$A$2:$E$3000,4,FALSE)</f>
        <v>0</v>
      </c>
      <c r="I1377">
        <f>VLOOKUP(B1377,Prekės!$A$2:$E$3000,5,FALSE)</f>
        <v>0</v>
      </c>
      <c r="J1377">
        <f t="shared" si="43"/>
        <v>0</v>
      </c>
      <c r="K1377">
        <f t="shared" si="44"/>
        <v>-11400</v>
      </c>
    </row>
    <row r="1378" spans="1:11">
      <c r="A1378" s="1">
        <f>Atask.AtsOp!A963</f>
        <v>42480</v>
      </c>
      <c r="B1378" t="str">
        <f>Atask.AtsOp!E963</f>
        <v>1112-0003</v>
      </c>
      <c r="C1378" t="str">
        <f>Atask.AtsOp!H963</f>
        <v>Vynų kupažas Nr.3(eksporto)</v>
      </c>
      <c r="D1378" t="str">
        <f>Atask.AtsOp!N963</f>
        <v>LTR</v>
      </c>
      <c r="E1378" t="str">
        <f>Atask.AtsOp!I963</f>
        <v>Gamybos eilutė</v>
      </c>
      <c r="F1378">
        <f>Atask.AtsOp!M963</f>
        <v>-4917.22</v>
      </c>
      <c r="G1378">
        <f>VLOOKUP(B1378,Prekės!$A$2:$E$3000,3,FALSE)</f>
        <v>230</v>
      </c>
      <c r="H1378">
        <f>VLOOKUP(B1378,Prekės!$A$2:$E$3000,4,FALSE)</f>
        <v>0</v>
      </c>
      <c r="I1378">
        <f>VLOOKUP(B1378,Prekės!$A$2:$E$3000,5,FALSE)</f>
        <v>0</v>
      </c>
      <c r="J1378">
        <f t="shared" si="43"/>
        <v>0</v>
      </c>
      <c r="K1378">
        <f t="shared" si="44"/>
        <v>-4917.22</v>
      </c>
    </row>
    <row r="1379" spans="1:11">
      <c r="A1379" s="1">
        <f>Atask.AtsOp!A964</f>
        <v>42486</v>
      </c>
      <c r="B1379" t="str">
        <f>Atask.AtsOp!E964</f>
        <v>1112-0003</v>
      </c>
      <c r="C1379" t="str">
        <f>Atask.AtsOp!H964</f>
        <v>Vynų kupažas Nr.3(eksporto)</v>
      </c>
      <c r="D1379" t="str">
        <f>Atask.AtsOp!N964</f>
        <v>LTR</v>
      </c>
      <c r="E1379" t="str">
        <f>Atask.AtsOp!I964</f>
        <v>Gamybos eilutė</v>
      </c>
      <c r="F1379">
        <f>Atask.AtsOp!M964</f>
        <v>-120.48</v>
      </c>
      <c r="G1379">
        <f>VLOOKUP(B1379,Prekės!$A$2:$E$3000,3,FALSE)</f>
        <v>230</v>
      </c>
      <c r="H1379">
        <f>VLOOKUP(B1379,Prekės!$A$2:$E$3000,4,FALSE)</f>
        <v>0</v>
      </c>
      <c r="I1379">
        <f>VLOOKUP(B1379,Prekės!$A$2:$E$3000,5,FALSE)</f>
        <v>0</v>
      </c>
      <c r="J1379">
        <f t="shared" ref="J1379:J1441" si="45">IF(G1379=110,F1379*H1379*I1379,IF(G1379&lt;280,F1379*H1379,F1379*H1379*(I1379/100)))</f>
        <v>0</v>
      </c>
      <c r="K1379">
        <f t="shared" ref="K1379:K1441" si="46">IF(EXACT(D1379,"But."),J1379,F1379)</f>
        <v>-120.48</v>
      </c>
    </row>
    <row r="1380" spans="1:11">
      <c r="A1380" s="1">
        <f>Atask.AtsOp!A965</f>
        <v>42475</v>
      </c>
      <c r="B1380" t="str">
        <f>Atask.AtsOp!E965</f>
        <v>1112-0003</v>
      </c>
      <c r="C1380" t="str">
        <f>Atask.AtsOp!H965</f>
        <v>Vynų kupažas Nr.3(eksporto)</v>
      </c>
      <c r="D1380" t="str">
        <f>Atask.AtsOp!N965</f>
        <v>LTR</v>
      </c>
      <c r="E1380" t="str">
        <f>Atask.AtsOp!I965</f>
        <v>Gamyba</v>
      </c>
      <c r="F1380">
        <f>Atask.AtsOp!M965</f>
        <v>19437.490000000002</v>
      </c>
      <c r="G1380">
        <f>VLOOKUP(B1380,Prekės!$A$2:$E$3000,3,FALSE)</f>
        <v>230</v>
      </c>
      <c r="H1380">
        <f>VLOOKUP(B1380,Prekės!$A$2:$E$3000,4,FALSE)</f>
        <v>0</v>
      </c>
      <c r="I1380">
        <f>VLOOKUP(B1380,Prekės!$A$2:$E$3000,5,FALSE)</f>
        <v>0</v>
      </c>
      <c r="J1380">
        <f t="shared" si="45"/>
        <v>0</v>
      </c>
      <c r="K1380">
        <f t="shared" si="46"/>
        <v>19437.490000000002</v>
      </c>
    </row>
    <row r="1381" spans="1:11">
      <c r="A1381" s="1">
        <f>Atask.AtsOp!A966</f>
        <v>42475</v>
      </c>
      <c r="B1381" t="str">
        <f>Atask.AtsOp!E966</f>
        <v>1112-0003</v>
      </c>
      <c r="C1381" t="str">
        <f>Atask.AtsOp!H966</f>
        <v>Vynų kupažas Nr.3(eksporto)</v>
      </c>
      <c r="D1381" t="str">
        <f>Atask.AtsOp!N966</f>
        <v>LTR</v>
      </c>
      <c r="E1381" t="str">
        <f>Atask.AtsOp!I966</f>
        <v>Perkelti</v>
      </c>
      <c r="F1381">
        <f>Atask.AtsOp!M966</f>
        <v>-19420</v>
      </c>
      <c r="G1381">
        <f>VLOOKUP(B1381,Prekės!$A$2:$E$3000,3,FALSE)</f>
        <v>230</v>
      </c>
      <c r="H1381">
        <f>VLOOKUP(B1381,Prekės!$A$2:$E$3000,4,FALSE)</f>
        <v>0</v>
      </c>
      <c r="I1381">
        <f>VLOOKUP(B1381,Prekės!$A$2:$E$3000,5,FALSE)</f>
        <v>0</v>
      </c>
      <c r="J1381">
        <f t="shared" si="45"/>
        <v>0</v>
      </c>
      <c r="K1381">
        <f t="shared" si="46"/>
        <v>-19420</v>
      </c>
    </row>
    <row r="1382" spans="1:11">
      <c r="A1382" s="1">
        <f>Atask.AtsOp!A967</f>
        <v>42475</v>
      </c>
      <c r="B1382" t="str">
        <f>Atask.AtsOp!E967</f>
        <v>1112-0003</v>
      </c>
      <c r="C1382" t="str">
        <f>Atask.AtsOp!H967</f>
        <v>Vynų kupažas Nr.3(eksporto)</v>
      </c>
      <c r="D1382" t="str">
        <f>Atask.AtsOp!N967</f>
        <v>LTR</v>
      </c>
      <c r="E1382" t="str">
        <f>Atask.AtsOp!I967</f>
        <v>Perkelti</v>
      </c>
      <c r="F1382">
        <f>Atask.AtsOp!M967</f>
        <v>-19420</v>
      </c>
      <c r="G1382">
        <f>VLOOKUP(B1382,Prekės!$A$2:$E$3000,3,FALSE)</f>
        <v>230</v>
      </c>
      <c r="H1382">
        <f>VLOOKUP(B1382,Prekės!$A$2:$E$3000,4,FALSE)</f>
        <v>0</v>
      </c>
      <c r="I1382">
        <f>VLOOKUP(B1382,Prekės!$A$2:$E$3000,5,FALSE)</f>
        <v>0</v>
      </c>
      <c r="J1382">
        <f t="shared" si="45"/>
        <v>0</v>
      </c>
      <c r="K1382">
        <f t="shared" si="46"/>
        <v>-19420</v>
      </c>
    </row>
    <row r="1383" spans="1:11">
      <c r="A1383" s="1">
        <f>Atask.AtsOp!A968</f>
        <v>42461</v>
      </c>
      <c r="B1383" t="str">
        <f>Atask.AtsOp!E968</f>
        <v>1112-0003</v>
      </c>
      <c r="C1383" t="str">
        <f>Atask.AtsOp!H968</f>
        <v>Vynų kupažas Nr.3(eksporto)</v>
      </c>
      <c r="D1383" t="str">
        <f>Atask.AtsOp!N968</f>
        <v>LTR</v>
      </c>
      <c r="E1383" t="str">
        <f>Atask.AtsOp!I968</f>
        <v>Perkelti</v>
      </c>
      <c r="F1383">
        <f>Atask.AtsOp!M968</f>
        <v>-11400</v>
      </c>
      <c r="G1383">
        <f>VLOOKUP(B1383,Prekės!$A$2:$E$3000,3,FALSE)</f>
        <v>230</v>
      </c>
      <c r="H1383">
        <f>VLOOKUP(B1383,Prekės!$A$2:$E$3000,4,FALSE)</f>
        <v>0</v>
      </c>
      <c r="I1383">
        <f>VLOOKUP(B1383,Prekės!$A$2:$E$3000,5,FALSE)</f>
        <v>0</v>
      </c>
      <c r="J1383">
        <f t="shared" si="45"/>
        <v>0</v>
      </c>
      <c r="K1383">
        <f t="shared" si="46"/>
        <v>-11400</v>
      </c>
    </row>
    <row r="1384" spans="1:11">
      <c r="A1384" s="1">
        <f>Atask.AtsOp!A969</f>
        <v>42461</v>
      </c>
      <c r="B1384" t="str">
        <f>Atask.AtsOp!E969</f>
        <v>1112-0003</v>
      </c>
      <c r="C1384" t="str">
        <f>Atask.AtsOp!H969</f>
        <v>Vynų kupažas Nr.3(eksporto)</v>
      </c>
      <c r="D1384" t="str">
        <f>Atask.AtsOp!N969</f>
        <v>LTR</v>
      </c>
      <c r="E1384" t="str">
        <f>Atask.AtsOp!I969</f>
        <v>Perkelti</v>
      </c>
      <c r="F1384">
        <f>Atask.AtsOp!M969</f>
        <v>11400</v>
      </c>
      <c r="G1384">
        <f>VLOOKUP(B1384,Prekės!$A$2:$E$3000,3,FALSE)</f>
        <v>230</v>
      </c>
      <c r="H1384">
        <f>VLOOKUP(B1384,Prekės!$A$2:$E$3000,4,FALSE)</f>
        <v>0</v>
      </c>
      <c r="I1384">
        <f>VLOOKUP(B1384,Prekės!$A$2:$E$3000,5,FALSE)</f>
        <v>0</v>
      </c>
      <c r="J1384">
        <f t="shared" si="45"/>
        <v>0</v>
      </c>
      <c r="K1384">
        <f t="shared" si="46"/>
        <v>11400</v>
      </c>
    </row>
    <row r="1385" spans="1:11">
      <c r="A1385" s="1">
        <f>Atask.AtsOp!A970</f>
        <v>42461</v>
      </c>
      <c r="B1385" t="str">
        <f>Atask.AtsOp!E970</f>
        <v>1112-0003</v>
      </c>
      <c r="C1385" t="str">
        <f>Atask.AtsOp!H970</f>
        <v>Vynų kupažas Nr.3(eksporto)</v>
      </c>
      <c r="D1385" t="str">
        <f>Atask.AtsOp!N970</f>
        <v>LTR</v>
      </c>
      <c r="E1385" t="str">
        <f>Atask.AtsOp!I970</f>
        <v>Perkelti</v>
      </c>
      <c r="F1385">
        <f>Atask.AtsOp!M970</f>
        <v>-10.27</v>
      </c>
      <c r="G1385">
        <f>VLOOKUP(B1385,Prekės!$A$2:$E$3000,3,FALSE)</f>
        <v>230</v>
      </c>
      <c r="H1385">
        <f>VLOOKUP(B1385,Prekės!$A$2:$E$3000,4,FALSE)</f>
        <v>0</v>
      </c>
      <c r="I1385">
        <f>VLOOKUP(B1385,Prekės!$A$2:$E$3000,5,FALSE)</f>
        <v>0</v>
      </c>
      <c r="J1385">
        <f t="shared" si="45"/>
        <v>0</v>
      </c>
      <c r="K1385">
        <f t="shared" si="46"/>
        <v>-10.27</v>
      </c>
    </row>
    <row r="1386" spans="1:11">
      <c r="A1386" s="1">
        <f>Atask.AtsOp!A971</f>
        <v>42461</v>
      </c>
      <c r="B1386" t="str">
        <f>Atask.AtsOp!E971</f>
        <v>1112-0003</v>
      </c>
      <c r="C1386" t="str">
        <f>Atask.AtsOp!H971</f>
        <v>Vynų kupažas Nr.3(eksporto)</v>
      </c>
      <c r="D1386" t="str">
        <f>Atask.AtsOp!N971</f>
        <v>LTR</v>
      </c>
      <c r="E1386" t="str">
        <f>Atask.AtsOp!I971</f>
        <v>Gamyba</v>
      </c>
      <c r="F1386">
        <f>Atask.AtsOp!M971</f>
        <v>11410.27</v>
      </c>
      <c r="G1386">
        <f>VLOOKUP(B1386,Prekės!$A$2:$E$3000,3,FALSE)</f>
        <v>230</v>
      </c>
      <c r="H1386">
        <f>VLOOKUP(B1386,Prekės!$A$2:$E$3000,4,FALSE)</f>
        <v>0</v>
      </c>
      <c r="I1386">
        <f>VLOOKUP(B1386,Prekės!$A$2:$E$3000,5,FALSE)</f>
        <v>0</v>
      </c>
      <c r="J1386">
        <f t="shared" si="45"/>
        <v>0</v>
      </c>
      <c r="K1386">
        <f t="shared" si="46"/>
        <v>11410.27</v>
      </c>
    </row>
    <row r="1387" spans="1:11">
      <c r="A1387" s="1">
        <f>Atask.AtsOp!A972</f>
        <v>42461</v>
      </c>
      <c r="B1387" t="str">
        <f>Atask.AtsOp!E972</f>
        <v>1112-0003</v>
      </c>
      <c r="C1387" t="str">
        <f>Atask.AtsOp!H972</f>
        <v>Vynų kupažas Nr.3(eksporto)</v>
      </c>
      <c r="D1387" t="str">
        <f>Atask.AtsOp!N972</f>
        <v>LTR</v>
      </c>
      <c r="E1387" t="str">
        <f>Atask.AtsOp!I972</f>
        <v>Perkelti</v>
      </c>
      <c r="F1387">
        <f>Atask.AtsOp!M972</f>
        <v>-11400</v>
      </c>
      <c r="G1387">
        <f>VLOOKUP(B1387,Prekės!$A$2:$E$3000,3,FALSE)</f>
        <v>230</v>
      </c>
      <c r="H1387">
        <f>VLOOKUP(B1387,Prekės!$A$2:$E$3000,4,FALSE)</f>
        <v>0</v>
      </c>
      <c r="I1387">
        <f>VLOOKUP(B1387,Prekės!$A$2:$E$3000,5,FALSE)</f>
        <v>0</v>
      </c>
      <c r="J1387">
        <f t="shared" si="45"/>
        <v>0</v>
      </c>
      <c r="K1387">
        <f t="shared" si="46"/>
        <v>-11400</v>
      </c>
    </row>
    <row r="1388" spans="1:11">
      <c r="A1388" s="1">
        <f>Atask.AtsOp!A973</f>
        <v>42475</v>
      </c>
      <c r="B1388" t="str">
        <f>Atask.AtsOp!E973</f>
        <v>1112-0003</v>
      </c>
      <c r="C1388" t="str">
        <f>Atask.AtsOp!H973</f>
        <v>Vynų kupažas Nr.3(eksporto)</v>
      </c>
      <c r="D1388" t="str">
        <f>Atask.AtsOp!N973</f>
        <v>LTR</v>
      </c>
      <c r="E1388" t="str">
        <f>Atask.AtsOp!I973</f>
        <v>Perkelti</v>
      </c>
      <c r="F1388">
        <f>Atask.AtsOp!M973</f>
        <v>19420</v>
      </c>
      <c r="G1388">
        <f>VLOOKUP(B1388,Prekės!$A$2:$E$3000,3,FALSE)</f>
        <v>230</v>
      </c>
      <c r="H1388">
        <f>VLOOKUP(B1388,Prekės!$A$2:$E$3000,4,FALSE)</f>
        <v>0</v>
      </c>
      <c r="I1388">
        <f>VLOOKUP(B1388,Prekės!$A$2:$E$3000,5,FALSE)</f>
        <v>0</v>
      </c>
      <c r="J1388">
        <f t="shared" si="45"/>
        <v>0</v>
      </c>
      <c r="K1388">
        <f t="shared" si="46"/>
        <v>19420</v>
      </c>
    </row>
    <row r="1389" spans="1:11">
      <c r="A1389" s="1">
        <f>Atask.AtsOp!A974</f>
        <v>42475</v>
      </c>
      <c r="B1389" t="str">
        <f>Atask.AtsOp!E974</f>
        <v>1112-0003</v>
      </c>
      <c r="C1389" t="str">
        <f>Atask.AtsOp!H974</f>
        <v>Vynų kupažas Nr.3(eksporto)</v>
      </c>
      <c r="D1389" t="str">
        <f>Atask.AtsOp!N974</f>
        <v>LTR</v>
      </c>
      <c r="E1389" t="str">
        <f>Atask.AtsOp!I974</f>
        <v>Perkelti</v>
      </c>
      <c r="F1389">
        <f>Atask.AtsOp!M974</f>
        <v>-17.489999999999998</v>
      </c>
      <c r="G1389">
        <f>VLOOKUP(B1389,Prekės!$A$2:$E$3000,3,FALSE)</f>
        <v>230</v>
      </c>
      <c r="H1389">
        <f>VLOOKUP(B1389,Prekės!$A$2:$E$3000,4,FALSE)</f>
        <v>0</v>
      </c>
      <c r="I1389">
        <f>VLOOKUP(B1389,Prekės!$A$2:$E$3000,5,FALSE)</f>
        <v>0</v>
      </c>
      <c r="J1389">
        <f t="shared" si="45"/>
        <v>0</v>
      </c>
      <c r="K1389">
        <f t="shared" si="46"/>
        <v>-17.489999999999998</v>
      </c>
    </row>
    <row r="1390" spans="1:11">
      <c r="A1390" s="1">
        <f>Atask.AtsOp!A975</f>
        <v>42475</v>
      </c>
      <c r="B1390" t="str">
        <f>Atask.AtsOp!E975</f>
        <v>1112-0003</v>
      </c>
      <c r="C1390" t="str">
        <f>Atask.AtsOp!H975</f>
        <v>Vynų kupažas Nr.3(eksporto)</v>
      </c>
      <c r="D1390" t="str">
        <f>Atask.AtsOp!N975</f>
        <v>LTR</v>
      </c>
      <c r="E1390" t="str">
        <f>Atask.AtsOp!I975</f>
        <v>Perkelti</v>
      </c>
      <c r="F1390">
        <f>Atask.AtsOp!M975</f>
        <v>17.489999999999998</v>
      </c>
      <c r="G1390">
        <f>VLOOKUP(B1390,Prekės!$A$2:$E$3000,3,FALSE)</f>
        <v>230</v>
      </c>
      <c r="H1390">
        <f>VLOOKUP(B1390,Prekės!$A$2:$E$3000,4,FALSE)</f>
        <v>0</v>
      </c>
      <c r="I1390">
        <f>VLOOKUP(B1390,Prekės!$A$2:$E$3000,5,FALSE)</f>
        <v>0</v>
      </c>
      <c r="J1390">
        <f t="shared" si="45"/>
        <v>0</v>
      </c>
      <c r="K1390">
        <f t="shared" si="46"/>
        <v>17.489999999999998</v>
      </c>
    </row>
    <row r="1391" spans="1:11">
      <c r="A1391" s="1">
        <f>Atask.AtsOp!A976</f>
        <v>42461</v>
      </c>
      <c r="B1391" t="str">
        <f>Atask.AtsOp!E976</f>
        <v>1112-0003</v>
      </c>
      <c r="C1391" t="str">
        <f>Atask.AtsOp!H976</f>
        <v>Vynų kupažas Nr.3(eksporto)</v>
      </c>
      <c r="D1391" t="str">
        <f>Atask.AtsOp!N976</f>
        <v>LTR</v>
      </c>
      <c r="E1391" t="str">
        <f>Atask.AtsOp!I976</f>
        <v>Perkelti</v>
      </c>
      <c r="F1391">
        <f>Atask.AtsOp!M976</f>
        <v>10.27</v>
      </c>
      <c r="G1391">
        <f>VLOOKUP(B1391,Prekės!$A$2:$E$3000,3,FALSE)</f>
        <v>230</v>
      </c>
      <c r="H1391">
        <f>VLOOKUP(B1391,Prekės!$A$2:$E$3000,4,FALSE)</f>
        <v>0</v>
      </c>
      <c r="I1391">
        <f>VLOOKUP(B1391,Prekės!$A$2:$E$3000,5,FALSE)</f>
        <v>0</v>
      </c>
      <c r="J1391">
        <f t="shared" si="45"/>
        <v>0</v>
      </c>
      <c r="K1391">
        <f t="shared" si="46"/>
        <v>10.27</v>
      </c>
    </row>
    <row r="1392" spans="1:11">
      <c r="A1392" s="1">
        <f>Atask.AtsOp!A977</f>
        <v>42489</v>
      </c>
      <c r="B1392" t="str">
        <f>Atask.AtsOp!E977</f>
        <v>1112-0003</v>
      </c>
      <c r="C1392" t="str">
        <f>Atask.AtsOp!H977</f>
        <v>Vynų kupažas Nr.3(eksporto)</v>
      </c>
      <c r="D1392" t="str">
        <f>Atask.AtsOp!N977</f>
        <v>LTR</v>
      </c>
      <c r="E1392" t="str">
        <f>Atask.AtsOp!I977</f>
        <v>Pardavimo užsakymas</v>
      </c>
      <c r="F1392">
        <f>Atask.AtsOp!M977</f>
        <v>-17.489999999999998</v>
      </c>
      <c r="G1392">
        <f>VLOOKUP(B1392,Prekės!$A$2:$E$3000,3,FALSE)</f>
        <v>230</v>
      </c>
      <c r="H1392">
        <f>VLOOKUP(B1392,Prekės!$A$2:$E$3000,4,FALSE)</f>
        <v>0</v>
      </c>
      <c r="I1392">
        <f>VLOOKUP(B1392,Prekės!$A$2:$E$3000,5,FALSE)</f>
        <v>0</v>
      </c>
      <c r="J1392">
        <f t="shared" si="45"/>
        <v>0</v>
      </c>
      <c r="K1392">
        <f t="shared" si="46"/>
        <v>-17.489999999999998</v>
      </c>
    </row>
    <row r="1393" spans="1:11">
      <c r="A1393" s="1">
        <f>Atask.AtsOp!A978</f>
        <v>42489</v>
      </c>
      <c r="B1393" t="str">
        <f>Atask.AtsOp!E978</f>
        <v>1112-0003</v>
      </c>
      <c r="C1393" t="str">
        <f>Atask.AtsOp!H978</f>
        <v>Vynų kupažas Nr.3(eksporto)</v>
      </c>
      <c r="D1393" t="str">
        <f>Atask.AtsOp!N978</f>
        <v>LTR</v>
      </c>
      <c r="E1393" t="str">
        <f>Atask.AtsOp!I978</f>
        <v>Pardavimo užsakymas</v>
      </c>
      <c r="F1393">
        <f>Atask.AtsOp!M978</f>
        <v>-10.27</v>
      </c>
      <c r="G1393">
        <f>VLOOKUP(B1393,Prekės!$A$2:$E$3000,3,FALSE)</f>
        <v>230</v>
      </c>
      <c r="H1393">
        <f>VLOOKUP(B1393,Prekės!$A$2:$E$3000,4,FALSE)</f>
        <v>0</v>
      </c>
      <c r="I1393">
        <f>VLOOKUP(B1393,Prekės!$A$2:$E$3000,5,FALSE)</f>
        <v>0</v>
      </c>
      <c r="J1393">
        <f t="shared" si="45"/>
        <v>0</v>
      </c>
      <c r="K1393">
        <f t="shared" si="46"/>
        <v>-10.27</v>
      </c>
    </row>
    <row r="1394" spans="1:11">
      <c r="A1394" s="1">
        <f>Atask.AtsOp!A979</f>
        <v>42478</v>
      </c>
      <c r="B1394" t="str">
        <f>Atask.AtsOp!E979</f>
        <v>1112-0005</v>
      </c>
      <c r="C1394" t="str">
        <f>Atask.AtsOp!H979</f>
        <v>Vynų kupažas rožinis</v>
      </c>
      <c r="D1394" t="str">
        <f>Atask.AtsOp!N979</f>
        <v>LTR</v>
      </c>
      <c r="E1394" t="str">
        <f>Atask.AtsOp!I979</f>
        <v>Gamybos eilutė</v>
      </c>
      <c r="F1394">
        <f>Atask.AtsOp!M979</f>
        <v>-4898.6099999999997</v>
      </c>
      <c r="G1394">
        <f>VLOOKUP(B1394,Prekės!$A$2:$E$3000,3,FALSE)</f>
        <v>230</v>
      </c>
      <c r="H1394">
        <f>VLOOKUP(B1394,Prekės!$A$2:$E$3000,4,FALSE)</f>
        <v>0</v>
      </c>
      <c r="I1394">
        <f>VLOOKUP(B1394,Prekės!$A$2:$E$3000,5,FALSE)</f>
        <v>0</v>
      </c>
      <c r="J1394">
        <f t="shared" si="45"/>
        <v>0</v>
      </c>
      <c r="K1394">
        <f t="shared" si="46"/>
        <v>-4898.6099999999997</v>
      </c>
    </row>
    <row r="1395" spans="1:11">
      <c r="A1395" s="1">
        <f>Atask.AtsOp!A980</f>
        <v>42478</v>
      </c>
      <c r="B1395" t="str">
        <f>Atask.AtsOp!E980</f>
        <v>1112-0005</v>
      </c>
      <c r="C1395" t="str">
        <f>Atask.AtsOp!H980</f>
        <v>Vynų kupažas rožinis</v>
      </c>
      <c r="D1395" t="str">
        <f>Atask.AtsOp!N980</f>
        <v>LTR</v>
      </c>
      <c r="E1395" t="str">
        <f>Atask.AtsOp!I980</f>
        <v>Gamyba</v>
      </c>
      <c r="F1395">
        <f>Atask.AtsOp!M980</f>
        <v>4898.6099999999997</v>
      </c>
      <c r="G1395">
        <f>VLOOKUP(B1395,Prekės!$A$2:$E$3000,3,FALSE)</f>
        <v>230</v>
      </c>
      <c r="H1395">
        <f>VLOOKUP(B1395,Prekės!$A$2:$E$3000,4,FALSE)</f>
        <v>0</v>
      </c>
      <c r="I1395">
        <f>VLOOKUP(B1395,Prekės!$A$2:$E$3000,5,FALSE)</f>
        <v>0</v>
      </c>
      <c r="J1395">
        <f t="shared" si="45"/>
        <v>0</v>
      </c>
      <c r="K1395">
        <f t="shared" si="46"/>
        <v>4898.6099999999997</v>
      </c>
    </row>
    <row r="1396" spans="1:11">
      <c r="A1396" s="1">
        <f>Atask.AtsOp!A981</f>
        <v>42481</v>
      </c>
      <c r="B1396" t="str">
        <f>Atask.AtsOp!E981</f>
        <v>1112-0007</v>
      </c>
      <c r="C1396" t="str">
        <f>Atask.AtsOp!H981</f>
        <v>Apd. balto vyno Chardonnay kupažas</v>
      </c>
      <c r="D1396" t="str">
        <f>Atask.AtsOp!N981</f>
        <v>LTR</v>
      </c>
      <c r="E1396" t="str">
        <f>Atask.AtsOp!I981</f>
        <v>Gamybos eilutė</v>
      </c>
      <c r="F1396">
        <f>Atask.AtsOp!M981</f>
        <v>-47401.35</v>
      </c>
      <c r="G1396">
        <f>VLOOKUP(B1396,Prekės!$A$2:$E$3000,3,FALSE)</f>
        <v>230</v>
      </c>
      <c r="H1396">
        <f>VLOOKUP(B1396,Prekės!$A$2:$E$3000,4,FALSE)</f>
        <v>0</v>
      </c>
      <c r="I1396">
        <f>VLOOKUP(B1396,Prekės!$A$2:$E$3000,5,FALSE)</f>
        <v>0</v>
      </c>
      <c r="J1396">
        <f t="shared" si="45"/>
        <v>0</v>
      </c>
      <c r="K1396">
        <f t="shared" si="46"/>
        <v>-47401.35</v>
      </c>
    </row>
    <row r="1397" spans="1:11">
      <c r="A1397" s="1">
        <f>Atask.AtsOp!A982</f>
        <v>42480</v>
      </c>
      <c r="B1397" t="str">
        <f>Atask.AtsOp!E982</f>
        <v>1112-0007</v>
      </c>
      <c r="C1397" t="str">
        <f>Atask.AtsOp!H982</f>
        <v>Apd. balto vyno Chardonnay kupažas</v>
      </c>
      <c r="D1397" t="str">
        <f>Atask.AtsOp!N982</f>
        <v>LTR</v>
      </c>
      <c r="E1397" t="str">
        <f>Atask.AtsOp!I982</f>
        <v>Perkelti</v>
      </c>
      <c r="F1397">
        <f>Atask.AtsOp!M982</f>
        <v>-23.71</v>
      </c>
      <c r="G1397">
        <f>VLOOKUP(B1397,Prekės!$A$2:$E$3000,3,FALSE)</f>
        <v>230</v>
      </c>
      <c r="H1397">
        <f>VLOOKUP(B1397,Prekės!$A$2:$E$3000,4,FALSE)</f>
        <v>0</v>
      </c>
      <c r="I1397">
        <f>VLOOKUP(B1397,Prekės!$A$2:$E$3000,5,FALSE)</f>
        <v>0</v>
      </c>
      <c r="J1397">
        <f t="shared" si="45"/>
        <v>0</v>
      </c>
      <c r="K1397">
        <f t="shared" si="46"/>
        <v>-23.71</v>
      </c>
    </row>
    <row r="1398" spans="1:11">
      <c r="A1398" s="1">
        <f>Atask.AtsOp!A983</f>
        <v>42480</v>
      </c>
      <c r="B1398" t="str">
        <f>Atask.AtsOp!E983</f>
        <v>1112-0007</v>
      </c>
      <c r="C1398" t="str">
        <f>Atask.AtsOp!H983</f>
        <v>Apd. balto vyno Chardonnay kupažas</v>
      </c>
      <c r="D1398" t="str">
        <f>Atask.AtsOp!N983</f>
        <v>LTR</v>
      </c>
      <c r="E1398" t="str">
        <f>Atask.AtsOp!I983</f>
        <v>Perkelti</v>
      </c>
      <c r="F1398">
        <f>Atask.AtsOp!M983</f>
        <v>-47425.06</v>
      </c>
      <c r="G1398">
        <f>VLOOKUP(B1398,Prekės!$A$2:$E$3000,3,FALSE)</f>
        <v>230</v>
      </c>
      <c r="H1398">
        <f>VLOOKUP(B1398,Prekės!$A$2:$E$3000,4,FALSE)</f>
        <v>0</v>
      </c>
      <c r="I1398">
        <f>VLOOKUP(B1398,Prekės!$A$2:$E$3000,5,FALSE)</f>
        <v>0</v>
      </c>
      <c r="J1398">
        <f t="shared" si="45"/>
        <v>0</v>
      </c>
      <c r="K1398">
        <f t="shared" si="46"/>
        <v>-47425.06</v>
      </c>
    </row>
    <row r="1399" spans="1:11">
      <c r="A1399" s="1">
        <f>Atask.AtsOp!A984</f>
        <v>42480</v>
      </c>
      <c r="B1399" t="str">
        <f>Atask.AtsOp!E984</f>
        <v>1112-0007</v>
      </c>
      <c r="C1399" t="str">
        <f>Atask.AtsOp!H984</f>
        <v>Apd. balto vyno Chardonnay kupažas</v>
      </c>
      <c r="D1399" t="str">
        <f>Atask.AtsOp!N984</f>
        <v>LTR</v>
      </c>
      <c r="E1399" t="str">
        <f>Atask.AtsOp!I984</f>
        <v>Perkelti</v>
      </c>
      <c r="F1399">
        <f>Atask.AtsOp!M984</f>
        <v>47425.06</v>
      </c>
      <c r="G1399">
        <f>VLOOKUP(B1399,Prekės!$A$2:$E$3000,3,FALSE)</f>
        <v>230</v>
      </c>
      <c r="H1399">
        <f>VLOOKUP(B1399,Prekės!$A$2:$E$3000,4,FALSE)</f>
        <v>0</v>
      </c>
      <c r="I1399">
        <f>VLOOKUP(B1399,Prekės!$A$2:$E$3000,5,FALSE)</f>
        <v>0</v>
      </c>
      <c r="J1399">
        <f t="shared" si="45"/>
        <v>0</v>
      </c>
      <c r="K1399">
        <f t="shared" si="46"/>
        <v>47425.06</v>
      </c>
    </row>
    <row r="1400" spans="1:11">
      <c r="A1400" s="1">
        <f>Atask.AtsOp!A985</f>
        <v>42480</v>
      </c>
      <c r="B1400" t="str">
        <f>Atask.AtsOp!E985</f>
        <v>1112-0007</v>
      </c>
      <c r="C1400" t="str">
        <f>Atask.AtsOp!H985</f>
        <v>Apd. balto vyno Chardonnay kupažas</v>
      </c>
      <c r="D1400" t="str">
        <f>Atask.AtsOp!N985</f>
        <v>LTR</v>
      </c>
      <c r="E1400" t="str">
        <f>Atask.AtsOp!I985</f>
        <v>Perkelti</v>
      </c>
      <c r="F1400">
        <f>Atask.AtsOp!M985</f>
        <v>47425.06</v>
      </c>
      <c r="G1400">
        <f>VLOOKUP(B1400,Prekės!$A$2:$E$3000,3,FALSE)</f>
        <v>230</v>
      </c>
      <c r="H1400">
        <f>VLOOKUP(B1400,Prekės!$A$2:$E$3000,4,FALSE)</f>
        <v>0</v>
      </c>
      <c r="I1400">
        <f>VLOOKUP(B1400,Prekės!$A$2:$E$3000,5,FALSE)</f>
        <v>0</v>
      </c>
      <c r="J1400">
        <f t="shared" si="45"/>
        <v>0</v>
      </c>
      <c r="K1400">
        <f t="shared" si="46"/>
        <v>47425.06</v>
      </c>
    </row>
    <row r="1401" spans="1:11">
      <c r="A1401" s="1">
        <f>Atask.AtsOp!A986</f>
        <v>42480</v>
      </c>
      <c r="B1401" t="str">
        <f>Atask.AtsOp!E986</f>
        <v>1112-0007</v>
      </c>
      <c r="C1401" t="str">
        <f>Atask.AtsOp!H986</f>
        <v>Apd. balto vyno Chardonnay kupažas</v>
      </c>
      <c r="D1401" t="str">
        <f>Atask.AtsOp!N986</f>
        <v>LTR</v>
      </c>
      <c r="E1401" t="str">
        <f>Atask.AtsOp!I986</f>
        <v>Perkelti</v>
      </c>
      <c r="F1401">
        <f>Atask.AtsOp!M986</f>
        <v>-47425.06</v>
      </c>
      <c r="G1401">
        <f>VLOOKUP(B1401,Prekės!$A$2:$E$3000,3,FALSE)</f>
        <v>230</v>
      </c>
      <c r="H1401">
        <f>VLOOKUP(B1401,Prekės!$A$2:$E$3000,4,FALSE)</f>
        <v>0</v>
      </c>
      <c r="I1401">
        <f>VLOOKUP(B1401,Prekės!$A$2:$E$3000,5,FALSE)</f>
        <v>0</v>
      </c>
      <c r="J1401">
        <f t="shared" si="45"/>
        <v>0</v>
      </c>
      <c r="K1401">
        <f t="shared" si="46"/>
        <v>-47425.06</v>
      </c>
    </row>
    <row r="1402" spans="1:11">
      <c r="A1402" s="1">
        <f>Atask.AtsOp!A987</f>
        <v>42480</v>
      </c>
      <c r="B1402" t="str">
        <f>Atask.AtsOp!E987</f>
        <v>1112-0007</v>
      </c>
      <c r="C1402" t="str">
        <f>Atask.AtsOp!H987</f>
        <v>Apd. balto vyno Chardonnay kupažas</v>
      </c>
      <c r="D1402" t="str">
        <f>Atask.AtsOp!N987</f>
        <v>LTR</v>
      </c>
      <c r="E1402" t="str">
        <f>Atask.AtsOp!I987</f>
        <v>Perkelti</v>
      </c>
      <c r="F1402">
        <f>Atask.AtsOp!M987</f>
        <v>47425.06</v>
      </c>
      <c r="G1402">
        <f>VLOOKUP(B1402,Prekės!$A$2:$E$3000,3,FALSE)</f>
        <v>230</v>
      </c>
      <c r="H1402">
        <f>VLOOKUP(B1402,Prekės!$A$2:$E$3000,4,FALSE)</f>
        <v>0</v>
      </c>
      <c r="I1402">
        <f>VLOOKUP(B1402,Prekės!$A$2:$E$3000,5,FALSE)</f>
        <v>0</v>
      </c>
      <c r="J1402">
        <f t="shared" si="45"/>
        <v>0</v>
      </c>
      <c r="K1402">
        <f t="shared" si="46"/>
        <v>47425.06</v>
      </c>
    </row>
    <row r="1403" spans="1:11">
      <c r="A1403" s="1">
        <f>Atask.AtsOp!A988</f>
        <v>42480</v>
      </c>
      <c r="B1403" t="str">
        <f>Atask.AtsOp!E988</f>
        <v>1112-0007</v>
      </c>
      <c r="C1403" t="str">
        <f>Atask.AtsOp!H988</f>
        <v>Apd. balto vyno Chardonnay kupažas</v>
      </c>
      <c r="D1403" t="str">
        <f>Atask.AtsOp!N988</f>
        <v>LTR</v>
      </c>
      <c r="E1403" t="str">
        <f>Atask.AtsOp!I988</f>
        <v>Perkelti</v>
      </c>
      <c r="F1403">
        <f>Atask.AtsOp!M988</f>
        <v>-52.22</v>
      </c>
      <c r="G1403">
        <f>VLOOKUP(B1403,Prekės!$A$2:$E$3000,3,FALSE)</f>
        <v>230</v>
      </c>
      <c r="H1403">
        <f>VLOOKUP(B1403,Prekės!$A$2:$E$3000,4,FALSE)</f>
        <v>0</v>
      </c>
      <c r="I1403">
        <f>VLOOKUP(B1403,Prekės!$A$2:$E$3000,5,FALSE)</f>
        <v>0</v>
      </c>
      <c r="J1403">
        <f t="shared" si="45"/>
        <v>0</v>
      </c>
      <c r="K1403">
        <f t="shared" si="46"/>
        <v>-52.22</v>
      </c>
    </row>
    <row r="1404" spans="1:11">
      <c r="A1404" s="1">
        <f>Atask.AtsOp!A989</f>
        <v>42480</v>
      </c>
      <c r="B1404" t="str">
        <f>Atask.AtsOp!E989</f>
        <v>1112-0007</v>
      </c>
      <c r="C1404" t="str">
        <f>Atask.AtsOp!H989</f>
        <v>Apd. balto vyno Chardonnay kupažas</v>
      </c>
      <c r="D1404" t="str">
        <f>Atask.AtsOp!N989</f>
        <v>LTR</v>
      </c>
      <c r="E1404" t="str">
        <f>Atask.AtsOp!I989</f>
        <v>Perkelti</v>
      </c>
      <c r="F1404">
        <f>Atask.AtsOp!M989</f>
        <v>-47425.06</v>
      </c>
      <c r="G1404">
        <f>VLOOKUP(B1404,Prekės!$A$2:$E$3000,3,FALSE)</f>
        <v>230</v>
      </c>
      <c r="H1404">
        <f>VLOOKUP(B1404,Prekės!$A$2:$E$3000,4,FALSE)</f>
        <v>0</v>
      </c>
      <c r="I1404">
        <f>VLOOKUP(B1404,Prekės!$A$2:$E$3000,5,FALSE)</f>
        <v>0</v>
      </c>
      <c r="J1404">
        <f t="shared" si="45"/>
        <v>0</v>
      </c>
      <c r="K1404">
        <f t="shared" si="46"/>
        <v>-47425.06</v>
      </c>
    </row>
    <row r="1405" spans="1:11">
      <c r="A1405" s="1">
        <f>Atask.AtsOp!A990</f>
        <v>42480</v>
      </c>
      <c r="B1405" t="str">
        <f>Atask.AtsOp!E990</f>
        <v>1112-0007</v>
      </c>
      <c r="C1405" t="str">
        <f>Atask.AtsOp!H990</f>
        <v>Apd. balto vyno Chardonnay kupažas</v>
      </c>
      <c r="D1405" t="str">
        <f>Atask.AtsOp!N990</f>
        <v>LTR</v>
      </c>
      <c r="E1405" t="str">
        <f>Atask.AtsOp!I990</f>
        <v>Gamyba</v>
      </c>
      <c r="F1405">
        <f>Atask.AtsOp!M990</f>
        <v>47477.279999999999</v>
      </c>
      <c r="G1405">
        <f>VLOOKUP(B1405,Prekės!$A$2:$E$3000,3,FALSE)</f>
        <v>230</v>
      </c>
      <c r="H1405">
        <f>VLOOKUP(B1405,Prekės!$A$2:$E$3000,4,FALSE)</f>
        <v>0</v>
      </c>
      <c r="I1405">
        <f>VLOOKUP(B1405,Prekės!$A$2:$E$3000,5,FALSE)</f>
        <v>0</v>
      </c>
      <c r="J1405">
        <f t="shared" si="45"/>
        <v>0</v>
      </c>
      <c r="K1405">
        <f t="shared" si="46"/>
        <v>47477.279999999999</v>
      </c>
    </row>
    <row r="1406" spans="1:11">
      <c r="A1406" s="1">
        <f>Atask.AtsOp!A991</f>
        <v>42480</v>
      </c>
      <c r="B1406" t="str">
        <f>Atask.AtsOp!E991</f>
        <v>1112-0007</v>
      </c>
      <c r="C1406" t="str">
        <f>Atask.AtsOp!H991</f>
        <v>Apd. balto vyno Chardonnay kupažas</v>
      </c>
      <c r="D1406" t="str">
        <f>Atask.AtsOp!N991</f>
        <v>LTR</v>
      </c>
      <c r="E1406" t="str">
        <f>Atask.AtsOp!I991</f>
        <v>Perkelti</v>
      </c>
      <c r="F1406">
        <f>Atask.AtsOp!M991</f>
        <v>23.71</v>
      </c>
      <c r="G1406">
        <f>VLOOKUP(B1406,Prekės!$A$2:$E$3000,3,FALSE)</f>
        <v>230</v>
      </c>
      <c r="H1406">
        <f>VLOOKUP(B1406,Prekės!$A$2:$E$3000,4,FALSE)</f>
        <v>0</v>
      </c>
      <c r="I1406">
        <f>VLOOKUP(B1406,Prekės!$A$2:$E$3000,5,FALSE)</f>
        <v>0</v>
      </c>
      <c r="J1406">
        <f t="shared" si="45"/>
        <v>0</v>
      </c>
      <c r="K1406">
        <f t="shared" si="46"/>
        <v>23.71</v>
      </c>
    </row>
    <row r="1407" spans="1:11">
      <c r="A1407" s="1">
        <f>Atask.AtsOp!A992</f>
        <v>42489</v>
      </c>
      <c r="B1407" t="str">
        <f>Atask.AtsOp!E992</f>
        <v>1112-0007</v>
      </c>
      <c r="C1407" t="str">
        <f>Atask.AtsOp!H992</f>
        <v>Apd. balto vyno Chardonnay kupažas</v>
      </c>
      <c r="D1407" t="str">
        <f>Atask.AtsOp!N992</f>
        <v>LTR</v>
      </c>
      <c r="E1407" t="str">
        <f>Atask.AtsOp!I992</f>
        <v>Pardavimo užsakymas</v>
      </c>
      <c r="F1407">
        <f>Atask.AtsOp!M992</f>
        <v>-23.71</v>
      </c>
      <c r="G1407">
        <f>VLOOKUP(B1407,Prekės!$A$2:$E$3000,3,FALSE)</f>
        <v>230</v>
      </c>
      <c r="H1407">
        <f>VLOOKUP(B1407,Prekės!$A$2:$E$3000,4,FALSE)</f>
        <v>0</v>
      </c>
      <c r="I1407">
        <f>VLOOKUP(B1407,Prekės!$A$2:$E$3000,5,FALSE)</f>
        <v>0</v>
      </c>
      <c r="J1407">
        <f t="shared" si="45"/>
        <v>0</v>
      </c>
      <c r="K1407">
        <f t="shared" si="46"/>
        <v>-23.71</v>
      </c>
    </row>
    <row r="1408" spans="1:11">
      <c r="A1408" s="1">
        <f>Atask.AtsOp!A993</f>
        <v>42480</v>
      </c>
      <c r="B1408" t="str">
        <f>Atask.AtsOp!E993</f>
        <v>1112-0007</v>
      </c>
      <c r="C1408" t="str">
        <f>Atask.AtsOp!H993</f>
        <v>Apd. balto vyno Chardonnay kupažas</v>
      </c>
      <c r="D1408" t="str">
        <f>Atask.AtsOp!N993</f>
        <v>LTR</v>
      </c>
      <c r="E1408" t="str">
        <f>Atask.AtsOp!I993</f>
        <v>Perkelti</v>
      </c>
      <c r="F1408">
        <f>Atask.AtsOp!M993</f>
        <v>52.22</v>
      </c>
      <c r="G1408">
        <f>VLOOKUP(B1408,Prekės!$A$2:$E$3000,3,FALSE)</f>
        <v>230</v>
      </c>
      <c r="H1408">
        <f>VLOOKUP(B1408,Prekės!$A$2:$E$3000,4,FALSE)</f>
        <v>0</v>
      </c>
      <c r="I1408">
        <f>VLOOKUP(B1408,Prekės!$A$2:$E$3000,5,FALSE)</f>
        <v>0</v>
      </c>
      <c r="J1408">
        <f t="shared" si="45"/>
        <v>0</v>
      </c>
      <c r="K1408">
        <f t="shared" si="46"/>
        <v>52.22</v>
      </c>
    </row>
    <row r="1409" spans="1:11">
      <c r="A1409" s="1">
        <f>Atask.AtsOp!A994</f>
        <v>42489</v>
      </c>
      <c r="B1409" t="str">
        <f>Atask.AtsOp!E994</f>
        <v>1112-0007</v>
      </c>
      <c r="C1409" t="str">
        <f>Atask.AtsOp!H994</f>
        <v>Apd. balto vyno Chardonnay kupažas</v>
      </c>
      <c r="D1409" t="str">
        <f>Atask.AtsOp!N994</f>
        <v>LTR</v>
      </c>
      <c r="E1409" t="str">
        <f>Atask.AtsOp!I994</f>
        <v>Pardavimo užsakymas</v>
      </c>
      <c r="F1409">
        <f>Atask.AtsOp!M994</f>
        <v>-52.22</v>
      </c>
      <c r="G1409">
        <f>VLOOKUP(B1409,Prekės!$A$2:$E$3000,3,FALSE)</f>
        <v>230</v>
      </c>
      <c r="H1409">
        <f>VLOOKUP(B1409,Prekės!$A$2:$E$3000,4,FALSE)</f>
        <v>0</v>
      </c>
      <c r="I1409">
        <f>VLOOKUP(B1409,Prekės!$A$2:$E$3000,5,FALSE)</f>
        <v>0</v>
      </c>
      <c r="J1409">
        <f t="shared" si="45"/>
        <v>0</v>
      </c>
      <c r="K1409">
        <f t="shared" si="46"/>
        <v>-52.22</v>
      </c>
    </row>
    <row r="1410" spans="1:11">
      <c r="A1410" s="1">
        <f>Atask.AtsOp!A995</f>
        <v>42473</v>
      </c>
      <c r="B1410" t="str">
        <f>Atask.AtsOp!E995</f>
        <v>1112-0008</v>
      </c>
      <c r="C1410" t="str">
        <f>Atask.AtsOp!H995</f>
        <v>Parūgštintas kupažas muskatinio vyno gamybai</v>
      </c>
      <c r="D1410" t="str">
        <f>Atask.AtsOp!N995</f>
        <v>LTR</v>
      </c>
      <c r="E1410" t="str">
        <f>Atask.AtsOp!I995</f>
        <v>Perkelti</v>
      </c>
      <c r="F1410">
        <f>Atask.AtsOp!M995</f>
        <v>-46726.1</v>
      </c>
      <c r="G1410">
        <f>VLOOKUP(B1410,Prekės!$A$2:$E$3000,3,FALSE)</f>
        <v>230</v>
      </c>
      <c r="H1410">
        <f>VLOOKUP(B1410,Prekės!$A$2:$E$3000,4,FALSE)</f>
        <v>0</v>
      </c>
      <c r="I1410">
        <f>VLOOKUP(B1410,Prekės!$A$2:$E$3000,5,FALSE)</f>
        <v>0</v>
      </c>
      <c r="J1410">
        <f t="shared" si="45"/>
        <v>0</v>
      </c>
      <c r="K1410">
        <f t="shared" si="46"/>
        <v>-46726.1</v>
      </c>
    </row>
    <row r="1411" spans="1:11">
      <c r="A1411" s="1">
        <f>Atask.AtsOp!A996</f>
        <v>42473</v>
      </c>
      <c r="B1411" t="str">
        <f>Atask.AtsOp!E996</f>
        <v>1112-0008</v>
      </c>
      <c r="C1411" t="str">
        <f>Atask.AtsOp!H996</f>
        <v>Parūgštintas kupažas muskatinio vyno gamybai</v>
      </c>
      <c r="D1411" t="str">
        <f>Atask.AtsOp!N996</f>
        <v>LTR</v>
      </c>
      <c r="E1411" t="str">
        <f>Atask.AtsOp!I996</f>
        <v>Perkelti</v>
      </c>
      <c r="F1411">
        <f>Atask.AtsOp!M996</f>
        <v>46726.1</v>
      </c>
      <c r="G1411">
        <f>VLOOKUP(B1411,Prekės!$A$2:$E$3000,3,FALSE)</f>
        <v>230</v>
      </c>
      <c r="H1411">
        <f>VLOOKUP(B1411,Prekės!$A$2:$E$3000,4,FALSE)</f>
        <v>0</v>
      </c>
      <c r="I1411">
        <f>VLOOKUP(B1411,Prekės!$A$2:$E$3000,5,FALSE)</f>
        <v>0</v>
      </c>
      <c r="J1411">
        <f t="shared" si="45"/>
        <v>0</v>
      </c>
      <c r="K1411">
        <f t="shared" si="46"/>
        <v>46726.1</v>
      </c>
    </row>
    <row r="1412" spans="1:11">
      <c r="A1412" s="1">
        <f>Atask.AtsOp!A997</f>
        <v>42473</v>
      </c>
      <c r="B1412" t="str">
        <f>Atask.AtsOp!E997</f>
        <v>1112-0008</v>
      </c>
      <c r="C1412" t="str">
        <f>Atask.AtsOp!H997</f>
        <v>Parūgštintas kupažas muskatinio vyno gamybai</v>
      </c>
      <c r="D1412" t="str">
        <f>Atask.AtsOp!N997</f>
        <v>LTR</v>
      </c>
      <c r="E1412" t="str">
        <f>Atask.AtsOp!I997</f>
        <v>Perkelti</v>
      </c>
      <c r="F1412">
        <f>Atask.AtsOp!M997</f>
        <v>-23.36</v>
      </c>
      <c r="G1412">
        <f>VLOOKUP(B1412,Prekės!$A$2:$E$3000,3,FALSE)</f>
        <v>230</v>
      </c>
      <c r="H1412">
        <f>VLOOKUP(B1412,Prekės!$A$2:$E$3000,4,FALSE)</f>
        <v>0</v>
      </c>
      <c r="I1412">
        <f>VLOOKUP(B1412,Prekės!$A$2:$E$3000,5,FALSE)</f>
        <v>0</v>
      </c>
      <c r="J1412">
        <f t="shared" si="45"/>
        <v>0</v>
      </c>
      <c r="K1412">
        <f t="shared" si="46"/>
        <v>-23.36</v>
      </c>
    </row>
    <row r="1413" spans="1:11">
      <c r="A1413" s="1">
        <f>Atask.AtsOp!A998</f>
        <v>42473</v>
      </c>
      <c r="B1413" t="str">
        <f>Atask.AtsOp!E998</f>
        <v>1112-0008</v>
      </c>
      <c r="C1413" t="str">
        <f>Atask.AtsOp!H998</f>
        <v>Parūgštintas kupažas muskatinio vyno gamybai</v>
      </c>
      <c r="D1413" t="str">
        <f>Atask.AtsOp!N998</f>
        <v>LTR</v>
      </c>
      <c r="E1413" t="str">
        <f>Atask.AtsOp!I998</f>
        <v>Perkelti</v>
      </c>
      <c r="F1413">
        <f>Atask.AtsOp!M998</f>
        <v>46726.1</v>
      </c>
      <c r="G1413">
        <f>VLOOKUP(B1413,Prekės!$A$2:$E$3000,3,FALSE)</f>
        <v>230</v>
      </c>
      <c r="H1413">
        <f>VLOOKUP(B1413,Prekės!$A$2:$E$3000,4,FALSE)</f>
        <v>0</v>
      </c>
      <c r="I1413">
        <f>VLOOKUP(B1413,Prekės!$A$2:$E$3000,5,FALSE)</f>
        <v>0</v>
      </c>
      <c r="J1413">
        <f t="shared" si="45"/>
        <v>0</v>
      </c>
      <c r="K1413">
        <f t="shared" si="46"/>
        <v>46726.1</v>
      </c>
    </row>
    <row r="1414" spans="1:11">
      <c r="A1414" s="1">
        <f>Atask.AtsOp!A999</f>
        <v>42474</v>
      </c>
      <c r="B1414" t="str">
        <f>Atask.AtsOp!E999</f>
        <v>1112-0008</v>
      </c>
      <c r="C1414" t="str">
        <f>Atask.AtsOp!H999</f>
        <v>Parūgštintas kupažas muskatinio vyno gamybai</v>
      </c>
      <c r="D1414" t="str">
        <f>Atask.AtsOp!N999</f>
        <v>LTR</v>
      </c>
      <c r="E1414" t="str">
        <f>Atask.AtsOp!I999</f>
        <v>Gamybos eilutė</v>
      </c>
      <c r="F1414">
        <f>Atask.AtsOp!M999</f>
        <v>-46702.74</v>
      </c>
      <c r="G1414">
        <f>VLOOKUP(B1414,Prekės!$A$2:$E$3000,3,FALSE)</f>
        <v>230</v>
      </c>
      <c r="H1414">
        <f>VLOOKUP(B1414,Prekės!$A$2:$E$3000,4,FALSE)</f>
        <v>0</v>
      </c>
      <c r="I1414">
        <f>VLOOKUP(B1414,Prekės!$A$2:$E$3000,5,FALSE)</f>
        <v>0</v>
      </c>
      <c r="J1414">
        <f t="shared" si="45"/>
        <v>0</v>
      </c>
      <c r="K1414">
        <f t="shared" si="46"/>
        <v>-46702.74</v>
      </c>
    </row>
    <row r="1415" spans="1:11">
      <c r="A1415" s="1">
        <f>Atask.AtsOp!A1000</f>
        <v>42473</v>
      </c>
      <c r="B1415" t="str">
        <f>Atask.AtsOp!E1000</f>
        <v>1112-0008</v>
      </c>
      <c r="C1415" t="str">
        <f>Atask.AtsOp!H1000</f>
        <v>Parūgštintas kupažas muskatinio vyno gamybai</v>
      </c>
      <c r="D1415" t="str">
        <f>Atask.AtsOp!N1000</f>
        <v>LTR</v>
      </c>
      <c r="E1415" t="str">
        <f>Atask.AtsOp!I1000</f>
        <v>Perkelti</v>
      </c>
      <c r="F1415">
        <f>Atask.AtsOp!M1000</f>
        <v>-51.46</v>
      </c>
      <c r="G1415">
        <f>VLOOKUP(B1415,Prekės!$A$2:$E$3000,3,FALSE)</f>
        <v>230</v>
      </c>
      <c r="H1415">
        <f>VLOOKUP(B1415,Prekės!$A$2:$E$3000,4,FALSE)</f>
        <v>0</v>
      </c>
      <c r="I1415">
        <f>VLOOKUP(B1415,Prekės!$A$2:$E$3000,5,FALSE)</f>
        <v>0</v>
      </c>
      <c r="J1415">
        <f t="shared" si="45"/>
        <v>0</v>
      </c>
      <c r="K1415">
        <f t="shared" si="46"/>
        <v>-51.46</v>
      </c>
    </row>
    <row r="1416" spans="1:11">
      <c r="A1416" s="1">
        <f>Atask.AtsOp!A1001</f>
        <v>42473</v>
      </c>
      <c r="B1416" t="str">
        <f>Atask.AtsOp!E1001</f>
        <v>1112-0008</v>
      </c>
      <c r="C1416" t="str">
        <f>Atask.AtsOp!H1001</f>
        <v>Parūgštintas kupažas muskatinio vyno gamybai</v>
      </c>
      <c r="D1416" t="str">
        <f>Atask.AtsOp!N1001</f>
        <v>LTR</v>
      </c>
      <c r="E1416" t="str">
        <f>Atask.AtsOp!I1001</f>
        <v>Gamyba</v>
      </c>
      <c r="F1416">
        <f>Atask.AtsOp!M1001</f>
        <v>46777.56</v>
      </c>
      <c r="G1416">
        <f>VLOOKUP(B1416,Prekės!$A$2:$E$3000,3,FALSE)</f>
        <v>230</v>
      </c>
      <c r="H1416">
        <f>VLOOKUP(B1416,Prekės!$A$2:$E$3000,4,FALSE)</f>
        <v>0</v>
      </c>
      <c r="I1416">
        <f>VLOOKUP(B1416,Prekės!$A$2:$E$3000,5,FALSE)</f>
        <v>0</v>
      </c>
      <c r="J1416">
        <f t="shared" si="45"/>
        <v>0</v>
      </c>
      <c r="K1416">
        <f t="shared" si="46"/>
        <v>46777.56</v>
      </c>
    </row>
    <row r="1417" spans="1:11">
      <c r="A1417" s="1">
        <f>Atask.AtsOp!A1002</f>
        <v>42473</v>
      </c>
      <c r="B1417" t="str">
        <f>Atask.AtsOp!E1002</f>
        <v>1112-0008</v>
      </c>
      <c r="C1417" t="str">
        <f>Atask.AtsOp!H1002</f>
        <v>Parūgštintas kupažas muskatinio vyno gamybai</v>
      </c>
      <c r="D1417" t="str">
        <f>Atask.AtsOp!N1002</f>
        <v>LTR</v>
      </c>
      <c r="E1417" t="str">
        <f>Atask.AtsOp!I1002</f>
        <v>Perkelti</v>
      </c>
      <c r="F1417">
        <f>Atask.AtsOp!M1002</f>
        <v>-46726.1</v>
      </c>
      <c r="G1417">
        <f>VLOOKUP(B1417,Prekės!$A$2:$E$3000,3,FALSE)</f>
        <v>230</v>
      </c>
      <c r="H1417">
        <f>VLOOKUP(B1417,Prekės!$A$2:$E$3000,4,FALSE)</f>
        <v>0</v>
      </c>
      <c r="I1417">
        <f>VLOOKUP(B1417,Prekės!$A$2:$E$3000,5,FALSE)</f>
        <v>0</v>
      </c>
      <c r="J1417">
        <f t="shared" si="45"/>
        <v>0</v>
      </c>
      <c r="K1417">
        <f t="shared" si="46"/>
        <v>-46726.1</v>
      </c>
    </row>
    <row r="1418" spans="1:11">
      <c r="A1418" s="1">
        <f>Atask.AtsOp!A1003</f>
        <v>42473</v>
      </c>
      <c r="B1418" t="str">
        <f>Atask.AtsOp!E1003</f>
        <v>1112-0008</v>
      </c>
      <c r="C1418" t="str">
        <f>Atask.AtsOp!H1003</f>
        <v>Parūgštintas kupažas muskatinio vyno gamybai</v>
      </c>
      <c r="D1418" t="str">
        <f>Atask.AtsOp!N1003</f>
        <v>LTR</v>
      </c>
      <c r="E1418" t="str">
        <f>Atask.AtsOp!I1003</f>
        <v>Perkelti</v>
      </c>
      <c r="F1418">
        <f>Atask.AtsOp!M1003</f>
        <v>46726.1</v>
      </c>
      <c r="G1418">
        <f>VLOOKUP(B1418,Prekės!$A$2:$E$3000,3,FALSE)</f>
        <v>230</v>
      </c>
      <c r="H1418">
        <f>VLOOKUP(B1418,Prekės!$A$2:$E$3000,4,FALSE)</f>
        <v>0</v>
      </c>
      <c r="I1418">
        <f>VLOOKUP(B1418,Prekės!$A$2:$E$3000,5,FALSE)</f>
        <v>0</v>
      </c>
      <c r="J1418">
        <f t="shared" si="45"/>
        <v>0</v>
      </c>
      <c r="K1418">
        <f t="shared" si="46"/>
        <v>46726.1</v>
      </c>
    </row>
    <row r="1419" spans="1:11">
      <c r="A1419" s="1">
        <f>Atask.AtsOp!A1004</f>
        <v>42473</v>
      </c>
      <c r="B1419" t="str">
        <f>Atask.AtsOp!E1004</f>
        <v>1112-0008</v>
      </c>
      <c r="C1419" t="str">
        <f>Atask.AtsOp!H1004</f>
        <v>Parūgštintas kupažas muskatinio vyno gamybai</v>
      </c>
      <c r="D1419" t="str">
        <f>Atask.AtsOp!N1004</f>
        <v>LTR</v>
      </c>
      <c r="E1419" t="str">
        <f>Atask.AtsOp!I1004</f>
        <v>Perkelti</v>
      </c>
      <c r="F1419">
        <f>Atask.AtsOp!M1004</f>
        <v>-46726.1</v>
      </c>
      <c r="G1419">
        <f>VLOOKUP(B1419,Prekės!$A$2:$E$3000,3,FALSE)</f>
        <v>230</v>
      </c>
      <c r="H1419">
        <f>VLOOKUP(B1419,Prekės!$A$2:$E$3000,4,FALSE)</f>
        <v>0</v>
      </c>
      <c r="I1419">
        <f>VLOOKUP(B1419,Prekės!$A$2:$E$3000,5,FALSE)</f>
        <v>0</v>
      </c>
      <c r="J1419">
        <f t="shared" si="45"/>
        <v>0</v>
      </c>
      <c r="K1419">
        <f t="shared" si="46"/>
        <v>-46726.1</v>
      </c>
    </row>
    <row r="1420" spans="1:11">
      <c r="A1420" s="1">
        <f>Atask.AtsOp!A1005</f>
        <v>42473</v>
      </c>
      <c r="B1420" t="str">
        <f>Atask.AtsOp!E1005</f>
        <v>1112-0008</v>
      </c>
      <c r="C1420" t="str">
        <f>Atask.AtsOp!H1005</f>
        <v>Parūgštintas kupažas muskatinio vyno gamybai</v>
      </c>
      <c r="D1420" t="str">
        <f>Atask.AtsOp!N1005</f>
        <v>LTR</v>
      </c>
      <c r="E1420" t="str">
        <f>Atask.AtsOp!I1005</f>
        <v>Perkelti</v>
      </c>
      <c r="F1420">
        <f>Atask.AtsOp!M1005</f>
        <v>23.36</v>
      </c>
      <c r="G1420">
        <f>VLOOKUP(B1420,Prekės!$A$2:$E$3000,3,FALSE)</f>
        <v>230</v>
      </c>
      <c r="H1420">
        <f>VLOOKUP(B1420,Prekės!$A$2:$E$3000,4,FALSE)</f>
        <v>0</v>
      </c>
      <c r="I1420">
        <f>VLOOKUP(B1420,Prekės!$A$2:$E$3000,5,FALSE)</f>
        <v>0</v>
      </c>
      <c r="J1420">
        <f t="shared" si="45"/>
        <v>0</v>
      </c>
      <c r="K1420">
        <f t="shared" si="46"/>
        <v>23.36</v>
      </c>
    </row>
    <row r="1421" spans="1:11">
      <c r="A1421" s="1">
        <f>Atask.AtsOp!A1006</f>
        <v>42489</v>
      </c>
      <c r="B1421" t="str">
        <f>Atask.AtsOp!E1006</f>
        <v>1112-0008</v>
      </c>
      <c r="C1421" t="str">
        <f>Atask.AtsOp!H1006</f>
        <v>Parūgštintas kupažas muskatinio vyno gamybai</v>
      </c>
      <c r="D1421" t="str">
        <f>Atask.AtsOp!N1006</f>
        <v>LTR</v>
      </c>
      <c r="E1421" t="str">
        <f>Atask.AtsOp!I1006</f>
        <v>Pardavimo užsakymas</v>
      </c>
      <c r="F1421">
        <f>Atask.AtsOp!M1006</f>
        <v>-23.36</v>
      </c>
      <c r="G1421">
        <f>VLOOKUP(B1421,Prekės!$A$2:$E$3000,3,FALSE)</f>
        <v>230</v>
      </c>
      <c r="H1421">
        <f>VLOOKUP(B1421,Prekės!$A$2:$E$3000,4,FALSE)</f>
        <v>0</v>
      </c>
      <c r="I1421">
        <f>VLOOKUP(B1421,Prekės!$A$2:$E$3000,5,FALSE)</f>
        <v>0</v>
      </c>
      <c r="J1421">
        <f t="shared" si="45"/>
        <v>0</v>
      </c>
      <c r="K1421">
        <f t="shared" si="46"/>
        <v>-23.36</v>
      </c>
    </row>
    <row r="1422" spans="1:11">
      <c r="A1422" s="1">
        <f>Atask.AtsOp!A1007</f>
        <v>42473</v>
      </c>
      <c r="B1422" t="str">
        <f>Atask.AtsOp!E1007</f>
        <v>1112-0008</v>
      </c>
      <c r="C1422" t="str">
        <f>Atask.AtsOp!H1007</f>
        <v>Parūgštintas kupažas muskatinio vyno gamybai</v>
      </c>
      <c r="D1422" t="str">
        <f>Atask.AtsOp!N1007</f>
        <v>LTR</v>
      </c>
      <c r="E1422" t="str">
        <f>Atask.AtsOp!I1007</f>
        <v>Perkelti</v>
      </c>
      <c r="F1422">
        <f>Atask.AtsOp!M1007</f>
        <v>51.46</v>
      </c>
      <c r="G1422">
        <f>VLOOKUP(B1422,Prekės!$A$2:$E$3000,3,FALSE)</f>
        <v>230</v>
      </c>
      <c r="H1422">
        <f>VLOOKUP(B1422,Prekės!$A$2:$E$3000,4,FALSE)</f>
        <v>0</v>
      </c>
      <c r="I1422">
        <f>VLOOKUP(B1422,Prekės!$A$2:$E$3000,5,FALSE)</f>
        <v>0</v>
      </c>
      <c r="J1422">
        <f t="shared" si="45"/>
        <v>0</v>
      </c>
      <c r="K1422">
        <f t="shared" si="46"/>
        <v>51.46</v>
      </c>
    </row>
    <row r="1423" spans="1:11">
      <c r="A1423" s="1">
        <f>Atask.AtsOp!A1008</f>
        <v>42489</v>
      </c>
      <c r="B1423" t="str">
        <f>Atask.AtsOp!E1008</f>
        <v>1112-0008</v>
      </c>
      <c r="C1423" t="str">
        <f>Atask.AtsOp!H1008</f>
        <v>Parūgštintas kupažas muskatinio vyno gamybai</v>
      </c>
      <c r="D1423" t="str">
        <f>Atask.AtsOp!N1008</f>
        <v>LTR</v>
      </c>
      <c r="E1423" t="str">
        <f>Atask.AtsOp!I1008</f>
        <v>Pardavimo užsakymas</v>
      </c>
      <c r="F1423">
        <f>Atask.AtsOp!M1008</f>
        <v>-51.46</v>
      </c>
      <c r="G1423">
        <f>VLOOKUP(B1423,Prekės!$A$2:$E$3000,3,FALSE)</f>
        <v>230</v>
      </c>
      <c r="H1423">
        <f>VLOOKUP(B1423,Prekės!$A$2:$E$3000,4,FALSE)</f>
        <v>0</v>
      </c>
      <c r="I1423">
        <f>VLOOKUP(B1423,Prekės!$A$2:$E$3000,5,FALSE)</f>
        <v>0</v>
      </c>
      <c r="J1423">
        <f t="shared" si="45"/>
        <v>0</v>
      </c>
      <c r="K1423">
        <f t="shared" si="46"/>
        <v>-51.46</v>
      </c>
    </row>
    <row r="1424" spans="1:11">
      <c r="A1424" s="1">
        <f>Atask.AtsOp!A1009</f>
        <v>42489</v>
      </c>
      <c r="B1424" t="str">
        <f>Atask.AtsOp!E1009</f>
        <v>1120-0001</v>
      </c>
      <c r="C1424" t="str">
        <f>Atask.AtsOp!H1009</f>
        <v>ŽŪK etilo alkoholis ( Lenkija)</v>
      </c>
      <c r="D1424" t="str">
        <f>Atask.AtsOp!N1009</f>
        <v>LPA</v>
      </c>
      <c r="E1424" t="str">
        <f>Atask.AtsOp!I1009</f>
        <v>Pardavimo užsakymas</v>
      </c>
      <c r="F1424">
        <f>Atask.AtsOp!M1009</f>
        <v>-1.17</v>
      </c>
      <c r="G1424">
        <f>VLOOKUP(B1424,Prekės!$A$2:$E$3000,3,FALSE)</f>
        <v>290</v>
      </c>
      <c r="H1424">
        <f>VLOOKUP(B1424,Prekės!$A$2:$E$3000,4,FALSE)</f>
        <v>0</v>
      </c>
      <c r="I1424">
        <f>VLOOKUP(B1424,Prekės!$A$2:$E$3000,5,FALSE)</f>
        <v>0</v>
      </c>
      <c r="J1424">
        <f t="shared" si="45"/>
        <v>0</v>
      </c>
      <c r="K1424">
        <f t="shared" si="46"/>
        <v>-1.17</v>
      </c>
    </row>
    <row r="1425" spans="1:11">
      <c r="A1425" s="1">
        <f>Atask.AtsOp!A1010</f>
        <v>42482</v>
      </c>
      <c r="B1425" t="str">
        <f>Atask.AtsOp!E1010</f>
        <v>1120-0001</v>
      </c>
      <c r="C1425" t="str">
        <f>Atask.AtsOp!H1010</f>
        <v>ŽŪK etilo alkoholis ( Lenkija)</v>
      </c>
      <c r="D1425" t="str">
        <f>Atask.AtsOp!N1010</f>
        <v>LPA</v>
      </c>
      <c r="E1425" t="str">
        <f>Atask.AtsOp!I1010</f>
        <v>Perkelti</v>
      </c>
      <c r="F1425">
        <f>Atask.AtsOp!M1010</f>
        <v>-1.38</v>
      </c>
      <c r="G1425">
        <f>VLOOKUP(B1425,Prekės!$A$2:$E$3000,3,FALSE)</f>
        <v>290</v>
      </c>
      <c r="H1425">
        <f>VLOOKUP(B1425,Prekės!$A$2:$E$3000,4,FALSE)</f>
        <v>0</v>
      </c>
      <c r="I1425">
        <f>VLOOKUP(B1425,Prekės!$A$2:$E$3000,5,FALSE)</f>
        <v>0</v>
      </c>
      <c r="J1425">
        <f t="shared" si="45"/>
        <v>0</v>
      </c>
      <c r="K1425">
        <f t="shared" si="46"/>
        <v>-1.38</v>
      </c>
    </row>
    <row r="1426" spans="1:11">
      <c r="A1426" s="1">
        <f>Atask.AtsOp!A1011</f>
        <v>42485</v>
      </c>
      <c r="B1426" t="str">
        <f>Atask.AtsOp!E1011</f>
        <v>1120-0001</v>
      </c>
      <c r="C1426" t="str">
        <f>Atask.AtsOp!H1011</f>
        <v>ŽŪK etilo alkoholis ( Lenkija)</v>
      </c>
      <c r="D1426" t="str">
        <f>Atask.AtsOp!N1011</f>
        <v>LPA</v>
      </c>
      <c r="E1426" t="str">
        <f>Atask.AtsOp!I1011</f>
        <v>Gamybos eilutė</v>
      </c>
      <c r="F1426">
        <f>Atask.AtsOp!M1011</f>
        <v>-1020.28</v>
      </c>
      <c r="G1426">
        <f>VLOOKUP(B1426,Prekės!$A$2:$E$3000,3,FALSE)</f>
        <v>290</v>
      </c>
      <c r="H1426">
        <f>VLOOKUP(B1426,Prekės!$A$2:$E$3000,4,FALSE)</f>
        <v>0</v>
      </c>
      <c r="I1426">
        <f>VLOOKUP(B1426,Prekės!$A$2:$E$3000,5,FALSE)</f>
        <v>0</v>
      </c>
      <c r="J1426">
        <f t="shared" si="45"/>
        <v>0</v>
      </c>
      <c r="K1426">
        <f t="shared" si="46"/>
        <v>-1020.28</v>
      </c>
    </row>
    <row r="1427" spans="1:11">
      <c r="A1427" s="1">
        <f>Atask.AtsOp!A1012</f>
        <v>42485</v>
      </c>
      <c r="B1427" t="str">
        <f>Atask.AtsOp!E1012</f>
        <v>1120-0001</v>
      </c>
      <c r="C1427" t="str">
        <f>Atask.AtsOp!H1012</f>
        <v>ŽŪK etilo alkoholis ( Lenkija)</v>
      </c>
      <c r="D1427" t="str">
        <f>Atask.AtsOp!N1012</f>
        <v>LPA</v>
      </c>
      <c r="E1427" t="str">
        <f>Atask.AtsOp!I1012</f>
        <v>Perkelti</v>
      </c>
      <c r="F1427">
        <f>Atask.AtsOp!M1012</f>
        <v>-1020.28</v>
      </c>
      <c r="G1427">
        <f>VLOOKUP(B1427,Prekės!$A$2:$E$3000,3,FALSE)</f>
        <v>290</v>
      </c>
      <c r="H1427">
        <f>VLOOKUP(B1427,Prekės!$A$2:$E$3000,4,FALSE)</f>
        <v>0</v>
      </c>
      <c r="I1427">
        <f>VLOOKUP(B1427,Prekės!$A$2:$E$3000,5,FALSE)</f>
        <v>0</v>
      </c>
      <c r="J1427">
        <f t="shared" si="45"/>
        <v>0</v>
      </c>
      <c r="K1427">
        <f t="shared" si="46"/>
        <v>-1020.28</v>
      </c>
    </row>
    <row r="1428" spans="1:11">
      <c r="A1428" s="1">
        <f>Atask.AtsOp!A1013</f>
        <v>42485</v>
      </c>
      <c r="B1428" t="str">
        <f>Atask.AtsOp!E1013</f>
        <v>1120-0001</v>
      </c>
      <c r="C1428" t="str">
        <f>Atask.AtsOp!H1013</f>
        <v>ŽŪK etilo alkoholis ( Lenkija)</v>
      </c>
      <c r="D1428" t="str">
        <f>Atask.AtsOp!N1013</f>
        <v>LPA</v>
      </c>
      <c r="E1428" t="str">
        <f>Atask.AtsOp!I1013</f>
        <v>Perkelti</v>
      </c>
      <c r="F1428">
        <f>Atask.AtsOp!M1013</f>
        <v>1020.28</v>
      </c>
      <c r="G1428">
        <f>VLOOKUP(B1428,Prekės!$A$2:$E$3000,3,FALSE)</f>
        <v>290</v>
      </c>
      <c r="H1428">
        <f>VLOOKUP(B1428,Prekės!$A$2:$E$3000,4,FALSE)</f>
        <v>0</v>
      </c>
      <c r="I1428">
        <f>VLOOKUP(B1428,Prekės!$A$2:$E$3000,5,FALSE)</f>
        <v>0</v>
      </c>
      <c r="J1428">
        <f t="shared" si="45"/>
        <v>0</v>
      </c>
      <c r="K1428">
        <f t="shared" si="46"/>
        <v>1020.28</v>
      </c>
    </row>
    <row r="1429" spans="1:11">
      <c r="A1429" s="1">
        <f>Atask.AtsOp!A1014</f>
        <v>42485</v>
      </c>
      <c r="B1429" t="str">
        <f>Atask.AtsOp!E1014</f>
        <v>1120-0001</v>
      </c>
      <c r="C1429" t="str">
        <f>Atask.AtsOp!H1014</f>
        <v>ŽŪK etilo alkoholis ( Lenkija)</v>
      </c>
      <c r="D1429" t="str">
        <f>Atask.AtsOp!N1014</f>
        <v>LPA</v>
      </c>
      <c r="E1429" t="str">
        <f>Atask.AtsOp!I1014</f>
        <v>Perkelti</v>
      </c>
      <c r="F1429">
        <f>Atask.AtsOp!M1014</f>
        <v>-0.51</v>
      </c>
      <c r="G1429">
        <f>VLOOKUP(B1429,Prekės!$A$2:$E$3000,3,FALSE)</f>
        <v>290</v>
      </c>
      <c r="H1429">
        <f>VLOOKUP(B1429,Prekės!$A$2:$E$3000,4,FALSE)</f>
        <v>0</v>
      </c>
      <c r="I1429">
        <f>VLOOKUP(B1429,Prekės!$A$2:$E$3000,5,FALSE)</f>
        <v>0</v>
      </c>
      <c r="J1429">
        <f t="shared" si="45"/>
        <v>0</v>
      </c>
      <c r="K1429">
        <f t="shared" si="46"/>
        <v>-0.51</v>
      </c>
    </row>
    <row r="1430" spans="1:11">
      <c r="A1430" s="1">
        <f>Atask.AtsOp!A1015</f>
        <v>42481</v>
      </c>
      <c r="B1430" t="str">
        <f>Atask.AtsOp!E1015</f>
        <v>1120-0001</v>
      </c>
      <c r="C1430" t="str">
        <f>Atask.AtsOp!H1015</f>
        <v>ŽŪK etilo alkoholis ( Lenkija)</v>
      </c>
      <c r="D1430" t="str">
        <f>Atask.AtsOp!N1015</f>
        <v>LPA</v>
      </c>
      <c r="E1430" t="str">
        <f>Atask.AtsOp!I1015</f>
        <v>Perkelti</v>
      </c>
      <c r="F1430">
        <f>Atask.AtsOp!M1015</f>
        <v>-1.38</v>
      </c>
      <c r="G1430">
        <f>VLOOKUP(B1430,Prekės!$A$2:$E$3000,3,FALSE)</f>
        <v>290</v>
      </c>
      <c r="H1430">
        <f>VLOOKUP(B1430,Prekės!$A$2:$E$3000,4,FALSE)</f>
        <v>0</v>
      </c>
      <c r="I1430">
        <f>VLOOKUP(B1430,Prekės!$A$2:$E$3000,5,FALSE)</f>
        <v>0</v>
      </c>
      <c r="J1430">
        <f t="shared" si="45"/>
        <v>0</v>
      </c>
      <c r="K1430">
        <f t="shared" si="46"/>
        <v>-1.38</v>
      </c>
    </row>
    <row r="1431" spans="1:11">
      <c r="A1431" s="1">
        <f>Atask.AtsOp!A1016</f>
        <v>42487</v>
      </c>
      <c r="B1431" t="str">
        <f>Atask.AtsOp!E1016</f>
        <v>1120-0001</v>
      </c>
      <c r="C1431" t="str">
        <f>Atask.AtsOp!H1016</f>
        <v>ŽŪK etilo alkoholis ( Lenkija)</v>
      </c>
      <c r="D1431" t="str">
        <f>Atask.AtsOp!N1016</f>
        <v>LPA</v>
      </c>
      <c r="E1431" t="str">
        <f>Atask.AtsOp!I1016</f>
        <v>Perkelti</v>
      </c>
      <c r="F1431">
        <f>Atask.AtsOp!M1016</f>
        <v>-1.1499999999999999</v>
      </c>
      <c r="G1431">
        <f>VLOOKUP(B1431,Prekės!$A$2:$E$3000,3,FALSE)</f>
        <v>290</v>
      </c>
      <c r="H1431">
        <f>VLOOKUP(B1431,Prekės!$A$2:$E$3000,4,FALSE)</f>
        <v>0</v>
      </c>
      <c r="I1431">
        <f>VLOOKUP(B1431,Prekės!$A$2:$E$3000,5,FALSE)</f>
        <v>0</v>
      </c>
      <c r="J1431">
        <f t="shared" si="45"/>
        <v>0</v>
      </c>
      <c r="K1431">
        <f t="shared" si="46"/>
        <v>-1.1499999999999999</v>
      </c>
    </row>
    <row r="1432" spans="1:11">
      <c r="A1432" s="1">
        <f>Atask.AtsOp!A1017</f>
        <v>42482</v>
      </c>
      <c r="B1432" t="str">
        <f>Atask.AtsOp!E1017</f>
        <v>1120-0001</v>
      </c>
      <c r="C1432" t="str">
        <f>Atask.AtsOp!H1017</f>
        <v>ŽŪK etilo alkoholis ( Lenkija)</v>
      </c>
      <c r="D1432" t="str">
        <f>Atask.AtsOp!N1017</f>
        <v>LPA</v>
      </c>
      <c r="E1432" t="str">
        <f>Atask.AtsOp!I1017</f>
        <v>Pirkimo užsakymas</v>
      </c>
      <c r="F1432">
        <f>Atask.AtsOp!M1017</f>
        <v>29428.76</v>
      </c>
      <c r="G1432">
        <f>VLOOKUP(B1432,Prekės!$A$2:$E$3000,3,FALSE)</f>
        <v>290</v>
      </c>
      <c r="H1432">
        <f>VLOOKUP(B1432,Prekės!$A$2:$E$3000,4,FALSE)</f>
        <v>0</v>
      </c>
      <c r="I1432">
        <f>VLOOKUP(B1432,Prekės!$A$2:$E$3000,5,FALSE)</f>
        <v>0</v>
      </c>
      <c r="J1432">
        <f t="shared" si="45"/>
        <v>0</v>
      </c>
      <c r="K1432">
        <f t="shared" si="46"/>
        <v>29428.76</v>
      </c>
    </row>
    <row r="1433" spans="1:11">
      <c r="A1433" s="1">
        <f>Atask.AtsOp!A1018</f>
        <v>42482</v>
      </c>
      <c r="B1433" t="str">
        <f>Atask.AtsOp!E1018</f>
        <v>1120-0001</v>
      </c>
      <c r="C1433" t="str">
        <f>Atask.AtsOp!H1018</f>
        <v>ŽŪK etilo alkoholis ( Lenkija)</v>
      </c>
      <c r="D1433" t="str">
        <f>Atask.AtsOp!N1018</f>
        <v>LPA</v>
      </c>
      <c r="E1433" t="str">
        <f>Atask.AtsOp!I1018</f>
        <v>Perkelti</v>
      </c>
      <c r="F1433">
        <f>Atask.AtsOp!M1018</f>
        <v>-29428.76</v>
      </c>
      <c r="G1433">
        <f>VLOOKUP(B1433,Prekės!$A$2:$E$3000,3,FALSE)</f>
        <v>290</v>
      </c>
      <c r="H1433">
        <f>VLOOKUP(B1433,Prekės!$A$2:$E$3000,4,FALSE)</f>
        <v>0</v>
      </c>
      <c r="I1433">
        <f>VLOOKUP(B1433,Prekės!$A$2:$E$3000,5,FALSE)</f>
        <v>0</v>
      </c>
      <c r="J1433">
        <f t="shared" si="45"/>
        <v>0</v>
      </c>
      <c r="K1433">
        <f t="shared" si="46"/>
        <v>-29428.76</v>
      </c>
    </row>
    <row r="1434" spans="1:11">
      <c r="A1434" s="1">
        <f>Atask.AtsOp!A1019</f>
        <v>42482</v>
      </c>
      <c r="B1434" t="str">
        <f>Atask.AtsOp!E1019</f>
        <v>1120-0001</v>
      </c>
      <c r="C1434" t="str">
        <f>Atask.AtsOp!H1019</f>
        <v>ŽŪK etilo alkoholis ( Lenkija)</v>
      </c>
      <c r="D1434" t="str">
        <f>Atask.AtsOp!N1019</f>
        <v>LPA</v>
      </c>
      <c r="E1434" t="str">
        <f>Atask.AtsOp!I1019</f>
        <v>Perkelti</v>
      </c>
      <c r="F1434">
        <f>Atask.AtsOp!M1019</f>
        <v>29428.76</v>
      </c>
      <c r="G1434">
        <f>VLOOKUP(B1434,Prekės!$A$2:$E$3000,3,FALSE)</f>
        <v>290</v>
      </c>
      <c r="H1434">
        <f>VLOOKUP(B1434,Prekės!$A$2:$E$3000,4,FALSE)</f>
        <v>0</v>
      </c>
      <c r="I1434">
        <f>VLOOKUP(B1434,Prekės!$A$2:$E$3000,5,FALSE)</f>
        <v>0</v>
      </c>
      <c r="J1434">
        <f t="shared" si="45"/>
        <v>0</v>
      </c>
      <c r="K1434">
        <f t="shared" si="46"/>
        <v>29428.76</v>
      </c>
    </row>
    <row r="1435" spans="1:11">
      <c r="A1435" s="1">
        <f>Atask.AtsOp!A1020</f>
        <v>42482</v>
      </c>
      <c r="B1435" t="str">
        <f>Atask.AtsOp!E1020</f>
        <v>1120-0001</v>
      </c>
      <c r="C1435" t="str">
        <f>Atask.AtsOp!H1020</f>
        <v>ŽŪK etilo alkoholis ( Lenkija)</v>
      </c>
      <c r="D1435" t="str">
        <f>Atask.AtsOp!N1020</f>
        <v>LPA</v>
      </c>
      <c r="E1435" t="str">
        <f>Atask.AtsOp!I1020</f>
        <v>Perkelti</v>
      </c>
      <c r="F1435">
        <f>Atask.AtsOp!M1020</f>
        <v>-7.36</v>
      </c>
      <c r="G1435">
        <f>VLOOKUP(B1435,Prekės!$A$2:$E$3000,3,FALSE)</f>
        <v>290</v>
      </c>
      <c r="H1435">
        <f>VLOOKUP(B1435,Prekės!$A$2:$E$3000,4,FALSE)</f>
        <v>0</v>
      </c>
      <c r="I1435">
        <f>VLOOKUP(B1435,Prekės!$A$2:$E$3000,5,FALSE)</f>
        <v>0</v>
      </c>
      <c r="J1435">
        <f t="shared" si="45"/>
        <v>0</v>
      </c>
      <c r="K1435">
        <f t="shared" si="46"/>
        <v>-7.36</v>
      </c>
    </row>
    <row r="1436" spans="1:11">
      <c r="A1436" s="1">
        <f>Atask.AtsOp!A1021</f>
        <v>42482</v>
      </c>
      <c r="B1436" t="str">
        <f>Atask.AtsOp!E1021</f>
        <v>1120-0001</v>
      </c>
      <c r="C1436" t="str">
        <f>Atask.AtsOp!H1021</f>
        <v>ŽŪK etilo alkoholis ( Lenkija)</v>
      </c>
      <c r="D1436" t="str">
        <f>Atask.AtsOp!N1021</f>
        <v>LPA</v>
      </c>
      <c r="E1436" t="str">
        <f>Atask.AtsOp!I1021</f>
        <v>Perkelti</v>
      </c>
      <c r="F1436">
        <f>Atask.AtsOp!M1021</f>
        <v>-4686.3</v>
      </c>
      <c r="G1436">
        <f>VLOOKUP(B1436,Prekės!$A$2:$E$3000,3,FALSE)</f>
        <v>290</v>
      </c>
      <c r="H1436">
        <f>VLOOKUP(B1436,Prekės!$A$2:$E$3000,4,FALSE)</f>
        <v>0</v>
      </c>
      <c r="I1436">
        <f>VLOOKUP(B1436,Prekės!$A$2:$E$3000,5,FALSE)</f>
        <v>0</v>
      </c>
      <c r="J1436">
        <f t="shared" si="45"/>
        <v>0</v>
      </c>
      <c r="K1436">
        <f t="shared" si="46"/>
        <v>-4686.3</v>
      </c>
    </row>
    <row r="1437" spans="1:11">
      <c r="A1437" s="1" t="e">
        <f>Atask.AtsOp!#REF!</f>
        <v>#REF!</v>
      </c>
      <c r="B1437" t="e">
        <f>Atask.AtsOp!#REF!</f>
        <v>#REF!</v>
      </c>
      <c r="C1437" t="e">
        <f>Atask.AtsOp!#REF!</f>
        <v>#REF!</v>
      </c>
      <c r="D1437" t="e">
        <f>Atask.AtsOp!#REF!</f>
        <v>#REF!</v>
      </c>
      <c r="E1437" t="e">
        <f>Atask.AtsOp!#REF!</f>
        <v>#REF!</v>
      </c>
      <c r="F1437" t="e">
        <f>Atask.AtsOp!#REF!</f>
        <v>#REF!</v>
      </c>
      <c r="G1437" t="e">
        <f>VLOOKUP(B1437,Prekės!$A$2:$E$3000,3,FALSE)</f>
        <v>#REF!</v>
      </c>
      <c r="H1437" t="e">
        <f>VLOOKUP(B1437,Prekės!$A$2:$E$3000,4,FALSE)</f>
        <v>#REF!</v>
      </c>
      <c r="I1437" t="e">
        <f>VLOOKUP(B1437,Prekės!$A$2:$E$3000,5,FALSE)</f>
        <v>#REF!</v>
      </c>
      <c r="J1437" t="e">
        <f t="shared" si="45"/>
        <v>#REF!</v>
      </c>
      <c r="K1437" t="e">
        <f t="shared" si="46"/>
        <v>#REF!</v>
      </c>
    </row>
    <row r="1438" spans="1:11">
      <c r="A1438" s="1">
        <f>Atask.AtsOp!A1022</f>
        <v>42482</v>
      </c>
      <c r="B1438" t="str">
        <f>Atask.AtsOp!E1022</f>
        <v>1120-0001</v>
      </c>
      <c r="C1438" t="str">
        <f>Atask.AtsOp!H1022</f>
        <v>ŽŪK etilo alkoholis ( Lenkija)</v>
      </c>
      <c r="D1438" t="str">
        <f>Atask.AtsOp!N1022</f>
        <v>LPA</v>
      </c>
      <c r="E1438" t="str">
        <f>Atask.AtsOp!I1022</f>
        <v>Perkelti</v>
      </c>
      <c r="F1438">
        <f>Atask.AtsOp!M1022</f>
        <v>4686.3</v>
      </c>
      <c r="G1438">
        <f>VLOOKUP(B1438,Prekės!$A$2:$E$3000,3,FALSE)</f>
        <v>290</v>
      </c>
      <c r="H1438">
        <f>VLOOKUP(B1438,Prekės!$A$2:$E$3000,4,FALSE)</f>
        <v>0</v>
      </c>
      <c r="I1438">
        <f>VLOOKUP(B1438,Prekės!$A$2:$E$3000,5,FALSE)</f>
        <v>0</v>
      </c>
      <c r="J1438">
        <f t="shared" si="45"/>
        <v>0</v>
      </c>
      <c r="K1438">
        <f t="shared" si="46"/>
        <v>4686.3</v>
      </c>
    </row>
    <row r="1439" spans="1:11">
      <c r="A1439" s="1">
        <f>Atask.AtsOp!A1023</f>
        <v>42482</v>
      </c>
      <c r="B1439" t="str">
        <f>Atask.AtsOp!E1023</f>
        <v>1120-0001</v>
      </c>
      <c r="C1439" t="str">
        <f>Atask.AtsOp!H1023</f>
        <v>ŽŪK etilo alkoholis ( Lenkija)</v>
      </c>
      <c r="D1439" t="str">
        <f>Atask.AtsOp!N1023</f>
        <v>LPA</v>
      </c>
      <c r="E1439" t="str">
        <f>Atask.AtsOp!I1023</f>
        <v>Perkelti</v>
      </c>
      <c r="F1439">
        <f>Atask.AtsOp!M1023</f>
        <v>-2.34</v>
      </c>
      <c r="G1439">
        <f>VLOOKUP(B1439,Prekės!$A$2:$E$3000,3,FALSE)</f>
        <v>290</v>
      </c>
      <c r="H1439">
        <f>VLOOKUP(B1439,Prekės!$A$2:$E$3000,4,FALSE)</f>
        <v>0</v>
      </c>
      <c r="I1439">
        <f>VLOOKUP(B1439,Prekės!$A$2:$E$3000,5,FALSE)</f>
        <v>0</v>
      </c>
      <c r="J1439">
        <f t="shared" si="45"/>
        <v>0</v>
      </c>
      <c r="K1439">
        <f t="shared" si="46"/>
        <v>-2.34</v>
      </c>
    </row>
    <row r="1440" spans="1:11">
      <c r="A1440" s="1">
        <f>Atask.AtsOp!A1024</f>
        <v>42482</v>
      </c>
      <c r="B1440" t="str">
        <f>Atask.AtsOp!E1024</f>
        <v>1120-0001</v>
      </c>
      <c r="C1440" t="str">
        <f>Atask.AtsOp!H1024</f>
        <v>ŽŪK etilo alkoholis ( Lenkija)</v>
      </c>
      <c r="D1440" t="str">
        <f>Atask.AtsOp!N1024</f>
        <v>LPA</v>
      </c>
      <c r="E1440" t="str">
        <f>Atask.AtsOp!I1024</f>
        <v>Gamybos eilutė</v>
      </c>
      <c r="F1440">
        <f>Atask.AtsOp!M1024</f>
        <v>-4686.3</v>
      </c>
      <c r="G1440">
        <f>VLOOKUP(B1440,Prekės!$A$2:$E$3000,3,FALSE)</f>
        <v>290</v>
      </c>
      <c r="H1440">
        <f>VLOOKUP(B1440,Prekės!$A$2:$E$3000,4,FALSE)</f>
        <v>0</v>
      </c>
      <c r="I1440">
        <f>VLOOKUP(B1440,Prekės!$A$2:$E$3000,5,FALSE)</f>
        <v>0</v>
      </c>
      <c r="J1440">
        <f t="shared" si="45"/>
        <v>0</v>
      </c>
      <c r="K1440">
        <f t="shared" si="46"/>
        <v>-4686.3</v>
      </c>
    </row>
    <row r="1441" spans="1:11">
      <c r="A1441" s="1">
        <f>Atask.AtsOp!A1025</f>
        <v>42482</v>
      </c>
      <c r="B1441" t="str">
        <f>Atask.AtsOp!E1025</f>
        <v>1120-0001</v>
      </c>
      <c r="C1441" t="str">
        <f>Atask.AtsOp!H1025</f>
        <v>ŽŪK etilo alkoholis ( Lenkija)</v>
      </c>
      <c r="D1441" t="str">
        <f>Atask.AtsOp!N1025</f>
        <v>LPA</v>
      </c>
      <c r="E1441" t="str">
        <f>Atask.AtsOp!I1025</f>
        <v>Perkelti</v>
      </c>
      <c r="F1441">
        <f>Atask.AtsOp!M1025</f>
        <v>-2762.46</v>
      </c>
      <c r="G1441">
        <f>VLOOKUP(B1441,Prekės!$A$2:$E$3000,3,FALSE)</f>
        <v>290</v>
      </c>
      <c r="H1441">
        <f>VLOOKUP(B1441,Prekės!$A$2:$E$3000,4,FALSE)</f>
        <v>0</v>
      </c>
      <c r="I1441">
        <f>VLOOKUP(B1441,Prekės!$A$2:$E$3000,5,FALSE)</f>
        <v>0</v>
      </c>
      <c r="J1441">
        <f t="shared" si="45"/>
        <v>0</v>
      </c>
      <c r="K1441">
        <f t="shared" si="46"/>
        <v>-2762.46</v>
      </c>
    </row>
    <row r="1442" spans="1:11">
      <c r="A1442" s="1">
        <f>Atask.AtsOp!A1026</f>
        <v>42487</v>
      </c>
      <c r="B1442" t="str">
        <f>Atask.AtsOp!E1026</f>
        <v>1120-0001</v>
      </c>
      <c r="C1442" t="str">
        <f>Atask.AtsOp!H1026</f>
        <v>ŽŪK etilo alkoholis ( Lenkija)</v>
      </c>
      <c r="D1442" t="str">
        <f>Atask.AtsOp!N1026</f>
        <v>LPA</v>
      </c>
      <c r="E1442" t="str">
        <f>Atask.AtsOp!I1026</f>
        <v>Gamybos eilutė</v>
      </c>
      <c r="F1442">
        <f>Atask.AtsOp!M1026</f>
        <v>-284.14999999999998</v>
      </c>
      <c r="G1442">
        <f>VLOOKUP(B1442,Prekės!$A$2:$E$3000,3,FALSE)</f>
        <v>290</v>
      </c>
      <c r="H1442">
        <f>VLOOKUP(B1442,Prekės!$A$2:$E$3000,4,FALSE)</f>
        <v>0</v>
      </c>
      <c r="I1442">
        <f>VLOOKUP(B1442,Prekės!$A$2:$E$3000,5,FALSE)</f>
        <v>0</v>
      </c>
      <c r="J1442">
        <f t="shared" ref="J1442:J1505" si="47">IF(G1442=110,F1442*H1442*I1442,IF(G1442&lt;280,F1442*H1442,F1442*H1442*(I1442/100)))</f>
        <v>0</v>
      </c>
      <c r="K1442">
        <f t="shared" ref="K1442:K1505" si="48">IF(EXACT(D1442,"But."),J1442,F1442)</f>
        <v>-284.14999999999998</v>
      </c>
    </row>
    <row r="1443" spans="1:11">
      <c r="A1443" s="1">
        <f>Atask.AtsOp!A1027</f>
        <v>42487</v>
      </c>
      <c r="B1443" t="str">
        <f>Atask.AtsOp!E1027</f>
        <v>1120-0001</v>
      </c>
      <c r="C1443" t="str">
        <f>Atask.AtsOp!H1027</f>
        <v>ŽŪK etilo alkoholis ( Lenkija)</v>
      </c>
      <c r="D1443" t="str">
        <f>Atask.AtsOp!N1027</f>
        <v>LPA</v>
      </c>
      <c r="E1443" t="str">
        <f>Atask.AtsOp!I1027</f>
        <v>Perkelti</v>
      </c>
      <c r="F1443">
        <f>Atask.AtsOp!M1027</f>
        <v>-2298.98</v>
      </c>
      <c r="G1443">
        <f>VLOOKUP(B1443,Prekės!$A$2:$E$3000,3,FALSE)</f>
        <v>290</v>
      </c>
      <c r="H1443">
        <f>VLOOKUP(B1443,Prekės!$A$2:$E$3000,4,FALSE)</f>
        <v>0</v>
      </c>
      <c r="I1443">
        <f>VLOOKUP(B1443,Prekės!$A$2:$E$3000,5,FALSE)</f>
        <v>0</v>
      </c>
      <c r="J1443">
        <f t="shared" si="47"/>
        <v>0</v>
      </c>
      <c r="K1443">
        <f t="shared" si="48"/>
        <v>-2298.98</v>
      </c>
    </row>
    <row r="1444" spans="1:11">
      <c r="A1444" s="1">
        <f>Atask.AtsOp!A1028</f>
        <v>42487</v>
      </c>
      <c r="B1444" t="str">
        <f>Atask.AtsOp!E1028</f>
        <v>1120-0001</v>
      </c>
      <c r="C1444" t="str">
        <f>Atask.AtsOp!H1028</f>
        <v>ŽŪK etilo alkoholis ( Lenkija)</v>
      </c>
      <c r="D1444" t="str">
        <f>Atask.AtsOp!N1028</f>
        <v>LPA</v>
      </c>
      <c r="E1444" t="str">
        <f>Atask.AtsOp!I1028</f>
        <v>Perkelti</v>
      </c>
      <c r="F1444">
        <f>Atask.AtsOp!M1028</f>
        <v>2298.98</v>
      </c>
      <c r="G1444">
        <f>VLOOKUP(B1444,Prekės!$A$2:$E$3000,3,FALSE)</f>
        <v>290</v>
      </c>
      <c r="H1444">
        <f>VLOOKUP(B1444,Prekės!$A$2:$E$3000,4,FALSE)</f>
        <v>0</v>
      </c>
      <c r="I1444">
        <f>VLOOKUP(B1444,Prekės!$A$2:$E$3000,5,FALSE)</f>
        <v>0</v>
      </c>
      <c r="J1444">
        <f t="shared" si="47"/>
        <v>0</v>
      </c>
      <c r="K1444">
        <f t="shared" si="48"/>
        <v>2298.98</v>
      </c>
    </row>
    <row r="1445" spans="1:11">
      <c r="A1445" s="1">
        <f>Atask.AtsOp!A1029</f>
        <v>42487</v>
      </c>
      <c r="B1445" t="str">
        <f>Atask.AtsOp!E1029</f>
        <v>1120-0001</v>
      </c>
      <c r="C1445" t="str">
        <f>Atask.AtsOp!H1029</f>
        <v>ŽŪK etilo alkoholis ( Lenkija)</v>
      </c>
      <c r="D1445" t="str">
        <f>Atask.AtsOp!N1029</f>
        <v>LPA</v>
      </c>
      <c r="E1445" t="str">
        <f>Atask.AtsOp!I1029</f>
        <v>Perkelti</v>
      </c>
      <c r="F1445">
        <f>Atask.AtsOp!M1029</f>
        <v>-0.14000000000000001</v>
      </c>
      <c r="G1445">
        <f>VLOOKUP(B1445,Prekės!$A$2:$E$3000,3,FALSE)</f>
        <v>290</v>
      </c>
      <c r="H1445">
        <f>VLOOKUP(B1445,Prekės!$A$2:$E$3000,4,FALSE)</f>
        <v>0</v>
      </c>
      <c r="I1445">
        <f>VLOOKUP(B1445,Prekės!$A$2:$E$3000,5,FALSE)</f>
        <v>0</v>
      </c>
      <c r="J1445">
        <f t="shared" si="47"/>
        <v>0</v>
      </c>
      <c r="K1445">
        <f t="shared" si="48"/>
        <v>-0.14000000000000001</v>
      </c>
    </row>
    <row r="1446" spans="1:11">
      <c r="A1446" s="1">
        <f>Atask.AtsOp!A1030</f>
        <v>42487</v>
      </c>
      <c r="B1446" t="str">
        <f>Atask.AtsOp!E1030</f>
        <v>1120-0001</v>
      </c>
      <c r="C1446" t="str">
        <f>Atask.AtsOp!H1030</f>
        <v>ŽŪK etilo alkoholis ( Lenkija)</v>
      </c>
      <c r="D1446" t="str">
        <f>Atask.AtsOp!N1030</f>
        <v>LPA</v>
      </c>
      <c r="E1446" t="str">
        <f>Atask.AtsOp!I1030</f>
        <v>Perkelti</v>
      </c>
      <c r="F1446">
        <f>Atask.AtsOp!M1030</f>
        <v>-284.14999999999998</v>
      </c>
      <c r="G1446">
        <f>VLOOKUP(B1446,Prekės!$A$2:$E$3000,3,FALSE)</f>
        <v>290</v>
      </c>
      <c r="H1446">
        <f>VLOOKUP(B1446,Prekės!$A$2:$E$3000,4,FALSE)</f>
        <v>0</v>
      </c>
      <c r="I1446">
        <f>VLOOKUP(B1446,Prekės!$A$2:$E$3000,5,FALSE)</f>
        <v>0</v>
      </c>
      <c r="J1446">
        <f t="shared" si="47"/>
        <v>0</v>
      </c>
      <c r="K1446">
        <f t="shared" si="48"/>
        <v>-284.14999999999998</v>
      </c>
    </row>
    <row r="1447" spans="1:11">
      <c r="A1447" s="1">
        <f>Atask.AtsOp!A1031</f>
        <v>42487</v>
      </c>
      <c r="B1447" t="str">
        <f>Atask.AtsOp!E1031</f>
        <v>1120-0001</v>
      </c>
      <c r="C1447" t="str">
        <f>Atask.AtsOp!H1031</f>
        <v>ŽŪK etilo alkoholis ( Lenkija)</v>
      </c>
      <c r="D1447" t="str">
        <f>Atask.AtsOp!N1031</f>
        <v>LPA</v>
      </c>
      <c r="E1447" t="str">
        <f>Atask.AtsOp!I1031</f>
        <v>Perkelti</v>
      </c>
      <c r="F1447">
        <f>Atask.AtsOp!M1031</f>
        <v>284.14999999999998</v>
      </c>
      <c r="G1447">
        <f>VLOOKUP(B1447,Prekės!$A$2:$E$3000,3,FALSE)</f>
        <v>290</v>
      </c>
      <c r="H1447">
        <f>VLOOKUP(B1447,Prekės!$A$2:$E$3000,4,FALSE)</f>
        <v>0</v>
      </c>
      <c r="I1447">
        <f>VLOOKUP(B1447,Prekės!$A$2:$E$3000,5,FALSE)</f>
        <v>0</v>
      </c>
      <c r="J1447">
        <f t="shared" si="47"/>
        <v>0</v>
      </c>
      <c r="K1447">
        <f t="shared" si="48"/>
        <v>284.14999999999998</v>
      </c>
    </row>
    <row r="1448" spans="1:11">
      <c r="A1448" s="1">
        <f>Atask.AtsOp!A1032</f>
        <v>42487</v>
      </c>
      <c r="B1448" t="str">
        <f>Atask.AtsOp!E1032</f>
        <v>1120-0001</v>
      </c>
      <c r="C1448" t="str">
        <f>Atask.AtsOp!H1032</f>
        <v>ŽŪK etilo alkoholis ( Lenkija)</v>
      </c>
      <c r="D1448" t="str">
        <f>Atask.AtsOp!N1032</f>
        <v>LPA</v>
      </c>
      <c r="E1448" t="str">
        <f>Atask.AtsOp!I1032</f>
        <v>Gamybos eilutė</v>
      </c>
      <c r="F1448">
        <f>Atask.AtsOp!M1032</f>
        <v>-2298.98</v>
      </c>
      <c r="G1448">
        <f>VLOOKUP(B1448,Prekės!$A$2:$E$3000,3,FALSE)</f>
        <v>290</v>
      </c>
      <c r="H1448">
        <f>VLOOKUP(B1448,Prekės!$A$2:$E$3000,4,FALSE)</f>
        <v>0</v>
      </c>
      <c r="I1448">
        <f>VLOOKUP(B1448,Prekės!$A$2:$E$3000,5,FALSE)</f>
        <v>0</v>
      </c>
      <c r="J1448">
        <f t="shared" si="47"/>
        <v>0</v>
      </c>
      <c r="K1448">
        <f t="shared" si="48"/>
        <v>-2298.98</v>
      </c>
    </row>
    <row r="1449" spans="1:11">
      <c r="A1449" s="1">
        <f>Atask.AtsOp!A1033</f>
        <v>42474</v>
      </c>
      <c r="B1449" t="str">
        <f>Atask.AtsOp!E1033</f>
        <v>1120-0001</v>
      </c>
      <c r="C1449" t="str">
        <f>Atask.AtsOp!H1033</f>
        <v>ŽŪK etilo alkoholis ( Lenkija)</v>
      </c>
      <c r="D1449" t="str">
        <f>Atask.AtsOp!N1033</f>
        <v>LPA</v>
      </c>
      <c r="E1449" t="str">
        <f>Atask.AtsOp!I1033</f>
        <v>Gamybos eilutė</v>
      </c>
      <c r="F1449">
        <f>Atask.AtsOp!M1033</f>
        <v>-70.3</v>
      </c>
      <c r="G1449">
        <f>VLOOKUP(B1449,Prekės!$A$2:$E$3000,3,FALSE)</f>
        <v>290</v>
      </c>
      <c r="H1449">
        <f>VLOOKUP(B1449,Prekės!$A$2:$E$3000,4,FALSE)</f>
        <v>0</v>
      </c>
      <c r="I1449">
        <f>VLOOKUP(B1449,Prekės!$A$2:$E$3000,5,FALSE)</f>
        <v>0</v>
      </c>
      <c r="J1449">
        <f t="shared" si="47"/>
        <v>0</v>
      </c>
      <c r="K1449">
        <f t="shared" si="48"/>
        <v>-70.3</v>
      </c>
    </row>
    <row r="1450" spans="1:11">
      <c r="A1450" s="1">
        <f>Atask.AtsOp!A1034</f>
        <v>42474</v>
      </c>
      <c r="B1450" t="str">
        <f>Atask.AtsOp!E1034</f>
        <v>1120-0001</v>
      </c>
      <c r="C1450" t="str">
        <f>Atask.AtsOp!H1034</f>
        <v>ŽŪK etilo alkoholis ( Lenkija)</v>
      </c>
      <c r="D1450" t="str">
        <f>Atask.AtsOp!N1034</f>
        <v>LPA</v>
      </c>
      <c r="E1450" t="str">
        <f>Atask.AtsOp!I1034</f>
        <v>Gamybos eilutė</v>
      </c>
      <c r="F1450">
        <f>Atask.AtsOp!M1034</f>
        <v>-70.86</v>
      </c>
      <c r="G1450">
        <f>VLOOKUP(B1450,Prekės!$A$2:$E$3000,3,FALSE)</f>
        <v>290</v>
      </c>
      <c r="H1450">
        <f>VLOOKUP(B1450,Prekės!$A$2:$E$3000,4,FALSE)</f>
        <v>0</v>
      </c>
      <c r="I1450">
        <f>VLOOKUP(B1450,Prekės!$A$2:$E$3000,5,FALSE)</f>
        <v>0</v>
      </c>
      <c r="J1450">
        <f t="shared" si="47"/>
        <v>0</v>
      </c>
      <c r="K1450">
        <f t="shared" si="48"/>
        <v>-70.86</v>
      </c>
    </row>
    <row r="1451" spans="1:11">
      <c r="A1451" s="1">
        <f>Atask.AtsOp!A1035</f>
        <v>42468</v>
      </c>
      <c r="B1451" t="str">
        <f>Atask.AtsOp!E1035</f>
        <v>1120-0001</v>
      </c>
      <c r="C1451" t="str">
        <f>Atask.AtsOp!H1035</f>
        <v>ŽŪK etilo alkoholis ( Lenkija)</v>
      </c>
      <c r="D1451" t="str">
        <f>Atask.AtsOp!N1035</f>
        <v>LPA</v>
      </c>
      <c r="E1451" t="str">
        <f>Atask.AtsOp!I1035</f>
        <v>Gamybos eilutė</v>
      </c>
      <c r="F1451">
        <f>Atask.AtsOp!M1035</f>
        <v>-8.14</v>
      </c>
      <c r="G1451">
        <f>VLOOKUP(B1451,Prekės!$A$2:$E$3000,3,FALSE)</f>
        <v>290</v>
      </c>
      <c r="H1451">
        <f>VLOOKUP(B1451,Prekės!$A$2:$E$3000,4,FALSE)</f>
        <v>0</v>
      </c>
      <c r="I1451">
        <f>VLOOKUP(B1451,Prekės!$A$2:$E$3000,5,FALSE)</f>
        <v>0</v>
      </c>
      <c r="J1451">
        <f t="shared" si="47"/>
        <v>0</v>
      </c>
      <c r="K1451">
        <f t="shared" si="48"/>
        <v>-8.14</v>
      </c>
    </row>
    <row r="1452" spans="1:11">
      <c r="A1452" s="1">
        <f>Atask.AtsOp!A1036</f>
        <v>42468</v>
      </c>
      <c r="B1452" t="str">
        <f>Atask.AtsOp!E1036</f>
        <v>1120-0001</v>
      </c>
      <c r="C1452" t="str">
        <f>Atask.AtsOp!H1036</f>
        <v>ŽŪK etilo alkoholis ( Lenkija)</v>
      </c>
      <c r="D1452" t="str">
        <f>Atask.AtsOp!N1036</f>
        <v>LPA</v>
      </c>
      <c r="E1452" t="str">
        <f>Atask.AtsOp!I1036</f>
        <v>Perkelti</v>
      </c>
      <c r="F1452">
        <f>Atask.AtsOp!M1036</f>
        <v>-8.14</v>
      </c>
      <c r="G1452">
        <f>VLOOKUP(B1452,Prekės!$A$2:$E$3000,3,FALSE)</f>
        <v>290</v>
      </c>
      <c r="H1452">
        <f>VLOOKUP(B1452,Prekės!$A$2:$E$3000,4,FALSE)</f>
        <v>0</v>
      </c>
      <c r="I1452">
        <f>VLOOKUP(B1452,Prekės!$A$2:$E$3000,5,FALSE)</f>
        <v>0</v>
      </c>
      <c r="J1452">
        <f t="shared" si="47"/>
        <v>0</v>
      </c>
      <c r="K1452">
        <f t="shared" si="48"/>
        <v>-8.14</v>
      </c>
    </row>
    <row r="1453" spans="1:11">
      <c r="A1453" s="1">
        <f>Atask.AtsOp!A1037</f>
        <v>42468</v>
      </c>
      <c r="B1453" t="str">
        <f>Atask.AtsOp!E1037</f>
        <v>1120-0001</v>
      </c>
      <c r="C1453" t="str">
        <f>Atask.AtsOp!H1037</f>
        <v>ŽŪK etilo alkoholis ( Lenkija)</v>
      </c>
      <c r="D1453" t="str">
        <f>Atask.AtsOp!N1037</f>
        <v>LPA</v>
      </c>
      <c r="E1453" t="str">
        <f>Atask.AtsOp!I1037</f>
        <v>Perkelti</v>
      </c>
      <c r="F1453">
        <f>Atask.AtsOp!M1037</f>
        <v>8.14</v>
      </c>
      <c r="G1453">
        <f>VLOOKUP(B1453,Prekės!$A$2:$E$3000,3,FALSE)</f>
        <v>290</v>
      </c>
      <c r="H1453">
        <f>VLOOKUP(B1453,Prekės!$A$2:$E$3000,4,FALSE)</f>
        <v>0</v>
      </c>
      <c r="I1453">
        <f>VLOOKUP(B1453,Prekės!$A$2:$E$3000,5,FALSE)</f>
        <v>0</v>
      </c>
      <c r="J1453">
        <f t="shared" si="47"/>
        <v>0</v>
      </c>
      <c r="K1453">
        <f t="shared" si="48"/>
        <v>8.14</v>
      </c>
    </row>
    <row r="1454" spans="1:11">
      <c r="A1454" s="1">
        <f>Atask.AtsOp!A1038</f>
        <v>42467</v>
      </c>
      <c r="B1454" t="str">
        <f>Atask.AtsOp!E1038</f>
        <v>1120-0001</v>
      </c>
      <c r="C1454" t="str">
        <f>Atask.AtsOp!H1038</f>
        <v>ŽŪK etilo alkoholis ( Lenkija)</v>
      </c>
      <c r="D1454" t="str">
        <f>Atask.AtsOp!N1038</f>
        <v>LPA</v>
      </c>
      <c r="E1454" t="str">
        <f>Atask.AtsOp!I1038</f>
        <v>Perkelti</v>
      </c>
      <c r="F1454">
        <f>Atask.AtsOp!M1038</f>
        <v>-0.15</v>
      </c>
      <c r="G1454">
        <f>VLOOKUP(B1454,Prekės!$A$2:$E$3000,3,FALSE)</f>
        <v>290</v>
      </c>
      <c r="H1454">
        <f>VLOOKUP(B1454,Prekės!$A$2:$E$3000,4,FALSE)</f>
        <v>0</v>
      </c>
      <c r="I1454">
        <f>VLOOKUP(B1454,Prekės!$A$2:$E$3000,5,FALSE)</f>
        <v>0</v>
      </c>
      <c r="J1454">
        <f t="shared" si="47"/>
        <v>0</v>
      </c>
      <c r="K1454">
        <f t="shared" si="48"/>
        <v>-0.15</v>
      </c>
    </row>
    <row r="1455" spans="1:11">
      <c r="A1455" s="1">
        <f>Atask.AtsOp!A1039</f>
        <v>42474</v>
      </c>
      <c r="B1455" t="str">
        <f>Atask.AtsOp!E1039</f>
        <v>1120-0001</v>
      </c>
      <c r="C1455" t="str">
        <f>Atask.AtsOp!H1039</f>
        <v>ŽŪK etilo alkoholis ( Lenkija)</v>
      </c>
      <c r="D1455" t="str">
        <f>Atask.AtsOp!N1039</f>
        <v>LPA</v>
      </c>
      <c r="E1455" t="str">
        <f>Atask.AtsOp!I1039</f>
        <v>Perkelti</v>
      </c>
      <c r="F1455">
        <f>Atask.AtsOp!M1039</f>
        <v>-70.3</v>
      </c>
      <c r="G1455">
        <f>VLOOKUP(B1455,Prekės!$A$2:$E$3000,3,FALSE)</f>
        <v>290</v>
      </c>
      <c r="H1455">
        <f>VLOOKUP(B1455,Prekės!$A$2:$E$3000,4,FALSE)</f>
        <v>0</v>
      </c>
      <c r="I1455">
        <f>VLOOKUP(B1455,Prekės!$A$2:$E$3000,5,FALSE)</f>
        <v>0</v>
      </c>
      <c r="J1455">
        <f t="shared" si="47"/>
        <v>0</v>
      </c>
      <c r="K1455">
        <f t="shared" si="48"/>
        <v>-70.3</v>
      </c>
    </row>
    <row r="1456" spans="1:11">
      <c r="A1456" s="1">
        <f>Atask.AtsOp!A1040</f>
        <v>42474</v>
      </c>
      <c r="B1456" t="str">
        <f>Atask.AtsOp!E1040</f>
        <v>1120-0001</v>
      </c>
      <c r="C1456" t="str">
        <f>Atask.AtsOp!H1040</f>
        <v>ŽŪK etilo alkoholis ( Lenkija)</v>
      </c>
      <c r="D1456" t="str">
        <f>Atask.AtsOp!N1040</f>
        <v>LPA</v>
      </c>
      <c r="E1456" t="str">
        <f>Atask.AtsOp!I1040</f>
        <v>Perkelti</v>
      </c>
      <c r="F1456">
        <f>Atask.AtsOp!M1040</f>
        <v>70.3</v>
      </c>
      <c r="G1456">
        <f>VLOOKUP(B1456,Prekės!$A$2:$E$3000,3,FALSE)</f>
        <v>290</v>
      </c>
      <c r="H1456">
        <f>VLOOKUP(B1456,Prekės!$A$2:$E$3000,4,FALSE)</f>
        <v>0</v>
      </c>
      <c r="I1456">
        <f>VLOOKUP(B1456,Prekės!$A$2:$E$3000,5,FALSE)</f>
        <v>0</v>
      </c>
      <c r="J1456">
        <f t="shared" si="47"/>
        <v>0</v>
      </c>
      <c r="K1456">
        <f t="shared" si="48"/>
        <v>70.3</v>
      </c>
    </row>
    <row r="1457" spans="1:11">
      <c r="A1457" s="1">
        <f>Atask.AtsOp!A1041</f>
        <v>42474</v>
      </c>
      <c r="B1457" t="str">
        <f>Atask.AtsOp!E1041</f>
        <v>1120-0001</v>
      </c>
      <c r="C1457" t="str">
        <f>Atask.AtsOp!H1041</f>
        <v>ŽŪK etilo alkoholis ( Lenkija)</v>
      </c>
      <c r="D1457" t="str">
        <f>Atask.AtsOp!N1041</f>
        <v>LPA</v>
      </c>
      <c r="E1457" t="str">
        <f>Atask.AtsOp!I1041</f>
        <v>Perkelti</v>
      </c>
      <c r="F1457">
        <f>Atask.AtsOp!M1041</f>
        <v>-0.04</v>
      </c>
      <c r="G1457">
        <f>VLOOKUP(B1457,Prekės!$A$2:$E$3000,3,FALSE)</f>
        <v>290</v>
      </c>
      <c r="H1457">
        <f>VLOOKUP(B1457,Prekės!$A$2:$E$3000,4,FALSE)</f>
        <v>0</v>
      </c>
      <c r="I1457">
        <f>VLOOKUP(B1457,Prekės!$A$2:$E$3000,5,FALSE)</f>
        <v>0</v>
      </c>
      <c r="J1457">
        <f t="shared" si="47"/>
        <v>0</v>
      </c>
      <c r="K1457">
        <f t="shared" si="48"/>
        <v>-0.04</v>
      </c>
    </row>
    <row r="1458" spans="1:11">
      <c r="A1458" s="1">
        <f>Atask.AtsOp!A1042</f>
        <v>42474</v>
      </c>
      <c r="B1458" t="str">
        <f>Atask.AtsOp!E1042</f>
        <v>1120-0001</v>
      </c>
      <c r="C1458" t="str">
        <f>Atask.AtsOp!H1042</f>
        <v>ŽŪK etilo alkoholis ( Lenkija)</v>
      </c>
      <c r="D1458" t="str">
        <f>Atask.AtsOp!N1042</f>
        <v>LPA</v>
      </c>
      <c r="E1458" t="str">
        <f>Atask.AtsOp!I1042</f>
        <v>Perkelti</v>
      </c>
      <c r="F1458">
        <f>Atask.AtsOp!M1042</f>
        <v>-70.86</v>
      </c>
      <c r="G1458">
        <f>VLOOKUP(B1458,Prekės!$A$2:$E$3000,3,FALSE)</f>
        <v>290</v>
      </c>
      <c r="H1458">
        <f>VLOOKUP(B1458,Prekės!$A$2:$E$3000,4,FALSE)</f>
        <v>0</v>
      </c>
      <c r="I1458">
        <f>VLOOKUP(B1458,Prekės!$A$2:$E$3000,5,FALSE)</f>
        <v>0</v>
      </c>
      <c r="J1458">
        <f t="shared" si="47"/>
        <v>0</v>
      </c>
      <c r="K1458">
        <f t="shared" si="48"/>
        <v>-70.86</v>
      </c>
    </row>
    <row r="1459" spans="1:11">
      <c r="A1459" s="1">
        <f>Atask.AtsOp!A1043</f>
        <v>42474</v>
      </c>
      <c r="B1459" t="str">
        <f>Atask.AtsOp!E1043</f>
        <v>1120-0001</v>
      </c>
      <c r="C1459" t="str">
        <f>Atask.AtsOp!H1043</f>
        <v>ŽŪK etilo alkoholis ( Lenkija)</v>
      </c>
      <c r="D1459" t="str">
        <f>Atask.AtsOp!N1043</f>
        <v>LPA</v>
      </c>
      <c r="E1459" t="str">
        <f>Atask.AtsOp!I1043</f>
        <v>Perkelti</v>
      </c>
      <c r="F1459">
        <f>Atask.AtsOp!M1043</f>
        <v>70.86</v>
      </c>
      <c r="G1459">
        <f>VLOOKUP(B1459,Prekės!$A$2:$E$3000,3,FALSE)</f>
        <v>290</v>
      </c>
      <c r="H1459">
        <f>VLOOKUP(B1459,Prekės!$A$2:$E$3000,4,FALSE)</f>
        <v>0</v>
      </c>
      <c r="I1459">
        <f>VLOOKUP(B1459,Prekės!$A$2:$E$3000,5,FALSE)</f>
        <v>0</v>
      </c>
      <c r="J1459">
        <f t="shared" si="47"/>
        <v>0</v>
      </c>
      <c r="K1459">
        <f t="shared" si="48"/>
        <v>70.86</v>
      </c>
    </row>
    <row r="1460" spans="1:11">
      <c r="A1460" s="1">
        <f>Atask.AtsOp!A1044</f>
        <v>42474</v>
      </c>
      <c r="B1460" t="str">
        <f>Atask.AtsOp!E1044</f>
        <v>1120-0001</v>
      </c>
      <c r="C1460" t="str">
        <f>Atask.AtsOp!H1044</f>
        <v>ŽŪK etilo alkoholis ( Lenkija)</v>
      </c>
      <c r="D1460" t="str">
        <f>Atask.AtsOp!N1044</f>
        <v>LPA</v>
      </c>
      <c r="E1460" t="str">
        <f>Atask.AtsOp!I1044</f>
        <v>Perkelti</v>
      </c>
      <c r="F1460">
        <f>Atask.AtsOp!M1044</f>
        <v>-0.04</v>
      </c>
      <c r="G1460">
        <f>VLOOKUP(B1460,Prekės!$A$2:$E$3000,3,FALSE)</f>
        <v>290</v>
      </c>
      <c r="H1460">
        <f>VLOOKUP(B1460,Prekės!$A$2:$E$3000,4,FALSE)</f>
        <v>0</v>
      </c>
      <c r="I1460">
        <f>VLOOKUP(B1460,Prekės!$A$2:$E$3000,5,FALSE)</f>
        <v>0</v>
      </c>
      <c r="J1460">
        <f t="shared" si="47"/>
        <v>0</v>
      </c>
      <c r="K1460">
        <f t="shared" si="48"/>
        <v>-0.04</v>
      </c>
    </row>
    <row r="1461" spans="1:11">
      <c r="A1461" s="1">
        <f>Atask.AtsOp!A1045</f>
        <v>42475</v>
      </c>
      <c r="B1461" t="str">
        <f>Atask.AtsOp!E1045</f>
        <v>1120-0001</v>
      </c>
      <c r="C1461" t="str">
        <f>Atask.AtsOp!H1045</f>
        <v>ŽŪK etilo alkoholis ( Lenkija)</v>
      </c>
      <c r="D1461" t="str">
        <f>Atask.AtsOp!N1045</f>
        <v>LPA</v>
      </c>
      <c r="E1461" t="str">
        <f>Atask.AtsOp!I1045</f>
        <v>Gamybos eilutė</v>
      </c>
      <c r="F1461">
        <f>Atask.AtsOp!M1045</f>
        <v>-14.17</v>
      </c>
      <c r="G1461">
        <f>VLOOKUP(B1461,Prekės!$A$2:$E$3000,3,FALSE)</f>
        <v>290</v>
      </c>
      <c r="H1461">
        <f>VLOOKUP(B1461,Prekės!$A$2:$E$3000,4,FALSE)</f>
        <v>0</v>
      </c>
      <c r="I1461">
        <f>VLOOKUP(B1461,Prekės!$A$2:$E$3000,5,FALSE)</f>
        <v>0</v>
      </c>
      <c r="J1461">
        <f t="shared" si="47"/>
        <v>0</v>
      </c>
      <c r="K1461">
        <f t="shared" si="48"/>
        <v>-14.17</v>
      </c>
    </row>
    <row r="1462" spans="1:11">
      <c r="A1462" s="1">
        <f>Atask.AtsOp!A1046</f>
        <v>42475</v>
      </c>
      <c r="B1462" t="str">
        <f>Atask.AtsOp!E1046</f>
        <v>1120-0001</v>
      </c>
      <c r="C1462" t="str">
        <f>Atask.AtsOp!H1046</f>
        <v>ŽŪK etilo alkoholis ( Lenkija)</v>
      </c>
      <c r="D1462" t="str">
        <f>Atask.AtsOp!N1046</f>
        <v>LPA</v>
      </c>
      <c r="E1462" t="str">
        <f>Atask.AtsOp!I1046</f>
        <v>Gamybos eilutė</v>
      </c>
      <c r="F1462">
        <f>Atask.AtsOp!M1046</f>
        <v>-14.05</v>
      </c>
      <c r="G1462">
        <f>VLOOKUP(B1462,Prekės!$A$2:$E$3000,3,FALSE)</f>
        <v>290</v>
      </c>
      <c r="H1462">
        <f>VLOOKUP(B1462,Prekės!$A$2:$E$3000,4,FALSE)</f>
        <v>0</v>
      </c>
      <c r="I1462">
        <f>VLOOKUP(B1462,Prekės!$A$2:$E$3000,5,FALSE)</f>
        <v>0</v>
      </c>
      <c r="J1462">
        <f t="shared" si="47"/>
        <v>0</v>
      </c>
      <c r="K1462">
        <f t="shared" si="48"/>
        <v>-14.05</v>
      </c>
    </row>
    <row r="1463" spans="1:11">
      <c r="A1463" s="1">
        <f>Atask.AtsOp!A1047</f>
        <v>42475</v>
      </c>
      <c r="B1463" t="str">
        <f>Atask.AtsOp!E1047</f>
        <v>1120-0001</v>
      </c>
      <c r="C1463" t="str">
        <f>Atask.AtsOp!H1047</f>
        <v>ŽŪK etilo alkoholis ( Lenkija)</v>
      </c>
      <c r="D1463" t="str">
        <f>Atask.AtsOp!N1047</f>
        <v>LPA</v>
      </c>
      <c r="E1463" t="str">
        <f>Atask.AtsOp!I1047</f>
        <v>Perkelti</v>
      </c>
      <c r="F1463">
        <f>Atask.AtsOp!M1047</f>
        <v>-14.17</v>
      </c>
      <c r="G1463">
        <f>VLOOKUP(B1463,Prekės!$A$2:$E$3000,3,FALSE)</f>
        <v>290</v>
      </c>
      <c r="H1463">
        <f>VLOOKUP(B1463,Prekės!$A$2:$E$3000,4,FALSE)</f>
        <v>0</v>
      </c>
      <c r="I1463">
        <f>VLOOKUP(B1463,Prekės!$A$2:$E$3000,5,FALSE)</f>
        <v>0</v>
      </c>
      <c r="J1463">
        <f t="shared" si="47"/>
        <v>0</v>
      </c>
      <c r="K1463">
        <f t="shared" si="48"/>
        <v>-14.17</v>
      </c>
    </row>
    <row r="1464" spans="1:11">
      <c r="A1464" s="1">
        <f>Atask.AtsOp!A1048</f>
        <v>42475</v>
      </c>
      <c r="B1464" t="str">
        <f>Atask.AtsOp!E1048</f>
        <v>1120-0001</v>
      </c>
      <c r="C1464" t="str">
        <f>Atask.AtsOp!H1048</f>
        <v>ŽŪK etilo alkoholis ( Lenkija)</v>
      </c>
      <c r="D1464" t="str">
        <f>Atask.AtsOp!N1048</f>
        <v>LPA</v>
      </c>
      <c r="E1464" t="str">
        <f>Atask.AtsOp!I1048</f>
        <v>Perkelti</v>
      </c>
      <c r="F1464">
        <f>Atask.AtsOp!M1048</f>
        <v>14.17</v>
      </c>
      <c r="G1464">
        <f>VLOOKUP(B1464,Prekės!$A$2:$E$3000,3,FALSE)</f>
        <v>290</v>
      </c>
      <c r="H1464">
        <f>VLOOKUP(B1464,Prekės!$A$2:$E$3000,4,FALSE)</f>
        <v>0</v>
      </c>
      <c r="I1464">
        <f>VLOOKUP(B1464,Prekės!$A$2:$E$3000,5,FALSE)</f>
        <v>0</v>
      </c>
      <c r="J1464">
        <f t="shared" si="47"/>
        <v>0</v>
      </c>
      <c r="K1464">
        <f t="shared" si="48"/>
        <v>14.17</v>
      </c>
    </row>
    <row r="1465" spans="1:11">
      <c r="A1465" s="1">
        <f>Atask.AtsOp!A1049</f>
        <v>42475</v>
      </c>
      <c r="B1465" t="str">
        <f>Atask.AtsOp!E1049</f>
        <v>1120-0001</v>
      </c>
      <c r="C1465" t="str">
        <f>Atask.AtsOp!H1049</f>
        <v>ŽŪK etilo alkoholis ( Lenkija)</v>
      </c>
      <c r="D1465" t="str">
        <f>Atask.AtsOp!N1049</f>
        <v>LPA</v>
      </c>
      <c r="E1465" t="str">
        <f>Atask.AtsOp!I1049</f>
        <v>Perkelti</v>
      </c>
      <c r="F1465">
        <f>Atask.AtsOp!M1049</f>
        <v>-14.05</v>
      </c>
      <c r="G1465">
        <f>VLOOKUP(B1465,Prekės!$A$2:$E$3000,3,FALSE)</f>
        <v>290</v>
      </c>
      <c r="H1465">
        <f>VLOOKUP(B1465,Prekės!$A$2:$E$3000,4,FALSE)</f>
        <v>0</v>
      </c>
      <c r="I1465">
        <f>VLOOKUP(B1465,Prekės!$A$2:$E$3000,5,FALSE)</f>
        <v>0</v>
      </c>
      <c r="J1465">
        <f t="shared" si="47"/>
        <v>0</v>
      </c>
      <c r="K1465">
        <f t="shared" si="48"/>
        <v>-14.05</v>
      </c>
    </row>
    <row r="1466" spans="1:11">
      <c r="A1466" s="1">
        <f>Atask.AtsOp!A1050</f>
        <v>42475</v>
      </c>
      <c r="B1466" t="str">
        <f>Atask.AtsOp!E1050</f>
        <v>1120-0001</v>
      </c>
      <c r="C1466" t="str">
        <f>Atask.AtsOp!H1050</f>
        <v>ŽŪK etilo alkoholis ( Lenkija)</v>
      </c>
      <c r="D1466" t="str">
        <f>Atask.AtsOp!N1050</f>
        <v>LPA</v>
      </c>
      <c r="E1466" t="str">
        <f>Atask.AtsOp!I1050</f>
        <v>Perkelti</v>
      </c>
      <c r="F1466">
        <f>Atask.AtsOp!M1050</f>
        <v>14.05</v>
      </c>
      <c r="G1466">
        <f>VLOOKUP(B1466,Prekės!$A$2:$E$3000,3,FALSE)</f>
        <v>290</v>
      </c>
      <c r="H1466">
        <f>VLOOKUP(B1466,Prekės!$A$2:$E$3000,4,FALSE)</f>
        <v>0</v>
      </c>
      <c r="I1466">
        <f>VLOOKUP(B1466,Prekės!$A$2:$E$3000,5,FALSE)</f>
        <v>0</v>
      </c>
      <c r="J1466">
        <f t="shared" si="47"/>
        <v>0</v>
      </c>
      <c r="K1466">
        <f t="shared" si="48"/>
        <v>14.05</v>
      </c>
    </row>
    <row r="1467" spans="1:11">
      <c r="A1467" s="1">
        <f>Atask.AtsOp!A1051</f>
        <v>42475</v>
      </c>
      <c r="B1467" t="str">
        <f>Atask.AtsOp!E1051</f>
        <v>1120-0001</v>
      </c>
      <c r="C1467" t="str">
        <f>Atask.AtsOp!H1051</f>
        <v>ŽŪK etilo alkoholis ( Lenkija)</v>
      </c>
      <c r="D1467" t="str">
        <f>Atask.AtsOp!N1051</f>
        <v>LPA</v>
      </c>
      <c r="E1467" t="str">
        <f>Atask.AtsOp!I1051</f>
        <v>Perkelti</v>
      </c>
      <c r="F1467">
        <f>Atask.AtsOp!M1051</f>
        <v>-0.01</v>
      </c>
      <c r="G1467">
        <f>VLOOKUP(B1467,Prekės!$A$2:$E$3000,3,FALSE)</f>
        <v>290</v>
      </c>
      <c r="H1467">
        <f>VLOOKUP(B1467,Prekės!$A$2:$E$3000,4,FALSE)</f>
        <v>0</v>
      </c>
      <c r="I1467">
        <f>VLOOKUP(B1467,Prekės!$A$2:$E$3000,5,FALSE)</f>
        <v>0</v>
      </c>
      <c r="J1467">
        <f t="shared" si="47"/>
        <v>0</v>
      </c>
      <c r="K1467">
        <f t="shared" si="48"/>
        <v>-0.01</v>
      </c>
    </row>
    <row r="1468" spans="1:11">
      <c r="A1468" s="1">
        <f>Atask.AtsOp!A1052</f>
        <v>42475</v>
      </c>
      <c r="B1468" t="str">
        <f>Atask.AtsOp!E1052</f>
        <v>1120-0001</v>
      </c>
      <c r="C1468" t="str">
        <f>Atask.AtsOp!H1052</f>
        <v>ŽŪK etilo alkoholis ( Lenkija)</v>
      </c>
      <c r="D1468" t="str">
        <f>Atask.AtsOp!N1052</f>
        <v>LPA</v>
      </c>
      <c r="E1468" t="str">
        <f>Atask.AtsOp!I1052</f>
        <v>Perkelti</v>
      </c>
      <c r="F1468">
        <f>Atask.AtsOp!M1052</f>
        <v>-0.01</v>
      </c>
      <c r="G1468">
        <f>VLOOKUP(B1468,Prekės!$A$2:$E$3000,3,FALSE)</f>
        <v>290</v>
      </c>
      <c r="H1468">
        <f>VLOOKUP(B1468,Prekės!$A$2:$E$3000,4,FALSE)</f>
        <v>0</v>
      </c>
      <c r="I1468">
        <f>VLOOKUP(B1468,Prekės!$A$2:$E$3000,5,FALSE)</f>
        <v>0</v>
      </c>
      <c r="J1468">
        <f t="shared" si="47"/>
        <v>0</v>
      </c>
      <c r="K1468">
        <f t="shared" si="48"/>
        <v>-0.01</v>
      </c>
    </row>
    <row r="1469" spans="1:11">
      <c r="A1469" s="1">
        <f>Atask.AtsOp!A1053</f>
        <v>42481</v>
      </c>
      <c r="B1469" t="str">
        <f>Atask.AtsOp!E1053</f>
        <v>1120-0001</v>
      </c>
      <c r="C1469" t="str">
        <f>Atask.AtsOp!H1053</f>
        <v>ŽŪK etilo alkoholis ( Lenkija)</v>
      </c>
      <c r="D1469" t="str">
        <f>Atask.AtsOp!N1053</f>
        <v>LPA</v>
      </c>
      <c r="E1469" t="str">
        <f>Atask.AtsOp!I1053</f>
        <v>Perkelti</v>
      </c>
      <c r="F1469">
        <f>Atask.AtsOp!M1053</f>
        <v>-2762.46</v>
      </c>
      <c r="G1469">
        <f>VLOOKUP(B1469,Prekės!$A$2:$E$3000,3,FALSE)</f>
        <v>290</v>
      </c>
      <c r="H1469">
        <f>VLOOKUP(B1469,Prekės!$A$2:$E$3000,4,FALSE)</f>
        <v>0</v>
      </c>
      <c r="I1469">
        <f>VLOOKUP(B1469,Prekės!$A$2:$E$3000,5,FALSE)</f>
        <v>0</v>
      </c>
      <c r="J1469">
        <f t="shared" si="47"/>
        <v>0</v>
      </c>
      <c r="K1469">
        <f t="shared" si="48"/>
        <v>-2762.46</v>
      </c>
    </row>
    <row r="1470" spans="1:11">
      <c r="A1470" s="1">
        <f>Atask.AtsOp!A1054</f>
        <v>42482</v>
      </c>
      <c r="B1470" t="str">
        <f>Atask.AtsOp!E1054</f>
        <v>1120-0001</v>
      </c>
      <c r="C1470" t="str">
        <f>Atask.AtsOp!H1054</f>
        <v>ŽŪK etilo alkoholis ( Lenkija)</v>
      </c>
      <c r="D1470" t="str">
        <f>Atask.AtsOp!N1054</f>
        <v>LPA</v>
      </c>
      <c r="E1470" t="str">
        <f>Atask.AtsOp!I1054</f>
        <v>Perkelti</v>
      </c>
      <c r="F1470">
        <f>Atask.AtsOp!M1054</f>
        <v>-24732.76</v>
      </c>
      <c r="G1470">
        <f>VLOOKUP(B1470,Prekės!$A$2:$E$3000,3,FALSE)</f>
        <v>290</v>
      </c>
      <c r="H1470">
        <f>VLOOKUP(B1470,Prekės!$A$2:$E$3000,4,FALSE)</f>
        <v>0</v>
      </c>
      <c r="I1470">
        <f>VLOOKUP(B1470,Prekės!$A$2:$E$3000,5,FALSE)</f>
        <v>0</v>
      </c>
      <c r="J1470">
        <f t="shared" si="47"/>
        <v>0</v>
      </c>
      <c r="K1470">
        <f t="shared" si="48"/>
        <v>-24732.76</v>
      </c>
    </row>
    <row r="1471" spans="1:11">
      <c r="A1471" s="1">
        <f>Atask.AtsOp!A1055</f>
        <v>42482</v>
      </c>
      <c r="B1471" t="str">
        <f>Atask.AtsOp!E1055</f>
        <v>1120-0001</v>
      </c>
      <c r="C1471" t="str">
        <f>Atask.AtsOp!H1055</f>
        <v>ŽŪK etilo alkoholis ( Lenkija)</v>
      </c>
      <c r="D1471" t="str">
        <f>Atask.AtsOp!N1055</f>
        <v>LPA</v>
      </c>
      <c r="E1471" t="str">
        <f>Atask.AtsOp!I1055</f>
        <v>Perkelti</v>
      </c>
      <c r="F1471">
        <f>Atask.AtsOp!M1055</f>
        <v>24732.76</v>
      </c>
      <c r="G1471">
        <f>VLOOKUP(B1471,Prekės!$A$2:$E$3000,3,FALSE)</f>
        <v>290</v>
      </c>
      <c r="H1471">
        <f>VLOOKUP(B1471,Prekės!$A$2:$E$3000,4,FALSE)</f>
        <v>0</v>
      </c>
      <c r="I1471">
        <f>VLOOKUP(B1471,Prekės!$A$2:$E$3000,5,FALSE)</f>
        <v>0</v>
      </c>
      <c r="J1471">
        <f t="shared" si="47"/>
        <v>0</v>
      </c>
      <c r="K1471">
        <f t="shared" si="48"/>
        <v>24732.76</v>
      </c>
    </row>
    <row r="1472" spans="1:11">
      <c r="A1472" s="1">
        <f>Atask.AtsOp!A1056</f>
        <v>42461</v>
      </c>
      <c r="B1472" t="str">
        <f>Atask.AtsOp!E1056</f>
        <v>1120-0001</v>
      </c>
      <c r="C1472" t="str">
        <f>Atask.AtsOp!H1056</f>
        <v>ŽŪK etilo alkoholis ( Lenkija)</v>
      </c>
      <c r="D1472" t="str">
        <f>Atask.AtsOp!N1056</f>
        <v>LPA</v>
      </c>
      <c r="E1472" t="str">
        <f>Atask.AtsOp!I1056</f>
        <v>Perkelti</v>
      </c>
      <c r="F1472">
        <f>Atask.AtsOp!M1056</f>
        <v>-1.38</v>
      </c>
      <c r="G1472">
        <f>VLOOKUP(B1472,Prekės!$A$2:$E$3000,3,FALSE)</f>
        <v>290</v>
      </c>
      <c r="H1472">
        <f>VLOOKUP(B1472,Prekės!$A$2:$E$3000,4,FALSE)</f>
        <v>0</v>
      </c>
      <c r="I1472">
        <f>VLOOKUP(B1472,Prekės!$A$2:$E$3000,5,FALSE)</f>
        <v>0</v>
      </c>
      <c r="J1472">
        <f t="shared" si="47"/>
        <v>0</v>
      </c>
      <c r="K1472">
        <f t="shared" si="48"/>
        <v>-1.38</v>
      </c>
    </row>
    <row r="1473" spans="1:11">
      <c r="A1473" s="1">
        <f>Atask.AtsOp!A1057</f>
        <v>42461</v>
      </c>
      <c r="B1473" t="str">
        <f>Atask.AtsOp!E1057</f>
        <v>1120-0001</v>
      </c>
      <c r="C1473" t="str">
        <f>Atask.AtsOp!H1057</f>
        <v>ŽŪK etilo alkoholis ( Lenkija)</v>
      </c>
      <c r="D1473" t="str">
        <f>Atask.AtsOp!N1057</f>
        <v>LPA</v>
      </c>
      <c r="E1473" t="str">
        <f>Atask.AtsOp!I1057</f>
        <v>Perkelti</v>
      </c>
      <c r="F1473">
        <f>Atask.AtsOp!M1057</f>
        <v>-2762.3</v>
      </c>
      <c r="G1473">
        <f>VLOOKUP(B1473,Prekės!$A$2:$E$3000,3,FALSE)</f>
        <v>290</v>
      </c>
      <c r="H1473">
        <f>VLOOKUP(B1473,Prekės!$A$2:$E$3000,4,FALSE)</f>
        <v>0</v>
      </c>
      <c r="I1473">
        <f>VLOOKUP(B1473,Prekės!$A$2:$E$3000,5,FALSE)</f>
        <v>0</v>
      </c>
      <c r="J1473">
        <f t="shared" si="47"/>
        <v>0</v>
      </c>
      <c r="K1473">
        <f t="shared" si="48"/>
        <v>-2762.3</v>
      </c>
    </row>
    <row r="1474" spans="1:11">
      <c r="A1474" s="1">
        <f>Atask.AtsOp!A1058</f>
        <v>42467</v>
      </c>
      <c r="B1474" t="str">
        <f>Atask.AtsOp!E1058</f>
        <v>1120-0001</v>
      </c>
      <c r="C1474" t="str">
        <f>Atask.AtsOp!H1058</f>
        <v>ŽŪK etilo alkoholis ( Lenkija)</v>
      </c>
      <c r="D1474" t="str">
        <f>Atask.AtsOp!N1058</f>
        <v>LPA</v>
      </c>
      <c r="E1474" t="str">
        <f>Atask.AtsOp!I1058</f>
        <v>Gamybos eilutė</v>
      </c>
      <c r="F1474">
        <f>Atask.AtsOp!M1058</f>
        <v>-124.05</v>
      </c>
      <c r="G1474">
        <f>VLOOKUP(B1474,Prekės!$A$2:$E$3000,3,FALSE)</f>
        <v>290</v>
      </c>
      <c r="H1474">
        <f>VLOOKUP(B1474,Prekės!$A$2:$E$3000,4,FALSE)</f>
        <v>0</v>
      </c>
      <c r="I1474">
        <f>VLOOKUP(B1474,Prekės!$A$2:$E$3000,5,FALSE)</f>
        <v>0</v>
      </c>
      <c r="J1474">
        <f t="shared" si="47"/>
        <v>0</v>
      </c>
      <c r="K1474">
        <f t="shared" si="48"/>
        <v>-124.05</v>
      </c>
    </row>
    <row r="1475" spans="1:11">
      <c r="A1475" s="1" t="e">
        <f>Atask.AtsOp!#REF!</f>
        <v>#REF!</v>
      </c>
      <c r="B1475" t="e">
        <f>Atask.AtsOp!#REF!</f>
        <v>#REF!</v>
      </c>
      <c r="C1475" t="e">
        <f>Atask.AtsOp!#REF!</f>
        <v>#REF!</v>
      </c>
      <c r="D1475" t="e">
        <f>Atask.AtsOp!#REF!</f>
        <v>#REF!</v>
      </c>
      <c r="E1475" t="e">
        <f>Atask.AtsOp!#REF!</f>
        <v>#REF!</v>
      </c>
      <c r="F1475" t="e">
        <f>Atask.AtsOp!#REF!</f>
        <v>#REF!</v>
      </c>
      <c r="G1475" t="e">
        <f>VLOOKUP(B1475,Prekės!$A$2:$E$3000,3,FALSE)</f>
        <v>#REF!</v>
      </c>
      <c r="H1475" t="e">
        <f>VLOOKUP(B1475,Prekės!$A$2:$E$3000,4,FALSE)</f>
        <v>#REF!</v>
      </c>
      <c r="I1475" t="e">
        <f>VLOOKUP(B1475,Prekės!$A$2:$E$3000,5,FALSE)</f>
        <v>#REF!</v>
      </c>
      <c r="J1475" t="e">
        <f t="shared" si="47"/>
        <v>#REF!</v>
      </c>
      <c r="K1475" t="e">
        <f t="shared" si="48"/>
        <v>#REF!</v>
      </c>
    </row>
    <row r="1476" spans="1:11">
      <c r="A1476" s="1">
        <f>Atask.AtsOp!A1059</f>
        <v>42467</v>
      </c>
      <c r="B1476" t="str">
        <f>Atask.AtsOp!E1059</f>
        <v>1120-0001</v>
      </c>
      <c r="C1476" t="str">
        <f>Atask.AtsOp!H1059</f>
        <v>ŽŪK etilo alkoholis ( Lenkija)</v>
      </c>
      <c r="D1476" t="str">
        <f>Atask.AtsOp!N1059</f>
        <v>LPA</v>
      </c>
      <c r="E1476" t="str">
        <f>Atask.AtsOp!I1059</f>
        <v>Gamybos eilutė</v>
      </c>
      <c r="F1476">
        <f>Atask.AtsOp!M1059</f>
        <v>-299.60000000000002</v>
      </c>
      <c r="G1476">
        <f>VLOOKUP(B1476,Prekės!$A$2:$E$3000,3,FALSE)</f>
        <v>290</v>
      </c>
      <c r="H1476">
        <f>VLOOKUP(B1476,Prekės!$A$2:$E$3000,4,FALSE)</f>
        <v>0</v>
      </c>
      <c r="I1476">
        <f>VLOOKUP(B1476,Prekės!$A$2:$E$3000,5,FALSE)</f>
        <v>0</v>
      </c>
      <c r="J1476">
        <f t="shared" si="47"/>
        <v>0</v>
      </c>
      <c r="K1476">
        <f t="shared" si="48"/>
        <v>-299.60000000000002</v>
      </c>
    </row>
    <row r="1477" spans="1:11">
      <c r="A1477" s="1">
        <f>Atask.AtsOp!A1060</f>
        <v>42467</v>
      </c>
      <c r="B1477" t="str">
        <f>Atask.AtsOp!E1060</f>
        <v>1120-0001</v>
      </c>
      <c r="C1477" t="str">
        <f>Atask.AtsOp!H1060</f>
        <v>ŽŪK etilo alkoholis ( Lenkija)</v>
      </c>
      <c r="D1477" t="str">
        <f>Atask.AtsOp!N1060</f>
        <v>LPA</v>
      </c>
      <c r="E1477" t="str">
        <f>Atask.AtsOp!I1060</f>
        <v>Perkelti</v>
      </c>
      <c r="F1477">
        <f>Atask.AtsOp!M1060</f>
        <v>-124.05</v>
      </c>
      <c r="G1477">
        <f>VLOOKUP(B1477,Prekės!$A$2:$E$3000,3,FALSE)</f>
        <v>290</v>
      </c>
      <c r="H1477">
        <f>VLOOKUP(B1477,Prekės!$A$2:$E$3000,4,FALSE)</f>
        <v>0</v>
      </c>
      <c r="I1477">
        <f>VLOOKUP(B1477,Prekės!$A$2:$E$3000,5,FALSE)</f>
        <v>0</v>
      </c>
      <c r="J1477">
        <f t="shared" si="47"/>
        <v>0</v>
      </c>
      <c r="K1477">
        <f t="shared" si="48"/>
        <v>-124.05</v>
      </c>
    </row>
    <row r="1478" spans="1:11">
      <c r="A1478" s="1">
        <f>Atask.AtsOp!A1061</f>
        <v>42467</v>
      </c>
      <c r="B1478" t="str">
        <f>Atask.AtsOp!E1061</f>
        <v>1120-0001</v>
      </c>
      <c r="C1478" t="str">
        <f>Atask.AtsOp!H1061</f>
        <v>ŽŪK etilo alkoholis ( Lenkija)</v>
      </c>
      <c r="D1478" t="str">
        <f>Atask.AtsOp!N1061</f>
        <v>LPA</v>
      </c>
      <c r="E1478" t="str">
        <f>Atask.AtsOp!I1061</f>
        <v>Perkelti</v>
      </c>
      <c r="F1478">
        <f>Atask.AtsOp!M1061</f>
        <v>124.05</v>
      </c>
      <c r="G1478">
        <f>VLOOKUP(B1478,Prekės!$A$2:$E$3000,3,FALSE)</f>
        <v>290</v>
      </c>
      <c r="H1478">
        <f>VLOOKUP(B1478,Prekės!$A$2:$E$3000,4,FALSE)</f>
        <v>0</v>
      </c>
      <c r="I1478">
        <f>VLOOKUP(B1478,Prekės!$A$2:$E$3000,5,FALSE)</f>
        <v>0</v>
      </c>
      <c r="J1478">
        <f t="shared" si="47"/>
        <v>0</v>
      </c>
      <c r="K1478">
        <f t="shared" si="48"/>
        <v>124.05</v>
      </c>
    </row>
    <row r="1479" spans="1:11">
      <c r="A1479" s="1">
        <f>Atask.AtsOp!A1062</f>
        <v>42467</v>
      </c>
      <c r="B1479" t="str">
        <f>Atask.AtsOp!E1062</f>
        <v>1120-0001</v>
      </c>
      <c r="C1479" t="str">
        <f>Atask.AtsOp!H1062</f>
        <v>ŽŪK etilo alkoholis ( Lenkija)</v>
      </c>
      <c r="D1479" t="str">
        <f>Atask.AtsOp!N1062</f>
        <v>LPA</v>
      </c>
      <c r="E1479" t="str">
        <f>Atask.AtsOp!I1062</f>
        <v>Perkelti</v>
      </c>
      <c r="F1479">
        <f>Atask.AtsOp!M1062</f>
        <v>-299.60000000000002</v>
      </c>
      <c r="G1479">
        <f>VLOOKUP(B1479,Prekės!$A$2:$E$3000,3,FALSE)</f>
        <v>290</v>
      </c>
      <c r="H1479">
        <f>VLOOKUP(B1479,Prekės!$A$2:$E$3000,4,FALSE)</f>
        <v>0</v>
      </c>
      <c r="I1479">
        <f>VLOOKUP(B1479,Prekės!$A$2:$E$3000,5,FALSE)</f>
        <v>0</v>
      </c>
      <c r="J1479">
        <f t="shared" si="47"/>
        <v>0</v>
      </c>
      <c r="K1479">
        <f t="shared" si="48"/>
        <v>-299.60000000000002</v>
      </c>
    </row>
    <row r="1480" spans="1:11">
      <c r="A1480" s="1">
        <f>Atask.AtsOp!A1063</f>
        <v>42467</v>
      </c>
      <c r="B1480" t="str">
        <f>Atask.AtsOp!E1063</f>
        <v>1120-0001</v>
      </c>
      <c r="C1480" t="str">
        <f>Atask.AtsOp!H1063</f>
        <v>ŽŪK etilo alkoholis ( Lenkija)</v>
      </c>
      <c r="D1480" t="str">
        <f>Atask.AtsOp!N1063</f>
        <v>LPA</v>
      </c>
      <c r="E1480" t="str">
        <f>Atask.AtsOp!I1063</f>
        <v>Perkelti</v>
      </c>
      <c r="F1480">
        <f>Atask.AtsOp!M1063</f>
        <v>299.60000000000002</v>
      </c>
      <c r="G1480">
        <f>VLOOKUP(B1480,Prekės!$A$2:$E$3000,3,FALSE)</f>
        <v>290</v>
      </c>
      <c r="H1480">
        <f>VLOOKUP(B1480,Prekės!$A$2:$E$3000,4,FALSE)</f>
        <v>0</v>
      </c>
      <c r="I1480">
        <f>VLOOKUP(B1480,Prekės!$A$2:$E$3000,5,FALSE)</f>
        <v>0</v>
      </c>
      <c r="J1480">
        <f t="shared" si="47"/>
        <v>0</v>
      </c>
      <c r="K1480">
        <f t="shared" si="48"/>
        <v>299.60000000000002</v>
      </c>
    </row>
    <row r="1481" spans="1:11">
      <c r="A1481" s="1">
        <f>Atask.AtsOp!A1064</f>
        <v>42467</v>
      </c>
      <c r="B1481" t="str">
        <f>Atask.AtsOp!E1064</f>
        <v>1120-0001</v>
      </c>
      <c r="C1481" t="str">
        <f>Atask.AtsOp!H1064</f>
        <v>ŽŪK etilo alkoholis ( Lenkija)</v>
      </c>
      <c r="D1481" t="str">
        <f>Atask.AtsOp!N1064</f>
        <v>LPA</v>
      </c>
      <c r="E1481" t="str">
        <f>Atask.AtsOp!I1064</f>
        <v>Perkelti</v>
      </c>
      <c r="F1481">
        <f>Atask.AtsOp!M1064</f>
        <v>-0.06</v>
      </c>
      <c r="G1481">
        <f>VLOOKUP(B1481,Prekės!$A$2:$E$3000,3,FALSE)</f>
        <v>290</v>
      </c>
      <c r="H1481">
        <f>VLOOKUP(B1481,Prekės!$A$2:$E$3000,4,FALSE)</f>
        <v>0</v>
      </c>
      <c r="I1481">
        <f>VLOOKUP(B1481,Prekės!$A$2:$E$3000,5,FALSE)</f>
        <v>0</v>
      </c>
      <c r="J1481">
        <f t="shared" si="47"/>
        <v>0</v>
      </c>
      <c r="K1481">
        <f t="shared" si="48"/>
        <v>-0.06</v>
      </c>
    </row>
    <row r="1482" spans="1:11">
      <c r="A1482" s="1">
        <f>Atask.AtsOp!A1065</f>
        <v>42461</v>
      </c>
      <c r="B1482" t="str">
        <f>Atask.AtsOp!E1065</f>
        <v>1120-0001</v>
      </c>
      <c r="C1482" t="str">
        <f>Atask.AtsOp!H1065</f>
        <v>ŽŪK etilo alkoholis ( Lenkija)</v>
      </c>
      <c r="D1482" t="str">
        <f>Atask.AtsOp!N1065</f>
        <v>LPA</v>
      </c>
      <c r="E1482" t="str">
        <f>Atask.AtsOp!I1065</f>
        <v>Gamybos eilutė</v>
      </c>
      <c r="F1482">
        <f>Atask.AtsOp!M1065</f>
        <v>-2762.3</v>
      </c>
      <c r="G1482">
        <f>VLOOKUP(B1482,Prekės!$A$2:$E$3000,3,FALSE)</f>
        <v>290</v>
      </c>
      <c r="H1482">
        <f>VLOOKUP(B1482,Prekės!$A$2:$E$3000,4,FALSE)</f>
        <v>0</v>
      </c>
      <c r="I1482">
        <f>VLOOKUP(B1482,Prekės!$A$2:$E$3000,5,FALSE)</f>
        <v>0</v>
      </c>
      <c r="J1482">
        <f t="shared" si="47"/>
        <v>0</v>
      </c>
      <c r="K1482">
        <f t="shared" si="48"/>
        <v>-2762.3</v>
      </c>
    </row>
    <row r="1483" spans="1:11">
      <c r="A1483" s="1">
        <f>Atask.AtsOp!A1066</f>
        <v>42461</v>
      </c>
      <c r="B1483" t="str">
        <f>Atask.AtsOp!E1066</f>
        <v>1120-0001</v>
      </c>
      <c r="C1483" t="str">
        <f>Atask.AtsOp!H1066</f>
        <v>ŽŪK etilo alkoholis ( Lenkija)</v>
      </c>
      <c r="D1483" t="str">
        <f>Atask.AtsOp!N1066</f>
        <v>LPA</v>
      </c>
      <c r="E1483" t="str">
        <f>Atask.AtsOp!I1066</f>
        <v>Perkelti</v>
      </c>
      <c r="F1483">
        <f>Atask.AtsOp!M1066</f>
        <v>2762.3</v>
      </c>
      <c r="G1483">
        <f>VLOOKUP(B1483,Prekės!$A$2:$E$3000,3,FALSE)</f>
        <v>290</v>
      </c>
      <c r="H1483">
        <f>VLOOKUP(B1483,Prekės!$A$2:$E$3000,4,FALSE)</f>
        <v>0</v>
      </c>
      <c r="I1483">
        <f>VLOOKUP(B1483,Prekės!$A$2:$E$3000,5,FALSE)</f>
        <v>0</v>
      </c>
      <c r="J1483">
        <f t="shared" si="47"/>
        <v>0</v>
      </c>
      <c r="K1483">
        <f t="shared" si="48"/>
        <v>2762.3</v>
      </c>
    </row>
    <row r="1484" spans="1:11">
      <c r="A1484" s="1">
        <f>Atask.AtsOp!A1067</f>
        <v>42481</v>
      </c>
      <c r="B1484" t="str">
        <f>Atask.AtsOp!E1067</f>
        <v>1120-0001</v>
      </c>
      <c r="C1484" t="str">
        <f>Atask.AtsOp!H1067</f>
        <v>ŽŪK etilo alkoholis ( Lenkija)</v>
      </c>
      <c r="D1484" t="str">
        <f>Atask.AtsOp!N1067</f>
        <v>LPA</v>
      </c>
      <c r="E1484" t="str">
        <f>Atask.AtsOp!I1067</f>
        <v>Perkelti</v>
      </c>
      <c r="F1484">
        <f>Atask.AtsOp!M1067</f>
        <v>2762.46</v>
      </c>
      <c r="G1484">
        <f>VLOOKUP(B1484,Prekės!$A$2:$E$3000,3,FALSE)</f>
        <v>290</v>
      </c>
      <c r="H1484">
        <f>VLOOKUP(B1484,Prekės!$A$2:$E$3000,4,FALSE)</f>
        <v>0</v>
      </c>
      <c r="I1484">
        <f>VLOOKUP(B1484,Prekės!$A$2:$E$3000,5,FALSE)</f>
        <v>0</v>
      </c>
      <c r="J1484">
        <f t="shared" si="47"/>
        <v>0</v>
      </c>
      <c r="K1484">
        <f t="shared" si="48"/>
        <v>2762.46</v>
      </c>
    </row>
    <row r="1485" spans="1:11">
      <c r="A1485" s="1">
        <f>Atask.AtsOp!A1068</f>
        <v>42482</v>
      </c>
      <c r="B1485" t="str">
        <f>Atask.AtsOp!E1068</f>
        <v>1120-0001</v>
      </c>
      <c r="C1485" t="str">
        <f>Atask.AtsOp!H1068</f>
        <v>ŽŪK etilo alkoholis ( Lenkija)</v>
      </c>
      <c r="D1485" t="str">
        <f>Atask.AtsOp!N1068</f>
        <v>LPA</v>
      </c>
      <c r="E1485" t="str">
        <f>Atask.AtsOp!I1068</f>
        <v>Perkelti</v>
      </c>
      <c r="F1485">
        <f>Atask.AtsOp!M1068</f>
        <v>2762.46</v>
      </c>
      <c r="G1485">
        <f>VLOOKUP(B1485,Prekės!$A$2:$E$3000,3,FALSE)</f>
        <v>290</v>
      </c>
      <c r="H1485">
        <f>VLOOKUP(B1485,Prekės!$A$2:$E$3000,4,FALSE)</f>
        <v>0</v>
      </c>
      <c r="I1485">
        <f>VLOOKUP(B1485,Prekės!$A$2:$E$3000,5,FALSE)</f>
        <v>0</v>
      </c>
      <c r="J1485">
        <f t="shared" si="47"/>
        <v>0</v>
      </c>
      <c r="K1485">
        <f t="shared" si="48"/>
        <v>2762.46</v>
      </c>
    </row>
    <row r="1486" spans="1:11">
      <c r="A1486" s="1">
        <f>Atask.AtsOp!A1069</f>
        <v>42482</v>
      </c>
      <c r="B1486" t="str">
        <f>Atask.AtsOp!E1069</f>
        <v>1120-0001</v>
      </c>
      <c r="C1486" t="str">
        <f>Atask.AtsOp!H1069</f>
        <v>ŽŪK etilo alkoholis ( Lenkija)</v>
      </c>
      <c r="D1486" t="str">
        <f>Atask.AtsOp!N1069</f>
        <v>LPA</v>
      </c>
      <c r="E1486" t="str">
        <f>Atask.AtsOp!I1069</f>
        <v>Gamybos eilutė</v>
      </c>
      <c r="F1486">
        <f>Atask.AtsOp!M1069</f>
        <v>-2762.46</v>
      </c>
      <c r="G1486">
        <f>VLOOKUP(B1486,Prekės!$A$2:$E$3000,3,FALSE)</f>
        <v>290</v>
      </c>
      <c r="H1486">
        <f>VLOOKUP(B1486,Prekės!$A$2:$E$3000,4,FALSE)</f>
        <v>0</v>
      </c>
      <c r="I1486">
        <f>VLOOKUP(B1486,Prekės!$A$2:$E$3000,5,FALSE)</f>
        <v>0</v>
      </c>
      <c r="J1486">
        <f t="shared" si="47"/>
        <v>0</v>
      </c>
      <c r="K1486">
        <f t="shared" si="48"/>
        <v>-2762.46</v>
      </c>
    </row>
    <row r="1487" spans="1:11">
      <c r="A1487" s="1">
        <f>Atask.AtsOp!A1070</f>
        <v>42481</v>
      </c>
      <c r="B1487" t="str">
        <f>Atask.AtsOp!E1070</f>
        <v>1120-0001</v>
      </c>
      <c r="C1487" t="str">
        <f>Atask.AtsOp!H1070</f>
        <v>ŽŪK etilo alkoholis ( Lenkija)</v>
      </c>
      <c r="D1487" t="str">
        <f>Atask.AtsOp!N1070</f>
        <v>LPA</v>
      </c>
      <c r="E1487" t="str">
        <f>Atask.AtsOp!I1070</f>
        <v>Gamybos eilutė</v>
      </c>
      <c r="F1487">
        <f>Atask.AtsOp!M1070</f>
        <v>-2762.46</v>
      </c>
      <c r="G1487">
        <f>VLOOKUP(B1487,Prekės!$A$2:$E$3000,3,FALSE)</f>
        <v>290</v>
      </c>
      <c r="H1487">
        <f>VLOOKUP(B1487,Prekės!$A$2:$E$3000,4,FALSE)</f>
        <v>0</v>
      </c>
      <c r="I1487">
        <f>VLOOKUP(B1487,Prekės!$A$2:$E$3000,5,FALSE)</f>
        <v>0</v>
      </c>
      <c r="J1487">
        <f t="shared" si="47"/>
        <v>0</v>
      </c>
      <c r="K1487">
        <f t="shared" si="48"/>
        <v>-2762.46</v>
      </c>
    </row>
    <row r="1488" spans="1:11">
      <c r="A1488" s="1">
        <f>Atask.AtsOp!A1071</f>
        <v>42487</v>
      </c>
      <c r="B1488" t="str">
        <f>Atask.AtsOp!E1071</f>
        <v>1120-0001</v>
      </c>
      <c r="C1488" t="str">
        <f>Atask.AtsOp!H1071</f>
        <v>ŽŪK etilo alkoholis ( Lenkija)</v>
      </c>
      <c r="D1488" t="str">
        <f>Atask.AtsOp!N1071</f>
        <v>LPA</v>
      </c>
      <c r="E1488" t="str">
        <f>Atask.AtsOp!I1071</f>
        <v>Perkelti</v>
      </c>
      <c r="F1488">
        <f>Atask.AtsOp!M1071</f>
        <v>1.1499999999999999</v>
      </c>
      <c r="G1488">
        <f>VLOOKUP(B1488,Prekės!$A$2:$E$3000,3,FALSE)</f>
        <v>290</v>
      </c>
      <c r="H1488">
        <f>VLOOKUP(B1488,Prekės!$A$2:$E$3000,4,FALSE)</f>
        <v>0</v>
      </c>
      <c r="I1488">
        <f>VLOOKUP(B1488,Prekės!$A$2:$E$3000,5,FALSE)</f>
        <v>0</v>
      </c>
      <c r="J1488">
        <f t="shared" si="47"/>
        <v>0</v>
      </c>
      <c r="K1488">
        <f t="shared" si="48"/>
        <v>1.1499999999999999</v>
      </c>
    </row>
    <row r="1489" spans="1:11">
      <c r="A1489" s="1">
        <f>Atask.AtsOp!A1072</f>
        <v>42481</v>
      </c>
      <c r="B1489" t="str">
        <f>Atask.AtsOp!E1072</f>
        <v>1120-0001</v>
      </c>
      <c r="C1489" t="str">
        <f>Atask.AtsOp!H1072</f>
        <v>ŽŪK etilo alkoholis ( Lenkija)</v>
      </c>
      <c r="D1489" t="str">
        <f>Atask.AtsOp!N1072</f>
        <v>LPA</v>
      </c>
      <c r="E1489" t="str">
        <f>Atask.AtsOp!I1072</f>
        <v>Perkelti</v>
      </c>
      <c r="F1489">
        <f>Atask.AtsOp!M1072</f>
        <v>1.38</v>
      </c>
      <c r="G1489">
        <f>VLOOKUP(B1489,Prekės!$A$2:$E$3000,3,FALSE)</f>
        <v>290</v>
      </c>
      <c r="H1489">
        <f>VLOOKUP(B1489,Prekės!$A$2:$E$3000,4,FALSE)</f>
        <v>0</v>
      </c>
      <c r="I1489">
        <f>VLOOKUP(B1489,Prekės!$A$2:$E$3000,5,FALSE)</f>
        <v>0</v>
      </c>
      <c r="J1489">
        <f t="shared" si="47"/>
        <v>0</v>
      </c>
      <c r="K1489">
        <f t="shared" si="48"/>
        <v>1.38</v>
      </c>
    </row>
    <row r="1490" spans="1:11">
      <c r="A1490" s="1">
        <f>Atask.AtsOp!A1073</f>
        <v>42482</v>
      </c>
      <c r="B1490" t="str">
        <f>Atask.AtsOp!E1073</f>
        <v>1120-0001</v>
      </c>
      <c r="C1490" t="str">
        <f>Atask.AtsOp!H1073</f>
        <v>ŽŪK etilo alkoholis ( Lenkija)</v>
      </c>
      <c r="D1490" t="str">
        <f>Atask.AtsOp!N1073</f>
        <v>LPA</v>
      </c>
      <c r="E1490" t="str">
        <f>Atask.AtsOp!I1073</f>
        <v>Perkelti</v>
      </c>
      <c r="F1490">
        <f>Atask.AtsOp!M1073</f>
        <v>2.34</v>
      </c>
      <c r="G1490">
        <f>VLOOKUP(B1490,Prekės!$A$2:$E$3000,3,FALSE)</f>
        <v>290</v>
      </c>
      <c r="H1490">
        <f>VLOOKUP(B1490,Prekės!$A$2:$E$3000,4,FALSE)</f>
        <v>0</v>
      </c>
      <c r="I1490">
        <f>VLOOKUP(B1490,Prekės!$A$2:$E$3000,5,FALSE)</f>
        <v>0</v>
      </c>
      <c r="J1490">
        <f t="shared" si="47"/>
        <v>0</v>
      </c>
      <c r="K1490">
        <f t="shared" si="48"/>
        <v>2.34</v>
      </c>
    </row>
    <row r="1491" spans="1:11">
      <c r="A1491" s="1">
        <f>Atask.AtsOp!A1074</f>
        <v>42482</v>
      </c>
      <c r="B1491" t="str">
        <f>Atask.AtsOp!E1074</f>
        <v>1120-0001</v>
      </c>
      <c r="C1491" t="str">
        <f>Atask.AtsOp!H1074</f>
        <v>ŽŪK etilo alkoholis ( Lenkija)</v>
      </c>
      <c r="D1491" t="str">
        <f>Atask.AtsOp!N1074</f>
        <v>LPA</v>
      </c>
      <c r="E1491" t="str">
        <f>Atask.AtsOp!I1074</f>
        <v>Perkelti</v>
      </c>
      <c r="F1491">
        <f>Atask.AtsOp!M1074</f>
        <v>7.36</v>
      </c>
      <c r="G1491">
        <f>VLOOKUP(B1491,Prekės!$A$2:$E$3000,3,FALSE)</f>
        <v>290</v>
      </c>
      <c r="H1491">
        <f>VLOOKUP(B1491,Prekės!$A$2:$E$3000,4,FALSE)</f>
        <v>0</v>
      </c>
      <c r="I1491">
        <f>VLOOKUP(B1491,Prekės!$A$2:$E$3000,5,FALSE)</f>
        <v>0</v>
      </c>
      <c r="J1491">
        <f t="shared" si="47"/>
        <v>0</v>
      </c>
      <c r="K1491">
        <f t="shared" si="48"/>
        <v>7.36</v>
      </c>
    </row>
    <row r="1492" spans="1:11">
      <c r="A1492" s="1">
        <f>Atask.AtsOp!A1075</f>
        <v>42487</v>
      </c>
      <c r="B1492" t="str">
        <f>Atask.AtsOp!E1075</f>
        <v>1120-0001</v>
      </c>
      <c r="C1492" t="str">
        <f>Atask.AtsOp!H1075</f>
        <v>ŽŪK etilo alkoholis ( Lenkija)</v>
      </c>
      <c r="D1492" t="str">
        <f>Atask.AtsOp!N1075</f>
        <v>LPA</v>
      </c>
      <c r="E1492" t="str">
        <f>Atask.AtsOp!I1075</f>
        <v>Perkelti</v>
      </c>
      <c r="F1492">
        <f>Atask.AtsOp!M1075</f>
        <v>0.14000000000000001</v>
      </c>
      <c r="G1492">
        <f>VLOOKUP(B1492,Prekės!$A$2:$E$3000,3,FALSE)</f>
        <v>290</v>
      </c>
      <c r="H1492">
        <f>VLOOKUP(B1492,Prekės!$A$2:$E$3000,4,FALSE)</f>
        <v>0</v>
      </c>
      <c r="I1492">
        <f>VLOOKUP(B1492,Prekės!$A$2:$E$3000,5,FALSE)</f>
        <v>0</v>
      </c>
      <c r="J1492">
        <f t="shared" si="47"/>
        <v>0</v>
      </c>
      <c r="K1492">
        <f t="shared" si="48"/>
        <v>0.14000000000000001</v>
      </c>
    </row>
    <row r="1493" spans="1:11">
      <c r="A1493" s="1">
        <f>Atask.AtsOp!A1076</f>
        <v>42485</v>
      </c>
      <c r="B1493" t="str">
        <f>Atask.AtsOp!E1076</f>
        <v>1120-0001</v>
      </c>
      <c r="C1493" t="str">
        <f>Atask.AtsOp!H1076</f>
        <v>ŽŪK etilo alkoholis ( Lenkija)</v>
      </c>
      <c r="D1493" t="str">
        <f>Atask.AtsOp!N1076</f>
        <v>LPA</v>
      </c>
      <c r="E1493" t="str">
        <f>Atask.AtsOp!I1076</f>
        <v>Perkelti</v>
      </c>
      <c r="F1493">
        <f>Atask.AtsOp!M1076</f>
        <v>0.51</v>
      </c>
      <c r="G1493">
        <f>VLOOKUP(B1493,Prekės!$A$2:$E$3000,3,FALSE)</f>
        <v>290</v>
      </c>
      <c r="H1493">
        <f>VLOOKUP(B1493,Prekės!$A$2:$E$3000,4,FALSE)</f>
        <v>0</v>
      </c>
      <c r="I1493">
        <f>VLOOKUP(B1493,Prekės!$A$2:$E$3000,5,FALSE)</f>
        <v>0</v>
      </c>
      <c r="J1493">
        <f t="shared" si="47"/>
        <v>0</v>
      </c>
      <c r="K1493">
        <f t="shared" si="48"/>
        <v>0.51</v>
      </c>
    </row>
    <row r="1494" spans="1:11">
      <c r="A1494" s="1">
        <f>Atask.AtsOp!A1077</f>
        <v>42489</v>
      </c>
      <c r="B1494" t="str">
        <f>Atask.AtsOp!E1077</f>
        <v>1120-0001</v>
      </c>
      <c r="C1494" t="str">
        <f>Atask.AtsOp!H1077</f>
        <v>ŽŪK etilo alkoholis ( Lenkija)</v>
      </c>
      <c r="D1494" t="str">
        <f>Atask.AtsOp!N1077</f>
        <v>LPA</v>
      </c>
      <c r="E1494" t="str">
        <f>Atask.AtsOp!I1077</f>
        <v>Pardavimo užsakymas</v>
      </c>
      <c r="F1494">
        <f>Atask.AtsOp!M1077</f>
        <v>-11.36</v>
      </c>
      <c r="G1494">
        <f>VLOOKUP(B1494,Prekės!$A$2:$E$3000,3,FALSE)</f>
        <v>290</v>
      </c>
      <c r="H1494">
        <f>VLOOKUP(B1494,Prekės!$A$2:$E$3000,4,FALSE)</f>
        <v>0</v>
      </c>
      <c r="I1494">
        <f>VLOOKUP(B1494,Prekės!$A$2:$E$3000,5,FALSE)</f>
        <v>0</v>
      </c>
      <c r="J1494">
        <f t="shared" si="47"/>
        <v>0</v>
      </c>
      <c r="K1494">
        <f t="shared" si="48"/>
        <v>-11.36</v>
      </c>
    </row>
    <row r="1495" spans="1:11">
      <c r="A1495" s="1">
        <f>Atask.AtsOp!A1078</f>
        <v>42489</v>
      </c>
      <c r="B1495" t="str">
        <f>Atask.AtsOp!E1078</f>
        <v>1120-0001</v>
      </c>
      <c r="C1495" t="str">
        <f>Atask.AtsOp!H1078</f>
        <v>ŽŪK etilo alkoholis ( Lenkija)</v>
      </c>
      <c r="D1495" t="str">
        <f>Atask.AtsOp!N1078</f>
        <v>LPA</v>
      </c>
      <c r="E1495" t="str">
        <f>Atask.AtsOp!I1078</f>
        <v>Pardavimo užsakymas</v>
      </c>
      <c r="F1495">
        <f>Atask.AtsOp!M1078</f>
        <v>-4.59</v>
      </c>
      <c r="G1495">
        <f>VLOOKUP(B1495,Prekės!$A$2:$E$3000,3,FALSE)</f>
        <v>290</v>
      </c>
      <c r="H1495">
        <f>VLOOKUP(B1495,Prekės!$A$2:$E$3000,4,FALSE)</f>
        <v>0</v>
      </c>
      <c r="I1495">
        <f>VLOOKUP(B1495,Prekės!$A$2:$E$3000,5,FALSE)</f>
        <v>0</v>
      </c>
      <c r="J1495">
        <f t="shared" si="47"/>
        <v>0</v>
      </c>
      <c r="K1495">
        <f t="shared" si="48"/>
        <v>-4.59</v>
      </c>
    </row>
    <row r="1496" spans="1:11">
      <c r="A1496" s="1">
        <f>Atask.AtsOp!A1079</f>
        <v>42482</v>
      </c>
      <c r="B1496" t="str">
        <f>Atask.AtsOp!E1079</f>
        <v>1120-0001</v>
      </c>
      <c r="C1496" t="str">
        <f>Atask.AtsOp!H1079</f>
        <v>ŽŪK etilo alkoholis ( Lenkija)</v>
      </c>
      <c r="D1496" t="str">
        <f>Atask.AtsOp!N1079</f>
        <v>LPA</v>
      </c>
      <c r="E1496" t="str">
        <f>Atask.AtsOp!I1079</f>
        <v>Perkelti</v>
      </c>
      <c r="F1496">
        <f>Atask.AtsOp!M1079</f>
        <v>1.38</v>
      </c>
      <c r="G1496">
        <f>VLOOKUP(B1496,Prekės!$A$2:$E$3000,3,FALSE)</f>
        <v>290</v>
      </c>
      <c r="H1496">
        <f>VLOOKUP(B1496,Prekės!$A$2:$E$3000,4,FALSE)</f>
        <v>0</v>
      </c>
      <c r="I1496">
        <f>VLOOKUP(B1496,Prekės!$A$2:$E$3000,5,FALSE)</f>
        <v>0</v>
      </c>
      <c r="J1496">
        <f t="shared" si="47"/>
        <v>0</v>
      </c>
      <c r="K1496">
        <f t="shared" si="48"/>
        <v>1.38</v>
      </c>
    </row>
    <row r="1497" spans="1:11">
      <c r="A1497" s="1">
        <f>Atask.AtsOp!A1080</f>
        <v>42475</v>
      </c>
      <c r="B1497" t="str">
        <f>Atask.AtsOp!E1080</f>
        <v>1120-0001</v>
      </c>
      <c r="C1497" t="str">
        <f>Atask.AtsOp!H1080</f>
        <v>ŽŪK etilo alkoholis ( Lenkija)</v>
      </c>
      <c r="D1497" t="str">
        <f>Atask.AtsOp!N1080</f>
        <v>LPA</v>
      </c>
      <c r="E1497" t="str">
        <f>Atask.AtsOp!I1080</f>
        <v>Perkelti</v>
      </c>
      <c r="F1497">
        <f>Atask.AtsOp!M1080</f>
        <v>0.01</v>
      </c>
      <c r="G1497">
        <f>VLOOKUP(B1497,Prekės!$A$2:$E$3000,3,FALSE)</f>
        <v>290</v>
      </c>
      <c r="H1497">
        <f>VLOOKUP(B1497,Prekės!$A$2:$E$3000,4,FALSE)</f>
        <v>0</v>
      </c>
      <c r="I1497">
        <f>VLOOKUP(B1497,Prekės!$A$2:$E$3000,5,FALSE)</f>
        <v>0</v>
      </c>
      <c r="J1497">
        <f t="shared" si="47"/>
        <v>0</v>
      </c>
      <c r="K1497">
        <f t="shared" si="48"/>
        <v>0.01</v>
      </c>
    </row>
    <row r="1498" spans="1:11">
      <c r="A1498" s="1">
        <f>Atask.AtsOp!A1081</f>
        <v>42475</v>
      </c>
      <c r="B1498" t="str">
        <f>Atask.AtsOp!E1081</f>
        <v>1120-0001</v>
      </c>
      <c r="C1498" t="str">
        <f>Atask.AtsOp!H1081</f>
        <v>ŽŪK etilo alkoholis ( Lenkija)</v>
      </c>
      <c r="D1498" t="str">
        <f>Atask.AtsOp!N1081</f>
        <v>LPA</v>
      </c>
      <c r="E1498" t="str">
        <f>Atask.AtsOp!I1081</f>
        <v>Perkelti</v>
      </c>
      <c r="F1498">
        <f>Atask.AtsOp!M1081</f>
        <v>0.01</v>
      </c>
      <c r="G1498">
        <f>VLOOKUP(B1498,Prekės!$A$2:$E$3000,3,FALSE)</f>
        <v>290</v>
      </c>
      <c r="H1498">
        <f>VLOOKUP(B1498,Prekės!$A$2:$E$3000,4,FALSE)</f>
        <v>0</v>
      </c>
      <c r="I1498">
        <f>VLOOKUP(B1498,Prekės!$A$2:$E$3000,5,FALSE)</f>
        <v>0</v>
      </c>
      <c r="J1498">
        <f t="shared" si="47"/>
        <v>0</v>
      </c>
      <c r="K1498">
        <f t="shared" si="48"/>
        <v>0.01</v>
      </c>
    </row>
    <row r="1499" spans="1:11">
      <c r="A1499" s="1">
        <f>Atask.AtsOp!A1082</f>
        <v>42474</v>
      </c>
      <c r="B1499" t="str">
        <f>Atask.AtsOp!E1082</f>
        <v>1120-0001</v>
      </c>
      <c r="C1499" t="str">
        <f>Atask.AtsOp!H1082</f>
        <v>ŽŪK etilo alkoholis ( Lenkija)</v>
      </c>
      <c r="D1499" t="str">
        <f>Atask.AtsOp!N1082</f>
        <v>LPA</v>
      </c>
      <c r="E1499" t="str">
        <f>Atask.AtsOp!I1082</f>
        <v>Perkelti</v>
      </c>
      <c r="F1499">
        <f>Atask.AtsOp!M1082</f>
        <v>0.04</v>
      </c>
      <c r="G1499">
        <f>VLOOKUP(B1499,Prekės!$A$2:$E$3000,3,FALSE)</f>
        <v>290</v>
      </c>
      <c r="H1499">
        <f>VLOOKUP(B1499,Prekės!$A$2:$E$3000,4,FALSE)</f>
        <v>0</v>
      </c>
      <c r="I1499">
        <f>VLOOKUP(B1499,Prekės!$A$2:$E$3000,5,FALSE)</f>
        <v>0</v>
      </c>
      <c r="J1499">
        <f t="shared" si="47"/>
        <v>0</v>
      </c>
      <c r="K1499">
        <f t="shared" si="48"/>
        <v>0.04</v>
      </c>
    </row>
    <row r="1500" spans="1:11">
      <c r="A1500" s="1">
        <f>Atask.AtsOp!A1083</f>
        <v>42474</v>
      </c>
      <c r="B1500" t="str">
        <f>Atask.AtsOp!E1083</f>
        <v>1120-0001</v>
      </c>
      <c r="C1500" t="str">
        <f>Atask.AtsOp!H1083</f>
        <v>ŽŪK etilo alkoholis ( Lenkija)</v>
      </c>
      <c r="D1500" t="str">
        <f>Atask.AtsOp!N1083</f>
        <v>LPA</v>
      </c>
      <c r="E1500" t="str">
        <f>Atask.AtsOp!I1083</f>
        <v>Perkelti</v>
      </c>
      <c r="F1500">
        <f>Atask.AtsOp!M1083</f>
        <v>0.04</v>
      </c>
      <c r="G1500">
        <f>VLOOKUP(B1500,Prekės!$A$2:$E$3000,3,FALSE)</f>
        <v>290</v>
      </c>
      <c r="H1500">
        <f>VLOOKUP(B1500,Prekės!$A$2:$E$3000,4,FALSE)</f>
        <v>0</v>
      </c>
      <c r="I1500">
        <f>VLOOKUP(B1500,Prekės!$A$2:$E$3000,5,FALSE)</f>
        <v>0</v>
      </c>
      <c r="J1500">
        <f t="shared" si="47"/>
        <v>0</v>
      </c>
      <c r="K1500">
        <f t="shared" si="48"/>
        <v>0.04</v>
      </c>
    </row>
    <row r="1501" spans="1:11">
      <c r="A1501" s="1">
        <f>Atask.AtsOp!A1084</f>
        <v>42467</v>
      </c>
      <c r="B1501" t="str">
        <f>Atask.AtsOp!E1084</f>
        <v>1120-0001</v>
      </c>
      <c r="C1501" t="str">
        <f>Atask.AtsOp!H1084</f>
        <v>ŽŪK etilo alkoholis ( Lenkija)</v>
      </c>
      <c r="D1501" t="str">
        <f>Atask.AtsOp!N1084</f>
        <v>LPA</v>
      </c>
      <c r="E1501" t="str">
        <f>Atask.AtsOp!I1084</f>
        <v>Perkelti</v>
      </c>
      <c r="F1501">
        <f>Atask.AtsOp!M1084</f>
        <v>0.15</v>
      </c>
      <c r="G1501">
        <f>VLOOKUP(B1501,Prekės!$A$2:$E$3000,3,FALSE)</f>
        <v>290</v>
      </c>
      <c r="H1501">
        <f>VLOOKUP(B1501,Prekės!$A$2:$E$3000,4,FALSE)</f>
        <v>0</v>
      </c>
      <c r="I1501">
        <f>VLOOKUP(B1501,Prekės!$A$2:$E$3000,5,FALSE)</f>
        <v>0</v>
      </c>
      <c r="J1501">
        <f t="shared" si="47"/>
        <v>0</v>
      </c>
      <c r="K1501">
        <f t="shared" si="48"/>
        <v>0.15</v>
      </c>
    </row>
    <row r="1502" spans="1:11">
      <c r="A1502" s="1">
        <f>Atask.AtsOp!A1085</f>
        <v>42461</v>
      </c>
      <c r="B1502" t="str">
        <f>Atask.AtsOp!E1085</f>
        <v>1120-0001</v>
      </c>
      <c r="C1502" t="str">
        <f>Atask.AtsOp!H1085</f>
        <v>ŽŪK etilo alkoholis ( Lenkija)</v>
      </c>
      <c r="D1502" t="str">
        <f>Atask.AtsOp!N1085</f>
        <v>LPA</v>
      </c>
      <c r="E1502" t="str">
        <f>Atask.AtsOp!I1085</f>
        <v>Perkelti</v>
      </c>
      <c r="F1502">
        <f>Atask.AtsOp!M1085</f>
        <v>1.38</v>
      </c>
      <c r="G1502">
        <f>VLOOKUP(B1502,Prekės!$A$2:$E$3000,3,FALSE)</f>
        <v>290</v>
      </c>
      <c r="H1502">
        <f>VLOOKUP(B1502,Prekės!$A$2:$E$3000,4,FALSE)</f>
        <v>0</v>
      </c>
      <c r="I1502">
        <f>VLOOKUP(B1502,Prekės!$A$2:$E$3000,5,FALSE)</f>
        <v>0</v>
      </c>
      <c r="J1502">
        <f t="shared" si="47"/>
        <v>0</v>
      </c>
      <c r="K1502">
        <f t="shared" si="48"/>
        <v>1.38</v>
      </c>
    </row>
    <row r="1503" spans="1:11">
      <c r="A1503" s="1">
        <f>Atask.AtsOp!A1086</f>
        <v>42467</v>
      </c>
      <c r="B1503" t="str">
        <f>Atask.AtsOp!E1086</f>
        <v>1120-0001</v>
      </c>
      <c r="C1503" t="str">
        <f>Atask.AtsOp!H1086</f>
        <v>ŽŪK etilo alkoholis ( Lenkija)</v>
      </c>
      <c r="D1503" t="str">
        <f>Atask.AtsOp!N1086</f>
        <v>LPA</v>
      </c>
      <c r="E1503" t="str">
        <f>Atask.AtsOp!I1086</f>
        <v>Perkelti</v>
      </c>
      <c r="F1503">
        <f>Atask.AtsOp!M1086</f>
        <v>0.06</v>
      </c>
      <c r="G1503">
        <f>VLOOKUP(B1503,Prekės!$A$2:$E$3000,3,FALSE)</f>
        <v>290</v>
      </c>
      <c r="H1503">
        <f>VLOOKUP(B1503,Prekės!$A$2:$E$3000,4,FALSE)</f>
        <v>0</v>
      </c>
      <c r="I1503">
        <f>VLOOKUP(B1503,Prekės!$A$2:$E$3000,5,FALSE)</f>
        <v>0</v>
      </c>
      <c r="J1503">
        <f t="shared" si="47"/>
        <v>0</v>
      </c>
      <c r="K1503">
        <f t="shared" si="48"/>
        <v>0.06</v>
      </c>
    </row>
    <row r="1504" spans="1:11">
      <c r="A1504" s="1">
        <f>Atask.AtsOp!A1087</f>
        <v>42482</v>
      </c>
      <c r="B1504" t="str">
        <f>Atask.AtsOp!E1087</f>
        <v>1130-0002</v>
      </c>
      <c r="C1504" t="str">
        <f>Atask.AtsOp!H1087</f>
        <v>Vyno spiritas (brendis) De la tour 1m</v>
      </c>
      <c r="D1504" t="str">
        <f>Atask.AtsOp!N1087</f>
        <v>LPA</v>
      </c>
      <c r="E1504" t="str">
        <f>Atask.AtsOp!I1087</f>
        <v>Pirkimo užsakymas</v>
      </c>
      <c r="F1504">
        <f>Atask.AtsOp!M1087</f>
        <v>19835.650000000001</v>
      </c>
      <c r="G1504">
        <f>VLOOKUP(B1504,Prekės!$A$2:$E$3000,3,FALSE)</f>
        <v>280</v>
      </c>
      <c r="H1504">
        <f>VLOOKUP(B1504,Prekės!$A$2:$E$3000,4,FALSE)</f>
        <v>0</v>
      </c>
      <c r="I1504">
        <f>VLOOKUP(B1504,Prekės!$A$2:$E$3000,5,FALSE)</f>
        <v>0</v>
      </c>
      <c r="J1504">
        <f t="shared" si="47"/>
        <v>0</v>
      </c>
      <c r="K1504">
        <f t="shared" si="48"/>
        <v>19835.650000000001</v>
      </c>
    </row>
    <row r="1505" spans="1:11">
      <c r="A1505" s="1">
        <f>Atask.AtsOp!A1088</f>
        <v>42486</v>
      </c>
      <c r="B1505" t="str">
        <f>Atask.AtsOp!E1088</f>
        <v>1130-0002</v>
      </c>
      <c r="C1505" t="str">
        <f>Atask.AtsOp!H1088</f>
        <v>Vyno spiritas (brendis) De la tour 1m</v>
      </c>
      <c r="D1505" t="str">
        <f>Atask.AtsOp!N1088</f>
        <v>LPA</v>
      </c>
      <c r="E1505" t="str">
        <f>Atask.AtsOp!I1088</f>
        <v>Perkelti</v>
      </c>
      <c r="F1505">
        <f>Atask.AtsOp!M1088</f>
        <v>-19803.919999999998</v>
      </c>
      <c r="G1505">
        <f>VLOOKUP(B1505,Prekės!$A$2:$E$3000,3,FALSE)</f>
        <v>280</v>
      </c>
      <c r="H1505">
        <f>VLOOKUP(B1505,Prekės!$A$2:$E$3000,4,FALSE)</f>
        <v>0</v>
      </c>
      <c r="I1505">
        <f>VLOOKUP(B1505,Prekės!$A$2:$E$3000,5,FALSE)</f>
        <v>0</v>
      </c>
      <c r="J1505">
        <f t="shared" si="47"/>
        <v>0</v>
      </c>
      <c r="K1505">
        <f t="shared" si="48"/>
        <v>-19803.919999999998</v>
      </c>
    </row>
    <row r="1506" spans="1:11">
      <c r="A1506" s="1">
        <f>Atask.AtsOp!A1089</f>
        <v>42486</v>
      </c>
      <c r="B1506" t="str">
        <f>Atask.AtsOp!E1089</f>
        <v>1130-0002</v>
      </c>
      <c r="C1506" t="str">
        <f>Atask.AtsOp!H1089</f>
        <v>Vyno spiritas (brendis) De la tour 1m</v>
      </c>
      <c r="D1506" t="str">
        <f>Atask.AtsOp!N1089</f>
        <v>LPA</v>
      </c>
      <c r="E1506" t="str">
        <f>Atask.AtsOp!I1089</f>
        <v>Perkelti</v>
      </c>
      <c r="F1506">
        <f>Atask.AtsOp!M1089</f>
        <v>19803.919999999998</v>
      </c>
      <c r="G1506">
        <f>VLOOKUP(B1506,Prekės!$A$2:$E$3000,3,FALSE)</f>
        <v>280</v>
      </c>
      <c r="H1506">
        <f>VLOOKUP(B1506,Prekės!$A$2:$E$3000,4,FALSE)</f>
        <v>0</v>
      </c>
      <c r="I1506">
        <f>VLOOKUP(B1506,Prekės!$A$2:$E$3000,5,FALSE)</f>
        <v>0</v>
      </c>
      <c r="J1506">
        <f t="shared" ref="J1506:J1569" si="49">IF(G1506=110,F1506*H1506*I1506,IF(G1506&lt;280,F1506*H1506,F1506*H1506*(I1506/100)))</f>
        <v>0</v>
      </c>
      <c r="K1506">
        <f t="shared" ref="K1506:K1569" si="50">IF(EXACT(D1506,"But."),J1506,F1506)</f>
        <v>19803.919999999998</v>
      </c>
    </row>
    <row r="1507" spans="1:11">
      <c r="A1507" s="1">
        <f>Atask.AtsOp!A1090</f>
        <v>42486</v>
      </c>
      <c r="B1507" t="str">
        <f>Atask.AtsOp!E1090</f>
        <v>1130-0002</v>
      </c>
      <c r="C1507" t="str">
        <f>Atask.AtsOp!H1090</f>
        <v>Vyno spiritas (brendis) De la tour 1m</v>
      </c>
      <c r="D1507" t="str">
        <f>Atask.AtsOp!N1090</f>
        <v>LPA</v>
      </c>
      <c r="E1507" t="str">
        <f>Atask.AtsOp!I1090</f>
        <v>Perkelti</v>
      </c>
      <c r="F1507">
        <f>Atask.AtsOp!M1090</f>
        <v>-15.86</v>
      </c>
      <c r="G1507">
        <f>VLOOKUP(B1507,Prekės!$A$2:$E$3000,3,FALSE)</f>
        <v>280</v>
      </c>
      <c r="H1507">
        <f>VLOOKUP(B1507,Prekės!$A$2:$E$3000,4,FALSE)</f>
        <v>0</v>
      </c>
      <c r="I1507">
        <f>VLOOKUP(B1507,Prekės!$A$2:$E$3000,5,FALSE)</f>
        <v>0</v>
      </c>
      <c r="J1507">
        <f t="shared" si="49"/>
        <v>0</v>
      </c>
      <c r="K1507">
        <f t="shared" si="50"/>
        <v>-15.86</v>
      </c>
    </row>
    <row r="1508" spans="1:11">
      <c r="A1508" s="1">
        <f>Atask.AtsOp!A1091</f>
        <v>42486</v>
      </c>
      <c r="B1508" t="str">
        <f>Atask.AtsOp!E1091</f>
        <v>1130-0002</v>
      </c>
      <c r="C1508" t="str">
        <f>Atask.AtsOp!H1091</f>
        <v>Vyno spiritas (brendis) De la tour 1m</v>
      </c>
      <c r="D1508" t="str">
        <f>Atask.AtsOp!N1091</f>
        <v>LPA</v>
      </c>
      <c r="E1508" t="str">
        <f>Atask.AtsOp!I1091</f>
        <v>Gamybos eilutė</v>
      </c>
      <c r="F1508">
        <f>Atask.AtsOp!M1091</f>
        <v>-19803.919999999998</v>
      </c>
      <c r="G1508">
        <f>VLOOKUP(B1508,Prekės!$A$2:$E$3000,3,FALSE)</f>
        <v>280</v>
      </c>
      <c r="H1508">
        <f>VLOOKUP(B1508,Prekės!$A$2:$E$3000,4,FALSE)</f>
        <v>0</v>
      </c>
      <c r="I1508">
        <f>VLOOKUP(B1508,Prekės!$A$2:$E$3000,5,FALSE)</f>
        <v>0</v>
      </c>
      <c r="J1508">
        <f t="shared" si="49"/>
        <v>0</v>
      </c>
      <c r="K1508">
        <f t="shared" si="50"/>
        <v>-19803.919999999998</v>
      </c>
    </row>
    <row r="1509" spans="1:11">
      <c r="A1509" s="1">
        <f>Atask.AtsOp!A1092</f>
        <v>42482</v>
      </c>
      <c r="B1509" t="str">
        <f>Atask.AtsOp!E1092</f>
        <v>1130-0002</v>
      </c>
      <c r="C1509" t="str">
        <f>Atask.AtsOp!H1092</f>
        <v>Vyno spiritas (brendis) De la tour 1m</v>
      </c>
      <c r="D1509" t="str">
        <f>Atask.AtsOp!N1092</f>
        <v>LPA</v>
      </c>
      <c r="E1509" t="str">
        <f>Atask.AtsOp!I1092</f>
        <v>Perkelti</v>
      </c>
      <c r="F1509">
        <f>Atask.AtsOp!M1092</f>
        <v>-19835.650000000001</v>
      </c>
      <c r="G1509">
        <f>VLOOKUP(B1509,Prekės!$A$2:$E$3000,3,FALSE)</f>
        <v>280</v>
      </c>
      <c r="H1509">
        <f>VLOOKUP(B1509,Prekės!$A$2:$E$3000,4,FALSE)</f>
        <v>0</v>
      </c>
      <c r="I1509">
        <f>VLOOKUP(B1509,Prekės!$A$2:$E$3000,5,FALSE)</f>
        <v>0</v>
      </c>
      <c r="J1509">
        <f t="shared" si="49"/>
        <v>0</v>
      </c>
      <c r="K1509">
        <f t="shared" si="50"/>
        <v>-19835.650000000001</v>
      </c>
    </row>
    <row r="1510" spans="1:11">
      <c r="A1510" s="1">
        <f>Atask.AtsOp!A1093</f>
        <v>42482</v>
      </c>
      <c r="B1510" t="str">
        <f>Atask.AtsOp!E1093</f>
        <v>1130-0002</v>
      </c>
      <c r="C1510" t="str">
        <f>Atask.AtsOp!H1093</f>
        <v>Vyno spiritas (brendis) De la tour 1m</v>
      </c>
      <c r="D1510" t="str">
        <f>Atask.AtsOp!N1093</f>
        <v>LPA</v>
      </c>
      <c r="E1510" t="str">
        <f>Atask.AtsOp!I1093</f>
        <v>Perkelti</v>
      </c>
      <c r="F1510">
        <f>Atask.AtsOp!M1093</f>
        <v>19835.650000000001</v>
      </c>
      <c r="G1510">
        <f>VLOOKUP(B1510,Prekės!$A$2:$E$3000,3,FALSE)</f>
        <v>280</v>
      </c>
      <c r="H1510">
        <f>VLOOKUP(B1510,Prekės!$A$2:$E$3000,4,FALSE)</f>
        <v>0</v>
      </c>
      <c r="I1510">
        <f>VLOOKUP(B1510,Prekės!$A$2:$E$3000,5,FALSE)</f>
        <v>0</v>
      </c>
      <c r="J1510">
        <f t="shared" si="49"/>
        <v>0</v>
      </c>
      <c r="K1510">
        <f t="shared" si="50"/>
        <v>19835.650000000001</v>
      </c>
    </row>
    <row r="1511" spans="1:11">
      <c r="A1511" s="1">
        <f>Atask.AtsOp!A1094</f>
        <v>42482</v>
      </c>
      <c r="B1511" t="str">
        <f>Atask.AtsOp!E1094</f>
        <v>1130-0002</v>
      </c>
      <c r="C1511" t="str">
        <f>Atask.AtsOp!H1094</f>
        <v>Vyno spiritas (brendis) De la tour 1m</v>
      </c>
      <c r="D1511" t="str">
        <f>Atask.AtsOp!N1094</f>
        <v>LPA</v>
      </c>
      <c r="E1511" t="str">
        <f>Atask.AtsOp!I1094</f>
        <v>Perkelti</v>
      </c>
      <c r="F1511">
        <f>Atask.AtsOp!M1094</f>
        <v>-15.87</v>
      </c>
      <c r="G1511">
        <f>VLOOKUP(B1511,Prekės!$A$2:$E$3000,3,FALSE)</f>
        <v>280</v>
      </c>
      <c r="H1511">
        <f>VLOOKUP(B1511,Prekės!$A$2:$E$3000,4,FALSE)</f>
        <v>0</v>
      </c>
      <c r="I1511">
        <f>VLOOKUP(B1511,Prekės!$A$2:$E$3000,5,FALSE)</f>
        <v>0</v>
      </c>
      <c r="J1511">
        <f t="shared" si="49"/>
        <v>0</v>
      </c>
      <c r="K1511">
        <f t="shared" si="50"/>
        <v>-15.87</v>
      </c>
    </row>
    <row r="1512" spans="1:11">
      <c r="A1512" s="1" t="e">
        <f>Atask.AtsOp!#REF!</f>
        <v>#REF!</v>
      </c>
      <c r="B1512" t="e">
        <f>Atask.AtsOp!#REF!</f>
        <v>#REF!</v>
      </c>
      <c r="C1512" t="e">
        <f>Atask.AtsOp!#REF!</f>
        <v>#REF!</v>
      </c>
      <c r="D1512" t="e">
        <f>Atask.AtsOp!#REF!</f>
        <v>#REF!</v>
      </c>
      <c r="E1512" t="e">
        <f>Atask.AtsOp!#REF!</f>
        <v>#REF!</v>
      </c>
      <c r="F1512" t="e">
        <f>Atask.AtsOp!#REF!</f>
        <v>#REF!</v>
      </c>
      <c r="G1512" t="e">
        <f>VLOOKUP(B1512,Prekės!$A$2:$E$3000,3,FALSE)</f>
        <v>#REF!</v>
      </c>
      <c r="H1512" t="e">
        <f>VLOOKUP(B1512,Prekės!$A$2:$E$3000,4,FALSE)</f>
        <v>#REF!</v>
      </c>
      <c r="I1512" t="e">
        <f>VLOOKUP(B1512,Prekės!$A$2:$E$3000,5,FALSE)</f>
        <v>#REF!</v>
      </c>
      <c r="J1512" t="e">
        <f t="shared" si="49"/>
        <v>#REF!</v>
      </c>
      <c r="K1512" t="e">
        <f t="shared" si="50"/>
        <v>#REF!</v>
      </c>
    </row>
    <row r="1513" spans="1:11">
      <c r="A1513" s="1">
        <f>Atask.AtsOp!A1095</f>
        <v>42482</v>
      </c>
      <c r="B1513" t="str">
        <f>Atask.AtsOp!E1095</f>
        <v>1130-0002</v>
      </c>
      <c r="C1513" t="str">
        <f>Atask.AtsOp!H1095</f>
        <v>Vyno spiritas (brendis) De la tour 1m</v>
      </c>
      <c r="D1513" t="str">
        <f>Atask.AtsOp!N1095</f>
        <v>LPA</v>
      </c>
      <c r="E1513" t="str">
        <f>Atask.AtsOp!I1095</f>
        <v>Perkelti</v>
      </c>
      <c r="F1513">
        <f>Atask.AtsOp!M1095</f>
        <v>15.87</v>
      </c>
      <c r="G1513">
        <f>VLOOKUP(B1513,Prekės!$A$2:$E$3000,3,FALSE)</f>
        <v>280</v>
      </c>
      <c r="H1513">
        <f>VLOOKUP(B1513,Prekės!$A$2:$E$3000,4,FALSE)</f>
        <v>0</v>
      </c>
      <c r="I1513">
        <f>VLOOKUP(B1513,Prekės!$A$2:$E$3000,5,FALSE)</f>
        <v>0</v>
      </c>
      <c r="J1513">
        <f t="shared" si="49"/>
        <v>0</v>
      </c>
      <c r="K1513">
        <f t="shared" si="50"/>
        <v>15.87</v>
      </c>
    </row>
    <row r="1514" spans="1:11">
      <c r="A1514" s="1">
        <f>Atask.AtsOp!A1096</f>
        <v>42489</v>
      </c>
      <c r="B1514" t="str">
        <f>Atask.AtsOp!E1096</f>
        <v>1130-0002</v>
      </c>
      <c r="C1514" t="str">
        <f>Atask.AtsOp!H1096</f>
        <v>Vyno spiritas (brendis) De la tour 1m</v>
      </c>
      <c r="D1514" t="str">
        <f>Atask.AtsOp!N1096</f>
        <v>LPA</v>
      </c>
      <c r="E1514" t="str">
        <f>Atask.AtsOp!I1096</f>
        <v>Pardavimo užsakymas</v>
      </c>
      <c r="F1514">
        <f>Atask.AtsOp!M1096</f>
        <v>-31.73</v>
      </c>
      <c r="G1514">
        <f>VLOOKUP(B1514,Prekės!$A$2:$E$3000,3,FALSE)</f>
        <v>280</v>
      </c>
      <c r="H1514">
        <f>VLOOKUP(B1514,Prekės!$A$2:$E$3000,4,FALSE)</f>
        <v>0</v>
      </c>
      <c r="I1514">
        <f>VLOOKUP(B1514,Prekės!$A$2:$E$3000,5,FALSE)</f>
        <v>0</v>
      </c>
      <c r="J1514">
        <f t="shared" si="49"/>
        <v>0</v>
      </c>
      <c r="K1514">
        <f t="shared" si="50"/>
        <v>-31.73</v>
      </c>
    </row>
    <row r="1515" spans="1:11">
      <c r="A1515" s="1">
        <f>Atask.AtsOp!A1097</f>
        <v>42486</v>
      </c>
      <c r="B1515" t="str">
        <f>Atask.AtsOp!E1097</f>
        <v>1130-0002</v>
      </c>
      <c r="C1515" t="str">
        <f>Atask.AtsOp!H1097</f>
        <v>Vyno spiritas (brendis) De la tour 1m</v>
      </c>
      <c r="D1515" t="str">
        <f>Atask.AtsOp!N1097</f>
        <v>LPA</v>
      </c>
      <c r="E1515" t="str">
        <f>Atask.AtsOp!I1097</f>
        <v>Perkelti</v>
      </c>
      <c r="F1515">
        <f>Atask.AtsOp!M1097</f>
        <v>15.86</v>
      </c>
      <c r="G1515">
        <f>VLOOKUP(B1515,Prekės!$A$2:$E$3000,3,FALSE)</f>
        <v>280</v>
      </c>
      <c r="H1515">
        <f>VLOOKUP(B1515,Prekės!$A$2:$E$3000,4,FALSE)</f>
        <v>0</v>
      </c>
      <c r="I1515">
        <f>VLOOKUP(B1515,Prekės!$A$2:$E$3000,5,FALSE)</f>
        <v>0</v>
      </c>
      <c r="J1515">
        <f t="shared" si="49"/>
        <v>0</v>
      </c>
      <c r="K1515">
        <f t="shared" si="50"/>
        <v>15.86</v>
      </c>
    </row>
    <row r="1516" spans="1:11">
      <c r="A1516" s="1">
        <f>Atask.AtsOp!A1098</f>
        <v>42489</v>
      </c>
      <c r="B1516" t="str">
        <f>Atask.AtsOp!E1098</f>
        <v>1130-0004</v>
      </c>
      <c r="C1516" t="str">
        <f>Atask.AtsOp!H1098</f>
        <v>Vyno spiritas (brendis) 0705</v>
      </c>
      <c r="D1516" t="str">
        <f>Atask.AtsOp!N1098</f>
        <v>LPA</v>
      </c>
      <c r="E1516" t="str">
        <f>Atask.AtsOp!I1098</f>
        <v>Perkelti</v>
      </c>
      <c r="F1516">
        <f>Atask.AtsOp!M1098</f>
        <v>-0.78</v>
      </c>
      <c r="G1516">
        <f>VLOOKUP(B1516,Prekės!$A$2:$E$3000,3,FALSE)</f>
        <v>280</v>
      </c>
      <c r="H1516">
        <f>VLOOKUP(B1516,Prekės!$A$2:$E$3000,4,FALSE)</f>
        <v>0</v>
      </c>
      <c r="I1516">
        <f>VLOOKUP(B1516,Prekės!$A$2:$E$3000,5,FALSE)</f>
        <v>0</v>
      </c>
      <c r="J1516">
        <f t="shared" si="49"/>
        <v>0</v>
      </c>
      <c r="K1516">
        <f t="shared" si="50"/>
        <v>-0.78</v>
      </c>
    </row>
    <row r="1517" spans="1:11">
      <c r="A1517" s="1">
        <f>Atask.AtsOp!A1099</f>
        <v>42489</v>
      </c>
      <c r="B1517" t="str">
        <f>Atask.AtsOp!E1099</f>
        <v>1130-0004</v>
      </c>
      <c r="C1517" t="str">
        <f>Atask.AtsOp!H1099</f>
        <v>Vyno spiritas (brendis) 0705</v>
      </c>
      <c r="D1517" t="str">
        <f>Atask.AtsOp!N1099</f>
        <v>LPA</v>
      </c>
      <c r="E1517" t="str">
        <f>Atask.AtsOp!I1099</f>
        <v>Perkelti</v>
      </c>
      <c r="F1517">
        <f>Atask.AtsOp!M1099</f>
        <v>0.78</v>
      </c>
      <c r="G1517">
        <f>VLOOKUP(B1517,Prekės!$A$2:$E$3000,3,FALSE)</f>
        <v>280</v>
      </c>
      <c r="H1517">
        <f>VLOOKUP(B1517,Prekės!$A$2:$E$3000,4,FALSE)</f>
        <v>0</v>
      </c>
      <c r="I1517">
        <f>VLOOKUP(B1517,Prekės!$A$2:$E$3000,5,FALSE)</f>
        <v>0</v>
      </c>
      <c r="J1517">
        <f t="shared" si="49"/>
        <v>0</v>
      </c>
      <c r="K1517">
        <f t="shared" si="50"/>
        <v>0.78</v>
      </c>
    </row>
    <row r="1518" spans="1:11">
      <c r="A1518" s="1">
        <f>Atask.AtsOp!A1100</f>
        <v>42489</v>
      </c>
      <c r="B1518" t="str">
        <f>Atask.AtsOp!E1100</f>
        <v>1130-0004</v>
      </c>
      <c r="C1518" t="str">
        <f>Atask.AtsOp!H1100</f>
        <v>Vyno spiritas (brendis) 0705</v>
      </c>
      <c r="D1518" t="str">
        <f>Atask.AtsOp!N1100</f>
        <v>LPA</v>
      </c>
      <c r="E1518" t="str">
        <f>Atask.AtsOp!I1100</f>
        <v>Pardavimo užsakymas</v>
      </c>
      <c r="F1518">
        <f>Atask.AtsOp!M1100</f>
        <v>-0.78</v>
      </c>
      <c r="G1518">
        <f>VLOOKUP(B1518,Prekės!$A$2:$E$3000,3,FALSE)</f>
        <v>280</v>
      </c>
      <c r="H1518">
        <f>VLOOKUP(B1518,Prekės!$A$2:$E$3000,4,FALSE)</f>
        <v>0</v>
      </c>
      <c r="I1518">
        <f>VLOOKUP(B1518,Prekės!$A$2:$E$3000,5,FALSE)</f>
        <v>0</v>
      </c>
      <c r="J1518">
        <f t="shared" si="49"/>
        <v>0</v>
      </c>
      <c r="K1518">
        <f t="shared" si="50"/>
        <v>-0.78</v>
      </c>
    </row>
    <row r="1519" spans="1:11">
      <c r="A1519" s="1">
        <f>Atask.AtsOp!A1101</f>
        <v>42489</v>
      </c>
      <c r="B1519" t="str">
        <f>Atask.AtsOp!E1101</f>
        <v>1130-0005</v>
      </c>
      <c r="C1519" t="str">
        <f>Atask.AtsOp!H1101</f>
        <v>Vyno spiritas (brendis) 3TU</v>
      </c>
      <c r="D1519" t="str">
        <f>Atask.AtsOp!N1101</f>
        <v>LPA</v>
      </c>
      <c r="E1519" t="str">
        <f>Atask.AtsOp!I1101</f>
        <v>Perkelti</v>
      </c>
      <c r="F1519">
        <f>Atask.AtsOp!M1101</f>
        <v>-1.1100000000000001</v>
      </c>
      <c r="G1519">
        <f>VLOOKUP(B1519,Prekės!$A$2:$E$3000,3,FALSE)</f>
        <v>280</v>
      </c>
      <c r="H1519">
        <f>VLOOKUP(B1519,Prekės!$A$2:$E$3000,4,FALSE)</f>
        <v>0</v>
      </c>
      <c r="I1519">
        <f>VLOOKUP(B1519,Prekės!$A$2:$E$3000,5,FALSE)</f>
        <v>0</v>
      </c>
      <c r="J1519">
        <f t="shared" si="49"/>
        <v>0</v>
      </c>
      <c r="K1519">
        <f t="shared" si="50"/>
        <v>-1.1100000000000001</v>
      </c>
    </row>
    <row r="1520" spans="1:11">
      <c r="A1520" s="1">
        <f>Atask.AtsOp!A1102</f>
        <v>42489</v>
      </c>
      <c r="B1520" t="str">
        <f>Atask.AtsOp!E1102</f>
        <v>1130-0005</v>
      </c>
      <c r="C1520" t="str">
        <f>Atask.AtsOp!H1102</f>
        <v>Vyno spiritas (brendis) 3TU</v>
      </c>
      <c r="D1520" t="str">
        <f>Atask.AtsOp!N1102</f>
        <v>LPA</v>
      </c>
      <c r="E1520" t="str">
        <f>Atask.AtsOp!I1102</f>
        <v>Perkelti</v>
      </c>
      <c r="F1520">
        <f>Atask.AtsOp!M1102</f>
        <v>1.1100000000000001</v>
      </c>
      <c r="G1520">
        <f>VLOOKUP(B1520,Prekės!$A$2:$E$3000,3,FALSE)</f>
        <v>280</v>
      </c>
      <c r="H1520">
        <f>VLOOKUP(B1520,Prekės!$A$2:$E$3000,4,FALSE)</f>
        <v>0</v>
      </c>
      <c r="I1520">
        <f>VLOOKUP(B1520,Prekės!$A$2:$E$3000,5,FALSE)</f>
        <v>0</v>
      </c>
      <c r="J1520">
        <f t="shared" si="49"/>
        <v>0</v>
      </c>
      <c r="K1520">
        <f t="shared" si="50"/>
        <v>1.1100000000000001</v>
      </c>
    </row>
    <row r="1521" spans="1:11">
      <c r="A1521" s="1">
        <f>Atask.AtsOp!A1103</f>
        <v>42489</v>
      </c>
      <c r="B1521" t="str">
        <f>Atask.AtsOp!E1103</f>
        <v>1130-0005</v>
      </c>
      <c r="C1521" t="str">
        <f>Atask.AtsOp!H1103</f>
        <v>Vyno spiritas (brendis) 3TU</v>
      </c>
      <c r="D1521" t="str">
        <f>Atask.AtsOp!N1103</f>
        <v>LPA</v>
      </c>
      <c r="E1521" t="str">
        <f>Atask.AtsOp!I1103</f>
        <v>Pardavimo užsakymas</v>
      </c>
      <c r="F1521">
        <f>Atask.AtsOp!M1103</f>
        <v>-1.1100000000000001</v>
      </c>
      <c r="G1521">
        <f>VLOOKUP(B1521,Prekės!$A$2:$E$3000,3,FALSE)</f>
        <v>280</v>
      </c>
      <c r="H1521">
        <f>VLOOKUP(B1521,Prekės!$A$2:$E$3000,4,FALSE)</f>
        <v>0</v>
      </c>
      <c r="I1521">
        <f>VLOOKUP(B1521,Prekės!$A$2:$E$3000,5,FALSE)</f>
        <v>0</v>
      </c>
      <c r="J1521">
        <f t="shared" si="49"/>
        <v>0</v>
      </c>
      <c r="K1521">
        <f t="shared" si="50"/>
        <v>-1.1100000000000001</v>
      </c>
    </row>
    <row r="1522" spans="1:11">
      <c r="A1522" s="1">
        <f>Atask.AtsOp!A1104</f>
        <v>42464</v>
      </c>
      <c r="B1522" t="str">
        <f>Atask.AtsOp!E1104</f>
        <v>1131-0001</v>
      </c>
      <c r="C1522" t="str">
        <f>Atask.AtsOp!H1104</f>
        <v>Vyno spiritas (brendis) XO</v>
      </c>
      <c r="D1522" t="str">
        <f>Atask.AtsOp!N1104</f>
        <v>LPA</v>
      </c>
      <c r="E1522" t="str">
        <f>Atask.AtsOp!I1104</f>
        <v>Gamybos eilutė</v>
      </c>
      <c r="F1522">
        <f>Atask.AtsOp!M1104</f>
        <v>-10142.950000000001</v>
      </c>
      <c r="G1522">
        <f>VLOOKUP(B1522,Prekės!$A$2:$E$3000,3,FALSE)</f>
        <v>280</v>
      </c>
      <c r="H1522">
        <f>VLOOKUP(B1522,Prekės!$A$2:$E$3000,4,FALSE)</f>
        <v>0</v>
      </c>
      <c r="I1522">
        <f>VLOOKUP(B1522,Prekės!$A$2:$E$3000,5,FALSE)</f>
        <v>0</v>
      </c>
      <c r="J1522">
        <f t="shared" si="49"/>
        <v>0</v>
      </c>
      <c r="K1522">
        <f t="shared" si="50"/>
        <v>-10142.950000000001</v>
      </c>
    </row>
    <row r="1523" spans="1:11">
      <c r="A1523" s="1">
        <f>Atask.AtsOp!A1105</f>
        <v>42464</v>
      </c>
      <c r="B1523" t="str">
        <f>Atask.AtsOp!E1105</f>
        <v>1131-0001</v>
      </c>
      <c r="C1523" t="str">
        <f>Atask.AtsOp!H1105</f>
        <v>Vyno spiritas (brendis) XO</v>
      </c>
      <c r="D1523" t="str">
        <f>Atask.AtsOp!N1105</f>
        <v>LPA</v>
      </c>
      <c r="E1523" t="str">
        <f>Atask.AtsOp!I1105</f>
        <v>Perkelti</v>
      </c>
      <c r="F1523">
        <f>Atask.AtsOp!M1105</f>
        <v>-10159.200000000001</v>
      </c>
      <c r="G1523">
        <f>VLOOKUP(B1523,Prekės!$A$2:$E$3000,3,FALSE)</f>
        <v>280</v>
      </c>
      <c r="H1523">
        <f>VLOOKUP(B1523,Prekės!$A$2:$E$3000,4,FALSE)</f>
        <v>0</v>
      </c>
      <c r="I1523">
        <f>VLOOKUP(B1523,Prekės!$A$2:$E$3000,5,FALSE)</f>
        <v>0</v>
      </c>
      <c r="J1523">
        <f t="shared" si="49"/>
        <v>0</v>
      </c>
      <c r="K1523">
        <f t="shared" si="50"/>
        <v>-10159.200000000001</v>
      </c>
    </row>
    <row r="1524" spans="1:11">
      <c r="A1524" s="1">
        <f>Atask.AtsOp!A1106</f>
        <v>42464</v>
      </c>
      <c r="B1524" t="str">
        <f>Atask.AtsOp!E1106</f>
        <v>1131-0001</v>
      </c>
      <c r="C1524" t="str">
        <f>Atask.AtsOp!H1106</f>
        <v>Vyno spiritas (brendis) XO</v>
      </c>
      <c r="D1524" t="str">
        <f>Atask.AtsOp!N1106</f>
        <v>LPA</v>
      </c>
      <c r="E1524" t="str">
        <f>Atask.AtsOp!I1106</f>
        <v>Perkelti</v>
      </c>
      <c r="F1524">
        <f>Atask.AtsOp!M1106</f>
        <v>10159.200000000001</v>
      </c>
      <c r="G1524">
        <f>VLOOKUP(B1524,Prekės!$A$2:$E$3000,3,FALSE)</f>
        <v>280</v>
      </c>
      <c r="H1524">
        <f>VLOOKUP(B1524,Prekės!$A$2:$E$3000,4,FALSE)</f>
        <v>0</v>
      </c>
      <c r="I1524">
        <f>VLOOKUP(B1524,Prekės!$A$2:$E$3000,5,FALSE)</f>
        <v>0</v>
      </c>
      <c r="J1524">
        <f t="shared" si="49"/>
        <v>0</v>
      </c>
      <c r="K1524">
        <f t="shared" si="50"/>
        <v>10159.200000000001</v>
      </c>
    </row>
    <row r="1525" spans="1:11">
      <c r="A1525" s="1">
        <f>Atask.AtsOp!A1107</f>
        <v>42464</v>
      </c>
      <c r="B1525" t="str">
        <f>Atask.AtsOp!E1107</f>
        <v>1131-0001</v>
      </c>
      <c r="C1525" t="str">
        <f>Atask.AtsOp!H1107</f>
        <v>Vyno spiritas (brendis) XO</v>
      </c>
      <c r="D1525" t="str">
        <f>Atask.AtsOp!N1107</f>
        <v>LPA</v>
      </c>
      <c r="E1525" t="str">
        <f>Atask.AtsOp!I1107</f>
        <v>Perkelti</v>
      </c>
      <c r="F1525">
        <f>Atask.AtsOp!M1107</f>
        <v>-8.1300000000000008</v>
      </c>
      <c r="G1525">
        <f>VLOOKUP(B1525,Prekės!$A$2:$E$3000,3,FALSE)</f>
        <v>280</v>
      </c>
      <c r="H1525">
        <f>VLOOKUP(B1525,Prekės!$A$2:$E$3000,4,FALSE)</f>
        <v>0</v>
      </c>
      <c r="I1525">
        <f>VLOOKUP(B1525,Prekės!$A$2:$E$3000,5,FALSE)</f>
        <v>0</v>
      </c>
      <c r="J1525">
        <f t="shared" si="49"/>
        <v>0</v>
      </c>
      <c r="K1525">
        <f t="shared" si="50"/>
        <v>-8.1300000000000008</v>
      </c>
    </row>
    <row r="1526" spans="1:11">
      <c r="A1526" s="1">
        <f>Atask.AtsOp!A1108</f>
        <v>42464</v>
      </c>
      <c r="B1526" t="str">
        <f>Atask.AtsOp!E1108</f>
        <v>1131-0001</v>
      </c>
      <c r="C1526" t="str">
        <f>Atask.AtsOp!H1108</f>
        <v>Vyno spiritas (brendis) XO</v>
      </c>
      <c r="D1526" t="str">
        <f>Atask.AtsOp!N1108</f>
        <v>LPA</v>
      </c>
      <c r="E1526" t="str">
        <f>Atask.AtsOp!I1108</f>
        <v>Perkelti</v>
      </c>
      <c r="F1526">
        <f>Atask.AtsOp!M1108</f>
        <v>-8.1199999999999992</v>
      </c>
      <c r="G1526">
        <f>VLOOKUP(B1526,Prekės!$A$2:$E$3000,3,FALSE)</f>
        <v>280</v>
      </c>
      <c r="H1526">
        <f>VLOOKUP(B1526,Prekės!$A$2:$E$3000,4,FALSE)</f>
        <v>0</v>
      </c>
      <c r="I1526">
        <f>VLOOKUP(B1526,Prekės!$A$2:$E$3000,5,FALSE)</f>
        <v>0</v>
      </c>
      <c r="J1526">
        <f t="shared" si="49"/>
        <v>0</v>
      </c>
      <c r="K1526">
        <f t="shared" si="50"/>
        <v>-8.1199999999999992</v>
      </c>
    </row>
    <row r="1527" spans="1:11">
      <c r="A1527" s="1">
        <f>Atask.AtsOp!A1109</f>
        <v>42464</v>
      </c>
      <c r="B1527" t="str">
        <f>Atask.AtsOp!E1109</f>
        <v>1131-0001</v>
      </c>
      <c r="C1527" t="str">
        <f>Atask.AtsOp!H1109</f>
        <v>Vyno spiritas (brendis) XO</v>
      </c>
      <c r="D1527" t="str">
        <f>Atask.AtsOp!N1109</f>
        <v>LPA</v>
      </c>
      <c r="E1527" t="str">
        <f>Atask.AtsOp!I1109</f>
        <v>Perkelti</v>
      </c>
      <c r="F1527">
        <f>Atask.AtsOp!M1109</f>
        <v>-10142.950000000001</v>
      </c>
      <c r="G1527">
        <f>VLOOKUP(B1527,Prekės!$A$2:$E$3000,3,FALSE)</f>
        <v>280</v>
      </c>
      <c r="H1527">
        <f>VLOOKUP(B1527,Prekės!$A$2:$E$3000,4,FALSE)</f>
        <v>0</v>
      </c>
      <c r="I1527">
        <f>VLOOKUP(B1527,Prekės!$A$2:$E$3000,5,FALSE)</f>
        <v>0</v>
      </c>
      <c r="J1527">
        <f t="shared" si="49"/>
        <v>0</v>
      </c>
      <c r="K1527">
        <f t="shared" si="50"/>
        <v>-10142.950000000001</v>
      </c>
    </row>
    <row r="1528" spans="1:11">
      <c r="A1528" s="1">
        <f>Atask.AtsOp!A1110</f>
        <v>42464</v>
      </c>
      <c r="B1528" t="str">
        <f>Atask.AtsOp!E1110</f>
        <v>1131-0001</v>
      </c>
      <c r="C1528" t="str">
        <f>Atask.AtsOp!H1110</f>
        <v>Vyno spiritas (brendis) XO</v>
      </c>
      <c r="D1528" t="str">
        <f>Atask.AtsOp!N1110</f>
        <v>LPA</v>
      </c>
      <c r="E1528" t="str">
        <f>Atask.AtsOp!I1110</f>
        <v>Perkelti</v>
      </c>
      <c r="F1528">
        <f>Atask.AtsOp!M1110</f>
        <v>10142.950000000001</v>
      </c>
      <c r="G1528">
        <f>VLOOKUP(B1528,Prekės!$A$2:$E$3000,3,FALSE)</f>
        <v>280</v>
      </c>
      <c r="H1528">
        <f>VLOOKUP(B1528,Prekės!$A$2:$E$3000,4,FALSE)</f>
        <v>0</v>
      </c>
      <c r="I1528">
        <f>VLOOKUP(B1528,Prekės!$A$2:$E$3000,5,FALSE)</f>
        <v>0</v>
      </c>
      <c r="J1528">
        <f t="shared" si="49"/>
        <v>0</v>
      </c>
      <c r="K1528">
        <f t="shared" si="50"/>
        <v>10142.950000000001</v>
      </c>
    </row>
    <row r="1529" spans="1:11">
      <c r="A1529" s="1">
        <f>Atask.AtsOp!A1111</f>
        <v>42464</v>
      </c>
      <c r="B1529" t="str">
        <f>Atask.AtsOp!E1111</f>
        <v>1131-0001</v>
      </c>
      <c r="C1529" t="str">
        <f>Atask.AtsOp!H1111</f>
        <v>Vyno spiritas (brendis) XO</v>
      </c>
      <c r="D1529" t="str">
        <f>Atask.AtsOp!N1111</f>
        <v>LPA</v>
      </c>
      <c r="E1529" t="str">
        <f>Atask.AtsOp!I1111</f>
        <v>Pirkimo užsakymas</v>
      </c>
      <c r="F1529">
        <f>Atask.AtsOp!M1111</f>
        <v>10159.200000000001</v>
      </c>
      <c r="G1529">
        <f>VLOOKUP(B1529,Prekės!$A$2:$E$3000,3,FALSE)</f>
        <v>280</v>
      </c>
      <c r="H1529">
        <f>VLOOKUP(B1529,Prekės!$A$2:$E$3000,4,FALSE)</f>
        <v>0</v>
      </c>
      <c r="I1529">
        <f>VLOOKUP(B1529,Prekės!$A$2:$E$3000,5,FALSE)</f>
        <v>0</v>
      </c>
      <c r="J1529">
        <f t="shared" si="49"/>
        <v>0</v>
      </c>
      <c r="K1529">
        <f t="shared" si="50"/>
        <v>10159.200000000001</v>
      </c>
    </row>
    <row r="1530" spans="1:11">
      <c r="A1530" s="1">
        <f>Atask.AtsOp!A1112</f>
        <v>42464</v>
      </c>
      <c r="B1530" t="str">
        <f>Atask.AtsOp!E1112</f>
        <v>1131-0001</v>
      </c>
      <c r="C1530" t="str">
        <f>Atask.AtsOp!H1112</f>
        <v>Vyno spiritas (brendis) XO</v>
      </c>
      <c r="D1530" t="str">
        <f>Atask.AtsOp!N1112</f>
        <v>LPA</v>
      </c>
      <c r="E1530" t="str">
        <f>Atask.AtsOp!I1112</f>
        <v>Perkelti</v>
      </c>
      <c r="F1530">
        <f>Atask.AtsOp!M1112</f>
        <v>8.1199999999999992</v>
      </c>
      <c r="G1530">
        <f>VLOOKUP(B1530,Prekės!$A$2:$E$3000,3,FALSE)</f>
        <v>280</v>
      </c>
      <c r="H1530">
        <f>VLOOKUP(B1530,Prekės!$A$2:$E$3000,4,FALSE)</f>
        <v>0</v>
      </c>
      <c r="I1530">
        <f>VLOOKUP(B1530,Prekės!$A$2:$E$3000,5,FALSE)</f>
        <v>0</v>
      </c>
      <c r="J1530">
        <f t="shared" si="49"/>
        <v>0</v>
      </c>
      <c r="K1530">
        <f t="shared" si="50"/>
        <v>8.1199999999999992</v>
      </c>
    </row>
    <row r="1531" spans="1:11">
      <c r="A1531" s="1">
        <f>Atask.AtsOp!A1113</f>
        <v>42464</v>
      </c>
      <c r="B1531" t="str">
        <f>Atask.AtsOp!E1113</f>
        <v>1131-0001</v>
      </c>
      <c r="C1531" t="str">
        <f>Atask.AtsOp!H1113</f>
        <v>Vyno spiritas (brendis) XO</v>
      </c>
      <c r="D1531" t="str">
        <f>Atask.AtsOp!N1113</f>
        <v>LPA</v>
      </c>
      <c r="E1531" t="str">
        <f>Atask.AtsOp!I1113</f>
        <v>Perkelti</v>
      </c>
      <c r="F1531">
        <f>Atask.AtsOp!M1113</f>
        <v>8.1300000000000008</v>
      </c>
      <c r="G1531">
        <f>VLOOKUP(B1531,Prekės!$A$2:$E$3000,3,FALSE)</f>
        <v>280</v>
      </c>
      <c r="H1531">
        <f>VLOOKUP(B1531,Prekės!$A$2:$E$3000,4,FALSE)</f>
        <v>0</v>
      </c>
      <c r="I1531">
        <f>VLOOKUP(B1531,Prekės!$A$2:$E$3000,5,FALSE)</f>
        <v>0</v>
      </c>
      <c r="J1531">
        <f t="shared" si="49"/>
        <v>0</v>
      </c>
      <c r="K1531">
        <f t="shared" si="50"/>
        <v>8.1300000000000008</v>
      </c>
    </row>
    <row r="1532" spans="1:11">
      <c r="A1532" s="1">
        <f>Atask.AtsOp!A1114</f>
        <v>42489</v>
      </c>
      <c r="B1532" t="str">
        <f>Atask.AtsOp!E1114</f>
        <v>1131-0001</v>
      </c>
      <c r="C1532" t="str">
        <f>Atask.AtsOp!H1114</f>
        <v>Vyno spiritas (brendis) XO</v>
      </c>
      <c r="D1532" t="str">
        <f>Atask.AtsOp!N1114</f>
        <v>LPA</v>
      </c>
      <c r="E1532" t="str">
        <f>Atask.AtsOp!I1114</f>
        <v>Pardavimo užsakymas</v>
      </c>
      <c r="F1532">
        <f>Atask.AtsOp!M1114</f>
        <v>-16.25</v>
      </c>
      <c r="G1532">
        <f>VLOOKUP(B1532,Prekės!$A$2:$E$3000,3,FALSE)</f>
        <v>280</v>
      </c>
      <c r="H1532">
        <f>VLOOKUP(B1532,Prekės!$A$2:$E$3000,4,FALSE)</f>
        <v>0</v>
      </c>
      <c r="I1532">
        <f>VLOOKUP(B1532,Prekės!$A$2:$E$3000,5,FALSE)</f>
        <v>0</v>
      </c>
      <c r="J1532">
        <f t="shared" si="49"/>
        <v>0</v>
      </c>
      <c r="K1532">
        <f t="shared" si="50"/>
        <v>-16.25</v>
      </c>
    </row>
    <row r="1533" spans="1:11">
      <c r="A1533" s="1">
        <f>Atask.AtsOp!A1115</f>
        <v>42482</v>
      </c>
      <c r="B1533" t="str">
        <f>Atask.AtsOp!E1115</f>
        <v>1140-0001</v>
      </c>
      <c r="C1533" t="str">
        <f>Atask.AtsOp!H1115</f>
        <v>Viskio spiritas Škotiskas</v>
      </c>
      <c r="D1533" t="str">
        <f>Atask.AtsOp!N1115</f>
        <v>LPA</v>
      </c>
      <c r="E1533" t="str">
        <f>Atask.AtsOp!I1115</f>
        <v>Perkelti</v>
      </c>
      <c r="F1533">
        <f>Atask.AtsOp!M1115</f>
        <v>-0.25</v>
      </c>
      <c r="G1533">
        <f>VLOOKUP(B1533,Prekės!$A$2:$E$3000,3,FALSE)</f>
        <v>280</v>
      </c>
      <c r="H1533">
        <f>VLOOKUP(B1533,Prekės!$A$2:$E$3000,4,FALSE)</f>
        <v>1</v>
      </c>
      <c r="I1533">
        <f>VLOOKUP(B1533,Prekės!$A$2:$E$3000,5,FALSE)</f>
        <v>100</v>
      </c>
      <c r="J1533">
        <f t="shared" si="49"/>
        <v>-0.25</v>
      </c>
      <c r="K1533">
        <f t="shared" si="50"/>
        <v>-0.25</v>
      </c>
    </row>
    <row r="1534" spans="1:11">
      <c r="A1534" s="1">
        <f>Atask.AtsOp!A1116</f>
        <v>42482</v>
      </c>
      <c r="B1534" t="str">
        <f>Atask.AtsOp!E1116</f>
        <v>1140-0001</v>
      </c>
      <c r="C1534" t="str">
        <f>Atask.AtsOp!H1116</f>
        <v>Viskio spiritas Škotiskas</v>
      </c>
      <c r="D1534" t="str">
        <f>Atask.AtsOp!N1116</f>
        <v>LPA</v>
      </c>
      <c r="E1534" t="str">
        <f>Atask.AtsOp!I1116</f>
        <v>Gamybos eilutė</v>
      </c>
      <c r="F1534">
        <f>Atask.AtsOp!M1116</f>
        <v>-313.57</v>
      </c>
      <c r="G1534">
        <f>VLOOKUP(B1534,Prekės!$A$2:$E$3000,3,FALSE)</f>
        <v>280</v>
      </c>
      <c r="H1534">
        <f>VLOOKUP(B1534,Prekės!$A$2:$E$3000,4,FALSE)</f>
        <v>1</v>
      </c>
      <c r="I1534">
        <f>VLOOKUP(B1534,Prekės!$A$2:$E$3000,5,FALSE)</f>
        <v>100</v>
      </c>
      <c r="J1534">
        <f t="shared" si="49"/>
        <v>-313.57</v>
      </c>
      <c r="K1534">
        <f t="shared" si="50"/>
        <v>-313.57</v>
      </c>
    </row>
    <row r="1535" spans="1:11">
      <c r="A1535" s="1">
        <f>Atask.AtsOp!A1117</f>
        <v>42482</v>
      </c>
      <c r="B1535" t="str">
        <f>Atask.AtsOp!E1117</f>
        <v>1140-0001</v>
      </c>
      <c r="C1535" t="str">
        <f>Atask.AtsOp!H1117</f>
        <v>Viskio spiritas Škotiskas</v>
      </c>
      <c r="D1535" t="str">
        <f>Atask.AtsOp!N1117</f>
        <v>LPA</v>
      </c>
      <c r="E1535" t="str">
        <f>Atask.AtsOp!I1117</f>
        <v>Perkelti</v>
      </c>
      <c r="F1535">
        <f>Atask.AtsOp!M1117</f>
        <v>313.82</v>
      </c>
      <c r="G1535">
        <f>VLOOKUP(B1535,Prekės!$A$2:$E$3000,3,FALSE)</f>
        <v>280</v>
      </c>
      <c r="H1535">
        <f>VLOOKUP(B1535,Prekės!$A$2:$E$3000,4,FALSE)</f>
        <v>1</v>
      </c>
      <c r="I1535">
        <f>VLOOKUP(B1535,Prekės!$A$2:$E$3000,5,FALSE)</f>
        <v>100</v>
      </c>
      <c r="J1535">
        <f t="shared" si="49"/>
        <v>313.82</v>
      </c>
      <c r="K1535">
        <f t="shared" si="50"/>
        <v>313.82</v>
      </c>
    </row>
    <row r="1536" spans="1:11">
      <c r="A1536" s="1">
        <f>Atask.AtsOp!A1118</f>
        <v>42482</v>
      </c>
      <c r="B1536" t="str">
        <f>Atask.AtsOp!E1118</f>
        <v>1140-0001</v>
      </c>
      <c r="C1536" t="str">
        <f>Atask.AtsOp!H1118</f>
        <v>Viskio spiritas Škotiskas</v>
      </c>
      <c r="D1536" t="str">
        <f>Atask.AtsOp!N1118</f>
        <v>LPA</v>
      </c>
      <c r="E1536" t="str">
        <f>Atask.AtsOp!I1118</f>
        <v>Perkelti</v>
      </c>
      <c r="F1536">
        <f>Atask.AtsOp!M1118</f>
        <v>-313.82</v>
      </c>
      <c r="G1536">
        <f>VLOOKUP(B1536,Prekės!$A$2:$E$3000,3,FALSE)</f>
        <v>280</v>
      </c>
      <c r="H1536">
        <f>VLOOKUP(B1536,Prekės!$A$2:$E$3000,4,FALSE)</f>
        <v>1</v>
      </c>
      <c r="I1536">
        <f>VLOOKUP(B1536,Prekės!$A$2:$E$3000,5,FALSE)</f>
        <v>100</v>
      </c>
      <c r="J1536">
        <f t="shared" si="49"/>
        <v>-313.82</v>
      </c>
      <c r="K1536">
        <f t="shared" si="50"/>
        <v>-313.82</v>
      </c>
    </row>
    <row r="1537" spans="1:11">
      <c r="A1537" s="1">
        <f>Atask.AtsOp!A1119</f>
        <v>42482</v>
      </c>
      <c r="B1537" t="str">
        <f>Atask.AtsOp!E1119</f>
        <v>1140-0001</v>
      </c>
      <c r="C1537" t="str">
        <f>Atask.AtsOp!H1119</f>
        <v>Viskio spiritas Škotiskas</v>
      </c>
      <c r="D1537" t="str">
        <f>Atask.AtsOp!N1119</f>
        <v>LPA</v>
      </c>
      <c r="E1537" t="str">
        <f>Atask.AtsOp!I1119</f>
        <v>Perkelti</v>
      </c>
      <c r="F1537">
        <f>Atask.AtsOp!M1119</f>
        <v>313.82</v>
      </c>
      <c r="G1537">
        <f>VLOOKUP(B1537,Prekės!$A$2:$E$3000,3,FALSE)</f>
        <v>280</v>
      </c>
      <c r="H1537">
        <f>VLOOKUP(B1537,Prekės!$A$2:$E$3000,4,FALSE)</f>
        <v>1</v>
      </c>
      <c r="I1537">
        <f>VLOOKUP(B1537,Prekės!$A$2:$E$3000,5,FALSE)</f>
        <v>100</v>
      </c>
      <c r="J1537">
        <f t="shared" si="49"/>
        <v>313.82</v>
      </c>
      <c r="K1537">
        <f t="shared" si="50"/>
        <v>313.82</v>
      </c>
    </row>
    <row r="1538" spans="1:11">
      <c r="A1538" s="1">
        <f>Atask.AtsOp!A1120</f>
        <v>42482</v>
      </c>
      <c r="B1538" t="str">
        <f>Atask.AtsOp!E1120</f>
        <v>1140-0001</v>
      </c>
      <c r="C1538" t="str">
        <f>Atask.AtsOp!H1120</f>
        <v>Viskio spiritas Škotiskas</v>
      </c>
      <c r="D1538" t="str">
        <f>Atask.AtsOp!N1120</f>
        <v>LPA</v>
      </c>
      <c r="E1538" t="str">
        <f>Atask.AtsOp!I1120</f>
        <v>Perkelti</v>
      </c>
      <c r="F1538">
        <f>Atask.AtsOp!M1120</f>
        <v>0.25</v>
      </c>
      <c r="G1538">
        <f>VLOOKUP(B1538,Prekės!$A$2:$E$3000,3,FALSE)</f>
        <v>280</v>
      </c>
      <c r="H1538">
        <f>VLOOKUP(B1538,Prekės!$A$2:$E$3000,4,FALSE)</f>
        <v>1</v>
      </c>
      <c r="I1538">
        <f>VLOOKUP(B1538,Prekės!$A$2:$E$3000,5,FALSE)</f>
        <v>100</v>
      </c>
      <c r="J1538">
        <f t="shared" si="49"/>
        <v>0.25</v>
      </c>
      <c r="K1538">
        <f t="shared" si="50"/>
        <v>0.25</v>
      </c>
    </row>
    <row r="1539" spans="1:11">
      <c r="A1539" s="1">
        <f>Atask.AtsOp!A1121</f>
        <v>42489</v>
      </c>
      <c r="B1539" t="str">
        <f>Atask.AtsOp!E1121</f>
        <v>1140-0001</v>
      </c>
      <c r="C1539" t="str">
        <f>Atask.AtsOp!H1121</f>
        <v>Viskio spiritas Škotiskas</v>
      </c>
      <c r="D1539" t="str">
        <f>Atask.AtsOp!N1121</f>
        <v>LPA</v>
      </c>
      <c r="E1539" t="str">
        <f>Atask.AtsOp!I1121</f>
        <v>Pardavimo užsakymas</v>
      </c>
      <c r="F1539">
        <f>Atask.AtsOp!M1121</f>
        <v>-0.25</v>
      </c>
      <c r="G1539">
        <f>VLOOKUP(B1539,Prekės!$A$2:$E$3000,3,FALSE)</f>
        <v>280</v>
      </c>
      <c r="H1539">
        <f>VLOOKUP(B1539,Prekės!$A$2:$E$3000,4,FALSE)</f>
        <v>1</v>
      </c>
      <c r="I1539">
        <f>VLOOKUP(B1539,Prekės!$A$2:$E$3000,5,FALSE)</f>
        <v>100</v>
      </c>
      <c r="J1539">
        <f t="shared" si="49"/>
        <v>-0.25</v>
      </c>
      <c r="K1539">
        <f t="shared" si="50"/>
        <v>-0.25</v>
      </c>
    </row>
    <row r="1540" spans="1:11">
      <c r="A1540" s="1">
        <f>Atask.AtsOp!A1122</f>
        <v>42489</v>
      </c>
      <c r="B1540" t="str">
        <f>Atask.AtsOp!E1122</f>
        <v>1140-0002</v>
      </c>
      <c r="C1540" t="str">
        <f>Atask.AtsOp!H1122</f>
        <v>Viskio spiritas burbonas</v>
      </c>
      <c r="D1540" t="str">
        <f>Atask.AtsOp!N1122</f>
        <v>LPA</v>
      </c>
      <c r="E1540" t="str">
        <f>Atask.AtsOp!I1122</f>
        <v>Perkelti</v>
      </c>
      <c r="F1540">
        <f>Atask.AtsOp!M1122</f>
        <v>-5.39</v>
      </c>
      <c r="G1540">
        <f>VLOOKUP(B1540,Prekės!$A$2:$E$3000,3,FALSE)</f>
        <v>280</v>
      </c>
      <c r="H1540">
        <f>VLOOKUP(B1540,Prekės!$A$2:$E$3000,4,FALSE)</f>
        <v>1</v>
      </c>
      <c r="I1540">
        <f>VLOOKUP(B1540,Prekės!$A$2:$E$3000,5,FALSE)</f>
        <v>100</v>
      </c>
      <c r="J1540">
        <f t="shared" si="49"/>
        <v>-5.39</v>
      </c>
      <c r="K1540">
        <f t="shared" si="50"/>
        <v>-5.39</v>
      </c>
    </row>
    <row r="1541" spans="1:11">
      <c r="A1541" s="1">
        <f>Atask.AtsOp!A1123</f>
        <v>42489</v>
      </c>
      <c r="B1541" t="str">
        <f>Atask.AtsOp!E1123</f>
        <v>1140-0002</v>
      </c>
      <c r="C1541" t="str">
        <f>Atask.AtsOp!H1123</f>
        <v>Viskio spiritas burbonas</v>
      </c>
      <c r="D1541" t="str">
        <f>Atask.AtsOp!N1123</f>
        <v>LPA</v>
      </c>
      <c r="E1541" t="str">
        <f>Atask.AtsOp!I1123</f>
        <v>Perkelti</v>
      </c>
      <c r="F1541">
        <f>Atask.AtsOp!M1123</f>
        <v>5.39</v>
      </c>
      <c r="G1541">
        <f>VLOOKUP(B1541,Prekės!$A$2:$E$3000,3,FALSE)</f>
        <v>280</v>
      </c>
      <c r="H1541">
        <f>VLOOKUP(B1541,Prekės!$A$2:$E$3000,4,FALSE)</f>
        <v>1</v>
      </c>
      <c r="I1541">
        <f>VLOOKUP(B1541,Prekės!$A$2:$E$3000,5,FALSE)</f>
        <v>100</v>
      </c>
      <c r="J1541">
        <f t="shared" si="49"/>
        <v>5.39</v>
      </c>
      <c r="K1541">
        <f t="shared" si="50"/>
        <v>5.39</v>
      </c>
    </row>
    <row r="1542" spans="1:11">
      <c r="A1542" s="1">
        <f>Atask.AtsOp!A1124</f>
        <v>42489</v>
      </c>
      <c r="B1542" t="str">
        <f>Atask.AtsOp!E1124</f>
        <v>1140-0002</v>
      </c>
      <c r="C1542" t="str">
        <f>Atask.AtsOp!H1124</f>
        <v>Viskio spiritas burbonas</v>
      </c>
      <c r="D1542" t="str">
        <f>Atask.AtsOp!N1124</f>
        <v>LPA</v>
      </c>
      <c r="E1542" t="str">
        <f>Atask.AtsOp!I1124</f>
        <v>Pardavimo užsakymas</v>
      </c>
      <c r="F1542">
        <f>Atask.AtsOp!M1124</f>
        <v>-5.39</v>
      </c>
      <c r="G1542">
        <f>VLOOKUP(B1542,Prekės!$A$2:$E$3000,3,FALSE)</f>
        <v>280</v>
      </c>
      <c r="H1542">
        <f>VLOOKUP(B1542,Prekės!$A$2:$E$3000,4,FALSE)</f>
        <v>1</v>
      </c>
      <c r="I1542">
        <f>VLOOKUP(B1542,Prekės!$A$2:$E$3000,5,FALSE)</f>
        <v>100</v>
      </c>
      <c r="J1542">
        <f t="shared" si="49"/>
        <v>-5.39</v>
      </c>
      <c r="K1542">
        <f t="shared" si="50"/>
        <v>-5.39</v>
      </c>
    </row>
    <row r="1543" spans="1:11">
      <c r="A1543" s="1">
        <f>Atask.AtsOp!A1125</f>
        <v>42467</v>
      </c>
      <c r="B1543" t="str">
        <f>Atask.AtsOp!E1125</f>
        <v>1160-0009</v>
      </c>
      <c r="C1543" t="str">
        <f>Atask.AtsOp!H1125</f>
        <v>Degtinė 79%</v>
      </c>
      <c r="D1543" t="str">
        <f>Atask.AtsOp!N1125</f>
        <v>LPA</v>
      </c>
      <c r="E1543" t="str">
        <f>Atask.AtsOp!I1125</f>
        <v>Perkelti</v>
      </c>
      <c r="F1543">
        <f>Atask.AtsOp!M1125</f>
        <v>-20907.580000000002</v>
      </c>
      <c r="G1543">
        <f>VLOOKUP(B1543,Prekės!$A$2:$E$3000,3,FALSE)</f>
        <v>280</v>
      </c>
      <c r="H1543">
        <f>VLOOKUP(B1543,Prekės!$A$2:$E$3000,4,FALSE)</f>
        <v>1</v>
      </c>
      <c r="I1543">
        <f>VLOOKUP(B1543,Prekės!$A$2:$E$3000,5,FALSE)</f>
        <v>79</v>
      </c>
      <c r="J1543">
        <f t="shared" si="49"/>
        <v>-16516.988200000003</v>
      </c>
      <c r="K1543">
        <f t="shared" si="50"/>
        <v>-20907.580000000002</v>
      </c>
    </row>
    <row r="1544" spans="1:11">
      <c r="A1544" s="1">
        <f>Atask.AtsOp!A1126</f>
        <v>42467</v>
      </c>
      <c r="B1544" t="str">
        <f>Atask.AtsOp!E1126</f>
        <v>1160-0009</v>
      </c>
      <c r="C1544" t="str">
        <f>Atask.AtsOp!H1126</f>
        <v>Degtinė 79%</v>
      </c>
      <c r="D1544" t="str">
        <f>Atask.AtsOp!N1126</f>
        <v>LPA</v>
      </c>
      <c r="E1544" t="str">
        <f>Atask.AtsOp!I1126</f>
        <v>Perkelti</v>
      </c>
      <c r="F1544">
        <f>Atask.AtsOp!M1126</f>
        <v>20907.580000000002</v>
      </c>
      <c r="G1544">
        <f>VLOOKUP(B1544,Prekės!$A$2:$E$3000,3,FALSE)</f>
        <v>280</v>
      </c>
      <c r="H1544">
        <f>VLOOKUP(B1544,Prekės!$A$2:$E$3000,4,FALSE)</f>
        <v>1</v>
      </c>
      <c r="I1544">
        <f>VLOOKUP(B1544,Prekės!$A$2:$E$3000,5,FALSE)</f>
        <v>79</v>
      </c>
      <c r="J1544">
        <f t="shared" si="49"/>
        <v>16516.988200000003</v>
      </c>
      <c r="K1544">
        <f t="shared" si="50"/>
        <v>20907.580000000002</v>
      </c>
    </row>
    <row r="1545" spans="1:11">
      <c r="A1545" s="1">
        <f>Atask.AtsOp!A1127</f>
        <v>42467</v>
      </c>
      <c r="B1545" t="str">
        <f>Atask.AtsOp!E1127</f>
        <v>1160-0009</v>
      </c>
      <c r="C1545" t="str">
        <f>Atask.AtsOp!H1127</f>
        <v>Degtinė 79%</v>
      </c>
      <c r="D1545" t="str">
        <f>Atask.AtsOp!N1127</f>
        <v>LPA</v>
      </c>
      <c r="E1545" t="str">
        <f>Atask.AtsOp!I1127</f>
        <v>Perkelti</v>
      </c>
      <c r="F1545">
        <f>Atask.AtsOp!M1127</f>
        <v>-5.23</v>
      </c>
      <c r="G1545">
        <f>VLOOKUP(B1545,Prekės!$A$2:$E$3000,3,FALSE)</f>
        <v>280</v>
      </c>
      <c r="H1545">
        <f>VLOOKUP(B1545,Prekės!$A$2:$E$3000,4,FALSE)</f>
        <v>1</v>
      </c>
      <c r="I1545">
        <f>VLOOKUP(B1545,Prekės!$A$2:$E$3000,5,FALSE)</f>
        <v>79</v>
      </c>
      <c r="J1545">
        <f t="shared" si="49"/>
        <v>-4.1317000000000004</v>
      </c>
      <c r="K1545">
        <f t="shared" si="50"/>
        <v>-5.23</v>
      </c>
    </row>
    <row r="1546" spans="1:11">
      <c r="A1546" s="1">
        <f>Atask.AtsOp!A1128</f>
        <v>42468</v>
      </c>
      <c r="B1546" t="str">
        <f>Atask.AtsOp!E1128</f>
        <v>1160-0009</v>
      </c>
      <c r="C1546" t="str">
        <f>Atask.AtsOp!H1128</f>
        <v>Degtinė 79%</v>
      </c>
      <c r="D1546" t="str">
        <f>Atask.AtsOp!N1128</f>
        <v>LPA</v>
      </c>
      <c r="E1546" t="str">
        <f>Atask.AtsOp!I1128</f>
        <v>Perkelti</v>
      </c>
      <c r="F1546">
        <f>Atask.AtsOp!M1128</f>
        <v>20888.759999999998</v>
      </c>
      <c r="G1546">
        <f>VLOOKUP(B1546,Prekės!$A$2:$E$3000,3,FALSE)</f>
        <v>280</v>
      </c>
      <c r="H1546">
        <f>VLOOKUP(B1546,Prekės!$A$2:$E$3000,4,FALSE)</f>
        <v>1</v>
      </c>
      <c r="I1546">
        <f>VLOOKUP(B1546,Prekės!$A$2:$E$3000,5,FALSE)</f>
        <v>79</v>
      </c>
      <c r="J1546">
        <f t="shared" si="49"/>
        <v>16502.1204</v>
      </c>
      <c r="K1546">
        <f t="shared" si="50"/>
        <v>20888.759999999998</v>
      </c>
    </row>
    <row r="1547" spans="1:11">
      <c r="A1547" s="1">
        <f>Atask.AtsOp!A1129</f>
        <v>42467</v>
      </c>
      <c r="B1547" t="str">
        <f>Atask.AtsOp!E1129</f>
        <v>1160-0009</v>
      </c>
      <c r="C1547" t="str">
        <f>Atask.AtsOp!H1129</f>
        <v>Degtinė 79%</v>
      </c>
      <c r="D1547" t="str">
        <f>Atask.AtsOp!N1129</f>
        <v>LPA</v>
      </c>
      <c r="E1547" t="str">
        <f>Atask.AtsOp!I1129</f>
        <v>Pirkimo užsakymas</v>
      </c>
      <c r="F1547">
        <f>Atask.AtsOp!M1129</f>
        <v>20907.580000000002</v>
      </c>
      <c r="G1547">
        <f>VLOOKUP(B1547,Prekės!$A$2:$E$3000,3,FALSE)</f>
        <v>280</v>
      </c>
      <c r="H1547">
        <f>VLOOKUP(B1547,Prekės!$A$2:$E$3000,4,FALSE)</f>
        <v>1</v>
      </c>
      <c r="I1547">
        <f>VLOOKUP(B1547,Prekės!$A$2:$E$3000,5,FALSE)</f>
        <v>79</v>
      </c>
      <c r="J1547">
        <f t="shared" si="49"/>
        <v>16516.988200000003</v>
      </c>
      <c r="K1547">
        <f t="shared" si="50"/>
        <v>20907.580000000002</v>
      </c>
    </row>
    <row r="1548" spans="1:11">
      <c r="A1548" s="1">
        <f>Atask.AtsOp!A1130</f>
        <v>42468</v>
      </c>
      <c r="B1548" t="str">
        <f>Atask.AtsOp!E1130</f>
        <v>1160-0009</v>
      </c>
      <c r="C1548" t="str">
        <f>Atask.AtsOp!H1130</f>
        <v>Degtinė 79%</v>
      </c>
      <c r="D1548" t="str">
        <f>Atask.AtsOp!N1130</f>
        <v>LPA</v>
      </c>
      <c r="E1548" t="str">
        <f>Atask.AtsOp!I1130</f>
        <v>Perkelti</v>
      </c>
      <c r="F1548">
        <f>Atask.AtsOp!M1130</f>
        <v>-9864.6</v>
      </c>
      <c r="G1548">
        <f>VLOOKUP(B1548,Prekės!$A$2:$E$3000,3,FALSE)</f>
        <v>280</v>
      </c>
      <c r="H1548">
        <f>VLOOKUP(B1548,Prekės!$A$2:$E$3000,4,FALSE)</f>
        <v>1</v>
      </c>
      <c r="I1548">
        <f>VLOOKUP(B1548,Prekės!$A$2:$E$3000,5,FALSE)</f>
        <v>79</v>
      </c>
      <c r="J1548">
        <f t="shared" si="49"/>
        <v>-7793.0340000000006</v>
      </c>
      <c r="K1548">
        <f t="shared" si="50"/>
        <v>-9864.6</v>
      </c>
    </row>
    <row r="1549" spans="1:11">
      <c r="A1549" s="1">
        <f>Atask.AtsOp!A1131</f>
        <v>42468</v>
      </c>
      <c r="B1549" t="str">
        <f>Atask.AtsOp!E1131</f>
        <v>1160-0009</v>
      </c>
      <c r="C1549" t="str">
        <f>Atask.AtsOp!H1131</f>
        <v>Degtinė 79%</v>
      </c>
      <c r="D1549" t="str">
        <f>Atask.AtsOp!N1131</f>
        <v>LPA</v>
      </c>
      <c r="E1549" t="str">
        <f>Atask.AtsOp!I1131</f>
        <v>Perkelti</v>
      </c>
      <c r="F1549">
        <f>Atask.AtsOp!M1131</f>
        <v>9864.6</v>
      </c>
      <c r="G1549">
        <f>VLOOKUP(B1549,Prekės!$A$2:$E$3000,3,FALSE)</f>
        <v>280</v>
      </c>
      <c r="H1549">
        <f>VLOOKUP(B1549,Prekės!$A$2:$E$3000,4,FALSE)</f>
        <v>1</v>
      </c>
      <c r="I1549">
        <f>VLOOKUP(B1549,Prekės!$A$2:$E$3000,5,FALSE)</f>
        <v>79</v>
      </c>
      <c r="J1549">
        <f t="shared" si="49"/>
        <v>7793.0340000000006</v>
      </c>
      <c r="K1549">
        <f t="shared" si="50"/>
        <v>9864.6</v>
      </c>
    </row>
    <row r="1550" spans="1:11">
      <c r="A1550" s="1">
        <f>Atask.AtsOp!A1132</f>
        <v>42468</v>
      </c>
      <c r="B1550" t="str">
        <f>Atask.AtsOp!E1132</f>
        <v>1160-0009</v>
      </c>
      <c r="C1550" t="str">
        <f>Atask.AtsOp!H1132</f>
        <v>Degtinė 79%</v>
      </c>
      <c r="D1550" t="str">
        <f>Atask.AtsOp!N1132</f>
        <v>LPA</v>
      </c>
      <c r="E1550" t="str">
        <f>Atask.AtsOp!I1132</f>
        <v>Perkelti</v>
      </c>
      <c r="F1550">
        <f>Atask.AtsOp!M1132</f>
        <v>-20888.759999999998</v>
      </c>
      <c r="G1550">
        <f>VLOOKUP(B1550,Prekės!$A$2:$E$3000,3,FALSE)</f>
        <v>280</v>
      </c>
      <c r="H1550">
        <f>VLOOKUP(B1550,Prekės!$A$2:$E$3000,4,FALSE)</f>
        <v>1</v>
      </c>
      <c r="I1550">
        <f>VLOOKUP(B1550,Prekės!$A$2:$E$3000,5,FALSE)</f>
        <v>79</v>
      </c>
      <c r="J1550">
        <f t="shared" si="49"/>
        <v>-16502.1204</v>
      </c>
      <c r="K1550">
        <f t="shared" si="50"/>
        <v>-20888.759999999998</v>
      </c>
    </row>
    <row r="1551" spans="1:11">
      <c r="A1551" s="1">
        <f>Atask.AtsOp!A1133</f>
        <v>42468</v>
      </c>
      <c r="B1551" t="str">
        <f>Atask.AtsOp!E1133</f>
        <v>1160-0009</v>
      </c>
      <c r="C1551" t="str">
        <f>Atask.AtsOp!H1133</f>
        <v>Degtinė 79%</v>
      </c>
      <c r="D1551" t="str">
        <f>Atask.AtsOp!N1133</f>
        <v>LPA</v>
      </c>
      <c r="E1551" t="str">
        <f>Atask.AtsOp!I1133</f>
        <v>Gamybos eilutė</v>
      </c>
      <c r="F1551">
        <f>Atask.AtsOp!M1133</f>
        <v>-9864.6</v>
      </c>
      <c r="G1551">
        <f>VLOOKUP(B1551,Prekės!$A$2:$E$3000,3,FALSE)</f>
        <v>280</v>
      </c>
      <c r="H1551">
        <f>VLOOKUP(B1551,Prekės!$A$2:$E$3000,4,FALSE)</f>
        <v>1</v>
      </c>
      <c r="I1551">
        <f>VLOOKUP(B1551,Prekės!$A$2:$E$3000,5,FALSE)</f>
        <v>79</v>
      </c>
      <c r="J1551">
        <f t="shared" si="49"/>
        <v>-7793.0340000000006</v>
      </c>
      <c r="K1551">
        <f t="shared" si="50"/>
        <v>-9864.6</v>
      </c>
    </row>
    <row r="1552" spans="1:11">
      <c r="A1552" s="1">
        <f>Atask.AtsOp!A1134</f>
        <v>42468</v>
      </c>
      <c r="B1552" t="str">
        <f>Atask.AtsOp!E1134</f>
        <v>1160-0009</v>
      </c>
      <c r="C1552" t="str">
        <f>Atask.AtsOp!H1134</f>
        <v>Degtinė 79%</v>
      </c>
      <c r="D1552" t="str">
        <f>Atask.AtsOp!N1134</f>
        <v>LPA</v>
      </c>
      <c r="E1552" t="str">
        <f>Atask.AtsOp!I1134</f>
        <v>Perkelti</v>
      </c>
      <c r="F1552">
        <f>Atask.AtsOp!M1134</f>
        <v>-20888.759999999998</v>
      </c>
      <c r="G1552">
        <f>VLOOKUP(B1552,Prekės!$A$2:$E$3000,3,FALSE)</f>
        <v>280</v>
      </c>
      <c r="H1552">
        <f>VLOOKUP(B1552,Prekės!$A$2:$E$3000,4,FALSE)</f>
        <v>1</v>
      </c>
      <c r="I1552">
        <f>VLOOKUP(B1552,Prekės!$A$2:$E$3000,5,FALSE)</f>
        <v>79</v>
      </c>
      <c r="J1552">
        <f t="shared" si="49"/>
        <v>-16502.1204</v>
      </c>
      <c r="K1552">
        <f t="shared" si="50"/>
        <v>-20888.759999999998</v>
      </c>
    </row>
    <row r="1553" spans="1:11">
      <c r="A1553" s="1">
        <f>Atask.AtsOp!A1135</f>
        <v>42468</v>
      </c>
      <c r="B1553" t="str">
        <f>Atask.AtsOp!E1135</f>
        <v>1160-0009</v>
      </c>
      <c r="C1553" t="str">
        <f>Atask.AtsOp!H1135</f>
        <v>Degtinė 79%</v>
      </c>
      <c r="D1553" t="str">
        <f>Atask.AtsOp!N1135</f>
        <v>LPA</v>
      </c>
      <c r="E1553" t="str">
        <f>Atask.AtsOp!I1135</f>
        <v>Perkelti</v>
      </c>
      <c r="F1553">
        <f>Atask.AtsOp!M1135</f>
        <v>20888.759999999998</v>
      </c>
      <c r="G1553">
        <f>VLOOKUP(B1553,Prekės!$A$2:$E$3000,3,FALSE)</f>
        <v>280</v>
      </c>
      <c r="H1553">
        <f>VLOOKUP(B1553,Prekės!$A$2:$E$3000,4,FALSE)</f>
        <v>1</v>
      </c>
      <c r="I1553">
        <f>VLOOKUP(B1553,Prekės!$A$2:$E$3000,5,FALSE)</f>
        <v>79</v>
      </c>
      <c r="J1553">
        <f t="shared" si="49"/>
        <v>16502.1204</v>
      </c>
      <c r="K1553">
        <f t="shared" si="50"/>
        <v>20888.759999999998</v>
      </c>
    </row>
    <row r="1554" spans="1:11">
      <c r="A1554" s="1">
        <f>Atask.AtsOp!A1136</f>
        <v>42468</v>
      </c>
      <c r="B1554" t="str">
        <f>Atask.AtsOp!E1136</f>
        <v>1160-0009</v>
      </c>
      <c r="C1554" t="str">
        <f>Atask.AtsOp!H1136</f>
        <v>Degtinė 79%</v>
      </c>
      <c r="D1554" t="str">
        <f>Atask.AtsOp!N1136</f>
        <v>LPA</v>
      </c>
      <c r="E1554" t="str">
        <f>Atask.AtsOp!I1136</f>
        <v>Perkelti</v>
      </c>
      <c r="F1554">
        <f>Atask.AtsOp!M1136</f>
        <v>-18.8</v>
      </c>
      <c r="G1554">
        <f>VLOOKUP(B1554,Prekės!$A$2:$E$3000,3,FALSE)</f>
        <v>280</v>
      </c>
      <c r="H1554">
        <f>VLOOKUP(B1554,Prekės!$A$2:$E$3000,4,FALSE)</f>
        <v>1</v>
      </c>
      <c r="I1554">
        <f>VLOOKUP(B1554,Prekės!$A$2:$E$3000,5,FALSE)</f>
        <v>79</v>
      </c>
      <c r="J1554">
        <f t="shared" si="49"/>
        <v>-14.852000000000002</v>
      </c>
      <c r="K1554">
        <f t="shared" si="50"/>
        <v>-18.8</v>
      </c>
    </row>
    <row r="1555" spans="1:11">
      <c r="A1555" s="1" t="e">
        <f>Atask.AtsOp!#REF!</f>
        <v>#REF!</v>
      </c>
      <c r="B1555" t="e">
        <f>Atask.AtsOp!#REF!</f>
        <v>#REF!</v>
      </c>
      <c r="C1555" t="e">
        <f>Atask.AtsOp!#REF!</f>
        <v>#REF!</v>
      </c>
      <c r="D1555" t="e">
        <f>Atask.AtsOp!#REF!</f>
        <v>#REF!</v>
      </c>
      <c r="E1555" t="e">
        <f>Atask.AtsOp!#REF!</f>
        <v>#REF!</v>
      </c>
      <c r="F1555" t="e">
        <f>Atask.AtsOp!#REF!</f>
        <v>#REF!</v>
      </c>
      <c r="G1555" t="e">
        <f>VLOOKUP(B1555,Prekės!$A$2:$E$3000,3,FALSE)</f>
        <v>#REF!</v>
      </c>
      <c r="H1555" t="e">
        <f>VLOOKUP(B1555,Prekės!$A$2:$E$3000,4,FALSE)</f>
        <v>#REF!</v>
      </c>
      <c r="I1555" t="e">
        <f>VLOOKUP(B1555,Prekės!$A$2:$E$3000,5,FALSE)</f>
        <v>#REF!</v>
      </c>
      <c r="J1555" t="e">
        <f t="shared" si="49"/>
        <v>#REF!</v>
      </c>
      <c r="K1555" t="e">
        <f t="shared" si="50"/>
        <v>#REF!</v>
      </c>
    </row>
    <row r="1556" spans="1:11">
      <c r="A1556" s="1">
        <f>Atask.AtsOp!A1137</f>
        <v>42467</v>
      </c>
      <c r="B1556" t="str">
        <f>Atask.AtsOp!E1137</f>
        <v>1160-0009</v>
      </c>
      <c r="C1556" t="str">
        <f>Atask.AtsOp!H1137</f>
        <v>Degtinė 79%</v>
      </c>
      <c r="D1556" t="str">
        <f>Atask.AtsOp!N1137</f>
        <v>LPA</v>
      </c>
      <c r="E1556" t="str">
        <f>Atask.AtsOp!I1137</f>
        <v>Perkelti</v>
      </c>
      <c r="F1556">
        <f>Atask.AtsOp!M1137</f>
        <v>5.23</v>
      </c>
      <c r="G1556">
        <f>VLOOKUP(B1556,Prekės!$A$2:$E$3000,3,FALSE)</f>
        <v>280</v>
      </c>
      <c r="H1556">
        <f>VLOOKUP(B1556,Prekės!$A$2:$E$3000,4,FALSE)</f>
        <v>1</v>
      </c>
      <c r="I1556">
        <f>VLOOKUP(B1556,Prekės!$A$2:$E$3000,5,FALSE)</f>
        <v>79</v>
      </c>
      <c r="J1556">
        <f t="shared" si="49"/>
        <v>4.1317000000000004</v>
      </c>
      <c r="K1556">
        <f t="shared" si="50"/>
        <v>5.23</v>
      </c>
    </row>
    <row r="1557" spans="1:11">
      <c r="A1557" s="1">
        <f>Atask.AtsOp!A1138</f>
        <v>42467</v>
      </c>
      <c r="B1557" t="str">
        <f>Atask.AtsOp!E1138</f>
        <v>1160-0009</v>
      </c>
      <c r="C1557" t="str">
        <f>Atask.AtsOp!H1138</f>
        <v>Degtinė 79%</v>
      </c>
      <c r="D1557" t="str">
        <f>Atask.AtsOp!N1138</f>
        <v>LPA</v>
      </c>
      <c r="E1557" t="str">
        <f>Atask.AtsOp!I1138</f>
        <v>Perkelti</v>
      </c>
      <c r="F1557">
        <f>Atask.AtsOp!M1138</f>
        <v>-20907.580000000002</v>
      </c>
      <c r="G1557">
        <f>VLOOKUP(B1557,Prekės!$A$2:$E$3000,3,FALSE)</f>
        <v>280</v>
      </c>
      <c r="H1557">
        <f>VLOOKUP(B1557,Prekės!$A$2:$E$3000,4,FALSE)</f>
        <v>1</v>
      </c>
      <c r="I1557">
        <f>VLOOKUP(B1557,Prekės!$A$2:$E$3000,5,FALSE)</f>
        <v>79</v>
      </c>
      <c r="J1557">
        <f t="shared" si="49"/>
        <v>-16516.988200000003</v>
      </c>
      <c r="K1557">
        <f t="shared" si="50"/>
        <v>-20907.580000000002</v>
      </c>
    </row>
    <row r="1558" spans="1:11">
      <c r="A1558" s="1">
        <f>Atask.AtsOp!A1139</f>
        <v>42467</v>
      </c>
      <c r="B1558" t="str">
        <f>Atask.AtsOp!E1139</f>
        <v>1160-0009</v>
      </c>
      <c r="C1558" t="str">
        <f>Atask.AtsOp!H1139</f>
        <v>Degtinė 79%</v>
      </c>
      <c r="D1558" t="str">
        <f>Atask.AtsOp!N1139</f>
        <v>LPA</v>
      </c>
      <c r="E1558" t="str">
        <f>Atask.AtsOp!I1139</f>
        <v>Perkelti</v>
      </c>
      <c r="F1558">
        <f>Atask.AtsOp!M1139</f>
        <v>20907.580000000002</v>
      </c>
      <c r="G1558">
        <f>VLOOKUP(B1558,Prekės!$A$2:$E$3000,3,FALSE)</f>
        <v>280</v>
      </c>
      <c r="H1558">
        <f>VLOOKUP(B1558,Prekės!$A$2:$E$3000,4,FALSE)</f>
        <v>1</v>
      </c>
      <c r="I1558">
        <f>VLOOKUP(B1558,Prekės!$A$2:$E$3000,5,FALSE)</f>
        <v>79</v>
      </c>
      <c r="J1558">
        <f t="shared" si="49"/>
        <v>16516.988200000003</v>
      </c>
      <c r="K1558">
        <f t="shared" si="50"/>
        <v>20907.580000000002</v>
      </c>
    </row>
    <row r="1559" spans="1:11">
      <c r="A1559" s="1">
        <f>Atask.AtsOp!A1140</f>
        <v>42468</v>
      </c>
      <c r="B1559" t="str">
        <f>Atask.AtsOp!E1140</f>
        <v>1160-0009</v>
      </c>
      <c r="C1559" t="str">
        <f>Atask.AtsOp!H1140</f>
        <v>Degtinė 79%</v>
      </c>
      <c r="D1559" t="str">
        <f>Atask.AtsOp!N1140</f>
        <v>LPA</v>
      </c>
      <c r="E1559" t="str">
        <f>Atask.AtsOp!I1140</f>
        <v>Perkelti</v>
      </c>
      <c r="F1559">
        <f>Atask.AtsOp!M1140</f>
        <v>-18.82</v>
      </c>
      <c r="G1559">
        <f>VLOOKUP(B1559,Prekės!$A$2:$E$3000,3,FALSE)</f>
        <v>280</v>
      </c>
      <c r="H1559">
        <f>VLOOKUP(B1559,Prekės!$A$2:$E$3000,4,FALSE)</f>
        <v>1</v>
      </c>
      <c r="I1559">
        <f>VLOOKUP(B1559,Prekės!$A$2:$E$3000,5,FALSE)</f>
        <v>79</v>
      </c>
      <c r="J1559">
        <f t="shared" si="49"/>
        <v>-14.867800000000001</v>
      </c>
      <c r="K1559">
        <f t="shared" si="50"/>
        <v>-18.82</v>
      </c>
    </row>
    <row r="1560" spans="1:11">
      <c r="A1560" s="1">
        <f>Atask.AtsOp!A1141</f>
        <v>42472</v>
      </c>
      <c r="B1560" t="str">
        <f>Atask.AtsOp!E1141</f>
        <v>1160-0009</v>
      </c>
      <c r="C1560" t="str">
        <f>Atask.AtsOp!H1141</f>
        <v>Degtinė 79%</v>
      </c>
      <c r="D1560" t="str">
        <f>Atask.AtsOp!N1141</f>
        <v>LPA</v>
      </c>
      <c r="E1560" t="str">
        <f>Atask.AtsOp!I1141</f>
        <v>Gamybos eilutė</v>
      </c>
      <c r="F1560">
        <f>Atask.AtsOp!M1141</f>
        <v>-4030.12</v>
      </c>
      <c r="G1560">
        <f>VLOOKUP(B1560,Prekės!$A$2:$E$3000,3,FALSE)</f>
        <v>280</v>
      </c>
      <c r="H1560">
        <f>VLOOKUP(B1560,Prekės!$A$2:$E$3000,4,FALSE)</f>
        <v>1</v>
      </c>
      <c r="I1560">
        <f>VLOOKUP(B1560,Prekės!$A$2:$E$3000,5,FALSE)</f>
        <v>79</v>
      </c>
      <c r="J1560">
        <f t="shared" si="49"/>
        <v>-3183.7948000000001</v>
      </c>
      <c r="K1560">
        <f t="shared" si="50"/>
        <v>-4030.12</v>
      </c>
    </row>
    <row r="1561" spans="1:11">
      <c r="A1561" s="1">
        <f>Atask.AtsOp!A1142</f>
        <v>42471</v>
      </c>
      <c r="B1561" t="str">
        <f>Atask.AtsOp!E1142</f>
        <v>1160-0009</v>
      </c>
      <c r="C1561" t="str">
        <f>Atask.AtsOp!H1142</f>
        <v>Degtinė 79%</v>
      </c>
      <c r="D1561" t="str">
        <f>Atask.AtsOp!N1142</f>
        <v>LPA</v>
      </c>
      <c r="E1561" t="str">
        <f>Atask.AtsOp!I1142</f>
        <v>Gamybos eilutė</v>
      </c>
      <c r="F1561">
        <f>Atask.AtsOp!M1142</f>
        <v>-6957.85</v>
      </c>
      <c r="G1561">
        <f>VLOOKUP(B1561,Prekės!$A$2:$E$3000,3,FALSE)</f>
        <v>280</v>
      </c>
      <c r="H1561">
        <f>VLOOKUP(B1561,Prekės!$A$2:$E$3000,4,FALSE)</f>
        <v>1</v>
      </c>
      <c r="I1561">
        <f>VLOOKUP(B1561,Prekės!$A$2:$E$3000,5,FALSE)</f>
        <v>79</v>
      </c>
      <c r="J1561">
        <f t="shared" si="49"/>
        <v>-5496.7015000000001</v>
      </c>
      <c r="K1561">
        <f t="shared" si="50"/>
        <v>-6957.85</v>
      </c>
    </row>
    <row r="1562" spans="1:11">
      <c r="A1562" s="1">
        <f>Atask.AtsOp!A1143</f>
        <v>42471</v>
      </c>
      <c r="B1562" t="str">
        <f>Atask.AtsOp!E1143</f>
        <v>1160-0009</v>
      </c>
      <c r="C1562" t="str">
        <f>Atask.AtsOp!H1143</f>
        <v>Degtinė 79%</v>
      </c>
      <c r="D1562" t="str">
        <f>Atask.AtsOp!N1143</f>
        <v>LPA</v>
      </c>
      <c r="E1562" t="str">
        <f>Atask.AtsOp!I1143</f>
        <v>Gamybos eilutė</v>
      </c>
      <c r="F1562">
        <f>Atask.AtsOp!M1143</f>
        <v>-17.39</v>
      </c>
      <c r="G1562">
        <f>VLOOKUP(B1562,Prekės!$A$2:$E$3000,3,FALSE)</f>
        <v>280</v>
      </c>
      <c r="H1562">
        <f>VLOOKUP(B1562,Prekės!$A$2:$E$3000,4,FALSE)</f>
        <v>1</v>
      </c>
      <c r="I1562">
        <f>VLOOKUP(B1562,Prekės!$A$2:$E$3000,5,FALSE)</f>
        <v>79</v>
      </c>
      <c r="J1562">
        <f t="shared" si="49"/>
        <v>-13.738100000000001</v>
      </c>
      <c r="K1562">
        <f t="shared" si="50"/>
        <v>-17.39</v>
      </c>
    </row>
    <row r="1563" spans="1:11">
      <c r="A1563" s="1">
        <f>Atask.AtsOp!A1144</f>
        <v>42472</v>
      </c>
      <c r="B1563" t="str">
        <f>Atask.AtsOp!E1144</f>
        <v>1160-0009</v>
      </c>
      <c r="C1563" t="str">
        <f>Atask.AtsOp!H1144</f>
        <v>Degtinė 79%</v>
      </c>
      <c r="D1563" t="str">
        <f>Atask.AtsOp!N1144</f>
        <v>LPA</v>
      </c>
      <c r="E1563" t="str">
        <f>Atask.AtsOp!I1144</f>
        <v>Perkelti</v>
      </c>
      <c r="F1563">
        <f>Atask.AtsOp!M1144</f>
        <v>-4030.12</v>
      </c>
      <c r="G1563">
        <f>VLOOKUP(B1563,Prekės!$A$2:$E$3000,3,FALSE)</f>
        <v>280</v>
      </c>
      <c r="H1563">
        <f>VLOOKUP(B1563,Prekės!$A$2:$E$3000,4,FALSE)</f>
        <v>1</v>
      </c>
      <c r="I1563">
        <f>VLOOKUP(B1563,Prekės!$A$2:$E$3000,5,FALSE)</f>
        <v>79</v>
      </c>
      <c r="J1563">
        <f t="shared" si="49"/>
        <v>-3183.7948000000001</v>
      </c>
      <c r="K1563">
        <f t="shared" si="50"/>
        <v>-4030.12</v>
      </c>
    </row>
    <row r="1564" spans="1:11">
      <c r="A1564" s="1">
        <f>Atask.AtsOp!A1145</f>
        <v>42472</v>
      </c>
      <c r="B1564" t="str">
        <f>Atask.AtsOp!E1145</f>
        <v>1160-0009</v>
      </c>
      <c r="C1564" t="str">
        <f>Atask.AtsOp!H1145</f>
        <v>Degtinė 79%</v>
      </c>
      <c r="D1564" t="str">
        <f>Atask.AtsOp!N1145</f>
        <v>LPA</v>
      </c>
      <c r="E1564" t="str">
        <f>Atask.AtsOp!I1145</f>
        <v>Perkelti</v>
      </c>
      <c r="F1564">
        <f>Atask.AtsOp!M1145</f>
        <v>4030.12</v>
      </c>
      <c r="G1564">
        <f>VLOOKUP(B1564,Prekės!$A$2:$E$3000,3,FALSE)</f>
        <v>280</v>
      </c>
      <c r="H1564">
        <f>VLOOKUP(B1564,Prekės!$A$2:$E$3000,4,FALSE)</f>
        <v>1</v>
      </c>
      <c r="I1564">
        <f>VLOOKUP(B1564,Prekės!$A$2:$E$3000,5,FALSE)</f>
        <v>79</v>
      </c>
      <c r="J1564">
        <f t="shared" si="49"/>
        <v>3183.7948000000001</v>
      </c>
      <c r="K1564">
        <f t="shared" si="50"/>
        <v>4030.12</v>
      </c>
    </row>
    <row r="1565" spans="1:11">
      <c r="A1565" s="1">
        <f>Atask.AtsOp!A1146</f>
        <v>42471</v>
      </c>
      <c r="B1565" t="str">
        <f>Atask.AtsOp!E1146</f>
        <v>1160-0009</v>
      </c>
      <c r="C1565" t="str">
        <f>Atask.AtsOp!H1146</f>
        <v>Degtinė 79%</v>
      </c>
      <c r="D1565" t="str">
        <f>Atask.AtsOp!N1146</f>
        <v>LPA</v>
      </c>
      <c r="E1565" t="str">
        <f>Atask.AtsOp!I1146</f>
        <v>Perkelti</v>
      </c>
      <c r="F1565">
        <f>Atask.AtsOp!M1146</f>
        <v>-6975.24</v>
      </c>
      <c r="G1565">
        <f>VLOOKUP(B1565,Prekės!$A$2:$E$3000,3,FALSE)</f>
        <v>280</v>
      </c>
      <c r="H1565">
        <f>VLOOKUP(B1565,Prekės!$A$2:$E$3000,4,FALSE)</f>
        <v>1</v>
      </c>
      <c r="I1565">
        <f>VLOOKUP(B1565,Prekės!$A$2:$E$3000,5,FALSE)</f>
        <v>79</v>
      </c>
      <c r="J1565">
        <f t="shared" si="49"/>
        <v>-5510.4395999999997</v>
      </c>
      <c r="K1565">
        <f t="shared" si="50"/>
        <v>-6975.24</v>
      </c>
    </row>
    <row r="1566" spans="1:11">
      <c r="A1566" s="1">
        <f>Atask.AtsOp!A1147</f>
        <v>42471</v>
      </c>
      <c r="B1566" t="str">
        <f>Atask.AtsOp!E1147</f>
        <v>1160-0009</v>
      </c>
      <c r="C1566" t="str">
        <f>Atask.AtsOp!H1147</f>
        <v>Degtinė 79%</v>
      </c>
      <c r="D1566" t="str">
        <f>Atask.AtsOp!N1147</f>
        <v>LPA</v>
      </c>
      <c r="E1566" t="str">
        <f>Atask.AtsOp!I1147</f>
        <v>Perkelti</v>
      </c>
      <c r="F1566">
        <f>Atask.AtsOp!M1147</f>
        <v>6975.24</v>
      </c>
      <c r="G1566">
        <f>VLOOKUP(B1566,Prekės!$A$2:$E$3000,3,FALSE)</f>
        <v>280</v>
      </c>
      <c r="H1566">
        <f>VLOOKUP(B1566,Prekės!$A$2:$E$3000,4,FALSE)</f>
        <v>1</v>
      </c>
      <c r="I1566">
        <f>VLOOKUP(B1566,Prekės!$A$2:$E$3000,5,FALSE)</f>
        <v>79</v>
      </c>
      <c r="J1566">
        <f t="shared" si="49"/>
        <v>5510.4395999999997</v>
      </c>
      <c r="K1566">
        <f t="shared" si="50"/>
        <v>6975.24</v>
      </c>
    </row>
    <row r="1567" spans="1:11">
      <c r="A1567" s="1">
        <f>Atask.AtsOp!A1148</f>
        <v>42488</v>
      </c>
      <c r="B1567" t="str">
        <f>Atask.AtsOp!E1148</f>
        <v>1160-0009</v>
      </c>
      <c r="C1567" t="str">
        <f>Atask.AtsOp!H1148</f>
        <v>Degtinė 79%</v>
      </c>
      <c r="D1567" t="str">
        <f>Atask.AtsOp!N1148</f>
        <v>LPA</v>
      </c>
      <c r="E1567" t="str">
        <f>Atask.AtsOp!I1148</f>
        <v>Perkelti</v>
      </c>
      <c r="F1567">
        <f>Atask.AtsOp!M1148</f>
        <v>-6527.21</v>
      </c>
      <c r="G1567">
        <f>VLOOKUP(B1567,Prekės!$A$2:$E$3000,3,FALSE)</f>
        <v>280</v>
      </c>
      <c r="H1567">
        <f>VLOOKUP(B1567,Prekės!$A$2:$E$3000,4,FALSE)</f>
        <v>1</v>
      </c>
      <c r="I1567">
        <f>VLOOKUP(B1567,Prekės!$A$2:$E$3000,5,FALSE)</f>
        <v>79</v>
      </c>
      <c r="J1567">
        <f t="shared" si="49"/>
        <v>-5156.4958999999999</v>
      </c>
      <c r="K1567">
        <f t="shared" si="50"/>
        <v>-6527.21</v>
      </c>
    </row>
    <row r="1568" spans="1:11">
      <c r="A1568" s="1">
        <f>Atask.AtsOp!A1149</f>
        <v>42488</v>
      </c>
      <c r="B1568" t="str">
        <f>Atask.AtsOp!E1149</f>
        <v>1160-0009</v>
      </c>
      <c r="C1568" t="str">
        <f>Atask.AtsOp!H1149</f>
        <v>Degtinė 79%</v>
      </c>
      <c r="D1568" t="str">
        <f>Atask.AtsOp!N1149</f>
        <v>LPA</v>
      </c>
      <c r="E1568" t="str">
        <f>Atask.AtsOp!I1149</f>
        <v>Perkelti</v>
      </c>
      <c r="F1568">
        <f>Atask.AtsOp!M1149</f>
        <v>6527.21</v>
      </c>
      <c r="G1568">
        <f>VLOOKUP(B1568,Prekės!$A$2:$E$3000,3,FALSE)</f>
        <v>280</v>
      </c>
      <c r="H1568">
        <f>VLOOKUP(B1568,Prekės!$A$2:$E$3000,4,FALSE)</f>
        <v>1</v>
      </c>
      <c r="I1568">
        <f>VLOOKUP(B1568,Prekės!$A$2:$E$3000,5,FALSE)</f>
        <v>79</v>
      </c>
      <c r="J1568">
        <f t="shared" si="49"/>
        <v>5156.4958999999999</v>
      </c>
      <c r="K1568">
        <f t="shared" si="50"/>
        <v>6527.21</v>
      </c>
    </row>
    <row r="1569" spans="1:11">
      <c r="A1569" s="1">
        <f>Atask.AtsOp!A1150</f>
        <v>42488</v>
      </c>
      <c r="B1569" t="str">
        <f>Atask.AtsOp!E1150</f>
        <v>1160-0009</v>
      </c>
      <c r="C1569" t="str">
        <f>Atask.AtsOp!H1150</f>
        <v>Degtinė 79%</v>
      </c>
      <c r="D1569" t="str">
        <f>Atask.AtsOp!N1150</f>
        <v>LPA</v>
      </c>
      <c r="E1569" t="str">
        <f>Atask.AtsOp!I1150</f>
        <v>Pirkimo užsakymas</v>
      </c>
      <c r="F1569">
        <f>Atask.AtsOp!M1150</f>
        <v>20907.580000000002</v>
      </c>
      <c r="G1569">
        <f>VLOOKUP(B1569,Prekės!$A$2:$E$3000,3,FALSE)</f>
        <v>280</v>
      </c>
      <c r="H1569">
        <f>VLOOKUP(B1569,Prekės!$A$2:$E$3000,4,FALSE)</f>
        <v>1</v>
      </c>
      <c r="I1569">
        <f>VLOOKUP(B1569,Prekės!$A$2:$E$3000,5,FALSE)</f>
        <v>79</v>
      </c>
      <c r="J1569">
        <f t="shared" si="49"/>
        <v>16516.988200000003</v>
      </c>
      <c r="K1569">
        <f t="shared" si="50"/>
        <v>20907.580000000002</v>
      </c>
    </row>
    <row r="1570" spans="1:11">
      <c r="A1570" s="1">
        <f>Atask.AtsOp!A1151</f>
        <v>42488</v>
      </c>
      <c r="B1570" t="str">
        <f>Atask.AtsOp!E1151</f>
        <v>1160-0009</v>
      </c>
      <c r="C1570" t="str">
        <f>Atask.AtsOp!H1151</f>
        <v>Degtinė 79%</v>
      </c>
      <c r="D1570" t="str">
        <f>Atask.AtsOp!N1151</f>
        <v>LPA</v>
      </c>
      <c r="E1570" t="str">
        <f>Atask.AtsOp!I1151</f>
        <v>Perkelti</v>
      </c>
      <c r="F1570">
        <f>Atask.AtsOp!M1151</f>
        <v>-20888.759999999998</v>
      </c>
      <c r="G1570">
        <f>VLOOKUP(B1570,Prekės!$A$2:$E$3000,3,FALSE)</f>
        <v>280</v>
      </c>
      <c r="H1570">
        <f>VLOOKUP(B1570,Prekės!$A$2:$E$3000,4,FALSE)</f>
        <v>1</v>
      </c>
      <c r="I1570">
        <f>VLOOKUP(B1570,Prekės!$A$2:$E$3000,5,FALSE)</f>
        <v>79</v>
      </c>
      <c r="J1570">
        <f t="shared" ref="J1570:J1633" si="51">IF(G1570=110,F1570*H1570*I1570,IF(G1570&lt;280,F1570*H1570,F1570*H1570*(I1570/100)))</f>
        <v>-16502.1204</v>
      </c>
      <c r="K1570">
        <f t="shared" ref="K1570:K1633" si="52">IF(EXACT(D1570,"But."),J1570,F1570)</f>
        <v>-20888.759999999998</v>
      </c>
    </row>
    <row r="1571" spans="1:11">
      <c r="A1571" s="1">
        <f>Atask.AtsOp!A1152</f>
        <v>42488</v>
      </c>
      <c r="B1571" t="str">
        <f>Atask.AtsOp!E1152</f>
        <v>1160-0009</v>
      </c>
      <c r="C1571" t="str">
        <f>Atask.AtsOp!H1152</f>
        <v>Degtinė 79%</v>
      </c>
      <c r="D1571" t="str">
        <f>Atask.AtsOp!N1152</f>
        <v>LPA</v>
      </c>
      <c r="E1571" t="str">
        <f>Atask.AtsOp!I1152</f>
        <v>Perkelti</v>
      </c>
      <c r="F1571">
        <f>Atask.AtsOp!M1152</f>
        <v>20888.759999999998</v>
      </c>
      <c r="G1571">
        <f>VLOOKUP(B1571,Prekės!$A$2:$E$3000,3,FALSE)</f>
        <v>280</v>
      </c>
      <c r="H1571">
        <f>VLOOKUP(B1571,Prekės!$A$2:$E$3000,4,FALSE)</f>
        <v>1</v>
      </c>
      <c r="I1571">
        <f>VLOOKUP(B1571,Prekės!$A$2:$E$3000,5,FALSE)</f>
        <v>79</v>
      </c>
      <c r="J1571">
        <f t="shared" si="51"/>
        <v>16502.1204</v>
      </c>
      <c r="K1571">
        <f t="shared" si="52"/>
        <v>20888.759999999998</v>
      </c>
    </row>
    <row r="1572" spans="1:11">
      <c r="A1572" s="1">
        <f>Atask.AtsOp!A1153</f>
        <v>42488</v>
      </c>
      <c r="B1572" t="str">
        <f>Atask.AtsOp!E1153</f>
        <v>1160-0009</v>
      </c>
      <c r="C1572" t="str">
        <f>Atask.AtsOp!H1153</f>
        <v>Degtinė 79%</v>
      </c>
      <c r="D1572" t="str">
        <f>Atask.AtsOp!N1153</f>
        <v>LPA</v>
      </c>
      <c r="E1572" t="str">
        <f>Atask.AtsOp!I1153</f>
        <v>Perkelti</v>
      </c>
      <c r="F1572">
        <f>Atask.AtsOp!M1153</f>
        <v>-18.82</v>
      </c>
      <c r="G1572">
        <f>VLOOKUP(B1572,Prekės!$A$2:$E$3000,3,FALSE)</f>
        <v>280</v>
      </c>
      <c r="H1572">
        <f>VLOOKUP(B1572,Prekės!$A$2:$E$3000,4,FALSE)</f>
        <v>1</v>
      </c>
      <c r="I1572">
        <f>VLOOKUP(B1572,Prekės!$A$2:$E$3000,5,FALSE)</f>
        <v>79</v>
      </c>
      <c r="J1572">
        <f t="shared" si="51"/>
        <v>-14.867800000000001</v>
      </c>
      <c r="K1572">
        <f t="shared" si="52"/>
        <v>-18.82</v>
      </c>
    </row>
    <row r="1573" spans="1:11">
      <c r="A1573" s="1">
        <f>Atask.AtsOp!A1154</f>
        <v>42488</v>
      </c>
      <c r="B1573" t="str">
        <f>Atask.AtsOp!E1154</f>
        <v>1160-0009</v>
      </c>
      <c r="C1573" t="str">
        <f>Atask.AtsOp!H1154</f>
        <v>Degtinė 79%</v>
      </c>
      <c r="D1573" t="str">
        <f>Atask.AtsOp!N1154</f>
        <v>LPA</v>
      </c>
      <c r="E1573" t="str">
        <f>Atask.AtsOp!I1154</f>
        <v>Perkelti</v>
      </c>
      <c r="F1573">
        <f>Atask.AtsOp!M1154</f>
        <v>-6788.94</v>
      </c>
      <c r="G1573">
        <f>VLOOKUP(B1573,Prekės!$A$2:$E$3000,3,FALSE)</f>
        <v>280</v>
      </c>
      <c r="H1573">
        <f>VLOOKUP(B1573,Prekės!$A$2:$E$3000,4,FALSE)</f>
        <v>1</v>
      </c>
      <c r="I1573">
        <f>VLOOKUP(B1573,Prekės!$A$2:$E$3000,5,FALSE)</f>
        <v>79</v>
      </c>
      <c r="J1573">
        <f t="shared" si="51"/>
        <v>-5363.2626</v>
      </c>
      <c r="K1573">
        <f t="shared" si="52"/>
        <v>-6788.94</v>
      </c>
    </row>
    <row r="1574" spans="1:11">
      <c r="A1574" s="1">
        <f>Atask.AtsOp!A1155</f>
        <v>42488</v>
      </c>
      <c r="B1574" t="str">
        <f>Atask.AtsOp!E1155</f>
        <v>1160-0009</v>
      </c>
      <c r="C1574" t="str">
        <f>Atask.AtsOp!H1155</f>
        <v>Degtinė 79%</v>
      </c>
      <c r="D1574" t="str">
        <f>Atask.AtsOp!N1155</f>
        <v>LPA</v>
      </c>
      <c r="E1574" t="str">
        <f>Atask.AtsOp!I1155</f>
        <v>Perkelti</v>
      </c>
      <c r="F1574">
        <f>Atask.AtsOp!M1155</f>
        <v>6788.94</v>
      </c>
      <c r="G1574">
        <f>VLOOKUP(B1574,Prekės!$A$2:$E$3000,3,FALSE)</f>
        <v>280</v>
      </c>
      <c r="H1574">
        <f>VLOOKUP(B1574,Prekės!$A$2:$E$3000,4,FALSE)</f>
        <v>1</v>
      </c>
      <c r="I1574">
        <f>VLOOKUP(B1574,Prekės!$A$2:$E$3000,5,FALSE)</f>
        <v>79</v>
      </c>
      <c r="J1574">
        <f t="shared" si="51"/>
        <v>5363.2626</v>
      </c>
      <c r="K1574">
        <f t="shared" si="52"/>
        <v>6788.94</v>
      </c>
    </row>
    <row r="1575" spans="1:11">
      <c r="A1575" s="1">
        <f>Atask.AtsOp!A1156</f>
        <v>42489</v>
      </c>
      <c r="B1575" t="str">
        <f>Atask.AtsOp!E1156</f>
        <v>1160-0009</v>
      </c>
      <c r="C1575" t="str">
        <f>Atask.AtsOp!H1156</f>
        <v>Degtinė 79%</v>
      </c>
      <c r="D1575" t="str">
        <f>Atask.AtsOp!N1156</f>
        <v>LPA</v>
      </c>
      <c r="E1575" t="str">
        <f>Atask.AtsOp!I1156</f>
        <v>Pardavimo užsakymas</v>
      </c>
      <c r="F1575">
        <f>Atask.AtsOp!M1156</f>
        <v>-18.82</v>
      </c>
      <c r="G1575">
        <f>VLOOKUP(B1575,Prekės!$A$2:$E$3000,3,FALSE)</f>
        <v>280</v>
      </c>
      <c r="H1575">
        <f>VLOOKUP(B1575,Prekės!$A$2:$E$3000,4,FALSE)</f>
        <v>1</v>
      </c>
      <c r="I1575">
        <f>VLOOKUP(B1575,Prekės!$A$2:$E$3000,5,FALSE)</f>
        <v>79</v>
      </c>
      <c r="J1575">
        <f t="shared" si="51"/>
        <v>-14.867800000000001</v>
      </c>
      <c r="K1575">
        <f t="shared" si="52"/>
        <v>-18.82</v>
      </c>
    </row>
    <row r="1576" spans="1:11">
      <c r="A1576" s="1">
        <f>Atask.AtsOp!A1157</f>
        <v>42489</v>
      </c>
      <c r="B1576" t="str">
        <f>Atask.AtsOp!E1157</f>
        <v>1160-0009</v>
      </c>
      <c r="C1576" t="str">
        <f>Atask.AtsOp!H1157</f>
        <v>Degtinė 79%</v>
      </c>
      <c r="D1576" t="str">
        <f>Atask.AtsOp!N1157</f>
        <v>LPA</v>
      </c>
      <c r="E1576" t="str">
        <f>Atask.AtsOp!I1157</f>
        <v>Pardavimo užsakymas</v>
      </c>
      <c r="F1576">
        <f>Atask.AtsOp!M1157</f>
        <v>-37.619999999999997</v>
      </c>
      <c r="G1576">
        <f>VLOOKUP(B1576,Prekės!$A$2:$E$3000,3,FALSE)</f>
        <v>280</v>
      </c>
      <c r="H1576">
        <f>VLOOKUP(B1576,Prekės!$A$2:$E$3000,4,FALSE)</f>
        <v>1</v>
      </c>
      <c r="I1576">
        <f>VLOOKUP(B1576,Prekės!$A$2:$E$3000,5,FALSE)</f>
        <v>79</v>
      </c>
      <c r="J1576">
        <f t="shared" si="51"/>
        <v>-29.719799999999999</v>
      </c>
      <c r="K1576">
        <f t="shared" si="52"/>
        <v>-37.619999999999997</v>
      </c>
    </row>
    <row r="1577" spans="1:11">
      <c r="A1577" s="1">
        <f>Atask.AtsOp!A1158</f>
        <v>42488</v>
      </c>
      <c r="B1577" t="str">
        <f>Atask.AtsOp!E1158</f>
        <v>1160-0009</v>
      </c>
      <c r="C1577" t="str">
        <f>Atask.AtsOp!H1158</f>
        <v>Degtinė 79%</v>
      </c>
      <c r="D1577" t="str">
        <f>Atask.AtsOp!N1158</f>
        <v>LPA</v>
      </c>
      <c r="E1577" t="str">
        <f>Atask.AtsOp!I1158</f>
        <v>Perkelti</v>
      </c>
      <c r="F1577">
        <f>Atask.AtsOp!M1158</f>
        <v>18.82</v>
      </c>
      <c r="G1577">
        <f>VLOOKUP(B1577,Prekės!$A$2:$E$3000,3,FALSE)</f>
        <v>280</v>
      </c>
      <c r="H1577">
        <f>VLOOKUP(B1577,Prekės!$A$2:$E$3000,4,FALSE)</f>
        <v>1</v>
      </c>
      <c r="I1577">
        <f>VLOOKUP(B1577,Prekės!$A$2:$E$3000,5,FALSE)</f>
        <v>79</v>
      </c>
      <c r="J1577">
        <f t="shared" si="51"/>
        <v>14.867800000000001</v>
      </c>
      <c r="K1577">
        <f t="shared" si="52"/>
        <v>18.82</v>
      </c>
    </row>
    <row r="1578" spans="1:11">
      <c r="A1578" s="1">
        <f>Atask.AtsOp!A1159</f>
        <v>42468</v>
      </c>
      <c r="B1578" t="str">
        <f>Atask.AtsOp!E1159</f>
        <v>1160-0009</v>
      </c>
      <c r="C1578" t="str">
        <f>Atask.AtsOp!H1159</f>
        <v>Degtinė 79%</v>
      </c>
      <c r="D1578" t="str">
        <f>Atask.AtsOp!N1159</f>
        <v>LPA</v>
      </c>
      <c r="E1578" t="str">
        <f>Atask.AtsOp!I1159</f>
        <v>Perkelti</v>
      </c>
      <c r="F1578">
        <f>Atask.AtsOp!M1159</f>
        <v>18.82</v>
      </c>
      <c r="G1578">
        <f>VLOOKUP(B1578,Prekės!$A$2:$E$3000,3,FALSE)</f>
        <v>280</v>
      </c>
      <c r="H1578">
        <f>VLOOKUP(B1578,Prekės!$A$2:$E$3000,4,FALSE)</f>
        <v>1</v>
      </c>
      <c r="I1578">
        <f>VLOOKUP(B1578,Prekės!$A$2:$E$3000,5,FALSE)</f>
        <v>79</v>
      </c>
      <c r="J1578">
        <f t="shared" si="51"/>
        <v>14.867800000000001</v>
      </c>
      <c r="K1578">
        <f t="shared" si="52"/>
        <v>18.82</v>
      </c>
    </row>
    <row r="1579" spans="1:11">
      <c r="A1579" s="1">
        <f>Atask.AtsOp!A1160</f>
        <v>42468</v>
      </c>
      <c r="B1579" t="str">
        <f>Atask.AtsOp!E1160</f>
        <v>1160-0009</v>
      </c>
      <c r="C1579" t="str">
        <f>Atask.AtsOp!H1160</f>
        <v>Degtinė 79%</v>
      </c>
      <c r="D1579" t="str">
        <f>Atask.AtsOp!N1160</f>
        <v>LPA</v>
      </c>
      <c r="E1579" t="str">
        <f>Atask.AtsOp!I1160</f>
        <v>Perkelti</v>
      </c>
      <c r="F1579">
        <f>Atask.AtsOp!M1160</f>
        <v>18.8</v>
      </c>
      <c r="G1579">
        <f>VLOOKUP(B1579,Prekės!$A$2:$E$3000,3,FALSE)</f>
        <v>280</v>
      </c>
      <c r="H1579">
        <f>VLOOKUP(B1579,Prekės!$A$2:$E$3000,4,FALSE)</f>
        <v>1</v>
      </c>
      <c r="I1579">
        <f>VLOOKUP(B1579,Prekės!$A$2:$E$3000,5,FALSE)</f>
        <v>79</v>
      </c>
      <c r="J1579">
        <f t="shared" si="51"/>
        <v>14.852000000000002</v>
      </c>
      <c r="K1579">
        <f t="shared" si="52"/>
        <v>18.8</v>
      </c>
    </row>
    <row r="1580" spans="1:11">
      <c r="A1580" s="1">
        <f>Atask.AtsOp!A1161</f>
        <v>42467</v>
      </c>
      <c r="B1580" t="str">
        <f>Atask.AtsOp!E1161</f>
        <v>1160-0009</v>
      </c>
      <c r="C1580" t="str">
        <f>Atask.AtsOp!H1161</f>
        <v>Degtinė 79%</v>
      </c>
      <c r="D1580" t="str">
        <f>Atask.AtsOp!N1161</f>
        <v>LPA</v>
      </c>
      <c r="E1580" t="str">
        <f>Atask.AtsOp!I1161</f>
        <v>Perkelti</v>
      </c>
      <c r="F1580">
        <f>Atask.AtsOp!M1161</f>
        <v>-5.23</v>
      </c>
      <c r="G1580">
        <f>VLOOKUP(B1580,Prekės!$A$2:$E$3000,3,FALSE)</f>
        <v>280</v>
      </c>
      <c r="H1580">
        <f>VLOOKUP(B1580,Prekės!$A$2:$E$3000,4,FALSE)</f>
        <v>1</v>
      </c>
      <c r="I1580">
        <f>VLOOKUP(B1580,Prekės!$A$2:$E$3000,5,FALSE)</f>
        <v>79</v>
      </c>
      <c r="J1580">
        <f t="shared" si="51"/>
        <v>-4.1317000000000004</v>
      </c>
      <c r="K1580">
        <f t="shared" si="52"/>
        <v>-5.23</v>
      </c>
    </row>
    <row r="1581" spans="1:11">
      <c r="A1581" s="1">
        <f>Atask.AtsOp!A1162</f>
        <v>42467</v>
      </c>
      <c r="B1581" t="str">
        <f>Atask.AtsOp!E1162</f>
        <v>1160-0009</v>
      </c>
      <c r="C1581" t="str">
        <f>Atask.AtsOp!H1162</f>
        <v>Degtinė 79%</v>
      </c>
      <c r="D1581" t="str">
        <f>Atask.AtsOp!N1162</f>
        <v>LPA</v>
      </c>
      <c r="E1581" t="str">
        <f>Atask.AtsOp!I1162</f>
        <v>Perkelti</v>
      </c>
      <c r="F1581">
        <f>Atask.AtsOp!M1162</f>
        <v>5.23</v>
      </c>
      <c r="G1581">
        <f>VLOOKUP(B1581,Prekės!$A$2:$E$3000,3,FALSE)</f>
        <v>280</v>
      </c>
      <c r="H1581">
        <f>VLOOKUP(B1581,Prekės!$A$2:$E$3000,4,FALSE)</f>
        <v>1</v>
      </c>
      <c r="I1581">
        <f>VLOOKUP(B1581,Prekės!$A$2:$E$3000,5,FALSE)</f>
        <v>79</v>
      </c>
      <c r="J1581">
        <f t="shared" si="51"/>
        <v>4.1317000000000004</v>
      </c>
      <c r="K1581">
        <f t="shared" si="52"/>
        <v>5.23</v>
      </c>
    </row>
    <row r="1582" spans="1:11">
      <c r="A1582" s="1">
        <f>Atask.AtsOp!A1163</f>
        <v>42466</v>
      </c>
      <c r="B1582" t="str">
        <f>Atask.AtsOp!E1163</f>
        <v>1240-0001</v>
      </c>
      <c r="C1582" t="str">
        <f>Atask.AtsOp!H1163</f>
        <v>Kolos  kvapioji medžiaga  01 219</v>
      </c>
      <c r="D1582" t="str">
        <f>Atask.AtsOp!N1163</f>
        <v>LPA</v>
      </c>
      <c r="E1582" t="str">
        <f>Atask.AtsOp!I1163</f>
        <v>Perkelti</v>
      </c>
      <c r="F1582">
        <f>Atask.AtsOp!M1163</f>
        <v>-7.97</v>
      </c>
      <c r="G1582">
        <f>VLOOKUP(B1582,Prekės!$A$2:$E$3000,3,FALSE)</f>
        <v>299</v>
      </c>
      <c r="H1582">
        <f>VLOOKUP(B1582,Prekės!$A$2:$E$3000,4,FALSE)</f>
        <v>0</v>
      </c>
      <c r="I1582">
        <f>VLOOKUP(B1582,Prekės!$A$2:$E$3000,5,FALSE)</f>
        <v>70</v>
      </c>
      <c r="J1582">
        <f t="shared" si="51"/>
        <v>0</v>
      </c>
      <c r="K1582">
        <f t="shared" si="52"/>
        <v>-7.97</v>
      </c>
    </row>
    <row r="1583" spans="1:11">
      <c r="A1583" s="1">
        <f>Atask.AtsOp!A1164</f>
        <v>42479</v>
      </c>
      <c r="B1583" t="str">
        <f>Atask.AtsOp!E1164</f>
        <v>1240-0001</v>
      </c>
      <c r="C1583" t="str">
        <f>Atask.AtsOp!H1164</f>
        <v>Kolos  kvapioji medžiaga  01 219</v>
      </c>
      <c r="D1583" t="str">
        <f>Atask.AtsOp!N1164</f>
        <v>LPA</v>
      </c>
      <c r="E1583" t="str">
        <f>Atask.AtsOp!I1164</f>
        <v>Pirkimo užsakymas</v>
      </c>
      <c r="F1583">
        <f>Atask.AtsOp!M1164</f>
        <v>15.54</v>
      </c>
      <c r="G1583">
        <f>VLOOKUP(B1583,Prekės!$A$2:$E$3000,3,FALSE)</f>
        <v>299</v>
      </c>
      <c r="H1583">
        <f>VLOOKUP(B1583,Prekės!$A$2:$E$3000,4,FALSE)</f>
        <v>0</v>
      </c>
      <c r="I1583">
        <f>VLOOKUP(B1583,Prekės!$A$2:$E$3000,5,FALSE)</f>
        <v>70</v>
      </c>
      <c r="J1583">
        <f t="shared" si="51"/>
        <v>0</v>
      </c>
      <c r="K1583">
        <f t="shared" si="52"/>
        <v>15.54</v>
      </c>
    </row>
    <row r="1584" spans="1:11">
      <c r="A1584" s="1" t="e">
        <f>Atask.AtsOp!#REF!</f>
        <v>#REF!</v>
      </c>
      <c r="B1584" t="e">
        <f>Atask.AtsOp!#REF!</f>
        <v>#REF!</v>
      </c>
      <c r="C1584" t="e">
        <f>Atask.AtsOp!#REF!</f>
        <v>#REF!</v>
      </c>
      <c r="D1584" t="e">
        <f>Atask.AtsOp!#REF!</f>
        <v>#REF!</v>
      </c>
      <c r="E1584" t="e">
        <f>Atask.AtsOp!#REF!</f>
        <v>#REF!</v>
      </c>
      <c r="F1584" t="e">
        <f>Atask.AtsOp!#REF!</f>
        <v>#REF!</v>
      </c>
      <c r="G1584" t="e">
        <f>VLOOKUP(B1584,Prekės!$A$2:$E$3000,3,FALSE)</f>
        <v>#REF!</v>
      </c>
      <c r="H1584" t="e">
        <f>VLOOKUP(B1584,Prekės!$A$2:$E$3000,4,FALSE)</f>
        <v>#REF!</v>
      </c>
      <c r="I1584" t="e">
        <f>VLOOKUP(B1584,Prekės!$A$2:$E$3000,5,FALSE)</f>
        <v>#REF!</v>
      </c>
      <c r="J1584" t="e">
        <f t="shared" si="51"/>
        <v>#REF!</v>
      </c>
      <c r="K1584" t="e">
        <f t="shared" si="52"/>
        <v>#REF!</v>
      </c>
    </row>
    <row r="1585" spans="1:11">
      <c r="A1585" s="1">
        <f>Atask.AtsOp!A1165</f>
        <v>42481</v>
      </c>
      <c r="B1585" t="str">
        <f>Atask.AtsOp!E1165</f>
        <v>1240-0001</v>
      </c>
      <c r="C1585" t="str">
        <f>Atask.AtsOp!H1165</f>
        <v>Kolos  kvapioji medžiaga  01 219</v>
      </c>
      <c r="D1585" t="str">
        <f>Atask.AtsOp!N1165</f>
        <v>LPA</v>
      </c>
      <c r="E1585" t="str">
        <f>Atask.AtsOp!I1165</f>
        <v>Perkelti</v>
      </c>
      <c r="F1585">
        <f>Atask.AtsOp!M1165</f>
        <v>-15.8</v>
      </c>
      <c r="G1585">
        <f>VLOOKUP(B1585,Prekės!$A$2:$E$3000,3,FALSE)</f>
        <v>299</v>
      </c>
      <c r="H1585">
        <f>VLOOKUP(B1585,Prekės!$A$2:$E$3000,4,FALSE)</f>
        <v>0</v>
      </c>
      <c r="I1585">
        <f>VLOOKUP(B1585,Prekės!$A$2:$E$3000,5,FALSE)</f>
        <v>70</v>
      </c>
      <c r="J1585">
        <f t="shared" si="51"/>
        <v>0</v>
      </c>
      <c r="K1585">
        <f t="shared" si="52"/>
        <v>-15.8</v>
      </c>
    </row>
    <row r="1586" spans="1:11">
      <c r="A1586" s="1">
        <f>Atask.AtsOp!A1166</f>
        <v>42486</v>
      </c>
      <c r="B1586" t="str">
        <f>Atask.AtsOp!E1166</f>
        <v>1240-0001</v>
      </c>
      <c r="C1586" t="str">
        <f>Atask.AtsOp!H1166</f>
        <v>Kolos  kvapioji medžiaga  01 219</v>
      </c>
      <c r="D1586" t="str">
        <f>Atask.AtsOp!N1166</f>
        <v>LPA</v>
      </c>
      <c r="E1586" t="str">
        <f>Atask.AtsOp!I1166</f>
        <v>Gamybos eilutė</v>
      </c>
      <c r="F1586">
        <f>Atask.AtsOp!M1166</f>
        <v>-2.98</v>
      </c>
      <c r="G1586">
        <f>VLOOKUP(B1586,Prekės!$A$2:$E$3000,3,FALSE)</f>
        <v>299</v>
      </c>
      <c r="H1586">
        <f>VLOOKUP(B1586,Prekės!$A$2:$E$3000,4,FALSE)</f>
        <v>0</v>
      </c>
      <c r="I1586">
        <f>VLOOKUP(B1586,Prekės!$A$2:$E$3000,5,FALSE)</f>
        <v>70</v>
      </c>
      <c r="J1586">
        <f t="shared" si="51"/>
        <v>0</v>
      </c>
      <c r="K1586">
        <f t="shared" si="52"/>
        <v>-2.98</v>
      </c>
    </row>
    <row r="1587" spans="1:11">
      <c r="A1587" s="1">
        <f>Atask.AtsOp!A1167</f>
        <v>42481</v>
      </c>
      <c r="B1587" t="str">
        <f>Atask.AtsOp!E1167</f>
        <v>1240-0001</v>
      </c>
      <c r="C1587" t="str">
        <f>Atask.AtsOp!H1167</f>
        <v>Kolos  kvapioji medžiaga  01 219</v>
      </c>
      <c r="D1587" t="str">
        <f>Atask.AtsOp!N1167</f>
        <v>LPA</v>
      </c>
      <c r="E1587" t="str">
        <f>Atask.AtsOp!I1167</f>
        <v>Perkelti</v>
      </c>
      <c r="F1587">
        <f>Atask.AtsOp!M1167</f>
        <v>15.8</v>
      </c>
      <c r="G1587">
        <f>VLOOKUP(B1587,Prekės!$A$2:$E$3000,3,FALSE)</f>
        <v>299</v>
      </c>
      <c r="H1587">
        <f>VLOOKUP(B1587,Prekės!$A$2:$E$3000,4,FALSE)</f>
        <v>0</v>
      </c>
      <c r="I1587">
        <f>VLOOKUP(B1587,Prekės!$A$2:$E$3000,5,FALSE)</f>
        <v>70</v>
      </c>
      <c r="J1587">
        <f t="shared" si="51"/>
        <v>0</v>
      </c>
      <c r="K1587">
        <f t="shared" si="52"/>
        <v>15.8</v>
      </c>
    </row>
    <row r="1588" spans="1:11">
      <c r="A1588" s="1">
        <f>Atask.AtsOp!A1168</f>
        <v>42486</v>
      </c>
      <c r="B1588" t="str">
        <f>Atask.AtsOp!E1168</f>
        <v>1240-0001</v>
      </c>
      <c r="C1588" t="str">
        <f>Atask.AtsOp!H1168</f>
        <v>Kolos  kvapioji medžiaga  01 219</v>
      </c>
      <c r="D1588" t="str">
        <f>Atask.AtsOp!N1168</f>
        <v>LPA</v>
      </c>
      <c r="E1588" t="str">
        <f>Atask.AtsOp!I1168</f>
        <v>Gamybos eilutė</v>
      </c>
      <c r="F1588">
        <f>Atask.AtsOp!M1168</f>
        <v>-7.01</v>
      </c>
      <c r="G1588">
        <f>VLOOKUP(B1588,Prekės!$A$2:$E$3000,3,FALSE)</f>
        <v>299</v>
      </c>
      <c r="H1588">
        <f>VLOOKUP(B1588,Prekės!$A$2:$E$3000,4,FALSE)</f>
        <v>0</v>
      </c>
      <c r="I1588">
        <f>VLOOKUP(B1588,Prekės!$A$2:$E$3000,5,FALSE)</f>
        <v>70</v>
      </c>
      <c r="J1588">
        <f t="shared" si="51"/>
        <v>0</v>
      </c>
      <c r="K1588">
        <f t="shared" si="52"/>
        <v>-7.01</v>
      </c>
    </row>
    <row r="1589" spans="1:11">
      <c r="A1589" s="1" t="e">
        <f>Atask.AtsOp!#REF!</f>
        <v>#REF!</v>
      </c>
      <c r="B1589" t="e">
        <f>Atask.AtsOp!#REF!</f>
        <v>#REF!</v>
      </c>
      <c r="C1589" t="e">
        <f>Atask.AtsOp!#REF!</f>
        <v>#REF!</v>
      </c>
      <c r="D1589" t="e">
        <f>Atask.AtsOp!#REF!</f>
        <v>#REF!</v>
      </c>
      <c r="E1589" t="e">
        <f>Atask.AtsOp!#REF!</f>
        <v>#REF!</v>
      </c>
      <c r="F1589" t="e">
        <f>Atask.AtsOp!#REF!</f>
        <v>#REF!</v>
      </c>
      <c r="G1589" t="e">
        <f>VLOOKUP(B1589,Prekės!$A$2:$E$3000,3,FALSE)</f>
        <v>#REF!</v>
      </c>
      <c r="H1589" t="e">
        <f>VLOOKUP(B1589,Prekės!$A$2:$E$3000,4,FALSE)</f>
        <v>#REF!</v>
      </c>
      <c r="I1589" t="e">
        <f>VLOOKUP(B1589,Prekės!$A$2:$E$3000,5,FALSE)</f>
        <v>#REF!</v>
      </c>
      <c r="J1589" t="e">
        <f t="shared" si="51"/>
        <v>#REF!</v>
      </c>
      <c r="K1589" t="e">
        <f t="shared" si="52"/>
        <v>#REF!</v>
      </c>
    </row>
    <row r="1590" spans="1:11">
      <c r="A1590" s="1">
        <f>Atask.AtsOp!A1169</f>
        <v>42489</v>
      </c>
      <c r="B1590" t="str">
        <f>Atask.AtsOp!E1169</f>
        <v>1240-0001</v>
      </c>
      <c r="C1590" t="str">
        <f>Atask.AtsOp!H1169</f>
        <v>Kolos  kvapioji medžiaga  01 219</v>
      </c>
      <c r="D1590" t="str">
        <f>Atask.AtsOp!N1169</f>
        <v>LPA</v>
      </c>
      <c r="E1590" t="str">
        <f>Atask.AtsOp!I1169</f>
        <v>Gamybos eilutė</v>
      </c>
      <c r="F1590">
        <f>Atask.AtsOp!M1169</f>
        <v>-5.23</v>
      </c>
      <c r="G1590">
        <f>VLOOKUP(B1590,Prekės!$A$2:$E$3000,3,FALSE)</f>
        <v>299</v>
      </c>
      <c r="H1590">
        <f>VLOOKUP(B1590,Prekės!$A$2:$E$3000,4,FALSE)</f>
        <v>0</v>
      </c>
      <c r="I1590">
        <f>VLOOKUP(B1590,Prekės!$A$2:$E$3000,5,FALSE)</f>
        <v>70</v>
      </c>
      <c r="J1590">
        <f t="shared" si="51"/>
        <v>0</v>
      </c>
      <c r="K1590">
        <f t="shared" si="52"/>
        <v>-5.23</v>
      </c>
    </row>
    <row r="1591" spans="1:11">
      <c r="A1591" s="1">
        <f>Atask.AtsOp!A1170</f>
        <v>42474</v>
      </c>
      <c r="B1591" t="str">
        <f>Atask.AtsOp!E1170</f>
        <v>1240-0001</v>
      </c>
      <c r="C1591" t="str">
        <f>Atask.AtsOp!H1170</f>
        <v>Kolos  kvapioji medžiaga  01 219</v>
      </c>
      <c r="D1591" t="str">
        <f>Atask.AtsOp!N1170</f>
        <v>LPA</v>
      </c>
      <c r="E1591" t="str">
        <f>Atask.AtsOp!I1170</f>
        <v>Gamybos eilutė</v>
      </c>
      <c r="F1591">
        <f>Atask.AtsOp!M1170</f>
        <v>-0.96</v>
      </c>
      <c r="G1591">
        <f>VLOOKUP(B1591,Prekės!$A$2:$E$3000,3,FALSE)</f>
        <v>299</v>
      </c>
      <c r="H1591">
        <f>VLOOKUP(B1591,Prekės!$A$2:$E$3000,4,FALSE)</f>
        <v>0</v>
      </c>
      <c r="I1591">
        <f>VLOOKUP(B1591,Prekės!$A$2:$E$3000,5,FALSE)</f>
        <v>70</v>
      </c>
      <c r="J1591">
        <f t="shared" si="51"/>
        <v>0</v>
      </c>
      <c r="K1591">
        <f t="shared" si="52"/>
        <v>-0.96</v>
      </c>
    </row>
    <row r="1592" spans="1:11">
      <c r="A1592" s="1">
        <f>Atask.AtsOp!A1171</f>
        <v>42474</v>
      </c>
      <c r="B1592" t="str">
        <f>Atask.AtsOp!E1171</f>
        <v>1240-0001</v>
      </c>
      <c r="C1592" t="str">
        <f>Atask.AtsOp!H1171</f>
        <v>Kolos  kvapioji medžiaga  01 219</v>
      </c>
      <c r="D1592" t="str">
        <f>Atask.AtsOp!N1171</f>
        <v>LPA</v>
      </c>
      <c r="E1592" t="str">
        <f>Atask.AtsOp!I1171</f>
        <v>Gamybos eilutė</v>
      </c>
      <c r="F1592">
        <f>Atask.AtsOp!M1171</f>
        <v>-1.7</v>
      </c>
      <c r="G1592">
        <f>VLOOKUP(B1592,Prekės!$A$2:$E$3000,3,FALSE)</f>
        <v>299</v>
      </c>
      <c r="H1592">
        <f>VLOOKUP(B1592,Prekės!$A$2:$E$3000,4,FALSE)</f>
        <v>0</v>
      </c>
      <c r="I1592">
        <f>VLOOKUP(B1592,Prekės!$A$2:$E$3000,5,FALSE)</f>
        <v>70</v>
      </c>
      <c r="J1592">
        <f t="shared" si="51"/>
        <v>0</v>
      </c>
      <c r="K1592">
        <f t="shared" si="52"/>
        <v>-1.7</v>
      </c>
    </row>
    <row r="1593" spans="1:11">
      <c r="A1593" s="1">
        <f>Atask.AtsOp!A1172</f>
        <v>42466</v>
      </c>
      <c r="B1593" t="str">
        <f>Atask.AtsOp!E1172</f>
        <v>1240-0001</v>
      </c>
      <c r="C1593" t="str">
        <f>Atask.AtsOp!H1172</f>
        <v>Kolos  kvapioji medžiaga  01 219</v>
      </c>
      <c r="D1593" t="str">
        <f>Atask.AtsOp!N1172</f>
        <v>LPA</v>
      </c>
      <c r="E1593" t="str">
        <f>Atask.AtsOp!I1172</f>
        <v>Perkelti</v>
      </c>
      <c r="F1593">
        <f>Atask.AtsOp!M1172</f>
        <v>7.97</v>
      </c>
      <c r="G1593">
        <f>VLOOKUP(B1593,Prekės!$A$2:$E$3000,3,FALSE)</f>
        <v>299</v>
      </c>
      <c r="H1593">
        <f>VLOOKUP(B1593,Prekės!$A$2:$E$3000,4,FALSE)</f>
        <v>0</v>
      </c>
      <c r="I1593">
        <f>VLOOKUP(B1593,Prekės!$A$2:$E$3000,5,FALSE)</f>
        <v>70</v>
      </c>
      <c r="J1593">
        <f t="shared" si="51"/>
        <v>0</v>
      </c>
      <c r="K1593">
        <f t="shared" si="52"/>
        <v>7.97</v>
      </c>
    </row>
    <row r="1594" spans="1:11">
      <c r="A1594" s="1">
        <f>Atask.AtsOp!A1173</f>
        <v>42479</v>
      </c>
      <c r="B1594" t="str">
        <f>Atask.AtsOp!E1173</f>
        <v>1240-0003</v>
      </c>
      <c r="C1594" t="str">
        <f>Atask.AtsOp!H1173</f>
        <v>Mėlynės  kvapioji medžiaga 878853</v>
      </c>
      <c r="D1594" t="str">
        <f>Atask.AtsOp!N1173</f>
        <v>LPA</v>
      </c>
      <c r="E1594" t="str">
        <f>Atask.AtsOp!I1173</f>
        <v>Gamybos eilutė</v>
      </c>
      <c r="F1594">
        <f>Atask.AtsOp!M1173</f>
        <v>-1.76</v>
      </c>
      <c r="G1594">
        <f>VLOOKUP(B1594,Prekės!$A$2:$E$3000,3,FALSE)</f>
        <v>299</v>
      </c>
      <c r="H1594">
        <f>VLOOKUP(B1594,Prekės!$A$2:$E$3000,4,FALSE)</f>
        <v>0</v>
      </c>
      <c r="I1594">
        <f>VLOOKUP(B1594,Prekės!$A$2:$E$3000,5,FALSE)</f>
        <v>0</v>
      </c>
      <c r="J1594">
        <f t="shared" si="51"/>
        <v>0</v>
      </c>
      <c r="K1594">
        <f t="shared" si="52"/>
        <v>-1.76</v>
      </c>
    </row>
    <row r="1595" spans="1:11">
      <c r="A1595" s="1">
        <f>Atask.AtsOp!A1174</f>
        <v>42485</v>
      </c>
      <c r="B1595" t="str">
        <f>Atask.AtsOp!E1174</f>
        <v>1240-0005</v>
      </c>
      <c r="C1595" t="str">
        <f>Atask.AtsOp!H1174</f>
        <v>Spanguolių kvapioji medžiaga 320694</v>
      </c>
      <c r="D1595" t="str">
        <f>Atask.AtsOp!N1174</f>
        <v>LPA</v>
      </c>
      <c r="E1595" t="str">
        <f>Atask.AtsOp!I1174</f>
        <v>Perkelti</v>
      </c>
      <c r="F1595">
        <f>Atask.AtsOp!M1174</f>
        <v>-0.79</v>
      </c>
      <c r="G1595">
        <f>VLOOKUP(B1595,Prekės!$A$2:$E$3000,3,FALSE)</f>
        <v>299</v>
      </c>
      <c r="H1595">
        <f>VLOOKUP(B1595,Prekės!$A$2:$E$3000,4,FALSE)</f>
        <v>0</v>
      </c>
      <c r="I1595">
        <f>VLOOKUP(B1595,Prekės!$A$2:$E$3000,5,FALSE)</f>
        <v>0</v>
      </c>
      <c r="J1595">
        <f t="shared" si="51"/>
        <v>0</v>
      </c>
      <c r="K1595">
        <f t="shared" si="52"/>
        <v>-0.79</v>
      </c>
    </row>
    <row r="1596" spans="1:11">
      <c r="A1596" s="1">
        <f>Atask.AtsOp!A1175</f>
        <v>42485</v>
      </c>
      <c r="B1596" t="str">
        <f>Atask.AtsOp!E1175</f>
        <v>1240-0005</v>
      </c>
      <c r="C1596" t="str">
        <f>Atask.AtsOp!H1175</f>
        <v>Spanguolių kvapioji medžiaga 320694</v>
      </c>
      <c r="D1596" t="str">
        <f>Atask.AtsOp!N1175</f>
        <v>LPA</v>
      </c>
      <c r="E1596" t="str">
        <f>Atask.AtsOp!I1175</f>
        <v>Perkelti</v>
      </c>
      <c r="F1596">
        <f>Atask.AtsOp!M1175</f>
        <v>0.79</v>
      </c>
      <c r="G1596">
        <f>VLOOKUP(B1596,Prekės!$A$2:$E$3000,3,FALSE)</f>
        <v>299</v>
      </c>
      <c r="H1596">
        <f>VLOOKUP(B1596,Prekės!$A$2:$E$3000,4,FALSE)</f>
        <v>0</v>
      </c>
      <c r="I1596">
        <f>VLOOKUP(B1596,Prekės!$A$2:$E$3000,5,FALSE)</f>
        <v>0</v>
      </c>
      <c r="J1596">
        <f t="shared" si="51"/>
        <v>0</v>
      </c>
      <c r="K1596">
        <f t="shared" si="52"/>
        <v>0.79</v>
      </c>
    </row>
    <row r="1597" spans="1:11">
      <c r="A1597" s="1">
        <f>Atask.AtsOp!A1176</f>
        <v>42485</v>
      </c>
      <c r="B1597" t="str">
        <f>Atask.AtsOp!E1176</f>
        <v>1240-0005</v>
      </c>
      <c r="C1597" t="str">
        <f>Atask.AtsOp!H1176</f>
        <v>Spanguolių kvapioji medžiaga 320694</v>
      </c>
      <c r="D1597" t="str">
        <f>Atask.AtsOp!N1176</f>
        <v>LPA</v>
      </c>
      <c r="E1597" t="str">
        <f>Atask.AtsOp!I1176</f>
        <v>Gamybos eilutė</v>
      </c>
      <c r="F1597">
        <f>Atask.AtsOp!M1176</f>
        <v>-0.79</v>
      </c>
      <c r="G1597">
        <f>VLOOKUP(B1597,Prekės!$A$2:$E$3000,3,FALSE)</f>
        <v>299</v>
      </c>
      <c r="H1597">
        <f>VLOOKUP(B1597,Prekės!$A$2:$E$3000,4,FALSE)</f>
        <v>0</v>
      </c>
      <c r="I1597">
        <f>VLOOKUP(B1597,Prekės!$A$2:$E$3000,5,FALSE)</f>
        <v>0</v>
      </c>
      <c r="J1597">
        <f t="shared" si="51"/>
        <v>0</v>
      </c>
      <c r="K1597">
        <f t="shared" si="52"/>
        <v>-0.79</v>
      </c>
    </row>
    <row r="1598" spans="1:11">
      <c r="A1598" s="1">
        <f>Atask.AtsOp!A1177</f>
        <v>42466</v>
      </c>
      <c r="B1598" t="str">
        <f>Atask.AtsOp!E1177</f>
        <v>1240-0006</v>
      </c>
      <c r="C1598" t="str">
        <f>Atask.AtsOp!H1177</f>
        <v>Kriaušių (Williams) kvapioji medžiaga 318610000300</v>
      </c>
      <c r="D1598" t="str">
        <f>Atask.AtsOp!N1177</f>
        <v>LPA</v>
      </c>
      <c r="E1598" t="str">
        <f>Atask.AtsOp!I1177</f>
        <v>Perkelti</v>
      </c>
      <c r="F1598">
        <f>Atask.AtsOp!M1177</f>
        <v>-9.73</v>
      </c>
      <c r="G1598">
        <f>VLOOKUP(B1598,Prekės!$A$2:$E$3000,3,FALSE)</f>
        <v>299</v>
      </c>
      <c r="H1598">
        <f>VLOOKUP(B1598,Prekės!$A$2:$E$3000,4,FALSE)</f>
        <v>0</v>
      </c>
      <c r="I1598">
        <f>VLOOKUP(B1598,Prekės!$A$2:$E$3000,5,FALSE)</f>
        <v>0</v>
      </c>
      <c r="J1598">
        <f t="shared" si="51"/>
        <v>0</v>
      </c>
      <c r="K1598">
        <f t="shared" si="52"/>
        <v>-9.73</v>
      </c>
    </row>
    <row r="1599" spans="1:11">
      <c r="A1599" s="1">
        <f>Atask.AtsOp!A1178</f>
        <v>42487</v>
      </c>
      <c r="B1599" t="str">
        <f>Atask.AtsOp!E1178</f>
        <v>1240-0006</v>
      </c>
      <c r="C1599" t="str">
        <f>Atask.AtsOp!H1178</f>
        <v>Kriaušių (Williams) kvapioji medžiaga 318610000300</v>
      </c>
      <c r="D1599" t="str">
        <f>Atask.AtsOp!N1178</f>
        <v>LPA</v>
      </c>
      <c r="E1599" t="str">
        <f>Atask.AtsOp!I1178</f>
        <v>Pirkimo užsakymas</v>
      </c>
      <c r="F1599">
        <f>Atask.AtsOp!M1178</f>
        <v>9.7200000000000006</v>
      </c>
      <c r="G1599">
        <f>VLOOKUP(B1599,Prekės!$A$2:$E$3000,3,FALSE)</f>
        <v>299</v>
      </c>
      <c r="H1599">
        <f>VLOOKUP(B1599,Prekės!$A$2:$E$3000,4,FALSE)</f>
        <v>0</v>
      </c>
      <c r="I1599">
        <f>VLOOKUP(B1599,Prekės!$A$2:$E$3000,5,FALSE)</f>
        <v>0</v>
      </c>
      <c r="J1599">
        <f t="shared" si="51"/>
        <v>0</v>
      </c>
      <c r="K1599">
        <f t="shared" si="52"/>
        <v>9.7200000000000006</v>
      </c>
    </row>
    <row r="1600" spans="1:11">
      <c r="A1600" s="1">
        <f>Atask.AtsOp!A1179</f>
        <v>42489</v>
      </c>
      <c r="B1600" t="str">
        <f>Atask.AtsOp!E1179</f>
        <v>1240-0006</v>
      </c>
      <c r="C1600" t="str">
        <f>Atask.AtsOp!H1179</f>
        <v>Kriaušių (Williams) kvapioji medžiaga 318610000300</v>
      </c>
      <c r="D1600" t="str">
        <f>Atask.AtsOp!N1179</f>
        <v>LPA</v>
      </c>
      <c r="E1600" t="str">
        <f>Atask.AtsOp!I1179</f>
        <v>Gamybos eilutė</v>
      </c>
      <c r="F1600">
        <f>Atask.AtsOp!M1179</f>
        <v>-0.63</v>
      </c>
      <c r="G1600">
        <f>VLOOKUP(B1600,Prekės!$A$2:$E$3000,3,FALSE)</f>
        <v>299</v>
      </c>
      <c r="H1600">
        <f>VLOOKUP(B1600,Prekės!$A$2:$E$3000,4,FALSE)</f>
        <v>0</v>
      </c>
      <c r="I1600">
        <f>VLOOKUP(B1600,Prekės!$A$2:$E$3000,5,FALSE)</f>
        <v>0</v>
      </c>
      <c r="J1600">
        <f t="shared" si="51"/>
        <v>0</v>
      </c>
      <c r="K1600">
        <f t="shared" si="52"/>
        <v>-0.63</v>
      </c>
    </row>
    <row r="1601" spans="1:11">
      <c r="A1601" s="1">
        <f>Atask.AtsOp!A1180</f>
        <v>42480</v>
      </c>
      <c r="B1601" t="str">
        <f>Atask.AtsOp!E1180</f>
        <v>1240-0006</v>
      </c>
      <c r="C1601" t="str">
        <f>Atask.AtsOp!H1180</f>
        <v>Kriaušių (Williams) kvapioji medžiaga 318610000300</v>
      </c>
      <c r="D1601" t="str">
        <f>Atask.AtsOp!N1180</f>
        <v>LPA</v>
      </c>
      <c r="E1601" t="str">
        <f>Atask.AtsOp!I1180</f>
        <v>Gamybos eilutė</v>
      </c>
      <c r="F1601">
        <f>Atask.AtsOp!M1180</f>
        <v>-1.1299999999999999</v>
      </c>
      <c r="G1601">
        <f>VLOOKUP(B1601,Prekės!$A$2:$E$3000,3,FALSE)</f>
        <v>299</v>
      </c>
      <c r="H1601">
        <f>VLOOKUP(B1601,Prekės!$A$2:$E$3000,4,FALSE)</f>
        <v>0</v>
      </c>
      <c r="I1601">
        <f>VLOOKUP(B1601,Prekės!$A$2:$E$3000,5,FALSE)</f>
        <v>0</v>
      </c>
      <c r="J1601">
        <f t="shared" si="51"/>
        <v>0</v>
      </c>
      <c r="K1601">
        <f t="shared" si="52"/>
        <v>-1.1299999999999999</v>
      </c>
    </row>
    <row r="1602" spans="1:11">
      <c r="A1602" s="1">
        <f>Atask.AtsOp!A1181</f>
        <v>42466</v>
      </c>
      <c r="B1602" t="str">
        <f>Atask.AtsOp!E1181</f>
        <v>1240-0006</v>
      </c>
      <c r="C1602" t="str">
        <f>Atask.AtsOp!H1181</f>
        <v>Kriaušių (Williams) kvapioji medžiaga 318610000300</v>
      </c>
      <c r="D1602" t="str">
        <f>Atask.AtsOp!N1181</f>
        <v>LPA</v>
      </c>
      <c r="E1602" t="str">
        <f>Atask.AtsOp!I1181</f>
        <v>Perkelti</v>
      </c>
      <c r="F1602">
        <f>Atask.AtsOp!M1181</f>
        <v>9.73</v>
      </c>
      <c r="G1602">
        <f>VLOOKUP(B1602,Prekės!$A$2:$E$3000,3,FALSE)</f>
        <v>299</v>
      </c>
      <c r="H1602">
        <f>VLOOKUP(B1602,Prekės!$A$2:$E$3000,4,FALSE)</f>
        <v>0</v>
      </c>
      <c r="I1602">
        <f>VLOOKUP(B1602,Prekės!$A$2:$E$3000,5,FALSE)</f>
        <v>0</v>
      </c>
      <c r="J1602">
        <f t="shared" si="51"/>
        <v>0</v>
      </c>
      <c r="K1602">
        <f t="shared" si="52"/>
        <v>9.73</v>
      </c>
    </row>
    <row r="1603" spans="1:11">
      <c r="A1603" s="1">
        <f>Atask.AtsOp!A1182</f>
        <v>42466</v>
      </c>
      <c r="B1603" t="str">
        <f>Atask.AtsOp!E1182</f>
        <v>1240-0006</v>
      </c>
      <c r="C1603" t="str">
        <f>Atask.AtsOp!H1182</f>
        <v>Kriaušių (Williams) kvapioji medžiaga 318610000300</v>
      </c>
      <c r="D1603" t="str">
        <f>Atask.AtsOp!N1182</f>
        <v>LPA</v>
      </c>
      <c r="E1603" t="str">
        <f>Atask.AtsOp!I1182</f>
        <v>Gamybos eilutė</v>
      </c>
      <c r="F1603">
        <f>Atask.AtsOp!M1182</f>
        <v>-1.4</v>
      </c>
      <c r="G1603">
        <f>VLOOKUP(B1603,Prekės!$A$2:$E$3000,3,FALSE)</f>
        <v>299</v>
      </c>
      <c r="H1603">
        <f>VLOOKUP(B1603,Prekės!$A$2:$E$3000,4,FALSE)</f>
        <v>0</v>
      </c>
      <c r="I1603">
        <f>VLOOKUP(B1603,Prekės!$A$2:$E$3000,5,FALSE)</f>
        <v>0</v>
      </c>
      <c r="J1603">
        <f t="shared" si="51"/>
        <v>0</v>
      </c>
      <c r="K1603">
        <f t="shared" si="52"/>
        <v>-1.4</v>
      </c>
    </row>
    <row r="1604" spans="1:11">
      <c r="A1604" s="1">
        <f>Atask.AtsOp!A1183</f>
        <v>42480</v>
      </c>
      <c r="B1604" t="str">
        <f>Atask.AtsOp!E1183</f>
        <v>1240-0006</v>
      </c>
      <c r="C1604" t="str">
        <f>Atask.AtsOp!H1183</f>
        <v>Kriaušių (Williams) kvapioji medžiaga 318610000300</v>
      </c>
      <c r="D1604" t="str">
        <f>Atask.AtsOp!N1183</f>
        <v>LPA</v>
      </c>
      <c r="E1604" t="str">
        <f>Atask.AtsOp!I1183</f>
        <v>Gamybos eilutė</v>
      </c>
      <c r="F1604">
        <f>Atask.AtsOp!M1183</f>
        <v>-0.6</v>
      </c>
      <c r="G1604">
        <f>VLOOKUP(B1604,Prekės!$A$2:$E$3000,3,FALSE)</f>
        <v>299</v>
      </c>
      <c r="H1604">
        <f>VLOOKUP(B1604,Prekės!$A$2:$E$3000,4,FALSE)</f>
        <v>0</v>
      </c>
      <c r="I1604">
        <f>VLOOKUP(B1604,Prekės!$A$2:$E$3000,5,FALSE)</f>
        <v>0</v>
      </c>
      <c r="J1604">
        <f t="shared" si="51"/>
        <v>0</v>
      </c>
      <c r="K1604">
        <f t="shared" si="52"/>
        <v>-0.6</v>
      </c>
    </row>
    <row r="1605" spans="1:11">
      <c r="A1605" s="1">
        <f>Atask.AtsOp!A1184</f>
        <v>42479</v>
      </c>
      <c r="B1605" t="str">
        <f>Atask.AtsOp!E1184</f>
        <v>1240-0006</v>
      </c>
      <c r="C1605" t="str">
        <f>Atask.AtsOp!H1184</f>
        <v>Kriaušių (Williams) kvapioji medžiaga 318610000300</v>
      </c>
      <c r="D1605" t="str">
        <f>Atask.AtsOp!N1184</f>
        <v>LPA</v>
      </c>
      <c r="E1605" t="str">
        <f>Atask.AtsOp!I1184</f>
        <v>Gamybos eilutė</v>
      </c>
      <c r="F1605">
        <f>Atask.AtsOp!M1184</f>
        <v>-0.21</v>
      </c>
      <c r="G1605">
        <f>VLOOKUP(B1605,Prekės!$A$2:$E$3000,3,FALSE)</f>
        <v>299</v>
      </c>
      <c r="H1605">
        <f>VLOOKUP(B1605,Prekės!$A$2:$E$3000,4,FALSE)</f>
        <v>0</v>
      </c>
      <c r="I1605">
        <f>VLOOKUP(B1605,Prekės!$A$2:$E$3000,5,FALSE)</f>
        <v>0</v>
      </c>
      <c r="J1605">
        <f t="shared" si="51"/>
        <v>0</v>
      </c>
      <c r="K1605">
        <f t="shared" si="52"/>
        <v>-0.21</v>
      </c>
    </row>
    <row r="1606" spans="1:11">
      <c r="A1606" s="1">
        <f>Atask.AtsOp!A1185</f>
        <v>42479</v>
      </c>
      <c r="B1606" t="str">
        <f>Atask.AtsOp!E1185</f>
        <v>1240-0006</v>
      </c>
      <c r="C1606" t="str">
        <f>Atask.AtsOp!H1185</f>
        <v>Kriaušių (Williams) kvapioji medžiaga 318610000300</v>
      </c>
      <c r="D1606" t="str">
        <f>Atask.AtsOp!N1185</f>
        <v>LPA</v>
      </c>
      <c r="E1606" t="str">
        <f>Atask.AtsOp!I1185</f>
        <v>Gamybos eilutė</v>
      </c>
      <c r="F1606">
        <f>Atask.AtsOp!M1185</f>
        <v>-1.0900000000000001</v>
      </c>
      <c r="G1606">
        <f>VLOOKUP(B1606,Prekės!$A$2:$E$3000,3,FALSE)</f>
        <v>299</v>
      </c>
      <c r="H1606">
        <f>VLOOKUP(B1606,Prekės!$A$2:$E$3000,4,FALSE)</f>
        <v>0</v>
      </c>
      <c r="I1606">
        <f>VLOOKUP(B1606,Prekės!$A$2:$E$3000,5,FALSE)</f>
        <v>0</v>
      </c>
      <c r="J1606">
        <f t="shared" si="51"/>
        <v>0</v>
      </c>
      <c r="K1606">
        <f t="shared" si="52"/>
        <v>-1.0900000000000001</v>
      </c>
    </row>
    <row r="1607" spans="1:11">
      <c r="A1607" s="1">
        <f>Atask.AtsOp!A1186</f>
        <v>42479</v>
      </c>
      <c r="B1607" t="str">
        <f>Atask.AtsOp!E1186</f>
        <v>1240-0006</v>
      </c>
      <c r="C1607" t="str">
        <f>Atask.AtsOp!H1186</f>
        <v>Kriaušių (Williams) kvapioji medžiaga 318610000300</v>
      </c>
      <c r="D1607" t="str">
        <f>Atask.AtsOp!N1186</f>
        <v>LPA</v>
      </c>
      <c r="E1607" t="str">
        <f>Atask.AtsOp!I1186</f>
        <v>Gamybos eilutė</v>
      </c>
      <c r="F1607">
        <f>Atask.AtsOp!M1186</f>
        <v>-0.63</v>
      </c>
      <c r="G1607">
        <f>VLOOKUP(B1607,Prekės!$A$2:$E$3000,3,FALSE)</f>
        <v>299</v>
      </c>
      <c r="H1607">
        <f>VLOOKUP(B1607,Prekės!$A$2:$E$3000,4,FALSE)</f>
        <v>0</v>
      </c>
      <c r="I1607">
        <f>VLOOKUP(B1607,Prekės!$A$2:$E$3000,5,FALSE)</f>
        <v>0</v>
      </c>
      <c r="J1607">
        <f t="shared" si="51"/>
        <v>0</v>
      </c>
      <c r="K1607">
        <f t="shared" si="52"/>
        <v>-0.63</v>
      </c>
    </row>
    <row r="1608" spans="1:11">
      <c r="A1608" s="1">
        <f>Atask.AtsOp!A1187</f>
        <v>42466</v>
      </c>
      <c r="B1608" t="str">
        <f>Atask.AtsOp!E1187</f>
        <v>1240-0007</v>
      </c>
      <c r="C1608" t="str">
        <f>Atask.AtsOp!H1187</f>
        <v>Žaliųjų citrinų Cachaca kvapioji  medžiaga 3182000</v>
      </c>
      <c r="D1608" t="str">
        <f>Atask.AtsOp!N1187</f>
        <v>LPA</v>
      </c>
      <c r="E1608" t="str">
        <f>Atask.AtsOp!I1187</f>
        <v>Gamybos eilutė</v>
      </c>
      <c r="F1608">
        <f>Atask.AtsOp!M1187</f>
        <v>-8.92</v>
      </c>
      <c r="G1608">
        <f>VLOOKUP(B1608,Prekės!$A$2:$E$3000,3,FALSE)</f>
        <v>299</v>
      </c>
      <c r="H1608">
        <f>VLOOKUP(B1608,Prekės!$A$2:$E$3000,4,FALSE)</f>
        <v>0</v>
      </c>
      <c r="I1608">
        <f>VLOOKUP(B1608,Prekės!$A$2:$E$3000,5,FALSE)</f>
        <v>0</v>
      </c>
      <c r="J1608">
        <f t="shared" si="51"/>
        <v>0</v>
      </c>
      <c r="K1608">
        <f t="shared" si="52"/>
        <v>-8.92</v>
      </c>
    </row>
    <row r="1609" spans="1:11">
      <c r="A1609" s="1">
        <f>Atask.AtsOp!A1188</f>
        <v>42466</v>
      </c>
      <c r="B1609" t="str">
        <f>Atask.AtsOp!E1188</f>
        <v>1240-0007</v>
      </c>
      <c r="C1609" t="str">
        <f>Atask.AtsOp!H1188</f>
        <v>Žaliųjų citrinų Cachaca kvapioji  medžiaga 3182000</v>
      </c>
      <c r="D1609" t="str">
        <f>Atask.AtsOp!N1188</f>
        <v>LPA</v>
      </c>
      <c r="E1609" t="str">
        <f>Atask.AtsOp!I1188</f>
        <v>Gamybos eilutė</v>
      </c>
      <c r="F1609">
        <f>Atask.AtsOp!M1188</f>
        <v>-0.08</v>
      </c>
      <c r="G1609">
        <f>VLOOKUP(B1609,Prekės!$A$2:$E$3000,3,FALSE)</f>
        <v>299</v>
      </c>
      <c r="H1609">
        <f>VLOOKUP(B1609,Prekės!$A$2:$E$3000,4,FALSE)</f>
        <v>0</v>
      </c>
      <c r="I1609">
        <f>VLOOKUP(B1609,Prekės!$A$2:$E$3000,5,FALSE)</f>
        <v>0</v>
      </c>
      <c r="J1609">
        <f t="shared" si="51"/>
        <v>0</v>
      </c>
      <c r="K1609">
        <f t="shared" si="52"/>
        <v>-0.08</v>
      </c>
    </row>
    <row r="1610" spans="1:11">
      <c r="A1610" s="1">
        <f>Atask.AtsOp!A1189</f>
        <v>42474</v>
      </c>
      <c r="B1610" t="str">
        <f>Atask.AtsOp!E1189</f>
        <v>1240-0007</v>
      </c>
      <c r="C1610" t="str">
        <f>Atask.AtsOp!H1189</f>
        <v>Žaliųjų citrinų Cachaca kvapioji  medžiaga 3182000</v>
      </c>
      <c r="D1610" t="str">
        <f>Atask.AtsOp!N1189</f>
        <v>LPA</v>
      </c>
      <c r="E1610" t="str">
        <f>Atask.AtsOp!I1189</f>
        <v>Gamybos eilutė</v>
      </c>
      <c r="F1610">
        <f>Atask.AtsOp!M1189</f>
        <v>-2.0299999999999998</v>
      </c>
      <c r="G1610">
        <f>VLOOKUP(B1610,Prekės!$A$2:$E$3000,3,FALSE)</f>
        <v>299</v>
      </c>
      <c r="H1610">
        <f>VLOOKUP(B1610,Prekės!$A$2:$E$3000,4,FALSE)</f>
        <v>0</v>
      </c>
      <c r="I1610">
        <f>VLOOKUP(B1610,Prekės!$A$2:$E$3000,5,FALSE)</f>
        <v>0</v>
      </c>
      <c r="J1610">
        <f t="shared" si="51"/>
        <v>0</v>
      </c>
      <c r="K1610">
        <f t="shared" si="52"/>
        <v>-2.0299999999999998</v>
      </c>
    </row>
    <row r="1611" spans="1:11">
      <c r="A1611" s="1">
        <f>Atask.AtsOp!A1190</f>
        <v>42474</v>
      </c>
      <c r="B1611" t="str">
        <f>Atask.AtsOp!E1190</f>
        <v>1240-0008</v>
      </c>
      <c r="C1611" t="str">
        <f>Atask.AtsOp!H1190</f>
        <v>Spanguolių  kvapioji medžiaga 318658</v>
      </c>
      <c r="D1611" t="str">
        <f>Atask.AtsOp!N1190</f>
        <v>LPA</v>
      </c>
      <c r="E1611" t="str">
        <f>Atask.AtsOp!I1190</f>
        <v>Perkelti</v>
      </c>
      <c r="F1611">
        <f>Atask.AtsOp!M1190</f>
        <v>-8.26</v>
      </c>
      <c r="G1611">
        <f>VLOOKUP(B1611,Prekės!$A$2:$E$3000,3,FALSE)</f>
        <v>299</v>
      </c>
      <c r="H1611">
        <f>VLOOKUP(B1611,Prekės!$A$2:$E$3000,4,FALSE)</f>
        <v>0</v>
      </c>
      <c r="I1611">
        <f>VLOOKUP(B1611,Prekės!$A$2:$E$3000,5,FALSE)</f>
        <v>0</v>
      </c>
      <c r="J1611">
        <f t="shared" si="51"/>
        <v>0</v>
      </c>
      <c r="K1611">
        <f t="shared" si="52"/>
        <v>-8.26</v>
      </c>
    </row>
    <row r="1612" spans="1:11">
      <c r="A1612" s="1">
        <f>Atask.AtsOp!A1191</f>
        <v>42474</v>
      </c>
      <c r="B1612" t="str">
        <f>Atask.AtsOp!E1191</f>
        <v>1240-0008</v>
      </c>
      <c r="C1612" t="str">
        <f>Atask.AtsOp!H1191</f>
        <v>Spanguolių  kvapioji medžiaga 318658</v>
      </c>
      <c r="D1612" t="str">
        <f>Atask.AtsOp!N1191</f>
        <v>LPA</v>
      </c>
      <c r="E1612" t="str">
        <f>Atask.AtsOp!I1191</f>
        <v>Perkelti</v>
      </c>
      <c r="F1612">
        <f>Atask.AtsOp!M1191</f>
        <v>8.26</v>
      </c>
      <c r="G1612">
        <f>VLOOKUP(B1612,Prekės!$A$2:$E$3000,3,FALSE)</f>
        <v>299</v>
      </c>
      <c r="H1612">
        <f>VLOOKUP(B1612,Prekės!$A$2:$E$3000,4,FALSE)</f>
        <v>0</v>
      </c>
      <c r="I1612">
        <f>VLOOKUP(B1612,Prekės!$A$2:$E$3000,5,FALSE)</f>
        <v>0</v>
      </c>
      <c r="J1612">
        <f t="shared" si="51"/>
        <v>0</v>
      </c>
      <c r="K1612">
        <f t="shared" si="52"/>
        <v>8.26</v>
      </c>
    </row>
    <row r="1613" spans="1:11">
      <c r="A1613" s="1">
        <f>Atask.AtsOp!A1192</f>
        <v>42479</v>
      </c>
      <c r="B1613" t="str">
        <f>Atask.AtsOp!E1192</f>
        <v>1240-0008</v>
      </c>
      <c r="C1613" t="str">
        <f>Atask.AtsOp!H1192</f>
        <v>Spanguolių  kvapioji medžiaga 318658</v>
      </c>
      <c r="D1613" t="str">
        <f>Atask.AtsOp!N1192</f>
        <v>LPA</v>
      </c>
      <c r="E1613" t="str">
        <f>Atask.AtsOp!I1192</f>
        <v>Gamybos eilutė</v>
      </c>
      <c r="F1613">
        <f>Atask.AtsOp!M1192</f>
        <v>-0.98</v>
      </c>
      <c r="G1613">
        <f>VLOOKUP(B1613,Prekės!$A$2:$E$3000,3,FALSE)</f>
        <v>299</v>
      </c>
      <c r="H1613">
        <f>VLOOKUP(B1613,Prekės!$A$2:$E$3000,4,FALSE)</f>
        <v>0</v>
      </c>
      <c r="I1613">
        <f>VLOOKUP(B1613,Prekės!$A$2:$E$3000,5,FALSE)</f>
        <v>0</v>
      </c>
      <c r="J1613">
        <f t="shared" si="51"/>
        <v>0</v>
      </c>
      <c r="K1613">
        <f t="shared" si="52"/>
        <v>-0.98</v>
      </c>
    </row>
    <row r="1614" spans="1:11">
      <c r="A1614" s="1">
        <f>Atask.AtsOp!A1193</f>
        <v>42478</v>
      </c>
      <c r="B1614" t="str">
        <f>Atask.AtsOp!E1193</f>
        <v>1240-0008</v>
      </c>
      <c r="C1614" t="str">
        <f>Atask.AtsOp!H1193</f>
        <v>Spanguolių  kvapioji medžiaga 318658</v>
      </c>
      <c r="D1614" t="str">
        <f>Atask.AtsOp!N1193</f>
        <v>LPA</v>
      </c>
      <c r="E1614" t="str">
        <f>Atask.AtsOp!I1193</f>
        <v>Gamybos eilutė</v>
      </c>
      <c r="F1614">
        <f>Atask.AtsOp!M1193</f>
        <v>-0.71</v>
      </c>
      <c r="G1614">
        <f>VLOOKUP(B1614,Prekės!$A$2:$E$3000,3,FALSE)</f>
        <v>299</v>
      </c>
      <c r="H1614">
        <f>VLOOKUP(B1614,Prekės!$A$2:$E$3000,4,FALSE)</f>
        <v>0</v>
      </c>
      <c r="I1614">
        <f>VLOOKUP(B1614,Prekės!$A$2:$E$3000,5,FALSE)</f>
        <v>0</v>
      </c>
      <c r="J1614">
        <f t="shared" si="51"/>
        <v>0</v>
      </c>
      <c r="K1614">
        <f t="shared" si="52"/>
        <v>-0.71</v>
      </c>
    </row>
    <row r="1615" spans="1:11">
      <c r="A1615" s="1">
        <f>Atask.AtsOp!A1194</f>
        <v>42468</v>
      </c>
      <c r="B1615" t="str">
        <f>Atask.AtsOp!E1194</f>
        <v>1240-0008</v>
      </c>
      <c r="C1615" t="str">
        <f>Atask.AtsOp!H1194</f>
        <v>Spanguolių  kvapioji medžiaga 318658</v>
      </c>
      <c r="D1615" t="str">
        <f>Atask.AtsOp!N1194</f>
        <v>LPA</v>
      </c>
      <c r="E1615" t="str">
        <f>Atask.AtsOp!I1194</f>
        <v>Gamybos eilutė</v>
      </c>
      <c r="F1615">
        <f>Atask.AtsOp!M1194</f>
        <v>-0.48</v>
      </c>
      <c r="G1615">
        <f>VLOOKUP(B1615,Prekės!$A$2:$E$3000,3,FALSE)</f>
        <v>299</v>
      </c>
      <c r="H1615">
        <f>VLOOKUP(B1615,Prekės!$A$2:$E$3000,4,FALSE)</f>
        <v>0</v>
      </c>
      <c r="I1615">
        <f>VLOOKUP(B1615,Prekės!$A$2:$E$3000,5,FALSE)</f>
        <v>0</v>
      </c>
      <c r="J1615">
        <f t="shared" si="51"/>
        <v>0</v>
      </c>
      <c r="K1615">
        <f t="shared" si="52"/>
        <v>-0.48</v>
      </c>
    </row>
    <row r="1616" spans="1:11">
      <c r="A1616" s="1">
        <f>Atask.AtsOp!A1195</f>
        <v>42475</v>
      </c>
      <c r="B1616" t="str">
        <f>Atask.AtsOp!E1195</f>
        <v>1240-0008</v>
      </c>
      <c r="C1616" t="str">
        <f>Atask.AtsOp!H1195</f>
        <v>Spanguolių  kvapioji medžiaga 318658</v>
      </c>
      <c r="D1616" t="str">
        <f>Atask.AtsOp!N1195</f>
        <v>LPA</v>
      </c>
      <c r="E1616" t="str">
        <f>Atask.AtsOp!I1195</f>
        <v>Gamybos eilutė</v>
      </c>
      <c r="F1616">
        <f>Atask.AtsOp!M1195</f>
        <v>-2.7</v>
      </c>
      <c r="G1616">
        <f>VLOOKUP(B1616,Prekės!$A$2:$E$3000,3,FALSE)</f>
        <v>299</v>
      </c>
      <c r="H1616">
        <f>VLOOKUP(B1616,Prekės!$A$2:$E$3000,4,FALSE)</f>
        <v>0</v>
      </c>
      <c r="I1616">
        <f>VLOOKUP(B1616,Prekės!$A$2:$E$3000,5,FALSE)</f>
        <v>0</v>
      </c>
      <c r="J1616">
        <f t="shared" si="51"/>
        <v>0</v>
      </c>
      <c r="K1616">
        <f t="shared" si="52"/>
        <v>-2.7</v>
      </c>
    </row>
    <row r="1617" spans="1:11">
      <c r="A1617" s="1">
        <f>Atask.AtsOp!A1196</f>
        <v>42473</v>
      </c>
      <c r="B1617" t="str">
        <f>Atask.AtsOp!E1196</f>
        <v>1240-0008</v>
      </c>
      <c r="C1617" t="str">
        <f>Atask.AtsOp!H1196</f>
        <v>Spanguolių  kvapioji medžiaga 318658</v>
      </c>
      <c r="D1617" t="str">
        <f>Atask.AtsOp!N1196</f>
        <v>LPA</v>
      </c>
      <c r="E1617" t="str">
        <f>Atask.AtsOp!I1196</f>
        <v>Gamybos eilutė</v>
      </c>
      <c r="F1617">
        <f>Atask.AtsOp!M1196</f>
        <v>-0.18</v>
      </c>
      <c r="G1617">
        <f>VLOOKUP(B1617,Prekės!$A$2:$E$3000,3,FALSE)</f>
        <v>299</v>
      </c>
      <c r="H1617">
        <f>VLOOKUP(B1617,Prekės!$A$2:$E$3000,4,FALSE)</f>
        <v>0</v>
      </c>
      <c r="I1617">
        <f>VLOOKUP(B1617,Prekės!$A$2:$E$3000,5,FALSE)</f>
        <v>0</v>
      </c>
      <c r="J1617">
        <f t="shared" si="51"/>
        <v>0</v>
      </c>
      <c r="K1617">
        <f t="shared" si="52"/>
        <v>-0.18</v>
      </c>
    </row>
    <row r="1618" spans="1:11">
      <c r="A1618" s="1">
        <f>Atask.AtsOp!A1197</f>
        <v>42480</v>
      </c>
      <c r="B1618" t="str">
        <f>Atask.AtsOp!E1197</f>
        <v>1240-0009</v>
      </c>
      <c r="C1618" t="str">
        <f>Atask.AtsOp!H1197</f>
        <v>Muskatinės vynuogės kvapioji medžiaga 651107</v>
      </c>
      <c r="D1618" t="str">
        <f>Atask.AtsOp!N1197</f>
        <v>LPA</v>
      </c>
      <c r="E1618" t="str">
        <f>Atask.AtsOp!I1197</f>
        <v>Gamybos eilutė</v>
      </c>
      <c r="F1618">
        <f>Atask.AtsOp!M1197</f>
        <v>-0.86</v>
      </c>
      <c r="G1618">
        <f>VLOOKUP(B1618,Prekės!$A$2:$E$3000,3,FALSE)</f>
        <v>299</v>
      </c>
      <c r="H1618">
        <f>VLOOKUP(B1618,Prekės!$A$2:$E$3000,4,FALSE)</f>
        <v>0</v>
      </c>
      <c r="I1618">
        <f>VLOOKUP(B1618,Prekės!$A$2:$E$3000,5,FALSE)</f>
        <v>0</v>
      </c>
      <c r="J1618">
        <f t="shared" si="51"/>
        <v>0</v>
      </c>
      <c r="K1618">
        <f t="shared" si="52"/>
        <v>-0.86</v>
      </c>
    </row>
    <row r="1619" spans="1:11">
      <c r="A1619" s="1">
        <f>Atask.AtsOp!A1198</f>
        <v>42486</v>
      </c>
      <c r="B1619" t="str">
        <f>Atask.AtsOp!E1198</f>
        <v>1240-0009</v>
      </c>
      <c r="C1619" t="str">
        <f>Atask.AtsOp!H1198</f>
        <v>Muskatinės vynuogės kvapioji medžiaga 651107</v>
      </c>
      <c r="D1619" t="str">
        <f>Atask.AtsOp!N1198</f>
        <v>LPA</v>
      </c>
      <c r="E1619" t="str">
        <f>Atask.AtsOp!I1198</f>
        <v>Gamybos eilutė</v>
      </c>
      <c r="F1619">
        <f>Atask.AtsOp!M1198</f>
        <v>-0.04</v>
      </c>
      <c r="G1619">
        <f>VLOOKUP(B1619,Prekės!$A$2:$E$3000,3,FALSE)</f>
        <v>299</v>
      </c>
      <c r="H1619">
        <f>VLOOKUP(B1619,Prekės!$A$2:$E$3000,4,FALSE)</f>
        <v>0</v>
      </c>
      <c r="I1619">
        <f>VLOOKUP(B1619,Prekės!$A$2:$E$3000,5,FALSE)</f>
        <v>0</v>
      </c>
      <c r="J1619">
        <f t="shared" si="51"/>
        <v>0</v>
      </c>
      <c r="K1619">
        <f t="shared" si="52"/>
        <v>-0.04</v>
      </c>
    </row>
    <row r="1620" spans="1:11">
      <c r="A1620" s="1">
        <f>Atask.AtsOp!A1199</f>
        <v>42487</v>
      </c>
      <c r="B1620" t="str">
        <f>Atask.AtsOp!E1199</f>
        <v>1240-0010</v>
      </c>
      <c r="C1620" t="str">
        <f>Atask.AtsOp!H1199</f>
        <v>Brendžio kvapioji medžiaga 01 340</v>
      </c>
      <c r="D1620" t="str">
        <f>Atask.AtsOp!N1199</f>
        <v>LPA</v>
      </c>
      <c r="E1620" t="str">
        <f>Atask.AtsOp!I1199</f>
        <v>Perkelti</v>
      </c>
      <c r="F1620">
        <f>Atask.AtsOp!M1199</f>
        <v>-6.37</v>
      </c>
      <c r="G1620">
        <f>VLOOKUP(B1620,Prekės!$A$2:$E$3000,3,FALSE)</f>
        <v>299</v>
      </c>
      <c r="H1620">
        <f>VLOOKUP(B1620,Prekės!$A$2:$E$3000,4,FALSE)</f>
        <v>0</v>
      </c>
      <c r="I1620">
        <f>VLOOKUP(B1620,Prekės!$A$2:$E$3000,5,FALSE)</f>
        <v>0</v>
      </c>
      <c r="J1620">
        <f t="shared" si="51"/>
        <v>0</v>
      </c>
      <c r="K1620">
        <f t="shared" si="52"/>
        <v>-6.37</v>
      </c>
    </row>
    <row r="1621" spans="1:11">
      <c r="A1621" s="1">
        <f>Atask.AtsOp!A1200</f>
        <v>42487</v>
      </c>
      <c r="B1621" t="str">
        <f>Atask.AtsOp!E1200</f>
        <v>1240-0010</v>
      </c>
      <c r="C1621" t="str">
        <f>Atask.AtsOp!H1200</f>
        <v>Brendžio kvapioji medžiaga 01 340</v>
      </c>
      <c r="D1621" t="str">
        <f>Atask.AtsOp!N1200</f>
        <v>LPA</v>
      </c>
      <c r="E1621" t="str">
        <f>Atask.AtsOp!I1200</f>
        <v>Perkelti</v>
      </c>
      <c r="F1621">
        <f>Atask.AtsOp!M1200</f>
        <v>-10.65</v>
      </c>
      <c r="G1621">
        <f>VLOOKUP(B1621,Prekės!$A$2:$E$3000,3,FALSE)</f>
        <v>299</v>
      </c>
      <c r="H1621">
        <f>VLOOKUP(B1621,Prekės!$A$2:$E$3000,4,FALSE)</f>
        <v>0</v>
      </c>
      <c r="I1621">
        <f>VLOOKUP(B1621,Prekės!$A$2:$E$3000,5,FALSE)</f>
        <v>0</v>
      </c>
      <c r="J1621">
        <f t="shared" si="51"/>
        <v>0</v>
      </c>
      <c r="K1621">
        <f t="shared" si="52"/>
        <v>-10.65</v>
      </c>
    </row>
    <row r="1622" spans="1:11">
      <c r="A1622" s="1">
        <f>Atask.AtsOp!A1201</f>
        <v>42487</v>
      </c>
      <c r="B1622" t="str">
        <f>Atask.AtsOp!E1201</f>
        <v>1240-0010</v>
      </c>
      <c r="C1622" t="str">
        <f>Atask.AtsOp!H1201</f>
        <v>Brendžio kvapioji medžiaga 01 340</v>
      </c>
      <c r="D1622" t="str">
        <f>Atask.AtsOp!N1201</f>
        <v>LPA</v>
      </c>
      <c r="E1622" t="str">
        <f>Atask.AtsOp!I1201</f>
        <v>Perkelti</v>
      </c>
      <c r="F1622">
        <f>Atask.AtsOp!M1201</f>
        <v>10.65</v>
      </c>
      <c r="G1622">
        <f>VLOOKUP(B1622,Prekės!$A$2:$E$3000,3,FALSE)</f>
        <v>299</v>
      </c>
      <c r="H1622">
        <f>VLOOKUP(B1622,Prekės!$A$2:$E$3000,4,FALSE)</f>
        <v>0</v>
      </c>
      <c r="I1622">
        <f>VLOOKUP(B1622,Prekės!$A$2:$E$3000,5,FALSE)</f>
        <v>0</v>
      </c>
      <c r="J1622">
        <f t="shared" si="51"/>
        <v>0</v>
      </c>
      <c r="K1622">
        <f t="shared" si="52"/>
        <v>10.65</v>
      </c>
    </row>
    <row r="1623" spans="1:11">
      <c r="A1623" s="1">
        <f>Atask.AtsOp!A1202</f>
        <v>42487</v>
      </c>
      <c r="B1623" t="str">
        <f>Atask.AtsOp!E1202</f>
        <v>1240-0010</v>
      </c>
      <c r="C1623" t="str">
        <f>Atask.AtsOp!H1202</f>
        <v>Brendžio kvapioji medžiaga 01 340</v>
      </c>
      <c r="D1623" t="str">
        <f>Atask.AtsOp!N1202</f>
        <v>LPA</v>
      </c>
      <c r="E1623" t="str">
        <f>Atask.AtsOp!I1202</f>
        <v>Perkelti</v>
      </c>
      <c r="F1623">
        <f>Atask.AtsOp!M1202</f>
        <v>6.37</v>
      </c>
      <c r="G1623">
        <f>VLOOKUP(B1623,Prekės!$A$2:$E$3000,3,FALSE)</f>
        <v>299</v>
      </c>
      <c r="H1623">
        <f>VLOOKUP(B1623,Prekės!$A$2:$E$3000,4,FALSE)</f>
        <v>0</v>
      </c>
      <c r="I1623">
        <f>VLOOKUP(B1623,Prekės!$A$2:$E$3000,5,FALSE)</f>
        <v>0</v>
      </c>
      <c r="J1623">
        <f t="shared" si="51"/>
        <v>0</v>
      </c>
      <c r="K1623">
        <f t="shared" si="52"/>
        <v>6.37</v>
      </c>
    </row>
    <row r="1624" spans="1:11">
      <c r="A1624" s="1">
        <f>Atask.AtsOp!A1203</f>
        <v>42487</v>
      </c>
      <c r="B1624" t="str">
        <f>Atask.AtsOp!E1203</f>
        <v>1240-0010</v>
      </c>
      <c r="C1624" t="str">
        <f>Atask.AtsOp!H1203</f>
        <v>Brendžio kvapioji medžiaga 01 340</v>
      </c>
      <c r="D1624" t="str">
        <f>Atask.AtsOp!N1203</f>
        <v>LPA</v>
      </c>
      <c r="E1624" t="str">
        <f>Atask.AtsOp!I1203</f>
        <v>Gamybos eilutė</v>
      </c>
      <c r="F1624">
        <f>Atask.AtsOp!M1203</f>
        <v>-6.37</v>
      </c>
      <c r="G1624">
        <f>VLOOKUP(B1624,Prekės!$A$2:$E$3000,3,FALSE)</f>
        <v>299</v>
      </c>
      <c r="H1624">
        <f>VLOOKUP(B1624,Prekės!$A$2:$E$3000,4,FALSE)</f>
        <v>0</v>
      </c>
      <c r="I1624">
        <f>VLOOKUP(B1624,Prekės!$A$2:$E$3000,5,FALSE)</f>
        <v>0</v>
      </c>
      <c r="J1624">
        <f t="shared" si="51"/>
        <v>0</v>
      </c>
      <c r="K1624">
        <f t="shared" si="52"/>
        <v>-6.37</v>
      </c>
    </row>
    <row r="1625" spans="1:11">
      <c r="A1625" s="1">
        <f>Atask.AtsOp!A1204</f>
        <v>42487</v>
      </c>
      <c r="B1625" t="str">
        <f>Atask.AtsOp!E1204</f>
        <v>1240-0010</v>
      </c>
      <c r="C1625" t="str">
        <f>Atask.AtsOp!H1204</f>
        <v>Brendžio kvapioji medžiaga 01 340</v>
      </c>
      <c r="D1625" t="str">
        <f>Atask.AtsOp!N1204</f>
        <v>LPA</v>
      </c>
      <c r="E1625" t="str">
        <f>Atask.AtsOp!I1204</f>
        <v>Gamybos eilutė</v>
      </c>
      <c r="F1625">
        <f>Atask.AtsOp!M1204</f>
        <v>-10.65</v>
      </c>
      <c r="G1625">
        <f>VLOOKUP(B1625,Prekės!$A$2:$E$3000,3,FALSE)</f>
        <v>299</v>
      </c>
      <c r="H1625">
        <f>VLOOKUP(B1625,Prekės!$A$2:$E$3000,4,FALSE)</f>
        <v>0</v>
      </c>
      <c r="I1625">
        <f>VLOOKUP(B1625,Prekės!$A$2:$E$3000,5,FALSE)</f>
        <v>0</v>
      </c>
      <c r="J1625">
        <f t="shared" si="51"/>
        <v>0</v>
      </c>
      <c r="K1625">
        <f t="shared" si="52"/>
        <v>-10.65</v>
      </c>
    </row>
    <row r="1626" spans="1:11">
      <c r="A1626" s="1" t="e">
        <f>Atask.AtsOp!#REF!</f>
        <v>#REF!</v>
      </c>
      <c r="B1626" t="e">
        <f>Atask.AtsOp!#REF!</f>
        <v>#REF!</v>
      </c>
      <c r="C1626" t="e">
        <f>Atask.AtsOp!#REF!</f>
        <v>#REF!</v>
      </c>
      <c r="D1626" t="e">
        <f>Atask.AtsOp!#REF!</f>
        <v>#REF!</v>
      </c>
      <c r="E1626" t="e">
        <f>Atask.AtsOp!#REF!</f>
        <v>#REF!</v>
      </c>
      <c r="F1626" t="e">
        <f>Atask.AtsOp!#REF!</f>
        <v>#REF!</v>
      </c>
      <c r="G1626" t="e">
        <f>VLOOKUP(B1626,Prekės!$A$2:$E$3000,3,FALSE)</f>
        <v>#REF!</v>
      </c>
      <c r="H1626" t="e">
        <f>VLOOKUP(B1626,Prekės!$A$2:$E$3000,4,FALSE)</f>
        <v>#REF!</v>
      </c>
      <c r="I1626" t="e">
        <f>VLOOKUP(B1626,Prekės!$A$2:$E$3000,5,FALSE)</f>
        <v>#REF!</v>
      </c>
      <c r="J1626" t="e">
        <f t="shared" si="51"/>
        <v>#REF!</v>
      </c>
      <c r="K1626" t="e">
        <f t="shared" si="52"/>
        <v>#REF!</v>
      </c>
    </row>
    <row r="1627" spans="1:11">
      <c r="A1627" s="1">
        <f>Atask.AtsOp!A1205</f>
        <v>42474</v>
      </c>
      <c r="B1627" t="str">
        <f>Atask.AtsOp!E1205</f>
        <v>1240-0011</v>
      </c>
      <c r="C1627" t="str">
        <f>Atask.AtsOp!H1205</f>
        <v>Vyno kvapioji medžiaga 02554</v>
      </c>
      <c r="D1627" t="str">
        <f>Atask.AtsOp!N1205</f>
        <v>LPA</v>
      </c>
      <c r="E1627" t="str">
        <f>Atask.AtsOp!I1205</f>
        <v>Perkelti</v>
      </c>
      <c r="F1627">
        <f>Atask.AtsOp!M1205</f>
        <v>-6.92</v>
      </c>
      <c r="G1627">
        <f>VLOOKUP(B1627,Prekės!$A$2:$E$3000,3,FALSE)</f>
        <v>299</v>
      </c>
      <c r="H1627">
        <f>VLOOKUP(B1627,Prekės!$A$2:$E$3000,4,FALSE)</f>
        <v>0</v>
      </c>
      <c r="I1627">
        <f>VLOOKUP(B1627,Prekės!$A$2:$E$3000,5,FALSE)</f>
        <v>0</v>
      </c>
      <c r="J1627">
        <f t="shared" si="51"/>
        <v>0</v>
      </c>
      <c r="K1627">
        <f t="shared" si="52"/>
        <v>-6.92</v>
      </c>
    </row>
    <row r="1628" spans="1:11">
      <c r="A1628" s="1">
        <f>Atask.AtsOp!A1206</f>
        <v>42465</v>
      </c>
      <c r="B1628" t="str">
        <f>Atask.AtsOp!E1206</f>
        <v>1240-0011</v>
      </c>
      <c r="C1628" t="str">
        <f>Atask.AtsOp!H1206</f>
        <v>Vyno kvapioji medžiaga 02554</v>
      </c>
      <c r="D1628" t="str">
        <f>Atask.AtsOp!N1206</f>
        <v>LPA</v>
      </c>
      <c r="E1628" t="str">
        <f>Atask.AtsOp!I1206</f>
        <v>Pirkimo užsakymas</v>
      </c>
      <c r="F1628">
        <f>Atask.AtsOp!M1206</f>
        <v>13.83</v>
      </c>
      <c r="G1628">
        <f>VLOOKUP(B1628,Prekės!$A$2:$E$3000,3,FALSE)</f>
        <v>299</v>
      </c>
      <c r="H1628">
        <f>VLOOKUP(B1628,Prekės!$A$2:$E$3000,4,FALSE)</f>
        <v>0</v>
      </c>
      <c r="I1628">
        <f>VLOOKUP(B1628,Prekės!$A$2:$E$3000,5,FALSE)</f>
        <v>0</v>
      </c>
      <c r="J1628">
        <f t="shared" si="51"/>
        <v>0</v>
      </c>
      <c r="K1628">
        <f t="shared" si="52"/>
        <v>13.83</v>
      </c>
    </row>
    <row r="1629" spans="1:11">
      <c r="A1629" s="1">
        <f>Atask.AtsOp!A1207</f>
        <v>42466</v>
      </c>
      <c r="B1629" t="str">
        <f>Atask.AtsOp!E1207</f>
        <v>1240-0011</v>
      </c>
      <c r="C1629" t="str">
        <f>Atask.AtsOp!H1207</f>
        <v>Vyno kvapioji medžiaga 02554</v>
      </c>
      <c r="D1629" t="str">
        <f>Atask.AtsOp!N1207</f>
        <v>LPA</v>
      </c>
      <c r="E1629" t="str">
        <f>Atask.AtsOp!I1207</f>
        <v>Gamybos eilutė</v>
      </c>
      <c r="F1629">
        <f>Atask.AtsOp!M1207</f>
        <v>-2.12</v>
      </c>
      <c r="G1629">
        <f>VLOOKUP(B1629,Prekės!$A$2:$E$3000,3,FALSE)</f>
        <v>299</v>
      </c>
      <c r="H1629">
        <f>VLOOKUP(B1629,Prekės!$A$2:$E$3000,4,FALSE)</f>
        <v>0</v>
      </c>
      <c r="I1629">
        <f>VLOOKUP(B1629,Prekės!$A$2:$E$3000,5,FALSE)</f>
        <v>0</v>
      </c>
      <c r="J1629">
        <f t="shared" si="51"/>
        <v>0</v>
      </c>
      <c r="K1629">
        <f t="shared" si="52"/>
        <v>-2.12</v>
      </c>
    </row>
    <row r="1630" spans="1:11">
      <c r="A1630" s="1">
        <f>Atask.AtsOp!A1208</f>
        <v>42474</v>
      </c>
      <c r="B1630" t="str">
        <f>Atask.AtsOp!E1208</f>
        <v>1240-0011</v>
      </c>
      <c r="C1630" t="str">
        <f>Atask.AtsOp!H1208</f>
        <v>Vyno kvapioji medžiaga 02554</v>
      </c>
      <c r="D1630" t="str">
        <f>Atask.AtsOp!N1208</f>
        <v>LPA</v>
      </c>
      <c r="E1630" t="str">
        <f>Atask.AtsOp!I1208</f>
        <v>Perkelti</v>
      </c>
      <c r="F1630">
        <f>Atask.AtsOp!M1208</f>
        <v>6.92</v>
      </c>
      <c r="G1630">
        <f>VLOOKUP(B1630,Prekės!$A$2:$E$3000,3,FALSE)</f>
        <v>299</v>
      </c>
      <c r="H1630">
        <f>VLOOKUP(B1630,Prekės!$A$2:$E$3000,4,FALSE)</f>
        <v>0</v>
      </c>
      <c r="I1630">
        <f>VLOOKUP(B1630,Prekės!$A$2:$E$3000,5,FALSE)</f>
        <v>0</v>
      </c>
      <c r="J1630">
        <f t="shared" si="51"/>
        <v>0</v>
      </c>
      <c r="K1630">
        <f t="shared" si="52"/>
        <v>6.92</v>
      </c>
    </row>
    <row r="1631" spans="1:11">
      <c r="A1631" s="1">
        <f>Atask.AtsOp!A1209</f>
        <v>42466</v>
      </c>
      <c r="B1631" t="str">
        <f>Atask.AtsOp!E1209</f>
        <v>1240-0011</v>
      </c>
      <c r="C1631" t="str">
        <f>Atask.AtsOp!H1209</f>
        <v>Vyno kvapioji medžiaga 02554</v>
      </c>
      <c r="D1631" t="str">
        <f>Atask.AtsOp!N1209</f>
        <v>LPA</v>
      </c>
      <c r="E1631" t="str">
        <f>Atask.AtsOp!I1209</f>
        <v>Gamybos eilutė</v>
      </c>
      <c r="F1631">
        <f>Atask.AtsOp!M1209</f>
        <v>-1.01</v>
      </c>
      <c r="G1631">
        <f>VLOOKUP(B1631,Prekės!$A$2:$E$3000,3,FALSE)</f>
        <v>299</v>
      </c>
      <c r="H1631">
        <f>VLOOKUP(B1631,Prekės!$A$2:$E$3000,4,FALSE)</f>
        <v>0</v>
      </c>
      <c r="I1631">
        <f>VLOOKUP(B1631,Prekės!$A$2:$E$3000,5,FALSE)</f>
        <v>0</v>
      </c>
      <c r="J1631">
        <f t="shared" si="51"/>
        <v>0</v>
      </c>
      <c r="K1631">
        <f t="shared" si="52"/>
        <v>-1.01</v>
      </c>
    </row>
    <row r="1632" spans="1:11">
      <c r="A1632" s="1">
        <f>Atask.AtsOp!A1210</f>
        <v>42479</v>
      </c>
      <c r="B1632" t="str">
        <f>Atask.AtsOp!E1210</f>
        <v>1240-0011</v>
      </c>
      <c r="C1632" t="str">
        <f>Atask.AtsOp!H1210</f>
        <v>Vyno kvapioji medžiaga 02554</v>
      </c>
      <c r="D1632" t="str">
        <f>Atask.AtsOp!N1210</f>
        <v>LPA</v>
      </c>
      <c r="E1632" t="str">
        <f>Atask.AtsOp!I1210</f>
        <v>Gamybos eilutė</v>
      </c>
      <c r="F1632">
        <f>Atask.AtsOp!M1210</f>
        <v>-1.44</v>
      </c>
      <c r="G1632">
        <f>VLOOKUP(B1632,Prekės!$A$2:$E$3000,3,FALSE)</f>
        <v>299</v>
      </c>
      <c r="H1632">
        <f>VLOOKUP(B1632,Prekės!$A$2:$E$3000,4,FALSE)</f>
        <v>0</v>
      </c>
      <c r="I1632">
        <f>VLOOKUP(B1632,Prekės!$A$2:$E$3000,5,FALSE)</f>
        <v>0</v>
      </c>
      <c r="J1632">
        <f t="shared" si="51"/>
        <v>0</v>
      </c>
      <c r="K1632">
        <f t="shared" si="52"/>
        <v>-1.44</v>
      </c>
    </row>
    <row r="1633" spans="1:11">
      <c r="A1633" s="1">
        <f>Atask.AtsOp!A1211</f>
        <v>42480</v>
      </c>
      <c r="B1633" t="str">
        <f>Atask.AtsOp!E1211</f>
        <v>1240-0011</v>
      </c>
      <c r="C1633" t="str">
        <f>Atask.AtsOp!H1211</f>
        <v>Vyno kvapioji medžiaga 02554</v>
      </c>
      <c r="D1633" t="str">
        <f>Atask.AtsOp!N1211</f>
        <v>LPA</v>
      </c>
      <c r="E1633" t="str">
        <f>Atask.AtsOp!I1211</f>
        <v>Gamybos eilutė</v>
      </c>
      <c r="F1633">
        <f>Atask.AtsOp!M1211</f>
        <v>-1.36</v>
      </c>
      <c r="G1633">
        <f>VLOOKUP(B1633,Prekės!$A$2:$E$3000,3,FALSE)</f>
        <v>299</v>
      </c>
      <c r="H1633">
        <f>VLOOKUP(B1633,Prekės!$A$2:$E$3000,4,FALSE)</f>
        <v>0</v>
      </c>
      <c r="I1633">
        <f>VLOOKUP(B1633,Prekės!$A$2:$E$3000,5,FALSE)</f>
        <v>0</v>
      </c>
      <c r="J1633">
        <f t="shared" si="51"/>
        <v>0</v>
      </c>
      <c r="K1633">
        <f t="shared" si="52"/>
        <v>-1.36</v>
      </c>
    </row>
    <row r="1634" spans="1:11">
      <c r="A1634" s="1">
        <f>Atask.AtsOp!A1212</f>
        <v>42480</v>
      </c>
      <c r="B1634" t="str">
        <f>Atask.AtsOp!E1212</f>
        <v>1240-0011</v>
      </c>
      <c r="C1634" t="str">
        <f>Atask.AtsOp!H1212</f>
        <v>Vyno kvapioji medžiaga 02554</v>
      </c>
      <c r="D1634" t="str">
        <f>Atask.AtsOp!N1212</f>
        <v>LPA</v>
      </c>
      <c r="E1634" t="str">
        <f>Atask.AtsOp!I1212</f>
        <v>Gamybos eilutė</v>
      </c>
      <c r="F1634">
        <f>Atask.AtsOp!M1212</f>
        <v>-0.48</v>
      </c>
      <c r="G1634">
        <f>VLOOKUP(B1634,Prekės!$A$2:$E$3000,3,FALSE)</f>
        <v>299</v>
      </c>
      <c r="H1634">
        <f>VLOOKUP(B1634,Prekės!$A$2:$E$3000,4,FALSE)</f>
        <v>0</v>
      </c>
      <c r="I1634">
        <f>VLOOKUP(B1634,Prekės!$A$2:$E$3000,5,FALSE)</f>
        <v>0</v>
      </c>
      <c r="J1634">
        <f t="shared" ref="J1634:J1697" si="53">IF(G1634=110,F1634*H1634*I1634,IF(G1634&lt;280,F1634*H1634,F1634*H1634*(I1634/100)))</f>
        <v>0</v>
      </c>
      <c r="K1634">
        <f t="shared" ref="K1634:K1697" si="54">IF(EXACT(D1634,"But."),J1634,F1634)</f>
        <v>-0.48</v>
      </c>
    </row>
    <row r="1635" spans="1:11">
      <c r="A1635" s="1">
        <f>Atask.AtsOp!A1213</f>
        <v>42480</v>
      </c>
      <c r="B1635" t="str">
        <f>Atask.AtsOp!E1213</f>
        <v>1240-0011</v>
      </c>
      <c r="C1635" t="str">
        <f>Atask.AtsOp!H1213</f>
        <v>Vyno kvapioji medžiaga 02554</v>
      </c>
      <c r="D1635" t="str">
        <f>Atask.AtsOp!N1213</f>
        <v>LPA</v>
      </c>
      <c r="E1635" t="str">
        <f>Atask.AtsOp!I1213</f>
        <v>Gamybos eilutė</v>
      </c>
      <c r="F1635">
        <f>Atask.AtsOp!M1213</f>
        <v>-2.0499999999999998</v>
      </c>
      <c r="G1635">
        <f>VLOOKUP(B1635,Prekės!$A$2:$E$3000,3,FALSE)</f>
        <v>299</v>
      </c>
      <c r="H1635">
        <f>VLOOKUP(B1635,Prekės!$A$2:$E$3000,4,FALSE)</f>
        <v>0</v>
      </c>
      <c r="I1635">
        <f>VLOOKUP(B1635,Prekės!$A$2:$E$3000,5,FALSE)</f>
        <v>0</v>
      </c>
      <c r="J1635">
        <f t="shared" si="53"/>
        <v>0</v>
      </c>
      <c r="K1635">
        <f t="shared" si="54"/>
        <v>-2.0499999999999998</v>
      </c>
    </row>
    <row r="1636" spans="1:11">
      <c r="A1636" s="1">
        <f>Atask.AtsOp!A1214</f>
        <v>42479</v>
      </c>
      <c r="B1636" t="str">
        <f>Atask.AtsOp!E1214</f>
        <v>1240-0011</v>
      </c>
      <c r="C1636" t="str">
        <f>Atask.AtsOp!H1214</f>
        <v>Vyno kvapioji medžiaga 02554</v>
      </c>
      <c r="D1636" t="str">
        <f>Atask.AtsOp!N1214</f>
        <v>LPA</v>
      </c>
      <c r="E1636" t="str">
        <f>Atask.AtsOp!I1214</f>
        <v>Gamybos eilutė</v>
      </c>
      <c r="F1636">
        <f>Atask.AtsOp!M1214</f>
        <v>-2.91</v>
      </c>
      <c r="G1636">
        <f>VLOOKUP(B1636,Prekės!$A$2:$E$3000,3,FALSE)</f>
        <v>299</v>
      </c>
      <c r="H1636">
        <f>VLOOKUP(B1636,Prekės!$A$2:$E$3000,4,FALSE)</f>
        <v>0</v>
      </c>
      <c r="I1636">
        <f>VLOOKUP(B1636,Prekės!$A$2:$E$3000,5,FALSE)</f>
        <v>0</v>
      </c>
      <c r="J1636">
        <f t="shared" si="53"/>
        <v>0</v>
      </c>
      <c r="K1636">
        <f t="shared" si="54"/>
        <v>-2.91</v>
      </c>
    </row>
    <row r="1637" spans="1:11">
      <c r="A1637" s="1">
        <f>Atask.AtsOp!A1215</f>
        <v>42489</v>
      </c>
      <c r="B1637" t="str">
        <f>Atask.AtsOp!E1215</f>
        <v>1240-0011</v>
      </c>
      <c r="C1637" t="str">
        <f>Atask.AtsOp!H1215</f>
        <v>Vyno kvapioji medžiaga 02554</v>
      </c>
      <c r="D1637" t="str">
        <f>Atask.AtsOp!N1215</f>
        <v>LPA</v>
      </c>
      <c r="E1637" t="str">
        <f>Atask.AtsOp!I1215</f>
        <v>Gamybos eilutė</v>
      </c>
      <c r="F1637">
        <f>Atask.AtsOp!M1215</f>
        <v>-1.44</v>
      </c>
      <c r="G1637">
        <f>VLOOKUP(B1637,Prekės!$A$2:$E$3000,3,FALSE)</f>
        <v>299</v>
      </c>
      <c r="H1637">
        <f>VLOOKUP(B1637,Prekės!$A$2:$E$3000,4,FALSE)</f>
        <v>0</v>
      </c>
      <c r="I1637">
        <f>VLOOKUP(B1637,Prekės!$A$2:$E$3000,5,FALSE)</f>
        <v>0</v>
      </c>
      <c r="J1637">
        <f t="shared" si="53"/>
        <v>0</v>
      </c>
      <c r="K1637">
        <f t="shared" si="54"/>
        <v>-1.44</v>
      </c>
    </row>
    <row r="1638" spans="1:11">
      <c r="A1638" s="1">
        <f>Atask.AtsOp!A1216</f>
        <v>42485</v>
      </c>
      <c r="B1638" t="str">
        <f>Atask.AtsOp!E1216</f>
        <v>1240-0013</v>
      </c>
      <c r="C1638" t="str">
        <f>Atask.AtsOp!H1216</f>
        <v>Kadagių kvapioji medžiaga 31811600160011</v>
      </c>
      <c r="D1638" t="str">
        <f>Atask.AtsOp!N1216</f>
        <v>LPA</v>
      </c>
      <c r="E1638" t="str">
        <f>Atask.AtsOp!I1216</f>
        <v>Perkelti</v>
      </c>
      <c r="F1638">
        <f>Atask.AtsOp!M1216</f>
        <v>-7.78</v>
      </c>
      <c r="G1638">
        <f>VLOOKUP(B1638,Prekės!$A$2:$E$3000,3,FALSE)</f>
        <v>299</v>
      </c>
      <c r="H1638">
        <f>VLOOKUP(B1638,Prekės!$A$2:$E$3000,4,FALSE)</f>
        <v>0</v>
      </c>
      <c r="I1638">
        <f>VLOOKUP(B1638,Prekės!$A$2:$E$3000,5,FALSE)</f>
        <v>0</v>
      </c>
      <c r="J1638">
        <f t="shared" si="53"/>
        <v>0</v>
      </c>
      <c r="K1638">
        <f t="shared" si="54"/>
        <v>-7.78</v>
      </c>
    </row>
    <row r="1639" spans="1:11">
      <c r="A1639" s="1">
        <f>Atask.AtsOp!A1217</f>
        <v>42473</v>
      </c>
      <c r="B1639" t="str">
        <f>Atask.AtsOp!E1217</f>
        <v>1240-0013</v>
      </c>
      <c r="C1639" t="str">
        <f>Atask.AtsOp!H1217</f>
        <v>Kadagių kvapioji medžiaga 31811600160011</v>
      </c>
      <c r="D1639" t="str">
        <f>Atask.AtsOp!N1217</f>
        <v>LPA</v>
      </c>
      <c r="E1639" t="str">
        <f>Atask.AtsOp!I1217</f>
        <v>Pirkimo užsakymas</v>
      </c>
      <c r="F1639">
        <f>Atask.AtsOp!M1217</f>
        <v>23.84</v>
      </c>
      <c r="G1639">
        <f>VLOOKUP(B1639,Prekės!$A$2:$E$3000,3,FALSE)</f>
        <v>299</v>
      </c>
      <c r="H1639">
        <f>VLOOKUP(B1639,Prekės!$A$2:$E$3000,4,FALSE)</f>
        <v>0</v>
      </c>
      <c r="I1639">
        <f>VLOOKUP(B1639,Prekės!$A$2:$E$3000,5,FALSE)</f>
        <v>0</v>
      </c>
      <c r="J1639">
        <f t="shared" si="53"/>
        <v>0</v>
      </c>
      <c r="K1639">
        <f t="shared" si="54"/>
        <v>23.84</v>
      </c>
    </row>
    <row r="1640" spans="1:11">
      <c r="A1640" s="1">
        <f>Atask.AtsOp!A1218</f>
        <v>42466</v>
      </c>
      <c r="B1640" t="str">
        <f>Atask.AtsOp!E1218</f>
        <v>1240-0013</v>
      </c>
      <c r="C1640" t="str">
        <f>Atask.AtsOp!H1218</f>
        <v>Kadagių kvapioji medžiaga 31811600160011</v>
      </c>
      <c r="D1640" t="str">
        <f>Atask.AtsOp!N1218</f>
        <v>LPA</v>
      </c>
      <c r="E1640" t="str">
        <f>Atask.AtsOp!I1218</f>
        <v>Perkelti</v>
      </c>
      <c r="F1640">
        <f>Atask.AtsOp!M1218</f>
        <v>-7.78</v>
      </c>
      <c r="G1640">
        <f>VLOOKUP(B1640,Prekės!$A$2:$E$3000,3,FALSE)</f>
        <v>299</v>
      </c>
      <c r="H1640">
        <f>VLOOKUP(B1640,Prekės!$A$2:$E$3000,4,FALSE)</f>
        <v>0</v>
      </c>
      <c r="I1640">
        <f>VLOOKUP(B1640,Prekės!$A$2:$E$3000,5,FALSE)</f>
        <v>0</v>
      </c>
      <c r="J1640">
        <f t="shared" si="53"/>
        <v>0</v>
      </c>
      <c r="K1640">
        <f t="shared" si="54"/>
        <v>-7.78</v>
      </c>
    </row>
    <row r="1641" spans="1:11">
      <c r="A1641" s="1">
        <f>Atask.AtsOp!A1219</f>
        <v>42473</v>
      </c>
      <c r="B1641" t="str">
        <f>Atask.AtsOp!E1219</f>
        <v>1240-0013</v>
      </c>
      <c r="C1641" t="str">
        <f>Atask.AtsOp!H1219</f>
        <v>Kadagių kvapioji medžiaga 31811600160011</v>
      </c>
      <c r="D1641" t="str">
        <f>Atask.AtsOp!N1219</f>
        <v>LPA</v>
      </c>
      <c r="E1641" t="str">
        <f>Atask.AtsOp!I1219</f>
        <v>Gamybos eilutė</v>
      </c>
      <c r="F1641">
        <f>Atask.AtsOp!M1219</f>
        <v>-1.2</v>
      </c>
      <c r="G1641">
        <f>VLOOKUP(B1641,Prekės!$A$2:$E$3000,3,FALSE)</f>
        <v>299</v>
      </c>
      <c r="H1641">
        <f>VLOOKUP(B1641,Prekės!$A$2:$E$3000,4,FALSE)</f>
        <v>0</v>
      </c>
      <c r="I1641">
        <f>VLOOKUP(B1641,Prekės!$A$2:$E$3000,5,FALSE)</f>
        <v>0</v>
      </c>
      <c r="J1641">
        <f t="shared" si="53"/>
        <v>0</v>
      </c>
      <c r="K1641">
        <f t="shared" si="54"/>
        <v>-1.2</v>
      </c>
    </row>
    <row r="1642" spans="1:11">
      <c r="A1642" s="1">
        <f>Atask.AtsOp!A1220</f>
        <v>42473</v>
      </c>
      <c r="B1642" t="str">
        <f>Atask.AtsOp!E1220</f>
        <v>1240-0013</v>
      </c>
      <c r="C1642" t="str">
        <f>Atask.AtsOp!H1220</f>
        <v>Kadagių kvapioji medžiaga 31811600160011</v>
      </c>
      <c r="D1642" t="str">
        <f>Atask.AtsOp!N1220</f>
        <v>LPA</v>
      </c>
      <c r="E1642" t="str">
        <f>Atask.AtsOp!I1220</f>
        <v>Gamybos eilutė</v>
      </c>
      <c r="F1642">
        <f>Atask.AtsOp!M1220</f>
        <v>-0.96</v>
      </c>
      <c r="G1642">
        <f>VLOOKUP(B1642,Prekės!$A$2:$E$3000,3,FALSE)</f>
        <v>299</v>
      </c>
      <c r="H1642">
        <f>VLOOKUP(B1642,Prekės!$A$2:$E$3000,4,FALSE)</f>
        <v>0</v>
      </c>
      <c r="I1642">
        <f>VLOOKUP(B1642,Prekės!$A$2:$E$3000,5,FALSE)</f>
        <v>0</v>
      </c>
      <c r="J1642">
        <f t="shared" si="53"/>
        <v>0</v>
      </c>
      <c r="K1642">
        <f t="shared" si="54"/>
        <v>-0.96</v>
      </c>
    </row>
    <row r="1643" spans="1:11">
      <c r="A1643" s="1">
        <f>Atask.AtsOp!A1221</f>
        <v>42474</v>
      </c>
      <c r="B1643" t="str">
        <f>Atask.AtsOp!E1221</f>
        <v>1240-0013</v>
      </c>
      <c r="C1643" t="str">
        <f>Atask.AtsOp!H1221</f>
        <v>Kadagių kvapioji medžiaga 31811600160011</v>
      </c>
      <c r="D1643" t="str">
        <f>Atask.AtsOp!N1221</f>
        <v>LPA</v>
      </c>
      <c r="E1643" t="str">
        <f>Atask.AtsOp!I1221</f>
        <v>Gamybos eilutė</v>
      </c>
      <c r="F1643">
        <f>Atask.AtsOp!M1221</f>
        <v>-3.52</v>
      </c>
      <c r="G1643">
        <f>VLOOKUP(B1643,Prekės!$A$2:$E$3000,3,FALSE)</f>
        <v>299</v>
      </c>
      <c r="H1643">
        <f>VLOOKUP(B1643,Prekės!$A$2:$E$3000,4,FALSE)</f>
        <v>0</v>
      </c>
      <c r="I1643">
        <f>VLOOKUP(B1643,Prekės!$A$2:$E$3000,5,FALSE)</f>
        <v>0</v>
      </c>
      <c r="J1643">
        <f t="shared" si="53"/>
        <v>0</v>
      </c>
      <c r="K1643">
        <f t="shared" si="54"/>
        <v>-3.52</v>
      </c>
    </row>
    <row r="1644" spans="1:11">
      <c r="A1644" s="1">
        <f>Atask.AtsOp!A1222</f>
        <v>42466</v>
      </c>
      <c r="B1644" t="str">
        <f>Atask.AtsOp!E1222</f>
        <v>1240-0013</v>
      </c>
      <c r="C1644" t="str">
        <f>Atask.AtsOp!H1222</f>
        <v>Kadagių kvapioji medžiaga 31811600160011</v>
      </c>
      <c r="D1644" t="str">
        <f>Atask.AtsOp!N1222</f>
        <v>LPA</v>
      </c>
      <c r="E1644" t="str">
        <f>Atask.AtsOp!I1222</f>
        <v>Perkelti</v>
      </c>
      <c r="F1644">
        <f>Atask.AtsOp!M1222</f>
        <v>7.78</v>
      </c>
      <c r="G1644">
        <f>VLOOKUP(B1644,Prekės!$A$2:$E$3000,3,FALSE)</f>
        <v>299</v>
      </c>
      <c r="H1644">
        <f>VLOOKUP(B1644,Prekės!$A$2:$E$3000,4,FALSE)</f>
        <v>0</v>
      </c>
      <c r="I1644">
        <f>VLOOKUP(B1644,Prekės!$A$2:$E$3000,5,FALSE)</f>
        <v>0</v>
      </c>
      <c r="J1644">
        <f t="shared" si="53"/>
        <v>0</v>
      </c>
      <c r="K1644">
        <f t="shared" si="54"/>
        <v>7.78</v>
      </c>
    </row>
    <row r="1645" spans="1:11">
      <c r="A1645" s="1">
        <f>Atask.AtsOp!A1223</f>
        <v>42485</v>
      </c>
      <c r="B1645" t="str">
        <f>Atask.AtsOp!E1223</f>
        <v>1240-0013</v>
      </c>
      <c r="C1645" t="str">
        <f>Atask.AtsOp!H1223</f>
        <v>Kadagių kvapioji medžiaga 31811600160011</v>
      </c>
      <c r="D1645" t="str">
        <f>Atask.AtsOp!N1223</f>
        <v>LPA</v>
      </c>
      <c r="E1645" t="str">
        <f>Atask.AtsOp!I1223</f>
        <v>Perkelti</v>
      </c>
      <c r="F1645">
        <f>Atask.AtsOp!M1223</f>
        <v>7.78</v>
      </c>
      <c r="G1645">
        <f>VLOOKUP(B1645,Prekės!$A$2:$E$3000,3,FALSE)</f>
        <v>299</v>
      </c>
      <c r="H1645">
        <f>VLOOKUP(B1645,Prekės!$A$2:$E$3000,4,FALSE)</f>
        <v>0</v>
      </c>
      <c r="I1645">
        <f>VLOOKUP(B1645,Prekės!$A$2:$E$3000,5,FALSE)</f>
        <v>0</v>
      </c>
      <c r="J1645">
        <f t="shared" si="53"/>
        <v>0</v>
      </c>
      <c r="K1645">
        <f t="shared" si="54"/>
        <v>7.78</v>
      </c>
    </row>
    <row r="1646" spans="1:11">
      <c r="A1646" s="1">
        <f>Atask.AtsOp!A1224</f>
        <v>42489</v>
      </c>
      <c r="B1646" t="str">
        <f>Atask.AtsOp!E1224</f>
        <v>1240-0013</v>
      </c>
      <c r="C1646" t="str">
        <f>Atask.AtsOp!H1224</f>
        <v>Kadagių kvapioji medžiaga 31811600160011</v>
      </c>
      <c r="D1646" t="str">
        <f>Atask.AtsOp!N1224</f>
        <v>LPA</v>
      </c>
      <c r="E1646" t="str">
        <f>Atask.AtsOp!I1224</f>
        <v>Gamybos eilutė</v>
      </c>
      <c r="F1646">
        <f>Atask.AtsOp!M1224</f>
        <v>-3.11</v>
      </c>
      <c r="G1646">
        <f>VLOOKUP(B1646,Prekės!$A$2:$E$3000,3,FALSE)</f>
        <v>299</v>
      </c>
      <c r="H1646">
        <f>VLOOKUP(B1646,Prekės!$A$2:$E$3000,4,FALSE)</f>
        <v>0</v>
      </c>
      <c r="I1646">
        <f>VLOOKUP(B1646,Prekės!$A$2:$E$3000,5,FALSE)</f>
        <v>0</v>
      </c>
      <c r="J1646">
        <f t="shared" si="53"/>
        <v>0</v>
      </c>
      <c r="K1646">
        <f t="shared" si="54"/>
        <v>-3.11</v>
      </c>
    </row>
    <row r="1647" spans="1:11">
      <c r="A1647" s="1">
        <f>Atask.AtsOp!A1225</f>
        <v>42481</v>
      </c>
      <c r="B1647" t="str">
        <f>Atask.AtsOp!E1225</f>
        <v>1240-0014</v>
      </c>
      <c r="C1647" t="str">
        <f>Atask.AtsOp!H1225</f>
        <v>Toniko su chininu kv.medžiaga 31827800050000</v>
      </c>
      <c r="D1647" t="str">
        <f>Atask.AtsOp!N1225</f>
        <v>LPA</v>
      </c>
      <c r="E1647" t="str">
        <f>Atask.AtsOp!I1225</f>
        <v>Perkelti</v>
      </c>
      <c r="F1647">
        <f>Atask.AtsOp!M1225</f>
        <v>-10.17</v>
      </c>
      <c r="G1647">
        <f>VLOOKUP(B1647,Prekės!$A$2:$E$3000,3,FALSE)</f>
        <v>299</v>
      </c>
      <c r="H1647">
        <f>VLOOKUP(B1647,Prekės!$A$2:$E$3000,4,FALSE)</f>
        <v>0</v>
      </c>
      <c r="I1647">
        <f>VLOOKUP(B1647,Prekės!$A$2:$E$3000,5,FALSE)</f>
        <v>0</v>
      </c>
      <c r="J1647">
        <f t="shared" si="53"/>
        <v>0</v>
      </c>
      <c r="K1647">
        <f t="shared" si="54"/>
        <v>-10.17</v>
      </c>
    </row>
    <row r="1648" spans="1:11">
      <c r="A1648" s="1">
        <f>Atask.AtsOp!A1226</f>
        <v>42473</v>
      </c>
      <c r="B1648" t="str">
        <f>Atask.AtsOp!E1226</f>
        <v>1240-0014</v>
      </c>
      <c r="C1648" t="str">
        <f>Atask.AtsOp!H1226</f>
        <v>Toniko su chininu kv.medžiaga 31827800050000</v>
      </c>
      <c r="D1648" t="str">
        <f>Atask.AtsOp!N1226</f>
        <v>LPA</v>
      </c>
      <c r="E1648" t="str">
        <f>Atask.AtsOp!I1226</f>
        <v>Pirkimo užsakymas</v>
      </c>
      <c r="F1648">
        <f>Atask.AtsOp!M1226</f>
        <v>20.59</v>
      </c>
      <c r="G1648">
        <f>VLOOKUP(B1648,Prekės!$A$2:$E$3000,3,FALSE)</f>
        <v>299</v>
      </c>
      <c r="H1648">
        <f>VLOOKUP(B1648,Prekės!$A$2:$E$3000,4,FALSE)</f>
        <v>0</v>
      </c>
      <c r="I1648">
        <f>VLOOKUP(B1648,Prekės!$A$2:$E$3000,5,FALSE)</f>
        <v>0</v>
      </c>
      <c r="J1648">
        <f t="shared" si="53"/>
        <v>0</v>
      </c>
      <c r="K1648">
        <f t="shared" si="54"/>
        <v>20.59</v>
      </c>
    </row>
    <row r="1649" spans="1:11">
      <c r="A1649" s="1">
        <f>Atask.AtsOp!A1227</f>
        <v>42473</v>
      </c>
      <c r="B1649" t="str">
        <f>Atask.AtsOp!E1227</f>
        <v>1240-0014</v>
      </c>
      <c r="C1649" t="str">
        <f>Atask.AtsOp!H1227</f>
        <v>Toniko su chininu kv.medžiaga 31827800050000</v>
      </c>
      <c r="D1649" t="str">
        <f>Atask.AtsOp!N1227</f>
        <v>LPA</v>
      </c>
      <c r="E1649" t="str">
        <f>Atask.AtsOp!I1227</f>
        <v>Pirkimo užsakymas</v>
      </c>
      <c r="F1649">
        <f>Atask.AtsOp!M1227</f>
        <v>10.29</v>
      </c>
      <c r="G1649">
        <f>VLOOKUP(B1649,Prekės!$A$2:$E$3000,3,FALSE)</f>
        <v>299</v>
      </c>
      <c r="H1649">
        <f>VLOOKUP(B1649,Prekės!$A$2:$E$3000,4,FALSE)</f>
        <v>0</v>
      </c>
      <c r="I1649">
        <f>VLOOKUP(B1649,Prekės!$A$2:$E$3000,5,FALSE)</f>
        <v>0</v>
      </c>
      <c r="J1649">
        <f t="shared" si="53"/>
        <v>0</v>
      </c>
      <c r="K1649">
        <f t="shared" si="54"/>
        <v>10.29</v>
      </c>
    </row>
    <row r="1650" spans="1:11">
      <c r="A1650" s="1">
        <f>Atask.AtsOp!A1228</f>
        <v>42468</v>
      </c>
      <c r="B1650" t="str">
        <f>Atask.AtsOp!E1228</f>
        <v>1240-0014</v>
      </c>
      <c r="C1650" t="str">
        <f>Atask.AtsOp!H1228</f>
        <v>Toniko su chininu kv.medžiaga 31827800050000</v>
      </c>
      <c r="D1650" t="str">
        <f>Atask.AtsOp!N1228</f>
        <v>LPA</v>
      </c>
      <c r="E1650" t="str">
        <f>Atask.AtsOp!I1228</f>
        <v>Perkelti</v>
      </c>
      <c r="F1650">
        <f>Atask.AtsOp!M1228</f>
        <v>-10.29</v>
      </c>
      <c r="G1650">
        <f>VLOOKUP(B1650,Prekės!$A$2:$E$3000,3,FALSE)</f>
        <v>299</v>
      </c>
      <c r="H1650">
        <f>VLOOKUP(B1650,Prekės!$A$2:$E$3000,4,FALSE)</f>
        <v>0</v>
      </c>
      <c r="I1650">
        <f>VLOOKUP(B1650,Prekės!$A$2:$E$3000,5,FALSE)</f>
        <v>0</v>
      </c>
      <c r="J1650">
        <f t="shared" si="53"/>
        <v>0</v>
      </c>
      <c r="K1650">
        <f t="shared" si="54"/>
        <v>-10.29</v>
      </c>
    </row>
    <row r="1651" spans="1:11">
      <c r="A1651" s="1">
        <f>Atask.AtsOp!A1229</f>
        <v>42468</v>
      </c>
      <c r="B1651" t="str">
        <f>Atask.AtsOp!E1229</f>
        <v>1240-0014</v>
      </c>
      <c r="C1651" t="str">
        <f>Atask.AtsOp!H1229</f>
        <v>Toniko su chininu kv.medžiaga 31827800050000</v>
      </c>
      <c r="D1651" t="str">
        <f>Atask.AtsOp!N1229</f>
        <v>LPA</v>
      </c>
      <c r="E1651" t="str">
        <f>Atask.AtsOp!I1229</f>
        <v>Perkelti</v>
      </c>
      <c r="F1651">
        <f>Atask.AtsOp!M1229</f>
        <v>10.29</v>
      </c>
      <c r="G1651">
        <f>VLOOKUP(B1651,Prekės!$A$2:$E$3000,3,FALSE)</f>
        <v>299</v>
      </c>
      <c r="H1651">
        <f>VLOOKUP(B1651,Prekės!$A$2:$E$3000,4,FALSE)</f>
        <v>0</v>
      </c>
      <c r="I1651">
        <f>VLOOKUP(B1651,Prekės!$A$2:$E$3000,5,FALSE)</f>
        <v>0</v>
      </c>
      <c r="J1651">
        <f t="shared" si="53"/>
        <v>0</v>
      </c>
      <c r="K1651">
        <f t="shared" si="54"/>
        <v>10.29</v>
      </c>
    </row>
    <row r="1652" spans="1:11">
      <c r="A1652" s="1">
        <f>Atask.AtsOp!A1230</f>
        <v>42473</v>
      </c>
      <c r="B1652" t="str">
        <f>Atask.AtsOp!E1230</f>
        <v>1240-0014</v>
      </c>
      <c r="C1652" t="str">
        <f>Atask.AtsOp!H1230</f>
        <v>Toniko su chininu kv.medžiaga 31827800050000</v>
      </c>
      <c r="D1652" t="str">
        <f>Atask.AtsOp!N1230</f>
        <v>LPA</v>
      </c>
      <c r="E1652" t="str">
        <f>Atask.AtsOp!I1230</f>
        <v>Gamybos eilutė</v>
      </c>
      <c r="F1652">
        <f>Atask.AtsOp!M1230</f>
        <v>-4.2300000000000004</v>
      </c>
      <c r="G1652">
        <f>VLOOKUP(B1652,Prekės!$A$2:$E$3000,3,FALSE)</f>
        <v>299</v>
      </c>
      <c r="H1652">
        <f>VLOOKUP(B1652,Prekės!$A$2:$E$3000,4,FALSE)</f>
        <v>0</v>
      </c>
      <c r="I1652">
        <f>VLOOKUP(B1652,Prekės!$A$2:$E$3000,5,FALSE)</f>
        <v>0</v>
      </c>
      <c r="J1652">
        <f t="shared" si="53"/>
        <v>0</v>
      </c>
      <c r="K1652">
        <f t="shared" si="54"/>
        <v>-4.2300000000000004</v>
      </c>
    </row>
    <row r="1653" spans="1:11">
      <c r="A1653" s="1">
        <f>Atask.AtsOp!A1231</f>
        <v>42474</v>
      </c>
      <c r="B1653" t="str">
        <f>Atask.AtsOp!E1231</f>
        <v>1240-0014</v>
      </c>
      <c r="C1653" t="str">
        <f>Atask.AtsOp!H1231</f>
        <v>Toniko su chininu kv.medžiaga 31827800050000</v>
      </c>
      <c r="D1653" t="str">
        <f>Atask.AtsOp!N1231</f>
        <v>LPA</v>
      </c>
      <c r="E1653" t="str">
        <f>Atask.AtsOp!I1231</f>
        <v>Gamybos eilutė</v>
      </c>
      <c r="F1653">
        <f>Atask.AtsOp!M1231</f>
        <v>-3.96</v>
      </c>
      <c r="G1653">
        <f>VLOOKUP(B1653,Prekės!$A$2:$E$3000,3,FALSE)</f>
        <v>299</v>
      </c>
      <c r="H1653">
        <f>VLOOKUP(B1653,Prekės!$A$2:$E$3000,4,FALSE)</f>
        <v>0</v>
      </c>
      <c r="I1653">
        <f>VLOOKUP(B1653,Prekės!$A$2:$E$3000,5,FALSE)</f>
        <v>0</v>
      </c>
      <c r="J1653">
        <f t="shared" si="53"/>
        <v>0</v>
      </c>
      <c r="K1653">
        <f t="shared" si="54"/>
        <v>-3.96</v>
      </c>
    </row>
    <row r="1654" spans="1:11">
      <c r="A1654" s="1">
        <f>Atask.AtsOp!A1232</f>
        <v>42474</v>
      </c>
      <c r="B1654" t="str">
        <f>Atask.AtsOp!E1232</f>
        <v>1240-0014</v>
      </c>
      <c r="C1654" t="str">
        <f>Atask.AtsOp!H1232</f>
        <v>Toniko su chininu kv.medžiaga 31827800050000</v>
      </c>
      <c r="D1654" t="str">
        <f>Atask.AtsOp!N1232</f>
        <v>LPA</v>
      </c>
      <c r="E1654" t="str">
        <f>Atask.AtsOp!I1232</f>
        <v>Gamybos eilutė</v>
      </c>
      <c r="F1654">
        <f>Atask.AtsOp!M1232</f>
        <v>-0.69</v>
      </c>
      <c r="G1654">
        <f>VLOOKUP(B1654,Prekės!$A$2:$E$3000,3,FALSE)</f>
        <v>299</v>
      </c>
      <c r="H1654">
        <f>VLOOKUP(B1654,Prekės!$A$2:$E$3000,4,FALSE)</f>
        <v>0</v>
      </c>
      <c r="I1654">
        <f>VLOOKUP(B1654,Prekės!$A$2:$E$3000,5,FALSE)</f>
        <v>0</v>
      </c>
      <c r="J1654">
        <f t="shared" si="53"/>
        <v>0</v>
      </c>
      <c r="K1654">
        <f t="shared" si="54"/>
        <v>-0.69</v>
      </c>
    </row>
    <row r="1655" spans="1:11">
      <c r="A1655" s="1">
        <f>Atask.AtsOp!A1233</f>
        <v>42481</v>
      </c>
      <c r="B1655" t="str">
        <f>Atask.AtsOp!E1233</f>
        <v>1240-0014</v>
      </c>
      <c r="C1655" t="str">
        <f>Atask.AtsOp!H1233</f>
        <v>Toniko su chininu kv.medžiaga 31827800050000</v>
      </c>
      <c r="D1655" t="str">
        <f>Atask.AtsOp!N1233</f>
        <v>LPA</v>
      </c>
      <c r="E1655" t="str">
        <f>Atask.AtsOp!I1233</f>
        <v>Perkelti</v>
      </c>
      <c r="F1655">
        <f>Atask.AtsOp!M1233</f>
        <v>10.17</v>
      </c>
      <c r="G1655">
        <f>VLOOKUP(B1655,Prekės!$A$2:$E$3000,3,FALSE)</f>
        <v>299</v>
      </c>
      <c r="H1655">
        <f>VLOOKUP(B1655,Prekės!$A$2:$E$3000,4,FALSE)</f>
        <v>0</v>
      </c>
      <c r="I1655">
        <f>VLOOKUP(B1655,Prekės!$A$2:$E$3000,5,FALSE)</f>
        <v>0</v>
      </c>
      <c r="J1655">
        <f t="shared" si="53"/>
        <v>0</v>
      </c>
      <c r="K1655">
        <f t="shared" si="54"/>
        <v>10.17</v>
      </c>
    </row>
    <row r="1656" spans="1:11">
      <c r="A1656" s="1">
        <f>Atask.AtsOp!A1234</f>
        <v>42489</v>
      </c>
      <c r="B1656" t="str">
        <f>Atask.AtsOp!E1234</f>
        <v>1240-0014</v>
      </c>
      <c r="C1656" t="str">
        <f>Atask.AtsOp!H1234</f>
        <v>Toniko su chininu kv.medžiaga 31827800050000</v>
      </c>
      <c r="D1656" t="str">
        <f>Atask.AtsOp!N1234</f>
        <v>LPA</v>
      </c>
      <c r="E1656" t="str">
        <f>Atask.AtsOp!I1234</f>
        <v>Gamybos eilutė</v>
      </c>
      <c r="F1656">
        <f>Atask.AtsOp!M1234</f>
        <v>-1.37</v>
      </c>
      <c r="G1656">
        <f>VLOOKUP(B1656,Prekės!$A$2:$E$3000,3,FALSE)</f>
        <v>299</v>
      </c>
      <c r="H1656">
        <f>VLOOKUP(B1656,Prekės!$A$2:$E$3000,4,FALSE)</f>
        <v>0</v>
      </c>
      <c r="I1656">
        <f>VLOOKUP(B1656,Prekės!$A$2:$E$3000,5,FALSE)</f>
        <v>0</v>
      </c>
      <c r="J1656">
        <f t="shared" si="53"/>
        <v>0</v>
      </c>
      <c r="K1656">
        <f t="shared" si="54"/>
        <v>-1.37</v>
      </c>
    </row>
    <row r="1657" spans="1:11">
      <c r="A1657" s="1">
        <f>Atask.AtsOp!A1235</f>
        <v>42489</v>
      </c>
      <c r="B1657" t="str">
        <f>Atask.AtsOp!E1235</f>
        <v>1240-0014</v>
      </c>
      <c r="C1657" t="str">
        <f>Atask.AtsOp!H1235</f>
        <v>Toniko su chininu kv.medžiaga 31827800050000</v>
      </c>
      <c r="D1657" t="str">
        <f>Atask.AtsOp!N1235</f>
        <v>LPA</v>
      </c>
      <c r="E1657" t="str">
        <f>Atask.AtsOp!I1235</f>
        <v>Gamybos eilutė</v>
      </c>
      <c r="F1657">
        <f>Atask.AtsOp!M1235</f>
        <v>-6.33</v>
      </c>
      <c r="G1657">
        <f>VLOOKUP(B1657,Prekės!$A$2:$E$3000,3,FALSE)</f>
        <v>299</v>
      </c>
      <c r="H1657">
        <f>VLOOKUP(B1657,Prekės!$A$2:$E$3000,4,FALSE)</f>
        <v>0</v>
      </c>
      <c r="I1657">
        <f>VLOOKUP(B1657,Prekės!$A$2:$E$3000,5,FALSE)</f>
        <v>0</v>
      </c>
      <c r="J1657">
        <f t="shared" si="53"/>
        <v>0</v>
      </c>
      <c r="K1657">
        <f t="shared" si="54"/>
        <v>-6.33</v>
      </c>
    </row>
    <row r="1658" spans="1:11">
      <c r="A1658" s="1">
        <f>Atask.AtsOp!A1236</f>
        <v>42466</v>
      </c>
      <c r="B1658" t="str">
        <f>Atask.AtsOp!E1236</f>
        <v>1240-0015</v>
      </c>
      <c r="C1658" t="str">
        <f>Atask.AtsOp!H1236</f>
        <v>Romo kvapioji medžiaga   02 365</v>
      </c>
      <c r="D1658" t="str">
        <f>Atask.AtsOp!N1236</f>
        <v>LPA</v>
      </c>
      <c r="E1658" t="str">
        <f>Atask.AtsOp!I1236</f>
        <v>Perkelti</v>
      </c>
      <c r="F1658">
        <f>Atask.AtsOp!M1236</f>
        <v>-4.13</v>
      </c>
      <c r="G1658">
        <f>VLOOKUP(B1658,Prekės!$A$2:$E$3000,3,FALSE)</f>
        <v>299</v>
      </c>
      <c r="H1658">
        <f>VLOOKUP(B1658,Prekės!$A$2:$E$3000,4,FALSE)</f>
        <v>0</v>
      </c>
      <c r="I1658">
        <f>VLOOKUP(B1658,Prekės!$A$2:$E$3000,5,FALSE)</f>
        <v>0</v>
      </c>
      <c r="J1658">
        <f t="shared" si="53"/>
        <v>0</v>
      </c>
      <c r="K1658">
        <f t="shared" si="54"/>
        <v>-4.13</v>
      </c>
    </row>
    <row r="1659" spans="1:11">
      <c r="A1659" s="1">
        <f>Atask.AtsOp!A1237</f>
        <v>42473</v>
      </c>
      <c r="B1659" t="str">
        <f>Atask.AtsOp!E1237</f>
        <v>1240-0015</v>
      </c>
      <c r="C1659" t="str">
        <f>Atask.AtsOp!H1237</f>
        <v>Romo kvapioji medžiaga   02 365</v>
      </c>
      <c r="D1659" t="str">
        <f>Atask.AtsOp!N1237</f>
        <v>LPA</v>
      </c>
      <c r="E1659" t="str">
        <f>Atask.AtsOp!I1237</f>
        <v>Pirkimo užsakymas</v>
      </c>
      <c r="F1659">
        <f>Atask.AtsOp!M1237</f>
        <v>8.0299999999999994</v>
      </c>
      <c r="G1659">
        <f>VLOOKUP(B1659,Prekės!$A$2:$E$3000,3,FALSE)</f>
        <v>299</v>
      </c>
      <c r="H1659">
        <f>VLOOKUP(B1659,Prekės!$A$2:$E$3000,4,FALSE)</f>
        <v>0</v>
      </c>
      <c r="I1659">
        <f>VLOOKUP(B1659,Prekės!$A$2:$E$3000,5,FALSE)</f>
        <v>0</v>
      </c>
      <c r="J1659">
        <f t="shared" si="53"/>
        <v>0</v>
      </c>
      <c r="K1659">
        <f t="shared" si="54"/>
        <v>8.0299999999999994</v>
      </c>
    </row>
    <row r="1660" spans="1:11">
      <c r="A1660" s="1">
        <f>Atask.AtsOp!A1238</f>
        <v>42478</v>
      </c>
      <c r="B1660" t="str">
        <f>Atask.AtsOp!E1238</f>
        <v>1240-0015</v>
      </c>
      <c r="C1660" t="str">
        <f>Atask.AtsOp!H1238</f>
        <v>Romo kvapioji medžiaga   02 365</v>
      </c>
      <c r="D1660" t="str">
        <f>Atask.AtsOp!N1238</f>
        <v>LPA</v>
      </c>
      <c r="E1660" t="str">
        <f>Atask.AtsOp!I1238</f>
        <v>Gamybos eilutė</v>
      </c>
      <c r="F1660">
        <f>Atask.AtsOp!M1238</f>
        <v>-1.47</v>
      </c>
      <c r="G1660">
        <f>VLOOKUP(B1660,Prekės!$A$2:$E$3000,3,FALSE)</f>
        <v>299</v>
      </c>
      <c r="H1660">
        <f>VLOOKUP(B1660,Prekės!$A$2:$E$3000,4,FALSE)</f>
        <v>0</v>
      </c>
      <c r="I1660">
        <f>VLOOKUP(B1660,Prekės!$A$2:$E$3000,5,FALSE)</f>
        <v>0</v>
      </c>
      <c r="J1660">
        <f t="shared" si="53"/>
        <v>0</v>
      </c>
      <c r="K1660">
        <f t="shared" si="54"/>
        <v>-1.47</v>
      </c>
    </row>
    <row r="1661" spans="1:11">
      <c r="A1661" s="1">
        <f>Atask.AtsOp!A1239</f>
        <v>42474</v>
      </c>
      <c r="B1661" t="str">
        <f>Atask.AtsOp!E1239</f>
        <v>1240-0015</v>
      </c>
      <c r="C1661" t="str">
        <f>Atask.AtsOp!H1239</f>
        <v>Romo kvapioji medžiaga   02 365</v>
      </c>
      <c r="D1661" t="str">
        <f>Atask.AtsOp!N1239</f>
        <v>LPA</v>
      </c>
      <c r="E1661" t="str">
        <f>Atask.AtsOp!I1239</f>
        <v>Gamybos eilutė</v>
      </c>
      <c r="F1661">
        <f>Atask.AtsOp!M1239</f>
        <v>-1.9</v>
      </c>
      <c r="G1661">
        <f>VLOOKUP(B1661,Prekės!$A$2:$E$3000,3,FALSE)</f>
        <v>299</v>
      </c>
      <c r="H1661">
        <f>VLOOKUP(B1661,Prekės!$A$2:$E$3000,4,FALSE)</f>
        <v>0</v>
      </c>
      <c r="I1661">
        <f>VLOOKUP(B1661,Prekės!$A$2:$E$3000,5,FALSE)</f>
        <v>0</v>
      </c>
      <c r="J1661">
        <f t="shared" si="53"/>
        <v>0</v>
      </c>
      <c r="K1661">
        <f t="shared" si="54"/>
        <v>-1.9</v>
      </c>
    </row>
    <row r="1662" spans="1:11">
      <c r="A1662" s="1">
        <f>Atask.AtsOp!A1240</f>
        <v>42466</v>
      </c>
      <c r="B1662" t="str">
        <f>Atask.AtsOp!E1240</f>
        <v>1240-0015</v>
      </c>
      <c r="C1662" t="str">
        <f>Atask.AtsOp!H1240</f>
        <v>Romo kvapioji medžiaga   02 365</v>
      </c>
      <c r="D1662" t="str">
        <f>Atask.AtsOp!N1240</f>
        <v>LPA</v>
      </c>
      <c r="E1662" t="str">
        <f>Atask.AtsOp!I1240</f>
        <v>Perkelti</v>
      </c>
      <c r="F1662">
        <f>Atask.AtsOp!M1240</f>
        <v>4.13</v>
      </c>
      <c r="G1662">
        <f>VLOOKUP(B1662,Prekės!$A$2:$E$3000,3,FALSE)</f>
        <v>299</v>
      </c>
      <c r="H1662">
        <f>VLOOKUP(B1662,Prekės!$A$2:$E$3000,4,FALSE)</f>
        <v>0</v>
      </c>
      <c r="I1662">
        <f>VLOOKUP(B1662,Prekės!$A$2:$E$3000,5,FALSE)</f>
        <v>0</v>
      </c>
      <c r="J1662">
        <f t="shared" si="53"/>
        <v>0</v>
      </c>
      <c r="K1662">
        <f t="shared" si="54"/>
        <v>4.13</v>
      </c>
    </row>
    <row r="1663" spans="1:11">
      <c r="A1663" s="1">
        <f>Atask.AtsOp!A1241</f>
        <v>42474</v>
      </c>
      <c r="B1663" t="str">
        <f>Atask.AtsOp!E1241</f>
        <v>1240-0015</v>
      </c>
      <c r="C1663" t="str">
        <f>Atask.AtsOp!H1241</f>
        <v>Romo kvapioji medžiaga   02 365</v>
      </c>
      <c r="D1663" t="str">
        <f>Atask.AtsOp!N1241</f>
        <v>LPA</v>
      </c>
      <c r="E1663" t="str">
        <f>Atask.AtsOp!I1241</f>
        <v>Gamybos eilutė</v>
      </c>
      <c r="F1663">
        <f>Atask.AtsOp!M1241</f>
        <v>-0.53</v>
      </c>
      <c r="G1663">
        <f>VLOOKUP(B1663,Prekės!$A$2:$E$3000,3,FALSE)</f>
        <v>299</v>
      </c>
      <c r="H1663">
        <f>VLOOKUP(B1663,Prekės!$A$2:$E$3000,4,FALSE)</f>
        <v>0</v>
      </c>
      <c r="I1663">
        <f>VLOOKUP(B1663,Prekės!$A$2:$E$3000,5,FALSE)</f>
        <v>0</v>
      </c>
      <c r="J1663">
        <f t="shared" si="53"/>
        <v>0</v>
      </c>
      <c r="K1663">
        <f t="shared" si="54"/>
        <v>-0.53</v>
      </c>
    </row>
    <row r="1664" spans="1:11">
      <c r="A1664" s="1">
        <f>Atask.AtsOp!A1242</f>
        <v>42472</v>
      </c>
      <c r="B1664" t="str">
        <f>Atask.AtsOp!E1242</f>
        <v>1240-0017</v>
      </c>
      <c r="C1664" t="str">
        <f>Atask.AtsOp!H1242</f>
        <v>Muskatinės vynuogės kvapioji medžiaga 318238001500</v>
      </c>
      <c r="D1664" t="str">
        <f>Atask.AtsOp!N1242</f>
        <v>LPA</v>
      </c>
      <c r="E1664" t="str">
        <f>Atask.AtsOp!I1242</f>
        <v>Gamybos eilutė</v>
      </c>
      <c r="F1664">
        <f>Atask.AtsOp!M1242</f>
        <v>-1.63</v>
      </c>
      <c r="G1664">
        <f>VLOOKUP(B1664,Prekės!$A$2:$E$3000,3,FALSE)</f>
        <v>299</v>
      </c>
      <c r="H1664">
        <f>VLOOKUP(B1664,Prekės!$A$2:$E$3000,4,FALSE)</f>
        <v>0</v>
      </c>
      <c r="I1664">
        <f>VLOOKUP(B1664,Prekės!$A$2:$E$3000,5,FALSE)</f>
        <v>0</v>
      </c>
      <c r="J1664">
        <f t="shared" si="53"/>
        <v>0</v>
      </c>
      <c r="K1664">
        <f t="shared" si="54"/>
        <v>-1.63</v>
      </c>
    </row>
    <row r="1665" spans="1:11">
      <c r="A1665" s="1">
        <f>Atask.AtsOp!A1243</f>
        <v>42481</v>
      </c>
      <c r="B1665" t="str">
        <f>Atask.AtsOp!E1243</f>
        <v>1240-0018</v>
      </c>
      <c r="C1665" t="str">
        <f>Atask.AtsOp!H1243</f>
        <v>Tekilos kvapioji medžiaga 3182000754001150</v>
      </c>
      <c r="D1665" t="str">
        <f>Atask.AtsOp!N1243</f>
        <v>LPA</v>
      </c>
      <c r="E1665" t="str">
        <f>Atask.AtsOp!I1243</f>
        <v>Gamybos eilutė</v>
      </c>
      <c r="F1665">
        <f>Atask.AtsOp!M1243</f>
        <v>-0.79</v>
      </c>
      <c r="G1665">
        <f>VLOOKUP(B1665,Prekės!$A$2:$E$3000,3,FALSE)</f>
        <v>299</v>
      </c>
      <c r="H1665">
        <f>VLOOKUP(B1665,Prekės!$A$2:$E$3000,4,FALSE)</f>
        <v>0</v>
      </c>
      <c r="I1665">
        <f>VLOOKUP(B1665,Prekės!$A$2:$E$3000,5,FALSE)</f>
        <v>0</v>
      </c>
      <c r="J1665">
        <f t="shared" si="53"/>
        <v>0</v>
      </c>
      <c r="K1665">
        <f t="shared" si="54"/>
        <v>-0.79</v>
      </c>
    </row>
    <row r="1666" spans="1:11">
      <c r="A1666" s="1">
        <f>Atask.AtsOp!A1244</f>
        <v>42466</v>
      </c>
      <c r="B1666" t="str">
        <f>Atask.AtsOp!E1244</f>
        <v>1240-0021</v>
      </c>
      <c r="C1666" t="str">
        <f>Atask.AtsOp!H1244</f>
        <v>Žolelių  kvapioji medžiaga 831505</v>
      </c>
      <c r="D1666" t="str">
        <f>Atask.AtsOp!N1244</f>
        <v>LPA</v>
      </c>
      <c r="E1666" t="str">
        <f>Atask.AtsOp!I1244</f>
        <v>Gamybos eilutė</v>
      </c>
      <c r="F1666">
        <f>Atask.AtsOp!M1244</f>
        <v>-3.7</v>
      </c>
      <c r="G1666">
        <f>VLOOKUP(B1666,Prekės!$A$2:$E$3000,3,FALSE)</f>
        <v>299</v>
      </c>
      <c r="H1666">
        <f>VLOOKUP(B1666,Prekės!$A$2:$E$3000,4,FALSE)</f>
        <v>0</v>
      </c>
      <c r="I1666">
        <f>VLOOKUP(B1666,Prekės!$A$2:$E$3000,5,FALSE)</f>
        <v>0</v>
      </c>
      <c r="J1666">
        <f t="shared" si="53"/>
        <v>0</v>
      </c>
      <c r="K1666">
        <f t="shared" si="54"/>
        <v>-3.7</v>
      </c>
    </row>
    <row r="1667" spans="1:11">
      <c r="A1667" s="1">
        <f>Atask.AtsOp!A1245</f>
        <v>42487</v>
      </c>
      <c r="B1667" t="str">
        <f>Atask.AtsOp!E1245</f>
        <v>1240-0021</v>
      </c>
      <c r="C1667" t="str">
        <f>Atask.AtsOp!H1245</f>
        <v>Žolelių  kvapioji medžiaga 831505</v>
      </c>
      <c r="D1667" t="str">
        <f>Atask.AtsOp!N1245</f>
        <v>LPA</v>
      </c>
      <c r="E1667" t="str">
        <f>Atask.AtsOp!I1245</f>
        <v>Gamybos eilutė</v>
      </c>
      <c r="F1667">
        <f>Atask.AtsOp!M1245</f>
        <v>-3.45</v>
      </c>
      <c r="G1667">
        <f>VLOOKUP(B1667,Prekės!$A$2:$E$3000,3,FALSE)</f>
        <v>299</v>
      </c>
      <c r="H1667">
        <f>VLOOKUP(B1667,Prekės!$A$2:$E$3000,4,FALSE)</f>
        <v>0</v>
      </c>
      <c r="I1667">
        <f>VLOOKUP(B1667,Prekės!$A$2:$E$3000,5,FALSE)</f>
        <v>0</v>
      </c>
      <c r="J1667">
        <f t="shared" si="53"/>
        <v>0</v>
      </c>
      <c r="K1667">
        <f t="shared" si="54"/>
        <v>-3.45</v>
      </c>
    </row>
    <row r="1668" spans="1:11">
      <c r="A1668" s="1">
        <f>Atask.AtsOp!A1246</f>
        <v>42487</v>
      </c>
      <c r="B1668" t="str">
        <f>Atask.AtsOp!E1246</f>
        <v>1240-0022</v>
      </c>
      <c r="C1668" t="str">
        <f>Atask.AtsOp!H1246</f>
        <v>Braškių kvapioji medžiaga 31825007710011</v>
      </c>
      <c r="D1668" t="str">
        <f>Atask.AtsOp!N1246</f>
        <v>LPA</v>
      </c>
      <c r="E1668" t="str">
        <f>Atask.AtsOp!I1246</f>
        <v>Gamybos eilutė</v>
      </c>
      <c r="F1668">
        <f>Atask.AtsOp!M1246</f>
        <v>-1.44</v>
      </c>
      <c r="G1668">
        <f>VLOOKUP(B1668,Prekės!$A$2:$E$3000,3,FALSE)</f>
        <v>299</v>
      </c>
      <c r="H1668">
        <f>VLOOKUP(B1668,Prekės!$A$2:$E$3000,4,FALSE)</f>
        <v>0</v>
      </c>
      <c r="I1668">
        <f>VLOOKUP(B1668,Prekės!$A$2:$E$3000,5,FALSE)</f>
        <v>0</v>
      </c>
      <c r="J1668">
        <f t="shared" si="53"/>
        <v>0</v>
      </c>
      <c r="K1668">
        <f t="shared" si="54"/>
        <v>-1.44</v>
      </c>
    </row>
    <row r="1669" spans="1:11">
      <c r="A1669" s="1">
        <f>Atask.AtsOp!A1247</f>
        <v>42481</v>
      </c>
      <c r="B1669" t="str">
        <f>Atask.AtsOp!E1247</f>
        <v>1240-0023</v>
      </c>
      <c r="C1669" t="str">
        <f>Atask.AtsOp!H1247</f>
        <v>Kriaušių kvapioji  medžiaga 31821000120011</v>
      </c>
      <c r="D1669" t="str">
        <f>Atask.AtsOp!N1247</f>
        <v>LPA</v>
      </c>
      <c r="E1669" t="str">
        <f>Atask.AtsOp!I1247</f>
        <v>Perkelti</v>
      </c>
      <c r="F1669">
        <f>Atask.AtsOp!M1247</f>
        <v>-6.27</v>
      </c>
      <c r="G1669">
        <f>VLOOKUP(B1669,Prekės!$A$2:$E$3000,3,FALSE)</f>
        <v>299</v>
      </c>
      <c r="H1669">
        <f>VLOOKUP(B1669,Prekės!$A$2:$E$3000,4,FALSE)</f>
        <v>0</v>
      </c>
      <c r="I1669">
        <f>VLOOKUP(B1669,Prekės!$A$2:$E$3000,5,FALSE)</f>
        <v>0</v>
      </c>
      <c r="J1669">
        <f t="shared" si="53"/>
        <v>0</v>
      </c>
      <c r="K1669">
        <f t="shared" si="54"/>
        <v>-6.27</v>
      </c>
    </row>
    <row r="1670" spans="1:11">
      <c r="A1670" s="1">
        <f>Atask.AtsOp!A1248</f>
        <v>42481</v>
      </c>
      <c r="B1670" t="str">
        <f>Atask.AtsOp!E1248</f>
        <v>1240-0023</v>
      </c>
      <c r="C1670" t="str">
        <f>Atask.AtsOp!H1248</f>
        <v>Kriaušių kvapioji  medžiaga 31821000120011</v>
      </c>
      <c r="D1670" t="str">
        <f>Atask.AtsOp!N1248</f>
        <v>LPA</v>
      </c>
      <c r="E1670" t="str">
        <f>Atask.AtsOp!I1248</f>
        <v>Perkelti</v>
      </c>
      <c r="F1670">
        <f>Atask.AtsOp!M1248</f>
        <v>6.27</v>
      </c>
      <c r="G1670">
        <f>VLOOKUP(B1670,Prekės!$A$2:$E$3000,3,FALSE)</f>
        <v>299</v>
      </c>
      <c r="H1670">
        <f>VLOOKUP(B1670,Prekės!$A$2:$E$3000,4,FALSE)</f>
        <v>0</v>
      </c>
      <c r="I1670">
        <f>VLOOKUP(B1670,Prekės!$A$2:$E$3000,5,FALSE)</f>
        <v>0</v>
      </c>
      <c r="J1670">
        <f t="shared" si="53"/>
        <v>0</v>
      </c>
      <c r="K1670">
        <f t="shared" si="54"/>
        <v>6.27</v>
      </c>
    </row>
    <row r="1671" spans="1:11">
      <c r="A1671" s="1">
        <f>Atask.AtsOp!A1249</f>
        <v>42489</v>
      </c>
      <c r="B1671" t="str">
        <f>Atask.AtsOp!E1249</f>
        <v>1240-0023</v>
      </c>
      <c r="C1671" t="str">
        <f>Atask.AtsOp!H1249</f>
        <v>Kriaušių kvapioji  medžiaga 31821000120011</v>
      </c>
      <c r="D1671" t="str">
        <f>Atask.AtsOp!N1249</f>
        <v>LPA</v>
      </c>
      <c r="E1671" t="str">
        <f>Atask.AtsOp!I1249</f>
        <v>Gamybos eilutė</v>
      </c>
      <c r="F1671">
        <f>Atask.AtsOp!M1249</f>
        <v>-4.47</v>
      </c>
      <c r="G1671">
        <f>VLOOKUP(B1671,Prekės!$A$2:$E$3000,3,FALSE)</f>
        <v>299</v>
      </c>
      <c r="H1671">
        <f>VLOOKUP(B1671,Prekės!$A$2:$E$3000,4,FALSE)</f>
        <v>0</v>
      </c>
      <c r="I1671">
        <f>VLOOKUP(B1671,Prekės!$A$2:$E$3000,5,FALSE)</f>
        <v>0</v>
      </c>
      <c r="J1671">
        <f t="shared" si="53"/>
        <v>0</v>
      </c>
      <c r="K1671">
        <f t="shared" si="54"/>
        <v>-4.47</v>
      </c>
    </row>
    <row r="1672" spans="1:11">
      <c r="A1672" s="1">
        <f>Atask.AtsOp!A1250</f>
        <v>42474</v>
      </c>
      <c r="B1672" t="str">
        <f>Atask.AtsOp!E1250</f>
        <v>1240-0062</v>
      </c>
      <c r="C1672" t="str">
        <f>Atask.AtsOp!H1250</f>
        <v>Mojito kvapioji medžiaga 31830005150011</v>
      </c>
      <c r="D1672" t="str">
        <f>Atask.AtsOp!N1250</f>
        <v>LPA</v>
      </c>
      <c r="E1672" t="str">
        <f>Atask.AtsOp!I1250</f>
        <v>Perkelti</v>
      </c>
      <c r="F1672">
        <f>Atask.AtsOp!M1250</f>
        <v>-11.71</v>
      </c>
      <c r="G1672">
        <f>VLOOKUP(B1672,Prekės!$A$2:$E$3000,3,FALSE)</f>
        <v>299</v>
      </c>
      <c r="H1672">
        <f>VLOOKUP(B1672,Prekės!$A$2:$E$3000,4,FALSE)</f>
        <v>0</v>
      </c>
      <c r="I1672">
        <f>VLOOKUP(B1672,Prekės!$A$2:$E$3000,5,FALSE)</f>
        <v>0</v>
      </c>
      <c r="J1672">
        <f t="shared" si="53"/>
        <v>0</v>
      </c>
      <c r="K1672">
        <f t="shared" si="54"/>
        <v>-11.71</v>
      </c>
    </row>
    <row r="1673" spans="1:11">
      <c r="A1673" s="1">
        <f>Atask.AtsOp!A1251</f>
        <v>42473</v>
      </c>
      <c r="B1673" t="str">
        <f>Atask.AtsOp!E1251</f>
        <v>1240-0062</v>
      </c>
      <c r="C1673" t="str">
        <f>Atask.AtsOp!H1251</f>
        <v>Mojito kvapioji medžiaga 31830005150011</v>
      </c>
      <c r="D1673" t="str">
        <f>Atask.AtsOp!N1251</f>
        <v>LPA</v>
      </c>
      <c r="E1673" t="str">
        <f>Atask.AtsOp!I1251</f>
        <v>Pirkimo užsakymas</v>
      </c>
      <c r="F1673">
        <f>Atask.AtsOp!M1251</f>
        <v>23.42</v>
      </c>
      <c r="G1673">
        <f>VLOOKUP(B1673,Prekės!$A$2:$E$3000,3,FALSE)</f>
        <v>299</v>
      </c>
      <c r="H1673">
        <f>VLOOKUP(B1673,Prekės!$A$2:$E$3000,4,FALSE)</f>
        <v>0</v>
      </c>
      <c r="I1673">
        <f>VLOOKUP(B1673,Prekės!$A$2:$E$3000,5,FALSE)</f>
        <v>0</v>
      </c>
      <c r="J1673">
        <f t="shared" si="53"/>
        <v>0</v>
      </c>
      <c r="K1673">
        <f t="shared" si="54"/>
        <v>23.42</v>
      </c>
    </row>
    <row r="1674" spans="1:11">
      <c r="A1674" s="1">
        <f>Atask.AtsOp!A1252</f>
        <v>42478</v>
      </c>
      <c r="B1674" t="str">
        <f>Atask.AtsOp!E1252</f>
        <v>1240-0062</v>
      </c>
      <c r="C1674" t="str">
        <f>Atask.AtsOp!H1252</f>
        <v>Mojito kvapioji medžiaga 31830005150011</v>
      </c>
      <c r="D1674" t="str">
        <f>Atask.AtsOp!N1252</f>
        <v>LPA</v>
      </c>
      <c r="E1674" t="str">
        <f>Atask.AtsOp!I1252</f>
        <v>Gamybos eilutė</v>
      </c>
      <c r="F1674">
        <f>Atask.AtsOp!M1252</f>
        <v>-4.17</v>
      </c>
      <c r="G1674">
        <f>VLOOKUP(B1674,Prekės!$A$2:$E$3000,3,FALSE)</f>
        <v>299</v>
      </c>
      <c r="H1674">
        <f>VLOOKUP(B1674,Prekės!$A$2:$E$3000,4,FALSE)</f>
        <v>0</v>
      </c>
      <c r="I1674">
        <f>VLOOKUP(B1674,Prekės!$A$2:$E$3000,5,FALSE)</f>
        <v>0</v>
      </c>
      <c r="J1674">
        <f t="shared" si="53"/>
        <v>0</v>
      </c>
      <c r="K1674">
        <f t="shared" si="54"/>
        <v>-4.17</v>
      </c>
    </row>
    <row r="1675" spans="1:11">
      <c r="A1675" s="1">
        <f>Atask.AtsOp!A1253</f>
        <v>42474</v>
      </c>
      <c r="B1675" t="str">
        <f>Atask.AtsOp!E1253</f>
        <v>1240-0062</v>
      </c>
      <c r="C1675" t="str">
        <f>Atask.AtsOp!H1253</f>
        <v>Mojito kvapioji medžiaga 31830005150011</v>
      </c>
      <c r="D1675" t="str">
        <f>Atask.AtsOp!N1253</f>
        <v>LPA</v>
      </c>
      <c r="E1675" t="str">
        <f>Atask.AtsOp!I1253</f>
        <v>Perkelti</v>
      </c>
      <c r="F1675">
        <f>Atask.AtsOp!M1253</f>
        <v>11.71</v>
      </c>
      <c r="G1675">
        <f>VLOOKUP(B1675,Prekės!$A$2:$E$3000,3,FALSE)</f>
        <v>299</v>
      </c>
      <c r="H1675">
        <f>VLOOKUP(B1675,Prekės!$A$2:$E$3000,4,FALSE)</f>
        <v>0</v>
      </c>
      <c r="I1675">
        <f>VLOOKUP(B1675,Prekės!$A$2:$E$3000,5,FALSE)</f>
        <v>0</v>
      </c>
      <c r="J1675">
        <f t="shared" si="53"/>
        <v>0</v>
      </c>
      <c r="K1675">
        <f t="shared" si="54"/>
        <v>11.71</v>
      </c>
    </row>
    <row r="1676" spans="1:11">
      <c r="A1676" s="1">
        <f>Atask.AtsOp!A1254</f>
        <v>42473</v>
      </c>
      <c r="B1676" t="str">
        <f>Atask.AtsOp!E1254</f>
        <v>1240-0063</v>
      </c>
      <c r="C1676" t="str">
        <f>Atask.AtsOp!H1254</f>
        <v>Aviečių kvapioji medžiaga 31820009960087</v>
      </c>
      <c r="D1676" t="str">
        <f>Atask.AtsOp!N1254</f>
        <v>LPA</v>
      </c>
      <c r="E1676" t="str">
        <f>Atask.AtsOp!I1254</f>
        <v>Pirkimo užsakymas</v>
      </c>
      <c r="F1676">
        <f>Atask.AtsOp!M1254</f>
        <v>19.62</v>
      </c>
      <c r="G1676">
        <f>VLOOKUP(B1676,Prekės!$A$2:$E$3000,3,FALSE)</f>
        <v>299</v>
      </c>
      <c r="H1676">
        <f>VLOOKUP(B1676,Prekės!$A$2:$E$3000,4,FALSE)</f>
        <v>0</v>
      </c>
      <c r="I1676">
        <f>VLOOKUP(B1676,Prekės!$A$2:$E$3000,5,FALSE)</f>
        <v>0</v>
      </c>
      <c r="J1676">
        <f t="shared" si="53"/>
        <v>0</v>
      </c>
      <c r="K1676">
        <f t="shared" si="54"/>
        <v>19.62</v>
      </c>
    </row>
    <row r="1677" spans="1:11">
      <c r="A1677" s="1">
        <f>Atask.AtsOp!A1255</f>
        <v>42474</v>
      </c>
      <c r="B1677" t="str">
        <f>Atask.AtsOp!E1255</f>
        <v>1240-0063</v>
      </c>
      <c r="C1677" t="str">
        <f>Atask.AtsOp!H1255</f>
        <v>Aviečių kvapioji medžiaga 31820009960087</v>
      </c>
      <c r="D1677" t="str">
        <f>Atask.AtsOp!N1255</f>
        <v>LPA</v>
      </c>
      <c r="E1677" t="str">
        <f>Atask.AtsOp!I1255</f>
        <v>Perkelti</v>
      </c>
      <c r="F1677">
        <f>Atask.AtsOp!M1255</f>
        <v>-9.81</v>
      </c>
      <c r="G1677">
        <f>VLOOKUP(B1677,Prekės!$A$2:$E$3000,3,FALSE)</f>
        <v>299</v>
      </c>
      <c r="H1677">
        <f>VLOOKUP(B1677,Prekės!$A$2:$E$3000,4,FALSE)</f>
        <v>0</v>
      </c>
      <c r="I1677">
        <f>VLOOKUP(B1677,Prekės!$A$2:$E$3000,5,FALSE)</f>
        <v>0</v>
      </c>
      <c r="J1677">
        <f t="shared" si="53"/>
        <v>0</v>
      </c>
      <c r="K1677">
        <f t="shared" si="54"/>
        <v>-9.81</v>
      </c>
    </row>
    <row r="1678" spans="1:11">
      <c r="A1678" s="1">
        <f>Atask.AtsOp!A1256</f>
        <v>42474</v>
      </c>
      <c r="B1678" t="str">
        <f>Atask.AtsOp!E1256</f>
        <v>1240-0063</v>
      </c>
      <c r="C1678" t="str">
        <f>Atask.AtsOp!H1256</f>
        <v>Aviečių kvapioji medžiaga 31820009960087</v>
      </c>
      <c r="D1678" t="str">
        <f>Atask.AtsOp!N1256</f>
        <v>LPA</v>
      </c>
      <c r="E1678" t="str">
        <f>Atask.AtsOp!I1256</f>
        <v>Perkelti</v>
      </c>
      <c r="F1678">
        <f>Atask.AtsOp!M1256</f>
        <v>9.81</v>
      </c>
      <c r="G1678">
        <f>VLOOKUP(B1678,Prekės!$A$2:$E$3000,3,FALSE)</f>
        <v>299</v>
      </c>
      <c r="H1678">
        <f>VLOOKUP(B1678,Prekės!$A$2:$E$3000,4,FALSE)</f>
        <v>0</v>
      </c>
      <c r="I1678">
        <f>VLOOKUP(B1678,Prekės!$A$2:$E$3000,5,FALSE)</f>
        <v>0</v>
      </c>
      <c r="J1678">
        <f t="shared" si="53"/>
        <v>0</v>
      </c>
      <c r="K1678">
        <f t="shared" si="54"/>
        <v>9.81</v>
      </c>
    </row>
    <row r="1679" spans="1:11">
      <c r="A1679" s="1">
        <f>Atask.AtsOp!A1257</f>
        <v>42478</v>
      </c>
      <c r="B1679" t="str">
        <f>Atask.AtsOp!E1257</f>
        <v>1240-0063</v>
      </c>
      <c r="C1679" t="str">
        <f>Atask.AtsOp!H1257</f>
        <v>Aviečių kvapioji medžiaga 31820009960087</v>
      </c>
      <c r="D1679" t="str">
        <f>Atask.AtsOp!N1257</f>
        <v>LPA</v>
      </c>
      <c r="E1679" t="str">
        <f>Atask.AtsOp!I1257</f>
        <v>Gamybos eilutė</v>
      </c>
      <c r="F1679">
        <f>Atask.AtsOp!M1257</f>
        <v>-3.88</v>
      </c>
      <c r="G1679">
        <f>VLOOKUP(B1679,Prekės!$A$2:$E$3000,3,FALSE)</f>
        <v>299</v>
      </c>
      <c r="H1679">
        <f>VLOOKUP(B1679,Prekės!$A$2:$E$3000,4,FALSE)</f>
        <v>0</v>
      </c>
      <c r="I1679">
        <f>VLOOKUP(B1679,Prekės!$A$2:$E$3000,5,FALSE)</f>
        <v>0</v>
      </c>
      <c r="J1679">
        <f t="shared" si="53"/>
        <v>0</v>
      </c>
      <c r="K1679">
        <f t="shared" si="54"/>
        <v>-3.88</v>
      </c>
    </row>
    <row r="1680" spans="1:11">
      <c r="A1680" s="1">
        <f>Atask.AtsOp!A1258</f>
        <v>42487</v>
      </c>
      <c r="B1680" t="str">
        <f>Atask.AtsOp!E1258</f>
        <v>1240-0064</v>
      </c>
      <c r="C1680" t="str">
        <f>Atask.AtsOp!H1258</f>
        <v>Citrinų kvapioji medžiaga 31820500280011</v>
      </c>
      <c r="D1680" t="str">
        <f>Atask.AtsOp!N1258</f>
        <v>LPA</v>
      </c>
      <c r="E1680" t="str">
        <f>Atask.AtsOp!I1258</f>
        <v>Pirkimo užsakymas</v>
      </c>
      <c r="F1680">
        <f>Atask.AtsOp!M1258</f>
        <v>14.79</v>
      </c>
      <c r="G1680">
        <f>VLOOKUP(B1680,Prekės!$A$2:$E$3000,3,FALSE)</f>
        <v>299</v>
      </c>
      <c r="H1680">
        <f>VLOOKUP(B1680,Prekės!$A$2:$E$3000,4,FALSE)</f>
        <v>0</v>
      </c>
      <c r="I1680">
        <f>VLOOKUP(B1680,Prekės!$A$2:$E$3000,5,FALSE)</f>
        <v>0</v>
      </c>
      <c r="J1680">
        <f t="shared" si="53"/>
        <v>0</v>
      </c>
      <c r="K1680">
        <f t="shared" si="54"/>
        <v>14.79</v>
      </c>
    </row>
    <row r="1681" spans="1:11">
      <c r="A1681" s="1">
        <f>Atask.AtsOp!A1259</f>
        <v>42478</v>
      </c>
      <c r="B1681" t="str">
        <f>Atask.AtsOp!E1259</f>
        <v>2510-0002</v>
      </c>
      <c r="C1681" t="str">
        <f>Atask.AtsOp!H1259</f>
        <v>Rūgstantis mišinys Euro</v>
      </c>
      <c r="D1681" t="str">
        <f>Atask.AtsOp!N1259</f>
        <v>LTR</v>
      </c>
      <c r="E1681" t="str">
        <f>Atask.AtsOp!I1259</f>
        <v>Gamybos eilutė</v>
      </c>
      <c r="F1681">
        <f>Atask.AtsOp!M1259</f>
        <v>-49390.38</v>
      </c>
      <c r="G1681">
        <f>VLOOKUP(B1681,Prekės!$A$2:$E$3000,3,FALSE)</f>
        <v>235</v>
      </c>
      <c r="H1681">
        <f>VLOOKUP(B1681,Prekės!$A$2:$E$3000,4,FALSE)</f>
        <v>0</v>
      </c>
      <c r="I1681">
        <f>VLOOKUP(B1681,Prekės!$A$2:$E$3000,5,FALSE)</f>
        <v>0</v>
      </c>
      <c r="J1681">
        <f t="shared" si="53"/>
        <v>0</v>
      </c>
      <c r="K1681">
        <f t="shared" si="54"/>
        <v>-49390.38</v>
      </c>
    </row>
    <row r="1682" spans="1:11">
      <c r="A1682" s="1">
        <f>Atask.AtsOp!A1260</f>
        <v>42485</v>
      </c>
      <c r="B1682" t="str">
        <f>Atask.AtsOp!E1260</f>
        <v>2510-0002</v>
      </c>
      <c r="C1682" t="str">
        <f>Atask.AtsOp!H1260</f>
        <v>Rūgstantis mišinys Euro</v>
      </c>
      <c r="D1682" t="str">
        <f>Atask.AtsOp!N1260</f>
        <v>LTR</v>
      </c>
      <c r="E1682" t="str">
        <f>Atask.AtsOp!I1260</f>
        <v>Gamybos eilutė</v>
      </c>
      <c r="F1682">
        <f>Atask.AtsOp!M1260</f>
        <v>-48122.400000000001</v>
      </c>
      <c r="G1682">
        <f>VLOOKUP(B1682,Prekės!$A$2:$E$3000,3,FALSE)</f>
        <v>235</v>
      </c>
      <c r="H1682">
        <f>VLOOKUP(B1682,Prekės!$A$2:$E$3000,4,FALSE)</f>
        <v>0</v>
      </c>
      <c r="I1682">
        <f>VLOOKUP(B1682,Prekės!$A$2:$E$3000,5,FALSE)</f>
        <v>0</v>
      </c>
      <c r="J1682">
        <f t="shared" si="53"/>
        <v>0</v>
      </c>
      <c r="K1682">
        <f t="shared" si="54"/>
        <v>-48122.400000000001</v>
      </c>
    </row>
    <row r="1683" spans="1:11">
      <c r="A1683" s="1">
        <f>Atask.AtsOp!A1261</f>
        <v>42485</v>
      </c>
      <c r="B1683" t="str">
        <f>Atask.AtsOp!E1261</f>
        <v>2510-0002</v>
      </c>
      <c r="C1683" t="str">
        <f>Atask.AtsOp!H1261</f>
        <v>Rūgstantis mišinys Euro</v>
      </c>
      <c r="D1683" t="str">
        <f>Atask.AtsOp!N1261</f>
        <v>LTR</v>
      </c>
      <c r="E1683" t="str">
        <f>Atask.AtsOp!I1261</f>
        <v>Perkelti</v>
      </c>
      <c r="F1683">
        <f>Atask.AtsOp!M1261</f>
        <v>-48267.199999999997</v>
      </c>
      <c r="G1683">
        <f>VLOOKUP(B1683,Prekės!$A$2:$E$3000,3,FALSE)</f>
        <v>235</v>
      </c>
      <c r="H1683">
        <f>VLOOKUP(B1683,Prekės!$A$2:$E$3000,4,FALSE)</f>
        <v>0</v>
      </c>
      <c r="I1683">
        <f>VLOOKUP(B1683,Prekės!$A$2:$E$3000,5,FALSE)</f>
        <v>0</v>
      </c>
      <c r="J1683">
        <f t="shared" si="53"/>
        <v>0</v>
      </c>
      <c r="K1683">
        <f t="shared" si="54"/>
        <v>-48267.199999999997</v>
      </c>
    </row>
    <row r="1684" spans="1:11">
      <c r="A1684" s="1">
        <f>Atask.AtsOp!A1262</f>
        <v>42485</v>
      </c>
      <c r="B1684" t="str">
        <f>Atask.AtsOp!E1262</f>
        <v>2510-0002</v>
      </c>
      <c r="C1684" t="str">
        <f>Atask.AtsOp!H1262</f>
        <v>Rūgstantis mišinys Euro</v>
      </c>
      <c r="D1684" t="str">
        <f>Atask.AtsOp!N1262</f>
        <v>LTR</v>
      </c>
      <c r="E1684" t="str">
        <f>Atask.AtsOp!I1262</f>
        <v>Perkelti</v>
      </c>
      <c r="F1684">
        <f>Atask.AtsOp!M1262</f>
        <v>48267.199999999997</v>
      </c>
      <c r="G1684">
        <f>VLOOKUP(B1684,Prekės!$A$2:$E$3000,3,FALSE)</f>
        <v>235</v>
      </c>
      <c r="H1684">
        <f>VLOOKUP(B1684,Prekės!$A$2:$E$3000,4,FALSE)</f>
        <v>0</v>
      </c>
      <c r="I1684">
        <f>VLOOKUP(B1684,Prekės!$A$2:$E$3000,5,FALSE)</f>
        <v>0</v>
      </c>
      <c r="J1684">
        <f t="shared" si="53"/>
        <v>0</v>
      </c>
      <c r="K1684">
        <f t="shared" si="54"/>
        <v>48267.199999999997</v>
      </c>
    </row>
    <row r="1685" spans="1:11">
      <c r="A1685" s="1">
        <f>Atask.AtsOp!A1263</f>
        <v>42485</v>
      </c>
      <c r="B1685" t="str">
        <f>Atask.AtsOp!E1263</f>
        <v>2510-0002</v>
      </c>
      <c r="C1685" t="str">
        <f>Atask.AtsOp!H1263</f>
        <v>Rūgstantis mišinys Euro</v>
      </c>
      <c r="D1685" t="str">
        <f>Atask.AtsOp!N1263</f>
        <v>LTR</v>
      </c>
      <c r="E1685" t="str">
        <f>Atask.AtsOp!I1263</f>
        <v>Perkelti</v>
      </c>
      <c r="F1685">
        <f>Atask.AtsOp!M1263</f>
        <v>-144.80000000000001</v>
      </c>
      <c r="G1685">
        <f>VLOOKUP(B1685,Prekės!$A$2:$E$3000,3,FALSE)</f>
        <v>235</v>
      </c>
      <c r="H1685">
        <f>VLOOKUP(B1685,Prekės!$A$2:$E$3000,4,FALSE)</f>
        <v>0</v>
      </c>
      <c r="I1685">
        <f>VLOOKUP(B1685,Prekės!$A$2:$E$3000,5,FALSE)</f>
        <v>0</v>
      </c>
      <c r="J1685">
        <f t="shared" si="53"/>
        <v>0</v>
      </c>
      <c r="K1685">
        <f t="shared" si="54"/>
        <v>-144.80000000000001</v>
      </c>
    </row>
    <row r="1686" spans="1:11">
      <c r="A1686" s="1">
        <f>Atask.AtsOp!A1264</f>
        <v>42488</v>
      </c>
      <c r="B1686" t="str">
        <f>Atask.AtsOp!E1264</f>
        <v>2510-0002</v>
      </c>
      <c r="C1686" t="str">
        <f>Atask.AtsOp!H1264</f>
        <v>Rūgstantis mišinys Euro</v>
      </c>
      <c r="D1686" t="str">
        <f>Atask.AtsOp!N1264</f>
        <v>LTR</v>
      </c>
      <c r="E1686" t="str">
        <f>Atask.AtsOp!I1264</f>
        <v>Gamyba</v>
      </c>
      <c r="F1686">
        <f>Atask.AtsOp!M1264</f>
        <v>48267.199999999997</v>
      </c>
      <c r="G1686">
        <f>VLOOKUP(B1686,Prekės!$A$2:$E$3000,3,FALSE)</f>
        <v>235</v>
      </c>
      <c r="H1686">
        <f>VLOOKUP(B1686,Prekės!$A$2:$E$3000,4,FALSE)</f>
        <v>0</v>
      </c>
      <c r="I1686">
        <f>VLOOKUP(B1686,Prekės!$A$2:$E$3000,5,FALSE)</f>
        <v>0</v>
      </c>
      <c r="J1686">
        <f t="shared" si="53"/>
        <v>0</v>
      </c>
      <c r="K1686">
        <f t="shared" si="54"/>
        <v>48267.199999999997</v>
      </c>
    </row>
    <row r="1687" spans="1:11">
      <c r="A1687" s="1">
        <f>Atask.AtsOp!A1265</f>
        <v>42467</v>
      </c>
      <c r="B1687" t="str">
        <f>Atask.AtsOp!E1265</f>
        <v>2510-0002</v>
      </c>
      <c r="C1687" t="str">
        <f>Atask.AtsOp!H1265</f>
        <v>Rūgstantis mišinys Euro</v>
      </c>
      <c r="D1687" t="str">
        <f>Atask.AtsOp!N1265</f>
        <v>LTR</v>
      </c>
      <c r="E1687" t="str">
        <f>Atask.AtsOp!I1265</f>
        <v>Gamyba</v>
      </c>
      <c r="F1687">
        <f>Atask.AtsOp!M1265</f>
        <v>48209</v>
      </c>
      <c r="G1687">
        <f>VLOOKUP(B1687,Prekės!$A$2:$E$3000,3,FALSE)</f>
        <v>235</v>
      </c>
      <c r="H1687">
        <f>VLOOKUP(B1687,Prekės!$A$2:$E$3000,4,FALSE)</f>
        <v>0</v>
      </c>
      <c r="I1687">
        <f>VLOOKUP(B1687,Prekės!$A$2:$E$3000,5,FALSE)</f>
        <v>0</v>
      </c>
      <c r="J1687">
        <f t="shared" si="53"/>
        <v>0</v>
      </c>
      <c r="K1687">
        <f t="shared" si="54"/>
        <v>48209</v>
      </c>
    </row>
    <row r="1688" spans="1:11">
      <c r="A1688" s="1">
        <f>Atask.AtsOp!A1266</f>
        <v>42467</v>
      </c>
      <c r="B1688" t="str">
        <f>Atask.AtsOp!E1266</f>
        <v>2510-0002</v>
      </c>
      <c r="C1688" t="str">
        <f>Atask.AtsOp!H1266</f>
        <v>Rūgstantis mišinys Euro</v>
      </c>
      <c r="D1688" t="str">
        <f>Atask.AtsOp!N1266</f>
        <v>LTR</v>
      </c>
      <c r="E1688" t="str">
        <f>Atask.AtsOp!I1266</f>
        <v>Gamyba</v>
      </c>
      <c r="F1688">
        <f>Atask.AtsOp!M1266</f>
        <v>48403</v>
      </c>
      <c r="G1688">
        <f>VLOOKUP(B1688,Prekės!$A$2:$E$3000,3,FALSE)</f>
        <v>235</v>
      </c>
      <c r="H1688">
        <f>VLOOKUP(B1688,Prekės!$A$2:$E$3000,4,FALSE)</f>
        <v>0</v>
      </c>
      <c r="I1688">
        <f>VLOOKUP(B1688,Prekės!$A$2:$E$3000,5,FALSE)</f>
        <v>0</v>
      </c>
      <c r="J1688">
        <f t="shared" si="53"/>
        <v>0</v>
      </c>
      <c r="K1688">
        <f t="shared" si="54"/>
        <v>48403</v>
      </c>
    </row>
    <row r="1689" spans="1:11">
      <c r="A1689" s="1">
        <f>Atask.AtsOp!A1267</f>
        <v>42478</v>
      </c>
      <c r="B1689" t="str">
        <f>Atask.AtsOp!E1267</f>
        <v>2510-0002</v>
      </c>
      <c r="C1689" t="str">
        <f>Atask.AtsOp!H1267</f>
        <v>Rūgstantis mišinys Euro</v>
      </c>
      <c r="D1689" t="str">
        <f>Atask.AtsOp!N1267</f>
        <v>LTR</v>
      </c>
      <c r="E1689" t="str">
        <f>Atask.AtsOp!I1267</f>
        <v>Perkelti</v>
      </c>
      <c r="F1689">
        <f>Atask.AtsOp!M1267</f>
        <v>-49539</v>
      </c>
      <c r="G1689">
        <f>VLOOKUP(B1689,Prekės!$A$2:$E$3000,3,FALSE)</f>
        <v>235</v>
      </c>
      <c r="H1689">
        <f>VLOOKUP(B1689,Prekės!$A$2:$E$3000,4,FALSE)</f>
        <v>0</v>
      </c>
      <c r="I1689">
        <f>VLOOKUP(B1689,Prekės!$A$2:$E$3000,5,FALSE)</f>
        <v>0</v>
      </c>
      <c r="J1689">
        <f t="shared" si="53"/>
        <v>0</v>
      </c>
      <c r="K1689">
        <f t="shared" si="54"/>
        <v>-49539</v>
      </c>
    </row>
    <row r="1690" spans="1:11">
      <c r="A1690" s="1">
        <f>Atask.AtsOp!A1268</f>
        <v>42478</v>
      </c>
      <c r="B1690" t="str">
        <f>Atask.AtsOp!E1268</f>
        <v>2510-0002</v>
      </c>
      <c r="C1690" t="str">
        <f>Atask.AtsOp!H1268</f>
        <v>Rūgstantis mišinys Euro</v>
      </c>
      <c r="D1690" t="str">
        <f>Atask.AtsOp!N1268</f>
        <v>LTR</v>
      </c>
      <c r="E1690" t="str">
        <f>Atask.AtsOp!I1268</f>
        <v>Perkelti</v>
      </c>
      <c r="F1690">
        <f>Atask.AtsOp!M1268</f>
        <v>49539</v>
      </c>
      <c r="G1690">
        <f>VLOOKUP(B1690,Prekės!$A$2:$E$3000,3,FALSE)</f>
        <v>235</v>
      </c>
      <c r="H1690">
        <f>VLOOKUP(B1690,Prekės!$A$2:$E$3000,4,FALSE)</f>
        <v>0</v>
      </c>
      <c r="I1690">
        <f>VLOOKUP(B1690,Prekės!$A$2:$E$3000,5,FALSE)</f>
        <v>0</v>
      </c>
      <c r="J1690">
        <f t="shared" si="53"/>
        <v>0</v>
      </c>
      <c r="K1690">
        <f t="shared" si="54"/>
        <v>49539</v>
      </c>
    </row>
    <row r="1691" spans="1:11">
      <c r="A1691" s="1">
        <f>Atask.AtsOp!A1269</f>
        <v>42478</v>
      </c>
      <c r="B1691" t="str">
        <f>Atask.AtsOp!E1269</f>
        <v>2510-0002</v>
      </c>
      <c r="C1691" t="str">
        <f>Atask.AtsOp!H1269</f>
        <v>Rūgstantis mišinys Euro</v>
      </c>
      <c r="D1691" t="str">
        <f>Atask.AtsOp!N1269</f>
        <v>LTR</v>
      </c>
      <c r="E1691" t="str">
        <f>Atask.AtsOp!I1269</f>
        <v>Perkelti</v>
      </c>
      <c r="F1691">
        <f>Atask.AtsOp!M1269</f>
        <v>-148.62</v>
      </c>
      <c r="G1691">
        <f>VLOOKUP(B1691,Prekės!$A$2:$E$3000,3,FALSE)</f>
        <v>235</v>
      </c>
      <c r="H1691">
        <f>VLOOKUP(B1691,Prekės!$A$2:$E$3000,4,FALSE)</f>
        <v>0</v>
      </c>
      <c r="I1691">
        <f>VLOOKUP(B1691,Prekės!$A$2:$E$3000,5,FALSE)</f>
        <v>0</v>
      </c>
      <c r="J1691">
        <f t="shared" si="53"/>
        <v>0</v>
      </c>
      <c r="K1691">
        <f t="shared" si="54"/>
        <v>-148.62</v>
      </c>
    </row>
    <row r="1692" spans="1:11">
      <c r="A1692" s="1">
        <f>Atask.AtsOp!A1270</f>
        <v>42471</v>
      </c>
      <c r="B1692" t="str">
        <f>Atask.AtsOp!E1270</f>
        <v>2510-0002</v>
      </c>
      <c r="C1692" t="str">
        <f>Atask.AtsOp!H1270</f>
        <v>Rūgstantis mišinys Euro</v>
      </c>
      <c r="D1692" t="str">
        <f>Atask.AtsOp!N1270</f>
        <v>LTR</v>
      </c>
      <c r="E1692" t="str">
        <f>Atask.AtsOp!I1270</f>
        <v>Perkelti</v>
      </c>
      <c r="F1692">
        <f>Atask.AtsOp!M1270</f>
        <v>-48325.4</v>
      </c>
      <c r="G1692">
        <f>VLOOKUP(B1692,Prekės!$A$2:$E$3000,3,FALSE)</f>
        <v>235</v>
      </c>
      <c r="H1692">
        <f>VLOOKUP(B1692,Prekės!$A$2:$E$3000,4,FALSE)</f>
        <v>0</v>
      </c>
      <c r="I1692">
        <f>VLOOKUP(B1692,Prekės!$A$2:$E$3000,5,FALSE)</f>
        <v>0</v>
      </c>
      <c r="J1692">
        <f t="shared" si="53"/>
        <v>0</v>
      </c>
      <c r="K1692">
        <f t="shared" si="54"/>
        <v>-48325.4</v>
      </c>
    </row>
    <row r="1693" spans="1:11">
      <c r="A1693" s="1">
        <f>Atask.AtsOp!A1271</f>
        <v>42471</v>
      </c>
      <c r="B1693" t="str">
        <f>Atask.AtsOp!E1271</f>
        <v>2510-0002</v>
      </c>
      <c r="C1693" t="str">
        <f>Atask.AtsOp!H1271</f>
        <v>Rūgstantis mišinys Euro</v>
      </c>
      <c r="D1693" t="str">
        <f>Atask.AtsOp!N1271</f>
        <v>LTR</v>
      </c>
      <c r="E1693" t="str">
        <f>Atask.AtsOp!I1271</f>
        <v>Gamybos eilutė</v>
      </c>
      <c r="F1693">
        <f>Atask.AtsOp!M1271</f>
        <v>-47397.09</v>
      </c>
      <c r="G1693">
        <f>VLOOKUP(B1693,Prekės!$A$2:$E$3000,3,FALSE)</f>
        <v>235</v>
      </c>
      <c r="H1693">
        <f>VLOOKUP(B1693,Prekės!$A$2:$E$3000,4,FALSE)</f>
        <v>0</v>
      </c>
      <c r="I1693">
        <f>VLOOKUP(B1693,Prekės!$A$2:$E$3000,5,FALSE)</f>
        <v>0</v>
      </c>
      <c r="J1693">
        <f t="shared" si="53"/>
        <v>0</v>
      </c>
      <c r="K1693">
        <f t="shared" si="54"/>
        <v>-47397.09</v>
      </c>
    </row>
    <row r="1694" spans="1:11">
      <c r="A1694" s="1">
        <f>Atask.AtsOp!A1272</f>
        <v>42471</v>
      </c>
      <c r="B1694" t="str">
        <f>Atask.AtsOp!E1272</f>
        <v>2510-0002</v>
      </c>
      <c r="C1694" t="str">
        <f>Atask.AtsOp!H1272</f>
        <v>Rūgstantis mišinys Euro</v>
      </c>
      <c r="D1694" t="str">
        <f>Atask.AtsOp!N1272</f>
        <v>LTR</v>
      </c>
      <c r="E1694" t="str">
        <f>Atask.AtsOp!I1272</f>
        <v>Perkelti</v>
      </c>
      <c r="F1694">
        <f>Atask.AtsOp!M1272</f>
        <v>48325.4</v>
      </c>
      <c r="G1694">
        <f>VLOOKUP(B1694,Prekės!$A$2:$E$3000,3,FALSE)</f>
        <v>235</v>
      </c>
      <c r="H1694">
        <f>VLOOKUP(B1694,Prekės!$A$2:$E$3000,4,FALSE)</f>
        <v>0</v>
      </c>
      <c r="I1694">
        <f>VLOOKUP(B1694,Prekės!$A$2:$E$3000,5,FALSE)</f>
        <v>0</v>
      </c>
      <c r="J1694">
        <f t="shared" si="53"/>
        <v>0</v>
      </c>
      <c r="K1694">
        <f t="shared" si="54"/>
        <v>48325.4</v>
      </c>
    </row>
    <row r="1695" spans="1:11">
      <c r="A1695" s="1">
        <f>Atask.AtsOp!A1273</f>
        <v>42471</v>
      </c>
      <c r="B1695" t="str">
        <f>Atask.AtsOp!E1273</f>
        <v>2510-0002</v>
      </c>
      <c r="C1695" t="str">
        <f>Atask.AtsOp!H1273</f>
        <v>Rūgstantis mišinys Euro</v>
      </c>
      <c r="D1695" t="str">
        <f>Atask.AtsOp!N1273</f>
        <v>LTR</v>
      </c>
      <c r="E1695" t="str">
        <f>Atask.AtsOp!I1273</f>
        <v>Perkelti</v>
      </c>
      <c r="F1695">
        <f>Atask.AtsOp!M1273</f>
        <v>-47539.7</v>
      </c>
      <c r="G1695">
        <f>VLOOKUP(B1695,Prekės!$A$2:$E$3000,3,FALSE)</f>
        <v>235</v>
      </c>
      <c r="H1695">
        <f>VLOOKUP(B1695,Prekės!$A$2:$E$3000,4,FALSE)</f>
        <v>0</v>
      </c>
      <c r="I1695">
        <f>VLOOKUP(B1695,Prekės!$A$2:$E$3000,5,FALSE)</f>
        <v>0</v>
      </c>
      <c r="J1695">
        <f t="shared" si="53"/>
        <v>0</v>
      </c>
      <c r="K1695">
        <f t="shared" si="54"/>
        <v>-47539.7</v>
      </c>
    </row>
    <row r="1696" spans="1:11">
      <c r="A1696" s="1">
        <f>Atask.AtsOp!A1274</f>
        <v>42471</v>
      </c>
      <c r="B1696" t="str">
        <f>Atask.AtsOp!E1274</f>
        <v>2510-0002</v>
      </c>
      <c r="C1696" t="str">
        <f>Atask.AtsOp!H1274</f>
        <v>Rūgstantis mišinys Euro</v>
      </c>
      <c r="D1696" t="str">
        <f>Atask.AtsOp!N1274</f>
        <v>LTR</v>
      </c>
      <c r="E1696" t="str">
        <f>Atask.AtsOp!I1274</f>
        <v>Perkelti</v>
      </c>
      <c r="F1696">
        <f>Atask.AtsOp!M1274</f>
        <v>47539.7</v>
      </c>
      <c r="G1696">
        <f>VLOOKUP(B1696,Prekės!$A$2:$E$3000,3,FALSE)</f>
        <v>235</v>
      </c>
      <c r="H1696">
        <f>VLOOKUP(B1696,Prekės!$A$2:$E$3000,4,FALSE)</f>
        <v>0</v>
      </c>
      <c r="I1696">
        <f>VLOOKUP(B1696,Prekės!$A$2:$E$3000,5,FALSE)</f>
        <v>0</v>
      </c>
      <c r="J1696">
        <f t="shared" si="53"/>
        <v>0</v>
      </c>
      <c r="K1696">
        <f t="shared" si="54"/>
        <v>47539.7</v>
      </c>
    </row>
    <row r="1697" spans="1:11">
      <c r="A1697" s="1" t="e">
        <f>Atask.AtsOp!#REF!</f>
        <v>#REF!</v>
      </c>
      <c r="B1697" t="e">
        <f>Atask.AtsOp!#REF!</f>
        <v>#REF!</v>
      </c>
      <c r="C1697" t="e">
        <f>Atask.AtsOp!#REF!</f>
        <v>#REF!</v>
      </c>
      <c r="D1697" t="e">
        <f>Atask.AtsOp!#REF!</f>
        <v>#REF!</v>
      </c>
      <c r="E1697" t="e">
        <f>Atask.AtsOp!#REF!</f>
        <v>#REF!</v>
      </c>
      <c r="F1697" t="e">
        <f>Atask.AtsOp!#REF!</f>
        <v>#REF!</v>
      </c>
      <c r="G1697" t="e">
        <f>VLOOKUP(B1697,Prekės!$A$2:$E$3000,3,FALSE)</f>
        <v>#REF!</v>
      </c>
      <c r="H1697" t="e">
        <f>VLOOKUP(B1697,Prekės!$A$2:$E$3000,4,FALSE)</f>
        <v>#REF!</v>
      </c>
      <c r="I1697" t="e">
        <f>VLOOKUP(B1697,Prekės!$A$2:$E$3000,5,FALSE)</f>
        <v>#REF!</v>
      </c>
      <c r="J1697" t="e">
        <f t="shared" si="53"/>
        <v>#REF!</v>
      </c>
      <c r="K1697" t="e">
        <f t="shared" si="54"/>
        <v>#REF!</v>
      </c>
    </row>
    <row r="1698" spans="1:11">
      <c r="A1698" s="1">
        <f>Atask.AtsOp!A1275</f>
        <v>42471</v>
      </c>
      <c r="B1698" t="str">
        <f>Atask.AtsOp!E1275</f>
        <v>2510-0002</v>
      </c>
      <c r="C1698" t="str">
        <f>Atask.AtsOp!H1275</f>
        <v>Rūgstantis mišinys Euro</v>
      </c>
      <c r="D1698" t="str">
        <f>Atask.AtsOp!N1275</f>
        <v>LTR</v>
      </c>
      <c r="E1698" t="str">
        <f>Atask.AtsOp!I1275</f>
        <v>Perkelti</v>
      </c>
      <c r="F1698">
        <f>Atask.AtsOp!M1275</f>
        <v>-144.97999999999999</v>
      </c>
      <c r="G1698">
        <f>VLOOKUP(B1698,Prekės!$A$2:$E$3000,3,FALSE)</f>
        <v>235</v>
      </c>
      <c r="H1698">
        <f>VLOOKUP(B1698,Prekės!$A$2:$E$3000,4,FALSE)</f>
        <v>0</v>
      </c>
      <c r="I1698">
        <f>VLOOKUP(B1698,Prekės!$A$2:$E$3000,5,FALSE)</f>
        <v>0</v>
      </c>
      <c r="J1698">
        <f t="shared" ref="J1698:J1761" si="55">IF(G1698=110,F1698*H1698*I1698,IF(G1698&lt;280,F1698*H1698,F1698*H1698*(I1698/100)))</f>
        <v>0</v>
      </c>
      <c r="K1698">
        <f t="shared" ref="K1698:K1761" si="56">IF(EXACT(D1698,"But."),J1698,F1698)</f>
        <v>-144.97999999999999</v>
      </c>
    </row>
    <row r="1699" spans="1:11">
      <c r="A1699" s="1">
        <f>Atask.AtsOp!A1276</f>
        <v>42471</v>
      </c>
      <c r="B1699" t="str">
        <f>Atask.AtsOp!E1276</f>
        <v>2510-0002</v>
      </c>
      <c r="C1699" t="str">
        <f>Atask.AtsOp!H1276</f>
        <v>Rūgstantis mišinys Euro</v>
      </c>
      <c r="D1699" t="str">
        <f>Atask.AtsOp!N1276</f>
        <v>LTR</v>
      </c>
      <c r="E1699" t="str">
        <f>Atask.AtsOp!I1276</f>
        <v>Perkelti</v>
      </c>
      <c r="F1699">
        <f>Atask.AtsOp!M1276</f>
        <v>-142.61000000000001</v>
      </c>
      <c r="G1699">
        <f>VLOOKUP(B1699,Prekės!$A$2:$E$3000,3,FALSE)</f>
        <v>235</v>
      </c>
      <c r="H1699">
        <f>VLOOKUP(B1699,Prekės!$A$2:$E$3000,4,FALSE)</f>
        <v>0</v>
      </c>
      <c r="I1699">
        <f>VLOOKUP(B1699,Prekės!$A$2:$E$3000,5,FALSE)</f>
        <v>0</v>
      </c>
      <c r="J1699">
        <f t="shared" si="55"/>
        <v>0</v>
      </c>
      <c r="K1699">
        <f t="shared" si="56"/>
        <v>-142.61000000000001</v>
      </c>
    </row>
    <row r="1700" spans="1:11">
      <c r="A1700" s="1">
        <f>Atask.AtsOp!A1277</f>
        <v>42471</v>
      </c>
      <c r="B1700" t="str">
        <f>Atask.AtsOp!E1277</f>
        <v>2510-0002</v>
      </c>
      <c r="C1700" t="str">
        <f>Atask.AtsOp!H1277</f>
        <v>Rūgstantis mišinys Euro</v>
      </c>
      <c r="D1700" t="str">
        <f>Atask.AtsOp!N1277</f>
        <v>LTR</v>
      </c>
      <c r="E1700" t="str">
        <f>Atask.AtsOp!I1277</f>
        <v>Gamybos eilutė</v>
      </c>
      <c r="F1700">
        <f>Atask.AtsOp!M1277</f>
        <v>-48180.42</v>
      </c>
      <c r="G1700">
        <f>VLOOKUP(B1700,Prekės!$A$2:$E$3000,3,FALSE)</f>
        <v>235</v>
      </c>
      <c r="H1700">
        <f>VLOOKUP(B1700,Prekės!$A$2:$E$3000,4,FALSE)</f>
        <v>0</v>
      </c>
      <c r="I1700">
        <f>VLOOKUP(B1700,Prekės!$A$2:$E$3000,5,FALSE)</f>
        <v>0</v>
      </c>
      <c r="J1700">
        <f t="shared" si="55"/>
        <v>0</v>
      </c>
      <c r="K1700">
        <f t="shared" si="56"/>
        <v>-48180.42</v>
      </c>
    </row>
    <row r="1701" spans="1:11">
      <c r="A1701" s="1">
        <f>Atask.AtsOp!A1278</f>
        <v>42474</v>
      </c>
      <c r="B1701" t="str">
        <f>Atask.AtsOp!E1278</f>
        <v>2510-0002</v>
      </c>
      <c r="C1701" t="str">
        <f>Atask.AtsOp!H1278</f>
        <v>Rūgstantis mišinys Euro</v>
      </c>
      <c r="D1701" t="str">
        <f>Atask.AtsOp!N1278</f>
        <v>LTR</v>
      </c>
      <c r="E1701" t="str">
        <f>Atask.AtsOp!I1278</f>
        <v>Gamyba</v>
      </c>
      <c r="F1701">
        <f>Atask.AtsOp!M1278</f>
        <v>47539.7</v>
      </c>
      <c r="G1701">
        <f>VLOOKUP(B1701,Prekės!$A$2:$E$3000,3,FALSE)</f>
        <v>235</v>
      </c>
      <c r="H1701">
        <f>VLOOKUP(B1701,Prekės!$A$2:$E$3000,4,FALSE)</f>
        <v>0</v>
      </c>
      <c r="I1701">
        <f>VLOOKUP(B1701,Prekės!$A$2:$E$3000,5,FALSE)</f>
        <v>0</v>
      </c>
      <c r="J1701">
        <f t="shared" si="55"/>
        <v>0</v>
      </c>
      <c r="K1701">
        <f t="shared" si="56"/>
        <v>47539.7</v>
      </c>
    </row>
    <row r="1702" spans="1:11">
      <c r="A1702" s="1" t="e">
        <f>Atask.AtsOp!#REF!</f>
        <v>#REF!</v>
      </c>
      <c r="B1702" t="e">
        <f>Atask.AtsOp!#REF!</f>
        <v>#REF!</v>
      </c>
      <c r="C1702" t="e">
        <f>Atask.AtsOp!#REF!</f>
        <v>#REF!</v>
      </c>
      <c r="D1702" t="e">
        <f>Atask.AtsOp!#REF!</f>
        <v>#REF!</v>
      </c>
      <c r="E1702" t="e">
        <f>Atask.AtsOp!#REF!</f>
        <v>#REF!</v>
      </c>
      <c r="F1702" t="e">
        <f>Atask.AtsOp!#REF!</f>
        <v>#REF!</v>
      </c>
      <c r="G1702" t="e">
        <f>VLOOKUP(B1702,Prekės!$A$2:$E$3000,3,FALSE)</f>
        <v>#REF!</v>
      </c>
      <c r="H1702" t="e">
        <f>VLOOKUP(B1702,Prekės!$A$2:$E$3000,4,FALSE)</f>
        <v>#REF!</v>
      </c>
      <c r="I1702" t="e">
        <f>VLOOKUP(B1702,Prekės!$A$2:$E$3000,5,FALSE)</f>
        <v>#REF!</v>
      </c>
      <c r="J1702" t="e">
        <f t="shared" si="55"/>
        <v>#REF!</v>
      </c>
      <c r="K1702" t="e">
        <f t="shared" si="56"/>
        <v>#REF!</v>
      </c>
    </row>
    <row r="1703" spans="1:11">
      <c r="A1703" s="1">
        <f>Atask.AtsOp!A1279</f>
        <v>42481</v>
      </c>
      <c r="B1703" t="str">
        <f>Atask.AtsOp!E1279</f>
        <v>2510-0002</v>
      </c>
      <c r="C1703" t="str">
        <f>Atask.AtsOp!H1279</f>
        <v>Rūgstantis mišinys Euro</v>
      </c>
      <c r="D1703" t="str">
        <f>Atask.AtsOp!N1279</f>
        <v>LTR</v>
      </c>
      <c r="E1703" t="str">
        <f>Atask.AtsOp!I1279</f>
        <v>Gamyba</v>
      </c>
      <c r="F1703">
        <f>Atask.AtsOp!M1279</f>
        <v>49401</v>
      </c>
      <c r="G1703">
        <f>VLOOKUP(B1703,Prekės!$A$2:$E$3000,3,FALSE)</f>
        <v>235</v>
      </c>
      <c r="H1703">
        <f>VLOOKUP(B1703,Prekės!$A$2:$E$3000,4,FALSE)</f>
        <v>0</v>
      </c>
      <c r="I1703">
        <f>VLOOKUP(B1703,Prekės!$A$2:$E$3000,5,FALSE)</f>
        <v>0</v>
      </c>
      <c r="J1703">
        <f t="shared" si="55"/>
        <v>0</v>
      </c>
      <c r="K1703">
        <f t="shared" si="56"/>
        <v>49401</v>
      </c>
    </row>
    <row r="1704" spans="1:11">
      <c r="A1704" s="1">
        <f>Atask.AtsOp!A1280</f>
        <v>42461</v>
      </c>
      <c r="B1704" t="str">
        <f>Atask.AtsOp!E1280</f>
        <v>2510-0002</v>
      </c>
      <c r="C1704" t="str">
        <f>Atask.AtsOp!H1280</f>
        <v>Rūgstantis mišinys Euro</v>
      </c>
      <c r="D1704" t="str">
        <f>Atask.AtsOp!N1280</f>
        <v>LTR</v>
      </c>
      <c r="E1704" t="str">
        <f>Atask.AtsOp!I1280</f>
        <v>Gamyba</v>
      </c>
      <c r="F1704">
        <f>Atask.AtsOp!M1280</f>
        <v>49237.2</v>
      </c>
      <c r="G1704">
        <f>VLOOKUP(B1704,Prekės!$A$2:$E$3000,3,FALSE)</f>
        <v>235</v>
      </c>
      <c r="H1704">
        <f>VLOOKUP(B1704,Prekės!$A$2:$E$3000,4,FALSE)</f>
        <v>0</v>
      </c>
      <c r="I1704">
        <f>VLOOKUP(B1704,Prekės!$A$2:$E$3000,5,FALSE)</f>
        <v>0</v>
      </c>
      <c r="J1704">
        <f t="shared" si="55"/>
        <v>0</v>
      </c>
      <c r="K1704">
        <f t="shared" si="56"/>
        <v>49237.2</v>
      </c>
    </row>
    <row r="1705" spans="1:11">
      <c r="A1705" s="1" t="e">
        <f>Atask.AtsOp!#REF!</f>
        <v>#REF!</v>
      </c>
      <c r="B1705" t="e">
        <f>Atask.AtsOp!#REF!</f>
        <v>#REF!</v>
      </c>
      <c r="C1705" t="e">
        <f>Atask.AtsOp!#REF!</f>
        <v>#REF!</v>
      </c>
      <c r="D1705" t="e">
        <f>Atask.AtsOp!#REF!</f>
        <v>#REF!</v>
      </c>
      <c r="E1705" t="e">
        <f>Atask.AtsOp!#REF!</f>
        <v>#REF!</v>
      </c>
      <c r="F1705" t="e">
        <f>Atask.AtsOp!#REF!</f>
        <v>#REF!</v>
      </c>
      <c r="G1705" t="e">
        <f>VLOOKUP(B1705,Prekės!$A$2:$E$3000,3,FALSE)</f>
        <v>#REF!</v>
      </c>
      <c r="H1705" t="e">
        <f>VLOOKUP(B1705,Prekės!$A$2:$E$3000,4,FALSE)</f>
        <v>#REF!</v>
      </c>
      <c r="I1705" t="e">
        <f>VLOOKUP(B1705,Prekės!$A$2:$E$3000,5,FALSE)</f>
        <v>#REF!</v>
      </c>
      <c r="J1705" t="e">
        <f t="shared" si="55"/>
        <v>#REF!</v>
      </c>
      <c r="K1705" t="e">
        <f t="shared" si="56"/>
        <v>#REF!</v>
      </c>
    </row>
    <row r="1706" spans="1:11">
      <c r="A1706" s="1">
        <f>Atask.AtsOp!A1281</f>
        <v>42461</v>
      </c>
      <c r="B1706" t="str">
        <f>Atask.AtsOp!E1281</f>
        <v>2510-0002</v>
      </c>
      <c r="C1706" t="str">
        <f>Atask.AtsOp!H1281</f>
        <v>Rūgstantis mišinys Euro</v>
      </c>
      <c r="D1706" t="str">
        <f>Atask.AtsOp!N1281</f>
        <v>LTR</v>
      </c>
      <c r="E1706" t="str">
        <f>Atask.AtsOp!I1281</f>
        <v>Gamyba</v>
      </c>
      <c r="F1706">
        <f>Atask.AtsOp!M1281</f>
        <v>48315.7</v>
      </c>
      <c r="G1706">
        <f>VLOOKUP(B1706,Prekės!$A$2:$E$3000,3,FALSE)</f>
        <v>235</v>
      </c>
      <c r="H1706">
        <f>VLOOKUP(B1706,Prekės!$A$2:$E$3000,4,FALSE)</f>
        <v>0</v>
      </c>
      <c r="I1706">
        <f>VLOOKUP(B1706,Prekės!$A$2:$E$3000,5,FALSE)</f>
        <v>0</v>
      </c>
      <c r="J1706">
        <f t="shared" si="55"/>
        <v>0</v>
      </c>
      <c r="K1706">
        <f t="shared" si="56"/>
        <v>48315.7</v>
      </c>
    </row>
    <row r="1707" spans="1:11">
      <c r="A1707" s="1">
        <f>Atask.AtsOp!A1282</f>
        <v>42464</v>
      </c>
      <c r="B1707" t="str">
        <f>Atask.AtsOp!E1282</f>
        <v>2510-0002</v>
      </c>
      <c r="C1707" t="str">
        <f>Atask.AtsOp!H1282</f>
        <v>Rūgstantis mišinys Euro</v>
      </c>
      <c r="D1707" t="str">
        <f>Atask.AtsOp!N1282</f>
        <v>LTR</v>
      </c>
      <c r="E1707" t="str">
        <f>Atask.AtsOp!I1282</f>
        <v>Gamybos eilutė</v>
      </c>
      <c r="F1707">
        <f>Atask.AtsOp!M1282</f>
        <v>-48064.37</v>
      </c>
      <c r="G1707">
        <f>VLOOKUP(B1707,Prekės!$A$2:$E$3000,3,FALSE)</f>
        <v>235</v>
      </c>
      <c r="H1707">
        <f>VLOOKUP(B1707,Prekės!$A$2:$E$3000,4,FALSE)</f>
        <v>0</v>
      </c>
      <c r="I1707">
        <f>VLOOKUP(B1707,Prekės!$A$2:$E$3000,5,FALSE)</f>
        <v>0</v>
      </c>
      <c r="J1707">
        <f t="shared" si="55"/>
        <v>0</v>
      </c>
      <c r="K1707">
        <f t="shared" si="56"/>
        <v>-48064.37</v>
      </c>
    </row>
    <row r="1708" spans="1:11">
      <c r="A1708" s="1">
        <f>Atask.AtsOp!A1283</f>
        <v>42464</v>
      </c>
      <c r="B1708" t="str">
        <f>Atask.AtsOp!E1283</f>
        <v>2510-0002</v>
      </c>
      <c r="C1708" t="str">
        <f>Atask.AtsOp!H1283</f>
        <v>Rūgstantis mišinys Euro</v>
      </c>
      <c r="D1708" t="str">
        <f>Atask.AtsOp!N1283</f>
        <v>LTR</v>
      </c>
      <c r="E1708" t="str">
        <f>Atask.AtsOp!I1283</f>
        <v>Perkelti</v>
      </c>
      <c r="F1708">
        <f>Atask.AtsOp!M1283</f>
        <v>-48209</v>
      </c>
      <c r="G1708">
        <f>VLOOKUP(B1708,Prekės!$A$2:$E$3000,3,FALSE)</f>
        <v>235</v>
      </c>
      <c r="H1708">
        <f>VLOOKUP(B1708,Prekės!$A$2:$E$3000,4,FALSE)</f>
        <v>0</v>
      </c>
      <c r="I1708">
        <f>VLOOKUP(B1708,Prekės!$A$2:$E$3000,5,FALSE)</f>
        <v>0</v>
      </c>
      <c r="J1708">
        <f t="shared" si="55"/>
        <v>0</v>
      </c>
      <c r="K1708">
        <f t="shared" si="56"/>
        <v>-48209</v>
      </c>
    </row>
    <row r="1709" spans="1:11">
      <c r="A1709" s="1">
        <f>Atask.AtsOp!A1284</f>
        <v>42464</v>
      </c>
      <c r="B1709" t="str">
        <f>Atask.AtsOp!E1284</f>
        <v>2510-0002</v>
      </c>
      <c r="C1709" t="str">
        <f>Atask.AtsOp!H1284</f>
        <v>Rūgstantis mišinys Euro</v>
      </c>
      <c r="D1709" t="str">
        <f>Atask.AtsOp!N1284</f>
        <v>LTR</v>
      </c>
      <c r="E1709" t="str">
        <f>Atask.AtsOp!I1284</f>
        <v>Perkelti</v>
      </c>
      <c r="F1709">
        <f>Atask.AtsOp!M1284</f>
        <v>48209</v>
      </c>
      <c r="G1709">
        <f>VLOOKUP(B1709,Prekės!$A$2:$E$3000,3,FALSE)</f>
        <v>235</v>
      </c>
      <c r="H1709">
        <f>VLOOKUP(B1709,Prekės!$A$2:$E$3000,4,FALSE)</f>
        <v>0</v>
      </c>
      <c r="I1709">
        <f>VLOOKUP(B1709,Prekės!$A$2:$E$3000,5,FALSE)</f>
        <v>0</v>
      </c>
      <c r="J1709">
        <f t="shared" si="55"/>
        <v>0</v>
      </c>
      <c r="K1709">
        <f t="shared" si="56"/>
        <v>48209</v>
      </c>
    </row>
    <row r="1710" spans="1:11">
      <c r="A1710" s="1" t="e">
        <f>Atask.AtsOp!#REF!</f>
        <v>#REF!</v>
      </c>
      <c r="B1710" t="e">
        <f>Atask.AtsOp!#REF!</f>
        <v>#REF!</v>
      </c>
      <c r="C1710" t="e">
        <f>Atask.AtsOp!#REF!</f>
        <v>#REF!</v>
      </c>
      <c r="D1710" t="e">
        <f>Atask.AtsOp!#REF!</f>
        <v>#REF!</v>
      </c>
      <c r="E1710" t="e">
        <f>Atask.AtsOp!#REF!</f>
        <v>#REF!</v>
      </c>
      <c r="F1710" t="e">
        <f>Atask.AtsOp!#REF!</f>
        <v>#REF!</v>
      </c>
      <c r="G1710" t="e">
        <f>VLOOKUP(B1710,Prekės!$A$2:$E$3000,3,FALSE)</f>
        <v>#REF!</v>
      </c>
      <c r="H1710" t="e">
        <f>VLOOKUP(B1710,Prekės!$A$2:$E$3000,4,FALSE)</f>
        <v>#REF!</v>
      </c>
      <c r="I1710" t="e">
        <f>VLOOKUP(B1710,Prekės!$A$2:$E$3000,5,FALSE)</f>
        <v>#REF!</v>
      </c>
      <c r="J1710" t="e">
        <f t="shared" si="55"/>
        <v>#REF!</v>
      </c>
      <c r="K1710" t="e">
        <f t="shared" si="56"/>
        <v>#REF!</v>
      </c>
    </row>
    <row r="1711" spans="1:11">
      <c r="A1711" s="1">
        <f>Atask.AtsOp!A1285</f>
        <v>42464</v>
      </c>
      <c r="B1711" t="str">
        <f>Atask.AtsOp!E1285</f>
        <v>2510-0002</v>
      </c>
      <c r="C1711" t="str">
        <f>Atask.AtsOp!H1285</f>
        <v>Rūgstantis mišinys Euro</v>
      </c>
      <c r="D1711" t="str">
        <f>Atask.AtsOp!N1285</f>
        <v>LTR</v>
      </c>
      <c r="E1711" t="str">
        <f>Atask.AtsOp!I1285</f>
        <v>Perkelti</v>
      </c>
      <c r="F1711">
        <f>Atask.AtsOp!M1285</f>
        <v>-144.63</v>
      </c>
      <c r="G1711">
        <f>VLOOKUP(B1711,Prekės!$A$2:$E$3000,3,FALSE)</f>
        <v>235</v>
      </c>
      <c r="H1711">
        <f>VLOOKUP(B1711,Prekės!$A$2:$E$3000,4,FALSE)</f>
        <v>0</v>
      </c>
      <c r="I1711">
        <f>VLOOKUP(B1711,Prekės!$A$2:$E$3000,5,FALSE)</f>
        <v>0</v>
      </c>
      <c r="J1711">
        <f t="shared" si="55"/>
        <v>0</v>
      </c>
      <c r="K1711">
        <f t="shared" si="56"/>
        <v>-144.63</v>
      </c>
    </row>
    <row r="1712" spans="1:11">
      <c r="A1712" s="1">
        <f>Atask.AtsOp!A1286</f>
        <v>42485</v>
      </c>
      <c r="B1712" t="str">
        <f>Atask.AtsOp!E1286</f>
        <v>2510-0002</v>
      </c>
      <c r="C1712" t="str">
        <f>Atask.AtsOp!H1286</f>
        <v>Rūgstantis mišinys Euro</v>
      </c>
      <c r="D1712" t="str">
        <f>Atask.AtsOp!N1286</f>
        <v>LTR</v>
      </c>
      <c r="E1712" t="str">
        <f>Atask.AtsOp!I1286</f>
        <v>Perkelti</v>
      </c>
      <c r="F1712">
        <f>Atask.AtsOp!M1286</f>
        <v>144.80000000000001</v>
      </c>
      <c r="G1712">
        <f>VLOOKUP(B1712,Prekės!$A$2:$E$3000,3,FALSE)</f>
        <v>235</v>
      </c>
      <c r="H1712">
        <f>VLOOKUP(B1712,Prekės!$A$2:$E$3000,4,FALSE)</f>
        <v>0</v>
      </c>
      <c r="I1712">
        <f>VLOOKUP(B1712,Prekės!$A$2:$E$3000,5,FALSE)</f>
        <v>0</v>
      </c>
      <c r="J1712">
        <f t="shared" si="55"/>
        <v>0</v>
      </c>
      <c r="K1712">
        <f t="shared" si="56"/>
        <v>144.80000000000001</v>
      </c>
    </row>
    <row r="1713" spans="1:11">
      <c r="A1713" s="1">
        <f>Atask.AtsOp!A1287</f>
        <v>42489</v>
      </c>
      <c r="B1713" t="str">
        <f>Atask.AtsOp!E1287</f>
        <v>2510-0002</v>
      </c>
      <c r="C1713" t="str">
        <f>Atask.AtsOp!H1287</f>
        <v>Rūgstantis mišinys Euro</v>
      </c>
      <c r="D1713" t="str">
        <f>Atask.AtsOp!N1287</f>
        <v>LTR</v>
      </c>
      <c r="E1713" t="str">
        <f>Atask.AtsOp!I1287</f>
        <v>Pardavimo užsakymas</v>
      </c>
      <c r="F1713">
        <f>Atask.AtsOp!M1287</f>
        <v>-148.62</v>
      </c>
      <c r="G1713">
        <f>VLOOKUP(B1713,Prekės!$A$2:$E$3000,3,FALSE)</f>
        <v>235</v>
      </c>
      <c r="H1713">
        <f>VLOOKUP(B1713,Prekės!$A$2:$E$3000,4,FALSE)</f>
        <v>0</v>
      </c>
      <c r="I1713">
        <f>VLOOKUP(B1713,Prekės!$A$2:$E$3000,5,FALSE)</f>
        <v>0</v>
      </c>
      <c r="J1713">
        <f t="shared" si="55"/>
        <v>0</v>
      </c>
      <c r="K1713">
        <f t="shared" si="56"/>
        <v>-148.62</v>
      </c>
    </row>
    <row r="1714" spans="1:11">
      <c r="A1714" s="1">
        <f>Atask.AtsOp!A1288</f>
        <v>42489</v>
      </c>
      <c r="B1714" t="str">
        <f>Atask.AtsOp!E1288</f>
        <v>2510-0002</v>
      </c>
      <c r="C1714" t="str">
        <f>Atask.AtsOp!H1288</f>
        <v>Rūgstantis mišinys Euro</v>
      </c>
      <c r="D1714" t="str">
        <f>Atask.AtsOp!N1288</f>
        <v>LTR</v>
      </c>
      <c r="E1714" t="str">
        <f>Atask.AtsOp!I1288</f>
        <v>Pardavimo užsakymas</v>
      </c>
      <c r="F1714">
        <f>Atask.AtsOp!M1288</f>
        <v>-144.63</v>
      </c>
      <c r="G1714">
        <f>VLOOKUP(B1714,Prekės!$A$2:$E$3000,3,FALSE)</f>
        <v>235</v>
      </c>
      <c r="H1714">
        <f>VLOOKUP(B1714,Prekės!$A$2:$E$3000,4,FALSE)</f>
        <v>0</v>
      </c>
      <c r="I1714">
        <f>VLOOKUP(B1714,Prekės!$A$2:$E$3000,5,FALSE)</f>
        <v>0</v>
      </c>
      <c r="J1714">
        <f t="shared" si="55"/>
        <v>0</v>
      </c>
      <c r="K1714">
        <f t="shared" si="56"/>
        <v>-144.63</v>
      </c>
    </row>
    <row r="1715" spans="1:11">
      <c r="A1715" s="1">
        <f>Atask.AtsOp!A1289</f>
        <v>42489</v>
      </c>
      <c r="B1715" t="str">
        <f>Atask.AtsOp!E1289</f>
        <v>2510-0002</v>
      </c>
      <c r="C1715" t="str">
        <f>Atask.AtsOp!H1289</f>
        <v>Rūgstantis mišinys Euro</v>
      </c>
      <c r="D1715" t="str">
        <f>Atask.AtsOp!N1289</f>
        <v>LTR</v>
      </c>
      <c r="E1715" t="str">
        <f>Atask.AtsOp!I1289</f>
        <v>Pardavimo užsakymas</v>
      </c>
      <c r="F1715">
        <f>Atask.AtsOp!M1289</f>
        <v>-287.58999999999997</v>
      </c>
      <c r="G1715">
        <f>VLOOKUP(B1715,Prekės!$A$2:$E$3000,3,FALSE)</f>
        <v>235</v>
      </c>
      <c r="H1715">
        <f>VLOOKUP(B1715,Prekės!$A$2:$E$3000,4,FALSE)</f>
        <v>0</v>
      </c>
      <c r="I1715">
        <f>VLOOKUP(B1715,Prekės!$A$2:$E$3000,5,FALSE)</f>
        <v>0</v>
      </c>
      <c r="J1715">
        <f t="shared" si="55"/>
        <v>0</v>
      </c>
      <c r="K1715">
        <f t="shared" si="56"/>
        <v>-287.58999999999997</v>
      </c>
    </row>
    <row r="1716" spans="1:11">
      <c r="A1716" s="1">
        <f>Atask.AtsOp!A1290</f>
        <v>42489</v>
      </c>
      <c r="B1716" t="str">
        <f>Atask.AtsOp!E1290</f>
        <v>2510-0002</v>
      </c>
      <c r="C1716" t="str">
        <f>Atask.AtsOp!H1290</f>
        <v>Rūgstantis mišinys Euro</v>
      </c>
      <c r="D1716" t="str">
        <f>Atask.AtsOp!N1290</f>
        <v>LTR</v>
      </c>
      <c r="E1716" t="str">
        <f>Atask.AtsOp!I1290</f>
        <v>Pardavimo užsakymas</v>
      </c>
      <c r="F1716">
        <f>Atask.AtsOp!M1290</f>
        <v>-0.1</v>
      </c>
      <c r="G1716">
        <f>VLOOKUP(B1716,Prekės!$A$2:$E$3000,3,FALSE)</f>
        <v>235</v>
      </c>
      <c r="H1716">
        <f>VLOOKUP(B1716,Prekės!$A$2:$E$3000,4,FALSE)</f>
        <v>0</v>
      </c>
      <c r="I1716">
        <f>VLOOKUP(B1716,Prekės!$A$2:$E$3000,5,FALSE)</f>
        <v>0</v>
      </c>
      <c r="J1716">
        <f t="shared" si="55"/>
        <v>0</v>
      </c>
      <c r="K1716">
        <f t="shared" si="56"/>
        <v>-0.1</v>
      </c>
    </row>
    <row r="1717" spans="1:11">
      <c r="A1717" s="1">
        <f>Atask.AtsOp!A1291</f>
        <v>42489</v>
      </c>
      <c r="B1717" t="str">
        <f>Atask.AtsOp!E1291</f>
        <v>2510-0002</v>
      </c>
      <c r="C1717" t="str">
        <f>Atask.AtsOp!H1291</f>
        <v>Rūgstantis mišinys Euro</v>
      </c>
      <c r="D1717" t="str">
        <f>Atask.AtsOp!N1291</f>
        <v>LTR</v>
      </c>
      <c r="E1717" t="str">
        <f>Atask.AtsOp!I1291</f>
        <v>Pardavimo užsakymas</v>
      </c>
      <c r="F1717">
        <f>Atask.AtsOp!M1291</f>
        <v>-148.62</v>
      </c>
      <c r="G1717">
        <f>VLOOKUP(B1717,Prekės!$A$2:$E$3000,3,FALSE)</f>
        <v>235</v>
      </c>
      <c r="H1717">
        <f>VLOOKUP(B1717,Prekės!$A$2:$E$3000,4,FALSE)</f>
        <v>0</v>
      </c>
      <c r="I1717">
        <f>VLOOKUP(B1717,Prekės!$A$2:$E$3000,5,FALSE)</f>
        <v>0</v>
      </c>
      <c r="J1717">
        <f t="shared" si="55"/>
        <v>0</v>
      </c>
      <c r="K1717">
        <f t="shared" si="56"/>
        <v>-148.62</v>
      </c>
    </row>
    <row r="1718" spans="1:11">
      <c r="A1718" s="1">
        <f>Atask.AtsOp!A1292</f>
        <v>42489</v>
      </c>
      <c r="B1718" t="str">
        <f>Atask.AtsOp!E1292</f>
        <v>2510-0002</v>
      </c>
      <c r="C1718" t="str">
        <f>Atask.AtsOp!H1292</f>
        <v>Rūgstantis mišinys Euro</v>
      </c>
      <c r="D1718" t="str">
        <f>Atask.AtsOp!N1292</f>
        <v>LTR</v>
      </c>
      <c r="E1718" t="str">
        <f>Atask.AtsOp!I1292</f>
        <v>Pardavimo užsakymas</v>
      </c>
      <c r="F1718">
        <f>Atask.AtsOp!M1292</f>
        <v>-144.80000000000001</v>
      </c>
      <c r="G1718">
        <f>VLOOKUP(B1718,Prekės!$A$2:$E$3000,3,FALSE)</f>
        <v>235</v>
      </c>
      <c r="H1718">
        <f>VLOOKUP(B1718,Prekės!$A$2:$E$3000,4,FALSE)</f>
        <v>0</v>
      </c>
      <c r="I1718">
        <f>VLOOKUP(B1718,Prekės!$A$2:$E$3000,5,FALSE)</f>
        <v>0</v>
      </c>
      <c r="J1718">
        <f t="shared" si="55"/>
        <v>0</v>
      </c>
      <c r="K1718">
        <f t="shared" si="56"/>
        <v>-144.80000000000001</v>
      </c>
    </row>
    <row r="1719" spans="1:11">
      <c r="A1719" s="1">
        <f>Atask.AtsOp!A1293</f>
        <v>42490</v>
      </c>
      <c r="B1719" t="str">
        <f>Atask.AtsOp!E1293</f>
        <v>2510-0002</v>
      </c>
      <c r="C1719" t="str">
        <f>Atask.AtsOp!H1293</f>
        <v>Rūgstantis mišinys Euro</v>
      </c>
      <c r="D1719" t="str">
        <f>Atask.AtsOp!N1293</f>
        <v>LTR</v>
      </c>
      <c r="E1719" t="str">
        <f>Atask.AtsOp!I1293</f>
        <v>Pardavimo užsakymas</v>
      </c>
      <c r="F1719">
        <f>Atask.AtsOp!M1293</f>
        <v>148.72</v>
      </c>
      <c r="G1719">
        <f>VLOOKUP(B1719,Prekės!$A$2:$E$3000,3,FALSE)</f>
        <v>235</v>
      </c>
      <c r="H1719">
        <f>VLOOKUP(B1719,Prekės!$A$2:$E$3000,4,FALSE)</f>
        <v>0</v>
      </c>
      <c r="I1719">
        <f>VLOOKUP(B1719,Prekės!$A$2:$E$3000,5,FALSE)</f>
        <v>0</v>
      </c>
      <c r="J1719">
        <f t="shared" si="55"/>
        <v>0</v>
      </c>
      <c r="K1719">
        <f t="shared" si="56"/>
        <v>148.72</v>
      </c>
    </row>
    <row r="1720" spans="1:11">
      <c r="A1720" s="1">
        <f>Atask.AtsOp!A1294</f>
        <v>42471</v>
      </c>
      <c r="B1720" t="str">
        <f>Atask.AtsOp!E1294</f>
        <v>2510-0002</v>
      </c>
      <c r="C1720" t="str">
        <f>Atask.AtsOp!H1294</f>
        <v>Rūgstantis mišinys Euro</v>
      </c>
      <c r="D1720" t="str">
        <f>Atask.AtsOp!N1294</f>
        <v>LTR</v>
      </c>
      <c r="E1720" t="str">
        <f>Atask.AtsOp!I1294</f>
        <v>Perkelti</v>
      </c>
      <c r="F1720">
        <f>Atask.AtsOp!M1294</f>
        <v>142.61000000000001</v>
      </c>
      <c r="G1720">
        <f>VLOOKUP(B1720,Prekės!$A$2:$E$3000,3,FALSE)</f>
        <v>235</v>
      </c>
      <c r="H1720">
        <f>VLOOKUP(B1720,Prekės!$A$2:$E$3000,4,FALSE)</f>
        <v>0</v>
      </c>
      <c r="I1720">
        <f>VLOOKUP(B1720,Prekės!$A$2:$E$3000,5,FALSE)</f>
        <v>0</v>
      </c>
      <c r="J1720">
        <f t="shared" si="55"/>
        <v>0</v>
      </c>
      <c r="K1720">
        <f t="shared" si="56"/>
        <v>142.61000000000001</v>
      </c>
    </row>
    <row r="1721" spans="1:11">
      <c r="A1721" s="1">
        <f>Atask.AtsOp!A1295</f>
        <v>42471</v>
      </c>
      <c r="B1721" t="str">
        <f>Atask.AtsOp!E1295</f>
        <v>2510-0002</v>
      </c>
      <c r="C1721" t="str">
        <f>Atask.AtsOp!H1295</f>
        <v>Rūgstantis mišinys Euro</v>
      </c>
      <c r="D1721" t="str">
        <f>Atask.AtsOp!N1295</f>
        <v>LTR</v>
      </c>
      <c r="E1721" t="str">
        <f>Atask.AtsOp!I1295</f>
        <v>Perkelti</v>
      </c>
      <c r="F1721">
        <f>Atask.AtsOp!M1295</f>
        <v>144.97999999999999</v>
      </c>
      <c r="G1721">
        <f>VLOOKUP(B1721,Prekės!$A$2:$E$3000,3,FALSE)</f>
        <v>235</v>
      </c>
      <c r="H1721">
        <f>VLOOKUP(B1721,Prekės!$A$2:$E$3000,4,FALSE)</f>
        <v>0</v>
      </c>
      <c r="I1721">
        <f>VLOOKUP(B1721,Prekės!$A$2:$E$3000,5,FALSE)</f>
        <v>0</v>
      </c>
      <c r="J1721">
        <f t="shared" si="55"/>
        <v>0</v>
      </c>
      <c r="K1721">
        <f t="shared" si="56"/>
        <v>144.97999999999999</v>
      </c>
    </row>
    <row r="1722" spans="1:11">
      <c r="A1722" s="1">
        <f>Atask.AtsOp!A1296</f>
        <v>42478</v>
      </c>
      <c r="B1722" t="str">
        <f>Atask.AtsOp!E1296</f>
        <v>2510-0002</v>
      </c>
      <c r="C1722" t="str">
        <f>Atask.AtsOp!H1296</f>
        <v>Rūgstantis mišinys Euro</v>
      </c>
      <c r="D1722" t="str">
        <f>Atask.AtsOp!N1296</f>
        <v>LTR</v>
      </c>
      <c r="E1722" t="str">
        <f>Atask.AtsOp!I1296</f>
        <v>Perkelti</v>
      </c>
      <c r="F1722">
        <f>Atask.AtsOp!M1296</f>
        <v>148.62</v>
      </c>
      <c r="G1722">
        <f>VLOOKUP(B1722,Prekės!$A$2:$E$3000,3,FALSE)</f>
        <v>235</v>
      </c>
      <c r="H1722">
        <f>VLOOKUP(B1722,Prekės!$A$2:$E$3000,4,FALSE)</f>
        <v>0</v>
      </c>
      <c r="I1722">
        <f>VLOOKUP(B1722,Prekės!$A$2:$E$3000,5,FALSE)</f>
        <v>0</v>
      </c>
      <c r="J1722">
        <f t="shared" si="55"/>
        <v>0</v>
      </c>
      <c r="K1722">
        <f t="shared" si="56"/>
        <v>148.62</v>
      </c>
    </row>
    <row r="1723" spans="1:11">
      <c r="A1723" s="1">
        <f>Atask.AtsOp!A1297</f>
        <v>42464</v>
      </c>
      <c r="B1723" t="str">
        <f>Atask.AtsOp!E1297</f>
        <v>2510-0002</v>
      </c>
      <c r="C1723" t="str">
        <f>Atask.AtsOp!H1297</f>
        <v>Rūgstantis mišinys Euro</v>
      </c>
      <c r="D1723" t="str">
        <f>Atask.AtsOp!N1297</f>
        <v>LTR</v>
      </c>
      <c r="E1723" t="str">
        <f>Atask.AtsOp!I1297</f>
        <v>Perkelti</v>
      </c>
      <c r="F1723">
        <f>Atask.AtsOp!M1297</f>
        <v>144.63</v>
      </c>
      <c r="G1723">
        <f>VLOOKUP(B1723,Prekės!$A$2:$E$3000,3,FALSE)</f>
        <v>235</v>
      </c>
      <c r="H1723">
        <f>VLOOKUP(B1723,Prekės!$A$2:$E$3000,4,FALSE)</f>
        <v>0</v>
      </c>
      <c r="I1723">
        <f>VLOOKUP(B1723,Prekės!$A$2:$E$3000,5,FALSE)</f>
        <v>0</v>
      </c>
      <c r="J1723">
        <f t="shared" si="55"/>
        <v>0</v>
      </c>
      <c r="K1723">
        <f t="shared" si="56"/>
        <v>144.63</v>
      </c>
    </row>
    <row r="1724" spans="1:11">
      <c r="A1724" s="1">
        <f>Atask.AtsOp!A1298</f>
        <v>42481</v>
      </c>
      <c r="B1724" t="str">
        <f>Atask.AtsOp!E1298</f>
        <v>2510-0003</v>
      </c>
      <c r="C1724" t="str">
        <f>Atask.AtsOp!H1298</f>
        <v>Rūgstantis mišinys Chardonnay (euro)</v>
      </c>
      <c r="D1724" t="str">
        <f>Atask.AtsOp!N1298</f>
        <v>LTR</v>
      </c>
      <c r="E1724" t="str">
        <f>Atask.AtsOp!I1298</f>
        <v>Gamyba</v>
      </c>
      <c r="F1724">
        <f>Atask.AtsOp!M1298</f>
        <v>50044.5</v>
      </c>
      <c r="G1724">
        <f>VLOOKUP(B1724,Prekės!$A$2:$E$3000,3,FALSE)</f>
        <v>235</v>
      </c>
      <c r="H1724">
        <f>VLOOKUP(B1724,Prekės!$A$2:$E$3000,4,FALSE)</f>
        <v>0</v>
      </c>
      <c r="I1724">
        <f>VLOOKUP(B1724,Prekės!$A$2:$E$3000,5,FALSE)</f>
        <v>0</v>
      </c>
      <c r="J1724">
        <f t="shared" si="55"/>
        <v>0</v>
      </c>
      <c r="K1724">
        <f t="shared" si="56"/>
        <v>50044.5</v>
      </c>
    </row>
    <row r="1725" spans="1:11">
      <c r="A1725" s="1">
        <f>Atask.AtsOp!A1299</f>
        <v>42474</v>
      </c>
      <c r="B1725" t="str">
        <f>Atask.AtsOp!E1299</f>
        <v>2510-0004</v>
      </c>
      <c r="C1725" t="str">
        <f>Atask.AtsOp!H1299</f>
        <v>Rūgstantis mišinys Muskatinis (euro)</v>
      </c>
      <c r="D1725" t="str">
        <f>Atask.AtsOp!N1299</f>
        <v>LTR</v>
      </c>
      <c r="E1725" t="str">
        <f>Atask.AtsOp!I1299</f>
        <v>Gamyba</v>
      </c>
      <c r="F1725">
        <f>Atask.AtsOp!M1299</f>
        <v>49321.8</v>
      </c>
      <c r="G1725">
        <f>VLOOKUP(B1725,Prekės!$A$2:$E$3000,3,FALSE)</f>
        <v>235</v>
      </c>
      <c r="H1725">
        <f>VLOOKUP(B1725,Prekės!$A$2:$E$3000,4,FALSE)</f>
        <v>0</v>
      </c>
      <c r="I1725">
        <f>VLOOKUP(B1725,Prekės!$A$2:$E$3000,5,FALSE)</f>
        <v>0</v>
      </c>
      <c r="J1725">
        <f t="shared" si="55"/>
        <v>0</v>
      </c>
      <c r="K1725">
        <f t="shared" si="56"/>
        <v>49321.8</v>
      </c>
    </row>
    <row r="1726" spans="1:11">
      <c r="A1726" s="1">
        <f>Atask.AtsOp!A1300</f>
        <v>42464</v>
      </c>
      <c r="B1726" t="str">
        <f>Atask.AtsOp!E1300</f>
        <v>2510-0009</v>
      </c>
      <c r="C1726" t="str">
        <f>Atask.AtsOp!H1300</f>
        <v>Rūgstantis mišinys  Cuvee</v>
      </c>
      <c r="D1726" t="str">
        <f>Atask.AtsOp!N1300</f>
        <v>LTR</v>
      </c>
      <c r="E1726" t="str">
        <f>Atask.AtsOp!I1300</f>
        <v>Perkelti</v>
      </c>
      <c r="F1726">
        <f>Atask.AtsOp!M1300</f>
        <v>25179.14</v>
      </c>
      <c r="G1726">
        <f>VLOOKUP(B1726,Prekės!$A$2:$E$3000,3,FALSE)</f>
        <v>215</v>
      </c>
      <c r="H1726">
        <f>VLOOKUP(B1726,Prekės!$A$2:$E$3000,4,FALSE)</f>
        <v>0</v>
      </c>
      <c r="I1726">
        <f>VLOOKUP(B1726,Prekės!$A$2:$E$3000,5,FALSE)</f>
        <v>0</v>
      </c>
      <c r="J1726">
        <f t="shared" si="55"/>
        <v>0</v>
      </c>
      <c r="K1726">
        <f t="shared" si="56"/>
        <v>25179.14</v>
      </c>
    </row>
    <row r="1727" spans="1:11">
      <c r="A1727" s="1">
        <f>Atask.AtsOp!A1301</f>
        <v>42464</v>
      </c>
      <c r="B1727" t="str">
        <f>Atask.AtsOp!E1301</f>
        <v>2510-0009</v>
      </c>
      <c r="C1727" t="str">
        <f>Atask.AtsOp!H1301</f>
        <v>Rūgstantis mišinys  Cuvee</v>
      </c>
      <c r="D1727" t="str">
        <f>Atask.AtsOp!N1301</f>
        <v>LTR</v>
      </c>
      <c r="E1727" t="str">
        <f>Atask.AtsOp!I1301</f>
        <v>Perkelti</v>
      </c>
      <c r="F1727">
        <f>Atask.AtsOp!M1301</f>
        <v>-25254.9</v>
      </c>
      <c r="G1727">
        <f>VLOOKUP(B1727,Prekės!$A$2:$E$3000,3,FALSE)</f>
        <v>215</v>
      </c>
      <c r="H1727">
        <f>VLOOKUP(B1727,Prekės!$A$2:$E$3000,4,FALSE)</f>
        <v>0</v>
      </c>
      <c r="I1727">
        <f>VLOOKUP(B1727,Prekės!$A$2:$E$3000,5,FALSE)</f>
        <v>0</v>
      </c>
      <c r="J1727">
        <f t="shared" si="55"/>
        <v>0</v>
      </c>
      <c r="K1727">
        <f t="shared" si="56"/>
        <v>-25254.9</v>
      </c>
    </row>
    <row r="1728" spans="1:11">
      <c r="A1728" s="1">
        <f>Atask.AtsOp!A1302</f>
        <v>42464</v>
      </c>
      <c r="B1728" t="str">
        <f>Atask.AtsOp!E1302</f>
        <v>2510-0009</v>
      </c>
      <c r="C1728" t="str">
        <f>Atask.AtsOp!H1302</f>
        <v>Rūgstantis mišinys  Cuvee</v>
      </c>
      <c r="D1728" t="str">
        <f>Atask.AtsOp!N1302</f>
        <v>LTR</v>
      </c>
      <c r="E1728" t="str">
        <f>Atask.AtsOp!I1302</f>
        <v>Perkelti</v>
      </c>
      <c r="F1728">
        <f>Atask.AtsOp!M1302</f>
        <v>75.760000000000005</v>
      </c>
      <c r="G1728">
        <f>VLOOKUP(B1728,Prekės!$A$2:$E$3000,3,FALSE)</f>
        <v>215</v>
      </c>
      <c r="H1728">
        <f>VLOOKUP(B1728,Prekės!$A$2:$E$3000,4,FALSE)</f>
        <v>0</v>
      </c>
      <c r="I1728">
        <f>VLOOKUP(B1728,Prekės!$A$2:$E$3000,5,FALSE)</f>
        <v>0</v>
      </c>
      <c r="J1728">
        <f t="shared" si="55"/>
        <v>0</v>
      </c>
      <c r="K1728">
        <f t="shared" si="56"/>
        <v>75.760000000000005</v>
      </c>
    </row>
    <row r="1729" spans="1:11">
      <c r="A1729" s="1">
        <f>Atask.AtsOp!A1303</f>
        <v>42464</v>
      </c>
      <c r="B1729" t="str">
        <f>Atask.AtsOp!E1303</f>
        <v>2510-0009</v>
      </c>
      <c r="C1729" t="str">
        <f>Atask.AtsOp!H1303</f>
        <v>Rūgstantis mišinys  Cuvee</v>
      </c>
      <c r="D1729" t="str">
        <f>Atask.AtsOp!N1303</f>
        <v>LTR</v>
      </c>
      <c r="E1729" t="str">
        <f>Atask.AtsOp!I1303</f>
        <v>Perkelti</v>
      </c>
      <c r="F1729">
        <f>Atask.AtsOp!M1303</f>
        <v>-75.760000000000005</v>
      </c>
      <c r="G1729">
        <f>VLOOKUP(B1729,Prekės!$A$2:$E$3000,3,FALSE)</f>
        <v>215</v>
      </c>
      <c r="H1729">
        <f>VLOOKUP(B1729,Prekės!$A$2:$E$3000,4,FALSE)</f>
        <v>0</v>
      </c>
      <c r="I1729">
        <f>VLOOKUP(B1729,Prekės!$A$2:$E$3000,5,FALSE)</f>
        <v>0</v>
      </c>
      <c r="J1729">
        <f t="shared" si="55"/>
        <v>0</v>
      </c>
      <c r="K1729">
        <f t="shared" si="56"/>
        <v>-75.760000000000005</v>
      </c>
    </row>
    <row r="1730" spans="1:11">
      <c r="A1730" s="1">
        <f>Atask.AtsOp!A1304</f>
        <v>42464</v>
      </c>
      <c r="B1730" t="str">
        <f>Atask.AtsOp!E1304</f>
        <v>2510-0009</v>
      </c>
      <c r="C1730" t="str">
        <f>Atask.AtsOp!H1304</f>
        <v>Rūgstantis mišinys  Cuvee</v>
      </c>
      <c r="D1730" t="str">
        <f>Atask.AtsOp!N1304</f>
        <v>LTR</v>
      </c>
      <c r="E1730" t="str">
        <f>Atask.AtsOp!I1304</f>
        <v>Gamybos eilutė</v>
      </c>
      <c r="F1730">
        <f>Atask.AtsOp!M1304</f>
        <v>-25179.14</v>
      </c>
      <c r="G1730">
        <f>VLOOKUP(B1730,Prekės!$A$2:$E$3000,3,FALSE)</f>
        <v>215</v>
      </c>
      <c r="H1730">
        <f>VLOOKUP(B1730,Prekės!$A$2:$E$3000,4,FALSE)</f>
        <v>0</v>
      </c>
      <c r="I1730">
        <f>VLOOKUP(B1730,Prekės!$A$2:$E$3000,5,FALSE)</f>
        <v>0</v>
      </c>
      <c r="J1730">
        <f t="shared" si="55"/>
        <v>0</v>
      </c>
      <c r="K1730">
        <f t="shared" si="56"/>
        <v>-25179.14</v>
      </c>
    </row>
    <row r="1731" spans="1:11">
      <c r="A1731" s="1">
        <f>Atask.AtsOp!A1305</f>
        <v>42489</v>
      </c>
      <c r="B1731" t="str">
        <f>Atask.AtsOp!E1305</f>
        <v>2510-0009</v>
      </c>
      <c r="C1731" t="str">
        <f>Atask.AtsOp!H1305</f>
        <v>Rūgstantis mišinys  Cuvee</v>
      </c>
      <c r="D1731" t="str">
        <f>Atask.AtsOp!N1305</f>
        <v>LTR</v>
      </c>
      <c r="E1731" t="str">
        <f>Atask.AtsOp!I1305</f>
        <v>Pardavimo užsakymas</v>
      </c>
      <c r="F1731">
        <f>Atask.AtsOp!M1305</f>
        <v>-75.760000000000005</v>
      </c>
      <c r="G1731">
        <f>VLOOKUP(B1731,Prekės!$A$2:$E$3000,3,FALSE)</f>
        <v>215</v>
      </c>
      <c r="H1731">
        <f>VLOOKUP(B1731,Prekės!$A$2:$E$3000,4,FALSE)</f>
        <v>0</v>
      </c>
      <c r="I1731">
        <f>VLOOKUP(B1731,Prekės!$A$2:$E$3000,5,FALSE)</f>
        <v>0</v>
      </c>
      <c r="J1731">
        <f t="shared" si="55"/>
        <v>0</v>
      </c>
      <c r="K1731">
        <f t="shared" si="56"/>
        <v>-75.760000000000005</v>
      </c>
    </row>
    <row r="1732" spans="1:11">
      <c r="A1732" s="1">
        <f>Atask.AtsOp!A1306</f>
        <v>42464</v>
      </c>
      <c r="B1732" t="str">
        <f>Atask.AtsOp!E1306</f>
        <v>2510-0009</v>
      </c>
      <c r="C1732" t="str">
        <f>Atask.AtsOp!H1306</f>
        <v>Rūgstantis mišinys  Cuvee</v>
      </c>
      <c r="D1732" t="str">
        <f>Atask.AtsOp!N1306</f>
        <v>LTR</v>
      </c>
      <c r="E1732" t="str">
        <f>Atask.AtsOp!I1306</f>
        <v>Perkelti</v>
      </c>
      <c r="F1732">
        <f>Atask.AtsOp!M1306</f>
        <v>75.760000000000005</v>
      </c>
      <c r="G1732">
        <f>VLOOKUP(B1732,Prekės!$A$2:$E$3000,3,FALSE)</f>
        <v>215</v>
      </c>
      <c r="H1732">
        <f>VLOOKUP(B1732,Prekės!$A$2:$E$3000,4,FALSE)</f>
        <v>0</v>
      </c>
      <c r="I1732">
        <f>VLOOKUP(B1732,Prekės!$A$2:$E$3000,5,FALSE)</f>
        <v>0</v>
      </c>
      <c r="J1732">
        <f t="shared" si="55"/>
        <v>0</v>
      </c>
      <c r="K1732">
        <f t="shared" si="56"/>
        <v>75.760000000000005</v>
      </c>
    </row>
    <row r="1733" spans="1:11">
      <c r="A1733" s="1">
        <f>Atask.AtsOp!A1307</f>
        <v>42478</v>
      </c>
      <c r="B1733" t="str">
        <f>Atask.AtsOp!E1307</f>
        <v>2511-0002</v>
      </c>
      <c r="C1733" t="str">
        <f>Atask.AtsOp!H1307</f>
        <v>Rūgstantis mišinys baltas</v>
      </c>
      <c r="D1733" t="str">
        <f>Atask.AtsOp!N1307</f>
        <v>But.</v>
      </c>
      <c r="E1733" t="str">
        <f>Atask.AtsOp!I1307</f>
        <v>Perkelti</v>
      </c>
      <c r="F1733">
        <f>Atask.AtsOp!M1307</f>
        <v>-456</v>
      </c>
      <c r="G1733">
        <f>VLOOKUP(B1733,Prekės!$A$2:$E$3000,3,FALSE)</f>
        <v>235</v>
      </c>
      <c r="H1733">
        <f>VLOOKUP(B1733,Prekės!$A$2:$E$3000,4,FALSE)</f>
        <v>0.75</v>
      </c>
      <c r="I1733">
        <f>VLOOKUP(B1733,Prekės!$A$2:$E$3000,5,FALSE)</f>
        <v>0</v>
      </c>
      <c r="J1733">
        <f t="shared" si="55"/>
        <v>-342</v>
      </c>
      <c r="K1733">
        <f t="shared" si="56"/>
        <v>-342</v>
      </c>
    </row>
    <row r="1734" spans="1:11">
      <c r="A1734" s="1">
        <f>Atask.AtsOp!A1308</f>
        <v>42478</v>
      </c>
      <c r="B1734" t="str">
        <f>Atask.AtsOp!E1308</f>
        <v>2511-0002</v>
      </c>
      <c r="C1734" t="str">
        <f>Atask.AtsOp!H1308</f>
        <v>Rūgstantis mišinys baltas</v>
      </c>
      <c r="D1734" t="str">
        <f>Atask.AtsOp!N1308</f>
        <v>But.</v>
      </c>
      <c r="E1734" t="str">
        <f>Atask.AtsOp!I1308</f>
        <v>Perkelti</v>
      </c>
      <c r="F1734">
        <f>Atask.AtsOp!M1308</f>
        <v>-112</v>
      </c>
      <c r="G1734">
        <f>VLOOKUP(B1734,Prekės!$A$2:$E$3000,3,FALSE)</f>
        <v>235</v>
      </c>
      <c r="H1734">
        <f>VLOOKUP(B1734,Prekės!$A$2:$E$3000,4,FALSE)</f>
        <v>0.75</v>
      </c>
      <c r="I1734">
        <f>VLOOKUP(B1734,Prekės!$A$2:$E$3000,5,FALSE)</f>
        <v>0</v>
      </c>
      <c r="J1734">
        <f t="shared" si="55"/>
        <v>-84</v>
      </c>
      <c r="K1734">
        <f t="shared" si="56"/>
        <v>-84</v>
      </c>
    </row>
    <row r="1735" spans="1:11">
      <c r="A1735" s="1">
        <f>Atask.AtsOp!A1309</f>
        <v>42468</v>
      </c>
      <c r="B1735" t="str">
        <f>Atask.AtsOp!E1309</f>
        <v>2511-0002</v>
      </c>
      <c r="C1735" t="str">
        <f>Atask.AtsOp!H1309</f>
        <v>Rūgstantis mišinys baltas</v>
      </c>
      <c r="D1735" t="str">
        <f>Atask.AtsOp!N1309</f>
        <v>But.</v>
      </c>
      <c r="E1735" t="str">
        <f>Atask.AtsOp!I1309</f>
        <v>Perkelti</v>
      </c>
      <c r="F1735">
        <f>Atask.AtsOp!M1309</f>
        <v>-568</v>
      </c>
      <c r="G1735">
        <f>VLOOKUP(B1735,Prekės!$A$2:$E$3000,3,FALSE)</f>
        <v>235</v>
      </c>
      <c r="H1735">
        <f>VLOOKUP(B1735,Prekės!$A$2:$E$3000,4,FALSE)</f>
        <v>0.75</v>
      </c>
      <c r="I1735">
        <f>VLOOKUP(B1735,Prekės!$A$2:$E$3000,5,FALSE)</f>
        <v>0</v>
      </c>
      <c r="J1735">
        <f t="shared" si="55"/>
        <v>-426</v>
      </c>
      <c r="K1735">
        <f t="shared" si="56"/>
        <v>-426</v>
      </c>
    </row>
    <row r="1736" spans="1:11">
      <c r="A1736" s="1">
        <f>Atask.AtsOp!A1310</f>
        <v>42475</v>
      </c>
      <c r="B1736" t="str">
        <f>Atask.AtsOp!E1310</f>
        <v>2511-0002</v>
      </c>
      <c r="C1736" t="str">
        <f>Atask.AtsOp!H1310</f>
        <v>Rūgstantis mišinys baltas</v>
      </c>
      <c r="D1736" t="str">
        <f>Atask.AtsOp!N1310</f>
        <v>But.</v>
      </c>
      <c r="E1736" t="str">
        <f>Atask.AtsOp!I1310</f>
        <v>Perkelti</v>
      </c>
      <c r="F1736">
        <f>Atask.AtsOp!M1310</f>
        <v>-568</v>
      </c>
      <c r="G1736">
        <f>VLOOKUP(B1736,Prekės!$A$2:$E$3000,3,FALSE)</f>
        <v>235</v>
      </c>
      <c r="H1736">
        <f>VLOOKUP(B1736,Prekės!$A$2:$E$3000,4,FALSE)</f>
        <v>0.75</v>
      </c>
      <c r="I1736">
        <f>VLOOKUP(B1736,Prekės!$A$2:$E$3000,5,FALSE)</f>
        <v>0</v>
      </c>
      <c r="J1736">
        <f t="shared" si="55"/>
        <v>-426</v>
      </c>
      <c r="K1736">
        <f t="shared" si="56"/>
        <v>-426</v>
      </c>
    </row>
    <row r="1737" spans="1:11">
      <c r="A1737" s="1">
        <f>Atask.AtsOp!A1311</f>
        <v>42478</v>
      </c>
      <c r="B1737" t="str">
        <f>Atask.AtsOp!E1311</f>
        <v>2511-0002</v>
      </c>
      <c r="C1737" t="str">
        <f>Atask.AtsOp!H1311</f>
        <v>Rūgstantis mišinys baltas</v>
      </c>
      <c r="D1737" t="str">
        <f>Atask.AtsOp!N1311</f>
        <v>But.</v>
      </c>
      <c r="E1737" t="str">
        <f>Atask.AtsOp!I1311</f>
        <v>Perkelti</v>
      </c>
      <c r="F1737">
        <f>Atask.AtsOp!M1311</f>
        <v>112</v>
      </c>
      <c r="G1737">
        <f>VLOOKUP(B1737,Prekės!$A$2:$E$3000,3,FALSE)</f>
        <v>235</v>
      </c>
      <c r="H1737">
        <f>VLOOKUP(B1737,Prekės!$A$2:$E$3000,4,FALSE)</f>
        <v>0.75</v>
      </c>
      <c r="I1737">
        <f>VLOOKUP(B1737,Prekės!$A$2:$E$3000,5,FALSE)</f>
        <v>0</v>
      </c>
      <c r="J1737">
        <f t="shared" si="55"/>
        <v>84</v>
      </c>
      <c r="K1737">
        <f t="shared" si="56"/>
        <v>84</v>
      </c>
    </row>
    <row r="1738" spans="1:11">
      <c r="A1738" s="1">
        <f>Atask.AtsOp!A1312</f>
        <v>42478</v>
      </c>
      <c r="B1738" t="str">
        <f>Atask.AtsOp!E1312</f>
        <v>2511-0002</v>
      </c>
      <c r="C1738" t="str">
        <f>Atask.AtsOp!H1312</f>
        <v>Rūgstantis mišinys baltas</v>
      </c>
      <c r="D1738" t="str">
        <f>Atask.AtsOp!N1312</f>
        <v>But.</v>
      </c>
      <c r="E1738" t="str">
        <f>Atask.AtsOp!I1312</f>
        <v>Gamybos eilutė</v>
      </c>
      <c r="F1738">
        <f>Atask.AtsOp!M1312</f>
        <v>-456</v>
      </c>
      <c r="G1738">
        <f>VLOOKUP(B1738,Prekės!$A$2:$E$3000,3,FALSE)</f>
        <v>235</v>
      </c>
      <c r="H1738">
        <f>VLOOKUP(B1738,Prekės!$A$2:$E$3000,4,FALSE)</f>
        <v>0.75</v>
      </c>
      <c r="I1738">
        <f>VLOOKUP(B1738,Prekės!$A$2:$E$3000,5,FALSE)</f>
        <v>0</v>
      </c>
      <c r="J1738">
        <f t="shared" si="55"/>
        <v>-342</v>
      </c>
      <c r="K1738">
        <f t="shared" si="56"/>
        <v>-342</v>
      </c>
    </row>
    <row r="1739" spans="1:11">
      <c r="A1739" s="1">
        <f>Atask.AtsOp!A1313</f>
        <v>42478</v>
      </c>
      <c r="B1739" t="str">
        <f>Atask.AtsOp!E1313</f>
        <v>2511-0002</v>
      </c>
      <c r="C1739" t="str">
        <f>Atask.AtsOp!H1313</f>
        <v>Rūgstantis mišinys baltas</v>
      </c>
      <c r="D1739" t="str">
        <f>Atask.AtsOp!N1313</f>
        <v>But.</v>
      </c>
      <c r="E1739" t="str">
        <f>Atask.AtsOp!I1313</f>
        <v>Gamybos eilutė</v>
      </c>
      <c r="F1739">
        <f>Atask.AtsOp!M1313</f>
        <v>-112</v>
      </c>
      <c r="G1739">
        <f>VLOOKUP(B1739,Prekės!$A$2:$E$3000,3,FALSE)</f>
        <v>235</v>
      </c>
      <c r="H1739">
        <f>VLOOKUP(B1739,Prekės!$A$2:$E$3000,4,FALSE)</f>
        <v>0.75</v>
      </c>
      <c r="I1739">
        <f>VLOOKUP(B1739,Prekės!$A$2:$E$3000,5,FALSE)</f>
        <v>0</v>
      </c>
      <c r="J1739">
        <f t="shared" si="55"/>
        <v>-84</v>
      </c>
      <c r="K1739">
        <f t="shared" si="56"/>
        <v>-84</v>
      </c>
    </row>
    <row r="1740" spans="1:11">
      <c r="A1740" s="1">
        <f>Atask.AtsOp!A1314</f>
        <v>42478</v>
      </c>
      <c r="B1740" t="str">
        <f>Atask.AtsOp!E1314</f>
        <v>2511-0002</v>
      </c>
      <c r="C1740" t="str">
        <f>Atask.AtsOp!H1314</f>
        <v>Rūgstantis mišinys baltas</v>
      </c>
      <c r="D1740" t="str">
        <f>Atask.AtsOp!N1314</f>
        <v>But.</v>
      </c>
      <c r="E1740" t="str">
        <f>Atask.AtsOp!I1314</f>
        <v>Perkelti</v>
      </c>
      <c r="F1740">
        <f>Atask.AtsOp!M1314</f>
        <v>456</v>
      </c>
      <c r="G1740">
        <f>VLOOKUP(B1740,Prekės!$A$2:$E$3000,3,FALSE)</f>
        <v>235</v>
      </c>
      <c r="H1740">
        <f>VLOOKUP(B1740,Prekės!$A$2:$E$3000,4,FALSE)</f>
        <v>0.75</v>
      </c>
      <c r="I1740">
        <f>VLOOKUP(B1740,Prekės!$A$2:$E$3000,5,FALSE)</f>
        <v>0</v>
      </c>
      <c r="J1740">
        <f t="shared" si="55"/>
        <v>342</v>
      </c>
      <c r="K1740">
        <f t="shared" si="56"/>
        <v>342</v>
      </c>
    </row>
    <row r="1741" spans="1:11">
      <c r="A1741" s="1">
        <f>Atask.AtsOp!A1315</f>
        <v>42480</v>
      </c>
      <c r="B1741" t="str">
        <f>Atask.AtsOp!E1315</f>
        <v>2511-0002</v>
      </c>
      <c r="C1741" t="str">
        <f>Atask.AtsOp!H1315</f>
        <v>Rūgstantis mišinys baltas</v>
      </c>
      <c r="D1741" t="str">
        <f>Atask.AtsOp!N1315</f>
        <v>But.</v>
      </c>
      <c r="E1741" t="str">
        <f>Atask.AtsOp!I1315</f>
        <v>Gamybos eilutė</v>
      </c>
      <c r="F1741">
        <f>Atask.AtsOp!M1315</f>
        <v>-568</v>
      </c>
      <c r="G1741">
        <f>VLOOKUP(B1741,Prekės!$A$2:$E$3000,3,FALSE)</f>
        <v>235</v>
      </c>
      <c r="H1741">
        <f>VLOOKUP(B1741,Prekės!$A$2:$E$3000,4,FALSE)</f>
        <v>0.75</v>
      </c>
      <c r="I1741">
        <f>VLOOKUP(B1741,Prekės!$A$2:$E$3000,5,FALSE)</f>
        <v>0</v>
      </c>
      <c r="J1741">
        <f t="shared" si="55"/>
        <v>-426</v>
      </c>
      <c r="K1741">
        <f t="shared" si="56"/>
        <v>-426</v>
      </c>
    </row>
    <row r="1742" spans="1:11">
      <c r="A1742" s="1">
        <f>Atask.AtsOp!A1316</f>
        <v>42475</v>
      </c>
      <c r="B1742" t="str">
        <f>Atask.AtsOp!E1316</f>
        <v>2511-0002</v>
      </c>
      <c r="C1742" t="str">
        <f>Atask.AtsOp!H1316</f>
        <v>Rūgstantis mišinys baltas</v>
      </c>
      <c r="D1742" t="str">
        <f>Atask.AtsOp!N1316</f>
        <v>But.</v>
      </c>
      <c r="E1742" t="str">
        <f>Atask.AtsOp!I1316</f>
        <v>Perkelti</v>
      </c>
      <c r="F1742">
        <f>Atask.AtsOp!M1316</f>
        <v>568</v>
      </c>
      <c r="G1742">
        <f>VLOOKUP(B1742,Prekės!$A$2:$E$3000,3,FALSE)</f>
        <v>235</v>
      </c>
      <c r="H1742">
        <f>VLOOKUP(B1742,Prekės!$A$2:$E$3000,4,FALSE)</f>
        <v>0.75</v>
      </c>
      <c r="I1742">
        <f>VLOOKUP(B1742,Prekės!$A$2:$E$3000,5,FALSE)</f>
        <v>0</v>
      </c>
      <c r="J1742">
        <f t="shared" si="55"/>
        <v>426</v>
      </c>
      <c r="K1742">
        <f t="shared" si="56"/>
        <v>426</v>
      </c>
    </row>
    <row r="1743" spans="1:11">
      <c r="A1743" s="1">
        <f>Atask.AtsOp!A1317</f>
        <v>42468</v>
      </c>
      <c r="B1743" t="str">
        <f>Atask.AtsOp!E1317</f>
        <v>2511-0002</v>
      </c>
      <c r="C1743" t="str">
        <f>Atask.AtsOp!H1317</f>
        <v>Rūgstantis mišinys baltas</v>
      </c>
      <c r="D1743" t="str">
        <f>Atask.AtsOp!N1317</f>
        <v>But.</v>
      </c>
      <c r="E1743" t="str">
        <f>Atask.AtsOp!I1317</f>
        <v>Perkelti</v>
      </c>
      <c r="F1743">
        <f>Atask.AtsOp!M1317</f>
        <v>568</v>
      </c>
      <c r="G1743">
        <f>VLOOKUP(B1743,Prekės!$A$2:$E$3000,3,FALSE)</f>
        <v>235</v>
      </c>
      <c r="H1743">
        <f>VLOOKUP(B1743,Prekės!$A$2:$E$3000,4,FALSE)</f>
        <v>0.75</v>
      </c>
      <c r="I1743">
        <f>VLOOKUP(B1743,Prekės!$A$2:$E$3000,5,FALSE)</f>
        <v>0</v>
      </c>
      <c r="J1743">
        <f t="shared" si="55"/>
        <v>426</v>
      </c>
      <c r="K1743">
        <f t="shared" si="56"/>
        <v>426</v>
      </c>
    </row>
    <row r="1744" spans="1:11">
      <c r="A1744" s="1">
        <f>Atask.AtsOp!A1318</f>
        <v>42475</v>
      </c>
      <c r="B1744" t="str">
        <f>Atask.AtsOp!E1318</f>
        <v>2511-0002</v>
      </c>
      <c r="C1744" t="str">
        <f>Atask.AtsOp!H1318</f>
        <v>Rūgstantis mišinys baltas</v>
      </c>
      <c r="D1744" t="str">
        <f>Atask.AtsOp!N1318</f>
        <v>But.</v>
      </c>
      <c r="E1744" t="str">
        <f>Atask.AtsOp!I1318</f>
        <v>Gamybos eilutė</v>
      </c>
      <c r="F1744">
        <f>Atask.AtsOp!M1318</f>
        <v>-568</v>
      </c>
      <c r="G1744">
        <f>VLOOKUP(B1744,Prekės!$A$2:$E$3000,3,FALSE)</f>
        <v>235</v>
      </c>
      <c r="H1744">
        <f>VLOOKUP(B1744,Prekės!$A$2:$E$3000,4,FALSE)</f>
        <v>0.75</v>
      </c>
      <c r="I1744">
        <f>VLOOKUP(B1744,Prekės!$A$2:$E$3000,5,FALSE)</f>
        <v>0</v>
      </c>
      <c r="J1744">
        <f t="shared" si="55"/>
        <v>-426</v>
      </c>
      <c r="K1744">
        <f t="shared" si="56"/>
        <v>-426</v>
      </c>
    </row>
    <row r="1745" spans="1:11">
      <c r="A1745" s="1">
        <f>Atask.AtsOp!A1319</f>
        <v>42480</v>
      </c>
      <c r="B1745" t="str">
        <f>Atask.AtsOp!E1319</f>
        <v>2511-0003</v>
      </c>
      <c r="C1745" t="str">
        <f>Atask.AtsOp!H1319</f>
        <v>Klasikinio putojančio vyno pusgaminis, baltas</v>
      </c>
      <c r="D1745" t="str">
        <f>Atask.AtsOp!N1319</f>
        <v>LTR</v>
      </c>
      <c r="E1745" t="str">
        <f>Atask.AtsOp!I1319</f>
        <v>Gamyba</v>
      </c>
      <c r="F1745">
        <f>Atask.AtsOp!M1319</f>
        <v>426</v>
      </c>
      <c r="G1745">
        <f>VLOOKUP(B1745,Prekės!$A$2:$E$3000,3,FALSE)</f>
        <v>235</v>
      </c>
      <c r="H1745">
        <f>VLOOKUP(B1745,Prekės!$A$2:$E$3000,4,FALSE)</f>
        <v>0</v>
      </c>
      <c r="I1745">
        <f>VLOOKUP(B1745,Prekės!$A$2:$E$3000,5,FALSE)</f>
        <v>0</v>
      </c>
      <c r="J1745">
        <f t="shared" si="55"/>
        <v>0</v>
      </c>
      <c r="K1745">
        <f t="shared" si="56"/>
        <v>426</v>
      </c>
    </row>
    <row r="1746" spans="1:11">
      <c r="A1746" s="1">
        <f>Atask.AtsOp!A1320</f>
        <v>42480</v>
      </c>
      <c r="B1746" t="str">
        <f>Atask.AtsOp!E1320</f>
        <v>2511-0003</v>
      </c>
      <c r="C1746" t="str">
        <f>Atask.AtsOp!H1320</f>
        <v>Klasikinio putojančio vyno pusgaminis, baltas</v>
      </c>
      <c r="D1746" t="str">
        <f>Atask.AtsOp!N1320</f>
        <v>LTR</v>
      </c>
      <c r="E1746" t="str">
        <f>Atask.AtsOp!I1320</f>
        <v>Gamybos eilutė</v>
      </c>
      <c r="F1746">
        <f>Atask.AtsOp!M1320</f>
        <v>-420</v>
      </c>
      <c r="G1746">
        <f>VLOOKUP(B1746,Prekės!$A$2:$E$3000,3,FALSE)</f>
        <v>235</v>
      </c>
      <c r="H1746">
        <f>VLOOKUP(B1746,Prekės!$A$2:$E$3000,4,FALSE)</f>
        <v>0</v>
      </c>
      <c r="I1746">
        <f>VLOOKUP(B1746,Prekės!$A$2:$E$3000,5,FALSE)</f>
        <v>0</v>
      </c>
      <c r="J1746">
        <f t="shared" si="55"/>
        <v>0</v>
      </c>
      <c r="K1746">
        <f t="shared" si="56"/>
        <v>-420</v>
      </c>
    </row>
    <row r="1747" spans="1:11">
      <c r="A1747" s="1">
        <f>Atask.AtsOp!A1321</f>
        <v>42480</v>
      </c>
      <c r="B1747" t="str">
        <f>Atask.AtsOp!E1321</f>
        <v>2511-0003</v>
      </c>
      <c r="C1747" t="str">
        <f>Atask.AtsOp!H1321</f>
        <v>Klasikinio putojančio vyno pusgaminis, baltas</v>
      </c>
      <c r="D1747" t="str">
        <f>Atask.AtsOp!N1321</f>
        <v>LTR</v>
      </c>
      <c r="E1747" t="str">
        <f>Atask.AtsOp!I1321</f>
        <v>Perkelti</v>
      </c>
      <c r="F1747">
        <f>Atask.AtsOp!M1321</f>
        <v>-426</v>
      </c>
      <c r="G1747">
        <f>VLOOKUP(B1747,Prekės!$A$2:$E$3000,3,FALSE)</f>
        <v>235</v>
      </c>
      <c r="H1747">
        <f>VLOOKUP(B1747,Prekės!$A$2:$E$3000,4,FALSE)</f>
        <v>0</v>
      </c>
      <c r="I1747">
        <f>VLOOKUP(B1747,Prekės!$A$2:$E$3000,5,FALSE)</f>
        <v>0</v>
      </c>
      <c r="J1747">
        <f t="shared" si="55"/>
        <v>0</v>
      </c>
      <c r="K1747">
        <f t="shared" si="56"/>
        <v>-426</v>
      </c>
    </row>
    <row r="1748" spans="1:11">
      <c r="A1748" s="1">
        <f>Atask.AtsOp!A1322</f>
        <v>42480</v>
      </c>
      <c r="B1748" t="str">
        <f>Atask.AtsOp!E1322</f>
        <v>2511-0003</v>
      </c>
      <c r="C1748" t="str">
        <f>Atask.AtsOp!H1322</f>
        <v>Klasikinio putojančio vyno pusgaminis, baltas</v>
      </c>
      <c r="D1748" t="str">
        <f>Atask.AtsOp!N1322</f>
        <v>LTR</v>
      </c>
      <c r="E1748" t="str">
        <f>Atask.AtsOp!I1322</f>
        <v>Perkelti</v>
      </c>
      <c r="F1748">
        <f>Atask.AtsOp!M1322</f>
        <v>426</v>
      </c>
      <c r="G1748">
        <f>VLOOKUP(B1748,Prekės!$A$2:$E$3000,3,FALSE)</f>
        <v>235</v>
      </c>
      <c r="H1748">
        <f>VLOOKUP(B1748,Prekės!$A$2:$E$3000,4,FALSE)</f>
        <v>0</v>
      </c>
      <c r="I1748">
        <f>VLOOKUP(B1748,Prekės!$A$2:$E$3000,5,FALSE)</f>
        <v>0</v>
      </c>
      <c r="J1748">
        <f t="shared" si="55"/>
        <v>0</v>
      </c>
      <c r="K1748">
        <f t="shared" si="56"/>
        <v>426</v>
      </c>
    </row>
    <row r="1749" spans="1:11">
      <c r="A1749" s="1">
        <f>Atask.AtsOp!A1323</f>
        <v>42480</v>
      </c>
      <c r="B1749" t="str">
        <f>Atask.AtsOp!E1323</f>
        <v>2511-0003</v>
      </c>
      <c r="C1749" t="str">
        <f>Atask.AtsOp!H1323</f>
        <v>Klasikinio putojančio vyno pusgaminis, baltas</v>
      </c>
      <c r="D1749" t="str">
        <f>Atask.AtsOp!N1323</f>
        <v>LTR</v>
      </c>
      <c r="E1749" t="str">
        <f>Atask.AtsOp!I1323</f>
        <v>Perkelti</v>
      </c>
      <c r="F1749">
        <f>Atask.AtsOp!M1323</f>
        <v>-3.83</v>
      </c>
      <c r="G1749">
        <f>VLOOKUP(B1749,Prekės!$A$2:$E$3000,3,FALSE)</f>
        <v>235</v>
      </c>
      <c r="H1749">
        <f>VLOOKUP(B1749,Prekės!$A$2:$E$3000,4,FALSE)</f>
        <v>0</v>
      </c>
      <c r="I1749">
        <f>VLOOKUP(B1749,Prekės!$A$2:$E$3000,5,FALSE)</f>
        <v>0</v>
      </c>
      <c r="J1749">
        <f t="shared" si="55"/>
        <v>0</v>
      </c>
      <c r="K1749">
        <f t="shared" si="56"/>
        <v>-3.83</v>
      </c>
    </row>
    <row r="1750" spans="1:11">
      <c r="A1750" s="1">
        <f>Atask.AtsOp!A1324</f>
        <v>42481</v>
      </c>
      <c r="B1750" t="str">
        <f>Atask.AtsOp!E1324</f>
        <v>2511-0003</v>
      </c>
      <c r="C1750" t="str">
        <f>Atask.AtsOp!H1324</f>
        <v>Klasikinio putojančio vyno pusgaminis, baltas</v>
      </c>
      <c r="D1750" t="str">
        <f>Atask.AtsOp!N1324</f>
        <v>LTR</v>
      </c>
      <c r="E1750" t="str">
        <f>Atask.AtsOp!I1324</f>
        <v>Gamybos eilutė</v>
      </c>
      <c r="F1750">
        <f>Atask.AtsOp!M1324</f>
        <v>-2.97</v>
      </c>
      <c r="G1750">
        <f>VLOOKUP(B1750,Prekės!$A$2:$E$3000,3,FALSE)</f>
        <v>235</v>
      </c>
      <c r="H1750">
        <f>VLOOKUP(B1750,Prekės!$A$2:$E$3000,4,FALSE)</f>
        <v>0</v>
      </c>
      <c r="I1750">
        <f>VLOOKUP(B1750,Prekės!$A$2:$E$3000,5,FALSE)</f>
        <v>0</v>
      </c>
      <c r="J1750">
        <f t="shared" si="55"/>
        <v>0</v>
      </c>
      <c r="K1750">
        <f t="shared" si="56"/>
        <v>-2.97</v>
      </c>
    </row>
    <row r="1751" spans="1:11">
      <c r="A1751" s="1">
        <f>Atask.AtsOp!A1325</f>
        <v>42475</v>
      </c>
      <c r="B1751" t="str">
        <f>Atask.AtsOp!E1325</f>
        <v>2511-0003</v>
      </c>
      <c r="C1751" t="str">
        <f>Atask.AtsOp!H1325</f>
        <v>Klasikinio putojančio vyno pusgaminis, baltas</v>
      </c>
      <c r="D1751" t="str">
        <f>Atask.AtsOp!N1325</f>
        <v>LTR</v>
      </c>
      <c r="E1751" t="str">
        <f>Atask.AtsOp!I1325</f>
        <v>Gamybos eilutė</v>
      </c>
      <c r="F1751">
        <f>Atask.AtsOp!M1325</f>
        <v>-5.2</v>
      </c>
      <c r="G1751">
        <f>VLOOKUP(B1751,Prekės!$A$2:$E$3000,3,FALSE)</f>
        <v>235</v>
      </c>
      <c r="H1751">
        <f>VLOOKUP(B1751,Prekės!$A$2:$E$3000,4,FALSE)</f>
        <v>0</v>
      </c>
      <c r="I1751">
        <f>VLOOKUP(B1751,Prekės!$A$2:$E$3000,5,FALSE)</f>
        <v>0</v>
      </c>
      <c r="J1751">
        <f t="shared" si="55"/>
        <v>0</v>
      </c>
      <c r="K1751">
        <f t="shared" si="56"/>
        <v>-5.2</v>
      </c>
    </row>
    <row r="1752" spans="1:11">
      <c r="A1752" s="1">
        <f>Atask.AtsOp!A1326</f>
        <v>42478</v>
      </c>
      <c r="B1752" t="str">
        <f>Atask.AtsOp!E1326</f>
        <v>2511-0003</v>
      </c>
      <c r="C1752" t="str">
        <f>Atask.AtsOp!H1326</f>
        <v>Klasikinio putojančio vyno pusgaminis, baltas</v>
      </c>
      <c r="D1752" t="str">
        <f>Atask.AtsOp!N1326</f>
        <v>LTR</v>
      </c>
      <c r="E1752" t="str">
        <f>Atask.AtsOp!I1326</f>
        <v>Gamyba</v>
      </c>
      <c r="F1752">
        <f>Atask.AtsOp!M1326</f>
        <v>426</v>
      </c>
      <c r="G1752">
        <f>VLOOKUP(B1752,Prekės!$A$2:$E$3000,3,FALSE)</f>
        <v>235</v>
      </c>
      <c r="H1752">
        <f>VLOOKUP(B1752,Prekės!$A$2:$E$3000,4,FALSE)</f>
        <v>0</v>
      </c>
      <c r="I1752">
        <f>VLOOKUP(B1752,Prekės!$A$2:$E$3000,5,FALSE)</f>
        <v>0</v>
      </c>
      <c r="J1752">
        <f t="shared" si="55"/>
        <v>0</v>
      </c>
      <c r="K1752">
        <f t="shared" si="56"/>
        <v>426</v>
      </c>
    </row>
    <row r="1753" spans="1:11">
      <c r="A1753" s="1">
        <f>Atask.AtsOp!A1327</f>
        <v>42478</v>
      </c>
      <c r="B1753" t="str">
        <f>Atask.AtsOp!E1327</f>
        <v>2511-0003</v>
      </c>
      <c r="C1753" t="str">
        <f>Atask.AtsOp!H1327</f>
        <v>Klasikinio putojančio vyno pusgaminis, baltas</v>
      </c>
      <c r="D1753" t="str">
        <f>Atask.AtsOp!N1327</f>
        <v>LTR</v>
      </c>
      <c r="E1753" t="str">
        <f>Atask.AtsOp!I1327</f>
        <v>Perkelti</v>
      </c>
      <c r="F1753">
        <f>Atask.AtsOp!M1327</f>
        <v>-426</v>
      </c>
      <c r="G1753">
        <f>VLOOKUP(B1753,Prekės!$A$2:$E$3000,3,FALSE)</f>
        <v>235</v>
      </c>
      <c r="H1753">
        <f>VLOOKUP(B1753,Prekės!$A$2:$E$3000,4,FALSE)</f>
        <v>0</v>
      </c>
      <c r="I1753">
        <f>VLOOKUP(B1753,Prekės!$A$2:$E$3000,5,FALSE)</f>
        <v>0</v>
      </c>
      <c r="J1753">
        <f t="shared" si="55"/>
        <v>0</v>
      </c>
      <c r="K1753">
        <f t="shared" si="56"/>
        <v>-426</v>
      </c>
    </row>
    <row r="1754" spans="1:11">
      <c r="A1754" s="1">
        <f>Atask.AtsOp!A1328</f>
        <v>42478</v>
      </c>
      <c r="B1754" t="str">
        <f>Atask.AtsOp!E1328</f>
        <v>2511-0003</v>
      </c>
      <c r="C1754" t="str">
        <f>Atask.AtsOp!H1328</f>
        <v>Klasikinio putojančio vyno pusgaminis, baltas</v>
      </c>
      <c r="D1754" t="str">
        <f>Atask.AtsOp!N1328</f>
        <v>LTR</v>
      </c>
      <c r="E1754" t="str">
        <f>Atask.AtsOp!I1328</f>
        <v>Perkelti</v>
      </c>
      <c r="F1754">
        <f>Atask.AtsOp!M1328</f>
        <v>426</v>
      </c>
      <c r="G1754">
        <f>VLOOKUP(B1754,Prekės!$A$2:$E$3000,3,FALSE)</f>
        <v>235</v>
      </c>
      <c r="H1754">
        <f>VLOOKUP(B1754,Prekės!$A$2:$E$3000,4,FALSE)</f>
        <v>0</v>
      </c>
      <c r="I1754">
        <f>VLOOKUP(B1754,Prekės!$A$2:$E$3000,5,FALSE)</f>
        <v>0</v>
      </c>
      <c r="J1754">
        <f t="shared" si="55"/>
        <v>0</v>
      </c>
      <c r="K1754">
        <f t="shared" si="56"/>
        <v>426</v>
      </c>
    </row>
    <row r="1755" spans="1:11">
      <c r="A1755" s="1">
        <f>Atask.AtsOp!A1329</f>
        <v>42478</v>
      </c>
      <c r="B1755" t="str">
        <f>Atask.AtsOp!E1329</f>
        <v>2511-0003</v>
      </c>
      <c r="C1755" t="str">
        <f>Atask.AtsOp!H1329</f>
        <v>Klasikinio putojančio vyno pusgaminis, baltas</v>
      </c>
      <c r="D1755" t="str">
        <f>Atask.AtsOp!N1329</f>
        <v>LTR</v>
      </c>
      <c r="E1755" t="str">
        <f>Atask.AtsOp!I1329</f>
        <v>Perkelti</v>
      </c>
      <c r="F1755">
        <f>Atask.AtsOp!M1329</f>
        <v>-3.83</v>
      </c>
      <c r="G1755">
        <f>VLOOKUP(B1755,Prekės!$A$2:$E$3000,3,FALSE)</f>
        <v>235</v>
      </c>
      <c r="H1755">
        <f>VLOOKUP(B1755,Prekės!$A$2:$E$3000,4,FALSE)</f>
        <v>0</v>
      </c>
      <c r="I1755">
        <f>VLOOKUP(B1755,Prekės!$A$2:$E$3000,5,FALSE)</f>
        <v>0</v>
      </c>
      <c r="J1755">
        <f t="shared" si="55"/>
        <v>0</v>
      </c>
      <c r="K1755">
        <f t="shared" si="56"/>
        <v>-3.83</v>
      </c>
    </row>
    <row r="1756" spans="1:11">
      <c r="A1756" s="1">
        <f>Atask.AtsOp!A1330</f>
        <v>42478</v>
      </c>
      <c r="B1756" t="str">
        <f>Atask.AtsOp!E1330</f>
        <v>2511-0003</v>
      </c>
      <c r="C1756" t="str">
        <f>Atask.AtsOp!H1330</f>
        <v>Klasikinio putojančio vyno pusgaminis, baltas</v>
      </c>
      <c r="D1756" t="str">
        <f>Atask.AtsOp!N1330</f>
        <v>LTR</v>
      </c>
      <c r="E1756" t="str">
        <f>Atask.AtsOp!I1330</f>
        <v>Gamybos eilutė</v>
      </c>
      <c r="F1756">
        <f>Atask.AtsOp!M1330</f>
        <v>-419.2</v>
      </c>
      <c r="G1756">
        <f>VLOOKUP(B1756,Prekės!$A$2:$E$3000,3,FALSE)</f>
        <v>235</v>
      </c>
      <c r="H1756">
        <f>VLOOKUP(B1756,Prekės!$A$2:$E$3000,4,FALSE)</f>
        <v>0</v>
      </c>
      <c r="I1756">
        <f>VLOOKUP(B1756,Prekės!$A$2:$E$3000,5,FALSE)</f>
        <v>0</v>
      </c>
      <c r="J1756">
        <f t="shared" si="55"/>
        <v>0</v>
      </c>
      <c r="K1756">
        <f t="shared" si="56"/>
        <v>-419.2</v>
      </c>
    </row>
    <row r="1757" spans="1:11">
      <c r="A1757" s="1">
        <f>Atask.AtsOp!A1331</f>
        <v>42475</v>
      </c>
      <c r="B1757" t="str">
        <f>Atask.AtsOp!E1331</f>
        <v>2511-0003</v>
      </c>
      <c r="C1757" t="str">
        <f>Atask.AtsOp!H1331</f>
        <v>Klasikinio putojančio vyno pusgaminis, baltas</v>
      </c>
      <c r="D1757" t="str">
        <f>Atask.AtsOp!N1331</f>
        <v>LTR</v>
      </c>
      <c r="E1757" t="str">
        <f>Atask.AtsOp!I1331</f>
        <v>Gamyba</v>
      </c>
      <c r="F1757">
        <f>Atask.AtsOp!M1331</f>
        <v>426</v>
      </c>
      <c r="G1757">
        <f>VLOOKUP(B1757,Prekės!$A$2:$E$3000,3,FALSE)</f>
        <v>235</v>
      </c>
      <c r="H1757">
        <f>VLOOKUP(B1757,Prekės!$A$2:$E$3000,4,FALSE)</f>
        <v>0</v>
      </c>
      <c r="I1757">
        <f>VLOOKUP(B1757,Prekės!$A$2:$E$3000,5,FALSE)</f>
        <v>0</v>
      </c>
      <c r="J1757">
        <f t="shared" si="55"/>
        <v>0</v>
      </c>
      <c r="K1757">
        <f t="shared" si="56"/>
        <v>426</v>
      </c>
    </row>
    <row r="1758" spans="1:11">
      <c r="A1758" s="1">
        <f>Atask.AtsOp!A1332</f>
        <v>42475</v>
      </c>
      <c r="B1758" t="str">
        <f>Atask.AtsOp!E1332</f>
        <v>2511-0003</v>
      </c>
      <c r="C1758" t="str">
        <f>Atask.AtsOp!H1332</f>
        <v>Klasikinio putojančio vyno pusgaminis, baltas</v>
      </c>
      <c r="D1758" t="str">
        <f>Atask.AtsOp!N1332</f>
        <v>LTR</v>
      </c>
      <c r="E1758" t="str">
        <f>Atask.AtsOp!I1332</f>
        <v>Gamybos eilutė</v>
      </c>
      <c r="F1758">
        <f>Atask.AtsOp!M1332</f>
        <v>-417</v>
      </c>
      <c r="G1758">
        <f>VLOOKUP(B1758,Prekės!$A$2:$E$3000,3,FALSE)</f>
        <v>235</v>
      </c>
      <c r="H1758">
        <f>VLOOKUP(B1758,Prekės!$A$2:$E$3000,4,FALSE)</f>
        <v>0</v>
      </c>
      <c r="I1758">
        <f>VLOOKUP(B1758,Prekės!$A$2:$E$3000,5,FALSE)</f>
        <v>0</v>
      </c>
      <c r="J1758">
        <f t="shared" si="55"/>
        <v>0</v>
      </c>
      <c r="K1758">
        <f t="shared" si="56"/>
        <v>-417</v>
      </c>
    </row>
    <row r="1759" spans="1:11">
      <c r="A1759" s="1">
        <f>Atask.AtsOp!A1333</f>
        <v>42475</v>
      </c>
      <c r="B1759" t="str">
        <f>Atask.AtsOp!E1333</f>
        <v>2511-0003</v>
      </c>
      <c r="C1759" t="str">
        <f>Atask.AtsOp!H1333</f>
        <v>Klasikinio putojančio vyno pusgaminis, baltas</v>
      </c>
      <c r="D1759" t="str">
        <f>Atask.AtsOp!N1333</f>
        <v>LTR</v>
      </c>
      <c r="E1759" t="str">
        <f>Atask.AtsOp!I1333</f>
        <v>Perkelti</v>
      </c>
      <c r="F1759">
        <f>Atask.AtsOp!M1333</f>
        <v>-426</v>
      </c>
      <c r="G1759">
        <f>VLOOKUP(B1759,Prekės!$A$2:$E$3000,3,FALSE)</f>
        <v>235</v>
      </c>
      <c r="H1759">
        <f>VLOOKUP(B1759,Prekės!$A$2:$E$3000,4,FALSE)</f>
        <v>0</v>
      </c>
      <c r="I1759">
        <f>VLOOKUP(B1759,Prekės!$A$2:$E$3000,5,FALSE)</f>
        <v>0</v>
      </c>
      <c r="J1759">
        <f t="shared" si="55"/>
        <v>0</v>
      </c>
      <c r="K1759">
        <f t="shared" si="56"/>
        <v>-426</v>
      </c>
    </row>
    <row r="1760" spans="1:11">
      <c r="A1760" s="1">
        <f>Atask.AtsOp!A1334</f>
        <v>42475</v>
      </c>
      <c r="B1760" t="str">
        <f>Atask.AtsOp!E1334</f>
        <v>2511-0003</v>
      </c>
      <c r="C1760" t="str">
        <f>Atask.AtsOp!H1334</f>
        <v>Klasikinio putojančio vyno pusgaminis, baltas</v>
      </c>
      <c r="D1760" t="str">
        <f>Atask.AtsOp!N1334</f>
        <v>LTR</v>
      </c>
      <c r="E1760" t="str">
        <f>Atask.AtsOp!I1334</f>
        <v>Perkelti</v>
      </c>
      <c r="F1760">
        <f>Atask.AtsOp!M1334</f>
        <v>426</v>
      </c>
      <c r="G1760">
        <f>VLOOKUP(B1760,Prekės!$A$2:$E$3000,3,FALSE)</f>
        <v>235</v>
      </c>
      <c r="H1760">
        <f>VLOOKUP(B1760,Prekės!$A$2:$E$3000,4,FALSE)</f>
        <v>0</v>
      </c>
      <c r="I1760">
        <f>VLOOKUP(B1760,Prekės!$A$2:$E$3000,5,FALSE)</f>
        <v>0</v>
      </c>
      <c r="J1760">
        <f t="shared" si="55"/>
        <v>0</v>
      </c>
      <c r="K1760">
        <f t="shared" si="56"/>
        <v>426</v>
      </c>
    </row>
    <row r="1761" spans="1:11">
      <c r="A1761" s="1">
        <f>Atask.AtsOp!A1335</f>
        <v>42475</v>
      </c>
      <c r="B1761" t="str">
        <f>Atask.AtsOp!E1335</f>
        <v>2511-0003</v>
      </c>
      <c r="C1761" t="str">
        <f>Atask.AtsOp!H1335</f>
        <v>Klasikinio putojančio vyno pusgaminis, baltas</v>
      </c>
      <c r="D1761" t="str">
        <f>Atask.AtsOp!N1335</f>
        <v>LTR</v>
      </c>
      <c r="E1761" t="str">
        <f>Atask.AtsOp!I1335</f>
        <v>Perkelti</v>
      </c>
      <c r="F1761">
        <f>Atask.AtsOp!M1335</f>
        <v>-3.8</v>
      </c>
      <c r="G1761">
        <f>VLOOKUP(B1761,Prekės!$A$2:$E$3000,3,FALSE)</f>
        <v>235</v>
      </c>
      <c r="H1761">
        <f>VLOOKUP(B1761,Prekės!$A$2:$E$3000,4,FALSE)</f>
        <v>0</v>
      </c>
      <c r="I1761">
        <f>VLOOKUP(B1761,Prekės!$A$2:$E$3000,5,FALSE)</f>
        <v>0</v>
      </c>
      <c r="J1761">
        <f t="shared" si="55"/>
        <v>0</v>
      </c>
      <c r="K1761">
        <f t="shared" si="56"/>
        <v>-3.8</v>
      </c>
    </row>
    <row r="1762" spans="1:11">
      <c r="A1762" s="1">
        <f>Atask.AtsOp!A1336</f>
        <v>42481</v>
      </c>
      <c r="B1762" t="str">
        <f>Atask.AtsOp!E1336</f>
        <v>2511-0003</v>
      </c>
      <c r="C1762" t="str">
        <f>Atask.AtsOp!H1336</f>
        <v>Klasikinio putojančio vyno pusgaminis, baltas</v>
      </c>
      <c r="D1762" t="str">
        <f>Atask.AtsOp!N1336</f>
        <v>LTR</v>
      </c>
      <c r="E1762" t="str">
        <f>Atask.AtsOp!I1336</f>
        <v>Gamybos eilutė</v>
      </c>
      <c r="F1762">
        <f>Atask.AtsOp!M1336</f>
        <v>-2.17</v>
      </c>
      <c r="G1762">
        <f>VLOOKUP(B1762,Prekės!$A$2:$E$3000,3,FALSE)</f>
        <v>235</v>
      </c>
      <c r="H1762">
        <f>VLOOKUP(B1762,Prekės!$A$2:$E$3000,4,FALSE)</f>
        <v>0</v>
      </c>
      <c r="I1762">
        <f>VLOOKUP(B1762,Prekės!$A$2:$E$3000,5,FALSE)</f>
        <v>0</v>
      </c>
      <c r="J1762">
        <f t="shared" ref="J1762:J1825" si="57">IF(G1762=110,F1762*H1762*I1762,IF(G1762&lt;280,F1762*H1762,F1762*H1762*(I1762/100)))</f>
        <v>0</v>
      </c>
      <c r="K1762">
        <f t="shared" ref="K1762:K1825" si="58">IF(EXACT(D1762,"But."),J1762,F1762)</f>
        <v>-2.17</v>
      </c>
    </row>
    <row r="1763" spans="1:11">
      <c r="A1763" s="1">
        <f>Atask.AtsOp!A1337</f>
        <v>42478</v>
      </c>
      <c r="B1763" t="str">
        <f>Atask.AtsOp!E1337</f>
        <v>2511-0003</v>
      </c>
      <c r="C1763" t="str">
        <f>Atask.AtsOp!H1337</f>
        <v>Klasikinio putojančio vyno pusgaminis, baltas</v>
      </c>
      <c r="D1763" t="str">
        <f>Atask.AtsOp!N1337</f>
        <v>LTR</v>
      </c>
      <c r="E1763" t="str">
        <f>Atask.AtsOp!I1337</f>
        <v>Perkelti</v>
      </c>
      <c r="F1763">
        <f>Atask.AtsOp!M1337</f>
        <v>3.83</v>
      </c>
      <c r="G1763">
        <f>VLOOKUP(B1763,Prekės!$A$2:$E$3000,3,FALSE)</f>
        <v>235</v>
      </c>
      <c r="H1763">
        <f>VLOOKUP(B1763,Prekės!$A$2:$E$3000,4,FALSE)</f>
        <v>0</v>
      </c>
      <c r="I1763">
        <f>VLOOKUP(B1763,Prekės!$A$2:$E$3000,5,FALSE)</f>
        <v>0</v>
      </c>
      <c r="J1763">
        <f t="shared" si="57"/>
        <v>0</v>
      </c>
      <c r="K1763">
        <f t="shared" si="58"/>
        <v>3.83</v>
      </c>
    </row>
    <row r="1764" spans="1:11">
      <c r="A1764" s="1">
        <f>Atask.AtsOp!A1338</f>
        <v>42480</v>
      </c>
      <c r="B1764" t="str">
        <f>Atask.AtsOp!E1338</f>
        <v>2511-0003</v>
      </c>
      <c r="C1764" t="str">
        <f>Atask.AtsOp!H1338</f>
        <v>Klasikinio putojančio vyno pusgaminis, baltas</v>
      </c>
      <c r="D1764" t="str">
        <f>Atask.AtsOp!N1338</f>
        <v>LTR</v>
      </c>
      <c r="E1764" t="str">
        <f>Atask.AtsOp!I1338</f>
        <v>Perkelti</v>
      </c>
      <c r="F1764">
        <f>Atask.AtsOp!M1338</f>
        <v>3.83</v>
      </c>
      <c r="G1764">
        <f>VLOOKUP(B1764,Prekės!$A$2:$E$3000,3,FALSE)</f>
        <v>235</v>
      </c>
      <c r="H1764">
        <f>VLOOKUP(B1764,Prekės!$A$2:$E$3000,4,FALSE)</f>
        <v>0</v>
      </c>
      <c r="I1764">
        <f>VLOOKUP(B1764,Prekės!$A$2:$E$3000,5,FALSE)</f>
        <v>0</v>
      </c>
      <c r="J1764">
        <f t="shared" si="57"/>
        <v>0</v>
      </c>
      <c r="K1764">
        <f t="shared" si="58"/>
        <v>3.83</v>
      </c>
    </row>
    <row r="1765" spans="1:11">
      <c r="A1765" s="1">
        <f>Atask.AtsOp!A1339</f>
        <v>42489</v>
      </c>
      <c r="B1765" t="str">
        <f>Atask.AtsOp!E1339</f>
        <v>2511-0003</v>
      </c>
      <c r="C1765" t="str">
        <f>Atask.AtsOp!H1339</f>
        <v>Klasikinio putojančio vyno pusgaminis, baltas</v>
      </c>
      <c r="D1765" t="str">
        <f>Atask.AtsOp!N1339</f>
        <v>LTR</v>
      </c>
      <c r="E1765" t="str">
        <f>Atask.AtsOp!I1339</f>
        <v>Pardavimo užsakymas</v>
      </c>
      <c r="F1765">
        <f>Atask.AtsOp!M1339</f>
        <v>-3.8</v>
      </c>
      <c r="G1765">
        <f>VLOOKUP(B1765,Prekės!$A$2:$E$3000,3,FALSE)</f>
        <v>235</v>
      </c>
      <c r="H1765">
        <f>VLOOKUP(B1765,Prekės!$A$2:$E$3000,4,FALSE)</f>
        <v>0</v>
      </c>
      <c r="I1765">
        <f>VLOOKUP(B1765,Prekės!$A$2:$E$3000,5,FALSE)</f>
        <v>0</v>
      </c>
      <c r="J1765">
        <f t="shared" si="57"/>
        <v>0</v>
      </c>
      <c r="K1765">
        <f t="shared" si="58"/>
        <v>-3.8</v>
      </c>
    </row>
    <row r="1766" spans="1:11">
      <c r="A1766" s="1">
        <f>Atask.AtsOp!A1340</f>
        <v>42489</v>
      </c>
      <c r="B1766" t="str">
        <f>Atask.AtsOp!E1340</f>
        <v>2511-0003</v>
      </c>
      <c r="C1766" t="str">
        <f>Atask.AtsOp!H1340</f>
        <v>Klasikinio putojančio vyno pusgaminis, baltas</v>
      </c>
      <c r="D1766" t="str">
        <f>Atask.AtsOp!N1340</f>
        <v>LTR</v>
      </c>
      <c r="E1766" t="str">
        <f>Atask.AtsOp!I1340</f>
        <v>Pardavimo užsakymas</v>
      </c>
      <c r="F1766">
        <f>Atask.AtsOp!M1340</f>
        <v>-3.83</v>
      </c>
      <c r="G1766">
        <f>VLOOKUP(B1766,Prekės!$A$2:$E$3000,3,FALSE)</f>
        <v>235</v>
      </c>
      <c r="H1766">
        <f>VLOOKUP(B1766,Prekės!$A$2:$E$3000,4,FALSE)</f>
        <v>0</v>
      </c>
      <c r="I1766">
        <f>VLOOKUP(B1766,Prekės!$A$2:$E$3000,5,FALSE)</f>
        <v>0</v>
      </c>
      <c r="J1766">
        <f t="shared" si="57"/>
        <v>0</v>
      </c>
      <c r="K1766">
        <f t="shared" si="58"/>
        <v>-3.83</v>
      </c>
    </row>
    <row r="1767" spans="1:11">
      <c r="A1767" s="1">
        <f>Atask.AtsOp!A1341</f>
        <v>42489</v>
      </c>
      <c r="B1767" t="str">
        <f>Atask.AtsOp!E1341</f>
        <v>2511-0003</v>
      </c>
      <c r="C1767" t="str">
        <f>Atask.AtsOp!H1341</f>
        <v>Klasikinio putojančio vyno pusgaminis, baltas</v>
      </c>
      <c r="D1767" t="str">
        <f>Atask.AtsOp!N1341</f>
        <v>LTR</v>
      </c>
      <c r="E1767" t="str">
        <f>Atask.AtsOp!I1341</f>
        <v>Pardavimo užsakymas</v>
      </c>
      <c r="F1767">
        <f>Atask.AtsOp!M1341</f>
        <v>-3.83</v>
      </c>
      <c r="G1767">
        <f>VLOOKUP(B1767,Prekės!$A$2:$E$3000,3,FALSE)</f>
        <v>235</v>
      </c>
      <c r="H1767">
        <f>VLOOKUP(B1767,Prekės!$A$2:$E$3000,4,FALSE)</f>
        <v>0</v>
      </c>
      <c r="I1767">
        <f>VLOOKUP(B1767,Prekės!$A$2:$E$3000,5,FALSE)</f>
        <v>0</v>
      </c>
      <c r="J1767">
        <f t="shared" si="57"/>
        <v>0</v>
      </c>
      <c r="K1767">
        <f t="shared" si="58"/>
        <v>-3.83</v>
      </c>
    </row>
    <row r="1768" spans="1:11">
      <c r="A1768" s="1">
        <f>Atask.AtsOp!A1342</f>
        <v>42475</v>
      </c>
      <c r="B1768" t="str">
        <f>Atask.AtsOp!E1342</f>
        <v>2511-0003</v>
      </c>
      <c r="C1768" t="str">
        <f>Atask.AtsOp!H1342</f>
        <v>Klasikinio putojančio vyno pusgaminis, baltas</v>
      </c>
      <c r="D1768" t="str">
        <f>Atask.AtsOp!N1342</f>
        <v>LTR</v>
      </c>
      <c r="E1768" t="str">
        <f>Atask.AtsOp!I1342</f>
        <v>Perkelti</v>
      </c>
      <c r="F1768">
        <f>Atask.AtsOp!M1342</f>
        <v>3.8</v>
      </c>
      <c r="G1768">
        <f>VLOOKUP(B1768,Prekės!$A$2:$E$3000,3,FALSE)</f>
        <v>235</v>
      </c>
      <c r="H1768">
        <f>VLOOKUP(B1768,Prekės!$A$2:$E$3000,4,FALSE)</f>
        <v>0</v>
      </c>
      <c r="I1768">
        <f>VLOOKUP(B1768,Prekės!$A$2:$E$3000,5,FALSE)</f>
        <v>0</v>
      </c>
      <c r="J1768">
        <f t="shared" si="57"/>
        <v>0</v>
      </c>
      <c r="K1768">
        <f t="shared" si="58"/>
        <v>3.8</v>
      </c>
    </row>
    <row r="1769" spans="1:11">
      <c r="A1769" s="1">
        <f>Atask.AtsOp!A1343</f>
        <v>42487</v>
      </c>
      <c r="B1769" t="str">
        <f>Atask.AtsOp!E1343</f>
        <v>2512-0002</v>
      </c>
      <c r="C1769" t="str">
        <f>Atask.AtsOp!H1343</f>
        <v>Rūgstantis obuolių vynas</v>
      </c>
      <c r="D1769" t="str">
        <f>Atask.AtsOp!N1343</f>
        <v>LTR</v>
      </c>
      <c r="E1769" t="str">
        <f>Atask.AtsOp!I1343</f>
        <v>Perkelti</v>
      </c>
      <c r="F1769">
        <f>Atask.AtsOp!M1343</f>
        <v>-20021.47</v>
      </c>
      <c r="G1769">
        <f>VLOOKUP(B1769,Prekės!$A$2:$E$3000,3,FALSE)</f>
        <v>230</v>
      </c>
      <c r="H1769">
        <f>VLOOKUP(B1769,Prekės!$A$2:$E$3000,4,FALSE)</f>
        <v>0</v>
      </c>
      <c r="I1769">
        <f>VLOOKUP(B1769,Prekės!$A$2:$E$3000,5,FALSE)</f>
        <v>0</v>
      </c>
      <c r="J1769">
        <f t="shared" si="57"/>
        <v>0</v>
      </c>
      <c r="K1769">
        <f t="shared" si="58"/>
        <v>-20021.47</v>
      </c>
    </row>
    <row r="1770" spans="1:11">
      <c r="A1770" s="1">
        <f>Atask.AtsOp!A1344</f>
        <v>42487</v>
      </c>
      <c r="B1770" t="str">
        <f>Atask.AtsOp!E1344</f>
        <v>2512-0002</v>
      </c>
      <c r="C1770" t="str">
        <f>Atask.AtsOp!H1344</f>
        <v>Rūgstantis obuolių vynas</v>
      </c>
      <c r="D1770" t="str">
        <f>Atask.AtsOp!N1344</f>
        <v>LTR</v>
      </c>
      <c r="E1770" t="str">
        <f>Atask.AtsOp!I1344</f>
        <v>Perkelti</v>
      </c>
      <c r="F1770">
        <f>Atask.AtsOp!M1344</f>
        <v>20021.47</v>
      </c>
      <c r="G1770">
        <f>VLOOKUP(B1770,Prekės!$A$2:$E$3000,3,FALSE)</f>
        <v>230</v>
      </c>
      <c r="H1770">
        <f>VLOOKUP(B1770,Prekės!$A$2:$E$3000,4,FALSE)</f>
        <v>0</v>
      </c>
      <c r="I1770">
        <f>VLOOKUP(B1770,Prekės!$A$2:$E$3000,5,FALSE)</f>
        <v>0</v>
      </c>
      <c r="J1770">
        <f t="shared" si="57"/>
        <v>0</v>
      </c>
      <c r="K1770">
        <f t="shared" si="58"/>
        <v>20021.47</v>
      </c>
    </row>
    <row r="1771" spans="1:11">
      <c r="A1771" s="1">
        <f>Atask.AtsOp!A1345</f>
        <v>42487</v>
      </c>
      <c r="B1771" t="str">
        <f>Atask.AtsOp!E1345</f>
        <v>2512-0002</v>
      </c>
      <c r="C1771" t="str">
        <f>Atask.AtsOp!H1345</f>
        <v>Rūgstantis obuolių vynas</v>
      </c>
      <c r="D1771" t="str">
        <f>Atask.AtsOp!N1345</f>
        <v>LTR</v>
      </c>
      <c r="E1771" t="str">
        <f>Atask.AtsOp!I1345</f>
        <v>Perkelti</v>
      </c>
      <c r="F1771">
        <f>Atask.AtsOp!M1345</f>
        <v>-20021.47</v>
      </c>
      <c r="G1771">
        <f>VLOOKUP(B1771,Prekės!$A$2:$E$3000,3,FALSE)</f>
        <v>230</v>
      </c>
      <c r="H1771">
        <f>VLOOKUP(B1771,Prekės!$A$2:$E$3000,4,FALSE)</f>
        <v>0</v>
      </c>
      <c r="I1771">
        <f>VLOOKUP(B1771,Prekės!$A$2:$E$3000,5,FALSE)</f>
        <v>0</v>
      </c>
      <c r="J1771">
        <f t="shared" si="57"/>
        <v>0</v>
      </c>
      <c r="K1771">
        <f t="shared" si="58"/>
        <v>-20021.47</v>
      </c>
    </row>
    <row r="1772" spans="1:11">
      <c r="A1772" s="1">
        <f>Atask.AtsOp!A1346</f>
        <v>42487</v>
      </c>
      <c r="B1772" t="str">
        <f>Atask.AtsOp!E1346</f>
        <v>2512-0002</v>
      </c>
      <c r="C1772" t="str">
        <f>Atask.AtsOp!H1346</f>
        <v>Rūgstantis obuolių vynas</v>
      </c>
      <c r="D1772" t="str">
        <f>Atask.AtsOp!N1346</f>
        <v>LTR</v>
      </c>
      <c r="E1772" t="str">
        <f>Atask.AtsOp!I1346</f>
        <v>Perkelti</v>
      </c>
      <c r="F1772">
        <f>Atask.AtsOp!M1346</f>
        <v>20021.47</v>
      </c>
      <c r="G1772">
        <f>VLOOKUP(B1772,Prekės!$A$2:$E$3000,3,FALSE)</f>
        <v>230</v>
      </c>
      <c r="H1772">
        <f>VLOOKUP(B1772,Prekės!$A$2:$E$3000,4,FALSE)</f>
        <v>0</v>
      </c>
      <c r="I1772">
        <f>VLOOKUP(B1772,Prekės!$A$2:$E$3000,5,FALSE)</f>
        <v>0</v>
      </c>
      <c r="J1772">
        <f t="shared" si="57"/>
        <v>0</v>
      </c>
      <c r="K1772">
        <f t="shared" si="58"/>
        <v>20021.47</v>
      </c>
    </row>
    <row r="1773" spans="1:11">
      <c r="A1773" s="1">
        <f>Atask.AtsOp!A1347</f>
        <v>42487</v>
      </c>
      <c r="B1773" t="str">
        <f>Atask.AtsOp!E1347</f>
        <v>2512-0002</v>
      </c>
      <c r="C1773" t="str">
        <f>Atask.AtsOp!H1347</f>
        <v>Rūgstantis obuolių vynas</v>
      </c>
      <c r="D1773" t="str">
        <f>Atask.AtsOp!N1347</f>
        <v>LTR</v>
      </c>
      <c r="E1773" t="str">
        <f>Atask.AtsOp!I1347</f>
        <v>Gamyba</v>
      </c>
      <c r="F1773">
        <f>Atask.AtsOp!M1347</f>
        <v>20021.47</v>
      </c>
      <c r="G1773">
        <f>VLOOKUP(B1773,Prekės!$A$2:$E$3000,3,FALSE)</f>
        <v>230</v>
      </c>
      <c r="H1773">
        <f>VLOOKUP(B1773,Prekės!$A$2:$E$3000,4,FALSE)</f>
        <v>0</v>
      </c>
      <c r="I1773">
        <f>VLOOKUP(B1773,Prekės!$A$2:$E$3000,5,FALSE)</f>
        <v>0</v>
      </c>
      <c r="J1773">
        <f t="shared" si="57"/>
        <v>0</v>
      </c>
      <c r="K1773">
        <f t="shared" si="58"/>
        <v>20021.47</v>
      </c>
    </row>
    <row r="1774" spans="1:11">
      <c r="A1774" s="1" t="e">
        <f>Atask.AtsOp!#REF!</f>
        <v>#REF!</v>
      </c>
      <c r="B1774" t="e">
        <f>Atask.AtsOp!#REF!</f>
        <v>#REF!</v>
      </c>
      <c r="C1774" t="e">
        <f>Atask.AtsOp!#REF!</f>
        <v>#REF!</v>
      </c>
      <c r="D1774" t="e">
        <f>Atask.AtsOp!#REF!</f>
        <v>#REF!</v>
      </c>
      <c r="E1774" t="e">
        <f>Atask.AtsOp!#REF!</f>
        <v>#REF!</v>
      </c>
      <c r="F1774" t="e">
        <f>Atask.AtsOp!#REF!</f>
        <v>#REF!</v>
      </c>
      <c r="G1774" t="e">
        <f>VLOOKUP(B1774,Prekės!$A$2:$E$3000,3,FALSE)</f>
        <v>#REF!</v>
      </c>
      <c r="H1774" t="e">
        <f>VLOOKUP(B1774,Prekės!$A$2:$E$3000,4,FALSE)</f>
        <v>#REF!</v>
      </c>
      <c r="I1774" t="e">
        <f>VLOOKUP(B1774,Prekės!$A$2:$E$3000,5,FALSE)</f>
        <v>#REF!</v>
      </c>
      <c r="J1774" t="e">
        <f t="shared" si="57"/>
        <v>#REF!</v>
      </c>
      <c r="K1774" t="e">
        <f t="shared" si="58"/>
        <v>#REF!</v>
      </c>
    </row>
    <row r="1775" spans="1:11">
      <c r="A1775" s="1">
        <f>Atask.AtsOp!A1348</f>
        <v>42487</v>
      </c>
      <c r="B1775" t="str">
        <f>Atask.AtsOp!E1348</f>
        <v>2512-0002</v>
      </c>
      <c r="C1775" t="str">
        <f>Atask.AtsOp!H1348</f>
        <v>Rūgstantis obuolių vynas</v>
      </c>
      <c r="D1775" t="str">
        <f>Atask.AtsOp!N1348</f>
        <v>LTR</v>
      </c>
      <c r="E1775" t="str">
        <f>Atask.AtsOp!I1348</f>
        <v>Gamyba</v>
      </c>
      <c r="F1775">
        <f>Atask.AtsOp!M1348</f>
        <v>20021.47</v>
      </c>
      <c r="G1775">
        <f>VLOOKUP(B1775,Prekės!$A$2:$E$3000,3,FALSE)</f>
        <v>230</v>
      </c>
      <c r="H1775">
        <f>VLOOKUP(B1775,Prekės!$A$2:$E$3000,4,FALSE)</f>
        <v>0</v>
      </c>
      <c r="I1775">
        <f>VLOOKUP(B1775,Prekės!$A$2:$E$3000,5,FALSE)</f>
        <v>0</v>
      </c>
      <c r="J1775">
        <f t="shared" si="57"/>
        <v>0</v>
      </c>
      <c r="K1775">
        <f t="shared" si="58"/>
        <v>20021.47</v>
      </c>
    </row>
    <row r="1776" spans="1:11">
      <c r="A1776" s="1">
        <f>Atask.AtsOp!A1349</f>
        <v>42486</v>
      </c>
      <c r="B1776" t="str">
        <f>Atask.AtsOp!E1349</f>
        <v>2512-0002</v>
      </c>
      <c r="C1776" t="str">
        <f>Atask.AtsOp!H1349</f>
        <v>Rūgstantis obuolių vynas</v>
      </c>
      <c r="D1776" t="str">
        <f>Atask.AtsOp!N1349</f>
        <v>LTR</v>
      </c>
      <c r="E1776" t="str">
        <f>Atask.AtsOp!I1349</f>
        <v>Gamyba</v>
      </c>
      <c r="F1776">
        <f>Atask.AtsOp!M1349</f>
        <v>20021.47</v>
      </c>
      <c r="G1776">
        <f>VLOOKUP(B1776,Prekės!$A$2:$E$3000,3,FALSE)</f>
        <v>230</v>
      </c>
      <c r="H1776">
        <f>VLOOKUP(B1776,Prekės!$A$2:$E$3000,4,FALSE)</f>
        <v>0</v>
      </c>
      <c r="I1776">
        <f>VLOOKUP(B1776,Prekės!$A$2:$E$3000,5,FALSE)</f>
        <v>0</v>
      </c>
      <c r="J1776">
        <f t="shared" si="57"/>
        <v>0</v>
      </c>
      <c r="K1776">
        <f t="shared" si="58"/>
        <v>20021.47</v>
      </c>
    </row>
    <row r="1777" spans="1:11">
      <c r="A1777" s="1">
        <f>Atask.AtsOp!A1350</f>
        <v>42486</v>
      </c>
      <c r="B1777" t="str">
        <f>Atask.AtsOp!E1350</f>
        <v>2512-0002</v>
      </c>
      <c r="C1777" t="str">
        <f>Atask.AtsOp!H1350</f>
        <v>Rūgstantis obuolių vynas</v>
      </c>
      <c r="D1777" t="str">
        <f>Atask.AtsOp!N1350</f>
        <v>LTR</v>
      </c>
      <c r="E1777" t="str">
        <f>Atask.AtsOp!I1350</f>
        <v>Perkelti</v>
      </c>
      <c r="F1777">
        <f>Atask.AtsOp!M1350</f>
        <v>-20021.47</v>
      </c>
      <c r="G1777">
        <f>VLOOKUP(B1777,Prekės!$A$2:$E$3000,3,FALSE)</f>
        <v>230</v>
      </c>
      <c r="H1777">
        <f>VLOOKUP(B1777,Prekės!$A$2:$E$3000,4,FALSE)</f>
        <v>0</v>
      </c>
      <c r="I1777">
        <f>VLOOKUP(B1777,Prekės!$A$2:$E$3000,5,FALSE)</f>
        <v>0</v>
      </c>
      <c r="J1777">
        <f t="shared" si="57"/>
        <v>0</v>
      </c>
      <c r="K1777">
        <f t="shared" si="58"/>
        <v>-20021.47</v>
      </c>
    </row>
    <row r="1778" spans="1:11">
      <c r="A1778" s="1">
        <f>Atask.AtsOp!A1351</f>
        <v>42486</v>
      </c>
      <c r="B1778" t="str">
        <f>Atask.AtsOp!E1351</f>
        <v>2512-0002</v>
      </c>
      <c r="C1778" t="str">
        <f>Atask.AtsOp!H1351</f>
        <v>Rūgstantis obuolių vynas</v>
      </c>
      <c r="D1778" t="str">
        <f>Atask.AtsOp!N1351</f>
        <v>LTR</v>
      </c>
      <c r="E1778" t="str">
        <f>Atask.AtsOp!I1351</f>
        <v>Perkelti</v>
      </c>
      <c r="F1778">
        <f>Atask.AtsOp!M1351</f>
        <v>20021.47</v>
      </c>
      <c r="G1778">
        <f>VLOOKUP(B1778,Prekės!$A$2:$E$3000,3,FALSE)</f>
        <v>230</v>
      </c>
      <c r="H1778">
        <f>VLOOKUP(B1778,Prekės!$A$2:$E$3000,4,FALSE)</f>
        <v>0</v>
      </c>
      <c r="I1778">
        <f>VLOOKUP(B1778,Prekės!$A$2:$E$3000,5,FALSE)</f>
        <v>0</v>
      </c>
      <c r="J1778">
        <f t="shared" si="57"/>
        <v>0</v>
      </c>
      <c r="K1778">
        <f t="shared" si="58"/>
        <v>20021.47</v>
      </c>
    </row>
    <row r="1779" spans="1:11">
      <c r="A1779" s="1">
        <f>Atask.AtsOp!A1352</f>
        <v>42486</v>
      </c>
      <c r="B1779" t="str">
        <f>Atask.AtsOp!E1352</f>
        <v>2512-0002</v>
      </c>
      <c r="C1779" t="str">
        <f>Atask.AtsOp!H1352</f>
        <v>Rūgstantis obuolių vynas</v>
      </c>
      <c r="D1779" t="str">
        <f>Atask.AtsOp!N1352</f>
        <v>LTR</v>
      </c>
      <c r="E1779" t="str">
        <f>Atask.AtsOp!I1352</f>
        <v>Perkelti</v>
      </c>
      <c r="F1779">
        <f>Atask.AtsOp!M1352</f>
        <v>-20021.47</v>
      </c>
      <c r="G1779">
        <f>VLOOKUP(B1779,Prekės!$A$2:$E$3000,3,FALSE)</f>
        <v>230</v>
      </c>
      <c r="H1779">
        <f>VLOOKUP(B1779,Prekės!$A$2:$E$3000,4,FALSE)</f>
        <v>0</v>
      </c>
      <c r="I1779">
        <f>VLOOKUP(B1779,Prekės!$A$2:$E$3000,5,FALSE)</f>
        <v>0</v>
      </c>
      <c r="J1779">
        <f t="shared" si="57"/>
        <v>0</v>
      </c>
      <c r="K1779">
        <f t="shared" si="58"/>
        <v>-20021.47</v>
      </c>
    </row>
    <row r="1780" spans="1:11">
      <c r="A1780" s="1">
        <f>Atask.AtsOp!A1353</f>
        <v>42486</v>
      </c>
      <c r="B1780" t="str">
        <f>Atask.AtsOp!E1353</f>
        <v>2512-0002</v>
      </c>
      <c r="C1780" t="str">
        <f>Atask.AtsOp!H1353</f>
        <v>Rūgstantis obuolių vynas</v>
      </c>
      <c r="D1780" t="str">
        <f>Atask.AtsOp!N1353</f>
        <v>LTR</v>
      </c>
      <c r="E1780" t="str">
        <f>Atask.AtsOp!I1353</f>
        <v>Perkelti</v>
      </c>
      <c r="F1780">
        <f>Atask.AtsOp!M1353</f>
        <v>20021.47</v>
      </c>
      <c r="G1780">
        <f>VLOOKUP(B1780,Prekės!$A$2:$E$3000,3,FALSE)</f>
        <v>230</v>
      </c>
      <c r="H1780">
        <f>VLOOKUP(B1780,Prekės!$A$2:$E$3000,4,FALSE)</f>
        <v>0</v>
      </c>
      <c r="I1780">
        <f>VLOOKUP(B1780,Prekės!$A$2:$E$3000,5,FALSE)</f>
        <v>0</v>
      </c>
      <c r="J1780">
        <f t="shared" si="57"/>
        <v>0</v>
      </c>
      <c r="K1780">
        <f t="shared" si="58"/>
        <v>20021.47</v>
      </c>
    </row>
    <row r="1781" spans="1:11">
      <c r="A1781" s="1">
        <f>Atask.AtsOp!A1354</f>
        <v>42486</v>
      </c>
      <c r="B1781" t="str">
        <f>Atask.AtsOp!E1354</f>
        <v>2512-0002</v>
      </c>
      <c r="C1781" t="str">
        <f>Atask.AtsOp!H1354</f>
        <v>Rūgstantis obuolių vynas</v>
      </c>
      <c r="D1781" t="str">
        <f>Atask.AtsOp!N1354</f>
        <v>LTR</v>
      </c>
      <c r="E1781" t="str">
        <f>Atask.AtsOp!I1354</f>
        <v>Gamyba</v>
      </c>
      <c r="F1781">
        <f>Atask.AtsOp!M1354</f>
        <v>20021.47</v>
      </c>
      <c r="G1781">
        <f>VLOOKUP(B1781,Prekės!$A$2:$E$3000,3,FALSE)</f>
        <v>230</v>
      </c>
      <c r="H1781">
        <f>VLOOKUP(B1781,Prekės!$A$2:$E$3000,4,FALSE)</f>
        <v>0</v>
      </c>
      <c r="I1781">
        <f>VLOOKUP(B1781,Prekės!$A$2:$E$3000,5,FALSE)</f>
        <v>0</v>
      </c>
      <c r="J1781">
        <f t="shared" si="57"/>
        <v>0</v>
      </c>
      <c r="K1781">
        <f t="shared" si="58"/>
        <v>20021.47</v>
      </c>
    </row>
    <row r="1782" spans="1:11">
      <c r="A1782" s="1">
        <f>Atask.AtsOp!A1355</f>
        <v>42486</v>
      </c>
      <c r="B1782" t="str">
        <f>Atask.AtsOp!E1355</f>
        <v>2512-0002</v>
      </c>
      <c r="C1782" t="str">
        <f>Atask.AtsOp!H1355</f>
        <v>Rūgstantis obuolių vynas</v>
      </c>
      <c r="D1782" t="str">
        <f>Atask.AtsOp!N1355</f>
        <v>LTR</v>
      </c>
      <c r="E1782" t="str">
        <f>Atask.AtsOp!I1355</f>
        <v>Gamyba</v>
      </c>
      <c r="F1782">
        <f>Atask.AtsOp!M1355</f>
        <v>20021.47</v>
      </c>
      <c r="G1782">
        <f>VLOOKUP(B1782,Prekės!$A$2:$E$3000,3,FALSE)</f>
        <v>230</v>
      </c>
      <c r="H1782">
        <f>VLOOKUP(B1782,Prekės!$A$2:$E$3000,4,FALSE)</f>
        <v>0</v>
      </c>
      <c r="I1782">
        <f>VLOOKUP(B1782,Prekės!$A$2:$E$3000,5,FALSE)</f>
        <v>0</v>
      </c>
      <c r="J1782">
        <f t="shared" si="57"/>
        <v>0</v>
      </c>
      <c r="K1782">
        <f t="shared" si="58"/>
        <v>20021.47</v>
      </c>
    </row>
    <row r="1783" spans="1:11">
      <c r="A1783" s="1">
        <f>Atask.AtsOp!A1356</f>
        <v>42486</v>
      </c>
      <c r="B1783" t="str">
        <f>Atask.AtsOp!E1356</f>
        <v>2512-0002</v>
      </c>
      <c r="C1783" t="str">
        <f>Atask.AtsOp!H1356</f>
        <v>Rūgstantis obuolių vynas</v>
      </c>
      <c r="D1783" t="str">
        <f>Atask.AtsOp!N1356</f>
        <v>LTR</v>
      </c>
      <c r="E1783" t="str">
        <f>Atask.AtsOp!I1356</f>
        <v>Perkelti</v>
      </c>
      <c r="F1783">
        <f>Atask.AtsOp!M1356</f>
        <v>-20021.47</v>
      </c>
      <c r="G1783">
        <f>VLOOKUP(B1783,Prekės!$A$2:$E$3000,3,FALSE)</f>
        <v>230</v>
      </c>
      <c r="H1783">
        <f>VLOOKUP(B1783,Prekės!$A$2:$E$3000,4,FALSE)</f>
        <v>0</v>
      </c>
      <c r="I1783">
        <f>VLOOKUP(B1783,Prekės!$A$2:$E$3000,5,FALSE)</f>
        <v>0</v>
      </c>
      <c r="J1783">
        <f t="shared" si="57"/>
        <v>0</v>
      </c>
      <c r="K1783">
        <f t="shared" si="58"/>
        <v>-20021.47</v>
      </c>
    </row>
    <row r="1784" spans="1:11">
      <c r="A1784" s="1" t="e">
        <f>Atask.AtsOp!#REF!</f>
        <v>#REF!</v>
      </c>
      <c r="B1784" t="e">
        <f>Atask.AtsOp!#REF!</f>
        <v>#REF!</v>
      </c>
      <c r="C1784" t="e">
        <f>Atask.AtsOp!#REF!</f>
        <v>#REF!</v>
      </c>
      <c r="D1784" t="e">
        <f>Atask.AtsOp!#REF!</f>
        <v>#REF!</v>
      </c>
      <c r="E1784" t="e">
        <f>Atask.AtsOp!#REF!</f>
        <v>#REF!</v>
      </c>
      <c r="F1784" t="e">
        <f>Atask.AtsOp!#REF!</f>
        <v>#REF!</v>
      </c>
      <c r="G1784" t="e">
        <f>VLOOKUP(B1784,Prekės!$A$2:$E$3000,3,FALSE)</f>
        <v>#REF!</v>
      </c>
      <c r="H1784" t="e">
        <f>VLOOKUP(B1784,Prekės!$A$2:$E$3000,4,FALSE)</f>
        <v>#REF!</v>
      </c>
      <c r="I1784" t="e">
        <f>VLOOKUP(B1784,Prekės!$A$2:$E$3000,5,FALSE)</f>
        <v>#REF!</v>
      </c>
      <c r="J1784" t="e">
        <f t="shared" si="57"/>
        <v>#REF!</v>
      </c>
      <c r="K1784" t="e">
        <f t="shared" si="58"/>
        <v>#REF!</v>
      </c>
    </row>
    <row r="1785" spans="1:11">
      <c r="A1785" s="1">
        <f>Atask.AtsOp!A1357</f>
        <v>42486</v>
      </c>
      <c r="B1785" t="str">
        <f>Atask.AtsOp!E1357</f>
        <v>2512-0002</v>
      </c>
      <c r="C1785" t="str">
        <f>Atask.AtsOp!H1357</f>
        <v>Rūgstantis obuolių vynas</v>
      </c>
      <c r="D1785" t="str">
        <f>Atask.AtsOp!N1357</f>
        <v>LTR</v>
      </c>
      <c r="E1785" t="str">
        <f>Atask.AtsOp!I1357</f>
        <v>Perkelti</v>
      </c>
      <c r="F1785">
        <f>Atask.AtsOp!M1357</f>
        <v>20021.47</v>
      </c>
      <c r="G1785">
        <f>VLOOKUP(B1785,Prekės!$A$2:$E$3000,3,FALSE)</f>
        <v>230</v>
      </c>
      <c r="H1785">
        <f>VLOOKUP(B1785,Prekės!$A$2:$E$3000,4,FALSE)</f>
        <v>0</v>
      </c>
      <c r="I1785">
        <f>VLOOKUP(B1785,Prekės!$A$2:$E$3000,5,FALSE)</f>
        <v>0</v>
      </c>
      <c r="J1785">
        <f t="shared" si="57"/>
        <v>0</v>
      </c>
      <c r="K1785">
        <f t="shared" si="58"/>
        <v>20021.47</v>
      </c>
    </row>
    <row r="1786" spans="1:11">
      <c r="A1786" s="1">
        <f>Atask.AtsOp!A1358</f>
        <v>42471</v>
      </c>
      <c r="B1786" t="str">
        <f>Atask.AtsOp!E1358</f>
        <v>2512-0002</v>
      </c>
      <c r="C1786" t="str">
        <f>Atask.AtsOp!H1358</f>
        <v>Rūgstantis obuolių vynas</v>
      </c>
      <c r="D1786" t="str">
        <f>Atask.AtsOp!N1358</f>
        <v>LTR</v>
      </c>
      <c r="E1786" t="str">
        <f>Atask.AtsOp!I1358</f>
        <v>Gamybos eilutė</v>
      </c>
      <c r="F1786">
        <f>Atask.AtsOp!M1358</f>
        <v>-19667.5</v>
      </c>
      <c r="G1786">
        <f>VLOOKUP(B1786,Prekės!$A$2:$E$3000,3,FALSE)</f>
        <v>230</v>
      </c>
      <c r="H1786">
        <f>VLOOKUP(B1786,Prekės!$A$2:$E$3000,4,FALSE)</f>
        <v>0</v>
      </c>
      <c r="I1786">
        <f>VLOOKUP(B1786,Prekės!$A$2:$E$3000,5,FALSE)</f>
        <v>0</v>
      </c>
      <c r="J1786">
        <f t="shared" si="57"/>
        <v>0</v>
      </c>
      <c r="K1786">
        <f t="shared" si="58"/>
        <v>-19667.5</v>
      </c>
    </row>
    <row r="1787" spans="1:11">
      <c r="A1787" s="1">
        <f>Atask.AtsOp!A1359</f>
        <v>42472</v>
      </c>
      <c r="B1787" t="str">
        <f>Atask.AtsOp!E1359</f>
        <v>2512-0002</v>
      </c>
      <c r="C1787" t="str">
        <f>Atask.AtsOp!H1359</f>
        <v>Rūgstantis obuolių vynas</v>
      </c>
      <c r="D1787" t="str">
        <f>Atask.AtsOp!N1359</f>
        <v>LTR</v>
      </c>
      <c r="E1787" t="str">
        <f>Atask.AtsOp!I1359</f>
        <v>Gamybos eilutė</v>
      </c>
      <c r="F1787">
        <f>Atask.AtsOp!M1359</f>
        <v>-19667.5</v>
      </c>
      <c r="G1787">
        <f>VLOOKUP(B1787,Prekės!$A$2:$E$3000,3,FALSE)</f>
        <v>230</v>
      </c>
      <c r="H1787">
        <f>VLOOKUP(B1787,Prekės!$A$2:$E$3000,4,FALSE)</f>
        <v>0</v>
      </c>
      <c r="I1787">
        <f>VLOOKUP(B1787,Prekės!$A$2:$E$3000,5,FALSE)</f>
        <v>0</v>
      </c>
      <c r="J1787">
        <f t="shared" si="57"/>
        <v>0</v>
      </c>
      <c r="K1787">
        <f t="shared" si="58"/>
        <v>-19667.5</v>
      </c>
    </row>
    <row r="1788" spans="1:11">
      <c r="A1788" s="1">
        <f>Atask.AtsOp!A1360</f>
        <v>42471</v>
      </c>
      <c r="B1788" t="str">
        <f>Atask.AtsOp!E1360</f>
        <v>2512-0002</v>
      </c>
      <c r="C1788" t="str">
        <f>Atask.AtsOp!H1360</f>
        <v>Rūgstantis obuolių vynas</v>
      </c>
      <c r="D1788" t="str">
        <f>Atask.AtsOp!N1360</f>
        <v>LTR</v>
      </c>
      <c r="E1788" t="str">
        <f>Atask.AtsOp!I1360</f>
        <v>Gamybos eilutė</v>
      </c>
      <c r="F1788">
        <f>Atask.AtsOp!M1360</f>
        <v>-19667.5</v>
      </c>
      <c r="G1788">
        <f>VLOOKUP(B1788,Prekės!$A$2:$E$3000,3,FALSE)</f>
        <v>230</v>
      </c>
      <c r="H1788">
        <f>VLOOKUP(B1788,Prekės!$A$2:$E$3000,4,FALSE)</f>
        <v>0</v>
      </c>
      <c r="I1788">
        <f>VLOOKUP(B1788,Prekės!$A$2:$E$3000,5,FALSE)</f>
        <v>0</v>
      </c>
      <c r="J1788">
        <f t="shared" si="57"/>
        <v>0</v>
      </c>
      <c r="K1788">
        <f t="shared" si="58"/>
        <v>-19667.5</v>
      </c>
    </row>
    <row r="1789" spans="1:11">
      <c r="A1789" s="1">
        <f>Atask.AtsOp!A1361</f>
        <v>42471</v>
      </c>
      <c r="B1789" t="str">
        <f>Atask.AtsOp!E1361</f>
        <v>2512-0002</v>
      </c>
      <c r="C1789" t="str">
        <f>Atask.AtsOp!H1361</f>
        <v>Rūgstantis obuolių vynas</v>
      </c>
      <c r="D1789" t="str">
        <f>Atask.AtsOp!N1361</f>
        <v>LTR</v>
      </c>
      <c r="E1789" t="str">
        <f>Atask.AtsOp!I1361</f>
        <v>Perkelti</v>
      </c>
      <c r="F1789">
        <f>Atask.AtsOp!M1361</f>
        <v>-338.09</v>
      </c>
      <c r="G1789">
        <f>VLOOKUP(B1789,Prekės!$A$2:$E$3000,3,FALSE)</f>
        <v>230</v>
      </c>
      <c r="H1789">
        <f>VLOOKUP(B1789,Prekės!$A$2:$E$3000,4,FALSE)</f>
        <v>0</v>
      </c>
      <c r="I1789">
        <f>VLOOKUP(B1789,Prekės!$A$2:$E$3000,5,FALSE)</f>
        <v>0</v>
      </c>
      <c r="J1789">
        <f t="shared" si="57"/>
        <v>0</v>
      </c>
      <c r="K1789">
        <f t="shared" si="58"/>
        <v>-338.09</v>
      </c>
    </row>
    <row r="1790" spans="1:11">
      <c r="A1790" s="1" t="e">
        <f>Atask.AtsOp!#REF!</f>
        <v>#REF!</v>
      </c>
      <c r="B1790" t="e">
        <f>Atask.AtsOp!#REF!</f>
        <v>#REF!</v>
      </c>
      <c r="C1790" t="e">
        <f>Atask.AtsOp!#REF!</f>
        <v>#REF!</v>
      </c>
      <c r="D1790" t="e">
        <f>Atask.AtsOp!#REF!</f>
        <v>#REF!</v>
      </c>
      <c r="E1790" t="e">
        <f>Atask.AtsOp!#REF!</f>
        <v>#REF!</v>
      </c>
      <c r="F1790" t="e">
        <f>Atask.AtsOp!#REF!</f>
        <v>#REF!</v>
      </c>
      <c r="G1790" t="e">
        <f>VLOOKUP(B1790,Prekės!$A$2:$E$3000,3,FALSE)</f>
        <v>#REF!</v>
      </c>
      <c r="H1790" t="e">
        <f>VLOOKUP(B1790,Prekės!$A$2:$E$3000,4,FALSE)</f>
        <v>#REF!</v>
      </c>
      <c r="I1790" t="e">
        <f>VLOOKUP(B1790,Prekės!$A$2:$E$3000,5,FALSE)</f>
        <v>#REF!</v>
      </c>
      <c r="J1790" t="e">
        <f t="shared" si="57"/>
        <v>#REF!</v>
      </c>
      <c r="K1790" t="e">
        <f t="shared" si="58"/>
        <v>#REF!</v>
      </c>
    </row>
    <row r="1791" spans="1:11">
      <c r="A1791" s="1">
        <f>Atask.AtsOp!A1362</f>
        <v>42471</v>
      </c>
      <c r="B1791" t="str">
        <f>Atask.AtsOp!E1362</f>
        <v>2512-0002</v>
      </c>
      <c r="C1791" t="str">
        <f>Atask.AtsOp!H1362</f>
        <v>Rūgstantis obuolių vynas</v>
      </c>
      <c r="D1791" t="str">
        <f>Atask.AtsOp!N1362</f>
        <v>LTR</v>
      </c>
      <c r="E1791" t="str">
        <f>Atask.AtsOp!I1362</f>
        <v>Perkelti</v>
      </c>
      <c r="F1791">
        <f>Atask.AtsOp!M1362</f>
        <v>-20005.59</v>
      </c>
      <c r="G1791">
        <f>VLOOKUP(B1791,Prekės!$A$2:$E$3000,3,FALSE)</f>
        <v>230</v>
      </c>
      <c r="H1791">
        <f>VLOOKUP(B1791,Prekės!$A$2:$E$3000,4,FALSE)</f>
        <v>0</v>
      </c>
      <c r="I1791">
        <f>VLOOKUP(B1791,Prekės!$A$2:$E$3000,5,FALSE)</f>
        <v>0</v>
      </c>
      <c r="J1791">
        <f t="shared" si="57"/>
        <v>0</v>
      </c>
      <c r="K1791">
        <f t="shared" si="58"/>
        <v>-20005.59</v>
      </c>
    </row>
    <row r="1792" spans="1:11">
      <c r="A1792" s="1">
        <f>Atask.AtsOp!A1363</f>
        <v>42471</v>
      </c>
      <c r="B1792" t="str">
        <f>Atask.AtsOp!E1363</f>
        <v>2512-0002</v>
      </c>
      <c r="C1792" t="str">
        <f>Atask.AtsOp!H1363</f>
        <v>Rūgstantis obuolių vynas</v>
      </c>
      <c r="D1792" t="str">
        <f>Atask.AtsOp!N1363</f>
        <v>LTR</v>
      </c>
      <c r="E1792" t="str">
        <f>Atask.AtsOp!I1363</f>
        <v>Perkelti</v>
      </c>
      <c r="F1792">
        <f>Atask.AtsOp!M1363</f>
        <v>20005.59</v>
      </c>
      <c r="G1792">
        <f>VLOOKUP(B1792,Prekės!$A$2:$E$3000,3,FALSE)</f>
        <v>230</v>
      </c>
      <c r="H1792">
        <f>VLOOKUP(B1792,Prekės!$A$2:$E$3000,4,FALSE)</f>
        <v>0</v>
      </c>
      <c r="I1792">
        <f>VLOOKUP(B1792,Prekės!$A$2:$E$3000,5,FALSE)</f>
        <v>0</v>
      </c>
      <c r="J1792">
        <f t="shared" si="57"/>
        <v>0</v>
      </c>
      <c r="K1792">
        <f t="shared" si="58"/>
        <v>20005.59</v>
      </c>
    </row>
    <row r="1793" spans="1:11">
      <c r="A1793" s="1">
        <f>Atask.AtsOp!A1364</f>
        <v>42471</v>
      </c>
      <c r="B1793" t="str">
        <f>Atask.AtsOp!E1364</f>
        <v>2512-0002</v>
      </c>
      <c r="C1793" t="str">
        <f>Atask.AtsOp!H1364</f>
        <v>Rūgstantis obuolių vynas</v>
      </c>
      <c r="D1793" t="str">
        <f>Atask.AtsOp!N1364</f>
        <v>LTR</v>
      </c>
      <c r="E1793" t="str">
        <f>Atask.AtsOp!I1364</f>
        <v>Perkelti</v>
      </c>
      <c r="F1793">
        <f>Atask.AtsOp!M1364</f>
        <v>-20005.59</v>
      </c>
      <c r="G1793">
        <f>VLOOKUP(B1793,Prekės!$A$2:$E$3000,3,FALSE)</f>
        <v>230</v>
      </c>
      <c r="H1793">
        <f>VLOOKUP(B1793,Prekės!$A$2:$E$3000,4,FALSE)</f>
        <v>0</v>
      </c>
      <c r="I1793">
        <f>VLOOKUP(B1793,Prekės!$A$2:$E$3000,5,FALSE)</f>
        <v>0</v>
      </c>
      <c r="J1793">
        <f t="shared" si="57"/>
        <v>0</v>
      </c>
      <c r="K1793">
        <f t="shared" si="58"/>
        <v>-20005.59</v>
      </c>
    </row>
    <row r="1794" spans="1:11">
      <c r="A1794" s="1">
        <f>Atask.AtsOp!A1365</f>
        <v>42471</v>
      </c>
      <c r="B1794" t="str">
        <f>Atask.AtsOp!E1365</f>
        <v>2512-0002</v>
      </c>
      <c r="C1794" t="str">
        <f>Atask.AtsOp!H1365</f>
        <v>Rūgstantis obuolių vynas</v>
      </c>
      <c r="D1794" t="str">
        <f>Atask.AtsOp!N1365</f>
        <v>LTR</v>
      </c>
      <c r="E1794" t="str">
        <f>Atask.AtsOp!I1365</f>
        <v>Perkelti</v>
      </c>
      <c r="F1794">
        <f>Atask.AtsOp!M1365</f>
        <v>20005.59</v>
      </c>
      <c r="G1794">
        <f>VLOOKUP(B1794,Prekės!$A$2:$E$3000,3,FALSE)</f>
        <v>230</v>
      </c>
      <c r="H1794">
        <f>VLOOKUP(B1794,Prekės!$A$2:$E$3000,4,FALSE)</f>
        <v>0</v>
      </c>
      <c r="I1794">
        <f>VLOOKUP(B1794,Prekės!$A$2:$E$3000,5,FALSE)</f>
        <v>0</v>
      </c>
      <c r="J1794">
        <f t="shared" si="57"/>
        <v>0</v>
      </c>
      <c r="K1794">
        <f t="shared" si="58"/>
        <v>20005.59</v>
      </c>
    </row>
    <row r="1795" spans="1:11">
      <c r="A1795" s="1">
        <f>Atask.AtsOp!A1366</f>
        <v>42471</v>
      </c>
      <c r="B1795" t="str">
        <f>Atask.AtsOp!E1366</f>
        <v>2512-0002</v>
      </c>
      <c r="C1795" t="str">
        <f>Atask.AtsOp!H1366</f>
        <v>Rūgstantis obuolių vynas</v>
      </c>
      <c r="D1795" t="str">
        <f>Atask.AtsOp!N1366</f>
        <v>LTR</v>
      </c>
      <c r="E1795" t="str">
        <f>Atask.AtsOp!I1366</f>
        <v>Perkelti</v>
      </c>
      <c r="F1795">
        <f>Atask.AtsOp!M1366</f>
        <v>-338.09</v>
      </c>
      <c r="G1795">
        <f>VLOOKUP(B1795,Prekės!$A$2:$E$3000,3,FALSE)</f>
        <v>230</v>
      </c>
      <c r="H1795">
        <f>VLOOKUP(B1795,Prekės!$A$2:$E$3000,4,FALSE)</f>
        <v>0</v>
      </c>
      <c r="I1795">
        <f>VLOOKUP(B1795,Prekės!$A$2:$E$3000,5,FALSE)</f>
        <v>0</v>
      </c>
      <c r="J1795">
        <f t="shared" si="57"/>
        <v>0</v>
      </c>
      <c r="K1795">
        <f t="shared" si="58"/>
        <v>-338.09</v>
      </c>
    </row>
    <row r="1796" spans="1:11">
      <c r="A1796" s="1">
        <f>Atask.AtsOp!A1367</f>
        <v>42472</v>
      </c>
      <c r="B1796" t="str">
        <f>Atask.AtsOp!E1367</f>
        <v>2512-0002</v>
      </c>
      <c r="C1796" t="str">
        <f>Atask.AtsOp!H1367</f>
        <v>Rūgstantis obuolių vynas</v>
      </c>
      <c r="D1796" t="str">
        <f>Atask.AtsOp!N1367</f>
        <v>LTR</v>
      </c>
      <c r="E1796" t="str">
        <f>Atask.AtsOp!I1367</f>
        <v>Perkelti</v>
      </c>
      <c r="F1796">
        <f>Atask.AtsOp!M1367</f>
        <v>-338.09</v>
      </c>
      <c r="G1796">
        <f>VLOOKUP(B1796,Prekės!$A$2:$E$3000,3,FALSE)</f>
        <v>230</v>
      </c>
      <c r="H1796">
        <f>VLOOKUP(B1796,Prekės!$A$2:$E$3000,4,FALSE)</f>
        <v>0</v>
      </c>
      <c r="I1796">
        <f>VLOOKUP(B1796,Prekės!$A$2:$E$3000,5,FALSE)</f>
        <v>0</v>
      </c>
      <c r="J1796">
        <f t="shared" si="57"/>
        <v>0</v>
      </c>
      <c r="K1796">
        <f t="shared" si="58"/>
        <v>-338.09</v>
      </c>
    </row>
    <row r="1797" spans="1:11">
      <c r="A1797" s="1">
        <f>Atask.AtsOp!A1368</f>
        <v>42472</v>
      </c>
      <c r="B1797" t="str">
        <f>Atask.AtsOp!E1368</f>
        <v>2512-0002</v>
      </c>
      <c r="C1797" t="str">
        <f>Atask.AtsOp!H1368</f>
        <v>Rūgstantis obuolių vynas</v>
      </c>
      <c r="D1797" t="str">
        <f>Atask.AtsOp!N1368</f>
        <v>LTR</v>
      </c>
      <c r="E1797" t="str">
        <f>Atask.AtsOp!I1368</f>
        <v>Gamybos eilutė</v>
      </c>
      <c r="F1797">
        <f>Atask.AtsOp!M1368</f>
        <v>-19667.5</v>
      </c>
      <c r="G1797">
        <f>VLOOKUP(B1797,Prekės!$A$2:$E$3000,3,FALSE)</f>
        <v>230</v>
      </c>
      <c r="H1797">
        <f>VLOOKUP(B1797,Prekės!$A$2:$E$3000,4,FALSE)</f>
        <v>0</v>
      </c>
      <c r="I1797">
        <f>VLOOKUP(B1797,Prekės!$A$2:$E$3000,5,FALSE)</f>
        <v>0</v>
      </c>
      <c r="J1797">
        <f t="shared" si="57"/>
        <v>0</v>
      </c>
      <c r="K1797">
        <f t="shared" si="58"/>
        <v>-19667.5</v>
      </c>
    </row>
    <row r="1798" spans="1:11">
      <c r="A1798" s="1">
        <f>Atask.AtsOp!A1369</f>
        <v>42472</v>
      </c>
      <c r="B1798" t="str">
        <f>Atask.AtsOp!E1369</f>
        <v>2512-0002</v>
      </c>
      <c r="C1798" t="str">
        <f>Atask.AtsOp!H1369</f>
        <v>Rūgstantis obuolių vynas</v>
      </c>
      <c r="D1798" t="str">
        <f>Atask.AtsOp!N1369</f>
        <v>LTR</v>
      </c>
      <c r="E1798" t="str">
        <f>Atask.AtsOp!I1369</f>
        <v>Perkelti</v>
      </c>
      <c r="F1798">
        <f>Atask.AtsOp!M1369</f>
        <v>-20005.59</v>
      </c>
      <c r="G1798">
        <f>VLOOKUP(B1798,Prekės!$A$2:$E$3000,3,FALSE)</f>
        <v>230</v>
      </c>
      <c r="H1798">
        <f>VLOOKUP(B1798,Prekės!$A$2:$E$3000,4,FALSE)</f>
        <v>0</v>
      </c>
      <c r="I1798">
        <f>VLOOKUP(B1798,Prekės!$A$2:$E$3000,5,FALSE)</f>
        <v>0</v>
      </c>
      <c r="J1798">
        <f t="shared" si="57"/>
        <v>0</v>
      </c>
      <c r="K1798">
        <f t="shared" si="58"/>
        <v>-20005.59</v>
      </c>
    </row>
    <row r="1799" spans="1:11">
      <c r="A1799" s="1">
        <f>Atask.AtsOp!A1370</f>
        <v>42472</v>
      </c>
      <c r="B1799" t="str">
        <f>Atask.AtsOp!E1370</f>
        <v>2512-0002</v>
      </c>
      <c r="C1799" t="str">
        <f>Atask.AtsOp!H1370</f>
        <v>Rūgstantis obuolių vynas</v>
      </c>
      <c r="D1799" t="str">
        <f>Atask.AtsOp!N1370</f>
        <v>LTR</v>
      </c>
      <c r="E1799" t="str">
        <f>Atask.AtsOp!I1370</f>
        <v>Perkelti</v>
      </c>
      <c r="F1799">
        <f>Atask.AtsOp!M1370</f>
        <v>20005.59</v>
      </c>
      <c r="G1799">
        <f>VLOOKUP(B1799,Prekės!$A$2:$E$3000,3,FALSE)</f>
        <v>230</v>
      </c>
      <c r="H1799">
        <f>VLOOKUP(B1799,Prekės!$A$2:$E$3000,4,FALSE)</f>
        <v>0</v>
      </c>
      <c r="I1799">
        <f>VLOOKUP(B1799,Prekės!$A$2:$E$3000,5,FALSE)</f>
        <v>0</v>
      </c>
      <c r="J1799">
        <f t="shared" si="57"/>
        <v>0</v>
      </c>
      <c r="K1799">
        <f t="shared" si="58"/>
        <v>20005.59</v>
      </c>
    </row>
    <row r="1800" spans="1:11">
      <c r="A1800" s="1">
        <f>Atask.AtsOp!A1371</f>
        <v>42472</v>
      </c>
      <c r="B1800" t="str">
        <f>Atask.AtsOp!E1371</f>
        <v>2512-0002</v>
      </c>
      <c r="C1800" t="str">
        <f>Atask.AtsOp!H1371</f>
        <v>Rūgstantis obuolių vynas</v>
      </c>
      <c r="D1800" t="str">
        <f>Atask.AtsOp!N1371</f>
        <v>LTR</v>
      </c>
      <c r="E1800" t="str">
        <f>Atask.AtsOp!I1371</f>
        <v>Perkelti</v>
      </c>
      <c r="F1800">
        <f>Atask.AtsOp!M1371</f>
        <v>-20005.59</v>
      </c>
      <c r="G1800">
        <f>VLOOKUP(B1800,Prekės!$A$2:$E$3000,3,FALSE)</f>
        <v>230</v>
      </c>
      <c r="H1800">
        <f>VLOOKUP(B1800,Prekės!$A$2:$E$3000,4,FALSE)</f>
        <v>0</v>
      </c>
      <c r="I1800">
        <f>VLOOKUP(B1800,Prekės!$A$2:$E$3000,5,FALSE)</f>
        <v>0</v>
      </c>
      <c r="J1800">
        <f t="shared" si="57"/>
        <v>0</v>
      </c>
      <c r="K1800">
        <f t="shared" si="58"/>
        <v>-20005.59</v>
      </c>
    </row>
    <row r="1801" spans="1:11">
      <c r="A1801" s="1">
        <f>Atask.AtsOp!A1372</f>
        <v>42472</v>
      </c>
      <c r="B1801" t="str">
        <f>Atask.AtsOp!E1372</f>
        <v>2512-0002</v>
      </c>
      <c r="C1801" t="str">
        <f>Atask.AtsOp!H1372</f>
        <v>Rūgstantis obuolių vynas</v>
      </c>
      <c r="D1801" t="str">
        <f>Atask.AtsOp!N1372</f>
        <v>LTR</v>
      </c>
      <c r="E1801" t="str">
        <f>Atask.AtsOp!I1372</f>
        <v>Perkelti</v>
      </c>
      <c r="F1801">
        <f>Atask.AtsOp!M1372</f>
        <v>20005.59</v>
      </c>
      <c r="G1801">
        <f>VLOOKUP(B1801,Prekės!$A$2:$E$3000,3,FALSE)</f>
        <v>230</v>
      </c>
      <c r="H1801">
        <f>VLOOKUP(B1801,Prekės!$A$2:$E$3000,4,FALSE)</f>
        <v>0</v>
      </c>
      <c r="I1801">
        <f>VLOOKUP(B1801,Prekės!$A$2:$E$3000,5,FALSE)</f>
        <v>0</v>
      </c>
      <c r="J1801">
        <f t="shared" si="57"/>
        <v>0</v>
      </c>
      <c r="K1801">
        <f t="shared" si="58"/>
        <v>20005.59</v>
      </c>
    </row>
    <row r="1802" spans="1:11">
      <c r="A1802" s="1">
        <f>Atask.AtsOp!A1373</f>
        <v>42472</v>
      </c>
      <c r="B1802" t="str">
        <f>Atask.AtsOp!E1373</f>
        <v>2512-0002</v>
      </c>
      <c r="C1802" t="str">
        <f>Atask.AtsOp!H1373</f>
        <v>Rūgstantis obuolių vynas</v>
      </c>
      <c r="D1802" t="str">
        <f>Atask.AtsOp!N1373</f>
        <v>LTR</v>
      </c>
      <c r="E1802" t="str">
        <f>Atask.AtsOp!I1373</f>
        <v>Perkelti</v>
      </c>
      <c r="F1802">
        <f>Atask.AtsOp!M1373</f>
        <v>-338.09</v>
      </c>
      <c r="G1802">
        <f>VLOOKUP(B1802,Prekės!$A$2:$E$3000,3,FALSE)</f>
        <v>230</v>
      </c>
      <c r="H1802">
        <f>VLOOKUP(B1802,Prekės!$A$2:$E$3000,4,FALSE)</f>
        <v>0</v>
      </c>
      <c r="I1802">
        <f>VLOOKUP(B1802,Prekės!$A$2:$E$3000,5,FALSE)</f>
        <v>0</v>
      </c>
      <c r="J1802">
        <f t="shared" si="57"/>
        <v>0</v>
      </c>
      <c r="K1802">
        <f t="shared" si="58"/>
        <v>-338.09</v>
      </c>
    </row>
    <row r="1803" spans="1:11">
      <c r="A1803" s="1">
        <f>Atask.AtsOp!A1374</f>
        <v>42472</v>
      </c>
      <c r="B1803" t="str">
        <f>Atask.AtsOp!E1374</f>
        <v>2512-0002</v>
      </c>
      <c r="C1803" t="str">
        <f>Atask.AtsOp!H1374</f>
        <v>Rūgstantis obuolių vynas</v>
      </c>
      <c r="D1803" t="str">
        <f>Atask.AtsOp!N1374</f>
        <v>LTR</v>
      </c>
      <c r="E1803" t="str">
        <f>Atask.AtsOp!I1374</f>
        <v>Perkelti</v>
      </c>
      <c r="F1803">
        <f>Atask.AtsOp!M1374</f>
        <v>-20005.59</v>
      </c>
      <c r="G1803">
        <f>VLOOKUP(B1803,Prekės!$A$2:$E$3000,3,FALSE)</f>
        <v>230</v>
      </c>
      <c r="H1803">
        <f>VLOOKUP(B1803,Prekės!$A$2:$E$3000,4,FALSE)</f>
        <v>0</v>
      </c>
      <c r="I1803">
        <f>VLOOKUP(B1803,Prekės!$A$2:$E$3000,5,FALSE)</f>
        <v>0</v>
      </c>
      <c r="J1803">
        <f t="shared" si="57"/>
        <v>0</v>
      </c>
      <c r="K1803">
        <f t="shared" si="58"/>
        <v>-20005.59</v>
      </c>
    </row>
    <row r="1804" spans="1:11">
      <c r="A1804" s="1">
        <f>Atask.AtsOp!A1375</f>
        <v>42472</v>
      </c>
      <c r="B1804" t="str">
        <f>Atask.AtsOp!E1375</f>
        <v>2512-0002</v>
      </c>
      <c r="C1804" t="str">
        <f>Atask.AtsOp!H1375</f>
        <v>Rūgstantis obuolių vynas</v>
      </c>
      <c r="D1804" t="str">
        <f>Atask.AtsOp!N1375</f>
        <v>LTR</v>
      </c>
      <c r="E1804" t="str">
        <f>Atask.AtsOp!I1375</f>
        <v>Perkelti</v>
      </c>
      <c r="F1804">
        <f>Atask.AtsOp!M1375</f>
        <v>20005.59</v>
      </c>
      <c r="G1804">
        <f>VLOOKUP(B1804,Prekės!$A$2:$E$3000,3,FALSE)</f>
        <v>230</v>
      </c>
      <c r="H1804">
        <f>VLOOKUP(B1804,Prekės!$A$2:$E$3000,4,FALSE)</f>
        <v>0</v>
      </c>
      <c r="I1804">
        <f>VLOOKUP(B1804,Prekės!$A$2:$E$3000,5,FALSE)</f>
        <v>0</v>
      </c>
      <c r="J1804">
        <f t="shared" si="57"/>
        <v>0</v>
      </c>
      <c r="K1804">
        <f t="shared" si="58"/>
        <v>20005.59</v>
      </c>
    </row>
    <row r="1805" spans="1:11">
      <c r="A1805" s="1">
        <f>Atask.AtsOp!A1376</f>
        <v>42472</v>
      </c>
      <c r="B1805" t="str">
        <f>Atask.AtsOp!E1376</f>
        <v>2512-0002</v>
      </c>
      <c r="C1805" t="str">
        <f>Atask.AtsOp!H1376</f>
        <v>Rūgstantis obuolių vynas</v>
      </c>
      <c r="D1805" t="str">
        <f>Atask.AtsOp!N1376</f>
        <v>LTR</v>
      </c>
      <c r="E1805" t="str">
        <f>Atask.AtsOp!I1376</f>
        <v>Perkelti</v>
      </c>
      <c r="F1805">
        <f>Atask.AtsOp!M1376</f>
        <v>-338.09</v>
      </c>
      <c r="G1805">
        <f>VLOOKUP(B1805,Prekės!$A$2:$E$3000,3,FALSE)</f>
        <v>230</v>
      </c>
      <c r="H1805">
        <f>VLOOKUP(B1805,Prekės!$A$2:$E$3000,4,FALSE)</f>
        <v>0</v>
      </c>
      <c r="I1805">
        <f>VLOOKUP(B1805,Prekės!$A$2:$E$3000,5,FALSE)</f>
        <v>0</v>
      </c>
      <c r="J1805">
        <f t="shared" si="57"/>
        <v>0</v>
      </c>
      <c r="K1805">
        <f t="shared" si="58"/>
        <v>-338.09</v>
      </c>
    </row>
    <row r="1806" spans="1:11">
      <c r="A1806" s="1">
        <f>Atask.AtsOp!A1377</f>
        <v>42472</v>
      </c>
      <c r="B1806" t="str">
        <f>Atask.AtsOp!E1377</f>
        <v>2512-0002</v>
      </c>
      <c r="C1806" t="str">
        <f>Atask.AtsOp!H1377</f>
        <v>Rūgstantis obuolių vynas</v>
      </c>
      <c r="D1806" t="str">
        <f>Atask.AtsOp!N1377</f>
        <v>LTR</v>
      </c>
      <c r="E1806" t="str">
        <f>Atask.AtsOp!I1377</f>
        <v>Gamybos eilutė</v>
      </c>
      <c r="F1806">
        <f>Atask.AtsOp!M1377</f>
        <v>-19667.5</v>
      </c>
      <c r="G1806">
        <f>VLOOKUP(B1806,Prekės!$A$2:$E$3000,3,FALSE)</f>
        <v>230</v>
      </c>
      <c r="H1806">
        <f>VLOOKUP(B1806,Prekės!$A$2:$E$3000,4,FALSE)</f>
        <v>0</v>
      </c>
      <c r="I1806">
        <f>VLOOKUP(B1806,Prekės!$A$2:$E$3000,5,FALSE)</f>
        <v>0</v>
      </c>
      <c r="J1806">
        <f t="shared" si="57"/>
        <v>0</v>
      </c>
      <c r="K1806">
        <f t="shared" si="58"/>
        <v>-19667.5</v>
      </c>
    </row>
    <row r="1807" spans="1:11">
      <c r="A1807" s="1">
        <f>Atask.AtsOp!A1378</f>
        <v>42489</v>
      </c>
      <c r="B1807" t="str">
        <f>Atask.AtsOp!E1378</f>
        <v>2512-0002</v>
      </c>
      <c r="C1807" t="str">
        <f>Atask.AtsOp!H1378</f>
        <v>Rūgstantis obuolių vynas</v>
      </c>
      <c r="D1807" t="str">
        <f>Atask.AtsOp!N1378</f>
        <v>LTR</v>
      </c>
      <c r="E1807" t="str">
        <f>Atask.AtsOp!I1378</f>
        <v>Pardavimo užsakymas</v>
      </c>
      <c r="F1807">
        <f>Atask.AtsOp!M1378</f>
        <v>-338.09</v>
      </c>
      <c r="G1807">
        <f>VLOOKUP(B1807,Prekės!$A$2:$E$3000,3,FALSE)</f>
        <v>230</v>
      </c>
      <c r="H1807">
        <f>VLOOKUP(B1807,Prekės!$A$2:$E$3000,4,FALSE)</f>
        <v>0</v>
      </c>
      <c r="I1807">
        <f>VLOOKUP(B1807,Prekės!$A$2:$E$3000,5,FALSE)</f>
        <v>0</v>
      </c>
      <c r="J1807">
        <f t="shared" si="57"/>
        <v>0</v>
      </c>
      <c r="K1807">
        <f t="shared" si="58"/>
        <v>-338.09</v>
      </c>
    </row>
    <row r="1808" spans="1:11">
      <c r="A1808" s="1">
        <f>Atask.AtsOp!A1379</f>
        <v>42489</v>
      </c>
      <c r="B1808" t="str">
        <f>Atask.AtsOp!E1379</f>
        <v>2512-0002</v>
      </c>
      <c r="C1808" t="str">
        <f>Atask.AtsOp!H1379</f>
        <v>Rūgstantis obuolių vynas</v>
      </c>
      <c r="D1808" t="str">
        <f>Atask.AtsOp!N1379</f>
        <v>LTR</v>
      </c>
      <c r="E1808" t="str">
        <f>Atask.AtsOp!I1379</f>
        <v>Pardavimo užsakymas</v>
      </c>
      <c r="F1808">
        <f>Atask.AtsOp!M1379</f>
        <v>-338.09</v>
      </c>
      <c r="G1808">
        <f>VLOOKUP(B1808,Prekės!$A$2:$E$3000,3,FALSE)</f>
        <v>230</v>
      </c>
      <c r="H1808">
        <f>VLOOKUP(B1808,Prekės!$A$2:$E$3000,4,FALSE)</f>
        <v>0</v>
      </c>
      <c r="I1808">
        <f>VLOOKUP(B1808,Prekės!$A$2:$E$3000,5,FALSE)</f>
        <v>0</v>
      </c>
      <c r="J1808">
        <f t="shared" si="57"/>
        <v>0</v>
      </c>
      <c r="K1808">
        <f t="shared" si="58"/>
        <v>-338.09</v>
      </c>
    </row>
    <row r="1809" spans="1:11">
      <c r="A1809" s="1" t="e">
        <f>Atask.AtsOp!#REF!</f>
        <v>#REF!</v>
      </c>
      <c r="B1809" t="e">
        <f>Atask.AtsOp!#REF!</f>
        <v>#REF!</v>
      </c>
      <c r="C1809" t="e">
        <f>Atask.AtsOp!#REF!</f>
        <v>#REF!</v>
      </c>
      <c r="D1809" t="e">
        <f>Atask.AtsOp!#REF!</f>
        <v>#REF!</v>
      </c>
      <c r="E1809" t="e">
        <f>Atask.AtsOp!#REF!</f>
        <v>#REF!</v>
      </c>
      <c r="F1809" t="e">
        <f>Atask.AtsOp!#REF!</f>
        <v>#REF!</v>
      </c>
      <c r="G1809" t="e">
        <f>VLOOKUP(B1809,Prekės!$A$2:$E$3000,3,FALSE)</f>
        <v>#REF!</v>
      </c>
      <c r="H1809" t="e">
        <f>VLOOKUP(B1809,Prekės!$A$2:$E$3000,4,FALSE)</f>
        <v>#REF!</v>
      </c>
      <c r="I1809" t="e">
        <f>VLOOKUP(B1809,Prekės!$A$2:$E$3000,5,FALSE)</f>
        <v>#REF!</v>
      </c>
      <c r="J1809" t="e">
        <f t="shared" si="57"/>
        <v>#REF!</v>
      </c>
      <c r="K1809" t="e">
        <f t="shared" si="58"/>
        <v>#REF!</v>
      </c>
    </row>
    <row r="1810" spans="1:11">
      <c r="A1810" s="1">
        <f>Atask.AtsOp!A1380</f>
        <v>42489</v>
      </c>
      <c r="B1810" t="str">
        <f>Atask.AtsOp!E1380</f>
        <v>2512-0002</v>
      </c>
      <c r="C1810" t="str">
        <f>Atask.AtsOp!H1380</f>
        <v>Rūgstantis obuolių vynas</v>
      </c>
      <c r="D1810" t="str">
        <f>Atask.AtsOp!N1380</f>
        <v>LTR</v>
      </c>
      <c r="E1810" t="str">
        <f>Atask.AtsOp!I1380</f>
        <v>Pardavimo užsakymas</v>
      </c>
      <c r="F1810">
        <f>Atask.AtsOp!M1380</f>
        <v>-338.09</v>
      </c>
      <c r="G1810">
        <f>VLOOKUP(B1810,Prekės!$A$2:$E$3000,3,FALSE)</f>
        <v>230</v>
      </c>
      <c r="H1810">
        <f>VLOOKUP(B1810,Prekės!$A$2:$E$3000,4,FALSE)</f>
        <v>0</v>
      </c>
      <c r="I1810">
        <f>VLOOKUP(B1810,Prekės!$A$2:$E$3000,5,FALSE)</f>
        <v>0</v>
      </c>
      <c r="J1810">
        <f t="shared" si="57"/>
        <v>0</v>
      </c>
      <c r="K1810">
        <f t="shared" si="58"/>
        <v>-338.09</v>
      </c>
    </row>
    <row r="1811" spans="1:11">
      <c r="A1811" s="1">
        <f>Atask.AtsOp!A1381</f>
        <v>42489</v>
      </c>
      <c r="B1811" t="str">
        <f>Atask.AtsOp!E1381</f>
        <v>2512-0002</v>
      </c>
      <c r="C1811" t="str">
        <f>Atask.AtsOp!H1381</f>
        <v>Rūgstantis obuolių vynas</v>
      </c>
      <c r="D1811" t="str">
        <f>Atask.AtsOp!N1381</f>
        <v>LTR</v>
      </c>
      <c r="E1811" t="str">
        <f>Atask.AtsOp!I1381</f>
        <v>Pardavimo užsakymas</v>
      </c>
      <c r="F1811">
        <f>Atask.AtsOp!M1381</f>
        <v>-338.09</v>
      </c>
      <c r="G1811">
        <f>VLOOKUP(B1811,Prekės!$A$2:$E$3000,3,FALSE)</f>
        <v>230</v>
      </c>
      <c r="H1811">
        <f>VLOOKUP(B1811,Prekės!$A$2:$E$3000,4,FALSE)</f>
        <v>0</v>
      </c>
      <c r="I1811">
        <f>VLOOKUP(B1811,Prekės!$A$2:$E$3000,5,FALSE)</f>
        <v>0</v>
      </c>
      <c r="J1811">
        <f t="shared" si="57"/>
        <v>0</v>
      </c>
      <c r="K1811">
        <f t="shared" si="58"/>
        <v>-338.09</v>
      </c>
    </row>
    <row r="1812" spans="1:11">
      <c r="A1812" s="1">
        <f>Atask.AtsOp!A1382</f>
        <v>42489</v>
      </c>
      <c r="B1812" t="str">
        <f>Atask.AtsOp!E1382</f>
        <v>2512-0002</v>
      </c>
      <c r="C1812" t="str">
        <f>Atask.AtsOp!H1382</f>
        <v>Rūgstantis obuolių vynas</v>
      </c>
      <c r="D1812" t="str">
        <f>Atask.AtsOp!N1382</f>
        <v>LTR</v>
      </c>
      <c r="E1812" t="str">
        <f>Atask.AtsOp!I1382</f>
        <v>Pardavimo užsakymas</v>
      </c>
      <c r="F1812">
        <f>Atask.AtsOp!M1382</f>
        <v>-338.09</v>
      </c>
      <c r="G1812">
        <f>VLOOKUP(B1812,Prekės!$A$2:$E$3000,3,FALSE)</f>
        <v>230</v>
      </c>
      <c r="H1812">
        <f>VLOOKUP(B1812,Prekės!$A$2:$E$3000,4,FALSE)</f>
        <v>0</v>
      </c>
      <c r="I1812">
        <f>VLOOKUP(B1812,Prekės!$A$2:$E$3000,5,FALSE)</f>
        <v>0</v>
      </c>
      <c r="J1812">
        <f t="shared" si="57"/>
        <v>0</v>
      </c>
      <c r="K1812">
        <f t="shared" si="58"/>
        <v>-338.09</v>
      </c>
    </row>
    <row r="1813" spans="1:11">
      <c r="A1813" s="1">
        <f>Atask.AtsOp!A1383</f>
        <v>42472</v>
      </c>
      <c r="B1813" t="str">
        <f>Atask.AtsOp!E1383</f>
        <v>2512-0002</v>
      </c>
      <c r="C1813" t="str">
        <f>Atask.AtsOp!H1383</f>
        <v>Rūgstantis obuolių vynas</v>
      </c>
      <c r="D1813" t="str">
        <f>Atask.AtsOp!N1383</f>
        <v>LTR</v>
      </c>
      <c r="E1813" t="str">
        <f>Atask.AtsOp!I1383</f>
        <v>Perkelti</v>
      </c>
      <c r="F1813">
        <f>Atask.AtsOp!M1383</f>
        <v>338.09</v>
      </c>
      <c r="G1813">
        <f>VLOOKUP(B1813,Prekės!$A$2:$E$3000,3,FALSE)</f>
        <v>230</v>
      </c>
      <c r="H1813">
        <f>VLOOKUP(B1813,Prekės!$A$2:$E$3000,4,FALSE)</f>
        <v>0</v>
      </c>
      <c r="I1813">
        <f>VLOOKUP(B1813,Prekės!$A$2:$E$3000,5,FALSE)</f>
        <v>0</v>
      </c>
      <c r="J1813">
        <f t="shared" si="57"/>
        <v>0</v>
      </c>
      <c r="K1813">
        <f t="shared" si="58"/>
        <v>338.09</v>
      </c>
    </row>
    <row r="1814" spans="1:11">
      <c r="A1814" s="1">
        <f>Atask.AtsOp!A1384</f>
        <v>42472</v>
      </c>
      <c r="B1814" t="str">
        <f>Atask.AtsOp!E1384</f>
        <v>2512-0002</v>
      </c>
      <c r="C1814" t="str">
        <f>Atask.AtsOp!H1384</f>
        <v>Rūgstantis obuolių vynas</v>
      </c>
      <c r="D1814" t="str">
        <f>Atask.AtsOp!N1384</f>
        <v>LTR</v>
      </c>
      <c r="E1814" t="str">
        <f>Atask.AtsOp!I1384</f>
        <v>Perkelti</v>
      </c>
      <c r="F1814">
        <f>Atask.AtsOp!M1384</f>
        <v>338.09</v>
      </c>
      <c r="G1814">
        <f>VLOOKUP(B1814,Prekės!$A$2:$E$3000,3,FALSE)</f>
        <v>230</v>
      </c>
      <c r="H1814">
        <f>VLOOKUP(B1814,Prekės!$A$2:$E$3000,4,FALSE)</f>
        <v>0</v>
      </c>
      <c r="I1814">
        <f>VLOOKUP(B1814,Prekės!$A$2:$E$3000,5,FALSE)</f>
        <v>0</v>
      </c>
      <c r="J1814">
        <f t="shared" si="57"/>
        <v>0</v>
      </c>
      <c r="K1814">
        <f t="shared" si="58"/>
        <v>338.09</v>
      </c>
    </row>
    <row r="1815" spans="1:11">
      <c r="A1815" s="1">
        <f>Atask.AtsOp!A1385</f>
        <v>42472</v>
      </c>
      <c r="B1815" t="str">
        <f>Atask.AtsOp!E1385</f>
        <v>2512-0002</v>
      </c>
      <c r="C1815" t="str">
        <f>Atask.AtsOp!H1385</f>
        <v>Rūgstantis obuolių vynas</v>
      </c>
      <c r="D1815" t="str">
        <f>Atask.AtsOp!N1385</f>
        <v>LTR</v>
      </c>
      <c r="E1815" t="str">
        <f>Atask.AtsOp!I1385</f>
        <v>Perkelti</v>
      </c>
      <c r="F1815">
        <f>Atask.AtsOp!M1385</f>
        <v>338.09</v>
      </c>
      <c r="G1815">
        <f>VLOOKUP(B1815,Prekės!$A$2:$E$3000,3,FALSE)</f>
        <v>230</v>
      </c>
      <c r="H1815">
        <f>VLOOKUP(B1815,Prekės!$A$2:$E$3000,4,FALSE)</f>
        <v>0</v>
      </c>
      <c r="I1815">
        <f>VLOOKUP(B1815,Prekės!$A$2:$E$3000,5,FALSE)</f>
        <v>0</v>
      </c>
      <c r="J1815">
        <f t="shared" si="57"/>
        <v>0</v>
      </c>
      <c r="K1815">
        <f t="shared" si="58"/>
        <v>338.09</v>
      </c>
    </row>
    <row r="1816" spans="1:11">
      <c r="A1816" s="1">
        <f>Atask.AtsOp!A1386</f>
        <v>42471</v>
      </c>
      <c r="B1816" t="str">
        <f>Atask.AtsOp!E1386</f>
        <v>2512-0002</v>
      </c>
      <c r="C1816" t="str">
        <f>Atask.AtsOp!H1386</f>
        <v>Rūgstantis obuolių vynas</v>
      </c>
      <c r="D1816" t="str">
        <f>Atask.AtsOp!N1386</f>
        <v>LTR</v>
      </c>
      <c r="E1816" t="str">
        <f>Atask.AtsOp!I1386</f>
        <v>Perkelti</v>
      </c>
      <c r="F1816">
        <f>Atask.AtsOp!M1386</f>
        <v>338.09</v>
      </c>
      <c r="G1816">
        <f>VLOOKUP(B1816,Prekės!$A$2:$E$3000,3,FALSE)</f>
        <v>230</v>
      </c>
      <c r="H1816">
        <f>VLOOKUP(B1816,Prekės!$A$2:$E$3000,4,FALSE)</f>
        <v>0</v>
      </c>
      <c r="I1816">
        <f>VLOOKUP(B1816,Prekės!$A$2:$E$3000,5,FALSE)</f>
        <v>0</v>
      </c>
      <c r="J1816">
        <f t="shared" si="57"/>
        <v>0</v>
      </c>
      <c r="K1816">
        <f t="shared" si="58"/>
        <v>338.09</v>
      </c>
    </row>
    <row r="1817" spans="1:11">
      <c r="A1817" s="1">
        <f>Atask.AtsOp!A1387</f>
        <v>42471</v>
      </c>
      <c r="B1817" t="str">
        <f>Atask.AtsOp!E1387</f>
        <v>2512-0002</v>
      </c>
      <c r="C1817" t="str">
        <f>Atask.AtsOp!H1387</f>
        <v>Rūgstantis obuolių vynas</v>
      </c>
      <c r="D1817" t="str">
        <f>Atask.AtsOp!N1387</f>
        <v>LTR</v>
      </c>
      <c r="E1817" t="str">
        <f>Atask.AtsOp!I1387</f>
        <v>Perkelti</v>
      </c>
      <c r="F1817">
        <f>Atask.AtsOp!M1387</f>
        <v>338.09</v>
      </c>
      <c r="G1817">
        <f>VLOOKUP(B1817,Prekės!$A$2:$E$3000,3,FALSE)</f>
        <v>230</v>
      </c>
      <c r="H1817">
        <f>VLOOKUP(B1817,Prekės!$A$2:$E$3000,4,FALSE)</f>
        <v>0</v>
      </c>
      <c r="I1817">
        <f>VLOOKUP(B1817,Prekės!$A$2:$E$3000,5,FALSE)</f>
        <v>0</v>
      </c>
      <c r="J1817">
        <f t="shared" si="57"/>
        <v>0</v>
      </c>
      <c r="K1817">
        <f t="shared" si="58"/>
        <v>338.09</v>
      </c>
    </row>
    <row r="1818" spans="1:11">
      <c r="A1818" s="1">
        <f>Atask.AtsOp!A1388</f>
        <v>42479</v>
      </c>
      <c r="B1818" t="str">
        <f>Atask.AtsOp!E1388</f>
        <v>2512-0003</v>
      </c>
      <c r="C1818" t="str">
        <f>Atask.AtsOp!H1388</f>
        <v>Rūgstantis obuolių sidro pusg.(9 BX)</v>
      </c>
      <c r="D1818" t="str">
        <f>Atask.AtsOp!N1388</f>
        <v>LTR</v>
      </c>
      <c r="E1818" t="str">
        <f>Atask.AtsOp!I1388</f>
        <v>Perkelti</v>
      </c>
      <c r="F1818">
        <f>Atask.AtsOp!M1388</f>
        <v>-20898.599999999999</v>
      </c>
      <c r="G1818">
        <f>VLOOKUP(B1818,Prekės!$A$2:$E$3000,3,FALSE)</f>
        <v>230</v>
      </c>
      <c r="H1818">
        <f>VLOOKUP(B1818,Prekės!$A$2:$E$3000,4,FALSE)</f>
        <v>0</v>
      </c>
      <c r="I1818">
        <f>VLOOKUP(B1818,Prekės!$A$2:$E$3000,5,FALSE)</f>
        <v>0</v>
      </c>
      <c r="J1818">
        <f t="shared" si="57"/>
        <v>0</v>
      </c>
      <c r="K1818">
        <f t="shared" si="58"/>
        <v>-20898.599999999999</v>
      </c>
    </row>
    <row r="1819" spans="1:11">
      <c r="A1819" s="1">
        <f>Atask.AtsOp!A1389</f>
        <v>42479</v>
      </c>
      <c r="B1819" t="str">
        <f>Atask.AtsOp!E1389</f>
        <v>2512-0003</v>
      </c>
      <c r="C1819" t="str">
        <f>Atask.AtsOp!H1389</f>
        <v>Rūgstantis obuolių sidro pusg.(9 BX)</v>
      </c>
      <c r="D1819" t="str">
        <f>Atask.AtsOp!N1389</f>
        <v>LTR</v>
      </c>
      <c r="E1819" t="str">
        <f>Atask.AtsOp!I1389</f>
        <v>Perkelti</v>
      </c>
      <c r="F1819">
        <f>Atask.AtsOp!M1389</f>
        <v>20898.599999999999</v>
      </c>
      <c r="G1819">
        <f>VLOOKUP(B1819,Prekės!$A$2:$E$3000,3,FALSE)</f>
        <v>230</v>
      </c>
      <c r="H1819">
        <f>VLOOKUP(B1819,Prekės!$A$2:$E$3000,4,FALSE)</f>
        <v>0</v>
      </c>
      <c r="I1819">
        <f>VLOOKUP(B1819,Prekės!$A$2:$E$3000,5,FALSE)</f>
        <v>0</v>
      </c>
      <c r="J1819">
        <f t="shared" si="57"/>
        <v>0</v>
      </c>
      <c r="K1819">
        <f t="shared" si="58"/>
        <v>20898.599999999999</v>
      </c>
    </row>
    <row r="1820" spans="1:11">
      <c r="A1820" s="1">
        <f>Atask.AtsOp!A1390</f>
        <v>42479</v>
      </c>
      <c r="B1820" t="str">
        <f>Atask.AtsOp!E1390</f>
        <v>2512-0003</v>
      </c>
      <c r="C1820" t="str">
        <f>Atask.AtsOp!H1390</f>
        <v>Rūgstantis obuolių sidro pusg.(9 BX)</v>
      </c>
      <c r="D1820" t="str">
        <f>Atask.AtsOp!N1390</f>
        <v>LTR</v>
      </c>
      <c r="E1820" t="str">
        <f>Atask.AtsOp!I1390</f>
        <v>Perkelti</v>
      </c>
      <c r="F1820">
        <f>Atask.AtsOp!M1390</f>
        <v>-353.19</v>
      </c>
      <c r="G1820">
        <f>VLOOKUP(B1820,Prekės!$A$2:$E$3000,3,FALSE)</f>
        <v>230</v>
      </c>
      <c r="H1820">
        <f>VLOOKUP(B1820,Prekės!$A$2:$E$3000,4,FALSE)</f>
        <v>0</v>
      </c>
      <c r="I1820">
        <f>VLOOKUP(B1820,Prekės!$A$2:$E$3000,5,FALSE)</f>
        <v>0</v>
      </c>
      <c r="J1820">
        <f t="shared" si="57"/>
        <v>0</v>
      </c>
      <c r="K1820">
        <f t="shared" si="58"/>
        <v>-353.19</v>
      </c>
    </row>
    <row r="1821" spans="1:11">
      <c r="A1821" s="1">
        <f>Atask.AtsOp!A1391</f>
        <v>42479</v>
      </c>
      <c r="B1821" t="str">
        <f>Atask.AtsOp!E1391</f>
        <v>2512-0003</v>
      </c>
      <c r="C1821" t="str">
        <f>Atask.AtsOp!H1391</f>
        <v>Rūgstantis obuolių sidro pusg.(9 BX)</v>
      </c>
      <c r="D1821" t="str">
        <f>Atask.AtsOp!N1391</f>
        <v>LTR</v>
      </c>
      <c r="E1821" t="str">
        <f>Atask.AtsOp!I1391</f>
        <v>Gamybos eilutė</v>
      </c>
      <c r="F1821">
        <f>Atask.AtsOp!M1391</f>
        <v>-20545.41</v>
      </c>
      <c r="G1821">
        <f>VLOOKUP(B1821,Prekės!$A$2:$E$3000,3,FALSE)</f>
        <v>230</v>
      </c>
      <c r="H1821">
        <f>VLOOKUP(B1821,Prekės!$A$2:$E$3000,4,FALSE)</f>
        <v>0</v>
      </c>
      <c r="I1821">
        <f>VLOOKUP(B1821,Prekės!$A$2:$E$3000,5,FALSE)</f>
        <v>0</v>
      </c>
      <c r="J1821">
        <f t="shared" si="57"/>
        <v>0</v>
      </c>
      <c r="K1821">
        <f t="shared" si="58"/>
        <v>-20545.41</v>
      </c>
    </row>
    <row r="1822" spans="1:11">
      <c r="A1822" s="1">
        <f>Atask.AtsOp!A1392</f>
        <v>42465</v>
      </c>
      <c r="B1822" t="str">
        <f>Atask.AtsOp!E1392</f>
        <v>2512-0003</v>
      </c>
      <c r="C1822" t="str">
        <f>Atask.AtsOp!H1392</f>
        <v>Rūgstantis obuolių sidro pusg.(9 BX)</v>
      </c>
      <c r="D1822" t="str">
        <f>Atask.AtsOp!N1392</f>
        <v>LTR</v>
      </c>
      <c r="E1822" t="str">
        <f>Atask.AtsOp!I1392</f>
        <v>Gamyba</v>
      </c>
      <c r="F1822">
        <f>Atask.AtsOp!M1392</f>
        <v>20898.599999999999</v>
      </c>
      <c r="G1822">
        <f>VLOOKUP(B1822,Prekės!$A$2:$E$3000,3,FALSE)</f>
        <v>230</v>
      </c>
      <c r="H1822">
        <f>VLOOKUP(B1822,Prekės!$A$2:$E$3000,4,FALSE)</f>
        <v>0</v>
      </c>
      <c r="I1822">
        <f>VLOOKUP(B1822,Prekės!$A$2:$E$3000,5,FALSE)</f>
        <v>0</v>
      </c>
      <c r="J1822">
        <f t="shared" si="57"/>
        <v>0</v>
      </c>
      <c r="K1822">
        <f t="shared" si="58"/>
        <v>20898.599999999999</v>
      </c>
    </row>
    <row r="1823" spans="1:11">
      <c r="A1823" s="1">
        <f>Atask.AtsOp!A1393</f>
        <v>42465</v>
      </c>
      <c r="B1823" t="str">
        <f>Atask.AtsOp!E1393</f>
        <v>2512-0003</v>
      </c>
      <c r="C1823" t="str">
        <f>Atask.AtsOp!H1393</f>
        <v>Rūgstantis obuolių sidro pusg.(9 BX)</v>
      </c>
      <c r="D1823" t="str">
        <f>Atask.AtsOp!N1393</f>
        <v>LTR</v>
      </c>
      <c r="E1823" t="str">
        <f>Atask.AtsOp!I1393</f>
        <v>Perkelti</v>
      </c>
      <c r="F1823">
        <f>Atask.AtsOp!M1393</f>
        <v>-20898.599999999999</v>
      </c>
      <c r="G1823">
        <f>VLOOKUP(B1823,Prekės!$A$2:$E$3000,3,FALSE)</f>
        <v>230</v>
      </c>
      <c r="H1823">
        <f>VLOOKUP(B1823,Prekės!$A$2:$E$3000,4,FALSE)</f>
        <v>0</v>
      </c>
      <c r="I1823">
        <f>VLOOKUP(B1823,Prekės!$A$2:$E$3000,5,FALSE)</f>
        <v>0</v>
      </c>
      <c r="J1823">
        <f t="shared" si="57"/>
        <v>0</v>
      </c>
      <c r="K1823">
        <f t="shared" si="58"/>
        <v>-20898.599999999999</v>
      </c>
    </row>
    <row r="1824" spans="1:11">
      <c r="A1824" s="1">
        <f>Atask.AtsOp!A1394</f>
        <v>42465</v>
      </c>
      <c r="B1824" t="str">
        <f>Atask.AtsOp!E1394</f>
        <v>2512-0003</v>
      </c>
      <c r="C1824" t="str">
        <f>Atask.AtsOp!H1394</f>
        <v>Rūgstantis obuolių sidro pusg.(9 BX)</v>
      </c>
      <c r="D1824" t="str">
        <f>Atask.AtsOp!N1394</f>
        <v>LTR</v>
      </c>
      <c r="E1824" t="str">
        <f>Atask.AtsOp!I1394</f>
        <v>Perkelti</v>
      </c>
      <c r="F1824">
        <f>Atask.AtsOp!M1394</f>
        <v>20898.599999999999</v>
      </c>
      <c r="G1824">
        <f>VLOOKUP(B1824,Prekės!$A$2:$E$3000,3,FALSE)</f>
        <v>230</v>
      </c>
      <c r="H1824">
        <f>VLOOKUP(B1824,Prekės!$A$2:$E$3000,4,FALSE)</f>
        <v>0</v>
      </c>
      <c r="I1824">
        <f>VLOOKUP(B1824,Prekės!$A$2:$E$3000,5,FALSE)</f>
        <v>0</v>
      </c>
      <c r="J1824">
        <f t="shared" si="57"/>
        <v>0</v>
      </c>
      <c r="K1824">
        <f t="shared" si="58"/>
        <v>20898.599999999999</v>
      </c>
    </row>
    <row r="1825" spans="1:11">
      <c r="A1825" s="1">
        <f>Atask.AtsOp!A1395</f>
        <v>42479</v>
      </c>
      <c r="B1825" t="str">
        <f>Atask.AtsOp!E1395</f>
        <v>2512-0003</v>
      </c>
      <c r="C1825" t="str">
        <f>Atask.AtsOp!H1395</f>
        <v>Rūgstantis obuolių sidro pusg.(9 BX)</v>
      </c>
      <c r="D1825" t="str">
        <f>Atask.AtsOp!N1395</f>
        <v>LTR</v>
      </c>
      <c r="E1825" t="str">
        <f>Atask.AtsOp!I1395</f>
        <v>Perkelti</v>
      </c>
      <c r="F1825">
        <f>Atask.AtsOp!M1395</f>
        <v>353.19</v>
      </c>
      <c r="G1825">
        <f>VLOOKUP(B1825,Prekės!$A$2:$E$3000,3,FALSE)</f>
        <v>230</v>
      </c>
      <c r="H1825">
        <f>VLOOKUP(B1825,Prekės!$A$2:$E$3000,4,FALSE)</f>
        <v>0</v>
      </c>
      <c r="I1825">
        <f>VLOOKUP(B1825,Prekės!$A$2:$E$3000,5,FALSE)</f>
        <v>0</v>
      </c>
      <c r="J1825">
        <f t="shared" si="57"/>
        <v>0</v>
      </c>
      <c r="K1825">
        <f t="shared" si="58"/>
        <v>353.19</v>
      </c>
    </row>
    <row r="1826" spans="1:11">
      <c r="A1826" s="1">
        <f>Atask.AtsOp!A1396</f>
        <v>42489</v>
      </c>
      <c r="B1826" t="str">
        <f>Atask.AtsOp!E1396</f>
        <v>2512-0003</v>
      </c>
      <c r="C1826" t="str">
        <f>Atask.AtsOp!H1396</f>
        <v>Rūgstantis obuolių sidro pusg.(9 BX)</v>
      </c>
      <c r="D1826" t="str">
        <f>Atask.AtsOp!N1396</f>
        <v>LTR</v>
      </c>
      <c r="E1826" t="str">
        <f>Atask.AtsOp!I1396</f>
        <v>Pardavimo užsakymas</v>
      </c>
      <c r="F1826">
        <f>Atask.AtsOp!M1396</f>
        <v>-353.19</v>
      </c>
      <c r="G1826">
        <f>VLOOKUP(B1826,Prekės!$A$2:$E$3000,3,FALSE)</f>
        <v>230</v>
      </c>
      <c r="H1826">
        <f>VLOOKUP(B1826,Prekės!$A$2:$E$3000,4,FALSE)</f>
        <v>0</v>
      </c>
      <c r="I1826">
        <f>VLOOKUP(B1826,Prekės!$A$2:$E$3000,5,FALSE)</f>
        <v>0</v>
      </c>
      <c r="J1826">
        <f t="shared" ref="J1826:J1889" si="59">IF(G1826=110,F1826*H1826*I1826,IF(G1826&lt;280,F1826*H1826,F1826*H1826*(I1826/100)))</f>
        <v>0</v>
      </c>
      <c r="K1826">
        <f t="shared" ref="K1826:K1889" si="60">IF(EXACT(D1826,"But."),J1826,F1826)</f>
        <v>-353.19</v>
      </c>
    </row>
    <row r="1827" spans="1:11">
      <c r="A1827" s="1">
        <f>Atask.AtsOp!A1397</f>
        <v>42481</v>
      </c>
      <c r="B1827" t="str">
        <f>Atask.AtsOp!E1397</f>
        <v>2513-0001</v>
      </c>
      <c r="C1827" t="str">
        <f>Atask.AtsOp!H1397</f>
        <v>Rūgstantis obuolių pusgaminis</v>
      </c>
      <c r="D1827" t="str">
        <f>Atask.AtsOp!N1397</f>
        <v>LTR</v>
      </c>
      <c r="E1827" t="str">
        <f>Atask.AtsOp!I1397</f>
        <v>Perkelti</v>
      </c>
      <c r="F1827">
        <f>Atask.AtsOp!M1397</f>
        <v>-21378.31</v>
      </c>
      <c r="G1827">
        <f>VLOOKUP(B1827,Prekės!$A$2:$E$3000,3,FALSE)</f>
        <v>210</v>
      </c>
      <c r="H1827">
        <f>VLOOKUP(B1827,Prekės!$A$2:$E$3000,4,FALSE)</f>
        <v>0</v>
      </c>
      <c r="I1827">
        <f>VLOOKUP(B1827,Prekės!$A$2:$E$3000,5,FALSE)</f>
        <v>0</v>
      </c>
      <c r="J1827">
        <f t="shared" si="59"/>
        <v>0</v>
      </c>
      <c r="K1827">
        <f t="shared" si="60"/>
        <v>-21378.31</v>
      </c>
    </row>
    <row r="1828" spans="1:11">
      <c r="A1828" s="1">
        <f>Atask.AtsOp!A1398</f>
        <v>42481</v>
      </c>
      <c r="B1828" t="str">
        <f>Atask.AtsOp!E1398</f>
        <v>2513-0001</v>
      </c>
      <c r="C1828" t="str">
        <f>Atask.AtsOp!H1398</f>
        <v>Rūgstantis obuolių pusgaminis</v>
      </c>
      <c r="D1828" t="str">
        <f>Atask.AtsOp!N1398</f>
        <v>LTR</v>
      </c>
      <c r="E1828" t="str">
        <f>Atask.AtsOp!I1398</f>
        <v>Perkelti</v>
      </c>
      <c r="F1828">
        <f>Atask.AtsOp!M1398</f>
        <v>21378.31</v>
      </c>
      <c r="G1828">
        <f>VLOOKUP(B1828,Prekės!$A$2:$E$3000,3,FALSE)</f>
        <v>210</v>
      </c>
      <c r="H1828">
        <f>VLOOKUP(B1828,Prekės!$A$2:$E$3000,4,FALSE)</f>
        <v>0</v>
      </c>
      <c r="I1828">
        <f>VLOOKUP(B1828,Prekės!$A$2:$E$3000,5,FALSE)</f>
        <v>0</v>
      </c>
      <c r="J1828">
        <f t="shared" si="59"/>
        <v>0</v>
      </c>
      <c r="K1828">
        <f t="shared" si="60"/>
        <v>21378.31</v>
      </c>
    </row>
    <row r="1829" spans="1:11">
      <c r="A1829" s="1">
        <f>Atask.AtsOp!A1399</f>
        <v>42481</v>
      </c>
      <c r="B1829" t="str">
        <f>Atask.AtsOp!E1399</f>
        <v>2513-0001</v>
      </c>
      <c r="C1829" t="str">
        <f>Atask.AtsOp!H1399</f>
        <v>Rūgstantis obuolių pusgaminis</v>
      </c>
      <c r="D1829" t="str">
        <f>Atask.AtsOp!N1399</f>
        <v>LTR</v>
      </c>
      <c r="E1829" t="str">
        <f>Atask.AtsOp!I1399</f>
        <v>Perkelti</v>
      </c>
      <c r="F1829">
        <f>Atask.AtsOp!M1399</f>
        <v>-318.54000000000002</v>
      </c>
      <c r="G1829">
        <f>VLOOKUP(B1829,Prekės!$A$2:$E$3000,3,FALSE)</f>
        <v>210</v>
      </c>
      <c r="H1829">
        <f>VLOOKUP(B1829,Prekės!$A$2:$E$3000,4,FALSE)</f>
        <v>0</v>
      </c>
      <c r="I1829">
        <f>VLOOKUP(B1829,Prekės!$A$2:$E$3000,5,FALSE)</f>
        <v>0</v>
      </c>
      <c r="J1829">
        <f t="shared" si="59"/>
        <v>0</v>
      </c>
      <c r="K1829">
        <f t="shared" si="60"/>
        <v>-318.54000000000002</v>
      </c>
    </row>
    <row r="1830" spans="1:11">
      <c r="A1830" s="1">
        <f>Atask.AtsOp!A1400</f>
        <v>42482</v>
      </c>
      <c r="B1830" t="str">
        <f>Atask.AtsOp!E1400</f>
        <v>2513-0001</v>
      </c>
      <c r="C1830" t="str">
        <f>Atask.AtsOp!H1400</f>
        <v>Rūgstantis obuolių pusgaminis</v>
      </c>
      <c r="D1830" t="str">
        <f>Atask.AtsOp!N1400</f>
        <v>LTR</v>
      </c>
      <c r="E1830" t="str">
        <f>Atask.AtsOp!I1400</f>
        <v>Perkelti</v>
      </c>
      <c r="F1830">
        <f>Atask.AtsOp!M1400</f>
        <v>-21378.31</v>
      </c>
      <c r="G1830">
        <f>VLOOKUP(B1830,Prekės!$A$2:$E$3000,3,FALSE)</f>
        <v>210</v>
      </c>
      <c r="H1830">
        <f>VLOOKUP(B1830,Prekės!$A$2:$E$3000,4,FALSE)</f>
        <v>0</v>
      </c>
      <c r="I1830">
        <f>VLOOKUP(B1830,Prekės!$A$2:$E$3000,5,FALSE)</f>
        <v>0</v>
      </c>
      <c r="J1830">
        <f t="shared" si="59"/>
        <v>0</v>
      </c>
      <c r="K1830">
        <f t="shared" si="60"/>
        <v>-21378.31</v>
      </c>
    </row>
    <row r="1831" spans="1:11">
      <c r="A1831" s="1">
        <f>Atask.AtsOp!A1401</f>
        <v>42482</v>
      </c>
      <c r="B1831" t="str">
        <f>Atask.AtsOp!E1401</f>
        <v>2513-0001</v>
      </c>
      <c r="C1831" t="str">
        <f>Atask.AtsOp!H1401</f>
        <v>Rūgstantis obuolių pusgaminis</v>
      </c>
      <c r="D1831" t="str">
        <f>Atask.AtsOp!N1401</f>
        <v>LTR</v>
      </c>
      <c r="E1831" t="str">
        <f>Atask.AtsOp!I1401</f>
        <v>Perkelti</v>
      </c>
      <c r="F1831">
        <f>Atask.AtsOp!M1401</f>
        <v>21378.31</v>
      </c>
      <c r="G1831">
        <f>VLOOKUP(B1831,Prekės!$A$2:$E$3000,3,FALSE)</f>
        <v>210</v>
      </c>
      <c r="H1831">
        <f>VLOOKUP(B1831,Prekės!$A$2:$E$3000,4,FALSE)</f>
        <v>0</v>
      </c>
      <c r="I1831">
        <f>VLOOKUP(B1831,Prekės!$A$2:$E$3000,5,FALSE)</f>
        <v>0</v>
      </c>
      <c r="J1831">
        <f t="shared" si="59"/>
        <v>0</v>
      </c>
      <c r="K1831">
        <f t="shared" si="60"/>
        <v>21378.31</v>
      </c>
    </row>
    <row r="1832" spans="1:11">
      <c r="A1832" s="1">
        <f>Atask.AtsOp!A1402</f>
        <v>42482</v>
      </c>
      <c r="B1832" t="str">
        <f>Atask.AtsOp!E1402</f>
        <v>2513-0001</v>
      </c>
      <c r="C1832" t="str">
        <f>Atask.AtsOp!H1402</f>
        <v>Rūgstantis obuolių pusgaminis</v>
      </c>
      <c r="D1832" t="str">
        <f>Atask.AtsOp!N1402</f>
        <v>LTR</v>
      </c>
      <c r="E1832" t="str">
        <f>Atask.AtsOp!I1402</f>
        <v>Perkelti</v>
      </c>
      <c r="F1832">
        <f>Atask.AtsOp!M1402</f>
        <v>-318.54000000000002</v>
      </c>
      <c r="G1832">
        <f>VLOOKUP(B1832,Prekės!$A$2:$E$3000,3,FALSE)</f>
        <v>210</v>
      </c>
      <c r="H1832">
        <f>VLOOKUP(B1832,Prekės!$A$2:$E$3000,4,FALSE)</f>
        <v>0</v>
      </c>
      <c r="I1832">
        <f>VLOOKUP(B1832,Prekės!$A$2:$E$3000,5,FALSE)</f>
        <v>0</v>
      </c>
      <c r="J1832">
        <f t="shared" si="59"/>
        <v>0</v>
      </c>
      <c r="K1832">
        <f t="shared" si="60"/>
        <v>-318.54000000000002</v>
      </c>
    </row>
    <row r="1833" spans="1:11">
      <c r="A1833" s="1">
        <f>Atask.AtsOp!A1403</f>
        <v>42482</v>
      </c>
      <c r="B1833" t="str">
        <f>Atask.AtsOp!E1403</f>
        <v>2513-0001</v>
      </c>
      <c r="C1833" t="str">
        <f>Atask.AtsOp!H1403</f>
        <v>Rūgstantis obuolių pusgaminis</v>
      </c>
      <c r="D1833" t="str">
        <f>Atask.AtsOp!N1403</f>
        <v>LTR</v>
      </c>
      <c r="E1833" t="str">
        <f>Atask.AtsOp!I1403</f>
        <v>Gamybos eilutė</v>
      </c>
      <c r="F1833">
        <f>Atask.AtsOp!M1403</f>
        <v>-21059.77</v>
      </c>
      <c r="G1833">
        <f>VLOOKUP(B1833,Prekės!$A$2:$E$3000,3,FALSE)</f>
        <v>210</v>
      </c>
      <c r="H1833">
        <f>VLOOKUP(B1833,Prekės!$A$2:$E$3000,4,FALSE)</f>
        <v>0</v>
      </c>
      <c r="I1833">
        <f>VLOOKUP(B1833,Prekės!$A$2:$E$3000,5,FALSE)</f>
        <v>0</v>
      </c>
      <c r="J1833">
        <f t="shared" si="59"/>
        <v>0</v>
      </c>
      <c r="K1833">
        <f t="shared" si="60"/>
        <v>-21059.77</v>
      </c>
    </row>
    <row r="1834" spans="1:11">
      <c r="A1834" s="1">
        <f>Atask.AtsOp!A1404</f>
        <v>42480</v>
      </c>
      <c r="B1834" t="str">
        <f>Atask.AtsOp!E1404</f>
        <v>2513-0001</v>
      </c>
      <c r="C1834" t="str">
        <f>Atask.AtsOp!H1404</f>
        <v>Rūgstantis obuolių pusgaminis</v>
      </c>
      <c r="D1834" t="str">
        <f>Atask.AtsOp!N1404</f>
        <v>LTR</v>
      </c>
      <c r="E1834" t="str">
        <f>Atask.AtsOp!I1404</f>
        <v>Gamyba</v>
      </c>
      <c r="F1834">
        <f>Atask.AtsOp!M1404</f>
        <v>21378.31</v>
      </c>
      <c r="G1834">
        <f>VLOOKUP(B1834,Prekės!$A$2:$E$3000,3,FALSE)</f>
        <v>210</v>
      </c>
      <c r="H1834">
        <f>VLOOKUP(B1834,Prekės!$A$2:$E$3000,4,FALSE)</f>
        <v>0</v>
      </c>
      <c r="I1834">
        <f>VLOOKUP(B1834,Prekės!$A$2:$E$3000,5,FALSE)</f>
        <v>0</v>
      </c>
      <c r="J1834">
        <f t="shared" si="59"/>
        <v>0</v>
      </c>
      <c r="K1834">
        <f t="shared" si="60"/>
        <v>21378.31</v>
      </c>
    </row>
    <row r="1835" spans="1:11">
      <c r="A1835" s="1">
        <f>Atask.AtsOp!A1405</f>
        <v>42480</v>
      </c>
      <c r="B1835" t="str">
        <f>Atask.AtsOp!E1405</f>
        <v>2513-0001</v>
      </c>
      <c r="C1835" t="str">
        <f>Atask.AtsOp!H1405</f>
        <v>Rūgstantis obuolių pusgaminis</v>
      </c>
      <c r="D1835" t="str">
        <f>Atask.AtsOp!N1405</f>
        <v>LTR</v>
      </c>
      <c r="E1835" t="str">
        <f>Atask.AtsOp!I1405</f>
        <v>Gamyba</v>
      </c>
      <c r="F1835">
        <f>Atask.AtsOp!M1405</f>
        <v>21377.16</v>
      </c>
      <c r="G1835">
        <f>VLOOKUP(B1835,Prekės!$A$2:$E$3000,3,FALSE)</f>
        <v>210</v>
      </c>
      <c r="H1835">
        <f>VLOOKUP(B1835,Prekės!$A$2:$E$3000,4,FALSE)</f>
        <v>0</v>
      </c>
      <c r="I1835">
        <f>VLOOKUP(B1835,Prekės!$A$2:$E$3000,5,FALSE)</f>
        <v>0</v>
      </c>
      <c r="J1835">
        <f t="shared" si="59"/>
        <v>0</v>
      </c>
      <c r="K1835">
        <f t="shared" si="60"/>
        <v>21377.16</v>
      </c>
    </row>
    <row r="1836" spans="1:11">
      <c r="A1836" s="1">
        <f>Atask.AtsOp!A1406</f>
        <v>42480</v>
      </c>
      <c r="B1836" t="str">
        <f>Atask.AtsOp!E1406</f>
        <v>2513-0001</v>
      </c>
      <c r="C1836" t="str">
        <f>Atask.AtsOp!H1406</f>
        <v>Rūgstantis obuolių pusgaminis</v>
      </c>
      <c r="D1836" t="str">
        <f>Atask.AtsOp!N1406</f>
        <v>LTR</v>
      </c>
      <c r="E1836" t="str">
        <f>Atask.AtsOp!I1406</f>
        <v>Perkelti</v>
      </c>
      <c r="F1836">
        <f>Atask.AtsOp!M1406</f>
        <v>-21377.16</v>
      </c>
      <c r="G1836">
        <f>VLOOKUP(B1836,Prekės!$A$2:$E$3000,3,FALSE)</f>
        <v>210</v>
      </c>
      <c r="H1836">
        <f>VLOOKUP(B1836,Prekės!$A$2:$E$3000,4,FALSE)</f>
        <v>0</v>
      </c>
      <c r="I1836">
        <f>VLOOKUP(B1836,Prekės!$A$2:$E$3000,5,FALSE)</f>
        <v>0</v>
      </c>
      <c r="J1836">
        <f t="shared" si="59"/>
        <v>0</v>
      </c>
      <c r="K1836">
        <f t="shared" si="60"/>
        <v>-21377.16</v>
      </c>
    </row>
    <row r="1837" spans="1:11">
      <c r="A1837" s="1">
        <f>Atask.AtsOp!A1407</f>
        <v>42480</v>
      </c>
      <c r="B1837" t="str">
        <f>Atask.AtsOp!E1407</f>
        <v>2513-0001</v>
      </c>
      <c r="C1837" t="str">
        <f>Atask.AtsOp!H1407</f>
        <v>Rūgstantis obuolių pusgaminis</v>
      </c>
      <c r="D1837" t="str">
        <f>Atask.AtsOp!N1407</f>
        <v>LTR</v>
      </c>
      <c r="E1837" t="str">
        <f>Atask.AtsOp!I1407</f>
        <v>Perkelti</v>
      </c>
      <c r="F1837">
        <f>Atask.AtsOp!M1407</f>
        <v>21377.16</v>
      </c>
      <c r="G1837">
        <f>VLOOKUP(B1837,Prekės!$A$2:$E$3000,3,FALSE)</f>
        <v>210</v>
      </c>
      <c r="H1837">
        <f>VLOOKUP(B1837,Prekės!$A$2:$E$3000,4,FALSE)</f>
        <v>0</v>
      </c>
      <c r="I1837">
        <f>VLOOKUP(B1837,Prekės!$A$2:$E$3000,5,FALSE)</f>
        <v>0</v>
      </c>
      <c r="J1837">
        <f t="shared" si="59"/>
        <v>0</v>
      </c>
      <c r="K1837">
        <f t="shared" si="60"/>
        <v>21377.16</v>
      </c>
    </row>
    <row r="1838" spans="1:11">
      <c r="A1838" s="1">
        <f>Atask.AtsOp!A1408</f>
        <v>42478</v>
      </c>
      <c r="B1838" t="str">
        <f>Atask.AtsOp!E1408</f>
        <v>2513-0001</v>
      </c>
      <c r="C1838" t="str">
        <f>Atask.AtsOp!H1408</f>
        <v>Rūgstantis obuolių pusgaminis</v>
      </c>
      <c r="D1838" t="str">
        <f>Atask.AtsOp!N1408</f>
        <v>LTR</v>
      </c>
      <c r="E1838" t="str">
        <f>Atask.AtsOp!I1408</f>
        <v>Perkelti</v>
      </c>
      <c r="F1838">
        <f>Atask.AtsOp!M1408</f>
        <v>21378.31</v>
      </c>
      <c r="G1838">
        <f>VLOOKUP(B1838,Prekės!$A$2:$E$3000,3,FALSE)</f>
        <v>210</v>
      </c>
      <c r="H1838">
        <f>VLOOKUP(B1838,Prekės!$A$2:$E$3000,4,FALSE)</f>
        <v>0</v>
      </c>
      <c r="I1838">
        <f>VLOOKUP(B1838,Prekės!$A$2:$E$3000,5,FALSE)</f>
        <v>0</v>
      </c>
      <c r="J1838">
        <f t="shared" si="59"/>
        <v>0</v>
      </c>
      <c r="K1838">
        <f t="shared" si="60"/>
        <v>21378.31</v>
      </c>
    </row>
    <row r="1839" spans="1:11">
      <c r="A1839" s="1">
        <f>Atask.AtsOp!A1409</f>
        <v>42478</v>
      </c>
      <c r="B1839" t="str">
        <f>Atask.AtsOp!E1409</f>
        <v>2513-0001</v>
      </c>
      <c r="C1839" t="str">
        <f>Atask.AtsOp!H1409</f>
        <v>Rūgstantis obuolių pusgaminis</v>
      </c>
      <c r="D1839" t="str">
        <f>Atask.AtsOp!N1409</f>
        <v>LTR</v>
      </c>
      <c r="E1839" t="str">
        <f>Atask.AtsOp!I1409</f>
        <v>Perkelti</v>
      </c>
      <c r="F1839">
        <f>Atask.AtsOp!M1409</f>
        <v>-21378.31</v>
      </c>
      <c r="G1839">
        <f>VLOOKUP(B1839,Prekės!$A$2:$E$3000,3,FALSE)</f>
        <v>210</v>
      </c>
      <c r="H1839">
        <f>VLOOKUP(B1839,Prekės!$A$2:$E$3000,4,FALSE)</f>
        <v>0</v>
      </c>
      <c r="I1839">
        <f>VLOOKUP(B1839,Prekės!$A$2:$E$3000,5,FALSE)</f>
        <v>0</v>
      </c>
      <c r="J1839">
        <f t="shared" si="59"/>
        <v>0</v>
      </c>
      <c r="K1839">
        <f t="shared" si="60"/>
        <v>-21378.31</v>
      </c>
    </row>
    <row r="1840" spans="1:11">
      <c r="A1840" s="1">
        <f>Atask.AtsOp!A1410</f>
        <v>42478</v>
      </c>
      <c r="B1840" t="str">
        <f>Atask.AtsOp!E1410</f>
        <v>2513-0001</v>
      </c>
      <c r="C1840" t="str">
        <f>Atask.AtsOp!H1410</f>
        <v>Rūgstantis obuolių pusgaminis</v>
      </c>
      <c r="D1840" t="str">
        <f>Atask.AtsOp!N1410</f>
        <v>LTR</v>
      </c>
      <c r="E1840" t="str">
        <f>Atask.AtsOp!I1410</f>
        <v>Perkelti</v>
      </c>
      <c r="F1840">
        <f>Atask.AtsOp!M1410</f>
        <v>-21378.31</v>
      </c>
      <c r="G1840">
        <f>VLOOKUP(B1840,Prekės!$A$2:$E$3000,3,FALSE)</f>
        <v>210</v>
      </c>
      <c r="H1840">
        <f>VLOOKUP(B1840,Prekės!$A$2:$E$3000,4,FALSE)</f>
        <v>0</v>
      </c>
      <c r="I1840">
        <f>VLOOKUP(B1840,Prekės!$A$2:$E$3000,5,FALSE)</f>
        <v>0</v>
      </c>
      <c r="J1840">
        <f t="shared" si="59"/>
        <v>0</v>
      </c>
      <c r="K1840">
        <f t="shared" si="60"/>
        <v>-21378.31</v>
      </c>
    </row>
    <row r="1841" spans="1:11">
      <c r="A1841" s="1">
        <f>Atask.AtsOp!A1411</f>
        <v>42478</v>
      </c>
      <c r="B1841" t="str">
        <f>Atask.AtsOp!E1411</f>
        <v>2513-0001</v>
      </c>
      <c r="C1841" t="str">
        <f>Atask.AtsOp!H1411</f>
        <v>Rūgstantis obuolių pusgaminis</v>
      </c>
      <c r="D1841" t="str">
        <f>Atask.AtsOp!N1411</f>
        <v>LTR</v>
      </c>
      <c r="E1841" t="str">
        <f>Atask.AtsOp!I1411</f>
        <v>Perkelti</v>
      </c>
      <c r="F1841">
        <f>Atask.AtsOp!M1411</f>
        <v>21378.31</v>
      </c>
      <c r="G1841">
        <f>VLOOKUP(B1841,Prekės!$A$2:$E$3000,3,FALSE)</f>
        <v>210</v>
      </c>
      <c r="H1841">
        <f>VLOOKUP(B1841,Prekės!$A$2:$E$3000,4,FALSE)</f>
        <v>0</v>
      </c>
      <c r="I1841">
        <f>VLOOKUP(B1841,Prekės!$A$2:$E$3000,5,FALSE)</f>
        <v>0</v>
      </c>
      <c r="J1841">
        <f t="shared" si="59"/>
        <v>0</v>
      </c>
      <c r="K1841">
        <f t="shared" si="60"/>
        <v>21378.31</v>
      </c>
    </row>
    <row r="1842" spans="1:11">
      <c r="A1842" s="1">
        <f>Atask.AtsOp!A1412</f>
        <v>42481</v>
      </c>
      <c r="B1842" t="str">
        <f>Atask.AtsOp!E1412</f>
        <v>2513-0001</v>
      </c>
      <c r="C1842" t="str">
        <f>Atask.AtsOp!H1412</f>
        <v>Rūgstantis obuolių pusgaminis</v>
      </c>
      <c r="D1842" t="str">
        <f>Atask.AtsOp!N1412</f>
        <v>LTR</v>
      </c>
      <c r="E1842" t="str">
        <f>Atask.AtsOp!I1412</f>
        <v>Gamybos eilutė</v>
      </c>
      <c r="F1842">
        <f>Atask.AtsOp!M1412</f>
        <v>-21059.77</v>
      </c>
      <c r="G1842">
        <f>VLOOKUP(B1842,Prekės!$A$2:$E$3000,3,FALSE)</f>
        <v>210</v>
      </c>
      <c r="H1842">
        <f>VLOOKUP(B1842,Prekės!$A$2:$E$3000,4,FALSE)</f>
        <v>0</v>
      </c>
      <c r="I1842">
        <f>VLOOKUP(B1842,Prekės!$A$2:$E$3000,5,FALSE)</f>
        <v>0</v>
      </c>
      <c r="J1842">
        <f t="shared" si="59"/>
        <v>0</v>
      </c>
      <c r="K1842">
        <f t="shared" si="60"/>
        <v>-21059.77</v>
      </c>
    </row>
    <row r="1843" spans="1:11">
      <c r="A1843" s="1">
        <f>Atask.AtsOp!A1413</f>
        <v>42480</v>
      </c>
      <c r="B1843" t="str">
        <f>Atask.AtsOp!E1413</f>
        <v>2513-0001</v>
      </c>
      <c r="C1843" t="str">
        <f>Atask.AtsOp!H1413</f>
        <v>Rūgstantis obuolių pusgaminis</v>
      </c>
      <c r="D1843" t="str">
        <f>Atask.AtsOp!N1413</f>
        <v>LTR</v>
      </c>
      <c r="E1843" t="str">
        <f>Atask.AtsOp!I1413</f>
        <v>Perkelti</v>
      </c>
      <c r="F1843">
        <f>Atask.AtsOp!M1413</f>
        <v>-21378.31</v>
      </c>
      <c r="G1843">
        <f>VLOOKUP(B1843,Prekės!$A$2:$E$3000,3,FALSE)</f>
        <v>210</v>
      </c>
      <c r="H1843">
        <f>VLOOKUP(B1843,Prekės!$A$2:$E$3000,4,FALSE)</f>
        <v>0</v>
      </c>
      <c r="I1843">
        <f>VLOOKUP(B1843,Prekės!$A$2:$E$3000,5,FALSE)</f>
        <v>0</v>
      </c>
      <c r="J1843">
        <f t="shared" si="59"/>
        <v>0</v>
      </c>
      <c r="K1843">
        <f t="shared" si="60"/>
        <v>-21378.31</v>
      </c>
    </row>
    <row r="1844" spans="1:11">
      <c r="A1844" s="1">
        <f>Atask.AtsOp!A1414</f>
        <v>42480</v>
      </c>
      <c r="B1844" t="str">
        <f>Atask.AtsOp!E1414</f>
        <v>2513-0001</v>
      </c>
      <c r="C1844" t="str">
        <f>Atask.AtsOp!H1414</f>
        <v>Rūgstantis obuolių pusgaminis</v>
      </c>
      <c r="D1844" t="str">
        <f>Atask.AtsOp!N1414</f>
        <v>LTR</v>
      </c>
      <c r="E1844" t="str">
        <f>Atask.AtsOp!I1414</f>
        <v>Perkelti</v>
      </c>
      <c r="F1844">
        <f>Atask.AtsOp!M1414</f>
        <v>21378.31</v>
      </c>
      <c r="G1844">
        <f>VLOOKUP(B1844,Prekės!$A$2:$E$3000,3,FALSE)</f>
        <v>210</v>
      </c>
      <c r="H1844">
        <f>VLOOKUP(B1844,Prekės!$A$2:$E$3000,4,FALSE)</f>
        <v>0</v>
      </c>
      <c r="I1844">
        <f>VLOOKUP(B1844,Prekės!$A$2:$E$3000,5,FALSE)</f>
        <v>0</v>
      </c>
      <c r="J1844">
        <f t="shared" si="59"/>
        <v>0</v>
      </c>
      <c r="K1844">
        <f t="shared" si="60"/>
        <v>21378.31</v>
      </c>
    </row>
    <row r="1845" spans="1:11">
      <c r="A1845" s="1">
        <f>Atask.AtsOp!A1415</f>
        <v>42468</v>
      </c>
      <c r="B1845" t="str">
        <f>Atask.AtsOp!E1415</f>
        <v>2513-0001</v>
      </c>
      <c r="C1845" t="str">
        <f>Atask.AtsOp!H1415</f>
        <v>Rūgstantis obuolių pusgaminis</v>
      </c>
      <c r="D1845" t="str">
        <f>Atask.AtsOp!N1415</f>
        <v>LTR</v>
      </c>
      <c r="E1845" t="str">
        <f>Atask.AtsOp!I1415</f>
        <v>Gamyba</v>
      </c>
      <c r="F1845">
        <f>Atask.AtsOp!M1415</f>
        <v>21378.31</v>
      </c>
      <c r="G1845">
        <f>VLOOKUP(B1845,Prekės!$A$2:$E$3000,3,FALSE)</f>
        <v>210</v>
      </c>
      <c r="H1845">
        <f>VLOOKUP(B1845,Prekės!$A$2:$E$3000,4,FALSE)</f>
        <v>0</v>
      </c>
      <c r="I1845">
        <f>VLOOKUP(B1845,Prekės!$A$2:$E$3000,5,FALSE)</f>
        <v>0</v>
      </c>
      <c r="J1845">
        <f t="shared" si="59"/>
        <v>0</v>
      </c>
      <c r="K1845">
        <f t="shared" si="60"/>
        <v>21378.31</v>
      </c>
    </row>
    <row r="1846" spans="1:11">
      <c r="A1846" s="1">
        <f>Atask.AtsOp!A1416</f>
        <v>42468</v>
      </c>
      <c r="B1846" t="str">
        <f>Atask.AtsOp!E1416</f>
        <v>2513-0001</v>
      </c>
      <c r="C1846" t="str">
        <f>Atask.AtsOp!H1416</f>
        <v>Rūgstantis obuolių pusgaminis</v>
      </c>
      <c r="D1846" t="str">
        <f>Atask.AtsOp!N1416</f>
        <v>LTR</v>
      </c>
      <c r="E1846" t="str">
        <f>Atask.AtsOp!I1416</f>
        <v>Gamyba</v>
      </c>
      <c r="F1846">
        <f>Atask.AtsOp!M1416</f>
        <v>21378.31</v>
      </c>
      <c r="G1846">
        <f>VLOOKUP(B1846,Prekės!$A$2:$E$3000,3,FALSE)</f>
        <v>210</v>
      </c>
      <c r="H1846">
        <f>VLOOKUP(B1846,Prekės!$A$2:$E$3000,4,FALSE)</f>
        <v>0</v>
      </c>
      <c r="I1846">
        <f>VLOOKUP(B1846,Prekės!$A$2:$E$3000,5,FALSE)</f>
        <v>0</v>
      </c>
      <c r="J1846">
        <f t="shared" si="59"/>
        <v>0</v>
      </c>
      <c r="K1846">
        <f t="shared" si="60"/>
        <v>21378.31</v>
      </c>
    </row>
    <row r="1847" spans="1:11">
      <c r="A1847" s="1">
        <f>Atask.AtsOp!A1417</f>
        <v>42468</v>
      </c>
      <c r="B1847" t="str">
        <f>Atask.AtsOp!E1417</f>
        <v>2513-0001</v>
      </c>
      <c r="C1847" t="str">
        <f>Atask.AtsOp!H1417</f>
        <v>Rūgstantis obuolių pusgaminis</v>
      </c>
      <c r="D1847" t="str">
        <f>Atask.AtsOp!N1417</f>
        <v>LTR</v>
      </c>
      <c r="E1847" t="str">
        <f>Atask.AtsOp!I1417</f>
        <v>Perkelti</v>
      </c>
      <c r="F1847">
        <f>Atask.AtsOp!M1417</f>
        <v>-21378.31</v>
      </c>
      <c r="G1847">
        <f>VLOOKUP(B1847,Prekės!$A$2:$E$3000,3,FALSE)</f>
        <v>210</v>
      </c>
      <c r="H1847">
        <f>VLOOKUP(B1847,Prekės!$A$2:$E$3000,4,FALSE)</f>
        <v>0</v>
      </c>
      <c r="I1847">
        <f>VLOOKUP(B1847,Prekės!$A$2:$E$3000,5,FALSE)</f>
        <v>0</v>
      </c>
      <c r="J1847">
        <f t="shared" si="59"/>
        <v>0</v>
      </c>
      <c r="K1847">
        <f t="shared" si="60"/>
        <v>-21378.31</v>
      </c>
    </row>
    <row r="1848" spans="1:11">
      <c r="A1848" s="1">
        <f>Atask.AtsOp!A1418</f>
        <v>42468</v>
      </c>
      <c r="B1848" t="str">
        <f>Atask.AtsOp!E1418</f>
        <v>2513-0001</v>
      </c>
      <c r="C1848" t="str">
        <f>Atask.AtsOp!H1418</f>
        <v>Rūgstantis obuolių pusgaminis</v>
      </c>
      <c r="D1848" t="str">
        <f>Atask.AtsOp!N1418</f>
        <v>LTR</v>
      </c>
      <c r="E1848" t="str">
        <f>Atask.AtsOp!I1418</f>
        <v>Perkelti</v>
      </c>
      <c r="F1848">
        <f>Atask.AtsOp!M1418</f>
        <v>21378.31</v>
      </c>
      <c r="G1848">
        <f>VLOOKUP(B1848,Prekės!$A$2:$E$3000,3,FALSE)</f>
        <v>210</v>
      </c>
      <c r="H1848">
        <f>VLOOKUP(B1848,Prekės!$A$2:$E$3000,4,FALSE)</f>
        <v>0</v>
      </c>
      <c r="I1848">
        <f>VLOOKUP(B1848,Prekės!$A$2:$E$3000,5,FALSE)</f>
        <v>0</v>
      </c>
      <c r="J1848">
        <f t="shared" si="59"/>
        <v>0</v>
      </c>
      <c r="K1848">
        <f t="shared" si="60"/>
        <v>21378.31</v>
      </c>
    </row>
    <row r="1849" spans="1:11">
      <c r="A1849" s="1">
        <f>Atask.AtsOp!A1419</f>
        <v>42468</v>
      </c>
      <c r="B1849" t="str">
        <f>Atask.AtsOp!E1419</f>
        <v>2513-0001</v>
      </c>
      <c r="C1849" t="str">
        <f>Atask.AtsOp!H1419</f>
        <v>Rūgstantis obuolių pusgaminis</v>
      </c>
      <c r="D1849" t="str">
        <f>Atask.AtsOp!N1419</f>
        <v>LTR</v>
      </c>
      <c r="E1849" t="str">
        <f>Atask.AtsOp!I1419</f>
        <v>Perkelti</v>
      </c>
      <c r="F1849">
        <f>Atask.AtsOp!M1419</f>
        <v>-21378.31</v>
      </c>
      <c r="G1849">
        <f>VLOOKUP(B1849,Prekės!$A$2:$E$3000,3,FALSE)</f>
        <v>210</v>
      </c>
      <c r="H1849">
        <f>VLOOKUP(B1849,Prekės!$A$2:$E$3000,4,FALSE)</f>
        <v>0</v>
      </c>
      <c r="I1849">
        <f>VLOOKUP(B1849,Prekės!$A$2:$E$3000,5,FALSE)</f>
        <v>0</v>
      </c>
      <c r="J1849">
        <f t="shared" si="59"/>
        <v>0</v>
      </c>
      <c r="K1849">
        <f t="shared" si="60"/>
        <v>-21378.31</v>
      </c>
    </row>
    <row r="1850" spans="1:11">
      <c r="A1850" s="1">
        <f>Atask.AtsOp!A1420</f>
        <v>42468</v>
      </c>
      <c r="B1850" t="str">
        <f>Atask.AtsOp!E1420</f>
        <v>2513-0001</v>
      </c>
      <c r="C1850" t="str">
        <f>Atask.AtsOp!H1420</f>
        <v>Rūgstantis obuolių pusgaminis</v>
      </c>
      <c r="D1850" t="str">
        <f>Atask.AtsOp!N1420</f>
        <v>LTR</v>
      </c>
      <c r="E1850" t="str">
        <f>Atask.AtsOp!I1420</f>
        <v>Perkelti</v>
      </c>
      <c r="F1850">
        <f>Atask.AtsOp!M1420</f>
        <v>21378.31</v>
      </c>
      <c r="G1850">
        <f>VLOOKUP(B1850,Prekės!$A$2:$E$3000,3,FALSE)</f>
        <v>210</v>
      </c>
      <c r="H1850">
        <f>VLOOKUP(B1850,Prekės!$A$2:$E$3000,4,FALSE)</f>
        <v>0</v>
      </c>
      <c r="I1850">
        <f>VLOOKUP(B1850,Prekės!$A$2:$E$3000,5,FALSE)</f>
        <v>0</v>
      </c>
      <c r="J1850">
        <f t="shared" si="59"/>
        <v>0</v>
      </c>
      <c r="K1850">
        <f t="shared" si="60"/>
        <v>21378.31</v>
      </c>
    </row>
    <row r="1851" spans="1:11">
      <c r="A1851" s="1">
        <f>Atask.AtsOp!A1421</f>
        <v>42461</v>
      </c>
      <c r="B1851" t="str">
        <f>Atask.AtsOp!E1421</f>
        <v>2513-0001</v>
      </c>
      <c r="C1851" t="str">
        <f>Atask.AtsOp!H1421</f>
        <v>Rūgstantis obuolių pusgaminis</v>
      </c>
      <c r="D1851" t="str">
        <f>Atask.AtsOp!N1421</f>
        <v>LTR</v>
      </c>
      <c r="E1851" t="str">
        <f>Atask.AtsOp!I1421</f>
        <v>Perkelti</v>
      </c>
      <c r="F1851">
        <f>Atask.AtsOp!M1421</f>
        <v>-21377</v>
      </c>
      <c r="G1851">
        <f>VLOOKUP(B1851,Prekės!$A$2:$E$3000,3,FALSE)</f>
        <v>210</v>
      </c>
      <c r="H1851">
        <f>VLOOKUP(B1851,Prekės!$A$2:$E$3000,4,FALSE)</f>
        <v>0</v>
      </c>
      <c r="I1851">
        <f>VLOOKUP(B1851,Prekės!$A$2:$E$3000,5,FALSE)</f>
        <v>0</v>
      </c>
      <c r="J1851">
        <f t="shared" si="59"/>
        <v>0</v>
      </c>
      <c r="K1851">
        <f t="shared" si="60"/>
        <v>-21377</v>
      </c>
    </row>
    <row r="1852" spans="1:11">
      <c r="A1852" s="1">
        <f>Atask.AtsOp!A1422</f>
        <v>42461</v>
      </c>
      <c r="B1852" t="str">
        <f>Atask.AtsOp!E1422</f>
        <v>2513-0001</v>
      </c>
      <c r="C1852" t="str">
        <f>Atask.AtsOp!H1422</f>
        <v>Rūgstantis obuolių pusgaminis</v>
      </c>
      <c r="D1852" t="str">
        <f>Atask.AtsOp!N1422</f>
        <v>LTR</v>
      </c>
      <c r="E1852" t="str">
        <f>Atask.AtsOp!I1422</f>
        <v>Perkelti</v>
      </c>
      <c r="F1852">
        <f>Atask.AtsOp!M1422</f>
        <v>21377</v>
      </c>
      <c r="G1852">
        <f>VLOOKUP(B1852,Prekės!$A$2:$E$3000,3,FALSE)</f>
        <v>210</v>
      </c>
      <c r="H1852">
        <f>VLOOKUP(B1852,Prekės!$A$2:$E$3000,4,FALSE)</f>
        <v>0</v>
      </c>
      <c r="I1852">
        <f>VLOOKUP(B1852,Prekės!$A$2:$E$3000,5,FALSE)</f>
        <v>0</v>
      </c>
      <c r="J1852">
        <f t="shared" si="59"/>
        <v>0</v>
      </c>
      <c r="K1852">
        <f t="shared" si="60"/>
        <v>21377</v>
      </c>
    </row>
    <row r="1853" spans="1:11">
      <c r="A1853" s="1">
        <f>Atask.AtsOp!A1423</f>
        <v>42461</v>
      </c>
      <c r="B1853" t="str">
        <f>Atask.AtsOp!E1423</f>
        <v>2513-0001</v>
      </c>
      <c r="C1853" t="str">
        <f>Atask.AtsOp!H1423</f>
        <v>Rūgstantis obuolių pusgaminis</v>
      </c>
      <c r="D1853" t="str">
        <f>Atask.AtsOp!N1423</f>
        <v>LTR</v>
      </c>
      <c r="E1853" t="str">
        <f>Atask.AtsOp!I1423</f>
        <v>Perkelti</v>
      </c>
      <c r="F1853">
        <f>Atask.AtsOp!M1423</f>
        <v>-318.52</v>
      </c>
      <c r="G1853">
        <f>VLOOKUP(B1853,Prekės!$A$2:$E$3000,3,FALSE)</f>
        <v>210</v>
      </c>
      <c r="H1853">
        <f>VLOOKUP(B1853,Prekės!$A$2:$E$3000,4,FALSE)</f>
        <v>0</v>
      </c>
      <c r="I1853">
        <f>VLOOKUP(B1853,Prekės!$A$2:$E$3000,5,FALSE)</f>
        <v>0</v>
      </c>
      <c r="J1853">
        <f t="shared" si="59"/>
        <v>0</v>
      </c>
      <c r="K1853">
        <f t="shared" si="60"/>
        <v>-318.52</v>
      </c>
    </row>
    <row r="1854" spans="1:11">
      <c r="A1854" s="1">
        <f>Atask.AtsOp!A1424</f>
        <v>42461</v>
      </c>
      <c r="B1854" t="str">
        <f>Atask.AtsOp!E1424</f>
        <v>2513-0001</v>
      </c>
      <c r="C1854" t="str">
        <f>Atask.AtsOp!H1424</f>
        <v>Rūgstantis obuolių pusgaminis</v>
      </c>
      <c r="D1854" t="str">
        <f>Atask.AtsOp!N1424</f>
        <v>LTR</v>
      </c>
      <c r="E1854" t="str">
        <f>Atask.AtsOp!I1424</f>
        <v>Gamybos eilutė</v>
      </c>
      <c r="F1854">
        <f>Atask.AtsOp!M1424</f>
        <v>-21058.48</v>
      </c>
      <c r="G1854">
        <f>VLOOKUP(B1854,Prekės!$A$2:$E$3000,3,FALSE)</f>
        <v>210</v>
      </c>
      <c r="H1854">
        <f>VLOOKUP(B1854,Prekės!$A$2:$E$3000,4,FALSE)</f>
        <v>0</v>
      </c>
      <c r="I1854">
        <f>VLOOKUP(B1854,Prekės!$A$2:$E$3000,5,FALSE)</f>
        <v>0</v>
      </c>
      <c r="J1854">
        <f t="shared" si="59"/>
        <v>0</v>
      </c>
      <c r="K1854">
        <f t="shared" si="60"/>
        <v>-21058.48</v>
      </c>
    </row>
    <row r="1855" spans="1:11">
      <c r="A1855" s="1">
        <f>Atask.AtsOp!A1425</f>
        <v>42482</v>
      </c>
      <c r="B1855" t="str">
        <f>Atask.AtsOp!E1425</f>
        <v>2513-0001</v>
      </c>
      <c r="C1855" t="str">
        <f>Atask.AtsOp!H1425</f>
        <v>Rūgstantis obuolių pusgaminis</v>
      </c>
      <c r="D1855" t="str">
        <f>Atask.AtsOp!N1425</f>
        <v>LTR</v>
      </c>
      <c r="E1855" t="str">
        <f>Atask.AtsOp!I1425</f>
        <v>Perkelti</v>
      </c>
      <c r="F1855">
        <f>Atask.AtsOp!M1425</f>
        <v>318.54000000000002</v>
      </c>
      <c r="G1855">
        <f>VLOOKUP(B1855,Prekės!$A$2:$E$3000,3,FALSE)</f>
        <v>210</v>
      </c>
      <c r="H1855">
        <f>VLOOKUP(B1855,Prekės!$A$2:$E$3000,4,FALSE)</f>
        <v>0</v>
      </c>
      <c r="I1855">
        <f>VLOOKUP(B1855,Prekės!$A$2:$E$3000,5,FALSE)</f>
        <v>0</v>
      </c>
      <c r="J1855">
        <f t="shared" si="59"/>
        <v>0</v>
      </c>
      <c r="K1855">
        <f t="shared" si="60"/>
        <v>318.54000000000002</v>
      </c>
    </row>
    <row r="1856" spans="1:11">
      <c r="A1856" s="1">
        <f>Atask.AtsOp!A1426</f>
        <v>42481</v>
      </c>
      <c r="B1856" t="str">
        <f>Atask.AtsOp!E1426</f>
        <v>2513-0001</v>
      </c>
      <c r="C1856" t="str">
        <f>Atask.AtsOp!H1426</f>
        <v>Rūgstantis obuolių pusgaminis</v>
      </c>
      <c r="D1856" t="str">
        <f>Atask.AtsOp!N1426</f>
        <v>LTR</v>
      </c>
      <c r="E1856" t="str">
        <f>Atask.AtsOp!I1426</f>
        <v>Perkelti</v>
      </c>
      <c r="F1856">
        <f>Atask.AtsOp!M1426</f>
        <v>318.54000000000002</v>
      </c>
      <c r="G1856">
        <f>VLOOKUP(B1856,Prekės!$A$2:$E$3000,3,FALSE)</f>
        <v>210</v>
      </c>
      <c r="H1856">
        <f>VLOOKUP(B1856,Prekės!$A$2:$E$3000,4,FALSE)</f>
        <v>0</v>
      </c>
      <c r="I1856">
        <f>VLOOKUP(B1856,Prekės!$A$2:$E$3000,5,FALSE)</f>
        <v>0</v>
      </c>
      <c r="J1856">
        <f t="shared" si="59"/>
        <v>0</v>
      </c>
      <c r="K1856">
        <f t="shared" si="60"/>
        <v>318.54000000000002</v>
      </c>
    </row>
    <row r="1857" spans="1:11">
      <c r="A1857" s="1">
        <f>Atask.AtsOp!A1427</f>
        <v>42489</v>
      </c>
      <c r="B1857" t="str">
        <f>Atask.AtsOp!E1427</f>
        <v>2513-0001</v>
      </c>
      <c r="C1857" t="str">
        <f>Atask.AtsOp!H1427</f>
        <v>Rūgstantis obuolių pusgaminis</v>
      </c>
      <c r="D1857" t="str">
        <f>Atask.AtsOp!N1427</f>
        <v>LTR</v>
      </c>
      <c r="E1857" t="str">
        <f>Atask.AtsOp!I1427</f>
        <v>Pardavimo užsakymas</v>
      </c>
      <c r="F1857">
        <f>Atask.AtsOp!M1427</f>
        <v>-318.54000000000002</v>
      </c>
      <c r="G1857">
        <f>VLOOKUP(B1857,Prekės!$A$2:$E$3000,3,FALSE)</f>
        <v>210</v>
      </c>
      <c r="H1857">
        <f>VLOOKUP(B1857,Prekės!$A$2:$E$3000,4,FALSE)</f>
        <v>0</v>
      </c>
      <c r="I1857">
        <f>VLOOKUP(B1857,Prekės!$A$2:$E$3000,5,FALSE)</f>
        <v>0</v>
      </c>
      <c r="J1857">
        <f t="shared" si="59"/>
        <v>0</v>
      </c>
      <c r="K1857">
        <f t="shared" si="60"/>
        <v>-318.54000000000002</v>
      </c>
    </row>
    <row r="1858" spans="1:11">
      <c r="A1858" s="1">
        <f>Atask.AtsOp!A1428</f>
        <v>42489</v>
      </c>
      <c r="B1858" t="str">
        <f>Atask.AtsOp!E1428</f>
        <v>2513-0001</v>
      </c>
      <c r="C1858" t="str">
        <f>Atask.AtsOp!H1428</f>
        <v>Rūgstantis obuolių pusgaminis</v>
      </c>
      <c r="D1858" t="str">
        <f>Atask.AtsOp!N1428</f>
        <v>LTR</v>
      </c>
      <c r="E1858" t="str">
        <f>Atask.AtsOp!I1428</f>
        <v>Pardavimo užsakymas</v>
      </c>
      <c r="F1858">
        <f>Atask.AtsOp!M1428</f>
        <v>-318.52</v>
      </c>
      <c r="G1858">
        <f>VLOOKUP(B1858,Prekės!$A$2:$E$3000,3,FALSE)</f>
        <v>210</v>
      </c>
      <c r="H1858">
        <f>VLOOKUP(B1858,Prekės!$A$2:$E$3000,4,FALSE)</f>
        <v>0</v>
      </c>
      <c r="I1858">
        <f>VLOOKUP(B1858,Prekės!$A$2:$E$3000,5,FALSE)</f>
        <v>0</v>
      </c>
      <c r="J1858">
        <f t="shared" si="59"/>
        <v>0</v>
      </c>
      <c r="K1858">
        <f t="shared" si="60"/>
        <v>-318.52</v>
      </c>
    </row>
    <row r="1859" spans="1:11">
      <c r="A1859" s="1">
        <f>Atask.AtsOp!A1429</f>
        <v>42489</v>
      </c>
      <c r="B1859" t="str">
        <f>Atask.AtsOp!E1429</f>
        <v>2513-0001</v>
      </c>
      <c r="C1859" t="str">
        <f>Atask.AtsOp!H1429</f>
        <v>Rūgstantis obuolių pusgaminis</v>
      </c>
      <c r="D1859" t="str">
        <f>Atask.AtsOp!N1429</f>
        <v>LTR</v>
      </c>
      <c r="E1859" t="str">
        <f>Atask.AtsOp!I1429</f>
        <v>Pardavimo užsakymas</v>
      </c>
      <c r="F1859">
        <f>Atask.AtsOp!M1429</f>
        <v>-318.54000000000002</v>
      </c>
      <c r="G1859">
        <f>VLOOKUP(B1859,Prekės!$A$2:$E$3000,3,FALSE)</f>
        <v>210</v>
      </c>
      <c r="H1859">
        <f>VLOOKUP(B1859,Prekės!$A$2:$E$3000,4,FALSE)</f>
        <v>0</v>
      </c>
      <c r="I1859">
        <f>VLOOKUP(B1859,Prekės!$A$2:$E$3000,5,FALSE)</f>
        <v>0</v>
      </c>
      <c r="J1859">
        <f t="shared" si="59"/>
        <v>0</v>
      </c>
      <c r="K1859">
        <f t="shared" si="60"/>
        <v>-318.54000000000002</v>
      </c>
    </row>
    <row r="1860" spans="1:11">
      <c r="A1860" s="1">
        <f>Atask.AtsOp!A1430</f>
        <v>42461</v>
      </c>
      <c r="B1860" t="str">
        <f>Atask.AtsOp!E1430</f>
        <v>2513-0001</v>
      </c>
      <c r="C1860" t="str">
        <f>Atask.AtsOp!H1430</f>
        <v>Rūgstantis obuolių pusgaminis</v>
      </c>
      <c r="D1860" t="str">
        <f>Atask.AtsOp!N1430</f>
        <v>LTR</v>
      </c>
      <c r="E1860" t="str">
        <f>Atask.AtsOp!I1430</f>
        <v>Perkelti</v>
      </c>
      <c r="F1860">
        <f>Atask.AtsOp!M1430</f>
        <v>318.52</v>
      </c>
      <c r="G1860">
        <f>VLOOKUP(B1860,Prekės!$A$2:$E$3000,3,FALSE)</f>
        <v>210</v>
      </c>
      <c r="H1860">
        <f>VLOOKUP(B1860,Prekės!$A$2:$E$3000,4,FALSE)</f>
        <v>0</v>
      </c>
      <c r="I1860">
        <f>VLOOKUP(B1860,Prekės!$A$2:$E$3000,5,FALSE)</f>
        <v>0</v>
      </c>
      <c r="J1860">
        <f t="shared" si="59"/>
        <v>0</v>
      </c>
      <c r="K1860">
        <f t="shared" si="60"/>
        <v>318.52</v>
      </c>
    </row>
    <row r="1861" spans="1:11">
      <c r="A1861" s="1">
        <f>Atask.AtsOp!A1431</f>
        <v>42481</v>
      </c>
      <c r="B1861" t="str">
        <f>Atask.AtsOp!E1431</f>
        <v>2514-0001</v>
      </c>
      <c r="C1861" t="str">
        <f>Atask.AtsOp!H1431</f>
        <v>Neskaidrintas spirituotas obuolių pusgaminis</v>
      </c>
      <c r="D1861" t="str">
        <f>Atask.AtsOp!N1431</f>
        <v>LTR</v>
      </c>
      <c r="E1861" t="str">
        <f>Atask.AtsOp!I1431</f>
        <v>Gamybos eilutė</v>
      </c>
      <c r="F1861">
        <f>Atask.AtsOp!M1431</f>
        <v>-23677.13</v>
      </c>
      <c r="G1861">
        <f>VLOOKUP(B1861,Prekės!$A$2:$E$3000,3,FALSE)</f>
        <v>250</v>
      </c>
      <c r="H1861">
        <f>VLOOKUP(B1861,Prekės!$A$2:$E$3000,4,FALSE)</f>
        <v>0</v>
      </c>
      <c r="I1861">
        <f>VLOOKUP(B1861,Prekės!$A$2:$E$3000,5,FALSE)</f>
        <v>0</v>
      </c>
      <c r="J1861">
        <f t="shared" si="59"/>
        <v>0</v>
      </c>
      <c r="K1861">
        <f t="shared" si="60"/>
        <v>-23677.13</v>
      </c>
    </row>
    <row r="1862" spans="1:11">
      <c r="A1862" s="1">
        <f>Atask.AtsOp!A1432</f>
        <v>42482</v>
      </c>
      <c r="B1862" t="str">
        <f>Atask.AtsOp!E1432</f>
        <v>2514-0001</v>
      </c>
      <c r="C1862" t="str">
        <f>Atask.AtsOp!H1432</f>
        <v>Neskaidrintas spirituotas obuolių pusgaminis</v>
      </c>
      <c r="D1862" t="str">
        <f>Atask.AtsOp!N1432</f>
        <v>LTR</v>
      </c>
      <c r="E1862" t="str">
        <f>Atask.AtsOp!I1432</f>
        <v>Perkelti</v>
      </c>
      <c r="F1862">
        <f>Atask.AtsOp!M1432</f>
        <v>-23698.46</v>
      </c>
      <c r="G1862">
        <f>VLOOKUP(B1862,Prekės!$A$2:$E$3000,3,FALSE)</f>
        <v>250</v>
      </c>
      <c r="H1862">
        <f>VLOOKUP(B1862,Prekės!$A$2:$E$3000,4,FALSE)</f>
        <v>0</v>
      </c>
      <c r="I1862">
        <f>VLOOKUP(B1862,Prekės!$A$2:$E$3000,5,FALSE)</f>
        <v>0</v>
      </c>
      <c r="J1862">
        <f t="shared" si="59"/>
        <v>0</v>
      </c>
      <c r="K1862">
        <f t="shared" si="60"/>
        <v>-23698.46</v>
      </c>
    </row>
    <row r="1863" spans="1:11">
      <c r="A1863" s="1">
        <f>Atask.AtsOp!A1433</f>
        <v>42482</v>
      </c>
      <c r="B1863" t="str">
        <f>Atask.AtsOp!E1433</f>
        <v>2514-0001</v>
      </c>
      <c r="C1863" t="str">
        <f>Atask.AtsOp!H1433</f>
        <v>Neskaidrintas spirituotas obuolių pusgaminis</v>
      </c>
      <c r="D1863" t="str">
        <f>Atask.AtsOp!N1433</f>
        <v>LTR</v>
      </c>
      <c r="E1863" t="str">
        <f>Atask.AtsOp!I1433</f>
        <v>Perkelti</v>
      </c>
      <c r="F1863">
        <f>Atask.AtsOp!M1433</f>
        <v>23698.46</v>
      </c>
      <c r="G1863">
        <f>VLOOKUP(B1863,Prekės!$A$2:$E$3000,3,FALSE)</f>
        <v>250</v>
      </c>
      <c r="H1863">
        <f>VLOOKUP(B1863,Prekės!$A$2:$E$3000,4,FALSE)</f>
        <v>0</v>
      </c>
      <c r="I1863">
        <f>VLOOKUP(B1863,Prekės!$A$2:$E$3000,5,FALSE)</f>
        <v>0</v>
      </c>
      <c r="J1863">
        <f t="shared" si="59"/>
        <v>0</v>
      </c>
      <c r="K1863">
        <f t="shared" si="60"/>
        <v>23698.46</v>
      </c>
    </row>
    <row r="1864" spans="1:11">
      <c r="A1864" s="1">
        <f>Atask.AtsOp!A1434</f>
        <v>42482</v>
      </c>
      <c r="B1864" t="str">
        <f>Atask.AtsOp!E1434</f>
        <v>2514-0001</v>
      </c>
      <c r="C1864" t="str">
        <f>Atask.AtsOp!H1434</f>
        <v>Neskaidrintas spirituotas obuolių pusgaminis</v>
      </c>
      <c r="D1864" t="str">
        <f>Atask.AtsOp!N1434</f>
        <v>LTR</v>
      </c>
      <c r="E1864" t="str">
        <f>Atask.AtsOp!I1434</f>
        <v>Perkelti</v>
      </c>
      <c r="F1864">
        <f>Atask.AtsOp!M1434</f>
        <v>-21.33</v>
      </c>
      <c r="G1864">
        <f>VLOOKUP(B1864,Prekės!$A$2:$E$3000,3,FALSE)</f>
        <v>250</v>
      </c>
      <c r="H1864">
        <f>VLOOKUP(B1864,Prekės!$A$2:$E$3000,4,FALSE)</f>
        <v>0</v>
      </c>
      <c r="I1864">
        <f>VLOOKUP(B1864,Prekės!$A$2:$E$3000,5,FALSE)</f>
        <v>0</v>
      </c>
      <c r="J1864">
        <f t="shared" si="59"/>
        <v>0</v>
      </c>
      <c r="K1864">
        <f t="shared" si="60"/>
        <v>-21.33</v>
      </c>
    </row>
    <row r="1865" spans="1:11">
      <c r="A1865" s="1">
        <f>Atask.AtsOp!A1435</f>
        <v>42482</v>
      </c>
      <c r="B1865" t="str">
        <f>Atask.AtsOp!E1435</f>
        <v>2514-0001</v>
      </c>
      <c r="C1865" t="str">
        <f>Atask.AtsOp!H1435</f>
        <v>Neskaidrintas spirituotas obuolių pusgaminis</v>
      </c>
      <c r="D1865" t="str">
        <f>Atask.AtsOp!N1435</f>
        <v>LTR</v>
      </c>
      <c r="E1865" t="str">
        <f>Atask.AtsOp!I1435</f>
        <v>Gamybos eilutė</v>
      </c>
      <c r="F1865">
        <f>Atask.AtsOp!M1435</f>
        <v>-23677.13</v>
      </c>
      <c r="G1865">
        <f>VLOOKUP(B1865,Prekės!$A$2:$E$3000,3,FALSE)</f>
        <v>250</v>
      </c>
      <c r="H1865">
        <f>VLOOKUP(B1865,Prekės!$A$2:$E$3000,4,FALSE)</f>
        <v>0</v>
      </c>
      <c r="I1865">
        <f>VLOOKUP(B1865,Prekės!$A$2:$E$3000,5,FALSE)</f>
        <v>0</v>
      </c>
      <c r="J1865">
        <f t="shared" si="59"/>
        <v>0</v>
      </c>
      <c r="K1865">
        <f t="shared" si="60"/>
        <v>-23677.13</v>
      </c>
    </row>
    <row r="1866" spans="1:11">
      <c r="A1866" s="1">
        <f>Atask.AtsOp!A1436</f>
        <v>42481</v>
      </c>
      <c r="B1866" t="str">
        <f>Atask.AtsOp!E1436</f>
        <v>2514-0001</v>
      </c>
      <c r="C1866" t="str">
        <f>Atask.AtsOp!H1436</f>
        <v>Neskaidrintas spirituotas obuolių pusgaminis</v>
      </c>
      <c r="D1866" t="str">
        <f>Atask.AtsOp!N1436</f>
        <v>LTR</v>
      </c>
      <c r="E1866" t="str">
        <f>Atask.AtsOp!I1436</f>
        <v>Gamyba</v>
      </c>
      <c r="F1866">
        <f>Atask.AtsOp!M1436</f>
        <v>23698.46</v>
      </c>
      <c r="G1866">
        <f>VLOOKUP(B1866,Prekės!$A$2:$E$3000,3,FALSE)</f>
        <v>250</v>
      </c>
      <c r="H1866">
        <f>VLOOKUP(B1866,Prekės!$A$2:$E$3000,4,FALSE)</f>
        <v>0</v>
      </c>
      <c r="I1866">
        <f>VLOOKUP(B1866,Prekės!$A$2:$E$3000,5,FALSE)</f>
        <v>0</v>
      </c>
      <c r="J1866">
        <f t="shared" si="59"/>
        <v>0</v>
      </c>
      <c r="K1866">
        <f t="shared" si="60"/>
        <v>23698.46</v>
      </c>
    </row>
    <row r="1867" spans="1:11">
      <c r="A1867" s="1">
        <f>Atask.AtsOp!A1437</f>
        <v>42482</v>
      </c>
      <c r="B1867" t="str">
        <f>Atask.AtsOp!E1437</f>
        <v>2514-0001</v>
      </c>
      <c r="C1867" t="str">
        <f>Atask.AtsOp!H1437</f>
        <v>Neskaidrintas spirituotas obuolių pusgaminis</v>
      </c>
      <c r="D1867" t="str">
        <f>Atask.AtsOp!N1437</f>
        <v>LTR</v>
      </c>
      <c r="E1867" t="str">
        <f>Atask.AtsOp!I1437</f>
        <v>Gamyba</v>
      </c>
      <c r="F1867">
        <f>Atask.AtsOp!M1437</f>
        <v>23698.46</v>
      </c>
      <c r="G1867">
        <f>VLOOKUP(B1867,Prekės!$A$2:$E$3000,3,FALSE)</f>
        <v>250</v>
      </c>
      <c r="H1867">
        <f>VLOOKUP(B1867,Prekės!$A$2:$E$3000,4,FALSE)</f>
        <v>0</v>
      </c>
      <c r="I1867">
        <f>VLOOKUP(B1867,Prekės!$A$2:$E$3000,5,FALSE)</f>
        <v>0</v>
      </c>
      <c r="J1867">
        <f t="shared" si="59"/>
        <v>0</v>
      </c>
      <c r="K1867">
        <f t="shared" si="60"/>
        <v>23698.46</v>
      </c>
    </row>
    <row r="1868" spans="1:11">
      <c r="A1868" s="1">
        <f>Atask.AtsOp!A1438</f>
        <v>42481</v>
      </c>
      <c r="B1868" t="str">
        <f>Atask.AtsOp!E1438</f>
        <v>2514-0001</v>
      </c>
      <c r="C1868" t="str">
        <f>Atask.AtsOp!H1438</f>
        <v>Neskaidrintas spirituotas obuolių pusgaminis</v>
      </c>
      <c r="D1868" t="str">
        <f>Atask.AtsOp!N1438</f>
        <v>LTR</v>
      </c>
      <c r="E1868" t="str">
        <f>Atask.AtsOp!I1438</f>
        <v>Perkelti</v>
      </c>
      <c r="F1868">
        <f>Atask.AtsOp!M1438</f>
        <v>-23698.46</v>
      </c>
      <c r="G1868">
        <f>VLOOKUP(B1868,Prekės!$A$2:$E$3000,3,FALSE)</f>
        <v>250</v>
      </c>
      <c r="H1868">
        <f>VLOOKUP(B1868,Prekės!$A$2:$E$3000,4,FALSE)</f>
        <v>0</v>
      </c>
      <c r="I1868">
        <f>VLOOKUP(B1868,Prekės!$A$2:$E$3000,5,FALSE)</f>
        <v>0</v>
      </c>
      <c r="J1868">
        <f t="shared" si="59"/>
        <v>0</v>
      </c>
      <c r="K1868">
        <f t="shared" si="60"/>
        <v>-23698.46</v>
      </c>
    </row>
    <row r="1869" spans="1:11">
      <c r="A1869" s="1">
        <f>Atask.AtsOp!A1439</f>
        <v>42481</v>
      </c>
      <c r="B1869" t="str">
        <f>Atask.AtsOp!E1439</f>
        <v>2514-0001</v>
      </c>
      <c r="C1869" t="str">
        <f>Atask.AtsOp!H1439</f>
        <v>Neskaidrintas spirituotas obuolių pusgaminis</v>
      </c>
      <c r="D1869" t="str">
        <f>Atask.AtsOp!N1439</f>
        <v>LTR</v>
      </c>
      <c r="E1869" t="str">
        <f>Atask.AtsOp!I1439</f>
        <v>Perkelti</v>
      </c>
      <c r="F1869">
        <f>Atask.AtsOp!M1439</f>
        <v>23698.46</v>
      </c>
      <c r="G1869">
        <f>VLOOKUP(B1869,Prekės!$A$2:$E$3000,3,FALSE)</f>
        <v>250</v>
      </c>
      <c r="H1869">
        <f>VLOOKUP(B1869,Prekės!$A$2:$E$3000,4,FALSE)</f>
        <v>0</v>
      </c>
      <c r="I1869">
        <f>VLOOKUP(B1869,Prekės!$A$2:$E$3000,5,FALSE)</f>
        <v>0</v>
      </c>
      <c r="J1869">
        <f t="shared" si="59"/>
        <v>0</v>
      </c>
      <c r="K1869">
        <f t="shared" si="60"/>
        <v>23698.46</v>
      </c>
    </row>
    <row r="1870" spans="1:11">
      <c r="A1870" s="1">
        <f>Atask.AtsOp!A1440</f>
        <v>42481</v>
      </c>
      <c r="B1870" t="str">
        <f>Atask.AtsOp!E1440</f>
        <v>2514-0001</v>
      </c>
      <c r="C1870" t="str">
        <f>Atask.AtsOp!H1440</f>
        <v>Neskaidrintas spirituotas obuolių pusgaminis</v>
      </c>
      <c r="D1870" t="str">
        <f>Atask.AtsOp!N1440</f>
        <v>LTR</v>
      </c>
      <c r="E1870" t="str">
        <f>Atask.AtsOp!I1440</f>
        <v>Perkelti</v>
      </c>
      <c r="F1870">
        <f>Atask.AtsOp!M1440</f>
        <v>-21.33</v>
      </c>
      <c r="G1870">
        <f>VLOOKUP(B1870,Prekės!$A$2:$E$3000,3,FALSE)</f>
        <v>250</v>
      </c>
      <c r="H1870">
        <f>VLOOKUP(B1870,Prekės!$A$2:$E$3000,4,FALSE)</f>
        <v>0</v>
      </c>
      <c r="I1870">
        <f>VLOOKUP(B1870,Prekės!$A$2:$E$3000,5,FALSE)</f>
        <v>0</v>
      </c>
      <c r="J1870">
        <f t="shared" si="59"/>
        <v>0</v>
      </c>
      <c r="K1870">
        <f t="shared" si="60"/>
        <v>-21.33</v>
      </c>
    </row>
    <row r="1871" spans="1:11">
      <c r="A1871" s="1">
        <f>Atask.AtsOp!A1441</f>
        <v>42461</v>
      </c>
      <c r="B1871" t="str">
        <f>Atask.AtsOp!E1441</f>
        <v>2514-0001</v>
      </c>
      <c r="C1871" t="str">
        <f>Atask.AtsOp!H1441</f>
        <v>Neskaidrintas spirituotas obuolių pusgaminis</v>
      </c>
      <c r="D1871" t="str">
        <f>Atask.AtsOp!N1441</f>
        <v>LTR</v>
      </c>
      <c r="E1871" t="str">
        <f>Atask.AtsOp!I1441</f>
        <v>Perkelti</v>
      </c>
      <c r="F1871">
        <f>Atask.AtsOp!M1441</f>
        <v>-23697.02</v>
      </c>
      <c r="G1871">
        <f>VLOOKUP(B1871,Prekės!$A$2:$E$3000,3,FALSE)</f>
        <v>250</v>
      </c>
      <c r="H1871">
        <f>VLOOKUP(B1871,Prekės!$A$2:$E$3000,4,FALSE)</f>
        <v>0</v>
      </c>
      <c r="I1871">
        <f>VLOOKUP(B1871,Prekės!$A$2:$E$3000,5,FALSE)</f>
        <v>0</v>
      </c>
      <c r="J1871">
        <f t="shared" si="59"/>
        <v>0</v>
      </c>
      <c r="K1871">
        <f t="shared" si="60"/>
        <v>-23697.02</v>
      </c>
    </row>
    <row r="1872" spans="1:11">
      <c r="A1872" s="1">
        <f>Atask.AtsOp!A1442</f>
        <v>42461</v>
      </c>
      <c r="B1872" t="str">
        <f>Atask.AtsOp!E1442</f>
        <v>2514-0001</v>
      </c>
      <c r="C1872" t="str">
        <f>Atask.AtsOp!H1442</f>
        <v>Neskaidrintas spirituotas obuolių pusgaminis</v>
      </c>
      <c r="D1872" t="str">
        <f>Atask.AtsOp!N1442</f>
        <v>LTR</v>
      </c>
      <c r="E1872" t="str">
        <f>Atask.AtsOp!I1442</f>
        <v>Perkelti</v>
      </c>
      <c r="F1872">
        <f>Atask.AtsOp!M1442</f>
        <v>23697.02</v>
      </c>
      <c r="G1872">
        <f>VLOOKUP(B1872,Prekės!$A$2:$E$3000,3,FALSE)</f>
        <v>250</v>
      </c>
      <c r="H1872">
        <f>VLOOKUP(B1872,Prekės!$A$2:$E$3000,4,FALSE)</f>
        <v>0</v>
      </c>
      <c r="I1872">
        <f>VLOOKUP(B1872,Prekės!$A$2:$E$3000,5,FALSE)</f>
        <v>0</v>
      </c>
      <c r="J1872">
        <f t="shared" si="59"/>
        <v>0</v>
      </c>
      <c r="K1872">
        <f t="shared" si="60"/>
        <v>23697.02</v>
      </c>
    </row>
    <row r="1873" spans="1:11">
      <c r="A1873" s="1">
        <f>Atask.AtsOp!A1443</f>
        <v>42461</v>
      </c>
      <c r="B1873" t="str">
        <f>Atask.AtsOp!E1443</f>
        <v>2514-0001</v>
      </c>
      <c r="C1873" t="str">
        <f>Atask.AtsOp!H1443</f>
        <v>Neskaidrintas spirituotas obuolių pusgaminis</v>
      </c>
      <c r="D1873" t="str">
        <f>Atask.AtsOp!N1443</f>
        <v>LTR</v>
      </c>
      <c r="E1873" t="str">
        <f>Atask.AtsOp!I1443</f>
        <v>Perkelti</v>
      </c>
      <c r="F1873">
        <f>Atask.AtsOp!M1443</f>
        <v>-21.33</v>
      </c>
      <c r="G1873">
        <f>VLOOKUP(B1873,Prekės!$A$2:$E$3000,3,FALSE)</f>
        <v>250</v>
      </c>
      <c r="H1873">
        <f>VLOOKUP(B1873,Prekės!$A$2:$E$3000,4,FALSE)</f>
        <v>0</v>
      </c>
      <c r="I1873">
        <f>VLOOKUP(B1873,Prekės!$A$2:$E$3000,5,FALSE)</f>
        <v>0</v>
      </c>
      <c r="J1873">
        <f t="shared" si="59"/>
        <v>0</v>
      </c>
      <c r="K1873">
        <f t="shared" si="60"/>
        <v>-21.33</v>
      </c>
    </row>
    <row r="1874" spans="1:11">
      <c r="A1874" s="1">
        <f>Atask.AtsOp!A1444</f>
        <v>42461</v>
      </c>
      <c r="B1874" t="str">
        <f>Atask.AtsOp!E1444</f>
        <v>2514-0001</v>
      </c>
      <c r="C1874" t="str">
        <f>Atask.AtsOp!H1444</f>
        <v>Neskaidrintas spirituotas obuolių pusgaminis</v>
      </c>
      <c r="D1874" t="str">
        <f>Atask.AtsOp!N1444</f>
        <v>LTR</v>
      </c>
      <c r="E1874" t="str">
        <f>Atask.AtsOp!I1444</f>
        <v>Gamybos eilutė</v>
      </c>
      <c r="F1874">
        <f>Atask.AtsOp!M1444</f>
        <v>-23675.69</v>
      </c>
      <c r="G1874">
        <f>VLOOKUP(B1874,Prekės!$A$2:$E$3000,3,FALSE)</f>
        <v>250</v>
      </c>
      <c r="H1874">
        <f>VLOOKUP(B1874,Prekės!$A$2:$E$3000,4,FALSE)</f>
        <v>0</v>
      </c>
      <c r="I1874">
        <f>VLOOKUP(B1874,Prekės!$A$2:$E$3000,5,FALSE)</f>
        <v>0</v>
      </c>
      <c r="J1874">
        <f t="shared" si="59"/>
        <v>0</v>
      </c>
      <c r="K1874">
        <f t="shared" si="60"/>
        <v>-23675.69</v>
      </c>
    </row>
    <row r="1875" spans="1:11">
      <c r="A1875" s="1">
        <f>Atask.AtsOp!A1445</f>
        <v>42461</v>
      </c>
      <c r="B1875" t="str">
        <f>Atask.AtsOp!E1445</f>
        <v>2514-0001</v>
      </c>
      <c r="C1875" t="str">
        <f>Atask.AtsOp!H1445</f>
        <v>Neskaidrintas spirituotas obuolių pusgaminis</v>
      </c>
      <c r="D1875" t="str">
        <f>Atask.AtsOp!N1445</f>
        <v>LTR</v>
      </c>
      <c r="E1875" t="str">
        <f>Atask.AtsOp!I1445</f>
        <v>Gamyba</v>
      </c>
      <c r="F1875">
        <f>Atask.AtsOp!M1445</f>
        <v>23697.02</v>
      </c>
      <c r="G1875">
        <f>VLOOKUP(B1875,Prekės!$A$2:$E$3000,3,FALSE)</f>
        <v>250</v>
      </c>
      <c r="H1875">
        <f>VLOOKUP(B1875,Prekės!$A$2:$E$3000,4,FALSE)</f>
        <v>0</v>
      </c>
      <c r="I1875">
        <f>VLOOKUP(B1875,Prekės!$A$2:$E$3000,5,FALSE)</f>
        <v>0</v>
      </c>
      <c r="J1875">
        <f t="shared" si="59"/>
        <v>0</v>
      </c>
      <c r="K1875">
        <f t="shared" si="60"/>
        <v>23697.02</v>
      </c>
    </row>
    <row r="1876" spans="1:11">
      <c r="A1876" s="1">
        <f>Atask.AtsOp!A1446</f>
        <v>42481</v>
      </c>
      <c r="B1876" t="str">
        <f>Atask.AtsOp!E1446</f>
        <v>2514-0001</v>
      </c>
      <c r="C1876" t="str">
        <f>Atask.AtsOp!H1446</f>
        <v>Neskaidrintas spirituotas obuolių pusgaminis</v>
      </c>
      <c r="D1876" t="str">
        <f>Atask.AtsOp!N1446</f>
        <v>LTR</v>
      </c>
      <c r="E1876" t="str">
        <f>Atask.AtsOp!I1446</f>
        <v>Perkelti</v>
      </c>
      <c r="F1876">
        <f>Atask.AtsOp!M1446</f>
        <v>21.33</v>
      </c>
      <c r="G1876">
        <f>VLOOKUP(B1876,Prekės!$A$2:$E$3000,3,FALSE)</f>
        <v>250</v>
      </c>
      <c r="H1876">
        <f>VLOOKUP(B1876,Prekės!$A$2:$E$3000,4,FALSE)</f>
        <v>0</v>
      </c>
      <c r="I1876">
        <f>VLOOKUP(B1876,Prekės!$A$2:$E$3000,5,FALSE)</f>
        <v>0</v>
      </c>
      <c r="J1876">
        <f t="shared" si="59"/>
        <v>0</v>
      </c>
      <c r="K1876">
        <f t="shared" si="60"/>
        <v>21.33</v>
      </c>
    </row>
    <row r="1877" spans="1:11">
      <c r="A1877" s="1">
        <f>Atask.AtsOp!A1447</f>
        <v>42482</v>
      </c>
      <c r="B1877" t="str">
        <f>Atask.AtsOp!E1447</f>
        <v>2514-0001</v>
      </c>
      <c r="C1877" t="str">
        <f>Atask.AtsOp!H1447</f>
        <v>Neskaidrintas spirituotas obuolių pusgaminis</v>
      </c>
      <c r="D1877" t="str">
        <f>Atask.AtsOp!N1447</f>
        <v>LTR</v>
      </c>
      <c r="E1877" t="str">
        <f>Atask.AtsOp!I1447</f>
        <v>Perkelti</v>
      </c>
      <c r="F1877">
        <f>Atask.AtsOp!M1447</f>
        <v>21.33</v>
      </c>
      <c r="G1877">
        <f>VLOOKUP(B1877,Prekės!$A$2:$E$3000,3,FALSE)</f>
        <v>250</v>
      </c>
      <c r="H1877">
        <f>VLOOKUP(B1877,Prekės!$A$2:$E$3000,4,FALSE)</f>
        <v>0</v>
      </c>
      <c r="I1877">
        <f>VLOOKUP(B1877,Prekės!$A$2:$E$3000,5,FALSE)</f>
        <v>0</v>
      </c>
      <c r="J1877">
        <f t="shared" si="59"/>
        <v>0</v>
      </c>
      <c r="K1877">
        <f t="shared" si="60"/>
        <v>21.33</v>
      </c>
    </row>
    <row r="1878" spans="1:11">
      <c r="A1878" s="1">
        <f>Atask.AtsOp!A1448</f>
        <v>42489</v>
      </c>
      <c r="B1878" t="str">
        <f>Atask.AtsOp!E1448</f>
        <v>2514-0001</v>
      </c>
      <c r="C1878" t="str">
        <f>Atask.AtsOp!H1448</f>
        <v>Neskaidrintas spirituotas obuolių pusgaminis</v>
      </c>
      <c r="D1878" t="str">
        <f>Atask.AtsOp!N1448</f>
        <v>LTR</v>
      </c>
      <c r="E1878" t="str">
        <f>Atask.AtsOp!I1448</f>
        <v>Pardavimo užsakymas</v>
      </c>
      <c r="F1878">
        <f>Atask.AtsOp!M1448</f>
        <v>-21.33</v>
      </c>
      <c r="G1878">
        <f>VLOOKUP(B1878,Prekės!$A$2:$E$3000,3,FALSE)</f>
        <v>250</v>
      </c>
      <c r="H1878">
        <f>VLOOKUP(B1878,Prekės!$A$2:$E$3000,4,FALSE)</f>
        <v>0</v>
      </c>
      <c r="I1878">
        <f>VLOOKUP(B1878,Prekės!$A$2:$E$3000,5,FALSE)</f>
        <v>0</v>
      </c>
      <c r="J1878">
        <f t="shared" si="59"/>
        <v>0</v>
      </c>
      <c r="K1878">
        <f t="shared" si="60"/>
        <v>-21.33</v>
      </c>
    </row>
    <row r="1879" spans="1:11">
      <c r="A1879" s="1">
        <f>Atask.AtsOp!A1449</f>
        <v>42489</v>
      </c>
      <c r="B1879" t="str">
        <f>Atask.AtsOp!E1449</f>
        <v>2514-0001</v>
      </c>
      <c r="C1879" t="str">
        <f>Atask.AtsOp!H1449</f>
        <v>Neskaidrintas spirituotas obuolių pusgaminis</v>
      </c>
      <c r="D1879" t="str">
        <f>Atask.AtsOp!N1449</f>
        <v>LTR</v>
      </c>
      <c r="E1879" t="str">
        <f>Atask.AtsOp!I1449</f>
        <v>Pardavimo užsakymas</v>
      </c>
      <c r="F1879">
        <f>Atask.AtsOp!M1449</f>
        <v>-21.33</v>
      </c>
      <c r="G1879">
        <f>VLOOKUP(B1879,Prekės!$A$2:$E$3000,3,FALSE)</f>
        <v>250</v>
      </c>
      <c r="H1879">
        <f>VLOOKUP(B1879,Prekės!$A$2:$E$3000,4,FALSE)</f>
        <v>0</v>
      </c>
      <c r="I1879">
        <f>VLOOKUP(B1879,Prekės!$A$2:$E$3000,5,FALSE)</f>
        <v>0</v>
      </c>
      <c r="J1879">
        <f t="shared" si="59"/>
        <v>0</v>
      </c>
      <c r="K1879">
        <f t="shared" si="60"/>
        <v>-21.33</v>
      </c>
    </row>
    <row r="1880" spans="1:11">
      <c r="A1880" s="1">
        <f>Atask.AtsOp!A1450</f>
        <v>42489</v>
      </c>
      <c r="B1880" t="str">
        <f>Atask.AtsOp!E1450</f>
        <v>2514-0001</v>
      </c>
      <c r="C1880" t="str">
        <f>Atask.AtsOp!H1450</f>
        <v>Neskaidrintas spirituotas obuolių pusgaminis</v>
      </c>
      <c r="D1880" t="str">
        <f>Atask.AtsOp!N1450</f>
        <v>LTR</v>
      </c>
      <c r="E1880" t="str">
        <f>Atask.AtsOp!I1450</f>
        <v>Pardavimo užsakymas</v>
      </c>
      <c r="F1880">
        <f>Atask.AtsOp!M1450</f>
        <v>-21.33</v>
      </c>
      <c r="G1880">
        <f>VLOOKUP(B1880,Prekės!$A$2:$E$3000,3,FALSE)</f>
        <v>250</v>
      </c>
      <c r="H1880">
        <f>VLOOKUP(B1880,Prekės!$A$2:$E$3000,4,FALSE)</f>
        <v>0</v>
      </c>
      <c r="I1880">
        <f>VLOOKUP(B1880,Prekės!$A$2:$E$3000,5,FALSE)</f>
        <v>0</v>
      </c>
      <c r="J1880">
        <f t="shared" si="59"/>
        <v>0</v>
      </c>
      <c r="K1880">
        <f t="shared" si="60"/>
        <v>-21.33</v>
      </c>
    </row>
    <row r="1881" spans="1:11">
      <c r="A1881" s="1">
        <f>Atask.AtsOp!A1451</f>
        <v>42461</v>
      </c>
      <c r="B1881" t="str">
        <f>Atask.AtsOp!E1451</f>
        <v>2514-0001</v>
      </c>
      <c r="C1881" t="str">
        <f>Atask.AtsOp!H1451</f>
        <v>Neskaidrintas spirituotas obuolių pusgaminis</v>
      </c>
      <c r="D1881" t="str">
        <f>Atask.AtsOp!N1451</f>
        <v>LTR</v>
      </c>
      <c r="E1881" t="str">
        <f>Atask.AtsOp!I1451</f>
        <v>Perkelti</v>
      </c>
      <c r="F1881">
        <f>Atask.AtsOp!M1451</f>
        <v>21.33</v>
      </c>
      <c r="G1881">
        <f>VLOOKUP(B1881,Prekės!$A$2:$E$3000,3,FALSE)</f>
        <v>250</v>
      </c>
      <c r="H1881">
        <f>VLOOKUP(B1881,Prekės!$A$2:$E$3000,4,FALSE)</f>
        <v>0</v>
      </c>
      <c r="I1881">
        <f>VLOOKUP(B1881,Prekės!$A$2:$E$3000,5,FALSE)</f>
        <v>0</v>
      </c>
      <c r="J1881">
        <f t="shared" si="59"/>
        <v>0</v>
      </c>
      <c r="K1881">
        <f t="shared" si="60"/>
        <v>21.33</v>
      </c>
    </row>
    <row r="1882" spans="1:11">
      <c r="A1882" s="1">
        <f>Atask.AtsOp!A1452</f>
        <v>42472</v>
      </c>
      <c r="B1882" t="str">
        <f>Atask.AtsOp!E1452</f>
        <v>2515-0002</v>
      </c>
      <c r="C1882" t="str">
        <f>Atask.AtsOp!H1452</f>
        <v>Skaidrinamas obuolių vynas</v>
      </c>
      <c r="D1882" t="str">
        <f>Atask.AtsOp!N1452</f>
        <v>LTR</v>
      </c>
      <c r="E1882" t="str">
        <f>Atask.AtsOp!I1452</f>
        <v>Perkelti</v>
      </c>
      <c r="F1882">
        <f>Atask.AtsOp!M1452</f>
        <v>-20092.71</v>
      </c>
      <c r="G1882">
        <f>VLOOKUP(B1882,Prekės!$A$2:$E$3000,3,FALSE)</f>
        <v>230</v>
      </c>
      <c r="H1882">
        <f>VLOOKUP(B1882,Prekės!$A$2:$E$3000,4,FALSE)</f>
        <v>0</v>
      </c>
      <c r="I1882">
        <f>VLOOKUP(B1882,Prekės!$A$2:$E$3000,5,FALSE)</f>
        <v>0</v>
      </c>
      <c r="J1882">
        <f t="shared" si="59"/>
        <v>0</v>
      </c>
      <c r="K1882">
        <f t="shared" si="60"/>
        <v>-20092.71</v>
      </c>
    </row>
    <row r="1883" spans="1:11">
      <c r="A1883" s="1">
        <f>Atask.AtsOp!A1453</f>
        <v>42472</v>
      </c>
      <c r="B1883" t="str">
        <f>Atask.AtsOp!E1453</f>
        <v>2515-0002</v>
      </c>
      <c r="C1883" t="str">
        <f>Atask.AtsOp!H1453</f>
        <v>Skaidrinamas obuolių vynas</v>
      </c>
      <c r="D1883" t="str">
        <f>Atask.AtsOp!N1453</f>
        <v>LTR</v>
      </c>
      <c r="E1883" t="str">
        <f>Atask.AtsOp!I1453</f>
        <v>Perkelti</v>
      </c>
      <c r="F1883">
        <f>Atask.AtsOp!M1453</f>
        <v>20092.71</v>
      </c>
      <c r="G1883">
        <f>VLOOKUP(B1883,Prekės!$A$2:$E$3000,3,FALSE)</f>
        <v>230</v>
      </c>
      <c r="H1883">
        <f>VLOOKUP(B1883,Prekės!$A$2:$E$3000,4,FALSE)</f>
        <v>0</v>
      </c>
      <c r="I1883">
        <f>VLOOKUP(B1883,Prekės!$A$2:$E$3000,5,FALSE)</f>
        <v>0</v>
      </c>
      <c r="J1883">
        <f t="shared" si="59"/>
        <v>0</v>
      </c>
      <c r="K1883">
        <f t="shared" si="60"/>
        <v>20092.71</v>
      </c>
    </row>
    <row r="1884" spans="1:11">
      <c r="A1884" s="1">
        <f>Atask.AtsOp!A1454</f>
        <v>42472</v>
      </c>
      <c r="B1884" t="str">
        <f>Atask.AtsOp!E1454</f>
        <v>2515-0002</v>
      </c>
      <c r="C1884" t="str">
        <f>Atask.AtsOp!H1454</f>
        <v>Skaidrinamas obuolių vynas</v>
      </c>
      <c r="D1884" t="str">
        <f>Atask.AtsOp!N1454</f>
        <v>LTR</v>
      </c>
      <c r="E1884" t="str">
        <f>Atask.AtsOp!I1454</f>
        <v>Perkelti</v>
      </c>
      <c r="F1884">
        <f>Atask.AtsOp!M1454</f>
        <v>-20092.71</v>
      </c>
      <c r="G1884">
        <f>VLOOKUP(B1884,Prekės!$A$2:$E$3000,3,FALSE)</f>
        <v>230</v>
      </c>
      <c r="H1884">
        <f>VLOOKUP(B1884,Prekės!$A$2:$E$3000,4,FALSE)</f>
        <v>0</v>
      </c>
      <c r="I1884">
        <f>VLOOKUP(B1884,Prekės!$A$2:$E$3000,5,FALSE)</f>
        <v>0</v>
      </c>
      <c r="J1884">
        <f t="shared" si="59"/>
        <v>0</v>
      </c>
      <c r="K1884">
        <f t="shared" si="60"/>
        <v>-20092.71</v>
      </c>
    </row>
    <row r="1885" spans="1:11">
      <c r="A1885" s="1">
        <f>Atask.AtsOp!A1455</f>
        <v>42472</v>
      </c>
      <c r="B1885" t="str">
        <f>Atask.AtsOp!E1455</f>
        <v>2515-0002</v>
      </c>
      <c r="C1885" t="str">
        <f>Atask.AtsOp!H1455</f>
        <v>Skaidrinamas obuolių vynas</v>
      </c>
      <c r="D1885" t="str">
        <f>Atask.AtsOp!N1455</f>
        <v>LTR</v>
      </c>
      <c r="E1885" t="str">
        <f>Atask.AtsOp!I1455</f>
        <v>Perkelti</v>
      </c>
      <c r="F1885">
        <f>Atask.AtsOp!M1455</f>
        <v>20092.71</v>
      </c>
      <c r="G1885">
        <f>VLOOKUP(B1885,Prekės!$A$2:$E$3000,3,FALSE)</f>
        <v>230</v>
      </c>
      <c r="H1885">
        <f>VLOOKUP(B1885,Prekės!$A$2:$E$3000,4,FALSE)</f>
        <v>0</v>
      </c>
      <c r="I1885">
        <f>VLOOKUP(B1885,Prekės!$A$2:$E$3000,5,FALSE)</f>
        <v>0</v>
      </c>
      <c r="J1885">
        <f t="shared" si="59"/>
        <v>0</v>
      </c>
      <c r="K1885">
        <f t="shared" si="60"/>
        <v>20092.71</v>
      </c>
    </row>
    <row r="1886" spans="1:11">
      <c r="A1886" s="1">
        <f>Atask.AtsOp!A1456</f>
        <v>42475</v>
      </c>
      <c r="B1886" t="str">
        <f>Atask.AtsOp!E1456</f>
        <v>2515-0002</v>
      </c>
      <c r="C1886" t="str">
        <f>Atask.AtsOp!H1456</f>
        <v>Skaidrinamas obuolių vynas</v>
      </c>
      <c r="D1886" t="str">
        <f>Atask.AtsOp!N1456</f>
        <v>LTR</v>
      </c>
      <c r="E1886" t="str">
        <f>Atask.AtsOp!I1456</f>
        <v>Perkelti</v>
      </c>
      <c r="F1886">
        <f>Atask.AtsOp!M1456</f>
        <v>20092.71</v>
      </c>
      <c r="G1886">
        <f>VLOOKUP(B1886,Prekės!$A$2:$E$3000,3,FALSE)</f>
        <v>230</v>
      </c>
      <c r="H1886">
        <f>VLOOKUP(B1886,Prekės!$A$2:$E$3000,4,FALSE)</f>
        <v>0</v>
      </c>
      <c r="I1886">
        <f>VLOOKUP(B1886,Prekės!$A$2:$E$3000,5,FALSE)</f>
        <v>0</v>
      </c>
      <c r="J1886">
        <f t="shared" si="59"/>
        <v>0</v>
      </c>
      <c r="K1886">
        <f t="shared" si="60"/>
        <v>20092.71</v>
      </c>
    </row>
    <row r="1887" spans="1:11">
      <c r="A1887" s="1">
        <f>Atask.AtsOp!A1457</f>
        <v>42475</v>
      </c>
      <c r="B1887" t="str">
        <f>Atask.AtsOp!E1457</f>
        <v>2515-0002</v>
      </c>
      <c r="C1887" t="str">
        <f>Atask.AtsOp!H1457</f>
        <v>Skaidrinamas obuolių vynas</v>
      </c>
      <c r="D1887" t="str">
        <f>Atask.AtsOp!N1457</f>
        <v>LTR</v>
      </c>
      <c r="E1887" t="str">
        <f>Atask.AtsOp!I1457</f>
        <v>Perkelti</v>
      </c>
      <c r="F1887">
        <f>Atask.AtsOp!M1457</f>
        <v>-651</v>
      </c>
      <c r="G1887">
        <f>VLOOKUP(B1887,Prekės!$A$2:$E$3000,3,FALSE)</f>
        <v>230</v>
      </c>
      <c r="H1887">
        <f>VLOOKUP(B1887,Prekės!$A$2:$E$3000,4,FALSE)</f>
        <v>0</v>
      </c>
      <c r="I1887">
        <f>VLOOKUP(B1887,Prekės!$A$2:$E$3000,5,FALSE)</f>
        <v>0</v>
      </c>
      <c r="J1887">
        <f t="shared" si="59"/>
        <v>0</v>
      </c>
      <c r="K1887">
        <f t="shared" si="60"/>
        <v>-651</v>
      </c>
    </row>
    <row r="1888" spans="1:11">
      <c r="A1888" s="1">
        <f>Atask.AtsOp!A1458</f>
        <v>42471</v>
      </c>
      <c r="B1888" t="str">
        <f>Atask.AtsOp!E1458</f>
        <v>2515-0002</v>
      </c>
      <c r="C1888" t="str">
        <f>Atask.AtsOp!H1458</f>
        <v>Skaidrinamas obuolių vynas</v>
      </c>
      <c r="D1888" t="str">
        <f>Atask.AtsOp!N1458</f>
        <v>LTR</v>
      </c>
      <c r="E1888" t="str">
        <f>Atask.AtsOp!I1458</f>
        <v>Gamyba</v>
      </c>
      <c r="F1888">
        <f>Atask.AtsOp!M1458</f>
        <v>20092.71</v>
      </c>
      <c r="G1888">
        <f>VLOOKUP(B1888,Prekės!$A$2:$E$3000,3,FALSE)</f>
        <v>230</v>
      </c>
      <c r="H1888">
        <f>VLOOKUP(B1888,Prekės!$A$2:$E$3000,4,FALSE)</f>
        <v>0</v>
      </c>
      <c r="I1888">
        <f>VLOOKUP(B1888,Prekės!$A$2:$E$3000,5,FALSE)</f>
        <v>0</v>
      </c>
      <c r="J1888">
        <f t="shared" si="59"/>
        <v>0</v>
      </c>
      <c r="K1888">
        <f t="shared" si="60"/>
        <v>20092.71</v>
      </c>
    </row>
    <row r="1889" spans="1:11">
      <c r="A1889" s="1">
        <f>Atask.AtsOp!A1459</f>
        <v>42471</v>
      </c>
      <c r="B1889" t="str">
        <f>Atask.AtsOp!E1459</f>
        <v>2515-0002</v>
      </c>
      <c r="C1889" t="str">
        <f>Atask.AtsOp!H1459</f>
        <v>Skaidrinamas obuolių vynas</v>
      </c>
      <c r="D1889" t="str">
        <f>Atask.AtsOp!N1459</f>
        <v>LTR</v>
      </c>
      <c r="E1889" t="str">
        <f>Atask.AtsOp!I1459</f>
        <v>Gamyba</v>
      </c>
      <c r="F1889">
        <f>Atask.AtsOp!M1459</f>
        <v>20092.71</v>
      </c>
      <c r="G1889">
        <f>VLOOKUP(B1889,Prekės!$A$2:$E$3000,3,FALSE)</f>
        <v>230</v>
      </c>
      <c r="H1889">
        <f>VLOOKUP(B1889,Prekės!$A$2:$E$3000,4,FALSE)</f>
        <v>0</v>
      </c>
      <c r="I1889">
        <f>VLOOKUP(B1889,Prekės!$A$2:$E$3000,5,FALSE)</f>
        <v>0</v>
      </c>
      <c r="J1889">
        <f t="shared" si="59"/>
        <v>0</v>
      </c>
      <c r="K1889">
        <f t="shared" si="60"/>
        <v>20092.71</v>
      </c>
    </row>
    <row r="1890" spans="1:11">
      <c r="A1890" s="1">
        <f>Atask.AtsOp!A1460</f>
        <v>42472</v>
      </c>
      <c r="B1890" t="str">
        <f>Atask.AtsOp!E1460</f>
        <v>2515-0002</v>
      </c>
      <c r="C1890" t="str">
        <f>Atask.AtsOp!H1460</f>
        <v>Skaidrinamas obuolių vynas</v>
      </c>
      <c r="D1890" t="str">
        <f>Atask.AtsOp!N1460</f>
        <v>LTR</v>
      </c>
      <c r="E1890" t="str">
        <f>Atask.AtsOp!I1460</f>
        <v>Gamyba</v>
      </c>
      <c r="F1890">
        <f>Atask.AtsOp!M1460</f>
        <v>20092.71</v>
      </c>
      <c r="G1890">
        <f>VLOOKUP(B1890,Prekės!$A$2:$E$3000,3,FALSE)</f>
        <v>230</v>
      </c>
      <c r="H1890">
        <f>VLOOKUP(B1890,Prekės!$A$2:$E$3000,4,FALSE)</f>
        <v>0</v>
      </c>
      <c r="I1890">
        <f>VLOOKUP(B1890,Prekės!$A$2:$E$3000,5,FALSE)</f>
        <v>0</v>
      </c>
      <c r="J1890">
        <f t="shared" ref="J1890:J1953" si="61">IF(G1890=110,F1890*H1890*I1890,IF(G1890&lt;280,F1890*H1890,F1890*H1890*(I1890/100)))</f>
        <v>0</v>
      </c>
      <c r="K1890">
        <f t="shared" ref="K1890:K1953" si="62">IF(EXACT(D1890,"But."),J1890,F1890)</f>
        <v>20092.71</v>
      </c>
    </row>
    <row r="1891" spans="1:11">
      <c r="A1891" s="1">
        <f>Atask.AtsOp!A1461</f>
        <v>42472</v>
      </c>
      <c r="B1891" t="str">
        <f>Atask.AtsOp!E1461</f>
        <v>2515-0002</v>
      </c>
      <c r="C1891" t="str">
        <f>Atask.AtsOp!H1461</f>
        <v>Skaidrinamas obuolių vynas</v>
      </c>
      <c r="D1891" t="str">
        <f>Atask.AtsOp!N1461</f>
        <v>LTR</v>
      </c>
      <c r="E1891" t="str">
        <f>Atask.AtsOp!I1461</f>
        <v>Gamyba</v>
      </c>
      <c r="F1891">
        <f>Atask.AtsOp!M1461</f>
        <v>20092.71</v>
      </c>
      <c r="G1891">
        <f>VLOOKUP(B1891,Prekės!$A$2:$E$3000,3,FALSE)</f>
        <v>230</v>
      </c>
      <c r="H1891">
        <f>VLOOKUP(B1891,Prekės!$A$2:$E$3000,4,FALSE)</f>
        <v>0</v>
      </c>
      <c r="I1891">
        <f>VLOOKUP(B1891,Prekės!$A$2:$E$3000,5,FALSE)</f>
        <v>0</v>
      </c>
      <c r="J1891">
        <f t="shared" si="61"/>
        <v>0</v>
      </c>
      <c r="K1891">
        <f t="shared" si="62"/>
        <v>20092.71</v>
      </c>
    </row>
    <row r="1892" spans="1:11">
      <c r="A1892" s="1">
        <f>Atask.AtsOp!A1462</f>
        <v>42472</v>
      </c>
      <c r="B1892" t="str">
        <f>Atask.AtsOp!E1462</f>
        <v>2515-0002</v>
      </c>
      <c r="C1892" t="str">
        <f>Atask.AtsOp!H1462</f>
        <v>Skaidrinamas obuolių vynas</v>
      </c>
      <c r="D1892" t="str">
        <f>Atask.AtsOp!N1462</f>
        <v>LTR</v>
      </c>
      <c r="E1892" t="str">
        <f>Atask.AtsOp!I1462</f>
        <v>Gamyba</v>
      </c>
      <c r="F1892">
        <f>Atask.AtsOp!M1462</f>
        <v>20092.71</v>
      </c>
      <c r="G1892">
        <f>VLOOKUP(B1892,Prekės!$A$2:$E$3000,3,FALSE)</f>
        <v>230</v>
      </c>
      <c r="H1892">
        <f>VLOOKUP(B1892,Prekės!$A$2:$E$3000,4,FALSE)</f>
        <v>0</v>
      </c>
      <c r="I1892">
        <f>VLOOKUP(B1892,Prekės!$A$2:$E$3000,5,FALSE)</f>
        <v>0</v>
      </c>
      <c r="J1892">
        <f t="shared" si="61"/>
        <v>0</v>
      </c>
      <c r="K1892">
        <f t="shared" si="62"/>
        <v>20092.71</v>
      </c>
    </row>
    <row r="1893" spans="1:11">
      <c r="A1893" s="1">
        <f>Atask.AtsOp!A1463</f>
        <v>42471</v>
      </c>
      <c r="B1893" t="str">
        <f>Atask.AtsOp!E1463</f>
        <v>2515-0002</v>
      </c>
      <c r="C1893" t="str">
        <f>Atask.AtsOp!H1463</f>
        <v>Skaidrinamas obuolių vynas</v>
      </c>
      <c r="D1893" t="str">
        <f>Atask.AtsOp!N1463</f>
        <v>LTR</v>
      </c>
      <c r="E1893" t="str">
        <f>Atask.AtsOp!I1463</f>
        <v>Perkelti</v>
      </c>
      <c r="F1893">
        <f>Atask.AtsOp!M1463</f>
        <v>-20092.71</v>
      </c>
      <c r="G1893">
        <f>VLOOKUP(B1893,Prekės!$A$2:$E$3000,3,FALSE)</f>
        <v>230</v>
      </c>
      <c r="H1893">
        <f>VLOOKUP(B1893,Prekės!$A$2:$E$3000,4,FALSE)</f>
        <v>0</v>
      </c>
      <c r="I1893">
        <f>VLOOKUP(B1893,Prekės!$A$2:$E$3000,5,FALSE)</f>
        <v>0</v>
      </c>
      <c r="J1893">
        <f t="shared" si="61"/>
        <v>0</v>
      </c>
      <c r="K1893">
        <f t="shared" si="62"/>
        <v>-20092.71</v>
      </c>
    </row>
    <row r="1894" spans="1:11">
      <c r="A1894" s="1">
        <f>Atask.AtsOp!A1464</f>
        <v>42475</v>
      </c>
      <c r="B1894" t="str">
        <f>Atask.AtsOp!E1464</f>
        <v>2515-0002</v>
      </c>
      <c r="C1894" t="str">
        <f>Atask.AtsOp!H1464</f>
        <v>Skaidrinamas obuolių vynas</v>
      </c>
      <c r="D1894" t="str">
        <f>Atask.AtsOp!N1464</f>
        <v>LTR</v>
      </c>
      <c r="E1894" t="str">
        <f>Atask.AtsOp!I1464</f>
        <v>Perkelti</v>
      </c>
      <c r="F1894">
        <f>Atask.AtsOp!M1464</f>
        <v>-20092.71</v>
      </c>
      <c r="G1894">
        <f>VLOOKUP(B1894,Prekės!$A$2:$E$3000,3,FALSE)</f>
        <v>230</v>
      </c>
      <c r="H1894">
        <f>VLOOKUP(B1894,Prekės!$A$2:$E$3000,4,FALSE)</f>
        <v>0</v>
      </c>
      <c r="I1894">
        <f>VLOOKUP(B1894,Prekės!$A$2:$E$3000,5,FALSE)</f>
        <v>0</v>
      </c>
      <c r="J1894">
        <f t="shared" si="61"/>
        <v>0</v>
      </c>
      <c r="K1894">
        <f t="shared" si="62"/>
        <v>-20092.71</v>
      </c>
    </row>
    <row r="1895" spans="1:11">
      <c r="A1895" s="1">
        <f>Atask.AtsOp!A1465</f>
        <v>42471</v>
      </c>
      <c r="B1895" t="str">
        <f>Atask.AtsOp!E1465</f>
        <v>2515-0002</v>
      </c>
      <c r="C1895" t="str">
        <f>Atask.AtsOp!H1465</f>
        <v>Skaidrinamas obuolių vynas</v>
      </c>
      <c r="D1895" t="str">
        <f>Atask.AtsOp!N1465</f>
        <v>LTR</v>
      </c>
      <c r="E1895" t="str">
        <f>Atask.AtsOp!I1465</f>
        <v>Perkelti</v>
      </c>
      <c r="F1895">
        <f>Atask.AtsOp!M1465</f>
        <v>20092.71</v>
      </c>
      <c r="G1895">
        <f>VLOOKUP(B1895,Prekės!$A$2:$E$3000,3,FALSE)</f>
        <v>230</v>
      </c>
      <c r="H1895">
        <f>VLOOKUP(B1895,Prekės!$A$2:$E$3000,4,FALSE)</f>
        <v>0</v>
      </c>
      <c r="I1895">
        <f>VLOOKUP(B1895,Prekės!$A$2:$E$3000,5,FALSE)</f>
        <v>0</v>
      </c>
      <c r="J1895">
        <f t="shared" si="61"/>
        <v>0</v>
      </c>
      <c r="K1895">
        <f t="shared" si="62"/>
        <v>20092.71</v>
      </c>
    </row>
    <row r="1896" spans="1:11">
      <c r="A1896" s="1">
        <f>Atask.AtsOp!A1466</f>
        <v>42471</v>
      </c>
      <c r="B1896" t="str">
        <f>Atask.AtsOp!E1466</f>
        <v>2515-0002</v>
      </c>
      <c r="C1896" t="str">
        <f>Atask.AtsOp!H1466</f>
        <v>Skaidrinamas obuolių vynas</v>
      </c>
      <c r="D1896" t="str">
        <f>Atask.AtsOp!N1466</f>
        <v>LTR</v>
      </c>
      <c r="E1896" t="str">
        <f>Atask.AtsOp!I1466</f>
        <v>Perkelti</v>
      </c>
      <c r="F1896">
        <f>Atask.AtsOp!M1466</f>
        <v>20092.71</v>
      </c>
      <c r="G1896">
        <f>VLOOKUP(B1896,Prekės!$A$2:$E$3000,3,FALSE)</f>
        <v>230</v>
      </c>
      <c r="H1896">
        <f>VLOOKUP(B1896,Prekės!$A$2:$E$3000,4,FALSE)</f>
        <v>0</v>
      </c>
      <c r="I1896">
        <f>VLOOKUP(B1896,Prekės!$A$2:$E$3000,5,FALSE)</f>
        <v>0</v>
      </c>
      <c r="J1896">
        <f t="shared" si="61"/>
        <v>0</v>
      </c>
      <c r="K1896">
        <f t="shared" si="62"/>
        <v>20092.71</v>
      </c>
    </row>
    <row r="1897" spans="1:11">
      <c r="A1897" s="1">
        <f>Atask.AtsOp!A1467</f>
        <v>42472</v>
      </c>
      <c r="B1897" t="str">
        <f>Atask.AtsOp!E1467</f>
        <v>2515-0002</v>
      </c>
      <c r="C1897" t="str">
        <f>Atask.AtsOp!H1467</f>
        <v>Skaidrinamas obuolių vynas</v>
      </c>
      <c r="D1897" t="str">
        <f>Atask.AtsOp!N1467</f>
        <v>LTR</v>
      </c>
      <c r="E1897" t="str">
        <f>Atask.AtsOp!I1467</f>
        <v>Perkelti</v>
      </c>
      <c r="F1897">
        <f>Atask.AtsOp!M1467</f>
        <v>-20092.71</v>
      </c>
      <c r="G1897">
        <f>VLOOKUP(B1897,Prekės!$A$2:$E$3000,3,FALSE)</f>
        <v>230</v>
      </c>
      <c r="H1897">
        <f>VLOOKUP(B1897,Prekės!$A$2:$E$3000,4,FALSE)</f>
        <v>0</v>
      </c>
      <c r="I1897">
        <f>VLOOKUP(B1897,Prekės!$A$2:$E$3000,5,FALSE)</f>
        <v>0</v>
      </c>
      <c r="J1897">
        <f t="shared" si="61"/>
        <v>0</v>
      </c>
      <c r="K1897">
        <f t="shared" si="62"/>
        <v>-20092.71</v>
      </c>
    </row>
    <row r="1898" spans="1:11">
      <c r="A1898" s="1">
        <f>Atask.AtsOp!A1468</f>
        <v>42472</v>
      </c>
      <c r="B1898" t="str">
        <f>Atask.AtsOp!E1468</f>
        <v>2515-0002</v>
      </c>
      <c r="C1898" t="str">
        <f>Atask.AtsOp!H1468</f>
        <v>Skaidrinamas obuolių vynas</v>
      </c>
      <c r="D1898" t="str">
        <f>Atask.AtsOp!N1468</f>
        <v>LTR</v>
      </c>
      <c r="E1898" t="str">
        <f>Atask.AtsOp!I1468</f>
        <v>Perkelti</v>
      </c>
      <c r="F1898">
        <f>Atask.AtsOp!M1468</f>
        <v>20092.71</v>
      </c>
      <c r="G1898">
        <f>VLOOKUP(B1898,Prekės!$A$2:$E$3000,3,FALSE)</f>
        <v>230</v>
      </c>
      <c r="H1898">
        <f>VLOOKUP(B1898,Prekės!$A$2:$E$3000,4,FALSE)</f>
        <v>0</v>
      </c>
      <c r="I1898">
        <f>VLOOKUP(B1898,Prekės!$A$2:$E$3000,5,FALSE)</f>
        <v>0</v>
      </c>
      <c r="J1898">
        <f t="shared" si="61"/>
        <v>0</v>
      </c>
      <c r="K1898">
        <f t="shared" si="62"/>
        <v>20092.71</v>
      </c>
    </row>
    <row r="1899" spans="1:11">
      <c r="A1899" s="1">
        <f>Atask.AtsOp!A1469</f>
        <v>42475</v>
      </c>
      <c r="B1899" t="str">
        <f>Atask.AtsOp!E1469</f>
        <v>2515-0002</v>
      </c>
      <c r="C1899" t="str">
        <f>Atask.AtsOp!H1469</f>
        <v>Skaidrinamas obuolių vynas</v>
      </c>
      <c r="D1899" t="str">
        <f>Atask.AtsOp!N1469</f>
        <v>LTR</v>
      </c>
      <c r="E1899" t="str">
        <f>Atask.AtsOp!I1469</f>
        <v>Gamybos eilutė</v>
      </c>
      <c r="F1899">
        <f>Atask.AtsOp!M1469</f>
        <v>-19441.71</v>
      </c>
      <c r="G1899">
        <f>VLOOKUP(B1899,Prekės!$A$2:$E$3000,3,FALSE)</f>
        <v>230</v>
      </c>
      <c r="H1899">
        <f>VLOOKUP(B1899,Prekės!$A$2:$E$3000,4,FALSE)</f>
        <v>0</v>
      </c>
      <c r="I1899">
        <f>VLOOKUP(B1899,Prekės!$A$2:$E$3000,5,FALSE)</f>
        <v>0</v>
      </c>
      <c r="J1899">
        <f t="shared" si="61"/>
        <v>0</v>
      </c>
      <c r="K1899">
        <f t="shared" si="62"/>
        <v>-19441.71</v>
      </c>
    </row>
    <row r="1900" spans="1:11">
      <c r="A1900" s="1">
        <f>Atask.AtsOp!A1470</f>
        <v>42475</v>
      </c>
      <c r="B1900" t="str">
        <f>Atask.AtsOp!E1470</f>
        <v>2515-0002</v>
      </c>
      <c r="C1900" t="str">
        <f>Atask.AtsOp!H1470</f>
        <v>Skaidrinamas obuolių vynas</v>
      </c>
      <c r="D1900" t="str">
        <f>Atask.AtsOp!N1470</f>
        <v>LTR</v>
      </c>
      <c r="E1900" t="str">
        <f>Atask.AtsOp!I1470</f>
        <v>Gamybos eilutė</v>
      </c>
      <c r="F1900">
        <f>Atask.AtsOp!M1470</f>
        <v>-19441.71</v>
      </c>
      <c r="G1900">
        <f>VLOOKUP(B1900,Prekės!$A$2:$E$3000,3,FALSE)</f>
        <v>230</v>
      </c>
      <c r="H1900">
        <f>VLOOKUP(B1900,Prekės!$A$2:$E$3000,4,FALSE)</f>
        <v>0</v>
      </c>
      <c r="I1900">
        <f>VLOOKUP(B1900,Prekės!$A$2:$E$3000,5,FALSE)</f>
        <v>0</v>
      </c>
      <c r="J1900">
        <f t="shared" si="61"/>
        <v>0</v>
      </c>
      <c r="K1900">
        <f t="shared" si="62"/>
        <v>-19441.71</v>
      </c>
    </row>
    <row r="1901" spans="1:11">
      <c r="A1901" s="1">
        <f>Atask.AtsOp!A1471</f>
        <v>42474</v>
      </c>
      <c r="B1901" t="str">
        <f>Atask.AtsOp!E1471</f>
        <v>2515-0002</v>
      </c>
      <c r="C1901" t="str">
        <f>Atask.AtsOp!H1471</f>
        <v>Skaidrinamas obuolių vynas</v>
      </c>
      <c r="D1901" t="str">
        <f>Atask.AtsOp!N1471</f>
        <v>LTR</v>
      </c>
      <c r="E1901" t="str">
        <f>Atask.AtsOp!I1471</f>
        <v>Gamybos eilutė</v>
      </c>
      <c r="F1901">
        <f>Atask.AtsOp!M1471</f>
        <v>-19441.71</v>
      </c>
      <c r="G1901">
        <f>VLOOKUP(B1901,Prekės!$A$2:$E$3000,3,FALSE)</f>
        <v>230</v>
      </c>
      <c r="H1901">
        <f>VLOOKUP(B1901,Prekės!$A$2:$E$3000,4,FALSE)</f>
        <v>0</v>
      </c>
      <c r="I1901">
        <f>VLOOKUP(B1901,Prekės!$A$2:$E$3000,5,FALSE)</f>
        <v>0</v>
      </c>
      <c r="J1901">
        <f t="shared" si="61"/>
        <v>0</v>
      </c>
      <c r="K1901">
        <f t="shared" si="62"/>
        <v>-19441.71</v>
      </c>
    </row>
    <row r="1902" spans="1:11">
      <c r="A1902" s="1">
        <f>Atask.AtsOp!A1472</f>
        <v>42475</v>
      </c>
      <c r="B1902" t="str">
        <f>Atask.AtsOp!E1472</f>
        <v>2515-0002</v>
      </c>
      <c r="C1902" t="str">
        <f>Atask.AtsOp!H1472</f>
        <v>Skaidrinamas obuolių vynas</v>
      </c>
      <c r="D1902" t="str">
        <f>Atask.AtsOp!N1472</f>
        <v>LTR</v>
      </c>
      <c r="E1902" t="str">
        <f>Atask.AtsOp!I1472</f>
        <v>Gamybos eilutė</v>
      </c>
      <c r="F1902">
        <f>Atask.AtsOp!M1472</f>
        <v>-19441.71</v>
      </c>
      <c r="G1902">
        <f>VLOOKUP(B1902,Prekės!$A$2:$E$3000,3,FALSE)</f>
        <v>230</v>
      </c>
      <c r="H1902">
        <f>VLOOKUP(B1902,Prekės!$A$2:$E$3000,4,FALSE)</f>
        <v>0</v>
      </c>
      <c r="I1902">
        <f>VLOOKUP(B1902,Prekės!$A$2:$E$3000,5,FALSE)</f>
        <v>0</v>
      </c>
      <c r="J1902">
        <f t="shared" si="61"/>
        <v>0</v>
      </c>
      <c r="K1902">
        <f t="shared" si="62"/>
        <v>-19441.71</v>
      </c>
    </row>
    <row r="1903" spans="1:11">
      <c r="A1903" s="1">
        <f>Atask.AtsOp!A1473</f>
        <v>42475</v>
      </c>
      <c r="B1903" t="str">
        <f>Atask.AtsOp!E1473</f>
        <v>2515-0002</v>
      </c>
      <c r="C1903" t="str">
        <f>Atask.AtsOp!H1473</f>
        <v>Skaidrinamas obuolių vynas</v>
      </c>
      <c r="D1903" t="str">
        <f>Atask.AtsOp!N1473</f>
        <v>LTR</v>
      </c>
      <c r="E1903" t="str">
        <f>Atask.AtsOp!I1473</f>
        <v>Gamybos eilutė</v>
      </c>
      <c r="F1903">
        <f>Atask.AtsOp!M1473</f>
        <v>-19441.71</v>
      </c>
      <c r="G1903">
        <f>VLOOKUP(B1903,Prekės!$A$2:$E$3000,3,FALSE)</f>
        <v>230</v>
      </c>
      <c r="H1903">
        <f>VLOOKUP(B1903,Prekės!$A$2:$E$3000,4,FALSE)</f>
        <v>0</v>
      </c>
      <c r="I1903">
        <f>VLOOKUP(B1903,Prekės!$A$2:$E$3000,5,FALSE)</f>
        <v>0</v>
      </c>
      <c r="J1903">
        <f t="shared" si="61"/>
        <v>0</v>
      </c>
      <c r="K1903">
        <f t="shared" si="62"/>
        <v>-19441.71</v>
      </c>
    </row>
    <row r="1904" spans="1:11">
      <c r="A1904" s="1">
        <f>Atask.AtsOp!A1474</f>
        <v>42475</v>
      </c>
      <c r="B1904" t="str">
        <f>Atask.AtsOp!E1474</f>
        <v>2515-0002</v>
      </c>
      <c r="C1904" t="str">
        <f>Atask.AtsOp!H1474</f>
        <v>Skaidrinamas obuolių vynas</v>
      </c>
      <c r="D1904" t="str">
        <f>Atask.AtsOp!N1474</f>
        <v>LTR</v>
      </c>
      <c r="E1904" t="str">
        <f>Atask.AtsOp!I1474</f>
        <v>Perkelti</v>
      </c>
      <c r="F1904">
        <f>Atask.AtsOp!M1474</f>
        <v>20092.71</v>
      </c>
      <c r="G1904">
        <f>VLOOKUP(B1904,Prekės!$A$2:$E$3000,3,FALSE)</f>
        <v>230</v>
      </c>
      <c r="H1904">
        <f>VLOOKUP(B1904,Prekės!$A$2:$E$3000,4,FALSE)</f>
        <v>0</v>
      </c>
      <c r="I1904">
        <f>VLOOKUP(B1904,Prekės!$A$2:$E$3000,5,FALSE)</f>
        <v>0</v>
      </c>
      <c r="J1904">
        <f t="shared" si="61"/>
        <v>0</v>
      </c>
      <c r="K1904">
        <f t="shared" si="62"/>
        <v>20092.71</v>
      </c>
    </row>
    <row r="1905" spans="1:11">
      <c r="A1905" s="1">
        <f>Atask.AtsOp!A1475</f>
        <v>42475</v>
      </c>
      <c r="B1905" t="str">
        <f>Atask.AtsOp!E1475</f>
        <v>2515-0002</v>
      </c>
      <c r="C1905" t="str">
        <f>Atask.AtsOp!H1475</f>
        <v>Skaidrinamas obuolių vynas</v>
      </c>
      <c r="D1905" t="str">
        <f>Atask.AtsOp!N1475</f>
        <v>LTR</v>
      </c>
      <c r="E1905" t="str">
        <f>Atask.AtsOp!I1475</f>
        <v>Perkelti</v>
      </c>
      <c r="F1905">
        <f>Atask.AtsOp!M1475</f>
        <v>-20092.71</v>
      </c>
      <c r="G1905">
        <f>VLOOKUP(B1905,Prekės!$A$2:$E$3000,3,FALSE)</f>
        <v>230</v>
      </c>
      <c r="H1905">
        <f>VLOOKUP(B1905,Prekės!$A$2:$E$3000,4,FALSE)</f>
        <v>0</v>
      </c>
      <c r="I1905">
        <f>VLOOKUP(B1905,Prekės!$A$2:$E$3000,5,FALSE)</f>
        <v>0</v>
      </c>
      <c r="J1905">
        <f t="shared" si="61"/>
        <v>0</v>
      </c>
      <c r="K1905">
        <f t="shared" si="62"/>
        <v>-20092.71</v>
      </c>
    </row>
    <row r="1906" spans="1:11">
      <c r="A1906" s="1">
        <f>Atask.AtsOp!A1476</f>
        <v>42474</v>
      </c>
      <c r="B1906" t="str">
        <f>Atask.AtsOp!E1476</f>
        <v>2515-0002</v>
      </c>
      <c r="C1906" t="str">
        <f>Atask.AtsOp!H1476</f>
        <v>Skaidrinamas obuolių vynas</v>
      </c>
      <c r="D1906" t="str">
        <f>Atask.AtsOp!N1476</f>
        <v>LTR</v>
      </c>
      <c r="E1906" t="str">
        <f>Atask.AtsOp!I1476</f>
        <v>Perkelti</v>
      </c>
      <c r="F1906">
        <f>Atask.AtsOp!M1476</f>
        <v>-651</v>
      </c>
      <c r="G1906">
        <f>VLOOKUP(B1906,Prekės!$A$2:$E$3000,3,FALSE)</f>
        <v>230</v>
      </c>
      <c r="H1906">
        <f>VLOOKUP(B1906,Prekės!$A$2:$E$3000,4,FALSE)</f>
        <v>0</v>
      </c>
      <c r="I1906">
        <f>VLOOKUP(B1906,Prekės!$A$2:$E$3000,5,FALSE)</f>
        <v>0</v>
      </c>
      <c r="J1906">
        <f t="shared" si="61"/>
        <v>0</v>
      </c>
      <c r="K1906">
        <f t="shared" si="62"/>
        <v>-651</v>
      </c>
    </row>
    <row r="1907" spans="1:11">
      <c r="A1907" s="1">
        <f>Atask.AtsOp!A1477</f>
        <v>42474</v>
      </c>
      <c r="B1907" t="str">
        <f>Atask.AtsOp!E1477</f>
        <v>2515-0002</v>
      </c>
      <c r="C1907" t="str">
        <f>Atask.AtsOp!H1477</f>
        <v>Skaidrinamas obuolių vynas</v>
      </c>
      <c r="D1907" t="str">
        <f>Atask.AtsOp!N1477</f>
        <v>LTR</v>
      </c>
      <c r="E1907" t="str">
        <f>Atask.AtsOp!I1477</f>
        <v>Perkelti</v>
      </c>
      <c r="F1907">
        <f>Atask.AtsOp!M1477</f>
        <v>-20092.71</v>
      </c>
      <c r="G1907">
        <f>VLOOKUP(B1907,Prekės!$A$2:$E$3000,3,FALSE)</f>
        <v>230</v>
      </c>
      <c r="H1907">
        <f>VLOOKUP(B1907,Prekės!$A$2:$E$3000,4,FALSE)</f>
        <v>0</v>
      </c>
      <c r="I1907">
        <f>VLOOKUP(B1907,Prekės!$A$2:$E$3000,5,FALSE)</f>
        <v>0</v>
      </c>
      <c r="J1907">
        <f t="shared" si="61"/>
        <v>0</v>
      </c>
      <c r="K1907">
        <f t="shared" si="62"/>
        <v>-20092.71</v>
      </c>
    </row>
    <row r="1908" spans="1:11">
      <c r="A1908" s="1">
        <f>Atask.AtsOp!A1478</f>
        <v>42474</v>
      </c>
      <c r="B1908" t="str">
        <f>Atask.AtsOp!E1478</f>
        <v>2515-0002</v>
      </c>
      <c r="C1908" t="str">
        <f>Atask.AtsOp!H1478</f>
        <v>Skaidrinamas obuolių vynas</v>
      </c>
      <c r="D1908" t="str">
        <f>Atask.AtsOp!N1478</f>
        <v>LTR</v>
      </c>
      <c r="E1908" t="str">
        <f>Atask.AtsOp!I1478</f>
        <v>Perkelti</v>
      </c>
      <c r="F1908">
        <f>Atask.AtsOp!M1478</f>
        <v>20092.71</v>
      </c>
      <c r="G1908">
        <f>VLOOKUP(B1908,Prekės!$A$2:$E$3000,3,FALSE)</f>
        <v>230</v>
      </c>
      <c r="H1908">
        <f>VLOOKUP(B1908,Prekės!$A$2:$E$3000,4,FALSE)</f>
        <v>0</v>
      </c>
      <c r="I1908">
        <f>VLOOKUP(B1908,Prekės!$A$2:$E$3000,5,FALSE)</f>
        <v>0</v>
      </c>
      <c r="J1908">
        <f t="shared" si="61"/>
        <v>0</v>
      </c>
      <c r="K1908">
        <f t="shared" si="62"/>
        <v>20092.71</v>
      </c>
    </row>
    <row r="1909" spans="1:11">
      <c r="A1909" s="1">
        <f>Atask.AtsOp!A1479</f>
        <v>42475</v>
      </c>
      <c r="B1909" t="str">
        <f>Atask.AtsOp!E1479</f>
        <v>2515-0002</v>
      </c>
      <c r="C1909" t="str">
        <f>Atask.AtsOp!H1479</f>
        <v>Skaidrinamas obuolių vynas</v>
      </c>
      <c r="D1909" t="str">
        <f>Atask.AtsOp!N1479</f>
        <v>LTR</v>
      </c>
      <c r="E1909" t="str">
        <f>Atask.AtsOp!I1479</f>
        <v>Perkelti</v>
      </c>
      <c r="F1909">
        <f>Atask.AtsOp!M1479</f>
        <v>20092.71</v>
      </c>
      <c r="G1909">
        <f>VLOOKUP(B1909,Prekės!$A$2:$E$3000,3,FALSE)</f>
        <v>230</v>
      </c>
      <c r="H1909">
        <f>VLOOKUP(B1909,Prekės!$A$2:$E$3000,4,FALSE)</f>
        <v>0</v>
      </c>
      <c r="I1909">
        <f>VLOOKUP(B1909,Prekės!$A$2:$E$3000,5,FALSE)</f>
        <v>0</v>
      </c>
      <c r="J1909">
        <f t="shared" si="61"/>
        <v>0</v>
      </c>
      <c r="K1909">
        <f t="shared" si="62"/>
        <v>20092.71</v>
      </c>
    </row>
    <row r="1910" spans="1:11">
      <c r="A1910" s="1">
        <f>Atask.AtsOp!A1480</f>
        <v>42475</v>
      </c>
      <c r="B1910" t="str">
        <f>Atask.AtsOp!E1480</f>
        <v>2515-0002</v>
      </c>
      <c r="C1910" t="str">
        <f>Atask.AtsOp!H1480</f>
        <v>Skaidrinamas obuolių vynas</v>
      </c>
      <c r="D1910" t="str">
        <f>Atask.AtsOp!N1480</f>
        <v>LTR</v>
      </c>
      <c r="E1910" t="str">
        <f>Atask.AtsOp!I1480</f>
        <v>Perkelti</v>
      </c>
      <c r="F1910">
        <f>Atask.AtsOp!M1480</f>
        <v>-20092.71</v>
      </c>
      <c r="G1910">
        <f>VLOOKUP(B1910,Prekės!$A$2:$E$3000,3,FALSE)</f>
        <v>230</v>
      </c>
      <c r="H1910">
        <f>VLOOKUP(B1910,Prekės!$A$2:$E$3000,4,FALSE)</f>
        <v>0</v>
      </c>
      <c r="I1910">
        <f>VLOOKUP(B1910,Prekės!$A$2:$E$3000,5,FALSE)</f>
        <v>0</v>
      </c>
      <c r="J1910">
        <f t="shared" si="61"/>
        <v>0</v>
      </c>
      <c r="K1910">
        <f t="shared" si="62"/>
        <v>-20092.71</v>
      </c>
    </row>
    <row r="1911" spans="1:11">
      <c r="A1911" s="1">
        <f>Atask.AtsOp!A1481</f>
        <v>42475</v>
      </c>
      <c r="B1911" t="str">
        <f>Atask.AtsOp!E1481</f>
        <v>2515-0002</v>
      </c>
      <c r="C1911" t="str">
        <f>Atask.AtsOp!H1481</f>
        <v>Skaidrinamas obuolių vynas</v>
      </c>
      <c r="D1911" t="str">
        <f>Atask.AtsOp!N1481</f>
        <v>LTR</v>
      </c>
      <c r="E1911" t="str">
        <f>Atask.AtsOp!I1481</f>
        <v>Perkelti</v>
      </c>
      <c r="F1911">
        <f>Atask.AtsOp!M1481</f>
        <v>-20092.71</v>
      </c>
      <c r="G1911">
        <f>VLOOKUP(B1911,Prekės!$A$2:$E$3000,3,FALSE)</f>
        <v>230</v>
      </c>
      <c r="H1911">
        <f>VLOOKUP(B1911,Prekės!$A$2:$E$3000,4,FALSE)</f>
        <v>0</v>
      </c>
      <c r="I1911">
        <f>VLOOKUP(B1911,Prekės!$A$2:$E$3000,5,FALSE)</f>
        <v>0</v>
      </c>
      <c r="J1911">
        <f t="shared" si="61"/>
        <v>0</v>
      </c>
      <c r="K1911">
        <f t="shared" si="62"/>
        <v>-20092.71</v>
      </c>
    </row>
    <row r="1912" spans="1:11">
      <c r="A1912" s="1">
        <f>Atask.AtsOp!A1482</f>
        <v>42475</v>
      </c>
      <c r="B1912" t="str">
        <f>Atask.AtsOp!E1482</f>
        <v>2515-0002</v>
      </c>
      <c r="C1912" t="str">
        <f>Atask.AtsOp!H1482</f>
        <v>Skaidrinamas obuolių vynas</v>
      </c>
      <c r="D1912" t="str">
        <f>Atask.AtsOp!N1482</f>
        <v>LTR</v>
      </c>
      <c r="E1912" t="str">
        <f>Atask.AtsOp!I1482</f>
        <v>Perkelti</v>
      </c>
      <c r="F1912">
        <f>Atask.AtsOp!M1482</f>
        <v>20092.71</v>
      </c>
      <c r="G1912">
        <f>VLOOKUP(B1912,Prekės!$A$2:$E$3000,3,FALSE)</f>
        <v>230</v>
      </c>
      <c r="H1912">
        <f>VLOOKUP(B1912,Prekės!$A$2:$E$3000,4,FALSE)</f>
        <v>0</v>
      </c>
      <c r="I1912">
        <f>VLOOKUP(B1912,Prekės!$A$2:$E$3000,5,FALSE)</f>
        <v>0</v>
      </c>
      <c r="J1912">
        <f t="shared" si="61"/>
        <v>0</v>
      </c>
      <c r="K1912">
        <f t="shared" si="62"/>
        <v>20092.71</v>
      </c>
    </row>
    <row r="1913" spans="1:11">
      <c r="A1913" s="1">
        <f>Atask.AtsOp!A1483</f>
        <v>42475</v>
      </c>
      <c r="B1913" t="str">
        <f>Atask.AtsOp!E1483</f>
        <v>2515-0002</v>
      </c>
      <c r="C1913" t="str">
        <f>Atask.AtsOp!H1483</f>
        <v>Skaidrinamas obuolių vynas</v>
      </c>
      <c r="D1913" t="str">
        <f>Atask.AtsOp!N1483</f>
        <v>LTR</v>
      </c>
      <c r="E1913" t="str">
        <f>Atask.AtsOp!I1483</f>
        <v>Perkelti</v>
      </c>
      <c r="F1913">
        <f>Atask.AtsOp!M1483</f>
        <v>-651</v>
      </c>
      <c r="G1913">
        <f>VLOOKUP(B1913,Prekės!$A$2:$E$3000,3,FALSE)</f>
        <v>230</v>
      </c>
      <c r="H1913">
        <f>VLOOKUP(B1913,Prekės!$A$2:$E$3000,4,FALSE)</f>
        <v>0</v>
      </c>
      <c r="I1913">
        <f>VLOOKUP(B1913,Prekės!$A$2:$E$3000,5,FALSE)</f>
        <v>0</v>
      </c>
      <c r="J1913">
        <f t="shared" si="61"/>
        <v>0</v>
      </c>
      <c r="K1913">
        <f t="shared" si="62"/>
        <v>-651</v>
      </c>
    </row>
    <row r="1914" spans="1:11">
      <c r="A1914" s="1">
        <f>Atask.AtsOp!A1484</f>
        <v>42475</v>
      </c>
      <c r="B1914" t="str">
        <f>Atask.AtsOp!E1484</f>
        <v>2515-0002</v>
      </c>
      <c r="C1914" t="str">
        <f>Atask.AtsOp!H1484</f>
        <v>Skaidrinamas obuolių vynas</v>
      </c>
      <c r="D1914" t="str">
        <f>Atask.AtsOp!N1484</f>
        <v>LTR</v>
      </c>
      <c r="E1914" t="str">
        <f>Atask.AtsOp!I1484</f>
        <v>Perkelti</v>
      </c>
      <c r="F1914">
        <f>Atask.AtsOp!M1484</f>
        <v>-651</v>
      </c>
      <c r="G1914">
        <f>VLOOKUP(B1914,Prekės!$A$2:$E$3000,3,FALSE)</f>
        <v>230</v>
      </c>
      <c r="H1914">
        <f>VLOOKUP(B1914,Prekės!$A$2:$E$3000,4,FALSE)</f>
        <v>0</v>
      </c>
      <c r="I1914">
        <f>VLOOKUP(B1914,Prekės!$A$2:$E$3000,5,FALSE)</f>
        <v>0</v>
      </c>
      <c r="J1914">
        <f t="shared" si="61"/>
        <v>0</v>
      </c>
      <c r="K1914">
        <f t="shared" si="62"/>
        <v>-651</v>
      </c>
    </row>
    <row r="1915" spans="1:11">
      <c r="A1915" s="1">
        <f>Atask.AtsOp!A1485</f>
        <v>42465</v>
      </c>
      <c r="B1915" t="str">
        <f>Atask.AtsOp!E1485</f>
        <v>2515-0002</v>
      </c>
      <c r="C1915" t="str">
        <f>Atask.AtsOp!H1485</f>
        <v>Skaidrinamas obuolių vynas</v>
      </c>
      <c r="D1915" t="str">
        <f>Atask.AtsOp!N1485</f>
        <v>LTR</v>
      </c>
      <c r="E1915" t="str">
        <f>Atask.AtsOp!I1485</f>
        <v>Gamybos eilutė</v>
      </c>
      <c r="F1915">
        <f>Atask.AtsOp!M1485</f>
        <v>-19285.13</v>
      </c>
      <c r="G1915">
        <f>VLOOKUP(B1915,Prekės!$A$2:$E$3000,3,FALSE)</f>
        <v>230</v>
      </c>
      <c r="H1915">
        <f>VLOOKUP(B1915,Prekės!$A$2:$E$3000,4,FALSE)</f>
        <v>0</v>
      </c>
      <c r="I1915">
        <f>VLOOKUP(B1915,Prekės!$A$2:$E$3000,5,FALSE)</f>
        <v>0</v>
      </c>
      <c r="J1915">
        <f t="shared" si="61"/>
        <v>0</v>
      </c>
      <c r="K1915">
        <f t="shared" si="62"/>
        <v>-19285.13</v>
      </c>
    </row>
    <row r="1916" spans="1:11">
      <c r="A1916" s="1">
        <f>Atask.AtsOp!A1486</f>
        <v>42464</v>
      </c>
      <c r="B1916" t="str">
        <f>Atask.AtsOp!E1486</f>
        <v>2515-0002</v>
      </c>
      <c r="C1916" t="str">
        <f>Atask.AtsOp!H1486</f>
        <v>Skaidrinamas obuolių vynas</v>
      </c>
      <c r="D1916" t="str">
        <f>Atask.AtsOp!N1486</f>
        <v>LTR</v>
      </c>
      <c r="E1916" t="str">
        <f>Atask.AtsOp!I1486</f>
        <v>Gamybos eilutė</v>
      </c>
      <c r="F1916">
        <f>Atask.AtsOp!M1486</f>
        <v>-19285.13</v>
      </c>
      <c r="G1916">
        <f>VLOOKUP(B1916,Prekės!$A$2:$E$3000,3,FALSE)</f>
        <v>230</v>
      </c>
      <c r="H1916">
        <f>VLOOKUP(B1916,Prekės!$A$2:$E$3000,4,FALSE)</f>
        <v>0</v>
      </c>
      <c r="I1916">
        <f>VLOOKUP(B1916,Prekės!$A$2:$E$3000,5,FALSE)</f>
        <v>0</v>
      </c>
      <c r="J1916">
        <f t="shared" si="61"/>
        <v>0</v>
      </c>
      <c r="K1916">
        <f t="shared" si="62"/>
        <v>-19285.13</v>
      </c>
    </row>
    <row r="1917" spans="1:11">
      <c r="A1917" s="1">
        <f>Atask.AtsOp!A1487</f>
        <v>42465</v>
      </c>
      <c r="B1917" t="str">
        <f>Atask.AtsOp!E1487</f>
        <v>2515-0002</v>
      </c>
      <c r="C1917" t="str">
        <f>Atask.AtsOp!H1487</f>
        <v>Skaidrinamas obuolių vynas</v>
      </c>
      <c r="D1917" t="str">
        <f>Atask.AtsOp!N1487</f>
        <v>LTR</v>
      </c>
      <c r="E1917" t="str">
        <f>Atask.AtsOp!I1487</f>
        <v>Gamybos eilutė</v>
      </c>
      <c r="F1917">
        <f>Atask.AtsOp!M1487</f>
        <v>-19285.13</v>
      </c>
      <c r="G1917">
        <f>VLOOKUP(B1917,Prekės!$A$2:$E$3000,3,FALSE)</f>
        <v>230</v>
      </c>
      <c r="H1917">
        <f>VLOOKUP(B1917,Prekės!$A$2:$E$3000,4,FALSE)</f>
        <v>0</v>
      </c>
      <c r="I1917">
        <f>VLOOKUP(B1917,Prekės!$A$2:$E$3000,5,FALSE)</f>
        <v>0</v>
      </c>
      <c r="J1917">
        <f t="shared" si="61"/>
        <v>0</v>
      </c>
      <c r="K1917">
        <f t="shared" si="62"/>
        <v>-19285.13</v>
      </c>
    </row>
    <row r="1918" spans="1:11">
      <c r="A1918" s="1">
        <f>Atask.AtsOp!A1488</f>
        <v>42464</v>
      </c>
      <c r="B1918" t="str">
        <f>Atask.AtsOp!E1488</f>
        <v>2515-0002</v>
      </c>
      <c r="C1918" t="str">
        <f>Atask.AtsOp!H1488</f>
        <v>Skaidrinamas obuolių vynas</v>
      </c>
      <c r="D1918" t="str">
        <f>Atask.AtsOp!N1488</f>
        <v>LTR</v>
      </c>
      <c r="E1918" t="str">
        <f>Atask.AtsOp!I1488</f>
        <v>Gamybos eilutė</v>
      </c>
      <c r="F1918">
        <f>Atask.AtsOp!M1488</f>
        <v>-19285.13</v>
      </c>
      <c r="G1918">
        <f>VLOOKUP(B1918,Prekės!$A$2:$E$3000,3,FALSE)</f>
        <v>230</v>
      </c>
      <c r="H1918">
        <f>VLOOKUP(B1918,Prekės!$A$2:$E$3000,4,FALSE)</f>
        <v>0</v>
      </c>
      <c r="I1918">
        <f>VLOOKUP(B1918,Prekės!$A$2:$E$3000,5,FALSE)</f>
        <v>0</v>
      </c>
      <c r="J1918">
        <f t="shared" si="61"/>
        <v>0</v>
      </c>
      <c r="K1918">
        <f t="shared" si="62"/>
        <v>-19285.13</v>
      </c>
    </row>
    <row r="1919" spans="1:11">
      <c r="A1919" s="1">
        <f>Atask.AtsOp!A1489</f>
        <v>42464</v>
      </c>
      <c r="B1919" t="str">
        <f>Atask.AtsOp!E1489</f>
        <v>2515-0002</v>
      </c>
      <c r="C1919" t="str">
        <f>Atask.AtsOp!H1489</f>
        <v>Skaidrinamas obuolių vynas</v>
      </c>
      <c r="D1919" t="str">
        <f>Atask.AtsOp!N1489</f>
        <v>LTR</v>
      </c>
      <c r="E1919" t="str">
        <f>Atask.AtsOp!I1489</f>
        <v>Perkelti</v>
      </c>
      <c r="F1919">
        <f>Atask.AtsOp!M1489</f>
        <v>-645.76</v>
      </c>
      <c r="G1919">
        <f>VLOOKUP(B1919,Prekės!$A$2:$E$3000,3,FALSE)</f>
        <v>230</v>
      </c>
      <c r="H1919">
        <f>VLOOKUP(B1919,Prekės!$A$2:$E$3000,4,FALSE)</f>
        <v>0</v>
      </c>
      <c r="I1919">
        <f>VLOOKUP(B1919,Prekės!$A$2:$E$3000,5,FALSE)</f>
        <v>0</v>
      </c>
      <c r="J1919">
        <f t="shared" si="61"/>
        <v>0</v>
      </c>
      <c r="K1919">
        <f t="shared" si="62"/>
        <v>-645.76</v>
      </c>
    </row>
    <row r="1920" spans="1:11">
      <c r="A1920" s="1">
        <f>Atask.AtsOp!A1490</f>
        <v>42464</v>
      </c>
      <c r="B1920" t="str">
        <f>Atask.AtsOp!E1490</f>
        <v>2515-0002</v>
      </c>
      <c r="C1920" t="str">
        <f>Atask.AtsOp!H1490</f>
        <v>Skaidrinamas obuolių vynas</v>
      </c>
      <c r="D1920" t="str">
        <f>Atask.AtsOp!N1490</f>
        <v>LTR</v>
      </c>
      <c r="E1920" t="str">
        <f>Atask.AtsOp!I1490</f>
        <v>Perkelti</v>
      </c>
      <c r="F1920">
        <f>Atask.AtsOp!M1490</f>
        <v>-19930.89</v>
      </c>
      <c r="G1920">
        <f>VLOOKUP(B1920,Prekės!$A$2:$E$3000,3,FALSE)</f>
        <v>230</v>
      </c>
      <c r="H1920">
        <f>VLOOKUP(B1920,Prekės!$A$2:$E$3000,4,FALSE)</f>
        <v>0</v>
      </c>
      <c r="I1920">
        <f>VLOOKUP(B1920,Prekės!$A$2:$E$3000,5,FALSE)</f>
        <v>0</v>
      </c>
      <c r="J1920">
        <f t="shared" si="61"/>
        <v>0</v>
      </c>
      <c r="K1920">
        <f t="shared" si="62"/>
        <v>-19930.89</v>
      </c>
    </row>
    <row r="1921" spans="1:11">
      <c r="A1921" s="1">
        <f>Atask.AtsOp!A1491</f>
        <v>42464</v>
      </c>
      <c r="B1921" t="str">
        <f>Atask.AtsOp!E1491</f>
        <v>2515-0002</v>
      </c>
      <c r="C1921" t="str">
        <f>Atask.AtsOp!H1491</f>
        <v>Skaidrinamas obuolių vynas</v>
      </c>
      <c r="D1921" t="str">
        <f>Atask.AtsOp!N1491</f>
        <v>LTR</v>
      </c>
      <c r="E1921" t="str">
        <f>Atask.AtsOp!I1491</f>
        <v>Perkelti</v>
      </c>
      <c r="F1921">
        <f>Atask.AtsOp!M1491</f>
        <v>19930.89</v>
      </c>
      <c r="G1921">
        <f>VLOOKUP(B1921,Prekės!$A$2:$E$3000,3,FALSE)</f>
        <v>230</v>
      </c>
      <c r="H1921">
        <f>VLOOKUP(B1921,Prekės!$A$2:$E$3000,4,FALSE)</f>
        <v>0</v>
      </c>
      <c r="I1921">
        <f>VLOOKUP(B1921,Prekės!$A$2:$E$3000,5,FALSE)</f>
        <v>0</v>
      </c>
      <c r="J1921">
        <f t="shared" si="61"/>
        <v>0</v>
      </c>
      <c r="K1921">
        <f t="shared" si="62"/>
        <v>19930.89</v>
      </c>
    </row>
    <row r="1922" spans="1:11">
      <c r="A1922" s="1">
        <f>Atask.AtsOp!A1492</f>
        <v>42464</v>
      </c>
      <c r="B1922" t="str">
        <f>Atask.AtsOp!E1492</f>
        <v>2515-0002</v>
      </c>
      <c r="C1922" t="str">
        <f>Atask.AtsOp!H1492</f>
        <v>Skaidrinamas obuolių vynas</v>
      </c>
      <c r="D1922" t="str">
        <f>Atask.AtsOp!N1492</f>
        <v>LTR</v>
      </c>
      <c r="E1922" t="str">
        <f>Atask.AtsOp!I1492</f>
        <v>Perkelti</v>
      </c>
      <c r="F1922">
        <f>Atask.AtsOp!M1492</f>
        <v>645.76</v>
      </c>
      <c r="G1922">
        <f>VLOOKUP(B1922,Prekės!$A$2:$E$3000,3,FALSE)</f>
        <v>230</v>
      </c>
      <c r="H1922">
        <f>VLOOKUP(B1922,Prekės!$A$2:$E$3000,4,FALSE)</f>
        <v>0</v>
      </c>
      <c r="I1922">
        <f>VLOOKUP(B1922,Prekės!$A$2:$E$3000,5,FALSE)</f>
        <v>0</v>
      </c>
      <c r="J1922">
        <f t="shared" si="61"/>
        <v>0</v>
      </c>
      <c r="K1922">
        <f t="shared" si="62"/>
        <v>645.76</v>
      </c>
    </row>
    <row r="1923" spans="1:11">
      <c r="A1923" s="1">
        <f>Atask.AtsOp!A1493</f>
        <v>42464</v>
      </c>
      <c r="B1923" t="str">
        <f>Atask.AtsOp!E1493</f>
        <v>2515-0002</v>
      </c>
      <c r="C1923" t="str">
        <f>Atask.AtsOp!H1493</f>
        <v>Skaidrinamas obuolių vynas</v>
      </c>
      <c r="D1923" t="str">
        <f>Atask.AtsOp!N1493</f>
        <v>LTR</v>
      </c>
      <c r="E1923" t="str">
        <f>Atask.AtsOp!I1493</f>
        <v>Perkelti</v>
      </c>
      <c r="F1923">
        <f>Atask.AtsOp!M1493</f>
        <v>-19930.89</v>
      </c>
      <c r="G1923">
        <f>VLOOKUP(B1923,Prekės!$A$2:$E$3000,3,FALSE)</f>
        <v>230</v>
      </c>
      <c r="H1923">
        <f>VLOOKUP(B1923,Prekės!$A$2:$E$3000,4,FALSE)</f>
        <v>0</v>
      </c>
      <c r="I1923">
        <f>VLOOKUP(B1923,Prekės!$A$2:$E$3000,5,FALSE)</f>
        <v>0</v>
      </c>
      <c r="J1923">
        <f t="shared" si="61"/>
        <v>0</v>
      </c>
      <c r="K1923">
        <f t="shared" si="62"/>
        <v>-19930.89</v>
      </c>
    </row>
    <row r="1924" spans="1:11">
      <c r="A1924" s="1">
        <f>Atask.AtsOp!A1494</f>
        <v>42464</v>
      </c>
      <c r="B1924" t="str">
        <f>Atask.AtsOp!E1494</f>
        <v>2515-0002</v>
      </c>
      <c r="C1924" t="str">
        <f>Atask.AtsOp!H1494</f>
        <v>Skaidrinamas obuolių vynas</v>
      </c>
      <c r="D1924" t="str">
        <f>Atask.AtsOp!N1494</f>
        <v>LTR</v>
      </c>
      <c r="E1924" t="str">
        <f>Atask.AtsOp!I1494</f>
        <v>Perkelti</v>
      </c>
      <c r="F1924">
        <f>Atask.AtsOp!M1494</f>
        <v>19930.89</v>
      </c>
      <c r="G1924">
        <f>VLOOKUP(B1924,Prekės!$A$2:$E$3000,3,FALSE)</f>
        <v>230</v>
      </c>
      <c r="H1924">
        <f>VLOOKUP(B1924,Prekės!$A$2:$E$3000,4,FALSE)</f>
        <v>0</v>
      </c>
      <c r="I1924">
        <f>VLOOKUP(B1924,Prekės!$A$2:$E$3000,5,FALSE)</f>
        <v>0</v>
      </c>
      <c r="J1924">
        <f t="shared" si="61"/>
        <v>0</v>
      </c>
      <c r="K1924">
        <f t="shared" si="62"/>
        <v>19930.89</v>
      </c>
    </row>
    <row r="1925" spans="1:11">
      <c r="A1925" s="1">
        <f>Atask.AtsOp!A1495</f>
        <v>42464</v>
      </c>
      <c r="B1925" t="str">
        <f>Atask.AtsOp!E1495</f>
        <v>2515-0002</v>
      </c>
      <c r="C1925" t="str">
        <f>Atask.AtsOp!H1495</f>
        <v>Skaidrinamas obuolių vynas</v>
      </c>
      <c r="D1925" t="str">
        <f>Atask.AtsOp!N1495</f>
        <v>LTR</v>
      </c>
      <c r="E1925" t="str">
        <f>Atask.AtsOp!I1495</f>
        <v>Perkelti</v>
      </c>
      <c r="F1925">
        <f>Atask.AtsOp!M1495</f>
        <v>-645.76</v>
      </c>
      <c r="G1925">
        <f>VLOOKUP(B1925,Prekės!$A$2:$E$3000,3,FALSE)</f>
        <v>230</v>
      </c>
      <c r="H1925">
        <f>VLOOKUP(B1925,Prekės!$A$2:$E$3000,4,FALSE)</f>
        <v>0</v>
      </c>
      <c r="I1925">
        <f>VLOOKUP(B1925,Prekės!$A$2:$E$3000,5,FALSE)</f>
        <v>0</v>
      </c>
      <c r="J1925">
        <f t="shared" si="61"/>
        <v>0</v>
      </c>
      <c r="K1925">
        <f t="shared" si="62"/>
        <v>-645.76</v>
      </c>
    </row>
    <row r="1926" spans="1:11">
      <c r="A1926" s="1">
        <f>Atask.AtsOp!A1496</f>
        <v>42464</v>
      </c>
      <c r="B1926" t="str">
        <f>Atask.AtsOp!E1496</f>
        <v>2515-0002</v>
      </c>
      <c r="C1926" t="str">
        <f>Atask.AtsOp!H1496</f>
        <v>Skaidrinamas obuolių vynas</v>
      </c>
      <c r="D1926" t="str">
        <f>Atask.AtsOp!N1496</f>
        <v>LTR</v>
      </c>
      <c r="E1926" t="str">
        <f>Atask.AtsOp!I1496</f>
        <v>Perkelti</v>
      </c>
      <c r="F1926">
        <f>Atask.AtsOp!M1496</f>
        <v>-645.76</v>
      </c>
      <c r="G1926">
        <f>VLOOKUP(B1926,Prekės!$A$2:$E$3000,3,FALSE)</f>
        <v>230</v>
      </c>
      <c r="H1926">
        <f>VLOOKUP(B1926,Prekės!$A$2:$E$3000,4,FALSE)</f>
        <v>0</v>
      </c>
      <c r="I1926">
        <f>VLOOKUP(B1926,Prekės!$A$2:$E$3000,5,FALSE)</f>
        <v>0</v>
      </c>
      <c r="J1926">
        <f t="shared" si="61"/>
        <v>0</v>
      </c>
      <c r="K1926">
        <f t="shared" si="62"/>
        <v>-645.76</v>
      </c>
    </row>
    <row r="1927" spans="1:11">
      <c r="A1927" s="1">
        <f>Atask.AtsOp!A1497</f>
        <v>42465</v>
      </c>
      <c r="B1927" t="str">
        <f>Atask.AtsOp!E1497</f>
        <v>2515-0002</v>
      </c>
      <c r="C1927" t="str">
        <f>Atask.AtsOp!H1497</f>
        <v>Skaidrinamas obuolių vynas</v>
      </c>
      <c r="D1927" t="str">
        <f>Atask.AtsOp!N1497</f>
        <v>LTR</v>
      </c>
      <c r="E1927" t="str">
        <f>Atask.AtsOp!I1497</f>
        <v>Perkelti</v>
      </c>
      <c r="F1927">
        <f>Atask.AtsOp!M1497</f>
        <v>-19930.89</v>
      </c>
      <c r="G1927">
        <f>VLOOKUP(B1927,Prekės!$A$2:$E$3000,3,FALSE)</f>
        <v>230</v>
      </c>
      <c r="H1927">
        <f>VLOOKUP(B1927,Prekės!$A$2:$E$3000,4,FALSE)</f>
        <v>0</v>
      </c>
      <c r="I1927">
        <f>VLOOKUP(B1927,Prekės!$A$2:$E$3000,5,FALSE)</f>
        <v>0</v>
      </c>
      <c r="J1927">
        <f t="shared" si="61"/>
        <v>0</v>
      </c>
      <c r="K1927">
        <f t="shared" si="62"/>
        <v>-19930.89</v>
      </c>
    </row>
    <row r="1928" spans="1:11">
      <c r="A1928" s="1">
        <f>Atask.AtsOp!A1498</f>
        <v>42465</v>
      </c>
      <c r="B1928" t="str">
        <f>Atask.AtsOp!E1498</f>
        <v>2515-0002</v>
      </c>
      <c r="C1928" t="str">
        <f>Atask.AtsOp!H1498</f>
        <v>Skaidrinamas obuolių vynas</v>
      </c>
      <c r="D1928" t="str">
        <f>Atask.AtsOp!N1498</f>
        <v>LTR</v>
      </c>
      <c r="E1928" t="str">
        <f>Atask.AtsOp!I1498</f>
        <v>Perkelti</v>
      </c>
      <c r="F1928">
        <f>Atask.AtsOp!M1498</f>
        <v>19930.89</v>
      </c>
      <c r="G1928">
        <f>VLOOKUP(B1928,Prekės!$A$2:$E$3000,3,FALSE)</f>
        <v>230</v>
      </c>
      <c r="H1928">
        <f>VLOOKUP(B1928,Prekės!$A$2:$E$3000,4,FALSE)</f>
        <v>0</v>
      </c>
      <c r="I1928">
        <f>VLOOKUP(B1928,Prekės!$A$2:$E$3000,5,FALSE)</f>
        <v>0</v>
      </c>
      <c r="J1928">
        <f t="shared" si="61"/>
        <v>0</v>
      </c>
      <c r="K1928">
        <f t="shared" si="62"/>
        <v>19930.89</v>
      </c>
    </row>
    <row r="1929" spans="1:11">
      <c r="A1929" s="1">
        <f>Atask.AtsOp!A1499</f>
        <v>42465</v>
      </c>
      <c r="B1929" t="str">
        <f>Atask.AtsOp!E1499</f>
        <v>2515-0002</v>
      </c>
      <c r="C1929" t="str">
        <f>Atask.AtsOp!H1499</f>
        <v>Skaidrinamas obuolių vynas</v>
      </c>
      <c r="D1929" t="str">
        <f>Atask.AtsOp!N1499</f>
        <v>LTR</v>
      </c>
      <c r="E1929" t="str">
        <f>Atask.AtsOp!I1499</f>
        <v>Perkelti</v>
      </c>
      <c r="F1929">
        <f>Atask.AtsOp!M1499</f>
        <v>-19930.89</v>
      </c>
      <c r="G1929">
        <f>VLOOKUP(B1929,Prekės!$A$2:$E$3000,3,FALSE)</f>
        <v>230</v>
      </c>
      <c r="H1929">
        <f>VLOOKUP(B1929,Prekės!$A$2:$E$3000,4,FALSE)</f>
        <v>0</v>
      </c>
      <c r="I1929">
        <f>VLOOKUP(B1929,Prekės!$A$2:$E$3000,5,FALSE)</f>
        <v>0</v>
      </c>
      <c r="J1929">
        <f t="shared" si="61"/>
        <v>0</v>
      </c>
      <c r="K1929">
        <f t="shared" si="62"/>
        <v>-19930.89</v>
      </c>
    </row>
    <row r="1930" spans="1:11">
      <c r="A1930" s="1">
        <f>Atask.AtsOp!A1500</f>
        <v>42465</v>
      </c>
      <c r="B1930" t="str">
        <f>Atask.AtsOp!E1500</f>
        <v>2515-0002</v>
      </c>
      <c r="C1930" t="str">
        <f>Atask.AtsOp!H1500</f>
        <v>Skaidrinamas obuolių vynas</v>
      </c>
      <c r="D1930" t="str">
        <f>Atask.AtsOp!N1500</f>
        <v>LTR</v>
      </c>
      <c r="E1930" t="str">
        <f>Atask.AtsOp!I1500</f>
        <v>Perkelti</v>
      </c>
      <c r="F1930">
        <f>Atask.AtsOp!M1500</f>
        <v>19930.89</v>
      </c>
      <c r="G1930">
        <f>VLOOKUP(B1930,Prekės!$A$2:$E$3000,3,FALSE)</f>
        <v>230</v>
      </c>
      <c r="H1930">
        <f>VLOOKUP(B1930,Prekės!$A$2:$E$3000,4,FALSE)</f>
        <v>0</v>
      </c>
      <c r="I1930">
        <f>VLOOKUP(B1930,Prekės!$A$2:$E$3000,5,FALSE)</f>
        <v>0</v>
      </c>
      <c r="J1930">
        <f t="shared" si="61"/>
        <v>0</v>
      </c>
      <c r="K1930">
        <f t="shared" si="62"/>
        <v>19930.89</v>
      </c>
    </row>
    <row r="1931" spans="1:11">
      <c r="A1931" s="1">
        <f>Atask.AtsOp!A1501</f>
        <v>42465</v>
      </c>
      <c r="B1931" t="str">
        <f>Atask.AtsOp!E1501</f>
        <v>2515-0002</v>
      </c>
      <c r="C1931" t="str">
        <f>Atask.AtsOp!H1501</f>
        <v>Skaidrinamas obuolių vynas</v>
      </c>
      <c r="D1931" t="str">
        <f>Atask.AtsOp!N1501</f>
        <v>LTR</v>
      </c>
      <c r="E1931" t="str">
        <f>Atask.AtsOp!I1501</f>
        <v>Perkelti</v>
      </c>
      <c r="F1931">
        <f>Atask.AtsOp!M1501</f>
        <v>-645.76</v>
      </c>
      <c r="G1931">
        <f>VLOOKUP(B1931,Prekės!$A$2:$E$3000,3,FALSE)</f>
        <v>230</v>
      </c>
      <c r="H1931">
        <f>VLOOKUP(B1931,Prekės!$A$2:$E$3000,4,FALSE)</f>
        <v>0</v>
      </c>
      <c r="I1931">
        <f>VLOOKUP(B1931,Prekės!$A$2:$E$3000,5,FALSE)</f>
        <v>0</v>
      </c>
      <c r="J1931">
        <f t="shared" si="61"/>
        <v>0</v>
      </c>
      <c r="K1931">
        <f t="shared" si="62"/>
        <v>-645.76</v>
      </c>
    </row>
    <row r="1932" spans="1:11">
      <c r="A1932" s="1">
        <f>Atask.AtsOp!A1502</f>
        <v>42465</v>
      </c>
      <c r="B1932" t="str">
        <f>Atask.AtsOp!E1502</f>
        <v>2515-0002</v>
      </c>
      <c r="C1932" t="str">
        <f>Atask.AtsOp!H1502</f>
        <v>Skaidrinamas obuolių vynas</v>
      </c>
      <c r="D1932" t="str">
        <f>Atask.AtsOp!N1502</f>
        <v>LTR</v>
      </c>
      <c r="E1932" t="str">
        <f>Atask.AtsOp!I1502</f>
        <v>Perkelti</v>
      </c>
      <c r="F1932">
        <f>Atask.AtsOp!M1502</f>
        <v>-645.76</v>
      </c>
      <c r="G1932">
        <f>VLOOKUP(B1932,Prekės!$A$2:$E$3000,3,FALSE)</f>
        <v>230</v>
      </c>
      <c r="H1932">
        <f>VLOOKUP(B1932,Prekės!$A$2:$E$3000,4,FALSE)</f>
        <v>0</v>
      </c>
      <c r="I1932">
        <f>VLOOKUP(B1932,Prekės!$A$2:$E$3000,5,FALSE)</f>
        <v>0</v>
      </c>
      <c r="J1932">
        <f t="shared" si="61"/>
        <v>0</v>
      </c>
      <c r="K1932">
        <f t="shared" si="62"/>
        <v>-645.76</v>
      </c>
    </row>
    <row r="1933" spans="1:11">
      <c r="A1933" s="1">
        <f>Atask.AtsOp!A1503</f>
        <v>42475</v>
      </c>
      <c r="B1933" t="str">
        <f>Atask.AtsOp!E1503</f>
        <v>2515-0002</v>
      </c>
      <c r="C1933" t="str">
        <f>Atask.AtsOp!H1503</f>
        <v>Skaidrinamas obuolių vynas</v>
      </c>
      <c r="D1933" t="str">
        <f>Atask.AtsOp!N1503</f>
        <v>LTR</v>
      </c>
      <c r="E1933" t="str">
        <f>Atask.AtsOp!I1503</f>
        <v>Perkelti</v>
      </c>
      <c r="F1933">
        <f>Atask.AtsOp!M1503</f>
        <v>-651</v>
      </c>
      <c r="G1933">
        <f>VLOOKUP(B1933,Prekės!$A$2:$E$3000,3,FALSE)</f>
        <v>230</v>
      </c>
      <c r="H1933">
        <f>VLOOKUP(B1933,Prekės!$A$2:$E$3000,4,FALSE)</f>
        <v>0</v>
      </c>
      <c r="I1933">
        <f>VLOOKUP(B1933,Prekės!$A$2:$E$3000,5,FALSE)</f>
        <v>0</v>
      </c>
      <c r="J1933">
        <f t="shared" si="61"/>
        <v>0</v>
      </c>
      <c r="K1933">
        <f t="shared" si="62"/>
        <v>-651</v>
      </c>
    </row>
    <row r="1934" spans="1:11">
      <c r="A1934" s="1">
        <f>Atask.AtsOp!A1504</f>
        <v>42465</v>
      </c>
      <c r="B1934" t="str">
        <f>Atask.AtsOp!E1504</f>
        <v>2515-0002</v>
      </c>
      <c r="C1934" t="str">
        <f>Atask.AtsOp!H1504</f>
        <v>Skaidrinamas obuolių vynas</v>
      </c>
      <c r="D1934" t="str">
        <f>Atask.AtsOp!N1504</f>
        <v>LTR</v>
      </c>
      <c r="E1934" t="str">
        <f>Atask.AtsOp!I1504</f>
        <v>Perkelti</v>
      </c>
      <c r="F1934">
        <f>Atask.AtsOp!M1504</f>
        <v>-645.76</v>
      </c>
      <c r="G1934">
        <f>VLOOKUP(B1934,Prekės!$A$2:$E$3000,3,FALSE)</f>
        <v>230</v>
      </c>
      <c r="H1934">
        <f>VLOOKUP(B1934,Prekės!$A$2:$E$3000,4,FALSE)</f>
        <v>0</v>
      </c>
      <c r="I1934">
        <f>VLOOKUP(B1934,Prekės!$A$2:$E$3000,5,FALSE)</f>
        <v>0</v>
      </c>
      <c r="J1934">
        <f t="shared" si="61"/>
        <v>0</v>
      </c>
      <c r="K1934">
        <f t="shared" si="62"/>
        <v>-645.76</v>
      </c>
    </row>
    <row r="1935" spans="1:11">
      <c r="A1935" s="1">
        <f>Atask.AtsOp!A1505</f>
        <v>42465</v>
      </c>
      <c r="B1935" t="str">
        <f>Atask.AtsOp!E1505</f>
        <v>2515-0002</v>
      </c>
      <c r="C1935" t="str">
        <f>Atask.AtsOp!H1505</f>
        <v>Skaidrinamas obuolių vynas</v>
      </c>
      <c r="D1935" t="str">
        <f>Atask.AtsOp!N1505</f>
        <v>LTR</v>
      </c>
      <c r="E1935" t="str">
        <f>Atask.AtsOp!I1505</f>
        <v>Perkelti</v>
      </c>
      <c r="F1935">
        <f>Atask.AtsOp!M1505</f>
        <v>645.76</v>
      </c>
      <c r="G1935">
        <f>VLOOKUP(B1935,Prekės!$A$2:$E$3000,3,FALSE)</f>
        <v>230</v>
      </c>
      <c r="H1935">
        <f>VLOOKUP(B1935,Prekės!$A$2:$E$3000,4,FALSE)</f>
        <v>0</v>
      </c>
      <c r="I1935">
        <f>VLOOKUP(B1935,Prekės!$A$2:$E$3000,5,FALSE)</f>
        <v>0</v>
      </c>
      <c r="J1935">
        <f t="shared" si="61"/>
        <v>0</v>
      </c>
      <c r="K1935">
        <f t="shared" si="62"/>
        <v>645.76</v>
      </c>
    </row>
    <row r="1936" spans="1:11">
      <c r="A1936" s="1">
        <f>Atask.AtsOp!A1506</f>
        <v>42471</v>
      </c>
      <c r="B1936" t="str">
        <f>Atask.AtsOp!E1506</f>
        <v>2515-0002</v>
      </c>
      <c r="C1936" t="str">
        <f>Atask.AtsOp!H1506</f>
        <v>Skaidrinamas obuolių vynas</v>
      </c>
      <c r="D1936" t="str">
        <f>Atask.AtsOp!N1506</f>
        <v>LTR</v>
      </c>
      <c r="E1936" t="str">
        <f>Atask.AtsOp!I1506</f>
        <v>Perkelti</v>
      </c>
      <c r="F1936">
        <f>Atask.AtsOp!M1506</f>
        <v>-20092.71</v>
      </c>
      <c r="G1936">
        <f>VLOOKUP(B1936,Prekės!$A$2:$E$3000,3,FALSE)</f>
        <v>230</v>
      </c>
      <c r="H1936">
        <f>VLOOKUP(B1936,Prekės!$A$2:$E$3000,4,FALSE)</f>
        <v>0</v>
      </c>
      <c r="I1936">
        <f>VLOOKUP(B1936,Prekės!$A$2:$E$3000,5,FALSE)</f>
        <v>0</v>
      </c>
      <c r="J1936">
        <f t="shared" si="61"/>
        <v>0</v>
      </c>
      <c r="K1936">
        <f t="shared" si="62"/>
        <v>-20092.71</v>
      </c>
    </row>
    <row r="1937" spans="1:11">
      <c r="A1937" s="1">
        <f>Atask.AtsOp!A1507</f>
        <v>42489</v>
      </c>
      <c r="B1937" t="str">
        <f>Atask.AtsOp!E1507</f>
        <v>2515-0002</v>
      </c>
      <c r="C1937" t="str">
        <f>Atask.AtsOp!H1507</f>
        <v>Skaidrinamas obuolių vynas</v>
      </c>
      <c r="D1937" t="str">
        <f>Atask.AtsOp!N1507</f>
        <v>LTR</v>
      </c>
      <c r="E1937" t="str">
        <f>Atask.AtsOp!I1507</f>
        <v>Pardavimo užsakymas</v>
      </c>
      <c r="F1937">
        <f>Atask.AtsOp!M1507</f>
        <v>-651</v>
      </c>
      <c r="G1937">
        <f>VLOOKUP(B1937,Prekės!$A$2:$E$3000,3,FALSE)</f>
        <v>230</v>
      </c>
      <c r="H1937">
        <f>VLOOKUP(B1937,Prekės!$A$2:$E$3000,4,FALSE)</f>
        <v>0</v>
      </c>
      <c r="I1937">
        <f>VLOOKUP(B1937,Prekės!$A$2:$E$3000,5,FALSE)</f>
        <v>0</v>
      </c>
      <c r="J1937">
        <f t="shared" si="61"/>
        <v>0</v>
      </c>
      <c r="K1937">
        <f t="shared" si="62"/>
        <v>-651</v>
      </c>
    </row>
    <row r="1938" spans="1:11">
      <c r="A1938" s="1">
        <f>Atask.AtsOp!A1508</f>
        <v>42489</v>
      </c>
      <c r="B1938" t="str">
        <f>Atask.AtsOp!E1508</f>
        <v>2515-0002</v>
      </c>
      <c r="C1938" t="str">
        <f>Atask.AtsOp!H1508</f>
        <v>Skaidrinamas obuolių vynas</v>
      </c>
      <c r="D1938" t="str">
        <f>Atask.AtsOp!N1508</f>
        <v>LTR</v>
      </c>
      <c r="E1938" t="str">
        <f>Atask.AtsOp!I1508</f>
        <v>Pardavimo užsakymas</v>
      </c>
      <c r="F1938">
        <f>Atask.AtsOp!M1508</f>
        <v>-645.76</v>
      </c>
      <c r="G1938">
        <f>VLOOKUP(B1938,Prekės!$A$2:$E$3000,3,FALSE)</f>
        <v>230</v>
      </c>
      <c r="H1938">
        <f>VLOOKUP(B1938,Prekės!$A$2:$E$3000,4,FALSE)</f>
        <v>0</v>
      </c>
      <c r="I1938">
        <f>VLOOKUP(B1938,Prekės!$A$2:$E$3000,5,FALSE)</f>
        <v>0</v>
      </c>
      <c r="J1938">
        <f t="shared" si="61"/>
        <v>0</v>
      </c>
      <c r="K1938">
        <f t="shared" si="62"/>
        <v>-645.76</v>
      </c>
    </row>
    <row r="1939" spans="1:11">
      <c r="A1939" s="1">
        <f>Atask.AtsOp!A1509</f>
        <v>42489</v>
      </c>
      <c r="B1939" t="str">
        <f>Atask.AtsOp!E1509</f>
        <v>2515-0002</v>
      </c>
      <c r="C1939" t="str">
        <f>Atask.AtsOp!H1509</f>
        <v>Skaidrinamas obuolių vynas</v>
      </c>
      <c r="D1939" t="str">
        <f>Atask.AtsOp!N1509</f>
        <v>LTR</v>
      </c>
      <c r="E1939" t="str">
        <f>Atask.AtsOp!I1509</f>
        <v>Pardavimo užsakymas</v>
      </c>
      <c r="F1939">
        <f>Atask.AtsOp!M1509</f>
        <v>-645.76</v>
      </c>
      <c r="G1939">
        <f>VLOOKUP(B1939,Prekės!$A$2:$E$3000,3,FALSE)</f>
        <v>230</v>
      </c>
      <c r="H1939">
        <f>VLOOKUP(B1939,Prekės!$A$2:$E$3000,4,FALSE)</f>
        <v>0</v>
      </c>
      <c r="I1939">
        <f>VLOOKUP(B1939,Prekės!$A$2:$E$3000,5,FALSE)</f>
        <v>0</v>
      </c>
      <c r="J1939">
        <f t="shared" si="61"/>
        <v>0</v>
      </c>
      <c r="K1939">
        <f t="shared" si="62"/>
        <v>-645.76</v>
      </c>
    </row>
    <row r="1940" spans="1:11">
      <c r="A1940" s="1">
        <f>Atask.AtsOp!A1510</f>
        <v>42489</v>
      </c>
      <c r="B1940" t="str">
        <f>Atask.AtsOp!E1510</f>
        <v>2515-0002</v>
      </c>
      <c r="C1940" t="str">
        <f>Atask.AtsOp!H1510</f>
        <v>Skaidrinamas obuolių vynas</v>
      </c>
      <c r="D1940" t="str">
        <f>Atask.AtsOp!N1510</f>
        <v>LTR</v>
      </c>
      <c r="E1940" t="str">
        <f>Atask.AtsOp!I1510</f>
        <v>Pardavimo užsakymas</v>
      </c>
      <c r="F1940">
        <f>Atask.AtsOp!M1510</f>
        <v>-645.76</v>
      </c>
      <c r="G1940">
        <f>VLOOKUP(B1940,Prekės!$A$2:$E$3000,3,FALSE)</f>
        <v>230</v>
      </c>
      <c r="H1940">
        <f>VLOOKUP(B1940,Prekės!$A$2:$E$3000,4,FALSE)</f>
        <v>0</v>
      </c>
      <c r="I1940">
        <f>VLOOKUP(B1940,Prekės!$A$2:$E$3000,5,FALSE)</f>
        <v>0</v>
      </c>
      <c r="J1940">
        <f t="shared" si="61"/>
        <v>0</v>
      </c>
      <c r="K1940">
        <f t="shared" si="62"/>
        <v>-645.76</v>
      </c>
    </row>
    <row r="1941" spans="1:11">
      <c r="A1941" s="1">
        <f>Atask.AtsOp!A1511</f>
        <v>42489</v>
      </c>
      <c r="B1941" t="str">
        <f>Atask.AtsOp!E1511</f>
        <v>2515-0002</v>
      </c>
      <c r="C1941" t="str">
        <f>Atask.AtsOp!H1511</f>
        <v>Skaidrinamas obuolių vynas</v>
      </c>
      <c r="D1941" t="str">
        <f>Atask.AtsOp!N1511</f>
        <v>LTR</v>
      </c>
      <c r="E1941" t="str">
        <f>Atask.AtsOp!I1511</f>
        <v>Pardavimo užsakymas</v>
      </c>
      <c r="F1941">
        <f>Atask.AtsOp!M1511</f>
        <v>-645.76</v>
      </c>
      <c r="G1941">
        <f>VLOOKUP(B1941,Prekės!$A$2:$E$3000,3,FALSE)</f>
        <v>230</v>
      </c>
      <c r="H1941">
        <f>VLOOKUP(B1941,Prekės!$A$2:$E$3000,4,FALSE)</f>
        <v>0</v>
      </c>
      <c r="I1941">
        <f>VLOOKUP(B1941,Prekės!$A$2:$E$3000,5,FALSE)</f>
        <v>0</v>
      </c>
      <c r="J1941">
        <f t="shared" si="61"/>
        <v>0</v>
      </c>
      <c r="K1941">
        <f t="shared" si="62"/>
        <v>-645.76</v>
      </c>
    </row>
    <row r="1942" spans="1:11">
      <c r="A1942" s="1">
        <f>Atask.AtsOp!A1512</f>
        <v>42489</v>
      </c>
      <c r="B1942" t="str">
        <f>Atask.AtsOp!E1512</f>
        <v>2515-0002</v>
      </c>
      <c r="C1942" t="str">
        <f>Atask.AtsOp!H1512</f>
        <v>Skaidrinamas obuolių vynas</v>
      </c>
      <c r="D1942" t="str">
        <f>Atask.AtsOp!N1512</f>
        <v>LTR</v>
      </c>
      <c r="E1942" t="str">
        <f>Atask.AtsOp!I1512</f>
        <v>Pardavimo užsakymas</v>
      </c>
      <c r="F1942">
        <f>Atask.AtsOp!M1512</f>
        <v>-651</v>
      </c>
      <c r="G1942">
        <f>VLOOKUP(B1942,Prekės!$A$2:$E$3000,3,FALSE)</f>
        <v>230</v>
      </c>
      <c r="H1942">
        <f>VLOOKUP(B1942,Prekės!$A$2:$E$3000,4,FALSE)</f>
        <v>0</v>
      </c>
      <c r="I1942">
        <f>VLOOKUP(B1942,Prekės!$A$2:$E$3000,5,FALSE)</f>
        <v>0</v>
      </c>
      <c r="J1942">
        <f t="shared" si="61"/>
        <v>0</v>
      </c>
      <c r="K1942">
        <f t="shared" si="62"/>
        <v>-651</v>
      </c>
    </row>
    <row r="1943" spans="1:11">
      <c r="A1943" s="1">
        <f>Atask.AtsOp!A1513</f>
        <v>42489</v>
      </c>
      <c r="B1943" t="str">
        <f>Atask.AtsOp!E1513</f>
        <v>2515-0002</v>
      </c>
      <c r="C1943" t="str">
        <f>Atask.AtsOp!H1513</f>
        <v>Skaidrinamas obuolių vynas</v>
      </c>
      <c r="D1943" t="str">
        <f>Atask.AtsOp!N1513</f>
        <v>LTR</v>
      </c>
      <c r="E1943" t="str">
        <f>Atask.AtsOp!I1513</f>
        <v>Pardavimo užsakymas</v>
      </c>
      <c r="F1943">
        <f>Atask.AtsOp!M1513</f>
        <v>-651</v>
      </c>
      <c r="G1943">
        <f>VLOOKUP(B1943,Prekės!$A$2:$E$3000,3,FALSE)</f>
        <v>230</v>
      </c>
      <c r="H1943">
        <f>VLOOKUP(B1943,Prekės!$A$2:$E$3000,4,FALSE)</f>
        <v>0</v>
      </c>
      <c r="I1943">
        <f>VLOOKUP(B1943,Prekės!$A$2:$E$3000,5,FALSE)</f>
        <v>0</v>
      </c>
      <c r="J1943">
        <f t="shared" si="61"/>
        <v>0</v>
      </c>
      <c r="K1943">
        <f t="shared" si="62"/>
        <v>-651</v>
      </c>
    </row>
    <row r="1944" spans="1:11">
      <c r="A1944" s="1">
        <f>Atask.AtsOp!A1514</f>
        <v>42489</v>
      </c>
      <c r="B1944" t="str">
        <f>Atask.AtsOp!E1514</f>
        <v>2515-0002</v>
      </c>
      <c r="C1944" t="str">
        <f>Atask.AtsOp!H1514</f>
        <v>Skaidrinamas obuolių vynas</v>
      </c>
      <c r="D1944" t="str">
        <f>Atask.AtsOp!N1514</f>
        <v>LTR</v>
      </c>
      <c r="E1944" t="str">
        <f>Atask.AtsOp!I1514</f>
        <v>Pardavimo užsakymas</v>
      </c>
      <c r="F1944">
        <f>Atask.AtsOp!M1514</f>
        <v>-651</v>
      </c>
      <c r="G1944">
        <f>VLOOKUP(B1944,Prekės!$A$2:$E$3000,3,FALSE)</f>
        <v>230</v>
      </c>
      <c r="H1944">
        <f>VLOOKUP(B1944,Prekės!$A$2:$E$3000,4,FALSE)</f>
        <v>0</v>
      </c>
      <c r="I1944">
        <f>VLOOKUP(B1944,Prekės!$A$2:$E$3000,5,FALSE)</f>
        <v>0</v>
      </c>
      <c r="J1944">
        <f t="shared" si="61"/>
        <v>0</v>
      </c>
      <c r="K1944">
        <f t="shared" si="62"/>
        <v>-651</v>
      </c>
    </row>
    <row r="1945" spans="1:11">
      <c r="A1945" s="1">
        <f>Atask.AtsOp!A1515</f>
        <v>42489</v>
      </c>
      <c r="B1945" t="str">
        <f>Atask.AtsOp!E1515</f>
        <v>2515-0002</v>
      </c>
      <c r="C1945" t="str">
        <f>Atask.AtsOp!H1515</f>
        <v>Skaidrinamas obuolių vynas</v>
      </c>
      <c r="D1945" t="str">
        <f>Atask.AtsOp!N1515</f>
        <v>LTR</v>
      </c>
      <c r="E1945" t="str">
        <f>Atask.AtsOp!I1515</f>
        <v>Pardavimo užsakymas</v>
      </c>
      <c r="F1945">
        <f>Atask.AtsOp!M1515</f>
        <v>-651</v>
      </c>
      <c r="G1945">
        <f>VLOOKUP(B1945,Prekės!$A$2:$E$3000,3,FALSE)</f>
        <v>230</v>
      </c>
      <c r="H1945">
        <f>VLOOKUP(B1945,Prekės!$A$2:$E$3000,4,FALSE)</f>
        <v>0</v>
      </c>
      <c r="I1945">
        <f>VLOOKUP(B1945,Prekės!$A$2:$E$3000,5,FALSE)</f>
        <v>0</v>
      </c>
      <c r="J1945">
        <f t="shared" si="61"/>
        <v>0</v>
      </c>
      <c r="K1945">
        <f t="shared" si="62"/>
        <v>-651</v>
      </c>
    </row>
    <row r="1946" spans="1:11">
      <c r="A1946" s="1">
        <f>Atask.AtsOp!A1516</f>
        <v>42475</v>
      </c>
      <c r="B1946" t="str">
        <f>Atask.AtsOp!E1516</f>
        <v>2515-0002</v>
      </c>
      <c r="C1946" t="str">
        <f>Atask.AtsOp!H1516</f>
        <v>Skaidrinamas obuolių vynas</v>
      </c>
      <c r="D1946" t="str">
        <f>Atask.AtsOp!N1516</f>
        <v>LTR</v>
      </c>
      <c r="E1946" t="str">
        <f>Atask.AtsOp!I1516</f>
        <v>Perkelti</v>
      </c>
      <c r="F1946">
        <f>Atask.AtsOp!M1516</f>
        <v>651</v>
      </c>
      <c r="G1946">
        <f>VLOOKUP(B1946,Prekės!$A$2:$E$3000,3,FALSE)</f>
        <v>230</v>
      </c>
      <c r="H1946">
        <f>VLOOKUP(B1946,Prekės!$A$2:$E$3000,4,FALSE)</f>
        <v>0</v>
      </c>
      <c r="I1946">
        <f>VLOOKUP(B1946,Prekės!$A$2:$E$3000,5,FALSE)</f>
        <v>0</v>
      </c>
      <c r="J1946">
        <f t="shared" si="61"/>
        <v>0</v>
      </c>
      <c r="K1946">
        <f t="shared" si="62"/>
        <v>651</v>
      </c>
    </row>
    <row r="1947" spans="1:11">
      <c r="A1947" s="1">
        <f>Atask.AtsOp!A1517</f>
        <v>42475</v>
      </c>
      <c r="B1947" t="str">
        <f>Atask.AtsOp!E1517</f>
        <v>2515-0002</v>
      </c>
      <c r="C1947" t="str">
        <f>Atask.AtsOp!H1517</f>
        <v>Skaidrinamas obuolių vynas</v>
      </c>
      <c r="D1947" t="str">
        <f>Atask.AtsOp!N1517</f>
        <v>LTR</v>
      </c>
      <c r="E1947" t="str">
        <f>Atask.AtsOp!I1517</f>
        <v>Perkelti</v>
      </c>
      <c r="F1947">
        <f>Atask.AtsOp!M1517</f>
        <v>651</v>
      </c>
      <c r="G1947">
        <f>VLOOKUP(B1947,Prekės!$A$2:$E$3000,3,FALSE)</f>
        <v>230</v>
      </c>
      <c r="H1947">
        <f>VLOOKUP(B1947,Prekės!$A$2:$E$3000,4,FALSE)</f>
        <v>0</v>
      </c>
      <c r="I1947">
        <f>VLOOKUP(B1947,Prekės!$A$2:$E$3000,5,FALSE)</f>
        <v>0</v>
      </c>
      <c r="J1947">
        <f t="shared" si="61"/>
        <v>0</v>
      </c>
      <c r="K1947">
        <f t="shared" si="62"/>
        <v>651</v>
      </c>
    </row>
    <row r="1948" spans="1:11">
      <c r="A1948" s="1">
        <f>Atask.AtsOp!A1518</f>
        <v>42474</v>
      </c>
      <c r="B1948" t="str">
        <f>Atask.AtsOp!E1518</f>
        <v>2515-0002</v>
      </c>
      <c r="C1948" t="str">
        <f>Atask.AtsOp!H1518</f>
        <v>Skaidrinamas obuolių vynas</v>
      </c>
      <c r="D1948" t="str">
        <f>Atask.AtsOp!N1518</f>
        <v>LTR</v>
      </c>
      <c r="E1948" t="str">
        <f>Atask.AtsOp!I1518</f>
        <v>Perkelti</v>
      </c>
      <c r="F1948">
        <f>Atask.AtsOp!M1518</f>
        <v>651</v>
      </c>
      <c r="G1948">
        <f>VLOOKUP(B1948,Prekės!$A$2:$E$3000,3,FALSE)</f>
        <v>230</v>
      </c>
      <c r="H1948">
        <f>VLOOKUP(B1948,Prekės!$A$2:$E$3000,4,FALSE)</f>
        <v>0</v>
      </c>
      <c r="I1948">
        <f>VLOOKUP(B1948,Prekės!$A$2:$E$3000,5,FALSE)</f>
        <v>0</v>
      </c>
      <c r="J1948">
        <f t="shared" si="61"/>
        <v>0</v>
      </c>
      <c r="K1948">
        <f t="shared" si="62"/>
        <v>651</v>
      </c>
    </row>
    <row r="1949" spans="1:11">
      <c r="A1949" s="1">
        <f>Atask.AtsOp!A1519</f>
        <v>42475</v>
      </c>
      <c r="B1949" t="str">
        <f>Atask.AtsOp!E1519</f>
        <v>2515-0002</v>
      </c>
      <c r="C1949" t="str">
        <f>Atask.AtsOp!H1519</f>
        <v>Skaidrinamas obuolių vynas</v>
      </c>
      <c r="D1949" t="str">
        <f>Atask.AtsOp!N1519</f>
        <v>LTR</v>
      </c>
      <c r="E1949" t="str">
        <f>Atask.AtsOp!I1519</f>
        <v>Perkelti</v>
      </c>
      <c r="F1949">
        <f>Atask.AtsOp!M1519</f>
        <v>651</v>
      </c>
      <c r="G1949">
        <f>VLOOKUP(B1949,Prekės!$A$2:$E$3000,3,FALSE)</f>
        <v>230</v>
      </c>
      <c r="H1949">
        <f>VLOOKUP(B1949,Prekės!$A$2:$E$3000,4,FALSE)</f>
        <v>0</v>
      </c>
      <c r="I1949">
        <f>VLOOKUP(B1949,Prekės!$A$2:$E$3000,5,FALSE)</f>
        <v>0</v>
      </c>
      <c r="J1949">
        <f t="shared" si="61"/>
        <v>0</v>
      </c>
      <c r="K1949">
        <f t="shared" si="62"/>
        <v>651</v>
      </c>
    </row>
    <row r="1950" spans="1:11">
      <c r="A1950" s="1">
        <f>Atask.AtsOp!A1520</f>
        <v>42475</v>
      </c>
      <c r="B1950" t="str">
        <f>Atask.AtsOp!E1520</f>
        <v>2515-0002</v>
      </c>
      <c r="C1950" t="str">
        <f>Atask.AtsOp!H1520</f>
        <v>Skaidrinamas obuolių vynas</v>
      </c>
      <c r="D1950" t="str">
        <f>Atask.AtsOp!N1520</f>
        <v>LTR</v>
      </c>
      <c r="E1950" t="str">
        <f>Atask.AtsOp!I1520</f>
        <v>Perkelti</v>
      </c>
      <c r="F1950">
        <f>Atask.AtsOp!M1520</f>
        <v>651</v>
      </c>
      <c r="G1950">
        <f>VLOOKUP(B1950,Prekės!$A$2:$E$3000,3,FALSE)</f>
        <v>230</v>
      </c>
      <c r="H1950">
        <f>VLOOKUP(B1950,Prekės!$A$2:$E$3000,4,FALSE)</f>
        <v>0</v>
      </c>
      <c r="I1950">
        <f>VLOOKUP(B1950,Prekės!$A$2:$E$3000,5,FALSE)</f>
        <v>0</v>
      </c>
      <c r="J1950">
        <f t="shared" si="61"/>
        <v>0</v>
      </c>
      <c r="K1950">
        <f t="shared" si="62"/>
        <v>651</v>
      </c>
    </row>
    <row r="1951" spans="1:11">
      <c r="A1951" s="1">
        <f>Atask.AtsOp!A1521</f>
        <v>42465</v>
      </c>
      <c r="B1951" t="str">
        <f>Atask.AtsOp!E1521</f>
        <v>2515-0002</v>
      </c>
      <c r="C1951" t="str">
        <f>Atask.AtsOp!H1521</f>
        <v>Skaidrinamas obuolių vynas</v>
      </c>
      <c r="D1951" t="str">
        <f>Atask.AtsOp!N1521</f>
        <v>LTR</v>
      </c>
      <c r="E1951" t="str">
        <f>Atask.AtsOp!I1521</f>
        <v>Perkelti</v>
      </c>
      <c r="F1951">
        <f>Atask.AtsOp!M1521</f>
        <v>645.76</v>
      </c>
      <c r="G1951">
        <f>VLOOKUP(B1951,Prekės!$A$2:$E$3000,3,FALSE)</f>
        <v>230</v>
      </c>
      <c r="H1951">
        <f>VLOOKUP(B1951,Prekės!$A$2:$E$3000,4,FALSE)</f>
        <v>0</v>
      </c>
      <c r="I1951">
        <f>VLOOKUP(B1951,Prekės!$A$2:$E$3000,5,FALSE)</f>
        <v>0</v>
      </c>
      <c r="J1951">
        <f t="shared" si="61"/>
        <v>0</v>
      </c>
      <c r="K1951">
        <f t="shared" si="62"/>
        <v>645.76</v>
      </c>
    </row>
    <row r="1952" spans="1:11">
      <c r="A1952" s="1">
        <f>Atask.AtsOp!A1522</f>
        <v>42465</v>
      </c>
      <c r="B1952" t="str">
        <f>Atask.AtsOp!E1522</f>
        <v>2515-0002</v>
      </c>
      <c r="C1952" t="str">
        <f>Atask.AtsOp!H1522</f>
        <v>Skaidrinamas obuolių vynas</v>
      </c>
      <c r="D1952" t="str">
        <f>Atask.AtsOp!N1522</f>
        <v>LTR</v>
      </c>
      <c r="E1952" t="str">
        <f>Atask.AtsOp!I1522</f>
        <v>Perkelti</v>
      </c>
      <c r="F1952">
        <f>Atask.AtsOp!M1522</f>
        <v>645.76</v>
      </c>
      <c r="G1952">
        <f>VLOOKUP(B1952,Prekės!$A$2:$E$3000,3,FALSE)</f>
        <v>230</v>
      </c>
      <c r="H1952">
        <f>VLOOKUP(B1952,Prekės!$A$2:$E$3000,4,FALSE)</f>
        <v>0</v>
      </c>
      <c r="I1952">
        <f>VLOOKUP(B1952,Prekės!$A$2:$E$3000,5,FALSE)</f>
        <v>0</v>
      </c>
      <c r="J1952">
        <f t="shared" si="61"/>
        <v>0</v>
      </c>
      <c r="K1952">
        <f t="shared" si="62"/>
        <v>645.76</v>
      </c>
    </row>
    <row r="1953" spans="1:11">
      <c r="A1953" s="1">
        <f>Atask.AtsOp!A1523</f>
        <v>42464</v>
      </c>
      <c r="B1953" t="str">
        <f>Atask.AtsOp!E1523</f>
        <v>2515-0002</v>
      </c>
      <c r="C1953" t="str">
        <f>Atask.AtsOp!H1523</f>
        <v>Skaidrinamas obuolių vynas</v>
      </c>
      <c r="D1953" t="str">
        <f>Atask.AtsOp!N1523</f>
        <v>LTR</v>
      </c>
      <c r="E1953" t="str">
        <f>Atask.AtsOp!I1523</f>
        <v>Perkelti</v>
      </c>
      <c r="F1953">
        <f>Atask.AtsOp!M1523</f>
        <v>645.76</v>
      </c>
      <c r="G1953">
        <f>VLOOKUP(B1953,Prekės!$A$2:$E$3000,3,FALSE)</f>
        <v>230</v>
      </c>
      <c r="H1953">
        <f>VLOOKUP(B1953,Prekės!$A$2:$E$3000,4,FALSE)</f>
        <v>0</v>
      </c>
      <c r="I1953">
        <f>VLOOKUP(B1953,Prekės!$A$2:$E$3000,5,FALSE)</f>
        <v>0</v>
      </c>
      <c r="J1953">
        <f t="shared" si="61"/>
        <v>0</v>
      </c>
      <c r="K1953">
        <f t="shared" si="62"/>
        <v>645.76</v>
      </c>
    </row>
    <row r="1954" spans="1:11">
      <c r="A1954" s="1">
        <f>Atask.AtsOp!A1524</f>
        <v>42464</v>
      </c>
      <c r="B1954" t="str">
        <f>Atask.AtsOp!E1524</f>
        <v>2515-0002</v>
      </c>
      <c r="C1954" t="str">
        <f>Atask.AtsOp!H1524</f>
        <v>Skaidrinamas obuolių vynas</v>
      </c>
      <c r="D1954" t="str">
        <f>Atask.AtsOp!N1524</f>
        <v>LTR</v>
      </c>
      <c r="E1954" t="str">
        <f>Atask.AtsOp!I1524</f>
        <v>Perkelti</v>
      </c>
      <c r="F1954">
        <f>Atask.AtsOp!M1524</f>
        <v>645.76</v>
      </c>
      <c r="G1954">
        <f>VLOOKUP(B1954,Prekės!$A$2:$E$3000,3,FALSE)</f>
        <v>230</v>
      </c>
      <c r="H1954">
        <f>VLOOKUP(B1954,Prekės!$A$2:$E$3000,4,FALSE)</f>
        <v>0</v>
      </c>
      <c r="I1954">
        <f>VLOOKUP(B1954,Prekės!$A$2:$E$3000,5,FALSE)</f>
        <v>0</v>
      </c>
      <c r="J1954">
        <f t="shared" ref="J1954:J2017" si="63">IF(G1954=110,F1954*H1954*I1954,IF(G1954&lt;280,F1954*H1954,F1954*H1954*(I1954/100)))</f>
        <v>0</v>
      </c>
      <c r="K1954">
        <f t="shared" ref="K1954:K2017" si="64">IF(EXACT(D1954,"But."),J1954,F1954)</f>
        <v>645.76</v>
      </c>
    </row>
    <row r="1955" spans="1:11">
      <c r="A1955" s="1">
        <f>Atask.AtsOp!A1525</f>
        <v>42482</v>
      </c>
      <c r="B1955" t="str">
        <f>Atask.AtsOp!E1525</f>
        <v>2515-0003</v>
      </c>
      <c r="C1955" t="str">
        <f>Atask.AtsOp!H1525</f>
        <v>Skaidrinamas obuolių sidro pusg.9 (Bx)</v>
      </c>
      <c r="D1955" t="str">
        <f>Atask.AtsOp!N1525</f>
        <v>LTR</v>
      </c>
      <c r="E1955" t="str">
        <f>Atask.AtsOp!I1525</f>
        <v>Perkelti</v>
      </c>
      <c r="F1955">
        <f>Atask.AtsOp!M1525</f>
        <v>20919.650000000001</v>
      </c>
      <c r="G1955">
        <f>VLOOKUP(B1955,Prekės!$A$2:$E$3000,3,FALSE)</f>
        <v>230</v>
      </c>
      <c r="H1955">
        <f>VLOOKUP(B1955,Prekės!$A$2:$E$3000,4,FALSE)</f>
        <v>0</v>
      </c>
      <c r="I1955">
        <f>VLOOKUP(B1955,Prekės!$A$2:$E$3000,5,FALSE)</f>
        <v>0</v>
      </c>
      <c r="J1955">
        <f t="shared" si="63"/>
        <v>0</v>
      </c>
      <c r="K1955">
        <f t="shared" si="64"/>
        <v>20919.650000000001</v>
      </c>
    </row>
    <row r="1956" spans="1:11">
      <c r="A1956" s="1">
        <f>Atask.AtsOp!A1526</f>
        <v>42482</v>
      </c>
      <c r="B1956" t="str">
        <f>Atask.AtsOp!E1526</f>
        <v>2515-0003</v>
      </c>
      <c r="C1956" t="str">
        <f>Atask.AtsOp!H1526</f>
        <v>Skaidrinamas obuolių sidro pusg.9 (Bx)</v>
      </c>
      <c r="D1956" t="str">
        <f>Atask.AtsOp!N1526</f>
        <v>LTR</v>
      </c>
      <c r="E1956" t="str">
        <f>Atask.AtsOp!I1526</f>
        <v>Perkelti</v>
      </c>
      <c r="F1956">
        <f>Atask.AtsOp!M1526</f>
        <v>-677.8</v>
      </c>
      <c r="G1956">
        <f>VLOOKUP(B1956,Prekės!$A$2:$E$3000,3,FALSE)</f>
        <v>230</v>
      </c>
      <c r="H1956">
        <f>VLOOKUP(B1956,Prekės!$A$2:$E$3000,4,FALSE)</f>
        <v>0</v>
      </c>
      <c r="I1956">
        <f>VLOOKUP(B1956,Prekės!$A$2:$E$3000,5,FALSE)</f>
        <v>0</v>
      </c>
      <c r="J1956">
        <f t="shared" si="63"/>
        <v>0</v>
      </c>
      <c r="K1956">
        <f t="shared" si="64"/>
        <v>-677.8</v>
      </c>
    </row>
    <row r="1957" spans="1:11">
      <c r="A1957" s="1">
        <f>Atask.AtsOp!A1527</f>
        <v>42482</v>
      </c>
      <c r="B1957" t="str">
        <f>Atask.AtsOp!E1527</f>
        <v>2515-0003</v>
      </c>
      <c r="C1957" t="str">
        <f>Atask.AtsOp!H1527</f>
        <v>Skaidrinamas obuolių sidro pusg.9 (Bx)</v>
      </c>
      <c r="D1957" t="str">
        <f>Atask.AtsOp!N1527</f>
        <v>LTR</v>
      </c>
      <c r="E1957" t="str">
        <f>Atask.AtsOp!I1527</f>
        <v>Gamybos eilutė</v>
      </c>
      <c r="F1957">
        <f>Atask.AtsOp!M1527</f>
        <v>-20241.849999999999</v>
      </c>
      <c r="G1957">
        <f>VLOOKUP(B1957,Prekės!$A$2:$E$3000,3,FALSE)</f>
        <v>230</v>
      </c>
      <c r="H1957">
        <f>VLOOKUP(B1957,Prekės!$A$2:$E$3000,4,FALSE)</f>
        <v>0</v>
      </c>
      <c r="I1957">
        <f>VLOOKUP(B1957,Prekės!$A$2:$E$3000,5,FALSE)</f>
        <v>0</v>
      </c>
      <c r="J1957">
        <f t="shared" si="63"/>
        <v>0</v>
      </c>
      <c r="K1957">
        <f t="shared" si="64"/>
        <v>-20241.849999999999</v>
      </c>
    </row>
    <row r="1958" spans="1:11">
      <c r="A1958" s="1">
        <f>Atask.AtsOp!A1528</f>
        <v>42482</v>
      </c>
      <c r="B1958" t="str">
        <f>Atask.AtsOp!E1528</f>
        <v>2515-0003</v>
      </c>
      <c r="C1958" t="str">
        <f>Atask.AtsOp!H1528</f>
        <v>Skaidrinamas obuolių sidro pusg.9 (Bx)</v>
      </c>
      <c r="D1958" t="str">
        <f>Atask.AtsOp!N1528</f>
        <v>LTR</v>
      </c>
      <c r="E1958" t="str">
        <f>Atask.AtsOp!I1528</f>
        <v>Perkelti</v>
      </c>
      <c r="F1958">
        <f>Atask.AtsOp!M1528</f>
        <v>-20919.650000000001</v>
      </c>
      <c r="G1958">
        <f>VLOOKUP(B1958,Prekės!$A$2:$E$3000,3,FALSE)</f>
        <v>230</v>
      </c>
      <c r="H1958">
        <f>VLOOKUP(B1958,Prekės!$A$2:$E$3000,4,FALSE)</f>
        <v>0</v>
      </c>
      <c r="I1958">
        <f>VLOOKUP(B1958,Prekės!$A$2:$E$3000,5,FALSE)</f>
        <v>0</v>
      </c>
      <c r="J1958">
        <f t="shared" si="63"/>
        <v>0</v>
      </c>
      <c r="K1958">
        <f t="shared" si="64"/>
        <v>-20919.650000000001</v>
      </c>
    </row>
    <row r="1959" spans="1:11">
      <c r="A1959" s="1">
        <f>Atask.AtsOp!A1529</f>
        <v>42479</v>
      </c>
      <c r="B1959" t="str">
        <f>Atask.AtsOp!E1529</f>
        <v>2515-0003</v>
      </c>
      <c r="C1959" t="str">
        <f>Atask.AtsOp!H1529</f>
        <v>Skaidrinamas obuolių sidro pusg.9 (Bx)</v>
      </c>
      <c r="D1959" t="str">
        <f>Atask.AtsOp!N1529</f>
        <v>LTR</v>
      </c>
      <c r="E1959" t="str">
        <f>Atask.AtsOp!I1529</f>
        <v>Perkelti</v>
      </c>
      <c r="F1959">
        <f>Atask.AtsOp!M1529</f>
        <v>-20919.650000000001</v>
      </c>
      <c r="G1959">
        <f>VLOOKUP(B1959,Prekės!$A$2:$E$3000,3,FALSE)</f>
        <v>230</v>
      </c>
      <c r="H1959">
        <f>VLOOKUP(B1959,Prekės!$A$2:$E$3000,4,FALSE)</f>
        <v>0</v>
      </c>
      <c r="I1959">
        <f>VLOOKUP(B1959,Prekės!$A$2:$E$3000,5,FALSE)</f>
        <v>0</v>
      </c>
      <c r="J1959">
        <f t="shared" si="63"/>
        <v>0</v>
      </c>
      <c r="K1959">
        <f t="shared" si="64"/>
        <v>-20919.650000000001</v>
      </c>
    </row>
    <row r="1960" spans="1:11">
      <c r="A1960" s="1">
        <f>Atask.AtsOp!A1530</f>
        <v>42479</v>
      </c>
      <c r="B1960" t="str">
        <f>Atask.AtsOp!E1530</f>
        <v>2515-0003</v>
      </c>
      <c r="C1960" t="str">
        <f>Atask.AtsOp!H1530</f>
        <v>Skaidrinamas obuolių sidro pusg.9 (Bx)</v>
      </c>
      <c r="D1960" t="str">
        <f>Atask.AtsOp!N1530</f>
        <v>LTR</v>
      </c>
      <c r="E1960" t="str">
        <f>Atask.AtsOp!I1530</f>
        <v>Perkelti</v>
      </c>
      <c r="F1960">
        <f>Atask.AtsOp!M1530</f>
        <v>20919.650000000001</v>
      </c>
      <c r="G1960">
        <f>VLOOKUP(B1960,Prekės!$A$2:$E$3000,3,FALSE)</f>
        <v>230</v>
      </c>
      <c r="H1960">
        <f>VLOOKUP(B1960,Prekės!$A$2:$E$3000,4,FALSE)</f>
        <v>0</v>
      </c>
      <c r="I1960">
        <f>VLOOKUP(B1960,Prekės!$A$2:$E$3000,5,FALSE)</f>
        <v>0</v>
      </c>
      <c r="J1960">
        <f t="shared" si="63"/>
        <v>0</v>
      </c>
      <c r="K1960">
        <f t="shared" si="64"/>
        <v>20919.650000000001</v>
      </c>
    </row>
    <row r="1961" spans="1:11">
      <c r="A1961" s="1">
        <f>Atask.AtsOp!A1531</f>
        <v>42479</v>
      </c>
      <c r="B1961" t="str">
        <f>Atask.AtsOp!E1531</f>
        <v>2515-0003</v>
      </c>
      <c r="C1961" t="str">
        <f>Atask.AtsOp!H1531</f>
        <v>Skaidrinamas obuolių sidro pusg.9 (Bx)</v>
      </c>
      <c r="D1961" t="str">
        <f>Atask.AtsOp!N1531</f>
        <v>LTR</v>
      </c>
      <c r="E1961" t="str">
        <f>Atask.AtsOp!I1531</f>
        <v>Gamyba</v>
      </c>
      <c r="F1961">
        <f>Atask.AtsOp!M1531</f>
        <v>20919.650000000001</v>
      </c>
      <c r="G1961">
        <f>VLOOKUP(B1961,Prekės!$A$2:$E$3000,3,FALSE)</f>
        <v>230</v>
      </c>
      <c r="H1961">
        <f>VLOOKUP(B1961,Prekės!$A$2:$E$3000,4,FALSE)</f>
        <v>0</v>
      </c>
      <c r="I1961">
        <f>VLOOKUP(B1961,Prekės!$A$2:$E$3000,5,FALSE)</f>
        <v>0</v>
      </c>
      <c r="J1961">
        <f t="shared" si="63"/>
        <v>0</v>
      </c>
      <c r="K1961">
        <f t="shared" si="64"/>
        <v>20919.650000000001</v>
      </c>
    </row>
    <row r="1962" spans="1:11">
      <c r="A1962" s="1">
        <f>Atask.AtsOp!A1532</f>
        <v>42482</v>
      </c>
      <c r="B1962" t="str">
        <f>Atask.AtsOp!E1532</f>
        <v>2515-0003</v>
      </c>
      <c r="C1962" t="str">
        <f>Atask.AtsOp!H1532</f>
        <v>Skaidrinamas obuolių sidro pusg.9 (Bx)</v>
      </c>
      <c r="D1962" t="str">
        <f>Atask.AtsOp!N1532</f>
        <v>LTR</v>
      </c>
      <c r="E1962" t="str">
        <f>Atask.AtsOp!I1532</f>
        <v>Perkelti</v>
      </c>
      <c r="F1962">
        <f>Atask.AtsOp!M1532</f>
        <v>677.8</v>
      </c>
      <c r="G1962">
        <f>VLOOKUP(B1962,Prekės!$A$2:$E$3000,3,FALSE)</f>
        <v>230</v>
      </c>
      <c r="H1962">
        <f>VLOOKUP(B1962,Prekės!$A$2:$E$3000,4,FALSE)</f>
        <v>0</v>
      </c>
      <c r="I1962">
        <f>VLOOKUP(B1962,Prekės!$A$2:$E$3000,5,FALSE)</f>
        <v>0</v>
      </c>
      <c r="J1962">
        <f t="shared" si="63"/>
        <v>0</v>
      </c>
      <c r="K1962">
        <f t="shared" si="64"/>
        <v>677.8</v>
      </c>
    </row>
    <row r="1963" spans="1:11">
      <c r="A1963" s="1">
        <f>Atask.AtsOp!A1533</f>
        <v>42489</v>
      </c>
      <c r="B1963" t="str">
        <f>Atask.AtsOp!E1533</f>
        <v>2515-0003</v>
      </c>
      <c r="C1963" t="str">
        <f>Atask.AtsOp!H1533</f>
        <v>Skaidrinamas obuolių sidro pusg.9 (Bx)</v>
      </c>
      <c r="D1963" t="str">
        <f>Atask.AtsOp!N1533</f>
        <v>LTR</v>
      </c>
      <c r="E1963" t="str">
        <f>Atask.AtsOp!I1533</f>
        <v>Pardavimo užsakymas</v>
      </c>
      <c r="F1963">
        <f>Atask.AtsOp!M1533</f>
        <v>-677.8</v>
      </c>
      <c r="G1963">
        <f>VLOOKUP(B1963,Prekės!$A$2:$E$3000,3,FALSE)</f>
        <v>230</v>
      </c>
      <c r="H1963">
        <f>VLOOKUP(B1963,Prekės!$A$2:$E$3000,4,FALSE)</f>
        <v>0</v>
      </c>
      <c r="I1963">
        <f>VLOOKUP(B1963,Prekės!$A$2:$E$3000,5,FALSE)</f>
        <v>0</v>
      </c>
      <c r="J1963">
        <f t="shared" si="63"/>
        <v>0</v>
      </c>
      <c r="K1963">
        <f t="shared" si="64"/>
        <v>-677.8</v>
      </c>
    </row>
    <row r="1964" spans="1:11">
      <c r="A1964" s="1">
        <f>Atask.AtsOp!A1534</f>
        <v>42482</v>
      </c>
      <c r="B1964" t="str">
        <f>Atask.AtsOp!E1534</f>
        <v>2516-0001</v>
      </c>
      <c r="C1964" t="str">
        <f>Atask.AtsOp!H1534</f>
        <v>Skaidrinamas spirituotas obuolių pusgaminis</v>
      </c>
      <c r="D1964" t="str">
        <f>Atask.AtsOp!N1534</f>
        <v>LTR</v>
      </c>
      <c r="E1964" t="str">
        <f>Atask.AtsOp!I1534</f>
        <v>Perkelti</v>
      </c>
      <c r="F1964">
        <f>Atask.AtsOp!M1534</f>
        <v>-24101.64</v>
      </c>
      <c r="G1964">
        <f>VLOOKUP(B1964,Prekės!$A$2:$E$3000,3,FALSE)</f>
        <v>250</v>
      </c>
      <c r="H1964">
        <f>VLOOKUP(B1964,Prekės!$A$2:$E$3000,4,FALSE)</f>
        <v>0</v>
      </c>
      <c r="I1964">
        <f>VLOOKUP(B1964,Prekės!$A$2:$E$3000,5,FALSE)</f>
        <v>0</v>
      </c>
      <c r="J1964">
        <f t="shared" si="63"/>
        <v>0</v>
      </c>
      <c r="K1964">
        <f t="shared" si="64"/>
        <v>-24101.64</v>
      </c>
    </row>
    <row r="1965" spans="1:11">
      <c r="A1965" s="1">
        <f>Atask.AtsOp!A1535</f>
        <v>42482</v>
      </c>
      <c r="B1965" t="str">
        <f>Atask.AtsOp!E1535</f>
        <v>2516-0001</v>
      </c>
      <c r="C1965" t="str">
        <f>Atask.AtsOp!H1535</f>
        <v>Skaidrinamas spirituotas obuolių pusgaminis</v>
      </c>
      <c r="D1965" t="str">
        <f>Atask.AtsOp!N1535</f>
        <v>LTR</v>
      </c>
      <c r="E1965" t="str">
        <f>Atask.AtsOp!I1535</f>
        <v>Perkelti</v>
      </c>
      <c r="F1965">
        <f>Atask.AtsOp!M1535</f>
        <v>24101.64</v>
      </c>
      <c r="G1965">
        <f>VLOOKUP(B1965,Prekės!$A$2:$E$3000,3,FALSE)</f>
        <v>250</v>
      </c>
      <c r="H1965">
        <f>VLOOKUP(B1965,Prekės!$A$2:$E$3000,4,FALSE)</f>
        <v>0</v>
      </c>
      <c r="I1965">
        <f>VLOOKUP(B1965,Prekės!$A$2:$E$3000,5,FALSE)</f>
        <v>0</v>
      </c>
      <c r="J1965">
        <f t="shared" si="63"/>
        <v>0</v>
      </c>
      <c r="K1965">
        <f t="shared" si="64"/>
        <v>24101.64</v>
      </c>
    </row>
    <row r="1966" spans="1:11">
      <c r="A1966" s="1">
        <f>Atask.AtsOp!A1536</f>
        <v>42482</v>
      </c>
      <c r="B1966" t="str">
        <f>Atask.AtsOp!E1536</f>
        <v>2516-0001</v>
      </c>
      <c r="C1966" t="str">
        <f>Atask.AtsOp!H1536</f>
        <v>Skaidrinamas spirituotas obuolių pusgaminis</v>
      </c>
      <c r="D1966" t="str">
        <f>Atask.AtsOp!N1536</f>
        <v>LTR</v>
      </c>
      <c r="E1966" t="str">
        <f>Atask.AtsOp!I1536</f>
        <v>Perkelti</v>
      </c>
      <c r="F1966">
        <f>Atask.AtsOp!M1536</f>
        <v>-759.2</v>
      </c>
      <c r="G1966">
        <f>VLOOKUP(B1966,Prekės!$A$2:$E$3000,3,FALSE)</f>
        <v>250</v>
      </c>
      <c r="H1966">
        <f>VLOOKUP(B1966,Prekės!$A$2:$E$3000,4,FALSE)</f>
        <v>0</v>
      </c>
      <c r="I1966">
        <f>VLOOKUP(B1966,Prekės!$A$2:$E$3000,5,FALSE)</f>
        <v>0</v>
      </c>
      <c r="J1966">
        <f t="shared" si="63"/>
        <v>0</v>
      </c>
      <c r="K1966">
        <f t="shared" si="64"/>
        <v>-759.2</v>
      </c>
    </row>
    <row r="1967" spans="1:11">
      <c r="A1967" s="1">
        <f>Atask.AtsOp!A1537</f>
        <v>42485</v>
      </c>
      <c r="B1967" t="str">
        <f>Atask.AtsOp!E1537</f>
        <v>2516-0001</v>
      </c>
      <c r="C1967" t="str">
        <f>Atask.AtsOp!H1537</f>
        <v>Skaidrinamas spirituotas obuolių pusgaminis</v>
      </c>
      <c r="D1967" t="str">
        <f>Atask.AtsOp!N1537</f>
        <v>LTR</v>
      </c>
      <c r="E1967" t="str">
        <f>Atask.AtsOp!I1537</f>
        <v>Perkelti</v>
      </c>
      <c r="F1967">
        <f>Atask.AtsOp!M1537</f>
        <v>-24101.64</v>
      </c>
      <c r="G1967">
        <f>VLOOKUP(B1967,Prekės!$A$2:$E$3000,3,FALSE)</f>
        <v>250</v>
      </c>
      <c r="H1967">
        <f>VLOOKUP(B1967,Prekės!$A$2:$E$3000,4,FALSE)</f>
        <v>0</v>
      </c>
      <c r="I1967">
        <f>VLOOKUP(B1967,Prekės!$A$2:$E$3000,5,FALSE)</f>
        <v>0</v>
      </c>
      <c r="J1967">
        <f t="shared" si="63"/>
        <v>0</v>
      </c>
      <c r="K1967">
        <f t="shared" si="64"/>
        <v>-24101.64</v>
      </c>
    </row>
    <row r="1968" spans="1:11">
      <c r="A1968" s="1">
        <f>Atask.AtsOp!A1538</f>
        <v>42485</v>
      </c>
      <c r="B1968" t="str">
        <f>Atask.AtsOp!E1538</f>
        <v>2516-0001</v>
      </c>
      <c r="C1968" t="str">
        <f>Atask.AtsOp!H1538</f>
        <v>Skaidrinamas spirituotas obuolių pusgaminis</v>
      </c>
      <c r="D1968" t="str">
        <f>Atask.AtsOp!N1538</f>
        <v>LTR</v>
      </c>
      <c r="E1968" t="str">
        <f>Atask.AtsOp!I1538</f>
        <v>Perkelti</v>
      </c>
      <c r="F1968">
        <f>Atask.AtsOp!M1538</f>
        <v>24101.64</v>
      </c>
      <c r="G1968">
        <f>VLOOKUP(B1968,Prekės!$A$2:$E$3000,3,FALSE)</f>
        <v>250</v>
      </c>
      <c r="H1968">
        <f>VLOOKUP(B1968,Prekės!$A$2:$E$3000,4,FALSE)</f>
        <v>0</v>
      </c>
      <c r="I1968">
        <f>VLOOKUP(B1968,Prekės!$A$2:$E$3000,5,FALSE)</f>
        <v>0</v>
      </c>
      <c r="J1968">
        <f t="shared" si="63"/>
        <v>0</v>
      </c>
      <c r="K1968">
        <f t="shared" si="64"/>
        <v>24101.64</v>
      </c>
    </row>
    <row r="1969" spans="1:11">
      <c r="A1969" s="1">
        <f>Atask.AtsOp!A1539</f>
        <v>42485</v>
      </c>
      <c r="B1969" t="str">
        <f>Atask.AtsOp!E1539</f>
        <v>2516-0001</v>
      </c>
      <c r="C1969" t="str">
        <f>Atask.AtsOp!H1539</f>
        <v>Skaidrinamas spirituotas obuolių pusgaminis</v>
      </c>
      <c r="D1969" t="str">
        <f>Atask.AtsOp!N1539</f>
        <v>LTR</v>
      </c>
      <c r="E1969" t="str">
        <f>Atask.AtsOp!I1539</f>
        <v>Perkelti</v>
      </c>
      <c r="F1969">
        <f>Atask.AtsOp!M1539</f>
        <v>-759.2</v>
      </c>
      <c r="G1969">
        <f>VLOOKUP(B1969,Prekės!$A$2:$E$3000,3,FALSE)</f>
        <v>250</v>
      </c>
      <c r="H1969">
        <f>VLOOKUP(B1969,Prekės!$A$2:$E$3000,4,FALSE)</f>
        <v>0</v>
      </c>
      <c r="I1969">
        <f>VLOOKUP(B1969,Prekės!$A$2:$E$3000,5,FALSE)</f>
        <v>0</v>
      </c>
      <c r="J1969">
        <f t="shared" si="63"/>
        <v>0</v>
      </c>
      <c r="K1969">
        <f t="shared" si="64"/>
        <v>-759.2</v>
      </c>
    </row>
    <row r="1970" spans="1:11">
      <c r="A1970" s="1">
        <f>Atask.AtsOp!A1540</f>
        <v>42482</v>
      </c>
      <c r="B1970" t="str">
        <f>Atask.AtsOp!E1540</f>
        <v>2516-0001</v>
      </c>
      <c r="C1970" t="str">
        <f>Atask.AtsOp!H1540</f>
        <v>Skaidrinamas spirituotas obuolių pusgaminis</v>
      </c>
      <c r="D1970" t="str">
        <f>Atask.AtsOp!N1540</f>
        <v>LTR</v>
      </c>
      <c r="E1970" t="str">
        <f>Atask.AtsOp!I1540</f>
        <v>Gamybos eilutė</v>
      </c>
      <c r="F1970">
        <f>Atask.AtsOp!M1540</f>
        <v>-23342.44</v>
      </c>
      <c r="G1970">
        <f>VLOOKUP(B1970,Prekės!$A$2:$E$3000,3,FALSE)</f>
        <v>250</v>
      </c>
      <c r="H1970">
        <f>VLOOKUP(B1970,Prekės!$A$2:$E$3000,4,FALSE)</f>
        <v>0</v>
      </c>
      <c r="I1970">
        <f>VLOOKUP(B1970,Prekės!$A$2:$E$3000,5,FALSE)</f>
        <v>0</v>
      </c>
      <c r="J1970">
        <f t="shared" si="63"/>
        <v>0</v>
      </c>
      <c r="K1970">
        <f t="shared" si="64"/>
        <v>-23342.44</v>
      </c>
    </row>
    <row r="1971" spans="1:11">
      <c r="A1971" s="1">
        <f>Atask.AtsOp!A1541</f>
        <v>42482</v>
      </c>
      <c r="B1971" t="str">
        <f>Atask.AtsOp!E1541</f>
        <v>2516-0001</v>
      </c>
      <c r="C1971" t="str">
        <f>Atask.AtsOp!H1541</f>
        <v>Skaidrinamas spirituotas obuolių pusgaminis</v>
      </c>
      <c r="D1971" t="str">
        <f>Atask.AtsOp!N1541</f>
        <v>LTR</v>
      </c>
      <c r="E1971" t="str">
        <f>Atask.AtsOp!I1541</f>
        <v>Gamyba</v>
      </c>
      <c r="F1971">
        <f>Atask.AtsOp!M1541</f>
        <v>24101.64</v>
      </c>
      <c r="G1971">
        <f>VLOOKUP(B1971,Prekės!$A$2:$E$3000,3,FALSE)</f>
        <v>250</v>
      </c>
      <c r="H1971">
        <f>VLOOKUP(B1971,Prekės!$A$2:$E$3000,4,FALSE)</f>
        <v>0</v>
      </c>
      <c r="I1971">
        <f>VLOOKUP(B1971,Prekės!$A$2:$E$3000,5,FALSE)</f>
        <v>0</v>
      </c>
      <c r="J1971">
        <f t="shared" si="63"/>
        <v>0</v>
      </c>
      <c r="K1971">
        <f t="shared" si="64"/>
        <v>24101.64</v>
      </c>
    </row>
    <row r="1972" spans="1:11">
      <c r="A1972" s="1">
        <f>Atask.AtsOp!A1542</f>
        <v>42485</v>
      </c>
      <c r="B1972" t="str">
        <f>Atask.AtsOp!E1542</f>
        <v>2516-0001</v>
      </c>
      <c r="C1972" t="str">
        <f>Atask.AtsOp!H1542</f>
        <v>Skaidrinamas spirituotas obuolių pusgaminis</v>
      </c>
      <c r="D1972" t="str">
        <f>Atask.AtsOp!N1542</f>
        <v>LTR</v>
      </c>
      <c r="E1972" t="str">
        <f>Atask.AtsOp!I1542</f>
        <v>Gamybos eilutė</v>
      </c>
      <c r="F1972">
        <f>Atask.AtsOp!M1542</f>
        <v>-23342.44</v>
      </c>
      <c r="G1972">
        <f>VLOOKUP(B1972,Prekės!$A$2:$E$3000,3,FALSE)</f>
        <v>250</v>
      </c>
      <c r="H1972">
        <f>VLOOKUP(B1972,Prekės!$A$2:$E$3000,4,FALSE)</f>
        <v>0</v>
      </c>
      <c r="I1972">
        <f>VLOOKUP(B1972,Prekės!$A$2:$E$3000,5,FALSE)</f>
        <v>0</v>
      </c>
      <c r="J1972">
        <f t="shared" si="63"/>
        <v>0</v>
      </c>
      <c r="K1972">
        <f t="shared" si="64"/>
        <v>-23342.44</v>
      </c>
    </row>
    <row r="1973" spans="1:11">
      <c r="A1973" s="1">
        <f>Atask.AtsOp!A1543</f>
        <v>42481</v>
      </c>
      <c r="B1973" t="str">
        <f>Atask.AtsOp!E1543</f>
        <v>2516-0001</v>
      </c>
      <c r="C1973" t="str">
        <f>Atask.AtsOp!H1543</f>
        <v>Skaidrinamas spirituotas obuolių pusgaminis</v>
      </c>
      <c r="D1973" t="str">
        <f>Atask.AtsOp!N1543</f>
        <v>LTR</v>
      </c>
      <c r="E1973" t="str">
        <f>Atask.AtsOp!I1543</f>
        <v>Gamyba</v>
      </c>
      <c r="F1973">
        <f>Atask.AtsOp!M1543</f>
        <v>24101.64</v>
      </c>
      <c r="G1973">
        <f>VLOOKUP(B1973,Prekės!$A$2:$E$3000,3,FALSE)</f>
        <v>250</v>
      </c>
      <c r="H1973">
        <f>VLOOKUP(B1973,Prekės!$A$2:$E$3000,4,FALSE)</f>
        <v>0</v>
      </c>
      <c r="I1973">
        <f>VLOOKUP(B1973,Prekės!$A$2:$E$3000,5,FALSE)</f>
        <v>0</v>
      </c>
      <c r="J1973">
        <f t="shared" si="63"/>
        <v>0</v>
      </c>
      <c r="K1973">
        <f t="shared" si="64"/>
        <v>24101.64</v>
      </c>
    </row>
    <row r="1974" spans="1:11">
      <c r="A1974" s="1">
        <f>Atask.AtsOp!A1544</f>
        <v>42464</v>
      </c>
      <c r="B1974" t="str">
        <f>Atask.AtsOp!E1544</f>
        <v>2516-0001</v>
      </c>
      <c r="C1974" t="str">
        <f>Atask.AtsOp!H1544</f>
        <v>Skaidrinamas spirituotas obuolių pusgaminis</v>
      </c>
      <c r="D1974" t="str">
        <f>Atask.AtsOp!N1544</f>
        <v>LTR</v>
      </c>
      <c r="E1974" t="str">
        <f>Atask.AtsOp!I1544</f>
        <v>Perkelti</v>
      </c>
      <c r="F1974">
        <f>Atask.AtsOp!M1544</f>
        <v>-24100.2</v>
      </c>
      <c r="G1974">
        <f>VLOOKUP(B1974,Prekės!$A$2:$E$3000,3,FALSE)</f>
        <v>250</v>
      </c>
      <c r="H1974">
        <f>VLOOKUP(B1974,Prekės!$A$2:$E$3000,4,FALSE)</f>
        <v>0</v>
      </c>
      <c r="I1974">
        <f>VLOOKUP(B1974,Prekės!$A$2:$E$3000,5,FALSE)</f>
        <v>0</v>
      </c>
      <c r="J1974">
        <f t="shared" si="63"/>
        <v>0</v>
      </c>
      <c r="K1974">
        <f t="shared" si="64"/>
        <v>-24100.2</v>
      </c>
    </row>
    <row r="1975" spans="1:11">
      <c r="A1975" s="1">
        <f>Atask.AtsOp!A1545</f>
        <v>42464</v>
      </c>
      <c r="B1975" t="str">
        <f>Atask.AtsOp!E1545</f>
        <v>2516-0001</v>
      </c>
      <c r="C1975" t="str">
        <f>Atask.AtsOp!H1545</f>
        <v>Skaidrinamas spirituotas obuolių pusgaminis</v>
      </c>
      <c r="D1975" t="str">
        <f>Atask.AtsOp!N1545</f>
        <v>LTR</v>
      </c>
      <c r="E1975" t="str">
        <f>Atask.AtsOp!I1545</f>
        <v>Perkelti</v>
      </c>
      <c r="F1975">
        <f>Atask.AtsOp!M1545</f>
        <v>24100.2</v>
      </c>
      <c r="G1975">
        <f>VLOOKUP(B1975,Prekės!$A$2:$E$3000,3,FALSE)</f>
        <v>250</v>
      </c>
      <c r="H1975">
        <f>VLOOKUP(B1975,Prekės!$A$2:$E$3000,4,FALSE)</f>
        <v>0</v>
      </c>
      <c r="I1975">
        <f>VLOOKUP(B1975,Prekės!$A$2:$E$3000,5,FALSE)</f>
        <v>0</v>
      </c>
      <c r="J1975">
        <f t="shared" si="63"/>
        <v>0</v>
      </c>
      <c r="K1975">
        <f t="shared" si="64"/>
        <v>24100.2</v>
      </c>
    </row>
    <row r="1976" spans="1:11">
      <c r="A1976" s="1">
        <f>Atask.AtsOp!A1546</f>
        <v>42464</v>
      </c>
      <c r="B1976" t="str">
        <f>Atask.AtsOp!E1546</f>
        <v>2516-0001</v>
      </c>
      <c r="C1976" t="str">
        <f>Atask.AtsOp!H1546</f>
        <v>Skaidrinamas spirituotas obuolių pusgaminis</v>
      </c>
      <c r="D1976" t="str">
        <f>Atask.AtsOp!N1546</f>
        <v>LTR</v>
      </c>
      <c r="E1976" t="str">
        <f>Atask.AtsOp!I1546</f>
        <v>Perkelti</v>
      </c>
      <c r="F1976">
        <f>Atask.AtsOp!M1546</f>
        <v>-759.16</v>
      </c>
      <c r="G1976">
        <f>VLOOKUP(B1976,Prekės!$A$2:$E$3000,3,FALSE)</f>
        <v>250</v>
      </c>
      <c r="H1976">
        <f>VLOOKUP(B1976,Prekės!$A$2:$E$3000,4,FALSE)</f>
        <v>0</v>
      </c>
      <c r="I1976">
        <f>VLOOKUP(B1976,Prekės!$A$2:$E$3000,5,FALSE)</f>
        <v>0</v>
      </c>
      <c r="J1976">
        <f t="shared" si="63"/>
        <v>0</v>
      </c>
      <c r="K1976">
        <f t="shared" si="64"/>
        <v>-759.16</v>
      </c>
    </row>
    <row r="1977" spans="1:11">
      <c r="A1977" s="1">
        <f>Atask.AtsOp!A1547</f>
        <v>42461</v>
      </c>
      <c r="B1977" t="str">
        <f>Atask.AtsOp!E1547</f>
        <v>2516-0001</v>
      </c>
      <c r="C1977" t="str">
        <f>Atask.AtsOp!H1547</f>
        <v>Skaidrinamas spirituotas obuolių pusgaminis</v>
      </c>
      <c r="D1977" t="str">
        <f>Atask.AtsOp!N1547</f>
        <v>LTR</v>
      </c>
      <c r="E1977" t="str">
        <f>Atask.AtsOp!I1547</f>
        <v>Gamyba</v>
      </c>
      <c r="F1977">
        <f>Atask.AtsOp!M1547</f>
        <v>24100.2</v>
      </c>
      <c r="G1977">
        <f>VLOOKUP(B1977,Prekės!$A$2:$E$3000,3,FALSE)</f>
        <v>250</v>
      </c>
      <c r="H1977">
        <f>VLOOKUP(B1977,Prekės!$A$2:$E$3000,4,FALSE)</f>
        <v>0</v>
      </c>
      <c r="I1977">
        <f>VLOOKUP(B1977,Prekės!$A$2:$E$3000,5,FALSE)</f>
        <v>0</v>
      </c>
      <c r="J1977">
        <f t="shared" si="63"/>
        <v>0</v>
      </c>
      <c r="K1977">
        <f t="shared" si="64"/>
        <v>24100.2</v>
      </c>
    </row>
    <row r="1978" spans="1:11">
      <c r="A1978" s="1">
        <f>Atask.AtsOp!A1548</f>
        <v>42464</v>
      </c>
      <c r="B1978" t="str">
        <f>Atask.AtsOp!E1548</f>
        <v>2516-0001</v>
      </c>
      <c r="C1978" t="str">
        <f>Atask.AtsOp!H1548</f>
        <v>Skaidrinamas spirituotas obuolių pusgaminis</v>
      </c>
      <c r="D1978" t="str">
        <f>Atask.AtsOp!N1548</f>
        <v>LTR</v>
      </c>
      <c r="E1978" t="str">
        <f>Atask.AtsOp!I1548</f>
        <v>Gamybos eilutė</v>
      </c>
      <c r="F1978">
        <f>Atask.AtsOp!M1548</f>
        <v>-23341.040000000001</v>
      </c>
      <c r="G1978">
        <f>VLOOKUP(B1978,Prekės!$A$2:$E$3000,3,FALSE)</f>
        <v>250</v>
      </c>
      <c r="H1978">
        <f>VLOOKUP(B1978,Prekės!$A$2:$E$3000,4,FALSE)</f>
        <v>0</v>
      </c>
      <c r="I1978">
        <f>VLOOKUP(B1978,Prekės!$A$2:$E$3000,5,FALSE)</f>
        <v>0</v>
      </c>
      <c r="J1978">
        <f t="shared" si="63"/>
        <v>0</v>
      </c>
      <c r="K1978">
        <f t="shared" si="64"/>
        <v>-23341.040000000001</v>
      </c>
    </row>
    <row r="1979" spans="1:11">
      <c r="A1979" s="1">
        <f>Atask.AtsOp!A1549</f>
        <v>42485</v>
      </c>
      <c r="B1979" t="str">
        <f>Atask.AtsOp!E1549</f>
        <v>2516-0001</v>
      </c>
      <c r="C1979" t="str">
        <f>Atask.AtsOp!H1549</f>
        <v>Skaidrinamas spirituotas obuolių pusgaminis</v>
      </c>
      <c r="D1979" t="str">
        <f>Atask.AtsOp!N1549</f>
        <v>LTR</v>
      </c>
      <c r="E1979" t="str">
        <f>Atask.AtsOp!I1549</f>
        <v>Perkelti</v>
      </c>
      <c r="F1979">
        <f>Atask.AtsOp!M1549</f>
        <v>759.2</v>
      </c>
      <c r="G1979">
        <f>VLOOKUP(B1979,Prekės!$A$2:$E$3000,3,FALSE)</f>
        <v>250</v>
      </c>
      <c r="H1979">
        <f>VLOOKUP(B1979,Prekės!$A$2:$E$3000,4,FALSE)</f>
        <v>0</v>
      </c>
      <c r="I1979">
        <f>VLOOKUP(B1979,Prekės!$A$2:$E$3000,5,FALSE)</f>
        <v>0</v>
      </c>
      <c r="J1979">
        <f t="shared" si="63"/>
        <v>0</v>
      </c>
      <c r="K1979">
        <f t="shared" si="64"/>
        <v>759.2</v>
      </c>
    </row>
    <row r="1980" spans="1:11">
      <c r="A1980" s="1">
        <f>Atask.AtsOp!A1550</f>
        <v>42482</v>
      </c>
      <c r="B1980" t="str">
        <f>Atask.AtsOp!E1550</f>
        <v>2516-0001</v>
      </c>
      <c r="C1980" t="str">
        <f>Atask.AtsOp!H1550</f>
        <v>Skaidrinamas spirituotas obuolių pusgaminis</v>
      </c>
      <c r="D1980" t="str">
        <f>Atask.AtsOp!N1550</f>
        <v>LTR</v>
      </c>
      <c r="E1980" t="str">
        <f>Atask.AtsOp!I1550</f>
        <v>Perkelti</v>
      </c>
      <c r="F1980">
        <f>Atask.AtsOp!M1550</f>
        <v>759.2</v>
      </c>
      <c r="G1980">
        <f>VLOOKUP(B1980,Prekės!$A$2:$E$3000,3,FALSE)</f>
        <v>250</v>
      </c>
      <c r="H1980">
        <f>VLOOKUP(B1980,Prekės!$A$2:$E$3000,4,FALSE)</f>
        <v>0</v>
      </c>
      <c r="I1980">
        <f>VLOOKUP(B1980,Prekės!$A$2:$E$3000,5,FALSE)</f>
        <v>0</v>
      </c>
      <c r="J1980">
        <f t="shared" si="63"/>
        <v>0</v>
      </c>
      <c r="K1980">
        <f t="shared" si="64"/>
        <v>759.2</v>
      </c>
    </row>
    <row r="1981" spans="1:11">
      <c r="A1981" s="1">
        <f>Atask.AtsOp!A1551</f>
        <v>42489</v>
      </c>
      <c r="B1981" t="str">
        <f>Atask.AtsOp!E1551</f>
        <v>2516-0001</v>
      </c>
      <c r="C1981" t="str">
        <f>Atask.AtsOp!H1551</f>
        <v>Skaidrinamas spirituotas obuolių pusgaminis</v>
      </c>
      <c r="D1981" t="str">
        <f>Atask.AtsOp!N1551</f>
        <v>LTR</v>
      </c>
      <c r="E1981" t="str">
        <f>Atask.AtsOp!I1551</f>
        <v>Pardavimo užsakymas</v>
      </c>
      <c r="F1981">
        <f>Atask.AtsOp!M1551</f>
        <v>-759.2</v>
      </c>
      <c r="G1981">
        <f>VLOOKUP(B1981,Prekės!$A$2:$E$3000,3,FALSE)</f>
        <v>250</v>
      </c>
      <c r="H1981">
        <f>VLOOKUP(B1981,Prekės!$A$2:$E$3000,4,FALSE)</f>
        <v>0</v>
      </c>
      <c r="I1981">
        <f>VLOOKUP(B1981,Prekės!$A$2:$E$3000,5,FALSE)</f>
        <v>0</v>
      </c>
      <c r="J1981">
        <f t="shared" si="63"/>
        <v>0</v>
      </c>
      <c r="K1981">
        <f t="shared" si="64"/>
        <v>-759.2</v>
      </c>
    </row>
    <row r="1982" spans="1:11">
      <c r="A1982" s="1">
        <f>Atask.AtsOp!A1552</f>
        <v>42489</v>
      </c>
      <c r="B1982" t="str">
        <f>Atask.AtsOp!E1552</f>
        <v>2516-0001</v>
      </c>
      <c r="C1982" t="str">
        <f>Atask.AtsOp!H1552</f>
        <v>Skaidrinamas spirituotas obuolių pusgaminis</v>
      </c>
      <c r="D1982" t="str">
        <f>Atask.AtsOp!N1552</f>
        <v>LTR</v>
      </c>
      <c r="E1982" t="str">
        <f>Atask.AtsOp!I1552</f>
        <v>Pardavimo užsakymas</v>
      </c>
      <c r="F1982">
        <f>Atask.AtsOp!M1552</f>
        <v>-759.16</v>
      </c>
      <c r="G1982">
        <f>VLOOKUP(B1982,Prekės!$A$2:$E$3000,3,FALSE)</f>
        <v>250</v>
      </c>
      <c r="H1982">
        <f>VLOOKUP(B1982,Prekės!$A$2:$E$3000,4,FALSE)</f>
        <v>0</v>
      </c>
      <c r="I1982">
        <f>VLOOKUP(B1982,Prekės!$A$2:$E$3000,5,FALSE)</f>
        <v>0</v>
      </c>
      <c r="J1982">
        <f t="shared" si="63"/>
        <v>0</v>
      </c>
      <c r="K1982">
        <f t="shared" si="64"/>
        <v>-759.16</v>
      </c>
    </row>
    <row r="1983" spans="1:11">
      <c r="A1983" s="1">
        <f>Atask.AtsOp!A1553</f>
        <v>42489</v>
      </c>
      <c r="B1983" t="str">
        <f>Atask.AtsOp!E1553</f>
        <v>2516-0001</v>
      </c>
      <c r="C1983" t="str">
        <f>Atask.AtsOp!H1553</f>
        <v>Skaidrinamas spirituotas obuolių pusgaminis</v>
      </c>
      <c r="D1983" t="str">
        <f>Atask.AtsOp!N1553</f>
        <v>LTR</v>
      </c>
      <c r="E1983" t="str">
        <f>Atask.AtsOp!I1553</f>
        <v>Pardavimo užsakymas</v>
      </c>
      <c r="F1983">
        <f>Atask.AtsOp!M1553</f>
        <v>-759.2</v>
      </c>
      <c r="G1983">
        <f>VLOOKUP(B1983,Prekės!$A$2:$E$3000,3,FALSE)</f>
        <v>250</v>
      </c>
      <c r="H1983">
        <f>VLOOKUP(B1983,Prekės!$A$2:$E$3000,4,FALSE)</f>
        <v>0</v>
      </c>
      <c r="I1983">
        <f>VLOOKUP(B1983,Prekės!$A$2:$E$3000,5,FALSE)</f>
        <v>0</v>
      </c>
      <c r="J1983">
        <f t="shared" si="63"/>
        <v>0</v>
      </c>
      <c r="K1983">
        <f t="shared" si="64"/>
        <v>-759.2</v>
      </c>
    </row>
    <row r="1984" spans="1:11">
      <c r="A1984" s="1">
        <f>Atask.AtsOp!A1554</f>
        <v>42464</v>
      </c>
      <c r="B1984" t="str">
        <f>Atask.AtsOp!E1554</f>
        <v>2516-0001</v>
      </c>
      <c r="C1984" t="str">
        <f>Atask.AtsOp!H1554</f>
        <v>Skaidrinamas spirituotas obuolių pusgaminis</v>
      </c>
      <c r="D1984" t="str">
        <f>Atask.AtsOp!N1554</f>
        <v>LTR</v>
      </c>
      <c r="E1984" t="str">
        <f>Atask.AtsOp!I1554</f>
        <v>Perkelti</v>
      </c>
      <c r="F1984">
        <f>Atask.AtsOp!M1554</f>
        <v>759.16</v>
      </c>
      <c r="G1984">
        <f>VLOOKUP(B1984,Prekės!$A$2:$E$3000,3,FALSE)</f>
        <v>250</v>
      </c>
      <c r="H1984">
        <f>VLOOKUP(B1984,Prekės!$A$2:$E$3000,4,FALSE)</f>
        <v>0</v>
      </c>
      <c r="I1984">
        <f>VLOOKUP(B1984,Prekės!$A$2:$E$3000,5,FALSE)</f>
        <v>0</v>
      </c>
      <c r="J1984">
        <f t="shared" si="63"/>
        <v>0</v>
      </c>
      <c r="K1984">
        <f t="shared" si="64"/>
        <v>759.16</v>
      </c>
    </row>
    <row r="1985" spans="1:11">
      <c r="A1985" s="1">
        <f>Atask.AtsOp!A1555</f>
        <v>42487</v>
      </c>
      <c r="B1985" t="str">
        <f>Atask.AtsOp!E1555</f>
        <v>2520-0001</v>
      </c>
      <c r="C1985" t="str">
        <f>Atask.AtsOp!H1555</f>
        <v>PV pusgaminis (euro)</v>
      </c>
      <c r="D1985" t="str">
        <f>Atask.AtsOp!N1555</f>
        <v>LTR</v>
      </c>
      <c r="E1985" t="str">
        <f>Atask.AtsOp!I1555</f>
        <v>Perkelti</v>
      </c>
      <c r="F1985">
        <f>Atask.AtsOp!M1555</f>
        <v>-3.13</v>
      </c>
      <c r="G1985">
        <f>VLOOKUP(B1985,Prekės!$A$2:$E$3000,3,FALSE)</f>
        <v>235</v>
      </c>
      <c r="H1985">
        <f>VLOOKUP(B1985,Prekės!$A$2:$E$3000,4,FALSE)</f>
        <v>0</v>
      </c>
      <c r="I1985">
        <f>VLOOKUP(B1985,Prekės!$A$2:$E$3000,5,FALSE)</f>
        <v>0</v>
      </c>
      <c r="J1985">
        <f t="shared" si="63"/>
        <v>0</v>
      </c>
      <c r="K1985">
        <f t="shared" si="64"/>
        <v>-3.13</v>
      </c>
    </row>
    <row r="1986" spans="1:11">
      <c r="A1986" s="1">
        <f>Atask.AtsOp!A1556</f>
        <v>42487</v>
      </c>
      <c r="B1986" t="str">
        <f>Atask.AtsOp!E1556</f>
        <v>2520-0001</v>
      </c>
      <c r="C1986" t="str">
        <f>Atask.AtsOp!H1556</f>
        <v>PV pusgaminis (euro)</v>
      </c>
      <c r="D1986" t="str">
        <f>Atask.AtsOp!N1556</f>
        <v>LTR</v>
      </c>
      <c r="E1986" t="str">
        <f>Atask.AtsOp!I1556</f>
        <v>Perkelti</v>
      </c>
      <c r="F1986">
        <f>Atask.AtsOp!M1556</f>
        <v>-1202.5899999999999</v>
      </c>
      <c r="G1986">
        <f>VLOOKUP(B1986,Prekės!$A$2:$E$3000,3,FALSE)</f>
        <v>235</v>
      </c>
      <c r="H1986">
        <f>VLOOKUP(B1986,Prekės!$A$2:$E$3000,4,FALSE)</f>
        <v>0</v>
      </c>
      <c r="I1986">
        <f>VLOOKUP(B1986,Prekės!$A$2:$E$3000,5,FALSE)</f>
        <v>0</v>
      </c>
      <c r="J1986">
        <f t="shared" si="63"/>
        <v>0</v>
      </c>
      <c r="K1986">
        <f t="shared" si="64"/>
        <v>-1202.5899999999999</v>
      </c>
    </row>
    <row r="1987" spans="1:11">
      <c r="A1987" s="1">
        <f>Atask.AtsOp!A1557</f>
        <v>42487</v>
      </c>
      <c r="B1987" t="str">
        <f>Atask.AtsOp!E1557</f>
        <v>2520-0001</v>
      </c>
      <c r="C1987" t="str">
        <f>Atask.AtsOp!H1557</f>
        <v>PV pusgaminis (euro)</v>
      </c>
      <c r="D1987" t="str">
        <f>Atask.AtsOp!N1557</f>
        <v>LTR</v>
      </c>
      <c r="E1987" t="str">
        <f>Atask.AtsOp!I1557</f>
        <v>Perkelti</v>
      </c>
      <c r="F1987">
        <f>Atask.AtsOp!M1557</f>
        <v>1202.5899999999999</v>
      </c>
      <c r="G1987">
        <f>VLOOKUP(B1987,Prekės!$A$2:$E$3000,3,FALSE)</f>
        <v>235</v>
      </c>
      <c r="H1987">
        <f>VLOOKUP(B1987,Prekės!$A$2:$E$3000,4,FALSE)</f>
        <v>0</v>
      </c>
      <c r="I1987">
        <f>VLOOKUP(B1987,Prekės!$A$2:$E$3000,5,FALSE)</f>
        <v>0</v>
      </c>
      <c r="J1987">
        <f t="shared" si="63"/>
        <v>0</v>
      </c>
      <c r="K1987">
        <f t="shared" si="64"/>
        <v>1202.5899999999999</v>
      </c>
    </row>
    <row r="1988" spans="1:11">
      <c r="A1988" s="1">
        <f>Atask.AtsOp!A1558</f>
        <v>42487</v>
      </c>
      <c r="B1988" t="str">
        <f>Atask.AtsOp!E1558</f>
        <v>2520-0001</v>
      </c>
      <c r="C1988" t="str">
        <f>Atask.AtsOp!H1558</f>
        <v>PV pusgaminis (euro)</v>
      </c>
      <c r="D1988" t="str">
        <f>Atask.AtsOp!N1558</f>
        <v>LTR</v>
      </c>
      <c r="E1988" t="str">
        <f>Atask.AtsOp!I1558</f>
        <v>Perkelti</v>
      </c>
      <c r="F1988">
        <f>Atask.AtsOp!M1558</f>
        <v>-40.57</v>
      </c>
      <c r="G1988">
        <f>VLOOKUP(B1988,Prekės!$A$2:$E$3000,3,FALSE)</f>
        <v>235</v>
      </c>
      <c r="H1988">
        <f>VLOOKUP(B1988,Prekės!$A$2:$E$3000,4,FALSE)</f>
        <v>0</v>
      </c>
      <c r="I1988">
        <f>VLOOKUP(B1988,Prekės!$A$2:$E$3000,5,FALSE)</f>
        <v>0</v>
      </c>
      <c r="J1988">
        <f t="shared" si="63"/>
        <v>0</v>
      </c>
      <c r="K1988">
        <f t="shared" si="64"/>
        <v>-40.57</v>
      </c>
    </row>
    <row r="1989" spans="1:11">
      <c r="A1989" s="1">
        <f>Atask.AtsOp!A1559</f>
        <v>42487</v>
      </c>
      <c r="B1989" t="str">
        <f>Atask.AtsOp!E1559</f>
        <v>2520-0001</v>
      </c>
      <c r="C1989" t="str">
        <f>Atask.AtsOp!H1559</f>
        <v>PV pusgaminis (euro)</v>
      </c>
      <c r="D1989" t="str">
        <f>Atask.AtsOp!N1559</f>
        <v>LTR</v>
      </c>
      <c r="E1989" t="str">
        <f>Atask.AtsOp!I1559</f>
        <v>Perkelti</v>
      </c>
      <c r="F1989">
        <f>Atask.AtsOp!M1559</f>
        <v>-894.18</v>
      </c>
      <c r="G1989">
        <f>VLOOKUP(B1989,Prekės!$A$2:$E$3000,3,FALSE)</f>
        <v>235</v>
      </c>
      <c r="H1989">
        <f>VLOOKUP(B1989,Prekės!$A$2:$E$3000,4,FALSE)</f>
        <v>0</v>
      </c>
      <c r="I1989">
        <f>VLOOKUP(B1989,Prekės!$A$2:$E$3000,5,FALSE)</f>
        <v>0</v>
      </c>
      <c r="J1989">
        <f t="shared" si="63"/>
        <v>0</v>
      </c>
      <c r="K1989">
        <f t="shared" si="64"/>
        <v>-894.18</v>
      </c>
    </row>
    <row r="1990" spans="1:11">
      <c r="A1990" s="1">
        <f>Atask.AtsOp!A1560</f>
        <v>42487</v>
      </c>
      <c r="B1990" t="str">
        <f>Atask.AtsOp!E1560</f>
        <v>2520-0001</v>
      </c>
      <c r="C1990" t="str">
        <f>Atask.AtsOp!H1560</f>
        <v>PV pusgaminis (euro)</v>
      </c>
      <c r="D1990" t="str">
        <f>Atask.AtsOp!N1560</f>
        <v>LTR</v>
      </c>
      <c r="E1990" t="str">
        <f>Atask.AtsOp!I1560</f>
        <v>Perkelti</v>
      </c>
      <c r="F1990">
        <f>Atask.AtsOp!M1560</f>
        <v>894.18</v>
      </c>
      <c r="G1990">
        <f>VLOOKUP(B1990,Prekės!$A$2:$E$3000,3,FALSE)</f>
        <v>235</v>
      </c>
      <c r="H1990">
        <f>VLOOKUP(B1990,Prekės!$A$2:$E$3000,4,FALSE)</f>
        <v>0</v>
      </c>
      <c r="I1990">
        <f>VLOOKUP(B1990,Prekės!$A$2:$E$3000,5,FALSE)</f>
        <v>0</v>
      </c>
      <c r="J1990">
        <f t="shared" si="63"/>
        <v>0</v>
      </c>
      <c r="K1990">
        <f t="shared" si="64"/>
        <v>894.18</v>
      </c>
    </row>
    <row r="1991" spans="1:11">
      <c r="A1991" s="1">
        <f>Atask.AtsOp!A1561</f>
        <v>42486</v>
      </c>
      <c r="B1991" t="str">
        <f>Atask.AtsOp!E1561</f>
        <v>2520-0001</v>
      </c>
      <c r="C1991" t="str">
        <f>Atask.AtsOp!H1561</f>
        <v>PV pusgaminis (euro)</v>
      </c>
      <c r="D1991" t="str">
        <f>Atask.AtsOp!N1561</f>
        <v>LTR</v>
      </c>
      <c r="E1991" t="str">
        <f>Atask.AtsOp!I1561</f>
        <v>Perkelti</v>
      </c>
      <c r="F1991">
        <f>Atask.AtsOp!M1561</f>
        <v>-20174.95</v>
      </c>
      <c r="G1991">
        <f>VLOOKUP(B1991,Prekės!$A$2:$E$3000,3,FALSE)</f>
        <v>235</v>
      </c>
      <c r="H1991">
        <f>VLOOKUP(B1991,Prekės!$A$2:$E$3000,4,FALSE)</f>
        <v>0</v>
      </c>
      <c r="I1991">
        <f>VLOOKUP(B1991,Prekės!$A$2:$E$3000,5,FALSE)</f>
        <v>0</v>
      </c>
      <c r="J1991">
        <f t="shared" si="63"/>
        <v>0</v>
      </c>
      <c r="K1991">
        <f t="shared" si="64"/>
        <v>-20174.95</v>
      </c>
    </row>
    <row r="1992" spans="1:11">
      <c r="A1992" s="1">
        <f>Atask.AtsOp!A1562</f>
        <v>42486</v>
      </c>
      <c r="B1992" t="str">
        <f>Atask.AtsOp!E1562</f>
        <v>2520-0001</v>
      </c>
      <c r="C1992" t="str">
        <f>Atask.AtsOp!H1562</f>
        <v>PV pusgaminis (euro)</v>
      </c>
      <c r="D1992" t="str">
        <f>Atask.AtsOp!N1562</f>
        <v>LTR</v>
      </c>
      <c r="E1992" t="str">
        <f>Atask.AtsOp!I1562</f>
        <v>Perkelti</v>
      </c>
      <c r="F1992">
        <f>Atask.AtsOp!M1562</f>
        <v>20174.95</v>
      </c>
      <c r="G1992">
        <f>VLOOKUP(B1992,Prekės!$A$2:$E$3000,3,FALSE)</f>
        <v>235</v>
      </c>
      <c r="H1992">
        <f>VLOOKUP(B1992,Prekės!$A$2:$E$3000,4,FALSE)</f>
        <v>0</v>
      </c>
      <c r="I1992">
        <f>VLOOKUP(B1992,Prekės!$A$2:$E$3000,5,FALSE)</f>
        <v>0</v>
      </c>
      <c r="J1992">
        <f t="shared" si="63"/>
        <v>0</v>
      </c>
      <c r="K1992">
        <f t="shared" si="64"/>
        <v>20174.95</v>
      </c>
    </row>
    <row r="1993" spans="1:11">
      <c r="A1993" s="1">
        <f>Atask.AtsOp!A1563</f>
        <v>42486</v>
      </c>
      <c r="B1993" t="str">
        <f>Atask.AtsOp!E1563</f>
        <v>2520-0001</v>
      </c>
      <c r="C1993" t="str">
        <f>Atask.AtsOp!H1563</f>
        <v>PV pusgaminis (euro)</v>
      </c>
      <c r="D1993" t="str">
        <f>Atask.AtsOp!N1563</f>
        <v>LTR</v>
      </c>
      <c r="E1993" t="str">
        <f>Atask.AtsOp!I1563</f>
        <v>Perkelti</v>
      </c>
      <c r="F1993">
        <f>Atask.AtsOp!M1563</f>
        <v>-52.59</v>
      </c>
      <c r="G1993">
        <f>VLOOKUP(B1993,Prekės!$A$2:$E$3000,3,FALSE)</f>
        <v>235</v>
      </c>
      <c r="H1993">
        <f>VLOOKUP(B1993,Prekės!$A$2:$E$3000,4,FALSE)</f>
        <v>0</v>
      </c>
      <c r="I1993">
        <f>VLOOKUP(B1993,Prekės!$A$2:$E$3000,5,FALSE)</f>
        <v>0</v>
      </c>
      <c r="J1993">
        <f t="shared" si="63"/>
        <v>0</v>
      </c>
      <c r="K1993">
        <f t="shared" si="64"/>
        <v>-52.59</v>
      </c>
    </row>
    <row r="1994" spans="1:11">
      <c r="A1994" s="1">
        <f>Atask.AtsOp!A1564</f>
        <v>42487</v>
      </c>
      <c r="B1994" t="str">
        <f>Atask.AtsOp!E1564</f>
        <v>2520-0001</v>
      </c>
      <c r="C1994" t="str">
        <f>Atask.AtsOp!H1564</f>
        <v>PV pusgaminis (euro)</v>
      </c>
      <c r="D1994" t="str">
        <f>Atask.AtsOp!N1564</f>
        <v>LTR</v>
      </c>
      <c r="E1994" t="str">
        <f>Atask.AtsOp!I1564</f>
        <v>Perkelti</v>
      </c>
      <c r="F1994">
        <f>Atask.AtsOp!M1564</f>
        <v>15562.92</v>
      </c>
      <c r="G1994">
        <f>VLOOKUP(B1994,Prekės!$A$2:$E$3000,3,FALSE)</f>
        <v>235</v>
      </c>
      <c r="H1994">
        <f>VLOOKUP(B1994,Prekės!$A$2:$E$3000,4,FALSE)</f>
        <v>0</v>
      </c>
      <c r="I1994">
        <f>VLOOKUP(B1994,Prekės!$A$2:$E$3000,5,FALSE)</f>
        <v>0</v>
      </c>
      <c r="J1994">
        <f t="shared" si="63"/>
        <v>0</v>
      </c>
      <c r="K1994">
        <f t="shared" si="64"/>
        <v>15562.92</v>
      </c>
    </row>
    <row r="1995" spans="1:11">
      <c r="A1995" s="1">
        <f>Atask.AtsOp!A1565</f>
        <v>42487</v>
      </c>
      <c r="B1995" t="str">
        <f>Atask.AtsOp!E1565</f>
        <v>2520-0001</v>
      </c>
      <c r="C1995" t="str">
        <f>Atask.AtsOp!H1565</f>
        <v>PV pusgaminis (euro)</v>
      </c>
      <c r="D1995" t="str">
        <f>Atask.AtsOp!N1565</f>
        <v>LTR</v>
      </c>
      <c r="E1995" t="str">
        <f>Atask.AtsOp!I1565</f>
        <v>Gamybos eilutė</v>
      </c>
      <c r="F1995">
        <f>Atask.AtsOp!M1565</f>
        <v>-16765.509999999998</v>
      </c>
      <c r="G1995">
        <f>VLOOKUP(B1995,Prekės!$A$2:$E$3000,3,FALSE)</f>
        <v>235</v>
      </c>
      <c r="H1995">
        <f>VLOOKUP(B1995,Prekės!$A$2:$E$3000,4,FALSE)</f>
        <v>0</v>
      </c>
      <c r="I1995">
        <f>VLOOKUP(B1995,Prekės!$A$2:$E$3000,5,FALSE)</f>
        <v>0</v>
      </c>
      <c r="J1995">
        <f t="shared" si="63"/>
        <v>0</v>
      </c>
      <c r="K1995">
        <f t="shared" si="64"/>
        <v>-16765.509999999998</v>
      </c>
    </row>
    <row r="1996" spans="1:11">
      <c r="A1996" s="1">
        <f>Atask.AtsOp!A1566</f>
        <v>42487</v>
      </c>
      <c r="B1996" t="str">
        <f>Atask.AtsOp!E1566</f>
        <v>2520-0001</v>
      </c>
      <c r="C1996" t="str">
        <f>Atask.AtsOp!H1566</f>
        <v>PV pusgaminis (euro)</v>
      </c>
      <c r="D1996" t="str">
        <f>Atask.AtsOp!N1566</f>
        <v>LTR</v>
      </c>
      <c r="E1996" t="str">
        <f>Atask.AtsOp!I1566</f>
        <v>Gamybos eilutė</v>
      </c>
      <c r="F1996">
        <f>Atask.AtsOp!M1566</f>
        <v>-894.18</v>
      </c>
      <c r="G1996">
        <f>VLOOKUP(B1996,Prekės!$A$2:$E$3000,3,FALSE)</f>
        <v>235</v>
      </c>
      <c r="H1996">
        <f>VLOOKUP(B1996,Prekės!$A$2:$E$3000,4,FALSE)</f>
        <v>0</v>
      </c>
      <c r="I1996">
        <f>VLOOKUP(B1996,Prekės!$A$2:$E$3000,5,FALSE)</f>
        <v>0</v>
      </c>
      <c r="J1996">
        <f t="shared" si="63"/>
        <v>0</v>
      </c>
      <c r="K1996">
        <f t="shared" si="64"/>
        <v>-894.18</v>
      </c>
    </row>
    <row r="1997" spans="1:11">
      <c r="A1997" s="1">
        <f>Atask.AtsOp!A1567</f>
        <v>42482</v>
      </c>
      <c r="B1997" t="str">
        <f>Atask.AtsOp!E1567</f>
        <v>2520-0001</v>
      </c>
      <c r="C1997" t="str">
        <f>Atask.AtsOp!H1567</f>
        <v>PV pusgaminis (euro)</v>
      </c>
      <c r="D1997" t="str">
        <f>Atask.AtsOp!N1567</f>
        <v>LTR</v>
      </c>
      <c r="E1997" t="str">
        <f>Atask.AtsOp!I1567</f>
        <v>Perkelti</v>
      </c>
      <c r="F1997">
        <f>Atask.AtsOp!M1567</f>
        <v>-11852.9</v>
      </c>
      <c r="G1997">
        <f>VLOOKUP(B1997,Prekės!$A$2:$E$3000,3,FALSE)</f>
        <v>235</v>
      </c>
      <c r="H1997">
        <f>VLOOKUP(B1997,Prekės!$A$2:$E$3000,4,FALSE)</f>
        <v>0</v>
      </c>
      <c r="I1997">
        <f>VLOOKUP(B1997,Prekės!$A$2:$E$3000,5,FALSE)</f>
        <v>0</v>
      </c>
      <c r="J1997">
        <f t="shared" si="63"/>
        <v>0</v>
      </c>
      <c r="K1997">
        <f t="shared" si="64"/>
        <v>-11852.9</v>
      </c>
    </row>
    <row r="1998" spans="1:11">
      <c r="A1998" s="1">
        <f>Atask.AtsOp!A1568</f>
        <v>42482</v>
      </c>
      <c r="B1998" t="str">
        <f>Atask.AtsOp!E1568</f>
        <v>2520-0001</v>
      </c>
      <c r="C1998" t="str">
        <f>Atask.AtsOp!H1568</f>
        <v>PV pusgaminis (euro)</v>
      </c>
      <c r="D1998" t="str">
        <f>Atask.AtsOp!N1568</f>
        <v>LTR</v>
      </c>
      <c r="E1998" t="str">
        <f>Atask.AtsOp!I1568</f>
        <v>Perkelti</v>
      </c>
      <c r="F1998">
        <f>Atask.AtsOp!M1568</f>
        <v>11852.9</v>
      </c>
      <c r="G1998">
        <f>VLOOKUP(B1998,Prekės!$A$2:$E$3000,3,FALSE)</f>
        <v>235</v>
      </c>
      <c r="H1998">
        <f>VLOOKUP(B1998,Prekės!$A$2:$E$3000,4,FALSE)</f>
        <v>0</v>
      </c>
      <c r="I1998">
        <f>VLOOKUP(B1998,Prekės!$A$2:$E$3000,5,FALSE)</f>
        <v>0</v>
      </c>
      <c r="J1998">
        <f t="shared" si="63"/>
        <v>0</v>
      </c>
      <c r="K1998">
        <f t="shared" si="64"/>
        <v>11852.9</v>
      </c>
    </row>
    <row r="1999" spans="1:11">
      <c r="A1999" s="1">
        <f>Atask.AtsOp!A1569</f>
        <v>42482</v>
      </c>
      <c r="B1999" t="str">
        <f>Atask.AtsOp!E1569</f>
        <v>2520-0001</v>
      </c>
      <c r="C1999" t="str">
        <f>Atask.AtsOp!H1569</f>
        <v>PV pusgaminis (euro)</v>
      </c>
      <c r="D1999" t="str">
        <f>Atask.AtsOp!N1569</f>
        <v>LTR</v>
      </c>
      <c r="E1999" t="str">
        <f>Atask.AtsOp!I1569</f>
        <v>Perkelti</v>
      </c>
      <c r="F1999">
        <f>Atask.AtsOp!M1569</f>
        <v>-30.9</v>
      </c>
      <c r="G1999">
        <f>VLOOKUP(B1999,Prekės!$A$2:$E$3000,3,FALSE)</f>
        <v>235</v>
      </c>
      <c r="H1999">
        <f>VLOOKUP(B1999,Prekės!$A$2:$E$3000,4,FALSE)</f>
        <v>0</v>
      </c>
      <c r="I1999">
        <f>VLOOKUP(B1999,Prekės!$A$2:$E$3000,5,FALSE)</f>
        <v>0</v>
      </c>
      <c r="J1999">
        <f t="shared" si="63"/>
        <v>0</v>
      </c>
      <c r="K1999">
        <f t="shared" si="64"/>
        <v>-30.9</v>
      </c>
    </row>
    <row r="2000" spans="1:11">
      <c r="A2000" s="1">
        <f>Atask.AtsOp!A1570</f>
        <v>42482</v>
      </c>
      <c r="B2000" t="str">
        <f>Atask.AtsOp!E1570</f>
        <v>2520-0001</v>
      </c>
      <c r="C2000" t="str">
        <f>Atask.AtsOp!H1570</f>
        <v>PV pusgaminis (euro)</v>
      </c>
      <c r="D2000" t="str">
        <f>Atask.AtsOp!N1570</f>
        <v>LTR</v>
      </c>
      <c r="E2000" t="str">
        <f>Atask.AtsOp!I1570</f>
        <v>Perkelti</v>
      </c>
      <c r="F2000">
        <f>Atask.AtsOp!M1570</f>
        <v>-66.2</v>
      </c>
      <c r="G2000">
        <f>VLOOKUP(B2000,Prekės!$A$2:$E$3000,3,FALSE)</f>
        <v>235</v>
      </c>
      <c r="H2000">
        <f>VLOOKUP(B2000,Prekės!$A$2:$E$3000,4,FALSE)</f>
        <v>0</v>
      </c>
      <c r="I2000">
        <f>VLOOKUP(B2000,Prekės!$A$2:$E$3000,5,FALSE)</f>
        <v>0</v>
      </c>
      <c r="J2000">
        <f t="shared" si="63"/>
        <v>0</v>
      </c>
      <c r="K2000">
        <f t="shared" si="64"/>
        <v>-66.2</v>
      </c>
    </row>
    <row r="2001" spans="1:11">
      <c r="A2001" s="1">
        <f>Atask.AtsOp!A1571</f>
        <v>42482</v>
      </c>
      <c r="B2001" t="str">
        <f>Atask.AtsOp!E1571</f>
        <v>2520-0001</v>
      </c>
      <c r="C2001" t="str">
        <f>Atask.AtsOp!H1571</f>
        <v>PV pusgaminis (euro)</v>
      </c>
      <c r="D2001" t="str">
        <f>Atask.AtsOp!N1571</f>
        <v>LTR</v>
      </c>
      <c r="E2001" t="str">
        <f>Atask.AtsOp!I1571</f>
        <v>Perkelti</v>
      </c>
      <c r="F2001">
        <f>Atask.AtsOp!M1571</f>
        <v>66.2</v>
      </c>
      <c r="G2001">
        <f>VLOOKUP(B2001,Prekės!$A$2:$E$3000,3,FALSE)</f>
        <v>235</v>
      </c>
      <c r="H2001">
        <f>VLOOKUP(B2001,Prekės!$A$2:$E$3000,4,FALSE)</f>
        <v>0</v>
      </c>
      <c r="I2001">
        <f>VLOOKUP(B2001,Prekės!$A$2:$E$3000,5,FALSE)</f>
        <v>0</v>
      </c>
      <c r="J2001">
        <f t="shared" si="63"/>
        <v>0</v>
      </c>
      <c r="K2001">
        <f t="shared" si="64"/>
        <v>66.2</v>
      </c>
    </row>
    <row r="2002" spans="1:11">
      <c r="A2002" s="1">
        <f>Atask.AtsOp!A1572</f>
        <v>42482</v>
      </c>
      <c r="B2002" t="str">
        <f>Atask.AtsOp!E1572</f>
        <v>2520-0001</v>
      </c>
      <c r="C2002" t="str">
        <f>Atask.AtsOp!H1572</f>
        <v>PV pusgaminis (euro)</v>
      </c>
      <c r="D2002" t="str">
        <f>Atask.AtsOp!N1572</f>
        <v>LTR</v>
      </c>
      <c r="E2002" t="str">
        <f>Atask.AtsOp!I1572</f>
        <v>Gamybos eilutė</v>
      </c>
      <c r="F2002">
        <f>Atask.AtsOp!M1572</f>
        <v>-11852.9</v>
      </c>
      <c r="G2002">
        <f>VLOOKUP(B2002,Prekės!$A$2:$E$3000,3,FALSE)</f>
        <v>235</v>
      </c>
      <c r="H2002">
        <f>VLOOKUP(B2002,Prekės!$A$2:$E$3000,4,FALSE)</f>
        <v>0</v>
      </c>
      <c r="I2002">
        <f>VLOOKUP(B2002,Prekės!$A$2:$E$3000,5,FALSE)</f>
        <v>0</v>
      </c>
      <c r="J2002">
        <f t="shared" si="63"/>
        <v>0</v>
      </c>
      <c r="K2002">
        <f t="shared" si="64"/>
        <v>-11852.9</v>
      </c>
    </row>
    <row r="2003" spans="1:11">
      <c r="A2003" s="1">
        <f>Atask.AtsOp!A1573</f>
        <v>42487</v>
      </c>
      <c r="B2003" t="str">
        <f>Atask.AtsOp!E1573</f>
        <v>2520-0001</v>
      </c>
      <c r="C2003" t="str">
        <f>Atask.AtsOp!H1573</f>
        <v>PV pusgaminis (euro)</v>
      </c>
      <c r="D2003" t="str">
        <f>Atask.AtsOp!N1573</f>
        <v>LTR</v>
      </c>
      <c r="E2003" t="str">
        <f>Atask.AtsOp!I1573</f>
        <v>Perkelti</v>
      </c>
      <c r="F2003">
        <f>Atask.AtsOp!M1573</f>
        <v>-2.33</v>
      </c>
      <c r="G2003">
        <f>VLOOKUP(B2003,Prekės!$A$2:$E$3000,3,FALSE)</f>
        <v>235</v>
      </c>
      <c r="H2003">
        <f>VLOOKUP(B2003,Prekės!$A$2:$E$3000,4,FALSE)</f>
        <v>0</v>
      </c>
      <c r="I2003">
        <f>VLOOKUP(B2003,Prekės!$A$2:$E$3000,5,FALSE)</f>
        <v>0</v>
      </c>
      <c r="J2003">
        <f t="shared" si="63"/>
        <v>0</v>
      </c>
      <c r="K2003">
        <f t="shared" si="64"/>
        <v>-2.33</v>
      </c>
    </row>
    <row r="2004" spans="1:11">
      <c r="A2004" s="1">
        <f>Atask.AtsOp!A1574</f>
        <v>42481</v>
      </c>
      <c r="B2004" t="str">
        <f>Atask.AtsOp!E1574</f>
        <v>2520-0001</v>
      </c>
      <c r="C2004" t="str">
        <f>Atask.AtsOp!H1574</f>
        <v>PV pusgaminis (euro)</v>
      </c>
      <c r="D2004" t="str">
        <f>Atask.AtsOp!N1574</f>
        <v>LTR</v>
      </c>
      <c r="E2004" t="str">
        <f>Atask.AtsOp!I1574</f>
        <v>Perkelti</v>
      </c>
      <c r="F2004">
        <f>Atask.AtsOp!M1574</f>
        <v>-128.44999999999999</v>
      </c>
      <c r="G2004">
        <f>VLOOKUP(B2004,Prekės!$A$2:$E$3000,3,FALSE)</f>
        <v>235</v>
      </c>
      <c r="H2004">
        <f>VLOOKUP(B2004,Prekės!$A$2:$E$3000,4,FALSE)</f>
        <v>0</v>
      </c>
      <c r="I2004">
        <f>VLOOKUP(B2004,Prekės!$A$2:$E$3000,5,FALSE)</f>
        <v>0</v>
      </c>
      <c r="J2004">
        <f t="shared" si="63"/>
        <v>0</v>
      </c>
      <c r="K2004">
        <f t="shared" si="64"/>
        <v>-128.44999999999999</v>
      </c>
    </row>
    <row r="2005" spans="1:11">
      <c r="A2005" s="1">
        <f>Atask.AtsOp!A1575</f>
        <v>42481</v>
      </c>
      <c r="B2005" t="str">
        <f>Atask.AtsOp!E1575</f>
        <v>2520-0001</v>
      </c>
      <c r="C2005" t="str">
        <f>Atask.AtsOp!H1575</f>
        <v>PV pusgaminis (euro)</v>
      </c>
      <c r="D2005" t="str">
        <f>Atask.AtsOp!N1575</f>
        <v>LTR</v>
      </c>
      <c r="E2005" t="str">
        <f>Atask.AtsOp!I1575</f>
        <v>Perkelti</v>
      </c>
      <c r="F2005">
        <f>Atask.AtsOp!M1575</f>
        <v>128.44999999999999</v>
      </c>
      <c r="G2005">
        <f>VLOOKUP(B2005,Prekės!$A$2:$E$3000,3,FALSE)</f>
        <v>235</v>
      </c>
      <c r="H2005">
        <f>VLOOKUP(B2005,Prekės!$A$2:$E$3000,4,FALSE)</f>
        <v>0</v>
      </c>
      <c r="I2005">
        <f>VLOOKUP(B2005,Prekės!$A$2:$E$3000,5,FALSE)</f>
        <v>0</v>
      </c>
      <c r="J2005">
        <f t="shared" si="63"/>
        <v>0</v>
      </c>
      <c r="K2005">
        <f t="shared" si="64"/>
        <v>128.44999999999999</v>
      </c>
    </row>
    <row r="2006" spans="1:11">
      <c r="A2006" s="1">
        <f>Atask.AtsOp!A1576</f>
        <v>42481</v>
      </c>
      <c r="B2006" t="str">
        <f>Atask.AtsOp!E1576</f>
        <v>2520-0001</v>
      </c>
      <c r="C2006" t="str">
        <f>Atask.AtsOp!H1576</f>
        <v>PV pusgaminis (euro)</v>
      </c>
      <c r="D2006" t="str">
        <f>Atask.AtsOp!N1576</f>
        <v>LTR</v>
      </c>
      <c r="E2006" t="str">
        <f>Atask.AtsOp!I1576</f>
        <v>Perkelti</v>
      </c>
      <c r="F2006">
        <f>Atask.AtsOp!M1576</f>
        <v>-15277.46</v>
      </c>
      <c r="G2006">
        <f>VLOOKUP(B2006,Prekės!$A$2:$E$3000,3,FALSE)</f>
        <v>235</v>
      </c>
      <c r="H2006">
        <f>VLOOKUP(B2006,Prekės!$A$2:$E$3000,4,FALSE)</f>
        <v>0</v>
      </c>
      <c r="I2006">
        <f>VLOOKUP(B2006,Prekės!$A$2:$E$3000,5,FALSE)</f>
        <v>0</v>
      </c>
      <c r="J2006">
        <f t="shared" si="63"/>
        <v>0</v>
      </c>
      <c r="K2006">
        <f t="shared" si="64"/>
        <v>-15277.46</v>
      </c>
    </row>
    <row r="2007" spans="1:11">
      <c r="A2007" s="1">
        <f>Atask.AtsOp!A1577</f>
        <v>42481</v>
      </c>
      <c r="B2007" t="str">
        <f>Atask.AtsOp!E1577</f>
        <v>2520-0001</v>
      </c>
      <c r="C2007" t="str">
        <f>Atask.AtsOp!H1577</f>
        <v>PV pusgaminis (euro)</v>
      </c>
      <c r="D2007" t="str">
        <f>Atask.AtsOp!N1577</f>
        <v>LTR</v>
      </c>
      <c r="E2007" t="str">
        <f>Atask.AtsOp!I1577</f>
        <v>Perkelti</v>
      </c>
      <c r="F2007">
        <f>Atask.AtsOp!M1577</f>
        <v>15277.46</v>
      </c>
      <c r="G2007">
        <f>VLOOKUP(B2007,Prekės!$A$2:$E$3000,3,FALSE)</f>
        <v>235</v>
      </c>
      <c r="H2007">
        <f>VLOOKUP(B2007,Prekės!$A$2:$E$3000,4,FALSE)</f>
        <v>0</v>
      </c>
      <c r="I2007">
        <f>VLOOKUP(B2007,Prekės!$A$2:$E$3000,5,FALSE)</f>
        <v>0</v>
      </c>
      <c r="J2007">
        <f t="shared" si="63"/>
        <v>0</v>
      </c>
      <c r="K2007">
        <f t="shared" si="64"/>
        <v>15277.46</v>
      </c>
    </row>
    <row r="2008" spans="1:11">
      <c r="A2008" s="1">
        <f>Atask.AtsOp!A1578</f>
        <v>42481</v>
      </c>
      <c r="B2008" t="str">
        <f>Atask.AtsOp!E1578</f>
        <v>2520-0001</v>
      </c>
      <c r="C2008" t="str">
        <f>Atask.AtsOp!H1578</f>
        <v>PV pusgaminis (euro)</v>
      </c>
      <c r="D2008" t="str">
        <f>Atask.AtsOp!N1578</f>
        <v>LTR</v>
      </c>
      <c r="E2008" t="str">
        <f>Atask.AtsOp!I1578</f>
        <v>Perkelti</v>
      </c>
      <c r="F2008">
        <f>Atask.AtsOp!M1578</f>
        <v>-39.82</v>
      </c>
      <c r="G2008">
        <f>VLOOKUP(B2008,Prekės!$A$2:$E$3000,3,FALSE)</f>
        <v>235</v>
      </c>
      <c r="H2008">
        <f>VLOOKUP(B2008,Prekės!$A$2:$E$3000,4,FALSE)</f>
        <v>0</v>
      </c>
      <c r="I2008">
        <f>VLOOKUP(B2008,Prekės!$A$2:$E$3000,5,FALSE)</f>
        <v>0</v>
      </c>
      <c r="J2008">
        <f t="shared" si="63"/>
        <v>0</v>
      </c>
      <c r="K2008">
        <f t="shared" si="64"/>
        <v>-39.82</v>
      </c>
    </row>
    <row r="2009" spans="1:11">
      <c r="A2009" s="1">
        <f>Atask.AtsOp!A1579</f>
        <v>42481</v>
      </c>
      <c r="B2009" t="str">
        <f>Atask.AtsOp!E1579</f>
        <v>2520-0001</v>
      </c>
      <c r="C2009" t="str">
        <f>Atask.AtsOp!H1579</f>
        <v>PV pusgaminis (euro)</v>
      </c>
      <c r="D2009" t="str">
        <f>Atask.AtsOp!N1579</f>
        <v>LTR</v>
      </c>
      <c r="E2009" t="str">
        <f>Atask.AtsOp!I1579</f>
        <v>Gamybos eilutė</v>
      </c>
      <c r="F2009">
        <f>Atask.AtsOp!M1579</f>
        <v>-15277.46</v>
      </c>
      <c r="G2009">
        <f>VLOOKUP(B2009,Prekės!$A$2:$E$3000,3,FALSE)</f>
        <v>235</v>
      </c>
      <c r="H2009">
        <f>VLOOKUP(B2009,Prekės!$A$2:$E$3000,4,FALSE)</f>
        <v>0</v>
      </c>
      <c r="I2009">
        <f>VLOOKUP(B2009,Prekės!$A$2:$E$3000,5,FALSE)</f>
        <v>0</v>
      </c>
      <c r="J2009">
        <f t="shared" si="63"/>
        <v>0</v>
      </c>
      <c r="K2009">
        <f t="shared" si="64"/>
        <v>-15277.46</v>
      </c>
    </row>
    <row r="2010" spans="1:11">
      <c r="A2010" s="1">
        <f>Atask.AtsOp!A1580</f>
        <v>42486</v>
      </c>
      <c r="B2010" t="str">
        <f>Atask.AtsOp!E1580</f>
        <v>2520-0001</v>
      </c>
      <c r="C2010" t="str">
        <f>Atask.AtsOp!H1580</f>
        <v>PV pusgaminis (euro)</v>
      </c>
      <c r="D2010" t="str">
        <f>Atask.AtsOp!N1580</f>
        <v>LTR</v>
      </c>
      <c r="E2010" t="str">
        <f>Atask.AtsOp!I1580</f>
        <v>Gamybos eilutė</v>
      </c>
      <c r="F2010">
        <f>Atask.AtsOp!M1580</f>
        <v>-20174.95</v>
      </c>
      <c r="G2010">
        <f>VLOOKUP(B2010,Prekės!$A$2:$E$3000,3,FALSE)</f>
        <v>235</v>
      </c>
      <c r="H2010">
        <f>VLOOKUP(B2010,Prekės!$A$2:$E$3000,4,FALSE)</f>
        <v>0</v>
      </c>
      <c r="I2010">
        <f>VLOOKUP(B2010,Prekės!$A$2:$E$3000,5,FALSE)</f>
        <v>0</v>
      </c>
      <c r="J2010">
        <f t="shared" si="63"/>
        <v>0</v>
      </c>
      <c r="K2010">
        <f t="shared" si="64"/>
        <v>-20174.95</v>
      </c>
    </row>
    <row r="2011" spans="1:11">
      <c r="A2011" s="1">
        <f>Atask.AtsOp!A1581</f>
        <v>42485</v>
      </c>
      <c r="B2011" t="str">
        <f>Atask.AtsOp!E1581</f>
        <v>2520-0001</v>
      </c>
      <c r="C2011" t="str">
        <f>Atask.AtsOp!H1581</f>
        <v>PV pusgaminis (euro)</v>
      </c>
      <c r="D2011" t="str">
        <f>Atask.AtsOp!N1581</f>
        <v>LTR</v>
      </c>
      <c r="E2011" t="str">
        <f>Atask.AtsOp!I1581</f>
        <v>Perkelti</v>
      </c>
      <c r="F2011">
        <f>Atask.AtsOp!M1581</f>
        <v>-16000</v>
      </c>
      <c r="G2011">
        <f>VLOOKUP(B2011,Prekės!$A$2:$E$3000,3,FALSE)</f>
        <v>235</v>
      </c>
      <c r="H2011">
        <f>VLOOKUP(B2011,Prekės!$A$2:$E$3000,4,FALSE)</f>
        <v>0</v>
      </c>
      <c r="I2011">
        <f>VLOOKUP(B2011,Prekės!$A$2:$E$3000,5,FALSE)</f>
        <v>0</v>
      </c>
      <c r="J2011">
        <f t="shared" si="63"/>
        <v>0</v>
      </c>
      <c r="K2011">
        <f t="shared" si="64"/>
        <v>-16000</v>
      </c>
    </row>
    <row r="2012" spans="1:11">
      <c r="A2012" s="1">
        <f>Atask.AtsOp!A1582</f>
        <v>42485</v>
      </c>
      <c r="B2012" t="str">
        <f>Atask.AtsOp!E1582</f>
        <v>2520-0001</v>
      </c>
      <c r="C2012" t="str">
        <f>Atask.AtsOp!H1582</f>
        <v>PV pusgaminis (euro)</v>
      </c>
      <c r="D2012" t="str">
        <f>Atask.AtsOp!N1582</f>
        <v>LTR</v>
      </c>
      <c r="E2012" t="str">
        <f>Atask.AtsOp!I1582</f>
        <v>Perkelti</v>
      </c>
      <c r="F2012">
        <f>Atask.AtsOp!M1582</f>
        <v>16000</v>
      </c>
      <c r="G2012">
        <f>VLOOKUP(B2012,Prekės!$A$2:$E$3000,3,FALSE)</f>
        <v>235</v>
      </c>
      <c r="H2012">
        <f>VLOOKUP(B2012,Prekės!$A$2:$E$3000,4,FALSE)</f>
        <v>0</v>
      </c>
      <c r="I2012">
        <f>VLOOKUP(B2012,Prekės!$A$2:$E$3000,5,FALSE)</f>
        <v>0</v>
      </c>
      <c r="J2012">
        <f t="shared" si="63"/>
        <v>0</v>
      </c>
      <c r="K2012">
        <f t="shared" si="64"/>
        <v>16000</v>
      </c>
    </row>
    <row r="2013" spans="1:11">
      <c r="A2013" s="1">
        <f>Atask.AtsOp!A1583</f>
        <v>42485</v>
      </c>
      <c r="B2013" t="str">
        <f>Atask.AtsOp!E1583</f>
        <v>2520-0001</v>
      </c>
      <c r="C2013" t="str">
        <f>Atask.AtsOp!H1583</f>
        <v>PV pusgaminis (euro)</v>
      </c>
      <c r="D2013" t="str">
        <f>Atask.AtsOp!N1583</f>
        <v>LTR</v>
      </c>
      <c r="E2013" t="str">
        <f>Atask.AtsOp!I1583</f>
        <v>Perkelti</v>
      </c>
      <c r="F2013">
        <f>Atask.AtsOp!M1583</f>
        <v>-16122.4</v>
      </c>
      <c r="G2013">
        <f>VLOOKUP(B2013,Prekės!$A$2:$E$3000,3,FALSE)</f>
        <v>235</v>
      </c>
      <c r="H2013">
        <f>VLOOKUP(B2013,Prekės!$A$2:$E$3000,4,FALSE)</f>
        <v>0</v>
      </c>
      <c r="I2013">
        <f>VLOOKUP(B2013,Prekės!$A$2:$E$3000,5,FALSE)</f>
        <v>0</v>
      </c>
      <c r="J2013">
        <f t="shared" si="63"/>
        <v>0</v>
      </c>
      <c r="K2013">
        <f t="shared" si="64"/>
        <v>-16122.4</v>
      </c>
    </row>
    <row r="2014" spans="1:11">
      <c r="A2014" s="1">
        <f>Atask.AtsOp!A1584</f>
        <v>42485</v>
      </c>
      <c r="B2014" t="str">
        <f>Atask.AtsOp!E1584</f>
        <v>2520-0001</v>
      </c>
      <c r="C2014" t="str">
        <f>Atask.AtsOp!H1584</f>
        <v>PV pusgaminis (euro)</v>
      </c>
      <c r="D2014" t="str">
        <f>Atask.AtsOp!N1584</f>
        <v>LTR</v>
      </c>
      <c r="E2014" t="str">
        <f>Atask.AtsOp!I1584</f>
        <v>Perkelti</v>
      </c>
      <c r="F2014">
        <f>Atask.AtsOp!M1584</f>
        <v>16122.4</v>
      </c>
      <c r="G2014">
        <f>VLOOKUP(B2014,Prekės!$A$2:$E$3000,3,FALSE)</f>
        <v>235</v>
      </c>
      <c r="H2014">
        <f>VLOOKUP(B2014,Prekės!$A$2:$E$3000,4,FALSE)</f>
        <v>0</v>
      </c>
      <c r="I2014">
        <f>VLOOKUP(B2014,Prekės!$A$2:$E$3000,5,FALSE)</f>
        <v>0</v>
      </c>
      <c r="J2014">
        <f t="shared" si="63"/>
        <v>0</v>
      </c>
      <c r="K2014">
        <f t="shared" si="64"/>
        <v>16122.4</v>
      </c>
    </row>
    <row r="2015" spans="1:11">
      <c r="A2015" s="1">
        <f>Atask.AtsOp!A1585</f>
        <v>42485</v>
      </c>
      <c r="B2015" t="str">
        <f>Atask.AtsOp!E1585</f>
        <v>2520-0001</v>
      </c>
      <c r="C2015" t="str">
        <f>Atask.AtsOp!H1585</f>
        <v>PV pusgaminis (euro)</v>
      </c>
      <c r="D2015" t="str">
        <f>Atask.AtsOp!N1585</f>
        <v>LTR</v>
      </c>
      <c r="E2015" t="str">
        <f>Atask.AtsOp!I1585</f>
        <v>Perkelti</v>
      </c>
      <c r="F2015">
        <f>Atask.AtsOp!M1585</f>
        <v>-16000</v>
      </c>
      <c r="G2015">
        <f>VLOOKUP(B2015,Prekės!$A$2:$E$3000,3,FALSE)</f>
        <v>235</v>
      </c>
      <c r="H2015">
        <f>VLOOKUP(B2015,Prekės!$A$2:$E$3000,4,FALSE)</f>
        <v>0</v>
      </c>
      <c r="I2015">
        <f>VLOOKUP(B2015,Prekės!$A$2:$E$3000,5,FALSE)</f>
        <v>0</v>
      </c>
      <c r="J2015">
        <f t="shared" si="63"/>
        <v>0</v>
      </c>
      <c r="K2015">
        <f t="shared" si="64"/>
        <v>-16000</v>
      </c>
    </row>
    <row r="2016" spans="1:11">
      <c r="A2016" s="1">
        <f>Atask.AtsOp!A1586</f>
        <v>42485</v>
      </c>
      <c r="B2016" t="str">
        <f>Atask.AtsOp!E1586</f>
        <v>2520-0001</v>
      </c>
      <c r="C2016" t="str">
        <f>Atask.AtsOp!H1586</f>
        <v>PV pusgaminis (euro)</v>
      </c>
      <c r="D2016" t="str">
        <f>Atask.AtsOp!N1586</f>
        <v>LTR</v>
      </c>
      <c r="E2016" t="str">
        <f>Atask.AtsOp!I1586</f>
        <v>Perkelti</v>
      </c>
      <c r="F2016">
        <f>Atask.AtsOp!M1586</f>
        <v>16000</v>
      </c>
      <c r="G2016">
        <f>VLOOKUP(B2016,Prekės!$A$2:$E$3000,3,FALSE)</f>
        <v>235</v>
      </c>
      <c r="H2016">
        <f>VLOOKUP(B2016,Prekės!$A$2:$E$3000,4,FALSE)</f>
        <v>0</v>
      </c>
      <c r="I2016">
        <f>VLOOKUP(B2016,Prekės!$A$2:$E$3000,5,FALSE)</f>
        <v>0</v>
      </c>
      <c r="J2016">
        <f t="shared" si="63"/>
        <v>0</v>
      </c>
      <c r="K2016">
        <f t="shared" si="64"/>
        <v>16000</v>
      </c>
    </row>
    <row r="2017" spans="1:11">
      <c r="A2017" s="1">
        <f>Atask.AtsOp!A1587</f>
        <v>42485</v>
      </c>
      <c r="B2017" t="str">
        <f>Atask.AtsOp!E1587</f>
        <v>2520-0001</v>
      </c>
      <c r="C2017" t="str">
        <f>Atask.AtsOp!H1587</f>
        <v>PV pusgaminis (euro)</v>
      </c>
      <c r="D2017" t="str">
        <f>Atask.AtsOp!N1587</f>
        <v>LTR</v>
      </c>
      <c r="E2017" t="str">
        <f>Atask.AtsOp!I1587</f>
        <v>Gamyba</v>
      </c>
      <c r="F2017">
        <f>Atask.AtsOp!M1587</f>
        <v>48122.400000000001</v>
      </c>
      <c r="G2017">
        <f>VLOOKUP(B2017,Prekės!$A$2:$E$3000,3,FALSE)</f>
        <v>235</v>
      </c>
      <c r="H2017">
        <f>VLOOKUP(B2017,Prekės!$A$2:$E$3000,4,FALSE)</f>
        <v>0</v>
      </c>
      <c r="I2017">
        <f>VLOOKUP(B2017,Prekės!$A$2:$E$3000,5,FALSE)</f>
        <v>0</v>
      </c>
      <c r="J2017">
        <f t="shared" si="63"/>
        <v>0</v>
      </c>
      <c r="K2017">
        <f t="shared" si="64"/>
        <v>48122.400000000001</v>
      </c>
    </row>
    <row r="2018" spans="1:11">
      <c r="A2018" s="1">
        <f>Atask.AtsOp!A1588</f>
        <v>42487</v>
      </c>
      <c r="B2018" t="str">
        <f>Atask.AtsOp!E1588</f>
        <v>2520-0001</v>
      </c>
      <c r="C2018" t="str">
        <f>Atask.AtsOp!H1588</f>
        <v>PV pusgaminis (euro)</v>
      </c>
      <c r="D2018" t="str">
        <f>Atask.AtsOp!N1588</f>
        <v>LTR</v>
      </c>
      <c r="E2018" t="str">
        <f>Atask.AtsOp!I1588</f>
        <v>Perkelti</v>
      </c>
      <c r="F2018">
        <f>Atask.AtsOp!M1588</f>
        <v>-15562.92</v>
      </c>
      <c r="G2018">
        <f>VLOOKUP(B2018,Prekės!$A$2:$E$3000,3,FALSE)</f>
        <v>235</v>
      </c>
      <c r="H2018">
        <f>VLOOKUP(B2018,Prekės!$A$2:$E$3000,4,FALSE)</f>
        <v>0</v>
      </c>
      <c r="I2018">
        <f>VLOOKUP(B2018,Prekės!$A$2:$E$3000,5,FALSE)</f>
        <v>0</v>
      </c>
      <c r="J2018">
        <f t="shared" ref="J2018:J2081" si="65">IF(G2018=110,F2018*H2018*I2018,IF(G2018&lt;280,F2018*H2018,F2018*H2018*(I2018/100)))</f>
        <v>0</v>
      </c>
      <c r="K2018">
        <f t="shared" ref="K2018:K2081" si="66">IF(EXACT(D2018,"But."),J2018,F2018)</f>
        <v>-15562.92</v>
      </c>
    </row>
    <row r="2019" spans="1:11">
      <c r="A2019" s="1">
        <f>Atask.AtsOp!A1589</f>
        <v>42482</v>
      </c>
      <c r="B2019" t="str">
        <f>Atask.AtsOp!E1589</f>
        <v>2520-0001</v>
      </c>
      <c r="C2019" t="str">
        <f>Atask.AtsOp!H1589</f>
        <v>PV pusgaminis (euro)</v>
      </c>
      <c r="D2019" t="str">
        <f>Atask.AtsOp!N1589</f>
        <v>LTR</v>
      </c>
      <c r="E2019" t="str">
        <f>Atask.AtsOp!I1589</f>
        <v>Perkelti</v>
      </c>
      <c r="F2019">
        <f>Atask.AtsOp!M1589</f>
        <v>-16390.38</v>
      </c>
      <c r="G2019">
        <f>VLOOKUP(B2019,Prekės!$A$2:$E$3000,3,FALSE)</f>
        <v>235</v>
      </c>
      <c r="H2019">
        <f>VLOOKUP(B2019,Prekės!$A$2:$E$3000,4,FALSE)</f>
        <v>0</v>
      </c>
      <c r="I2019">
        <f>VLOOKUP(B2019,Prekės!$A$2:$E$3000,5,FALSE)</f>
        <v>0</v>
      </c>
      <c r="J2019">
        <f t="shared" si="65"/>
        <v>0</v>
      </c>
      <c r="K2019">
        <f t="shared" si="66"/>
        <v>-16390.38</v>
      </c>
    </row>
    <row r="2020" spans="1:11">
      <c r="A2020" s="1">
        <f>Atask.AtsOp!A1590</f>
        <v>42482</v>
      </c>
      <c r="B2020" t="str">
        <f>Atask.AtsOp!E1590</f>
        <v>2520-0001</v>
      </c>
      <c r="C2020" t="str">
        <f>Atask.AtsOp!H1590</f>
        <v>PV pusgaminis (euro)</v>
      </c>
      <c r="D2020" t="str">
        <f>Atask.AtsOp!N1590</f>
        <v>LTR</v>
      </c>
      <c r="E2020" t="str">
        <f>Atask.AtsOp!I1590</f>
        <v>Perkelti</v>
      </c>
      <c r="F2020">
        <f>Atask.AtsOp!M1590</f>
        <v>16390.38</v>
      </c>
      <c r="G2020">
        <f>VLOOKUP(B2020,Prekės!$A$2:$E$3000,3,FALSE)</f>
        <v>235</v>
      </c>
      <c r="H2020">
        <f>VLOOKUP(B2020,Prekės!$A$2:$E$3000,4,FALSE)</f>
        <v>0</v>
      </c>
      <c r="I2020">
        <f>VLOOKUP(B2020,Prekės!$A$2:$E$3000,5,FALSE)</f>
        <v>0</v>
      </c>
      <c r="J2020">
        <f t="shared" si="65"/>
        <v>0</v>
      </c>
      <c r="K2020">
        <f t="shared" si="66"/>
        <v>16390.38</v>
      </c>
    </row>
    <row r="2021" spans="1:11">
      <c r="A2021" s="1">
        <f>Atask.AtsOp!A1591</f>
        <v>42482</v>
      </c>
      <c r="B2021" t="str">
        <f>Atask.AtsOp!E1591</f>
        <v>2520-0001</v>
      </c>
      <c r="C2021" t="str">
        <f>Atask.AtsOp!H1591</f>
        <v>PV pusgaminis (euro)</v>
      </c>
      <c r="D2021" t="str">
        <f>Atask.AtsOp!N1591</f>
        <v>LTR</v>
      </c>
      <c r="E2021" t="str">
        <f>Atask.AtsOp!I1591</f>
        <v>Perkelti</v>
      </c>
      <c r="F2021">
        <f>Atask.AtsOp!M1591</f>
        <v>-16500</v>
      </c>
      <c r="G2021">
        <f>VLOOKUP(B2021,Prekės!$A$2:$E$3000,3,FALSE)</f>
        <v>235</v>
      </c>
      <c r="H2021">
        <f>VLOOKUP(B2021,Prekės!$A$2:$E$3000,4,FALSE)</f>
        <v>0</v>
      </c>
      <c r="I2021">
        <f>VLOOKUP(B2021,Prekės!$A$2:$E$3000,5,FALSE)</f>
        <v>0</v>
      </c>
      <c r="J2021">
        <f t="shared" si="65"/>
        <v>0</v>
      </c>
      <c r="K2021">
        <f t="shared" si="66"/>
        <v>-16500</v>
      </c>
    </row>
    <row r="2022" spans="1:11">
      <c r="A2022" s="1">
        <f>Atask.AtsOp!A1592</f>
        <v>42482</v>
      </c>
      <c r="B2022" t="str">
        <f>Atask.AtsOp!E1592</f>
        <v>2520-0001</v>
      </c>
      <c r="C2022" t="str">
        <f>Atask.AtsOp!H1592</f>
        <v>PV pusgaminis (euro)</v>
      </c>
      <c r="D2022" t="str">
        <f>Atask.AtsOp!N1592</f>
        <v>LTR</v>
      </c>
      <c r="E2022" t="str">
        <f>Atask.AtsOp!I1592</f>
        <v>Perkelti</v>
      </c>
      <c r="F2022">
        <f>Atask.AtsOp!M1592</f>
        <v>16500</v>
      </c>
      <c r="G2022">
        <f>VLOOKUP(B2022,Prekės!$A$2:$E$3000,3,FALSE)</f>
        <v>235</v>
      </c>
      <c r="H2022">
        <f>VLOOKUP(B2022,Prekės!$A$2:$E$3000,4,FALSE)</f>
        <v>0</v>
      </c>
      <c r="I2022">
        <f>VLOOKUP(B2022,Prekės!$A$2:$E$3000,5,FALSE)</f>
        <v>0</v>
      </c>
      <c r="J2022">
        <f t="shared" si="65"/>
        <v>0</v>
      </c>
      <c r="K2022">
        <f t="shared" si="66"/>
        <v>16500</v>
      </c>
    </row>
    <row r="2023" spans="1:11">
      <c r="A2023" s="1">
        <f>Atask.AtsOp!A1593</f>
        <v>42482</v>
      </c>
      <c r="B2023" t="str">
        <f>Atask.AtsOp!E1593</f>
        <v>2520-0001</v>
      </c>
      <c r="C2023" t="str">
        <f>Atask.AtsOp!H1593</f>
        <v>PV pusgaminis (euro)</v>
      </c>
      <c r="D2023" t="str">
        <f>Atask.AtsOp!N1593</f>
        <v>LTR</v>
      </c>
      <c r="E2023" t="str">
        <f>Atask.AtsOp!I1593</f>
        <v>Perkelti</v>
      </c>
      <c r="F2023">
        <f>Atask.AtsOp!M1593</f>
        <v>-16500</v>
      </c>
      <c r="G2023">
        <f>VLOOKUP(B2023,Prekės!$A$2:$E$3000,3,FALSE)</f>
        <v>235</v>
      </c>
      <c r="H2023">
        <f>VLOOKUP(B2023,Prekės!$A$2:$E$3000,4,FALSE)</f>
        <v>0</v>
      </c>
      <c r="I2023">
        <f>VLOOKUP(B2023,Prekės!$A$2:$E$3000,5,FALSE)</f>
        <v>0</v>
      </c>
      <c r="J2023">
        <f t="shared" si="65"/>
        <v>0</v>
      </c>
      <c r="K2023">
        <f t="shared" si="66"/>
        <v>-16500</v>
      </c>
    </row>
    <row r="2024" spans="1:11">
      <c r="A2024" s="1">
        <f>Atask.AtsOp!A1594</f>
        <v>42482</v>
      </c>
      <c r="B2024" t="str">
        <f>Atask.AtsOp!E1594</f>
        <v>2520-0001</v>
      </c>
      <c r="C2024" t="str">
        <f>Atask.AtsOp!H1594</f>
        <v>PV pusgaminis (euro)</v>
      </c>
      <c r="D2024" t="str">
        <f>Atask.AtsOp!N1594</f>
        <v>LTR</v>
      </c>
      <c r="E2024" t="str">
        <f>Atask.AtsOp!I1594</f>
        <v>Perkelti</v>
      </c>
      <c r="F2024">
        <f>Atask.AtsOp!M1594</f>
        <v>16500</v>
      </c>
      <c r="G2024">
        <f>VLOOKUP(B2024,Prekės!$A$2:$E$3000,3,FALSE)</f>
        <v>235</v>
      </c>
      <c r="H2024">
        <f>VLOOKUP(B2024,Prekės!$A$2:$E$3000,4,FALSE)</f>
        <v>0</v>
      </c>
      <c r="I2024">
        <f>VLOOKUP(B2024,Prekės!$A$2:$E$3000,5,FALSE)</f>
        <v>0</v>
      </c>
      <c r="J2024">
        <f t="shared" si="65"/>
        <v>0</v>
      </c>
      <c r="K2024">
        <f t="shared" si="66"/>
        <v>16500</v>
      </c>
    </row>
    <row r="2025" spans="1:11">
      <c r="A2025" s="1">
        <f>Atask.AtsOp!A1595</f>
        <v>42481</v>
      </c>
      <c r="B2025" t="str">
        <f>Atask.AtsOp!E1595</f>
        <v>2520-0001</v>
      </c>
      <c r="C2025" t="str">
        <f>Atask.AtsOp!H1595</f>
        <v>PV pusgaminis (euro)</v>
      </c>
      <c r="D2025" t="str">
        <f>Atask.AtsOp!N1595</f>
        <v>LTR</v>
      </c>
      <c r="E2025" t="str">
        <f>Atask.AtsOp!I1595</f>
        <v>Perkelti</v>
      </c>
      <c r="F2025">
        <f>Atask.AtsOp!M1595</f>
        <v>-16500</v>
      </c>
      <c r="G2025">
        <f>VLOOKUP(B2025,Prekės!$A$2:$E$3000,3,FALSE)</f>
        <v>235</v>
      </c>
      <c r="H2025">
        <f>VLOOKUP(B2025,Prekės!$A$2:$E$3000,4,FALSE)</f>
        <v>0</v>
      </c>
      <c r="I2025">
        <f>VLOOKUP(B2025,Prekės!$A$2:$E$3000,5,FALSE)</f>
        <v>0</v>
      </c>
      <c r="J2025">
        <f t="shared" si="65"/>
        <v>0</v>
      </c>
      <c r="K2025">
        <f t="shared" si="66"/>
        <v>-16500</v>
      </c>
    </row>
    <row r="2026" spans="1:11">
      <c r="A2026" s="1">
        <f>Atask.AtsOp!A1596</f>
        <v>42481</v>
      </c>
      <c r="B2026" t="str">
        <f>Atask.AtsOp!E1596</f>
        <v>2520-0001</v>
      </c>
      <c r="C2026" t="str">
        <f>Atask.AtsOp!H1596</f>
        <v>PV pusgaminis (euro)</v>
      </c>
      <c r="D2026" t="str">
        <f>Atask.AtsOp!N1596</f>
        <v>LTR</v>
      </c>
      <c r="E2026" t="str">
        <f>Atask.AtsOp!I1596</f>
        <v>Perkelti</v>
      </c>
      <c r="F2026">
        <f>Atask.AtsOp!M1596</f>
        <v>16500</v>
      </c>
      <c r="G2026">
        <f>VLOOKUP(B2026,Prekės!$A$2:$E$3000,3,FALSE)</f>
        <v>235</v>
      </c>
      <c r="H2026">
        <f>VLOOKUP(B2026,Prekės!$A$2:$E$3000,4,FALSE)</f>
        <v>0</v>
      </c>
      <c r="I2026">
        <f>VLOOKUP(B2026,Prekės!$A$2:$E$3000,5,FALSE)</f>
        <v>0</v>
      </c>
      <c r="J2026">
        <f t="shared" si="65"/>
        <v>0</v>
      </c>
      <c r="K2026">
        <f t="shared" si="66"/>
        <v>16500</v>
      </c>
    </row>
    <row r="2027" spans="1:11">
      <c r="A2027" s="1">
        <f>Atask.AtsOp!A1597</f>
        <v>42481</v>
      </c>
      <c r="B2027" t="str">
        <f>Atask.AtsOp!E1597</f>
        <v>2520-0001</v>
      </c>
      <c r="C2027" t="str">
        <f>Atask.AtsOp!H1597</f>
        <v>PV pusgaminis (euro)</v>
      </c>
      <c r="D2027" t="str">
        <f>Atask.AtsOp!N1597</f>
        <v>LTR</v>
      </c>
      <c r="E2027" t="str">
        <f>Atask.AtsOp!I1597</f>
        <v>Perkelti</v>
      </c>
      <c r="F2027">
        <f>Atask.AtsOp!M1597</f>
        <v>-16500</v>
      </c>
      <c r="G2027">
        <f>VLOOKUP(B2027,Prekės!$A$2:$E$3000,3,FALSE)</f>
        <v>235</v>
      </c>
      <c r="H2027">
        <f>VLOOKUP(B2027,Prekės!$A$2:$E$3000,4,FALSE)</f>
        <v>0</v>
      </c>
      <c r="I2027">
        <f>VLOOKUP(B2027,Prekės!$A$2:$E$3000,5,FALSE)</f>
        <v>0</v>
      </c>
      <c r="J2027">
        <f t="shared" si="65"/>
        <v>0</v>
      </c>
      <c r="K2027">
        <f t="shared" si="66"/>
        <v>-16500</v>
      </c>
    </row>
    <row r="2028" spans="1:11">
      <c r="A2028" s="1">
        <f>Atask.AtsOp!A1598</f>
        <v>42481</v>
      </c>
      <c r="B2028" t="str">
        <f>Atask.AtsOp!E1598</f>
        <v>2520-0001</v>
      </c>
      <c r="C2028" t="str">
        <f>Atask.AtsOp!H1598</f>
        <v>PV pusgaminis (euro)</v>
      </c>
      <c r="D2028" t="str">
        <f>Atask.AtsOp!N1598</f>
        <v>LTR</v>
      </c>
      <c r="E2028" t="str">
        <f>Atask.AtsOp!I1598</f>
        <v>Perkelti</v>
      </c>
      <c r="F2028">
        <f>Atask.AtsOp!M1598</f>
        <v>16500</v>
      </c>
      <c r="G2028">
        <f>VLOOKUP(B2028,Prekės!$A$2:$E$3000,3,FALSE)</f>
        <v>235</v>
      </c>
      <c r="H2028">
        <f>VLOOKUP(B2028,Prekės!$A$2:$E$3000,4,FALSE)</f>
        <v>0</v>
      </c>
      <c r="I2028">
        <f>VLOOKUP(B2028,Prekės!$A$2:$E$3000,5,FALSE)</f>
        <v>0</v>
      </c>
      <c r="J2028">
        <f t="shared" si="65"/>
        <v>0</v>
      </c>
      <c r="K2028">
        <f t="shared" si="66"/>
        <v>16500</v>
      </c>
    </row>
    <row r="2029" spans="1:11">
      <c r="A2029" s="1">
        <f>Atask.AtsOp!A1599</f>
        <v>42481</v>
      </c>
      <c r="B2029" t="str">
        <f>Atask.AtsOp!E1599</f>
        <v>2520-0001</v>
      </c>
      <c r="C2029" t="str">
        <f>Atask.AtsOp!H1599</f>
        <v>PV pusgaminis (euro)</v>
      </c>
      <c r="D2029" t="str">
        <f>Atask.AtsOp!N1599</f>
        <v>LTR</v>
      </c>
      <c r="E2029" t="str">
        <f>Atask.AtsOp!I1599</f>
        <v>Perkelti</v>
      </c>
      <c r="F2029">
        <f>Atask.AtsOp!M1599</f>
        <v>-16390.38</v>
      </c>
      <c r="G2029">
        <f>VLOOKUP(B2029,Prekės!$A$2:$E$3000,3,FALSE)</f>
        <v>235</v>
      </c>
      <c r="H2029">
        <f>VLOOKUP(B2029,Prekės!$A$2:$E$3000,4,FALSE)</f>
        <v>0</v>
      </c>
      <c r="I2029">
        <f>VLOOKUP(B2029,Prekės!$A$2:$E$3000,5,FALSE)</f>
        <v>0</v>
      </c>
      <c r="J2029">
        <f t="shared" si="65"/>
        <v>0</v>
      </c>
      <c r="K2029">
        <f t="shared" si="66"/>
        <v>-16390.38</v>
      </c>
    </row>
    <row r="2030" spans="1:11">
      <c r="A2030" s="1">
        <f>Atask.AtsOp!A1600</f>
        <v>42481</v>
      </c>
      <c r="B2030" t="str">
        <f>Atask.AtsOp!E1600</f>
        <v>2520-0001</v>
      </c>
      <c r="C2030" t="str">
        <f>Atask.AtsOp!H1600</f>
        <v>PV pusgaminis (euro)</v>
      </c>
      <c r="D2030" t="str">
        <f>Atask.AtsOp!N1600</f>
        <v>LTR</v>
      </c>
      <c r="E2030" t="str">
        <f>Atask.AtsOp!I1600</f>
        <v>Perkelti</v>
      </c>
      <c r="F2030">
        <f>Atask.AtsOp!M1600</f>
        <v>16390.38</v>
      </c>
      <c r="G2030">
        <f>VLOOKUP(B2030,Prekės!$A$2:$E$3000,3,FALSE)</f>
        <v>235</v>
      </c>
      <c r="H2030">
        <f>VLOOKUP(B2030,Prekės!$A$2:$E$3000,4,FALSE)</f>
        <v>0</v>
      </c>
      <c r="I2030">
        <f>VLOOKUP(B2030,Prekės!$A$2:$E$3000,5,FALSE)</f>
        <v>0</v>
      </c>
      <c r="J2030">
        <f t="shared" si="65"/>
        <v>0</v>
      </c>
      <c r="K2030">
        <f t="shared" si="66"/>
        <v>16390.38</v>
      </c>
    </row>
    <row r="2031" spans="1:11">
      <c r="A2031" s="1">
        <f>Atask.AtsOp!A1601</f>
        <v>42481</v>
      </c>
      <c r="B2031" t="str">
        <f>Atask.AtsOp!E1601</f>
        <v>2520-0001</v>
      </c>
      <c r="C2031" t="str">
        <f>Atask.AtsOp!H1601</f>
        <v>PV pusgaminis (euro)</v>
      </c>
      <c r="D2031" t="str">
        <f>Atask.AtsOp!N1601</f>
        <v>LTR</v>
      </c>
      <c r="E2031" t="str">
        <f>Atask.AtsOp!I1601</f>
        <v>Perkelti</v>
      </c>
      <c r="F2031">
        <f>Atask.AtsOp!M1601</f>
        <v>-3774.43</v>
      </c>
      <c r="G2031">
        <f>VLOOKUP(B2031,Prekės!$A$2:$E$3000,3,FALSE)</f>
        <v>235</v>
      </c>
      <c r="H2031">
        <f>VLOOKUP(B2031,Prekės!$A$2:$E$3000,4,FALSE)</f>
        <v>0</v>
      </c>
      <c r="I2031">
        <f>VLOOKUP(B2031,Prekės!$A$2:$E$3000,5,FALSE)</f>
        <v>0</v>
      </c>
      <c r="J2031">
        <f t="shared" si="65"/>
        <v>0</v>
      </c>
      <c r="K2031">
        <f t="shared" si="66"/>
        <v>-3774.43</v>
      </c>
    </row>
    <row r="2032" spans="1:11">
      <c r="A2032" s="1">
        <f>Atask.AtsOp!A1602</f>
        <v>42481</v>
      </c>
      <c r="B2032" t="str">
        <f>Atask.AtsOp!E1602</f>
        <v>2520-0001</v>
      </c>
      <c r="C2032" t="str">
        <f>Atask.AtsOp!H1602</f>
        <v>PV pusgaminis (euro)</v>
      </c>
      <c r="D2032" t="str">
        <f>Atask.AtsOp!N1602</f>
        <v>LTR</v>
      </c>
      <c r="E2032" t="str">
        <f>Atask.AtsOp!I1602</f>
        <v>Perkelti</v>
      </c>
      <c r="F2032">
        <f>Atask.AtsOp!M1602</f>
        <v>3774.43</v>
      </c>
      <c r="G2032">
        <f>VLOOKUP(B2032,Prekės!$A$2:$E$3000,3,FALSE)</f>
        <v>235</v>
      </c>
      <c r="H2032">
        <f>VLOOKUP(B2032,Prekės!$A$2:$E$3000,4,FALSE)</f>
        <v>0</v>
      </c>
      <c r="I2032">
        <f>VLOOKUP(B2032,Prekės!$A$2:$E$3000,5,FALSE)</f>
        <v>0</v>
      </c>
      <c r="J2032">
        <f t="shared" si="65"/>
        <v>0</v>
      </c>
      <c r="K2032">
        <f t="shared" si="66"/>
        <v>3774.43</v>
      </c>
    </row>
    <row r="2033" spans="1:11">
      <c r="A2033" s="1">
        <f>Atask.AtsOp!A1603</f>
        <v>42481</v>
      </c>
      <c r="B2033" t="str">
        <f>Atask.AtsOp!E1603</f>
        <v>2520-0001</v>
      </c>
      <c r="C2033" t="str">
        <f>Atask.AtsOp!H1603</f>
        <v>PV pusgaminis (euro)</v>
      </c>
      <c r="D2033" t="str">
        <f>Atask.AtsOp!N1603</f>
        <v>LTR</v>
      </c>
      <c r="E2033" t="str">
        <f>Atask.AtsOp!I1603</f>
        <v>Perkelti</v>
      </c>
      <c r="F2033">
        <f>Atask.AtsOp!M1603</f>
        <v>-9.84</v>
      </c>
      <c r="G2033">
        <f>VLOOKUP(B2033,Prekės!$A$2:$E$3000,3,FALSE)</f>
        <v>235</v>
      </c>
      <c r="H2033">
        <f>VLOOKUP(B2033,Prekės!$A$2:$E$3000,4,FALSE)</f>
        <v>0</v>
      </c>
      <c r="I2033">
        <f>VLOOKUP(B2033,Prekės!$A$2:$E$3000,5,FALSE)</f>
        <v>0</v>
      </c>
      <c r="J2033">
        <f t="shared" si="65"/>
        <v>0</v>
      </c>
      <c r="K2033">
        <f t="shared" si="66"/>
        <v>-9.84</v>
      </c>
    </row>
    <row r="2034" spans="1:11">
      <c r="A2034" s="1">
        <f>Atask.AtsOp!A1604</f>
        <v>42478</v>
      </c>
      <c r="B2034" t="str">
        <f>Atask.AtsOp!E1604</f>
        <v>2520-0001</v>
      </c>
      <c r="C2034" t="str">
        <f>Atask.AtsOp!H1604</f>
        <v>PV pusgaminis (euro)</v>
      </c>
      <c r="D2034" t="str">
        <f>Atask.AtsOp!N1604</f>
        <v>LTR</v>
      </c>
      <c r="E2034" t="str">
        <f>Atask.AtsOp!I1604</f>
        <v>Gamyba</v>
      </c>
      <c r="F2034">
        <f>Atask.AtsOp!M1604</f>
        <v>49390.38</v>
      </c>
      <c r="G2034">
        <f>VLOOKUP(B2034,Prekės!$A$2:$E$3000,3,FALSE)</f>
        <v>235</v>
      </c>
      <c r="H2034">
        <f>VLOOKUP(B2034,Prekės!$A$2:$E$3000,4,FALSE)</f>
        <v>0</v>
      </c>
      <c r="I2034">
        <f>VLOOKUP(B2034,Prekės!$A$2:$E$3000,5,FALSE)</f>
        <v>0</v>
      </c>
      <c r="J2034">
        <f t="shared" si="65"/>
        <v>0</v>
      </c>
      <c r="K2034">
        <f t="shared" si="66"/>
        <v>49390.38</v>
      </c>
    </row>
    <row r="2035" spans="1:11">
      <c r="A2035" s="1">
        <f>Atask.AtsOp!A1605</f>
        <v>42477</v>
      </c>
      <c r="B2035" t="str">
        <f>Atask.AtsOp!E1605</f>
        <v>2520-0001</v>
      </c>
      <c r="C2035" t="str">
        <f>Atask.AtsOp!H1605</f>
        <v>PV pusgaminis (euro)</v>
      </c>
      <c r="D2035" t="str">
        <f>Atask.AtsOp!N1605</f>
        <v>LTR</v>
      </c>
      <c r="E2035" t="str">
        <f>Atask.AtsOp!I1605</f>
        <v>Perkelti</v>
      </c>
      <c r="F2035">
        <f>Atask.AtsOp!M1605</f>
        <v>-11950</v>
      </c>
      <c r="G2035">
        <f>VLOOKUP(B2035,Prekės!$A$2:$E$3000,3,FALSE)</f>
        <v>235</v>
      </c>
      <c r="H2035">
        <f>VLOOKUP(B2035,Prekės!$A$2:$E$3000,4,FALSE)</f>
        <v>0</v>
      </c>
      <c r="I2035">
        <f>VLOOKUP(B2035,Prekės!$A$2:$E$3000,5,FALSE)</f>
        <v>0</v>
      </c>
      <c r="J2035">
        <f t="shared" si="65"/>
        <v>0</v>
      </c>
      <c r="K2035">
        <f t="shared" si="66"/>
        <v>-11950</v>
      </c>
    </row>
    <row r="2036" spans="1:11">
      <c r="A2036" s="1">
        <f>Atask.AtsOp!A1606</f>
        <v>42477</v>
      </c>
      <c r="B2036" t="str">
        <f>Atask.AtsOp!E1606</f>
        <v>2520-0001</v>
      </c>
      <c r="C2036" t="str">
        <f>Atask.AtsOp!H1606</f>
        <v>PV pusgaminis (euro)</v>
      </c>
      <c r="D2036" t="str">
        <f>Atask.AtsOp!N1606</f>
        <v>LTR</v>
      </c>
      <c r="E2036" t="str">
        <f>Atask.AtsOp!I1606</f>
        <v>Perkelti</v>
      </c>
      <c r="F2036">
        <f>Atask.AtsOp!M1606</f>
        <v>11950</v>
      </c>
      <c r="G2036">
        <f>VLOOKUP(B2036,Prekės!$A$2:$E$3000,3,FALSE)</f>
        <v>235</v>
      </c>
      <c r="H2036">
        <f>VLOOKUP(B2036,Prekės!$A$2:$E$3000,4,FALSE)</f>
        <v>0</v>
      </c>
      <c r="I2036">
        <f>VLOOKUP(B2036,Prekės!$A$2:$E$3000,5,FALSE)</f>
        <v>0</v>
      </c>
      <c r="J2036">
        <f t="shared" si="65"/>
        <v>0</v>
      </c>
      <c r="K2036">
        <f t="shared" si="66"/>
        <v>11950</v>
      </c>
    </row>
    <row r="2037" spans="1:11">
      <c r="A2037" s="1">
        <f>Atask.AtsOp!A1607</f>
        <v>42477</v>
      </c>
      <c r="B2037" t="str">
        <f>Atask.AtsOp!E1607</f>
        <v>2520-0001</v>
      </c>
      <c r="C2037" t="str">
        <f>Atask.AtsOp!H1607</f>
        <v>PV pusgaminis (euro)</v>
      </c>
      <c r="D2037" t="str">
        <f>Atask.AtsOp!N1607</f>
        <v>LTR</v>
      </c>
      <c r="E2037" t="str">
        <f>Atask.AtsOp!I1607</f>
        <v>Perkelti</v>
      </c>
      <c r="F2037">
        <f>Atask.AtsOp!M1607</f>
        <v>19230</v>
      </c>
      <c r="G2037">
        <f>VLOOKUP(B2037,Prekės!$A$2:$E$3000,3,FALSE)</f>
        <v>235</v>
      </c>
      <c r="H2037">
        <f>VLOOKUP(B2037,Prekės!$A$2:$E$3000,4,FALSE)</f>
        <v>0</v>
      </c>
      <c r="I2037">
        <f>VLOOKUP(B2037,Prekės!$A$2:$E$3000,5,FALSE)</f>
        <v>0</v>
      </c>
      <c r="J2037">
        <f t="shared" si="65"/>
        <v>0</v>
      </c>
      <c r="K2037">
        <f t="shared" si="66"/>
        <v>19230</v>
      </c>
    </row>
    <row r="2038" spans="1:11">
      <c r="A2038" s="1">
        <f>Atask.AtsOp!A1608</f>
        <v>42477</v>
      </c>
      <c r="B2038" t="str">
        <f>Atask.AtsOp!E1608</f>
        <v>2520-0001</v>
      </c>
      <c r="C2038" t="str">
        <f>Atask.AtsOp!H1608</f>
        <v>PV pusgaminis (euro)</v>
      </c>
      <c r="D2038" t="str">
        <f>Atask.AtsOp!N1608</f>
        <v>LTR</v>
      </c>
      <c r="E2038" t="str">
        <f>Atask.AtsOp!I1608</f>
        <v>Perkelti</v>
      </c>
      <c r="F2038">
        <f>Atask.AtsOp!M1608</f>
        <v>-4785.2299999999996</v>
      </c>
      <c r="G2038">
        <f>VLOOKUP(B2038,Prekės!$A$2:$E$3000,3,FALSE)</f>
        <v>235</v>
      </c>
      <c r="H2038">
        <f>VLOOKUP(B2038,Prekės!$A$2:$E$3000,4,FALSE)</f>
        <v>0</v>
      </c>
      <c r="I2038">
        <f>VLOOKUP(B2038,Prekės!$A$2:$E$3000,5,FALSE)</f>
        <v>0</v>
      </c>
      <c r="J2038">
        <f t="shared" si="65"/>
        <v>0</v>
      </c>
      <c r="K2038">
        <f t="shared" si="66"/>
        <v>-4785.2299999999996</v>
      </c>
    </row>
    <row r="2039" spans="1:11">
      <c r="A2039" s="1">
        <f>Atask.AtsOp!A1609</f>
        <v>42477</v>
      </c>
      <c r="B2039" t="str">
        <f>Atask.AtsOp!E1609</f>
        <v>2520-0001</v>
      </c>
      <c r="C2039" t="str">
        <f>Atask.AtsOp!H1609</f>
        <v>PV pusgaminis (euro)</v>
      </c>
      <c r="D2039" t="str">
        <f>Atask.AtsOp!N1609</f>
        <v>LTR</v>
      </c>
      <c r="E2039" t="str">
        <f>Atask.AtsOp!I1609</f>
        <v>Perkelti</v>
      </c>
      <c r="F2039">
        <f>Atask.AtsOp!M1609</f>
        <v>4785.2299999999996</v>
      </c>
      <c r="G2039">
        <f>VLOOKUP(B2039,Prekės!$A$2:$E$3000,3,FALSE)</f>
        <v>235</v>
      </c>
      <c r="H2039">
        <f>VLOOKUP(B2039,Prekės!$A$2:$E$3000,4,FALSE)</f>
        <v>0</v>
      </c>
      <c r="I2039">
        <f>VLOOKUP(B2039,Prekės!$A$2:$E$3000,5,FALSE)</f>
        <v>0</v>
      </c>
      <c r="J2039">
        <f t="shared" si="65"/>
        <v>0</v>
      </c>
      <c r="K2039">
        <f t="shared" si="66"/>
        <v>4785.2299999999996</v>
      </c>
    </row>
    <row r="2040" spans="1:11">
      <c r="A2040" s="1">
        <f>Atask.AtsOp!A1610</f>
        <v>42477</v>
      </c>
      <c r="B2040" t="str">
        <f>Atask.AtsOp!E1610</f>
        <v>2520-0001</v>
      </c>
      <c r="C2040" t="str">
        <f>Atask.AtsOp!H1610</f>
        <v>PV pusgaminis (euro)</v>
      </c>
      <c r="D2040" t="str">
        <f>Atask.AtsOp!N1610</f>
        <v>LTR</v>
      </c>
      <c r="E2040" t="str">
        <f>Atask.AtsOp!I1610</f>
        <v>Perkelti</v>
      </c>
      <c r="F2040">
        <f>Atask.AtsOp!M1610</f>
        <v>-270</v>
      </c>
      <c r="G2040">
        <f>VLOOKUP(B2040,Prekės!$A$2:$E$3000,3,FALSE)</f>
        <v>235</v>
      </c>
      <c r="H2040">
        <f>VLOOKUP(B2040,Prekės!$A$2:$E$3000,4,FALSE)</f>
        <v>0</v>
      </c>
      <c r="I2040">
        <f>VLOOKUP(B2040,Prekės!$A$2:$E$3000,5,FALSE)</f>
        <v>0</v>
      </c>
      <c r="J2040">
        <f t="shared" si="65"/>
        <v>0</v>
      </c>
      <c r="K2040">
        <f t="shared" si="66"/>
        <v>-270</v>
      </c>
    </row>
    <row r="2041" spans="1:11">
      <c r="A2041" s="1">
        <f>Atask.AtsOp!A1611</f>
        <v>42477</v>
      </c>
      <c r="B2041" t="str">
        <f>Atask.AtsOp!E1611</f>
        <v>2520-0001</v>
      </c>
      <c r="C2041" t="str">
        <f>Atask.AtsOp!H1611</f>
        <v>PV pusgaminis (euro)</v>
      </c>
      <c r="D2041" t="str">
        <f>Atask.AtsOp!N1611</f>
        <v>LTR</v>
      </c>
      <c r="E2041" t="str">
        <f>Atask.AtsOp!I1611</f>
        <v>Perkelti</v>
      </c>
      <c r="F2041">
        <f>Atask.AtsOp!M1611</f>
        <v>270</v>
      </c>
      <c r="G2041">
        <f>VLOOKUP(B2041,Prekės!$A$2:$E$3000,3,FALSE)</f>
        <v>235</v>
      </c>
      <c r="H2041">
        <f>VLOOKUP(B2041,Prekės!$A$2:$E$3000,4,FALSE)</f>
        <v>0</v>
      </c>
      <c r="I2041">
        <f>VLOOKUP(B2041,Prekės!$A$2:$E$3000,5,FALSE)</f>
        <v>0</v>
      </c>
      <c r="J2041">
        <f t="shared" si="65"/>
        <v>0</v>
      </c>
      <c r="K2041">
        <f t="shared" si="66"/>
        <v>270</v>
      </c>
    </row>
    <row r="2042" spans="1:11">
      <c r="A2042" s="1">
        <f>Atask.AtsOp!A1612</f>
        <v>42489</v>
      </c>
      <c r="B2042" t="str">
        <f>Atask.AtsOp!E1612</f>
        <v>2520-0001</v>
      </c>
      <c r="C2042" t="str">
        <f>Atask.AtsOp!H1612</f>
        <v>PV pusgaminis (euro)</v>
      </c>
      <c r="D2042" t="str">
        <f>Atask.AtsOp!N1612</f>
        <v>LTR</v>
      </c>
      <c r="E2042" t="str">
        <f>Atask.AtsOp!I1612</f>
        <v>Perkelti</v>
      </c>
      <c r="F2042">
        <f>Atask.AtsOp!M1612</f>
        <v>-10000</v>
      </c>
      <c r="G2042">
        <f>VLOOKUP(B2042,Prekės!$A$2:$E$3000,3,FALSE)</f>
        <v>235</v>
      </c>
      <c r="H2042">
        <f>VLOOKUP(B2042,Prekės!$A$2:$E$3000,4,FALSE)</f>
        <v>0</v>
      </c>
      <c r="I2042">
        <f>VLOOKUP(B2042,Prekės!$A$2:$E$3000,5,FALSE)</f>
        <v>0</v>
      </c>
      <c r="J2042">
        <f t="shared" si="65"/>
        <v>0</v>
      </c>
      <c r="K2042">
        <f t="shared" si="66"/>
        <v>-10000</v>
      </c>
    </row>
    <row r="2043" spans="1:11">
      <c r="A2043" s="1">
        <f>Atask.AtsOp!A1613</f>
        <v>42489</v>
      </c>
      <c r="B2043" t="str">
        <f>Atask.AtsOp!E1613</f>
        <v>2520-0001</v>
      </c>
      <c r="C2043" t="str">
        <f>Atask.AtsOp!H1613</f>
        <v>PV pusgaminis (euro)</v>
      </c>
      <c r="D2043" t="str">
        <f>Atask.AtsOp!N1613</f>
        <v>LTR</v>
      </c>
      <c r="E2043" t="str">
        <f>Atask.AtsOp!I1613</f>
        <v>Perkelti</v>
      </c>
      <c r="F2043">
        <f>Atask.AtsOp!M1613</f>
        <v>-3558.47</v>
      </c>
      <c r="G2043">
        <f>VLOOKUP(B2043,Prekės!$A$2:$E$3000,3,FALSE)</f>
        <v>235</v>
      </c>
      <c r="H2043">
        <f>VLOOKUP(B2043,Prekės!$A$2:$E$3000,4,FALSE)</f>
        <v>0</v>
      </c>
      <c r="I2043">
        <f>VLOOKUP(B2043,Prekės!$A$2:$E$3000,5,FALSE)</f>
        <v>0</v>
      </c>
      <c r="J2043">
        <f t="shared" si="65"/>
        <v>0</v>
      </c>
      <c r="K2043">
        <f t="shared" si="66"/>
        <v>-3558.47</v>
      </c>
    </row>
    <row r="2044" spans="1:11">
      <c r="A2044" s="1">
        <f>Atask.AtsOp!A1614</f>
        <v>42489</v>
      </c>
      <c r="B2044" t="str">
        <f>Atask.AtsOp!E1614</f>
        <v>2520-0001</v>
      </c>
      <c r="C2044" t="str">
        <f>Atask.AtsOp!H1614</f>
        <v>PV pusgaminis (euro)</v>
      </c>
      <c r="D2044" t="str">
        <f>Atask.AtsOp!N1614</f>
        <v>LTR</v>
      </c>
      <c r="E2044" t="str">
        <f>Atask.AtsOp!I1614</f>
        <v>Perkelti</v>
      </c>
      <c r="F2044">
        <f>Atask.AtsOp!M1614</f>
        <v>3558.47</v>
      </c>
      <c r="G2044">
        <f>VLOOKUP(B2044,Prekės!$A$2:$E$3000,3,FALSE)</f>
        <v>235</v>
      </c>
      <c r="H2044">
        <f>VLOOKUP(B2044,Prekės!$A$2:$E$3000,4,FALSE)</f>
        <v>0</v>
      </c>
      <c r="I2044">
        <f>VLOOKUP(B2044,Prekės!$A$2:$E$3000,5,FALSE)</f>
        <v>0</v>
      </c>
      <c r="J2044">
        <f t="shared" si="65"/>
        <v>0</v>
      </c>
      <c r="K2044">
        <f t="shared" si="66"/>
        <v>3558.47</v>
      </c>
    </row>
    <row r="2045" spans="1:11">
      <c r="A2045" s="1">
        <f>Atask.AtsOp!A1615</f>
        <v>42489</v>
      </c>
      <c r="B2045" t="str">
        <f>Atask.AtsOp!E1615</f>
        <v>2520-0001</v>
      </c>
      <c r="C2045" t="str">
        <f>Atask.AtsOp!H1615</f>
        <v>PV pusgaminis (euro)</v>
      </c>
      <c r="D2045" t="str">
        <f>Atask.AtsOp!N1615</f>
        <v>LTR</v>
      </c>
      <c r="E2045" t="str">
        <f>Atask.AtsOp!I1615</f>
        <v>Perkelti</v>
      </c>
      <c r="F2045">
        <f>Atask.AtsOp!M1615</f>
        <v>-12800</v>
      </c>
      <c r="G2045">
        <f>VLOOKUP(B2045,Prekės!$A$2:$E$3000,3,FALSE)</f>
        <v>235</v>
      </c>
      <c r="H2045">
        <f>VLOOKUP(B2045,Prekės!$A$2:$E$3000,4,FALSE)</f>
        <v>0</v>
      </c>
      <c r="I2045">
        <f>VLOOKUP(B2045,Prekės!$A$2:$E$3000,5,FALSE)</f>
        <v>0</v>
      </c>
      <c r="J2045">
        <f t="shared" si="65"/>
        <v>0</v>
      </c>
      <c r="K2045">
        <f t="shared" si="66"/>
        <v>-12800</v>
      </c>
    </row>
    <row r="2046" spans="1:11">
      <c r="A2046" s="1">
        <f>Atask.AtsOp!A1616</f>
        <v>42489</v>
      </c>
      <c r="B2046" t="str">
        <f>Atask.AtsOp!E1616</f>
        <v>2520-0001</v>
      </c>
      <c r="C2046" t="str">
        <f>Atask.AtsOp!H1616</f>
        <v>PV pusgaminis (euro)</v>
      </c>
      <c r="D2046" t="str">
        <f>Atask.AtsOp!N1616</f>
        <v>LTR</v>
      </c>
      <c r="E2046" t="str">
        <f>Atask.AtsOp!I1616</f>
        <v>Perkelti</v>
      </c>
      <c r="F2046">
        <f>Atask.AtsOp!M1616</f>
        <v>12800</v>
      </c>
      <c r="G2046">
        <f>VLOOKUP(B2046,Prekės!$A$2:$E$3000,3,FALSE)</f>
        <v>235</v>
      </c>
      <c r="H2046">
        <f>VLOOKUP(B2046,Prekės!$A$2:$E$3000,4,FALSE)</f>
        <v>0</v>
      </c>
      <c r="I2046">
        <f>VLOOKUP(B2046,Prekės!$A$2:$E$3000,5,FALSE)</f>
        <v>0</v>
      </c>
      <c r="J2046">
        <f t="shared" si="65"/>
        <v>0</v>
      </c>
      <c r="K2046">
        <f t="shared" si="66"/>
        <v>12800</v>
      </c>
    </row>
    <row r="2047" spans="1:11">
      <c r="A2047" s="1">
        <f>Atask.AtsOp!A1617</f>
        <v>42489</v>
      </c>
      <c r="B2047" t="str">
        <f>Atask.AtsOp!E1617</f>
        <v>2520-0001</v>
      </c>
      <c r="C2047" t="str">
        <f>Atask.AtsOp!H1617</f>
        <v>PV pusgaminis (euro)</v>
      </c>
      <c r="D2047" t="str">
        <f>Atask.AtsOp!N1617</f>
        <v>LTR</v>
      </c>
      <c r="E2047" t="str">
        <f>Atask.AtsOp!I1617</f>
        <v>Perkelti</v>
      </c>
      <c r="F2047">
        <f>Atask.AtsOp!M1617</f>
        <v>-461.38</v>
      </c>
      <c r="G2047">
        <f>VLOOKUP(B2047,Prekės!$A$2:$E$3000,3,FALSE)</f>
        <v>235</v>
      </c>
      <c r="H2047">
        <f>VLOOKUP(B2047,Prekės!$A$2:$E$3000,4,FALSE)</f>
        <v>0</v>
      </c>
      <c r="I2047">
        <f>VLOOKUP(B2047,Prekės!$A$2:$E$3000,5,FALSE)</f>
        <v>0</v>
      </c>
      <c r="J2047">
        <f t="shared" si="65"/>
        <v>0</v>
      </c>
      <c r="K2047">
        <f t="shared" si="66"/>
        <v>-461.38</v>
      </c>
    </row>
    <row r="2048" spans="1:11">
      <c r="A2048" s="1">
        <f>Atask.AtsOp!A1618</f>
        <v>42489</v>
      </c>
      <c r="B2048" t="str">
        <f>Atask.AtsOp!E1618</f>
        <v>2520-0001</v>
      </c>
      <c r="C2048" t="str">
        <f>Atask.AtsOp!H1618</f>
        <v>PV pusgaminis (euro)</v>
      </c>
      <c r="D2048" t="str">
        <f>Atask.AtsOp!N1618</f>
        <v>LTR</v>
      </c>
      <c r="E2048" t="str">
        <f>Atask.AtsOp!I1618</f>
        <v>Perkelti</v>
      </c>
      <c r="F2048">
        <f>Atask.AtsOp!M1618</f>
        <v>461.38</v>
      </c>
      <c r="G2048">
        <f>VLOOKUP(B2048,Prekės!$A$2:$E$3000,3,FALSE)</f>
        <v>235</v>
      </c>
      <c r="H2048">
        <f>VLOOKUP(B2048,Prekės!$A$2:$E$3000,4,FALSE)</f>
        <v>0</v>
      </c>
      <c r="I2048">
        <f>VLOOKUP(B2048,Prekės!$A$2:$E$3000,5,FALSE)</f>
        <v>0</v>
      </c>
      <c r="J2048">
        <f t="shared" si="65"/>
        <v>0</v>
      </c>
      <c r="K2048">
        <f t="shared" si="66"/>
        <v>461.38</v>
      </c>
    </row>
    <row r="2049" spans="1:11">
      <c r="A2049" s="1">
        <f>Atask.AtsOp!A1619</f>
        <v>42489</v>
      </c>
      <c r="B2049" t="str">
        <f>Atask.AtsOp!E1619</f>
        <v>2520-0001</v>
      </c>
      <c r="C2049" t="str">
        <f>Atask.AtsOp!H1619</f>
        <v>PV pusgaminis (euro)</v>
      </c>
      <c r="D2049" t="str">
        <f>Atask.AtsOp!N1619</f>
        <v>LTR</v>
      </c>
      <c r="E2049" t="str">
        <f>Atask.AtsOp!I1619</f>
        <v>Perkelti</v>
      </c>
      <c r="F2049">
        <f>Atask.AtsOp!M1619</f>
        <v>-6338.62</v>
      </c>
      <c r="G2049">
        <f>VLOOKUP(B2049,Prekės!$A$2:$E$3000,3,FALSE)</f>
        <v>235</v>
      </c>
      <c r="H2049">
        <f>VLOOKUP(B2049,Prekės!$A$2:$E$3000,4,FALSE)</f>
        <v>0</v>
      </c>
      <c r="I2049">
        <f>VLOOKUP(B2049,Prekės!$A$2:$E$3000,5,FALSE)</f>
        <v>0</v>
      </c>
      <c r="J2049">
        <f t="shared" si="65"/>
        <v>0</v>
      </c>
      <c r="K2049">
        <f t="shared" si="66"/>
        <v>-6338.62</v>
      </c>
    </row>
    <row r="2050" spans="1:11">
      <c r="A2050" s="1">
        <f>Atask.AtsOp!A1620</f>
        <v>42489</v>
      </c>
      <c r="B2050" t="str">
        <f>Atask.AtsOp!E1620</f>
        <v>2520-0001</v>
      </c>
      <c r="C2050" t="str">
        <f>Atask.AtsOp!H1620</f>
        <v>PV pusgaminis (euro)</v>
      </c>
      <c r="D2050" t="str">
        <f>Atask.AtsOp!N1620</f>
        <v>LTR</v>
      </c>
      <c r="E2050" t="str">
        <f>Atask.AtsOp!I1620</f>
        <v>Perkelti</v>
      </c>
      <c r="F2050">
        <f>Atask.AtsOp!M1620</f>
        <v>6338.62</v>
      </c>
      <c r="G2050">
        <f>VLOOKUP(B2050,Prekės!$A$2:$E$3000,3,FALSE)</f>
        <v>235</v>
      </c>
      <c r="H2050">
        <f>VLOOKUP(B2050,Prekės!$A$2:$E$3000,4,FALSE)</f>
        <v>0</v>
      </c>
      <c r="I2050">
        <f>VLOOKUP(B2050,Prekės!$A$2:$E$3000,5,FALSE)</f>
        <v>0</v>
      </c>
      <c r="J2050">
        <f t="shared" si="65"/>
        <v>0</v>
      </c>
      <c r="K2050">
        <f t="shared" si="66"/>
        <v>6338.62</v>
      </c>
    </row>
    <row r="2051" spans="1:11">
      <c r="A2051" s="1">
        <f>Atask.AtsOp!A1621</f>
        <v>42489</v>
      </c>
      <c r="B2051" t="str">
        <f>Atask.AtsOp!E1621</f>
        <v>2520-0001</v>
      </c>
      <c r="C2051" t="str">
        <f>Atask.AtsOp!H1621</f>
        <v>PV pusgaminis (euro)</v>
      </c>
      <c r="D2051" t="str">
        <f>Atask.AtsOp!N1621</f>
        <v>LTR</v>
      </c>
      <c r="E2051" t="str">
        <f>Atask.AtsOp!I1621</f>
        <v>Perkelti</v>
      </c>
      <c r="F2051">
        <f>Atask.AtsOp!M1621</f>
        <v>-1750</v>
      </c>
      <c r="G2051">
        <f>VLOOKUP(B2051,Prekės!$A$2:$E$3000,3,FALSE)</f>
        <v>235</v>
      </c>
      <c r="H2051">
        <f>VLOOKUP(B2051,Prekės!$A$2:$E$3000,4,FALSE)</f>
        <v>0</v>
      </c>
      <c r="I2051">
        <f>VLOOKUP(B2051,Prekės!$A$2:$E$3000,5,FALSE)</f>
        <v>0</v>
      </c>
      <c r="J2051">
        <f t="shared" si="65"/>
        <v>0</v>
      </c>
      <c r="K2051">
        <f t="shared" si="66"/>
        <v>-1750</v>
      </c>
    </row>
    <row r="2052" spans="1:11">
      <c r="A2052" s="1">
        <f>Atask.AtsOp!A1622</f>
        <v>42489</v>
      </c>
      <c r="B2052" t="str">
        <f>Atask.AtsOp!E1622</f>
        <v>2520-0001</v>
      </c>
      <c r="C2052" t="str">
        <f>Atask.AtsOp!H1622</f>
        <v>PV pusgaminis (euro)</v>
      </c>
      <c r="D2052" t="str">
        <f>Atask.AtsOp!N1622</f>
        <v>LTR</v>
      </c>
      <c r="E2052" t="str">
        <f>Atask.AtsOp!I1622</f>
        <v>Perkelti</v>
      </c>
      <c r="F2052">
        <f>Atask.AtsOp!M1622</f>
        <v>1750</v>
      </c>
      <c r="G2052">
        <f>VLOOKUP(B2052,Prekės!$A$2:$E$3000,3,FALSE)</f>
        <v>235</v>
      </c>
      <c r="H2052">
        <f>VLOOKUP(B2052,Prekės!$A$2:$E$3000,4,FALSE)</f>
        <v>0</v>
      </c>
      <c r="I2052">
        <f>VLOOKUP(B2052,Prekės!$A$2:$E$3000,5,FALSE)</f>
        <v>0</v>
      </c>
      <c r="J2052">
        <f t="shared" si="65"/>
        <v>0</v>
      </c>
      <c r="K2052">
        <f t="shared" si="66"/>
        <v>1750</v>
      </c>
    </row>
    <row r="2053" spans="1:11">
      <c r="A2053" s="1">
        <f>Atask.AtsOp!A1623</f>
        <v>42489</v>
      </c>
      <c r="B2053" t="str">
        <f>Atask.AtsOp!E1623</f>
        <v>2520-0001</v>
      </c>
      <c r="C2053" t="str">
        <f>Atask.AtsOp!H1623</f>
        <v>PV pusgaminis (euro)</v>
      </c>
      <c r="D2053" t="str">
        <f>Atask.AtsOp!N1623</f>
        <v>LTR</v>
      </c>
      <c r="E2053" t="str">
        <f>Atask.AtsOp!I1623</f>
        <v>Perkelti</v>
      </c>
      <c r="F2053">
        <f>Atask.AtsOp!M1623</f>
        <v>-1750</v>
      </c>
      <c r="G2053">
        <f>VLOOKUP(B2053,Prekės!$A$2:$E$3000,3,FALSE)</f>
        <v>235</v>
      </c>
      <c r="H2053">
        <f>VLOOKUP(B2053,Prekės!$A$2:$E$3000,4,FALSE)</f>
        <v>0</v>
      </c>
      <c r="I2053">
        <f>VLOOKUP(B2053,Prekės!$A$2:$E$3000,5,FALSE)</f>
        <v>0</v>
      </c>
      <c r="J2053">
        <f t="shared" si="65"/>
        <v>0</v>
      </c>
      <c r="K2053">
        <f t="shared" si="66"/>
        <v>-1750</v>
      </c>
    </row>
    <row r="2054" spans="1:11">
      <c r="A2054" s="1">
        <f>Atask.AtsOp!A1624</f>
        <v>42489</v>
      </c>
      <c r="B2054" t="str">
        <f>Atask.AtsOp!E1624</f>
        <v>2520-0001</v>
      </c>
      <c r="C2054" t="str">
        <f>Atask.AtsOp!H1624</f>
        <v>PV pusgaminis (euro)</v>
      </c>
      <c r="D2054" t="str">
        <f>Atask.AtsOp!N1624</f>
        <v>LTR</v>
      </c>
      <c r="E2054" t="str">
        <f>Atask.AtsOp!I1624</f>
        <v>Perkelti</v>
      </c>
      <c r="F2054">
        <f>Atask.AtsOp!M1624</f>
        <v>1750</v>
      </c>
      <c r="G2054">
        <f>VLOOKUP(B2054,Prekės!$A$2:$E$3000,3,FALSE)</f>
        <v>235</v>
      </c>
      <c r="H2054">
        <f>VLOOKUP(B2054,Prekės!$A$2:$E$3000,4,FALSE)</f>
        <v>0</v>
      </c>
      <c r="I2054">
        <f>VLOOKUP(B2054,Prekės!$A$2:$E$3000,5,FALSE)</f>
        <v>0</v>
      </c>
      <c r="J2054">
        <f t="shared" si="65"/>
        <v>0</v>
      </c>
      <c r="K2054">
        <f t="shared" si="66"/>
        <v>1750</v>
      </c>
    </row>
    <row r="2055" spans="1:11">
      <c r="A2055" s="1">
        <f>Atask.AtsOp!A1625</f>
        <v>42489</v>
      </c>
      <c r="B2055" t="str">
        <f>Atask.AtsOp!E1625</f>
        <v>2520-0001</v>
      </c>
      <c r="C2055" t="str">
        <f>Atask.AtsOp!H1625</f>
        <v>PV pusgaminis (euro)</v>
      </c>
      <c r="D2055" t="str">
        <f>Atask.AtsOp!N1625</f>
        <v>LTR</v>
      </c>
      <c r="E2055" t="str">
        <f>Atask.AtsOp!I1625</f>
        <v>Perkelti</v>
      </c>
      <c r="F2055">
        <f>Atask.AtsOp!M1625</f>
        <v>-4000</v>
      </c>
      <c r="G2055">
        <f>VLOOKUP(B2055,Prekės!$A$2:$E$3000,3,FALSE)</f>
        <v>235</v>
      </c>
      <c r="H2055">
        <f>VLOOKUP(B2055,Prekės!$A$2:$E$3000,4,FALSE)</f>
        <v>0</v>
      </c>
      <c r="I2055">
        <f>VLOOKUP(B2055,Prekės!$A$2:$E$3000,5,FALSE)</f>
        <v>0</v>
      </c>
      <c r="J2055">
        <f t="shared" si="65"/>
        <v>0</v>
      </c>
      <c r="K2055">
        <f t="shared" si="66"/>
        <v>-4000</v>
      </c>
    </row>
    <row r="2056" spans="1:11">
      <c r="A2056" s="1">
        <f>Atask.AtsOp!A1626</f>
        <v>42489</v>
      </c>
      <c r="B2056" t="str">
        <f>Atask.AtsOp!E1626</f>
        <v>2520-0001</v>
      </c>
      <c r="C2056" t="str">
        <f>Atask.AtsOp!H1626</f>
        <v>PV pusgaminis (euro)</v>
      </c>
      <c r="D2056" t="str">
        <f>Atask.AtsOp!N1626</f>
        <v>LTR</v>
      </c>
      <c r="E2056" t="str">
        <f>Atask.AtsOp!I1626</f>
        <v>Perkelti</v>
      </c>
      <c r="F2056">
        <f>Atask.AtsOp!M1626</f>
        <v>4000</v>
      </c>
      <c r="G2056">
        <f>VLOOKUP(B2056,Prekės!$A$2:$E$3000,3,FALSE)</f>
        <v>235</v>
      </c>
      <c r="H2056">
        <f>VLOOKUP(B2056,Prekės!$A$2:$E$3000,4,FALSE)</f>
        <v>0</v>
      </c>
      <c r="I2056">
        <f>VLOOKUP(B2056,Prekės!$A$2:$E$3000,5,FALSE)</f>
        <v>0</v>
      </c>
      <c r="J2056">
        <f t="shared" si="65"/>
        <v>0</v>
      </c>
      <c r="K2056">
        <f t="shared" si="66"/>
        <v>4000</v>
      </c>
    </row>
    <row r="2057" spans="1:11">
      <c r="A2057" s="1">
        <f>Atask.AtsOp!A1627</f>
        <v>42489</v>
      </c>
      <c r="B2057" t="str">
        <f>Atask.AtsOp!E1627</f>
        <v>2520-0001</v>
      </c>
      <c r="C2057" t="str">
        <f>Atask.AtsOp!H1627</f>
        <v>PV pusgaminis (euro)</v>
      </c>
      <c r="D2057" t="str">
        <f>Atask.AtsOp!N1627</f>
        <v>LTR</v>
      </c>
      <c r="E2057" t="str">
        <f>Atask.AtsOp!I1627</f>
        <v>Perkelti</v>
      </c>
      <c r="F2057">
        <f>Atask.AtsOp!M1627</f>
        <v>-16000</v>
      </c>
      <c r="G2057">
        <f>VLOOKUP(B2057,Prekės!$A$2:$E$3000,3,FALSE)</f>
        <v>235</v>
      </c>
      <c r="H2057">
        <f>VLOOKUP(B2057,Prekės!$A$2:$E$3000,4,FALSE)</f>
        <v>0</v>
      </c>
      <c r="I2057">
        <f>VLOOKUP(B2057,Prekės!$A$2:$E$3000,5,FALSE)</f>
        <v>0</v>
      </c>
      <c r="J2057">
        <f t="shared" si="65"/>
        <v>0</v>
      </c>
      <c r="K2057">
        <f t="shared" si="66"/>
        <v>-16000</v>
      </c>
    </row>
    <row r="2058" spans="1:11">
      <c r="A2058" s="1">
        <f>Atask.AtsOp!A1628</f>
        <v>42489</v>
      </c>
      <c r="B2058" t="str">
        <f>Atask.AtsOp!E1628</f>
        <v>2520-0001</v>
      </c>
      <c r="C2058" t="str">
        <f>Atask.AtsOp!H1628</f>
        <v>PV pusgaminis (euro)</v>
      </c>
      <c r="D2058" t="str">
        <f>Atask.AtsOp!N1628</f>
        <v>LTR</v>
      </c>
      <c r="E2058" t="str">
        <f>Atask.AtsOp!I1628</f>
        <v>Perkelti</v>
      </c>
      <c r="F2058">
        <f>Atask.AtsOp!M1628</f>
        <v>16000</v>
      </c>
      <c r="G2058">
        <f>VLOOKUP(B2058,Prekės!$A$2:$E$3000,3,FALSE)</f>
        <v>235</v>
      </c>
      <c r="H2058">
        <f>VLOOKUP(B2058,Prekės!$A$2:$E$3000,4,FALSE)</f>
        <v>0</v>
      </c>
      <c r="I2058">
        <f>VLOOKUP(B2058,Prekės!$A$2:$E$3000,5,FALSE)</f>
        <v>0</v>
      </c>
      <c r="J2058">
        <f t="shared" si="65"/>
        <v>0</v>
      </c>
      <c r="K2058">
        <f t="shared" si="66"/>
        <v>16000</v>
      </c>
    </row>
    <row r="2059" spans="1:11">
      <c r="A2059" s="1">
        <f>Atask.AtsOp!A1629</f>
        <v>42489</v>
      </c>
      <c r="B2059" t="str">
        <f>Atask.AtsOp!E1629</f>
        <v>2520-0001</v>
      </c>
      <c r="C2059" t="str">
        <f>Atask.AtsOp!H1629</f>
        <v>PV pusgaminis (euro)</v>
      </c>
      <c r="D2059" t="str">
        <f>Atask.AtsOp!N1629</f>
        <v>LTR</v>
      </c>
      <c r="E2059" t="str">
        <f>Atask.AtsOp!I1629</f>
        <v>Perkelti</v>
      </c>
      <c r="F2059">
        <f>Atask.AtsOp!M1629</f>
        <v>-2131.5300000000002</v>
      </c>
      <c r="G2059">
        <f>VLOOKUP(B2059,Prekės!$A$2:$E$3000,3,FALSE)</f>
        <v>235</v>
      </c>
      <c r="H2059">
        <f>VLOOKUP(B2059,Prekės!$A$2:$E$3000,4,FALSE)</f>
        <v>0</v>
      </c>
      <c r="I2059">
        <f>VLOOKUP(B2059,Prekės!$A$2:$E$3000,5,FALSE)</f>
        <v>0</v>
      </c>
      <c r="J2059">
        <f t="shared" si="65"/>
        <v>0</v>
      </c>
      <c r="K2059">
        <f t="shared" si="66"/>
        <v>-2131.5300000000002</v>
      </c>
    </row>
    <row r="2060" spans="1:11">
      <c r="A2060" s="1">
        <f>Atask.AtsOp!A1630</f>
        <v>42489</v>
      </c>
      <c r="B2060" t="str">
        <f>Atask.AtsOp!E1630</f>
        <v>2520-0001</v>
      </c>
      <c r="C2060" t="str">
        <f>Atask.AtsOp!H1630</f>
        <v>PV pusgaminis (euro)</v>
      </c>
      <c r="D2060" t="str">
        <f>Atask.AtsOp!N1630</f>
        <v>LTR</v>
      </c>
      <c r="E2060" t="str">
        <f>Atask.AtsOp!I1630</f>
        <v>Perkelti</v>
      </c>
      <c r="F2060">
        <f>Atask.AtsOp!M1630</f>
        <v>2131.5300000000002</v>
      </c>
      <c r="G2060">
        <f>VLOOKUP(B2060,Prekės!$A$2:$E$3000,3,FALSE)</f>
        <v>235</v>
      </c>
      <c r="H2060">
        <f>VLOOKUP(B2060,Prekės!$A$2:$E$3000,4,FALSE)</f>
        <v>0</v>
      </c>
      <c r="I2060">
        <f>VLOOKUP(B2060,Prekės!$A$2:$E$3000,5,FALSE)</f>
        <v>0</v>
      </c>
      <c r="J2060">
        <f t="shared" si="65"/>
        <v>0</v>
      </c>
      <c r="K2060">
        <f t="shared" si="66"/>
        <v>2131.5300000000002</v>
      </c>
    </row>
    <row r="2061" spans="1:11">
      <c r="A2061" s="1">
        <f>Atask.AtsOp!A1631</f>
        <v>42489</v>
      </c>
      <c r="B2061" t="str">
        <f>Atask.AtsOp!E1631</f>
        <v>2520-0001</v>
      </c>
      <c r="C2061" t="str">
        <f>Atask.AtsOp!H1631</f>
        <v>PV pusgaminis (euro)</v>
      </c>
      <c r="D2061" t="str">
        <f>Atask.AtsOp!N1631</f>
        <v>LTR</v>
      </c>
      <c r="E2061" t="str">
        <f>Atask.AtsOp!I1631</f>
        <v>Perkelti</v>
      </c>
      <c r="F2061">
        <f>Atask.AtsOp!M1631</f>
        <v>-16122.4</v>
      </c>
      <c r="G2061">
        <f>VLOOKUP(B2061,Prekės!$A$2:$E$3000,3,FALSE)</f>
        <v>235</v>
      </c>
      <c r="H2061">
        <f>VLOOKUP(B2061,Prekės!$A$2:$E$3000,4,FALSE)</f>
        <v>0</v>
      </c>
      <c r="I2061">
        <f>VLOOKUP(B2061,Prekės!$A$2:$E$3000,5,FALSE)</f>
        <v>0</v>
      </c>
      <c r="J2061">
        <f t="shared" si="65"/>
        <v>0</v>
      </c>
      <c r="K2061">
        <f t="shared" si="66"/>
        <v>-16122.4</v>
      </c>
    </row>
    <row r="2062" spans="1:11">
      <c r="A2062" s="1">
        <f>Atask.AtsOp!A1632</f>
        <v>42489</v>
      </c>
      <c r="B2062" t="str">
        <f>Atask.AtsOp!E1632</f>
        <v>2520-0001</v>
      </c>
      <c r="C2062" t="str">
        <f>Atask.AtsOp!H1632</f>
        <v>PV pusgaminis (euro)</v>
      </c>
      <c r="D2062" t="str">
        <f>Atask.AtsOp!N1632</f>
        <v>LTR</v>
      </c>
      <c r="E2062" t="str">
        <f>Atask.AtsOp!I1632</f>
        <v>Perkelti</v>
      </c>
      <c r="F2062">
        <f>Atask.AtsOp!M1632</f>
        <v>16122.4</v>
      </c>
      <c r="G2062">
        <f>VLOOKUP(B2062,Prekės!$A$2:$E$3000,3,FALSE)</f>
        <v>235</v>
      </c>
      <c r="H2062">
        <f>VLOOKUP(B2062,Prekės!$A$2:$E$3000,4,FALSE)</f>
        <v>0</v>
      </c>
      <c r="I2062">
        <f>VLOOKUP(B2062,Prekės!$A$2:$E$3000,5,FALSE)</f>
        <v>0</v>
      </c>
      <c r="J2062">
        <f t="shared" si="65"/>
        <v>0</v>
      </c>
      <c r="K2062">
        <f t="shared" si="66"/>
        <v>16122.4</v>
      </c>
    </row>
    <row r="2063" spans="1:11">
      <c r="A2063" s="1">
        <f>Atask.AtsOp!A1633</f>
        <v>42489</v>
      </c>
      <c r="B2063" t="str">
        <f>Atask.AtsOp!E1633</f>
        <v>2520-0001</v>
      </c>
      <c r="C2063" t="str">
        <f>Atask.AtsOp!H1633</f>
        <v>PV pusgaminis (euro)</v>
      </c>
      <c r="D2063" t="str">
        <f>Atask.AtsOp!N1633</f>
        <v>LTR</v>
      </c>
      <c r="E2063" t="str">
        <f>Atask.AtsOp!I1633</f>
        <v>Perkelti</v>
      </c>
      <c r="F2063">
        <f>Atask.AtsOp!M1633</f>
        <v>-1237.72</v>
      </c>
      <c r="G2063">
        <f>VLOOKUP(B2063,Prekės!$A$2:$E$3000,3,FALSE)</f>
        <v>235</v>
      </c>
      <c r="H2063">
        <f>VLOOKUP(B2063,Prekės!$A$2:$E$3000,4,FALSE)</f>
        <v>0</v>
      </c>
      <c r="I2063">
        <f>VLOOKUP(B2063,Prekės!$A$2:$E$3000,5,FALSE)</f>
        <v>0</v>
      </c>
      <c r="J2063">
        <f t="shared" si="65"/>
        <v>0</v>
      </c>
      <c r="K2063">
        <f t="shared" si="66"/>
        <v>-1237.72</v>
      </c>
    </row>
    <row r="2064" spans="1:11">
      <c r="A2064" s="1">
        <f>Atask.AtsOp!A1634</f>
        <v>42489</v>
      </c>
      <c r="B2064" t="str">
        <f>Atask.AtsOp!E1634</f>
        <v>2520-0001</v>
      </c>
      <c r="C2064" t="str">
        <f>Atask.AtsOp!H1634</f>
        <v>PV pusgaminis (euro)</v>
      </c>
      <c r="D2064" t="str">
        <f>Atask.AtsOp!N1634</f>
        <v>LTR</v>
      </c>
      <c r="E2064" t="str">
        <f>Atask.AtsOp!I1634</f>
        <v>Perkelti</v>
      </c>
      <c r="F2064">
        <f>Atask.AtsOp!M1634</f>
        <v>1237.72</v>
      </c>
      <c r="G2064">
        <f>VLOOKUP(B2064,Prekės!$A$2:$E$3000,3,FALSE)</f>
        <v>235</v>
      </c>
      <c r="H2064">
        <f>VLOOKUP(B2064,Prekės!$A$2:$E$3000,4,FALSE)</f>
        <v>0</v>
      </c>
      <c r="I2064">
        <f>VLOOKUP(B2064,Prekės!$A$2:$E$3000,5,FALSE)</f>
        <v>0</v>
      </c>
      <c r="J2064">
        <f t="shared" si="65"/>
        <v>0</v>
      </c>
      <c r="K2064">
        <f t="shared" si="66"/>
        <v>1237.72</v>
      </c>
    </row>
    <row r="2065" spans="1:11">
      <c r="A2065" s="1">
        <f>Atask.AtsOp!A1635</f>
        <v>42489</v>
      </c>
      <c r="B2065" t="str">
        <f>Atask.AtsOp!E1635</f>
        <v>2520-0001</v>
      </c>
      <c r="C2065" t="str">
        <f>Atask.AtsOp!H1635</f>
        <v>PV pusgaminis (euro)</v>
      </c>
      <c r="D2065" t="str">
        <f>Atask.AtsOp!N1635</f>
        <v>LTR</v>
      </c>
      <c r="E2065" t="str">
        <f>Atask.AtsOp!I1635</f>
        <v>Perkelti</v>
      </c>
      <c r="F2065">
        <f>Atask.AtsOp!M1635</f>
        <v>-21090</v>
      </c>
      <c r="G2065">
        <f>VLOOKUP(B2065,Prekės!$A$2:$E$3000,3,FALSE)</f>
        <v>235</v>
      </c>
      <c r="H2065">
        <f>VLOOKUP(B2065,Prekės!$A$2:$E$3000,4,FALSE)</f>
        <v>0</v>
      </c>
      <c r="I2065">
        <f>VLOOKUP(B2065,Prekės!$A$2:$E$3000,5,FALSE)</f>
        <v>0</v>
      </c>
      <c r="J2065">
        <f t="shared" si="65"/>
        <v>0</v>
      </c>
      <c r="K2065">
        <f t="shared" si="66"/>
        <v>-21090</v>
      </c>
    </row>
    <row r="2066" spans="1:11">
      <c r="A2066" s="1">
        <f>Atask.AtsOp!A1636</f>
        <v>42489</v>
      </c>
      <c r="B2066" t="str">
        <f>Atask.AtsOp!E1636</f>
        <v>2520-0001</v>
      </c>
      <c r="C2066" t="str">
        <f>Atask.AtsOp!H1636</f>
        <v>PV pusgaminis (euro)</v>
      </c>
      <c r="D2066" t="str">
        <f>Atask.AtsOp!N1636</f>
        <v>LTR</v>
      </c>
      <c r="E2066" t="str">
        <f>Atask.AtsOp!I1636</f>
        <v>Perkelti</v>
      </c>
      <c r="F2066">
        <f>Atask.AtsOp!M1636</f>
        <v>21090</v>
      </c>
      <c r="G2066">
        <f>VLOOKUP(B2066,Prekės!$A$2:$E$3000,3,FALSE)</f>
        <v>235</v>
      </c>
      <c r="H2066">
        <f>VLOOKUP(B2066,Prekės!$A$2:$E$3000,4,FALSE)</f>
        <v>0</v>
      </c>
      <c r="I2066">
        <f>VLOOKUP(B2066,Prekės!$A$2:$E$3000,5,FALSE)</f>
        <v>0</v>
      </c>
      <c r="J2066">
        <f t="shared" si="65"/>
        <v>0</v>
      </c>
      <c r="K2066">
        <f t="shared" si="66"/>
        <v>21090</v>
      </c>
    </row>
    <row r="2067" spans="1:11">
      <c r="A2067" s="1">
        <f>Atask.AtsOp!A1637</f>
        <v>42489</v>
      </c>
      <c r="B2067" t="str">
        <f>Atask.AtsOp!E1637</f>
        <v>2520-0001</v>
      </c>
      <c r="C2067" t="str">
        <f>Atask.AtsOp!H1637</f>
        <v>PV pusgaminis (euro)</v>
      </c>
      <c r="D2067" t="str">
        <f>Atask.AtsOp!N1637</f>
        <v>LTR</v>
      </c>
      <c r="E2067" t="str">
        <f>Atask.AtsOp!I1637</f>
        <v>Perkelti</v>
      </c>
      <c r="F2067">
        <f>Atask.AtsOp!M1637</f>
        <v>10000</v>
      </c>
      <c r="G2067">
        <f>VLOOKUP(B2067,Prekės!$A$2:$E$3000,3,FALSE)</f>
        <v>235</v>
      </c>
      <c r="H2067">
        <f>VLOOKUP(B2067,Prekės!$A$2:$E$3000,4,FALSE)</f>
        <v>0</v>
      </c>
      <c r="I2067">
        <f>VLOOKUP(B2067,Prekės!$A$2:$E$3000,5,FALSE)</f>
        <v>0</v>
      </c>
      <c r="J2067">
        <f t="shared" si="65"/>
        <v>0</v>
      </c>
      <c r="K2067">
        <f t="shared" si="66"/>
        <v>10000</v>
      </c>
    </row>
    <row r="2068" spans="1:11">
      <c r="A2068" s="1">
        <f>Atask.AtsOp!A1638</f>
        <v>42489</v>
      </c>
      <c r="B2068" t="str">
        <f>Atask.AtsOp!E1638</f>
        <v>2520-0001</v>
      </c>
      <c r="C2068" t="str">
        <f>Atask.AtsOp!H1638</f>
        <v>PV pusgaminis (euro)</v>
      </c>
      <c r="D2068" t="str">
        <f>Atask.AtsOp!N1638</f>
        <v>LTR</v>
      </c>
      <c r="E2068" t="str">
        <f>Atask.AtsOp!I1638</f>
        <v>Perkelti</v>
      </c>
      <c r="F2068">
        <f>Atask.AtsOp!M1638</f>
        <v>-10350</v>
      </c>
      <c r="G2068">
        <f>VLOOKUP(B2068,Prekės!$A$2:$E$3000,3,FALSE)</f>
        <v>235</v>
      </c>
      <c r="H2068">
        <f>VLOOKUP(B2068,Prekės!$A$2:$E$3000,4,FALSE)</f>
        <v>0</v>
      </c>
      <c r="I2068">
        <f>VLOOKUP(B2068,Prekės!$A$2:$E$3000,5,FALSE)</f>
        <v>0</v>
      </c>
      <c r="J2068">
        <f t="shared" si="65"/>
        <v>0</v>
      </c>
      <c r="K2068">
        <f t="shared" si="66"/>
        <v>-10350</v>
      </c>
    </row>
    <row r="2069" spans="1:11">
      <c r="A2069" s="1">
        <f>Atask.AtsOp!A1639</f>
        <v>42489</v>
      </c>
      <c r="B2069" t="str">
        <f>Atask.AtsOp!E1639</f>
        <v>2520-0001</v>
      </c>
      <c r="C2069" t="str">
        <f>Atask.AtsOp!H1639</f>
        <v>PV pusgaminis (euro)</v>
      </c>
      <c r="D2069" t="str">
        <f>Atask.AtsOp!N1639</f>
        <v>LTR</v>
      </c>
      <c r="E2069" t="str">
        <f>Atask.AtsOp!I1639</f>
        <v>Perkelti</v>
      </c>
      <c r="F2069">
        <f>Atask.AtsOp!M1639</f>
        <v>10350</v>
      </c>
      <c r="G2069">
        <f>VLOOKUP(B2069,Prekės!$A$2:$E$3000,3,FALSE)</f>
        <v>235</v>
      </c>
      <c r="H2069">
        <f>VLOOKUP(B2069,Prekės!$A$2:$E$3000,4,FALSE)</f>
        <v>0</v>
      </c>
      <c r="I2069">
        <f>VLOOKUP(B2069,Prekės!$A$2:$E$3000,5,FALSE)</f>
        <v>0</v>
      </c>
      <c r="J2069">
        <f t="shared" si="65"/>
        <v>0</v>
      </c>
      <c r="K2069">
        <f t="shared" si="66"/>
        <v>10350</v>
      </c>
    </row>
    <row r="2070" spans="1:11">
      <c r="A2070" s="1">
        <f>Atask.AtsOp!A1640</f>
        <v>42489</v>
      </c>
      <c r="B2070" t="str">
        <f>Atask.AtsOp!E1640</f>
        <v>2520-0001</v>
      </c>
      <c r="C2070" t="str">
        <f>Atask.AtsOp!H1640</f>
        <v>PV pusgaminis (euro)</v>
      </c>
      <c r="D2070" t="str">
        <f>Atask.AtsOp!N1640</f>
        <v>LTR</v>
      </c>
      <c r="E2070" t="str">
        <f>Atask.AtsOp!I1640</f>
        <v>Perkelti</v>
      </c>
      <c r="F2070">
        <f>Atask.AtsOp!M1640</f>
        <v>-16000</v>
      </c>
      <c r="G2070">
        <f>VLOOKUP(B2070,Prekės!$A$2:$E$3000,3,FALSE)</f>
        <v>235</v>
      </c>
      <c r="H2070">
        <f>VLOOKUP(B2070,Prekės!$A$2:$E$3000,4,FALSE)</f>
        <v>0</v>
      </c>
      <c r="I2070">
        <f>VLOOKUP(B2070,Prekės!$A$2:$E$3000,5,FALSE)</f>
        <v>0</v>
      </c>
      <c r="J2070">
        <f t="shared" si="65"/>
        <v>0</v>
      </c>
      <c r="K2070">
        <f t="shared" si="66"/>
        <v>-16000</v>
      </c>
    </row>
    <row r="2071" spans="1:11">
      <c r="A2071" s="1">
        <f>Atask.AtsOp!A1641</f>
        <v>42489</v>
      </c>
      <c r="B2071" t="str">
        <f>Atask.AtsOp!E1641</f>
        <v>2520-0001</v>
      </c>
      <c r="C2071" t="str">
        <f>Atask.AtsOp!H1641</f>
        <v>PV pusgaminis (euro)</v>
      </c>
      <c r="D2071" t="str">
        <f>Atask.AtsOp!N1641</f>
        <v>LTR</v>
      </c>
      <c r="E2071" t="str">
        <f>Atask.AtsOp!I1641</f>
        <v>Perkelti</v>
      </c>
      <c r="F2071">
        <f>Atask.AtsOp!M1641</f>
        <v>16000</v>
      </c>
      <c r="G2071">
        <f>VLOOKUP(B2071,Prekės!$A$2:$E$3000,3,FALSE)</f>
        <v>235</v>
      </c>
      <c r="H2071">
        <f>VLOOKUP(B2071,Prekės!$A$2:$E$3000,4,FALSE)</f>
        <v>0</v>
      </c>
      <c r="I2071">
        <f>VLOOKUP(B2071,Prekės!$A$2:$E$3000,5,FALSE)</f>
        <v>0</v>
      </c>
      <c r="J2071">
        <f t="shared" si="65"/>
        <v>0</v>
      </c>
      <c r="K2071">
        <f t="shared" si="66"/>
        <v>16000</v>
      </c>
    </row>
    <row r="2072" spans="1:11">
      <c r="A2072" s="1">
        <f>Atask.AtsOp!A1642</f>
        <v>42473</v>
      </c>
      <c r="B2072" t="str">
        <f>Atask.AtsOp!E1642</f>
        <v>2520-0001</v>
      </c>
      <c r="C2072" t="str">
        <f>Atask.AtsOp!H1642</f>
        <v>PV pusgaminis (euro)</v>
      </c>
      <c r="D2072" t="str">
        <f>Atask.AtsOp!N1642</f>
        <v>LTR</v>
      </c>
      <c r="E2072" t="str">
        <f>Atask.AtsOp!I1642</f>
        <v>Perkelti</v>
      </c>
      <c r="F2072">
        <f>Atask.AtsOp!M1642</f>
        <v>-16735.23</v>
      </c>
      <c r="G2072">
        <f>VLOOKUP(B2072,Prekės!$A$2:$E$3000,3,FALSE)</f>
        <v>235</v>
      </c>
      <c r="H2072">
        <f>VLOOKUP(B2072,Prekės!$A$2:$E$3000,4,FALSE)</f>
        <v>0</v>
      </c>
      <c r="I2072">
        <f>VLOOKUP(B2072,Prekės!$A$2:$E$3000,5,FALSE)</f>
        <v>0</v>
      </c>
      <c r="J2072">
        <f t="shared" si="65"/>
        <v>0</v>
      </c>
      <c r="K2072">
        <f t="shared" si="66"/>
        <v>-16735.23</v>
      </c>
    </row>
    <row r="2073" spans="1:11">
      <c r="A2073" s="1">
        <f>Atask.AtsOp!A1643</f>
        <v>42473</v>
      </c>
      <c r="B2073" t="str">
        <f>Atask.AtsOp!E1643</f>
        <v>2520-0001</v>
      </c>
      <c r="C2073" t="str">
        <f>Atask.AtsOp!H1643</f>
        <v>PV pusgaminis (euro)</v>
      </c>
      <c r="D2073" t="str">
        <f>Atask.AtsOp!N1643</f>
        <v>LTR</v>
      </c>
      <c r="E2073" t="str">
        <f>Atask.AtsOp!I1643</f>
        <v>Perkelti</v>
      </c>
      <c r="F2073">
        <f>Atask.AtsOp!M1643</f>
        <v>16735.23</v>
      </c>
      <c r="G2073">
        <f>VLOOKUP(B2073,Prekės!$A$2:$E$3000,3,FALSE)</f>
        <v>235</v>
      </c>
      <c r="H2073">
        <f>VLOOKUP(B2073,Prekės!$A$2:$E$3000,4,FALSE)</f>
        <v>0</v>
      </c>
      <c r="I2073">
        <f>VLOOKUP(B2073,Prekės!$A$2:$E$3000,5,FALSE)</f>
        <v>0</v>
      </c>
      <c r="J2073">
        <f t="shared" si="65"/>
        <v>0</v>
      </c>
      <c r="K2073">
        <f t="shared" si="66"/>
        <v>16735.23</v>
      </c>
    </row>
    <row r="2074" spans="1:11">
      <c r="A2074" s="1">
        <f>Atask.AtsOp!A1644</f>
        <v>42473</v>
      </c>
      <c r="B2074" t="str">
        <f>Atask.AtsOp!E1644</f>
        <v>2520-0001</v>
      </c>
      <c r="C2074" t="str">
        <f>Atask.AtsOp!H1644</f>
        <v>PV pusgaminis (euro)</v>
      </c>
      <c r="D2074" t="str">
        <f>Atask.AtsOp!N1644</f>
        <v>LTR</v>
      </c>
      <c r="E2074" t="str">
        <f>Atask.AtsOp!I1644</f>
        <v>Perkelti</v>
      </c>
      <c r="F2074">
        <f>Atask.AtsOp!M1644</f>
        <v>-10500</v>
      </c>
      <c r="G2074">
        <f>VLOOKUP(B2074,Prekės!$A$2:$E$3000,3,FALSE)</f>
        <v>235</v>
      </c>
      <c r="H2074">
        <f>VLOOKUP(B2074,Prekės!$A$2:$E$3000,4,FALSE)</f>
        <v>0</v>
      </c>
      <c r="I2074">
        <f>VLOOKUP(B2074,Prekės!$A$2:$E$3000,5,FALSE)</f>
        <v>0</v>
      </c>
      <c r="J2074">
        <f t="shared" si="65"/>
        <v>0</v>
      </c>
      <c r="K2074">
        <f t="shared" si="66"/>
        <v>-10500</v>
      </c>
    </row>
    <row r="2075" spans="1:11">
      <c r="A2075" s="1">
        <f>Atask.AtsOp!A1645</f>
        <v>42473</v>
      </c>
      <c r="B2075" t="str">
        <f>Atask.AtsOp!E1645</f>
        <v>2520-0001</v>
      </c>
      <c r="C2075" t="str">
        <f>Atask.AtsOp!H1645</f>
        <v>PV pusgaminis (euro)</v>
      </c>
      <c r="D2075" t="str">
        <f>Atask.AtsOp!N1645</f>
        <v>LTR</v>
      </c>
      <c r="E2075" t="str">
        <f>Atask.AtsOp!I1645</f>
        <v>Perkelti</v>
      </c>
      <c r="F2075">
        <f>Atask.AtsOp!M1645</f>
        <v>10500</v>
      </c>
      <c r="G2075">
        <f>VLOOKUP(B2075,Prekės!$A$2:$E$3000,3,FALSE)</f>
        <v>235</v>
      </c>
      <c r="H2075">
        <f>VLOOKUP(B2075,Prekės!$A$2:$E$3000,4,FALSE)</f>
        <v>0</v>
      </c>
      <c r="I2075">
        <f>VLOOKUP(B2075,Prekės!$A$2:$E$3000,5,FALSE)</f>
        <v>0</v>
      </c>
      <c r="J2075">
        <f t="shared" si="65"/>
        <v>0</v>
      </c>
      <c r="K2075">
        <f t="shared" si="66"/>
        <v>10500</v>
      </c>
    </row>
    <row r="2076" spans="1:11">
      <c r="A2076" s="1">
        <f>Atask.AtsOp!A1646</f>
        <v>42473</v>
      </c>
      <c r="B2076" t="str">
        <f>Atask.AtsOp!E1646</f>
        <v>2520-0001</v>
      </c>
      <c r="C2076" t="str">
        <f>Atask.AtsOp!H1646</f>
        <v>PV pusgaminis (euro)</v>
      </c>
      <c r="D2076" t="str">
        <f>Atask.AtsOp!N1646</f>
        <v>LTR</v>
      </c>
      <c r="E2076" t="str">
        <f>Atask.AtsOp!I1646</f>
        <v>Perkelti</v>
      </c>
      <c r="F2076">
        <f>Atask.AtsOp!M1646</f>
        <v>-19500</v>
      </c>
      <c r="G2076">
        <f>VLOOKUP(B2076,Prekės!$A$2:$E$3000,3,FALSE)</f>
        <v>235</v>
      </c>
      <c r="H2076">
        <f>VLOOKUP(B2076,Prekės!$A$2:$E$3000,4,FALSE)</f>
        <v>0</v>
      </c>
      <c r="I2076">
        <f>VLOOKUP(B2076,Prekės!$A$2:$E$3000,5,FALSE)</f>
        <v>0</v>
      </c>
      <c r="J2076">
        <f t="shared" si="65"/>
        <v>0</v>
      </c>
      <c r="K2076">
        <f t="shared" si="66"/>
        <v>-19500</v>
      </c>
    </row>
    <row r="2077" spans="1:11">
      <c r="A2077" s="1">
        <f>Atask.AtsOp!A1647</f>
        <v>42473</v>
      </c>
      <c r="B2077" t="str">
        <f>Atask.AtsOp!E1647</f>
        <v>2520-0001</v>
      </c>
      <c r="C2077" t="str">
        <f>Atask.AtsOp!H1647</f>
        <v>PV pusgaminis (euro)</v>
      </c>
      <c r="D2077" t="str">
        <f>Atask.AtsOp!N1647</f>
        <v>LTR</v>
      </c>
      <c r="E2077" t="str">
        <f>Atask.AtsOp!I1647</f>
        <v>Perkelti</v>
      </c>
      <c r="F2077">
        <f>Atask.AtsOp!M1647</f>
        <v>19500</v>
      </c>
      <c r="G2077">
        <f>VLOOKUP(B2077,Prekės!$A$2:$E$3000,3,FALSE)</f>
        <v>235</v>
      </c>
      <c r="H2077">
        <f>VLOOKUP(B2077,Prekės!$A$2:$E$3000,4,FALSE)</f>
        <v>0</v>
      </c>
      <c r="I2077">
        <f>VLOOKUP(B2077,Prekės!$A$2:$E$3000,5,FALSE)</f>
        <v>0</v>
      </c>
      <c r="J2077">
        <f t="shared" si="65"/>
        <v>0</v>
      </c>
      <c r="K2077">
        <f t="shared" si="66"/>
        <v>19500</v>
      </c>
    </row>
    <row r="2078" spans="1:11">
      <c r="A2078" s="1">
        <f>Atask.AtsOp!A1648</f>
        <v>42472</v>
      </c>
      <c r="B2078" t="str">
        <f>Atask.AtsOp!E1648</f>
        <v>2520-0001</v>
      </c>
      <c r="C2078" t="str">
        <f>Atask.AtsOp!H1648</f>
        <v>PV pusgaminis (euro)</v>
      </c>
      <c r="D2078" t="str">
        <f>Atask.AtsOp!N1648</f>
        <v>LTR</v>
      </c>
      <c r="E2078" t="str">
        <f>Atask.AtsOp!I1648</f>
        <v>Perkelti</v>
      </c>
      <c r="F2078">
        <f>Atask.AtsOp!M1648</f>
        <v>7397.09</v>
      </c>
      <c r="G2078">
        <f>VLOOKUP(B2078,Prekės!$A$2:$E$3000,3,FALSE)</f>
        <v>235</v>
      </c>
      <c r="H2078">
        <f>VLOOKUP(B2078,Prekės!$A$2:$E$3000,4,FALSE)</f>
        <v>0</v>
      </c>
      <c r="I2078">
        <f>VLOOKUP(B2078,Prekės!$A$2:$E$3000,5,FALSE)</f>
        <v>0</v>
      </c>
      <c r="J2078">
        <f t="shared" si="65"/>
        <v>0</v>
      </c>
      <c r="K2078">
        <f t="shared" si="66"/>
        <v>7397.09</v>
      </c>
    </row>
    <row r="2079" spans="1:11">
      <c r="A2079" s="1">
        <f>Atask.AtsOp!A1649</f>
        <v>42472</v>
      </c>
      <c r="B2079" t="str">
        <f>Atask.AtsOp!E1649</f>
        <v>2520-0001</v>
      </c>
      <c r="C2079" t="str">
        <f>Atask.AtsOp!H1649</f>
        <v>PV pusgaminis (euro)</v>
      </c>
      <c r="D2079" t="str">
        <f>Atask.AtsOp!N1649</f>
        <v>LTR</v>
      </c>
      <c r="E2079" t="str">
        <f>Atask.AtsOp!I1649</f>
        <v>Gamybos eilutė</v>
      </c>
      <c r="F2079">
        <f>Atask.AtsOp!M1649</f>
        <v>-1441.43</v>
      </c>
      <c r="G2079">
        <f>VLOOKUP(B2079,Prekės!$A$2:$E$3000,3,FALSE)</f>
        <v>235</v>
      </c>
      <c r="H2079">
        <f>VLOOKUP(B2079,Prekės!$A$2:$E$3000,4,FALSE)</f>
        <v>0</v>
      </c>
      <c r="I2079">
        <f>VLOOKUP(B2079,Prekės!$A$2:$E$3000,5,FALSE)</f>
        <v>0</v>
      </c>
      <c r="J2079">
        <f t="shared" si="65"/>
        <v>0</v>
      </c>
      <c r="K2079">
        <f t="shared" si="66"/>
        <v>-1441.43</v>
      </c>
    </row>
    <row r="2080" spans="1:11">
      <c r="A2080" s="1">
        <f>Atask.AtsOp!A1650</f>
        <v>42472</v>
      </c>
      <c r="B2080" t="str">
        <f>Atask.AtsOp!E1650</f>
        <v>2520-0001</v>
      </c>
      <c r="C2080" t="str">
        <f>Atask.AtsOp!H1650</f>
        <v>PV pusgaminis (euro)</v>
      </c>
      <c r="D2080" t="str">
        <f>Atask.AtsOp!N1650</f>
        <v>LTR</v>
      </c>
      <c r="E2080" t="str">
        <f>Atask.AtsOp!I1650</f>
        <v>Perkelti</v>
      </c>
      <c r="F2080">
        <f>Atask.AtsOp!M1650</f>
        <v>4246.76</v>
      </c>
      <c r="G2080">
        <f>VLOOKUP(B2080,Prekės!$A$2:$E$3000,3,FALSE)</f>
        <v>235</v>
      </c>
      <c r="H2080">
        <f>VLOOKUP(B2080,Prekės!$A$2:$E$3000,4,FALSE)</f>
        <v>0</v>
      </c>
      <c r="I2080">
        <f>VLOOKUP(B2080,Prekės!$A$2:$E$3000,5,FALSE)</f>
        <v>0</v>
      </c>
      <c r="J2080">
        <f t="shared" si="65"/>
        <v>0</v>
      </c>
      <c r="K2080">
        <f t="shared" si="66"/>
        <v>4246.76</v>
      </c>
    </row>
    <row r="2081" spans="1:11">
      <c r="A2081" s="1">
        <f>Atask.AtsOp!A1651</f>
        <v>42472</v>
      </c>
      <c r="B2081" t="str">
        <f>Atask.AtsOp!E1651</f>
        <v>2520-0001</v>
      </c>
      <c r="C2081" t="str">
        <f>Atask.AtsOp!H1651</f>
        <v>PV pusgaminis (euro)</v>
      </c>
      <c r="D2081" t="str">
        <f>Atask.AtsOp!N1651</f>
        <v>LTR</v>
      </c>
      <c r="E2081" t="str">
        <f>Atask.AtsOp!I1651</f>
        <v>Perkelti</v>
      </c>
      <c r="F2081">
        <f>Atask.AtsOp!M1651</f>
        <v>-10210.26</v>
      </c>
      <c r="G2081">
        <f>VLOOKUP(B2081,Prekės!$A$2:$E$3000,3,FALSE)</f>
        <v>235</v>
      </c>
      <c r="H2081">
        <f>VLOOKUP(B2081,Prekės!$A$2:$E$3000,4,FALSE)</f>
        <v>0</v>
      </c>
      <c r="I2081">
        <f>VLOOKUP(B2081,Prekės!$A$2:$E$3000,5,FALSE)</f>
        <v>0</v>
      </c>
      <c r="J2081">
        <f t="shared" si="65"/>
        <v>0</v>
      </c>
      <c r="K2081">
        <f t="shared" si="66"/>
        <v>-10210.26</v>
      </c>
    </row>
    <row r="2082" spans="1:11">
      <c r="A2082" s="1">
        <f>Atask.AtsOp!A1652</f>
        <v>42472</v>
      </c>
      <c r="B2082" t="str">
        <f>Atask.AtsOp!E1652</f>
        <v>2520-0001</v>
      </c>
      <c r="C2082" t="str">
        <f>Atask.AtsOp!H1652</f>
        <v>PV pusgaminis (euro)</v>
      </c>
      <c r="D2082" t="str">
        <f>Atask.AtsOp!N1652</f>
        <v>LTR</v>
      </c>
      <c r="E2082" t="str">
        <f>Atask.AtsOp!I1652</f>
        <v>Perkelti</v>
      </c>
      <c r="F2082">
        <f>Atask.AtsOp!M1652</f>
        <v>10210.26</v>
      </c>
      <c r="G2082">
        <f>VLOOKUP(B2082,Prekės!$A$2:$E$3000,3,FALSE)</f>
        <v>235</v>
      </c>
      <c r="H2082">
        <f>VLOOKUP(B2082,Prekės!$A$2:$E$3000,4,FALSE)</f>
        <v>0</v>
      </c>
      <c r="I2082">
        <f>VLOOKUP(B2082,Prekės!$A$2:$E$3000,5,FALSE)</f>
        <v>0</v>
      </c>
      <c r="J2082">
        <f t="shared" ref="J2082:J2145" si="67">IF(G2082=110,F2082*H2082*I2082,IF(G2082&lt;280,F2082*H2082,F2082*H2082*(I2082/100)))</f>
        <v>0</v>
      </c>
      <c r="K2082">
        <f t="shared" ref="K2082:K2145" si="68">IF(EXACT(D2082,"But."),J2082,F2082)</f>
        <v>10210.26</v>
      </c>
    </row>
    <row r="2083" spans="1:11">
      <c r="A2083" s="1">
        <f>Atask.AtsOp!A1653</f>
        <v>42472</v>
      </c>
      <c r="B2083" t="str">
        <f>Atask.AtsOp!E1653</f>
        <v>2520-0001</v>
      </c>
      <c r="C2083" t="str">
        <f>Atask.AtsOp!H1653</f>
        <v>PV pusgaminis (euro)</v>
      </c>
      <c r="D2083" t="str">
        <f>Atask.AtsOp!N1653</f>
        <v>LTR</v>
      </c>
      <c r="E2083" t="str">
        <f>Atask.AtsOp!I1653</f>
        <v>Perkelti</v>
      </c>
      <c r="F2083">
        <f>Atask.AtsOp!M1653</f>
        <v>-1441.43</v>
      </c>
      <c r="G2083">
        <f>VLOOKUP(B2083,Prekės!$A$2:$E$3000,3,FALSE)</f>
        <v>235</v>
      </c>
      <c r="H2083">
        <f>VLOOKUP(B2083,Prekės!$A$2:$E$3000,4,FALSE)</f>
        <v>0</v>
      </c>
      <c r="I2083">
        <f>VLOOKUP(B2083,Prekės!$A$2:$E$3000,5,FALSE)</f>
        <v>0</v>
      </c>
      <c r="J2083">
        <f t="shared" si="67"/>
        <v>0</v>
      </c>
      <c r="K2083">
        <f t="shared" si="68"/>
        <v>-1441.43</v>
      </c>
    </row>
    <row r="2084" spans="1:11">
      <c r="A2084" s="1">
        <f>Atask.AtsOp!A1654</f>
        <v>42472</v>
      </c>
      <c r="B2084" t="str">
        <f>Atask.AtsOp!E1654</f>
        <v>2520-0001</v>
      </c>
      <c r="C2084" t="str">
        <f>Atask.AtsOp!H1654</f>
        <v>PV pusgaminis (euro)</v>
      </c>
      <c r="D2084" t="str">
        <f>Atask.AtsOp!N1654</f>
        <v>LTR</v>
      </c>
      <c r="E2084" t="str">
        <f>Atask.AtsOp!I1654</f>
        <v>Perkelti</v>
      </c>
      <c r="F2084">
        <f>Atask.AtsOp!M1654</f>
        <v>1441.43</v>
      </c>
      <c r="G2084">
        <f>VLOOKUP(B2084,Prekės!$A$2:$E$3000,3,FALSE)</f>
        <v>235</v>
      </c>
      <c r="H2084">
        <f>VLOOKUP(B2084,Prekės!$A$2:$E$3000,4,FALSE)</f>
        <v>0</v>
      </c>
      <c r="I2084">
        <f>VLOOKUP(B2084,Prekės!$A$2:$E$3000,5,FALSE)</f>
        <v>0</v>
      </c>
      <c r="J2084">
        <f t="shared" si="67"/>
        <v>0</v>
      </c>
      <c r="K2084">
        <f t="shared" si="68"/>
        <v>1441.43</v>
      </c>
    </row>
    <row r="2085" spans="1:11">
      <c r="A2085" s="1">
        <f>Atask.AtsOp!A1655</f>
        <v>42472</v>
      </c>
      <c r="B2085" t="str">
        <f>Atask.AtsOp!E1655</f>
        <v>2520-0001</v>
      </c>
      <c r="C2085" t="str">
        <f>Atask.AtsOp!H1655</f>
        <v>PV pusgaminis (euro)</v>
      </c>
      <c r="D2085" t="str">
        <f>Atask.AtsOp!N1655</f>
        <v>LTR</v>
      </c>
      <c r="E2085" t="str">
        <f>Atask.AtsOp!I1655</f>
        <v>Perkelti</v>
      </c>
      <c r="F2085">
        <f>Atask.AtsOp!M1655</f>
        <v>-11.07</v>
      </c>
      <c r="G2085">
        <f>VLOOKUP(B2085,Prekės!$A$2:$E$3000,3,FALSE)</f>
        <v>235</v>
      </c>
      <c r="H2085">
        <f>VLOOKUP(B2085,Prekės!$A$2:$E$3000,4,FALSE)</f>
        <v>0</v>
      </c>
      <c r="I2085">
        <f>VLOOKUP(B2085,Prekės!$A$2:$E$3000,5,FALSE)</f>
        <v>0</v>
      </c>
      <c r="J2085">
        <f t="shared" si="67"/>
        <v>0</v>
      </c>
      <c r="K2085">
        <f t="shared" si="68"/>
        <v>-11.07</v>
      </c>
    </row>
    <row r="2086" spans="1:11">
      <c r="A2086" s="1">
        <f>Atask.AtsOp!A1656</f>
        <v>42472</v>
      </c>
      <c r="B2086" t="str">
        <f>Atask.AtsOp!E1656</f>
        <v>2520-0001</v>
      </c>
      <c r="C2086" t="str">
        <f>Atask.AtsOp!H1656</f>
        <v>PV pusgaminis (euro)</v>
      </c>
      <c r="D2086" t="str">
        <f>Atask.AtsOp!N1656</f>
        <v>LTR</v>
      </c>
      <c r="E2086" t="str">
        <f>Atask.AtsOp!I1656</f>
        <v>Gamybos eilutė</v>
      </c>
      <c r="F2086">
        <f>Atask.AtsOp!M1656</f>
        <v>-16041.04</v>
      </c>
      <c r="G2086">
        <f>VLOOKUP(B2086,Prekės!$A$2:$E$3000,3,FALSE)</f>
        <v>235</v>
      </c>
      <c r="H2086">
        <f>VLOOKUP(B2086,Prekės!$A$2:$E$3000,4,FALSE)</f>
        <v>0</v>
      </c>
      <c r="I2086">
        <f>VLOOKUP(B2086,Prekės!$A$2:$E$3000,5,FALSE)</f>
        <v>0</v>
      </c>
      <c r="J2086">
        <f t="shared" si="67"/>
        <v>0</v>
      </c>
      <c r="K2086">
        <f t="shared" si="68"/>
        <v>-16041.04</v>
      </c>
    </row>
    <row r="2087" spans="1:11">
      <c r="A2087" s="1">
        <f>Atask.AtsOp!A1657</f>
        <v>42472</v>
      </c>
      <c r="B2087" t="str">
        <f>Atask.AtsOp!E1657</f>
        <v>2520-0001</v>
      </c>
      <c r="C2087" t="str">
        <f>Atask.AtsOp!H1657</f>
        <v>PV pusgaminis (euro)</v>
      </c>
      <c r="D2087" t="str">
        <f>Atask.AtsOp!N1657</f>
        <v>LTR</v>
      </c>
      <c r="E2087" t="str">
        <f>Atask.AtsOp!I1657</f>
        <v>Perkelti</v>
      </c>
      <c r="F2087">
        <f>Atask.AtsOp!M1657</f>
        <v>-20000</v>
      </c>
      <c r="G2087">
        <f>VLOOKUP(B2087,Prekės!$A$2:$E$3000,3,FALSE)</f>
        <v>235</v>
      </c>
      <c r="H2087">
        <f>VLOOKUP(B2087,Prekės!$A$2:$E$3000,4,FALSE)</f>
        <v>0</v>
      </c>
      <c r="I2087">
        <f>VLOOKUP(B2087,Prekės!$A$2:$E$3000,5,FALSE)</f>
        <v>0</v>
      </c>
      <c r="J2087">
        <f t="shared" si="67"/>
        <v>0</v>
      </c>
      <c r="K2087">
        <f t="shared" si="68"/>
        <v>-20000</v>
      </c>
    </row>
    <row r="2088" spans="1:11">
      <c r="A2088" s="1">
        <f>Atask.AtsOp!A1658</f>
        <v>42472</v>
      </c>
      <c r="B2088" t="str">
        <f>Atask.AtsOp!E1658</f>
        <v>2520-0001</v>
      </c>
      <c r="C2088" t="str">
        <f>Atask.AtsOp!H1658</f>
        <v>PV pusgaminis (euro)</v>
      </c>
      <c r="D2088" t="str">
        <f>Atask.AtsOp!N1658</f>
        <v>LTR</v>
      </c>
      <c r="E2088" t="str">
        <f>Atask.AtsOp!I1658</f>
        <v>Perkelti</v>
      </c>
      <c r="F2088">
        <f>Atask.AtsOp!M1658</f>
        <v>20000</v>
      </c>
      <c r="G2088">
        <f>VLOOKUP(B2088,Prekės!$A$2:$E$3000,3,FALSE)</f>
        <v>235</v>
      </c>
      <c r="H2088">
        <f>VLOOKUP(B2088,Prekės!$A$2:$E$3000,4,FALSE)</f>
        <v>0</v>
      </c>
      <c r="I2088">
        <f>VLOOKUP(B2088,Prekės!$A$2:$E$3000,5,FALSE)</f>
        <v>0</v>
      </c>
      <c r="J2088">
        <f t="shared" si="67"/>
        <v>0</v>
      </c>
      <c r="K2088">
        <f t="shared" si="68"/>
        <v>20000</v>
      </c>
    </row>
    <row r="2089" spans="1:11">
      <c r="A2089" s="1">
        <f>Atask.AtsOp!A1659</f>
        <v>42472</v>
      </c>
      <c r="B2089" t="str">
        <f>Atask.AtsOp!E1659</f>
        <v>2520-0001</v>
      </c>
      <c r="C2089" t="str">
        <f>Atask.AtsOp!H1659</f>
        <v>PV pusgaminis (euro)</v>
      </c>
      <c r="D2089" t="str">
        <f>Atask.AtsOp!N1659</f>
        <v>LTR</v>
      </c>
      <c r="E2089" t="str">
        <f>Atask.AtsOp!I1659</f>
        <v>Perkelti</v>
      </c>
      <c r="F2089">
        <f>Atask.AtsOp!M1659</f>
        <v>10000</v>
      </c>
      <c r="G2089">
        <f>VLOOKUP(B2089,Prekės!$A$2:$E$3000,3,FALSE)</f>
        <v>235</v>
      </c>
      <c r="H2089">
        <f>VLOOKUP(B2089,Prekės!$A$2:$E$3000,4,FALSE)</f>
        <v>0</v>
      </c>
      <c r="I2089">
        <f>VLOOKUP(B2089,Prekės!$A$2:$E$3000,5,FALSE)</f>
        <v>0</v>
      </c>
      <c r="J2089">
        <f t="shared" si="67"/>
        <v>0</v>
      </c>
      <c r="K2089">
        <f t="shared" si="68"/>
        <v>10000</v>
      </c>
    </row>
    <row r="2090" spans="1:11">
      <c r="A2090" s="1">
        <f>Atask.AtsOp!A1660</f>
        <v>42472</v>
      </c>
      <c r="B2090" t="str">
        <f>Atask.AtsOp!E1660</f>
        <v>2520-0001</v>
      </c>
      <c r="C2090" t="str">
        <f>Atask.AtsOp!H1660</f>
        <v>PV pusgaminis (euro)</v>
      </c>
      <c r="D2090" t="str">
        <f>Atask.AtsOp!N1660</f>
        <v>LTR</v>
      </c>
      <c r="E2090" t="str">
        <f>Atask.AtsOp!I1660</f>
        <v>Perkelti</v>
      </c>
      <c r="F2090">
        <f>Atask.AtsOp!M1660</f>
        <v>-12.76</v>
      </c>
      <c r="G2090">
        <f>VLOOKUP(B2090,Prekės!$A$2:$E$3000,3,FALSE)</f>
        <v>235</v>
      </c>
      <c r="H2090">
        <f>VLOOKUP(B2090,Prekės!$A$2:$E$3000,4,FALSE)</f>
        <v>0</v>
      </c>
      <c r="I2090">
        <f>VLOOKUP(B2090,Prekės!$A$2:$E$3000,5,FALSE)</f>
        <v>0</v>
      </c>
      <c r="J2090">
        <f t="shared" si="67"/>
        <v>0</v>
      </c>
      <c r="K2090">
        <f t="shared" si="68"/>
        <v>-12.76</v>
      </c>
    </row>
    <row r="2091" spans="1:11">
      <c r="A2091" s="1">
        <f>Atask.AtsOp!A1661</f>
        <v>42473</v>
      </c>
      <c r="B2091" t="str">
        <f>Atask.AtsOp!E1661</f>
        <v>2520-0001</v>
      </c>
      <c r="C2091" t="str">
        <f>Atask.AtsOp!H1661</f>
        <v>PV pusgaminis (euro)</v>
      </c>
      <c r="D2091" t="str">
        <f>Atask.AtsOp!N1661</f>
        <v>LTR</v>
      </c>
      <c r="E2091" t="str">
        <f>Atask.AtsOp!I1661</f>
        <v>Gamybos eilutė</v>
      </c>
      <c r="F2091">
        <f>Atask.AtsOp!M1661</f>
        <v>-14700.3</v>
      </c>
      <c r="G2091">
        <f>VLOOKUP(B2091,Prekės!$A$2:$E$3000,3,FALSE)</f>
        <v>235</v>
      </c>
      <c r="H2091">
        <f>VLOOKUP(B2091,Prekės!$A$2:$E$3000,4,FALSE)</f>
        <v>0</v>
      </c>
      <c r="I2091">
        <f>VLOOKUP(B2091,Prekės!$A$2:$E$3000,5,FALSE)</f>
        <v>0</v>
      </c>
      <c r="J2091">
        <f t="shared" si="67"/>
        <v>0</v>
      </c>
      <c r="K2091">
        <f t="shared" si="68"/>
        <v>-14700.3</v>
      </c>
    </row>
    <row r="2092" spans="1:11">
      <c r="A2092" s="1">
        <f>Atask.AtsOp!A1662</f>
        <v>42472</v>
      </c>
      <c r="B2092" t="str">
        <f>Atask.AtsOp!E1662</f>
        <v>2520-0001</v>
      </c>
      <c r="C2092" t="str">
        <f>Atask.AtsOp!H1662</f>
        <v>PV pusgaminis (euro)</v>
      </c>
      <c r="D2092" t="str">
        <f>Atask.AtsOp!N1662</f>
        <v>LTR</v>
      </c>
      <c r="E2092" t="str">
        <f>Atask.AtsOp!I1662</f>
        <v>Perkelti</v>
      </c>
      <c r="F2092">
        <f>Atask.AtsOp!M1662</f>
        <v>-26.62</v>
      </c>
      <c r="G2092">
        <f>VLOOKUP(B2092,Prekės!$A$2:$E$3000,3,FALSE)</f>
        <v>235</v>
      </c>
      <c r="H2092">
        <f>VLOOKUP(B2092,Prekės!$A$2:$E$3000,4,FALSE)</f>
        <v>0</v>
      </c>
      <c r="I2092">
        <f>VLOOKUP(B2092,Prekės!$A$2:$E$3000,5,FALSE)</f>
        <v>0</v>
      </c>
      <c r="J2092">
        <f t="shared" si="67"/>
        <v>0</v>
      </c>
      <c r="K2092">
        <f t="shared" si="68"/>
        <v>-26.62</v>
      </c>
    </row>
    <row r="2093" spans="1:11">
      <c r="A2093" s="1">
        <f>Atask.AtsOp!A1663</f>
        <v>42472</v>
      </c>
      <c r="B2093" t="str">
        <f>Atask.AtsOp!E1663</f>
        <v>2520-0001</v>
      </c>
      <c r="C2093" t="str">
        <f>Atask.AtsOp!H1663</f>
        <v>PV pusgaminis (euro)</v>
      </c>
      <c r="D2093" t="str">
        <f>Atask.AtsOp!N1663</f>
        <v>LTR</v>
      </c>
      <c r="E2093" t="str">
        <f>Atask.AtsOp!I1663</f>
        <v>Perkelti</v>
      </c>
      <c r="F2093">
        <f>Atask.AtsOp!M1663</f>
        <v>-3.76</v>
      </c>
      <c r="G2093">
        <f>VLOOKUP(B2093,Prekės!$A$2:$E$3000,3,FALSE)</f>
        <v>235</v>
      </c>
      <c r="H2093">
        <f>VLOOKUP(B2093,Prekės!$A$2:$E$3000,4,FALSE)</f>
        <v>0</v>
      </c>
      <c r="I2093">
        <f>VLOOKUP(B2093,Prekės!$A$2:$E$3000,5,FALSE)</f>
        <v>0</v>
      </c>
      <c r="J2093">
        <f t="shared" si="67"/>
        <v>0</v>
      </c>
      <c r="K2093">
        <f t="shared" si="68"/>
        <v>-3.76</v>
      </c>
    </row>
    <row r="2094" spans="1:11">
      <c r="A2094" s="1">
        <f>Atask.AtsOp!A1664</f>
        <v>42472</v>
      </c>
      <c r="B2094" t="str">
        <f>Atask.AtsOp!E1664</f>
        <v>2520-0001</v>
      </c>
      <c r="C2094" t="str">
        <f>Atask.AtsOp!H1664</f>
        <v>PV pusgaminis (euro)</v>
      </c>
      <c r="D2094" t="str">
        <f>Atask.AtsOp!N1664</f>
        <v>LTR</v>
      </c>
      <c r="E2094" t="str">
        <f>Atask.AtsOp!I1664</f>
        <v>Perkelti</v>
      </c>
      <c r="F2094">
        <f>Atask.AtsOp!M1664</f>
        <v>-4000</v>
      </c>
      <c r="G2094">
        <f>VLOOKUP(B2094,Prekės!$A$2:$E$3000,3,FALSE)</f>
        <v>235</v>
      </c>
      <c r="H2094">
        <f>VLOOKUP(B2094,Prekės!$A$2:$E$3000,4,FALSE)</f>
        <v>0</v>
      </c>
      <c r="I2094">
        <f>VLOOKUP(B2094,Prekės!$A$2:$E$3000,5,FALSE)</f>
        <v>0</v>
      </c>
      <c r="J2094">
        <f t="shared" si="67"/>
        <v>0</v>
      </c>
      <c r="K2094">
        <f t="shared" si="68"/>
        <v>-4000</v>
      </c>
    </row>
    <row r="2095" spans="1:11">
      <c r="A2095" s="1">
        <f>Atask.AtsOp!A1665</f>
        <v>42472</v>
      </c>
      <c r="B2095" t="str">
        <f>Atask.AtsOp!E1665</f>
        <v>2520-0001</v>
      </c>
      <c r="C2095" t="str">
        <f>Atask.AtsOp!H1665</f>
        <v>PV pusgaminis (euro)</v>
      </c>
      <c r="D2095" t="str">
        <f>Atask.AtsOp!N1665</f>
        <v>LTR</v>
      </c>
      <c r="E2095" t="str">
        <f>Atask.AtsOp!I1665</f>
        <v>Perkelti</v>
      </c>
      <c r="F2095">
        <f>Atask.AtsOp!M1665</f>
        <v>4000</v>
      </c>
      <c r="G2095">
        <f>VLOOKUP(B2095,Prekės!$A$2:$E$3000,3,FALSE)</f>
        <v>235</v>
      </c>
      <c r="H2095">
        <f>VLOOKUP(B2095,Prekės!$A$2:$E$3000,4,FALSE)</f>
        <v>0</v>
      </c>
      <c r="I2095">
        <f>VLOOKUP(B2095,Prekės!$A$2:$E$3000,5,FALSE)</f>
        <v>0</v>
      </c>
      <c r="J2095">
        <f t="shared" si="67"/>
        <v>0</v>
      </c>
      <c r="K2095">
        <f t="shared" si="68"/>
        <v>4000</v>
      </c>
    </row>
    <row r="2096" spans="1:11">
      <c r="A2096" s="1">
        <f>Atask.AtsOp!A1666</f>
        <v>42472</v>
      </c>
      <c r="B2096" t="str">
        <f>Atask.AtsOp!E1666</f>
        <v>2520-0001</v>
      </c>
      <c r="C2096" t="str">
        <f>Atask.AtsOp!H1666</f>
        <v>PV pusgaminis (euro)</v>
      </c>
      <c r="D2096" t="str">
        <f>Atask.AtsOp!N1666</f>
        <v>LTR</v>
      </c>
      <c r="E2096" t="str">
        <f>Atask.AtsOp!I1666</f>
        <v>Perkelti</v>
      </c>
      <c r="F2096">
        <f>Atask.AtsOp!M1666</f>
        <v>-2500</v>
      </c>
      <c r="G2096">
        <f>VLOOKUP(B2096,Prekės!$A$2:$E$3000,3,FALSE)</f>
        <v>235</v>
      </c>
      <c r="H2096">
        <f>VLOOKUP(B2096,Prekės!$A$2:$E$3000,4,FALSE)</f>
        <v>0</v>
      </c>
      <c r="I2096">
        <f>VLOOKUP(B2096,Prekės!$A$2:$E$3000,5,FALSE)</f>
        <v>0</v>
      </c>
      <c r="J2096">
        <f t="shared" si="67"/>
        <v>0</v>
      </c>
      <c r="K2096">
        <f t="shared" si="68"/>
        <v>-2500</v>
      </c>
    </row>
    <row r="2097" spans="1:11">
      <c r="A2097" s="1">
        <f>Atask.AtsOp!A1667</f>
        <v>42472</v>
      </c>
      <c r="B2097" t="str">
        <f>Atask.AtsOp!E1667</f>
        <v>2520-0001</v>
      </c>
      <c r="C2097" t="str">
        <f>Atask.AtsOp!H1667</f>
        <v>PV pusgaminis (euro)</v>
      </c>
      <c r="D2097" t="str">
        <f>Atask.AtsOp!N1667</f>
        <v>LTR</v>
      </c>
      <c r="E2097" t="str">
        <f>Atask.AtsOp!I1667</f>
        <v>Perkelti</v>
      </c>
      <c r="F2097">
        <f>Atask.AtsOp!M1667</f>
        <v>2500</v>
      </c>
      <c r="G2097">
        <f>VLOOKUP(B2097,Prekės!$A$2:$E$3000,3,FALSE)</f>
        <v>235</v>
      </c>
      <c r="H2097">
        <f>VLOOKUP(B2097,Prekės!$A$2:$E$3000,4,FALSE)</f>
        <v>0</v>
      </c>
      <c r="I2097">
        <f>VLOOKUP(B2097,Prekės!$A$2:$E$3000,5,FALSE)</f>
        <v>0</v>
      </c>
      <c r="J2097">
        <f t="shared" si="67"/>
        <v>0</v>
      </c>
      <c r="K2097">
        <f t="shared" si="68"/>
        <v>2500</v>
      </c>
    </row>
    <row r="2098" spans="1:11">
      <c r="A2098" s="1">
        <f>Atask.AtsOp!A1668</f>
        <v>42472</v>
      </c>
      <c r="B2098" t="str">
        <f>Atask.AtsOp!E1668</f>
        <v>2520-0001</v>
      </c>
      <c r="C2098" t="str">
        <f>Atask.AtsOp!H1668</f>
        <v>PV pusgaminis (euro)</v>
      </c>
      <c r="D2098" t="str">
        <f>Atask.AtsOp!N1668</f>
        <v>LTR</v>
      </c>
      <c r="E2098" t="str">
        <f>Atask.AtsOp!I1668</f>
        <v>Perkelti</v>
      </c>
      <c r="F2098">
        <f>Atask.AtsOp!M1668</f>
        <v>-1750</v>
      </c>
      <c r="G2098">
        <f>VLOOKUP(B2098,Prekės!$A$2:$E$3000,3,FALSE)</f>
        <v>235</v>
      </c>
      <c r="H2098">
        <f>VLOOKUP(B2098,Prekės!$A$2:$E$3000,4,FALSE)</f>
        <v>0</v>
      </c>
      <c r="I2098">
        <f>VLOOKUP(B2098,Prekės!$A$2:$E$3000,5,FALSE)</f>
        <v>0</v>
      </c>
      <c r="J2098">
        <f t="shared" si="67"/>
        <v>0</v>
      </c>
      <c r="K2098">
        <f t="shared" si="68"/>
        <v>-1750</v>
      </c>
    </row>
    <row r="2099" spans="1:11">
      <c r="A2099" s="1">
        <f>Atask.AtsOp!A1669</f>
        <v>42472</v>
      </c>
      <c r="B2099" t="str">
        <f>Atask.AtsOp!E1669</f>
        <v>2520-0001</v>
      </c>
      <c r="C2099" t="str">
        <f>Atask.AtsOp!H1669</f>
        <v>PV pusgaminis (euro)</v>
      </c>
      <c r="D2099" t="str">
        <f>Atask.AtsOp!N1669</f>
        <v>LTR</v>
      </c>
      <c r="E2099" t="str">
        <f>Atask.AtsOp!I1669</f>
        <v>Perkelti</v>
      </c>
      <c r="F2099">
        <f>Atask.AtsOp!M1669</f>
        <v>1750</v>
      </c>
      <c r="G2099">
        <f>VLOOKUP(B2099,Prekės!$A$2:$E$3000,3,FALSE)</f>
        <v>235</v>
      </c>
      <c r="H2099">
        <f>VLOOKUP(B2099,Prekės!$A$2:$E$3000,4,FALSE)</f>
        <v>0</v>
      </c>
      <c r="I2099">
        <f>VLOOKUP(B2099,Prekės!$A$2:$E$3000,5,FALSE)</f>
        <v>0</v>
      </c>
      <c r="J2099">
        <f t="shared" si="67"/>
        <v>0</v>
      </c>
      <c r="K2099">
        <f t="shared" si="68"/>
        <v>1750</v>
      </c>
    </row>
    <row r="2100" spans="1:11">
      <c r="A2100" s="1">
        <f>Atask.AtsOp!A1670</f>
        <v>42472</v>
      </c>
      <c r="B2100" t="str">
        <f>Atask.AtsOp!E1670</f>
        <v>2520-0001</v>
      </c>
      <c r="C2100" t="str">
        <f>Atask.AtsOp!H1670</f>
        <v>PV pusgaminis (euro)</v>
      </c>
      <c r="D2100" t="str">
        <f>Atask.AtsOp!N1670</f>
        <v>LTR</v>
      </c>
      <c r="E2100" t="str">
        <f>Atask.AtsOp!I1670</f>
        <v>Perkelti</v>
      </c>
      <c r="F2100">
        <f>Atask.AtsOp!M1670</f>
        <v>-1750</v>
      </c>
      <c r="G2100">
        <f>VLOOKUP(B2100,Prekės!$A$2:$E$3000,3,FALSE)</f>
        <v>235</v>
      </c>
      <c r="H2100">
        <f>VLOOKUP(B2100,Prekės!$A$2:$E$3000,4,FALSE)</f>
        <v>0</v>
      </c>
      <c r="I2100">
        <f>VLOOKUP(B2100,Prekės!$A$2:$E$3000,5,FALSE)</f>
        <v>0</v>
      </c>
      <c r="J2100">
        <f t="shared" si="67"/>
        <v>0</v>
      </c>
      <c r="K2100">
        <f t="shared" si="68"/>
        <v>-1750</v>
      </c>
    </row>
    <row r="2101" spans="1:11">
      <c r="A2101" s="1">
        <f>Atask.AtsOp!A1671</f>
        <v>42472</v>
      </c>
      <c r="B2101" t="str">
        <f>Atask.AtsOp!E1671</f>
        <v>2520-0001</v>
      </c>
      <c r="C2101" t="str">
        <f>Atask.AtsOp!H1671</f>
        <v>PV pusgaminis (euro)</v>
      </c>
      <c r="D2101" t="str">
        <f>Atask.AtsOp!N1671</f>
        <v>LTR</v>
      </c>
      <c r="E2101" t="str">
        <f>Atask.AtsOp!I1671</f>
        <v>Perkelti</v>
      </c>
      <c r="F2101">
        <f>Atask.AtsOp!M1671</f>
        <v>1750</v>
      </c>
      <c r="G2101">
        <f>VLOOKUP(B2101,Prekės!$A$2:$E$3000,3,FALSE)</f>
        <v>235</v>
      </c>
      <c r="H2101">
        <f>VLOOKUP(B2101,Prekės!$A$2:$E$3000,4,FALSE)</f>
        <v>0</v>
      </c>
      <c r="I2101">
        <f>VLOOKUP(B2101,Prekės!$A$2:$E$3000,5,FALSE)</f>
        <v>0</v>
      </c>
      <c r="J2101">
        <f t="shared" si="67"/>
        <v>0</v>
      </c>
      <c r="K2101">
        <f t="shared" si="68"/>
        <v>1750</v>
      </c>
    </row>
    <row r="2102" spans="1:11">
      <c r="A2102" s="1">
        <f>Atask.AtsOp!A1672</f>
        <v>42472</v>
      </c>
      <c r="B2102" t="str">
        <f>Atask.AtsOp!E1672</f>
        <v>2520-0001</v>
      </c>
      <c r="C2102" t="str">
        <f>Atask.AtsOp!H1672</f>
        <v>PV pusgaminis (euro)</v>
      </c>
      <c r="D2102" t="str">
        <f>Atask.AtsOp!N1672</f>
        <v>LTR</v>
      </c>
      <c r="E2102" t="str">
        <f>Atask.AtsOp!I1672</f>
        <v>Perkelti</v>
      </c>
      <c r="F2102">
        <f>Atask.AtsOp!M1672</f>
        <v>-10000</v>
      </c>
      <c r="G2102">
        <f>VLOOKUP(B2102,Prekės!$A$2:$E$3000,3,FALSE)</f>
        <v>235</v>
      </c>
      <c r="H2102">
        <f>VLOOKUP(B2102,Prekės!$A$2:$E$3000,4,FALSE)</f>
        <v>0</v>
      </c>
      <c r="I2102">
        <f>VLOOKUP(B2102,Prekės!$A$2:$E$3000,5,FALSE)</f>
        <v>0</v>
      </c>
      <c r="J2102">
        <f t="shared" si="67"/>
        <v>0</v>
      </c>
      <c r="K2102">
        <f t="shared" si="68"/>
        <v>-10000</v>
      </c>
    </row>
    <row r="2103" spans="1:11">
      <c r="A2103" s="1">
        <f>Atask.AtsOp!A1673</f>
        <v>42472</v>
      </c>
      <c r="B2103" t="str">
        <f>Atask.AtsOp!E1673</f>
        <v>2520-0001</v>
      </c>
      <c r="C2103" t="str">
        <f>Atask.AtsOp!H1673</f>
        <v>PV pusgaminis (euro)</v>
      </c>
      <c r="D2103" t="str">
        <f>Atask.AtsOp!N1673</f>
        <v>LTR</v>
      </c>
      <c r="E2103" t="str">
        <f>Atask.AtsOp!I1673</f>
        <v>Perkelti</v>
      </c>
      <c r="F2103">
        <f>Atask.AtsOp!M1673</f>
        <v>10000</v>
      </c>
      <c r="G2103">
        <f>VLOOKUP(B2103,Prekės!$A$2:$E$3000,3,FALSE)</f>
        <v>235</v>
      </c>
      <c r="H2103">
        <f>VLOOKUP(B2103,Prekės!$A$2:$E$3000,4,FALSE)</f>
        <v>0</v>
      </c>
      <c r="I2103">
        <f>VLOOKUP(B2103,Prekės!$A$2:$E$3000,5,FALSE)</f>
        <v>0</v>
      </c>
      <c r="J2103">
        <f t="shared" si="67"/>
        <v>0</v>
      </c>
      <c r="K2103">
        <f t="shared" si="68"/>
        <v>10000</v>
      </c>
    </row>
    <row r="2104" spans="1:11">
      <c r="A2104" s="1">
        <f>Atask.AtsOp!A1674</f>
        <v>42471</v>
      </c>
      <c r="B2104" t="str">
        <f>Atask.AtsOp!E1674</f>
        <v>2520-0001</v>
      </c>
      <c r="C2104" t="str">
        <f>Atask.AtsOp!H1674</f>
        <v>PV pusgaminis (euro)</v>
      </c>
      <c r="D2104" t="str">
        <f>Atask.AtsOp!N1674</f>
        <v>LTR</v>
      </c>
      <c r="E2104" t="str">
        <f>Atask.AtsOp!I1674</f>
        <v>Perkelti</v>
      </c>
      <c r="F2104">
        <f>Atask.AtsOp!M1674</f>
        <v>-0.08</v>
      </c>
      <c r="G2104">
        <f>VLOOKUP(B2104,Prekės!$A$2:$E$3000,3,FALSE)</f>
        <v>235</v>
      </c>
      <c r="H2104">
        <f>VLOOKUP(B2104,Prekės!$A$2:$E$3000,4,FALSE)</f>
        <v>0</v>
      </c>
      <c r="I2104">
        <f>VLOOKUP(B2104,Prekės!$A$2:$E$3000,5,FALSE)</f>
        <v>0</v>
      </c>
      <c r="J2104">
        <f t="shared" si="67"/>
        <v>0</v>
      </c>
      <c r="K2104">
        <f t="shared" si="68"/>
        <v>-0.08</v>
      </c>
    </row>
    <row r="2105" spans="1:11">
      <c r="A2105" s="1">
        <f>Atask.AtsOp!A1675</f>
        <v>42471</v>
      </c>
      <c r="B2105" t="str">
        <f>Atask.AtsOp!E1675</f>
        <v>2520-0001</v>
      </c>
      <c r="C2105" t="str">
        <f>Atask.AtsOp!H1675</f>
        <v>PV pusgaminis (euro)</v>
      </c>
      <c r="D2105" t="str">
        <f>Atask.AtsOp!N1675</f>
        <v>LTR</v>
      </c>
      <c r="E2105" t="str">
        <f>Atask.AtsOp!I1675</f>
        <v>Perkelti</v>
      </c>
      <c r="F2105">
        <f>Atask.AtsOp!M1675</f>
        <v>-61.31</v>
      </c>
      <c r="G2105">
        <f>VLOOKUP(B2105,Prekės!$A$2:$E$3000,3,FALSE)</f>
        <v>235</v>
      </c>
      <c r="H2105">
        <f>VLOOKUP(B2105,Prekės!$A$2:$E$3000,4,FALSE)</f>
        <v>0</v>
      </c>
      <c r="I2105">
        <f>VLOOKUP(B2105,Prekės!$A$2:$E$3000,5,FALSE)</f>
        <v>0</v>
      </c>
      <c r="J2105">
        <f t="shared" si="67"/>
        <v>0</v>
      </c>
      <c r="K2105">
        <f t="shared" si="68"/>
        <v>-61.31</v>
      </c>
    </row>
    <row r="2106" spans="1:11">
      <c r="A2106" s="1">
        <f>Atask.AtsOp!A1676</f>
        <v>42471</v>
      </c>
      <c r="B2106" t="str">
        <f>Atask.AtsOp!E1676</f>
        <v>2520-0001</v>
      </c>
      <c r="C2106" t="str">
        <f>Atask.AtsOp!H1676</f>
        <v>PV pusgaminis (euro)</v>
      </c>
      <c r="D2106" t="str">
        <f>Atask.AtsOp!N1676</f>
        <v>LTR</v>
      </c>
      <c r="E2106" t="str">
        <f>Atask.AtsOp!I1676</f>
        <v>Perkelti</v>
      </c>
      <c r="F2106">
        <f>Atask.AtsOp!M1676</f>
        <v>61.31</v>
      </c>
      <c r="G2106">
        <f>VLOOKUP(B2106,Prekės!$A$2:$E$3000,3,FALSE)</f>
        <v>235</v>
      </c>
      <c r="H2106">
        <f>VLOOKUP(B2106,Prekės!$A$2:$E$3000,4,FALSE)</f>
        <v>0</v>
      </c>
      <c r="I2106">
        <f>VLOOKUP(B2106,Prekės!$A$2:$E$3000,5,FALSE)</f>
        <v>0</v>
      </c>
      <c r="J2106">
        <f t="shared" si="67"/>
        <v>0</v>
      </c>
      <c r="K2106">
        <f t="shared" si="68"/>
        <v>61.31</v>
      </c>
    </row>
    <row r="2107" spans="1:11">
      <c r="A2107" s="1">
        <f>Atask.AtsOp!A1677</f>
        <v>42471</v>
      </c>
      <c r="B2107" t="str">
        <f>Atask.AtsOp!E1677</f>
        <v>2520-0001</v>
      </c>
      <c r="C2107" t="str">
        <f>Atask.AtsOp!H1677</f>
        <v>PV pusgaminis (euro)</v>
      </c>
      <c r="D2107" t="str">
        <f>Atask.AtsOp!N1677</f>
        <v>LTR</v>
      </c>
      <c r="E2107" t="str">
        <f>Atask.AtsOp!I1677</f>
        <v>Perkelti</v>
      </c>
      <c r="F2107">
        <f>Atask.AtsOp!M1677</f>
        <v>-20287.12</v>
      </c>
      <c r="G2107">
        <f>VLOOKUP(B2107,Prekės!$A$2:$E$3000,3,FALSE)</f>
        <v>235</v>
      </c>
      <c r="H2107">
        <f>VLOOKUP(B2107,Prekės!$A$2:$E$3000,4,FALSE)</f>
        <v>0</v>
      </c>
      <c r="I2107">
        <f>VLOOKUP(B2107,Prekės!$A$2:$E$3000,5,FALSE)</f>
        <v>0</v>
      </c>
      <c r="J2107">
        <f t="shared" si="67"/>
        <v>0</v>
      </c>
      <c r="K2107">
        <f t="shared" si="68"/>
        <v>-20287.12</v>
      </c>
    </row>
    <row r="2108" spans="1:11">
      <c r="A2108" s="1">
        <f>Atask.AtsOp!A1678</f>
        <v>42471</v>
      </c>
      <c r="B2108" t="str">
        <f>Atask.AtsOp!E1678</f>
        <v>2520-0001</v>
      </c>
      <c r="C2108" t="str">
        <f>Atask.AtsOp!H1678</f>
        <v>PV pusgaminis (euro)</v>
      </c>
      <c r="D2108" t="str">
        <f>Atask.AtsOp!N1678</f>
        <v>LTR</v>
      </c>
      <c r="E2108" t="str">
        <f>Atask.AtsOp!I1678</f>
        <v>Perkelti</v>
      </c>
      <c r="F2108">
        <f>Atask.AtsOp!M1678</f>
        <v>20287.12</v>
      </c>
      <c r="G2108">
        <f>VLOOKUP(B2108,Prekės!$A$2:$E$3000,3,FALSE)</f>
        <v>235</v>
      </c>
      <c r="H2108">
        <f>VLOOKUP(B2108,Prekės!$A$2:$E$3000,4,FALSE)</f>
        <v>0</v>
      </c>
      <c r="I2108">
        <f>VLOOKUP(B2108,Prekės!$A$2:$E$3000,5,FALSE)</f>
        <v>0</v>
      </c>
      <c r="J2108">
        <f t="shared" si="67"/>
        <v>0</v>
      </c>
      <c r="K2108">
        <f t="shared" si="68"/>
        <v>20287.12</v>
      </c>
    </row>
    <row r="2109" spans="1:11">
      <c r="A2109" s="1">
        <f>Atask.AtsOp!A1679</f>
        <v>42471</v>
      </c>
      <c r="B2109" t="str">
        <f>Atask.AtsOp!E1679</f>
        <v>2520-0001</v>
      </c>
      <c r="C2109" t="str">
        <f>Atask.AtsOp!H1679</f>
        <v>PV pusgaminis (euro)</v>
      </c>
      <c r="D2109" t="str">
        <f>Atask.AtsOp!N1679</f>
        <v>LTR</v>
      </c>
      <c r="E2109" t="str">
        <f>Atask.AtsOp!I1679</f>
        <v>Perkelti</v>
      </c>
      <c r="F2109">
        <f>Atask.AtsOp!M1679</f>
        <v>-30.7</v>
      </c>
      <c r="G2109">
        <f>VLOOKUP(B2109,Prekės!$A$2:$E$3000,3,FALSE)</f>
        <v>235</v>
      </c>
      <c r="H2109">
        <f>VLOOKUP(B2109,Prekės!$A$2:$E$3000,4,FALSE)</f>
        <v>0</v>
      </c>
      <c r="I2109">
        <f>VLOOKUP(B2109,Prekės!$A$2:$E$3000,5,FALSE)</f>
        <v>0</v>
      </c>
      <c r="J2109">
        <f t="shared" si="67"/>
        <v>0</v>
      </c>
      <c r="K2109">
        <f t="shared" si="68"/>
        <v>-30.7</v>
      </c>
    </row>
    <row r="2110" spans="1:11">
      <c r="A2110" s="1">
        <f>Atask.AtsOp!A1680</f>
        <v>42471</v>
      </c>
      <c r="B2110" t="str">
        <f>Atask.AtsOp!E1680</f>
        <v>2520-0001</v>
      </c>
      <c r="C2110" t="str">
        <f>Atask.AtsOp!H1680</f>
        <v>PV pusgaminis (euro)</v>
      </c>
      <c r="D2110" t="str">
        <f>Atask.AtsOp!N1680</f>
        <v>LTR</v>
      </c>
      <c r="E2110" t="str">
        <f>Atask.AtsOp!I1680</f>
        <v>Perkelti</v>
      </c>
      <c r="F2110">
        <f>Atask.AtsOp!M1680</f>
        <v>30.7</v>
      </c>
      <c r="G2110">
        <f>VLOOKUP(B2110,Prekės!$A$2:$E$3000,3,FALSE)</f>
        <v>235</v>
      </c>
      <c r="H2110">
        <f>VLOOKUP(B2110,Prekės!$A$2:$E$3000,4,FALSE)</f>
        <v>0</v>
      </c>
      <c r="I2110">
        <f>VLOOKUP(B2110,Prekės!$A$2:$E$3000,5,FALSE)</f>
        <v>0</v>
      </c>
      <c r="J2110">
        <f t="shared" si="67"/>
        <v>0</v>
      </c>
      <c r="K2110">
        <f t="shared" si="68"/>
        <v>30.7</v>
      </c>
    </row>
    <row r="2111" spans="1:11">
      <c r="A2111" s="1">
        <f>Atask.AtsOp!A1681</f>
        <v>42471</v>
      </c>
      <c r="B2111" t="str">
        <f>Atask.AtsOp!E1681</f>
        <v>2520-0001</v>
      </c>
      <c r="C2111" t="str">
        <f>Atask.AtsOp!H1681</f>
        <v>PV pusgaminis (euro)</v>
      </c>
      <c r="D2111" t="str">
        <f>Atask.AtsOp!N1681</f>
        <v>LTR</v>
      </c>
      <c r="E2111" t="str">
        <f>Atask.AtsOp!I1681</f>
        <v>Perkelti</v>
      </c>
      <c r="F2111">
        <f>Atask.AtsOp!M1681</f>
        <v>-52.88</v>
      </c>
      <c r="G2111">
        <f>VLOOKUP(B2111,Prekės!$A$2:$E$3000,3,FALSE)</f>
        <v>235</v>
      </c>
      <c r="H2111">
        <f>VLOOKUP(B2111,Prekės!$A$2:$E$3000,4,FALSE)</f>
        <v>0</v>
      </c>
      <c r="I2111">
        <f>VLOOKUP(B2111,Prekės!$A$2:$E$3000,5,FALSE)</f>
        <v>0</v>
      </c>
      <c r="J2111">
        <f t="shared" si="67"/>
        <v>0</v>
      </c>
      <c r="K2111">
        <f t="shared" si="68"/>
        <v>-52.88</v>
      </c>
    </row>
    <row r="2112" spans="1:11">
      <c r="A2112" s="1">
        <f>Atask.AtsOp!A1682</f>
        <v>42471</v>
      </c>
      <c r="B2112" t="str">
        <f>Atask.AtsOp!E1682</f>
        <v>2520-0001</v>
      </c>
      <c r="C2112" t="str">
        <f>Atask.AtsOp!H1682</f>
        <v>PV pusgaminis (euro)</v>
      </c>
      <c r="D2112" t="str">
        <f>Atask.AtsOp!N1682</f>
        <v>LTR</v>
      </c>
      <c r="E2112" t="str">
        <f>Atask.AtsOp!I1682</f>
        <v>Perkelti</v>
      </c>
      <c r="F2112">
        <f>Atask.AtsOp!M1682</f>
        <v>-13524.74</v>
      </c>
      <c r="G2112">
        <f>VLOOKUP(B2112,Prekės!$A$2:$E$3000,3,FALSE)</f>
        <v>235</v>
      </c>
      <c r="H2112">
        <f>VLOOKUP(B2112,Prekės!$A$2:$E$3000,4,FALSE)</f>
        <v>0</v>
      </c>
      <c r="I2112">
        <f>VLOOKUP(B2112,Prekės!$A$2:$E$3000,5,FALSE)</f>
        <v>0</v>
      </c>
      <c r="J2112">
        <f t="shared" si="67"/>
        <v>0</v>
      </c>
      <c r="K2112">
        <f t="shared" si="68"/>
        <v>-13524.74</v>
      </c>
    </row>
    <row r="2113" spans="1:11">
      <c r="A2113" s="1">
        <f>Atask.AtsOp!A1683</f>
        <v>42471</v>
      </c>
      <c r="B2113" t="str">
        <f>Atask.AtsOp!E1683</f>
        <v>2520-0001</v>
      </c>
      <c r="C2113" t="str">
        <f>Atask.AtsOp!H1683</f>
        <v>PV pusgaminis (euro)</v>
      </c>
      <c r="D2113" t="str">
        <f>Atask.AtsOp!N1683</f>
        <v>LTR</v>
      </c>
      <c r="E2113" t="str">
        <f>Atask.AtsOp!I1683</f>
        <v>Perkelti</v>
      </c>
      <c r="F2113">
        <f>Atask.AtsOp!M1683</f>
        <v>13524.74</v>
      </c>
      <c r="G2113">
        <f>VLOOKUP(B2113,Prekės!$A$2:$E$3000,3,FALSE)</f>
        <v>235</v>
      </c>
      <c r="H2113">
        <f>VLOOKUP(B2113,Prekės!$A$2:$E$3000,4,FALSE)</f>
        <v>0</v>
      </c>
      <c r="I2113">
        <f>VLOOKUP(B2113,Prekės!$A$2:$E$3000,5,FALSE)</f>
        <v>0</v>
      </c>
      <c r="J2113">
        <f t="shared" si="67"/>
        <v>0</v>
      </c>
      <c r="K2113">
        <f t="shared" si="68"/>
        <v>13524.74</v>
      </c>
    </row>
    <row r="2114" spans="1:11">
      <c r="A2114" s="1">
        <f>Atask.AtsOp!A1684</f>
        <v>42471</v>
      </c>
      <c r="B2114" t="str">
        <f>Atask.AtsOp!E1684</f>
        <v>2520-0001</v>
      </c>
      <c r="C2114" t="str">
        <f>Atask.AtsOp!H1684</f>
        <v>PV pusgaminis (euro)</v>
      </c>
      <c r="D2114" t="str">
        <f>Atask.AtsOp!N1684</f>
        <v>LTR</v>
      </c>
      <c r="E2114" t="str">
        <f>Atask.AtsOp!I1684</f>
        <v>Perkelti</v>
      </c>
      <c r="F2114">
        <f>Atask.AtsOp!M1684</f>
        <v>-47397.09</v>
      </c>
      <c r="G2114">
        <f>VLOOKUP(B2114,Prekės!$A$2:$E$3000,3,FALSE)</f>
        <v>235</v>
      </c>
      <c r="H2114">
        <f>VLOOKUP(B2114,Prekės!$A$2:$E$3000,4,FALSE)</f>
        <v>0</v>
      </c>
      <c r="I2114">
        <f>VLOOKUP(B2114,Prekės!$A$2:$E$3000,5,FALSE)</f>
        <v>0</v>
      </c>
      <c r="J2114">
        <f t="shared" si="67"/>
        <v>0</v>
      </c>
      <c r="K2114">
        <f t="shared" si="68"/>
        <v>-47397.09</v>
      </c>
    </row>
    <row r="2115" spans="1:11">
      <c r="A2115" s="1">
        <f>Atask.AtsOp!A1685</f>
        <v>42471</v>
      </c>
      <c r="B2115" t="str">
        <f>Atask.AtsOp!E1685</f>
        <v>2520-0001</v>
      </c>
      <c r="C2115" t="str">
        <f>Atask.AtsOp!H1685</f>
        <v>PV pusgaminis (euro)</v>
      </c>
      <c r="D2115" t="str">
        <f>Atask.AtsOp!N1685</f>
        <v>LTR</v>
      </c>
      <c r="E2115" t="str">
        <f>Atask.AtsOp!I1685</f>
        <v>Perkelti</v>
      </c>
      <c r="F2115">
        <f>Atask.AtsOp!M1685</f>
        <v>47397.09</v>
      </c>
      <c r="G2115">
        <f>VLOOKUP(B2115,Prekės!$A$2:$E$3000,3,FALSE)</f>
        <v>235</v>
      </c>
      <c r="H2115">
        <f>VLOOKUP(B2115,Prekės!$A$2:$E$3000,4,FALSE)</f>
        <v>0</v>
      </c>
      <c r="I2115">
        <f>VLOOKUP(B2115,Prekės!$A$2:$E$3000,5,FALSE)</f>
        <v>0</v>
      </c>
      <c r="J2115">
        <f t="shared" si="67"/>
        <v>0</v>
      </c>
      <c r="K2115">
        <f t="shared" si="68"/>
        <v>47397.09</v>
      </c>
    </row>
    <row r="2116" spans="1:11">
      <c r="A2116" s="1">
        <f>Atask.AtsOp!A1686</f>
        <v>42471</v>
      </c>
      <c r="B2116" t="str">
        <f>Atask.AtsOp!E1686</f>
        <v>2520-0001</v>
      </c>
      <c r="C2116" t="str">
        <f>Atask.AtsOp!H1686</f>
        <v>PV pusgaminis (euro)</v>
      </c>
      <c r="D2116" t="str">
        <f>Atask.AtsOp!N1686</f>
        <v>LTR</v>
      </c>
      <c r="E2116" t="str">
        <f>Atask.AtsOp!I1686</f>
        <v>Perkelti</v>
      </c>
      <c r="F2116">
        <f>Atask.AtsOp!M1686</f>
        <v>-48180.42</v>
      </c>
      <c r="G2116">
        <f>VLOOKUP(B2116,Prekės!$A$2:$E$3000,3,FALSE)</f>
        <v>235</v>
      </c>
      <c r="H2116">
        <f>VLOOKUP(B2116,Prekės!$A$2:$E$3000,4,FALSE)</f>
        <v>0</v>
      </c>
      <c r="I2116">
        <f>VLOOKUP(B2116,Prekės!$A$2:$E$3000,5,FALSE)</f>
        <v>0</v>
      </c>
      <c r="J2116">
        <f t="shared" si="67"/>
        <v>0</v>
      </c>
      <c r="K2116">
        <f t="shared" si="68"/>
        <v>-48180.42</v>
      </c>
    </row>
    <row r="2117" spans="1:11">
      <c r="A2117" s="1">
        <f>Atask.AtsOp!A1687</f>
        <v>42471</v>
      </c>
      <c r="B2117" t="str">
        <f>Atask.AtsOp!E1687</f>
        <v>2520-0001</v>
      </c>
      <c r="C2117" t="str">
        <f>Atask.AtsOp!H1687</f>
        <v>PV pusgaminis (euro)</v>
      </c>
      <c r="D2117" t="str">
        <f>Atask.AtsOp!N1687</f>
        <v>LTR</v>
      </c>
      <c r="E2117" t="str">
        <f>Atask.AtsOp!I1687</f>
        <v>Perkelti</v>
      </c>
      <c r="F2117">
        <f>Atask.AtsOp!M1687</f>
        <v>48180.42</v>
      </c>
      <c r="G2117">
        <f>VLOOKUP(B2117,Prekės!$A$2:$E$3000,3,FALSE)</f>
        <v>235</v>
      </c>
      <c r="H2117">
        <f>VLOOKUP(B2117,Prekės!$A$2:$E$3000,4,FALSE)</f>
        <v>0</v>
      </c>
      <c r="I2117">
        <f>VLOOKUP(B2117,Prekės!$A$2:$E$3000,5,FALSE)</f>
        <v>0</v>
      </c>
      <c r="J2117">
        <f t="shared" si="67"/>
        <v>0</v>
      </c>
      <c r="K2117">
        <f t="shared" si="68"/>
        <v>48180.42</v>
      </c>
    </row>
    <row r="2118" spans="1:11">
      <c r="A2118" s="1">
        <f>Atask.AtsOp!A1688</f>
        <v>42471</v>
      </c>
      <c r="B2118" t="str">
        <f>Atask.AtsOp!E1688</f>
        <v>2520-0001</v>
      </c>
      <c r="C2118" t="str">
        <f>Atask.AtsOp!H1688</f>
        <v>PV pusgaminis (euro)</v>
      </c>
      <c r="D2118" t="str">
        <f>Atask.AtsOp!N1688</f>
        <v>LTR</v>
      </c>
      <c r="E2118" t="str">
        <f>Atask.AtsOp!I1688</f>
        <v>Gamyba</v>
      </c>
      <c r="F2118">
        <f>Atask.AtsOp!M1688</f>
        <v>48180.42</v>
      </c>
      <c r="G2118">
        <f>VLOOKUP(B2118,Prekės!$A$2:$E$3000,3,FALSE)</f>
        <v>235</v>
      </c>
      <c r="H2118">
        <f>VLOOKUP(B2118,Prekės!$A$2:$E$3000,4,FALSE)</f>
        <v>0</v>
      </c>
      <c r="I2118">
        <f>VLOOKUP(B2118,Prekės!$A$2:$E$3000,5,FALSE)</f>
        <v>0</v>
      </c>
      <c r="J2118">
        <f t="shared" si="67"/>
        <v>0</v>
      </c>
      <c r="K2118">
        <f t="shared" si="68"/>
        <v>48180.42</v>
      </c>
    </row>
    <row r="2119" spans="1:11">
      <c r="A2119" s="1">
        <f>Atask.AtsOp!A1689</f>
        <v>42472</v>
      </c>
      <c r="B2119" t="str">
        <f>Atask.AtsOp!E1689</f>
        <v>2520-0001</v>
      </c>
      <c r="C2119" t="str">
        <f>Atask.AtsOp!H1689</f>
        <v>PV pusgaminis (euro)</v>
      </c>
      <c r="D2119" t="str">
        <f>Atask.AtsOp!N1689</f>
        <v>LTR</v>
      </c>
      <c r="E2119" t="str">
        <f>Atask.AtsOp!I1689</f>
        <v>Gamybos eilutė</v>
      </c>
      <c r="F2119">
        <f>Atask.AtsOp!M1689</f>
        <v>-14457.02</v>
      </c>
      <c r="G2119">
        <f>VLOOKUP(B2119,Prekės!$A$2:$E$3000,3,FALSE)</f>
        <v>235</v>
      </c>
      <c r="H2119">
        <f>VLOOKUP(B2119,Prekės!$A$2:$E$3000,4,FALSE)</f>
        <v>0</v>
      </c>
      <c r="I2119">
        <f>VLOOKUP(B2119,Prekės!$A$2:$E$3000,5,FALSE)</f>
        <v>0</v>
      </c>
      <c r="J2119">
        <f t="shared" si="67"/>
        <v>0</v>
      </c>
      <c r="K2119">
        <f t="shared" si="68"/>
        <v>-14457.02</v>
      </c>
    </row>
    <row r="2120" spans="1:11">
      <c r="A2120" s="1">
        <f>Atask.AtsOp!A1690</f>
        <v>42472</v>
      </c>
      <c r="B2120" t="str">
        <f>Atask.AtsOp!E1690</f>
        <v>2520-0001</v>
      </c>
      <c r="C2120" t="str">
        <f>Atask.AtsOp!H1690</f>
        <v>PV pusgaminis (euro)</v>
      </c>
      <c r="D2120" t="str">
        <f>Atask.AtsOp!N1690</f>
        <v>LTR</v>
      </c>
      <c r="E2120" t="str">
        <f>Atask.AtsOp!I1690</f>
        <v>Perkelti</v>
      </c>
      <c r="F2120">
        <f>Atask.AtsOp!M1690</f>
        <v>-10000</v>
      </c>
      <c r="G2120">
        <f>VLOOKUP(B2120,Prekės!$A$2:$E$3000,3,FALSE)</f>
        <v>235</v>
      </c>
      <c r="H2120">
        <f>VLOOKUP(B2120,Prekės!$A$2:$E$3000,4,FALSE)</f>
        <v>0</v>
      </c>
      <c r="I2120">
        <f>VLOOKUP(B2120,Prekės!$A$2:$E$3000,5,FALSE)</f>
        <v>0</v>
      </c>
      <c r="J2120">
        <f t="shared" si="67"/>
        <v>0</v>
      </c>
      <c r="K2120">
        <f t="shared" si="68"/>
        <v>-10000</v>
      </c>
    </row>
    <row r="2121" spans="1:11">
      <c r="A2121" s="1">
        <f>Atask.AtsOp!A1691</f>
        <v>42472</v>
      </c>
      <c r="B2121" t="str">
        <f>Atask.AtsOp!E1691</f>
        <v>2520-0001</v>
      </c>
      <c r="C2121" t="str">
        <f>Atask.AtsOp!H1691</f>
        <v>PV pusgaminis (euro)</v>
      </c>
      <c r="D2121" t="str">
        <f>Atask.AtsOp!N1691</f>
        <v>LTR</v>
      </c>
      <c r="E2121" t="str">
        <f>Atask.AtsOp!I1691</f>
        <v>Perkelti</v>
      </c>
      <c r="F2121">
        <f>Atask.AtsOp!M1691</f>
        <v>10000</v>
      </c>
      <c r="G2121">
        <f>VLOOKUP(B2121,Prekės!$A$2:$E$3000,3,FALSE)</f>
        <v>235</v>
      </c>
      <c r="H2121">
        <f>VLOOKUP(B2121,Prekės!$A$2:$E$3000,4,FALSE)</f>
        <v>0</v>
      </c>
      <c r="I2121">
        <f>VLOOKUP(B2121,Prekės!$A$2:$E$3000,5,FALSE)</f>
        <v>0</v>
      </c>
      <c r="J2121">
        <f t="shared" si="67"/>
        <v>0</v>
      </c>
      <c r="K2121">
        <f t="shared" si="68"/>
        <v>10000</v>
      </c>
    </row>
    <row r="2122" spans="1:11">
      <c r="A2122" s="1">
        <f>Atask.AtsOp!A1692</f>
        <v>42472</v>
      </c>
      <c r="B2122" t="str">
        <f>Atask.AtsOp!E1692</f>
        <v>2520-0001</v>
      </c>
      <c r="C2122" t="str">
        <f>Atask.AtsOp!H1692</f>
        <v>PV pusgaminis (euro)</v>
      </c>
      <c r="D2122" t="str">
        <f>Atask.AtsOp!N1692</f>
        <v>LTR</v>
      </c>
      <c r="E2122" t="str">
        <f>Atask.AtsOp!I1692</f>
        <v>Perkelti</v>
      </c>
      <c r="F2122">
        <f>Atask.AtsOp!M1692</f>
        <v>3906.96</v>
      </c>
      <c r="G2122">
        <f>VLOOKUP(B2122,Prekės!$A$2:$E$3000,3,FALSE)</f>
        <v>235</v>
      </c>
      <c r="H2122">
        <f>VLOOKUP(B2122,Prekės!$A$2:$E$3000,4,FALSE)</f>
        <v>0</v>
      </c>
      <c r="I2122">
        <f>VLOOKUP(B2122,Prekės!$A$2:$E$3000,5,FALSE)</f>
        <v>0</v>
      </c>
      <c r="J2122">
        <f t="shared" si="67"/>
        <v>0</v>
      </c>
      <c r="K2122">
        <f t="shared" si="68"/>
        <v>3906.96</v>
      </c>
    </row>
    <row r="2123" spans="1:11">
      <c r="A2123" s="1">
        <f>Atask.AtsOp!A1693</f>
        <v>42472</v>
      </c>
      <c r="B2123" t="str">
        <f>Atask.AtsOp!E1693</f>
        <v>2520-0001</v>
      </c>
      <c r="C2123" t="str">
        <f>Atask.AtsOp!H1693</f>
        <v>PV pusgaminis (euro)</v>
      </c>
      <c r="D2123" t="str">
        <f>Atask.AtsOp!N1693</f>
        <v>LTR</v>
      </c>
      <c r="E2123" t="str">
        <f>Atask.AtsOp!I1693</f>
        <v>Perkelti</v>
      </c>
      <c r="F2123">
        <f>Atask.AtsOp!M1693</f>
        <v>-10000</v>
      </c>
      <c r="G2123">
        <f>VLOOKUP(B2123,Prekės!$A$2:$E$3000,3,FALSE)</f>
        <v>235</v>
      </c>
      <c r="H2123">
        <f>VLOOKUP(B2123,Prekės!$A$2:$E$3000,4,FALSE)</f>
        <v>0</v>
      </c>
      <c r="I2123">
        <f>VLOOKUP(B2123,Prekės!$A$2:$E$3000,5,FALSE)</f>
        <v>0</v>
      </c>
      <c r="J2123">
        <f t="shared" si="67"/>
        <v>0</v>
      </c>
      <c r="K2123">
        <f t="shared" si="68"/>
        <v>-10000</v>
      </c>
    </row>
    <row r="2124" spans="1:11">
      <c r="A2124" s="1">
        <f>Atask.AtsOp!A1694</f>
        <v>42471</v>
      </c>
      <c r="B2124" t="str">
        <f>Atask.AtsOp!E1694</f>
        <v>2520-0001</v>
      </c>
      <c r="C2124" t="str">
        <f>Atask.AtsOp!H1694</f>
        <v>PV pusgaminis (euro)</v>
      </c>
      <c r="D2124" t="str">
        <f>Atask.AtsOp!N1694</f>
        <v>LTR</v>
      </c>
      <c r="E2124" t="str">
        <f>Atask.AtsOp!I1694</f>
        <v>Perkelti</v>
      </c>
      <c r="F2124">
        <f>Atask.AtsOp!M1694</f>
        <v>-0.16</v>
      </c>
      <c r="G2124">
        <f>VLOOKUP(B2124,Prekės!$A$2:$E$3000,3,FALSE)</f>
        <v>235</v>
      </c>
      <c r="H2124">
        <f>VLOOKUP(B2124,Prekės!$A$2:$E$3000,4,FALSE)</f>
        <v>0</v>
      </c>
      <c r="I2124">
        <f>VLOOKUP(B2124,Prekės!$A$2:$E$3000,5,FALSE)</f>
        <v>0</v>
      </c>
      <c r="J2124">
        <f t="shared" si="67"/>
        <v>0</v>
      </c>
      <c r="K2124">
        <f t="shared" si="68"/>
        <v>-0.16</v>
      </c>
    </row>
    <row r="2125" spans="1:11">
      <c r="A2125" s="1">
        <f>Atask.AtsOp!A1695</f>
        <v>42471</v>
      </c>
      <c r="B2125" t="str">
        <f>Atask.AtsOp!E1695</f>
        <v>2520-0001</v>
      </c>
      <c r="C2125" t="str">
        <f>Atask.AtsOp!H1695</f>
        <v>PV pusgaminis (euro)</v>
      </c>
      <c r="D2125" t="str">
        <f>Atask.AtsOp!N1695</f>
        <v>LTR</v>
      </c>
      <c r="E2125" t="str">
        <f>Atask.AtsOp!I1695</f>
        <v>Perkelti</v>
      </c>
      <c r="F2125">
        <f>Atask.AtsOp!M1695</f>
        <v>-35.26</v>
      </c>
      <c r="G2125">
        <f>VLOOKUP(B2125,Prekės!$A$2:$E$3000,3,FALSE)</f>
        <v>235</v>
      </c>
      <c r="H2125">
        <f>VLOOKUP(B2125,Prekės!$A$2:$E$3000,4,FALSE)</f>
        <v>0</v>
      </c>
      <c r="I2125">
        <f>VLOOKUP(B2125,Prekės!$A$2:$E$3000,5,FALSE)</f>
        <v>0</v>
      </c>
      <c r="J2125">
        <f t="shared" si="67"/>
        <v>0</v>
      </c>
      <c r="K2125">
        <f t="shared" si="68"/>
        <v>-35.26</v>
      </c>
    </row>
    <row r="2126" spans="1:11">
      <c r="A2126" s="1">
        <f>Atask.AtsOp!A1696</f>
        <v>42471</v>
      </c>
      <c r="B2126" t="str">
        <f>Atask.AtsOp!E1696</f>
        <v>2520-0001</v>
      </c>
      <c r="C2126" t="str">
        <f>Atask.AtsOp!H1696</f>
        <v>PV pusgaminis (euro)</v>
      </c>
      <c r="D2126" t="str">
        <f>Atask.AtsOp!N1696</f>
        <v>LTR</v>
      </c>
      <c r="E2126" t="str">
        <f>Atask.AtsOp!I1696</f>
        <v>Gamybos eilutė</v>
      </c>
      <c r="F2126">
        <f>Atask.AtsOp!M1696</f>
        <v>-13555.44</v>
      </c>
      <c r="G2126">
        <f>VLOOKUP(B2126,Prekės!$A$2:$E$3000,3,FALSE)</f>
        <v>235</v>
      </c>
      <c r="H2126">
        <f>VLOOKUP(B2126,Prekės!$A$2:$E$3000,4,FALSE)</f>
        <v>0</v>
      </c>
      <c r="I2126">
        <f>VLOOKUP(B2126,Prekės!$A$2:$E$3000,5,FALSE)</f>
        <v>0</v>
      </c>
      <c r="J2126">
        <f t="shared" si="67"/>
        <v>0</v>
      </c>
      <c r="K2126">
        <f t="shared" si="68"/>
        <v>-13555.44</v>
      </c>
    </row>
    <row r="2127" spans="1:11">
      <c r="A2127" s="1">
        <f>Atask.AtsOp!A1697</f>
        <v>42471</v>
      </c>
      <c r="B2127" t="str">
        <f>Atask.AtsOp!E1697</f>
        <v>2520-0001</v>
      </c>
      <c r="C2127" t="str">
        <f>Atask.AtsOp!H1697</f>
        <v>PV pusgaminis (euro)</v>
      </c>
      <c r="D2127" t="str">
        <f>Atask.AtsOp!N1697</f>
        <v>LTR</v>
      </c>
      <c r="E2127" t="str">
        <f>Atask.AtsOp!I1697</f>
        <v>Perkelti</v>
      </c>
      <c r="F2127">
        <f>Atask.AtsOp!M1697</f>
        <v>-10732.02</v>
      </c>
      <c r="G2127">
        <f>VLOOKUP(B2127,Prekės!$A$2:$E$3000,3,FALSE)</f>
        <v>235</v>
      </c>
      <c r="H2127">
        <f>VLOOKUP(B2127,Prekės!$A$2:$E$3000,4,FALSE)</f>
        <v>0</v>
      </c>
      <c r="I2127">
        <f>VLOOKUP(B2127,Prekės!$A$2:$E$3000,5,FALSE)</f>
        <v>0</v>
      </c>
      <c r="J2127">
        <f t="shared" si="67"/>
        <v>0</v>
      </c>
      <c r="K2127">
        <f t="shared" si="68"/>
        <v>-10732.02</v>
      </c>
    </row>
    <row r="2128" spans="1:11">
      <c r="A2128" s="1">
        <f>Atask.AtsOp!A1698</f>
        <v>42471</v>
      </c>
      <c r="B2128" t="str">
        <f>Atask.AtsOp!E1698</f>
        <v>2520-0001</v>
      </c>
      <c r="C2128" t="str">
        <f>Atask.AtsOp!H1698</f>
        <v>PV pusgaminis (euro)</v>
      </c>
      <c r="D2128" t="str">
        <f>Atask.AtsOp!N1698</f>
        <v>LTR</v>
      </c>
      <c r="E2128" t="str">
        <f>Atask.AtsOp!I1698</f>
        <v>Perkelti</v>
      </c>
      <c r="F2128">
        <f>Atask.AtsOp!M1698</f>
        <v>10732.02</v>
      </c>
      <c r="G2128">
        <f>VLOOKUP(B2128,Prekės!$A$2:$E$3000,3,FALSE)</f>
        <v>235</v>
      </c>
      <c r="H2128">
        <f>VLOOKUP(B2128,Prekės!$A$2:$E$3000,4,FALSE)</f>
        <v>0</v>
      </c>
      <c r="I2128">
        <f>VLOOKUP(B2128,Prekės!$A$2:$E$3000,5,FALSE)</f>
        <v>0</v>
      </c>
      <c r="J2128">
        <f t="shared" si="67"/>
        <v>0</v>
      </c>
      <c r="K2128">
        <f t="shared" si="68"/>
        <v>10732.02</v>
      </c>
    </row>
    <row r="2129" spans="1:11">
      <c r="A2129" s="1">
        <f>Atask.AtsOp!A1699</f>
        <v>42471</v>
      </c>
      <c r="B2129" t="str">
        <f>Atask.AtsOp!E1699</f>
        <v>2520-0001</v>
      </c>
      <c r="C2129" t="str">
        <f>Atask.AtsOp!H1699</f>
        <v>PV pusgaminis (euro)</v>
      </c>
      <c r="D2129" t="str">
        <f>Atask.AtsOp!N1699</f>
        <v>LTR</v>
      </c>
      <c r="E2129" t="str">
        <f>Atask.AtsOp!I1699</f>
        <v>Perkelti</v>
      </c>
      <c r="F2129">
        <f>Atask.AtsOp!M1699</f>
        <v>-3612.67</v>
      </c>
      <c r="G2129">
        <f>VLOOKUP(B2129,Prekės!$A$2:$E$3000,3,FALSE)</f>
        <v>235</v>
      </c>
      <c r="H2129">
        <f>VLOOKUP(B2129,Prekės!$A$2:$E$3000,4,FALSE)</f>
        <v>0</v>
      </c>
      <c r="I2129">
        <f>VLOOKUP(B2129,Prekės!$A$2:$E$3000,5,FALSE)</f>
        <v>0</v>
      </c>
      <c r="J2129">
        <f t="shared" si="67"/>
        <v>0</v>
      </c>
      <c r="K2129">
        <f t="shared" si="68"/>
        <v>-3612.67</v>
      </c>
    </row>
    <row r="2130" spans="1:11">
      <c r="A2130" s="1">
        <f>Atask.AtsOp!A1700</f>
        <v>42471</v>
      </c>
      <c r="B2130" t="str">
        <f>Atask.AtsOp!E1700</f>
        <v>2520-0001</v>
      </c>
      <c r="C2130" t="str">
        <f>Atask.AtsOp!H1700</f>
        <v>PV pusgaminis (euro)</v>
      </c>
      <c r="D2130" t="str">
        <f>Atask.AtsOp!N1700</f>
        <v>LTR</v>
      </c>
      <c r="E2130" t="str">
        <f>Atask.AtsOp!I1700</f>
        <v>Perkelti</v>
      </c>
      <c r="F2130">
        <f>Atask.AtsOp!M1700</f>
        <v>3612.67</v>
      </c>
      <c r="G2130">
        <f>VLOOKUP(B2130,Prekės!$A$2:$E$3000,3,FALSE)</f>
        <v>235</v>
      </c>
      <c r="H2130">
        <f>VLOOKUP(B2130,Prekės!$A$2:$E$3000,4,FALSE)</f>
        <v>0</v>
      </c>
      <c r="I2130">
        <f>VLOOKUP(B2130,Prekės!$A$2:$E$3000,5,FALSE)</f>
        <v>0</v>
      </c>
      <c r="J2130">
        <f t="shared" si="67"/>
        <v>0</v>
      </c>
      <c r="K2130">
        <f t="shared" si="68"/>
        <v>3612.67</v>
      </c>
    </row>
    <row r="2131" spans="1:11">
      <c r="A2131" s="1">
        <f>Atask.AtsOp!A1701</f>
        <v>42471</v>
      </c>
      <c r="B2131" t="str">
        <f>Atask.AtsOp!E1701</f>
        <v>2520-0001</v>
      </c>
      <c r="C2131" t="str">
        <f>Atask.AtsOp!H1701</f>
        <v>PV pusgaminis (euro)</v>
      </c>
      <c r="D2131" t="str">
        <f>Atask.AtsOp!N1701</f>
        <v>LTR</v>
      </c>
      <c r="E2131" t="str">
        <f>Atask.AtsOp!I1701</f>
        <v>Perkelti</v>
      </c>
      <c r="F2131">
        <f>Atask.AtsOp!M1701</f>
        <v>-4042.13</v>
      </c>
      <c r="G2131">
        <f>VLOOKUP(B2131,Prekės!$A$2:$E$3000,3,FALSE)</f>
        <v>235</v>
      </c>
      <c r="H2131">
        <f>VLOOKUP(B2131,Prekės!$A$2:$E$3000,4,FALSE)</f>
        <v>0</v>
      </c>
      <c r="I2131">
        <f>VLOOKUP(B2131,Prekės!$A$2:$E$3000,5,FALSE)</f>
        <v>0</v>
      </c>
      <c r="J2131">
        <f t="shared" si="67"/>
        <v>0</v>
      </c>
      <c r="K2131">
        <f t="shared" si="68"/>
        <v>-4042.13</v>
      </c>
    </row>
    <row r="2132" spans="1:11">
      <c r="A2132" s="1">
        <f>Atask.AtsOp!A1702</f>
        <v>42471</v>
      </c>
      <c r="B2132" t="str">
        <f>Atask.AtsOp!E1702</f>
        <v>2520-0001</v>
      </c>
      <c r="C2132" t="str">
        <f>Atask.AtsOp!H1702</f>
        <v>PV pusgaminis (euro)</v>
      </c>
      <c r="D2132" t="str">
        <f>Atask.AtsOp!N1702</f>
        <v>LTR</v>
      </c>
      <c r="E2132" t="str">
        <f>Atask.AtsOp!I1702</f>
        <v>Perkelti</v>
      </c>
      <c r="F2132">
        <f>Atask.AtsOp!M1702</f>
        <v>4042.13</v>
      </c>
      <c r="G2132">
        <f>VLOOKUP(B2132,Prekės!$A$2:$E$3000,3,FALSE)</f>
        <v>235</v>
      </c>
      <c r="H2132">
        <f>VLOOKUP(B2132,Prekės!$A$2:$E$3000,4,FALSE)</f>
        <v>0</v>
      </c>
      <c r="I2132">
        <f>VLOOKUP(B2132,Prekės!$A$2:$E$3000,5,FALSE)</f>
        <v>0</v>
      </c>
      <c r="J2132">
        <f t="shared" si="67"/>
        <v>0</v>
      </c>
      <c r="K2132">
        <f t="shared" si="68"/>
        <v>4042.13</v>
      </c>
    </row>
    <row r="2133" spans="1:11">
      <c r="A2133" s="1">
        <f>Atask.AtsOp!A1703</f>
        <v>42471</v>
      </c>
      <c r="B2133" t="str">
        <f>Atask.AtsOp!E1703</f>
        <v>2520-0001</v>
      </c>
      <c r="C2133" t="str">
        <f>Atask.AtsOp!H1703</f>
        <v>PV pusgaminis (euro)</v>
      </c>
      <c r="D2133" t="str">
        <f>Atask.AtsOp!N1703</f>
        <v>LTR</v>
      </c>
      <c r="E2133" t="str">
        <f>Atask.AtsOp!I1703</f>
        <v>Perkelti</v>
      </c>
      <c r="F2133">
        <f>Atask.AtsOp!M1703</f>
        <v>-2.02</v>
      </c>
      <c r="G2133">
        <f>VLOOKUP(B2133,Prekės!$A$2:$E$3000,3,FALSE)</f>
        <v>235</v>
      </c>
      <c r="H2133">
        <f>VLOOKUP(B2133,Prekės!$A$2:$E$3000,4,FALSE)</f>
        <v>0</v>
      </c>
      <c r="I2133">
        <f>VLOOKUP(B2133,Prekės!$A$2:$E$3000,5,FALSE)</f>
        <v>0</v>
      </c>
      <c r="J2133">
        <f t="shared" si="67"/>
        <v>0</v>
      </c>
      <c r="K2133">
        <f t="shared" si="68"/>
        <v>-2.02</v>
      </c>
    </row>
    <row r="2134" spans="1:11">
      <c r="A2134" s="1">
        <f>Atask.AtsOp!A1704</f>
        <v>42471</v>
      </c>
      <c r="B2134" t="str">
        <f>Atask.AtsOp!E1704</f>
        <v>2520-0001</v>
      </c>
      <c r="C2134" t="str">
        <f>Atask.AtsOp!H1704</f>
        <v>PV pusgaminis (euro)</v>
      </c>
      <c r="D2134" t="str">
        <f>Atask.AtsOp!N1704</f>
        <v>LTR</v>
      </c>
      <c r="E2134" t="str">
        <f>Atask.AtsOp!I1704</f>
        <v>Perkelti</v>
      </c>
      <c r="F2134">
        <f>Atask.AtsOp!M1704</f>
        <v>-775.92</v>
      </c>
      <c r="G2134">
        <f>VLOOKUP(B2134,Prekės!$A$2:$E$3000,3,FALSE)</f>
        <v>235</v>
      </c>
      <c r="H2134">
        <f>VLOOKUP(B2134,Prekės!$A$2:$E$3000,4,FALSE)</f>
        <v>0</v>
      </c>
      <c r="I2134">
        <f>VLOOKUP(B2134,Prekės!$A$2:$E$3000,5,FALSE)</f>
        <v>0</v>
      </c>
      <c r="J2134">
        <f t="shared" si="67"/>
        <v>0</v>
      </c>
      <c r="K2134">
        <f t="shared" si="68"/>
        <v>-775.92</v>
      </c>
    </row>
    <row r="2135" spans="1:11">
      <c r="A2135" s="1">
        <f>Atask.AtsOp!A1705</f>
        <v>42471</v>
      </c>
      <c r="B2135" t="str">
        <f>Atask.AtsOp!E1705</f>
        <v>2520-0001</v>
      </c>
      <c r="C2135" t="str">
        <f>Atask.AtsOp!H1705</f>
        <v>PV pusgaminis (euro)</v>
      </c>
      <c r="D2135" t="str">
        <f>Atask.AtsOp!N1705</f>
        <v>LTR</v>
      </c>
      <c r="E2135" t="str">
        <f>Atask.AtsOp!I1705</f>
        <v>Perkelti</v>
      </c>
      <c r="F2135">
        <f>Atask.AtsOp!M1705</f>
        <v>775.92</v>
      </c>
      <c r="G2135">
        <f>VLOOKUP(B2135,Prekės!$A$2:$E$3000,3,FALSE)</f>
        <v>235</v>
      </c>
      <c r="H2135">
        <f>VLOOKUP(B2135,Prekės!$A$2:$E$3000,4,FALSE)</f>
        <v>0</v>
      </c>
      <c r="I2135">
        <f>VLOOKUP(B2135,Prekės!$A$2:$E$3000,5,FALSE)</f>
        <v>0</v>
      </c>
      <c r="J2135">
        <f t="shared" si="67"/>
        <v>0</v>
      </c>
      <c r="K2135">
        <f t="shared" si="68"/>
        <v>775.92</v>
      </c>
    </row>
    <row r="2136" spans="1:11">
      <c r="A2136" s="1">
        <f>Atask.AtsOp!A1706</f>
        <v>42471</v>
      </c>
      <c r="B2136" t="str">
        <f>Atask.AtsOp!E1706</f>
        <v>2520-0001</v>
      </c>
      <c r="C2136" t="str">
        <f>Atask.AtsOp!H1706</f>
        <v>PV pusgaminis (euro)</v>
      </c>
      <c r="D2136" t="str">
        <f>Atask.AtsOp!N1706</f>
        <v>LTR</v>
      </c>
      <c r="E2136" t="str">
        <f>Atask.AtsOp!I1706</f>
        <v>Perkelti</v>
      </c>
      <c r="F2136">
        <f>Atask.AtsOp!M1706</f>
        <v>-1132.31</v>
      </c>
      <c r="G2136">
        <f>VLOOKUP(B2136,Prekės!$A$2:$E$3000,3,FALSE)</f>
        <v>235</v>
      </c>
      <c r="H2136">
        <f>VLOOKUP(B2136,Prekės!$A$2:$E$3000,4,FALSE)</f>
        <v>0</v>
      </c>
      <c r="I2136">
        <f>VLOOKUP(B2136,Prekės!$A$2:$E$3000,5,FALSE)</f>
        <v>0</v>
      </c>
      <c r="J2136">
        <f t="shared" si="67"/>
        <v>0</v>
      </c>
      <c r="K2136">
        <f t="shared" si="68"/>
        <v>-1132.31</v>
      </c>
    </row>
    <row r="2137" spans="1:11">
      <c r="A2137" s="1">
        <f>Atask.AtsOp!A1707</f>
        <v>42471</v>
      </c>
      <c r="B2137" t="str">
        <f>Atask.AtsOp!E1707</f>
        <v>2520-0001</v>
      </c>
      <c r="C2137" t="str">
        <f>Atask.AtsOp!H1707</f>
        <v>PV pusgaminis (euro)</v>
      </c>
      <c r="D2137" t="str">
        <f>Atask.AtsOp!N1707</f>
        <v>LTR</v>
      </c>
      <c r="E2137" t="str">
        <f>Atask.AtsOp!I1707</f>
        <v>Perkelti</v>
      </c>
      <c r="F2137">
        <f>Atask.AtsOp!M1707</f>
        <v>1132.31</v>
      </c>
      <c r="G2137">
        <f>VLOOKUP(B2137,Prekės!$A$2:$E$3000,3,FALSE)</f>
        <v>235</v>
      </c>
      <c r="H2137">
        <f>VLOOKUP(B2137,Prekės!$A$2:$E$3000,4,FALSE)</f>
        <v>0</v>
      </c>
      <c r="I2137">
        <f>VLOOKUP(B2137,Prekės!$A$2:$E$3000,5,FALSE)</f>
        <v>0</v>
      </c>
      <c r="J2137">
        <f t="shared" si="67"/>
        <v>0</v>
      </c>
      <c r="K2137">
        <f t="shared" si="68"/>
        <v>1132.31</v>
      </c>
    </row>
    <row r="2138" spans="1:11">
      <c r="A2138" s="1">
        <f>Atask.AtsOp!A1708</f>
        <v>42471</v>
      </c>
      <c r="B2138" t="str">
        <f>Atask.AtsOp!E1708</f>
        <v>2520-0001</v>
      </c>
      <c r="C2138" t="str">
        <f>Atask.AtsOp!H1708</f>
        <v>PV pusgaminis (euro)</v>
      </c>
      <c r="D2138" t="str">
        <f>Atask.AtsOp!N1708</f>
        <v>LTR</v>
      </c>
      <c r="E2138" t="str">
        <f>Atask.AtsOp!I1708</f>
        <v>Perkelti</v>
      </c>
      <c r="F2138">
        <f>Atask.AtsOp!M1708</f>
        <v>-27.98</v>
      </c>
      <c r="G2138">
        <f>VLOOKUP(B2138,Prekės!$A$2:$E$3000,3,FALSE)</f>
        <v>235</v>
      </c>
      <c r="H2138">
        <f>VLOOKUP(B2138,Prekės!$A$2:$E$3000,4,FALSE)</f>
        <v>0</v>
      </c>
      <c r="I2138">
        <f>VLOOKUP(B2138,Prekės!$A$2:$E$3000,5,FALSE)</f>
        <v>0</v>
      </c>
      <c r="J2138">
        <f t="shared" si="67"/>
        <v>0</v>
      </c>
      <c r="K2138">
        <f t="shared" si="68"/>
        <v>-27.98</v>
      </c>
    </row>
    <row r="2139" spans="1:11">
      <c r="A2139" s="1">
        <f>Atask.AtsOp!A1709</f>
        <v>42471</v>
      </c>
      <c r="B2139" t="str">
        <f>Atask.AtsOp!E1709</f>
        <v>2520-0001</v>
      </c>
      <c r="C2139" t="str">
        <f>Atask.AtsOp!H1709</f>
        <v>PV pusgaminis (euro)</v>
      </c>
      <c r="D2139" t="str">
        <f>Atask.AtsOp!N1709</f>
        <v>LTR</v>
      </c>
      <c r="E2139" t="str">
        <f>Atask.AtsOp!I1709</f>
        <v>Perkelti</v>
      </c>
      <c r="F2139">
        <f>Atask.AtsOp!M1709</f>
        <v>-9.42</v>
      </c>
      <c r="G2139">
        <f>VLOOKUP(B2139,Prekės!$A$2:$E$3000,3,FALSE)</f>
        <v>235</v>
      </c>
      <c r="H2139">
        <f>VLOOKUP(B2139,Prekės!$A$2:$E$3000,4,FALSE)</f>
        <v>0</v>
      </c>
      <c r="I2139">
        <f>VLOOKUP(B2139,Prekės!$A$2:$E$3000,5,FALSE)</f>
        <v>0</v>
      </c>
      <c r="J2139">
        <f t="shared" si="67"/>
        <v>0</v>
      </c>
      <c r="K2139">
        <f t="shared" si="68"/>
        <v>-9.42</v>
      </c>
    </row>
    <row r="2140" spans="1:11">
      <c r="A2140" s="1">
        <f>Atask.AtsOp!A1710</f>
        <v>42471</v>
      </c>
      <c r="B2140" t="str">
        <f>Atask.AtsOp!E1710</f>
        <v>2520-0001</v>
      </c>
      <c r="C2140" t="str">
        <f>Atask.AtsOp!H1710</f>
        <v>PV pusgaminis (euro)</v>
      </c>
      <c r="D2140" t="str">
        <f>Atask.AtsOp!N1710</f>
        <v>LTR</v>
      </c>
      <c r="E2140" t="str">
        <f>Atask.AtsOp!I1710</f>
        <v>Perkelti</v>
      </c>
      <c r="F2140">
        <f>Atask.AtsOp!M1710</f>
        <v>-2.95</v>
      </c>
      <c r="G2140">
        <f>VLOOKUP(B2140,Prekės!$A$2:$E$3000,3,FALSE)</f>
        <v>235</v>
      </c>
      <c r="H2140">
        <f>VLOOKUP(B2140,Prekės!$A$2:$E$3000,4,FALSE)</f>
        <v>0</v>
      </c>
      <c r="I2140">
        <f>VLOOKUP(B2140,Prekės!$A$2:$E$3000,5,FALSE)</f>
        <v>0</v>
      </c>
      <c r="J2140">
        <f t="shared" si="67"/>
        <v>0</v>
      </c>
      <c r="K2140">
        <f t="shared" si="68"/>
        <v>-2.95</v>
      </c>
    </row>
    <row r="2141" spans="1:11">
      <c r="A2141" s="1">
        <f>Atask.AtsOp!A1711</f>
        <v>42471</v>
      </c>
      <c r="B2141" t="str">
        <f>Atask.AtsOp!E1711</f>
        <v>2520-0001</v>
      </c>
      <c r="C2141" t="str">
        <f>Atask.AtsOp!H1711</f>
        <v>PV pusgaminis (euro)</v>
      </c>
      <c r="D2141" t="str">
        <f>Atask.AtsOp!N1711</f>
        <v>LTR</v>
      </c>
      <c r="E2141" t="str">
        <f>Atask.AtsOp!I1711</f>
        <v>Perkelti</v>
      </c>
      <c r="F2141">
        <f>Atask.AtsOp!M1711</f>
        <v>-10.54</v>
      </c>
      <c r="G2141">
        <f>VLOOKUP(B2141,Prekės!$A$2:$E$3000,3,FALSE)</f>
        <v>235</v>
      </c>
      <c r="H2141">
        <f>VLOOKUP(B2141,Prekės!$A$2:$E$3000,4,FALSE)</f>
        <v>0</v>
      </c>
      <c r="I2141">
        <f>VLOOKUP(B2141,Prekės!$A$2:$E$3000,5,FALSE)</f>
        <v>0</v>
      </c>
      <c r="J2141">
        <f t="shared" si="67"/>
        <v>0</v>
      </c>
      <c r="K2141">
        <f t="shared" si="68"/>
        <v>-10.54</v>
      </c>
    </row>
    <row r="2142" spans="1:11">
      <c r="A2142" s="1">
        <f>Atask.AtsOp!A1712</f>
        <v>42472</v>
      </c>
      <c r="B2142" t="str">
        <f>Atask.AtsOp!E1712</f>
        <v>2520-0001</v>
      </c>
      <c r="C2142" t="str">
        <f>Atask.AtsOp!H1712</f>
        <v>PV pusgaminis (euro)</v>
      </c>
      <c r="D2142" t="str">
        <f>Atask.AtsOp!N1712</f>
        <v>LTR</v>
      </c>
      <c r="E2142" t="str">
        <f>Atask.AtsOp!I1712</f>
        <v>Perkelti</v>
      </c>
      <c r="F2142">
        <f>Atask.AtsOp!M1712</f>
        <v>-9974</v>
      </c>
      <c r="G2142">
        <f>VLOOKUP(B2142,Prekės!$A$2:$E$3000,3,FALSE)</f>
        <v>235</v>
      </c>
      <c r="H2142">
        <f>VLOOKUP(B2142,Prekės!$A$2:$E$3000,4,FALSE)</f>
        <v>0</v>
      </c>
      <c r="I2142">
        <f>VLOOKUP(B2142,Prekės!$A$2:$E$3000,5,FALSE)</f>
        <v>0</v>
      </c>
      <c r="J2142">
        <f t="shared" si="67"/>
        <v>0</v>
      </c>
      <c r="K2142">
        <f t="shared" si="68"/>
        <v>-9974</v>
      </c>
    </row>
    <row r="2143" spans="1:11">
      <c r="A2143" s="1">
        <f>Atask.AtsOp!A1713</f>
        <v>42472</v>
      </c>
      <c r="B2143" t="str">
        <f>Atask.AtsOp!E1713</f>
        <v>2520-0001</v>
      </c>
      <c r="C2143" t="str">
        <f>Atask.AtsOp!H1713</f>
        <v>PV pusgaminis (euro)</v>
      </c>
      <c r="D2143" t="str">
        <f>Atask.AtsOp!N1713</f>
        <v>LTR</v>
      </c>
      <c r="E2143" t="str">
        <f>Atask.AtsOp!I1713</f>
        <v>Perkelti</v>
      </c>
      <c r="F2143">
        <f>Atask.AtsOp!M1713</f>
        <v>9974</v>
      </c>
      <c r="G2143">
        <f>VLOOKUP(B2143,Prekės!$A$2:$E$3000,3,FALSE)</f>
        <v>235</v>
      </c>
      <c r="H2143">
        <f>VLOOKUP(B2143,Prekės!$A$2:$E$3000,4,FALSE)</f>
        <v>0</v>
      </c>
      <c r="I2143">
        <f>VLOOKUP(B2143,Prekės!$A$2:$E$3000,5,FALSE)</f>
        <v>0</v>
      </c>
      <c r="J2143">
        <f t="shared" si="67"/>
        <v>0</v>
      </c>
      <c r="K2143">
        <f t="shared" si="68"/>
        <v>9974</v>
      </c>
    </row>
    <row r="2144" spans="1:11">
      <c r="A2144" s="1">
        <f>Atask.AtsOp!A1714</f>
        <v>42472</v>
      </c>
      <c r="B2144" t="str">
        <f>Atask.AtsOp!E1714</f>
        <v>2520-0001</v>
      </c>
      <c r="C2144" t="str">
        <f>Atask.AtsOp!H1714</f>
        <v>PV pusgaminis (euro)</v>
      </c>
      <c r="D2144" t="str">
        <f>Atask.AtsOp!N1714</f>
        <v>LTR</v>
      </c>
      <c r="E2144" t="str">
        <f>Atask.AtsOp!I1714</f>
        <v>Perkelti</v>
      </c>
      <c r="F2144">
        <f>Atask.AtsOp!M1714</f>
        <v>-6067.04</v>
      </c>
      <c r="G2144">
        <f>VLOOKUP(B2144,Prekės!$A$2:$E$3000,3,FALSE)</f>
        <v>235</v>
      </c>
      <c r="H2144">
        <f>VLOOKUP(B2144,Prekės!$A$2:$E$3000,4,FALSE)</f>
        <v>0</v>
      </c>
      <c r="I2144">
        <f>VLOOKUP(B2144,Prekės!$A$2:$E$3000,5,FALSE)</f>
        <v>0</v>
      </c>
      <c r="J2144">
        <f t="shared" si="67"/>
        <v>0</v>
      </c>
      <c r="K2144">
        <f t="shared" si="68"/>
        <v>-6067.04</v>
      </c>
    </row>
    <row r="2145" spans="1:11">
      <c r="A2145" s="1">
        <f>Atask.AtsOp!A1715</f>
        <v>42472</v>
      </c>
      <c r="B2145" t="str">
        <f>Atask.AtsOp!E1715</f>
        <v>2520-0001</v>
      </c>
      <c r="C2145" t="str">
        <f>Atask.AtsOp!H1715</f>
        <v>PV pusgaminis (euro)</v>
      </c>
      <c r="D2145" t="str">
        <f>Atask.AtsOp!N1715</f>
        <v>LTR</v>
      </c>
      <c r="E2145" t="str">
        <f>Atask.AtsOp!I1715</f>
        <v>Perkelti</v>
      </c>
      <c r="F2145">
        <f>Atask.AtsOp!M1715</f>
        <v>6067.04</v>
      </c>
      <c r="G2145">
        <f>VLOOKUP(B2145,Prekės!$A$2:$E$3000,3,FALSE)</f>
        <v>235</v>
      </c>
      <c r="H2145">
        <f>VLOOKUP(B2145,Prekės!$A$2:$E$3000,4,FALSE)</f>
        <v>0</v>
      </c>
      <c r="I2145">
        <f>VLOOKUP(B2145,Prekės!$A$2:$E$3000,5,FALSE)</f>
        <v>0</v>
      </c>
      <c r="J2145">
        <f t="shared" si="67"/>
        <v>0</v>
      </c>
      <c r="K2145">
        <f t="shared" si="68"/>
        <v>6067.04</v>
      </c>
    </row>
    <row r="2146" spans="1:11">
      <c r="A2146" s="1">
        <f>Atask.AtsOp!A1716</f>
        <v>42472</v>
      </c>
      <c r="B2146" t="str">
        <f>Atask.AtsOp!E1716</f>
        <v>2520-0001</v>
      </c>
      <c r="C2146" t="str">
        <f>Atask.AtsOp!H1716</f>
        <v>PV pusgaminis (euro)</v>
      </c>
      <c r="D2146" t="str">
        <f>Atask.AtsOp!N1716</f>
        <v>LTR</v>
      </c>
      <c r="E2146" t="str">
        <f>Atask.AtsOp!I1716</f>
        <v>Perkelti</v>
      </c>
      <c r="F2146">
        <f>Atask.AtsOp!M1716</f>
        <v>-26</v>
      </c>
      <c r="G2146">
        <f>VLOOKUP(B2146,Prekės!$A$2:$E$3000,3,FALSE)</f>
        <v>235</v>
      </c>
      <c r="H2146">
        <f>VLOOKUP(B2146,Prekės!$A$2:$E$3000,4,FALSE)</f>
        <v>0</v>
      </c>
      <c r="I2146">
        <f>VLOOKUP(B2146,Prekės!$A$2:$E$3000,5,FALSE)</f>
        <v>0</v>
      </c>
      <c r="J2146">
        <f t="shared" ref="J2146:J2209" si="69">IF(G2146=110,F2146*H2146*I2146,IF(G2146&lt;280,F2146*H2146,F2146*H2146*(I2146/100)))</f>
        <v>0</v>
      </c>
      <c r="K2146">
        <f t="shared" ref="K2146:K2209" si="70">IF(EXACT(D2146,"But."),J2146,F2146)</f>
        <v>-26</v>
      </c>
    </row>
    <row r="2147" spans="1:11">
      <c r="A2147" s="1">
        <f>Atask.AtsOp!A1717</f>
        <v>42472</v>
      </c>
      <c r="B2147" t="str">
        <f>Atask.AtsOp!E1717</f>
        <v>2520-0001</v>
      </c>
      <c r="C2147" t="str">
        <f>Atask.AtsOp!H1717</f>
        <v>PV pusgaminis (euro)</v>
      </c>
      <c r="D2147" t="str">
        <f>Atask.AtsOp!N1717</f>
        <v>LTR</v>
      </c>
      <c r="E2147" t="str">
        <f>Atask.AtsOp!I1717</f>
        <v>Perkelti</v>
      </c>
      <c r="F2147">
        <f>Atask.AtsOp!M1717</f>
        <v>-15.82</v>
      </c>
      <c r="G2147">
        <f>VLOOKUP(B2147,Prekės!$A$2:$E$3000,3,FALSE)</f>
        <v>235</v>
      </c>
      <c r="H2147">
        <f>VLOOKUP(B2147,Prekės!$A$2:$E$3000,4,FALSE)</f>
        <v>0</v>
      </c>
      <c r="I2147">
        <f>VLOOKUP(B2147,Prekės!$A$2:$E$3000,5,FALSE)</f>
        <v>0</v>
      </c>
      <c r="J2147">
        <f t="shared" si="69"/>
        <v>0</v>
      </c>
      <c r="K2147">
        <f t="shared" si="70"/>
        <v>-15.82</v>
      </c>
    </row>
    <row r="2148" spans="1:11">
      <c r="A2148" s="1">
        <f>Atask.AtsOp!A1718</f>
        <v>42472</v>
      </c>
      <c r="B2148" t="str">
        <f>Atask.AtsOp!E1718</f>
        <v>2520-0001</v>
      </c>
      <c r="C2148" t="str">
        <f>Atask.AtsOp!H1718</f>
        <v>PV pusgaminis (euro)</v>
      </c>
      <c r="D2148" t="str">
        <f>Atask.AtsOp!N1718</f>
        <v>LTR</v>
      </c>
      <c r="E2148" t="str">
        <f>Atask.AtsOp!I1718</f>
        <v>Perkelti</v>
      </c>
      <c r="F2148">
        <f>Atask.AtsOp!M1718</f>
        <v>10000</v>
      </c>
      <c r="G2148">
        <f>VLOOKUP(B2148,Prekės!$A$2:$E$3000,3,FALSE)</f>
        <v>235</v>
      </c>
      <c r="H2148">
        <f>VLOOKUP(B2148,Prekės!$A$2:$E$3000,4,FALSE)</f>
        <v>0</v>
      </c>
      <c r="I2148">
        <f>VLOOKUP(B2148,Prekės!$A$2:$E$3000,5,FALSE)</f>
        <v>0</v>
      </c>
      <c r="J2148">
        <f t="shared" si="69"/>
        <v>0</v>
      </c>
      <c r="K2148">
        <f t="shared" si="70"/>
        <v>10000</v>
      </c>
    </row>
    <row r="2149" spans="1:11">
      <c r="A2149" s="1">
        <f>Atask.AtsOp!A1719</f>
        <v>42472</v>
      </c>
      <c r="B2149" t="str">
        <f>Atask.AtsOp!E1719</f>
        <v>2520-0001</v>
      </c>
      <c r="C2149" t="str">
        <f>Atask.AtsOp!H1719</f>
        <v>PV pusgaminis (euro)</v>
      </c>
      <c r="D2149" t="str">
        <f>Atask.AtsOp!N1719</f>
        <v>LTR</v>
      </c>
      <c r="E2149" t="str">
        <f>Atask.AtsOp!I1719</f>
        <v>Perkelti</v>
      </c>
      <c r="F2149">
        <f>Atask.AtsOp!M1719</f>
        <v>-10000</v>
      </c>
      <c r="G2149">
        <f>VLOOKUP(B2149,Prekės!$A$2:$E$3000,3,FALSE)</f>
        <v>235</v>
      </c>
      <c r="H2149">
        <f>VLOOKUP(B2149,Prekės!$A$2:$E$3000,4,FALSE)</f>
        <v>0</v>
      </c>
      <c r="I2149">
        <f>VLOOKUP(B2149,Prekės!$A$2:$E$3000,5,FALSE)</f>
        <v>0</v>
      </c>
      <c r="J2149">
        <f t="shared" si="69"/>
        <v>0</v>
      </c>
      <c r="K2149">
        <f t="shared" si="70"/>
        <v>-10000</v>
      </c>
    </row>
    <row r="2150" spans="1:11">
      <c r="A2150" s="1">
        <f>Atask.AtsOp!A1720</f>
        <v>42472</v>
      </c>
      <c r="B2150" t="str">
        <f>Atask.AtsOp!E1720</f>
        <v>2520-0001</v>
      </c>
      <c r="C2150" t="str">
        <f>Atask.AtsOp!H1720</f>
        <v>PV pusgaminis (euro)</v>
      </c>
      <c r="D2150" t="str">
        <f>Atask.AtsOp!N1720</f>
        <v>LTR</v>
      </c>
      <c r="E2150" t="str">
        <f>Atask.AtsOp!I1720</f>
        <v>Perkelti</v>
      </c>
      <c r="F2150">
        <f>Atask.AtsOp!M1720</f>
        <v>-10.18</v>
      </c>
      <c r="G2150">
        <f>VLOOKUP(B2150,Prekės!$A$2:$E$3000,3,FALSE)</f>
        <v>235</v>
      </c>
      <c r="H2150">
        <f>VLOOKUP(B2150,Prekės!$A$2:$E$3000,4,FALSE)</f>
        <v>0</v>
      </c>
      <c r="I2150">
        <f>VLOOKUP(B2150,Prekės!$A$2:$E$3000,5,FALSE)</f>
        <v>0</v>
      </c>
      <c r="J2150">
        <f t="shared" si="69"/>
        <v>0</v>
      </c>
      <c r="K2150">
        <f t="shared" si="70"/>
        <v>-10.18</v>
      </c>
    </row>
    <row r="2151" spans="1:11">
      <c r="A2151" s="1">
        <f>Atask.AtsOp!A1721</f>
        <v>42468</v>
      </c>
      <c r="B2151" t="str">
        <f>Atask.AtsOp!E1721</f>
        <v>2520-0001</v>
      </c>
      <c r="C2151" t="str">
        <f>Atask.AtsOp!H1721</f>
        <v>PV pusgaminis (euro)</v>
      </c>
      <c r="D2151" t="str">
        <f>Atask.AtsOp!N1721</f>
        <v>LTR</v>
      </c>
      <c r="E2151" t="str">
        <f>Atask.AtsOp!I1721</f>
        <v>Perkelti</v>
      </c>
      <c r="F2151">
        <f>Atask.AtsOp!M1721</f>
        <v>-2.83</v>
      </c>
      <c r="G2151">
        <f>VLOOKUP(B2151,Prekės!$A$2:$E$3000,3,FALSE)</f>
        <v>235</v>
      </c>
      <c r="H2151">
        <f>VLOOKUP(B2151,Prekės!$A$2:$E$3000,4,FALSE)</f>
        <v>0</v>
      </c>
      <c r="I2151">
        <f>VLOOKUP(B2151,Prekės!$A$2:$E$3000,5,FALSE)</f>
        <v>0</v>
      </c>
      <c r="J2151">
        <f t="shared" si="69"/>
        <v>0</v>
      </c>
      <c r="K2151">
        <f t="shared" si="70"/>
        <v>-2.83</v>
      </c>
    </row>
    <row r="2152" spans="1:11">
      <c r="A2152" s="1">
        <f>Atask.AtsOp!A1722</f>
        <v>42468</v>
      </c>
      <c r="B2152" t="str">
        <f>Atask.AtsOp!E1722</f>
        <v>2520-0001</v>
      </c>
      <c r="C2152" t="str">
        <f>Atask.AtsOp!H1722</f>
        <v>PV pusgaminis (euro)</v>
      </c>
      <c r="D2152" t="str">
        <f>Atask.AtsOp!N1722</f>
        <v>LTR</v>
      </c>
      <c r="E2152" t="str">
        <f>Atask.AtsOp!I1722</f>
        <v>Perkelti</v>
      </c>
      <c r="F2152">
        <f>Atask.AtsOp!M1722</f>
        <v>2.83</v>
      </c>
      <c r="G2152">
        <f>VLOOKUP(B2152,Prekės!$A$2:$E$3000,3,FALSE)</f>
        <v>235</v>
      </c>
      <c r="H2152">
        <f>VLOOKUP(B2152,Prekės!$A$2:$E$3000,4,FALSE)</f>
        <v>0</v>
      </c>
      <c r="I2152">
        <f>VLOOKUP(B2152,Prekės!$A$2:$E$3000,5,FALSE)</f>
        <v>0</v>
      </c>
      <c r="J2152">
        <f t="shared" si="69"/>
        <v>0</v>
      </c>
      <c r="K2152">
        <f t="shared" si="70"/>
        <v>2.83</v>
      </c>
    </row>
    <row r="2153" spans="1:11">
      <c r="A2153" s="1">
        <f>Atask.AtsOp!A1723</f>
        <v>42468</v>
      </c>
      <c r="B2153" t="str">
        <f>Atask.AtsOp!E1723</f>
        <v>2520-0001</v>
      </c>
      <c r="C2153" t="str">
        <f>Atask.AtsOp!H1723</f>
        <v>PV pusgaminis (euro)</v>
      </c>
      <c r="D2153" t="str">
        <f>Atask.AtsOp!N1723</f>
        <v>LTR</v>
      </c>
      <c r="E2153" t="str">
        <f>Atask.AtsOp!I1723</f>
        <v>Perkelti</v>
      </c>
      <c r="F2153">
        <f>Atask.AtsOp!M1723</f>
        <v>-17.600000000000001</v>
      </c>
      <c r="G2153">
        <f>VLOOKUP(B2153,Prekės!$A$2:$E$3000,3,FALSE)</f>
        <v>235</v>
      </c>
      <c r="H2153">
        <f>VLOOKUP(B2153,Prekės!$A$2:$E$3000,4,FALSE)</f>
        <v>0</v>
      </c>
      <c r="I2153">
        <f>VLOOKUP(B2153,Prekės!$A$2:$E$3000,5,FALSE)</f>
        <v>0</v>
      </c>
      <c r="J2153">
        <f t="shared" si="69"/>
        <v>0</v>
      </c>
      <c r="K2153">
        <f t="shared" si="70"/>
        <v>-17.600000000000001</v>
      </c>
    </row>
    <row r="2154" spans="1:11">
      <c r="A2154" s="1">
        <f>Atask.AtsOp!A1724</f>
        <v>42468</v>
      </c>
      <c r="B2154" t="str">
        <f>Atask.AtsOp!E1724</f>
        <v>2520-0001</v>
      </c>
      <c r="C2154" t="str">
        <f>Atask.AtsOp!H1724</f>
        <v>PV pusgaminis (euro)</v>
      </c>
      <c r="D2154" t="str">
        <f>Atask.AtsOp!N1724</f>
        <v>LTR</v>
      </c>
      <c r="E2154" t="str">
        <f>Atask.AtsOp!I1724</f>
        <v>Perkelti</v>
      </c>
      <c r="F2154">
        <f>Atask.AtsOp!M1724</f>
        <v>-0.01</v>
      </c>
      <c r="G2154">
        <f>VLOOKUP(B2154,Prekės!$A$2:$E$3000,3,FALSE)</f>
        <v>235</v>
      </c>
      <c r="H2154">
        <f>VLOOKUP(B2154,Prekės!$A$2:$E$3000,4,FALSE)</f>
        <v>0</v>
      </c>
      <c r="I2154">
        <f>VLOOKUP(B2154,Prekės!$A$2:$E$3000,5,FALSE)</f>
        <v>0</v>
      </c>
      <c r="J2154">
        <f t="shared" si="69"/>
        <v>0</v>
      </c>
      <c r="K2154">
        <f t="shared" si="70"/>
        <v>-0.01</v>
      </c>
    </row>
    <row r="2155" spans="1:11">
      <c r="A2155" s="1">
        <f>Atask.AtsOp!A1725</f>
        <v>42471</v>
      </c>
      <c r="B2155" t="str">
        <f>Atask.AtsOp!E1725</f>
        <v>2520-0001</v>
      </c>
      <c r="C2155" t="str">
        <f>Atask.AtsOp!H1725</f>
        <v>PV pusgaminis (euro)</v>
      </c>
      <c r="D2155" t="str">
        <f>Atask.AtsOp!N1725</f>
        <v>LTR</v>
      </c>
      <c r="E2155" t="str">
        <f>Atask.AtsOp!I1725</f>
        <v>Gamybos eilutė</v>
      </c>
      <c r="F2155">
        <f>Atask.AtsOp!M1725</f>
        <v>-775.92</v>
      </c>
      <c r="G2155">
        <f>VLOOKUP(B2155,Prekės!$A$2:$E$3000,3,FALSE)</f>
        <v>235</v>
      </c>
      <c r="H2155">
        <f>VLOOKUP(B2155,Prekės!$A$2:$E$3000,4,FALSE)</f>
        <v>0</v>
      </c>
      <c r="I2155">
        <f>VLOOKUP(B2155,Prekės!$A$2:$E$3000,5,FALSE)</f>
        <v>0</v>
      </c>
      <c r="J2155">
        <f t="shared" si="69"/>
        <v>0</v>
      </c>
      <c r="K2155">
        <f t="shared" si="70"/>
        <v>-775.92</v>
      </c>
    </row>
    <row r="2156" spans="1:11">
      <c r="A2156" s="1">
        <f>Atask.AtsOp!A1726</f>
        <v>42471</v>
      </c>
      <c r="B2156" t="str">
        <f>Atask.AtsOp!E1726</f>
        <v>2520-0001</v>
      </c>
      <c r="C2156" t="str">
        <f>Atask.AtsOp!H1726</f>
        <v>PV pusgaminis (euro)</v>
      </c>
      <c r="D2156" t="str">
        <f>Atask.AtsOp!N1726</f>
        <v>LTR</v>
      </c>
      <c r="E2156" t="str">
        <f>Atask.AtsOp!I1726</f>
        <v>Gamybos eilutė</v>
      </c>
      <c r="F2156">
        <f>Atask.AtsOp!M1726</f>
        <v>-4042.13</v>
      </c>
      <c r="G2156">
        <f>VLOOKUP(B2156,Prekės!$A$2:$E$3000,3,FALSE)</f>
        <v>235</v>
      </c>
      <c r="H2156">
        <f>VLOOKUP(B2156,Prekės!$A$2:$E$3000,4,FALSE)</f>
        <v>0</v>
      </c>
      <c r="I2156">
        <f>VLOOKUP(B2156,Prekės!$A$2:$E$3000,5,FALSE)</f>
        <v>0</v>
      </c>
      <c r="J2156">
        <f t="shared" si="69"/>
        <v>0</v>
      </c>
      <c r="K2156">
        <f t="shared" si="70"/>
        <v>-4042.13</v>
      </c>
    </row>
    <row r="2157" spans="1:11">
      <c r="A2157" s="1">
        <f>Atask.AtsOp!A1727</f>
        <v>42471</v>
      </c>
      <c r="B2157" t="str">
        <f>Atask.AtsOp!E1727</f>
        <v>2520-0001</v>
      </c>
      <c r="C2157" t="str">
        <f>Atask.AtsOp!H1727</f>
        <v>PV pusgaminis (euro)</v>
      </c>
      <c r="D2157" t="str">
        <f>Atask.AtsOp!N1727</f>
        <v>LTR</v>
      </c>
      <c r="E2157" t="str">
        <f>Atask.AtsOp!I1727</f>
        <v>Gamybos eilutė</v>
      </c>
      <c r="F2157">
        <f>Atask.AtsOp!M1727</f>
        <v>-1132.31</v>
      </c>
      <c r="G2157">
        <f>VLOOKUP(B2157,Prekės!$A$2:$E$3000,3,FALSE)</f>
        <v>235</v>
      </c>
      <c r="H2157">
        <f>VLOOKUP(B2157,Prekės!$A$2:$E$3000,4,FALSE)</f>
        <v>0</v>
      </c>
      <c r="I2157">
        <f>VLOOKUP(B2157,Prekės!$A$2:$E$3000,5,FALSE)</f>
        <v>0</v>
      </c>
      <c r="J2157">
        <f t="shared" si="69"/>
        <v>0</v>
      </c>
      <c r="K2157">
        <f t="shared" si="70"/>
        <v>-1132.31</v>
      </c>
    </row>
    <row r="2158" spans="1:11">
      <c r="A2158" s="1">
        <f>Atask.AtsOp!A1728</f>
        <v>42471</v>
      </c>
      <c r="B2158" t="str">
        <f>Atask.AtsOp!E1728</f>
        <v>2520-0001</v>
      </c>
      <c r="C2158" t="str">
        <f>Atask.AtsOp!H1728</f>
        <v>PV pusgaminis (euro)</v>
      </c>
      <c r="D2158" t="str">
        <f>Atask.AtsOp!N1728</f>
        <v>LTR</v>
      </c>
      <c r="E2158" t="str">
        <f>Atask.AtsOp!I1728</f>
        <v>Gamybos eilutė</v>
      </c>
      <c r="F2158">
        <f>Atask.AtsOp!M1728</f>
        <v>-14344.69</v>
      </c>
      <c r="G2158">
        <f>VLOOKUP(B2158,Prekės!$A$2:$E$3000,3,FALSE)</f>
        <v>235</v>
      </c>
      <c r="H2158">
        <f>VLOOKUP(B2158,Prekės!$A$2:$E$3000,4,FALSE)</f>
        <v>0</v>
      </c>
      <c r="I2158">
        <f>VLOOKUP(B2158,Prekės!$A$2:$E$3000,5,FALSE)</f>
        <v>0</v>
      </c>
      <c r="J2158">
        <f t="shared" si="69"/>
        <v>0</v>
      </c>
      <c r="K2158">
        <f t="shared" si="70"/>
        <v>-14344.69</v>
      </c>
    </row>
    <row r="2159" spans="1:11">
      <c r="A2159" s="1" t="e">
        <f>Atask.AtsOp!#REF!</f>
        <v>#REF!</v>
      </c>
      <c r="B2159" t="e">
        <f>Atask.AtsOp!#REF!</f>
        <v>#REF!</v>
      </c>
      <c r="C2159" t="e">
        <f>Atask.AtsOp!#REF!</f>
        <v>#REF!</v>
      </c>
      <c r="D2159" t="e">
        <f>Atask.AtsOp!#REF!</f>
        <v>#REF!</v>
      </c>
      <c r="E2159" t="e">
        <f>Atask.AtsOp!#REF!</f>
        <v>#REF!</v>
      </c>
      <c r="F2159" t="e">
        <f>Atask.AtsOp!#REF!</f>
        <v>#REF!</v>
      </c>
      <c r="G2159" t="e">
        <f>VLOOKUP(B2159,Prekės!$A$2:$E$3000,3,FALSE)</f>
        <v>#REF!</v>
      </c>
      <c r="H2159" t="e">
        <f>VLOOKUP(B2159,Prekės!$A$2:$E$3000,4,FALSE)</f>
        <v>#REF!</v>
      </c>
      <c r="I2159" t="e">
        <f>VLOOKUP(B2159,Prekės!$A$2:$E$3000,5,FALSE)</f>
        <v>#REF!</v>
      </c>
      <c r="J2159" t="e">
        <f t="shared" si="69"/>
        <v>#REF!</v>
      </c>
      <c r="K2159" t="e">
        <f t="shared" si="70"/>
        <v>#REF!</v>
      </c>
    </row>
    <row r="2160" spans="1:11">
      <c r="A2160" s="1">
        <f>Atask.AtsOp!A1729</f>
        <v>42471</v>
      </c>
      <c r="B2160" t="str">
        <f>Atask.AtsOp!E1729</f>
        <v>2520-0001</v>
      </c>
      <c r="C2160" t="str">
        <f>Atask.AtsOp!H1729</f>
        <v>PV pusgaminis (euro)</v>
      </c>
      <c r="D2160" t="str">
        <f>Atask.AtsOp!N1729</f>
        <v>LTR</v>
      </c>
      <c r="E2160" t="str">
        <f>Atask.AtsOp!I1729</f>
        <v>Gamybos eilutė</v>
      </c>
      <c r="F2160">
        <f>Atask.AtsOp!M1729</f>
        <v>-20348.43</v>
      </c>
      <c r="G2160">
        <f>VLOOKUP(B2160,Prekės!$A$2:$E$3000,3,FALSE)</f>
        <v>235</v>
      </c>
      <c r="H2160">
        <f>VLOOKUP(B2160,Prekės!$A$2:$E$3000,4,FALSE)</f>
        <v>0</v>
      </c>
      <c r="I2160">
        <f>VLOOKUP(B2160,Prekės!$A$2:$E$3000,5,FALSE)</f>
        <v>0</v>
      </c>
      <c r="J2160">
        <f t="shared" si="69"/>
        <v>0</v>
      </c>
      <c r="K2160">
        <f t="shared" si="70"/>
        <v>-20348.43</v>
      </c>
    </row>
    <row r="2161" spans="1:11">
      <c r="A2161" s="1">
        <f>Atask.AtsOp!A1730</f>
        <v>42472</v>
      </c>
      <c r="B2161" t="str">
        <f>Atask.AtsOp!E1730</f>
        <v>2520-0001</v>
      </c>
      <c r="C2161" t="str">
        <f>Atask.AtsOp!H1730</f>
        <v>PV pusgaminis (euro)</v>
      </c>
      <c r="D2161" t="str">
        <f>Atask.AtsOp!N1730</f>
        <v>LTR</v>
      </c>
      <c r="E2161" t="str">
        <f>Atask.AtsOp!I1730</f>
        <v>Perkelti</v>
      </c>
      <c r="F2161">
        <f>Atask.AtsOp!M1730</f>
        <v>-4893.37</v>
      </c>
      <c r="G2161">
        <f>VLOOKUP(B2161,Prekės!$A$2:$E$3000,3,FALSE)</f>
        <v>235</v>
      </c>
      <c r="H2161">
        <f>VLOOKUP(B2161,Prekės!$A$2:$E$3000,4,FALSE)</f>
        <v>0</v>
      </c>
      <c r="I2161">
        <f>VLOOKUP(B2161,Prekės!$A$2:$E$3000,5,FALSE)</f>
        <v>0</v>
      </c>
      <c r="J2161">
        <f t="shared" si="69"/>
        <v>0</v>
      </c>
      <c r="K2161">
        <f t="shared" si="70"/>
        <v>-4893.37</v>
      </c>
    </row>
    <row r="2162" spans="1:11">
      <c r="A2162" s="1">
        <f>Atask.AtsOp!A1731</f>
        <v>42472</v>
      </c>
      <c r="B2162" t="str">
        <f>Atask.AtsOp!E1731</f>
        <v>2520-0001</v>
      </c>
      <c r="C2162" t="str">
        <f>Atask.AtsOp!H1731</f>
        <v>PV pusgaminis (euro)</v>
      </c>
      <c r="D2162" t="str">
        <f>Atask.AtsOp!N1731</f>
        <v>LTR</v>
      </c>
      <c r="E2162" t="str">
        <f>Atask.AtsOp!I1731</f>
        <v>Perkelti</v>
      </c>
      <c r="F2162">
        <f>Atask.AtsOp!M1731</f>
        <v>4893.37</v>
      </c>
      <c r="G2162">
        <f>VLOOKUP(B2162,Prekės!$A$2:$E$3000,3,FALSE)</f>
        <v>235</v>
      </c>
      <c r="H2162">
        <f>VLOOKUP(B2162,Prekės!$A$2:$E$3000,4,FALSE)</f>
        <v>0</v>
      </c>
      <c r="I2162">
        <f>VLOOKUP(B2162,Prekės!$A$2:$E$3000,5,FALSE)</f>
        <v>0</v>
      </c>
      <c r="J2162">
        <f t="shared" si="69"/>
        <v>0</v>
      </c>
      <c r="K2162">
        <f t="shared" si="70"/>
        <v>4893.37</v>
      </c>
    </row>
    <row r="2163" spans="1:11">
      <c r="A2163" s="1">
        <f>Atask.AtsOp!A1732</f>
        <v>42472</v>
      </c>
      <c r="B2163" t="str">
        <f>Atask.AtsOp!E1732</f>
        <v>2520-0001</v>
      </c>
      <c r="C2163" t="str">
        <f>Atask.AtsOp!H1732</f>
        <v>PV pusgaminis (euro)</v>
      </c>
      <c r="D2163" t="str">
        <f>Atask.AtsOp!N1732</f>
        <v>LTR</v>
      </c>
      <c r="E2163" t="str">
        <f>Atask.AtsOp!I1732</f>
        <v>Perkelti</v>
      </c>
      <c r="F2163">
        <f>Atask.AtsOp!M1732</f>
        <v>-3906.96</v>
      </c>
      <c r="G2163">
        <f>VLOOKUP(B2163,Prekės!$A$2:$E$3000,3,FALSE)</f>
        <v>235</v>
      </c>
      <c r="H2163">
        <f>VLOOKUP(B2163,Prekės!$A$2:$E$3000,4,FALSE)</f>
        <v>0</v>
      </c>
      <c r="I2163">
        <f>VLOOKUP(B2163,Prekės!$A$2:$E$3000,5,FALSE)</f>
        <v>0</v>
      </c>
      <c r="J2163">
        <f t="shared" si="69"/>
        <v>0</v>
      </c>
      <c r="K2163">
        <f t="shared" si="70"/>
        <v>-3906.96</v>
      </c>
    </row>
    <row r="2164" spans="1:11">
      <c r="A2164" s="1" t="e">
        <f>Atask.AtsOp!#REF!</f>
        <v>#REF!</v>
      </c>
      <c r="B2164" t="e">
        <f>Atask.AtsOp!#REF!</f>
        <v>#REF!</v>
      </c>
      <c r="C2164" t="e">
        <f>Atask.AtsOp!#REF!</f>
        <v>#REF!</v>
      </c>
      <c r="D2164" t="e">
        <f>Atask.AtsOp!#REF!</f>
        <v>#REF!</v>
      </c>
      <c r="E2164" t="e">
        <f>Atask.AtsOp!#REF!</f>
        <v>#REF!</v>
      </c>
      <c r="F2164" t="e">
        <f>Atask.AtsOp!#REF!</f>
        <v>#REF!</v>
      </c>
      <c r="G2164" t="e">
        <f>VLOOKUP(B2164,Prekės!$A$2:$E$3000,3,FALSE)</f>
        <v>#REF!</v>
      </c>
      <c r="H2164" t="e">
        <f>VLOOKUP(B2164,Prekės!$A$2:$E$3000,4,FALSE)</f>
        <v>#REF!</v>
      </c>
      <c r="I2164" t="e">
        <f>VLOOKUP(B2164,Prekės!$A$2:$E$3000,5,FALSE)</f>
        <v>#REF!</v>
      </c>
      <c r="J2164" t="e">
        <f t="shared" si="69"/>
        <v>#REF!</v>
      </c>
      <c r="K2164" t="e">
        <f t="shared" si="70"/>
        <v>#REF!</v>
      </c>
    </row>
    <row r="2165" spans="1:11">
      <c r="A2165" s="1" t="e">
        <f>Atask.AtsOp!#REF!</f>
        <v>#REF!</v>
      </c>
      <c r="B2165" t="e">
        <f>Atask.AtsOp!#REF!</f>
        <v>#REF!</v>
      </c>
      <c r="C2165" t="e">
        <f>Atask.AtsOp!#REF!</f>
        <v>#REF!</v>
      </c>
      <c r="D2165" t="e">
        <f>Atask.AtsOp!#REF!</f>
        <v>#REF!</v>
      </c>
      <c r="E2165" t="e">
        <f>Atask.AtsOp!#REF!</f>
        <v>#REF!</v>
      </c>
      <c r="F2165" t="e">
        <f>Atask.AtsOp!#REF!</f>
        <v>#REF!</v>
      </c>
      <c r="G2165" t="e">
        <f>VLOOKUP(B2165,Prekės!$A$2:$E$3000,3,FALSE)</f>
        <v>#REF!</v>
      </c>
      <c r="H2165" t="e">
        <f>VLOOKUP(B2165,Prekės!$A$2:$E$3000,4,FALSE)</f>
        <v>#REF!</v>
      </c>
      <c r="I2165" t="e">
        <f>VLOOKUP(B2165,Prekės!$A$2:$E$3000,5,FALSE)</f>
        <v>#REF!</v>
      </c>
      <c r="J2165" t="e">
        <f t="shared" si="69"/>
        <v>#REF!</v>
      </c>
      <c r="K2165" t="e">
        <f t="shared" si="70"/>
        <v>#REF!</v>
      </c>
    </row>
    <row r="2166" spans="1:11">
      <c r="A2166" s="1">
        <f>Atask.AtsOp!A1733</f>
        <v>42472</v>
      </c>
      <c r="B2166" t="str">
        <f>Atask.AtsOp!E1733</f>
        <v>2520-0001</v>
      </c>
      <c r="C2166" t="str">
        <f>Atask.AtsOp!H1733</f>
        <v>PV pusgaminis (euro)</v>
      </c>
      <c r="D2166" t="str">
        <f>Atask.AtsOp!N1733</f>
        <v>LTR</v>
      </c>
      <c r="E2166" t="str">
        <f>Atask.AtsOp!I1733</f>
        <v>Perkelti</v>
      </c>
      <c r="F2166">
        <f>Atask.AtsOp!M1733</f>
        <v>-4246.76</v>
      </c>
      <c r="G2166">
        <f>VLOOKUP(B2166,Prekės!$A$2:$E$3000,3,FALSE)</f>
        <v>235</v>
      </c>
      <c r="H2166">
        <f>VLOOKUP(B2166,Prekės!$A$2:$E$3000,4,FALSE)</f>
        <v>0</v>
      </c>
      <c r="I2166">
        <f>VLOOKUP(B2166,Prekės!$A$2:$E$3000,5,FALSE)</f>
        <v>0</v>
      </c>
      <c r="J2166">
        <f t="shared" si="69"/>
        <v>0</v>
      </c>
      <c r="K2166">
        <f t="shared" si="70"/>
        <v>-4246.76</v>
      </c>
    </row>
    <row r="2167" spans="1:11">
      <c r="A2167" s="1">
        <f>Atask.AtsOp!A1734</f>
        <v>42471</v>
      </c>
      <c r="B2167" t="str">
        <f>Atask.AtsOp!E1734</f>
        <v>2520-0001</v>
      </c>
      <c r="C2167" t="str">
        <f>Atask.AtsOp!H1734</f>
        <v>PV pusgaminis (euro)</v>
      </c>
      <c r="D2167" t="str">
        <f>Atask.AtsOp!N1734</f>
        <v>LTR</v>
      </c>
      <c r="E2167" t="str">
        <f>Atask.AtsOp!I1734</f>
        <v>Gamyba</v>
      </c>
      <c r="F2167">
        <f>Atask.AtsOp!M1734</f>
        <v>47397.09</v>
      </c>
      <c r="G2167">
        <f>VLOOKUP(B2167,Prekės!$A$2:$E$3000,3,FALSE)</f>
        <v>235</v>
      </c>
      <c r="H2167">
        <f>VLOOKUP(B2167,Prekės!$A$2:$E$3000,4,FALSE)</f>
        <v>0</v>
      </c>
      <c r="I2167">
        <f>VLOOKUP(B2167,Prekės!$A$2:$E$3000,5,FALSE)</f>
        <v>0</v>
      </c>
      <c r="J2167">
        <f t="shared" si="69"/>
        <v>0</v>
      </c>
      <c r="K2167">
        <f t="shared" si="70"/>
        <v>47397.09</v>
      </c>
    </row>
    <row r="2168" spans="1:11">
      <c r="A2168" s="1">
        <f>Atask.AtsOp!A1735</f>
        <v>42468</v>
      </c>
      <c r="B2168" t="str">
        <f>Atask.AtsOp!E1735</f>
        <v>2520-0001</v>
      </c>
      <c r="C2168" t="str">
        <f>Atask.AtsOp!H1735</f>
        <v>PV pusgaminis (euro)</v>
      </c>
      <c r="D2168" t="str">
        <f>Atask.AtsOp!N1735</f>
        <v>LTR</v>
      </c>
      <c r="E2168" t="str">
        <f>Atask.AtsOp!I1735</f>
        <v>Perkelti</v>
      </c>
      <c r="F2168">
        <f>Atask.AtsOp!M1735</f>
        <v>-4608.71</v>
      </c>
      <c r="G2168">
        <f>VLOOKUP(B2168,Prekės!$A$2:$E$3000,3,FALSE)</f>
        <v>235</v>
      </c>
      <c r="H2168">
        <f>VLOOKUP(B2168,Prekės!$A$2:$E$3000,4,FALSE)</f>
        <v>0</v>
      </c>
      <c r="I2168">
        <f>VLOOKUP(B2168,Prekės!$A$2:$E$3000,5,FALSE)</f>
        <v>0</v>
      </c>
      <c r="J2168">
        <f t="shared" si="69"/>
        <v>0</v>
      </c>
      <c r="K2168">
        <f t="shared" si="70"/>
        <v>-4608.71</v>
      </c>
    </row>
    <row r="2169" spans="1:11">
      <c r="A2169" s="1">
        <f>Atask.AtsOp!A1736</f>
        <v>42468</v>
      </c>
      <c r="B2169" t="str">
        <f>Atask.AtsOp!E1736</f>
        <v>2520-0001</v>
      </c>
      <c r="C2169" t="str">
        <f>Atask.AtsOp!H1736</f>
        <v>PV pusgaminis (euro)</v>
      </c>
      <c r="D2169" t="str">
        <f>Atask.AtsOp!N1736</f>
        <v>LTR</v>
      </c>
      <c r="E2169" t="str">
        <f>Atask.AtsOp!I1736</f>
        <v>Perkelti</v>
      </c>
      <c r="F2169">
        <f>Atask.AtsOp!M1736</f>
        <v>4608.71</v>
      </c>
      <c r="G2169">
        <f>VLOOKUP(B2169,Prekės!$A$2:$E$3000,3,FALSE)</f>
        <v>235</v>
      </c>
      <c r="H2169">
        <f>VLOOKUP(B2169,Prekės!$A$2:$E$3000,4,FALSE)</f>
        <v>0</v>
      </c>
      <c r="I2169">
        <f>VLOOKUP(B2169,Prekės!$A$2:$E$3000,5,FALSE)</f>
        <v>0</v>
      </c>
      <c r="J2169">
        <f t="shared" si="69"/>
        <v>0</v>
      </c>
      <c r="K2169">
        <f t="shared" si="70"/>
        <v>4608.71</v>
      </c>
    </row>
    <row r="2170" spans="1:11">
      <c r="A2170" s="1">
        <f>Atask.AtsOp!A1737</f>
        <v>42468</v>
      </c>
      <c r="B2170" t="str">
        <f>Atask.AtsOp!E1737</f>
        <v>2520-0001</v>
      </c>
      <c r="C2170" t="str">
        <f>Atask.AtsOp!H1737</f>
        <v>PV pusgaminis (euro)</v>
      </c>
      <c r="D2170" t="str">
        <f>Atask.AtsOp!N1737</f>
        <v>LTR</v>
      </c>
      <c r="E2170" t="str">
        <f>Atask.AtsOp!I1737</f>
        <v>Perkelti</v>
      </c>
      <c r="F2170">
        <f>Atask.AtsOp!M1737</f>
        <v>-8779.17</v>
      </c>
      <c r="G2170">
        <f>VLOOKUP(B2170,Prekės!$A$2:$E$3000,3,FALSE)</f>
        <v>235</v>
      </c>
      <c r="H2170">
        <f>VLOOKUP(B2170,Prekės!$A$2:$E$3000,4,FALSE)</f>
        <v>0</v>
      </c>
      <c r="I2170">
        <f>VLOOKUP(B2170,Prekės!$A$2:$E$3000,5,FALSE)</f>
        <v>0</v>
      </c>
      <c r="J2170">
        <f t="shared" si="69"/>
        <v>0</v>
      </c>
      <c r="K2170">
        <f t="shared" si="70"/>
        <v>-8779.17</v>
      </c>
    </row>
    <row r="2171" spans="1:11">
      <c r="A2171" s="1">
        <f>Atask.AtsOp!A1738</f>
        <v>42468</v>
      </c>
      <c r="B2171" t="str">
        <f>Atask.AtsOp!E1738</f>
        <v>2520-0001</v>
      </c>
      <c r="C2171" t="str">
        <f>Atask.AtsOp!H1738</f>
        <v>PV pusgaminis (euro)</v>
      </c>
      <c r="D2171" t="str">
        <f>Atask.AtsOp!N1738</f>
        <v>LTR</v>
      </c>
      <c r="E2171" t="str">
        <f>Atask.AtsOp!I1738</f>
        <v>Perkelti</v>
      </c>
      <c r="F2171">
        <f>Atask.AtsOp!M1738</f>
        <v>8779.17</v>
      </c>
      <c r="G2171">
        <f>VLOOKUP(B2171,Prekės!$A$2:$E$3000,3,FALSE)</f>
        <v>235</v>
      </c>
      <c r="H2171">
        <f>VLOOKUP(B2171,Prekės!$A$2:$E$3000,4,FALSE)</f>
        <v>0</v>
      </c>
      <c r="I2171">
        <f>VLOOKUP(B2171,Prekės!$A$2:$E$3000,5,FALSE)</f>
        <v>0</v>
      </c>
      <c r="J2171">
        <f t="shared" si="69"/>
        <v>0</v>
      </c>
      <c r="K2171">
        <f t="shared" si="70"/>
        <v>8779.17</v>
      </c>
    </row>
    <row r="2172" spans="1:11">
      <c r="A2172" s="1">
        <f>Atask.AtsOp!A1739</f>
        <v>42468</v>
      </c>
      <c r="B2172" t="str">
        <f>Atask.AtsOp!E1739</f>
        <v>2520-0001</v>
      </c>
      <c r="C2172" t="str">
        <f>Atask.AtsOp!H1739</f>
        <v>PV pusgaminis (euro)</v>
      </c>
      <c r="D2172" t="str">
        <f>Atask.AtsOp!N1739</f>
        <v>LTR</v>
      </c>
      <c r="E2172" t="str">
        <f>Atask.AtsOp!I1739</f>
        <v>Perkelti</v>
      </c>
      <c r="F2172">
        <f>Atask.AtsOp!M1739</f>
        <v>-22.89</v>
      </c>
      <c r="G2172">
        <f>VLOOKUP(B2172,Prekės!$A$2:$E$3000,3,FALSE)</f>
        <v>235</v>
      </c>
      <c r="H2172">
        <f>VLOOKUP(B2172,Prekės!$A$2:$E$3000,4,FALSE)</f>
        <v>0</v>
      </c>
      <c r="I2172">
        <f>VLOOKUP(B2172,Prekės!$A$2:$E$3000,5,FALSE)</f>
        <v>0</v>
      </c>
      <c r="J2172">
        <f t="shared" si="69"/>
        <v>0</v>
      </c>
      <c r="K2172">
        <f t="shared" si="70"/>
        <v>-22.89</v>
      </c>
    </row>
    <row r="2173" spans="1:11">
      <c r="A2173" s="1">
        <f>Atask.AtsOp!A1740</f>
        <v>42473</v>
      </c>
      <c r="B2173" t="str">
        <f>Atask.AtsOp!E1740</f>
        <v>2520-0001</v>
      </c>
      <c r="C2173" t="str">
        <f>Atask.AtsOp!H1740</f>
        <v>PV pusgaminis (euro)</v>
      </c>
      <c r="D2173" t="str">
        <f>Atask.AtsOp!N1740</f>
        <v>LTR</v>
      </c>
      <c r="E2173" t="str">
        <f>Atask.AtsOp!I1740</f>
        <v>Perkelti</v>
      </c>
      <c r="F2173">
        <f>Atask.AtsOp!M1740</f>
        <v>-14700.3</v>
      </c>
      <c r="G2173">
        <f>VLOOKUP(B2173,Prekės!$A$2:$E$3000,3,FALSE)</f>
        <v>235</v>
      </c>
      <c r="H2173">
        <f>VLOOKUP(B2173,Prekės!$A$2:$E$3000,4,FALSE)</f>
        <v>0</v>
      </c>
      <c r="I2173">
        <f>VLOOKUP(B2173,Prekės!$A$2:$E$3000,5,FALSE)</f>
        <v>0</v>
      </c>
      <c r="J2173">
        <f t="shared" si="69"/>
        <v>0</v>
      </c>
      <c r="K2173">
        <f t="shared" si="70"/>
        <v>-14700.3</v>
      </c>
    </row>
    <row r="2174" spans="1:11">
      <c r="A2174" s="1">
        <f>Atask.AtsOp!A1741</f>
        <v>42473</v>
      </c>
      <c r="B2174" t="str">
        <f>Atask.AtsOp!E1741</f>
        <v>2520-0001</v>
      </c>
      <c r="C2174" t="str">
        <f>Atask.AtsOp!H1741</f>
        <v>PV pusgaminis (euro)</v>
      </c>
      <c r="D2174" t="str">
        <f>Atask.AtsOp!N1741</f>
        <v>LTR</v>
      </c>
      <c r="E2174" t="str">
        <f>Atask.AtsOp!I1741</f>
        <v>Perkelti</v>
      </c>
      <c r="F2174">
        <f>Atask.AtsOp!M1741</f>
        <v>14700.3</v>
      </c>
      <c r="G2174">
        <f>VLOOKUP(B2174,Prekės!$A$2:$E$3000,3,FALSE)</f>
        <v>235</v>
      </c>
      <c r="H2174">
        <f>VLOOKUP(B2174,Prekės!$A$2:$E$3000,4,FALSE)</f>
        <v>0</v>
      </c>
      <c r="I2174">
        <f>VLOOKUP(B2174,Prekės!$A$2:$E$3000,5,FALSE)</f>
        <v>0</v>
      </c>
      <c r="J2174">
        <f t="shared" si="69"/>
        <v>0</v>
      </c>
      <c r="K2174">
        <f t="shared" si="70"/>
        <v>14700.3</v>
      </c>
    </row>
    <row r="2175" spans="1:11">
      <c r="A2175" s="1">
        <f>Atask.AtsOp!A1742</f>
        <v>42473</v>
      </c>
      <c r="B2175" t="str">
        <f>Atask.AtsOp!E1742</f>
        <v>2520-0001</v>
      </c>
      <c r="C2175" t="str">
        <f>Atask.AtsOp!H1742</f>
        <v>PV pusgaminis (euro)</v>
      </c>
      <c r="D2175" t="str">
        <f>Atask.AtsOp!N1742</f>
        <v>LTR</v>
      </c>
      <c r="E2175" t="str">
        <f>Atask.AtsOp!I1742</f>
        <v>Perkelti</v>
      </c>
      <c r="F2175">
        <f>Atask.AtsOp!M1742</f>
        <v>-38.32</v>
      </c>
      <c r="G2175">
        <f>VLOOKUP(B2175,Prekės!$A$2:$E$3000,3,FALSE)</f>
        <v>235</v>
      </c>
      <c r="H2175">
        <f>VLOOKUP(B2175,Prekės!$A$2:$E$3000,4,FALSE)</f>
        <v>0</v>
      </c>
      <c r="I2175">
        <f>VLOOKUP(B2175,Prekės!$A$2:$E$3000,5,FALSE)</f>
        <v>0</v>
      </c>
      <c r="J2175">
        <f t="shared" si="69"/>
        <v>0</v>
      </c>
      <c r="K2175">
        <f t="shared" si="70"/>
        <v>-38.32</v>
      </c>
    </row>
    <row r="2176" spans="1:11">
      <c r="A2176" s="1">
        <f>Atask.AtsOp!A1743</f>
        <v>42468</v>
      </c>
      <c r="B2176" t="str">
        <f>Atask.AtsOp!E1743</f>
        <v>2520-0001</v>
      </c>
      <c r="C2176" t="str">
        <f>Atask.AtsOp!H1743</f>
        <v>PV pusgaminis (euro)</v>
      </c>
      <c r="D2176" t="str">
        <f>Atask.AtsOp!N1743</f>
        <v>LTR</v>
      </c>
      <c r="E2176" t="str">
        <f>Atask.AtsOp!I1743</f>
        <v>Perkelti</v>
      </c>
      <c r="F2176">
        <f>Atask.AtsOp!M1743</f>
        <v>-3714.34</v>
      </c>
      <c r="G2176">
        <f>VLOOKUP(B2176,Prekės!$A$2:$E$3000,3,FALSE)</f>
        <v>235</v>
      </c>
      <c r="H2176">
        <f>VLOOKUP(B2176,Prekės!$A$2:$E$3000,4,FALSE)</f>
        <v>0</v>
      </c>
      <c r="I2176">
        <f>VLOOKUP(B2176,Prekės!$A$2:$E$3000,5,FALSE)</f>
        <v>0</v>
      </c>
      <c r="J2176">
        <f t="shared" si="69"/>
        <v>0</v>
      </c>
      <c r="K2176">
        <f t="shared" si="70"/>
        <v>-3714.34</v>
      </c>
    </row>
    <row r="2177" spans="1:11">
      <c r="A2177" s="1">
        <f>Atask.AtsOp!A1744</f>
        <v>42468</v>
      </c>
      <c r="B2177" t="str">
        <f>Atask.AtsOp!E1744</f>
        <v>2520-0001</v>
      </c>
      <c r="C2177" t="str">
        <f>Atask.AtsOp!H1744</f>
        <v>PV pusgaminis (euro)</v>
      </c>
      <c r="D2177" t="str">
        <f>Atask.AtsOp!N1744</f>
        <v>LTR</v>
      </c>
      <c r="E2177" t="str">
        <f>Atask.AtsOp!I1744</f>
        <v>Perkelti</v>
      </c>
      <c r="F2177">
        <f>Atask.AtsOp!M1744</f>
        <v>3714.34</v>
      </c>
      <c r="G2177">
        <f>VLOOKUP(B2177,Prekės!$A$2:$E$3000,3,FALSE)</f>
        <v>235</v>
      </c>
      <c r="H2177">
        <f>VLOOKUP(B2177,Prekės!$A$2:$E$3000,4,FALSE)</f>
        <v>0</v>
      </c>
      <c r="I2177">
        <f>VLOOKUP(B2177,Prekės!$A$2:$E$3000,5,FALSE)</f>
        <v>0</v>
      </c>
      <c r="J2177">
        <f t="shared" si="69"/>
        <v>0</v>
      </c>
      <c r="K2177">
        <f t="shared" si="70"/>
        <v>3714.34</v>
      </c>
    </row>
    <row r="2178" spans="1:11">
      <c r="A2178" s="1">
        <f>Atask.AtsOp!A1745</f>
        <v>42468</v>
      </c>
      <c r="B2178" t="str">
        <f>Atask.AtsOp!E1745</f>
        <v>2520-0001</v>
      </c>
      <c r="C2178" t="str">
        <f>Atask.AtsOp!H1745</f>
        <v>PV pusgaminis (euro)</v>
      </c>
      <c r="D2178" t="str">
        <f>Atask.AtsOp!N1745</f>
        <v>LTR</v>
      </c>
      <c r="E2178" t="str">
        <f>Atask.AtsOp!I1745</f>
        <v>Perkelti</v>
      </c>
      <c r="F2178">
        <f>Atask.AtsOp!M1745</f>
        <v>-12.01</v>
      </c>
      <c r="G2178">
        <f>VLOOKUP(B2178,Prekės!$A$2:$E$3000,3,FALSE)</f>
        <v>235</v>
      </c>
      <c r="H2178">
        <f>VLOOKUP(B2178,Prekės!$A$2:$E$3000,4,FALSE)</f>
        <v>0</v>
      </c>
      <c r="I2178">
        <f>VLOOKUP(B2178,Prekės!$A$2:$E$3000,5,FALSE)</f>
        <v>0</v>
      </c>
      <c r="J2178">
        <f t="shared" si="69"/>
        <v>0</v>
      </c>
      <c r="K2178">
        <f t="shared" si="70"/>
        <v>-12.01</v>
      </c>
    </row>
    <row r="2179" spans="1:11">
      <c r="A2179" s="1">
        <f>Atask.AtsOp!A1746</f>
        <v>42468</v>
      </c>
      <c r="B2179" t="str">
        <f>Atask.AtsOp!E1746</f>
        <v>2520-0001</v>
      </c>
      <c r="C2179" t="str">
        <f>Atask.AtsOp!H1746</f>
        <v>PV pusgaminis (euro)</v>
      </c>
      <c r="D2179" t="str">
        <f>Atask.AtsOp!N1746</f>
        <v>LTR</v>
      </c>
      <c r="E2179" t="str">
        <f>Atask.AtsOp!I1746</f>
        <v>Perkelti</v>
      </c>
      <c r="F2179">
        <f>Atask.AtsOp!M1746</f>
        <v>6752.4</v>
      </c>
      <c r="G2179">
        <f>VLOOKUP(B2179,Prekės!$A$2:$E$3000,3,FALSE)</f>
        <v>235</v>
      </c>
      <c r="H2179">
        <f>VLOOKUP(B2179,Prekės!$A$2:$E$3000,4,FALSE)</f>
        <v>0</v>
      </c>
      <c r="I2179">
        <f>VLOOKUP(B2179,Prekės!$A$2:$E$3000,5,FALSE)</f>
        <v>0</v>
      </c>
      <c r="J2179">
        <f t="shared" si="69"/>
        <v>0</v>
      </c>
      <c r="K2179">
        <f t="shared" si="70"/>
        <v>6752.4</v>
      </c>
    </row>
    <row r="2180" spans="1:11">
      <c r="A2180" s="1">
        <f>Atask.AtsOp!A1747</f>
        <v>42468</v>
      </c>
      <c r="B2180" t="str">
        <f>Atask.AtsOp!E1747</f>
        <v>2520-0001</v>
      </c>
      <c r="C2180" t="str">
        <f>Atask.AtsOp!H1747</f>
        <v>PV pusgaminis (euro)</v>
      </c>
      <c r="D2180" t="str">
        <f>Atask.AtsOp!N1747</f>
        <v>LTR</v>
      </c>
      <c r="E2180" t="str">
        <f>Atask.AtsOp!I1747</f>
        <v>Gamybos eilutė</v>
      </c>
      <c r="F2180">
        <f>Atask.AtsOp!M1747</f>
        <v>-6755.23</v>
      </c>
      <c r="G2180">
        <f>VLOOKUP(B2180,Prekės!$A$2:$E$3000,3,FALSE)</f>
        <v>235</v>
      </c>
      <c r="H2180">
        <f>VLOOKUP(B2180,Prekės!$A$2:$E$3000,4,FALSE)</f>
        <v>0</v>
      </c>
      <c r="I2180">
        <f>VLOOKUP(B2180,Prekės!$A$2:$E$3000,5,FALSE)</f>
        <v>0</v>
      </c>
      <c r="J2180">
        <f t="shared" si="69"/>
        <v>0</v>
      </c>
      <c r="K2180">
        <f t="shared" si="70"/>
        <v>-6755.23</v>
      </c>
    </row>
    <row r="2181" spans="1:11">
      <c r="A2181" s="1">
        <f>Atask.AtsOp!A1748</f>
        <v>42468</v>
      </c>
      <c r="B2181" t="str">
        <f>Atask.AtsOp!E1748</f>
        <v>2520-0001</v>
      </c>
      <c r="C2181" t="str">
        <f>Atask.AtsOp!H1748</f>
        <v>PV pusgaminis (euro)</v>
      </c>
      <c r="D2181" t="str">
        <f>Atask.AtsOp!N1748</f>
        <v>LTR</v>
      </c>
      <c r="E2181" t="str">
        <f>Atask.AtsOp!I1748</f>
        <v>Perkelti</v>
      </c>
      <c r="F2181">
        <f>Atask.AtsOp!M1748</f>
        <v>-6752.4</v>
      </c>
      <c r="G2181">
        <f>VLOOKUP(B2181,Prekės!$A$2:$E$3000,3,FALSE)</f>
        <v>235</v>
      </c>
      <c r="H2181">
        <f>VLOOKUP(B2181,Prekės!$A$2:$E$3000,4,FALSE)</f>
        <v>0</v>
      </c>
      <c r="I2181">
        <f>VLOOKUP(B2181,Prekės!$A$2:$E$3000,5,FALSE)</f>
        <v>0</v>
      </c>
      <c r="J2181">
        <f t="shared" si="69"/>
        <v>0</v>
      </c>
      <c r="K2181">
        <f t="shared" si="70"/>
        <v>-6752.4</v>
      </c>
    </row>
    <row r="2182" spans="1:11">
      <c r="A2182" s="1">
        <f>Atask.AtsOp!A1749</f>
        <v>42465</v>
      </c>
      <c r="B2182" t="str">
        <f>Atask.AtsOp!E1749</f>
        <v>2520-0001</v>
      </c>
      <c r="C2182" t="str">
        <f>Atask.AtsOp!H1749</f>
        <v>PV pusgaminis (euro)</v>
      </c>
      <c r="D2182" t="str">
        <f>Atask.AtsOp!N1749</f>
        <v>LTR</v>
      </c>
      <c r="E2182" t="str">
        <f>Atask.AtsOp!I1749</f>
        <v>Perkelti</v>
      </c>
      <c r="F2182">
        <f>Atask.AtsOp!M1749</f>
        <v>-16000</v>
      </c>
      <c r="G2182">
        <f>VLOOKUP(B2182,Prekės!$A$2:$E$3000,3,FALSE)</f>
        <v>235</v>
      </c>
      <c r="H2182">
        <f>VLOOKUP(B2182,Prekės!$A$2:$E$3000,4,FALSE)</f>
        <v>0</v>
      </c>
      <c r="I2182">
        <f>VLOOKUP(B2182,Prekės!$A$2:$E$3000,5,FALSE)</f>
        <v>0</v>
      </c>
      <c r="J2182">
        <f t="shared" si="69"/>
        <v>0</v>
      </c>
      <c r="K2182">
        <f t="shared" si="70"/>
        <v>-16000</v>
      </c>
    </row>
    <row r="2183" spans="1:11">
      <c r="A2183" s="1">
        <f>Atask.AtsOp!A1750</f>
        <v>42465</v>
      </c>
      <c r="B2183" t="str">
        <f>Atask.AtsOp!E1750</f>
        <v>2520-0001</v>
      </c>
      <c r="C2183" t="str">
        <f>Atask.AtsOp!H1750</f>
        <v>PV pusgaminis (euro)</v>
      </c>
      <c r="D2183" t="str">
        <f>Atask.AtsOp!N1750</f>
        <v>LTR</v>
      </c>
      <c r="E2183" t="str">
        <f>Atask.AtsOp!I1750</f>
        <v>Perkelti</v>
      </c>
      <c r="F2183">
        <f>Atask.AtsOp!M1750</f>
        <v>16000</v>
      </c>
      <c r="G2183">
        <f>VLOOKUP(B2183,Prekės!$A$2:$E$3000,3,FALSE)</f>
        <v>235</v>
      </c>
      <c r="H2183">
        <f>VLOOKUP(B2183,Prekės!$A$2:$E$3000,4,FALSE)</f>
        <v>0</v>
      </c>
      <c r="I2183">
        <f>VLOOKUP(B2183,Prekės!$A$2:$E$3000,5,FALSE)</f>
        <v>0</v>
      </c>
      <c r="J2183">
        <f t="shared" si="69"/>
        <v>0</v>
      </c>
      <c r="K2183">
        <f t="shared" si="70"/>
        <v>16000</v>
      </c>
    </row>
    <row r="2184" spans="1:11">
      <c r="A2184" s="1">
        <f>Atask.AtsOp!A1751</f>
        <v>42477</v>
      </c>
      <c r="B2184" t="str">
        <f>Atask.AtsOp!E1751</f>
        <v>2520-0001</v>
      </c>
      <c r="C2184" t="str">
        <f>Atask.AtsOp!H1751</f>
        <v>PV pusgaminis (euro)</v>
      </c>
      <c r="D2184" t="str">
        <f>Atask.AtsOp!N1751</f>
        <v>LTR</v>
      </c>
      <c r="E2184" t="str">
        <f>Atask.AtsOp!I1751</f>
        <v>Perkelti</v>
      </c>
      <c r="F2184">
        <f>Atask.AtsOp!M1751</f>
        <v>-19230</v>
      </c>
      <c r="G2184">
        <f>VLOOKUP(B2184,Prekės!$A$2:$E$3000,3,FALSE)</f>
        <v>235</v>
      </c>
      <c r="H2184">
        <f>VLOOKUP(B2184,Prekės!$A$2:$E$3000,4,FALSE)</f>
        <v>0</v>
      </c>
      <c r="I2184">
        <f>VLOOKUP(B2184,Prekės!$A$2:$E$3000,5,FALSE)</f>
        <v>0</v>
      </c>
      <c r="J2184">
        <f t="shared" si="69"/>
        <v>0</v>
      </c>
      <c r="K2184">
        <f t="shared" si="70"/>
        <v>-19230</v>
      </c>
    </row>
    <row r="2185" spans="1:11">
      <c r="A2185" s="1">
        <f>Atask.AtsOp!A1752</f>
        <v>42466</v>
      </c>
      <c r="B2185" t="str">
        <f>Atask.AtsOp!E1752</f>
        <v>2520-0001</v>
      </c>
      <c r="C2185" t="str">
        <f>Atask.AtsOp!H1752</f>
        <v>PV pusgaminis (euro)</v>
      </c>
      <c r="D2185" t="str">
        <f>Atask.AtsOp!N1752</f>
        <v>LTR</v>
      </c>
      <c r="E2185" t="str">
        <f>Atask.AtsOp!I1752</f>
        <v>Perkelti</v>
      </c>
      <c r="F2185">
        <f>Atask.AtsOp!M1752</f>
        <v>-20340</v>
      </c>
      <c r="G2185">
        <f>VLOOKUP(B2185,Prekės!$A$2:$E$3000,3,FALSE)</f>
        <v>235</v>
      </c>
      <c r="H2185">
        <f>VLOOKUP(B2185,Prekės!$A$2:$E$3000,4,FALSE)</f>
        <v>0</v>
      </c>
      <c r="I2185">
        <f>VLOOKUP(B2185,Prekės!$A$2:$E$3000,5,FALSE)</f>
        <v>0</v>
      </c>
      <c r="J2185">
        <f t="shared" si="69"/>
        <v>0</v>
      </c>
      <c r="K2185">
        <f t="shared" si="70"/>
        <v>-20340</v>
      </c>
    </row>
    <row r="2186" spans="1:11">
      <c r="A2186" s="1">
        <f>Atask.AtsOp!A1753</f>
        <v>42466</v>
      </c>
      <c r="B2186" t="str">
        <f>Atask.AtsOp!E1753</f>
        <v>2520-0001</v>
      </c>
      <c r="C2186" t="str">
        <f>Atask.AtsOp!H1753</f>
        <v>PV pusgaminis (euro)</v>
      </c>
      <c r="D2186" t="str">
        <f>Atask.AtsOp!N1753</f>
        <v>LTR</v>
      </c>
      <c r="E2186" t="str">
        <f>Atask.AtsOp!I1753</f>
        <v>Perkelti</v>
      </c>
      <c r="F2186">
        <f>Atask.AtsOp!M1753</f>
        <v>20340</v>
      </c>
      <c r="G2186">
        <f>VLOOKUP(B2186,Prekės!$A$2:$E$3000,3,FALSE)</f>
        <v>235</v>
      </c>
      <c r="H2186">
        <f>VLOOKUP(B2186,Prekės!$A$2:$E$3000,4,FALSE)</f>
        <v>0</v>
      </c>
      <c r="I2186">
        <f>VLOOKUP(B2186,Prekės!$A$2:$E$3000,5,FALSE)</f>
        <v>0</v>
      </c>
      <c r="J2186">
        <f t="shared" si="69"/>
        <v>0</v>
      </c>
      <c r="K2186">
        <f t="shared" si="70"/>
        <v>20340</v>
      </c>
    </row>
    <row r="2187" spans="1:11">
      <c r="A2187" s="1">
        <f>Atask.AtsOp!A1754</f>
        <v>42466</v>
      </c>
      <c r="B2187" t="str">
        <f>Atask.AtsOp!E1754</f>
        <v>2520-0001</v>
      </c>
      <c r="C2187" t="str">
        <f>Atask.AtsOp!H1754</f>
        <v>PV pusgaminis (euro)</v>
      </c>
      <c r="D2187" t="str">
        <f>Atask.AtsOp!N1754</f>
        <v>LTR</v>
      </c>
      <c r="E2187" t="str">
        <f>Atask.AtsOp!I1754</f>
        <v>Perkelti</v>
      </c>
      <c r="F2187">
        <f>Atask.AtsOp!M1754</f>
        <v>-13560</v>
      </c>
      <c r="G2187">
        <f>VLOOKUP(B2187,Prekės!$A$2:$E$3000,3,FALSE)</f>
        <v>235</v>
      </c>
      <c r="H2187">
        <f>VLOOKUP(B2187,Prekės!$A$2:$E$3000,4,FALSE)</f>
        <v>0</v>
      </c>
      <c r="I2187">
        <f>VLOOKUP(B2187,Prekės!$A$2:$E$3000,5,FALSE)</f>
        <v>0</v>
      </c>
      <c r="J2187">
        <f t="shared" si="69"/>
        <v>0</v>
      </c>
      <c r="K2187">
        <f t="shared" si="70"/>
        <v>-13560</v>
      </c>
    </row>
    <row r="2188" spans="1:11">
      <c r="A2188" s="1">
        <f>Atask.AtsOp!A1755</f>
        <v>42466</v>
      </c>
      <c r="B2188" t="str">
        <f>Atask.AtsOp!E1755</f>
        <v>2520-0001</v>
      </c>
      <c r="C2188" t="str">
        <f>Atask.AtsOp!H1755</f>
        <v>PV pusgaminis (euro)</v>
      </c>
      <c r="D2188" t="str">
        <f>Atask.AtsOp!N1755</f>
        <v>LTR</v>
      </c>
      <c r="E2188" t="str">
        <f>Atask.AtsOp!I1755</f>
        <v>Perkelti</v>
      </c>
      <c r="F2188">
        <f>Atask.AtsOp!M1755</f>
        <v>13560</v>
      </c>
      <c r="G2188">
        <f>VLOOKUP(B2188,Prekės!$A$2:$E$3000,3,FALSE)</f>
        <v>235</v>
      </c>
      <c r="H2188">
        <f>VLOOKUP(B2188,Prekės!$A$2:$E$3000,4,FALSE)</f>
        <v>0</v>
      </c>
      <c r="I2188">
        <f>VLOOKUP(B2188,Prekės!$A$2:$E$3000,5,FALSE)</f>
        <v>0</v>
      </c>
      <c r="J2188">
        <f t="shared" si="69"/>
        <v>0</v>
      </c>
      <c r="K2188">
        <f t="shared" si="70"/>
        <v>13560</v>
      </c>
    </row>
    <row r="2189" spans="1:11">
      <c r="A2189" s="1" t="e">
        <f>Atask.AtsOp!#REF!</f>
        <v>#REF!</v>
      </c>
      <c r="B2189" t="e">
        <f>Atask.AtsOp!#REF!</f>
        <v>#REF!</v>
      </c>
      <c r="C2189" t="e">
        <f>Atask.AtsOp!#REF!</f>
        <v>#REF!</v>
      </c>
      <c r="D2189" t="e">
        <f>Atask.AtsOp!#REF!</f>
        <v>#REF!</v>
      </c>
      <c r="E2189" t="e">
        <f>Atask.AtsOp!#REF!</f>
        <v>#REF!</v>
      </c>
      <c r="F2189" t="e">
        <f>Atask.AtsOp!#REF!</f>
        <v>#REF!</v>
      </c>
      <c r="G2189" t="e">
        <f>VLOOKUP(B2189,Prekės!$A$2:$E$3000,3,FALSE)</f>
        <v>#REF!</v>
      </c>
      <c r="H2189" t="e">
        <f>VLOOKUP(B2189,Prekės!$A$2:$E$3000,4,FALSE)</f>
        <v>#REF!</v>
      </c>
      <c r="I2189" t="e">
        <f>VLOOKUP(B2189,Prekės!$A$2:$E$3000,5,FALSE)</f>
        <v>#REF!</v>
      </c>
      <c r="J2189" t="e">
        <f t="shared" si="69"/>
        <v>#REF!</v>
      </c>
      <c r="K2189" t="e">
        <f t="shared" si="70"/>
        <v>#REF!</v>
      </c>
    </row>
    <row r="2190" spans="1:11">
      <c r="A2190" s="1" t="e">
        <f>Atask.AtsOp!#REF!</f>
        <v>#REF!</v>
      </c>
      <c r="B2190" t="e">
        <f>Atask.AtsOp!#REF!</f>
        <v>#REF!</v>
      </c>
      <c r="C2190" t="e">
        <f>Atask.AtsOp!#REF!</f>
        <v>#REF!</v>
      </c>
      <c r="D2190" t="e">
        <f>Atask.AtsOp!#REF!</f>
        <v>#REF!</v>
      </c>
      <c r="E2190" t="e">
        <f>Atask.AtsOp!#REF!</f>
        <v>#REF!</v>
      </c>
      <c r="F2190" t="e">
        <f>Atask.AtsOp!#REF!</f>
        <v>#REF!</v>
      </c>
      <c r="G2190" t="e">
        <f>VLOOKUP(B2190,Prekės!$A$2:$E$3000,3,FALSE)</f>
        <v>#REF!</v>
      </c>
      <c r="H2190" t="e">
        <f>VLOOKUP(B2190,Prekės!$A$2:$E$3000,4,FALSE)</f>
        <v>#REF!</v>
      </c>
      <c r="I2190" t="e">
        <f>VLOOKUP(B2190,Prekės!$A$2:$E$3000,5,FALSE)</f>
        <v>#REF!</v>
      </c>
      <c r="J2190" t="e">
        <f t="shared" si="69"/>
        <v>#REF!</v>
      </c>
      <c r="K2190" t="e">
        <f t="shared" si="70"/>
        <v>#REF!</v>
      </c>
    </row>
    <row r="2191" spans="1:11">
      <c r="A2191" s="1">
        <f>Atask.AtsOp!A1756</f>
        <v>42466</v>
      </c>
      <c r="B2191" t="str">
        <f>Atask.AtsOp!E1756</f>
        <v>2520-0001</v>
      </c>
      <c r="C2191" t="str">
        <f>Atask.AtsOp!H1756</f>
        <v>PV pusgaminis (euro)</v>
      </c>
      <c r="D2191" t="str">
        <f>Atask.AtsOp!N1756</f>
        <v>LTR</v>
      </c>
      <c r="E2191" t="str">
        <f>Atask.AtsOp!I1756</f>
        <v>Perkelti</v>
      </c>
      <c r="F2191">
        <f>Atask.AtsOp!M1756</f>
        <v>-10760</v>
      </c>
      <c r="G2191">
        <f>VLOOKUP(B2191,Prekės!$A$2:$E$3000,3,FALSE)</f>
        <v>235</v>
      </c>
      <c r="H2191">
        <f>VLOOKUP(B2191,Prekės!$A$2:$E$3000,4,FALSE)</f>
        <v>0</v>
      </c>
      <c r="I2191">
        <f>VLOOKUP(B2191,Prekės!$A$2:$E$3000,5,FALSE)</f>
        <v>0</v>
      </c>
      <c r="J2191">
        <f t="shared" si="69"/>
        <v>0</v>
      </c>
      <c r="K2191">
        <f t="shared" si="70"/>
        <v>-10760</v>
      </c>
    </row>
    <row r="2192" spans="1:11">
      <c r="A2192" s="1">
        <f>Atask.AtsOp!A1757</f>
        <v>42466</v>
      </c>
      <c r="B2192" t="str">
        <f>Atask.AtsOp!E1757</f>
        <v>2520-0001</v>
      </c>
      <c r="C2192" t="str">
        <f>Atask.AtsOp!H1757</f>
        <v>PV pusgaminis (euro)</v>
      </c>
      <c r="D2192" t="str">
        <f>Atask.AtsOp!N1757</f>
        <v>LTR</v>
      </c>
      <c r="E2192" t="str">
        <f>Atask.AtsOp!I1757</f>
        <v>Perkelti</v>
      </c>
      <c r="F2192">
        <f>Atask.AtsOp!M1757</f>
        <v>10760</v>
      </c>
      <c r="G2192">
        <f>VLOOKUP(B2192,Prekės!$A$2:$E$3000,3,FALSE)</f>
        <v>235</v>
      </c>
      <c r="H2192">
        <f>VLOOKUP(B2192,Prekės!$A$2:$E$3000,4,FALSE)</f>
        <v>0</v>
      </c>
      <c r="I2192">
        <f>VLOOKUP(B2192,Prekės!$A$2:$E$3000,5,FALSE)</f>
        <v>0</v>
      </c>
      <c r="J2192">
        <f t="shared" si="69"/>
        <v>0</v>
      </c>
      <c r="K2192">
        <f t="shared" si="70"/>
        <v>10760</v>
      </c>
    </row>
    <row r="2193" spans="1:11">
      <c r="A2193" s="1">
        <f>Atask.AtsOp!A1758</f>
        <v>42481</v>
      </c>
      <c r="B2193" t="str">
        <f>Atask.AtsOp!E1758</f>
        <v>2520-0001</v>
      </c>
      <c r="C2193" t="str">
        <f>Atask.AtsOp!H1758</f>
        <v>PV pusgaminis (euro)</v>
      </c>
      <c r="D2193" t="str">
        <f>Atask.AtsOp!N1758</f>
        <v>LTR</v>
      </c>
      <c r="E2193" t="str">
        <f>Atask.AtsOp!I1758</f>
        <v>Gamybos eilutė</v>
      </c>
      <c r="F2193">
        <f>Atask.AtsOp!M1758</f>
        <v>-3774.43</v>
      </c>
      <c r="G2193">
        <f>VLOOKUP(B2193,Prekės!$A$2:$E$3000,3,FALSE)</f>
        <v>235</v>
      </c>
      <c r="H2193">
        <f>VLOOKUP(B2193,Prekės!$A$2:$E$3000,4,FALSE)</f>
        <v>0</v>
      </c>
      <c r="I2193">
        <f>VLOOKUP(B2193,Prekės!$A$2:$E$3000,5,FALSE)</f>
        <v>0</v>
      </c>
      <c r="J2193">
        <f t="shared" si="69"/>
        <v>0</v>
      </c>
      <c r="K2193">
        <f t="shared" si="70"/>
        <v>-3774.43</v>
      </c>
    </row>
    <row r="2194" spans="1:11">
      <c r="A2194" s="1">
        <f>Atask.AtsOp!A1759</f>
        <v>42464</v>
      </c>
      <c r="B2194" t="str">
        <f>Atask.AtsOp!E1759</f>
        <v>2520-0001</v>
      </c>
      <c r="C2194" t="str">
        <f>Atask.AtsOp!H1759</f>
        <v>PV pusgaminis (euro)</v>
      </c>
      <c r="D2194" t="str">
        <f>Atask.AtsOp!N1759</f>
        <v>LTR</v>
      </c>
      <c r="E2194" t="str">
        <f>Atask.AtsOp!I1759</f>
        <v>Perkelti</v>
      </c>
      <c r="F2194">
        <f>Atask.AtsOp!M1759</f>
        <v>-5.54</v>
      </c>
      <c r="G2194">
        <f>VLOOKUP(B2194,Prekės!$A$2:$E$3000,3,FALSE)</f>
        <v>235</v>
      </c>
      <c r="H2194">
        <f>VLOOKUP(B2194,Prekės!$A$2:$E$3000,4,FALSE)</f>
        <v>0</v>
      </c>
      <c r="I2194">
        <f>VLOOKUP(B2194,Prekės!$A$2:$E$3000,5,FALSE)</f>
        <v>0</v>
      </c>
      <c r="J2194">
        <f t="shared" si="69"/>
        <v>0</v>
      </c>
      <c r="K2194">
        <f t="shared" si="70"/>
        <v>-5.54</v>
      </c>
    </row>
    <row r="2195" spans="1:11">
      <c r="A2195" s="1">
        <f>Atask.AtsOp!A1760</f>
        <v>42464</v>
      </c>
      <c r="B2195" t="str">
        <f>Atask.AtsOp!E1760</f>
        <v>2520-0001</v>
      </c>
      <c r="C2195" t="str">
        <f>Atask.AtsOp!H1760</f>
        <v>PV pusgaminis (euro)</v>
      </c>
      <c r="D2195" t="str">
        <f>Atask.AtsOp!N1760</f>
        <v>LTR</v>
      </c>
      <c r="E2195" t="str">
        <f>Atask.AtsOp!I1760</f>
        <v>Perkelti</v>
      </c>
      <c r="F2195">
        <f>Atask.AtsOp!M1760</f>
        <v>-20.420000000000002</v>
      </c>
      <c r="G2195">
        <f>VLOOKUP(B2195,Prekės!$A$2:$E$3000,3,FALSE)</f>
        <v>235</v>
      </c>
      <c r="H2195">
        <f>VLOOKUP(B2195,Prekės!$A$2:$E$3000,4,FALSE)</f>
        <v>0</v>
      </c>
      <c r="I2195">
        <f>VLOOKUP(B2195,Prekės!$A$2:$E$3000,5,FALSE)</f>
        <v>0</v>
      </c>
      <c r="J2195">
        <f t="shared" si="69"/>
        <v>0</v>
      </c>
      <c r="K2195">
        <f t="shared" si="70"/>
        <v>-20.420000000000002</v>
      </c>
    </row>
    <row r="2196" spans="1:11">
      <c r="A2196" s="1">
        <f>Atask.AtsOp!A1761</f>
        <v>42464</v>
      </c>
      <c r="B2196" t="str">
        <f>Atask.AtsOp!E1761</f>
        <v>2520-0001</v>
      </c>
      <c r="C2196" t="str">
        <f>Atask.AtsOp!H1761</f>
        <v>PV pusgaminis (euro)</v>
      </c>
      <c r="D2196" t="str">
        <f>Atask.AtsOp!N1761</f>
        <v>LTR</v>
      </c>
      <c r="E2196" t="str">
        <f>Atask.AtsOp!I1761</f>
        <v>Gamybos eilutė</v>
      </c>
      <c r="F2196">
        <f>Atask.AtsOp!M1761</f>
        <v>-21122.400000000001</v>
      </c>
      <c r="G2196">
        <f>VLOOKUP(B2196,Prekės!$A$2:$E$3000,3,FALSE)</f>
        <v>235</v>
      </c>
      <c r="H2196">
        <f>VLOOKUP(B2196,Prekės!$A$2:$E$3000,4,FALSE)</f>
        <v>0</v>
      </c>
      <c r="I2196">
        <f>VLOOKUP(B2196,Prekės!$A$2:$E$3000,5,FALSE)</f>
        <v>0</v>
      </c>
      <c r="J2196">
        <f t="shared" si="69"/>
        <v>0</v>
      </c>
      <c r="K2196">
        <f t="shared" si="70"/>
        <v>-21122.400000000001</v>
      </c>
    </row>
    <row r="2197" spans="1:11">
      <c r="A2197" s="1">
        <f>Atask.AtsOp!A1762</f>
        <v>42465</v>
      </c>
      <c r="B2197" t="str">
        <f>Atask.AtsOp!E1762</f>
        <v>2520-0001</v>
      </c>
      <c r="C2197" t="str">
        <f>Atask.AtsOp!H1762</f>
        <v>PV pusgaminis (euro)</v>
      </c>
      <c r="D2197" t="str">
        <f>Atask.AtsOp!N1762</f>
        <v>LTR</v>
      </c>
      <c r="E2197" t="str">
        <f>Atask.AtsOp!I1762</f>
        <v>Gamybos eilutė</v>
      </c>
      <c r="F2197">
        <f>Atask.AtsOp!M1762</f>
        <v>-3031.24</v>
      </c>
      <c r="G2197">
        <f>VLOOKUP(B2197,Prekės!$A$2:$E$3000,3,FALSE)</f>
        <v>235</v>
      </c>
      <c r="H2197">
        <f>VLOOKUP(B2197,Prekės!$A$2:$E$3000,4,FALSE)</f>
        <v>0</v>
      </c>
      <c r="I2197">
        <f>VLOOKUP(B2197,Prekės!$A$2:$E$3000,5,FALSE)</f>
        <v>0</v>
      </c>
      <c r="J2197">
        <f t="shared" si="69"/>
        <v>0</v>
      </c>
      <c r="K2197">
        <f t="shared" si="70"/>
        <v>-3031.24</v>
      </c>
    </row>
    <row r="2198" spans="1:11">
      <c r="A2198" s="1">
        <f>Atask.AtsOp!A1763</f>
        <v>42464</v>
      </c>
      <c r="B2198" t="str">
        <f>Atask.AtsOp!E1763</f>
        <v>2520-0001</v>
      </c>
      <c r="C2198" t="str">
        <f>Atask.AtsOp!H1763</f>
        <v>PV pusgaminis (euro)</v>
      </c>
      <c r="D2198" t="str">
        <f>Atask.AtsOp!N1763</f>
        <v>LTR</v>
      </c>
      <c r="E2198" t="str">
        <f>Atask.AtsOp!I1763</f>
        <v>Perkelti</v>
      </c>
      <c r="F2198">
        <f>Atask.AtsOp!M1763</f>
        <v>-21122.400000000001</v>
      </c>
      <c r="G2198">
        <f>VLOOKUP(B2198,Prekės!$A$2:$E$3000,3,FALSE)</f>
        <v>235</v>
      </c>
      <c r="H2198">
        <f>VLOOKUP(B2198,Prekės!$A$2:$E$3000,4,FALSE)</f>
        <v>0</v>
      </c>
      <c r="I2198">
        <f>VLOOKUP(B2198,Prekės!$A$2:$E$3000,5,FALSE)</f>
        <v>0</v>
      </c>
      <c r="J2198">
        <f t="shared" si="69"/>
        <v>0</v>
      </c>
      <c r="K2198">
        <f t="shared" si="70"/>
        <v>-21122.400000000001</v>
      </c>
    </row>
    <row r="2199" spans="1:11">
      <c r="A2199" s="1">
        <f>Atask.AtsOp!A1764</f>
        <v>42464</v>
      </c>
      <c r="B2199" t="str">
        <f>Atask.AtsOp!E1764</f>
        <v>2520-0001</v>
      </c>
      <c r="C2199" t="str">
        <f>Atask.AtsOp!H1764</f>
        <v>PV pusgaminis (euro)</v>
      </c>
      <c r="D2199" t="str">
        <f>Atask.AtsOp!N1764</f>
        <v>LTR</v>
      </c>
      <c r="E2199" t="str">
        <f>Atask.AtsOp!I1764</f>
        <v>Perkelti</v>
      </c>
      <c r="F2199">
        <f>Atask.AtsOp!M1764</f>
        <v>1418.84</v>
      </c>
      <c r="G2199">
        <f>VLOOKUP(B2199,Prekės!$A$2:$E$3000,3,FALSE)</f>
        <v>235</v>
      </c>
      <c r="H2199">
        <f>VLOOKUP(B2199,Prekės!$A$2:$E$3000,4,FALSE)</f>
        <v>0</v>
      </c>
      <c r="I2199">
        <f>VLOOKUP(B2199,Prekės!$A$2:$E$3000,5,FALSE)</f>
        <v>0</v>
      </c>
      <c r="J2199">
        <f t="shared" si="69"/>
        <v>0</v>
      </c>
      <c r="K2199">
        <f t="shared" si="70"/>
        <v>1418.84</v>
      </c>
    </row>
    <row r="2200" spans="1:11">
      <c r="A2200" s="1">
        <f>Atask.AtsOp!A1765</f>
        <v>42464</v>
      </c>
      <c r="B2200" t="str">
        <f>Atask.AtsOp!E1765</f>
        <v>2520-0001</v>
      </c>
      <c r="C2200" t="str">
        <f>Atask.AtsOp!H1765</f>
        <v>PV pusgaminis (euro)</v>
      </c>
      <c r="D2200" t="str">
        <f>Atask.AtsOp!N1765</f>
        <v>LTR</v>
      </c>
      <c r="E2200" t="str">
        <f>Atask.AtsOp!I1765</f>
        <v>Perkelti</v>
      </c>
      <c r="F2200">
        <f>Atask.AtsOp!M1765</f>
        <v>-9114.26</v>
      </c>
      <c r="G2200">
        <f>VLOOKUP(B2200,Prekės!$A$2:$E$3000,3,FALSE)</f>
        <v>235</v>
      </c>
      <c r="H2200">
        <f>VLOOKUP(B2200,Prekės!$A$2:$E$3000,4,FALSE)</f>
        <v>0</v>
      </c>
      <c r="I2200">
        <f>VLOOKUP(B2200,Prekės!$A$2:$E$3000,5,FALSE)</f>
        <v>0</v>
      </c>
      <c r="J2200">
        <f t="shared" si="69"/>
        <v>0</v>
      </c>
      <c r="K2200">
        <f t="shared" si="70"/>
        <v>-9114.26</v>
      </c>
    </row>
    <row r="2201" spans="1:11">
      <c r="A2201" s="1">
        <f>Atask.AtsOp!A1766</f>
        <v>42464</v>
      </c>
      <c r="B2201" t="str">
        <f>Atask.AtsOp!E1766</f>
        <v>2520-0001</v>
      </c>
      <c r="C2201" t="str">
        <f>Atask.AtsOp!H1766</f>
        <v>PV pusgaminis (euro)</v>
      </c>
      <c r="D2201" t="str">
        <f>Atask.AtsOp!N1766</f>
        <v>LTR</v>
      </c>
      <c r="E2201" t="str">
        <f>Atask.AtsOp!I1766</f>
        <v>Perkelti</v>
      </c>
      <c r="F2201">
        <f>Atask.AtsOp!M1766</f>
        <v>9114.26</v>
      </c>
      <c r="G2201">
        <f>VLOOKUP(B2201,Prekės!$A$2:$E$3000,3,FALSE)</f>
        <v>235</v>
      </c>
      <c r="H2201">
        <f>VLOOKUP(B2201,Prekės!$A$2:$E$3000,4,FALSE)</f>
        <v>0</v>
      </c>
      <c r="I2201">
        <f>VLOOKUP(B2201,Prekės!$A$2:$E$3000,5,FALSE)</f>
        <v>0</v>
      </c>
      <c r="J2201">
        <f t="shared" si="69"/>
        <v>0</v>
      </c>
      <c r="K2201">
        <f t="shared" si="70"/>
        <v>9114.26</v>
      </c>
    </row>
    <row r="2202" spans="1:11">
      <c r="A2202" s="1">
        <f>Atask.AtsOp!A1767</f>
        <v>42464</v>
      </c>
      <c r="B2202" t="str">
        <f>Atask.AtsOp!E1767</f>
        <v>2520-0001</v>
      </c>
      <c r="C2202" t="str">
        <f>Atask.AtsOp!H1767</f>
        <v>PV pusgaminis (euro)</v>
      </c>
      <c r="D2202" t="str">
        <f>Atask.AtsOp!N1767</f>
        <v>LTR</v>
      </c>
      <c r="E2202" t="str">
        <f>Atask.AtsOp!I1767</f>
        <v>Perkelti</v>
      </c>
      <c r="F2202">
        <f>Atask.AtsOp!M1767</f>
        <v>-55.06</v>
      </c>
      <c r="G2202">
        <f>VLOOKUP(B2202,Prekės!$A$2:$E$3000,3,FALSE)</f>
        <v>235</v>
      </c>
      <c r="H2202">
        <f>VLOOKUP(B2202,Prekės!$A$2:$E$3000,4,FALSE)</f>
        <v>0</v>
      </c>
      <c r="I2202">
        <f>VLOOKUP(B2202,Prekės!$A$2:$E$3000,5,FALSE)</f>
        <v>0</v>
      </c>
      <c r="J2202">
        <f t="shared" si="69"/>
        <v>0</v>
      </c>
      <c r="K2202">
        <f t="shared" si="70"/>
        <v>-55.06</v>
      </c>
    </row>
    <row r="2203" spans="1:11">
      <c r="A2203" s="1">
        <f>Atask.AtsOp!A1768</f>
        <v>42464</v>
      </c>
      <c r="B2203" t="str">
        <f>Atask.AtsOp!E1768</f>
        <v>2520-0001</v>
      </c>
      <c r="C2203" t="str">
        <f>Atask.AtsOp!H1768</f>
        <v>PV pusgaminis (euro)</v>
      </c>
      <c r="D2203" t="str">
        <f>Atask.AtsOp!N1768</f>
        <v>LTR</v>
      </c>
      <c r="E2203" t="str">
        <f>Atask.AtsOp!I1768</f>
        <v>Perkelti</v>
      </c>
      <c r="F2203">
        <f>Atask.AtsOp!M1768</f>
        <v>-7617.78</v>
      </c>
      <c r="G2203">
        <f>VLOOKUP(B2203,Prekės!$A$2:$E$3000,3,FALSE)</f>
        <v>235</v>
      </c>
      <c r="H2203">
        <f>VLOOKUP(B2203,Prekės!$A$2:$E$3000,4,FALSE)</f>
        <v>0</v>
      </c>
      <c r="I2203">
        <f>VLOOKUP(B2203,Prekės!$A$2:$E$3000,5,FALSE)</f>
        <v>0</v>
      </c>
      <c r="J2203">
        <f t="shared" si="69"/>
        <v>0</v>
      </c>
      <c r="K2203">
        <f t="shared" si="70"/>
        <v>-7617.78</v>
      </c>
    </row>
    <row r="2204" spans="1:11">
      <c r="A2204" s="1">
        <f>Atask.AtsOp!A1769</f>
        <v>42464</v>
      </c>
      <c r="B2204" t="str">
        <f>Atask.AtsOp!E1769</f>
        <v>2520-0001</v>
      </c>
      <c r="C2204" t="str">
        <f>Atask.AtsOp!H1769</f>
        <v>PV pusgaminis (euro)</v>
      </c>
      <c r="D2204" t="str">
        <f>Atask.AtsOp!N1769</f>
        <v>LTR</v>
      </c>
      <c r="E2204" t="str">
        <f>Atask.AtsOp!I1769</f>
        <v>Perkelti</v>
      </c>
      <c r="F2204">
        <f>Atask.AtsOp!M1769</f>
        <v>7617.78</v>
      </c>
      <c r="G2204">
        <f>VLOOKUP(B2204,Prekės!$A$2:$E$3000,3,FALSE)</f>
        <v>235</v>
      </c>
      <c r="H2204">
        <f>VLOOKUP(B2204,Prekės!$A$2:$E$3000,4,FALSE)</f>
        <v>0</v>
      </c>
      <c r="I2204">
        <f>VLOOKUP(B2204,Prekės!$A$2:$E$3000,5,FALSE)</f>
        <v>0</v>
      </c>
      <c r="J2204">
        <f t="shared" si="69"/>
        <v>0</v>
      </c>
      <c r="K2204">
        <f t="shared" si="70"/>
        <v>7617.78</v>
      </c>
    </row>
    <row r="2205" spans="1:11">
      <c r="A2205" s="1">
        <f>Atask.AtsOp!A1770</f>
        <v>42464</v>
      </c>
      <c r="B2205" t="str">
        <f>Atask.AtsOp!E1770</f>
        <v>2520-0001</v>
      </c>
      <c r="C2205" t="str">
        <f>Atask.AtsOp!H1770</f>
        <v>PV pusgaminis (euro)</v>
      </c>
      <c r="D2205" t="str">
        <f>Atask.AtsOp!N1770</f>
        <v>LTR</v>
      </c>
      <c r="E2205" t="str">
        <f>Atask.AtsOp!I1770</f>
        <v>Perkelti</v>
      </c>
      <c r="F2205">
        <f>Atask.AtsOp!M1770</f>
        <v>-2126.44</v>
      </c>
      <c r="G2205">
        <f>VLOOKUP(B2205,Prekės!$A$2:$E$3000,3,FALSE)</f>
        <v>235</v>
      </c>
      <c r="H2205">
        <f>VLOOKUP(B2205,Prekės!$A$2:$E$3000,4,FALSE)</f>
        <v>0</v>
      </c>
      <c r="I2205">
        <f>VLOOKUP(B2205,Prekės!$A$2:$E$3000,5,FALSE)</f>
        <v>0</v>
      </c>
      <c r="J2205">
        <f t="shared" si="69"/>
        <v>0</v>
      </c>
      <c r="K2205">
        <f t="shared" si="70"/>
        <v>-2126.44</v>
      </c>
    </row>
    <row r="2206" spans="1:11">
      <c r="A2206" s="1">
        <f>Atask.AtsOp!A1771</f>
        <v>42464</v>
      </c>
      <c r="B2206" t="str">
        <f>Atask.AtsOp!E1771</f>
        <v>2520-0001</v>
      </c>
      <c r="C2206" t="str">
        <f>Atask.AtsOp!H1771</f>
        <v>PV pusgaminis (euro)</v>
      </c>
      <c r="D2206" t="str">
        <f>Atask.AtsOp!N1771</f>
        <v>LTR</v>
      </c>
      <c r="E2206" t="str">
        <f>Atask.AtsOp!I1771</f>
        <v>Perkelti</v>
      </c>
      <c r="F2206">
        <f>Atask.AtsOp!M1771</f>
        <v>2126.44</v>
      </c>
      <c r="G2206">
        <f>VLOOKUP(B2206,Prekės!$A$2:$E$3000,3,FALSE)</f>
        <v>235</v>
      </c>
      <c r="H2206">
        <f>VLOOKUP(B2206,Prekės!$A$2:$E$3000,4,FALSE)</f>
        <v>0</v>
      </c>
      <c r="I2206">
        <f>VLOOKUP(B2206,Prekės!$A$2:$E$3000,5,FALSE)</f>
        <v>0</v>
      </c>
      <c r="J2206">
        <f t="shared" si="69"/>
        <v>0</v>
      </c>
      <c r="K2206">
        <f t="shared" si="70"/>
        <v>2126.44</v>
      </c>
    </row>
    <row r="2207" spans="1:11">
      <c r="A2207" s="1">
        <f>Atask.AtsOp!A1772</f>
        <v>42464</v>
      </c>
      <c r="B2207" t="str">
        <f>Atask.AtsOp!E1772</f>
        <v>2520-0001</v>
      </c>
      <c r="C2207" t="str">
        <f>Atask.AtsOp!H1772</f>
        <v>PV pusgaminis (euro)</v>
      </c>
      <c r="D2207" t="str">
        <f>Atask.AtsOp!N1772</f>
        <v>LTR</v>
      </c>
      <c r="E2207" t="str">
        <f>Atask.AtsOp!I1772</f>
        <v>Perkelti</v>
      </c>
      <c r="F2207">
        <f>Atask.AtsOp!M1772</f>
        <v>-7832.38</v>
      </c>
      <c r="G2207">
        <f>VLOOKUP(B2207,Prekės!$A$2:$E$3000,3,FALSE)</f>
        <v>235</v>
      </c>
      <c r="H2207">
        <f>VLOOKUP(B2207,Prekės!$A$2:$E$3000,4,FALSE)</f>
        <v>0</v>
      </c>
      <c r="I2207">
        <f>VLOOKUP(B2207,Prekės!$A$2:$E$3000,5,FALSE)</f>
        <v>0</v>
      </c>
      <c r="J2207">
        <f t="shared" si="69"/>
        <v>0</v>
      </c>
      <c r="K2207">
        <f t="shared" si="70"/>
        <v>-7832.38</v>
      </c>
    </row>
    <row r="2208" spans="1:11">
      <c r="A2208" s="1">
        <f>Atask.AtsOp!A1773</f>
        <v>42464</v>
      </c>
      <c r="B2208" t="str">
        <f>Atask.AtsOp!E1773</f>
        <v>2520-0001</v>
      </c>
      <c r="C2208" t="str">
        <f>Atask.AtsOp!H1773</f>
        <v>PV pusgaminis (euro)</v>
      </c>
      <c r="D2208" t="str">
        <f>Atask.AtsOp!N1773</f>
        <v>LTR</v>
      </c>
      <c r="E2208" t="str">
        <f>Atask.AtsOp!I1773</f>
        <v>Perkelti</v>
      </c>
      <c r="F2208">
        <f>Atask.AtsOp!M1773</f>
        <v>7832.38</v>
      </c>
      <c r="G2208">
        <f>VLOOKUP(B2208,Prekės!$A$2:$E$3000,3,FALSE)</f>
        <v>235</v>
      </c>
      <c r="H2208">
        <f>VLOOKUP(B2208,Prekės!$A$2:$E$3000,4,FALSE)</f>
        <v>0</v>
      </c>
      <c r="I2208">
        <f>VLOOKUP(B2208,Prekės!$A$2:$E$3000,5,FALSE)</f>
        <v>0</v>
      </c>
      <c r="J2208">
        <f t="shared" si="69"/>
        <v>0</v>
      </c>
      <c r="K2208">
        <f t="shared" si="70"/>
        <v>7832.38</v>
      </c>
    </row>
    <row r="2209" spans="1:11">
      <c r="A2209" s="1">
        <f>Atask.AtsOp!A1774</f>
        <v>42464</v>
      </c>
      <c r="B2209" t="str">
        <f>Atask.AtsOp!E1774</f>
        <v>2520-0001</v>
      </c>
      <c r="C2209" t="str">
        <f>Atask.AtsOp!H1774</f>
        <v>PV pusgaminis (euro)</v>
      </c>
      <c r="D2209" t="str">
        <f>Atask.AtsOp!N1774</f>
        <v>LTR</v>
      </c>
      <c r="E2209" t="str">
        <f>Atask.AtsOp!I1774</f>
        <v>Gamybos eilutė</v>
      </c>
      <c r="F2209">
        <f>Atask.AtsOp!M1774</f>
        <v>-17576.599999999999</v>
      </c>
      <c r="G2209">
        <f>VLOOKUP(B2209,Prekės!$A$2:$E$3000,3,FALSE)</f>
        <v>235</v>
      </c>
      <c r="H2209">
        <f>VLOOKUP(B2209,Prekės!$A$2:$E$3000,4,FALSE)</f>
        <v>0</v>
      </c>
      <c r="I2209">
        <f>VLOOKUP(B2209,Prekės!$A$2:$E$3000,5,FALSE)</f>
        <v>0</v>
      </c>
      <c r="J2209">
        <f t="shared" si="69"/>
        <v>0</v>
      </c>
      <c r="K2209">
        <f t="shared" si="70"/>
        <v>-17576.599999999999</v>
      </c>
    </row>
    <row r="2210" spans="1:11">
      <c r="A2210" s="1">
        <f>Atask.AtsOp!A1775</f>
        <v>42464</v>
      </c>
      <c r="B2210" t="str">
        <f>Atask.AtsOp!E1775</f>
        <v>2520-0001</v>
      </c>
      <c r="C2210" t="str">
        <f>Atask.AtsOp!H1775</f>
        <v>PV pusgaminis (euro)</v>
      </c>
      <c r="D2210" t="str">
        <f>Atask.AtsOp!N1775</f>
        <v>LTR</v>
      </c>
      <c r="E2210" t="str">
        <f>Atask.AtsOp!I1775</f>
        <v>Perkelti</v>
      </c>
      <c r="F2210">
        <f>Atask.AtsOp!M1775</f>
        <v>21122.400000000001</v>
      </c>
      <c r="G2210">
        <f>VLOOKUP(B2210,Prekės!$A$2:$E$3000,3,FALSE)</f>
        <v>235</v>
      </c>
      <c r="H2210">
        <f>VLOOKUP(B2210,Prekės!$A$2:$E$3000,4,FALSE)</f>
        <v>0</v>
      </c>
      <c r="I2210">
        <f>VLOOKUP(B2210,Prekės!$A$2:$E$3000,5,FALSE)</f>
        <v>0</v>
      </c>
      <c r="J2210">
        <f t="shared" ref="J2210:J2273" si="71">IF(G2210=110,F2210*H2210*I2210,IF(G2210&lt;280,F2210*H2210,F2210*H2210*(I2210/100)))</f>
        <v>0</v>
      </c>
      <c r="K2210">
        <f t="shared" ref="K2210:K2273" si="72">IF(EXACT(D2210,"But."),J2210,F2210)</f>
        <v>21122.400000000001</v>
      </c>
    </row>
    <row r="2211" spans="1:11">
      <c r="A2211" s="1">
        <f>Atask.AtsOp!A1776</f>
        <v>42464</v>
      </c>
      <c r="B2211" t="str">
        <f>Atask.AtsOp!E1776</f>
        <v>2520-0001</v>
      </c>
      <c r="C2211" t="str">
        <f>Atask.AtsOp!H1776</f>
        <v>PV pusgaminis (euro)</v>
      </c>
      <c r="D2211" t="str">
        <f>Atask.AtsOp!N1776</f>
        <v>LTR</v>
      </c>
      <c r="E2211" t="str">
        <f>Atask.AtsOp!I1776</f>
        <v>Perkelti</v>
      </c>
      <c r="F2211">
        <f>Atask.AtsOp!M1776</f>
        <v>-1418.84</v>
      </c>
      <c r="G2211">
        <f>VLOOKUP(B2211,Prekės!$A$2:$E$3000,3,FALSE)</f>
        <v>235</v>
      </c>
      <c r="H2211">
        <f>VLOOKUP(B2211,Prekės!$A$2:$E$3000,4,FALSE)</f>
        <v>0</v>
      </c>
      <c r="I2211">
        <f>VLOOKUP(B2211,Prekės!$A$2:$E$3000,5,FALSE)</f>
        <v>0</v>
      </c>
      <c r="J2211">
        <f t="shared" si="71"/>
        <v>0</v>
      </c>
      <c r="K2211">
        <f t="shared" si="72"/>
        <v>-1418.84</v>
      </c>
    </row>
    <row r="2212" spans="1:11">
      <c r="A2212" s="1">
        <f>Atask.AtsOp!A1777</f>
        <v>42464</v>
      </c>
      <c r="B2212" t="str">
        <f>Atask.AtsOp!E1777</f>
        <v>2520-0001</v>
      </c>
      <c r="C2212" t="str">
        <f>Atask.AtsOp!H1777</f>
        <v>PV pusgaminis (euro)</v>
      </c>
      <c r="D2212" t="str">
        <f>Atask.AtsOp!N1777</f>
        <v>LTR</v>
      </c>
      <c r="E2212" t="str">
        <f>Atask.AtsOp!I1777</f>
        <v>Perkelti</v>
      </c>
      <c r="F2212">
        <f>Atask.AtsOp!M1777</f>
        <v>-3.7</v>
      </c>
      <c r="G2212">
        <f>VLOOKUP(B2212,Prekės!$A$2:$E$3000,3,FALSE)</f>
        <v>235</v>
      </c>
      <c r="H2212">
        <f>VLOOKUP(B2212,Prekės!$A$2:$E$3000,4,FALSE)</f>
        <v>0</v>
      </c>
      <c r="I2212">
        <f>VLOOKUP(B2212,Prekės!$A$2:$E$3000,5,FALSE)</f>
        <v>0</v>
      </c>
      <c r="J2212">
        <f t="shared" si="71"/>
        <v>0</v>
      </c>
      <c r="K2212">
        <f t="shared" si="72"/>
        <v>-3.7</v>
      </c>
    </row>
    <row r="2213" spans="1:11">
      <c r="A2213" s="1">
        <f>Atask.AtsOp!A1778</f>
        <v>42464</v>
      </c>
      <c r="B2213" t="str">
        <f>Atask.AtsOp!E1778</f>
        <v>2520-0001</v>
      </c>
      <c r="C2213" t="str">
        <f>Atask.AtsOp!H1778</f>
        <v>PV pusgaminis (euro)</v>
      </c>
      <c r="D2213" t="str">
        <f>Atask.AtsOp!N1778</f>
        <v>LTR</v>
      </c>
      <c r="E2213" t="str">
        <f>Atask.AtsOp!I1778</f>
        <v>Perkelti</v>
      </c>
      <c r="F2213">
        <f>Atask.AtsOp!M1778</f>
        <v>-23.76</v>
      </c>
      <c r="G2213">
        <f>VLOOKUP(B2213,Prekės!$A$2:$E$3000,3,FALSE)</f>
        <v>235</v>
      </c>
      <c r="H2213">
        <f>VLOOKUP(B2213,Prekės!$A$2:$E$3000,4,FALSE)</f>
        <v>0</v>
      </c>
      <c r="I2213">
        <f>VLOOKUP(B2213,Prekės!$A$2:$E$3000,5,FALSE)</f>
        <v>0</v>
      </c>
      <c r="J2213">
        <f t="shared" si="71"/>
        <v>0</v>
      </c>
      <c r="K2213">
        <f t="shared" si="72"/>
        <v>-23.76</v>
      </c>
    </row>
    <row r="2214" spans="1:11">
      <c r="A2214" s="1">
        <f>Atask.AtsOp!A1779</f>
        <v>42465</v>
      </c>
      <c r="B2214" t="str">
        <f>Atask.AtsOp!E1779</f>
        <v>2520-0001</v>
      </c>
      <c r="C2214" t="str">
        <f>Atask.AtsOp!H1779</f>
        <v>PV pusgaminis (euro)</v>
      </c>
      <c r="D2214" t="str">
        <f>Atask.AtsOp!N1779</f>
        <v>LTR</v>
      </c>
      <c r="E2214" t="str">
        <f>Atask.AtsOp!I1779</f>
        <v>Perkelti</v>
      </c>
      <c r="F2214">
        <f>Atask.AtsOp!M1779</f>
        <v>-47.01</v>
      </c>
      <c r="G2214">
        <f>VLOOKUP(B2214,Prekės!$A$2:$E$3000,3,FALSE)</f>
        <v>235</v>
      </c>
      <c r="H2214">
        <f>VLOOKUP(B2214,Prekės!$A$2:$E$3000,4,FALSE)</f>
        <v>0</v>
      </c>
      <c r="I2214">
        <f>VLOOKUP(B2214,Prekės!$A$2:$E$3000,5,FALSE)</f>
        <v>0</v>
      </c>
      <c r="J2214">
        <f t="shared" si="71"/>
        <v>0</v>
      </c>
      <c r="K2214">
        <f t="shared" si="72"/>
        <v>-47.01</v>
      </c>
    </row>
    <row r="2215" spans="1:11">
      <c r="A2215" s="1">
        <f>Atask.AtsOp!A1780</f>
        <v>42464</v>
      </c>
      <c r="B2215" t="str">
        <f>Atask.AtsOp!E1780</f>
        <v>2520-0001</v>
      </c>
      <c r="C2215" t="str">
        <f>Atask.AtsOp!H1780</f>
        <v>PV pusgaminis (euro)</v>
      </c>
      <c r="D2215" t="str">
        <f>Atask.AtsOp!N1780</f>
        <v>LTR</v>
      </c>
      <c r="E2215" t="str">
        <f>Atask.AtsOp!I1780</f>
        <v>Gamybos eilutė</v>
      </c>
      <c r="F2215">
        <f>Atask.AtsOp!M1780</f>
        <v>-6891.28</v>
      </c>
      <c r="G2215">
        <f>VLOOKUP(B2215,Prekės!$A$2:$E$3000,3,FALSE)</f>
        <v>235</v>
      </c>
      <c r="H2215">
        <f>VLOOKUP(B2215,Prekės!$A$2:$E$3000,4,FALSE)</f>
        <v>0</v>
      </c>
      <c r="I2215">
        <f>VLOOKUP(B2215,Prekės!$A$2:$E$3000,5,FALSE)</f>
        <v>0</v>
      </c>
      <c r="J2215">
        <f t="shared" si="71"/>
        <v>0</v>
      </c>
      <c r="K2215">
        <f t="shared" si="72"/>
        <v>-6891.28</v>
      </c>
    </row>
    <row r="2216" spans="1:11">
      <c r="A2216" s="1">
        <f>Atask.AtsOp!A1781</f>
        <v>42465</v>
      </c>
      <c r="B2216" t="str">
        <f>Atask.AtsOp!E1781</f>
        <v>2520-0001</v>
      </c>
      <c r="C2216" t="str">
        <f>Atask.AtsOp!H1781</f>
        <v>PV pusgaminis (euro)</v>
      </c>
      <c r="D2216" t="str">
        <f>Atask.AtsOp!N1781</f>
        <v>LTR</v>
      </c>
      <c r="E2216" t="str">
        <f>Atask.AtsOp!I1781</f>
        <v>Perkelti</v>
      </c>
      <c r="F2216">
        <f>Atask.AtsOp!M1781</f>
        <v>-619.15</v>
      </c>
      <c r="G2216">
        <f>VLOOKUP(B2216,Prekės!$A$2:$E$3000,3,FALSE)</f>
        <v>235</v>
      </c>
      <c r="H2216">
        <f>VLOOKUP(B2216,Prekės!$A$2:$E$3000,4,FALSE)</f>
        <v>0</v>
      </c>
      <c r="I2216">
        <f>VLOOKUP(B2216,Prekės!$A$2:$E$3000,5,FALSE)</f>
        <v>0</v>
      </c>
      <c r="J2216">
        <f t="shared" si="71"/>
        <v>0</v>
      </c>
      <c r="K2216">
        <f t="shared" si="72"/>
        <v>-619.15</v>
      </c>
    </row>
    <row r="2217" spans="1:11">
      <c r="A2217" s="1">
        <f>Atask.AtsOp!A1782</f>
        <v>42465</v>
      </c>
      <c r="B2217" t="str">
        <f>Atask.AtsOp!E1782</f>
        <v>2520-0001</v>
      </c>
      <c r="C2217" t="str">
        <f>Atask.AtsOp!H1782</f>
        <v>PV pusgaminis (euro)</v>
      </c>
      <c r="D2217" t="str">
        <f>Atask.AtsOp!N1782</f>
        <v>LTR</v>
      </c>
      <c r="E2217" t="str">
        <f>Atask.AtsOp!I1782</f>
        <v>Perkelti</v>
      </c>
      <c r="F2217">
        <f>Atask.AtsOp!M1782</f>
        <v>619.15</v>
      </c>
      <c r="G2217">
        <f>VLOOKUP(B2217,Prekės!$A$2:$E$3000,3,FALSE)</f>
        <v>235</v>
      </c>
      <c r="H2217">
        <f>VLOOKUP(B2217,Prekės!$A$2:$E$3000,4,FALSE)</f>
        <v>0</v>
      </c>
      <c r="I2217">
        <f>VLOOKUP(B2217,Prekės!$A$2:$E$3000,5,FALSE)</f>
        <v>0</v>
      </c>
      <c r="J2217">
        <f t="shared" si="71"/>
        <v>0</v>
      </c>
      <c r="K2217">
        <f t="shared" si="72"/>
        <v>619.15</v>
      </c>
    </row>
    <row r="2218" spans="1:11">
      <c r="A2218" s="1">
        <f>Atask.AtsOp!A1783</f>
        <v>42465</v>
      </c>
      <c r="B2218" t="str">
        <f>Atask.AtsOp!E1783</f>
        <v>2520-0001</v>
      </c>
      <c r="C2218" t="str">
        <f>Atask.AtsOp!H1783</f>
        <v>PV pusgaminis (euro)</v>
      </c>
      <c r="D2218" t="str">
        <f>Atask.AtsOp!N1783</f>
        <v>LTR</v>
      </c>
      <c r="E2218" t="str">
        <f>Atask.AtsOp!I1783</f>
        <v>Perkelti</v>
      </c>
      <c r="F2218">
        <f>Atask.AtsOp!M1783</f>
        <v>-2450.17</v>
      </c>
      <c r="G2218">
        <f>VLOOKUP(B2218,Prekės!$A$2:$E$3000,3,FALSE)</f>
        <v>235</v>
      </c>
      <c r="H2218">
        <f>VLOOKUP(B2218,Prekės!$A$2:$E$3000,4,FALSE)</f>
        <v>0</v>
      </c>
      <c r="I2218">
        <f>VLOOKUP(B2218,Prekės!$A$2:$E$3000,5,FALSE)</f>
        <v>0</v>
      </c>
      <c r="J2218">
        <f t="shared" si="71"/>
        <v>0</v>
      </c>
      <c r="K2218">
        <f t="shared" si="72"/>
        <v>-2450.17</v>
      </c>
    </row>
    <row r="2219" spans="1:11">
      <c r="A2219" s="1">
        <f>Atask.AtsOp!A1784</f>
        <v>42465</v>
      </c>
      <c r="B2219" t="str">
        <f>Atask.AtsOp!E1784</f>
        <v>2520-0001</v>
      </c>
      <c r="C2219" t="str">
        <f>Atask.AtsOp!H1784</f>
        <v>PV pusgaminis (euro)</v>
      </c>
      <c r="D2219" t="str">
        <f>Atask.AtsOp!N1784</f>
        <v>LTR</v>
      </c>
      <c r="E2219" t="str">
        <f>Atask.AtsOp!I1784</f>
        <v>Perkelti</v>
      </c>
      <c r="F2219">
        <f>Atask.AtsOp!M1784</f>
        <v>2450.17</v>
      </c>
      <c r="G2219">
        <f>VLOOKUP(B2219,Prekės!$A$2:$E$3000,3,FALSE)</f>
        <v>235</v>
      </c>
      <c r="H2219">
        <f>VLOOKUP(B2219,Prekės!$A$2:$E$3000,4,FALSE)</f>
        <v>0</v>
      </c>
      <c r="I2219">
        <f>VLOOKUP(B2219,Prekės!$A$2:$E$3000,5,FALSE)</f>
        <v>0</v>
      </c>
      <c r="J2219">
        <f t="shared" si="71"/>
        <v>0</v>
      </c>
      <c r="K2219">
        <f t="shared" si="72"/>
        <v>2450.17</v>
      </c>
    </row>
    <row r="2220" spans="1:11">
      <c r="A2220" s="1">
        <f>Atask.AtsOp!A1785</f>
        <v>42465</v>
      </c>
      <c r="B2220" t="str">
        <f>Atask.AtsOp!E1785</f>
        <v>2520-0001</v>
      </c>
      <c r="C2220" t="str">
        <f>Atask.AtsOp!H1785</f>
        <v>PV pusgaminis (euro)</v>
      </c>
      <c r="D2220" t="str">
        <f>Atask.AtsOp!N1785</f>
        <v>LTR</v>
      </c>
      <c r="E2220" t="str">
        <f>Atask.AtsOp!I1785</f>
        <v>Perkelti</v>
      </c>
      <c r="F2220">
        <f>Atask.AtsOp!M1785</f>
        <v>-18033.849999999999</v>
      </c>
      <c r="G2220">
        <f>VLOOKUP(B2220,Prekės!$A$2:$E$3000,3,FALSE)</f>
        <v>235</v>
      </c>
      <c r="H2220">
        <f>VLOOKUP(B2220,Prekės!$A$2:$E$3000,4,FALSE)</f>
        <v>0</v>
      </c>
      <c r="I2220">
        <f>VLOOKUP(B2220,Prekės!$A$2:$E$3000,5,FALSE)</f>
        <v>0</v>
      </c>
      <c r="J2220">
        <f t="shared" si="71"/>
        <v>0</v>
      </c>
      <c r="K2220">
        <f t="shared" si="72"/>
        <v>-18033.849999999999</v>
      </c>
    </row>
    <row r="2221" spans="1:11">
      <c r="A2221" s="1">
        <f>Atask.AtsOp!A1786</f>
        <v>42465</v>
      </c>
      <c r="B2221" t="str">
        <f>Atask.AtsOp!E1786</f>
        <v>2520-0001</v>
      </c>
      <c r="C2221" t="str">
        <f>Atask.AtsOp!H1786</f>
        <v>PV pusgaminis (euro)</v>
      </c>
      <c r="D2221" t="str">
        <f>Atask.AtsOp!N1786</f>
        <v>LTR</v>
      </c>
      <c r="E2221" t="str">
        <f>Atask.AtsOp!I1786</f>
        <v>Perkelti</v>
      </c>
      <c r="F2221">
        <f>Atask.AtsOp!M1786</f>
        <v>18033.849999999999</v>
      </c>
      <c r="G2221">
        <f>VLOOKUP(B2221,Prekės!$A$2:$E$3000,3,FALSE)</f>
        <v>235</v>
      </c>
      <c r="H2221">
        <f>VLOOKUP(B2221,Prekės!$A$2:$E$3000,4,FALSE)</f>
        <v>0</v>
      </c>
      <c r="I2221">
        <f>VLOOKUP(B2221,Prekės!$A$2:$E$3000,5,FALSE)</f>
        <v>0</v>
      </c>
      <c r="J2221">
        <f t="shared" si="71"/>
        <v>0</v>
      </c>
      <c r="K2221">
        <f t="shared" si="72"/>
        <v>18033.849999999999</v>
      </c>
    </row>
    <row r="2222" spans="1:11">
      <c r="A2222" s="1">
        <f>Atask.AtsOp!A1787</f>
        <v>42465</v>
      </c>
      <c r="B2222" t="str">
        <f>Atask.AtsOp!E1787</f>
        <v>2520-0001</v>
      </c>
      <c r="C2222" t="str">
        <f>Atask.AtsOp!H1787</f>
        <v>PV pusgaminis (euro)</v>
      </c>
      <c r="D2222" t="str">
        <f>Atask.AtsOp!N1787</f>
        <v>LTR</v>
      </c>
      <c r="E2222" t="str">
        <f>Atask.AtsOp!I1787</f>
        <v>Perkelti</v>
      </c>
      <c r="F2222">
        <f>Atask.AtsOp!M1787</f>
        <v>-1.61</v>
      </c>
      <c r="G2222">
        <f>VLOOKUP(B2222,Prekės!$A$2:$E$3000,3,FALSE)</f>
        <v>235</v>
      </c>
      <c r="H2222">
        <f>VLOOKUP(B2222,Prekės!$A$2:$E$3000,4,FALSE)</f>
        <v>0</v>
      </c>
      <c r="I2222">
        <f>VLOOKUP(B2222,Prekės!$A$2:$E$3000,5,FALSE)</f>
        <v>0</v>
      </c>
      <c r="J2222">
        <f t="shared" si="71"/>
        <v>0</v>
      </c>
      <c r="K2222">
        <f t="shared" si="72"/>
        <v>-1.61</v>
      </c>
    </row>
    <row r="2223" spans="1:11">
      <c r="A2223" s="1">
        <f>Atask.AtsOp!A1788</f>
        <v>42465</v>
      </c>
      <c r="B2223" t="str">
        <f>Atask.AtsOp!E1788</f>
        <v>2520-0001</v>
      </c>
      <c r="C2223" t="str">
        <f>Atask.AtsOp!H1788</f>
        <v>PV pusgaminis (euro)</v>
      </c>
      <c r="D2223" t="str">
        <f>Atask.AtsOp!N1788</f>
        <v>LTR</v>
      </c>
      <c r="E2223" t="str">
        <f>Atask.AtsOp!I1788</f>
        <v>Perkelti</v>
      </c>
      <c r="F2223">
        <f>Atask.AtsOp!M1788</f>
        <v>-6.39</v>
      </c>
      <c r="G2223">
        <f>VLOOKUP(B2223,Prekės!$A$2:$E$3000,3,FALSE)</f>
        <v>235</v>
      </c>
      <c r="H2223">
        <f>VLOOKUP(B2223,Prekės!$A$2:$E$3000,4,FALSE)</f>
        <v>0</v>
      </c>
      <c r="I2223">
        <f>VLOOKUP(B2223,Prekės!$A$2:$E$3000,5,FALSE)</f>
        <v>0</v>
      </c>
      <c r="J2223">
        <f t="shared" si="71"/>
        <v>0</v>
      </c>
      <c r="K2223">
        <f t="shared" si="72"/>
        <v>-6.39</v>
      </c>
    </row>
    <row r="2224" spans="1:11">
      <c r="A2224" s="1">
        <f>Atask.AtsOp!A1789</f>
        <v>42464</v>
      </c>
      <c r="B2224" t="str">
        <f>Atask.AtsOp!E1789</f>
        <v>2520-0001</v>
      </c>
      <c r="C2224" t="str">
        <f>Atask.AtsOp!H1789</f>
        <v>PV pusgaminis (euro)</v>
      </c>
      <c r="D2224" t="str">
        <f>Atask.AtsOp!N1789</f>
        <v>LTR</v>
      </c>
      <c r="E2224" t="str">
        <f>Atask.AtsOp!I1789</f>
        <v>Perkelti</v>
      </c>
      <c r="F2224">
        <f>Atask.AtsOp!M1789</f>
        <v>16000</v>
      </c>
      <c r="G2224">
        <f>VLOOKUP(B2224,Prekės!$A$2:$E$3000,3,FALSE)</f>
        <v>235</v>
      </c>
      <c r="H2224">
        <f>VLOOKUP(B2224,Prekės!$A$2:$E$3000,4,FALSE)</f>
        <v>0</v>
      </c>
      <c r="I2224">
        <f>VLOOKUP(B2224,Prekės!$A$2:$E$3000,5,FALSE)</f>
        <v>0</v>
      </c>
      <c r="J2224">
        <f t="shared" si="71"/>
        <v>0</v>
      </c>
      <c r="K2224">
        <f t="shared" si="72"/>
        <v>16000</v>
      </c>
    </row>
    <row r="2225" spans="1:11">
      <c r="A2225" s="1">
        <f>Atask.AtsOp!A1790</f>
        <v>42464</v>
      </c>
      <c r="B2225" t="str">
        <f>Atask.AtsOp!E1790</f>
        <v>2520-0001</v>
      </c>
      <c r="C2225" t="str">
        <f>Atask.AtsOp!H1790</f>
        <v>PV pusgaminis (euro)</v>
      </c>
      <c r="D2225" t="str">
        <f>Atask.AtsOp!N1790</f>
        <v>LTR</v>
      </c>
      <c r="E2225" t="str">
        <f>Atask.AtsOp!I1790</f>
        <v>Perkelti</v>
      </c>
      <c r="F2225">
        <f>Atask.AtsOp!M1790</f>
        <v>-6891.28</v>
      </c>
      <c r="G2225">
        <f>VLOOKUP(B2225,Prekės!$A$2:$E$3000,3,FALSE)</f>
        <v>235</v>
      </c>
      <c r="H2225">
        <f>VLOOKUP(B2225,Prekės!$A$2:$E$3000,4,FALSE)</f>
        <v>0</v>
      </c>
      <c r="I2225">
        <f>VLOOKUP(B2225,Prekės!$A$2:$E$3000,5,FALSE)</f>
        <v>0</v>
      </c>
      <c r="J2225">
        <f t="shared" si="71"/>
        <v>0</v>
      </c>
      <c r="K2225">
        <f t="shared" si="72"/>
        <v>-6891.28</v>
      </c>
    </row>
    <row r="2226" spans="1:11">
      <c r="A2226" s="1">
        <f>Atask.AtsOp!A1791</f>
        <v>42464</v>
      </c>
      <c r="B2226" t="str">
        <f>Atask.AtsOp!E1791</f>
        <v>2520-0001</v>
      </c>
      <c r="C2226" t="str">
        <f>Atask.AtsOp!H1791</f>
        <v>PV pusgaminis (euro)</v>
      </c>
      <c r="D2226" t="str">
        <f>Atask.AtsOp!N1791</f>
        <v>LTR</v>
      </c>
      <c r="E2226" t="str">
        <f>Atask.AtsOp!I1791</f>
        <v>Perkelti</v>
      </c>
      <c r="F2226">
        <f>Atask.AtsOp!M1791</f>
        <v>6891.28</v>
      </c>
      <c r="G2226">
        <f>VLOOKUP(B2226,Prekės!$A$2:$E$3000,3,FALSE)</f>
        <v>235</v>
      </c>
      <c r="H2226">
        <f>VLOOKUP(B2226,Prekės!$A$2:$E$3000,4,FALSE)</f>
        <v>0</v>
      </c>
      <c r="I2226">
        <f>VLOOKUP(B2226,Prekės!$A$2:$E$3000,5,FALSE)</f>
        <v>0</v>
      </c>
      <c r="J2226">
        <f t="shared" si="71"/>
        <v>0</v>
      </c>
      <c r="K2226">
        <f t="shared" si="72"/>
        <v>6891.28</v>
      </c>
    </row>
    <row r="2227" spans="1:11">
      <c r="A2227" s="1">
        <f>Atask.AtsOp!A1792</f>
        <v>42464</v>
      </c>
      <c r="B2227" t="str">
        <f>Atask.AtsOp!E1792</f>
        <v>2520-0001</v>
      </c>
      <c r="C2227" t="str">
        <f>Atask.AtsOp!H1792</f>
        <v>PV pusgaminis (euro)</v>
      </c>
      <c r="D2227" t="str">
        <f>Atask.AtsOp!N1792</f>
        <v>LTR</v>
      </c>
      <c r="E2227" t="str">
        <f>Atask.AtsOp!I1792</f>
        <v>Perkelti</v>
      </c>
      <c r="F2227">
        <f>Atask.AtsOp!M1792</f>
        <v>-17.96</v>
      </c>
      <c r="G2227">
        <f>VLOOKUP(B2227,Prekės!$A$2:$E$3000,3,FALSE)</f>
        <v>235</v>
      </c>
      <c r="H2227">
        <f>VLOOKUP(B2227,Prekės!$A$2:$E$3000,4,FALSE)</f>
        <v>0</v>
      </c>
      <c r="I2227">
        <f>VLOOKUP(B2227,Prekės!$A$2:$E$3000,5,FALSE)</f>
        <v>0</v>
      </c>
      <c r="J2227">
        <f t="shared" si="71"/>
        <v>0</v>
      </c>
      <c r="K2227">
        <f t="shared" si="72"/>
        <v>-17.96</v>
      </c>
    </row>
    <row r="2228" spans="1:11">
      <c r="A2228" s="1">
        <f>Atask.AtsOp!A1793</f>
        <v>42464</v>
      </c>
      <c r="B2228" t="str">
        <f>Atask.AtsOp!E1793</f>
        <v>2520-0001</v>
      </c>
      <c r="C2228" t="str">
        <f>Atask.AtsOp!H1793</f>
        <v>PV pusgaminis (euro)</v>
      </c>
      <c r="D2228" t="str">
        <f>Atask.AtsOp!N1793</f>
        <v>LTR</v>
      </c>
      <c r="E2228" t="str">
        <f>Atask.AtsOp!I1793</f>
        <v>Perkelti</v>
      </c>
      <c r="F2228">
        <f>Atask.AtsOp!M1793</f>
        <v>-16000</v>
      </c>
      <c r="G2228">
        <f>VLOOKUP(B2228,Prekės!$A$2:$E$3000,3,FALSE)</f>
        <v>235</v>
      </c>
      <c r="H2228">
        <f>VLOOKUP(B2228,Prekės!$A$2:$E$3000,4,FALSE)</f>
        <v>0</v>
      </c>
      <c r="I2228">
        <f>VLOOKUP(B2228,Prekės!$A$2:$E$3000,5,FALSE)</f>
        <v>0</v>
      </c>
      <c r="J2228">
        <f t="shared" si="71"/>
        <v>0</v>
      </c>
      <c r="K2228">
        <f t="shared" si="72"/>
        <v>-16000</v>
      </c>
    </row>
    <row r="2229" spans="1:11">
      <c r="A2229" s="1">
        <f>Atask.AtsOp!A1794</f>
        <v>42464</v>
      </c>
      <c r="B2229" t="str">
        <f>Atask.AtsOp!E1794</f>
        <v>2520-0001</v>
      </c>
      <c r="C2229" t="str">
        <f>Atask.AtsOp!H1794</f>
        <v>PV pusgaminis (euro)</v>
      </c>
      <c r="D2229" t="str">
        <f>Atask.AtsOp!N1794</f>
        <v>LTR</v>
      </c>
      <c r="E2229" t="str">
        <f>Atask.AtsOp!I1794</f>
        <v>Perkelti</v>
      </c>
      <c r="F2229">
        <f>Atask.AtsOp!M1794</f>
        <v>16000</v>
      </c>
      <c r="G2229">
        <f>VLOOKUP(B2229,Prekės!$A$2:$E$3000,3,FALSE)</f>
        <v>235</v>
      </c>
      <c r="H2229">
        <f>VLOOKUP(B2229,Prekės!$A$2:$E$3000,4,FALSE)</f>
        <v>0</v>
      </c>
      <c r="I2229">
        <f>VLOOKUP(B2229,Prekės!$A$2:$E$3000,5,FALSE)</f>
        <v>0</v>
      </c>
      <c r="J2229">
        <f t="shared" si="71"/>
        <v>0</v>
      </c>
      <c r="K2229">
        <f t="shared" si="72"/>
        <v>16000</v>
      </c>
    </row>
    <row r="2230" spans="1:11">
      <c r="A2230" s="1">
        <f>Atask.AtsOp!A1795</f>
        <v>42464</v>
      </c>
      <c r="B2230" t="str">
        <f>Atask.AtsOp!E1795</f>
        <v>2520-0001</v>
      </c>
      <c r="C2230" t="str">
        <f>Atask.AtsOp!H1795</f>
        <v>PV pusgaminis (euro)</v>
      </c>
      <c r="D2230" t="str">
        <f>Atask.AtsOp!N1795</f>
        <v>LTR</v>
      </c>
      <c r="E2230" t="str">
        <f>Atask.AtsOp!I1795</f>
        <v>Perkelti</v>
      </c>
      <c r="F2230">
        <f>Atask.AtsOp!M1795</f>
        <v>-16000</v>
      </c>
      <c r="G2230">
        <f>VLOOKUP(B2230,Prekės!$A$2:$E$3000,3,FALSE)</f>
        <v>235</v>
      </c>
      <c r="H2230">
        <f>VLOOKUP(B2230,Prekės!$A$2:$E$3000,4,FALSE)</f>
        <v>0</v>
      </c>
      <c r="I2230">
        <f>VLOOKUP(B2230,Prekės!$A$2:$E$3000,5,FALSE)</f>
        <v>0</v>
      </c>
      <c r="J2230">
        <f t="shared" si="71"/>
        <v>0</v>
      </c>
      <c r="K2230">
        <f t="shared" si="72"/>
        <v>-16000</v>
      </c>
    </row>
    <row r="2231" spans="1:11">
      <c r="A2231" s="1">
        <f>Atask.AtsOp!A1796</f>
        <v>42464</v>
      </c>
      <c r="B2231" t="str">
        <f>Atask.AtsOp!E1796</f>
        <v>2520-0001</v>
      </c>
      <c r="C2231" t="str">
        <f>Atask.AtsOp!H1796</f>
        <v>PV pusgaminis (euro)</v>
      </c>
      <c r="D2231" t="str">
        <f>Atask.AtsOp!N1796</f>
        <v>LTR</v>
      </c>
      <c r="E2231" t="str">
        <f>Atask.AtsOp!I1796</f>
        <v>Perkelti</v>
      </c>
      <c r="F2231">
        <f>Atask.AtsOp!M1796</f>
        <v>-16064.37</v>
      </c>
      <c r="G2231">
        <f>VLOOKUP(B2231,Prekės!$A$2:$E$3000,3,FALSE)</f>
        <v>235</v>
      </c>
      <c r="H2231">
        <f>VLOOKUP(B2231,Prekės!$A$2:$E$3000,4,FALSE)</f>
        <v>0</v>
      </c>
      <c r="I2231">
        <f>VLOOKUP(B2231,Prekės!$A$2:$E$3000,5,FALSE)</f>
        <v>0</v>
      </c>
      <c r="J2231">
        <f t="shared" si="71"/>
        <v>0</v>
      </c>
      <c r="K2231">
        <f t="shared" si="72"/>
        <v>-16064.37</v>
      </c>
    </row>
    <row r="2232" spans="1:11">
      <c r="A2232" s="1">
        <f>Atask.AtsOp!A1797</f>
        <v>42464</v>
      </c>
      <c r="B2232" t="str">
        <f>Atask.AtsOp!E1797</f>
        <v>2520-0001</v>
      </c>
      <c r="C2232" t="str">
        <f>Atask.AtsOp!H1797</f>
        <v>PV pusgaminis (euro)</v>
      </c>
      <c r="D2232" t="str">
        <f>Atask.AtsOp!N1797</f>
        <v>LTR</v>
      </c>
      <c r="E2232" t="str">
        <f>Atask.AtsOp!I1797</f>
        <v>Perkelti</v>
      </c>
      <c r="F2232">
        <f>Atask.AtsOp!M1797</f>
        <v>16064.37</v>
      </c>
      <c r="G2232">
        <f>VLOOKUP(B2232,Prekės!$A$2:$E$3000,3,FALSE)</f>
        <v>235</v>
      </c>
      <c r="H2232">
        <f>VLOOKUP(B2232,Prekės!$A$2:$E$3000,4,FALSE)</f>
        <v>0</v>
      </c>
      <c r="I2232">
        <f>VLOOKUP(B2232,Prekės!$A$2:$E$3000,5,FALSE)</f>
        <v>0</v>
      </c>
      <c r="J2232">
        <f t="shared" si="71"/>
        <v>0</v>
      </c>
      <c r="K2232">
        <f t="shared" si="72"/>
        <v>16064.37</v>
      </c>
    </row>
    <row r="2233" spans="1:11">
      <c r="A2233" s="1">
        <f>Atask.AtsOp!A1798</f>
        <v>42464</v>
      </c>
      <c r="B2233" t="str">
        <f>Atask.AtsOp!E1798</f>
        <v>2520-0001</v>
      </c>
      <c r="C2233" t="str">
        <f>Atask.AtsOp!H1798</f>
        <v>PV pusgaminis (euro)</v>
      </c>
      <c r="D2233" t="str">
        <f>Atask.AtsOp!N1798</f>
        <v>LTR</v>
      </c>
      <c r="E2233" t="str">
        <f>Atask.AtsOp!I1798</f>
        <v>Gamyba</v>
      </c>
      <c r="F2233">
        <f>Atask.AtsOp!M1798</f>
        <v>48064.37</v>
      </c>
      <c r="G2233">
        <f>VLOOKUP(B2233,Prekės!$A$2:$E$3000,3,FALSE)</f>
        <v>235</v>
      </c>
      <c r="H2233">
        <f>VLOOKUP(B2233,Prekės!$A$2:$E$3000,4,FALSE)</f>
        <v>0</v>
      </c>
      <c r="I2233">
        <f>VLOOKUP(B2233,Prekės!$A$2:$E$3000,5,FALSE)</f>
        <v>0</v>
      </c>
      <c r="J2233">
        <f t="shared" si="71"/>
        <v>0</v>
      </c>
      <c r="K2233">
        <f t="shared" si="72"/>
        <v>48064.37</v>
      </c>
    </row>
    <row r="2234" spans="1:11">
      <c r="A2234" s="1">
        <f>Atask.AtsOp!A1799</f>
        <v>42464</v>
      </c>
      <c r="B2234" t="str">
        <f>Atask.AtsOp!E1799</f>
        <v>2520-0001</v>
      </c>
      <c r="C2234" t="str">
        <f>Atask.AtsOp!H1799</f>
        <v>PV pusgaminis (euro)</v>
      </c>
      <c r="D2234" t="str">
        <f>Atask.AtsOp!N1799</f>
        <v>LTR</v>
      </c>
      <c r="E2234" t="str">
        <f>Atask.AtsOp!I1799</f>
        <v>Perkelti</v>
      </c>
      <c r="F2234">
        <f>Atask.AtsOp!M1799</f>
        <v>-19.86</v>
      </c>
      <c r="G2234">
        <f>VLOOKUP(B2234,Prekės!$A$2:$E$3000,3,FALSE)</f>
        <v>235</v>
      </c>
      <c r="H2234">
        <f>VLOOKUP(B2234,Prekės!$A$2:$E$3000,4,FALSE)</f>
        <v>0</v>
      </c>
      <c r="I2234">
        <f>VLOOKUP(B2234,Prekės!$A$2:$E$3000,5,FALSE)</f>
        <v>0</v>
      </c>
      <c r="J2234">
        <f t="shared" si="71"/>
        <v>0</v>
      </c>
      <c r="K2234">
        <f t="shared" si="72"/>
        <v>-19.86</v>
      </c>
    </row>
    <row r="2235" spans="1:11">
      <c r="A2235" s="1">
        <f>Atask.AtsOp!A1800</f>
        <v>42465</v>
      </c>
      <c r="B2235" t="str">
        <f>Atask.AtsOp!E1800</f>
        <v>2520-0001</v>
      </c>
      <c r="C2235" t="str">
        <f>Atask.AtsOp!H1800</f>
        <v>PV pusgaminis (euro)</v>
      </c>
      <c r="D2235" t="str">
        <f>Atask.AtsOp!N1800</f>
        <v>LTR</v>
      </c>
      <c r="E2235" t="str">
        <f>Atask.AtsOp!I1800</f>
        <v>Perkelti</v>
      </c>
      <c r="F2235">
        <f>Atask.AtsOp!M1800</f>
        <v>-3013.93</v>
      </c>
      <c r="G2235">
        <f>VLOOKUP(B2235,Prekės!$A$2:$E$3000,3,FALSE)</f>
        <v>235</v>
      </c>
      <c r="H2235">
        <f>VLOOKUP(B2235,Prekės!$A$2:$E$3000,4,FALSE)</f>
        <v>0</v>
      </c>
      <c r="I2235">
        <f>VLOOKUP(B2235,Prekės!$A$2:$E$3000,5,FALSE)</f>
        <v>0</v>
      </c>
      <c r="J2235">
        <f t="shared" si="71"/>
        <v>0</v>
      </c>
      <c r="K2235">
        <f t="shared" si="72"/>
        <v>-3013.93</v>
      </c>
    </row>
    <row r="2236" spans="1:11">
      <c r="A2236" s="1">
        <f>Atask.AtsOp!A1801</f>
        <v>42465</v>
      </c>
      <c r="B2236" t="str">
        <f>Atask.AtsOp!E1801</f>
        <v>2520-0001</v>
      </c>
      <c r="C2236" t="str">
        <f>Atask.AtsOp!H1801</f>
        <v>PV pusgaminis (euro)</v>
      </c>
      <c r="D2236" t="str">
        <f>Atask.AtsOp!N1801</f>
        <v>LTR</v>
      </c>
      <c r="E2236" t="str">
        <f>Atask.AtsOp!I1801</f>
        <v>Perkelti</v>
      </c>
      <c r="F2236">
        <f>Atask.AtsOp!M1801</f>
        <v>3013.93</v>
      </c>
      <c r="G2236">
        <f>VLOOKUP(B2236,Prekės!$A$2:$E$3000,3,FALSE)</f>
        <v>235</v>
      </c>
      <c r="H2236">
        <f>VLOOKUP(B2236,Prekės!$A$2:$E$3000,4,FALSE)</f>
        <v>0</v>
      </c>
      <c r="I2236">
        <f>VLOOKUP(B2236,Prekės!$A$2:$E$3000,5,FALSE)</f>
        <v>0</v>
      </c>
      <c r="J2236">
        <f t="shared" si="71"/>
        <v>0</v>
      </c>
      <c r="K2236">
        <f t="shared" si="72"/>
        <v>3013.93</v>
      </c>
    </row>
    <row r="2237" spans="1:11">
      <c r="A2237" s="1">
        <f>Atask.AtsOp!A1802</f>
        <v>42465</v>
      </c>
      <c r="B2237" t="str">
        <f>Atask.AtsOp!E1802</f>
        <v>2520-0001</v>
      </c>
      <c r="C2237" t="str">
        <f>Atask.AtsOp!H1802</f>
        <v>PV pusgaminis (euro)</v>
      </c>
      <c r="D2237" t="str">
        <f>Atask.AtsOp!N1802</f>
        <v>LTR</v>
      </c>
      <c r="E2237" t="str">
        <f>Atask.AtsOp!I1802</f>
        <v>Perkelti</v>
      </c>
      <c r="F2237">
        <f>Atask.AtsOp!M1802</f>
        <v>-18058.990000000002</v>
      </c>
      <c r="G2237">
        <f>VLOOKUP(B2237,Prekės!$A$2:$E$3000,3,FALSE)</f>
        <v>235</v>
      </c>
      <c r="H2237">
        <f>VLOOKUP(B2237,Prekės!$A$2:$E$3000,4,FALSE)</f>
        <v>0</v>
      </c>
      <c r="I2237">
        <f>VLOOKUP(B2237,Prekės!$A$2:$E$3000,5,FALSE)</f>
        <v>0</v>
      </c>
      <c r="J2237">
        <f t="shared" si="71"/>
        <v>0</v>
      </c>
      <c r="K2237">
        <f t="shared" si="72"/>
        <v>-18058.990000000002</v>
      </c>
    </row>
    <row r="2238" spans="1:11">
      <c r="A2238" s="1">
        <f>Atask.AtsOp!A1803</f>
        <v>42465</v>
      </c>
      <c r="B2238" t="str">
        <f>Atask.AtsOp!E1803</f>
        <v>2520-0001</v>
      </c>
      <c r="C2238" t="str">
        <f>Atask.AtsOp!H1803</f>
        <v>PV pusgaminis (euro)</v>
      </c>
      <c r="D2238" t="str">
        <f>Atask.AtsOp!N1803</f>
        <v>LTR</v>
      </c>
      <c r="E2238" t="str">
        <f>Atask.AtsOp!I1803</f>
        <v>Perkelti</v>
      </c>
      <c r="F2238">
        <f>Atask.AtsOp!M1803</f>
        <v>18058.990000000002</v>
      </c>
      <c r="G2238">
        <f>VLOOKUP(B2238,Prekės!$A$2:$E$3000,3,FALSE)</f>
        <v>235</v>
      </c>
      <c r="H2238">
        <f>VLOOKUP(B2238,Prekės!$A$2:$E$3000,4,FALSE)</f>
        <v>0</v>
      </c>
      <c r="I2238">
        <f>VLOOKUP(B2238,Prekės!$A$2:$E$3000,5,FALSE)</f>
        <v>0</v>
      </c>
      <c r="J2238">
        <f t="shared" si="71"/>
        <v>0</v>
      </c>
      <c r="K2238">
        <f t="shared" si="72"/>
        <v>18058.990000000002</v>
      </c>
    </row>
    <row r="2239" spans="1:11">
      <c r="A2239" s="1">
        <f>Atask.AtsOp!A1804</f>
        <v>42465</v>
      </c>
      <c r="B2239" t="str">
        <f>Atask.AtsOp!E1804</f>
        <v>2520-0001</v>
      </c>
      <c r="C2239" t="str">
        <f>Atask.AtsOp!H1804</f>
        <v>PV pusgaminis (euro)</v>
      </c>
      <c r="D2239" t="str">
        <f>Atask.AtsOp!N1804</f>
        <v>LTR</v>
      </c>
      <c r="E2239" t="str">
        <f>Atask.AtsOp!I1804</f>
        <v>Perkelti</v>
      </c>
      <c r="F2239">
        <f>Atask.AtsOp!M1804</f>
        <v>-7.9</v>
      </c>
      <c r="G2239">
        <f>VLOOKUP(B2239,Prekės!$A$2:$E$3000,3,FALSE)</f>
        <v>235</v>
      </c>
      <c r="H2239">
        <f>VLOOKUP(B2239,Prekės!$A$2:$E$3000,4,FALSE)</f>
        <v>0</v>
      </c>
      <c r="I2239">
        <f>VLOOKUP(B2239,Prekės!$A$2:$E$3000,5,FALSE)</f>
        <v>0</v>
      </c>
      <c r="J2239">
        <f t="shared" si="71"/>
        <v>0</v>
      </c>
      <c r="K2239">
        <f t="shared" si="72"/>
        <v>-7.9</v>
      </c>
    </row>
    <row r="2240" spans="1:11">
      <c r="A2240" s="1">
        <f>Atask.AtsOp!A1805</f>
        <v>42465</v>
      </c>
      <c r="B2240" t="str">
        <f>Atask.AtsOp!E1805</f>
        <v>2520-0001</v>
      </c>
      <c r="C2240" t="str">
        <f>Atask.AtsOp!H1805</f>
        <v>PV pusgaminis (euro)</v>
      </c>
      <c r="D2240" t="str">
        <f>Atask.AtsOp!N1805</f>
        <v>LTR</v>
      </c>
      <c r="E2240" t="str">
        <f>Atask.AtsOp!I1805</f>
        <v>Perkelti</v>
      </c>
      <c r="F2240">
        <f>Atask.AtsOp!M1805</f>
        <v>-47.08</v>
      </c>
      <c r="G2240">
        <f>VLOOKUP(B2240,Prekės!$A$2:$E$3000,3,FALSE)</f>
        <v>235</v>
      </c>
      <c r="H2240">
        <f>VLOOKUP(B2240,Prekės!$A$2:$E$3000,4,FALSE)</f>
        <v>0</v>
      </c>
      <c r="I2240">
        <f>VLOOKUP(B2240,Prekės!$A$2:$E$3000,5,FALSE)</f>
        <v>0</v>
      </c>
      <c r="J2240">
        <f t="shared" si="71"/>
        <v>0</v>
      </c>
      <c r="K2240">
        <f t="shared" si="72"/>
        <v>-47.08</v>
      </c>
    </row>
    <row r="2241" spans="1:11">
      <c r="A2241" s="1">
        <f>Atask.AtsOp!A1806</f>
        <v>42465</v>
      </c>
      <c r="B2241" t="str">
        <f>Atask.AtsOp!E1806</f>
        <v>2520-0001</v>
      </c>
      <c r="C2241" t="str">
        <f>Atask.AtsOp!H1806</f>
        <v>PV pusgaminis (euro)</v>
      </c>
      <c r="D2241" t="str">
        <f>Atask.AtsOp!N1806</f>
        <v>LTR</v>
      </c>
      <c r="E2241" t="str">
        <f>Atask.AtsOp!I1806</f>
        <v>Perkelti</v>
      </c>
      <c r="F2241">
        <f>Atask.AtsOp!M1806</f>
        <v>-3031.24</v>
      </c>
      <c r="G2241">
        <f>VLOOKUP(B2241,Prekės!$A$2:$E$3000,3,FALSE)</f>
        <v>235</v>
      </c>
      <c r="H2241">
        <f>VLOOKUP(B2241,Prekės!$A$2:$E$3000,4,FALSE)</f>
        <v>0</v>
      </c>
      <c r="I2241">
        <f>VLOOKUP(B2241,Prekės!$A$2:$E$3000,5,FALSE)</f>
        <v>0</v>
      </c>
      <c r="J2241">
        <f t="shared" si="71"/>
        <v>0</v>
      </c>
      <c r="K2241">
        <f t="shared" si="72"/>
        <v>-3031.24</v>
      </c>
    </row>
    <row r="2242" spans="1:11">
      <c r="A2242" s="1">
        <f>Atask.AtsOp!A1807</f>
        <v>42465</v>
      </c>
      <c r="B2242" t="str">
        <f>Atask.AtsOp!E1807</f>
        <v>2520-0001</v>
      </c>
      <c r="C2242" t="str">
        <f>Atask.AtsOp!H1807</f>
        <v>PV pusgaminis (euro)</v>
      </c>
      <c r="D2242" t="str">
        <f>Atask.AtsOp!N1807</f>
        <v>LTR</v>
      </c>
      <c r="E2242" t="str">
        <f>Atask.AtsOp!I1807</f>
        <v>Perkelti</v>
      </c>
      <c r="F2242">
        <f>Atask.AtsOp!M1807</f>
        <v>3031.24</v>
      </c>
      <c r="G2242">
        <f>VLOOKUP(B2242,Prekės!$A$2:$E$3000,3,FALSE)</f>
        <v>235</v>
      </c>
      <c r="H2242">
        <f>VLOOKUP(B2242,Prekės!$A$2:$E$3000,4,FALSE)</f>
        <v>0</v>
      </c>
      <c r="I2242">
        <f>VLOOKUP(B2242,Prekės!$A$2:$E$3000,5,FALSE)</f>
        <v>0</v>
      </c>
      <c r="J2242">
        <f t="shared" si="71"/>
        <v>0</v>
      </c>
      <c r="K2242">
        <f t="shared" si="72"/>
        <v>3031.24</v>
      </c>
    </row>
    <row r="2243" spans="1:11">
      <c r="A2243" s="1">
        <f>Atask.AtsOp!A1808</f>
        <v>42465</v>
      </c>
      <c r="B2243" t="str">
        <f>Atask.AtsOp!E1808</f>
        <v>2520-0001</v>
      </c>
      <c r="C2243" t="str">
        <f>Atask.AtsOp!H1808</f>
        <v>PV pusgaminis (euro)</v>
      </c>
      <c r="D2243" t="str">
        <f>Atask.AtsOp!N1808</f>
        <v>LTR</v>
      </c>
      <c r="E2243" t="str">
        <f>Atask.AtsOp!I1808</f>
        <v>Gamybos eilutė</v>
      </c>
      <c r="F2243">
        <f>Atask.AtsOp!M1808</f>
        <v>-18058.990000000002</v>
      </c>
      <c r="G2243">
        <f>VLOOKUP(B2243,Prekės!$A$2:$E$3000,3,FALSE)</f>
        <v>235</v>
      </c>
      <c r="H2243">
        <f>VLOOKUP(B2243,Prekės!$A$2:$E$3000,4,FALSE)</f>
        <v>0</v>
      </c>
      <c r="I2243">
        <f>VLOOKUP(B2243,Prekės!$A$2:$E$3000,5,FALSE)</f>
        <v>0</v>
      </c>
      <c r="J2243">
        <f t="shared" si="71"/>
        <v>0</v>
      </c>
      <c r="K2243">
        <f t="shared" si="72"/>
        <v>-18058.990000000002</v>
      </c>
    </row>
    <row r="2244" spans="1:11">
      <c r="A2244" s="1" t="e">
        <f>Atask.AtsOp!#REF!</f>
        <v>#REF!</v>
      </c>
      <c r="B2244" t="e">
        <f>Atask.AtsOp!#REF!</f>
        <v>#REF!</v>
      </c>
      <c r="C2244" t="e">
        <f>Atask.AtsOp!#REF!</f>
        <v>#REF!</v>
      </c>
      <c r="D2244" t="e">
        <f>Atask.AtsOp!#REF!</f>
        <v>#REF!</v>
      </c>
      <c r="E2244" t="e">
        <f>Atask.AtsOp!#REF!</f>
        <v>#REF!</v>
      </c>
      <c r="F2244" t="e">
        <f>Atask.AtsOp!#REF!</f>
        <v>#REF!</v>
      </c>
      <c r="G2244" t="e">
        <f>VLOOKUP(B2244,Prekės!$A$2:$E$3000,3,FALSE)</f>
        <v>#REF!</v>
      </c>
      <c r="H2244" t="e">
        <f>VLOOKUP(B2244,Prekės!$A$2:$E$3000,4,FALSE)</f>
        <v>#REF!</v>
      </c>
      <c r="I2244" t="e">
        <f>VLOOKUP(B2244,Prekės!$A$2:$E$3000,5,FALSE)</f>
        <v>#REF!</v>
      </c>
      <c r="J2244" t="e">
        <f t="shared" si="71"/>
        <v>#REF!</v>
      </c>
      <c r="K2244" t="e">
        <f t="shared" si="72"/>
        <v>#REF!</v>
      </c>
    </row>
    <row r="2245" spans="1:11">
      <c r="A2245" s="1">
        <f>Atask.AtsOp!A1809</f>
        <v>42465</v>
      </c>
      <c r="B2245" t="str">
        <f>Atask.AtsOp!E1809</f>
        <v>2520-0001</v>
      </c>
      <c r="C2245" t="str">
        <f>Atask.AtsOp!H1809</f>
        <v>PV pusgaminis (euro)</v>
      </c>
      <c r="D2245" t="str">
        <f>Atask.AtsOp!N1809</f>
        <v>LTR</v>
      </c>
      <c r="E2245" t="str">
        <f>Atask.AtsOp!I1809</f>
        <v>Perkelti</v>
      </c>
      <c r="F2245">
        <f>Atask.AtsOp!M1809</f>
        <v>-236.88</v>
      </c>
      <c r="G2245">
        <f>VLOOKUP(B2245,Prekės!$A$2:$E$3000,3,FALSE)</f>
        <v>235</v>
      </c>
      <c r="H2245">
        <f>VLOOKUP(B2245,Prekės!$A$2:$E$3000,4,FALSE)</f>
        <v>0</v>
      </c>
      <c r="I2245">
        <f>VLOOKUP(B2245,Prekės!$A$2:$E$3000,5,FALSE)</f>
        <v>0</v>
      </c>
      <c r="J2245">
        <f t="shared" si="71"/>
        <v>0</v>
      </c>
      <c r="K2245">
        <f t="shared" si="72"/>
        <v>-236.88</v>
      </c>
    </row>
    <row r="2246" spans="1:11">
      <c r="A2246" s="1">
        <f>Atask.AtsOp!A1810</f>
        <v>42465</v>
      </c>
      <c r="B2246" t="str">
        <f>Atask.AtsOp!E1810</f>
        <v>2520-0001</v>
      </c>
      <c r="C2246" t="str">
        <f>Atask.AtsOp!H1810</f>
        <v>PV pusgaminis (euro)</v>
      </c>
      <c r="D2246" t="str">
        <f>Atask.AtsOp!N1810</f>
        <v>LTR</v>
      </c>
      <c r="E2246" t="str">
        <f>Atask.AtsOp!I1810</f>
        <v>Perkelti</v>
      </c>
      <c r="F2246">
        <f>Atask.AtsOp!M1810</f>
        <v>236.88</v>
      </c>
      <c r="G2246">
        <f>VLOOKUP(B2246,Prekės!$A$2:$E$3000,3,FALSE)</f>
        <v>235</v>
      </c>
      <c r="H2246">
        <f>VLOOKUP(B2246,Prekės!$A$2:$E$3000,4,FALSE)</f>
        <v>0</v>
      </c>
      <c r="I2246">
        <f>VLOOKUP(B2246,Prekės!$A$2:$E$3000,5,FALSE)</f>
        <v>0</v>
      </c>
      <c r="J2246">
        <f t="shared" si="71"/>
        <v>0</v>
      </c>
      <c r="K2246">
        <f t="shared" si="72"/>
        <v>236.88</v>
      </c>
    </row>
    <row r="2247" spans="1:11">
      <c r="A2247" s="1">
        <f>Atask.AtsOp!A1811</f>
        <v>42465</v>
      </c>
      <c r="B2247" t="str">
        <f>Atask.AtsOp!E1811</f>
        <v>2520-0001</v>
      </c>
      <c r="C2247" t="str">
        <f>Atask.AtsOp!H1811</f>
        <v>PV pusgaminis (euro)</v>
      </c>
      <c r="D2247" t="str">
        <f>Atask.AtsOp!N1811</f>
        <v>LTR</v>
      </c>
      <c r="E2247" t="str">
        <f>Atask.AtsOp!I1811</f>
        <v>Perkelti</v>
      </c>
      <c r="F2247">
        <f>Atask.AtsOp!M1811</f>
        <v>-9580</v>
      </c>
      <c r="G2247">
        <f>VLOOKUP(B2247,Prekės!$A$2:$E$3000,3,FALSE)</f>
        <v>235</v>
      </c>
      <c r="H2247">
        <f>VLOOKUP(B2247,Prekės!$A$2:$E$3000,4,FALSE)</f>
        <v>0</v>
      </c>
      <c r="I2247">
        <f>VLOOKUP(B2247,Prekės!$A$2:$E$3000,5,FALSE)</f>
        <v>0</v>
      </c>
      <c r="J2247">
        <f t="shared" si="71"/>
        <v>0</v>
      </c>
      <c r="K2247">
        <f t="shared" si="72"/>
        <v>-9580</v>
      </c>
    </row>
    <row r="2248" spans="1:11">
      <c r="A2248" s="1">
        <f>Atask.AtsOp!A1812</f>
        <v>42465</v>
      </c>
      <c r="B2248" t="str">
        <f>Atask.AtsOp!E1812</f>
        <v>2520-0001</v>
      </c>
      <c r="C2248" t="str">
        <f>Atask.AtsOp!H1812</f>
        <v>PV pusgaminis (euro)</v>
      </c>
      <c r="D2248" t="str">
        <f>Atask.AtsOp!N1812</f>
        <v>LTR</v>
      </c>
      <c r="E2248" t="str">
        <f>Atask.AtsOp!I1812</f>
        <v>Perkelti</v>
      </c>
      <c r="F2248">
        <f>Atask.AtsOp!M1812</f>
        <v>9580</v>
      </c>
      <c r="G2248">
        <f>VLOOKUP(B2248,Prekės!$A$2:$E$3000,3,FALSE)</f>
        <v>235</v>
      </c>
      <c r="H2248">
        <f>VLOOKUP(B2248,Prekės!$A$2:$E$3000,4,FALSE)</f>
        <v>0</v>
      </c>
      <c r="I2248">
        <f>VLOOKUP(B2248,Prekės!$A$2:$E$3000,5,FALSE)</f>
        <v>0</v>
      </c>
      <c r="J2248">
        <f t="shared" si="71"/>
        <v>0</v>
      </c>
      <c r="K2248">
        <f t="shared" si="72"/>
        <v>9580</v>
      </c>
    </row>
    <row r="2249" spans="1:11">
      <c r="A2249" s="1">
        <f>Atask.AtsOp!A1813</f>
        <v>42465</v>
      </c>
      <c r="B2249" t="str">
        <f>Atask.AtsOp!E1813</f>
        <v>2520-0001</v>
      </c>
      <c r="C2249" t="str">
        <f>Atask.AtsOp!H1813</f>
        <v>PV pusgaminis (euro)</v>
      </c>
      <c r="D2249" t="str">
        <f>Atask.AtsOp!N1813</f>
        <v>LTR</v>
      </c>
      <c r="E2249" t="str">
        <f>Atask.AtsOp!I1813</f>
        <v>Perkelti</v>
      </c>
      <c r="F2249">
        <f>Atask.AtsOp!M1813</f>
        <v>-4623.5600000000004</v>
      </c>
      <c r="G2249">
        <f>VLOOKUP(B2249,Prekės!$A$2:$E$3000,3,FALSE)</f>
        <v>235</v>
      </c>
      <c r="H2249">
        <f>VLOOKUP(B2249,Prekės!$A$2:$E$3000,4,FALSE)</f>
        <v>0</v>
      </c>
      <c r="I2249">
        <f>VLOOKUP(B2249,Prekės!$A$2:$E$3000,5,FALSE)</f>
        <v>0</v>
      </c>
      <c r="J2249">
        <f t="shared" si="71"/>
        <v>0</v>
      </c>
      <c r="K2249">
        <f t="shared" si="72"/>
        <v>-4623.5600000000004</v>
      </c>
    </row>
    <row r="2250" spans="1:11">
      <c r="A2250" s="1">
        <f>Atask.AtsOp!A1814</f>
        <v>42465</v>
      </c>
      <c r="B2250" t="str">
        <f>Atask.AtsOp!E1814</f>
        <v>2520-0001</v>
      </c>
      <c r="C2250" t="str">
        <f>Atask.AtsOp!H1814</f>
        <v>PV pusgaminis (euro)</v>
      </c>
      <c r="D2250" t="str">
        <f>Atask.AtsOp!N1814</f>
        <v>LTR</v>
      </c>
      <c r="E2250" t="str">
        <f>Atask.AtsOp!I1814</f>
        <v>Perkelti</v>
      </c>
      <c r="F2250">
        <f>Atask.AtsOp!M1814</f>
        <v>4623.5600000000004</v>
      </c>
      <c r="G2250">
        <f>VLOOKUP(B2250,Prekės!$A$2:$E$3000,3,FALSE)</f>
        <v>235</v>
      </c>
      <c r="H2250">
        <f>VLOOKUP(B2250,Prekės!$A$2:$E$3000,4,FALSE)</f>
        <v>0</v>
      </c>
      <c r="I2250">
        <f>VLOOKUP(B2250,Prekės!$A$2:$E$3000,5,FALSE)</f>
        <v>0</v>
      </c>
      <c r="J2250">
        <f t="shared" si="71"/>
        <v>0</v>
      </c>
      <c r="K2250">
        <f t="shared" si="72"/>
        <v>4623.5600000000004</v>
      </c>
    </row>
    <row r="2251" spans="1:11">
      <c r="A2251" s="1">
        <f>Atask.AtsOp!A1815</f>
        <v>42465</v>
      </c>
      <c r="B2251" t="str">
        <f>Atask.AtsOp!E1815</f>
        <v>2520-0001</v>
      </c>
      <c r="C2251" t="str">
        <f>Atask.AtsOp!H1815</f>
        <v>PV pusgaminis (euro)</v>
      </c>
      <c r="D2251" t="str">
        <f>Atask.AtsOp!N1815</f>
        <v>LTR</v>
      </c>
      <c r="E2251" t="str">
        <f>Atask.AtsOp!I1815</f>
        <v>Perkelti</v>
      </c>
      <c r="F2251">
        <f>Atask.AtsOp!M1815</f>
        <v>-10000</v>
      </c>
      <c r="G2251">
        <f>VLOOKUP(B2251,Prekės!$A$2:$E$3000,3,FALSE)</f>
        <v>235</v>
      </c>
      <c r="H2251">
        <f>VLOOKUP(B2251,Prekės!$A$2:$E$3000,4,FALSE)</f>
        <v>0</v>
      </c>
      <c r="I2251">
        <f>VLOOKUP(B2251,Prekės!$A$2:$E$3000,5,FALSE)</f>
        <v>0</v>
      </c>
      <c r="J2251">
        <f t="shared" si="71"/>
        <v>0</v>
      </c>
      <c r="K2251">
        <f t="shared" si="72"/>
        <v>-10000</v>
      </c>
    </row>
    <row r="2252" spans="1:11">
      <c r="A2252" s="1">
        <f>Atask.AtsOp!A1816</f>
        <v>42465</v>
      </c>
      <c r="B2252" t="str">
        <f>Atask.AtsOp!E1816</f>
        <v>2520-0001</v>
      </c>
      <c r="C2252" t="str">
        <f>Atask.AtsOp!H1816</f>
        <v>PV pusgaminis (euro)</v>
      </c>
      <c r="D2252" t="str">
        <f>Atask.AtsOp!N1816</f>
        <v>LTR</v>
      </c>
      <c r="E2252" t="str">
        <f>Atask.AtsOp!I1816</f>
        <v>Perkelti</v>
      </c>
      <c r="F2252">
        <f>Atask.AtsOp!M1816</f>
        <v>10000</v>
      </c>
      <c r="G2252">
        <f>VLOOKUP(B2252,Prekės!$A$2:$E$3000,3,FALSE)</f>
        <v>235</v>
      </c>
      <c r="H2252">
        <f>VLOOKUP(B2252,Prekės!$A$2:$E$3000,4,FALSE)</f>
        <v>0</v>
      </c>
      <c r="I2252">
        <f>VLOOKUP(B2252,Prekės!$A$2:$E$3000,5,FALSE)</f>
        <v>0</v>
      </c>
      <c r="J2252">
        <f t="shared" si="71"/>
        <v>0</v>
      </c>
      <c r="K2252">
        <f t="shared" si="72"/>
        <v>10000</v>
      </c>
    </row>
    <row r="2253" spans="1:11">
      <c r="A2253" s="1">
        <f>Atask.AtsOp!A1817</f>
        <v>42465</v>
      </c>
      <c r="B2253" t="str">
        <f>Atask.AtsOp!E1817</f>
        <v>2520-0001</v>
      </c>
      <c r="C2253" t="str">
        <f>Atask.AtsOp!H1817</f>
        <v>PV pusgaminis (euro)</v>
      </c>
      <c r="D2253" t="str">
        <f>Atask.AtsOp!N1817</f>
        <v>LTR</v>
      </c>
      <c r="E2253" t="str">
        <f>Atask.AtsOp!I1817</f>
        <v>Perkelti</v>
      </c>
      <c r="F2253">
        <f>Atask.AtsOp!M1817</f>
        <v>-6000</v>
      </c>
      <c r="G2253">
        <f>VLOOKUP(B2253,Prekės!$A$2:$E$3000,3,FALSE)</f>
        <v>235</v>
      </c>
      <c r="H2253">
        <f>VLOOKUP(B2253,Prekės!$A$2:$E$3000,4,FALSE)</f>
        <v>0</v>
      </c>
      <c r="I2253">
        <f>VLOOKUP(B2253,Prekės!$A$2:$E$3000,5,FALSE)</f>
        <v>0</v>
      </c>
      <c r="J2253">
        <f t="shared" si="71"/>
        <v>0</v>
      </c>
      <c r="K2253">
        <f t="shared" si="72"/>
        <v>-6000</v>
      </c>
    </row>
    <row r="2254" spans="1:11">
      <c r="A2254" s="1">
        <f>Atask.AtsOp!A1818</f>
        <v>42465</v>
      </c>
      <c r="B2254" t="str">
        <f>Atask.AtsOp!E1818</f>
        <v>2520-0001</v>
      </c>
      <c r="C2254" t="str">
        <f>Atask.AtsOp!H1818</f>
        <v>PV pusgaminis (euro)</v>
      </c>
      <c r="D2254" t="str">
        <f>Atask.AtsOp!N1818</f>
        <v>LTR</v>
      </c>
      <c r="E2254" t="str">
        <f>Atask.AtsOp!I1818</f>
        <v>Perkelti</v>
      </c>
      <c r="F2254">
        <f>Atask.AtsOp!M1818</f>
        <v>6000</v>
      </c>
      <c r="G2254">
        <f>VLOOKUP(B2254,Prekės!$A$2:$E$3000,3,FALSE)</f>
        <v>235</v>
      </c>
      <c r="H2254">
        <f>VLOOKUP(B2254,Prekės!$A$2:$E$3000,4,FALSE)</f>
        <v>0</v>
      </c>
      <c r="I2254">
        <f>VLOOKUP(B2254,Prekės!$A$2:$E$3000,5,FALSE)</f>
        <v>0</v>
      </c>
      <c r="J2254">
        <f t="shared" si="71"/>
        <v>0</v>
      </c>
      <c r="K2254">
        <f t="shared" si="72"/>
        <v>6000</v>
      </c>
    </row>
    <row r="2255" spans="1:11">
      <c r="A2255" s="1">
        <f>Atask.AtsOp!A1819</f>
        <v>42465</v>
      </c>
      <c r="B2255" t="str">
        <f>Atask.AtsOp!E1819</f>
        <v>2520-0001</v>
      </c>
      <c r="C2255" t="str">
        <f>Atask.AtsOp!H1819</f>
        <v>PV pusgaminis (euro)</v>
      </c>
      <c r="D2255" t="str">
        <f>Atask.AtsOp!N1819</f>
        <v>LTR</v>
      </c>
      <c r="E2255" t="str">
        <f>Atask.AtsOp!I1819</f>
        <v>Perkelti</v>
      </c>
      <c r="F2255">
        <f>Atask.AtsOp!M1819</f>
        <v>-16064.37</v>
      </c>
      <c r="G2255">
        <f>VLOOKUP(B2255,Prekės!$A$2:$E$3000,3,FALSE)</f>
        <v>235</v>
      </c>
      <c r="H2255">
        <f>VLOOKUP(B2255,Prekės!$A$2:$E$3000,4,FALSE)</f>
        <v>0</v>
      </c>
      <c r="I2255">
        <f>VLOOKUP(B2255,Prekės!$A$2:$E$3000,5,FALSE)</f>
        <v>0</v>
      </c>
      <c r="J2255">
        <f t="shared" si="71"/>
        <v>0</v>
      </c>
      <c r="K2255">
        <f t="shared" si="72"/>
        <v>-16064.37</v>
      </c>
    </row>
    <row r="2256" spans="1:11">
      <c r="A2256" s="1">
        <f>Atask.AtsOp!A1820</f>
        <v>42465</v>
      </c>
      <c r="B2256" t="str">
        <f>Atask.AtsOp!E1820</f>
        <v>2520-0001</v>
      </c>
      <c r="C2256" t="str">
        <f>Atask.AtsOp!H1820</f>
        <v>PV pusgaminis (euro)</v>
      </c>
      <c r="D2256" t="str">
        <f>Atask.AtsOp!N1820</f>
        <v>LTR</v>
      </c>
      <c r="E2256" t="str">
        <f>Atask.AtsOp!I1820</f>
        <v>Perkelti</v>
      </c>
      <c r="F2256">
        <f>Atask.AtsOp!M1820</f>
        <v>16064.37</v>
      </c>
      <c r="G2256">
        <f>VLOOKUP(B2256,Prekės!$A$2:$E$3000,3,FALSE)</f>
        <v>235</v>
      </c>
      <c r="H2256">
        <f>VLOOKUP(B2256,Prekės!$A$2:$E$3000,4,FALSE)</f>
        <v>0</v>
      </c>
      <c r="I2256">
        <f>VLOOKUP(B2256,Prekės!$A$2:$E$3000,5,FALSE)</f>
        <v>0</v>
      </c>
      <c r="J2256">
        <f t="shared" si="71"/>
        <v>0</v>
      </c>
      <c r="K2256">
        <f t="shared" si="72"/>
        <v>16064.37</v>
      </c>
    </row>
    <row r="2257" spans="1:11">
      <c r="A2257" s="1">
        <f>Atask.AtsOp!A1821</f>
        <v>42468</v>
      </c>
      <c r="B2257" t="str">
        <f>Atask.AtsOp!E1821</f>
        <v>2520-0001</v>
      </c>
      <c r="C2257" t="str">
        <f>Atask.AtsOp!H1821</f>
        <v>PV pusgaminis (euro)</v>
      </c>
      <c r="D2257" t="str">
        <f>Atask.AtsOp!N1821</f>
        <v>LTR</v>
      </c>
      <c r="E2257" t="str">
        <f>Atask.AtsOp!I1821</f>
        <v>Gamybos eilutė</v>
      </c>
      <c r="F2257">
        <f>Atask.AtsOp!M1821</f>
        <v>-13387.88</v>
      </c>
      <c r="G2257">
        <f>VLOOKUP(B2257,Prekės!$A$2:$E$3000,3,FALSE)</f>
        <v>235</v>
      </c>
      <c r="H2257">
        <f>VLOOKUP(B2257,Prekės!$A$2:$E$3000,4,FALSE)</f>
        <v>0</v>
      </c>
      <c r="I2257">
        <f>VLOOKUP(B2257,Prekės!$A$2:$E$3000,5,FALSE)</f>
        <v>0</v>
      </c>
      <c r="J2257">
        <f t="shared" si="71"/>
        <v>0</v>
      </c>
      <c r="K2257">
        <f t="shared" si="72"/>
        <v>-13387.88</v>
      </c>
    </row>
    <row r="2258" spans="1:11">
      <c r="A2258" s="1">
        <f>Atask.AtsOp!A1822</f>
        <v>42472</v>
      </c>
      <c r="B2258" t="str">
        <f>Atask.AtsOp!E1822</f>
        <v>2520-0001</v>
      </c>
      <c r="C2258" t="str">
        <f>Atask.AtsOp!H1822</f>
        <v>PV pusgaminis (euro)</v>
      </c>
      <c r="D2258" t="str">
        <f>Atask.AtsOp!N1822</f>
        <v>LTR</v>
      </c>
      <c r="E2258" t="str">
        <f>Atask.AtsOp!I1822</f>
        <v>Perkelti</v>
      </c>
      <c r="F2258">
        <f>Atask.AtsOp!M1822</f>
        <v>-7397.09</v>
      </c>
      <c r="G2258">
        <f>VLOOKUP(B2258,Prekės!$A$2:$E$3000,3,FALSE)</f>
        <v>235</v>
      </c>
      <c r="H2258">
        <f>VLOOKUP(B2258,Prekės!$A$2:$E$3000,4,FALSE)</f>
        <v>0</v>
      </c>
      <c r="I2258">
        <f>VLOOKUP(B2258,Prekės!$A$2:$E$3000,5,FALSE)</f>
        <v>0</v>
      </c>
      <c r="J2258">
        <f t="shared" si="71"/>
        <v>0</v>
      </c>
      <c r="K2258">
        <f t="shared" si="72"/>
        <v>-7397.09</v>
      </c>
    </row>
    <row r="2259" spans="1:11">
      <c r="A2259" s="1">
        <f>Atask.AtsOp!A1823</f>
        <v>42472</v>
      </c>
      <c r="B2259" t="str">
        <f>Atask.AtsOp!E1823</f>
        <v>2520-0001</v>
      </c>
      <c r="C2259" t="str">
        <f>Atask.AtsOp!H1823</f>
        <v>PV pusgaminis (euro)</v>
      </c>
      <c r="D2259" t="str">
        <f>Atask.AtsOp!N1823</f>
        <v>LTR</v>
      </c>
      <c r="E2259" t="str">
        <f>Atask.AtsOp!I1823</f>
        <v>Gamybos eilutė</v>
      </c>
      <c r="F2259">
        <f>Atask.AtsOp!M1823</f>
        <v>-8800.33</v>
      </c>
      <c r="G2259">
        <f>VLOOKUP(B2259,Prekės!$A$2:$E$3000,3,FALSE)</f>
        <v>235</v>
      </c>
      <c r="H2259">
        <f>VLOOKUP(B2259,Prekės!$A$2:$E$3000,4,FALSE)</f>
        <v>0</v>
      </c>
      <c r="I2259">
        <f>VLOOKUP(B2259,Prekės!$A$2:$E$3000,5,FALSE)</f>
        <v>0</v>
      </c>
      <c r="J2259">
        <f t="shared" si="71"/>
        <v>0</v>
      </c>
      <c r="K2259">
        <f t="shared" si="72"/>
        <v>-8800.33</v>
      </c>
    </row>
    <row r="2260" spans="1:11">
      <c r="A2260" s="1">
        <f>Atask.AtsOp!A1824</f>
        <v>42465</v>
      </c>
      <c r="B2260" t="str">
        <f>Atask.AtsOp!E1824</f>
        <v>2520-0001</v>
      </c>
      <c r="C2260" t="str">
        <f>Atask.AtsOp!H1824</f>
        <v>PV pusgaminis (euro)</v>
      </c>
      <c r="D2260" t="str">
        <f>Atask.AtsOp!N1824</f>
        <v>LTR</v>
      </c>
      <c r="E2260" t="str">
        <f>Atask.AtsOp!I1824</f>
        <v>Gamybos eilutė</v>
      </c>
      <c r="F2260">
        <f>Atask.AtsOp!M1824</f>
        <v>-18033.849999999999</v>
      </c>
      <c r="G2260">
        <f>VLOOKUP(B2260,Prekės!$A$2:$E$3000,3,FALSE)</f>
        <v>235</v>
      </c>
      <c r="H2260">
        <f>VLOOKUP(B2260,Prekės!$A$2:$E$3000,4,FALSE)</f>
        <v>0</v>
      </c>
      <c r="I2260">
        <f>VLOOKUP(B2260,Prekės!$A$2:$E$3000,5,FALSE)</f>
        <v>0</v>
      </c>
      <c r="J2260">
        <f t="shared" si="71"/>
        <v>0</v>
      </c>
      <c r="K2260">
        <f t="shared" si="72"/>
        <v>-18033.849999999999</v>
      </c>
    </row>
    <row r="2261" spans="1:11">
      <c r="A2261" s="1">
        <f>Atask.AtsOp!A1825</f>
        <v>42465</v>
      </c>
      <c r="B2261" t="str">
        <f>Atask.AtsOp!E1825</f>
        <v>2520-0001</v>
      </c>
      <c r="C2261" t="str">
        <f>Atask.AtsOp!H1825</f>
        <v>PV pusgaminis (euro)</v>
      </c>
      <c r="D2261" t="str">
        <f>Atask.AtsOp!N1825</f>
        <v>LTR</v>
      </c>
      <c r="E2261" t="str">
        <f>Atask.AtsOp!I1825</f>
        <v>Gamybos eilutė</v>
      </c>
      <c r="F2261">
        <f>Atask.AtsOp!M1825</f>
        <v>-3069.32</v>
      </c>
      <c r="G2261">
        <f>VLOOKUP(B2261,Prekės!$A$2:$E$3000,3,FALSE)</f>
        <v>235</v>
      </c>
      <c r="H2261">
        <f>VLOOKUP(B2261,Prekės!$A$2:$E$3000,4,FALSE)</f>
        <v>0</v>
      </c>
      <c r="I2261">
        <f>VLOOKUP(B2261,Prekės!$A$2:$E$3000,5,FALSE)</f>
        <v>0</v>
      </c>
      <c r="J2261">
        <f t="shared" si="71"/>
        <v>0</v>
      </c>
      <c r="K2261">
        <f t="shared" si="72"/>
        <v>-3069.32</v>
      </c>
    </row>
    <row r="2262" spans="1:11">
      <c r="A2262" s="1">
        <f>Atask.AtsOp!A1826</f>
        <v>42464</v>
      </c>
      <c r="B2262" t="str">
        <f>Atask.AtsOp!E1826</f>
        <v>2520-0001</v>
      </c>
      <c r="C2262" t="str">
        <f>Atask.AtsOp!H1826</f>
        <v>PV pusgaminis (euro)</v>
      </c>
      <c r="D2262" t="str">
        <f>Atask.AtsOp!N1826</f>
        <v>LTR</v>
      </c>
      <c r="E2262" t="str">
        <f>Atask.AtsOp!I1826</f>
        <v>Gamybos eilutė</v>
      </c>
      <c r="F2262">
        <f>Atask.AtsOp!M1826</f>
        <v>-10533.1</v>
      </c>
      <c r="G2262">
        <f>VLOOKUP(B2262,Prekės!$A$2:$E$3000,3,FALSE)</f>
        <v>235</v>
      </c>
      <c r="H2262">
        <f>VLOOKUP(B2262,Prekės!$A$2:$E$3000,4,FALSE)</f>
        <v>0</v>
      </c>
      <c r="I2262">
        <f>VLOOKUP(B2262,Prekės!$A$2:$E$3000,5,FALSE)</f>
        <v>0</v>
      </c>
      <c r="J2262">
        <f t="shared" si="71"/>
        <v>0</v>
      </c>
      <c r="K2262">
        <f t="shared" si="72"/>
        <v>-10533.1</v>
      </c>
    </row>
    <row r="2263" spans="1:11">
      <c r="A2263" s="1">
        <f>Atask.AtsOp!A1827</f>
        <v>42481</v>
      </c>
      <c r="B2263" t="str">
        <f>Atask.AtsOp!E1827</f>
        <v>2520-0001</v>
      </c>
      <c r="C2263" t="str">
        <f>Atask.AtsOp!H1827</f>
        <v>PV pusgaminis (euro)</v>
      </c>
      <c r="D2263" t="str">
        <f>Atask.AtsOp!N1827</f>
        <v>LTR</v>
      </c>
      <c r="E2263" t="str">
        <f>Atask.AtsOp!I1827</f>
        <v>Perkelti</v>
      </c>
      <c r="F2263">
        <f>Atask.AtsOp!M1827</f>
        <v>9.84</v>
      </c>
      <c r="G2263">
        <f>VLOOKUP(B2263,Prekės!$A$2:$E$3000,3,FALSE)</f>
        <v>235</v>
      </c>
      <c r="H2263">
        <f>VLOOKUP(B2263,Prekės!$A$2:$E$3000,4,FALSE)</f>
        <v>0</v>
      </c>
      <c r="I2263">
        <f>VLOOKUP(B2263,Prekės!$A$2:$E$3000,5,FALSE)</f>
        <v>0</v>
      </c>
      <c r="J2263">
        <f t="shared" si="71"/>
        <v>0</v>
      </c>
      <c r="K2263">
        <f t="shared" si="72"/>
        <v>9.84</v>
      </c>
    </row>
    <row r="2264" spans="1:11">
      <c r="A2264" s="1">
        <f>Atask.AtsOp!A1828</f>
        <v>42481</v>
      </c>
      <c r="B2264" t="str">
        <f>Atask.AtsOp!E1828</f>
        <v>2520-0001</v>
      </c>
      <c r="C2264" t="str">
        <f>Atask.AtsOp!H1828</f>
        <v>PV pusgaminis (euro)</v>
      </c>
      <c r="D2264" t="str">
        <f>Atask.AtsOp!N1828</f>
        <v>LTR</v>
      </c>
      <c r="E2264" t="str">
        <f>Atask.AtsOp!I1828</f>
        <v>Perkelti</v>
      </c>
      <c r="F2264">
        <f>Atask.AtsOp!M1828</f>
        <v>39.82</v>
      </c>
      <c r="G2264">
        <f>VLOOKUP(B2264,Prekės!$A$2:$E$3000,3,FALSE)</f>
        <v>235</v>
      </c>
      <c r="H2264">
        <f>VLOOKUP(B2264,Prekės!$A$2:$E$3000,4,FALSE)</f>
        <v>0</v>
      </c>
      <c r="I2264">
        <f>VLOOKUP(B2264,Prekės!$A$2:$E$3000,5,FALSE)</f>
        <v>0</v>
      </c>
      <c r="J2264">
        <f t="shared" si="71"/>
        <v>0</v>
      </c>
      <c r="K2264">
        <f t="shared" si="72"/>
        <v>39.82</v>
      </c>
    </row>
    <row r="2265" spans="1:11">
      <c r="A2265" s="1">
        <f>Atask.AtsOp!A1829</f>
        <v>42482</v>
      </c>
      <c r="B2265" t="str">
        <f>Atask.AtsOp!E1829</f>
        <v>2520-0001</v>
      </c>
      <c r="C2265" t="str">
        <f>Atask.AtsOp!H1829</f>
        <v>PV pusgaminis (euro)</v>
      </c>
      <c r="D2265" t="str">
        <f>Atask.AtsOp!N1829</f>
        <v>LTR</v>
      </c>
      <c r="E2265" t="str">
        <f>Atask.AtsOp!I1829</f>
        <v>Perkelti</v>
      </c>
      <c r="F2265">
        <f>Atask.AtsOp!M1829</f>
        <v>30.9</v>
      </c>
      <c r="G2265">
        <f>VLOOKUP(B2265,Prekės!$A$2:$E$3000,3,FALSE)</f>
        <v>235</v>
      </c>
      <c r="H2265">
        <f>VLOOKUP(B2265,Prekės!$A$2:$E$3000,4,FALSE)</f>
        <v>0</v>
      </c>
      <c r="I2265">
        <f>VLOOKUP(B2265,Prekės!$A$2:$E$3000,5,FALSE)</f>
        <v>0</v>
      </c>
      <c r="J2265">
        <f t="shared" si="71"/>
        <v>0</v>
      </c>
      <c r="K2265">
        <f t="shared" si="72"/>
        <v>30.9</v>
      </c>
    </row>
    <row r="2266" spans="1:11">
      <c r="A2266" s="1">
        <f>Atask.AtsOp!A1830</f>
        <v>42486</v>
      </c>
      <c r="B2266" t="str">
        <f>Atask.AtsOp!E1830</f>
        <v>2520-0001</v>
      </c>
      <c r="C2266" t="str">
        <f>Atask.AtsOp!H1830</f>
        <v>PV pusgaminis (euro)</v>
      </c>
      <c r="D2266" t="str">
        <f>Atask.AtsOp!N1830</f>
        <v>LTR</v>
      </c>
      <c r="E2266" t="str">
        <f>Atask.AtsOp!I1830</f>
        <v>Perkelti</v>
      </c>
      <c r="F2266">
        <f>Atask.AtsOp!M1830</f>
        <v>52.59</v>
      </c>
      <c r="G2266">
        <f>VLOOKUP(B2266,Prekės!$A$2:$E$3000,3,FALSE)</f>
        <v>235</v>
      </c>
      <c r="H2266">
        <f>VLOOKUP(B2266,Prekės!$A$2:$E$3000,4,FALSE)</f>
        <v>0</v>
      </c>
      <c r="I2266">
        <f>VLOOKUP(B2266,Prekės!$A$2:$E$3000,5,FALSE)</f>
        <v>0</v>
      </c>
      <c r="J2266">
        <f t="shared" si="71"/>
        <v>0</v>
      </c>
      <c r="K2266">
        <f t="shared" si="72"/>
        <v>52.59</v>
      </c>
    </row>
    <row r="2267" spans="1:11">
      <c r="A2267" s="1">
        <f>Atask.AtsOp!A1831</f>
        <v>42487</v>
      </c>
      <c r="B2267" t="str">
        <f>Atask.AtsOp!E1831</f>
        <v>2520-0001</v>
      </c>
      <c r="C2267" t="str">
        <f>Atask.AtsOp!H1831</f>
        <v>PV pusgaminis (euro)</v>
      </c>
      <c r="D2267" t="str">
        <f>Atask.AtsOp!N1831</f>
        <v>LTR</v>
      </c>
      <c r="E2267" t="str">
        <f>Atask.AtsOp!I1831</f>
        <v>Perkelti</v>
      </c>
      <c r="F2267">
        <f>Atask.AtsOp!M1831</f>
        <v>2.33</v>
      </c>
      <c r="G2267">
        <f>VLOOKUP(B2267,Prekės!$A$2:$E$3000,3,FALSE)</f>
        <v>235</v>
      </c>
      <c r="H2267">
        <f>VLOOKUP(B2267,Prekės!$A$2:$E$3000,4,FALSE)</f>
        <v>0</v>
      </c>
      <c r="I2267">
        <f>VLOOKUP(B2267,Prekės!$A$2:$E$3000,5,FALSE)</f>
        <v>0</v>
      </c>
      <c r="J2267">
        <f t="shared" si="71"/>
        <v>0</v>
      </c>
      <c r="K2267">
        <f t="shared" si="72"/>
        <v>2.33</v>
      </c>
    </row>
    <row r="2268" spans="1:11">
      <c r="A2268" s="1">
        <f>Atask.AtsOp!A1832</f>
        <v>42487</v>
      </c>
      <c r="B2268" t="str">
        <f>Atask.AtsOp!E1832</f>
        <v>2520-0001</v>
      </c>
      <c r="C2268" t="str">
        <f>Atask.AtsOp!H1832</f>
        <v>PV pusgaminis (euro)</v>
      </c>
      <c r="D2268" t="str">
        <f>Atask.AtsOp!N1832</f>
        <v>LTR</v>
      </c>
      <c r="E2268" t="str">
        <f>Atask.AtsOp!I1832</f>
        <v>Perkelti</v>
      </c>
      <c r="F2268">
        <f>Atask.AtsOp!M1832</f>
        <v>40.57</v>
      </c>
      <c r="G2268">
        <f>VLOOKUP(B2268,Prekės!$A$2:$E$3000,3,FALSE)</f>
        <v>235</v>
      </c>
      <c r="H2268">
        <f>VLOOKUP(B2268,Prekės!$A$2:$E$3000,4,FALSE)</f>
        <v>0</v>
      </c>
      <c r="I2268">
        <f>VLOOKUP(B2268,Prekės!$A$2:$E$3000,5,FALSE)</f>
        <v>0</v>
      </c>
      <c r="J2268">
        <f t="shared" si="71"/>
        <v>0</v>
      </c>
      <c r="K2268">
        <f t="shared" si="72"/>
        <v>40.57</v>
      </c>
    </row>
    <row r="2269" spans="1:11">
      <c r="A2269" s="1">
        <f>Atask.AtsOp!A1833</f>
        <v>42487</v>
      </c>
      <c r="B2269" t="str">
        <f>Atask.AtsOp!E1833</f>
        <v>2520-0001</v>
      </c>
      <c r="C2269" t="str">
        <f>Atask.AtsOp!H1833</f>
        <v>PV pusgaminis (euro)</v>
      </c>
      <c r="D2269" t="str">
        <f>Atask.AtsOp!N1833</f>
        <v>LTR</v>
      </c>
      <c r="E2269" t="str">
        <f>Atask.AtsOp!I1833</f>
        <v>Perkelti</v>
      </c>
      <c r="F2269">
        <f>Atask.AtsOp!M1833</f>
        <v>3.13</v>
      </c>
      <c r="G2269">
        <f>VLOOKUP(B2269,Prekės!$A$2:$E$3000,3,FALSE)</f>
        <v>235</v>
      </c>
      <c r="H2269">
        <f>VLOOKUP(B2269,Prekės!$A$2:$E$3000,4,FALSE)</f>
        <v>0</v>
      </c>
      <c r="I2269">
        <f>VLOOKUP(B2269,Prekės!$A$2:$E$3000,5,FALSE)</f>
        <v>0</v>
      </c>
      <c r="J2269">
        <f t="shared" si="71"/>
        <v>0</v>
      </c>
      <c r="K2269">
        <f t="shared" si="72"/>
        <v>3.13</v>
      </c>
    </row>
    <row r="2270" spans="1:11">
      <c r="A2270" s="1">
        <f>Atask.AtsOp!A1834</f>
        <v>42489</v>
      </c>
      <c r="B2270" t="str">
        <f>Atask.AtsOp!E1834</f>
        <v>2520-0001</v>
      </c>
      <c r="C2270" t="str">
        <f>Atask.AtsOp!H1834</f>
        <v>PV pusgaminis (euro)</v>
      </c>
      <c r="D2270" t="str">
        <f>Atask.AtsOp!N1834</f>
        <v>LTR</v>
      </c>
      <c r="E2270" t="str">
        <f>Atask.AtsOp!I1834</f>
        <v>Pardavimo užsakymas</v>
      </c>
      <c r="F2270">
        <f>Atask.AtsOp!M1834</f>
        <v>-37.69</v>
      </c>
      <c r="G2270">
        <f>VLOOKUP(B2270,Prekės!$A$2:$E$3000,3,FALSE)</f>
        <v>235</v>
      </c>
      <c r="H2270">
        <f>VLOOKUP(B2270,Prekės!$A$2:$E$3000,4,FALSE)</f>
        <v>0</v>
      </c>
      <c r="I2270">
        <f>VLOOKUP(B2270,Prekės!$A$2:$E$3000,5,FALSE)</f>
        <v>0</v>
      </c>
      <c r="J2270">
        <f t="shared" si="71"/>
        <v>0</v>
      </c>
      <c r="K2270">
        <f t="shared" si="72"/>
        <v>-37.69</v>
      </c>
    </row>
    <row r="2271" spans="1:11">
      <c r="A2271" s="1">
        <f>Atask.AtsOp!A1835</f>
        <v>42489</v>
      </c>
      <c r="B2271" t="str">
        <f>Atask.AtsOp!E1835</f>
        <v>2520-0001</v>
      </c>
      <c r="C2271" t="str">
        <f>Atask.AtsOp!H1835</f>
        <v>PV pusgaminis (euro)</v>
      </c>
      <c r="D2271" t="str">
        <f>Atask.AtsOp!N1835</f>
        <v>LTR</v>
      </c>
      <c r="E2271" t="str">
        <f>Atask.AtsOp!I1835</f>
        <v>Pardavimo užsakymas</v>
      </c>
      <c r="F2271">
        <f>Atask.AtsOp!M1835</f>
        <v>-55.06</v>
      </c>
      <c r="G2271">
        <f>VLOOKUP(B2271,Prekės!$A$2:$E$3000,3,FALSE)</f>
        <v>235</v>
      </c>
      <c r="H2271">
        <f>VLOOKUP(B2271,Prekės!$A$2:$E$3000,4,FALSE)</f>
        <v>0</v>
      </c>
      <c r="I2271">
        <f>VLOOKUP(B2271,Prekės!$A$2:$E$3000,5,FALSE)</f>
        <v>0</v>
      </c>
      <c r="J2271">
        <f t="shared" si="71"/>
        <v>0</v>
      </c>
      <c r="K2271">
        <f t="shared" si="72"/>
        <v>-55.06</v>
      </c>
    </row>
    <row r="2272" spans="1:11">
      <c r="A2272" s="1">
        <f>Atask.AtsOp!A1836</f>
        <v>42489</v>
      </c>
      <c r="B2272" t="str">
        <f>Atask.AtsOp!E1836</f>
        <v>2520-0001</v>
      </c>
      <c r="C2272" t="str">
        <f>Atask.AtsOp!H1836</f>
        <v>PV pusgaminis (euro)</v>
      </c>
      <c r="D2272" t="str">
        <f>Atask.AtsOp!N1836</f>
        <v>LTR</v>
      </c>
      <c r="E2272" t="str">
        <f>Atask.AtsOp!I1836</f>
        <v>Pardavimo užsakymas</v>
      </c>
      <c r="F2272">
        <f>Atask.AtsOp!M1836</f>
        <v>-27.46</v>
      </c>
      <c r="G2272">
        <f>VLOOKUP(B2272,Prekės!$A$2:$E$3000,3,FALSE)</f>
        <v>235</v>
      </c>
      <c r="H2272">
        <f>VLOOKUP(B2272,Prekės!$A$2:$E$3000,4,FALSE)</f>
        <v>0</v>
      </c>
      <c r="I2272">
        <f>VLOOKUP(B2272,Prekės!$A$2:$E$3000,5,FALSE)</f>
        <v>0</v>
      </c>
      <c r="J2272">
        <f t="shared" si="71"/>
        <v>0</v>
      </c>
      <c r="K2272">
        <f t="shared" si="72"/>
        <v>-27.46</v>
      </c>
    </row>
    <row r="2273" spans="1:11">
      <c r="A2273" s="1">
        <f>Atask.AtsOp!A1837</f>
        <v>42489</v>
      </c>
      <c r="B2273" t="str">
        <f>Atask.AtsOp!E1837</f>
        <v>2520-0001</v>
      </c>
      <c r="C2273" t="str">
        <f>Atask.AtsOp!H1837</f>
        <v>PV pusgaminis (euro)</v>
      </c>
      <c r="D2273" t="str">
        <f>Atask.AtsOp!N1837</f>
        <v>LTR</v>
      </c>
      <c r="E2273" t="str">
        <f>Atask.AtsOp!I1837</f>
        <v>Pardavimo užsakymas</v>
      </c>
      <c r="F2273">
        <f>Atask.AtsOp!M1837</f>
        <v>-17.96</v>
      </c>
      <c r="G2273">
        <f>VLOOKUP(B2273,Prekės!$A$2:$E$3000,3,FALSE)</f>
        <v>235</v>
      </c>
      <c r="H2273">
        <f>VLOOKUP(B2273,Prekės!$A$2:$E$3000,4,FALSE)</f>
        <v>0</v>
      </c>
      <c r="I2273">
        <f>VLOOKUP(B2273,Prekės!$A$2:$E$3000,5,FALSE)</f>
        <v>0</v>
      </c>
      <c r="J2273">
        <f t="shared" si="71"/>
        <v>0</v>
      </c>
      <c r="K2273">
        <f t="shared" si="72"/>
        <v>-17.96</v>
      </c>
    </row>
    <row r="2274" spans="1:11">
      <c r="A2274" s="1">
        <f>Atask.AtsOp!A1838</f>
        <v>42489</v>
      </c>
      <c r="B2274" t="str">
        <f>Atask.AtsOp!E1838</f>
        <v>2520-0001</v>
      </c>
      <c r="C2274" t="str">
        <f>Atask.AtsOp!H1838</f>
        <v>PV pusgaminis (euro)</v>
      </c>
      <c r="D2274" t="str">
        <f>Atask.AtsOp!N1838</f>
        <v>LTR</v>
      </c>
      <c r="E2274" t="str">
        <f>Atask.AtsOp!I1838</f>
        <v>Pardavimo užsakymas</v>
      </c>
      <c r="F2274">
        <f>Atask.AtsOp!M1838</f>
        <v>-45.82</v>
      </c>
      <c r="G2274">
        <f>VLOOKUP(B2274,Prekės!$A$2:$E$3000,3,FALSE)</f>
        <v>235</v>
      </c>
      <c r="H2274">
        <f>VLOOKUP(B2274,Prekės!$A$2:$E$3000,4,FALSE)</f>
        <v>0</v>
      </c>
      <c r="I2274">
        <f>VLOOKUP(B2274,Prekės!$A$2:$E$3000,5,FALSE)</f>
        <v>0</v>
      </c>
      <c r="J2274">
        <f t="shared" ref="J2274:J2337" si="73">IF(G2274=110,F2274*H2274*I2274,IF(G2274&lt;280,F2274*H2274,F2274*H2274*(I2274/100)))</f>
        <v>0</v>
      </c>
      <c r="K2274">
        <f t="shared" ref="K2274:K2337" si="74">IF(EXACT(D2274,"But."),J2274,F2274)</f>
        <v>-45.82</v>
      </c>
    </row>
    <row r="2275" spans="1:11">
      <c r="A2275" s="1">
        <f>Atask.AtsOp!A1839</f>
        <v>42489</v>
      </c>
      <c r="B2275" t="str">
        <f>Atask.AtsOp!E1839</f>
        <v>2520-0001</v>
      </c>
      <c r="C2275" t="str">
        <f>Atask.AtsOp!H1839</f>
        <v>PV pusgaminis (euro)</v>
      </c>
      <c r="D2275" t="str">
        <f>Atask.AtsOp!N1839</f>
        <v>LTR</v>
      </c>
      <c r="E2275" t="str">
        <f>Atask.AtsOp!I1839</f>
        <v>Pardavimo užsakymas</v>
      </c>
      <c r="F2275">
        <f>Atask.AtsOp!M1839</f>
        <v>-8</v>
      </c>
      <c r="G2275">
        <f>VLOOKUP(B2275,Prekės!$A$2:$E$3000,3,FALSE)</f>
        <v>235</v>
      </c>
      <c r="H2275">
        <f>VLOOKUP(B2275,Prekės!$A$2:$E$3000,4,FALSE)</f>
        <v>0</v>
      </c>
      <c r="I2275">
        <f>VLOOKUP(B2275,Prekės!$A$2:$E$3000,5,FALSE)</f>
        <v>0</v>
      </c>
      <c r="J2275">
        <f t="shared" si="73"/>
        <v>0</v>
      </c>
      <c r="K2275">
        <f t="shared" si="74"/>
        <v>-8</v>
      </c>
    </row>
    <row r="2276" spans="1:11">
      <c r="A2276" s="1">
        <f>Atask.AtsOp!A1840</f>
        <v>42489</v>
      </c>
      <c r="B2276" t="str">
        <f>Atask.AtsOp!E1840</f>
        <v>2520-0001</v>
      </c>
      <c r="C2276" t="str">
        <f>Atask.AtsOp!H1840</f>
        <v>PV pusgaminis (euro)</v>
      </c>
      <c r="D2276" t="str">
        <f>Atask.AtsOp!N1840</f>
        <v>LTR</v>
      </c>
      <c r="E2276" t="str">
        <f>Atask.AtsOp!I1840</f>
        <v>Pardavimo užsakymas</v>
      </c>
      <c r="F2276">
        <f>Atask.AtsOp!M1840</f>
        <v>-47.08</v>
      </c>
      <c r="G2276">
        <f>VLOOKUP(B2276,Prekės!$A$2:$E$3000,3,FALSE)</f>
        <v>235</v>
      </c>
      <c r="H2276">
        <f>VLOOKUP(B2276,Prekės!$A$2:$E$3000,4,FALSE)</f>
        <v>0</v>
      </c>
      <c r="I2276">
        <f>VLOOKUP(B2276,Prekės!$A$2:$E$3000,5,FALSE)</f>
        <v>0</v>
      </c>
      <c r="J2276">
        <f t="shared" si="73"/>
        <v>0</v>
      </c>
      <c r="K2276">
        <f t="shared" si="74"/>
        <v>-47.08</v>
      </c>
    </row>
    <row r="2277" spans="1:11">
      <c r="A2277" s="1">
        <f>Atask.AtsOp!A1841</f>
        <v>42489</v>
      </c>
      <c r="B2277" t="str">
        <f>Atask.AtsOp!E1841</f>
        <v>2520-0001</v>
      </c>
      <c r="C2277" t="str">
        <f>Atask.AtsOp!H1841</f>
        <v>PV pusgaminis (euro)</v>
      </c>
      <c r="D2277" t="str">
        <f>Atask.AtsOp!N1841</f>
        <v>LTR</v>
      </c>
      <c r="E2277" t="str">
        <f>Atask.AtsOp!I1841</f>
        <v>Pardavimo užsakymas</v>
      </c>
      <c r="F2277">
        <f>Atask.AtsOp!M1841</f>
        <v>-17.61</v>
      </c>
      <c r="G2277">
        <f>VLOOKUP(B2277,Prekės!$A$2:$E$3000,3,FALSE)</f>
        <v>235</v>
      </c>
      <c r="H2277">
        <f>VLOOKUP(B2277,Prekės!$A$2:$E$3000,4,FALSE)</f>
        <v>0</v>
      </c>
      <c r="I2277">
        <f>VLOOKUP(B2277,Prekės!$A$2:$E$3000,5,FALSE)</f>
        <v>0</v>
      </c>
      <c r="J2277">
        <f t="shared" si="73"/>
        <v>0</v>
      </c>
      <c r="K2277">
        <f t="shared" si="74"/>
        <v>-17.61</v>
      </c>
    </row>
    <row r="2278" spans="1:11">
      <c r="A2278" s="1">
        <f>Atask.AtsOp!A1842</f>
        <v>42489</v>
      </c>
      <c r="B2278" t="str">
        <f>Atask.AtsOp!E1842</f>
        <v>2520-0001</v>
      </c>
      <c r="C2278" t="str">
        <f>Atask.AtsOp!H1842</f>
        <v>PV pusgaminis (euro)</v>
      </c>
      <c r="D2278" t="str">
        <f>Atask.AtsOp!N1842</f>
        <v>LTR</v>
      </c>
      <c r="E2278" t="str">
        <f>Atask.AtsOp!I1842</f>
        <v>Pardavimo užsakymas</v>
      </c>
      <c r="F2278">
        <f>Atask.AtsOp!M1842</f>
        <v>-34.9</v>
      </c>
      <c r="G2278">
        <f>VLOOKUP(B2278,Prekės!$A$2:$E$3000,3,FALSE)</f>
        <v>235</v>
      </c>
      <c r="H2278">
        <f>VLOOKUP(B2278,Prekės!$A$2:$E$3000,4,FALSE)</f>
        <v>0</v>
      </c>
      <c r="I2278">
        <f>VLOOKUP(B2278,Prekės!$A$2:$E$3000,5,FALSE)</f>
        <v>0</v>
      </c>
      <c r="J2278">
        <f t="shared" si="73"/>
        <v>0</v>
      </c>
      <c r="K2278">
        <f t="shared" si="74"/>
        <v>-34.9</v>
      </c>
    </row>
    <row r="2279" spans="1:11">
      <c r="A2279" s="1">
        <f>Atask.AtsOp!A1843</f>
        <v>42489</v>
      </c>
      <c r="B2279" t="str">
        <f>Atask.AtsOp!E1843</f>
        <v>2520-0001</v>
      </c>
      <c r="C2279" t="str">
        <f>Atask.AtsOp!H1843</f>
        <v>PV pusgaminis (euro)</v>
      </c>
      <c r="D2279" t="str">
        <f>Atask.AtsOp!N1843</f>
        <v>LTR</v>
      </c>
      <c r="E2279" t="str">
        <f>Atask.AtsOp!I1843</f>
        <v>Pardavimo užsakymas</v>
      </c>
      <c r="F2279">
        <f>Atask.AtsOp!M1843</f>
        <v>-2.02</v>
      </c>
      <c r="G2279">
        <f>VLOOKUP(B2279,Prekės!$A$2:$E$3000,3,FALSE)</f>
        <v>235</v>
      </c>
      <c r="H2279">
        <f>VLOOKUP(B2279,Prekės!$A$2:$E$3000,4,FALSE)</f>
        <v>0</v>
      </c>
      <c r="I2279">
        <f>VLOOKUP(B2279,Prekės!$A$2:$E$3000,5,FALSE)</f>
        <v>0</v>
      </c>
      <c r="J2279">
        <f t="shared" si="73"/>
        <v>0</v>
      </c>
      <c r="K2279">
        <f t="shared" si="74"/>
        <v>-2.02</v>
      </c>
    </row>
    <row r="2280" spans="1:11">
      <c r="A2280" s="1">
        <f>Atask.AtsOp!A1844</f>
        <v>42489</v>
      </c>
      <c r="B2280" t="str">
        <f>Atask.AtsOp!E1844</f>
        <v>2520-0001</v>
      </c>
      <c r="C2280" t="str">
        <f>Atask.AtsOp!H1844</f>
        <v>PV pusgaminis (euro)</v>
      </c>
      <c r="D2280" t="str">
        <f>Atask.AtsOp!N1844</f>
        <v>LTR</v>
      </c>
      <c r="E2280" t="str">
        <f>Atask.AtsOp!I1844</f>
        <v>Pardavimo užsakymas</v>
      </c>
      <c r="F2280">
        <f>Atask.AtsOp!M1844</f>
        <v>-41.82</v>
      </c>
      <c r="G2280">
        <f>VLOOKUP(B2280,Prekės!$A$2:$E$3000,3,FALSE)</f>
        <v>235</v>
      </c>
      <c r="H2280">
        <f>VLOOKUP(B2280,Prekės!$A$2:$E$3000,4,FALSE)</f>
        <v>0</v>
      </c>
      <c r="I2280">
        <f>VLOOKUP(B2280,Prekės!$A$2:$E$3000,5,FALSE)</f>
        <v>0</v>
      </c>
      <c r="J2280">
        <f t="shared" si="73"/>
        <v>0</v>
      </c>
      <c r="K2280">
        <f t="shared" si="74"/>
        <v>-41.82</v>
      </c>
    </row>
    <row r="2281" spans="1:11">
      <c r="A2281" s="1">
        <f>Atask.AtsOp!A1845</f>
        <v>42489</v>
      </c>
      <c r="B2281" t="str">
        <f>Atask.AtsOp!E1845</f>
        <v>2520-0001</v>
      </c>
      <c r="C2281" t="str">
        <f>Atask.AtsOp!H1845</f>
        <v>PV pusgaminis (euro)</v>
      </c>
      <c r="D2281" t="str">
        <f>Atask.AtsOp!N1845</f>
        <v>LTR</v>
      </c>
      <c r="E2281" t="str">
        <f>Atask.AtsOp!I1845</f>
        <v>Pardavimo užsakymas</v>
      </c>
      <c r="F2281">
        <f>Atask.AtsOp!M1845</f>
        <v>-22.94</v>
      </c>
      <c r="G2281">
        <f>VLOOKUP(B2281,Prekės!$A$2:$E$3000,3,FALSE)</f>
        <v>235</v>
      </c>
      <c r="H2281">
        <f>VLOOKUP(B2281,Prekės!$A$2:$E$3000,4,FALSE)</f>
        <v>0</v>
      </c>
      <c r="I2281">
        <f>VLOOKUP(B2281,Prekės!$A$2:$E$3000,5,FALSE)</f>
        <v>0</v>
      </c>
      <c r="J2281">
        <f t="shared" si="73"/>
        <v>0</v>
      </c>
      <c r="K2281">
        <f t="shared" si="74"/>
        <v>-22.94</v>
      </c>
    </row>
    <row r="2282" spans="1:11">
      <c r="A2282" s="1">
        <f>Atask.AtsOp!A1846</f>
        <v>42489</v>
      </c>
      <c r="B2282" t="str">
        <f>Atask.AtsOp!E1846</f>
        <v>2520-0001</v>
      </c>
      <c r="C2282" t="str">
        <f>Atask.AtsOp!H1846</f>
        <v>PV pusgaminis (euro)</v>
      </c>
      <c r="D2282" t="str">
        <f>Atask.AtsOp!N1846</f>
        <v>LTR</v>
      </c>
      <c r="E2282" t="str">
        <f>Atask.AtsOp!I1846</f>
        <v>Pardavimo užsakymas</v>
      </c>
      <c r="F2282">
        <f>Atask.AtsOp!M1846</f>
        <v>-2.95</v>
      </c>
      <c r="G2282">
        <f>VLOOKUP(B2282,Prekės!$A$2:$E$3000,3,FALSE)</f>
        <v>235</v>
      </c>
      <c r="H2282">
        <f>VLOOKUP(B2282,Prekės!$A$2:$E$3000,4,FALSE)</f>
        <v>0</v>
      </c>
      <c r="I2282">
        <f>VLOOKUP(B2282,Prekės!$A$2:$E$3000,5,FALSE)</f>
        <v>0</v>
      </c>
      <c r="J2282">
        <f t="shared" si="73"/>
        <v>0</v>
      </c>
      <c r="K2282">
        <f t="shared" si="74"/>
        <v>-2.95</v>
      </c>
    </row>
    <row r="2283" spans="1:11">
      <c r="A2283" s="1">
        <f>Atask.AtsOp!A1847</f>
        <v>42489</v>
      </c>
      <c r="B2283" t="str">
        <f>Atask.AtsOp!E1847</f>
        <v>2520-0001</v>
      </c>
      <c r="C2283" t="str">
        <f>Atask.AtsOp!H1847</f>
        <v>PV pusgaminis (euro)</v>
      </c>
      <c r="D2283" t="str">
        <f>Atask.AtsOp!N1847</f>
        <v>LTR</v>
      </c>
      <c r="E2283" t="str">
        <f>Atask.AtsOp!I1847</f>
        <v>Pardavimo užsakymas</v>
      </c>
      <c r="F2283">
        <f>Atask.AtsOp!M1847</f>
        <v>-47.01</v>
      </c>
      <c r="G2283">
        <f>VLOOKUP(B2283,Prekės!$A$2:$E$3000,3,FALSE)</f>
        <v>235</v>
      </c>
      <c r="H2283">
        <f>VLOOKUP(B2283,Prekės!$A$2:$E$3000,4,FALSE)</f>
        <v>0</v>
      </c>
      <c r="I2283">
        <f>VLOOKUP(B2283,Prekės!$A$2:$E$3000,5,FALSE)</f>
        <v>0</v>
      </c>
      <c r="J2283">
        <f t="shared" si="73"/>
        <v>0</v>
      </c>
      <c r="K2283">
        <f t="shared" si="74"/>
        <v>-47.01</v>
      </c>
    </row>
    <row r="2284" spans="1:11">
      <c r="A2284" s="1">
        <f>Atask.AtsOp!A1848</f>
        <v>42489</v>
      </c>
      <c r="B2284" t="str">
        <f>Atask.AtsOp!E1848</f>
        <v>2520-0001</v>
      </c>
      <c r="C2284" t="str">
        <f>Atask.AtsOp!H1848</f>
        <v>PV pusgaminis (euro)</v>
      </c>
      <c r="D2284" t="str">
        <f>Atask.AtsOp!N1848</f>
        <v>LTR</v>
      </c>
      <c r="E2284" t="str">
        <f>Atask.AtsOp!I1848</f>
        <v>Pardavimo užsakymas</v>
      </c>
      <c r="F2284">
        <f>Atask.AtsOp!M1848</f>
        <v>-7.9</v>
      </c>
      <c r="G2284">
        <f>VLOOKUP(B2284,Prekės!$A$2:$E$3000,3,FALSE)</f>
        <v>235</v>
      </c>
      <c r="H2284">
        <f>VLOOKUP(B2284,Prekės!$A$2:$E$3000,4,FALSE)</f>
        <v>0</v>
      </c>
      <c r="I2284">
        <f>VLOOKUP(B2284,Prekės!$A$2:$E$3000,5,FALSE)</f>
        <v>0</v>
      </c>
      <c r="J2284">
        <f t="shared" si="73"/>
        <v>0</v>
      </c>
      <c r="K2284">
        <f t="shared" si="74"/>
        <v>-7.9</v>
      </c>
    </row>
    <row r="2285" spans="1:11">
      <c r="A2285" s="1">
        <f>Atask.AtsOp!A1849</f>
        <v>42489</v>
      </c>
      <c r="B2285" t="str">
        <f>Atask.AtsOp!E1849</f>
        <v>2520-0001</v>
      </c>
      <c r="C2285" t="str">
        <f>Atask.AtsOp!H1849</f>
        <v>PV pusgaminis (euro)</v>
      </c>
      <c r="D2285" t="str">
        <f>Atask.AtsOp!N1849</f>
        <v>LTR</v>
      </c>
      <c r="E2285" t="str">
        <f>Atask.AtsOp!I1849</f>
        <v>Pardavimo užsakymas</v>
      </c>
      <c r="F2285">
        <f>Atask.AtsOp!M1849</f>
        <v>-37.4</v>
      </c>
      <c r="G2285">
        <f>VLOOKUP(B2285,Prekės!$A$2:$E$3000,3,FALSE)</f>
        <v>235</v>
      </c>
      <c r="H2285">
        <f>VLOOKUP(B2285,Prekės!$A$2:$E$3000,4,FALSE)</f>
        <v>0</v>
      </c>
      <c r="I2285">
        <f>VLOOKUP(B2285,Prekės!$A$2:$E$3000,5,FALSE)</f>
        <v>0</v>
      </c>
      <c r="J2285">
        <f t="shared" si="73"/>
        <v>0</v>
      </c>
      <c r="K2285">
        <f t="shared" si="74"/>
        <v>-37.4</v>
      </c>
    </row>
    <row r="2286" spans="1:11">
      <c r="A2286" s="1">
        <f>Atask.AtsOp!A1850</f>
        <v>42489</v>
      </c>
      <c r="B2286" t="str">
        <f>Atask.AtsOp!E1850</f>
        <v>2520-0001</v>
      </c>
      <c r="C2286" t="str">
        <f>Atask.AtsOp!H1850</f>
        <v>PV pusgaminis (euro)</v>
      </c>
      <c r="D2286" t="str">
        <f>Atask.AtsOp!N1850</f>
        <v>LTR</v>
      </c>
      <c r="E2286" t="str">
        <f>Atask.AtsOp!I1850</f>
        <v>Pardavimo užsakymas</v>
      </c>
      <c r="F2286">
        <f>Atask.AtsOp!M1850</f>
        <v>-53.04</v>
      </c>
      <c r="G2286">
        <f>VLOOKUP(B2286,Prekės!$A$2:$E$3000,3,FALSE)</f>
        <v>235</v>
      </c>
      <c r="H2286">
        <f>VLOOKUP(B2286,Prekės!$A$2:$E$3000,4,FALSE)</f>
        <v>0</v>
      </c>
      <c r="I2286">
        <f>VLOOKUP(B2286,Prekės!$A$2:$E$3000,5,FALSE)</f>
        <v>0</v>
      </c>
      <c r="J2286">
        <f t="shared" si="73"/>
        <v>0</v>
      </c>
      <c r="K2286">
        <f t="shared" si="74"/>
        <v>-53.04</v>
      </c>
    </row>
    <row r="2287" spans="1:11">
      <c r="A2287" s="1">
        <f>Atask.AtsOp!A1851</f>
        <v>42489</v>
      </c>
      <c r="B2287" t="str">
        <f>Atask.AtsOp!E1851</f>
        <v>2520-0001</v>
      </c>
      <c r="C2287" t="str">
        <f>Atask.AtsOp!H1851</f>
        <v>PV pusgaminis (euro)</v>
      </c>
      <c r="D2287" t="str">
        <f>Atask.AtsOp!N1851</f>
        <v>LTR</v>
      </c>
      <c r="E2287" t="str">
        <f>Atask.AtsOp!I1851</f>
        <v>Pardavimo užsakymas</v>
      </c>
      <c r="F2287">
        <f>Atask.AtsOp!M1851</f>
        <v>-35.340000000000003</v>
      </c>
      <c r="G2287">
        <f>VLOOKUP(B2287,Prekės!$A$2:$E$3000,3,FALSE)</f>
        <v>235</v>
      </c>
      <c r="H2287">
        <f>VLOOKUP(B2287,Prekės!$A$2:$E$3000,4,FALSE)</f>
        <v>0</v>
      </c>
      <c r="I2287">
        <f>VLOOKUP(B2287,Prekės!$A$2:$E$3000,5,FALSE)</f>
        <v>0</v>
      </c>
      <c r="J2287">
        <f t="shared" si="73"/>
        <v>0</v>
      </c>
      <c r="K2287">
        <f t="shared" si="74"/>
        <v>-35.340000000000003</v>
      </c>
    </row>
    <row r="2288" spans="1:11">
      <c r="A2288" s="1">
        <f>Atask.AtsOp!A1852</f>
        <v>42489</v>
      </c>
      <c r="B2288" t="str">
        <f>Atask.AtsOp!E1852</f>
        <v>2520-0001</v>
      </c>
      <c r="C2288" t="str">
        <f>Atask.AtsOp!H1852</f>
        <v>PV pusgaminis (euro)</v>
      </c>
      <c r="D2288" t="str">
        <f>Atask.AtsOp!N1852</f>
        <v>LTR</v>
      </c>
      <c r="E2288" t="str">
        <f>Atask.AtsOp!I1852</f>
        <v>Pardavimo užsakymas</v>
      </c>
      <c r="F2288">
        <f>Atask.AtsOp!M1852</f>
        <v>-38.32</v>
      </c>
      <c r="G2288">
        <f>VLOOKUP(B2288,Prekės!$A$2:$E$3000,3,FALSE)</f>
        <v>235</v>
      </c>
      <c r="H2288">
        <f>VLOOKUP(B2288,Prekės!$A$2:$E$3000,4,FALSE)</f>
        <v>0</v>
      </c>
      <c r="I2288">
        <f>VLOOKUP(B2288,Prekės!$A$2:$E$3000,5,FALSE)</f>
        <v>0</v>
      </c>
      <c r="J2288">
        <f t="shared" si="73"/>
        <v>0</v>
      </c>
      <c r="K2288">
        <f t="shared" si="74"/>
        <v>-38.32</v>
      </c>
    </row>
    <row r="2289" spans="1:11">
      <c r="A2289" s="1">
        <f>Atask.AtsOp!A1853</f>
        <v>42489</v>
      </c>
      <c r="B2289" t="str">
        <f>Atask.AtsOp!E1853</f>
        <v>2520-0001</v>
      </c>
      <c r="C2289" t="str">
        <f>Atask.AtsOp!H1853</f>
        <v>PV pusgaminis (euro)</v>
      </c>
      <c r="D2289" t="str">
        <f>Atask.AtsOp!N1853</f>
        <v>LTR</v>
      </c>
      <c r="E2289" t="str">
        <f>Atask.AtsOp!I1853</f>
        <v>Pardavimo užsakymas</v>
      </c>
      <c r="F2289">
        <f>Atask.AtsOp!M1853</f>
        <v>-52.59</v>
      </c>
      <c r="G2289">
        <f>VLOOKUP(B2289,Prekės!$A$2:$E$3000,3,FALSE)</f>
        <v>235</v>
      </c>
      <c r="H2289">
        <f>VLOOKUP(B2289,Prekės!$A$2:$E$3000,4,FALSE)</f>
        <v>0</v>
      </c>
      <c r="I2289">
        <f>VLOOKUP(B2289,Prekės!$A$2:$E$3000,5,FALSE)</f>
        <v>0</v>
      </c>
      <c r="J2289">
        <f t="shared" si="73"/>
        <v>0</v>
      </c>
      <c r="K2289">
        <f t="shared" si="74"/>
        <v>-52.59</v>
      </c>
    </row>
    <row r="2290" spans="1:11">
      <c r="A2290" s="1">
        <f>Atask.AtsOp!A1854</f>
        <v>42489</v>
      </c>
      <c r="B2290" t="str">
        <f>Atask.AtsOp!E1854</f>
        <v>2520-0001</v>
      </c>
      <c r="C2290" t="str">
        <f>Atask.AtsOp!H1854</f>
        <v>PV pusgaminis (euro)</v>
      </c>
      <c r="D2290" t="str">
        <f>Atask.AtsOp!N1854</f>
        <v>LTR</v>
      </c>
      <c r="E2290" t="str">
        <f>Atask.AtsOp!I1854</f>
        <v>Pardavimo užsakymas</v>
      </c>
      <c r="F2290">
        <f>Atask.AtsOp!M1854</f>
        <v>-10.54</v>
      </c>
      <c r="G2290">
        <f>VLOOKUP(B2290,Prekės!$A$2:$E$3000,3,FALSE)</f>
        <v>235</v>
      </c>
      <c r="H2290">
        <f>VLOOKUP(B2290,Prekės!$A$2:$E$3000,4,FALSE)</f>
        <v>0</v>
      </c>
      <c r="I2290">
        <f>VLOOKUP(B2290,Prekės!$A$2:$E$3000,5,FALSE)</f>
        <v>0</v>
      </c>
      <c r="J2290">
        <f t="shared" si="73"/>
        <v>0</v>
      </c>
      <c r="K2290">
        <f t="shared" si="74"/>
        <v>-10.54</v>
      </c>
    </row>
    <row r="2291" spans="1:11">
      <c r="A2291" s="1">
        <f>Atask.AtsOp!A1855</f>
        <v>42489</v>
      </c>
      <c r="B2291" t="str">
        <f>Atask.AtsOp!E1855</f>
        <v>2520-0001</v>
      </c>
      <c r="C2291" t="str">
        <f>Atask.AtsOp!H1855</f>
        <v>PV pusgaminis (euro)</v>
      </c>
      <c r="D2291" t="str">
        <f>Atask.AtsOp!N1855</f>
        <v>LTR</v>
      </c>
      <c r="E2291" t="str">
        <f>Atask.AtsOp!I1855</f>
        <v>Pardavimo užsakymas</v>
      </c>
      <c r="F2291">
        <f>Atask.AtsOp!M1855</f>
        <v>-30.9</v>
      </c>
      <c r="G2291">
        <f>VLOOKUP(B2291,Prekės!$A$2:$E$3000,3,FALSE)</f>
        <v>235</v>
      </c>
      <c r="H2291">
        <f>VLOOKUP(B2291,Prekės!$A$2:$E$3000,4,FALSE)</f>
        <v>0</v>
      </c>
      <c r="I2291">
        <f>VLOOKUP(B2291,Prekės!$A$2:$E$3000,5,FALSE)</f>
        <v>0</v>
      </c>
      <c r="J2291">
        <f t="shared" si="73"/>
        <v>0</v>
      </c>
      <c r="K2291">
        <f t="shared" si="74"/>
        <v>-30.9</v>
      </c>
    </row>
    <row r="2292" spans="1:11">
      <c r="A2292" s="1">
        <f>Atask.AtsOp!A1856</f>
        <v>42489</v>
      </c>
      <c r="B2292" t="str">
        <f>Atask.AtsOp!E1856</f>
        <v>2520-0001</v>
      </c>
      <c r="C2292" t="str">
        <f>Atask.AtsOp!H1856</f>
        <v>PV pusgaminis (euro)</v>
      </c>
      <c r="D2292" t="str">
        <f>Atask.AtsOp!N1856</f>
        <v>LTR</v>
      </c>
      <c r="E2292" t="str">
        <f>Atask.AtsOp!I1856</f>
        <v>Pardavimo užsakymas</v>
      </c>
      <c r="F2292">
        <f>Atask.AtsOp!M1856</f>
        <v>-3.76</v>
      </c>
      <c r="G2292">
        <f>VLOOKUP(B2292,Prekės!$A$2:$E$3000,3,FALSE)</f>
        <v>235</v>
      </c>
      <c r="H2292">
        <f>VLOOKUP(B2292,Prekės!$A$2:$E$3000,4,FALSE)</f>
        <v>0</v>
      </c>
      <c r="I2292">
        <f>VLOOKUP(B2292,Prekės!$A$2:$E$3000,5,FALSE)</f>
        <v>0</v>
      </c>
      <c r="J2292">
        <f t="shared" si="73"/>
        <v>0</v>
      </c>
      <c r="K2292">
        <f t="shared" si="74"/>
        <v>-3.76</v>
      </c>
    </row>
    <row r="2293" spans="1:11">
      <c r="A2293" s="1">
        <f>Atask.AtsOp!A1857</f>
        <v>42489</v>
      </c>
      <c r="B2293" t="str">
        <f>Atask.AtsOp!E1857</f>
        <v>2520-0001</v>
      </c>
      <c r="C2293" t="str">
        <f>Atask.AtsOp!H1857</f>
        <v>PV pusgaminis (euro)</v>
      </c>
      <c r="D2293" t="str">
        <f>Atask.AtsOp!N1857</f>
        <v>LTR</v>
      </c>
      <c r="E2293" t="str">
        <f>Atask.AtsOp!I1857</f>
        <v>Pardavimo užsakymas</v>
      </c>
      <c r="F2293">
        <f>Atask.AtsOp!M1857</f>
        <v>-9.84</v>
      </c>
      <c r="G2293">
        <f>VLOOKUP(B2293,Prekės!$A$2:$E$3000,3,FALSE)</f>
        <v>235</v>
      </c>
      <c r="H2293">
        <f>VLOOKUP(B2293,Prekės!$A$2:$E$3000,4,FALSE)</f>
        <v>0</v>
      </c>
      <c r="I2293">
        <f>VLOOKUP(B2293,Prekės!$A$2:$E$3000,5,FALSE)</f>
        <v>0</v>
      </c>
      <c r="J2293">
        <f t="shared" si="73"/>
        <v>0</v>
      </c>
      <c r="K2293">
        <f t="shared" si="74"/>
        <v>-9.84</v>
      </c>
    </row>
    <row r="2294" spans="1:11">
      <c r="A2294" s="1">
        <f>Atask.AtsOp!A1858</f>
        <v>42489</v>
      </c>
      <c r="B2294" t="str">
        <f>Atask.AtsOp!E1858</f>
        <v>2520-0001</v>
      </c>
      <c r="C2294" t="str">
        <f>Atask.AtsOp!H1858</f>
        <v>PV pusgaminis (euro)</v>
      </c>
      <c r="D2294" t="str">
        <f>Atask.AtsOp!N1858</f>
        <v>LTR</v>
      </c>
      <c r="E2294" t="str">
        <f>Atask.AtsOp!I1858</f>
        <v>Pardavimo užsakymas</v>
      </c>
      <c r="F2294">
        <f>Atask.AtsOp!M1858</f>
        <v>-39.82</v>
      </c>
      <c r="G2294">
        <f>VLOOKUP(B2294,Prekės!$A$2:$E$3000,3,FALSE)</f>
        <v>235</v>
      </c>
      <c r="H2294">
        <f>VLOOKUP(B2294,Prekės!$A$2:$E$3000,4,FALSE)</f>
        <v>0</v>
      </c>
      <c r="I2294">
        <f>VLOOKUP(B2294,Prekės!$A$2:$E$3000,5,FALSE)</f>
        <v>0</v>
      </c>
      <c r="J2294">
        <f t="shared" si="73"/>
        <v>0</v>
      </c>
      <c r="K2294">
        <f t="shared" si="74"/>
        <v>-39.82</v>
      </c>
    </row>
    <row r="2295" spans="1:11">
      <c r="A2295" s="1">
        <f>Atask.AtsOp!A1859</f>
        <v>42489</v>
      </c>
      <c r="B2295" t="str">
        <f>Atask.AtsOp!E1859</f>
        <v>2520-0001</v>
      </c>
      <c r="C2295" t="str">
        <f>Atask.AtsOp!H1859</f>
        <v>PV pusgaminis (euro)</v>
      </c>
      <c r="D2295" t="str">
        <f>Atask.AtsOp!N1859</f>
        <v>LTR</v>
      </c>
      <c r="E2295" t="str">
        <f>Atask.AtsOp!I1859</f>
        <v>Pardavimo užsakymas</v>
      </c>
      <c r="F2295">
        <f>Atask.AtsOp!M1859</f>
        <v>-2.33</v>
      </c>
      <c r="G2295">
        <f>VLOOKUP(B2295,Prekės!$A$2:$E$3000,3,FALSE)</f>
        <v>235</v>
      </c>
      <c r="H2295">
        <f>VLOOKUP(B2295,Prekės!$A$2:$E$3000,4,FALSE)</f>
        <v>0</v>
      </c>
      <c r="I2295">
        <f>VLOOKUP(B2295,Prekės!$A$2:$E$3000,5,FALSE)</f>
        <v>0</v>
      </c>
      <c r="J2295">
        <f t="shared" si="73"/>
        <v>0</v>
      </c>
      <c r="K2295">
        <f t="shared" si="74"/>
        <v>-2.33</v>
      </c>
    </row>
    <row r="2296" spans="1:11">
      <c r="A2296" s="1">
        <f>Atask.AtsOp!A1860</f>
        <v>42489</v>
      </c>
      <c r="B2296" t="str">
        <f>Atask.AtsOp!E1860</f>
        <v>2520-0001</v>
      </c>
      <c r="C2296" t="str">
        <f>Atask.AtsOp!H1860</f>
        <v>PV pusgaminis (euro)</v>
      </c>
      <c r="D2296" t="str">
        <f>Atask.AtsOp!N1860</f>
        <v>LTR</v>
      </c>
      <c r="E2296" t="str">
        <f>Atask.AtsOp!I1860</f>
        <v>Pardavimo užsakymas</v>
      </c>
      <c r="F2296">
        <f>Atask.AtsOp!M1860</f>
        <v>-43.7</v>
      </c>
      <c r="G2296">
        <f>VLOOKUP(B2296,Prekės!$A$2:$E$3000,3,FALSE)</f>
        <v>235</v>
      </c>
      <c r="H2296">
        <f>VLOOKUP(B2296,Prekės!$A$2:$E$3000,4,FALSE)</f>
        <v>0</v>
      </c>
      <c r="I2296">
        <f>VLOOKUP(B2296,Prekės!$A$2:$E$3000,5,FALSE)</f>
        <v>0</v>
      </c>
      <c r="J2296">
        <f t="shared" si="73"/>
        <v>0</v>
      </c>
      <c r="K2296">
        <f t="shared" si="74"/>
        <v>-43.7</v>
      </c>
    </row>
    <row r="2297" spans="1:11">
      <c r="A2297" s="1">
        <f>Atask.AtsOp!A1861</f>
        <v>42473</v>
      </c>
      <c r="B2297" t="str">
        <f>Atask.AtsOp!E1861</f>
        <v>2520-0001</v>
      </c>
      <c r="C2297" t="str">
        <f>Atask.AtsOp!H1861</f>
        <v>PV pusgaminis (euro)</v>
      </c>
      <c r="D2297" t="str">
        <f>Atask.AtsOp!N1861</f>
        <v>LTR</v>
      </c>
      <c r="E2297" t="str">
        <f>Atask.AtsOp!I1861</f>
        <v>Perkelti</v>
      </c>
      <c r="F2297">
        <f>Atask.AtsOp!M1861</f>
        <v>38.32</v>
      </c>
      <c r="G2297">
        <f>VLOOKUP(B2297,Prekės!$A$2:$E$3000,3,FALSE)</f>
        <v>235</v>
      </c>
      <c r="H2297">
        <f>VLOOKUP(B2297,Prekės!$A$2:$E$3000,4,FALSE)</f>
        <v>0</v>
      </c>
      <c r="I2297">
        <f>VLOOKUP(B2297,Prekės!$A$2:$E$3000,5,FALSE)</f>
        <v>0</v>
      </c>
      <c r="J2297">
        <f t="shared" si="73"/>
        <v>0</v>
      </c>
      <c r="K2297">
        <f t="shared" si="74"/>
        <v>38.32</v>
      </c>
    </row>
    <row r="2298" spans="1:11">
      <c r="A2298" s="1">
        <f>Atask.AtsOp!A1862</f>
        <v>42468</v>
      </c>
      <c r="B2298" t="str">
        <f>Atask.AtsOp!E1862</f>
        <v>2520-0001</v>
      </c>
      <c r="C2298" t="str">
        <f>Atask.AtsOp!H1862</f>
        <v>PV pusgaminis (euro)</v>
      </c>
      <c r="D2298" t="str">
        <f>Atask.AtsOp!N1862</f>
        <v>LTR</v>
      </c>
      <c r="E2298" t="str">
        <f>Atask.AtsOp!I1862</f>
        <v>Perkelti</v>
      </c>
      <c r="F2298">
        <f>Atask.AtsOp!M1862</f>
        <v>22.89</v>
      </c>
      <c r="G2298">
        <f>VLOOKUP(B2298,Prekės!$A$2:$E$3000,3,FALSE)</f>
        <v>235</v>
      </c>
      <c r="H2298">
        <f>VLOOKUP(B2298,Prekės!$A$2:$E$3000,4,FALSE)</f>
        <v>0</v>
      </c>
      <c r="I2298">
        <f>VLOOKUP(B2298,Prekės!$A$2:$E$3000,5,FALSE)</f>
        <v>0</v>
      </c>
      <c r="J2298">
        <f t="shared" si="73"/>
        <v>0</v>
      </c>
      <c r="K2298">
        <f t="shared" si="74"/>
        <v>22.89</v>
      </c>
    </row>
    <row r="2299" spans="1:11">
      <c r="A2299" s="1">
        <f>Atask.AtsOp!A1863</f>
        <v>42468</v>
      </c>
      <c r="B2299" t="str">
        <f>Atask.AtsOp!E1863</f>
        <v>2520-0001</v>
      </c>
      <c r="C2299" t="str">
        <f>Atask.AtsOp!H1863</f>
        <v>PV pusgaminis (euro)</v>
      </c>
      <c r="D2299" t="str">
        <f>Atask.AtsOp!N1863</f>
        <v>LTR</v>
      </c>
      <c r="E2299" t="str">
        <f>Atask.AtsOp!I1863</f>
        <v>Perkelti</v>
      </c>
      <c r="F2299">
        <f>Atask.AtsOp!M1863</f>
        <v>12.01</v>
      </c>
      <c r="G2299">
        <f>VLOOKUP(B2299,Prekės!$A$2:$E$3000,3,FALSE)</f>
        <v>235</v>
      </c>
      <c r="H2299">
        <f>VLOOKUP(B2299,Prekės!$A$2:$E$3000,4,FALSE)</f>
        <v>0</v>
      </c>
      <c r="I2299">
        <f>VLOOKUP(B2299,Prekės!$A$2:$E$3000,5,FALSE)</f>
        <v>0</v>
      </c>
      <c r="J2299">
        <f t="shared" si="73"/>
        <v>0</v>
      </c>
      <c r="K2299">
        <f t="shared" si="74"/>
        <v>12.01</v>
      </c>
    </row>
    <row r="2300" spans="1:11">
      <c r="A2300" s="1">
        <f>Atask.AtsOp!A1864</f>
        <v>42468</v>
      </c>
      <c r="B2300" t="str">
        <f>Atask.AtsOp!E1864</f>
        <v>2520-0001</v>
      </c>
      <c r="C2300" t="str">
        <f>Atask.AtsOp!H1864</f>
        <v>PV pusgaminis (euro)</v>
      </c>
      <c r="D2300" t="str">
        <f>Atask.AtsOp!N1864</f>
        <v>LTR</v>
      </c>
      <c r="E2300" t="str">
        <f>Atask.AtsOp!I1864</f>
        <v>Perkelti</v>
      </c>
      <c r="F2300">
        <f>Atask.AtsOp!M1864</f>
        <v>0.01</v>
      </c>
      <c r="G2300">
        <f>VLOOKUP(B2300,Prekės!$A$2:$E$3000,3,FALSE)</f>
        <v>235</v>
      </c>
      <c r="H2300">
        <f>VLOOKUP(B2300,Prekės!$A$2:$E$3000,4,FALSE)</f>
        <v>0</v>
      </c>
      <c r="I2300">
        <f>VLOOKUP(B2300,Prekės!$A$2:$E$3000,5,FALSE)</f>
        <v>0</v>
      </c>
      <c r="J2300">
        <f t="shared" si="73"/>
        <v>0</v>
      </c>
      <c r="K2300">
        <f t="shared" si="74"/>
        <v>0.01</v>
      </c>
    </row>
    <row r="2301" spans="1:11">
      <c r="A2301" s="1" t="e">
        <f>Atask.AtsOp!#REF!</f>
        <v>#REF!</v>
      </c>
      <c r="B2301" t="e">
        <f>Atask.AtsOp!#REF!</f>
        <v>#REF!</v>
      </c>
      <c r="C2301" t="e">
        <f>Atask.AtsOp!#REF!</f>
        <v>#REF!</v>
      </c>
      <c r="D2301" t="e">
        <f>Atask.AtsOp!#REF!</f>
        <v>#REF!</v>
      </c>
      <c r="E2301" t="e">
        <f>Atask.AtsOp!#REF!</f>
        <v>#REF!</v>
      </c>
      <c r="F2301" t="e">
        <f>Atask.AtsOp!#REF!</f>
        <v>#REF!</v>
      </c>
      <c r="G2301" t="e">
        <f>VLOOKUP(B2301,Prekės!$A$2:$E$3000,3,FALSE)</f>
        <v>#REF!</v>
      </c>
      <c r="H2301" t="e">
        <f>VLOOKUP(B2301,Prekės!$A$2:$E$3000,4,FALSE)</f>
        <v>#REF!</v>
      </c>
      <c r="I2301" t="e">
        <f>VLOOKUP(B2301,Prekės!$A$2:$E$3000,5,FALSE)</f>
        <v>#REF!</v>
      </c>
      <c r="J2301" t="e">
        <f t="shared" si="73"/>
        <v>#REF!</v>
      </c>
      <c r="K2301" t="e">
        <f t="shared" si="74"/>
        <v>#REF!</v>
      </c>
    </row>
    <row r="2302" spans="1:11">
      <c r="A2302" s="1">
        <f>Atask.AtsOp!A1865</f>
        <v>42468</v>
      </c>
      <c r="B2302" t="str">
        <f>Atask.AtsOp!E1865</f>
        <v>2520-0001</v>
      </c>
      <c r="C2302" t="str">
        <f>Atask.AtsOp!H1865</f>
        <v>PV pusgaminis (euro)</v>
      </c>
      <c r="D2302" t="str">
        <f>Atask.AtsOp!N1865</f>
        <v>LTR</v>
      </c>
      <c r="E2302" t="str">
        <f>Atask.AtsOp!I1865</f>
        <v>Perkelti</v>
      </c>
      <c r="F2302">
        <f>Atask.AtsOp!M1865</f>
        <v>17.600000000000001</v>
      </c>
      <c r="G2302">
        <f>VLOOKUP(B2302,Prekės!$A$2:$E$3000,3,FALSE)</f>
        <v>235</v>
      </c>
      <c r="H2302">
        <f>VLOOKUP(B2302,Prekės!$A$2:$E$3000,4,FALSE)</f>
        <v>0</v>
      </c>
      <c r="I2302">
        <f>VLOOKUP(B2302,Prekės!$A$2:$E$3000,5,FALSE)</f>
        <v>0</v>
      </c>
      <c r="J2302">
        <f t="shared" si="73"/>
        <v>0</v>
      </c>
      <c r="K2302">
        <f t="shared" si="74"/>
        <v>17.600000000000001</v>
      </c>
    </row>
    <row r="2303" spans="1:11">
      <c r="A2303" s="1">
        <f>Atask.AtsOp!A1866</f>
        <v>42472</v>
      </c>
      <c r="B2303" t="str">
        <f>Atask.AtsOp!E1866</f>
        <v>2520-0001</v>
      </c>
      <c r="C2303" t="str">
        <f>Atask.AtsOp!H1866</f>
        <v>PV pusgaminis (euro)</v>
      </c>
      <c r="D2303" t="str">
        <f>Atask.AtsOp!N1866</f>
        <v>LTR</v>
      </c>
      <c r="E2303" t="str">
        <f>Atask.AtsOp!I1866</f>
        <v>Perkelti</v>
      </c>
      <c r="F2303">
        <f>Atask.AtsOp!M1866</f>
        <v>10.18</v>
      </c>
      <c r="G2303">
        <f>VLOOKUP(B2303,Prekės!$A$2:$E$3000,3,FALSE)</f>
        <v>235</v>
      </c>
      <c r="H2303">
        <f>VLOOKUP(B2303,Prekės!$A$2:$E$3000,4,FALSE)</f>
        <v>0</v>
      </c>
      <c r="I2303">
        <f>VLOOKUP(B2303,Prekės!$A$2:$E$3000,5,FALSE)</f>
        <v>0</v>
      </c>
      <c r="J2303">
        <f t="shared" si="73"/>
        <v>0</v>
      </c>
      <c r="K2303">
        <f t="shared" si="74"/>
        <v>10.18</v>
      </c>
    </row>
    <row r="2304" spans="1:11">
      <c r="A2304" s="1">
        <f>Atask.AtsOp!A1867</f>
        <v>42472</v>
      </c>
      <c r="B2304" t="str">
        <f>Atask.AtsOp!E1867</f>
        <v>2520-0001</v>
      </c>
      <c r="C2304" t="str">
        <f>Atask.AtsOp!H1867</f>
        <v>PV pusgaminis (euro)</v>
      </c>
      <c r="D2304" t="str">
        <f>Atask.AtsOp!N1867</f>
        <v>LTR</v>
      </c>
      <c r="E2304" t="str">
        <f>Atask.AtsOp!I1867</f>
        <v>Perkelti</v>
      </c>
      <c r="F2304">
        <f>Atask.AtsOp!M1867</f>
        <v>15.82</v>
      </c>
      <c r="G2304">
        <f>VLOOKUP(B2304,Prekės!$A$2:$E$3000,3,FALSE)</f>
        <v>235</v>
      </c>
      <c r="H2304">
        <f>VLOOKUP(B2304,Prekės!$A$2:$E$3000,4,FALSE)</f>
        <v>0</v>
      </c>
      <c r="I2304">
        <f>VLOOKUP(B2304,Prekės!$A$2:$E$3000,5,FALSE)</f>
        <v>0</v>
      </c>
      <c r="J2304">
        <f t="shared" si="73"/>
        <v>0</v>
      </c>
      <c r="K2304">
        <f t="shared" si="74"/>
        <v>15.82</v>
      </c>
    </row>
    <row r="2305" spans="1:11">
      <c r="A2305" s="1">
        <f>Atask.AtsOp!A1868</f>
        <v>42471</v>
      </c>
      <c r="B2305" t="str">
        <f>Atask.AtsOp!E1868</f>
        <v>2520-0001</v>
      </c>
      <c r="C2305" t="str">
        <f>Atask.AtsOp!H1868</f>
        <v>PV pusgaminis (euro)</v>
      </c>
      <c r="D2305" t="str">
        <f>Atask.AtsOp!N1868</f>
        <v>LTR</v>
      </c>
      <c r="E2305" t="str">
        <f>Atask.AtsOp!I1868</f>
        <v>Perkelti</v>
      </c>
      <c r="F2305">
        <f>Atask.AtsOp!M1868</f>
        <v>0.08</v>
      </c>
      <c r="G2305">
        <f>VLOOKUP(B2305,Prekės!$A$2:$E$3000,3,FALSE)</f>
        <v>235</v>
      </c>
      <c r="H2305">
        <f>VLOOKUP(B2305,Prekės!$A$2:$E$3000,4,FALSE)</f>
        <v>0</v>
      </c>
      <c r="I2305">
        <f>VLOOKUP(B2305,Prekės!$A$2:$E$3000,5,FALSE)</f>
        <v>0</v>
      </c>
      <c r="J2305">
        <f t="shared" si="73"/>
        <v>0</v>
      </c>
      <c r="K2305">
        <f t="shared" si="74"/>
        <v>0.08</v>
      </c>
    </row>
    <row r="2306" spans="1:11">
      <c r="A2306" s="1">
        <f>Atask.AtsOp!A1869</f>
        <v>42472</v>
      </c>
      <c r="B2306" t="str">
        <f>Atask.AtsOp!E1869</f>
        <v>2520-0001</v>
      </c>
      <c r="C2306" t="str">
        <f>Atask.AtsOp!H1869</f>
        <v>PV pusgaminis (euro)</v>
      </c>
      <c r="D2306" t="str">
        <f>Atask.AtsOp!N1869</f>
        <v>LTR</v>
      </c>
      <c r="E2306" t="str">
        <f>Atask.AtsOp!I1869</f>
        <v>Perkelti</v>
      </c>
      <c r="F2306">
        <f>Atask.AtsOp!M1869</f>
        <v>26</v>
      </c>
      <c r="G2306">
        <f>VLOOKUP(B2306,Prekės!$A$2:$E$3000,3,FALSE)</f>
        <v>235</v>
      </c>
      <c r="H2306">
        <f>VLOOKUP(B2306,Prekės!$A$2:$E$3000,4,FALSE)</f>
        <v>0</v>
      </c>
      <c r="I2306">
        <f>VLOOKUP(B2306,Prekės!$A$2:$E$3000,5,FALSE)</f>
        <v>0</v>
      </c>
      <c r="J2306">
        <f t="shared" si="73"/>
        <v>0</v>
      </c>
      <c r="K2306">
        <f t="shared" si="74"/>
        <v>26</v>
      </c>
    </row>
    <row r="2307" spans="1:11">
      <c r="A2307" s="1">
        <f>Atask.AtsOp!A1870</f>
        <v>42471</v>
      </c>
      <c r="B2307" t="str">
        <f>Atask.AtsOp!E1870</f>
        <v>2520-0001</v>
      </c>
      <c r="C2307" t="str">
        <f>Atask.AtsOp!H1870</f>
        <v>PV pusgaminis (euro)</v>
      </c>
      <c r="D2307" t="str">
        <f>Atask.AtsOp!N1870</f>
        <v>LTR</v>
      </c>
      <c r="E2307" t="str">
        <f>Atask.AtsOp!I1870</f>
        <v>Perkelti</v>
      </c>
      <c r="F2307">
        <f>Atask.AtsOp!M1870</f>
        <v>10.54</v>
      </c>
      <c r="G2307">
        <f>VLOOKUP(B2307,Prekės!$A$2:$E$3000,3,FALSE)</f>
        <v>235</v>
      </c>
      <c r="H2307">
        <f>VLOOKUP(B2307,Prekės!$A$2:$E$3000,4,FALSE)</f>
        <v>0</v>
      </c>
      <c r="I2307">
        <f>VLOOKUP(B2307,Prekės!$A$2:$E$3000,5,FALSE)</f>
        <v>0</v>
      </c>
      <c r="J2307">
        <f t="shared" si="73"/>
        <v>0</v>
      </c>
      <c r="K2307">
        <f t="shared" si="74"/>
        <v>10.54</v>
      </c>
    </row>
    <row r="2308" spans="1:11">
      <c r="A2308" s="1">
        <f>Atask.AtsOp!A1871</f>
        <v>42471</v>
      </c>
      <c r="B2308" t="str">
        <f>Atask.AtsOp!E1871</f>
        <v>2520-0001</v>
      </c>
      <c r="C2308" t="str">
        <f>Atask.AtsOp!H1871</f>
        <v>PV pusgaminis (euro)</v>
      </c>
      <c r="D2308" t="str">
        <f>Atask.AtsOp!N1871</f>
        <v>LTR</v>
      </c>
      <c r="E2308" t="str">
        <f>Atask.AtsOp!I1871</f>
        <v>Perkelti</v>
      </c>
      <c r="F2308">
        <f>Atask.AtsOp!M1871</f>
        <v>2.95</v>
      </c>
      <c r="G2308">
        <f>VLOOKUP(B2308,Prekės!$A$2:$E$3000,3,FALSE)</f>
        <v>235</v>
      </c>
      <c r="H2308">
        <f>VLOOKUP(B2308,Prekės!$A$2:$E$3000,4,FALSE)</f>
        <v>0</v>
      </c>
      <c r="I2308">
        <f>VLOOKUP(B2308,Prekės!$A$2:$E$3000,5,FALSE)</f>
        <v>0</v>
      </c>
      <c r="J2308">
        <f t="shared" si="73"/>
        <v>0</v>
      </c>
      <c r="K2308">
        <f t="shared" si="74"/>
        <v>2.95</v>
      </c>
    </row>
    <row r="2309" spans="1:11">
      <c r="A2309" s="1">
        <f>Atask.AtsOp!A1872</f>
        <v>42471</v>
      </c>
      <c r="B2309" t="str">
        <f>Atask.AtsOp!E1872</f>
        <v>2520-0001</v>
      </c>
      <c r="C2309" t="str">
        <f>Atask.AtsOp!H1872</f>
        <v>PV pusgaminis (euro)</v>
      </c>
      <c r="D2309" t="str">
        <f>Atask.AtsOp!N1872</f>
        <v>LTR</v>
      </c>
      <c r="E2309" t="str">
        <f>Atask.AtsOp!I1872</f>
        <v>Perkelti</v>
      </c>
      <c r="F2309">
        <f>Atask.AtsOp!M1872</f>
        <v>9.42</v>
      </c>
      <c r="G2309">
        <f>VLOOKUP(B2309,Prekės!$A$2:$E$3000,3,FALSE)</f>
        <v>235</v>
      </c>
      <c r="H2309">
        <f>VLOOKUP(B2309,Prekės!$A$2:$E$3000,4,FALSE)</f>
        <v>0</v>
      </c>
      <c r="I2309">
        <f>VLOOKUP(B2309,Prekės!$A$2:$E$3000,5,FALSE)</f>
        <v>0</v>
      </c>
      <c r="J2309">
        <f t="shared" si="73"/>
        <v>0</v>
      </c>
      <c r="K2309">
        <f t="shared" si="74"/>
        <v>9.42</v>
      </c>
    </row>
    <row r="2310" spans="1:11">
      <c r="A2310" s="1">
        <f>Atask.AtsOp!A1873</f>
        <v>42471</v>
      </c>
      <c r="B2310" t="str">
        <f>Atask.AtsOp!E1873</f>
        <v>2520-0001</v>
      </c>
      <c r="C2310" t="str">
        <f>Atask.AtsOp!H1873</f>
        <v>PV pusgaminis (euro)</v>
      </c>
      <c r="D2310" t="str">
        <f>Atask.AtsOp!N1873</f>
        <v>LTR</v>
      </c>
      <c r="E2310" t="str">
        <f>Atask.AtsOp!I1873</f>
        <v>Perkelti</v>
      </c>
      <c r="F2310">
        <f>Atask.AtsOp!M1873</f>
        <v>27.98</v>
      </c>
      <c r="G2310">
        <f>VLOOKUP(B2310,Prekės!$A$2:$E$3000,3,FALSE)</f>
        <v>235</v>
      </c>
      <c r="H2310">
        <f>VLOOKUP(B2310,Prekės!$A$2:$E$3000,4,FALSE)</f>
        <v>0</v>
      </c>
      <c r="I2310">
        <f>VLOOKUP(B2310,Prekės!$A$2:$E$3000,5,FALSE)</f>
        <v>0</v>
      </c>
      <c r="J2310">
        <f t="shared" si="73"/>
        <v>0</v>
      </c>
      <c r="K2310">
        <f t="shared" si="74"/>
        <v>27.98</v>
      </c>
    </row>
    <row r="2311" spans="1:11">
      <c r="A2311" s="1">
        <f>Atask.AtsOp!A1874</f>
        <v>42471</v>
      </c>
      <c r="B2311" t="str">
        <f>Atask.AtsOp!E1874</f>
        <v>2520-0001</v>
      </c>
      <c r="C2311" t="str">
        <f>Atask.AtsOp!H1874</f>
        <v>PV pusgaminis (euro)</v>
      </c>
      <c r="D2311" t="str">
        <f>Atask.AtsOp!N1874</f>
        <v>LTR</v>
      </c>
      <c r="E2311" t="str">
        <f>Atask.AtsOp!I1874</f>
        <v>Perkelti</v>
      </c>
      <c r="F2311">
        <f>Atask.AtsOp!M1874</f>
        <v>2.02</v>
      </c>
      <c r="G2311">
        <f>VLOOKUP(B2311,Prekės!$A$2:$E$3000,3,FALSE)</f>
        <v>235</v>
      </c>
      <c r="H2311">
        <f>VLOOKUP(B2311,Prekės!$A$2:$E$3000,4,FALSE)</f>
        <v>0</v>
      </c>
      <c r="I2311">
        <f>VLOOKUP(B2311,Prekės!$A$2:$E$3000,5,FALSE)</f>
        <v>0</v>
      </c>
      <c r="J2311">
        <f t="shared" si="73"/>
        <v>0</v>
      </c>
      <c r="K2311">
        <f t="shared" si="74"/>
        <v>2.02</v>
      </c>
    </row>
    <row r="2312" spans="1:11">
      <c r="A2312" s="1">
        <f>Atask.AtsOp!A1875</f>
        <v>42471</v>
      </c>
      <c r="B2312" t="str">
        <f>Atask.AtsOp!E1875</f>
        <v>2520-0001</v>
      </c>
      <c r="C2312" t="str">
        <f>Atask.AtsOp!H1875</f>
        <v>PV pusgaminis (euro)</v>
      </c>
      <c r="D2312" t="str">
        <f>Atask.AtsOp!N1875</f>
        <v>LTR</v>
      </c>
      <c r="E2312" t="str">
        <f>Atask.AtsOp!I1875</f>
        <v>Perkelti</v>
      </c>
      <c r="F2312">
        <f>Atask.AtsOp!M1875</f>
        <v>35.26</v>
      </c>
      <c r="G2312">
        <f>VLOOKUP(B2312,Prekės!$A$2:$E$3000,3,FALSE)</f>
        <v>235</v>
      </c>
      <c r="H2312">
        <f>VLOOKUP(B2312,Prekės!$A$2:$E$3000,4,FALSE)</f>
        <v>0</v>
      </c>
      <c r="I2312">
        <f>VLOOKUP(B2312,Prekės!$A$2:$E$3000,5,FALSE)</f>
        <v>0</v>
      </c>
      <c r="J2312">
        <f t="shared" si="73"/>
        <v>0</v>
      </c>
      <c r="K2312">
        <f t="shared" si="74"/>
        <v>35.26</v>
      </c>
    </row>
    <row r="2313" spans="1:11">
      <c r="A2313" s="1">
        <f>Atask.AtsOp!A1876</f>
        <v>42471</v>
      </c>
      <c r="B2313" t="str">
        <f>Atask.AtsOp!E1876</f>
        <v>2520-0001</v>
      </c>
      <c r="C2313" t="str">
        <f>Atask.AtsOp!H1876</f>
        <v>PV pusgaminis (euro)</v>
      </c>
      <c r="D2313" t="str">
        <f>Atask.AtsOp!N1876</f>
        <v>LTR</v>
      </c>
      <c r="E2313" t="str">
        <f>Atask.AtsOp!I1876</f>
        <v>Perkelti</v>
      </c>
      <c r="F2313">
        <f>Atask.AtsOp!M1876</f>
        <v>0.16</v>
      </c>
      <c r="G2313">
        <f>VLOOKUP(B2313,Prekės!$A$2:$E$3000,3,FALSE)</f>
        <v>235</v>
      </c>
      <c r="H2313">
        <f>VLOOKUP(B2313,Prekės!$A$2:$E$3000,4,FALSE)</f>
        <v>0</v>
      </c>
      <c r="I2313">
        <f>VLOOKUP(B2313,Prekės!$A$2:$E$3000,5,FALSE)</f>
        <v>0</v>
      </c>
      <c r="J2313">
        <f t="shared" si="73"/>
        <v>0</v>
      </c>
      <c r="K2313">
        <f t="shared" si="74"/>
        <v>0.16</v>
      </c>
    </row>
    <row r="2314" spans="1:11">
      <c r="A2314" s="1">
        <f>Atask.AtsOp!A1877</f>
        <v>42471</v>
      </c>
      <c r="B2314" t="str">
        <f>Atask.AtsOp!E1877</f>
        <v>2520-0001</v>
      </c>
      <c r="C2314" t="str">
        <f>Atask.AtsOp!H1877</f>
        <v>PV pusgaminis (euro)</v>
      </c>
      <c r="D2314" t="str">
        <f>Atask.AtsOp!N1877</f>
        <v>LTR</v>
      </c>
      <c r="E2314" t="str">
        <f>Atask.AtsOp!I1877</f>
        <v>Perkelti</v>
      </c>
      <c r="F2314">
        <f>Atask.AtsOp!M1877</f>
        <v>52.88</v>
      </c>
      <c r="G2314">
        <f>VLOOKUP(B2314,Prekės!$A$2:$E$3000,3,FALSE)</f>
        <v>235</v>
      </c>
      <c r="H2314">
        <f>VLOOKUP(B2314,Prekės!$A$2:$E$3000,4,FALSE)</f>
        <v>0</v>
      </c>
      <c r="I2314">
        <f>VLOOKUP(B2314,Prekės!$A$2:$E$3000,5,FALSE)</f>
        <v>0</v>
      </c>
      <c r="J2314">
        <f t="shared" si="73"/>
        <v>0</v>
      </c>
      <c r="K2314">
        <f t="shared" si="74"/>
        <v>52.88</v>
      </c>
    </row>
    <row r="2315" spans="1:11">
      <c r="A2315" s="1">
        <f>Atask.AtsOp!A1878</f>
        <v>42472</v>
      </c>
      <c r="B2315" t="str">
        <f>Atask.AtsOp!E1878</f>
        <v>2520-0001</v>
      </c>
      <c r="C2315" t="str">
        <f>Atask.AtsOp!H1878</f>
        <v>PV pusgaminis (euro)</v>
      </c>
      <c r="D2315" t="str">
        <f>Atask.AtsOp!N1878</f>
        <v>LTR</v>
      </c>
      <c r="E2315" t="str">
        <f>Atask.AtsOp!I1878</f>
        <v>Perkelti</v>
      </c>
      <c r="F2315">
        <f>Atask.AtsOp!M1878</f>
        <v>3.76</v>
      </c>
      <c r="G2315">
        <f>VLOOKUP(B2315,Prekės!$A$2:$E$3000,3,FALSE)</f>
        <v>235</v>
      </c>
      <c r="H2315">
        <f>VLOOKUP(B2315,Prekės!$A$2:$E$3000,4,FALSE)</f>
        <v>0</v>
      </c>
      <c r="I2315">
        <f>VLOOKUP(B2315,Prekės!$A$2:$E$3000,5,FALSE)</f>
        <v>0</v>
      </c>
      <c r="J2315">
        <f t="shared" si="73"/>
        <v>0</v>
      </c>
      <c r="K2315">
        <f t="shared" si="74"/>
        <v>3.76</v>
      </c>
    </row>
    <row r="2316" spans="1:11">
      <c r="A2316" s="1">
        <f>Atask.AtsOp!A1879</f>
        <v>42472</v>
      </c>
      <c r="B2316" t="str">
        <f>Atask.AtsOp!E1879</f>
        <v>2520-0001</v>
      </c>
      <c r="C2316" t="str">
        <f>Atask.AtsOp!H1879</f>
        <v>PV pusgaminis (euro)</v>
      </c>
      <c r="D2316" t="str">
        <f>Atask.AtsOp!N1879</f>
        <v>LTR</v>
      </c>
      <c r="E2316" t="str">
        <f>Atask.AtsOp!I1879</f>
        <v>Perkelti</v>
      </c>
      <c r="F2316">
        <f>Atask.AtsOp!M1879</f>
        <v>26.62</v>
      </c>
      <c r="G2316">
        <f>VLOOKUP(B2316,Prekės!$A$2:$E$3000,3,FALSE)</f>
        <v>235</v>
      </c>
      <c r="H2316">
        <f>VLOOKUP(B2316,Prekės!$A$2:$E$3000,4,FALSE)</f>
        <v>0</v>
      </c>
      <c r="I2316">
        <f>VLOOKUP(B2316,Prekės!$A$2:$E$3000,5,FALSE)</f>
        <v>0</v>
      </c>
      <c r="J2316">
        <f t="shared" si="73"/>
        <v>0</v>
      </c>
      <c r="K2316">
        <f t="shared" si="74"/>
        <v>26.62</v>
      </c>
    </row>
    <row r="2317" spans="1:11">
      <c r="A2317" s="1">
        <f>Atask.AtsOp!A1880</f>
        <v>42472</v>
      </c>
      <c r="B2317" t="str">
        <f>Atask.AtsOp!E1880</f>
        <v>2520-0001</v>
      </c>
      <c r="C2317" t="str">
        <f>Atask.AtsOp!H1880</f>
        <v>PV pusgaminis (euro)</v>
      </c>
      <c r="D2317" t="str">
        <f>Atask.AtsOp!N1880</f>
        <v>LTR</v>
      </c>
      <c r="E2317" t="str">
        <f>Atask.AtsOp!I1880</f>
        <v>Perkelti</v>
      </c>
      <c r="F2317">
        <f>Atask.AtsOp!M1880</f>
        <v>12.76</v>
      </c>
      <c r="G2317">
        <f>VLOOKUP(B2317,Prekės!$A$2:$E$3000,3,FALSE)</f>
        <v>235</v>
      </c>
      <c r="H2317">
        <f>VLOOKUP(B2317,Prekės!$A$2:$E$3000,4,FALSE)</f>
        <v>0</v>
      </c>
      <c r="I2317">
        <f>VLOOKUP(B2317,Prekės!$A$2:$E$3000,5,FALSE)</f>
        <v>0</v>
      </c>
      <c r="J2317">
        <f t="shared" si="73"/>
        <v>0</v>
      </c>
      <c r="K2317">
        <f t="shared" si="74"/>
        <v>12.76</v>
      </c>
    </row>
    <row r="2318" spans="1:11">
      <c r="A2318" s="1">
        <f>Atask.AtsOp!A1881</f>
        <v>42472</v>
      </c>
      <c r="B2318" t="str">
        <f>Atask.AtsOp!E1881</f>
        <v>2520-0001</v>
      </c>
      <c r="C2318" t="str">
        <f>Atask.AtsOp!H1881</f>
        <v>PV pusgaminis (euro)</v>
      </c>
      <c r="D2318" t="str">
        <f>Atask.AtsOp!N1881</f>
        <v>LTR</v>
      </c>
      <c r="E2318" t="str">
        <f>Atask.AtsOp!I1881</f>
        <v>Perkelti</v>
      </c>
      <c r="F2318">
        <f>Atask.AtsOp!M1881</f>
        <v>11.07</v>
      </c>
      <c r="G2318">
        <f>VLOOKUP(B2318,Prekės!$A$2:$E$3000,3,FALSE)</f>
        <v>235</v>
      </c>
      <c r="H2318">
        <f>VLOOKUP(B2318,Prekės!$A$2:$E$3000,4,FALSE)</f>
        <v>0</v>
      </c>
      <c r="I2318">
        <f>VLOOKUP(B2318,Prekės!$A$2:$E$3000,5,FALSE)</f>
        <v>0</v>
      </c>
      <c r="J2318">
        <f t="shared" si="73"/>
        <v>0</v>
      </c>
      <c r="K2318">
        <f t="shared" si="74"/>
        <v>11.07</v>
      </c>
    </row>
    <row r="2319" spans="1:11">
      <c r="A2319" s="1">
        <f>Atask.AtsOp!A1882</f>
        <v>42465</v>
      </c>
      <c r="B2319" t="str">
        <f>Atask.AtsOp!E1882</f>
        <v>2520-0001</v>
      </c>
      <c r="C2319" t="str">
        <f>Atask.AtsOp!H1882</f>
        <v>PV pusgaminis (euro)</v>
      </c>
      <c r="D2319" t="str">
        <f>Atask.AtsOp!N1882</f>
        <v>LTR</v>
      </c>
      <c r="E2319" t="str">
        <f>Atask.AtsOp!I1882</f>
        <v>Perkelti</v>
      </c>
      <c r="F2319">
        <f>Atask.AtsOp!M1882</f>
        <v>47.08</v>
      </c>
      <c r="G2319">
        <f>VLOOKUP(B2319,Prekės!$A$2:$E$3000,3,FALSE)</f>
        <v>235</v>
      </c>
      <c r="H2319">
        <f>VLOOKUP(B2319,Prekės!$A$2:$E$3000,4,FALSE)</f>
        <v>0</v>
      </c>
      <c r="I2319">
        <f>VLOOKUP(B2319,Prekės!$A$2:$E$3000,5,FALSE)</f>
        <v>0</v>
      </c>
      <c r="J2319">
        <f t="shared" si="73"/>
        <v>0</v>
      </c>
      <c r="K2319">
        <f t="shared" si="74"/>
        <v>47.08</v>
      </c>
    </row>
    <row r="2320" spans="1:11">
      <c r="A2320" s="1">
        <f>Atask.AtsOp!A1883</f>
        <v>42465</v>
      </c>
      <c r="B2320" t="str">
        <f>Atask.AtsOp!E1883</f>
        <v>2520-0001</v>
      </c>
      <c r="C2320" t="str">
        <f>Atask.AtsOp!H1883</f>
        <v>PV pusgaminis (euro)</v>
      </c>
      <c r="D2320" t="str">
        <f>Atask.AtsOp!N1883</f>
        <v>LTR</v>
      </c>
      <c r="E2320" t="str">
        <f>Atask.AtsOp!I1883</f>
        <v>Perkelti</v>
      </c>
      <c r="F2320">
        <f>Atask.AtsOp!M1883</f>
        <v>7.9</v>
      </c>
      <c r="G2320">
        <f>VLOOKUP(B2320,Prekės!$A$2:$E$3000,3,FALSE)</f>
        <v>235</v>
      </c>
      <c r="H2320">
        <f>VLOOKUP(B2320,Prekės!$A$2:$E$3000,4,FALSE)</f>
        <v>0</v>
      </c>
      <c r="I2320">
        <f>VLOOKUP(B2320,Prekės!$A$2:$E$3000,5,FALSE)</f>
        <v>0</v>
      </c>
      <c r="J2320">
        <f t="shared" si="73"/>
        <v>0</v>
      </c>
      <c r="K2320">
        <f t="shared" si="74"/>
        <v>7.9</v>
      </c>
    </row>
    <row r="2321" spans="1:11">
      <c r="A2321" s="1">
        <f>Atask.AtsOp!A1884</f>
        <v>42464</v>
      </c>
      <c r="B2321" t="str">
        <f>Atask.AtsOp!E1884</f>
        <v>2520-0001</v>
      </c>
      <c r="C2321" t="str">
        <f>Atask.AtsOp!H1884</f>
        <v>PV pusgaminis (euro)</v>
      </c>
      <c r="D2321" t="str">
        <f>Atask.AtsOp!N1884</f>
        <v>LTR</v>
      </c>
      <c r="E2321" t="str">
        <f>Atask.AtsOp!I1884</f>
        <v>Perkelti</v>
      </c>
      <c r="F2321">
        <f>Atask.AtsOp!M1884</f>
        <v>19.86</v>
      </c>
      <c r="G2321">
        <f>VLOOKUP(B2321,Prekės!$A$2:$E$3000,3,FALSE)</f>
        <v>235</v>
      </c>
      <c r="H2321">
        <f>VLOOKUP(B2321,Prekės!$A$2:$E$3000,4,FALSE)</f>
        <v>0</v>
      </c>
      <c r="I2321">
        <f>VLOOKUP(B2321,Prekės!$A$2:$E$3000,5,FALSE)</f>
        <v>0</v>
      </c>
      <c r="J2321">
        <f t="shared" si="73"/>
        <v>0</v>
      </c>
      <c r="K2321">
        <f t="shared" si="74"/>
        <v>19.86</v>
      </c>
    </row>
    <row r="2322" spans="1:11">
      <c r="A2322" s="1">
        <f>Atask.AtsOp!A1885</f>
        <v>42464</v>
      </c>
      <c r="B2322" t="str">
        <f>Atask.AtsOp!E1885</f>
        <v>2520-0001</v>
      </c>
      <c r="C2322" t="str">
        <f>Atask.AtsOp!H1885</f>
        <v>PV pusgaminis (euro)</v>
      </c>
      <c r="D2322" t="str">
        <f>Atask.AtsOp!N1885</f>
        <v>LTR</v>
      </c>
      <c r="E2322" t="str">
        <f>Atask.AtsOp!I1885</f>
        <v>Perkelti</v>
      </c>
      <c r="F2322">
        <f>Atask.AtsOp!M1885</f>
        <v>17.96</v>
      </c>
      <c r="G2322">
        <f>VLOOKUP(B2322,Prekės!$A$2:$E$3000,3,FALSE)</f>
        <v>235</v>
      </c>
      <c r="H2322">
        <f>VLOOKUP(B2322,Prekės!$A$2:$E$3000,4,FALSE)</f>
        <v>0</v>
      </c>
      <c r="I2322">
        <f>VLOOKUP(B2322,Prekės!$A$2:$E$3000,5,FALSE)</f>
        <v>0</v>
      </c>
      <c r="J2322">
        <f t="shared" si="73"/>
        <v>0</v>
      </c>
      <c r="K2322">
        <f t="shared" si="74"/>
        <v>17.96</v>
      </c>
    </row>
    <row r="2323" spans="1:11">
      <c r="A2323" s="1">
        <f>Atask.AtsOp!A1886</f>
        <v>42465</v>
      </c>
      <c r="B2323" t="str">
        <f>Atask.AtsOp!E1886</f>
        <v>2520-0001</v>
      </c>
      <c r="C2323" t="str">
        <f>Atask.AtsOp!H1886</f>
        <v>PV pusgaminis (euro)</v>
      </c>
      <c r="D2323" t="str">
        <f>Atask.AtsOp!N1886</f>
        <v>LTR</v>
      </c>
      <c r="E2323" t="str">
        <f>Atask.AtsOp!I1886</f>
        <v>Perkelti</v>
      </c>
      <c r="F2323">
        <f>Atask.AtsOp!M1886</f>
        <v>6.39</v>
      </c>
      <c r="G2323">
        <f>VLOOKUP(B2323,Prekės!$A$2:$E$3000,3,FALSE)</f>
        <v>235</v>
      </c>
      <c r="H2323">
        <f>VLOOKUP(B2323,Prekės!$A$2:$E$3000,4,FALSE)</f>
        <v>0</v>
      </c>
      <c r="I2323">
        <f>VLOOKUP(B2323,Prekės!$A$2:$E$3000,5,FALSE)</f>
        <v>0</v>
      </c>
      <c r="J2323">
        <f t="shared" si="73"/>
        <v>0</v>
      </c>
      <c r="K2323">
        <f t="shared" si="74"/>
        <v>6.39</v>
      </c>
    </row>
    <row r="2324" spans="1:11">
      <c r="A2324" s="1">
        <f>Atask.AtsOp!A1887</f>
        <v>42465</v>
      </c>
      <c r="B2324" t="str">
        <f>Atask.AtsOp!E1887</f>
        <v>2520-0001</v>
      </c>
      <c r="C2324" t="str">
        <f>Atask.AtsOp!H1887</f>
        <v>PV pusgaminis (euro)</v>
      </c>
      <c r="D2324" t="str">
        <f>Atask.AtsOp!N1887</f>
        <v>LTR</v>
      </c>
      <c r="E2324" t="str">
        <f>Atask.AtsOp!I1887</f>
        <v>Perkelti</v>
      </c>
      <c r="F2324">
        <f>Atask.AtsOp!M1887</f>
        <v>1.61</v>
      </c>
      <c r="G2324">
        <f>VLOOKUP(B2324,Prekės!$A$2:$E$3000,3,FALSE)</f>
        <v>235</v>
      </c>
      <c r="H2324">
        <f>VLOOKUP(B2324,Prekės!$A$2:$E$3000,4,FALSE)</f>
        <v>0</v>
      </c>
      <c r="I2324">
        <f>VLOOKUP(B2324,Prekės!$A$2:$E$3000,5,FALSE)</f>
        <v>0</v>
      </c>
      <c r="J2324">
        <f t="shared" si="73"/>
        <v>0</v>
      </c>
      <c r="K2324">
        <f t="shared" si="74"/>
        <v>1.61</v>
      </c>
    </row>
    <row r="2325" spans="1:11">
      <c r="A2325" s="1">
        <f>Atask.AtsOp!A1888</f>
        <v>42465</v>
      </c>
      <c r="B2325" t="str">
        <f>Atask.AtsOp!E1888</f>
        <v>2520-0001</v>
      </c>
      <c r="C2325" t="str">
        <f>Atask.AtsOp!H1888</f>
        <v>PV pusgaminis (euro)</v>
      </c>
      <c r="D2325" t="str">
        <f>Atask.AtsOp!N1888</f>
        <v>LTR</v>
      </c>
      <c r="E2325" t="str">
        <f>Atask.AtsOp!I1888</f>
        <v>Perkelti</v>
      </c>
      <c r="F2325">
        <f>Atask.AtsOp!M1888</f>
        <v>47.01</v>
      </c>
      <c r="G2325">
        <f>VLOOKUP(B2325,Prekės!$A$2:$E$3000,3,FALSE)</f>
        <v>235</v>
      </c>
      <c r="H2325">
        <f>VLOOKUP(B2325,Prekės!$A$2:$E$3000,4,FALSE)</f>
        <v>0</v>
      </c>
      <c r="I2325">
        <f>VLOOKUP(B2325,Prekės!$A$2:$E$3000,5,FALSE)</f>
        <v>0</v>
      </c>
      <c r="J2325">
        <f t="shared" si="73"/>
        <v>0</v>
      </c>
      <c r="K2325">
        <f t="shared" si="74"/>
        <v>47.01</v>
      </c>
    </row>
    <row r="2326" spans="1:11">
      <c r="A2326" s="1">
        <f>Atask.AtsOp!A1889</f>
        <v>42464</v>
      </c>
      <c r="B2326" t="str">
        <f>Atask.AtsOp!E1889</f>
        <v>2520-0001</v>
      </c>
      <c r="C2326" t="str">
        <f>Atask.AtsOp!H1889</f>
        <v>PV pusgaminis (euro)</v>
      </c>
      <c r="D2326" t="str">
        <f>Atask.AtsOp!N1889</f>
        <v>LTR</v>
      </c>
      <c r="E2326" t="str">
        <f>Atask.AtsOp!I1889</f>
        <v>Perkelti</v>
      </c>
      <c r="F2326">
        <f>Atask.AtsOp!M1889</f>
        <v>23.76</v>
      </c>
      <c r="G2326">
        <f>VLOOKUP(B2326,Prekės!$A$2:$E$3000,3,FALSE)</f>
        <v>235</v>
      </c>
      <c r="H2326">
        <f>VLOOKUP(B2326,Prekės!$A$2:$E$3000,4,FALSE)</f>
        <v>0</v>
      </c>
      <c r="I2326">
        <f>VLOOKUP(B2326,Prekės!$A$2:$E$3000,5,FALSE)</f>
        <v>0</v>
      </c>
      <c r="J2326">
        <f t="shared" si="73"/>
        <v>0</v>
      </c>
      <c r="K2326">
        <f t="shared" si="74"/>
        <v>23.76</v>
      </c>
    </row>
    <row r="2327" spans="1:11">
      <c r="A2327" s="1">
        <f>Atask.AtsOp!A1890</f>
        <v>42464</v>
      </c>
      <c r="B2327" t="str">
        <f>Atask.AtsOp!E1890</f>
        <v>2520-0001</v>
      </c>
      <c r="C2327" t="str">
        <f>Atask.AtsOp!H1890</f>
        <v>PV pusgaminis (euro)</v>
      </c>
      <c r="D2327" t="str">
        <f>Atask.AtsOp!N1890</f>
        <v>LTR</v>
      </c>
      <c r="E2327" t="str">
        <f>Atask.AtsOp!I1890</f>
        <v>Perkelti</v>
      </c>
      <c r="F2327">
        <f>Atask.AtsOp!M1890</f>
        <v>3.7</v>
      </c>
      <c r="G2327">
        <f>VLOOKUP(B2327,Prekės!$A$2:$E$3000,3,FALSE)</f>
        <v>235</v>
      </c>
      <c r="H2327">
        <f>VLOOKUP(B2327,Prekės!$A$2:$E$3000,4,FALSE)</f>
        <v>0</v>
      </c>
      <c r="I2327">
        <f>VLOOKUP(B2327,Prekės!$A$2:$E$3000,5,FALSE)</f>
        <v>0</v>
      </c>
      <c r="J2327">
        <f t="shared" si="73"/>
        <v>0</v>
      </c>
      <c r="K2327">
        <f t="shared" si="74"/>
        <v>3.7</v>
      </c>
    </row>
    <row r="2328" spans="1:11">
      <c r="A2328" s="1">
        <f>Atask.AtsOp!A1891</f>
        <v>42464</v>
      </c>
      <c r="B2328" t="str">
        <f>Atask.AtsOp!E1891</f>
        <v>2520-0001</v>
      </c>
      <c r="C2328" t="str">
        <f>Atask.AtsOp!H1891</f>
        <v>PV pusgaminis (euro)</v>
      </c>
      <c r="D2328" t="str">
        <f>Atask.AtsOp!N1891</f>
        <v>LTR</v>
      </c>
      <c r="E2328" t="str">
        <f>Atask.AtsOp!I1891</f>
        <v>Perkelti</v>
      </c>
      <c r="F2328">
        <f>Atask.AtsOp!M1891</f>
        <v>55.06</v>
      </c>
      <c r="G2328">
        <f>VLOOKUP(B2328,Prekės!$A$2:$E$3000,3,FALSE)</f>
        <v>235</v>
      </c>
      <c r="H2328">
        <f>VLOOKUP(B2328,Prekės!$A$2:$E$3000,4,FALSE)</f>
        <v>0</v>
      </c>
      <c r="I2328">
        <f>VLOOKUP(B2328,Prekės!$A$2:$E$3000,5,FALSE)</f>
        <v>0</v>
      </c>
      <c r="J2328">
        <f t="shared" si="73"/>
        <v>0</v>
      </c>
      <c r="K2328">
        <f t="shared" si="74"/>
        <v>55.06</v>
      </c>
    </row>
    <row r="2329" spans="1:11">
      <c r="A2329" s="1">
        <f>Atask.AtsOp!A1892</f>
        <v>42464</v>
      </c>
      <c r="B2329" t="str">
        <f>Atask.AtsOp!E1892</f>
        <v>2520-0001</v>
      </c>
      <c r="C2329" t="str">
        <f>Atask.AtsOp!H1892</f>
        <v>PV pusgaminis (euro)</v>
      </c>
      <c r="D2329" t="str">
        <f>Atask.AtsOp!N1892</f>
        <v>LTR</v>
      </c>
      <c r="E2329" t="str">
        <f>Atask.AtsOp!I1892</f>
        <v>Perkelti</v>
      </c>
      <c r="F2329">
        <f>Atask.AtsOp!M1892</f>
        <v>20.420000000000002</v>
      </c>
      <c r="G2329">
        <f>VLOOKUP(B2329,Prekės!$A$2:$E$3000,3,FALSE)</f>
        <v>235</v>
      </c>
      <c r="H2329">
        <f>VLOOKUP(B2329,Prekės!$A$2:$E$3000,4,FALSE)</f>
        <v>0</v>
      </c>
      <c r="I2329">
        <f>VLOOKUP(B2329,Prekės!$A$2:$E$3000,5,FALSE)</f>
        <v>0</v>
      </c>
      <c r="J2329">
        <f t="shared" si="73"/>
        <v>0</v>
      </c>
      <c r="K2329">
        <f t="shared" si="74"/>
        <v>20.420000000000002</v>
      </c>
    </row>
    <row r="2330" spans="1:11">
      <c r="A2330" s="1">
        <f>Atask.AtsOp!A1893</f>
        <v>42464</v>
      </c>
      <c r="B2330" t="str">
        <f>Atask.AtsOp!E1893</f>
        <v>2520-0001</v>
      </c>
      <c r="C2330" t="str">
        <f>Atask.AtsOp!H1893</f>
        <v>PV pusgaminis (euro)</v>
      </c>
      <c r="D2330" t="str">
        <f>Atask.AtsOp!N1893</f>
        <v>LTR</v>
      </c>
      <c r="E2330" t="str">
        <f>Atask.AtsOp!I1893</f>
        <v>Perkelti</v>
      </c>
      <c r="F2330">
        <f>Atask.AtsOp!M1893</f>
        <v>5.54</v>
      </c>
      <c r="G2330">
        <f>VLOOKUP(B2330,Prekės!$A$2:$E$3000,3,FALSE)</f>
        <v>235</v>
      </c>
      <c r="H2330">
        <f>VLOOKUP(B2330,Prekės!$A$2:$E$3000,4,FALSE)</f>
        <v>0</v>
      </c>
      <c r="I2330">
        <f>VLOOKUP(B2330,Prekės!$A$2:$E$3000,5,FALSE)</f>
        <v>0</v>
      </c>
      <c r="J2330">
        <f t="shared" si="73"/>
        <v>0</v>
      </c>
      <c r="K2330">
        <f t="shared" si="74"/>
        <v>5.54</v>
      </c>
    </row>
    <row r="2331" spans="1:11">
      <c r="A2331" s="1">
        <f>Atask.AtsOp!A1894</f>
        <v>42486</v>
      </c>
      <c r="B2331" t="str">
        <f>Atask.AtsOp!E1894</f>
        <v>2520-0002</v>
      </c>
      <c r="C2331" t="str">
        <f>Atask.AtsOp!H1894</f>
        <v>PV pusgaminis, chardonnay, (euro, Italija)</v>
      </c>
      <c r="D2331" t="str">
        <f>Atask.AtsOp!N1894</f>
        <v>LTR</v>
      </c>
      <c r="E2331" t="str">
        <f>Atask.AtsOp!I1894</f>
        <v>Perkelti</v>
      </c>
      <c r="F2331">
        <f>Atask.AtsOp!M1894</f>
        <v>-17.55</v>
      </c>
      <c r="G2331">
        <f>VLOOKUP(B2331,Prekės!$A$2:$E$3000,3,FALSE)</f>
        <v>235</v>
      </c>
      <c r="H2331">
        <f>VLOOKUP(B2331,Prekės!$A$2:$E$3000,4,FALSE)</f>
        <v>0</v>
      </c>
      <c r="I2331">
        <f>VLOOKUP(B2331,Prekės!$A$2:$E$3000,5,FALSE)</f>
        <v>0</v>
      </c>
      <c r="J2331">
        <f t="shared" si="73"/>
        <v>0</v>
      </c>
      <c r="K2331">
        <f t="shared" si="74"/>
        <v>-17.55</v>
      </c>
    </row>
    <row r="2332" spans="1:11">
      <c r="A2332" s="1">
        <f>Atask.AtsOp!A1895</f>
        <v>42486</v>
      </c>
      <c r="B2332" t="str">
        <f>Atask.AtsOp!E1895</f>
        <v>2520-0002</v>
      </c>
      <c r="C2332" t="str">
        <f>Atask.AtsOp!H1895</f>
        <v>PV pusgaminis, chardonnay, (euro, Italija)</v>
      </c>
      <c r="D2332" t="str">
        <f>Atask.AtsOp!N1895</f>
        <v>LTR</v>
      </c>
      <c r="E2332" t="str">
        <f>Atask.AtsOp!I1895</f>
        <v>Perkelti</v>
      </c>
      <c r="F2332">
        <f>Atask.AtsOp!M1895</f>
        <v>-193.33</v>
      </c>
      <c r="G2332">
        <f>VLOOKUP(B2332,Prekės!$A$2:$E$3000,3,FALSE)</f>
        <v>235</v>
      </c>
      <c r="H2332">
        <f>VLOOKUP(B2332,Prekės!$A$2:$E$3000,4,FALSE)</f>
        <v>0</v>
      </c>
      <c r="I2332">
        <f>VLOOKUP(B2332,Prekės!$A$2:$E$3000,5,FALSE)</f>
        <v>0</v>
      </c>
      <c r="J2332">
        <f t="shared" si="73"/>
        <v>0</v>
      </c>
      <c r="K2332">
        <f t="shared" si="74"/>
        <v>-193.33</v>
      </c>
    </row>
    <row r="2333" spans="1:11">
      <c r="A2333" s="1">
        <f>Atask.AtsOp!A1896</f>
        <v>42486</v>
      </c>
      <c r="B2333" t="str">
        <f>Atask.AtsOp!E1896</f>
        <v>2520-0002</v>
      </c>
      <c r="C2333" t="str">
        <f>Atask.AtsOp!H1896</f>
        <v>PV pusgaminis, chardonnay, (euro, Italija)</v>
      </c>
      <c r="D2333" t="str">
        <f>Atask.AtsOp!N1896</f>
        <v>LTR</v>
      </c>
      <c r="E2333" t="str">
        <f>Atask.AtsOp!I1896</f>
        <v>Perkelti</v>
      </c>
      <c r="F2333">
        <f>Atask.AtsOp!M1896</f>
        <v>193.33</v>
      </c>
      <c r="G2333">
        <f>VLOOKUP(B2333,Prekės!$A$2:$E$3000,3,FALSE)</f>
        <v>235</v>
      </c>
      <c r="H2333">
        <f>VLOOKUP(B2333,Prekės!$A$2:$E$3000,4,FALSE)</f>
        <v>0</v>
      </c>
      <c r="I2333">
        <f>VLOOKUP(B2333,Prekės!$A$2:$E$3000,5,FALSE)</f>
        <v>0</v>
      </c>
      <c r="J2333">
        <f t="shared" si="73"/>
        <v>0</v>
      </c>
      <c r="K2333">
        <f t="shared" si="74"/>
        <v>193.33</v>
      </c>
    </row>
    <row r="2334" spans="1:11">
      <c r="A2334" s="1">
        <f>Atask.AtsOp!A1897</f>
        <v>42486</v>
      </c>
      <c r="B2334" t="str">
        <f>Atask.AtsOp!E1897</f>
        <v>2520-0002</v>
      </c>
      <c r="C2334" t="str">
        <f>Atask.AtsOp!H1897</f>
        <v>PV pusgaminis, chardonnay, (euro, Italija)</v>
      </c>
      <c r="D2334" t="str">
        <f>Atask.AtsOp!N1897</f>
        <v>LTR</v>
      </c>
      <c r="E2334" t="str">
        <f>Atask.AtsOp!I1897</f>
        <v>Gamybos eilutė</v>
      </c>
      <c r="F2334">
        <f>Atask.AtsOp!M1897</f>
        <v>-6733.68</v>
      </c>
      <c r="G2334">
        <f>VLOOKUP(B2334,Prekės!$A$2:$E$3000,3,FALSE)</f>
        <v>235</v>
      </c>
      <c r="H2334">
        <f>VLOOKUP(B2334,Prekės!$A$2:$E$3000,4,FALSE)</f>
        <v>0</v>
      </c>
      <c r="I2334">
        <f>VLOOKUP(B2334,Prekės!$A$2:$E$3000,5,FALSE)</f>
        <v>0</v>
      </c>
      <c r="J2334">
        <f t="shared" si="73"/>
        <v>0</v>
      </c>
      <c r="K2334">
        <f t="shared" si="74"/>
        <v>-6733.68</v>
      </c>
    </row>
    <row r="2335" spans="1:11">
      <c r="A2335" s="1">
        <f>Atask.AtsOp!A1898</f>
        <v>42486</v>
      </c>
      <c r="B2335" t="str">
        <f>Atask.AtsOp!E1898</f>
        <v>2520-0002</v>
      </c>
      <c r="C2335" t="str">
        <f>Atask.AtsOp!H1898</f>
        <v>PV pusgaminis, chardonnay, (euro, Italija)</v>
      </c>
      <c r="D2335" t="str">
        <f>Atask.AtsOp!N1898</f>
        <v>LTR</v>
      </c>
      <c r="E2335" t="str">
        <f>Atask.AtsOp!I1898</f>
        <v>Perkelti</v>
      </c>
      <c r="F2335">
        <f>Atask.AtsOp!M1898</f>
        <v>-6733.68</v>
      </c>
      <c r="G2335">
        <f>VLOOKUP(B2335,Prekės!$A$2:$E$3000,3,FALSE)</f>
        <v>235</v>
      </c>
      <c r="H2335">
        <f>VLOOKUP(B2335,Prekės!$A$2:$E$3000,4,FALSE)</f>
        <v>0</v>
      </c>
      <c r="I2335">
        <f>VLOOKUP(B2335,Prekės!$A$2:$E$3000,5,FALSE)</f>
        <v>0</v>
      </c>
      <c r="J2335">
        <f t="shared" si="73"/>
        <v>0</v>
      </c>
      <c r="K2335">
        <f t="shared" si="74"/>
        <v>-6733.68</v>
      </c>
    </row>
    <row r="2336" spans="1:11">
      <c r="A2336" s="1">
        <f>Atask.AtsOp!A1899</f>
        <v>42486</v>
      </c>
      <c r="B2336" t="str">
        <f>Atask.AtsOp!E1899</f>
        <v>2520-0002</v>
      </c>
      <c r="C2336" t="str">
        <f>Atask.AtsOp!H1899</f>
        <v>PV pusgaminis, chardonnay, (euro, Italija)</v>
      </c>
      <c r="D2336" t="str">
        <f>Atask.AtsOp!N1899</f>
        <v>LTR</v>
      </c>
      <c r="E2336" t="str">
        <f>Atask.AtsOp!I1899</f>
        <v>Perkelti</v>
      </c>
      <c r="F2336">
        <f>Atask.AtsOp!M1899</f>
        <v>6733.68</v>
      </c>
      <c r="G2336">
        <f>VLOOKUP(B2336,Prekės!$A$2:$E$3000,3,FALSE)</f>
        <v>235</v>
      </c>
      <c r="H2336">
        <f>VLOOKUP(B2336,Prekės!$A$2:$E$3000,4,FALSE)</f>
        <v>0</v>
      </c>
      <c r="I2336">
        <f>VLOOKUP(B2336,Prekės!$A$2:$E$3000,5,FALSE)</f>
        <v>0</v>
      </c>
      <c r="J2336">
        <f t="shared" si="73"/>
        <v>0</v>
      </c>
      <c r="K2336">
        <f t="shared" si="74"/>
        <v>6733.68</v>
      </c>
    </row>
    <row r="2337" spans="1:11">
      <c r="A2337" s="1">
        <f>Atask.AtsOp!A1900</f>
        <v>42482</v>
      </c>
      <c r="B2337" t="str">
        <f>Atask.AtsOp!E1900</f>
        <v>2520-0002</v>
      </c>
      <c r="C2337" t="str">
        <f>Atask.AtsOp!H1900</f>
        <v>PV pusgaminis, chardonnay, (euro, Italija)</v>
      </c>
      <c r="D2337" t="str">
        <f>Atask.AtsOp!N1900</f>
        <v>LTR</v>
      </c>
      <c r="E2337" t="str">
        <f>Atask.AtsOp!I1900</f>
        <v>Perkelti</v>
      </c>
      <c r="F2337">
        <f>Atask.AtsOp!M1900</f>
        <v>-9850</v>
      </c>
      <c r="G2337">
        <f>VLOOKUP(B2337,Prekės!$A$2:$E$3000,3,FALSE)</f>
        <v>235</v>
      </c>
      <c r="H2337">
        <f>VLOOKUP(B2337,Prekės!$A$2:$E$3000,4,FALSE)</f>
        <v>0</v>
      </c>
      <c r="I2337">
        <f>VLOOKUP(B2337,Prekės!$A$2:$E$3000,5,FALSE)</f>
        <v>0</v>
      </c>
      <c r="J2337">
        <f t="shared" si="73"/>
        <v>0</v>
      </c>
      <c r="K2337">
        <f t="shared" si="74"/>
        <v>-9850</v>
      </c>
    </row>
    <row r="2338" spans="1:11">
      <c r="A2338" s="1">
        <f>Atask.AtsOp!A1901</f>
        <v>42482</v>
      </c>
      <c r="B2338" t="str">
        <f>Atask.AtsOp!E1901</f>
        <v>2520-0002</v>
      </c>
      <c r="C2338" t="str">
        <f>Atask.AtsOp!H1901</f>
        <v>PV pusgaminis, chardonnay, (euro, Italija)</v>
      </c>
      <c r="D2338" t="str">
        <f>Atask.AtsOp!N1901</f>
        <v>LTR</v>
      </c>
      <c r="E2338" t="str">
        <f>Atask.AtsOp!I1901</f>
        <v>Perkelti</v>
      </c>
      <c r="F2338">
        <f>Atask.AtsOp!M1901</f>
        <v>9850</v>
      </c>
      <c r="G2338">
        <f>VLOOKUP(B2338,Prekės!$A$2:$E$3000,3,FALSE)</f>
        <v>235</v>
      </c>
      <c r="H2338">
        <f>VLOOKUP(B2338,Prekės!$A$2:$E$3000,4,FALSE)</f>
        <v>0</v>
      </c>
      <c r="I2338">
        <f>VLOOKUP(B2338,Prekės!$A$2:$E$3000,5,FALSE)</f>
        <v>0</v>
      </c>
      <c r="J2338">
        <f t="shared" ref="J2338:J2401" si="75">IF(G2338=110,F2338*H2338*I2338,IF(G2338&lt;280,F2338*H2338,F2338*H2338*(I2338/100)))</f>
        <v>0</v>
      </c>
      <c r="K2338">
        <f t="shared" ref="K2338:K2401" si="76">IF(EXACT(D2338,"But."),J2338,F2338)</f>
        <v>9850</v>
      </c>
    </row>
    <row r="2339" spans="1:11">
      <c r="A2339" s="1">
        <f>Atask.AtsOp!A1902</f>
        <v>42485</v>
      </c>
      <c r="B2339" t="str">
        <f>Atask.AtsOp!E1902</f>
        <v>2520-0002</v>
      </c>
      <c r="C2339" t="str">
        <f>Atask.AtsOp!H1902</f>
        <v>PV pusgaminis, chardonnay, (euro, Italija)</v>
      </c>
      <c r="D2339" t="str">
        <f>Atask.AtsOp!N1902</f>
        <v>LTR</v>
      </c>
      <c r="E2339" t="str">
        <f>Atask.AtsOp!I1902</f>
        <v>Gamybos eilutė</v>
      </c>
      <c r="F2339">
        <f>Atask.AtsOp!M1902</f>
        <v>-2897.89</v>
      </c>
      <c r="G2339">
        <f>VLOOKUP(B2339,Prekės!$A$2:$E$3000,3,FALSE)</f>
        <v>235</v>
      </c>
      <c r="H2339">
        <f>VLOOKUP(B2339,Prekės!$A$2:$E$3000,4,FALSE)</f>
        <v>0</v>
      </c>
      <c r="I2339">
        <f>VLOOKUP(B2339,Prekės!$A$2:$E$3000,5,FALSE)</f>
        <v>0</v>
      </c>
      <c r="J2339">
        <f t="shared" si="75"/>
        <v>0</v>
      </c>
      <c r="K2339">
        <f t="shared" si="76"/>
        <v>-2897.89</v>
      </c>
    </row>
    <row r="2340" spans="1:11">
      <c r="A2340" s="1">
        <f>Atask.AtsOp!A1903</f>
        <v>42485</v>
      </c>
      <c r="B2340" t="str">
        <f>Atask.AtsOp!E1903</f>
        <v>2520-0002</v>
      </c>
      <c r="C2340" t="str">
        <f>Atask.AtsOp!H1903</f>
        <v>PV pusgaminis, chardonnay, (euro, Italija)</v>
      </c>
      <c r="D2340" t="str">
        <f>Atask.AtsOp!N1903</f>
        <v>LTR</v>
      </c>
      <c r="E2340" t="str">
        <f>Atask.AtsOp!I1903</f>
        <v>Perkelti</v>
      </c>
      <c r="F2340">
        <f>Atask.AtsOp!M1903</f>
        <v>-2897.89</v>
      </c>
      <c r="G2340">
        <f>VLOOKUP(B2340,Prekės!$A$2:$E$3000,3,FALSE)</f>
        <v>235</v>
      </c>
      <c r="H2340">
        <f>VLOOKUP(B2340,Prekės!$A$2:$E$3000,4,FALSE)</f>
        <v>0</v>
      </c>
      <c r="I2340">
        <f>VLOOKUP(B2340,Prekės!$A$2:$E$3000,5,FALSE)</f>
        <v>0</v>
      </c>
      <c r="J2340">
        <f t="shared" si="75"/>
        <v>0</v>
      </c>
      <c r="K2340">
        <f t="shared" si="76"/>
        <v>-2897.89</v>
      </c>
    </row>
    <row r="2341" spans="1:11">
      <c r="A2341" s="1">
        <f>Atask.AtsOp!A1904</f>
        <v>42485</v>
      </c>
      <c r="B2341" t="str">
        <f>Atask.AtsOp!E1904</f>
        <v>2520-0002</v>
      </c>
      <c r="C2341" t="str">
        <f>Atask.AtsOp!H1904</f>
        <v>PV pusgaminis, chardonnay, (euro, Italija)</v>
      </c>
      <c r="D2341" t="str">
        <f>Atask.AtsOp!N1904</f>
        <v>LTR</v>
      </c>
      <c r="E2341" t="str">
        <f>Atask.AtsOp!I1904</f>
        <v>Perkelti</v>
      </c>
      <c r="F2341">
        <f>Atask.AtsOp!M1904</f>
        <v>2897.89</v>
      </c>
      <c r="G2341">
        <f>VLOOKUP(B2341,Prekės!$A$2:$E$3000,3,FALSE)</f>
        <v>235</v>
      </c>
      <c r="H2341">
        <f>VLOOKUP(B2341,Prekės!$A$2:$E$3000,4,FALSE)</f>
        <v>0</v>
      </c>
      <c r="I2341">
        <f>VLOOKUP(B2341,Prekės!$A$2:$E$3000,5,FALSE)</f>
        <v>0</v>
      </c>
      <c r="J2341">
        <f t="shared" si="75"/>
        <v>0</v>
      </c>
      <c r="K2341">
        <f t="shared" si="76"/>
        <v>2897.89</v>
      </c>
    </row>
    <row r="2342" spans="1:11">
      <c r="A2342" s="1">
        <f>Atask.AtsOp!A1905</f>
        <v>42485</v>
      </c>
      <c r="B2342" t="str">
        <f>Atask.AtsOp!E1905</f>
        <v>2520-0002</v>
      </c>
      <c r="C2342" t="str">
        <f>Atask.AtsOp!H1905</f>
        <v>PV pusgaminis, chardonnay, (euro, Italija)</v>
      </c>
      <c r="D2342" t="str">
        <f>Atask.AtsOp!N1905</f>
        <v>LTR</v>
      </c>
      <c r="E2342" t="str">
        <f>Atask.AtsOp!I1905</f>
        <v>Perkelti</v>
      </c>
      <c r="F2342">
        <f>Atask.AtsOp!M1905</f>
        <v>-7.55</v>
      </c>
      <c r="G2342">
        <f>VLOOKUP(B2342,Prekės!$A$2:$E$3000,3,FALSE)</f>
        <v>235</v>
      </c>
      <c r="H2342">
        <f>VLOOKUP(B2342,Prekės!$A$2:$E$3000,4,FALSE)</f>
        <v>0</v>
      </c>
      <c r="I2342">
        <f>VLOOKUP(B2342,Prekės!$A$2:$E$3000,5,FALSE)</f>
        <v>0</v>
      </c>
      <c r="J2342">
        <f t="shared" si="75"/>
        <v>0</v>
      </c>
      <c r="K2342">
        <f t="shared" si="76"/>
        <v>-7.55</v>
      </c>
    </row>
    <row r="2343" spans="1:11">
      <c r="A2343" s="1">
        <f>Atask.AtsOp!A1906</f>
        <v>42475</v>
      </c>
      <c r="B2343" t="str">
        <f>Atask.AtsOp!E1906</f>
        <v>2520-0002</v>
      </c>
      <c r="C2343" t="str">
        <f>Atask.AtsOp!H1906</f>
        <v>PV pusgaminis, chardonnay, (euro, Italija)</v>
      </c>
      <c r="D2343" t="str">
        <f>Atask.AtsOp!N1906</f>
        <v>LTR</v>
      </c>
      <c r="E2343" t="str">
        <f>Atask.AtsOp!I1906</f>
        <v>Perkelti</v>
      </c>
      <c r="F2343">
        <f>Atask.AtsOp!M1906</f>
        <v>-194.54</v>
      </c>
      <c r="G2343">
        <f>VLOOKUP(B2343,Prekės!$A$2:$E$3000,3,FALSE)</f>
        <v>235</v>
      </c>
      <c r="H2343">
        <f>VLOOKUP(B2343,Prekės!$A$2:$E$3000,4,FALSE)</f>
        <v>0</v>
      </c>
      <c r="I2343">
        <f>VLOOKUP(B2343,Prekės!$A$2:$E$3000,5,FALSE)</f>
        <v>0</v>
      </c>
      <c r="J2343">
        <f t="shared" si="75"/>
        <v>0</v>
      </c>
      <c r="K2343">
        <f t="shared" si="76"/>
        <v>-194.54</v>
      </c>
    </row>
    <row r="2344" spans="1:11">
      <c r="A2344" s="1">
        <f>Atask.AtsOp!A1907</f>
        <v>42475</v>
      </c>
      <c r="B2344" t="str">
        <f>Atask.AtsOp!E1907</f>
        <v>2520-0002</v>
      </c>
      <c r="C2344" t="str">
        <f>Atask.AtsOp!H1907</f>
        <v>PV pusgaminis, chardonnay, (euro, Italija)</v>
      </c>
      <c r="D2344" t="str">
        <f>Atask.AtsOp!N1907</f>
        <v>LTR</v>
      </c>
      <c r="E2344" t="str">
        <f>Atask.AtsOp!I1907</f>
        <v>Perkelti</v>
      </c>
      <c r="F2344">
        <f>Atask.AtsOp!M1907</f>
        <v>194.54</v>
      </c>
      <c r="G2344">
        <f>VLOOKUP(B2344,Prekės!$A$2:$E$3000,3,FALSE)</f>
        <v>235</v>
      </c>
      <c r="H2344">
        <f>VLOOKUP(B2344,Prekės!$A$2:$E$3000,4,FALSE)</f>
        <v>0</v>
      </c>
      <c r="I2344">
        <f>VLOOKUP(B2344,Prekės!$A$2:$E$3000,5,FALSE)</f>
        <v>0</v>
      </c>
      <c r="J2344">
        <f t="shared" si="75"/>
        <v>0</v>
      </c>
      <c r="K2344">
        <f t="shared" si="76"/>
        <v>194.54</v>
      </c>
    </row>
    <row r="2345" spans="1:11">
      <c r="A2345" s="1">
        <f>Atask.AtsOp!A1908</f>
        <v>42471</v>
      </c>
      <c r="B2345" t="str">
        <f>Atask.AtsOp!E1908</f>
        <v>2520-0002</v>
      </c>
      <c r="C2345" t="str">
        <f>Atask.AtsOp!H1908</f>
        <v>PV pusgaminis, chardonnay, (euro, Italija)</v>
      </c>
      <c r="D2345" t="str">
        <f>Atask.AtsOp!N1908</f>
        <v>LTR</v>
      </c>
      <c r="E2345" t="str">
        <f>Atask.AtsOp!I1908</f>
        <v>Perkelti</v>
      </c>
      <c r="F2345">
        <f>Atask.AtsOp!M1908</f>
        <v>-4830</v>
      </c>
      <c r="G2345">
        <f>VLOOKUP(B2345,Prekės!$A$2:$E$3000,3,FALSE)</f>
        <v>235</v>
      </c>
      <c r="H2345">
        <f>VLOOKUP(B2345,Prekės!$A$2:$E$3000,4,FALSE)</f>
        <v>0</v>
      </c>
      <c r="I2345">
        <f>VLOOKUP(B2345,Prekės!$A$2:$E$3000,5,FALSE)</f>
        <v>0</v>
      </c>
      <c r="J2345">
        <f t="shared" si="75"/>
        <v>0</v>
      </c>
      <c r="K2345">
        <f t="shared" si="76"/>
        <v>-4830</v>
      </c>
    </row>
    <row r="2346" spans="1:11">
      <c r="A2346" s="1">
        <f>Atask.AtsOp!A1909</f>
        <v>42471</v>
      </c>
      <c r="B2346" t="str">
        <f>Atask.AtsOp!E1909</f>
        <v>2520-0002</v>
      </c>
      <c r="C2346" t="str">
        <f>Atask.AtsOp!H1909</f>
        <v>PV pusgaminis, chardonnay, (euro, Italija)</v>
      </c>
      <c r="D2346" t="str">
        <f>Atask.AtsOp!N1909</f>
        <v>LTR</v>
      </c>
      <c r="E2346" t="str">
        <f>Atask.AtsOp!I1909</f>
        <v>Perkelti</v>
      </c>
      <c r="F2346">
        <f>Atask.AtsOp!M1909</f>
        <v>4830</v>
      </c>
      <c r="G2346">
        <f>VLOOKUP(B2346,Prekės!$A$2:$E$3000,3,FALSE)</f>
        <v>235</v>
      </c>
      <c r="H2346">
        <f>VLOOKUP(B2346,Prekės!$A$2:$E$3000,4,FALSE)</f>
        <v>0</v>
      </c>
      <c r="I2346">
        <f>VLOOKUP(B2346,Prekės!$A$2:$E$3000,5,FALSE)</f>
        <v>0</v>
      </c>
      <c r="J2346">
        <f t="shared" si="75"/>
        <v>0</v>
      </c>
      <c r="K2346">
        <f t="shared" si="76"/>
        <v>4830</v>
      </c>
    </row>
    <row r="2347" spans="1:11">
      <c r="A2347" s="1">
        <f>Atask.AtsOp!A1910</f>
        <v>42471</v>
      </c>
      <c r="B2347" t="str">
        <f>Atask.AtsOp!E1910</f>
        <v>2520-0002</v>
      </c>
      <c r="C2347" t="str">
        <f>Atask.AtsOp!H1910</f>
        <v>PV pusgaminis, chardonnay, (euro, Italija)</v>
      </c>
      <c r="D2347" t="str">
        <f>Atask.AtsOp!N1910</f>
        <v>LTR</v>
      </c>
      <c r="E2347" t="str">
        <f>Atask.AtsOp!I1910</f>
        <v>Perkelti</v>
      </c>
      <c r="F2347">
        <f>Atask.AtsOp!M1910</f>
        <v>-16270</v>
      </c>
      <c r="G2347">
        <f>VLOOKUP(B2347,Prekės!$A$2:$E$3000,3,FALSE)</f>
        <v>235</v>
      </c>
      <c r="H2347">
        <f>VLOOKUP(B2347,Prekės!$A$2:$E$3000,4,FALSE)</f>
        <v>0</v>
      </c>
      <c r="I2347">
        <f>VLOOKUP(B2347,Prekės!$A$2:$E$3000,5,FALSE)</f>
        <v>0</v>
      </c>
      <c r="J2347">
        <f t="shared" si="75"/>
        <v>0</v>
      </c>
      <c r="K2347">
        <f t="shared" si="76"/>
        <v>-16270</v>
      </c>
    </row>
    <row r="2348" spans="1:11">
      <c r="A2348" s="1">
        <f>Atask.AtsOp!A1911</f>
        <v>42471</v>
      </c>
      <c r="B2348" t="str">
        <f>Atask.AtsOp!E1911</f>
        <v>2520-0002</v>
      </c>
      <c r="C2348" t="str">
        <f>Atask.AtsOp!H1911</f>
        <v>PV pusgaminis, chardonnay, (euro, Italija)</v>
      </c>
      <c r="D2348" t="str">
        <f>Atask.AtsOp!N1911</f>
        <v>LTR</v>
      </c>
      <c r="E2348" t="str">
        <f>Atask.AtsOp!I1911</f>
        <v>Perkelti</v>
      </c>
      <c r="F2348">
        <f>Atask.AtsOp!M1911</f>
        <v>16270</v>
      </c>
      <c r="G2348">
        <f>VLOOKUP(B2348,Prekės!$A$2:$E$3000,3,FALSE)</f>
        <v>235</v>
      </c>
      <c r="H2348">
        <f>VLOOKUP(B2348,Prekės!$A$2:$E$3000,4,FALSE)</f>
        <v>0</v>
      </c>
      <c r="I2348">
        <f>VLOOKUP(B2348,Prekės!$A$2:$E$3000,5,FALSE)</f>
        <v>0</v>
      </c>
      <c r="J2348">
        <f t="shared" si="75"/>
        <v>0</v>
      </c>
      <c r="K2348">
        <f t="shared" si="76"/>
        <v>16270</v>
      </c>
    </row>
    <row r="2349" spans="1:11">
      <c r="A2349" s="1">
        <f>Atask.AtsOp!A1912</f>
        <v>42475</v>
      </c>
      <c r="B2349" t="str">
        <f>Atask.AtsOp!E1912</f>
        <v>2520-0002</v>
      </c>
      <c r="C2349" t="str">
        <f>Atask.AtsOp!H1912</f>
        <v>PV pusgaminis, chardonnay, (euro, Italija)</v>
      </c>
      <c r="D2349" t="str">
        <f>Atask.AtsOp!N1912</f>
        <v>LTR</v>
      </c>
      <c r="E2349" t="str">
        <f>Atask.AtsOp!I1912</f>
        <v>Gamybos eilutė</v>
      </c>
      <c r="F2349">
        <f>Atask.AtsOp!M1912</f>
        <v>-20851.11</v>
      </c>
      <c r="G2349">
        <f>VLOOKUP(B2349,Prekės!$A$2:$E$3000,3,FALSE)</f>
        <v>235</v>
      </c>
      <c r="H2349">
        <f>VLOOKUP(B2349,Prekės!$A$2:$E$3000,4,FALSE)</f>
        <v>0</v>
      </c>
      <c r="I2349">
        <f>VLOOKUP(B2349,Prekės!$A$2:$E$3000,5,FALSE)</f>
        <v>0</v>
      </c>
      <c r="J2349">
        <f t="shared" si="75"/>
        <v>0</v>
      </c>
      <c r="K2349">
        <f t="shared" si="76"/>
        <v>-20851.11</v>
      </c>
    </row>
    <row r="2350" spans="1:11">
      <c r="A2350" s="1">
        <f>Atask.AtsOp!A1913</f>
        <v>42475</v>
      </c>
      <c r="B2350" t="str">
        <f>Atask.AtsOp!E1913</f>
        <v>2520-0002</v>
      </c>
      <c r="C2350" t="str">
        <f>Atask.AtsOp!H1913</f>
        <v>PV pusgaminis, chardonnay, (euro, Italija)</v>
      </c>
      <c r="D2350" t="str">
        <f>Atask.AtsOp!N1913</f>
        <v>LTR</v>
      </c>
      <c r="E2350" t="str">
        <f>Atask.AtsOp!I1913</f>
        <v>Perkelti</v>
      </c>
      <c r="F2350">
        <f>Atask.AtsOp!M1913</f>
        <v>-54.35</v>
      </c>
      <c r="G2350">
        <f>VLOOKUP(B2350,Prekės!$A$2:$E$3000,3,FALSE)</f>
        <v>235</v>
      </c>
      <c r="H2350">
        <f>VLOOKUP(B2350,Prekės!$A$2:$E$3000,4,FALSE)</f>
        <v>0</v>
      </c>
      <c r="I2350">
        <f>VLOOKUP(B2350,Prekės!$A$2:$E$3000,5,FALSE)</f>
        <v>0</v>
      </c>
      <c r="J2350">
        <f t="shared" si="75"/>
        <v>0</v>
      </c>
      <c r="K2350">
        <f t="shared" si="76"/>
        <v>-54.35</v>
      </c>
    </row>
    <row r="2351" spans="1:11">
      <c r="A2351" s="1">
        <f>Atask.AtsOp!A1914</f>
        <v>42475</v>
      </c>
      <c r="B2351" t="str">
        <f>Atask.AtsOp!E1914</f>
        <v>2520-0002</v>
      </c>
      <c r="C2351" t="str">
        <f>Atask.AtsOp!H1914</f>
        <v>PV pusgaminis, chardonnay, (euro, Italija)</v>
      </c>
      <c r="D2351" t="str">
        <f>Atask.AtsOp!N1914</f>
        <v>LTR</v>
      </c>
      <c r="E2351" t="str">
        <f>Atask.AtsOp!I1914</f>
        <v>Perkelti</v>
      </c>
      <c r="F2351">
        <f>Atask.AtsOp!M1914</f>
        <v>-20851.11</v>
      </c>
      <c r="G2351">
        <f>VLOOKUP(B2351,Prekės!$A$2:$E$3000,3,FALSE)</f>
        <v>235</v>
      </c>
      <c r="H2351">
        <f>VLOOKUP(B2351,Prekės!$A$2:$E$3000,4,FALSE)</f>
        <v>0</v>
      </c>
      <c r="I2351">
        <f>VLOOKUP(B2351,Prekės!$A$2:$E$3000,5,FALSE)</f>
        <v>0</v>
      </c>
      <c r="J2351">
        <f t="shared" si="75"/>
        <v>0</v>
      </c>
      <c r="K2351">
        <f t="shared" si="76"/>
        <v>-20851.11</v>
      </c>
    </row>
    <row r="2352" spans="1:11">
      <c r="A2352" s="1">
        <f>Atask.AtsOp!A1915</f>
        <v>42475</v>
      </c>
      <c r="B2352" t="str">
        <f>Atask.AtsOp!E1915</f>
        <v>2520-0002</v>
      </c>
      <c r="C2352" t="str">
        <f>Atask.AtsOp!H1915</f>
        <v>PV pusgaminis, chardonnay, (euro, Italija)</v>
      </c>
      <c r="D2352" t="str">
        <f>Atask.AtsOp!N1915</f>
        <v>LTR</v>
      </c>
      <c r="E2352" t="str">
        <f>Atask.AtsOp!I1915</f>
        <v>Perkelti</v>
      </c>
      <c r="F2352">
        <f>Atask.AtsOp!M1915</f>
        <v>20851.11</v>
      </c>
      <c r="G2352">
        <f>VLOOKUP(B2352,Prekės!$A$2:$E$3000,3,FALSE)</f>
        <v>235</v>
      </c>
      <c r="H2352">
        <f>VLOOKUP(B2352,Prekės!$A$2:$E$3000,4,FALSE)</f>
        <v>0</v>
      </c>
      <c r="I2352">
        <f>VLOOKUP(B2352,Prekės!$A$2:$E$3000,5,FALSE)</f>
        <v>0</v>
      </c>
      <c r="J2352">
        <f t="shared" si="75"/>
        <v>0</v>
      </c>
      <c r="K2352">
        <f t="shared" si="76"/>
        <v>20851.11</v>
      </c>
    </row>
    <row r="2353" spans="1:11">
      <c r="A2353" s="1">
        <f>Atask.AtsOp!A1916</f>
        <v>42485</v>
      </c>
      <c r="B2353" t="str">
        <f>Atask.AtsOp!E1916</f>
        <v>2520-0002</v>
      </c>
      <c r="C2353" t="str">
        <f>Atask.AtsOp!H1916</f>
        <v>PV pusgaminis, chardonnay, (euro, Italija)</v>
      </c>
      <c r="D2353" t="str">
        <f>Atask.AtsOp!N1916</f>
        <v>LTR</v>
      </c>
      <c r="E2353" t="str">
        <f>Atask.AtsOp!I1916</f>
        <v>Perkelti</v>
      </c>
      <c r="F2353">
        <f>Atask.AtsOp!M1916</f>
        <v>7.55</v>
      </c>
      <c r="G2353">
        <f>VLOOKUP(B2353,Prekės!$A$2:$E$3000,3,FALSE)</f>
        <v>235</v>
      </c>
      <c r="H2353">
        <f>VLOOKUP(B2353,Prekės!$A$2:$E$3000,4,FALSE)</f>
        <v>0</v>
      </c>
      <c r="I2353">
        <f>VLOOKUP(B2353,Prekės!$A$2:$E$3000,5,FALSE)</f>
        <v>0</v>
      </c>
      <c r="J2353">
        <f t="shared" si="75"/>
        <v>0</v>
      </c>
      <c r="K2353">
        <f t="shared" si="76"/>
        <v>7.55</v>
      </c>
    </row>
    <row r="2354" spans="1:11">
      <c r="A2354" s="1">
        <f>Atask.AtsOp!A1917</f>
        <v>42486</v>
      </c>
      <c r="B2354" t="str">
        <f>Atask.AtsOp!E1917</f>
        <v>2520-0002</v>
      </c>
      <c r="C2354" t="str">
        <f>Atask.AtsOp!H1917</f>
        <v>PV pusgaminis, chardonnay, (euro, Italija)</v>
      </c>
      <c r="D2354" t="str">
        <f>Atask.AtsOp!N1917</f>
        <v>LTR</v>
      </c>
      <c r="E2354" t="str">
        <f>Atask.AtsOp!I1917</f>
        <v>Perkelti</v>
      </c>
      <c r="F2354">
        <f>Atask.AtsOp!M1917</f>
        <v>17.55</v>
      </c>
      <c r="G2354">
        <f>VLOOKUP(B2354,Prekės!$A$2:$E$3000,3,FALSE)</f>
        <v>235</v>
      </c>
      <c r="H2354">
        <f>VLOOKUP(B2354,Prekės!$A$2:$E$3000,4,FALSE)</f>
        <v>0</v>
      </c>
      <c r="I2354">
        <f>VLOOKUP(B2354,Prekės!$A$2:$E$3000,5,FALSE)</f>
        <v>0</v>
      </c>
      <c r="J2354">
        <f t="shared" si="75"/>
        <v>0</v>
      </c>
      <c r="K2354">
        <f t="shared" si="76"/>
        <v>17.55</v>
      </c>
    </row>
    <row r="2355" spans="1:11">
      <c r="A2355" s="1">
        <f>Atask.AtsOp!A1918</f>
        <v>42489</v>
      </c>
      <c r="B2355" t="str">
        <f>Atask.AtsOp!E1918</f>
        <v>2520-0002</v>
      </c>
      <c r="C2355" t="str">
        <f>Atask.AtsOp!H1918</f>
        <v>PV pusgaminis, chardonnay, (euro, Italija)</v>
      </c>
      <c r="D2355" t="str">
        <f>Atask.AtsOp!N1918</f>
        <v>LTR</v>
      </c>
      <c r="E2355" t="str">
        <f>Atask.AtsOp!I1918</f>
        <v>Pardavimo užsakymas</v>
      </c>
      <c r="F2355">
        <f>Atask.AtsOp!M1918</f>
        <v>-17.55</v>
      </c>
      <c r="G2355">
        <f>VLOOKUP(B2355,Prekės!$A$2:$E$3000,3,FALSE)</f>
        <v>235</v>
      </c>
      <c r="H2355">
        <f>VLOOKUP(B2355,Prekės!$A$2:$E$3000,4,FALSE)</f>
        <v>0</v>
      </c>
      <c r="I2355">
        <f>VLOOKUP(B2355,Prekės!$A$2:$E$3000,5,FALSE)</f>
        <v>0</v>
      </c>
      <c r="J2355">
        <f t="shared" si="75"/>
        <v>0</v>
      </c>
      <c r="K2355">
        <f t="shared" si="76"/>
        <v>-17.55</v>
      </c>
    </row>
    <row r="2356" spans="1:11">
      <c r="A2356" s="1">
        <f>Atask.AtsOp!A1919</f>
        <v>42489</v>
      </c>
      <c r="B2356" t="str">
        <f>Atask.AtsOp!E1919</f>
        <v>2520-0002</v>
      </c>
      <c r="C2356" t="str">
        <f>Atask.AtsOp!H1919</f>
        <v>PV pusgaminis, chardonnay, (euro, Italija)</v>
      </c>
      <c r="D2356" t="str">
        <f>Atask.AtsOp!N1919</f>
        <v>LTR</v>
      </c>
      <c r="E2356" t="str">
        <f>Atask.AtsOp!I1919</f>
        <v>Pardavimo užsakymas</v>
      </c>
      <c r="F2356">
        <f>Atask.AtsOp!M1919</f>
        <v>-54.35</v>
      </c>
      <c r="G2356">
        <f>VLOOKUP(B2356,Prekės!$A$2:$E$3000,3,FALSE)</f>
        <v>235</v>
      </c>
      <c r="H2356">
        <f>VLOOKUP(B2356,Prekės!$A$2:$E$3000,4,FALSE)</f>
        <v>0</v>
      </c>
      <c r="I2356">
        <f>VLOOKUP(B2356,Prekės!$A$2:$E$3000,5,FALSE)</f>
        <v>0</v>
      </c>
      <c r="J2356">
        <f t="shared" si="75"/>
        <v>0</v>
      </c>
      <c r="K2356">
        <f t="shared" si="76"/>
        <v>-54.35</v>
      </c>
    </row>
    <row r="2357" spans="1:11">
      <c r="A2357" s="1">
        <f>Atask.AtsOp!A1920</f>
        <v>42489</v>
      </c>
      <c r="B2357" t="str">
        <f>Atask.AtsOp!E1920</f>
        <v>2520-0002</v>
      </c>
      <c r="C2357" t="str">
        <f>Atask.AtsOp!H1920</f>
        <v>PV pusgaminis, chardonnay, (euro, Italija)</v>
      </c>
      <c r="D2357" t="str">
        <f>Atask.AtsOp!N1920</f>
        <v>LTR</v>
      </c>
      <c r="E2357" t="str">
        <f>Atask.AtsOp!I1920</f>
        <v>Pardavimo užsakymas</v>
      </c>
      <c r="F2357">
        <f>Atask.AtsOp!M1920</f>
        <v>-7.55</v>
      </c>
      <c r="G2357">
        <f>VLOOKUP(B2357,Prekės!$A$2:$E$3000,3,FALSE)</f>
        <v>235</v>
      </c>
      <c r="H2357">
        <f>VLOOKUP(B2357,Prekės!$A$2:$E$3000,4,FALSE)</f>
        <v>0</v>
      </c>
      <c r="I2357">
        <f>VLOOKUP(B2357,Prekės!$A$2:$E$3000,5,FALSE)</f>
        <v>0</v>
      </c>
      <c r="J2357">
        <f t="shared" si="75"/>
        <v>0</v>
      </c>
      <c r="K2357">
        <f t="shared" si="76"/>
        <v>-7.55</v>
      </c>
    </row>
    <row r="2358" spans="1:11">
      <c r="A2358" s="1">
        <f>Atask.AtsOp!A1921</f>
        <v>42475</v>
      </c>
      <c r="B2358" t="str">
        <f>Atask.AtsOp!E1921</f>
        <v>2520-0002</v>
      </c>
      <c r="C2358" t="str">
        <f>Atask.AtsOp!H1921</f>
        <v>PV pusgaminis, chardonnay, (euro, Italija)</v>
      </c>
      <c r="D2358" t="str">
        <f>Atask.AtsOp!N1921</f>
        <v>LTR</v>
      </c>
      <c r="E2358" t="str">
        <f>Atask.AtsOp!I1921</f>
        <v>Perkelti</v>
      </c>
      <c r="F2358">
        <f>Atask.AtsOp!M1921</f>
        <v>54.35</v>
      </c>
      <c r="G2358">
        <f>VLOOKUP(B2358,Prekės!$A$2:$E$3000,3,FALSE)</f>
        <v>235</v>
      </c>
      <c r="H2358">
        <f>VLOOKUP(B2358,Prekės!$A$2:$E$3000,4,FALSE)</f>
        <v>0</v>
      </c>
      <c r="I2358">
        <f>VLOOKUP(B2358,Prekės!$A$2:$E$3000,5,FALSE)</f>
        <v>0</v>
      </c>
      <c r="J2358">
        <f t="shared" si="75"/>
        <v>0</v>
      </c>
      <c r="K2358">
        <f t="shared" si="76"/>
        <v>54.35</v>
      </c>
    </row>
    <row r="2359" spans="1:11">
      <c r="A2359" s="1">
        <f>Atask.AtsOp!A1922</f>
        <v>42465</v>
      </c>
      <c r="B2359" t="str">
        <f>Atask.AtsOp!E1922</f>
        <v>2520-0004</v>
      </c>
      <c r="C2359" t="str">
        <f>Atask.AtsOp!H1922</f>
        <v>PV pusgaminis, muskatinis (euro)</v>
      </c>
      <c r="D2359" t="str">
        <f>Atask.AtsOp!N1922</f>
        <v>LTR</v>
      </c>
      <c r="E2359" t="str">
        <f>Atask.AtsOp!I1922</f>
        <v>Perkelti</v>
      </c>
      <c r="F2359">
        <f>Atask.AtsOp!M1922</f>
        <v>-12698.3</v>
      </c>
      <c r="G2359">
        <f>VLOOKUP(B2359,Prekės!$A$2:$E$3000,3,FALSE)</f>
        <v>235</v>
      </c>
      <c r="H2359">
        <f>VLOOKUP(B2359,Prekės!$A$2:$E$3000,4,FALSE)</f>
        <v>0</v>
      </c>
      <c r="I2359">
        <f>VLOOKUP(B2359,Prekės!$A$2:$E$3000,5,FALSE)</f>
        <v>0</v>
      </c>
      <c r="J2359">
        <f t="shared" si="75"/>
        <v>0</v>
      </c>
      <c r="K2359">
        <f t="shared" si="76"/>
        <v>-12698.3</v>
      </c>
    </row>
    <row r="2360" spans="1:11">
      <c r="A2360" s="1">
        <f>Atask.AtsOp!A1923</f>
        <v>42465</v>
      </c>
      <c r="B2360" t="str">
        <f>Atask.AtsOp!E1923</f>
        <v>2520-0004</v>
      </c>
      <c r="C2360" t="str">
        <f>Atask.AtsOp!H1923</f>
        <v>PV pusgaminis, muskatinis (euro)</v>
      </c>
      <c r="D2360" t="str">
        <f>Atask.AtsOp!N1923</f>
        <v>LTR</v>
      </c>
      <c r="E2360" t="str">
        <f>Atask.AtsOp!I1923</f>
        <v>Perkelti</v>
      </c>
      <c r="F2360">
        <f>Atask.AtsOp!M1923</f>
        <v>-33.1</v>
      </c>
      <c r="G2360">
        <f>VLOOKUP(B2360,Prekės!$A$2:$E$3000,3,FALSE)</f>
        <v>235</v>
      </c>
      <c r="H2360">
        <f>VLOOKUP(B2360,Prekės!$A$2:$E$3000,4,FALSE)</f>
        <v>0</v>
      </c>
      <c r="I2360">
        <f>VLOOKUP(B2360,Prekės!$A$2:$E$3000,5,FALSE)</f>
        <v>0</v>
      </c>
      <c r="J2360">
        <f t="shared" si="75"/>
        <v>0</v>
      </c>
      <c r="K2360">
        <f t="shared" si="76"/>
        <v>-33.1</v>
      </c>
    </row>
    <row r="2361" spans="1:11">
      <c r="A2361" s="1">
        <f>Atask.AtsOp!A1924</f>
        <v>42465</v>
      </c>
      <c r="B2361" t="str">
        <f>Atask.AtsOp!E1924</f>
        <v>2520-0004</v>
      </c>
      <c r="C2361" t="str">
        <f>Atask.AtsOp!H1924</f>
        <v>PV pusgaminis, muskatinis (euro)</v>
      </c>
      <c r="D2361" t="str">
        <f>Atask.AtsOp!N1924</f>
        <v>LTR</v>
      </c>
      <c r="E2361" t="str">
        <f>Atask.AtsOp!I1924</f>
        <v>Gamybos eilutė</v>
      </c>
      <c r="F2361">
        <f>Atask.AtsOp!M1924</f>
        <v>-12698.3</v>
      </c>
      <c r="G2361">
        <f>VLOOKUP(B2361,Prekės!$A$2:$E$3000,3,FALSE)</f>
        <v>235</v>
      </c>
      <c r="H2361">
        <f>VLOOKUP(B2361,Prekės!$A$2:$E$3000,4,FALSE)</f>
        <v>0</v>
      </c>
      <c r="I2361">
        <f>VLOOKUP(B2361,Prekės!$A$2:$E$3000,5,FALSE)</f>
        <v>0</v>
      </c>
      <c r="J2361">
        <f t="shared" si="75"/>
        <v>0</v>
      </c>
      <c r="K2361">
        <f t="shared" si="76"/>
        <v>-12698.3</v>
      </c>
    </row>
    <row r="2362" spans="1:11">
      <c r="A2362" s="1">
        <f>Atask.AtsOp!A1925</f>
        <v>42465</v>
      </c>
      <c r="B2362" t="str">
        <f>Atask.AtsOp!E1925</f>
        <v>2520-0004</v>
      </c>
      <c r="C2362" t="str">
        <f>Atask.AtsOp!H1925</f>
        <v>PV pusgaminis, muskatinis (euro)</v>
      </c>
      <c r="D2362" t="str">
        <f>Atask.AtsOp!N1925</f>
        <v>LTR</v>
      </c>
      <c r="E2362" t="str">
        <f>Atask.AtsOp!I1925</f>
        <v>Perkelti</v>
      </c>
      <c r="F2362">
        <f>Atask.AtsOp!M1925</f>
        <v>12698.3</v>
      </c>
      <c r="G2362">
        <f>VLOOKUP(B2362,Prekės!$A$2:$E$3000,3,FALSE)</f>
        <v>235</v>
      </c>
      <c r="H2362">
        <f>VLOOKUP(B2362,Prekės!$A$2:$E$3000,4,FALSE)</f>
        <v>0</v>
      </c>
      <c r="I2362">
        <f>VLOOKUP(B2362,Prekės!$A$2:$E$3000,5,FALSE)</f>
        <v>0</v>
      </c>
      <c r="J2362">
        <f t="shared" si="75"/>
        <v>0</v>
      </c>
      <c r="K2362">
        <f t="shared" si="76"/>
        <v>12698.3</v>
      </c>
    </row>
    <row r="2363" spans="1:11">
      <c r="A2363" s="1">
        <f>Atask.AtsOp!A1926</f>
        <v>42489</v>
      </c>
      <c r="B2363" t="str">
        <f>Atask.AtsOp!E1926</f>
        <v>2520-0004</v>
      </c>
      <c r="C2363" t="str">
        <f>Atask.AtsOp!H1926</f>
        <v>PV pusgaminis, muskatinis (euro)</v>
      </c>
      <c r="D2363" t="str">
        <f>Atask.AtsOp!N1926</f>
        <v>LTR</v>
      </c>
      <c r="E2363" t="str">
        <f>Atask.AtsOp!I1926</f>
        <v>Pardavimo užsakymas</v>
      </c>
      <c r="F2363">
        <f>Atask.AtsOp!M1926</f>
        <v>-33.1</v>
      </c>
      <c r="G2363">
        <f>VLOOKUP(B2363,Prekės!$A$2:$E$3000,3,FALSE)</f>
        <v>235</v>
      </c>
      <c r="H2363">
        <f>VLOOKUP(B2363,Prekės!$A$2:$E$3000,4,FALSE)</f>
        <v>0</v>
      </c>
      <c r="I2363">
        <f>VLOOKUP(B2363,Prekės!$A$2:$E$3000,5,FALSE)</f>
        <v>0</v>
      </c>
      <c r="J2363">
        <f t="shared" si="75"/>
        <v>0</v>
      </c>
      <c r="K2363">
        <f t="shared" si="76"/>
        <v>-33.1</v>
      </c>
    </row>
    <row r="2364" spans="1:11">
      <c r="A2364" s="1">
        <f>Atask.AtsOp!A1927</f>
        <v>42465</v>
      </c>
      <c r="B2364" t="str">
        <f>Atask.AtsOp!E1927</f>
        <v>2520-0004</v>
      </c>
      <c r="C2364" t="str">
        <f>Atask.AtsOp!H1927</f>
        <v>PV pusgaminis, muskatinis (euro)</v>
      </c>
      <c r="D2364" t="str">
        <f>Atask.AtsOp!N1927</f>
        <v>LTR</v>
      </c>
      <c r="E2364" t="str">
        <f>Atask.AtsOp!I1927</f>
        <v>Perkelti</v>
      </c>
      <c r="F2364">
        <f>Atask.AtsOp!M1927</f>
        <v>33.1</v>
      </c>
      <c r="G2364">
        <f>VLOOKUP(B2364,Prekės!$A$2:$E$3000,3,FALSE)</f>
        <v>235</v>
      </c>
      <c r="H2364">
        <f>VLOOKUP(B2364,Prekės!$A$2:$E$3000,4,FALSE)</f>
        <v>0</v>
      </c>
      <c r="I2364">
        <f>VLOOKUP(B2364,Prekės!$A$2:$E$3000,5,FALSE)</f>
        <v>0</v>
      </c>
      <c r="J2364">
        <f t="shared" si="75"/>
        <v>0</v>
      </c>
      <c r="K2364">
        <f t="shared" si="76"/>
        <v>33.1</v>
      </c>
    </row>
    <row r="2365" spans="1:11">
      <c r="A2365" s="1">
        <f>Atask.AtsOp!A1928</f>
        <v>42486</v>
      </c>
      <c r="B2365" t="str">
        <f>Atask.AtsOp!E1928</f>
        <v>2520-0006</v>
      </c>
      <c r="C2365" t="str">
        <f>Atask.AtsOp!H1928</f>
        <v>Putojančio vyno pusgaminis raudonas</v>
      </c>
      <c r="D2365" t="str">
        <f>Atask.AtsOp!N1928</f>
        <v>LTR</v>
      </c>
      <c r="E2365" t="str">
        <f>Atask.AtsOp!I1928</f>
        <v>Gamybos eilutė</v>
      </c>
      <c r="F2365">
        <f>Atask.AtsOp!M1928</f>
        <v>-6417</v>
      </c>
      <c r="G2365">
        <f>VLOOKUP(B2365,Prekės!$A$2:$E$3000,3,FALSE)</f>
        <v>235</v>
      </c>
      <c r="H2365">
        <f>VLOOKUP(B2365,Prekės!$A$2:$E$3000,4,FALSE)</f>
        <v>0</v>
      </c>
      <c r="I2365">
        <f>VLOOKUP(B2365,Prekės!$A$2:$E$3000,5,FALSE)</f>
        <v>0</v>
      </c>
      <c r="J2365">
        <f t="shared" si="75"/>
        <v>0</v>
      </c>
      <c r="K2365">
        <f t="shared" si="76"/>
        <v>-6417</v>
      </c>
    </row>
    <row r="2366" spans="1:11">
      <c r="A2366" s="1">
        <f>Atask.AtsOp!A1929</f>
        <v>42487</v>
      </c>
      <c r="B2366" t="str">
        <f>Atask.AtsOp!E1929</f>
        <v>2520-0006</v>
      </c>
      <c r="C2366" t="str">
        <f>Atask.AtsOp!H1929</f>
        <v>Putojančio vyno pusgaminis raudonas</v>
      </c>
      <c r="D2366" t="str">
        <f>Atask.AtsOp!N1929</f>
        <v>LTR</v>
      </c>
      <c r="E2366" t="str">
        <f>Atask.AtsOp!I1929</f>
        <v>Gamybos eilutė</v>
      </c>
      <c r="F2366">
        <f>Atask.AtsOp!M1929</f>
        <v>-53.56</v>
      </c>
      <c r="G2366">
        <f>VLOOKUP(B2366,Prekės!$A$2:$E$3000,3,FALSE)</f>
        <v>235</v>
      </c>
      <c r="H2366">
        <f>VLOOKUP(B2366,Prekės!$A$2:$E$3000,4,FALSE)</f>
        <v>0</v>
      </c>
      <c r="I2366">
        <f>VLOOKUP(B2366,Prekės!$A$2:$E$3000,5,FALSE)</f>
        <v>0</v>
      </c>
      <c r="J2366">
        <f t="shared" si="75"/>
        <v>0</v>
      </c>
      <c r="K2366">
        <f t="shared" si="76"/>
        <v>-53.56</v>
      </c>
    </row>
    <row r="2367" spans="1:11">
      <c r="A2367" s="1">
        <f>Atask.AtsOp!A1930</f>
        <v>42486</v>
      </c>
      <c r="B2367" t="str">
        <f>Atask.AtsOp!E1930</f>
        <v>2520-0006</v>
      </c>
      <c r="C2367" t="str">
        <f>Atask.AtsOp!H1930</f>
        <v>Putojančio vyno pusgaminis raudonas</v>
      </c>
      <c r="D2367" t="str">
        <f>Atask.AtsOp!N1930</f>
        <v>LTR</v>
      </c>
      <c r="E2367" t="str">
        <f>Atask.AtsOp!I1930</f>
        <v>Perkelti</v>
      </c>
      <c r="F2367">
        <f>Atask.AtsOp!M1930</f>
        <v>-6417</v>
      </c>
      <c r="G2367">
        <f>VLOOKUP(B2367,Prekės!$A$2:$E$3000,3,FALSE)</f>
        <v>235</v>
      </c>
      <c r="H2367">
        <f>VLOOKUP(B2367,Prekės!$A$2:$E$3000,4,FALSE)</f>
        <v>0</v>
      </c>
      <c r="I2367">
        <f>VLOOKUP(B2367,Prekės!$A$2:$E$3000,5,FALSE)</f>
        <v>0</v>
      </c>
      <c r="J2367">
        <f t="shared" si="75"/>
        <v>0</v>
      </c>
      <c r="K2367">
        <f t="shared" si="76"/>
        <v>-6417</v>
      </c>
    </row>
    <row r="2368" spans="1:11">
      <c r="A2368" s="1">
        <f>Atask.AtsOp!A1931</f>
        <v>42486</v>
      </c>
      <c r="B2368" t="str">
        <f>Atask.AtsOp!E1931</f>
        <v>2520-0006</v>
      </c>
      <c r="C2368" t="str">
        <f>Atask.AtsOp!H1931</f>
        <v>Putojančio vyno pusgaminis raudonas</v>
      </c>
      <c r="D2368" t="str">
        <f>Atask.AtsOp!N1931</f>
        <v>LTR</v>
      </c>
      <c r="E2368" t="str">
        <f>Atask.AtsOp!I1931</f>
        <v>Perkelti</v>
      </c>
      <c r="F2368">
        <f>Atask.AtsOp!M1931</f>
        <v>6417</v>
      </c>
      <c r="G2368">
        <f>VLOOKUP(B2368,Prekės!$A$2:$E$3000,3,FALSE)</f>
        <v>235</v>
      </c>
      <c r="H2368">
        <f>VLOOKUP(B2368,Prekės!$A$2:$E$3000,4,FALSE)</f>
        <v>0</v>
      </c>
      <c r="I2368">
        <f>VLOOKUP(B2368,Prekės!$A$2:$E$3000,5,FALSE)</f>
        <v>0</v>
      </c>
      <c r="J2368">
        <f t="shared" si="75"/>
        <v>0</v>
      </c>
      <c r="K2368">
        <f t="shared" si="76"/>
        <v>6417</v>
      </c>
    </row>
    <row r="2369" spans="1:11">
      <c r="A2369" s="1">
        <f>Atask.AtsOp!A1932</f>
        <v>42486</v>
      </c>
      <c r="B2369" t="str">
        <f>Atask.AtsOp!E1932</f>
        <v>2520-0006</v>
      </c>
      <c r="C2369" t="str">
        <f>Atask.AtsOp!H1932</f>
        <v>Putojančio vyno pusgaminis raudonas</v>
      </c>
      <c r="D2369" t="str">
        <f>Atask.AtsOp!N1932</f>
        <v>LTR</v>
      </c>
      <c r="E2369" t="str">
        <f>Atask.AtsOp!I1932</f>
        <v>Perkelti</v>
      </c>
      <c r="F2369">
        <f>Atask.AtsOp!M1932</f>
        <v>-16.73</v>
      </c>
      <c r="G2369">
        <f>VLOOKUP(B2369,Prekės!$A$2:$E$3000,3,FALSE)</f>
        <v>235</v>
      </c>
      <c r="H2369">
        <f>VLOOKUP(B2369,Prekės!$A$2:$E$3000,4,FALSE)</f>
        <v>0</v>
      </c>
      <c r="I2369">
        <f>VLOOKUP(B2369,Prekės!$A$2:$E$3000,5,FALSE)</f>
        <v>0</v>
      </c>
      <c r="J2369">
        <f t="shared" si="75"/>
        <v>0</v>
      </c>
      <c r="K2369">
        <f t="shared" si="76"/>
        <v>-16.73</v>
      </c>
    </row>
    <row r="2370" spans="1:11">
      <c r="A2370" s="1">
        <f>Atask.AtsOp!A1933</f>
        <v>42486</v>
      </c>
      <c r="B2370" t="str">
        <f>Atask.AtsOp!E1933</f>
        <v>2520-0006</v>
      </c>
      <c r="C2370" t="str">
        <f>Atask.AtsOp!H1933</f>
        <v>Putojančio vyno pusgaminis raudonas</v>
      </c>
      <c r="D2370" t="str">
        <f>Atask.AtsOp!N1933</f>
        <v>LTR</v>
      </c>
      <c r="E2370" t="str">
        <f>Atask.AtsOp!I1933</f>
        <v>Perkelti</v>
      </c>
      <c r="F2370">
        <f>Atask.AtsOp!M1933</f>
        <v>16.73</v>
      </c>
      <c r="G2370">
        <f>VLOOKUP(B2370,Prekės!$A$2:$E$3000,3,FALSE)</f>
        <v>235</v>
      </c>
      <c r="H2370">
        <f>VLOOKUP(B2370,Prekės!$A$2:$E$3000,4,FALSE)</f>
        <v>0</v>
      </c>
      <c r="I2370">
        <f>VLOOKUP(B2370,Prekės!$A$2:$E$3000,5,FALSE)</f>
        <v>0</v>
      </c>
      <c r="J2370">
        <f t="shared" si="75"/>
        <v>0</v>
      </c>
      <c r="K2370">
        <f t="shared" si="76"/>
        <v>16.73</v>
      </c>
    </row>
    <row r="2371" spans="1:11">
      <c r="A2371" s="1">
        <f>Atask.AtsOp!A1934</f>
        <v>42489</v>
      </c>
      <c r="B2371" t="str">
        <f>Atask.AtsOp!E1934</f>
        <v>2520-0006</v>
      </c>
      <c r="C2371" t="str">
        <f>Atask.AtsOp!H1934</f>
        <v>Putojančio vyno pusgaminis raudonas</v>
      </c>
      <c r="D2371" t="str">
        <f>Atask.AtsOp!N1934</f>
        <v>LTR</v>
      </c>
      <c r="E2371" t="str">
        <f>Atask.AtsOp!I1934</f>
        <v>Pardavimo užsakymas</v>
      </c>
      <c r="F2371">
        <f>Atask.AtsOp!M1934</f>
        <v>-16.73</v>
      </c>
      <c r="G2371">
        <f>VLOOKUP(B2371,Prekės!$A$2:$E$3000,3,FALSE)</f>
        <v>235</v>
      </c>
      <c r="H2371">
        <f>VLOOKUP(B2371,Prekės!$A$2:$E$3000,4,FALSE)</f>
        <v>0</v>
      </c>
      <c r="I2371">
        <f>VLOOKUP(B2371,Prekės!$A$2:$E$3000,5,FALSE)</f>
        <v>0</v>
      </c>
      <c r="J2371">
        <f t="shared" si="75"/>
        <v>0</v>
      </c>
      <c r="K2371">
        <f t="shared" si="76"/>
        <v>-16.73</v>
      </c>
    </row>
    <row r="2372" spans="1:11">
      <c r="A2372" s="1">
        <f>Atask.AtsOp!A1935</f>
        <v>42473</v>
      </c>
      <c r="B2372" t="str">
        <f>Atask.AtsOp!E1935</f>
        <v>2520-0007</v>
      </c>
      <c r="C2372" t="str">
        <f>Atask.AtsOp!H1935</f>
        <v>PV pusgaminis Cuvee</v>
      </c>
      <c r="D2372" t="str">
        <f>Atask.AtsOp!N1935</f>
        <v>LTR</v>
      </c>
      <c r="E2372" t="str">
        <f>Atask.AtsOp!I1935</f>
        <v>Perkelti</v>
      </c>
      <c r="F2372">
        <f>Atask.AtsOp!M1935</f>
        <v>-26.16</v>
      </c>
      <c r="G2372">
        <f>VLOOKUP(B2372,Prekės!$A$2:$E$3000,3,FALSE)</f>
        <v>235</v>
      </c>
      <c r="H2372">
        <f>VLOOKUP(B2372,Prekės!$A$2:$E$3000,4,FALSE)</f>
        <v>0</v>
      </c>
      <c r="I2372">
        <f>VLOOKUP(B2372,Prekės!$A$2:$E$3000,5,FALSE)</f>
        <v>0</v>
      </c>
      <c r="J2372">
        <f t="shared" si="75"/>
        <v>0</v>
      </c>
      <c r="K2372">
        <f t="shared" si="76"/>
        <v>-26.16</v>
      </c>
    </row>
    <row r="2373" spans="1:11">
      <c r="A2373" s="1">
        <f>Atask.AtsOp!A1936</f>
        <v>42473</v>
      </c>
      <c r="B2373" t="str">
        <f>Atask.AtsOp!E1936</f>
        <v>2520-0007</v>
      </c>
      <c r="C2373" t="str">
        <f>Atask.AtsOp!H1936</f>
        <v>PV pusgaminis Cuvee</v>
      </c>
      <c r="D2373" t="str">
        <f>Atask.AtsOp!N1936</f>
        <v>LTR</v>
      </c>
      <c r="E2373" t="str">
        <f>Atask.AtsOp!I1936</f>
        <v>Perkelti</v>
      </c>
      <c r="F2373">
        <f>Atask.AtsOp!M1936</f>
        <v>-11094.92</v>
      </c>
      <c r="G2373">
        <f>VLOOKUP(B2373,Prekės!$A$2:$E$3000,3,FALSE)</f>
        <v>235</v>
      </c>
      <c r="H2373">
        <f>VLOOKUP(B2373,Prekės!$A$2:$E$3000,4,FALSE)</f>
        <v>0</v>
      </c>
      <c r="I2373">
        <f>VLOOKUP(B2373,Prekės!$A$2:$E$3000,5,FALSE)</f>
        <v>0</v>
      </c>
      <c r="J2373">
        <f t="shared" si="75"/>
        <v>0</v>
      </c>
      <c r="K2373">
        <f t="shared" si="76"/>
        <v>-11094.92</v>
      </c>
    </row>
    <row r="2374" spans="1:11">
      <c r="A2374" s="1">
        <f>Atask.AtsOp!A1937</f>
        <v>42473</v>
      </c>
      <c r="B2374" t="str">
        <f>Atask.AtsOp!E1937</f>
        <v>2520-0007</v>
      </c>
      <c r="C2374" t="str">
        <f>Atask.AtsOp!H1937</f>
        <v>PV pusgaminis Cuvee</v>
      </c>
      <c r="D2374" t="str">
        <f>Atask.AtsOp!N1937</f>
        <v>LTR</v>
      </c>
      <c r="E2374" t="str">
        <f>Atask.AtsOp!I1937</f>
        <v>Perkelti</v>
      </c>
      <c r="F2374">
        <f>Atask.AtsOp!M1937</f>
        <v>11094.92</v>
      </c>
      <c r="G2374">
        <f>VLOOKUP(B2374,Prekės!$A$2:$E$3000,3,FALSE)</f>
        <v>235</v>
      </c>
      <c r="H2374">
        <f>VLOOKUP(B2374,Prekės!$A$2:$E$3000,4,FALSE)</f>
        <v>0</v>
      </c>
      <c r="I2374">
        <f>VLOOKUP(B2374,Prekės!$A$2:$E$3000,5,FALSE)</f>
        <v>0</v>
      </c>
      <c r="J2374">
        <f t="shared" si="75"/>
        <v>0</v>
      </c>
      <c r="K2374">
        <f t="shared" si="76"/>
        <v>11094.92</v>
      </c>
    </row>
    <row r="2375" spans="1:11">
      <c r="A2375" s="1">
        <f>Atask.AtsOp!A1938</f>
        <v>42473</v>
      </c>
      <c r="B2375" t="str">
        <f>Atask.AtsOp!E1938</f>
        <v>2520-0007</v>
      </c>
      <c r="C2375" t="str">
        <f>Atask.AtsOp!H1938</f>
        <v>PV pusgaminis Cuvee</v>
      </c>
      <c r="D2375" t="str">
        <f>Atask.AtsOp!N1938</f>
        <v>LTR</v>
      </c>
      <c r="E2375" t="str">
        <f>Atask.AtsOp!I1938</f>
        <v>Gamybos eilutė</v>
      </c>
      <c r="F2375">
        <f>Atask.AtsOp!M1938</f>
        <v>-11094.92</v>
      </c>
      <c r="G2375">
        <f>VLOOKUP(B2375,Prekės!$A$2:$E$3000,3,FALSE)</f>
        <v>235</v>
      </c>
      <c r="H2375">
        <f>VLOOKUP(B2375,Prekės!$A$2:$E$3000,4,FALSE)</f>
        <v>0</v>
      </c>
      <c r="I2375">
        <f>VLOOKUP(B2375,Prekės!$A$2:$E$3000,5,FALSE)</f>
        <v>0</v>
      </c>
      <c r="J2375">
        <f t="shared" si="75"/>
        <v>0</v>
      </c>
      <c r="K2375">
        <f t="shared" si="76"/>
        <v>-11094.92</v>
      </c>
    </row>
    <row r="2376" spans="1:11">
      <c r="A2376" s="1">
        <f>Atask.AtsOp!A1939</f>
        <v>42473</v>
      </c>
      <c r="B2376" t="str">
        <f>Atask.AtsOp!E1939</f>
        <v>2520-0007</v>
      </c>
      <c r="C2376" t="str">
        <f>Atask.AtsOp!H1939</f>
        <v>PV pusgaminis Cuvee</v>
      </c>
      <c r="D2376" t="str">
        <f>Atask.AtsOp!N1939</f>
        <v>LTR</v>
      </c>
      <c r="E2376" t="str">
        <f>Atask.AtsOp!I1939</f>
        <v>Perkelti</v>
      </c>
      <c r="F2376">
        <f>Atask.AtsOp!M1939</f>
        <v>26.16</v>
      </c>
      <c r="G2376">
        <f>VLOOKUP(B2376,Prekės!$A$2:$E$3000,3,FALSE)</f>
        <v>235</v>
      </c>
      <c r="H2376">
        <f>VLOOKUP(B2376,Prekės!$A$2:$E$3000,4,FALSE)</f>
        <v>0</v>
      </c>
      <c r="I2376">
        <f>VLOOKUP(B2376,Prekės!$A$2:$E$3000,5,FALSE)</f>
        <v>0</v>
      </c>
      <c r="J2376">
        <f t="shared" si="75"/>
        <v>0</v>
      </c>
      <c r="K2376">
        <f t="shared" si="76"/>
        <v>26.16</v>
      </c>
    </row>
    <row r="2377" spans="1:11">
      <c r="A2377" s="1">
        <f>Atask.AtsOp!A1940</f>
        <v>42473</v>
      </c>
      <c r="B2377" t="str">
        <f>Atask.AtsOp!E1940</f>
        <v>2520-0007</v>
      </c>
      <c r="C2377" t="str">
        <f>Atask.AtsOp!H1940</f>
        <v>PV pusgaminis Cuvee</v>
      </c>
      <c r="D2377" t="str">
        <f>Atask.AtsOp!N1940</f>
        <v>LTR</v>
      </c>
      <c r="E2377" t="str">
        <f>Atask.AtsOp!I1940</f>
        <v>Perkelti</v>
      </c>
      <c r="F2377">
        <f>Atask.AtsOp!M1940</f>
        <v>-28.92</v>
      </c>
      <c r="G2377">
        <f>VLOOKUP(B2377,Prekės!$A$2:$E$3000,3,FALSE)</f>
        <v>235</v>
      </c>
      <c r="H2377">
        <f>VLOOKUP(B2377,Prekės!$A$2:$E$3000,4,FALSE)</f>
        <v>0</v>
      </c>
      <c r="I2377">
        <f>VLOOKUP(B2377,Prekės!$A$2:$E$3000,5,FALSE)</f>
        <v>0</v>
      </c>
      <c r="J2377">
        <f t="shared" si="75"/>
        <v>0</v>
      </c>
      <c r="K2377">
        <f t="shared" si="76"/>
        <v>-28.92</v>
      </c>
    </row>
    <row r="2378" spans="1:11">
      <c r="A2378" s="1">
        <f>Atask.AtsOp!A1941</f>
        <v>42471</v>
      </c>
      <c r="B2378" t="str">
        <f>Atask.AtsOp!E1941</f>
        <v>2520-0007</v>
      </c>
      <c r="C2378" t="str">
        <f>Atask.AtsOp!H1941</f>
        <v>PV pusgaminis Cuvee</v>
      </c>
      <c r="D2378" t="str">
        <f>Atask.AtsOp!N1941</f>
        <v>LTR</v>
      </c>
      <c r="E2378" t="str">
        <f>Atask.AtsOp!I1941</f>
        <v>Perkelti</v>
      </c>
      <c r="F2378">
        <f>Atask.AtsOp!M1941</f>
        <v>-14029.14</v>
      </c>
      <c r="G2378">
        <f>VLOOKUP(B2378,Prekės!$A$2:$E$3000,3,FALSE)</f>
        <v>235</v>
      </c>
      <c r="H2378">
        <f>VLOOKUP(B2378,Prekės!$A$2:$E$3000,4,FALSE)</f>
        <v>0</v>
      </c>
      <c r="I2378">
        <f>VLOOKUP(B2378,Prekės!$A$2:$E$3000,5,FALSE)</f>
        <v>0</v>
      </c>
      <c r="J2378">
        <f t="shared" si="75"/>
        <v>0</v>
      </c>
      <c r="K2378">
        <f t="shared" si="76"/>
        <v>-14029.14</v>
      </c>
    </row>
    <row r="2379" spans="1:11">
      <c r="A2379" s="1">
        <f>Atask.AtsOp!A1942</f>
        <v>42471</v>
      </c>
      <c r="B2379" t="str">
        <f>Atask.AtsOp!E1942</f>
        <v>2520-0007</v>
      </c>
      <c r="C2379" t="str">
        <f>Atask.AtsOp!H1942</f>
        <v>PV pusgaminis Cuvee</v>
      </c>
      <c r="D2379" t="str">
        <f>Atask.AtsOp!N1942</f>
        <v>LTR</v>
      </c>
      <c r="E2379" t="str">
        <f>Atask.AtsOp!I1942</f>
        <v>Perkelti</v>
      </c>
      <c r="F2379">
        <f>Atask.AtsOp!M1942</f>
        <v>14029.14</v>
      </c>
      <c r="G2379">
        <f>VLOOKUP(B2379,Prekės!$A$2:$E$3000,3,FALSE)</f>
        <v>235</v>
      </c>
      <c r="H2379">
        <f>VLOOKUP(B2379,Prekės!$A$2:$E$3000,4,FALSE)</f>
        <v>0</v>
      </c>
      <c r="I2379">
        <f>VLOOKUP(B2379,Prekės!$A$2:$E$3000,5,FALSE)</f>
        <v>0</v>
      </c>
      <c r="J2379">
        <f t="shared" si="75"/>
        <v>0</v>
      </c>
      <c r="K2379">
        <f t="shared" si="76"/>
        <v>14029.14</v>
      </c>
    </row>
    <row r="2380" spans="1:11">
      <c r="A2380" s="1">
        <f>Atask.AtsOp!A1943</f>
        <v>42470</v>
      </c>
      <c r="B2380" t="str">
        <f>Atask.AtsOp!E1943</f>
        <v>2520-0007</v>
      </c>
      <c r="C2380" t="str">
        <f>Atask.AtsOp!H1943</f>
        <v>PV pusgaminis Cuvee</v>
      </c>
      <c r="D2380" t="str">
        <f>Atask.AtsOp!N1943</f>
        <v>LTR</v>
      </c>
      <c r="E2380" t="str">
        <f>Atask.AtsOp!I1943</f>
        <v>Perkelti</v>
      </c>
      <c r="F2380">
        <f>Atask.AtsOp!M1943</f>
        <v>-11150</v>
      </c>
      <c r="G2380">
        <f>VLOOKUP(B2380,Prekės!$A$2:$E$3000,3,FALSE)</f>
        <v>235</v>
      </c>
      <c r="H2380">
        <f>VLOOKUP(B2380,Prekės!$A$2:$E$3000,4,FALSE)</f>
        <v>0</v>
      </c>
      <c r="I2380">
        <f>VLOOKUP(B2380,Prekės!$A$2:$E$3000,5,FALSE)</f>
        <v>0</v>
      </c>
      <c r="J2380">
        <f t="shared" si="75"/>
        <v>0</v>
      </c>
      <c r="K2380">
        <f t="shared" si="76"/>
        <v>-11150</v>
      </c>
    </row>
    <row r="2381" spans="1:11">
      <c r="A2381" s="1">
        <f>Atask.AtsOp!A1944</f>
        <v>42470</v>
      </c>
      <c r="B2381" t="str">
        <f>Atask.AtsOp!E1944</f>
        <v>2520-0007</v>
      </c>
      <c r="C2381" t="str">
        <f>Atask.AtsOp!H1944</f>
        <v>PV pusgaminis Cuvee</v>
      </c>
      <c r="D2381" t="str">
        <f>Atask.AtsOp!N1944</f>
        <v>LTR</v>
      </c>
      <c r="E2381" t="str">
        <f>Atask.AtsOp!I1944</f>
        <v>Perkelti</v>
      </c>
      <c r="F2381">
        <f>Atask.AtsOp!M1944</f>
        <v>11150</v>
      </c>
      <c r="G2381">
        <f>VLOOKUP(B2381,Prekės!$A$2:$E$3000,3,FALSE)</f>
        <v>235</v>
      </c>
      <c r="H2381">
        <f>VLOOKUP(B2381,Prekės!$A$2:$E$3000,4,FALSE)</f>
        <v>0</v>
      </c>
      <c r="I2381">
        <f>VLOOKUP(B2381,Prekės!$A$2:$E$3000,5,FALSE)</f>
        <v>0</v>
      </c>
      <c r="J2381">
        <f t="shared" si="75"/>
        <v>0</v>
      </c>
      <c r="K2381">
        <f t="shared" si="76"/>
        <v>11150</v>
      </c>
    </row>
    <row r="2382" spans="1:11">
      <c r="A2382" s="1">
        <f>Atask.AtsOp!A1945</f>
        <v>42470</v>
      </c>
      <c r="B2382" t="str">
        <f>Atask.AtsOp!E1945</f>
        <v>2520-0007</v>
      </c>
      <c r="C2382" t="str">
        <f>Atask.AtsOp!H1945</f>
        <v>PV pusgaminis Cuvee</v>
      </c>
      <c r="D2382" t="str">
        <f>Atask.AtsOp!N1945</f>
        <v>LTR</v>
      </c>
      <c r="E2382" t="str">
        <f>Atask.AtsOp!I1945</f>
        <v>Perkelti</v>
      </c>
      <c r="F2382">
        <f>Atask.AtsOp!M1945</f>
        <v>-1529.14</v>
      </c>
      <c r="G2382">
        <f>VLOOKUP(B2382,Prekės!$A$2:$E$3000,3,FALSE)</f>
        <v>235</v>
      </c>
      <c r="H2382">
        <f>VLOOKUP(B2382,Prekės!$A$2:$E$3000,4,FALSE)</f>
        <v>0</v>
      </c>
      <c r="I2382">
        <f>VLOOKUP(B2382,Prekės!$A$2:$E$3000,5,FALSE)</f>
        <v>0</v>
      </c>
      <c r="J2382">
        <f t="shared" si="75"/>
        <v>0</v>
      </c>
      <c r="K2382">
        <f t="shared" si="76"/>
        <v>-1529.14</v>
      </c>
    </row>
    <row r="2383" spans="1:11">
      <c r="A2383" s="1">
        <f>Atask.AtsOp!A1946</f>
        <v>42470</v>
      </c>
      <c r="B2383" t="str">
        <f>Atask.AtsOp!E1946</f>
        <v>2520-0007</v>
      </c>
      <c r="C2383" t="str">
        <f>Atask.AtsOp!H1946</f>
        <v>PV pusgaminis Cuvee</v>
      </c>
      <c r="D2383" t="str">
        <f>Atask.AtsOp!N1946</f>
        <v>LTR</v>
      </c>
      <c r="E2383" t="str">
        <f>Atask.AtsOp!I1946</f>
        <v>Perkelti</v>
      </c>
      <c r="F2383">
        <f>Atask.AtsOp!M1946</f>
        <v>1529.14</v>
      </c>
      <c r="G2383">
        <f>VLOOKUP(B2383,Prekės!$A$2:$E$3000,3,FALSE)</f>
        <v>235</v>
      </c>
      <c r="H2383">
        <f>VLOOKUP(B2383,Prekės!$A$2:$E$3000,4,FALSE)</f>
        <v>0</v>
      </c>
      <c r="I2383">
        <f>VLOOKUP(B2383,Prekės!$A$2:$E$3000,5,FALSE)</f>
        <v>0</v>
      </c>
      <c r="J2383">
        <f t="shared" si="75"/>
        <v>0</v>
      </c>
      <c r="K2383">
        <f t="shared" si="76"/>
        <v>1529.14</v>
      </c>
    </row>
    <row r="2384" spans="1:11">
      <c r="A2384" s="1">
        <f>Atask.AtsOp!A1947</f>
        <v>42465</v>
      </c>
      <c r="B2384" t="str">
        <f>Atask.AtsOp!E1947</f>
        <v>2520-0007</v>
      </c>
      <c r="C2384" t="str">
        <f>Atask.AtsOp!H1947</f>
        <v>PV pusgaminis Cuvee</v>
      </c>
      <c r="D2384" t="str">
        <f>Atask.AtsOp!N1947</f>
        <v>LTR</v>
      </c>
      <c r="E2384" t="str">
        <f>Atask.AtsOp!I1947</f>
        <v>Perkelti</v>
      </c>
      <c r="F2384">
        <f>Atask.AtsOp!M1947</f>
        <v>-12500</v>
      </c>
      <c r="G2384">
        <f>VLOOKUP(B2384,Prekės!$A$2:$E$3000,3,FALSE)</f>
        <v>235</v>
      </c>
      <c r="H2384">
        <f>VLOOKUP(B2384,Prekės!$A$2:$E$3000,4,FALSE)</f>
        <v>0</v>
      </c>
      <c r="I2384">
        <f>VLOOKUP(B2384,Prekės!$A$2:$E$3000,5,FALSE)</f>
        <v>0</v>
      </c>
      <c r="J2384">
        <f t="shared" si="75"/>
        <v>0</v>
      </c>
      <c r="K2384">
        <f t="shared" si="76"/>
        <v>-12500</v>
      </c>
    </row>
    <row r="2385" spans="1:11">
      <c r="A2385" s="1">
        <f>Atask.AtsOp!A1948</f>
        <v>42465</v>
      </c>
      <c r="B2385" t="str">
        <f>Atask.AtsOp!E1948</f>
        <v>2520-0007</v>
      </c>
      <c r="C2385" t="str">
        <f>Atask.AtsOp!H1948</f>
        <v>PV pusgaminis Cuvee</v>
      </c>
      <c r="D2385" t="str">
        <f>Atask.AtsOp!N1948</f>
        <v>LTR</v>
      </c>
      <c r="E2385" t="str">
        <f>Atask.AtsOp!I1948</f>
        <v>Perkelti</v>
      </c>
      <c r="F2385">
        <f>Atask.AtsOp!M1948</f>
        <v>12500</v>
      </c>
      <c r="G2385">
        <f>VLOOKUP(B2385,Prekės!$A$2:$E$3000,3,FALSE)</f>
        <v>235</v>
      </c>
      <c r="H2385">
        <f>VLOOKUP(B2385,Prekės!$A$2:$E$3000,4,FALSE)</f>
        <v>0</v>
      </c>
      <c r="I2385">
        <f>VLOOKUP(B2385,Prekės!$A$2:$E$3000,5,FALSE)</f>
        <v>0</v>
      </c>
      <c r="J2385">
        <f t="shared" si="75"/>
        <v>0</v>
      </c>
      <c r="K2385">
        <f t="shared" si="76"/>
        <v>12500</v>
      </c>
    </row>
    <row r="2386" spans="1:11">
      <c r="A2386" s="1">
        <f>Atask.AtsOp!A1949</f>
        <v>42465</v>
      </c>
      <c r="B2386" t="str">
        <f>Atask.AtsOp!E1949</f>
        <v>2520-0007</v>
      </c>
      <c r="C2386" t="str">
        <f>Atask.AtsOp!H1949</f>
        <v>PV pusgaminis Cuvee</v>
      </c>
      <c r="D2386" t="str">
        <f>Atask.AtsOp!N1949</f>
        <v>LTR</v>
      </c>
      <c r="E2386" t="str">
        <f>Atask.AtsOp!I1949</f>
        <v>Perkelti</v>
      </c>
      <c r="F2386">
        <f>Atask.AtsOp!M1949</f>
        <v>-12679.14</v>
      </c>
      <c r="G2386">
        <f>VLOOKUP(B2386,Prekės!$A$2:$E$3000,3,FALSE)</f>
        <v>235</v>
      </c>
      <c r="H2386">
        <f>VLOOKUP(B2386,Prekės!$A$2:$E$3000,4,FALSE)</f>
        <v>0</v>
      </c>
      <c r="I2386">
        <f>VLOOKUP(B2386,Prekės!$A$2:$E$3000,5,FALSE)</f>
        <v>0</v>
      </c>
      <c r="J2386">
        <f t="shared" si="75"/>
        <v>0</v>
      </c>
      <c r="K2386">
        <f t="shared" si="76"/>
        <v>-12679.14</v>
      </c>
    </row>
    <row r="2387" spans="1:11">
      <c r="A2387" s="1">
        <f>Atask.AtsOp!A1950</f>
        <v>42465</v>
      </c>
      <c r="B2387" t="str">
        <f>Atask.AtsOp!E1950</f>
        <v>2520-0007</v>
      </c>
      <c r="C2387" t="str">
        <f>Atask.AtsOp!H1950</f>
        <v>PV pusgaminis Cuvee</v>
      </c>
      <c r="D2387" t="str">
        <f>Atask.AtsOp!N1950</f>
        <v>LTR</v>
      </c>
      <c r="E2387" t="str">
        <f>Atask.AtsOp!I1950</f>
        <v>Perkelti</v>
      </c>
      <c r="F2387">
        <f>Atask.AtsOp!M1950</f>
        <v>12679.14</v>
      </c>
      <c r="G2387">
        <f>VLOOKUP(B2387,Prekės!$A$2:$E$3000,3,FALSE)</f>
        <v>235</v>
      </c>
      <c r="H2387">
        <f>VLOOKUP(B2387,Prekės!$A$2:$E$3000,4,FALSE)</f>
        <v>0</v>
      </c>
      <c r="I2387">
        <f>VLOOKUP(B2387,Prekės!$A$2:$E$3000,5,FALSE)</f>
        <v>0</v>
      </c>
      <c r="J2387">
        <f t="shared" si="75"/>
        <v>0</v>
      </c>
      <c r="K2387">
        <f t="shared" si="76"/>
        <v>12679.14</v>
      </c>
    </row>
    <row r="2388" spans="1:11">
      <c r="A2388" s="1" t="e">
        <f>Atask.AtsOp!#REF!</f>
        <v>#REF!</v>
      </c>
      <c r="B2388" t="e">
        <f>Atask.AtsOp!#REF!</f>
        <v>#REF!</v>
      </c>
      <c r="C2388" t="e">
        <f>Atask.AtsOp!#REF!</f>
        <v>#REF!</v>
      </c>
      <c r="D2388" t="e">
        <f>Atask.AtsOp!#REF!</f>
        <v>#REF!</v>
      </c>
      <c r="E2388" t="e">
        <f>Atask.AtsOp!#REF!</f>
        <v>#REF!</v>
      </c>
      <c r="F2388" t="e">
        <f>Atask.AtsOp!#REF!</f>
        <v>#REF!</v>
      </c>
      <c r="G2388" t="e">
        <f>VLOOKUP(B2388,Prekės!$A$2:$E$3000,3,FALSE)</f>
        <v>#REF!</v>
      </c>
      <c r="H2388" t="e">
        <f>VLOOKUP(B2388,Prekės!$A$2:$E$3000,4,FALSE)</f>
        <v>#REF!</v>
      </c>
      <c r="I2388" t="e">
        <f>VLOOKUP(B2388,Prekės!$A$2:$E$3000,5,FALSE)</f>
        <v>#REF!</v>
      </c>
      <c r="J2388" t="e">
        <f t="shared" si="75"/>
        <v>#REF!</v>
      </c>
      <c r="K2388" t="e">
        <f t="shared" si="76"/>
        <v>#REF!</v>
      </c>
    </row>
    <row r="2389" spans="1:11">
      <c r="A2389" s="1">
        <f>Atask.AtsOp!A1951</f>
        <v>42464</v>
      </c>
      <c r="B2389" t="str">
        <f>Atask.AtsOp!E1951</f>
        <v>2520-0007</v>
      </c>
      <c r="C2389" t="str">
        <f>Atask.AtsOp!H1951</f>
        <v>PV pusgaminis Cuvee</v>
      </c>
      <c r="D2389" t="str">
        <f>Atask.AtsOp!N1951</f>
        <v>LTR</v>
      </c>
      <c r="E2389" t="str">
        <f>Atask.AtsOp!I1951</f>
        <v>Gamyba</v>
      </c>
      <c r="F2389">
        <f>Atask.AtsOp!M1951</f>
        <v>25179.14</v>
      </c>
      <c r="G2389">
        <f>VLOOKUP(B2389,Prekės!$A$2:$E$3000,3,FALSE)</f>
        <v>235</v>
      </c>
      <c r="H2389">
        <f>VLOOKUP(B2389,Prekės!$A$2:$E$3000,4,FALSE)</f>
        <v>0</v>
      </c>
      <c r="I2389">
        <f>VLOOKUP(B2389,Prekės!$A$2:$E$3000,5,FALSE)</f>
        <v>0</v>
      </c>
      <c r="J2389">
        <f t="shared" si="75"/>
        <v>0</v>
      </c>
      <c r="K2389">
        <f t="shared" si="76"/>
        <v>25179.14</v>
      </c>
    </row>
    <row r="2390" spans="1:11">
      <c r="A2390" s="1">
        <f>Atask.AtsOp!A1952</f>
        <v>42489</v>
      </c>
      <c r="B2390" t="str">
        <f>Atask.AtsOp!E1952</f>
        <v>2520-0007</v>
      </c>
      <c r="C2390" t="str">
        <f>Atask.AtsOp!H1952</f>
        <v>PV pusgaminis Cuvee</v>
      </c>
      <c r="D2390" t="str">
        <f>Atask.AtsOp!N1952</f>
        <v>LTR</v>
      </c>
      <c r="E2390" t="str">
        <f>Atask.AtsOp!I1952</f>
        <v>Pardavimo užsakymas</v>
      </c>
      <c r="F2390">
        <f>Atask.AtsOp!M1952</f>
        <v>-28.92</v>
      </c>
      <c r="G2390">
        <f>VLOOKUP(B2390,Prekės!$A$2:$E$3000,3,FALSE)</f>
        <v>235</v>
      </c>
      <c r="H2390">
        <f>VLOOKUP(B2390,Prekės!$A$2:$E$3000,4,FALSE)</f>
        <v>0</v>
      </c>
      <c r="I2390">
        <f>VLOOKUP(B2390,Prekės!$A$2:$E$3000,5,FALSE)</f>
        <v>0</v>
      </c>
      <c r="J2390">
        <f t="shared" si="75"/>
        <v>0</v>
      </c>
      <c r="K2390">
        <f t="shared" si="76"/>
        <v>-28.92</v>
      </c>
    </row>
    <row r="2391" spans="1:11">
      <c r="A2391" s="1">
        <f>Atask.AtsOp!A1953</f>
        <v>42473</v>
      </c>
      <c r="B2391" t="str">
        <f>Atask.AtsOp!E1953</f>
        <v>2520-0007</v>
      </c>
      <c r="C2391" t="str">
        <f>Atask.AtsOp!H1953</f>
        <v>PV pusgaminis Cuvee</v>
      </c>
      <c r="D2391" t="str">
        <f>Atask.AtsOp!N1953</f>
        <v>LTR</v>
      </c>
      <c r="E2391" t="str">
        <f>Atask.AtsOp!I1953</f>
        <v>Perkelti</v>
      </c>
      <c r="F2391">
        <f>Atask.AtsOp!M1953</f>
        <v>28.92</v>
      </c>
      <c r="G2391">
        <f>VLOOKUP(B2391,Prekės!$A$2:$E$3000,3,FALSE)</f>
        <v>235</v>
      </c>
      <c r="H2391">
        <f>VLOOKUP(B2391,Prekės!$A$2:$E$3000,4,FALSE)</f>
        <v>0</v>
      </c>
      <c r="I2391">
        <f>VLOOKUP(B2391,Prekės!$A$2:$E$3000,5,FALSE)</f>
        <v>0</v>
      </c>
      <c r="J2391">
        <f t="shared" si="75"/>
        <v>0</v>
      </c>
      <c r="K2391">
        <f t="shared" si="76"/>
        <v>28.92</v>
      </c>
    </row>
    <row r="2392" spans="1:11">
      <c r="A2392" s="1">
        <f>Atask.AtsOp!A1954</f>
        <v>42489</v>
      </c>
      <c r="B2392" t="str">
        <f>Atask.AtsOp!E1954</f>
        <v>2521-0001</v>
      </c>
      <c r="C2392" t="str">
        <f>Atask.AtsOp!H1954</f>
        <v>Obuolių sidro pusgaminis</v>
      </c>
      <c r="D2392" t="str">
        <f>Atask.AtsOp!N1954</f>
        <v>LTR</v>
      </c>
      <c r="E2392" t="str">
        <f>Atask.AtsOp!I1954</f>
        <v>Gamybos eilutė</v>
      </c>
      <c r="F2392">
        <f>Atask.AtsOp!M1954</f>
        <v>-3175.69</v>
      </c>
      <c r="G2392">
        <f>VLOOKUP(B2392,Prekės!$A$2:$E$3000,3,FALSE)</f>
        <v>230</v>
      </c>
      <c r="H2392">
        <f>VLOOKUP(B2392,Prekės!$A$2:$E$3000,4,FALSE)</f>
        <v>0</v>
      </c>
      <c r="I2392">
        <f>VLOOKUP(B2392,Prekės!$A$2:$E$3000,5,FALSE)</f>
        <v>0</v>
      </c>
      <c r="J2392">
        <f t="shared" si="75"/>
        <v>0</v>
      </c>
      <c r="K2392">
        <f t="shared" si="76"/>
        <v>-3175.69</v>
      </c>
    </row>
    <row r="2393" spans="1:11">
      <c r="A2393" s="1">
        <f>Atask.AtsOp!A1955</f>
        <v>42489</v>
      </c>
      <c r="B2393" t="str">
        <f>Atask.AtsOp!E1955</f>
        <v>2521-0001</v>
      </c>
      <c r="C2393" t="str">
        <f>Atask.AtsOp!H1955</f>
        <v>Obuolių sidro pusgaminis</v>
      </c>
      <c r="D2393" t="str">
        <f>Atask.AtsOp!N1955</f>
        <v>LTR</v>
      </c>
      <c r="E2393" t="str">
        <f>Atask.AtsOp!I1955</f>
        <v>Perkelti</v>
      </c>
      <c r="F2393">
        <f>Atask.AtsOp!M1955</f>
        <v>-824.31</v>
      </c>
      <c r="G2393">
        <f>VLOOKUP(B2393,Prekės!$A$2:$E$3000,3,FALSE)</f>
        <v>230</v>
      </c>
      <c r="H2393">
        <f>VLOOKUP(B2393,Prekės!$A$2:$E$3000,4,FALSE)</f>
        <v>0</v>
      </c>
      <c r="I2393">
        <f>VLOOKUP(B2393,Prekės!$A$2:$E$3000,5,FALSE)</f>
        <v>0</v>
      </c>
      <c r="J2393">
        <f t="shared" si="75"/>
        <v>0</v>
      </c>
      <c r="K2393">
        <f t="shared" si="76"/>
        <v>-824.31</v>
      </c>
    </row>
    <row r="2394" spans="1:11">
      <c r="A2394" s="1">
        <f>Atask.AtsOp!A1956</f>
        <v>42489</v>
      </c>
      <c r="B2394" t="str">
        <f>Atask.AtsOp!E1956</f>
        <v>2521-0001</v>
      </c>
      <c r="C2394" t="str">
        <f>Atask.AtsOp!H1956</f>
        <v>Obuolių sidro pusgaminis</v>
      </c>
      <c r="D2394" t="str">
        <f>Atask.AtsOp!N1956</f>
        <v>LTR</v>
      </c>
      <c r="E2394" t="str">
        <f>Atask.AtsOp!I1956</f>
        <v>Perkelti</v>
      </c>
      <c r="F2394">
        <f>Atask.AtsOp!M1956</f>
        <v>824.31</v>
      </c>
      <c r="G2394">
        <f>VLOOKUP(B2394,Prekės!$A$2:$E$3000,3,FALSE)</f>
        <v>230</v>
      </c>
      <c r="H2394">
        <f>VLOOKUP(B2394,Prekės!$A$2:$E$3000,4,FALSE)</f>
        <v>0</v>
      </c>
      <c r="I2394">
        <f>VLOOKUP(B2394,Prekės!$A$2:$E$3000,5,FALSE)</f>
        <v>0</v>
      </c>
      <c r="J2394">
        <f t="shared" si="75"/>
        <v>0</v>
      </c>
      <c r="K2394">
        <f t="shared" si="76"/>
        <v>824.31</v>
      </c>
    </row>
    <row r="2395" spans="1:11">
      <c r="A2395" s="1">
        <f>Atask.AtsOp!A1957</f>
        <v>42489</v>
      </c>
      <c r="B2395" t="str">
        <f>Atask.AtsOp!E1957</f>
        <v>2521-0001</v>
      </c>
      <c r="C2395" t="str">
        <f>Atask.AtsOp!H1957</f>
        <v>Obuolių sidro pusgaminis</v>
      </c>
      <c r="D2395" t="str">
        <f>Atask.AtsOp!N1957</f>
        <v>LTR</v>
      </c>
      <c r="E2395" t="str">
        <f>Atask.AtsOp!I1957</f>
        <v>Perkelti</v>
      </c>
      <c r="F2395">
        <f>Atask.AtsOp!M1957</f>
        <v>-1227.8</v>
      </c>
      <c r="G2395">
        <f>VLOOKUP(B2395,Prekės!$A$2:$E$3000,3,FALSE)</f>
        <v>230</v>
      </c>
      <c r="H2395">
        <f>VLOOKUP(B2395,Prekės!$A$2:$E$3000,4,FALSE)</f>
        <v>0</v>
      </c>
      <c r="I2395">
        <f>VLOOKUP(B2395,Prekės!$A$2:$E$3000,5,FALSE)</f>
        <v>0</v>
      </c>
      <c r="J2395">
        <f t="shared" si="75"/>
        <v>0</v>
      </c>
      <c r="K2395">
        <f t="shared" si="76"/>
        <v>-1227.8</v>
      </c>
    </row>
    <row r="2396" spans="1:11">
      <c r="A2396" s="1">
        <f>Atask.AtsOp!A1958</f>
        <v>42489</v>
      </c>
      <c r="B2396" t="str">
        <f>Atask.AtsOp!E1958</f>
        <v>2521-0001</v>
      </c>
      <c r="C2396" t="str">
        <f>Atask.AtsOp!H1958</f>
        <v>Obuolių sidro pusgaminis</v>
      </c>
      <c r="D2396" t="str">
        <f>Atask.AtsOp!N1958</f>
        <v>LTR</v>
      </c>
      <c r="E2396" t="str">
        <f>Atask.AtsOp!I1958</f>
        <v>Perkelti</v>
      </c>
      <c r="F2396">
        <f>Atask.AtsOp!M1958</f>
        <v>1227.8</v>
      </c>
      <c r="G2396">
        <f>VLOOKUP(B2396,Prekės!$A$2:$E$3000,3,FALSE)</f>
        <v>230</v>
      </c>
      <c r="H2396">
        <f>VLOOKUP(B2396,Prekės!$A$2:$E$3000,4,FALSE)</f>
        <v>0</v>
      </c>
      <c r="I2396">
        <f>VLOOKUP(B2396,Prekės!$A$2:$E$3000,5,FALSE)</f>
        <v>0</v>
      </c>
      <c r="J2396">
        <f t="shared" si="75"/>
        <v>0</v>
      </c>
      <c r="K2396">
        <f t="shared" si="76"/>
        <v>1227.8</v>
      </c>
    </row>
    <row r="2397" spans="1:11">
      <c r="A2397" s="1">
        <f>Atask.AtsOp!A1959</f>
        <v>42487</v>
      </c>
      <c r="B2397" t="str">
        <f>Atask.AtsOp!E1959</f>
        <v>2521-0001</v>
      </c>
      <c r="C2397" t="str">
        <f>Atask.AtsOp!H1959</f>
        <v>Obuolių sidro pusgaminis</v>
      </c>
      <c r="D2397" t="str">
        <f>Atask.AtsOp!N1959</f>
        <v>LTR</v>
      </c>
      <c r="E2397" t="str">
        <f>Atask.AtsOp!I1959</f>
        <v>Gamybos eilutė</v>
      </c>
      <c r="F2397">
        <f>Atask.AtsOp!M1959</f>
        <v>-1610.76</v>
      </c>
      <c r="G2397">
        <f>VLOOKUP(B2397,Prekės!$A$2:$E$3000,3,FALSE)</f>
        <v>230</v>
      </c>
      <c r="H2397">
        <f>VLOOKUP(B2397,Prekės!$A$2:$E$3000,4,FALSE)</f>
        <v>0</v>
      </c>
      <c r="I2397">
        <f>VLOOKUP(B2397,Prekės!$A$2:$E$3000,5,FALSE)</f>
        <v>0</v>
      </c>
      <c r="J2397">
        <f t="shared" si="75"/>
        <v>0</v>
      </c>
      <c r="K2397">
        <f t="shared" si="76"/>
        <v>-1610.76</v>
      </c>
    </row>
    <row r="2398" spans="1:11">
      <c r="A2398" s="1">
        <f>Atask.AtsOp!A1960</f>
        <v>42486</v>
      </c>
      <c r="B2398" t="str">
        <f>Atask.AtsOp!E1960</f>
        <v>2521-0001</v>
      </c>
      <c r="C2398" t="str">
        <f>Atask.AtsOp!H1960</f>
        <v>Obuolių sidro pusgaminis</v>
      </c>
      <c r="D2398" t="str">
        <f>Atask.AtsOp!N1960</f>
        <v>LTR</v>
      </c>
      <c r="E2398" t="str">
        <f>Atask.AtsOp!I1960</f>
        <v>Perkelti</v>
      </c>
      <c r="F2398">
        <f>Atask.AtsOp!M1960</f>
        <v>4000</v>
      </c>
      <c r="G2398">
        <f>VLOOKUP(B2398,Prekės!$A$2:$E$3000,3,FALSE)</f>
        <v>230</v>
      </c>
      <c r="H2398">
        <f>VLOOKUP(B2398,Prekės!$A$2:$E$3000,4,FALSE)</f>
        <v>0</v>
      </c>
      <c r="I2398">
        <f>VLOOKUP(B2398,Prekės!$A$2:$E$3000,5,FALSE)</f>
        <v>0</v>
      </c>
      <c r="J2398">
        <f t="shared" si="75"/>
        <v>0</v>
      </c>
      <c r="K2398">
        <f t="shared" si="76"/>
        <v>4000</v>
      </c>
    </row>
    <row r="2399" spans="1:11">
      <c r="A2399" s="1" t="e">
        <f>Atask.AtsOp!#REF!</f>
        <v>#REF!</v>
      </c>
      <c r="B2399" t="e">
        <f>Atask.AtsOp!#REF!</f>
        <v>#REF!</v>
      </c>
      <c r="C2399" t="e">
        <f>Atask.AtsOp!#REF!</f>
        <v>#REF!</v>
      </c>
      <c r="D2399" t="e">
        <f>Atask.AtsOp!#REF!</f>
        <v>#REF!</v>
      </c>
      <c r="E2399" t="e">
        <f>Atask.AtsOp!#REF!</f>
        <v>#REF!</v>
      </c>
      <c r="F2399" t="e">
        <f>Atask.AtsOp!#REF!</f>
        <v>#REF!</v>
      </c>
      <c r="G2399" t="e">
        <f>VLOOKUP(B2399,Prekės!$A$2:$E$3000,3,FALSE)</f>
        <v>#REF!</v>
      </c>
      <c r="H2399" t="e">
        <f>VLOOKUP(B2399,Prekės!$A$2:$E$3000,4,FALSE)</f>
        <v>#REF!</v>
      </c>
      <c r="I2399" t="e">
        <f>VLOOKUP(B2399,Prekės!$A$2:$E$3000,5,FALSE)</f>
        <v>#REF!</v>
      </c>
      <c r="J2399" t="e">
        <f t="shared" si="75"/>
        <v>#REF!</v>
      </c>
      <c r="K2399" t="e">
        <f t="shared" si="76"/>
        <v>#REF!</v>
      </c>
    </row>
    <row r="2400" spans="1:11">
      <c r="A2400" s="1">
        <f>Atask.AtsOp!A1961</f>
        <v>42486</v>
      </c>
      <c r="B2400" t="str">
        <f>Atask.AtsOp!E1961</f>
        <v>2521-0001</v>
      </c>
      <c r="C2400" t="str">
        <f>Atask.AtsOp!H1961</f>
        <v>Obuolių sidro pusgaminis</v>
      </c>
      <c r="D2400" t="str">
        <f>Atask.AtsOp!N1961</f>
        <v>LTR</v>
      </c>
      <c r="E2400" t="str">
        <f>Atask.AtsOp!I1961</f>
        <v>Perkelti</v>
      </c>
      <c r="F2400">
        <f>Atask.AtsOp!M1961</f>
        <v>-3.6</v>
      </c>
      <c r="G2400">
        <f>VLOOKUP(B2400,Prekės!$A$2:$E$3000,3,FALSE)</f>
        <v>230</v>
      </c>
      <c r="H2400">
        <f>VLOOKUP(B2400,Prekės!$A$2:$E$3000,4,FALSE)</f>
        <v>0</v>
      </c>
      <c r="I2400">
        <f>VLOOKUP(B2400,Prekės!$A$2:$E$3000,5,FALSE)</f>
        <v>0</v>
      </c>
      <c r="J2400">
        <f t="shared" si="75"/>
        <v>0</v>
      </c>
      <c r="K2400">
        <f t="shared" si="76"/>
        <v>-3.6</v>
      </c>
    </row>
    <row r="2401" spans="1:11">
      <c r="A2401" s="1">
        <f>Atask.AtsOp!A1962</f>
        <v>42486</v>
      </c>
      <c r="B2401" t="str">
        <f>Atask.AtsOp!E1962</f>
        <v>2521-0001</v>
      </c>
      <c r="C2401" t="str">
        <f>Atask.AtsOp!H1962</f>
        <v>Obuolių sidro pusgaminis</v>
      </c>
      <c r="D2401" t="str">
        <f>Atask.AtsOp!N1962</f>
        <v>LTR</v>
      </c>
      <c r="E2401" t="str">
        <f>Atask.AtsOp!I1962</f>
        <v>Perkelti</v>
      </c>
      <c r="F2401">
        <f>Atask.AtsOp!M1962</f>
        <v>-4000</v>
      </c>
      <c r="G2401">
        <f>VLOOKUP(B2401,Prekės!$A$2:$E$3000,3,FALSE)</f>
        <v>230</v>
      </c>
      <c r="H2401">
        <f>VLOOKUP(B2401,Prekės!$A$2:$E$3000,4,FALSE)</f>
        <v>0</v>
      </c>
      <c r="I2401">
        <f>VLOOKUP(B2401,Prekės!$A$2:$E$3000,5,FALSE)</f>
        <v>0</v>
      </c>
      <c r="J2401">
        <f t="shared" si="75"/>
        <v>0</v>
      </c>
      <c r="K2401">
        <f t="shared" si="76"/>
        <v>-4000</v>
      </c>
    </row>
    <row r="2402" spans="1:11">
      <c r="A2402" s="1">
        <f>Atask.AtsOp!A1963</f>
        <v>42486</v>
      </c>
      <c r="B2402" t="str">
        <f>Atask.AtsOp!E1963</f>
        <v>2521-0001</v>
      </c>
      <c r="C2402" t="str">
        <f>Atask.AtsOp!H1963</f>
        <v>Obuolių sidro pusgaminis</v>
      </c>
      <c r="D2402" t="str">
        <f>Atask.AtsOp!N1963</f>
        <v>LTR</v>
      </c>
      <c r="E2402" t="str">
        <f>Atask.AtsOp!I1963</f>
        <v>Perkelti</v>
      </c>
      <c r="F2402">
        <f>Atask.AtsOp!M1963</f>
        <v>3.6</v>
      </c>
      <c r="G2402">
        <f>VLOOKUP(B2402,Prekės!$A$2:$E$3000,3,FALSE)</f>
        <v>230</v>
      </c>
      <c r="H2402">
        <f>VLOOKUP(B2402,Prekės!$A$2:$E$3000,4,FALSE)</f>
        <v>0</v>
      </c>
      <c r="I2402">
        <f>VLOOKUP(B2402,Prekės!$A$2:$E$3000,5,FALSE)</f>
        <v>0</v>
      </c>
      <c r="J2402">
        <f t="shared" ref="J2402:J2465" si="77">IF(G2402=110,F2402*H2402*I2402,IF(G2402&lt;280,F2402*H2402,F2402*H2402*(I2402/100)))</f>
        <v>0</v>
      </c>
      <c r="K2402">
        <f t="shared" ref="K2402:K2465" si="78">IF(EXACT(D2402,"But."),J2402,F2402)</f>
        <v>3.6</v>
      </c>
    </row>
    <row r="2403" spans="1:11">
      <c r="A2403" s="1">
        <f>Atask.AtsOp!A1964</f>
        <v>42489</v>
      </c>
      <c r="B2403" t="str">
        <f>Atask.AtsOp!E1964</f>
        <v>2521-0001</v>
      </c>
      <c r="C2403" t="str">
        <f>Atask.AtsOp!H1964</f>
        <v>Obuolių sidro pusgaminis</v>
      </c>
      <c r="D2403" t="str">
        <f>Atask.AtsOp!N1964</f>
        <v>LTR</v>
      </c>
      <c r="E2403" t="str">
        <f>Atask.AtsOp!I1964</f>
        <v>Pardavimo užsakymas</v>
      </c>
      <c r="F2403">
        <f>Atask.AtsOp!M1964</f>
        <v>-3.6</v>
      </c>
      <c r="G2403">
        <f>VLOOKUP(B2403,Prekės!$A$2:$E$3000,3,FALSE)</f>
        <v>230</v>
      </c>
      <c r="H2403">
        <f>VLOOKUP(B2403,Prekės!$A$2:$E$3000,4,FALSE)</f>
        <v>0</v>
      </c>
      <c r="I2403">
        <f>VLOOKUP(B2403,Prekės!$A$2:$E$3000,5,FALSE)</f>
        <v>0</v>
      </c>
      <c r="J2403">
        <f t="shared" si="77"/>
        <v>0</v>
      </c>
      <c r="K2403">
        <f t="shared" si="78"/>
        <v>-3.6</v>
      </c>
    </row>
    <row r="2404" spans="1:11">
      <c r="A2404" s="1">
        <f>Atask.AtsOp!A1965</f>
        <v>42485</v>
      </c>
      <c r="B2404" t="str">
        <f>Atask.AtsOp!E1965</f>
        <v>2521-0002</v>
      </c>
      <c r="C2404" t="str">
        <f>Atask.AtsOp!H1965</f>
        <v>Obuolių vynas</v>
      </c>
      <c r="D2404" t="str">
        <f>Atask.AtsOp!N1965</f>
        <v>LTR</v>
      </c>
      <c r="E2404" t="str">
        <f>Atask.AtsOp!I1965</f>
        <v>Gamybos eilutė</v>
      </c>
      <c r="F2404">
        <f>Atask.AtsOp!M1965</f>
        <v>-4832.83</v>
      </c>
      <c r="G2404">
        <f>VLOOKUP(B2404,Prekės!$A$2:$E$3000,3,FALSE)</f>
        <v>230</v>
      </c>
      <c r="H2404">
        <f>VLOOKUP(B2404,Prekės!$A$2:$E$3000,4,FALSE)</f>
        <v>0</v>
      </c>
      <c r="I2404">
        <f>VLOOKUP(B2404,Prekės!$A$2:$E$3000,5,FALSE)</f>
        <v>0</v>
      </c>
      <c r="J2404">
        <f t="shared" si="77"/>
        <v>0</v>
      </c>
      <c r="K2404">
        <f t="shared" si="78"/>
        <v>-4832.83</v>
      </c>
    </row>
    <row r="2405" spans="1:11">
      <c r="A2405" s="1">
        <f>Atask.AtsOp!A1966</f>
        <v>42481</v>
      </c>
      <c r="B2405" t="str">
        <f>Atask.AtsOp!E1966</f>
        <v>2521-0002</v>
      </c>
      <c r="C2405" t="str">
        <f>Atask.AtsOp!H1966</f>
        <v>Obuolių vynas</v>
      </c>
      <c r="D2405" t="str">
        <f>Atask.AtsOp!N1966</f>
        <v>LTR</v>
      </c>
      <c r="E2405" t="str">
        <f>Atask.AtsOp!I1966</f>
        <v>Perkelti</v>
      </c>
      <c r="F2405">
        <f>Atask.AtsOp!M1966</f>
        <v>19570</v>
      </c>
      <c r="G2405">
        <f>VLOOKUP(B2405,Prekės!$A$2:$E$3000,3,FALSE)</f>
        <v>230</v>
      </c>
      <c r="H2405">
        <f>VLOOKUP(B2405,Prekės!$A$2:$E$3000,4,FALSE)</f>
        <v>0</v>
      </c>
      <c r="I2405">
        <f>VLOOKUP(B2405,Prekės!$A$2:$E$3000,5,FALSE)</f>
        <v>0</v>
      </c>
      <c r="J2405">
        <f t="shared" si="77"/>
        <v>0</v>
      </c>
      <c r="K2405">
        <f t="shared" si="78"/>
        <v>19570</v>
      </c>
    </row>
    <row r="2406" spans="1:11">
      <c r="A2406" s="1">
        <f>Atask.AtsOp!A1967</f>
        <v>42485</v>
      </c>
      <c r="B2406" t="str">
        <f>Atask.AtsOp!E1967</f>
        <v>2521-0002</v>
      </c>
      <c r="C2406" t="str">
        <f>Atask.AtsOp!H1967</f>
        <v>Obuolių vynas</v>
      </c>
      <c r="D2406" t="str">
        <f>Atask.AtsOp!N1967</f>
        <v>LTR</v>
      </c>
      <c r="E2406" t="str">
        <f>Atask.AtsOp!I1967</f>
        <v>Gamybos eilutė</v>
      </c>
      <c r="F2406">
        <f>Atask.AtsOp!M1967</f>
        <v>-1657</v>
      </c>
      <c r="G2406">
        <f>VLOOKUP(B2406,Prekės!$A$2:$E$3000,3,FALSE)</f>
        <v>230</v>
      </c>
      <c r="H2406">
        <f>VLOOKUP(B2406,Prekės!$A$2:$E$3000,4,FALSE)</f>
        <v>0</v>
      </c>
      <c r="I2406">
        <f>VLOOKUP(B2406,Prekės!$A$2:$E$3000,5,FALSE)</f>
        <v>0</v>
      </c>
      <c r="J2406">
        <f t="shared" si="77"/>
        <v>0</v>
      </c>
      <c r="K2406">
        <f t="shared" si="78"/>
        <v>-1657</v>
      </c>
    </row>
    <row r="2407" spans="1:11">
      <c r="A2407" s="1">
        <f>Atask.AtsOp!A1968</f>
        <v>42485</v>
      </c>
      <c r="B2407" t="str">
        <f>Atask.AtsOp!E1968</f>
        <v>2521-0002</v>
      </c>
      <c r="C2407" t="str">
        <f>Atask.AtsOp!H1968</f>
        <v>Obuolių vynas</v>
      </c>
      <c r="D2407" t="str">
        <f>Atask.AtsOp!N1968</f>
        <v>LTR</v>
      </c>
      <c r="E2407" t="str">
        <f>Atask.AtsOp!I1968</f>
        <v>Gamybos eilutė</v>
      </c>
      <c r="F2407">
        <f>Atask.AtsOp!M1968</f>
        <v>-4094</v>
      </c>
      <c r="G2407">
        <f>VLOOKUP(B2407,Prekės!$A$2:$E$3000,3,FALSE)</f>
        <v>230</v>
      </c>
      <c r="H2407">
        <f>VLOOKUP(B2407,Prekės!$A$2:$E$3000,4,FALSE)</f>
        <v>0</v>
      </c>
      <c r="I2407">
        <f>VLOOKUP(B2407,Prekės!$A$2:$E$3000,5,FALSE)</f>
        <v>0</v>
      </c>
      <c r="J2407">
        <f t="shared" si="77"/>
        <v>0</v>
      </c>
      <c r="K2407">
        <f t="shared" si="78"/>
        <v>-4094</v>
      </c>
    </row>
    <row r="2408" spans="1:11">
      <c r="A2408" s="1">
        <f>Atask.AtsOp!A1969</f>
        <v>42485</v>
      </c>
      <c r="B2408" t="str">
        <f>Atask.AtsOp!E1969</f>
        <v>2521-0002</v>
      </c>
      <c r="C2408" t="str">
        <f>Atask.AtsOp!H1969</f>
        <v>Obuolių vynas</v>
      </c>
      <c r="D2408" t="str">
        <f>Atask.AtsOp!N1969</f>
        <v>LTR</v>
      </c>
      <c r="E2408" t="str">
        <f>Atask.AtsOp!I1969</f>
        <v>Perkelti</v>
      </c>
      <c r="F2408">
        <f>Atask.AtsOp!M1969</f>
        <v>19570</v>
      </c>
      <c r="G2408">
        <f>VLOOKUP(B2408,Prekės!$A$2:$E$3000,3,FALSE)</f>
        <v>230</v>
      </c>
      <c r="H2408">
        <f>VLOOKUP(B2408,Prekės!$A$2:$E$3000,4,FALSE)</f>
        <v>0</v>
      </c>
      <c r="I2408">
        <f>VLOOKUP(B2408,Prekės!$A$2:$E$3000,5,FALSE)</f>
        <v>0</v>
      </c>
      <c r="J2408">
        <f t="shared" si="77"/>
        <v>0</v>
      </c>
      <c r="K2408">
        <f t="shared" si="78"/>
        <v>19570</v>
      </c>
    </row>
    <row r="2409" spans="1:11">
      <c r="A2409" s="1">
        <f>Atask.AtsOp!A1970</f>
        <v>42485</v>
      </c>
      <c r="B2409" t="str">
        <f>Atask.AtsOp!E1970</f>
        <v>2521-0002</v>
      </c>
      <c r="C2409" t="str">
        <f>Atask.AtsOp!H1970</f>
        <v>Obuolių vynas</v>
      </c>
      <c r="D2409" t="str">
        <f>Atask.AtsOp!N1970</f>
        <v>LTR</v>
      </c>
      <c r="E2409" t="str">
        <f>Atask.AtsOp!I1970</f>
        <v>Gamybos eilutė</v>
      </c>
      <c r="F2409">
        <f>Atask.AtsOp!M1970</f>
        <v>-10924.2</v>
      </c>
      <c r="G2409">
        <f>VLOOKUP(B2409,Prekės!$A$2:$E$3000,3,FALSE)</f>
        <v>230</v>
      </c>
      <c r="H2409">
        <f>VLOOKUP(B2409,Prekės!$A$2:$E$3000,4,FALSE)</f>
        <v>0</v>
      </c>
      <c r="I2409">
        <f>VLOOKUP(B2409,Prekės!$A$2:$E$3000,5,FALSE)</f>
        <v>0</v>
      </c>
      <c r="J2409">
        <f t="shared" si="77"/>
        <v>0</v>
      </c>
      <c r="K2409">
        <f t="shared" si="78"/>
        <v>-10924.2</v>
      </c>
    </row>
    <row r="2410" spans="1:11">
      <c r="A2410" s="1">
        <f>Atask.AtsOp!A1971</f>
        <v>42485</v>
      </c>
      <c r="B2410" t="str">
        <f>Atask.AtsOp!E1971</f>
        <v>2521-0002</v>
      </c>
      <c r="C2410" t="str">
        <f>Atask.AtsOp!H1971</f>
        <v>Obuolių vynas</v>
      </c>
      <c r="D2410" t="str">
        <f>Atask.AtsOp!N1971</f>
        <v>LTR</v>
      </c>
      <c r="E2410" t="str">
        <f>Atask.AtsOp!I1971</f>
        <v>Gamybos eilutė</v>
      </c>
      <c r="F2410">
        <f>Atask.AtsOp!M1971</f>
        <v>-9103.5</v>
      </c>
      <c r="G2410">
        <f>VLOOKUP(B2410,Prekės!$A$2:$E$3000,3,FALSE)</f>
        <v>230</v>
      </c>
      <c r="H2410">
        <f>VLOOKUP(B2410,Prekės!$A$2:$E$3000,4,FALSE)</f>
        <v>0</v>
      </c>
      <c r="I2410">
        <f>VLOOKUP(B2410,Prekės!$A$2:$E$3000,5,FALSE)</f>
        <v>0</v>
      </c>
      <c r="J2410">
        <f t="shared" si="77"/>
        <v>0</v>
      </c>
      <c r="K2410">
        <f t="shared" si="78"/>
        <v>-9103.5</v>
      </c>
    </row>
    <row r="2411" spans="1:11">
      <c r="A2411" s="1">
        <f>Atask.AtsOp!A1972</f>
        <v>42485</v>
      </c>
      <c r="B2411" t="str">
        <f>Atask.AtsOp!E1972</f>
        <v>2521-0002</v>
      </c>
      <c r="C2411" t="str">
        <f>Atask.AtsOp!H1972</f>
        <v>Obuolių vynas</v>
      </c>
      <c r="D2411" t="str">
        <f>Atask.AtsOp!N1972</f>
        <v>LTR</v>
      </c>
      <c r="E2411" t="str">
        <f>Atask.AtsOp!I1972</f>
        <v>Gamybos eilutė</v>
      </c>
      <c r="F2411">
        <f>Atask.AtsOp!M1972</f>
        <v>-4551.8</v>
      </c>
      <c r="G2411">
        <f>VLOOKUP(B2411,Prekės!$A$2:$E$3000,3,FALSE)</f>
        <v>230</v>
      </c>
      <c r="H2411">
        <f>VLOOKUP(B2411,Prekės!$A$2:$E$3000,4,FALSE)</f>
        <v>0</v>
      </c>
      <c r="I2411">
        <f>VLOOKUP(B2411,Prekės!$A$2:$E$3000,5,FALSE)</f>
        <v>0</v>
      </c>
      <c r="J2411">
        <f t="shared" si="77"/>
        <v>0</v>
      </c>
      <c r="K2411">
        <f t="shared" si="78"/>
        <v>-4551.8</v>
      </c>
    </row>
    <row r="2412" spans="1:11">
      <c r="A2412" s="1">
        <f>Atask.AtsOp!A1973</f>
        <v>42486</v>
      </c>
      <c r="B2412" t="str">
        <f>Atask.AtsOp!E1973</f>
        <v>2521-0002</v>
      </c>
      <c r="C2412" t="str">
        <f>Atask.AtsOp!H1973</f>
        <v>Obuolių vynas</v>
      </c>
      <c r="D2412" t="str">
        <f>Atask.AtsOp!N1973</f>
        <v>LTR</v>
      </c>
      <c r="E2412" t="str">
        <f>Atask.AtsOp!I1973</f>
        <v>Perkelti</v>
      </c>
      <c r="F2412">
        <f>Atask.AtsOp!M1973</f>
        <v>19570</v>
      </c>
      <c r="G2412">
        <f>VLOOKUP(B2412,Prekės!$A$2:$E$3000,3,FALSE)</f>
        <v>230</v>
      </c>
      <c r="H2412">
        <f>VLOOKUP(B2412,Prekės!$A$2:$E$3000,4,FALSE)</f>
        <v>0</v>
      </c>
      <c r="I2412">
        <f>VLOOKUP(B2412,Prekės!$A$2:$E$3000,5,FALSE)</f>
        <v>0</v>
      </c>
      <c r="J2412">
        <f t="shared" si="77"/>
        <v>0</v>
      </c>
      <c r="K2412">
        <f t="shared" si="78"/>
        <v>19570</v>
      </c>
    </row>
    <row r="2413" spans="1:11">
      <c r="A2413" s="1">
        <f>Atask.AtsOp!A1974</f>
        <v>42486</v>
      </c>
      <c r="B2413" t="str">
        <f>Atask.AtsOp!E1974</f>
        <v>2521-0002</v>
      </c>
      <c r="C2413" t="str">
        <f>Atask.AtsOp!H1974</f>
        <v>Obuolių vynas</v>
      </c>
      <c r="D2413" t="str">
        <f>Atask.AtsOp!N1974</f>
        <v>LTR</v>
      </c>
      <c r="E2413" t="str">
        <f>Atask.AtsOp!I1974</f>
        <v>Gamybos eilutė</v>
      </c>
      <c r="F2413">
        <f>Atask.AtsOp!M1974</f>
        <v>-5633.67</v>
      </c>
      <c r="G2413">
        <f>VLOOKUP(B2413,Prekės!$A$2:$E$3000,3,FALSE)</f>
        <v>230</v>
      </c>
      <c r="H2413">
        <f>VLOOKUP(B2413,Prekės!$A$2:$E$3000,4,FALSE)</f>
        <v>0</v>
      </c>
      <c r="I2413">
        <f>VLOOKUP(B2413,Prekės!$A$2:$E$3000,5,FALSE)</f>
        <v>0</v>
      </c>
      <c r="J2413">
        <f t="shared" si="77"/>
        <v>0</v>
      </c>
      <c r="K2413">
        <f t="shared" si="78"/>
        <v>-5633.67</v>
      </c>
    </row>
    <row r="2414" spans="1:11">
      <c r="A2414" s="1">
        <f>Atask.AtsOp!A1975</f>
        <v>42480</v>
      </c>
      <c r="B2414" t="str">
        <f>Atask.AtsOp!E1975</f>
        <v>2521-0002</v>
      </c>
      <c r="C2414" t="str">
        <f>Atask.AtsOp!H1975</f>
        <v>Obuolių vynas</v>
      </c>
      <c r="D2414" t="str">
        <f>Atask.AtsOp!N1975</f>
        <v>LTR</v>
      </c>
      <c r="E2414" t="str">
        <f>Atask.AtsOp!I1975</f>
        <v>Perkelti</v>
      </c>
      <c r="F2414">
        <f>Atask.AtsOp!M1975</f>
        <v>19570</v>
      </c>
      <c r="G2414">
        <f>VLOOKUP(B2414,Prekės!$A$2:$E$3000,3,FALSE)</f>
        <v>230</v>
      </c>
      <c r="H2414">
        <f>VLOOKUP(B2414,Prekės!$A$2:$E$3000,4,FALSE)</f>
        <v>0</v>
      </c>
      <c r="I2414">
        <f>VLOOKUP(B2414,Prekės!$A$2:$E$3000,5,FALSE)</f>
        <v>0</v>
      </c>
      <c r="J2414">
        <f t="shared" si="77"/>
        <v>0</v>
      </c>
      <c r="K2414">
        <f t="shared" si="78"/>
        <v>19570</v>
      </c>
    </row>
    <row r="2415" spans="1:11">
      <c r="A2415" s="1">
        <f>Atask.AtsOp!A1976</f>
        <v>42475</v>
      </c>
      <c r="B2415" t="str">
        <f>Atask.AtsOp!E1976</f>
        <v>2521-0002</v>
      </c>
      <c r="C2415" t="str">
        <f>Atask.AtsOp!H1976</f>
        <v>Obuolių vynas</v>
      </c>
      <c r="D2415" t="str">
        <f>Atask.AtsOp!N1976</f>
        <v>LTR</v>
      </c>
      <c r="E2415" t="str">
        <f>Atask.AtsOp!I1976</f>
        <v>Gamybos eilutė</v>
      </c>
      <c r="F2415">
        <f>Atask.AtsOp!M1976</f>
        <v>-97.54</v>
      </c>
      <c r="G2415">
        <f>VLOOKUP(B2415,Prekės!$A$2:$E$3000,3,FALSE)</f>
        <v>230</v>
      </c>
      <c r="H2415">
        <f>VLOOKUP(B2415,Prekės!$A$2:$E$3000,4,FALSE)</f>
        <v>0</v>
      </c>
      <c r="I2415">
        <f>VLOOKUP(B2415,Prekės!$A$2:$E$3000,5,FALSE)</f>
        <v>0</v>
      </c>
      <c r="J2415">
        <f t="shared" si="77"/>
        <v>0</v>
      </c>
      <c r="K2415">
        <f t="shared" si="78"/>
        <v>-97.54</v>
      </c>
    </row>
    <row r="2416" spans="1:11">
      <c r="A2416" s="1">
        <f>Atask.AtsOp!A1977</f>
        <v>42478</v>
      </c>
      <c r="B2416" t="str">
        <f>Atask.AtsOp!E1977</f>
        <v>2521-0002</v>
      </c>
      <c r="C2416" t="str">
        <f>Atask.AtsOp!H1977</f>
        <v>Obuolių vynas</v>
      </c>
      <c r="D2416" t="str">
        <f>Atask.AtsOp!N1977</f>
        <v>LTR</v>
      </c>
      <c r="E2416" t="str">
        <f>Atask.AtsOp!I1977</f>
        <v>Gamybos eilutė</v>
      </c>
      <c r="F2416">
        <f>Atask.AtsOp!M1977</f>
        <v>-6709.18</v>
      </c>
      <c r="G2416">
        <f>VLOOKUP(B2416,Prekės!$A$2:$E$3000,3,FALSE)</f>
        <v>230</v>
      </c>
      <c r="H2416">
        <f>VLOOKUP(B2416,Prekės!$A$2:$E$3000,4,FALSE)</f>
        <v>0</v>
      </c>
      <c r="I2416">
        <f>VLOOKUP(B2416,Prekės!$A$2:$E$3000,5,FALSE)</f>
        <v>0</v>
      </c>
      <c r="J2416">
        <f t="shared" si="77"/>
        <v>0</v>
      </c>
      <c r="K2416">
        <f t="shared" si="78"/>
        <v>-6709.18</v>
      </c>
    </row>
    <row r="2417" spans="1:11">
      <c r="A2417" s="1">
        <f>Atask.AtsOp!A1978</f>
        <v>42479</v>
      </c>
      <c r="B2417" t="str">
        <f>Atask.AtsOp!E1978</f>
        <v>2521-0002</v>
      </c>
      <c r="C2417" t="str">
        <f>Atask.AtsOp!H1978</f>
        <v>Obuolių vynas</v>
      </c>
      <c r="D2417" t="str">
        <f>Atask.AtsOp!N1978</f>
        <v>LTR</v>
      </c>
      <c r="E2417" t="str">
        <f>Atask.AtsOp!I1978</f>
        <v>Gamybos eilutė</v>
      </c>
      <c r="F2417">
        <f>Atask.AtsOp!M1978</f>
        <v>-3173.85</v>
      </c>
      <c r="G2417">
        <f>VLOOKUP(B2417,Prekės!$A$2:$E$3000,3,FALSE)</f>
        <v>230</v>
      </c>
      <c r="H2417">
        <f>VLOOKUP(B2417,Prekės!$A$2:$E$3000,4,FALSE)</f>
        <v>0</v>
      </c>
      <c r="I2417">
        <f>VLOOKUP(B2417,Prekės!$A$2:$E$3000,5,FALSE)</f>
        <v>0</v>
      </c>
      <c r="J2417">
        <f t="shared" si="77"/>
        <v>0</v>
      </c>
      <c r="K2417">
        <f t="shared" si="78"/>
        <v>-3173.85</v>
      </c>
    </row>
    <row r="2418" spans="1:11">
      <c r="A2418" s="1">
        <f>Atask.AtsOp!A1979</f>
        <v>42479</v>
      </c>
      <c r="B2418" t="str">
        <f>Atask.AtsOp!E1979</f>
        <v>2521-0002</v>
      </c>
      <c r="C2418" t="str">
        <f>Atask.AtsOp!H1979</f>
        <v>Obuolių vynas</v>
      </c>
      <c r="D2418" t="str">
        <f>Atask.AtsOp!N1979</f>
        <v>LTR</v>
      </c>
      <c r="E2418" t="str">
        <f>Atask.AtsOp!I1979</f>
        <v>Gamybos eilutė</v>
      </c>
      <c r="F2418">
        <f>Atask.AtsOp!M1979</f>
        <v>-10940</v>
      </c>
      <c r="G2418">
        <f>VLOOKUP(B2418,Prekės!$A$2:$E$3000,3,FALSE)</f>
        <v>230</v>
      </c>
      <c r="H2418">
        <f>VLOOKUP(B2418,Prekės!$A$2:$E$3000,4,FALSE)</f>
        <v>0</v>
      </c>
      <c r="I2418">
        <f>VLOOKUP(B2418,Prekės!$A$2:$E$3000,5,FALSE)</f>
        <v>0</v>
      </c>
      <c r="J2418">
        <f t="shared" si="77"/>
        <v>0</v>
      </c>
      <c r="K2418">
        <f t="shared" si="78"/>
        <v>-10940</v>
      </c>
    </row>
    <row r="2419" spans="1:11">
      <c r="A2419" s="1">
        <f>Atask.AtsOp!A1980</f>
        <v>42479</v>
      </c>
      <c r="B2419" t="str">
        <f>Atask.AtsOp!E1980</f>
        <v>2521-0002</v>
      </c>
      <c r="C2419" t="str">
        <f>Atask.AtsOp!H1980</f>
        <v>Obuolių vynas</v>
      </c>
      <c r="D2419" t="str">
        <f>Atask.AtsOp!N1980</f>
        <v>LTR</v>
      </c>
      <c r="E2419" t="str">
        <f>Atask.AtsOp!I1980</f>
        <v>Gamybos eilutė</v>
      </c>
      <c r="F2419">
        <f>Atask.AtsOp!M1980</f>
        <v>-6973</v>
      </c>
      <c r="G2419">
        <f>VLOOKUP(B2419,Prekės!$A$2:$E$3000,3,FALSE)</f>
        <v>230</v>
      </c>
      <c r="H2419">
        <f>VLOOKUP(B2419,Prekės!$A$2:$E$3000,4,FALSE)</f>
        <v>0</v>
      </c>
      <c r="I2419">
        <f>VLOOKUP(B2419,Prekės!$A$2:$E$3000,5,FALSE)</f>
        <v>0</v>
      </c>
      <c r="J2419">
        <f t="shared" si="77"/>
        <v>0</v>
      </c>
      <c r="K2419">
        <f t="shared" si="78"/>
        <v>-6973</v>
      </c>
    </row>
    <row r="2420" spans="1:11">
      <c r="A2420" s="1">
        <f>Atask.AtsOp!A1981</f>
        <v>42478</v>
      </c>
      <c r="B2420" t="str">
        <f>Atask.AtsOp!E1981</f>
        <v>2521-0002</v>
      </c>
      <c r="C2420" t="str">
        <f>Atask.AtsOp!H1981</f>
        <v>Obuolių vynas</v>
      </c>
      <c r="D2420" t="str">
        <f>Atask.AtsOp!N1981</f>
        <v>LTR</v>
      </c>
      <c r="E2420" t="str">
        <f>Atask.AtsOp!I1981</f>
        <v>Gamybos eilutė</v>
      </c>
      <c r="F2420">
        <f>Atask.AtsOp!M1981</f>
        <v>-3582.2</v>
      </c>
      <c r="G2420">
        <f>VLOOKUP(B2420,Prekės!$A$2:$E$3000,3,FALSE)</f>
        <v>230</v>
      </c>
      <c r="H2420">
        <f>VLOOKUP(B2420,Prekės!$A$2:$E$3000,4,FALSE)</f>
        <v>0</v>
      </c>
      <c r="I2420">
        <f>VLOOKUP(B2420,Prekės!$A$2:$E$3000,5,FALSE)</f>
        <v>0</v>
      </c>
      <c r="J2420">
        <f t="shared" si="77"/>
        <v>0</v>
      </c>
      <c r="K2420">
        <f t="shared" si="78"/>
        <v>-3582.2</v>
      </c>
    </row>
    <row r="2421" spans="1:11">
      <c r="A2421" s="1">
        <f>Atask.AtsOp!A1982</f>
        <v>42486</v>
      </c>
      <c r="B2421" t="str">
        <f>Atask.AtsOp!E1982</f>
        <v>2521-0002</v>
      </c>
      <c r="C2421" t="str">
        <f>Atask.AtsOp!H1982</f>
        <v>Obuolių vynas</v>
      </c>
      <c r="D2421" t="str">
        <f>Atask.AtsOp!N1982</f>
        <v>LTR</v>
      </c>
      <c r="E2421" t="str">
        <f>Atask.AtsOp!I1982</f>
        <v>Gamybos eilutė</v>
      </c>
      <c r="F2421">
        <f>Atask.AtsOp!M1982</f>
        <v>-2744.16</v>
      </c>
      <c r="G2421">
        <f>VLOOKUP(B2421,Prekės!$A$2:$E$3000,3,FALSE)</f>
        <v>230</v>
      </c>
      <c r="H2421">
        <f>VLOOKUP(B2421,Prekės!$A$2:$E$3000,4,FALSE)</f>
        <v>0</v>
      </c>
      <c r="I2421">
        <f>VLOOKUP(B2421,Prekės!$A$2:$E$3000,5,FALSE)</f>
        <v>0</v>
      </c>
      <c r="J2421">
        <f t="shared" si="77"/>
        <v>0</v>
      </c>
      <c r="K2421">
        <f t="shared" si="78"/>
        <v>-2744.16</v>
      </c>
    </row>
    <row r="2422" spans="1:11">
      <c r="A2422" s="1">
        <f>Atask.AtsOp!A1983</f>
        <v>42488</v>
      </c>
      <c r="B2422" t="str">
        <f>Atask.AtsOp!E1983</f>
        <v>2521-0002</v>
      </c>
      <c r="C2422" t="str">
        <f>Atask.AtsOp!H1983</f>
        <v>Obuolių vynas</v>
      </c>
      <c r="D2422" t="str">
        <f>Atask.AtsOp!N1983</f>
        <v>LTR</v>
      </c>
      <c r="E2422" t="str">
        <f>Atask.AtsOp!I1983</f>
        <v>Perkelti</v>
      </c>
      <c r="F2422">
        <f>Atask.AtsOp!M1983</f>
        <v>19570</v>
      </c>
      <c r="G2422">
        <f>VLOOKUP(B2422,Prekės!$A$2:$E$3000,3,FALSE)</f>
        <v>230</v>
      </c>
      <c r="H2422">
        <f>VLOOKUP(B2422,Prekės!$A$2:$E$3000,4,FALSE)</f>
        <v>0</v>
      </c>
      <c r="I2422">
        <f>VLOOKUP(B2422,Prekės!$A$2:$E$3000,5,FALSE)</f>
        <v>0</v>
      </c>
      <c r="J2422">
        <f t="shared" si="77"/>
        <v>0</v>
      </c>
      <c r="K2422">
        <f t="shared" si="78"/>
        <v>19570</v>
      </c>
    </row>
    <row r="2423" spans="1:11">
      <c r="A2423" s="1">
        <f>Atask.AtsOp!A1984</f>
        <v>42488</v>
      </c>
      <c r="B2423" t="str">
        <f>Atask.AtsOp!E1984</f>
        <v>2521-0002</v>
      </c>
      <c r="C2423" t="str">
        <f>Atask.AtsOp!H1984</f>
        <v>Obuolių vynas</v>
      </c>
      <c r="D2423" t="str">
        <f>Atask.AtsOp!N1984</f>
        <v>LTR</v>
      </c>
      <c r="E2423" t="str">
        <f>Atask.AtsOp!I1984</f>
        <v>Gamybos eilutė</v>
      </c>
      <c r="F2423">
        <f>Atask.AtsOp!M1984</f>
        <v>-13655.3</v>
      </c>
      <c r="G2423">
        <f>VLOOKUP(B2423,Prekės!$A$2:$E$3000,3,FALSE)</f>
        <v>230</v>
      </c>
      <c r="H2423">
        <f>VLOOKUP(B2423,Prekės!$A$2:$E$3000,4,FALSE)</f>
        <v>0</v>
      </c>
      <c r="I2423">
        <f>VLOOKUP(B2423,Prekės!$A$2:$E$3000,5,FALSE)</f>
        <v>0</v>
      </c>
      <c r="J2423">
        <f t="shared" si="77"/>
        <v>0</v>
      </c>
      <c r="K2423">
        <f t="shared" si="78"/>
        <v>-13655.3</v>
      </c>
    </row>
    <row r="2424" spans="1:11">
      <c r="A2424" s="1">
        <f>Atask.AtsOp!A1985</f>
        <v>42489</v>
      </c>
      <c r="B2424" t="str">
        <f>Atask.AtsOp!E1985</f>
        <v>2521-0002</v>
      </c>
      <c r="C2424" t="str">
        <f>Atask.AtsOp!H1985</f>
        <v>Obuolių vynas</v>
      </c>
      <c r="D2424" t="str">
        <f>Atask.AtsOp!N1985</f>
        <v>LTR</v>
      </c>
      <c r="E2424" t="str">
        <f>Atask.AtsOp!I1985</f>
        <v>Gamybos eilutė</v>
      </c>
      <c r="F2424">
        <f>Atask.AtsOp!M1985</f>
        <v>-1650.1</v>
      </c>
      <c r="G2424">
        <f>VLOOKUP(B2424,Prekės!$A$2:$E$3000,3,FALSE)</f>
        <v>230</v>
      </c>
      <c r="H2424">
        <f>VLOOKUP(B2424,Prekės!$A$2:$E$3000,4,FALSE)</f>
        <v>0</v>
      </c>
      <c r="I2424">
        <f>VLOOKUP(B2424,Prekės!$A$2:$E$3000,5,FALSE)</f>
        <v>0</v>
      </c>
      <c r="J2424">
        <f t="shared" si="77"/>
        <v>0</v>
      </c>
      <c r="K2424">
        <f t="shared" si="78"/>
        <v>-1650.1</v>
      </c>
    </row>
    <row r="2425" spans="1:11">
      <c r="A2425" s="1">
        <f>Atask.AtsOp!A1986</f>
        <v>42488</v>
      </c>
      <c r="B2425" t="str">
        <f>Atask.AtsOp!E1986</f>
        <v>2521-0002</v>
      </c>
      <c r="C2425" t="str">
        <f>Atask.AtsOp!H1986</f>
        <v>Obuolių vynas</v>
      </c>
      <c r="D2425" t="str">
        <f>Atask.AtsOp!N1986</f>
        <v>LTR</v>
      </c>
      <c r="E2425" t="str">
        <f>Atask.AtsOp!I1986</f>
        <v>Gamybos eilutė</v>
      </c>
      <c r="F2425">
        <f>Atask.AtsOp!M1986</f>
        <v>-1545.09</v>
      </c>
      <c r="G2425">
        <f>VLOOKUP(B2425,Prekės!$A$2:$E$3000,3,FALSE)</f>
        <v>230</v>
      </c>
      <c r="H2425">
        <f>VLOOKUP(B2425,Prekės!$A$2:$E$3000,4,FALSE)</f>
        <v>0</v>
      </c>
      <c r="I2425">
        <f>VLOOKUP(B2425,Prekės!$A$2:$E$3000,5,FALSE)</f>
        <v>0</v>
      </c>
      <c r="J2425">
        <f t="shared" si="77"/>
        <v>0</v>
      </c>
      <c r="K2425">
        <f t="shared" si="78"/>
        <v>-1545.09</v>
      </c>
    </row>
    <row r="2426" spans="1:11">
      <c r="A2426" s="1">
        <f>Atask.AtsOp!A1987</f>
        <v>42488</v>
      </c>
      <c r="B2426" t="str">
        <f>Atask.AtsOp!E1987</f>
        <v>2521-0002</v>
      </c>
      <c r="C2426" t="str">
        <f>Atask.AtsOp!H1987</f>
        <v>Obuolių vynas</v>
      </c>
      <c r="D2426" t="str">
        <f>Atask.AtsOp!N1987</f>
        <v>LTR</v>
      </c>
      <c r="E2426" t="str">
        <f>Atask.AtsOp!I1987</f>
        <v>Gamybos eilutė</v>
      </c>
      <c r="F2426">
        <f>Atask.AtsOp!M1987</f>
        <v>-3170.54</v>
      </c>
      <c r="G2426">
        <f>VLOOKUP(B2426,Prekės!$A$2:$E$3000,3,FALSE)</f>
        <v>230</v>
      </c>
      <c r="H2426">
        <f>VLOOKUP(B2426,Prekės!$A$2:$E$3000,4,FALSE)</f>
        <v>0</v>
      </c>
      <c r="I2426">
        <f>VLOOKUP(B2426,Prekės!$A$2:$E$3000,5,FALSE)</f>
        <v>0</v>
      </c>
      <c r="J2426">
        <f t="shared" si="77"/>
        <v>0</v>
      </c>
      <c r="K2426">
        <f t="shared" si="78"/>
        <v>-3170.54</v>
      </c>
    </row>
    <row r="2427" spans="1:11">
      <c r="A2427" s="1">
        <f>Atask.AtsOp!A1988</f>
        <v>42489</v>
      </c>
      <c r="B2427" t="str">
        <f>Atask.AtsOp!E1988</f>
        <v>2521-0002</v>
      </c>
      <c r="C2427" t="str">
        <f>Atask.AtsOp!H1988</f>
        <v>Obuolių vynas</v>
      </c>
      <c r="D2427" t="str">
        <f>Atask.AtsOp!N1988</f>
        <v>LTR</v>
      </c>
      <c r="E2427" t="str">
        <f>Atask.AtsOp!I1988</f>
        <v>Gamybos eilutė</v>
      </c>
      <c r="F2427">
        <f>Atask.AtsOp!M1988</f>
        <v>-6612.3</v>
      </c>
      <c r="G2427">
        <f>VLOOKUP(B2427,Prekės!$A$2:$E$3000,3,FALSE)</f>
        <v>230</v>
      </c>
      <c r="H2427">
        <f>VLOOKUP(B2427,Prekės!$A$2:$E$3000,4,FALSE)</f>
        <v>0</v>
      </c>
      <c r="I2427">
        <f>VLOOKUP(B2427,Prekės!$A$2:$E$3000,5,FALSE)</f>
        <v>0</v>
      </c>
      <c r="J2427">
        <f t="shared" si="77"/>
        <v>0</v>
      </c>
      <c r="K2427">
        <f t="shared" si="78"/>
        <v>-6612.3</v>
      </c>
    </row>
    <row r="2428" spans="1:11">
      <c r="A2428" s="1">
        <f>Atask.AtsOp!A1989</f>
        <v>42489</v>
      </c>
      <c r="B2428" t="str">
        <f>Atask.AtsOp!E1989</f>
        <v>2521-0002</v>
      </c>
      <c r="C2428" t="str">
        <f>Atask.AtsOp!H1989</f>
        <v>Obuolių vynas</v>
      </c>
      <c r="D2428" t="str">
        <f>Atask.AtsOp!N1989</f>
        <v>LTR</v>
      </c>
      <c r="E2428" t="str">
        <f>Atask.AtsOp!I1989</f>
        <v>Gamybos eilutė</v>
      </c>
      <c r="F2428">
        <f>Atask.AtsOp!M1989</f>
        <v>-6954.7</v>
      </c>
      <c r="G2428">
        <f>VLOOKUP(B2428,Prekės!$A$2:$E$3000,3,FALSE)</f>
        <v>230</v>
      </c>
      <c r="H2428">
        <f>VLOOKUP(B2428,Prekės!$A$2:$E$3000,4,FALSE)</f>
        <v>0</v>
      </c>
      <c r="I2428">
        <f>VLOOKUP(B2428,Prekės!$A$2:$E$3000,5,FALSE)</f>
        <v>0</v>
      </c>
      <c r="J2428">
        <f t="shared" si="77"/>
        <v>0</v>
      </c>
      <c r="K2428">
        <f t="shared" si="78"/>
        <v>-6954.7</v>
      </c>
    </row>
    <row r="2429" spans="1:11">
      <c r="A2429" s="1">
        <f>Atask.AtsOp!A1990</f>
        <v>42489</v>
      </c>
      <c r="B2429" t="str">
        <f>Atask.AtsOp!E1990</f>
        <v>2521-0002</v>
      </c>
      <c r="C2429" t="str">
        <f>Atask.AtsOp!H1990</f>
        <v>Obuolių vynas</v>
      </c>
      <c r="D2429" t="str">
        <f>Atask.AtsOp!N1990</f>
        <v>LTR</v>
      </c>
      <c r="E2429" t="str">
        <f>Atask.AtsOp!I1990</f>
        <v>Gamybos eilutė</v>
      </c>
      <c r="F2429">
        <f>Atask.AtsOp!M1990</f>
        <v>-11070.21</v>
      </c>
      <c r="G2429">
        <f>VLOOKUP(B2429,Prekės!$A$2:$E$3000,3,FALSE)</f>
        <v>230</v>
      </c>
      <c r="H2429">
        <f>VLOOKUP(B2429,Prekės!$A$2:$E$3000,4,FALSE)</f>
        <v>0</v>
      </c>
      <c r="I2429">
        <f>VLOOKUP(B2429,Prekės!$A$2:$E$3000,5,FALSE)</f>
        <v>0</v>
      </c>
      <c r="J2429">
        <f t="shared" si="77"/>
        <v>0</v>
      </c>
      <c r="K2429">
        <f t="shared" si="78"/>
        <v>-11070.21</v>
      </c>
    </row>
    <row r="2430" spans="1:11">
      <c r="A2430" s="1" t="e">
        <f>Atask.AtsOp!#REF!</f>
        <v>#REF!</v>
      </c>
      <c r="B2430" t="e">
        <f>Atask.AtsOp!#REF!</f>
        <v>#REF!</v>
      </c>
      <c r="C2430" t="e">
        <f>Atask.AtsOp!#REF!</f>
        <v>#REF!</v>
      </c>
      <c r="D2430" t="e">
        <f>Atask.AtsOp!#REF!</f>
        <v>#REF!</v>
      </c>
      <c r="E2430" t="e">
        <f>Atask.AtsOp!#REF!</f>
        <v>#REF!</v>
      </c>
      <c r="F2430" t="e">
        <f>Atask.AtsOp!#REF!</f>
        <v>#REF!</v>
      </c>
      <c r="G2430" t="e">
        <f>VLOOKUP(B2430,Prekės!$A$2:$E$3000,3,FALSE)</f>
        <v>#REF!</v>
      </c>
      <c r="H2430" t="e">
        <f>VLOOKUP(B2430,Prekės!$A$2:$E$3000,4,FALSE)</f>
        <v>#REF!</v>
      </c>
      <c r="I2430" t="e">
        <f>VLOOKUP(B2430,Prekės!$A$2:$E$3000,5,FALSE)</f>
        <v>#REF!</v>
      </c>
      <c r="J2430" t="e">
        <f t="shared" si="77"/>
        <v>#REF!</v>
      </c>
      <c r="K2430" t="e">
        <f t="shared" si="78"/>
        <v>#REF!</v>
      </c>
    </row>
    <row r="2431" spans="1:11">
      <c r="A2431" s="1">
        <f>Atask.AtsOp!A1991</f>
        <v>42478</v>
      </c>
      <c r="B2431" t="str">
        <f>Atask.AtsOp!E1991</f>
        <v>2521-0002</v>
      </c>
      <c r="C2431" t="str">
        <f>Atask.AtsOp!H1991</f>
        <v>Obuolių vynas</v>
      </c>
      <c r="D2431" t="str">
        <f>Atask.AtsOp!N1991</f>
        <v>LTR</v>
      </c>
      <c r="E2431" t="str">
        <f>Atask.AtsOp!I1991</f>
        <v>Gamybos eilutė</v>
      </c>
      <c r="F2431">
        <f>Atask.AtsOp!M1991</f>
        <v>-6104.77</v>
      </c>
      <c r="G2431">
        <f>VLOOKUP(B2431,Prekės!$A$2:$E$3000,3,FALSE)</f>
        <v>230</v>
      </c>
      <c r="H2431">
        <f>VLOOKUP(B2431,Prekės!$A$2:$E$3000,4,FALSE)</f>
        <v>0</v>
      </c>
      <c r="I2431">
        <f>VLOOKUP(B2431,Prekės!$A$2:$E$3000,5,FALSE)</f>
        <v>0</v>
      </c>
      <c r="J2431">
        <f t="shared" si="77"/>
        <v>0</v>
      </c>
      <c r="K2431">
        <f t="shared" si="78"/>
        <v>-6104.77</v>
      </c>
    </row>
    <row r="2432" spans="1:11">
      <c r="A2432" s="1">
        <f>Atask.AtsOp!A1992</f>
        <v>42478</v>
      </c>
      <c r="B2432" t="str">
        <f>Atask.AtsOp!E1992</f>
        <v>2521-0002</v>
      </c>
      <c r="C2432" t="str">
        <f>Atask.AtsOp!H1992</f>
        <v>Obuolių vynas</v>
      </c>
      <c r="D2432" t="str">
        <f>Atask.AtsOp!N1992</f>
        <v>LTR</v>
      </c>
      <c r="E2432" t="str">
        <f>Atask.AtsOp!I1992</f>
        <v>Gamybos eilutė</v>
      </c>
      <c r="F2432">
        <f>Atask.AtsOp!M1992</f>
        <v>-604.41</v>
      </c>
      <c r="G2432">
        <f>VLOOKUP(B2432,Prekės!$A$2:$E$3000,3,FALSE)</f>
        <v>230</v>
      </c>
      <c r="H2432">
        <f>VLOOKUP(B2432,Prekės!$A$2:$E$3000,4,FALSE)</f>
        <v>0</v>
      </c>
      <c r="I2432">
        <f>VLOOKUP(B2432,Prekės!$A$2:$E$3000,5,FALSE)</f>
        <v>0</v>
      </c>
      <c r="J2432">
        <f t="shared" si="77"/>
        <v>0</v>
      </c>
      <c r="K2432">
        <f t="shared" si="78"/>
        <v>-604.41</v>
      </c>
    </row>
    <row r="2433" spans="1:11">
      <c r="A2433" s="1">
        <f>Atask.AtsOp!A1993</f>
        <v>42472</v>
      </c>
      <c r="B2433" t="str">
        <f>Atask.AtsOp!E1993</f>
        <v>2521-0002</v>
      </c>
      <c r="C2433" t="str">
        <f>Atask.AtsOp!H1993</f>
        <v>Obuolių vynas</v>
      </c>
      <c r="D2433" t="str">
        <f>Atask.AtsOp!N1993</f>
        <v>LTR</v>
      </c>
      <c r="E2433" t="str">
        <f>Atask.AtsOp!I1993</f>
        <v>Gamybos eilutė</v>
      </c>
      <c r="F2433">
        <f>Atask.AtsOp!M1993</f>
        <v>-3482.75</v>
      </c>
      <c r="G2433">
        <f>VLOOKUP(B2433,Prekės!$A$2:$E$3000,3,FALSE)</f>
        <v>230</v>
      </c>
      <c r="H2433">
        <f>VLOOKUP(B2433,Prekės!$A$2:$E$3000,4,FALSE)</f>
        <v>0</v>
      </c>
      <c r="I2433">
        <f>VLOOKUP(B2433,Prekės!$A$2:$E$3000,5,FALSE)</f>
        <v>0</v>
      </c>
      <c r="J2433">
        <f t="shared" si="77"/>
        <v>0</v>
      </c>
      <c r="K2433">
        <f t="shared" si="78"/>
        <v>-3482.75</v>
      </c>
    </row>
    <row r="2434" spans="1:11">
      <c r="A2434" s="1">
        <f>Atask.AtsOp!A1994</f>
        <v>42472</v>
      </c>
      <c r="B2434" t="str">
        <f>Atask.AtsOp!E1994</f>
        <v>2521-0002</v>
      </c>
      <c r="C2434" t="str">
        <f>Atask.AtsOp!H1994</f>
        <v>Obuolių vynas</v>
      </c>
      <c r="D2434" t="str">
        <f>Atask.AtsOp!N1994</f>
        <v>LTR</v>
      </c>
      <c r="E2434" t="str">
        <f>Atask.AtsOp!I1994</f>
        <v>Gamybos eilutė</v>
      </c>
      <c r="F2434">
        <f>Atask.AtsOp!M1994</f>
        <v>-6643.4</v>
      </c>
      <c r="G2434">
        <f>VLOOKUP(B2434,Prekės!$A$2:$E$3000,3,FALSE)</f>
        <v>230</v>
      </c>
      <c r="H2434">
        <f>VLOOKUP(B2434,Prekės!$A$2:$E$3000,4,FALSE)</f>
        <v>0</v>
      </c>
      <c r="I2434">
        <f>VLOOKUP(B2434,Prekės!$A$2:$E$3000,5,FALSE)</f>
        <v>0</v>
      </c>
      <c r="J2434">
        <f t="shared" si="77"/>
        <v>0</v>
      </c>
      <c r="K2434">
        <f t="shared" si="78"/>
        <v>-6643.4</v>
      </c>
    </row>
    <row r="2435" spans="1:11">
      <c r="A2435" s="1">
        <f>Atask.AtsOp!A1995</f>
        <v>42474</v>
      </c>
      <c r="B2435" t="str">
        <f>Atask.AtsOp!E1995</f>
        <v>2521-0002</v>
      </c>
      <c r="C2435" t="str">
        <f>Atask.AtsOp!H1995</f>
        <v>Obuolių vynas</v>
      </c>
      <c r="D2435" t="str">
        <f>Atask.AtsOp!N1995</f>
        <v>LTR</v>
      </c>
      <c r="E2435" t="str">
        <f>Atask.AtsOp!I1995</f>
        <v>Gamybos eilutė</v>
      </c>
      <c r="F2435">
        <f>Atask.AtsOp!M1995</f>
        <v>-60</v>
      </c>
      <c r="G2435">
        <f>VLOOKUP(B2435,Prekės!$A$2:$E$3000,3,FALSE)</f>
        <v>230</v>
      </c>
      <c r="H2435">
        <f>VLOOKUP(B2435,Prekės!$A$2:$E$3000,4,FALSE)</f>
        <v>0</v>
      </c>
      <c r="I2435">
        <f>VLOOKUP(B2435,Prekės!$A$2:$E$3000,5,FALSE)</f>
        <v>0</v>
      </c>
      <c r="J2435">
        <f t="shared" si="77"/>
        <v>0</v>
      </c>
      <c r="K2435">
        <f t="shared" si="78"/>
        <v>-60</v>
      </c>
    </row>
    <row r="2436" spans="1:11">
      <c r="A2436" s="1">
        <f>Atask.AtsOp!A1996</f>
        <v>42467</v>
      </c>
      <c r="B2436" t="str">
        <f>Atask.AtsOp!E1996</f>
        <v>2521-0002</v>
      </c>
      <c r="C2436" t="str">
        <f>Atask.AtsOp!H1996</f>
        <v>Obuolių vynas</v>
      </c>
      <c r="D2436" t="str">
        <f>Atask.AtsOp!N1996</f>
        <v>LTR</v>
      </c>
      <c r="E2436" t="str">
        <f>Atask.AtsOp!I1996</f>
        <v>Perkelti</v>
      </c>
      <c r="F2436">
        <f>Atask.AtsOp!M1996</f>
        <v>19570</v>
      </c>
      <c r="G2436">
        <f>VLOOKUP(B2436,Prekės!$A$2:$E$3000,3,FALSE)</f>
        <v>230</v>
      </c>
      <c r="H2436">
        <f>VLOOKUP(B2436,Prekės!$A$2:$E$3000,4,FALSE)</f>
        <v>0</v>
      </c>
      <c r="I2436">
        <f>VLOOKUP(B2436,Prekės!$A$2:$E$3000,5,FALSE)</f>
        <v>0</v>
      </c>
      <c r="J2436">
        <f t="shared" si="77"/>
        <v>0</v>
      </c>
      <c r="K2436">
        <f t="shared" si="78"/>
        <v>19570</v>
      </c>
    </row>
    <row r="2437" spans="1:11">
      <c r="A2437" s="1">
        <f>Atask.AtsOp!A1997</f>
        <v>42467</v>
      </c>
      <c r="B2437" t="str">
        <f>Atask.AtsOp!E1997</f>
        <v>2521-0002</v>
      </c>
      <c r="C2437" t="str">
        <f>Atask.AtsOp!H1997</f>
        <v>Obuolių vynas</v>
      </c>
      <c r="D2437" t="str">
        <f>Atask.AtsOp!N1997</f>
        <v>LTR</v>
      </c>
      <c r="E2437" t="str">
        <f>Atask.AtsOp!I1997</f>
        <v>Gamybos eilutė</v>
      </c>
      <c r="F2437">
        <f>Atask.AtsOp!M1997</f>
        <v>-5132.99</v>
      </c>
      <c r="G2437">
        <f>VLOOKUP(B2437,Prekės!$A$2:$E$3000,3,FALSE)</f>
        <v>230</v>
      </c>
      <c r="H2437">
        <f>VLOOKUP(B2437,Prekės!$A$2:$E$3000,4,FALSE)</f>
        <v>0</v>
      </c>
      <c r="I2437">
        <f>VLOOKUP(B2437,Prekės!$A$2:$E$3000,5,FALSE)</f>
        <v>0</v>
      </c>
      <c r="J2437">
        <f t="shared" si="77"/>
        <v>0</v>
      </c>
      <c r="K2437">
        <f t="shared" si="78"/>
        <v>-5132.99</v>
      </c>
    </row>
    <row r="2438" spans="1:11">
      <c r="A2438" s="1">
        <f>Atask.AtsOp!A1998</f>
        <v>42467</v>
      </c>
      <c r="B2438" t="str">
        <f>Atask.AtsOp!E1998</f>
        <v>2521-0002</v>
      </c>
      <c r="C2438" t="str">
        <f>Atask.AtsOp!H1998</f>
        <v>Obuolių vynas</v>
      </c>
      <c r="D2438" t="str">
        <f>Atask.AtsOp!N1998</f>
        <v>LTR</v>
      </c>
      <c r="E2438" t="str">
        <f>Atask.AtsOp!I1998</f>
        <v>Gamybos eilutė</v>
      </c>
      <c r="F2438">
        <f>Atask.AtsOp!M1998</f>
        <v>-8681.9</v>
      </c>
      <c r="G2438">
        <f>VLOOKUP(B2438,Prekės!$A$2:$E$3000,3,FALSE)</f>
        <v>230</v>
      </c>
      <c r="H2438">
        <f>VLOOKUP(B2438,Prekės!$A$2:$E$3000,4,FALSE)</f>
        <v>0</v>
      </c>
      <c r="I2438">
        <f>VLOOKUP(B2438,Prekės!$A$2:$E$3000,5,FALSE)</f>
        <v>0</v>
      </c>
      <c r="J2438">
        <f t="shared" si="77"/>
        <v>0</v>
      </c>
      <c r="K2438">
        <f t="shared" si="78"/>
        <v>-8681.9</v>
      </c>
    </row>
    <row r="2439" spans="1:11">
      <c r="A2439" s="1">
        <f>Atask.AtsOp!A1999</f>
        <v>42467</v>
      </c>
      <c r="B2439" t="str">
        <f>Atask.AtsOp!E1999</f>
        <v>2521-0002</v>
      </c>
      <c r="C2439" t="str">
        <f>Atask.AtsOp!H1999</f>
        <v>Obuolių vynas</v>
      </c>
      <c r="D2439" t="str">
        <f>Atask.AtsOp!N1999</f>
        <v>LTR</v>
      </c>
      <c r="E2439" t="str">
        <f>Atask.AtsOp!I1999</f>
        <v>Gamybos eilutė</v>
      </c>
      <c r="F2439">
        <f>Atask.AtsOp!M1999</f>
        <v>-4590.68</v>
      </c>
      <c r="G2439">
        <f>VLOOKUP(B2439,Prekės!$A$2:$E$3000,3,FALSE)</f>
        <v>230</v>
      </c>
      <c r="H2439">
        <f>VLOOKUP(B2439,Prekės!$A$2:$E$3000,4,FALSE)</f>
        <v>0</v>
      </c>
      <c r="I2439">
        <f>VLOOKUP(B2439,Prekės!$A$2:$E$3000,5,FALSE)</f>
        <v>0</v>
      </c>
      <c r="J2439">
        <f t="shared" si="77"/>
        <v>0</v>
      </c>
      <c r="K2439">
        <f t="shared" si="78"/>
        <v>-4590.68</v>
      </c>
    </row>
    <row r="2440" spans="1:11">
      <c r="A2440" s="1">
        <f>Atask.AtsOp!A2000</f>
        <v>42475</v>
      </c>
      <c r="B2440" t="str">
        <f>Atask.AtsOp!E2000</f>
        <v>2521-0002</v>
      </c>
      <c r="C2440" t="str">
        <f>Atask.AtsOp!H2000</f>
        <v>Obuolių vynas</v>
      </c>
      <c r="D2440" t="str">
        <f>Atask.AtsOp!N2000</f>
        <v>LTR</v>
      </c>
      <c r="E2440" t="str">
        <f>Atask.AtsOp!I2000</f>
        <v>Perkelti</v>
      </c>
      <c r="F2440">
        <f>Atask.AtsOp!M2000</f>
        <v>19570</v>
      </c>
      <c r="G2440">
        <f>VLOOKUP(B2440,Prekės!$A$2:$E$3000,3,FALSE)</f>
        <v>230</v>
      </c>
      <c r="H2440">
        <f>VLOOKUP(B2440,Prekės!$A$2:$E$3000,4,FALSE)</f>
        <v>0</v>
      </c>
      <c r="I2440">
        <f>VLOOKUP(B2440,Prekės!$A$2:$E$3000,5,FALSE)</f>
        <v>0</v>
      </c>
      <c r="J2440">
        <f t="shared" si="77"/>
        <v>0</v>
      </c>
      <c r="K2440">
        <f t="shared" si="78"/>
        <v>19570</v>
      </c>
    </row>
    <row r="2441" spans="1:11">
      <c r="A2441" s="1">
        <f>Atask.AtsOp!A2001</f>
        <v>42465</v>
      </c>
      <c r="B2441" t="str">
        <f>Atask.AtsOp!E2001</f>
        <v>2521-0002</v>
      </c>
      <c r="C2441" t="str">
        <f>Atask.AtsOp!H2001</f>
        <v>Obuolių vynas</v>
      </c>
      <c r="D2441" t="str">
        <f>Atask.AtsOp!N2001</f>
        <v>LTR</v>
      </c>
      <c r="E2441" t="str">
        <f>Atask.AtsOp!I2001</f>
        <v>Perkelti</v>
      </c>
      <c r="F2441">
        <f>Atask.AtsOp!M2001</f>
        <v>19570</v>
      </c>
      <c r="G2441">
        <f>VLOOKUP(B2441,Prekės!$A$2:$E$3000,3,FALSE)</f>
        <v>230</v>
      </c>
      <c r="H2441">
        <f>VLOOKUP(B2441,Prekės!$A$2:$E$3000,4,FALSE)</f>
        <v>0</v>
      </c>
      <c r="I2441">
        <f>VLOOKUP(B2441,Prekės!$A$2:$E$3000,5,FALSE)</f>
        <v>0</v>
      </c>
      <c r="J2441">
        <f t="shared" si="77"/>
        <v>0</v>
      </c>
      <c r="K2441">
        <f t="shared" si="78"/>
        <v>19570</v>
      </c>
    </row>
    <row r="2442" spans="1:11">
      <c r="A2442" s="1">
        <f>Atask.AtsOp!A2002</f>
        <v>42488</v>
      </c>
      <c r="B2442" t="str">
        <f>Atask.AtsOp!E2002</f>
        <v>2521-0002</v>
      </c>
      <c r="C2442" t="str">
        <f>Atask.AtsOp!H2002</f>
        <v>Obuolių vynas</v>
      </c>
      <c r="D2442" t="str">
        <f>Atask.AtsOp!N2002</f>
        <v>LTR</v>
      </c>
      <c r="E2442" t="str">
        <f>Atask.AtsOp!I2002</f>
        <v>Perkelti</v>
      </c>
      <c r="F2442">
        <f>Atask.AtsOp!M2002</f>
        <v>-19570</v>
      </c>
      <c r="G2442">
        <f>VLOOKUP(B2442,Prekės!$A$2:$E$3000,3,FALSE)</f>
        <v>230</v>
      </c>
      <c r="H2442">
        <f>VLOOKUP(B2442,Prekės!$A$2:$E$3000,4,FALSE)</f>
        <v>0</v>
      </c>
      <c r="I2442">
        <f>VLOOKUP(B2442,Prekės!$A$2:$E$3000,5,FALSE)</f>
        <v>0</v>
      </c>
      <c r="J2442">
        <f t="shared" si="77"/>
        <v>0</v>
      </c>
      <c r="K2442">
        <f t="shared" si="78"/>
        <v>-19570</v>
      </c>
    </row>
    <row r="2443" spans="1:11">
      <c r="A2443" s="1">
        <f>Atask.AtsOp!A2003</f>
        <v>42488</v>
      </c>
      <c r="B2443" t="str">
        <f>Atask.AtsOp!E2003</f>
        <v>2521-0002</v>
      </c>
      <c r="C2443" t="str">
        <f>Atask.AtsOp!H2003</f>
        <v>Obuolių vynas</v>
      </c>
      <c r="D2443" t="str">
        <f>Atask.AtsOp!N2003</f>
        <v>LTR</v>
      </c>
      <c r="E2443" t="str">
        <f>Atask.AtsOp!I2003</f>
        <v>Perkelti</v>
      </c>
      <c r="F2443">
        <f>Atask.AtsOp!M2003</f>
        <v>-17262.32</v>
      </c>
      <c r="G2443">
        <f>VLOOKUP(B2443,Prekės!$A$2:$E$3000,3,FALSE)</f>
        <v>230</v>
      </c>
      <c r="H2443">
        <f>VLOOKUP(B2443,Prekės!$A$2:$E$3000,4,FALSE)</f>
        <v>0</v>
      </c>
      <c r="I2443">
        <f>VLOOKUP(B2443,Prekės!$A$2:$E$3000,5,FALSE)</f>
        <v>0</v>
      </c>
      <c r="J2443">
        <f t="shared" si="77"/>
        <v>0</v>
      </c>
      <c r="K2443">
        <f t="shared" si="78"/>
        <v>-17262.32</v>
      </c>
    </row>
    <row r="2444" spans="1:11">
      <c r="A2444" s="1">
        <f>Atask.AtsOp!A2004</f>
        <v>42488</v>
      </c>
      <c r="B2444" t="str">
        <f>Atask.AtsOp!E2004</f>
        <v>2521-0002</v>
      </c>
      <c r="C2444" t="str">
        <f>Atask.AtsOp!H2004</f>
        <v>Obuolių vynas</v>
      </c>
      <c r="D2444" t="str">
        <f>Atask.AtsOp!N2004</f>
        <v>LTR</v>
      </c>
      <c r="E2444" t="str">
        <f>Atask.AtsOp!I2004</f>
        <v>Perkelti</v>
      </c>
      <c r="F2444">
        <f>Atask.AtsOp!M2004</f>
        <v>17262.32</v>
      </c>
      <c r="G2444">
        <f>VLOOKUP(B2444,Prekės!$A$2:$E$3000,3,FALSE)</f>
        <v>230</v>
      </c>
      <c r="H2444">
        <f>VLOOKUP(B2444,Prekės!$A$2:$E$3000,4,FALSE)</f>
        <v>0</v>
      </c>
      <c r="I2444">
        <f>VLOOKUP(B2444,Prekės!$A$2:$E$3000,5,FALSE)</f>
        <v>0</v>
      </c>
      <c r="J2444">
        <f t="shared" si="77"/>
        <v>0</v>
      </c>
      <c r="K2444">
        <f t="shared" si="78"/>
        <v>17262.32</v>
      </c>
    </row>
    <row r="2445" spans="1:11">
      <c r="A2445" s="1">
        <f>Atask.AtsOp!A2005</f>
        <v>42488</v>
      </c>
      <c r="B2445" t="str">
        <f>Atask.AtsOp!E2005</f>
        <v>2521-0002</v>
      </c>
      <c r="C2445" t="str">
        <f>Atask.AtsOp!H2005</f>
        <v>Obuolių vynas</v>
      </c>
      <c r="D2445" t="str">
        <f>Atask.AtsOp!N2005</f>
        <v>LTR</v>
      </c>
      <c r="E2445" t="str">
        <f>Atask.AtsOp!I2005</f>
        <v>Perkelti</v>
      </c>
      <c r="F2445">
        <f>Atask.AtsOp!M2005</f>
        <v>-2325.31</v>
      </c>
      <c r="G2445">
        <f>VLOOKUP(B2445,Prekės!$A$2:$E$3000,3,FALSE)</f>
        <v>230</v>
      </c>
      <c r="H2445">
        <f>VLOOKUP(B2445,Prekės!$A$2:$E$3000,4,FALSE)</f>
        <v>0</v>
      </c>
      <c r="I2445">
        <f>VLOOKUP(B2445,Prekės!$A$2:$E$3000,5,FALSE)</f>
        <v>0</v>
      </c>
      <c r="J2445">
        <f t="shared" si="77"/>
        <v>0</v>
      </c>
      <c r="K2445">
        <f t="shared" si="78"/>
        <v>-2325.31</v>
      </c>
    </row>
    <row r="2446" spans="1:11">
      <c r="A2446" s="1">
        <f>Atask.AtsOp!A2006</f>
        <v>42488</v>
      </c>
      <c r="B2446" t="str">
        <f>Atask.AtsOp!E2006</f>
        <v>2521-0002</v>
      </c>
      <c r="C2446" t="str">
        <f>Atask.AtsOp!H2006</f>
        <v>Obuolių vynas</v>
      </c>
      <c r="D2446" t="str">
        <f>Atask.AtsOp!N2006</f>
        <v>LTR</v>
      </c>
      <c r="E2446" t="str">
        <f>Atask.AtsOp!I2006</f>
        <v>Perkelti</v>
      </c>
      <c r="F2446">
        <f>Atask.AtsOp!M2006</f>
        <v>2325.31</v>
      </c>
      <c r="G2446">
        <f>VLOOKUP(B2446,Prekės!$A$2:$E$3000,3,FALSE)</f>
        <v>230</v>
      </c>
      <c r="H2446">
        <f>VLOOKUP(B2446,Prekės!$A$2:$E$3000,4,FALSE)</f>
        <v>0</v>
      </c>
      <c r="I2446">
        <f>VLOOKUP(B2446,Prekės!$A$2:$E$3000,5,FALSE)</f>
        <v>0</v>
      </c>
      <c r="J2446">
        <f t="shared" si="77"/>
        <v>0</v>
      </c>
      <c r="K2446">
        <f t="shared" si="78"/>
        <v>2325.31</v>
      </c>
    </row>
    <row r="2447" spans="1:11">
      <c r="A2447" s="1">
        <f>Atask.AtsOp!A2007</f>
        <v>42488</v>
      </c>
      <c r="B2447" t="str">
        <f>Atask.AtsOp!E2007</f>
        <v>2521-0002</v>
      </c>
      <c r="C2447" t="str">
        <f>Atask.AtsOp!H2007</f>
        <v>Obuolių vynas</v>
      </c>
      <c r="D2447" t="str">
        <f>Atask.AtsOp!N2007</f>
        <v>LTR</v>
      </c>
      <c r="E2447" t="str">
        <f>Atask.AtsOp!I2007</f>
        <v>Perkelti</v>
      </c>
      <c r="F2447">
        <f>Atask.AtsOp!M2007</f>
        <v>-19570</v>
      </c>
      <c r="G2447">
        <f>VLOOKUP(B2447,Prekės!$A$2:$E$3000,3,FALSE)</f>
        <v>230</v>
      </c>
      <c r="H2447">
        <f>VLOOKUP(B2447,Prekės!$A$2:$E$3000,4,FALSE)</f>
        <v>0</v>
      </c>
      <c r="I2447">
        <f>VLOOKUP(B2447,Prekės!$A$2:$E$3000,5,FALSE)</f>
        <v>0</v>
      </c>
      <c r="J2447">
        <f t="shared" si="77"/>
        <v>0</v>
      </c>
      <c r="K2447">
        <f t="shared" si="78"/>
        <v>-19570</v>
      </c>
    </row>
    <row r="2448" spans="1:11">
      <c r="A2448" s="1">
        <f>Atask.AtsOp!A2008</f>
        <v>42488</v>
      </c>
      <c r="B2448" t="str">
        <f>Atask.AtsOp!E2008</f>
        <v>2521-0002</v>
      </c>
      <c r="C2448" t="str">
        <f>Atask.AtsOp!H2008</f>
        <v>Obuolių vynas</v>
      </c>
      <c r="D2448" t="str">
        <f>Atask.AtsOp!N2008</f>
        <v>LTR</v>
      </c>
      <c r="E2448" t="str">
        <f>Atask.AtsOp!I2008</f>
        <v>Perkelti</v>
      </c>
      <c r="F2448">
        <f>Atask.AtsOp!M2008</f>
        <v>19570</v>
      </c>
      <c r="G2448">
        <f>VLOOKUP(B2448,Prekės!$A$2:$E$3000,3,FALSE)</f>
        <v>230</v>
      </c>
      <c r="H2448">
        <f>VLOOKUP(B2448,Prekės!$A$2:$E$3000,4,FALSE)</f>
        <v>0</v>
      </c>
      <c r="I2448">
        <f>VLOOKUP(B2448,Prekės!$A$2:$E$3000,5,FALSE)</f>
        <v>0</v>
      </c>
      <c r="J2448">
        <f t="shared" si="77"/>
        <v>0</v>
      </c>
      <c r="K2448">
        <f t="shared" si="78"/>
        <v>19570</v>
      </c>
    </row>
    <row r="2449" spans="1:11">
      <c r="A2449" s="1">
        <f>Atask.AtsOp!A2009</f>
        <v>42488</v>
      </c>
      <c r="B2449" t="str">
        <f>Atask.AtsOp!E2009</f>
        <v>2521-0002</v>
      </c>
      <c r="C2449" t="str">
        <f>Atask.AtsOp!H2009</f>
        <v>Obuolių vynas</v>
      </c>
      <c r="D2449" t="str">
        <f>Atask.AtsOp!N2009</f>
        <v>LTR</v>
      </c>
      <c r="E2449" t="str">
        <f>Atask.AtsOp!I2009</f>
        <v>Perkelti</v>
      </c>
      <c r="F2449">
        <f>Atask.AtsOp!M2009</f>
        <v>-17.63</v>
      </c>
      <c r="G2449">
        <f>VLOOKUP(B2449,Prekės!$A$2:$E$3000,3,FALSE)</f>
        <v>230</v>
      </c>
      <c r="H2449">
        <f>VLOOKUP(B2449,Prekės!$A$2:$E$3000,4,FALSE)</f>
        <v>0</v>
      </c>
      <c r="I2449">
        <f>VLOOKUP(B2449,Prekės!$A$2:$E$3000,5,FALSE)</f>
        <v>0</v>
      </c>
      <c r="J2449">
        <f t="shared" si="77"/>
        <v>0</v>
      </c>
      <c r="K2449">
        <f t="shared" si="78"/>
        <v>-17.63</v>
      </c>
    </row>
    <row r="2450" spans="1:11">
      <c r="A2450" s="1">
        <f>Atask.AtsOp!A2010</f>
        <v>42480</v>
      </c>
      <c r="B2450" t="str">
        <f>Atask.AtsOp!E2010</f>
        <v>2521-0002</v>
      </c>
      <c r="C2450" t="str">
        <f>Atask.AtsOp!H2010</f>
        <v>Obuolių vynas</v>
      </c>
      <c r="D2450" t="str">
        <f>Atask.AtsOp!N2010</f>
        <v>LTR</v>
      </c>
      <c r="E2450" t="str">
        <f>Atask.AtsOp!I2010</f>
        <v>Perkelti</v>
      </c>
      <c r="F2450">
        <f>Atask.AtsOp!M2010</f>
        <v>-19570</v>
      </c>
      <c r="G2450">
        <f>VLOOKUP(B2450,Prekės!$A$2:$E$3000,3,FALSE)</f>
        <v>230</v>
      </c>
      <c r="H2450">
        <f>VLOOKUP(B2450,Prekės!$A$2:$E$3000,4,FALSE)</f>
        <v>0</v>
      </c>
      <c r="I2450">
        <f>VLOOKUP(B2450,Prekės!$A$2:$E$3000,5,FALSE)</f>
        <v>0</v>
      </c>
      <c r="J2450">
        <f t="shared" si="77"/>
        <v>0</v>
      </c>
      <c r="K2450">
        <f t="shared" si="78"/>
        <v>-19570</v>
      </c>
    </row>
    <row r="2451" spans="1:11">
      <c r="A2451" s="1">
        <f>Atask.AtsOp!A2011</f>
        <v>42479</v>
      </c>
      <c r="B2451" t="str">
        <f>Atask.AtsOp!E2011</f>
        <v>2521-0002</v>
      </c>
      <c r="C2451" t="str">
        <f>Atask.AtsOp!H2011</f>
        <v>Obuolių vynas</v>
      </c>
      <c r="D2451" t="str">
        <f>Atask.AtsOp!N2011</f>
        <v>LTR</v>
      </c>
      <c r="E2451" t="str">
        <f>Atask.AtsOp!I2011</f>
        <v>Perkelti</v>
      </c>
      <c r="F2451">
        <f>Atask.AtsOp!M2011</f>
        <v>-17591.78</v>
      </c>
      <c r="G2451">
        <f>VLOOKUP(B2451,Prekės!$A$2:$E$3000,3,FALSE)</f>
        <v>230</v>
      </c>
      <c r="H2451">
        <f>VLOOKUP(B2451,Prekės!$A$2:$E$3000,4,FALSE)</f>
        <v>0</v>
      </c>
      <c r="I2451">
        <f>VLOOKUP(B2451,Prekės!$A$2:$E$3000,5,FALSE)</f>
        <v>0</v>
      </c>
      <c r="J2451">
        <f t="shared" si="77"/>
        <v>0</v>
      </c>
      <c r="K2451">
        <f t="shared" si="78"/>
        <v>-17591.78</v>
      </c>
    </row>
    <row r="2452" spans="1:11">
      <c r="A2452" s="1">
        <f>Atask.AtsOp!A2012</f>
        <v>42479</v>
      </c>
      <c r="B2452" t="str">
        <f>Atask.AtsOp!E2012</f>
        <v>2521-0002</v>
      </c>
      <c r="C2452" t="str">
        <f>Atask.AtsOp!H2012</f>
        <v>Obuolių vynas</v>
      </c>
      <c r="D2452" t="str">
        <f>Atask.AtsOp!N2012</f>
        <v>LTR</v>
      </c>
      <c r="E2452" t="str">
        <f>Atask.AtsOp!I2012</f>
        <v>Perkelti</v>
      </c>
      <c r="F2452">
        <f>Atask.AtsOp!M2012</f>
        <v>17591.78</v>
      </c>
      <c r="G2452">
        <f>VLOOKUP(B2452,Prekės!$A$2:$E$3000,3,FALSE)</f>
        <v>230</v>
      </c>
      <c r="H2452">
        <f>VLOOKUP(B2452,Prekės!$A$2:$E$3000,4,FALSE)</f>
        <v>0</v>
      </c>
      <c r="I2452">
        <f>VLOOKUP(B2452,Prekės!$A$2:$E$3000,5,FALSE)</f>
        <v>0</v>
      </c>
      <c r="J2452">
        <f t="shared" si="77"/>
        <v>0</v>
      </c>
      <c r="K2452">
        <f t="shared" si="78"/>
        <v>17591.78</v>
      </c>
    </row>
    <row r="2453" spans="1:11">
      <c r="A2453" s="1">
        <f>Atask.AtsOp!A2013</f>
        <v>42479</v>
      </c>
      <c r="B2453" t="str">
        <f>Atask.AtsOp!E2013</f>
        <v>2521-0002</v>
      </c>
      <c r="C2453" t="str">
        <f>Atask.AtsOp!H2013</f>
        <v>Obuolių vynas</v>
      </c>
      <c r="D2453" t="str">
        <f>Atask.AtsOp!N2013</f>
        <v>LTR</v>
      </c>
      <c r="E2453" t="str">
        <f>Atask.AtsOp!I2013</f>
        <v>Perkelti</v>
      </c>
      <c r="F2453">
        <f>Atask.AtsOp!M2013</f>
        <v>-1995.85</v>
      </c>
      <c r="G2453">
        <f>VLOOKUP(B2453,Prekės!$A$2:$E$3000,3,FALSE)</f>
        <v>230</v>
      </c>
      <c r="H2453">
        <f>VLOOKUP(B2453,Prekės!$A$2:$E$3000,4,FALSE)</f>
        <v>0</v>
      </c>
      <c r="I2453">
        <f>VLOOKUP(B2453,Prekės!$A$2:$E$3000,5,FALSE)</f>
        <v>0</v>
      </c>
      <c r="J2453">
        <f t="shared" si="77"/>
        <v>0</v>
      </c>
      <c r="K2453">
        <f t="shared" si="78"/>
        <v>-1995.85</v>
      </c>
    </row>
    <row r="2454" spans="1:11">
      <c r="A2454" s="1">
        <f>Atask.AtsOp!A2014</f>
        <v>42479</v>
      </c>
      <c r="B2454" t="str">
        <f>Atask.AtsOp!E2014</f>
        <v>2521-0002</v>
      </c>
      <c r="C2454" t="str">
        <f>Atask.AtsOp!H2014</f>
        <v>Obuolių vynas</v>
      </c>
      <c r="D2454" t="str">
        <f>Atask.AtsOp!N2014</f>
        <v>LTR</v>
      </c>
      <c r="E2454" t="str">
        <f>Atask.AtsOp!I2014</f>
        <v>Perkelti</v>
      </c>
      <c r="F2454">
        <f>Atask.AtsOp!M2014</f>
        <v>1995.85</v>
      </c>
      <c r="G2454">
        <f>VLOOKUP(B2454,Prekės!$A$2:$E$3000,3,FALSE)</f>
        <v>230</v>
      </c>
      <c r="H2454">
        <f>VLOOKUP(B2454,Prekės!$A$2:$E$3000,4,FALSE)</f>
        <v>0</v>
      </c>
      <c r="I2454">
        <f>VLOOKUP(B2454,Prekės!$A$2:$E$3000,5,FALSE)</f>
        <v>0</v>
      </c>
      <c r="J2454">
        <f t="shared" si="77"/>
        <v>0</v>
      </c>
      <c r="K2454">
        <f t="shared" si="78"/>
        <v>1995.85</v>
      </c>
    </row>
    <row r="2455" spans="1:11">
      <c r="A2455" s="1">
        <f>Atask.AtsOp!A2015</f>
        <v>42479</v>
      </c>
      <c r="B2455" t="str">
        <f>Atask.AtsOp!E2015</f>
        <v>2521-0002</v>
      </c>
      <c r="C2455" t="str">
        <f>Atask.AtsOp!H2015</f>
        <v>Obuolių vynas</v>
      </c>
      <c r="D2455" t="str">
        <f>Atask.AtsOp!N2015</f>
        <v>LTR</v>
      </c>
      <c r="E2455" t="str">
        <f>Atask.AtsOp!I2015</f>
        <v>Perkelti</v>
      </c>
      <c r="F2455">
        <f>Atask.AtsOp!M2015</f>
        <v>19570</v>
      </c>
      <c r="G2455">
        <f>VLOOKUP(B2455,Prekės!$A$2:$E$3000,3,FALSE)</f>
        <v>230</v>
      </c>
      <c r="H2455">
        <f>VLOOKUP(B2455,Prekės!$A$2:$E$3000,4,FALSE)</f>
        <v>0</v>
      </c>
      <c r="I2455">
        <f>VLOOKUP(B2455,Prekės!$A$2:$E$3000,5,FALSE)</f>
        <v>0</v>
      </c>
      <c r="J2455">
        <f t="shared" si="77"/>
        <v>0</v>
      </c>
      <c r="K2455">
        <f t="shared" si="78"/>
        <v>19570</v>
      </c>
    </row>
    <row r="2456" spans="1:11">
      <c r="A2456" s="1">
        <f>Atask.AtsOp!A2016</f>
        <v>42481</v>
      </c>
      <c r="B2456" t="str">
        <f>Atask.AtsOp!E2016</f>
        <v>2521-0002</v>
      </c>
      <c r="C2456" t="str">
        <f>Atask.AtsOp!H2016</f>
        <v>Obuolių vynas</v>
      </c>
      <c r="D2456" t="str">
        <f>Atask.AtsOp!N2016</f>
        <v>LTR</v>
      </c>
      <c r="E2456" t="str">
        <f>Atask.AtsOp!I2016</f>
        <v>Perkelti</v>
      </c>
      <c r="F2456">
        <f>Atask.AtsOp!M2016</f>
        <v>77696.850000000006</v>
      </c>
      <c r="G2456">
        <f>VLOOKUP(B2456,Prekės!$A$2:$E$3000,3,FALSE)</f>
        <v>230</v>
      </c>
      <c r="H2456">
        <f>VLOOKUP(B2456,Prekės!$A$2:$E$3000,4,FALSE)</f>
        <v>0</v>
      </c>
      <c r="I2456">
        <f>VLOOKUP(B2456,Prekės!$A$2:$E$3000,5,FALSE)</f>
        <v>0</v>
      </c>
      <c r="J2456">
        <f t="shared" si="77"/>
        <v>0</v>
      </c>
      <c r="K2456">
        <f t="shared" si="78"/>
        <v>77696.850000000006</v>
      </c>
    </row>
    <row r="2457" spans="1:11">
      <c r="A2457" s="1">
        <f>Atask.AtsOp!A2017</f>
        <v>42481</v>
      </c>
      <c r="B2457" t="str">
        <f>Atask.AtsOp!E2017</f>
        <v>2521-0002</v>
      </c>
      <c r="C2457" t="str">
        <f>Atask.AtsOp!H2017</f>
        <v>Obuolių vynas</v>
      </c>
      <c r="D2457" t="str">
        <f>Atask.AtsOp!N2017</f>
        <v>LTR</v>
      </c>
      <c r="E2457" t="str">
        <f>Atask.AtsOp!I2017</f>
        <v>Perkelti</v>
      </c>
      <c r="F2457">
        <f>Atask.AtsOp!M2017</f>
        <v>19424.21</v>
      </c>
      <c r="G2457">
        <f>VLOOKUP(B2457,Prekės!$A$2:$E$3000,3,FALSE)</f>
        <v>230</v>
      </c>
      <c r="H2457">
        <f>VLOOKUP(B2457,Prekės!$A$2:$E$3000,4,FALSE)</f>
        <v>0</v>
      </c>
      <c r="I2457">
        <f>VLOOKUP(B2457,Prekės!$A$2:$E$3000,5,FALSE)</f>
        <v>0</v>
      </c>
      <c r="J2457">
        <f t="shared" si="77"/>
        <v>0</v>
      </c>
      <c r="K2457">
        <f t="shared" si="78"/>
        <v>19424.21</v>
      </c>
    </row>
    <row r="2458" spans="1:11">
      <c r="A2458" s="1">
        <f>Atask.AtsOp!A2018</f>
        <v>42481</v>
      </c>
      <c r="B2458" t="str">
        <f>Atask.AtsOp!E2018</f>
        <v>2521-0002</v>
      </c>
      <c r="C2458" t="str">
        <f>Atask.AtsOp!H2018</f>
        <v>Obuolių vynas</v>
      </c>
      <c r="D2458" t="str">
        <f>Atask.AtsOp!N2018</f>
        <v>LTR</v>
      </c>
      <c r="E2458" t="str">
        <f>Atask.AtsOp!I2018</f>
        <v>Perkelti</v>
      </c>
      <c r="F2458">
        <f>Atask.AtsOp!M2018</f>
        <v>-19390</v>
      </c>
      <c r="G2458">
        <f>VLOOKUP(B2458,Prekės!$A$2:$E$3000,3,FALSE)</f>
        <v>230</v>
      </c>
      <c r="H2458">
        <f>VLOOKUP(B2458,Prekės!$A$2:$E$3000,4,FALSE)</f>
        <v>0</v>
      </c>
      <c r="I2458">
        <f>VLOOKUP(B2458,Prekės!$A$2:$E$3000,5,FALSE)</f>
        <v>0</v>
      </c>
      <c r="J2458">
        <f t="shared" si="77"/>
        <v>0</v>
      </c>
      <c r="K2458">
        <f t="shared" si="78"/>
        <v>-19390</v>
      </c>
    </row>
    <row r="2459" spans="1:11">
      <c r="A2459" s="1">
        <f>Atask.AtsOp!A2019</f>
        <v>42486</v>
      </c>
      <c r="B2459" t="str">
        <f>Atask.AtsOp!E2019</f>
        <v>2521-0002</v>
      </c>
      <c r="C2459" t="str">
        <f>Atask.AtsOp!H2019</f>
        <v>Obuolių vynas</v>
      </c>
      <c r="D2459" t="str">
        <f>Atask.AtsOp!N2019</f>
        <v>LTR</v>
      </c>
      <c r="E2459" t="str">
        <f>Atask.AtsOp!I2019</f>
        <v>Perkelti</v>
      </c>
      <c r="F2459">
        <f>Atask.AtsOp!M2019</f>
        <v>-19570</v>
      </c>
      <c r="G2459">
        <f>VLOOKUP(B2459,Prekės!$A$2:$E$3000,3,FALSE)</f>
        <v>230</v>
      </c>
      <c r="H2459">
        <f>VLOOKUP(B2459,Prekės!$A$2:$E$3000,4,FALSE)</f>
        <v>0</v>
      </c>
      <c r="I2459">
        <f>VLOOKUP(B2459,Prekės!$A$2:$E$3000,5,FALSE)</f>
        <v>0</v>
      </c>
      <c r="J2459">
        <f t="shared" si="77"/>
        <v>0</v>
      </c>
      <c r="K2459">
        <f t="shared" si="78"/>
        <v>-19570</v>
      </c>
    </row>
    <row r="2460" spans="1:11">
      <c r="A2460" s="1">
        <f>Atask.AtsOp!A2020</f>
        <v>42485</v>
      </c>
      <c r="B2460" t="str">
        <f>Atask.AtsOp!E2020</f>
        <v>2521-0002</v>
      </c>
      <c r="C2460" t="str">
        <f>Atask.AtsOp!H2020</f>
        <v>Obuolių vynas</v>
      </c>
      <c r="D2460" t="str">
        <f>Atask.AtsOp!N2020</f>
        <v>LTR</v>
      </c>
      <c r="E2460" t="str">
        <f>Atask.AtsOp!I2020</f>
        <v>Perkelti</v>
      </c>
      <c r="F2460">
        <f>Atask.AtsOp!M2020</f>
        <v>-19570</v>
      </c>
      <c r="G2460">
        <f>VLOOKUP(B2460,Prekės!$A$2:$E$3000,3,FALSE)</f>
        <v>230</v>
      </c>
      <c r="H2460">
        <f>VLOOKUP(B2460,Prekės!$A$2:$E$3000,4,FALSE)</f>
        <v>0</v>
      </c>
      <c r="I2460">
        <f>VLOOKUP(B2460,Prekės!$A$2:$E$3000,5,FALSE)</f>
        <v>0</v>
      </c>
      <c r="J2460">
        <f t="shared" si="77"/>
        <v>0</v>
      </c>
      <c r="K2460">
        <f t="shared" si="78"/>
        <v>-19570</v>
      </c>
    </row>
    <row r="2461" spans="1:11">
      <c r="A2461" s="1">
        <f>Atask.AtsOp!A2021</f>
        <v>42485</v>
      </c>
      <c r="B2461" t="str">
        <f>Atask.AtsOp!E2021</f>
        <v>2521-0002</v>
      </c>
      <c r="C2461" t="str">
        <f>Atask.AtsOp!H2021</f>
        <v>Obuolių vynas</v>
      </c>
      <c r="D2461" t="str">
        <f>Atask.AtsOp!N2021</f>
        <v>LTR</v>
      </c>
      <c r="E2461" t="str">
        <f>Atask.AtsOp!I2021</f>
        <v>Perkelti</v>
      </c>
      <c r="F2461">
        <f>Atask.AtsOp!M2021</f>
        <v>19570</v>
      </c>
      <c r="G2461">
        <f>VLOOKUP(B2461,Prekės!$A$2:$E$3000,3,FALSE)</f>
        <v>230</v>
      </c>
      <c r="H2461">
        <f>VLOOKUP(B2461,Prekės!$A$2:$E$3000,4,FALSE)</f>
        <v>0</v>
      </c>
      <c r="I2461">
        <f>VLOOKUP(B2461,Prekės!$A$2:$E$3000,5,FALSE)</f>
        <v>0</v>
      </c>
      <c r="J2461">
        <f t="shared" si="77"/>
        <v>0</v>
      </c>
      <c r="K2461">
        <f t="shared" si="78"/>
        <v>19570</v>
      </c>
    </row>
    <row r="2462" spans="1:11">
      <c r="A2462" s="1">
        <f>Atask.AtsOp!A2022</f>
        <v>42485</v>
      </c>
      <c r="B2462" t="str">
        <f>Atask.AtsOp!E2022</f>
        <v>2521-0002</v>
      </c>
      <c r="C2462" t="str">
        <f>Atask.AtsOp!H2022</f>
        <v>Obuolių vynas</v>
      </c>
      <c r="D2462" t="str">
        <f>Atask.AtsOp!N2022</f>
        <v>LTR</v>
      </c>
      <c r="E2462" t="str">
        <f>Atask.AtsOp!I2022</f>
        <v>Perkelti</v>
      </c>
      <c r="F2462">
        <f>Atask.AtsOp!M2022</f>
        <v>-17.63</v>
      </c>
      <c r="G2462">
        <f>VLOOKUP(B2462,Prekės!$A$2:$E$3000,3,FALSE)</f>
        <v>230</v>
      </c>
      <c r="H2462">
        <f>VLOOKUP(B2462,Prekės!$A$2:$E$3000,4,FALSE)</f>
        <v>0</v>
      </c>
      <c r="I2462">
        <f>VLOOKUP(B2462,Prekės!$A$2:$E$3000,5,FALSE)</f>
        <v>0</v>
      </c>
      <c r="J2462">
        <f t="shared" si="77"/>
        <v>0</v>
      </c>
      <c r="K2462">
        <f t="shared" si="78"/>
        <v>-17.63</v>
      </c>
    </row>
    <row r="2463" spans="1:11">
      <c r="A2463" s="1">
        <f>Atask.AtsOp!A2023</f>
        <v>42485</v>
      </c>
      <c r="B2463" t="str">
        <f>Atask.AtsOp!E2023</f>
        <v>2521-0002</v>
      </c>
      <c r="C2463" t="str">
        <f>Atask.AtsOp!H2023</f>
        <v>Obuolių vynas</v>
      </c>
      <c r="D2463" t="str">
        <f>Atask.AtsOp!N2023</f>
        <v>LTR</v>
      </c>
      <c r="E2463" t="str">
        <f>Atask.AtsOp!I2023</f>
        <v>Perkelti</v>
      </c>
      <c r="F2463">
        <f>Atask.AtsOp!M2023</f>
        <v>-17279.95</v>
      </c>
      <c r="G2463">
        <f>VLOOKUP(B2463,Prekės!$A$2:$E$3000,3,FALSE)</f>
        <v>230</v>
      </c>
      <c r="H2463">
        <f>VLOOKUP(B2463,Prekės!$A$2:$E$3000,4,FALSE)</f>
        <v>0</v>
      </c>
      <c r="I2463">
        <f>VLOOKUP(B2463,Prekės!$A$2:$E$3000,5,FALSE)</f>
        <v>0</v>
      </c>
      <c r="J2463">
        <f t="shared" si="77"/>
        <v>0</v>
      </c>
      <c r="K2463">
        <f t="shared" si="78"/>
        <v>-17279.95</v>
      </c>
    </row>
    <row r="2464" spans="1:11">
      <c r="A2464" s="1">
        <f>Atask.AtsOp!A2024</f>
        <v>42485</v>
      </c>
      <c r="B2464" t="str">
        <f>Atask.AtsOp!E2024</f>
        <v>2521-0002</v>
      </c>
      <c r="C2464" t="str">
        <f>Atask.AtsOp!H2024</f>
        <v>Obuolių vynas</v>
      </c>
      <c r="D2464" t="str">
        <f>Atask.AtsOp!N2024</f>
        <v>LTR</v>
      </c>
      <c r="E2464" t="str">
        <f>Atask.AtsOp!I2024</f>
        <v>Perkelti</v>
      </c>
      <c r="F2464">
        <f>Atask.AtsOp!M2024</f>
        <v>17279.95</v>
      </c>
      <c r="G2464">
        <f>VLOOKUP(B2464,Prekės!$A$2:$E$3000,3,FALSE)</f>
        <v>230</v>
      </c>
      <c r="H2464">
        <f>VLOOKUP(B2464,Prekės!$A$2:$E$3000,4,FALSE)</f>
        <v>0</v>
      </c>
      <c r="I2464">
        <f>VLOOKUP(B2464,Prekės!$A$2:$E$3000,5,FALSE)</f>
        <v>0</v>
      </c>
      <c r="J2464">
        <f t="shared" si="77"/>
        <v>0</v>
      </c>
      <c r="K2464">
        <f t="shared" si="78"/>
        <v>17279.95</v>
      </c>
    </row>
    <row r="2465" spans="1:11">
      <c r="A2465" s="1">
        <f>Atask.AtsOp!A2025</f>
        <v>42485</v>
      </c>
      <c r="B2465" t="str">
        <f>Atask.AtsOp!E2025</f>
        <v>2521-0002</v>
      </c>
      <c r="C2465" t="str">
        <f>Atask.AtsOp!H2025</f>
        <v>Obuolių vynas</v>
      </c>
      <c r="D2465" t="str">
        <f>Atask.AtsOp!N2025</f>
        <v>LTR</v>
      </c>
      <c r="E2465" t="str">
        <f>Atask.AtsOp!I2025</f>
        <v>Perkelti</v>
      </c>
      <c r="F2465">
        <f>Atask.AtsOp!M2025</f>
        <v>-2307.6799999999998</v>
      </c>
      <c r="G2465">
        <f>VLOOKUP(B2465,Prekės!$A$2:$E$3000,3,FALSE)</f>
        <v>230</v>
      </c>
      <c r="H2465">
        <f>VLOOKUP(B2465,Prekės!$A$2:$E$3000,4,FALSE)</f>
        <v>0</v>
      </c>
      <c r="I2465">
        <f>VLOOKUP(B2465,Prekės!$A$2:$E$3000,5,FALSE)</f>
        <v>0</v>
      </c>
      <c r="J2465">
        <f t="shared" si="77"/>
        <v>0</v>
      </c>
      <c r="K2465">
        <f t="shared" si="78"/>
        <v>-2307.6799999999998</v>
      </c>
    </row>
    <row r="2466" spans="1:11">
      <c r="A2466" s="1">
        <f>Atask.AtsOp!A2026</f>
        <v>42485</v>
      </c>
      <c r="B2466" t="str">
        <f>Atask.AtsOp!E2026</f>
        <v>2521-0002</v>
      </c>
      <c r="C2466" t="str">
        <f>Atask.AtsOp!H2026</f>
        <v>Obuolių vynas</v>
      </c>
      <c r="D2466" t="str">
        <f>Atask.AtsOp!N2026</f>
        <v>LTR</v>
      </c>
      <c r="E2466" t="str">
        <f>Atask.AtsOp!I2026</f>
        <v>Perkelti</v>
      </c>
      <c r="F2466">
        <f>Atask.AtsOp!M2026</f>
        <v>2307.6799999999998</v>
      </c>
      <c r="G2466">
        <f>VLOOKUP(B2466,Prekės!$A$2:$E$3000,3,FALSE)</f>
        <v>230</v>
      </c>
      <c r="H2466">
        <f>VLOOKUP(B2466,Prekės!$A$2:$E$3000,4,FALSE)</f>
        <v>0</v>
      </c>
      <c r="I2466">
        <f>VLOOKUP(B2466,Prekės!$A$2:$E$3000,5,FALSE)</f>
        <v>0</v>
      </c>
      <c r="J2466">
        <f t="shared" ref="J2466:J2529" si="79">IF(G2466=110,F2466*H2466*I2466,IF(G2466&lt;280,F2466*H2466,F2466*H2466*(I2466/100)))</f>
        <v>0</v>
      </c>
      <c r="K2466">
        <f t="shared" ref="K2466:K2529" si="80">IF(EXACT(D2466,"But."),J2466,F2466)</f>
        <v>2307.6799999999998</v>
      </c>
    </row>
    <row r="2467" spans="1:11">
      <c r="A2467" s="1">
        <f>Atask.AtsOp!A2027</f>
        <v>42481</v>
      </c>
      <c r="B2467" t="str">
        <f>Atask.AtsOp!E2027</f>
        <v>2521-0002</v>
      </c>
      <c r="C2467" t="str">
        <f>Atask.AtsOp!H2027</f>
        <v>Obuolių vynas</v>
      </c>
      <c r="D2467" t="str">
        <f>Atask.AtsOp!N2027</f>
        <v>LTR</v>
      </c>
      <c r="E2467" t="str">
        <f>Atask.AtsOp!I2027</f>
        <v>Perkelti</v>
      </c>
      <c r="F2467">
        <f>Atask.AtsOp!M2027</f>
        <v>-19570</v>
      </c>
      <c r="G2467">
        <f>VLOOKUP(B2467,Prekės!$A$2:$E$3000,3,FALSE)</f>
        <v>230</v>
      </c>
      <c r="H2467">
        <f>VLOOKUP(B2467,Prekės!$A$2:$E$3000,4,FALSE)</f>
        <v>0</v>
      </c>
      <c r="I2467">
        <f>VLOOKUP(B2467,Prekės!$A$2:$E$3000,5,FALSE)</f>
        <v>0</v>
      </c>
      <c r="J2467">
        <f t="shared" si="79"/>
        <v>0</v>
      </c>
      <c r="K2467">
        <f t="shared" si="80"/>
        <v>-19570</v>
      </c>
    </row>
    <row r="2468" spans="1:11">
      <c r="A2468" s="1">
        <f>Atask.AtsOp!A2028</f>
        <v>42481</v>
      </c>
      <c r="B2468" t="str">
        <f>Atask.AtsOp!E2028</f>
        <v>2521-0002</v>
      </c>
      <c r="C2468" t="str">
        <f>Atask.AtsOp!H2028</f>
        <v>Obuolių vynas</v>
      </c>
      <c r="D2468" t="str">
        <f>Atask.AtsOp!N2028</f>
        <v>LTR</v>
      </c>
      <c r="E2468" t="str">
        <f>Atask.AtsOp!I2028</f>
        <v>Perkelti</v>
      </c>
      <c r="F2468">
        <f>Atask.AtsOp!M2028</f>
        <v>19570</v>
      </c>
      <c r="G2468">
        <f>VLOOKUP(B2468,Prekės!$A$2:$E$3000,3,FALSE)</f>
        <v>230</v>
      </c>
      <c r="H2468">
        <f>VLOOKUP(B2468,Prekės!$A$2:$E$3000,4,FALSE)</f>
        <v>0</v>
      </c>
      <c r="I2468">
        <f>VLOOKUP(B2468,Prekės!$A$2:$E$3000,5,FALSE)</f>
        <v>0</v>
      </c>
      <c r="J2468">
        <f t="shared" si="79"/>
        <v>0</v>
      </c>
      <c r="K2468">
        <f t="shared" si="80"/>
        <v>19570</v>
      </c>
    </row>
    <row r="2469" spans="1:11">
      <c r="A2469" s="1">
        <f>Atask.AtsOp!A2029</f>
        <v>42481</v>
      </c>
      <c r="B2469" t="str">
        <f>Atask.AtsOp!E2029</f>
        <v>2521-0002</v>
      </c>
      <c r="C2469" t="str">
        <f>Atask.AtsOp!H2029</f>
        <v>Obuolių vynas</v>
      </c>
      <c r="D2469" t="str">
        <f>Atask.AtsOp!N2029</f>
        <v>LTR</v>
      </c>
      <c r="E2469" t="str">
        <f>Atask.AtsOp!I2029</f>
        <v>Perkelti</v>
      </c>
      <c r="F2469">
        <f>Atask.AtsOp!M2029</f>
        <v>-19570</v>
      </c>
      <c r="G2469">
        <f>VLOOKUP(B2469,Prekės!$A$2:$E$3000,3,FALSE)</f>
        <v>230</v>
      </c>
      <c r="H2469">
        <f>VLOOKUP(B2469,Prekės!$A$2:$E$3000,4,FALSE)</f>
        <v>0</v>
      </c>
      <c r="I2469">
        <f>VLOOKUP(B2469,Prekės!$A$2:$E$3000,5,FALSE)</f>
        <v>0</v>
      </c>
      <c r="J2469">
        <f t="shared" si="79"/>
        <v>0</v>
      </c>
      <c r="K2469">
        <f t="shared" si="80"/>
        <v>-19570</v>
      </c>
    </row>
    <row r="2470" spans="1:11">
      <c r="A2470" s="1">
        <f>Atask.AtsOp!A2030</f>
        <v>42481</v>
      </c>
      <c r="B2470" t="str">
        <f>Atask.AtsOp!E2030</f>
        <v>2521-0002</v>
      </c>
      <c r="C2470" t="str">
        <f>Atask.AtsOp!H2030</f>
        <v>Obuolių vynas</v>
      </c>
      <c r="D2470" t="str">
        <f>Atask.AtsOp!N2030</f>
        <v>LTR</v>
      </c>
      <c r="E2470" t="str">
        <f>Atask.AtsOp!I2030</f>
        <v>Perkelti</v>
      </c>
      <c r="F2470">
        <f>Atask.AtsOp!M2030</f>
        <v>-19424.21</v>
      </c>
      <c r="G2470">
        <f>VLOOKUP(B2470,Prekės!$A$2:$E$3000,3,FALSE)</f>
        <v>230</v>
      </c>
      <c r="H2470">
        <f>VLOOKUP(B2470,Prekės!$A$2:$E$3000,4,FALSE)</f>
        <v>0</v>
      </c>
      <c r="I2470">
        <f>VLOOKUP(B2470,Prekės!$A$2:$E$3000,5,FALSE)</f>
        <v>0</v>
      </c>
      <c r="J2470">
        <f t="shared" si="79"/>
        <v>0</v>
      </c>
      <c r="K2470">
        <f t="shared" si="80"/>
        <v>-19424.21</v>
      </c>
    </row>
    <row r="2471" spans="1:11">
      <c r="A2471" s="1">
        <f>Atask.AtsOp!A2031</f>
        <v>42481</v>
      </c>
      <c r="B2471" t="str">
        <f>Atask.AtsOp!E2031</f>
        <v>2521-0002</v>
      </c>
      <c r="C2471" t="str">
        <f>Atask.AtsOp!H2031</f>
        <v>Obuolių vynas</v>
      </c>
      <c r="D2471" t="str">
        <f>Atask.AtsOp!N2031</f>
        <v>LTR</v>
      </c>
      <c r="E2471" t="str">
        <f>Atask.AtsOp!I2031</f>
        <v>Perkelti</v>
      </c>
      <c r="F2471">
        <f>Atask.AtsOp!M2031</f>
        <v>19424.21</v>
      </c>
      <c r="G2471">
        <f>VLOOKUP(B2471,Prekės!$A$2:$E$3000,3,FALSE)</f>
        <v>230</v>
      </c>
      <c r="H2471">
        <f>VLOOKUP(B2471,Prekės!$A$2:$E$3000,4,FALSE)</f>
        <v>0</v>
      </c>
      <c r="I2471">
        <f>VLOOKUP(B2471,Prekės!$A$2:$E$3000,5,FALSE)</f>
        <v>0</v>
      </c>
      <c r="J2471">
        <f t="shared" si="79"/>
        <v>0</v>
      </c>
      <c r="K2471">
        <f t="shared" si="80"/>
        <v>19424.21</v>
      </c>
    </row>
    <row r="2472" spans="1:11">
      <c r="A2472" s="1">
        <f>Atask.AtsOp!A2032</f>
        <v>42481</v>
      </c>
      <c r="B2472" t="str">
        <f>Atask.AtsOp!E2032</f>
        <v>2521-0002</v>
      </c>
      <c r="C2472" t="str">
        <f>Atask.AtsOp!H2032</f>
        <v>Obuolių vynas</v>
      </c>
      <c r="D2472" t="str">
        <f>Atask.AtsOp!N2032</f>
        <v>LTR</v>
      </c>
      <c r="E2472" t="str">
        <f>Atask.AtsOp!I2032</f>
        <v>Perkelti</v>
      </c>
      <c r="F2472">
        <f>Atask.AtsOp!M2032</f>
        <v>-25.79</v>
      </c>
      <c r="G2472">
        <f>VLOOKUP(B2472,Prekės!$A$2:$E$3000,3,FALSE)</f>
        <v>230</v>
      </c>
      <c r="H2472">
        <f>VLOOKUP(B2472,Prekės!$A$2:$E$3000,4,FALSE)</f>
        <v>0</v>
      </c>
      <c r="I2472">
        <f>VLOOKUP(B2472,Prekės!$A$2:$E$3000,5,FALSE)</f>
        <v>0</v>
      </c>
      <c r="J2472">
        <f t="shared" si="79"/>
        <v>0</v>
      </c>
      <c r="K2472">
        <f t="shared" si="80"/>
        <v>-25.79</v>
      </c>
    </row>
    <row r="2473" spans="1:11">
      <c r="A2473" s="1">
        <f>Atask.AtsOp!A2033</f>
        <v>42481</v>
      </c>
      <c r="B2473" t="str">
        <f>Atask.AtsOp!E2033</f>
        <v>2521-0002</v>
      </c>
      <c r="C2473" t="str">
        <f>Atask.AtsOp!H2033</f>
        <v>Obuolių vynas</v>
      </c>
      <c r="D2473" t="str">
        <f>Atask.AtsOp!N2033</f>
        <v>LTR</v>
      </c>
      <c r="E2473" t="str">
        <f>Atask.AtsOp!I2033</f>
        <v>Perkelti</v>
      </c>
      <c r="F2473">
        <f>Atask.AtsOp!M2033</f>
        <v>25.79</v>
      </c>
      <c r="G2473">
        <f>VLOOKUP(B2473,Prekės!$A$2:$E$3000,3,FALSE)</f>
        <v>230</v>
      </c>
      <c r="H2473">
        <f>VLOOKUP(B2473,Prekės!$A$2:$E$3000,4,FALSE)</f>
        <v>0</v>
      </c>
      <c r="I2473">
        <f>VLOOKUP(B2473,Prekės!$A$2:$E$3000,5,FALSE)</f>
        <v>0</v>
      </c>
      <c r="J2473">
        <f t="shared" si="79"/>
        <v>0</v>
      </c>
      <c r="K2473">
        <f t="shared" si="80"/>
        <v>25.79</v>
      </c>
    </row>
    <row r="2474" spans="1:11">
      <c r="A2474" s="1">
        <f>Atask.AtsOp!A2034</f>
        <v>42481</v>
      </c>
      <c r="B2474" t="str">
        <f>Atask.AtsOp!E2034</f>
        <v>2521-0002</v>
      </c>
      <c r="C2474" t="str">
        <f>Atask.AtsOp!H2034</f>
        <v>Obuolių vynas</v>
      </c>
      <c r="D2474" t="str">
        <f>Atask.AtsOp!N2034</f>
        <v>LTR</v>
      </c>
      <c r="E2474" t="str">
        <f>Atask.AtsOp!I2034</f>
        <v>Perkelti</v>
      </c>
      <c r="F2474">
        <f>Atask.AtsOp!M2034</f>
        <v>-19550</v>
      </c>
      <c r="G2474">
        <f>VLOOKUP(B2474,Prekės!$A$2:$E$3000,3,FALSE)</f>
        <v>230</v>
      </c>
      <c r="H2474">
        <f>VLOOKUP(B2474,Prekės!$A$2:$E$3000,4,FALSE)</f>
        <v>0</v>
      </c>
      <c r="I2474">
        <f>VLOOKUP(B2474,Prekės!$A$2:$E$3000,5,FALSE)</f>
        <v>0</v>
      </c>
      <c r="J2474">
        <f t="shared" si="79"/>
        <v>0</v>
      </c>
      <c r="K2474">
        <f t="shared" si="80"/>
        <v>-19550</v>
      </c>
    </row>
    <row r="2475" spans="1:11">
      <c r="A2475" s="1">
        <f>Atask.AtsOp!A2035</f>
        <v>42481</v>
      </c>
      <c r="B2475" t="str">
        <f>Atask.AtsOp!E2035</f>
        <v>2521-0002</v>
      </c>
      <c r="C2475" t="str">
        <f>Atask.AtsOp!H2035</f>
        <v>Obuolių vynas</v>
      </c>
      <c r="D2475" t="str">
        <f>Atask.AtsOp!N2035</f>
        <v>LTR</v>
      </c>
      <c r="E2475" t="str">
        <f>Atask.AtsOp!I2035</f>
        <v>Perkelti</v>
      </c>
      <c r="F2475">
        <f>Atask.AtsOp!M2035</f>
        <v>19550</v>
      </c>
      <c r="G2475">
        <f>VLOOKUP(B2475,Prekės!$A$2:$E$3000,3,FALSE)</f>
        <v>230</v>
      </c>
      <c r="H2475">
        <f>VLOOKUP(B2475,Prekės!$A$2:$E$3000,4,FALSE)</f>
        <v>0</v>
      </c>
      <c r="I2475">
        <f>VLOOKUP(B2475,Prekės!$A$2:$E$3000,5,FALSE)</f>
        <v>0</v>
      </c>
      <c r="J2475">
        <f t="shared" si="79"/>
        <v>0</v>
      </c>
      <c r="K2475">
        <f t="shared" si="80"/>
        <v>19550</v>
      </c>
    </row>
    <row r="2476" spans="1:11">
      <c r="A2476" s="1">
        <f>Atask.AtsOp!A2036</f>
        <v>42481</v>
      </c>
      <c r="B2476" t="str">
        <f>Atask.AtsOp!E2036</f>
        <v>2521-0002</v>
      </c>
      <c r="C2476" t="str">
        <f>Atask.AtsOp!H2036</f>
        <v>Obuolių vynas</v>
      </c>
      <c r="D2476" t="str">
        <f>Atask.AtsOp!N2036</f>
        <v>LTR</v>
      </c>
      <c r="E2476" t="str">
        <f>Atask.AtsOp!I2036</f>
        <v>Perkelti</v>
      </c>
      <c r="F2476">
        <f>Atask.AtsOp!M2036</f>
        <v>-19230</v>
      </c>
      <c r="G2476">
        <f>VLOOKUP(B2476,Prekės!$A$2:$E$3000,3,FALSE)</f>
        <v>230</v>
      </c>
      <c r="H2476">
        <f>VLOOKUP(B2476,Prekės!$A$2:$E$3000,4,FALSE)</f>
        <v>0</v>
      </c>
      <c r="I2476">
        <f>VLOOKUP(B2476,Prekės!$A$2:$E$3000,5,FALSE)</f>
        <v>0</v>
      </c>
      <c r="J2476">
        <f t="shared" si="79"/>
        <v>0</v>
      </c>
      <c r="K2476">
        <f t="shared" si="80"/>
        <v>-19230</v>
      </c>
    </row>
    <row r="2477" spans="1:11">
      <c r="A2477" s="1">
        <f>Atask.AtsOp!A2037</f>
        <v>42481</v>
      </c>
      <c r="B2477" t="str">
        <f>Atask.AtsOp!E2037</f>
        <v>2521-0002</v>
      </c>
      <c r="C2477" t="str">
        <f>Atask.AtsOp!H2037</f>
        <v>Obuolių vynas</v>
      </c>
      <c r="D2477" t="str">
        <f>Atask.AtsOp!N2037</f>
        <v>LTR</v>
      </c>
      <c r="E2477" t="str">
        <f>Atask.AtsOp!I2037</f>
        <v>Perkelti</v>
      </c>
      <c r="F2477">
        <f>Atask.AtsOp!M2037</f>
        <v>19230</v>
      </c>
      <c r="G2477">
        <f>VLOOKUP(B2477,Prekės!$A$2:$E$3000,3,FALSE)</f>
        <v>230</v>
      </c>
      <c r="H2477">
        <f>VLOOKUP(B2477,Prekės!$A$2:$E$3000,4,FALSE)</f>
        <v>0</v>
      </c>
      <c r="I2477">
        <f>VLOOKUP(B2477,Prekės!$A$2:$E$3000,5,FALSE)</f>
        <v>0</v>
      </c>
      <c r="J2477">
        <f t="shared" si="79"/>
        <v>0</v>
      </c>
      <c r="K2477">
        <f t="shared" si="80"/>
        <v>19230</v>
      </c>
    </row>
    <row r="2478" spans="1:11">
      <c r="A2478" s="1">
        <f>Atask.AtsOp!A2038</f>
        <v>42481</v>
      </c>
      <c r="B2478" t="str">
        <f>Atask.AtsOp!E2038</f>
        <v>2521-0002</v>
      </c>
      <c r="C2478" t="str">
        <f>Atask.AtsOp!H2038</f>
        <v>Obuolių vynas</v>
      </c>
      <c r="D2478" t="str">
        <f>Atask.AtsOp!N2038</f>
        <v>LTR</v>
      </c>
      <c r="E2478" t="str">
        <f>Atask.AtsOp!I2038</f>
        <v>Perkelti</v>
      </c>
      <c r="F2478">
        <f>Atask.AtsOp!M2038</f>
        <v>19390</v>
      </c>
      <c r="G2478">
        <f>VLOOKUP(B2478,Prekės!$A$2:$E$3000,3,FALSE)</f>
        <v>230</v>
      </c>
      <c r="H2478">
        <f>VLOOKUP(B2478,Prekės!$A$2:$E$3000,4,FALSE)</f>
        <v>0</v>
      </c>
      <c r="I2478">
        <f>VLOOKUP(B2478,Prekės!$A$2:$E$3000,5,FALSE)</f>
        <v>0</v>
      </c>
      <c r="J2478">
        <f t="shared" si="79"/>
        <v>0</v>
      </c>
      <c r="K2478">
        <f t="shared" si="80"/>
        <v>19390</v>
      </c>
    </row>
    <row r="2479" spans="1:11">
      <c r="A2479" s="1">
        <f>Atask.AtsOp!A2039</f>
        <v>42481</v>
      </c>
      <c r="B2479" t="str">
        <f>Atask.AtsOp!E2039</f>
        <v>2521-0002</v>
      </c>
      <c r="C2479" t="str">
        <f>Atask.AtsOp!H2039</f>
        <v>Obuolių vynas</v>
      </c>
      <c r="D2479" t="str">
        <f>Atask.AtsOp!N2039</f>
        <v>LTR</v>
      </c>
      <c r="E2479" t="str">
        <f>Atask.AtsOp!I2039</f>
        <v>Perkelti</v>
      </c>
      <c r="F2479">
        <f>Atask.AtsOp!M2039</f>
        <v>-19440</v>
      </c>
      <c r="G2479">
        <f>VLOOKUP(B2479,Prekės!$A$2:$E$3000,3,FALSE)</f>
        <v>230</v>
      </c>
      <c r="H2479">
        <f>VLOOKUP(B2479,Prekės!$A$2:$E$3000,4,FALSE)</f>
        <v>0</v>
      </c>
      <c r="I2479">
        <f>VLOOKUP(B2479,Prekės!$A$2:$E$3000,5,FALSE)</f>
        <v>0</v>
      </c>
      <c r="J2479">
        <f t="shared" si="79"/>
        <v>0</v>
      </c>
      <c r="K2479">
        <f t="shared" si="80"/>
        <v>-19440</v>
      </c>
    </row>
    <row r="2480" spans="1:11">
      <c r="A2480" s="1">
        <f>Atask.AtsOp!A2040</f>
        <v>42481</v>
      </c>
      <c r="B2480" t="str">
        <f>Atask.AtsOp!E2040</f>
        <v>2521-0002</v>
      </c>
      <c r="C2480" t="str">
        <f>Atask.AtsOp!H2040</f>
        <v>Obuolių vynas</v>
      </c>
      <c r="D2480" t="str">
        <f>Atask.AtsOp!N2040</f>
        <v>LTR</v>
      </c>
      <c r="E2480" t="str">
        <f>Atask.AtsOp!I2040</f>
        <v>Perkelti</v>
      </c>
      <c r="F2480">
        <f>Atask.AtsOp!M2040</f>
        <v>19440</v>
      </c>
      <c r="G2480">
        <f>VLOOKUP(B2480,Prekės!$A$2:$E$3000,3,FALSE)</f>
        <v>230</v>
      </c>
      <c r="H2480">
        <f>VLOOKUP(B2480,Prekės!$A$2:$E$3000,4,FALSE)</f>
        <v>0</v>
      </c>
      <c r="I2480">
        <f>VLOOKUP(B2480,Prekės!$A$2:$E$3000,5,FALSE)</f>
        <v>0</v>
      </c>
      <c r="J2480">
        <f t="shared" si="79"/>
        <v>0</v>
      </c>
      <c r="K2480">
        <f t="shared" si="80"/>
        <v>19440</v>
      </c>
    </row>
    <row r="2481" spans="1:11">
      <c r="A2481" s="1">
        <f>Atask.AtsOp!A2041</f>
        <v>42481</v>
      </c>
      <c r="B2481" t="str">
        <f>Atask.AtsOp!E2041</f>
        <v>2521-0002</v>
      </c>
      <c r="C2481" t="str">
        <f>Atask.AtsOp!H2041</f>
        <v>Obuolių vynas</v>
      </c>
      <c r="D2481" t="str">
        <f>Atask.AtsOp!N2041</f>
        <v>LTR</v>
      </c>
      <c r="E2481" t="str">
        <f>Atask.AtsOp!I2041</f>
        <v>Perkelti</v>
      </c>
      <c r="F2481">
        <f>Atask.AtsOp!M2041</f>
        <v>61.06</v>
      </c>
      <c r="G2481">
        <f>VLOOKUP(B2481,Prekės!$A$2:$E$3000,3,FALSE)</f>
        <v>230</v>
      </c>
      <c r="H2481">
        <f>VLOOKUP(B2481,Prekės!$A$2:$E$3000,4,FALSE)</f>
        <v>0</v>
      </c>
      <c r="I2481">
        <f>VLOOKUP(B2481,Prekės!$A$2:$E$3000,5,FALSE)</f>
        <v>0</v>
      </c>
      <c r="J2481">
        <f t="shared" si="79"/>
        <v>0</v>
      </c>
      <c r="K2481">
        <f t="shared" si="80"/>
        <v>61.06</v>
      </c>
    </row>
    <row r="2482" spans="1:11">
      <c r="A2482" s="1">
        <f>Atask.AtsOp!A2042</f>
        <v>42481</v>
      </c>
      <c r="B2482" t="str">
        <f>Atask.AtsOp!E2042</f>
        <v>2521-0002</v>
      </c>
      <c r="C2482" t="str">
        <f>Atask.AtsOp!H2042</f>
        <v>Obuolių vynas</v>
      </c>
      <c r="D2482" t="str">
        <f>Atask.AtsOp!N2042</f>
        <v>LTR</v>
      </c>
      <c r="E2482" t="str">
        <f>Atask.AtsOp!I2042</f>
        <v>Perkelti</v>
      </c>
      <c r="F2482">
        <f>Atask.AtsOp!M2042</f>
        <v>-61.06</v>
      </c>
      <c r="G2482">
        <f>VLOOKUP(B2482,Prekės!$A$2:$E$3000,3,FALSE)</f>
        <v>230</v>
      </c>
      <c r="H2482">
        <f>VLOOKUP(B2482,Prekės!$A$2:$E$3000,4,FALSE)</f>
        <v>0</v>
      </c>
      <c r="I2482">
        <f>VLOOKUP(B2482,Prekės!$A$2:$E$3000,5,FALSE)</f>
        <v>0</v>
      </c>
      <c r="J2482">
        <f t="shared" si="79"/>
        <v>0</v>
      </c>
      <c r="K2482">
        <f t="shared" si="80"/>
        <v>-61.06</v>
      </c>
    </row>
    <row r="2483" spans="1:11">
      <c r="A2483" s="1">
        <f>Atask.AtsOp!A2043</f>
        <v>42481</v>
      </c>
      <c r="B2483" t="str">
        <f>Atask.AtsOp!E2043</f>
        <v>2521-0002</v>
      </c>
      <c r="C2483" t="str">
        <f>Atask.AtsOp!H2043</f>
        <v>Obuolių vynas</v>
      </c>
      <c r="D2483" t="str">
        <f>Atask.AtsOp!N2043</f>
        <v>LTR</v>
      </c>
      <c r="E2483" t="str">
        <f>Atask.AtsOp!I2043</f>
        <v>Perkelti</v>
      </c>
      <c r="F2483">
        <f>Atask.AtsOp!M2043</f>
        <v>-17605.21</v>
      </c>
      <c r="G2483">
        <f>VLOOKUP(B2483,Prekės!$A$2:$E$3000,3,FALSE)</f>
        <v>230</v>
      </c>
      <c r="H2483">
        <f>VLOOKUP(B2483,Prekės!$A$2:$E$3000,4,FALSE)</f>
        <v>0</v>
      </c>
      <c r="I2483">
        <f>VLOOKUP(B2483,Prekės!$A$2:$E$3000,5,FALSE)</f>
        <v>0</v>
      </c>
      <c r="J2483">
        <f t="shared" si="79"/>
        <v>0</v>
      </c>
      <c r="K2483">
        <f t="shared" si="80"/>
        <v>-17605.21</v>
      </c>
    </row>
    <row r="2484" spans="1:11">
      <c r="A2484" s="1" t="e">
        <f>Atask.AtsOp!#REF!</f>
        <v>#REF!</v>
      </c>
      <c r="B2484" t="e">
        <f>Atask.AtsOp!#REF!</f>
        <v>#REF!</v>
      </c>
      <c r="C2484" t="e">
        <f>Atask.AtsOp!#REF!</f>
        <v>#REF!</v>
      </c>
      <c r="D2484" t="e">
        <f>Atask.AtsOp!#REF!</f>
        <v>#REF!</v>
      </c>
      <c r="E2484" t="e">
        <f>Atask.AtsOp!#REF!</f>
        <v>#REF!</v>
      </c>
      <c r="F2484" t="e">
        <f>Atask.AtsOp!#REF!</f>
        <v>#REF!</v>
      </c>
      <c r="G2484" t="e">
        <f>VLOOKUP(B2484,Prekės!$A$2:$E$3000,3,FALSE)</f>
        <v>#REF!</v>
      </c>
      <c r="H2484" t="e">
        <f>VLOOKUP(B2484,Prekės!$A$2:$E$3000,4,FALSE)</f>
        <v>#REF!</v>
      </c>
      <c r="I2484" t="e">
        <f>VLOOKUP(B2484,Prekės!$A$2:$E$3000,5,FALSE)</f>
        <v>#REF!</v>
      </c>
      <c r="J2484" t="e">
        <f t="shared" si="79"/>
        <v>#REF!</v>
      </c>
      <c r="K2484" t="e">
        <f t="shared" si="80"/>
        <v>#REF!</v>
      </c>
    </row>
    <row r="2485" spans="1:11">
      <c r="A2485" s="1" t="e">
        <f>Atask.AtsOp!#REF!</f>
        <v>#REF!</v>
      </c>
      <c r="B2485" t="e">
        <f>Atask.AtsOp!#REF!</f>
        <v>#REF!</v>
      </c>
      <c r="C2485" t="e">
        <f>Atask.AtsOp!#REF!</f>
        <v>#REF!</v>
      </c>
      <c r="D2485" t="e">
        <f>Atask.AtsOp!#REF!</f>
        <v>#REF!</v>
      </c>
      <c r="E2485" t="e">
        <f>Atask.AtsOp!#REF!</f>
        <v>#REF!</v>
      </c>
      <c r="F2485" t="e">
        <f>Atask.AtsOp!#REF!</f>
        <v>#REF!</v>
      </c>
      <c r="G2485" t="e">
        <f>VLOOKUP(B2485,Prekės!$A$2:$E$3000,3,FALSE)</f>
        <v>#REF!</v>
      </c>
      <c r="H2485" t="e">
        <f>VLOOKUP(B2485,Prekės!$A$2:$E$3000,4,FALSE)</f>
        <v>#REF!</v>
      </c>
      <c r="I2485" t="e">
        <f>VLOOKUP(B2485,Prekės!$A$2:$E$3000,5,FALSE)</f>
        <v>#REF!</v>
      </c>
      <c r="J2485" t="e">
        <f t="shared" si="79"/>
        <v>#REF!</v>
      </c>
      <c r="K2485" t="e">
        <f t="shared" si="80"/>
        <v>#REF!</v>
      </c>
    </row>
    <row r="2486" spans="1:11">
      <c r="A2486" s="1">
        <f>Atask.AtsOp!A2044</f>
        <v>42481</v>
      </c>
      <c r="B2486" t="str">
        <f>Atask.AtsOp!E2044</f>
        <v>2521-0002</v>
      </c>
      <c r="C2486" t="str">
        <f>Atask.AtsOp!H2044</f>
        <v>Obuolių vynas</v>
      </c>
      <c r="D2486" t="str">
        <f>Atask.AtsOp!N2044</f>
        <v>LTR</v>
      </c>
      <c r="E2486" t="str">
        <f>Atask.AtsOp!I2044</f>
        <v>Perkelti</v>
      </c>
      <c r="F2486">
        <f>Atask.AtsOp!M2044</f>
        <v>17605.21</v>
      </c>
      <c r="G2486">
        <f>VLOOKUP(B2486,Prekės!$A$2:$E$3000,3,FALSE)</f>
        <v>230</v>
      </c>
      <c r="H2486">
        <f>VLOOKUP(B2486,Prekės!$A$2:$E$3000,4,FALSE)</f>
        <v>0</v>
      </c>
      <c r="I2486">
        <f>VLOOKUP(B2486,Prekės!$A$2:$E$3000,5,FALSE)</f>
        <v>0</v>
      </c>
      <c r="J2486">
        <f t="shared" si="79"/>
        <v>0</v>
      </c>
      <c r="K2486">
        <f t="shared" si="80"/>
        <v>17605.21</v>
      </c>
    </row>
    <row r="2487" spans="1:11">
      <c r="A2487" s="1" t="e">
        <f>Atask.AtsOp!#REF!</f>
        <v>#REF!</v>
      </c>
      <c r="B2487" t="e">
        <f>Atask.AtsOp!#REF!</f>
        <v>#REF!</v>
      </c>
      <c r="C2487" t="e">
        <f>Atask.AtsOp!#REF!</f>
        <v>#REF!</v>
      </c>
      <c r="D2487" t="e">
        <f>Atask.AtsOp!#REF!</f>
        <v>#REF!</v>
      </c>
      <c r="E2487" t="e">
        <f>Atask.AtsOp!#REF!</f>
        <v>#REF!</v>
      </c>
      <c r="F2487" t="e">
        <f>Atask.AtsOp!#REF!</f>
        <v>#REF!</v>
      </c>
      <c r="G2487" t="e">
        <f>VLOOKUP(B2487,Prekės!$A$2:$E$3000,3,FALSE)</f>
        <v>#REF!</v>
      </c>
      <c r="H2487" t="e">
        <f>VLOOKUP(B2487,Prekės!$A$2:$E$3000,4,FALSE)</f>
        <v>#REF!</v>
      </c>
      <c r="I2487" t="e">
        <f>VLOOKUP(B2487,Prekės!$A$2:$E$3000,5,FALSE)</f>
        <v>#REF!</v>
      </c>
      <c r="J2487" t="e">
        <f t="shared" si="79"/>
        <v>#REF!</v>
      </c>
      <c r="K2487" t="e">
        <f t="shared" si="80"/>
        <v>#REF!</v>
      </c>
    </row>
    <row r="2488" spans="1:11">
      <c r="A2488" s="1">
        <f>Atask.AtsOp!A2045</f>
        <v>42481</v>
      </c>
      <c r="B2488" t="str">
        <f>Atask.AtsOp!E2045</f>
        <v>2521-0002</v>
      </c>
      <c r="C2488" t="str">
        <f>Atask.AtsOp!H2045</f>
        <v>Obuolių vynas</v>
      </c>
      <c r="D2488" t="str">
        <f>Atask.AtsOp!N2045</f>
        <v>LTR</v>
      </c>
      <c r="E2488" t="str">
        <f>Atask.AtsOp!I2045</f>
        <v>Perkelti</v>
      </c>
      <c r="F2488">
        <f>Atask.AtsOp!M2045</f>
        <v>-1982.42</v>
      </c>
      <c r="G2488">
        <f>VLOOKUP(B2488,Prekės!$A$2:$E$3000,3,FALSE)</f>
        <v>230</v>
      </c>
      <c r="H2488">
        <f>VLOOKUP(B2488,Prekės!$A$2:$E$3000,4,FALSE)</f>
        <v>0</v>
      </c>
      <c r="I2488">
        <f>VLOOKUP(B2488,Prekės!$A$2:$E$3000,5,FALSE)</f>
        <v>0</v>
      </c>
      <c r="J2488">
        <f t="shared" si="79"/>
        <v>0</v>
      </c>
      <c r="K2488">
        <f t="shared" si="80"/>
        <v>-1982.42</v>
      </c>
    </row>
    <row r="2489" spans="1:11">
      <c r="A2489" s="1">
        <f>Atask.AtsOp!A2046</f>
        <v>42481</v>
      </c>
      <c r="B2489" t="str">
        <f>Atask.AtsOp!E2046</f>
        <v>2521-0002</v>
      </c>
      <c r="C2489" t="str">
        <f>Atask.AtsOp!H2046</f>
        <v>Obuolių vynas</v>
      </c>
      <c r="D2489" t="str">
        <f>Atask.AtsOp!N2046</f>
        <v>LTR</v>
      </c>
      <c r="E2489" t="str">
        <f>Atask.AtsOp!I2046</f>
        <v>Perkelti</v>
      </c>
      <c r="F2489">
        <f>Atask.AtsOp!M2046</f>
        <v>1982.42</v>
      </c>
      <c r="G2489">
        <f>VLOOKUP(B2489,Prekės!$A$2:$E$3000,3,FALSE)</f>
        <v>230</v>
      </c>
      <c r="H2489">
        <f>VLOOKUP(B2489,Prekės!$A$2:$E$3000,4,FALSE)</f>
        <v>0</v>
      </c>
      <c r="I2489">
        <f>VLOOKUP(B2489,Prekės!$A$2:$E$3000,5,FALSE)</f>
        <v>0</v>
      </c>
      <c r="J2489">
        <f t="shared" si="79"/>
        <v>0</v>
      </c>
      <c r="K2489">
        <f t="shared" si="80"/>
        <v>1982.42</v>
      </c>
    </row>
    <row r="2490" spans="1:11">
      <c r="A2490" s="1">
        <f>Atask.AtsOp!A2047</f>
        <v>42481</v>
      </c>
      <c r="B2490" t="str">
        <f>Atask.AtsOp!E2047</f>
        <v>2521-0002</v>
      </c>
      <c r="C2490" t="str">
        <f>Atask.AtsOp!H2047</f>
        <v>Obuolių vynas</v>
      </c>
      <c r="D2490" t="str">
        <f>Atask.AtsOp!N2047</f>
        <v>LTR</v>
      </c>
      <c r="E2490" t="str">
        <f>Atask.AtsOp!I2047</f>
        <v>Perkelti</v>
      </c>
      <c r="F2490">
        <f>Atask.AtsOp!M2047</f>
        <v>-17.63</v>
      </c>
      <c r="G2490">
        <f>VLOOKUP(B2490,Prekės!$A$2:$E$3000,3,FALSE)</f>
        <v>230</v>
      </c>
      <c r="H2490">
        <f>VLOOKUP(B2490,Prekės!$A$2:$E$3000,4,FALSE)</f>
        <v>0</v>
      </c>
      <c r="I2490">
        <f>VLOOKUP(B2490,Prekės!$A$2:$E$3000,5,FALSE)</f>
        <v>0</v>
      </c>
      <c r="J2490">
        <f t="shared" si="79"/>
        <v>0</v>
      </c>
      <c r="K2490">
        <f t="shared" si="80"/>
        <v>-17.63</v>
      </c>
    </row>
    <row r="2491" spans="1:11">
      <c r="A2491" s="1">
        <f>Atask.AtsOp!A2048</f>
        <v>42485</v>
      </c>
      <c r="B2491" t="str">
        <f>Atask.AtsOp!E2048</f>
        <v>2521-0002</v>
      </c>
      <c r="C2491" t="str">
        <f>Atask.AtsOp!H2048</f>
        <v>Obuolių vynas</v>
      </c>
      <c r="D2491" t="str">
        <f>Atask.AtsOp!N2048</f>
        <v>LTR</v>
      </c>
      <c r="E2491" t="str">
        <f>Atask.AtsOp!I2048</f>
        <v>Perkelti</v>
      </c>
      <c r="F2491">
        <f>Atask.AtsOp!M2048</f>
        <v>-19570</v>
      </c>
      <c r="G2491">
        <f>VLOOKUP(B2491,Prekės!$A$2:$E$3000,3,FALSE)</f>
        <v>230</v>
      </c>
      <c r="H2491">
        <f>VLOOKUP(B2491,Prekės!$A$2:$E$3000,4,FALSE)</f>
        <v>0</v>
      </c>
      <c r="I2491">
        <f>VLOOKUP(B2491,Prekės!$A$2:$E$3000,5,FALSE)</f>
        <v>0</v>
      </c>
      <c r="J2491">
        <f t="shared" si="79"/>
        <v>0</v>
      </c>
      <c r="K2491">
        <f t="shared" si="80"/>
        <v>-19570</v>
      </c>
    </row>
    <row r="2492" spans="1:11">
      <c r="A2492" s="1">
        <f>Atask.AtsOp!A2049</f>
        <v>42482</v>
      </c>
      <c r="B2492" t="str">
        <f>Atask.AtsOp!E2049</f>
        <v>2521-0002</v>
      </c>
      <c r="C2492" t="str">
        <f>Atask.AtsOp!H2049</f>
        <v>Obuolių vynas</v>
      </c>
      <c r="D2492" t="str">
        <f>Atask.AtsOp!N2049</f>
        <v>LTR</v>
      </c>
      <c r="E2492" t="str">
        <f>Atask.AtsOp!I2049</f>
        <v>Perkelti</v>
      </c>
      <c r="F2492">
        <f>Atask.AtsOp!M2049</f>
        <v>-17.63</v>
      </c>
      <c r="G2492">
        <f>VLOOKUP(B2492,Prekės!$A$2:$E$3000,3,FALSE)</f>
        <v>230</v>
      </c>
      <c r="H2492">
        <f>VLOOKUP(B2492,Prekės!$A$2:$E$3000,4,FALSE)</f>
        <v>0</v>
      </c>
      <c r="I2492">
        <f>VLOOKUP(B2492,Prekės!$A$2:$E$3000,5,FALSE)</f>
        <v>0</v>
      </c>
      <c r="J2492">
        <f t="shared" si="79"/>
        <v>0</v>
      </c>
      <c r="K2492">
        <f t="shared" si="80"/>
        <v>-17.63</v>
      </c>
    </row>
    <row r="2493" spans="1:11">
      <c r="A2493" s="1">
        <f>Atask.AtsOp!A2050</f>
        <v>42482</v>
      </c>
      <c r="B2493" t="str">
        <f>Atask.AtsOp!E2050</f>
        <v>2521-0002</v>
      </c>
      <c r="C2493" t="str">
        <f>Atask.AtsOp!H2050</f>
        <v>Obuolių vynas</v>
      </c>
      <c r="D2493" t="str">
        <f>Atask.AtsOp!N2050</f>
        <v>LTR</v>
      </c>
      <c r="E2493" t="str">
        <f>Atask.AtsOp!I2050</f>
        <v>Perkelti</v>
      </c>
      <c r="F2493">
        <f>Atask.AtsOp!M2050</f>
        <v>-17447.580000000002</v>
      </c>
      <c r="G2493">
        <f>VLOOKUP(B2493,Prekės!$A$2:$E$3000,3,FALSE)</f>
        <v>230</v>
      </c>
      <c r="H2493">
        <f>VLOOKUP(B2493,Prekės!$A$2:$E$3000,4,FALSE)</f>
        <v>0</v>
      </c>
      <c r="I2493">
        <f>VLOOKUP(B2493,Prekės!$A$2:$E$3000,5,FALSE)</f>
        <v>0</v>
      </c>
      <c r="J2493">
        <f t="shared" si="79"/>
        <v>0</v>
      </c>
      <c r="K2493">
        <f t="shared" si="80"/>
        <v>-17447.580000000002</v>
      </c>
    </row>
    <row r="2494" spans="1:11">
      <c r="A2494" s="1">
        <f>Atask.AtsOp!A2051</f>
        <v>42482</v>
      </c>
      <c r="B2494" t="str">
        <f>Atask.AtsOp!E2051</f>
        <v>2521-0002</v>
      </c>
      <c r="C2494" t="str">
        <f>Atask.AtsOp!H2051</f>
        <v>Obuolių vynas</v>
      </c>
      <c r="D2494" t="str">
        <f>Atask.AtsOp!N2051</f>
        <v>LTR</v>
      </c>
      <c r="E2494" t="str">
        <f>Atask.AtsOp!I2051</f>
        <v>Perkelti</v>
      </c>
      <c r="F2494">
        <f>Atask.AtsOp!M2051</f>
        <v>17447.580000000002</v>
      </c>
      <c r="G2494">
        <f>VLOOKUP(B2494,Prekės!$A$2:$E$3000,3,FALSE)</f>
        <v>230</v>
      </c>
      <c r="H2494">
        <f>VLOOKUP(B2494,Prekės!$A$2:$E$3000,4,FALSE)</f>
        <v>0</v>
      </c>
      <c r="I2494">
        <f>VLOOKUP(B2494,Prekės!$A$2:$E$3000,5,FALSE)</f>
        <v>0</v>
      </c>
      <c r="J2494">
        <f t="shared" si="79"/>
        <v>0</v>
      </c>
      <c r="K2494">
        <f t="shared" si="80"/>
        <v>17447.580000000002</v>
      </c>
    </row>
    <row r="2495" spans="1:11">
      <c r="A2495" s="1">
        <f>Atask.AtsOp!A2052</f>
        <v>42482</v>
      </c>
      <c r="B2495" t="str">
        <f>Atask.AtsOp!E2052</f>
        <v>2521-0002</v>
      </c>
      <c r="C2495" t="str">
        <f>Atask.AtsOp!H2052</f>
        <v>Obuolių vynas</v>
      </c>
      <c r="D2495" t="str">
        <f>Atask.AtsOp!N2052</f>
        <v>LTR</v>
      </c>
      <c r="E2495" t="str">
        <f>Atask.AtsOp!I2052</f>
        <v>Perkelti</v>
      </c>
      <c r="F2495">
        <f>Atask.AtsOp!M2052</f>
        <v>-2140.0500000000002</v>
      </c>
      <c r="G2495">
        <f>VLOOKUP(B2495,Prekės!$A$2:$E$3000,3,FALSE)</f>
        <v>230</v>
      </c>
      <c r="H2495">
        <f>VLOOKUP(B2495,Prekės!$A$2:$E$3000,4,FALSE)</f>
        <v>0</v>
      </c>
      <c r="I2495">
        <f>VLOOKUP(B2495,Prekės!$A$2:$E$3000,5,FALSE)</f>
        <v>0</v>
      </c>
      <c r="J2495">
        <f t="shared" si="79"/>
        <v>0</v>
      </c>
      <c r="K2495">
        <f t="shared" si="80"/>
        <v>-2140.0500000000002</v>
      </c>
    </row>
    <row r="2496" spans="1:11">
      <c r="A2496" s="1">
        <f>Atask.AtsOp!A2053</f>
        <v>42482</v>
      </c>
      <c r="B2496" t="str">
        <f>Atask.AtsOp!E2053</f>
        <v>2521-0002</v>
      </c>
      <c r="C2496" t="str">
        <f>Atask.AtsOp!H2053</f>
        <v>Obuolių vynas</v>
      </c>
      <c r="D2496" t="str">
        <f>Atask.AtsOp!N2053</f>
        <v>LTR</v>
      </c>
      <c r="E2496" t="str">
        <f>Atask.AtsOp!I2053</f>
        <v>Perkelti</v>
      </c>
      <c r="F2496">
        <f>Atask.AtsOp!M2053</f>
        <v>2140.0500000000002</v>
      </c>
      <c r="G2496">
        <f>VLOOKUP(B2496,Prekės!$A$2:$E$3000,3,FALSE)</f>
        <v>230</v>
      </c>
      <c r="H2496">
        <f>VLOOKUP(B2496,Prekės!$A$2:$E$3000,4,FALSE)</f>
        <v>0</v>
      </c>
      <c r="I2496">
        <f>VLOOKUP(B2496,Prekės!$A$2:$E$3000,5,FALSE)</f>
        <v>0</v>
      </c>
      <c r="J2496">
        <f t="shared" si="79"/>
        <v>0</v>
      </c>
      <c r="K2496">
        <f t="shared" si="80"/>
        <v>2140.0500000000002</v>
      </c>
    </row>
    <row r="2497" spans="1:11">
      <c r="A2497" s="1">
        <f>Atask.AtsOp!A2054</f>
        <v>42474</v>
      </c>
      <c r="B2497" t="str">
        <f>Atask.AtsOp!E2054</f>
        <v>2521-0002</v>
      </c>
      <c r="C2497" t="str">
        <f>Atask.AtsOp!H2054</f>
        <v>Obuolių vynas</v>
      </c>
      <c r="D2497" t="str">
        <f>Atask.AtsOp!N2054</f>
        <v>LTR</v>
      </c>
      <c r="E2497" t="str">
        <f>Atask.AtsOp!I2054</f>
        <v>Perkelti</v>
      </c>
      <c r="F2497">
        <f>Atask.AtsOp!M2054</f>
        <v>-10225.4</v>
      </c>
      <c r="G2497">
        <f>VLOOKUP(B2497,Prekės!$A$2:$E$3000,3,FALSE)</f>
        <v>230</v>
      </c>
      <c r="H2497">
        <f>VLOOKUP(B2497,Prekės!$A$2:$E$3000,4,FALSE)</f>
        <v>0</v>
      </c>
      <c r="I2497">
        <f>VLOOKUP(B2497,Prekės!$A$2:$E$3000,5,FALSE)</f>
        <v>0</v>
      </c>
      <c r="J2497">
        <f t="shared" si="79"/>
        <v>0</v>
      </c>
      <c r="K2497">
        <f t="shared" si="80"/>
        <v>-10225.4</v>
      </c>
    </row>
    <row r="2498" spans="1:11">
      <c r="A2498" s="1">
        <f>Atask.AtsOp!A2055</f>
        <v>42474</v>
      </c>
      <c r="B2498" t="str">
        <f>Atask.AtsOp!E2055</f>
        <v>2521-0002</v>
      </c>
      <c r="C2498" t="str">
        <f>Atask.AtsOp!H2055</f>
        <v>Obuolių vynas</v>
      </c>
      <c r="D2498" t="str">
        <f>Atask.AtsOp!N2055</f>
        <v>LTR</v>
      </c>
      <c r="E2498" t="str">
        <f>Atask.AtsOp!I2055</f>
        <v>Perkelti</v>
      </c>
      <c r="F2498">
        <f>Atask.AtsOp!M2055</f>
        <v>10225.4</v>
      </c>
      <c r="G2498">
        <f>VLOOKUP(B2498,Prekės!$A$2:$E$3000,3,FALSE)</f>
        <v>230</v>
      </c>
      <c r="H2498">
        <f>VLOOKUP(B2498,Prekės!$A$2:$E$3000,4,FALSE)</f>
        <v>0</v>
      </c>
      <c r="I2498">
        <f>VLOOKUP(B2498,Prekės!$A$2:$E$3000,5,FALSE)</f>
        <v>0</v>
      </c>
      <c r="J2498">
        <f t="shared" si="79"/>
        <v>0</v>
      </c>
      <c r="K2498">
        <f t="shared" si="80"/>
        <v>10225.4</v>
      </c>
    </row>
    <row r="2499" spans="1:11">
      <c r="A2499" s="1">
        <f>Atask.AtsOp!A2056</f>
        <v>42474</v>
      </c>
      <c r="B2499" t="str">
        <f>Atask.AtsOp!E2056</f>
        <v>2521-0002</v>
      </c>
      <c r="C2499" t="str">
        <f>Atask.AtsOp!H2056</f>
        <v>Obuolių vynas</v>
      </c>
      <c r="D2499" t="str">
        <f>Atask.AtsOp!N2056</f>
        <v>LTR</v>
      </c>
      <c r="E2499" t="str">
        <f>Atask.AtsOp!I2056</f>
        <v>Perkelti</v>
      </c>
      <c r="F2499">
        <f>Atask.AtsOp!M2056</f>
        <v>-9362.23</v>
      </c>
      <c r="G2499">
        <f>VLOOKUP(B2499,Prekės!$A$2:$E$3000,3,FALSE)</f>
        <v>230</v>
      </c>
      <c r="H2499">
        <f>VLOOKUP(B2499,Prekės!$A$2:$E$3000,4,FALSE)</f>
        <v>0</v>
      </c>
      <c r="I2499">
        <f>VLOOKUP(B2499,Prekės!$A$2:$E$3000,5,FALSE)</f>
        <v>0</v>
      </c>
      <c r="J2499">
        <f t="shared" si="79"/>
        <v>0</v>
      </c>
      <c r="K2499">
        <f t="shared" si="80"/>
        <v>-9362.23</v>
      </c>
    </row>
    <row r="2500" spans="1:11">
      <c r="A2500" s="1">
        <f>Atask.AtsOp!A2057</f>
        <v>42474</v>
      </c>
      <c r="B2500" t="str">
        <f>Atask.AtsOp!E2057</f>
        <v>2521-0002</v>
      </c>
      <c r="C2500" t="str">
        <f>Atask.AtsOp!H2057</f>
        <v>Obuolių vynas</v>
      </c>
      <c r="D2500" t="str">
        <f>Atask.AtsOp!N2057</f>
        <v>LTR</v>
      </c>
      <c r="E2500" t="str">
        <f>Atask.AtsOp!I2057</f>
        <v>Perkelti</v>
      </c>
      <c r="F2500">
        <f>Atask.AtsOp!M2057</f>
        <v>9362.23</v>
      </c>
      <c r="G2500">
        <f>VLOOKUP(B2500,Prekės!$A$2:$E$3000,3,FALSE)</f>
        <v>230</v>
      </c>
      <c r="H2500">
        <f>VLOOKUP(B2500,Prekės!$A$2:$E$3000,4,FALSE)</f>
        <v>0</v>
      </c>
      <c r="I2500">
        <f>VLOOKUP(B2500,Prekės!$A$2:$E$3000,5,FALSE)</f>
        <v>0</v>
      </c>
      <c r="J2500">
        <f t="shared" si="79"/>
        <v>0</v>
      </c>
      <c r="K2500">
        <f t="shared" si="80"/>
        <v>9362.23</v>
      </c>
    </row>
    <row r="2501" spans="1:11">
      <c r="A2501" s="1">
        <f>Atask.AtsOp!A2058</f>
        <v>42474</v>
      </c>
      <c r="B2501" t="str">
        <f>Atask.AtsOp!E2058</f>
        <v>2521-0002</v>
      </c>
      <c r="C2501" t="str">
        <f>Atask.AtsOp!H2058</f>
        <v>Obuolių vynas</v>
      </c>
      <c r="D2501" t="str">
        <f>Atask.AtsOp!N2058</f>
        <v>LTR</v>
      </c>
      <c r="E2501" t="str">
        <f>Atask.AtsOp!I2058</f>
        <v>Perkelti</v>
      </c>
      <c r="F2501">
        <f>Atask.AtsOp!M2058</f>
        <v>-19570</v>
      </c>
      <c r="G2501">
        <f>VLOOKUP(B2501,Prekės!$A$2:$E$3000,3,FALSE)</f>
        <v>230</v>
      </c>
      <c r="H2501">
        <f>VLOOKUP(B2501,Prekės!$A$2:$E$3000,4,FALSE)</f>
        <v>0</v>
      </c>
      <c r="I2501">
        <f>VLOOKUP(B2501,Prekės!$A$2:$E$3000,5,FALSE)</f>
        <v>0</v>
      </c>
      <c r="J2501">
        <f t="shared" si="79"/>
        <v>0</v>
      </c>
      <c r="K2501">
        <f t="shared" si="80"/>
        <v>-19570</v>
      </c>
    </row>
    <row r="2502" spans="1:11">
      <c r="A2502" s="1">
        <f>Atask.AtsOp!A2059</f>
        <v>42479</v>
      </c>
      <c r="B2502" t="str">
        <f>Atask.AtsOp!E2059</f>
        <v>2521-0002</v>
      </c>
      <c r="C2502" t="str">
        <f>Atask.AtsOp!H2059</f>
        <v>Obuolių vynas</v>
      </c>
      <c r="D2502" t="str">
        <f>Atask.AtsOp!N2059</f>
        <v>LTR</v>
      </c>
      <c r="E2502" t="str">
        <f>Atask.AtsOp!I2059</f>
        <v>Perkelti</v>
      </c>
      <c r="F2502">
        <f>Atask.AtsOp!M2059</f>
        <v>-17.63</v>
      </c>
      <c r="G2502">
        <f>VLOOKUP(B2502,Prekės!$A$2:$E$3000,3,FALSE)</f>
        <v>230</v>
      </c>
      <c r="H2502">
        <f>VLOOKUP(B2502,Prekės!$A$2:$E$3000,4,FALSE)</f>
        <v>0</v>
      </c>
      <c r="I2502">
        <f>VLOOKUP(B2502,Prekės!$A$2:$E$3000,5,FALSE)</f>
        <v>0</v>
      </c>
      <c r="J2502">
        <f t="shared" si="79"/>
        <v>0</v>
      </c>
      <c r="K2502">
        <f t="shared" si="80"/>
        <v>-17.63</v>
      </c>
    </row>
    <row r="2503" spans="1:11">
      <c r="A2503" s="1">
        <f>Atask.AtsOp!A2060</f>
        <v>42475</v>
      </c>
      <c r="B2503" t="str">
        <f>Atask.AtsOp!E2060</f>
        <v>2521-0002</v>
      </c>
      <c r="C2503" t="str">
        <f>Atask.AtsOp!H2060</f>
        <v>Obuolių vynas</v>
      </c>
      <c r="D2503" t="str">
        <f>Atask.AtsOp!N2060</f>
        <v>LTR</v>
      </c>
      <c r="E2503" t="str">
        <f>Atask.AtsOp!I2060</f>
        <v>Perkelti</v>
      </c>
      <c r="F2503">
        <f>Atask.AtsOp!M2060</f>
        <v>-19570</v>
      </c>
      <c r="G2503">
        <f>VLOOKUP(B2503,Prekės!$A$2:$E$3000,3,FALSE)</f>
        <v>230</v>
      </c>
      <c r="H2503">
        <f>VLOOKUP(B2503,Prekės!$A$2:$E$3000,4,FALSE)</f>
        <v>0</v>
      </c>
      <c r="I2503">
        <f>VLOOKUP(B2503,Prekės!$A$2:$E$3000,5,FALSE)</f>
        <v>0</v>
      </c>
      <c r="J2503">
        <f t="shared" si="79"/>
        <v>0</v>
      </c>
      <c r="K2503">
        <f t="shared" si="80"/>
        <v>-19570</v>
      </c>
    </row>
    <row r="2504" spans="1:11">
      <c r="A2504" s="1">
        <f>Atask.AtsOp!A2061</f>
        <v>42475</v>
      </c>
      <c r="B2504" t="str">
        <f>Atask.AtsOp!E2061</f>
        <v>2521-0002</v>
      </c>
      <c r="C2504" t="str">
        <f>Atask.AtsOp!H2061</f>
        <v>Obuolių vynas</v>
      </c>
      <c r="D2504" t="str">
        <f>Atask.AtsOp!N2061</f>
        <v>LTR</v>
      </c>
      <c r="E2504" t="str">
        <f>Atask.AtsOp!I2061</f>
        <v>Gamybos eilutė</v>
      </c>
      <c r="F2504">
        <f>Atask.AtsOp!M2061</f>
        <v>-11662.49</v>
      </c>
      <c r="G2504">
        <f>VLOOKUP(B2504,Prekės!$A$2:$E$3000,3,FALSE)</f>
        <v>230</v>
      </c>
      <c r="H2504">
        <f>VLOOKUP(B2504,Prekės!$A$2:$E$3000,4,FALSE)</f>
        <v>0</v>
      </c>
      <c r="I2504">
        <f>VLOOKUP(B2504,Prekės!$A$2:$E$3000,5,FALSE)</f>
        <v>0</v>
      </c>
      <c r="J2504">
        <f t="shared" si="79"/>
        <v>0</v>
      </c>
      <c r="K2504">
        <f t="shared" si="80"/>
        <v>-11662.49</v>
      </c>
    </row>
    <row r="2505" spans="1:11">
      <c r="A2505" s="1">
        <f>Atask.AtsOp!A2062</f>
        <v>42479</v>
      </c>
      <c r="B2505" t="str">
        <f>Atask.AtsOp!E2062</f>
        <v>2521-0002</v>
      </c>
      <c r="C2505" t="str">
        <f>Atask.AtsOp!H2062</f>
        <v>Obuolių vynas</v>
      </c>
      <c r="D2505" t="str">
        <f>Atask.AtsOp!N2062</f>
        <v>LTR</v>
      </c>
      <c r="E2505" t="str">
        <f>Atask.AtsOp!I2062</f>
        <v>Perkelti</v>
      </c>
      <c r="F2505">
        <f>Atask.AtsOp!M2062</f>
        <v>-19570</v>
      </c>
      <c r="G2505">
        <f>VLOOKUP(B2505,Prekės!$A$2:$E$3000,3,FALSE)</f>
        <v>230</v>
      </c>
      <c r="H2505">
        <f>VLOOKUP(B2505,Prekės!$A$2:$E$3000,4,FALSE)</f>
        <v>0</v>
      </c>
      <c r="I2505">
        <f>VLOOKUP(B2505,Prekės!$A$2:$E$3000,5,FALSE)</f>
        <v>0</v>
      </c>
      <c r="J2505">
        <f t="shared" si="79"/>
        <v>0</v>
      </c>
      <c r="K2505">
        <f t="shared" si="80"/>
        <v>-19570</v>
      </c>
    </row>
    <row r="2506" spans="1:11">
      <c r="A2506" s="1">
        <f>Atask.AtsOp!A2063</f>
        <v>42482</v>
      </c>
      <c r="B2506" t="str">
        <f>Atask.AtsOp!E2063</f>
        <v>2521-0002</v>
      </c>
      <c r="C2506" t="str">
        <f>Atask.AtsOp!H2063</f>
        <v>Obuolių vynas</v>
      </c>
      <c r="D2506" t="str">
        <f>Atask.AtsOp!N2063</f>
        <v>LTR</v>
      </c>
      <c r="E2506" t="str">
        <f>Atask.AtsOp!I2063</f>
        <v>Perkelti</v>
      </c>
      <c r="F2506">
        <f>Atask.AtsOp!M2063</f>
        <v>-19570</v>
      </c>
      <c r="G2506">
        <f>VLOOKUP(B2506,Prekės!$A$2:$E$3000,3,FALSE)</f>
        <v>230</v>
      </c>
      <c r="H2506">
        <f>VLOOKUP(B2506,Prekės!$A$2:$E$3000,4,FALSE)</f>
        <v>0</v>
      </c>
      <c r="I2506">
        <f>VLOOKUP(B2506,Prekės!$A$2:$E$3000,5,FALSE)</f>
        <v>0</v>
      </c>
      <c r="J2506">
        <f t="shared" si="79"/>
        <v>0</v>
      </c>
      <c r="K2506">
        <f t="shared" si="80"/>
        <v>-19570</v>
      </c>
    </row>
    <row r="2507" spans="1:11">
      <c r="A2507" s="1">
        <f>Atask.AtsOp!A2064</f>
        <v>42482</v>
      </c>
      <c r="B2507" t="str">
        <f>Atask.AtsOp!E2064</f>
        <v>2521-0002</v>
      </c>
      <c r="C2507" t="str">
        <f>Atask.AtsOp!H2064</f>
        <v>Obuolių vynas</v>
      </c>
      <c r="D2507" t="str">
        <f>Atask.AtsOp!N2064</f>
        <v>LTR</v>
      </c>
      <c r="E2507" t="str">
        <f>Atask.AtsOp!I2064</f>
        <v>Perkelti</v>
      </c>
      <c r="F2507">
        <f>Atask.AtsOp!M2064</f>
        <v>19570</v>
      </c>
      <c r="G2507">
        <f>VLOOKUP(B2507,Prekės!$A$2:$E$3000,3,FALSE)</f>
        <v>230</v>
      </c>
      <c r="H2507">
        <f>VLOOKUP(B2507,Prekės!$A$2:$E$3000,4,FALSE)</f>
        <v>0</v>
      </c>
      <c r="I2507">
        <f>VLOOKUP(B2507,Prekės!$A$2:$E$3000,5,FALSE)</f>
        <v>0</v>
      </c>
      <c r="J2507">
        <f t="shared" si="79"/>
        <v>0</v>
      </c>
      <c r="K2507">
        <f t="shared" si="80"/>
        <v>19570</v>
      </c>
    </row>
    <row r="2508" spans="1:11">
      <c r="A2508" s="1">
        <f>Atask.AtsOp!A2065</f>
        <v>42475</v>
      </c>
      <c r="B2508" t="str">
        <f>Atask.AtsOp!E2065</f>
        <v>2521-0002</v>
      </c>
      <c r="C2508" t="str">
        <f>Atask.AtsOp!H2065</f>
        <v>Obuolių vynas</v>
      </c>
      <c r="D2508" t="str">
        <f>Atask.AtsOp!N2065</f>
        <v>LTR</v>
      </c>
      <c r="E2508" t="str">
        <f>Atask.AtsOp!I2065</f>
        <v>Perkelti</v>
      </c>
      <c r="F2508">
        <f>Atask.AtsOp!M2065</f>
        <v>-11665.99</v>
      </c>
      <c r="G2508">
        <f>VLOOKUP(B2508,Prekės!$A$2:$E$3000,3,FALSE)</f>
        <v>230</v>
      </c>
      <c r="H2508">
        <f>VLOOKUP(B2508,Prekės!$A$2:$E$3000,4,FALSE)</f>
        <v>0</v>
      </c>
      <c r="I2508">
        <f>VLOOKUP(B2508,Prekės!$A$2:$E$3000,5,FALSE)</f>
        <v>0</v>
      </c>
      <c r="J2508">
        <f t="shared" si="79"/>
        <v>0</v>
      </c>
      <c r="K2508">
        <f t="shared" si="80"/>
        <v>-11665.99</v>
      </c>
    </row>
    <row r="2509" spans="1:11">
      <c r="A2509" s="1">
        <f>Atask.AtsOp!A2066</f>
        <v>42475</v>
      </c>
      <c r="B2509" t="str">
        <f>Atask.AtsOp!E2066</f>
        <v>2521-0002</v>
      </c>
      <c r="C2509" t="str">
        <f>Atask.AtsOp!H2066</f>
        <v>Obuolių vynas</v>
      </c>
      <c r="D2509" t="str">
        <f>Atask.AtsOp!N2066</f>
        <v>LTR</v>
      </c>
      <c r="E2509" t="str">
        <f>Atask.AtsOp!I2066</f>
        <v>Perkelti</v>
      </c>
      <c r="F2509">
        <f>Atask.AtsOp!M2066</f>
        <v>11665.99</v>
      </c>
      <c r="G2509">
        <f>VLOOKUP(B2509,Prekės!$A$2:$E$3000,3,FALSE)</f>
        <v>230</v>
      </c>
      <c r="H2509">
        <f>VLOOKUP(B2509,Prekės!$A$2:$E$3000,4,FALSE)</f>
        <v>0</v>
      </c>
      <c r="I2509">
        <f>VLOOKUP(B2509,Prekės!$A$2:$E$3000,5,FALSE)</f>
        <v>0</v>
      </c>
      <c r="J2509">
        <f t="shared" si="79"/>
        <v>0</v>
      </c>
      <c r="K2509">
        <f t="shared" si="80"/>
        <v>11665.99</v>
      </c>
    </row>
    <row r="2510" spans="1:11">
      <c r="A2510" s="1">
        <f>Atask.AtsOp!A2067</f>
        <v>42475</v>
      </c>
      <c r="B2510" t="str">
        <f>Atask.AtsOp!E2067</f>
        <v>2521-0002</v>
      </c>
      <c r="C2510" t="str">
        <f>Atask.AtsOp!H2067</f>
        <v>Obuolių vynas</v>
      </c>
      <c r="D2510" t="str">
        <f>Atask.AtsOp!N2067</f>
        <v>LTR</v>
      </c>
      <c r="E2510" t="str">
        <f>Atask.AtsOp!I2067</f>
        <v>Perkelti</v>
      </c>
      <c r="F2510">
        <f>Atask.AtsOp!M2067</f>
        <v>-3.5</v>
      </c>
      <c r="G2510">
        <f>VLOOKUP(B2510,Prekės!$A$2:$E$3000,3,FALSE)</f>
        <v>230</v>
      </c>
      <c r="H2510">
        <f>VLOOKUP(B2510,Prekės!$A$2:$E$3000,4,FALSE)</f>
        <v>0</v>
      </c>
      <c r="I2510">
        <f>VLOOKUP(B2510,Prekės!$A$2:$E$3000,5,FALSE)</f>
        <v>0</v>
      </c>
      <c r="J2510">
        <f t="shared" si="79"/>
        <v>0</v>
      </c>
      <c r="K2510">
        <f t="shared" si="80"/>
        <v>-3.5</v>
      </c>
    </row>
    <row r="2511" spans="1:11">
      <c r="A2511" s="1">
        <f>Atask.AtsOp!A2068</f>
        <v>42467</v>
      </c>
      <c r="B2511" t="str">
        <f>Atask.AtsOp!E2068</f>
        <v>2521-0002</v>
      </c>
      <c r="C2511" t="str">
        <f>Atask.AtsOp!H2068</f>
        <v>Obuolių vynas</v>
      </c>
      <c r="D2511" t="str">
        <f>Atask.AtsOp!N2068</f>
        <v>LTR</v>
      </c>
      <c r="E2511" t="str">
        <f>Atask.AtsOp!I2068</f>
        <v>Perkelti</v>
      </c>
      <c r="F2511">
        <f>Atask.AtsOp!M2068</f>
        <v>-19570</v>
      </c>
      <c r="G2511">
        <f>VLOOKUP(B2511,Prekės!$A$2:$E$3000,3,FALSE)</f>
        <v>230</v>
      </c>
      <c r="H2511">
        <f>VLOOKUP(B2511,Prekės!$A$2:$E$3000,4,FALSE)</f>
        <v>0</v>
      </c>
      <c r="I2511">
        <f>VLOOKUP(B2511,Prekės!$A$2:$E$3000,5,FALSE)</f>
        <v>0</v>
      </c>
      <c r="J2511">
        <f t="shared" si="79"/>
        <v>0</v>
      </c>
      <c r="K2511">
        <f t="shared" si="80"/>
        <v>-19570</v>
      </c>
    </row>
    <row r="2512" spans="1:11">
      <c r="A2512" s="1">
        <f>Atask.AtsOp!A2069</f>
        <v>42467</v>
      </c>
      <c r="B2512" t="str">
        <f>Atask.AtsOp!E2069</f>
        <v>2521-0002</v>
      </c>
      <c r="C2512" t="str">
        <f>Atask.AtsOp!H2069</f>
        <v>Obuolių vynas</v>
      </c>
      <c r="D2512" t="str">
        <f>Atask.AtsOp!N2069</f>
        <v>LTR</v>
      </c>
      <c r="E2512" t="str">
        <f>Atask.AtsOp!I2069</f>
        <v>Perkelti</v>
      </c>
      <c r="F2512">
        <f>Atask.AtsOp!M2069</f>
        <v>-1109.78</v>
      </c>
      <c r="G2512">
        <f>VLOOKUP(B2512,Prekės!$A$2:$E$3000,3,FALSE)</f>
        <v>230</v>
      </c>
      <c r="H2512">
        <f>VLOOKUP(B2512,Prekės!$A$2:$E$3000,4,FALSE)</f>
        <v>0</v>
      </c>
      <c r="I2512">
        <f>VLOOKUP(B2512,Prekės!$A$2:$E$3000,5,FALSE)</f>
        <v>0</v>
      </c>
      <c r="J2512">
        <f t="shared" si="79"/>
        <v>0</v>
      </c>
      <c r="K2512">
        <f t="shared" si="80"/>
        <v>-1109.78</v>
      </c>
    </row>
    <row r="2513" spans="1:11">
      <c r="A2513" s="1">
        <f>Atask.AtsOp!A2070</f>
        <v>42467</v>
      </c>
      <c r="B2513" t="str">
        <f>Atask.AtsOp!E2070</f>
        <v>2521-0002</v>
      </c>
      <c r="C2513" t="str">
        <f>Atask.AtsOp!H2070</f>
        <v>Obuolių vynas</v>
      </c>
      <c r="D2513" t="str">
        <f>Atask.AtsOp!N2070</f>
        <v>LTR</v>
      </c>
      <c r="E2513" t="str">
        <f>Atask.AtsOp!I2070</f>
        <v>Perkelti</v>
      </c>
      <c r="F2513">
        <f>Atask.AtsOp!M2070</f>
        <v>1109.78</v>
      </c>
      <c r="G2513">
        <f>VLOOKUP(B2513,Prekės!$A$2:$E$3000,3,FALSE)</f>
        <v>230</v>
      </c>
      <c r="H2513">
        <f>VLOOKUP(B2513,Prekės!$A$2:$E$3000,4,FALSE)</f>
        <v>0</v>
      </c>
      <c r="I2513">
        <f>VLOOKUP(B2513,Prekės!$A$2:$E$3000,5,FALSE)</f>
        <v>0</v>
      </c>
      <c r="J2513">
        <f t="shared" si="79"/>
        <v>0</v>
      </c>
      <c r="K2513">
        <f t="shared" si="80"/>
        <v>1109.78</v>
      </c>
    </row>
    <row r="2514" spans="1:11">
      <c r="A2514" s="1">
        <f>Atask.AtsOp!A2071</f>
        <v>42467</v>
      </c>
      <c r="B2514" t="str">
        <f>Atask.AtsOp!E2071</f>
        <v>2521-0002</v>
      </c>
      <c r="C2514" t="str">
        <f>Atask.AtsOp!H2071</f>
        <v>Obuolių vynas</v>
      </c>
      <c r="D2514" t="str">
        <f>Atask.AtsOp!N2071</f>
        <v>LTR</v>
      </c>
      <c r="E2514" t="str">
        <f>Atask.AtsOp!I2071</f>
        <v>Perkelti</v>
      </c>
      <c r="F2514">
        <f>Atask.AtsOp!M2071</f>
        <v>-19570</v>
      </c>
      <c r="G2514">
        <f>VLOOKUP(B2514,Prekės!$A$2:$E$3000,3,FALSE)</f>
        <v>230</v>
      </c>
      <c r="H2514">
        <f>VLOOKUP(B2514,Prekės!$A$2:$E$3000,4,FALSE)</f>
        <v>0</v>
      </c>
      <c r="I2514">
        <f>VLOOKUP(B2514,Prekės!$A$2:$E$3000,5,FALSE)</f>
        <v>0</v>
      </c>
      <c r="J2514">
        <f t="shared" si="79"/>
        <v>0</v>
      </c>
      <c r="K2514">
        <f t="shared" si="80"/>
        <v>-19570</v>
      </c>
    </row>
    <row r="2515" spans="1:11">
      <c r="A2515" s="1">
        <f>Atask.AtsOp!A2072</f>
        <v>42467</v>
      </c>
      <c r="B2515" t="str">
        <f>Atask.AtsOp!E2072</f>
        <v>2521-0002</v>
      </c>
      <c r="C2515" t="str">
        <f>Atask.AtsOp!H2072</f>
        <v>Obuolių vynas</v>
      </c>
      <c r="D2515" t="str">
        <f>Atask.AtsOp!N2072</f>
        <v>LTR</v>
      </c>
      <c r="E2515" t="str">
        <f>Atask.AtsOp!I2072</f>
        <v>Perkelti</v>
      </c>
      <c r="F2515">
        <f>Atask.AtsOp!M2072</f>
        <v>19570</v>
      </c>
      <c r="G2515">
        <f>VLOOKUP(B2515,Prekės!$A$2:$E$3000,3,FALSE)</f>
        <v>230</v>
      </c>
      <c r="H2515">
        <f>VLOOKUP(B2515,Prekės!$A$2:$E$3000,4,FALSE)</f>
        <v>0</v>
      </c>
      <c r="I2515">
        <f>VLOOKUP(B2515,Prekės!$A$2:$E$3000,5,FALSE)</f>
        <v>0</v>
      </c>
      <c r="J2515">
        <f t="shared" si="79"/>
        <v>0</v>
      </c>
      <c r="K2515">
        <f t="shared" si="80"/>
        <v>19570</v>
      </c>
    </row>
    <row r="2516" spans="1:11">
      <c r="A2516" s="1">
        <f>Atask.AtsOp!A2073</f>
        <v>42467</v>
      </c>
      <c r="B2516" t="str">
        <f>Atask.AtsOp!E2073</f>
        <v>2521-0002</v>
      </c>
      <c r="C2516" t="str">
        <f>Atask.AtsOp!H2073</f>
        <v>Obuolių vynas</v>
      </c>
      <c r="D2516" t="str">
        <f>Atask.AtsOp!N2073</f>
        <v>LTR</v>
      </c>
      <c r="E2516" t="str">
        <f>Atask.AtsOp!I2073</f>
        <v>Perkelti</v>
      </c>
      <c r="F2516">
        <f>Atask.AtsOp!M2073</f>
        <v>-17.63</v>
      </c>
      <c r="G2516">
        <f>VLOOKUP(B2516,Prekės!$A$2:$E$3000,3,FALSE)</f>
        <v>230</v>
      </c>
      <c r="H2516">
        <f>VLOOKUP(B2516,Prekės!$A$2:$E$3000,4,FALSE)</f>
        <v>0</v>
      </c>
      <c r="I2516">
        <f>VLOOKUP(B2516,Prekės!$A$2:$E$3000,5,FALSE)</f>
        <v>0</v>
      </c>
      <c r="J2516">
        <f t="shared" si="79"/>
        <v>0</v>
      </c>
      <c r="K2516">
        <f t="shared" si="80"/>
        <v>-17.63</v>
      </c>
    </row>
    <row r="2517" spans="1:11">
      <c r="A2517" s="1">
        <f>Atask.AtsOp!A2074</f>
        <v>42466</v>
      </c>
      <c r="B2517" t="str">
        <f>Atask.AtsOp!E2074</f>
        <v>2521-0002</v>
      </c>
      <c r="C2517" t="str">
        <f>Atask.AtsOp!H2074</f>
        <v>Obuolių vynas</v>
      </c>
      <c r="D2517" t="str">
        <f>Atask.AtsOp!N2074</f>
        <v>LTR</v>
      </c>
      <c r="E2517" t="str">
        <f>Atask.AtsOp!I2074</f>
        <v>Perkelti</v>
      </c>
      <c r="F2517">
        <f>Atask.AtsOp!M2074</f>
        <v>38535.54</v>
      </c>
      <c r="G2517">
        <f>VLOOKUP(B2517,Prekės!$A$2:$E$3000,3,FALSE)</f>
        <v>230</v>
      </c>
      <c r="H2517">
        <f>VLOOKUP(B2517,Prekės!$A$2:$E$3000,4,FALSE)</f>
        <v>0</v>
      </c>
      <c r="I2517">
        <f>VLOOKUP(B2517,Prekės!$A$2:$E$3000,5,FALSE)</f>
        <v>0</v>
      </c>
      <c r="J2517">
        <f t="shared" si="79"/>
        <v>0</v>
      </c>
      <c r="K2517">
        <f t="shared" si="80"/>
        <v>38535.54</v>
      </c>
    </row>
    <row r="2518" spans="1:11">
      <c r="A2518" s="1">
        <f>Atask.AtsOp!A2075</f>
        <v>42466</v>
      </c>
      <c r="B2518" t="str">
        <f>Atask.AtsOp!E2075</f>
        <v>2521-0002</v>
      </c>
      <c r="C2518" t="str">
        <f>Atask.AtsOp!H2075</f>
        <v>Obuolių vynas</v>
      </c>
      <c r="D2518" t="str">
        <f>Atask.AtsOp!N2075</f>
        <v>LTR</v>
      </c>
      <c r="E2518" t="str">
        <f>Atask.AtsOp!I2075</f>
        <v>Perkelti</v>
      </c>
      <c r="F2518">
        <f>Atask.AtsOp!M2075</f>
        <v>-789.92</v>
      </c>
      <c r="G2518">
        <f>VLOOKUP(B2518,Prekės!$A$2:$E$3000,3,FALSE)</f>
        <v>230</v>
      </c>
      <c r="H2518">
        <f>VLOOKUP(B2518,Prekės!$A$2:$E$3000,4,FALSE)</f>
        <v>0</v>
      </c>
      <c r="I2518">
        <f>VLOOKUP(B2518,Prekės!$A$2:$E$3000,5,FALSE)</f>
        <v>0</v>
      </c>
      <c r="J2518">
        <f t="shared" si="79"/>
        <v>0</v>
      </c>
      <c r="K2518">
        <f t="shared" si="80"/>
        <v>-789.92</v>
      </c>
    </row>
    <row r="2519" spans="1:11">
      <c r="A2519" s="1">
        <f>Atask.AtsOp!A2076</f>
        <v>42466</v>
      </c>
      <c r="B2519" t="str">
        <f>Atask.AtsOp!E2076</f>
        <v>2521-0002</v>
      </c>
      <c r="C2519" t="str">
        <f>Atask.AtsOp!H2076</f>
        <v>Obuolių vynas</v>
      </c>
      <c r="D2519" t="str">
        <f>Atask.AtsOp!N2076</f>
        <v>LTR</v>
      </c>
      <c r="E2519" t="str">
        <f>Atask.AtsOp!I2076</f>
        <v>Perkelti</v>
      </c>
      <c r="F2519">
        <f>Atask.AtsOp!M2076</f>
        <v>789.92</v>
      </c>
      <c r="G2519">
        <f>VLOOKUP(B2519,Prekės!$A$2:$E$3000,3,FALSE)</f>
        <v>230</v>
      </c>
      <c r="H2519">
        <f>VLOOKUP(B2519,Prekės!$A$2:$E$3000,4,FALSE)</f>
        <v>0</v>
      </c>
      <c r="I2519">
        <f>VLOOKUP(B2519,Prekės!$A$2:$E$3000,5,FALSE)</f>
        <v>0</v>
      </c>
      <c r="J2519">
        <f t="shared" si="79"/>
        <v>0</v>
      </c>
      <c r="K2519">
        <f t="shared" si="80"/>
        <v>789.92</v>
      </c>
    </row>
    <row r="2520" spans="1:11">
      <c r="A2520" s="1">
        <f>Atask.AtsOp!A2077</f>
        <v>42466</v>
      </c>
      <c r="B2520" t="str">
        <f>Atask.AtsOp!E2077</f>
        <v>2521-0002</v>
      </c>
      <c r="C2520" t="str">
        <f>Atask.AtsOp!H2077</f>
        <v>Obuolių vynas</v>
      </c>
      <c r="D2520" t="str">
        <f>Atask.AtsOp!N2077</f>
        <v>LTR</v>
      </c>
      <c r="E2520" t="str">
        <f>Atask.AtsOp!I2077</f>
        <v>Perkelti</v>
      </c>
      <c r="F2520">
        <f>Atask.AtsOp!M2077</f>
        <v>19267.77</v>
      </c>
      <c r="G2520">
        <f>VLOOKUP(B2520,Prekės!$A$2:$E$3000,3,FALSE)</f>
        <v>230</v>
      </c>
      <c r="H2520">
        <f>VLOOKUP(B2520,Prekės!$A$2:$E$3000,4,FALSE)</f>
        <v>0</v>
      </c>
      <c r="I2520">
        <f>VLOOKUP(B2520,Prekės!$A$2:$E$3000,5,FALSE)</f>
        <v>0</v>
      </c>
      <c r="J2520">
        <f t="shared" si="79"/>
        <v>0</v>
      </c>
      <c r="K2520">
        <f t="shared" si="80"/>
        <v>19267.77</v>
      </c>
    </row>
    <row r="2521" spans="1:11">
      <c r="A2521" s="1">
        <f>Atask.AtsOp!A2078</f>
        <v>42466</v>
      </c>
      <c r="B2521" t="str">
        <f>Atask.AtsOp!E2078</f>
        <v>2521-0002</v>
      </c>
      <c r="C2521" t="str">
        <f>Atask.AtsOp!H2078</f>
        <v>Obuolių vynas</v>
      </c>
      <c r="D2521" t="str">
        <f>Atask.AtsOp!N2078</f>
        <v>LTR</v>
      </c>
      <c r="E2521" t="str">
        <f>Atask.AtsOp!I2078</f>
        <v>Perkelti</v>
      </c>
      <c r="F2521">
        <f>Atask.AtsOp!M2078</f>
        <v>38535.54</v>
      </c>
      <c r="G2521">
        <f>VLOOKUP(B2521,Prekės!$A$2:$E$3000,3,FALSE)</f>
        <v>230</v>
      </c>
      <c r="H2521">
        <f>VLOOKUP(B2521,Prekės!$A$2:$E$3000,4,FALSE)</f>
        <v>0</v>
      </c>
      <c r="I2521">
        <f>VLOOKUP(B2521,Prekės!$A$2:$E$3000,5,FALSE)</f>
        <v>0</v>
      </c>
      <c r="J2521">
        <f t="shared" si="79"/>
        <v>0</v>
      </c>
      <c r="K2521">
        <f t="shared" si="80"/>
        <v>38535.54</v>
      </c>
    </row>
    <row r="2522" spans="1:11">
      <c r="A2522" s="1">
        <f>Atask.AtsOp!A2079</f>
        <v>42466</v>
      </c>
      <c r="B2522" t="str">
        <f>Atask.AtsOp!E2079</f>
        <v>2521-0002</v>
      </c>
      <c r="C2522" t="str">
        <f>Atask.AtsOp!H2079</f>
        <v>Obuolių vynas</v>
      </c>
      <c r="D2522" t="str">
        <f>Atask.AtsOp!N2079</f>
        <v>LTR</v>
      </c>
      <c r="E2522" t="str">
        <f>Atask.AtsOp!I2079</f>
        <v>Perkelti</v>
      </c>
      <c r="F2522">
        <f>Atask.AtsOp!M2079</f>
        <v>-395.46</v>
      </c>
      <c r="G2522">
        <f>VLOOKUP(B2522,Prekės!$A$2:$E$3000,3,FALSE)</f>
        <v>230</v>
      </c>
      <c r="H2522">
        <f>VLOOKUP(B2522,Prekės!$A$2:$E$3000,4,FALSE)</f>
        <v>0</v>
      </c>
      <c r="I2522">
        <f>VLOOKUP(B2522,Prekės!$A$2:$E$3000,5,FALSE)</f>
        <v>0</v>
      </c>
      <c r="J2522">
        <f t="shared" si="79"/>
        <v>0</v>
      </c>
      <c r="K2522">
        <f t="shared" si="80"/>
        <v>-395.46</v>
      </c>
    </row>
    <row r="2523" spans="1:11">
      <c r="A2523" s="1">
        <f>Atask.AtsOp!A2080</f>
        <v>42466</v>
      </c>
      <c r="B2523" t="str">
        <f>Atask.AtsOp!E2080</f>
        <v>2521-0002</v>
      </c>
      <c r="C2523" t="str">
        <f>Atask.AtsOp!H2080</f>
        <v>Obuolių vynas</v>
      </c>
      <c r="D2523" t="str">
        <f>Atask.AtsOp!N2080</f>
        <v>LTR</v>
      </c>
      <c r="E2523" t="str">
        <f>Atask.AtsOp!I2080</f>
        <v>Perkelti</v>
      </c>
      <c r="F2523">
        <f>Atask.AtsOp!M2080</f>
        <v>-19575</v>
      </c>
      <c r="G2523">
        <f>VLOOKUP(B2523,Prekės!$A$2:$E$3000,3,FALSE)</f>
        <v>230</v>
      </c>
      <c r="H2523">
        <f>VLOOKUP(B2523,Prekės!$A$2:$E$3000,4,FALSE)</f>
        <v>0</v>
      </c>
      <c r="I2523">
        <f>VLOOKUP(B2523,Prekės!$A$2:$E$3000,5,FALSE)</f>
        <v>0</v>
      </c>
      <c r="J2523">
        <f t="shared" si="79"/>
        <v>0</v>
      </c>
      <c r="K2523">
        <f t="shared" si="80"/>
        <v>-19575</v>
      </c>
    </row>
    <row r="2524" spans="1:11">
      <c r="A2524" s="1">
        <f>Atask.AtsOp!A2081</f>
        <v>42466</v>
      </c>
      <c r="B2524" t="str">
        <f>Atask.AtsOp!E2081</f>
        <v>2521-0002</v>
      </c>
      <c r="C2524" t="str">
        <f>Atask.AtsOp!H2081</f>
        <v>Obuolių vynas</v>
      </c>
      <c r="D2524" t="str">
        <f>Atask.AtsOp!N2081</f>
        <v>LTR</v>
      </c>
      <c r="E2524" t="str">
        <f>Atask.AtsOp!I2081</f>
        <v>Perkelti</v>
      </c>
      <c r="F2524">
        <f>Atask.AtsOp!M2081</f>
        <v>19575</v>
      </c>
      <c r="G2524">
        <f>VLOOKUP(B2524,Prekės!$A$2:$E$3000,3,FALSE)</f>
        <v>230</v>
      </c>
      <c r="H2524">
        <f>VLOOKUP(B2524,Prekės!$A$2:$E$3000,4,FALSE)</f>
        <v>0</v>
      </c>
      <c r="I2524">
        <f>VLOOKUP(B2524,Prekės!$A$2:$E$3000,5,FALSE)</f>
        <v>0</v>
      </c>
      <c r="J2524">
        <f t="shared" si="79"/>
        <v>0</v>
      </c>
      <c r="K2524">
        <f t="shared" si="80"/>
        <v>19575</v>
      </c>
    </row>
    <row r="2525" spans="1:11">
      <c r="A2525" s="1">
        <f>Atask.AtsOp!A2082</f>
        <v>42466</v>
      </c>
      <c r="B2525" t="str">
        <f>Atask.AtsOp!E2082</f>
        <v>2521-0002</v>
      </c>
      <c r="C2525" t="str">
        <f>Atask.AtsOp!H2082</f>
        <v>Obuolių vynas</v>
      </c>
      <c r="D2525" t="str">
        <f>Atask.AtsOp!N2082</f>
        <v>LTR</v>
      </c>
      <c r="E2525" t="str">
        <f>Atask.AtsOp!I2082</f>
        <v>Perkelti</v>
      </c>
      <c r="F2525">
        <f>Atask.AtsOp!M2082</f>
        <v>395.46</v>
      </c>
      <c r="G2525">
        <f>VLOOKUP(B2525,Prekės!$A$2:$E$3000,3,FALSE)</f>
        <v>230</v>
      </c>
      <c r="H2525">
        <f>VLOOKUP(B2525,Prekės!$A$2:$E$3000,4,FALSE)</f>
        <v>0</v>
      </c>
      <c r="I2525">
        <f>VLOOKUP(B2525,Prekės!$A$2:$E$3000,5,FALSE)</f>
        <v>0</v>
      </c>
      <c r="J2525">
        <f t="shared" si="79"/>
        <v>0</v>
      </c>
      <c r="K2525">
        <f t="shared" si="80"/>
        <v>395.46</v>
      </c>
    </row>
    <row r="2526" spans="1:11">
      <c r="A2526" s="1">
        <f>Atask.AtsOp!A2083</f>
        <v>42466</v>
      </c>
      <c r="B2526" t="str">
        <f>Atask.AtsOp!E2083</f>
        <v>2521-0002</v>
      </c>
      <c r="C2526" t="str">
        <f>Atask.AtsOp!H2083</f>
        <v>Obuolių vynas</v>
      </c>
      <c r="D2526" t="str">
        <f>Atask.AtsOp!N2083</f>
        <v>LTR</v>
      </c>
      <c r="E2526" t="str">
        <f>Atask.AtsOp!I2083</f>
        <v>Perkelti</v>
      </c>
      <c r="F2526">
        <f>Atask.AtsOp!M2083</f>
        <v>-18670.080000000002</v>
      </c>
      <c r="G2526">
        <f>VLOOKUP(B2526,Prekės!$A$2:$E$3000,3,FALSE)</f>
        <v>230</v>
      </c>
      <c r="H2526">
        <f>VLOOKUP(B2526,Prekės!$A$2:$E$3000,4,FALSE)</f>
        <v>0</v>
      </c>
      <c r="I2526">
        <f>VLOOKUP(B2526,Prekės!$A$2:$E$3000,5,FALSE)</f>
        <v>0</v>
      </c>
      <c r="J2526">
        <f t="shared" si="79"/>
        <v>0</v>
      </c>
      <c r="K2526">
        <f t="shared" si="80"/>
        <v>-18670.080000000002</v>
      </c>
    </row>
    <row r="2527" spans="1:11">
      <c r="A2527" s="1">
        <f>Atask.AtsOp!A2084</f>
        <v>42466</v>
      </c>
      <c r="B2527" t="str">
        <f>Atask.AtsOp!E2084</f>
        <v>2521-0002</v>
      </c>
      <c r="C2527" t="str">
        <f>Atask.AtsOp!H2084</f>
        <v>Obuolių vynas</v>
      </c>
      <c r="D2527" t="str">
        <f>Atask.AtsOp!N2084</f>
        <v>LTR</v>
      </c>
      <c r="E2527" t="str">
        <f>Atask.AtsOp!I2084</f>
        <v>Perkelti</v>
      </c>
      <c r="F2527">
        <f>Atask.AtsOp!M2084</f>
        <v>18670.080000000002</v>
      </c>
      <c r="G2527">
        <f>VLOOKUP(B2527,Prekės!$A$2:$E$3000,3,FALSE)</f>
        <v>230</v>
      </c>
      <c r="H2527">
        <f>VLOOKUP(B2527,Prekės!$A$2:$E$3000,4,FALSE)</f>
        <v>0</v>
      </c>
      <c r="I2527">
        <f>VLOOKUP(B2527,Prekės!$A$2:$E$3000,5,FALSE)</f>
        <v>0</v>
      </c>
      <c r="J2527">
        <f t="shared" si="79"/>
        <v>0</v>
      </c>
      <c r="K2527">
        <f t="shared" si="80"/>
        <v>18670.080000000002</v>
      </c>
    </row>
    <row r="2528" spans="1:11">
      <c r="A2528" s="1">
        <f>Atask.AtsOp!A2085</f>
        <v>42466</v>
      </c>
      <c r="B2528" t="str">
        <f>Atask.AtsOp!E2085</f>
        <v>2521-0002</v>
      </c>
      <c r="C2528" t="str">
        <f>Atask.AtsOp!H2085</f>
        <v>Obuolių vynas</v>
      </c>
      <c r="D2528" t="str">
        <f>Atask.AtsOp!N2085</f>
        <v>LTR</v>
      </c>
      <c r="E2528" t="str">
        <f>Atask.AtsOp!I2085</f>
        <v>Perkelti</v>
      </c>
      <c r="F2528">
        <f>Atask.AtsOp!M2085</f>
        <v>-18960.54</v>
      </c>
      <c r="G2528">
        <f>VLOOKUP(B2528,Prekės!$A$2:$E$3000,3,FALSE)</f>
        <v>230</v>
      </c>
      <c r="H2528">
        <f>VLOOKUP(B2528,Prekės!$A$2:$E$3000,4,FALSE)</f>
        <v>0</v>
      </c>
      <c r="I2528">
        <f>VLOOKUP(B2528,Prekės!$A$2:$E$3000,5,FALSE)</f>
        <v>0</v>
      </c>
      <c r="J2528">
        <f t="shared" si="79"/>
        <v>0</v>
      </c>
      <c r="K2528">
        <f t="shared" si="80"/>
        <v>-18960.54</v>
      </c>
    </row>
    <row r="2529" spans="1:11">
      <c r="A2529" s="1">
        <f>Atask.AtsOp!A2086</f>
        <v>42466</v>
      </c>
      <c r="B2529" t="str">
        <f>Atask.AtsOp!E2086</f>
        <v>2521-0002</v>
      </c>
      <c r="C2529" t="str">
        <f>Atask.AtsOp!H2086</f>
        <v>Obuolių vynas</v>
      </c>
      <c r="D2529" t="str">
        <f>Atask.AtsOp!N2086</f>
        <v>LTR</v>
      </c>
      <c r="E2529" t="str">
        <f>Atask.AtsOp!I2086</f>
        <v>Perkelti</v>
      </c>
      <c r="F2529">
        <f>Atask.AtsOp!M2086</f>
        <v>18960.54</v>
      </c>
      <c r="G2529">
        <f>VLOOKUP(B2529,Prekės!$A$2:$E$3000,3,FALSE)</f>
        <v>230</v>
      </c>
      <c r="H2529">
        <f>VLOOKUP(B2529,Prekės!$A$2:$E$3000,4,FALSE)</f>
        <v>0</v>
      </c>
      <c r="I2529">
        <f>VLOOKUP(B2529,Prekės!$A$2:$E$3000,5,FALSE)</f>
        <v>0</v>
      </c>
      <c r="J2529">
        <f t="shared" si="79"/>
        <v>0</v>
      </c>
      <c r="K2529">
        <f t="shared" si="80"/>
        <v>18960.54</v>
      </c>
    </row>
    <row r="2530" spans="1:11">
      <c r="A2530" s="1">
        <f>Atask.AtsOp!A2087</f>
        <v>42466</v>
      </c>
      <c r="B2530" t="str">
        <f>Atask.AtsOp!E2087</f>
        <v>2521-0002</v>
      </c>
      <c r="C2530" t="str">
        <f>Atask.AtsOp!H2087</f>
        <v>Obuolių vynas</v>
      </c>
      <c r="D2530" t="str">
        <f>Atask.AtsOp!N2087</f>
        <v>LTR</v>
      </c>
      <c r="E2530" t="str">
        <f>Atask.AtsOp!I2087</f>
        <v>Perkelti</v>
      </c>
      <c r="F2530">
        <f>Atask.AtsOp!M2087</f>
        <v>-19470</v>
      </c>
      <c r="G2530">
        <f>VLOOKUP(B2530,Prekės!$A$2:$E$3000,3,FALSE)</f>
        <v>230</v>
      </c>
      <c r="H2530">
        <f>VLOOKUP(B2530,Prekės!$A$2:$E$3000,4,FALSE)</f>
        <v>0</v>
      </c>
      <c r="I2530">
        <f>VLOOKUP(B2530,Prekės!$A$2:$E$3000,5,FALSE)</f>
        <v>0</v>
      </c>
      <c r="J2530">
        <f t="shared" ref="J2530:J2593" si="81">IF(G2530=110,F2530*H2530*I2530,IF(G2530&lt;280,F2530*H2530,F2530*H2530*(I2530/100)))</f>
        <v>0</v>
      </c>
      <c r="K2530">
        <f t="shared" ref="K2530:K2593" si="82">IF(EXACT(D2530,"But."),J2530,F2530)</f>
        <v>-19470</v>
      </c>
    </row>
    <row r="2531" spans="1:11">
      <c r="A2531" s="1">
        <f>Atask.AtsOp!A2088</f>
        <v>42466</v>
      </c>
      <c r="B2531" t="str">
        <f>Atask.AtsOp!E2088</f>
        <v>2521-0002</v>
      </c>
      <c r="C2531" t="str">
        <f>Atask.AtsOp!H2088</f>
        <v>Obuolių vynas</v>
      </c>
      <c r="D2531" t="str">
        <f>Atask.AtsOp!N2088</f>
        <v>LTR</v>
      </c>
      <c r="E2531" t="str">
        <f>Atask.AtsOp!I2088</f>
        <v>Perkelti</v>
      </c>
      <c r="F2531">
        <f>Atask.AtsOp!M2088</f>
        <v>19470</v>
      </c>
      <c r="G2531">
        <f>VLOOKUP(B2531,Prekės!$A$2:$E$3000,3,FALSE)</f>
        <v>230</v>
      </c>
      <c r="H2531">
        <f>VLOOKUP(B2531,Prekės!$A$2:$E$3000,4,FALSE)</f>
        <v>0</v>
      </c>
      <c r="I2531">
        <f>VLOOKUP(B2531,Prekės!$A$2:$E$3000,5,FALSE)</f>
        <v>0</v>
      </c>
      <c r="J2531">
        <f t="shared" si="81"/>
        <v>0</v>
      </c>
      <c r="K2531">
        <f t="shared" si="82"/>
        <v>19470</v>
      </c>
    </row>
    <row r="2532" spans="1:11">
      <c r="A2532" s="1">
        <f>Atask.AtsOp!A2089</f>
        <v>42475</v>
      </c>
      <c r="B2532" t="str">
        <f>Atask.AtsOp!E2089</f>
        <v>2521-0002</v>
      </c>
      <c r="C2532" t="str">
        <f>Atask.AtsOp!H2089</f>
        <v>Obuolių vynas</v>
      </c>
      <c r="D2532" t="str">
        <f>Atask.AtsOp!N2089</f>
        <v>LTR</v>
      </c>
      <c r="E2532" t="str">
        <f>Atask.AtsOp!I2089</f>
        <v>Perkelti</v>
      </c>
      <c r="F2532">
        <f>Atask.AtsOp!M2089</f>
        <v>-9867.77</v>
      </c>
      <c r="G2532">
        <f>VLOOKUP(B2532,Prekės!$A$2:$E$3000,3,FALSE)</f>
        <v>230</v>
      </c>
      <c r="H2532">
        <f>VLOOKUP(B2532,Prekės!$A$2:$E$3000,4,FALSE)</f>
        <v>0</v>
      </c>
      <c r="I2532">
        <f>VLOOKUP(B2532,Prekės!$A$2:$E$3000,5,FALSE)</f>
        <v>0</v>
      </c>
      <c r="J2532">
        <f t="shared" si="81"/>
        <v>0</v>
      </c>
      <c r="K2532">
        <f t="shared" si="82"/>
        <v>-9867.77</v>
      </c>
    </row>
    <row r="2533" spans="1:11">
      <c r="A2533" s="1">
        <f>Atask.AtsOp!A2090</f>
        <v>42475</v>
      </c>
      <c r="B2533" t="str">
        <f>Atask.AtsOp!E2090</f>
        <v>2521-0002</v>
      </c>
      <c r="C2533" t="str">
        <f>Atask.AtsOp!H2090</f>
        <v>Obuolių vynas</v>
      </c>
      <c r="D2533" t="str">
        <f>Atask.AtsOp!N2090</f>
        <v>LTR</v>
      </c>
      <c r="E2533" t="str">
        <f>Atask.AtsOp!I2090</f>
        <v>Perkelti</v>
      </c>
      <c r="F2533">
        <f>Atask.AtsOp!M2090</f>
        <v>9867.77</v>
      </c>
      <c r="G2533">
        <f>VLOOKUP(B2533,Prekės!$A$2:$E$3000,3,FALSE)</f>
        <v>230</v>
      </c>
      <c r="H2533">
        <f>VLOOKUP(B2533,Prekės!$A$2:$E$3000,4,FALSE)</f>
        <v>0</v>
      </c>
      <c r="I2533">
        <f>VLOOKUP(B2533,Prekės!$A$2:$E$3000,5,FALSE)</f>
        <v>0</v>
      </c>
      <c r="J2533">
        <f t="shared" si="81"/>
        <v>0</v>
      </c>
      <c r="K2533">
        <f t="shared" si="82"/>
        <v>9867.77</v>
      </c>
    </row>
    <row r="2534" spans="1:11">
      <c r="A2534" s="1">
        <f>Atask.AtsOp!A2091</f>
        <v>42475</v>
      </c>
      <c r="B2534" t="str">
        <f>Atask.AtsOp!E2091</f>
        <v>2521-0002</v>
      </c>
      <c r="C2534" t="str">
        <f>Atask.AtsOp!H2091</f>
        <v>Obuolių vynas</v>
      </c>
      <c r="D2534" t="str">
        <f>Atask.AtsOp!N2091</f>
        <v>LTR</v>
      </c>
      <c r="E2534" t="str">
        <f>Atask.AtsOp!I2091</f>
        <v>Perkelti</v>
      </c>
      <c r="F2534">
        <f>Atask.AtsOp!M2091</f>
        <v>-1798.22</v>
      </c>
      <c r="G2534">
        <f>VLOOKUP(B2534,Prekės!$A$2:$E$3000,3,FALSE)</f>
        <v>230</v>
      </c>
      <c r="H2534">
        <f>VLOOKUP(B2534,Prekės!$A$2:$E$3000,4,FALSE)</f>
        <v>0</v>
      </c>
      <c r="I2534">
        <f>VLOOKUP(B2534,Prekės!$A$2:$E$3000,5,FALSE)</f>
        <v>0</v>
      </c>
      <c r="J2534">
        <f t="shared" si="81"/>
        <v>0</v>
      </c>
      <c r="K2534">
        <f t="shared" si="82"/>
        <v>-1798.22</v>
      </c>
    </row>
    <row r="2535" spans="1:11">
      <c r="A2535" s="1">
        <f>Atask.AtsOp!A2092</f>
        <v>42475</v>
      </c>
      <c r="B2535" t="str">
        <f>Atask.AtsOp!E2092</f>
        <v>2521-0002</v>
      </c>
      <c r="C2535" t="str">
        <f>Atask.AtsOp!H2092</f>
        <v>Obuolių vynas</v>
      </c>
      <c r="D2535" t="str">
        <f>Atask.AtsOp!N2092</f>
        <v>LTR</v>
      </c>
      <c r="E2535" t="str">
        <f>Atask.AtsOp!I2092</f>
        <v>Perkelti</v>
      </c>
      <c r="F2535">
        <f>Atask.AtsOp!M2092</f>
        <v>1798.22</v>
      </c>
      <c r="G2535">
        <f>VLOOKUP(B2535,Prekės!$A$2:$E$3000,3,FALSE)</f>
        <v>230</v>
      </c>
      <c r="H2535">
        <f>VLOOKUP(B2535,Prekės!$A$2:$E$3000,4,FALSE)</f>
        <v>0</v>
      </c>
      <c r="I2535">
        <f>VLOOKUP(B2535,Prekės!$A$2:$E$3000,5,FALSE)</f>
        <v>0</v>
      </c>
      <c r="J2535">
        <f t="shared" si="81"/>
        <v>0</v>
      </c>
      <c r="K2535">
        <f t="shared" si="82"/>
        <v>1798.22</v>
      </c>
    </row>
    <row r="2536" spans="1:11">
      <c r="A2536" s="1">
        <f>Atask.AtsOp!A2093</f>
        <v>42474</v>
      </c>
      <c r="B2536" t="str">
        <f>Atask.AtsOp!E2093</f>
        <v>2521-0002</v>
      </c>
      <c r="C2536" t="str">
        <f>Atask.AtsOp!H2093</f>
        <v>Obuolių vynas</v>
      </c>
      <c r="D2536" t="str">
        <f>Atask.AtsOp!N2093</f>
        <v>LTR</v>
      </c>
      <c r="E2536" t="str">
        <f>Atask.AtsOp!I2093</f>
        <v>Perkelti</v>
      </c>
      <c r="F2536">
        <f>Atask.AtsOp!M2093</f>
        <v>19570</v>
      </c>
      <c r="G2536">
        <f>VLOOKUP(B2536,Prekės!$A$2:$E$3000,3,FALSE)</f>
        <v>230</v>
      </c>
      <c r="H2536">
        <f>VLOOKUP(B2536,Prekės!$A$2:$E$3000,4,FALSE)</f>
        <v>0</v>
      </c>
      <c r="I2536">
        <f>VLOOKUP(B2536,Prekės!$A$2:$E$3000,5,FALSE)</f>
        <v>0</v>
      </c>
      <c r="J2536">
        <f t="shared" si="81"/>
        <v>0</v>
      </c>
      <c r="K2536">
        <f t="shared" si="82"/>
        <v>19570</v>
      </c>
    </row>
    <row r="2537" spans="1:11">
      <c r="A2537" s="1">
        <f>Atask.AtsOp!A2094</f>
        <v>42474</v>
      </c>
      <c r="B2537" t="str">
        <f>Atask.AtsOp!E2094</f>
        <v>2521-0002</v>
      </c>
      <c r="C2537" t="str">
        <f>Atask.AtsOp!H2094</f>
        <v>Obuolių vynas</v>
      </c>
      <c r="D2537" t="str">
        <f>Atask.AtsOp!N2094</f>
        <v>LTR</v>
      </c>
      <c r="E2537" t="str">
        <f>Atask.AtsOp!I2094</f>
        <v>Perkelti</v>
      </c>
      <c r="F2537">
        <f>Atask.AtsOp!M2094</f>
        <v>-17.63</v>
      </c>
      <c r="G2537">
        <f>VLOOKUP(B2537,Prekės!$A$2:$E$3000,3,FALSE)</f>
        <v>230</v>
      </c>
      <c r="H2537">
        <f>VLOOKUP(B2537,Prekės!$A$2:$E$3000,4,FALSE)</f>
        <v>0</v>
      </c>
      <c r="I2537">
        <f>VLOOKUP(B2537,Prekės!$A$2:$E$3000,5,FALSE)</f>
        <v>0</v>
      </c>
      <c r="J2537">
        <f t="shared" si="81"/>
        <v>0</v>
      </c>
      <c r="K2537">
        <f t="shared" si="82"/>
        <v>-17.63</v>
      </c>
    </row>
    <row r="2538" spans="1:11">
      <c r="A2538" s="1">
        <f>Atask.AtsOp!A2095</f>
        <v>42465</v>
      </c>
      <c r="B2538" t="str">
        <f>Atask.AtsOp!E2095</f>
        <v>2521-0002</v>
      </c>
      <c r="C2538" t="str">
        <f>Atask.AtsOp!H2095</f>
        <v>Obuolių vynas</v>
      </c>
      <c r="D2538" t="str">
        <f>Atask.AtsOp!N2095</f>
        <v>LTR</v>
      </c>
      <c r="E2538" t="str">
        <f>Atask.AtsOp!I2095</f>
        <v>Perkelti</v>
      </c>
      <c r="F2538">
        <f>Atask.AtsOp!M2095</f>
        <v>-19570</v>
      </c>
      <c r="G2538">
        <f>VLOOKUP(B2538,Prekės!$A$2:$E$3000,3,FALSE)</f>
        <v>230</v>
      </c>
      <c r="H2538">
        <f>VLOOKUP(B2538,Prekės!$A$2:$E$3000,4,FALSE)</f>
        <v>0</v>
      </c>
      <c r="I2538">
        <f>VLOOKUP(B2538,Prekės!$A$2:$E$3000,5,FALSE)</f>
        <v>0</v>
      </c>
      <c r="J2538">
        <f t="shared" si="81"/>
        <v>0</v>
      </c>
      <c r="K2538">
        <f t="shared" si="82"/>
        <v>-19570</v>
      </c>
    </row>
    <row r="2539" spans="1:11">
      <c r="A2539" s="1">
        <f>Atask.AtsOp!A2096</f>
        <v>42465</v>
      </c>
      <c r="B2539" t="str">
        <f>Atask.AtsOp!E2096</f>
        <v>2521-0002</v>
      </c>
      <c r="C2539" t="str">
        <f>Atask.AtsOp!H2096</f>
        <v>Obuolių vynas</v>
      </c>
      <c r="D2539" t="str">
        <f>Atask.AtsOp!N2096</f>
        <v>LTR</v>
      </c>
      <c r="E2539" t="str">
        <f>Atask.AtsOp!I2096</f>
        <v>Perkelti</v>
      </c>
      <c r="F2539">
        <f>Atask.AtsOp!M2096</f>
        <v>-11372.81</v>
      </c>
      <c r="G2539">
        <f>VLOOKUP(B2539,Prekės!$A$2:$E$3000,3,FALSE)</f>
        <v>230</v>
      </c>
      <c r="H2539">
        <f>VLOOKUP(B2539,Prekės!$A$2:$E$3000,4,FALSE)</f>
        <v>0</v>
      </c>
      <c r="I2539">
        <f>VLOOKUP(B2539,Prekės!$A$2:$E$3000,5,FALSE)</f>
        <v>0</v>
      </c>
      <c r="J2539">
        <f t="shared" si="81"/>
        <v>0</v>
      </c>
      <c r="K2539">
        <f t="shared" si="82"/>
        <v>-11372.81</v>
      </c>
    </row>
    <row r="2540" spans="1:11">
      <c r="A2540" s="1">
        <f>Atask.AtsOp!A2097</f>
        <v>42465</v>
      </c>
      <c r="B2540" t="str">
        <f>Atask.AtsOp!E2097</f>
        <v>2521-0002</v>
      </c>
      <c r="C2540" t="str">
        <f>Atask.AtsOp!H2097</f>
        <v>Obuolių vynas</v>
      </c>
      <c r="D2540" t="str">
        <f>Atask.AtsOp!N2097</f>
        <v>LTR</v>
      </c>
      <c r="E2540" t="str">
        <f>Atask.AtsOp!I2097</f>
        <v>Perkelti</v>
      </c>
      <c r="F2540">
        <f>Atask.AtsOp!M2097</f>
        <v>11372.81</v>
      </c>
      <c r="G2540">
        <f>VLOOKUP(B2540,Prekės!$A$2:$E$3000,3,FALSE)</f>
        <v>230</v>
      </c>
      <c r="H2540">
        <f>VLOOKUP(B2540,Prekės!$A$2:$E$3000,4,FALSE)</f>
        <v>0</v>
      </c>
      <c r="I2540">
        <f>VLOOKUP(B2540,Prekės!$A$2:$E$3000,5,FALSE)</f>
        <v>0</v>
      </c>
      <c r="J2540">
        <f t="shared" si="81"/>
        <v>0</v>
      </c>
      <c r="K2540">
        <f t="shared" si="82"/>
        <v>11372.81</v>
      </c>
    </row>
    <row r="2541" spans="1:11">
      <c r="A2541" s="1">
        <f>Atask.AtsOp!A2098</f>
        <v>42465</v>
      </c>
      <c r="B2541" t="str">
        <f>Atask.AtsOp!E2098</f>
        <v>2521-0002</v>
      </c>
      <c r="C2541" t="str">
        <f>Atask.AtsOp!H2098</f>
        <v>Obuolių vynas</v>
      </c>
      <c r="D2541" t="str">
        <f>Atask.AtsOp!N2098</f>
        <v>LTR</v>
      </c>
      <c r="E2541" t="str">
        <f>Atask.AtsOp!I2098</f>
        <v>Perkelti</v>
      </c>
      <c r="F2541">
        <f>Atask.AtsOp!M2098</f>
        <v>-8214.82</v>
      </c>
      <c r="G2541">
        <f>VLOOKUP(B2541,Prekės!$A$2:$E$3000,3,FALSE)</f>
        <v>230</v>
      </c>
      <c r="H2541">
        <f>VLOOKUP(B2541,Prekės!$A$2:$E$3000,4,FALSE)</f>
        <v>0</v>
      </c>
      <c r="I2541">
        <f>VLOOKUP(B2541,Prekės!$A$2:$E$3000,5,FALSE)</f>
        <v>0</v>
      </c>
      <c r="J2541">
        <f t="shared" si="81"/>
        <v>0</v>
      </c>
      <c r="K2541">
        <f t="shared" si="82"/>
        <v>-8214.82</v>
      </c>
    </row>
    <row r="2542" spans="1:11">
      <c r="A2542" s="1">
        <f>Atask.AtsOp!A2099</f>
        <v>42465</v>
      </c>
      <c r="B2542" t="str">
        <f>Atask.AtsOp!E2099</f>
        <v>2521-0002</v>
      </c>
      <c r="C2542" t="str">
        <f>Atask.AtsOp!H2099</f>
        <v>Obuolių vynas</v>
      </c>
      <c r="D2542" t="str">
        <f>Atask.AtsOp!N2099</f>
        <v>LTR</v>
      </c>
      <c r="E2542" t="str">
        <f>Atask.AtsOp!I2099</f>
        <v>Perkelti</v>
      </c>
      <c r="F2542">
        <f>Atask.AtsOp!M2099</f>
        <v>8214.82</v>
      </c>
      <c r="G2542">
        <f>VLOOKUP(B2542,Prekės!$A$2:$E$3000,3,FALSE)</f>
        <v>230</v>
      </c>
      <c r="H2542">
        <f>VLOOKUP(B2542,Prekės!$A$2:$E$3000,4,FALSE)</f>
        <v>0</v>
      </c>
      <c r="I2542">
        <f>VLOOKUP(B2542,Prekės!$A$2:$E$3000,5,FALSE)</f>
        <v>0</v>
      </c>
      <c r="J2542">
        <f t="shared" si="81"/>
        <v>0</v>
      </c>
      <c r="K2542">
        <f t="shared" si="82"/>
        <v>8214.82</v>
      </c>
    </row>
    <row r="2543" spans="1:11">
      <c r="A2543" s="1">
        <f>Atask.AtsOp!A2100</f>
        <v>42465</v>
      </c>
      <c r="B2543" t="str">
        <f>Atask.AtsOp!E2100</f>
        <v>2521-0002</v>
      </c>
      <c r="C2543" t="str">
        <f>Atask.AtsOp!H2100</f>
        <v>Obuolių vynas</v>
      </c>
      <c r="D2543" t="str">
        <f>Atask.AtsOp!N2100</f>
        <v>LTR</v>
      </c>
      <c r="E2543" t="str">
        <f>Atask.AtsOp!I2100</f>
        <v>Perkelti</v>
      </c>
      <c r="F2543">
        <f>Atask.AtsOp!M2100</f>
        <v>-19570</v>
      </c>
      <c r="G2543">
        <f>VLOOKUP(B2543,Prekės!$A$2:$E$3000,3,FALSE)</f>
        <v>230</v>
      </c>
      <c r="H2543">
        <f>VLOOKUP(B2543,Prekės!$A$2:$E$3000,4,FALSE)</f>
        <v>0</v>
      </c>
      <c r="I2543">
        <f>VLOOKUP(B2543,Prekės!$A$2:$E$3000,5,FALSE)</f>
        <v>0</v>
      </c>
      <c r="J2543">
        <f t="shared" si="81"/>
        <v>0</v>
      </c>
      <c r="K2543">
        <f t="shared" si="82"/>
        <v>-19570</v>
      </c>
    </row>
    <row r="2544" spans="1:11">
      <c r="A2544" s="1" t="e">
        <f>Atask.AtsOp!#REF!</f>
        <v>#REF!</v>
      </c>
      <c r="B2544" t="e">
        <f>Atask.AtsOp!#REF!</f>
        <v>#REF!</v>
      </c>
      <c r="C2544" t="e">
        <f>Atask.AtsOp!#REF!</f>
        <v>#REF!</v>
      </c>
      <c r="D2544" t="e">
        <f>Atask.AtsOp!#REF!</f>
        <v>#REF!</v>
      </c>
      <c r="E2544" t="e">
        <f>Atask.AtsOp!#REF!</f>
        <v>#REF!</v>
      </c>
      <c r="F2544" t="e">
        <f>Atask.AtsOp!#REF!</f>
        <v>#REF!</v>
      </c>
      <c r="G2544" t="e">
        <f>VLOOKUP(B2544,Prekės!$A$2:$E$3000,3,FALSE)</f>
        <v>#REF!</v>
      </c>
      <c r="H2544" t="e">
        <f>VLOOKUP(B2544,Prekės!$A$2:$E$3000,4,FALSE)</f>
        <v>#REF!</v>
      </c>
      <c r="I2544" t="e">
        <f>VLOOKUP(B2544,Prekės!$A$2:$E$3000,5,FALSE)</f>
        <v>#REF!</v>
      </c>
      <c r="J2544" t="e">
        <f t="shared" si="81"/>
        <v>#REF!</v>
      </c>
      <c r="K2544" t="e">
        <f t="shared" si="82"/>
        <v>#REF!</v>
      </c>
    </row>
    <row r="2545" spans="1:11">
      <c r="A2545" s="1">
        <f>Atask.AtsOp!A2101</f>
        <v>42465</v>
      </c>
      <c r="B2545" t="str">
        <f>Atask.AtsOp!E2101</f>
        <v>2521-0002</v>
      </c>
      <c r="C2545" t="str">
        <f>Atask.AtsOp!H2101</f>
        <v>Obuolių vynas</v>
      </c>
      <c r="D2545" t="str">
        <f>Atask.AtsOp!N2101</f>
        <v>LTR</v>
      </c>
      <c r="E2545" t="str">
        <f>Atask.AtsOp!I2101</f>
        <v>Perkelti</v>
      </c>
      <c r="F2545">
        <f>Atask.AtsOp!M2101</f>
        <v>19570</v>
      </c>
      <c r="G2545">
        <f>VLOOKUP(B2545,Prekės!$A$2:$E$3000,3,FALSE)</f>
        <v>230</v>
      </c>
      <c r="H2545">
        <f>VLOOKUP(B2545,Prekės!$A$2:$E$3000,4,FALSE)</f>
        <v>0</v>
      </c>
      <c r="I2545">
        <f>VLOOKUP(B2545,Prekės!$A$2:$E$3000,5,FALSE)</f>
        <v>0</v>
      </c>
      <c r="J2545">
        <f t="shared" si="81"/>
        <v>0</v>
      </c>
      <c r="K2545">
        <f t="shared" si="82"/>
        <v>19570</v>
      </c>
    </row>
    <row r="2546" spans="1:11">
      <c r="A2546" s="1" t="e">
        <f>Atask.AtsOp!#REF!</f>
        <v>#REF!</v>
      </c>
      <c r="B2546" t="e">
        <f>Atask.AtsOp!#REF!</f>
        <v>#REF!</v>
      </c>
      <c r="C2546" t="e">
        <f>Atask.AtsOp!#REF!</f>
        <v>#REF!</v>
      </c>
      <c r="D2546" t="e">
        <f>Atask.AtsOp!#REF!</f>
        <v>#REF!</v>
      </c>
      <c r="E2546" t="e">
        <f>Atask.AtsOp!#REF!</f>
        <v>#REF!</v>
      </c>
      <c r="F2546" t="e">
        <f>Atask.AtsOp!#REF!</f>
        <v>#REF!</v>
      </c>
      <c r="G2546" t="e">
        <f>VLOOKUP(B2546,Prekės!$A$2:$E$3000,3,FALSE)</f>
        <v>#REF!</v>
      </c>
      <c r="H2546" t="e">
        <f>VLOOKUP(B2546,Prekės!$A$2:$E$3000,4,FALSE)</f>
        <v>#REF!</v>
      </c>
      <c r="I2546" t="e">
        <f>VLOOKUP(B2546,Prekės!$A$2:$E$3000,5,FALSE)</f>
        <v>#REF!</v>
      </c>
      <c r="J2546" t="e">
        <f t="shared" si="81"/>
        <v>#REF!</v>
      </c>
      <c r="K2546" t="e">
        <f t="shared" si="82"/>
        <v>#REF!</v>
      </c>
    </row>
    <row r="2547" spans="1:11">
      <c r="A2547" s="1">
        <f>Atask.AtsOp!A2102</f>
        <v>42465</v>
      </c>
      <c r="B2547" t="str">
        <f>Atask.AtsOp!E2102</f>
        <v>2521-0002</v>
      </c>
      <c r="C2547" t="str">
        <f>Atask.AtsOp!H2102</f>
        <v>Obuolių vynas</v>
      </c>
      <c r="D2547" t="str">
        <f>Atask.AtsOp!N2102</f>
        <v>LTR</v>
      </c>
      <c r="E2547" t="str">
        <f>Atask.AtsOp!I2102</f>
        <v>Perkelti</v>
      </c>
      <c r="F2547">
        <f>Atask.AtsOp!M2102</f>
        <v>-17.63</v>
      </c>
      <c r="G2547">
        <f>VLOOKUP(B2547,Prekės!$A$2:$E$3000,3,FALSE)</f>
        <v>230</v>
      </c>
      <c r="H2547">
        <f>VLOOKUP(B2547,Prekės!$A$2:$E$3000,4,FALSE)</f>
        <v>0</v>
      </c>
      <c r="I2547">
        <f>VLOOKUP(B2547,Prekės!$A$2:$E$3000,5,FALSE)</f>
        <v>0</v>
      </c>
      <c r="J2547">
        <f t="shared" si="81"/>
        <v>0</v>
      </c>
      <c r="K2547">
        <f t="shared" si="82"/>
        <v>-17.63</v>
      </c>
    </row>
    <row r="2548" spans="1:11">
      <c r="A2548" s="1">
        <f>Atask.AtsOp!A2103</f>
        <v>42461</v>
      </c>
      <c r="B2548" t="str">
        <f>Atask.AtsOp!E2103</f>
        <v>2521-0002</v>
      </c>
      <c r="C2548" t="str">
        <f>Atask.AtsOp!H2103</f>
        <v>Obuolių vynas</v>
      </c>
      <c r="D2548" t="str">
        <f>Atask.AtsOp!N2103</f>
        <v>LTR</v>
      </c>
      <c r="E2548" t="str">
        <f>Atask.AtsOp!I2103</f>
        <v>Perkelti</v>
      </c>
      <c r="F2548">
        <f>Atask.AtsOp!M2103</f>
        <v>-6846.16</v>
      </c>
      <c r="G2548">
        <f>VLOOKUP(B2548,Prekės!$A$2:$E$3000,3,FALSE)</f>
        <v>230</v>
      </c>
      <c r="H2548">
        <f>VLOOKUP(B2548,Prekės!$A$2:$E$3000,4,FALSE)</f>
        <v>0</v>
      </c>
      <c r="I2548">
        <f>VLOOKUP(B2548,Prekės!$A$2:$E$3000,5,FALSE)</f>
        <v>0</v>
      </c>
      <c r="J2548">
        <f t="shared" si="81"/>
        <v>0</v>
      </c>
      <c r="K2548">
        <f t="shared" si="82"/>
        <v>-6846.16</v>
      </c>
    </row>
    <row r="2549" spans="1:11">
      <c r="A2549" s="1">
        <f>Atask.AtsOp!A2104</f>
        <v>42461</v>
      </c>
      <c r="B2549" t="str">
        <f>Atask.AtsOp!E2104</f>
        <v>2521-0002</v>
      </c>
      <c r="C2549" t="str">
        <f>Atask.AtsOp!H2104</f>
        <v>Obuolių vynas</v>
      </c>
      <c r="D2549" t="str">
        <f>Atask.AtsOp!N2104</f>
        <v>LTR</v>
      </c>
      <c r="E2549" t="str">
        <f>Atask.AtsOp!I2104</f>
        <v>Perkelti</v>
      </c>
      <c r="F2549">
        <f>Atask.AtsOp!M2104</f>
        <v>6846.16</v>
      </c>
      <c r="G2549">
        <f>VLOOKUP(B2549,Prekės!$A$2:$E$3000,3,FALSE)</f>
        <v>230</v>
      </c>
      <c r="H2549">
        <f>VLOOKUP(B2549,Prekės!$A$2:$E$3000,4,FALSE)</f>
        <v>0</v>
      </c>
      <c r="I2549">
        <f>VLOOKUP(B2549,Prekės!$A$2:$E$3000,5,FALSE)</f>
        <v>0</v>
      </c>
      <c r="J2549">
        <f t="shared" si="81"/>
        <v>0</v>
      </c>
      <c r="K2549">
        <f t="shared" si="82"/>
        <v>6846.16</v>
      </c>
    </row>
    <row r="2550" spans="1:11">
      <c r="A2550" s="1">
        <f>Atask.AtsOp!A2105</f>
        <v>42461</v>
      </c>
      <c r="B2550" t="str">
        <f>Atask.AtsOp!E2105</f>
        <v>2521-0002</v>
      </c>
      <c r="C2550" t="str">
        <f>Atask.AtsOp!H2105</f>
        <v>Obuolių vynas</v>
      </c>
      <c r="D2550" t="str">
        <f>Atask.AtsOp!N2105</f>
        <v>LTR</v>
      </c>
      <c r="E2550" t="str">
        <f>Atask.AtsOp!I2105</f>
        <v>Perkelti</v>
      </c>
      <c r="F2550">
        <f>Atask.AtsOp!M2105</f>
        <v>-2.0499999999999998</v>
      </c>
      <c r="G2550">
        <f>VLOOKUP(B2550,Prekės!$A$2:$E$3000,3,FALSE)</f>
        <v>230</v>
      </c>
      <c r="H2550">
        <f>VLOOKUP(B2550,Prekės!$A$2:$E$3000,4,FALSE)</f>
        <v>0</v>
      </c>
      <c r="I2550">
        <f>VLOOKUP(B2550,Prekės!$A$2:$E$3000,5,FALSE)</f>
        <v>0</v>
      </c>
      <c r="J2550">
        <f t="shared" si="81"/>
        <v>0</v>
      </c>
      <c r="K2550">
        <f t="shared" si="82"/>
        <v>-2.0499999999999998</v>
      </c>
    </row>
    <row r="2551" spans="1:11">
      <c r="A2551" s="1">
        <f>Atask.AtsOp!A2106</f>
        <v>42461</v>
      </c>
      <c r="B2551" t="str">
        <f>Atask.AtsOp!E2106</f>
        <v>2521-0002</v>
      </c>
      <c r="C2551" t="str">
        <f>Atask.AtsOp!H2106</f>
        <v>Obuolių vynas</v>
      </c>
      <c r="D2551" t="str">
        <f>Atask.AtsOp!N2106</f>
        <v>LTR</v>
      </c>
      <c r="E2551" t="str">
        <f>Atask.AtsOp!I2106</f>
        <v>Perkelti</v>
      </c>
      <c r="F2551">
        <f>Atask.AtsOp!M2106</f>
        <v>-2.0499999999999998</v>
      </c>
      <c r="G2551">
        <f>VLOOKUP(B2551,Prekės!$A$2:$E$3000,3,FALSE)</f>
        <v>230</v>
      </c>
      <c r="H2551">
        <f>VLOOKUP(B2551,Prekės!$A$2:$E$3000,4,FALSE)</f>
        <v>0</v>
      </c>
      <c r="I2551">
        <f>VLOOKUP(B2551,Prekės!$A$2:$E$3000,5,FALSE)</f>
        <v>0</v>
      </c>
      <c r="J2551">
        <f t="shared" si="81"/>
        <v>0</v>
      </c>
      <c r="K2551">
        <f t="shared" si="82"/>
        <v>-2.0499999999999998</v>
      </c>
    </row>
    <row r="2552" spans="1:11">
      <c r="A2552" s="1">
        <f>Atask.AtsOp!A2107</f>
        <v>42461</v>
      </c>
      <c r="B2552" t="str">
        <f>Atask.AtsOp!E2107</f>
        <v>2521-0002</v>
      </c>
      <c r="C2552" t="str">
        <f>Atask.AtsOp!H2107</f>
        <v>Obuolių vynas</v>
      </c>
      <c r="D2552" t="str">
        <f>Atask.AtsOp!N2107</f>
        <v>LTR</v>
      </c>
      <c r="E2552" t="str">
        <f>Atask.AtsOp!I2107</f>
        <v>Perkelti</v>
      </c>
      <c r="F2552">
        <f>Atask.AtsOp!M2107</f>
        <v>2.0499999999999998</v>
      </c>
      <c r="G2552">
        <f>VLOOKUP(B2552,Prekės!$A$2:$E$3000,3,FALSE)</f>
        <v>230</v>
      </c>
      <c r="H2552">
        <f>VLOOKUP(B2552,Prekės!$A$2:$E$3000,4,FALSE)</f>
        <v>0</v>
      </c>
      <c r="I2552">
        <f>VLOOKUP(B2552,Prekės!$A$2:$E$3000,5,FALSE)</f>
        <v>0</v>
      </c>
      <c r="J2552">
        <f t="shared" si="81"/>
        <v>0</v>
      </c>
      <c r="K2552">
        <f t="shared" si="82"/>
        <v>2.0499999999999998</v>
      </c>
    </row>
    <row r="2553" spans="1:11">
      <c r="A2553" s="1">
        <f>Atask.AtsOp!A2108</f>
        <v>42461</v>
      </c>
      <c r="B2553" t="str">
        <f>Atask.AtsOp!E2108</f>
        <v>2521-0002</v>
      </c>
      <c r="C2553" t="str">
        <f>Atask.AtsOp!H2108</f>
        <v>Obuolių vynas</v>
      </c>
      <c r="D2553" t="str">
        <f>Atask.AtsOp!N2108</f>
        <v>LTR</v>
      </c>
      <c r="E2553" t="str">
        <f>Atask.AtsOp!I2108</f>
        <v>Gamybos eilutė</v>
      </c>
      <c r="F2553">
        <f>Atask.AtsOp!M2108</f>
        <v>-6846.16</v>
      </c>
      <c r="G2553">
        <f>VLOOKUP(B2553,Prekės!$A$2:$E$3000,3,FALSE)</f>
        <v>230</v>
      </c>
      <c r="H2553">
        <f>VLOOKUP(B2553,Prekės!$A$2:$E$3000,4,FALSE)</f>
        <v>0</v>
      </c>
      <c r="I2553">
        <f>VLOOKUP(B2553,Prekės!$A$2:$E$3000,5,FALSE)</f>
        <v>0</v>
      </c>
      <c r="J2553">
        <f t="shared" si="81"/>
        <v>0</v>
      </c>
      <c r="K2553">
        <f t="shared" si="82"/>
        <v>-6846.16</v>
      </c>
    </row>
    <row r="2554" spans="1:11">
      <c r="A2554" s="1">
        <f>Atask.AtsOp!A2109</f>
        <v>42481</v>
      </c>
      <c r="B2554" t="str">
        <f>Atask.AtsOp!E2109</f>
        <v>2521-0002</v>
      </c>
      <c r="C2554" t="str">
        <f>Atask.AtsOp!H2109</f>
        <v>Obuolių vynas</v>
      </c>
      <c r="D2554" t="str">
        <f>Atask.AtsOp!N2109</f>
        <v>LTR</v>
      </c>
      <c r="E2554" t="str">
        <f>Atask.AtsOp!I2109</f>
        <v>Perkelti</v>
      </c>
      <c r="F2554">
        <f>Atask.AtsOp!M2109</f>
        <v>-69.989999999999995</v>
      </c>
      <c r="G2554">
        <f>VLOOKUP(B2554,Prekės!$A$2:$E$3000,3,FALSE)</f>
        <v>230</v>
      </c>
      <c r="H2554">
        <f>VLOOKUP(B2554,Prekės!$A$2:$E$3000,4,FALSE)</f>
        <v>0</v>
      </c>
      <c r="I2554">
        <f>VLOOKUP(B2554,Prekės!$A$2:$E$3000,5,FALSE)</f>
        <v>0</v>
      </c>
      <c r="J2554">
        <f t="shared" si="81"/>
        <v>0</v>
      </c>
      <c r="K2554">
        <f t="shared" si="82"/>
        <v>-69.989999999999995</v>
      </c>
    </row>
    <row r="2555" spans="1:11">
      <c r="A2555" s="1">
        <f>Atask.AtsOp!A2110</f>
        <v>42481</v>
      </c>
      <c r="B2555" t="str">
        <f>Atask.AtsOp!E2110</f>
        <v>2521-0002</v>
      </c>
      <c r="C2555" t="str">
        <f>Atask.AtsOp!H2110</f>
        <v>Obuolių vynas</v>
      </c>
      <c r="D2555" t="str">
        <f>Atask.AtsOp!N2110</f>
        <v>LTR</v>
      </c>
      <c r="E2555" t="str">
        <f>Atask.AtsOp!I2110</f>
        <v>Perkelti</v>
      </c>
      <c r="F2555">
        <f>Atask.AtsOp!M2110</f>
        <v>-19441.71</v>
      </c>
      <c r="G2555">
        <f>VLOOKUP(B2555,Prekės!$A$2:$E$3000,3,FALSE)</f>
        <v>230</v>
      </c>
      <c r="H2555">
        <f>VLOOKUP(B2555,Prekės!$A$2:$E$3000,4,FALSE)</f>
        <v>0</v>
      </c>
      <c r="I2555">
        <f>VLOOKUP(B2555,Prekės!$A$2:$E$3000,5,FALSE)</f>
        <v>0</v>
      </c>
      <c r="J2555">
        <f t="shared" si="81"/>
        <v>0</v>
      </c>
      <c r="K2555">
        <f t="shared" si="82"/>
        <v>-19441.71</v>
      </c>
    </row>
    <row r="2556" spans="1:11">
      <c r="A2556" s="1">
        <f>Atask.AtsOp!A2111</f>
        <v>42481</v>
      </c>
      <c r="B2556" t="str">
        <f>Atask.AtsOp!E2111</f>
        <v>2521-0002</v>
      </c>
      <c r="C2556" t="str">
        <f>Atask.AtsOp!H2111</f>
        <v>Obuolių vynas</v>
      </c>
      <c r="D2556" t="str">
        <f>Atask.AtsOp!N2111</f>
        <v>LTR</v>
      </c>
      <c r="E2556" t="str">
        <f>Atask.AtsOp!I2111</f>
        <v>Perkelti</v>
      </c>
      <c r="F2556">
        <f>Atask.AtsOp!M2111</f>
        <v>-19441.71</v>
      </c>
      <c r="G2556">
        <f>VLOOKUP(B2556,Prekės!$A$2:$E$3000,3,FALSE)</f>
        <v>230</v>
      </c>
      <c r="H2556">
        <f>VLOOKUP(B2556,Prekės!$A$2:$E$3000,4,FALSE)</f>
        <v>0</v>
      </c>
      <c r="I2556">
        <f>VLOOKUP(B2556,Prekės!$A$2:$E$3000,5,FALSE)</f>
        <v>0</v>
      </c>
      <c r="J2556">
        <f t="shared" si="81"/>
        <v>0</v>
      </c>
      <c r="K2556">
        <f t="shared" si="82"/>
        <v>-19441.71</v>
      </c>
    </row>
    <row r="2557" spans="1:11">
      <c r="A2557" s="1">
        <f>Atask.AtsOp!A2112</f>
        <v>42481</v>
      </c>
      <c r="B2557" t="str">
        <f>Atask.AtsOp!E2112</f>
        <v>2521-0002</v>
      </c>
      <c r="C2557" t="str">
        <f>Atask.AtsOp!H2112</f>
        <v>Obuolių vynas</v>
      </c>
      <c r="D2557" t="str">
        <f>Atask.AtsOp!N2112</f>
        <v>LTR</v>
      </c>
      <c r="E2557" t="str">
        <f>Atask.AtsOp!I2112</f>
        <v>Perkelti</v>
      </c>
      <c r="F2557">
        <f>Atask.AtsOp!M2112</f>
        <v>19441.71</v>
      </c>
      <c r="G2557">
        <f>VLOOKUP(B2557,Prekės!$A$2:$E$3000,3,FALSE)</f>
        <v>230</v>
      </c>
      <c r="H2557">
        <f>VLOOKUP(B2557,Prekės!$A$2:$E$3000,4,FALSE)</f>
        <v>0</v>
      </c>
      <c r="I2557">
        <f>VLOOKUP(B2557,Prekės!$A$2:$E$3000,5,FALSE)</f>
        <v>0</v>
      </c>
      <c r="J2557">
        <f t="shared" si="81"/>
        <v>0</v>
      </c>
      <c r="K2557">
        <f t="shared" si="82"/>
        <v>19441.71</v>
      </c>
    </row>
    <row r="2558" spans="1:11">
      <c r="A2558" s="1">
        <f>Atask.AtsOp!A2113</f>
        <v>42481</v>
      </c>
      <c r="B2558" t="str">
        <f>Atask.AtsOp!E2113</f>
        <v>2521-0002</v>
      </c>
      <c r="C2558" t="str">
        <f>Atask.AtsOp!H2113</f>
        <v>Obuolių vynas</v>
      </c>
      <c r="D2558" t="str">
        <f>Atask.AtsOp!N2113</f>
        <v>LTR</v>
      </c>
      <c r="E2558" t="str">
        <f>Atask.AtsOp!I2113</f>
        <v>Perkelti</v>
      </c>
      <c r="F2558">
        <f>Atask.AtsOp!M2113</f>
        <v>-19441.71</v>
      </c>
      <c r="G2558">
        <f>VLOOKUP(B2558,Prekės!$A$2:$E$3000,3,FALSE)</f>
        <v>230</v>
      </c>
      <c r="H2558">
        <f>VLOOKUP(B2558,Prekės!$A$2:$E$3000,4,FALSE)</f>
        <v>0</v>
      </c>
      <c r="I2558">
        <f>VLOOKUP(B2558,Prekės!$A$2:$E$3000,5,FALSE)</f>
        <v>0</v>
      </c>
      <c r="J2558">
        <f t="shared" si="81"/>
        <v>0</v>
      </c>
      <c r="K2558">
        <f t="shared" si="82"/>
        <v>-19441.71</v>
      </c>
    </row>
    <row r="2559" spans="1:11">
      <c r="A2559" s="1">
        <f>Atask.AtsOp!A2114</f>
        <v>42481</v>
      </c>
      <c r="B2559" t="str">
        <f>Atask.AtsOp!E2114</f>
        <v>2521-0002</v>
      </c>
      <c r="C2559" t="str">
        <f>Atask.AtsOp!H2114</f>
        <v>Obuolių vynas</v>
      </c>
      <c r="D2559" t="str">
        <f>Atask.AtsOp!N2114</f>
        <v>LTR</v>
      </c>
      <c r="E2559" t="str">
        <f>Atask.AtsOp!I2114</f>
        <v>Perkelti</v>
      </c>
      <c r="F2559">
        <f>Atask.AtsOp!M2114</f>
        <v>19441.71</v>
      </c>
      <c r="G2559">
        <f>VLOOKUP(B2559,Prekės!$A$2:$E$3000,3,FALSE)</f>
        <v>230</v>
      </c>
      <c r="H2559">
        <f>VLOOKUP(B2559,Prekės!$A$2:$E$3000,4,FALSE)</f>
        <v>0</v>
      </c>
      <c r="I2559">
        <f>VLOOKUP(B2559,Prekės!$A$2:$E$3000,5,FALSE)</f>
        <v>0</v>
      </c>
      <c r="J2559">
        <f t="shared" si="81"/>
        <v>0</v>
      </c>
      <c r="K2559">
        <f t="shared" si="82"/>
        <v>19441.71</v>
      </c>
    </row>
    <row r="2560" spans="1:11">
      <c r="A2560" s="1">
        <f>Atask.AtsOp!A2115</f>
        <v>42481</v>
      </c>
      <c r="B2560" t="str">
        <f>Atask.AtsOp!E2115</f>
        <v>2521-0002</v>
      </c>
      <c r="C2560" t="str">
        <f>Atask.AtsOp!H2115</f>
        <v>Obuolių vynas</v>
      </c>
      <c r="D2560" t="str">
        <f>Atask.AtsOp!N2115</f>
        <v>LTR</v>
      </c>
      <c r="E2560" t="str">
        <f>Atask.AtsOp!I2115</f>
        <v>Perkelti</v>
      </c>
      <c r="F2560">
        <f>Atask.AtsOp!M2115</f>
        <v>-19424.21</v>
      </c>
      <c r="G2560">
        <f>VLOOKUP(B2560,Prekės!$A$2:$E$3000,3,FALSE)</f>
        <v>230</v>
      </c>
      <c r="H2560">
        <f>VLOOKUP(B2560,Prekės!$A$2:$E$3000,4,FALSE)</f>
        <v>0</v>
      </c>
      <c r="I2560">
        <f>VLOOKUP(B2560,Prekės!$A$2:$E$3000,5,FALSE)</f>
        <v>0</v>
      </c>
      <c r="J2560">
        <f t="shared" si="81"/>
        <v>0</v>
      </c>
      <c r="K2560">
        <f t="shared" si="82"/>
        <v>-19424.21</v>
      </c>
    </row>
    <row r="2561" spans="1:11">
      <c r="A2561" s="1">
        <f>Atask.AtsOp!A2116</f>
        <v>42481</v>
      </c>
      <c r="B2561" t="str">
        <f>Atask.AtsOp!E2116</f>
        <v>2521-0002</v>
      </c>
      <c r="C2561" t="str">
        <f>Atask.AtsOp!H2116</f>
        <v>Obuolių vynas</v>
      </c>
      <c r="D2561" t="str">
        <f>Atask.AtsOp!N2116</f>
        <v>LTR</v>
      </c>
      <c r="E2561" t="str">
        <f>Atask.AtsOp!I2116</f>
        <v>Perkelti</v>
      </c>
      <c r="F2561">
        <f>Atask.AtsOp!M2116</f>
        <v>-17.5</v>
      </c>
      <c r="G2561">
        <f>VLOOKUP(B2561,Prekės!$A$2:$E$3000,3,FALSE)</f>
        <v>230</v>
      </c>
      <c r="H2561">
        <f>VLOOKUP(B2561,Prekės!$A$2:$E$3000,4,FALSE)</f>
        <v>0</v>
      </c>
      <c r="I2561">
        <f>VLOOKUP(B2561,Prekės!$A$2:$E$3000,5,FALSE)</f>
        <v>0</v>
      </c>
      <c r="J2561">
        <f t="shared" si="81"/>
        <v>0</v>
      </c>
      <c r="K2561">
        <f t="shared" si="82"/>
        <v>-17.5</v>
      </c>
    </row>
    <row r="2562" spans="1:11">
      <c r="A2562" s="1">
        <f>Atask.AtsOp!A2117</f>
        <v>42481</v>
      </c>
      <c r="B2562" t="str">
        <f>Atask.AtsOp!E2117</f>
        <v>2521-0002</v>
      </c>
      <c r="C2562" t="str">
        <f>Atask.AtsOp!H2117</f>
        <v>Obuolių vynas</v>
      </c>
      <c r="D2562" t="str">
        <f>Atask.AtsOp!N2117</f>
        <v>LTR</v>
      </c>
      <c r="E2562" t="str">
        <f>Atask.AtsOp!I2117</f>
        <v>Perkelti</v>
      </c>
      <c r="F2562">
        <f>Atask.AtsOp!M2117</f>
        <v>-19441.71</v>
      </c>
      <c r="G2562">
        <f>VLOOKUP(B2562,Prekės!$A$2:$E$3000,3,FALSE)</f>
        <v>230</v>
      </c>
      <c r="H2562">
        <f>VLOOKUP(B2562,Prekės!$A$2:$E$3000,4,FALSE)</f>
        <v>0</v>
      </c>
      <c r="I2562">
        <f>VLOOKUP(B2562,Prekės!$A$2:$E$3000,5,FALSE)</f>
        <v>0</v>
      </c>
      <c r="J2562">
        <f t="shared" si="81"/>
        <v>0</v>
      </c>
      <c r="K2562">
        <f t="shared" si="82"/>
        <v>-19441.71</v>
      </c>
    </row>
    <row r="2563" spans="1:11">
      <c r="A2563" s="1">
        <f>Atask.AtsOp!A2118</f>
        <v>42481</v>
      </c>
      <c r="B2563" t="str">
        <f>Atask.AtsOp!E2118</f>
        <v>2521-0002</v>
      </c>
      <c r="C2563" t="str">
        <f>Atask.AtsOp!H2118</f>
        <v>Obuolių vynas</v>
      </c>
      <c r="D2563" t="str">
        <f>Atask.AtsOp!N2118</f>
        <v>LTR</v>
      </c>
      <c r="E2563" t="str">
        <f>Atask.AtsOp!I2118</f>
        <v>Perkelti</v>
      </c>
      <c r="F2563">
        <f>Atask.AtsOp!M2118</f>
        <v>19441.71</v>
      </c>
      <c r="G2563">
        <f>VLOOKUP(B2563,Prekės!$A$2:$E$3000,3,FALSE)</f>
        <v>230</v>
      </c>
      <c r="H2563">
        <f>VLOOKUP(B2563,Prekės!$A$2:$E$3000,4,FALSE)</f>
        <v>0</v>
      </c>
      <c r="I2563">
        <f>VLOOKUP(B2563,Prekės!$A$2:$E$3000,5,FALSE)</f>
        <v>0</v>
      </c>
      <c r="J2563">
        <f t="shared" si="81"/>
        <v>0</v>
      </c>
      <c r="K2563">
        <f t="shared" si="82"/>
        <v>19441.71</v>
      </c>
    </row>
    <row r="2564" spans="1:11">
      <c r="A2564" s="1">
        <f>Atask.AtsOp!A2119</f>
        <v>42481</v>
      </c>
      <c r="B2564" t="str">
        <f>Atask.AtsOp!E2119</f>
        <v>2521-0002</v>
      </c>
      <c r="C2564" t="str">
        <f>Atask.AtsOp!H2119</f>
        <v>Obuolių vynas</v>
      </c>
      <c r="D2564" t="str">
        <f>Atask.AtsOp!N2119</f>
        <v>LTR</v>
      </c>
      <c r="E2564" t="str">
        <f>Atask.AtsOp!I2119</f>
        <v>Perkelti</v>
      </c>
      <c r="F2564">
        <f>Atask.AtsOp!M2119</f>
        <v>-77696.850000000006</v>
      </c>
      <c r="G2564">
        <f>VLOOKUP(B2564,Prekės!$A$2:$E$3000,3,FALSE)</f>
        <v>230</v>
      </c>
      <c r="H2564">
        <f>VLOOKUP(B2564,Prekės!$A$2:$E$3000,4,FALSE)</f>
        <v>0</v>
      </c>
      <c r="I2564">
        <f>VLOOKUP(B2564,Prekės!$A$2:$E$3000,5,FALSE)</f>
        <v>0</v>
      </c>
      <c r="J2564">
        <f t="shared" si="81"/>
        <v>0</v>
      </c>
      <c r="K2564">
        <f t="shared" si="82"/>
        <v>-77696.850000000006</v>
      </c>
    </row>
    <row r="2565" spans="1:11">
      <c r="A2565" s="1">
        <f>Atask.AtsOp!A2120</f>
        <v>42481</v>
      </c>
      <c r="B2565" t="str">
        <f>Atask.AtsOp!E2120</f>
        <v>2521-0002</v>
      </c>
      <c r="C2565" t="str">
        <f>Atask.AtsOp!H2120</f>
        <v>Obuolių vynas</v>
      </c>
      <c r="D2565" t="str">
        <f>Atask.AtsOp!N2120</f>
        <v>LTR</v>
      </c>
      <c r="E2565" t="str">
        <f>Atask.AtsOp!I2120</f>
        <v>Perkelti</v>
      </c>
      <c r="F2565">
        <f>Atask.AtsOp!M2120</f>
        <v>-19441.71</v>
      </c>
      <c r="G2565">
        <f>VLOOKUP(B2565,Prekės!$A$2:$E$3000,3,FALSE)</f>
        <v>230</v>
      </c>
      <c r="H2565">
        <f>VLOOKUP(B2565,Prekės!$A$2:$E$3000,4,FALSE)</f>
        <v>0</v>
      </c>
      <c r="I2565">
        <f>VLOOKUP(B2565,Prekės!$A$2:$E$3000,5,FALSE)</f>
        <v>0</v>
      </c>
      <c r="J2565">
        <f t="shared" si="81"/>
        <v>0</v>
      </c>
      <c r="K2565">
        <f t="shared" si="82"/>
        <v>-19441.71</v>
      </c>
    </row>
    <row r="2566" spans="1:11">
      <c r="A2566" s="1">
        <f>Atask.AtsOp!A2121</f>
        <v>42481</v>
      </c>
      <c r="B2566" t="str">
        <f>Atask.AtsOp!E2121</f>
        <v>2521-0002</v>
      </c>
      <c r="C2566" t="str">
        <f>Atask.AtsOp!H2121</f>
        <v>Obuolių vynas</v>
      </c>
      <c r="D2566" t="str">
        <f>Atask.AtsOp!N2121</f>
        <v>LTR</v>
      </c>
      <c r="E2566" t="str">
        <f>Atask.AtsOp!I2121</f>
        <v>Perkelti</v>
      </c>
      <c r="F2566">
        <f>Atask.AtsOp!M2121</f>
        <v>19441.71</v>
      </c>
      <c r="G2566">
        <f>VLOOKUP(B2566,Prekės!$A$2:$E$3000,3,FALSE)</f>
        <v>230</v>
      </c>
      <c r="H2566">
        <f>VLOOKUP(B2566,Prekės!$A$2:$E$3000,4,FALSE)</f>
        <v>0</v>
      </c>
      <c r="I2566">
        <f>VLOOKUP(B2566,Prekės!$A$2:$E$3000,5,FALSE)</f>
        <v>0</v>
      </c>
      <c r="J2566">
        <f t="shared" si="81"/>
        <v>0</v>
      </c>
      <c r="K2566">
        <f t="shared" si="82"/>
        <v>19441.71</v>
      </c>
    </row>
    <row r="2567" spans="1:11">
      <c r="A2567" s="1">
        <f>Atask.AtsOp!A2122</f>
        <v>42481</v>
      </c>
      <c r="B2567" t="str">
        <f>Atask.AtsOp!E2122</f>
        <v>2521-0002</v>
      </c>
      <c r="C2567" t="str">
        <f>Atask.AtsOp!H2122</f>
        <v>Obuolių vynas</v>
      </c>
      <c r="D2567" t="str">
        <f>Atask.AtsOp!N2122</f>
        <v>LTR</v>
      </c>
      <c r="E2567" t="str">
        <f>Atask.AtsOp!I2122</f>
        <v>Perkelti</v>
      </c>
      <c r="F2567">
        <f>Atask.AtsOp!M2122</f>
        <v>19441.71</v>
      </c>
      <c r="G2567">
        <f>VLOOKUP(B2567,Prekės!$A$2:$E$3000,3,FALSE)</f>
        <v>230</v>
      </c>
      <c r="H2567">
        <f>VLOOKUP(B2567,Prekės!$A$2:$E$3000,4,FALSE)</f>
        <v>0</v>
      </c>
      <c r="I2567">
        <f>VLOOKUP(B2567,Prekės!$A$2:$E$3000,5,FALSE)</f>
        <v>0</v>
      </c>
      <c r="J2567">
        <f t="shared" si="81"/>
        <v>0</v>
      </c>
      <c r="K2567">
        <f t="shared" si="82"/>
        <v>19441.71</v>
      </c>
    </row>
    <row r="2568" spans="1:11">
      <c r="A2568" s="1">
        <f>Atask.AtsOp!A2123</f>
        <v>42466</v>
      </c>
      <c r="B2568" t="str">
        <f>Atask.AtsOp!E2123</f>
        <v>2521-0002</v>
      </c>
      <c r="C2568" t="str">
        <f>Atask.AtsOp!H2123</f>
        <v>Obuolių vynas</v>
      </c>
      <c r="D2568" t="str">
        <f>Atask.AtsOp!N2123</f>
        <v>LTR</v>
      </c>
      <c r="E2568" t="str">
        <f>Atask.AtsOp!I2123</f>
        <v>Perkelti</v>
      </c>
      <c r="F2568">
        <f>Atask.AtsOp!M2123</f>
        <v>-38535.54</v>
      </c>
      <c r="G2568">
        <f>VLOOKUP(B2568,Prekės!$A$2:$E$3000,3,FALSE)</f>
        <v>230</v>
      </c>
      <c r="H2568">
        <f>VLOOKUP(B2568,Prekės!$A$2:$E$3000,4,FALSE)</f>
        <v>0</v>
      </c>
      <c r="I2568">
        <f>VLOOKUP(B2568,Prekės!$A$2:$E$3000,5,FALSE)</f>
        <v>0</v>
      </c>
      <c r="J2568">
        <f t="shared" si="81"/>
        <v>0</v>
      </c>
      <c r="K2568">
        <f t="shared" si="82"/>
        <v>-38535.54</v>
      </c>
    </row>
    <row r="2569" spans="1:11">
      <c r="A2569" s="1">
        <f>Atask.AtsOp!A2124</f>
        <v>42466</v>
      </c>
      <c r="B2569" t="str">
        <f>Atask.AtsOp!E2124</f>
        <v>2521-0002</v>
      </c>
      <c r="C2569" t="str">
        <f>Atask.AtsOp!H2124</f>
        <v>Obuolių vynas</v>
      </c>
      <c r="D2569" t="str">
        <f>Atask.AtsOp!N2124</f>
        <v>LTR</v>
      </c>
      <c r="E2569" t="str">
        <f>Atask.AtsOp!I2124</f>
        <v>Perkelti</v>
      </c>
      <c r="F2569">
        <f>Atask.AtsOp!M2124</f>
        <v>-38535.54</v>
      </c>
      <c r="G2569">
        <f>VLOOKUP(B2569,Prekės!$A$2:$E$3000,3,FALSE)</f>
        <v>230</v>
      </c>
      <c r="H2569">
        <f>VLOOKUP(B2569,Prekės!$A$2:$E$3000,4,FALSE)</f>
        <v>0</v>
      </c>
      <c r="I2569">
        <f>VLOOKUP(B2569,Prekės!$A$2:$E$3000,5,FALSE)</f>
        <v>0</v>
      </c>
      <c r="J2569">
        <f t="shared" si="81"/>
        <v>0</v>
      </c>
      <c r="K2569">
        <f t="shared" si="82"/>
        <v>-38535.54</v>
      </c>
    </row>
    <row r="2570" spans="1:11">
      <c r="A2570" s="1">
        <f>Atask.AtsOp!A2125</f>
        <v>42466</v>
      </c>
      <c r="B2570" t="str">
        <f>Atask.AtsOp!E2125</f>
        <v>2521-0002</v>
      </c>
      <c r="C2570" t="str">
        <f>Atask.AtsOp!H2125</f>
        <v>Obuolių vynas</v>
      </c>
      <c r="D2570" t="str">
        <f>Atask.AtsOp!N2125</f>
        <v>LTR</v>
      </c>
      <c r="E2570" t="str">
        <f>Atask.AtsOp!I2125</f>
        <v>Perkelti</v>
      </c>
      <c r="F2570">
        <f>Atask.AtsOp!M2125</f>
        <v>-17.36</v>
      </c>
      <c r="G2570">
        <f>VLOOKUP(B2570,Prekės!$A$2:$E$3000,3,FALSE)</f>
        <v>230</v>
      </c>
      <c r="H2570">
        <f>VLOOKUP(B2570,Prekės!$A$2:$E$3000,4,FALSE)</f>
        <v>0</v>
      </c>
      <c r="I2570">
        <f>VLOOKUP(B2570,Prekės!$A$2:$E$3000,5,FALSE)</f>
        <v>0</v>
      </c>
      <c r="J2570">
        <f t="shared" si="81"/>
        <v>0</v>
      </c>
      <c r="K2570">
        <f t="shared" si="82"/>
        <v>-17.36</v>
      </c>
    </row>
    <row r="2571" spans="1:11">
      <c r="A2571" s="1">
        <f>Atask.AtsOp!A2126</f>
        <v>42466</v>
      </c>
      <c r="B2571" t="str">
        <f>Atask.AtsOp!E2126</f>
        <v>2521-0002</v>
      </c>
      <c r="C2571" t="str">
        <f>Atask.AtsOp!H2126</f>
        <v>Obuolių vynas</v>
      </c>
      <c r="D2571" t="str">
        <f>Atask.AtsOp!N2126</f>
        <v>LTR</v>
      </c>
      <c r="E2571" t="str">
        <f>Atask.AtsOp!I2126</f>
        <v>Perkelti</v>
      </c>
      <c r="F2571">
        <f>Atask.AtsOp!M2126</f>
        <v>-17.36</v>
      </c>
      <c r="G2571">
        <f>VLOOKUP(B2571,Prekės!$A$2:$E$3000,3,FALSE)</f>
        <v>230</v>
      </c>
      <c r="H2571">
        <f>VLOOKUP(B2571,Prekės!$A$2:$E$3000,4,FALSE)</f>
        <v>0</v>
      </c>
      <c r="I2571">
        <f>VLOOKUP(B2571,Prekės!$A$2:$E$3000,5,FALSE)</f>
        <v>0</v>
      </c>
      <c r="J2571">
        <f t="shared" si="81"/>
        <v>0</v>
      </c>
      <c r="K2571">
        <f t="shared" si="82"/>
        <v>-17.36</v>
      </c>
    </row>
    <row r="2572" spans="1:11">
      <c r="A2572" s="1">
        <f>Atask.AtsOp!A2127</f>
        <v>42466</v>
      </c>
      <c r="B2572" t="str">
        <f>Atask.AtsOp!E2127</f>
        <v>2521-0002</v>
      </c>
      <c r="C2572" t="str">
        <f>Atask.AtsOp!H2127</f>
        <v>Obuolių vynas</v>
      </c>
      <c r="D2572" t="str">
        <f>Atask.AtsOp!N2127</f>
        <v>LTR</v>
      </c>
      <c r="E2572" t="str">
        <f>Atask.AtsOp!I2127</f>
        <v>Perkelti</v>
      </c>
      <c r="F2572">
        <f>Atask.AtsOp!M2127</f>
        <v>-17.36</v>
      </c>
      <c r="G2572">
        <f>VLOOKUP(B2572,Prekės!$A$2:$E$3000,3,FALSE)</f>
        <v>230</v>
      </c>
      <c r="H2572">
        <f>VLOOKUP(B2572,Prekės!$A$2:$E$3000,4,FALSE)</f>
        <v>0</v>
      </c>
      <c r="I2572">
        <f>VLOOKUP(B2572,Prekės!$A$2:$E$3000,5,FALSE)</f>
        <v>0</v>
      </c>
      <c r="J2572">
        <f t="shared" si="81"/>
        <v>0</v>
      </c>
      <c r="K2572">
        <f t="shared" si="82"/>
        <v>-17.36</v>
      </c>
    </row>
    <row r="2573" spans="1:11">
      <c r="A2573" s="1">
        <f>Atask.AtsOp!A2128</f>
        <v>42466</v>
      </c>
      <c r="B2573" t="str">
        <f>Atask.AtsOp!E2128</f>
        <v>2521-0002</v>
      </c>
      <c r="C2573" t="str">
        <f>Atask.AtsOp!H2128</f>
        <v>Obuolių vynas</v>
      </c>
      <c r="D2573" t="str">
        <f>Atask.AtsOp!N2128</f>
        <v>LTR</v>
      </c>
      <c r="E2573" t="str">
        <f>Atask.AtsOp!I2128</f>
        <v>Perkelti</v>
      </c>
      <c r="F2573">
        <f>Atask.AtsOp!M2128</f>
        <v>-17.36</v>
      </c>
      <c r="G2573">
        <f>VLOOKUP(B2573,Prekės!$A$2:$E$3000,3,FALSE)</f>
        <v>230</v>
      </c>
      <c r="H2573">
        <f>VLOOKUP(B2573,Prekės!$A$2:$E$3000,4,FALSE)</f>
        <v>0</v>
      </c>
      <c r="I2573">
        <f>VLOOKUP(B2573,Prekės!$A$2:$E$3000,5,FALSE)</f>
        <v>0</v>
      </c>
      <c r="J2573">
        <f t="shared" si="81"/>
        <v>0</v>
      </c>
      <c r="K2573">
        <f t="shared" si="82"/>
        <v>-17.36</v>
      </c>
    </row>
    <row r="2574" spans="1:11">
      <c r="A2574" s="1">
        <f>Atask.AtsOp!A2129</f>
        <v>42466</v>
      </c>
      <c r="B2574" t="str">
        <f>Atask.AtsOp!E2129</f>
        <v>2521-0002</v>
      </c>
      <c r="C2574" t="str">
        <f>Atask.AtsOp!H2129</f>
        <v>Obuolių vynas</v>
      </c>
      <c r="D2574" t="str">
        <f>Atask.AtsOp!N2129</f>
        <v>LTR</v>
      </c>
      <c r="E2574" t="str">
        <f>Atask.AtsOp!I2129</f>
        <v>Perkelti</v>
      </c>
      <c r="F2574">
        <f>Atask.AtsOp!M2129</f>
        <v>-19267.77</v>
      </c>
      <c r="G2574">
        <f>VLOOKUP(B2574,Prekės!$A$2:$E$3000,3,FALSE)</f>
        <v>230</v>
      </c>
      <c r="H2574">
        <f>VLOOKUP(B2574,Prekės!$A$2:$E$3000,4,FALSE)</f>
        <v>0</v>
      </c>
      <c r="I2574">
        <f>VLOOKUP(B2574,Prekės!$A$2:$E$3000,5,FALSE)</f>
        <v>0</v>
      </c>
      <c r="J2574">
        <f t="shared" si="81"/>
        <v>0</v>
      </c>
      <c r="K2574">
        <f t="shared" si="82"/>
        <v>-19267.77</v>
      </c>
    </row>
    <row r="2575" spans="1:11">
      <c r="A2575" s="1">
        <f>Atask.AtsOp!A2130</f>
        <v>42466</v>
      </c>
      <c r="B2575" t="str">
        <f>Atask.AtsOp!E2130</f>
        <v>2521-0002</v>
      </c>
      <c r="C2575" t="str">
        <f>Atask.AtsOp!H2130</f>
        <v>Obuolių vynas</v>
      </c>
      <c r="D2575" t="str">
        <f>Atask.AtsOp!N2130</f>
        <v>LTR</v>
      </c>
      <c r="E2575" t="str">
        <f>Atask.AtsOp!I2130</f>
        <v>Perkelti</v>
      </c>
      <c r="F2575">
        <f>Atask.AtsOp!M2130</f>
        <v>-19267.77</v>
      </c>
      <c r="G2575">
        <f>VLOOKUP(B2575,Prekės!$A$2:$E$3000,3,FALSE)</f>
        <v>230</v>
      </c>
      <c r="H2575">
        <f>VLOOKUP(B2575,Prekės!$A$2:$E$3000,4,FALSE)</f>
        <v>0</v>
      </c>
      <c r="I2575">
        <f>VLOOKUP(B2575,Prekės!$A$2:$E$3000,5,FALSE)</f>
        <v>0</v>
      </c>
      <c r="J2575">
        <f t="shared" si="81"/>
        <v>0</v>
      </c>
      <c r="K2575">
        <f t="shared" si="82"/>
        <v>-19267.77</v>
      </c>
    </row>
    <row r="2576" spans="1:11">
      <c r="A2576" s="1">
        <f>Atask.AtsOp!A2131</f>
        <v>42466</v>
      </c>
      <c r="B2576" t="str">
        <f>Atask.AtsOp!E2131</f>
        <v>2521-0002</v>
      </c>
      <c r="C2576" t="str">
        <f>Atask.AtsOp!H2131</f>
        <v>Obuolių vynas</v>
      </c>
      <c r="D2576" t="str">
        <f>Atask.AtsOp!N2131</f>
        <v>LTR</v>
      </c>
      <c r="E2576" t="str">
        <f>Atask.AtsOp!I2131</f>
        <v>Perkelti</v>
      </c>
      <c r="F2576">
        <f>Atask.AtsOp!M2131</f>
        <v>19267.77</v>
      </c>
      <c r="G2576">
        <f>VLOOKUP(B2576,Prekės!$A$2:$E$3000,3,FALSE)</f>
        <v>230</v>
      </c>
      <c r="H2576">
        <f>VLOOKUP(B2576,Prekės!$A$2:$E$3000,4,FALSE)</f>
        <v>0</v>
      </c>
      <c r="I2576">
        <f>VLOOKUP(B2576,Prekės!$A$2:$E$3000,5,FALSE)</f>
        <v>0</v>
      </c>
      <c r="J2576">
        <f t="shared" si="81"/>
        <v>0</v>
      </c>
      <c r="K2576">
        <f t="shared" si="82"/>
        <v>19267.77</v>
      </c>
    </row>
    <row r="2577" spans="1:11">
      <c r="A2577" s="1">
        <f>Atask.AtsOp!A2132</f>
        <v>42466</v>
      </c>
      <c r="B2577" t="str">
        <f>Atask.AtsOp!E2132</f>
        <v>2521-0002</v>
      </c>
      <c r="C2577" t="str">
        <f>Atask.AtsOp!H2132</f>
        <v>Obuolių vynas</v>
      </c>
      <c r="D2577" t="str">
        <f>Atask.AtsOp!N2132</f>
        <v>LTR</v>
      </c>
      <c r="E2577" t="str">
        <f>Atask.AtsOp!I2132</f>
        <v>Perkelti</v>
      </c>
      <c r="F2577">
        <f>Atask.AtsOp!M2132</f>
        <v>-19267.77</v>
      </c>
      <c r="G2577">
        <f>VLOOKUP(B2577,Prekės!$A$2:$E$3000,3,FALSE)</f>
        <v>230</v>
      </c>
      <c r="H2577">
        <f>VLOOKUP(B2577,Prekės!$A$2:$E$3000,4,FALSE)</f>
        <v>0</v>
      </c>
      <c r="I2577">
        <f>VLOOKUP(B2577,Prekės!$A$2:$E$3000,5,FALSE)</f>
        <v>0</v>
      </c>
      <c r="J2577">
        <f t="shared" si="81"/>
        <v>0</v>
      </c>
      <c r="K2577">
        <f t="shared" si="82"/>
        <v>-19267.77</v>
      </c>
    </row>
    <row r="2578" spans="1:11">
      <c r="A2578" s="1">
        <f>Atask.AtsOp!A2133</f>
        <v>42466</v>
      </c>
      <c r="B2578" t="str">
        <f>Atask.AtsOp!E2133</f>
        <v>2521-0002</v>
      </c>
      <c r="C2578" t="str">
        <f>Atask.AtsOp!H2133</f>
        <v>Obuolių vynas</v>
      </c>
      <c r="D2578" t="str">
        <f>Atask.AtsOp!N2133</f>
        <v>LTR</v>
      </c>
      <c r="E2578" t="str">
        <f>Atask.AtsOp!I2133</f>
        <v>Perkelti</v>
      </c>
      <c r="F2578">
        <f>Atask.AtsOp!M2133</f>
        <v>19267.77</v>
      </c>
      <c r="G2578">
        <f>VLOOKUP(B2578,Prekės!$A$2:$E$3000,3,FALSE)</f>
        <v>230</v>
      </c>
      <c r="H2578">
        <f>VLOOKUP(B2578,Prekės!$A$2:$E$3000,4,FALSE)</f>
        <v>0</v>
      </c>
      <c r="I2578">
        <f>VLOOKUP(B2578,Prekės!$A$2:$E$3000,5,FALSE)</f>
        <v>0</v>
      </c>
      <c r="J2578">
        <f t="shared" si="81"/>
        <v>0</v>
      </c>
      <c r="K2578">
        <f t="shared" si="82"/>
        <v>19267.77</v>
      </c>
    </row>
    <row r="2579" spans="1:11">
      <c r="A2579" s="1">
        <f>Atask.AtsOp!A2134</f>
        <v>42466</v>
      </c>
      <c r="B2579" t="str">
        <f>Atask.AtsOp!E2134</f>
        <v>2521-0002</v>
      </c>
      <c r="C2579" t="str">
        <f>Atask.AtsOp!H2134</f>
        <v>Obuolių vynas</v>
      </c>
      <c r="D2579" t="str">
        <f>Atask.AtsOp!N2134</f>
        <v>LTR</v>
      </c>
      <c r="E2579" t="str">
        <f>Atask.AtsOp!I2134</f>
        <v>Perkelti</v>
      </c>
      <c r="F2579">
        <f>Atask.AtsOp!M2134</f>
        <v>19267.77</v>
      </c>
      <c r="G2579">
        <f>VLOOKUP(B2579,Prekės!$A$2:$E$3000,3,FALSE)</f>
        <v>230</v>
      </c>
      <c r="H2579">
        <f>VLOOKUP(B2579,Prekės!$A$2:$E$3000,4,FALSE)</f>
        <v>0</v>
      </c>
      <c r="I2579">
        <f>VLOOKUP(B2579,Prekės!$A$2:$E$3000,5,FALSE)</f>
        <v>0</v>
      </c>
      <c r="J2579">
        <f t="shared" si="81"/>
        <v>0</v>
      </c>
      <c r="K2579">
        <f t="shared" si="82"/>
        <v>19267.77</v>
      </c>
    </row>
    <row r="2580" spans="1:11">
      <c r="A2580" s="1">
        <f>Atask.AtsOp!A2135</f>
        <v>42466</v>
      </c>
      <c r="B2580" t="str">
        <f>Atask.AtsOp!E2135</f>
        <v>2521-0002</v>
      </c>
      <c r="C2580" t="str">
        <f>Atask.AtsOp!H2135</f>
        <v>Obuolių vynas</v>
      </c>
      <c r="D2580" t="str">
        <f>Atask.AtsOp!N2135</f>
        <v>LTR</v>
      </c>
      <c r="E2580" t="str">
        <f>Atask.AtsOp!I2135</f>
        <v>Perkelti</v>
      </c>
      <c r="F2580">
        <f>Atask.AtsOp!M2135</f>
        <v>-19267.77</v>
      </c>
      <c r="G2580">
        <f>VLOOKUP(B2580,Prekės!$A$2:$E$3000,3,FALSE)</f>
        <v>230</v>
      </c>
      <c r="H2580">
        <f>VLOOKUP(B2580,Prekės!$A$2:$E$3000,4,FALSE)</f>
        <v>0</v>
      </c>
      <c r="I2580">
        <f>VLOOKUP(B2580,Prekės!$A$2:$E$3000,5,FALSE)</f>
        <v>0</v>
      </c>
      <c r="J2580">
        <f t="shared" si="81"/>
        <v>0</v>
      </c>
      <c r="K2580">
        <f t="shared" si="82"/>
        <v>-19267.77</v>
      </c>
    </row>
    <row r="2581" spans="1:11">
      <c r="A2581" s="1">
        <f>Atask.AtsOp!A2136</f>
        <v>42466</v>
      </c>
      <c r="B2581" t="str">
        <f>Atask.AtsOp!E2136</f>
        <v>2521-0002</v>
      </c>
      <c r="C2581" t="str">
        <f>Atask.AtsOp!H2136</f>
        <v>Obuolių vynas</v>
      </c>
      <c r="D2581" t="str">
        <f>Atask.AtsOp!N2136</f>
        <v>LTR</v>
      </c>
      <c r="E2581" t="str">
        <f>Atask.AtsOp!I2136</f>
        <v>Perkelti</v>
      </c>
      <c r="F2581">
        <f>Atask.AtsOp!M2136</f>
        <v>19267.77</v>
      </c>
      <c r="G2581">
        <f>VLOOKUP(B2581,Prekės!$A$2:$E$3000,3,FALSE)</f>
        <v>230</v>
      </c>
      <c r="H2581">
        <f>VLOOKUP(B2581,Prekės!$A$2:$E$3000,4,FALSE)</f>
        <v>0</v>
      </c>
      <c r="I2581">
        <f>VLOOKUP(B2581,Prekės!$A$2:$E$3000,5,FALSE)</f>
        <v>0</v>
      </c>
      <c r="J2581">
        <f t="shared" si="81"/>
        <v>0</v>
      </c>
      <c r="K2581">
        <f t="shared" si="82"/>
        <v>19267.77</v>
      </c>
    </row>
    <row r="2582" spans="1:11">
      <c r="A2582" s="1">
        <f>Atask.AtsOp!A2137</f>
        <v>42466</v>
      </c>
      <c r="B2582" t="str">
        <f>Atask.AtsOp!E2137</f>
        <v>2521-0002</v>
      </c>
      <c r="C2582" t="str">
        <f>Atask.AtsOp!H2137</f>
        <v>Obuolių vynas</v>
      </c>
      <c r="D2582" t="str">
        <f>Atask.AtsOp!N2137</f>
        <v>LTR</v>
      </c>
      <c r="E2582" t="str">
        <f>Atask.AtsOp!I2137</f>
        <v>Perkelti</v>
      </c>
      <c r="F2582">
        <f>Atask.AtsOp!M2137</f>
        <v>-19267.77</v>
      </c>
      <c r="G2582">
        <f>VLOOKUP(B2582,Prekės!$A$2:$E$3000,3,FALSE)</f>
        <v>230</v>
      </c>
      <c r="H2582">
        <f>VLOOKUP(B2582,Prekės!$A$2:$E$3000,4,FALSE)</f>
        <v>0</v>
      </c>
      <c r="I2582">
        <f>VLOOKUP(B2582,Prekės!$A$2:$E$3000,5,FALSE)</f>
        <v>0</v>
      </c>
      <c r="J2582">
        <f t="shared" si="81"/>
        <v>0</v>
      </c>
      <c r="K2582">
        <f t="shared" si="82"/>
        <v>-19267.77</v>
      </c>
    </row>
    <row r="2583" spans="1:11">
      <c r="A2583" s="1">
        <f>Atask.AtsOp!A2138</f>
        <v>42466</v>
      </c>
      <c r="B2583" t="str">
        <f>Atask.AtsOp!E2138</f>
        <v>2521-0002</v>
      </c>
      <c r="C2583" t="str">
        <f>Atask.AtsOp!H2138</f>
        <v>Obuolių vynas</v>
      </c>
      <c r="D2583" t="str">
        <f>Atask.AtsOp!N2138</f>
        <v>LTR</v>
      </c>
      <c r="E2583" t="str">
        <f>Atask.AtsOp!I2138</f>
        <v>Perkelti</v>
      </c>
      <c r="F2583">
        <f>Atask.AtsOp!M2138</f>
        <v>19267.77</v>
      </c>
      <c r="G2583">
        <f>VLOOKUP(B2583,Prekės!$A$2:$E$3000,3,FALSE)</f>
        <v>230</v>
      </c>
      <c r="H2583">
        <f>VLOOKUP(B2583,Prekės!$A$2:$E$3000,4,FALSE)</f>
        <v>0</v>
      </c>
      <c r="I2583">
        <f>VLOOKUP(B2583,Prekės!$A$2:$E$3000,5,FALSE)</f>
        <v>0</v>
      </c>
      <c r="J2583">
        <f t="shared" si="81"/>
        <v>0</v>
      </c>
      <c r="K2583">
        <f t="shared" si="82"/>
        <v>19267.77</v>
      </c>
    </row>
    <row r="2584" spans="1:11">
      <c r="A2584" s="1">
        <f>Atask.AtsOp!A2139</f>
        <v>42466</v>
      </c>
      <c r="B2584" t="str">
        <f>Atask.AtsOp!E2139</f>
        <v>2521-0002</v>
      </c>
      <c r="C2584" t="str">
        <f>Atask.AtsOp!H2139</f>
        <v>Obuolių vynas</v>
      </c>
      <c r="D2584" t="str">
        <f>Atask.AtsOp!N2139</f>
        <v>LTR</v>
      </c>
      <c r="E2584" t="str">
        <f>Atask.AtsOp!I2139</f>
        <v>Perkelti</v>
      </c>
      <c r="F2584">
        <f>Atask.AtsOp!M2139</f>
        <v>-17.36</v>
      </c>
      <c r="G2584">
        <f>VLOOKUP(B2584,Prekės!$A$2:$E$3000,3,FALSE)</f>
        <v>230</v>
      </c>
      <c r="H2584">
        <f>VLOOKUP(B2584,Prekės!$A$2:$E$3000,4,FALSE)</f>
        <v>0</v>
      </c>
      <c r="I2584">
        <f>VLOOKUP(B2584,Prekės!$A$2:$E$3000,5,FALSE)</f>
        <v>0</v>
      </c>
      <c r="J2584">
        <f t="shared" si="81"/>
        <v>0</v>
      </c>
      <c r="K2584">
        <f t="shared" si="82"/>
        <v>-17.36</v>
      </c>
    </row>
    <row r="2585" spans="1:11">
      <c r="A2585" s="1">
        <f>Atask.AtsOp!A2140</f>
        <v>42466</v>
      </c>
      <c r="B2585" t="str">
        <f>Atask.AtsOp!E2140</f>
        <v>2521-0002</v>
      </c>
      <c r="C2585" t="str">
        <f>Atask.AtsOp!H2140</f>
        <v>Obuolių vynas</v>
      </c>
      <c r="D2585" t="str">
        <f>Atask.AtsOp!N2140</f>
        <v>LTR</v>
      </c>
      <c r="E2585" t="str">
        <f>Atask.AtsOp!I2140</f>
        <v>Perkelti</v>
      </c>
      <c r="F2585">
        <f>Atask.AtsOp!M2140</f>
        <v>-19267.77</v>
      </c>
      <c r="G2585">
        <f>VLOOKUP(B2585,Prekės!$A$2:$E$3000,3,FALSE)</f>
        <v>230</v>
      </c>
      <c r="H2585">
        <f>VLOOKUP(B2585,Prekės!$A$2:$E$3000,4,FALSE)</f>
        <v>0</v>
      </c>
      <c r="I2585">
        <f>VLOOKUP(B2585,Prekės!$A$2:$E$3000,5,FALSE)</f>
        <v>0</v>
      </c>
      <c r="J2585">
        <f t="shared" si="81"/>
        <v>0</v>
      </c>
      <c r="K2585">
        <f t="shared" si="82"/>
        <v>-19267.77</v>
      </c>
    </row>
    <row r="2586" spans="1:11">
      <c r="A2586" s="1">
        <f>Atask.AtsOp!A2141</f>
        <v>42475</v>
      </c>
      <c r="B2586" t="str">
        <f>Atask.AtsOp!E2141</f>
        <v>2521-0002</v>
      </c>
      <c r="C2586" t="str">
        <f>Atask.AtsOp!H2141</f>
        <v>Obuolių vynas</v>
      </c>
      <c r="D2586" t="str">
        <f>Atask.AtsOp!N2141</f>
        <v>LTR</v>
      </c>
      <c r="E2586" t="str">
        <f>Atask.AtsOp!I2141</f>
        <v>Gamyba</v>
      </c>
      <c r="F2586">
        <f>Atask.AtsOp!M2141</f>
        <v>19441.71</v>
      </c>
      <c r="G2586">
        <f>VLOOKUP(B2586,Prekės!$A$2:$E$3000,3,FALSE)</f>
        <v>230</v>
      </c>
      <c r="H2586">
        <f>VLOOKUP(B2586,Prekės!$A$2:$E$3000,4,FALSE)</f>
        <v>0</v>
      </c>
      <c r="I2586">
        <f>VLOOKUP(B2586,Prekės!$A$2:$E$3000,5,FALSE)</f>
        <v>0</v>
      </c>
      <c r="J2586">
        <f t="shared" si="81"/>
        <v>0</v>
      </c>
      <c r="K2586">
        <f t="shared" si="82"/>
        <v>19441.71</v>
      </c>
    </row>
    <row r="2587" spans="1:11">
      <c r="A2587" s="1">
        <f>Atask.AtsOp!A2142</f>
        <v>42474</v>
      </c>
      <c r="B2587" t="str">
        <f>Atask.AtsOp!E2142</f>
        <v>2521-0002</v>
      </c>
      <c r="C2587" t="str">
        <f>Atask.AtsOp!H2142</f>
        <v>Obuolių vynas</v>
      </c>
      <c r="D2587" t="str">
        <f>Atask.AtsOp!N2142</f>
        <v>LTR</v>
      </c>
      <c r="E2587" t="str">
        <f>Atask.AtsOp!I2142</f>
        <v>Gamyba</v>
      </c>
      <c r="F2587">
        <f>Atask.AtsOp!M2142</f>
        <v>19441.71</v>
      </c>
      <c r="G2587">
        <f>VLOOKUP(B2587,Prekės!$A$2:$E$3000,3,FALSE)</f>
        <v>230</v>
      </c>
      <c r="H2587">
        <f>VLOOKUP(B2587,Prekės!$A$2:$E$3000,4,FALSE)</f>
        <v>0</v>
      </c>
      <c r="I2587">
        <f>VLOOKUP(B2587,Prekės!$A$2:$E$3000,5,FALSE)</f>
        <v>0</v>
      </c>
      <c r="J2587">
        <f t="shared" si="81"/>
        <v>0</v>
      </c>
      <c r="K2587">
        <f t="shared" si="82"/>
        <v>19441.71</v>
      </c>
    </row>
    <row r="2588" spans="1:11">
      <c r="A2588" s="1">
        <f>Atask.AtsOp!A2143</f>
        <v>42475</v>
      </c>
      <c r="B2588" t="str">
        <f>Atask.AtsOp!E2143</f>
        <v>2521-0002</v>
      </c>
      <c r="C2588" t="str">
        <f>Atask.AtsOp!H2143</f>
        <v>Obuolių vynas</v>
      </c>
      <c r="D2588" t="str">
        <f>Atask.AtsOp!N2143</f>
        <v>LTR</v>
      </c>
      <c r="E2588" t="str">
        <f>Atask.AtsOp!I2143</f>
        <v>Gamyba</v>
      </c>
      <c r="F2588">
        <f>Atask.AtsOp!M2143</f>
        <v>19441.71</v>
      </c>
      <c r="G2588">
        <f>VLOOKUP(B2588,Prekės!$A$2:$E$3000,3,FALSE)</f>
        <v>230</v>
      </c>
      <c r="H2588">
        <f>VLOOKUP(B2588,Prekės!$A$2:$E$3000,4,FALSE)</f>
        <v>0</v>
      </c>
      <c r="I2588">
        <f>VLOOKUP(B2588,Prekės!$A$2:$E$3000,5,FALSE)</f>
        <v>0</v>
      </c>
      <c r="J2588">
        <f t="shared" si="81"/>
        <v>0</v>
      </c>
      <c r="K2588">
        <f t="shared" si="82"/>
        <v>19441.71</v>
      </c>
    </row>
    <row r="2589" spans="1:11">
      <c r="A2589" s="1">
        <f>Atask.AtsOp!A2144</f>
        <v>42475</v>
      </c>
      <c r="B2589" t="str">
        <f>Atask.AtsOp!E2144</f>
        <v>2521-0002</v>
      </c>
      <c r="C2589" t="str">
        <f>Atask.AtsOp!H2144</f>
        <v>Obuolių vynas</v>
      </c>
      <c r="D2589" t="str">
        <f>Atask.AtsOp!N2144</f>
        <v>LTR</v>
      </c>
      <c r="E2589" t="str">
        <f>Atask.AtsOp!I2144</f>
        <v>Gamyba</v>
      </c>
      <c r="F2589">
        <f>Atask.AtsOp!M2144</f>
        <v>19441.71</v>
      </c>
      <c r="G2589">
        <f>VLOOKUP(B2589,Prekės!$A$2:$E$3000,3,FALSE)</f>
        <v>230</v>
      </c>
      <c r="H2589">
        <f>VLOOKUP(B2589,Prekės!$A$2:$E$3000,4,FALSE)</f>
        <v>0</v>
      </c>
      <c r="I2589">
        <f>VLOOKUP(B2589,Prekės!$A$2:$E$3000,5,FALSE)</f>
        <v>0</v>
      </c>
      <c r="J2589">
        <f t="shared" si="81"/>
        <v>0</v>
      </c>
      <c r="K2589">
        <f t="shared" si="82"/>
        <v>19441.71</v>
      </c>
    </row>
    <row r="2590" spans="1:11">
      <c r="A2590" s="1">
        <f>Atask.AtsOp!A2145</f>
        <v>42475</v>
      </c>
      <c r="B2590" t="str">
        <f>Atask.AtsOp!E2145</f>
        <v>2521-0002</v>
      </c>
      <c r="C2590" t="str">
        <f>Atask.AtsOp!H2145</f>
        <v>Obuolių vynas</v>
      </c>
      <c r="D2590" t="str">
        <f>Atask.AtsOp!N2145</f>
        <v>LTR</v>
      </c>
      <c r="E2590" t="str">
        <f>Atask.AtsOp!I2145</f>
        <v>Gamyba</v>
      </c>
      <c r="F2590">
        <f>Atask.AtsOp!M2145</f>
        <v>19441.71</v>
      </c>
      <c r="G2590">
        <f>VLOOKUP(B2590,Prekės!$A$2:$E$3000,3,FALSE)</f>
        <v>230</v>
      </c>
      <c r="H2590">
        <f>VLOOKUP(B2590,Prekės!$A$2:$E$3000,4,FALSE)</f>
        <v>0</v>
      </c>
      <c r="I2590">
        <f>VLOOKUP(B2590,Prekės!$A$2:$E$3000,5,FALSE)</f>
        <v>0</v>
      </c>
      <c r="J2590">
        <f t="shared" si="81"/>
        <v>0</v>
      </c>
      <c r="K2590">
        <f t="shared" si="82"/>
        <v>19441.71</v>
      </c>
    </row>
    <row r="2591" spans="1:11">
      <c r="A2591" s="1">
        <f>Atask.AtsOp!A2146</f>
        <v>42465</v>
      </c>
      <c r="B2591" t="str">
        <f>Atask.AtsOp!E2146</f>
        <v>2521-0002</v>
      </c>
      <c r="C2591" t="str">
        <f>Atask.AtsOp!H2146</f>
        <v>Obuolių vynas</v>
      </c>
      <c r="D2591" t="str">
        <f>Atask.AtsOp!N2146</f>
        <v>LTR</v>
      </c>
      <c r="E2591" t="str">
        <f>Atask.AtsOp!I2146</f>
        <v>Gamyba</v>
      </c>
      <c r="F2591">
        <f>Atask.AtsOp!M2146</f>
        <v>19285.13</v>
      </c>
      <c r="G2591">
        <f>VLOOKUP(B2591,Prekės!$A$2:$E$3000,3,FALSE)</f>
        <v>230</v>
      </c>
      <c r="H2591">
        <f>VLOOKUP(B2591,Prekės!$A$2:$E$3000,4,FALSE)</f>
        <v>0</v>
      </c>
      <c r="I2591">
        <f>VLOOKUP(B2591,Prekės!$A$2:$E$3000,5,FALSE)</f>
        <v>0</v>
      </c>
      <c r="J2591">
        <f t="shared" si="81"/>
        <v>0</v>
      </c>
      <c r="K2591">
        <f t="shared" si="82"/>
        <v>19285.13</v>
      </c>
    </row>
    <row r="2592" spans="1:11">
      <c r="A2592" s="1">
        <f>Atask.AtsOp!A2147</f>
        <v>42464</v>
      </c>
      <c r="B2592" t="str">
        <f>Atask.AtsOp!E2147</f>
        <v>2521-0002</v>
      </c>
      <c r="C2592" t="str">
        <f>Atask.AtsOp!H2147</f>
        <v>Obuolių vynas</v>
      </c>
      <c r="D2592" t="str">
        <f>Atask.AtsOp!N2147</f>
        <v>LTR</v>
      </c>
      <c r="E2592" t="str">
        <f>Atask.AtsOp!I2147</f>
        <v>Gamyba</v>
      </c>
      <c r="F2592">
        <f>Atask.AtsOp!M2147</f>
        <v>19285.13</v>
      </c>
      <c r="G2592">
        <f>VLOOKUP(B2592,Prekės!$A$2:$E$3000,3,FALSE)</f>
        <v>230</v>
      </c>
      <c r="H2592">
        <f>VLOOKUP(B2592,Prekės!$A$2:$E$3000,4,FALSE)</f>
        <v>0</v>
      </c>
      <c r="I2592">
        <f>VLOOKUP(B2592,Prekės!$A$2:$E$3000,5,FALSE)</f>
        <v>0</v>
      </c>
      <c r="J2592">
        <f t="shared" si="81"/>
        <v>0</v>
      </c>
      <c r="K2592">
        <f t="shared" si="82"/>
        <v>19285.13</v>
      </c>
    </row>
    <row r="2593" spans="1:11">
      <c r="A2593" s="1">
        <f>Atask.AtsOp!A2148</f>
        <v>42465</v>
      </c>
      <c r="B2593" t="str">
        <f>Atask.AtsOp!E2148</f>
        <v>2521-0002</v>
      </c>
      <c r="C2593" t="str">
        <f>Atask.AtsOp!H2148</f>
        <v>Obuolių vynas</v>
      </c>
      <c r="D2593" t="str">
        <f>Atask.AtsOp!N2148</f>
        <v>LTR</v>
      </c>
      <c r="E2593" t="str">
        <f>Atask.AtsOp!I2148</f>
        <v>Gamyba</v>
      </c>
      <c r="F2593">
        <f>Atask.AtsOp!M2148</f>
        <v>19285.13</v>
      </c>
      <c r="G2593">
        <f>VLOOKUP(B2593,Prekės!$A$2:$E$3000,3,FALSE)</f>
        <v>230</v>
      </c>
      <c r="H2593">
        <f>VLOOKUP(B2593,Prekės!$A$2:$E$3000,4,FALSE)</f>
        <v>0</v>
      </c>
      <c r="I2593">
        <f>VLOOKUP(B2593,Prekės!$A$2:$E$3000,5,FALSE)</f>
        <v>0</v>
      </c>
      <c r="J2593">
        <f t="shared" si="81"/>
        <v>0</v>
      </c>
      <c r="K2593">
        <f t="shared" si="82"/>
        <v>19285.13</v>
      </c>
    </row>
    <row r="2594" spans="1:11">
      <c r="A2594" s="1">
        <f>Atask.AtsOp!A2149</f>
        <v>42464</v>
      </c>
      <c r="B2594" t="str">
        <f>Atask.AtsOp!E2149</f>
        <v>2521-0002</v>
      </c>
      <c r="C2594" t="str">
        <f>Atask.AtsOp!H2149</f>
        <v>Obuolių vynas</v>
      </c>
      <c r="D2594" t="str">
        <f>Atask.AtsOp!N2149</f>
        <v>LTR</v>
      </c>
      <c r="E2594" t="str">
        <f>Atask.AtsOp!I2149</f>
        <v>Gamyba</v>
      </c>
      <c r="F2594">
        <f>Atask.AtsOp!M2149</f>
        <v>19285.13</v>
      </c>
      <c r="G2594">
        <f>VLOOKUP(B2594,Prekės!$A$2:$E$3000,3,FALSE)</f>
        <v>230</v>
      </c>
      <c r="H2594">
        <f>VLOOKUP(B2594,Prekės!$A$2:$E$3000,4,FALSE)</f>
        <v>0</v>
      </c>
      <c r="I2594">
        <f>VLOOKUP(B2594,Prekės!$A$2:$E$3000,5,FALSE)</f>
        <v>0</v>
      </c>
      <c r="J2594">
        <f t="shared" ref="J2594:J2657" si="83">IF(G2594=110,F2594*H2594*I2594,IF(G2594&lt;280,F2594*H2594,F2594*H2594*(I2594/100)))</f>
        <v>0</v>
      </c>
      <c r="K2594">
        <f t="shared" ref="K2594:K2657" si="84">IF(EXACT(D2594,"But."),J2594,F2594)</f>
        <v>19285.13</v>
      </c>
    </row>
    <row r="2595" spans="1:11">
      <c r="A2595" s="1">
        <f>Atask.AtsOp!A2150</f>
        <v>42481</v>
      </c>
      <c r="B2595" t="str">
        <f>Atask.AtsOp!E2150</f>
        <v>2521-0002</v>
      </c>
      <c r="C2595" t="str">
        <f>Atask.AtsOp!H2150</f>
        <v>Obuolių vynas</v>
      </c>
      <c r="D2595" t="str">
        <f>Atask.AtsOp!N2150</f>
        <v>LTR</v>
      </c>
      <c r="E2595" t="str">
        <f>Atask.AtsOp!I2150</f>
        <v>Perkelti</v>
      </c>
      <c r="F2595">
        <f>Atask.AtsOp!M2150</f>
        <v>17.63</v>
      </c>
      <c r="G2595">
        <f>VLOOKUP(B2595,Prekės!$A$2:$E$3000,3,FALSE)</f>
        <v>230</v>
      </c>
      <c r="H2595">
        <f>VLOOKUP(B2595,Prekės!$A$2:$E$3000,4,FALSE)</f>
        <v>0</v>
      </c>
      <c r="I2595">
        <f>VLOOKUP(B2595,Prekės!$A$2:$E$3000,5,FALSE)</f>
        <v>0</v>
      </c>
      <c r="J2595">
        <f t="shared" si="83"/>
        <v>0</v>
      </c>
      <c r="K2595">
        <f t="shared" si="84"/>
        <v>17.63</v>
      </c>
    </row>
    <row r="2596" spans="1:11">
      <c r="A2596" s="1">
        <f>Atask.AtsOp!A2151</f>
        <v>42482</v>
      </c>
      <c r="B2596" t="str">
        <f>Atask.AtsOp!E2151</f>
        <v>2521-0002</v>
      </c>
      <c r="C2596" t="str">
        <f>Atask.AtsOp!H2151</f>
        <v>Obuolių vynas</v>
      </c>
      <c r="D2596" t="str">
        <f>Atask.AtsOp!N2151</f>
        <v>LTR</v>
      </c>
      <c r="E2596" t="str">
        <f>Atask.AtsOp!I2151</f>
        <v>Perkelti</v>
      </c>
      <c r="F2596">
        <f>Atask.AtsOp!M2151</f>
        <v>17.63</v>
      </c>
      <c r="G2596">
        <f>VLOOKUP(B2596,Prekės!$A$2:$E$3000,3,FALSE)</f>
        <v>230</v>
      </c>
      <c r="H2596">
        <f>VLOOKUP(B2596,Prekės!$A$2:$E$3000,4,FALSE)</f>
        <v>0</v>
      </c>
      <c r="I2596">
        <f>VLOOKUP(B2596,Prekės!$A$2:$E$3000,5,FALSE)</f>
        <v>0</v>
      </c>
      <c r="J2596">
        <f t="shared" si="83"/>
        <v>0</v>
      </c>
      <c r="K2596">
        <f t="shared" si="84"/>
        <v>17.63</v>
      </c>
    </row>
    <row r="2597" spans="1:11">
      <c r="A2597" s="1">
        <f>Atask.AtsOp!A2152</f>
        <v>42485</v>
      </c>
      <c r="B2597" t="str">
        <f>Atask.AtsOp!E2152</f>
        <v>2521-0002</v>
      </c>
      <c r="C2597" t="str">
        <f>Atask.AtsOp!H2152</f>
        <v>Obuolių vynas</v>
      </c>
      <c r="D2597" t="str">
        <f>Atask.AtsOp!N2152</f>
        <v>LTR</v>
      </c>
      <c r="E2597" t="str">
        <f>Atask.AtsOp!I2152</f>
        <v>Perkelti</v>
      </c>
      <c r="F2597">
        <f>Atask.AtsOp!M2152</f>
        <v>17.63</v>
      </c>
      <c r="G2597">
        <f>VLOOKUP(B2597,Prekės!$A$2:$E$3000,3,FALSE)</f>
        <v>230</v>
      </c>
      <c r="H2597">
        <f>VLOOKUP(B2597,Prekės!$A$2:$E$3000,4,FALSE)</f>
        <v>0</v>
      </c>
      <c r="I2597">
        <f>VLOOKUP(B2597,Prekės!$A$2:$E$3000,5,FALSE)</f>
        <v>0</v>
      </c>
      <c r="J2597">
        <f t="shared" si="83"/>
        <v>0</v>
      </c>
      <c r="K2597">
        <f t="shared" si="84"/>
        <v>17.63</v>
      </c>
    </row>
    <row r="2598" spans="1:11">
      <c r="A2598" s="1">
        <f>Atask.AtsOp!A2153</f>
        <v>42488</v>
      </c>
      <c r="B2598" t="str">
        <f>Atask.AtsOp!E2153</f>
        <v>2521-0002</v>
      </c>
      <c r="C2598" t="str">
        <f>Atask.AtsOp!H2153</f>
        <v>Obuolių vynas</v>
      </c>
      <c r="D2598" t="str">
        <f>Atask.AtsOp!N2153</f>
        <v>LTR</v>
      </c>
      <c r="E2598" t="str">
        <f>Atask.AtsOp!I2153</f>
        <v>Perkelti</v>
      </c>
      <c r="F2598">
        <f>Atask.AtsOp!M2153</f>
        <v>17.63</v>
      </c>
      <c r="G2598">
        <f>VLOOKUP(B2598,Prekės!$A$2:$E$3000,3,FALSE)</f>
        <v>230</v>
      </c>
      <c r="H2598">
        <f>VLOOKUP(B2598,Prekės!$A$2:$E$3000,4,FALSE)</f>
        <v>0</v>
      </c>
      <c r="I2598">
        <f>VLOOKUP(B2598,Prekės!$A$2:$E$3000,5,FALSE)</f>
        <v>0</v>
      </c>
      <c r="J2598">
        <f t="shared" si="83"/>
        <v>0</v>
      </c>
      <c r="K2598">
        <f t="shared" si="84"/>
        <v>17.63</v>
      </c>
    </row>
    <row r="2599" spans="1:11">
      <c r="A2599" s="1">
        <f>Atask.AtsOp!A2154</f>
        <v>42489</v>
      </c>
      <c r="B2599" t="str">
        <f>Atask.AtsOp!E2154</f>
        <v>2521-0002</v>
      </c>
      <c r="C2599" t="str">
        <f>Atask.AtsOp!H2154</f>
        <v>Obuolių vynas</v>
      </c>
      <c r="D2599" t="str">
        <f>Atask.AtsOp!N2154</f>
        <v>LTR</v>
      </c>
      <c r="E2599" t="str">
        <f>Atask.AtsOp!I2154</f>
        <v>Pardavimo užsakymas</v>
      </c>
      <c r="F2599">
        <f>Atask.AtsOp!M2154</f>
        <v>-35.26</v>
      </c>
      <c r="G2599">
        <f>VLOOKUP(B2599,Prekės!$A$2:$E$3000,3,FALSE)</f>
        <v>230</v>
      </c>
      <c r="H2599">
        <f>VLOOKUP(B2599,Prekės!$A$2:$E$3000,4,FALSE)</f>
        <v>0</v>
      </c>
      <c r="I2599">
        <f>VLOOKUP(B2599,Prekės!$A$2:$E$3000,5,FALSE)</f>
        <v>0</v>
      </c>
      <c r="J2599">
        <f t="shared" si="83"/>
        <v>0</v>
      </c>
      <c r="K2599">
        <f t="shared" si="84"/>
        <v>-35.26</v>
      </c>
    </row>
    <row r="2600" spans="1:11">
      <c r="A2600" s="1">
        <f>Atask.AtsOp!A2155</f>
        <v>42489</v>
      </c>
      <c r="B2600" t="str">
        <f>Atask.AtsOp!E2155</f>
        <v>2521-0002</v>
      </c>
      <c r="C2600" t="str">
        <f>Atask.AtsOp!H2155</f>
        <v>Obuolių vynas</v>
      </c>
      <c r="D2600" t="str">
        <f>Atask.AtsOp!N2155</f>
        <v>LTR</v>
      </c>
      <c r="E2600" t="str">
        <f>Atask.AtsOp!I2155</f>
        <v>Pardavimo užsakymas</v>
      </c>
      <c r="F2600">
        <f>Atask.AtsOp!M2155</f>
        <v>-2.0499999999999998</v>
      </c>
      <c r="G2600">
        <f>VLOOKUP(B2600,Prekės!$A$2:$E$3000,3,FALSE)</f>
        <v>230</v>
      </c>
      <c r="H2600">
        <f>VLOOKUP(B2600,Prekės!$A$2:$E$3000,4,FALSE)</f>
        <v>0</v>
      </c>
      <c r="I2600">
        <f>VLOOKUP(B2600,Prekės!$A$2:$E$3000,5,FALSE)</f>
        <v>0</v>
      </c>
      <c r="J2600">
        <f t="shared" si="83"/>
        <v>0</v>
      </c>
      <c r="K2600">
        <f t="shared" si="84"/>
        <v>-2.0499999999999998</v>
      </c>
    </row>
    <row r="2601" spans="1:11">
      <c r="A2601" s="1">
        <f>Atask.AtsOp!A2156</f>
        <v>42489</v>
      </c>
      <c r="B2601" t="str">
        <f>Atask.AtsOp!E2156</f>
        <v>2521-0002</v>
      </c>
      <c r="C2601" t="str">
        <f>Atask.AtsOp!H2156</f>
        <v>Obuolių vynas</v>
      </c>
      <c r="D2601" t="str">
        <f>Atask.AtsOp!N2156</f>
        <v>LTR</v>
      </c>
      <c r="E2601" t="str">
        <f>Atask.AtsOp!I2156</f>
        <v>Pardavimo užsakymas</v>
      </c>
      <c r="F2601">
        <f>Atask.AtsOp!M2156</f>
        <v>-3.5</v>
      </c>
      <c r="G2601">
        <f>VLOOKUP(B2601,Prekės!$A$2:$E$3000,3,FALSE)</f>
        <v>230</v>
      </c>
      <c r="H2601">
        <f>VLOOKUP(B2601,Prekės!$A$2:$E$3000,4,FALSE)</f>
        <v>0</v>
      </c>
      <c r="I2601">
        <f>VLOOKUP(B2601,Prekės!$A$2:$E$3000,5,FALSE)</f>
        <v>0</v>
      </c>
      <c r="J2601">
        <f t="shared" si="83"/>
        <v>0</v>
      </c>
      <c r="K2601">
        <f t="shared" si="84"/>
        <v>-3.5</v>
      </c>
    </row>
    <row r="2602" spans="1:11">
      <c r="A2602" s="1">
        <f>Atask.AtsOp!A2157</f>
        <v>42489</v>
      </c>
      <c r="B2602" t="str">
        <f>Atask.AtsOp!E2157</f>
        <v>2521-0002</v>
      </c>
      <c r="C2602" t="str">
        <f>Atask.AtsOp!H2157</f>
        <v>Obuolių vynas</v>
      </c>
      <c r="D2602" t="str">
        <f>Atask.AtsOp!N2157</f>
        <v>LTR</v>
      </c>
      <c r="E2602" t="str">
        <f>Atask.AtsOp!I2157</f>
        <v>Pardavimo užsakymas</v>
      </c>
      <c r="F2602">
        <f>Atask.AtsOp!M2157</f>
        <v>-17.63</v>
      </c>
      <c r="G2602">
        <f>VLOOKUP(B2602,Prekės!$A$2:$E$3000,3,FALSE)</f>
        <v>230</v>
      </c>
      <c r="H2602">
        <f>VLOOKUP(B2602,Prekės!$A$2:$E$3000,4,FALSE)</f>
        <v>0</v>
      </c>
      <c r="I2602">
        <f>VLOOKUP(B2602,Prekės!$A$2:$E$3000,5,FALSE)</f>
        <v>0</v>
      </c>
      <c r="J2602">
        <f t="shared" si="83"/>
        <v>0</v>
      </c>
      <c r="K2602">
        <f t="shared" si="84"/>
        <v>-17.63</v>
      </c>
    </row>
    <row r="2603" spans="1:11">
      <c r="A2603" s="1">
        <f>Atask.AtsOp!A2158</f>
        <v>42489</v>
      </c>
      <c r="B2603" t="str">
        <f>Atask.AtsOp!E2158</f>
        <v>2521-0002</v>
      </c>
      <c r="C2603" t="str">
        <f>Atask.AtsOp!H2158</f>
        <v>Obuolių vynas</v>
      </c>
      <c r="D2603" t="str">
        <f>Atask.AtsOp!N2158</f>
        <v>LTR</v>
      </c>
      <c r="E2603" t="str">
        <f>Atask.AtsOp!I2158</f>
        <v>Pardavimo užsakymas</v>
      </c>
      <c r="F2603">
        <f>Atask.AtsOp!M2158</f>
        <v>-17.63</v>
      </c>
      <c r="G2603">
        <f>VLOOKUP(B2603,Prekės!$A$2:$E$3000,3,FALSE)</f>
        <v>230</v>
      </c>
      <c r="H2603">
        <f>VLOOKUP(B2603,Prekės!$A$2:$E$3000,4,FALSE)</f>
        <v>0</v>
      </c>
      <c r="I2603">
        <f>VLOOKUP(B2603,Prekės!$A$2:$E$3000,5,FALSE)</f>
        <v>0</v>
      </c>
      <c r="J2603">
        <f t="shared" si="83"/>
        <v>0</v>
      </c>
      <c r="K2603">
        <f t="shared" si="84"/>
        <v>-17.63</v>
      </c>
    </row>
    <row r="2604" spans="1:11">
      <c r="A2604" s="1">
        <f>Atask.AtsOp!A2159</f>
        <v>42489</v>
      </c>
      <c r="B2604" t="str">
        <f>Atask.AtsOp!E2159</f>
        <v>2521-0002</v>
      </c>
      <c r="C2604" t="str">
        <f>Atask.AtsOp!H2159</f>
        <v>Obuolių vynas</v>
      </c>
      <c r="D2604" t="str">
        <f>Atask.AtsOp!N2159</f>
        <v>LTR</v>
      </c>
      <c r="E2604" t="str">
        <f>Atask.AtsOp!I2159</f>
        <v>Pardavimo užsakymas</v>
      </c>
      <c r="F2604">
        <f>Atask.AtsOp!M2159</f>
        <v>-17.63</v>
      </c>
      <c r="G2604">
        <f>VLOOKUP(B2604,Prekės!$A$2:$E$3000,3,FALSE)</f>
        <v>230</v>
      </c>
      <c r="H2604">
        <f>VLOOKUP(B2604,Prekės!$A$2:$E$3000,4,FALSE)</f>
        <v>0</v>
      </c>
      <c r="I2604">
        <f>VLOOKUP(B2604,Prekės!$A$2:$E$3000,5,FALSE)</f>
        <v>0</v>
      </c>
      <c r="J2604">
        <f t="shared" si="83"/>
        <v>0</v>
      </c>
      <c r="K2604">
        <f t="shared" si="84"/>
        <v>-17.63</v>
      </c>
    </row>
    <row r="2605" spans="1:11">
      <c r="A2605" s="1">
        <f>Atask.AtsOp!A2160</f>
        <v>42489</v>
      </c>
      <c r="B2605" t="str">
        <f>Atask.AtsOp!E2160</f>
        <v>2521-0002</v>
      </c>
      <c r="C2605" t="str">
        <f>Atask.AtsOp!H2160</f>
        <v>Obuolių vynas</v>
      </c>
      <c r="D2605" t="str">
        <f>Atask.AtsOp!N2160</f>
        <v>LTR</v>
      </c>
      <c r="E2605" t="str">
        <f>Atask.AtsOp!I2160</f>
        <v>Pardavimo užsakymas</v>
      </c>
      <c r="F2605">
        <f>Atask.AtsOp!M2160</f>
        <v>-17.63</v>
      </c>
      <c r="G2605">
        <f>VLOOKUP(B2605,Prekės!$A$2:$E$3000,3,FALSE)</f>
        <v>230</v>
      </c>
      <c r="H2605">
        <f>VLOOKUP(B2605,Prekės!$A$2:$E$3000,4,FALSE)</f>
        <v>0</v>
      </c>
      <c r="I2605">
        <f>VLOOKUP(B2605,Prekės!$A$2:$E$3000,5,FALSE)</f>
        <v>0</v>
      </c>
      <c r="J2605">
        <f t="shared" si="83"/>
        <v>0</v>
      </c>
      <c r="K2605">
        <f t="shared" si="84"/>
        <v>-17.63</v>
      </c>
    </row>
    <row r="2606" spans="1:11">
      <c r="A2606" s="1">
        <f>Atask.AtsOp!A2161</f>
        <v>42489</v>
      </c>
      <c r="B2606" t="str">
        <f>Atask.AtsOp!E2161</f>
        <v>2521-0002</v>
      </c>
      <c r="C2606" t="str">
        <f>Atask.AtsOp!H2161</f>
        <v>Obuolių vynas</v>
      </c>
      <c r="D2606" t="str">
        <f>Atask.AtsOp!N2161</f>
        <v>LTR</v>
      </c>
      <c r="E2606" t="str">
        <f>Atask.AtsOp!I2161</f>
        <v>Pardavimo užsakymas</v>
      </c>
      <c r="F2606">
        <f>Atask.AtsOp!M2161</f>
        <v>-17.63</v>
      </c>
      <c r="G2606">
        <f>VLOOKUP(B2606,Prekės!$A$2:$E$3000,3,FALSE)</f>
        <v>230</v>
      </c>
      <c r="H2606">
        <f>VLOOKUP(B2606,Prekės!$A$2:$E$3000,4,FALSE)</f>
        <v>0</v>
      </c>
      <c r="I2606">
        <f>VLOOKUP(B2606,Prekės!$A$2:$E$3000,5,FALSE)</f>
        <v>0</v>
      </c>
      <c r="J2606">
        <f t="shared" si="83"/>
        <v>0</v>
      </c>
      <c r="K2606">
        <f t="shared" si="84"/>
        <v>-17.63</v>
      </c>
    </row>
    <row r="2607" spans="1:11">
      <c r="A2607" s="1">
        <f>Atask.AtsOp!A2162</f>
        <v>42489</v>
      </c>
      <c r="B2607" t="str">
        <f>Atask.AtsOp!E2162</f>
        <v>2521-0002</v>
      </c>
      <c r="C2607" t="str">
        <f>Atask.AtsOp!H2162</f>
        <v>Obuolių vynas</v>
      </c>
      <c r="D2607" t="str">
        <f>Atask.AtsOp!N2162</f>
        <v>LTR</v>
      </c>
      <c r="E2607" t="str">
        <f>Atask.AtsOp!I2162</f>
        <v>Pardavimo užsakymas</v>
      </c>
      <c r="F2607">
        <f>Atask.AtsOp!M2162</f>
        <v>-17.63</v>
      </c>
      <c r="G2607">
        <f>VLOOKUP(B2607,Prekės!$A$2:$E$3000,3,FALSE)</f>
        <v>230</v>
      </c>
      <c r="H2607">
        <f>VLOOKUP(B2607,Prekės!$A$2:$E$3000,4,FALSE)</f>
        <v>0</v>
      </c>
      <c r="I2607">
        <f>VLOOKUP(B2607,Prekės!$A$2:$E$3000,5,FALSE)</f>
        <v>0</v>
      </c>
      <c r="J2607">
        <f t="shared" si="83"/>
        <v>0</v>
      </c>
      <c r="K2607">
        <f t="shared" si="84"/>
        <v>-17.63</v>
      </c>
    </row>
    <row r="2608" spans="1:11">
      <c r="A2608" s="1">
        <f>Atask.AtsOp!A2163</f>
        <v>42467</v>
      </c>
      <c r="B2608" t="str">
        <f>Atask.AtsOp!E2163</f>
        <v>2521-0002</v>
      </c>
      <c r="C2608" t="str">
        <f>Atask.AtsOp!H2163</f>
        <v>Obuolių vynas</v>
      </c>
      <c r="D2608" t="str">
        <f>Atask.AtsOp!N2163</f>
        <v>LTR</v>
      </c>
      <c r="E2608" t="str">
        <f>Atask.AtsOp!I2163</f>
        <v>Perkelti</v>
      </c>
      <c r="F2608">
        <f>Atask.AtsOp!M2163</f>
        <v>17.63</v>
      </c>
      <c r="G2608">
        <f>VLOOKUP(B2608,Prekės!$A$2:$E$3000,3,FALSE)</f>
        <v>230</v>
      </c>
      <c r="H2608">
        <f>VLOOKUP(B2608,Prekės!$A$2:$E$3000,4,FALSE)</f>
        <v>0</v>
      </c>
      <c r="I2608">
        <f>VLOOKUP(B2608,Prekės!$A$2:$E$3000,5,FALSE)</f>
        <v>0</v>
      </c>
      <c r="J2608">
        <f t="shared" si="83"/>
        <v>0</v>
      </c>
      <c r="K2608">
        <f t="shared" si="84"/>
        <v>17.63</v>
      </c>
    </row>
    <row r="2609" spans="1:11">
      <c r="A2609" s="1">
        <f>Atask.AtsOp!A2164</f>
        <v>42474</v>
      </c>
      <c r="B2609" t="str">
        <f>Atask.AtsOp!E2164</f>
        <v>2521-0002</v>
      </c>
      <c r="C2609" t="str">
        <f>Atask.AtsOp!H2164</f>
        <v>Obuolių vynas</v>
      </c>
      <c r="D2609" t="str">
        <f>Atask.AtsOp!N2164</f>
        <v>LTR</v>
      </c>
      <c r="E2609" t="str">
        <f>Atask.AtsOp!I2164</f>
        <v>Perkelti</v>
      </c>
      <c r="F2609">
        <f>Atask.AtsOp!M2164</f>
        <v>17.63</v>
      </c>
      <c r="G2609">
        <f>VLOOKUP(B2609,Prekės!$A$2:$E$3000,3,FALSE)</f>
        <v>230</v>
      </c>
      <c r="H2609">
        <f>VLOOKUP(B2609,Prekės!$A$2:$E$3000,4,FALSE)</f>
        <v>0</v>
      </c>
      <c r="I2609">
        <f>VLOOKUP(B2609,Prekės!$A$2:$E$3000,5,FALSE)</f>
        <v>0</v>
      </c>
      <c r="J2609">
        <f t="shared" si="83"/>
        <v>0</v>
      </c>
      <c r="K2609">
        <f t="shared" si="84"/>
        <v>17.63</v>
      </c>
    </row>
    <row r="2610" spans="1:11">
      <c r="A2610" s="1">
        <f>Atask.AtsOp!A2165</f>
        <v>42475</v>
      </c>
      <c r="B2610" t="str">
        <f>Atask.AtsOp!E2165</f>
        <v>2521-0002</v>
      </c>
      <c r="C2610" t="str">
        <f>Atask.AtsOp!H2165</f>
        <v>Obuolių vynas</v>
      </c>
      <c r="D2610" t="str">
        <f>Atask.AtsOp!N2165</f>
        <v>LTR</v>
      </c>
      <c r="E2610" t="str">
        <f>Atask.AtsOp!I2165</f>
        <v>Perkelti</v>
      </c>
      <c r="F2610">
        <f>Atask.AtsOp!M2165</f>
        <v>3.5</v>
      </c>
      <c r="G2610">
        <f>VLOOKUP(B2610,Prekės!$A$2:$E$3000,3,FALSE)</f>
        <v>230</v>
      </c>
      <c r="H2610">
        <f>VLOOKUP(B2610,Prekės!$A$2:$E$3000,4,FALSE)</f>
        <v>0</v>
      </c>
      <c r="I2610">
        <f>VLOOKUP(B2610,Prekės!$A$2:$E$3000,5,FALSE)</f>
        <v>0</v>
      </c>
      <c r="J2610">
        <f t="shared" si="83"/>
        <v>0</v>
      </c>
      <c r="K2610">
        <f t="shared" si="84"/>
        <v>3.5</v>
      </c>
    </row>
    <row r="2611" spans="1:11">
      <c r="A2611" s="1">
        <f>Atask.AtsOp!A2166</f>
        <v>42479</v>
      </c>
      <c r="B2611" t="str">
        <f>Atask.AtsOp!E2166</f>
        <v>2521-0002</v>
      </c>
      <c r="C2611" t="str">
        <f>Atask.AtsOp!H2166</f>
        <v>Obuolių vynas</v>
      </c>
      <c r="D2611" t="str">
        <f>Atask.AtsOp!N2166</f>
        <v>LTR</v>
      </c>
      <c r="E2611" t="str">
        <f>Atask.AtsOp!I2166</f>
        <v>Perkelti</v>
      </c>
      <c r="F2611">
        <f>Atask.AtsOp!M2166</f>
        <v>17.63</v>
      </c>
      <c r="G2611">
        <f>VLOOKUP(B2611,Prekės!$A$2:$E$3000,3,FALSE)</f>
        <v>230</v>
      </c>
      <c r="H2611">
        <f>VLOOKUP(B2611,Prekės!$A$2:$E$3000,4,FALSE)</f>
        <v>0</v>
      </c>
      <c r="I2611">
        <f>VLOOKUP(B2611,Prekės!$A$2:$E$3000,5,FALSE)</f>
        <v>0</v>
      </c>
      <c r="J2611">
        <f t="shared" si="83"/>
        <v>0</v>
      </c>
      <c r="K2611">
        <f t="shared" si="84"/>
        <v>17.63</v>
      </c>
    </row>
    <row r="2612" spans="1:11">
      <c r="A2612" s="1">
        <f>Atask.AtsOp!A2167</f>
        <v>42465</v>
      </c>
      <c r="B2612" t="str">
        <f>Atask.AtsOp!E2167</f>
        <v>2521-0002</v>
      </c>
      <c r="C2612" t="str">
        <f>Atask.AtsOp!H2167</f>
        <v>Obuolių vynas</v>
      </c>
      <c r="D2612" t="str">
        <f>Atask.AtsOp!N2167</f>
        <v>LTR</v>
      </c>
      <c r="E2612" t="str">
        <f>Atask.AtsOp!I2167</f>
        <v>Perkelti</v>
      </c>
      <c r="F2612">
        <f>Atask.AtsOp!M2167</f>
        <v>17.63</v>
      </c>
      <c r="G2612">
        <f>VLOOKUP(B2612,Prekės!$A$2:$E$3000,3,FALSE)</f>
        <v>230</v>
      </c>
      <c r="H2612">
        <f>VLOOKUP(B2612,Prekės!$A$2:$E$3000,4,FALSE)</f>
        <v>0</v>
      </c>
      <c r="I2612">
        <f>VLOOKUP(B2612,Prekės!$A$2:$E$3000,5,FALSE)</f>
        <v>0</v>
      </c>
      <c r="J2612">
        <f t="shared" si="83"/>
        <v>0</v>
      </c>
      <c r="K2612">
        <f t="shared" si="84"/>
        <v>17.63</v>
      </c>
    </row>
    <row r="2613" spans="1:11">
      <c r="A2613" s="1">
        <f>Atask.AtsOp!A2168</f>
        <v>42461</v>
      </c>
      <c r="B2613" t="str">
        <f>Atask.AtsOp!E2168</f>
        <v>2521-0002</v>
      </c>
      <c r="C2613" t="str">
        <f>Atask.AtsOp!H2168</f>
        <v>Obuolių vynas</v>
      </c>
      <c r="D2613" t="str">
        <f>Atask.AtsOp!N2168</f>
        <v>LTR</v>
      </c>
      <c r="E2613" t="str">
        <f>Atask.AtsOp!I2168</f>
        <v>Perkelti</v>
      </c>
      <c r="F2613">
        <f>Atask.AtsOp!M2168</f>
        <v>2.0499999999999998</v>
      </c>
      <c r="G2613">
        <f>VLOOKUP(B2613,Prekės!$A$2:$E$3000,3,FALSE)</f>
        <v>230</v>
      </c>
      <c r="H2613">
        <f>VLOOKUP(B2613,Prekės!$A$2:$E$3000,4,FALSE)</f>
        <v>0</v>
      </c>
      <c r="I2613">
        <f>VLOOKUP(B2613,Prekės!$A$2:$E$3000,5,FALSE)</f>
        <v>0</v>
      </c>
      <c r="J2613">
        <f t="shared" si="83"/>
        <v>0</v>
      </c>
      <c r="K2613">
        <f t="shared" si="84"/>
        <v>2.0499999999999998</v>
      </c>
    </row>
    <row r="2614" spans="1:11">
      <c r="A2614" s="1">
        <f>Atask.AtsOp!A2169</f>
        <v>42489</v>
      </c>
      <c r="B2614" t="str">
        <f>Atask.AtsOp!E2169</f>
        <v>2521-0002</v>
      </c>
      <c r="C2614" t="str">
        <f>Atask.AtsOp!H2169</f>
        <v>Obuolių vynas</v>
      </c>
      <c r="D2614" t="str">
        <f>Atask.AtsOp!N2169</f>
        <v>LTR</v>
      </c>
      <c r="E2614" t="str">
        <f>Atask.AtsOp!I2169</f>
        <v>Pardavimo užsakymas</v>
      </c>
      <c r="F2614">
        <f>Atask.AtsOp!M2169</f>
        <v>-69.989999999999995</v>
      </c>
      <c r="G2614">
        <f>VLOOKUP(B2614,Prekės!$A$2:$E$3000,3,FALSE)</f>
        <v>230</v>
      </c>
      <c r="H2614">
        <f>VLOOKUP(B2614,Prekės!$A$2:$E$3000,4,FALSE)</f>
        <v>0</v>
      </c>
      <c r="I2614">
        <f>VLOOKUP(B2614,Prekės!$A$2:$E$3000,5,FALSE)</f>
        <v>0</v>
      </c>
      <c r="J2614">
        <f t="shared" si="83"/>
        <v>0</v>
      </c>
      <c r="K2614">
        <f t="shared" si="84"/>
        <v>-69.989999999999995</v>
      </c>
    </row>
    <row r="2615" spans="1:11">
      <c r="A2615" s="1">
        <f>Atask.AtsOp!A2170</f>
        <v>42489</v>
      </c>
      <c r="B2615" t="str">
        <f>Atask.AtsOp!E2170</f>
        <v>2521-0002</v>
      </c>
      <c r="C2615" t="str">
        <f>Atask.AtsOp!H2170</f>
        <v>Obuolių vynas</v>
      </c>
      <c r="D2615" t="str">
        <f>Atask.AtsOp!N2170</f>
        <v>LTR</v>
      </c>
      <c r="E2615" t="str">
        <f>Atask.AtsOp!I2170</f>
        <v>Pardavimo užsakymas</v>
      </c>
      <c r="F2615">
        <f>Atask.AtsOp!M2170</f>
        <v>-17.36</v>
      </c>
      <c r="G2615">
        <f>VLOOKUP(B2615,Prekės!$A$2:$E$3000,3,FALSE)</f>
        <v>230</v>
      </c>
      <c r="H2615">
        <f>VLOOKUP(B2615,Prekės!$A$2:$E$3000,4,FALSE)</f>
        <v>0</v>
      </c>
      <c r="I2615">
        <f>VLOOKUP(B2615,Prekės!$A$2:$E$3000,5,FALSE)</f>
        <v>0</v>
      </c>
      <c r="J2615">
        <f t="shared" si="83"/>
        <v>0</v>
      </c>
      <c r="K2615">
        <f t="shared" si="84"/>
        <v>-17.36</v>
      </c>
    </row>
    <row r="2616" spans="1:11">
      <c r="A2616" s="1">
        <f>Atask.AtsOp!A2171</f>
        <v>42489</v>
      </c>
      <c r="B2616" t="str">
        <f>Atask.AtsOp!E2171</f>
        <v>2521-0002</v>
      </c>
      <c r="C2616" t="str">
        <f>Atask.AtsOp!H2171</f>
        <v>Obuolių vynas</v>
      </c>
      <c r="D2616" t="str">
        <f>Atask.AtsOp!N2171</f>
        <v>LTR</v>
      </c>
      <c r="E2616" t="str">
        <f>Atask.AtsOp!I2171</f>
        <v>Pardavimo užsakymas</v>
      </c>
      <c r="F2616">
        <f>Atask.AtsOp!M2171</f>
        <v>-34.72</v>
      </c>
      <c r="G2616">
        <f>VLOOKUP(B2616,Prekės!$A$2:$E$3000,3,FALSE)</f>
        <v>230</v>
      </c>
      <c r="H2616">
        <f>VLOOKUP(B2616,Prekės!$A$2:$E$3000,4,FALSE)</f>
        <v>0</v>
      </c>
      <c r="I2616">
        <f>VLOOKUP(B2616,Prekės!$A$2:$E$3000,5,FALSE)</f>
        <v>0</v>
      </c>
      <c r="J2616">
        <f t="shared" si="83"/>
        <v>0</v>
      </c>
      <c r="K2616">
        <f t="shared" si="84"/>
        <v>-34.72</v>
      </c>
    </row>
    <row r="2617" spans="1:11">
      <c r="A2617" s="1">
        <f>Atask.AtsOp!A2172</f>
        <v>42481</v>
      </c>
      <c r="B2617" t="str">
        <f>Atask.AtsOp!E2172</f>
        <v>2521-0002</v>
      </c>
      <c r="C2617" t="str">
        <f>Atask.AtsOp!H2172</f>
        <v>Obuolių vynas</v>
      </c>
      <c r="D2617" t="str">
        <f>Atask.AtsOp!N2172</f>
        <v>LTR</v>
      </c>
      <c r="E2617" t="str">
        <f>Atask.AtsOp!I2172</f>
        <v>Perkelti</v>
      </c>
      <c r="F2617">
        <f>Atask.AtsOp!M2172</f>
        <v>69.989999999999995</v>
      </c>
      <c r="G2617">
        <f>VLOOKUP(B2617,Prekės!$A$2:$E$3000,3,FALSE)</f>
        <v>230</v>
      </c>
      <c r="H2617">
        <f>VLOOKUP(B2617,Prekės!$A$2:$E$3000,4,FALSE)</f>
        <v>0</v>
      </c>
      <c r="I2617">
        <f>VLOOKUP(B2617,Prekės!$A$2:$E$3000,5,FALSE)</f>
        <v>0</v>
      </c>
      <c r="J2617">
        <f t="shared" si="83"/>
        <v>0</v>
      </c>
      <c r="K2617">
        <f t="shared" si="84"/>
        <v>69.989999999999995</v>
      </c>
    </row>
    <row r="2618" spans="1:11">
      <c r="A2618" s="1">
        <f>Atask.AtsOp!A2173</f>
        <v>42481</v>
      </c>
      <c r="B2618" t="str">
        <f>Atask.AtsOp!E2173</f>
        <v>2521-0002</v>
      </c>
      <c r="C2618" t="str">
        <f>Atask.AtsOp!H2173</f>
        <v>Obuolių vynas</v>
      </c>
      <c r="D2618" t="str">
        <f>Atask.AtsOp!N2173</f>
        <v>LTR</v>
      </c>
      <c r="E2618" t="str">
        <f>Atask.AtsOp!I2173</f>
        <v>Perkelti</v>
      </c>
      <c r="F2618">
        <f>Atask.AtsOp!M2173</f>
        <v>17.5</v>
      </c>
      <c r="G2618">
        <f>VLOOKUP(B2618,Prekės!$A$2:$E$3000,3,FALSE)</f>
        <v>230</v>
      </c>
      <c r="H2618">
        <f>VLOOKUP(B2618,Prekės!$A$2:$E$3000,4,FALSE)</f>
        <v>0</v>
      </c>
      <c r="I2618">
        <f>VLOOKUP(B2618,Prekės!$A$2:$E$3000,5,FALSE)</f>
        <v>0</v>
      </c>
      <c r="J2618">
        <f t="shared" si="83"/>
        <v>0</v>
      </c>
      <c r="K2618">
        <f t="shared" si="84"/>
        <v>17.5</v>
      </c>
    </row>
    <row r="2619" spans="1:11">
      <c r="A2619" s="1">
        <f>Atask.AtsOp!A2174</f>
        <v>42489</v>
      </c>
      <c r="B2619" t="str">
        <f>Atask.AtsOp!E2174</f>
        <v>2521-0002</v>
      </c>
      <c r="C2619" t="str">
        <f>Atask.AtsOp!H2174</f>
        <v>Obuolių vynas</v>
      </c>
      <c r="D2619" t="str">
        <f>Atask.AtsOp!N2174</f>
        <v>LTR</v>
      </c>
      <c r="E2619" t="str">
        <f>Atask.AtsOp!I2174</f>
        <v>Pardavimo užsakymas</v>
      </c>
      <c r="F2619">
        <f>Atask.AtsOp!M2174</f>
        <v>-34.72</v>
      </c>
      <c r="G2619">
        <f>VLOOKUP(B2619,Prekės!$A$2:$E$3000,3,FALSE)</f>
        <v>230</v>
      </c>
      <c r="H2619">
        <f>VLOOKUP(B2619,Prekės!$A$2:$E$3000,4,FALSE)</f>
        <v>0</v>
      </c>
      <c r="I2619">
        <f>VLOOKUP(B2619,Prekės!$A$2:$E$3000,5,FALSE)</f>
        <v>0</v>
      </c>
      <c r="J2619">
        <f t="shared" si="83"/>
        <v>0</v>
      </c>
      <c r="K2619">
        <f t="shared" si="84"/>
        <v>-34.72</v>
      </c>
    </row>
    <row r="2620" spans="1:11">
      <c r="A2620" s="1">
        <f>Atask.AtsOp!A2175</f>
        <v>42489</v>
      </c>
      <c r="B2620" t="str">
        <f>Atask.AtsOp!E2175</f>
        <v>2521-0002</v>
      </c>
      <c r="C2620" t="str">
        <f>Atask.AtsOp!H2175</f>
        <v>Obuolių vynas</v>
      </c>
      <c r="D2620" t="str">
        <f>Atask.AtsOp!N2175</f>
        <v>LTR</v>
      </c>
      <c r="E2620" t="str">
        <f>Atask.AtsOp!I2175</f>
        <v>Pardavimo užsakymas</v>
      </c>
      <c r="F2620">
        <f>Atask.AtsOp!M2175</f>
        <v>-17.5</v>
      </c>
      <c r="G2620">
        <f>VLOOKUP(B2620,Prekės!$A$2:$E$3000,3,FALSE)</f>
        <v>230</v>
      </c>
      <c r="H2620">
        <f>VLOOKUP(B2620,Prekės!$A$2:$E$3000,4,FALSE)</f>
        <v>0</v>
      </c>
      <c r="I2620">
        <f>VLOOKUP(B2620,Prekės!$A$2:$E$3000,5,FALSE)</f>
        <v>0</v>
      </c>
      <c r="J2620">
        <f t="shared" si="83"/>
        <v>0</v>
      </c>
      <c r="K2620">
        <f t="shared" si="84"/>
        <v>-17.5</v>
      </c>
    </row>
    <row r="2621" spans="1:11">
      <c r="A2621" s="1">
        <f>Atask.AtsOp!A2176</f>
        <v>42466</v>
      </c>
      <c r="B2621" t="str">
        <f>Atask.AtsOp!E2176</f>
        <v>2521-0002</v>
      </c>
      <c r="C2621" t="str">
        <f>Atask.AtsOp!H2176</f>
        <v>Obuolių vynas</v>
      </c>
      <c r="D2621" t="str">
        <f>Atask.AtsOp!N2176</f>
        <v>LTR</v>
      </c>
      <c r="E2621" t="str">
        <f>Atask.AtsOp!I2176</f>
        <v>Perkelti</v>
      </c>
      <c r="F2621">
        <f>Atask.AtsOp!M2176</f>
        <v>17.36</v>
      </c>
      <c r="G2621">
        <f>VLOOKUP(B2621,Prekės!$A$2:$E$3000,3,FALSE)</f>
        <v>230</v>
      </c>
      <c r="H2621">
        <f>VLOOKUP(B2621,Prekės!$A$2:$E$3000,4,FALSE)</f>
        <v>0</v>
      </c>
      <c r="I2621">
        <f>VLOOKUP(B2621,Prekės!$A$2:$E$3000,5,FALSE)</f>
        <v>0</v>
      </c>
      <c r="J2621">
        <f t="shared" si="83"/>
        <v>0</v>
      </c>
      <c r="K2621">
        <f t="shared" si="84"/>
        <v>17.36</v>
      </c>
    </row>
    <row r="2622" spans="1:11">
      <c r="A2622" s="1">
        <f>Atask.AtsOp!A2177</f>
        <v>42466</v>
      </c>
      <c r="B2622" t="str">
        <f>Atask.AtsOp!E2177</f>
        <v>2521-0002</v>
      </c>
      <c r="C2622" t="str">
        <f>Atask.AtsOp!H2177</f>
        <v>Obuolių vynas</v>
      </c>
      <c r="D2622" t="str">
        <f>Atask.AtsOp!N2177</f>
        <v>LTR</v>
      </c>
      <c r="E2622" t="str">
        <f>Atask.AtsOp!I2177</f>
        <v>Perkelti</v>
      </c>
      <c r="F2622">
        <f>Atask.AtsOp!M2177</f>
        <v>17.36</v>
      </c>
      <c r="G2622">
        <f>VLOOKUP(B2622,Prekės!$A$2:$E$3000,3,FALSE)</f>
        <v>230</v>
      </c>
      <c r="H2622">
        <f>VLOOKUP(B2622,Prekės!$A$2:$E$3000,4,FALSE)</f>
        <v>0</v>
      </c>
      <c r="I2622">
        <f>VLOOKUP(B2622,Prekės!$A$2:$E$3000,5,FALSE)</f>
        <v>0</v>
      </c>
      <c r="J2622">
        <f t="shared" si="83"/>
        <v>0</v>
      </c>
      <c r="K2622">
        <f t="shared" si="84"/>
        <v>17.36</v>
      </c>
    </row>
    <row r="2623" spans="1:11">
      <c r="A2623" s="1">
        <f>Atask.AtsOp!A2178</f>
        <v>42466</v>
      </c>
      <c r="B2623" t="str">
        <f>Atask.AtsOp!E2178</f>
        <v>2521-0002</v>
      </c>
      <c r="C2623" t="str">
        <f>Atask.AtsOp!H2178</f>
        <v>Obuolių vynas</v>
      </c>
      <c r="D2623" t="str">
        <f>Atask.AtsOp!N2178</f>
        <v>LTR</v>
      </c>
      <c r="E2623" t="str">
        <f>Atask.AtsOp!I2178</f>
        <v>Perkelti</v>
      </c>
      <c r="F2623">
        <f>Atask.AtsOp!M2178</f>
        <v>17.36</v>
      </c>
      <c r="G2623">
        <f>VLOOKUP(B2623,Prekės!$A$2:$E$3000,3,FALSE)</f>
        <v>230</v>
      </c>
      <c r="H2623">
        <f>VLOOKUP(B2623,Prekės!$A$2:$E$3000,4,FALSE)</f>
        <v>0</v>
      </c>
      <c r="I2623">
        <f>VLOOKUP(B2623,Prekės!$A$2:$E$3000,5,FALSE)</f>
        <v>0</v>
      </c>
      <c r="J2623">
        <f t="shared" si="83"/>
        <v>0</v>
      </c>
      <c r="K2623">
        <f t="shared" si="84"/>
        <v>17.36</v>
      </c>
    </row>
    <row r="2624" spans="1:11">
      <c r="A2624" s="1">
        <f>Atask.AtsOp!A2179</f>
        <v>42466</v>
      </c>
      <c r="B2624" t="str">
        <f>Atask.AtsOp!E2179</f>
        <v>2521-0002</v>
      </c>
      <c r="C2624" t="str">
        <f>Atask.AtsOp!H2179</f>
        <v>Obuolių vynas</v>
      </c>
      <c r="D2624" t="str">
        <f>Atask.AtsOp!N2179</f>
        <v>LTR</v>
      </c>
      <c r="E2624" t="str">
        <f>Atask.AtsOp!I2179</f>
        <v>Perkelti</v>
      </c>
      <c r="F2624">
        <f>Atask.AtsOp!M2179</f>
        <v>17.36</v>
      </c>
      <c r="G2624">
        <f>VLOOKUP(B2624,Prekės!$A$2:$E$3000,3,FALSE)</f>
        <v>230</v>
      </c>
      <c r="H2624">
        <f>VLOOKUP(B2624,Prekės!$A$2:$E$3000,4,FALSE)</f>
        <v>0</v>
      </c>
      <c r="I2624">
        <f>VLOOKUP(B2624,Prekės!$A$2:$E$3000,5,FALSE)</f>
        <v>0</v>
      </c>
      <c r="J2624">
        <f t="shared" si="83"/>
        <v>0</v>
      </c>
      <c r="K2624">
        <f t="shared" si="84"/>
        <v>17.36</v>
      </c>
    </row>
    <row r="2625" spans="1:11">
      <c r="A2625" s="1">
        <f>Atask.AtsOp!A2180</f>
        <v>42466</v>
      </c>
      <c r="B2625" t="str">
        <f>Atask.AtsOp!E2180</f>
        <v>2521-0002</v>
      </c>
      <c r="C2625" t="str">
        <f>Atask.AtsOp!H2180</f>
        <v>Obuolių vynas</v>
      </c>
      <c r="D2625" t="str">
        <f>Atask.AtsOp!N2180</f>
        <v>LTR</v>
      </c>
      <c r="E2625" t="str">
        <f>Atask.AtsOp!I2180</f>
        <v>Perkelti</v>
      </c>
      <c r="F2625">
        <f>Atask.AtsOp!M2180</f>
        <v>17.36</v>
      </c>
      <c r="G2625">
        <f>VLOOKUP(B2625,Prekės!$A$2:$E$3000,3,FALSE)</f>
        <v>230</v>
      </c>
      <c r="H2625">
        <f>VLOOKUP(B2625,Prekės!$A$2:$E$3000,4,FALSE)</f>
        <v>0</v>
      </c>
      <c r="I2625">
        <f>VLOOKUP(B2625,Prekės!$A$2:$E$3000,5,FALSE)</f>
        <v>0</v>
      </c>
      <c r="J2625">
        <f t="shared" si="83"/>
        <v>0</v>
      </c>
      <c r="K2625">
        <f t="shared" si="84"/>
        <v>17.36</v>
      </c>
    </row>
    <row r="2626" spans="1:11">
      <c r="A2626" s="1">
        <f>Atask.AtsOp!A2181</f>
        <v>42486</v>
      </c>
      <c r="B2626" t="str">
        <f>Atask.AtsOp!E2181</f>
        <v>2521-0003</v>
      </c>
      <c r="C2626" t="str">
        <f>Atask.AtsOp!H2181</f>
        <v>Obuolių sidro pusgaminis (9 Bx)</v>
      </c>
      <c r="D2626" t="str">
        <f>Atask.AtsOp!N2181</f>
        <v>LTR</v>
      </c>
      <c r="E2626" t="str">
        <f>Atask.AtsOp!I2181</f>
        <v>Perkelti</v>
      </c>
      <c r="F2626">
        <f>Atask.AtsOp!M2181</f>
        <v>19223.63</v>
      </c>
      <c r="G2626">
        <f>VLOOKUP(B2626,Prekės!$A$2:$E$3000,3,FALSE)</f>
        <v>230</v>
      </c>
      <c r="H2626">
        <f>VLOOKUP(B2626,Prekės!$A$2:$E$3000,4,FALSE)</f>
        <v>0</v>
      </c>
      <c r="I2626">
        <f>VLOOKUP(B2626,Prekės!$A$2:$E$3000,5,FALSE)</f>
        <v>0</v>
      </c>
      <c r="J2626">
        <f t="shared" si="83"/>
        <v>0</v>
      </c>
      <c r="K2626">
        <f t="shared" si="84"/>
        <v>19223.63</v>
      </c>
    </row>
    <row r="2627" spans="1:11">
      <c r="A2627" s="1">
        <f>Atask.AtsOp!A2182</f>
        <v>42486</v>
      </c>
      <c r="B2627" t="str">
        <f>Atask.AtsOp!E2182</f>
        <v>2521-0003</v>
      </c>
      <c r="C2627" t="str">
        <f>Atask.AtsOp!H2182</f>
        <v>Obuolių sidro pusgaminis (9 Bx)</v>
      </c>
      <c r="D2627" t="str">
        <f>Atask.AtsOp!N2182</f>
        <v>LTR</v>
      </c>
      <c r="E2627" t="str">
        <f>Atask.AtsOp!I2182</f>
        <v>Perkelti</v>
      </c>
      <c r="F2627">
        <f>Atask.AtsOp!M2182</f>
        <v>-19223.63</v>
      </c>
      <c r="G2627">
        <f>VLOOKUP(B2627,Prekės!$A$2:$E$3000,3,FALSE)</f>
        <v>230</v>
      </c>
      <c r="H2627">
        <f>VLOOKUP(B2627,Prekės!$A$2:$E$3000,4,FALSE)</f>
        <v>0</v>
      </c>
      <c r="I2627">
        <f>VLOOKUP(B2627,Prekės!$A$2:$E$3000,5,FALSE)</f>
        <v>0</v>
      </c>
      <c r="J2627">
        <f t="shared" si="83"/>
        <v>0</v>
      </c>
      <c r="K2627">
        <f t="shared" si="84"/>
        <v>-19223.63</v>
      </c>
    </row>
    <row r="2628" spans="1:11">
      <c r="A2628" s="1">
        <f>Atask.AtsOp!A2183</f>
        <v>42487</v>
      </c>
      <c r="B2628" t="str">
        <f>Atask.AtsOp!E2183</f>
        <v>2521-0003</v>
      </c>
      <c r="C2628" t="str">
        <f>Atask.AtsOp!H2183</f>
        <v>Obuolių sidro pusgaminis (9 Bx)</v>
      </c>
      <c r="D2628" t="str">
        <f>Atask.AtsOp!N2183</f>
        <v>LTR</v>
      </c>
      <c r="E2628" t="str">
        <f>Atask.AtsOp!I2183</f>
        <v>Perkelti</v>
      </c>
      <c r="F2628">
        <f>Atask.AtsOp!M2183</f>
        <v>-1000</v>
      </c>
      <c r="G2628">
        <f>VLOOKUP(B2628,Prekės!$A$2:$E$3000,3,FALSE)</f>
        <v>230</v>
      </c>
      <c r="H2628">
        <f>VLOOKUP(B2628,Prekės!$A$2:$E$3000,4,FALSE)</f>
        <v>0</v>
      </c>
      <c r="I2628">
        <f>VLOOKUP(B2628,Prekės!$A$2:$E$3000,5,FALSE)</f>
        <v>0</v>
      </c>
      <c r="J2628">
        <f t="shared" si="83"/>
        <v>0</v>
      </c>
      <c r="K2628">
        <f t="shared" si="84"/>
        <v>-1000</v>
      </c>
    </row>
    <row r="2629" spans="1:11">
      <c r="A2629" s="1">
        <f>Atask.AtsOp!A2184</f>
        <v>42486</v>
      </c>
      <c r="B2629" t="str">
        <f>Atask.AtsOp!E2184</f>
        <v>2521-0003</v>
      </c>
      <c r="C2629" t="str">
        <f>Atask.AtsOp!H2184</f>
        <v>Obuolių sidro pusgaminis (9 Bx)</v>
      </c>
      <c r="D2629" t="str">
        <f>Atask.AtsOp!N2184</f>
        <v>LTR</v>
      </c>
      <c r="E2629" t="str">
        <f>Atask.AtsOp!I2184</f>
        <v>Perkelti</v>
      </c>
      <c r="F2629">
        <f>Atask.AtsOp!M2184</f>
        <v>-17.32</v>
      </c>
      <c r="G2629">
        <f>VLOOKUP(B2629,Prekės!$A$2:$E$3000,3,FALSE)</f>
        <v>230</v>
      </c>
      <c r="H2629">
        <f>VLOOKUP(B2629,Prekės!$A$2:$E$3000,4,FALSE)</f>
        <v>0</v>
      </c>
      <c r="I2629">
        <f>VLOOKUP(B2629,Prekės!$A$2:$E$3000,5,FALSE)</f>
        <v>0</v>
      </c>
      <c r="J2629">
        <f t="shared" si="83"/>
        <v>0</v>
      </c>
      <c r="K2629">
        <f t="shared" si="84"/>
        <v>-17.32</v>
      </c>
    </row>
    <row r="2630" spans="1:11">
      <c r="A2630" s="1">
        <f>Atask.AtsOp!A2185</f>
        <v>42482</v>
      </c>
      <c r="B2630" t="str">
        <f>Atask.AtsOp!E2185</f>
        <v>2521-0003</v>
      </c>
      <c r="C2630" t="str">
        <f>Atask.AtsOp!H2185</f>
        <v>Obuolių sidro pusgaminis (9 Bx)</v>
      </c>
      <c r="D2630" t="str">
        <f>Atask.AtsOp!N2185</f>
        <v>LTR</v>
      </c>
      <c r="E2630" t="str">
        <f>Atask.AtsOp!I2185</f>
        <v>Gamyba</v>
      </c>
      <c r="F2630">
        <f>Atask.AtsOp!M2185</f>
        <v>20241.849999999999</v>
      </c>
      <c r="G2630">
        <f>VLOOKUP(B2630,Prekės!$A$2:$E$3000,3,FALSE)</f>
        <v>230</v>
      </c>
      <c r="H2630">
        <f>VLOOKUP(B2630,Prekės!$A$2:$E$3000,4,FALSE)</f>
        <v>0</v>
      </c>
      <c r="I2630">
        <f>VLOOKUP(B2630,Prekės!$A$2:$E$3000,5,FALSE)</f>
        <v>0</v>
      </c>
      <c r="J2630">
        <f t="shared" si="83"/>
        <v>0</v>
      </c>
      <c r="K2630">
        <f t="shared" si="84"/>
        <v>20241.849999999999</v>
      </c>
    </row>
    <row r="2631" spans="1:11">
      <c r="A2631" s="1">
        <f>Atask.AtsOp!A2186</f>
        <v>42487</v>
      </c>
      <c r="B2631" t="str">
        <f>Atask.AtsOp!E2186</f>
        <v>2521-0003</v>
      </c>
      <c r="C2631" t="str">
        <f>Atask.AtsOp!H2186</f>
        <v>Obuolių sidro pusgaminis (9 Bx)</v>
      </c>
      <c r="D2631" t="str">
        <f>Atask.AtsOp!N2186</f>
        <v>LTR</v>
      </c>
      <c r="E2631" t="str">
        <f>Atask.AtsOp!I2186</f>
        <v>Perkelti</v>
      </c>
      <c r="F2631">
        <f>Atask.AtsOp!M2186</f>
        <v>-1000</v>
      </c>
      <c r="G2631">
        <f>VLOOKUP(B2631,Prekės!$A$2:$E$3000,3,FALSE)</f>
        <v>230</v>
      </c>
      <c r="H2631">
        <f>VLOOKUP(B2631,Prekės!$A$2:$E$3000,4,FALSE)</f>
        <v>0</v>
      </c>
      <c r="I2631">
        <f>VLOOKUP(B2631,Prekės!$A$2:$E$3000,5,FALSE)</f>
        <v>0</v>
      </c>
      <c r="J2631">
        <f t="shared" si="83"/>
        <v>0</v>
      </c>
      <c r="K2631">
        <f t="shared" si="84"/>
        <v>-1000</v>
      </c>
    </row>
    <row r="2632" spans="1:11">
      <c r="A2632" s="1">
        <f>Atask.AtsOp!A2187</f>
        <v>42487</v>
      </c>
      <c r="B2632" t="str">
        <f>Atask.AtsOp!E2187</f>
        <v>2521-0003</v>
      </c>
      <c r="C2632" t="str">
        <f>Atask.AtsOp!H2187</f>
        <v>Obuolių sidro pusgaminis (9 Bx)</v>
      </c>
      <c r="D2632" t="str">
        <f>Atask.AtsOp!N2187</f>
        <v>LTR</v>
      </c>
      <c r="E2632" t="str">
        <f>Atask.AtsOp!I2187</f>
        <v>Perkelti</v>
      </c>
      <c r="F2632">
        <f>Atask.AtsOp!M2187</f>
        <v>1000</v>
      </c>
      <c r="G2632">
        <f>VLOOKUP(B2632,Prekės!$A$2:$E$3000,3,FALSE)</f>
        <v>230</v>
      </c>
      <c r="H2632">
        <f>VLOOKUP(B2632,Prekės!$A$2:$E$3000,4,FALSE)</f>
        <v>0</v>
      </c>
      <c r="I2632">
        <f>VLOOKUP(B2632,Prekės!$A$2:$E$3000,5,FALSE)</f>
        <v>0</v>
      </c>
      <c r="J2632">
        <f t="shared" si="83"/>
        <v>0</v>
      </c>
      <c r="K2632">
        <f t="shared" si="84"/>
        <v>1000</v>
      </c>
    </row>
    <row r="2633" spans="1:11">
      <c r="A2633" s="1">
        <f>Atask.AtsOp!A2188</f>
        <v>42487</v>
      </c>
      <c r="B2633" t="str">
        <f>Atask.AtsOp!E2188</f>
        <v>2521-0003</v>
      </c>
      <c r="C2633" t="str">
        <f>Atask.AtsOp!H2188</f>
        <v>Obuolių sidro pusgaminis (9 Bx)</v>
      </c>
      <c r="D2633" t="str">
        <f>Atask.AtsOp!N2188</f>
        <v>LTR</v>
      </c>
      <c r="E2633" t="str">
        <f>Atask.AtsOp!I2188</f>
        <v>Perkelti</v>
      </c>
      <c r="F2633">
        <f>Atask.AtsOp!M2188</f>
        <v>-0.9</v>
      </c>
      <c r="G2633">
        <f>VLOOKUP(B2633,Prekės!$A$2:$E$3000,3,FALSE)</f>
        <v>230</v>
      </c>
      <c r="H2633">
        <f>VLOOKUP(B2633,Prekės!$A$2:$E$3000,4,FALSE)</f>
        <v>0</v>
      </c>
      <c r="I2633">
        <f>VLOOKUP(B2633,Prekės!$A$2:$E$3000,5,FALSE)</f>
        <v>0</v>
      </c>
      <c r="J2633">
        <f t="shared" si="83"/>
        <v>0</v>
      </c>
      <c r="K2633">
        <f t="shared" si="84"/>
        <v>-0.9</v>
      </c>
    </row>
    <row r="2634" spans="1:11">
      <c r="A2634" s="1">
        <f>Atask.AtsOp!A2189</f>
        <v>42487</v>
      </c>
      <c r="B2634" t="str">
        <f>Atask.AtsOp!E2189</f>
        <v>2521-0003</v>
      </c>
      <c r="C2634" t="str">
        <f>Atask.AtsOp!H2189</f>
        <v>Obuolių sidro pusgaminis (9 Bx)</v>
      </c>
      <c r="D2634" t="str">
        <f>Atask.AtsOp!N2189</f>
        <v>LTR</v>
      </c>
      <c r="E2634" t="str">
        <f>Atask.AtsOp!I2189</f>
        <v>Perkelti</v>
      </c>
      <c r="F2634">
        <f>Atask.AtsOp!M2189</f>
        <v>0.9</v>
      </c>
      <c r="G2634">
        <f>VLOOKUP(B2634,Prekės!$A$2:$E$3000,3,FALSE)</f>
        <v>230</v>
      </c>
      <c r="H2634">
        <f>VLOOKUP(B2634,Prekės!$A$2:$E$3000,4,FALSE)</f>
        <v>0</v>
      </c>
      <c r="I2634">
        <f>VLOOKUP(B2634,Prekės!$A$2:$E$3000,5,FALSE)</f>
        <v>0</v>
      </c>
      <c r="J2634">
        <f t="shared" si="83"/>
        <v>0</v>
      </c>
      <c r="K2634">
        <f t="shared" si="84"/>
        <v>0.9</v>
      </c>
    </row>
    <row r="2635" spans="1:11">
      <c r="A2635" s="1">
        <f>Atask.AtsOp!A2190</f>
        <v>42486</v>
      </c>
      <c r="B2635" t="str">
        <f>Atask.AtsOp!E2190</f>
        <v>2521-0003</v>
      </c>
      <c r="C2635" t="str">
        <f>Atask.AtsOp!H2190</f>
        <v>Obuolių sidro pusgaminis (9 Bx)</v>
      </c>
      <c r="D2635" t="str">
        <f>Atask.AtsOp!N2190</f>
        <v>LTR</v>
      </c>
      <c r="E2635" t="str">
        <f>Atask.AtsOp!I2190</f>
        <v>Perkelti</v>
      </c>
      <c r="F2635">
        <f>Atask.AtsOp!M2190</f>
        <v>17.32</v>
      </c>
      <c r="G2635">
        <f>VLOOKUP(B2635,Prekės!$A$2:$E$3000,3,FALSE)</f>
        <v>230</v>
      </c>
      <c r="H2635">
        <f>VLOOKUP(B2635,Prekės!$A$2:$E$3000,4,FALSE)</f>
        <v>0</v>
      </c>
      <c r="I2635">
        <f>VLOOKUP(B2635,Prekės!$A$2:$E$3000,5,FALSE)</f>
        <v>0</v>
      </c>
      <c r="J2635">
        <f t="shared" si="83"/>
        <v>0</v>
      </c>
      <c r="K2635">
        <f t="shared" si="84"/>
        <v>17.32</v>
      </c>
    </row>
    <row r="2636" spans="1:11">
      <c r="A2636" s="1">
        <f>Atask.AtsOp!A2191</f>
        <v>42489</v>
      </c>
      <c r="B2636" t="str">
        <f>Atask.AtsOp!E2191</f>
        <v>2521-0003</v>
      </c>
      <c r="C2636" t="str">
        <f>Atask.AtsOp!H2191</f>
        <v>Obuolių sidro pusgaminis (9 Bx)</v>
      </c>
      <c r="D2636" t="str">
        <f>Atask.AtsOp!N2191</f>
        <v>LTR</v>
      </c>
      <c r="E2636" t="str">
        <f>Atask.AtsOp!I2191</f>
        <v>Pardavimo užsakymas</v>
      </c>
      <c r="F2636">
        <f>Atask.AtsOp!M2191</f>
        <v>-0.9</v>
      </c>
      <c r="G2636">
        <f>VLOOKUP(B2636,Prekės!$A$2:$E$3000,3,FALSE)</f>
        <v>230</v>
      </c>
      <c r="H2636">
        <f>VLOOKUP(B2636,Prekės!$A$2:$E$3000,4,FALSE)</f>
        <v>0</v>
      </c>
      <c r="I2636">
        <f>VLOOKUP(B2636,Prekės!$A$2:$E$3000,5,FALSE)</f>
        <v>0</v>
      </c>
      <c r="J2636">
        <f t="shared" si="83"/>
        <v>0</v>
      </c>
      <c r="K2636">
        <f t="shared" si="84"/>
        <v>-0.9</v>
      </c>
    </row>
    <row r="2637" spans="1:11">
      <c r="A2637" s="1">
        <f>Atask.AtsOp!A2192</f>
        <v>42489</v>
      </c>
      <c r="B2637" t="str">
        <f>Atask.AtsOp!E2192</f>
        <v>2521-0003</v>
      </c>
      <c r="C2637" t="str">
        <f>Atask.AtsOp!H2192</f>
        <v>Obuolių sidro pusgaminis (9 Bx)</v>
      </c>
      <c r="D2637" t="str">
        <f>Atask.AtsOp!N2192</f>
        <v>LTR</v>
      </c>
      <c r="E2637" t="str">
        <f>Atask.AtsOp!I2192</f>
        <v>Pardavimo užsakymas</v>
      </c>
      <c r="F2637">
        <f>Atask.AtsOp!M2192</f>
        <v>-17.32</v>
      </c>
      <c r="G2637">
        <f>VLOOKUP(B2637,Prekės!$A$2:$E$3000,3,FALSE)</f>
        <v>230</v>
      </c>
      <c r="H2637">
        <f>VLOOKUP(B2637,Prekės!$A$2:$E$3000,4,FALSE)</f>
        <v>0</v>
      </c>
      <c r="I2637">
        <f>VLOOKUP(B2637,Prekės!$A$2:$E$3000,5,FALSE)</f>
        <v>0</v>
      </c>
      <c r="J2637">
        <f t="shared" si="83"/>
        <v>0</v>
      </c>
      <c r="K2637">
        <f t="shared" si="84"/>
        <v>-17.32</v>
      </c>
    </row>
    <row r="2638" spans="1:11">
      <c r="A2638" s="1">
        <f>Atask.AtsOp!A2193</f>
        <v>42473</v>
      </c>
      <c r="B2638" t="str">
        <f>Atask.AtsOp!E2193</f>
        <v>2522-0001</v>
      </c>
      <c r="C2638" t="str">
        <f>Atask.AtsOp!H2193</f>
        <v>Spirituotas obuolių pusgaminis kokt. 14,8%(baltas)</v>
      </c>
      <c r="D2638" t="str">
        <f>Atask.AtsOp!N2193</f>
        <v>LTR</v>
      </c>
      <c r="E2638" t="str">
        <f>Atask.AtsOp!I2193</f>
        <v>Gamybos eilutė</v>
      </c>
      <c r="F2638">
        <f>Atask.AtsOp!M2193</f>
        <v>-2786.61</v>
      </c>
      <c r="G2638">
        <f>VLOOKUP(B2638,Prekės!$A$2:$E$3000,3,FALSE)</f>
        <v>240</v>
      </c>
      <c r="H2638">
        <f>VLOOKUP(B2638,Prekės!$A$2:$E$3000,4,FALSE)</f>
        <v>0</v>
      </c>
      <c r="I2638">
        <f>VLOOKUP(B2638,Prekės!$A$2:$E$3000,5,FALSE)</f>
        <v>0</v>
      </c>
      <c r="J2638">
        <f t="shared" si="83"/>
        <v>0</v>
      </c>
      <c r="K2638">
        <f t="shared" si="84"/>
        <v>-2786.61</v>
      </c>
    </row>
    <row r="2639" spans="1:11">
      <c r="A2639" s="1">
        <f>Atask.AtsOp!A2194</f>
        <v>42471</v>
      </c>
      <c r="B2639" t="str">
        <f>Atask.AtsOp!E2194</f>
        <v>2522-0001</v>
      </c>
      <c r="C2639" t="str">
        <f>Atask.AtsOp!H2194</f>
        <v>Spirituotas obuolių pusgaminis kokt. 14,8%(baltas)</v>
      </c>
      <c r="D2639" t="str">
        <f>Atask.AtsOp!N2194</f>
        <v>LTR</v>
      </c>
      <c r="E2639" t="str">
        <f>Atask.AtsOp!I2194</f>
        <v>Perkelti</v>
      </c>
      <c r="F2639">
        <f>Atask.AtsOp!M2194</f>
        <v>2786.61</v>
      </c>
      <c r="G2639">
        <f>VLOOKUP(B2639,Prekės!$A$2:$E$3000,3,FALSE)</f>
        <v>240</v>
      </c>
      <c r="H2639">
        <f>VLOOKUP(B2639,Prekės!$A$2:$E$3000,4,FALSE)</f>
        <v>0</v>
      </c>
      <c r="I2639">
        <f>VLOOKUP(B2639,Prekės!$A$2:$E$3000,5,FALSE)</f>
        <v>0</v>
      </c>
      <c r="J2639">
        <f t="shared" si="83"/>
        <v>0</v>
      </c>
      <c r="K2639">
        <f t="shared" si="84"/>
        <v>2786.61</v>
      </c>
    </row>
    <row r="2640" spans="1:11">
      <c r="A2640" s="1">
        <f>Atask.AtsOp!A2195</f>
        <v>42471</v>
      </c>
      <c r="B2640" t="str">
        <f>Atask.AtsOp!E2195</f>
        <v>2522-0001</v>
      </c>
      <c r="C2640" t="str">
        <f>Atask.AtsOp!H2195</f>
        <v>Spirituotas obuolių pusgaminis kokt. 14,8%(baltas)</v>
      </c>
      <c r="D2640" t="str">
        <f>Atask.AtsOp!N2195</f>
        <v>LTR</v>
      </c>
      <c r="E2640" t="str">
        <f>Atask.AtsOp!I2195</f>
        <v>Perkelti</v>
      </c>
      <c r="F2640">
        <f>Atask.AtsOp!M2195</f>
        <v>-4.1900000000000004</v>
      </c>
      <c r="G2640">
        <f>VLOOKUP(B2640,Prekės!$A$2:$E$3000,3,FALSE)</f>
        <v>240</v>
      </c>
      <c r="H2640">
        <f>VLOOKUP(B2640,Prekės!$A$2:$E$3000,4,FALSE)</f>
        <v>0</v>
      </c>
      <c r="I2640">
        <f>VLOOKUP(B2640,Prekės!$A$2:$E$3000,5,FALSE)</f>
        <v>0</v>
      </c>
      <c r="J2640">
        <f t="shared" si="83"/>
        <v>0</v>
      </c>
      <c r="K2640">
        <f t="shared" si="84"/>
        <v>-4.1900000000000004</v>
      </c>
    </row>
    <row r="2641" spans="1:11">
      <c r="A2641" s="1">
        <f>Atask.AtsOp!A2196</f>
        <v>42471</v>
      </c>
      <c r="B2641" t="str">
        <f>Atask.AtsOp!E2196</f>
        <v>2522-0001</v>
      </c>
      <c r="C2641" t="str">
        <f>Atask.AtsOp!H2196</f>
        <v>Spirituotas obuolių pusgaminis kokt. 14,8%(baltas)</v>
      </c>
      <c r="D2641" t="str">
        <f>Atask.AtsOp!N2196</f>
        <v>LTR</v>
      </c>
      <c r="E2641" t="str">
        <f>Atask.AtsOp!I2196</f>
        <v>Perkelti</v>
      </c>
      <c r="F2641">
        <f>Atask.AtsOp!M2196</f>
        <v>-2786.61</v>
      </c>
      <c r="G2641">
        <f>VLOOKUP(B2641,Prekės!$A$2:$E$3000,3,FALSE)</f>
        <v>240</v>
      </c>
      <c r="H2641">
        <f>VLOOKUP(B2641,Prekės!$A$2:$E$3000,4,FALSE)</f>
        <v>0</v>
      </c>
      <c r="I2641">
        <f>VLOOKUP(B2641,Prekės!$A$2:$E$3000,5,FALSE)</f>
        <v>0</v>
      </c>
      <c r="J2641">
        <f t="shared" si="83"/>
        <v>0</v>
      </c>
      <c r="K2641">
        <f t="shared" si="84"/>
        <v>-2786.61</v>
      </c>
    </row>
    <row r="2642" spans="1:11">
      <c r="A2642" s="1">
        <f>Atask.AtsOp!A2197</f>
        <v>42468</v>
      </c>
      <c r="B2642" t="str">
        <f>Atask.AtsOp!E2197</f>
        <v>2522-0001</v>
      </c>
      <c r="C2642" t="str">
        <f>Atask.AtsOp!H2197</f>
        <v>Spirituotas obuolių pusgaminis kokt. 14,8%(baltas)</v>
      </c>
      <c r="D2642" t="str">
        <f>Atask.AtsOp!N2197</f>
        <v>LTR</v>
      </c>
      <c r="E2642" t="str">
        <f>Atask.AtsOp!I2197</f>
        <v>Perkelti</v>
      </c>
      <c r="F2642">
        <f>Atask.AtsOp!M2197</f>
        <v>-2801.16</v>
      </c>
      <c r="G2642">
        <f>VLOOKUP(B2642,Prekės!$A$2:$E$3000,3,FALSE)</f>
        <v>240</v>
      </c>
      <c r="H2642">
        <f>VLOOKUP(B2642,Prekės!$A$2:$E$3000,4,FALSE)</f>
        <v>0</v>
      </c>
      <c r="I2642">
        <f>VLOOKUP(B2642,Prekės!$A$2:$E$3000,5,FALSE)</f>
        <v>0</v>
      </c>
      <c r="J2642">
        <f t="shared" si="83"/>
        <v>0</v>
      </c>
      <c r="K2642">
        <f t="shared" si="84"/>
        <v>-2801.16</v>
      </c>
    </row>
    <row r="2643" spans="1:11">
      <c r="A2643" s="1">
        <f>Atask.AtsOp!A2198</f>
        <v>42468</v>
      </c>
      <c r="B2643" t="str">
        <f>Atask.AtsOp!E2198</f>
        <v>2522-0001</v>
      </c>
      <c r="C2643" t="str">
        <f>Atask.AtsOp!H2198</f>
        <v>Spirituotas obuolių pusgaminis kokt. 14,8%(baltas)</v>
      </c>
      <c r="D2643" t="str">
        <f>Atask.AtsOp!N2198</f>
        <v>LTR</v>
      </c>
      <c r="E2643" t="str">
        <f>Atask.AtsOp!I2198</f>
        <v>Perkelti</v>
      </c>
      <c r="F2643">
        <f>Atask.AtsOp!M2198</f>
        <v>2801.16</v>
      </c>
      <c r="G2643">
        <f>VLOOKUP(B2643,Prekės!$A$2:$E$3000,3,FALSE)</f>
        <v>240</v>
      </c>
      <c r="H2643">
        <f>VLOOKUP(B2643,Prekės!$A$2:$E$3000,4,FALSE)</f>
        <v>0</v>
      </c>
      <c r="I2643">
        <f>VLOOKUP(B2643,Prekės!$A$2:$E$3000,5,FALSE)</f>
        <v>0</v>
      </c>
      <c r="J2643">
        <f t="shared" si="83"/>
        <v>0</v>
      </c>
      <c r="K2643">
        <f t="shared" si="84"/>
        <v>2801.16</v>
      </c>
    </row>
    <row r="2644" spans="1:11">
      <c r="A2644" s="1">
        <f>Atask.AtsOp!A2199</f>
        <v>42468</v>
      </c>
      <c r="B2644" t="str">
        <f>Atask.AtsOp!E2199</f>
        <v>2522-0001</v>
      </c>
      <c r="C2644" t="str">
        <f>Atask.AtsOp!H2199</f>
        <v>Spirituotas obuolių pusgaminis kokt. 14,8%(baltas)</v>
      </c>
      <c r="D2644" t="str">
        <f>Atask.AtsOp!N2199</f>
        <v>LTR</v>
      </c>
      <c r="E2644" t="str">
        <f>Atask.AtsOp!I2199</f>
        <v>Perkelti</v>
      </c>
      <c r="F2644">
        <f>Atask.AtsOp!M2199</f>
        <v>-10.36</v>
      </c>
      <c r="G2644">
        <f>VLOOKUP(B2644,Prekės!$A$2:$E$3000,3,FALSE)</f>
        <v>240</v>
      </c>
      <c r="H2644">
        <f>VLOOKUP(B2644,Prekės!$A$2:$E$3000,4,FALSE)</f>
        <v>0</v>
      </c>
      <c r="I2644">
        <f>VLOOKUP(B2644,Prekės!$A$2:$E$3000,5,FALSE)</f>
        <v>0</v>
      </c>
      <c r="J2644">
        <f t="shared" si="83"/>
        <v>0</v>
      </c>
      <c r="K2644">
        <f t="shared" si="84"/>
        <v>-10.36</v>
      </c>
    </row>
    <row r="2645" spans="1:11">
      <c r="A2645" s="1">
        <f>Atask.AtsOp!A2200</f>
        <v>42468</v>
      </c>
      <c r="B2645" t="str">
        <f>Atask.AtsOp!E2200</f>
        <v>2522-0001</v>
      </c>
      <c r="C2645" t="str">
        <f>Atask.AtsOp!H2200</f>
        <v>Spirituotas obuolių pusgaminis kokt. 14,8%(baltas)</v>
      </c>
      <c r="D2645" t="str">
        <f>Atask.AtsOp!N2200</f>
        <v>LTR</v>
      </c>
      <c r="E2645" t="str">
        <f>Atask.AtsOp!I2200</f>
        <v>Gamyba</v>
      </c>
      <c r="F2645">
        <f>Atask.AtsOp!M2200</f>
        <v>2801.16</v>
      </c>
      <c r="G2645">
        <f>VLOOKUP(B2645,Prekės!$A$2:$E$3000,3,FALSE)</f>
        <v>240</v>
      </c>
      <c r="H2645">
        <f>VLOOKUP(B2645,Prekės!$A$2:$E$3000,4,FALSE)</f>
        <v>0</v>
      </c>
      <c r="I2645">
        <f>VLOOKUP(B2645,Prekės!$A$2:$E$3000,5,FALSE)</f>
        <v>0</v>
      </c>
      <c r="J2645">
        <f t="shared" si="83"/>
        <v>0</v>
      </c>
      <c r="K2645">
        <f t="shared" si="84"/>
        <v>2801.16</v>
      </c>
    </row>
    <row r="2646" spans="1:11">
      <c r="A2646" s="1">
        <f>Atask.AtsOp!A2201</f>
        <v>42489</v>
      </c>
      <c r="B2646" t="str">
        <f>Atask.AtsOp!E2201</f>
        <v>2522-0001</v>
      </c>
      <c r="C2646" t="str">
        <f>Atask.AtsOp!H2201</f>
        <v>Spirituotas obuolių pusgaminis kokt. 14,8%(baltas)</v>
      </c>
      <c r="D2646" t="str">
        <f>Atask.AtsOp!N2201</f>
        <v>LTR</v>
      </c>
      <c r="E2646" t="str">
        <f>Atask.AtsOp!I2201</f>
        <v>Pardavimo užsakymas</v>
      </c>
      <c r="F2646">
        <f>Atask.AtsOp!M2201</f>
        <v>-10.36</v>
      </c>
      <c r="G2646">
        <f>VLOOKUP(B2646,Prekės!$A$2:$E$3000,3,FALSE)</f>
        <v>240</v>
      </c>
      <c r="H2646">
        <f>VLOOKUP(B2646,Prekės!$A$2:$E$3000,4,FALSE)</f>
        <v>0</v>
      </c>
      <c r="I2646">
        <f>VLOOKUP(B2646,Prekės!$A$2:$E$3000,5,FALSE)</f>
        <v>0</v>
      </c>
      <c r="J2646">
        <f t="shared" si="83"/>
        <v>0</v>
      </c>
      <c r="K2646">
        <f t="shared" si="84"/>
        <v>-10.36</v>
      </c>
    </row>
    <row r="2647" spans="1:11">
      <c r="A2647" s="1">
        <f>Atask.AtsOp!A2202</f>
        <v>42489</v>
      </c>
      <c r="B2647" t="str">
        <f>Atask.AtsOp!E2202</f>
        <v>2522-0001</v>
      </c>
      <c r="C2647" t="str">
        <f>Atask.AtsOp!H2202</f>
        <v>Spirituotas obuolių pusgaminis kokt. 14,8%(baltas)</v>
      </c>
      <c r="D2647" t="str">
        <f>Atask.AtsOp!N2202</f>
        <v>LTR</v>
      </c>
      <c r="E2647" t="str">
        <f>Atask.AtsOp!I2202</f>
        <v>Pardavimo užsakymas</v>
      </c>
      <c r="F2647">
        <f>Atask.AtsOp!M2202</f>
        <v>-4.1900000000000004</v>
      </c>
      <c r="G2647">
        <f>VLOOKUP(B2647,Prekės!$A$2:$E$3000,3,FALSE)</f>
        <v>240</v>
      </c>
      <c r="H2647">
        <f>VLOOKUP(B2647,Prekės!$A$2:$E$3000,4,FALSE)</f>
        <v>0</v>
      </c>
      <c r="I2647">
        <f>VLOOKUP(B2647,Prekės!$A$2:$E$3000,5,FALSE)</f>
        <v>0</v>
      </c>
      <c r="J2647">
        <f t="shared" si="83"/>
        <v>0</v>
      </c>
      <c r="K2647">
        <f t="shared" si="84"/>
        <v>-4.1900000000000004</v>
      </c>
    </row>
    <row r="2648" spans="1:11">
      <c r="A2648" s="1">
        <f>Atask.AtsOp!A2203</f>
        <v>42468</v>
      </c>
      <c r="B2648" t="str">
        <f>Atask.AtsOp!E2203</f>
        <v>2522-0001</v>
      </c>
      <c r="C2648" t="str">
        <f>Atask.AtsOp!H2203</f>
        <v>Spirituotas obuolių pusgaminis kokt. 14,8%(baltas)</v>
      </c>
      <c r="D2648" t="str">
        <f>Atask.AtsOp!N2203</f>
        <v>LTR</v>
      </c>
      <c r="E2648" t="str">
        <f>Atask.AtsOp!I2203</f>
        <v>Perkelti</v>
      </c>
      <c r="F2648">
        <f>Atask.AtsOp!M2203</f>
        <v>10.36</v>
      </c>
      <c r="G2648">
        <f>VLOOKUP(B2648,Prekės!$A$2:$E$3000,3,FALSE)</f>
        <v>240</v>
      </c>
      <c r="H2648">
        <f>VLOOKUP(B2648,Prekės!$A$2:$E$3000,4,FALSE)</f>
        <v>0</v>
      </c>
      <c r="I2648">
        <f>VLOOKUP(B2648,Prekės!$A$2:$E$3000,5,FALSE)</f>
        <v>0</v>
      </c>
      <c r="J2648">
        <f t="shared" si="83"/>
        <v>0</v>
      </c>
      <c r="K2648">
        <f t="shared" si="84"/>
        <v>10.36</v>
      </c>
    </row>
    <row r="2649" spans="1:11">
      <c r="A2649" s="1">
        <f>Atask.AtsOp!A2204</f>
        <v>42471</v>
      </c>
      <c r="B2649" t="str">
        <f>Atask.AtsOp!E2204</f>
        <v>2522-0001</v>
      </c>
      <c r="C2649" t="str">
        <f>Atask.AtsOp!H2204</f>
        <v>Spirituotas obuolių pusgaminis kokt. 14,8%(baltas)</v>
      </c>
      <c r="D2649" t="str">
        <f>Atask.AtsOp!N2204</f>
        <v>LTR</v>
      </c>
      <c r="E2649" t="str">
        <f>Atask.AtsOp!I2204</f>
        <v>Perkelti</v>
      </c>
      <c r="F2649">
        <f>Atask.AtsOp!M2204</f>
        <v>4.1900000000000004</v>
      </c>
      <c r="G2649">
        <f>VLOOKUP(B2649,Prekės!$A$2:$E$3000,3,FALSE)</f>
        <v>240</v>
      </c>
      <c r="H2649">
        <f>VLOOKUP(B2649,Prekės!$A$2:$E$3000,4,FALSE)</f>
        <v>0</v>
      </c>
      <c r="I2649">
        <f>VLOOKUP(B2649,Prekės!$A$2:$E$3000,5,FALSE)</f>
        <v>0</v>
      </c>
      <c r="J2649">
        <f t="shared" si="83"/>
        <v>0</v>
      </c>
      <c r="K2649">
        <f t="shared" si="84"/>
        <v>4.1900000000000004</v>
      </c>
    </row>
    <row r="2650" spans="1:11">
      <c r="A2650" s="1">
        <f>Atask.AtsOp!A2205</f>
        <v>42475</v>
      </c>
      <c r="B2650" t="str">
        <f>Atask.AtsOp!E2205</f>
        <v>2522-0002</v>
      </c>
      <c r="C2650" t="str">
        <f>Atask.AtsOp!H2205</f>
        <v>Spirituotas obuolių pusgaminis kokteiliams</v>
      </c>
      <c r="D2650" t="str">
        <f>Atask.AtsOp!N2205</f>
        <v>LTR</v>
      </c>
      <c r="E2650" t="str">
        <f>Atask.AtsOp!I2205</f>
        <v>Gamybos eilutė</v>
      </c>
      <c r="F2650">
        <f>Atask.AtsOp!M2205</f>
        <v>-10184.59</v>
      </c>
      <c r="G2650">
        <f>VLOOKUP(B2650,Prekės!$A$2:$E$3000,3,FALSE)</f>
        <v>240</v>
      </c>
      <c r="H2650">
        <f>VLOOKUP(B2650,Prekės!$A$2:$E$3000,4,FALSE)</f>
        <v>0</v>
      </c>
      <c r="I2650">
        <f>VLOOKUP(B2650,Prekės!$A$2:$E$3000,5,FALSE)</f>
        <v>0</v>
      </c>
      <c r="J2650">
        <f t="shared" si="83"/>
        <v>0</v>
      </c>
      <c r="K2650">
        <f t="shared" si="84"/>
        <v>-10184.59</v>
      </c>
    </row>
    <row r="2651" spans="1:11">
      <c r="A2651" s="1">
        <f>Atask.AtsOp!A2206</f>
        <v>42471</v>
      </c>
      <c r="B2651" t="str">
        <f>Atask.AtsOp!E2206</f>
        <v>2522-0002</v>
      </c>
      <c r="C2651" t="str">
        <f>Atask.AtsOp!H2206</f>
        <v>Spirituotas obuolių pusgaminis kokteiliams</v>
      </c>
      <c r="D2651" t="str">
        <f>Atask.AtsOp!N2206</f>
        <v>LTR</v>
      </c>
      <c r="E2651" t="str">
        <f>Atask.AtsOp!I2206</f>
        <v>Perkelti</v>
      </c>
      <c r="F2651">
        <f>Atask.AtsOp!M2206</f>
        <v>19144.75</v>
      </c>
      <c r="G2651">
        <f>VLOOKUP(B2651,Prekės!$A$2:$E$3000,3,FALSE)</f>
        <v>240</v>
      </c>
      <c r="H2651">
        <f>VLOOKUP(B2651,Prekės!$A$2:$E$3000,4,FALSE)</f>
        <v>0</v>
      </c>
      <c r="I2651">
        <f>VLOOKUP(B2651,Prekės!$A$2:$E$3000,5,FALSE)</f>
        <v>0</v>
      </c>
      <c r="J2651">
        <f t="shared" si="83"/>
        <v>0</v>
      </c>
      <c r="K2651">
        <f t="shared" si="84"/>
        <v>19144.75</v>
      </c>
    </row>
    <row r="2652" spans="1:11">
      <c r="A2652" s="1">
        <f>Atask.AtsOp!A2207</f>
        <v>42474</v>
      </c>
      <c r="B2652" t="str">
        <f>Atask.AtsOp!E2207</f>
        <v>2522-0002</v>
      </c>
      <c r="C2652" t="str">
        <f>Atask.AtsOp!H2207</f>
        <v>Spirituotas obuolių pusgaminis kokteiliams</v>
      </c>
      <c r="D2652" t="str">
        <f>Atask.AtsOp!N2207</f>
        <v>LTR</v>
      </c>
      <c r="E2652" t="str">
        <f>Atask.AtsOp!I2207</f>
        <v>Gamybos eilutė</v>
      </c>
      <c r="F2652">
        <f>Atask.AtsOp!M2207</f>
        <v>-2955.76</v>
      </c>
      <c r="G2652">
        <f>VLOOKUP(B2652,Prekės!$A$2:$E$3000,3,FALSE)</f>
        <v>240</v>
      </c>
      <c r="H2652">
        <f>VLOOKUP(B2652,Prekės!$A$2:$E$3000,4,FALSE)</f>
        <v>0</v>
      </c>
      <c r="I2652">
        <f>VLOOKUP(B2652,Prekės!$A$2:$E$3000,5,FALSE)</f>
        <v>0</v>
      </c>
      <c r="J2652">
        <f t="shared" si="83"/>
        <v>0</v>
      </c>
      <c r="K2652">
        <f t="shared" si="84"/>
        <v>-2955.76</v>
      </c>
    </row>
    <row r="2653" spans="1:11">
      <c r="A2653" s="1">
        <f>Atask.AtsOp!A2208</f>
        <v>42474</v>
      </c>
      <c r="B2653" t="str">
        <f>Atask.AtsOp!E2208</f>
        <v>2522-0002</v>
      </c>
      <c r="C2653" t="str">
        <f>Atask.AtsOp!H2208</f>
        <v>Spirituotas obuolių pusgaminis kokteiliams</v>
      </c>
      <c r="D2653" t="str">
        <f>Atask.AtsOp!N2208</f>
        <v>LTR</v>
      </c>
      <c r="E2653" t="str">
        <f>Atask.AtsOp!I2208</f>
        <v>Gamybos eilutė</v>
      </c>
      <c r="F2653">
        <f>Atask.AtsOp!M2208</f>
        <v>-6004.4</v>
      </c>
      <c r="G2653">
        <f>VLOOKUP(B2653,Prekės!$A$2:$E$3000,3,FALSE)</f>
        <v>240</v>
      </c>
      <c r="H2653">
        <f>VLOOKUP(B2653,Prekės!$A$2:$E$3000,4,FALSE)</f>
        <v>0</v>
      </c>
      <c r="I2653">
        <f>VLOOKUP(B2653,Prekės!$A$2:$E$3000,5,FALSE)</f>
        <v>0</v>
      </c>
      <c r="J2653">
        <f t="shared" si="83"/>
        <v>0</v>
      </c>
      <c r="K2653">
        <f t="shared" si="84"/>
        <v>-6004.4</v>
      </c>
    </row>
    <row r="2654" spans="1:11">
      <c r="A2654" s="1">
        <f>Atask.AtsOp!A2209</f>
        <v>42468</v>
      </c>
      <c r="B2654" t="str">
        <f>Atask.AtsOp!E2209</f>
        <v>2522-0002</v>
      </c>
      <c r="C2654" t="str">
        <f>Atask.AtsOp!H2209</f>
        <v>Spirituotas obuolių pusgaminis kokteiliams</v>
      </c>
      <c r="D2654" t="str">
        <f>Atask.AtsOp!N2209</f>
        <v>LTR</v>
      </c>
      <c r="E2654" t="str">
        <f>Atask.AtsOp!I2209</f>
        <v>Perkelti</v>
      </c>
      <c r="F2654">
        <f>Atask.AtsOp!M2209</f>
        <v>-19244.72</v>
      </c>
      <c r="G2654">
        <f>VLOOKUP(B2654,Prekės!$A$2:$E$3000,3,FALSE)</f>
        <v>240</v>
      </c>
      <c r="H2654">
        <f>VLOOKUP(B2654,Prekės!$A$2:$E$3000,4,FALSE)</f>
        <v>0</v>
      </c>
      <c r="I2654">
        <f>VLOOKUP(B2654,Prekės!$A$2:$E$3000,5,FALSE)</f>
        <v>0</v>
      </c>
      <c r="J2654">
        <f t="shared" si="83"/>
        <v>0</v>
      </c>
      <c r="K2654">
        <f t="shared" si="84"/>
        <v>-19244.72</v>
      </c>
    </row>
    <row r="2655" spans="1:11">
      <c r="A2655" s="1">
        <f>Atask.AtsOp!A2210</f>
        <v>42468</v>
      </c>
      <c r="B2655" t="str">
        <f>Atask.AtsOp!E2210</f>
        <v>2522-0002</v>
      </c>
      <c r="C2655" t="str">
        <f>Atask.AtsOp!H2210</f>
        <v>Spirituotas obuolių pusgaminis kokteiliams</v>
      </c>
      <c r="D2655" t="str">
        <f>Atask.AtsOp!N2210</f>
        <v>LTR</v>
      </c>
      <c r="E2655" t="str">
        <f>Atask.AtsOp!I2210</f>
        <v>Perkelti</v>
      </c>
      <c r="F2655">
        <f>Atask.AtsOp!M2210</f>
        <v>19244.72</v>
      </c>
      <c r="G2655">
        <f>VLOOKUP(B2655,Prekės!$A$2:$E$3000,3,FALSE)</f>
        <v>240</v>
      </c>
      <c r="H2655">
        <f>VLOOKUP(B2655,Prekės!$A$2:$E$3000,4,FALSE)</f>
        <v>0</v>
      </c>
      <c r="I2655">
        <f>VLOOKUP(B2655,Prekės!$A$2:$E$3000,5,FALSE)</f>
        <v>0</v>
      </c>
      <c r="J2655">
        <f t="shared" si="83"/>
        <v>0</v>
      </c>
      <c r="K2655">
        <f t="shared" si="84"/>
        <v>19244.72</v>
      </c>
    </row>
    <row r="2656" spans="1:11">
      <c r="A2656" s="1">
        <f>Atask.AtsOp!A2211</f>
        <v>42468</v>
      </c>
      <c r="B2656" t="str">
        <f>Atask.AtsOp!E2211</f>
        <v>2522-0002</v>
      </c>
      <c r="C2656" t="str">
        <f>Atask.AtsOp!H2211</f>
        <v>Spirituotas obuolių pusgaminis kokteiliams</v>
      </c>
      <c r="D2656" t="str">
        <f>Atask.AtsOp!N2211</f>
        <v>LTR</v>
      </c>
      <c r="E2656" t="str">
        <f>Atask.AtsOp!I2211</f>
        <v>Perkelti</v>
      </c>
      <c r="F2656">
        <f>Atask.AtsOp!M2211</f>
        <v>-71.209999999999994</v>
      </c>
      <c r="G2656">
        <f>VLOOKUP(B2656,Prekės!$A$2:$E$3000,3,FALSE)</f>
        <v>240</v>
      </c>
      <c r="H2656">
        <f>VLOOKUP(B2656,Prekės!$A$2:$E$3000,4,FALSE)</f>
        <v>0</v>
      </c>
      <c r="I2656">
        <f>VLOOKUP(B2656,Prekės!$A$2:$E$3000,5,FALSE)</f>
        <v>0</v>
      </c>
      <c r="J2656">
        <f t="shared" si="83"/>
        <v>0</v>
      </c>
      <c r="K2656">
        <f t="shared" si="84"/>
        <v>-71.209999999999994</v>
      </c>
    </row>
    <row r="2657" spans="1:11">
      <c r="A2657" s="1">
        <f>Atask.AtsOp!A2212</f>
        <v>42467</v>
      </c>
      <c r="B2657" t="str">
        <f>Atask.AtsOp!E2212</f>
        <v>2522-0002</v>
      </c>
      <c r="C2657" t="str">
        <f>Atask.AtsOp!H2212</f>
        <v>Spirituotas obuolių pusgaminis kokteiliams</v>
      </c>
      <c r="D2657" t="str">
        <f>Atask.AtsOp!N2212</f>
        <v>LTR</v>
      </c>
      <c r="E2657" t="str">
        <f>Atask.AtsOp!I2212</f>
        <v>Gamyba</v>
      </c>
      <c r="F2657">
        <f>Atask.AtsOp!M2212</f>
        <v>19244.72</v>
      </c>
      <c r="G2657">
        <f>VLOOKUP(B2657,Prekės!$A$2:$E$3000,3,FALSE)</f>
        <v>240</v>
      </c>
      <c r="H2657">
        <f>VLOOKUP(B2657,Prekės!$A$2:$E$3000,4,FALSE)</f>
        <v>0</v>
      </c>
      <c r="I2657">
        <f>VLOOKUP(B2657,Prekės!$A$2:$E$3000,5,FALSE)</f>
        <v>0</v>
      </c>
      <c r="J2657">
        <f t="shared" si="83"/>
        <v>0</v>
      </c>
      <c r="K2657">
        <f t="shared" si="84"/>
        <v>19244.72</v>
      </c>
    </row>
    <row r="2658" spans="1:11">
      <c r="A2658" s="1">
        <f>Atask.AtsOp!A2213</f>
        <v>42471</v>
      </c>
      <c r="B2658" t="str">
        <f>Atask.AtsOp!E2213</f>
        <v>2522-0002</v>
      </c>
      <c r="C2658" t="str">
        <f>Atask.AtsOp!H2213</f>
        <v>Spirituotas obuolių pusgaminis kokteiliams</v>
      </c>
      <c r="D2658" t="str">
        <f>Atask.AtsOp!N2213</f>
        <v>LTR</v>
      </c>
      <c r="E2658" t="str">
        <f>Atask.AtsOp!I2213</f>
        <v>Perkelti</v>
      </c>
      <c r="F2658">
        <f>Atask.AtsOp!M2213</f>
        <v>-19144.75</v>
      </c>
      <c r="G2658">
        <f>VLOOKUP(B2658,Prekės!$A$2:$E$3000,3,FALSE)</f>
        <v>240</v>
      </c>
      <c r="H2658">
        <f>VLOOKUP(B2658,Prekės!$A$2:$E$3000,4,FALSE)</f>
        <v>0</v>
      </c>
      <c r="I2658">
        <f>VLOOKUP(B2658,Prekės!$A$2:$E$3000,5,FALSE)</f>
        <v>0</v>
      </c>
      <c r="J2658">
        <f t="shared" ref="J2658:J2721" si="85">IF(G2658=110,F2658*H2658*I2658,IF(G2658&lt;280,F2658*H2658,F2658*H2658*(I2658/100)))</f>
        <v>0</v>
      </c>
      <c r="K2658">
        <f t="shared" ref="K2658:K2721" si="86">IF(EXACT(D2658,"But."),J2658,F2658)</f>
        <v>-19144.75</v>
      </c>
    </row>
    <row r="2659" spans="1:11">
      <c r="A2659" s="1">
        <f>Atask.AtsOp!A2214</f>
        <v>42471</v>
      </c>
      <c r="B2659" t="str">
        <f>Atask.AtsOp!E2214</f>
        <v>2522-0002</v>
      </c>
      <c r="C2659" t="str">
        <f>Atask.AtsOp!H2214</f>
        <v>Spirituotas obuolių pusgaminis kokteiliams</v>
      </c>
      <c r="D2659" t="str">
        <f>Atask.AtsOp!N2214</f>
        <v>LTR</v>
      </c>
      <c r="E2659" t="str">
        <f>Atask.AtsOp!I2214</f>
        <v>Perkelti</v>
      </c>
      <c r="F2659">
        <f>Atask.AtsOp!M2214</f>
        <v>-28.76</v>
      </c>
      <c r="G2659">
        <f>VLOOKUP(B2659,Prekės!$A$2:$E$3000,3,FALSE)</f>
        <v>240</v>
      </c>
      <c r="H2659">
        <f>VLOOKUP(B2659,Prekės!$A$2:$E$3000,4,FALSE)</f>
        <v>0</v>
      </c>
      <c r="I2659">
        <f>VLOOKUP(B2659,Prekės!$A$2:$E$3000,5,FALSE)</f>
        <v>0</v>
      </c>
      <c r="J2659">
        <f t="shared" si="85"/>
        <v>0</v>
      </c>
      <c r="K2659">
        <f t="shared" si="86"/>
        <v>-28.76</v>
      </c>
    </row>
    <row r="2660" spans="1:11">
      <c r="A2660" s="1">
        <f>Atask.AtsOp!A2215</f>
        <v>42489</v>
      </c>
      <c r="B2660" t="str">
        <f>Atask.AtsOp!E2215</f>
        <v>2522-0002</v>
      </c>
      <c r="C2660" t="str">
        <f>Atask.AtsOp!H2215</f>
        <v>Spirituotas obuolių pusgaminis kokteiliams</v>
      </c>
      <c r="D2660" t="str">
        <f>Atask.AtsOp!N2215</f>
        <v>LTR</v>
      </c>
      <c r="E2660" t="str">
        <f>Atask.AtsOp!I2215</f>
        <v>Pardavimo užsakymas</v>
      </c>
      <c r="F2660">
        <f>Atask.AtsOp!M2215</f>
        <v>-71.209999999999994</v>
      </c>
      <c r="G2660">
        <f>VLOOKUP(B2660,Prekės!$A$2:$E$3000,3,FALSE)</f>
        <v>240</v>
      </c>
      <c r="H2660">
        <f>VLOOKUP(B2660,Prekės!$A$2:$E$3000,4,FALSE)</f>
        <v>0</v>
      </c>
      <c r="I2660">
        <f>VLOOKUP(B2660,Prekės!$A$2:$E$3000,5,FALSE)</f>
        <v>0</v>
      </c>
      <c r="J2660">
        <f t="shared" si="85"/>
        <v>0</v>
      </c>
      <c r="K2660">
        <f t="shared" si="86"/>
        <v>-71.209999999999994</v>
      </c>
    </row>
    <row r="2661" spans="1:11">
      <c r="A2661" s="1">
        <f>Atask.AtsOp!A2216</f>
        <v>42489</v>
      </c>
      <c r="B2661" t="str">
        <f>Atask.AtsOp!E2216</f>
        <v>2522-0002</v>
      </c>
      <c r="C2661" t="str">
        <f>Atask.AtsOp!H2216</f>
        <v>Spirituotas obuolių pusgaminis kokteiliams</v>
      </c>
      <c r="D2661" t="str">
        <f>Atask.AtsOp!N2216</f>
        <v>LTR</v>
      </c>
      <c r="E2661" t="str">
        <f>Atask.AtsOp!I2216</f>
        <v>Pardavimo užsakymas</v>
      </c>
      <c r="F2661">
        <f>Atask.AtsOp!M2216</f>
        <v>-28.76</v>
      </c>
      <c r="G2661">
        <f>VLOOKUP(B2661,Prekės!$A$2:$E$3000,3,FALSE)</f>
        <v>240</v>
      </c>
      <c r="H2661">
        <f>VLOOKUP(B2661,Prekės!$A$2:$E$3000,4,FALSE)</f>
        <v>0</v>
      </c>
      <c r="I2661">
        <f>VLOOKUP(B2661,Prekės!$A$2:$E$3000,5,FALSE)</f>
        <v>0</v>
      </c>
      <c r="J2661">
        <f t="shared" si="85"/>
        <v>0</v>
      </c>
      <c r="K2661">
        <f t="shared" si="86"/>
        <v>-28.76</v>
      </c>
    </row>
    <row r="2662" spans="1:11">
      <c r="A2662" s="1">
        <f>Atask.AtsOp!A2217</f>
        <v>42471</v>
      </c>
      <c r="B2662" t="str">
        <f>Atask.AtsOp!E2217</f>
        <v>2522-0002</v>
      </c>
      <c r="C2662" t="str">
        <f>Atask.AtsOp!H2217</f>
        <v>Spirituotas obuolių pusgaminis kokteiliams</v>
      </c>
      <c r="D2662" t="str">
        <f>Atask.AtsOp!N2217</f>
        <v>LTR</v>
      </c>
      <c r="E2662" t="str">
        <f>Atask.AtsOp!I2217</f>
        <v>Perkelti</v>
      </c>
      <c r="F2662">
        <f>Atask.AtsOp!M2217</f>
        <v>28.76</v>
      </c>
      <c r="G2662">
        <f>VLOOKUP(B2662,Prekės!$A$2:$E$3000,3,FALSE)</f>
        <v>240</v>
      </c>
      <c r="H2662">
        <f>VLOOKUP(B2662,Prekės!$A$2:$E$3000,4,FALSE)</f>
        <v>0</v>
      </c>
      <c r="I2662">
        <f>VLOOKUP(B2662,Prekės!$A$2:$E$3000,5,FALSE)</f>
        <v>0</v>
      </c>
      <c r="J2662">
        <f t="shared" si="85"/>
        <v>0</v>
      </c>
      <c r="K2662">
        <f t="shared" si="86"/>
        <v>28.76</v>
      </c>
    </row>
    <row r="2663" spans="1:11">
      <c r="A2663" s="1">
        <f>Atask.AtsOp!A2218</f>
        <v>42468</v>
      </c>
      <c r="B2663" t="str">
        <f>Atask.AtsOp!E2218</f>
        <v>2522-0002</v>
      </c>
      <c r="C2663" t="str">
        <f>Atask.AtsOp!H2218</f>
        <v>Spirituotas obuolių pusgaminis kokteiliams</v>
      </c>
      <c r="D2663" t="str">
        <f>Atask.AtsOp!N2218</f>
        <v>LTR</v>
      </c>
      <c r="E2663" t="str">
        <f>Atask.AtsOp!I2218</f>
        <v>Perkelti</v>
      </c>
      <c r="F2663">
        <f>Atask.AtsOp!M2218</f>
        <v>71.209999999999994</v>
      </c>
      <c r="G2663">
        <f>VLOOKUP(B2663,Prekės!$A$2:$E$3000,3,FALSE)</f>
        <v>240</v>
      </c>
      <c r="H2663">
        <f>VLOOKUP(B2663,Prekės!$A$2:$E$3000,4,FALSE)</f>
        <v>0</v>
      </c>
      <c r="I2663">
        <f>VLOOKUP(B2663,Prekės!$A$2:$E$3000,5,FALSE)</f>
        <v>0</v>
      </c>
      <c r="J2663">
        <f t="shared" si="85"/>
        <v>0</v>
      </c>
      <c r="K2663">
        <f t="shared" si="86"/>
        <v>71.209999999999994</v>
      </c>
    </row>
    <row r="2664" spans="1:11">
      <c r="A2664" s="1">
        <f>Atask.AtsOp!A2219</f>
        <v>42478</v>
      </c>
      <c r="B2664" t="str">
        <f>Atask.AtsOp!E2219</f>
        <v>2522-0003</v>
      </c>
      <c r="C2664" t="str">
        <f>Atask.AtsOp!H2219</f>
        <v>Spirituotas obuolių pusgaminis kokteiliams (baltas</v>
      </c>
      <c r="D2664" t="str">
        <f>Atask.AtsOp!N2219</f>
        <v>LTR</v>
      </c>
      <c r="E2664" t="str">
        <f>Atask.AtsOp!I2219</f>
        <v>Gamybos eilutė</v>
      </c>
      <c r="F2664">
        <f>Atask.AtsOp!M2219</f>
        <v>-3587.27</v>
      </c>
      <c r="G2664">
        <f>VLOOKUP(B2664,Prekės!$A$2:$E$3000,3,FALSE)</f>
        <v>240</v>
      </c>
      <c r="H2664">
        <f>VLOOKUP(B2664,Prekės!$A$2:$E$3000,4,FALSE)</f>
        <v>0</v>
      </c>
      <c r="I2664">
        <f>VLOOKUP(B2664,Prekės!$A$2:$E$3000,5,FALSE)</f>
        <v>0</v>
      </c>
      <c r="J2664">
        <f t="shared" si="85"/>
        <v>0</v>
      </c>
      <c r="K2664">
        <f t="shared" si="86"/>
        <v>-3587.27</v>
      </c>
    </row>
    <row r="2665" spans="1:11">
      <c r="A2665" s="1">
        <f>Atask.AtsOp!A2220</f>
        <v>42478</v>
      </c>
      <c r="B2665" t="str">
        <f>Atask.AtsOp!E2220</f>
        <v>2522-0003</v>
      </c>
      <c r="C2665" t="str">
        <f>Atask.AtsOp!H2220</f>
        <v>Spirituotas obuolių pusgaminis kokteiliams (baltas</v>
      </c>
      <c r="D2665" t="str">
        <f>Atask.AtsOp!N2220</f>
        <v>LTR</v>
      </c>
      <c r="E2665" t="str">
        <f>Atask.AtsOp!I2220</f>
        <v>Gamybos eilutė</v>
      </c>
      <c r="F2665">
        <f>Atask.AtsOp!M2220</f>
        <v>-3589.69</v>
      </c>
      <c r="G2665">
        <f>VLOOKUP(B2665,Prekės!$A$2:$E$3000,3,FALSE)</f>
        <v>240</v>
      </c>
      <c r="H2665">
        <f>VLOOKUP(B2665,Prekės!$A$2:$E$3000,4,FALSE)</f>
        <v>0</v>
      </c>
      <c r="I2665">
        <f>VLOOKUP(B2665,Prekės!$A$2:$E$3000,5,FALSE)</f>
        <v>0</v>
      </c>
      <c r="J2665">
        <f t="shared" si="85"/>
        <v>0</v>
      </c>
      <c r="K2665">
        <f t="shared" si="86"/>
        <v>-3589.69</v>
      </c>
    </row>
    <row r="2666" spans="1:11">
      <c r="A2666" s="1">
        <f>Atask.AtsOp!A2221</f>
        <v>42471</v>
      </c>
      <c r="B2666" t="str">
        <f>Atask.AtsOp!E2221</f>
        <v>2522-0003</v>
      </c>
      <c r="C2666" t="str">
        <f>Atask.AtsOp!H2221</f>
        <v>Spirituotas obuolių pusgaminis kokteiliams (baltas</v>
      </c>
      <c r="D2666" t="str">
        <f>Atask.AtsOp!N2221</f>
        <v>LTR</v>
      </c>
      <c r="E2666" t="str">
        <f>Atask.AtsOp!I2221</f>
        <v>Perkelti</v>
      </c>
      <c r="F2666">
        <f>Atask.AtsOp!M2221</f>
        <v>10469</v>
      </c>
      <c r="G2666">
        <f>VLOOKUP(B2666,Prekės!$A$2:$E$3000,3,FALSE)</f>
        <v>240</v>
      </c>
      <c r="H2666">
        <f>VLOOKUP(B2666,Prekės!$A$2:$E$3000,4,FALSE)</f>
        <v>0</v>
      </c>
      <c r="I2666">
        <f>VLOOKUP(B2666,Prekės!$A$2:$E$3000,5,FALSE)</f>
        <v>0</v>
      </c>
      <c r="J2666">
        <f t="shared" si="85"/>
        <v>0</v>
      </c>
      <c r="K2666">
        <f t="shared" si="86"/>
        <v>10469</v>
      </c>
    </row>
    <row r="2667" spans="1:11">
      <c r="A2667" s="1">
        <f>Atask.AtsOp!A2222</f>
        <v>42474</v>
      </c>
      <c r="B2667" t="str">
        <f>Atask.AtsOp!E2222</f>
        <v>2522-0003</v>
      </c>
      <c r="C2667" t="str">
        <f>Atask.AtsOp!H2222</f>
        <v>Spirituotas obuolių pusgaminis kokteiliams (baltas</v>
      </c>
      <c r="D2667" t="str">
        <f>Atask.AtsOp!N2222</f>
        <v>LTR</v>
      </c>
      <c r="E2667" t="str">
        <f>Atask.AtsOp!I2222</f>
        <v>Gamybos eilutė</v>
      </c>
      <c r="F2667">
        <f>Atask.AtsOp!M2222</f>
        <v>-5987.46</v>
      </c>
      <c r="G2667">
        <f>VLOOKUP(B2667,Prekės!$A$2:$E$3000,3,FALSE)</f>
        <v>240</v>
      </c>
      <c r="H2667">
        <f>VLOOKUP(B2667,Prekės!$A$2:$E$3000,4,FALSE)</f>
        <v>0</v>
      </c>
      <c r="I2667">
        <f>VLOOKUP(B2667,Prekės!$A$2:$E$3000,5,FALSE)</f>
        <v>0</v>
      </c>
      <c r="J2667">
        <f t="shared" si="85"/>
        <v>0</v>
      </c>
      <c r="K2667">
        <f t="shared" si="86"/>
        <v>-5987.46</v>
      </c>
    </row>
    <row r="2668" spans="1:11">
      <c r="A2668" s="1">
        <f>Atask.AtsOp!A2223</f>
        <v>42474</v>
      </c>
      <c r="B2668" t="str">
        <f>Atask.AtsOp!E2223</f>
        <v>2522-0003</v>
      </c>
      <c r="C2668" t="str">
        <f>Atask.AtsOp!H2223</f>
        <v>Spirituotas obuolių pusgaminis kokteiliams (baltas</v>
      </c>
      <c r="D2668" t="str">
        <f>Atask.AtsOp!N2223</f>
        <v>LTR</v>
      </c>
      <c r="E2668" t="str">
        <f>Atask.AtsOp!I2223</f>
        <v>Gamybos eilutė</v>
      </c>
      <c r="F2668">
        <f>Atask.AtsOp!M2223</f>
        <v>-4481.54</v>
      </c>
      <c r="G2668">
        <f>VLOOKUP(B2668,Prekės!$A$2:$E$3000,3,FALSE)</f>
        <v>240</v>
      </c>
      <c r="H2668">
        <f>VLOOKUP(B2668,Prekės!$A$2:$E$3000,4,FALSE)</f>
        <v>0</v>
      </c>
      <c r="I2668">
        <f>VLOOKUP(B2668,Prekės!$A$2:$E$3000,5,FALSE)</f>
        <v>0</v>
      </c>
      <c r="J2668">
        <f t="shared" si="85"/>
        <v>0</v>
      </c>
      <c r="K2668">
        <f t="shared" si="86"/>
        <v>-4481.54</v>
      </c>
    </row>
    <row r="2669" spans="1:11">
      <c r="A2669" s="1">
        <f>Atask.AtsOp!A2224</f>
        <v>42475</v>
      </c>
      <c r="B2669" t="str">
        <f>Atask.AtsOp!E2224</f>
        <v>2522-0003</v>
      </c>
      <c r="C2669" t="str">
        <f>Atask.AtsOp!H2224</f>
        <v>Spirituotas obuolių pusgaminis kokteiliams (baltas</v>
      </c>
      <c r="D2669" t="str">
        <f>Atask.AtsOp!N2224</f>
        <v>LTR</v>
      </c>
      <c r="E2669" t="str">
        <f>Atask.AtsOp!I2224</f>
        <v>Perkelti</v>
      </c>
      <c r="F2669">
        <f>Atask.AtsOp!M2224</f>
        <v>7176.96</v>
      </c>
      <c r="G2669">
        <f>VLOOKUP(B2669,Prekės!$A$2:$E$3000,3,FALSE)</f>
        <v>240</v>
      </c>
      <c r="H2669">
        <f>VLOOKUP(B2669,Prekės!$A$2:$E$3000,4,FALSE)</f>
        <v>0</v>
      </c>
      <c r="I2669">
        <f>VLOOKUP(B2669,Prekės!$A$2:$E$3000,5,FALSE)</f>
        <v>0</v>
      </c>
      <c r="J2669">
        <f t="shared" si="85"/>
        <v>0</v>
      </c>
      <c r="K2669">
        <f t="shared" si="86"/>
        <v>7176.96</v>
      </c>
    </row>
    <row r="2670" spans="1:11">
      <c r="A2670" s="1">
        <f>Atask.AtsOp!A2225</f>
        <v>42475</v>
      </c>
      <c r="B2670" t="str">
        <f>Atask.AtsOp!E2225</f>
        <v>2522-0003</v>
      </c>
      <c r="C2670" t="str">
        <f>Atask.AtsOp!H2225</f>
        <v>Spirituotas obuolių pusgaminis kokteiliams (baltas</v>
      </c>
      <c r="D2670" t="str">
        <f>Atask.AtsOp!N2225</f>
        <v>LTR</v>
      </c>
      <c r="E2670" t="str">
        <f>Atask.AtsOp!I2225</f>
        <v>Perkelti</v>
      </c>
      <c r="F2670">
        <f>Atask.AtsOp!M2225</f>
        <v>-1202.4100000000001</v>
      </c>
      <c r="G2670">
        <f>VLOOKUP(B2670,Prekės!$A$2:$E$3000,3,FALSE)</f>
        <v>240</v>
      </c>
      <c r="H2670">
        <f>VLOOKUP(B2670,Prekės!$A$2:$E$3000,4,FALSE)</f>
        <v>0</v>
      </c>
      <c r="I2670">
        <f>VLOOKUP(B2670,Prekės!$A$2:$E$3000,5,FALSE)</f>
        <v>0</v>
      </c>
      <c r="J2670">
        <f t="shared" si="85"/>
        <v>0</v>
      </c>
      <c r="K2670">
        <f t="shared" si="86"/>
        <v>-1202.4100000000001</v>
      </c>
    </row>
    <row r="2671" spans="1:11">
      <c r="A2671" s="1">
        <f>Atask.AtsOp!A2226</f>
        <v>42475</v>
      </c>
      <c r="B2671" t="str">
        <f>Atask.AtsOp!E2226</f>
        <v>2522-0003</v>
      </c>
      <c r="C2671" t="str">
        <f>Atask.AtsOp!H2226</f>
        <v>Spirituotas obuolių pusgaminis kokteiliams (baltas</v>
      </c>
      <c r="D2671" t="str">
        <f>Atask.AtsOp!N2226</f>
        <v>LTR</v>
      </c>
      <c r="E2671" t="str">
        <f>Atask.AtsOp!I2226</f>
        <v>Perkelti</v>
      </c>
      <c r="F2671">
        <f>Atask.AtsOp!M2226</f>
        <v>1202.4100000000001</v>
      </c>
      <c r="G2671">
        <f>VLOOKUP(B2671,Prekės!$A$2:$E$3000,3,FALSE)</f>
        <v>240</v>
      </c>
      <c r="H2671">
        <f>VLOOKUP(B2671,Prekės!$A$2:$E$3000,4,FALSE)</f>
        <v>0</v>
      </c>
      <c r="I2671">
        <f>VLOOKUP(B2671,Prekės!$A$2:$E$3000,5,FALSE)</f>
        <v>0</v>
      </c>
      <c r="J2671">
        <f t="shared" si="85"/>
        <v>0</v>
      </c>
      <c r="K2671">
        <f t="shared" si="86"/>
        <v>1202.4100000000001</v>
      </c>
    </row>
    <row r="2672" spans="1:11">
      <c r="A2672" s="1">
        <f>Atask.AtsOp!A2227</f>
        <v>42475</v>
      </c>
      <c r="B2672" t="str">
        <f>Atask.AtsOp!E2227</f>
        <v>2522-0003</v>
      </c>
      <c r="C2672" t="str">
        <f>Atask.AtsOp!H2227</f>
        <v>Spirituotas obuolių pusgaminis kokteiliams (baltas</v>
      </c>
      <c r="D2672" t="str">
        <f>Atask.AtsOp!N2227</f>
        <v>LTR</v>
      </c>
      <c r="E2672" t="str">
        <f>Atask.AtsOp!I2227</f>
        <v>Perkelti</v>
      </c>
      <c r="F2672">
        <f>Atask.AtsOp!M2227</f>
        <v>-22.24</v>
      </c>
      <c r="G2672">
        <f>VLOOKUP(B2672,Prekės!$A$2:$E$3000,3,FALSE)</f>
        <v>240</v>
      </c>
      <c r="H2672">
        <f>VLOOKUP(B2672,Prekės!$A$2:$E$3000,4,FALSE)</f>
        <v>0</v>
      </c>
      <c r="I2672">
        <f>VLOOKUP(B2672,Prekės!$A$2:$E$3000,5,FALSE)</f>
        <v>0</v>
      </c>
      <c r="J2672">
        <f t="shared" si="85"/>
        <v>0</v>
      </c>
      <c r="K2672">
        <f t="shared" si="86"/>
        <v>-22.24</v>
      </c>
    </row>
    <row r="2673" spans="1:11">
      <c r="A2673" s="1">
        <f>Atask.AtsOp!A2228</f>
        <v>42475</v>
      </c>
      <c r="B2673" t="str">
        <f>Atask.AtsOp!E2228</f>
        <v>2522-0003</v>
      </c>
      <c r="C2673" t="str">
        <f>Atask.AtsOp!H2228</f>
        <v>Spirituotas obuolių pusgaminis kokteiliams (baltas</v>
      </c>
      <c r="D2673" t="str">
        <f>Atask.AtsOp!N2228</f>
        <v>LTR</v>
      </c>
      <c r="E2673" t="str">
        <f>Atask.AtsOp!I2228</f>
        <v>Perkelti</v>
      </c>
      <c r="F2673">
        <f>Atask.AtsOp!M2228</f>
        <v>1196.1600000000001</v>
      </c>
      <c r="G2673">
        <f>VLOOKUP(B2673,Prekės!$A$2:$E$3000,3,FALSE)</f>
        <v>240</v>
      </c>
      <c r="H2673">
        <f>VLOOKUP(B2673,Prekės!$A$2:$E$3000,4,FALSE)</f>
        <v>0</v>
      </c>
      <c r="I2673">
        <f>VLOOKUP(B2673,Prekės!$A$2:$E$3000,5,FALSE)</f>
        <v>0</v>
      </c>
      <c r="J2673">
        <f t="shared" si="85"/>
        <v>0</v>
      </c>
      <c r="K2673">
        <f t="shared" si="86"/>
        <v>1196.1600000000001</v>
      </c>
    </row>
    <row r="2674" spans="1:11">
      <c r="A2674" s="1">
        <f>Atask.AtsOp!A2229</f>
        <v>42475</v>
      </c>
      <c r="B2674" t="str">
        <f>Atask.AtsOp!E2229</f>
        <v>2522-0003</v>
      </c>
      <c r="C2674" t="str">
        <f>Atask.AtsOp!H2229</f>
        <v>Spirituotas obuolių pusgaminis kokteiliams (baltas</v>
      </c>
      <c r="D2674" t="str">
        <f>Atask.AtsOp!N2229</f>
        <v>LTR</v>
      </c>
      <c r="E2674" t="str">
        <f>Atask.AtsOp!I2229</f>
        <v>Perkelti</v>
      </c>
      <c r="F2674">
        <f>Atask.AtsOp!M2229</f>
        <v>-5980.8</v>
      </c>
      <c r="G2674">
        <f>VLOOKUP(B2674,Prekės!$A$2:$E$3000,3,FALSE)</f>
        <v>240</v>
      </c>
      <c r="H2674">
        <f>VLOOKUP(B2674,Prekės!$A$2:$E$3000,4,FALSE)</f>
        <v>0</v>
      </c>
      <c r="I2674">
        <f>VLOOKUP(B2674,Prekės!$A$2:$E$3000,5,FALSE)</f>
        <v>0</v>
      </c>
      <c r="J2674">
        <f t="shared" si="85"/>
        <v>0</v>
      </c>
      <c r="K2674">
        <f t="shared" si="86"/>
        <v>-5980.8</v>
      </c>
    </row>
    <row r="2675" spans="1:11">
      <c r="A2675" s="1">
        <f>Atask.AtsOp!A2230</f>
        <v>42475</v>
      </c>
      <c r="B2675" t="str">
        <f>Atask.AtsOp!E2230</f>
        <v>2522-0003</v>
      </c>
      <c r="C2675" t="str">
        <f>Atask.AtsOp!H2230</f>
        <v>Spirituotas obuolių pusgaminis kokteiliams (baltas</v>
      </c>
      <c r="D2675" t="str">
        <f>Atask.AtsOp!N2230</f>
        <v>LTR</v>
      </c>
      <c r="E2675" t="str">
        <f>Atask.AtsOp!I2230</f>
        <v>Perkelti</v>
      </c>
      <c r="F2675">
        <f>Atask.AtsOp!M2230</f>
        <v>5980.8</v>
      </c>
      <c r="G2675">
        <f>VLOOKUP(B2675,Prekės!$A$2:$E$3000,3,FALSE)</f>
        <v>240</v>
      </c>
      <c r="H2675">
        <f>VLOOKUP(B2675,Prekės!$A$2:$E$3000,4,FALSE)</f>
        <v>0</v>
      </c>
      <c r="I2675">
        <f>VLOOKUP(B2675,Prekės!$A$2:$E$3000,5,FALSE)</f>
        <v>0</v>
      </c>
      <c r="J2675">
        <f t="shared" si="85"/>
        <v>0</v>
      </c>
      <c r="K2675">
        <f t="shared" si="86"/>
        <v>5980.8</v>
      </c>
    </row>
    <row r="2676" spans="1:11">
      <c r="A2676" s="1">
        <f>Atask.AtsOp!A2231</f>
        <v>42475</v>
      </c>
      <c r="B2676" t="str">
        <f>Atask.AtsOp!E2231</f>
        <v>2522-0003</v>
      </c>
      <c r="C2676" t="str">
        <f>Atask.AtsOp!H2231</f>
        <v>Spirituotas obuolių pusgaminis kokteiliams (baltas</v>
      </c>
      <c r="D2676" t="str">
        <f>Atask.AtsOp!N2231</f>
        <v>LTR</v>
      </c>
      <c r="E2676" t="str">
        <f>Atask.AtsOp!I2231</f>
        <v>Perkelti</v>
      </c>
      <c r="F2676">
        <f>Atask.AtsOp!M2231</f>
        <v>-1196.1600000000001</v>
      </c>
      <c r="G2676">
        <f>VLOOKUP(B2676,Prekės!$A$2:$E$3000,3,FALSE)</f>
        <v>240</v>
      </c>
      <c r="H2676">
        <f>VLOOKUP(B2676,Prekės!$A$2:$E$3000,4,FALSE)</f>
        <v>0</v>
      </c>
      <c r="I2676">
        <f>VLOOKUP(B2676,Prekės!$A$2:$E$3000,5,FALSE)</f>
        <v>0</v>
      </c>
      <c r="J2676">
        <f t="shared" si="85"/>
        <v>0</v>
      </c>
      <c r="K2676">
        <f t="shared" si="86"/>
        <v>-1196.1600000000001</v>
      </c>
    </row>
    <row r="2677" spans="1:11">
      <c r="A2677" s="1">
        <f>Atask.AtsOp!A2232</f>
        <v>42475</v>
      </c>
      <c r="B2677" t="str">
        <f>Atask.AtsOp!E2232</f>
        <v>2522-0003</v>
      </c>
      <c r="C2677" t="str">
        <f>Atask.AtsOp!H2232</f>
        <v>Spirituotas obuolių pusgaminis kokteiliams (baltas</v>
      </c>
      <c r="D2677" t="str">
        <f>Atask.AtsOp!N2232</f>
        <v>LTR</v>
      </c>
      <c r="E2677" t="str">
        <f>Atask.AtsOp!I2232</f>
        <v>Gamyba</v>
      </c>
      <c r="F2677">
        <f>Atask.AtsOp!M2232</f>
        <v>1202.4100000000001</v>
      </c>
      <c r="G2677">
        <f>VLOOKUP(B2677,Prekės!$A$2:$E$3000,3,FALSE)</f>
        <v>240</v>
      </c>
      <c r="H2677">
        <f>VLOOKUP(B2677,Prekės!$A$2:$E$3000,4,FALSE)</f>
        <v>0</v>
      </c>
      <c r="I2677">
        <f>VLOOKUP(B2677,Prekės!$A$2:$E$3000,5,FALSE)</f>
        <v>0</v>
      </c>
      <c r="J2677">
        <f t="shared" si="85"/>
        <v>0</v>
      </c>
      <c r="K2677">
        <f t="shared" si="86"/>
        <v>1202.4100000000001</v>
      </c>
    </row>
    <row r="2678" spans="1:11">
      <c r="A2678" s="1">
        <f>Atask.AtsOp!A2233</f>
        <v>42475</v>
      </c>
      <c r="B2678" t="str">
        <f>Atask.AtsOp!E2233</f>
        <v>2522-0003</v>
      </c>
      <c r="C2678" t="str">
        <f>Atask.AtsOp!H2233</f>
        <v>Spirituotas obuolių pusgaminis kokteiliams (baltas</v>
      </c>
      <c r="D2678" t="str">
        <f>Atask.AtsOp!N2233</f>
        <v>LTR</v>
      </c>
      <c r="E2678" t="str">
        <f>Atask.AtsOp!I2233</f>
        <v>Perkelti</v>
      </c>
      <c r="F2678">
        <f>Atask.AtsOp!M2233</f>
        <v>-4.45</v>
      </c>
      <c r="G2678">
        <f>VLOOKUP(B2678,Prekės!$A$2:$E$3000,3,FALSE)</f>
        <v>240</v>
      </c>
      <c r="H2678">
        <f>VLOOKUP(B2678,Prekės!$A$2:$E$3000,4,FALSE)</f>
        <v>0</v>
      </c>
      <c r="I2678">
        <f>VLOOKUP(B2678,Prekės!$A$2:$E$3000,5,FALSE)</f>
        <v>0</v>
      </c>
      <c r="J2678">
        <f t="shared" si="85"/>
        <v>0</v>
      </c>
      <c r="K2678">
        <f t="shared" si="86"/>
        <v>-4.45</v>
      </c>
    </row>
    <row r="2679" spans="1:11">
      <c r="A2679" s="1">
        <f>Atask.AtsOp!A2234</f>
        <v>42475</v>
      </c>
      <c r="B2679" t="str">
        <f>Atask.AtsOp!E2234</f>
        <v>2522-0003</v>
      </c>
      <c r="C2679" t="str">
        <f>Atask.AtsOp!H2234</f>
        <v>Spirituotas obuolių pusgaminis kokteiliams (baltas</v>
      </c>
      <c r="D2679" t="str">
        <f>Atask.AtsOp!N2234</f>
        <v>LTR</v>
      </c>
      <c r="E2679" t="str">
        <f>Atask.AtsOp!I2234</f>
        <v>Perkelti</v>
      </c>
      <c r="F2679">
        <f>Atask.AtsOp!M2234</f>
        <v>-8.98</v>
      </c>
      <c r="G2679">
        <f>VLOOKUP(B2679,Prekės!$A$2:$E$3000,3,FALSE)</f>
        <v>240</v>
      </c>
      <c r="H2679">
        <f>VLOOKUP(B2679,Prekės!$A$2:$E$3000,4,FALSE)</f>
        <v>0</v>
      </c>
      <c r="I2679">
        <f>VLOOKUP(B2679,Prekės!$A$2:$E$3000,5,FALSE)</f>
        <v>0</v>
      </c>
      <c r="J2679">
        <f t="shared" si="85"/>
        <v>0</v>
      </c>
      <c r="K2679">
        <f t="shared" si="86"/>
        <v>-8.98</v>
      </c>
    </row>
    <row r="2680" spans="1:11">
      <c r="A2680" s="1">
        <f>Atask.AtsOp!A2235</f>
        <v>42475</v>
      </c>
      <c r="B2680" t="str">
        <f>Atask.AtsOp!E2235</f>
        <v>2522-0003</v>
      </c>
      <c r="C2680" t="str">
        <f>Atask.AtsOp!H2235</f>
        <v>Spirituotas obuolių pusgaminis kokteiliams (baltas</v>
      </c>
      <c r="D2680" t="str">
        <f>Atask.AtsOp!N2235</f>
        <v>LTR</v>
      </c>
      <c r="E2680" t="str">
        <f>Atask.AtsOp!I2235</f>
        <v>Perkelti</v>
      </c>
      <c r="F2680">
        <f>Atask.AtsOp!M2235</f>
        <v>-1.8</v>
      </c>
      <c r="G2680">
        <f>VLOOKUP(B2680,Prekės!$A$2:$E$3000,3,FALSE)</f>
        <v>240</v>
      </c>
      <c r="H2680">
        <f>VLOOKUP(B2680,Prekės!$A$2:$E$3000,4,FALSE)</f>
        <v>0</v>
      </c>
      <c r="I2680">
        <f>VLOOKUP(B2680,Prekės!$A$2:$E$3000,5,FALSE)</f>
        <v>0</v>
      </c>
      <c r="J2680">
        <f t="shared" si="85"/>
        <v>0</v>
      </c>
      <c r="K2680">
        <f t="shared" si="86"/>
        <v>-1.8</v>
      </c>
    </row>
    <row r="2681" spans="1:11">
      <c r="A2681" s="1">
        <f>Atask.AtsOp!A2236</f>
        <v>42475</v>
      </c>
      <c r="B2681" t="str">
        <f>Atask.AtsOp!E2236</f>
        <v>2522-0003</v>
      </c>
      <c r="C2681" t="str">
        <f>Atask.AtsOp!H2236</f>
        <v>Spirituotas obuolių pusgaminis kokteiliams (baltas</v>
      </c>
      <c r="D2681" t="str">
        <f>Atask.AtsOp!N2236</f>
        <v>LTR</v>
      </c>
      <c r="E2681" t="str">
        <f>Atask.AtsOp!I2236</f>
        <v>Perkelti</v>
      </c>
      <c r="F2681">
        <f>Atask.AtsOp!M2236</f>
        <v>-7176.96</v>
      </c>
      <c r="G2681">
        <f>VLOOKUP(B2681,Prekės!$A$2:$E$3000,3,FALSE)</f>
        <v>240</v>
      </c>
      <c r="H2681">
        <f>VLOOKUP(B2681,Prekės!$A$2:$E$3000,4,FALSE)</f>
        <v>0</v>
      </c>
      <c r="I2681">
        <f>VLOOKUP(B2681,Prekės!$A$2:$E$3000,5,FALSE)</f>
        <v>0</v>
      </c>
      <c r="J2681">
        <f t="shared" si="85"/>
        <v>0</v>
      </c>
      <c r="K2681">
        <f t="shared" si="86"/>
        <v>-7176.96</v>
      </c>
    </row>
    <row r="2682" spans="1:11">
      <c r="A2682" s="1">
        <f>Atask.AtsOp!A2237</f>
        <v>42471</v>
      </c>
      <c r="B2682" t="str">
        <f>Atask.AtsOp!E2237</f>
        <v>2522-0003</v>
      </c>
      <c r="C2682" t="str">
        <f>Atask.AtsOp!H2237</f>
        <v>Spirituotas obuolių pusgaminis kokteiliams (baltas</v>
      </c>
      <c r="D2682" t="str">
        <f>Atask.AtsOp!N2237</f>
        <v>LTR</v>
      </c>
      <c r="E2682" t="str">
        <f>Atask.AtsOp!I2237</f>
        <v>Perkelti</v>
      </c>
      <c r="F2682">
        <f>Atask.AtsOp!M2237</f>
        <v>-10469</v>
      </c>
      <c r="G2682">
        <f>VLOOKUP(B2682,Prekės!$A$2:$E$3000,3,FALSE)</f>
        <v>240</v>
      </c>
      <c r="H2682">
        <f>VLOOKUP(B2682,Prekės!$A$2:$E$3000,4,FALSE)</f>
        <v>0</v>
      </c>
      <c r="I2682">
        <f>VLOOKUP(B2682,Prekės!$A$2:$E$3000,5,FALSE)</f>
        <v>0</v>
      </c>
      <c r="J2682">
        <f t="shared" si="85"/>
        <v>0</v>
      </c>
      <c r="K2682">
        <f t="shared" si="86"/>
        <v>-10469</v>
      </c>
    </row>
    <row r="2683" spans="1:11">
      <c r="A2683" s="1">
        <f>Atask.AtsOp!A2238</f>
        <v>42471</v>
      </c>
      <c r="B2683" t="str">
        <f>Atask.AtsOp!E2238</f>
        <v>2522-0003</v>
      </c>
      <c r="C2683" t="str">
        <f>Atask.AtsOp!H2238</f>
        <v>Spirituotas obuolių pusgaminis kokteiliams (baltas</v>
      </c>
      <c r="D2683" t="str">
        <f>Atask.AtsOp!N2238</f>
        <v>LTR</v>
      </c>
      <c r="E2683" t="str">
        <f>Atask.AtsOp!I2238</f>
        <v>Perkelti</v>
      </c>
      <c r="F2683">
        <f>Atask.AtsOp!M2238</f>
        <v>-15.73</v>
      </c>
      <c r="G2683">
        <f>VLOOKUP(B2683,Prekės!$A$2:$E$3000,3,FALSE)</f>
        <v>240</v>
      </c>
      <c r="H2683">
        <f>VLOOKUP(B2683,Prekės!$A$2:$E$3000,4,FALSE)</f>
        <v>0</v>
      </c>
      <c r="I2683">
        <f>VLOOKUP(B2683,Prekės!$A$2:$E$3000,5,FALSE)</f>
        <v>0</v>
      </c>
      <c r="J2683">
        <f t="shared" si="85"/>
        <v>0</v>
      </c>
      <c r="K2683">
        <f t="shared" si="86"/>
        <v>-15.73</v>
      </c>
    </row>
    <row r="2684" spans="1:11">
      <c r="A2684" s="1">
        <f>Atask.AtsOp!A2239</f>
        <v>42474</v>
      </c>
      <c r="B2684" t="str">
        <f>Atask.AtsOp!E2239</f>
        <v>2522-0003</v>
      </c>
      <c r="C2684" t="str">
        <f>Atask.AtsOp!H2239</f>
        <v>Spirituotas obuolių pusgaminis kokteiliams (baltas</v>
      </c>
      <c r="D2684" t="str">
        <f>Atask.AtsOp!N2239</f>
        <v>LTR</v>
      </c>
      <c r="E2684" t="str">
        <f>Atask.AtsOp!I2239</f>
        <v>Gamyba</v>
      </c>
      <c r="F2684">
        <f>Atask.AtsOp!M2239</f>
        <v>6012.02</v>
      </c>
      <c r="G2684">
        <f>VLOOKUP(B2684,Prekės!$A$2:$E$3000,3,FALSE)</f>
        <v>240</v>
      </c>
      <c r="H2684">
        <f>VLOOKUP(B2684,Prekės!$A$2:$E$3000,4,FALSE)</f>
        <v>0</v>
      </c>
      <c r="I2684">
        <f>VLOOKUP(B2684,Prekės!$A$2:$E$3000,5,FALSE)</f>
        <v>0</v>
      </c>
      <c r="J2684">
        <f t="shared" si="85"/>
        <v>0</v>
      </c>
      <c r="K2684">
        <f t="shared" si="86"/>
        <v>6012.02</v>
      </c>
    </row>
    <row r="2685" spans="1:11">
      <c r="A2685" s="1">
        <f>Atask.AtsOp!A2240</f>
        <v>42468</v>
      </c>
      <c r="B2685" t="str">
        <f>Atask.AtsOp!E2240</f>
        <v>2522-0003</v>
      </c>
      <c r="C2685" t="str">
        <f>Atask.AtsOp!H2240</f>
        <v>Spirituotas obuolių pusgaminis kokteiliams (baltas</v>
      </c>
      <c r="D2685" t="str">
        <f>Atask.AtsOp!N2240</f>
        <v>LTR</v>
      </c>
      <c r="E2685" t="str">
        <f>Atask.AtsOp!I2240</f>
        <v>Perkelti</v>
      </c>
      <c r="F2685">
        <f>Atask.AtsOp!M2240</f>
        <v>-38.94</v>
      </c>
      <c r="G2685">
        <f>VLOOKUP(B2685,Prekės!$A$2:$E$3000,3,FALSE)</f>
        <v>240</v>
      </c>
      <c r="H2685">
        <f>VLOOKUP(B2685,Prekės!$A$2:$E$3000,4,FALSE)</f>
        <v>0</v>
      </c>
      <c r="I2685">
        <f>VLOOKUP(B2685,Prekės!$A$2:$E$3000,5,FALSE)</f>
        <v>0</v>
      </c>
      <c r="J2685">
        <f t="shared" si="85"/>
        <v>0</v>
      </c>
      <c r="K2685">
        <f t="shared" si="86"/>
        <v>-38.94</v>
      </c>
    </row>
    <row r="2686" spans="1:11">
      <c r="A2686" s="1">
        <f>Atask.AtsOp!A2241</f>
        <v>42468</v>
      </c>
      <c r="B2686" t="str">
        <f>Atask.AtsOp!E2241</f>
        <v>2522-0003</v>
      </c>
      <c r="C2686" t="str">
        <f>Atask.AtsOp!H2241</f>
        <v>Spirituotas obuolių pusgaminis kokteiliams (baltas</v>
      </c>
      <c r="D2686" t="str">
        <f>Atask.AtsOp!N2241</f>
        <v>LTR</v>
      </c>
      <c r="E2686" t="str">
        <f>Atask.AtsOp!I2241</f>
        <v>Perkelti</v>
      </c>
      <c r="F2686">
        <f>Atask.AtsOp!M2241</f>
        <v>-10523.67</v>
      </c>
      <c r="G2686">
        <f>VLOOKUP(B2686,Prekės!$A$2:$E$3000,3,FALSE)</f>
        <v>240</v>
      </c>
      <c r="H2686">
        <f>VLOOKUP(B2686,Prekės!$A$2:$E$3000,4,FALSE)</f>
        <v>0</v>
      </c>
      <c r="I2686">
        <f>VLOOKUP(B2686,Prekės!$A$2:$E$3000,5,FALSE)</f>
        <v>0</v>
      </c>
      <c r="J2686">
        <f t="shared" si="85"/>
        <v>0</v>
      </c>
      <c r="K2686">
        <f t="shared" si="86"/>
        <v>-10523.67</v>
      </c>
    </row>
    <row r="2687" spans="1:11">
      <c r="A2687" s="1">
        <f>Atask.AtsOp!A2242</f>
        <v>42468</v>
      </c>
      <c r="B2687" t="str">
        <f>Atask.AtsOp!E2242</f>
        <v>2522-0003</v>
      </c>
      <c r="C2687" t="str">
        <f>Atask.AtsOp!H2242</f>
        <v>Spirituotas obuolių pusgaminis kokteiliams (baltas</v>
      </c>
      <c r="D2687" t="str">
        <f>Atask.AtsOp!N2242</f>
        <v>LTR</v>
      </c>
      <c r="E2687" t="str">
        <f>Atask.AtsOp!I2242</f>
        <v>Perkelti</v>
      </c>
      <c r="F2687">
        <f>Atask.AtsOp!M2242</f>
        <v>10523.67</v>
      </c>
      <c r="G2687">
        <f>VLOOKUP(B2687,Prekės!$A$2:$E$3000,3,FALSE)</f>
        <v>240</v>
      </c>
      <c r="H2687">
        <f>VLOOKUP(B2687,Prekės!$A$2:$E$3000,4,FALSE)</f>
        <v>0</v>
      </c>
      <c r="I2687">
        <f>VLOOKUP(B2687,Prekės!$A$2:$E$3000,5,FALSE)</f>
        <v>0</v>
      </c>
      <c r="J2687">
        <f t="shared" si="85"/>
        <v>0</v>
      </c>
      <c r="K2687">
        <f t="shared" si="86"/>
        <v>10523.67</v>
      </c>
    </row>
    <row r="2688" spans="1:11">
      <c r="A2688" s="1">
        <f>Atask.AtsOp!A2243</f>
        <v>42475</v>
      </c>
      <c r="B2688" t="str">
        <f>Atask.AtsOp!E2243</f>
        <v>2522-0003</v>
      </c>
      <c r="C2688" t="str">
        <f>Atask.AtsOp!H2243</f>
        <v>Spirituotas obuolių pusgaminis kokteiliams (baltas</v>
      </c>
      <c r="D2688" t="str">
        <f>Atask.AtsOp!N2243</f>
        <v>LTR</v>
      </c>
      <c r="E2688" t="str">
        <f>Atask.AtsOp!I2243</f>
        <v>Perkelti</v>
      </c>
      <c r="F2688">
        <f>Atask.AtsOp!M2243</f>
        <v>-6012.02</v>
      </c>
      <c r="G2688">
        <f>VLOOKUP(B2688,Prekės!$A$2:$E$3000,3,FALSE)</f>
        <v>240</v>
      </c>
      <c r="H2688">
        <f>VLOOKUP(B2688,Prekės!$A$2:$E$3000,4,FALSE)</f>
        <v>0</v>
      </c>
      <c r="I2688">
        <f>VLOOKUP(B2688,Prekės!$A$2:$E$3000,5,FALSE)</f>
        <v>0</v>
      </c>
      <c r="J2688">
        <f t="shared" si="85"/>
        <v>0</v>
      </c>
      <c r="K2688">
        <f t="shared" si="86"/>
        <v>-6012.02</v>
      </c>
    </row>
    <row r="2689" spans="1:11">
      <c r="A2689" s="1">
        <f>Atask.AtsOp!A2244</f>
        <v>42475</v>
      </c>
      <c r="B2689" t="str">
        <f>Atask.AtsOp!E2244</f>
        <v>2522-0003</v>
      </c>
      <c r="C2689" t="str">
        <f>Atask.AtsOp!H2244</f>
        <v>Spirituotas obuolių pusgaminis kokteiliams (baltas</v>
      </c>
      <c r="D2689" t="str">
        <f>Atask.AtsOp!N2244</f>
        <v>LTR</v>
      </c>
      <c r="E2689" t="str">
        <f>Atask.AtsOp!I2244</f>
        <v>Perkelti</v>
      </c>
      <c r="F2689">
        <f>Atask.AtsOp!M2244</f>
        <v>6012.02</v>
      </c>
      <c r="G2689">
        <f>VLOOKUP(B2689,Prekės!$A$2:$E$3000,3,FALSE)</f>
        <v>240</v>
      </c>
      <c r="H2689">
        <f>VLOOKUP(B2689,Prekės!$A$2:$E$3000,4,FALSE)</f>
        <v>0</v>
      </c>
      <c r="I2689">
        <f>VLOOKUP(B2689,Prekės!$A$2:$E$3000,5,FALSE)</f>
        <v>0</v>
      </c>
      <c r="J2689">
        <f t="shared" si="85"/>
        <v>0</v>
      </c>
      <c r="K2689">
        <f t="shared" si="86"/>
        <v>6012.02</v>
      </c>
    </row>
    <row r="2690" spans="1:11">
      <c r="A2690" s="1">
        <f>Atask.AtsOp!A2245</f>
        <v>42467</v>
      </c>
      <c r="B2690" t="str">
        <f>Atask.AtsOp!E2245</f>
        <v>2522-0003</v>
      </c>
      <c r="C2690" t="str">
        <f>Atask.AtsOp!H2245</f>
        <v>Spirituotas obuolių pusgaminis kokteiliams (baltas</v>
      </c>
      <c r="D2690" t="str">
        <f>Atask.AtsOp!N2245</f>
        <v>LTR</v>
      </c>
      <c r="E2690" t="str">
        <f>Atask.AtsOp!I2245</f>
        <v>Gamyba</v>
      </c>
      <c r="F2690">
        <f>Atask.AtsOp!M2245</f>
        <v>10523.67</v>
      </c>
      <c r="G2690">
        <f>VLOOKUP(B2690,Prekės!$A$2:$E$3000,3,FALSE)</f>
        <v>240</v>
      </c>
      <c r="H2690">
        <f>VLOOKUP(B2690,Prekės!$A$2:$E$3000,4,FALSE)</f>
        <v>0</v>
      </c>
      <c r="I2690">
        <f>VLOOKUP(B2690,Prekės!$A$2:$E$3000,5,FALSE)</f>
        <v>0</v>
      </c>
      <c r="J2690">
        <f t="shared" si="85"/>
        <v>0</v>
      </c>
      <c r="K2690">
        <f t="shared" si="86"/>
        <v>10523.67</v>
      </c>
    </row>
    <row r="2691" spans="1:11">
      <c r="A2691" s="1">
        <f>Atask.AtsOp!A2246</f>
        <v>42489</v>
      </c>
      <c r="B2691" t="str">
        <f>Atask.AtsOp!E2246</f>
        <v>2522-0003</v>
      </c>
      <c r="C2691" t="str">
        <f>Atask.AtsOp!H2246</f>
        <v>Spirituotas obuolių pusgaminis kokteiliams (baltas</v>
      </c>
      <c r="D2691" t="str">
        <f>Atask.AtsOp!N2246</f>
        <v>LTR</v>
      </c>
      <c r="E2691" t="str">
        <f>Atask.AtsOp!I2246</f>
        <v>Pardavimo užsakymas</v>
      </c>
      <c r="F2691">
        <f>Atask.AtsOp!M2246</f>
        <v>-4.45</v>
      </c>
      <c r="G2691">
        <f>VLOOKUP(B2691,Prekės!$A$2:$E$3000,3,FALSE)</f>
        <v>240</v>
      </c>
      <c r="H2691">
        <f>VLOOKUP(B2691,Prekės!$A$2:$E$3000,4,FALSE)</f>
        <v>0</v>
      </c>
      <c r="I2691">
        <f>VLOOKUP(B2691,Prekės!$A$2:$E$3000,5,FALSE)</f>
        <v>0</v>
      </c>
      <c r="J2691">
        <f t="shared" si="85"/>
        <v>0</v>
      </c>
      <c r="K2691">
        <f t="shared" si="86"/>
        <v>-4.45</v>
      </c>
    </row>
    <row r="2692" spans="1:11">
      <c r="A2692" s="1">
        <f>Atask.AtsOp!A2247</f>
        <v>42489</v>
      </c>
      <c r="B2692" t="str">
        <f>Atask.AtsOp!E2247</f>
        <v>2522-0003</v>
      </c>
      <c r="C2692" t="str">
        <f>Atask.AtsOp!H2247</f>
        <v>Spirituotas obuolių pusgaminis kokteiliams (baltas</v>
      </c>
      <c r="D2692" t="str">
        <f>Atask.AtsOp!N2247</f>
        <v>LTR</v>
      </c>
      <c r="E2692" t="str">
        <f>Atask.AtsOp!I2247</f>
        <v>Pardavimo užsakymas</v>
      </c>
      <c r="F2692">
        <f>Atask.AtsOp!M2247</f>
        <v>-15.73</v>
      </c>
      <c r="G2692">
        <f>VLOOKUP(B2692,Prekės!$A$2:$E$3000,3,FALSE)</f>
        <v>240</v>
      </c>
      <c r="H2692">
        <f>VLOOKUP(B2692,Prekės!$A$2:$E$3000,4,FALSE)</f>
        <v>0</v>
      </c>
      <c r="I2692">
        <f>VLOOKUP(B2692,Prekės!$A$2:$E$3000,5,FALSE)</f>
        <v>0</v>
      </c>
      <c r="J2692">
        <f t="shared" si="85"/>
        <v>0</v>
      </c>
      <c r="K2692">
        <f t="shared" si="86"/>
        <v>-15.73</v>
      </c>
    </row>
    <row r="2693" spans="1:11">
      <c r="A2693" s="1">
        <f>Atask.AtsOp!A2248</f>
        <v>42489</v>
      </c>
      <c r="B2693" t="str">
        <f>Atask.AtsOp!E2248</f>
        <v>2522-0003</v>
      </c>
      <c r="C2693" t="str">
        <f>Atask.AtsOp!H2248</f>
        <v>Spirituotas obuolių pusgaminis kokteiliams (baltas</v>
      </c>
      <c r="D2693" t="str">
        <f>Atask.AtsOp!N2248</f>
        <v>LTR</v>
      </c>
      <c r="E2693" t="str">
        <f>Atask.AtsOp!I2248</f>
        <v>Pardavimo užsakymas</v>
      </c>
      <c r="F2693">
        <f>Atask.AtsOp!M2248</f>
        <v>-38.94</v>
      </c>
      <c r="G2693">
        <f>VLOOKUP(B2693,Prekės!$A$2:$E$3000,3,FALSE)</f>
        <v>240</v>
      </c>
      <c r="H2693">
        <f>VLOOKUP(B2693,Prekės!$A$2:$E$3000,4,FALSE)</f>
        <v>0</v>
      </c>
      <c r="I2693">
        <f>VLOOKUP(B2693,Prekės!$A$2:$E$3000,5,FALSE)</f>
        <v>0</v>
      </c>
      <c r="J2693">
        <f t="shared" si="85"/>
        <v>0</v>
      </c>
      <c r="K2693">
        <f t="shared" si="86"/>
        <v>-38.94</v>
      </c>
    </row>
    <row r="2694" spans="1:11">
      <c r="A2694" s="1">
        <f>Atask.AtsOp!A2249</f>
        <v>42489</v>
      </c>
      <c r="B2694" t="str">
        <f>Atask.AtsOp!E2249</f>
        <v>2522-0003</v>
      </c>
      <c r="C2694" t="str">
        <f>Atask.AtsOp!H2249</f>
        <v>Spirituotas obuolių pusgaminis kokteiliams (baltas</v>
      </c>
      <c r="D2694" t="str">
        <f>Atask.AtsOp!N2249</f>
        <v>LTR</v>
      </c>
      <c r="E2694" t="str">
        <f>Atask.AtsOp!I2249</f>
        <v>Pardavimo užsakymas</v>
      </c>
      <c r="F2694">
        <f>Atask.AtsOp!M2249</f>
        <v>-22.24</v>
      </c>
      <c r="G2694">
        <f>VLOOKUP(B2694,Prekės!$A$2:$E$3000,3,FALSE)</f>
        <v>240</v>
      </c>
      <c r="H2694">
        <f>VLOOKUP(B2694,Prekės!$A$2:$E$3000,4,FALSE)</f>
        <v>0</v>
      </c>
      <c r="I2694">
        <f>VLOOKUP(B2694,Prekės!$A$2:$E$3000,5,FALSE)</f>
        <v>0</v>
      </c>
      <c r="J2694">
        <f t="shared" si="85"/>
        <v>0</v>
      </c>
      <c r="K2694">
        <f t="shared" si="86"/>
        <v>-22.24</v>
      </c>
    </row>
    <row r="2695" spans="1:11">
      <c r="A2695" s="1">
        <f>Atask.AtsOp!A2250</f>
        <v>42489</v>
      </c>
      <c r="B2695" t="str">
        <f>Atask.AtsOp!E2250</f>
        <v>2522-0003</v>
      </c>
      <c r="C2695" t="str">
        <f>Atask.AtsOp!H2250</f>
        <v>Spirituotas obuolių pusgaminis kokteiliams (baltas</v>
      </c>
      <c r="D2695" t="str">
        <f>Atask.AtsOp!N2250</f>
        <v>LTR</v>
      </c>
      <c r="E2695" t="str">
        <f>Atask.AtsOp!I2250</f>
        <v>Pardavimo užsakymas</v>
      </c>
      <c r="F2695">
        <f>Atask.AtsOp!M2250</f>
        <v>-10.78</v>
      </c>
      <c r="G2695">
        <f>VLOOKUP(B2695,Prekės!$A$2:$E$3000,3,FALSE)</f>
        <v>240</v>
      </c>
      <c r="H2695">
        <f>VLOOKUP(B2695,Prekės!$A$2:$E$3000,4,FALSE)</f>
        <v>0</v>
      </c>
      <c r="I2695">
        <f>VLOOKUP(B2695,Prekės!$A$2:$E$3000,5,FALSE)</f>
        <v>0</v>
      </c>
      <c r="J2695">
        <f t="shared" si="85"/>
        <v>0</v>
      </c>
      <c r="K2695">
        <f t="shared" si="86"/>
        <v>-10.78</v>
      </c>
    </row>
    <row r="2696" spans="1:11">
      <c r="A2696" s="1">
        <f>Atask.AtsOp!A2251</f>
        <v>42468</v>
      </c>
      <c r="B2696" t="str">
        <f>Atask.AtsOp!E2251</f>
        <v>2522-0003</v>
      </c>
      <c r="C2696" t="str">
        <f>Atask.AtsOp!H2251</f>
        <v>Spirituotas obuolių pusgaminis kokteiliams (baltas</v>
      </c>
      <c r="D2696" t="str">
        <f>Atask.AtsOp!N2251</f>
        <v>LTR</v>
      </c>
      <c r="E2696" t="str">
        <f>Atask.AtsOp!I2251</f>
        <v>Perkelti</v>
      </c>
      <c r="F2696">
        <f>Atask.AtsOp!M2251</f>
        <v>38.94</v>
      </c>
      <c r="G2696">
        <f>VLOOKUP(B2696,Prekės!$A$2:$E$3000,3,FALSE)</f>
        <v>240</v>
      </c>
      <c r="H2696">
        <f>VLOOKUP(B2696,Prekės!$A$2:$E$3000,4,FALSE)</f>
        <v>0</v>
      </c>
      <c r="I2696">
        <f>VLOOKUP(B2696,Prekės!$A$2:$E$3000,5,FALSE)</f>
        <v>0</v>
      </c>
      <c r="J2696">
        <f t="shared" si="85"/>
        <v>0</v>
      </c>
      <c r="K2696">
        <f t="shared" si="86"/>
        <v>38.94</v>
      </c>
    </row>
    <row r="2697" spans="1:11">
      <c r="A2697" s="1">
        <f>Atask.AtsOp!A2252</f>
        <v>42471</v>
      </c>
      <c r="B2697" t="str">
        <f>Atask.AtsOp!E2252</f>
        <v>2522-0003</v>
      </c>
      <c r="C2697" t="str">
        <f>Atask.AtsOp!H2252</f>
        <v>Spirituotas obuolių pusgaminis kokteiliams (baltas</v>
      </c>
      <c r="D2697" t="str">
        <f>Atask.AtsOp!N2252</f>
        <v>LTR</v>
      </c>
      <c r="E2697" t="str">
        <f>Atask.AtsOp!I2252</f>
        <v>Perkelti</v>
      </c>
      <c r="F2697">
        <f>Atask.AtsOp!M2252</f>
        <v>15.73</v>
      </c>
      <c r="G2697">
        <f>VLOOKUP(B2697,Prekės!$A$2:$E$3000,3,FALSE)</f>
        <v>240</v>
      </c>
      <c r="H2697">
        <f>VLOOKUP(B2697,Prekės!$A$2:$E$3000,4,FALSE)</f>
        <v>0</v>
      </c>
      <c r="I2697">
        <f>VLOOKUP(B2697,Prekės!$A$2:$E$3000,5,FALSE)</f>
        <v>0</v>
      </c>
      <c r="J2697">
        <f t="shared" si="85"/>
        <v>0</v>
      </c>
      <c r="K2697">
        <f t="shared" si="86"/>
        <v>15.73</v>
      </c>
    </row>
    <row r="2698" spans="1:11">
      <c r="A2698" s="1">
        <f>Atask.AtsOp!A2253</f>
        <v>42475</v>
      </c>
      <c r="B2698" t="str">
        <f>Atask.AtsOp!E2253</f>
        <v>2522-0003</v>
      </c>
      <c r="C2698" t="str">
        <f>Atask.AtsOp!H2253</f>
        <v>Spirituotas obuolių pusgaminis kokteiliams (baltas</v>
      </c>
      <c r="D2698" t="str">
        <f>Atask.AtsOp!N2253</f>
        <v>LTR</v>
      </c>
      <c r="E2698" t="str">
        <f>Atask.AtsOp!I2253</f>
        <v>Perkelti</v>
      </c>
      <c r="F2698">
        <f>Atask.AtsOp!M2253</f>
        <v>1.8</v>
      </c>
      <c r="G2698">
        <f>VLOOKUP(B2698,Prekės!$A$2:$E$3000,3,FALSE)</f>
        <v>240</v>
      </c>
      <c r="H2698">
        <f>VLOOKUP(B2698,Prekės!$A$2:$E$3000,4,FALSE)</f>
        <v>0</v>
      </c>
      <c r="I2698">
        <f>VLOOKUP(B2698,Prekės!$A$2:$E$3000,5,FALSE)</f>
        <v>0</v>
      </c>
      <c r="J2698">
        <f t="shared" si="85"/>
        <v>0</v>
      </c>
      <c r="K2698">
        <f t="shared" si="86"/>
        <v>1.8</v>
      </c>
    </row>
    <row r="2699" spans="1:11">
      <c r="A2699" s="1">
        <f>Atask.AtsOp!A2254</f>
        <v>42475</v>
      </c>
      <c r="B2699" t="str">
        <f>Atask.AtsOp!E2254</f>
        <v>2522-0003</v>
      </c>
      <c r="C2699" t="str">
        <f>Atask.AtsOp!H2254</f>
        <v>Spirituotas obuolių pusgaminis kokteiliams (baltas</v>
      </c>
      <c r="D2699" t="str">
        <f>Atask.AtsOp!N2254</f>
        <v>LTR</v>
      </c>
      <c r="E2699" t="str">
        <f>Atask.AtsOp!I2254</f>
        <v>Perkelti</v>
      </c>
      <c r="F2699">
        <f>Atask.AtsOp!M2254</f>
        <v>8.98</v>
      </c>
      <c r="G2699">
        <f>VLOOKUP(B2699,Prekės!$A$2:$E$3000,3,FALSE)</f>
        <v>240</v>
      </c>
      <c r="H2699">
        <f>VLOOKUP(B2699,Prekės!$A$2:$E$3000,4,FALSE)</f>
        <v>0</v>
      </c>
      <c r="I2699">
        <f>VLOOKUP(B2699,Prekės!$A$2:$E$3000,5,FALSE)</f>
        <v>0</v>
      </c>
      <c r="J2699">
        <f t="shared" si="85"/>
        <v>0</v>
      </c>
      <c r="K2699">
        <f t="shared" si="86"/>
        <v>8.98</v>
      </c>
    </row>
    <row r="2700" spans="1:11">
      <c r="A2700" s="1">
        <f>Atask.AtsOp!A2255</f>
        <v>42475</v>
      </c>
      <c r="B2700" t="str">
        <f>Atask.AtsOp!E2255</f>
        <v>2522-0003</v>
      </c>
      <c r="C2700" t="str">
        <f>Atask.AtsOp!H2255</f>
        <v>Spirituotas obuolių pusgaminis kokteiliams (baltas</v>
      </c>
      <c r="D2700" t="str">
        <f>Atask.AtsOp!N2255</f>
        <v>LTR</v>
      </c>
      <c r="E2700" t="str">
        <f>Atask.AtsOp!I2255</f>
        <v>Perkelti</v>
      </c>
      <c r="F2700">
        <f>Atask.AtsOp!M2255</f>
        <v>4.45</v>
      </c>
      <c r="G2700">
        <f>VLOOKUP(B2700,Prekės!$A$2:$E$3000,3,FALSE)</f>
        <v>240</v>
      </c>
      <c r="H2700">
        <f>VLOOKUP(B2700,Prekės!$A$2:$E$3000,4,FALSE)</f>
        <v>0</v>
      </c>
      <c r="I2700">
        <f>VLOOKUP(B2700,Prekės!$A$2:$E$3000,5,FALSE)</f>
        <v>0</v>
      </c>
      <c r="J2700">
        <f t="shared" si="85"/>
        <v>0</v>
      </c>
      <c r="K2700">
        <f t="shared" si="86"/>
        <v>4.45</v>
      </c>
    </row>
    <row r="2701" spans="1:11">
      <c r="A2701" s="1">
        <f>Atask.AtsOp!A2256</f>
        <v>42475</v>
      </c>
      <c r="B2701" t="str">
        <f>Atask.AtsOp!E2256</f>
        <v>2522-0003</v>
      </c>
      <c r="C2701" t="str">
        <f>Atask.AtsOp!H2256</f>
        <v>Spirituotas obuolių pusgaminis kokteiliams (baltas</v>
      </c>
      <c r="D2701" t="str">
        <f>Atask.AtsOp!N2256</f>
        <v>LTR</v>
      </c>
      <c r="E2701" t="str">
        <f>Atask.AtsOp!I2256</f>
        <v>Perkelti</v>
      </c>
      <c r="F2701">
        <f>Atask.AtsOp!M2256</f>
        <v>22.24</v>
      </c>
      <c r="G2701">
        <f>VLOOKUP(B2701,Prekės!$A$2:$E$3000,3,FALSE)</f>
        <v>240</v>
      </c>
      <c r="H2701">
        <f>VLOOKUP(B2701,Prekės!$A$2:$E$3000,4,FALSE)</f>
        <v>0</v>
      </c>
      <c r="I2701">
        <f>VLOOKUP(B2701,Prekės!$A$2:$E$3000,5,FALSE)</f>
        <v>0</v>
      </c>
      <c r="J2701">
        <f t="shared" si="85"/>
        <v>0</v>
      </c>
      <c r="K2701">
        <f t="shared" si="86"/>
        <v>22.24</v>
      </c>
    </row>
    <row r="2702" spans="1:11">
      <c r="A2702" s="1">
        <f>Atask.AtsOp!A2257</f>
        <v>42486</v>
      </c>
      <c r="B2702" t="str">
        <f>Atask.AtsOp!E2257</f>
        <v>2522-0004</v>
      </c>
      <c r="C2702" t="str">
        <f>Atask.AtsOp!H2257</f>
        <v>Spirituotas obuolių pusgaminis</v>
      </c>
      <c r="D2702" t="str">
        <f>Atask.AtsOp!N2257</f>
        <v>LTR</v>
      </c>
      <c r="E2702" t="str">
        <f>Atask.AtsOp!I2257</f>
        <v>Perkelti</v>
      </c>
      <c r="F2702">
        <f>Atask.AtsOp!M2257</f>
        <v>23293.46</v>
      </c>
      <c r="G2702">
        <f>VLOOKUP(B2702,Prekės!$A$2:$E$3000,3,FALSE)</f>
        <v>250</v>
      </c>
      <c r="H2702">
        <f>VLOOKUP(B2702,Prekės!$A$2:$E$3000,4,FALSE)</f>
        <v>0</v>
      </c>
      <c r="I2702">
        <f>VLOOKUP(B2702,Prekės!$A$2:$E$3000,5,FALSE)</f>
        <v>0</v>
      </c>
      <c r="J2702">
        <f t="shared" si="85"/>
        <v>0</v>
      </c>
      <c r="K2702">
        <f t="shared" si="86"/>
        <v>23293.46</v>
      </c>
    </row>
    <row r="2703" spans="1:11">
      <c r="A2703" s="1">
        <f>Atask.AtsOp!A2258</f>
        <v>42482</v>
      </c>
      <c r="B2703" t="str">
        <f>Atask.AtsOp!E2258</f>
        <v>2522-0004</v>
      </c>
      <c r="C2703" t="str">
        <f>Atask.AtsOp!H2258</f>
        <v>Spirituotas obuolių pusgaminis</v>
      </c>
      <c r="D2703" t="str">
        <f>Atask.AtsOp!N2258</f>
        <v>LTR</v>
      </c>
      <c r="E2703" t="str">
        <f>Atask.AtsOp!I2258</f>
        <v>Perkelti</v>
      </c>
      <c r="F2703">
        <f>Atask.AtsOp!M2258</f>
        <v>23321.43</v>
      </c>
      <c r="G2703">
        <f>VLOOKUP(B2703,Prekės!$A$2:$E$3000,3,FALSE)</f>
        <v>250</v>
      </c>
      <c r="H2703">
        <f>VLOOKUP(B2703,Prekės!$A$2:$E$3000,4,FALSE)</f>
        <v>0</v>
      </c>
      <c r="I2703">
        <f>VLOOKUP(B2703,Prekės!$A$2:$E$3000,5,FALSE)</f>
        <v>0</v>
      </c>
      <c r="J2703">
        <f t="shared" si="85"/>
        <v>0</v>
      </c>
      <c r="K2703">
        <f t="shared" si="86"/>
        <v>23321.43</v>
      </c>
    </row>
    <row r="2704" spans="1:11">
      <c r="A2704" s="1">
        <f>Atask.AtsOp!A2259</f>
        <v>42489</v>
      </c>
      <c r="B2704" t="str">
        <f>Atask.AtsOp!E2259</f>
        <v>2522-0004</v>
      </c>
      <c r="C2704" t="str">
        <f>Atask.AtsOp!H2259</f>
        <v>Spirituotas obuolių pusgaminis</v>
      </c>
      <c r="D2704" t="str">
        <f>Atask.AtsOp!N2259</f>
        <v>LTR</v>
      </c>
      <c r="E2704" t="str">
        <f>Atask.AtsOp!I2259</f>
        <v>Perkelti</v>
      </c>
      <c r="F2704">
        <f>Atask.AtsOp!M2259</f>
        <v>-30.68</v>
      </c>
      <c r="G2704">
        <f>VLOOKUP(B2704,Prekės!$A$2:$E$3000,3,FALSE)</f>
        <v>250</v>
      </c>
      <c r="H2704">
        <f>VLOOKUP(B2704,Prekės!$A$2:$E$3000,4,FALSE)</f>
        <v>0</v>
      </c>
      <c r="I2704">
        <f>VLOOKUP(B2704,Prekės!$A$2:$E$3000,5,FALSE)</f>
        <v>0</v>
      </c>
      <c r="J2704">
        <f t="shared" si="85"/>
        <v>0</v>
      </c>
      <c r="K2704">
        <f t="shared" si="86"/>
        <v>-30.68</v>
      </c>
    </row>
    <row r="2705" spans="1:11">
      <c r="A2705" s="1">
        <f>Atask.AtsOp!A2260</f>
        <v>42475</v>
      </c>
      <c r="B2705" t="str">
        <f>Atask.AtsOp!E2260</f>
        <v>2522-0004</v>
      </c>
      <c r="C2705" t="str">
        <f>Atask.AtsOp!H2260</f>
        <v>Spirituotas obuolių pusgaminis</v>
      </c>
      <c r="D2705" t="str">
        <f>Atask.AtsOp!N2260</f>
        <v>LTR</v>
      </c>
      <c r="E2705" t="str">
        <f>Atask.AtsOp!I2260</f>
        <v>Perkelti</v>
      </c>
      <c r="F2705">
        <f>Atask.AtsOp!M2260</f>
        <v>-1064.47</v>
      </c>
      <c r="G2705">
        <f>VLOOKUP(B2705,Prekės!$A$2:$E$3000,3,FALSE)</f>
        <v>250</v>
      </c>
      <c r="H2705">
        <f>VLOOKUP(B2705,Prekės!$A$2:$E$3000,4,FALSE)</f>
        <v>0</v>
      </c>
      <c r="I2705">
        <f>VLOOKUP(B2705,Prekės!$A$2:$E$3000,5,FALSE)</f>
        <v>0</v>
      </c>
      <c r="J2705">
        <f t="shared" si="85"/>
        <v>0</v>
      </c>
      <c r="K2705">
        <f t="shared" si="86"/>
        <v>-1064.47</v>
      </c>
    </row>
    <row r="2706" spans="1:11">
      <c r="A2706" s="1">
        <f>Atask.AtsOp!A2261</f>
        <v>42475</v>
      </c>
      <c r="B2706" t="str">
        <f>Atask.AtsOp!E2261</f>
        <v>2522-0004</v>
      </c>
      <c r="C2706" t="str">
        <f>Atask.AtsOp!H2261</f>
        <v>Spirituotas obuolių pusgaminis</v>
      </c>
      <c r="D2706" t="str">
        <f>Atask.AtsOp!N2261</f>
        <v>LTR</v>
      </c>
      <c r="E2706" t="str">
        <f>Atask.AtsOp!I2261</f>
        <v>Perkelti</v>
      </c>
      <c r="F2706">
        <f>Atask.AtsOp!M2261</f>
        <v>1064.47</v>
      </c>
      <c r="G2706">
        <f>VLOOKUP(B2706,Prekės!$A$2:$E$3000,3,FALSE)</f>
        <v>250</v>
      </c>
      <c r="H2706">
        <f>VLOOKUP(B2706,Prekės!$A$2:$E$3000,4,FALSE)</f>
        <v>0</v>
      </c>
      <c r="I2706">
        <f>VLOOKUP(B2706,Prekės!$A$2:$E$3000,5,FALSE)</f>
        <v>0</v>
      </c>
      <c r="J2706">
        <f t="shared" si="85"/>
        <v>0</v>
      </c>
      <c r="K2706">
        <f t="shared" si="86"/>
        <v>1064.47</v>
      </c>
    </row>
    <row r="2707" spans="1:11">
      <c r="A2707" s="1">
        <f>Atask.AtsOp!A2262</f>
        <v>42475</v>
      </c>
      <c r="B2707" t="str">
        <f>Atask.AtsOp!E2262</f>
        <v>2522-0004</v>
      </c>
      <c r="C2707" t="str">
        <f>Atask.AtsOp!H2262</f>
        <v>Spirituotas obuolių pusgaminis</v>
      </c>
      <c r="D2707" t="str">
        <f>Atask.AtsOp!N2262</f>
        <v>LTR</v>
      </c>
      <c r="E2707" t="str">
        <f>Atask.AtsOp!I2262</f>
        <v>Perkelti</v>
      </c>
      <c r="F2707">
        <f>Atask.AtsOp!M2262</f>
        <v>-1063.02</v>
      </c>
      <c r="G2707">
        <f>VLOOKUP(B2707,Prekės!$A$2:$E$3000,3,FALSE)</f>
        <v>250</v>
      </c>
      <c r="H2707">
        <f>VLOOKUP(B2707,Prekės!$A$2:$E$3000,4,FALSE)</f>
        <v>0</v>
      </c>
      <c r="I2707">
        <f>VLOOKUP(B2707,Prekės!$A$2:$E$3000,5,FALSE)</f>
        <v>0</v>
      </c>
      <c r="J2707">
        <f t="shared" si="85"/>
        <v>0</v>
      </c>
      <c r="K2707">
        <f t="shared" si="86"/>
        <v>-1063.02</v>
      </c>
    </row>
    <row r="2708" spans="1:11">
      <c r="A2708" s="1">
        <f>Atask.AtsOp!A2263</f>
        <v>42475</v>
      </c>
      <c r="B2708" t="str">
        <f>Atask.AtsOp!E2263</f>
        <v>2522-0004</v>
      </c>
      <c r="C2708" t="str">
        <f>Atask.AtsOp!H2263</f>
        <v>Spirituotas obuolių pusgaminis</v>
      </c>
      <c r="D2708" t="str">
        <f>Atask.AtsOp!N2263</f>
        <v>LTR</v>
      </c>
      <c r="E2708" t="str">
        <f>Atask.AtsOp!I2263</f>
        <v>Perkelti</v>
      </c>
      <c r="F2708">
        <f>Atask.AtsOp!M2263</f>
        <v>1063.02</v>
      </c>
      <c r="G2708">
        <f>VLOOKUP(B2708,Prekės!$A$2:$E$3000,3,FALSE)</f>
        <v>250</v>
      </c>
      <c r="H2708">
        <f>VLOOKUP(B2708,Prekės!$A$2:$E$3000,4,FALSE)</f>
        <v>0</v>
      </c>
      <c r="I2708">
        <f>VLOOKUP(B2708,Prekės!$A$2:$E$3000,5,FALSE)</f>
        <v>0</v>
      </c>
      <c r="J2708">
        <f t="shared" si="85"/>
        <v>0</v>
      </c>
      <c r="K2708">
        <f t="shared" si="86"/>
        <v>1063.02</v>
      </c>
    </row>
    <row r="2709" spans="1:11">
      <c r="A2709" s="1">
        <f>Atask.AtsOp!A2264</f>
        <v>42475</v>
      </c>
      <c r="B2709" t="str">
        <f>Atask.AtsOp!E2264</f>
        <v>2522-0004</v>
      </c>
      <c r="C2709" t="str">
        <f>Atask.AtsOp!H2264</f>
        <v>Spirituotas obuolių pusgaminis</v>
      </c>
      <c r="D2709" t="str">
        <f>Atask.AtsOp!N2264</f>
        <v>LTR</v>
      </c>
      <c r="E2709" t="str">
        <f>Atask.AtsOp!I2264</f>
        <v>Gamybos eilutė</v>
      </c>
      <c r="F2709">
        <f>Atask.AtsOp!M2264</f>
        <v>-1064.47</v>
      </c>
      <c r="G2709">
        <f>VLOOKUP(B2709,Prekės!$A$2:$E$3000,3,FALSE)</f>
        <v>250</v>
      </c>
      <c r="H2709">
        <f>VLOOKUP(B2709,Prekės!$A$2:$E$3000,4,FALSE)</f>
        <v>0</v>
      </c>
      <c r="I2709">
        <f>VLOOKUP(B2709,Prekės!$A$2:$E$3000,5,FALSE)</f>
        <v>0</v>
      </c>
      <c r="J2709">
        <f t="shared" si="85"/>
        <v>0</v>
      </c>
      <c r="K2709">
        <f t="shared" si="86"/>
        <v>-1064.47</v>
      </c>
    </row>
    <row r="2710" spans="1:11">
      <c r="A2710" s="1">
        <f>Atask.AtsOp!A2265</f>
        <v>42475</v>
      </c>
      <c r="B2710" t="str">
        <f>Atask.AtsOp!E2265</f>
        <v>2522-0004</v>
      </c>
      <c r="C2710" t="str">
        <f>Atask.AtsOp!H2265</f>
        <v>Spirituotas obuolių pusgaminis</v>
      </c>
      <c r="D2710" t="str">
        <f>Atask.AtsOp!N2265</f>
        <v>LTR</v>
      </c>
      <c r="E2710" t="str">
        <f>Atask.AtsOp!I2265</f>
        <v>Gamybos eilutė</v>
      </c>
      <c r="F2710">
        <f>Atask.AtsOp!M2265</f>
        <v>-1063.02</v>
      </c>
      <c r="G2710">
        <f>VLOOKUP(B2710,Prekės!$A$2:$E$3000,3,FALSE)</f>
        <v>250</v>
      </c>
      <c r="H2710">
        <f>VLOOKUP(B2710,Prekės!$A$2:$E$3000,4,FALSE)</f>
        <v>0</v>
      </c>
      <c r="I2710">
        <f>VLOOKUP(B2710,Prekės!$A$2:$E$3000,5,FALSE)</f>
        <v>0</v>
      </c>
      <c r="J2710">
        <f t="shared" si="85"/>
        <v>0</v>
      </c>
      <c r="K2710">
        <f t="shared" si="86"/>
        <v>-1063.02</v>
      </c>
    </row>
    <row r="2711" spans="1:11">
      <c r="A2711" s="1">
        <f>Atask.AtsOp!A2266</f>
        <v>42474</v>
      </c>
      <c r="B2711" t="str">
        <f>Atask.AtsOp!E2266</f>
        <v>2522-0004</v>
      </c>
      <c r="C2711" t="str">
        <f>Atask.AtsOp!H2266</f>
        <v>Spirituotas obuolių pusgaminis</v>
      </c>
      <c r="D2711" t="str">
        <f>Atask.AtsOp!N2266</f>
        <v>LTR</v>
      </c>
      <c r="E2711" t="str">
        <f>Atask.AtsOp!I2266</f>
        <v>Gamybos eilutė</v>
      </c>
      <c r="F2711">
        <f>Atask.AtsOp!M2266</f>
        <v>-5314.95</v>
      </c>
      <c r="G2711">
        <f>VLOOKUP(B2711,Prekės!$A$2:$E$3000,3,FALSE)</f>
        <v>250</v>
      </c>
      <c r="H2711">
        <f>VLOOKUP(B2711,Prekės!$A$2:$E$3000,4,FALSE)</f>
        <v>0</v>
      </c>
      <c r="I2711">
        <f>VLOOKUP(B2711,Prekės!$A$2:$E$3000,5,FALSE)</f>
        <v>0</v>
      </c>
      <c r="J2711">
        <f t="shared" si="85"/>
        <v>0</v>
      </c>
      <c r="K2711">
        <f t="shared" si="86"/>
        <v>-5314.95</v>
      </c>
    </row>
    <row r="2712" spans="1:11">
      <c r="A2712" s="1">
        <f>Atask.AtsOp!A2267</f>
        <v>42474</v>
      </c>
      <c r="B2712" t="str">
        <f>Atask.AtsOp!E2267</f>
        <v>2522-0004</v>
      </c>
      <c r="C2712" t="str">
        <f>Atask.AtsOp!H2267</f>
        <v>Spirituotas obuolių pusgaminis</v>
      </c>
      <c r="D2712" t="str">
        <f>Atask.AtsOp!N2267</f>
        <v>LTR</v>
      </c>
      <c r="E2712" t="str">
        <f>Atask.AtsOp!I2267</f>
        <v>Perkelti</v>
      </c>
      <c r="F2712">
        <f>Atask.AtsOp!M2267</f>
        <v>-5314.95</v>
      </c>
      <c r="G2712">
        <f>VLOOKUP(B2712,Prekės!$A$2:$E$3000,3,FALSE)</f>
        <v>250</v>
      </c>
      <c r="H2712">
        <f>VLOOKUP(B2712,Prekės!$A$2:$E$3000,4,FALSE)</f>
        <v>0</v>
      </c>
      <c r="I2712">
        <f>VLOOKUP(B2712,Prekės!$A$2:$E$3000,5,FALSE)</f>
        <v>0</v>
      </c>
      <c r="J2712">
        <f t="shared" si="85"/>
        <v>0</v>
      </c>
      <c r="K2712">
        <f t="shared" si="86"/>
        <v>-5314.95</v>
      </c>
    </row>
    <row r="2713" spans="1:11">
      <c r="A2713" s="1">
        <f>Atask.AtsOp!A2268</f>
        <v>42474</v>
      </c>
      <c r="B2713" t="str">
        <f>Atask.AtsOp!E2268</f>
        <v>2522-0004</v>
      </c>
      <c r="C2713" t="str">
        <f>Atask.AtsOp!H2268</f>
        <v>Spirituotas obuolių pusgaminis</v>
      </c>
      <c r="D2713" t="str">
        <f>Atask.AtsOp!N2268</f>
        <v>LTR</v>
      </c>
      <c r="E2713" t="str">
        <f>Atask.AtsOp!I2268</f>
        <v>Perkelti</v>
      </c>
      <c r="F2713">
        <f>Atask.AtsOp!M2268</f>
        <v>5314.95</v>
      </c>
      <c r="G2713">
        <f>VLOOKUP(B2713,Prekės!$A$2:$E$3000,3,FALSE)</f>
        <v>250</v>
      </c>
      <c r="H2713">
        <f>VLOOKUP(B2713,Prekės!$A$2:$E$3000,4,FALSE)</f>
        <v>0</v>
      </c>
      <c r="I2713">
        <f>VLOOKUP(B2713,Prekės!$A$2:$E$3000,5,FALSE)</f>
        <v>0</v>
      </c>
      <c r="J2713">
        <f t="shared" si="85"/>
        <v>0</v>
      </c>
      <c r="K2713">
        <f t="shared" si="86"/>
        <v>5314.95</v>
      </c>
    </row>
    <row r="2714" spans="1:11">
      <c r="A2714" s="1">
        <f>Atask.AtsOp!A2269</f>
        <v>42474</v>
      </c>
      <c r="B2714" t="str">
        <f>Atask.AtsOp!E2269</f>
        <v>2522-0004</v>
      </c>
      <c r="C2714" t="str">
        <f>Atask.AtsOp!H2269</f>
        <v>Spirituotas obuolių pusgaminis</v>
      </c>
      <c r="D2714" t="str">
        <f>Atask.AtsOp!N2269</f>
        <v>LTR</v>
      </c>
      <c r="E2714" t="str">
        <f>Atask.AtsOp!I2269</f>
        <v>Gamybos eilutė</v>
      </c>
      <c r="F2714">
        <f>Atask.AtsOp!M2269</f>
        <v>-5322.15</v>
      </c>
      <c r="G2714">
        <f>VLOOKUP(B2714,Prekės!$A$2:$E$3000,3,FALSE)</f>
        <v>250</v>
      </c>
      <c r="H2714">
        <f>VLOOKUP(B2714,Prekės!$A$2:$E$3000,4,FALSE)</f>
        <v>0</v>
      </c>
      <c r="I2714">
        <f>VLOOKUP(B2714,Prekės!$A$2:$E$3000,5,FALSE)</f>
        <v>0</v>
      </c>
      <c r="J2714">
        <f t="shared" si="85"/>
        <v>0</v>
      </c>
      <c r="K2714">
        <f t="shared" si="86"/>
        <v>-5322.15</v>
      </c>
    </row>
    <row r="2715" spans="1:11">
      <c r="A2715" s="1">
        <f>Atask.AtsOp!A2270</f>
        <v>42474</v>
      </c>
      <c r="B2715" t="str">
        <f>Atask.AtsOp!E2270</f>
        <v>2522-0004</v>
      </c>
      <c r="C2715" t="str">
        <f>Atask.AtsOp!H2270</f>
        <v>Spirituotas obuolių pusgaminis</v>
      </c>
      <c r="D2715" t="str">
        <f>Atask.AtsOp!N2270</f>
        <v>LTR</v>
      </c>
      <c r="E2715" t="str">
        <f>Atask.AtsOp!I2270</f>
        <v>Perkelti</v>
      </c>
      <c r="F2715">
        <f>Atask.AtsOp!M2270</f>
        <v>-5322.15</v>
      </c>
      <c r="G2715">
        <f>VLOOKUP(B2715,Prekės!$A$2:$E$3000,3,FALSE)</f>
        <v>250</v>
      </c>
      <c r="H2715">
        <f>VLOOKUP(B2715,Prekės!$A$2:$E$3000,4,FALSE)</f>
        <v>0</v>
      </c>
      <c r="I2715">
        <f>VLOOKUP(B2715,Prekės!$A$2:$E$3000,5,FALSE)</f>
        <v>0</v>
      </c>
      <c r="J2715">
        <f t="shared" si="85"/>
        <v>0</v>
      </c>
      <c r="K2715">
        <f t="shared" si="86"/>
        <v>-5322.15</v>
      </c>
    </row>
    <row r="2716" spans="1:11">
      <c r="A2716" s="1">
        <f>Atask.AtsOp!A2271</f>
        <v>42474</v>
      </c>
      <c r="B2716" t="str">
        <f>Atask.AtsOp!E2271</f>
        <v>2522-0004</v>
      </c>
      <c r="C2716" t="str">
        <f>Atask.AtsOp!H2271</f>
        <v>Spirituotas obuolių pusgaminis</v>
      </c>
      <c r="D2716" t="str">
        <f>Atask.AtsOp!N2271</f>
        <v>LTR</v>
      </c>
      <c r="E2716" t="str">
        <f>Atask.AtsOp!I2271</f>
        <v>Perkelti</v>
      </c>
      <c r="F2716">
        <f>Atask.AtsOp!M2271</f>
        <v>5322.15</v>
      </c>
      <c r="G2716">
        <f>VLOOKUP(B2716,Prekės!$A$2:$E$3000,3,FALSE)</f>
        <v>250</v>
      </c>
      <c r="H2716">
        <f>VLOOKUP(B2716,Prekės!$A$2:$E$3000,4,FALSE)</f>
        <v>0</v>
      </c>
      <c r="I2716">
        <f>VLOOKUP(B2716,Prekės!$A$2:$E$3000,5,FALSE)</f>
        <v>0</v>
      </c>
      <c r="J2716">
        <f t="shared" si="85"/>
        <v>0</v>
      </c>
      <c r="K2716">
        <f t="shared" si="86"/>
        <v>5322.15</v>
      </c>
    </row>
    <row r="2717" spans="1:11">
      <c r="A2717" s="1">
        <f>Atask.AtsOp!A2272</f>
        <v>42468</v>
      </c>
      <c r="B2717" t="str">
        <f>Atask.AtsOp!E2272</f>
        <v>2522-0004</v>
      </c>
      <c r="C2717" t="str">
        <f>Atask.AtsOp!H2272</f>
        <v>Spirituotas obuolių pusgaminis</v>
      </c>
      <c r="D2717" t="str">
        <f>Atask.AtsOp!N2272</f>
        <v>LTR</v>
      </c>
      <c r="E2717" t="str">
        <f>Atask.AtsOp!I2272</f>
        <v>Perkelti</v>
      </c>
      <c r="F2717">
        <f>Atask.AtsOp!M2272</f>
        <v>-2531.81</v>
      </c>
      <c r="G2717">
        <f>VLOOKUP(B2717,Prekės!$A$2:$E$3000,3,FALSE)</f>
        <v>250</v>
      </c>
      <c r="H2717">
        <f>VLOOKUP(B2717,Prekės!$A$2:$E$3000,4,FALSE)</f>
        <v>0</v>
      </c>
      <c r="I2717">
        <f>VLOOKUP(B2717,Prekės!$A$2:$E$3000,5,FALSE)</f>
        <v>0</v>
      </c>
      <c r="J2717">
        <f t="shared" si="85"/>
        <v>0</v>
      </c>
      <c r="K2717">
        <f t="shared" si="86"/>
        <v>-2531.81</v>
      </c>
    </row>
    <row r="2718" spans="1:11">
      <c r="A2718" s="1">
        <f>Atask.AtsOp!A2273</f>
        <v>42468</v>
      </c>
      <c r="B2718" t="str">
        <f>Atask.AtsOp!E2273</f>
        <v>2522-0004</v>
      </c>
      <c r="C2718" t="str">
        <f>Atask.AtsOp!H2273</f>
        <v>Spirituotas obuolių pusgaminis</v>
      </c>
      <c r="D2718" t="str">
        <f>Atask.AtsOp!N2273</f>
        <v>LTR</v>
      </c>
      <c r="E2718" t="str">
        <f>Atask.AtsOp!I2273</f>
        <v>Perkelti</v>
      </c>
      <c r="F2718">
        <f>Atask.AtsOp!M2273</f>
        <v>2531.81</v>
      </c>
      <c r="G2718">
        <f>VLOOKUP(B2718,Prekės!$A$2:$E$3000,3,FALSE)</f>
        <v>250</v>
      </c>
      <c r="H2718">
        <f>VLOOKUP(B2718,Prekės!$A$2:$E$3000,4,FALSE)</f>
        <v>0</v>
      </c>
      <c r="I2718">
        <f>VLOOKUP(B2718,Prekės!$A$2:$E$3000,5,FALSE)</f>
        <v>0</v>
      </c>
      <c r="J2718">
        <f t="shared" si="85"/>
        <v>0</v>
      </c>
      <c r="K2718">
        <f t="shared" si="86"/>
        <v>2531.81</v>
      </c>
    </row>
    <row r="2719" spans="1:11">
      <c r="A2719" s="1">
        <f>Atask.AtsOp!A2274</f>
        <v>42468</v>
      </c>
      <c r="B2719" t="str">
        <f>Atask.AtsOp!E2274</f>
        <v>2522-0004</v>
      </c>
      <c r="C2719" t="str">
        <f>Atask.AtsOp!H2274</f>
        <v>Spirituotas obuolių pusgaminis</v>
      </c>
      <c r="D2719" t="str">
        <f>Atask.AtsOp!N2274</f>
        <v>LTR</v>
      </c>
      <c r="E2719" t="str">
        <f>Atask.AtsOp!I2274</f>
        <v>Gamybos eilutė</v>
      </c>
      <c r="F2719">
        <f>Atask.AtsOp!M2274</f>
        <v>-2531.81</v>
      </c>
      <c r="G2719">
        <f>VLOOKUP(B2719,Prekės!$A$2:$E$3000,3,FALSE)</f>
        <v>250</v>
      </c>
      <c r="H2719">
        <f>VLOOKUP(B2719,Prekės!$A$2:$E$3000,4,FALSE)</f>
        <v>0</v>
      </c>
      <c r="I2719">
        <f>VLOOKUP(B2719,Prekės!$A$2:$E$3000,5,FALSE)</f>
        <v>0</v>
      </c>
      <c r="J2719">
        <f t="shared" si="85"/>
        <v>0</v>
      </c>
      <c r="K2719">
        <f t="shared" si="86"/>
        <v>-2531.81</v>
      </c>
    </row>
    <row r="2720" spans="1:11">
      <c r="A2720" s="1">
        <f>Atask.AtsOp!A2275</f>
        <v>42467</v>
      </c>
      <c r="B2720" t="str">
        <f>Atask.AtsOp!E2275</f>
        <v>2522-0004</v>
      </c>
      <c r="C2720" t="str">
        <f>Atask.AtsOp!H2275</f>
        <v>Spirituotas obuolių pusgaminis</v>
      </c>
      <c r="D2720" t="str">
        <f>Atask.AtsOp!N2275</f>
        <v>LTR</v>
      </c>
      <c r="E2720" t="str">
        <f>Atask.AtsOp!I2275</f>
        <v>Gamybos eilutė</v>
      </c>
      <c r="F2720">
        <f>Atask.AtsOp!M2275</f>
        <v>-10472.9</v>
      </c>
      <c r="G2720">
        <f>VLOOKUP(B2720,Prekės!$A$2:$E$3000,3,FALSE)</f>
        <v>250</v>
      </c>
      <c r="H2720">
        <f>VLOOKUP(B2720,Prekės!$A$2:$E$3000,4,FALSE)</f>
        <v>0</v>
      </c>
      <c r="I2720">
        <f>VLOOKUP(B2720,Prekės!$A$2:$E$3000,5,FALSE)</f>
        <v>0</v>
      </c>
      <c r="J2720">
        <f t="shared" si="85"/>
        <v>0</v>
      </c>
      <c r="K2720">
        <f t="shared" si="86"/>
        <v>-10472.9</v>
      </c>
    </row>
    <row r="2721" spans="1:11">
      <c r="A2721" s="1">
        <f>Atask.AtsOp!A2276</f>
        <v>42467</v>
      </c>
      <c r="B2721" t="str">
        <f>Atask.AtsOp!E2276</f>
        <v>2522-0004</v>
      </c>
      <c r="C2721" t="str">
        <f>Atask.AtsOp!H2276</f>
        <v>Spirituotas obuolių pusgaminis</v>
      </c>
      <c r="D2721" t="str">
        <f>Atask.AtsOp!N2276</f>
        <v>LTR</v>
      </c>
      <c r="E2721" t="str">
        <f>Atask.AtsOp!I2276</f>
        <v>Gamybos eilutė</v>
      </c>
      <c r="F2721">
        <f>Atask.AtsOp!M2276</f>
        <v>-9316.02</v>
      </c>
      <c r="G2721">
        <f>VLOOKUP(B2721,Prekės!$A$2:$E$3000,3,FALSE)</f>
        <v>250</v>
      </c>
      <c r="H2721">
        <f>VLOOKUP(B2721,Prekės!$A$2:$E$3000,4,FALSE)</f>
        <v>0</v>
      </c>
      <c r="I2721">
        <f>VLOOKUP(B2721,Prekės!$A$2:$E$3000,5,FALSE)</f>
        <v>0</v>
      </c>
      <c r="J2721">
        <f t="shared" si="85"/>
        <v>0</v>
      </c>
      <c r="K2721">
        <f t="shared" si="86"/>
        <v>-9316.02</v>
      </c>
    </row>
    <row r="2722" spans="1:11">
      <c r="A2722" s="1">
        <f>Atask.AtsOp!A2277</f>
        <v>42467</v>
      </c>
      <c r="B2722" t="str">
        <f>Atask.AtsOp!E2277</f>
        <v>2522-0004</v>
      </c>
      <c r="C2722" t="str">
        <f>Atask.AtsOp!H2277</f>
        <v>Spirituotas obuolių pusgaminis</v>
      </c>
      <c r="D2722" t="str">
        <f>Atask.AtsOp!N2277</f>
        <v>LTR</v>
      </c>
      <c r="E2722" t="str">
        <f>Atask.AtsOp!I2277</f>
        <v>Gamybos eilutė</v>
      </c>
      <c r="F2722">
        <f>Atask.AtsOp!M2277</f>
        <v>-6093.91</v>
      </c>
      <c r="G2722">
        <f>VLOOKUP(B2722,Prekės!$A$2:$E$3000,3,FALSE)</f>
        <v>250</v>
      </c>
      <c r="H2722">
        <f>VLOOKUP(B2722,Prekės!$A$2:$E$3000,4,FALSE)</f>
        <v>0</v>
      </c>
      <c r="I2722">
        <f>VLOOKUP(B2722,Prekės!$A$2:$E$3000,5,FALSE)</f>
        <v>0</v>
      </c>
      <c r="J2722">
        <f t="shared" ref="J2722:J2785" si="87">IF(G2722=110,F2722*H2722*I2722,IF(G2722&lt;280,F2722*H2722,F2722*H2722*(I2722/100)))</f>
        <v>0</v>
      </c>
      <c r="K2722">
        <f t="shared" ref="K2722:K2785" si="88">IF(EXACT(D2722,"But."),J2722,F2722)</f>
        <v>-6093.91</v>
      </c>
    </row>
    <row r="2723" spans="1:11">
      <c r="A2723" s="1">
        <f>Atask.AtsOp!A2278</f>
        <v>42467</v>
      </c>
      <c r="B2723" t="str">
        <f>Atask.AtsOp!E2278</f>
        <v>2522-0004</v>
      </c>
      <c r="C2723" t="str">
        <f>Atask.AtsOp!H2278</f>
        <v>Spirituotas obuolių pusgaminis</v>
      </c>
      <c r="D2723" t="str">
        <f>Atask.AtsOp!N2278</f>
        <v>LTR</v>
      </c>
      <c r="E2723" t="str">
        <f>Atask.AtsOp!I2278</f>
        <v>Perkelti</v>
      </c>
      <c r="F2723">
        <f>Atask.AtsOp!M2278</f>
        <v>-20884.5</v>
      </c>
      <c r="G2723">
        <f>VLOOKUP(B2723,Prekės!$A$2:$E$3000,3,FALSE)</f>
        <v>250</v>
      </c>
      <c r="H2723">
        <f>VLOOKUP(B2723,Prekės!$A$2:$E$3000,4,FALSE)</f>
        <v>0</v>
      </c>
      <c r="I2723">
        <f>VLOOKUP(B2723,Prekės!$A$2:$E$3000,5,FALSE)</f>
        <v>0</v>
      </c>
      <c r="J2723">
        <f t="shared" si="87"/>
        <v>0</v>
      </c>
      <c r="K2723">
        <f t="shared" si="88"/>
        <v>-20884.5</v>
      </c>
    </row>
    <row r="2724" spans="1:11">
      <c r="A2724" s="1">
        <f>Atask.AtsOp!A2279</f>
        <v>42467</v>
      </c>
      <c r="B2724" t="str">
        <f>Atask.AtsOp!E2279</f>
        <v>2522-0004</v>
      </c>
      <c r="C2724" t="str">
        <f>Atask.AtsOp!H2279</f>
        <v>Spirituotas obuolių pusgaminis</v>
      </c>
      <c r="D2724" t="str">
        <f>Atask.AtsOp!N2279</f>
        <v>LTR</v>
      </c>
      <c r="E2724" t="str">
        <f>Atask.AtsOp!I2279</f>
        <v>Perkelti</v>
      </c>
      <c r="F2724">
        <f>Atask.AtsOp!M2279</f>
        <v>20884.5</v>
      </c>
      <c r="G2724">
        <f>VLOOKUP(B2724,Prekės!$A$2:$E$3000,3,FALSE)</f>
        <v>250</v>
      </c>
      <c r="H2724">
        <f>VLOOKUP(B2724,Prekės!$A$2:$E$3000,4,FALSE)</f>
        <v>0</v>
      </c>
      <c r="I2724">
        <f>VLOOKUP(B2724,Prekės!$A$2:$E$3000,5,FALSE)</f>
        <v>0</v>
      </c>
      <c r="J2724">
        <f t="shared" si="87"/>
        <v>0</v>
      </c>
      <c r="K2724">
        <f t="shared" si="88"/>
        <v>20884.5</v>
      </c>
    </row>
    <row r="2725" spans="1:11">
      <c r="A2725" s="1">
        <f>Atask.AtsOp!A2280</f>
        <v>42467</v>
      </c>
      <c r="B2725" t="str">
        <f>Atask.AtsOp!E2280</f>
        <v>2522-0004</v>
      </c>
      <c r="C2725" t="str">
        <f>Atask.AtsOp!H2280</f>
        <v>Spirituotas obuolių pusgaminis</v>
      </c>
      <c r="D2725" t="str">
        <f>Atask.AtsOp!N2280</f>
        <v>LTR</v>
      </c>
      <c r="E2725" t="str">
        <f>Atask.AtsOp!I2280</f>
        <v>Perkelti</v>
      </c>
      <c r="F2725">
        <f>Atask.AtsOp!M2280</f>
        <v>-9316.02</v>
      </c>
      <c r="G2725">
        <f>VLOOKUP(B2725,Prekės!$A$2:$E$3000,3,FALSE)</f>
        <v>250</v>
      </c>
      <c r="H2725">
        <f>VLOOKUP(B2725,Prekės!$A$2:$E$3000,4,FALSE)</f>
        <v>0</v>
      </c>
      <c r="I2725">
        <f>VLOOKUP(B2725,Prekės!$A$2:$E$3000,5,FALSE)</f>
        <v>0</v>
      </c>
      <c r="J2725">
        <f t="shared" si="87"/>
        <v>0</v>
      </c>
      <c r="K2725">
        <f t="shared" si="88"/>
        <v>-9316.02</v>
      </c>
    </row>
    <row r="2726" spans="1:11">
      <c r="A2726" s="1">
        <f>Atask.AtsOp!A2281</f>
        <v>42467</v>
      </c>
      <c r="B2726" t="str">
        <f>Atask.AtsOp!E2281</f>
        <v>2522-0004</v>
      </c>
      <c r="C2726" t="str">
        <f>Atask.AtsOp!H2281</f>
        <v>Spirituotas obuolių pusgaminis</v>
      </c>
      <c r="D2726" t="str">
        <f>Atask.AtsOp!N2281</f>
        <v>LTR</v>
      </c>
      <c r="E2726" t="str">
        <f>Atask.AtsOp!I2281</f>
        <v>Perkelti</v>
      </c>
      <c r="F2726">
        <f>Atask.AtsOp!M2281</f>
        <v>9316.02</v>
      </c>
      <c r="G2726">
        <f>VLOOKUP(B2726,Prekės!$A$2:$E$3000,3,FALSE)</f>
        <v>250</v>
      </c>
      <c r="H2726">
        <f>VLOOKUP(B2726,Prekės!$A$2:$E$3000,4,FALSE)</f>
        <v>0</v>
      </c>
      <c r="I2726">
        <f>VLOOKUP(B2726,Prekės!$A$2:$E$3000,5,FALSE)</f>
        <v>0</v>
      </c>
      <c r="J2726">
        <f t="shared" si="87"/>
        <v>0</v>
      </c>
      <c r="K2726">
        <f t="shared" si="88"/>
        <v>9316.02</v>
      </c>
    </row>
    <row r="2727" spans="1:11">
      <c r="A2727" s="1">
        <f>Atask.AtsOp!A2282</f>
        <v>42467</v>
      </c>
      <c r="B2727" t="str">
        <f>Atask.AtsOp!E2282</f>
        <v>2522-0004</v>
      </c>
      <c r="C2727" t="str">
        <f>Atask.AtsOp!H2282</f>
        <v>Spirituotas obuolių pusgaminis</v>
      </c>
      <c r="D2727" t="str">
        <f>Atask.AtsOp!N2282</f>
        <v>LTR</v>
      </c>
      <c r="E2727" t="str">
        <f>Atask.AtsOp!I2282</f>
        <v>Perkelti</v>
      </c>
      <c r="F2727">
        <f>Atask.AtsOp!M2282</f>
        <v>-10472.9</v>
      </c>
      <c r="G2727">
        <f>VLOOKUP(B2727,Prekės!$A$2:$E$3000,3,FALSE)</f>
        <v>250</v>
      </c>
      <c r="H2727">
        <f>VLOOKUP(B2727,Prekės!$A$2:$E$3000,4,FALSE)</f>
        <v>0</v>
      </c>
      <c r="I2727">
        <f>VLOOKUP(B2727,Prekės!$A$2:$E$3000,5,FALSE)</f>
        <v>0</v>
      </c>
      <c r="J2727">
        <f t="shared" si="87"/>
        <v>0</v>
      </c>
      <c r="K2727">
        <f t="shared" si="88"/>
        <v>-10472.9</v>
      </c>
    </row>
    <row r="2728" spans="1:11">
      <c r="A2728" s="1">
        <f>Atask.AtsOp!A2283</f>
        <v>42467</v>
      </c>
      <c r="B2728" t="str">
        <f>Atask.AtsOp!E2283</f>
        <v>2522-0004</v>
      </c>
      <c r="C2728" t="str">
        <f>Atask.AtsOp!H2283</f>
        <v>Spirituotas obuolių pusgaminis</v>
      </c>
      <c r="D2728" t="str">
        <f>Atask.AtsOp!N2283</f>
        <v>LTR</v>
      </c>
      <c r="E2728" t="str">
        <f>Atask.AtsOp!I2283</f>
        <v>Perkelti</v>
      </c>
      <c r="F2728">
        <f>Atask.AtsOp!M2283</f>
        <v>10472.9</v>
      </c>
      <c r="G2728">
        <f>VLOOKUP(B2728,Prekės!$A$2:$E$3000,3,FALSE)</f>
        <v>250</v>
      </c>
      <c r="H2728">
        <f>VLOOKUP(B2728,Prekės!$A$2:$E$3000,4,FALSE)</f>
        <v>0</v>
      </c>
      <c r="I2728">
        <f>VLOOKUP(B2728,Prekės!$A$2:$E$3000,5,FALSE)</f>
        <v>0</v>
      </c>
      <c r="J2728">
        <f t="shared" si="87"/>
        <v>0</v>
      </c>
      <c r="K2728">
        <f t="shared" si="88"/>
        <v>10472.9</v>
      </c>
    </row>
    <row r="2729" spans="1:11">
      <c r="A2729" s="1">
        <f>Atask.AtsOp!A2284</f>
        <v>42467</v>
      </c>
      <c r="B2729" t="str">
        <f>Atask.AtsOp!E2284</f>
        <v>2522-0004</v>
      </c>
      <c r="C2729" t="str">
        <f>Atask.AtsOp!H2284</f>
        <v>Spirituotas obuolių pusgaminis</v>
      </c>
      <c r="D2729" t="str">
        <f>Atask.AtsOp!N2284</f>
        <v>LTR</v>
      </c>
      <c r="E2729" t="str">
        <f>Atask.AtsOp!I2284</f>
        <v>Perkelti</v>
      </c>
      <c r="F2729">
        <f>Atask.AtsOp!M2284</f>
        <v>6093.91</v>
      </c>
      <c r="G2729">
        <f>VLOOKUP(B2729,Prekės!$A$2:$E$3000,3,FALSE)</f>
        <v>250</v>
      </c>
      <c r="H2729">
        <f>VLOOKUP(B2729,Prekės!$A$2:$E$3000,4,FALSE)</f>
        <v>0</v>
      </c>
      <c r="I2729">
        <f>VLOOKUP(B2729,Prekės!$A$2:$E$3000,5,FALSE)</f>
        <v>0</v>
      </c>
      <c r="J2729">
        <f t="shared" si="87"/>
        <v>0</v>
      </c>
      <c r="K2729">
        <f t="shared" si="88"/>
        <v>6093.91</v>
      </c>
    </row>
    <row r="2730" spans="1:11">
      <c r="A2730" s="1">
        <f>Atask.AtsOp!A2285</f>
        <v>42467</v>
      </c>
      <c r="B2730" t="str">
        <f>Atask.AtsOp!E2285</f>
        <v>2522-0004</v>
      </c>
      <c r="C2730" t="str">
        <f>Atask.AtsOp!H2285</f>
        <v>Spirituotas obuolių pusgaminis</v>
      </c>
      <c r="D2730" t="str">
        <f>Atask.AtsOp!N2285</f>
        <v>LTR</v>
      </c>
      <c r="E2730" t="str">
        <f>Atask.AtsOp!I2285</f>
        <v>Perkelti</v>
      </c>
      <c r="F2730">
        <f>Atask.AtsOp!M2285</f>
        <v>-6093.91</v>
      </c>
      <c r="G2730">
        <f>VLOOKUP(B2730,Prekės!$A$2:$E$3000,3,FALSE)</f>
        <v>250</v>
      </c>
      <c r="H2730">
        <f>VLOOKUP(B2730,Prekės!$A$2:$E$3000,4,FALSE)</f>
        <v>0</v>
      </c>
      <c r="I2730">
        <f>VLOOKUP(B2730,Prekės!$A$2:$E$3000,5,FALSE)</f>
        <v>0</v>
      </c>
      <c r="J2730">
        <f t="shared" si="87"/>
        <v>0</v>
      </c>
      <c r="K2730">
        <f t="shared" si="88"/>
        <v>-6093.91</v>
      </c>
    </row>
    <row r="2731" spans="1:11">
      <c r="A2731" s="1">
        <f>Atask.AtsOp!A2286</f>
        <v>42464</v>
      </c>
      <c r="B2731" t="str">
        <f>Atask.AtsOp!E2286</f>
        <v>2522-0004</v>
      </c>
      <c r="C2731" t="str">
        <f>Atask.AtsOp!H2286</f>
        <v>Spirituotas obuolių pusgaminis</v>
      </c>
      <c r="D2731" t="str">
        <f>Atask.AtsOp!N2286</f>
        <v>LTR</v>
      </c>
      <c r="E2731" t="str">
        <f>Atask.AtsOp!I2286</f>
        <v>Perkelti</v>
      </c>
      <c r="F2731">
        <f>Atask.AtsOp!M2286</f>
        <v>23320.03</v>
      </c>
      <c r="G2731">
        <f>VLOOKUP(B2731,Prekės!$A$2:$E$3000,3,FALSE)</f>
        <v>250</v>
      </c>
      <c r="H2731">
        <f>VLOOKUP(B2731,Prekės!$A$2:$E$3000,4,FALSE)</f>
        <v>0</v>
      </c>
      <c r="I2731">
        <f>VLOOKUP(B2731,Prekės!$A$2:$E$3000,5,FALSE)</f>
        <v>0</v>
      </c>
      <c r="J2731">
        <f t="shared" si="87"/>
        <v>0</v>
      </c>
      <c r="K2731">
        <f t="shared" si="88"/>
        <v>23320.03</v>
      </c>
    </row>
    <row r="2732" spans="1:11">
      <c r="A2732" s="1">
        <f>Atask.AtsOp!A2287</f>
        <v>42482</v>
      </c>
      <c r="B2732" t="str">
        <f>Atask.AtsOp!E2287</f>
        <v>2522-0004</v>
      </c>
      <c r="C2732" t="str">
        <f>Atask.AtsOp!H2287</f>
        <v>Spirituotas obuolių pusgaminis</v>
      </c>
      <c r="D2732" t="str">
        <f>Atask.AtsOp!N2287</f>
        <v>LTR</v>
      </c>
      <c r="E2732" t="str">
        <f>Atask.AtsOp!I2287</f>
        <v>Perkelti</v>
      </c>
      <c r="F2732">
        <f>Atask.AtsOp!M2287</f>
        <v>-21.01</v>
      </c>
      <c r="G2732">
        <f>VLOOKUP(B2732,Prekės!$A$2:$E$3000,3,FALSE)</f>
        <v>250</v>
      </c>
      <c r="H2732">
        <f>VLOOKUP(B2732,Prekės!$A$2:$E$3000,4,FALSE)</f>
        <v>0</v>
      </c>
      <c r="I2732">
        <f>VLOOKUP(B2732,Prekės!$A$2:$E$3000,5,FALSE)</f>
        <v>0</v>
      </c>
      <c r="J2732">
        <f t="shared" si="87"/>
        <v>0</v>
      </c>
      <c r="K2732">
        <f t="shared" si="88"/>
        <v>-21.01</v>
      </c>
    </row>
    <row r="2733" spans="1:11">
      <c r="A2733" s="1">
        <f>Atask.AtsOp!A2288</f>
        <v>42482</v>
      </c>
      <c r="B2733" t="str">
        <f>Atask.AtsOp!E2288</f>
        <v>2522-0004</v>
      </c>
      <c r="C2733" t="str">
        <f>Atask.AtsOp!H2288</f>
        <v>Spirituotas obuolių pusgaminis</v>
      </c>
      <c r="D2733" t="str">
        <f>Atask.AtsOp!N2288</f>
        <v>LTR</v>
      </c>
      <c r="E2733" t="str">
        <f>Atask.AtsOp!I2288</f>
        <v>Gamyba</v>
      </c>
      <c r="F2733">
        <f>Atask.AtsOp!M2288</f>
        <v>23342.44</v>
      </c>
      <c r="G2733">
        <f>VLOOKUP(B2733,Prekės!$A$2:$E$3000,3,FALSE)</f>
        <v>250</v>
      </c>
      <c r="H2733">
        <f>VLOOKUP(B2733,Prekės!$A$2:$E$3000,4,FALSE)</f>
        <v>0</v>
      </c>
      <c r="I2733">
        <f>VLOOKUP(B2733,Prekės!$A$2:$E$3000,5,FALSE)</f>
        <v>0</v>
      </c>
      <c r="J2733">
        <f t="shared" si="87"/>
        <v>0</v>
      </c>
      <c r="K2733">
        <f t="shared" si="88"/>
        <v>23342.44</v>
      </c>
    </row>
    <row r="2734" spans="1:11">
      <c r="A2734" s="1">
        <f>Atask.AtsOp!A2289</f>
        <v>42482</v>
      </c>
      <c r="B2734" t="str">
        <f>Atask.AtsOp!E2289</f>
        <v>2522-0004</v>
      </c>
      <c r="C2734" t="str">
        <f>Atask.AtsOp!H2289</f>
        <v>Spirituotas obuolių pusgaminis</v>
      </c>
      <c r="D2734" t="str">
        <f>Atask.AtsOp!N2289</f>
        <v>LTR</v>
      </c>
      <c r="E2734" t="str">
        <f>Atask.AtsOp!I2289</f>
        <v>Perkelti</v>
      </c>
      <c r="F2734">
        <f>Atask.AtsOp!M2289</f>
        <v>-23321.43</v>
      </c>
      <c r="G2734">
        <f>VLOOKUP(B2734,Prekės!$A$2:$E$3000,3,FALSE)</f>
        <v>250</v>
      </c>
      <c r="H2734">
        <f>VLOOKUP(B2734,Prekės!$A$2:$E$3000,4,FALSE)</f>
        <v>0</v>
      </c>
      <c r="I2734">
        <f>VLOOKUP(B2734,Prekės!$A$2:$E$3000,5,FALSE)</f>
        <v>0</v>
      </c>
      <c r="J2734">
        <f t="shared" si="87"/>
        <v>0</v>
      </c>
      <c r="K2734">
        <f t="shared" si="88"/>
        <v>-23321.43</v>
      </c>
    </row>
    <row r="2735" spans="1:11">
      <c r="A2735" s="1">
        <f>Atask.AtsOp!A2290</f>
        <v>42486</v>
      </c>
      <c r="B2735" t="str">
        <f>Atask.AtsOp!E2290</f>
        <v>2522-0004</v>
      </c>
      <c r="C2735" t="str">
        <f>Atask.AtsOp!H2290</f>
        <v>Spirituotas obuolių pusgaminis</v>
      </c>
      <c r="D2735" t="str">
        <f>Atask.AtsOp!N2290</f>
        <v>LTR</v>
      </c>
      <c r="E2735" t="str">
        <f>Atask.AtsOp!I2290</f>
        <v>Perkelti</v>
      </c>
      <c r="F2735">
        <f>Atask.AtsOp!M2290</f>
        <v>-20.98</v>
      </c>
      <c r="G2735">
        <f>VLOOKUP(B2735,Prekės!$A$2:$E$3000,3,FALSE)</f>
        <v>250</v>
      </c>
      <c r="H2735">
        <f>VLOOKUP(B2735,Prekės!$A$2:$E$3000,4,FALSE)</f>
        <v>0</v>
      </c>
      <c r="I2735">
        <f>VLOOKUP(B2735,Prekės!$A$2:$E$3000,5,FALSE)</f>
        <v>0</v>
      </c>
      <c r="J2735">
        <f t="shared" si="87"/>
        <v>0</v>
      </c>
      <c r="K2735">
        <f t="shared" si="88"/>
        <v>-20.98</v>
      </c>
    </row>
    <row r="2736" spans="1:11">
      <c r="A2736" s="1">
        <f>Atask.AtsOp!A2291</f>
        <v>42486</v>
      </c>
      <c r="B2736" t="str">
        <f>Atask.AtsOp!E2291</f>
        <v>2522-0004</v>
      </c>
      <c r="C2736" t="str">
        <f>Atask.AtsOp!H2291</f>
        <v>Spirituotas obuolių pusgaminis</v>
      </c>
      <c r="D2736" t="str">
        <f>Atask.AtsOp!N2291</f>
        <v>LTR</v>
      </c>
      <c r="E2736" t="str">
        <f>Atask.AtsOp!I2291</f>
        <v>Perkelti</v>
      </c>
      <c r="F2736">
        <f>Atask.AtsOp!M2291</f>
        <v>-23293.46</v>
      </c>
      <c r="G2736">
        <f>VLOOKUP(B2736,Prekės!$A$2:$E$3000,3,FALSE)</f>
        <v>250</v>
      </c>
      <c r="H2736">
        <f>VLOOKUP(B2736,Prekės!$A$2:$E$3000,4,FALSE)</f>
        <v>0</v>
      </c>
      <c r="I2736">
        <f>VLOOKUP(B2736,Prekės!$A$2:$E$3000,5,FALSE)</f>
        <v>0</v>
      </c>
      <c r="J2736">
        <f t="shared" si="87"/>
        <v>0</v>
      </c>
      <c r="K2736">
        <f t="shared" si="88"/>
        <v>-23293.46</v>
      </c>
    </row>
    <row r="2737" spans="1:11">
      <c r="A2737" s="1">
        <f>Atask.AtsOp!A2292</f>
        <v>42486</v>
      </c>
      <c r="B2737" t="str">
        <f>Atask.AtsOp!E2292</f>
        <v>2522-0004</v>
      </c>
      <c r="C2737" t="str">
        <f>Atask.AtsOp!H2292</f>
        <v>Spirituotas obuolių pusgaminis</v>
      </c>
      <c r="D2737" t="str">
        <f>Atask.AtsOp!N2292</f>
        <v>LTR</v>
      </c>
      <c r="E2737" t="str">
        <f>Atask.AtsOp!I2292</f>
        <v>Perkelti</v>
      </c>
      <c r="F2737">
        <f>Atask.AtsOp!M2292</f>
        <v>-23335.439999999999</v>
      </c>
      <c r="G2737">
        <f>VLOOKUP(B2737,Prekės!$A$2:$E$3000,3,FALSE)</f>
        <v>250</v>
      </c>
      <c r="H2737">
        <f>VLOOKUP(B2737,Prekės!$A$2:$E$3000,4,FALSE)</f>
        <v>0</v>
      </c>
      <c r="I2737">
        <f>VLOOKUP(B2737,Prekės!$A$2:$E$3000,5,FALSE)</f>
        <v>0</v>
      </c>
      <c r="J2737">
        <f t="shared" si="87"/>
        <v>0</v>
      </c>
      <c r="K2737">
        <f t="shared" si="88"/>
        <v>-23335.439999999999</v>
      </c>
    </row>
    <row r="2738" spans="1:11">
      <c r="A2738" s="1">
        <f>Atask.AtsOp!A2293</f>
        <v>42486</v>
      </c>
      <c r="B2738" t="str">
        <f>Atask.AtsOp!E2293</f>
        <v>2522-0004</v>
      </c>
      <c r="C2738" t="str">
        <f>Atask.AtsOp!H2293</f>
        <v>Spirituotas obuolių pusgaminis</v>
      </c>
      <c r="D2738" t="str">
        <f>Atask.AtsOp!N2293</f>
        <v>LTR</v>
      </c>
      <c r="E2738" t="str">
        <f>Atask.AtsOp!I2293</f>
        <v>Perkelti</v>
      </c>
      <c r="F2738">
        <f>Atask.AtsOp!M2293</f>
        <v>23335.439999999999</v>
      </c>
      <c r="G2738">
        <f>VLOOKUP(B2738,Prekės!$A$2:$E$3000,3,FALSE)</f>
        <v>250</v>
      </c>
      <c r="H2738">
        <f>VLOOKUP(B2738,Prekės!$A$2:$E$3000,4,FALSE)</f>
        <v>0</v>
      </c>
      <c r="I2738">
        <f>VLOOKUP(B2738,Prekės!$A$2:$E$3000,5,FALSE)</f>
        <v>0</v>
      </c>
      <c r="J2738">
        <f t="shared" si="87"/>
        <v>0</v>
      </c>
      <c r="K2738">
        <f t="shared" si="88"/>
        <v>23335.439999999999</v>
      </c>
    </row>
    <row r="2739" spans="1:11">
      <c r="A2739" s="1">
        <f>Atask.AtsOp!A2294</f>
        <v>42486</v>
      </c>
      <c r="B2739" t="str">
        <f>Atask.AtsOp!E2294</f>
        <v>2522-0004</v>
      </c>
      <c r="C2739" t="str">
        <f>Atask.AtsOp!H2294</f>
        <v>Spirituotas obuolių pusgaminis</v>
      </c>
      <c r="D2739" t="str">
        <f>Atask.AtsOp!N2294</f>
        <v>LTR</v>
      </c>
      <c r="E2739" t="str">
        <f>Atask.AtsOp!I2294</f>
        <v>Perkelti</v>
      </c>
      <c r="F2739">
        <f>Atask.AtsOp!M2294</f>
        <v>-21</v>
      </c>
      <c r="G2739">
        <f>VLOOKUP(B2739,Prekės!$A$2:$E$3000,3,FALSE)</f>
        <v>250</v>
      </c>
      <c r="H2739">
        <f>VLOOKUP(B2739,Prekės!$A$2:$E$3000,4,FALSE)</f>
        <v>0</v>
      </c>
      <c r="I2739">
        <f>VLOOKUP(B2739,Prekės!$A$2:$E$3000,5,FALSE)</f>
        <v>0</v>
      </c>
      <c r="J2739">
        <f t="shared" si="87"/>
        <v>0</v>
      </c>
      <c r="K2739">
        <f t="shared" si="88"/>
        <v>-21</v>
      </c>
    </row>
    <row r="2740" spans="1:11">
      <c r="A2740" s="1">
        <f>Atask.AtsOp!A2295</f>
        <v>42485</v>
      </c>
      <c r="B2740" t="str">
        <f>Atask.AtsOp!E2295</f>
        <v>2522-0004</v>
      </c>
      <c r="C2740" t="str">
        <f>Atask.AtsOp!H2295</f>
        <v>Spirituotas obuolių pusgaminis</v>
      </c>
      <c r="D2740" t="str">
        <f>Atask.AtsOp!N2295</f>
        <v>LTR</v>
      </c>
      <c r="E2740" t="str">
        <f>Atask.AtsOp!I2295</f>
        <v>Perkelti</v>
      </c>
      <c r="F2740">
        <f>Atask.AtsOp!M2295</f>
        <v>-23342.44</v>
      </c>
      <c r="G2740">
        <f>VLOOKUP(B2740,Prekės!$A$2:$E$3000,3,FALSE)</f>
        <v>250</v>
      </c>
      <c r="H2740">
        <f>VLOOKUP(B2740,Prekės!$A$2:$E$3000,4,FALSE)</f>
        <v>0</v>
      </c>
      <c r="I2740">
        <f>VLOOKUP(B2740,Prekės!$A$2:$E$3000,5,FALSE)</f>
        <v>0</v>
      </c>
      <c r="J2740">
        <f t="shared" si="87"/>
        <v>0</v>
      </c>
      <c r="K2740">
        <f t="shared" si="88"/>
        <v>-23342.44</v>
      </c>
    </row>
    <row r="2741" spans="1:11">
      <c r="A2741" s="1">
        <f>Atask.AtsOp!A2296</f>
        <v>42485</v>
      </c>
      <c r="B2741" t="str">
        <f>Atask.AtsOp!E2296</f>
        <v>2522-0004</v>
      </c>
      <c r="C2741" t="str">
        <f>Atask.AtsOp!H2296</f>
        <v>Spirituotas obuolių pusgaminis</v>
      </c>
      <c r="D2741" t="str">
        <f>Atask.AtsOp!N2296</f>
        <v>LTR</v>
      </c>
      <c r="E2741" t="str">
        <f>Atask.AtsOp!I2296</f>
        <v>Perkelti</v>
      </c>
      <c r="F2741">
        <f>Atask.AtsOp!M2296</f>
        <v>23342.44</v>
      </c>
      <c r="G2741">
        <f>VLOOKUP(B2741,Prekės!$A$2:$E$3000,3,FALSE)</f>
        <v>250</v>
      </c>
      <c r="H2741">
        <f>VLOOKUP(B2741,Prekės!$A$2:$E$3000,4,FALSE)</f>
        <v>0</v>
      </c>
      <c r="I2741">
        <f>VLOOKUP(B2741,Prekės!$A$2:$E$3000,5,FALSE)</f>
        <v>0</v>
      </c>
      <c r="J2741">
        <f t="shared" si="87"/>
        <v>0</v>
      </c>
      <c r="K2741">
        <f t="shared" si="88"/>
        <v>23342.44</v>
      </c>
    </row>
    <row r="2742" spans="1:11">
      <c r="A2742" s="1">
        <f>Atask.AtsOp!A2297</f>
        <v>42485</v>
      </c>
      <c r="B2742" t="str">
        <f>Atask.AtsOp!E2297</f>
        <v>2522-0004</v>
      </c>
      <c r="C2742" t="str">
        <f>Atask.AtsOp!H2297</f>
        <v>Spirituotas obuolių pusgaminis</v>
      </c>
      <c r="D2742" t="str">
        <f>Atask.AtsOp!N2297</f>
        <v>LTR</v>
      </c>
      <c r="E2742" t="str">
        <f>Atask.AtsOp!I2297</f>
        <v>Perkelti</v>
      </c>
      <c r="F2742">
        <f>Atask.AtsOp!M2297</f>
        <v>-7</v>
      </c>
      <c r="G2742">
        <f>VLOOKUP(B2742,Prekės!$A$2:$E$3000,3,FALSE)</f>
        <v>250</v>
      </c>
      <c r="H2742">
        <f>VLOOKUP(B2742,Prekės!$A$2:$E$3000,4,FALSE)</f>
        <v>0</v>
      </c>
      <c r="I2742">
        <f>VLOOKUP(B2742,Prekės!$A$2:$E$3000,5,FALSE)</f>
        <v>0</v>
      </c>
      <c r="J2742">
        <f t="shared" si="87"/>
        <v>0</v>
      </c>
      <c r="K2742">
        <f t="shared" si="88"/>
        <v>-7</v>
      </c>
    </row>
    <row r="2743" spans="1:11">
      <c r="A2743" s="1">
        <f>Atask.AtsOp!A2298</f>
        <v>42485</v>
      </c>
      <c r="B2743" t="str">
        <f>Atask.AtsOp!E2298</f>
        <v>2522-0004</v>
      </c>
      <c r="C2743" t="str">
        <f>Atask.AtsOp!H2298</f>
        <v>Spirituotas obuolių pusgaminis</v>
      </c>
      <c r="D2743" t="str">
        <f>Atask.AtsOp!N2298</f>
        <v>LTR</v>
      </c>
      <c r="E2743" t="str">
        <f>Atask.AtsOp!I2298</f>
        <v>Gamyba</v>
      </c>
      <c r="F2743">
        <f>Atask.AtsOp!M2298</f>
        <v>23342.44</v>
      </c>
      <c r="G2743">
        <f>VLOOKUP(B2743,Prekės!$A$2:$E$3000,3,FALSE)</f>
        <v>250</v>
      </c>
      <c r="H2743">
        <f>VLOOKUP(B2743,Prekės!$A$2:$E$3000,4,FALSE)</f>
        <v>0</v>
      </c>
      <c r="I2743">
        <f>VLOOKUP(B2743,Prekės!$A$2:$E$3000,5,FALSE)</f>
        <v>0</v>
      </c>
      <c r="J2743">
        <f t="shared" si="87"/>
        <v>0</v>
      </c>
      <c r="K2743">
        <f t="shared" si="88"/>
        <v>23342.44</v>
      </c>
    </row>
    <row r="2744" spans="1:11">
      <c r="A2744" s="1">
        <f>Atask.AtsOp!A2299</f>
        <v>42464</v>
      </c>
      <c r="B2744" t="str">
        <f>Atask.AtsOp!E2299</f>
        <v>2522-0004</v>
      </c>
      <c r="C2744" t="str">
        <f>Atask.AtsOp!H2299</f>
        <v>Spirituotas obuolių pusgaminis</v>
      </c>
      <c r="D2744" t="str">
        <f>Atask.AtsOp!N2299</f>
        <v>LTR</v>
      </c>
      <c r="E2744" t="str">
        <f>Atask.AtsOp!I2299</f>
        <v>Perkelti</v>
      </c>
      <c r="F2744">
        <f>Atask.AtsOp!M2299</f>
        <v>-21.01</v>
      </c>
      <c r="G2744">
        <f>VLOOKUP(B2744,Prekės!$A$2:$E$3000,3,FALSE)</f>
        <v>250</v>
      </c>
      <c r="H2744">
        <f>VLOOKUP(B2744,Prekės!$A$2:$E$3000,4,FALSE)</f>
        <v>0</v>
      </c>
      <c r="I2744">
        <f>VLOOKUP(B2744,Prekės!$A$2:$E$3000,5,FALSE)</f>
        <v>0</v>
      </c>
      <c r="J2744">
        <f t="shared" si="87"/>
        <v>0</v>
      </c>
      <c r="K2744">
        <f t="shared" si="88"/>
        <v>-21.01</v>
      </c>
    </row>
    <row r="2745" spans="1:11">
      <c r="A2745" s="1">
        <f>Atask.AtsOp!A2300</f>
        <v>42464</v>
      </c>
      <c r="B2745" t="str">
        <f>Atask.AtsOp!E2300</f>
        <v>2522-0004</v>
      </c>
      <c r="C2745" t="str">
        <f>Atask.AtsOp!H2300</f>
        <v>Spirituotas obuolių pusgaminis</v>
      </c>
      <c r="D2745" t="str">
        <f>Atask.AtsOp!N2300</f>
        <v>LTR</v>
      </c>
      <c r="E2745" t="str">
        <f>Atask.AtsOp!I2300</f>
        <v>Perkelti</v>
      </c>
      <c r="F2745">
        <f>Atask.AtsOp!M2300</f>
        <v>-23320.03</v>
      </c>
      <c r="G2745">
        <f>VLOOKUP(B2745,Prekės!$A$2:$E$3000,3,FALSE)</f>
        <v>250</v>
      </c>
      <c r="H2745">
        <f>VLOOKUP(B2745,Prekės!$A$2:$E$3000,4,FALSE)</f>
        <v>0</v>
      </c>
      <c r="I2745">
        <f>VLOOKUP(B2745,Prekės!$A$2:$E$3000,5,FALSE)</f>
        <v>0</v>
      </c>
      <c r="J2745">
        <f t="shared" si="87"/>
        <v>0</v>
      </c>
      <c r="K2745">
        <f t="shared" si="88"/>
        <v>-23320.03</v>
      </c>
    </row>
    <row r="2746" spans="1:11">
      <c r="A2746" s="1">
        <f>Atask.AtsOp!A2301</f>
        <v>42464</v>
      </c>
      <c r="B2746" t="str">
        <f>Atask.AtsOp!E2301</f>
        <v>2522-0004</v>
      </c>
      <c r="C2746" t="str">
        <f>Atask.AtsOp!H2301</f>
        <v>Spirituotas obuolių pusgaminis</v>
      </c>
      <c r="D2746" t="str">
        <f>Atask.AtsOp!N2301</f>
        <v>LTR</v>
      </c>
      <c r="E2746" t="str">
        <f>Atask.AtsOp!I2301</f>
        <v>Gamyba</v>
      </c>
      <c r="F2746">
        <f>Atask.AtsOp!M2301</f>
        <v>23341.040000000001</v>
      </c>
      <c r="G2746">
        <f>VLOOKUP(B2746,Prekės!$A$2:$E$3000,3,FALSE)</f>
        <v>250</v>
      </c>
      <c r="H2746">
        <f>VLOOKUP(B2746,Prekės!$A$2:$E$3000,4,FALSE)</f>
        <v>0</v>
      </c>
      <c r="I2746">
        <f>VLOOKUP(B2746,Prekės!$A$2:$E$3000,5,FALSE)</f>
        <v>0</v>
      </c>
      <c r="J2746">
        <f t="shared" si="87"/>
        <v>0</v>
      </c>
      <c r="K2746">
        <f t="shared" si="88"/>
        <v>23341.040000000001</v>
      </c>
    </row>
    <row r="2747" spans="1:11">
      <c r="A2747" s="1">
        <f>Atask.AtsOp!A2302</f>
        <v>42489</v>
      </c>
      <c r="B2747" t="str">
        <f>Atask.AtsOp!E2302</f>
        <v>2522-0004</v>
      </c>
      <c r="C2747" t="str">
        <f>Atask.AtsOp!H2302</f>
        <v>Spirituotas obuolių pusgaminis</v>
      </c>
      <c r="D2747" t="str">
        <f>Atask.AtsOp!N2302</f>
        <v>LTR</v>
      </c>
      <c r="E2747" t="str">
        <f>Atask.AtsOp!I2302</f>
        <v>Perkelti</v>
      </c>
      <c r="F2747">
        <f>Atask.AtsOp!M2302</f>
        <v>30.68</v>
      </c>
      <c r="G2747">
        <f>VLOOKUP(B2747,Prekės!$A$2:$E$3000,3,FALSE)</f>
        <v>250</v>
      </c>
      <c r="H2747">
        <f>VLOOKUP(B2747,Prekės!$A$2:$E$3000,4,FALSE)</f>
        <v>0</v>
      </c>
      <c r="I2747">
        <f>VLOOKUP(B2747,Prekės!$A$2:$E$3000,5,FALSE)</f>
        <v>0</v>
      </c>
      <c r="J2747">
        <f t="shared" si="87"/>
        <v>0</v>
      </c>
      <c r="K2747">
        <f t="shared" si="88"/>
        <v>30.68</v>
      </c>
    </row>
    <row r="2748" spans="1:11">
      <c r="A2748" s="1">
        <f>Atask.AtsOp!A2303</f>
        <v>42489</v>
      </c>
      <c r="B2748" t="str">
        <f>Atask.AtsOp!E2303</f>
        <v>2522-0004</v>
      </c>
      <c r="C2748" t="str">
        <f>Atask.AtsOp!H2303</f>
        <v>Spirituotas obuolių pusgaminis</v>
      </c>
      <c r="D2748" t="str">
        <f>Atask.AtsOp!N2303</f>
        <v>LTR</v>
      </c>
      <c r="E2748" t="str">
        <f>Atask.AtsOp!I2303</f>
        <v>Pardavimo užsakymas</v>
      </c>
      <c r="F2748">
        <f>Atask.AtsOp!M2303</f>
        <v>-30.68</v>
      </c>
      <c r="G2748">
        <f>VLOOKUP(B2748,Prekės!$A$2:$E$3000,3,FALSE)</f>
        <v>250</v>
      </c>
      <c r="H2748">
        <f>VLOOKUP(B2748,Prekės!$A$2:$E$3000,4,FALSE)</f>
        <v>0</v>
      </c>
      <c r="I2748">
        <f>VLOOKUP(B2748,Prekės!$A$2:$E$3000,5,FALSE)</f>
        <v>0</v>
      </c>
      <c r="J2748">
        <f t="shared" si="87"/>
        <v>0</v>
      </c>
      <c r="K2748">
        <f t="shared" si="88"/>
        <v>-30.68</v>
      </c>
    </row>
    <row r="2749" spans="1:11">
      <c r="A2749" s="1">
        <f>Atask.AtsOp!A2304</f>
        <v>42485</v>
      </c>
      <c r="B2749" t="str">
        <f>Atask.AtsOp!E2304</f>
        <v>2522-0004</v>
      </c>
      <c r="C2749" t="str">
        <f>Atask.AtsOp!H2304</f>
        <v>Spirituotas obuolių pusgaminis</v>
      </c>
      <c r="D2749" t="str">
        <f>Atask.AtsOp!N2304</f>
        <v>LTR</v>
      </c>
      <c r="E2749" t="str">
        <f>Atask.AtsOp!I2304</f>
        <v>Perkelti</v>
      </c>
      <c r="F2749">
        <f>Atask.AtsOp!M2304</f>
        <v>7</v>
      </c>
      <c r="G2749">
        <f>VLOOKUP(B2749,Prekės!$A$2:$E$3000,3,FALSE)</f>
        <v>250</v>
      </c>
      <c r="H2749">
        <f>VLOOKUP(B2749,Prekės!$A$2:$E$3000,4,FALSE)</f>
        <v>0</v>
      </c>
      <c r="I2749">
        <f>VLOOKUP(B2749,Prekės!$A$2:$E$3000,5,FALSE)</f>
        <v>0</v>
      </c>
      <c r="J2749">
        <f t="shared" si="87"/>
        <v>0</v>
      </c>
      <c r="K2749">
        <f t="shared" si="88"/>
        <v>7</v>
      </c>
    </row>
    <row r="2750" spans="1:11">
      <c r="A2750" s="1">
        <f>Atask.AtsOp!A2305</f>
        <v>42486</v>
      </c>
      <c r="B2750" t="str">
        <f>Atask.AtsOp!E2305</f>
        <v>2522-0004</v>
      </c>
      <c r="C2750" t="str">
        <f>Atask.AtsOp!H2305</f>
        <v>Spirituotas obuolių pusgaminis</v>
      </c>
      <c r="D2750" t="str">
        <f>Atask.AtsOp!N2305</f>
        <v>LTR</v>
      </c>
      <c r="E2750" t="str">
        <f>Atask.AtsOp!I2305</f>
        <v>Perkelti</v>
      </c>
      <c r="F2750">
        <f>Atask.AtsOp!M2305</f>
        <v>21</v>
      </c>
      <c r="G2750">
        <f>VLOOKUP(B2750,Prekės!$A$2:$E$3000,3,FALSE)</f>
        <v>250</v>
      </c>
      <c r="H2750">
        <f>VLOOKUP(B2750,Prekės!$A$2:$E$3000,4,FALSE)</f>
        <v>0</v>
      </c>
      <c r="I2750">
        <f>VLOOKUP(B2750,Prekės!$A$2:$E$3000,5,FALSE)</f>
        <v>0</v>
      </c>
      <c r="J2750">
        <f t="shared" si="87"/>
        <v>0</v>
      </c>
      <c r="K2750">
        <f t="shared" si="88"/>
        <v>21</v>
      </c>
    </row>
    <row r="2751" spans="1:11">
      <c r="A2751" s="1">
        <f>Atask.AtsOp!A2306</f>
        <v>42486</v>
      </c>
      <c r="B2751" t="str">
        <f>Atask.AtsOp!E2306</f>
        <v>2522-0004</v>
      </c>
      <c r="C2751" t="str">
        <f>Atask.AtsOp!H2306</f>
        <v>Spirituotas obuolių pusgaminis</v>
      </c>
      <c r="D2751" t="str">
        <f>Atask.AtsOp!N2306</f>
        <v>LTR</v>
      </c>
      <c r="E2751" t="str">
        <f>Atask.AtsOp!I2306</f>
        <v>Perkelti</v>
      </c>
      <c r="F2751">
        <f>Atask.AtsOp!M2306</f>
        <v>20.98</v>
      </c>
      <c r="G2751">
        <f>VLOOKUP(B2751,Prekės!$A$2:$E$3000,3,FALSE)</f>
        <v>250</v>
      </c>
      <c r="H2751">
        <f>VLOOKUP(B2751,Prekės!$A$2:$E$3000,4,FALSE)</f>
        <v>0</v>
      </c>
      <c r="I2751">
        <f>VLOOKUP(B2751,Prekės!$A$2:$E$3000,5,FALSE)</f>
        <v>0</v>
      </c>
      <c r="J2751">
        <f t="shared" si="87"/>
        <v>0</v>
      </c>
      <c r="K2751">
        <f t="shared" si="88"/>
        <v>20.98</v>
      </c>
    </row>
    <row r="2752" spans="1:11">
      <c r="A2752" s="1">
        <f>Atask.AtsOp!A2307</f>
        <v>42482</v>
      </c>
      <c r="B2752" t="str">
        <f>Atask.AtsOp!E2307</f>
        <v>2522-0004</v>
      </c>
      <c r="C2752" t="str">
        <f>Atask.AtsOp!H2307</f>
        <v>Spirituotas obuolių pusgaminis</v>
      </c>
      <c r="D2752" t="str">
        <f>Atask.AtsOp!N2307</f>
        <v>LTR</v>
      </c>
      <c r="E2752" t="str">
        <f>Atask.AtsOp!I2307</f>
        <v>Perkelti</v>
      </c>
      <c r="F2752">
        <f>Atask.AtsOp!M2307</f>
        <v>21.01</v>
      </c>
      <c r="G2752">
        <f>VLOOKUP(B2752,Prekės!$A$2:$E$3000,3,FALSE)</f>
        <v>250</v>
      </c>
      <c r="H2752">
        <f>VLOOKUP(B2752,Prekės!$A$2:$E$3000,4,FALSE)</f>
        <v>0</v>
      </c>
      <c r="I2752">
        <f>VLOOKUP(B2752,Prekės!$A$2:$E$3000,5,FALSE)</f>
        <v>0</v>
      </c>
      <c r="J2752">
        <f t="shared" si="87"/>
        <v>0</v>
      </c>
      <c r="K2752">
        <f t="shared" si="88"/>
        <v>21.01</v>
      </c>
    </row>
    <row r="2753" spans="1:11">
      <c r="A2753" s="1">
        <f>Atask.AtsOp!A2308</f>
        <v>42489</v>
      </c>
      <c r="B2753" t="str">
        <f>Atask.AtsOp!E2308</f>
        <v>2522-0004</v>
      </c>
      <c r="C2753" t="str">
        <f>Atask.AtsOp!H2308</f>
        <v>Spirituotas obuolių pusgaminis</v>
      </c>
      <c r="D2753" t="str">
        <f>Atask.AtsOp!N2308</f>
        <v>LTR</v>
      </c>
      <c r="E2753" t="str">
        <f>Atask.AtsOp!I2308</f>
        <v>Pardavimo užsakymas</v>
      </c>
      <c r="F2753">
        <f>Atask.AtsOp!M2308</f>
        <v>-21.01</v>
      </c>
      <c r="G2753">
        <f>VLOOKUP(B2753,Prekės!$A$2:$E$3000,3,FALSE)</f>
        <v>250</v>
      </c>
      <c r="H2753">
        <f>VLOOKUP(B2753,Prekės!$A$2:$E$3000,4,FALSE)</f>
        <v>0</v>
      </c>
      <c r="I2753">
        <f>VLOOKUP(B2753,Prekės!$A$2:$E$3000,5,FALSE)</f>
        <v>0</v>
      </c>
      <c r="J2753">
        <f t="shared" si="87"/>
        <v>0</v>
      </c>
      <c r="K2753">
        <f t="shared" si="88"/>
        <v>-21.01</v>
      </c>
    </row>
    <row r="2754" spans="1:11">
      <c r="A2754" s="1">
        <f>Atask.AtsOp!A2309</f>
        <v>42489</v>
      </c>
      <c r="B2754" t="str">
        <f>Atask.AtsOp!E2309</f>
        <v>2522-0004</v>
      </c>
      <c r="C2754" t="str">
        <f>Atask.AtsOp!H2309</f>
        <v>Spirituotas obuolių pusgaminis</v>
      </c>
      <c r="D2754" t="str">
        <f>Atask.AtsOp!N2309</f>
        <v>LTR</v>
      </c>
      <c r="E2754" t="str">
        <f>Atask.AtsOp!I2309</f>
        <v>Pardavimo užsakymas</v>
      </c>
      <c r="F2754">
        <f>Atask.AtsOp!M2309</f>
        <v>-21.01</v>
      </c>
      <c r="G2754">
        <f>VLOOKUP(B2754,Prekės!$A$2:$E$3000,3,FALSE)</f>
        <v>250</v>
      </c>
      <c r="H2754">
        <f>VLOOKUP(B2754,Prekės!$A$2:$E$3000,4,FALSE)</f>
        <v>0</v>
      </c>
      <c r="I2754">
        <f>VLOOKUP(B2754,Prekės!$A$2:$E$3000,5,FALSE)</f>
        <v>0</v>
      </c>
      <c r="J2754">
        <f t="shared" si="87"/>
        <v>0</v>
      </c>
      <c r="K2754">
        <f t="shared" si="88"/>
        <v>-21.01</v>
      </c>
    </row>
    <row r="2755" spans="1:11">
      <c r="A2755" s="1">
        <f>Atask.AtsOp!A2310</f>
        <v>42489</v>
      </c>
      <c r="B2755" t="str">
        <f>Atask.AtsOp!E2310</f>
        <v>2522-0004</v>
      </c>
      <c r="C2755" t="str">
        <f>Atask.AtsOp!H2310</f>
        <v>Spirituotas obuolių pusgaminis</v>
      </c>
      <c r="D2755" t="str">
        <f>Atask.AtsOp!N2310</f>
        <v>LTR</v>
      </c>
      <c r="E2755" t="str">
        <f>Atask.AtsOp!I2310</f>
        <v>Pardavimo užsakymas</v>
      </c>
      <c r="F2755">
        <f>Atask.AtsOp!M2310</f>
        <v>-48.98</v>
      </c>
      <c r="G2755">
        <f>VLOOKUP(B2755,Prekės!$A$2:$E$3000,3,FALSE)</f>
        <v>250</v>
      </c>
      <c r="H2755">
        <f>VLOOKUP(B2755,Prekės!$A$2:$E$3000,4,FALSE)</f>
        <v>0</v>
      </c>
      <c r="I2755">
        <f>VLOOKUP(B2755,Prekės!$A$2:$E$3000,5,FALSE)</f>
        <v>0</v>
      </c>
      <c r="J2755">
        <f t="shared" si="87"/>
        <v>0</v>
      </c>
      <c r="K2755">
        <f t="shared" si="88"/>
        <v>-48.98</v>
      </c>
    </row>
    <row r="2756" spans="1:11">
      <c r="A2756" s="1">
        <f>Atask.AtsOp!A2311</f>
        <v>42464</v>
      </c>
      <c r="B2756" t="str">
        <f>Atask.AtsOp!E2311</f>
        <v>2522-0004</v>
      </c>
      <c r="C2756" t="str">
        <f>Atask.AtsOp!H2311</f>
        <v>Spirituotas obuolių pusgaminis</v>
      </c>
      <c r="D2756" t="str">
        <f>Atask.AtsOp!N2311</f>
        <v>LTR</v>
      </c>
      <c r="E2756" t="str">
        <f>Atask.AtsOp!I2311</f>
        <v>Perkelti</v>
      </c>
      <c r="F2756">
        <f>Atask.AtsOp!M2311</f>
        <v>21.01</v>
      </c>
      <c r="G2756">
        <f>VLOOKUP(B2756,Prekės!$A$2:$E$3000,3,FALSE)</f>
        <v>250</v>
      </c>
      <c r="H2756">
        <f>VLOOKUP(B2756,Prekės!$A$2:$E$3000,4,FALSE)</f>
        <v>0</v>
      </c>
      <c r="I2756">
        <f>VLOOKUP(B2756,Prekės!$A$2:$E$3000,5,FALSE)</f>
        <v>0</v>
      </c>
      <c r="J2756">
        <f t="shared" si="87"/>
        <v>0</v>
      </c>
      <c r="K2756">
        <f t="shared" si="88"/>
        <v>21.01</v>
      </c>
    </row>
    <row r="2757" spans="1:11">
      <c r="A2757" s="1">
        <f>Atask.AtsOp!A2312</f>
        <v>42489</v>
      </c>
      <c r="B2757" t="str">
        <f>Atask.AtsOp!E2312</f>
        <v>2522-0005</v>
      </c>
      <c r="C2757" t="str">
        <f>Atask.AtsOp!H2312</f>
        <v>Spirituotas obuolių pusgaminis (pelyno trauk)</v>
      </c>
      <c r="D2757" t="str">
        <f>Atask.AtsOp!N2312</f>
        <v>LTR</v>
      </c>
      <c r="E2757" t="str">
        <f>Atask.AtsOp!I2312</f>
        <v>Perkelti</v>
      </c>
      <c r="F2757">
        <f>Atask.AtsOp!M2312</f>
        <v>-3.1</v>
      </c>
      <c r="G2757">
        <f>VLOOKUP(B2757,Prekės!$A$2:$E$3000,3,FALSE)</f>
        <v>250</v>
      </c>
      <c r="H2757">
        <f>VLOOKUP(B2757,Prekės!$A$2:$E$3000,4,FALSE)</f>
        <v>0</v>
      </c>
      <c r="I2757">
        <f>VLOOKUP(B2757,Prekės!$A$2:$E$3000,5,FALSE)</f>
        <v>0</v>
      </c>
      <c r="J2757">
        <f t="shared" si="87"/>
        <v>0</v>
      </c>
      <c r="K2757">
        <f t="shared" si="88"/>
        <v>-3.1</v>
      </c>
    </row>
    <row r="2758" spans="1:11">
      <c r="A2758" s="1">
        <f>Atask.AtsOp!A2313</f>
        <v>42489</v>
      </c>
      <c r="B2758" t="str">
        <f>Atask.AtsOp!E2313</f>
        <v>2522-0005</v>
      </c>
      <c r="C2758" t="str">
        <f>Atask.AtsOp!H2313</f>
        <v>Spirituotas obuolių pusgaminis (pelyno trauk)</v>
      </c>
      <c r="D2758" t="str">
        <f>Atask.AtsOp!N2313</f>
        <v>LTR</v>
      </c>
      <c r="E2758" t="str">
        <f>Atask.AtsOp!I2313</f>
        <v>Perkelti</v>
      </c>
      <c r="F2758">
        <f>Atask.AtsOp!M2313</f>
        <v>3.1</v>
      </c>
      <c r="G2758">
        <f>VLOOKUP(B2758,Prekės!$A$2:$E$3000,3,FALSE)</f>
        <v>250</v>
      </c>
      <c r="H2758">
        <f>VLOOKUP(B2758,Prekės!$A$2:$E$3000,4,FALSE)</f>
        <v>0</v>
      </c>
      <c r="I2758">
        <f>VLOOKUP(B2758,Prekės!$A$2:$E$3000,5,FALSE)</f>
        <v>0</v>
      </c>
      <c r="J2758">
        <f t="shared" si="87"/>
        <v>0</v>
      </c>
      <c r="K2758">
        <f t="shared" si="88"/>
        <v>3.1</v>
      </c>
    </row>
    <row r="2759" spans="1:11">
      <c r="A2759" s="1">
        <f>Atask.AtsOp!A2314</f>
        <v>42489</v>
      </c>
      <c r="B2759" t="str">
        <f>Atask.AtsOp!E2314</f>
        <v>2522-0005</v>
      </c>
      <c r="C2759" t="str">
        <f>Atask.AtsOp!H2314</f>
        <v>Spirituotas obuolių pusgaminis (pelyno trauk)</v>
      </c>
      <c r="D2759" t="str">
        <f>Atask.AtsOp!N2314</f>
        <v>LTR</v>
      </c>
      <c r="E2759" t="str">
        <f>Atask.AtsOp!I2314</f>
        <v>Pardavimo užsakymas</v>
      </c>
      <c r="F2759">
        <f>Atask.AtsOp!M2314</f>
        <v>-3.1</v>
      </c>
      <c r="G2759">
        <f>VLOOKUP(B2759,Prekės!$A$2:$E$3000,3,FALSE)</f>
        <v>250</v>
      </c>
      <c r="H2759">
        <f>VLOOKUP(B2759,Prekės!$A$2:$E$3000,4,FALSE)</f>
        <v>0</v>
      </c>
      <c r="I2759">
        <f>VLOOKUP(B2759,Prekės!$A$2:$E$3000,5,FALSE)</f>
        <v>0</v>
      </c>
      <c r="J2759">
        <f t="shared" si="87"/>
        <v>0</v>
      </c>
      <c r="K2759">
        <f t="shared" si="88"/>
        <v>-3.1</v>
      </c>
    </row>
    <row r="2760" spans="1:11">
      <c r="A2760" s="1">
        <f>Atask.AtsOp!A2315</f>
        <v>42479</v>
      </c>
      <c r="B2760" t="str">
        <f>Atask.AtsOp!E2315</f>
        <v>2522-0026</v>
      </c>
      <c r="C2760" t="str">
        <f>Atask.AtsOp!H2315</f>
        <v>Spirit. obuolių pusgamin. kokt.100g/l.14,8%</v>
      </c>
      <c r="D2760" t="str">
        <f>Atask.AtsOp!N2315</f>
        <v>LTR</v>
      </c>
      <c r="E2760" t="str">
        <f>Atask.AtsOp!I2315</f>
        <v>Gamybos eilutė</v>
      </c>
      <c r="F2760">
        <f>Atask.AtsOp!M2315</f>
        <v>-3590.82</v>
      </c>
      <c r="G2760">
        <f>VLOOKUP(B2760,Prekės!$A$2:$E$3000,3,FALSE)</f>
        <v>240</v>
      </c>
      <c r="H2760">
        <f>VLOOKUP(B2760,Prekės!$A$2:$E$3000,4,FALSE)</f>
        <v>0</v>
      </c>
      <c r="I2760">
        <f>VLOOKUP(B2760,Prekės!$A$2:$E$3000,5,FALSE)</f>
        <v>0</v>
      </c>
      <c r="J2760">
        <f t="shared" si="87"/>
        <v>0</v>
      </c>
      <c r="K2760">
        <f t="shared" si="88"/>
        <v>-3590.82</v>
      </c>
    </row>
    <row r="2761" spans="1:11">
      <c r="A2761" s="1">
        <f>Atask.AtsOp!A2316</f>
        <v>42478</v>
      </c>
      <c r="B2761" t="str">
        <f>Atask.AtsOp!E2316</f>
        <v>2522-0026</v>
      </c>
      <c r="C2761" t="str">
        <f>Atask.AtsOp!H2316</f>
        <v>Spirit. obuolių pusgamin. kokt.100g/l.14,8%</v>
      </c>
      <c r="D2761" t="str">
        <f>Atask.AtsOp!N2316</f>
        <v>LTR</v>
      </c>
      <c r="E2761" t="str">
        <f>Atask.AtsOp!I2316</f>
        <v>Gamybos eilutė</v>
      </c>
      <c r="F2761">
        <f>Atask.AtsOp!M2316</f>
        <v>-3572.75</v>
      </c>
      <c r="G2761">
        <f>VLOOKUP(B2761,Prekės!$A$2:$E$3000,3,FALSE)</f>
        <v>240</v>
      </c>
      <c r="H2761">
        <f>VLOOKUP(B2761,Prekės!$A$2:$E$3000,4,FALSE)</f>
        <v>0</v>
      </c>
      <c r="I2761">
        <f>VLOOKUP(B2761,Prekės!$A$2:$E$3000,5,FALSE)</f>
        <v>0</v>
      </c>
      <c r="J2761">
        <f t="shared" si="87"/>
        <v>0</v>
      </c>
      <c r="K2761">
        <f t="shared" si="88"/>
        <v>-3572.75</v>
      </c>
    </row>
    <row r="2762" spans="1:11">
      <c r="A2762" s="1">
        <f>Atask.AtsOp!A2317</f>
        <v>42475</v>
      </c>
      <c r="B2762" t="str">
        <f>Atask.AtsOp!E2317</f>
        <v>2522-0026</v>
      </c>
      <c r="C2762" t="str">
        <f>Atask.AtsOp!H2317</f>
        <v>Spirit. obuolių pusgamin. kokt.100g/l.14,8%</v>
      </c>
      <c r="D2762" t="str">
        <f>Atask.AtsOp!N2317</f>
        <v>LTR</v>
      </c>
      <c r="E2762" t="str">
        <f>Atask.AtsOp!I2317</f>
        <v>Perkelti</v>
      </c>
      <c r="F2762">
        <f>Atask.AtsOp!M2317</f>
        <v>7163.57</v>
      </c>
      <c r="G2762">
        <f>VLOOKUP(B2762,Prekės!$A$2:$E$3000,3,FALSE)</f>
        <v>240</v>
      </c>
      <c r="H2762">
        <f>VLOOKUP(B2762,Prekės!$A$2:$E$3000,4,FALSE)</f>
        <v>0</v>
      </c>
      <c r="I2762">
        <f>VLOOKUP(B2762,Prekės!$A$2:$E$3000,5,FALSE)</f>
        <v>0</v>
      </c>
      <c r="J2762">
        <f t="shared" si="87"/>
        <v>0</v>
      </c>
      <c r="K2762">
        <f t="shared" si="88"/>
        <v>7163.57</v>
      </c>
    </row>
    <row r="2763" spans="1:11">
      <c r="A2763" s="1">
        <f>Atask.AtsOp!A2318</f>
        <v>42475</v>
      </c>
      <c r="B2763" t="str">
        <f>Atask.AtsOp!E2318</f>
        <v>2522-0026</v>
      </c>
      <c r="C2763" t="str">
        <f>Atask.AtsOp!H2318</f>
        <v>Spirit. obuolių pusgamin. kokt.100g/l.14,8%</v>
      </c>
      <c r="D2763" t="str">
        <f>Atask.AtsOp!N2318</f>
        <v>LTR</v>
      </c>
      <c r="E2763" t="str">
        <f>Atask.AtsOp!I2318</f>
        <v>Perkelti</v>
      </c>
      <c r="F2763">
        <f>Atask.AtsOp!M2318</f>
        <v>-1.79</v>
      </c>
      <c r="G2763">
        <f>VLOOKUP(B2763,Prekės!$A$2:$E$3000,3,FALSE)</f>
        <v>240</v>
      </c>
      <c r="H2763">
        <f>VLOOKUP(B2763,Prekės!$A$2:$E$3000,4,FALSE)</f>
        <v>0</v>
      </c>
      <c r="I2763">
        <f>VLOOKUP(B2763,Prekės!$A$2:$E$3000,5,FALSE)</f>
        <v>0</v>
      </c>
      <c r="J2763">
        <f t="shared" si="87"/>
        <v>0</v>
      </c>
      <c r="K2763">
        <f t="shared" si="88"/>
        <v>-1.79</v>
      </c>
    </row>
    <row r="2764" spans="1:11">
      <c r="A2764" s="1">
        <f>Atask.AtsOp!A2319</f>
        <v>42475</v>
      </c>
      <c r="B2764" t="str">
        <f>Atask.AtsOp!E2319</f>
        <v>2522-0026</v>
      </c>
      <c r="C2764" t="str">
        <f>Atask.AtsOp!H2319</f>
        <v>Spirit. obuolių pusgamin. kokt.100g/l.14,8%</v>
      </c>
      <c r="D2764" t="str">
        <f>Atask.AtsOp!N2319</f>
        <v>LTR</v>
      </c>
      <c r="E2764" t="str">
        <f>Atask.AtsOp!I2319</f>
        <v>Perkelti</v>
      </c>
      <c r="F2764">
        <f>Atask.AtsOp!M2319</f>
        <v>1193.92</v>
      </c>
      <c r="G2764">
        <f>VLOOKUP(B2764,Prekės!$A$2:$E$3000,3,FALSE)</f>
        <v>240</v>
      </c>
      <c r="H2764">
        <f>VLOOKUP(B2764,Prekės!$A$2:$E$3000,4,FALSE)</f>
        <v>0</v>
      </c>
      <c r="I2764">
        <f>VLOOKUP(B2764,Prekės!$A$2:$E$3000,5,FALSE)</f>
        <v>0</v>
      </c>
      <c r="J2764">
        <f t="shared" si="87"/>
        <v>0</v>
      </c>
      <c r="K2764">
        <f t="shared" si="88"/>
        <v>1193.92</v>
      </c>
    </row>
    <row r="2765" spans="1:11">
      <c r="A2765" s="1">
        <f>Atask.AtsOp!A2320</f>
        <v>42475</v>
      </c>
      <c r="B2765" t="str">
        <f>Atask.AtsOp!E2320</f>
        <v>2522-0026</v>
      </c>
      <c r="C2765" t="str">
        <f>Atask.AtsOp!H2320</f>
        <v>Spirit. obuolių pusgamin. kokt.100g/l.14,8%</v>
      </c>
      <c r="D2765" t="str">
        <f>Atask.AtsOp!N2320</f>
        <v>LTR</v>
      </c>
      <c r="E2765" t="str">
        <f>Atask.AtsOp!I2320</f>
        <v>Perkelti</v>
      </c>
      <c r="F2765">
        <f>Atask.AtsOp!M2320</f>
        <v>-8.9700000000000006</v>
      </c>
      <c r="G2765">
        <f>VLOOKUP(B2765,Prekės!$A$2:$E$3000,3,FALSE)</f>
        <v>240</v>
      </c>
      <c r="H2765">
        <f>VLOOKUP(B2765,Prekės!$A$2:$E$3000,4,FALSE)</f>
        <v>0</v>
      </c>
      <c r="I2765">
        <f>VLOOKUP(B2765,Prekės!$A$2:$E$3000,5,FALSE)</f>
        <v>0</v>
      </c>
      <c r="J2765">
        <f t="shared" si="87"/>
        <v>0</v>
      </c>
      <c r="K2765">
        <f t="shared" si="88"/>
        <v>-8.9700000000000006</v>
      </c>
    </row>
    <row r="2766" spans="1:11">
      <c r="A2766" s="1">
        <f>Atask.AtsOp!A2321</f>
        <v>42475</v>
      </c>
      <c r="B2766" t="str">
        <f>Atask.AtsOp!E2321</f>
        <v>2522-0026</v>
      </c>
      <c r="C2766" t="str">
        <f>Atask.AtsOp!H2321</f>
        <v>Spirit. obuolių pusgamin. kokt.100g/l.14,8%</v>
      </c>
      <c r="D2766" t="str">
        <f>Atask.AtsOp!N2321</f>
        <v>LTR</v>
      </c>
      <c r="E2766" t="str">
        <f>Atask.AtsOp!I2321</f>
        <v>Perkelti</v>
      </c>
      <c r="F2766">
        <f>Atask.AtsOp!M2321</f>
        <v>-7163.57</v>
      </c>
      <c r="G2766">
        <f>VLOOKUP(B2766,Prekės!$A$2:$E$3000,3,FALSE)</f>
        <v>240</v>
      </c>
      <c r="H2766">
        <f>VLOOKUP(B2766,Prekės!$A$2:$E$3000,4,FALSE)</f>
        <v>0</v>
      </c>
      <c r="I2766">
        <f>VLOOKUP(B2766,Prekės!$A$2:$E$3000,5,FALSE)</f>
        <v>0</v>
      </c>
      <c r="J2766">
        <f t="shared" si="87"/>
        <v>0</v>
      </c>
      <c r="K2766">
        <f t="shared" si="88"/>
        <v>-7163.57</v>
      </c>
    </row>
    <row r="2767" spans="1:11">
      <c r="A2767" s="1">
        <f>Atask.AtsOp!A2322</f>
        <v>42475</v>
      </c>
      <c r="B2767" t="str">
        <f>Atask.AtsOp!E2322</f>
        <v>2522-0026</v>
      </c>
      <c r="C2767" t="str">
        <f>Atask.AtsOp!H2322</f>
        <v>Spirit. obuolių pusgamin. kokt.100g/l.14,8%</v>
      </c>
      <c r="D2767" t="str">
        <f>Atask.AtsOp!N2322</f>
        <v>LTR</v>
      </c>
      <c r="E2767" t="str">
        <f>Atask.AtsOp!I2322</f>
        <v>Perkelti</v>
      </c>
      <c r="F2767">
        <f>Atask.AtsOp!M2322</f>
        <v>5969.65</v>
      </c>
      <c r="G2767">
        <f>VLOOKUP(B2767,Prekės!$A$2:$E$3000,3,FALSE)</f>
        <v>240</v>
      </c>
      <c r="H2767">
        <f>VLOOKUP(B2767,Prekės!$A$2:$E$3000,4,FALSE)</f>
        <v>0</v>
      </c>
      <c r="I2767">
        <f>VLOOKUP(B2767,Prekės!$A$2:$E$3000,5,FALSE)</f>
        <v>0</v>
      </c>
      <c r="J2767">
        <f t="shared" si="87"/>
        <v>0</v>
      </c>
      <c r="K2767">
        <f t="shared" si="88"/>
        <v>5969.65</v>
      </c>
    </row>
    <row r="2768" spans="1:11">
      <c r="A2768" s="1">
        <f>Atask.AtsOp!A2323</f>
        <v>42475</v>
      </c>
      <c r="B2768" t="str">
        <f>Atask.AtsOp!E2323</f>
        <v>2522-0026</v>
      </c>
      <c r="C2768" t="str">
        <f>Atask.AtsOp!H2323</f>
        <v>Spirit. obuolių pusgamin. kokt.100g/l.14,8%</v>
      </c>
      <c r="D2768" t="str">
        <f>Atask.AtsOp!N2323</f>
        <v>LTR</v>
      </c>
      <c r="E2768" t="str">
        <f>Atask.AtsOp!I2323</f>
        <v>Perkelti</v>
      </c>
      <c r="F2768">
        <f>Atask.AtsOp!M2323</f>
        <v>-1200.1500000000001</v>
      </c>
      <c r="G2768">
        <f>VLOOKUP(B2768,Prekės!$A$2:$E$3000,3,FALSE)</f>
        <v>240</v>
      </c>
      <c r="H2768">
        <f>VLOOKUP(B2768,Prekės!$A$2:$E$3000,4,FALSE)</f>
        <v>0</v>
      </c>
      <c r="I2768">
        <f>VLOOKUP(B2768,Prekės!$A$2:$E$3000,5,FALSE)</f>
        <v>0</v>
      </c>
      <c r="J2768">
        <f t="shared" si="87"/>
        <v>0</v>
      </c>
      <c r="K2768">
        <f t="shared" si="88"/>
        <v>-1200.1500000000001</v>
      </c>
    </row>
    <row r="2769" spans="1:11">
      <c r="A2769" s="1">
        <f>Atask.AtsOp!A2324</f>
        <v>42475</v>
      </c>
      <c r="B2769" t="str">
        <f>Atask.AtsOp!E2324</f>
        <v>2522-0026</v>
      </c>
      <c r="C2769" t="str">
        <f>Atask.AtsOp!H2324</f>
        <v>Spirit. obuolių pusgamin. kokt.100g/l.14,8%</v>
      </c>
      <c r="D2769" t="str">
        <f>Atask.AtsOp!N2324</f>
        <v>LTR</v>
      </c>
      <c r="E2769" t="str">
        <f>Atask.AtsOp!I2324</f>
        <v>Perkelti</v>
      </c>
      <c r="F2769">
        <f>Atask.AtsOp!M2324</f>
        <v>1200.1500000000001</v>
      </c>
      <c r="G2769">
        <f>VLOOKUP(B2769,Prekės!$A$2:$E$3000,3,FALSE)</f>
        <v>240</v>
      </c>
      <c r="H2769">
        <f>VLOOKUP(B2769,Prekės!$A$2:$E$3000,4,FALSE)</f>
        <v>0</v>
      </c>
      <c r="I2769">
        <f>VLOOKUP(B2769,Prekės!$A$2:$E$3000,5,FALSE)</f>
        <v>0</v>
      </c>
      <c r="J2769">
        <f t="shared" si="87"/>
        <v>0</v>
      </c>
      <c r="K2769">
        <f t="shared" si="88"/>
        <v>1200.1500000000001</v>
      </c>
    </row>
    <row r="2770" spans="1:11">
      <c r="A2770" s="1">
        <f>Atask.AtsOp!A2325</f>
        <v>42475</v>
      </c>
      <c r="B2770" t="str">
        <f>Atask.AtsOp!E2325</f>
        <v>2522-0026</v>
      </c>
      <c r="C2770" t="str">
        <f>Atask.AtsOp!H2325</f>
        <v>Spirit. obuolių pusgamin. kokt.100g/l.14,8%</v>
      </c>
      <c r="D2770" t="str">
        <f>Atask.AtsOp!N2325</f>
        <v>LTR</v>
      </c>
      <c r="E2770" t="str">
        <f>Atask.AtsOp!I2325</f>
        <v>Perkelti</v>
      </c>
      <c r="F2770">
        <f>Atask.AtsOp!M2325</f>
        <v>-1193.92</v>
      </c>
      <c r="G2770">
        <f>VLOOKUP(B2770,Prekės!$A$2:$E$3000,3,FALSE)</f>
        <v>240</v>
      </c>
      <c r="H2770">
        <f>VLOOKUP(B2770,Prekės!$A$2:$E$3000,4,FALSE)</f>
        <v>0</v>
      </c>
      <c r="I2770">
        <f>VLOOKUP(B2770,Prekės!$A$2:$E$3000,5,FALSE)</f>
        <v>0</v>
      </c>
      <c r="J2770">
        <f t="shared" si="87"/>
        <v>0</v>
      </c>
      <c r="K2770">
        <f t="shared" si="88"/>
        <v>-1193.92</v>
      </c>
    </row>
    <row r="2771" spans="1:11">
      <c r="A2771" s="1">
        <f>Atask.AtsOp!A2326</f>
        <v>42475</v>
      </c>
      <c r="B2771" t="str">
        <f>Atask.AtsOp!E2326</f>
        <v>2522-0026</v>
      </c>
      <c r="C2771" t="str">
        <f>Atask.AtsOp!H2326</f>
        <v>Spirit. obuolių pusgamin. kokt.100g/l.14,8%</v>
      </c>
      <c r="D2771" t="str">
        <f>Atask.AtsOp!N2326</f>
        <v>LTR</v>
      </c>
      <c r="E2771" t="str">
        <f>Atask.AtsOp!I2326</f>
        <v>Gamyba</v>
      </c>
      <c r="F2771">
        <f>Atask.AtsOp!M2326</f>
        <v>1200.1500000000001</v>
      </c>
      <c r="G2771">
        <f>VLOOKUP(B2771,Prekės!$A$2:$E$3000,3,FALSE)</f>
        <v>240</v>
      </c>
      <c r="H2771">
        <f>VLOOKUP(B2771,Prekės!$A$2:$E$3000,4,FALSE)</f>
        <v>0</v>
      </c>
      <c r="I2771">
        <f>VLOOKUP(B2771,Prekės!$A$2:$E$3000,5,FALSE)</f>
        <v>0</v>
      </c>
      <c r="J2771">
        <f t="shared" si="87"/>
        <v>0</v>
      </c>
      <c r="K2771">
        <f t="shared" si="88"/>
        <v>1200.1500000000001</v>
      </c>
    </row>
    <row r="2772" spans="1:11">
      <c r="A2772" s="1">
        <f>Atask.AtsOp!A2327</f>
        <v>42475</v>
      </c>
      <c r="B2772" t="str">
        <f>Atask.AtsOp!E2327</f>
        <v>2522-0026</v>
      </c>
      <c r="C2772" t="str">
        <f>Atask.AtsOp!H2327</f>
        <v>Spirit. obuolių pusgamin. kokt.100g/l.14,8%</v>
      </c>
      <c r="D2772" t="str">
        <f>Atask.AtsOp!N2327</f>
        <v>LTR</v>
      </c>
      <c r="E2772" t="str">
        <f>Atask.AtsOp!I2327</f>
        <v>Perkelti</v>
      </c>
      <c r="F2772">
        <f>Atask.AtsOp!M2327</f>
        <v>-4.4400000000000004</v>
      </c>
      <c r="G2772">
        <f>VLOOKUP(B2772,Prekės!$A$2:$E$3000,3,FALSE)</f>
        <v>240</v>
      </c>
      <c r="H2772">
        <f>VLOOKUP(B2772,Prekės!$A$2:$E$3000,4,FALSE)</f>
        <v>0</v>
      </c>
      <c r="I2772">
        <f>VLOOKUP(B2772,Prekės!$A$2:$E$3000,5,FALSE)</f>
        <v>0</v>
      </c>
      <c r="J2772">
        <f t="shared" si="87"/>
        <v>0</v>
      </c>
      <c r="K2772">
        <f t="shared" si="88"/>
        <v>-4.4400000000000004</v>
      </c>
    </row>
    <row r="2773" spans="1:11">
      <c r="A2773" s="1">
        <f>Atask.AtsOp!A2328</f>
        <v>42475</v>
      </c>
      <c r="B2773" t="str">
        <f>Atask.AtsOp!E2328</f>
        <v>2522-0026</v>
      </c>
      <c r="C2773" t="str">
        <f>Atask.AtsOp!H2328</f>
        <v>Spirit. obuolių pusgamin. kokt.100g/l.14,8%</v>
      </c>
      <c r="D2773" t="str">
        <f>Atask.AtsOp!N2328</f>
        <v>LTR</v>
      </c>
      <c r="E2773" t="str">
        <f>Atask.AtsOp!I2328</f>
        <v>Perkelti</v>
      </c>
      <c r="F2773">
        <f>Atask.AtsOp!M2328</f>
        <v>-5969.65</v>
      </c>
      <c r="G2773">
        <f>VLOOKUP(B2773,Prekės!$A$2:$E$3000,3,FALSE)</f>
        <v>240</v>
      </c>
      <c r="H2773">
        <f>VLOOKUP(B2773,Prekės!$A$2:$E$3000,4,FALSE)</f>
        <v>0</v>
      </c>
      <c r="I2773">
        <f>VLOOKUP(B2773,Prekės!$A$2:$E$3000,5,FALSE)</f>
        <v>0</v>
      </c>
      <c r="J2773">
        <f t="shared" si="87"/>
        <v>0</v>
      </c>
      <c r="K2773">
        <f t="shared" si="88"/>
        <v>-5969.65</v>
      </c>
    </row>
    <row r="2774" spans="1:11">
      <c r="A2774" s="1">
        <f>Atask.AtsOp!A2329</f>
        <v>42475</v>
      </c>
      <c r="B2774" t="str">
        <f>Atask.AtsOp!E2329</f>
        <v>2522-0026</v>
      </c>
      <c r="C2774" t="str">
        <f>Atask.AtsOp!H2329</f>
        <v>Spirit. obuolių pusgamin. kokt.100g/l.14,8%</v>
      </c>
      <c r="D2774" t="str">
        <f>Atask.AtsOp!N2329</f>
        <v>LTR</v>
      </c>
      <c r="E2774" t="str">
        <f>Atask.AtsOp!I2329</f>
        <v>Perkelti</v>
      </c>
      <c r="F2774">
        <f>Atask.AtsOp!M2329</f>
        <v>-22.2</v>
      </c>
      <c r="G2774">
        <f>VLOOKUP(B2774,Prekės!$A$2:$E$3000,3,FALSE)</f>
        <v>240</v>
      </c>
      <c r="H2774">
        <f>VLOOKUP(B2774,Prekės!$A$2:$E$3000,4,FALSE)</f>
        <v>0</v>
      </c>
      <c r="I2774">
        <f>VLOOKUP(B2774,Prekės!$A$2:$E$3000,5,FALSE)</f>
        <v>0</v>
      </c>
      <c r="J2774">
        <f t="shared" si="87"/>
        <v>0</v>
      </c>
      <c r="K2774">
        <f t="shared" si="88"/>
        <v>-22.2</v>
      </c>
    </row>
    <row r="2775" spans="1:11">
      <c r="A2775" s="1">
        <f>Atask.AtsOp!A2330</f>
        <v>42475</v>
      </c>
      <c r="B2775" t="str">
        <f>Atask.AtsOp!E2330</f>
        <v>2522-0026</v>
      </c>
      <c r="C2775" t="str">
        <f>Atask.AtsOp!H2330</f>
        <v>Spirit. obuolių pusgamin. kokt.100g/l.14,8%</v>
      </c>
      <c r="D2775" t="str">
        <f>Atask.AtsOp!N2330</f>
        <v>LTR</v>
      </c>
      <c r="E2775" t="str">
        <f>Atask.AtsOp!I2330</f>
        <v>Perkelti</v>
      </c>
      <c r="F2775">
        <f>Atask.AtsOp!M2330</f>
        <v>-6000.82</v>
      </c>
      <c r="G2775">
        <f>VLOOKUP(B2775,Prekės!$A$2:$E$3000,3,FALSE)</f>
        <v>240</v>
      </c>
      <c r="H2775">
        <f>VLOOKUP(B2775,Prekės!$A$2:$E$3000,4,FALSE)</f>
        <v>0</v>
      </c>
      <c r="I2775">
        <f>VLOOKUP(B2775,Prekės!$A$2:$E$3000,5,FALSE)</f>
        <v>0</v>
      </c>
      <c r="J2775">
        <f t="shared" si="87"/>
        <v>0</v>
      </c>
      <c r="K2775">
        <f t="shared" si="88"/>
        <v>-6000.82</v>
      </c>
    </row>
    <row r="2776" spans="1:11">
      <c r="A2776" s="1">
        <f>Atask.AtsOp!A2331</f>
        <v>42475</v>
      </c>
      <c r="B2776" t="str">
        <f>Atask.AtsOp!E2331</f>
        <v>2522-0026</v>
      </c>
      <c r="C2776" t="str">
        <f>Atask.AtsOp!H2331</f>
        <v>Spirit. obuolių pusgamin. kokt.100g/l.14,8%</v>
      </c>
      <c r="D2776" t="str">
        <f>Atask.AtsOp!N2331</f>
        <v>LTR</v>
      </c>
      <c r="E2776" t="str">
        <f>Atask.AtsOp!I2331</f>
        <v>Perkelti</v>
      </c>
      <c r="F2776">
        <f>Atask.AtsOp!M2331</f>
        <v>6000.82</v>
      </c>
      <c r="G2776">
        <f>VLOOKUP(B2776,Prekės!$A$2:$E$3000,3,FALSE)</f>
        <v>240</v>
      </c>
      <c r="H2776">
        <f>VLOOKUP(B2776,Prekės!$A$2:$E$3000,4,FALSE)</f>
        <v>0</v>
      </c>
      <c r="I2776">
        <f>VLOOKUP(B2776,Prekės!$A$2:$E$3000,5,FALSE)</f>
        <v>0</v>
      </c>
      <c r="J2776">
        <f t="shared" si="87"/>
        <v>0</v>
      </c>
      <c r="K2776">
        <f t="shared" si="88"/>
        <v>6000.82</v>
      </c>
    </row>
    <row r="2777" spans="1:11">
      <c r="A2777" s="1">
        <f>Atask.AtsOp!A2332</f>
        <v>42474</v>
      </c>
      <c r="B2777" t="str">
        <f>Atask.AtsOp!E2332</f>
        <v>2522-0026</v>
      </c>
      <c r="C2777" t="str">
        <f>Atask.AtsOp!H2332</f>
        <v>Spirit. obuolių pusgamin. kokt.100g/l.14,8%</v>
      </c>
      <c r="D2777" t="str">
        <f>Atask.AtsOp!N2332</f>
        <v>LTR</v>
      </c>
      <c r="E2777" t="str">
        <f>Atask.AtsOp!I2332</f>
        <v>Gamyba</v>
      </c>
      <c r="F2777">
        <f>Atask.AtsOp!M2332</f>
        <v>6000.82</v>
      </c>
      <c r="G2777">
        <f>VLOOKUP(B2777,Prekės!$A$2:$E$3000,3,FALSE)</f>
        <v>240</v>
      </c>
      <c r="H2777">
        <f>VLOOKUP(B2777,Prekės!$A$2:$E$3000,4,FALSE)</f>
        <v>0</v>
      </c>
      <c r="I2777">
        <f>VLOOKUP(B2777,Prekės!$A$2:$E$3000,5,FALSE)</f>
        <v>0</v>
      </c>
      <c r="J2777">
        <f t="shared" si="87"/>
        <v>0</v>
      </c>
      <c r="K2777">
        <f t="shared" si="88"/>
        <v>6000.82</v>
      </c>
    </row>
    <row r="2778" spans="1:11">
      <c r="A2778" s="1">
        <f>Atask.AtsOp!A2333</f>
        <v>42489</v>
      </c>
      <c r="B2778" t="str">
        <f>Atask.AtsOp!E2333</f>
        <v>2522-0026</v>
      </c>
      <c r="C2778" t="str">
        <f>Atask.AtsOp!H2333</f>
        <v>Spirit. obuolių pusgamin. kokt.100g/l.14,8%</v>
      </c>
      <c r="D2778" t="str">
        <f>Atask.AtsOp!N2333</f>
        <v>LTR</v>
      </c>
      <c r="E2778" t="str">
        <f>Atask.AtsOp!I2333</f>
        <v>Pardavimo užsakymas</v>
      </c>
      <c r="F2778">
        <f>Atask.AtsOp!M2333</f>
        <v>-4.4400000000000004</v>
      </c>
      <c r="G2778">
        <f>VLOOKUP(B2778,Prekės!$A$2:$E$3000,3,FALSE)</f>
        <v>240</v>
      </c>
      <c r="H2778">
        <f>VLOOKUP(B2778,Prekės!$A$2:$E$3000,4,FALSE)</f>
        <v>0</v>
      </c>
      <c r="I2778">
        <f>VLOOKUP(B2778,Prekės!$A$2:$E$3000,5,FALSE)</f>
        <v>0</v>
      </c>
      <c r="J2778">
        <f t="shared" si="87"/>
        <v>0</v>
      </c>
      <c r="K2778">
        <f t="shared" si="88"/>
        <v>-4.4400000000000004</v>
      </c>
    </row>
    <row r="2779" spans="1:11">
      <c r="A2779" s="1">
        <f>Atask.AtsOp!A2334</f>
        <v>42489</v>
      </c>
      <c r="B2779" t="str">
        <f>Atask.AtsOp!E2334</f>
        <v>2522-0026</v>
      </c>
      <c r="C2779" t="str">
        <f>Atask.AtsOp!H2334</f>
        <v>Spirit. obuolių pusgamin. kokt.100g/l.14,8%</v>
      </c>
      <c r="D2779" t="str">
        <f>Atask.AtsOp!N2334</f>
        <v>LTR</v>
      </c>
      <c r="E2779" t="str">
        <f>Atask.AtsOp!I2334</f>
        <v>Pardavimo užsakymas</v>
      </c>
      <c r="F2779">
        <f>Atask.AtsOp!M2334</f>
        <v>-22.2</v>
      </c>
      <c r="G2779">
        <f>VLOOKUP(B2779,Prekės!$A$2:$E$3000,3,FALSE)</f>
        <v>240</v>
      </c>
      <c r="H2779">
        <f>VLOOKUP(B2779,Prekės!$A$2:$E$3000,4,FALSE)</f>
        <v>0</v>
      </c>
      <c r="I2779">
        <f>VLOOKUP(B2779,Prekės!$A$2:$E$3000,5,FALSE)</f>
        <v>0</v>
      </c>
      <c r="J2779">
        <f t="shared" si="87"/>
        <v>0</v>
      </c>
      <c r="K2779">
        <f t="shared" si="88"/>
        <v>-22.2</v>
      </c>
    </row>
    <row r="2780" spans="1:11">
      <c r="A2780" s="1">
        <f>Atask.AtsOp!A2335</f>
        <v>42489</v>
      </c>
      <c r="B2780" t="str">
        <f>Atask.AtsOp!E2335</f>
        <v>2522-0026</v>
      </c>
      <c r="C2780" t="str">
        <f>Atask.AtsOp!H2335</f>
        <v>Spirit. obuolių pusgamin. kokt.100g/l.14,8%</v>
      </c>
      <c r="D2780" t="str">
        <f>Atask.AtsOp!N2335</f>
        <v>LTR</v>
      </c>
      <c r="E2780" t="str">
        <f>Atask.AtsOp!I2335</f>
        <v>Pardavimo užsakymas</v>
      </c>
      <c r="F2780">
        <f>Atask.AtsOp!M2335</f>
        <v>-10.76</v>
      </c>
      <c r="G2780">
        <f>VLOOKUP(B2780,Prekės!$A$2:$E$3000,3,FALSE)</f>
        <v>240</v>
      </c>
      <c r="H2780">
        <f>VLOOKUP(B2780,Prekės!$A$2:$E$3000,4,FALSE)</f>
        <v>0</v>
      </c>
      <c r="I2780">
        <f>VLOOKUP(B2780,Prekės!$A$2:$E$3000,5,FALSE)</f>
        <v>0</v>
      </c>
      <c r="J2780">
        <f t="shared" si="87"/>
        <v>0</v>
      </c>
      <c r="K2780">
        <f t="shared" si="88"/>
        <v>-10.76</v>
      </c>
    </row>
    <row r="2781" spans="1:11">
      <c r="A2781" s="1">
        <f>Atask.AtsOp!A2336</f>
        <v>42475</v>
      </c>
      <c r="B2781" t="str">
        <f>Atask.AtsOp!E2336</f>
        <v>2522-0026</v>
      </c>
      <c r="C2781" t="str">
        <f>Atask.AtsOp!H2336</f>
        <v>Spirit. obuolių pusgamin. kokt.100g/l.14,8%</v>
      </c>
      <c r="D2781" t="str">
        <f>Atask.AtsOp!N2336</f>
        <v>LTR</v>
      </c>
      <c r="E2781" t="str">
        <f>Atask.AtsOp!I2336</f>
        <v>Perkelti</v>
      </c>
      <c r="F2781">
        <f>Atask.AtsOp!M2336</f>
        <v>22.2</v>
      </c>
      <c r="G2781">
        <f>VLOOKUP(B2781,Prekės!$A$2:$E$3000,3,FALSE)</f>
        <v>240</v>
      </c>
      <c r="H2781">
        <f>VLOOKUP(B2781,Prekės!$A$2:$E$3000,4,FALSE)</f>
        <v>0</v>
      </c>
      <c r="I2781">
        <f>VLOOKUP(B2781,Prekės!$A$2:$E$3000,5,FALSE)</f>
        <v>0</v>
      </c>
      <c r="J2781">
        <f t="shared" si="87"/>
        <v>0</v>
      </c>
      <c r="K2781">
        <f t="shared" si="88"/>
        <v>22.2</v>
      </c>
    </row>
    <row r="2782" spans="1:11">
      <c r="A2782" s="1">
        <f>Atask.AtsOp!A2337</f>
        <v>42475</v>
      </c>
      <c r="B2782" t="str">
        <f>Atask.AtsOp!E2337</f>
        <v>2522-0026</v>
      </c>
      <c r="C2782" t="str">
        <f>Atask.AtsOp!H2337</f>
        <v>Spirit. obuolių pusgamin. kokt.100g/l.14,8%</v>
      </c>
      <c r="D2782" t="str">
        <f>Atask.AtsOp!N2337</f>
        <v>LTR</v>
      </c>
      <c r="E2782" t="str">
        <f>Atask.AtsOp!I2337</f>
        <v>Perkelti</v>
      </c>
      <c r="F2782">
        <f>Atask.AtsOp!M2337</f>
        <v>4.4400000000000004</v>
      </c>
      <c r="G2782">
        <f>VLOOKUP(B2782,Prekės!$A$2:$E$3000,3,FALSE)</f>
        <v>240</v>
      </c>
      <c r="H2782">
        <f>VLOOKUP(B2782,Prekės!$A$2:$E$3000,4,FALSE)</f>
        <v>0</v>
      </c>
      <c r="I2782">
        <f>VLOOKUP(B2782,Prekės!$A$2:$E$3000,5,FALSE)</f>
        <v>0</v>
      </c>
      <c r="J2782">
        <f t="shared" si="87"/>
        <v>0</v>
      </c>
      <c r="K2782">
        <f t="shared" si="88"/>
        <v>4.4400000000000004</v>
      </c>
    </row>
    <row r="2783" spans="1:11">
      <c r="A2783" s="1">
        <f>Atask.AtsOp!A2338</f>
        <v>42475</v>
      </c>
      <c r="B2783" t="str">
        <f>Atask.AtsOp!E2338</f>
        <v>2522-0026</v>
      </c>
      <c r="C2783" t="str">
        <f>Atask.AtsOp!H2338</f>
        <v>Spirit. obuolių pusgamin. kokt.100g/l.14,8%</v>
      </c>
      <c r="D2783" t="str">
        <f>Atask.AtsOp!N2338</f>
        <v>LTR</v>
      </c>
      <c r="E2783" t="str">
        <f>Atask.AtsOp!I2338</f>
        <v>Perkelti</v>
      </c>
      <c r="F2783">
        <f>Atask.AtsOp!M2338</f>
        <v>8.9700000000000006</v>
      </c>
      <c r="G2783">
        <f>VLOOKUP(B2783,Prekės!$A$2:$E$3000,3,FALSE)</f>
        <v>240</v>
      </c>
      <c r="H2783">
        <f>VLOOKUP(B2783,Prekės!$A$2:$E$3000,4,FALSE)</f>
        <v>0</v>
      </c>
      <c r="I2783">
        <f>VLOOKUP(B2783,Prekės!$A$2:$E$3000,5,FALSE)</f>
        <v>0</v>
      </c>
      <c r="J2783">
        <f t="shared" si="87"/>
        <v>0</v>
      </c>
      <c r="K2783">
        <f t="shared" si="88"/>
        <v>8.9700000000000006</v>
      </c>
    </row>
    <row r="2784" spans="1:11">
      <c r="A2784" s="1">
        <f>Atask.AtsOp!A2339</f>
        <v>42475</v>
      </c>
      <c r="B2784" t="str">
        <f>Atask.AtsOp!E2339</f>
        <v>2522-0026</v>
      </c>
      <c r="C2784" t="str">
        <f>Atask.AtsOp!H2339</f>
        <v>Spirit. obuolių pusgamin. kokt.100g/l.14,8%</v>
      </c>
      <c r="D2784" t="str">
        <f>Atask.AtsOp!N2339</f>
        <v>LTR</v>
      </c>
      <c r="E2784" t="str">
        <f>Atask.AtsOp!I2339</f>
        <v>Perkelti</v>
      </c>
      <c r="F2784">
        <f>Atask.AtsOp!M2339</f>
        <v>1.79</v>
      </c>
      <c r="G2784">
        <f>VLOOKUP(B2784,Prekės!$A$2:$E$3000,3,FALSE)</f>
        <v>240</v>
      </c>
      <c r="H2784">
        <f>VLOOKUP(B2784,Prekės!$A$2:$E$3000,4,FALSE)</f>
        <v>0</v>
      </c>
      <c r="I2784">
        <f>VLOOKUP(B2784,Prekės!$A$2:$E$3000,5,FALSE)</f>
        <v>0</v>
      </c>
      <c r="J2784">
        <f t="shared" si="87"/>
        <v>0</v>
      </c>
      <c r="K2784">
        <f t="shared" si="88"/>
        <v>1.79</v>
      </c>
    </row>
    <row r="2785" spans="1:11">
      <c r="A2785" s="1">
        <f>Atask.AtsOp!A2340</f>
        <v>42486</v>
      </c>
      <c r="B2785" t="str">
        <f>Atask.AtsOp!E2340</f>
        <v>2530-0001</v>
      </c>
      <c r="C2785" t="str">
        <f>Atask.AtsOp!H2340</f>
        <v>Likeris iki 8%, raudonas</v>
      </c>
      <c r="D2785" t="str">
        <f>Atask.AtsOp!N2340</f>
        <v>LTR</v>
      </c>
      <c r="E2785" t="str">
        <f>Atask.AtsOp!I2340</f>
        <v>Gamybos eilutė</v>
      </c>
      <c r="F2785">
        <f>Atask.AtsOp!M2340</f>
        <v>-483</v>
      </c>
      <c r="G2785">
        <f>VLOOKUP(B2785,Prekės!$A$2:$E$3000,3,FALSE)</f>
        <v>230</v>
      </c>
      <c r="H2785">
        <f>VLOOKUP(B2785,Prekės!$A$2:$E$3000,4,FALSE)</f>
        <v>0</v>
      </c>
      <c r="I2785">
        <f>VLOOKUP(B2785,Prekės!$A$2:$E$3000,5,FALSE)</f>
        <v>0</v>
      </c>
      <c r="J2785">
        <f t="shared" si="87"/>
        <v>0</v>
      </c>
      <c r="K2785">
        <f t="shared" si="88"/>
        <v>-483</v>
      </c>
    </row>
    <row r="2786" spans="1:11">
      <c r="A2786" s="1">
        <f>Atask.AtsOp!A2341</f>
        <v>42487</v>
      </c>
      <c r="B2786" t="str">
        <f>Atask.AtsOp!E2341</f>
        <v>2530-0002</v>
      </c>
      <c r="C2786" t="str">
        <f>Atask.AtsOp!H2341</f>
        <v>Likeris baltas iki 8%</v>
      </c>
      <c r="D2786" t="str">
        <f>Atask.AtsOp!N2341</f>
        <v>LTR</v>
      </c>
      <c r="E2786" t="str">
        <f>Atask.AtsOp!I2341</f>
        <v>Gamybos eilutė</v>
      </c>
      <c r="F2786">
        <f>Atask.AtsOp!M2341</f>
        <v>-65.819999999999993</v>
      </c>
      <c r="G2786">
        <f>VLOOKUP(B2786,Prekės!$A$2:$E$3000,3,FALSE)</f>
        <v>230</v>
      </c>
      <c r="H2786">
        <f>VLOOKUP(B2786,Prekės!$A$2:$E$3000,4,FALSE)</f>
        <v>0</v>
      </c>
      <c r="I2786">
        <f>VLOOKUP(B2786,Prekės!$A$2:$E$3000,5,FALSE)</f>
        <v>0</v>
      </c>
      <c r="J2786">
        <f t="shared" ref="J2786:J2849" si="89">IF(G2786=110,F2786*H2786*I2786,IF(G2786&lt;280,F2786*H2786,F2786*H2786*(I2786/100)))</f>
        <v>0</v>
      </c>
      <c r="K2786">
        <f t="shared" ref="K2786:K2849" si="90">IF(EXACT(D2786,"But."),J2786,F2786)</f>
        <v>-65.819999999999993</v>
      </c>
    </row>
    <row r="2787" spans="1:11">
      <c r="A2787" s="1">
        <f>Atask.AtsOp!A2342</f>
        <v>42487</v>
      </c>
      <c r="B2787" t="str">
        <f>Atask.AtsOp!E2342</f>
        <v>2530-0002</v>
      </c>
      <c r="C2787" t="str">
        <f>Atask.AtsOp!H2342</f>
        <v>Likeris baltas iki 8%</v>
      </c>
      <c r="D2787" t="str">
        <f>Atask.AtsOp!N2342</f>
        <v>LTR</v>
      </c>
      <c r="E2787" t="str">
        <f>Atask.AtsOp!I2342</f>
        <v>Gamybos eilutė</v>
      </c>
      <c r="F2787">
        <f>Atask.AtsOp!M2342</f>
        <v>-1234.0899999999999</v>
      </c>
      <c r="G2787">
        <f>VLOOKUP(B2787,Prekės!$A$2:$E$3000,3,FALSE)</f>
        <v>230</v>
      </c>
      <c r="H2787">
        <f>VLOOKUP(B2787,Prekės!$A$2:$E$3000,4,FALSE)</f>
        <v>0</v>
      </c>
      <c r="I2787">
        <f>VLOOKUP(B2787,Prekės!$A$2:$E$3000,5,FALSE)</f>
        <v>0</v>
      </c>
      <c r="J2787">
        <f t="shared" si="89"/>
        <v>0</v>
      </c>
      <c r="K2787">
        <f t="shared" si="90"/>
        <v>-1234.0899999999999</v>
      </c>
    </row>
    <row r="2788" spans="1:11">
      <c r="A2788" s="1">
        <f>Atask.AtsOp!A2343</f>
        <v>42486</v>
      </c>
      <c r="B2788" t="str">
        <f>Atask.AtsOp!E2343</f>
        <v>2530-0002</v>
      </c>
      <c r="C2788" t="str">
        <f>Atask.AtsOp!H2343</f>
        <v>Likeris baltas iki 8%</v>
      </c>
      <c r="D2788" t="str">
        <f>Atask.AtsOp!N2343</f>
        <v>LTR</v>
      </c>
      <c r="E2788" t="str">
        <f>Atask.AtsOp!I2343</f>
        <v>Gamybos eilutė</v>
      </c>
      <c r="F2788">
        <f>Atask.AtsOp!M2343</f>
        <v>-1485.05</v>
      </c>
      <c r="G2788">
        <f>VLOOKUP(B2788,Prekės!$A$2:$E$3000,3,FALSE)</f>
        <v>230</v>
      </c>
      <c r="H2788">
        <f>VLOOKUP(B2788,Prekės!$A$2:$E$3000,4,FALSE)</f>
        <v>0</v>
      </c>
      <c r="I2788">
        <f>VLOOKUP(B2788,Prekės!$A$2:$E$3000,5,FALSE)</f>
        <v>0</v>
      </c>
      <c r="J2788">
        <f t="shared" si="89"/>
        <v>0</v>
      </c>
      <c r="K2788">
        <f t="shared" si="90"/>
        <v>-1485.05</v>
      </c>
    </row>
    <row r="2789" spans="1:11">
      <c r="A2789" s="1">
        <f>Atask.AtsOp!A2344</f>
        <v>42486</v>
      </c>
      <c r="B2789" t="str">
        <f>Atask.AtsOp!E2344</f>
        <v>2530-0002</v>
      </c>
      <c r="C2789" t="str">
        <f>Atask.AtsOp!H2344</f>
        <v>Likeris baltas iki 8%</v>
      </c>
      <c r="D2789" t="str">
        <f>Atask.AtsOp!N2344</f>
        <v>LTR</v>
      </c>
      <c r="E2789" t="str">
        <f>Atask.AtsOp!I2344</f>
        <v>Gamybos eilutė</v>
      </c>
      <c r="F2789">
        <f>Atask.AtsOp!M2344</f>
        <v>-519.84</v>
      </c>
      <c r="G2789">
        <f>VLOOKUP(B2789,Prekės!$A$2:$E$3000,3,FALSE)</f>
        <v>230</v>
      </c>
      <c r="H2789">
        <f>VLOOKUP(B2789,Prekės!$A$2:$E$3000,4,FALSE)</f>
        <v>0</v>
      </c>
      <c r="I2789">
        <f>VLOOKUP(B2789,Prekės!$A$2:$E$3000,5,FALSE)</f>
        <v>0</v>
      </c>
      <c r="J2789">
        <f t="shared" si="89"/>
        <v>0</v>
      </c>
      <c r="K2789">
        <f t="shared" si="90"/>
        <v>-519.84</v>
      </c>
    </row>
    <row r="2790" spans="1:11">
      <c r="A2790" s="1">
        <f>Atask.AtsOp!A2345</f>
        <v>42488</v>
      </c>
      <c r="B2790" t="str">
        <f>Atask.AtsOp!E2345</f>
        <v>2530-0002</v>
      </c>
      <c r="C2790" t="str">
        <f>Atask.AtsOp!H2345</f>
        <v>Likeris baltas iki 8%</v>
      </c>
      <c r="D2790" t="str">
        <f>Atask.AtsOp!N2345</f>
        <v>LTR</v>
      </c>
      <c r="E2790" t="str">
        <f>Atask.AtsOp!I2345</f>
        <v>Gamybos eilutė</v>
      </c>
      <c r="F2790">
        <f>Atask.AtsOp!M2345</f>
        <v>-1583.11</v>
      </c>
      <c r="G2790">
        <f>VLOOKUP(B2790,Prekės!$A$2:$E$3000,3,FALSE)</f>
        <v>230</v>
      </c>
      <c r="H2790">
        <f>VLOOKUP(B2790,Prekės!$A$2:$E$3000,4,FALSE)</f>
        <v>0</v>
      </c>
      <c r="I2790">
        <f>VLOOKUP(B2790,Prekės!$A$2:$E$3000,5,FALSE)</f>
        <v>0</v>
      </c>
      <c r="J2790">
        <f t="shared" si="89"/>
        <v>0</v>
      </c>
      <c r="K2790">
        <f t="shared" si="90"/>
        <v>-1583.11</v>
      </c>
    </row>
    <row r="2791" spans="1:11">
      <c r="A2791" s="1">
        <f>Atask.AtsOp!A2346</f>
        <v>42478</v>
      </c>
      <c r="B2791" t="str">
        <f>Atask.AtsOp!E2346</f>
        <v>2530-0002</v>
      </c>
      <c r="C2791" t="str">
        <f>Atask.AtsOp!H2346</f>
        <v>Likeris baltas iki 8%</v>
      </c>
      <c r="D2791" t="str">
        <f>Atask.AtsOp!N2346</f>
        <v>LTR</v>
      </c>
      <c r="E2791" t="str">
        <f>Atask.AtsOp!I2346</f>
        <v>Gamybos eilutė</v>
      </c>
      <c r="F2791">
        <f>Atask.AtsOp!M2346</f>
        <v>-12.5</v>
      </c>
      <c r="G2791">
        <f>VLOOKUP(B2791,Prekės!$A$2:$E$3000,3,FALSE)</f>
        <v>230</v>
      </c>
      <c r="H2791">
        <f>VLOOKUP(B2791,Prekės!$A$2:$E$3000,4,FALSE)</f>
        <v>0</v>
      </c>
      <c r="I2791">
        <f>VLOOKUP(B2791,Prekės!$A$2:$E$3000,5,FALSE)</f>
        <v>0</v>
      </c>
      <c r="J2791">
        <f t="shared" si="89"/>
        <v>0</v>
      </c>
      <c r="K2791">
        <f t="shared" si="90"/>
        <v>-12.5</v>
      </c>
    </row>
    <row r="2792" spans="1:11">
      <c r="A2792" s="1">
        <f>Atask.AtsOp!A2347</f>
        <v>42478</v>
      </c>
      <c r="B2792" t="str">
        <f>Atask.AtsOp!E2347</f>
        <v>2530-0002</v>
      </c>
      <c r="C2792" t="str">
        <f>Atask.AtsOp!H2347</f>
        <v>Likeris baltas iki 8%</v>
      </c>
      <c r="D2792" t="str">
        <f>Atask.AtsOp!N2347</f>
        <v>LTR</v>
      </c>
      <c r="E2792" t="str">
        <f>Atask.AtsOp!I2347</f>
        <v>Gamybos eilutė</v>
      </c>
      <c r="F2792">
        <f>Atask.AtsOp!M2347</f>
        <v>-12.5</v>
      </c>
      <c r="G2792">
        <f>VLOOKUP(B2792,Prekės!$A$2:$E$3000,3,FALSE)</f>
        <v>230</v>
      </c>
      <c r="H2792">
        <f>VLOOKUP(B2792,Prekės!$A$2:$E$3000,4,FALSE)</f>
        <v>0</v>
      </c>
      <c r="I2792">
        <f>VLOOKUP(B2792,Prekės!$A$2:$E$3000,5,FALSE)</f>
        <v>0</v>
      </c>
      <c r="J2792">
        <f t="shared" si="89"/>
        <v>0</v>
      </c>
      <c r="K2792">
        <f t="shared" si="90"/>
        <v>-12.5</v>
      </c>
    </row>
    <row r="2793" spans="1:11">
      <c r="A2793" s="1">
        <f>Atask.AtsOp!A2348</f>
        <v>42475</v>
      </c>
      <c r="B2793" t="str">
        <f>Atask.AtsOp!E2348</f>
        <v>2530-0002</v>
      </c>
      <c r="C2793" t="str">
        <f>Atask.AtsOp!H2348</f>
        <v>Likeris baltas iki 8%</v>
      </c>
      <c r="D2793" t="str">
        <f>Atask.AtsOp!N2348</f>
        <v>LTR</v>
      </c>
      <c r="E2793" t="str">
        <f>Atask.AtsOp!I2348</f>
        <v>Gamybos eilutė</v>
      </c>
      <c r="F2793">
        <f>Atask.AtsOp!M2348</f>
        <v>-1609.69</v>
      </c>
      <c r="G2793">
        <f>VLOOKUP(B2793,Prekės!$A$2:$E$3000,3,FALSE)</f>
        <v>230</v>
      </c>
      <c r="H2793">
        <f>VLOOKUP(B2793,Prekės!$A$2:$E$3000,4,FALSE)</f>
        <v>0</v>
      </c>
      <c r="I2793">
        <f>VLOOKUP(B2793,Prekės!$A$2:$E$3000,5,FALSE)</f>
        <v>0</v>
      </c>
      <c r="J2793">
        <f t="shared" si="89"/>
        <v>0</v>
      </c>
      <c r="K2793">
        <f t="shared" si="90"/>
        <v>-1609.69</v>
      </c>
    </row>
    <row r="2794" spans="1:11">
      <c r="A2794" s="1">
        <f>Atask.AtsOp!A2349</f>
        <v>42479</v>
      </c>
      <c r="B2794" t="str">
        <f>Atask.AtsOp!E2349</f>
        <v>2530-0002</v>
      </c>
      <c r="C2794" t="str">
        <f>Atask.AtsOp!H2349</f>
        <v>Likeris baltas iki 8%</v>
      </c>
      <c r="D2794" t="str">
        <f>Atask.AtsOp!N2349</f>
        <v>LTR</v>
      </c>
      <c r="E2794" t="str">
        <f>Atask.AtsOp!I2349</f>
        <v>Gamybos eilutė</v>
      </c>
      <c r="F2794">
        <f>Atask.AtsOp!M2349</f>
        <v>-20</v>
      </c>
      <c r="G2794">
        <f>VLOOKUP(B2794,Prekės!$A$2:$E$3000,3,FALSE)</f>
        <v>230</v>
      </c>
      <c r="H2794">
        <f>VLOOKUP(B2794,Prekės!$A$2:$E$3000,4,FALSE)</f>
        <v>0</v>
      </c>
      <c r="I2794">
        <f>VLOOKUP(B2794,Prekės!$A$2:$E$3000,5,FALSE)</f>
        <v>0</v>
      </c>
      <c r="J2794">
        <f t="shared" si="89"/>
        <v>0</v>
      </c>
      <c r="K2794">
        <f t="shared" si="90"/>
        <v>-20</v>
      </c>
    </row>
    <row r="2795" spans="1:11">
      <c r="A2795" s="1">
        <f>Atask.AtsOp!A2350</f>
        <v>42479</v>
      </c>
      <c r="B2795" t="str">
        <f>Atask.AtsOp!E2350</f>
        <v>2530-0002</v>
      </c>
      <c r="C2795" t="str">
        <f>Atask.AtsOp!H2350</f>
        <v>Likeris baltas iki 8%</v>
      </c>
      <c r="D2795" t="str">
        <f>Atask.AtsOp!N2350</f>
        <v>LTR</v>
      </c>
      <c r="E2795" t="str">
        <f>Atask.AtsOp!I2350</f>
        <v>Gamybos eilutė</v>
      </c>
      <c r="F2795">
        <f>Atask.AtsOp!M2350</f>
        <v>-20</v>
      </c>
      <c r="G2795">
        <f>VLOOKUP(B2795,Prekės!$A$2:$E$3000,3,FALSE)</f>
        <v>230</v>
      </c>
      <c r="H2795">
        <f>VLOOKUP(B2795,Prekės!$A$2:$E$3000,4,FALSE)</f>
        <v>0</v>
      </c>
      <c r="I2795">
        <f>VLOOKUP(B2795,Prekės!$A$2:$E$3000,5,FALSE)</f>
        <v>0</v>
      </c>
      <c r="J2795">
        <f t="shared" si="89"/>
        <v>0</v>
      </c>
      <c r="K2795">
        <f t="shared" si="90"/>
        <v>-20</v>
      </c>
    </row>
    <row r="2796" spans="1:11">
      <c r="A2796" s="1">
        <f>Atask.AtsOp!A2351</f>
        <v>42481</v>
      </c>
      <c r="B2796" t="str">
        <f>Atask.AtsOp!E2351</f>
        <v>2530-0002</v>
      </c>
      <c r="C2796" t="str">
        <f>Atask.AtsOp!H2351</f>
        <v>Likeris baltas iki 8%</v>
      </c>
      <c r="D2796" t="str">
        <f>Atask.AtsOp!N2351</f>
        <v>LTR</v>
      </c>
      <c r="E2796" t="str">
        <f>Atask.AtsOp!I2351</f>
        <v>Gamybos eilutė</v>
      </c>
      <c r="F2796">
        <f>Atask.AtsOp!M2351</f>
        <v>-1643.15</v>
      </c>
      <c r="G2796">
        <f>VLOOKUP(B2796,Prekės!$A$2:$E$3000,3,FALSE)</f>
        <v>230</v>
      </c>
      <c r="H2796">
        <f>VLOOKUP(B2796,Prekės!$A$2:$E$3000,4,FALSE)</f>
        <v>0</v>
      </c>
      <c r="I2796">
        <f>VLOOKUP(B2796,Prekės!$A$2:$E$3000,5,FALSE)</f>
        <v>0</v>
      </c>
      <c r="J2796">
        <f t="shared" si="89"/>
        <v>0</v>
      </c>
      <c r="K2796">
        <f t="shared" si="90"/>
        <v>-1643.15</v>
      </c>
    </row>
    <row r="2797" spans="1:11">
      <c r="A2797" s="1">
        <f>Atask.AtsOp!A2352</f>
        <v>42480</v>
      </c>
      <c r="B2797" t="str">
        <f>Atask.AtsOp!E2352</f>
        <v>2530-0002</v>
      </c>
      <c r="C2797" t="str">
        <f>Atask.AtsOp!H2352</f>
        <v>Likeris baltas iki 8%</v>
      </c>
      <c r="D2797" t="str">
        <f>Atask.AtsOp!N2352</f>
        <v>LTR</v>
      </c>
      <c r="E2797" t="str">
        <f>Atask.AtsOp!I2352</f>
        <v>Gamybos eilutė</v>
      </c>
      <c r="F2797">
        <f>Atask.AtsOp!M2352</f>
        <v>-16</v>
      </c>
      <c r="G2797">
        <f>VLOOKUP(B2797,Prekės!$A$2:$E$3000,3,FALSE)</f>
        <v>230</v>
      </c>
      <c r="H2797">
        <f>VLOOKUP(B2797,Prekės!$A$2:$E$3000,4,FALSE)</f>
        <v>0</v>
      </c>
      <c r="I2797">
        <f>VLOOKUP(B2797,Prekės!$A$2:$E$3000,5,FALSE)</f>
        <v>0</v>
      </c>
      <c r="J2797">
        <f t="shared" si="89"/>
        <v>0</v>
      </c>
      <c r="K2797">
        <f t="shared" si="90"/>
        <v>-16</v>
      </c>
    </row>
    <row r="2798" spans="1:11">
      <c r="A2798" s="1">
        <f>Atask.AtsOp!A2353</f>
        <v>42480</v>
      </c>
      <c r="B2798" t="str">
        <f>Atask.AtsOp!E2353</f>
        <v>2530-0002</v>
      </c>
      <c r="C2798" t="str">
        <f>Atask.AtsOp!H2353</f>
        <v>Likeris baltas iki 8%</v>
      </c>
      <c r="D2798" t="str">
        <f>Atask.AtsOp!N2353</f>
        <v>LTR</v>
      </c>
      <c r="E2798" t="str">
        <f>Atask.AtsOp!I2353</f>
        <v>Gamybos eilutė</v>
      </c>
      <c r="F2798">
        <f>Atask.AtsOp!M2353</f>
        <v>-16</v>
      </c>
      <c r="G2798">
        <f>VLOOKUP(B2798,Prekės!$A$2:$E$3000,3,FALSE)</f>
        <v>230</v>
      </c>
      <c r="H2798">
        <f>VLOOKUP(B2798,Prekės!$A$2:$E$3000,4,FALSE)</f>
        <v>0</v>
      </c>
      <c r="I2798">
        <f>VLOOKUP(B2798,Prekės!$A$2:$E$3000,5,FALSE)</f>
        <v>0</v>
      </c>
      <c r="J2798">
        <f t="shared" si="89"/>
        <v>0</v>
      </c>
      <c r="K2798">
        <f t="shared" si="90"/>
        <v>-16</v>
      </c>
    </row>
    <row r="2799" spans="1:11">
      <c r="A2799" s="1">
        <f>Atask.AtsOp!A2354</f>
        <v>42481</v>
      </c>
      <c r="B2799" t="str">
        <f>Atask.AtsOp!E2354</f>
        <v>2530-0002</v>
      </c>
      <c r="C2799" t="str">
        <f>Atask.AtsOp!H2354</f>
        <v>Likeris baltas iki 8%</v>
      </c>
      <c r="D2799" t="str">
        <f>Atask.AtsOp!N2354</f>
        <v>LTR</v>
      </c>
      <c r="E2799" t="str">
        <f>Atask.AtsOp!I2354</f>
        <v>Gamybos eilutė</v>
      </c>
      <c r="F2799">
        <f>Atask.AtsOp!M2354</f>
        <v>-277.83</v>
      </c>
      <c r="G2799">
        <f>VLOOKUP(B2799,Prekės!$A$2:$E$3000,3,FALSE)</f>
        <v>230</v>
      </c>
      <c r="H2799">
        <f>VLOOKUP(B2799,Prekės!$A$2:$E$3000,4,FALSE)</f>
        <v>0</v>
      </c>
      <c r="I2799">
        <f>VLOOKUP(B2799,Prekės!$A$2:$E$3000,5,FALSE)</f>
        <v>0</v>
      </c>
      <c r="J2799">
        <f t="shared" si="89"/>
        <v>0</v>
      </c>
      <c r="K2799">
        <f t="shared" si="90"/>
        <v>-277.83</v>
      </c>
    </row>
    <row r="2800" spans="1:11">
      <c r="A2800" s="1">
        <f>Atask.AtsOp!A2355</f>
        <v>42486</v>
      </c>
      <c r="B2800" t="str">
        <f>Atask.AtsOp!E2355</f>
        <v>2530-0002</v>
      </c>
      <c r="C2800" t="str">
        <f>Atask.AtsOp!H2355</f>
        <v>Likeris baltas iki 8%</v>
      </c>
      <c r="D2800" t="str">
        <f>Atask.AtsOp!N2355</f>
        <v>LTR</v>
      </c>
      <c r="E2800" t="str">
        <f>Atask.AtsOp!I2355</f>
        <v>Gamybos eilutė</v>
      </c>
      <c r="F2800">
        <f>Atask.AtsOp!M2355</f>
        <v>-20</v>
      </c>
      <c r="G2800">
        <f>VLOOKUP(B2800,Prekės!$A$2:$E$3000,3,FALSE)</f>
        <v>230</v>
      </c>
      <c r="H2800">
        <f>VLOOKUP(B2800,Prekės!$A$2:$E$3000,4,FALSE)</f>
        <v>0</v>
      </c>
      <c r="I2800">
        <f>VLOOKUP(B2800,Prekės!$A$2:$E$3000,5,FALSE)</f>
        <v>0</v>
      </c>
      <c r="J2800">
        <f t="shared" si="89"/>
        <v>0</v>
      </c>
      <c r="K2800">
        <f t="shared" si="90"/>
        <v>-20</v>
      </c>
    </row>
    <row r="2801" spans="1:11">
      <c r="A2801" s="1" t="e">
        <f>Atask.AtsOp!#REF!</f>
        <v>#REF!</v>
      </c>
      <c r="B2801" t="e">
        <f>Atask.AtsOp!#REF!</f>
        <v>#REF!</v>
      </c>
      <c r="C2801" t="e">
        <f>Atask.AtsOp!#REF!</f>
        <v>#REF!</v>
      </c>
      <c r="D2801" t="e">
        <f>Atask.AtsOp!#REF!</f>
        <v>#REF!</v>
      </c>
      <c r="E2801" t="e">
        <f>Atask.AtsOp!#REF!</f>
        <v>#REF!</v>
      </c>
      <c r="F2801" t="e">
        <f>Atask.AtsOp!#REF!</f>
        <v>#REF!</v>
      </c>
      <c r="G2801" t="e">
        <f>VLOOKUP(B2801,Prekės!$A$2:$E$3000,3,FALSE)</f>
        <v>#REF!</v>
      </c>
      <c r="H2801" t="e">
        <f>VLOOKUP(B2801,Prekės!$A$2:$E$3000,4,FALSE)</f>
        <v>#REF!</v>
      </c>
      <c r="I2801" t="e">
        <f>VLOOKUP(B2801,Prekės!$A$2:$E$3000,5,FALSE)</f>
        <v>#REF!</v>
      </c>
      <c r="J2801" t="e">
        <f t="shared" si="89"/>
        <v>#REF!</v>
      </c>
      <c r="K2801" t="e">
        <f t="shared" si="90"/>
        <v>#REF!</v>
      </c>
    </row>
    <row r="2802" spans="1:11">
      <c r="A2802" s="1">
        <f>Atask.AtsOp!A2356</f>
        <v>42481</v>
      </c>
      <c r="B2802" t="str">
        <f>Atask.AtsOp!E2356</f>
        <v>2530-0002</v>
      </c>
      <c r="C2802" t="str">
        <f>Atask.AtsOp!H2356</f>
        <v>Likeris baltas iki 8%</v>
      </c>
      <c r="D2802" t="str">
        <f>Atask.AtsOp!N2356</f>
        <v>LTR</v>
      </c>
      <c r="E2802" t="str">
        <f>Atask.AtsOp!I2356</f>
        <v>Gamybos eilutė</v>
      </c>
      <c r="F2802">
        <f>Atask.AtsOp!M2356</f>
        <v>-1303.47</v>
      </c>
      <c r="G2802">
        <f>VLOOKUP(B2802,Prekės!$A$2:$E$3000,3,FALSE)</f>
        <v>230</v>
      </c>
      <c r="H2802">
        <f>VLOOKUP(B2802,Prekės!$A$2:$E$3000,4,FALSE)</f>
        <v>0</v>
      </c>
      <c r="I2802">
        <f>VLOOKUP(B2802,Prekės!$A$2:$E$3000,5,FALSE)</f>
        <v>0</v>
      </c>
      <c r="J2802">
        <f t="shared" si="89"/>
        <v>0</v>
      </c>
      <c r="K2802">
        <f t="shared" si="90"/>
        <v>-1303.47</v>
      </c>
    </row>
    <row r="2803" spans="1:11">
      <c r="A2803" s="1">
        <f>Atask.AtsOp!A2357</f>
        <v>42487</v>
      </c>
      <c r="B2803" t="str">
        <f>Atask.AtsOp!E2357</f>
        <v>2530-0002</v>
      </c>
      <c r="C2803" t="str">
        <f>Atask.AtsOp!H2357</f>
        <v>Likeris baltas iki 8%</v>
      </c>
      <c r="D2803" t="str">
        <f>Atask.AtsOp!N2357</f>
        <v>LTR</v>
      </c>
      <c r="E2803" t="str">
        <f>Atask.AtsOp!I2357</f>
        <v>Gamybos eilutė</v>
      </c>
      <c r="F2803">
        <f>Atask.AtsOp!M2357</f>
        <v>-20</v>
      </c>
      <c r="G2803">
        <f>VLOOKUP(B2803,Prekės!$A$2:$E$3000,3,FALSE)</f>
        <v>230</v>
      </c>
      <c r="H2803">
        <f>VLOOKUP(B2803,Prekės!$A$2:$E$3000,4,FALSE)</f>
        <v>0</v>
      </c>
      <c r="I2803">
        <f>VLOOKUP(B2803,Prekės!$A$2:$E$3000,5,FALSE)</f>
        <v>0</v>
      </c>
      <c r="J2803">
        <f t="shared" si="89"/>
        <v>0</v>
      </c>
      <c r="K2803">
        <f t="shared" si="90"/>
        <v>-20</v>
      </c>
    </row>
    <row r="2804" spans="1:11">
      <c r="A2804" s="1">
        <f>Atask.AtsOp!A2358</f>
        <v>42482</v>
      </c>
      <c r="B2804" t="str">
        <f>Atask.AtsOp!E2358</f>
        <v>2530-0002</v>
      </c>
      <c r="C2804" t="str">
        <f>Atask.AtsOp!H2358</f>
        <v>Likeris baltas iki 8%</v>
      </c>
      <c r="D2804" t="str">
        <f>Atask.AtsOp!N2358</f>
        <v>LTR</v>
      </c>
      <c r="E2804" t="str">
        <f>Atask.AtsOp!I2358</f>
        <v>Gamybos eilutė</v>
      </c>
      <c r="F2804">
        <f>Atask.AtsOp!M2358</f>
        <v>-849.61</v>
      </c>
      <c r="G2804">
        <f>VLOOKUP(B2804,Prekės!$A$2:$E$3000,3,FALSE)</f>
        <v>230</v>
      </c>
      <c r="H2804">
        <f>VLOOKUP(B2804,Prekės!$A$2:$E$3000,4,FALSE)</f>
        <v>0</v>
      </c>
      <c r="I2804">
        <f>VLOOKUP(B2804,Prekės!$A$2:$E$3000,5,FALSE)</f>
        <v>0</v>
      </c>
      <c r="J2804">
        <f t="shared" si="89"/>
        <v>0</v>
      </c>
      <c r="K2804">
        <f t="shared" si="90"/>
        <v>-849.61</v>
      </c>
    </row>
    <row r="2805" spans="1:11">
      <c r="A2805" s="1">
        <f>Atask.AtsOp!A2359</f>
        <v>42482</v>
      </c>
      <c r="B2805" t="str">
        <f>Atask.AtsOp!E2359</f>
        <v>2530-0002</v>
      </c>
      <c r="C2805" t="str">
        <f>Atask.AtsOp!H2359</f>
        <v>Likeris baltas iki 8%</v>
      </c>
      <c r="D2805" t="str">
        <f>Atask.AtsOp!N2359</f>
        <v>LTR</v>
      </c>
      <c r="E2805" t="str">
        <f>Atask.AtsOp!I2359</f>
        <v>Gamybos eilutė</v>
      </c>
      <c r="F2805">
        <f>Atask.AtsOp!M2359</f>
        <v>-56.34</v>
      </c>
      <c r="G2805">
        <f>VLOOKUP(B2805,Prekės!$A$2:$E$3000,3,FALSE)</f>
        <v>230</v>
      </c>
      <c r="H2805">
        <f>VLOOKUP(B2805,Prekės!$A$2:$E$3000,4,FALSE)</f>
        <v>0</v>
      </c>
      <c r="I2805">
        <f>VLOOKUP(B2805,Prekės!$A$2:$E$3000,5,FALSE)</f>
        <v>0</v>
      </c>
      <c r="J2805">
        <f t="shared" si="89"/>
        <v>0</v>
      </c>
      <c r="K2805">
        <f t="shared" si="90"/>
        <v>-56.34</v>
      </c>
    </row>
    <row r="2806" spans="1:11">
      <c r="A2806" s="1">
        <f>Atask.AtsOp!A2360</f>
        <v>42481</v>
      </c>
      <c r="B2806" t="str">
        <f>Atask.AtsOp!E2360</f>
        <v>2530-0002</v>
      </c>
      <c r="C2806" t="str">
        <f>Atask.AtsOp!H2360</f>
        <v>Likeris baltas iki 8%</v>
      </c>
      <c r="D2806" t="str">
        <f>Atask.AtsOp!N2360</f>
        <v>LTR</v>
      </c>
      <c r="E2806" t="str">
        <f>Atask.AtsOp!I2360</f>
        <v>Gamybos eilutė</v>
      </c>
      <c r="F2806">
        <f>Atask.AtsOp!M2360</f>
        <v>-1124.55</v>
      </c>
      <c r="G2806">
        <f>VLOOKUP(B2806,Prekės!$A$2:$E$3000,3,FALSE)</f>
        <v>230</v>
      </c>
      <c r="H2806">
        <f>VLOOKUP(B2806,Prekės!$A$2:$E$3000,4,FALSE)</f>
        <v>0</v>
      </c>
      <c r="I2806">
        <f>VLOOKUP(B2806,Prekės!$A$2:$E$3000,5,FALSE)</f>
        <v>0</v>
      </c>
      <c r="J2806">
        <f t="shared" si="89"/>
        <v>0</v>
      </c>
      <c r="K2806">
        <f t="shared" si="90"/>
        <v>-1124.55</v>
      </c>
    </row>
    <row r="2807" spans="1:11">
      <c r="A2807" s="1">
        <f>Atask.AtsOp!A2361</f>
        <v>42485</v>
      </c>
      <c r="B2807" t="str">
        <f>Atask.AtsOp!E2361</f>
        <v>2530-0002</v>
      </c>
      <c r="C2807" t="str">
        <f>Atask.AtsOp!H2361</f>
        <v>Likeris baltas iki 8%</v>
      </c>
      <c r="D2807" t="str">
        <f>Atask.AtsOp!N2361</f>
        <v>LTR</v>
      </c>
      <c r="E2807" t="str">
        <f>Atask.AtsOp!I2361</f>
        <v>Gamybos eilutė</v>
      </c>
      <c r="F2807">
        <f>Atask.AtsOp!M2361</f>
        <v>-223.72</v>
      </c>
      <c r="G2807">
        <f>VLOOKUP(B2807,Prekės!$A$2:$E$3000,3,FALSE)</f>
        <v>230</v>
      </c>
      <c r="H2807">
        <f>VLOOKUP(B2807,Prekės!$A$2:$E$3000,4,FALSE)</f>
        <v>0</v>
      </c>
      <c r="I2807">
        <f>VLOOKUP(B2807,Prekės!$A$2:$E$3000,5,FALSE)</f>
        <v>0</v>
      </c>
      <c r="J2807">
        <f t="shared" si="89"/>
        <v>0</v>
      </c>
      <c r="K2807">
        <f t="shared" si="90"/>
        <v>-223.72</v>
      </c>
    </row>
    <row r="2808" spans="1:11">
      <c r="A2808" s="1">
        <f>Atask.AtsOp!A2362</f>
        <v>42485</v>
      </c>
      <c r="B2808" t="str">
        <f>Atask.AtsOp!E2362</f>
        <v>2530-0002</v>
      </c>
      <c r="C2808" t="str">
        <f>Atask.AtsOp!H2362</f>
        <v>Likeris baltas iki 8%</v>
      </c>
      <c r="D2808" t="str">
        <f>Atask.AtsOp!N2362</f>
        <v>LTR</v>
      </c>
      <c r="E2808" t="str">
        <f>Atask.AtsOp!I2362</f>
        <v>Perkelti</v>
      </c>
      <c r="F2808">
        <f>Atask.AtsOp!M2362</f>
        <v>17431.75</v>
      </c>
      <c r="G2808">
        <f>VLOOKUP(B2808,Prekės!$A$2:$E$3000,3,FALSE)</f>
        <v>230</v>
      </c>
      <c r="H2808">
        <f>VLOOKUP(B2808,Prekės!$A$2:$E$3000,4,FALSE)</f>
        <v>0</v>
      </c>
      <c r="I2808">
        <f>VLOOKUP(B2808,Prekės!$A$2:$E$3000,5,FALSE)</f>
        <v>0</v>
      </c>
      <c r="J2808">
        <f t="shared" si="89"/>
        <v>0</v>
      </c>
      <c r="K2808">
        <f t="shared" si="90"/>
        <v>17431.75</v>
      </c>
    </row>
    <row r="2809" spans="1:11">
      <c r="A2809" s="1">
        <f>Atask.AtsOp!A2363</f>
        <v>42485</v>
      </c>
      <c r="B2809" t="str">
        <f>Atask.AtsOp!E2363</f>
        <v>2530-0002</v>
      </c>
      <c r="C2809" t="str">
        <f>Atask.AtsOp!H2363</f>
        <v>Likeris baltas iki 8%</v>
      </c>
      <c r="D2809" t="str">
        <f>Atask.AtsOp!N2363</f>
        <v>LTR</v>
      </c>
      <c r="E2809" t="str">
        <f>Atask.AtsOp!I2363</f>
        <v>Gamybos eilutė</v>
      </c>
      <c r="F2809">
        <f>Atask.AtsOp!M2363</f>
        <v>-12.5</v>
      </c>
      <c r="G2809">
        <f>VLOOKUP(B2809,Prekės!$A$2:$E$3000,3,FALSE)</f>
        <v>230</v>
      </c>
      <c r="H2809">
        <f>VLOOKUP(B2809,Prekės!$A$2:$E$3000,4,FALSE)</f>
        <v>0</v>
      </c>
      <c r="I2809">
        <f>VLOOKUP(B2809,Prekės!$A$2:$E$3000,5,FALSE)</f>
        <v>0</v>
      </c>
      <c r="J2809">
        <f t="shared" si="89"/>
        <v>0</v>
      </c>
      <c r="K2809">
        <f t="shared" si="90"/>
        <v>-12.5</v>
      </c>
    </row>
    <row r="2810" spans="1:11">
      <c r="A2810" s="1" t="e">
        <f>Atask.AtsOp!#REF!</f>
        <v>#REF!</v>
      </c>
      <c r="B2810" t="e">
        <f>Atask.AtsOp!#REF!</f>
        <v>#REF!</v>
      </c>
      <c r="C2810" t="e">
        <f>Atask.AtsOp!#REF!</f>
        <v>#REF!</v>
      </c>
      <c r="D2810" t="e">
        <f>Atask.AtsOp!#REF!</f>
        <v>#REF!</v>
      </c>
      <c r="E2810" t="e">
        <f>Atask.AtsOp!#REF!</f>
        <v>#REF!</v>
      </c>
      <c r="F2810" t="e">
        <f>Atask.AtsOp!#REF!</f>
        <v>#REF!</v>
      </c>
      <c r="G2810" t="e">
        <f>VLOOKUP(B2810,Prekės!$A$2:$E$3000,3,FALSE)</f>
        <v>#REF!</v>
      </c>
      <c r="H2810" t="e">
        <f>VLOOKUP(B2810,Prekės!$A$2:$E$3000,4,FALSE)</f>
        <v>#REF!</v>
      </c>
      <c r="I2810" t="e">
        <f>VLOOKUP(B2810,Prekės!$A$2:$E$3000,5,FALSE)</f>
        <v>#REF!</v>
      </c>
      <c r="J2810" t="e">
        <f t="shared" si="89"/>
        <v>#REF!</v>
      </c>
      <c r="K2810" t="e">
        <f t="shared" si="90"/>
        <v>#REF!</v>
      </c>
    </row>
    <row r="2811" spans="1:11">
      <c r="A2811" s="1">
        <f>Atask.AtsOp!A2364</f>
        <v>42481</v>
      </c>
      <c r="B2811" t="str">
        <f>Atask.AtsOp!E2364</f>
        <v>2530-0002</v>
      </c>
      <c r="C2811" t="str">
        <f>Atask.AtsOp!H2364</f>
        <v>Likeris baltas iki 8%</v>
      </c>
      <c r="D2811" t="str">
        <f>Atask.AtsOp!N2364</f>
        <v>LTR</v>
      </c>
      <c r="E2811" t="str">
        <f>Atask.AtsOp!I2364</f>
        <v>Gamybos eilutė</v>
      </c>
      <c r="F2811">
        <f>Atask.AtsOp!M2364</f>
        <v>-317.64999999999998</v>
      </c>
      <c r="G2811">
        <f>VLOOKUP(B2811,Prekės!$A$2:$E$3000,3,FALSE)</f>
        <v>230</v>
      </c>
      <c r="H2811">
        <f>VLOOKUP(B2811,Prekės!$A$2:$E$3000,4,FALSE)</f>
        <v>0</v>
      </c>
      <c r="I2811">
        <f>VLOOKUP(B2811,Prekės!$A$2:$E$3000,5,FALSE)</f>
        <v>0</v>
      </c>
      <c r="J2811">
        <f t="shared" si="89"/>
        <v>0</v>
      </c>
      <c r="K2811">
        <f t="shared" si="90"/>
        <v>-317.64999999999998</v>
      </c>
    </row>
    <row r="2812" spans="1:11">
      <c r="A2812" s="1">
        <f>Atask.AtsOp!A2365</f>
        <v>42474</v>
      </c>
      <c r="B2812" t="str">
        <f>Atask.AtsOp!E2365</f>
        <v>2530-0002</v>
      </c>
      <c r="C2812" t="str">
        <f>Atask.AtsOp!H2365</f>
        <v>Likeris baltas iki 8%</v>
      </c>
      <c r="D2812" t="str">
        <f>Atask.AtsOp!N2365</f>
        <v>LTR</v>
      </c>
      <c r="E2812" t="str">
        <f>Atask.AtsOp!I2365</f>
        <v>Perkelti</v>
      </c>
      <c r="F2812">
        <f>Atask.AtsOp!M2365</f>
        <v>17431.75</v>
      </c>
      <c r="G2812">
        <f>VLOOKUP(B2812,Prekės!$A$2:$E$3000,3,FALSE)</f>
        <v>230</v>
      </c>
      <c r="H2812">
        <f>VLOOKUP(B2812,Prekės!$A$2:$E$3000,4,FALSE)</f>
        <v>0</v>
      </c>
      <c r="I2812">
        <f>VLOOKUP(B2812,Prekės!$A$2:$E$3000,5,FALSE)</f>
        <v>0</v>
      </c>
      <c r="J2812">
        <f t="shared" si="89"/>
        <v>0</v>
      </c>
      <c r="K2812">
        <f t="shared" si="90"/>
        <v>17431.75</v>
      </c>
    </row>
    <row r="2813" spans="1:11">
      <c r="A2813" s="1">
        <f>Atask.AtsOp!A2366</f>
        <v>42474</v>
      </c>
      <c r="B2813" t="str">
        <f>Atask.AtsOp!E2366</f>
        <v>2530-0002</v>
      </c>
      <c r="C2813" t="str">
        <f>Atask.AtsOp!H2366</f>
        <v>Likeris baltas iki 8%</v>
      </c>
      <c r="D2813" t="str">
        <f>Atask.AtsOp!N2366</f>
        <v>LTR</v>
      </c>
      <c r="E2813" t="str">
        <f>Atask.AtsOp!I2366</f>
        <v>Perkelti</v>
      </c>
      <c r="F2813">
        <f>Atask.AtsOp!M2366</f>
        <v>-17431.75</v>
      </c>
      <c r="G2813">
        <f>VLOOKUP(B2813,Prekės!$A$2:$E$3000,3,FALSE)</f>
        <v>230</v>
      </c>
      <c r="H2813">
        <f>VLOOKUP(B2813,Prekės!$A$2:$E$3000,4,FALSE)</f>
        <v>0</v>
      </c>
      <c r="I2813">
        <f>VLOOKUP(B2813,Prekės!$A$2:$E$3000,5,FALSE)</f>
        <v>0</v>
      </c>
      <c r="J2813">
        <f t="shared" si="89"/>
        <v>0</v>
      </c>
      <c r="K2813">
        <f t="shared" si="90"/>
        <v>-17431.75</v>
      </c>
    </row>
    <row r="2814" spans="1:11">
      <c r="A2814" s="1">
        <f>Atask.AtsOp!A2367</f>
        <v>42474</v>
      </c>
      <c r="B2814" t="str">
        <f>Atask.AtsOp!E2367</f>
        <v>2530-0002</v>
      </c>
      <c r="C2814" t="str">
        <f>Atask.AtsOp!H2367</f>
        <v>Likeris baltas iki 8%</v>
      </c>
      <c r="D2814" t="str">
        <f>Atask.AtsOp!N2367</f>
        <v>LTR</v>
      </c>
      <c r="E2814" t="str">
        <f>Atask.AtsOp!I2367</f>
        <v>Perkelti</v>
      </c>
      <c r="F2814">
        <f>Atask.AtsOp!M2367</f>
        <v>17431.75</v>
      </c>
      <c r="G2814">
        <f>VLOOKUP(B2814,Prekės!$A$2:$E$3000,3,FALSE)</f>
        <v>230</v>
      </c>
      <c r="H2814">
        <f>VLOOKUP(B2814,Prekės!$A$2:$E$3000,4,FALSE)</f>
        <v>0</v>
      </c>
      <c r="I2814">
        <f>VLOOKUP(B2814,Prekės!$A$2:$E$3000,5,FALSE)</f>
        <v>0</v>
      </c>
      <c r="J2814">
        <f t="shared" si="89"/>
        <v>0</v>
      </c>
      <c r="K2814">
        <f t="shared" si="90"/>
        <v>17431.75</v>
      </c>
    </row>
    <row r="2815" spans="1:11">
      <c r="A2815" s="1">
        <f>Atask.AtsOp!A2368</f>
        <v>42474</v>
      </c>
      <c r="B2815" t="str">
        <f>Atask.AtsOp!E2368</f>
        <v>2530-0002</v>
      </c>
      <c r="C2815" t="str">
        <f>Atask.AtsOp!H2368</f>
        <v>Likeris baltas iki 8%</v>
      </c>
      <c r="D2815" t="str">
        <f>Atask.AtsOp!N2368</f>
        <v>LTR</v>
      </c>
      <c r="E2815" t="str">
        <f>Atask.AtsOp!I2368</f>
        <v>Gamybos eilutė</v>
      </c>
      <c r="F2815">
        <f>Atask.AtsOp!M2368</f>
        <v>-1559.66</v>
      </c>
      <c r="G2815">
        <f>VLOOKUP(B2815,Prekės!$A$2:$E$3000,3,FALSE)</f>
        <v>230</v>
      </c>
      <c r="H2815">
        <f>VLOOKUP(B2815,Prekės!$A$2:$E$3000,4,FALSE)</f>
        <v>0</v>
      </c>
      <c r="I2815">
        <f>VLOOKUP(B2815,Prekės!$A$2:$E$3000,5,FALSE)</f>
        <v>0</v>
      </c>
      <c r="J2815">
        <f t="shared" si="89"/>
        <v>0</v>
      </c>
      <c r="K2815">
        <f t="shared" si="90"/>
        <v>-1559.66</v>
      </c>
    </row>
    <row r="2816" spans="1:11">
      <c r="A2816" s="1">
        <f>Atask.AtsOp!A2369</f>
        <v>42473</v>
      </c>
      <c r="B2816" t="str">
        <f>Atask.AtsOp!E2369</f>
        <v>2530-0002</v>
      </c>
      <c r="C2816" t="str">
        <f>Atask.AtsOp!H2369</f>
        <v>Likeris baltas iki 8%</v>
      </c>
      <c r="D2816" t="str">
        <f>Atask.AtsOp!N2369</f>
        <v>LTR</v>
      </c>
      <c r="E2816" t="str">
        <f>Atask.AtsOp!I2369</f>
        <v>Gamybos eilutė</v>
      </c>
      <c r="F2816">
        <f>Atask.AtsOp!M2369</f>
        <v>-16</v>
      </c>
      <c r="G2816">
        <f>VLOOKUP(B2816,Prekės!$A$2:$E$3000,3,FALSE)</f>
        <v>230</v>
      </c>
      <c r="H2816">
        <f>VLOOKUP(B2816,Prekės!$A$2:$E$3000,4,FALSE)</f>
        <v>0</v>
      </c>
      <c r="I2816">
        <f>VLOOKUP(B2816,Prekės!$A$2:$E$3000,5,FALSE)</f>
        <v>0</v>
      </c>
      <c r="J2816">
        <f t="shared" si="89"/>
        <v>0</v>
      </c>
      <c r="K2816">
        <f t="shared" si="90"/>
        <v>-16</v>
      </c>
    </row>
    <row r="2817" spans="1:11">
      <c r="A2817" s="1">
        <f>Atask.AtsOp!A2370</f>
        <v>42472</v>
      </c>
      <c r="B2817" t="str">
        <f>Atask.AtsOp!E2370</f>
        <v>2530-0002</v>
      </c>
      <c r="C2817" t="str">
        <f>Atask.AtsOp!H2370</f>
        <v>Likeris baltas iki 8%</v>
      </c>
      <c r="D2817" t="str">
        <f>Atask.AtsOp!N2370</f>
        <v>LTR</v>
      </c>
      <c r="E2817" t="str">
        <f>Atask.AtsOp!I2370</f>
        <v>Gamybos eilutė</v>
      </c>
      <c r="F2817">
        <f>Atask.AtsOp!M2370</f>
        <v>-1788.96</v>
      </c>
      <c r="G2817">
        <f>VLOOKUP(B2817,Prekės!$A$2:$E$3000,3,FALSE)</f>
        <v>230</v>
      </c>
      <c r="H2817">
        <f>VLOOKUP(B2817,Prekės!$A$2:$E$3000,4,FALSE)</f>
        <v>0</v>
      </c>
      <c r="I2817">
        <f>VLOOKUP(B2817,Prekės!$A$2:$E$3000,5,FALSE)</f>
        <v>0</v>
      </c>
      <c r="J2817">
        <f t="shared" si="89"/>
        <v>0</v>
      </c>
      <c r="K2817">
        <f t="shared" si="90"/>
        <v>-1788.96</v>
      </c>
    </row>
    <row r="2818" spans="1:11">
      <c r="A2818" s="1">
        <f>Atask.AtsOp!A2371</f>
        <v>42473</v>
      </c>
      <c r="B2818" t="str">
        <f>Atask.AtsOp!E2371</f>
        <v>2530-0002</v>
      </c>
      <c r="C2818" t="str">
        <f>Atask.AtsOp!H2371</f>
        <v>Likeris baltas iki 8%</v>
      </c>
      <c r="D2818" t="str">
        <f>Atask.AtsOp!N2371</f>
        <v>LTR</v>
      </c>
      <c r="E2818" t="str">
        <f>Atask.AtsOp!I2371</f>
        <v>Gamybos eilutė</v>
      </c>
      <c r="F2818">
        <f>Atask.AtsOp!M2371</f>
        <v>-16</v>
      </c>
      <c r="G2818">
        <f>VLOOKUP(B2818,Prekės!$A$2:$E$3000,3,FALSE)</f>
        <v>230</v>
      </c>
      <c r="H2818">
        <f>VLOOKUP(B2818,Prekės!$A$2:$E$3000,4,FALSE)</f>
        <v>0</v>
      </c>
      <c r="I2818">
        <f>VLOOKUP(B2818,Prekės!$A$2:$E$3000,5,FALSE)</f>
        <v>0</v>
      </c>
      <c r="J2818">
        <f t="shared" si="89"/>
        <v>0</v>
      </c>
      <c r="K2818">
        <f t="shared" si="90"/>
        <v>-16</v>
      </c>
    </row>
    <row r="2819" spans="1:11">
      <c r="A2819" s="1">
        <f>Atask.AtsOp!A2372</f>
        <v>42472</v>
      </c>
      <c r="B2819" t="str">
        <f>Atask.AtsOp!E2372</f>
        <v>2530-0002</v>
      </c>
      <c r="C2819" t="str">
        <f>Atask.AtsOp!H2372</f>
        <v>Likeris baltas iki 8%</v>
      </c>
      <c r="D2819" t="str">
        <f>Atask.AtsOp!N2372</f>
        <v>LTR</v>
      </c>
      <c r="E2819" t="str">
        <f>Atask.AtsOp!I2372</f>
        <v>Gamybos eilutė</v>
      </c>
      <c r="F2819">
        <f>Atask.AtsOp!M2372</f>
        <v>-1773.06</v>
      </c>
      <c r="G2819">
        <f>VLOOKUP(B2819,Prekės!$A$2:$E$3000,3,FALSE)</f>
        <v>230</v>
      </c>
      <c r="H2819">
        <f>VLOOKUP(B2819,Prekės!$A$2:$E$3000,4,FALSE)</f>
        <v>0</v>
      </c>
      <c r="I2819">
        <f>VLOOKUP(B2819,Prekės!$A$2:$E$3000,5,FALSE)</f>
        <v>0</v>
      </c>
      <c r="J2819">
        <f t="shared" si="89"/>
        <v>0</v>
      </c>
      <c r="K2819">
        <f t="shared" si="90"/>
        <v>-1773.06</v>
      </c>
    </row>
    <row r="2820" spans="1:11">
      <c r="A2820" s="1">
        <f>Atask.AtsOp!A2373</f>
        <v>42471</v>
      </c>
      <c r="B2820" t="str">
        <f>Atask.AtsOp!E2373</f>
        <v>2530-0002</v>
      </c>
      <c r="C2820" t="str">
        <f>Atask.AtsOp!H2373</f>
        <v>Likeris baltas iki 8%</v>
      </c>
      <c r="D2820" t="str">
        <f>Atask.AtsOp!N2373</f>
        <v>LTR</v>
      </c>
      <c r="E2820" t="str">
        <f>Atask.AtsOp!I2373</f>
        <v>Gamybos eilutė</v>
      </c>
      <c r="F2820">
        <f>Atask.AtsOp!M2373</f>
        <v>-12.5</v>
      </c>
      <c r="G2820">
        <f>VLOOKUP(B2820,Prekės!$A$2:$E$3000,3,FALSE)</f>
        <v>230</v>
      </c>
      <c r="H2820">
        <f>VLOOKUP(B2820,Prekės!$A$2:$E$3000,4,FALSE)</f>
        <v>0</v>
      </c>
      <c r="I2820">
        <f>VLOOKUP(B2820,Prekės!$A$2:$E$3000,5,FALSE)</f>
        <v>0</v>
      </c>
      <c r="J2820">
        <f t="shared" si="89"/>
        <v>0</v>
      </c>
      <c r="K2820">
        <f t="shared" si="90"/>
        <v>-12.5</v>
      </c>
    </row>
    <row r="2821" spans="1:11">
      <c r="A2821" s="1">
        <f>Atask.AtsOp!A2374</f>
        <v>42471</v>
      </c>
      <c r="B2821" t="str">
        <f>Atask.AtsOp!E2374</f>
        <v>2530-0002</v>
      </c>
      <c r="C2821" t="str">
        <f>Atask.AtsOp!H2374</f>
        <v>Likeris baltas iki 8%</v>
      </c>
      <c r="D2821" t="str">
        <f>Atask.AtsOp!N2374</f>
        <v>LTR</v>
      </c>
      <c r="E2821" t="str">
        <f>Atask.AtsOp!I2374</f>
        <v>Gamybos eilutė</v>
      </c>
      <c r="F2821">
        <f>Atask.AtsOp!M2374</f>
        <v>-12.5</v>
      </c>
      <c r="G2821">
        <f>VLOOKUP(B2821,Prekės!$A$2:$E$3000,3,FALSE)</f>
        <v>230</v>
      </c>
      <c r="H2821">
        <f>VLOOKUP(B2821,Prekės!$A$2:$E$3000,4,FALSE)</f>
        <v>0</v>
      </c>
      <c r="I2821">
        <f>VLOOKUP(B2821,Prekės!$A$2:$E$3000,5,FALSE)</f>
        <v>0</v>
      </c>
      <c r="J2821">
        <f t="shared" si="89"/>
        <v>0</v>
      </c>
      <c r="K2821">
        <f t="shared" si="90"/>
        <v>-12.5</v>
      </c>
    </row>
    <row r="2822" spans="1:11">
      <c r="A2822" s="1">
        <f>Atask.AtsOp!A2375</f>
        <v>42471</v>
      </c>
      <c r="B2822" t="str">
        <f>Atask.AtsOp!E2375</f>
        <v>2530-0002</v>
      </c>
      <c r="C2822" t="str">
        <f>Atask.AtsOp!H2375</f>
        <v>Likeris baltas iki 8%</v>
      </c>
      <c r="D2822" t="str">
        <f>Atask.AtsOp!N2375</f>
        <v>LTR</v>
      </c>
      <c r="E2822" t="str">
        <f>Atask.AtsOp!I2375</f>
        <v>Gamybos eilutė</v>
      </c>
      <c r="F2822">
        <f>Atask.AtsOp!M2375</f>
        <v>-2005.77</v>
      </c>
      <c r="G2822">
        <f>VLOOKUP(B2822,Prekės!$A$2:$E$3000,3,FALSE)</f>
        <v>230</v>
      </c>
      <c r="H2822">
        <f>VLOOKUP(B2822,Prekės!$A$2:$E$3000,4,FALSE)</f>
        <v>0</v>
      </c>
      <c r="I2822">
        <f>VLOOKUP(B2822,Prekės!$A$2:$E$3000,5,FALSE)</f>
        <v>0</v>
      </c>
      <c r="J2822">
        <f t="shared" si="89"/>
        <v>0</v>
      </c>
      <c r="K2822">
        <f t="shared" si="90"/>
        <v>-2005.77</v>
      </c>
    </row>
    <row r="2823" spans="1:11">
      <c r="A2823" s="1">
        <f>Atask.AtsOp!A2376</f>
        <v>42474</v>
      </c>
      <c r="B2823" t="str">
        <f>Atask.AtsOp!E2376</f>
        <v>2530-0002</v>
      </c>
      <c r="C2823" t="str">
        <f>Atask.AtsOp!H2376</f>
        <v>Likeris baltas iki 8%</v>
      </c>
      <c r="D2823" t="str">
        <f>Atask.AtsOp!N2376</f>
        <v>LTR</v>
      </c>
      <c r="E2823" t="str">
        <f>Atask.AtsOp!I2376</f>
        <v>Gamybos eilutė</v>
      </c>
      <c r="F2823">
        <f>Atask.AtsOp!M2376</f>
        <v>-1619.06</v>
      </c>
      <c r="G2823">
        <f>VLOOKUP(B2823,Prekės!$A$2:$E$3000,3,FALSE)</f>
        <v>230</v>
      </c>
      <c r="H2823">
        <f>VLOOKUP(B2823,Prekės!$A$2:$E$3000,4,FALSE)</f>
        <v>0</v>
      </c>
      <c r="I2823">
        <f>VLOOKUP(B2823,Prekės!$A$2:$E$3000,5,FALSE)</f>
        <v>0</v>
      </c>
      <c r="J2823">
        <f t="shared" si="89"/>
        <v>0</v>
      </c>
      <c r="K2823">
        <f t="shared" si="90"/>
        <v>-1619.06</v>
      </c>
    </row>
    <row r="2824" spans="1:11">
      <c r="A2824" s="1">
        <f>Atask.AtsOp!A2377</f>
        <v>42472</v>
      </c>
      <c r="B2824" t="str">
        <f>Atask.AtsOp!E2377</f>
        <v>2530-0002</v>
      </c>
      <c r="C2824" t="str">
        <f>Atask.AtsOp!H2377</f>
        <v>Likeris baltas iki 8%</v>
      </c>
      <c r="D2824" t="str">
        <f>Atask.AtsOp!N2377</f>
        <v>LTR</v>
      </c>
      <c r="E2824" t="str">
        <f>Atask.AtsOp!I2377</f>
        <v>Gamybos eilutė</v>
      </c>
      <c r="F2824">
        <f>Atask.AtsOp!M2377</f>
        <v>-20</v>
      </c>
      <c r="G2824">
        <f>VLOOKUP(B2824,Prekės!$A$2:$E$3000,3,FALSE)</f>
        <v>230</v>
      </c>
      <c r="H2824">
        <f>VLOOKUP(B2824,Prekės!$A$2:$E$3000,4,FALSE)</f>
        <v>0</v>
      </c>
      <c r="I2824">
        <f>VLOOKUP(B2824,Prekės!$A$2:$E$3000,5,FALSE)</f>
        <v>0</v>
      </c>
      <c r="J2824">
        <f t="shared" si="89"/>
        <v>0</v>
      </c>
      <c r="K2824">
        <f t="shared" si="90"/>
        <v>-20</v>
      </c>
    </row>
    <row r="2825" spans="1:11">
      <c r="A2825" s="1">
        <f>Atask.AtsOp!A2378</f>
        <v>42471</v>
      </c>
      <c r="B2825" t="str">
        <f>Atask.AtsOp!E2378</f>
        <v>2530-0002</v>
      </c>
      <c r="C2825" t="str">
        <f>Atask.AtsOp!H2378</f>
        <v>Likeris baltas iki 8%</v>
      </c>
      <c r="D2825" t="str">
        <f>Atask.AtsOp!N2378</f>
        <v>LTR</v>
      </c>
      <c r="E2825" t="str">
        <f>Atask.AtsOp!I2378</f>
        <v>Gamybos eilutė</v>
      </c>
      <c r="F2825">
        <f>Atask.AtsOp!M2378</f>
        <v>-1363.86</v>
      </c>
      <c r="G2825">
        <f>VLOOKUP(B2825,Prekės!$A$2:$E$3000,3,FALSE)</f>
        <v>230</v>
      </c>
      <c r="H2825">
        <f>VLOOKUP(B2825,Prekės!$A$2:$E$3000,4,FALSE)</f>
        <v>0</v>
      </c>
      <c r="I2825">
        <f>VLOOKUP(B2825,Prekės!$A$2:$E$3000,5,FALSE)</f>
        <v>0</v>
      </c>
      <c r="J2825">
        <f t="shared" si="89"/>
        <v>0</v>
      </c>
      <c r="K2825">
        <f t="shared" si="90"/>
        <v>-1363.86</v>
      </c>
    </row>
    <row r="2826" spans="1:11">
      <c r="A2826" s="1">
        <f>Atask.AtsOp!A2379</f>
        <v>42472</v>
      </c>
      <c r="B2826" t="str">
        <f>Atask.AtsOp!E2379</f>
        <v>2530-0002</v>
      </c>
      <c r="C2826" t="str">
        <f>Atask.AtsOp!H2379</f>
        <v>Likeris baltas iki 8%</v>
      </c>
      <c r="D2826" t="str">
        <f>Atask.AtsOp!N2379</f>
        <v>LTR</v>
      </c>
      <c r="E2826" t="str">
        <f>Atask.AtsOp!I2379</f>
        <v>Gamybos eilutė</v>
      </c>
      <c r="F2826">
        <f>Atask.AtsOp!M2379</f>
        <v>-20</v>
      </c>
      <c r="G2826">
        <f>VLOOKUP(B2826,Prekės!$A$2:$E$3000,3,FALSE)</f>
        <v>230</v>
      </c>
      <c r="H2826">
        <f>VLOOKUP(B2826,Prekės!$A$2:$E$3000,4,FALSE)</f>
        <v>0</v>
      </c>
      <c r="I2826">
        <f>VLOOKUP(B2826,Prekės!$A$2:$E$3000,5,FALSE)</f>
        <v>0</v>
      </c>
      <c r="J2826">
        <f t="shared" si="89"/>
        <v>0</v>
      </c>
      <c r="K2826">
        <f t="shared" si="90"/>
        <v>-20</v>
      </c>
    </row>
    <row r="2827" spans="1:11">
      <c r="A2827" s="1">
        <f>Atask.AtsOp!A2380</f>
        <v>42471</v>
      </c>
      <c r="B2827" t="str">
        <f>Atask.AtsOp!E2380</f>
        <v>2530-0002</v>
      </c>
      <c r="C2827" t="str">
        <f>Atask.AtsOp!H2380</f>
        <v>Likeris baltas iki 8%</v>
      </c>
      <c r="D2827" t="str">
        <f>Atask.AtsOp!N2380</f>
        <v>LTR</v>
      </c>
      <c r="E2827" t="str">
        <f>Atask.AtsOp!I2380</f>
        <v>Gamybos eilutė</v>
      </c>
      <c r="F2827">
        <f>Atask.AtsOp!M2380</f>
        <v>-2128.5</v>
      </c>
      <c r="G2827">
        <f>VLOOKUP(B2827,Prekės!$A$2:$E$3000,3,FALSE)</f>
        <v>230</v>
      </c>
      <c r="H2827">
        <f>VLOOKUP(B2827,Prekės!$A$2:$E$3000,4,FALSE)</f>
        <v>0</v>
      </c>
      <c r="I2827">
        <f>VLOOKUP(B2827,Prekės!$A$2:$E$3000,5,FALSE)</f>
        <v>0</v>
      </c>
      <c r="J2827">
        <f t="shared" si="89"/>
        <v>0</v>
      </c>
      <c r="K2827">
        <f t="shared" si="90"/>
        <v>-2128.5</v>
      </c>
    </row>
    <row r="2828" spans="1:11">
      <c r="A2828" s="1">
        <f>Atask.AtsOp!A2381</f>
        <v>42468</v>
      </c>
      <c r="B2828" t="str">
        <f>Atask.AtsOp!E2381</f>
        <v>2530-0002</v>
      </c>
      <c r="C2828" t="str">
        <f>Atask.AtsOp!H2381</f>
        <v>Likeris baltas iki 8%</v>
      </c>
      <c r="D2828" t="str">
        <f>Atask.AtsOp!N2381</f>
        <v>LTR</v>
      </c>
      <c r="E2828" t="str">
        <f>Atask.AtsOp!I2381</f>
        <v>Gamybos eilutė</v>
      </c>
      <c r="F2828">
        <f>Atask.AtsOp!M2381</f>
        <v>-447.04</v>
      </c>
      <c r="G2828">
        <f>VLOOKUP(B2828,Prekės!$A$2:$E$3000,3,FALSE)</f>
        <v>230</v>
      </c>
      <c r="H2828">
        <f>VLOOKUP(B2828,Prekės!$A$2:$E$3000,4,FALSE)</f>
        <v>0</v>
      </c>
      <c r="I2828">
        <f>VLOOKUP(B2828,Prekės!$A$2:$E$3000,5,FALSE)</f>
        <v>0</v>
      </c>
      <c r="J2828">
        <f t="shared" si="89"/>
        <v>0</v>
      </c>
      <c r="K2828">
        <f t="shared" si="90"/>
        <v>-447.04</v>
      </c>
    </row>
    <row r="2829" spans="1:11">
      <c r="A2829" s="1">
        <f>Atask.AtsOp!A2382</f>
        <v>42468</v>
      </c>
      <c r="B2829" t="str">
        <f>Atask.AtsOp!E2382</f>
        <v>2530-0002</v>
      </c>
      <c r="C2829" t="str">
        <f>Atask.AtsOp!H2382</f>
        <v>Likeris baltas iki 8%</v>
      </c>
      <c r="D2829" t="str">
        <f>Atask.AtsOp!N2382</f>
        <v>LTR</v>
      </c>
      <c r="E2829" t="str">
        <f>Atask.AtsOp!I2382</f>
        <v>Gamybos eilutė</v>
      </c>
      <c r="F2829">
        <f>Atask.AtsOp!M2382</f>
        <v>-1347</v>
      </c>
      <c r="G2829">
        <f>VLOOKUP(B2829,Prekės!$A$2:$E$3000,3,FALSE)</f>
        <v>230</v>
      </c>
      <c r="H2829">
        <f>VLOOKUP(B2829,Prekės!$A$2:$E$3000,4,FALSE)</f>
        <v>0</v>
      </c>
      <c r="I2829">
        <f>VLOOKUP(B2829,Prekės!$A$2:$E$3000,5,FALSE)</f>
        <v>0</v>
      </c>
      <c r="J2829">
        <f t="shared" si="89"/>
        <v>0</v>
      </c>
      <c r="K2829">
        <f t="shared" si="90"/>
        <v>-1347</v>
      </c>
    </row>
    <row r="2830" spans="1:11">
      <c r="A2830" s="1">
        <f>Atask.AtsOp!A2383</f>
        <v>42467</v>
      </c>
      <c r="B2830" t="str">
        <f>Atask.AtsOp!E2383</f>
        <v>2530-0002</v>
      </c>
      <c r="C2830" t="str">
        <f>Atask.AtsOp!H2383</f>
        <v>Likeris baltas iki 8%</v>
      </c>
      <c r="D2830" t="str">
        <f>Atask.AtsOp!N2383</f>
        <v>LTR</v>
      </c>
      <c r="E2830" t="str">
        <f>Atask.AtsOp!I2383</f>
        <v>Gamybos eilutė</v>
      </c>
      <c r="F2830">
        <f>Atask.AtsOp!M2383</f>
        <v>-1588.4</v>
      </c>
      <c r="G2830">
        <f>VLOOKUP(B2830,Prekės!$A$2:$E$3000,3,FALSE)</f>
        <v>230</v>
      </c>
      <c r="H2830">
        <f>VLOOKUP(B2830,Prekės!$A$2:$E$3000,4,FALSE)</f>
        <v>0</v>
      </c>
      <c r="I2830">
        <f>VLOOKUP(B2830,Prekės!$A$2:$E$3000,5,FALSE)</f>
        <v>0</v>
      </c>
      <c r="J2830">
        <f t="shared" si="89"/>
        <v>0</v>
      </c>
      <c r="K2830">
        <f t="shared" si="90"/>
        <v>-1588.4</v>
      </c>
    </row>
    <row r="2831" spans="1:11">
      <c r="A2831" s="1">
        <f>Atask.AtsOp!A2384</f>
        <v>42464</v>
      </c>
      <c r="B2831" t="str">
        <f>Atask.AtsOp!E2384</f>
        <v>2530-0002</v>
      </c>
      <c r="C2831" t="str">
        <f>Atask.AtsOp!H2384</f>
        <v>Likeris baltas iki 8%</v>
      </c>
      <c r="D2831" t="str">
        <f>Atask.AtsOp!N2384</f>
        <v>LTR</v>
      </c>
      <c r="E2831" t="str">
        <f>Atask.AtsOp!I2384</f>
        <v>Gamybos eilutė</v>
      </c>
      <c r="F2831">
        <f>Atask.AtsOp!M2384</f>
        <v>-12.5</v>
      </c>
      <c r="G2831">
        <f>VLOOKUP(B2831,Prekės!$A$2:$E$3000,3,FALSE)</f>
        <v>230</v>
      </c>
      <c r="H2831">
        <f>VLOOKUP(B2831,Prekės!$A$2:$E$3000,4,FALSE)</f>
        <v>0</v>
      </c>
      <c r="I2831">
        <f>VLOOKUP(B2831,Prekės!$A$2:$E$3000,5,FALSE)</f>
        <v>0</v>
      </c>
      <c r="J2831">
        <f t="shared" si="89"/>
        <v>0</v>
      </c>
      <c r="K2831">
        <f t="shared" si="90"/>
        <v>-12.5</v>
      </c>
    </row>
    <row r="2832" spans="1:11">
      <c r="A2832" s="1">
        <f>Atask.AtsOp!A2385</f>
        <v>42465</v>
      </c>
      <c r="B2832" t="str">
        <f>Atask.AtsOp!E2385</f>
        <v>2530-0002</v>
      </c>
      <c r="C2832" t="str">
        <f>Atask.AtsOp!H2385</f>
        <v>Likeris baltas iki 8%</v>
      </c>
      <c r="D2832" t="str">
        <f>Atask.AtsOp!N2385</f>
        <v>LTR</v>
      </c>
      <c r="E2832" t="str">
        <f>Atask.AtsOp!I2385</f>
        <v>Gamybos eilutė</v>
      </c>
      <c r="F2832">
        <f>Atask.AtsOp!M2385</f>
        <v>-1290.6300000000001</v>
      </c>
      <c r="G2832">
        <f>VLOOKUP(B2832,Prekės!$A$2:$E$3000,3,FALSE)</f>
        <v>230</v>
      </c>
      <c r="H2832">
        <f>VLOOKUP(B2832,Prekės!$A$2:$E$3000,4,FALSE)</f>
        <v>0</v>
      </c>
      <c r="I2832">
        <f>VLOOKUP(B2832,Prekės!$A$2:$E$3000,5,FALSE)</f>
        <v>0</v>
      </c>
      <c r="J2832">
        <f t="shared" si="89"/>
        <v>0</v>
      </c>
      <c r="K2832">
        <f t="shared" si="90"/>
        <v>-1290.6300000000001</v>
      </c>
    </row>
    <row r="2833" spans="1:11">
      <c r="A2833" s="1">
        <f>Atask.AtsOp!A2386</f>
        <v>42465</v>
      </c>
      <c r="B2833" t="str">
        <f>Atask.AtsOp!E2386</f>
        <v>2530-0002</v>
      </c>
      <c r="C2833" t="str">
        <f>Atask.AtsOp!H2386</f>
        <v>Likeris baltas iki 8%</v>
      </c>
      <c r="D2833" t="str">
        <f>Atask.AtsOp!N2386</f>
        <v>LTR</v>
      </c>
      <c r="E2833" t="str">
        <f>Atask.AtsOp!I2386</f>
        <v>Gamybos eilutė</v>
      </c>
      <c r="F2833">
        <f>Atask.AtsOp!M2386</f>
        <v>-20</v>
      </c>
      <c r="G2833">
        <f>VLOOKUP(B2833,Prekės!$A$2:$E$3000,3,FALSE)</f>
        <v>230</v>
      </c>
      <c r="H2833">
        <f>VLOOKUP(B2833,Prekės!$A$2:$E$3000,4,FALSE)</f>
        <v>0</v>
      </c>
      <c r="I2833">
        <f>VLOOKUP(B2833,Prekės!$A$2:$E$3000,5,FALSE)</f>
        <v>0</v>
      </c>
      <c r="J2833">
        <f t="shared" si="89"/>
        <v>0</v>
      </c>
      <c r="K2833">
        <f t="shared" si="90"/>
        <v>-20</v>
      </c>
    </row>
    <row r="2834" spans="1:11">
      <c r="A2834" s="1">
        <f>Atask.AtsOp!A2387</f>
        <v>42465</v>
      </c>
      <c r="B2834" t="str">
        <f>Atask.AtsOp!E2387</f>
        <v>2530-0002</v>
      </c>
      <c r="C2834" t="str">
        <f>Atask.AtsOp!H2387</f>
        <v>Likeris baltas iki 8%</v>
      </c>
      <c r="D2834" t="str">
        <f>Atask.AtsOp!N2387</f>
        <v>LTR</v>
      </c>
      <c r="E2834" t="str">
        <f>Atask.AtsOp!I2387</f>
        <v>Gamybos eilutė</v>
      </c>
      <c r="F2834">
        <f>Atask.AtsOp!M2387</f>
        <v>-20</v>
      </c>
      <c r="G2834">
        <f>VLOOKUP(B2834,Prekės!$A$2:$E$3000,3,FALSE)</f>
        <v>230</v>
      </c>
      <c r="H2834">
        <f>VLOOKUP(B2834,Prekės!$A$2:$E$3000,4,FALSE)</f>
        <v>0</v>
      </c>
      <c r="I2834">
        <f>VLOOKUP(B2834,Prekės!$A$2:$E$3000,5,FALSE)</f>
        <v>0</v>
      </c>
      <c r="J2834">
        <f t="shared" si="89"/>
        <v>0</v>
      </c>
      <c r="K2834">
        <f t="shared" si="90"/>
        <v>-20</v>
      </c>
    </row>
    <row r="2835" spans="1:11">
      <c r="A2835" s="1">
        <f>Atask.AtsOp!A2388</f>
        <v>42464</v>
      </c>
      <c r="B2835" t="str">
        <f>Atask.AtsOp!E2388</f>
        <v>2530-0002</v>
      </c>
      <c r="C2835" t="str">
        <f>Atask.AtsOp!H2388</f>
        <v>Likeris baltas iki 8%</v>
      </c>
      <c r="D2835" t="str">
        <f>Atask.AtsOp!N2388</f>
        <v>LTR</v>
      </c>
      <c r="E2835" t="str">
        <f>Atask.AtsOp!I2388</f>
        <v>Perkelti</v>
      </c>
      <c r="F2835">
        <f>Atask.AtsOp!M2388</f>
        <v>17431.75</v>
      </c>
      <c r="G2835">
        <f>VLOOKUP(B2835,Prekės!$A$2:$E$3000,3,FALSE)</f>
        <v>230</v>
      </c>
      <c r="H2835">
        <f>VLOOKUP(B2835,Prekės!$A$2:$E$3000,4,FALSE)</f>
        <v>0</v>
      </c>
      <c r="I2835">
        <f>VLOOKUP(B2835,Prekės!$A$2:$E$3000,5,FALSE)</f>
        <v>0</v>
      </c>
      <c r="J2835">
        <f t="shared" si="89"/>
        <v>0</v>
      </c>
      <c r="K2835">
        <f t="shared" si="90"/>
        <v>17431.75</v>
      </c>
    </row>
    <row r="2836" spans="1:11">
      <c r="A2836" s="1">
        <f>Atask.AtsOp!A2389</f>
        <v>42464</v>
      </c>
      <c r="B2836" t="str">
        <f>Atask.AtsOp!E2389</f>
        <v>2530-0002</v>
      </c>
      <c r="C2836" t="str">
        <f>Atask.AtsOp!H2389</f>
        <v>Likeris baltas iki 8%</v>
      </c>
      <c r="D2836" t="str">
        <f>Atask.AtsOp!N2389</f>
        <v>LTR</v>
      </c>
      <c r="E2836" t="str">
        <f>Atask.AtsOp!I2389</f>
        <v>Gamybos eilutė</v>
      </c>
      <c r="F2836">
        <f>Atask.AtsOp!M2389</f>
        <v>-12.5</v>
      </c>
      <c r="G2836">
        <f>VLOOKUP(B2836,Prekės!$A$2:$E$3000,3,FALSE)</f>
        <v>230</v>
      </c>
      <c r="H2836">
        <f>VLOOKUP(B2836,Prekės!$A$2:$E$3000,4,FALSE)</f>
        <v>0</v>
      </c>
      <c r="I2836">
        <f>VLOOKUP(B2836,Prekės!$A$2:$E$3000,5,FALSE)</f>
        <v>0</v>
      </c>
      <c r="J2836">
        <f t="shared" si="89"/>
        <v>0</v>
      </c>
      <c r="K2836">
        <f t="shared" si="90"/>
        <v>-12.5</v>
      </c>
    </row>
    <row r="2837" spans="1:11">
      <c r="A2837" s="1">
        <f>Atask.AtsOp!A2390</f>
        <v>42465</v>
      </c>
      <c r="B2837" t="str">
        <f>Atask.AtsOp!E2390</f>
        <v>2530-0002</v>
      </c>
      <c r="C2837" t="str">
        <f>Atask.AtsOp!H2390</f>
        <v>Likeris baltas iki 8%</v>
      </c>
      <c r="D2837" t="str">
        <f>Atask.AtsOp!N2390</f>
        <v>LTR</v>
      </c>
      <c r="E2837" t="str">
        <f>Atask.AtsOp!I2390</f>
        <v>Gamybos eilutė</v>
      </c>
      <c r="F2837">
        <f>Atask.AtsOp!M2390</f>
        <v>-1289.8399999999999</v>
      </c>
      <c r="G2837">
        <f>VLOOKUP(B2837,Prekės!$A$2:$E$3000,3,FALSE)</f>
        <v>230</v>
      </c>
      <c r="H2837">
        <f>VLOOKUP(B2837,Prekės!$A$2:$E$3000,4,FALSE)</f>
        <v>0</v>
      </c>
      <c r="I2837">
        <f>VLOOKUP(B2837,Prekės!$A$2:$E$3000,5,FALSE)</f>
        <v>0</v>
      </c>
      <c r="J2837">
        <f t="shared" si="89"/>
        <v>0</v>
      </c>
      <c r="K2837">
        <f t="shared" si="90"/>
        <v>-1289.8399999999999</v>
      </c>
    </row>
    <row r="2838" spans="1:11">
      <c r="A2838" s="1">
        <f>Atask.AtsOp!A2391</f>
        <v>42466</v>
      </c>
      <c r="B2838" t="str">
        <f>Atask.AtsOp!E2391</f>
        <v>2530-0002</v>
      </c>
      <c r="C2838" t="str">
        <f>Atask.AtsOp!H2391</f>
        <v>Likeris baltas iki 8%</v>
      </c>
      <c r="D2838" t="str">
        <f>Atask.AtsOp!N2391</f>
        <v>LTR</v>
      </c>
      <c r="E2838" t="str">
        <f>Atask.AtsOp!I2391</f>
        <v>Gamybos eilutė</v>
      </c>
      <c r="F2838">
        <f>Atask.AtsOp!M2391</f>
        <v>-20</v>
      </c>
      <c r="G2838">
        <f>VLOOKUP(B2838,Prekės!$A$2:$E$3000,3,FALSE)</f>
        <v>230</v>
      </c>
      <c r="H2838">
        <f>VLOOKUP(B2838,Prekės!$A$2:$E$3000,4,FALSE)</f>
        <v>0</v>
      </c>
      <c r="I2838">
        <f>VLOOKUP(B2838,Prekės!$A$2:$E$3000,5,FALSE)</f>
        <v>0</v>
      </c>
      <c r="J2838">
        <f t="shared" si="89"/>
        <v>0</v>
      </c>
      <c r="K2838">
        <f t="shared" si="90"/>
        <v>-20</v>
      </c>
    </row>
    <row r="2839" spans="1:11">
      <c r="A2839" s="1">
        <f>Atask.AtsOp!A2392</f>
        <v>42465</v>
      </c>
      <c r="B2839" t="str">
        <f>Atask.AtsOp!E2392</f>
        <v>2530-0002</v>
      </c>
      <c r="C2839" t="str">
        <f>Atask.AtsOp!H2392</f>
        <v>Likeris baltas iki 8%</v>
      </c>
      <c r="D2839" t="str">
        <f>Atask.AtsOp!N2392</f>
        <v>LTR</v>
      </c>
      <c r="E2839" t="str">
        <f>Atask.AtsOp!I2392</f>
        <v>Gamybos eilutė</v>
      </c>
      <c r="F2839">
        <f>Atask.AtsOp!M2392</f>
        <v>-1683.61</v>
      </c>
      <c r="G2839">
        <f>VLOOKUP(B2839,Prekės!$A$2:$E$3000,3,FALSE)</f>
        <v>230</v>
      </c>
      <c r="H2839">
        <f>VLOOKUP(B2839,Prekės!$A$2:$E$3000,4,FALSE)</f>
        <v>0</v>
      </c>
      <c r="I2839">
        <f>VLOOKUP(B2839,Prekės!$A$2:$E$3000,5,FALSE)</f>
        <v>0</v>
      </c>
      <c r="J2839">
        <f t="shared" si="89"/>
        <v>0</v>
      </c>
      <c r="K2839">
        <f t="shared" si="90"/>
        <v>-1683.61</v>
      </c>
    </row>
    <row r="2840" spans="1:11">
      <c r="A2840" s="1">
        <f>Atask.AtsOp!A2393</f>
        <v>42461</v>
      </c>
      <c r="B2840" t="str">
        <f>Atask.AtsOp!E2393</f>
        <v>2530-0002</v>
      </c>
      <c r="C2840" t="str">
        <f>Atask.AtsOp!H2393</f>
        <v>Likeris baltas iki 8%</v>
      </c>
      <c r="D2840" t="str">
        <f>Atask.AtsOp!N2393</f>
        <v>LTR</v>
      </c>
      <c r="E2840" t="str">
        <f>Atask.AtsOp!I2393</f>
        <v>Gamybos eilutė</v>
      </c>
      <c r="F2840">
        <f>Atask.AtsOp!M2393</f>
        <v>-1616.2</v>
      </c>
      <c r="G2840">
        <f>VLOOKUP(B2840,Prekės!$A$2:$E$3000,3,FALSE)</f>
        <v>230</v>
      </c>
      <c r="H2840">
        <f>VLOOKUP(B2840,Prekės!$A$2:$E$3000,4,FALSE)</f>
        <v>0</v>
      </c>
      <c r="I2840">
        <f>VLOOKUP(B2840,Prekės!$A$2:$E$3000,5,FALSE)</f>
        <v>0</v>
      </c>
      <c r="J2840">
        <f t="shared" si="89"/>
        <v>0</v>
      </c>
      <c r="K2840">
        <f t="shared" si="90"/>
        <v>-1616.2</v>
      </c>
    </row>
    <row r="2841" spans="1:11">
      <c r="A2841" s="1">
        <f>Atask.AtsOp!A2394</f>
        <v>42464</v>
      </c>
      <c r="B2841" t="str">
        <f>Atask.AtsOp!E2394</f>
        <v>2530-0002</v>
      </c>
      <c r="C2841" t="str">
        <f>Atask.AtsOp!H2394</f>
        <v>Likeris baltas iki 8%</v>
      </c>
      <c r="D2841" t="str">
        <f>Atask.AtsOp!N2394</f>
        <v>LTR</v>
      </c>
      <c r="E2841" t="str">
        <f>Atask.AtsOp!I2394</f>
        <v>Gamybos eilutė</v>
      </c>
      <c r="F2841">
        <f>Atask.AtsOp!M2394</f>
        <v>-1251.5999999999999</v>
      </c>
      <c r="G2841">
        <f>VLOOKUP(B2841,Prekės!$A$2:$E$3000,3,FALSE)</f>
        <v>230</v>
      </c>
      <c r="H2841">
        <f>VLOOKUP(B2841,Prekės!$A$2:$E$3000,4,FALSE)</f>
        <v>0</v>
      </c>
      <c r="I2841">
        <f>VLOOKUP(B2841,Prekės!$A$2:$E$3000,5,FALSE)</f>
        <v>0</v>
      </c>
      <c r="J2841">
        <f t="shared" si="89"/>
        <v>0</v>
      </c>
      <c r="K2841">
        <f t="shared" si="90"/>
        <v>-1251.5999999999999</v>
      </c>
    </row>
    <row r="2842" spans="1:11">
      <c r="A2842" s="1">
        <f>Atask.AtsOp!A2395</f>
        <v>42467</v>
      </c>
      <c r="B2842" t="str">
        <f>Atask.AtsOp!E2395</f>
        <v>2530-0002</v>
      </c>
      <c r="C2842" t="str">
        <f>Atask.AtsOp!H2395</f>
        <v>Likeris baltas iki 8%</v>
      </c>
      <c r="D2842" t="str">
        <f>Atask.AtsOp!N2395</f>
        <v>LTR</v>
      </c>
      <c r="E2842" t="str">
        <f>Atask.AtsOp!I2395</f>
        <v>Gamybos eilutė</v>
      </c>
      <c r="F2842">
        <f>Atask.AtsOp!M2395</f>
        <v>-1581.9</v>
      </c>
      <c r="G2842">
        <f>VLOOKUP(B2842,Prekės!$A$2:$E$3000,3,FALSE)</f>
        <v>230</v>
      </c>
      <c r="H2842">
        <f>VLOOKUP(B2842,Prekės!$A$2:$E$3000,4,FALSE)</f>
        <v>0</v>
      </c>
      <c r="I2842">
        <f>VLOOKUP(B2842,Prekės!$A$2:$E$3000,5,FALSE)</f>
        <v>0</v>
      </c>
      <c r="J2842">
        <f t="shared" si="89"/>
        <v>0</v>
      </c>
      <c r="K2842">
        <f t="shared" si="90"/>
        <v>-1581.9</v>
      </c>
    </row>
    <row r="2843" spans="1:11">
      <c r="A2843" s="1">
        <f>Atask.AtsOp!A2396</f>
        <v>42468</v>
      </c>
      <c r="B2843" t="str">
        <f>Atask.AtsOp!E2396</f>
        <v>2530-0002</v>
      </c>
      <c r="C2843" t="str">
        <f>Atask.AtsOp!H2396</f>
        <v>Likeris baltas iki 8%</v>
      </c>
      <c r="D2843" t="str">
        <f>Atask.AtsOp!N2396</f>
        <v>LTR</v>
      </c>
      <c r="E2843" t="str">
        <f>Atask.AtsOp!I2396</f>
        <v>Gamybos eilutė</v>
      </c>
      <c r="F2843">
        <f>Atask.AtsOp!M2396</f>
        <v>-232.63</v>
      </c>
      <c r="G2843">
        <f>VLOOKUP(B2843,Prekės!$A$2:$E$3000,3,FALSE)</f>
        <v>230</v>
      </c>
      <c r="H2843">
        <f>VLOOKUP(B2843,Prekės!$A$2:$E$3000,4,FALSE)</f>
        <v>0</v>
      </c>
      <c r="I2843">
        <f>VLOOKUP(B2843,Prekės!$A$2:$E$3000,5,FALSE)</f>
        <v>0</v>
      </c>
      <c r="J2843">
        <f t="shared" si="89"/>
        <v>0</v>
      </c>
      <c r="K2843">
        <f t="shared" si="90"/>
        <v>-232.63</v>
      </c>
    </row>
    <row r="2844" spans="1:11">
      <c r="A2844" s="1">
        <f>Atask.AtsOp!A2397</f>
        <v>42461</v>
      </c>
      <c r="B2844" t="str">
        <f>Atask.AtsOp!E2397</f>
        <v>2530-0002</v>
      </c>
      <c r="C2844" t="str">
        <f>Atask.AtsOp!H2397</f>
        <v>Likeris baltas iki 8%</v>
      </c>
      <c r="D2844" t="str">
        <f>Atask.AtsOp!N2397</f>
        <v>LTR</v>
      </c>
      <c r="E2844" t="str">
        <f>Atask.AtsOp!I2397</f>
        <v>Gamybos eilutė</v>
      </c>
      <c r="F2844">
        <f>Atask.AtsOp!M2397</f>
        <v>-1580.7</v>
      </c>
      <c r="G2844">
        <f>VLOOKUP(B2844,Prekės!$A$2:$E$3000,3,FALSE)</f>
        <v>230</v>
      </c>
      <c r="H2844">
        <f>VLOOKUP(B2844,Prekės!$A$2:$E$3000,4,FALSE)</f>
        <v>0</v>
      </c>
      <c r="I2844">
        <f>VLOOKUP(B2844,Prekės!$A$2:$E$3000,5,FALSE)</f>
        <v>0</v>
      </c>
      <c r="J2844">
        <f t="shared" si="89"/>
        <v>0</v>
      </c>
      <c r="K2844">
        <f t="shared" si="90"/>
        <v>-1580.7</v>
      </c>
    </row>
    <row r="2845" spans="1:11">
      <c r="A2845" s="1">
        <f>Atask.AtsOp!A2398</f>
        <v>42464</v>
      </c>
      <c r="B2845" t="str">
        <f>Atask.AtsOp!E2398</f>
        <v>2530-0002</v>
      </c>
      <c r="C2845" t="str">
        <f>Atask.AtsOp!H2398</f>
        <v>Likeris baltas iki 8%</v>
      </c>
      <c r="D2845" t="str">
        <f>Atask.AtsOp!N2398</f>
        <v>LTR</v>
      </c>
      <c r="E2845" t="str">
        <f>Atask.AtsOp!I2398</f>
        <v>Gamybos eilutė</v>
      </c>
      <c r="F2845">
        <f>Atask.AtsOp!M2398</f>
        <v>-624.9</v>
      </c>
      <c r="G2845">
        <f>VLOOKUP(B2845,Prekės!$A$2:$E$3000,3,FALSE)</f>
        <v>230</v>
      </c>
      <c r="H2845">
        <f>VLOOKUP(B2845,Prekės!$A$2:$E$3000,4,FALSE)</f>
        <v>0</v>
      </c>
      <c r="I2845">
        <f>VLOOKUP(B2845,Prekės!$A$2:$E$3000,5,FALSE)</f>
        <v>0</v>
      </c>
      <c r="J2845">
        <f t="shared" si="89"/>
        <v>0</v>
      </c>
      <c r="K2845">
        <f t="shared" si="90"/>
        <v>-624.9</v>
      </c>
    </row>
    <row r="2846" spans="1:11">
      <c r="A2846" s="1">
        <f>Atask.AtsOp!A2399</f>
        <v>42464</v>
      </c>
      <c r="B2846" t="str">
        <f>Atask.AtsOp!E2399</f>
        <v>2530-0002</v>
      </c>
      <c r="C2846" t="str">
        <f>Atask.AtsOp!H2399</f>
        <v>Likeris baltas iki 8%</v>
      </c>
      <c r="D2846" t="str">
        <f>Atask.AtsOp!N2399</f>
        <v>LTR</v>
      </c>
      <c r="E2846" t="str">
        <f>Atask.AtsOp!I2399</f>
        <v>Gamybos eilutė</v>
      </c>
      <c r="F2846">
        <f>Atask.AtsOp!M2399</f>
        <v>-1075.4000000000001</v>
      </c>
      <c r="G2846">
        <f>VLOOKUP(B2846,Prekės!$A$2:$E$3000,3,FALSE)</f>
        <v>230</v>
      </c>
      <c r="H2846">
        <f>VLOOKUP(B2846,Prekės!$A$2:$E$3000,4,FALSE)</f>
        <v>0</v>
      </c>
      <c r="I2846">
        <f>VLOOKUP(B2846,Prekės!$A$2:$E$3000,5,FALSE)</f>
        <v>0</v>
      </c>
      <c r="J2846">
        <f t="shared" si="89"/>
        <v>0</v>
      </c>
      <c r="K2846">
        <f t="shared" si="90"/>
        <v>-1075.4000000000001</v>
      </c>
    </row>
    <row r="2847" spans="1:11">
      <c r="A2847" s="1">
        <f>Atask.AtsOp!A2400</f>
        <v>42464</v>
      </c>
      <c r="B2847" t="str">
        <f>Atask.AtsOp!E2400</f>
        <v>2530-0002</v>
      </c>
      <c r="C2847" t="str">
        <f>Atask.AtsOp!H2400</f>
        <v>Likeris baltas iki 8%</v>
      </c>
      <c r="D2847" t="str">
        <f>Atask.AtsOp!N2400</f>
        <v>LTR</v>
      </c>
      <c r="E2847" t="str">
        <f>Atask.AtsOp!I2400</f>
        <v>Gamybos eilutė</v>
      </c>
      <c r="F2847">
        <f>Atask.AtsOp!M2400</f>
        <v>-433.27</v>
      </c>
      <c r="G2847">
        <f>VLOOKUP(B2847,Prekės!$A$2:$E$3000,3,FALSE)</f>
        <v>230</v>
      </c>
      <c r="H2847">
        <f>VLOOKUP(B2847,Prekės!$A$2:$E$3000,4,FALSE)</f>
        <v>0</v>
      </c>
      <c r="I2847">
        <f>VLOOKUP(B2847,Prekės!$A$2:$E$3000,5,FALSE)</f>
        <v>0</v>
      </c>
      <c r="J2847">
        <f t="shared" si="89"/>
        <v>0</v>
      </c>
      <c r="K2847">
        <f t="shared" si="90"/>
        <v>-433.27</v>
      </c>
    </row>
    <row r="2848" spans="1:11">
      <c r="A2848" s="1">
        <f>Atask.AtsOp!A2401</f>
        <v>42472</v>
      </c>
      <c r="B2848" t="str">
        <f>Atask.AtsOp!E2401</f>
        <v>2530-0002</v>
      </c>
      <c r="C2848" t="str">
        <f>Atask.AtsOp!H2401</f>
        <v>Likeris baltas iki 8%</v>
      </c>
      <c r="D2848" t="str">
        <f>Atask.AtsOp!N2401</f>
        <v>LTR</v>
      </c>
      <c r="E2848" t="str">
        <f>Atask.AtsOp!I2401</f>
        <v>Gamybos eilutė</v>
      </c>
      <c r="F2848">
        <f>Atask.AtsOp!M2401</f>
        <v>-999.67</v>
      </c>
      <c r="G2848">
        <f>VLOOKUP(B2848,Prekės!$A$2:$E$3000,3,FALSE)</f>
        <v>230</v>
      </c>
      <c r="H2848">
        <f>VLOOKUP(B2848,Prekės!$A$2:$E$3000,4,FALSE)</f>
        <v>0</v>
      </c>
      <c r="I2848">
        <f>VLOOKUP(B2848,Prekės!$A$2:$E$3000,5,FALSE)</f>
        <v>0</v>
      </c>
      <c r="J2848">
        <f t="shared" si="89"/>
        <v>0</v>
      </c>
      <c r="K2848">
        <f t="shared" si="90"/>
        <v>-999.67</v>
      </c>
    </row>
    <row r="2849" spans="1:11">
      <c r="A2849" s="1">
        <f>Atask.AtsOp!A2402</f>
        <v>42466</v>
      </c>
      <c r="B2849" t="str">
        <f>Atask.AtsOp!E2402</f>
        <v>2530-0002</v>
      </c>
      <c r="C2849" t="str">
        <f>Atask.AtsOp!H2402</f>
        <v>Likeris baltas iki 8%</v>
      </c>
      <c r="D2849" t="str">
        <f>Atask.AtsOp!N2402</f>
        <v>LTR</v>
      </c>
      <c r="E2849" t="str">
        <f>Atask.AtsOp!I2402</f>
        <v>Gamybos eilutė</v>
      </c>
      <c r="F2849">
        <f>Atask.AtsOp!M2402</f>
        <v>-20</v>
      </c>
      <c r="G2849">
        <f>VLOOKUP(B2849,Prekės!$A$2:$E$3000,3,FALSE)</f>
        <v>230</v>
      </c>
      <c r="H2849">
        <f>VLOOKUP(B2849,Prekės!$A$2:$E$3000,4,FALSE)</f>
        <v>0</v>
      </c>
      <c r="I2849">
        <f>VLOOKUP(B2849,Prekės!$A$2:$E$3000,5,FALSE)</f>
        <v>0</v>
      </c>
      <c r="J2849">
        <f t="shared" si="89"/>
        <v>0</v>
      </c>
      <c r="K2849">
        <f t="shared" si="90"/>
        <v>-20</v>
      </c>
    </row>
    <row r="2850" spans="1:11">
      <c r="A2850" s="1">
        <f>Atask.AtsOp!A2403</f>
        <v>42485</v>
      </c>
      <c r="B2850" t="str">
        <f>Atask.AtsOp!E2403</f>
        <v>2530-0002</v>
      </c>
      <c r="C2850" t="str">
        <f>Atask.AtsOp!H2403</f>
        <v>Likeris baltas iki 8%</v>
      </c>
      <c r="D2850" t="str">
        <f>Atask.AtsOp!N2403</f>
        <v>LTR</v>
      </c>
      <c r="E2850" t="str">
        <f>Atask.AtsOp!I2403</f>
        <v>Perkelti</v>
      </c>
      <c r="F2850">
        <f>Atask.AtsOp!M2403</f>
        <v>-17431.75</v>
      </c>
      <c r="G2850">
        <f>VLOOKUP(B2850,Prekės!$A$2:$E$3000,3,FALSE)</f>
        <v>230</v>
      </c>
      <c r="H2850">
        <f>VLOOKUP(B2850,Prekės!$A$2:$E$3000,4,FALSE)</f>
        <v>0</v>
      </c>
      <c r="I2850">
        <f>VLOOKUP(B2850,Prekės!$A$2:$E$3000,5,FALSE)</f>
        <v>0</v>
      </c>
      <c r="J2850">
        <f t="shared" ref="J2850:J2913" si="91">IF(G2850=110,F2850*H2850*I2850,IF(G2850&lt;280,F2850*H2850,F2850*H2850*(I2850/100)))</f>
        <v>0</v>
      </c>
      <c r="K2850">
        <f t="shared" ref="K2850:K2913" si="92">IF(EXACT(D2850,"But."),J2850,F2850)</f>
        <v>-17431.75</v>
      </c>
    </row>
    <row r="2851" spans="1:11">
      <c r="A2851" s="1">
        <f>Atask.AtsOp!A2404</f>
        <v>42485</v>
      </c>
      <c r="B2851" t="str">
        <f>Atask.AtsOp!E2404</f>
        <v>2530-0002</v>
      </c>
      <c r="C2851" t="str">
        <f>Atask.AtsOp!H2404</f>
        <v>Likeris baltas iki 8%</v>
      </c>
      <c r="D2851" t="str">
        <f>Atask.AtsOp!N2404</f>
        <v>LTR</v>
      </c>
      <c r="E2851" t="str">
        <f>Atask.AtsOp!I2404</f>
        <v>Perkelti</v>
      </c>
      <c r="F2851">
        <f>Atask.AtsOp!M2404</f>
        <v>-68.25</v>
      </c>
      <c r="G2851">
        <f>VLOOKUP(B2851,Prekės!$A$2:$E$3000,3,FALSE)</f>
        <v>230</v>
      </c>
      <c r="H2851">
        <f>VLOOKUP(B2851,Prekės!$A$2:$E$3000,4,FALSE)</f>
        <v>0</v>
      </c>
      <c r="I2851">
        <f>VLOOKUP(B2851,Prekės!$A$2:$E$3000,5,FALSE)</f>
        <v>0</v>
      </c>
      <c r="J2851">
        <f t="shared" si="91"/>
        <v>0</v>
      </c>
      <c r="K2851">
        <f t="shared" si="92"/>
        <v>-68.25</v>
      </c>
    </row>
    <row r="2852" spans="1:11">
      <c r="A2852" s="1">
        <f>Atask.AtsOp!A2405</f>
        <v>42485</v>
      </c>
      <c r="B2852" t="str">
        <f>Atask.AtsOp!E2405</f>
        <v>2530-0002</v>
      </c>
      <c r="C2852" t="str">
        <f>Atask.AtsOp!H2405</f>
        <v>Likeris baltas iki 8%</v>
      </c>
      <c r="D2852" t="str">
        <f>Atask.AtsOp!N2405</f>
        <v>LTR</v>
      </c>
      <c r="E2852" t="str">
        <f>Atask.AtsOp!I2405</f>
        <v>Perkelti</v>
      </c>
      <c r="F2852">
        <f>Atask.AtsOp!M2405</f>
        <v>3500</v>
      </c>
      <c r="G2852">
        <f>VLOOKUP(B2852,Prekės!$A$2:$E$3000,3,FALSE)</f>
        <v>230</v>
      </c>
      <c r="H2852">
        <f>VLOOKUP(B2852,Prekės!$A$2:$E$3000,4,FALSE)</f>
        <v>0</v>
      </c>
      <c r="I2852">
        <f>VLOOKUP(B2852,Prekės!$A$2:$E$3000,5,FALSE)</f>
        <v>0</v>
      </c>
      <c r="J2852">
        <f t="shared" si="91"/>
        <v>0</v>
      </c>
      <c r="K2852">
        <f t="shared" si="92"/>
        <v>3500</v>
      </c>
    </row>
    <row r="2853" spans="1:11">
      <c r="A2853" s="1">
        <f>Atask.AtsOp!A2406</f>
        <v>42485</v>
      </c>
      <c r="B2853" t="str">
        <f>Atask.AtsOp!E2406</f>
        <v>2530-0002</v>
      </c>
      <c r="C2853" t="str">
        <f>Atask.AtsOp!H2406</f>
        <v>Likeris baltas iki 8%</v>
      </c>
      <c r="D2853" t="str">
        <f>Atask.AtsOp!N2406</f>
        <v>LTR</v>
      </c>
      <c r="E2853" t="str">
        <f>Atask.AtsOp!I2406</f>
        <v>Perkelti</v>
      </c>
      <c r="F2853">
        <f>Atask.AtsOp!M2406</f>
        <v>-3500</v>
      </c>
      <c r="G2853">
        <f>VLOOKUP(B2853,Prekės!$A$2:$E$3000,3,FALSE)</f>
        <v>230</v>
      </c>
      <c r="H2853">
        <f>VLOOKUP(B2853,Prekės!$A$2:$E$3000,4,FALSE)</f>
        <v>0</v>
      </c>
      <c r="I2853">
        <f>VLOOKUP(B2853,Prekės!$A$2:$E$3000,5,FALSE)</f>
        <v>0</v>
      </c>
      <c r="J2853">
        <f t="shared" si="91"/>
        <v>0</v>
      </c>
      <c r="K2853">
        <f t="shared" si="92"/>
        <v>-3500</v>
      </c>
    </row>
    <row r="2854" spans="1:11">
      <c r="A2854" s="1">
        <f>Atask.AtsOp!A2407</f>
        <v>42485</v>
      </c>
      <c r="B2854" t="str">
        <f>Atask.AtsOp!E2407</f>
        <v>2530-0002</v>
      </c>
      <c r="C2854" t="str">
        <f>Atask.AtsOp!H2407</f>
        <v>Likeris baltas iki 8%</v>
      </c>
      <c r="D2854" t="str">
        <f>Atask.AtsOp!N2407</f>
        <v>LTR</v>
      </c>
      <c r="E2854" t="str">
        <f>Atask.AtsOp!I2407</f>
        <v>Perkelti</v>
      </c>
      <c r="F2854">
        <f>Atask.AtsOp!M2407</f>
        <v>-3500</v>
      </c>
      <c r="G2854">
        <f>VLOOKUP(B2854,Prekės!$A$2:$E$3000,3,FALSE)</f>
        <v>230</v>
      </c>
      <c r="H2854">
        <f>VLOOKUP(B2854,Prekės!$A$2:$E$3000,4,FALSE)</f>
        <v>0</v>
      </c>
      <c r="I2854">
        <f>VLOOKUP(B2854,Prekės!$A$2:$E$3000,5,FALSE)</f>
        <v>0</v>
      </c>
      <c r="J2854">
        <f t="shared" si="91"/>
        <v>0</v>
      </c>
      <c r="K2854">
        <f t="shared" si="92"/>
        <v>-3500</v>
      </c>
    </row>
    <row r="2855" spans="1:11">
      <c r="A2855" s="1">
        <f>Atask.AtsOp!A2408</f>
        <v>42485</v>
      </c>
      <c r="B2855" t="str">
        <f>Atask.AtsOp!E2408</f>
        <v>2530-0002</v>
      </c>
      <c r="C2855" t="str">
        <f>Atask.AtsOp!H2408</f>
        <v>Likeris baltas iki 8%</v>
      </c>
      <c r="D2855" t="str">
        <f>Atask.AtsOp!N2408</f>
        <v>LTR</v>
      </c>
      <c r="E2855" t="str">
        <f>Atask.AtsOp!I2408</f>
        <v>Perkelti</v>
      </c>
      <c r="F2855">
        <f>Atask.AtsOp!M2408</f>
        <v>3500</v>
      </c>
      <c r="G2855">
        <f>VLOOKUP(B2855,Prekės!$A$2:$E$3000,3,FALSE)</f>
        <v>230</v>
      </c>
      <c r="H2855">
        <f>VLOOKUP(B2855,Prekės!$A$2:$E$3000,4,FALSE)</f>
        <v>0</v>
      </c>
      <c r="I2855">
        <f>VLOOKUP(B2855,Prekės!$A$2:$E$3000,5,FALSE)</f>
        <v>0</v>
      </c>
      <c r="J2855">
        <f t="shared" si="91"/>
        <v>0</v>
      </c>
      <c r="K2855">
        <f t="shared" si="92"/>
        <v>3500</v>
      </c>
    </row>
    <row r="2856" spans="1:11">
      <c r="A2856" s="1">
        <f>Atask.AtsOp!A2409</f>
        <v>42486</v>
      </c>
      <c r="B2856" t="str">
        <f>Atask.AtsOp!E2409</f>
        <v>2530-0002</v>
      </c>
      <c r="C2856" t="str">
        <f>Atask.AtsOp!H2409</f>
        <v>Likeris baltas iki 8%</v>
      </c>
      <c r="D2856" t="str">
        <f>Atask.AtsOp!N2409</f>
        <v>LTR</v>
      </c>
      <c r="E2856" t="str">
        <f>Atask.AtsOp!I2409</f>
        <v>Gamyba</v>
      </c>
      <c r="F2856">
        <f>Atask.AtsOp!M2409</f>
        <v>7000</v>
      </c>
      <c r="G2856">
        <f>VLOOKUP(B2856,Prekės!$A$2:$E$3000,3,FALSE)</f>
        <v>230</v>
      </c>
      <c r="H2856">
        <f>VLOOKUP(B2856,Prekės!$A$2:$E$3000,4,FALSE)</f>
        <v>0</v>
      </c>
      <c r="I2856">
        <f>VLOOKUP(B2856,Prekės!$A$2:$E$3000,5,FALSE)</f>
        <v>0</v>
      </c>
      <c r="J2856">
        <f t="shared" si="91"/>
        <v>0</v>
      </c>
      <c r="K2856">
        <f t="shared" si="92"/>
        <v>7000</v>
      </c>
    </row>
    <row r="2857" spans="1:11">
      <c r="A2857" s="1">
        <f>Atask.AtsOp!A2410</f>
        <v>42489</v>
      </c>
      <c r="B2857" t="str">
        <f>Atask.AtsOp!E2410</f>
        <v>2530-0002</v>
      </c>
      <c r="C2857" t="str">
        <f>Atask.AtsOp!H2410</f>
        <v>Likeris baltas iki 8%</v>
      </c>
      <c r="D2857" t="str">
        <f>Atask.AtsOp!N2410</f>
        <v>LTR</v>
      </c>
      <c r="E2857" t="str">
        <f>Atask.AtsOp!I2410</f>
        <v>Perkelti</v>
      </c>
      <c r="F2857">
        <f>Atask.AtsOp!M2410</f>
        <v>-2.4300000000000002</v>
      </c>
      <c r="G2857">
        <f>VLOOKUP(B2857,Prekės!$A$2:$E$3000,3,FALSE)</f>
        <v>230</v>
      </c>
      <c r="H2857">
        <f>VLOOKUP(B2857,Prekės!$A$2:$E$3000,4,FALSE)</f>
        <v>0</v>
      </c>
      <c r="I2857">
        <f>VLOOKUP(B2857,Prekės!$A$2:$E$3000,5,FALSE)</f>
        <v>0</v>
      </c>
      <c r="J2857">
        <f t="shared" si="91"/>
        <v>0</v>
      </c>
      <c r="K2857">
        <f t="shared" si="92"/>
        <v>-2.4300000000000002</v>
      </c>
    </row>
    <row r="2858" spans="1:11">
      <c r="A2858" s="1">
        <f>Atask.AtsOp!A2411</f>
        <v>42482</v>
      </c>
      <c r="B2858" t="str">
        <f>Atask.AtsOp!E2411</f>
        <v>2530-0002</v>
      </c>
      <c r="C2858" t="str">
        <f>Atask.AtsOp!H2411</f>
        <v>Likeris baltas iki 8%</v>
      </c>
      <c r="D2858" t="str">
        <f>Atask.AtsOp!N2411</f>
        <v>LTR</v>
      </c>
      <c r="E2858" t="str">
        <f>Atask.AtsOp!I2411</f>
        <v>Perkelti</v>
      </c>
      <c r="F2858">
        <f>Atask.AtsOp!M2411</f>
        <v>-7000</v>
      </c>
      <c r="G2858">
        <f>VLOOKUP(B2858,Prekės!$A$2:$E$3000,3,FALSE)</f>
        <v>230</v>
      </c>
      <c r="H2858">
        <f>VLOOKUP(B2858,Prekės!$A$2:$E$3000,4,FALSE)</f>
        <v>0</v>
      </c>
      <c r="I2858">
        <f>VLOOKUP(B2858,Prekės!$A$2:$E$3000,5,FALSE)</f>
        <v>0</v>
      </c>
      <c r="J2858">
        <f t="shared" si="91"/>
        <v>0</v>
      </c>
      <c r="K2858">
        <f t="shared" si="92"/>
        <v>-7000</v>
      </c>
    </row>
    <row r="2859" spans="1:11">
      <c r="A2859" s="1">
        <f>Atask.AtsOp!A2412</f>
        <v>42482</v>
      </c>
      <c r="B2859" t="str">
        <f>Atask.AtsOp!E2412</f>
        <v>2530-0002</v>
      </c>
      <c r="C2859" t="str">
        <f>Atask.AtsOp!H2412</f>
        <v>Likeris baltas iki 8%</v>
      </c>
      <c r="D2859" t="str">
        <f>Atask.AtsOp!N2412</f>
        <v>LTR</v>
      </c>
      <c r="E2859" t="str">
        <f>Atask.AtsOp!I2412</f>
        <v>Perkelti</v>
      </c>
      <c r="F2859">
        <f>Atask.AtsOp!M2412</f>
        <v>7000</v>
      </c>
      <c r="G2859">
        <f>VLOOKUP(B2859,Prekės!$A$2:$E$3000,3,FALSE)</f>
        <v>230</v>
      </c>
      <c r="H2859">
        <f>VLOOKUP(B2859,Prekės!$A$2:$E$3000,4,FALSE)</f>
        <v>0</v>
      </c>
      <c r="I2859">
        <f>VLOOKUP(B2859,Prekės!$A$2:$E$3000,5,FALSE)</f>
        <v>0</v>
      </c>
      <c r="J2859">
        <f t="shared" si="91"/>
        <v>0</v>
      </c>
      <c r="K2859">
        <f t="shared" si="92"/>
        <v>7000</v>
      </c>
    </row>
    <row r="2860" spans="1:11">
      <c r="A2860" s="1">
        <f>Atask.AtsOp!A2413</f>
        <v>42482</v>
      </c>
      <c r="B2860" t="str">
        <f>Atask.AtsOp!E2413</f>
        <v>2530-0002</v>
      </c>
      <c r="C2860" t="str">
        <f>Atask.AtsOp!H2413</f>
        <v>Likeris baltas iki 8%</v>
      </c>
      <c r="D2860" t="str">
        <f>Atask.AtsOp!N2413</f>
        <v>LTR</v>
      </c>
      <c r="E2860" t="str">
        <f>Atask.AtsOp!I2413</f>
        <v>Perkelti</v>
      </c>
      <c r="F2860">
        <f>Atask.AtsOp!M2413</f>
        <v>-7000</v>
      </c>
      <c r="G2860">
        <f>VLOOKUP(B2860,Prekės!$A$2:$E$3000,3,FALSE)</f>
        <v>230</v>
      </c>
      <c r="H2860">
        <f>VLOOKUP(B2860,Prekės!$A$2:$E$3000,4,FALSE)</f>
        <v>0</v>
      </c>
      <c r="I2860">
        <f>VLOOKUP(B2860,Prekės!$A$2:$E$3000,5,FALSE)</f>
        <v>0</v>
      </c>
      <c r="J2860">
        <f t="shared" si="91"/>
        <v>0</v>
      </c>
      <c r="K2860">
        <f t="shared" si="92"/>
        <v>-7000</v>
      </c>
    </row>
    <row r="2861" spans="1:11">
      <c r="A2861" s="1">
        <f>Atask.AtsOp!A2414</f>
        <v>42482</v>
      </c>
      <c r="B2861" t="str">
        <f>Atask.AtsOp!E2414</f>
        <v>2530-0002</v>
      </c>
      <c r="C2861" t="str">
        <f>Atask.AtsOp!H2414</f>
        <v>Likeris baltas iki 8%</v>
      </c>
      <c r="D2861" t="str">
        <f>Atask.AtsOp!N2414</f>
        <v>LTR</v>
      </c>
      <c r="E2861" t="str">
        <f>Atask.AtsOp!I2414</f>
        <v>Perkelti</v>
      </c>
      <c r="F2861">
        <f>Atask.AtsOp!M2414</f>
        <v>7000</v>
      </c>
      <c r="G2861">
        <f>VLOOKUP(B2861,Prekės!$A$2:$E$3000,3,FALSE)</f>
        <v>230</v>
      </c>
      <c r="H2861">
        <f>VLOOKUP(B2861,Prekės!$A$2:$E$3000,4,FALSE)</f>
        <v>0</v>
      </c>
      <c r="I2861">
        <f>VLOOKUP(B2861,Prekės!$A$2:$E$3000,5,FALSE)</f>
        <v>0</v>
      </c>
      <c r="J2861">
        <f t="shared" si="91"/>
        <v>0</v>
      </c>
      <c r="K2861">
        <f t="shared" si="92"/>
        <v>7000</v>
      </c>
    </row>
    <row r="2862" spans="1:11">
      <c r="A2862" s="1">
        <f>Atask.AtsOp!A2415</f>
        <v>42482</v>
      </c>
      <c r="B2862" t="str">
        <f>Atask.AtsOp!E2415</f>
        <v>2530-0002</v>
      </c>
      <c r="C2862" t="str">
        <f>Atask.AtsOp!H2415</f>
        <v>Likeris baltas iki 8%</v>
      </c>
      <c r="D2862" t="str">
        <f>Atask.AtsOp!N2415</f>
        <v>LTR</v>
      </c>
      <c r="E2862" t="str">
        <f>Atask.AtsOp!I2415</f>
        <v>Gamyba</v>
      </c>
      <c r="F2862">
        <f>Atask.AtsOp!M2415</f>
        <v>3500</v>
      </c>
      <c r="G2862">
        <f>VLOOKUP(B2862,Prekės!$A$2:$E$3000,3,FALSE)</f>
        <v>230</v>
      </c>
      <c r="H2862">
        <f>VLOOKUP(B2862,Prekės!$A$2:$E$3000,4,FALSE)</f>
        <v>0</v>
      </c>
      <c r="I2862">
        <f>VLOOKUP(B2862,Prekės!$A$2:$E$3000,5,FALSE)</f>
        <v>0</v>
      </c>
      <c r="J2862">
        <f t="shared" si="91"/>
        <v>0</v>
      </c>
      <c r="K2862">
        <f t="shared" si="92"/>
        <v>3500</v>
      </c>
    </row>
    <row r="2863" spans="1:11">
      <c r="A2863" s="1">
        <f>Atask.AtsOp!A2416</f>
        <v>42480</v>
      </c>
      <c r="B2863" t="str">
        <f>Atask.AtsOp!E2416</f>
        <v>2530-0002</v>
      </c>
      <c r="C2863" t="str">
        <f>Atask.AtsOp!H2416</f>
        <v>Likeris baltas iki 8%</v>
      </c>
      <c r="D2863" t="str">
        <f>Atask.AtsOp!N2416</f>
        <v>LTR</v>
      </c>
      <c r="E2863" t="str">
        <f>Atask.AtsOp!I2416</f>
        <v>Perkelti</v>
      </c>
      <c r="F2863">
        <f>Atask.AtsOp!M2416</f>
        <v>-7000</v>
      </c>
      <c r="G2863">
        <f>VLOOKUP(B2863,Prekės!$A$2:$E$3000,3,FALSE)</f>
        <v>230</v>
      </c>
      <c r="H2863">
        <f>VLOOKUP(B2863,Prekės!$A$2:$E$3000,4,FALSE)</f>
        <v>0</v>
      </c>
      <c r="I2863">
        <f>VLOOKUP(B2863,Prekės!$A$2:$E$3000,5,FALSE)</f>
        <v>0</v>
      </c>
      <c r="J2863">
        <f t="shared" si="91"/>
        <v>0</v>
      </c>
      <c r="K2863">
        <f t="shared" si="92"/>
        <v>-7000</v>
      </c>
    </row>
    <row r="2864" spans="1:11">
      <c r="A2864" s="1">
        <f>Atask.AtsOp!A2417</f>
        <v>42480</v>
      </c>
      <c r="B2864" t="str">
        <f>Atask.AtsOp!E2417</f>
        <v>2530-0002</v>
      </c>
      <c r="C2864" t="str">
        <f>Atask.AtsOp!H2417</f>
        <v>Likeris baltas iki 8%</v>
      </c>
      <c r="D2864" t="str">
        <f>Atask.AtsOp!N2417</f>
        <v>LTR</v>
      </c>
      <c r="E2864" t="str">
        <f>Atask.AtsOp!I2417</f>
        <v>Perkelti</v>
      </c>
      <c r="F2864">
        <f>Atask.AtsOp!M2417</f>
        <v>7000</v>
      </c>
      <c r="G2864">
        <f>VLOOKUP(B2864,Prekės!$A$2:$E$3000,3,FALSE)</f>
        <v>230</v>
      </c>
      <c r="H2864">
        <f>VLOOKUP(B2864,Prekės!$A$2:$E$3000,4,FALSE)</f>
        <v>0</v>
      </c>
      <c r="I2864">
        <f>VLOOKUP(B2864,Prekės!$A$2:$E$3000,5,FALSE)</f>
        <v>0</v>
      </c>
      <c r="J2864">
        <f t="shared" si="91"/>
        <v>0</v>
      </c>
      <c r="K2864">
        <f t="shared" si="92"/>
        <v>7000</v>
      </c>
    </row>
    <row r="2865" spans="1:11">
      <c r="A2865" s="1">
        <f>Atask.AtsOp!A2418</f>
        <v>42480</v>
      </c>
      <c r="B2865" t="str">
        <f>Atask.AtsOp!E2418</f>
        <v>2530-0002</v>
      </c>
      <c r="C2865" t="str">
        <f>Atask.AtsOp!H2418</f>
        <v>Likeris baltas iki 8%</v>
      </c>
      <c r="D2865" t="str">
        <f>Atask.AtsOp!N2418</f>
        <v>LTR</v>
      </c>
      <c r="E2865" t="str">
        <f>Atask.AtsOp!I2418</f>
        <v>Gamyba</v>
      </c>
      <c r="F2865">
        <f>Atask.AtsOp!M2418</f>
        <v>7000</v>
      </c>
      <c r="G2865">
        <f>VLOOKUP(B2865,Prekės!$A$2:$E$3000,3,FALSE)</f>
        <v>230</v>
      </c>
      <c r="H2865">
        <f>VLOOKUP(B2865,Prekės!$A$2:$E$3000,4,FALSE)</f>
        <v>0</v>
      </c>
      <c r="I2865">
        <f>VLOOKUP(B2865,Prekės!$A$2:$E$3000,5,FALSE)</f>
        <v>0</v>
      </c>
      <c r="J2865">
        <f t="shared" si="91"/>
        <v>0</v>
      </c>
      <c r="K2865">
        <f t="shared" si="92"/>
        <v>7000</v>
      </c>
    </row>
    <row r="2866" spans="1:11">
      <c r="A2866" s="1">
        <f>Atask.AtsOp!A2419</f>
        <v>42480</v>
      </c>
      <c r="B2866" t="str">
        <f>Atask.AtsOp!E2419</f>
        <v>2530-0002</v>
      </c>
      <c r="C2866" t="str">
        <f>Atask.AtsOp!H2419</f>
        <v>Likeris baltas iki 8%</v>
      </c>
      <c r="D2866" t="str">
        <f>Atask.AtsOp!N2419</f>
        <v>LTR</v>
      </c>
      <c r="E2866" t="str">
        <f>Atask.AtsOp!I2419</f>
        <v>Perkelti</v>
      </c>
      <c r="F2866">
        <f>Atask.AtsOp!M2419</f>
        <v>-7000</v>
      </c>
      <c r="G2866">
        <f>VLOOKUP(B2866,Prekės!$A$2:$E$3000,3,FALSE)</f>
        <v>230</v>
      </c>
      <c r="H2866">
        <f>VLOOKUP(B2866,Prekės!$A$2:$E$3000,4,FALSE)</f>
        <v>0</v>
      </c>
      <c r="I2866">
        <f>VLOOKUP(B2866,Prekės!$A$2:$E$3000,5,FALSE)</f>
        <v>0</v>
      </c>
      <c r="J2866">
        <f t="shared" si="91"/>
        <v>0</v>
      </c>
      <c r="K2866">
        <f t="shared" si="92"/>
        <v>-7000</v>
      </c>
    </row>
    <row r="2867" spans="1:11">
      <c r="A2867" s="1">
        <f>Atask.AtsOp!A2420</f>
        <v>42480</v>
      </c>
      <c r="B2867" t="str">
        <f>Atask.AtsOp!E2420</f>
        <v>2530-0002</v>
      </c>
      <c r="C2867" t="str">
        <f>Atask.AtsOp!H2420</f>
        <v>Likeris baltas iki 8%</v>
      </c>
      <c r="D2867" t="str">
        <f>Atask.AtsOp!N2420</f>
        <v>LTR</v>
      </c>
      <c r="E2867" t="str">
        <f>Atask.AtsOp!I2420</f>
        <v>Perkelti</v>
      </c>
      <c r="F2867">
        <f>Atask.AtsOp!M2420</f>
        <v>7000</v>
      </c>
      <c r="G2867">
        <f>VLOOKUP(B2867,Prekės!$A$2:$E$3000,3,FALSE)</f>
        <v>230</v>
      </c>
      <c r="H2867">
        <f>VLOOKUP(B2867,Prekės!$A$2:$E$3000,4,FALSE)</f>
        <v>0</v>
      </c>
      <c r="I2867">
        <f>VLOOKUP(B2867,Prekės!$A$2:$E$3000,5,FALSE)</f>
        <v>0</v>
      </c>
      <c r="J2867">
        <f t="shared" si="91"/>
        <v>0</v>
      </c>
      <c r="K2867">
        <f t="shared" si="92"/>
        <v>7000</v>
      </c>
    </row>
    <row r="2868" spans="1:11">
      <c r="A2868" s="1">
        <f>Atask.AtsOp!A2421</f>
        <v>42479</v>
      </c>
      <c r="B2868" t="str">
        <f>Atask.AtsOp!E2421</f>
        <v>2530-0002</v>
      </c>
      <c r="C2868" t="str">
        <f>Atask.AtsOp!H2421</f>
        <v>Likeris baltas iki 8%</v>
      </c>
      <c r="D2868" t="str">
        <f>Atask.AtsOp!N2421</f>
        <v>LTR</v>
      </c>
      <c r="E2868" t="str">
        <f>Atask.AtsOp!I2421</f>
        <v>Gamyba</v>
      </c>
      <c r="F2868">
        <f>Atask.AtsOp!M2421</f>
        <v>7000</v>
      </c>
      <c r="G2868">
        <f>VLOOKUP(B2868,Prekės!$A$2:$E$3000,3,FALSE)</f>
        <v>230</v>
      </c>
      <c r="H2868">
        <f>VLOOKUP(B2868,Prekės!$A$2:$E$3000,4,FALSE)</f>
        <v>0</v>
      </c>
      <c r="I2868">
        <f>VLOOKUP(B2868,Prekės!$A$2:$E$3000,5,FALSE)</f>
        <v>0</v>
      </c>
      <c r="J2868">
        <f t="shared" si="91"/>
        <v>0</v>
      </c>
      <c r="K2868">
        <f t="shared" si="92"/>
        <v>7000</v>
      </c>
    </row>
    <row r="2869" spans="1:11">
      <c r="A2869" s="1">
        <f>Atask.AtsOp!A2422</f>
        <v>42487</v>
      </c>
      <c r="B2869" t="str">
        <f>Atask.AtsOp!E2422</f>
        <v>2530-0002</v>
      </c>
      <c r="C2869" t="str">
        <f>Atask.AtsOp!H2422</f>
        <v>Likeris baltas iki 8%</v>
      </c>
      <c r="D2869" t="str">
        <f>Atask.AtsOp!N2422</f>
        <v>LTR</v>
      </c>
      <c r="E2869" t="str">
        <f>Atask.AtsOp!I2422</f>
        <v>Perkelti</v>
      </c>
      <c r="F2869">
        <f>Atask.AtsOp!M2422</f>
        <v>-7000</v>
      </c>
      <c r="G2869">
        <f>VLOOKUP(B2869,Prekės!$A$2:$E$3000,3,FALSE)</f>
        <v>230</v>
      </c>
      <c r="H2869">
        <f>VLOOKUP(B2869,Prekės!$A$2:$E$3000,4,FALSE)</f>
        <v>0</v>
      </c>
      <c r="I2869">
        <f>VLOOKUP(B2869,Prekės!$A$2:$E$3000,5,FALSE)</f>
        <v>0</v>
      </c>
      <c r="J2869">
        <f t="shared" si="91"/>
        <v>0</v>
      </c>
      <c r="K2869">
        <f t="shared" si="92"/>
        <v>-7000</v>
      </c>
    </row>
    <row r="2870" spans="1:11">
      <c r="A2870" s="1">
        <f>Atask.AtsOp!A2423</f>
        <v>42487</v>
      </c>
      <c r="B2870" t="str">
        <f>Atask.AtsOp!E2423</f>
        <v>2530-0002</v>
      </c>
      <c r="C2870" t="str">
        <f>Atask.AtsOp!H2423</f>
        <v>Likeris baltas iki 8%</v>
      </c>
      <c r="D2870" t="str">
        <f>Atask.AtsOp!N2423</f>
        <v>LTR</v>
      </c>
      <c r="E2870" t="str">
        <f>Atask.AtsOp!I2423</f>
        <v>Perkelti</v>
      </c>
      <c r="F2870">
        <f>Atask.AtsOp!M2423</f>
        <v>7000</v>
      </c>
      <c r="G2870">
        <f>VLOOKUP(B2870,Prekės!$A$2:$E$3000,3,FALSE)</f>
        <v>230</v>
      </c>
      <c r="H2870">
        <f>VLOOKUP(B2870,Prekės!$A$2:$E$3000,4,FALSE)</f>
        <v>0</v>
      </c>
      <c r="I2870">
        <f>VLOOKUP(B2870,Prekės!$A$2:$E$3000,5,FALSE)</f>
        <v>0</v>
      </c>
      <c r="J2870">
        <f t="shared" si="91"/>
        <v>0</v>
      </c>
      <c r="K2870">
        <f t="shared" si="92"/>
        <v>7000</v>
      </c>
    </row>
    <row r="2871" spans="1:11">
      <c r="A2871" s="1">
        <f>Atask.AtsOp!A2424</f>
        <v>42471</v>
      </c>
      <c r="B2871" t="str">
        <f>Atask.AtsOp!E2424</f>
        <v>2530-0002</v>
      </c>
      <c r="C2871" t="str">
        <f>Atask.AtsOp!H2424</f>
        <v>Likeris baltas iki 8%</v>
      </c>
      <c r="D2871" t="str">
        <f>Atask.AtsOp!N2424</f>
        <v>LTR</v>
      </c>
      <c r="E2871" t="str">
        <f>Atask.AtsOp!I2424</f>
        <v>Gamyba</v>
      </c>
      <c r="F2871">
        <f>Atask.AtsOp!M2424</f>
        <v>7000</v>
      </c>
      <c r="G2871">
        <f>VLOOKUP(B2871,Prekės!$A$2:$E$3000,3,FALSE)</f>
        <v>230</v>
      </c>
      <c r="H2871">
        <f>VLOOKUP(B2871,Prekės!$A$2:$E$3000,4,FALSE)</f>
        <v>0</v>
      </c>
      <c r="I2871">
        <f>VLOOKUP(B2871,Prekės!$A$2:$E$3000,5,FALSE)</f>
        <v>0</v>
      </c>
      <c r="J2871">
        <f t="shared" si="91"/>
        <v>0</v>
      </c>
      <c r="K2871">
        <f t="shared" si="92"/>
        <v>7000</v>
      </c>
    </row>
    <row r="2872" spans="1:11">
      <c r="A2872" s="1">
        <f>Atask.AtsOp!A2425</f>
        <v>42472</v>
      </c>
      <c r="B2872" t="str">
        <f>Atask.AtsOp!E2425</f>
        <v>2530-0002</v>
      </c>
      <c r="C2872" t="str">
        <f>Atask.AtsOp!H2425</f>
        <v>Likeris baltas iki 8%</v>
      </c>
      <c r="D2872" t="str">
        <f>Atask.AtsOp!N2425</f>
        <v>LTR</v>
      </c>
      <c r="E2872" t="str">
        <f>Atask.AtsOp!I2425</f>
        <v>Gamyba</v>
      </c>
      <c r="F2872">
        <f>Atask.AtsOp!M2425</f>
        <v>7000</v>
      </c>
      <c r="G2872">
        <f>VLOOKUP(B2872,Prekės!$A$2:$E$3000,3,FALSE)</f>
        <v>230</v>
      </c>
      <c r="H2872">
        <f>VLOOKUP(B2872,Prekės!$A$2:$E$3000,4,FALSE)</f>
        <v>0</v>
      </c>
      <c r="I2872">
        <f>VLOOKUP(B2872,Prekės!$A$2:$E$3000,5,FALSE)</f>
        <v>0</v>
      </c>
      <c r="J2872">
        <f t="shared" si="91"/>
        <v>0</v>
      </c>
      <c r="K2872">
        <f t="shared" si="92"/>
        <v>7000</v>
      </c>
    </row>
    <row r="2873" spans="1:11">
      <c r="A2873" s="1">
        <f>Atask.AtsOp!A2426</f>
        <v>42472</v>
      </c>
      <c r="B2873" t="str">
        <f>Atask.AtsOp!E2426</f>
        <v>2530-0002</v>
      </c>
      <c r="C2873" t="str">
        <f>Atask.AtsOp!H2426</f>
        <v>Likeris baltas iki 8%</v>
      </c>
      <c r="D2873" t="str">
        <f>Atask.AtsOp!N2426</f>
        <v>LTR</v>
      </c>
      <c r="E2873" t="str">
        <f>Atask.AtsOp!I2426</f>
        <v>Perkelti</v>
      </c>
      <c r="F2873">
        <f>Atask.AtsOp!M2426</f>
        <v>-7000</v>
      </c>
      <c r="G2873">
        <f>VLOOKUP(B2873,Prekės!$A$2:$E$3000,3,FALSE)</f>
        <v>230</v>
      </c>
      <c r="H2873">
        <f>VLOOKUP(B2873,Prekės!$A$2:$E$3000,4,FALSE)</f>
        <v>0</v>
      </c>
      <c r="I2873">
        <f>VLOOKUP(B2873,Prekės!$A$2:$E$3000,5,FALSE)</f>
        <v>0</v>
      </c>
      <c r="J2873">
        <f t="shared" si="91"/>
        <v>0</v>
      </c>
      <c r="K2873">
        <f t="shared" si="92"/>
        <v>-7000</v>
      </c>
    </row>
    <row r="2874" spans="1:11">
      <c r="A2874" s="1">
        <f>Atask.AtsOp!A2427</f>
        <v>42472</v>
      </c>
      <c r="B2874" t="str">
        <f>Atask.AtsOp!E2427</f>
        <v>2530-0002</v>
      </c>
      <c r="C2874" t="str">
        <f>Atask.AtsOp!H2427</f>
        <v>Likeris baltas iki 8%</v>
      </c>
      <c r="D2874" t="str">
        <f>Atask.AtsOp!N2427</f>
        <v>LTR</v>
      </c>
      <c r="E2874" t="str">
        <f>Atask.AtsOp!I2427</f>
        <v>Perkelti</v>
      </c>
      <c r="F2874">
        <f>Atask.AtsOp!M2427</f>
        <v>7000</v>
      </c>
      <c r="G2874">
        <f>VLOOKUP(B2874,Prekės!$A$2:$E$3000,3,FALSE)</f>
        <v>230</v>
      </c>
      <c r="H2874">
        <f>VLOOKUP(B2874,Prekės!$A$2:$E$3000,4,FALSE)</f>
        <v>0</v>
      </c>
      <c r="I2874">
        <f>VLOOKUP(B2874,Prekės!$A$2:$E$3000,5,FALSE)</f>
        <v>0</v>
      </c>
      <c r="J2874">
        <f t="shared" si="91"/>
        <v>0</v>
      </c>
      <c r="K2874">
        <f t="shared" si="92"/>
        <v>7000</v>
      </c>
    </row>
    <row r="2875" spans="1:11">
      <c r="A2875" s="1">
        <f>Atask.AtsOp!A2428</f>
        <v>42472</v>
      </c>
      <c r="B2875" t="str">
        <f>Atask.AtsOp!E2428</f>
        <v>2530-0002</v>
      </c>
      <c r="C2875" t="str">
        <f>Atask.AtsOp!H2428</f>
        <v>Likeris baltas iki 8%</v>
      </c>
      <c r="D2875" t="str">
        <f>Atask.AtsOp!N2428</f>
        <v>LTR</v>
      </c>
      <c r="E2875" t="str">
        <f>Atask.AtsOp!I2428</f>
        <v>Perkelti</v>
      </c>
      <c r="F2875">
        <f>Atask.AtsOp!M2428</f>
        <v>-7000</v>
      </c>
      <c r="G2875">
        <f>VLOOKUP(B2875,Prekės!$A$2:$E$3000,3,FALSE)</f>
        <v>230</v>
      </c>
      <c r="H2875">
        <f>VLOOKUP(B2875,Prekės!$A$2:$E$3000,4,FALSE)</f>
        <v>0</v>
      </c>
      <c r="I2875">
        <f>VLOOKUP(B2875,Prekės!$A$2:$E$3000,5,FALSE)</f>
        <v>0</v>
      </c>
      <c r="J2875">
        <f t="shared" si="91"/>
        <v>0</v>
      </c>
      <c r="K2875">
        <f t="shared" si="92"/>
        <v>-7000</v>
      </c>
    </row>
    <row r="2876" spans="1:11">
      <c r="A2876" s="1">
        <f>Atask.AtsOp!A2429</f>
        <v>42472</v>
      </c>
      <c r="B2876" t="str">
        <f>Atask.AtsOp!E2429</f>
        <v>2530-0002</v>
      </c>
      <c r="C2876" t="str">
        <f>Atask.AtsOp!H2429</f>
        <v>Likeris baltas iki 8%</v>
      </c>
      <c r="D2876" t="str">
        <f>Atask.AtsOp!N2429</f>
        <v>LTR</v>
      </c>
      <c r="E2876" t="str">
        <f>Atask.AtsOp!I2429</f>
        <v>Perkelti</v>
      </c>
      <c r="F2876">
        <f>Atask.AtsOp!M2429</f>
        <v>7000</v>
      </c>
      <c r="G2876">
        <f>VLOOKUP(B2876,Prekės!$A$2:$E$3000,3,FALSE)</f>
        <v>230</v>
      </c>
      <c r="H2876">
        <f>VLOOKUP(B2876,Prekės!$A$2:$E$3000,4,FALSE)</f>
        <v>0</v>
      </c>
      <c r="I2876">
        <f>VLOOKUP(B2876,Prekės!$A$2:$E$3000,5,FALSE)</f>
        <v>0</v>
      </c>
      <c r="J2876">
        <f t="shared" si="91"/>
        <v>0</v>
      </c>
      <c r="K2876">
        <f t="shared" si="92"/>
        <v>7000</v>
      </c>
    </row>
    <row r="2877" spans="1:11">
      <c r="A2877" s="1">
        <f>Atask.AtsOp!A2430</f>
        <v>42473</v>
      </c>
      <c r="B2877" t="str">
        <f>Atask.AtsOp!E2430</f>
        <v>2530-0002</v>
      </c>
      <c r="C2877" t="str">
        <f>Atask.AtsOp!H2430</f>
        <v>Likeris baltas iki 8%</v>
      </c>
      <c r="D2877" t="str">
        <f>Atask.AtsOp!N2430</f>
        <v>LTR</v>
      </c>
      <c r="E2877" t="str">
        <f>Atask.AtsOp!I2430</f>
        <v>Gamyba</v>
      </c>
      <c r="F2877">
        <f>Atask.AtsOp!M2430</f>
        <v>3500</v>
      </c>
      <c r="G2877">
        <f>VLOOKUP(B2877,Prekės!$A$2:$E$3000,3,FALSE)</f>
        <v>230</v>
      </c>
      <c r="H2877">
        <f>VLOOKUP(B2877,Prekės!$A$2:$E$3000,4,FALSE)</f>
        <v>0</v>
      </c>
      <c r="I2877">
        <f>VLOOKUP(B2877,Prekės!$A$2:$E$3000,5,FALSE)</f>
        <v>0</v>
      </c>
      <c r="J2877">
        <f t="shared" si="91"/>
        <v>0</v>
      </c>
      <c r="K2877">
        <f t="shared" si="92"/>
        <v>3500</v>
      </c>
    </row>
    <row r="2878" spans="1:11">
      <c r="A2878" s="1">
        <f>Atask.AtsOp!A2431</f>
        <v>42473</v>
      </c>
      <c r="B2878" t="str">
        <f>Atask.AtsOp!E2431</f>
        <v>2530-0002</v>
      </c>
      <c r="C2878" t="str">
        <f>Atask.AtsOp!H2431</f>
        <v>Likeris baltas iki 8%</v>
      </c>
      <c r="D2878" t="str">
        <f>Atask.AtsOp!N2431</f>
        <v>LTR</v>
      </c>
      <c r="E2878" t="str">
        <f>Atask.AtsOp!I2431</f>
        <v>Perkelti</v>
      </c>
      <c r="F2878">
        <f>Atask.AtsOp!M2431</f>
        <v>7000</v>
      </c>
      <c r="G2878">
        <f>VLOOKUP(B2878,Prekės!$A$2:$E$3000,3,FALSE)</f>
        <v>230</v>
      </c>
      <c r="H2878">
        <f>VLOOKUP(B2878,Prekės!$A$2:$E$3000,4,FALSE)</f>
        <v>0</v>
      </c>
      <c r="I2878">
        <f>VLOOKUP(B2878,Prekės!$A$2:$E$3000,5,FALSE)</f>
        <v>0</v>
      </c>
      <c r="J2878">
        <f t="shared" si="91"/>
        <v>0</v>
      </c>
      <c r="K2878">
        <f t="shared" si="92"/>
        <v>7000</v>
      </c>
    </row>
    <row r="2879" spans="1:11">
      <c r="A2879" s="1">
        <f>Atask.AtsOp!A2432</f>
        <v>42473</v>
      </c>
      <c r="B2879" t="str">
        <f>Atask.AtsOp!E2432</f>
        <v>2530-0002</v>
      </c>
      <c r="C2879" t="str">
        <f>Atask.AtsOp!H2432</f>
        <v>Likeris baltas iki 8%</v>
      </c>
      <c r="D2879" t="str">
        <f>Atask.AtsOp!N2432</f>
        <v>LTR</v>
      </c>
      <c r="E2879" t="str">
        <f>Atask.AtsOp!I2432</f>
        <v>Perkelti</v>
      </c>
      <c r="F2879">
        <f>Atask.AtsOp!M2432</f>
        <v>-7000</v>
      </c>
      <c r="G2879">
        <f>VLOOKUP(B2879,Prekės!$A$2:$E$3000,3,FALSE)</f>
        <v>230</v>
      </c>
      <c r="H2879">
        <f>VLOOKUP(B2879,Prekės!$A$2:$E$3000,4,FALSE)</f>
        <v>0</v>
      </c>
      <c r="I2879">
        <f>VLOOKUP(B2879,Prekės!$A$2:$E$3000,5,FALSE)</f>
        <v>0</v>
      </c>
      <c r="J2879">
        <f t="shared" si="91"/>
        <v>0</v>
      </c>
      <c r="K2879">
        <f t="shared" si="92"/>
        <v>-7000</v>
      </c>
    </row>
    <row r="2880" spans="1:11">
      <c r="A2880" s="1">
        <f>Atask.AtsOp!A2433</f>
        <v>42474</v>
      </c>
      <c r="B2880" t="str">
        <f>Atask.AtsOp!E2433</f>
        <v>2530-0002</v>
      </c>
      <c r="C2880" t="str">
        <f>Atask.AtsOp!H2433</f>
        <v>Likeris baltas iki 8%</v>
      </c>
      <c r="D2880" t="str">
        <f>Atask.AtsOp!N2433</f>
        <v>LTR</v>
      </c>
      <c r="E2880" t="str">
        <f>Atask.AtsOp!I2433</f>
        <v>Perkelti</v>
      </c>
      <c r="F2880">
        <f>Atask.AtsOp!M2433</f>
        <v>-3500</v>
      </c>
      <c r="G2880">
        <f>VLOOKUP(B2880,Prekės!$A$2:$E$3000,3,FALSE)</f>
        <v>230</v>
      </c>
      <c r="H2880">
        <f>VLOOKUP(B2880,Prekės!$A$2:$E$3000,4,FALSE)</f>
        <v>0</v>
      </c>
      <c r="I2880">
        <f>VLOOKUP(B2880,Prekės!$A$2:$E$3000,5,FALSE)</f>
        <v>0</v>
      </c>
      <c r="J2880">
        <f t="shared" si="91"/>
        <v>0</v>
      </c>
      <c r="K2880">
        <f t="shared" si="92"/>
        <v>-3500</v>
      </c>
    </row>
    <row r="2881" spans="1:11">
      <c r="A2881" s="1">
        <f>Atask.AtsOp!A2434</f>
        <v>42474</v>
      </c>
      <c r="B2881" t="str">
        <f>Atask.AtsOp!E2434</f>
        <v>2530-0002</v>
      </c>
      <c r="C2881" t="str">
        <f>Atask.AtsOp!H2434</f>
        <v>Likeris baltas iki 8%</v>
      </c>
      <c r="D2881" t="str">
        <f>Atask.AtsOp!N2434</f>
        <v>LTR</v>
      </c>
      <c r="E2881" t="str">
        <f>Atask.AtsOp!I2434</f>
        <v>Perkelti</v>
      </c>
      <c r="F2881">
        <f>Atask.AtsOp!M2434</f>
        <v>3500</v>
      </c>
      <c r="G2881">
        <f>VLOOKUP(B2881,Prekės!$A$2:$E$3000,3,FALSE)</f>
        <v>230</v>
      </c>
      <c r="H2881">
        <f>VLOOKUP(B2881,Prekės!$A$2:$E$3000,4,FALSE)</f>
        <v>0</v>
      </c>
      <c r="I2881">
        <f>VLOOKUP(B2881,Prekės!$A$2:$E$3000,5,FALSE)</f>
        <v>0</v>
      </c>
      <c r="J2881">
        <f t="shared" si="91"/>
        <v>0</v>
      </c>
      <c r="K2881">
        <f t="shared" si="92"/>
        <v>3500</v>
      </c>
    </row>
    <row r="2882" spans="1:11">
      <c r="A2882" s="1">
        <f>Atask.AtsOp!A2435</f>
        <v>42474</v>
      </c>
      <c r="B2882" t="str">
        <f>Atask.AtsOp!E2435</f>
        <v>2530-0002</v>
      </c>
      <c r="C2882" t="str">
        <f>Atask.AtsOp!H2435</f>
        <v>Likeris baltas iki 8%</v>
      </c>
      <c r="D2882" t="str">
        <f>Atask.AtsOp!N2435</f>
        <v>LTR</v>
      </c>
      <c r="E2882" t="str">
        <f>Atask.AtsOp!I2435</f>
        <v>Perkelti</v>
      </c>
      <c r="F2882">
        <f>Atask.AtsOp!M2435</f>
        <v>-68.25</v>
      </c>
      <c r="G2882">
        <f>VLOOKUP(B2882,Prekės!$A$2:$E$3000,3,FALSE)</f>
        <v>230</v>
      </c>
      <c r="H2882">
        <f>VLOOKUP(B2882,Prekės!$A$2:$E$3000,4,FALSE)</f>
        <v>0</v>
      </c>
      <c r="I2882">
        <f>VLOOKUP(B2882,Prekės!$A$2:$E$3000,5,FALSE)</f>
        <v>0</v>
      </c>
      <c r="J2882">
        <f t="shared" si="91"/>
        <v>0</v>
      </c>
      <c r="K2882">
        <f t="shared" si="92"/>
        <v>-68.25</v>
      </c>
    </row>
    <row r="2883" spans="1:11">
      <c r="A2883" s="1">
        <f>Atask.AtsOp!A2436</f>
        <v>42474</v>
      </c>
      <c r="B2883" t="str">
        <f>Atask.AtsOp!E2436</f>
        <v>2530-0002</v>
      </c>
      <c r="C2883" t="str">
        <f>Atask.AtsOp!H2436</f>
        <v>Likeris baltas iki 8%</v>
      </c>
      <c r="D2883" t="str">
        <f>Atask.AtsOp!N2436</f>
        <v>LTR</v>
      </c>
      <c r="E2883" t="str">
        <f>Atask.AtsOp!I2436</f>
        <v>Perkelti</v>
      </c>
      <c r="F2883">
        <f>Atask.AtsOp!M2436</f>
        <v>-10500</v>
      </c>
      <c r="G2883">
        <f>VLOOKUP(B2883,Prekės!$A$2:$E$3000,3,FALSE)</f>
        <v>230</v>
      </c>
      <c r="H2883">
        <f>VLOOKUP(B2883,Prekės!$A$2:$E$3000,4,FALSE)</f>
        <v>0</v>
      </c>
      <c r="I2883">
        <f>VLOOKUP(B2883,Prekės!$A$2:$E$3000,5,FALSE)</f>
        <v>0</v>
      </c>
      <c r="J2883">
        <f t="shared" si="91"/>
        <v>0</v>
      </c>
      <c r="K2883">
        <f t="shared" si="92"/>
        <v>-10500</v>
      </c>
    </row>
    <row r="2884" spans="1:11">
      <c r="A2884" s="1">
        <f>Atask.AtsOp!A2437</f>
        <v>42474</v>
      </c>
      <c r="B2884" t="str">
        <f>Atask.AtsOp!E2437</f>
        <v>2530-0002</v>
      </c>
      <c r="C2884" t="str">
        <f>Atask.AtsOp!H2437</f>
        <v>Likeris baltas iki 8%</v>
      </c>
      <c r="D2884" t="str">
        <f>Atask.AtsOp!N2437</f>
        <v>LTR</v>
      </c>
      <c r="E2884" t="str">
        <f>Atask.AtsOp!I2437</f>
        <v>Perkelti</v>
      </c>
      <c r="F2884">
        <f>Atask.AtsOp!M2437</f>
        <v>10500</v>
      </c>
      <c r="G2884">
        <f>VLOOKUP(B2884,Prekės!$A$2:$E$3000,3,FALSE)</f>
        <v>230</v>
      </c>
      <c r="H2884">
        <f>VLOOKUP(B2884,Prekės!$A$2:$E$3000,4,FALSE)</f>
        <v>0</v>
      </c>
      <c r="I2884">
        <f>VLOOKUP(B2884,Prekės!$A$2:$E$3000,5,FALSE)</f>
        <v>0</v>
      </c>
      <c r="J2884">
        <f t="shared" si="91"/>
        <v>0</v>
      </c>
      <c r="K2884">
        <f t="shared" si="92"/>
        <v>10500</v>
      </c>
    </row>
    <row r="2885" spans="1:11">
      <c r="A2885" s="1">
        <f>Atask.AtsOp!A2438</f>
        <v>42474</v>
      </c>
      <c r="B2885" t="str">
        <f>Atask.AtsOp!E2438</f>
        <v>2530-0002</v>
      </c>
      <c r="C2885" t="str">
        <f>Atask.AtsOp!H2438</f>
        <v>Likeris baltas iki 8%</v>
      </c>
      <c r="D2885" t="str">
        <f>Atask.AtsOp!N2438</f>
        <v>LTR</v>
      </c>
      <c r="E2885" t="str">
        <f>Atask.AtsOp!I2438</f>
        <v>Perkelti</v>
      </c>
      <c r="F2885">
        <f>Atask.AtsOp!M2438</f>
        <v>-17431.75</v>
      </c>
      <c r="G2885">
        <f>VLOOKUP(B2885,Prekės!$A$2:$E$3000,3,FALSE)</f>
        <v>230</v>
      </c>
      <c r="H2885">
        <f>VLOOKUP(B2885,Prekės!$A$2:$E$3000,4,FALSE)</f>
        <v>0</v>
      </c>
      <c r="I2885">
        <f>VLOOKUP(B2885,Prekės!$A$2:$E$3000,5,FALSE)</f>
        <v>0</v>
      </c>
      <c r="J2885">
        <f t="shared" si="91"/>
        <v>0</v>
      </c>
      <c r="K2885">
        <f t="shared" si="92"/>
        <v>-17431.75</v>
      </c>
    </row>
    <row r="2886" spans="1:11">
      <c r="A2886" s="1">
        <f>Atask.AtsOp!A2439</f>
        <v>42474</v>
      </c>
      <c r="B2886" t="str">
        <f>Atask.AtsOp!E2439</f>
        <v>2530-0002</v>
      </c>
      <c r="C2886" t="str">
        <f>Atask.AtsOp!H2439</f>
        <v>Likeris baltas iki 8%</v>
      </c>
      <c r="D2886" t="str">
        <f>Atask.AtsOp!N2439</f>
        <v>LTR</v>
      </c>
      <c r="E2886" t="str">
        <f>Atask.AtsOp!I2439</f>
        <v>Perkelti</v>
      </c>
      <c r="F2886">
        <f>Atask.AtsOp!M2439</f>
        <v>17431.75</v>
      </c>
      <c r="G2886">
        <f>VLOOKUP(B2886,Prekės!$A$2:$E$3000,3,FALSE)</f>
        <v>230</v>
      </c>
      <c r="H2886">
        <f>VLOOKUP(B2886,Prekės!$A$2:$E$3000,4,FALSE)</f>
        <v>0</v>
      </c>
      <c r="I2886">
        <f>VLOOKUP(B2886,Prekės!$A$2:$E$3000,5,FALSE)</f>
        <v>0</v>
      </c>
      <c r="J2886">
        <f t="shared" si="91"/>
        <v>0</v>
      </c>
      <c r="K2886">
        <f t="shared" si="92"/>
        <v>17431.75</v>
      </c>
    </row>
    <row r="2887" spans="1:11">
      <c r="A2887" s="1">
        <f>Atask.AtsOp!A2440</f>
        <v>42474</v>
      </c>
      <c r="B2887" t="str">
        <f>Atask.AtsOp!E2440</f>
        <v>2530-0002</v>
      </c>
      <c r="C2887" t="str">
        <f>Atask.AtsOp!H2440</f>
        <v>Likeris baltas iki 8%</v>
      </c>
      <c r="D2887" t="str">
        <f>Atask.AtsOp!N2440</f>
        <v>LTR</v>
      </c>
      <c r="E2887" t="str">
        <f>Atask.AtsOp!I2440</f>
        <v>Perkelti</v>
      </c>
      <c r="F2887">
        <f>Atask.AtsOp!M2440</f>
        <v>68.25</v>
      </c>
      <c r="G2887">
        <f>VLOOKUP(B2887,Prekės!$A$2:$E$3000,3,FALSE)</f>
        <v>230</v>
      </c>
      <c r="H2887">
        <f>VLOOKUP(B2887,Prekės!$A$2:$E$3000,4,FALSE)</f>
        <v>0</v>
      </c>
      <c r="I2887">
        <f>VLOOKUP(B2887,Prekės!$A$2:$E$3000,5,FALSE)</f>
        <v>0</v>
      </c>
      <c r="J2887">
        <f t="shared" si="91"/>
        <v>0</v>
      </c>
      <c r="K2887">
        <f t="shared" si="92"/>
        <v>68.25</v>
      </c>
    </row>
    <row r="2888" spans="1:11">
      <c r="A2888" s="1">
        <f>Atask.AtsOp!A2441</f>
        <v>42474</v>
      </c>
      <c r="B2888" t="str">
        <f>Atask.AtsOp!E2441</f>
        <v>2530-0002</v>
      </c>
      <c r="C2888" t="str">
        <f>Atask.AtsOp!H2441</f>
        <v>Likeris baltas iki 8%</v>
      </c>
      <c r="D2888" t="str">
        <f>Atask.AtsOp!N2441</f>
        <v>LTR</v>
      </c>
      <c r="E2888" t="str">
        <f>Atask.AtsOp!I2441</f>
        <v>Perkelti</v>
      </c>
      <c r="F2888">
        <f>Atask.AtsOp!M2441</f>
        <v>-68.25</v>
      </c>
      <c r="G2888">
        <f>VLOOKUP(B2888,Prekės!$A$2:$E$3000,3,FALSE)</f>
        <v>230</v>
      </c>
      <c r="H2888">
        <f>VLOOKUP(B2888,Prekės!$A$2:$E$3000,4,FALSE)</f>
        <v>0</v>
      </c>
      <c r="I2888">
        <f>VLOOKUP(B2888,Prekės!$A$2:$E$3000,5,FALSE)</f>
        <v>0</v>
      </c>
      <c r="J2888">
        <f t="shared" si="91"/>
        <v>0</v>
      </c>
      <c r="K2888">
        <f t="shared" si="92"/>
        <v>-68.25</v>
      </c>
    </row>
    <row r="2889" spans="1:11">
      <c r="A2889" s="1">
        <f>Atask.AtsOp!A2442</f>
        <v>42474</v>
      </c>
      <c r="B2889" t="str">
        <f>Atask.AtsOp!E2442</f>
        <v>2530-0002</v>
      </c>
      <c r="C2889" t="str">
        <f>Atask.AtsOp!H2442</f>
        <v>Likeris baltas iki 8%</v>
      </c>
      <c r="D2889" t="str">
        <f>Atask.AtsOp!N2442</f>
        <v>LTR</v>
      </c>
      <c r="E2889" t="str">
        <f>Atask.AtsOp!I2442</f>
        <v>Perkelti</v>
      </c>
      <c r="F2889">
        <f>Atask.AtsOp!M2442</f>
        <v>-17431.75</v>
      </c>
      <c r="G2889">
        <f>VLOOKUP(B2889,Prekės!$A$2:$E$3000,3,FALSE)</f>
        <v>230</v>
      </c>
      <c r="H2889">
        <f>VLOOKUP(B2889,Prekės!$A$2:$E$3000,4,FALSE)</f>
        <v>0</v>
      </c>
      <c r="I2889">
        <f>VLOOKUP(B2889,Prekės!$A$2:$E$3000,5,FALSE)</f>
        <v>0</v>
      </c>
      <c r="J2889">
        <f t="shared" si="91"/>
        <v>0</v>
      </c>
      <c r="K2889">
        <f t="shared" si="92"/>
        <v>-17431.75</v>
      </c>
    </row>
    <row r="2890" spans="1:11">
      <c r="A2890" s="1">
        <f>Atask.AtsOp!A2443</f>
        <v>42464</v>
      </c>
      <c r="B2890" t="str">
        <f>Atask.AtsOp!E2443</f>
        <v>2530-0002</v>
      </c>
      <c r="C2890" t="str">
        <f>Atask.AtsOp!H2443</f>
        <v>Likeris baltas iki 8%</v>
      </c>
      <c r="D2890" t="str">
        <f>Atask.AtsOp!N2443</f>
        <v>LTR</v>
      </c>
      <c r="E2890" t="str">
        <f>Atask.AtsOp!I2443</f>
        <v>Perkelti</v>
      </c>
      <c r="F2890">
        <f>Atask.AtsOp!M2443</f>
        <v>-7000</v>
      </c>
      <c r="G2890">
        <f>VLOOKUP(B2890,Prekės!$A$2:$E$3000,3,FALSE)</f>
        <v>230</v>
      </c>
      <c r="H2890">
        <f>VLOOKUP(B2890,Prekės!$A$2:$E$3000,4,FALSE)</f>
        <v>0</v>
      </c>
      <c r="I2890">
        <f>VLOOKUP(B2890,Prekės!$A$2:$E$3000,5,FALSE)</f>
        <v>0</v>
      </c>
      <c r="J2890">
        <f t="shared" si="91"/>
        <v>0</v>
      </c>
      <c r="K2890">
        <f t="shared" si="92"/>
        <v>-7000</v>
      </c>
    </row>
    <row r="2891" spans="1:11">
      <c r="A2891" s="1">
        <f>Atask.AtsOp!A2444</f>
        <v>42464</v>
      </c>
      <c r="B2891" t="str">
        <f>Atask.AtsOp!E2444</f>
        <v>2530-0002</v>
      </c>
      <c r="C2891" t="str">
        <f>Atask.AtsOp!H2444</f>
        <v>Likeris baltas iki 8%</v>
      </c>
      <c r="D2891" t="str">
        <f>Atask.AtsOp!N2444</f>
        <v>LTR</v>
      </c>
      <c r="E2891" t="str">
        <f>Atask.AtsOp!I2444</f>
        <v>Perkelti</v>
      </c>
      <c r="F2891">
        <f>Atask.AtsOp!M2444</f>
        <v>7000</v>
      </c>
      <c r="G2891">
        <f>VLOOKUP(B2891,Prekės!$A$2:$E$3000,3,FALSE)</f>
        <v>230</v>
      </c>
      <c r="H2891">
        <f>VLOOKUP(B2891,Prekės!$A$2:$E$3000,4,FALSE)</f>
        <v>0</v>
      </c>
      <c r="I2891">
        <f>VLOOKUP(B2891,Prekės!$A$2:$E$3000,5,FALSE)</f>
        <v>0</v>
      </c>
      <c r="J2891">
        <f t="shared" si="91"/>
        <v>0</v>
      </c>
      <c r="K2891">
        <f t="shared" si="92"/>
        <v>7000</v>
      </c>
    </row>
    <row r="2892" spans="1:11">
      <c r="A2892" s="1">
        <f>Atask.AtsOp!A2445</f>
        <v>42464</v>
      </c>
      <c r="B2892" t="str">
        <f>Atask.AtsOp!E2445</f>
        <v>2530-0002</v>
      </c>
      <c r="C2892" t="str">
        <f>Atask.AtsOp!H2445</f>
        <v>Likeris baltas iki 8%</v>
      </c>
      <c r="D2892" t="str">
        <f>Atask.AtsOp!N2445</f>
        <v>LTR</v>
      </c>
      <c r="E2892" t="str">
        <f>Atask.AtsOp!I2445</f>
        <v>Perkelti</v>
      </c>
      <c r="F2892">
        <f>Atask.AtsOp!M2445</f>
        <v>-68.25</v>
      </c>
      <c r="G2892">
        <f>VLOOKUP(B2892,Prekės!$A$2:$E$3000,3,FALSE)</f>
        <v>230</v>
      </c>
      <c r="H2892">
        <f>VLOOKUP(B2892,Prekės!$A$2:$E$3000,4,FALSE)</f>
        <v>0</v>
      </c>
      <c r="I2892">
        <f>VLOOKUP(B2892,Prekės!$A$2:$E$3000,5,FALSE)</f>
        <v>0</v>
      </c>
      <c r="J2892">
        <f t="shared" si="91"/>
        <v>0</v>
      </c>
      <c r="K2892">
        <f t="shared" si="92"/>
        <v>-68.25</v>
      </c>
    </row>
    <row r="2893" spans="1:11">
      <c r="A2893" s="1">
        <f>Atask.AtsOp!A2446</f>
        <v>42464</v>
      </c>
      <c r="B2893" t="str">
        <f>Atask.AtsOp!E2446</f>
        <v>2530-0002</v>
      </c>
      <c r="C2893" t="str">
        <f>Atask.AtsOp!H2446</f>
        <v>Likeris baltas iki 8%</v>
      </c>
      <c r="D2893" t="str">
        <f>Atask.AtsOp!N2446</f>
        <v>LTR</v>
      </c>
      <c r="E2893" t="str">
        <f>Atask.AtsOp!I2446</f>
        <v>Perkelti</v>
      </c>
      <c r="F2893">
        <f>Atask.AtsOp!M2446</f>
        <v>-7000</v>
      </c>
      <c r="G2893">
        <f>VLOOKUP(B2893,Prekės!$A$2:$E$3000,3,FALSE)</f>
        <v>230</v>
      </c>
      <c r="H2893">
        <f>VLOOKUP(B2893,Prekės!$A$2:$E$3000,4,FALSE)</f>
        <v>0</v>
      </c>
      <c r="I2893">
        <f>VLOOKUP(B2893,Prekės!$A$2:$E$3000,5,FALSE)</f>
        <v>0</v>
      </c>
      <c r="J2893">
        <f t="shared" si="91"/>
        <v>0</v>
      </c>
      <c r="K2893">
        <f t="shared" si="92"/>
        <v>-7000</v>
      </c>
    </row>
    <row r="2894" spans="1:11">
      <c r="A2894" s="1">
        <f>Atask.AtsOp!A2447</f>
        <v>42464</v>
      </c>
      <c r="B2894" t="str">
        <f>Atask.AtsOp!E2447</f>
        <v>2530-0002</v>
      </c>
      <c r="C2894" t="str">
        <f>Atask.AtsOp!H2447</f>
        <v>Likeris baltas iki 8%</v>
      </c>
      <c r="D2894" t="str">
        <f>Atask.AtsOp!N2447</f>
        <v>LTR</v>
      </c>
      <c r="E2894" t="str">
        <f>Atask.AtsOp!I2447</f>
        <v>Perkelti</v>
      </c>
      <c r="F2894">
        <f>Atask.AtsOp!M2447</f>
        <v>7000</v>
      </c>
      <c r="G2894">
        <f>VLOOKUP(B2894,Prekės!$A$2:$E$3000,3,FALSE)</f>
        <v>230</v>
      </c>
      <c r="H2894">
        <f>VLOOKUP(B2894,Prekės!$A$2:$E$3000,4,FALSE)</f>
        <v>0</v>
      </c>
      <c r="I2894">
        <f>VLOOKUP(B2894,Prekės!$A$2:$E$3000,5,FALSE)</f>
        <v>0</v>
      </c>
      <c r="J2894">
        <f t="shared" si="91"/>
        <v>0</v>
      </c>
      <c r="K2894">
        <f t="shared" si="92"/>
        <v>7000</v>
      </c>
    </row>
    <row r="2895" spans="1:11">
      <c r="A2895" s="1">
        <f>Atask.AtsOp!A2448</f>
        <v>42461</v>
      </c>
      <c r="B2895" t="str">
        <f>Atask.AtsOp!E2448</f>
        <v>2530-0002</v>
      </c>
      <c r="C2895" t="str">
        <f>Atask.AtsOp!H2448</f>
        <v>Likeris baltas iki 8%</v>
      </c>
      <c r="D2895" t="str">
        <f>Atask.AtsOp!N2448</f>
        <v>LTR</v>
      </c>
      <c r="E2895" t="str">
        <f>Atask.AtsOp!I2448</f>
        <v>Gamyba</v>
      </c>
      <c r="F2895">
        <f>Atask.AtsOp!M2448</f>
        <v>7000</v>
      </c>
      <c r="G2895">
        <f>VLOOKUP(B2895,Prekės!$A$2:$E$3000,3,FALSE)</f>
        <v>230</v>
      </c>
      <c r="H2895">
        <f>VLOOKUP(B2895,Prekės!$A$2:$E$3000,4,FALSE)</f>
        <v>0</v>
      </c>
      <c r="I2895">
        <f>VLOOKUP(B2895,Prekės!$A$2:$E$3000,5,FALSE)</f>
        <v>0</v>
      </c>
      <c r="J2895">
        <f t="shared" si="91"/>
        <v>0</v>
      </c>
      <c r="K2895">
        <f t="shared" si="92"/>
        <v>7000</v>
      </c>
    </row>
    <row r="2896" spans="1:11">
      <c r="A2896" s="1">
        <f>Atask.AtsOp!A2449</f>
        <v>42464</v>
      </c>
      <c r="B2896" t="str">
        <f>Atask.AtsOp!E2449</f>
        <v>2530-0002</v>
      </c>
      <c r="C2896" t="str">
        <f>Atask.AtsOp!H2449</f>
        <v>Likeris baltas iki 8%</v>
      </c>
      <c r="D2896" t="str">
        <f>Atask.AtsOp!N2449</f>
        <v>LTR</v>
      </c>
      <c r="E2896" t="str">
        <f>Atask.AtsOp!I2449</f>
        <v>Perkelti</v>
      </c>
      <c r="F2896">
        <f>Atask.AtsOp!M2449</f>
        <v>-17431.75</v>
      </c>
      <c r="G2896">
        <f>VLOOKUP(B2896,Prekės!$A$2:$E$3000,3,FALSE)</f>
        <v>230</v>
      </c>
      <c r="H2896">
        <f>VLOOKUP(B2896,Prekės!$A$2:$E$3000,4,FALSE)</f>
        <v>0</v>
      </c>
      <c r="I2896">
        <f>VLOOKUP(B2896,Prekės!$A$2:$E$3000,5,FALSE)</f>
        <v>0</v>
      </c>
      <c r="J2896">
        <f t="shared" si="91"/>
        <v>0</v>
      </c>
      <c r="K2896">
        <f t="shared" si="92"/>
        <v>-17431.75</v>
      </c>
    </row>
    <row r="2897" spans="1:11">
      <c r="A2897" s="1">
        <f>Atask.AtsOp!A2450</f>
        <v>42464</v>
      </c>
      <c r="B2897" t="str">
        <f>Atask.AtsOp!E2450</f>
        <v>2530-0002</v>
      </c>
      <c r="C2897" t="str">
        <f>Atask.AtsOp!H2450</f>
        <v>Likeris baltas iki 8%</v>
      </c>
      <c r="D2897" t="str">
        <f>Atask.AtsOp!N2450</f>
        <v>LTR</v>
      </c>
      <c r="E2897" t="str">
        <f>Atask.AtsOp!I2450</f>
        <v>Perkelti</v>
      </c>
      <c r="F2897">
        <f>Atask.AtsOp!M2450</f>
        <v>-3500</v>
      </c>
      <c r="G2897">
        <f>VLOOKUP(B2897,Prekės!$A$2:$E$3000,3,FALSE)</f>
        <v>230</v>
      </c>
      <c r="H2897">
        <f>VLOOKUP(B2897,Prekės!$A$2:$E$3000,4,FALSE)</f>
        <v>0</v>
      </c>
      <c r="I2897">
        <f>VLOOKUP(B2897,Prekės!$A$2:$E$3000,5,FALSE)</f>
        <v>0</v>
      </c>
      <c r="J2897">
        <f t="shared" si="91"/>
        <v>0</v>
      </c>
      <c r="K2897">
        <f t="shared" si="92"/>
        <v>-3500</v>
      </c>
    </row>
    <row r="2898" spans="1:11">
      <c r="A2898" s="1">
        <f>Atask.AtsOp!A2451</f>
        <v>42464</v>
      </c>
      <c r="B2898" t="str">
        <f>Atask.AtsOp!E2451</f>
        <v>2530-0002</v>
      </c>
      <c r="C2898" t="str">
        <f>Atask.AtsOp!H2451</f>
        <v>Likeris baltas iki 8%</v>
      </c>
      <c r="D2898" t="str">
        <f>Atask.AtsOp!N2451</f>
        <v>LTR</v>
      </c>
      <c r="E2898" t="str">
        <f>Atask.AtsOp!I2451</f>
        <v>Perkelti</v>
      </c>
      <c r="F2898">
        <f>Atask.AtsOp!M2451</f>
        <v>3500</v>
      </c>
      <c r="G2898">
        <f>VLOOKUP(B2898,Prekės!$A$2:$E$3000,3,FALSE)</f>
        <v>230</v>
      </c>
      <c r="H2898">
        <f>VLOOKUP(B2898,Prekės!$A$2:$E$3000,4,FALSE)</f>
        <v>0</v>
      </c>
      <c r="I2898">
        <f>VLOOKUP(B2898,Prekės!$A$2:$E$3000,5,FALSE)</f>
        <v>0</v>
      </c>
      <c r="J2898">
        <f t="shared" si="91"/>
        <v>0</v>
      </c>
      <c r="K2898">
        <f t="shared" si="92"/>
        <v>3500</v>
      </c>
    </row>
    <row r="2899" spans="1:11">
      <c r="A2899" s="1">
        <f>Atask.AtsOp!A2452</f>
        <v>42464</v>
      </c>
      <c r="B2899" t="str">
        <f>Atask.AtsOp!E2452</f>
        <v>2530-0002</v>
      </c>
      <c r="C2899" t="str">
        <f>Atask.AtsOp!H2452</f>
        <v>Likeris baltas iki 8%</v>
      </c>
      <c r="D2899" t="str">
        <f>Atask.AtsOp!N2452</f>
        <v>LTR</v>
      </c>
      <c r="E2899" t="str">
        <f>Atask.AtsOp!I2452</f>
        <v>Perkelti</v>
      </c>
      <c r="F2899">
        <f>Atask.AtsOp!M2452</f>
        <v>-3500</v>
      </c>
      <c r="G2899">
        <f>VLOOKUP(B2899,Prekės!$A$2:$E$3000,3,FALSE)</f>
        <v>230</v>
      </c>
      <c r="H2899">
        <f>VLOOKUP(B2899,Prekės!$A$2:$E$3000,4,FALSE)</f>
        <v>0</v>
      </c>
      <c r="I2899">
        <f>VLOOKUP(B2899,Prekės!$A$2:$E$3000,5,FALSE)</f>
        <v>0</v>
      </c>
      <c r="J2899">
        <f t="shared" si="91"/>
        <v>0</v>
      </c>
      <c r="K2899">
        <f t="shared" si="92"/>
        <v>-3500</v>
      </c>
    </row>
    <row r="2900" spans="1:11">
      <c r="A2900" s="1">
        <f>Atask.AtsOp!A2453</f>
        <v>42464</v>
      </c>
      <c r="B2900" t="str">
        <f>Atask.AtsOp!E2453</f>
        <v>2530-0002</v>
      </c>
      <c r="C2900" t="str">
        <f>Atask.AtsOp!H2453</f>
        <v>Likeris baltas iki 8%</v>
      </c>
      <c r="D2900" t="str">
        <f>Atask.AtsOp!N2453</f>
        <v>LTR</v>
      </c>
      <c r="E2900" t="str">
        <f>Atask.AtsOp!I2453</f>
        <v>Perkelti</v>
      </c>
      <c r="F2900">
        <f>Atask.AtsOp!M2453</f>
        <v>3500</v>
      </c>
      <c r="G2900">
        <f>VLOOKUP(B2900,Prekės!$A$2:$E$3000,3,FALSE)</f>
        <v>230</v>
      </c>
      <c r="H2900">
        <f>VLOOKUP(B2900,Prekės!$A$2:$E$3000,4,FALSE)</f>
        <v>0</v>
      </c>
      <c r="I2900">
        <f>VLOOKUP(B2900,Prekės!$A$2:$E$3000,5,FALSE)</f>
        <v>0</v>
      </c>
      <c r="J2900">
        <f t="shared" si="91"/>
        <v>0</v>
      </c>
      <c r="K2900">
        <f t="shared" si="92"/>
        <v>3500</v>
      </c>
    </row>
    <row r="2901" spans="1:11">
      <c r="A2901" s="1">
        <f>Atask.AtsOp!A2454</f>
        <v>42489</v>
      </c>
      <c r="B2901" t="str">
        <f>Atask.AtsOp!E2454</f>
        <v>2530-0002</v>
      </c>
      <c r="C2901" t="str">
        <f>Atask.AtsOp!H2454</f>
        <v>Likeris baltas iki 8%</v>
      </c>
      <c r="D2901" t="str">
        <f>Atask.AtsOp!N2454</f>
        <v>LTR</v>
      </c>
      <c r="E2901" t="str">
        <f>Atask.AtsOp!I2454</f>
        <v>Perkelti</v>
      </c>
      <c r="F2901">
        <f>Atask.AtsOp!M2454</f>
        <v>2.4300000000000002</v>
      </c>
      <c r="G2901">
        <f>VLOOKUP(B2901,Prekės!$A$2:$E$3000,3,FALSE)</f>
        <v>230</v>
      </c>
      <c r="H2901">
        <f>VLOOKUP(B2901,Prekės!$A$2:$E$3000,4,FALSE)</f>
        <v>0</v>
      </c>
      <c r="I2901">
        <f>VLOOKUP(B2901,Prekės!$A$2:$E$3000,5,FALSE)</f>
        <v>0</v>
      </c>
      <c r="J2901">
        <f t="shared" si="91"/>
        <v>0</v>
      </c>
      <c r="K2901">
        <f t="shared" si="92"/>
        <v>2.4300000000000002</v>
      </c>
    </row>
    <row r="2902" spans="1:11">
      <c r="A2902" s="1">
        <f>Atask.AtsOp!A2455</f>
        <v>42485</v>
      </c>
      <c r="B2902" t="str">
        <f>Atask.AtsOp!E2455</f>
        <v>2530-0002</v>
      </c>
      <c r="C2902" t="str">
        <f>Atask.AtsOp!H2455</f>
        <v>Likeris baltas iki 8%</v>
      </c>
      <c r="D2902" t="str">
        <f>Atask.AtsOp!N2455</f>
        <v>LTR</v>
      </c>
      <c r="E2902" t="str">
        <f>Atask.AtsOp!I2455</f>
        <v>Perkelti</v>
      </c>
      <c r="F2902">
        <f>Atask.AtsOp!M2455</f>
        <v>68.25</v>
      </c>
      <c r="G2902">
        <f>VLOOKUP(B2902,Prekės!$A$2:$E$3000,3,FALSE)</f>
        <v>230</v>
      </c>
      <c r="H2902">
        <f>VLOOKUP(B2902,Prekės!$A$2:$E$3000,4,FALSE)</f>
        <v>0</v>
      </c>
      <c r="I2902">
        <f>VLOOKUP(B2902,Prekės!$A$2:$E$3000,5,FALSE)</f>
        <v>0</v>
      </c>
      <c r="J2902">
        <f t="shared" si="91"/>
        <v>0</v>
      </c>
      <c r="K2902">
        <f t="shared" si="92"/>
        <v>68.25</v>
      </c>
    </row>
    <row r="2903" spans="1:11">
      <c r="A2903" s="1">
        <f>Atask.AtsOp!A2456</f>
        <v>42489</v>
      </c>
      <c r="B2903" t="str">
        <f>Atask.AtsOp!E2456</f>
        <v>2530-0002</v>
      </c>
      <c r="C2903" t="str">
        <f>Atask.AtsOp!H2456</f>
        <v>Likeris baltas iki 8%</v>
      </c>
      <c r="D2903" t="str">
        <f>Atask.AtsOp!N2456</f>
        <v>LTR</v>
      </c>
      <c r="E2903" t="str">
        <f>Atask.AtsOp!I2456</f>
        <v>Pardavimo užsakymas</v>
      </c>
      <c r="F2903">
        <f>Atask.AtsOp!M2456</f>
        <v>-2.4300000000000002</v>
      </c>
      <c r="G2903">
        <f>VLOOKUP(B2903,Prekės!$A$2:$E$3000,3,FALSE)</f>
        <v>230</v>
      </c>
      <c r="H2903">
        <f>VLOOKUP(B2903,Prekės!$A$2:$E$3000,4,FALSE)</f>
        <v>0</v>
      </c>
      <c r="I2903">
        <f>VLOOKUP(B2903,Prekės!$A$2:$E$3000,5,FALSE)</f>
        <v>0</v>
      </c>
      <c r="J2903">
        <f t="shared" si="91"/>
        <v>0</v>
      </c>
      <c r="K2903">
        <f t="shared" si="92"/>
        <v>-2.4300000000000002</v>
      </c>
    </row>
    <row r="2904" spans="1:11">
      <c r="A2904" s="1">
        <f>Atask.AtsOp!A2457</f>
        <v>42489</v>
      </c>
      <c r="B2904" t="str">
        <f>Atask.AtsOp!E2457</f>
        <v>2530-0002</v>
      </c>
      <c r="C2904" t="str">
        <f>Atask.AtsOp!H2457</f>
        <v>Likeris baltas iki 8%</v>
      </c>
      <c r="D2904" t="str">
        <f>Atask.AtsOp!N2457</f>
        <v>LTR</v>
      </c>
      <c r="E2904" t="str">
        <f>Atask.AtsOp!I2457</f>
        <v>Pardavimo užsakymas</v>
      </c>
      <c r="F2904">
        <f>Atask.AtsOp!M2457</f>
        <v>-68.25</v>
      </c>
      <c r="G2904">
        <f>VLOOKUP(B2904,Prekės!$A$2:$E$3000,3,FALSE)</f>
        <v>230</v>
      </c>
      <c r="H2904">
        <f>VLOOKUP(B2904,Prekės!$A$2:$E$3000,4,FALSE)</f>
        <v>0</v>
      </c>
      <c r="I2904">
        <f>VLOOKUP(B2904,Prekės!$A$2:$E$3000,5,FALSE)</f>
        <v>0</v>
      </c>
      <c r="J2904">
        <f t="shared" si="91"/>
        <v>0</v>
      </c>
      <c r="K2904">
        <f t="shared" si="92"/>
        <v>-68.25</v>
      </c>
    </row>
    <row r="2905" spans="1:11">
      <c r="A2905" s="1">
        <f>Atask.AtsOp!A2458</f>
        <v>42489</v>
      </c>
      <c r="B2905" t="str">
        <f>Atask.AtsOp!E2458</f>
        <v>2530-0002</v>
      </c>
      <c r="C2905" t="str">
        <f>Atask.AtsOp!H2458</f>
        <v>Likeris baltas iki 8%</v>
      </c>
      <c r="D2905" t="str">
        <f>Atask.AtsOp!N2458</f>
        <v>LTR</v>
      </c>
      <c r="E2905" t="str">
        <f>Atask.AtsOp!I2458</f>
        <v>Pardavimo užsakymas</v>
      </c>
      <c r="F2905">
        <f>Atask.AtsOp!M2458</f>
        <v>-68.25</v>
      </c>
      <c r="G2905">
        <f>VLOOKUP(B2905,Prekės!$A$2:$E$3000,3,FALSE)</f>
        <v>230</v>
      </c>
      <c r="H2905">
        <f>VLOOKUP(B2905,Prekės!$A$2:$E$3000,4,FALSE)</f>
        <v>0</v>
      </c>
      <c r="I2905">
        <f>VLOOKUP(B2905,Prekės!$A$2:$E$3000,5,FALSE)</f>
        <v>0</v>
      </c>
      <c r="J2905">
        <f t="shared" si="91"/>
        <v>0</v>
      </c>
      <c r="K2905">
        <f t="shared" si="92"/>
        <v>-68.25</v>
      </c>
    </row>
    <row r="2906" spans="1:11">
      <c r="A2906" s="1">
        <f>Atask.AtsOp!A2459</f>
        <v>42489</v>
      </c>
      <c r="B2906" t="str">
        <f>Atask.AtsOp!E2459</f>
        <v>2530-0002</v>
      </c>
      <c r="C2906" t="str">
        <f>Atask.AtsOp!H2459</f>
        <v>Likeris baltas iki 8%</v>
      </c>
      <c r="D2906" t="str">
        <f>Atask.AtsOp!N2459</f>
        <v>LTR</v>
      </c>
      <c r="E2906" t="str">
        <f>Atask.AtsOp!I2459</f>
        <v>Pardavimo užsakymas</v>
      </c>
      <c r="F2906">
        <f>Atask.AtsOp!M2459</f>
        <v>-68.25</v>
      </c>
      <c r="G2906">
        <f>VLOOKUP(B2906,Prekės!$A$2:$E$3000,3,FALSE)</f>
        <v>230</v>
      </c>
      <c r="H2906">
        <f>VLOOKUP(B2906,Prekės!$A$2:$E$3000,4,FALSE)</f>
        <v>0</v>
      </c>
      <c r="I2906">
        <f>VLOOKUP(B2906,Prekės!$A$2:$E$3000,5,FALSE)</f>
        <v>0</v>
      </c>
      <c r="J2906">
        <f t="shared" si="91"/>
        <v>0</v>
      </c>
      <c r="K2906">
        <f t="shared" si="92"/>
        <v>-68.25</v>
      </c>
    </row>
    <row r="2907" spans="1:11">
      <c r="A2907" s="1">
        <f>Atask.AtsOp!A2460</f>
        <v>42474</v>
      </c>
      <c r="B2907" t="str">
        <f>Atask.AtsOp!E2460</f>
        <v>2530-0002</v>
      </c>
      <c r="C2907" t="str">
        <f>Atask.AtsOp!H2460</f>
        <v>Likeris baltas iki 8%</v>
      </c>
      <c r="D2907" t="str">
        <f>Atask.AtsOp!N2460</f>
        <v>LTR</v>
      </c>
      <c r="E2907" t="str">
        <f>Atask.AtsOp!I2460</f>
        <v>Perkelti</v>
      </c>
      <c r="F2907">
        <f>Atask.AtsOp!M2460</f>
        <v>68.25</v>
      </c>
      <c r="G2907">
        <f>VLOOKUP(B2907,Prekės!$A$2:$E$3000,3,FALSE)</f>
        <v>230</v>
      </c>
      <c r="H2907">
        <f>VLOOKUP(B2907,Prekės!$A$2:$E$3000,4,FALSE)</f>
        <v>0</v>
      </c>
      <c r="I2907">
        <f>VLOOKUP(B2907,Prekės!$A$2:$E$3000,5,FALSE)</f>
        <v>0</v>
      </c>
      <c r="J2907">
        <f t="shared" si="91"/>
        <v>0</v>
      </c>
      <c r="K2907">
        <f t="shared" si="92"/>
        <v>68.25</v>
      </c>
    </row>
    <row r="2908" spans="1:11">
      <c r="A2908" s="1">
        <f>Atask.AtsOp!A2461</f>
        <v>42474</v>
      </c>
      <c r="B2908" t="str">
        <f>Atask.AtsOp!E2461</f>
        <v>2530-0002</v>
      </c>
      <c r="C2908" t="str">
        <f>Atask.AtsOp!H2461</f>
        <v>Likeris baltas iki 8%</v>
      </c>
      <c r="D2908" t="str">
        <f>Atask.AtsOp!N2461</f>
        <v>LTR</v>
      </c>
      <c r="E2908" t="str">
        <f>Atask.AtsOp!I2461</f>
        <v>Perkelti</v>
      </c>
      <c r="F2908">
        <f>Atask.AtsOp!M2461</f>
        <v>-68.25</v>
      </c>
      <c r="G2908">
        <f>VLOOKUP(B2908,Prekės!$A$2:$E$3000,3,FALSE)</f>
        <v>230</v>
      </c>
      <c r="H2908">
        <f>VLOOKUP(B2908,Prekės!$A$2:$E$3000,4,FALSE)</f>
        <v>0</v>
      </c>
      <c r="I2908">
        <f>VLOOKUP(B2908,Prekės!$A$2:$E$3000,5,FALSE)</f>
        <v>0</v>
      </c>
      <c r="J2908">
        <f t="shared" si="91"/>
        <v>0</v>
      </c>
      <c r="K2908">
        <f t="shared" si="92"/>
        <v>-68.25</v>
      </c>
    </row>
    <row r="2909" spans="1:11">
      <c r="A2909" s="1">
        <f>Atask.AtsOp!A2462</f>
        <v>42474</v>
      </c>
      <c r="B2909" t="str">
        <f>Atask.AtsOp!E2462</f>
        <v>2530-0002</v>
      </c>
      <c r="C2909" t="str">
        <f>Atask.AtsOp!H2462</f>
        <v>Likeris baltas iki 8%</v>
      </c>
      <c r="D2909" t="str">
        <f>Atask.AtsOp!N2462</f>
        <v>LTR</v>
      </c>
      <c r="E2909" t="str">
        <f>Atask.AtsOp!I2462</f>
        <v>Perkelti</v>
      </c>
      <c r="F2909">
        <f>Atask.AtsOp!M2462</f>
        <v>68.25</v>
      </c>
      <c r="G2909">
        <f>VLOOKUP(B2909,Prekės!$A$2:$E$3000,3,FALSE)</f>
        <v>230</v>
      </c>
      <c r="H2909">
        <f>VLOOKUP(B2909,Prekės!$A$2:$E$3000,4,FALSE)</f>
        <v>0</v>
      </c>
      <c r="I2909">
        <f>VLOOKUP(B2909,Prekės!$A$2:$E$3000,5,FALSE)</f>
        <v>0</v>
      </c>
      <c r="J2909">
        <f t="shared" si="91"/>
        <v>0</v>
      </c>
      <c r="K2909">
        <f t="shared" si="92"/>
        <v>68.25</v>
      </c>
    </row>
    <row r="2910" spans="1:11">
      <c r="A2910" s="1">
        <f>Atask.AtsOp!A2463</f>
        <v>42464</v>
      </c>
      <c r="B2910" t="str">
        <f>Atask.AtsOp!E2463</f>
        <v>2530-0002</v>
      </c>
      <c r="C2910" t="str">
        <f>Atask.AtsOp!H2463</f>
        <v>Likeris baltas iki 8%</v>
      </c>
      <c r="D2910" t="str">
        <f>Atask.AtsOp!N2463</f>
        <v>LTR</v>
      </c>
      <c r="E2910" t="str">
        <f>Atask.AtsOp!I2463</f>
        <v>Perkelti</v>
      </c>
      <c r="F2910">
        <f>Atask.AtsOp!M2463</f>
        <v>68.25</v>
      </c>
      <c r="G2910">
        <f>VLOOKUP(B2910,Prekės!$A$2:$E$3000,3,FALSE)</f>
        <v>230</v>
      </c>
      <c r="H2910">
        <f>VLOOKUP(B2910,Prekės!$A$2:$E$3000,4,FALSE)</f>
        <v>0</v>
      </c>
      <c r="I2910">
        <f>VLOOKUP(B2910,Prekės!$A$2:$E$3000,5,FALSE)</f>
        <v>0</v>
      </c>
      <c r="J2910">
        <f t="shared" si="91"/>
        <v>0</v>
      </c>
      <c r="K2910">
        <f t="shared" si="92"/>
        <v>68.25</v>
      </c>
    </row>
    <row r="2911" spans="1:11">
      <c r="A2911" s="1">
        <f>Atask.AtsOp!A2464</f>
        <v>42478</v>
      </c>
      <c r="B2911" t="str">
        <f>Atask.AtsOp!E2464</f>
        <v>2531-0001</v>
      </c>
      <c r="C2911" t="str">
        <f>Atask.AtsOp!H2464</f>
        <v>Spirituotas baltas likeris iki 12%</v>
      </c>
      <c r="D2911" t="str">
        <f>Atask.AtsOp!N2464</f>
        <v>LTR</v>
      </c>
      <c r="E2911" t="str">
        <f>Atask.AtsOp!I2464</f>
        <v>Perkelti</v>
      </c>
      <c r="F2911">
        <f>Atask.AtsOp!M2464</f>
        <v>-6.7</v>
      </c>
      <c r="G2911">
        <f>VLOOKUP(B2911,Prekės!$A$2:$E$3000,3,FALSE)</f>
        <v>240</v>
      </c>
      <c r="H2911">
        <f>VLOOKUP(B2911,Prekės!$A$2:$E$3000,4,FALSE)</f>
        <v>0</v>
      </c>
      <c r="I2911">
        <f>VLOOKUP(B2911,Prekės!$A$2:$E$3000,5,FALSE)</f>
        <v>0</v>
      </c>
      <c r="J2911">
        <f t="shared" si="91"/>
        <v>0</v>
      </c>
      <c r="K2911">
        <f t="shared" si="92"/>
        <v>-6.7</v>
      </c>
    </row>
    <row r="2912" spans="1:11">
      <c r="A2912" s="1">
        <f>Atask.AtsOp!A2465</f>
        <v>42480</v>
      </c>
      <c r="B2912" t="str">
        <f>Atask.AtsOp!E2465</f>
        <v>2531-0001</v>
      </c>
      <c r="C2912" t="str">
        <f>Atask.AtsOp!H2465</f>
        <v>Spirituotas baltas likeris iki 12%</v>
      </c>
      <c r="D2912" t="str">
        <f>Atask.AtsOp!N2465</f>
        <v>LTR</v>
      </c>
      <c r="E2912" t="str">
        <f>Atask.AtsOp!I2465</f>
        <v>Perkelti</v>
      </c>
      <c r="F2912">
        <f>Atask.AtsOp!M2465</f>
        <v>-6.72</v>
      </c>
      <c r="G2912">
        <f>VLOOKUP(B2912,Prekės!$A$2:$E$3000,3,FALSE)</f>
        <v>240</v>
      </c>
      <c r="H2912">
        <f>VLOOKUP(B2912,Prekės!$A$2:$E$3000,4,FALSE)</f>
        <v>0</v>
      </c>
      <c r="I2912">
        <f>VLOOKUP(B2912,Prekės!$A$2:$E$3000,5,FALSE)</f>
        <v>0</v>
      </c>
      <c r="J2912">
        <f t="shared" si="91"/>
        <v>0</v>
      </c>
      <c r="K2912">
        <f t="shared" si="92"/>
        <v>-6.72</v>
      </c>
    </row>
    <row r="2913" spans="1:11">
      <c r="A2913" s="1">
        <f>Atask.AtsOp!A2466</f>
        <v>42473</v>
      </c>
      <c r="B2913" t="str">
        <f>Atask.AtsOp!E2466</f>
        <v>2531-0001</v>
      </c>
      <c r="C2913" t="str">
        <f>Atask.AtsOp!H2466</f>
        <v>Spirituotas baltas likeris iki 12%</v>
      </c>
      <c r="D2913" t="str">
        <f>Atask.AtsOp!N2466</f>
        <v>LTR</v>
      </c>
      <c r="E2913" t="str">
        <f>Atask.AtsOp!I2466</f>
        <v>Gamybos eilutė</v>
      </c>
      <c r="F2913">
        <f>Atask.AtsOp!M2466</f>
        <v>-193.52</v>
      </c>
      <c r="G2913">
        <f>VLOOKUP(B2913,Prekės!$A$2:$E$3000,3,FALSE)</f>
        <v>240</v>
      </c>
      <c r="H2913">
        <f>VLOOKUP(B2913,Prekės!$A$2:$E$3000,4,FALSE)</f>
        <v>0</v>
      </c>
      <c r="I2913">
        <f>VLOOKUP(B2913,Prekės!$A$2:$E$3000,5,FALSE)</f>
        <v>0</v>
      </c>
      <c r="J2913">
        <f t="shared" si="91"/>
        <v>0</v>
      </c>
      <c r="K2913">
        <f t="shared" si="92"/>
        <v>-193.52</v>
      </c>
    </row>
    <row r="2914" spans="1:11">
      <c r="A2914" s="1">
        <f>Atask.AtsOp!A2467</f>
        <v>42473</v>
      </c>
      <c r="B2914" t="str">
        <f>Atask.AtsOp!E2467</f>
        <v>2531-0001</v>
      </c>
      <c r="C2914" t="str">
        <f>Atask.AtsOp!H2467</f>
        <v>Spirituotas baltas likeris iki 12%</v>
      </c>
      <c r="D2914" t="str">
        <f>Atask.AtsOp!N2467</f>
        <v>LTR</v>
      </c>
      <c r="E2914" t="str">
        <f>Atask.AtsOp!I2467</f>
        <v>Gamybos eilutė</v>
      </c>
      <c r="F2914">
        <f>Atask.AtsOp!M2467</f>
        <v>-213.77</v>
      </c>
      <c r="G2914">
        <f>VLOOKUP(B2914,Prekės!$A$2:$E$3000,3,FALSE)</f>
        <v>240</v>
      </c>
      <c r="H2914">
        <f>VLOOKUP(B2914,Prekės!$A$2:$E$3000,4,FALSE)</f>
        <v>0</v>
      </c>
      <c r="I2914">
        <f>VLOOKUP(B2914,Prekės!$A$2:$E$3000,5,FALSE)</f>
        <v>0</v>
      </c>
      <c r="J2914">
        <f t="shared" ref="J2914:J2977" si="93">IF(G2914=110,F2914*H2914*I2914,IF(G2914&lt;280,F2914*H2914,F2914*H2914*(I2914/100)))</f>
        <v>0</v>
      </c>
      <c r="K2914">
        <f t="shared" ref="K2914:K2977" si="94">IF(EXACT(D2914,"But."),J2914,F2914)</f>
        <v>-213.77</v>
      </c>
    </row>
    <row r="2915" spans="1:11">
      <c r="A2915" s="1">
        <f>Atask.AtsOp!A2468</f>
        <v>42475</v>
      </c>
      <c r="B2915" t="str">
        <f>Atask.AtsOp!E2468</f>
        <v>2531-0001</v>
      </c>
      <c r="C2915" t="str">
        <f>Atask.AtsOp!H2468</f>
        <v>Spirituotas baltas likeris iki 12%</v>
      </c>
      <c r="D2915" t="str">
        <f>Atask.AtsOp!N2468</f>
        <v>LTR</v>
      </c>
      <c r="E2915" t="str">
        <f>Atask.AtsOp!I2468</f>
        <v>Perkelti</v>
      </c>
      <c r="F2915">
        <f>Atask.AtsOp!M2468</f>
        <v>-6.67</v>
      </c>
      <c r="G2915">
        <f>VLOOKUP(B2915,Prekės!$A$2:$E$3000,3,FALSE)</f>
        <v>240</v>
      </c>
      <c r="H2915">
        <f>VLOOKUP(B2915,Prekės!$A$2:$E$3000,4,FALSE)</f>
        <v>0</v>
      </c>
      <c r="I2915">
        <f>VLOOKUP(B2915,Prekės!$A$2:$E$3000,5,FALSE)</f>
        <v>0</v>
      </c>
      <c r="J2915">
        <f t="shared" si="93"/>
        <v>0</v>
      </c>
      <c r="K2915">
        <f t="shared" si="94"/>
        <v>-6.67</v>
      </c>
    </row>
    <row r="2916" spans="1:11">
      <c r="A2916" s="1">
        <f>Atask.AtsOp!A2469</f>
        <v>42480</v>
      </c>
      <c r="B2916" t="str">
        <f>Atask.AtsOp!E2469</f>
        <v>2531-0001</v>
      </c>
      <c r="C2916" t="str">
        <f>Atask.AtsOp!H2469</f>
        <v>Spirituotas baltas likeris iki 12%</v>
      </c>
      <c r="D2916" t="str">
        <f>Atask.AtsOp!N2469</f>
        <v>LTR</v>
      </c>
      <c r="E2916" t="str">
        <f>Atask.AtsOp!I2469</f>
        <v>Perkelti</v>
      </c>
      <c r="F2916">
        <f>Atask.AtsOp!M2469</f>
        <v>6.72</v>
      </c>
      <c r="G2916">
        <f>VLOOKUP(B2916,Prekės!$A$2:$E$3000,3,FALSE)</f>
        <v>240</v>
      </c>
      <c r="H2916">
        <f>VLOOKUP(B2916,Prekės!$A$2:$E$3000,4,FALSE)</f>
        <v>0</v>
      </c>
      <c r="I2916">
        <f>VLOOKUP(B2916,Prekės!$A$2:$E$3000,5,FALSE)</f>
        <v>0</v>
      </c>
      <c r="J2916">
        <f t="shared" si="93"/>
        <v>0</v>
      </c>
      <c r="K2916">
        <f t="shared" si="94"/>
        <v>6.72</v>
      </c>
    </row>
    <row r="2917" spans="1:11">
      <c r="A2917" s="1">
        <f>Atask.AtsOp!A2470</f>
        <v>42480</v>
      </c>
      <c r="B2917" t="str">
        <f>Atask.AtsOp!E2470</f>
        <v>2531-0001</v>
      </c>
      <c r="C2917" t="str">
        <f>Atask.AtsOp!H2470</f>
        <v>Spirituotas baltas likeris iki 12%</v>
      </c>
      <c r="D2917" t="str">
        <f>Atask.AtsOp!N2470</f>
        <v>LTR</v>
      </c>
      <c r="E2917" t="str">
        <f>Atask.AtsOp!I2470</f>
        <v>Gamybos eilutė</v>
      </c>
      <c r="F2917">
        <f>Atask.AtsOp!M2470</f>
        <v>-6.72</v>
      </c>
      <c r="G2917">
        <f>VLOOKUP(B2917,Prekės!$A$2:$E$3000,3,FALSE)</f>
        <v>240</v>
      </c>
      <c r="H2917">
        <f>VLOOKUP(B2917,Prekės!$A$2:$E$3000,4,FALSE)</f>
        <v>0</v>
      </c>
      <c r="I2917">
        <f>VLOOKUP(B2917,Prekės!$A$2:$E$3000,5,FALSE)</f>
        <v>0</v>
      </c>
      <c r="J2917">
        <f t="shared" si="93"/>
        <v>0</v>
      </c>
      <c r="K2917">
        <f t="shared" si="94"/>
        <v>-6.72</v>
      </c>
    </row>
    <row r="2918" spans="1:11">
      <c r="A2918" s="1">
        <f>Atask.AtsOp!A2471</f>
        <v>42478</v>
      </c>
      <c r="B2918" t="str">
        <f>Atask.AtsOp!E2471</f>
        <v>2531-0001</v>
      </c>
      <c r="C2918" t="str">
        <f>Atask.AtsOp!H2471</f>
        <v>Spirituotas baltas likeris iki 12%</v>
      </c>
      <c r="D2918" t="str">
        <f>Atask.AtsOp!N2471</f>
        <v>LTR</v>
      </c>
      <c r="E2918" t="str">
        <f>Atask.AtsOp!I2471</f>
        <v>Perkelti</v>
      </c>
      <c r="F2918">
        <f>Atask.AtsOp!M2471</f>
        <v>6.7</v>
      </c>
      <c r="G2918">
        <f>VLOOKUP(B2918,Prekės!$A$2:$E$3000,3,FALSE)</f>
        <v>240</v>
      </c>
      <c r="H2918">
        <f>VLOOKUP(B2918,Prekės!$A$2:$E$3000,4,FALSE)</f>
        <v>0</v>
      </c>
      <c r="I2918">
        <f>VLOOKUP(B2918,Prekės!$A$2:$E$3000,5,FALSE)</f>
        <v>0</v>
      </c>
      <c r="J2918">
        <f t="shared" si="93"/>
        <v>0</v>
      </c>
      <c r="K2918">
        <f t="shared" si="94"/>
        <v>6.7</v>
      </c>
    </row>
    <row r="2919" spans="1:11">
      <c r="A2919" s="1">
        <f>Atask.AtsOp!A2472</f>
        <v>42478</v>
      </c>
      <c r="B2919" t="str">
        <f>Atask.AtsOp!E2472</f>
        <v>2531-0001</v>
      </c>
      <c r="C2919" t="str">
        <f>Atask.AtsOp!H2472</f>
        <v>Spirituotas baltas likeris iki 12%</v>
      </c>
      <c r="D2919" t="str">
        <f>Atask.AtsOp!N2472</f>
        <v>LTR</v>
      </c>
      <c r="E2919" t="str">
        <f>Atask.AtsOp!I2472</f>
        <v>Gamybos eilutė</v>
      </c>
      <c r="F2919">
        <f>Atask.AtsOp!M2472</f>
        <v>-6.7</v>
      </c>
      <c r="G2919">
        <f>VLOOKUP(B2919,Prekės!$A$2:$E$3000,3,FALSE)</f>
        <v>240</v>
      </c>
      <c r="H2919">
        <f>VLOOKUP(B2919,Prekės!$A$2:$E$3000,4,FALSE)</f>
        <v>0</v>
      </c>
      <c r="I2919">
        <f>VLOOKUP(B2919,Prekės!$A$2:$E$3000,5,FALSE)</f>
        <v>0</v>
      </c>
      <c r="J2919">
        <f t="shared" si="93"/>
        <v>0</v>
      </c>
      <c r="K2919">
        <f t="shared" si="94"/>
        <v>-6.7</v>
      </c>
    </row>
    <row r="2920" spans="1:11">
      <c r="A2920" s="1">
        <f>Atask.AtsOp!A2473</f>
        <v>42475</v>
      </c>
      <c r="B2920" t="str">
        <f>Atask.AtsOp!E2473</f>
        <v>2531-0001</v>
      </c>
      <c r="C2920" t="str">
        <f>Atask.AtsOp!H2473</f>
        <v>Spirituotas baltas likeris iki 12%</v>
      </c>
      <c r="D2920" t="str">
        <f>Atask.AtsOp!N2473</f>
        <v>LTR</v>
      </c>
      <c r="E2920" t="str">
        <f>Atask.AtsOp!I2473</f>
        <v>Perkelti</v>
      </c>
      <c r="F2920">
        <f>Atask.AtsOp!M2473</f>
        <v>6.67</v>
      </c>
      <c r="G2920">
        <f>VLOOKUP(B2920,Prekės!$A$2:$E$3000,3,FALSE)</f>
        <v>240</v>
      </c>
      <c r="H2920">
        <f>VLOOKUP(B2920,Prekės!$A$2:$E$3000,4,FALSE)</f>
        <v>0</v>
      </c>
      <c r="I2920">
        <f>VLOOKUP(B2920,Prekės!$A$2:$E$3000,5,FALSE)</f>
        <v>0</v>
      </c>
      <c r="J2920">
        <f t="shared" si="93"/>
        <v>0</v>
      </c>
      <c r="K2920">
        <f t="shared" si="94"/>
        <v>6.67</v>
      </c>
    </row>
    <row r="2921" spans="1:11">
      <c r="A2921" s="1">
        <f>Atask.AtsOp!A2474</f>
        <v>42475</v>
      </c>
      <c r="B2921" t="str">
        <f>Atask.AtsOp!E2474</f>
        <v>2531-0001</v>
      </c>
      <c r="C2921" t="str">
        <f>Atask.AtsOp!H2474</f>
        <v>Spirituotas baltas likeris iki 12%</v>
      </c>
      <c r="D2921" t="str">
        <f>Atask.AtsOp!N2474</f>
        <v>LTR</v>
      </c>
      <c r="E2921" t="str">
        <f>Atask.AtsOp!I2474</f>
        <v>Gamybos eilutė</v>
      </c>
      <c r="F2921">
        <f>Atask.AtsOp!M2474</f>
        <v>-6.67</v>
      </c>
      <c r="G2921">
        <f>VLOOKUP(B2921,Prekės!$A$2:$E$3000,3,FALSE)</f>
        <v>240</v>
      </c>
      <c r="H2921">
        <f>VLOOKUP(B2921,Prekės!$A$2:$E$3000,4,FALSE)</f>
        <v>0</v>
      </c>
      <c r="I2921">
        <f>VLOOKUP(B2921,Prekės!$A$2:$E$3000,5,FALSE)</f>
        <v>0</v>
      </c>
      <c r="J2921">
        <f t="shared" si="93"/>
        <v>0</v>
      </c>
      <c r="K2921">
        <f t="shared" si="94"/>
        <v>-6.67</v>
      </c>
    </row>
    <row r="2922" spans="1:11">
      <c r="A2922" s="1">
        <f>Atask.AtsOp!A2475</f>
        <v>42468</v>
      </c>
      <c r="B2922" t="str">
        <f>Atask.AtsOp!E2475</f>
        <v>2531-0002</v>
      </c>
      <c r="C2922" t="str">
        <f>Atask.AtsOp!H2475</f>
        <v>Raudonas spirituotas likeris iki 12%</v>
      </c>
      <c r="D2922" t="str">
        <f>Atask.AtsOp!N2475</f>
        <v>LTR</v>
      </c>
      <c r="E2922" t="str">
        <f>Atask.AtsOp!I2475</f>
        <v>Gamybos eilutė</v>
      </c>
      <c r="F2922">
        <f>Atask.AtsOp!M2475</f>
        <v>-148.84</v>
      </c>
      <c r="G2922">
        <f>VLOOKUP(B2922,Prekės!$A$2:$E$3000,3,FALSE)</f>
        <v>240</v>
      </c>
      <c r="H2922">
        <f>VLOOKUP(B2922,Prekės!$A$2:$E$3000,4,FALSE)</f>
        <v>0</v>
      </c>
      <c r="I2922">
        <f>VLOOKUP(B2922,Prekės!$A$2:$E$3000,5,FALSE)</f>
        <v>0</v>
      </c>
      <c r="J2922">
        <f t="shared" si="93"/>
        <v>0</v>
      </c>
      <c r="K2922">
        <f t="shared" si="94"/>
        <v>-148.84</v>
      </c>
    </row>
    <row r="2923" spans="1:11">
      <c r="A2923" s="1">
        <f>Atask.AtsOp!A2476</f>
        <v>42468</v>
      </c>
      <c r="B2923" t="str">
        <f>Atask.AtsOp!E2476</f>
        <v>2531-0002</v>
      </c>
      <c r="C2923" t="str">
        <f>Atask.AtsOp!H2476</f>
        <v>Raudonas spirituotas likeris iki 12%</v>
      </c>
      <c r="D2923" t="str">
        <f>Atask.AtsOp!N2476</f>
        <v>LTR</v>
      </c>
      <c r="E2923" t="str">
        <f>Atask.AtsOp!I2476</f>
        <v>Gamybos eilutė</v>
      </c>
      <c r="F2923">
        <f>Atask.AtsOp!M2476</f>
        <v>-75.099999999999994</v>
      </c>
      <c r="G2923">
        <f>VLOOKUP(B2923,Prekės!$A$2:$E$3000,3,FALSE)</f>
        <v>240</v>
      </c>
      <c r="H2923">
        <f>VLOOKUP(B2923,Prekės!$A$2:$E$3000,4,FALSE)</f>
        <v>0</v>
      </c>
      <c r="I2923">
        <f>VLOOKUP(B2923,Prekės!$A$2:$E$3000,5,FALSE)</f>
        <v>0</v>
      </c>
      <c r="J2923">
        <f t="shared" si="93"/>
        <v>0</v>
      </c>
      <c r="K2923">
        <f t="shared" si="94"/>
        <v>-75.099999999999994</v>
      </c>
    </row>
    <row r="2924" spans="1:11">
      <c r="A2924" s="1">
        <f>Atask.AtsOp!A2477</f>
        <v>42471</v>
      </c>
      <c r="B2924" t="str">
        <f>Atask.AtsOp!E2477</f>
        <v>2531-0002</v>
      </c>
      <c r="C2924" t="str">
        <f>Atask.AtsOp!H2477</f>
        <v>Raudonas spirituotas likeris iki 12%</v>
      </c>
      <c r="D2924" t="str">
        <f>Atask.AtsOp!N2477</f>
        <v>LTR</v>
      </c>
      <c r="E2924" t="str">
        <f>Atask.AtsOp!I2477</f>
        <v>Gamybos eilutė</v>
      </c>
      <c r="F2924">
        <f>Atask.AtsOp!M2477</f>
        <v>-151.44999999999999</v>
      </c>
      <c r="G2924">
        <f>VLOOKUP(B2924,Prekės!$A$2:$E$3000,3,FALSE)</f>
        <v>240</v>
      </c>
      <c r="H2924">
        <f>VLOOKUP(B2924,Prekės!$A$2:$E$3000,4,FALSE)</f>
        <v>0</v>
      </c>
      <c r="I2924">
        <f>VLOOKUP(B2924,Prekės!$A$2:$E$3000,5,FALSE)</f>
        <v>0</v>
      </c>
      <c r="J2924">
        <f t="shared" si="93"/>
        <v>0</v>
      </c>
      <c r="K2924">
        <f t="shared" si="94"/>
        <v>-151.44999999999999</v>
      </c>
    </row>
    <row r="2925" spans="1:11">
      <c r="A2925" s="1">
        <f>Atask.AtsOp!A2478</f>
        <v>42471</v>
      </c>
      <c r="B2925" t="str">
        <f>Atask.AtsOp!E2478</f>
        <v>2531-0002</v>
      </c>
      <c r="C2925" t="str">
        <f>Atask.AtsOp!H2478</f>
        <v>Raudonas spirituotas likeris iki 12%</v>
      </c>
      <c r="D2925" t="str">
        <f>Atask.AtsOp!N2478</f>
        <v>LTR</v>
      </c>
      <c r="E2925" t="str">
        <f>Atask.AtsOp!I2478</f>
        <v>Gamybos eilutė</v>
      </c>
      <c r="F2925">
        <f>Atask.AtsOp!M2478</f>
        <v>-225.8</v>
      </c>
      <c r="G2925">
        <f>VLOOKUP(B2925,Prekės!$A$2:$E$3000,3,FALSE)</f>
        <v>240</v>
      </c>
      <c r="H2925">
        <f>VLOOKUP(B2925,Prekės!$A$2:$E$3000,4,FALSE)</f>
        <v>0</v>
      </c>
      <c r="I2925">
        <f>VLOOKUP(B2925,Prekės!$A$2:$E$3000,5,FALSE)</f>
        <v>0</v>
      </c>
      <c r="J2925">
        <f t="shared" si="93"/>
        <v>0</v>
      </c>
      <c r="K2925">
        <f t="shared" si="94"/>
        <v>-225.8</v>
      </c>
    </row>
    <row r="2926" spans="1:11">
      <c r="A2926" s="1">
        <f>Atask.AtsOp!A2479</f>
        <v>42471</v>
      </c>
      <c r="B2926" t="str">
        <f>Atask.AtsOp!E2479</f>
        <v>2531-0002</v>
      </c>
      <c r="C2926" t="str">
        <f>Atask.AtsOp!H2479</f>
        <v>Raudonas spirituotas likeris iki 12%</v>
      </c>
      <c r="D2926" t="str">
        <f>Atask.AtsOp!N2479</f>
        <v>LTR</v>
      </c>
      <c r="E2926" t="str">
        <f>Atask.AtsOp!I2479</f>
        <v>Gamybos eilutė</v>
      </c>
      <c r="F2926">
        <f>Atask.AtsOp!M2479</f>
        <v>-150.69999999999999</v>
      </c>
      <c r="G2926">
        <f>VLOOKUP(B2926,Prekės!$A$2:$E$3000,3,FALSE)</f>
        <v>240</v>
      </c>
      <c r="H2926">
        <f>VLOOKUP(B2926,Prekės!$A$2:$E$3000,4,FALSE)</f>
        <v>0</v>
      </c>
      <c r="I2926">
        <f>VLOOKUP(B2926,Prekės!$A$2:$E$3000,5,FALSE)</f>
        <v>0</v>
      </c>
      <c r="J2926">
        <f t="shared" si="93"/>
        <v>0</v>
      </c>
      <c r="K2926">
        <f t="shared" si="94"/>
        <v>-150.69999999999999</v>
      </c>
    </row>
    <row r="2927" spans="1:11">
      <c r="A2927" s="1">
        <f>Atask.AtsOp!A2480</f>
        <v>42465</v>
      </c>
      <c r="B2927" t="str">
        <f>Atask.AtsOp!E2480</f>
        <v>2531-0002</v>
      </c>
      <c r="C2927" t="str">
        <f>Atask.AtsOp!H2480</f>
        <v>Raudonas spirituotas likeris iki 12%</v>
      </c>
      <c r="D2927" t="str">
        <f>Atask.AtsOp!N2480</f>
        <v>LTR</v>
      </c>
      <c r="E2927" t="str">
        <f>Atask.AtsOp!I2480</f>
        <v>Gamybos eilutė</v>
      </c>
      <c r="F2927">
        <f>Atask.AtsOp!M2480</f>
        <v>-226.06</v>
      </c>
      <c r="G2927">
        <f>VLOOKUP(B2927,Prekės!$A$2:$E$3000,3,FALSE)</f>
        <v>240</v>
      </c>
      <c r="H2927">
        <f>VLOOKUP(B2927,Prekės!$A$2:$E$3000,4,FALSE)</f>
        <v>0</v>
      </c>
      <c r="I2927">
        <f>VLOOKUP(B2927,Prekės!$A$2:$E$3000,5,FALSE)</f>
        <v>0</v>
      </c>
      <c r="J2927">
        <f t="shared" si="93"/>
        <v>0</v>
      </c>
      <c r="K2927">
        <f t="shared" si="94"/>
        <v>-226.06</v>
      </c>
    </row>
    <row r="2928" spans="1:11">
      <c r="A2928" s="1">
        <f>Atask.AtsOp!A2481</f>
        <v>42464</v>
      </c>
      <c r="B2928" t="str">
        <f>Atask.AtsOp!E2481</f>
        <v>2531-0002</v>
      </c>
      <c r="C2928" t="str">
        <f>Atask.AtsOp!H2481</f>
        <v>Raudonas spirituotas likeris iki 12%</v>
      </c>
      <c r="D2928" t="str">
        <f>Atask.AtsOp!N2481</f>
        <v>LTR</v>
      </c>
      <c r="E2928" t="str">
        <f>Atask.AtsOp!I2481</f>
        <v>Gamybos eilutė</v>
      </c>
      <c r="F2928">
        <f>Atask.AtsOp!M2481</f>
        <v>-73.989999999999995</v>
      </c>
      <c r="G2928">
        <f>VLOOKUP(B2928,Prekės!$A$2:$E$3000,3,FALSE)</f>
        <v>240</v>
      </c>
      <c r="H2928">
        <f>VLOOKUP(B2928,Prekės!$A$2:$E$3000,4,FALSE)</f>
        <v>0</v>
      </c>
      <c r="I2928">
        <f>VLOOKUP(B2928,Prekės!$A$2:$E$3000,5,FALSE)</f>
        <v>0</v>
      </c>
      <c r="J2928">
        <f t="shared" si="93"/>
        <v>0</v>
      </c>
      <c r="K2928">
        <f t="shared" si="94"/>
        <v>-73.989999999999995</v>
      </c>
    </row>
    <row r="2929" spans="1:11">
      <c r="A2929" s="1">
        <f>Atask.AtsOp!A2482</f>
        <v>42464</v>
      </c>
      <c r="B2929" t="str">
        <f>Atask.AtsOp!E2482</f>
        <v>2531-0002</v>
      </c>
      <c r="C2929" t="str">
        <f>Atask.AtsOp!H2482</f>
        <v>Raudonas spirituotas likeris iki 12%</v>
      </c>
      <c r="D2929" t="str">
        <f>Atask.AtsOp!N2482</f>
        <v>LTR</v>
      </c>
      <c r="E2929" t="str">
        <f>Atask.AtsOp!I2482</f>
        <v>Gamybos eilutė</v>
      </c>
      <c r="F2929">
        <f>Atask.AtsOp!M2482</f>
        <v>-112</v>
      </c>
      <c r="G2929">
        <f>VLOOKUP(B2929,Prekės!$A$2:$E$3000,3,FALSE)</f>
        <v>240</v>
      </c>
      <c r="H2929">
        <f>VLOOKUP(B2929,Prekės!$A$2:$E$3000,4,FALSE)</f>
        <v>0</v>
      </c>
      <c r="I2929">
        <f>VLOOKUP(B2929,Prekės!$A$2:$E$3000,5,FALSE)</f>
        <v>0</v>
      </c>
      <c r="J2929">
        <f t="shared" si="93"/>
        <v>0</v>
      </c>
      <c r="K2929">
        <f t="shared" si="94"/>
        <v>-112</v>
      </c>
    </row>
    <row r="2930" spans="1:11">
      <c r="A2930" s="1">
        <f>Atask.AtsOp!A2483</f>
        <v>42464</v>
      </c>
      <c r="B2930" t="str">
        <f>Atask.AtsOp!E2483</f>
        <v>2531-0002</v>
      </c>
      <c r="C2930" t="str">
        <f>Atask.AtsOp!H2483</f>
        <v>Raudonas spirituotas likeris iki 12%</v>
      </c>
      <c r="D2930" t="str">
        <f>Atask.AtsOp!N2483</f>
        <v>LTR</v>
      </c>
      <c r="E2930" t="str">
        <f>Atask.AtsOp!I2483</f>
        <v>Gamybos eilutė</v>
      </c>
      <c r="F2930">
        <f>Atask.AtsOp!M2483</f>
        <v>-188</v>
      </c>
      <c r="G2930">
        <f>VLOOKUP(B2930,Prekės!$A$2:$E$3000,3,FALSE)</f>
        <v>240</v>
      </c>
      <c r="H2930">
        <f>VLOOKUP(B2930,Prekės!$A$2:$E$3000,4,FALSE)</f>
        <v>0</v>
      </c>
      <c r="I2930">
        <f>VLOOKUP(B2930,Prekės!$A$2:$E$3000,5,FALSE)</f>
        <v>0</v>
      </c>
      <c r="J2930">
        <f t="shared" si="93"/>
        <v>0</v>
      </c>
      <c r="K2930">
        <f t="shared" si="94"/>
        <v>-188</v>
      </c>
    </row>
    <row r="2931" spans="1:11">
      <c r="A2931" s="1">
        <f>Atask.AtsOp!A2484</f>
        <v>42465</v>
      </c>
      <c r="B2931" t="str">
        <f>Atask.AtsOp!E2484</f>
        <v>2531-0002</v>
      </c>
      <c r="C2931" t="str">
        <f>Atask.AtsOp!H2484</f>
        <v>Raudonas spirituotas likeris iki 12%</v>
      </c>
      <c r="D2931" t="str">
        <f>Atask.AtsOp!N2484</f>
        <v>LTR</v>
      </c>
      <c r="E2931" t="str">
        <f>Atask.AtsOp!I2484</f>
        <v>Gamybos eilutė</v>
      </c>
      <c r="F2931">
        <f>Atask.AtsOp!M2484</f>
        <v>-226.2</v>
      </c>
      <c r="G2931">
        <f>VLOOKUP(B2931,Prekės!$A$2:$E$3000,3,FALSE)</f>
        <v>240</v>
      </c>
      <c r="H2931">
        <f>VLOOKUP(B2931,Prekės!$A$2:$E$3000,4,FALSE)</f>
        <v>0</v>
      </c>
      <c r="I2931">
        <f>VLOOKUP(B2931,Prekės!$A$2:$E$3000,5,FALSE)</f>
        <v>0</v>
      </c>
      <c r="J2931">
        <f t="shared" si="93"/>
        <v>0</v>
      </c>
      <c r="K2931">
        <f t="shared" si="94"/>
        <v>-226.2</v>
      </c>
    </row>
    <row r="2932" spans="1:11">
      <c r="A2932" s="1">
        <f>Atask.AtsOp!A2485</f>
        <v>42464</v>
      </c>
      <c r="B2932" t="str">
        <f>Atask.AtsOp!E2485</f>
        <v>2531-0002</v>
      </c>
      <c r="C2932" t="str">
        <f>Atask.AtsOp!H2485</f>
        <v>Raudonas spirituotas likeris iki 12%</v>
      </c>
      <c r="D2932" t="str">
        <f>Atask.AtsOp!N2485</f>
        <v>LTR</v>
      </c>
      <c r="E2932" t="str">
        <f>Atask.AtsOp!I2485</f>
        <v>Gamybos eilutė</v>
      </c>
      <c r="F2932">
        <f>Atask.AtsOp!M2485</f>
        <v>-226</v>
      </c>
      <c r="G2932">
        <f>VLOOKUP(B2932,Prekės!$A$2:$E$3000,3,FALSE)</f>
        <v>240</v>
      </c>
      <c r="H2932">
        <f>VLOOKUP(B2932,Prekės!$A$2:$E$3000,4,FALSE)</f>
        <v>0</v>
      </c>
      <c r="I2932">
        <f>VLOOKUP(B2932,Prekės!$A$2:$E$3000,5,FALSE)</f>
        <v>0</v>
      </c>
      <c r="J2932">
        <f t="shared" si="93"/>
        <v>0</v>
      </c>
      <c r="K2932">
        <f t="shared" si="94"/>
        <v>-226</v>
      </c>
    </row>
    <row r="2933" spans="1:11">
      <c r="A2933" s="1">
        <f>Atask.AtsOp!A2486</f>
        <v>42480</v>
      </c>
      <c r="B2933" t="str">
        <f>Atask.AtsOp!E2486</f>
        <v>2540-0001</v>
      </c>
      <c r="C2933" t="str">
        <f>Atask.AtsOp!H2486</f>
        <v>Degtinės pusgaminis</v>
      </c>
      <c r="D2933" t="str">
        <f>Atask.AtsOp!N2486</f>
        <v>LPA</v>
      </c>
      <c r="E2933" t="str">
        <f>Atask.AtsOp!I2486</f>
        <v>Gamybos eilutė</v>
      </c>
      <c r="F2933">
        <f>Atask.AtsOp!M2486</f>
        <v>-203.65</v>
      </c>
      <c r="G2933">
        <f>VLOOKUP(B2933,Prekės!$A$2:$E$3000,3,FALSE)</f>
        <v>280</v>
      </c>
      <c r="H2933">
        <f>VLOOKUP(B2933,Prekės!$A$2:$E$3000,4,FALSE)</f>
        <v>0</v>
      </c>
      <c r="I2933">
        <f>VLOOKUP(B2933,Prekės!$A$2:$E$3000,5,FALSE)</f>
        <v>0</v>
      </c>
      <c r="J2933">
        <f t="shared" si="93"/>
        <v>0</v>
      </c>
      <c r="K2933">
        <f t="shared" si="94"/>
        <v>-203.65</v>
      </c>
    </row>
    <row r="2934" spans="1:11">
      <c r="A2934" s="1">
        <f>Atask.AtsOp!A2487</f>
        <v>42479</v>
      </c>
      <c r="B2934" t="str">
        <f>Atask.AtsOp!E2487</f>
        <v>2540-0001</v>
      </c>
      <c r="C2934" t="str">
        <f>Atask.AtsOp!H2487</f>
        <v>Degtinės pusgaminis</v>
      </c>
      <c r="D2934" t="str">
        <f>Atask.AtsOp!N2487</f>
        <v>LPA</v>
      </c>
      <c r="E2934" t="str">
        <f>Atask.AtsOp!I2487</f>
        <v>Gamybos eilutė</v>
      </c>
      <c r="F2934">
        <f>Atask.AtsOp!M2487</f>
        <v>-302.02</v>
      </c>
      <c r="G2934">
        <f>VLOOKUP(B2934,Prekės!$A$2:$E$3000,3,FALSE)</f>
        <v>280</v>
      </c>
      <c r="H2934">
        <f>VLOOKUP(B2934,Prekės!$A$2:$E$3000,4,FALSE)</f>
        <v>0</v>
      </c>
      <c r="I2934">
        <f>VLOOKUP(B2934,Prekės!$A$2:$E$3000,5,FALSE)</f>
        <v>0</v>
      </c>
      <c r="J2934">
        <f t="shared" si="93"/>
        <v>0</v>
      </c>
      <c r="K2934">
        <f t="shared" si="94"/>
        <v>-302.02</v>
      </c>
    </row>
    <row r="2935" spans="1:11">
      <c r="A2935" s="1">
        <f>Atask.AtsOp!A2488</f>
        <v>42481</v>
      </c>
      <c r="B2935" t="str">
        <f>Atask.AtsOp!E2488</f>
        <v>2540-0001</v>
      </c>
      <c r="C2935" t="str">
        <f>Atask.AtsOp!H2488</f>
        <v>Degtinės pusgaminis</v>
      </c>
      <c r="D2935" t="str">
        <f>Atask.AtsOp!N2488</f>
        <v>LPA</v>
      </c>
      <c r="E2935" t="str">
        <f>Atask.AtsOp!I2488</f>
        <v>Gamybos eilutė</v>
      </c>
      <c r="F2935">
        <f>Atask.AtsOp!M2488</f>
        <v>-524.48</v>
      </c>
      <c r="G2935">
        <f>VLOOKUP(B2935,Prekės!$A$2:$E$3000,3,FALSE)</f>
        <v>280</v>
      </c>
      <c r="H2935">
        <f>VLOOKUP(B2935,Prekės!$A$2:$E$3000,4,FALSE)</f>
        <v>0</v>
      </c>
      <c r="I2935">
        <f>VLOOKUP(B2935,Prekės!$A$2:$E$3000,5,FALSE)</f>
        <v>0</v>
      </c>
      <c r="J2935">
        <f t="shared" si="93"/>
        <v>0</v>
      </c>
      <c r="K2935">
        <f t="shared" si="94"/>
        <v>-524.48</v>
      </c>
    </row>
    <row r="2936" spans="1:11">
      <c r="A2936" s="1">
        <f>Atask.AtsOp!A2489</f>
        <v>42486</v>
      </c>
      <c r="B2936" t="str">
        <f>Atask.AtsOp!E2489</f>
        <v>2540-0001</v>
      </c>
      <c r="C2936" t="str">
        <f>Atask.AtsOp!H2489</f>
        <v>Degtinės pusgaminis</v>
      </c>
      <c r="D2936" t="str">
        <f>Atask.AtsOp!N2489</f>
        <v>LPA</v>
      </c>
      <c r="E2936" t="str">
        <f>Atask.AtsOp!I2489</f>
        <v>Gamybos eilutė</v>
      </c>
      <c r="F2936">
        <f>Atask.AtsOp!M2489</f>
        <v>-306.82</v>
      </c>
      <c r="G2936">
        <f>VLOOKUP(B2936,Prekės!$A$2:$E$3000,3,FALSE)</f>
        <v>280</v>
      </c>
      <c r="H2936">
        <f>VLOOKUP(B2936,Prekės!$A$2:$E$3000,4,FALSE)</f>
        <v>0</v>
      </c>
      <c r="I2936">
        <f>VLOOKUP(B2936,Prekės!$A$2:$E$3000,5,FALSE)</f>
        <v>0</v>
      </c>
      <c r="J2936">
        <f t="shared" si="93"/>
        <v>0</v>
      </c>
      <c r="K2936">
        <f t="shared" si="94"/>
        <v>-306.82</v>
      </c>
    </row>
    <row r="2937" spans="1:11">
      <c r="A2937" s="1">
        <f>Atask.AtsOp!A2490</f>
        <v>42486</v>
      </c>
      <c r="B2937" t="str">
        <f>Atask.AtsOp!E2490</f>
        <v>2540-0001</v>
      </c>
      <c r="C2937" t="str">
        <f>Atask.AtsOp!H2490</f>
        <v>Degtinės pusgaminis</v>
      </c>
      <c r="D2937" t="str">
        <f>Atask.AtsOp!N2490</f>
        <v>LPA</v>
      </c>
      <c r="E2937" t="str">
        <f>Atask.AtsOp!I2490</f>
        <v>Gamybos eilutė</v>
      </c>
      <c r="F2937">
        <f>Atask.AtsOp!M2490</f>
        <v>-204.26</v>
      </c>
      <c r="G2937">
        <f>VLOOKUP(B2937,Prekės!$A$2:$E$3000,3,FALSE)</f>
        <v>280</v>
      </c>
      <c r="H2937">
        <f>VLOOKUP(B2937,Prekės!$A$2:$E$3000,4,FALSE)</f>
        <v>0</v>
      </c>
      <c r="I2937">
        <f>VLOOKUP(B2937,Prekės!$A$2:$E$3000,5,FALSE)</f>
        <v>0</v>
      </c>
      <c r="J2937">
        <f t="shared" si="93"/>
        <v>0</v>
      </c>
      <c r="K2937">
        <f t="shared" si="94"/>
        <v>-204.26</v>
      </c>
    </row>
    <row r="2938" spans="1:11">
      <c r="A2938" s="1">
        <f>Atask.AtsOp!A2491</f>
        <v>42489</v>
      </c>
      <c r="B2938" t="str">
        <f>Atask.AtsOp!E2491</f>
        <v>2540-0001</v>
      </c>
      <c r="C2938" t="str">
        <f>Atask.AtsOp!H2491</f>
        <v>Degtinės pusgaminis</v>
      </c>
      <c r="D2938" t="str">
        <f>Atask.AtsOp!N2491</f>
        <v>LPA</v>
      </c>
      <c r="E2938" t="str">
        <f>Atask.AtsOp!I2491</f>
        <v>Gamybos eilutė</v>
      </c>
      <c r="F2938">
        <f>Atask.AtsOp!M2491</f>
        <v>-246.62</v>
      </c>
      <c r="G2938">
        <f>VLOOKUP(B2938,Prekės!$A$2:$E$3000,3,FALSE)</f>
        <v>280</v>
      </c>
      <c r="H2938">
        <f>VLOOKUP(B2938,Prekės!$A$2:$E$3000,4,FALSE)</f>
        <v>0</v>
      </c>
      <c r="I2938">
        <f>VLOOKUP(B2938,Prekės!$A$2:$E$3000,5,FALSE)</f>
        <v>0</v>
      </c>
      <c r="J2938">
        <f t="shared" si="93"/>
        <v>0</v>
      </c>
      <c r="K2938">
        <f t="shared" si="94"/>
        <v>-246.62</v>
      </c>
    </row>
    <row r="2939" spans="1:11">
      <c r="A2939" s="1">
        <f>Atask.AtsOp!A2492</f>
        <v>42488</v>
      </c>
      <c r="B2939" t="str">
        <f>Atask.AtsOp!E2492</f>
        <v>2540-0001</v>
      </c>
      <c r="C2939" t="str">
        <f>Atask.AtsOp!H2492</f>
        <v>Degtinės pusgaminis</v>
      </c>
      <c r="D2939" t="str">
        <f>Atask.AtsOp!N2492</f>
        <v>LPA</v>
      </c>
      <c r="E2939" t="str">
        <f>Atask.AtsOp!I2492</f>
        <v>Gamybos eilutė</v>
      </c>
      <c r="F2939">
        <f>Atask.AtsOp!M2492</f>
        <v>-651.91</v>
      </c>
      <c r="G2939">
        <f>VLOOKUP(B2939,Prekės!$A$2:$E$3000,3,FALSE)</f>
        <v>280</v>
      </c>
      <c r="H2939">
        <f>VLOOKUP(B2939,Prekės!$A$2:$E$3000,4,FALSE)</f>
        <v>0</v>
      </c>
      <c r="I2939">
        <f>VLOOKUP(B2939,Prekės!$A$2:$E$3000,5,FALSE)</f>
        <v>0</v>
      </c>
      <c r="J2939">
        <f t="shared" si="93"/>
        <v>0</v>
      </c>
      <c r="K2939">
        <f t="shared" si="94"/>
        <v>-651.91</v>
      </c>
    </row>
    <row r="2940" spans="1:11">
      <c r="A2940" s="1">
        <f>Atask.AtsOp!A2493</f>
        <v>42487</v>
      </c>
      <c r="B2940" t="str">
        <f>Atask.AtsOp!E2493</f>
        <v>2540-0001</v>
      </c>
      <c r="C2940" t="str">
        <f>Atask.AtsOp!H2493</f>
        <v>Degtinės pusgaminis</v>
      </c>
      <c r="D2940" t="str">
        <f>Atask.AtsOp!N2493</f>
        <v>LPA</v>
      </c>
      <c r="E2940" t="str">
        <f>Atask.AtsOp!I2493</f>
        <v>Gamybos eilutė</v>
      </c>
      <c r="F2940">
        <f>Atask.AtsOp!M2493</f>
        <v>-18</v>
      </c>
      <c r="G2940">
        <f>VLOOKUP(B2940,Prekės!$A$2:$E$3000,3,FALSE)</f>
        <v>280</v>
      </c>
      <c r="H2940">
        <f>VLOOKUP(B2940,Prekės!$A$2:$E$3000,4,FALSE)</f>
        <v>0</v>
      </c>
      <c r="I2940">
        <f>VLOOKUP(B2940,Prekės!$A$2:$E$3000,5,FALSE)</f>
        <v>0</v>
      </c>
      <c r="J2940">
        <f t="shared" si="93"/>
        <v>0</v>
      </c>
      <c r="K2940">
        <f t="shared" si="94"/>
        <v>-18</v>
      </c>
    </row>
    <row r="2941" spans="1:11">
      <c r="A2941" s="1">
        <f>Atask.AtsOp!A2494</f>
        <v>42487</v>
      </c>
      <c r="B2941" t="str">
        <f>Atask.AtsOp!E2494</f>
        <v>2540-0001</v>
      </c>
      <c r="C2941" t="str">
        <f>Atask.AtsOp!H2494</f>
        <v>Degtinės pusgaminis</v>
      </c>
      <c r="D2941" t="str">
        <f>Atask.AtsOp!N2494</f>
        <v>LPA</v>
      </c>
      <c r="E2941" t="str">
        <f>Atask.AtsOp!I2494</f>
        <v>Gamybos eilutė</v>
      </c>
      <c r="F2941">
        <f>Atask.AtsOp!M2494</f>
        <v>-150.51</v>
      </c>
      <c r="G2941">
        <f>VLOOKUP(B2941,Prekės!$A$2:$E$3000,3,FALSE)</f>
        <v>280</v>
      </c>
      <c r="H2941">
        <f>VLOOKUP(B2941,Prekės!$A$2:$E$3000,4,FALSE)</f>
        <v>0</v>
      </c>
      <c r="I2941">
        <f>VLOOKUP(B2941,Prekės!$A$2:$E$3000,5,FALSE)</f>
        <v>0</v>
      </c>
      <c r="J2941">
        <f t="shared" si="93"/>
        <v>0</v>
      </c>
      <c r="K2941">
        <f t="shared" si="94"/>
        <v>-150.51</v>
      </c>
    </row>
    <row r="2942" spans="1:11">
      <c r="A2942" s="1">
        <f>Atask.AtsOp!A2495</f>
        <v>42489</v>
      </c>
      <c r="B2942" t="str">
        <f>Atask.AtsOp!E2495</f>
        <v>2540-0001</v>
      </c>
      <c r="C2942" t="str">
        <f>Atask.AtsOp!H2495</f>
        <v>Degtinės pusgaminis</v>
      </c>
      <c r="D2942" t="str">
        <f>Atask.AtsOp!N2495</f>
        <v>LPA</v>
      </c>
      <c r="E2942" t="str">
        <f>Atask.AtsOp!I2495</f>
        <v>Gamybos eilutė</v>
      </c>
      <c r="F2942">
        <f>Atask.AtsOp!M2495</f>
        <v>-167.89</v>
      </c>
      <c r="G2942">
        <f>VLOOKUP(B2942,Prekės!$A$2:$E$3000,3,FALSE)</f>
        <v>280</v>
      </c>
      <c r="H2942">
        <f>VLOOKUP(B2942,Prekės!$A$2:$E$3000,4,FALSE)</f>
        <v>0</v>
      </c>
      <c r="I2942">
        <f>VLOOKUP(B2942,Prekės!$A$2:$E$3000,5,FALSE)</f>
        <v>0</v>
      </c>
      <c r="J2942">
        <f t="shared" si="93"/>
        <v>0</v>
      </c>
      <c r="K2942">
        <f t="shared" si="94"/>
        <v>-167.89</v>
      </c>
    </row>
    <row r="2943" spans="1:11">
      <c r="A2943" s="1">
        <f>Atask.AtsOp!A2496</f>
        <v>42489</v>
      </c>
      <c r="B2943" t="str">
        <f>Atask.AtsOp!E2496</f>
        <v>2540-0001</v>
      </c>
      <c r="C2943" t="str">
        <f>Atask.AtsOp!H2496</f>
        <v>Degtinės pusgaminis</v>
      </c>
      <c r="D2943" t="str">
        <f>Atask.AtsOp!N2496</f>
        <v>LPA</v>
      </c>
      <c r="E2943" t="str">
        <f>Atask.AtsOp!I2496</f>
        <v>Perkelti</v>
      </c>
      <c r="F2943">
        <f>Atask.AtsOp!M2496</f>
        <v>-98.17</v>
      </c>
      <c r="G2943">
        <f>VLOOKUP(B2943,Prekės!$A$2:$E$3000,3,FALSE)</f>
        <v>280</v>
      </c>
      <c r="H2943">
        <f>VLOOKUP(B2943,Prekės!$A$2:$E$3000,4,FALSE)</f>
        <v>0</v>
      </c>
      <c r="I2943">
        <f>VLOOKUP(B2943,Prekės!$A$2:$E$3000,5,FALSE)</f>
        <v>0</v>
      </c>
      <c r="J2943">
        <f t="shared" si="93"/>
        <v>0</v>
      </c>
      <c r="K2943">
        <f t="shared" si="94"/>
        <v>-98.17</v>
      </c>
    </row>
    <row r="2944" spans="1:11">
      <c r="A2944" s="1">
        <f>Atask.AtsOp!A2497</f>
        <v>42489</v>
      </c>
      <c r="B2944" t="str">
        <f>Atask.AtsOp!E2497</f>
        <v>2540-0001</v>
      </c>
      <c r="C2944" t="str">
        <f>Atask.AtsOp!H2497</f>
        <v>Degtinės pusgaminis</v>
      </c>
      <c r="D2944" t="str">
        <f>Atask.AtsOp!N2497</f>
        <v>LPA</v>
      </c>
      <c r="E2944" t="str">
        <f>Atask.AtsOp!I2497</f>
        <v>Perkelti</v>
      </c>
      <c r="F2944">
        <f>Atask.AtsOp!M2497</f>
        <v>98.17</v>
      </c>
      <c r="G2944">
        <f>VLOOKUP(B2944,Prekės!$A$2:$E$3000,3,FALSE)</f>
        <v>280</v>
      </c>
      <c r="H2944">
        <f>VLOOKUP(B2944,Prekės!$A$2:$E$3000,4,FALSE)</f>
        <v>0</v>
      </c>
      <c r="I2944">
        <f>VLOOKUP(B2944,Prekės!$A$2:$E$3000,5,FALSE)</f>
        <v>0</v>
      </c>
      <c r="J2944">
        <f t="shared" si="93"/>
        <v>0</v>
      </c>
      <c r="K2944">
        <f t="shared" si="94"/>
        <v>98.17</v>
      </c>
    </row>
    <row r="2945" spans="1:11">
      <c r="A2945" s="1">
        <f>Atask.AtsOp!A2498</f>
        <v>42473</v>
      </c>
      <c r="B2945" t="str">
        <f>Atask.AtsOp!E2498</f>
        <v>2540-0001</v>
      </c>
      <c r="C2945" t="str">
        <f>Atask.AtsOp!H2498</f>
        <v>Degtinės pusgaminis</v>
      </c>
      <c r="D2945" t="str">
        <f>Atask.AtsOp!N2498</f>
        <v>LPA</v>
      </c>
      <c r="E2945" t="str">
        <f>Atask.AtsOp!I2498</f>
        <v>Gamybos eilutė</v>
      </c>
      <c r="F2945">
        <f>Atask.AtsOp!M2498</f>
        <v>-399.64</v>
      </c>
      <c r="G2945">
        <f>VLOOKUP(B2945,Prekės!$A$2:$E$3000,3,FALSE)</f>
        <v>280</v>
      </c>
      <c r="H2945">
        <f>VLOOKUP(B2945,Prekės!$A$2:$E$3000,4,FALSE)</f>
        <v>0</v>
      </c>
      <c r="I2945">
        <f>VLOOKUP(B2945,Prekės!$A$2:$E$3000,5,FALSE)</f>
        <v>0</v>
      </c>
      <c r="J2945">
        <f t="shared" si="93"/>
        <v>0</v>
      </c>
      <c r="K2945">
        <f t="shared" si="94"/>
        <v>-399.64</v>
      </c>
    </row>
    <row r="2946" spans="1:11">
      <c r="A2946" s="1">
        <f>Atask.AtsOp!A2499</f>
        <v>42474</v>
      </c>
      <c r="B2946" t="str">
        <f>Atask.AtsOp!E2499</f>
        <v>2540-0001</v>
      </c>
      <c r="C2946" t="str">
        <f>Atask.AtsOp!H2499</f>
        <v>Degtinės pusgaminis</v>
      </c>
      <c r="D2946" t="str">
        <f>Atask.AtsOp!N2499</f>
        <v>LPA</v>
      </c>
      <c r="E2946" t="str">
        <f>Atask.AtsOp!I2499</f>
        <v>Perkelti</v>
      </c>
      <c r="F2946">
        <f>Atask.AtsOp!M2499</f>
        <v>4010</v>
      </c>
      <c r="G2946">
        <f>VLOOKUP(B2946,Prekės!$A$2:$E$3000,3,FALSE)</f>
        <v>280</v>
      </c>
      <c r="H2946">
        <f>VLOOKUP(B2946,Prekės!$A$2:$E$3000,4,FALSE)</f>
        <v>0</v>
      </c>
      <c r="I2946">
        <f>VLOOKUP(B2946,Prekės!$A$2:$E$3000,5,FALSE)</f>
        <v>0</v>
      </c>
      <c r="J2946">
        <f t="shared" si="93"/>
        <v>0</v>
      </c>
      <c r="K2946">
        <f t="shared" si="94"/>
        <v>4010</v>
      </c>
    </row>
    <row r="2947" spans="1:11">
      <c r="A2947" s="1">
        <f>Atask.AtsOp!A2500</f>
        <v>42468</v>
      </c>
      <c r="B2947" t="str">
        <f>Atask.AtsOp!E2500</f>
        <v>2540-0001</v>
      </c>
      <c r="C2947" t="str">
        <f>Atask.AtsOp!H2500</f>
        <v>Degtinės pusgaminis</v>
      </c>
      <c r="D2947" t="str">
        <f>Atask.AtsOp!N2500</f>
        <v>LPA</v>
      </c>
      <c r="E2947" t="str">
        <f>Atask.AtsOp!I2500</f>
        <v>Gamybos eilutė</v>
      </c>
      <c r="F2947">
        <f>Atask.AtsOp!M2500</f>
        <v>-370.44</v>
      </c>
      <c r="G2947">
        <f>VLOOKUP(B2947,Prekės!$A$2:$E$3000,3,FALSE)</f>
        <v>280</v>
      </c>
      <c r="H2947">
        <f>VLOOKUP(B2947,Prekės!$A$2:$E$3000,4,FALSE)</f>
        <v>0</v>
      </c>
      <c r="I2947">
        <f>VLOOKUP(B2947,Prekės!$A$2:$E$3000,5,FALSE)</f>
        <v>0</v>
      </c>
      <c r="J2947">
        <f t="shared" si="93"/>
        <v>0</v>
      </c>
      <c r="K2947">
        <f t="shared" si="94"/>
        <v>-370.44</v>
      </c>
    </row>
    <row r="2948" spans="1:11">
      <c r="A2948" s="1">
        <f>Atask.AtsOp!A2501</f>
        <v>42466</v>
      </c>
      <c r="B2948" t="str">
        <f>Atask.AtsOp!E2501</f>
        <v>2540-0001</v>
      </c>
      <c r="C2948" t="str">
        <f>Atask.AtsOp!H2501</f>
        <v>Degtinės pusgaminis</v>
      </c>
      <c r="D2948" t="str">
        <f>Atask.AtsOp!N2501</f>
        <v>LPA</v>
      </c>
      <c r="E2948" t="str">
        <f>Atask.AtsOp!I2501</f>
        <v>Gamybos eilutė</v>
      </c>
      <c r="F2948">
        <f>Atask.AtsOp!M2501</f>
        <v>-91.55</v>
      </c>
      <c r="G2948">
        <f>VLOOKUP(B2948,Prekės!$A$2:$E$3000,3,FALSE)</f>
        <v>280</v>
      </c>
      <c r="H2948">
        <f>VLOOKUP(B2948,Prekės!$A$2:$E$3000,4,FALSE)</f>
        <v>0</v>
      </c>
      <c r="I2948">
        <f>VLOOKUP(B2948,Prekės!$A$2:$E$3000,5,FALSE)</f>
        <v>0</v>
      </c>
      <c r="J2948">
        <f t="shared" si="93"/>
        <v>0</v>
      </c>
      <c r="K2948">
        <f t="shared" si="94"/>
        <v>-91.55</v>
      </c>
    </row>
    <row r="2949" spans="1:11">
      <c r="A2949" s="1">
        <f>Atask.AtsOp!A2502</f>
        <v>42466</v>
      </c>
      <c r="B2949" t="str">
        <f>Atask.AtsOp!E2502</f>
        <v>2540-0001</v>
      </c>
      <c r="C2949" t="str">
        <f>Atask.AtsOp!H2502</f>
        <v>Degtinės pusgaminis</v>
      </c>
      <c r="D2949" t="str">
        <f>Atask.AtsOp!N2502</f>
        <v>LPA</v>
      </c>
      <c r="E2949" t="str">
        <f>Atask.AtsOp!I2502</f>
        <v>Gamybos eilutė</v>
      </c>
      <c r="F2949">
        <f>Atask.AtsOp!M2502</f>
        <v>-102.42</v>
      </c>
      <c r="G2949">
        <f>VLOOKUP(B2949,Prekės!$A$2:$E$3000,3,FALSE)</f>
        <v>280</v>
      </c>
      <c r="H2949">
        <f>VLOOKUP(B2949,Prekės!$A$2:$E$3000,4,FALSE)</f>
        <v>0</v>
      </c>
      <c r="I2949">
        <f>VLOOKUP(B2949,Prekės!$A$2:$E$3000,5,FALSE)</f>
        <v>0</v>
      </c>
      <c r="J2949">
        <f t="shared" si="93"/>
        <v>0</v>
      </c>
      <c r="K2949">
        <f t="shared" si="94"/>
        <v>-102.42</v>
      </c>
    </row>
    <row r="2950" spans="1:11">
      <c r="A2950" s="1">
        <f>Atask.AtsOp!A2503</f>
        <v>42466</v>
      </c>
      <c r="B2950" t="str">
        <f>Atask.AtsOp!E2503</f>
        <v>2540-0001</v>
      </c>
      <c r="C2950" t="str">
        <f>Atask.AtsOp!H2503</f>
        <v>Degtinės pusgaminis</v>
      </c>
      <c r="D2950" t="str">
        <f>Atask.AtsOp!N2503</f>
        <v>LPA</v>
      </c>
      <c r="E2950" t="str">
        <f>Atask.AtsOp!I2503</f>
        <v>Gamybos eilutė</v>
      </c>
      <c r="F2950">
        <f>Atask.AtsOp!M2503</f>
        <v>-180.7</v>
      </c>
      <c r="G2950">
        <f>VLOOKUP(B2950,Prekės!$A$2:$E$3000,3,FALSE)</f>
        <v>280</v>
      </c>
      <c r="H2950">
        <f>VLOOKUP(B2950,Prekės!$A$2:$E$3000,4,FALSE)</f>
        <v>0</v>
      </c>
      <c r="I2950">
        <f>VLOOKUP(B2950,Prekės!$A$2:$E$3000,5,FALSE)</f>
        <v>0</v>
      </c>
      <c r="J2950">
        <f t="shared" si="93"/>
        <v>0</v>
      </c>
      <c r="K2950">
        <f t="shared" si="94"/>
        <v>-180.7</v>
      </c>
    </row>
    <row r="2951" spans="1:11">
      <c r="A2951" s="1">
        <f>Atask.AtsOp!A2504</f>
        <v>42480</v>
      </c>
      <c r="B2951" t="str">
        <f>Atask.AtsOp!E2504</f>
        <v>2540-0001</v>
      </c>
      <c r="C2951" t="str">
        <f>Atask.AtsOp!H2504</f>
        <v>Degtinės pusgaminis</v>
      </c>
      <c r="D2951" t="str">
        <f>Atask.AtsOp!N2504</f>
        <v>LPA</v>
      </c>
      <c r="E2951" t="str">
        <f>Atask.AtsOp!I2504</f>
        <v>Gamybos eilutė</v>
      </c>
      <c r="F2951">
        <f>Atask.AtsOp!M2504</f>
        <v>-272.12</v>
      </c>
      <c r="G2951">
        <f>VLOOKUP(B2951,Prekės!$A$2:$E$3000,3,FALSE)</f>
        <v>280</v>
      </c>
      <c r="H2951">
        <f>VLOOKUP(B2951,Prekės!$A$2:$E$3000,4,FALSE)</f>
        <v>0</v>
      </c>
      <c r="I2951">
        <f>VLOOKUP(B2951,Prekės!$A$2:$E$3000,5,FALSE)</f>
        <v>0</v>
      </c>
      <c r="J2951">
        <f t="shared" si="93"/>
        <v>0</v>
      </c>
      <c r="K2951">
        <f t="shared" si="94"/>
        <v>-272.12</v>
      </c>
    </row>
    <row r="2952" spans="1:11">
      <c r="A2952" s="1">
        <f>Atask.AtsOp!A2505</f>
        <v>42474</v>
      </c>
      <c r="B2952" t="str">
        <f>Atask.AtsOp!E2505</f>
        <v>2540-0001</v>
      </c>
      <c r="C2952" t="str">
        <f>Atask.AtsOp!H2505</f>
        <v>Degtinės pusgaminis</v>
      </c>
      <c r="D2952" t="str">
        <f>Atask.AtsOp!N2505</f>
        <v>LPA</v>
      </c>
      <c r="E2952" t="str">
        <f>Atask.AtsOp!I2505</f>
        <v>Perkelti</v>
      </c>
      <c r="F2952">
        <f>Atask.AtsOp!M2505</f>
        <v>-8.02</v>
      </c>
      <c r="G2952">
        <f>VLOOKUP(B2952,Prekės!$A$2:$E$3000,3,FALSE)</f>
        <v>280</v>
      </c>
      <c r="H2952">
        <f>VLOOKUP(B2952,Prekės!$A$2:$E$3000,4,FALSE)</f>
        <v>0</v>
      </c>
      <c r="I2952">
        <f>VLOOKUP(B2952,Prekės!$A$2:$E$3000,5,FALSE)</f>
        <v>0</v>
      </c>
      <c r="J2952">
        <f t="shared" si="93"/>
        <v>0</v>
      </c>
      <c r="K2952">
        <f t="shared" si="94"/>
        <v>-8.02</v>
      </c>
    </row>
    <row r="2953" spans="1:11">
      <c r="A2953" s="1">
        <f>Atask.AtsOp!A2506</f>
        <v>42474</v>
      </c>
      <c r="B2953" t="str">
        <f>Atask.AtsOp!E2506</f>
        <v>2540-0001</v>
      </c>
      <c r="C2953" t="str">
        <f>Atask.AtsOp!H2506</f>
        <v>Degtinės pusgaminis</v>
      </c>
      <c r="D2953" t="str">
        <f>Atask.AtsOp!N2506</f>
        <v>LPA</v>
      </c>
      <c r="E2953" t="str">
        <f>Atask.AtsOp!I2506</f>
        <v>Perkelti</v>
      </c>
      <c r="F2953">
        <f>Atask.AtsOp!M2506</f>
        <v>-4010</v>
      </c>
      <c r="G2953">
        <f>VLOOKUP(B2953,Prekės!$A$2:$E$3000,3,FALSE)</f>
        <v>280</v>
      </c>
      <c r="H2953">
        <f>VLOOKUP(B2953,Prekės!$A$2:$E$3000,4,FALSE)</f>
        <v>0</v>
      </c>
      <c r="I2953">
        <f>VLOOKUP(B2953,Prekės!$A$2:$E$3000,5,FALSE)</f>
        <v>0</v>
      </c>
      <c r="J2953">
        <f t="shared" si="93"/>
        <v>0</v>
      </c>
      <c r="K2953">
        <f t="shared" si="94"/>
        <v>-4010</v>
      </c>
    </row>
    <row r="2954" spans="1:11">
      <c r="A2954" s="1">
        <f>Atask.AtsOp!A2507</f>
        <v>42474</v>
      </c>
      <c r="B2954" t="str">
        <f>Atask.AtsOp!E2507</f>
        <v>2540-0001</v>
      </c>
      <c r="C2954" t="str">
        <f>Atask.AtsOp!H2507</f>
        <v>Degtinės pusgaminis</v>
      </c>
      <c r="D2954" t="str">
        <f>Atask.AtsOp!N2507</f>
        <v>LPA</v>
      </c>
      <c r="E2954" t="str">
        <f>Atask.AtsOp!I2507</f>
        <v>Perkelti</v>
      </c>
      <c r="F2954">
        <f>Atask.AtsOp!M2507</f>
        <v>4010</v>
      </c>
      <c r="G2954">
        <f>VLOOKUP(B2954,Prekės!$A$2:$E$3000,3,FALSE)</f>
        <v>280</v>
      </c>
      <c r="H2954">
        <f>VLOOKUP(B2954,Prekės!$A$2:$E$3000,4,FALSE)</f>
        <v>0</v>
      </c>
      <c r="I2954">
        <f>VLOOKUP(B2954,Prekės!$A$2:$E$3000,5,FALSE)</f>
        <v>0</v>
      </c>
      <c r="J2954">
        <f t="shared" si="93"/>
        <v>0</v>
      </c>
      <c r="K2954">
        <f t="shared" si="94"/>
        <v>4010</v>
      </c>
    </row>
    <row r="2955" spans="1:11">
      <c r="A2955" s="1">
        <f>Atask.AtsOp!A2508</f>
        <v>42467</v>
      </c>
      <c r="B2955" t="str">
        <f>Atask.AtsOp!E2508</f>
        <v>2540-0001</v>
      </c>
      <c r="C2955" t="str">
        <f>Atask.AtsOp!H2508</f>
        <v>Degtinės pusgaminis</v>
      </c>
      <c r="D2955" t="str">
        <f>Atask.AtsOp!N2508</f>
        <v>LPA</v>
      </c>
      <c r="E2955" t="str">
        <f>Atask.AtsOp!I2508</f>
        <v>Gamybos eilutė</v>
      </c>
      <c r="F2955">
        <f>Atask.AtsOp!M2508</f>
        <v>-452.81</v>
      </c>
      <c r="G2955">
        <f>VLOOKUP(B2955,Prekės!$A$2:$E$3000,3,FALSE)</f>
        <v>280</v>
      </c>
      <c r="H2955">
        <f>VLOOKUP(B2955,Prekės!$A$2:$E$3000,4,FALSE)</f>
        <v>0</v>
      </c>
      <c r="I2955">
        <f>VLOOKUP(B2955,Prekės!$A$2:$E$3000,5,FALSE)</f>
        <v>0</v>
      </c>
      <c r="J2955">
        <f t="shared" si="93"/>
        <v>0</v>
      </c>
      <c r="K2955">
        <f t="shared" si="94"/>
        <v>-452.81</v>
      </c>
    </row>
    <row r="2956" spans="1:11">
      <c r="A2956" s="1">
        <f>Atask.AtsOp!A2509</f>
        <v>42472</v>
      </c>
      <c r="B2956" t="str">
        <f>Atask.AtsOp!E2509</f>
        <v>2540-0001</v>
      </c>
      <c r="C2956" t="str">
        <f>Atask.AtsOp!H2509</f>
        <v>Degtinės pusgaminis</v>
      </c>
      <c r="D2956" t="str">
        <f>Atask.AtsOp!N2509</f>
        <v>LPA</v>
      </c>
      <c r="E2956" t="str">
        <f>Atask.AtsOp!I2509</f>
        <v>Gamyba</v>
      </c>
      <c r="F2956">
        <f>Atask.AtsOp!M2509</f>
        <v>4030.12</v>
      </c>
      <c r="G2956">
        <f>VLOOKUP(B2956,Prekės!$A$2:$E$3000,3,FALSE)</f>
        <v>280</v>
      </c>
      <c r="H2956">
        <f>VLOOKUP(B2956,Prekės!$A$2:$E$3000,4,FALSE)</f>
        <v>0</v>
      </c>
      <c r="I2956">
        <f>VLOOKUP(B2956,Prekės!$A$2:$E$3000,5,FALSE)</f>
        <v>0</v>
      </c>
      <c r="J2956">
        <f t="shared" si="93"/>
        <v>0</v>
      </c>
      <c r="K2956">
        <f t="shared" si="94"/>
        <v>4030.12</v>
      </c>
    </row>
    <row r="2957" spans="1:11">
      <c r="A2957" s="1">
        <f>Atask.AtsOp!A2510</f>
        <v>42474</v>
      </c>
      <c r="B2957" t="str">
        <f>Atask.AtsOp!E2510</f>
        <v>2540-0001</v>
      </c>
      <c r="C2957" t="str">
        <f>Atask.AtsOp!H2510</f>
        <v>Degtinės pusgaminis</v>
      </c>
      <c r="D2957" t="str">
        <f>Atask.AtsOp!N2510</f>
        <v>LPA</v>
      </c>
      <c r="E2957" t="str">
        <f>Atask.AtsOp!I2510</f>
        <v>Perkelti</v>
      </c>
      <c r="F2957">
        <f>Atask.AtsOp!M2510</f>
        <v>-4010</v>
      </c>
      <c r="G2957">
        <f>VLOOKUP(B2957,Prekės!$A$2:$E$3000,3,FALSE)</f>
        <v>280</v>
      </c>
      <c r="H2957">
        <f>VLOOKUP(B2957,Prekės!$A$2:$E$3000,4,FALSE)</f>
        <v>0</v>
      </c>
      <c r="I2957">
        <f>VLOOKUP(B2957,Prekės!$A$2:$E$3000,5,FALSE)</f>
        <v>0</v>
      </c>
      <c r="J2957">
        <f t="shared" si="93"/>
        <v>0</v>
      </c>
      <c r="K2957">
        <f t="shared" si="94"/>
        <v>-4010</v>
      </c>
    </row>
    <row r="2958" spans="1:11">
      <c r="A2958" s="1">
        <f>Atask.AtsOp!A2511</f>
        <v>42474</v>
      </c>
      <c r="B2958" t="str">
        <f>Atask.AtsOp!E2511</f>
        <v>2540-0001</v>
      </c>
      <c r="C2958" t="str">
        <f>Atask.AtsOp!H2511</f>
        <v>Degtinės pusgaminis</v>
      </c>
      <c r="D2958" t="str">
        <f>Atask.AtsOp!N2511</f>
        <v>LPA</v>
      </c>
      <c r="E2958" t="str">
        <f>Atask.AtsOp!I2511</f>
        <v>Perkelti</v>
      </c>
      <c r="F2958">
        <f>Atask.AtsOp!M2511</f>
        <v>-6.01</v>
      </c>
      <c r="G2958">
        <f>VLOOKUP(B2958,Prekės!$A$2:$E$3000,3,FALSE)</f>
        <v>280</v>
      </c>
      <c r="H2958">
        <f>VLOOKUP(B2958,Prekės!$A$2:$E$3000,4,FALSE)</f>
        <v>0</v>
      </c>
      <c r="I2958">
        <f>VLOOKUP(B2958,Prekės!$A$2:$E$3000,5,FALSE)</f>
        <v>0</v>
      </c>
      <c r="J2958">
        <f t="shared" si="93"/>
        <v>0</v>
      </c>
      <c r="K2958">
        <f t="shared" si="94"/>
        <v>-6.01</v>
      </c>
    </row>
    <row r="2959" spans="1:11">
      <c r="A2959" s="1">
        <f>Atask.AtsOp!A2512</f>
        <v>42472</v>
      </c>
      <c r="B2959" t="str">
        <f>Atask.AtsOp!E2512</f>
        <v>2540-0001</v>
      </c>
      <c r="C2959" t="str">
        <f>Atask.AtsOp!H2512</f>
        <v>Degtinės pusgaminis</v>
      </c>
      <c r="D2959" t="str">
        <f>Atask.AtsOp!N2512</f>
        <v>LPA</v>
      </c>
      <c r="E2959" t="str">
        <f>Atask.AtsOp!I2512</f>
        <v>Perkelti</v>
      </c>
      <c r="F2959">
        <f>Atask.AtsOp!M2512</f>
        <v>-14.11</v>
      </c>
      <c r="G2959">
        <f>VLOOKUP(B2959,Prekės!$A$2:$E$3000,3,FALSE)</f>
        <v>280</v>
      </c>
      <c r="H2959">
        <f>VLOOKUP(B2959,Prekės!$A$2:$E$3000,4,FALSE)</f>
        <v>0</v>
      </c>
      <c r="I2959">
        <f>VLOOKUP(B2959,Prekės!$A$2:$E$3000,5,FALSE)</f>
        <v>0</v>
      </c>
      <c r="J2959">
        <f t="shared" si="93"/>
        <v>0</v>
      </c>
      <c r="K2959">
        <f t="shared" si="94"/>
        <v>-14.11</v>
      </c>
    </row>
    <row r="2960" spans="1:11">
      <c r="A2960" s="1">
        <f>Atask.AtsOp!A2513</f>
        <v>42472</v>
      </c>
      <c r="B2960" t="str">
        <f>Atask.AtsOp!E2513</f>
        <v>2540-0001</v>
      </c>
      <c r="C2960" t="str">
        <f>Atask.AtsOp!H2513</f>
        <v>Degtinės pusgaminis</v>
      </c>
      <c r="D2960" t="str">
        <f>Atask.AtsOp!N2513</f>
        <v>LPA</v>
      </c>
      <c r="E2960" t="str">
        <f>Atask.AtsOp!I2513</f>
        <v>Perkelti</v>
      </c>
      <c r="F2960">
        <f>Atask.AtsOp!M2513</f>
        <v>-4030.12</v>
      </c>
      <c r="G2960">
        <f>VLOOKUP(B2960,Prekės!$A$2:$E$3000,3,FALSE)</f>
        <v>280</v>
      </c>
      <c r="H2960">
        <f>VLOOKUP(B2960,Prekės!$A$2:$E$3000,4,FALSE)</f>
        <v>0</v>
      </c>
      <c r="I2960">
        <f>VLOOKUP(B2960,Prekės!$A$2:$E$3000,5,FALSE)</f>
        <v>0</v>
      </c>
      <c r="J2960">
        <f t="shared" si="93"/>
        <v>0</v>
      </c>
      <c r="K2960">
        <f t="shared" si="94"/>
        <v>-4030.12</v>
      </c>
    </row>
    <row r="2961" spans="1:11">
      <c r="A2961" s="1">
        <f>Atask.AtsOp!A2514</f>
        <v>42472</v>
      </c>
      <c r="B2961" t="str">
        <f>Atask.AtsOp!E2514</f>
        <v>2540-0001</v>
      </c>
      <c r="C2961" t="str">
        <f>Atask.AtsOp!H2514</f>
        <v>Degtinės pusgaminis</v>
      </c>
      <c r="D2961" t="str">
        <f>Atask.AtsOp!N2514</f>
        <v>LPA</v>
      </c>
      <c r="E2961" t="str">
        <f>Atask.AtsOp!I2514</f>
        <v>Perkelti</v>
      </c>
      <c r="F2961">
        <f>Atask.AtsOp!M2514</f>
        <v>4030.12</v>
      </c>
      <c r="G2961">
        <f>VLOOKUP(B2961,Prekės!$A$2:$E$3000,3,FALSE)</f>
        <v>280</v>
      </c>
      <c r="H2961">
        <f>VLOOKUP(B2961,Prekės!$A$2:$E$3000,4,FALSE)</f>
        <v>0</v>
      </c>
      <c r="I2961">
        <f>VLOOKUP(B2961,Prekės!$A$2:$E$3000,5,FALSE)</f>
        <v>0</v>
      </c>
      <c r="J2961">
        <f t="shared" si="93"/>
        <v>0</v>
      </c>
      <c r="K2961">
        <f t="shared" si="94"/>
        <v>4030.12</v>
      </c>
    </row>
    <row r="2962" spans="1:11">
      <c r="A2962" s="1">
        <f>Atask.AtsOp!A2515</f>
        <v>42489</v>
      </c>
      <c r="B2962" t="str">
        <f>Atask.AtsOp!E2515</f>
        <v>2540-0001</v>
      </c>
      <c r="C2962" t="str">
        <f>Atask.AtsOp!H2515</f>
        <v>Degtinės pusgaminis</v>
      </c>
      <c r="D2962" t="str">
        <f>Atask.AtsOp!N2515</f>
        <v>LPA</v>
      </c>
      <c r="E2962" t="str">
        <f>Atask.AtsOp!I2515</f>
        <v>Pardavimo užsakymas</v>
      </c>
      <c r="F2962">
        <f>Atask.AtsOp!M2515</f>
        <v>-8.02</v>
      </c>
      <c r="G2962">
        <f>VLOOKUP(B2962,Prekės!$A$2:$E$3000,3,FALSE)</f>
        <v>280</v>
      </c>
      <c r="H2962">
        <f>VLOOKUP(B2962,Prekės!$A$2:$E$3000,4,FALSE)</f>
        <v>0</v>
      </c>
      <c r="I2962">
        <f>VLOOKUP(B2962,Prekės!$A$2:$E$3000,5,FALSE)</f>
        <v>0</v>
      </c>
      <c r="J2962">
        <f t="shared" si="93"/>
        <v>0</v>
      </c>
      <c r="K2962">
        <f t="shared" si="94"/>
        <v>-8.02</v>
      </c>
    </row>
    <row r="2963" spans="1:11">
      <c r="A2963" s="1">
        <f>Atask.AtsOp!A2516</f>
        <v>42474</v>
      </c>
      <c r="B2963" t="str">
        <f>Atask.AtsOp!E2516</f>
        <v>2540-0001</v>
      </c>
      <c r="C2963" t="str">
        <f>Atask.AtsOp!H2516</f>
        <v>Degtinės pusgaminis</v>
      </c>
      <c r="D2963" t="str">
        <f>Atask.AtsOp!N2516</f>
        <v>LPA</v>
      </c>
      <c r="E2963" t="str">
        <f>Atask.AtsOp!I2516</f>
        <v>Perkelti</v>
      </c>
      <c r="F2963">
        <f>Atask.AtsOp!M2516</f>
        <v>8.02</v>
      </c>
      <c r="G2963">
        <f>VLOOKUP(B2963,Prekės!$A$2:$E$3000,3,FALSE)</f>
        <v>280</v>
      </c>
      <c r="H2963">
        <f>VLOOKUP(B2963,Prekės!$A$2:$E$3000,4,FALSE)</f>
        <v>0</v>
      </c>
      <c r="I2963">
        <f>VLOOKUP(B2963,Prekės!$A$2:$E$3000,5,FALSE)</f>
        <v>0</v>
      </c>
      <c r="J2963">
        <f t="shared" si="93"/>
        <v>0</v>
      </c>
      <c r="K2963">
        <f t="shared" si="94"/>
        <v>8.02</v>
      </c>
    </row>
    <row r="2964" spans="1:11">
      <c r="A2964" s="1">
        <f>Atask.AtsOp!A2517</f>
        <v>42489</v>
      </c>
      <c r="B2964" t="str">
        <f>Atask.AtsOp!E2517</f>
        <v>2540-0001</v>
      </c>
      <c r="C2964" t="str">
        <f>Atask.AtsOp!H2517</f>
        <v>Degtinės pusgaminis</v>
      </c>
      <c r="D2964" t="str">
        <f>Atask.AtsOp!N2517</f>
        <v>LPA</v>
      </c>
      <c r="E2964" t="str">
        <f>Atask.AtsOp!I2517</f>
        <v>Pardavimo užsakymas</v>
      </c>
      <c r="F2964">
        <f>Atask.AtsOp!M2517</f>
        <v>-6.01</v>
      </c>
      <c r="G2964">
        <f>VLOOKUP(B2964,Prekės!$A$2:$E$3000,3,FALSE)</f>
        <v>280</v>
      </c>
      <c r="H2964">
        <f>VLOOKUP(B2964,Prekės!$A$2:$E$3000,4,FALSE)</f>
        <v>0</v>
      </c>
      <c r="I2964">
        <f>VLOOKUP(B2964,Prekės!$A$2:$E$3000,5,FALSE)</f>
        <v>0</v>
      </c>
      <c r="J2964">
        <f t="shared" si="93"/>
        <v>0</v>
      </c>
      <c r="K2964">
        <f t="shared" si="94"/>
        <v>-6.01</v>
      </c>
    </row>
    <row r="2965" spans="1:11">
      <c r="A2965" s="1">
        <f>Atask.AtsOp!A2518</f>
        <v>42489</v>
      </c>
      <c r="B2965" t="str">
        <f>Atask.AtsOp!E2518</f>
        <v>2540-0001</v>
      </c>
      <c r="C2965" t="str">
        <f>Atask.AtsOp!H2518</f>
        <v>Degtinės pusgaminis</v>
      </c>
      <c r="D2965" t="str">
        <f>Atask.AtsOp!N2518</f>
        <v>LPA</v>
      </c>
      <c r="E2965" t="str">
        <f>Atask.AtsOp!I2518</f>
        <v>Pardavimo užsakymas</v>
      </c>
      <c r="F2965">
        <f>Atask.AtsOp!M2518</f>
        <v>-14.11</v>
      </c>
      <c r="G2965">
        <f>VLOOKUP(B2965,Prekės!$A$2:$E$3000,3,FALSE)</f>
        <v>280</v>
      </c>
      <c r="H2965">
        <f>VLOOKUP(B2965,Prekės!$A$2:$E$3000,4,FALSE)</f>
        <v>0</v>
      </c>
      <c r="I2965">
        <f>VLOOKUP(B2965,Prekės!$A$2:$E$3000,5,FALSE)</f>
        <v>0</v>
      </c>
      <c r="J2965">
        <f t="shared" si="93"/>
        <v>0</v>
      </c>
      <c r="K2965">
        <f t="shared" si="94"/>
        <v>-14.11</v>
      </c>
    </row>
    <row r="2966" spans="1:11">
      <c r="A2966" s="1">
        <f>Atask.AtsOp!A2519</f>
        <v>42472</v>
      </c>
      <c r="B2966" t="str">
        <f>Atask.AtsOp!E2519</f>
        <v>2540-0001</v>
      </c>
      <c r="C2966" t="str">
        <f>Atask.AtsOp!H2519</f>
        <v>Degtinės pusgaminis</v>
      </c>
      <c r="D2966" t="str">
        <f>Atask.AtsOp!N2519</f>
        <v>LPA</v>
      </c>
      <c r="E2966" t="str">
        <f>Atask.AtsOp!I2519</f>
        <v>Perkelti</v>
      </c>
      <c r="F2966">
        <f>Atask.AtsOp!M2519</f>
        <v>14.11</v>
      </c>
      <c r="G2966">
        <f>VLOOKUP(B2966,Prekės!$A$2:$E$3000,3,FALSE)</f>
        <v>280</v>
      </c>
      <c r="H2966">
        <f>VLOOKUP(B2966,Prekės!$A$2:$E$3000,4,FALSE)</f>
        <v>0</v>
      </c>
      <c r="I2966">
        <f>VLOOKUP(B2966,Prekės!$A$2:$E$3000,5,FALSE)</f>
        <v>0</v>
      </c>
      <c r="J2966">
        <f t="shared" si="93"/>
        <v>0</v>
      </c>
      <c r="K2966">
        <f t="shared" si="94"/>
        <v>14.11</v>
      </c>
    </row>
    <row r="2967" spans="1:11">
      <c r="A2967" s="1">
        <f>Atask.AtsOp!A2520</f>
        <v>42474</v>
      </c>
      <c r="B2967" t="str">
        <f>Atask.AtsOp!E2520</f>
        <v>2540-0001</v>
      </c>
      <c r="C2967" t="str">
        <f>Atask.AtsOp!H2520</f>
        <v>Degtinės pusgaminis</v>
      </c>
      <c r="D2967" t="str">
        <f>Atask.AtsOp!N2520</f>
        <v>LPA</v>
      </c>
      <c r="E2967" t="str">
        <f>Atask.AtsOp!I2520</f>
        <v>Perkelti</v>
      </c>
      <c r="F2967">
        <f>Atask.AtsOp!M2520</f>
        <v>6.01</v>
      </c>
      <c r="G2967">
        <f>VLOOKUP(B2967,Prekės!$A$2:$E$3000,3,FALSE)</f>
        <v>280</v>
      </c>
      <c r="H2967">
        <f>VLOOKUP(B2967,Prekės!$A$2:$E$3000,4,FALSE)</f>
        <v>0</v>
      </c>
      <c r="I2967">
        <f>VLOOKUP(B2967,Prekės!$A$2:$E$3000,5,FALSE)</f>
        <v>0</v>
      </c>
      <c r="J2967">
        <f t="shared" si="93"/>
        <v>0</v>
      </c>
      <c r="K2967">
        <f t="shared" si="94"/>
        <v>6.01</v>
      </c>
    </row>
    <row r="2968" spans="1:11">
      <c r="A2968" s="1">
        <f>Atask.AtsOp!A2521</f>
        <v>42489</v>
      </c>
      <c r="B2968" t="str">
        <f>Atask.AtsOp!E2521</f>
        <v>2540-0006</v>
      </c>
      <c r="C2968" t="str">
        <f>Atask.AtsOp!H2521</f>
        <v>Surinktas putojančio vyno mišinys</v>
      </c>
      <c r="D2968" t="str">
        <f>Atask.AtsOp!N2521</f>
        <v>LTR</v>
      </c>
      <c r="E2968" t="str">
        <f>Atask.AtsOp!I2521</f>
        <v>Gamyba</v>
      </c>
      <c r="F2968">
        <f>Atask.AtsOp!M2521</f>
        <v>60</v>
      </c>
      <c r="G2968">
        <f>VLOOKUP(B2968,Prekės!$A$2:$E$3000,3,FALSE)</f>
        <v>235</v>
      </c>
      <c r="H2968">
        <f>VLOOKUP(B2968,Prekės!$A$2:$E$3000,4,FALSE)</f>
        <v>0</v>
      </c>
      <c r="I2968">
        <f>VLOOKUP(B2968,Prekės!$A$2:$E$3000,5,FALSE)</f>
        <v>0</v>
      </c>
      <c r="J2968">
        <f t="shared" si="93"/>
        <v>0</v>
      </c>
      <c r="K2968">
        <f t="shared" si="94"/>
        <v>60</v>
      </c>
    </row>
    <row r="2969" spans="1:11">
      <c r="A2969" s="1">
        <f>Atask.AtsOp!A2522</f>
        <v>42489</v>
      </c>
      <c r="B2969" t="str">
        <f>Atask.AtsOp!E2522</f>
        <v>2540-0006</v>
      </c>
      <c r="C2969" t="str">
        <f>Atask.AtsOp!H2522</f>
        <v>Surinktas putojančio vyno mišinys</v>
      </c>
      <c r="D2969" t="str">
        <f>Atask.AtsOp!N2522</f>
        <v>LTR</v>
      </c>
      <c r="E2969" t="str">
        <f>Atask.AtsOp!I2522</f>
        <v>Perkelti</v>
      </c>
      <c r="F2969">
        <f>Atask.AtsOp!M2522</f>
        <v>-60</v>
      </c>
      <c r="G2969">
        <f>VLOOKUP(B2969,Prekės!$A$2:$E$3000,3,FALSE)</f>
        <v>235</v>
      </c>
      <c r="H2969">
        <f>VLOOKUP(B2969,Prekės!$A$2:$E$3000,4,FALSE)</f>
        <v>0</v>
      </c>
      <c r="I2969">
        <f>VLOOKUP(B2969,Prekės!$A$2:$E$3000,5,FALSE)</f>
        <v>0</v>
      </c>
      <c r="J2969">
        <f t="shared" si="93"/>
        <v>0</v>
      </c>
      <c r="K2969">
        <f t="shared" si="94"/>
        <v>-60</v>
      </c>
    </row>
    <row r="2970" spans="1:11">
      <c r="A2970" s="1">
        <f>Atask.AtsOp!A2523</f>
        <v>42488</v>
      </c>
      <c r="B2970" t="str">
        <f>Atask.AtsOp!E2523</f>
        <v>2540-0006</v>
      </c>
      <c r="C2970" t="str">
        <f>Atask.AtsOp!H2523</f>
        <v>Surinktas putojančio vyno mišinys</v>
      </c>
      <c r="D2970" t="str">
        <f>Atask.AtsOp!N2523</f>
        <v>LTR</v>
      </c>
      <c r="E2970" t="str">
        <f>Atask.AtsOp!I2523</f>
        <v>Gamybos eilutė</v>
      </c>
      <c r="F2970">
        <f>Atask.AtsOp!M2523</f>
        <v>-53.56</v>
      </c>
      <c r="G2970">
        <f>VLOOKUP(B2970,Prekės!$A$2:$E$3000,3,FALSE)</f>
        <v>235</v>
      </c>
      <c r="H2970">
        <f>VLOOKUP(B2970,Prekės!$A$2:$E$3000,4,FALSE)</f>
        <v>0</v>
      </c>
      <c r="I2970">
        <f>VLOOKUP(B2970,Prekės!$A$2:$E$3000,5,FALSE)</f>
        <v>0</v>
      </c>
      <c r="J2970">
        <f t="shared" si="93"/>
        <v>0</v>
      </c>
      <c r="K2970">
        <f t="shared" si="94"/>
        <v>-53.56</v>
      </c>
    </row>
    <row r="2971" spans="1:11">
      <c r="A2971" s="1">
        <f>Atask.AtsOp!A2524</f>
        <v>42488</v>
      </c>
      <c r="B2971" t="str">
        <f>Atask.AtsOp!E2524</f>
        <v>2540-0006</v>
      </c>
      <c r="C2971" t="str">
        <f>Atask.AtsOp!H2524</f>
        <v>Surinktas putojančio vyno mišinys</v>
      </c>
      <c r="D2971" t="str">
        <f>Atask.AtsOp!N2524</f>
        <v>LTR</v>
      </c>
      <c r="E2971" t="str">
        <f>Atask.AtsOp!I2524</f>
        <v>Gamybos eilutė</v>
      </c>
      <c r="F2971">
        <f>Atask.AtsOp!M2524</f>
        <v>-42.51</v>
      </c>
      <c r="G2971">
        <f>VLOOKUP(B2971,Prekės!$A$2:$E$3000,3,FALSE)</f>
        <v>235</v>
      </c>
      <c r="H2971">
        <f>VLOOKUP(B2971,Prekės!$A$2:$E$3000,4,FALSE)</f>
        <v>0</v>
      </c>
      <c r="I2971">
        <f>VLOOKUP(B2971,Prekės!$A$2:$E$3000,5,FALSE)</f>
        <v>0</v>
      </c>
      <c r="J2971">
        <f t="shared" si="93"/>
        <v>0</v>
      </c>
      <c r="K2971">
        <f t="shared" si="94"/>
        <v>-42.51</v>
      </c>
    </row>
    <row r="2972" spans="1:11">
      <c r="A2972" s="1">
        <f>Atask.AtsOp!A2525</f>
        <v>42475</v>
      </c>
      <c r="B2972" t="str">
        <f>Atask.AtsOp!E2525</f>
        <v>2540-0006</v>
      </c>
      <c r="C2972" t="str">
        <f>Atask.AtsOp!H2525</f>
        <v>Surinktas putojančio vyno mišinys</v>
      </c>
      <c r="D2972" t="str">
        <f>Atask.AtsOp!N2525</f>
        <v>LTR</v>
      </c>
      <c r="E2972" t="str">
        <f>Atask.AtsOp!I2525</f>
        <v>Perkelti</v>
      </c>
      <c r="F2972">
        <f>Atask.AtsOp!M2525</f>
        <v>31.37</v>
      </c>
      <c r="G2972">
        <f>VLOOKUP(B2972,Prekės!$A$2:$E$3000,3,FALSE)</f>
        <v>235</v>
      </c>
      <c r="H2972">
        <f>VLOOKUP(B2972,Prekės!$A$2:$E$3000,4,FALSE)</f>
        <v>0</v>
      </c>
      <c r="I2972">
        <f>VLOOKUP(B2972,Prekės!$A$2:$E$3000,5,FALSE)</f>
        <v>0</v>
      </c>
      <c r="J2972">
        <f t="shared" si="93"/>
        <v>0</v>
      </c>
      <c r="K2972">
        <f t="shared" si="94"/>
        <v>31.37</v>
      </c>
    </row>
    <row r="2973" spans="1:11">
      <c r="A2973" s="1">
        <f>Atask.AtsOp!A2526</f>
        <v>42481</v>
      </c>
      <c r="B2973" t="str">
        <f>Atask.AtsOp!E2526</f>
        <v>2540-0006</v>
      </c>
      <c r="C2973" t="str">
        <f>Atask.AtsOp!H2526</f>
        <v>Surinktas putojančio vyno mišinys</v>
      </c>
      <c r="D2973" t="str">
        <f>Atask.AtsOp!N2526</f>
        <v>LTR</v>
      </c>
      <c r="E2973" t="str">
        <f>Atask.AtsOp!I2526</f>
        <v>Gamybos eilutė</v>
      </c>
      <c r="F2973">
        <f>Atask.AtsOp!M2526</f>
        <v>-31.37</v>
      </c>
      <c r="G2973">
        <f>VLOOKUP(B2973,Prekės!$A$2:$E$3000,3,FALSE)</f>
        <v>235</v>
      </c>
      <c r="H2973">
        <f>VLOOKUP(B2973,Prekės!$A$2:$E$3000,4,FALSE)</f>
        <v>0</v>
      </c>
      <c r="I2973">
        <f>VLOOKUP(B2973,Prekės!$A$2:$E$3000,5,FALSE)</f>
        <v>0</v>
      </c>
      <c r="J2973">
        <f t="shared" si="93"/>
        <v>0</v>
      </c>
      <c r="K2973">
        <f t="shared" si="94"/>
        <v>-31.37</v>
      </c>
    </row>
    <row r="2974" spans="1:11">
      <c r="A2974" s="1">
        <f>Atask.AtsOp!A2527</f>
        <v>42481</v>
      </c>
      <c r="B2974" t="str">
        <f>Atask.AtsOp!E2527</f>
        <v>2540-0006</v>
      </c>
      <c r="C2974" t="str">
        <f>Atask.AtsOp!H2527</f>
        <v>Surinktas putojančio vyno mišinys</v>
      </c>
      <c r="D2974" t="str">
        <f>Atask.AtsOp!N2527</f>
        <v>LTR</v>
      </c>
      <c r="E2974" t="str">
        <f>Atask.AtsOp!I2527</f>
        <v>Perkelti</v>
      </c>
      <c r="F2974">
        <f>Atask.AtsOp!M2527</f>
        <v>42.51</v>
      </c>
      <c r="G2974">
        <f>VLOOKUP(B2974,Prekės!$A$2:$E$3000,3,FALSE)</f>
        <v>235</v>
      </c>
      <c r="H2974">
        <f>VLOOKUP(B2974,Prekės!$A$2:$E$3000,4,FALSE)</f>
        <v>0</v>
      </c>
      <c r="I2974">
        <f>VLOOKUP(B2974,Prekės!$A$2:$E$3000,5,FALSE)</f>
        <v>0</v>
      </c>
      <c r="J2974">
        <f t="shared" si="93"/>
        <v>0</v>
      </c>
      <c r="K2974">
        <f t="shared" si="94"/>
        <v>42.51</v>
      </c>
    </row>
    <row r="2975" spans="1:11">
      <c r="A2975" s="1">
        <f>Atask.AtsOp!A2528</f>
        <v>42487</v>
      </c>
      <c r="B2975" t="str">
        <f>Atask.AtsOp!E2528</f>
        <v>2540-0006</v>
      </c>
      <c r="C2975" t="str">
        <f>Atask.AtsOp!H2528</f>
        <v>Surinktas putojančio vyno mišinys</v>
      </c>
      <c r="D2975" t="str">
        <f>Atask.AtsOp!N2528</f>
        <v>LTR</v>
      </c>
      <c r="E2975" t="str">
        <f>Atask.AtsOp!I2528</f>
        <v>Gamyba</v>
      </c>
      <c r="F2975">
        <f>Atask.AtsOp!M2528</f>
        <v>53.56</v>
      </c>
      <c r="G2975">
        <f>VLOOKUP(B2975,Prekės!$A$2:$E$3000,3,FALSE)</f>
        <v>235</v>
      </c>
      <c r="H2975">
        <f>VLOOKUP(B2975,Prekės!$A$2:$E$3000,4,FALSE)</f>
        <v>0</v>
      </c>
      <c r="I2975">
        <f>VLOOKUP(B2975,Prekės!$A$2:$E$3000,5,FALSE)</f>
        <v>0</v>
      </c>
      <c r="J2975">
        <f t="shared" si="93"/>
        <v>0</v>
      </c>
      <c r="K2975">
        <f t="shared" si="94"/>
        <v>53.56</v>
      </c>
    </row>
    <row r="2976" spans="1:11">
      <c r="A2976" s="1">
        <f>Atask.AtsOp!A2529</f>
        <v>42489</v>
      </c>
      <c r="B2976" t="str">
        <f>Atask.AtsOp!E2529</f>
        <v>2540-0006</v>
      </c>
      <c r="C2976" t="str">
        <f>Atask.AtsOp!H2529</f>
        <v>Surinktas putojančio vyno mišinys</v>
      </c>
      <c r="D2976" t="str">
        <f>Atask.AtsOp!N2529</f>
        <v>LTR</v>
      </c>
      <c r="E2976" t="str">
        <f>Atask.AtsOp!I2529</f>
        <v>Perkelti</v>
      </c>
      <c r="F2976">
        <f>Atask.AtsOp!M2529</f>
        <v>60</v>
      </c>
      <c r="G2976">
        <f>VLOOKUP(B2976,Prekės!$A$2:$E$3000,3,FALSE)</f>
        <v>235</v>
      </c>
      <c r="H2976">
        <f>VLOOKUP(B2976,Prekės!$A$2:$E$3000,4,FALSE)</f>
        <v>0</v>
      </c>
      <c r="I2976">
        <f>VLOOKUP(B2976,Prekės!$A$2:$E$3000,5,FALSE)</f>
        <v>0</v>
      </c>
      <c r="J2976">
        <f t="shared" si="93"/>
        <v>0</v>
      </c>
      <c r="K2976">
        <f t="shared" si="94"/>
        <v>60</v>
      </c>
    </row>
    <row r="2977" spans="1:11">
      <c r="A2977" s="1">
        <f>Atask.AtsOp!A2530</f>
        <v>42489</v>
      </c>
      <c r="B2977" t="str">
        <f>Atask.AtsOp!E2530</f>
        <v>2540-0006</v>
      </c>
      <c r="C2977" t="str">
        <f>Atask.AtsOp!H2530</f>
        <v>Surinktas putojančio vyno mišinys</v>
      </c>
      <c r="D2977" t="str">
        <f>Atask.AtsOp!N2530</f>
        <v>LTR</v>
      </c>
      <c r="E2977" t="str">
        <f>Atask.AtsOp!I2530</f>
        <v>Perkelti</v>
      </c>
      <c r="F2977">
        <f>Atask.AtsOp!M2530</f>
        <v>51.3</v>
      </c>
      <c r="G2977">
        <f>VLOOKUP(B2977,Prekės!$A$2:$E$3000,3,FALSE)</f>
        <v>235</v>
      </c>
      <c r="H2977">
        <f>VLOOKUP(B2977,Prekės!$A$2:$E$3000,4,FALSE)</f>
        <v>0</v>
      </c>
      <c r="I2977">
        <f>VLOOKUP(B2977,Prekės!$A$2:$E$3000,5,FALSE)</f>
        <v>0</v>
      </c>
      <c r="J2977">
        <f t="shared" si="93"/>
        <v>0</v>
      </c>
      <c r="K2977">
        <f t="shared" si="94"/>
        <v>51.3</v>
      </c>
    </row>
    <row r="2978" spans="1:11">
      <c r="A2978" s="1">
        <f>Atask.AtsOp!A2531</f>
        <v>42489</v>
      </c>
      <c r="B2978" t="str">
        <f>Atask.AtsOp!E2531</f>
        <v>2540-0006</v>
      </c>
      <c r="C2978" t="str">
        <f>Atask.AtsOp!H2531</f>
        <v>Surinktas putojančio vyno mišinys</v>
      </c>
      <c r="D2978" t="str">
        <f>Atask.AtsOp!N2531</f>
        <v>LTR</v>
      </c>
      <c r="E2978" t="str">
        <f>Atask.AtsOp!I2531</f>
        <v>Perkelti</v>
      </c>
      <c r="F2978">
        <f>Atask.AtsOp!M2531</f>
        <v>-60</v>
      </c>
      <c r="G2978">
        <f>VLOOKUP(B2978,Prekės!$A$2:$E$3000,3,FALSE)</f>
        <v>235</v>
      </c>
      <c r="H2978">
        <f>VLOOKUP(B2978,Prekės!$A$2:$E$3000,4,FALSE)</f>
        <v>0</v>
      </c>
      <c r="I2978">
        <f>VLOOKUP(B2978,Prekės!$A$2:$E$3000,5,FALSE)</f>
        <v>0</v>
      </c>
      <c r="J2978">
        <f t="shared" ref="J2978:J3041" si="95">IF(G2978=110,F2978*H2978*I2978,IF(G2978&lt;280,F2978*H2978,F2978*H2978*(I2978/100)))</f>
        <v>0</v>
      </c>
      <c r="K2978">
        <f t="shared" ref="K2978:K3041" si="96">IF(EXACT(D2978,"But."),J2978,F2978)</f>
        <v>-60</v>
      </c>
    </row>
    <row r="2979" spans="1:11">
      <c r="A2979" s="1">
        <f>Atask.AtsOp!A2532</f>
        <v>42489</v>
      </c>
      <c r="B2979" t="str">
        <f>Atask.AtsOp!E2532</f>
        <v>2540-0006</v>
      </c>
      <c r="C2979" t="str">
        <f>Atask.AtsOp!H2532</f>
        <v>Surinktas putojančio vyno mišinys</v>
      </c>
      <c r="D2979" t="str">
        <f>Atask.AtsOp!N2532</f>
        <v>LTR</v>
      </c>
      <c r="E2979" t="str">
        <f>Atask.AtsOp!I2532</f>
        <v>Perkelti</v>
      </c>
      <c r="F2979">
        <f>Atask.AtsOp!M2532</f>
        <v>60</v>
      </c>
      <c r="G2979">
        <f>VLOOKUP(B2979,Prekės!$A$2:$E$3000,3,FALSE)</f>
        <v>235</v>
      </c>
      <c r="H2979">
        <f>VLOOKUP(B2979,Prekės!$A$2:$E$3000,4,FALSE)</f>
        <v>0</v>
      </c>
      <c r="I2979">
        <f>VLOOKUP(B2979,Prekės!$A$2:$E$3000,5,FALSE)</f>
        <v>0</v>
      </c>
      <c r="J2979">
        <f t="shared" si="95"/>
        <v>0</v>
      </c>
      <c r="K2979">
        <f t="shared" si="96"/>
        <v>60</v>
      </c>
    </row>
    <row r="2980" spans="1:11">
      <c r="A2980" s="1">
        <f>Atask.AtsOp!A2533</f>
        <v>42489</v>
      </c>
      <c r="B2980" t="str">
        <f>Atask.AtsOp!E2533</f>
        <v>2540-0006</v>
      </c>
      <c r="C2980" t="str">
        <f>Atask.AtsOp!H2533</f>
        <v>Surinktas putojančio vyno mišinys</v>
      </c>
      <c r="D2980" t="str">
        <f>Atask.AtsOp!N2533</f>
        <v>LTR</v>
      </c>
      <c r="E2980" t="str">
        <f>Atask.AtsOp!I2533</f>
        <v>Perkelti</v>
      </c>
      <c r="F2980">
        <f>Atask.AtsOp!M2533</f>
        <v>-51.3</v>
      </c>
      <c r="G2980">
        <f>VLOOKUP(B2980,Prekės!$A$2:$E$3000,3,FALSE)</f>
        <v>235</v>
      </c>
      <c r="H2980">
        <f>VLOOKUP(B2980,Prekės!$A$2:$E$3000,4,FALSE)</f>
        <v>0</v>
      </c>
      <c r="I2980">
        <f>VLOOKUP(B2980,Prekės!$A$2:$E$3000,5,FALSE)</f>
        <v>0</v>
      </c>
      <c r="J2980">
        <f t="shared" si="95"/>
        <v>0</v>
      </c>
      <c r="K2980">
        <f t="shared" si="96"/>
        <v>-51.3</v>
      </c>
    </row>
    <row r="2981" spans="1:11">
      <c r="A2981" s="1">
        <f>Atask.AtsOp!A2534</f>
        <v>42489</v>
      </c>
      <c r="B2981" t="str">
        <f>Atask.AtsOp!E2534</f>
        <v>2540-0006</v>
      </c>
      <c r="C2981" t="str">
        <f>Atask.AtsOp!H2534</f>
        <v>Surinktas putojančio vyno mišinys</v>
      </c>
      <c r="D2981" t="str">
        <f>Atask.AtsOp!N2534</f>
        <v>LTR</v>
      </c>
      <c r="E2981" t="str">
        <f>Atask.AtsOp!I2534</f>
        <v>Perkelti</v>
      </c>
      <c r="F2981">
        <f>Atask.AtsOp!M2534</f>
        <v>51.3</v>
      </c>
      <c r="G2981">
        <f>VLOOKUP(B2981,Prekės!$A$2:$E$3000,3,FALSE)</f>
        <v>235</v>
      </c>
      <c r="H2981">
        <f>VLOOKUP(B2981,Prekės!$A$2:$E$3000,4,FALSE)</f>
        <v>0</v>
      </c>
      <c r="I2981">
        <f>VLOOKUP(B2981,Prekės!$A$2:$E$3000,5,FALSE)</f>
        <v>0</v>
      </c>
      <c r="J2981">
        <f t="shared" si="95"/>
        <v>0</v>
      </c>
      <c r="K2981">
        <f t="shared" si="96"/>
        <v>51.3</v>
      </c>
    </row>
    <row r="2982" spans="1:11">
      <c r="A2982" s="1">
        <f>Atask.AtsOp!A2535</f>
        <v>42461</v>
      </c>
      <c r="B2982" t="str">
        <f>Atask.AtsOp!E2535</f>
        <v>2540-0006</v>
      </c>
      <c r="C2982" t="str">
        <f>Atask.AtsOp!H2535</f>
        <v>Surinktas putojančio vyno mišinys</v>
      </c>
      <c r="D2982" t="str">
        <f>Atask.AtsOp!N2535</f>
        <v>LTR</v>
      </c>
      <c r="E2982" t="str">
        <f>Atask.AtsOp!I2535</f>
        <v>Gamybos eilutė</v>
      </c>
      <c r="F2982">
        <f>Atask.AtsOp!M2535</f>
        <v>-55</v>
      </c>
      <c r="G2982">
        <f>VLOOKUP(B2982,Prekės!$A$2:$E$3000,3,FALSE)</f>
        <v>235</v>
      </c>
      <c r="H2982">
        <f>VLOOKUP(B2982,Prekės!$A$2:$E$3000,4,FALSE)</f>
        <v>0</v>
      </c>
      <c r="I2982">
        <f>VLOOKUP(B2982,Prekės!$A$2:$E$3000,5,FALSE)</f>
        <v>0</v>
      </c>
      <c r="J2982">
        <f t="shared" si="95"/>
        <v>0</v>
      </c>
      <c r="K2982">
        <f t="shared" si="96"/>
        <v>-55</v>
      </c>
    </row>
    <row r="2983" spans="1:11">
      <c r="A2983" s="1">
        <f>Atask.AtsOp!A2536</f>
        <v>42481</v>
      </c>
      <c r="B2983" t="str">
        <f>Atask.AtsOp!E2536</f>
        <v>2540-0006</v>
      </c>
      <c r="C2983" t="str">
        <f>Atask.AtsOp!H2536</f>
        <v>Surinktas putojančio vyno mišinys</v>
      </c>
      <c r="D2983" t="str">
        <f>Atask.AtsOp!N2536</f>
        <v>LTR</v>
      </c>
      <c r="E2983" t="str">
        <f>Atask.AtsOp!I2536</f>
        <v>Gamyba</v>
      </c>
      <c r="F2983">
        <f>Atask.AtsOp!M2536</f>
        <v>42.51</v>
      </c>
      <c r="G2983">
        <f>VLOOKUP(B2983,Prekės!$A$2:$E$3000,3,FALSE)</f>
        <v>235</v>
      </c>
      <c r="H2983">
        <f>VLOOKUP(B2983,Prekės!$A$2:$E$3000,4,FALSE)</f>
        <v>0</v>
      </c>
      <c r="I2983">
        <f>VLOOKUP(B2983,Prekės!$A$2:$E$3000,5,FALSE)</f>
        <v>0</v>
      </c>
      <c r="J2983">
        <f t="shared" si="95"/>
        <v>0</v>
      </c>
      <c r="K2983">
        <f t="shared" si="96"/>
        <v>42.51</v>
      </c>
    </row>
    <row r="2984" spans="1:11">
      <c r="A2984" s="1">
        <f>Atask.AtsOp!A2537</f>
        <v>42481</v>
      </c>
      <c r="B2984" t="str">
        <f>Atask.AtsOp!E2537</f>
        <v>2540-0006</v>
      </c>
      <c r="C2984" t="str">
        <f>Atask.AtsOp!H2537</f>
        <v>Surinktas putojančio vyno mišinys</v>
      </c>
      <c r="D2984" t="str">
        <f>Atask.AtsOp!N2537</f>
        <v>LTR</v>
      </c>
      <c r="E2984" t="str">
        <f>Atask.AtsOp!I2537</f>
        <v>Perkelti</v>
      </c>
      <c r="F2984">
        <f>Atask.AtsOp!M2537</f>
        <v>-42.51</v>
      </c>
      <c r="G2984">
        <f>VLOOKUP(B2984,Prekės!$A$2:$E$3000,3,FALSE)</f>
        <v>235</v>
      </c>
      <c r="H2984">
        <f>VLOOKUP(B2984,Prekės!$A$2:$E$3000,4,FALSE)</f>
        <v>0</v>
      </c>
      <c r="I2984">
        <f>VLOOKUP(B2984,Prekės!$A$2:$E$3000,5,FALSE)</f>
        <v>0</v>
      </c>
      <c r="J2984">
        <f t="shared" si="95"/>
        <v>0</v>
      </c>
      <c r="K2984">
        <f t="shared" si="96"/>
        <v>-42.51</v>
      </c>
    </row>
    <row r="2985" spans="1:11">
      <c r="A2985" s="1">
        <f>Atask.AtsOp!A2538</f>
        <v>42475</v>
      </c>
      <c r="B2985" t="str">
        <f>Atask.AtsOp!E2538</f>
        <v>2540-0006</v>
      </c>
      <c r="C2985" t="str">
        <f>Atask.AtsOp!H2538</f>
        <v>Surinktas putojančio vyno mišinys</v>
      </c>
      <c r="D2985" t="str">
        <f>Atask.AtsOp!N2538</f>
        <v>LTR</v>
      </c>
      <c r="E2985" t="str">
        <f>Atask.AtsOp!I2538</f>
        <v>Perkelti</v>
      </c>
      <c r="F2985">
        <f>Atask.AtsOp!M2538</f>
        <v>-31.37</v>
      </c>
      <c r="G2985">
        <f>VLOOKUP(B2985,Prekės!$A$2:$E$3000,3,FALSE)</f>
        <v>235</v>
      </c>
      <c r="H2985">
        <f>VLOOKUP(B2985,Prekės!$A$2:$E$3000,4,FALSE)</f>
        <v>0</v>
      </c>
      <c r="I2985">
        <f>VLOOKUP(B2985,Prekės!$A$2:$E$3000,5,FALSE)</f>
        <v>0</v>
      </c>
      <c r="J2985">
        <f t="shared" si="95"/>
        <v>0</v>
      </c>
      <c r="K2985">
        <f t="shared" si="96"/>
        <v>-31.37</v>
      </c>
    </row>
    <row r="2986" spans="1:11">
      <c r="A2986" s="1">
        <f>Atask.AtsOp!A2539</f>
        <v>42489</v>
      </c>
      <c r="B2986" t="str">
        <f>Atask.AtsOp!E2539</f>
        <v>2540-0006</v>
      </c>
      <c r="C2986" t="str">
        <f>Atask.AtsOp!H2539</f>
        <v>Surinktas putojančio vyno mišinys</v>
      </c>
      <c r="D2986" t="str">
        <f>Atask.AtsOp!N2539</f>
        <v>LTR</v>
      </c>
      <c r="E2986" t="str">
        <f>Atask.AtsOp!I2539</f>
        <v>Perkelti</v>
      </c>
      <c r="F2986">
        <f>Atask.AtsOp!M2539</f>
        <v>-51.3</v>
      </c>
      <c r="G2986">
        <f>VLOOKUP(B2986,Prekės!$A$2:$E$3000,3,FALSE)</f>
        <v>235</v>
      </c>
      <c r="H2986">
        <f>VLOOKUP(B2986,Prekės!$A$2:$E$3000,4,FALSE)</f>
        <v>0</v>
      </c>
      <c r="I2986">
        <f>VLOOKUP(B2986,Prekės!$A$2:$E$3000,5,FALSE)</f>
        <v>0</v>
      </c>
      <c r="J2986">
        <f t="shared" si="95"/>
        <v>0</v>
      </c>
      <c r="K2986">
        <f t="shared" si="96"/>
        <v>-51.3</v>
      </c>
    </row>
    <row r="2987" spans="1:11">
      <c r="A2987" s="1">
        <f>Atask.AtsOp!A2540</f>
        <v>42489</v>
      </c>
      <c r="B2987" t="str">
        <f>Atask.AtsOp!E2540</f>
        <v>2540-0006</v>
      </c>
      <c r="C2987" t="str">
        <f>Atask.AtsOp!H2540</f>
        <v>Surinktas putojančio vyno mišinys</v>
      </c>
      <c r="D2987" t="str">
        <f>Atask.AtsOp!N2540</f>
        <v>LTR</v>
      </c>
      <c r="E2987" t="str">
        <f>Atask.AtsOp!I2540</f>
        <v>Gamyba</v>
      </c>
      <c r="F2987">
        <f>Atask.AtsOp!M2540</f>
        <v>51.3</v>
      </c>
      <c r="G2987">
        <f>VLOOKUP(B2987,Prekės!$A$2:$E$3000,3,FALSE)</f>
        <v>235</v>
      </c>
      <c r="H2987">
        <f>VLOOKUP(B2987,Prekės!$A$2:$E$3000,4,FALSE)</f>
        <v>0</v>
      </c>
      <c r="I2987">
        <f>VLOOKUP(B2987,Prekės!$A$2:$E$3000,5,FALSE)</f>
        <v>0</v>
      </c>
      <c r="J2987">
        <f t="shared" si="95"/>
        <v>0</v>
      </c>
      <c r="K2987">
        <f t="shared" si="96"/>
        <v>51.3</v>
      </c>
    </row>
    <row r="2988" spans="1:11">
      <c r="A2988" s="1">
        <f>Atask.AtsOp!A2541</f>
        <v>42475</v>
      </c>
      <c r="B2988" t="str">
        <f>Atask.AtsOp!E2541</f>
        <v>2540-0006</v>
      </c>
      <c r="C2988" t="str">
        <f>Atask.AtsOp!H2541</f>
        <v>Surinktas putojančio vyno mišinys</v>
      </c>
      <c r="D2988" t="str">
        <f>Atask.AtsOp!N2541</f>
        <v>LTR</v>
      </c>
      <c r="E2988" t="str">
        <f>Atask.AtsOp!I2541</f>
        <v>Gamyba</v>
      </c>
      <c r="F2988">
        <f>Atask.AtsOp!M2541</f>
        <v>31.37</v>
      </c>
      <c r="G2988">
        <f>VLOOKUP(B2988,Prekės!$A$2:$E$3000,3,FALSE)</f>
        <v>235</v>
      </c>
      <c r="H2988">
        <f>VLOOKUP(B2988,Prekės!$A$2:$E$3000,4,FALSE)</f>
        <v>0</v>
      </c>
      <c r="I2988">
        <f>VLOOKUP(B2988,Prekės!$A$2:$E$3000,5,FALSE)</f>
        <v>0</v>
      </c>
      <c r="J2988">
        <f t="shared" si="95"/>
        <v>0</v>
      </c>
      <c r="K2988">
        <f t="shared" si="96"/>
        <v>31.37</v>
      </c>
    </row>
    <row r="2989" spans="1:11">
      <c r="A2989" s="1">
        <f>Atask.AtsOp!A2542</f>
        <v>42478</v>
      </c>
      <c r="B2989" t="str">
        <f>Atask.AtsOp!E2542</f>
        <v>2540-0009</v>
      </c>
      <c r="C2989" t="str">
        <f>Atask.AtsOp!H2542</f>
        <v>Brendis „Alita (De la tour 1m)</v>
      </c>
      <c r="D2989" t="str">
        <f>Atask.AtsOp!N2542</f>
        <v>LPA</v>
      </c>
      <c r="E2989" t="str">
        <f>Atask.AtsOp!I2542</f>
        <v>Perkelti</v>
      </c>
      <c r="F2989">
        <f>Atask.AtsOp!M2542</f>
        <v>-2108.3200000000002</v>
      </c>
      <c r="G2989">
        <f>VLOOKUP(B2989,Prekės!$A$2:$E$3000,3,FALSE)</f>
        <v>280</v>
      </c>
      <c r="H2989">
        <f>VLOOKUP(B2989,Prekės!$A$2:$E$3000,4,FALSE)</f>
        <v>0</v>
      </c>
      <c r="I2989">
        <f>VLOOKUP(B2989,Prekės!$A$2:$E$3000,5,FALSE)</f>
        <v>0</v>
      </c>
      <c r="J2989">
        <f t="shared" si="95"/>
        <v>0</v>
      </c>
      <c r="K2989">
        <f t="shared" si="96"/>
        <v>-2108.3200000000002</v>
      </c>
    </row>
    <row r="2990" spans="1:11">
      <c r="A2990" s="1">
        <f>Atask.AtsOp!A2543</f>
        <v>42478</v>
      </c>
      <c r="B2990" t="str">
        <f>Atask.AtsOp!E2543</f>
        <v>2540-0009</v>
      </c>
      <c r="C2990" t="str">
        <f>Atask.AtsOp!H2543</f>
        <v>Brendis „Alita (De la tour 1m)</v>
      </c>
      <c r="D2990" t="str">
        <f>Atask.AtsOp!N2543</f>
        <v>LPA</v>
      </c>
      <c r="E2990" t="str">
        <f>Atask.AtsOp!I2543</f>
        <v>Perkelti</v>
      </c>
      <c r="F2990">
        <f>Atask.AtsOp!M2543</f>
        <v>2108.3200000000002</v>
      </c>
      <c r="G2990">
        <f>VLOOKUP(B2990,Prekės!$A$2:$E$3000,3,FALSE)</f>
        <v>280</v>
      </c>
      <c r="H2990">
        <f>VLOOKUP(B2990,Prekės!$A$2:$E$3000,4,FALSE)</f>
        <v>0</v>
      </c>
      <c r="I2990">
        <f>VLOOKUP(B2990,Prekės!$A$2:$E$3000,5,FALSE)</f>
        <v>0</v>
      </c>
      <c r="J2990">
        <f t="shared" si="95"/>
        <v>0</v>
      </c>
      <c r="K2990">
        <f t="shared" si="96"/>
        <v>2108.3200000000002</v>
      </c>
    </row>
    <row r="2991" spans="1:11">
      <c r="A2991" s="1">
        <f>Atask.AtsOp!A2544</f>
        <v>42478</v>
      </c>
      <c r="B2991" t="str">
        <f>Atask.AtsOp!E2544</f>
        <v>2540-0009</v>
      </c>
      <c r="C2991" t="str">
        <f>Atask.AtsOp!H2544</f>
        <v>Brendis „Alita (De la tour 1m)</v>
      </c>
      <c r="D2991" t="str">
        <f>Atask.AtsOp!N2544</f>
        <v>LPA</v>
      </c>
      <c r="E2991" t="str">
        <f>Atask.AtsOp!I2544</f>
        <v>Perkelti</v>
      </c>
      <c r="F2991">
        <f>Atask.AtsOp!M2544</f>
        <v>798.71</v>
      </c>
      <c r="G2991">
        <f>VLOOKUP(B2991,Prekės!$A$2:$E$3000,3,FALSE)</f>
        <v>280</v>
      </c>
      <c r="H2991">
        <f>VLOOKUP(B2991,Prekės!$A$2:$E$3000,4,FALSE)</f>
        <v>0</v>
      </c>
      <c r="I2991">
        <f>VLOOKUP(B2991,Prekės!$A$2:$E$3000,5,FALSE)</f>
        <v>0</v>
      </c>
      <c r="J2991">
        <f t="shared" si="95"/>
        <v>0</v>
      </c>
      <c r="K2991">
        <f t="shared" si="96"/>
        <v>798.71</v>
      </c>
    </row>
    <row r="2992" spans="1:11">
      <c r="A2992" s="1">
        <f>Atask.AtsOp!A2545</f>
        <v>42478</v>
      </c>
      <c r="B2992" t="str">
        <f>Atask.AtsOp!E2545</f>
        <v>2540-0009</v>
      </c>
      <c r="C2992" t="str">
        <f>Atask.AtsOp!H2545</f>
        <v>Brendis „Alita (De la tour 1m)</v>
      </c>
      <c r="D2992" t="str">
        <f>Atask.AtsOp!N2545</f>
        <v>LPA</v>
      </c>
      <c r="E2992" t="str">
        <f>Atask.AtsOp!I2545</f>
        <v>Perkelti</v>
      </c>
      <c r="F2992">
        <f>Atask.AtsOp!M2545</f>
        <v>-798.71</v>
      </c>
      <c r="G2992">
        <f>VLOOKUP(B2992,Prekės!$A$2:$E$3000,3,FALSE)</f>
        <v>280</v>
      </c>
      <c r="H2992">
        <f>VLOOKUP(B2992,Prekės!$A$2:$E$3000,4,FALSE)</f>
        <v>0</v>
      </c>
      <c r="I2992">
        <f>VLOOKUP(B2992,Prekės!$A$2:$E$3000,5,FALSE)</f>
        <v>0</v>
      </c>
      <c r="J2992">
        <f t="shared" si="95"/>
        <v>0</v>
      </c>
      <c r="K2992">
        <f t="shared" si="96"/>
        <v>-798.71</v>
      </c>
    </row>
    <row r="2993" spans="1:11">
      <c r="A2993" s="1">
        <f>Atask.AtsOp!A2546</f>
        <v>42478</v>
      </c>
      <c r="B2993" t="str">
        <f>Atask.AtsOp!E2546</f>
        <v>2540-0009</v>
      </c>
      <c r="C2993" t="str">
        <f>Atask.AtsOp!H2546</f>
        <v>Brendis „Alita (De la tour 1m)</v>
      </c>
      <c r="D2993" t="str">
        <f>Atask.AtsOp!N2546</f>
        <v>LPA</v>
      </c>
      <c r="E2993" t="str">
        <f>Atask.AtsOp!I2546</f>
        <v>Gamybos eilutė</v>
      </c>
      <c r="F2993">
        <f>Atask.AtsOp!M2546</f>
        <v>-2907.03</v>
      </c>
      <c r="G2993">
        <f>VLOOKUP(B2993,Prekės!$A$2:$E$3000,3,FALSE)</f>
        <v>280</v>
      </c>
      <c r="H2993">
        <f>VLOOKUP(B2993,Prekės!$A$2:$E$3000,4,FALSE)</f>
        <v>0</v>
      </c>
      <c r="I2993">
        <f>VLOOKUP(B2993,Prekės!$A$2:$E$3000,5,FALSE)</f>
        <v>0</v>
      </c>
      <c r="J2993">
        <f t="shared" si="95"/>
        <v>0</v>
      </c>
      <c r="K2993">
        <f t="shared" si="96"/>
        <v>-2907.03</v>
      </c>
    </row>
    <row r="2994" spans="1:11">
      <c r="A2994" s="1">
        <f>Atask.AtsOp!A2547</f>
        <v>42478</v>
      </c>
      <c r="B2994" t="str">
        <f>Atask.AtsOp!E2547</f>
        <v>2540-0009</v>
      </c>
      <c r="C2994" t="str">
        <f>Atask.AtsOp!H2547</f>
        <v>Brendis „Alita (De la tour 1m)</v>
      </c>
      <c r="D2994" t="str">
        <f>Atask.AtsOp!N2547</f>
        <v>LPA</v>
      </c>
      <c r="E2994" t="str">
        <f>Atask.AtsOp!I2547</f>
        <v>Perkelti</v>
      </c>
      <c r="F2994">
        <f>Atask.AtsOp!M2547</f>
        <v>-2357.92</v>
      </c>
      <c r="G2994">
        <f>VLOOKUP(B2994,Prekės!$A$2:$E$3000,3,FALSE)</f>
        <v>280</v>
      </c>
      <c r="H2994">
        <f>VLOOKUP(B2994,Prekės!$A$2:$E$3000,4,FALSE)</f>
        <v>0</v>
      </c>
      <c r="I2994">
        <f>VLOOKUP(B2994,Prekės!$A$2:$E$3000,5,FALSE)</f>
        <v>0</v>
      </c>
      <c r="J2994">
        <f t="shared" si="95"/>
        <v>0</v>
      </c>
      <c r="K2994">
        <f t="shared" si="96"/>
        <v>-2357.92</v>
      </c>
    </row>
    <row r="2995" spans="1:11">
      <c r="A2995" s="1">
        <f>Atask.AtsOp!A2548</f>
        <v>42478</v>
      </c>
      <c r="B2995" t="str">
        <f>Atask.AtsOp!E2548</f>
        <v>2540-0009</v>
      </c>
      <c r="C2995" t="str">
        <f>Atask.AtsOp!H2548</f>
        <v>Brendis „Alita (De la tour 1m)</v>
      </c>
      <c r="D2995" t="str">
        <f>Atask.AtsOp!N2548</f>
        <v>LPA</v>
      </c>
      <c r="E2995" t="str">
        <f>Atask.AtsOp!I2548</f>
        <v>Perkelti</v>
      </c>
      <c r="F2995">
        <f>Atask.AtsOp!M2548</f>
        <v>2357.92</v>
      </c>
      <c r="G2995">
        <f>VLOOKUP(B2995,Prekės!$A$2:$E$3000,3,FALSE)</f>
        <v>280</v>
      </c>
      <c r="H2995">
        <f>VLOOKUP(B2995,Prekės!$A$2:$E$3000,4,FALSE)</f>
        <v>0</v>
      </c>
      <c r="I2995">
        <f>VLOOKUP(B2995,Prekės!$A$2:$E$3000,5,FALSE)</f>
        <v>0</v>
      </c>
      <c r="J2995">
        <f t="shared" si="95"/>
        <v>0</v>
      </c>
      <c r="K2995">
        <f t="shared" si="96"/>
        <v>2357.92</v>
      </c>
    </row>
    <row r="2996" spans="1:11">
      <c r="A2996" s="1">
        <f>Atask.AtsOp!A2549</f>
        <v>42478</v>
      </c>
      <c r="B2996" t="str">
        <f>Atask.AtsOp!E2549</f>
        <v>2540-0009</v>
      </c>
      <c r="C2996" t="str">
        <f>Atask.AtsOp!H2549</f>
        <v>Brendis „Alita (De la tour 1m)</v>
      </c>
      <c r="D2996" t="str">
        <f>Atask.AtsOp!N2549</f>
        <v>LPA</v>
      </c>
      <c r="E2996" t="str">
        <f>Atask.AtsOp!I2549</f>
        <v>Gamybos eilutė</v>
      </c>
      <c r="F2996">
        <f>Atask.AtsOp!M2549</f>
        <v>-2904.06</v>
      </c>
      <c r="G2996">
        <f>VLOOKUP(B2996,Prekės!$A$2:$E$3000,3,FALSE)</f>
        <v>280</v>
      </c>
      <c r="H2996">
        <f>VLOOKUP(B2996,Prekės!$A$2:$E$3000,4,FALSE)</f>
        <v>0</v>
      </c>
      <c r="I2996">
        <f>VLOOKUP(B2996,Prekės!$A$2:$E$3000,5,FALSE)</f>
        <v>0</v>
      </c>
      <c r="J2996">
        <f t="shared" si="95"/>
        <v>0</v>
      </c>
      <c r="K2996">
        <f t="shared" si="96"/>
        <v>-2904.06</v>
      </c>
    </row>
    <row r="2997" spans="1:11">
      <c r="A2997" s="1">
        <f>Atask.AtsOp!A2550</f>
        <v>42478</v>
      </c>
      <c r="B2997" t="str">
        <f>Atask.AtsOp!E2550</f>
        <v>2540-0009</v>
      </c>
      <c r="C2997" t="str">
        <f>Atask.AtsOp!H2550</f>
        <v>Brendis „Alita (De la tour 1m)</v>
      </c>
      <c r="D2997" t="str">
        <f>Atask.AtsOp!N2550</f>
        <v>LPA</v>
      </c>
      <c r="E2997" t="str">
        <f>Atask.AtsOp!I2550</f>
        <v>Perkelti</v>
      </c>
      <c r="F2997">
        <f>Atask.AtsOp!M2550</f>
        <v>-546.14</v>
      </c>
      <c r="G2997">
        <f>VLOOKUP(B2997,Prekės!$A$2:$E$3000,3,FALSE)</f>
        <v>280</v>
      </c>
      <c r="H2997">
        <f>VLOOKUP(B2997,Prekės!$A$2:$E$3000,4,FALSE)</f>
        <v>0</v>
      </c>
      <c r="I2997">
        <f>VLOOKUP(B2997,Prekės!$A$2:$E$3000,5,FALSE)</f>
        <v>0</v>
      </c>
      <c r="J2997">
        <f t="shared" si="95"/>
        <v>0</v>
      </c>
      <c r="K2997">
        <f t="shared" si="96"/>
        <v>-546.14</v>
      </c>
    </row>
    <row r="2998" spans="1:11">
      <c r="A2998" s="1">
        <f>Atask.AtsOp!A2551</f>
        <v>42478</v>
      </c>
      <c r="B2998" t="str">
        <f>Atask.AtsOp!E2551</f>
        <v>2540-0009</v>
      </c>
      <c r="C2998" t="str">
        <f>Atask.AtsOp!H2551</f>
        <v>Brendis „Alita (De la tour 1m)</v>
      </c>
      <c r="D2998" t="str">
        <f>Atask.AtsOp!N2551</f>
        <v>LPA</v>
      </c>
      <c r="E2998" t="str">
        <f>Atask.AtsOp!I2551</f>
        <v>Perkelti</v>
      </c>
      <c r="F2998">
        <f>Atask.AtsOp!M2551</f>
        <v>546.14</v>
      </c>
      <c r="G2998">
        <f>VLOOKUP(B2998,Prekės!$A$2:$E$3000,3,FALSE)</f>
        <v>280</v>
      </c>
      <c r="H2998">
        <f>VLOOKUP(B2998,Prekės!$A$2:$E$3000,4,FALSE)</f>
        <v>0</v>
      </c>
      <c r="I2998">
        <f>VLOOKUP(B2998,Prekės!$A$2:$E$3000,5,FALSE)</f>
        <v>0</v>
      </c>
      <c r="J2998">
        <f t="shared" si="95"/>
        <v>0</v>
      </c>
      <c r="K2998">
        <f t="shared" si="96"/>
        <v>546.14</v>
      </c>
    </row>
    <row r="2999" spans="1:11">
      <c r="A2999" s="1">
        <f>Atask.AtsOp!A2552</f>
        <v>42478</v>
      </c>
      <c r="B2999" t="str">
        <f>Atask.AtsOp!E2552</f>
        <v>2540-0009</v>
      </c>
      <c r="C2999" t="str">
        <f>Atask.AtsOp!H2552</f>
        <v>Brendis „Alita (De la tour 1m)</v>
      </c>
      <c r="D2999" t="str">
        <f>Atask.AtsOp!N2552</f>
        <v>LPA</v>
      </c>
      <c r="E2999" t="str">
        <f>Atask.AtsOp!I2552</f>
        <v>Perkelti</v>
      </c>
      <c r="F2999">
        <f>Atask.AtsOp!M2552</f>
        <v>-2357.92</v>
      </c>
      <c r="G2999">
        <f>VLOOKUP(B2999,Prekės!$A$2:$E$3000,3,FALSE)</f>
        <v>280</v>
      </c>
      <c r="H2999">
        <f>VLOOKUP(B2999,Prekės!$A$2:$E$3000,4,FALSE)</f>
        <v>0</v>
      </c>
      <c r="I2999">
        <f>VLOOKUP(B2999,Prekės!$A$2:$E$3000,5,FALSE)</f>
        <v>0</v>
      </c>
      <c r="J2999">
        <f t="shared" si="95"/>
        <v>0</v>
      </c>
      <c r="K2999">
        <f t="shared" si="96"/>
        <v>-2357.92</v>
      </c>
    </row>
    <row r="3000" spans="1:11">
      <c r="A3000" s="1">
        <f>Atask.AtsOp!A2553</f>
        <v>42478</v>
      </c>
      <c r="B3000" t="str">
        <f>Atask.AtsOp!E2553</f>
        <v>2540-0009</v>
      </c>
      <c r="C3000" t="str">
        <f>Atask.AtsOp!H2553</f>
        <v>Brendis „Alita (De la tour 1m)</v>
      </c>
      <c r="D3000" t="str">
        <f>Atask.AtsOp!N2553</f>
        <v>LPA</v>
      </c>
      <c r="E3000" t="str">
        <f>Atask.AtsOp!I2553</f>
        <v>Perkelti</v>
      </c>
      <c r="F3000">
        <f>Atask.AtsOp!M2553</f>
        <v>2357.92</v>
      </c>
      <c r="G3000">
        <f>VLOOKUP(B3000,Prekės!$A$2:$E$3000,3,FALSE)</f>
        <v>280</v>
      </c>
      <c r="H3000">
        <f>VLOOKUP(B3000,Prekės!$A$2:$E$3000,4,FALSE)</f>
        <v>0</v>
      </c>
      <c r="I3000">
        <f>VLOOKUP(B3000,Prekės!$A$2:$E$3000,5,FALSE)</f>
        <v>0</v>
      </c>
      <c r="J3000">
        <f t="shared" si="95"/>
        <v>0</v>
      </c>
      <c r="K3000">
        <f t="shared" si="96"/>
        <v>2357.92</v>
      </c>
    </row>
    <row r="3001" spans="1:11">
      <c r="A3001" s="1">
        <f>Atask.AtsOp!A2554</f>
        <v>42481</v>
      </c>
      <c r="B3001" t="str">
        <f>Atask.AtsOp!E2554</f>
        <v>2540-0009</v>
      </c>
      <c r="C3001" t="str">
        <f>Atask.AtsOp!H2554</f>
        <v>Brendis „Alita (De la tour 1m)</v>
      </c>
      <c r="D3001" t="str">
        <f>Atask.AtsOp!N2554</f>
        <v>LPA</v>
      </c>
      <c r="E3001" t="str">
        <f>Atask.AtsOp!I2554</f>
        <v>Gamybos eilutė</v>
      </c>
      <c r="F3001">
        <f>Atask.AtsOp!M2554</f>
        <v>-2908.56</v>
      </c>
      <c r="G3001">
        <f>VLOOKUP(B3001,Prekės!$A$2:$E$3000,3,FALSE)</f>
        <v>280</v>
      </c>
      <c r="H3001">
        <f>VLOOKUP(B3001,Prekės!$A$2:$E$3000,4,FALSE)</f>
        <v>0</v>
      </c>
      <c r="I3001">
        <f>VLOOKUP(B3001,Prekės!$A$2:$E$3000,5,FALSE)</f>
        <v>0</v>
      </c>
      <c r="J3001">
        <f t="shared" si="95"/>
        <v>0</v>
      </c>
      <c r="K3001">
        <f t="shared" si="96"/>
        <v>-2908.56</v>
      </c>
    </row>
    <row r="3002" spans="1:11">
      <c r="A3002" s="1">
        <f>Atask.AtsOp!A2555</f>
        <v>42481</v>
      </c>
      <c r="B3002" t="str">
        <f>Atask.AtsOp!E2555</f>
        <v>2540-0009</v>
      </c>
      <c r="C3002" t="str">
        <f>Atask.AtsOp!H2555</f>
        <v>Brendis „Alita (De la tour 1m)</v>
      </c>
      <c r="D3002" t="str">
        <f>Atask.AtsOp!N2555</f>
        <v>LPA</v>
      </c>
      <c r="E3002" t="str">
        <f>Atask.AtsOp!I2555</f>
        <v>Perkelti</v>
      </c>
      <c r="F3002">
        <f>Atask.AtsOp!M2555</f>
        <v>-1852.99</v>
      </c>
      <c r="G3002">
        <f>VLOOKUP(B3002,Prekės!$A$2:$E$3000,3,FALSE)</f>
        <v>280</v>
      </c>
      <c r="H3002">
        <f>VLOOKUP(B3002,Prekės!$A$2:$E$3000,4,FALSE)</f>
        <v>0</v>
      </c>
      <c r="I3002">
        <f>VLOOKUP(B3002,Prekės!$A$2:$E$3000,5,FALSE)</f>
        <v>0</v>
      </c>
      <c r="J3002">
        <f t="shared" si="95"/>
        <v>0</v>
      </c>
      <c r="K3002">
        <f t="shared" si="96"/>
        <v>-1852.99</v>
      </c>
    </row>
    <row r="3003" spans="1:11">
      <c r="A3003" s="1">
        <f>Atask.AtsOp!A2556</f>
        <v>42481</v>
      </c>
      <c r="B3003" t="str">
        <f>Atask.AtsOp!E2556</f>
        <v>2540-0009</v>
      </c>
      <c r="C3003" t="str">
        <f>Atask.AtsOp!H2556</f>
        <v>Brendis „Alita (De la tour 1m)</v>
      </c>
      <c r="D3003" t="str">
        <f>Atask.AtsOp!N2556</f>
        <v>LPA</v>
      </c>
      <c r="E3003" t="str">
        <f>Atask.AtsOp!I2556</f>
        <v>Perkelti</v>
      </c>
      <c r="F3003">
        <f>Atask.AtsOp!M2556</f>
        <v>1852.99</v>
      </c>
      <c r="G3003">
        <f>VLOOKUP(B3003,Prekės!$A$2:$E$3000,3,FALSE)</f>
        <v>280</v>
      </c>
      <c r="H3003">
        <f>VLOOKUP(B3003,Prekės!$A$2:$E$3000,4,FALSE)</f>
        <v>0</v>
      </c>
      <c r="I3003">
        <f>VLOOKUP(B3003,Prekės!$A$2:$E$3000,5,FALSE)</f>
        <v>0</v>
      </c>
      <c r="J3003">
        <f t="shared" si="95"/>
        <v>0</v>
      </c>
      <c r="K3003">
        <f t="shared" si="96"/>
        <v>1852.99</v>
      </c>
    </row>
    <row r="3004" spans="1:11">
      <c r="A3004" s="1">
        <f>Atask.AtsOp!A2557</f>
        <v>42481</v>
      </c>
      <c r="B3004" t="str">
        <f>Atask.AtsOp!E2557</f>
        <v>2540-0009</v>
      </c>
      <c r="C3004" t="str">
        <f>Atask.AtsOp!H2557</f>
        <v>Brendis „Alita (De la tour 1m)</v>
      </c>
      <c r="D3004" t="str">
        <f>Atask.AtsOp!N2557</f>
        <v>LPA</v>
      </c>
      <c r="E3004" t="str">
        <f>Atask.AtsOp!I2557</f>
        <v>Perkelti</v>
      </c>
      <c r="F3004">
        <f>Atask.AtsOp!M2557</f>
        <v>-1055.57</v>
      </c>
      <c r="G3004">
        <f>VLOOKUP(B3004,Prekės!$A$2:$E$3000,3,FALSE)</f>
        <v>280</v>
      </c>
      <c r="H3004">
        <f>VLOOKUP(B3004,Prekės!$A$2:$E$3000,4,FALSE)</f>
        <v>0</v>
      </c>
      <c r="I3004">
        <f>VLOOKUP(B3004,Prekės!$A$2:$E$3000,5,FALSE)</f>
        <v>0</v>
      </c>
      <c r="J3004">
        <f t="shared" si="95"/>
        <v>0</v>
      </c>
      <c r="K3004">
        <f t="shared" si="96"/>
        <v>-1055.57</v>
      </c>
    </row>
    <row r="3005" spans="1:11">
      <c r="A3005" s="1">
        <f>Atask.AtsOp!A2558</f>
        <v>42481</v>
      </c>
      <c r="B3005" t="str">
        <f>Atask.AtsOp!E2558</f>
        <v>2540-0009</v>
      </c>
      <c r="C3005" t="str">
        <f>Atask.AtsOp!H2558</f>
        <v>Brendis „Alita (De la tour 1m)</v>
      </c>
      <c r="D3005" t="str">
        <f>Atask.AtsOp!N2558</f>
        <v>LPA</v>
      </c>
      <c r="E3005" t="str">
        <f>Atask.AtsOp!I2558</f>
        <v>Perkelti</v>
      </c>
      <c r="F3005">
        <f>Atask.AtsOp!M2558</f>
        <v>1055.57</v>
      </c>
      <c r="G3005">
        <f>VLOOKUP(B3005,Prekės!$A$2:$E$3000,3,FALSE)</f>
        <v>280</v>
      </c>
      <c r="H3005">
        <f>VLOOKUP(B3005,Prekės!$A$2:$E$3000,4,FALSE)</f>
        <v>0</v>
      </c>
      <c r="I3005">
        <f>VLOOKUP(B3005,Prekės!$A$2:$E$3000,5,FALSE)</f>
        <v>0</v>
      </c>
      <c r="J3005">
        <f t="shared" si="95"/>
        <v>0</v>
      </c>
      <c r="K3005">
        <f t="shared" si="96"/>
        <v>1055.57</v>
      </c>
    </row>
    <row r="3006" spans="1:11">
      <c r="A3006" s="1">
        <f>Atask.AtsOp!A2559</f>
        <v>42486</v>
      </c>
      <c r="B3006" t="str">
        <f>Atask.AtsOp!E2559</f>
        <v>2540-0009</v>
      </c>
      <c r="C3006" t="str">
        <f>Atask.AtsOp!H2559</f>
        <v>Brendis „Alita (De la tour 1m)</v>
      </c>
      <c r="D3006" t="str">
        <f>Atask.AtsOp!N2559</f>
        <v>LPA</v>
      </c>
      <c r="E3006" t="str">
        <f>Atask.AtsOp!I2559</f>
        <v>Gamyba</v>
      </c>
      <c r="F3006">
        <f>Atask.AtsOp!M2559</f>
        <v>4950.9799999999996</v>
      </c>
      <c r="G3006">
        <f>VLOOKUP(B3006,Prekės!$A$2:$E$3000,3,FALSE)</f>
        <v>280</v>
      </c>
      <c r="H3006">
        <f>VLOOKUP(B3006,Prekės!$A$2:$E$3000,4,FALSE)</f>
        <v>0</v>
      </c>
      <c r="I3006">
        <f>VLOOKUP(B3006,Prekės!$A$2:$E$3000,5,FALSE)</f>
        <v>0</v>
      </c>
      <c r="J3006">
        <f t="shared" si="95"/>
        <v>0</v>
      </c>
      <c r="K3006">
        <f t="shared" si="96"/>
        <v>4950.9799999999996</v>
      </c>
    </row>
    <row r="3007" spans="1:11">
      <c r="A3007" s="1">
        <f>Atask.AtsOp!A2560</f>
        <v>42487</v>
      </c>
      <c r="B3007" t="str">
        <f>Atask.AtsOp!E2560</f>
        <v>2540-0009</v>
      </c>
      <c r="C3007" t="str">
        <f>Atask.AtsOp!H2560</f>
        <v>Brendis „Alita (De la tour 1m)</v>
      </c>
      <c r="D3007" t="str">
        <f>Atask.AtsOp!N2560</f>
        <v>LPA</v>
      </c>
      <c r="E3007" t="str">
        <f>Atask.AtsOp!I2560</f>
        <v>Perkelti</v>
      </c>
      <c r="F3007">
        <f>Atask.AtsOp!M2560</f>
        <v>-4950.8999999999996</v>
      </c>
      <c r="G3007">
        <f>VLOOKUP(B3007,Prekės!$A$2:$E$3000,3,FALSE)</f>
        <v>280</v>
      </c>
      <c r="H3007">
        <f>VLOOKUP(B3007,Prekės!$A$2:$E$3000,4,FALSE)</f>
        <v>0</v>
      </c>
      <c r="I3007">
        <f>VLOOKUP(B3007,Prekės!$A$2:$E$3000,5,FALSE)</f>
        <v>0</v>
      </c>
      <c r="J3007">
        <f t="shared" si="95"/>
        <v>0</v>
      </c>
      <c r="K3007">
        <f t="shared" si="96"/>
        <v>-4950.8999999999996</v>
      </c>
    </row>
    <row r="3008" spans="1:11">
      <c r="A3008" s="1">
        <f>Atask.AtsOp!A2561</f>
        <v>42487</v>
      </c>
      <c r="B3008" t="str">
        <f>Atask.AtsOp!E2561</f>
        <v>2540-0009</v>
      </c>
      <c r="C3008" t="str">
        <f>Atask.AtsOp!H2561</f>
        <v>Brendis „Alita (De la tour 1m)</v>
      </c>
      <c r="D3008" t="str">
        <f>Atask.AtsOp!N2561</f>
        <v>LPA</v>
      </c>
      <c r="E3008" t="str">
        <f>Atask.AtsOp!I2561</f>
        <v>Perkelti</v>
      </c>
      <c r="F3008">
        <f>Atask.AtsOp!M2561</f>
        <v>4950.8999999999996</v>
      </c>
      <c r="G3008">
        <f>VLOOKUP(B3008,Prekės!$A$2:$E$3000,3,FALSE)</f>
        <v>280</v>
      </c>
      <c r="H3008">
        <f>VLOOKUP(B3008,Prekės!$A$2:$E$3000,4,FALSE)</f>
        <v>0</v>
      </c>
      <c r="I3008">
        <f>VLOOKUP(B3008,Prekės!$A$2:$E$3000,5,FALSE)</f>
        <v>0</v>
      </c>
      <c r="J3008">
        <f t="shared" si="95"/>
        <v>0</v>
      </c>
      <c r="K3008">
        <f t="shared" si="96"/>
        <v>4950.8999999999996</v>
      </c>
    </row>
    <row r="3009" spans="1:11">
      <c r="A3009" s="1">
        <f>Atask.AtsOp!A2562</f>
        <v>42486</v>
      </c>
      <c r="B3009" t="str">
        <f>Atask.AtsOp!E2562</f>
        <v>2540-0009</v>
      </c>
      <c r="C3009" t="str">
        <f>Atask.AtsOp!H2562</f>
        <v>Brendis „Alita (De la tour 1m)</v>
      </c>
      <c r="D3009" t="str">
        <f>Atask.AtsOp!N2562</f>
        <v>LPA</v>
      </c>
      <c r="E3009" t="str">
        <f>Atask.AtsOp!I2562</f>
        <v>Gamyba</v>
      </c>
      <c r="F3009">
        <f>Atask.AtsOp!M2562</f>
        <v>4950.9799999999996</v>
      </c>
      <c r="G3009">
        <f>VLOOKUP(B3009,Prekės!$A$2:$E$3000,3,FALSE)</f>
        <v>280</v>
      </c>
      <c r="H3009">
        <f>VLOOKUP(B3009,Prekės!$A$2:$E$3000,4,FALSE)</f>
        <v>0</v>
      </c>
      <c r="I3009">
        <f>VLOOKUP(B3009,Prekės!$A$2:$E$3000,5,FALSE)</f>
        <v>0</v>
      </c>
      <c r="J3009">
        <f t="shared" si="95"/>
        <v>0</v>
      </c>
      <c r="K3009">
        <f t="shared" si="96"/>
        <v>4950.9799999999996</v>
      </c>
    </row>
    <row r="3010" spans="1:11">
      <c r="A3010" s="1">
        <f>Atask.AtsOp!A2563</f>
        <v>42486</v>
      </c>
      <c r="B3010" t="str">
        <f>Atask.AtsOp!E2563</f>
        <v>2540-0009</v>
      </c>
      <c r="C3010" t="str">
        <f>Atask.AtsOp!H2563</f>
        <v>Brendis „Alita (De la tour 1m)</v>
      </c>
      <c r="D3010" t="str">
        <f>Atask.AtsOp!N2563</f>
        <v>LPA</v>
      </c>
      <c r="E3010" t="str">
        <f>Atask.AtsOp!I2563</f>
        <v>Gamyba</v>
      </c>
      <c r="F3010">
        <f>Atask.AtsOp!M2563</f>
        <v>4950.9799999999996</v>
      </c>
      <c r="G3010">
        <f>VLOOKUP(B3010,Prekės!$A$2:$E$3000,3,FALSE)</f>
        <v>280</v>
      </c>
      <c r="H3010">
        <f>VLOOKUP(B3010,Prekės!$A$2:$E$3000,4,FALSE)</f>
        <v>0</v>
      </c>
      <c r="I3010">
        <f>VLOOKUP(B3010,Prekės!$A$2:$E$3000,5,FALSE)</f>
        <v>0</v>
      </c>
      <c r="J3010">
        <f t="shared" si="95"/>
        <v>0</v>
      </c>
      <c r="K3010">
        <f t="shared" si="96"/>
        <v>4950.9799999999996</v>
      </c>
    </row>
    <row r="3011" spans="1:11">
      <c r="A3011" s="1">
        <f>Atask.AtsOp!A2564</f>
        <v>42486</v>
      </c>
      <c r="B3011" t="str">
        <f>Atask.AtsOp!E2564</f>
        <v>2540-0009</v>
      </c>
      <c r="C3011" t="str">
        <f>Atask.AtsOp!H2564</f>
        <v>Brendis „Alita (De la tour 1m)</v>
      </c>
      <c r="D3011" t="str">
        <f>Atask.AtsOp!N2564</f>
        <v>LPA</v>
      </c>
      <c r="E3011" t="str">
        <f>Atask.AtsOp!I2564</f>
        <v>Gamyba</v>
      </c>
      <c r="F3011">
        <f>Atask.AtsOp!M2564</f>
        <v>4950.9799999999996</v>
      </c>
      <c r="G3011">
        <f>VLOOKUP(B3011,Prekės!$A$2:$E$3000,3,FALSE)</f>
        <v>280</v>
      </c>
      <c r="H3011">
        <f>VLOOKUP(B3011,Prekės!$A$2:$E$3000,4,FALSE)</f>
        <v>0</v>
      </c>
      <c r="I3011">
        <f>VLOOKUP(B3011,Prekės!$A$2:$E$3000,5,FALSE)</f>
        <v>0</v>
      </c>
      <c r="J3011">
        <f t="shared" si="95"/>
        <v>0</v>
      </c>
      <c r="K3011">
        <f t="shared" si="96"/>
        <v>4950.9799999999996</v>
      </c>
    </row>
    <row r="3012" spans="1:11">
      <c r="A3012" s="1">
        <f>Atask.AtsOp!A2565</f>
        <v>42472</v>
      </c>
      <c r="B3012" t="str">
        <f>Atask.AtsOp!E2565</f>
        <v>2540-0009</v>
      </c>
      <c r="C3012" t="str">
        <f>Atask.AtsOp!H2565</f>
        <v>Brendis „Alita (De la tour 1m)</v>
      </c>
      <c r="D3012" t="str">
        <f>Atask.AtsOp!N2565</f>
        <v>LPA</v>
      </c>
      <c r="E3012" t="str">
        <f>Atask.AtsOp!I2565</f>
        <v>Perkelti</v>
      </c>
      <c r="F3012">
        <f>Atask.AtsOp!M2565</f>
        <v>-18</v>
      </c>
      <c r="G3012">
        <f>VLOOKUP(B3012,Prekės!$A$2:$E$3000,3,FALSE)</f>
        <v>280</v>
      </c>
      <c r="H3012">
        <f>VLOOKUP(B3012,Prekės!$A$2:$E$3000,4,FALSE)</f>
        <v>0</v>
      </c>
      <c r="I3012">
        <f>VLOOKUP(B3012,Prekės!$A$2:$E$3000,5,FALSE)</f>
        <v>0</v>
      </c>
      <c r="J3012">
        <f t="shared" si="95"/>
        <v>0</v>
      </c>
      <c r="K3012">
        <f t="shared" si="96"/>
        <v>-18</v>
      </c>
    </row>
    <row r="3013" spans="1:11">
      <c r="A3013" s="1">
        <f>Atask.AtsOp!A2566</f>
        <v>42472</v>
      </c>
      <c r="B3013" t="str">
        <f>Atask.AtsOp!E2566</f>
        <v>2540-0009</v>
      </c>
      <c r="C3013" t="str">
        <f>Atask.AtsOp!H2566</f>
        <v>Brendis „Alita (De la tour 1m)</v>
      </c>
      <c r="D3013" t="str">
        <f>Atask.AtsOp!N2566</f>
        <v>LPA</v>
      </c>
      <c r="E3013" t="str">
        <f>Atask.AtsOp!I2566</f>
        <v>Perkelti</v>
      </c>
      <c r="F3013">
        <f>Atask.AtsOp!M2566</f>
        <v>18</v>
      </c>
      <c r="G3013">
        <f>VLOOKUP(B3013,Prekės!$A$2:$E$3000,3,FALSE)</f>
        <v>280</v>
      </c>
      <c r="H3013">
        <f>VLOOKUP(B3013,Prekės!$A$2:$E$3000,4,FALSE)</f>
        <v>0</v>
      </c>
      <c r="I3013">
        <f>VLOOKUP(B3013,Prekės!$A$2:$E$3000,5,FALSE)</f>
        <v>0</v>
      </c>
      <c r="J3013">
        <f t="shared" si="95"/>
        <v>0</v>
      </c>
      <c r="K3013">
        <f t="shared" si="96"/>
        <v>18</v>
      </c>
    </row>
    <row r="3014" spans="1:11">
      <c r="A3014" s="1">
        <f>Atask.AtsOp!A2567</f>
        <v>42487</v>
      </c>
      <c r="B3014" t="str">
        <f>Atask.AtsOp!E2567</f>
        <v>2540-0009</v>
      </c>
      <c r="C3014" t="str">
        <f>Atask.AtsOp!H2567</f>
        <v>Brendis „Alita (De la tour 1m)</v>
      </c>
      <c r="D3014" t="str">
        <f>Atask.AtsOp!N2567</f>
        <v>LPA</v>
      </c>
      <c r="E3014" t="str">
        <f>Atask.AtsOp!I2567</f>
        <v>Perkelti</v>
      </c>
      <c r="F3014">
        <f>Atask.AtsOp!M2567</f>
        <v>-4950.8999999999996</v>
      </c>
      <c r="G3014">
        <f>VLOOKUP(B3014,Prekės!$A$2:$E$3000,3,FALSE)</f>
        <v>280</v>
      </c>
      <c r="H3014">
        <f>VLOOKUP(B3014,Prekės!$A$2:$E$3000,4,FALSE)</f>
        <v>0</v>
      </c>
      <c r="I3014">
        <f>VLOOKUP(B3014,Prekės!$A$2:$E$3000,5,FALSE)</f>
        <v>0</v>
      </c>
      <c r="J3014">
        <f t="shared" si="95"/>
        <v>0</v>
      </c>
      <c r="K3014">
        <f t="shared" si="96"/>
        <v>-4950.8999999999996</v>
      </c>
    </row>
    <row r="3015" spans="1:11">
      <c r="A3015" s="1">
        <f>Atask.AtsOp!A2568</f>
        <v>42487</v>
      </c>
      <c r="B3015" t="str">
        <f>Atask.AtsOp!E2568</f>
        <v>2540-0009</v>
      </c>
      <c r="C3015" t="str">
        <f>Atask.AtsOp!H2568</f>
        <v>Brendis „Alita (De la tour 1m)</v>
      </c>
      <c r="D3015" t="str">
        <f>Atask.AtsOp!N2568</f>
        <v>LPA</v>
      </c>
      <c r="E3015" t="str">
        <f>Atask.AtsOp!I2568</f>
        <v>Perkelti</v>
      </c>
      <c r="F3015">
        <f>Atask.AtsOp!M2568</f>
        <v>4950.8999999999996</v>
      </c>
      <c r="G3015">
        <f>VLOOKUP(B3015,Prekės!$A$2:$E$3000,3,FALSE)</f>
        <v>280</v>
      </c>
      <c r="H3015">
        <f>VLOOKUP(B3015,Prekės!$A$2:$E$3000,4,FALSE)</f>
        <v>0</v>
      </c>
      <c r="I3015">
        <f>VLOOKUP(B3015,Prekės!$A$2:$E$3000,5,FALSE)</f>
        <v>0</v>
      </c>
      <c r="J3015">
        <f t="shared" si="95"/>
        <v>0</v>
      </c>
      <c r="K3015">
        <f t="shared" si="96"/>
        <v>4950.8999999999996</v>
      </c>
    </row>
    <row r="3016" spans="1:11">
      <c r="A3016" s="1">
        <f>Atask.AtsOp!A2569</f>
        <v>42487</v>
      </c>
      <c r="B3016" t="str">
        <f>Atask.AtsOp!E2569</f>
        <v>2540-0009</v>
      </c>
      <c r="C3016" t="str">
        <f>Atask.AtsOp!H2569</f>
        <v>Brendis „Alita (De la tour 1m)</v>
      </c>
      <c r="D3016" t="str">
        <f>Atask.AtsOp!N2569</f>
        <v>LPA</v>
      </c>
      <c r="E3016" t="str">
        <f>Atask.AtsOp!I2569</f>
        <v>Perkelti</v>
      </c>
      <c r="F3016">
        <f>Atask.AtsOp!M2569</f>
        <v>-4950.8999999999996</v>
      </c>
      <c r="G3016">
        <f>VLOOKUP(B3016,Prekės!$A$2:$E$3000,3,FALSE)</f>
        <v>280</v>
      </c>
      <c r="H3016">
        <f>VLOOKUP(B3016,Prekės!$A$2:$E$3000,4,FALSE)</f>
        <v>0</v>
      </c>
      <c r="I3016">
        <f>VLOOKUP(B3016,Prekės!$A$2:$E$3000,5,FALSE)</f>
        <v>0</v>
      </c>
      <c r="J3016">
        <f t="shared" si="95"/>
        <v>0</v>
      </c>
      <c r="K3016">
        <f t="shared" si="96"/>
        <v>-4950.8999999999996</v>
      </c>
    </row>
    <row r="3017" spans="1:11">
      <c r="A3017" s="1">
        <f>Atask.AtsOp!A2570</f>
        <v>42487</v>
      </c>
      <c r="B3017" t="str">
        <f>Atask.AtsOp!E2570</f>
        <v>2540-0009</v>
      </c>
      <c r="C3017" t="str">
        <f>Atask.AtsOp!H2570</f>
        <v>Brendis „Alita (De la tour 1m)</v>
      </c>
      <c r="D3017" t="str">
        <f>Atask.AtsOp!N2570</f>
        <v>LPA</v>
      </c>
      <c r="E3017" t="str">
        <f>Atask.AtsOp!I2570</f>
        <v>Perkelti</v>
      </c>
      <c r="F3017">
        <f>Atask.AtsOp!M2570</f>
        <v>4950.8999999999996</v>
      </c>
      <c r="G3017">
        <f>VLOOKUP(B3017,Prekės!$A$2:$E$3000,3,FALSE)</f>
        <v>280</v>
      </c>
      <c r="H3017">
        <f>VLOOKUP(B3017,Prekės!$A$2:$E$3000,4,FALSE)</f>
        <v>0</v>
      </c>
      <c r="I3017">
        <f>VLOOKUP(B3017,Prekės!$A$2:$E$3000,5,FALSE)</f>
        <v>0</v>
      </c>
      <c r="J3017">
        <f t="shared" si="95"/>
        <v>0</v>
      </c>
      <c r="K3017">
        <f t="shared" si="96"/>
        <v>4950.8999999999996</v>
      </c>
    </row>
    <row r="3018" spans="1:11">
      <c r="A3018" s="1">
        <f>Atask.AtsOp!A2571</f>
        <v>42487</v>
      </c>
      <c r="B3018" t="str">
        <f>Atask.AtsOp!E2571</f>
        <v>2540-0009</v>
      </c>
      <c r="C3018" t="str">
        <f>Atask.AtsOp!H2571</f>
        <v>Brendis „Alita (De la tour 1m)</v>
      </c>
      <c r="D3018" t="str">
        <f>Atask.AtsOp!N2571</f>
        <v>LPA</v>
      </c>
      <c r="E3018" t="str">
        <f>Atask.AtsOp!I2571</f>
        <v>Perkelti</v>
      </c>
      <c r="F3018">
        <f>Atask.AtsOp!M2571</f>
        <v>-13.37</v>
      </c>
      <c r="G3018">
        <f>VLOOKUP(B3018,Prekės!$A$2:$E$3000,3,FALSE)</f>
        <v>280</v>
      </c>
      <c r="H3018">
        <f>VLOOKUP(B3018,Prekės!$A$2:$E$3000,4,FALSE)</f>
        <v>0</v>
      </c>
      <c r="I3018">
        <f>VLOOKUP(B3018,Prekės!$A$2:$E$3000,5,FALSE)</f>
        <v>0</v>
      </c>
      <c r="J3018">
        <f t="shared" si="95"/>
        <v>0</v>
      </c>
      <c r="K3018">
        <f t="shared" si="96"/>
        <v>-13.37</v>
      </c>
    </row>
    <row r="3019" spans="1:11">
      <c r="A3019" s="1">
        <f>Atask.AtsOp!A2572</f>
        <v>42487</v>
      </c>
      <c r="B3019" t="str">
        <f>Atask.AtsOp!E2572</f>
        <v>2540-0009</v>
      </c>
      <c r="C3019" t="str">
        <f>Atask.AtsOp!H2572</f>
        <v>Brendis „Alita (De la tour 1m)</v>
      </c>
      <c r="D3019" t="str">
        <f>Atask.AtsOp!N2572</f>
        <v>LPA</v>
      </c>
      <c r="E3019" t="str">
        <f>Atask.AtsOp!I2572</f>
        <v>Perkelti</v>
      </c>
      <c r="F3019">
        <f>Atask.AtsOp!M2572</f>
        <v>-13.37</v>
      </c>
      <c r="G3019">
        <f>VLOOKUP(B3019,Prekės!$A$2:$E$3000,3,FALSE)</f>
        <v>280</v>
      </c>
      <c r="H3019">
        <f>VLOOKUP(B3019,Prekės!$A$2:$E$3000,4,FALSE)</f>
        <v>0</v>
      </c>
      <c r="I3019">
        <f>VLOOKUP(B3019,Prekės!$A$2:$E$3000,5,FALSE)</f>
        <v>0</v>
      </c>
      <c r="J3019">
        <f t="shared" si="95"/>
        <v>0</v>
      </c>
      <c r="K3019">
        <f t="shared" si="96"/>
        <v>-13.37</v>
      </c>
    </row>
    <row r="3020" spans="1:11">
      <c r="A3020" s="1">
        <f>Atask.AtsOp!A2573</f>
        <v>42487</v>
      </c>
      <c r="B3020" t="str">
        <f>Atask.AtsOp!E2573</f>
        <v>2540-0009</v>
      </c>
      <c r="C3020" t="str">
        <f>Atask.AtsOp!H2573</f>
        <v>Brendis „Alita (De la tour 1m)</v>
      </c>
      <c r="D3020" t="str">
        <f>Atask.AtsOp!N2573</f>
        <v>LPA</v>
      </c>
      <c r="E3020" t="str">
        <f>Atask.AtsOp!I2573</f>
        <v>Perkelti</v>
      </c>
      <c r="F3020">
        <f>Atask.AtsOp!M2573</f>
        <v>4950.8999999999996</v>
      </c>
      <c r="G3020">
        <f>VLOOKUP(B3020,Prekės!$A$2:$E$3000,3,FALSE)</f>
        <v>280</v>
      </c>
      <c r="H3020">
        <f>VLOOKUP(B3020,Prekės!$A$2:$E$3000,4,FALSE)</f>
        <v>0</v>
      </c>
      <c r="I3020">
        <f>VLOOKUP(B3020,Prekės!$A$2:$E$3000,5,FALSE)</f>
        <v>0</v>
      </c>
      <c r="J3020">
        <f t="shared" si="95"/>
        <v>0</v>
      </c>
      <c r="K3020">
        <f t="shared" si="96"/>
        <v>4950.8999999999996</v>
      </c>
    </row>
    <row r="3021" spans="1:11">
      <c r="A3021" s="1">
        <f>Atask.AtsOp!A2574</f>
        <v>42487</v>
      </c>
      <c r="B3021" t="str">
        <f>Atask.AtsOp!E2574</f>
        <v>2540-0009</v>
      </c>
      <c r="C3021" t="str">
        <f>Atask.AtsOp!H2574</f>
        <v>Brendis „Alita (De la tour 1m)</v>
      </c>
      <c r="D3021" t="str">
        <f>Atask.AtsOp!N2574</f>
        <v>LPA</v>
      </c>
      <c r="E3021" t="str">
        <f>Atask.AtsOp!I2574</f>
        <v>Perkelti</v>
      </c>
      <c r="F3021">
        <f>Atask.AtsOp!M2574</f>
        <v>-13.37</v>
      </c>
      <c r="G3021">
        <f>VLOOKUP(B3021,Prekės!$A$2:$E$3000,3,FALSE)</f>
        <v>280</v>
      </c>
      <c r="H3021">
        <f>VLOOKUP(B3021,Prekės!$A$2:$E$3000,4,FALSE)</f>
        <v>0</v>
      </c>
      <c r="I3021">
        <f>VLOOKUP(B3021,Prekės!$A$2:$E$3000,5,FALSE)</f>
        <v>0</v>
      </c>
      <c r="J3021">
        <f t="shared" si="95"/>
        <v>0</v>
      </c>
      <c r="K3021">
        <f t="shared" si="96"/>
        <v>-13.37</v>
      </c>
    </row>
    <row r="3022" spans="1:11">
      <c r="A3022" s="1">
        <f>Atask.AtsOp!A2575</f>
        <v>42487</v>
      </c>
      <c r="B3022" t="str">
        <f>Atask.AtsOp!E2575</f>
        <v>2540-0009</v>
      </c>
      <c r="C3022" t="str">
        <f>Atask.AtsOp!H2575</f>
        <v>Brendis „Alita (De la tour 1m)</v>
      </c>
      <c r="D3022" t="str">
        <f>Atask.AtsOp!N2575</f>
        <v>LPA</v>
      </c>
      <c r="E3022" t="str">
        <f>Atask.AtsOp!I2575</f>
        <v>Perkelti</v>
      </c>
      <c r="F3022">
        <f>Atask.AtsOp!M2575</f>
        <v>-13.37</v>
      </c>
      <c r="G3022">
        <f>VLOOKUP(B3022,Prekės!$A$2:$E$3000,3,FALSE)</f>
        <v>280</v>
      </c>
      <c r="H3022">
        <f>VLOOKUP(B3022,Prekės!$A$2:$E$3000,4,FALSE)</f>
        <v>0</v>
      </c>
      <c r="I3022">
        <f>VLOOKUP(B3022,Prekės!$A$2:$E$3000,5,FALSE)</f>
        <v>0</v>
      </c>
      <c r="J3022">
        <f t="shared" si="95"/>
        <v>0</v>
      </c>
      <c r="K3022">
        <f t="shared" si="96"/>
        <v>-13.37</v>
      </c>
    </row>
    <row r="3023" spans="1:11">
      <c r="A3023" s="1">
        <f>Atask.AtsOp!A2576</f>
        <v>42487</v>
      </c>
      <c r="B3023" t="str">
        <f>Atask.AtsOp!E2576</f>
        <v>2540-0009</v>
      </c>
      <c r="C3023" t="str">
        <f>Atask.AtsOp!H2576</f>
        <v>Brendis „Alita (De la tour 1m)</v>
      </c>
      <c r="D3023" t="str">
        <f>Atask.AtsOp!N2576</f>
        <v>LPA</v>
      </c>
      <c r="E3023" t="str">
        <f>Atask.AtsOp!I2576</f>
        <v>Perkelti</v>
      </c>
      <c r="F3023">
        <f>Atask.AtsOp!M2576</f>
        <v>-655.32000000000005</v>
      </c>
      <c r="G3023">
        <f>VLOOKUP(B3023,Prekės!$A$2:$E$3000,3,FALSE)</f>
        <v>280</v>
      </c>
      <c r="H3023">
        <f>VLOOKUP(B3023,Prekės!$A$2:$E$3000,4,FALSE)</f>
        <v>0</v>
      </c>
      <c r="I3023">
        <f>VLOOKUP(B3023,Prekės!$A$2:$E$3000,5,FALSE)</f>
        <v>0</v>
      </c>
      <c r="J3023">
        <f t="shared" si="95"/>
        <v>0</v>
      </c>
      <c r="K3023">
        <f t="shared" si="96"/>
        <v>-655.32000000000005</v>
      </c>
    </row>
    <row r="3024" spans="1:11">
      <c r="A3024" s="1">
        <f>Atask.AtsOp!A2577</f>
        <v>42487</v>
      </c>
      <c r="B3024" t="str">
        <f>Atask.AtsOp!E2577</f>
        <v>2540-0009</v>
      </c>
      <c r="C3024" t="str">
        <f>Atask.AtsOp!H2577</f>
        <v>Brendis „Alita (De la tour 1m)</v>
      </c>
      <c r="D3024" t="str">
        <f>Atask.AtsOp!N2577</f>
        <v>LPA</v>
      </c>
      <c r="E3024" t="str">
        <f>Atask.AtsOp!I2577</f>
        <v>Perkelti</v>
      </c>
      <c r="F3024">
        <f>Atask.AtsOp!M2577</f>
        <v>655.32000000000005</v>
      </c>
      <c r="G3024">
        <f>VLOOKUP(B3024,Prekės!$A$2:$E$3000,3,FALSE)</f>
        <v>280</v>
      </c>
      <c r="H3024">
        <f>VLOOKUP(B3024,Prekės!$A$2:$E$3000,4,FALSE)</f>
        <v>0</v>
      </c>
      <c r="I3024">
        <f>VLOOKUP(B3024,Prekės!$A$2:$E$3000,5,FALSE)</f>
        <v>0</v>
      </c>
      <c r="J3024">
        <f t="shared" si="95"/>
        <v>0</v>
      </c>
      <c r="K3024">
        <f t="shared" si="96"/>
        <v>655.32000000000005</v>
      </c>
    </row>
    <row r="3025" spans="1:11">
      <c r="A3025" s="1">
        <f>Atask.AtsOp!A2578</f>
        <v>42487</v>
      </c>
      <c r="B3025" t="str">
        <f>Atask.AtsOp!E2578</f>
        <v>2540-0009</v>
      </c>
      <c r="C3025" t="str">
        <f>Atask.AtsOp!H2578</f>
        <v>Brendis „Alita (De la tour 1m)</v>
      </c>
      <c r="D3025" t="str">
        <f>Atask.AtsOp!N2578</f>
        <v>LPA</v>
      </c>
      <c r="E3025" t="str">
        <f>Atask.AtsOp!I2578</f>
        <v>Perkelti</v>
      </c>
      <c r="F3025">
        <f>Atask.AtsOp!M2578</f>
        <v>-4950.8999999999996</v>
      </c>
      <c r="G3025">
        <f>VLOOKUP(B3025,Prekės!$A$2:$E$3000,3,FALSE)</f>
        <v>280</v>
      </c>
      <c r="H3025">
        <f>VLOOKUP(B3025,Prekės!$A$2:$E$3000,4,FALSE)</f>
        <v>0</v>
      </c>
      <c r="I3025">
        <f>VLOOKUP(B3025,Prekės!$A$2:$E$3000,5,FALSE)</f>
        <v>0</v>
      </c>
      <c r="J3025">
        <f t="shared" si="95"/>
        <v>0</v>
      </c>
      <c r="K3025">
        <f t="shared" si="96"/>
        <v>-4950.8999999999996</v>
      </c>
    </row>
    <row r="3026" spans="1:11">
      <c r="A3026" s="1">
        <f>Atask.AtsOp!A2579</f>
        <v>42472</v>
      </c>
      <c r="B3026" t="str">
        <f>Atask.AtsOp!E2579</f>
        <v>2540-0009</v>
      </c>
      <c r="C3026" t="str">
        <f>Atask.AtsOp!H2579</f>
        <v>Brendis „Alita (De la tour 1m)</v>
      </c>
      <c r="D3026" t="str">
        <f>Atask.AtsOp!N2579</f>
        <v>LPA</v>
      </c>
      <c r="E3026" t="str">
        <f>Atask.AtsOp!I2579</f>
        <v>Gamybos eilutė</v>
      </c>
      <c r="F3026">
        <f>Atask.AtsOp!M2579</f>
        <v>-18</v>
      </c>
      <c r="G3026">
        <f>VLOOKUP(B3026,Prekės!$A$2:$E$3000,3,FALSE)</f>
        <v>280</v>
      </c>
      <c r="H3026">
        <f>VLOOKUP(B3026,Prekės!$A$2:$E$3000,4,FALSE)</f>
        <v>0</v>
      </c>
      <c r="I3026">
        <f>VLOOKUP(B3026,Prekės!$A$2:$E$3000,5,FALSE)</f>
        <v>0</v>
      </c>
      <c r="J3026">
        <f t="shared" si="95"/>
        <v>0</v>
      </c>
      <c r="K3026">
        <f t="shared" si="96"/>
        <v>-18</v>
      </c>
    </row>
    <row r="3027" spans="1:11">
      <c r="A3027" s="1">
        <f>Atask.AtsOp!A2580</f>
        <v>42489</v>
      </c>
      <c r="B3027" t="str">
        <f>Atask.AtsOp!E2580</f>
        <v>2540-0009</v>
      </c>
      <c r="C3027" t="str">
        <f>Atask.AtsOp!H2580</f>
        <v>Brendis „Alita (De la tour 1m)</v>
      </c>
      <c r="D3027" t="str">
        <f>Atask.AtsOp!N2580</f>
        <v>LPA</v>
      </c>
      <c r="E3027" t="str">
        <f>Atask.AtsOp!I2580</f>
        <v>Perkelti</v>
      </c>
      <c r="F3027">
        <f>Atask.AtsOp!M2580</f>
        <v>-5.98</v>
      </c>
      <c r="G3027">
        <f>VLOOKUP(B3027,Prekės!$A$2:$E$3000,3,FALSE)</f>
        <v>280</v>
      </c>
      <c r="H3027">
        <f>VLOOKUP(B3027,Prekės!$A$2:$E$3000,4,FALSE)</f>
        <v>0</v>
      </c>
      <c r="I3027">
        <f>VLOOKUP(B3027,Prekės!$A$2:$E$3000,5,FALSE)</f>
        <v>0</v>
      </c>
      <c r="J3027">
        <f t="shared" si="95"/>
        <v>0</v>
      </c>
      <c r="K3027">
        <f t="shared" si="96"/>
        <v>-5.98</v>
      </c>
    </row>
    <row r="3028" spans="1:11">
      <c r="A3028" s="1">
        <f>Atask.AtsOp!A2581</f>
        <v>42489</v>
      </c>
      <c r="B3028" t="str">
        <f>Atask.AtsOp!E2581</f>
        <v>2540-0009</v>
      </c>
      <c r="C3028" t="str">
        <f>Atask.AtsOp!H2581</f>
        <v>Brendis „Alita (De la tour 1m)</v>
      </c>
      <c r="D3028" t="str">
        <f>Atask.AtsOp!N2581</f>
        <v>LPA</v>
      </c>
      <c r="E3028" t="str">
        <f>Atask.AtsOp!I2581</f>
        <v>Perkelti</v>
      </c>
      <c r="F3028">
        <f>Atask.AtsOp!M2581</f>
        <v>-6.69</v>
      </c>
      <c r="G3028">
        <f>VLOOKUP(B3028,Prekės!$A$2:$E$3000,3,FALSE)</f>
        <v>280</v>
      </c>
      <c r="H3028">
        <f>VLOOKUP(B3028,Prekės!$A$2:$E$3000,4,FALSE)</f>
        <v>0</v>
      </c>
      <c r="I3028">
        <f>VLOOKUP(B3028,Prekės!$A$2:$E$3000,5,FALSE)</f>
        <v>0</v>
      </c>
      <c r="J3028">
        <f t="shared" si="95"/>
        <v>0</v>
      </c>
      <c r="K3028">
        <f t="shared" si="96"/>
        <v>-6.69</v>
      </c>
    </row>
    <row r="3029" spans="1:11">
      <c r="A3029" s="1">
        <f>Atask.AtsOp!A2582</f>
        <v>42489</v>
      </c>
      <c r="B3029" t="str">
        <f>Atask.AtsOp!E2582</f>
        <v>2540-0009</v>
      </c>
      <c r="C3029" t="str">
        <f>Atask.AtsOp!H2582</f>
        <v>Brendis „Alita (De la tour 1m)</v>
      </c>
      <c r="D3029" t="str">
        <f>Atask.AtsOp!N2582</f>
        <v>LPA</v>
      </c>
      <c r="E3029" t="str">
        <f>Atask.AtsOp!I2582</f>
        <v>Perkelti</v>
      </c>
      <c r="F3029">
        <f>Atask.AtsOp!M2582</f>
        <v>-655.32000000000005</v>
      </c>
      <c r="G3029">
        <f>VLOOKUP(B3029,Prekės!$A$2:$E$3000,3,FALSE)</f>
        <v>280</v>
      </c>
      <c r="H3029">
        <f>VLOOKUP(B3029,Prekės!$A$2:$E$3000,4,FALSE)</f>
        <v>0</v>
      </c>
      <c r="I3029">
        <f>VLOOKUP(B3029,Prekės!$A$2:$E$3000,5,FALSE)</f>
        <v>0</v>
      </c>
      <c r="J3029">
        <f t="shared" si="95"/>
        <v>0</v>
      </c>
      <c r="K3029">
        <f t="shared" si="96"/>
        <v>-655.32000000000005</v>
      </c>
    </row>
    <row r="3030" spans="1:11">
      <c r="A3030" s="1">
        <f>Atask.AtsOp!A2583</f>
        <v>42489</v>
      </c>
      <c r="B3030" t="str">
        <f>Atask.AtsOp!E2583</f>
        <v>2540-0009</v>
      </c>
      <c r="C3030" t="str">
        <f>Atask.AtsOp!H2583</f>
        <v>Brendis „Alita (De la tour 1m)</v>
      </c>
      <c r="D3030" t="str">
        <f>Atask.AtsOp!N2583</f>
        <v>LPA</v>
      </c>
      <c r="E3030" t="str">
        <f>Atask.AtsOp!I2583</f>
        <v>Perkelti</v>
      </c>
      <c r="F3030">
        <f>Atask.AtsOp!M2583</f>
        <v>655.32000000000005</v>
      </c>
      <c r="G3030">
        <f>VLOOKUP(B3030,Prekės!$A$2:$E$3000,3,FALSE)</f>
        <v>280</v>
      </c>
      <c r="H3030">
        <f>VLOOKUP(B3030,Prekės!$A$2:$E$3000,4,FALSE)</f>
        <v>0</v>
      </c>
      <c r="I3030">
        <f>VLOOKUP(B3030,Prekės!$A$2:$E$3000,5,FALSE)</f>
        <v>0</v>
      </c>
      <c r="J3030">
        <f t="shared" si="95"/>
        <v>0</v>
      </c>
      <c r="K3030">
        <f t="shared" si="96"/>
        <v>655.32000000000005</v>
      </c>
    </row>
    <row r="3031" spans="1:11">
      <c r="A3031" s="1">
        <f>Atask.AtsOp!A2584</f>
        <v>42489</v>
      </c>
      <c r="B3031" t="str">
        <f>Atask.AtsOp!E2584</f>
        <v>2540-0009</v>
      </c>
      <c r="C3031" t="str">
        <f>Atask.AtsOp!H2584</f>
        <v>Brendis „Alita (De la tour 1m)</v>
      </c>
      <c r="D3031" t="str">
        <f>Atask.AtsOp!N2584</f>
        <v>LPA</v>
      </c>
      <c r="E3031" t="str">
        <f>Atask.AtsOp!I2584</f>
        <v>Perkelti</v>
      </c>
      <c r="F3031">
        <f>Atask.AtsOp!M2584</f>
        <v>3345.18</v>
      </c>
      <c r="G3031">
        <f>VLOOKUP(B3031,Prekės!$A$2:$E$3000,3,FALSE)</f>
        <v>280</v>
      </c>
      <c r="H3031">
        <f>VLOOKUP(B3031,Prekės!$A$2:$E$3000,4,FALSE)</f>
        <v>0</v>
      </c>
      <c r="I3031">
        <f>VLOOKUP(B3031,Prekės!$A$2:$E$3000,5,FALSE)</f>
        <v>0</v>
      </c>
      <c r="J3031">
        <f t="shared" si="95"/>
        <v>0</v>
      </c>
      <c r="K3031">
        <f t="shared" si="96"/>
        <v>3345.18</v>
      </c>
    </row>
    <row r="3032" spans="1:11">
      <c r="A3032" s="1">
        <f>Atask.AtsOp!A2585</f>
        <v>42489</v>
      </c>
      <c r="B3032" t="str">
        <f>Atask.AtsOp!E2585</f>
        <v>2540-0009</v>
      </c>
      <c r="C3032" t="str">
        <f>Atask.AtsOp!H2585</f>
        <v>Brendis „Alita (De la tour 1m)</v>
      </c>
      <c r="D3032" t="str">
        <f>Atask.AtsOp!N2585</f>
        <v>LPA</v>
      </c>
      <c r="E3032" t="str">
        <f>Atask.AtsOp!I2585</f>
        <v>Perkelti</v>
      </c>
      <c r="F3032">
        <f>Atask.AtsOp!M2585</f>
        <v>-1.31</v>
      </c>
      <c r="G3032">
        <f>VLOOKUP(B3032,Prekės!$A$2:$E$3000,3,FALSE)</f>
        <v>280</v>
      </c>
      <c r="H3032">
        <f>VLOOKUP(B3032,Prekės!$A$2:$E$3000,4,FALSE)</f>
        <v>0</v>
      </c>
      <c r="I3032">
        <f>VLOOKUP(B3032,Prekės!$A$2:$E$3000,5,FALSE)</f>
        <v>0</v>
      </c>
      <c r="J3032">
        <f t="shared" si="95"/>
        <v>0</v>
      </c>
      <c r="K3032">
        <f t="shared" si="96"/>
        <v>-1.31</v>
      </c>
    </row>
    <row r="3033" spans="1:11">
      <c r="A3033" s="1">
        <f>Atask.AtsOp!A2586</f>
        <v>42489</v>
      </c>
      <c r="B3033" t="str">
        <f>Atask.AtsOp!E2586</f>
        <v>2540-0009</v>
      </c>
      <c r="C3033" t="str">
        <f>Atask.AtsOp!H2586</f>
        <v>Brendis „Alita (De la tour 1m)</v>
      </c>
      <c r="D3033" t="str">
        <f>Atask.AtsOp!N2586</f>
        <v>LPA</v>
      </c>
      <c r="E3033" t="str">
        <f>Atask.AtsOp!I2586</f>
        <v>Perkelti</v>
      </c>
      <c r="F3033">
        <f>Atask.AtsOp!M2586</f>
        <v>-3345.18</v>
      </c>
      <c r="G3033">
        <f>VLOOKUP(B3033,Prekės!$A$2:$E$3000,3,FALSE)</f>
        <v>280</v>
      </c>
      <c r="H3033">
        <f>VLOOKUP(B3033,Prekės!$A$2:$E$3000,4,FALSE)</f>
        <v>0</v>
      </c>
      <c r="I3033">
        <f>VLOOKUP(B3033,Prekės!$A$2:$E$3000,5,FALSE)</f>
        <v>0</v>
      </c>
      <c r="J3033">
        <f t="shared" si="95"/>
        <v>0</v>
      </c>
      <c r="K3033">
        <f t="shared" si="96"/>
        <v>-3345.18</v>
      </c>
    </row>
    <row r="3034" spans="1:11">
      <c r="A3034" s="1">
        <f>Atask.AtsOp!A2587</f>
        <v>42475</v>
      </c>
      <c r="B3034" t="str">
        <f>Atask.AtsOp!E2587</f>
        <v>2540-0009</v>
      </c>
      <c r="C3034" t="str">
        <f>Atask.AtsOp!H2587</f>
        <v>Brendis „Alita (De la tour 1m)</v>
      </c>
      <c r="D3034" t="str">
        <f>Atask.AtsOp!N2587</f>
        <v>LPA</v>
      </c>
      <c r="E3034" t="str">
        <f>Atask.AtsOp!I2587</f>
        <v>Gamybos eilutė</v>
      </c>
      <c r="F3034">
        <f>Atask.AtsOp!M2587</f>
        <v>-2901.32</v>
      </c>
      <c r="G3034">
        <f>VLOOKUP(B3034,Prekės!$A$2:$E$3000,3,FALSE)</f>
        <v>280</v>
      </c>
      <c r="H3034">
        <f>VLOOKUP(B3034,Prekės!$A$2:$E$3000,4,FALSE)</f>
        <v>0</v>
      </c>
      <c r="I3034">
        <f>VLOOKUP(B3034,Prekės!$A$2:$E$3000,5,FALSE)</f>
        <v>0</v>
      </c>
      <c r="J3034">
        <f t="shared" si="95"/>
        <v>0</v>
      </c>
      <c r="K3034">
        <f t="shared" si="96"/>
        <v>-2901.32</v>
      </c>
    </row>
    <row r="3035" spans="1:11">
      <c r="A3035" s="1">
        <f>Atask.AtsOp!A2588</f>
        <v>42475</v>
      </c>
      <c r="B3035" t="str">
        <f>Atask.AtsOp!E2588</f>
        <v>2540-0009</v>
      </c>
      <c r="C3035" t="str">
        <f>Atask.AtsOp!H2588</f>
        <v>Brendis „Alita (De la tour 1m)</v>
      </c>
      <c r="D3035" t="str">
        <f>Atask.AtsOp!N2588</f>
        <v>LPA</v>
      </c>
      <c r="E3035" t="str">
        <f>Atask.AtsOp!I2588</f>
        <v>Perkelti</v>
      </c>
      <c r="F3035">
        <f>Atask.AtsOp!M2588</f>
        <v>-2901.32</v>
      </c>
      <c r="G3035">
        <f>VLOOKUP(B3035,Prekės!$A$2:$E$3000,3,FALSE)</f>
        <v>280</v>
      </c>
      <c r="H3035">
        <f>VLOOKUP(B3035,Prekės!$A$2:$E$3000,4,FALSE)</f>
        <v>0</v>
      </c>
      <c r="I3035">
        <f>VLOOKUP(B3035,Prekės!$A$2:$E$3000,5,FALSE)</f>
        <v>0</v>
      </c>
      <c r="J3035">
        <f t="shared" si="95"/>
        <v>0</v>
      </c>
      <c r="K3035">
        <f t="shared" si="96"/>
        <v>-2901.32</v>
      </c>
    </row>
    <row r="3036" spans="1:11">
      <c r="A3036" s="1">
        <f>Atask.AtsOp!A2589</f>
        <v>42475</v>
      </c>
      <c r="B3036" t="str">
        <f>Atask.AtsOp!E2589</f>
        <v>2540-0009</v>
      </c>
      <c r="C3036" t="str">
        <f>Atask.AtsOp!H2589</f>
        <v>Brendis „Alita (De la tour 1m)</v>
      </c>
      <c r="D3036" t="str">
        <f>Atask.AtsOp!N2589</f>
        <v>LPA</v>
      </c>
      <c r="E3036" t="str">
        <f>Atask.AtsOp!I2589</f>
        <v>Perkelti</v>
      </c>
      <c r="F3036">
        <f>Atask.AtsOp!M2589</f>
        <v>2901.32</v>
      </c>
      <c r="G3036">
        <f>VLOOKUP(B3036,Prekės!$A$2:$E$3000,3,FALSE)</f>
        <v>280</v>
      </c>
      <c r="H3036">
        <f>VLOOKUP(B3036,Prekės!$A$2:$E$3000,4,FALSE)</f>
        <v>0</v>
      </c>
      <c r="I3036">
        <f>VLOOKUP(B3036,Prekės!$A$2:$E$3000,5,FALSE)</f>
        <v>0</v>
      </c>
      <c r="J3036">
        <f t="shared" si="95"/>
        <v>0</v>
      </c>
      <c r="K3036">
        <f t="shared" si="96"/>
        <v>2901.32</v>
      </c>
    </row>
    <row r="3037" spans="1:11">
      <c r="A3037" s="1">
        <f>Atask.AtsOp!A2590</f>
        <v>42472</v>
      </c>
      <c r="B3037" t="str">
        <f>Atask.AtsOp!E2590</f>
        <v>2540-0009</v>
      </c>
      <c r="C3037" t="str">
        <f>Atask.AtsOp!H2590</f>
        <v>Brendis „Alita (De la tour 1m)</v>
      </c>
      <c r="D3037" t="str">
        <f>Atask.AtsOp!N2590</f>
        <v>LPA</v>
      </c>
      <c r="E3037" t="str">
        <f>Atask.AtsOp!I2590</f>
        <v>Gamybos eilutė</v>
      </c>
      <c r="F3037">
        <f>Atask.AtsOp!M2590</f>
        <v>-2890.81</v>
      </c>
      <c r="G3037">
        <f>VLOOKUP(B3037,Prekės!$A$2:$E$3000,3,FALSE)</f>
        <v>280</v>
      </c>
      <c r="H3037">
        <f>VLOOKUP(B3037,Prekės!$A$2:$E$3000,4,FALSE)</f>
        <v>0</v>
      </c>
      <c r="I3037">
        <f>VLOOKUP(B3037,Prekės!$A$2:$E$3000,5,FALSE)</f>
        <v>0</v>
      </c>
      <c r="J3037">
        <f t="shared" si="95"/>
        <v>0</v>
      </c>
      <c r="K3037">
        <f t="shared" si="96"/>
        <v>-2890.81</v>
      </c>
    </row>
    <row r="3038" spans="1:11">
      <c r="A3038" s="1">
        <f>Atask.AtsOp!A2591</f>
        <v>42472</v>
      </c>
      <c r="B3038" t="str">
        <f>Atask.AtsOp!E2591</f>
        <v>2540-0009</v>
      </c>
      <c r="C3038" t="str">
        <f>Atask.AtsOp!H2591</f>
        <v>Brendis „Alita (De la tour 1m)</v>
      </c>
      <c r="D3038" t="str">
        <f>Atask.AtsOp!N2591</f>
        <v>LPA</v>
      </c>
      <c r="E3038" t="str">
        <f>Atask.AtsOp!I2591</f>
        <v>Perkelti</v>
      </c>
      <c r="F3038">
        <f>Atask.AtsOp!M2591</f>
        <v>-2890.81</v>
      </c>
      <c r="G3038">
        <f>VLOOKUP(B3038,Prekės!$A$2:$E$3000,3,FALSE)</f>
        <v>280</v>
      </c>
      <c r="H3038">
        <f>VLOOKUP(B3038,Prekės!$A$2:$E$3000,4,FALSE)</f>
        <v>0</v>
      </c>
      <c r="I3038">
        <f>VLOOKUP(B3038,Prekės!$A$2:$E$3000,5,FALSE)</f>
        <v>0</v>
      </c>
      <c r="J3038">
        <f t="shared" si="95"/>
        <v>0</v>
      </c>
      <c r="K3038">
        <f t="shared" si="96"/>
        <v>-2890.81</v>
      </c>
    </row>
    <row r="3039" spans="1:11">
      <c r="A3039" s="1">
        <f>Atask.AtsOp!A2592</f>
        <v>42472</v>
      </c>
      <c r="B3039" t="str">
        <f>Atask.AtsOp!E2592</f>
        <v>2540-0009</v>
      </c>
      <c r="C3039" t="str">
        <f>Atask.AtsOp!H2592</f>
        <v>Brendis „Alita (De la tour 1m)</v>
      </c>
      <c r="D3039" t="str">
        <f>Atask.AtsOp!N2592</f>
        <v>LPA</v>
      </c>
      <c r="E3039" t="str">
        <f>Atask.AtsOp!I2592</f>
        <v>Perkelti</v>
      </c>
      <c r="F3039">
        <f>Atask.AtsOp!M2592</f>
        <v>2890.81</v>
      </c>
      <c r="G3039">
        <f>VLOOKUP(B3039,Prekės!$A$2:$E$3000,3,FALSE)</f>
        <v>280</v>
      </c>
      <c r="H3039">
        <f>VLOOKUP(B3039,Prekės!$A$2:$E$3000,4,FALSE)</f>
        <v>0</v>
      </c>
      <c r="I3039">
        <f>VLOOKUP(B3039,Prekės!$A$2:$E$3000,5,FALSE)</f>
        <v>0</v>
      </c>
      <c r="J3039">
        <f t="shared" si="95"/>
        <v>0</v>
      </c>
      <c r="K3039">
        <f t="shared" si="96"/>
        <v>2890.81</v>
      </c>
    </row>
    <row r="3040" spans="1:11">
      <c r="A3040" s="1">
        <f>Atask.AtsOp!A2593</f>
        <v>42468</v>
      </c>
      <c r="B3040" t="str">
        <f>Atask.AtsOp!E2593</f>
        <v>2540-0009</v>
      </c>
      <c r="C3040" t="str">
        <f>Atask.AtsOp!H2593</f>
        <v>Brendis „Alita (De la tour 1m)</v>
      </c>
      <c r="D3040" t="str">
        <f>Atask.AtsOp!N2593</f>
        <v>LPA</v>
      </c>
      <c r="E3040" t="str">
        <f>Atask.AtsOp!I2593</f>
        <v>Perkelti</v>
      </c>
      <c r="F3040">
        <f>Atask.AtsOp!M2593</f>
        <v>-1331.37</v>
      </c>
      <c r="G3040">
        <f>VLOOKUP(B3040,Prekės!$A$2:$E$3000,3,FALSE)</f>
        <v>280</v>
      </c>
      <c r="H3040">
        <f>VLOOKUP(B3040,Prekės!$A$2:$E$3000,4,FALSE)</f>
        <v>0</v>
      </c>
      <c r="I3040">
        <f>VLOOKUP(B3040,Prekės!$A$2:$E$3000,5,FALSE)</f>
        <v>0</v>
      </c>
      <c r="J3040">
        <f t="shared" si="95"/>
        <v>0</v>
      </c>
      <c r="K3040">
        <f t="shared" si="96"/>
        <v>-1331.37</v>
      </c>
    </row>
    <row r="3041" spans="1:11">
      <c r="A3041" s="1">
        <f>Atask.AtsOp!A2594</f>
        <v>42468</v>
      </c>
      <c r="B3041" t="str">
        <f>Atask.AtsOp!E2594</f>
        <v>2540-0009</v>
      </c>
      <c r="C3041" t="str">
        <f>Atask.AtsOp!H2594</f>
        <v>Brendis „Alita (De la tour 1m)</v>
      </c>
      <c r="D3041" t="str">
        <f>Atask.AtsOp!N2594</f>
        <v>LPA</v>
      </c>
      <c r="E3041" t="str">
        <f>Atask.AtsOp!I2594</f>
        <v>Perkelti</v>
      </c>
      <c r="F3041">
        <f>Atask.AtsOp!M2594</f>
        <v>1331.37</v>
      </c>
      <c r="G3041">
        <f>VLOOKUP(B3041,Prekės!$A$2:$E$3000,3,FALSE)</f>
        <v>280</v>
      </c>
      <c r="H3041">
        <f>VLOOKUP(B3041,Prekės!$A$2:$E$3000,4,FALSE)</f>
        <v>0</v>
      </c>
      <c r="I3041">
        <f>VLOOKUP(B3041,Prekės!$A$2:$E$3000,5,FALSE)</f>
        <v>0</v>
      </c>
      <c r="J3041">
        <f t="shared" si="95"/>
        <v>0</v>
      </c>
      <c r="K3041">
        <f t="shared" si="96"/>
        <v>1331.37</v>
      </c>
    </row>
    <row r="3042" spans="1:11">
      <c r="A3042" s="1">
        <f>Atask.AtsOp!A2595</f>
        <v>42468</v>
      </c>
      <c r="B3042" t="str">
        <f>Atask.AtsOp!E2595</f>
        <v>2540-0009</v>
      </c>
      <c r="C3042" t="str">
        <f>Atask.AtsOp!H2595</f>
        <v>Brendis „Alita (De la tour 1m)</v>
      </c>
      <c r="D3042" t="str">
        <f>Atask.AtsOp!N2595</f>
        <v>LPA</v>
      </c>
      <c r="E3042" t="str">
        <f>Atask.AtsOp!I2595</f>
        <v>Gamybos eilutė</v>
      </c>
      <c r="F3042">
        <f>Atask.AtsOp!M2595</f>
        <v>-1572.69</v>
      </c>
      <c r="G3042">
        <f>VLOOKUP(B3042,Prekės!$A$2:$E$3000,3,FALSE)</f>
        <v>280</v>
      </c>
      <c r="H3042">
        <f>VLOOKUP(B3042,Prekės!$A$2:$E$3000,4,FALSE)</f>
        <v>0</v>
      </c>
      <c r="I3042">
        <f>VLOOKUP(B3042,Prekės!$A$2:$E$3000,5,FALSE)</f>
        <v>0</v>
      </c>
      <c r="J3042">
        <f t="shared" ref="J3042:J3105" si="97">IF(G3042=110,F3042*H3042*I3042,IF(G3042&lt;280,F3042*H3042,F3042*H3042*(I3042/100)))</f>
        <v>0</v>
      </c>
      <c r="K3042">
        <f t="shared" ref="K3042:K3105" si="98">IF(EXACT(D3042,"But."),J3042,F3042)</f>
        <v>-1572.69</v>
      </c>
    </row>
    <row r="3043" spans="1:11">
      <c r="A3043" s="1" t="e">
        <f>Atask.AtsOp!#REF!</f>
        <v>#REF!</v>
      </c>
      <c r="B3043" t="e">
        <f>Atask.AtsOp!#REF!</f>
        <v>#REF!</v>
      </c>
      <c r="C3043" t="e">
        <f>Atask.AtsOp!#REF!</f>
        <v>#REF!</v>
      </c>
      <c r="D3043" t="e">
        <f>Atask.AtsOp!#REF!</f>
        <v>#REF!</v>
      </c>
      <c r="E3043" t="e">
        <f>Atask.AtsOp!#REF!</f>
        <v>#REF!</v>
      </c>
      <c r="F3043" t="e">
        <f>Atask.AtsOp!#REF!</f>
        <v>#REF!</v>
      </c>
      <c r="G3043" t="e">
        <f>VLOOKUP(B3043,Prekės!$A$2:$E$3000,3,FALSE)</f>
        <v>#REF!</v>
      </c>
      <c r="H3043" t="e">
        <f>VLOOKUP(B3043,Prekės!$A$2:$E$3000,4,FALSE)</f>
        <v>#REF!</v>
      </c>
      <c r="I3043" t="e">
        <f>VLOOKUP(B3043,Prekės!$A$2:$E$3000,5,FALSE)</f>
        <v>#REF!</v>
      </c>
      <c r="J3043" t="e">
        <f t="shared" si="97"/>
        <v>#REF!</v>
      </c>
      <c r="K3043" t="e">
        <f t="shared" si="98"/>
        <v>#REF!</v>
      </c>
    </row>
    <row r="3044" spans="1:11">
      <c r="A3044" s="1">
        <f>Atask.AtsOp!A2596</f>
        <v>42468</v>
      </c>
      <c r="B3044" t="str">
        <f>Atask.AtsOp!E2596</f>
        <v>2540-0009</v>
      </c>
      <c r="C3044" t="str">
        <f>Atask.AtsOp!H2596</f>
        <v>Brendis „Alita (De la tour 1m)</v>
      </c>
      <c r="D3044" t="str">
        <f>Atask.AtsOp!N2596</f>
        <v>LPA</v>
      </c>
      <c r="E3044" t="str">
        <f>Atask.AtsOp!I2596</f>
        <v>Perkelti</v>
      </c>
      <c r="F3044">
        <f>Atask.AtsOp!M2596</f>
        <v>-1572.69</v>
      </c>
      <c r="G3044">
        <f>VLOOKUP(B3044,Prekės!$A$2:$E$3000,3,FALSE)</f>
        <v>280</v>
      </c>
      <c r="H3044">
        <f>VLOOKUP(B3044,Prekės!$A$2:$E$3000,4,FALSE)</f>
        <v>0</v>
      </c>
      <c r="I3044">
        <f>VLOOKUP(B3044,Prekės!$A$2:$E$3000,5,FALSE)</f>
        <v>0</v>
      </c>
      <c r="J3044">
        <f t="shared" si="97"/>
        <v>0</v>
      </c>
      <c r="K3044">
        <f t="shared" si="98"/>
        <v>-1572.69</v>
      </c>
    </row>
    <row r="3045" spans="1:11">
      <c r="A3045" s="1">
        <f>Atask.AtsOp!A2597</f>
        <v>42468</v>
      </c>
      <c r="B3045" t="str">
        <f>Atask.AtsOp!E2597</f>
        <v>2540-0009</v>
      </c>
      <c r="C3045" t="str">
        <f>Atask.AtsOp!H2597</f>
        <v>Brendis „Alita (De la tour 1m)</v>
      </c>
      <c r="D3045" t="str">
        <f>Atask.AtsOp!N2597</f>
        <v>LPA</v>
      </c>
      <c r="E3045" t="str">
        <f>Atask.AtsOp!I2597</f>
        <v>Perkelti</v>
      </c>
      <c r="F3045">
        <f>Atask.AtsOp!M2597</f>
        <v>1572.69</v>
      </c>
      <c r="G3045">
        <f>VLOOKUP(B3045,Prekės!$A$2:$E$3000,3,FALSE)</f>
        <v>280</v>
      </c>
      <c r="H3045">
        <f>VLOOKUP(B3045,Prekės!$A$2:$E$3000,4,FALSE)</f>
        <v>0</v>
      </c>
      <c r="I3045">
        <f>VLOOKUP(B3045,Prekės!$A$2:$E$3000,5,FALSE)</f>
        <v>0</v>
      </c>
      <c r="J3045">
        <f t="shared" si="97"/>
        <v>0</v>
      </c>
      <c r="K3045">
        <f t="shared" si="98"/>
        <v>1572.69</v>
      </c>
    </row>
    <row r="3046" spans="1:11">
      <c r="A3046" s="1">
        <f>Atask.AtsOp!A2598</f>
        <v>42468</v>
      </c>
      <c r="B3046" t="str">
        <f>Atask.AtsOp!E2598</f>
        <v>2540-0009</v>
      </c>
      <c r="C3046" t="str">
        <f>Atask.AtsOp!H2598</f>
        <v>Brendis „Alita (De la tour 1m)</v>
      </c>
      <c r="D3046" t="str">
        <f>Atask.AtsOp!N2598</f>
        <v>LPA</v>
      </c>
      <c r="E3046" t="str">
        <f>Atask.AtsOp!I2598</f>
        <v>Gamybos eilutė</v>
      </c>
      <c r="F3046">
        <f>Atask.AtsOp!M2598</f>
        <v>-1331.37</v>
      </c>
      <c r="G3046">
        <f>VLOOKUP(B3046,Prekės!$A$2:$E$3000,3,FALSE)</f>
        <v>280</v>
      </c>
      <c r="H3046">
        <f>VLOOKUP(B3046,Prekės!$A$2:$E$3000,4,FALSE)</f>
        <v>0</v>
      </c>
      <c r="I3046">
        <f>VLOOKUP(B3046,Prekės!$A$2:$E$3000,5,FALSE)</f>
        <v>0</v>
      </c>
      <c r="J3046">
        <f t="shared" si="97"/>
        <v>0</v>
      </c>
      <c r="K3046">
        <f t="shared" si="98"/>
        <v>-1331.37</v>
      </c>
    </row>
    <row r="3047" spans="1:11">
      <c r="A3047" s="1">
        <f>Atask.AtsOp!A2599</f>
        <v>42465</v>
      </c>
      <c r="B3047" t="str">
        <f>Atask.AtsOp!E2599</f>
        <v>2540-0009</v>
      </c>
      <c r="C3047" t="str">
        <f>Atask.AtsOp!H2599</f>
        <v>Brendis „Alita (De la tour 1m)</v>
      </c>
      <c r="D3047" t="str">
        <f>Atask.AtsOp!N2599</f>
        <v>LPA</v>
      </c>
      <c r="E3047" t="str">
        <f>Atask.AtsOp!I2599</f>
        <v>Perkelti</v>
      </c>
      <c r="F3047">
        <f>Atask.AtsOp!M2599</f>
        <v>-2905.58</v>
      </c>
      <c r="G3047">
        <f>VLOOKUP(B3047,Prekės!$A$2:$E$3000,3,FALSE)</f>
        <v>280</v>
      </c>
      <c r="H3047">
        <f>VLOOKUP(B3047,Prekės!$A$2:$E$3000,4,FALSE)</f>
        <v>0</v>
      </c>
      <c r="I3047">
        <f>VLOOKUP(B3047,Prekės!$A$2:$E$3000,5,FALSE)</f>
        <v>0</v>
      </c>
      <c r="J3047">
        <f t="shared" si="97"/>
        <v>0</v>
      </c>
      <c r="K3047">
        <f t="shared" si="98"/>
        <v>-2905.58</v>
      </c>
    </row>
    <row r="3048" spans="1:11">
      <c r="A3048" s="1">
        <f>Atask.AtsOp!A2600</f>
        <v>42465</v>
      </c>
      <c r="B3048" t="str">
        <f>Atask.AtsOp!E2600</f>
        <v>2540-0009</v>
      </c>
      <c r="C3048" t="str">
        <f>Atask.AtsOp!H2600</f>
        <v>Brendis „Alita (De la tour 1m)</v>
      </c>
      <c r="D3048" t="str">
        <f>Atask.AtsOp!N2600</f>
        <v>LPA</v>
      </c>
      <c r="E3048" t="str">
        <f>Atask.AtsOp!I2600</f>
        <v>Perkelti</v>
      </c>
      <c r="F3048">
        <f>Atask.AtsOp!M2600</f>
        <v>2905.58</v>
      </c>
      <c r="G3048">
        <f>VLOOKUP(B3048,Prekės!$A$2:$E$3000,3,FALSE)</f>
        <v>280</v>
      </c>
      <c r="H3048">
        <f>VLOOKUP(B3048,Prekės!$A$2:$E$3000,4,FALSE)</f>
        <v>0</v>
      </c>
      <c r="I3048">
        <f>VLOOKUP(B3048,Prekės!$A$2:$E$3000,5,FALSE)</f>
        <v>0</v>
      </c>
      <c r="J3048">
        <f t="shared" si="97"/>
        <v>0</v>
      </c>
      <c r="K3048">
        <f t="shared" si="98"/>
        <v>2905.58</v>
      </c>
    </row>
    <row r="3049" spans="1:11">
      <c r="A3049" s="1">
        <f>Atask.AtsOp!A2601</f>
        <v>42465</v>
      </c>
      <c r="B3049" t="str">
        <f>Atask.AtsOp!E2601</f>
        <v>2540-0009</v>
      </c>
      <c r="C3049" t="str">
        <f>Atask.AtsOp!H2601</f>
        <v>Brendis „Alita (De la tour 1m)</v>
      </c>
      <c r="D3049" t="str">
        <f>Atask.AtsOp!N2601</f>
        <v>LPA</v>
      </c>
      <c r="E3049" t="str">
        <f>Atask.AtsOp!I2601</f>
        <v>Gamybos eilutė</v>
      </c>
      <c r="F3049">
        <f>Atask.AtsOp!M2601</f>
        <v>-2905.58</v>
      </c>
      <c r="G3049">
        <f>VLOOKUP(B3049,Prekės!$A$2:$E$3000,3,FALSE)</f>
        <v>280</v>
      </c>
      <c r="H3049">
        <f>VLOOKUP(B3049,Prekės!$A$2:$E$3000,4,FALSE)</f>
        <v>0</v>
      </c>
      <c r="I3049">
        <f>VLOOKUP(B3049,Prekės!$A$2:$E$3000,5,FALSE)</f>
        <v>0</v>
      </c>
      <c r="J3049">
        <f t="shared" si="97"/>
        <v>0</v>
      </c>
      <c r="K3049">
        <f t="shared" si="98"/>
        <v>-2905.58</v>
      </c>
    </row>
    <row r="3050" spans="1:11">
      <c r="A3050" s="1">
        <f>Atask.AtsOp!A2602</f>
        <v>42487</v>
      </c>
      <c r="B3050" t="str">
        <f>Atask.AtsOp!E2602</f>
        <v>2540-0009</v>
      </c>
      <c r="C3050" t="str">
        <f>Atask.AtsOp!H2602</f>
        <v>Brendis „Alita (De la tour 1m)</v>
      </c>
      <c r="D3050" t="str">
        <f>Atask.AtsOp!N2602</f>
        <v>LPA</v>
      </c>
      <c r="E3050" t="str">
        <f>Atask.AtsOp!I2602</f>
        <v>Perkelti</v>
      </c>
      <c r="F3050">
        <f>Atask.AtsOp!M2602</f>
        <v>13.37</v>
      </c>
      <c r="G3050">
        <f>VLOOKUP(B3050,Prekės!$A$2:$E$3000,3,FALSE)</f>
        <v>280</v>
      </c>
      <c r="H3050">
        <f>VLOOKUP(B3050,Prekės!$A$2:$E$3000,4,FALSE)</f>
        <v>0</v>
      </c>
      <c r="I3050">
        <f>VLOOKUP(B3050,Prekės!$A$2:$E$3000,5,FALSE)</f>
        <v>0</v>
      </c>
      <c r="J3050">
        <f t="shared" si="97"/>
        <v>0</v>
      </c>
      <c r="K3050">
        <f t="shared" si="98"/>
        <v>13.37</v>
      </c>
    </row>
    <row r="3051" spans="1:11">
      <c r="A3051" s="1">
        <f>Atask.AtsOp!A2603</f>
        <v>42487</v>
      </c>
      <c r="B3051" t="str">
        <f>Atask.AtsOp!E2603</f>
        <v>2540-0009</v>
      </c>
      <c r="C3051" t="str">
        <f>Atask.AtsOp!H2603</f>
        <v>Brendis „Alita (De la tour 1m)</v>
      </c>
      <c r="D3051" t="str">
        <f>Atask.AtsOp!N2603</f>
        <v>LPA</v>
      </c>
      <c r="E3051" t="str">
        <f>Atask.AtsOp!I2603</f>
        <v>Perkelti</v>
      </c>
      <c r="F3051">
        <f>Atask.AtsOp!M2603</f>
        <v>13.37</v>
      </c>
      <c r="G3051">
        <f>VLOOKUP(B3051,Prekės!$A$2:$E$3000,3,FALSE)</f>
        <v>280</v>
      </c>
      <c r="H3051">
        <f>VLOOKUP(B3051,Prekės!$A$2:$E$3000,4,FALSE)</f>
        <v>0</v>
      </c>
      <c r="I3051">
        <f>VLOOKUP(B3051,Prekės!$A$2:$E$3000,5,FALSE)</f>
        <v>0</v>
      </c>
      <c r="J3051">
        <f t="shared" si="97"/>
        <v>0</v>
      </c>
      <c r="K3051">
        <f t="shared" si="98"/>
        <v>13.37</v>
      </c>
    </row>
    <row r="3052" spans="1:11">
      <c r="A3052" s="1">
        <f>Atask.AtsOp!A2604</f>
        <v>42487</v>
      </c>
      <c r="B3052" t="str">
        <f>Atask.AtsOp!E2604</f>
        <v>2540-0009</v>
      </c>
      <c r="C3052" t="str">
        <f>Atask.AtsOp!H2604</f>
        <v>Brendis „Alita (De la tour 1m)</v>
      </c>
      <c r="D3052" t="str">
        <f>Atask.AtsOp!N2604</f>
        <v>LPA</v>
      </c>
      <c r="E3052" t="str">
        <f>Atask.AtsOp!I2604</f>
        <v>Perkelti</v>
      </c>
      <c r="F3052">
        <f>Atask.AtsOp!M2604</f>
        <v>13.37</v>
      </c>
      <c r="G3052">
        <f>VLOOKUP(B3052,Prekės!$A$2:$E$3000,3,FALSE)</f>
        <v>280</v>
      </c>
      <c r="H3052">
        <f>VLOOKUP(B3052,Prekės!$A$2:$E$3000,4,FALSE)</f>
        <v>0</v>
      </c>
      <c r="I3052">
        <f>VLOOKUP(B3052,Prekės!$A$2:$E$3000,5,FALSE)</f>
        <v>0</v>
      </c>
      <c r="J3052">
        <f t="shared" si="97"/>
        <v>0</v>
      </c>
      <c r="K3052">
        <f t="shared" si="98"/>
        <v>13.37</v>
      </c>
    </row>
    <row r="3053" spans="1:11">
      <c r="A3053" s="1">
        <f>Atask.AtsOp!A2605</f>
        <v>42487</v>
      </c>
      <c r="B3053" t="str">
        <f>Atask.AtsOp!E2605</f>
        <v>2540-0009</v>
      </c>
      <c r="C3053" t="str">
        <f>Atask.AtsOp!H2605</f>
        <v>Brendis „Alita (De la tour 1m)</v>
      </c>
      <c r="D3053" t="str">
        <f>Atask.AtsOp!N2605</f>
        <v>LPA</v>
      </c>
      <c r="E3053" t="str">
        <f>Atask.AtsOp!I2605</f>
        <v>Perkelti</v>
      </c>
      <c r="F3053">
        <f>Atask.AtsOp!M2605</f>
        <v>13.37</v>
      </c>
      <c r="G3053">
        <f>VLOOKUP(B3053,Prekės!$A$2:$E$3000,3,FALSE)</f>
        <v>280</v>
      </c>
      <c r="H3053">
        <f>VLOOKUP(B3053,Prekės!$A$2:$E$3000,4,FALSE)</f>
        <v>0</v>
      </c>
      <c r="I3053">
        <f>VLOOKUP(B3053,Prekės!$A$2:$E$3000,5,FALSE)</f>
        <v>0</v>
      </c>
      <c r="J3053">
        <f t="shared" si="97"/>
        <v>0</v>
      </c>
      <c r="K3053">
        <f t="shared" si="98"/>
        <v>13.37</v>
      </c>
    </row>
    <row r="3054" spans="1:11">
      <c r="A3054" s="1">
        <f>Atask.AtsOp!A2606</f>
        <v>42489</v>
      </c>
      <c r="B3054" t="str">
        <f>Atask.AtsOp!E2606</f>
        <v>2540-0009</v>
      </c>
      <c r="C3054" t="str">
        <f>Atask.AtsOp!H2606</f>
        <v>Brendis „Alita (De la tour 1m)</v>
      </c>
      <c r="D3054" t="str">
        <f>Atask.AtsOp!N2606</f>
        <v>LPA</v>
      </c>
      <c r="E3054" t="str">
        <f>Atask.AtsOp!I2606</f>
        <v>Perkelti</v>
      </c>
      <c r="F3054">
        <f>Atask.AtsOp!M2606</f>
        <v>1.31</v>
      </c>
      <c r="G3054">
        <f>VLOOKUP(B3054,Prekės!$A$2:$E$3000,3,FALSE)</f>
        <v>280</v>
      </c>
      <c r="H3054">
        <f>VLOOKUP(B3054,Prekės!$A$2:$E$3000,4,FALSE)</f>
        <v>0</v>
      </c>
      <c r="I3054">
        <f>VLOOKUP(B3054,Prekės!$A$2:$E$3000,5,FALSE)</f>
        <v>0</v>
      </c>
      <c r="J3054">
        <f t="shared" si="97"/>
        <v>0</v>
      </c>
      <c r="K3054">
        <f t="shared" si="98"/>
        <v>1.31</v>
      </c>
    </row>
    <row r="3055" spans="1:11">
      <c r="A3055" s="1">
        <f>Atask.AtsOp!A2607</f>
        <v>42489</v>
      </c>
      <c r="B3055" t="str">
        <f>Atask.AtsOp!E2607</f>
        <v>2540-0009</v>
      </c>
      <c r="C3055" t="str">
        <f>Atask.AtsOp!H2607</f>
        <v>Brendis „Alita (De la tour 1m)</v>
      </c>
      <c r="D3055" t="str">
        <f>Atask.AtsOp!N2607</f>
        <v>LPA</v>
      </c>
      <c r="E3055" t="str">
        <f>Atask.AtsOp!I2607</f>
        <v>Perkelti</v>
      </c>
      <c r="F3055">
        <f>Atask.AtsOp!M2607</f>
        <v>6.69</v>
      </c>
      <c r="G3055">
        <f>VLOOKUP(B3055,Prekės!$A$2:$E$3000,3,FALSE)</f>
        <v>280</v>
      </c>
      <c r="H3055">
        <f>VLOOKUP(B3055,Prekės!$A$2:$E$3000,4,FALSE)</f>
        <v>0</v>
      </c>
      <c r="I3055">
        <f>VLOOKUP(B3055,Prekės!$A$2:$E$3000,5,FALSE)</f>
        <v>0</v>
      </c>
      <c r="J3055">
        <f t="shared" si="97"/>
        <v>0</v>
      </c>
      <c r="K3055">
        <f t="shared" si="98"/>
        <v>6.69</v>
      </c>
    </row>
    <row r="3056" spans="1:11">
      <c r="A3056" s="1" t="e">
        <f>Atask.AtsOp!#REF!</f>
        <v>#REF!</v>
      </c>
      <c r="B3056" t="e">
        <f>Atask.AtsOp!#REF!</f>
        <v>#REF!</v>
      </c>
      <c r="C3056" t="e">
        <f>Atask.AtsOp!#REF!</f>
        <v>#REF!</v>
      </c>
      <c r="D3056" t="e">
        <f>Atask.AtsOp!#REF!</f>
        <v>#REF!</v>
      </c>
      <c r="E3056" t="e">
        <f>Atask.AtsOp!#REF!</f>
        <v>#REF!</v>
      </c>
      <c r="F3056" t="e">
        <f>Atask.AtsOp!#REF!</f>
        <v>#REF!</v>
      </c>
      <c r="G3056" t="e">
        <f>VLOOKUP(B3056,Prekės!$A$2:$E$3000,3,FALSE)</f>
        <v>#REF!</v>
      </c>
      <c r="H3056" t="e">
        <f>VLOOKUP(B3056,Prekės!$A$2:$E$3000,4,FALSE)</f>
        <v>#REF!</v>
      </c>
      <c r="I3056" t="e">
        <f>VLOOKUP(B3056,Prekės!$A$2:$E$3000,5,FALSE)</f>
        <v>#REF!</v>
      </c>
      <c r="J3056" t="e">
        <f t="shared" si="97"/>
        <v>#REF!</v>
      </c>
      <c r="K3056" t="e">
        <f t="shared" si="98"/>
        <v>#REF!</v>
      </c>
    </row>
    <row r="3057" spans="1:11">
      <c r="A3057" s="1">
        <f>Atask.AtsOp!A2608</f>
        <v>42489</v>
      </c>
      <c r="B3057" t="str">
        <f>Atask.AtsOp!E2608</f>
        <v>2540-0009</v>
      </c>
      <c r="C3057" t="str">
        <f>Atask.AtsOp!H2608</f>
        <v>Brendis „Alita (De la tour 1m)</v>
      </c>
      <c r="D3057" t="str">
        <f>Atask.AtsOp!N2608</f>
        <v>LPA</v>
      </c>
      <c r="E3057" t="str">
        <f>Atask.AtsOp!I2608</f>
        <v>Perkelti</v>
      </c>
      <c r="F3057">
        <f>Atask.AtsOp!M2608</f>
        <v>5.98</v>
      </c>
      <c r="G3057">
        <f>VLOOKUP(B3057,Prekės!$A$2:$E$3000,3,FALSE)</f>
        <v>280</v>
      </c>
      <c r="H3057">
        <f>VLOOKUP(B3057,Prekės!$A$2:$E$3000,4,FALSE)</f>
        <v>0</v>
      </c>
      <c r="I3057">
        <f>VLOOKUP(B3057,Prekės!$A$2:$E$3000,5,FALSE)</f>
        <v>0</v>
      </c>
      <c r="J3057">
        <f t="shared" si="97"/>
        <v>0</v>
      </c>
      <c r="K3057">
        <f t="shared" si="98"/>
        <v>5.98</v>
      </c>
    </row>
    <row r="3058" spans="1:11">
      <c r="A3058" s="1">
        <f>Atask.AtsOp!A2609</f>
        <v>42489</v>
      </c>
      <c r="B3058" t="str">
        <f>Atask.AtsOp!E2609</f>
        <v>2540-0009</v>
      </c>
      <c r="C3058" t="str">
        <f>Atask.AtsOp!H2609</f>
        <v>Brendis „Alita (De la tour 1m)</v>
      </c>
      <c r="D3058" t="str">
        <f>Atask.AtsOp!N2609</f>
        <v>LPA</v>
      </c>
      <c r="E3058" t="str">
        <f>Atask.AtsOp!I2609</f>
        <v>Pardavimo užsakymas</v>
      </c>
      <c r="F3058">
        <f>Atask.AtsOp!M2609</f>
        <v>-61.48</v>
      </c>
      <c r="G3058">
        <f>VLOOKUP(B3058,Prekės!$A$2:$E$3000,3,FALSE)</f>
        <v>280</v>
      </c>
      <c r="H3058">
        <f>VLOOKUP(B3058,Prekės!$A$2:$E$3000,4,FALSE)</f>
        <v>0</v>
      </c>
      <c r="I3058">
        <f>VLOOKUP(B3058,Prekės!$A$2:$E$3000,5,FALSE)</f>
        <v>0</v>
      </c>
      <c r="J3058">
        <f t="shared" si="97"/>
        <v>0</v>
      </c>
      <c r="K3058">
        <f t="shared" si="98"/>
        <v>-61.48</v>
      </c>
    </row>
    <row r="3059" spans="1:11">
      <c r="A3059" s="1">
        <f>Atask.AtsOp!A2610</f>
        <v>42489</v>
      </c>
      <c r="B3059" t="str">
        <f>Atask.AtsOp!E2610</f>
        <v>2540-0009</v>
      </c>
      <c r="C3059" t="str">
        <f>Atask.AtsOp!H2610</f>
        <v>Brendis „Alita (De la tour 1m)</v>
      </c>
      <c r="D3059" t="str">
        <f>Atask.AtsOp!N2610</f>
        <v>LPA</v>
      </c>
      <c r="E3059" t="str">
        <f>Atask.AtsOp!I2610</f>
        <v>Pardavimo užsakymas</v>
      </c>
      <c r="F3059">
        <f>Atask.AtsOp!M2610</f>
        <v>-5.98</v>
      </c>
      <c r="G3059">
        <f>VLOOKUP(B3059,Prekės!$A$2:$E$3000,3,FALSE)</f>
        <v>280</v>
      </c>
      <c r="H3059">
        <f>VLOOKUP(B3059,Prekės!$A$2:$E$3000,4,FALSE)</f>
        <v>0</v>
      </c>
      <c r="I3059">
        <f>VLOOKUP(B3059,Prekės!$A$2:$E$3000,5,FALSE)</f>
        <v>0</v>
      </c>
      <c r="J3059">
        <f t="shared" si="97"/>
        <v>0</v>
      </c>
      <c r="K3059">
        <f t="shared" si="98"/>
        <v>-5.98</v>
      </c>
    </row>
    <row r="3060" spans="1:11">
      <c r="A3060" s="1">
        <f>Atask.AtsOp!A2611</f>
        <v>42486</v>
      </c>
      <c r="B3060" t="str">
        <f>Atask.AtsOp!E2611</f>
        <v>2540-0010</v>
      </c>
      <c r="C3060" t="str">
        <f>Atask.AtsOp!H2611</f>
        <v>Brendis„Alita“( Lucien Bernard )</v>
      </c>
      <c r="D3060" t="str">
        <f>Atask.AtsOp!N2611</f>
        <v>LPA</v>
      </c>
      <c r="E3060" t="str">
        <f>Atask.AtsOp!I2611</f>
        <v>Gamybos eilutė</v>
      </c>
      <c r="F3060">
        <f>Atask.AtsOp!M2611</f>
        <v>-125.57</v>
      </c>
      <c r="G3060">
        <f>VLOOKUP(B3060,Prekės!$A$2:$E$3000,3,FALSE)</f>
        <v>280</v>
      </c>
      <c r="H3060">
        <f>VLOOKUP(B3060,Prekės!$A$2:$E$3000,4,FALSE)</f>
        <v>0</v>
      </c>
      <c r="I3060">
        <f>VLOOKUP(B3060,Prekės!$A$2:$E$3000,5,FALSE)</f>
        <v>0</v>
      </c>
      <c r="J3060">
        <f t="shared" si="97"/>
        <v>0</v>
      </c>
      <c r="K3060">
        <f t="shared" si="98"/>
        <v>-125.57</v>
      </c>
    </row>
    <row r="3061" spans="1:11">
      <c r="A3061" s="1">
        <f>Atask.AtsOp!A2612</f>
        <v>42481</v>
      </c>
      <c r="B3061" t="str">
        <f>Atask.AtsOp!E2612</f>
        <v>2540-0010</v>
      </c>
      <c r="C3061" t="str">
        <f>Atask.AtsOp!H2612</f>
        <v>Brendis„Alita“( Lucien Bernard )</v>
      </c>
      <c r="D3061" t="str">
        <f>Atask.AtsOp!N2612</f>
        <v>LPA</v>
      </c>
      <c r="E3061" t="str">
        <f>Atask.AtsOp!I2612</f>
        <v>Perkelti</v>
      </c>
      <c r="F3061">
        <f>Atask.AtsOp!M2612</f>
        <v>1939.04</v>
      </c>
      <c r="G3061">
        <f>VLOOKUP(B3061,Prekės!$A$2:$E$3000,3,FALSE)</f>
        <v>280</v>
      </c>
      <c r="H3061">
        <f>VLOOKUP(B3061,Prekės!$A$2:$E$3000,4,FALSE)</f>
        <v>0</v>
      </c>
      <c r="I3061">
        <f>VLOOKUP(B3061,Prekės!$A$2:$E$3000,5,FALSE)</f>
        <v>0</v>
      </c>
      <c r="J3061">
        <f t="shared" si="97"/>
        <v>0</v>
      </c>
      <c r="K3061">
        <f t="shared" si="98"/>
        <v>1939.04</v>
      </c>
    </row>
    <row r="3062" spans="1:11">
      <c r="A3062" s="1">
        <f>Atask.AtsOp!A2613</f>
        <v>42481</v>
      </c>
      <c r="B3062" t="str">
        <f>Atask.AtsOp!E2613</f>
        <v>2540-0010</v>
      </c>
      <c r="C3062" t="str">
        <f>Atask.AtsOp!H2613</f>
        <v>Brendis„Alita“( Lucien Bernard )</v>
      </c>
      <c r="D3062" t="str">
        <f>Atask.AtsOp!N2613</f>
        <v>LPA</v>
      </c>
      <c r="E3062" t="str">
        <f>Atask.AtsOp!I2613</f>
        <v>Perkelti</v>
      </c>
      <c r="F3062">
        <f>Atask.AtsOp!M2613</f>
        <v>-1939.04</v>
      </c>
      <c r="G3062">
        <f>VLOOKUP(B3062,Prekės!$A$2:$E$3000,3,FALSE)</f>
        <v>280</v>
      </c>
      <c r="H3062">
        <f>VLOOKUP(B3062,Prekės!$A$2:$E$3000,4,FALSE)</f>
        <v>0</v>
      </c>
      <c r="I3062">
        <f>VLOOKUP(B3062,Prekės!$A$2:$E$3000,5,FALSE)</f>
        <v>0</v>
      </c>
      <c r="J3062">
        <f t="shared" si="97"/>
        <v>0</v>
      </c>
      <c r="K3062">
        <f t="shared" si="98"/>
        <v>-1939.04</v>
      </c>
    </row>
    <row r="3063" spans="1:11">
      <c r="A3063" s="1">
        <f>Atask.AtsOp!A2614</f>
        <v>42481</v>
      </c>
      <c r="B3063" t="str">
        <f>Atask.AtsOp!E2614</f>
        <v>2540-0010</v>
      </c>
      <c r="C3063" t="str">
        <f>Atask.AtsOp!H2614</f>
        <v>Brendis„Alita“( Lucien Bernard )</v>
      </c>
      <c r="D3063" t="str">
        <f>Atask.AtsOp!N2614</f>
        <v>LPA</v>
      </c>
      <c r="E3063" t="str">
        <f>Atask.AtsOp!I2614</f>
        <v>Gamybos eilutė</v>
      </c>
      <c r="F3063">
        <f>Atask.AtsOp!M2614</f>
        <v>-1939.04</v>
      </c>
      <c r="G3063">
        <f>VLOOKUP(B3063,Prekės!$A$2:$E$3000,3,FALSE)</f>
        <v>280</v>
      </c>
      <c r="H3063">
        <f>VLOOKUP(B3063,Prekės!$A$2:$E$3000,4,FALSE)</f>
        <v>0</v>
      </c>
      <c r="I3063">
        <f>VLOOKUP(B3063,Prekės!$A$2:$E$3000,5,FALSE)</f>
        <v>0</v>
      </c>
      <c r="J3063">
        <f t="shared" si="97"/>
        <v>0</v>
      </c>
      <c r="K3063">
        <f t="shared" si="98"/>
        <v>-1939.04</v>
      </c>
    </row>
    <row r="3064" spans="1:11">
      <c r="A3064" s="1">
        <f>Atask.AtsOp!A2615</f>
        <v>42478</v>
      </c>
      <c r="B3064" t="str">
        <f>Atask.AtsOp!E2615</f>
        <v>2540-0010</v>
      </c>
      <c r="C3064" t="str">
        <f>Atask.AtsOp!H2615</f>
        <v>Brendis„Alita“( Lucien Bernard )</v>
      </c>
      <c r="D3064" t="str">
        <f>Atask.AtsOp!N2615</f>
        <v>LPA</v>
      </c>
      <c r="E3064" t="str">
        <f>Atask.AtsOp!I2615</f>
        <v>Perkelti</v>
      </c>
      <c r="F3064">
        <f>Atask.AtsOp!M2615</f>
        <v>-1203.93</v>
      </c>
      <c r="G3064">
        <f>VLOOKUP(B3064,Prekės!$A$2:$E$3000,3,FALSE)</f>
        <v>280</v>
      </c>
      <c r="H3064">
        <f>VLOOKUP(B3064,Prekės!$A$2:$E$3000,4,FALSE)</f>
        <v>0</v>
      </c>
      <c r="I3064">
        <f>VLOOKUP(B3064,Prekės!$A$2:$E$3000,5,FALSE)</f>
        <v>0</v>
      </c>
      <c r="J3064">
        <f t="shared" si="97"/>
        <v>0</v>
      </c>
      <c r="K3064">
        <f t="shared" si="98"/>
        <v>-1203.93</v>
      </c>
    </row>
    <row r="3065" spans="1:11">
      <c r="A3065" s="1">
        <f>Atask.AtsOp!A2616</f>
        <v>42478</v>
      </c>
      <c r="B3065" t="str">
        <f>Atask.AtsOp!E2616</f>
        <v>2540-0010</v>
      </c>
      <c r="C3065" t="str">
        <f>Atask.AtsOp!H2616</f>
        <v>Brendis„Alita“( Lucien Bernard )</v>
      </c>
      <c r="D3065" t="str">
        <f>Atask.AtsOp!N2616</f>
        <v>LPA</v>
      </c>
      <c r="E3065" t="str">
        <f>Atask.AtsOp!I2616</f>
        <v>Perkelti</v>
      </c>
      <c r="F3065">
        <f>Atask.AtsOp!M2616</f>
        <v>1203.93</v>
      </c>
      <c r="G3065">
        <f>VLOOKUP(B3065,Prekės!$A$2:$E$3000,3,FALSE)</f>
        <v>280</v>
      </c>
      <c r="H3065">
        <f>VLOOKUP(B3065,Prekės!$A$2:$E$3000,4,FALSE)</f>
        <v>0</v>
      </c>
      <c r="I3065">
        <f>VLOOKUP(B3065,Prekės!$A$2:$E$3000,5,FALSE)</f>
        <v>0</v>
      </c>
      <c r="J3065">
        <f t="shared" si="97"/>
        <v>0</v>
      </c>
      <c r="K3065">
        <f t="shared" si="98"/>
        <v>1203.93</v>
      </c>
    </row>
    <row r="3066" spans="1:11">
      <c r="A3066" s="1">
        <f>Atask.AtsOp!A2617</f>
        <v>42478</v>
      </c>
      <c r="B3066" t="str">
        <f>Atask.AtsOp!E2617</f>
        <v>2540-0010</v>
      </c>
      <c r="C3066" t="str">
        <f>Atask.AtsOp!H2617</f>
        <v>Brendis„Alita“( Lucien Bernard )</v>
      </c>
      <c r="D3066" t="str">
        <f>Atask.AtsOp!N2617</f>
        <v>LPA</v>
      </c>
      <c r="E3066" t="str">
        <f>Atask.AtsOp!I2617</f>
        <v>Gamybos eilutė</v>
      </c>
      <c r="F3066">
        <f>Atask.AtsOp!M2617</f>
        <v>-1936.04</v>
      </c>
      <c r="G3066">
        <f>VLOOKUP(B3066,Prekės!$A$2:$E$3000,3,FALSE)</f>
        <v>280</v>
      </c>
      <c r="H3066">
        <f>VLOOKUP(B3066,Prekės!$A$2:$E$3000,4,FALSE)</f>
        <v>0</v>
      </c>
      <c r="I3066">
        <f>VLOOKUP(B3066,Prekės!$A$2:$E$3000,5,FALSE)</f>
        <v>0</v>
      </c>
      <c r="J3066">
        <f t="shared" si="97"/>
        <v>0</v>
      </c>
      <c r="K3066">
        <f t="shared" si="98"/>
        <v>-1936.04</v>
      </c>
    </row>
    <row r="3067" spans="1:11">
      <c r="A3067" s="1">
        <f>Atask.AtsOp!A2618</f>
        <v>42478</v>
      </c>
      <c r="B3067" t="str">
        <f>Atask.AtsOp!E2618</f>
        <v>2540-0010</v>
      </c>
      <c r="C3067" t="str">
        <f>Atask.AtsOp!H2618</f>
        <v>Brendis„Alita“( Lucien Bernard )</v>
      </c>
      <c r="D3067" t="str">
        <f>Atask.AtsOp!N2618</f>
        <v>LPA</v>
      </c>
      <c r="E3067" t="str">
        <f>Atask.AtsOp!I2618</f>
        <v>Perkelti</v>
      </c>
      <c r="F3067">
        <f>Atask.AtsOp!M2618</f>
        <v>-732.11</v>
      </c>
      <c r="G3067">
        <f>VLOOKUP(B3067,Prekės!$A$2:$E$3000,3,FALSE)</f>
        <v>280</v>
      </c>
      <c r="H3067">
        <f>VLOOKUP(B3067,Prekės!$A$2:$E$3000,4,FALSE)</f>
        <v>0</v>
      </c>
      <c r="I3067">
        <f>VLOOKUP(B3067,Prekės!$A$2:$E$3000,5,FALSE)</f>
        <v>0</v>
      </c>
      <c r="J3067">
        <f t="shared" si="97"/>
        <v>0</v>
      </c>
      <c r="K3067">
        <f t="shared" si="98"/>
        <v>-732.11</v>
      </c>
    </row>
    <row r="3068" spans="1:11">
      <c r="A3068" s="1">
        <f>Atask.AtsOp!A2619</f>
        <v>42478</v>
      </c>
      <c r="B3068" t="str">
        <f>Atask.AtsOp!E2619</f>
        <v>2540-0010</v>
      </c>
      <c r="C3068" t="str">
        <f>Atask.AtsOp!H2619</f>
        <v>Brendis„Alita“( Lucien Bernard )</v>
      </c>
      <c r="D3068" t="str">
        <f>Atask.AtsOp!N2619</f>
        <v>LPA</v>
      </c>
      <c r="E3068" t="str">
        <f>Atask.AtsOp!I2619</f>
        <v>Perkelti</v>
      </c>
      <c r="F3068">
        <f>Atask.AtsOp!M2619</f>
        <v>732.11</v>
      </c>
      <c r="G3068">
        <f>VLOOKUP(B3068,Prekės!$A$2:$E$3000,3,FALSE)</f>
        <v>280</v>
      </c>
      <c r="H3068">
        <f>VLOOKUP(B3068,Prekės!$A$2:$E$3000,4,FALSE)</f>
        <v>0</v>
      </c>
      <c r="I3068">
        <f>VLOOKUP(B3068,Prekės!$A$2:$E$3000,5,FALSE)</f>
        <v>0</v>
      </c>
      <c r="J3068">
        <f t="shared" si="97"/>
        <v>0</v>
      </c>
      <c r="K3068">
        <f t="shared" si="98"/>
        <v>732.11</v>
      </c>
    </row>
    <row r="3069" spans="1:11">
      <c r="A3069" s="1">
        <f>Atask.AtsOp!A2620</f>
        <v>42478</v>
      </c>
      <c r="B3069" t="str">
        <f>Atask.AtsOp!E2620</f>
        <v>2540-0010</v>
      </c>
      <c r="C3069" t="str">
        <f>Atask.AtsOp!H2620</f>
        <v>Brendis„Alita“( Lucien Bernard )</v>
      </c>
      <c r="D3069" t="str">
        <f>Atask.AtsOp!N2620</f>
        <v>LPA</v>
      </c>
      <c r="E3069" t="str">
        <f>Atask.AtsOp!I2620</f>
        <v>Gamybos eilutė</v>
      </c>
      <c r="F3069">
        <f>Atask.AtsOp!M2620</f>
        <v>-387.48</v>
      </c>
      <c r="G3069">
        <f>VLOOKUP(B3069,Prekės!$A$2:$E$3000,3,FALSE)</f>
        <v>280</v>
      </c>
      <c r="H3069">
        <f>VLOOKUP(B3069,Prekės!$A$2:$E$3000,4,FALSE)</f>
        <v>0</v>
      </c>
      <c r="I3069">
        <f>VLOOKUP(B3069,Prekės!$A$2:$E$3000,5,FALSE)</f>
        <v>0</v>
      </c>
      <c r="J3069">
        <f t="shared" si="97"/>
        <v>0</v>
      </c>
      <c r="K3069">
        <f t="shared" si="98"/>
        <v>-387.48</v>
      </c>
    </row>
    <row r="3070" spans="1:11">
      <c r="A3070" s="1">
        <f>Atask.AtsOp!A2621</f>
        <v>42472</v>
      </c>
      <c r="B3070" t="str">
        <f>Atask.AtsOp!E2621</f>
        <v>2540-0010</v>
      </c>
      <c r="C3070" t="str">
        <f>Atask.AtsOp!H2621</f>
        <v>Brendis„Alita“( Lucien Bernard )</v>
      </c>
      <c r="D3070" t="str">
        <f>Atask.AtsOp!N2621</f>
        <v>LPA</v>
      </c>
      <c r="E3070" t="str">
        <f>Atask.AtsOp!I2621</f>
        <v>Gamybos eilutė</v>
      </c>
      <c r="F3070">
        <f>Atask.AtsOp!M2621</f>
        <v>-12</v>
      </c>
      <c r="G3070">
        <f>VLOOKUP(B3070,Prekės!$A$2:$E$3000,3,FALSE)</f>
        <v>280</v>
      </c>
      <c r="H3070">
        <f>VLOOKUP(B3070,Prekės!$A$2:$E$3000,4,FALSE)</f>
        <v>0</v>
      </c>
      <c r="I3070">
        <f>VLOOKUP(B3070,Prekės!$A$2:$E$3000,5,FALSE)</f>
        <v>0</v>
      </c>
      <c r="J3070">
        <f t="shared" si="97"/>
        <v>0</v>
      </c>
      <c r="K3070">
        <f t="shared" si="98"/>
        <v>-12</v>
      </c>
    </row>
    <row r="3071" spans="1:11">
      <c r="A3071" s="1">
        <f>Atask.AtsOp!A2622</f>
        <v>42472</v>
      </c>
      <c r="B3071" t="str">
        <f>Atask.AtsOp!E2622</f>
        <v>2540-0010</v>
      </c>
      <c r="C3071" t="str">
        <f>Atask.AtsOp!H2622</f>
        <v>Brendis„Alita“( Lucien Bernard )</v>
      </c>
      <c r="D3071" t="str">
        <f>Atask.AtsOp!N2622</f>
        <v>LPA</v>
      </c>
      <c r="E3071" t="str">
        <f>Atask.AtsOp!I2622</f>
        <v>Perkelti</v>
      </c>
      <c r="F3071">
        <f>Atask.AtsOp!M2622</f>
        <v>12</v>
      </c>
      <c r="G3071">
        <f>VLOOKUP(B3071,Prekės!$A$2:$E$3000,3,FALSE)</f>
        <v>280</v>
      </c>
      <c r="H3071">
        <f>VLOOKUP(B3071,Prekės!$A$2:$E$3000,4,FALSE)</f>
        <v>0</v>
      </c>
      <c r="I3071">
        <f>VLOOKUP(B3071,Prekės!$A$2:$E$3000,5,FALSE)</f>
        <v>0</v>
      </c>
      <c r="J3071">
        <f t="shared" si="97"/>
        <v>0</v>
      </c>
      <c r="K3071">
        <f t="shared" si="98"/>
        <v>12</v>
      </c>
    </row>
    <row r="3072" spans="1:11">
      <c r="A3072" s="1">
        <f>Atask.AtsOp!A2623</f>
        <v>42472</v>
      </c>
      <c r="B3072" t="str">
        <f>Atask.AtsOp!E2623</f>
        <v>2540-0010</v>
      </c>
      <c r="C3072" t="str">
        <f>Atask.AtsOp!H2623</f>
        <v>Brendis„Alita“( Lucien Bernard )</v>
      </c>
      <c r="D3072" t="str">
        <f>Atask.AtsOp!N2623</f>
        <v>LPA</v>
      </c>
      <c r="E3072" t="str">
        <f>Atask.AtsOp!I2623</f>
        <v>Perkelti</v>
      </c>
      <c r="F3072">
        <f>Atask.AtsOp!M2623</f>
        <v>-12</v>
      </c>
      <c r="G3072">
        <f>VLOOKUP(B3072,Prekės!$A$2:$E$3000,3,FALSE)</f>
        <v>280</v>
      </c>
      <c r="H3072">
        <f>VLOOKUP(B3072,Prekės!$A$2:$E$3000,4,FALSE)</f>
        <v>0</v>
      </c>
      <c r="I3072">
        <f>VLOOKUP(B3072,Prekės!$A$2:$E$3000,5,FALSE)</f>
        <v>0</v>
      </c>
      <c r="J3072">
        <f t="shared" si="97"/>
        <v>0</v>
      </c>
      <c r="K3072">
        <f t="shared" si="98"/>
        <v>-12</v>
      </c>
    </row>
    <row r="3073" spans="1:11">
      <c r="A3073" s="1">
        <f>Atask.AtsOp!A2624</f>
        <v>42489</v>
      </c>
      <c r="B3073" t="str">
        <f>Atask.AtsOp!E2624</f>
        <v>2540-0010</v>
      </c>
      <c r="C3073" t="str">
        <f>Atask.AtsOp!H2624</f>
        <v>Brendis„Alita“( Lucien Bernard )</v>
      </c>
      <c r="D3073" t="str">
        <f>Atask.AtsOp!N2624</f>
        <v>LPA</v>
      </c>
      <c r="E3073" t="str">
        <f>Atask.AtsOp!I2624</f>
        <v>Perkelti</v>
      </c>
      <c r="F3073">
        <f>Atask.AtsOp!M2624</f>
        <v>-6.6</v>
      </c>
      <c r="G3073">
        <f>VLOOKUP(B3073,Prekės!$A$2:$E$3000,3,FALSE)</f>
        <v>280</v>
      </c>
      <c r="H3073">
        <f>VLOOKUP(B3073,Prekės!$A$2:$E$3000,4,FALSE)</f>
        <v>0</v>
      </c>
      <c r="I3073">
        <f>VLOOKUP(B3073,Prekės!$A$2:$E$3000,5,FALSE)</f>
        <v>0</v>
      </c>
      <c r="J3073">
        <f t="shared" si="97"/>
        <v>0</v>
      </c>
      <c r="K3073">
        <f t="shared" si="98"/>
        <v>-6.6</v>
      </c>
    </row>
    <row r="3074" spans="1:11">
      <c r="A3074" s="1">
        <f>Atask.AtsOp!A2625</f>
        <v>42468</v>
      </c>
      <c r="B3074" t="str">
        <f>Atask.AtsOp!E2625</f>
        <v>2540-0010</v>
      </c>
      <c r="C3074" t="str">
        <f>Atask.AtsOp!H2625</f>
        <v>Brendis„Alita“( Lucien Bernard )</v>
      </c>
      <c r="D3074" t="str">
        <f>Atask.AtsOp!N2625</f>
        <v>LPA</v>
      </c>
      <c r="E3074" t="str">
        <f>Atask.AtsOp!I2625</f>
        <v>Gamybos eilutė</v>
      </c>
      <c r="F3074">
        <f>Atask.AtsOp!M2625</f>
        <v>-1936.04</v>
      </c>
      <c r="G3074">
        <f>VLOOKUP(B3074,Prekės!$A$2:$E$3000,3,FALSE)</f>
        <v>280</v>
      </c>
      <c r="H3074">
        <f>VLOOKUP(B3074,Prekės!$A$2:$E$3000,4,FALSE)</f>
        <v>0</v>
      </c>
      <c r="I3074">
        <f>VLOOKUP(B3074,Prekės!$A$2:$E$3000,5,FALSE)</f>
        <v>0</v>
      </c>
      <c r="J3074">
        <f t="shared" si="97"/>
        <v>0</v>
      </c>
      <c r="K3074">
        <f t="shared" si="98"/>
        <v>-1936.04</v>
      </c>
    </row>
    <row r="3075" spans="1:11">
      <c r="A3075" s="1">
        <f>Atask.AtsOp!A2626</f>
        <v>42468</v>
      </c>
      <c r="B3075" t="str">
        <f>Atask.AtsOp!E2626</f>
        <v>2540-0010</v>
      </c>
      <c r="C3075" t="str">
        <f>Atask.AtsOp!H2626</f>
        <v>Brendis„Alita“( Lucien Bernard )</v>
      </c>
      <c r="D3075" t="str">
        <f>Atask.AtsOp!N2626</f>
        <v>LPA</v>
      </c>
      <c r="E3075" t="str">
        <f>Atask.AtsOp!I2626</f>
        <v>Perkelti</v>
      </c>
      <c r="F3075">
        <f>Atask.AtsOp!M2626</f>
        <v>-1936.04</v>
      </c>
      <c r="G3075">
        <f>VLOOKUP(B3075,Prekės!$A$2:$E$3000,3,FALSE)</f>
        <v>280</v>
      </c>
      <c r="H3075">
        <f>VLOOKUP(B3075,Prekės!$A$2:$E$3000,4,FALSE)</f>
        <v>0</v>
      </c>
      <c r="I3075">
        <f>VLOOKUP(B3075,Prekės!$A$2:$E$3000,5,FALSE)</f>
        <v>0</v>
      </c>
      <c r="J3075">
        <f t="shared" si="97"/>
        <v>0</v>
      </c>
      <c r="K3075">
        <f t="shared" si="98"/>
        <v>-1936.04</v>
      </c>
    </row>
    <row r="3076" spans="1:11">
      <c r="A3076" s="1">
        <f>Atask.AtsOp!A2627</f>
        <v>42468</v>
      </c>
      <c r="B3076" t="str">
        <f>Atask.AtsOp!E2627</f>
        <v>2540-0010</v>
      </c>
      <c r="C3076" t="str">
        <f>Atask.AtsOp!H2627</f>
        <v>Brendis„Alita“( Lucien Bernard )</v>
      </c>
      <c r="D3076" t="str">
        <f>Atask.AtsOp!N2627</f>
        <v>LPA</v>
      </c>
      <c r="E3076" t="str">
        <f>Atask.AtsOp!I2627</f>
        <v>Perkelti</v>
      </c>
      <c r="F3076">
        <f>Atask.AtsOp!M2627</f>
        <v>1936.04</v>
      </c>
      <c r="G3076">
        <f>VLOOKUP(B3076,Prekės!$A$2:$E$3000,3,FALSE)</f>
        <v>280</v>
      </c>
      <c r="H3076">
        <f>VLOOKUP(B3076,Prekės!$A$2:$E$3000,4,FALSE)</f>
        <v>0</v>
      </c>
      <c r="I3076">
        <f>VLOOKUP(B3076,Prekės!$A$2:$E$3000,5,FALSE)</f>
        <v>0</v>
      </c>
      <c r="J3076">
        <f t="shared" si="97"/>
        <v>0</v>
      </c>
      <c r="K3076">
        <f t="shared" si="98"/>
        <v>1936.04</v>
      </c>
    </row>
    <row r="3077" spans="1:11">
      <c r="A3077" s="1">
        <f>Atask.AtsOp!A2628</f>
        <v>42478</v>
      </c>
      <c r="B3077" t="str">
        <f>Atask.AtsOp!E2628</f>
        <v>2540-0010</v>
      </c>
      <c r="C3077" t="str">
        <f>Atask.AtsOp!H2628</f>
        <v>Brendis„Alita“( Lucien Bernard )</v>
      </c>
      <c r="D3077" t="str">
        <f>Atask.AtsOp!N2628</f>
        <v>LPA</v>
      </c>
      <c r="E3077" t="str">
        <f>Atask.AtsOp!I2628</f>
        <v>Perkelti</v>
      </c>
      <c r="F3077">
        <f>Atask.AtsOp!M2628</f>
        <v>-387.48</v>
      </c>
      <c r="G3077">
        <f>VLOOKUP(B3077,Prekės!$A$2:$E$3000,3,FALSE)</f>
        <v>280</v>
      </c>
      <c r="H3077">
        <f>VLOOKUP(B3077,Prekės!$A$2:$E$3000,4,FALSE)</f>
        <v>0</v>
      </c>
      <c r="I3077">
        <f>VLOOKUP(B3077,Prekės!$A$2:$E$3000,5,FALSE)</f>
        <v>0</v>
      </c>
      <c r="J3077">
        <f t="shared" si="97"/>
        <v>0</v>
      </c>
      <c r="K3077">
        <f t="shared" si="98"/>
        <v>-387.48</v>
      </c>
    </row>
    <row r="3078" spans="1:11">
      <c r="A3078" s="1">
        <f>Atask.AtsOp!A2629</f>
        <v>42478</v>
      </c>
      <c r="B3078" t="str">
        <f>Atask.AtsOp!E2629</f>
        <v>2540-0010</v>
      </c>
      <c r="C3078" t="str">
        <f>Atask.AtsOp!H2629</f>
        <v>Brendis„Alita“( Lucien Bernard )</v>
      </c>
      <c r="D3078" t="str">
        <f>Atask.AtsOp!N2629</f>
        <v>LPA</v>
      </c>
      <c r="E3078" t="str">
        <f>Atask.AtsOp!I2629</f>
        <v>Perkelti</v>
      </c>
      <c r="F3078">
        <f>Atask.AtsOp!M2629</f>
        <v>387.48</v>
      </c>
      <c r="G3078">
        <f>VLOOKUP(B3078,Prekės!$A$2:$E$3000,3,FALSE)</f>
        <v>280</v>
      </c>
      <c r="H3078">
        <f>VLOOKUP(B3078,Prekės!$A$2:$E$3000,4,FALSE)</f>
        <v>0</v>
      </c>
      <c r="I3078">
        <f>VLOOKUP(B3078,Prekės!$A$2:$E$3000,5,FALSE)</f>
        <v>0</v>
      </c>
      <c r="J3078">
        <f t="shared" si="97"/>
        <v>0</v>
      </c>
      <c r="K3078">
        <f t="shared" si="98"/>
        <v>387.48</v>
      </c>
    </row>
    <row r="3079" spans="1:11">
      <c r="A3079" s="1">
        <f>Atask.AtsOp!A2630</f>
        <v>42478</v>
      </c>
      <c r="B3079" t="str">
        <f>Atask.AtsOp!E2630</f>
        <v>2540-0010</v>
      </c>
      <c r="C3079" t="str">
        <f>Atask.AtsOp!H2630</f>
        <v>Brendis„Alita“( Lucien Bernard )</v>
      </c>
      <c r="D3079" t="str">
        <f>Atask.AtsOp!N2630</f>
        <v>LPA</v>
      </c>
      <c r="E3079" t="str">
        <f>Atask.AtsOp!I2630</f>
        <v>Perkelti</v>
      </c>
      <c r="F3079">
        <f>Atask.AtsOp!M2630</f>
        <v>-1550.54</v>
      </c>
      <c r="G3079">
        <f>VLOOKUP(B3079,Prekės!$A$2:$E$3000,3,FALSE)</f>
        <v>280</v>
      </c>
      <c r="H3079">
        <f>VLOOKUP(B3079,Prekės!$A$2:$E$3000,4,FALSE)</f>
        <v>0</v>
      </c>
      <c r="I3079">
        <f>VLOOKUP(B3079,Prekės!$A$2:$E$3000,5,FALSE)</f>
        <v>0</v>
      </c>
      <c r="J3079">
        <f t="shared" si="97"/>
        <v>0</v>
      </c>
      <c r="K3079">
        <f t="shared" si="98"/>
        <v>-1550.54</v>
      </c>
    </row>
    <row r="3080" spans="1:11">
      <c r="A3080" s="1">
        <f>Atask.AtsOp!A2631</f>
        <v>42478</v>
      </c>
      <c r="B3080" t="str">
        <f>Atask.AtsOp!E2631</f>
        <v>2540-0010</v>
      </c>
      <c r="C3080" t="str">
        <f>Atask.AtsOp!H2631</f>
        <v>Brendis„Alita“( Lucien Bernard )</v>
      </c>
      <c r="D3080" t="str">
        <f>Atask.AtsOp!N2631</f>
        <v>LPA</v>
      </c>
      <c r="E3080" t="str">
        <f>Atask.AtsOp!I2631</f>
        <v>Perkelti</v>
      </c>
      <c r="F3080">
        <f>Atask.AtsOp!M2631</f>
        <v>1550.54</v>
      </c>
      <c r="G3080">
        <f>VLOOKUP(B3080,Prekės!$A$2:$E$3000,3,FALSE)</f>
        <v>280</v>
      </c>
      <c r="H3080">
        <f>VLOOKUP(B3080,Prekės!$A$2:$E$3000,4,FALSE)</f>
        <v>0</v>
      </c>
      <c r="I3080">
        <f>VLOOKUP(B3080,Prekės!$A$2:$E$3000,5,FALSE)</f>
        <v>0</v>
      </c>
      <c r="J3080">
        <f t="shared" si="97"/>
        <v>0</v>
      </c>
      <c r="K3080">
        <f t="shared" si="98"/>
        <v>1550.54</v>
      </c>
    </row>
    <row r="3081" spans="1:11">
      <c r="A3081" s="1">
        <f>Atask.AtsOp!A2632</f>
        <v>42472</v>
      </c>
      <c r="B3081" t="str">
        <f>Atask.AtsOp!E2632</f>
        <v>2540-0010</v>
      </c>
      <c r="C3081" t="str">
        <f>Atask.AtsOp!H2632</f>
        <v>Brendis„Alita“( Lucien Bernard )</v>
      </c>
      <c r="D3081" t="str">
        <f>Atask.AtsOp!N2632</f>
        <v>LPA</v>
      </c>
      <c r="E3081" t="str">
        <f>Atask.AtsOp!I2632</f>
        <v>Gamybos eilutė</v>
      </c>
      <c r="F3081">
        <f>Atask.AtsOp!M2632</f>
        <v>-1927.21</v>
      </c>
      <c r="G3081">
        <f>VLOOKUP(B3081,Prekės!$A$2:$E$3000,3,FALSE)</f>
        <v>280</v>
      </c>
      <c r="H3081">
        <f>VLOOKUP(B3081,Prekės!$A$2:$E$3000,4,FALSE)</f>
        <v>0</v>
      </c>
      <c r="I3081">
        <f>VLOOKUP(B3081,Prekės!$A$2:$E$3000,5,FALSE)</f>
        <v>0</v>
      </c>
      <c r="J3081">
        <f t="shared" si="97"/>
        <v>0</v>
      </c>
      <c r="K3081">
        <f t="shared" si="98"/>
        <v>-1927.21</v>
      </c>
    </row>
    <row r="3082" spans="1:11">
      <c r="A3082" s="1">
        <f>Atask.AtsOp!A2633</f>
        <v>42472</v>
      </c>
      <c r="B3082" t="str">
        <f>Atask.AtsOp!E2633</f>
        <v>2540-0010</v>
      </c>
      <c r="C3082" t="str">
        <f>Atask.AtsOp!H2633</f>
        <v>Brendis„Alita“( Lucien Bernard )</v>
      </c>
      <c r="D3082" t="str">
        <f>Atask.AtsOp!N2633</f>
        <v>LPA</v>
      </c>
      <c r="E3082" t="str">
        <f>Atask.AtsOp!I2633</f>
        <v>Perkelti</v>
      </c>
      <c r="F3082">
        <f>Atask.AtsOp!M2633</f>
        <v>-1927.21</v>
      </c>
      <c r="G3082">
        <f>VLOOKUP(B3082,Prekės!$A$2:$E$3000,3,FALSE)</f>
        <v>280</v>
      </c>
      <c r="H3082">
        <f>VLOOKUP(B3082,Prekės!$A$2:$E$3000,4,FALSE)</f>
        <v>0</v>
      </c>
      <c r="I3082">
        <f>VLOOKUP(B3082,Prekės!$A$2:$E$3000,5,FALSE)</f>
        <v>0</v>
      </c>
      <c r="J3082">
        <f t="shared" si="97"/>
        <v>0</v>
      </c>
      <c r="K3082">
        <f t="shared" si="98"/>
        <v>-1927.21</v>
      </c>
    </row>
    <row r="3083" spans="1:11">
      <c r="A3083" s="1">
        <f>Atask.AtsOp!A2634</f>
        <v>42472</v>
      </c>
      <c r="B3083" t="str">
        <f>Atask.AtsOp!E2634</f>
        <v>2540-0010</v>
      </c>
      <c r="C3083" t="str">
        <f>Atask.AtsOp!H2634</f>
        <v>Brendis„Alita“( Lucien Bernard )</v>
      </c>
      <c r="D3083" t="str">
        <f>Atask.AtsOp!N2634</f>
        <v>LPA</v>
      </c>
      <c r="E3083" t="str">
        <f>Atask.AtsOp!I2634</f>
        <v>Perkelti</v>
      </c>
      <c r="F3083">
        <f>Atask.AtsOp!M2634</f>
        <v>1927.21</v>
      </c>
      <c r="G3083">
        <f>VLOOKUP(B3083,Prekės!$A$2:$E$3000,3,FALSE)</f>
        <v>280</v>
      </c>
      <c r="H3083">
        <f>VLOOKUP(B3083,Prekės!$A$2:$E$3000,4,FALSE)</f>
        <v>0</v>
      </c>
      <c r="I3083">
        <f>VLOOKUP(B3083,Prekės!$A$2:$E$3000,5,FALSE)</f>
        <v>0</v>
      </c>
      <c r="J3083">
        <f t="shared" si="97"/>
        <v>0</v>
      </c>
      <c r="K3083">
        <f t="shared" si="98"/>
        <v>1927.21</v>
      </c>
    </row>
    <row r="3084" spans="1:11">
      <c r="A3084" s="1">
        <f>Atask.AtsOp!A2635</f>
        <v>42475</v>
      </c>
      <c r="B3084" t="str">
        <f>Atask.AtsOp!E2635</f>
        <v>2540-0010</v>
      </c>
      <c r="C3084" t="str">
        <f>Atask.AtsOp!H2635</f>
        <v>Brendis„Alita“( Lucien Bernard )</v>
      </c>
      <c r="D3084" t="str">
        <f>Atask.AtsOp!N2635</f>
        <v>LPA</v>
      </c>
      <c r="E3084" t="str">
        <f>Atask.AtsOp!I2635</f>
        <v>Perkelti</v>
      </c>
      <c r="F3084">
        <f>Atask.AtsOp!M2635</f>
        <v>-1934.21</v>
      </c>
      <c r="G3084">
        <f>VLOOKUP(B3084,Prekės!$A$2:$E$3000,3,FALSE)</f>
        <v>280</v>
      </c>
      <c r="H3084">
        <f>VLOOKUP(B3084,Prekės!$A$2:$E$3000,4,FALSE)</f>
        <v>0</v>
      </c>
      <c r="I3084">
        <f>VLOOKUP(B3084,Prekės!$A$2:$E$3000,5,FALSE)</f>
        <v>0</v>
      </c>
      <c r="J3084">
        <f t="shared" si="97"/>
        <v>0</v>
      </c>
      <c r="K3084">
        <f t="shared" si="98"/>
        <v>-1934.21</v>
      </c>
    </row>
    <row r="3085" spans="1:11">
      <c r="A3085" s="1">
        <f>Atask.AtsOp!A2636</f>
        <v>42475</v>
      </c>
      <c r="B3085" t="str">
        <f>Atask.AtsOp!E2636</f>
        <v>2540-0010</v>
      </c>
      <c r="C3085" t="str">
        <f>Atask.AtsOp!H2636</f>
        <v>Brendis„Alita“( Lucien Bernard )</v>
      </c>
      <c r="D3085" t="str">
        <f>Atask.AtsOp!N2636</f>
        <v>LPA</v>
      </c>
      <c r="E3085" t="str">
        <f>Atask.AtsOp!I2636</f>
        <v>Perkelti</v>
      </c>
      <c r="F3085">
        <f>Atask.AtsOp!M2636</f>
        <v>1934.21</v>
      </c>
      <c r="G3085">
        <f>VLOOKUP(B3085,Prekės!$A$2:$E$3000,3,FALSE)</f>
        <v>280</v>
      </c>
      <c r="H3085">
        <f>VLOOKUP(B3085,Prekės!$A$2:$E$3000,4,FALSE)</f>
        <v>0</v>
      </c>
      <c r="I3085">
        <f>VLOOKUP(B3085,Prekės!$A$2:$E$3000,5,FALSE)</f>
        <v>0</v>
      </c>
      <c r="J3085">
        <f t="shared" si="97"/>
        <v>0</v>
      </c>
      <c r="K3085">
        <f t="shared" si="98"/>
        <v>1934.21</v>
      </c>
    </row>
    <row r="3086" spans="1:11">
      <c r="A3086" s="1">
        <f>Atask.AtsOp!A2637</f>
        <v>42475</v>
      </c>
      <c r="B3086" t="str">
        <f>Atask.AtsOp!E2637</f>
        <v>2540-0010</v>
      </c>
      <c r="C3086" t="str">
        <f>Atask.AtsOp!H2637</f>
        <v>Brendis„Alita“( Lucien Bernard )</v>
      </c>
      <c r="D3086" t="str">
        <f>Atask.AtsOp!N2637</f>
        <v>LPA</v>
      </c>
      <c r="E3086" t="str">
        <f>Atask.AtsOp!I2637</f>
        <v>Gamybos eilutė</v>
      </c>
      <c r="F3086">
        <f>Atask.AtsOp!M2637</f>
        <v>-1934.21</v>
      </c>
      <c r="G3086">
        <f>VLOOKUP(B3086,Prekės!$A$2:$E$3000,3,FALSE)</f>
        <v>280</v>
      </c>
      <c r="H3086">
        <f>VLOOKUP(B3086,Prekės!$A$2:$E$3000,4,FALSE)</f>
        <v>0</v>
      </c>
      <c r="I3086">
        <f>VLOOKUP(B3086,Prekės!$A$2:$E$3000,5,FALSE)</f>
        <v>0</v>
      </c>
      <c r="J3086">
        <f t="shared" si="97"/>
        <v>0</v>
      </c>
      <c r="K3086">
        <f t="shared" si="98"/>
        <v>-1934.21</v>
      </c>
    </row>
    <row r="3087" spans="1:11">
      <c r="A3087" s="1">
        <f>Atask.AtsOp!A2638</f>
        <v>42478</v>
      </c>
      <c r="B3087" t="str">
        <f>Atask.AtsOp!E2638</f>
        <v>2540-0010</v>
      </c>
      <c r="C3087" t="str">
        <f>Atask.AtsOp!H2638</f>
        <v>Brendis„Alita“( Lucien Bernard )</v>
      </c>
      <c r="D3087" t="str">
        <f>Atask.AtsOp!N2638</f>
        <v>LPA</v>
      </c>
      <c r="E3087" t="str">
        <f>Atask.AtsOp!I2638</f>
        <v>Gamybos eilutė</v>
      </c>
      <c r="F3087">
        <f>Atask.AtsOp!M2638</f>
        <v>-1550.54</v>
      </c>
      <c r="G3087">
        <f>VLOOKUP(B3087,Prekės!$A$2:$E$3000,3,FALSE)</f>
        <v>280</v>
      </c>
      <c r="H3087">
        <f>VLOOKUP(B3087,Prekės!$A$2:$E$3000,4,FALSE)</f>
        <v>0</v>
      </c>
      <c r="I3087">
        <f>VLOOKUP(B3087,Prekės!$A$2:$E$3000,5,FALSE)</f>
        <v>0</v>
      </c>
      <c r="J3087">
        <f t="shared" si="97"/>
        <v>0</v>
      </c>
      <c r="K3087">
        <f t="shared" si="98"/>
        <v>-1550.54</v>
      </c>
    </row>
    <row r="3088" spans="1:11">
      <c r="A3088" s="1">
        <f>Atask.AtsOp!A2639</f>
        <v>42465</v>
      </c>
      <c r="B3088" t="str">
        <f>Atask.AtsOp!E2639</f>
        <v>2540-0010</v>
      </c>
      <c r="C3088" t="str">
        <f>Atask.AtsOp!H2639</f>
        <v>Brendis„Alita“( Lucien Bernard )</v>
      </c>
      <c r="D3088" t="str">
        <f>Atask.AtsOp!N2639</f>
        <v>LPA</v>
      </c>
      <c r="E3088" t="str">
        <f>Atask.AtsOp!I2639</f>
        <v>Perkelti</v>
      </c>
      <c r="F3088">
        <f>Atask.AtsOp!M2639</f>
        <v>-1937.06</v>
      </c>
      <c r="G3088">
        <f>VLOOKUP(B3088,Prekės!$A$2:$E$3000,3,FALSE)</f>
        <v>280</v>
      </c>
      <c r="H3088">
        <f>VLOOKUP(B3088,Prekės!$A$2:$E$3000,4,FALSE)</f>
        <v>0</v>
      </c>
      <c r="I3088">
        <f>VLOOKUP(B3088,Prekės!$A$2:$E$3000,5,FALSE)</f>
        <v>0</v>
      </c>
      <c r="J3088">
        <f t="shared" si="97"/>
        <v>0</v>
      </c>
      <c r="K3088">
        <f t="shared" si="98"/>
        <v>-1937.06</v>
      </c>
    </row>
    <row r="3089" spans="1:11">
      <c r="A3089" s="1">
        <f>Atask.AtsOp!A2640</f>
        <v>42465</v>
      </c>
      <c r="B3089" t="str">
        <f>Atask.AtsOp!E2640</f>
        <v>2540-0010</v>
      </c>
      <c r="C3089" t="str">
        <f>Atask.AtsOp!H2640</f>
        <v>Brendis„Alita“( Lucien Bernard )</v>
      </c>
      <c r="D3089" t="str">
        <f>Atask.AtsOp!N2640</f>
        <v>LPA</v>
      </c>
      <c r="E3089" t="str">
        <f>Atask.AtsOp!I2640</f>
        <v>Perkelti</v>
      </c>
      <c r="F3089">
        <f>Atask.AtsOp!M2640</f>
        <v>1937.06</v>
      </c>
      <c r="G3089">
        <f>VLOOKUP(B3089,Prekės!$A$2:$E$3000,3,FALSE)</f>
        <v>280</v>
      </c>
      <c r="H3089">
        <f>VLOOKUP(B3089,Prekės!$A$2:$E$3000,4,FALSE)</f>
        <v>0</v>
      </c>
      <c r="I3089">
        <f>VLOOKUP(B3089,Prekės!$A$2:$E$3000,5,FALSE)</f>
        <v>0</v>
      </c>
      <c r="J3089">
        <f t="shared" si="97"/>
        <v>0</v>
      </c>
      <c r="K3089">
        <f t="shared" si="98"/>
        <v>1937.06</v>
      </c>
    </row>
    <row r="3090" spans="1:11">
      <c r="A3090" s="1">
        <f>Atask.AtsOp!A2641</f>
        <v>42465</v>
      </c>
      <c r="B3090" t="str">
        <f>Atask.AtsOp!E2641</f>
        <v>2540-0010</v>
      </c>
      <c r="C3090" t="str">
        <f>Atask.AtsOp!H2641</f>
        <v>Brendis„Alita“( Lucien Bernard )</v>
      </c>
      <c r="D3090" t="str">
        <f>Atask.AtsOp!N2641</f>
        <v>LPA</v>
      </c>
      <c r="E3090" t="str">
        <f>Atask.AtsOp!I2641</f>
        <v>Perkelti</v>
      </c>
      <c r="F3090">
        <f>Atask.AtsOp!M2641</f>
        <v>1937.06</v>
      </c>
      <c r="G3090">
        <f>VLOOKUP(B3090,Prekės!$A$2:$E$3000,3,FALSE)</f>
        <v>280</v>
      </c>
      <c r="H3090">
        <f>VLOOKUP(B3090,Prekės!$A$2:$E$3000,4,FALSE)</f>
        <v>0</v>
      </c>
      <c r="I3090">
        <f>VLOOKUP(B3090,Prekės!$A$2:$E$3000,5,FALSE)</f>
        <v>0</v>
      </c>
      <c r="J3090">
        <f t="shared" si="97"/>
        <v>0</v>
      </c>
      <c r="K3090">
        <f t="shared" si="98"/>
        <v>1937.06</v>
      </c>
    </row>
    <row r="3091" spans="1:11">
      <c r="A3091" s="1">
        <f>Atask.AtsOp!A2642</f>
        <v>42465</v>
      </c>
      <c r="B3091" t="str">
        <f>Atask.AtsOp!E2642</f>
        <v>2540-0010</v>
      </c>
      <c r="C3091" t="str">
        <f>Atask.AtsOp!H2642</f>
        <v>Brendis„Alita“( Lucien Bernard )</v>
      </c>
      <c r="D3091" t="str">
        <f>Atask.AtsOp!N2642</f>
        <v>LPA</v>
      </c>
      <c r="E3091" t="str">
        <f>Atask.AtsOp!I2642</f>
        <v>Perkelti</v>
      </c>
      <c r="F3091">
        <f>Atask.AtsOp!M2642</f>
        <v>-1937.06</v>
      </c>
      <c r="G3091">
        <f>VLOOKUP(B3091,Prekės!$A$2:$E$3000,3,FALSE)</f>
        <v>280</v>
      </c>
      <c r="H3091">
        <f>VLOOKUP(B3091,Prekės!$A$2:$E$3000,4,FALSE)</f>
        <v>0</v>
      </c>
      <c r="I3091">
        <f>VLOOKUP(B3091,Prekės!$A$2:$E$3000,5,FALSE)</f>
        <v>0</v>
      </c>
      <c r="J3091">
        <f t="shared" si="97"/>
        <v>0</v>
      </c>
      <c r="K3091">
        <f t="shared" si="98"/>
        <v>-1937.06</v>
      </c>
    </row>
    <row r="3092" spans="1:11">
      <c r="A3092" s="1">
        <f>Atask.AtsOp!A2643</f>
        <v>42465</v>
      </c>
      <c r="B3092" t="str">
        <f>Atask.AtsOp!E2643</f>
        <v>2540-0010</v>
      </c>
      <c r="C3092" t="str">
        <f>Atask.AtsOp!H2643</f>
        <v>Brendis„Alita“( Lucien Bernard )</v>
      </c>
      <c r="D3092" t="str">
        <f>Atask.AtsOp!N2643</f>
        <v>LPA</v>
      </c>
      <c r="E3092" t="str">
        <f>Atask.AtsOp!I2643</f>
        <v>Gamybos eilutė</v>
      </c>
      <c r="F3092">
        <f>Atask.AtsOp!M2643</f>
        <v>-1937.06</v>
      </c>
      <c r="G3092">
        <f>VLOOKUP(B3092,Prekės!$A$2:$E$3000,3,FALSE)</f>
        <v>280</v>
      </c>
      <c r="H3092">
        <f>VLOOKUP(B3092,Prekės!$A$2:$E$3000,4,FALSE)</f>
        <v>0</v>
      </c>
      <c r="I3092">
        <f>VLOOKUP(B3092,Prekės!$A$2:$E$3000,5,FALSE)</f>
        <v>0</v>
      </c>
      <c r="J3092">
        <f t="shared" si="97"/>
        <v>0</v>
      </c>
      <c r="K3092">
        <f t="shared" si="98"/>
        <v>-1937.06</v>
      </c>
    </row>
    <row r="3093" spans="1:11">
      <c r="A3093" s="1">
        <f>Atask.AtsOp!A2644</f>
        <v>42489</v>
      </c>
      <c r="B3093" t="str">
        <f>Atask.AtsOp!E2644</f>
        <v>2540-0010</v>
      </c>
      <c r="C3093" t="str">
        <f>Atask.AtsOp!H2644</f>
        <v>Brendis„Alita“( Lucien Bernard )</v>
      </c>
      <c r="D3093" t="str">
        <f>Atask.AtsOp!N2644</f>
        <v>LPA</v>
      </c>
      <c r="E3093" t="str">
        <f>Atask.AtsOp!I2644</f>
        <v>Perkelti</v>
      </c>
      <c r="F3093">
        <f>Atask.AtsOp!M2644</f>
        <v>6.6</v>
      </c>
      <c r="G3093">
        <f>VLOOKUP(B3093,Prekės!$A$2:$E$3000,3,FALSE)</f>
        <v>280</v>
      </c>
      <c r="H3093">
        <f>VLOOKUP(B3093,Prekės!$A$2:$E$3000,4,FALSE)</f>
        <v>0</v>
      </c>
      <c r="I3093">
        <f>VLOOKUP(B3093,Prekės!$A$2:$E$3000,5,FALSE)</f>
        <v>0</v>
      </c>
      <c r="J3093">
        <f t="shared" si="97"/>
        <v>0</v>
      </c>
      <c r="K3093">
        <f t="shared" si="98"/>
        <v>6.6</v>
      </c>
    </row>
    <row r="3094" spans="1:11">
      <c r="A3094" s="1">
        <f>Atask.AtsOp!A2645</f>
        <v>42489</v>
      </c>
      <c r="B3094" t="str">
        <f>Atask.AtsOp!E2645</f>
        <v>2540-0010</v>
      </c>
      <c r="C3094" t="str">
        <f>Atask.AtsOp!H2645</f>
        <v>Brendis„Alita“( Lucien Bernard )</v>
      </c>
      <c r="D3094" t="str">
        <f>Atask.AtsOp!N2645</f>
        <v>LPA</v>
      </c>
      <c r="E3094" t="str">
        <f>Atask.AtsOp!I2645</f>
        <v>Pardavimo užsakymas</v>
      </c>
      <c r="F3094">
        <f>Atask.AtsOp!M2645</f>
        <v>-6.6</v>
      </c>
      <c r="G3094">
        <f>VLOOKUP(B3094,Prekės!$A$2:$E$3000,3,FALSE)</f>
        <v>280</v>
      </c>
      <c r="H3094">
        <f>VLOOKUP(B3094,Prekės!$A$2:$E$3000,4,FALSE)</f>
        <v>0</v>
      </c>
      <c r="I3094">
        <f>VLOOKUP(B3094,Prekės!$A$2:$E$3000,5,FALSE)</f>
        <v>0</v>
      </c>
      <c r="J3094">
        <f t="shared" si="97"/>
        <v>0</v>
      </c>
      <c r="K3094">
        <f t="shared" si="98"/>
        <v>-6.6</v>
      </c>
    </row>
    <row r="3095" spans="1:11">
      <c r="A3095" s="1">
        <f>Atask.AtsOp!A2646</f>
        <v>42487</v>
      </c>
      <c r="B3095" t="str">
        <f>Atask.AtsOp!E2646</f>
        <v>2540-0011</v>
      </c>
      <c r="C3095" t="str">
        <f>Atask.AtsOp!H2646</f>
        <v>Brendis (Moldova)</v>
      </c>
      <c r="D3095" t="str">
        <f>Atask.AtsOp!N2646</f>
        <v>LPA</v>
      </c>
      <c r="E3095" t="str">
        <f>Atask.AtsOp!I2646</f>
        <v>Perkelti</v>
      </c>
      <c r="F3095">
        <f>Atask.AtsOp!M2646</f>
        <v>-305.89999999999998</v>
      </c>
      <c r="G3095">
        <f>VLOOKUP(B3095,Prekės!$A$2:$E$3000,3,FALSE)</f>
        <v>280</v>
      </c>
      <c r="H3095">
        <f>VLOOKUP(B3095,Prekės!$A$2:$E$3000,4,FALSE)</f>
        <v>0</v>
      </c>
      <c r="I3095">
        <f>VLOOKUP(B3095,Prekės!$A$2:$E$3000,5,FALSE)</f>
        <v>0</v>
      </c>
      <c r="J3095">
        <f t="shared" si="97"/>
        <v>0</v>
      </c>
      <c r="K3095">
        <f t="shared" si="98"/>
        <v>-305.89999999999998</v>
      </c>
    </row>
    <row r="3096" spans="1:11">
      <c r="A3096" s="1">
        <f>Atask.AtsOp!A2647</f>
        <v>42487</v>
      </c>
      <c r="B3096" t="str">
        <f>Atask.AtsOp!E2647</f>
        <v>2540-0011</v>
      </c>
      <c r="C3096" t="str">
        <f>Atask.AtsOp!H2647</f>
        <v>Brendis (Moldova)</v>
      </c>
      <c r="D3096" t="str">
        <f>Atask.AtsOp!N2647</f>
        <v>LPA</v>
      </c>
      <c r="E3096" t="str">
        <f>Atask.AtsOp!I2647</f>
        <v>Perkelti</v>
      </c>
      <c r="F3096">
        <f>Atask.AtsOp!M2647</f>
        <v>305.89999999999998</v>
      </c>
      <c r="G3096">
        <f>VLOOKUP(B3096,Prekės!$A$2:$E$3000,3,FALSE)</f>
        <v>280</v>
      </c>
      <c r="H3096">
        <f>VLOOKUP(B3096,Prekės!$A$2:$E$3000,4,FALSE)</f>
        <v>0</v>
      </c>
      <c r="I3096">
        <f>VLOOKUP(B3096,Prekės!$A$2:$E$3000,5,FALSE)</f>
        <v>0</v>
      </c>
      <c r="J3096">
        <f t="shared" si="97"/>
        <v>0</v>
      </c>
      <c r="K3096">
        <f t="shared" si="98"/>
        <v>305.89999999999998</v>
      </c>
    </row>
    <row r="3097" spans="1:11">
      <c r="A3097" s="1">
        <f>Atask.AtsOp!A2648</f>
        <v>42487</v>
      </c>
      <c r="B3097" t="str">
        <f>Atask.AtsOp!E2648</f>
        <v>2540-0011</v>
      </c>
      <c r="C3097" t="str">
        <f>Atask.AtsOp!H2648</f>
        <v>Brendis (Moldova)</v>
      </c>
      <c r="D3097" t="str">
        <f>Atask.AtsOp!N2648</f>
        <v>LPA</v>
      </c>
      <c r="E3097" t="str">
        <f>Atask.AtsOp!I2648</f>
        <v>Gamybos eilutė</v>
      </c>
      <c r="F3097">
        <f>Atask.AtsOp!M2648</f>
        <v>-305.70999999999998</v>
      </c>
      <c r="G3097">
        <f>VLOOKUP(B3097,Prekės!$A$2:$E$3000,3,FALSE)</f>
        <v>280</v>
      </c>
      <c r="H3097">
        <f>VLOOKUP(B3097,Prekės!$A$2:$E$3000,4,FALSE)</f>
        <v>0</v>
      </c>
      <c r="I3097">
        <f>VLOOKUP(B3097,Prekės!$A$2:$E$3000,5,FALSE)</f>
        <v>0</v>
      </c>
      <c r="J3097">
        <f t="shared" si="97"/>
        <v>0</v>
      </c>
      <c r="K3097">
        <f t="shared" si="98"/>
        <v>-305.70999999999998</v>
      </c>
    </row>
    <row r="3098" spans="1:11">
      <c r="A3098" s="1">
        <f>Atask.AtsOp!A2649</f>
        <v>42487</v>
      </c>
      <c r="B3098" t="str">
        <f>Atask.AtsOp!E2649</f>
        <v>2540-0011</v>
      </c>
      <c r="C3098" t="str">
        <f>Atask.AtsOp!H2649</f>
        <v>Brendis (Moldova)</v>
      </c>
      <c r="D3098" t="str">
        <f>Atask.AtsOp!N2649</f>
        <v>LPA</v>
      </c>
      <c r="E3098" t="str">
        <f>Atask.AtsOp!I2649</f>
        <v>Gamybos eilutė</v>
      </c>
      <c r="F3098">
        <f>Atask.AtsOp!M2649</f>
        <v>-0.19</v>
      </c>
      <c r="G3098">
        <f>VLOOKUP(B3098,Prekės!$A$2:$E$3000,3,FALSE)</f>
        <v>280</v>
      </c>
      <c r="H3098">
        <f>VLOOKUP(B3098,Prekės!$A$2:$E$3000,4,FALSE)</f>
        <v>0</v>
      </c>
      <c r="I3098">
        <f>VLOOKUP(B3098,Prekės!$A$2:$E$3000,5,FALSE)</f>
        <v>0</v>
      </c>
      <c r="J3098">
        <f t="shared" si="97"/>
        <v>0</v>
      </c>
      <c r="K3098">
        <f t="shared" si="98"/>
        <v>-0.19</v>
      </c>
    </row>
    <row r="3099" spans="1:11">
      <c r="A3099" s="1">
        <f>Atask.AtsOp!A2650</f>
        <v>42489</v>
      </c>
      <c r="B3099" t="str">
        <f>Atask.AtsOp!E2650</f>
        <v>2540-0011</v>
      </c>
      <c r="C3099" t="str">
        <f>Atask.AtsOp!H2650</f>
        <v>Brendis (Moldova)</v>
      </c>
      <c r="D3099" t="str">
        <f>Atask.AtsOp!N2650</f>
        <v>LPA</v>
      </c>
      <c r="E3099" t="str">
        <f>Atask.AtsOp!I2650</f>
        <v>Perkelti</v>
      </c>
      <c r="F3099">
        <f>Atask.AtsOp!M2650</f>
        <v>-2.69</v>
      </c>
      <c r="G3099">
        <f>VLOOKUP(B3099,Prekės!$A$2:$E$3000,3,FALSE)</f>
        <v>280</v>
      </c>
      <c r="H3099">
        <f>VLOOKUP(B3099,Prekės!$A$2:$E$3000,4,FALSE)</f>
        <v>0</v>
      </c>
      <c r="I3099">
        <f>VLOOKUP(B3099,Prekės!$A$2:$E$3000,5,FALSE)</f>
        <v>0</v>
      </c>
      <c r="J3099">
        <f t="shared" si="97"/>
        <v>0</v>
      </c>
      <c r="K3099">
        <f t="shared" si="98"/>
        <v>-2.69</v>
      </c>
    </row>
    <row r="3100" spans="1:11">
      <c r="A3100" s="1">
        <f>Atask.AtsOp!A2651</f>
        <v>42489</v>
      </c>
      <c r="B3100" t="str">
        <f>Atask.AtsOp!E2651</f>
        <v>2540-0011</v>
      </c>
      <c r="C3100" t="str">
        <f>Atask.AtsOp!H2651</f>
        <v>Brendis (Moldova)</v>
      </c>
      <c r="D3100" t="str">
        <f>Atask.AtsOp!N2651</f>
        <v>LPA</v>
      </c>
      <c r="E3100" t="str">
        <f>Atask.AtsOp!I2651</f>
        <v>Perkelti</v>
      </c>
      <c r="F3100">
        <f>Atask.AtsOp!M2651</f>
        <v>2.69</v>
      </c>
      <c r="G3100">
        <f>VLOOKUP(B3100,Prekės!$A$2:$E$3000,3,FALSE)</f>
        <v>280</v>
      </c>
      <c r="H3100">
        <f>VLOOKUP(B3100,Prekės!$A$2:$E$3000,4,FALSE)</f>
        <v>0</v>
      </c>
      <c r="I3100">
        <f>VLOOKUP(B3100,Prekės!$A$2:$E$3000,5,FALSE)</f>
        <v>0</v>
      </c>
      <c r="J3100">
        <f t="shared" si="97"/>
        <v>0</v>
      </c>
      <c r="K3100">
        <f t="shared" si="98"/>
        <v>2.69</v>
      </c>
    </row>
    <row r="3101" spans="1:11">
      <c r="A3101" s="1">
        <f>Atask.AtsOp!A2652</f>
        <v>42489</v>
      </c>
      <c r="B3101" t="str">
        <f>Atask.AtsOp!E2652</f>
        <v>2540-0011</v>
      </c>
      <c r="C3101" t="str">
        <f>Atask.AtsOp!H2652</f>
        <v>Brendis (Moldova)</v>
      </c>
      <c r="D3101" t="str">
        <f>Atask.AtsOp!N2652</f>
        <v>LPA</v>
      </c>
      <c r="E3101" t="str">
        <f>Atask.AtsOp!I2652</f>
        <v>Pardavimo užsakymas</v>
      </c>
      <c r="F3101">
        <f>Atask.AtsOp!M2652</f>
        <v>-2.69</v>
      </c>
      <c r="G3101">
        <f>VLOOKUP(B3101,Prekės!$A$2:$E$3000,3,FALSE)</f>
        <v>280</v>
      </c>
      <c r="H3101">
        <f>VLOOKUP(B3101,Prekės!$A$2:$E$3000,4,FALSE)</f>
        <v>0</v>
      </c>
      <c r="I3101">
        <f>VLOOKUP(B3101,Prekės!$A$2:$E$3000,5,FALSE)</f>
        <v>0</v>
      </c>
      <c r="J3101">
        <f t="shared" si="97"/>
        <v>0</v>
      </c>
      <c r="K3101">
        <f t="shared" si="98"/>
        <v>-2.69</v>
      </c>
    </row>
    <row r="3102" spans="1:11">
      <c r="A3102" s="1">
        <f>Atask.AtsOp!A2653</f>
        <v>42489</v>
      </c>
      <c r="B3102" t="str">
        <f>Atask.AtsOp!E2653</f>
        <v>2540-0015</v>
      </c>
      <c r="C3102" t="str">
        <f>Atask.AtsOp!H2653</f>
        <v>Spiritinis gėrimas  „GIN“</v>
      </c>
      <c r="D3102" t="str">
        <f>Atask.AtsOp!N2653</f>
        <v>LPA</v>
      </c>
      <c r="E3102" t="str">
        <f>Atask.AtsOp!I2653</f>
        <v>Gamyba</v>
      </c>
      <c r="F3102">
        <f>Atask.AtsOp!M2653</f>
        <v>249.73</v>
      </c>
      <c r="G3102">
        <f>VLOOKUP(B3102,Prekės!$A$2:$E$3000,3,FALSE)</f>
        <v>280</v>
      </c>
      <c r="H3102">
        <f>VLOOKUP(B3102,Prekės!$A$2:$E$3000,4,FALSE)</f>
        <v>0</v>
      </c>
      <c r="I3102">
        <f>VLOOKUP(B3102,Prekės!$A$2:$E$3000,5,FALSE)</f>
        <v>0</v>
      </c>
      <c r="J3102">
        <f t="shared" si="97"/>
        <v>0</v>
      </c>
      <c r="K3102">
        <f t="shared" si="98"/>
        <v>249.73</v>
      </c>
    </row>
    <row r="3103" spans="1:11">
      <c r="A3103" s="1">
        <f>Atask.AtsOp!A2654</f>
        <v>42489</v>
      </c>
      <c r="B3103" t="str">
        <f>Atask.AtsOp!E2654</f>
        <v>2540-0015</v>
      </c>
      <c r="C3103" t="str">
        <f>Atask.AtsOp!H2654</f>
        <v>Spiritinis gėrimas  „GIN“</v>
      </c>
      <c r="D3103" t="str">
        <f>Atask.AtsOp!N2654</f>
        <v>LPA</v>
      </c>
      <c r="E3103" t="str">
        <f>Atask.AtsOp!I2654</f>
        <v>Gamybos eilutė</v>
      </c>
      <c r="F3103">
        <f>Atask.AtsOp!M2654</f>
        <v>-249.73</v>
      </c>
      <c r="G3103">
        <f>VLOOKUP(B3103,Prekės!$A$2:$E$3000,3,FALSE)</f>
        <v>280</v>
      </c>
      <c r="H3103">
        <f>VLOOKUP(B3103,Prekės!$A$2:$E$3000,4,FALSE)</f>
        <v>0</v>
      </c>
      <c r="I3103">
        <f>VLOOKUP(B3103,Prekės!$A$2:$E$3000,5,FALSE)</f>
        <v>0</v>
      </c>
      <c r="J3103">
        <f t="shared" si="97"/>
        <v>0</v>
      </c>
      <c r="K3103">
        <f t="shared" si="98"/>
        <v>-249.73</v>
      </c>
    </row>
    <row r="3104" spans="1:11">
      <c r="A3104" s="1">
        <f>Atask.AtsOp!A2655</f>
        <v>42486</v>
      </c>
      <c r="B3104" t="str">
        <f>Atask.AtsOp!E2655</f>
        <v>2540-0016</v>
      </c>
      <c r="C3104" t="str">
        <f>Atask.AtsOp!H2655</f>
        <v>Viskis kokteilių gamybai</v>
      </c>
      <c r="D3104" t="str">
        <f>Atask.AtsOp!N2655</f>
        <v>LPA</v>
      </c>
      <c r="E3104" t="str">
        <f>Atask.AtsOp!I2655</f>
        <v>Perkelti</v>
      </c>
      <c r="F3104">
        <f>Atask.AtsOp!M2655</f>
        <v>312</v>
      </c>
      <c r="G3104">
        <f>VLOOKUP(B3104,Prekės!$A$2:$E$3000,3,FALSE)</f>
        <v>280</v>
      </c>
      <c r="H3104">
        <f>VLOOKUP(B3104,Prekės!$A$2:$E$3000,4,FALSE)</f>
        <v>0</v>
      </c>
      <c r="I3104">
        <f>VLOOKUP(B3104,Prekės!$A$2:$E$3000,5,FALSE)</f>
        <v>0</v>
      </c>
      <c r="J3104">
        <f t="shared" si="97"/>
        <v>0</v>
      </c>
      <c r="K3104">
        <f t="shared" si="98"/>
        <v>312</v>
      </c>
    </row>
    <row r="3105" spans="1:11">
      <c r="A3105" s="1">
        <f>Atask.AtsOp!A2656</f>
        <v>42486</v>
      </c>
      <c r="B3105" t="str">
        <f>Atask.AtsOp!E2656</f>
        <v>2540-0016</v>
      </c>
      <c r="C3105" t="str">
        <f>Atask.AtsOp!H2656</f>
        <v>Viskis kokteilių gamybai</v>
      </c>
      <c r="D3105" t="str">
        <f>Atask.AtsOp!N2656</f>
        <v>LPA</v>
      </c>
      <c r="E3105" t="str">
        <f>Atask.AtsOp!I2656</f>
        <v>Perkelti</v>
      </c>
      <c r="F3105">
        <f>Atask.AtsOp!M2656</f>
        <v>-0.62</v>
      </c>
      <c r="G3105">
        <f>VLOOKUP(B3105,Prekės!$A$2:$E$3000,3,FALSE)</f>
        <v>280</v>
      </c>
      <c r="H3105">
        <f>VLOOKUP(B3105,Prekės!$A$2:$E$3000,4,FALSE)</f>
        <v>0</v>
      </c>
      <c r="I3105">
        <f>VLOOKUP(B3105,Prekės!$A$2:$E$3000,5,FALSE)</f>
        <v>0</v>
      </c>
      <c r="J3105">
        <f t="shared" si="97"/>
        <v>0</v>
      </c>
      <c r="K3105">
        <f t="shared" si="98"/>
        <v>-0.62</v>
      </c>
    </row>
    <row r="3106" spans="1:11">
      <c r="A3106" s="1">
        <f>Atask.AtsOp!A2657</f>
        <v>42486</v>
      </c>
      <c r="B3106" t="str">
        <f>Atask.AtsOp!E2657</f>
        <v>2540-0016</v>
      </c>
      <c r="C3106" t="str">
        <f>Atask.AtsOp!H2657</f>
        <v>Viskis kokteilių gamybai</v>
      </c>
      <c r="D3106" t="str">
        <f>Atask.AtsOp!N2657</f>
        <v>LPA</v>
      </c>
      <c r="E3106" t="str">
        <f>Atask.AtsOp!I2657</f>
        <v>Perkelti</v>
      </c>
      <c r="F3106">
        <f>Atask.AtsOp!M2657</f>
        <v>-312</v>
      </c>
      <c r="G3106">
        <f>VLOOKUP(B3106,Prekės!$A$2:$E$3000,3,FALSE)</f>
        <v>280</v>
      </c>
      <c r="H3106">
        <f>VLOOKUP(B3106,Prekės!$A$2:$E$3000,4,FALSE)</f>
        <v>0</v>
      </c>
      <c r="I3106">
        <f>VLOOKUP(B3106,Prekės!$A$2:$E$3000,5,FALSE)</f>
        <v>0</v>
      </c>
      <c r="J3106">
        <f t="shared" ref="J3106:J3169" si="99">IF(G3106=110,F3106*H3106*I3106,IF(G3106&lt;280,F3106*H3106,F3106*H3106*(I3106/100)))</f>
        <v>0</v>
      </c>
      <c r="K3106">
        <f t="shared" ref="K3106:K3169" si="100">IF(EXACT(D3106,"But."),J3106,F3106)</f>
        <v>-312</v>
      </c>
    </row>
    <row r="3107" spans="1:11">
      <c r="A3107" s="1">
        <f>Atask.AtsOp!A2658</f>
        <v>42486</v>
      </c>
      <c r="B3107" t="str">
        <f>Atask.AtsOp!E2658</f>
        <v>2540-0016</v>
      </c>
      <c r="C3107" t="str">
        <f>Atask.AtsOp!H2658</f>
        <v>Viskis kokteilių gamybai</v>
      </c>
      <c r="D3107" t="str">
        <f>Atask.AtsOp!N2658</f>
        <v>LPA</v>
      </c>
      <c r="E3107" t="str">
        <f>Atask.AtsOp!I2658</f>
        <v>Perkelti</v>
      </c>
      <c r="F3107">
        <f>Atask.AtsOp!M2658</f>
        <v>312</v>
      </c>
      <c r="G3107">
        <f>VLOOKUP(B3107,Prekės!$A$2:$E$3000,3,FALSE)</f>
        <v>280</v>
      </c>
      <c r="H3107">
        <f>VLOOKUP(B3107,Prekės!$A$2:$E$3000,4,FALSE)</f>
        <v>0</v>
      </c>
      <c r="I3107">
        <f>VLOOKUP(B3107,Prekės!$A$2:$E$3000,5,FALSE)</f>
        <v>0</v>
      </c>
      <c r="J3107">
        <f t="shared" si="99"/>
        <v>0</v>
      </c>
      <c r="K3107">
        <f t="shared" si="100"/>
        <v>312</v>
      </c>
    </row>
    <row r="3108" spans="1:11">
      <c r="A3108" s="1">
        <f>Atask.AtsOp!A2659</f>
        <v>42486</v>
      </c>
      <c r="B3108" t="str">
        <f>Atask.AtsOp!E2659</f>
        <v>2540-0016</v>
      </c>
      <c r="C3108" t="str">
        <f>Atask.AtsOp!H2659</f>
        <v>Viskis kokteilių gamybai</v>
      </c>
      <c r="D3108" t="str">
        <f>Atask.AtsOp!N2659</f>
        <v>LPA</v>
      </c>
      <c r="E3108" t="str">
        <f>Atask.AtsOp!I2659</f>
        <v>Perkelti</v>
      </c>
      <c r="F3108">
        <f>Atask.AtsOp!M2659</f>
        <v>-312</v>
      </c>
      <c r="G3108">
        <f>VLOOKUP(B3108,Prekės!$A$2:$E$3000,3,FALSE)</f>
        <v>280</v>
      </c>
      <c r="H3108">
        <f>VLOOKUP(B3108,Prekės!$A$2:$E$3000,4,FALSE)</f>
        <v>0</v>
      </c>
      <c r="I3108">
        <f>VLOOKUP(B3108,Prekės!$A$2:$E$3000,5,FALSE)</f>
        <v>0</v>
      </c>
      <c r="J3108">
        <f t="shared" si="99"/>
        <v>0</v>
      </c>
      <c r="K3108">
        <f t="shared" si="100"/>
        <v>-312</v>
      </c>
    </row>
    <row r="3109" spans="1:11">
      <c r="A3109" s="1">
        <f>Atask.AtsOp!A2660</f>
        <v>42486</v>
      </c>
      <c r="B3109" t="str">
        <f>Atask.AtsOp!E2660</f>
        <v>2540-0016</v>
      </c>
      <c r="C3109" t="str">
        <f>Atask.AtsOp!H2660</f>
        <v>Viskis kokteilių gamybai</v>
      </c>
      <c r="D3109" t="str">
        <f>Atask.AtsOp!N2660</f>
        <v>LPA</v>
      </c>
      <c r="E3109" t="str">
        <f>Atask.AtsOp!I2660</f>
        <v>Perkelti</v>
      </c>
      <c r="F3109">
        <f>Atask.AtsOp!M2660</f>
        <v>312</v>
      </c>
      <c r="G3109">
        <f>VLOOKUP(B3109,Prekės!$A$2:$E$3000,3,FALSE)</f>
        <v>280</v>
      </c>
      <c r="H3109">
        <f>VLOOKUP(B3109,Prekės!$A$2:$E$3000,4,FALSE)</f>
        <v>0</v>
      </c>
      <c r="I3109">
        <f>VLOOKUP(B3109,Prekės!$A$2:$E$3000,5,FALSE)</f>
        <v>0</v>
      </c>
      <c r="J3109">
        <f t="shared" si="99"/>
        <v>0</v>
      </c>
      <c r="K3109">
        <f t="shared" si="100"/>
        <v>312</v>
      </c>
    </row>
    <row r="3110" spans="1:11">
      <c r="A3110" s="1">
        <f>Atask.AtsOp!A2661</f>
        <v>42489</v>
      </c>
      <c r="B3110" t="str">
        <f>Atask.AtsOp!E2661</f>
        <v>2540-0016</v>
      </c>
      <c r="C3110" t="str">
        <f>Atask.AtsOp!H2661</f>
        <v>Viskis kokteilių gamybai</v>
      </c>
      <c r="D3110" t="str">
        <f>Atask.AtsOp!N2661</f>
        <v>LPA</v>
      </c>
      <c r="E3110" t="str">
        <f>Atask.AtsOp!I2661</f>
        <v>Gamybos eilutė</v>
      </c>
      <c r="F3110">
        <f>Atask.AtsOp!M2661</f>
        <v>-167.89</v>
      </c>
      <c r="G3110">
        <f>VLOOKUP(B3110,Prekės!$A$2:$E$3000,3,FALSE)</f>
        <v>280</v>
      </c>
      <c r="H3110">
        <f>VLOOKUP(B3110,Prekės!$A$2:$E$3000,4,FALSE)</f>
        <v>0</v>
      </c>
      <c r="I3110">
        <f>VLOOKUP(B3110,Prekės!$A$2:$E$3000,5,FALSE)</f>
        <v>0</v>
      </c>
      <c r="J3110">
        <f t="shared" si="99"/>
        <v>0</v>
      </c>
      <c r="K3110">
        <f t="shared" si="100"/>
        <v>-167.89</v>
      </c>
    </row>
    <row r="3111" spans="1:11">
      <c r="A3111" s="1">
        <f>Atask.AtsOp!A2662</f>
        <v>42486</v>
      </c>
      <c r="B3111" t="str">
        <f>Atask.AtsOp!E2662</f>
        <v>2540-0016</v>
      </c>
      <c r="C3111" t="str">
        <f>Atask.AtsOp!H2662</f>
        <v>Viskis kokteilių gamybai</v>
      </c>
      <c r="D3111" t="str">
        <f>Atask.AtsOp!N2662</f>
        <v>LPA</v>
      </c>
      <c r="E3111" t="str">
        <f>Atask.AtsOp!I2662</f>
        <v>Perkelti</v>
      </c>
      <c r="F3111">
        <f>Atask.AtsOp!M2662</f>
        <v>-0.47</v>
      </c>
      <c r="G3111">
        <f>VLOOKUP(B3111,Prekės!$A$2:$E$3000,3,FALSE)</f>
        <v>280</v>
      </c>
      <c r="H3111">
        <f>VLOOKUP(B3111,Prekės!$A$2:$E$3000,4,FALSE)</f>
        <v>0</v>
      </c>
      <c r="I3111">
        <f>VLOOKUP(B3111,Prekės!$A$2:$E$3000,5,FALSE)</f>
        <v>0</v>
      </c>
      <c r="J3111">
        <f t="shared" si="99"/>
        <v>0</v>
      </c>
      <c r="K3111">
        <f t="shared" si="100"/>
        <v>-0.47</v>
      </c>
    </row>
    <row r="3112" spans="1:11">
      <c r="A3112" s="1">
        <f>Atask.AtsOp!A2663</f>
        <v>42486</v>
      </c>
      <c r="B3112" t="str">
        <f>Atask.AtsOp!E2663</f>
        <v>2540-0016</v>
      </c>
      <c r="C3112" t="str">
        <f>Atask.AtsOp!H2663</f>
        <v>Viskis kokteilių gamybai</v>
      </c>
      <c r="D3112" t="str">
        <f>Atask.AtsOp!N2663</f>
        <v>LPA</v>
      </c>
      <c r="E3112" t="str">
        <f>Atask.AtsOp!I2663</f>
        <v>Perkelti</v>
      </c>
      <c r="F3112">
        <f>Atask.AtsOp!M2663</f>
        <v>-312</v>
      </c>
      <c r="G3112">
        <f>VLOOKUP(B3112,Prekės!$A$2:$E$3000,3,FALSE)</f>
        <v>280</v>
      </c>
      <c r="H3112">
        <f>VLOOKUP(B3112,Prekės!$A$2:$E$3000,4,FALSE)</f>
        <v>0</v>
      </c>
      <c r="I3112">
        <f>VLOOKUP(B3112,Prekės!$A$2:$E$3000,5,FALSE)</f>
        <v>0</v>
      </c>
      <c r="J3112">
        <f t="shared" si="99"/>
        <v>0</v>
      </c>
      <c r="K3112">
        <f t="shared" si="100"/>
        <v>-312</v>
      </c>
    </row>
    <row r="3113" spans="1:11">
      <c r="A3113" s="1">
        <f>Atask.AtsOp!A2664</f>
        <v>42486</v>
      </c>
      <c r="B3113" t="str">
        <f>Atask.AtsOp!E2664</f>
        <v>2540-0016</v>
      </c>
      <c r="C3113" t="str">
        <f>Atask.AtsOp!H2664</f>
        <v>Viskis kokteilių gamybai</v>
      </c>
      <c r="D3113" t="str">
        <f>Atask.AtsOp!N2664</f>
        <v>LPA</v>
      </c>
      <c r="E3113" t="str">
        <f>Atask.AtsOp!I2664</f>
        <v>Perkelti</v>
      </c>
      <c r="F3113">
        <f>Atask.AtsOp!M2664</f>
        <v>-312</v>
      </c>
      <c r="G3113">
        <f>VLOOKUP(B3113,Prekės!$A$2:$E$3000,3,FALSE)</f>
        <v>280</v>
      </c>
      <c r="H3113">
        <f>VLOOKUP(B3113,Prekės!$A$2:$E$3000,4,FALSE)</f>
        <v>0</v>
      </c>
      <c r="I3113">
        <f>VLOOKUP(B3113,Prekės!$A$2:$E$3000,5,FALSE)</f>
        <v>0</v>
      </c>
      <c r="J3113">
        <f t="shared" si="99"/>
        <v>0</v>
      </c>
      <c r="K3113">
        <f t="shared" si="100"/>
        <v>-312</v>
      </c>
    </row>
    <row r="3114" spans="1:11">
      <c r="A3114" s="1">
        <f>Atask.AtsOp!A2665</f>
        <v>42486</v>
      </c>
      <c r="B3114" t="str">
        <f>Atask.AtsOp!E2665</f>
        <v>2540-0016</v>
      </c>
      <c r="C3114" t="str">
        <f>Atask.AtsOp!H2665</f>
        <v>Viskis kokteilių gamybai</v>
      </c>
      <c r="D3114" t="str">
        <f>Atask.AtsOp!N2665</f>
        <v>LPA</v>
      </c>
      <c r="E3114" t="str">
        <f>Atask.AtsOp!I2665</f>
        <v>Perkelti</v>
      </c>
      <c r="F3114">
        <f>Atask.AtsOp!M2665</f>
        <v>312</v>
      </c>
      <c r="G3114">
        <f>VLOOKUP(B3114,Prekės!$A$2:$E$3000,3,FALSE)</f>
        <v>280</v>
      </c>
      <c r="H3114">
        <f>VLOOKUP(B3114,Prekės!$A$2:$E$3000,4,FALSE)</f>
        <v>0</v>
      </c>
      <c r="I3114">
        <f>VLOOKUP(B3114,Prekės!$A$2:$E$3000,5,FALSE)</f>
        <v>0</v>
      </c>
      <c r="J3114">
        <f t="shared" si="99"/>
        <v>0</v>
      </c>
      <c r="K3114">
        <f t="shared" si="100"/>
        <v>312</v>
      </c>
    </row>
    <row r="3115" spans="1:11">
      <c r="A3115" s="1">
        <f>Atask.AtsOp!A2666</f>
        <v>42486</v>
      </c>
      <c r="B3115" t="str">
        <f>Atask.AtsOp!E2666</f>
        <v>2540-0016</v>
      </c>
      <c r="C3115" t="str">
        <f>Atask.AtsOp!H2666</f>
        <v>Viskis kokteilių gamybai</v>
      </c>
      <c r="D3115" t="str">
        <f>Atask.AtsOp!N2666</f>
        <v>LPA</v>
      </c>
      <c r="E3115" t="str">
        <f>Atask.AtsOp!I2666</f>
        <v>Perkelti</v>
      </c>
      <c r="F3115">
        <f>Atask.AtsOp!M2666</f>
        <v>-0.47</v>
      </c>
      <c r="G3115">
        <f>VLOOKUP(B3115,Prekės!$A$2:$E$3000,3,FALSE)</f>
        <v>280</v>
      </c>
      <c r="H3115">
        <f>VLOOKUP(B3115,Prekės!$A$2:$E$3000,4,FALSE)</f>
        <v>0</v>
      </c>
      <c r="I3115">
        <f>VLOOKUP(B3115,Prekės!$A$2:$E$3000,5,FALSE)</f>
        <v>0</v>
      </c>
      <c r="J3115">
        <f t="shared" si="99"/>
        <v>0</v>
      </c>
      <c r="K3115">
        <f t="shared" si="100"/>
        <v>-0.47</v>
      </c>
    </row>
    <row r="3116" spans="1:11">
      <c r="A3116" s="1">
        <f>Atask.AtsOp!A2667</f>
        <v>42485</v>
      </c>
      <c r="B3116" t="str">
        <f>Atask.AtsOp!E2667</f>
        <v>2540-0016</v>
      </c>
      <c r="C3116" t="str">
        <f>Atask.AtsOp!H2667</f>
        <v>Viskis kokteilių gamybai</v>
      </c>
      <c r="D3116" t="str">
        <f>Atask.AtsOp!N2667</f>
        <v>LPA</v>
      </c>
      <c r="E3116" t="str">
        <f>Atask.AtsOp!I2667</f>
        <v>Perkelti</v>
      </c>
      <c r="F3116">
        <f>Atask.AtsOp!M2667</f>
        <v>-313.57</v>
      </c>
      <c r="G3116">
        <f>VLOOKUP(B3116,Prekės!$A$2:$E$3000,3,FALSE)</f>
        <v>280</v>
      </c>
      <c r="H3116">
        <f>VLOOKUP(B3116,Prekės!$A$2:$E$3000,4,FALSE)</f>
        <v>0</v>
      </c>
      <c r="I3116">
        <f>VLOOKUP(B3116,Prekės!$A$2:$E$3000,5,FALSE)</f>
        <v>0</v>
      </c>
      <c r="J3116">
        <f t="shared" si="99"/>
        <v>0</v>
      </c>
      <c r="K3116">
        <f t="shared" si="100"/>
        <v>-313.57</v>
      </c>
    </row>
    <row r="3117" spans="1:11">
      <c r="A3117" s="1">
        <f>Atask.AtsOp!A2668</f>
        <v>42485</v>
      </c>
      <c r="B3117" t="str">
        <f>Atask.AtsOp!E2668</f>
        <v>2540-0016</v>
      </c>
      <c r="C3117" t="str">
        <f>Atask.AtsOp!H2668</f>
        <v>Viskis kokteilių gamybai</v>
      </c>
      <c r="D3117" t="str">
        <f>Atask.AtsOp!N2668</f>
        <v>LPA</v>
      </c>
      <c r="E3117" t="str">
        <f>Atask.AtsOp!I2668</f>
        <v>Perkelti</v>
      </c>
      <c r="F3117">
        <f>Atask.AtsOp!M2668</f>
        <v>313.57</v>
      </c>
      <c r="G3117">
        <f>VLOOKUP(B3117,Prekės!$A$2:$E$3000,3,FALSE)</f>
        <v>280</v>
      </c>
      <c r="H3117">
        <f>VLOOKUP(B3117,Prekės!$A$2:$E$3000,4,FALSE)</f>
        <v>0</v>
      </c>
      <c r="I3117">
        <f>VLOOKUP(B3117,Prekės!$A$2:$E$3000,5,FALSE)</f>
        <v>0</v>
      </c>
      <c r="J3117">
        <f t="shared" si="99"/>
        <v>0</v>
      </c>
      <c r="K3117">
        <f t="shared" si="100"/>
        <v>313.57</v>
      </c>
    </row>
    <row r="3118" spans="1:11">
      <c r="A3118" s="1">
        <f>Atask.AtsOp!A2669</f>
        <v>42485</v>
      </c>
      <c r="B3118" t="str">
        <f>Atask.AtsOp!E2669</f>
        <v>2540-0016</v>
      </c>
      <c r="C3118" t="str">
        <f>Atask.AtsOp!H2669</f>
        <v>Viskis kokteilių gamybai</v>
      </c>
      <c r="D3118" t="str">
        <f>Atask.AtsOp!N2669</f>
        <v>LPA</v>
      </c>
      <c r="E3118" t="str">
        <f>Atask.AtsOp!I2669</f>
        <v>Perkelti</v>
      </c>
      <c r="F3118">
        <f>Atask.AtsOp!M2669</f>
        <v>-1.1000000000000001</v>
      </c>
      <c r="G3118">
        <f>VLOOKUP(B3118,Prekės!$A$2:$E$3000,3,FALSE)</f>
        <v>280</v>
      </c>
      <c r="H3118">
        <f>VLOOKUP(B3118,Prekės!$A$2:$E$3000,4,FALSE)</f>
        <v>0</v>
      </c>
      <c r="I3118">
        <f>VLOOKUP(B3118,Prekės!$A$2:$E$3000,5,FALSE)</f>
        <v>0</v>
      </c>
      <c r="J3118">
        <f t="shared" si="99"/>
        <v>0</v>
      </c>
      <c r="K3118">
        <f t="shared" si="100"/>
        <v>-1.1000000000000001</v>
      </c>
    </row>
    <row r="3119" spans="1:11">
      <c r="A3119" s="1">
        <f>Atask.AtsOp!A2670</f>
        <v>42482</v>
      </c>
      <c r="B3119" t="str">
        <f>Atask.AtsOp!E2670</f>
        <v>2540-0016</v>
      </c>
      <c r="C3119" t="str">
        <f>Atask.AtsOp!H2670</f>
        <v>Viskis kokteilių gamybai</v>
      </c>
      <c r="D3119" t="str">
        <f>Atask.AtsOp!N2670</f>
        <v>LPA</v>
      </c>
      <c r="E3119" t="str">
        <f>Atask.AtsOp!I2670</f>
        <v>Gamyba</v>
      </c>
      <c r="F3119">
        <f>Atask.AtsOp!M2670</f>
        <v>313.57</v>
      </c>
      <c r="G3119">
        <f>VLOOKUP(B3119,Prekės!$A$2:$E$3000,3,FALSE)</f>
        <v>280</v>
      </c>
      <c r="H3119">
        <f>VLOOKUP(B3119,Prekės!$A$2:$E$3000,4,FALSE)</f>
        <v>0</v>
      </c>
      <c r="I3119">
        <f>VLOOKUP(B3119,Prekės!$A$2:$E$3000,5,FALSE)</f>
        <v>0</v>
      </c>
      <c r="J3119">
        <f t="shared" si="99"/>
        <v>0</v>
      </c>
      <c r="K3119">
        <f t="shared" si="100"/>
        <v>313.57</v>
      </c>
    </row>
    <row r="3120" spans="1:11">
      <c r="A3120" s="1">
        <f>Atask.AtsOp!A2671</f>
        <v>42486</v>
      </c>
      <c r="B3120" t="str">
        <f>Atask.AtsOp!E2671</f>
        <v>2540-0016</v>
      </c>
      <c r="C3120" t="str">
        <f>Atask.AtsOp!H2671</f>
        <v>Viskis kokteilių gamybai</v>
      </c>
      <c r="D3120" t="str">
        <f>Atask.AtsOp!N2671</f>
        <v>LPA</v>
      </c>
      <c r="E3120" t="str">
        <f>Atask.AtsOp!I2671</f>
        <v>Perkelti</v>
      </c>
      <c r="F3120">
        <f>Atask.AtsOp!M2671</f>
        <v>0.47</v>
      </c>
      <c r="G3120">
        <f>VLOOKUP(B3120,Prekės!$A$2:$E$3000,3,FALSE)</f>
        <v>280</v>
      </c>
      <c r="H3120">
        <f>VLOOKUP(B3120,Prekės!$A$2:$E$3000,4,FALSE)</f>
        <v>0</v>
      </c>
      <c r="I3120">
        <f>VLOOKUP(B3120,Prekės!$A$2:$E$3000,5,FALSE)</f>
        <v>0</v>
      </c>
      <c r="J3120">
        <f t="shared" si="99"/>
        <v>0</v>
      </c>
      <c r="K3120">
        <f t="shared" si="100"/>
        <v>0.47</v>
      </c>
    </row>
    <row r="3121" spans="1:11">
      <c r="A3121" s="1">
        <f>Atask.AtsOp!A2672</f>
        <v>42486</v>
      </c>
      <c r="B3121" t="str">
        <f>Atask.AtsOp!E2672</f>
        <v>2540-0016</v>
      </c>
      <c r="C3121" t="str">
        <f>Atask.AtsOp!H2672</f>
        <v>Viskis kokteilių gamybai</v>
      </c>
      <c r="D3121" t="str">
        <f>Atask.AtsOp!N2672</f>
        <v>LPA</v>
      </c>
      <c r="E3121" t="str">
        <f>Atask.AtsOp!I2672</f>
        <v>Perkelti</v>
      </c>
      <c r="F3121">
        <f>Atask.AtsOp!M2672</f>
        <v>0.62</v>
      </c>
      <c r="G3121">
        <f>VLOOKUP(B3121,Prekės!$A$2:$E$3000,3,FALSE)</f>
        <v>280</v>
      </c>
      <c r="H3121">
        <f>VLOOKUP(B3121,Prekės!$A$2:$E$3000,4,FALSE)</f>
        <v>0</v>
      </c>
      <c r="I3121">
        <f>VLOOKUP(B3121,Prekės!$A$2:$E$3000,5,FALSE)</f>
        <v>0</v>
      </c>
      <c r="J3121">
        <f t="shared" si="99"/>
        <v>0</v>
      </c>
      <c r="K3121">
        <f t="shared" si="100"/>
        <v>0.62</v>
      </c>
    </row>
    <row r="3122" spans="1:11">
      <c r="A3122" s="1">
        <f>Atask.AtsOp!A2673</f>
        <v>42489</v>
      </c>
      <c r="B3122" t="str">
        <f>Atask.AtsOp!E2673</f>
        <v>2540-0016</v>
      </c>
      <c r="C3122" t="str">
        <f>Atask.AtsOp!H2673</f>
        <v>Viskis kokteilių gamybai</v>
      </c>
      <c r="D3122" t="str">
        <f>Atask.AtsOp!N2673</f>
        <v>LPA</v>
      </c>
      <c r="E3122" t="str">
        <f>Atask.AtsOp!I2673</f>
        <v>Pardavimo užsakymas</v>
      </c>
      <c r="F3122">
        <f>Atask.AtsOp!M2673</f>
        <v>-0.62</v>
      </c>
      <c r="G3122">
        <f>VLOOKUP(B3122,Prekės!$A$2:$E$3000,3,FALSE)</f>
        <v>280</v>
      </c>
      <c r="H3122">
        <f>VLOOKUP(B3122,Prekės!$A$2:$E$3000,4,FALSE)</f>
        <v>0</v>
      </c>
      <c r="I3122">
        <f>VLOOKUP(B3122,Prekės!$A$2:$E$3000,5,FALSE)</f>
        <v>0</v>
      </c>
      <c r="J3122">
        <f t="shared" si="99"/>
        <v>0</v>
      </c>
      <c r="K3122">
        <f t="shared" si="100"/>
        <v>-0.62</v>
      </c>
    </row>
    <row r="3123" spans="1:11">
      <c r="A3123" s="1">
        <f>Atask.AtsOp!A2674</f>
        <v>42485</v>
      </c>
      <c r="B3123" t="str">
        <f>Atask.AtsOp!E2674</f>
        <v>2540-0016</v>
      </c>
      <c r="C3123" t="str">
        <f>Atask.AtsOp!H2674</f>
        <v>Viskis kokteilių gamybai</v>
      </c>
      <c r="D3123" t="str">
        <f>Atask.AtsOp!N2674</f>
        <v>LPA</v>
      </c>
      <c r="E3123" t="str">
        <f>Atask.AtsOp!I2674</f>
        <v>Perkelti</v>
      </c>
      <c r="F3123">
        <f>Atask.AtsOp!M2674</f>
        <v>1.1000000000000001</v>
      </c>
      <c r="G3123">
        <f>VLOOKUP(B3123,Prekės!$A$2:$E$3000,3,FALSE)</f>
        <v>280</v>
      </c>
      <c r="H3123">
        <f>VLOOKUP(B3123,Prekės!$A$2:$E$3000,4,FALSE)</f>
        <v>0</v>
      </c>
      <c r="I3123">
        <f>VLOOKUP(B3123,Prekės!$A$2:$E$3000,5,FALSE)</f>
        <v>0</v>
      </c>
      <c r="J3123">
        <f t="shared" si="99"/>
        <v>0</v>
      </c>
      <c r="K3123">
        <f t="shared" si="100"/>
        <v>1.1000000000000001</v>
      </c>
    </row>
    <row r="3124" spans="1:11">
      <c r="A3124" s="1">
        <f>Atask.AtsOp!A2675</f>
        <v>42486</v>
      </c>
      <c r="B3124" t="str">
        <f>Atask.AtsOp!E2675</f>
        <v>2540-0016</v>
      </c>
      <c r="C3124" t="str">
        <f>Atask.AtsOp!H2675</f>
        <v>Viskis kokteilių gamybai</v>
      </c>
      <c r="D3124" t="str">
        <f>Atask.AtsOp!N2675</f>
        <v>LPA</v>
      </c>
      <c r="E3124" t="str">
        <f>Atask.AtsOp!I2675</f>
        <v>Perkelti</v>
      </c>
      <c r="F3124">
        <f>Atask.AtsOp!M2675</f>
        <v>0.47</v>
      </c>
      <c r="G3124">
        <f>VLOOKUP(B3124,Prekės!$A$2:$E$3000,3,FALSE)</f>
        <v>280</v>
      </c>
      <c r="H3124">
        <f>VLOOKUP(B3124,Prekės!$A$2:$E$3000,4,FALSE)</f>
        <v>0</v>
      </c>
      <c r="I3124">
        <f>VLOOKUP(B3124,Prekės!$A$2:$E$3000,5,FALSE)</f>
        <v>0</v>
      </c>
      <c r="J3124">
        <f t="shared" si="99"/>
        <v>0</v>
      </c>
      <c r="K3124">
        <f t="shared" si="100"/>
        <v>0.47</v>
      </c>
    </row>
    <row r="3125" spans="1:11">
      <c r="A3125" s="1">
        <f>Atask.AtsOp!A2676</f>
        <v>42486</v>
      </c>
      <c r="B3125" t="str">
        <f>Atask.AtsOp!E2676</f>
        <v>2540-0016</v>
      </c>
      <c r="C3125" t="str">
        <f>Atask.AtsOp!H2676</f>
        <v>Viskis kokteilių gamybai</v>
      </c>
      <c r="D3125" t="str">
        <f>Atask.AtsOp!N2676</f>
        <v>LPA</v>
      </c>
      <c r="E3125" t="str">
        <f>Atask.AtsOp!I2676</f>
        <v>Perkelti</v>
      </c>
      <c r="F3125">
        <f>Atask.AtsOp!M2676</f>
        <v>-0.47</v>
      </c>
      <c r="G3125">
        <f>VLOOKUP(B3125,Prekės!$A$2:$E$3000,3,FALSE)</f>
        <v>280</v>
      </c>
      <c r="H3125">
        <f>VLOOKUP(B3125,Prekės!$A$2:$E$3000,4,FALSE)</f>
        <v>0</v>
      </c>
      <c r="I3125">
        <f>VLOOKUP(B3125,Prekės!$A$2:$E$3000,5,FALSE)</f>
        <v>0</v>
      </c>
      <c r="J3125">
        <f t="shared" si="99"/>
        <v>0</v>
      </c>
      <c r="K3125">
        <f t="shared" si="100"/>
        <v>-0.47</v>
      </c>
    </row>
    <row r="3126" spans="1:11">
      <c r="A3126" s="1">
        <f>Atask.AtsOp!A2677</f>
        <v>42486</v>
      </c>
      <c r="B3126" t="str">
        <f>Atask.AtsOp!E2677</f>
        <v>2540-0016</v>
      </c>
      <c r="C3126" t="str">
        <f>Atask.AtsOp!H2677</f>
        <v>Viskis kokteilių gamybai</v>
      </c>
      <c r="D3126" t="str">
        <f>Atask.AtsOp!N2677</f>
        <v>LPA</v>
      </c>
      <c r="E3126" t="str">
        <f>Atask.AtsOp!I2677</f>
        <v>Perkelti</v>
      </c>
      <c r="F3126">
        <f>Atask.AtsOp!M2677</f>
        <v>0.47</v>
      </c>
      <c r="G3126">
        <f>VLOOKUP(B3126,Prekės!$A$2:$E$3000,3,FALSE)</f>
        <v>280</v>
      </c>
      <c r="H3126">
        <f>VLOOKUP(B3126,Prekės!$A$2:$E$3000,4,FALSE)</f>
        <v>0</v>
      </c>
      <c r="I3126">
        <f>VLOOKUP(B3126,Prekės!$A$2:$E$3000,5,FALSE)</f>
        <v>0</v>
      </c>
      <c r="J3126">
        <f t="shared" si="99"/>
        <v>0</v>
      </c>
      <c r="K3126">
        <f t="shared" si="100"/>
        <v>0.47</v>
      </c>
    </row>
    <row r="3127" spans="1:11">
      <c r="A3127" s="1">
        <f>Atask.AtsOp!A2678</f>
        <v>42489</v>
      </c>
      <c r="B3127" t="str">
        <f>Atask.AtsOp!E2678</f>
        <v>2540-0016</v>
      </c>
      <c r="C3127" t="str">
        <f>Atask.AtsOp!H2678</f>
        <v>Viskis kokteilių gamybai</v>
      </c>
      <c r="D3127" t="str">
        <f>Atask.AtsOp!N2678</f>
        <v>LPA</v>
      </c>
      <c r="E3127" t="str">
        <f>Atask.AtsOp!I2678</f>
        <v>Pardavimo užsakymas</v>
      </c>
      <c r="F3127">
        <f>Atask.AtsOp!M2678</f>
        <v>-0.47</v>
      </c>
      <c r="G3127">
        <f>VLOOKUP(B3127,Prekės!$A$2:$E$3000,3,FALSE)</f>
        <v>280</v>
      </c>
      <c r="H3127">
        <f>VLOOKUP(B3127,Prekės!$A$2:$E$3000,4,FALSE)</f>
        <v>0</v>
      </c>
      <c r="I3127">
        <f>VLOOKUP(B3127,Prekės!$A$2:$E$3000,5,FALSE)</f>
        <v>0</v>
      </c>
      <c r="J3127">
        <f t="shared" si="99"/>
        <v>0</v>
      </c>
      <c r="K3127">
        <f t="shared" si="100"/>
        <v>-0.47</v>
      </c>
    </row>
    <row r="3128" spans="1:11">
      <c r="A3128" s="1">
        <f>Atask.AtsOp!A2679</f>
        <v>42489</v>
      </c>
      <c r="B3128" t="str">
        <f>Atask.AtsOp!E2679</f>
        <v>2540-0016</v>
      </c>
      <c r="C3128" t="str">
        <f>Atask.AtsOp!H2679</f>
        <v>Viskis kokteilių gamybai</v>
      </c>
      <c r="D3128" t="str">
        <f>Atask.AtsOp!N2679</f>
        <v>LPA</v>
      </c>
      <c r="E3128" t="str">
        <f>Atask.AtsOp!I2679</f>
        <v>Pardavimo užsakymas</v>
      </c>
      <c r="F3128">
        <f>Atask.AtsOp!M2679</f>
        <v>-1.1000000000000001</v>
      </c>
      <c r="G3128">
        <f>VLOOKUP(B3128,Prekės!$A$2:$E$3000,3,FALSE)</f>
        <v>280</v>
      </c>
      <c r="H3128">
        <f>VLOOKUP(B3128,Prekės!$A$2:$E$3000,4,FALSE)</f>
        <v>0</v>
      </c>
      <c r="I3128">
        <f>VLOOKUP(B3128,Prekės!$A$2:$E$3000,5,FALSE)</f>
        <v>0</v>
      </c>
      <c r="J3128">
        <f t="shared" si="99"/>
        <v>0</v>
      </c>
      <c r="K3128">
        <f t="shared" si="100"/>
        <v>-1.1000000000000001</v>
      </c>
    </row>
    <row r="3129" spans="1:11">
      <c r="A3129" s="1">
        <f>Atask.AtsOp!A2680</f>
        <v>42487</v>
      </c>
      <c r="B3129" t="str">
        <f>Atask.AtsOp!E2680</f>
        <v>2545-0002</v>
      </c>
      <c r="C3129" t="str">
        <f>Atask.AtsOp!H2680</f>
        <v>Mielės</v>
      </c>
      <c r="D3129" t="str">
        <f>Atask.AtsOp!N2680</f>
        <v>l</v>
      </c>
      <c r="E3129" t="str">
        <f>Atask.AtsOp!I2680</f>
        <v>Gamyba</v>
      </c>
      <c r="F3129">
        <f>Atask.AtsOp!M2680</f>
        <v>400</v>
      </c>
      <c r="G3129">
        <f>VLOOKUP(B3129,Prekės!$A$2:$E$3000,3,FALSE)</f>
        <v>235</v>
      </c>
      <c r="H3129">
        <f>VLOOKUP(B3129,Prekės!$A$2:$E$3000,4,FALSE)</f>
        <v>0</v>
      </c>
      <c r="I3129">
        <f>VLOOKUP(B3129,Prekės!$A$2:$E$3000,5,FALSE)</f>
        <v>0</v>
      </c>
      <c r="J3129">
        <f t="shared" si="99"/>
        <v>0</v>
      </c>
      <c r="K3129">
        <f t="shared" si="100"/>
        <v>400</v>
      </c>
    </row>
    <row r="3130" spans="1:11">
      <c r="A3130" s="1">
        <f>Atask.AtsOp!A2681</f>
        <v>42485</v>
      </c>
      <c r="B3130" t="str">
        <f>Atask.AtsOp!E2681</f>
        <v>2545-0002</v>
      </c>
      <c r="C3130" t="str">
        <f>Atask.AtsOp!H2681</f>
        <v>Mielės</v>
      </c>
      <c r="D3130" t="str">
        <f>Atask.AtsOp!N2681</f>
        <v>l</v>
      </c>
      <c r="E3130" t="str">
        <f>Atask.AtsOp!I2681</f>
        <v>Gamyba</v>
      </c>
      <c r="F3130">
        <f>Atask.AtsOp!M2681</f>
        <v>312.5</v>
      </c>
      <c r="G3130">
        <f>VLOOKUP(B3130,Prekės!$A$2:$E$3000,3,FALSE)</f>
        <v>235</v>
      </c>
      <c r="H3130">
        <f>VLOOKUP(B3130,Prekės!$A$2:$E$3000,4,FALSE)</f>
        <v>0</v>
      </c>
      <c r="I3130">
        <f>VLOOKUP(B3130,Prekės!$A$2:$E$3000,5,FALSE)</f>
        <v>0</v>
      </c>
      <c r="J3130">
        <f t="shared" si="99"/>
        <v>0</v>
      </c>
      <c r="K3130">
        <f t="shared" si="100"/>
        <v>312.5</v>
      </c>
    </row>
    <row r="3131" spans="1:11">
      <c r="A3131" s="1">
        <f>Atask.AtsOp!A2682</f>
        <v>42486</v>
      </c>
      <c r="B3131" t="str">
        <f>Atask.AtsOp!E2682</f>
        <v>2545-0002</v>
      </c>
      <c r="C3131" t="str">
        <f>Atask.AtsOp!H2682</f>
        <v>Mielės</v>
      </c>
      <c r="D3131" t="str">
        <f>Atask.AtsOp!N2682</f>
        <v>l</v>
      </c>
      <c r="E3131" t="str">
        <f>Atask.AtsOp!I2682</f>
        <v>Gamyba</v>
      </c>
      <c r="F3131">
        <f>Atask.AtsOp!M2682</f>
        <v>287.5</v>
      </c>
      <c r="G3131">
        <f>VLOOKUP(B3131,Prekės!$A$2:$E$3000,3,FALSE)</f>
        <v>235</v>
      </c>
      <c r="H3131">
        <f>VLOOKUP(B3131,Prekės!$A$2:$E$3000,4,FALSE)</f>
        <v>0</v>
      </c>
      <c r="I3131">
        <f>VLOOKUP(B3131,Prekės!$A$2:$E$3000,5,FALSE)</f>
        <v>0</v>
      </c>
      <c r="J3131">
        <f t="shared" si="99"/>
        <v>0</v>
      </c>
      <c r="K3131">
        <f t="shared" si="100"/>
        <v>287.5</v>
      </c>
    </row>
    <row r="3132" spans="1:11">
      <c r="A3132" s="1">
        <f>Atask.AtsOp!A2683</f>
        <v>42488</v>
      </c>
      <c r="B3132" t="str">
        <f>Atask.AtsOp!E2683</f>
        <v>2545-0002</v>
      </c>
      <c r="C3132" t="str">
        <f>Atask.AtsOp!H2683</f>
        <v>Mielės</v>
      </c>
      <c r="D3132" t="str">
        <f>Atask.AtsOp!N2683</f>
        <v>l</v>
      </c>
      <c r="E3132" t="str">
        <f>Atask.AtsOp!I2683</f>
        <v>Gamybos eilutė</v>
      </c>
      <c r="F3132">
        <f>Atask.AtsOp!M2683</f>
        <v>-312.5</v>
      </c>
      <c r="G3132">
        <f>VLOOKUP(B3132,Prekės!$A$2:$E$3000,3,FALSE)</f>
        <v>235</v>
      </c>
      <c r="H3132">
        <f>VLOOKUP(B3132,Prekės!$A$2:$E$3000,4,FALSE)</f>
        <v>0</v>
      </c>
      <c r="I3132">
        <f>VLOOKUP(B3132,Prekės!$A$2:$E$3000,5,FALSE)</f>
        <v>0</v>
      </c>
      <c r="J3132">
        <f t="shared" si="99"/>
        <v>0</v>
      </c>
      <c r="K3132">
        <f t="shared" si="100"/>
        <v>-312.5</v>
      </c>
    </row>
    <row r="3133" spans="1:11">
      <c r="A3133" s="1">
        <f>Atask.AtsOp!A2684</f>
        <v>42481</v>
      </c>
      <c r="B3133" t="str">
        <f>Atask.AtsOp!E2684</f>
        <v>2545-0002</v>
      </c>
      <c r="C3133" t="str">
        <f>Atask.AtsOp!H2684</f>
        <v>Mielės</v>
      </c>
      <c r="D3133" t="str">
        <f>Atask.AtsOp!N2684</f>
        <v>l</v>
      </c>
      <c r="E3133" t="str">
        <f>Atask.AtsOp!I2684</f>
        <v>Gamybos eilutė</v>
      </c>
      <c r="F3133">
        <f>Atask.AtsOp!M2684</f>
        <v>-400</v>
      </c>
      <c r="G3133">
        <f>VLOOKUP(B3133,Prekės!$A$2:$E$3000,3,FALSE)</f>
        <v>235</v>
      </c>
      <c r="H3133">
        <f>VLOOKUP(B3133,Prekės!$A$2:$E$3000,4,FALSE)</f>
        <v>0</v>
      </c>
      <c r="I3133">
        <f>VLOOKUP(B3133,Prekės!$A$2:$E$3000,5,FALSE)</f>
        <v>0</v>
      </c>
      <c r="J3133">
        <f t="shared" si="99"/>
        <v>0</v>
      </c>
      <c r="K3133">
        <f t="shared" si="100"/>
        <v>-400</v>
      </c>
    </row>
    <row r="3134" spans="1:11">
      <c r="A3134" s="1">
        <f>Atask.AtsOp!A2685</f>
        <v>42479</v>
      </c>
      <c r="B3134" t="str">
        <f>Atask.AtsOp!E2685</f>
        <v>2545-0002</v>
      </c>
      <c r="C3134" t="str">
        <f>Atask.AtsOp!H2685</f>
        <v>Mielės</v>
      </c>
      <c r="D3134" t="str">
        <f>Atask.AtsOp!N2685</f>
        <v>l</v>
      </c>
      <c r="E3134" t="str">
        <f>Atask.AtsOp!I2685</f>
        <v>Gamyba</v>
      </c>
      <c r="F3134">
        <f>Atask.AtsOp!M2685</f>
        <v>287.5</v>
      </c>
      <c r="G3134">
        <f>VLOOKUP(B3134,Prekės!$A$2:$E$3000,3,FALSE)</f>
        <v>235</v>
      </c>
      <c r="H3134">
        <f>VLOOKUP(B3134,Prekės!$A$2:$E$3000,4,FALSE)</f>
        <v>0</v>
      </c>
      <c r="I3134">
        <f>VLOOKUP(B3134,Prekės!$A$2:$E$3000,5,FALSE)</f>
        <v>0</v>
      </c>
      <c r="J3134">
        <f t="shared" si="99"/>
        <v>0</v>
      </c>
      <c r="K3134">
        <f t="shared" si="100"/>
        <v>287.5</v>
      </c>
    </row>
    <row r="3135" spans="1:11">
      <c r="A3135" s="1">
        <f>Atask.AtsOp!A2686</f>
        <v>42480</v>
      </c>
      <c r="B3135" t="str">
        <f>Atask.AtsOp!E2686</f>
        <v>2545-0002</v>
      </c>
      <c r="C3135" t="str">
        <f>Atask.AtsOp!H2686</f>
        <v>Mielės</v>
      </c>
      <c r="D3135" t="str">
        <f>Atask.AtsOp!N2686</f>
        <v>l</v>
      </c>
      <c r="E3135" t="str">
        <f>Atask.AtsOp!I2686</f>
        <v>Gamyba</v>
      </c>
      <c r="F3135">
        <f>Atask.AtsOp!M2686</f>
        <v>400</v>
      </c>
      <c r="G3135">
        <f>VLOOKUP(B3135,Prekės!$A$2:$E$3000,3,FALSE)</f>
        <v>235</v>
      </c>
      <c r="H3135">
        <f>VLOOKUP(B3135,Prekės!$A$2:$E$3000,4,FALSE)</f>
        <v>0</v>
      </c>
      <c r="I3135">
        <f>VLOOKUP(B3135,Prekės!$A$2:$E$3000,5,FALSE)</f>
        <v>0</v>
      </c>
      <c r="J3135">
        <f t="shared" si="99"/>
        <v>0</v>
      </c>
      <c r="K3135">
        <f t="shared" si="100"/>
        <v>400</v>
      </c>
    </row>
    <row r="3136" spans="1:11">
      <c r="A3136" s="1">
        <f>Atask.AtsOp!A2687</f>
        <v>42478</v>
      </c>
      <c r="B3136" t="str">
        <f>Atask.AtsOp!E2687</f>
        <v>2545-0002</v>
      </c>
      <c r="C3136" t="str">
        <f>Atask.AtsOp!H2687</f>
        <v>Mielės</v>
      </c>
      <c r="D3136" t="str">
        <f>Atask.AtsOp!N2687</f>
        <v>l</v>
      </c>
      <c r="E3136" t="str">
        <f>Atask.AtsOp!I2687</f>
        <v>Gamyba</v>
      </c>
      <c r="F3136">
        <f>Atask.AtsOp!M2687</f>
        <v>312.5</v>
      </c>
      <c r="G3136">
        <f>VLOOKUP(B3136,Prekės!$A$2:$E$3000,3,FALSE)</f>
        <v>235</v>
      </c>
      <c r="H3136">
        <f>VLOOKUP(B3136,Prekės!$A$2:$E$3000,4,FALSE)</f>
        <v>0</v>
      </c>
      <c r="I3136">
        <f>VLOOKUP(B3136,Prekės!$A$2:$E$3000,5,FALSE)</f>
        <v>0</v>
      </c>
      <c r="J3136">
        <f t="shared" si="99"/>
        <v>0</v>
      </c>
      <c r="K3136">
        <f t="shared" si="100"/>
        <v>312.5</v>
      </c>
    </row>
    <row r="3137" spans="1:11">
      <c r="A3137" s="1">
        <f>Atask.AtsOp!A2688</f>
        <v>42488</v>
      </c>
      <c r="B3137" t="str">
        <f>Atask.AtsOp!E2688</f>
        <v>2545-0002</v>
      </c>
      <c r="C3137" t="str">
        <f>Atask.AtsOp!H2688</f>
        <v>Mielės</v>
      </c>
      <c r="D3137" t="str">
        <f>Atask.AtsOp!N2688</f>
        <v>l</v>
      </c>
      <c r="E3137" t="str">
        <f>Atask.AtsOp!I2688</f>
        <v>Gamybos eilutė</v>
      </c>
      <c r="F3137">
        <f>Atask.AtsOp!M2688</f>
        <v>-400</v>
      </c>
      <c r="G3137">
        <f>VLOOKUP(B3137,Prekės!$A$2:$E$3000,3,FALSE)</f>
        <v>235</v>
      </c>
      <c r="H3137">
        <f>VLOOKUP(B3137,Prekės!$A$2:$E$3000,4,FALSE)</f>
        <v>0</v>
      </c>
      <c r="I3137">
        <f>VLOOKUP(B3137,Prekės!$A$2:$E$3000,5,FALSE)</f>
        <v>0</v>
      </c>
      <c r="J3137">
        <f t="shared" si="99"/>
        <v>0</v>
      </c>
      <c r="K3137">
        <f t="shared" si="100"/>
        <v>-400</v>
      </c>
    </row>
    <row r="3138" spans="1:11">
      <c r="A3138" s="1">
        <f>Atask.AtsOp!A2689</f>
        <v>42488</v>
      </c>
      <c r="B3138" t="str">
        <f>Atask.AtsOp!E2689</f>
        <v>2545-0002</v>
      </c>
      <c r="C3138" t="str">
        <f>Atask.AtsOp!H2689</f>
        <v>Mielės</v>
      </c>
      <c r="D3138" t="str">
        <f>Atask.AtsOp!N2689</f>
        <v>l</v>
      </c>
      <c r="E3138" t="str">
        <f>Atask.AtsOp!I2689</f>
        <v>Gamybos eilutė</v>
      </c>
      <c r="F3138">
        <f>Atask.AtsOp!M2689</f>
        <v>-287.5</v>
      </c>
      <c r="G3138">
        <f>VLOOKUP(B3138,Prekės!$A$2:$E$3000,3,FALSE)</f>
        <v>235</v>
      </c>
      <c r="H3138">
        <f>VLOOKUP(B3138,Prekės!$A$2:$E$3000,4,FALSE)</f>
        <v>0</v>
      </c>
      <c r="I3138">
        <f>VLOOKUP(B3138,Prekės!$A$2:$E$3000,5,FALSE)</f>
        <v>0</v>
      </c>
      <c r="J3138">
        <f t="shared" si="99"/>
        <v>0</v>
      </c>
      <c r="K3138">
        <f t="shared" si="100"/>
        <v>-287.5</v>
      </c>
    </row>
    <row r="3139" spans="1:11">
      <c r="A3139" s="1">
        <f>Atask.AtsOp!A2690</f>
        <v>42474</v>
      </c>
      <c r="B3139" t="str">
        <f>Atask.AtsOp!E2690</f>
        <v>2545-0002</v>
      </c>
      <c r="C3139" t="str">
        <f>Atask.AtsOp!H2690</f>
        <v>Mielės</v>
      </c>
      <c r="D3139" t="str">
        <f>Atask.AtsOp!N2690</f>
        <v>l</v>
      </c>
      <c r="E3139" t="str">
        <f>Atask.AtsOp!I2690</f>
        <v>Gamybos eilutė</v>
      </c>
      <c r="F3139">
        <f>Atask.AtsOp!M2690</f>
        <v>-400</v>
      </c>
      <c r="G3139">
        <f>VLOOKUP(B3139,Prekės!$A$2:$E$3000,3,FALSE)</f>
        <v>235</v>
      </c>
      <c r="H3139">
        <f>VLOOKUP(B3139,Prekės!$A$2:$E$3000,4,FALSE)</f>
        <v>0</v>
      </c>
      <c r="I3139">
        <f>VLOOKUP(B3139,Prekės!$A$2:$E$3000,5,FALSE)</f>
        <v>0</v>
      </c>
      <c r="J3139">
        <f t="shared" si="99"/>
        <v>0</v>
      </c>
      <c r="K3139">
        <f t="shared" si="100"/>
        <v>-400</v>
      </c>
    </row>
    <row r="3140" spans="1:11">
      <c r="A3140" s="1">
        <f>Atask.AtsOp!A2691</f>
        <v>42474</v>
      </c>
      <c r="B3140" t="str">
        <f>Atask.AtsOp!E2691</f>
        <v>2545-0002</v>
      </c>
      <c r="C3140" t="str">
        <f>Atask.AtsOp!H2691</f>
        <v>Mielės</v>
      </c>
      <c r="D3140" t="str">
        <f>Atask.AtsOp!N2691</f>
        <v>l</v>
      </c>
      <c r="E3140" t="str">
        <f>Atask.AtsOp!I2691</f>
        <v>Gamybos eilutė</v>
      </c>
      <c r="F3140">
        <f>Atask.AtsOp!M2691</f>
        <v>-312.5</v>
      </c>
      <c r="G3140">
        <f>VLOOKUP(B3140,Prekės!$A$2:$E$3000,3,FALSE)</f>
        <v>235</v>
      </c>
      <c r="H3140">
        <f>VLOOKUP(B3140,Prekės!$A$2:$E$3000,4,FALSE)</f>
        <v>0</v>
      </c>
      <c r="I3140">
        <f>VLOOKUP(B3140,Prekės!$A$2:$E$3000,5,FALSE)</f>
        <v>0</v>
      </c>
      <c r="J3140">
        <f t="shared" si="99"/>
        <v>0</v>
      </c>
      <c r="K3140">
        <f t="shared" si="100"/>
        <v>-312.5</v>
      </c>
    </row>
    <row r="3141" spans="1:11">
      <c r="A3141" s="1">
        <f>Atask.AtsOp!A2692</f>
        <v>42474</v>
      </c>
      <c r="B3141" t="str">
        <f>Atask.AtsOp!E2692</f>
        <v>2545-0002</v>
      </c>
      <c r="C3141" t="str">
        <f>Atask.AtsOp!H2692</f>
        <v>Mielės</v>
      </c>
      <c r="D3141" t="str">
        <f>Atask.AtsOp!N2692</f>
        <v>l</v>
      </c>
      <c r="E3141" t="str">
        <f>Atask.AtsOp!I2692</f>
        <v>Gamybos eilutė</v>
      </c>
      <c r="F3141">
        <f>Atask.AtsOp!M2692</f>
        <v>-400</v>
      </c>
      <c r="G3141">
        <f>VLOOKUP(B3141,Prekės!$A$2:$E$3000,3,FALSE)</f>
        <v>235</v>
      </c>
      <c r="H3141">
        <f>VLOOKUP(B3141,Prekės!$A$2:$E$3000,4,FALSE)</f>
        <v>0</v>
      </c>
      <c r="I3141">
        <f>VLOOKUP(B3141,Prekės!$A$2:$E$3000,5,FALSE)</f>
        <v>0</v>
      </c>
      <c r="J3141">
        <f t="shared" si="99"/>
        <v>0</v>
      </c>
      <c r="K3141">
        <f t="shared" si="100"/>
        <v>-400</v>
      </c>
    </row>
    <row r="3142" spans="1:11">
      <c r="A3142" s="1">
        <f>Atask.AtsOp!A2693</f>
        <v>42474</v>
      </c>
      <c r="B3142" t="str">
        <f>Atask.AtsOp!E2693</f>
        <v>2545-0002</v>
      </c>
      <c r="C3142" t="str">
        <f>Atask.AtsOp!H2693</f>
        <v>Mielės</v>
      </c>
      <c r="D3142" t="str">
        <f>Atask.AtsOp!N2693</f>
        <v>l</v>
      </c>
      <c r="E3142" t="str">
        <f>Atask.AtsOp!I2693</f>
        <v>Gamybos eilutė</v>
      </c>
      <c r="F3142">
        <f>Atask.AtsOp!M2693</f>
        <v>-312.5</v>
      </c>
      <c r="G3142">
        <f>VLOOKUP(B3142,Prekės!$A$2:$E$3000,3,FALSE)</f>
        <v>235</v>
      </c>
      <c r="H3142">
        <f>VLOOKUP(B3142,Prekės!$A$2:$E$3000,4,FALSE)</f>
        <v>0</v>
      </c>
      <c r="I3142">
        <f>VLOOKUP(B3142,Prekės!$A$2:$E$3000,5,FALSE)</f>
        <v>0</v>
      </c>
      <c r="J3142">
        <f t="shared" si="99"/>
        <v>0</v>
      </c>
      <c r="K3142">
        <f t="shared" si="100"/>
        <v>-312.5</v>
      </c>
    </row>
    <row r="3143" spans="1:11">
      <c r="A3143" s="1">
        <f>Atask.AtsOp!A2694</f>
        <v>42474</v>
      </c>
      <c r="B3143" t="str">
        <f>Atask.AtsOp!E2694</f>
        <v>2545-0002</v>
      </c>
      <c r="C3143" t="str">
        <f>Atask.AtsOp!H2694</f>
        <v>Mielės</v>
      </c>
      <c r="D3143" t="str">
        <f>Atask.AtsOp!N2694</f>
        <v>l</v>
      </c>
      <c r="E3143" t="str">
        <f>Atask.AtsOp!I2694</f>
        <v>Gamybos eilutė</v>
      </c>
      <c r="F3143">
        <f>Atask.AtsOp!M2694</f>
        <v>-287.5</v>
      </c>
      <c r="G3143">
        <f>VLOOKUP(B3143,Prekės!$A$2:$E$3000,3,FALSE)</f>
        <v>235</v>
      </c>
      <c r="H3143">
        <f>VLOOKUP(B3143,Prekės!$A$2:$E$3000,4,FALSE)</f>
        <v>0</v>
      </c>
      <c r="I3143">
        <f>VLOOKUP(B3143,Prekės!$A$2:$E$3000,5,FALSE)</f>
        <v>0</v>
      </c>
      <c r="J3143">
        <f t="shared" si="99"/>
        <v>0</v>
      </c>
      <c r="K3143">
        <f t="shared" si="100"/>
        <v>-287.5</v>
      </c>
    </row>
    <row r="3144" spans="1:11">
      <c r="A3144" s="1">
        <f>Atask.AtsOp!A2695</f>
        <v>42481</v>
      </c>
      <c r="B3144" t="str">
        <f>Atask.AtsOp!E2695</f>
        <v>2545-0002</v>
      </c>
      <c r="C3144" t="str">
        <f>Atask.AtsOp!H2695</f>
        <v>Mielės</v>
      </c>
      <c r="D3144" t="str">
        <f>Atask.AtsOp!N2695</f>
        <v>l</v>
      </c>
      <c r="E3144" t="str">
        <f>Atask.AtsOp!I2695</f>
        <v>Gamybos eilutė</v>
      </c>
      <c r="F3144">
        <f>Atask.AtsOp!M2695</f>
        <v>-400</v>
      </c>
      <c r="G3144">
        <f>VLOOKUP(B3144,Prekės!$A$2:$E$3000,3,FALSE)</f>
        <v>235</v>
      </c>
      <c r="H3144">
        <f>VLOOKUP(B3144,Prekės!$A$2:$E$3000,4,FALSE)</f>
        <v>0</v>
      </c>
      <c r="I3144">
        <f>VLOOKUP(B3144,Prekės!$A$2:$E$3000,5,FALSE)</f>
        <v>0</v>
      </c>
      <c r="J3144">
        <f t="shared" si="99"/>
        <v>0</v>
      </c>
      <c r="K3144">
        <f t="shared" si="100"/>
        <v>-400</v>
      </c>
    </row>
    <row r="3145" spans="1:11">
      <c r="A3145" s="1">
        <f>Atask.AtsOp!A2696</f>
        <v>42481</v>
      </c>
      <c r="B3145" t="str">
        <f>Atask.AtsOp!E2696</f>
        <v>2545-0002</v>
      </c>
      <c r="C3145" t="str">
        <f>Atask.AtsOp!H2696</f>
        <v>Mielės</v>
      </c>
      <c r="D3145" t="str">
        <f>Atask.AtsOp!N2696</f>
        <v>l</v>
      </c>
      <c r="E3145" t="str">
        <f>Atask.AtsOp!I2696</f>
        <v>Gamybos eilutė</v>
      </c>
      <c r="F3145">
        <f>Atask.AtsOp!M2696</f>
        <v>-312.5</v>
      </c>
      <c r="G3145">
        <f>VLOOKUP(B3145,Prekės!$A$2:$E$3000,3,FALSE)</f>
        <v>235</v>
      </c>
      <c r="H3145">
        <f>VLOOKUP(B3145,Prekės!$A$2:$E$3000,4,FALSE)</f>
        <v>0</v>
      </c>
      <c r="I3145">
        <f>VLOOKUP(B3145,Prekės!$A$2:$E$3000,5,FALSE)</f>
        <v>0</v>
      </c>
      <c r="J3145">
        <f t="shared" si="99"/>
        <v>0</v>
      </c>
      <c r="K3145">
        <f t="shared" si="100"/>
        <v>-312.5</v>
      </c>
    </row>
    <row r="3146" spans="1:11">
      <c r="A3146" s="1">
        <f>Atask.AtsOp!A2697</f>
        <v>42481</v>
      </c>
      <c r="B3146" t="str">
        <f>Atask.AtsOp!E2697</f>
        <v>2545-0002</v>
      </c>
      <c r="C3146" t="str">
        <f>Atask.AtsOp!H2697</f>
        <v>Mielės</v>
      </c>
      <c r="D3146" t="str">
        <f>Atask.AtsOp!N2697</f>
        <v>l</v>
      </c>
      <c r="E3146" t="str">
        <f>Atask.AtsOp!I2697</f>
        <v>Gamybos eilutė</v>
      </c>
      <c r="F3146">
        <f>Atask.AtsOp!M2697</f>
        <v>-287.5</v>
      </c>
      <c r="G3146">
        <f>VLOOKUP(B3146,Prekės!$A$2:$E$3000,3,FALSE)</f>
        <v>235</v>
      </c>
      <c r="H3146">
        <f>VLOOKUP(B3146,Prekės!$A$2:$E$3000,4,FALSE)</f>
        <v>0</v>
      </c>
      <c r="I3146">
        <f>VLOOKUP(B3146,Prekės!$A$2:$E$3000,5,FALSE)</f>
        <v>0</v>
      </c>
      <c r="J3146">
        <f t="shared" si="99"/>
        <v>0</v>
      </c>
      <c r="K3146">
        <f t="shared" si="100"/>
        <v>-287.5</v>
      </c>
    </row>
    <row r="3147" spans="1:11">
      <c r="A3147" s="1">
        <f>Atask.AtsOp!A2698</f>
        <v>42481</v>
      </c>
      <c r="B3147" t="str">
        <f>Atask.AtsOp!E2698</f>
        <v>2545-0002</v>
      </c>
      <c r="C3147" t="str">
        <f>Atask.AtsOp!H2698</f>
        <v>Mielės</v>
      </c>
      <c r="D3147" t="str">
        <f>Atask.AtsOp!N2698</f>
        <v>l</v>
      </c>
      <c r="E3147" t="str">
        <f>Atask.AtsOp!I2698</f>
        <v>Gamybos eilutė</v>
      </c>
      <c r="F3147">
        <f>Atask.AtsOp!M2698</f>
        <v>-287.5</v>
      </c>
      <c r="G3147">
        <f>VLOOKUP(B3147,Prekės!$A$2:$E$3000,3,FALSE)</f>
        <v>235</v>
      </c>
      <c r="H3147">
        <f>VLOOKUP(B3147,Prekės!$A$2:$E$3000,4,FALSE)</f>
        <v>0</v>
      </c>
      <c r="I3147">
        <f>VLOOKUP(B3147,Prekės!$A$2:$E$3000,5,FALSE)</f>
        <v>0</v>
      </c>
      <c r="J3147">
        <f t="shared" si="99"/>
        <v>0</v>
      </c>
      <c r="K3147">
        <f t="shared" si="100"/>
        <v>-287.5</v>
      </c>
    </row>
    <row r="3148" spans="1:11">
      <c r="A3148" s="1">
        <f>Atask.AtsOp!A2699</f>
        <v>42474</v>
      </c>
      <c r="B3148" t="str">
        <f>Atask.AtsOp!E2699</f>
        <v>2545-0002</v>
      </c>
      <c r="C3148" t="str">
        <f>Atask.AtsOp!H2699</f>
        <v>Mielės</v>
      </c>
      <c r="D3148" t="str">
        <f>Atask.AtsOp!N2699</f>
        <v>l</v>
      </c>
      <c r="E3148" t="str">
        <f>Atask.AtsOp!I2699</f>
        <v>Gamybos eilutė</v>
      </c>
      <c r="F3148">
        <f>Atask.AtsOp!M2699</f>
        <v>-287.5</v>
      </c>
      <c r="G3148">
        <f>VLOOKUP(B3148,Prekės!$A$2:$E$3000,3,FALSE)</f>
        <v>235</v>
      </c>
      <c r="H3148">
        <f>VLOOKUP(B3148,Prekės!$A$2:$E$3000,4,FALSE)</f>
        <v>0</v>
      </c>
      <c r="I3148">
        <f>VLOOKUP(B3148,Prekės!$A$2:$E$3000,5,FALSE)</f>
        <v>0</v>
      </c>
      <c r="J3148">
        <f t="shared" si="99"/>
        <v>0</v>
      </c>
      <c r="K3148">
        <f t="shared" si="100"/>
        <v>-287.5</v>
      </c>
    </row>
    <row r="3149" spans="1:11">
      <c r="A3149" s="1">
        <f>Atask.AtsOp!A2700</f>
        <v>42473</v>
      </c>
      <c r="B3149" t="str">
        <f>Atask.AtsOp!E2700</f>
        <v>2545-0002</v>
      </c>
      <c r="C3149" t="str">
        <f>Atask.AtsOp!H2700</f>
        <v>Mielės</v>
      </c>
      <c r="D3149" t="str">
        <f>Atask.AtsOp!N2700</f>
        <v>l</v>
      </c>
      <c r="E3149" t="str">
        <f>Atask.AtsOp!I2700</f>
        <v>Gamyba</v>
      </c>
      <c r="F3149">
        <f>Atask.AtsOp!M2700</f>
        <v>400</v>
      </c>
      <c r="G3149">
        <f>VLOOKUP(B3149,Prekės!$A$2:$E$3000,3,FALSE)</f>
        <v>235</v>
      </c>
      <c r="H3149">
        <f>VLOOKUP(B3149,Prekės!$A$2:$E$3000,4,FALSE)</f>
        <v>0</v>
      </c>
      <c r="I3149">
        <f>VLOOKUP(B3149,Prekės!$A$2:$E$3000,5,FALSE)</f>
        <v>0</v>
      </c>
      <c r="J3149">
        <f t="shared" si="99"/>
        <v>0</v>
      </c>
      <c r="K3149">
        <f t="shared" si="100"/>
        <v>400</v>
      </c>
    </row>
    <row r="3150" spans="1:11">
      <c r="A3150" s="1">
        <f>Atask.AtsOp!A2701</f>
        <v>42473</v>
      </c>
      <c r="B3150" t="str">
        <f>Atask.AtsOp!E2701</f>
        <v>2545-0002</v>
      </c>
      <c r="C3150" t="str">
        <f>Atask.AtsOp!H2701</f>
        <v>Mielės</v>
      </c>
      <c r="D3150" t="str">
        <f>Atask.AtsOp!N2701</f>
        <v>l</v>
      </c>
      <c r="E3150" t="str">
        <f>Atask.AtsOp!I2701</f>
        <v>Gamyba</v>
      </c>
      <c r="F3150">
        <f>Atask.AtsOp!M2701</f>
        <v>400</v>
      </c>
      <c r="G3150">
        <f>VLOOKUP(B3150,Prekės!$A$2:$E$3000,3,FALSE)</f>
        <v>235</v>
      </c>
      <c r="H3150">
        <f>VLOOKUP(B3150,Prekės!$A$2:$E$3000,4,FALSE)</f>
        <v>0</v>
      </c>
      <c r="I3150">
        <f>VLOOKUP(B3150,Prekės!$A$2:$E$3000,5,FALSE)</f>
        <v>0</v>
      </c>
      <c r="J3150">
        <f t="shared" si="99"/>
        <v>0</v>
      </c>
      <c r="K3150">
        <f t="shared" si="100"/>
        <v>400</v>
      </c>
    </row>
    <row r="3151" spans="1:11">
      <c r="A3151" s="1">
        <f>Atask.AtsOp!A2702</f>
        <v>42471</v>
      </c>
      <c r="B3151" t="str">
        <f>Atask.AtsOp!E2702</f>
        <v>2545-0002</v>
      </c>
      <c r="C3151" t="str">
        <f>Atask.AtsOp!H2702</f>
        <v>Mielės</v>
      </c>
      <c r="D3151" t="str">
        <f>Atask.AtsOp!N2702</f>
        <v>l</v>
      </c>
      <c r="E3151" t="str">
        <f>Atask.AtsOp!I2702</f>
        <v>Gamyba</v>
      </c>
      <c r="F3151">
        <f>Atask.AtsOp!M2702</f>
        <v>312.5</v>
      </c>
      <c r="G3151">
        <f>VLOOKUP(B3151,Prekės!$A$2:$E$3000,3,FALSE)</f>
        <v>235</v>
      </c>
      <c r="H3151">
        <f>VLOOKUP(B3151,Prekės!$A$2:$E$3000,4,FALSE)</f>
        <v>0</v>
      </c>
      <c r="I3151">
        <f>VLOOKUP(B3151,Prekės!$A$2:$E$3000,5,FALSE)</f>
        <v>0</v>
      </c>
      <c r="J3151">
        <f t="shared" si="99"/>
        <v>0</v>
      </c>
      <c r="K3151">
        <f t="shared" si="100"/>
        <v>312.5</v>
      </c>
    </row>
    <row r="3152" spans="1:11">
      <c r="A3152" s="1">
        <f>Atask.AtsOp!A2703</f>
        <v>42472</v>
      </c>
      <c r="B3152" t="str">
        <f>Atask.AtsOp!E2703</f>
        <v>2545-0002</v>
      </c>
      <c r="C3152" t="str">
        <f>Atask.AtsOp!H2703</f>
        <v>Mielės</v>
      </c>
      <c r="D3152" t="str">
        <f>Atask.AtsOp!N2703</f>
        <v>l</v>
      </c>
      <c r="E3152" t="str">
        <f>Atask.AtsOp!I2703</f>
        <v>Gamyba</v>
      </c>
      <c r="F3152">
        <f>Atask.AtsOp!M2703</f>
        <v>287.5</v>
      </c>
      <c r="G3152">
        <f>VLOOKUP(B3152,Prekės!$A$2:$E$3000,3,FALSE)</f>
        <v>235</v>
      </c>
      <c r="H3152">
        <f>VLOOKUP(B3152,Prekės!$A$2:$E$3000,4,FALSE)</f>
        <v>0</v>
      </c>
      <c r="I3152">
        <f>VLOOKUP(B3152,Prekės!$A$2:$E$3000,5,FALSE)</f>
        <v>0</v>
      </c>
      <c r="J3152">
        <f t="shared" si="99"/>
        <v>0</v>
      </c>
      <c r="K3152">
        <f t="shared" si="100"/>
        <v>287.5</v>
      </c>
    </row>
    <row r="3153" spans="1:11">
      <c r="A3153" s="1">
        <f>Atask.AtsOp!A2704</f>
        <v>42478</v>
      </c>
      <c r="B3153" t="str">
        <f>Atask.AtsOp!E2704</f>
        <v>2545-0002</v>
      </c>
      <c r="C3153" t="str">
        <f>Atask.AtsOp!H2704</f>
        <v>Mielės</v>
      </c>
      <c r="D3153" t="str">
        <f>Atask.AtsOp!N2704</f>
        <v>l</v>
      </c>
      <c r="E3153" t="str">
        <f>Atask.AtsOp!I2704</f>
        <v>Gamyba</v>
      </c>
      <c r="F3153">
        <f>Atask.AtsOp!M2704</f>
        <v>312.5</v>
      </c>
      <c r="G3153">
        <f>VLOOKUP(B3153,Prekės!$A$2:$E$3000,3,FALSE)</f>
        <v>235</v>
      </c>
      <c r="H3153">
        <f>VLOOKUP(B3153,Prekės!$A$2:$E$3000,4,FALSE)</f>
        <v>0</v>
      </c>
      <c r="I3153">
        <f>VLOOKUP(B3153,Prekės!$A$2:$E$3000,5,FALSE)</f>
        <v>0</v>
      </c>
      <c r="J3153">
        <f t="shared" si="99"/>
        <v>0</v>
      </c>
      <c r="K3153">
        <f t="shared" si="100"/>
        <v>312.5</v>
      </c>
    </row>
    <row r="3154" spans="1:11">
      <c r="A3154" s="1">
        <f>Atask.AtsOp!A2705</f>
        <v>42479</v>
      </c>
      <c r="B3154" t="str">
        <f>Atask.AtsOp!E2705</f>
        <v>2545-0002</v>
      </c>
      <c r="C3154" t="str">
        <f>Atask.AtsOp!H2705</f>
        <v>Mielės</v>
      </c>
      <c r="D3154" t="str">
        <f>Atask.AtsOp!N2705</f>
        <v>l</v>
      </c>
      <c r="E3154" t="str">
        <f>Atask.AtsOp!I2705</f>
        <v>Gamyba</v>
      </c>
      <c r="F3154">
        <f>Atask.AtsOp!M2705</f>
        <v>287.5</v>
      </c>
      <c r="G3154">
        <f>VLOOKUP(B3154,Prekės!$A$2:$E$3000,3,FALSE)</f>
        <v>235</v>
      </c>
      <c r="H3154">
        <f>VLOOKUP(B3154,Prekės!$A$2:$E$3000,4,FALSE)</f>
        <v>0</v>
      </c>
      <c r="I3154">
        <f>VLOOKUP(B3154,Prekės!$A$2:$E$3000,5,FALSE)</f>
        <v>0</v>
      </c>
      <c r="J3154">
        <f t="shared" si="99"/>
        <v>0</v>
      </c>
      <c r="K3154">
        <f t="shared" si="100"/>
        <v>287.5</v>
      </c>
    </row>
    <row r="3155" spans="1:11">
      <c r="A3155" s="1">
        <f>Atask.AtsOp!A2706</f>
        <v>42481</v>
      </c>
      <c r="B3155" t="str">
        <f>Atask.AtsOp!E2706</f>
        <v>2545-0002</v>
      </c>
      <c r="C3155" t="str">
        <f>Atask.AtsOp!H2706</f>
        <v>Mielės</v>
      </c>
      <c r="D3155" t="str">
        <f>Atask.AtsOp!N2706</f>
        <v>l</v>
      </c>
      <c r="E3155" t="str">
        <f>Atask.AtsOp!I2706</f>
        <v>Gamybos eilutė</v>
      </c>
      <c r="F3155">
        <f>Atask.AtsOp!M2706</f>
        <v>-312.5</v>
      </c>
      <c r="G3155">
        <f>VLOOKUP(B3155,Prekės!$A$2:$E$3000,3,FALSE)</f>
        <v>235</v>
      </c>
      <c r="H3155">
        <f>VLOOKUP(B3155,Prekės!$A$2:$E$3000,4,FALSE)</f>
        <v>0</v>
      </c>
      <c r="I3155">
        <f>VLOOKUP(B3155,Prekės!$A$2:$E$3000,5,FALSE)</f>
        <v>0</v>
      </c>
      <c r="J3155">
        <f t="shared" si="99"/>
        <v>0</v>
      </c>
      <c r="K3155">
        <f t="shared" si="100"/>
        <v>-312.5</v>
      </c>
    </row>
    <row r="3156" spans="1:11">
      <c r="A3156" s="1">
        <f>Atask.AtsOp!A2707</f>
        <v>42480</v>
      </c>
      <c r="B3156" t="str">
        <f>Atask.AtsOp!E2707</f>
        <v>2545-0002</v>
      </c>
      <c r="C3156" t="str">
        <f>Atask.AtsOp!H2707</f>
        <v>Mielės</v>
      </c>
      <c r="D3156" t="str">
        <f>Atask.AtsOp!N2707</f>
        <v>l</v>
      </c>
      <c r="E3156" t="str">
        <f>Atask.AtsOp!I2707</f>
        <v>Gamyba</v>
      </c>
      <c r="F3156">
        <f>Atask.AtsOp!M2707</f>
        <v>400</v>
      </c>
      <c r="G3156">
        <f>VLOOKUP(B3156,Prekės!$A$2:$E$3000,3,FALSE)</f>
        <v>235</v>
      </c>
      <c r="H3156">
        <f>VLOOKUP(B3156,Prekės!$A$2:$E$3000,4,FALSE)</f>
        <v>0</v>
      </c>
      <c r="I3156">
        <f>VLOOKUP(B3156,Prekės!$A$2:$E$3000,5,FALSE)</f>
        <v>0</v>
      </c>
      <c r="J3156">
        <f t="shared" si="99"/>
        <v>0</v>
      </c>
      <c r="K3156">
        <f t="shared" si="100"/>
        <v>400</v>
      </c>
    </row>
    <row r="3157" spans="1:11">
      <c r="A3157" s="1">
        <f>Atask.AtsOp!A2708</f>
        <v>42471</v>
      </c>
      <c r="B3157" t="str">
        <f>Atask.AtsOp!E2708</f>
        <v>2545-0002</v>
      </c>
      <c r="C3157" t="str">
        <f>Atask.AtsOp!H2708</f>
        <v>Mielės</v>
      </c>
      <c r="D3157" t="str">
        <f>Atask.AtsOp!N2708</f>
        <v>l</v>
      </c>
      <c r="E3157" t="str">
        <f>Atask.AtsOp!I2708</f>
        <v>Gamyba</v>
      </c>
      <c r="F3157">
        <f>Atask.AtsOp!M2708</f>
        <v>312.5</v>
      </c>
      <c r="G3157">
        <f>VLOOKUP(B3157,Prekės!$A$2:$E$3000,3,FALSE)</f>
        <v>235</v>
      </c>
      <c r="H3157">
        <f>VLOOKUP(B3157,Prekės!$A$2:$E$3000,4,FALSE)</f>
        <v>0</v>
      </c>
      <c r="I3157">
        <f>VLOOKUP(B3157,Prekės!$A$2:$E$3000,5,FALSE)</f>
        <v>0</v>
      </c>
      <c r="J3157">
        <f t="shared" si="99"/>
        <v>0</v>
      </c>
      <c r="K3157">
        <f t="shared" si="100"/>
        <v>312.5</v>
      </c>
    </row>
    <row r="3158" spans="1:11">
      <c r="A3158" s="1">
        <f>Atask.AtsOp!A2709</f>
        <v>42467</v>
      </c>
      <c r="B3158" t="str">
        <f>Atask.AtsOp!E2709</f>
        <v>2545-0002</v>
      </c>
      <c r="C3158" t="str">
        <f>Atask.AtsOp!H2709</f>
        <v>Mielės</v>
      </c>
      <c r="D3158" t="str">
        <f>Atask.AtsOp!N2709</f>
        <v>l</v>
      </c>
      <c r="E3158" t="str">
        <f>Atask.AtsOp!I2709</f>
        <v>Gamybos eilutė</v>
      </c>
      <c r="F3158">
        <f>Atask.AtsOp!M2709</f>
        <v>-400</v>
      </c>
      <c r="G3158">
        <f>VLOOKUP(B3158,Prekės!$A$2:$E$3000,3,FALSE)</f>
        <v>235</v>
      </c>
      <c r="H3158">
        <f>VLOOKUP(B3158,Prekės!$A$2:$E$3000,4,FALSE)</f>
        <v>0</v>
      </c>
      <c r="I3158">
        <f>VLOOKUP(B3158,Prekės!$A$2:$E$3000,5,FALSE)</f>
        <v>0</v>
      </c>
      <c r="J3158">
        <f t="shared" si="99"/>
        <v>0</v>
      </c>
      <c r="K3158">
        <f t="shared" si="100"/>
        <v>-400</v>
      </c>
    </row>
    <row r="3159" spans="1:11">
      <c r="A3159" s="1">
        <f>Atask.AtsOp!A2710</f>
        <v>42467</v>
      </c>
      <c r="B3159" t="str">
        <f>Atask.AtsOp!E2710</f>
        <v>2545-0002</v>
      </c>
      <c r="C3159" t="str">
        <f>Atask.AtsOp!H2710</f>
        <v>Mielės</v>
      </c>
      <c r="D3159" t="str">
        <f>Atask.AtsOp!N2710</f>
        <v>l</v>
      </c>
      <c r="E3159" t="str">
        <f>Atask.AtsOp!I2710</f>
        <v>Gamybos eilutė</v>
      </c>
      <c r="F3159">
        <f>Atask.AtsOp!M2710</f>
        <v>-312.5</v>
      </c>
      <c r="G3159">
        <f>VLOOKUP(B3159,Prekės!$A$2:$E$3000,3,FALSE)</f>
        <v>235</v>
      </c>
      <c r="H3159">
        <f>VLOOKUP(B3159,Prekės!$A$2:$E$3000,4,FALSE)</f>
        <v>0</v>
      </c>
      <c r="I3159">
        <f>VLOOKUP(B3159,Prekės!$A$2:$E$3000,5,FALSE)</f>
        <v>0</v>
      </c>
      <c r="J3159">
        <f t="shared" si="99"/>
        <v>0</v>
      </c>
      <c r="K3159">
        <f t="shared" si="100"/>
        <v>-312.5</v>
      </c>
    </row>
    <row r="3160" spans="1:11">
      <c r="A3160" s="1">
        <f>Atask.AtsOp!A2711</f>
        <v>42467</v>
      </c>
      <c r="B3160" t="str">
        <f>Atask.AtsOp!E2711</f>
        <v>2545-0002</v>
      </c>
      <c r="C3160" t="str">
        <f>Atask.AtsOp!H2711</f>
        <v>Mielės</v>
      </c>
      <c r="D3160" t="str">
        <f>Atask.AtsOp!N2711</f>
        <v>l</v>
      </c>
      <c r="E3160" t="str">
        <f>Atask.AtsOp!I2711</f>
        <v>Gamybos eilutė</v>
      </c>
      <c r="F3160">
        <f>Atask.AtsOp!M2711</f>
        <v>-287.5</v>
      </c>
      <c r="G3160">
        <f>VLOOKUP(B3160,Prekės!$A$2:$E$3000,3,FALSE)</f>
        <v>235</v>
      </c>
      <c r="H3160">
        <f>VLOOKUP(B3160,Prekės!$A$2:$E$3000,4,FALSE)</f>
        <v>0</v>
      </c>
      <c r="I3160">
        <f>VLOOKUP(B3160,Prekės!$A$2:$E$3000,5,FALSE)</f>
        <v>0</v>
      </c>
      <c r="J3160">
        <f t="shared" si="99"/>
        <v>0</v>
      </c>
      <c r="K3160">
        <f t="shared" si="100"/>
        <v>-287.5</v>
      </c>
    </row>
    <row r="3161" spans="1:11">
      <c r="A3161" s="1">
        <f>Atask.AtsOp!A2712</f>
        <v>42467</v>
      </c>
      <c r="B3161" t="str">
        <f>Atask.AtsOp!E2712</f>
        <v>2545-0002</v>
      </c>
      <c r="C3161" t="str">
        <f>Atask.AtsOp!H2712</f>
        <v>Mielės</v>
      </c>
      <c r="D3161" t="str">
        <f>Atask.AtsOp!N2712</f>
        <v>l</v>
      </c>
      <c r="E3161" t="str">
        <f>Atask.AtsOp!I2712</f>
        <v>Gamybos eilutė</v>
      </c>
      <c r="F3161">
        <f>Atask.AtsOp!M2712</f>
        <v>-400</v>
      </c>
      <c r="G3161">
        <f>VLOOKUP(B3161,Prekės!$A$2:$E$3000,3,FALSE)</f>
        <v>235</v>
      </c>
      <c r="H3161">
        <f>VLOOKUP(B3161,Prekės!$A$2:$E$3000,4,FALSE)</f>
        <v>0</v>
      </c>
      <c r="I3161">
        <f>VLOOKUP(B3161,Prekės!$A$2:$E$3000,5,FALSE)</f>
        <v>0</v>
      </c>
      <c r="J3161">
        <f t="shared" si="99"/>
        <v>0</v>
      </c>
      <c r="K3161">
        <f t="shared" si="100"/>
        <v>-400</v>
      </c>
    </row>
    <row r="3162" spans="1:11">
      <c r="A3162" s="1">
        <f>Atask.AtsOp!A2713</f>
        <v>42467</v>
      </c>
      <c r="B3162" t="str">
        <f>Atask.AtsOp!E2713</f>
        <v>2545-0002</v>
      </c>
      <c r="C3162" t="str">
        <f>Atask.AtsOp!H2713</f>
        <v>Mielės</v>
      </c>
      <c r="D3162" t="str">
        <f>Atask.AtsOp!N2713</f>
        <v>l</v>
      </c>
      <c r="E3162" t="str">
        <f>Atask.AtsOp!I2713</f>
        <v>Gamybos eilutė</v>
      </c>
      <c r="F3162">
        <f>Atask.AtsOp!M2713</f>
        <v>-312.5</v>
      </c>
      <c r="G3162">
        <f>VLOOKUP(B3162,Prekės!$A$2:$E$3000,3,FALSE)</f>
        <v>235</v>
      </c>
      <c r="H3162">
        <f>VLOOKUP(B3162,Prekės!$A$2:$E$3000,4,FALSE)</f>
        <v>0</v>
      </c>
      <c r="I3162">
        <f>VLOOKUP(B3162,Prekės!$A$2:$E$3000,5,FALSE)</f>
        <v>0</v>
      </c>
      <c r="J3162">
        <f t="shared" si="99"/>
        <v>0</v>
      </c>
      <c r="K3162">
        <f t="shared" si="100"/>
        <v>-312.5</v>
      </c>
    </row>
    <row r="3163" spans="1:11">
      <c r="A3163" s="1">
        <f>Atask.AtsOp!A2714</f>
        <v>42467</v>
      </c>
      <c r="B3163" t="str">
        <f>Atask.AtsOp!E2714</f>
        <v>2545-0002</v>
      </c>
      <c r="C3163" t="str">
        <f>Atask.AtsOp!H2714</f>
        <v>Mielės</v>
      </c>
      <c r="D3163" t="str">
        <f>Atask.AtsOp!N2714</f>
        <v>l</v>
      </c>
      <c r="E3163" t="str">
        <f>Atask.AtsOp!I2714</f>
        <v>Gamybos eilutė</v>
      </c>
      <c r="F3163">
        <f>Atask.AtsOp!M2714</f>
        <v>-287.5</v>
      </c>
      <c r="G3163">
        <f>VLOOKUP(B3163,Prekės!$A$2:$E$3000,3,FALSE)</f>
        <v>235</v>
      </c>
      <c r="H3163">
        <f>VLOOKUP(B3163,Prekės!$A$2:$E$3000,4,FALSE)</f>
        <v>0</v>
      </c>
      <c r="I3163">
        <f>VLOOKUP(B3163,Prekės!$A$2:$E$3000,5,FALSE)</f>
        <v>0</v>
      </c>
      <c r="J3163">
        <f t="shared" si="99"/>
        <v>0</v>
      </c>
      <c r="K3163">
        <f t="shared" si="100"/>
        <v>-287.5</v>
      </c>
    </row>
    <row r="3164" spans="1:11">
      <c r="A3164" s="1">
        <f>Atask.AtsOp!A2715</f>
        <v>42461</v>
      </c>
      <c r="B3164" t="str">
        <f>Atask.AtsOp!E2715</f>
        <v>2545-0002</v>
      </c>
      <c r="C3164" t="str">
        <f>Atask.AtsOp!H2715</f>
        <v>Mielės</v>
      </c>
      <c r="D3164" t="str">
        <f>Atask.AtsOp!N2715</f>
        <v>l</v>
      </c>
      <c r="E3164" t="str">
        <f>Atask.AtsOp!I2715</f>
        <v>Gamybos eilutė</v>
      </c>
      <c r="F3164">
        <f>Atask.AtsOp!M2715</f>
        <v>-312.5</v>
      </c>
      <c r="G3164">
        <f>VLOOKUP(B3164,Prekės!$A$2:$E$3000,3,FALSE)</f>
        <v>235</v>
      </c>
      <c r="H3164">
        <f>VLOOKUP(B3164,Prekės!$A$2:$E$3000,4,FALSE)</f>
        <v>0</v>
      </c>
      <c r="I3164">
        <f>VLOOKUP(B3164,Prekės!$A$2:$E$3000,5,FALSE)</f>
        <v>0</v>
      </c>
      <c r="J3164">
        <f t="shared" si="99"/>
        <v>0</v>
      </c>
      <c r="K3164">
        <f t="shared" si="100"/>
        <v>-312.5</v>
      </c>
    </row>
    <row r="3165" spans="1:11">
      <c r="A3165" s="1">
        <f>Atask.AtsOp!A2716</f>
        <v>42461</v>
      </c>
      <c r="B3165" t="str">
        <f>Atask.AtsOp!E2716</f>
        <v>2545-0002</v>
      </c>
      <c r="C3165" t="str">
        <f>Atask.AtsOp!H2716</f>
        <v>Mielės</v>
      </c>
      <c r="D3165" t="str">
        <f>Atask.AtsOp!N2716</f>
        <v>l</v>
      </c>
      <c r="E3165" t="str">
        <f>Atask.AtsOp!I2716</f>
        <v>Gamybos eilutė</v>
      </c>
      <c r="F3165">
        <f>Atask.AtsOp!M2716</f>
        <v>-400</v>
      </c>
      <c r="G3165">
        <f>VLOOKUP(B3165,Prekės!$A$2:$E$3000,3,FALSE)</f>
        <v>235</v>
      </c>
      <c r="H3165">
        <f>VLOOKUP(B3165,Prekės!$A$2:$E$3000,4,FALSE)</f>
        <v>0</v>
      </c>
      <c r="I3165">
        <f>VLOOKUP(B3165,Prekės!$A$2:$E$3000,5,FALSE)</f>
        <v>0</v>
      </c>
      <c r="J3165">
        <f t="shared" si="99"/>
        <v>0</v>
      </c>
      <c r="K3165">
        <f t="shared" si="100"/>
        <v>-400</v>
      </c>
    </row>
    <row r="3166" spans="1:11">
      <c r="A3166" s="1">
        <f>Atask.AtsOp!A2717</f>
        <v>42472</v>
      </c>
      <c r="B3166" t="str">
        <f>Atask.AtsOp!E2717</f>
        <v>2545-0002</v>
      </c>
      <c r="C3166" t="str">
        <f>Atask.AtsOp!H2717</f>
        <v>Mielės</v>
      </c>
      <c r="D3166" t="str">
        <f>Atask.AtsOp!N2717</f>
        <v>l</v>
      </c>
      <c r="E3166" t="str">
        <f>Atask.AtsOp!I2717</f>
        <v>Gamyba</v>
      </c>
      <c r="F3166">
        <f>Atask.AtsOp!M2717</f>
        <v>287.5</v>
      </c>
      <c r="G3166">
        <f>VLOOKUP(B3166,Prekės!$A$2:$E$3000,3,FALSE)</f>
        <v>235</v>
      </c>
      <c r="H3166">
        <f>VLOOKUP(B3166,Prekės!$A$2:$E$3000,4,FALSE)</f>
        <v>0</v>
      </c>
      <c r="I3166">
        <f>VLOOKUP(B3166,Prekės!$A$2:$E$3000,5,FALSE)</f>
        <v>0</v>
      </c>
      <c r="J3166">
        <f t="shared" si="99"/>
        <v>0</v>
      </c>
      <c r="K3166">
        <f t="shared" si="100"/>
        <v>287.5</v>
      </c>
    </row>
    <row r="3167" spans="1:11">
      <c r="A3167" s="1">
        <f>Atask.AtsOp!A2718</f>
        <v>42464</v>
      </c>
      <c r="B3167" t="str">
        <f>Atask.AtsOp!E2718</f>
        <v>2545-0002</v>
      </c>
      <c r="C3167" t="str">
        <f>Atask.AtsOp!H2718</f>
        <v>Mielės</v>
      </c>
      <c r="D3167" t="str">
        <f>Atask.AtsOp!N2718</f>
        <v>l</v>
      </c>
      <c r="E3167" t="str">
        <f>Atask.AtsOp!I2718</f>
        <v>Gamyba</v>
      </c>
      <c r="F3167">
        <f>Atask.AtsOp!M2718</f>
        <v>312.5</v>
      </c>
      <c r="G3167">
        <f>VLOOKUP(B3167,Prekės!$A$2:$E$3000,3,FALSE)</f>
        <v>235</v>
      </c>
      <c r="H3167">
        <f>VLOOKUP(B3167,Prekės!$A$2:$E$3000,4,FALSE)</f>
        <v>0</v>
      </c>
      <c r="I3167">
        <f>VLOOKUP(B3167,Prekės!$A$2:$E$3000,5,FALSE)</f>
        <v>0</v>
      </c>
      <c r="J3167">
        <f t="shared" si="99"/>
        <v>0</v>
      </c>
      <c r="K3167">
        <f t="shared" si="100"/>
        <v>312.5</v>
      </c>
    </row>
    <row r="3168" spans="1:11">
      <c r="A3168" s="1">
        <f>Atask.AtsOp!A2719</f>
        <v>42464</v>
      </c>
      <c r="B3168" t="str">
        <f>Atask.AtsOp!E2719</f>
        <v>2545-0002</v>
      </c>
      <c r="C3168" t="str">
        <f>Atask.AtsOp!H2719</f>
        <v>Mielės</v>
      </c>
      <c r="D3168" t="str">
        <f>Atask.AtsOp!N2719</f>
        <v>l</v>
      </c>
      <c r="E3168" t="str">
        <f>Atask.AtsOp!I2719</f>
        <v>Gamyba</v>
      </c>
      <c r="F3168">
        <f>Atask.AtsOp!M2719</f>
        <v>312.5</v>
      </c>
      <c r="G3168">
        <f>VLOOKUP(B3168,Prekės!$A$2:$E$3000,3,FALSE)</f>
        <v>235</v>
      </c>
      <c r="H3168">
        <f>VLOOKUP(B3168,Prekės!$A$2:$E$3000,4,FALSE)</f>
        <v>0</v>
      </c>
      <c r="I3168">
        <f>VLOOKUP(B3168,Prekės!$A$2:$E$3000,5,FALSE)</f>
        <v>0</v>
      </c>
      <c r="J3168">
        <f t="shared" si="99"/>
        <v>0</v>
      </c>
      <c r="K3168">
        <f t="shared" si="100"/>
        <v>312.5</v>
      </c>
    </row>
    <row r="3169" spans="1:11">
      <c r="A3169" s="1">
        <f>Atask.AtsOp!A2720</f>
        <v>42461</v>
      </c>
      <c r="B3169" t="str">
        <f>Atask.AtsOp!E2720</f>
        <v>2545-0002</v>
      </c>
      <c r="C3169" t="str">
        <f>Atask.AtsOp!H2720</f>
        <v>Mielės</v>
      </c>
      <c r="D3169" t="str">
        <f>Atask.AtsOp!N2720</f>
        <v>l</v>
      </c>
      <c r="E3169" t="str">
        <f>Atask.AtsOp!I2720</f>
        <v>Gamybos eilutė</v>
      </c>
      <c r="F3169">
        <f>Atask.AtsOp!M2720</f>
        <v>-287.5</v>
      </c>
      <c r="G3169">
        <f>VLOOKUP(B3169,Prekės!$A$2:$E$3000,3,FALSE)</f>
        <v>235</v>
      </c>
      <c r="H3169">
        <f>VLOOKUP(B3169,Prekės!$A$2:$E$3000,4,FALSE)</f>
        <v>0</v>
      </c>
      <c r="I3169">
        <f>VLOOKUP(B3169,Prekės!$A$2:$E$3000,5,FALSE)</f>
        <v>0</v>
      </c>
      <c r="J3169">
        <f t="shared" si="99"/>
        <v>0</v>
      </c>
      <c r="K3169">
        <f t="shared" si="100"/>
        <v>-287.5</v>
      </c>
    </row>
    <row r="3170" spans="1:11">
      <c r="A3170" s="1">
        <f>Atask.AtsOp!A2721</f>
        <v>42465</v>
      </c>
      <c r="B3170" t="str">
        <f>Atask.AtsOp!E2721</f>
        <v>2545-0002</v>
      </c>
      <c r="C3170" t="str">
        <f>Atask.AtsOp!H2721</f>
        <v>Mielės</v>
      </c>
      <c r="D3170" t="str">
        <f>Atask.AtsOp!N2721</f>
        <v>l</v>
      </c>
      <c r="E3170" t="str">
        <f>Atask.AtsOp!I2721</f>
        <v>Gamyba</v>
      </c>
      <c r="F3170">
        <f>Atask.AtsOp!M2721</f>
        <v>287.5</v>
      </c>
      <c r="G3170">
        <f>VLOOKUP(B3170,Prekės!$A$2:$E$3000,3,FALSE)</f>
        <v>235</v>
      </c>
      <c r="H3170">
        <f>VLOOKUP(B3170,Prekės!$A$2:$E$3000,4,FALSE)</f>
        <v>0</v>
      </c>
      <c r="I3170">
        <f>VLOOKUP(B3170,Prekės!$A$2:$E$3000,5,FALSE)</f>
        <v>0</v>
      </c>
      <c r="J3170">
        <f t="shared" ref="J3170:J3233" si="101">IF(G3170=110,F3170*H3170*I3170,IF(G3170&lt;280,F3170*H3170,F3170*H3170*(I3170/100)))</f>
        <v>0</v>
      </c>
      <c r="K3170">
        <f t="shared" ref="K3170:K3233" si="102">IF(EXACT(D3170,"But."),J3170,F3170)</f>
        <v>287.5</v>
      </c>
    </row>
    <row r="3171" spans="1:11">
      <c r="A3171" s="1">
        <f>Atask.AtsOp!A2722</f>
        <v>42465</v>
      </c>
      <c r="B3171" t="str">
        <f>Atask.AtsOp!E2722</f>
        <v>2545-0002</v>
      </c>
      <c r="C3171" t="str">
        <f>Atask.AtsOp!H2722</f>
        <v>Mielės</v>
      </c>
      <c r="D3171" t="str">
        <f>Atask.AtsOp!N2722</f>
        <v>l</v>
      </c>
      <c r="E3171" t="str">
        <f>Atask.AtsOp!I2722</f>
        <v>Gamyba</v>
      </c>
      <c r="F3171">
        <f>Atask.AtsOp!M2722</f>
        <v>287.5</v>
      </c>
      <c r="G3171">
        <f>VLOOKUP(B3171,Prekės!$A$2:$E$3000,3,FALSE)</f>
        <v>235</v>
      </c>
      <c r="H3171">
        <f>VLOOKUP(B3171,Prekės!$A$2:$E$3000,4,FALSE)</f>
        <v>0</v>
      </c>
      <c r="I3171">
        <f>VLOOKUP(B3171,Prekės!$A$2:$E$3000,5,FALSE)</f>
        <v>0</v>
      </c>
      <c r="J3171">
        <f t="shared" si="101"/>
        <v>0</v>
      </c>
      <c r="K3171">
        <f t="shared" si="102"/>
        <v>287.5</v>
      </c>
    </row>
    <row r="3172" spans="1:11">
      <c r="A3172" s="1">
        <f>Atask.AtsOp!A2723</f>
        <v>42466</v>
      </c>
      <c r="B3172" t="str">
        <f>Atask.AtsOp!E2723</f>
        <v>2545-0002</v>
      </c>
      <c r="C3172" t="str">
        <f>Atask.AtsOp!H2723</f>
        <v>Mielės</v>
      </c>
      <c r="D3172" t="str">
        <f>Atask.AtsOp!N2723</f>
        <v>l</v>
      </c>
      <c r="E3172" t="str">
        <f>Atask.AtsOp!I2723</f>
        <v>Gamyba</v>
      </c>
      <c r="F3172">
        <f>Atask.AtsOp!M2723</f>
        <v>400</v>
      </c>
      <c r="G3172">
        <f>VLOOKUP(B3172,Prekės!$A$2:$E$3000,3,FALSE)</f>
        <v>235</v>
      </c>
      <c r="H3172">
        <f>VLOOKUP(B3172,Prekės!$A$2:$E$3000,4,FALSE)</f>
        <v>0</v>
      </c>
      <c r="I3172">
        <f>VLOOKUP(B3172,Prekės!$A$2:$E$3000,5,FALSE)</f>
        <v>0</v>
      </c>
      <c r="J3172">
        <f t="shared" si="101"/>
        <v>0</v>
      </c>
      <c r="K3172">
        <f t="shared" si="102"/>
        <v>400</v>
      </c>
    </row>
    <row r="3173" spans="1:11">
      <c r="A3173" s="1">
        <f>Atask.AtsOp!A2724</f>
        <v>42466</v>
      </c>
      <c r="B3173" t="str">
        <f>Atask.AtsOp!E2724</f>
        <v>2545-0002</v>
      </c>
      <c r="C3173" t="str">
        <f>Atask.AtsOp!H2724</f>
        <v>Mielės</v>
      </c>
      <c r="D3173" t="str">
        <f>Atask.AtsOp!N2724</f>
        <v>l</v>
      </c>
      <c r="E3173" t="str">
        <f>Atask.AtsOp!I2724</f>
        <v>Gamyba</v>
      </c>
      <c r="F3173">
        <f>Atask.AtsOp!M2724</f>
        <v>400</v>
      </c>
      <c r="G3173">
        <f>VLOOKUP(B3173,Prekės!$A$2:$E$3000,3,FALSE)</f>
        <v>235</v>
      </c>
      <c r="H3173">
        <f>VLOOKUP(B3173,Prekės!$A$2:$E$3000,4,FALSE)</f>
        <v>0</v>
      </c>
      <c r="I3173">
        <f>VLOOKUP(B3173,Prekės!$A$2:$E$3000,5,FALSE)</f>
        <v>0</v>
      </c>
      <c r="J3173">
        <f t="shared" si="101"/>
        <v>0</v>
      </c>
      <c r="K3173">
        <f t="shared" si="102"/>
        <v>400</v>
      </c>
    </row>
    <row r="3174" spans="1:11">
      <c r="A3174" s="1">
        <f>Atask.AtsOp!A2725</f>
        <v>42461</v>
      </c>
      <c r="B3174" t="str">
        <f>Atask.AtsOp!E2725</f>
        <v>2545-0002</v>
      </c>
      <c r="C3174" t="str">
        <f>Atask.AtsOp!H2725</f>
        <v>Mielės</v>
      </c>
      <c r="D3174" t="str">
        <f>Atask.AtsOp!N2725</f>
        <v>l</v>
      </c>
      <c r="E3174" t="str">
        <f>Atask.AtsOp!I2725</f>
        <v>Gamybos eilutė</v>
      </c>
      <c r="F3174">
        <f>Atask.AtsOp!M2725</f>
        <v>-400</v>
      </c>
      <c r="G3174">
        <f>VLOOKUP(B3174,Prekės!$A$2:$E$3000,3,FALSE)</f>
        <v>235</v>
      </c>
      <c r="H3174">
        <f>VLOOKUP(B3174,Prekės!$A$2:$E$3000,4,FALSE)</f>
        <v>0</v>
      </c>
      <c r="I3174">
        <f>VLOOKUP(B3174,Prekės!$A$2:$E$3000,5,FALSE)</f>
        <v>0</v>
      </c>
      <c r="J3174">
        <f t="shared" si="101"/>
        <v>0</v>
      </c>
      <c r="K3174">
        <f t="shared" si="102"/>
        <v>-400</v>
      </c>
    </row>
    <row r="3175" spans="1:11">
      <c r="A3175" s="1">
        <f>Atask.AtsOp!A2726</f>
        <v>42461</v>
      </c>
      <c r="B3175" t="str">
        <f>Atask.AtsOp!E2726</f>
        <v>2545-0002</v>
      </c>
      <c r="C3175" t="str">
        <f>Atask.AtsOp!H2726</f>
        <v>Mielės</v>
      </c>
      <c r="D3175" t="str">
        <f>Atask.AtsOp!N2726</f>
        <v>l</v>
      </c>
      <c r="E3175" t="str">
        <f>Atask.AtsOp!I2726</f>
        <v>Gamybos eilutė</v>
      </c>
      <c r="F3175">
        <f>Atask.AtsOp!M2726</f>
        <v>-312.5</v>
      </c>
      <c r="G3175">
        <f>VLOOKUP(B3175,Prekės!$A$2:$E$3000,3,FALSE)</f>
        <v>235</v>
      </c>
      <c r="H3175">
        <f>VLOOKUP(B3175,Prekės!$A$2:$E$3000,4,FALSE)</f>
        <v>0</v>
      </c>
      <c r="I3175">
        <f>VLOOKUP(B3175,Prekės!$A$2:$E$3000,5,FALSE)</f>
        <v>0</v>
      </c>
      <c r="J3175">
        <f t="shared" si="101"/>
        <v>0</v>
      </c>
      <c r="K3175">
        <f t="shared" si="102"/>
        <v>-312.5</v>
      </c>
    </row>
    <row r="3176" spans="1:11">
      <c r="A3176" s="1">
        <f>Atask.AtsOp!A2727</f>
        <v>42461</v>
      </c>
      <c r="B3176" t="str">
        <f>Atask.AtsOp!E2727</f>
        <v>2545-0002</v>
      </c>
      <c r="C3176" t="str">
        <f>Atask.AtsOp!H2727</f>
        <v>Mielės</v>
      </c>
      <c r="D3176" t="str">
        <f>Atask.AtsOp!N2727</f>
        <v>l</v>
      </c>
      <c r="E3176" t="str">
        <f>Atask.AtsOp!I2727</f>
        <v>Gamybos eilutė</v>
      </c>
      <c r="F3176">
        <f>Atask.AtsOp!M2727</f>
        <v>-287.5</v>
      </c>
      <c r="G3176">
        <f>VLOOKUP(B3176,Prekės!$A$2:$E$3000,3,FALSE)</f>
        <v>235</v>
      </c>
      <c r="H3176">
        <f>VLOOKUP(B3176,Prekės!$A$2:$E$3000,4,FALSE)</f>
        <v>0</v>
      </c>
      <c r="I3176">
        <f>VLOOKUP(B3176,Prekės!$A$2:$E$3000,5,FALSE)</f>
        <v>0</v>
      </c>
      <c r="J3176">
        <f t="shared" si="101"/>
        <v>0</v>
      </c>
      <c r="K3176">
        <f t="shared" si="102"/>
        <v>-287.5</v>
      </c>
    </row>
    <row r="3177" spans="1:11">
      <c r="A3177" s="1">
        <f>Atask.AtsOp!A2728</f>
        <v>42471</v>
      </c>
      <c r="B3177" t="str">
        <f>Atask.AtsOp!E2728</f>
        <v>2701-0001</v>
      </c>
      <c r="C3177" t="str">
        <f>Atask.AtsOp!H2728</f>
        <v>PV „Alita“, saldus, euro</v>
      </c>
      <c r="D3177" t="str">
        <f>Atask.AtsOp!N2728</f>
        <v>LTR</v>
      </c>
      <c r="E3177" t="str">
        <f>Atask.AtsOp!I2728</f>
        <v>Perkelti</v>
      </c>
      <c r="F3177">
        <f>Atask.AtsOp!M2728</f>
        <v>-22575</v>
      </c>
      <c r="G3177">
        <f>VLOOKUP(B3177,Prekės!$A$2:$E$3000,3,FALSE)</f>
        <v>235</v>
      </c>
      <c r="H3177">
        <f>VLOOKUP(B3177,Prekės!$A$2:$E$3000,4,FALSE)</f>
        <v>0</v>
      </c>
      <c r="I3177">
        <f>VLOOKUP(B3177,Prekės!$A$2:$E$3000,5,FALSE)</f>
        <v>0</v>
      </c>
      <c r="J3177">
        <f t="shared" si="101"/>
        <v>0</v>
      </c>
      <c r="K3177">
        <f t="shared" si="102"/>
        <v>-22575</v>
      </c>
    </row>
    <row r="3178" spans="1:11">
      <c r="A3178" s="1">
        <f>Atask.AtsOp!A2729</f>
        <v>42471</v>
      </c>
      <c r="B3178" t="str">
        <f>Atask.AtsOp!E2729</f>
        <v>2701-0001</v>
      </c>
      <c r="C3178" t="str">
        <f>Atask.AtsOp!H2729</f>
        <v>PV „Alita“, saldus, euro</v>
      </c>
      <c r="D3178" t="str">
        <f>Atask.AtsOp!N2729</f>
        <v>LTR</v>
      </c>
      <c r="E3178" t="str">
        <f>Atask.AtsOp!I2729</f>
        <v>Gamyba</v>
      </c>
      <c r="F3178">
        <f>Atask.AtsOp!M2729</f>
        <v>22575</v>
      </c>
      <c r="G3178">
        <f>VLOOKUP(B3178,Prekės!$A$2:$E$3000,3,FALSE)</f>
        <v>235</v>
      </c>
      <c r="H3178">
        <f>VLOOKUP(B3178,Prekės!$A$2:$E$3000,4,FALSE)</f>
        <v>0</v>
      </c>
      <c r="I3178">
        <f>VLOOKUP(B3178,Prekės!$A$2:$E$3000,5,FALSE)</f>
        <v>0</v>
      </c>
      <c r="J3178">
        <f t="shared" si="101"/>
        <v>0</v>
      </c>
      <c r="K3178">
        <f t="shared" si="102"/>
        <v>22575</v>
      </c>
    </row>
    <row r="3179" spans="1:11">
      <c r="A3179" s="1">
        <f>Atask.AtsOp!A2730</f>
        <v>42471</v>
      </c>
      <c r="B3179" t="str">
        <f>Atask.AtsOp!E2730</f>
        <v>2701-0001</v>
      </c>
      <c r="C3179" t="str">
        <f>Atask.AtsOp!H2730</f>
        <v>PV „Alita“, saldus, euro</v>
      </c>
      <c r="D3179" t="str">
        <f>Atask.AtsOp!N2730</f>
        <v>LTR</v>
      </c>
      <c r="E3179" t="str">
        <f>Atask.AtsOp!I2730</f>
        <v>Perkelti</v>
      </c>
      <c r="F3179">
        <f>Atask.AtsOp!M2730</f>
        <v>-22580</v>
      </c>
      <c r="G3179">
        <f>VLOOKUP(B3179,Prekės!$A$2:$E$3000,3,FALSE)</f>
        <v>235</v>
      </c>
      <c r="H3179">
        <f>VLOOKUP(B3179,Prekės!$A$2:$E$3000,4,FALSE)</f>
        <v>0</v>
      </c>
      <c r="I3179">
        <f>VLOOKUP(B3179,Prekės!$A$2:$E$3000,5,FALSE)</f>
        <v>0</v>
      </c>
      <c r="J3179">
        <f t="shared" si="101"/>
        <v>0</v>
      </c>
      <c r="K3179">
        <f t="shared" si="102"/>
        <v>-22580</v>
      </c>
    </row>
    <row r="3180" spans="1:11">
      <c r="A3180" s="1">
        <f>Atask.AtsOp!A2731</f>
        <v>42468</v>
      </c>
      <c r="B3180" t="str">
        <f>Atask.AtsOp!E2731</f>
        <v>2701-0001</v>
      </c>
      <c r="C3180" t="str">
        <f>Atask.AtsOp!H2731</f>
        <v>PV „Alita“, saldus, euro</v>
      </c>
      <c r="D3180" t="str">
        <f>Atask.AtsOp!N2731</f>
        <v>LTR</v>
      </c>
      <c r="E3180" t="str">
        <f>Atask.AtsOp!I2731</f>
        <v>Gamyba</v>
      </c>
      <c r="F3180">
        <f>Atask.AtsOp!M2731</f>
        <v>14883.72</v>
      </c>
      <c r="G3180">
        <f>VLOOKUP(B3180,Prekės!$A$2:$E$3000,3,FALSE)</f>
        <v>235</v>
      </c>
      <c r="H3180">
        <f>VLOOKUP(B3180,Prekės!$A$2:$E$3000,4,FALSE)</f>
        <v>0</v>
      </c>
      <c r="I3180">
        <f>VLOOKUP(B3180,Prekės!$A$2:$E$3000,5,FALSE)</f>
        <v>0</v>
      </c>
      <c r="J3180">
        <f t="shared" si="101"/>
        <v>0</v>
      </c>
      <c r="K3180">
        <f t="shared" si="102"/>
        <v>14883.72</v>
      </c>
    </row>
    <row r="3181" spans="1:11">
      <c r="A3181" s="1">
        <f>Atask.AtsOp!A2732</f>
        <v>42468</v>
      </c>
      <c r="B3181" t="str">
        <f>Atask.AtsOp!E2732</f>
        <v>2701-0001</v>
      </c>
      <c r="C3181" t="str">
        <f>Atask.AtsOp!H2732</f>
        <v>PV „Alita“, saldus, euro</v>
      </c>
      <c r="D3181" t="str">
        <f>Atask.AtsOp!N2732</f>
        <v>LTR</v>
      </c>
      <c r="E3181" t="str">
        <f>Atask.AtsOp!I2732</f>
        <v>Perkelti</v>
      </c>
      <c r="F3181">
        <f>Atask.AtsOp!M2732</f>
        <v>-14883.72</v>
      </c>
      <c r="G3181">
        <f>VLOOKUP(B3181,Prekės!$A$2:$E$3000,3,FALSE)</f>
        <v>235</v>
      </c>
      <c r="H3181">
        <f>VLOOKUP(B3181,Prekės!$A$2:$E$3000,4,FALSE)</f>
        <v>0</v>
      </c>
      <c r="I3181">
        <f>VLOOKUP(B3181,Prekės!$A$2:$E$3000,5,FALSE)</f>
        <v>0</v>
      </c>
      <c r="J3181">
        <f t="shared" si="101"/>
        <v>0</v>
      </c>
      <c r="K3181">
        <f t="shared" si="102"/>
        <v>-14883.72</v>
      </c>
    </row>
    <row r="3182" spans="1:11">
      <c r="A3182" s="1">
        <f>Atask.AtsOp!A2733</f>
        <v>42468</v>
      </c>
      <c r="B3182" t="str">
        <f>Atask.AtsOp!E2733</f>
        <v>2701-0001</v>
      </c>
      <c r="C3182" t="str">
        <f>Atask.AtsOp!H2733</f>
        <v>PV „Alita“, saldus, euro</v>
      </c>
      <c r="D3182" t="str">
        <f>Atask.AtsOp!N2733</f>
        <v>LTR</v>
      </c>
      <c r="E3182" t="str">
        <f>Atask.AtsOp!I2733</f>
        <v>Gamyba</v>
      </c>
      <c r="F3182">
        <f>Atask.AtsOp!M2733</f>
        <v>7510</v>
      </c>
      <c r="G3182">
        <f>VLOOKUP(B3182,Prekės!$A$2:$E$3000,3,FALSE)</f>
        <v>235</v>
      </c>
      <c r="H3182">
        <f>VLOOKUP(B3182,Prekės!$A$2:$E$3000,4,FALSE)</f>
        <v>0</v>
      </c>
      <c r="I3182">
        <f>VLOOKUP(B3182,Prekės!$A$2:$E$3000,5,FALSE)</f>
        <v>0</v>
      </c>
      <c r="J3182">
        <f t="shared" si="101"/>
        <v>0</v>
      </c>
      <c r="K3182">
        <f t="shared" si="102"/>
        <v>7510</v>
      </c>
    </row>
    <row r="3183" spans="1:11">
      <c r="A3183" s="1">
        <f>Atask.AtsOp!A2734</f>
        <v>42468</v>
      </c>
      <c r="B3183" t="str">
        <f>Atask.AtsOp!E2734</f>
        <v>2701-0001</v>
      </c>
      <c r="C3183" t="str">
        <f>Atask.AtsOp!H2734</f>
        <v>PV „Alita“, saldus, euro</v>
      </c>
      <c r="D3183" t="str">
        <f>Atask.AtsOp!N2734</f>
        <v>LTR</v>
      </c>
      <c r="E3183" t="str">
        <f>Atask.AtsOp!I2734</f>
        <v>Perkelti</v>
      </c>
      <c r="F3183">
        <f>Atask.AtsOp!M2734</f>
        <v>-7510</v>
      </c>
      <c r="G3183">
        <f>VLOOKUP(B3183,Prekės!$A$2:$E$3000,3,FALSE)</f>
        <v>235</v>
      </c>
      <c r="H3183">
        <f>VLOOKUP(B3183,Prekės!$A$2:$E$3000,4,FALSE)</f>
        <v>0</v>
      </c>
      <c r="I3183">
        <f>VLOOKUP(B3183,Prekės!$A$2:$E$3000,5,FALSE)</f>
        <v>0</v>
      </c>
      <c r="J3183">
        <f t="shared" si="101"/>
        <v>0</v>
      </c>
      <c r="K3183">
        <f t="shared" si="102"/>
        <v>-7510</v>
      </c>
    </row>
    <row r="3184" spans="1:11">
      <c r="A3184" s="1">
        <f>Atask.AtsOp!A2735</f>
        <v>42472</v>
      </c>
      <c r="B3184" t="str">
        <f>Atask.AtsOp!E2735</f>
        <v>2701-0001</v>
      </c>
      <c r="C3184" t="str">
        <f>Atask.AtsOp!H2735</f>
        <v>PV „Alita“, saldus, euro</v>
      </c>
      <c r="D3184" t="str">
        <f>Atask.AtsOp!N2735</f>
        <v>LTR</v>
      </c>
      <c r="E3184" t="str">
        <f>Atask.AtsOp!I2735</f>
        <v>Perkelti</v>
      </c>
      <c r="F3184">
        <f>Atask.AtsOp!M2735</f>
        <v>-17671.509999999998</v>
      </c>
      <c r="G3184">
        <f>VLOOKUP(B3184,Prekės!$A$2:$E$3000,3,FALSE)</f>
        <v>235</v>
      </c>
      <c r="H3184">
        <f>VLOOKUP(B3184,Prekės!$A$2:$E$3000,4,FALSE)</f>
        <v>0</v>
      </c>
      <c r="I3184">
        <f>VLOOKUP(B3184,Prekės!$A$2:$E$3000,5,FALSE)</f>
        <v>0</v>
      </c>
      <c r="J3184">
        <f t="shared" si="101"/>
        <v>0</v>
      </c>
      <c r="K3184">
        <f t="shared" si="102"/>
        <v>-17671.509999999998</v>
      </c>
    </row>
    <row r="3185" spans="1:11">
      <c r="A3185" s="1">
        <f>Atask.AtsOp!A2736</f>
        <v>42472</v>
      </c>
      <c r="B3185" t="str">
        <f>Atask.AtsOp!E2736</f>
        <v>2701-0001</v>
      </c>
      <c r="C3185" t="str">
        <f>Atask.AtsOp!H2736</f>
        <v>PV „Alita“, saldus, euro</v>
      </c>
      <c r="D3185" t="str">
        <f>Atask.AtsOp!N2736</f>
        <v>LTR</v>
      </c>
      <c r="E3185" t="str">
        <f>Atask.AtsOp!I2736</f>
        <v>Gamyba</v>
      </c>
      <c r="F3185">
        <f>Atask.AtsOp!M2736</f>
        <v>9800</v>
      </c>
      <c r="G3185">
        <f>VLOOKUP(B3185,Prekės!$A$2:$E$3000,3,FALSE)</f>
        <v>235</v>
      </c>
      <c r="H3185">
        <f>VLOOKUP(B3185,Prekės!$A$2:$E$3000,4,FALSE)</f>
        <v>0</v>
      </c>
      <c r="I3185">
        <f>VLOOKUP(B3185,Prekės!$A$2:$E$3000,5,FALSE)</f>
        <v>0</v>
      </c>
      <c r="J3185">
        <f t="shared" si="101"/>
        <v>0</v>
      </c>
      <c r="K3185">
        <f t="shared" si="102"/>
        <v>9800</v>
      </c>
    </row>
    <row r="3186" spans="1:11">
      <c r="A3186" s="1">
        <f>Atask.AtsOp!A2737</f>
        <v>42472</v>
      </c>
      <c r="B3186" t="str">
        <f>Atask.AtsOp!E2737</f>
        <v>2701-0001</v>
      </c>
      <c r="C3186" t="str">
        <f>Atask.AtsOp!H2737</f>
        <v>PV „Alita“, saldus, euro</v>
      </c>
      <c r="D3186" t="str">
        <f>Atask.AtsOp!N2737</f>
        <v>LTR</v>
      </c>
      <c r="E3186" t="str">
        <f>Atask.AtsOp!I2737</f>
        <v>Gamyba</v>
      </c>
      <c r="F3186">
        <f>Atask.AtsOp!M2737</f>
        <v>17671.509999999998</v>
      </c>
      <c r="G3186">
        <f>VLOOKUP(B3186,Prekės!$A$2:$E$3000,3,FALSE)</f>
        <v>235</v>
      </c>
      <c r="H3186">
        <f>VLOOKUP(B3186,Prekės!$A$2:$E$3000,4,FALSE)</f>
        <v>0</v>
      </c>
      <c r="I3186">
        <f>VLOOKUP(B3186,Prekės!$A$2:$E$3000,5,FALSE)</f>
        <v>0</v>
      </c>
      <c r="J3186">
        <f t="shared" si="101"/>
        <v>0</v>
      </c>
      <c r="K3186">
        <f t="shared" si="102"/>
        <v>17671.509999999998</v>
      </c>
    </row>
    <row r="3187" spans="1:11">
      <c r="A3187" s="1">
        <f>Atask.AtsOp!A2738</f>
        <v>42471</v>
      </c>
      <c r="B3187" t="str">
        <f>Atask.AtsOp!E2738</f>
        <v>2701-0001</v>
      </c>
      <c r="C3187" t="str">
        <f>Atask.AtsOp!H2738</f>
        <v>PV „Alita“, saldus, euro</v>
      </c>
      <c r="D3187" t="str">
        <f>Atask.AtsOp!N2738</f>
        <v>LTR</v>
      </c>
      <c r="E3187" t="str">
        <f>Atask.AtsOp!I2738</f>
        <v>Perkelti</v>
      </c>
      <c r="F3187">
        <f>Atask.AtsOp!M2738</f>
        <v>-15070</v>
      </c>
      <c r="G3187">
        <f>VLOOKUP(B3187,Prekės!$A$2:$E$3000,3,FALSE)</f>
        <v>235</v>
      </c>
      <c r="H3187">
        <f>VLOOKUP(B3187,Prekės!$A$2:$E$3000,4,FALSE)</f>
        <v>0</v>
      </c>
      <c r="I3187">
        <f>VLOOKUP(B3187,Prekės!$A$2:$E$3000,5,FALSE)</f>
        <v>0</v>
      </c>
      <c r="J3187">
        <f t="shared" si="101"/>
        <v>0</v>
      </c>
      <c r="K3187">
        <f t="shared" si="102"/>
        <v>-15070</v>
      </c>
    </row>
    <row r="3188" spans="1:11">
      <c r="A3188" s="1">
        <f>Atask.AtsOp!A2739</f>
        <v>42472</v>
      </c>
      <c r="B3188" t="str">
        <f>Atask.AtsOp!E2739</f>
        <v>2701-0001</v>
      </c>
      <c r="C3188" t="str">
        <f>Atask.AtsOp!H2739</f>
        <v>PV „Alita“, saldus, euro</v>
      </c>
      <c r="D3188" t="str">
        <f>Atask.AtsOp!N2739</f>
        <v>LTR</v>
      </c>
      <c r="E3188" t="str">
        <f>Atask.AtsOp!I2739</f>
        <v>Perkelti</v>
      </c>
      <c r="F3188">
        <f>Atask.AtsOp!M2739</f>
        <v>-17830</v>
      </c>
      <c r="G3188">
        <f>VLOOKUP(B3188,Prekės!$A$2:$E$3000,3,FALSE)</f>
        <v>235</v>
      </c>
      <c r="H3188">
        <f>VLOOKUP(B3188,Prekės!$A$2:$E$3000,4,FALSE)</f>
        <v>0</v>
      </c>
      <c r="I3188">
        <f>VLOOKUP(B3188,Prekės!$A$2:$E$3000,5,FALSE)</f>
        <v>0</v>
      </c>
      <c r="J3188">
        <f t="shared" si="101"/>
        <v>0</v>
      </c>
      <c r="K3188">
        <f t="shared" si="102"/>
        <v>-17830</v>
      </c>
    </row>
    <row r="3189" spans="1:11">
      <c r="A3189" s="1">
        <f>Atask.AtsOp!A2740</f>
        <v>42471</v>
      </c>
      <c r="B3189" t="str">
        <f>Atask.AtsOp!E2740</f>
        <v>2701-0001</v>
      </c>
      <c r="C3189" t="str">
        <f>Atask.AtsOp!H2740</f>
        <v>PV „Alita“, saldus, euro</v>
      </c>
      <c r="D3189" t="str">
        <f>Atask.AtsOp!N2740</f>
        <v>LTR</v>
      </c>
      <c r="E3189" t="str">
        <f>Atask.AtsOp!I2740</f>
        <v>Gamyba</v>
      </c>
      <c r="F3189">
        <f>Atask.AtsOp!M2740</f>
        <v>15070</v>
      </c>
      <c r="G3189">
        <f>VLOOKUP(B3189,Prekės!$A$2:$E$3000,3,FALSE)</f>
        <v>235</v>
      </c>
      <c r="H3189">
        <f>VLOOKUP(B3189,Prekės!$A$2:$E$3000,4,FALSE)</f>
        <v>0</v>
      </c>
      <c r="I3189">
        <f>VLOOKUP(B3189,Prekės!$A$2:$E$3000,5,FALSE)</f>
        <v>0</v>
      </c>
      <c r="J3189">
        <f t="shared" si="101"/>
        <v>0</v>
      </c>
      <c r="K3189">
        <f t="shared" si="102"/>
        <v>15070</v>
      </c>
    </row>
    <row r="3190" spans="1:11">
      <c r="A3190" s="1">
        <f>Atask.AtsOp!A2741</f>
        <v>42471</v>
      </c>
      <c r="B3190" t="str">
        <f>Atask.AtsOp!E2741</f>
        <v>2701-0001</v>
      </c>
      <c r="C3190" t="str">
        <f>Atask.AtsOp!H2741</f>
        <v>PV „Alita“, saldus, euro</v>
      </c>
      <c r="D3190" t="str">
        <f>Atask.AtsOp!N2741</f>
        <v>LTR</v>
      </c>
      <c r="E3190" t="str">
        <f>Atask.AtsOp!I2741</f>
        <v>Gamyba</v>
      </c>
      <c r="F3190">
        <f>Atask.AtsOp!M2741</f>
        <v>22580</v>
      </c>
      <c r="G3190">
        <f>VLOOKUP(B3190,Prekės!$A$2:$E$3000,3,FALSE)</f>
        <v>235</v>
      </c>
      <c r="H3190">
        <f>VLOOKUP(B3190,Prekės!$A$2:$E$3000,4,FALSE)</f>
        <v>0</v>
      </c>
      <c r="I3190">
        <f>VLOOKUP(B3190,Prekės!$A$2:$E$3000,5,FALSE)</f>
        <v>0</v>
      </c>
      <c r="J3190">
        <f t="shared" si="101"/>
        <v>0</v>
      </c>
      <c r="K3190">
        <f t="shared" si="102"/>
        <v>22580</v>
      </c>
    </row>
    <row r="3191" spans="1:11">
      <c r="A3191" s="1">
        <f>Atask.AtsOp!A2742</f>
        <v>42472</v>
      </c>
      <c r="B3191" t="str">
        <f>Atask.AtsOp!E2742</f>
        <v>2701-0001</v>
      </c>
      <c r="C3191" t="str">
        <f>Atask.AtsOp!H2742</f>
        <v>PV „Alita“, saldus, euro</v>
      </c>
      <c r="D3191" t="str">
        <f>Atask.AtsOp!N2742</f>
        <v>LTR</v>
      </c>
      <c r="E3191" t="str">
        <f>Atask.AtsOp!I2742</f>
        <v>Gamyba</v>
      </c>
      <c r="F3191">
        <f>Atask.AtsOp!M2742</f>
        <v>17830</v>
      </c>
      <c r="G3191">
        <f>VLOOKUP(B3191,Prekės!$A$2:$E$3000,3,FALSE)</f>
        <v>235</v>
      </c>
      <c r="H3191">
        <f>VLOOKUP(B3191,Prekės!$A$2:$E$3000,4,FALSE)</f>
        <v>0</v>
      </c>
      <c r="I3191">
        <f>VLOOKUP(B3191,Prekės!$A$2:$E$3000,5,FALSE)</f>
        <v>0</v>
      </c>
      <c r="J3191">
        <f t="shared" si="101"/>
        <v>0</v>
      </c>
      <c r="K3191">
        <f t="shared" si="102"/>
        <v>17830</v>
      </c>
    </row>
    <row r="3192" spans="1:11">
      <c r="A3192" s="1">
        <f>Atask.AtsOp!A2743</f>
        <v>42472</v>
      </c>
      <c r="B3192" t="str">
        <f>Atask.AtsOp!E2743</f>
        <v>2701-0001</v>
      </c>
      <c r="C3192" t="str">
        <f>Atask.AtsOp!H2743</f>
        <v>PV „Alita“, saldus, euro</v>
      </c>
      <c r="D3192" t="str">
        <f>Atask.AtsOp!N2743</f>
        <v>LTR</v>
      </c>
      <c r="E3192" t="str">
        <f>Atask.AtsOp!I2743</f>
        <v>Perkelti</v>
      </c>
      <c r="F3192">
        <f>Atask.AtsOp!M2743</f>
        <v>-9800</v>
      </c>
      <c r="G3192">
        <f>VLOOKUP(B3192,Prekės!$A$2:$E$3000,3,FALSE)</f>
        <v>235</v>
      </c>
      <c r="H3192">
        <f>VLOOKUP(B3192,Prekės!$A$2:$E$3000,4,FALSE)</f>
        <v>0</v>
      </c>
      <c r="I3192">
        <f>VLOOKUP(B3192,Prekės!$A$2:$E$3000,5,FALSE)</f>
        <v>0</v>
      </c>
      <c r="J3192">
        <f t="shared" si="101"/>
        <v>0</v>
      </c>
      <c r="K3192">
        <f t="shared" si="102"/>
        <v>-9800</v>
      </c>
    </row>
    <row r="3193" spans="1:11">
      <c r="A3193" s="1">
        <f>Atask.AtsOp!A2744</f>
        <v>42461</v>
      </c>
      <c r="B3193" t="str">
        <f>Atask.AtsOp!E2744</f>
        <v>2701-0001</v>
      </c>
      <c r="C3193" t="str">
        <f>Atask.AtsOp!H2744</f>
        <v>PV „Alita“, saldus, euro</v>
      </c>
      <c r="D3193" t="str">
        <f>Atask.AtsOp!N2744</f>
        <v>LTR</v>
      </c>
      <c r="E3193" t="str">
        <f>Atask.AtsOp!I2744</f>
        <v>Perkelti</v>
      </c>
      <c r="F3193">
        <f>Atask.AtsOp!M2744</f>
        <v>-22760</v>
      </c>
      <c r="G3193">
        <f>VLOOKUP(B3193,Prekės!$A$2:$E$3000,3,FALSE)</f>
        <v>235</v>
      </c>
      <c r="H3193">
        <f>VLOOKUP(B3193,Prekės!$A$2:$E$3000,4,FALSE)</f>
        <v>0</v>
      </c>
      <c r="I3193">
        <f>VLOOKUP(B3193,Prekės!$A$2:$E$3000,5,FALSE)</f>
        <v>0</v>
      </c>
      <c r="J3193">
        <f t="shared" si="101"/>
        <v>0</v>
      </c>
      <c r="K3193">
        <f t="shared" si="102"/>
        <v>-22760</v>
      </c>
    </row>
    <row r="3194" spans="1:11">
      <c r="A3194" s="1" t="e">
        <f>Atask.AtsOp!#REF!</f>
        <v>#REF!</v>
      </c>
      <c r="B3194" t="e">
        <f>Atask.AtsOp!#REF!</f>
        <v>#REF!</v>
      </c>
      <c r="C3194" t="e">
        <f>Atask.AtsOp!#REF!</f>
        <v>#REF!</v>
      </c>
      <c r="D3194" t="e">
        <f>Atask.AtsOp!#REF!</f>
        <v>#REF!</v>
      </c>
      <c r="E3194" t="e">
        <f>Atask.AtsOp!#REF!</f>
        <v>#REF!</v>
      </c>
      <c r="F3194" t="e">
        <f>Atask.AtsOp!#REF!</f>
        <v>#REF!</v>
      </c>
      <c r="G3194" t="e">
        <f>VLOOKUP(B3194,Prekės!$A$2:$E$3000,3,FALSE)</f>
        <v>#REF!</v>
      </c>
      <c r="H3194" t="e">
        <f>VLOOKUP(B3194,Prekės!$A$2:$E$3000,4,FALSE)</f>
        <v>#REF!</v>
      </c>
      <c r="I3194" t="e">
        <f>VLOOKUP(B3194,Prekės!$A$2:$E$3000,5,FALSE)</f>
        <v>#REF!</v>
      </c>
      <c r="J3194" t="e">
        <f t="shared" si="101"/>
        <v>#REF!</v>
      </c>
      <c r="K3194" t="e">
        <f t="shared" si="102"/>
        <v>#REF!</v>
      </c>
    </row>
    <row r="3195" spans="1:11">
      <c r="A3195" s="1">
        <f>Atask.AtsOp!A2745</f>
        <v>42472</v>
      </c>
      <c r="B3195" t="str">
        <f>Atask.AtsOp!E2745</f>
        <v>2701-0001</v>
      </c>
      <c r="C3195" t="str">
        <f>Atask.AtsOp!H2745</f>
        <v>PV „Alita“, saldus, euro</v>
      </c>
      <c r="D3195" t="str">
        <f>Atask.AtsOp!N2745</f>
        <v>LTR</v>
      </c>
      <c r="E3195" t="str">
        <f>Atask.AtsOp!I2745</f>
        <v>Perkelti</v>
      </c>
      <c r="F3195">
        <f>Atask.AtsOp!M2745</f>
        <v>9800</v>
      </c>
      <c r="G3195">
        <f>VLOOKUP(B3195,Prekės!$A$2:$E$3000,3,FALSE)</f>
        <v>235</v>
      </c>
      <c r="H3195">
        <f>VLOOKUP(B3195,Prekės!$A$2:$E$3000,4,FALSE)</f>
        <v>0</v>
      </c>
      <c r="I3195">
        <f>VLOOKUP(B3195,Prekės!$A$2:$E$3000,5,FALSE)</f>
        <v>0</v>
      </c>
      <c r="J3195">
        <f t="shared" si="101"/>
        <v>0</v>
      </c>
      <c r="K3195">
        <f t="shared" si="102"/>
        <v>9800</v>
      </c>
    </row>
    <row r="3196" spans="1:11">
      <c r="A3196" s="1" t="e">
        <f>Atask.AtsOp!#REF!</f>
        <v>#REF!</v>
      </c>
      <c r="B3196" t="e">
        <f>Atask.AtsOp!#REF!</f>
        <v>#REF!</v>
      </c>
      <c r="C3196" t="e">
        <f>Atask.AtsOp!#REF!</f>
        <v>#REF!</v>
      </c>
      <c r="D3196" t="e">
        <f>Atask.AtsOp!#REF!</f>
        <v>#REF!</v>
      </c>
      <c r="E3196" t="e">
        <f>Atask.AtsOp!#REF!</f>
        <v>#REF!</v>
      </c>
      <c r="F3196" t="e">
        <f>Atask.AtsOp!#REF!</f>
        <v>#REF!</v>
      </c>
      <c r="G3196" t="e">
        <f>VLOOKUP(B3196,Prekės!$A$2:$E$3000,3,FALSE)</f>
        <v>#REF!</v>
      </c>
      <c r="H3196" t="e">
        <f>VLOOKUP(B3196,Prekės!$A$2:$E$3000,4,FALSE)</f>
        <v>#REF!</v>
      </c>
      <c r="I3196" t="e">
        <f>VLOOKUP(B3196,Prekės!$A$2:$E$3000,5,FALSE)</f>
        <v>#REF!</v>
      </c>
      <c r="J3196" t="e">
        <f t="shared" si="101"/>
        <v>#REF!</v>
      </c>
      <c r="K3196" t="e">
        <f t="shared" si="102"/>
        <v>#REF!</v>
      </c>
    </row>
    <row r="3197" spans="1:11">
      <c r="A3197" s="1">
        <f>Atask.AtsOp!A2746</f>
        <v>42472</v>
      </c>
      <c r="B3197" t="str">
        <f>Atask.AtsOp!E2746</f>
        <v>2701-0001</v>
      </c>
      <c r="C3197" t="str">
        <f>Atask.AtsOp!H2746</f>
        <v>PV „Alita“, saldus, euro</v>
      </c>
      <c r="D3197" t="str">
        <f>Atask.AtsOp!N2746</f>
        <v>LTR</v>
      </c>
      <c r="E3197" t="str">
        <f>Atask.AtsOp!I2746</f>
        <v>Gamybos eilutė</v>
      </c>
      <c r="F3197">
        <f>Atask.AtsOp!M2746</f>
        <v>-2520</v>
      </c>
      <c r="G3197">
        <f>VLOOKUP(B3197,Prekės!$A$2:$E$3000,3,FALSE)</f>
        <v>235</v>
      </c>
      <c r="H3197">
        <f>VLOOKUP(B3197,Prekės!$A$2:$E$3000,4,FALSE)</f>
        <v>0</v>
      </c>
      <c r="I3197">
        <f>VLOOKUP(B3197,Prekės!$A$2:$E$3000,5,FALSE)</f>
        <v>0</v>
      </c>
      <c r="J3197">
        <f t="shared" si="101"/>
        <v>0</v>
      </c>
      <c r="K3197">
        <f t="shared" si="102"/>
        <v>-2520</v>
      </c>
    </row>
    <row r="3198" spans="1:11">
      <c r="A3198" s="1" t="e">
        <f>Atask.AtsOp!#REF!</f>
        <v>#REF!</v>
      </c>
      <c r="B3198" t="e">
        <f>Atask.AtsOp!#REF!</f>
        <v>#REF!</v>
      </c>
      <c r="C3198" t="e">
        <f>Atask.AtsOp!#REF!</f>
        <v>#REF!</v>
      </c>
      <c r="D3198" t="e">
        <f>Atask.AtsOp!#REF!</f>
        <v>#REF!</v>
      </c>
      <c r="E3198" t="e">
        <f>Atask.AtsOp!#REF!</f>
        <v>#REF!</v>
      </c>
      <c r="F3198" t="e">
        <f>Atask.AtsOp!#REF!</f>
        <v>#REF!</v>
      </c>
      <c r="G3198" t="e">
        <f>VLOOKUP(B3198,Prekės!$A$2:$E$3000,3,FALSE)</f>
        <v>#REF!</v>
      </c>
      <c r="H3198" t="e">
        <f>VLOOKUP(B3198,Prekės!$A$2:$E$3000,4,FALSE)</f>
        <v>#REF!</v>
      </c>
      <c r="I3198" t="e">
        <f>VLOOKUP(B3198,Prekės!$A$2:$E$3000,5,FALSE)</f>
        <v>#REF!</v>
      </c>
      <c r="J3198" t="e">
        <f t="shared" si="101"/>
        <v>#REF!</v>
      </c>
      <c r="K3198" t="e">
        <f t="shared" si="102"/>
        <v>#REF!</v>
      </c>
    </row>
    <row r="3199" spans="1:11">
      <c r="A3199" s="1">
        <f>Atask.AtsOp!A2747</f>
        <v>42472</v>
      </c>
      <c r="B3199" t="str">
        <f>Atask.AtsOp!E2747</f>
        <v>2701-0001</v>
      </c>
      <c r="C3199" t="str">
        <f>Atask.AtsOp!H2747</f>
        <v>PV „Alita“, saldus, euro</v>
      </c>
      <c r="D3199" t="str">
        <f>Atask.AtsOp!N2747</f>
        <v>LTR</v>
      </c>
      <c r="E3199" t="str">
        <f>Atask.AtsOp!I2747</f>
        <v>Perkelti</v>
      </c>
      <c r="F3199">
        <f>Atask.AtsOp!M2747</f>
        <v>17671.509999999998</v>
      </c>
      <c r="G3199">
        <f>VLOOKUP(B3199,Prekės!$A$2:$E$3000,3,FALSE)</f>
        <v>235</v>
      </c>
      <c r="H3199">
        <f>VLOOKUP(B3199,Prekės!$A$2:$E$3000,4,FALSE)</f>
        <v>0</v>
      </c>
      <c r="I3199">
        <f>VLOOKUP(B3199,Prekės!$A$2:$E$3000,5,FALSE)</f>
        <v>0</v>
      </c>
      <c r="J3199">
        <f t="shared" si="101"/>
        <v>0</v>
      </c>
      <c r="K3199">
        <f t="shared" si="102"/>
        <v>17671.509999999998</v>
      </c>
    </row>
    <row r="3200" spans="1:11">
      <c r="A3200" s="1">
        <f>Atask.AtsOp!A2748</f>
        <v>42472</v>
      </c>
      <c r="B3200" t="str">
        <f>Atask.AtsOp!E2748</f>
        <v>2701-0001</v>
      </c>
      <c r="C3200" t="str">
        <f>Atask.AtsOp!H2748</f>
        <v>PV „Alita“, saldus, euro</v>
      </c>
      <c r="D3200" t="str">
        <f>Atask.AtsOp!N2748</f>
        <v>LTR</v>
      </c>
      <c r="E3200" t="str">
        <f>Atask.AtsOp!I2748</f>
        <v>Gamybos eilutė</v>
      </c>
      <c r="F3200">
        <f>Atask.AtsOp!M2748</f>
        <v>-15151.51</v>
      </c>
      <c r="G3200">
        <f>VLOOKUP(B3200,Prekės!$A$2:$E$3000,3,FALSE)</f>
        <v>235</v>
      </c>
      <c r="H3200">
        <f>VLOOKUP(B3200,Prekės!$A$2:$E$3000,4,FALSE)</f>
        <v>0</v>
      </c>
      <c r="I3200">
        <f>VLOOKUP(B3200,Prekės!$A$2:$E$3000,5,FALSE)</f>
        <v>0</v>
      </c>
      <c r="J3200">
        <f t="shared" si="101"/>
        <v>0</v>
      </c>
      <c r="K3200">
        <f t="shared" si="102"/>
        <v>-15151.51</v>
      </c>
    </row>
    <row r="3201" spans="1:11">
      <c r="A3201" s="1">
        <f>Atask.AtsOp!A2749</f>
        <v>42472</v>
      </c>
      <c r="B3201" t="str">
        <f>Atask.AtsOp!E2749</f>
        <v>2701-0001</v>
      </c>
      <c r="C3201" t="str">
        <f>Atask.AtsOp!H2749</f>
        <v>PV „Alita“, saldus, euro</v>
      </c>
      <c r="D3201" t="str">
        <f>Atask.AtsOp!N2749</f>
        <v>LTR</v>
      </c>
      <c r="E3201" t="str">
        <f>Atask.AtsOp!I2749</f>
        <v>Gamybos eilutė</v>
      </c>
      <c r="F3201">
        <f>Atask.AtsOp!M2749</f>
        <v>-9800</v>
      </c>
      <c r="G3201">
        <f>VLOOKUP(B3201,Prekės!$A$2:$E$3000,3,FALSE)</f>
        <v>235</v>
      </c>
      <c r="H3201">
        <f>VLOOKUP(B3201,Prekės!$A$2:$E$3000,4,FALSE)</f>
        <v>0</v>
      </c>
      <c r="I3201">
        <f>VLOOKUP(B3201,Prekės!$A$2:$E$3000,5,FALSE)</f>
        <v>0</v>
      </c>
      <c r="J3201">
        <f t="shared" si="101"/>
        <v>0</v>
      </c>
      <c r="K3201">
        <f t="shared" si="102"/>
        <v>-9800</v>
      </c>
    </row>
    <row r="3202" spans="1:11">
      <c r="A3202" s="1">
        <f>Atask.AtsOp!A2750</f>
        <v>42471</v>
      </c>
      <c r="B3202" t="str">
        <f>Atask.AtsOp!E2750</f>
        <v>2701-0001</v>
      </c>
      <c r="C3202" t="str">
        <f>Atask.AtsOp!H2750</f>
        <v>PV „Alita“, saldus, euro</v>
      </c>
      <c r="D3202" t="str">
        <f>Atask.AtsOp!N2750</f>
        <v>LTR</v>
      </c>
      <c r="E3202" t="str">
        <f>Atask.AtsOp!I2750</f>
        <v>Gamybos eilutė</v>
      </c>
      <c r="F3202">
        <f>Atask.AtsOp!M2750</f>
        <v>-7570.75</v>
      </c>
      <c r="G3202">
        <f>VLOOKUP(B3202,Prekės!$A$2:$E$3000,3,FALSE)</f>
        <v>235</v>
      </c>
      <c r="H3202">
        <f>VLOOKUP(B3202,Prekės!$A$2:$E$3000,4,FALSE)</f>
        <v>0</v>
      </c>
      <c r="I3202">
        <f>VLOOKUP(B3202,Prekės!$A$2:$E$3000,5,FALSE)</f>
        <v>0</v>
      </c>
      <c r="J3202">
        <f t="shared" si="101"/>
        <v>0</v>
      </c>
      <c r="K3202">
        <f t="shared" si="102"/>
        <v>-7570.75</v>
      </c>
    </row>
    <row r="3203" spans="1:11">
      <c r="A3203" s="1">
        <f>Atask.AtsOp!A2751</f>
        <v>42471</v>
      </c>
      <c r="B3203" t="str">
        <f>Atask.AtsOp!E2751</f>
        <v>2701-0001</v>
      </c>
      <c r="C3203" t="str">
        <f>Atask.AtsOp!H2751</f>
        <v>PV „Alita“, saldus, euro</v>
      </c>
      <c r="D3203" t="str">
        <f>Atask.AtsOp!N2751</f>
        <v>LTR</v>
      </c>
      <c r="E3203" t="str">
        <f>Atask.AtsOp!I2751</f>
        <v>Gamybos eilutė</v>
      </c>
      <c r="F3203">
        <f>Atask.AtsOp!M2751</f>
        <v>-22580</v>
      </c>
      <c r="G3203">
        <f>VLOOKUP(B3203,Prekės!$A$2:$E$3000,3,FALSE)</f>
        <v>235</v>
      </c>
      <c r="H3203">
        <f>VLOOKUP(B3203,Prekės!$A$2:$E$3000,4,FALSE)</f>
        <v>0</v>
      </c>
      <c r="I3203">
        <f>VLOOKUP(B3203,Prekės!$A$2:$E$3000,5,FALSE)</f>
        <v>0</v>
      </c>
      <c r="J3203">
        <f t="shared" si="101"/>
        <v>0</v>
      </c>
      <c r="K3203">
        <f t="shared" si="102"/>
        <v>-22580</v>
      </c>
    </row>
    <row r="3204" spans="1:11">
      <c r="A3204" s="1">
        <f>Atask.AtsOp!A2752</f>
        <v>42471</v>
      </c>
      <c r="B3204" t="str">
        <f>Atask.AtsOp!E2752</f>
        <v>2701-0001</v>
      </c>
      <c r="C3204" t="str">
        <f>Atask.AtsOp!H2752</f>
        <v>PV „Alita“, saldus, euro</v>
      </c>
      <c r="D3204" t="str">
        <f>Atask.AtsOp!N2752</f>
        <v>LTR</v>
      </c>
      <c r="E3204" t="str">
        <f>Atask.AtsOp!I2752</f>
        <v>Gamybos eilutė</v>
      </c>
      <c r="F3204">
        <f>Atask.AtsOp!M2752</f>
        <v>-7499.25</v>
      </c>
      <c r="G3204">
        <f>VLOOKUP(B3204,Prekės!$A$2:$E$3000,3,FALSE)</f>
        <v>235</v>
      </c>
      <c r="H3204">
        <f>VLOOKUP(B3204,Prekės!$A$2:$E$3000,4,FALSE)</f>
        <v>0</v>
      </c>
      <c r="I3204">
        <f>VLOOKUP(B3204,Prekės!$A$2:$E$3000,5,FALSE)</f>
        <v>0</v>
      </c>
      <c r="J3204">
        <f t="shared" si="101"/>
        <v>0</v>
      </c>
      <c r="K3204">
        <f t="shared" si="102"/>
        <v>-7499.25</v>
      </c>
    </row>
    <row r="3205" spans="1:11">
      <c r="A3205" s="1">
        <f>Atask.AtsOp!A2753</f>
        <v>42472</v>
      </c>
      <c r="B3205" t="str">
        <f>Atask.AtsOp!E2753</f>
        <v>2701-0001</v>
      </c>
      <c r="C3205" t="str">
        <f>Atask.AtsOp!H2753</f>
        <v>PV „Alita“, saldus, euro</v>
      </c>
      <c r="D3205" t="str">
        <f>Atask.AtsOp!N2753</f>
        <v>LTR</v>
      </c>
      <c r="E3205" t="str">
        <f>Atask.AtsOp!I2753</f>
        <v>Perkelti</v>
      </c>
      <c r="F3205">
        <f>Atask.AtsOp!M2753</f>
        <v>17830</v>
      </c>
      <c r="G3205">
        <f>VLOOKUP(B3205,Prekės!$A$2:$E$3000,3,FALSE)</f>
        <v>235</v>
      </c>
      <c r="H3205">
        <f>VLOOKUP(B3205,Prekės!$A$2:$E$3000,4,FALSE)</f>
        <v>0</v>
      </c>
      <c r="I3205">
        <f>VLOOKUP(B3205,Prekės!$A$2:$E$3000,5,FALSE)</f>
        <v>0</v>
      </c>
      <c r="J3205">
        <f t="shared" si="101"/>
        <v>0</v>
      </c>
      <c r="K3205">
        <f t="shared" si="102"/>
        <v>17830</v>
      </c>
    </row>
    <row r="3206" spans="1:11">
      <c r="A3206" s="1">
        <f>Atask.AtsOp!A2754</f>
        <v>42471</v>
      </c>
      <c r="B3206" t="str">
        <f>Atask.AtsOp!E2754</f>
        <v>2701-0001</v>
      </c>
      <c r="C3206" t="str">
        <f>Atask.AtsOp!H2754</f>
        <v>PV „Alita“, saldus, euro</v>
      </c>
      <c r="D3206" t="str">
        <f>Atask.AtsOp!N2754</f>
        <v>LTR</v>
      </c>
      <c r="E3206" t="str">
        <f>Atask.AtsOp!I2754</f>
        <v>Perkelti</v>
      </c>
      <c r="F3206">
        <f>Atask.AtsOp!M2754</f>
        <v>15070</v>
      </c>
      <c r="G3206">
        <f>VLOOKUP(B3206,Prekės!$A$2:$E$3000,3,FALSE)</f>
        <v>235</v>
      </c>
      <c r="H3206">
        <f>VLOOKUP(B3206,Prekės!$A$2:$E$3000,4,FALSE)</f>
        <v>0</v>
      </c>
      <c r="I3206">
        <f>VLOOKUP(B3206,Prekės!$A$2:$E$3000,5,FALSE)</f>
        <v>0</v>
      </c>
      <c r="J3206">
        <f t="shared" si="101"/>
        <v>0</v>
      </c>
      <c r="K3206">
        <f t="shared" si="102"/>
        <v>15070</v>
      </c>
    </row>
    <row r="3207" spans="1:11">
      <c r="A3207" s="1">
        <f>Atask.AtsOp!A2755</f>
        <v>42468</v>
      </c>
      <c r="B3207" t="str">
        <f>Atask.AtsOp!E2755</f>
        <v>2701-0001</v>
      </c>
      <c r="C3207" t="str">
        <f>Atask.AtsOp!H2755</f>
        <v>PV „Alita“, saldus, euro</v>
      </c>
      <c r="D3207" t="str">
        <f>Atask.AtsOp!N2755</f>
        <v>LTR</v>
      </c>
      <c r="E3207" t="str">
        <f>Atask.AtsOp!I2755</f>
        <v>Perkelti</v>
      </c>
      <c r="F3207">
        <f>Atask.AtsOp!M2755</f>
        <v>7510</v>
      </c>
      <c r="G3207">
        <f>VLOOKUP(B3207,Prekės!$A$2:$E$3000,3,FALSE)</f>
        <v>235</v>
      </c>
      <c r="H3207">
        <f>VLOOKUP(B3207,Prekės!$A$2:$E$3000,4,FALSE)</f>
        <v>0</v>
      </c>
      <c r="I3207">
        <f>VLOOKUP(B3207,Prekės!$A$2:$E$3000,5,FALSE)</f>
        <v>0</v>
      </c>
      <c r="J3207">
        <f t="shared" si="101"/>
        <v>0</v>
      </c>
      <c r="K3207">
        <f t="shared" si="102"/>
        <v>7510</v>
      </c>
    </row>
    <row r="3208" spans="1:11">
      <c r="A3208" s="1">
        <f>Atask.AtsOp!A2756</f>
        <v>42471</v>
      </c>
      <c r="B3208" t="str">
        <f>Atask.AtsOp!E2756</f>
        <v>2701-0001</v>
      </c>
      <c r="C3208" t="str">
        <f>Atask.AtsOp!H2756</f>
        <v>PV „Alita“, saldus, euro</v>
      </c>
      <c r="D3208" t="str">
        <f>Atask.AtsOp!N2756</f>
        <v>LTR</v>
      </c>
      <c r="E3208" t="str">
        <f>Atask.AtsOp!I2756</f>
        <v>Gamybos eilutė</v>
      </c>
      <c r="F3208">
        <f>Atask.AtsOp!M2756</f>
        <v>-22575</v>
      </c>
      <c r="G3208">
        <f>VLOOKUP(B3208,Prekės!$A$2:$E$3000,3,FALSE)</f>
        <v>235</v>
      </c>
      <c r="H3208">
        <f>VLOOKUP(B3208,Prekės!$A$2:$E$3000,4,FALSE)</f>
        <v>0</v>
      </c>
      <c r="I3208">
        <f>VLOOKUP(B3208,Prekės!$A$2:$E$3000,5,FALSE)</f>
        <v>0</v>
      </c>
      <c r="J3208">
        <f t="shared" si="101"/>
        <v>0</v>
      </c>
      <c r="K3208">
        <f t="shared" si="102"/>
        <v>-22575</v>
      </c>
    </row>
    <row r="3209" spans="1:11">
      <c r="A3209" s="1">
        <f>Atask.AtsOp!A2757</f>
        <v>42468</v>
      </c>
      <c r="B3209" t="str">
        <f>Atask.AtsOp!E2757</f>
        <v>2701-0001</v>
      </c>
      <c r="C3209" t="str">
        <f>Atask.AtsOp!H2757</f>
        <v>PV „Alita“, saldus, euro</v>
      </c>
      <c r="D3209" t="str">
        <f>Atask.AtsOp!N2757</f>
        <v>LTR</v>
      </c>
      <c r="E3209" t="str">
        <f>Atask.AtsOp!I2757</f>
        <v>Perkelti</v>
      </c>
      <c r="F3209">
        <f>Atask.AtsOp!M2757</f>
        <v>14883.72</v>
      </c>
      <c r="G3209">
        <f>VLOOKUP(B3209,Prekės!$A$2:$E$3000,3,FALSE)</f>
        <v>235</v>
      </c>
      <c r="H3209">
        <f>VLOOKUP(B3209,Prekės!$A$2:$E$3000,4,FALSE)</f>
        <v>0</v>
      </c>
      <c r="I3209">
        <f>VLOOKUP(B3209,Prekės!$A$2:$E$3000,5,FALSE)</f>
        <v>0</v>
      </c>
      <c r="J3209">
        <f t="shared" si="101"/>
        <v>0</v>
      </c>
      <c r="K3209">
        <f t="shared" si="102"/>
        <v>14883.72</v>
      </c>
    </row>
    <row r="3210" spans="1:11">
      <c r="A3210" s="1">
        <f>Atask.AtsOp!A2758</f>
        <v>42468</v>
      </c>
      <c r="B3210" t="str">
        <f>Atask.AtsOp!E2758</f>
        <v>2701-0001</v>
      </c>
      <c r="C3210" t="str">
        <f>Atask.AtsOp!H2758</f>
        <v>PV „Alita“, saldus, euro</v>
      </c>
      <c r="D3210" t="str">
        <f>Atask.AtsOp!N2758</f>
        <v>LTR</v>
      </c>
      <c r="E3210" t="str">
        <f>Atask.AtsOp!I2758</f>
        <v>Gamybos eilutė</v>
      </c>
      <c r="F3210">
        <f>Atask.AtsOp!M2758</f>
        <v>-14883.72</v>
      </c>
      <c r="G3210">
        <f>VLOOKUP(B3210,Prekės!$A$2:$E$3000,3,FALSE)</f>
        <v>235</v>
      </c>
      <c r="H3210">
        <f>VLOOKUP(B3210,Prekės!$A$2:$E$3000,4,FALSE)</f>
        <v>0</v>
      </c>
      <c r="I3210">
        <f>VLOOKUP(B3210,Prekės!$A$2:$E$3000,5,FALSE)</f>
        <v>0</v>
      </c>
      <c r="J3210">
        <f t="shared" si="101"/>
        <v>0</v>
      </c>
      <c r="K3210">
        <f t="shared" si="102"/>
        <v>-14883.72</v>
      </c>
    </row>
    <row r="3211" spans="1:11">
      <c r="A3211" s="1">
        <f>Atask.AtsOp!A2759</f>
        <v>42468</v>
      </c>
      <c r="B3211" t="str">
        <f>Atask.AtsOp!E2759</f>
        <v>2701-0001</v>
      </c>
      <c r="C3211" t="str">
        <f>Atask.AtsOp!H2759</f>
        <v>PV „Alita“, saldus, euro</v>
      </c>
      <c r="D3211" t="str">
        <f>Atask.AtsOp!N2759</f>
        <v>LTR</v>
      </c>
      <c r="E3211" t="str">
        <f>Atask.AtsOp!I2759</f>
        <v>Gamybos eilutė</v>
      </c>
      <c r="F3211">
        <f>Atask.AtsOp!M2759</f>
        <v>-7510</v>
      </c>
      <c r="G3211">
        <f>VLOOKUP(B3211,Prekės!$A$2:$E$3000,3,FALSE)</f>
        <v>235</v>
      </c>
      <c r="H3211">
        <f>VLOOKUP(B3211,Prekės!$A$2:$E$3000,4,FALSE)</f>
        <v>0</v>
      </c>
      <c r="I3211">
        <f>VLOOKUP(B3211,Prekės!$A$2:$E$3000,5,FALSE)</f>
        <v>0</v>
      </c>
      <c r="J3211">
        <f t="shared" si="101"/>
        <v>0</v>
      </c>
      <c r="K3211">
        <f t="shared" si="102"/>
        <v>-7510</v>
      </c>
    </row>
    <row r="3212" spans="1:11">
      <c r="A3212" s="1">
        <f>Atask.AtsOp!A2760</f>
        <v>42471</v>
      </c>
      <c r="B3212" t="str">
        <f>Atask.AtsOp!E2760</f>
        <v>2701-0001</v>
      </c>
      <c r="C3212" t="str">
        <f>Atask.AtsOp!H2760</f>
        <v>PV „Alita“, saldus, euro</v>
      </c>
      <c r="D3212" t="str">
        <f>Atask.AtsOp!N2760</f>
        <v>LTR</v>
      </c>
      <c r="E3212" t="str">
        <f>Atask.AtsOp!I2760</f>
        <v>Perkelti</v>
      </c>
      <c r="F3212">
        <f>Atask.AtsOp!M2760</f>
        <v>22580</v>
      </c>
      <c r="G3212">
        <f>VLOOKUP(B3212,Prekės!$A$2:$E$3000,3,FALSE)</f>
        <v>235</v>
      </c>
      <c r="H3212">
        <f>VLOOKUP(B3212,Prekės!$A$2:$E$3000,4,FALSE)</f>
        <v>0</v>
      </c>
      <c r="I3212">
        <f>VLOOKUP(B3212,Prekės!$A$2:$E$3000,5,FALSE)</f>
        <v>0</v>
      </c>
      <c r="J3212">
        <f t="shared" si="101"/>
        <v>0</v>
      </c>
      <c r="K3212">
        <f t="shared" si="102"/>
        <v>22580</v>
      </c>
    </row>
    <row r="3213" spans="1:11">
      <c r="A3213" s="1">
        <f>Atask.AtsOp!A2761</f>
        <v>42471</v>
      </c>
      <c r="B3213" t="str">
        <f>Atask.AtsOp!E2761</f>
        <v>2701-0001</v>
      </c>
      <c r="C3213" t="str">
        <f>Atask.AtsOp!H2761</f>
        <v>PV „Alita“, saldus, euro</v>
      </c>
      <c r="D3213" t="str">
        <f>Atask.AtsOp!N2761</f>
        <v>LTR</v>
      </c>
      <c r="E3213" t="str">
        <f>Atask.AtsOp!I2761</f>
        <v>Perkelti</v>
      </c>
      <c r="F3213">
        <f>Atask.AtsOp!M2761</f>
        <v>22575</v>
      </c>
      <c r="G3213">
        <f>VLOOKUP(B3213,Prekės!$A$2:$E$3000,3,FALSE)</f>
        <v>235</v>
      </c>
      <c r="H3213">
        <f>VLOOKUP(B3213,Prekės!$A$2:$E$3000,4,FALSE)</f>
        <v>0</v>
      </c>
      <c r="I3213">
        <f>VLOOKUP(B3213,Prekės!$A$2:$E$3000,5,FALSE)</f>
        <v>0</v>
      </c>
      <c r="J3213">
        <f t="shared" si="101"/>
        <v>0</v>
      </c>
      <c r="K3213">
        <f t="shared" si="102"/>
        <v>22575</v>
      </c>
    </row>
    <row r="3214" spans="1:11">
      <c r="A3214" s="1">
        <f>Atask.AtsOp!A2762</f>
        <v>42461</v>
      </c>
      <c r="B3214" t="str">
        <f>Atask.AtsOp!E2762</f>
        <v>2701-0001</v>
      </c>
      <c r="C3214" t="str">
        <f>Atask.AtsOp!H2762</f>
        <v>PV „Alita“, saldus, euro</v>
      </c>
      <c r="D3214" t="str">
        <f>Atask.AtsOp!N2762</f>
        <v>LTR</v>
      </c>
      <c r="E3214" t="str">
        <f>Atask.AtsOp!I2762</f>
        <v>Perkelti</v>
      </c>
      <c r="F3214">
        <f>Atask.AtsOp!M2762</f>
        <v>22760</v>
      </c>
      <c r="G3214">
        <f>VLOOKUP(B3214,Prekės!$A$2:$E$3000,3,FALSE)</f>
        <v>235</v>
      </c>
      <c r="H3214">
        <f>VLOOKUP(B3214,Prekės!$A$2:$E$3000,4,FALSE)</f>
        <v>0</v>
      </c>
      <c r="I3214">
        <f>VLOOKUP(B3214,Prekės!$A$2:$E$3000,5,FALSE)</f>
        <v>0</v>
      </c>
      <c r="J3214">
        <f t="shared" si="101"/>
        <v>0</v>
      </c>
      <c r="K3214">
        <f t="shared" si="102"/>
        <v>22760</v>
      </c>
    </row>
    <row r="3215" spans="1:11">
      <c r="A3215" s="1">
        <f>Atask.AtsOp!A2763</f>
        <v>42461</v>
      </c>
      <c r="B3215" t="str">
        <f>Atask.AtsOp!E2763</f>
        <v>2701-0001</v>
      </c>
      <c r="C3215" t="str">
        <f>Atask.AtsOp!H2763</f>
        <v>PV „Alita“, saldus, euro</v>
      </c>
      <c r="D3215" t="str">
        <f>Atask.AtsOp!N2763</f>
        <v>LTR</v>
      </c>
      <c r="E3215" t="str">
        <f>Atask.AtsOp!I2763</f>
        <v>Gamybos eilutė</v>
      </c>
      <c r="F3215">
        <f>Atask.AtsOp!M2763</f>
        <v>-22760</v>
      </c>
      <c r="G3215">
        <f>VLOOKUP(B3215,Prekės!$A$2:$E$3000,3,FALSE)</f>
        <v>235</v>
      </c>
      <c r="H3215">
        <f>VLOOKUP(B3215,Prekės!$A$2:$E$3000,4,FALSE)</f>
        <v>0</v>
      </c>
      <c r="I3215">
        <f>VLOOKUP(B3215,Prekės!$A$2:$E$3000,5,FALSE)</f>
        <v>0</v>
      </c>
      <c r="J3215">
        <f t="shared" si="101"/>
        <v>0</v>
      </c>
      <c r="K3215">
        <f t="shared" si="102"/>
        <v>-22760</v>
      </c>
    </row>
    <row r="3216" spans="1:11">
      <c r="A3216" s="1">
        <f>Atask.AtsOp!A2764</f>
        <v>42472</v>
      </c>
      <c r="B3216" t="str">
        <f>Atask.AtsOp!E2764</f>
        <v>2701-0001</v>
      </c>
      <c r="C3216" t="str">
        <f>Atask.AtsOp!H2764</f>
        <v>PV „Alita“, saldus, euro</v>
      </c>
      <c r="D3216" t="str">
        <f>Atask.AtsOp!N2764</f>
        <v>LTR</v>
      </c>
      <c r="E3216" t="str">
        <f>Atask.AtsOp!I2764</f>
        <v>Gamybos eilutė</v>
      </c>
      <c r="F3216">
        <f>Atask.AtsOp!M2764</f>
        <v>-17830</v>
      </c>
      <c r="G3216">
        <f>VLOOKUP(B3216,Prekės!$A$2:$E$3000,3,FALSE)</f>
        <v>235</v>
      </c>
      <c r="H3216">
        <f>VLOOKUP(B3216,Prekės!$A$2:$E$3000,4,FALSE)</f>
        <v>0</v>
      </c>
      <c r="I3216">
        <f>VLOOKUP(B3216,Prekės!$A$2:$E$3000,5,FALSE)</f>
        <v>0</v>
      </c>
      <c r="J3216">
        <f t="shared" si="101"/>
        <v>0</v>
      </c>
      <c r="K3216">
        <f t="shared" si="102"/>
        <v>-17830</v>
      </c>
    </row>
    <row r="3217" spans="1:11">
      <c r="A3217" s="1" t="e">
        <f>Atask.AtsOp!#REF!</f>
        <v>#REF!</v>
      </c>
      <c r="B3217" t="e">
        <f>Atask.AtsOp!#REF!</f>
        <v>#REF!</v>
      </c>
      <c r="C3217" t="e">
        <f>Atask.AtsOp!#REF!</f>
        <v>#REF!</v>
      </c>
      <c r="D3217" t="e">
        <f>Atask.AtsOp!#REF!</f>
        <v>#REF!</v>
      </c>
      <c r="E3217" t="e">
        <f>Atask.AtsOp!#REF!</f>
        <v>#REF!</v>
      </c>
      <c r="F3217" t="e">
        <f>Atask.AtsOp!#REF!</f>
        <v>#REF!</v>
      </c>
      <c r="G3217" t="e">
        <f>VLOOKUP(B3217,Prekės!$A$2:$E$3000,3,FALSE)</f>
        <v>#REF!</v>
      </c>
      <c r="H3217" t="e">
        <f>VLOOKUP(B3217,Prekės!$A$2:$E$3000,4,FALSE)</f>
        <v>#REF!</v>
      </c>
      <c r="I3217" t="e">
        <f>VLOOKUP(B3217,Prekės!$A$2:$E$3000,5,FALSE)</f>
        <v>#REF!</v>
      </c>
      <c r="J3217" t="e">
        <f t="shared" si="101"/>
        <v>#REF!</v>
      </c>
      <c r="K3217" t="e">
        <f t="shared" si="102"/>
        <v>#REF!</v>
      </c>
    </row>
    <row r="3218" spans="1:11">
      <c r="A3218" s="1">
        <f>Atask.AtsOp!A2765</f>
        <v>42461</v>
      </c>
      <c r="B3218" t="str">
        <f>Atask.AtsOp!E2765</f>
        <v>2701-0001</v>
      </c>
      <c r="C3218" t="str">
        <f>Atask.AtsOp!H2765</f>
        <v>PV „Alita“, saldus, euro</v>
      </c>
      <c r="D3218" t="str">
        <f>Atask.AtsOp!N2765</f>
        <v>LTR</v>
      </c>
      <c r="E3218" t="str">
        <f>Atask.AtsOp!I2765</f>
        <v>Gamybos eilutė</v>
      </c>
      <c r="F3218">
        <f>Atask.AtsOp!M2765</f>
        <v>-2252</v>
      </c>
      <c r="G3218">
        <f>VLOOKUP(B3218,Prekės!$A$2:$E$3000,3,FALSE)</f>
        <v>235</v>
      </c>
      <c r="H3218">
        <f>VLOOKUP(B3218,Prekės!$A$2:$E$3000,4,FALSE)</f>
        <v>0</v>
      </c>
      <c r="I3218">
        <f>VLOOKUP(B3218,Prekės!$A$2:$E$3000,5,FALSE)</f>
        <v>0</v>
      </c>
      <c r="J3218">
        <f t="shared" si="101"/>
        <v>0</v>
      </c>
      <c r="K3218">
        <f t="shared" si="102"/>
        <v>-2252</v>
      </c>
    </row>
    <row r="3219" spans="1:11">
      <c r="A3219" s="1">
        <f>Atask.AtsOp!A2766</f>
        <v>42487</v>
      </c>
      <c r="B3219" t="str">
        <f>Atask.AtsOp!E2766</f>
        <v>2701-0002</v>
      </c>
      <c r="C3219" t="str">
        <f>Atask.AtsOp!H2766</f>
        <v>PV„Alita“, p.sausas. euro</v>
      </c>
      <c r="D3219" t="str">
        <f>Atask.AtsOp!N2766</f>
        <v>LTR</v>
      </c>
      <c r="E3219" t="str">
        <f>Atask.AtsOp!I2766</f>
        <v>Perkelti</v>
      </c>
      <c r="F3219">
        <f>Atask.AtsOp!M2766</f>
        <v>-17999.599999999999</v>
      </c>
      <c r="G3219">
        <f>VLOOKUP(B3219,Prekės!$A$2:$E$3000,3,FALSE)</f>
        <v>235</v>
      </c>
      <c r="H3219">
        <f>VLOOKUP(B3219,Prekės!$A$2:$E$3000,4,FALSE)</f>
        <v>0</v>
      </c>
      <c r="I3219">
        <f>VLOOKUP(B3219,Prekės!$A$2:$E$3000,5,FALSE)</f>
        <v>0</v>
      </c>
      <c r="J3219">
        <f t="shared" si="101"/>
        <v>0</v>
      </c>
      <c r="K3219">
        <f t="shared" si="102"/>
        <v>-17999.599999999999</v>
      </c>
    </row>
    <row r="3220" spans="1:11">
      <c r="A3220" s="1">
        <f>Atask.AtsOp!A2767</f>
        <v>42486</v>
      </c>
      <c r="B3220" t="str">
        <f>Atask.AtsOp!E2767</f>
        <v>2701-0002</v>
      </c>
      <c r="C3220" t="str">
        <f>Atask.AtsOp!H2767</f>
        <v>PV„Alita“, p.sausas. euro</v>
      </c>
      <c r="D3220" t="str">
        <f>Atask.AtsOp!N2767</f>
        <v>LTR</v>
      </c>
      <c r="E3220" t="str">
        <f>Atask.AtsOp!I2767</f>
        <v>Gamyba</v>
      </c>
      <c r="F3220">
        <f>Atask.AtsOp!M2767</f>
        <v>21660</v>
      </c>
      <c r="G3220">
        <f>VLOOKUP(B3220,Prekės!$A$2:$E$3000,3,FALSE)</f>
        <v>235</v>
      </c>
      <c r="H3220">
        <f>VLOOKUP(B3220,Prekės!$A$2:$E$3000,4,FALSE)</f>
        <v>0</v>
      </c>
      <c r="I3220">
        <f>VLOOKUP(B3220,Prekės!$A$2:$E$3000,5,FALSE)</f>
        <v>0</v>
      </c>
      <c r="J3220">
        <f t="shared" si="101"/>
        <v>0</v>
      </c>
      <c r="K3220">
        <f t="shared" si="102"/>
        <v>21660</v>
      </c>
    </row>
    <row r="3221" spans="1:11">
      <c r="A3221" s="1">
        <f>Atask.AtsOp!A2768</f>
        <v>42486</v>
      </c>
      <c r="B3221" t="str">
        <f>Atask.AtsOp!E2768</f>
        <v>2701-0002</v>
      </c>
      <c r="C3221" t="str">
        <f>Atask.AtsOp!H2768</f>
        <v>PV„Alita“, p.sausas. euro</v>
      </c>
      <c r="D3221" t="str">
        <f>Atask.AtsOp!N2768</f>
        <v>LTR</v>
      </c>
      <c r="E3221" t="str">
        <f>Atask.AtsOp!I2768</f>
        <v>Perkelti</v>
      </c>
      <c r="F3221">
        <f>Atask.AtsOp!M2768</f>
        <v>-21660</v>
      </c>
      <c r="G3221">
        <f>VLOOKUP(B3221,Prekės!$A$2:$E$3000,3,FALSE)</f>
        <v>235</v>
      </c>
      <c r="H3221">
        <f>VLOOKUP(B3221,Prekės!$A$2:$E$3000,4,FALSE)</f>
        <v>0</v>
      </c>
      <c r="I3221">
        <f>VLOOKUP(B3221,Prekės!$A$2:$E$3000,5,FALSE)</f>
        <v>0</v>
      </c>
      <c r="J3221">
        <f t="shared" si="101"/>
        <v>0</v>
      </c>
      <c r="K3221">
        <f t="shared" si="102"/>
        <v>-21660</v>
      </c>
    </row>
    <row r="3222" spans="1:11">
      <c r="A3222" s="1">
        <f>Atask.AtsOp!A2769</f>
        <v>42487</v>
      </c>
      <c r="B3222" t="str">
        <f>Atask.AtsOp!E2769</f>
        <v>2701-0002</v>
      </c>
      <c r="C3222" t="str">
        <f>Atask.AtsOp!H2769</f>
        <v>PV„Alita“, p.sausas. euro</v>
      </c>
      <c r="D3222" t="str">
        <f>Atask.AtsOp!N2769</f>
        <v>LTR</v>
      </c>
      <c r="E3222" t="str">
        <f>Atask.AtsOp!I2769</f>
        <v>Gamyba</v>
      </c>
      <c r="F3222">
        <f>Atask.AtsOp!M2769</f>
        <v>960</v>
      </c>
      <c r="G3222">
        <f>VLOOKUP(B3222,Prekės!$A$2:$E$3000,3,FALSE)</f>
        <v>235</v>
      </c>
      <c r="H3222">
        <f>VLOOKUP(B3222,Prekės!$A$2:$E$3000,4,FALSE)</f>
        <v>0</v>
      </c>
      <c r="I3222">
        <f>VLOOKUP(B3222,Prekės!$A$2:$E$3000,5,FALSE)</f>
        <v>0</v>
      </c>
      <c r="J3222">
        <f t="shared" si="101"/>
        <v>0</v>
      </c>
      <c r="K3222">
        <f t="shared" si="102"/>
        <v>960</v>
      </c>
    </row>
    <row r="3223" spans="1:11">
      <c r="A3223" s="1">
        <f>Atask.AtsOp!A2770</f>
        <v>42487</v>
      </c>
      <c r="B3223" t="str">
        <f>Atask.AtsOp!E2770</f>
        <v>2701-0002</v>
      </c>
      <c r="C3223" t="str">
        <f>Atask.AtsOp!H2770</f>
        <v>PV„Alita“, p.sausas. euro</v>
      </c>
      <c r="D3223" t="str">
        <f>Atask.AtsOp!N2770</f>
        <v>LTR</v>
      </c>
      <c r="E3223" t="str">
        <f>Atask.AtsOp!I2770</f>
        <v>Perkelti</v>
      </c>
      <c r="F3223">
        <f>Atask.AtsOp!M2770</f>
        <v>-960</v>
      </c>
      <c r="G3223">
        <f>VLOOKUP(B3223,Prekės!$A$2:$E$3000,3,FALSE)</f>
        <v>235</v>
      </c>
      <c r="H3223">
        <f>VLOOKUP(B3223,Prekės!$A$2:$E$3000,4,FALSE)</f>
        <v>0</v>
      </c>
      <c r="I3223">
        <f>VLOOKUP(B3223,Prekės!$A$2:$E$3000,5,FALSE)</f>
        <v>0</v>
      </c>
      <c r="J3223">
        <f t="shared" si="101"/>
        <v>0</v>
      </c>
      <c r="K3223">
        <f t="shared" si="102"/>
        <v>-960</v>
      </c>
    </row>
    <row r="3224" spans="1:11">
      <c r="A3224" s="1">
        <f>Atask.AtsOp!A2771</f>
        <v>42487</v>
      </c>
      <c r="B3224" t="str">
        <f>Atask.AtsOp!E2771</f>
        <v>2701-0002</v>
      </c>
      <c r="C3224" t="str">
        <f>Atask.AtsOp!H2771</f>
        <v>PV„Alita“, p.sausas. euro</v>
      </c>
      <c r="D3224" t="str">
        <f>Atask.AtsOp!N2771</f>
        <v>LTR</v>
      </c>
      <c r="E3224" t="str">
        <f>Atask.AtsOp!I2771</f>
        <v>Gamyba</v>
      </c>
      <c r="F3224">
        <f>Atask.AtsOp!M2771</f>
        <v>17999.599999999999</v>
      </c>
      <c r="G3224">
        <f>VLOOKUP(B3224,Prekės!$A$2:$E$3000,3,FALSE)</f>
        <v>235</v>
      </c>
      <c r="H3224">
        <f>VLOOKUP(B3224,Prekės!$A$2:$E$3000,4,FALSE)</f>
        <v>0</v>
      </c>
      <c r="I3224">
        <f>VLOOKUP(B3224,Prekės!$A$2:$E$3000,5,FALSE)</f>
        <v>0</v>
      </c>
      <c r="J3224">
        <f t="shared" si="101"/>
        <v>0</v>
      </c>
      <c r="K3224">
        <f t="shared" si="102"/>
        <v>17999.599999999999</v>
      </c>
    </row>
    <row r="3225" spans="1:11">
      <c r="A3225" s="1">
        <f>Atask.AtsOp!A2772</f>
        <v>42481</v>
      </c>
      <c r="B3225" t="str">
        <f>Atask.AtsOp!E2772</f>
        <v>2701-0002</v>
      </c>
      <c r="C3225" t="str">
        <f>Atask.AtsOp!H2772</f>
        <v>PV„Alita“, p.sausas. euro</v>
      </c>
      <c r="D3225" t="str">
        <f>Atask.AtsOp!N2772</f>
        <v>LTR</v>
      </c>
      <c r="E3225" t="str">
        <f>Atask.AtsOp!I2772</f>
        <v>Perkelti</v>
      </c>
      <c r="F3225">
        <f>Atask.AtsOp!M2772</f>
        <v>-16402.009999999998</v>
      </c>
      <c r="G3225">
        <f>VLOOKUP(B3225,Prekės!$A$2:$E$3000,3,FALSE)</f>
        <v>235</v>
      </c>
      <c r="H3225">
        <f>VLOOKUP(B3225,Prekės!$A$2:$E$3000,4,FALSE)</f>
        <v>0</v>
      </c>
      <c r="I3225">
        <f>VLOOKUP(B3225,Prekės!$A$2:$E$3000,5,FALSE)</f>
        <v>0</v>
      </c>
      <c r="J3225">
        <f t="shared" si="101"/>
        <v>0</v>
      </c>
      <c r="K3225">
        <f t="shared" si="102"/>
        <v>-16402.009999999998</v>
      </c>
    </row>
    <row r="3226" spans="1:11">
      <c r="A3226" s="1">
        <f>Atask.AtsOp!A2773</f>
        <v>42481</v>
      </c>
      <c r="B3226" t="str">
        <f>Atask.AtsOp!E2773</f>
        <v>2701-0002</v>
      </c>
      <c r="C3226" t="str">
        <f>Atask.AtsOp!H2773</f>
        <v>PV„Alita“, p.sausas. euro</v>
      </c>
      <c r="D3226" t="str">
        <f>Atask.AtsOp!N2773</f>
        <v>LTR</v>
      </c>
      <c r="E3226" t="str">
        <f>Atask.AtsOp!I2773</f>
        <v>Gamyba</v>
      </c>
      <c r="F3226">
        <f>Atask.AtsOp!M2773</f>
        <v>16402.009999999998</v>
      </c>
      <c r="G3226">
        <f>VLOOKUP(B3226,Prekės!$A$2:$E$3000,3,FALSE)</f>
        <v>235</v>
      </c>
      <c r="H3226">
        <f>VLOOKUP(B3226,Prekės!$A$2:$E$3000,4,FALSE)</f>
        <v>0</v>
      </c>
      <c r="I3226">
        <f>VLOOKUP(B3226,Prekės!$A$2:$E$3000,5,FALSE)</f>
        <v>0</v>
      </c>
      <c r="J3226">
        <f t="shared" si="101"/>
        <v>0</v>
      </c>
      <c r="K3226">
        <f t="shared" si="102"/>
        <v>16402.009999999998</v>
      </c>
    </row>
    <row r="3227" spans="1:11">
      <c r="A3227" s="1">
        <f>Atask.AtsOp!A2774</f>
        <v>42482</v>
      </c>
      <c r="B3227" t="str">
        <f>Atask.AtsOp!E2774</f>
        <v>2701-0002</v>
      </c>
      <c r="C3227" t="str">
        <f>Atask.AtsOp!H2774</f>
        <v>PV„Alita“, p.sausas. euro</v>
      </c>
      <c r="D3227" t="str">
        <f>Atask.AtsOp!N2774</f>
        <v>LTR</v>
      </c>
      <c r="E3227" t="str">
        <f>Atask.AtsOp!I2774</f>
        <v>Perkelti</v>
      </c>
      <c r="F3227">
        <f>Atask.AtsOp!M2774</f>
        <v>-12702.51</v>
      </c>
      <c r="G3227">
        <f>VLOOKUP(B3227,Prekės!$A$2:$E$3000,3,FALSE)</f>
        <v>235</v>
      </c>
      <c r="H3227">
        <f>VLOOKUP(B3227,Prekės!$A$2:$E$3000,4,FALSE)</f>
        <v>0</v>
      </c>
      <c r="I3227">
        <f>VLOOKUP(B3227,Prekės!$A$2:$E$3000,5,FALSE)</f>
        <v>0</v>
      </c>
      <c r="J3227">
        <f t="shared" si="101"/>
        <v>0</v>
      </c>
      <c r="K3227">
        <f t="shared" si="102"/>
        <v>-12702.51</v>
      </c>
    </row>
    <row r="3228" spans="1:11">
      <c r="A3228" s="1">
        <f>Atask.AtsOp!A2775</f>
        <v>42482</v>
      </c>
      <c r="B3228" t="str">
        <f>Atask.AtsOp!E2775</f>
        <v>2701-0002</v>
      </c>
      <c r="C3228" t="str">
        <f>Atask.AtsOp!H2775</f>
        <v>PV„Alita“, p.sausas. euro</v>
      </c>
      <c r="D3228" t="str">
        <f>Atask.AtsOp!N2775</f>
        <v>LTR</v>
      </c>
      <c r="E3228" t="str">
        <f>Atask.AtsOp!I2775</f>
        <v>Gamyba</v>
      </c>
      <c r="F3228">
        <f>Atask.AtsOp!M2775</f>
        <v>12702.51</v>
      </c>
      <c r="G3228">
        <f>VLOOKUP(B3228,Prekės!$A$2:$E$3000,3,FALSE)</f>
        <v>235</v>
      </c>
      <c r="H3228">
        <f>VLOOKUP(B3228,Prekės!$A$2:$E$3000,4,FALSE)</f>
        <v>0</v>
      </c>
      <c r="I3228">
        <f>VLOOKUP(B3228,Prekės!$A$2:$E$3000,5,FALSE)</f>
        <v>0</v>
      </c>
      <c r="J3228">
        <f t="shared" si="101"/>
        <v>0</v>
      </c>
      <c r="K3228">
        <f t="shared" si="102"/>
        <v>12702.51</v>
      </c>
    </row>
    <row r="3229" spans="1:11">
      <c r="A3229" s="1">
        <f>Atask.AtsOp!A2776</f>
        <v>42464</v>
      </c>
      <c r="B3229" t="str">
        <f>Atask.AtsOp!E2776</f>
        <v>2701-0002</v>
      </c>
      <c r="C3229" t="str">
        <f>Atask.AtsOp!H2776</f>
        <v>PV„Alita“, p.sausas. euro</v>
      </c>
      <c r="D3229" t="str">
        <f>Atask.AtsOp!N2776</f>
        <v>LTR</v>
      </c>
      <c r="E3229" t="str">
        <f>Atask.AtsOp!I2776</f>
        <v>Gamyba</v>
      </c>
      <c r="F3229">
        <f>Atask.AtsOp!M2776</f>
        <v>18840</v>
      </c>
      <c r="G3229">
        <f>VLOOKUP(B3229,Prekės!$A$2:$E$3000,3,FALSE)</f>
        <v>235</v>
      </c>
      <c r="H3229">
        <f>VLOOKUP(B3229,Prekės!$A$2:$E$3000,4,FALSE)</f>
        <v>0</v>
      </c>
      <c r="I3229">
        <f>VLOOKUP(B3229,Prekės!$A$2:$E$3000,5,FALSE)</f>
        <v>0</v>
      </c>
      <c r="J3229">
        <f t="shared" si="101"/>
        <v>0</v>
      </c>
      <c r="K3229">
        <f t="shared" si="102"/>
        <v>18840</v>
      </c>
    </row>
    <row r="3230" spans="1:11">
      <c r="A3230" s="1">
        <f>Atask.AtsOp!A2777</f>
        <v>42464</v>
      </c>
      <c r="B3230" t="str">
        <f>Atask.AtsOp!E2777</f>
        <v>2701-0002</v>
      </c>
      <c r="C3230" t="str">
        <f>Atask.AtsOp!H2777</f>
        <v>PV„Alita“, p.sausas. euro</v>
      </c>
      <c r="D3230" t="str">
        <f>Atask.AtsOp!N2777</f>
        <v>LTR</v>
      </c>
      <c r="E3230" t="str">
        <f>Atask.AtsOp!I2777</f>
        <v>Perkelti</v>
      </c>
      <c r="F3230">
        <f>Atask.AtsOp!M2777</f>
        <v>-18840</v>
      </c>
      <c r="G3230">
        <f>VLOOKUP(B3230,Prekės!$A$2:$E$3000,3,FALSE)</f>
        <v>235</v>
      </c>
      <c r="H3230">
        <f>VLOOKUP(B3230,Prekės!$A$2:$E$3000,4,FALSE)</f>
        <v>0</v>
      </c>
      <c r="I3230">
        <f>VLOOKUP(B3230,Prekės!$A$2:$E$3000,5,FALSE)</f>
        <v>0</v>
      </c>
      <c r="J3230">
        <f t="shared" si="101"/>
        <v>0</v>
      </c>
      <c r="K3230">
        <f t="shared" si="102"/>
        <v>-18840</v>
      </c>
    </row>
    <row r="3231" spans="1:11">
      <c r="A3231" s="1">
        <f>Atask.AtsOp!A2778</f>
        <v>42464</v>
      </c>
      <c r="B3231" t="str">
        <f>Atask.AtsOp!E2778</f>
        <v>2701-0002</v>
      </c>
      <c r="C3231" t="str">
        <f>Atask.AtsOp!H2778</f>
        <v>PV„Alita“, p.sausas. euro</v>
      </c>
      <c r="D3231" t="str">
        <f>Atask.AtsOp!N2778</f>
        <v>LTR</v>
      </c>
      <c r="E3231" t="str">
        <f>Atask.AtsOp!I2778</f>
        <v>Gamyba</v>
      </c>
      <c r="F3231">
        <f>Atask.AtsOp!M2778</f>
        <v>11270</v>
      </c>
      <c r="G3231">
        <f>VLOOKUP(B3231,Prekės!$A$2:$E$3000,3,FALSE)</f>
        <v>235</v>
      </c>
      <c r="H3231">
        <f>VLOOKUP(B3231,Prekės!$A$2:$E$3000,4,FALSE)</f>
        <v>0</v>
      </c>
      <c r="I3231">
        <f>VLOOKUP(B3231,Prekės!$A$2:$E$3000,5,FALSE)</f>
        <v>0</v>
      </c>
      <c r="J3231">
        <f t="shared" si="101"/>
        <v>0</v>
      </c>
      <c r="K3231">
        <f t="shared" si="102"/>
        <v>11270</v>
      </c>
    </row>
    <row r="3232" spans="1:11">
      <c r="A3232" s="1">
        <f>Atask.AtsOp!A2779</f>
        <v>42464</v>
      </c>
      <c r="B3232" t="str">
        <f>Atask.AtsOp!E2779</f>
        <v>2701-0002</v>
      </c>
      <c r="C3232" t="str">
        <f>Atask.AtsOp!H2779</f>
        <v>PV„Alita“, p.sausas. euro</v>
      </c>
      <c r="D3232" t="str">
        <f>Atask.AtsOp!N2779</f>
        <v>LTR</v>
      </c>
      <c r="E3232" t="str">
        <f>Atask.AtsOp!I2779</f>
        <v>Gamyba</v>
      </c>
      <c r="F3232">
        <f>Atask.AtsOp!M2779</f>
        <v>22600</v>
      </c>
      <c r="G3232">
        <f>VLOOKUP(B3232,Prekės!$A$2:$E$3000,3,FALSE)</f>
        <v>235</v>
      </c>
      <c r="H3232">
        <f>VLOOKUP(B3232,Prekės!$A$2:$E$3000,4,FALSE)</f>
        <v>0</v>
      </c>
      <c r="I3232">
        <f>VLOOKUP(B3232,Prekės!$A$2:$E$3000,5,FALSE)</f>
        <v>0</v>
      </c>
      <c r="J3232">
        <f t="shared" si="101"/>
        <v>0</v>
      </c>
      <c r="K3232">
        <f t="shared" si="102"/>
        <v>22600</v>
      </c>
    </row>
    <row r="3233" spans="1:11">
      <c r="A3233" s="1">
        <f>Atask.AtsOp!A2780</f>
        <v>42464</v>
      </c>
      <c r="B3233" t="str">
        <f>Atask.AtsOp!E2780</f>
        <v>2701-0002</v>
      </c>
      <c r="C3233" t="str">
        <f>Atask.AtsOp!H2780</f>
        <v>PV„Alita“, p.sausas. euro</v>
      </c>
      <c r="D3233" t="str">
        <f>Atask.AtsOp!N2780</f>
        <v>LTR</v>
      </c>
      <c r="E3233" t="str">
        <f>Atask.AtsOp!I2780</f>
        <v>Perkelti</v>
      </c>
      <c r="F3233">
        <f>Atask.AtsOp!M2780</f>
        <v>-22600</v>
      </c>
      <c r="G3233">
        <f>VLOOKUP(B3233,Prekės!$A$2:$E$3000,3,FALSE)</f>
        <v>235</v>
      </c>
      <c r="H3233">
        <f>VLOOKUP(B3233,Prekės!$A$2:$E$3000,4,FALSE)</f>
        <v>0</v>
      </c>
      <c r="I3233">
        <f>VLOOKUP(B3233,Prekės!$A$2:$E$3000,5,FALSE)</f>
        <v>0</v>
      </c>
      <c r="J3233">
        <f t="shared" si="101"/>
        <v>0</v>
      </c>
      <c r="K3233">
        <f t="shared" si="102"/>
        <v>-22600</v>
      </c>
    </row>
    <row r="3234" spans="1:11">
      <c r="A3234" s="1">
        <f>Atask.AtsOp!A2781</f>
        <v>42464</v>
      </c>
      <c r="B3234" t="str">
        <f>Atask.AtsOp!E2781</f>
        <v>2701-0002</v>
      </c>
      <c r="C3234" t="str">
        <f>Atask.AtsOp!H2781</f>
        <v>PV„Alita“, p.sausas. euro</v>
      </c>
      <c r="D3234" t="str">
        <f>Atask.AtsOp!N2781</f>
        <v>LTR</v>
      </c>
      <c r="E3234" t="str">
        <f>Atask.AtsOp!I2781</f>
        <v>Perkelti</v>
      </c>
      <c r="F3234">
        <f>Atask.AtsOp!M2781</f>
        <v>-11270</v>
      </c>
      <c r="G3234">
        <f>VLOOKUP(B3234,Prekės!$A$2:$E$3000,3,FALSE)</f>
        <v>235</v>
      </c>
      <c r="H3234">
        <f>VLOOKUP(B3234,Prekės!$A$2:$E$3000,4,FALSE)</f>
        <v>0</v>
      </c>
      <c r="I3234">
        <f>VLOOKUP(B3234,Prekės!$A$2:$E$3000,5,FALSE)</f>
        <v>0</v>
      </c>
      <c r="J3234">
        <f t="shared" ref="J3234:J3297" si="103">IF(G3234=110,F3234*H3234*I3234,IF(G3234&lt;280,F3234*H3234,F3234*H3234*(I3234/100)))</f>
        <v>0</v>
      </c>
      <c r="K3234">
        <f t="shared" ref="K3234:K3297" si="104">IF(EXACT(D3234,"But."),J3234,F3234)</f>
        <v>-11270</v>
      </c>
    </row>
    <row r="3235" spans="1:11">
      <c r="A3235" s="1">
        <f>Atask.AtsOp!A2782</f>
        <v>42464</v>
      </c>
      <c r="B3235" t="str">
        <f>Atask.AtsOp!E2782</f>
        <v>2701-0002</v>
      </c>
      <c r="C3235" t="str">
        <f>Atask.AtsOp!H2782</f>
        <v>PV„Alita“, p.sausas. euro</v>
      </c>
      <c r="D3235" t="str">
        <f>Atask.AtsOp!N2782</f>
        <v>LTR</v>
      </c>
      <c r="E3235" t="str">
        <f>Atask.AtsOp!I2782</f>
        <v>Gamyba</v>
      </c>
      <c r="F3235">
        <f>Atask.AtsOp!M2782</f>
        <v>7398.54</v>
      </c>
      <c r="G3235">
        <f>VLOOKUP(B3235,Prekės!$A$2:$E$3000,3,FALSE)</f>
        <v>235</v>
      </c>
      <c r="H3235">
        <f>VLOOKUP(B3235,Prekės!$A$2:$E$3000,4,FALSE)</f>
        <v>0</v>
      </c>
      <c r="I3235">
        <f>VLOOKUP(B3235,Prekės!$A$2:$E$3000,5,FALSE)</f>
        <v>0</v>
      </c>
      <c r="J3235">
        <f t="shared" si="103"/>
        <v>0</v>
      </c>
      <c r="K3235">
        <f t="shared" si="104"/>
        <v>7398.54</v>
      </c>
    </row>
    <row r="3236" spans="1:11">
      <c r="A3236" s="1">
        <f>Atask.AtsOp!A2783</f>
        <v>42464</v>
      </c>
      <c r="B3236" t="str">
        <f>Atask.AtsOp!E2783</f>
        <v>2701-0002</v>
      </c>
      <c r="C3236" t="str">
        <f>Atask.AtsOp!H2783</f>
        <v>PV„Alita“, p.sausas. euro</v>
      </c>
      <c r="D3236" t="str">
        <f>Atask.AtsOp!N2783</f>
        <v>LTR</v>
      </c>
      <c r="E3236" t="str">
        <f>Atask.AtsOp!I2783</f>
        <v>Perkelti</v>
      </c>
      <c r="F3236">
        <f>Atask.AtsOp!M2783</f>
        <v>-7398.54</v>
      </c>
      <c r="G3236">
        <f>VLOOKUP(B3236,Prekės!$A$2:$E$3000,3,FALSE)</f>
        <v>235</v>
      </c>
      <c r="H3236">
        <f>VLOOKUP(B3236,Prekės!$A$2:$E$3000,4,FALSE)</f>
        <v>0</v>
      </c>
      <c r="I3236">
        <f>VLOOKUP(B3236,Prekės!$A$2:$E$3000,5,FALSE)</f>
        <v>0</v>
      </c>
      <c r="J3236">
        <f t="shared" si="103"/>
        <v>0</v>
      </c>
      <c r="K3236">
        <f t="shared" si="104"/>
        <v>-7398.54</v>
      </c>
    </row>
    <row r="3237" spans="1:11">
      <c r="A3237" s="1">
        <f>Atask.AtsOp!A2784</f>
        <v>42487</v>
      </c>
      <c r="B3237" t="str">
        <f>Atask.AtsOp!E2784</f>
        <v>2701-0002</v>
      </c>
      <c r="C3237" t="str">
        <f>Atask.AtsOp!H2784</f>
        <v>PV„Alita“, p.sausas. euro</v>
      </c>
      <c r="D3237" t="str">
        <f>Atask.AtsOp!N2784</f>
        <v>LTR</v>
      </c>
      <c r="E3237" t="str">
        <f>Atask.AtsOp!I2784</f>
        <v>Gamybos eilutė</v>
      </c>
      <c r="F3237">
        <f>Atask.AtsOp!M2784</f>
        <v>-10217.1</v>
      </c>
      <c r="G3237">
        <f>VLOOKUP(B3237,Prekės!$A$2:$E$3000,3,FALSE)</f>
        <v>235</v>
      </c>
      <c r="H3237">
        <f>VLOOKUP(B3237,Prekės!$A$2:$E$3000,4,FALSE)</f>
        <v>0</v>
      </c>
      <c r="I3237">
        <f>VLOOKUP(B3237,Prekės!$A$2:$E$3000,5,FALSE)</f>
        <v>0</v>
      </c>
      <c r="J3237">
        <f t="shared" si="103"/>
        <v>0</v>
      </c>
      <c r="K3237">
        <f t="shared" si="104"/>
        <v>-10217.1</v>
      </c>
    </row>
    <row r="3238" spans="1:11">
      <c r="A3238" s="1">
        <f>Atask.AtsOp!A2785</f>
        <v>42486</v>
      </c>
      <c r="B3238" t="str">
        <f>Atask.AtsOp!E2785</f>
        <v>2701-0002</v>
      </c>
      <c r="C3238" t="str">
        <f>Atask.AtsOp!H2785</f>
        <v>PV„Alita“, p.sausas. euro</v>
      </c>
      <c r="D3238" t="str">
        <f>Atask.AtsOp!N2785</f>
        <v>LTR</v>
      </c>
      <c r="E3238" t="str">
        <f>Atask.AtsOp!I2785</f>
        <v>Gamybos eilutė</v>
      </c>
      <c r="F3238">
        <f>Atask.AtsOp!M2785</f>
        <v>-11442.9</v>
      </c>
      <c r="G3238">
        <f>VLOOKUP(B3238,Prekės!$A$2:$E$3000,3,FALSE)</f>
        <v>235</v>
      </c>
      <c r="H3238">
        <f>VLOOKUP(B3238,Prekės!$A$2:$E$3000,4,FALSE)</f>
        <v>0</v>
      </c>
      <c r="I3238">
        <f>VLOOKUP(B3238,Prekės!$A$2:$E$3000,5,FALSE)</f>
        <v>0</v>
      </c>
      <c r="J3238">
        <f t="shared" si="103"/>
        <v>0</v>
      </c>
      <c r="K3238">
        <f t="shared" si="104"/>
        <v>-11442.9</v>
      </c>
    </row>
    <row r="3239" spans="1:11">
      <c r="A3239" s="1">
        <f>Atask.AtsOp!A2786</f>
        <v>42481</v>
      </c>
      <c r="B3239" t="str">
        <f>Atask.AtsOp!E2786</f>
        <v>2701-0002</v>
      </c>
      <c r="C3239" t="str">
        <f>Atask.AtsOp!H2786</f>
        <v>PV„Alita“, p.sausas. euro</v>
      </c>
      <c r="D3239" t="str">
        <f>Atask.AtsOp!N2786</f>
        <v>LTR</v>
      </c>
      <c r="E3239" t="str">
        <f>Atask.AtsOp!I2786</f>
        <v>Gamybos eilutė</v>
      </c>
      <c r="F3239">
        <f>Atask.AtsOp!M2786</f>
        <v>-16402.009999999998</v>
      </c>
      <c r="G3239">
        <f>VLOOKUP(B3239,Prekės!$A$2:$E$3000,3,FALSE)</f>
        <v>235</v>
      </c>
      <c r="H3239">
        <f>VLOOKUP(B3239,Prekės!$A$2:$E$3000,4,FALSE)</f>
        <v>0</v>
      </c>
      <c r="I3239">
        <f>VLOOKUP(B3239,Prekės!$A$2:$E$3000,5,FALSE)</f>
        <v>0</v>
      </c>
      <c r="J3239">
        <f t="shared" si="103"/>
        <v>0</v>
      </c>
      <c r="K3239">
        <f t="shared" si="104"/>
        <v>-16402.009999999998</v>
      </c>
    </row>
    <row r="3240" spans="1:11">
      <c r="A3240" s="1">
        <f>Atask.AtsOp!A2787</f>
        <v>42487</v>
      </c>
      <c r="B3240" t="str">
        <f>Atask.AtsOp!E2787</f>
        <v>2701-0002</v>
      </c>
      <c r="C3240" t="str">
        <f>Atask.AtsOp!H2787</f>
        <v>PV„Alita“, p.sausas. euro</v>
      </c>
      <c r="D3240" t="str">
        <f>Atask.AtsOp!N2787</f>
        <v>LTR</v>
      </c>
      <c r="E3240" t="str">
        <f>Atask.AtsOp!I2787</f>
        <v>Gamybos eilutė</v>
      </c>
      <c r="F3240">
        <f>Atask.AtsOp!M2787</f>
        <v>-17999.599999999999</v>
      </c>
      <c r="G3240">
        <f>VLOOKUP(B3240,Prekės!$A$2:$E$3000,3,FALSE)</f>
        <v>235</v>
      </c>
      <c r="H3240">
        <f>VLOOKUP(B3240,Prekės!$A$2:$E$3000,4,FALSE)</f>
        <v>0</v>
      </c>
      <c r="I3240">
        <f>VLOOKUP(B3240,Prekės!$A$2:$E$3000,5,FALSE)</f>
        <v>0</v>
      </c>
      <c r="J3240">
        <f t="shared" si="103"/>
        <v>0</v>
      </c>
      <c r="K3240">
        <f t="shared" si="104"/>
        <v>-17999.599999999999</v>
      </c>
    </row>
    <row r="3241" spans="1:11">
      <c r="A3241" s="1">
        <f>Atask.AtsOp!A2788</f>
        <v>42487</v>
      </c>
      <c r="B3241" t="str">
        <f>Atask.AtsOp!E2788</f>
        <v>2701-0002</v>
      </c>
      <c r="C3241" t="str">
        <f>Atask.AtsOp!H2788</f>
        <v>PV„Alita“, p.sausas. euro</v>
      </c>
      <c r="D3241" t="str">
        <f>Atask.AtsOp!N2788</f>
        <v>LTR</v>
      </c>
      <c r="E3241" t="str">
        <f>Atask.AtsOp!I2788</f>
        <v>Gamybos eilutė</v>
      </c>
      <c r="F3241">
        <f>Atask.AtsOp!M2788</f>
        <v>-453</v>
      </c>
      <c r="G3241">
        <f>VLOOKUP(B3241,Prekės!$A$2:$E$3000,3,FALSE)</f>
        <v>235</v>
      </c>
      <c r="H3241">
        <f>VLOOKUP(B3241,Prekės!$A$2:$E$3000,4,FALSE)</f>
        <v>0</v>
      </c>
      <c r="I3241">
        <f>VLOOKUP(B3241,Prekės!$A$2:$E$3000,5,FALSE)</f>
        <v>0</v>
      </c>
      <c r="J3241">
        <f t="shared" si="103"/>
        <v>0</v>
      </c>
      <c r="K3241">
        <f t="shared" si="104"/>
        <v>-453</v>
      </c>
    </row>
    <row r="3242" spans="1:11">
      <c r="A3242" s="1">
        <f>Atask.AtsOp!A2789</f>
        <v>42482</v>
      </c>
      <c r="B3242" t="str">
        <f>Atask.AtsOp!E2789</f>
        <v>2701-0002</v>
      </c>
      <c r="C3242" t="str">
        <f>Atask.AtsOp!H2789</f>
        <v>PV„Alita“, p.sausas. euro</v>
      </c>
      <c r="D3242" t="str">
        <f>Atask.AtsOp!N2789</f>
        <v>LTR</v>
      </c>
      <c r="E3242" t="str">
        <f>Atask.AtsOp!I2789</f>
        <v>Perkelti</v>
      </c>
      <c r="F3242">
        <f>Atask.AtsOp!M2789</f>
        <v>12702.51</v>
      </c>
      <c r="G3242">
        <f>VLOOKUP(B3242,Prekės!$A$2:$E$3000,3,FALSE)</f>
        <v>235</v>
      </c>
      <c r="H3242">
        <f>VLOOKUP(B3242,Prekės!$A$2:$E$3000,4,FALSE)</f>
        <v>0</v>
      </c>
      <c r="I3242">
        <f>VLOOKUP(B3242,Prekės!$A$2:$E$3000,5,FALSE)</f>
        <v>0</v>
      </c>
      <c r="J3242">
        <f t="shared" si="103"/>
        <v>0</v>
      </c>
      <c r="K3242">
        <f t="shared" si="104"/>
        <v>12702.51</v>
      </c>
    </row>
    <row r="3243" spans="1:11">
      <c r="A3243" s="1">
        <f>Atask.AtsOp!A2790</f>
        <v>42487</v>
      </c>
      <c r="B3243" t="str">
        <f>Atask.AtsOp!E2790</f>
        <v>2701-0002</v>
      </c>
      <c r="C3243" t="str">
        <f>Atask.AtsOp!H2790</f>
        <v>PV„Alita“, p.sausas. euro</v>
      </c>
      <c r="D3243" t="str">
        <f>Atask.AtsOp!N2790</f>
        <v>LTR</v>
      </c>
      <c r="E3243" t="str">
        <f>Atask.AtsOp!I2790</f>
        <v>Perkelti</v>
      </c>
      <c r="F3243">
        <f>Atask.AtsOp!M2790</f>
        <v>960</v>
      </c>
      <c r="G3243">
        <f>VLOOKUP(B3243,Prekės!$A$2:$E$3000,3,FALSE)</f>
        <v>235</v>
      </c>
      <c r="H3243">
        <f>VLOOKUP(B3243,Prekės!$A$2:$E$3000,4,FALSE)</f>
        <v>0</v>
      </c>
      <c r="I3243">
        <f>VLOOKUP(B3243,Prekės!$A$2:$E$3000,5,FALSE)</f>
        <v>0</v>
      </c>
      <c r="J3243">
        <f t="shared" si="103"/>
        <v>0</v>
      </c>
      <c r="K3243">
        <f t="shared" si="104"/>
        <v>960</v>
      </c>
    </row>
    <row r="3244" spans="1:11">
      <c r="A3244" s="1">
        <f>Atask.AtsOp!A2791</f>
        <v>42487</v>
      </c>
      <c r="B3244" t="str">
        <f>Atask.AtsOp!E2791</f>
        <v>2701-0002</v>
      </c>
      <c r="C3244" t="str">
        <f>Atask.AtsOp!H2791</f>
        <v>PV„Alita“, p.sausas. euro</v>
      </c>
      <c r="D3244" t="str">
        <f>Atask.AtsOp!N2791</f>
        <v>LTR</v>
      </c>
      <c r="E3244" t="str">
        <f>Atask.AtsOp!I2791</f>
        <v>Perkelti</v>
      </c>
      <c r="F3244">
        <f>Atask.AtsOp!M2791</f>
        <v>-960</v>
      </c>
      <c r="G3244">
        <f>VLOOKUP(B3244,Prekės!$A$2:$E$3000,3,FALSE)</f>
        <v>235</v>
      </c>
      <c r="H3244">
        <f>VLOOKUP(B3244,Prekės!$A$2:$E$3000,4,FALSE)</f>
        <v>0</v>
      </c>
      <c r="I3244">
        <f>VLOOKUP(B3244,Prekės!$A$2:$E$3000,5,FALSE)</f>
        <v>0</v>
      </c>
      <c r="J3244">
        <f t="shared" si="103"/>
        <v>0</v>
      </c>
      <c r="K3244">
        <f t="shared" si="104"/>
        <v>-960</v>
      </c>
    </row>
    <row r="3245" spans="1:11">
      <c r="A3245" s="1">
        <f>Atask.AtsOp!A2792</f>
        <v>42487</v>
      </c>
      <c r="B3245" t="str">
        <f>Atask.AtsOp!E2792</f>
        <v>2701-0002</v>
      </c>
      <c r="C3245" t="str">
        <f>Atask.AtsOp!H2792</f>
        <v>PV„Alita“, p.sausas. euro</v>
      </c>
      <c r="D3245" t="str">
        <f>Atask.AtsOp!N2792</f>
        <v>LTR</v>
      </c>
      <c r="E3245" t="str">
        <f>Atask.AtsOp!I2792</f>
        <v>Perkelti</v>
      </c>
      <c r="F3245">
        <f>Atask.AtsOp!M2792</f>
        <v>960</v>
      </c>
      <c r="G3245">
        <f>VLOOKUP(B3245,Prekės!$A$2:$E$3000,3,FALSE)</f>
        <v>235</v>
      </c>
      <c r="H3245">
        <f>VLOOKUP(B3245,Prekės!$A$2:$E$3000,4,FALSE)</f>
        <v>0</v>
      </c>
      <c r="I3245">
        <f>VLOOKUP(B3245,Prekės!$A$2:$E$3000,5,FALSE)</f>
        <v>0</v>
      </c>
      <c r="J3245">
        <f t="shared" si="103"/>
        <v>0</v>
      </c>
      <c r="K3245">
        <f t="shared" si="104"/>
        <v>960</v>
      </c>
    </row>
    <row r="3246" spans="1:11">
      <c r="A3246" s="1">
        <f>Atask.AtsOp!A2793</f>
        <v>42487</v>
      </c>
      <c r="B3246" t="str">
        <f>Atask.AtsOp!E2793</f>
        <v>2701-0002</v>
      </c>
      <c r="C3246" t="str">
        <f>Atask.AtsOp!H2793</f>
        <v>PV„Alita“, p.sausas. euro</v>
      </c>
      <c r="D3246" t="str">
        <f>Atask.AtsOp!N2793</f>
        <v>LTR</v>
      </c>
      <c r="E3246" t="str">
        <f>Atask.AtsOp!I2793</f>
        <v>Perkelti</v>
      </c>
      <c r="F3246">
        <f>Atask.AtsOp!M2793</f>
        <v>-5.7</v>
      </c>
      <c r="G3246">
        <f>VLOOKUP(B3246,Prekės!$A$2:$E$3000,3,FALSE)</f>
        <v>235</v>
      </c>
      <c r="H3246">
        <f>VLOOKUP(B3246,Prekės!$A$2:$E$3000,4,FALSE)</f>
        <v>0</v>
      </c>
      <c r="I3246">
        <f>VLOOKUP(B3246,Prekės!$A$2:$E$3000,5,FALSE)</f>
        <v>0</v>
      </c>
      <c r="J3246">
        <f t="shared" si="103"/>
        <v>0</v>
      </c>
      <c r="K3246">
        <f t="shared" si="104"/>
        <v>-5.7</v>
      </c>
    </row>
    <row r="3247" spans="1:11">
      <c r="A3247" s="1">
        <f>Atask.AtsOp!A2794</f>
        <v>42486</v>
      </c>
      <c r="B3247" t="str">
        <f>Atask.AtsOp!E2794</f>
        <v>2701-0002</v>
      </c>
      <c r="C3247" t="str">
        <f>Atask.AtsOp!H2794</f>
        <v>PV„Alita“, p.sausas. euro</v>
      </c>
      <c r="D3247" t="str">
        <f>Atask.AtsOp!N2794</f>
        <v>LTR</v>
      </c>
      <c r="E3247" t="str">
        <f>Atask.AtsOp!I2794</f>
        <v>Perkelti</v>
      </c>
      <c r="F3247">
        <f>Atask.AtsOp!M2794</f>
        <v>21660</v>
      </c>
      <c r="G3247">
        <f>VLOOKUP(B3247,Prekės!$A$2:$E$3000,3,FALSE)</f>
        <v>235</v>
      </c>
      <c r="H3247">
        <f>VLOOKUP(B3247,Prekės!$A$2:$E$3000,4,FALSE)</f>
        <v>0</v>
      </c>
      <c r="I3247">
        <f>VLOOKUP(B3247,Prekės!$A$2:$E$3000,5,FALSE)</f>
        <v>0</v>
      </c>
      <c r="J3247">
        <f t="shared" si="103"/>
        <v>0</v>
      </c>
      <c r="K3247">
        <f t="shared" si="104"/>
        <v>21660</v>
      </c>
    </row>
    <row r="3248" spans="1:11">
      <c r="A3248" s="1">
        <f>Atask.AtsOp!A2795</f>
        <v>42487</v>
      </c>
      <c r="B3248" t="str">
        <f>Atask.AtsOp!E2795</f>
        <v>2701-0002</v>
      </c>
      <c r="C3248" t="str">
        <f>Atask.AtsOp!H2795</f>
        <v>PV„Alita“, p.sausas. euro</v>
      </c>
      <c r="D3248" t="str">
        <f>Atask.AtsOp!N2795</f>
        <v>LTR</v>
      </c>
      <c r="E3248" t="str">
        <f>Atask.AtsOp!I2795</f>
        <v>Perkelti</v>
      </c>
      <c r="F3248">
        <f>Atask.AtsOp!M2795</f>
        <v>17999.599999999999</v>
      </c>
      <c r="G3248">
        <f>VLOOKUP(B3248,Prekės!$A$2:$E$3000,3,FALSE)</f>
        <v>235</v>
      </c>
      <c r="H3248">
        <f>VLOOKUP(B3248,Prekės!$A$2:$E$3000,4,FALSE)</f>
        <v>0</v>
      </c>
      <c r="I3248">
        <f>VLOOKUP(B3248,Prekės!$A$2:$E$3000,5,FALSE)</f>
        <v>0</v>
      </c>
      <c r="J3248">
        <f t="shared" si="103"/>
        <v>0</v>
      </c>
      <c r="K3248">
        <f t="shared" si="104"/>
        <v>17999.599999999999</v>
      </c>
    </row>
    <row r="3249" spans="1:11">
      <c r="A3249" s="1">
        <f>Atask.AtsOp!A2796</f>
        <v>42489</v>
      </c>
      <c r="B3249" t="str">
        <f>Atask.AtsOp!E2796</f>
        <v>2701-0002</v>
      </c>
      <c r="C3249" t="str">
        <f>Atask.AtsOp!H2796</f>
        <v>PV„Alita“, p.sausas. euro</v>
      </c>
      <c r="D3249" t="str">
        <f>Atask.AtsOp!N2796</f>
        <v>LTR</v>
      </c>
      <c r="E3249" t="str">
        <f>Atask.AtsOp!I2796</f>
        <v>Gamybos eilutė</v>
      </c>
      <c r="F3249">
        <f>Atask.AtsOp!M2796</f>
        <v>-450</v>
      </c>
      <c r="G3249">
        <f>VLOOKUP(B3249,Prekės!$A$2:$E$3000,3,FALSE)</f>
        <v>235</v>
      </c>
      <c r="H3249">
        <f>VLOOKUP(B3249,Prekės!$A$2:$E$3000,4,FALSE)</f>
        <v>0</v>
      </c>
      <c r="I3249">
        <f>VLOOKUP(B3249,Prekės!$A$2:$E$3000,5,FALSE)</f>
        <v>0</v>
      </c>
      <c r="J3249">
        <f t="shared" si="103"/>
        <v>0</v>
      </c>
      <c r="K3249">
        <f t="shared" si="104"/>
        <v>-450</v>
      </c>
    </row>
    <row r="3250" spans="1:11">
      <c r="A3250" s="1">
        <f>Atask.AtsOp!A2797</f>
        <v>42489</v>
      </c>
      <c r="B3250" t="str">
        <f>Atask.AtsOp!E2797</f>
        <v>2701-0002</v>
      </c>
      <c r="C3250" t="str">
        <f>Atask.AtsOp!H2797</f>
        <v>PV„Alita“, p.sausas. euro</v>
      </c>
      <c r="D3250" t="str">
        <f>Atask.AtsOp!N2797</f>
        <v>LTR</v>
      </c>
      <c r="E3250" t="str">
        <f>Atask.AtsOp!I2797</f>
        <v>Gamybos eilutė</v>
      </c>
      <c r="F3250">
        <f>Atask.AtsOp!M2797</f>
        <v>-51.3</v>
      </c>
      <c r="G3250">
        <f>VLOOKUP(B3250,Prekės!$A$2:$E$3000,3,FALSE)</f>
        <v>235</v>
      </c>
      <c r="H3250">
        <f>VLOOKUP(B3250,Prekės!$A$2:$E$3000,4,FALSE)</f>
        <v>0</v>
      </c>
      <c r="I3250">
        <f>VLOOKUP(B3250,Prekės!$A$2:$E$3000,5,FALSE)</f>
        <v>0</v>
      </c>
      <c r="J3250">
        <f t="shared" si="103"/>
        <v>0</v>
      </c>
      <c r="K3250">
        <f t="shared" si="104"/>
        <v>-51.3</v>
      </c>
    </row>
    <row r="3251" spans="1:11">
      <c r="A3251" s="1">
        <f>Atask.AtsOp!A2798</f>
        <v>42481</v>
      </c>
      <c r="B3251" t="str">
        <f>Atask.AtsOp!E2798</f>
        <v>2701-0002</v>
      </c>
      <c r="C3251" t="str">
        <f>Atask.AtsOp!H2798</f>
        <v>PV„Alita“, p.sausas. euro</v>
      </c>
      <c r="D3251" t="str">
        <f>Atask.AtsOp!N2798</f>
        <v>LTR</v>
      </c>
      <c r="E3251" t="str">
        <f>Atask.AtsOp!I2798</f>
        <v>Perkelti</v>
      </c>
      <c r="F3251">
        <f>Atask.AtsOp!M2798</f>
        <v>16402.009999999998</v>
      </c>
      <c r="G3251">
        <f>VLOOKUP(B3251,Prekės!$A$2:$E$3000,3,FALSE)</f>
        <v>235</v>
      </c>
      <c r="H3251">
        <f>VLOOKUP(B3251,Prekės!$A$2:$E$3000,4,FALSE)</f>
        <v>0</v>
      </c>
      <c r="I3251">
        <f>VLOOKUP(B3251,Prekės!$A$2:$E$3000,5,FALSE)</f>
        <v>0</v>
      </c>
      <c r="J3251">
        <f t="shared" si="103"/>
        <v>0</v>
      </c>
      <c r="K3251">
        <f t="shared" si="104"/>
        <v>16402.009999999998</v>
      </c>
    </row>
    <row r="3252" spans="1:11">
      <c r="A3252" s="1">
        <f>Atask.AtsOp!A2799</f>
        <v>42481</v>
      </c>
      <c r="B3252" t="str">
        <f>Atask.AtsOp!E2799</f>
        <v>2701-0002</v>
      </c>
      <c r="C3252" t="str">
        <f>Atask.AtsOp!H2799</f>
        <v>PV„Alita“, p.sausas. euro</v>
      </c>
      <c r="D3252" t="str">
        <f>Atask.AtsOp!N2799</f>
        <v>LTR</v>
      </c>
      <c r="E3252" t="str">
        <f>Atask.AtsOp!I2799</f>
        <v>Gamybos eilutė</v>
      </c>
      <c r="F3252">
        <f>Atask.AtsOp!M2799</f>
        <v>-12702.51</v>
      </c>
      <c r="G3252">
        <f>VLOOKUP(B3252,Prekės!$A$2:$E$3000,3,FALSE)</f>
        <v>235</v>
      </c>
      <c r="H3252">
        <f>VLOOKUP(B3252,Prekės!$A$2:$E$3000,4,FALSE)</f>
        <v>0</v>
      </c>
      <c r="I3252">
        <f>VLOOKUP(B3252,Prekės!$A$2:$E$3000,5,FALSE)</f>
        <v>0</v>
      </c>
      <c r="J3252">
        <f t="shared" si="103"/>
        <v>0</v>
      </c>
      <c r="K3252">
        <f t="shared" si="104"/>
        <v>-12702.51</v>
      </c>
    </row>
    <row r="3253" spans="1:11">
      <c r="A3253" s="1">
        <f>Atask.AtsOp!A2800</f>
        <v>42464</v>
      </c>
      <c r="B3253" t="str">
        <f>Atask.AtsOp!E2800</f>
        <v>2701-0002</v>
      </c>
      <c r="C3253" t="str">
        <f>Atask.AtsOp!H2800</f>
        <v>PV„Alita“, p.sausas. euro</v>
      </c>
      <c r="D3253" t="str">
        <f>Atask.AtsOp!N2800</f>
        <v>LTR</v>
      </c>
      <c r="E3253" t="str">
        <f>Atask.AtsOp!I2800</f>
        <v>Perkelti</v>
      </c>
      <c r="F3253">
        <f>Atask.AtsOp!M2800</f>
        <v>7398.54</v>
      </c>
      <c r="G3253">
        <f>VLOOKUP(B3253,Prekės!$A$2:$E$3000,3,FALSE)</f>
        <v>235</v>
      </c>
      <c r="H3253">
        <f>VLOOKUP(B3253,Prekės!$A$2:$E$3000,4,FALSE)</f>
        <v>0</v>
      </c>
      <c r="I3253">
        <f>VLOOKUP(B3253,Prekės!$A$2:$E$3000,5,FALSE)</f>
        <v>0</v>
      </c>
      <c r="J3253">
        <f t="shared" si="103"/>
        <v>0</v>
      </c>
      <c r="K3253">
        <f t="shared" si="104"/>
        <v>7398.54</v>
      </c>
    </row>
    <row r="3254" spans="1:11">
      <c r="A3254" s="1">
        <f>Atask.AtsOp!A2801</f>
        <v>42464</v>
      </c>
      <c r="B3254" t="str">
        <f>Atask.AtsOp!E2801</f>
        <v>2701-0002</v>
      </c>
      <c r="C3254" t="str">
        <f>Atask.AtsOp!H2801</f>
        <v>PV„Alita“, p.sausas. euro</v>
      </c>
      <c r="D3254" t="str">
        <f>Atask.AtsOp!N2801</f>
        <v>LTR</v>
      </c>
      <c r="E3254" t="str">
        <f>Atask.AtsOp!I2801</f>
        <v>Gamybos eilutė</v>
      </c>
      <c r="F3254">
        <f>Atask.AtsOp!M2801</f>
        <v>-3720</v>
      </c>
      <c r="G3254">
        <f>VLOOKUP(B3254,Prekės!$A$2:$E$3000,3,FALSE)</f>
        <v>235</v>
      </c>
      <c r="H3254">
        <f>VLOOKUP(B3254,Prekės!$A$2:$E$3000,4,FALSE)</f>
        <v>0</v>
      </c>
      <c r="I3254">
        <f>VLOOKUP(B3254,Prekės!$A$2:$E$3000,5,FALSE)</f>
        <v>0</v>
      </c>
      <c r="J3254">
        <f t="shared" si="103"/>
        <v>0</v>
      </c>
      <c r="K3254">
        <f t="shared" si="104"/>
        <v>-3720</v>
      </c>
    </row>
    <row r="3255" spans="1:11">
      <c r="A3255" s="1">
        <f>Atask.AtsOp!A2802</f>
        <v>42464</v>
      </c>
      <c r="B3255" t="str">
        <f>Atask.AtsOp!E2802</f>
        <v>2701-0002</v>
      </c>
      <c r="C3255" t="str">
        <f>Atask.AtsOp!H2802</f>
        <v>PV„Alita“, p.sausas. euro</v>
      </c>
      <c r="D3255" t="str">
        <f>Atask.AtsOp!N2802</f>
        <v>LTR</v>
      </c>
      <c r="E3255" t="str">
        <f>Atask.AtsOp!I2802</f>
        <v>Gamybos eilutė</v>
      </c>
      <c r="F3255">
        <f>Atask.AtsOp!M2802</f>
        <v>-18840</v>
      </c>
      <c r="G3255">
        <f>VLOOKUP(B3255,Prekės!$A$2:$E$3000,3,FALSE)</f>
        <v>235</v>
      </c>
      <c r="H3255">
        <f>VLOOKUP(B3255,Prekės!$A$2:$E$3000,4,FALSE)</f>
        <v>0</v>
      </c>
      <c r="I3255">
        <f>VLOOKUP(B3255,Prekės!$A$2:$E$3000,5,FALSE)</f>
        <v>0</v>
      </c>
      <c r="J3255">
        <f t="shared" si="103"/>
        <v>0</v>
      </c>
      <c r="K3255">
        <f t="shared" si="104"/>
        <v>-18840</v>
      </c>
    </row>
    <row r="3256" spans="1:11">
      <c r="A3256" s="1">
        <f>Atask.AtsOp!A2803</f>
        <v>42464</v>
      </c>
      <c r="B3256" t="str">
        <f>Atask.AtsOp!E2803</f>
        <v>2701-0002</v>
      </c>
      <c r="C3256" t="str">
        <f>Atask.AtsOp!H2803</f>
        <v>PV„Alita“, p.sausas. euro</v>
      </c>
      <c r="D3256" t="str">
        <f>Atask.AtsOp!N2803</f>
        <v>LTR</v>
      </c>
      <c r="E3256" t="str">
        <f>Atask.AtsOp!I2803</f>
        <v>Gamybos eilutė</v>
      </c>
      <c r="F3256">
        <f>Atask.AtsOp!M2803</f>
        <v>-22600</v>
      </c>
      <c r="G3256">
        <f>VLOOKUP(B3256,Prekės!$A$2:$E$3000,3,FALSE)</f>
        <v>235</v>
      </c>
      <c r="H3256">
        <f>VLOOKUP(B3256,Prekės!$A$2:$E$3000,4,FALSE)</f>
        <v>0</v>
      </c>
      <c r="I3256">
        <f>VLOOKUP(B3256,Prekės!$A$2:$E$3000,5,FALSE)</f>
        <v>0</v>
      </c>
      <c r="J3256">
        <f t="shared" si="103"/>
        <v>0</v>
      </c>
      <c r="K3256">
        <f t="shared" si="104"/>
        <v>-22600</v>
      </c>
    </row>
    <row r="3257" spans="1:11">
      <c r="A3257" s="1">
        <f>Atask.AtsOp!A2804</f>
        <v>42464</v>
      </c>
      <c r="B3257" t="str">
        <f>Atask.AtsOp!E2804</f>
        <v>2701-0002</v>
      </c>
      <c r="C3257" t="str">
        <f>Atask.AtsOp!H2804</f>
        <v>PV„Alita“, p.sausas. euro</v>
      </c>
      <c r="D3257" t="str">
        <f>Atask.AtsOp!N2804</f>
        <v>LTR</v>
      </c>
      <c r="E3257" t="str">
        <f>Atask.AtsOp!I2804</f>
        <v>Perkelti</v>
      </c>
      <c r="F3257">
        <f>Atask.AtsOp!M2804</f>
        <v>11270</v>
      </c>
      <c r="G3257">
        <f>VLOOKUP(B3257,Prekės!$A$2:$E$3000,3,FALSE)</f>
        <v>235</v>
      </c>
      <c r="H3257">
        <f>VLOOKUP(B3257,Prekės!$A$2:$E$3000,4,FALSE)</f>
        <v>0</v>
      </c>
      <c r="I3257">
        <f>VLOOKUP(B3257,Prekės!$A$2:$E$3000,5,FALSE)</f>
        <v>0</v>
      </c>
      <c r="J3257">
        <f t="shared" si="103"/>
        <v>0</v>
      </c>
      <c r="K3257">
        <f t="shared" si="104"/>
        <v>11270</v>
      </c>
    </row>
    <row r="3258" spans="1:11">
      <c r="A3258" s="1">
        <f>Atask.AtsOp!A2805</f>
        <v>42464</v>
      </c>
      <c r="B3258" t="str">
        <f>Atask.AtsOp!E2805</f>
        <v>2701-0002</v>
      </c>
      <c r="C3258" t="str">
        <f>Atask.AtsOp!H2805</f>
        <v>PV„Alita“, p.sausas. euro</v>
      </c>
      <c r="D3258" t="str">
        <f>Atask.AtsOp!N2805</f>
        <v>LTR</v>
      </c>
      <c r="E3258" t="str">
        <f>Atask.AtsOp!I2805</f>
        <v>Perkelti</v>
      </c>
      <c r="F3258">
        <f>Atask.AtsOp!M2805</f>
        <v>18840</v>
      </c>
      <c r="G3258">
        <f>VLOOKUP(B3258,Prekės!$A$2:$E$3000,3,FALSE)</f>
        <v>235</v>
      </c>
      <c r="H3258">
        <f>VLOOKUP(B3258,Prekės!$A$2:$E$3000,4,FALSE)</f>
        <v>0</v>
      </c>
      <c r="I3258">
        <f>VLOOKUP(B3258,Prekės!$A$2:$E$3000,5,FALSE)</f>
        <v>0</v>
      </c>
      <c r="J3258">
        <f t="shared" si="103"/>
        <v>0</v>
      </c>
      <c r="K3258">
        <f t="shared" si="104"/>
        <v>18840</v>
      </c>
    </row>
    <row r="3259" spans="1:11">
      <c r="A3259" s="1">
        <f>Atask.AtsOp!A2806</f>
        <v>42464</v>
      </c>
      <c r="B3259" t="str">
        <f>Atask.AtsOp!E2806</f>
        <v>2701-0002</v>
      </c>
      <c r="C3259" t="str">
        <f>Atask.AtsOp!H2806</f>
        <v>PV„Alita“, p.sausas. euro</v>
      </c>
      <c r="D3259" t="str">
        <f>Atask.AtsOp!N2806</f>
        <v>LTR</v>
      </c>
      <c r="E3259" t="str">
        <f>Atask.AtsOp!I2806</f>
        <v>Gamybos eilutė</v>
      </c>
      <c r="F3259">
        <f>Atask.AtsOp!M2806</f>
        <v>-7550</v>
      </c>
      <c r="G3259">
        <f>VLOOKUP(B3259,Prekės!$A$2:$E$3000,3,FALSE)</f>
        <v>235</v>
      </c>
      <c r="H3259">
        <f>VLOOKUP(B3259,Prekės!$A$2:$E$3000,4,FALSE)</f>
        <v>0</v>
      </c>
      <c r="I3259">
        <f>VLOOKUP(B3259,Prekės!$A$2:$E$3000,5,FALSE)</f>
        <v>0</v>
      </c>
      <c r="J3259">
        <f t="shared" si="103"/>
        <v>0</v>
      </c>
      <c r="K3259">
        <f t="shared" si="104"/>
        <v>-7550</v>
      </c>
    </row>
    <row r="3260" spans="1:11">
      <c r="A3260" s="1">
        <f>Atask.AtsOp!A2807</f>
        <v>42464</v>
      </c>
      <c r="B3260" t="str">
        <f>Atask.AtsOp!E2807</f>
        <v>2701-0002</v>
      </c>
      <c r="C3260" t="str">
        <f>Atask.AtsOp!H2807</f>
        <v>PV„Alita“, p.sausas. euro</v>
      </c>
      <c r="D3260" t="str">
        <f>Atask.AtsOp!N2807</f>
        <v>LTR</v>
      </c>
      <c r="E3260" t="str">
        <f>Atask.AtsOp!I2807</f>
        <v>Perkelti</v>
      </c>
      <c r="F3260">
        <f>Atask.AtsOp!M2807</f>
        <v>22600</v>
      </c>
      <c r="G3260">
        <f>VLOOKUP(B3260,Prekės!$A$2:$E$3000,3,FALSE)</f>
        <v>235</v>
      </c>
      <c r="H3260">
        <f>VLOOKUP(B3260,Prekės!$A$2:$E$3000,4,FALSE)</f>
        <v>0</v>
      </c>
      <c r="I3260">
        <f>VLOOKUP(B3260,Prekės!$A$2:$E$3000,5,FALSE)</f>
        <v>0</v>
      </c>
      <c r="J3260">
        <f t="shared" si="103"/>
        <v>0</v>
      </c>
      <c r="K3260">
        <f t="shared" si="104"/>
        <v>22600</v>
      </c>
    </row>
    <row r="3261" spans="1:11">
      <c r="A3261" s="1">
        <f>Atask.AtsOp!A2808</f>
        <v>42464</v>
      </c>
      <c r="B3261" t="str">
        <f>Atask.AtsOp!E2808</f>
        <v>2701-0002</v>
      </c>
      <c r="C3261" t="str">
        <f>Atask.AtsOp!H2808</f>
        <v>PV„Alita“, p.sausas. euro</v>
      </c>
      <c r="D3261" t="str">
        <f>Atask.AtsOp!N2808</f>
        <v>LTR</v>
      </c>
      <c r="E3261" t="str">
        <f>Atask.AtsOp!I2808</f>
        <v>Gamybos eilutė</v>
      </c>
      <c r="F3261">
        <f>Atask.AtsOp!M2808</f>
        <v>-7398.54</v>
      </c>
      <c r="G3261">
        <f>VLOOKUP(B3261,Prekės!$A$2:$E$3000,3,FALSE)</f>
        <v>235</v>
      </c>
      <c r="H3261">
        <f>VLOOKUP(B3261,Prekės!$A$2:$E$3000,4,FALSE)</f>
        <v>0</v>
      </c>
      <c r="I3261">
        <f>VLOOKUP(B3261,Prekės!$A$2:$E$3000,5,FALSE)</f>
        <v>0</v>
      </c>
      <c r="J3261">
        <f t="shared" si="103"/>
        <v>0</v>
      </c>
      <c r="K3261">
        <f t="shared" si="104"/>
        <v>-7398.54</v>
      </c>
    </row>
    <row r="3262" spans="1:11">
      <c r="A3262" s="1">
        <f>Atask.AtsOp!A2809</f>
        <v>42487</v>
      </c>
      <c r="B3262" t="str">
        <f>Atask.AtsOp!E2809</f>
        <v>2701-0002</v>
      </c>
      <c r="C3262" t="str">
        <f>Atask.AtsOp!H2809</f>
        <v>PV„Alita“, p.sausas. euro</v>
      </c>
      <c r="D3262" t="str">
        <f>Atask.AtsOp!N2809</f>
        <v>LTR</v>
      </c>
      <c r="E3262" t="str">
        <f>Atask.AtsOp!I2809</f>
        <v>Perkelti</v>
      </c>
      <c r="F3262">
        <f>Atask.AtsOp!M2809</f>
        <v>5.7</v>
      </c>
      <c r="G3262">
        <f>VLOOKUP(B3262,Prekės!$A$2:$E$3000,3,FALSE)</f>
        <v>235</v>
      </c>
      <c r="H3262">
        <f>VLOOKUP(B3262,Prekės!$A$2:$E$3000,4,FALSE)</f>
        <v>0</v>
      </c>
      <c r="I3262">
        <f>VLOOKUP(B3262,Prekės!$A$2:$E$3000,5,FALSE)</f>
        <v>0</v>
      </c>
      <c r="J3262">
        <f t="shared" si="103"/>
        <v>0</v>
      </c>
      <c r="K3262">
        <f t="shared" si="104"/>
        <v>5.7</v>
      </c>
    </row>
    <row r="3263" spans="1:11">
      <c r="A3263" s="1">
        <f>Atask.AtsOp!A2810</f>
        <v>42489</v>
      </c>
      <c r="B3263" t="str">
        <f>Atask.AtsOp!E2810</f>
        <v>2701-0002</v>
      </c>
      <c r="C3263" t="str">
        <f>Atask.AtsOp!H2810</f>
        <v>PV„Alita“, p.sausas. euro</v>
      </c>
      <c r="D3263" t="str">
        <f>Atask.AtsOp!N2810</f>
        <v>LTR</v>
      </c>
      <c r="E3263" t="str">
        <f>Atask.AtsOp!I2810</f>
        <v>Pardavimo užsakymas</v>
      </c>
      <c r="F3263">
        <f>Atask.AtsOp!M2810</f>
        <v>-5.7</v>
      </c>
      <c r="G3263">
        <f>VLOOKUP(B3263,Prekės!$A$2:$E$3000,3,FALSE)</f>
        <v>235</v>
      </c>
      <c r="H3263">
        <f>VLOOKUP(B3263,Prekės!$A$2:$E$3000,4,FALSE)</f>
        <v>0</v>
      </c>
      <c r="I3263">
        <f>VLOOKUP(B3263,Prekės!$A$2:$E$3000,5,FALSE)</f>
        <v>0</v>
      </c>
      <c r="J3263">
        <f t="shared" si="103"/>
        <v>0</v>
      </c>
      <c r="K3263">
        <f t="shared" si="104"/>
        <v>-5.7</v>
      </c>
    </row>
    <row r="3264" spans="1:11">
      <c r="A3264" s="1">
        <f>Atask.AtsOp!A2811</f>
        <v>42473</v>
      </c>
      <c r="B3264" t="str">
        <f>Atask.AtsOp!E2811</f>
        <v>2701-0004</v>
      </c>
      <c r="C3264" t="str">
        <f>Atask.AtsOp!H2811</f>
        <v>PV „Alita“, briutas, euro</v>
      </c>
      <c r="D3264" t="str">
        <f>Atask.AtsOp!N2811</f>
        <v>LTR</v>
      </c>
      <c r="E3264" t="str">
        <f>Atask.AtsOp!I2811</f>
        <v>Gamyba</v>
      </c>
      <c r="F3264">
        <f>Atask.AtsOp!M2811</f>
        <v>14914.07</v>
      </c>
      <c r="G3264">
        <f>VLOOKUP(B3264,Prekės!$A$2:$E$3000,3,FALSE)</f>
        <v>235</v>
      </c>
      <c r="H3264">
        <f>VLOOKUP(B3264,Prekės!$A$2:$E$3000,4,FALSE)</f>
        <v>0</v>
      </c>
      <c r="I3264">
        <f>VLOOKUP(B3264,Prekės!$A$2:$E$3000,5,FALSE)</f>
        <v>0</v>
      </c>
      <c r="J3264">
        <f t="shared" si="103"/>
        <v>0</v>
      </c>
      <c r="K3264">
        <f t="shared" si="104"/>
        <v>14914.07</v>
      </c>
    </row>
    <row r="3265" spans="1:11">
      <c r="A3265" s="1">
        <f>Atask.AtsOp!A2812</f>
        <v>42473</v>
      </c>
      <c r="B3265" t="str">
        <f>Atask.AtsOp!E2812</f>
        <v>2701-0004</v>
      </c>
      <c r="C3265" t="str">
        <f>Atask.AtsOp!H2812</f>
        <v>PV „Alita“, briutas, euro</v>
      </c>
      <c r="D3265" t="str">
        <f>Atask.AtsOp!N2812</f>
        <v>LTR</v>
      </c>
      <c r="E3265" t="str">
        <f>Atask.AtsOp!I2812</f>
        <v>Perkelti</v>
      </c>
      <c r="F3265">
        <f>Atask.AtsOp!M2812</f>
        <v>-14914.07</v>
      </c>
      <c r="G3265">
        <f>VLOOKUP(B3265,Prekės!$A$2:$E$3000,3,FALSE)</f>
        <v>235</v>
      </c>
      <c r="H3265">
        <f>VLOOKUP(B3265,Prekės!$A$2:$E$3000,4,FALSE)</f>
        <v>0</v>
      </c>
      <c r="I3265">
        <f>VLOOKUP(B3265,Prekės!$A$2:$E$3000,5,FALSE)</f>
        <v>0</v>
      </c>
      <c r="J3265">
        <f t="shared" si="103"/>
        <v>0</v>
      </c>
      <c r="K3265">
        <f t="shared" si="104"/>
        <v>-14914.07</v>
      </c>
    </row>
    <row r="3266" spans="1:11">
      <c r="A3266" s="1">
        <f>Atask.AtsOp!A2813</f>
        <v>42473</v>
      </c>
      <c r="B3266" t="str">
        <f>Atask.AtsOp!E2813</f>
        <v>2701-0004</v>
      </c>
      <c r="C3266" t="str">
        <f>Atask.AtsOp!H2813</f>
        <v>PV „Alita“, briutas, euro</v>
      </c>
      <c r="D3266" t="str">
        <f>Atask.AtsOp!N2813</f>
        <v>LTR</v>
      </c>
      <c r="E3266" t="str">
        <f>Atask.AtsOp!I2813</f>
        <v>Perkelti</v>
      </c>
      <c r="F3266">
        <f>Atask.AtsOp!M2813</f>
        <v>14914.07</v>
      </c>
      <c r="G3266">
        <f>VLOOKUP(B3266,Prekės!$A$2:$E$3000,3,FALSE)</f>
        <v>235</v>
      </c>
      <c r="H3266">
        <f>VLOOKUP(B3266,Prekės!$A$2:$E$3000,4,FALSE)</f>
        <v>0</v>
      </c>
      <c r="I3266">
        <f>VLOOKUP(B3266,Prekės!$A$2:$E$3000,5,FALSE)</f>
        <v>0</v>
      </c>
      <c r="J3266">
        <f t="shared" si="103"/>
        <v>0</v>
      </c>
      <c r="K3266">
        <f t="shared" si="104"/>
        <v>14914.07</v>
      </c>
    </row>
    <row r="3267" spans="1:11">
      <c r="A3267" s="1">
        <f>Atask.AtsOp!A2814</f>
        <v>42473</v>
      </c>
      <c r="B3267" t="str">
        <f>Atask.AtsOp!E2814</f>
        <v>2701-0004</v>
      </c>
      <c r="C3267" t="str">
        <f>Atask.AtsOp!H2814</f>
        <v>PV „Alita“, briutas, euro</v>
      </c>
      <c r="D3267" t="str">
        <f>Atask.AtsOp!N2814</f>
        <v>LTR</v>
      </c>
      <c r="E3267" t="str">
        <f>Atask.AtsOp!I2814</f>
        <v>Gamybos eilutė</v>
      </c>
      <c r="F3267">
        <f>Atask.AtsOp!M2814</f>
        <v>-14914.07</v>
      </c>
      <c r="G3267">
        <f>VLOOKUP(B3267,Prekės!$A$2:$E$3000,3,FALSE)</f>
        <v>235</v>
      </c>
      <c r="H3267">
        <f>VLOOKUP(B3267,Prekės!$A$2:$E$3000,4,FALSE)</f>
        <v>0</v>
      </c>
      <c r="I3267">
        <f>VLOOKUP(B3267,Prekės!$A$2:$E$3000,5,FALSE)</f>
        <v>0</v>
      </c>
      <c r="J3267">
        <f t="shared" si="103"/>
        <v>0</v>
      </c>
      <c r="K3267">
        <f t="shared" si="104"/>
        <v>-14914.07</v>
      </c>
    </row>
    <row r="3268" spans="1:11">
      <c r="A3268" s="1">
        <f>Atask.AtsOp!A2815</f>
        <v>42486</v>
      </c>
      <c r="B3268" t="str">
        <f>Atask.AtsOp!E2815</f>
        <v>2701-0005</v>
      </c>
      <c r="C3268" t="str">
        <f>Atask.AtsOp!H2815</f>
        <v>PV „Alita“, chardonnay, p.sausas, euro</v>
      </c>
      <c r="D3268" t="str">
        <f>Atask.AtsOp!N2815</f>
        <v>LTR</v>
      </c>
      <c r="E3268" t="str">
        <f>Atask.AtsOp!I2815</f>
        <v>Gamyba</v>
      </c>
      <c r="F3268">
        <f>Atask.AtsOp!M2815</f>
        <v>7253.52</v>
      </c>
      <c r="G3268">
        <f>VLOOKUP(B3268,Prekės!$A$2:$E$3000,3,FALSE)</f>
        <v>235</v>
      </c>
      <c r="H3268">
        <f>VLOOKUP(B3268,Prekės!$A$2:$E$3000,4,FALSE)</f>
        <v>0</v>
      </c>
      <c r="I3268">
        <f>VLOOKUP(B3268,Prekės!$A$2:$E$3000,5,FALSE)</f>
        <v>0</v>
      </c>
      <c r="J3268">
        <f t="shared" si="103"/>
        <v>0</v>
      </c>
      <c r="K3268">
        <f t="shared" si="104"/>
        <v>7253.52</v>
      </c>
    </row>
    <row r="3269" spans="1:11">
      <c r="A3269" s="1">
        <f>Atask.AtsOp!A2816</f>
        <v>42475</v>
      </c>
      <c r="B3269" t="str">
        <f>Atask.AtsOp!E2816</f>
        <v>2701-0005</v>
      </c>
      <c r="C3269" t="str">
        <f>Atask.AtsOp!H2816</f>
        <v>PV „Alita“, chardonnay, p.sausas, euro</v>
      </c>
      <c r="D3269" t="str">
        <f>Atask.AtsOp!N2816</f>
        <v>LTR</v>
      </c>
      <c r="E3269" t="str">
        <f>Atask.AtsOp!I2816</f>
        <v>Gamyba</v>
      </c>
      <c r="F3269">
        <f>Atask.AtsOp!M2816</f>
        <v>22460.799999999999</v>
      </c>
      <c r="G3269">
        <f>VLOOKUP(B3269,Prekės!$A$2:$E$3000,3,FALSE)</f>
        <v>235</v>
      </c>
      <c r="H3269">
        <f>VLOOKUP(B3269,Prekės!$A$2:$E$3000,4,FALSE)</f>
        <v>0</v>
      </c>
      <c r="I3269">
        <f>VLOOKUP(B3269,Prekės!$A$2:$E$3000,5,FALSE)</f>
        <v>0</v>
      </c>
      <c r="J3269">
        <f t="shared" si="103"/>
        <v>0</v>
      </c>
      <c r="K3269">
        <f t="shared" si="104"/>
        <v>22460.799999999999</v>
      </c>
    </row>
    <row r="3270" spans="1:11">
      <c r="A3270" s="1">
        <f>Atask.AtsOp!A2817</f>
        <v>42485</v>
      </c>
      <c r="B3270" t="str">
        <f>Atask.AtsOp!E2817</f>
        <v>2701-0005</v>
      </c>
      <c r="C3270" t="str">
        <f>Atask.AtsOp!H2817</f>
        <v>PV „Alita“, chardonnay, p.sausas, euro</v>
      </c>
      <c r="D3270" t="str">
        <f>Atask.AtsOp!N2817</f>
        <v>LTR</v>
      </c>
      <c r="E3270" t="str">
        <f>Atask.AtsOp!I2817</f>
        <v>Gamyba</v>
      </c>
      <c r="F3270">
        <f>Atask.AtsOp!M2817</f>
        <v>3121.61</v>
      </c>
      <c r="G3270">
        <f>VLOOKUP(B3270,Prekės!$A$2:$E$3000,3,FALSE)</f>
        <v>235</v>
      </c>
      <c r="H3270">
        <f>VLOOKUP(B3270,Prekės!$A$2:$E$3000,4,FALSE)</f>
        <v>0</v>
      </c>
      <c r="I3270">
        <f>VLOOKUP(B3270,Prekės!$A$2:$E$3000,5,FALSE)</f>
        <v>0</v>
      </c>
      <c r="J3270">
        <f t="shared" si="103"/>
        <v>0</v>
      </c>
      <c r="K3270">
        <f t="shared" si="104"/>
        <v>3121.61</v>
      </c>
    </row>
    <row r="3271" spans="1:11">
      <c r="A3271" s="1">
        <f>Atask.AtsOp!A2818</f>
        <v>42485</v>
      </c>
      <c r="B3271" t="str">
        <f>Atask.AtsOp!E2818</f>
        <v>2701-0005</v>
      </c>
      <c r="C3271" t="str">
        <f>Atask.AtsOp!H2818</f>
        <v>PV „Alita“, chardonnay, p.sausas, euro</v>
      </c>
      <c r="D3271" t="str">
        <f>Atask.AtsOp!N2818</f>
        <v>LTR</v>
      </c>
      <c r="E3271" t="str">
        <f>Atask.AtsOp!I2818</f>
        <v>Perkelti</v>
      </c>
      <c r="F3271">
        <f>Atask.AtsOp!M2818</f>
        <v>-3121.61</v>
      </c>
      <c r="G3271">
        <f>VLOOKUP(B3271,Prekės!$A$2:$E$3000,3,FALSE)</f>
        <v>235</v>
      </c>
      <c r="H3271">
        <f>VLOOKUP(B3271,Prekės!$A$2:$E$3000,4,FALSE)</f>
        <v>0</v>
      </c>
      <c r="I3271">
        <f>VLOOKUP(B3271,Prekės!$A$2:$E$3000,5,FALSE)</f>
        <v>0</v>
      </c>
      <c r="J3271">
        <f t="shared" si="103"/>
        <v>0</v>
      </c>
      <c r="K3271">
        <f t="shared" si="104"/>
        <v>-3121.61</v>
      </c>
    </row>
    <row r="3272" spans="1:11">
      <c r="A3272" s="1">
        <f>Atask.AtsOp!A2819</f>
        <v>42486</v>
      </c>
      <c r="B3272" t="str">
        <f>Atask.AtsOp!E2819</f>
        <v>2701-0005</v>
      </c>
      <c r="C3272" t="str">
        <f>Atask.AtsOp!H2819</f>
        <v>PV „Alita“, chardonnay, p.sausas, euro</v>
      </c>
      <c r="D3272" t="str">
        <f>Atask.AtsOp!N2819</f>
        <v>LTR</v>
      </c>
      <c r="E3272" t="str">
        <f>Atask.AtsOp!I2819</f>
        <v>Perkelti</v>
      </c>
      <c r="F3272">
        <f>Atask.AtsOp!M2819</f>
        <v>-7253.52</v>
      </c>
      <c r="G3272">
        <f>VLOOKUP(B3272,Prekės!$A$2:$E$3000,3,FALSE)</f>
        <v>235</v>
      </c>
      <c r="H3272">
        <f>VLOOKUP(B3272,Prekės!$A$2:$E$3000,4,FALSE)</f>
        <v>0</v>
      </c>
      <c r="I3272">
        <f>VLOOKUP(B3272,Prekės!$A$2:$E$3000,5,FALSE)</f>
        <v>0</v>
      </c>
      <c r="J3272">
        <f t="shared" si="103"/>
        <v>0</v>
      </c>
      <c r="K3272">
        <f t="shared" si="104"/>
        <v>-7253.52</v>
      </c>
    </row>
    <row r="3273" spans="1:11">
      <c r="A3273" s="1">
        <f>Atask.AtsOp!A2820</f>
        <v>42475</v>
      </c>
      <c r="B3273" t="str">
        <f>Atask.AtsOp!E2820</f>
        <v>2701-0005</v>
      </c>
      <c r="C3273" t="str">
        <f>Atask.AtsOp!H2820</f>
        <v>PV „Alita“, chardonnay, p.sausas, euro</v>
      </c>
      <c r="D3273" t="str">
        <f>Atask.AtsOp!N2820</f>
        <v>LTR</v>
      </c>
      <c r="E3273" t="str">
        <f>Atask.AtsOp!I2820</f>
        <v>Perkelti</v>
      </c>
      <c r="F3273">
        <f>Atask.AtsOp!M2820</f>
        <v>-22460.799999999999</v>
      </c>
      <c r="G3273">
        <f>VLOOKUP(B3273,Prekės!$A$2:$E$3000,3,FALSE)</f>
        <v>235</v>
      </c>
      <c r="H3273">
        <f>VLOOKUP(B3273,Prekės!$A$2:$E$3000,4,FALSE)</f>
        <v>0</v>
      </c>
      <c r="I3273">
        <f>VLOOKUP(B3273,Prekės!$A$2:$E$3000,5,FALSE)</f>
        <v>0</v>
      </c>
      <c r="J3273">
        <f t="shared" si="103"/>
        <v>0</v>
      </c>
      <c r="K3273">
        <f t="shared" si="104"/>
        <v>-22460.799999999999</v>
      </c>
    </row>
    <row r="3274" spans="1:11">
      <c r="A3274" s="1">
        <f>Atask.AtsOp!A2821</f>
        <v>42485</v>
      </c>
      <c r="B3274" t="str">
        <f>Atask.AtsOp!E2821</f>
        <v>2701-0005</v>
      </c>
      <c r="C3274" t="str">
        <f>Atask.AtsOp!H2821</f>
        <v>PV „Alita“, chardonnay, p.sausas, euro</v>
      </c>
      <c r="D3274" t="str">
        <f>Atask.AtsOp!N2821</f>
        <v>LTR</v>
      </c>
      <c r="E3274" t="str">
        <f>Atask.AtsOp!I2821</f>
        <v>Gamybos eilutė</v>
      </c>
      <c r="F3274">
        <f>Atask.AtsOp!M2821</f>
        <v>-3121.61</v>
      </c>
      <c r="G3274">
        <f>VLOOKUP(B3274,Prekės!$A$2:$E$3000,3,FALSE)</f>
        <v>235</v>
      </c>
      <c r="H3274">
        <f>VLOOKUP(B3274,Prekės!$A$2:$E$3000,4,FALSE)</f>
        <v>0</v>
      </c>
      <c r="I3274">
        <f>VLOOKUP(B3274,Prekės!$A$2:$E$3000,5,FALSE)</f>
        <v>0</v>
      </c>
      <c r="J3274">
        <f t="shared" si="103"/>
        <v>0</v>
      </c>
      <c r="K3274">
        <f t="shared" si="104"/>
        <v>-3121.61</v>
      </c>
    </row>
    <row r="3275" spans="1:11">
      <c r="A3275" s="1">
        <f>Atask.AtsOp!A2822</f>
        <v>42485</v>
      </c>
      <c r="B3275" t="str">
        <f>Atask.AtsOp!E2822</f>
        <v>2701-0005</v>
      </c>
      <c r="C3275" t="str">
        <f>Atask.AtsOp!H2822</f>
        <v>PV „Alita“, chardonnay, p.sausas, euro</v>
      </c>
      <c r="D3275" t="str">
        <f>Atask.AtsOp!N2822</f>
        <v>LTR</v>
      </c>
      <c r="E3275" t="str">
        <f>Atask.AtsOp!I2822</f>
        <v>Perkelti</v>
      </c>
      <c r="F3275">
        <f>Atask.AtsOp!M2822</f>
        <v>3121.61</v>
      </c>
      <c r="G3275">
        <f>VLOOKUP(B3275,Prekės!$A$2:$E$3000,3,FALSE)</f>
        <v>235</v>
      </c>
      <c r="H3275">
        <f>VLOOKUP(B3275,Prekės!$A$2:$E$3000,4,FALSE)</f>
        <v>0</v>
      </c>
      <c r="I3275">
        <f>VLOOKUP(B3275,Prekės!$A$2:$E$3000,5,FALSE)</f>
        <v>0</v>
      </c>
      <c r="J3275">
        <f t="shared" si="103"/>
        <v>0</v>
      </c>
      <c r="K3275">
        <f t="shared" si="104"/>
        <v>3121.61</v>
      </c>
    </row>
    <row r="3276" spans="1:11">
      <c r="A3276" s="1">
        <f>Atask.AtsOp!A2823</f>
        <v>42486</v>
      </c>
      <c r="B3276" t="str">
        <f>Atask.AtsOp!E2823</f>
        <v>2701-0005</v>
      </c>
      <c r="C3276" t="str">
        <f>Atask.AtsOp!H2823</f>
        <v>PV „Alita“, chardonnay, p.sausas, euro</v>
      </c>
      <c r="D3276" t="str">
        <f>Atask.AtsOp!N2823</f>
        <v>LTR</v>
      </c>
      <c r="E3276" t="str">
        <f>Atask.AtsOp!I2823</f>
        <v>Perkelti</v>
      </c>
      <c r="F3276">
        <f>Atask.AtsOp!M2823</f>
        <v>7253.52</v>
      </c>
      <c r="G3276">
        <f>VLOOKUP(B3276,Prekės!$A$2:$E$3000,3,FALSE)</f>
        <v>235</v>
      </c>
      <c r="H3276">
        <f>VLOOKUP(B3276,Prekės!$A$2:$E$3000,4,FALSE)</f>
        <v>0</v>
      </c>
      <c r="I3276">
        <f>VLOOKUP(B3276,Prekės!$A$2:$E$3000,5,FALSE)</f>
        <v>0</v>
      </c>
      <c r="J3276">
        <f t="shared" si="103"/>
        <v>0</v>
      </c>
      <c r="K3276">
        <f t="shared" si="104"/>
        <v>7253.52</v>
      </c>
    </row>
    <row r="3277" spans="1:11">
      <c r="A3277" s="1">
        <f>Atask.AtsOp!A2824</f>
        <v>42486</v>
      </c>
      <c r="B3277" t="str">
        <f>Atask.AtsOp!E2824</f>
        <v>2701-0005</v>
      </c>
      <c r="C3277" t="str">
        <f>Atask.AtsOp!H2824</f>
        <v>PV „Alita“, chardonnay, p.sausas, euro</v>
      </c>
      <c r="D3277" t="str">
        <f>Atask.AtsOp!N2824</f>
        <v>LTR</v>
      </c>
      <c r="E3277" t="str">
        <f>Atask.AtsOp!I2824</f>
        <v>Gamybos eilutė</v>
      </c>
      <c r="F3277">
        <f>Atask.AtsOp!M2824</f>
        <v>-7253.52</v>
      </c>
      <c r="G3277">
        <f>VLOOKUP(B3277,Prekės!$A$2:$E$3000,3,FALSE)</f>
        <v>235</v>
      </c>
      <c r="H3277">
        <f>VLOOKUP(B3277,Prekės!$A$2:$E$3000,4,FALSE)</f>
        <v>0</v>
      </c>
      <c r="I3277">
        <f>VLOOKUP(B3277,Prekės!$A$2:$E$3000,5,FALSE)</f>
        <v>0</v>
      </c>
      <c r="J3277">
        <f t="shared" si="103"/>
        <v>0</v>
      </c>
      <c r="K3277">
        <f t="shared" si="104"/>
        <v>-7253.52</v>
      </c>
    </row>
    <row r="3278" spans="1:11">
      <c r="A3278" s="1">
        <f>Atask.AtsOp!A2825</f>
        <v>42475</v>
      </c>
      <c r="B3278" t="str">
        <f>Atask.AtsOp!E2825</f>
        <v>2701-0005</v>
      </c>
      <c r="C3278" t="str">
        <f>Atask.AtsOp!H2825</f>
        <v>PV „Alita“, chardonnay, p.sausas, euro</v>
      </c>
      <c r="D3278" t="str">
        <f>Atask.AtsOp!N2825</f>
        <v>LTR</v>
      </c>
      <c r="E3278" t="str">
        <f>Atask.AtsOp!I2825</f>
        <v>Perkelti</v>
      </c>
      <c r="F3278">
        <f>Atask.AtsOp!M2825</f>
        <v>22460.799999999999</v>
      </c>
      <c r="G3278">
        <f>VLOOKUP(B3278,Prekės!$A$2:$E$3000,3,FALSE)</f>
        <v>235</v>
      </c>
      <c r="H3278">
        <f>VLOOKUP(B3278,Prekės!$A$2:$E$3000,4,FALSE)</f>
        <v>0</v>
      </c>
      <c r="I3278">
        <f>VLOOKUP(B3278,Prekės!$A$2:$E$3000,5,FALSE)</f>
        <v>0</v>
      </c>
      <c r="J3278">
        <f t="shared" si="103"/>
        <v>0</v>
      </c>
      <c r="K3278">
        <f t="shared" si="104"/>
        <v>22460.799999999999</v>
      </c>
    </row>
    <row r="3279" spans="1:11">
      <c r="A3279" s="1">
        <f>Atask.AtsOp!A2826</f>
        <v>42475</v>
      </c>
      <c r="B3279" t="str">
        <f>Atask.AtsOp!E2826</f>
        <v>2701-0005</v>
      </c>
      <c r="C3279" t="str">
        <f>Atask.AtsOp!H2826</f>
        <v>PV „Alita“, chardonnay, p.sausas, euro</v>
      </c>
      <c r="D3279" t="str">
        <f>Atask.AtsOp!N2826</f>
        <v>LTR</v>
      </c>
      <c r="E3279" t="str">
        <f>Atask.AtsOp!I2826</f>
        <v>Gamybos eilutė</v>
      </c>
      <c r="F3279">
        <f>Atask.AtsOp!M2826</f>
        <v>-22460.799999999999</v>
      </c>
      <c r="G3279">
        <f>VLOOKUP(B3279,Prekės!$A$2:$E$3000,3,FALSE)</f>
        <v>235</v>
      </c>
      <c r="H3279">
        <f>VLOOKUP(B3279,Prekės!$A$2:$E$3000,4,FALSE)</f>
        <v>0</v>
      </c>
      <c r="I3279">
        <f>VLOOKUP(B3279,Prekės!$A$2:$E$3000,5,FALSE)</f>
        <v>0</v>
      </c>
      <c r="J3279">
        <f t="shared" si="103"/>
        <v>0</v>
      </c>
      <c r="K3279">
        <f t="shared" si="104"/>
        <v>-22460.799999999999</v>
      </c>
    </row>
    <row r="3280" spans="1:11">
      <c r="A3280" s="1">
        <f>Atask.AtsOp!A2827</f>
        <v>42465</v>
      </c>
      <c r="B3280" t="str">
        <f>Atask.AtsOp!E2827</f>
        <v>2701-0006</v>
      </c>
      <c r="C3280" t="str">
        <f>Atask.AtsOp!H2827</f>
        <v>PV „Alita“, muskatas, euro</v>
      </c>
      <c r="D3280" t="str">
        <f>Atask.AtsOp!N2827</f>
        <v>LTR</v>
      </c>
      <c r="E3280" t="str">
        <f>Atask.AtsOp!I2827</f>
        <v>Perkelti</v>
      </c>
      <c r="F3280">
        <f>Atask.AtsOp!M2827</f>
        <v>-14381.91</v>
      </c>
      <c r="G3280">
        <f>VLOOKUP(B3280,Prekės!$A$2:$E$3000,3,FALSE)</f>
        <v>235</v>
      </c>
      <c r="H3280">
        <f>VLOOKUP(B3280,Prekės!$A$2:$E$3000,4,FALSE)</f>
        <v>0</v>
      </c>
      <c r="I3280">
        <f>VLOOKUP(B3280,Prekės!$A$2:$E$3000,5,FALSE)</f>
        <v>0</v>
      </c>
      <c r="J3280">
        <f t="shared" si="103"/>
        <v>0</v>
      </c>
      <c r="K3280">
        <f t="shared" si="104"/>
        <v>-14381.91</v>
      </c>
    </row>
    <row r="3281" spans="1:11">
      <c r="A3281" s="1">
        <f>Atask.AtsOp!A2828</f>
        <v>42465</v>
      </c>
      <c r="B3281" t="str">
        <f>Atask.AtsOp!E2828</f>
        <v>2701-0006</v>
      </c>
      <c r="C3281" t="str">
        <f>Atask.AtsOp!H2828</f>
        <v>PV „Alita“, muskatas, euro</v>
      </c>
      <c r="D3281" t="str">
        <f>Atask.AtsOp!N2828</f>
        <v>LTR</v>
      </c>
      <c r="E3281" t="str">
        <f>Atask.AtsOp!I2828</f>
        <v>Gamyba</v>
      </c>
      <c r="F3281">
        <f>Atask.AtsOp!M2828</f>
        <v>14381.91</v>
      </c>
      <c r="G3281">
        <f>VLOOKUP(B3281,Prekės!$A$2:$E$3000,3,FALSE)</f>
        <v>235</v>
      </c>
      <c r="H3281">
        <f>VLOOKUP(B3281,Prekės!$A$2:$E$3000,4,FALSE)</f>
        <v>0</v>
      </c>
      <c r="I3281">
        <f>VLOOKUP(B3281,Prekės!$A$2:$E$3000,5,FALSE)</f>
        <v>0</v>
      </c>
      <c r="J3281">
        <f t="shared" si="103"/>
        <v>0</v>
      </c>
      <c r="K3281">
        <f t="shared" si="104"/>
        <v>14381.91</v>
      </c>
    </row>
    <row r="3282" spans="1:11">
      <c r="A3282" s="1">
        <f>Atask.AtsOp!A2829</f>
        <v>42465</v>
      </c>
      <c r="B3282" t="str">
        <f>Atask.AtsOp!E2829</f>
        <v>2701-0006</v>
      </c>
      <c r="C3282" t="str">
        <f>Atask.AtsOp!H2829</f>
        <v>PV „Alita“, muskatas, euro</v>
      </c>
      <c r="D3282" t="str">
        <f>Atask.AtsOp!N2829</f>
        <v>LTR</v>
      </c>
      <c r="E3282" t="str">
        <f>Atask.AtsOp!I2829</f>
        <v>Gamybos eilutė</v>
      </c>
      <c r="F3282">
        <f>Atask.AtsOp!M2829</f>
        <v>-14381.91</v>
      </c>
      <c r="G3282">
        <f>VLOOKUP(B3282,Prekės!$A$2:$E$3000,3,FALSE)</f>
        <v>235</v>
      </c>
      <c r="H3282">
        <f>VLOOKUP(B3282,Prekės!$A$2:$E$3000,4,FALSE)</f>
        <v>0</v>
      </c>
      <c r="I3282">
        <f>VLOOKUP(B3282,Prekės!$A$2:$E$3000,5,FALSE)</f>
        <v>0</v>
      </c>
      <c r="J3282">
        <f t="shared" si="103"/>
        <v>0</v>
      </c>
      <c r="K3282">
        <f t="shared" si="104"/>
        <v>-14381.91</v>
      </c>
    </row>
    <row r="3283" spans="1:11">
      <c r="A3283" s="1">
        <f>Atask.AtsOp!A2830</f>
        <v>42465</v>
      </c>
      <c r="B3283" t="str">
        <f>Atask.AtsOp!E2830</f>
        <v>2701-0006</v>
      </c>
      <c r="C3283" t="str">
        <f>Atask.AtsOp!H2830</f>
        <v>PV „Alita“, muskatas, euro</v>
      </c>
      <c r="D3283" t="str">
        <f>Atask.AtsOp!N2830</f>
        <v>LTR</v>
      </c>
      <c r="E3283" t="str">
        <f>Atask.AtsOp!I2830</f>
        <v>Perkelti</v>
      </c>
      <c r="F3283">
        <f>Atask.AtsOp!M2830</f>
        <v>14381.91</v>
      </c>
      <c r="G3283">
        <f>VLOOKUP(B3283,Prekės!$A$2:$E$3000,3,FALSE)</f>
        <v>235</v>
      </c>
      <c r="H3283">
        <f>VLOOKUP(B3283,Prekės!$A$2:$E$3000,4,FALSE)</f>
        <v>0</v>
      </c>
      <c r="I3283">
        <f>VLOOKUP(B3283,Prekės!$A$2:$E$3000,5,FALSE)</f>
        <v>0</v>
      </c>
      <c r="J3283">
        <f t="shared" si="103"/>
        <v>0</v>
      </c>
      <c r="K3283">
        <f t="shared" si="104"/>
        <v>14381.91</v>
      </c>
    </row>
    <row r="3284" spans="1:11">
      <c r="A3284" s="1">
        <f>Atask.AtsOp!A2831</f>
        <v>42465</v>
      </c>
      <c r="B3284" t="str">
        <f>Atask.AtsOp!E2831</f>
        <v>2701-0008</v>
      </c>
      <c r="C3284" t="str">
        <f>Atask.AtsOp!H2831</f>
        <v>PV „Alita silver“, p.sausas</v>
      </c>
      <c r="D3284" t="str">
        <f>Atask.AtsOp!N2831</f>
        <v>LTR</v>
      </c>
      <c r="E3284" t="str">
        <f>Atask.AtsOp!I2831</f>
        <v>Gamyba</v>
      </c>
      <c r="F3284">
        <f>Atask.AtsOp!M2831</f>
        <v>22606.13</v>
      </c>
      <c r="G3284">
        <f>VLOOKUP(B3284,Prekės!$A$2:$E$3000,3,FALSE)</f>
        <v>235</v>
      </c>
      <c r="H3284">
        <f>VLOOKUP(B3284,Prekės!$A$2:$E$3000,4,FALSE)</f>
        <v>0</v>
      </c>
      <c r="I3284">
        <f>VLOOKUP(B3284,Prekės!$A$2:$E$3000,5,FALSE)</f>
        <v>0</v>
      </c>
      <c r="J3284">
        <f t="shared" si="103"/>
        <v>0</v>
      </c>
      <c r="K3284">
        <f t="shared" si="104"/>
        <v>22606.13</v>
      </c>
    </row>
    <row r="3285" spans="1:11">
      <c r="A3285" s="1">
        <f>Atask.AtsOp!A2832</f>
        <v>42465</v>
      </c>
      <c r="B3285" t="str">
        <f>Atask.AtsOp!E2832</f>
        <v>2701-0008</v>
      </c>
      <c r="C3285" t="str">
        <f>Atask.AtsOp!H2832</f>
        <v>PV „Alita silver“, p.sausas</v>
      </c>
      <c r="D3285" t="str">
        <f>Atask.AtsOp!N2832</f>
        <v>LTR</v>
      </c>
      <c r="E3285" t="str">
        <f>Atask.AtsOp!I2832</f>
        <v>Perkelti</v>
      </c>
      <c r="F3285">
        <f>Atask.AtsOp!M2832</f>
        <v>-22620</v>
      </c>
      <c r="G3285">
        <f>VLOOKUP(B3285,Prekės!$A$2:$E$3000,3,FALSE)</f>
        <v>235</v>
      </c>
      <c r="H3285">
        <f>VLOOKUP(B3285,Prekės!$A$2:$E$3000,4,FALSE)</f>
        <v>0</v>
      </c>
      <c r="I3285">
        <f>VLOOKUP(B3285,Prekės!$A$2:$E$3000,5,FALSE)</f>
        <v>0</v>
      </c>
      <c r="J3285">
        <f t="shared" si="103"/>
        <v>0</v>
      </c>
      <c r="K3285">
        <f t="shared" si="104"/>
        <v>-22620</v>
      </c>
    </row>
    <row r="3286" spans="1:11">
      <c r="A3286" s="1">
        <f>Atask.AtsOp!A2833</f>
        <v>42465</v>
      </c>
      <c r="B3286" t="str">
        <f>Atask.AtsOp!E2833</f>
        <v>2701-0008</v>
      </c>
      <c r="C3286" t="str">
        <f>Atask.AtsOp!H2833</f>
        <v>PV „Alita silver“, p.sausas</v>
      </c>
      <c r="D3286" t="str">
        <f>Atask.AtsOp!N2833</f>
        <v>LTR</v>
      </c>
      <c r="E3286" t="str">
        <f>Atask.AtsOp!I2833</f>
        <v>Gamyba</v>
      </c>
      <c r="F3286">
        <f>Atask.AtsOp!M2833</f>
        <v>22620</v>
      </c>
      <c r="G3286">
        <f>VLOOKUP(B3286,Prekės!$A$2:$E$3000,3,FALSE)</f>
        <v>235</v>
      </c>
      <c r="H3286">
        <f>VLOOKUP(B3286,Prekės!$A$2:$E$3000,4,FALSE)</f>
        <v>0</v>
      </c>
      <c r="I3286">
        <f>VLOOKUP(B3286,Prekės!$A$2:$E$3000,5,FALSE)</f>
        <v>0</v>
      </c>
      <c r="J3286">
        <f t="shared" si="103"/>
        <v>0</v>
      </c>
      <c r="K3286">
        <f t="shared" si="104"/>
        <v>22620</v>
      </c>
    </row>
    <row r="3287" spans="1:11">
      <c r="A3287" s="1">
        <f>Atask.AtsOp!A2834</f>
        <v>42465</v>
      </c>
      <c r="B3287" t="str">
        <f>Atask.AtsOp!E2834</f>
        <v>2701-0008</v>
      </c>
      <c r="C3287" t="str">
        <f>Atask.AtsOp!H2834</f>
        <v>PV „Alita silver“, p.sausas</v>
      </c>
      <c r="D3287" t="str">
        <f>Atask.AtsOp!N2834</f>
        <v>LTR</v>
      </c>
      <c r="E3287" t="str">
        <f>Atask.AtsOp!I2834</f>
        <v>Perkelti</v>
      </c>
      <c r="F3287">
        <f>Atask.AtsOp!M2834</f>
        <v>-22606.13</v>
      </c>
      <c r="G3287">
        <f>VLOOKUP(B3287,Prekės!$A$2:$E$3000,3,FALSE)</f>
        <v>235</v>
      </c>
      <c r="H3287">
        <f>VLOOKUP(B3287,Prekės!$A$2:$E$3000,4,FALSE)</f>
        <v>0</v>
      </c>
      <c r="I3287">
        <f>VLOOKUP(B3287,Prekės!$A$2:$E$3000,5,FALSE)</f>
        <v>0</v>
      </c>
      <c r="J3287">
        <f t="shared" si="103"/>
        <v>0</v>
      </c>
      <c r="K3287">
        <f t="shared" si="104"/>
        <v>-22606.13</v>
      </c>
    </row>
    <row r="3288" spans="1:11">
      <c r="A3288" s="1">
        <f>Atask.AtsOp!A2835</f>
        <v>42465</v>
      </c>
      <c r="B3288" t="str">
        <f>Atask.AtsOp!E2835</f>
        <v>2701-0008</v>
      </c>
      <c r="C3288" t="str">
        <f>Atask.AtsOp!H2835</f>
        <v>PV „Alita silver“, p.sausas</v>
      </c>
      <c r="D3288" t="str">
        <f>Atask.AtsOp!N2835</f>
        <v>LTR</v>
      </c>
      <c r="E3288" t="str">
        <f>Atask.AtsOp!I2835</f>
        <v>Perkelti</v>
      </c>
      <c r="F3288">
        <f>Atask.AtsOp!M2835</f>
        <v>22606.13</v>
      </c>
      <c r="G3288">
        <f>VLOOKUP(B3288,Prekės!$A$2:$E$3000,3,FALSE)</f>
        <v>235</v>
      </c>
      <c r="H3288">
        <f>VLOOKUP(B3288,Prekės!$A$2:$E$3000,4,FALSE)</f>
        <v>0</v>
      </c>
      <c r="I3288">
        <f>VLOOKUP(B3288,Prekės!$A$2:$E$3000,5,FALSE)</f>
        <v>0</v>
      </c>
      <c r="J3288">
        <f t="shared" si="103"/>
        <v>0</v>
      </c>
      <c r="K3288">
        <f t="shared" si="104"/>
        <v>22606.13</v>
      </c>
    </row>
    <row r="3289" spans="1:11">
      <c r="A3289" s="1">
        <f>Atask.AtsOp!A2836</f>
        <v>42465</v>
      </c>
      <c r="B3289" t="str">
        <f>Atask.AtsOp!E2836</f>
        <v>2701-0008</v>
      </c>
      <c r="C3289" t="str">
        <f>Atask.AtsOp!H2836</f>
        <v>PV „Alita silver“, p.sausas</v>
      </c>
      <c r="D3289" t="str">
        <f>Atask.AtsOp!N2836</f>
        <v>LTR</v>
      </c>
      <c r="E3289" t="str">
        <f>Atask.AtsOp!I2836</f>
        <v>Perkelti</v>
      </c>
      <c r="F3289">
        <f>Atask.AtsOp!M2836</f>
        <v>22620</v>
      </c>
      <c r="G3289">
        <f>VLOOKUP(B3289,Prekės!$A$2:$E$3000,3,FALSE)</f>
        <v>235</v>
      </c>
      <c r="H3289">
        <f>VLOOKUP(B3289,Prekės!$A$2:$E$3000,4,FALSE)</f>
        <v>0</v>
      </c>
      <c r="I3289">
        <f>VLOOKUP(B3289,Prekės!$A$2:$E$3000,5,FALSE)</f>
        <v>0</v>
      </c>
      <c r="J3289">
        <f t="shared" si="103"/>
        <v>0</v>
      </c>
      <c r="K3289">
        <f t="shared" si="104"/>
        <v>22620</v>
      </c>
    </row>
    <row r="3290" spans="1:11">
      <c r="A3290" s="1">
        <f>Atask.AtsOp!A2837</f>
        <v>42465</v>
      </c>
      <c r="B3290" t="str">
        <f>Atask.AtsOp!E2837</f>
        <v>2701-0008</v>
      </c>
      <c r="C3290" t="str">
        <f>Atask.AtsOp!H2837</f>
        <v>PV „Alita silver“, p.sausas</v>
      </c>
      <c r="D3290" t="str">
        <f>Atask.AtsOp!N2837</f>
        <v>LTR</v>
      </c>
      <c r="E3290" t="str">
        <f>Atask.AtsOp!I2837</f>
        <v>Gamybos eilutė</v>
      </c>
      <c r="F3290">
        <f>Atask.AtsOp!M2837</f>
        <v>-15073.13</v>
      </c>
      <c r="G3290">
        <f>VLOOKUP(B3290,Prekės!$A$2:$E$3000,3,FALSE)</f>
        <v>235</v>
      </c>
      <c r="H3290">
        <f>VLOOKUP(B3290,Prekės!$A$2:$E$3000,4,FALSE)</f>
        <v>0</v>
      </c>
      <c r="I3290">
        <f>VLOOKUP(B3290,Prekės!$A$2:$E$3000,5,FALSE)</f>
        <v>0</v>
      </c>
      <c r="J3290">
        <f t="shared" si="103"/>
        <v>0</v>
      </c>
      <c r="K3290">
        <f t="shared" si="104"/>
        <v>-15073.13</v>
      </c>
    </row>
    <row r="3291" spans="1:11">
      <c r="A3291" s="1">
        <f>Atask.AtsOp!A2838</f>
        <v>42465</v>
      </c>
      <c r="B3291" t="str">
        <f>Atask.AtsOp!E2838</f>
        <v>2701-0008</v>
      </c>
      <c r="C3291" t="str">
        <f>Atask.AtsOp!H2838</f>
        <v>PV „Alita silver“, p.sausas</v>
      </c>
      <c r="D3291" t="str">
        <f>Atask.AtsOp!N2838</f>
        <v>LTR</v>
      </c>
      <c r="E3291" t="str">
        <f>Atask.AtsOp!I2838</f>
        <v>Gamybos eilutė</v>
      </c>
      <c r="F3291">
        <f>Atask.AtsOp!M2838</f>
        <v>-22620</v>
      </c>
      <c r="G3291">
        <f>VLOOKUP(B3291,Prekės!$A$2:$E$3000,3,FALSE)</f>
        <v>235</v>
      </c>
      <c r="H3291">
        <f>VLOOKUP(B3291,Prekės!$A$2:$E$3000,4,FALSE)</f>
        <v>0</v>
      </c>
      <c r="I3291">
        <f>VLOOKUP(B3291,Prekės!$A$2:$E$3000,5,FALSE)</f>
        <v>0</v>
      </c>
      <c r="J3291">
        <f t="shared" si="103"/>
        <v>0</v>
      </c>
      <c r="K3291">
        <f t="shared" si="104"/>
        <v>-22620</v>
      </c>
    </row>
    <row r="3292" spans="1:11">
      <c r="A3292" s="1">
        <f>Atask.AtsOp!A2839</f>
        <v>42465</v>
      </c>
      <c r="B3292" t="str">
        <f>Atask.AtsOp!E2839</f>
        <v>2701-0008</v>
      </c>
      <c r="C3292" t="str">
        <f>Atask.AtsOp!H2839</f>
        <v>PV „Alita silver“, p.sausas</v>
      </c>
      <c r="D3292" t="str">
        <f>Atask.AtsOp!N2839</f>
        <v>LTR</v>
      </c>
      <c r="E3292" t="str">
        <f>Atask.AtsOp!I2839</f>
        <v>Gamybos eilutė</v>
      </c>
      <c r="F3292">
        <f>Atask.AtsOp!M2839</f>
        <v>-7533</v>
      </c>
      <c r="G3292">
        <f>VLOOKUP(B3292,Prekės!$A$2:$E$3000,3,FALSE)</f>
        <v>235</v>
      </c>
      <c r="H3292">
        <f>VLOOKUP(B3292,Prekės!$A$2:$E$3000,4,FALSE)</f>
        <v>0</v>
      </c>
      <c r="I3292">
        <f>VLOOKUP(B3292,Prekės!$A$2:$E$3000,5,FALSE)</f>
        <v>0</v>
      </c>
      <c r="J3292">
        <f t="shared" si="103"/>
        <v>0</v>
      </c>
      <c r="K3292">
        <f t="shared" si="104"/>
        <v>-7533</v>
      </c>
    </row>
    <row r="3293" spans="1:11">
      <c r="A3293" s="1">
        <f>Atask.AtsOp!A2840</f>
        <v>42481</v>
      </c>
      <c r="B3293" t="str">
        <f>Atask.AtsOp!E2840</f>
        <v>2701-0012</v>
      </c>
      <c r="C3293" t="str">
        <f>Atask.AtsOp!H2840</f>
        <v>PV „Alita“,Chill, p.sausas, euro</v>
      </c>
      <c r="D3293" t="str">
        <f>Atask.AtsOp!N2840</f>
        <v>LTR</v>
      </c>
      <c r="E3293" t="str">
        <f>Atask.AtsOp!I2840</f>
        <v>Gamyba</v>
      </c>
      <c r="F3293">
        <f>Atask.AtsOp!M2840</f>
        <v>4052.26</v>
      </c>
      <c r="G3293">
        <f>VLOOKUP(B3293,Prekės!$A$2:$E$3000,3,FALSE)</f>
        <v>235</v>
      </c>
      <c r="H3293">
        <f>VLOOKUP(B3293,Prekės!$A$2:$E$3000,4,FALSE)</f>
        <v>0</v>
      </c>
      <c r="I3293">
        <f>VLOOKUP(B3293,Prekės!$A$2:$E$3000,5,FALSE)</f>
        <v>0</v>
      </c>
      <c r="J3293">
        <f t="shared" si="103"/>
        <v>0</v>
      </c>
      <c r="K3293">
        <f t="shared" si="104"/>
        <v>4052.26</v>
      </c>
    </row>
    <row r="3294" spans="1:11">
      <c r="A3294" s="1">
        <f>Atask.AtsOp!A2841</f>
        <v>42481</v>
      </c>
      <c r="B3294" t="str">
        <f>Atask.AtsOp!E2841</f>
        <v>2701-0012</v>
      </c>
      <c r="C3294" t="str">
        <f>Atask.AtsOp!H2841</f>
        <v>PV „Alita“,Chill, p.sausas, euro</v>
      </c>
      <c r="D3294" t="str">
        <f>Atask.AtsOp!N2841</f>
        <v>LTR</v>
      </c>
      <c r="E3294" t="str">
        <f>Atask.AtsOp!I2841</f>
        <v>Perkelti</v>
      </c>
      <c r="F3294">
        <f>Atask.AtsOp!M2841</f>
        <v>-4052.26</v>
      </c>
      <c r="G3294">
        <f>VLOOKUP(B3294,Prekės!$A$2:$E$3000,3,FALSE)</f>
        <v>235</v>
      </c>
      <c r="H3294">
        <f>VLOOKUP(B3294,Prekės!$A$2:$E$3000,4,FALSE)</f>
        <v>0</v>
      </c>
      <c r="I3294">
        <f>VLOOKUP(B3294,Prekės!$A$2:$E$3000,5,FALSE)</f>
        <v>0</v>
      </c>
      <c r="J3294">
        <f t="shared" si="103"/>
        <v>0</v>
      </c>
      <c r="K3294">
        <f t="shared" si="104"/>
        <v>-4052.26</v>
      </c>
    </row>
    <row r="3295" spans="1:11">
      <c r="A3295" s="1">
        <f>Atask.AtsOp!A2842</f>
        <v>42481</v>
      </c>
      <c r="B3295" t="str">
        <f>Atask.AtsOp!E2842</f>
        <v>2701-0012</v>
      </c>
      <c r="C3295" t="str">
        <f>Atask.AtsOp!H2842</f>
        <v>PV „Alita“,Chill, p.sausas, euro</v>
      </c>
      <c r="D3295" t="str">
        <f>Atask.AtsOp!N2842</f>
        <v>LTR</v>
      </c>
      <c r="E3295" t="str">
        <f>Atask.AtsOp!I2842</f>
        <v>Gamybos eilutė</v>
      </c>
      <c r="F3295">
        <f>Atask.AtsOp!M2842</f>
        <v>-4052.26</v>
      </c>
      <c r="G3295">
        <f>VLOOKUP(B3295,Prekės!$A$2:$E$3000,3,FALSE)</f>
        <v>235</v>
      </c>
      <c r="H3295">
        <f>VLOOKUP(B3295,Prekės!$A$2:$E$3000,4,FALSE)</f>
        <v>0</v>
      </c>
      <c r="I3295">
        <f>VLOOKUP(B3295,Prekės!$A$2:$E$3000,5,FALSE)</f>
        <v>0</v>
      </c>
      <c r="J3295">
        <f t="shared" si="103"/>
        <v>0</v>
      </c>
      <c r="K3295">
        <f t="shared" si="104"/>
        <v>-4052.26</v>
      </c>
    </row>
    <row r="3296" spans="1:11">
      <c r="A3296" s="1">
        <f>Atask.AtsOp!A2843</f>
        <v>42481</v>
      </c>
      <c r="B3296" t="str">
        <f>Atask.AtsOp!E2843</f>
        <v>2701-0012</v>
      </c>
      <c r="C3296" t="str">
        <f>Atask.AtsOp!H2843</f>
        <v>PV „Alita“,Chill, p.sausas, euro</v>
      </c>
      <c r="D3296" t="str">
        <f>Atask.AtsOp!N2843</f>
        <v>LTR</v>
      </c>
      <c r="E3296" t="str">
        <f>Atask.AtsOp!I2843</f>
        <v>Perkelti</v>
      </c>
      <c r="F3296">
        <f>Atask.AtsOp!M2843</f>
        <v>4052.26</v>
      </c>
      <c r="G3296">
        <f>VLOOKUP(B3296,Prekės!$A$2:$E$3000,3,FALSE)</f>
        <v>235</v>
      </c>
      <c r="H3296">
        <f>VLOOKUP(B3296,Prekės!$A$2:$E$3000,4,FALSE)</f>
        <v>0</v>
      </c>
      <c r="I3296">
        <f>VLOOKUP(B3296,Prekės!$A$2:$E$3000,5,FALSE)</f>
        <v>0</v>
      </c>
      <c r="J3296">
        <f t="shared" si="103"/>
        <v>0</v>
      </c>
      <c r="K3296">
        <f t="shared" si="104"/>
        <v>4052.26</v>
      </c>
    </row>
    <row r="3297" spans="1:11">
      <c r="A3297" s="1">
        <f>Atask.AtsOp!A2844</f>
        <v>42486</v>
      </c>
      <c r="B3297" t="str">
        <f>Atask.AtsOp!E2844</f>
        <v>2701-0014</v>
      </c>
      <c r="C3297" t="str">
        <f>Atask.AtsOp!H2844</f>
        <v>PV „Alita cabernet“p/sausas</v>
      </c>
      <c r="D3297" t="str">
        <f>Atask.AtsOp!N2844</f>
        <v>LTR</v>
      </c>
      <c r="E3297" t="str">
        <f>Atask.AtsOp!I2844</f>
        <v>Perkelti</v>
      </c>
      <c r="F3297">
        <f>Atask.AtsOp!M2844</f>
        <v>-6900</v>
      </c>
      <c r="G3297">
        <f>VLOOKUP(B3297,Prekės!$A$2:$E$3000,3,FALSE)</f>
        <v>235</v>
      </c>
      <c r="H3297">
        <f>VLOOKUP(B3297,Prekės!$A$2:$E$3000,4,FALSE)</f>
        <v>0</v>
      </c>
      <c r="I3297">
        <f>VLOOKUP(B3297,Prekės!$A$2:$E$3000,5,FALSE)</f>
        <v>0</v>
      </c>
      <c r="J3297">
        <f t="shared" si="103"/>
        <v>0</v>
      </c>
      <c r="K3297">
        <f t="shared" si="104"/>
        <v>-6900</v>
      </c>
    </row>
    <row r="3298" spans="1:11">
      <c r="A3298" s="1">
        <f>Atask.AtsOp!A2845</f>
        <v>42486</v>
      </c>
      <c r="B3298" t="str">
        <f>Atask.AtsOp!E2845</f>
        <v>2701-0014</v>
      </c>
      <c r="C3298" t="str">
        <f>Atask.AtsOp!H2845</f>
        <v>PV „Alita cabernet“p/sausas</v>
      </c>
      <c r="D3298" t="str">
        <f>Atask.AtsOp!N2845</f>
        <v>LTR</v>
      </c>
      <c r="E3298" t="str">
        <f>Atask.AtsOp!I2845</f>
        <v>Gamyba</v>
      </c>
      <c r="F3298">
        <f>Atask.AtsOp!M2845</f>
        <v>6900</v>
      </c>
      <c r="G3298">
        <f>VLOOKUP(B3298,Prekės!$A$2:$E$3000,3,FALSE)</f>
        <v>235</v>
      </c>
      <c r="H3298">
        <f>VLOOKUP(B3298,Prekės!$A$2:$E$3000,4,FALSE)</f>
        <v>0</v>
      </c>
      <c r="I3298">
        <f>VLOOKUP(B3298,Prekės!$A$2:$E$3000,5,FALSE)</f>
        <v>0</v>
      </c>
      <c r="J3298">
        <f t="shared" ref="J3298:J3361" si="105">IF(G3298=110,F3298*H3298*I3298,IF(G3298&lt;280,F3298*H3298,F3298*H3298*(I3298/100)))</f>
        <v>0</v>
      </c>
      <c r="K3298">
        <f t="shared" ref="K3298:K3361" si="106">IF(EXACT(D3298,"But."),J3298,F3298)</f>
        <v>6900</v>
      </c>
    </row>
    <row r="3299" spans="1:11">
      <c r="A3299" s="1">
        <f>Atask.AtsOp!A2846</f>
        <v>42486</v>
      </c>
      <c r="B3299" t="str">
        <f>Atask.AtsOp!E2846</f>
        <v>2701-0014</v>
      </c>
      <c r="C3299" t="str">
        <f>Atask.AtsOp!H2846</f>
        <v>PV „Alita cabernet“p/sausas</v>
      </c>
      <c r="D3299" t="str">
        <f>Atask.AtsOp!N2846</f>
        <v>LTR</v>
      </c>
      <c r="E3299" t="str">
        <f>Atask.AtsOp!I2846</f>
        <v>Perkelti</v>
      </c>
      <c r="F3299">
        <f>Atask.AtsOp!M2846</f>
        <v>6900</v>
      </c>
      <c r="G3299">
        <f>VLOOKUP(B3299,Prekės!$A$2:$E$3000,3,FALSE)</f>
        <v>235</v>
      </c>
      <c r="H3299">
        <f>VLOOKUP(B3299,Prekės!$A$2:$E$3000,4,FALSE)</f>
        <v>0</v>
      </c>
      <c r="I3299">
        <f>VLOOKUP(B3299,Prekės!$A$2:$E$3000,5,FALSE)</f>
        <v>0</v>
      </c>
      <c r="J3299">
        <f t="shared" si="105"/>
        <v>0</v>
      </c>
      <c r="K3299">
        <f t="shared" si="106"/>
        <v>6900</v>
      </c>
    </row>
    <row r="3300" spans="1:11">
      <c r="A3300" s="1">
        <f>Atask.AtsOp!A2847</f>
        <v>42486</v>
      </c>
      <c r="B3300" t="str">
        <f>Atask.AtsOp!E2847</f>
        <v>2701-0014</v>
      </c>
      <c r="C3300" t="str">
        <f>Atask.AtsOp!H2847</f>
        <v>PV „Alita cabernet“p/sausas</v>
      </c>
      <c r="D3300" t="str">
        <f>Atask.AtsOp!N2847</f>
        <v>LTR</v>
      </c>
      <c r="E3300" t="str">
        <f>Atask.AtsOp!I2847</f>
        <v>Gamybos eilutė</v>
      </c>
      <c r="F3300">
        <f>Atask.AtsOp!M2847</f>
        <v>-1085.43</v>
      </c>
      <c r="G3300">
        <f>VLOOKUP(B3300,Prekės!$A$2:$E$3000,3,FALSE)</f>
        <v>235</v>
      </c>
      <c r="H3300">
        <f>VLOOKUP(B3300,Prekės!$A$2:$E$3000,4,FALSE)</f>
        <v>0</v>
      </c>
      <c r="I3300">
        <f>VLOOKUP(B3300,Prekės!$A$2:$E$3000,5,FALSE)</f>
        <v>0</v>
      </c>
      <c r="J3300">
        <f t="shared" si="105"/>
        <v>0</v>
      </c>
      <c r="K3300">
        <f t="shared" si="106"/>
        <v>-1085.43</v>
      </c>
    </row>
    <row r="3301" spans="1:11">
      <c r="A3301" s="1">
        <f>Atask.AtsOp!A2848</f>
        <v>42486</v>
      </c>
      <c r="B3301" t="str">
        <f>Atask.AtsOp!E2848</f>
        <v>2701-0014</v>
      </c>
      <c r="C3301" t="str">
        <f>Atask.AtsOp!H2848</f>
        <v>PV „Alita cabernet“p/sausas</v>
      </c>
      <c r="D3301" t="str">
        <f>Atask.AtsOp!N2848</f>
        <v>LTR</v>
      </c>
      <c r="E3301" t="str">
        <f>Atask.AtsOp!I2848</f>
        <v>Gamybos eilutė</v>
      </c>
      <c r="F3301">
        <f>Atask.AtsOp!M2848</f>
        <v>-5814.57</v>
      </c>
      <c r="G3301">
        <f>VLOOKUP(B3301,Prekės!$A$2:$E$3000,3,FALSE)</f>
        <v>235</v>
      </c>
      <c r="H3301">
        <f>VLOOKUP(B3301,Prekės!$A$2:$E$3000,4,FALSE)</f>
        <v>0</v>
      </c>
      <c r="I3301">
        <f>VLOOKUP(B3301,Prekės!$A$2:$E$3000,5,FALSE)</f>
        <v>0</v>
      </c>
      <c r="J3301">
        <f t="shared" si="105"/>
        <v>0</v>
      </c>
      <c r="K3301">
        <f t="shared" si="106"/>
        <v>-5814.57</v>
      </c>
    </row>
    <row r="3302" spans="1:11">
      <c r="A3302" s="1">
        <f>Atask.AtsOp!A2849</f>
        <v>42481</v>
      </c>
      <c r="B3302" t="str">
        <f>Atask.AtsOp!E2849</f>
        <v>2701-0016</v>
      </c>
      <c r="C3302" t="str">
        <f>Atask.AtsOp!H2849</f>
        <v>Klasikinis putojantis vynas, briutas</v>
      </c>
      <c r="D3302" t="str">
        <f>Atask.AtsOp!N2849</f>
        <v>LTR</v>
      </c>
      <c r="E3302" t="str">
        <f>Atask.AtsOp!I2849</f>
        <v>Gamybos eilutė</v>
      </c>
      <c r="F3302">
        <f>Atask.AtsOp!M2849</f>
        <v>-405.75</v>
      </c>
      <c r="G3302">
        <f>VLOOKUP(B3302,Prekės!$A$2:$E$3000,3,FALSE)</f>
        <v>235</v>
      </c>
      <c r="H3302">
        <f>VLOOKUP(B3302,Prekės!$A$2:$E$3000,4,FALSE)</f>
        <v>0</v>
      </c>
      <c r="I3302">
        <f>VLOOKUP(B3302,Prekės!$A$2:$E$3000,5,FALSE)</f>
        <v>0</v>
      </c>
      <c r="J3302">
        <f t="shared" si="105"/>
        <v>0</v>
      </c>
      <c r="K3302">
        <f t="shared" si="106"/>
        <v>-405.75</v>
      </c>
    </row>
    <row r="3303" spans="1:11">
      <c r="A3303" s="1">
        <f>Atask.AtsOp!A2850</f>
        <v>42481</v>
      </c>
      <c r="B3303" t="str">
        <f>Atask.AtsOp!E2850</f>
        <v>2701-0016</v>
      </c>
      <c r="C3303" t="str">
        <f>Atask.AtsOp!H2850</f>
        <v>Klasikinis putojantis vynas, briutas</v>
      </c>
      <c r="D3303" t="str">
        <f>Atask.AtsOp!N2850</f>
        <v>LTR</v>
      </c>
      <c r="E3303" t="str">
        <f>Atask.AtsOp!I2850</f>
        <v>Gamybos eilutė</v>
      </c>
      <c r="F3303">
        <f>Atask.AtsOp!M2850</f>
        <v>-20.97</v>
      </c>
      <c r="G3303">
        <f>VLOOKUP(B3303,Prekės!$A$2:$E$3000,3,FALSE)</f>
        <v>235</v>
      </c>
      <c r="H3303">
        <f>VLOOKUP(B3303,Prekės!$A$2:$E$3000,4,FALSE)</f>
        <v>0</v>
      </c>
      <c r="I3303">
        <f>VLOOKUP(B3303,Prekės!$A$2:$E$3000,5,FALSE)</f>
        <v>0</v>
      </c>
      <c r="J3303">
        <f t="shared" si="105"/>
        <v>0</v>
      </c>
      <c r="K3303">
        <f t="shared" si="106"/>
        <v>-20.97</v>
      </c>
    </row>
    <row r="3304" spans="1:11">
      <c r="A3304" s="1">
        <f>Atask.AtsOp!A2851</f>
        <v>42479</v>
      </c>
      <c r="B3304" t="str">
        <f>Atask.AtsOp!E2851</f>
        <v>2701-0016</v>
      </c>
      <c r="C3304" t="str">
        <f>Atask.AtsOp!H2851</f>
        <v>Klasikinis putojantis vynas, briutas</v>
      </c>
      <c r="D3304" t="str">
        <f>Atask.AtsOp!N2851</f>
        <v>LTR</v>
      </c>
      <c r="E3304" t="str">
        <f>Atask.AtsOp!I2851</f>
        <v>Gamybos eilutė</v>
      </c>
      <c r="F3304">
        <f>Atask.AtsOp!M2851</f>
        <v>-409.5</v>
      </c>
      <c r="G3304">
        <f>VLOOKUP(B3304,Prekės!$A$2:$E$3000,3,FALSE)</f>
        <v>235</v>
      </c>
      <c r="H3304">
        <f>VLOOKUP(B3304,Prekės!$A$2:$E$3000,4,FALSE)</f>
        <v>0</v>
      </c>
      <c r="I3304">
        <f>VLOOKUP(B3304,Prekės!$A$2:$E$3000,5,FALSE)</f>
        <v>0</v>
      </c>
      <c r="J3304">
        <f t="shared" si="105"/>
        <v>0</v>
      </c>
      <c r="K3304">
        <f t="shared" si="106"/>
        <v>-409.5</v>
      </c>
    </row>
    <row r="3305" spans="1:11">
      <c r="A3305" s="1">
        <f>Atask.AtsOp!A2852</f>
        <v>42481</v>
      </c>
      <c r="B3305" t="str">
        <f>Atask.AtsOp!E2852</f>
        <v>2701-0016</v>
      </c>
      <c r="C3305" t="str">
        <f>Atask.AtsOp!H2852</f>
        <v>Klasikinis putojantis vynas, briutas</v>
      </c>
      <c r="D3305" t="str">
        <f>Atask.AtsOp!N2852</f>
        <v>LTR</v>
      </c>
      <c r="E3305" t="str">
        <f>Atask.AtsOp!I2852</f>
        <v>Gamybos eilutė</v>
      </c>
      <c r="F3305">
        <f>Atask.AtsOp!M2852</f>
        <v>-16.399999999999999</v>
      </c>
      <c r="G3305">
        <f>VLOOKUP(B3305,Prekės!$A$2:$E$3000,3,FALSE)</f>
        <v>235</v>
      </c>
      <c r="H3305">
        <f>VLOOKUP(B3305,Prekės!$A$2:$E$3000,4,FALSE)</f>
        <v>0</v>
      </c>
      <c r="I3305">
        <f>VLOOKUP(B3305,Prekės!$A$2:$E$3000,5,FALSE)</f>
        <v>0</v>
      </c>
      <c r="J3305">
        <f t="shared" si="105"/>
        <v>0</v>
      </c>
      <c r="K3305">
        <f t="shared" si="106"/>
        <v>-16.399999999999999</v>
      </c>
    </row>
    <row r="3306" spans="1:11">
      <c r="A3306" s="1">
        <f>Atask.AtsOp!A2853</f>
        <v>42475</v>
      </c>
      <c r="B3306" t="str">
        <f>Atask.AtsOp!E2853</f>
        <v>2701-0016</v>
      </c>
      <c r="C3306" t="str">
        <f>Atask.AtsOp!H2853</f>
        <v>Klasikinis putojantis vynas, briutas</v>
      </c>
      <c r="D3306" t="str">
        <f>Atask.AtsOp!N2853</f>
        <v>LTR</v>
      </c>
      <c r="E3306" t="str">
        <f>Atask.AtsOp!I2853</f>
        <v>Gamybos eilutė</v>
      </c>
      <c r="F3306">
        <f>Atask.AtsOp!M2853</f>
        <v>-26.17</v>
      </c>
      <c r="G3306">
        <f>VLOOKUP(B3306,Prekės!$A$2:$E$3000,3,FALSE)</f>
        <v>235</v>
      </c>
      <c r="H3306">
        <f>VLOOKUP(B3306,Prekės!$A$2:$E$3000,4,FALSE)</f>
        <v>0</v>
      </c>
      <c r="I3306">
        <f>VLOOKUP(B3306,Prekės!$A$2:$E$3000,5,FALSE)</f>
        <v>0</v>
      </c>
      <c r="J3306">
        <f t="shared" si="105"/>
        <v>0</v>
      </c>
      <c r="K3306">
        <f t="shared" si="106"/>
        <v>-26.17</v>
      </c>
    </row>
    <row r="3307" spans="1:11">
      <c r="A3307" s="1">
        <f>Atask.AtsOp!A2854</f>
        <v>42475</v>
      </c>
      <c r="B3307" t="str">
        <f>Atask.AtsOp!E2854</f>
        <v>2701-0016</v>
      </c>
      <c r="C3307" t="str">
        <f>Atask.AtsOp!H2854</f>
        <v>Klasikinis putojantis vynas, briutas</v>
      </c>
      <c r="D3307" t="str">
        <f>Atask.AtsOp!N2854</f>
        <v>LTR</v>
      </c>
      <c r="E3307" t="str">
        <f>Atask.AtsOp!I2854</f>
        <v>Gamybos eilutė</v>
      </c>
      <c r="F3307">
        <f>Atask.AtsOp!M2854</f>
        <v>-397.5</v>
      </c>
      <c r="G3307">
        <f>VLOOKUP(B3307,Prekės!$A$2:$E$3000,3,FALSE)</f>
        <v>235</v>
      </c>
      <c r="H3307">
        <f>VLOOKUP(B3307,Prekės!$A$2:$E$3000,4,FALSE)</f>
        <v>0</v>
      </c>
      <c r="I3307">
        <f>VLOOKUP(B3307,Prekės!$A$2:$E$3000,5,FALSE)</f>
        <v>0</v>
      </c>
      <c r="J3307">
        <f t="shared" si="105"/>
        <v>0</v>
      </c>
      <c r="K3307">
        <f t="shared" si="106"/>
        <v>-397.5</v>
      </c>
    </row>
    <row r="3308" spans="1:11">
      <c r="A3308" s="1">
        <f>Atask.AtsOp!A2855</f>
        <v>42478</v>
      </c>
      <c r="B3308" t="str">
        <f>Atask.AtsOp!E2855</f>
        <v>2701-0016</v>
      </c>
      <c r="C3308" t="str">
        <f>Atask.AtsOp!H2855</f>
        <v>Klasikinis putojantis vynas, briutas</v>
      </c>
      <c r="D3308" t="str">
        <f>Atask.AtsOp!N2855</f>
        <v>LTR</v>
      </c>
      <c r="E3308" t="str">
        <f>Atask.AtsOp!I2855</f>
        <v>Gamyba</v>
      </c>
      <c r="F3308">
        <f>Atask.AtsOp!M2855</f>
        <v>425.9</v>
      </c>
      <c r="G3308">
        <f>VLOOKUP(B3308,Prekės!$A$2:$E$3000,3,FALSE)</f>
        <v>235</v>
      </c>
      <c r="H3308">
        <f>VLOOKUP(B3308,Prekės!$A$2:$E$3000,4,FALSE)</f>
        <v>0</v>
      </c>
      <c r="I3308">
        <f>VLOOKUP(B3308,Prekės!$A$2:$E$3000,5,FALSE)</f>
        <v>0</v>
      </c>
      <c r="J3308">
        <f t="shared" si="105"/>
        <v>0</v>
      </c>
      <c r="K3308">
        <f t="shared" si="106"/>
        <v>425.9</v>
      </c>
    </row>
    <row r="3309" spans="1:11">
      <c r="A3309" s="1">
        <f>Atask.AtsOp!A2856</f>
        <v>42475</v>
      </c>
      <c r="B3309" t="str">
        <f>Atask.AtsOp!E2856</f>
        <v>2701-0016</v>
      </c>
      <c r="C3309" t="str">
        <f>Atask.AtsOp!H2856</f>
        <v>Klasikinis putojantis vynas, briutas</v>
      </c>
      <c r="D3309" t="str">
        <f>Atask.AtsOp!N2856</f>
        <v>LTR</v>
      </c>
      <c r="E3309" t="str">
        <f>Atask.AtsOp!I2856</f>
        <v>Gamyba</v>
      </c>
      <c r="F3309">
        <f>Atask.AtsOp!M2856</f>
        <v>423.67</v>
      </c>
      <c r="G3309">
        <f>VLOOKUP(B3309,Prekės!$A$2:$E$3000,3,FALSE)</f>
        <v>235</v>
      </c>
      <c r="H3309">
        <f>VLOOKUP(B3309,Prekės!$A$2:$E$3000,4,FALSE)</f>
        <v>0</v>
      </c>
      <c r="I3309">
        <f>VLOOKUP(B3309,Prekės!$A$2:$E$3000,5,FALSE)</f>
        <v>0</v>
      </c>
      <c r="J3309">
        <f t="shared" si="105"/>
        <v>0</v>
      </c>
      <c r="K3309">
        <f t="shared" si="106"/>
        <v>423.67</v>
      </c>
    </row>
    <row r="3310" spans="1:11">
      <c r="A3310" s="1">
        <f>Atask.AtsOp!A2857</f>
        <v>42480</v>
      </c>
      <c r="B3310" t="str">
        <f>Atask.AtsOp!E2857</f>
        <v>2701-0016</v>
      </c>
      <c r="C3310" t="str">
        <f>Atask.AtsOp!H2857</f>
        <v>Klasikinis putojantis vynas, briutas</v>
      </c>
      <c r="D3310" t="str">
        <f>Atask.AtsOp!N2857</f>
        <v>LTR</v>
      </c>
      <c r="E3310" t="str">
        <f>Atask.AtsOp!I2857</f>
        <v>Gamyba</v>
      </c>
      <c r="F3310">
        <f>Atask.AtsOp!M2857</f>
        <v>426.72</v>
      </c>
      <c r="G3310">
        <f>VLOOKUP(B3310,Prekės!$A$2:$E$3000,3,FALSE)</f>
        <v>235</v>
      </c>
      <c r="H3310">
        <f>VLOOKUP(B3310,Prekės!$A$2:$E$3000,4,FALSE)</f>
        <v>0</v>
      </c>
      <c r="I3310">
        <f>VLOOKUP(B3310,Prekės!$A$2:$E$3000,5,FALSE)</f>
        <v>0</v>
      </c>
      <c r="J3310">
        <f t="shared" si="105"/>
        <v>0</v>
      </c>
      <c r="K3310">
        <f t="shared" si="106"/>
        <v>426.72</v>
      </c>
    </row>
    <row r="3311" spans="1:11">
      <c r="A3311" s="1">
        <f>Atask.AtsOp!A2858</f>
        <v>42479</v>
      </c>
      <c r="B3311" t="str">
        <f>Atask.AtsOp!E2858</f>
        <v>2701-0018</v>
      </c>
      <c r="C3311" t="str">
        <f>Atask.AtsOp!H2858</f>
        <v>Pusiau PV baltas 7,5%</v>
      </c>
      <c r="D3311" t="str">
        <f>Atask.AtsOp!N2858</f>
        <v>LTR</v>
      </c>
      <c r="E3311" t="str">
        <f>Atask.AtsOp!I2858</f>
        <v>Perkelti</v>
      </c>
      <c r="F3311">
        <f>Atask.AtsOp!M2858</f>
        <v>-7480</v>
      </c>
      <c r="G3311">
        <f>VLOOKUP(B3311,Prekės!$A$2:$E$3000,3,FALSE)</f>
        <v>215</v>
      </c>
      <c r="H3311">
        <f>VLOOKUP(B3311,Prekės!$A$2:$E$3000,4,FALSE)</f>
        <v>0</v>
      </c>
      <c r="I3311">
        <f>VLOOKUP(B3311,Prekės!$A$2:$E$3000,5,FALSE)</f>
        <v>0</v>
      </c>
      <c r="J3311">
        <f t="shared" si="105"/>
        <v>0</v>
      </c>
      <c r="K3311">
        <f t="shared" si="106"/>
        <v>-7480</v>
      </c>
    </row>
    <row r="3312" spans="1:11">
      <c r="A3312" s="1">
        <f>Atask.AtsOp!A2859</f>
        <v>42479</v>
      </c>
      <c r="B3312" t="str">
        <f>Atask.AtsOp!E2859</f>
        <v>2701-0018</v>
      </c>
      <c r="C3312" t="str">
        <f>Atask.AtsOp!H2859</f>
        <v>Pusiau PV baltas 7,5%</v>
      </c>
      <c r="D3312" t="str">
        <f>Atask.AtsOp!N2859</f>
        <v>LTR</v>
      </c>
      <c r="E3312" t="str">
        <f>Atask.AtsOp!I2859</f>
        <v>Perkelti</v>
      </c>
      <c r="F3312">
        <f>Atask.AtsOp!M2859</f>
        <v>7480</v>
      </c>
      <c r="G3312">
        <f>VLOOKUP(B3312,Prekės!$A$2:$E$3000,3,FALSE)</f>
        <v>215</v>
      </c>
      <c r="H3312">
        <f>VLOOKUP(B3312,Prekės!$A$2:$E$3000,4,FALSE)</f>
        <v>0</v>
      </c>
      <c r="I3312">
        <f>VLOOKUP(B3312,Prekės!$A$2:$E$3000,5,FALSE)</f>
        <v>0</v>
      </c>
      <c r="J3312">
        <f t="shared" si="105"/>
        <v>0</v>
      </c>
      <c r="K3312">
        <f t="shared" si="106"/>
        <v>7480</v>
      </c>
    </row>
    <row r="3313" spans="1:11">
      <c r="A3313" s="1">
        <f>Atask.AtsOp!A2860</f>
        <v>42482</v>
      </c>
      <c r="B3313" t="str">
        <f>Atask.AtsOp!E2860</f>
        <v>2701-0018</v>
      </c>
      <c r="C3313" t="str">
        <f>Atask.AtsOp!H2860</f>
        <v>Pusiau PV baltas 7,5%</v>
      </c>
      <c r="D3313" t="str">
        <f>Atask.AtsOp!N2860</f>
        <v>LTR</v>
      </c>
      <c r="E3313" t="str">
        <f>Atask.AtsOp!I2860</f>
        <v>Perkelti</v>
      </c>
      <c r="F3313">
        <f>Atask.AtsOp!M2860</f>
        <v>-69.83</v>
      </c>
      <c r="G3313">
        <f>VLOOKUP(B3313,Prekės!$A$2:$E$3000,3,FALSE)</f>
        <v>215</v>
      </c>
      <c r="H3313">
        <f>VLOOKUP(B3313,Prekės!$A$2:$E$3000,4,FALSE)</f>
        <v>0</v>
      </c>
      <c r="I3313">
        <f>VLOOKUP(B3313,Prekės!$A$2:$E$3000,5,FALSE)</f>
        <v>0</v>
      </c>
      <c r="J3313">
        <f t="shared" si="105"/>
        <v>0</v>
      </c>
      <c r="K3313">
        <f t="shared" si="106"/>
        <v>-69.83</v>
      </c>
    </row>
    <row r="3314" spans="1:11">
      <c r="A3314" s="1">
        <f>Atask.AtsOp!A2861</f>
        <v>42482</v>
      </c>
      <c r="B3314" t="str">
        <f>Atask.AtsOp!E2861</f>
        <v>2701-0018</v>
      </c>
      <c r="C3314" t="str">
        <f>Atask.AtsOp!H2861</f>
        <v>Pusiau PV baltas 7,5%</v>
      </c>
      <c r="D3314" t="str">
        <f>Atask.AtsOp!N2861</f>
        <v>LTR</v>
      </c>
      <c r="E3314" t="str">
        <f>Atask.AtsOp!I2861</f>
        <v>Perkelti</v>
      </c>
      <c r="F3314">
        <f>Atask.AtsOp!M2861</f>
        <v>69.83</v>
      </c>
      <c r="G3314">
        <f>VLOOKUP(B3314,Prekės!$A$2:$E$3000,3,FALSE)</f>
        <v>215</v>
      </c>
      <c r="H3314">
        <f>VLOOKUP(B3314,Prekės!$A$2:$E$3000,4,FALSE)</f>
        <v>0</v>
      </c>
      <c r="I3314">
        <f>VLOOKUP(B3314,Prekės!$A$2:$E$3000,5,FALSE)</f>
        <v>0</v>
      </c>
      <c r="J3314">
        <f t="shared" si="105"/>
        <v>0</v>
      </c>
      <c r="K3314">
        <f t="shared" si="106"/>
        <v>69.83</v>
      </c>
    </row>
    <row r="3315" spans="1:11">
      <c r="A3315" s="1">
        <f>Atask.AtsOp!A2862</f>
        <v>42482</v>
      </c>
      <c r="B3315" t="str">
        <f>Atask.AtsOp!E2862</f>
        <v>2701-0018</v>
      </c>
      <c r="C3315" t="str">
        <f>Atask.AtsOp!H2862</f>
        <v>Pusiau PV baltas 7,5%</v>
      </c>
      <c r="D3315" t="str">
        <f>Atask.AtsOp!N2862</f>
        <v>LTR</v>
      </c>
      <c r="E3315" t="str">
        <f>Atask.AtsOp!I2862</f>
        <v>Gamybos eilutė</v>
      </c>
      <c r="F3315">
        <f>Atask.AtsOp!M2862</f>
        <v>-7390.9</v>
      </c>
      <c r="G3315">
        <f>VLOOKUP(B3315,Prekės!$A$2:$E$3000,3,FALSE)</f>
        <v>215</v>
      </c>
      <c r="H3315">
        <f>VLOOKUP(B3315,Prekės!$A$2:$E$3000,4,FALSE)</f>
        <v>0</v>
      </c>
      <c r="I3315">
        <f>VLOOKUP(B3315,Prekės!$A$2:$E$3000,5,FALSE)</f>
        <v>0</v>
      </c>
      <c r="J3315">
        <f t="shared" si="105"/>
        <v>0</v>
      </c>
      <c r="K3315">
        <f t="shared" si="106"/>
        <v>-7390.9</v>
      </c>
    </row>
    <row r="3316" spans="1:11">
      <c r="A3316" s="1">
        <f>Atask.AtsOp!A2863</f>
        <v>42482</v>
      </c>
      <c r="B3316" t="str">
        <f>Atask.AtsOp!E2863</f>
        <v>2701-0018</v>
      </c>
      <c r="C3316" t="str">
        <f>Atask.AtsOp!H2863</f>
        <v>Pusiau PV baltas 7,5%</v>
      </c>
      <c r="D3316" t="str">
        <f>Atask.AtsOp!N2863</f>
        <v>LTR</v>
      </c>
      <c r="E3316" t="str">
        <f>Atask.AtsOp!I2863</f>
        <v>Perkelti</v>
      </c>
      <c r="F3316">
        <f>Atask.AtsOp!M2863</f>
        <v>-19.27</v>
      </c>
      <c r="G3316">
        <f>VLOOKUP(B3316,Prekės!$A$2:$E$3000,3,FALSE)</f>
        <v>215</v>
      </c>
      <c r="H3316">
        <f>VLOOKUP(B3316,Prekės!$A$2:$E$3000,4,FALSE)</f>
        <v>0</v>
      </c>
      <c r="I3316">
        <f>VLOOKUP(B3316,Prekės!$A$2:$E$3000,5,FALSE)</f>
        <v>0</v>
      </c>
      <c r="J3316">
        <f t="shared" si="105"/>
        <v>0</v>
      </c>
      <c r="K3316">
        <f t="shared" si="106"/>
        <v>-19.27</v>
      </c>
    </row>
    <row r="3317" spans="1:11">
      <c r="A3317" s="1">
        <f>Atask.AtsOp!A2864</f>
        <v>42482</v>
      </c>
      <c r="B3317" t="str">
        <f>Atask.AtsOp!E2864</f>
        <v>2701-0018</v>
      </c>
      <c r="C3317" t="str">
        <f>Atask.AtsOp!H2864</f>
        <v>Pusiau PV baltas 7,5%</v>
      </c>
      <c r="D3317" t="str">
        <f>Atask.AtsOp!N2864</f>
        <v>LTR</v>
      </c>
      <c r="E3317" t="str">
        <f>Atask.AtsOp!I2864</f>
        <v>Perkelti</v>
      </c>
      <c r="F3317">
        <f>Atask.AtsOp!M2864</f>
        <v>7390.9</v>
      </c>
      <c r="G3317">
        <f>VLOOKUP(B3317,Prekės!$A$2:$E$3000,3,FALSE)</f>
        <v>215</v>
      </c>
      <c r="H3317">
        <f>VLOOKUP(B3317,Prekės!$A$2:$E$3000,4,FALSE)</f>
        <v>0</v>
      </c>
      <c r="I3317">
        <f>VLOOKUP(B3317,Prekės!$A$2:$E$3000,5,FALSE)</f>
        <v>0</v>
      </c>
      <c r="J3317">
        <f t="shared" si="105"/>
        <v>0</v>
      </c>
      <c r="K3317">
        <f t="shared" si="106"/>
        <v>7390.9</v>
      </c>
    </row>
    <row r="3318" spans="1:11">
      <c r="A3318" s="1">
        <f>Atask.AtsOp!A2865</f>
        <v>42482</v>
      </c>
      <c r="B3318" t="str">
        <f>Atask.AtsOp!E2865</f>
        <v>2701-0018</v>
      </c>
      <c r="C3318" t="str">
        <f>Atask.AtsOp!H2865</f>
        <v>Pusiau PV baltas 7,5%</v>
      </c>
      <c r="D3318" t="str">
        <f>Atask.AtsOp!N2865</f>
        <v>LTR</v>
      </c>
      <c r="E3318" t="str">
        <f>Atask.AtsOp!I2865</f>
        <v>Perkelti</v>
      </c>
      <c r="F3318">
        <f>Atask.AtsOp!M2865</f>
        <v>-7390.9</v>
      </c>
      <c r="G3318">
        <f>VLOOKUP(B3318,Prekės!$A$2:$E$3000,3,FALSE)</f>
        <v>215</v>
      </c>
      <c r="H3318">
        <f>VLOOKUP(B3318,Prekės!$A$2:$E$3000,4,FALSE)</f>
        <v>0</v>
      </c>
      <c r="I3318">
        <f>VLOOKUP(B3318,Prekės!$A$2:$E$3000,5,FALSE)</f>
        <v>0</v>
      </c>
      <c r="J3318">
        <f t="shared" si="105"/>
        <v>0</v>
      </c>
      <c r="K3318">
        <f t="shared" si="106"/>
        <v>-7390.9</v>
      </c>
    </row>
    <row r="3319" spans="1:11">
      <c r="A3319" s="1">
        <f>Atask.AtsOp!A2866</f>
        <v>42489</v>
      </c>
      <c r="B3319" t="str">
        <f>Atask.AtsOp!E2866</f>
        <v>2701-0018</v>
      </c>
      <c r="C3319" t="str">
        <f>Atask.AtsOp!H2866</f>
        <v>Pusiau PV baltas 7,5%</v>
      </c>
      <c r="D3319" t="str">
        <f>Atask.AtsOp!N2866</f>
        <v>LTR</v>
      </c>
      <c r="E3319" t="str">
        <f>Atask.AtsOp!I2866</f>
        <v>Perkelti</v>
      </c>
      <c r="F3319">
        <f>Atask.AtsOp!M2866</f>
        <v>-4730</v>
      </c>
      <c r="G3319">
        <f>VLOOKUP(B3319,Prekės!$A$2:$E$3000,3,FALSE)</f>
        <v>215</v>
      </c>
      <c r="H3319">
        <f>VLOOKUP(B3319,Prekės!$A$2:$E$3000,4,FALSE)</f>
        <v>0</v>
      </c>
      <c r="I3319">
        <f>VLOOKUP(B3319,Prekės!$A$2:$E$3000,5,FALSE)</f>
        <v>0</v>
      </c>
      <c r="J3319">
        <f t="shared" si="105"/>
        <v>0</v>
      </c>
      <c r="K3319">
        <f t="shared" si="106"/>
        <v>-4730</v>
      </c>
    </row>
    <row r="3320" spans="1:11">
      <c r="A3320" s="1">
        <f>Atask.AtsOp!A2867</f>
        <v>42489</v>
      </c>
      <c r="B3320" t="str">
        <f>Atask.AtsOp!E2867</f>
        <v>2701-0018</v>
      </c>
      <c r="C3320" t="str">
        <f>Atask.AtsOp!H2867</f>
        <v>Pusiau PV baltas 7,5%</v>
      </c>
      <c r="D3320" t="str">
        <f>Atask.AtsOp!N2867</f>
        <v>LTR</v>
      </c>
      <c r="E3320" t="str">
        <f>Atask.AtsOp!I2867</f>
        <v>Perkelti</v>
      </c>
      <c r="F3320">
        <f>Atask.AtsOp!M2867</f>
        <v>4730</v>
      </c>
      <c r="G3320">
        <f>VLOOKUP(B3320,Prekės!$A$2:$E$3000,3,FALSE)</f>
        <v>215</v>
      </c>
      <c r="H3320">
        <f>VLOOKUP(B3320,Prekės!$A$2:$E$3000,4,FALSE)</f>
        <v>0</v>
      </c>
      <c r="I3320">
        <f>VLOOKUP(B3320,Prekės!$A$2:$E$3000,5,FALSE)</f>
        <v>0</v>
      </c>
      <c r="J3320">
        <f t="shared" si="105"/>
        <v>0</v>
      </c>
      <c r="K3320">
        <f t="shared" si="106"/>
        <v>4730</v>
      </c>
    </row>
    <row r="3321" spans="1:11">
      <c r="A3321" s="1">
        <f>Atask.AtsOp!A2868</f>
        <v>42482</v>
      </c>
      <c r="B3321" t="str">
        <f>Atask.AtsOp!E2868</f>
        <v>2701-0018</v>
      </c>
      <c r="C3321" t="str">
        <f>Atask.AtsOp!H2868</f>
        <v>Pusiau PV baltas 7,5%</v>
      </c>
      <c r="D3321" t="str">
        <f>Atask.AtsOp!N2868</f>
        <v>LTR</v>
      </c>
      <c r="E3321" t="str">
        <f>Atask.AtsOp!I2868</f>
        <v>Perkelti</v>
      </c>
      <c r="F3321">
        <f>Atask.AtsOp!M2868</f>
        <v>19.27</v>
      </c>
      <c r="G3321">
        <f>VLOOKUP(B3321,Prekės!$A$2:$E$3000,3,FALSE)</f>
        <v>215</v>
      </c>
      <c r="H3321">
        <f>VLOOKUP(B3321,Prekės!$A$2:$E$3000,4,FALSE)</f>
        <v>0</v>
      </c>
      <c r="I3321">
        <f>VLOOKUP(B3321,Prekės!$A$2:$E$3000,5,FALSE)</f>
        <v>0</v>
      </c>
      <c r="J3321">
        <f t="shared" si="105"/>
        <v>0</v>
      </c>
      <c r="K3321">
        <f t="shared" si="106"/>
        <v>19.27</v>
      </c>
    </row>
    <row r="3322" spans="1:11">
      <c r="A3322" s="1">
        <f>Atask.AtsOp!A2869</f>
        <v>42489</v>
      </c>
      <c r="B3322" t="str">
        <f>Atask.AtsOp!E2869</f>
        <v>2701-0018</v>
      </c>
      <c r="C3322" t="str">
        <f>Atask.AtsOp!H2869</f>
        <v>Pusiau PV baltas 7,5%</v>
      </c>
      <c r="D3322" t="str">
        <f>Atask.AtsOp!N2869</f>
        <v>LTR</v>
      </c>
      <c r="E3322" t="str">
        <f>Atask.AtsOp!I2869</f>
        <v>Pardavimo užsakymas</v>
      </c>
      <c r="F3322">
        <f>Atask.AtsOp!M2869</f>
        <v>-19.27</v>
      </c>
      <c r="G3322">
        <f>VLOOKUP(B3322,Prekės!$A$2:$E$3000,3,FALSE)</f>
        <v>215</v>
      </c>
      <c r="H3322">
        <f>VLOOKUP(B3322,Prekės!$A$2:$E$3000,4,FALSE)</f>
        <v>0</v>
      </c>
      <c r="I3322">
        <f>VLOOKUP(B3322,Prekės!$A$2:$E$3000,5,FALSE)</f>
        <v>0</v>
      </c>
      <c r="J3322">
        <f t="shared" si="105"/>
        <v>0</v>
      </c>
      <c r="K3322">
        <f t="shared" si="106"/>
        <v>-19.27</v>
      </c>
    </row>
    <row r="3323" spans="1:11">
      <c r="A3323" s="1">
        <f>Atask.AtsOp!A2870</f>
        <v>42489</v>
      </c>
      <c r="B3323" t="str">
        <f>Atask.AtsOp!E2870</f>
        <v>2701-0019</v>
      </c>
      <c r="C3323" t="str">
        <f>Atask.AtsOp!H2870</f>
        <v>Pusiau PV muskatas 7,5%</v>
      </c>
      <c r="D3323" t="str">
        <f>Atask.AtsOp!N2870</f>
        <v>LTR</v>
      </c>
      <c r="E3323" t="str">
        <f>Atask.AtsOp!I2870</f>
        <v>Perkelti</v>
      </c>
      <c r="F3323">
        <f>Atask.AtsOp!M2870</f>
        <v>-6270</v>
      </c>
      <c r="G3323">
        <f>VLOOKUP(B3323,Prekės!$A$2:$E$3000,3,FALSE)</f>
        <v>215</v>
      </c>
      <c r="H3323">
        <f>VLOOKUP(B3323,Prekės!$A$2:$E$3000,4,FALSE)</f>
        <v>0</v>
      </c>
      <c r="I3323">
        <f>VLOOKUP(B3323,Prekės!$A$2:$E$3000,5,FALSE)</f>
        <v>0</v>
      </c>
      <c r="J3323">
        <f t="shared" si="105"/>
        <v>0</v>
      </c>
      <c r="K3323">
        <f t="shared" si="106"/>
        <v>-6270</v>
      </c>
    </row>
    <row r="3324" spans="1:11">
      <c r="A3324" s="1">
        <f>Atask.AtsOp!A2871</f>
        <v>42489</v>
      </c>
      <c r="B3324" t="str">
        <f>Atask.AtsOp!E2871</f>
        <v>2701-0019</v>
      </c>
      <c r="C3324" t="str">
        <f>Atask.AtsOp!H2871</f>
        <v>Pusiau PV muskatas 7,5%</v>
      </c>
      <c r="D3324" t="str">
        <f>Atask.AtsOp!N2871</f>
        <v>LTR</v>
      </c>
      <c r="E3324" t="str">
        <f>Atask.AtsOp!I2871</f>
        <v>Perkelti</v>
      </c>
      <c r="F3324">
        <f>Atask.AtsOp!M2871</f>
        <v>6270</v>
      </c>
      <c r="G3324">
        <f>VLOOKUP(B3324,Prekės!$A$2:$E$3000,3,FALSE)</f>
        <v>215</v>
      </c>
      <c r="H3324">
        <f>VLOOKUP(B3324,Prekės!$A$2:$E$3000,4,FALSE)</f>
        <v>0</v>
      </c>
      <c r="I3324">
        <f>VLOOKUP(B3324,Prekės!$A$2:$E$3000,5,FALSE)</f>
        <v>0</v>
      </c>
      <c r="J3324">
        <f t="shared" si="105"/>
        <v>0</v>
      </c>
      <c r="K3324">
        <f t="shared" si="106"/>
        <v>6270</v>
      </c>
    </row>
    <row r="3325" spans="1:11">
      <c r="A3325" s="1">
        <f>Atask.AtsOp!A2872</f>
        <v>42489</v>
      </c>
      <c r="B3325" t="str">
        <f>Atask.AtsOp!E2872</f>
        <v>2701-0019</v>
      </c>
      <c r="C3325" t="str">
        <f>Atask.AtsOp!H2872</f>
        <v>Pusiau PV muskatas 7,5%</v>
      </c>
      <c r="D3325" t="str">
        <f>Atask.AtsOp!N2872</f>
        <v>LTR</v>
      </c>
      <c r="E3325" t="str">
        <f>Atask.AtsOp!I2872</f>
        <v>Perkelti</v>
      </c>
      <c r="F3325">
        <f>Atask.AtsOp!M2872</f>
        <v>-9219.9699999999993</v>
      </c>
      <c r="G3325">
        <f>VLOOKUP(B3325,Prekės!$A$2:$E$3000,3,FALSE)</f>
        <v>215</v>
      </c>
      <c r="H3325">
        <f>VLOOKUP(B3325,Prekės!$A$2:$E$3000,4,FALSE)</f>
        <v>0</v>
      </c>
      <c r="I3325">
        <f>VLOOKUP(B3325,Prekės!$A$2:$E$3000,5,FALSE)</f>
        <v>0</v>
      </c>
      <c r="J3325">
        <f t="shared" si="105"/>
        <v>0</v>
      </c>
      <c r="K3325">
        <f t="shared" si="106"/>
        <v>-9219.9699999999993</v>
      </c>
    </row>
    <row r="3326" spans="1:11">
      <c r="A3326" s="1">
        <f>Atask.AtsOp!A2873</f>
        <v>42489</v>
      </c>
      <c r="B3326" t="str">
        <f>Atask.AtsOp!E2873</f>
        <v>2701-0019</v>
      </c>
      <c r="C3326" t="str">
        <f>Atask.AtsOp!H2873</f>
        <v>Pusiau PV muskatas 7,5%</v>
      </c>
      <c r="D3326" t="str">
        <f>Atask.AtsOp!N2873</f>
        <v>LTR</v>
      </c>
      <c r="E3326" t="str">
        <f>Atask.AtsOp!I2873</f>
        <v>Perkelti</v>
      </c>
      <c r="F3326">
        <f>Atask.AtsOp!M2873</f>
        <v>9219.9699999999993</v>
      </c>
      <c r="G3326">
        <f>VLOOKUP(B3326,Prekės!$A$2:$E$3000,3,FALSE)</f>
        <v>215</v>
      </c>
      <c r="H3326">
        <f>VLOOKUP(B3326,Prekės!$A$2:$E$3000,4,FALSE)</f>
        <v>0</v>
      </c>
      <c r="I3326">
        <f>VLOOKUP(B3326,Prekės!$A$2:$E$3000,5,FALSE)</f>
        <v>0</v>
      </c>
      <c r="J3326">
        <f t="shared" si="105"/>
        <v>0</v>
      </c>
      <c r="K3326">
        <f t="shared" si="106"/>
        <v>9219.9699999999993</v>
      </c>
    </row>
    <row r="3327" spans="1:11">
      <c r="A3327" s="1">
        <f>Atask.AtsOp!A2874</f>
        <v>42482</v>
      </c>
      <c r="B3327" t="str">
        <f>Atask.AtsOp!E2874</f>
        <v>2701-0021</v>
      </c>
      <c r="C3327" t="str">
        <f>Atask.AtsOp!H2874</f>
        <v>PVV "Alita Ruby", pusiau sausas, 7,5%</v>
      </c>
      <c r="D3327" t="str">
        <f>Atask.AtsOp!N2874</f>
        <v>LTR</v>
      </c>
      <c r="E3327" t="str">
        <f>Atask.AtsOp!I2874</f>
        <v>Gamyba</v>
      </c>
      <c r="F3327">
        <f>Atask.AtsOp!M2874</f>
        <v>7447.24</v>
      </c>
      <c r="G3327">
        <f>VLOOKUP(B3327,Prekės!$A$2:$E$3000,3,FALSE)</f>
        <v>215</v>
      </c>
      <c r="H3327">
        <f>VLOOKUP(B3327,Prekės!$A$2:$E$3000,4,FALSE)</f>
        <v>0</v>
      </c>
      <c r="I3327">
        <f>VLOOKUP(B3327,Prekės!$A$2:$E$3000,5,FALSE)</f>
        <v>0</v>
      </c>
      <c r="J3327">
        <f t="shared" si="105"/>
        <v>0</v>
      </c>
      <c r="K3327">
        <f t="shared" si="106"/>
        <v>7447.24</v>
      </c>
    </row>
    <row r="3328" spans="1:11">
      <c r="A3328" s="1">
        <f>Atask.AtsOp!A2875</f>
        <v>42482</v>
      </c>
      <c r="B3328" t="str">
        <f>Atask.AtsOp!E2875</f>
        <v>2701-0021</v>
      </c>
      <c r="C3328" t="str">
        <f>Atask.AtsOp!H2875</f>
        <v>PVV "Alita Ruby", pusiau sausas, 7,5%</v>
      </c>
      <c r="D3328" t="str">
        <f>Atask.AtsOp!N2875</f>
        <v>LTR</v>
      </c>
      <c r="E3328" t="str">
        <f>Atask.AtsOp!I2875</f>
        <v>Perkelti</v>
      </c>
      <c r="F3328">
        <f>Atask.AtsOp!M2875</f>
        <v>-7447.24</v>
      </c>
      <c r="G3328">
        <f>VLOOKUP(B3328,Prekės!$A$2:$E$3000,3,FALSE)</f>
        <v>215</v>
      </c>
      <c r="H3328">
        <f>VLOOKUP(B3328,Prekės!$A$2:$E$3000,4,FALSE)</f>
        <v>0</v>
      </c>
      <c r="I3328">
        <f>VLOOKUP(B3328,Prekės!$A$2:$E$3000,5,FALSE)</f>
        <v>0</v>
      </c>
      <c r="J3328">
        <f t="shared" si="105"/>
        <v>0</v>
      </c>
      <c r="K3328">
        <f t="shared" si="106"/>
        <v>-7447.24</v>
      </c>
    </row>
    <row r="3329" spans="1:11">
      <c r="A3329" s="1">
        <f>Atask.AtsOp!A2876</f>
        <v>42482</v>
      </c>
      <c r="B3329" t="str">
        <f>Atask.AtsOp!E2876</f>
        <v>2701-0021</v>
      </c>
      <c r="C3329" t="str">
        <f>Atask.AtsOp!H2876</f>
        <v>PVV "Alita Ruby", pusiau sausas, 7,5%</v>
      </c>
      <c r="D3329" t="str">
        <f>Atask.AtsOp!N2876</f>
        <v>LTR</v>
      </c>
      <c r="E3329" t="str">
        <f>Atask.AtsOp!I2876</f>
        <v>Perkelti</v>
      </c>
      <c r="F3329">
        <f>Atask.AtsOp!M2876</f>
        <v>7447.24</v>
      </c>
      <c r="G3329">
        <f>VLOOKUP(B3329,Prekės!$A$2:$E$3000,3,FALSE)</f>
        <v>215</v>
      </c>
      <c r="H3329">
        <f>VLOOKUP(B3329,Prekės!$A$2:$E$3000,4,FALSE)</f>
        <v>0</v>
      </c>
      <c r="I3329">
        <f>VLOOKUP(B3329,Prekės!$A$2:$E$3000,5,FALSE)</f>
        <v>0</v>
      </c>
      <c r="J3329">
        <f t="shared" si="105"/>
        <v>0</v>
      </c>
      <c r="K3329">
        <f t="shared" si="106"/>
        <v>7447.24</v>
      </c>
    </row>
    <row r="3330" spans="1:11">
      <c r="A3330" s="1">
        <f>Atask.AtsOp!A2877</f>
        <v>42482</v>
      </c>
      <c r="B3330" t="str">
        <f>Atask.AtsOp!E2877</f>
        <v>2701-0021</v>
      </c>
      <c r="C3330" t="str">
        <f>Atask.AtsOp!H2877</f>
        <v>PVV "Alita Ruby", pusiau sausas, 7,5%</v>
      </c>
      <c r="D3330" t="str">
        <f>Atask.AtsOp!N2877</f>
        <v>LTR</v>
      </c>
      <c r="E3330" t="str">
        <f>Atask.AtsOp!I2877</f>
        <v>Gamybos eilutė</v>
      </c>
      <c r="F3330">
        <f>Atask.AtsOp!M2877</f>
        <v>-7447.24</v>
      </c>
      <c r="G3330">
        <f>VLOOKUP(B3330,Prekės!$A$2:$E$3000,3,FALSE)</f>
        <v>215</v>
      </c>
      <c r="H3330">
        <f>VLOOKUP(B3330,Prekės!$A$2:$E$3000,4,FALSE)</f>
        <v>0</v>
      </c>
      <c r="I3330">
        <f>VLOOKUP(B3330,Prekės!$A$2:$E$3000,5,FALSE)</f>
        <v>0</v>
      </c>
      <c r="J3330">
        <f t="shared" si="105"/>
        <v>0</v>
      </c>
      <c r="K3330">
        <f t="shared" si="106"/>
        <v>-7447.24</v>
      </c>
    </row>
    <row r="3331" spans="1:11">
      <c r="A3331" s="1">
        <f>Atask.AtsOp!A2878</f>
        <v>42473</v>
      </c>
      <c r="B3331" t="str">
        <f>Atask.AtsOp!E2878</f>
        <v>2701-0025</v>
      </c>
      <c r="C3331" t="str">
        <f>Atask.AtsOp!H2878</f>
        <v>PV „Alita“ Briut cuvee</v>
      </c>
      <c r="D3331" t="str">
        <f>Atask.AtsOp!N2878</f>
        <v>LTR</v>
      </c>
      <c r="E3331" t="str">
        <f>Atask.AtsOp!I2878</f>
        <v>Perkelti</v>
      </c>
      <c r="F3331">
        <f>Atask.AtsOp!M2878</f>
        <v>-11288.44</v>
      </c>
      <c r="G3331">
        <f>VLOOKUP(B3331,Prekės!$A$2:$E$3000,3,FALSE)</f>
        <v>235</v>
      </c>
      <c r="H3331">
        <f>VLOOKUP(B3331,Prekės!$A$2:$E$3000,4,FALSE)</f>
        <v>0</v>
      </c>
      <c r="I3331">
        <f>VLOOKUP(B3331,Prekės!$A$2:$E$3000,5,FALSE)</f>
        <v>0</v>
      </c>
      <c r="J3331">
        <f t="shared" si="105"/>
        <v>0</v>
      </c>
      <c r="K3331">
        <f t="shared" si="106"/>
        <v>-11288.44</v>
      </c>
    </row>
    <row r="3332" spans="1:11">
      <c r="A3332" s="1">
        <f>Atask.AtsOp!A2879</f>
        <v>42473</v>
      </c>
      <c r="B3332" t="str">
        <f>Atask.AtsOp!E2879</f>
        <v>2701-0025</v>
      </c>
      <c r="C3332" t="str">
        <f>Atask.AtsOp!H2879</f>
        <v>PV „Alita“ Briut cuvee</v>
      </c>
      <c r="D3332" t="str">
        <f>Atask.AtsOp!N2879</f>
        <v>LTR</v>
      </c>
      <c r="E3332" t="str">
        <f>Atask.AtsOp!I2879</f>
        <v>Gamyba</v>
      </c>
      <c r="F3332">
        <f>Atask.AtsOp!M2879</f>
        <v>11288.44</v>
      </c>
      <c r="G3332">
        <f>VLOOKUP(B3332,Prekės!$A$2:$E$3000,3,FALSE)</f>
        <v>235</v>
      </c>
      <c r="H3332">
        <f>VLOOKUP(B3332,Prekės!$A$2:$E$3000,4,FALSE)</f>
        <v>0</v>
      </c>
      <c r="I3332">
        <f>VLOOKUP(B3332,Prekės!$A$2:$E$3000,5,FALSE)</f>
        <v>0</v>
      </c>
      <c r="J3332">
        <f t="shared" si="105"/>
        <v>0</v>
      </c>
      <c r="K3332">
        <f t="shared" si="106"/>
        <v>11288.44</v>
      </c>
    </row>
    <row r="3333" spans="1:11">
      <c r="A3333" s="1">
        <f>Atask.AtsOp!A2880</f>
        <v>42473</v>
      </c>
      <c r="B3333" t="str">
        <f>Atask.AtsOp!E2880</f>
        <v>2701-0025</v>
      </c>
      <c r="C3333" t="str">
        <f>Atask.AtsOp!H2880</f>
        <v>PV „Alita“ Briut cuvee</v>
      </c>
      <c r="D3333" t="str">
        <f>Atask.AtsOp!N2880</f>
        <v>LTR</v>
      </c>
      <c r="E3333" t="str">
        <f>Atask.AtsOp!I2880</f>
        <v>Perkelti</v>
      </c>
      <c r="F3333">
        <f>Atask.AtsOp!M2880</f>
        <v>11288.44</v>
      </c>
      <c r="G3333">
        <f>VLOOKUP(B3333,Prekės!$A$2:$E$3000,3,FALSE)</f>
        <v>235</v>
      </c>
      <c r="H3333">
        <f>VLOOKUP(B3333,Prekės!$A$2:$E$3000,4,FALSE)</f>
        <v>0</v>
      </c>
      <c r="I3333">
        <f>VLOOKUP(B3333,Prekės!$A$2:$E$3000,5,FALSE)</f>
        <v>0</v>
      </c>
      <c r="J3333">
        <f t="shared" si="105"/>
        <v>0</v>
      </c>
      <c r="K3333">
        <f t="shared" si="106"/>
        <v>11288.44</v>
      </c>
    </row>
    <row r="3334" spans="1:11">
      <c r="A3334" s="1">
        <f>Atask.AtsOp!A2881</f>
        <v>42473</v>
      </c>
      <c r="B3334" t="str">
        <f>Atask.AtsOp!E2881</f>
        <v>2701-0025</v>
      </c>
      <c r="C3334" t="str">
        <f>Atask.AtsOp!H2881</f>
        <v>PV „Alita“ Briut cuvee</v>
      </c>
      <c r="D3334" t="str">
        <f>Atask.AtsOp!N2881</f>
        <v>LTR</v>
      </c>
      <c r="E3334" t="str">
        <f>Atask.AtsOp!I2881</f>
        <v>Gamybos eilutė</v>
      </c>
      <c r="F3334">
        <f>Atask.AtsOp!M2881</f>
        <v>-3473.37</v>
      </c>
      <c r="G3334">
        <f>VLOOKUP(B3334,Prekės!$A$2:$E$3000,3,FALSE)</f>
        <v>235</v>
      </c>
      <c r="H3334">
        <f>VLOOKUP(B3334,Prekės!$A$2:$E$3000,4,FALSE)</f>
        <v>0</v>
      </c>
      <c r="I3334">
        <f>VLOOKUP(B3334,Prekės!$A$2:$E$3000,5,FALSE)</f>
        <v>0</v>
      </c>
      <c r="J3334">
        <f t="shared" si="105"/>
        <v>0</v>
      </c>
      <c r="K3334">
        <f t="shared" si="106"/>
        <v>-3473.37</v>
      </c>
    </row>
    <row r="3335" spans="1:11">
      <c r="A3335" s="1">
        <f>Atask.AtsOp!A2882</f>
        <v>42473</v>
      </c>
      <c r="B3335" t="str">
        <f>Atask.AtsOp!E2882</f>
        <v>2701-0025</v>
      </c>
      <c r="C3335" t="str">
        <f>Atask.AtsOp!H2882</f>
        <v>PV „Alita“ Briut cuvee</v>
      </c>
      <c r="D3335" t="str">
        <f>Atask.AtsOp!N2882</f>
        <v>LTR</v>
      </c>
      <c r="E3335" t="str">
        <f>Atask.AtsOp!I2882</f>
        <v>Gamybos eilutė</v>
      </c>
      <c r="F3335">
        <f>Atask.AtsOp!M2882</f>
        <v>-7815.07</v>
      </c>
      <c r="G3335">
        <f>VLOOKUP(B3335,Prekės!$A$2:$E$3000,3,FALSE)</f>
        <v>235</v>
      </c>
      <c r="H3335">
        <f>VLOOKUP(B3335,Prekės!$A$2:$E$3000,4,FALSE)</f>
        <v>0</v>
      </c>
      <c r="I3335">
        <f>VLOOKUP(B3335,Prekės!$A$2:$E$3000,5,FALSE)</f>
        <v>0</v>
      </c>
      <c r="J3335">
        <f t="shared" si="105"/>
        <v>0</v>
      </c>
      <c r="K3335">
        <f t="shared" si="106"/>
        <v>-7815.07</v>
      </c>
    </row>
    <row r="3336" spans="1:11">
      <c r="A3336" s="1">
        <f>Atask.AtsOp!A2883</f>
        <v>42489</v>
      </c>
      <c r="B3336" t="str">
        <f>Atask.AtsOp!E2883</f>
        <v>2702-0001</v>
      </c>
      <c r="C3336" t="str">
        <f>Atask.AtsOp!H2883</f>
        <v>Put.gaz.fermentuotas gėrimas Pusiau saldus</v>
      </c>
      <c r="D3336" t="str">
        <f>Atask.AtsOp!N2883</f>
        <v>LTR</v>
      </c>
      <c r="E3336" t="str">
        <f>Atask.AtsOp!I2883</f>
        <v>Gamyba</v>
      </c>
      <c r="F3336">
        <f>Atask.AtsOp!M2883</f>
        <v>21140.91</v>
      </c>
      <c r="G3336">
        <f>VLOOKUP(B3336,Prekės!$A$2:$E$3000,3,FALSE)</f>
        <v>215</v>
      </c>
      <c r="H3336">
        <f>VLOOKUP(B3336,Prekės!$A$2:$E$3000,4,FALSE)</f>
        <v>0</v>
      </c>
      <c r="I3336">
        <f>VLOOKUP(B3336,Prekės!$A$2:$E$3000,5,FALSE)</f>
        <v>0</v>
      </c>
      <c r="J3336">
        <f t="shared" si="105"/>
        <v>0</v>
      </c>
      <c r="K3336">
        <f t="shared" si="106"/>
        <v>21140.91</v>
      </c>
    </row>
    <row r="3337" spans="1:11">
      <c r="A3337" s="1">
        <f>Atask.AtsOp!A2884</f>
        <v>42489</v>
      </c>
      <c r="B3337" t="str">
        <f>Atask.AtsOp!E2884</f>
        <v>2702-0001</v>
      </c>
      <c r="C3337" t="str">
        <f>Atask.AtsOp!H2884</f>
        <v>Put.gaz.fermentuotas gėrimas Pusiau saldus</v>
      </c>
      <c r="D3337" t="str">
        <f>Atask.AtsOp!N2884</f>
        <v>LTR</v>
      </c>
      <c r="E3337" t="str">
        <f>Atask.AtsOp!I2884</f>
        <v>Perkelti</v>
      </c>
      <c r="F3337">
        <f>Atask.AtsOp!M2884</f>
        <v>-21140.91</v>
      </c>
      <c r="G3337">
        <f>VLOOKUP(B3337,Prekės!$A$2:$E$3000,3,FALSE)</f>
        <v>215</v>
      </c>
      <c r="H3337">
        <f>VLOOKUP(B3337,Prekės!$A$2:$E$3000,4,FALSE)</f>
        <v>0</v>
      </c>
      <c r="I3337">
        <f>VLOOKUP(B3337,Prekės!$A$2:$E$3000,5,FALSE)</f>
        <v>0</v>
      </c>
      <c r="J3337">
        <f t="shared" si="105"/>
        <v>0</v>
      </c>
      <c r="K3337">
        <f t="shared" si="106"/>
        <v>-21140.91</v>
      </c>
    </row>
    <row r="3338" spans="1:11">
      <c r="A3338" s="1">
        <f>Atask.AtsOp!A2885</f>
        <v>42489</v>
      </c>
      <c r="B3338" t="str">
        <f>Atask.AtsOp!E2885</f>
        <v>2702-0001</v>
      </c>
      <c r="C3338" t="str">
        <f>Atask.AtsOp!H2885</f>
        <v>Put.gaz.fermentuotas gėrimas Pusiau saldus</v>
      </c>
      <c r="D3338" t="str">
        <f>Atask.AtsOp!N2885</f>
        <v>LTR</v>
      </c>
      <c r="E3338" t="str">
        <f>Atask.AtsOp!I2885</f>
        <v>Perkelti</v>
      </c>
      <c r="F3338">
        <f>Atask.AtsOp!M2885</f>
        <v>21140.91</v>
      </c>
      <c r="G3338">
        <f>VLOOKUP(B3338,Prekės!$A$2:$E$3000,3,FALSE)</f>
        <v>215</v>
      </c>
      <c r="H3338">
        <f>VLOOKUP(B3338,Prekės!$A$2:$E$3000,4,FALSE)</f>
        <v>0</v>
      </c>
      <c r="I3338">
        <f>VLOOKUP(B3338,Prekės!$A$2:$E$3000,5,FALSE)</f>
        <v>0</v>
      </c>
      <c r="J3338">
        <f t="shared" si="105"/>
        <v>0</v>
      </c>
      <c r="K3338">
        <f t="shared" si="106"/>
        <v>21140.91</v>
      </c>
    </row>
    <row r="3339" spans="1:11">
      <c r="A3339" s="1">
        <f>Atask.AtsOp!A2886</f>
        <v>42489</v>
      </c>
      <c r="B3339" t="str">
        <f>Atask.AtsOp!E2886</f>
        <v>2702-0001</v>
      </c>
      <c r="C3339" t="str">
        <f>Atask.AtsOp!H2886</f>
        <v>Put.gaz.fermentuotas gėrimas Pusiau saldus</v>
      </c>
      <c r="D3339" t="str">
        <f>Atask.AtsOp!N2886</f>
        <v>LTR</v>
      </c>
      <c r="E3339" t="str">
        <f>Atask.AtsOp!I2886</f>
        <v>Perkelti</v>
      </c>
      <c r="F3339">
        <f>Atask.AtsOp!M2886</f>
        <v>-90.91</v>
      </c>
      <c r="G3339">
        <f>VLOOKUP(B3339,Prekės!$A$2:$E$3000,3,FALSE)</f>
        <v>215</v>
      </c>
      <c r="H3339">
        <f>VLOOKUP(B3339,Prekės!$A$2:$E$3000,4,FALSE)</f>
        <v>0</v>
      </c>
      <c r="I3339">
        <f>VLOOKUP(B3339,Prekės!$A$2:$E$3000,5,FALSE)</f>
        <v>0</v>
      </c>
      <c r="J3339">
        <f t="shared" si="105"/>
        <v>0</v>
      </c>
      <c r="K3339">
        <f t="shared" si="106"/>
        <v>-90.91</v>
      </c>
    </row>
    <row r="3340" spans="1:11">
      <c r="A3340" s="1">
        <f>Atask.AtsOp!A2887</f>
        <v>42489</v>
      </c>
      <c r="B3340" t="str">
        <f>Atask.AtsOp!E2887</f>
        <v>2702-0001</v>
      </c>
      <c r="C3340" t="str">
        <f>Atask.AtsOp!H2887</f>
        <v>Put.gaz.fermentuotas gėrimas Pusiau saldus</v>
      </c>
      <c r="D3340" t="str">
        <f>Atask.AtsOp!N2887</f>
        <v>LTR</v>
      </c>
      <c r="E3340" t="str">
        <f>Atask.AtsOp!I2887</f>
        <v>Pardavimo užsakymas</v>
      </c>
      <c r="F3340">
        <f>Atask.AtsOp!M2887</f>
        <v>-90.91</v>
      </c>
      <c r="G3340">
        <f>VLOOKUP(B3340,Prekės!$A$2:$E$3000,3,FALSE)</f>
        <v>215</v>
      </c>
      <c r="H3340">
        <f>VLOOKUP(B3340,Prekės!$A$2:$E$3000,4,FALSE)</f>
        <v>0</v>
      </c>
      <c r="I3340">
        <f>VLOOKUP(B3340,Prekės!$A$2:$E$3000,5,FALSE)</f>
        <v>0</v>
      </c>
      <c r="J3340">
        <f t="shared" si="105"/>
        <v>0</v>
      </c>
      <c r="K3340">
        <f t="shared" si="106"/>
        <v>-90.91</v>
      </c>
    </row>
    <row r="3341" spans="1:11">
      <c r="A3341" s="1">
        <f>Atask.AtsOp!A2888</f>
        <v>42489</v>
      </c>
      <c r="B3341" t="str">
        <f>Atask.AtsOp!E2888</f>
        <v>2702-0001</v>
      </c>
      <c r="C3341" t="str">
        <f>Atask.AtsOp!H2888</f>
        <v>Put.gaz.fermentuotas gėrimas Pusiau saldus</v>
      </c>
      <c r="D3341" t="str">
        <f>Atask.AtsOp!N2888</f>
        <v>LTR</v>
      </c>
      <c r="E3341" t="str">
        <f>Atask.AtsOp!I2888</f>
        <v>Perkelti</v>
      </c>
      <c r="F3341">
        <f>Atask.AtsOp!M2888</f>
        <v>90.91</v>
      </c>
      <c r="G3341">
        <f>VLOOKUP(B3341,Prekės!$A$2:$E$3000,3,FALSE)</f>
        <v>215</v>
      </c>
      <c r="H3341">
        <f>VLOOKUP(B3341,Prekės!$A$2:$E$3000,4,FALSE)</f>
        <v>0</v>
      </c>
      <c r="I3341">
        <f>VLOOKUP(B3341,Prekės!$A$2:$E$3000,5,FALSE)</f>
        <v>0</v>
      </c>
      <c r="J3341">
        <f t="shared" si="105"/>
        <v>0</v>
      </c>
      <c r="K3341">
        <f t="shared" si="106"/>
        <v>90.91</v>
      </c>
    </row>
    <row r="3342" spans="1:11">
      <c r="A3342" s="1">
        <f>Atask.AtsOp!A2889</f>
        <v>42488</v>
      </c>
      <c r="B3342" t="str">
        <f>Atask.AtsOp!E2889</f>
        <v>2702-0002</v>
      </c>
      <c r="C3342" t="str">
        <f>Atask.AtsOp!H2889</f>
        <v>Put.gaz.ferment.gėrimas„Muskatinis “</v>
      </c>
      <c r="D3342" t="str">
        <f>Atask.AtsOp!N2889</f>
        <v>LTR</v>
      </c>
      <c r="E3342" t="str">
        <f>Atask.AtsOp!I2889</f>
        <v>Perkelti</v>
      </c>
      <c r="F3342">
        <f>Atask.AtsOp!M2889</f>
        <v>-22597.17</v>
      </c>
      <c r="G3342">
        <f>VLOOKUP(B3342,Prekės!$A$2:$E$3000,3,FALSE)</f>
        <v>215</v>
      </c>
      <c r="H3342">
        <f>VLOOKUP(B3342,Prekės!$A$2:$E$3000,4,FALSE)</f>
        <v>0</v>
      </c>
      <c r="I3342">
        <f>VLOOKUP(B3342,Prekės!$A$2:$E$3000,5,FALSE)</f>
        <v>0</v>
      </c>
      <c r="J3342">
        <f t="shared" si="105"/>
        <v>0</v>
      </c>
      <c r="K3342">
        <f t="shared" si="106"/>
        <v>-22597.17</v>
      </c>
    </row>
    <row r="3343" spans="1:11">
      <c r="A3343" s="1">
        <f>Atask.AtsOp!A2890</f>
        <v>42488</v>
      </c>
      <c r="B3343" t="str">
        <f>Atask.AtsOp!E2890</f>
        <v>2702-0002</v>
      </c>
      <c r="C3343" t="str">
        <f>Atask.AtsOp!H2890</f>
        <v>Put.gaz.ferment.gėrimas„Muskatinis “</v>
      </c>
      <c r="D3343" t="str">
        <f>Atask.AtsOp!N2890</f>
        <v>LTR</v>
      </c>
      <c r="E3343" t="str">
        <f>Atask.AtsOp!I2890</f>
        <v>Perkelti</v>
      </c>
      <c r="F3343">
        <f>Atask.AtsOp!M2890</f>
        <v>22694.76</v>
      </c>
      <c r="G3343">
        <f>VLOOKUP(B3343,Prekės!$A$2:$E$3000,3,FALSE)</f>
        <v>215</v>
      </c>
      <c r="H3343">
        <f>VLOOKUP(B3343,Prekės!$A$2:$E$3000,4,FALSE)</f>
        <v>0</v>
      </c>
      <c r="I3343">
        <f>VLOOKUP(B3343,Prekės!$A$2:$E$3000,5,FALSE)</f>
        <v>0</v>
      </c>
      <c r="J3343">
        <f t="shared" si="105"/>
        <v>0</v>
      </c>
      <c r="K3343">
        <f t="shared" si="106"/>
        <v>22694.76</v>
      </c>
    </row>
    <row r="3344" spans="1:11">
      <c r="A3344" s="1">
        <f>Atask.AtsOp!A2891</f>
        <v>42488</v>
      </c>
      <c r="B3344" t="str">
        <f>Atask.AtsOp!E2891</f>
        <v>2702-0002</v>
      </c>
      <c r="C3344" t="str">
        <f>Atask.AtsOp!H2891</f>
        <v>Put.gaz.ferment.gėrimas„Muskatinis “</v>
      </c>
      <c r="D3344" t="str">
        <f>Atask.AtsOp!N2891</f>
        <v>LTR</v>
      </c>
      <c r="E3344" t="str">
        <f>Atask.AtsOp!I2891</f>
        <v>Perkelti</v>
      </c>
      <c r="F3344">
        <f>Atask.AtsOp!M2891</f>
        <v>-97.59</v>
      </c>
      <c r="G3344">
        <f>VLOOKUP(B3344,Prekės!$A$2:$E$3000,3,FALSE)</f>
        <v>215</v>
      </c>
      <c r="H3344">
        <f>VLOOKUP(B3344,Prekės!$A$2:$E$3000,4,FALSE)</f>
        <v>0</v>
      </c>
      <c r="I3344">
        <f>VLOOKUP(B3344,Prekės!$A$2:$E$3000,5,FALSE)</f>
        <v>0</v>
      </c>
      <c r="J3344">
        <f t="shared" si="105"/>
        <v>0</v>
      </c>
      <c r="K3344">
        <f t="shared" si="106"/>
        <v>-97.59</v>
      </c>
    </row>
    <row r="3345" spans="1:11">
      <c r="A3345" s="1">
        <f>Atask.AtsOp!A2892</f>
        <v>42488</v>
      </c>
      <c r="B3345" t="str">
        <f>Atask.AtsOp!E2892</f>
        <v>2702-0002</v>
      </c>
      <c r="C3345" t="str">
        <f>Atask.AtsOp!H2892</f>
        <v>Put.gaz.ferment.gėrimas„Muskatinis “</v>
      </c>
      <c r="D3345" t="str">
        <f>Atask.AtsOp!N2892</f>
        <v>LTR</v>
      </c>
      <c r="E3345" t="str">
        <f>Atask.AtsOp!I2892</f>
        <v>Gamyba</v>
      </c>
      <c r="F3345">
        <f>Atask.AtsOp!M2892</f>
        <v>22694.76</v>
      </c>
      <c r="G3345">
        <f>VLOOKUP(B3345,Prekės!$A$2:$E$3000,3,FALSE)</f>
        <v>215</v>
      </c>
      <c r="H3345">
        <f>VLOOKUP(B3345,Prekės!$A$2:$E$3000,4,FALSE)</f>
        <v>0</v>
      </c>
      <c r="I3345">
        <f>VLOOKUP(B3345,Prekės!$A$2:$E$3000,5,FALSE)</f>
        <v>0</v>
      </c>
      <c r="J3345">
        <f t="shared" si="105"/>
        <v>0</v>
      </c>
      <c r="K3345">
        <f t="shared" si="106"/>
        <v>22694.76</v>
      </c>
    </row>
    <row r="3346" spans="1:11">
      <c r="A3346" s="1">
        <f>Atask.AtsOp!A2893</f>
        <v>42488</v>
      </c>
      <c r="B3346" t="str">
        <f>Atask.AtsOp!E2893</f>
        <v>2702-0002</v>
      </c>
      <c r="C3346" t="str">
        <f>Atask.AtsOp!H2893</f>
        <v>Put.gaz.ferment.gėrimas„Muskatinis “</v>
      </c>
      <c r="D3346" t="str">
        <f>Atask.AtsOp!N2893</f>
        <v>LTR</v>
      </c>
      <c r="E3346" t="str">
        <f>Atask.AtsOp!I2893</f>
        <v>Perkelti</v>
      </c>
      <c r="F3346">
        <f>Atask.AtsOp!M2893</f>
        <v>-22694.76</v>
      </c>
      <c r="G3346">
        <f>VLOOKUP(B3346,Prekės!$A$2:$E$3000,3,FALSE)</f>
        <v>215</v>
      </c>
      <c r="H3346">
        <f>VLOOKUP(B3346,Prekės!$A$2:$E$3000,4,FALSE)</f>
        <v>0</v>
      </c>
      <c r="I3346">
        <f>VLOOKUP(B3346,Prekės!$A$2:$E$3000,5,FALSE)</f>
        <v>0</v>
      </c>
      <c r="J3346">
        <f t="shared" si="105"/>
        <v>0</v>
      </c>
      <c r="K3346">
        <f t="shared" si="106"/>
        <v>-22694.76</v>
      </c>
    </row>
    <row r="3347" spans="1:11">
      <c r="A3347" s="1">
        <f>Atask.AtsOp!A2894</f>
        <v>42488</v>
      </c>
      <c r="B3347" t="str">
        <f>Atask.AtsOp!E2894</f>
        <v>2702-0002</v>
      </c>
      <c r="C3347" t="str">
        <f>Atask.AtsOp!H2894</f>
        <v>Put.gaz.ferment.gėrimas„Muskatinis “</v>
      </c>
      <c r="D3347" t="str">
        <f>Atask.AtsOp!N2894</f>
        <v>LTR</v>
      </c>
      <c r="E3347" t="str">
        <f>Atask.AtsOp!I2894</f>
        <v>Perkelti</v>
      </c>
      <c r="F3347">
        <f>Atask.AtsOp!M2894</f>
        <v>7837.25</v>
      </c>
      <c r="G3347">
        <f>VLOOKUP(B3347,Prekės!$A$2:$E$3000,3,FALSE)</f>
        <v>215</v>
      </c>
      <c r="H3347">
        <f>VLOOKUP(B3347,Prekės!$A$2:$E$3000,4,FALSE)</f>
        <v>0</v>
      </c>
      <c r="I3347">
        <f>VLOOKUP(B3347,Prekės!$A$2:$E$3000,5,FALSE)</f>
        <v>0</v>
      </c>
      <c r="J3347">
        <f t="shared" si="105"/>
        <v>0</v>
      </c>
      <c r="K3347">
        <f t="shared" si="106"/>
        <v>7837.25</v>
      </c>
    </row>
    <row r="3348" spans="1:11">
      <c r="A3348" s="1">
        <f>Atask.AtsOp!A2895</f>
        <v>42488</v>
      </c>
      <c r="B3348" t="str">
        <f>Atask.AtsOp!E2895</f>
        <v>2702-0002</v>
      </c>
      <c r="C3348" t="str">
        <f>Atask.AtsOp!H2895</f>
        <v>Put.gaz.ferment.gėrimas„Muskatinis “</v>
      </c>
      <c r="D3348" t="str">
        <f>Atask.AtsOp!N2895</f>
        <v>LTR</v>
      </c>
      <c r="E3348" t="str">
        <f>Atask.AtsOp!I2895</f>
        <v>Perkelti</v>
      </c>
      <c r="F3348">
        <f>Atask.AtsOp!M2895</f>
        <v>-7837.25</v>
      </c>
      <c r="G3348">
        <f>VLOOKUP(B3348,Prekės!$A$2:$E$3000,3,FALSE)</f>
        <v>215</v>
      </c>
      <c r="H3348">
        <f>VLOOKUP(B3348,Prekės!$A$2:$E$3000,4,FALSE)</f>
        <v>0</v>
      </c>
      <c r="I3348">
        <f>VLOOKUP(B3348,Prekės!$A$2:$E$3000,5,FALSE)</f>
        <v>0</v>
      </c>
      <c r="J3348">
        <f t="shared" si="105"/>
        <v>0</v>
      </c>
      <c r="K3348">
        <f t="shared" si="106"/>
        <v>-7837.25</v>
      </c>
    </row>
    <row r="3349" spans="1:11">
      <c r="A3349" s="1">
        <f>Atask.AtsOp!A2896</f>
        <v>42488</v>
      </c>
      <c r="B3349" t="str">
        <f>Atask.AtsOp!E2896</f>
        <v>2702-0002</v>
      </c>
      <c r="C3349" t="str">
        <f>Atask.AtsOp!H2896</f>
        <v>Put.gaz.ferment.gėrimas„Muskatinis “</v>
      </c>
      <c r="D3349" t="str">
        <f>Atask.AtsOp!N2896</f>
        <v>LTR</v>
      </c>
      <c r="E3349" t="str">
        <f>Atask.AtsOp!I2896</f>
        <v>Perkelti</v>
      </c>
      <c r="F3349">
        <f>Atask.AtsOp!M2896</f>
        <v>-33.700000000000003</v>
      </c>
      <c r="G3349">
        <f>VLOOKUP(B3349,Prekės!$A$2:$E$3000,3,FALSE)</f>
        <v>215</v>
      </c>
      <c r="H3349">
        <f>VLOOKUP(B3349,Prekės!$A$2:$E$3000,4,FALSE)</f>
        <v>0</v>
      </c>
      <c r="I3349">
        <f>VLOOKUP(B3349,Prekės!$A$2:$E$3000,5,FALSE)</f>
        <v>0</v>
      </c>
      <c r="J3349">
        <f t="shared" si="105"/>
        <v>0</v>
      </c>
      <c r="K3349">
        <f t="shared" si="106"/>
        <v>-33.700000000000003</v>
      </c>
    </row>
    <row r="3350" spans="1:11">
      <c r="A3350" s="1">
        <f>Atask.AtsOp!A2897</f>
        <v>42488</v>
      </c>
      <c r="B3350" t="str">
        <f>Atask.AtsOp!E2897</f>
        <v>2702-0002</v>
      </c>
      <c r="C3350" t="str">
        <f>Atask.AtsOp!H2897</f>
        <v>Put.gaz.ferment.gėrimas„Muskatinis “</v>
      </c>
      <c r="D3350" t="str">
        <f>Atask.AtsOp!N2897</f>
        <v>LTR</v>
      </c>
      <c r="E3350" t="str">
        <f>Atask.AtsOp!I2897</f>
        <v>Perkelti</v>
      </c>
      <c r="F3350">
        <f>Atask.AtsOp!M2897</f>
        <v>-7803.55</v>
      </c>
      <c r="G3350">
        <f>VLOOKUP(B3350,Prekės!$A$2:$E$3000,3,FALSE)</f>
        <v>215</v>
      </c>
      <c r="H3350">
        <f>VLOOKUP(B3350,Prekės!$A$2:$E$3000,4,FALSE)</f>
        <v>0</v>
      </c>
      <c r="I3350">
        <f>VLOOKUP(B3350,Prekės!$A$2:$E$3000,5,FALSE)</f>
        <v>0</v>
      </c>
      <c r="J3350">
        <f t="shared" si="105"/>
        <v>0</v>
      </c>
      <c r="K3350">
        <f t="shared" si="106"/>
        <v>-7803.55</v>
      </c>
    </row>
    <row r="3351" spans="1:11">
      <c r="A3351" s="1">
        <f>Atask.AtsOp!A2898</f>
        <v>42488</v>
      </c>
      <c r="B3351" t="str">
        <f>Atask.AtsOp!E2898</f>
        <v>2702-0002</v>
      </c>
      <c r="C3351" t="str">
        <f>Atask.AtsOp!H2898</f>
        <v>Put.gaz.ferment.gėrimas„Muskatinis “</v>
      </c>
      <c r="D3351" t="str">
        <f>Atask.AtsOp!N2898</f>
        <v>LTR</v>
      </c>
      <c r="E3351" t="str">
        <f>Atask.AtsOp!I2898</f>
        <v>Gamyba</v>
      </c>
      <c r="F3351">
        <f>Atask.AtsOp!M2898</f>
        <v>7837.25</v>
      </c>
      <c r="G3351">
        <f>VLOOKUP(B3351,Prekės!$A$2:$E$3000,3,FALSE)</f>
        <v>215</v>
      </c>
      <c r="H3351">
        <f>VLOOKUP(B3351,Prekės!$A$2:$E$3000,4,FALSE)</f>
        <v>0</v>
      </c>
      <c r="I3351">
        <f>VLOOKUP(B3351,Prekės!$A$2:$E$3000,5,FALSE)</f>
        <v>0</v>
      </c>
      <c r="J3351">
        <f t="shared" si="105"/>
        <v>0</v>
      </c>
      <c r="K3351">
        <f t="shared" si="106"/>
        <v>7837.25</v>
      </c>
    </row>
    <row r="3352" spans="1:11">
      <c r="A3352" s="1">
        <f>Atask.AtsOp!A2899</f>
        <v>42488</v>
      </c>
      <c r="B3352" t="str">
        <f>Atask.AtsOp!E2899</f>
        <v>2702-0002</v>
      </c>
      <c r="C3352" t="str">
        <f>Atask.AtsOp!H2899</f>
        <v>Put.gaz.ferment.gėrimas„Muskatinis “</v>
      </c>
      <c r="D3352" t="str">
        <f>Atask.AtsOp!N2899</f>
        <v>LTR</v>
      </c>
      <c r="E3352" t="str">
        <f>Atask.AtsOp!I2899</f>
        <v>Perkelti</v>
      </c>
      <c r="F3352">
        <f>Atask.AtsOp!M2899</f>
        <v>7803.55</v>
      </c>
      <c r="G3352">
        <f>VLOOKUP(B3352,Prekės!$A$2:$E$3000,3,FALSE)</f>
        <v>215</v>
      </c>
      <c r="H3352">
        <f>VLOOKUP(B3352,Prekės!$A$2:$E$3000,4,FALSE)</f>
        <v>0</v>
      </c>
      <c r="I3352">
        <f>VLOOKUP(B3352,Prekės!$A$2:$E$3000,5,FALSE)</f>
        <v>0</v>
      </c>
      <c r="J3352">
        <f t="shared" si="105"/>
        <v>0</v>
      </c>
      <c r="K3352">
        <f t="shared" si="106"/>
        <v>7803.55</v>
      </c>
    </row>
    <row r="3353" spans="1:11">
      <c r="A3353" s="1">
        <f>Atask.AtsOp!A2900</f>
        <v>42488</v>
      </c>
      <c r="B3353" t="str">
        <f>Atask.AtsOp!E2900</f>
        <v>2702-0002</v>
      </c>
      <c r="C3353" t="str">
        <f>Atask.AtsOp!H2900</f>
        <v>Put.gaz.ferment.gėrimas„Muskatinis “</v>
      </c>
      <c r="D3353" t="str">
        <f>Atask.AtsOp!N2900</f>
        <v>LTR</v>
      </c>
      <c r="E3353" t="str">
        <f>Atask.AtsOp!I2900</f>
        <v>Gamybos eilutė</v>
      </c>
      <c r="F3353">
        <f>Atask.AtsOp!M2900</f>
        <v>-7803.55</v>
      </c>
      <c r="G3353">
        <f>VLOOKUP(B3353,Prekės!$A$2:$E$3000,3,FALSE)</f>
        <v>215</v>
      </c>
      <c r="H3353">
        <f>VLOOKUP(B3353,Prekės!$A$2:$E$3000,4,FALSE)</f>
        <v>0</v>
      </c>
      <c r="I3353">
        <f>VLOOKUP(B3353,Prekės!$A$2:$E$3000,5,FALSE)</f>
        <v>0</v>
      </c>
      <c r="J3353">
        <f t="shared" si="105"/>
        <v>0</v>
      </c>
      <c r="K3353">
        <f t="shared" si="106"/>
        <v>-7803.55</v>
      </c>
    </row>
    <row r="3354" spans="1:11">
      <c r="A3354" s="1">
        <f>Atask.AtsOp!A2901</f>
        <v>42488</v>
      </c>
      <c r="B3354" t="str">
        <f>Atask.AtsOp!E2901</f>
        <v>2702-0002</v>
      </c>
      <c r="C3354" t="str">
        <f>Atask.AtsOp!H2901</f>
        <v>Put.gaz.ferment.gėrimas„Muskatinis “</v>
      </c>
      <c r="D3354" t="str">
        <f>Atask.AtsOp!N2901</f>
        <v>LTR</v>
      </c>
      <c r="E3354" t="str">
        <f>Atask.AtsOp!I2901</f>
        <v>Perkelti</v>
      </c>
      <c r="F3354">
        <f>Atask.AtsOp!M2901</f>
        <v>22597.17</v>
      </c>
      <c r="G3354">
        <f>VLOOKUP(B3354,Prekės!$A$2:$E$3000,3,FALSE)</f>
        <v>215</v>
      </c>
      <c r="H3354">
        <f>VLOOKUP(B3354,Prekės!$A$2:$E$3000,4,FALSE)</f>
        <v>0</v>
      </c>
      <c r="I3354">
        <f>VLOOKUP(B3354,Prekės!$A$2:$E$3000,5,FALSE)</f>
        <v>0</v>
      </c>
      <c r="J3354">
        <f t="shared" si="105"/>
        <v>0</v>
      </c>
      <c r="K3354">
        <f t="shared" si="106"/>
        <v>22597.17</v>
      </c>
    </row>
    <row r="3355" spans="1:11">
      <c r="A3355" s="1">
        <f>Atask.AtsOp!A2902</f>
        <v>42488</v>
      </c>
      <c r="B3355" t="str">
        <f>Atask.AtsOp!E2902</f>
        <v>2702-0002</v>
      </c>
      <c r="C3355" t="str">
        <f>Atask.AtsOp!H2902</f>
        <v>Put.gaz.ferment.gėrimas„Muskatinis “</v>
      </c>
      <c r="D3355" t="str">
        <f>Atask.AtsOp!N2902</f>
        <v>LTR</v>
      </c>
      <c r="E3355" t="str">
        <f>Atask.AtsOp!I2902</f>
        <v>Gamybos eilutė</v>
      </c>
      <c r="F3355">
        <f>Atask.AtsOp!M2902</f>
        <v>-22597.17</v>
      </c>
      <c r="G3355">
        <f>VLOOKUP(B3355,Prekės!$A$2:$E$3000,3,FALSE)</f>
        <v>215</v>
      </c>
      <c r="H3355">
        <f>VLOOKUP(B3355,Prekės!$A$2:$E$3000,4,FALSE)</f>
        <v>0</v>
      </c>
      <c r="I3355">
        <f>VLOOKUP(B3355,Prekės!$A$2:$E$3000,5,FALSE)</f>
        <v>0</v>
      </c>
      <c r="J3355">
        <f t="shared" si="105"/>
        <v>0</v>
      </c>
      <c r="K3355">
        <f t="shared" si="106"/>
        <v>-22597.17</v>
      </c>
    </row>
    <row r="3356" spans="1:11">
      <c r="A3356" s="1">
        <f>Atask.AtsOp!A2903</f>
        <v>42489</v>
      </c>
      <c r="B3356" t="str">
        <f>Atask.AtsOp!E2903</f>
        <v>2702-0002</v>
      </c>
      <c r="C3356" t="str">
        <f>Atask.AtsOp!H2903</f>
        <v>Put.gaz.ferment.gėrimas„Muskatinis “</v>
      </c>
      <c r="D3356" t="str">
        <f>Atask.AtsOp!N2903</f>
        <v>LTR</v>
      </c>
      <c r="E3356" t="str">
        <f>Atask.AtsOp!I2903</f>
        <v>Pardavimo užsakymas</v>
      </c>
      <c r="F3356">
        <f>Atask.AtsOp!M2903</f>
        <v>-33.700000000000003</v>
      </c>
      <c r="G3356">
        <f>VLOOKUP(B3356,Prekės!$A$2:$E$3000,3,FALSE)</f>
        <v>215</v>
      </c>
      <c r="H3356">
        <f>VLOOKUP(B3356,Prekės!$A$2:$E$3000,4,FALSE)</f>
        <v>0</v>
      </c>
      <c r="I3356">
        <f>VLOOKUP(B3356,Prekės!$A$2:$E$3000,5,FALSE)</f>
        <v>0</v>
      </c>
      <c r="J3356">
        <f t="shared" si="105"/>
        <v>0</v>
      </c>
      <c r="K3356">
        <f t="shared" si="106"/>
        <v>-33.700000000000003</v>
      </c>
    </row>
    <row r="3357" spans="1:11">
      <c r="A3357" s="1">
        <f>Atask.AtsOp!A2904</f>
        <v>42488</v>
      </c>
      <c r="B3357" t="str">
        <f>Atask.AtsOp!E2904</f>
        <v>2702-0002</v>
      </c>
      <c r="C3357" t="str">
        <f>Atask.AtsOp!H2904</f>
        <v>Put.gaz.ferment.gėrimas„Muskatinis “</v>
      </c>
      <c r="D3357" t="str">
        <f>Atask.AtsOp!N2904</f>
        <v>LTR</v>
      </c>
      <c r="E3357" t="str">
        <f>Atask.AtsOp!I2904</f>
        <v>Perkelti</v>
      </c>
      <c r="F3357">
        <f>Atask.AtsOp!M2904</f>
        <v>33.700000000000003</v>
      </c>
      <c r="G3357">
        <f>VLOOKUP(B3357,Prekės!$A$2:$E$3000,3,FALSE)</f>
        <v>215</v>
      </c>
      <c r="H3357">
        <f>VLOOKUP(B3357,Prekės!$A$2:$E$3000,4,FALSE)</f>
        <v>0</v>
      </c>
      <c r="I3357">
        <f>VLOOKUP(B3357,Prekės!$A$2:$E$3000,5,FALSE)</f>
        <v>0</v>
      </c>
      <c r="J3357">
        <f t="shared" si="105"/>
        <v>0</v>
      </c>
      <c r="K3357">
        <f t="shared" si="106"/>
        <v>33.700000000000003</v>
      </c>
    </row>
    <row r="3358" spans="1:11">
      <c r="A3358" s="1">
        <f>Atask.AtsOp!A2905</f>
        <v>42488</v>
      </c>
      <c r="B3358" t="str">
        <f>Atask.AtsOp!E2905</f>
        <v>2702-0002</v>
      </c>
      <c r="C3358" t="str">
        <f>Atask.AtsOp!H2905</f>
        <v>Put.gaz.ferment.gėrimas„Muskatinis “</v>
      </c>
      <c r="D3358" t="str">
        <f>Atask.AtsOp!N2905</f>
        <v>LTR</v>
      </c>
      <c r="E3358" t="str">
        <f>Atask.AtsOp!I2905</f>
        <v>Perkelti</v>
      </c>
      <c r="F3358">
        <f>Atask.AtsOp!M2905</f>
        <v>97.59</v>
      </c>
      <c r="G3358">
        <f>VLOOKUP(B3358,Prekės!$A$2:$E$3000,3,FALSE)</f>
        <v>215</v>
      </c>
      <c r="H3358">
        <f>VLOOKUP(B3358,Prekės!$A$2:$E$3000,4,FALSE)</f>
        <v>0</v>
      </c>
      <c r="I3358">
        <f>VLOOKUP(B3358,Prekės!$A$2:$E$3000,5,FALSE)</f>
        <v>0</v>
      </c>
      <c r="J3358">
        <f t="shared" si="105"/>
        <v>0</v>
      </c>
      <c r="K3358">
        <f t="shared" si="106"/>
        <v>97.59</v>
      </c>
    </row>
    <row r="3359" spans="1:11">
      <c r="A3359" s="1">
        <f>Atask.AtsOp!A2906</f>
        <v>42489</v>
      </c>
      <c r="B3359" t="str">
        <f>Atask.AtsOp!E2906</f>
        <v>2702-0002</v>
      </c>
      <c r="C3359" t="str">
        <f>Atask.AtsOp!H2906</f>
        <v>Put.gaz.ferment.gėrimas„Muskatinis “</v>
      </c>
      <c r="D3359" t="str">
        <f>Atask.AtsOp!N2906</f>
        <v>LTR</v>
      </c>
      <c r="E3359" t="str">
        <f>Atask.AtsOp!I2906</f>
        <v>Pardavimo užsakymas</v>
      </c>
      <c r="F3359">
        <f>Atask.AtsOp!M2906</f>
        <v>-97.59</v>
      </c>
      <c r="G3359">
        <f>VLOOKUP(B3359,Prekės!$A$2:$E$3000,3,FALSE)</f>
        <v>215</v>
      </c>
      <c r="H3359">
        <f>VLOOKUP(B3359,Prekės!$A$2:$E$3000,4,FALSE)</f>
        <v>0</v>
      </c>
      <c r="I3359">
        <f>VLOOKUP(B3359,Prekės!$A$2:$E$3000,5,FALSE)</f>
        <v>0</v>
      </c>
      <c r="J3359">
        <f t="shared" si="105"/>
        <v>0</v>
      </c>
      <c r="K3359">
        <f t="shared" si="106"/>
        <v>-97.59</v>
      </c>
    </row>
    <row r="3360" spans="1:11">
      <c r="A3360" s="1">
        <f>Atask.AtsOp!A2907</f>
        <v>42485</v>
      </c>
      <c r="B3360" t="str">
        <f>Atask.AtsOp!E2907</f>
        <v>2702-0003</v>
      </c>
      <c r="C3360" t="str">
        <f>Atask.AtsOp!H2907</f>
        <v>Put.gaz.ferment.gėrimas„Auksinis muskatinis“</v>
      </c>
      <c r="D3360" t="str">
        <f>Atask.AtsOp!N2907</f>
        <v>LTR</v>
      </c>
      <c r="E3360" t="str">
        <f>Atask.AtsOp!I2907</f>
        <v>Perkelti</v>
      </c>
      <c r="F3360">
        <f>Atask.AtsOp!M2907</f>
        <v>-34.06</v>
      </c>
      <c r="G3360">
        <f>VLOOKUP(B3360,Prekės!$A$2:$E$3000,3,FALSE)</f>
        <v>215</v>
      </c>
      <c r="H3360">
        <f>VLOOKUP(B3360,Prekės!$A$2:$E$3000,4,FALSE)</f>
        <v>0</v>
      </c>
      <c r="I3360">
        <f>VLOOKUP(B3360,Prekės!$A$2:$E$3000,5,FALSE)</f>
        <v>0</v>
      </c>
      <c r="J3360">
        <f t="shared" si="105"/>
        <v>0</v>
      </c>
      <c r="K3360">
        <f t="shared" si="106"/>
        <v>-34.06</v>
      </c>
    </row>
    <row r="3361" spans="1:11">
      <c r="A3361" s="1">
        <f>Atask.AtsOp!A2908</f>
        <v>42485</v>
      </c>
      <c r="B3361" t="str">
        <f>Atask.AtsOp!E2908</f>
        <v>2702-0003</v>
      </c>
      <c r="C3361" t="str">
        <f>Atask.AtsOp!H2908</f>
        <v>Put.gaz.ferment.gėrimas„Auksinis muskatinis“</v>
      </c>
      <c r="D3361" t="str">
        <f>Atask.AtsOp!N2908</f>
        <v>LTR</v>
      </c>
      <c r="E3361" t="str">
        <f>Atask.AtsOp!I2908</f>
        <v>Perkelti</v>
      </c>
      <c r="F3361">
        <f>Atask.AtsOp!M2908</f>
        <v>-18155.8</v>
      </c>
      <c r="G3361">
        <f>VLOOKUP(B3361,Prekės!$A$2:$E$3000,3,FALSE)</f>
        <v>215</v>
      </c>
      <c r="H3361">
        <f>VLOOKUP(B3361,Prekės!$A$2:$E$3000,4,FALSE)</f>
        <v>0</v>
      </c>
      <c r="I3361">
        <f>VLOOKUP(B3361,Prekės!$A$2:$E$3000,5,FALSE)</f>
        <v>0</v>
      </c>
      <c r="J3361">
        <f t="shared" si="105"/>
        <v>0</v>
      </c>
      <c r="K3361">
        <f t="shared" si="106"/>
        <v>-18155.8</v>
      </c>
    </row>
    <row r="3362" spans="1:11">
      <c r="A3362" s="1">
        <f>Atask.AtsOp!A2909</f>
        <v>42485</v>
      </c>
      <c r="B3362" t="str">
        <f>Atask.AtsOp!E2909</f>
        <v>2702-0003</v>
      </c>
      <c r="C3362" t="str">
        <f>Atask.AtsOp!H2909</f>
        <v>Put.gaz.ferment.gėrimas„Auksinis muskatinis“</v>
      </c>
      <c r="D3362" t="str">
        <f>Atask.AtsOp!N2909</f>
        <v>LTR</v>
      </c>
      <c r="E3362" t="str">
        <f>Atask.AtsOp!I2909</f>
        <v>Perkelti</v>
      </c>
      <c r="F3362">
        <f>Atask.AtsOp!M2909</f>
        <v>-18077.73</v>
      </c>
      <c r="G3362">
        <f>VLOOKUP(B3362,Prekės!$A$2:$E$3000,3,FALSE)</f>
        <v>215</v>
      </c>
      <c r="H3362">
        <f>VLOOKUP(B3362,Prekės!$A$2:$E$3000,4,FALSE)</f>
        <v>0</v>
      </c>
      <c r="I3362">
        <f>VLOOKUP(B3362,Prekės!$A$2:$E$3000,5,FALSE)</f>
        <v>0</v>
      </c>
      <c r="J3362">
        <f t="shared" ref="J3362:J3425" si="107">IF(G3362=110,F3362*H3362*I3362,IF(G3362&lt;280,F3362*H3362,F3362*H3362*(I3362/100)))</f>
        <v>0</v>
      </c>
      <c r="K3362">
        <f t="shared" ref="K3362:K3425" si="108">IF(EXACT(D3362,"But."),J3362,F3362)</f>
        <v>-18077.73</v>
      </c>
    </row>
    <row r="3363" spans="1:11">
      <c r="A3363" s="1">
        <f>Atask.AtsOp!A2910</f>
        <v>42485</v>
      </c>
      <c r="B3363" t="str">
        <f>Atask.AtsOp!E2910</f>
        <v>2702-0003</v>
      </c>
      <c r="C3363" t="str">
        <f>Atask.AtsOp!H2910</f>
        <v>Put.gaz.ferment.gėrimas„Auksinis muskatinis“</v>
      </c>
      <c r="D3363" t="str">
        <f>Atask.AtsOp!N2910</f>
        <v>LTR</v>
      </c>
      <c r="E3363" t="str">
        <f>Atask.AtsOp!I2910</f>
        <v>Perkelti</v>
      </c>
      <c r="F3363">
        <f>Atask.AtsOp!M2910</f>
        <v>18155.8</v>
      </c>
      <c r="G3363">
        <f>VLOOKUP(B3363,Prekės!$A$2:$E$3000,3,FALSE)</f>
        <v>215</v>
      </c>
      <c r="H3363">
        <f>VLOOKUP(B3363,Prekės!$A$2:$E$3000,4,FALSE)</f>
        <v>0</v>
      </c>
      <c r="I3363">
        <f>VLOOKUP(B3363,Prekės!$A$2:$E$3000,5,FALSE)</f>
        <v>0</v>
      </c>
      <c r="J3363">
        <f t="shared" si="107"/>
        <v>0</v>
      </c>
      <c r="K3363">
        <f t="shared" si="108"/>
        <v>18155.8</v>
      </c>
    </row>
    <row r="3364" spans="1:11">
      <c r="A3364" s="1">
        <f>Atask.AtsOp!A2911</f>
        <v>42485</v>
      </c>
      <c r="B3364" t="str">
        <f>Atask.AtsOp!E2911</f>
        <v>2702-0003</v>
      </c>
      <c r="C3364" t="str">
        <f>Atask.AtsOp!H2911</f>
        <v>Put.gaz.ferment.gėrimas„Auksinis muskatinis“</v>
      </c>
      <c r="D3364" t="str">
        <f>Atask.AtsOp!N2911</f>
        <v>LTR</v>
      </c>
      <c r="E3364" t="str">
        <f>Atask.AtsOp!I2911</f>
        <v>Perkelti</v>
      </c>
      <c r="F3364">
        <f>Atask.AtsOp!M2911</f>
        <v>-22694.76</v>
      </c>
      <c r="G3364">
        <f>VLOOKUP(B3364,Prekės!$A$2:$E$3000,3,FALSE)</f>
        <v>215</v>
      </c>
      <c r="H3364">
        <f>VLOOKUP(B3364,Prekės!$A$2:$E$3000,4,FALSE)</f>
        <v>0</v>
      </c>
      <c r="I3364">
        <f>VLOOKUP(B3364,Prekės!$A$2:$E$3000,5,FALSE)</f>
        <v>0</v>
      </c>
      <c r="J3364">
        <f t="shared" si="107"/>
        <v>0</v>
      </c>
      <c r="K3364">
        <f t="shared" si="108"/>
        <v>-22694.76</v>
      </c>
    </row>
    <row r="3365" spans="1:11">
      <c r="A3365" s="1">
        <f>Atask.AtsOp!A2912</f>
        <v>42485</v>
      </c>
      <c r="B3365" t="str">
        <f>Atask.AtsOp!E2912</f>
        <v>2702-0003</v>
      </c>
      <c r="C3365" t="str">
        <f>Atask.AtsOp!H2912</f>
        <v>Put.gaz.ferment.gėrimas„Auksinis muskatinis“</v>
      </c>
      <c r="D3365" t="str">
        <f>Atask.AtsOp!N2912</f>
        <v>LTR</v>
      </c>
      <c r="E3365" t="str">
        <f>Atask.AtsOp!I2912</f>
        <v>Perkelti</v>
      </c>
      <c r="F3365">
        <f>Atask.AtsOp!M2912</f>
        <v>22694.76</v>
      </c>
      <c r="G3365">
        <f>VLOOKUP(B3365,Prekės!$A$2:$E$3000,3,FALSE)</f>
        <v>215</v>
      </c>
      <c r="H3365">
        <f>VLOOKUP(B3365,Prekės!$A$2:$E$3000,4,FALSE)</f>
        <v>0</v>
      </c>
      <c r="I3365">
        <f>VLOOKUP(B3365,Prekės!$A$2:$E$3000,5,FALSE)</f>
        <v>0</v>
      </c>
      <c r="J3365">
        <f t="shared" si="107"/>
        <v>0</v>
      </c>
      <c r="K3365">
        <f t="shared" si="108"/>
        <v>22694.76</v>
      </c>
    </row>
    <row r="3366" spans="1:11">
      <c r="A3366" s="1">
        <f>Atask.AtsOp!A2913</f>
        <v>42485</v>
      </c>
      <c r="B3366" t="str">
        <f>Atask.AtsOp!E2913</f>
        <v>2702-0003</v>
      </c>
      <c r="C3366" t="str">
        <f>Atask.AtsOp!H2913</f>
        <v>Put.gaz.ferment.gėrimas„Auksinis muskatinis“</v>
      </c>
      <c r="D3366" t="str">
        <f>Atask.AtsOp!N2913</f>
        <v>LTR</v>
      </c>
      <c r="E3366" t="str">
        <f>Atask.AtsOp!I2913</f>
        <v>Perkelti</v>
      </c>
      <c r="F3366">
        <f>Atask.AtsOp!M2913</f>
        <v>-97.59</v>
      </c>
      <c r="G3366">
        <f>VLOOKUP(B3366,Prekės!$A$2:$E$3000,3,FALSE)</f>
        <v>215</v>
      </c>
      <c r="H3366">
        <f>VLOOKUP(B3366,Prekės!$A$2:$E$3000,4,FALSE)</f>
        <v>0</v>
      </c>
      <c r="I3366">
        <f>VLOOKUP(B3366,Prekės!$A$2:$E$3000,5,FALSE)</f>
        <v>0</v>
      </c>
      <c r="J3366">
        <f t="shared" si="107"/>
        <v>0</v>
      </c>
      <c r="K3366">
        <f t="shared" si="108"/>
        <v>-97.59</v>
      </c>
    </row>
    <row r="3367" spans="1:11">
      <c r="A3367" s="1">
        <f>Atask.AtsOp!A2914</f>
        <v>42485</v>
      </c>
      <c r="B3367" t="str">
        <f>Atask.AtsOp!E2914</f>
        <v>2702-0003</v>
      </c>
      <c r="C3367" t="str">
        <f>Atask.AtsOp!H2914</f>
        <v>Put.gaz.ferment.gėrimas„Auksinis muskatinis“</v>
      </c>
      <c r="D3367" t="str">
        <f>Atask.AtsOp!N2914</f>
        <v>LTR</v>
      </c>
      <c r="E3367" t="str">
        <f>Atask.AtsOp!I2914</f>
        <v>Perkelti</v>
      </c>
      <c r="F3367">
        <f>Atask.AtsOp!M2914</f>
        <v>-22597.17</v>
      </c>
      <c r="G3367">
        <f>VLOOKUP(B3367,Prekės!$A$2:$E$3000,3,FALSE)</f>
        <v>215</v>
      </c>
      <c r="H3367">
        <f>VLOOKUP(B3367,Prekės!$A$2:$E$3000,4,FALSE)</f>
        <v>0</v>
      </c>
      <c r="I3367">
        <f>VLOOKUP(B3367,Prekės!$A$2:$E$3000,5,FALSE)</f>
        <v>0</v>
      </c>
      <c r="J3367">
        <f t="shared" si="107"/>
        <v>0</v>
      </c>
      <c r="K3367">
        <f t="shared" si="108"/>
        <v>-22597.17</v>
      </c>
    </row>
    <row r="3368" spans="1:11">
      <c r="A3368" s="1">
        <f>Atask.AtsOp!A2915</f>
        <v>42485</v>
      </c>
      <c r="B3368" t="str">
        <f>Atask.AtsOp!E2915</f>
        <v>2702-0003</v>
      </c>
      <c r="C3368" t="str">
        <f>Atask.AtsOp!H2915</f>
        <v>Put.gaz.ferment.gėrimas„Auksinis muskatinis“</v>
      </c>
      <c r="D3368" t="str">
        <f>Atask.AtsOp!N2915</f>
        <v>LTR</v>
      </c>
      <c r="E3368" t="str">
        <f>Atask.AtsOp!I2915</f>
        <v>Perkelti</v>
      </c>
      <c r="F3368">
        <f>Atask.AtsOp!M2915</f>
        <v>-7920.47</v>
      </c>
      <c r="G3368">
        <f>VLOOKUP(B3368,Prekės!$A$2:$E$3000,3,FALSE)</f>
        <v>215</v>
      </c>
      <c r="H3368">
        <f>VLOOKUP(B3368,Prekės!$A$2:$E$3000,4,FALSE)</f>
        <v>0</v>
      </c>
      <c r="I3368">
        <f>VLOOKUP(B3368,Prekės!$A$2:$E$3000,5,FALSE)</f>
        <v>0</v>
      </c>
      <c r="J3368">
        <f t="shared" si="107"/>
        <v>0</v>
      </c>
      <c r="K3368">
        <f t="shared" si="108"/>
        <v>-7920.47</v>
      </c>
    </row>
    <row r="3369" spans="1:11">
      <c r="A3369" s="1">
        <f>Atask.AtsOp!A2916</f>
        <v>42485</v>
      </c>
      <c r="B3369" t="str">
        <f>Atask.AtsOp!E2916</f>
        <v>2702-0003</v>
      </c>
      <c r="C3369" t="str">
        <f>Atask.AtsOp!H2916</f>
        <v>Put.gaz.ferment.gėrimas„Auksinis muskatinis“</v>
      </c>
      <c r="D3369" t="str">
        <f>Atask.AtsOp!N2916</f>
        <v>LTR</v>
      </c>
      <c r="E3369" t="str">
        <f>Atask.AtsOp!I2916</f>
        <v>Perkelti</v>
      </c>
      <c r="F3369">
        <f>Atask.AtsOp!M2916</f>
        <v>7920.47</v>
      </c>
      <c r="G3369">
        <f>VLOOKUP(B3369,Prekės!$A$2:$E$3000,3,FALSE)</f>
        <v>215</v>
      </c>
      <c r="H3369">
        <f>VLOOKUP(B3369,Prekės!$A$2:$E$3000,4,FALSE)</f>
        <v>0</v>
      </c>
      <c r="I3369">
        <f>VLOOKUP(B3369,Prekės!$A$2:$E$3000,5,FALSE)</f>
        <v>0</v>
      </c>
      <c r="J3369">
        <f t="shared" si="107"/>
        <v>0</v>
      </c>
      <c r="K3369">
        <f t="shared" si="108"/>
        <v>7920.47</v>
      </c>
    </row>
    <row r="3370" spans="1:11">
      <c r="A3370" s="1">
        <f>Atask.AtsOp!A2917</f>
        <v>42485</v>
      </c>
      <c r="B3370" t="str">
        <f>Atask.AtsOp!E2917</f>
        <v>2702-0003</v>
      </c>
      <c r="C3370" t="str">
        <f>Atask.AtsOp!H2917</f>
        <v>Put.gaz.ferment.gėrimas„Auksinis muskatinis“</v>
      </c>
      <c r="D3370" t="str">
        <f>Atask.AtsOp!N2917</f>
        <v>LTR</v>
      </c>
      <c r="E3370" t="str">
        <f>Atask.AtsOp!I2917</f>
        <v>Perkelti</v>
      </c>
      <c r="F3370">
        <f>Atask.AtsOp!M2917</f>
        <v>-78.069999999999993</v>
      </c>
      <c r="G3370">
        <f>VLOOKUP(B3370,Prekės!$A$2:$E$3000,3,FALSE)</f>
        <v>215</v>
      </c>
      <c r="H3370">
        <f>VLOOKUP(B3370,Prekės!$A$2:$E$3000,4,FALSE)</f>
        <v>0</v>
      </c>
      <c r="I3370">
        <f>VLOOKUP(B3370,Prekės!$A$2:$E$3000,5,FALSE)</f>
        <v>0</v>
      </c>
      <c r="J3370">
        <f t="shared" si="107"/>
        <v>0</v>
      </c>
      <c r="K3370">
        <f t="shared" si="108"/>
        <v>-78.069999999999993</v>
      </c>
    </row>
    <row r="3371" spans="1:11">
      <c r="A3371" s="1">
        <f>Atask.AtsOp!A2918</f>
        <v>42485</v>
      </c>
      <c r="B3371" t="str">
        <f>Atask.AtsOp!E2918</f>
        <v>2702-0003</v>
      </c>
      <c r="C3371" t="str">
        <f>Atask.AtsOp!H2918</f>
        <v>Put.gaz.ferment.gėrimas„Auksinis muskatinis“</v>
      </c>
      <c r="D3371" t="str">
        <f>Atask.AtsOp!N2918</f>
        <v>LTR</v>
      </c>
      <c r="E3371" t="str">
        <f>Atask.AtsOp!I2918</f>
        <v>Gamyba</v>
      </c>
      <c r="F3371">
        <f>Atask.AtsOp!M2918</f>
        <v>18155.8</v>
      </c>
      <c r="G3371">
        <f>VLOOKUP(B3371,Prekės!$A$2:$E$3000,3,FALSE)</f>
        <v>215</v>
      </c>
      <c r="H3371">
        <f>VLOOKUP(B3371,Prekės!$A$2:$E$3000,4,FALSE)</f>
        <v>0</v>
      </c>
      <c r="I3371">
        <f>VLOOKUP(B3371,Prekės!$A$2:$E$3000,5,FALSE)</f>
        <v>0</v>
      </c>
      <c r="J3371">
        <f t="shared" si="107"/>
        <v>0</v>
      </c>
      <c r="K3371">
        <f t="shared" si="108"/>
        <v>18155.8</v>
      </c>
    </row>
    <row r="3372" spans="1:11">
      <c r="A3372" s="1">
        <f>Atask.AtsOp!A2919</f>
        <v>42485</v>
      </c>
      <c r="B3372" t="str">
        <f>Atask.AtsOp!E2919</f>
        <v>2702-0003</v>
      </c>
      <c r="C3372" t="str">
        <f>Atask.AtsOp!H2919</f>
        <v>Put.gaz.ferment.gėrimas„Auksinis muskatinis“</v>
      </c>
      <c r="D3372" t="str">
        <f>Atask.AtsOp!N2919</f>
        <v>LTR</v>
      </c>
      <c r="E3372" t="str">
        <f>Atask.AtsOp!I2919</f>
        <v>Gamyba</v>
      </c>
      <c r="F3372">
        <f>Atask.AtsOp!M2919</f>
        <v>22694.76</v>
      </c>
      <c r="G3372">
        <f>VLOOKUP(B3372,Prekės!$A$2:$E$3000,3,FALSE)</f>
        <v>215</v>
      </c>
      <c r="H3372">
        <f>VLOOKUP(B3372,Prekės!$A$2:$E$3000,4,FALSE)</f>
        <v>0</v>
      </c>
      <c r="I3372">
        <f>VLOOKUP(B3372,Prekės!$A$2:$E$3000,5,FALSE)</f>
        <v>0</v>
      </c>
      <c r="J3372">
        <f t="shared" si="107"/>
        <v>0</v>
      </c>
      <c r="K3372">
        <f t="shared" si="108"/>
        <v>22694.76</v>
      </c>
    </row>
    <row r="3373" spans="1:11">
      <c r="A3373" s="1">
        <f>Atask.AtsOp!A2920</f>
        <v>42485</v>
      </c>
      <c r="B3373" t="str">
        <f>Atask.AtsOp!E2920</f>
        <v>2702-0003</v>
      </c>
      <c r="C3373" t="str">
        <f>Atask.AtsOp!H2920</f>
        <v>Put.gaz.ferment.gėrimas„Auksinis muskatinis“</v>
      </c>
      <c r="D3373" t="str">
        <f>Atask.AtsOp!N2920</f>
        <v>LTR</v>
      </c>
      <c r="E3373" t="str">
        <f>Atask.AtsOp!I2920</f>
        <v>Gamyba</v>
      </c>
      <c r="F3373">
        <f>Atask.AtsOp!M2920</f>
        <v>7920.47</v>
      </c>
      <c r="G3373">
        <f>VLOOKUP(B3373,Prekės!$A$2:$E$3000,3,FALSE)</f>
        <v>215</v>
      </c>
      <c r="H3373">
        <f>VLOOKUP(B3373,Prekės!$A$2:$E$3000,4,FALSE)</f>
        <v>0</v>
      </c>
      <c r="I3373">
        <f>VLOOKUP(B3373,Prekės!$A$2:$E$3000,5,FALSE)</f>
        <v>0</v>
      </c>
      <c r="J3373">
        <f t="shared" si="107"/>
        <v>0</v>
      </c>
      <c r="K3373">
        <f t="shared" si="108"/>
        <v>7920.47</v>
      </c>
    </row>
    <row r="3374" spans="1:11">
      <c r="A3374" s="1">
        <f>Atask.AtsOp!A2921</f>
        <v>42485</v>
      </c>
      <c r="B3374" t="str">
        <f>Atask.AtsOp!E2921</f>
        <v>2702-0003</v>
      </c>
      <c r="C3374" t="str">
        <f>Atask.AtsOp!H2921</f>
        <v>Put.gaz.ferment.gėrimas„Auksinis muskatinis“</v>
      </c>
      <c r="D3374" t="str">
        <f>Atask.AtsOp!N2921</f>
        <v>LTR</v>
      </c>
      <c r="E3374" t="str">
        <f>Atask.AtsOp!I2921</f>
        <v>Perkelti</v>
      </c>
      <c r="F3374">
        <f>Atask.AtsOp!M2921</f>
        <v>-7886.41</v>
      </c>
      <c r="G3374">
        <f>VLOOKUP(B3374,Prekės!$A$2:$E$3000,3,FALSE)</f>
        <v>215</v>
      </c>
      <c r="H3374">
        <f>VLOOKUP(B3374,Prekės!$A$2:$E$3000,4,FALSE)</f>
        <v>0</v>
      </c>
      <c r="I3374">
        <f>VLOOKUP(B3374,Prekės!$A$2:$E$3000,5,FALSE)</f>
        <v>0</v>
      </c>
      <c r="J3374">
        <f t="shared" si="107"/>
        <v>0</v>
      </c>
      <c r="K3374">
        <f t="shared" si="108"/>
        <v>-7886.41</v>
      </c>
    </row>
    <row r="3375" spans="1:11">
      <c r="A3375" s="1">
        <f>Atask.AtsOp!A2922</f>
        <v>42467</v>
      </c>
      <c r="B3375" t="str">
        <f>Atask.AtsOp!E2922</f>
        <v>2702-0003</v>
      </c>
      <c r="C3375" t="str">
        <f>Atask.AtsOp!H2922</f>
        <v>Put.gaz.ferment.gėrimas„Auksinis muskatinis“</v>
      </c>
      <c r="D3375" t="str">
        <f>Atask.AtsOp!N2922</f>
        <v>LTR</v>
      </c>
      <c r="E3375" t="str">
        <f>Atask.AtsOp!I2922</f>
        <v>Gamyba</v>
      </c>
      <c r="F3375">
        <f>Atask.AtsOp!M2922</f>
        <v>22887.66</v>
      </c>
      <c r="G3375">
        <f>VLOOKUP(B3375,Prekės!$A$2:$E$3000,3,FALSE)</f>
        <v>215</v>
      </c>
      <c r="H3375">
        <f>VLOOKUP(B3375,Prekės!$A$2:$E$3000,4,FALSE)</f>
        <v>0</v>
      </c>
      <c r="I3375">
        <f>VLOOKUP(B3375,Prekės!$A$2:$E$3000,5,FALSE)</f>
        <v>0</v>
      </c>
      <c r="J3375">
        <f t="shared" si="107"/>
        <v>0</v>
      </c>
      <c r="K3375">
        <f t="shared" si="108"/>
        <v>22887.66</v>
      </c>
    </row>
    <row r="3376" spans="1:11">
      <c r="A3376" s="1">
        <f>Atask.AtsOp!A2923</f>
        <v>42467</v>
      </c>
      <c r="B3376" t="str">
        <f>Atask.AtsOp!E2923</f>
        <v>2702-0003</v>
      </c>
      <c r="C3376" t="str">
        <f>Atask.AtsOp!H2923</f>
        <v>Put.gaz.ferment.gėrimas„Auksinis muskatinis“</v>
      </c>
      <c r="D3376" t="str">
        <f>Atask.AtsOp!N2923</f>
        <v>LTR</v>
      </c>
      <c r="E3376" t="str">
        <f>Atask.AtsOp!I2923</f>
        <v>Perkelti</v>
      </c>
      <c r="F3376">
        <f>Atask.AtsOp!M2923</f>
        <v>-22887.66</v>
      </c>
      <c r="G3376">
        <f>VLOOKUP(B3376,Prekės!$A$2:$E$3000,3,FALSE)</f>
        <v>215</v>
      </c>
      <c r="H3376">
        <f>VLOOKUP(B3376,Prekės!$A$2:$E$3000,4,FALSE)</f>
        <v>0</v>
      </c>
      <c r="I3376">
        <f>VLOOKUP(B3376,Prekės!$A$2:$E$3000,5,FALSE)</f>
        <v>0</v>
      </c>
      <c r="J3376">
        <f t="shared" si="107"/>
        <v>0</v>
      </c>
      <c r="K3376">
        <f t="shared" si="108"/>
        <v>-22887.66</v>
      </c>
    </row>
    <row r="3377" spans="1:11">
      <c r="A3377" s="1">
        <f>Atask.AtsOp!A2924</f>
        <v>42467</v>
      </c>
      <c r="B3377" t="str">
        <f>Atask.AtsOp!E2924</f>
        <v>2702-0003</v>
      </c>
      <c r="C3377" t="str">
        <f>Atask.AtsOp!H2924</f>
        <v>Put.gaz.ferment.gėrimas„Auksinis muskatinis“</v>
      </c>
      <c r="D3377" t="str">
        <f>Atask.AtsOp!N2924</f>
        <v>LTR</v>
      </c>
      <c r="E3377" t="str">
        <f>Atask.AtsOp!I2924</f>
        <v>Perkelti</v>
      </c>
      <c r="F3377">
        <f>Atask.AtsOp!M2924</f>
        <v>22887.66</v>
      </c>
      <c r="G3377">
        <f>VLOOKUP(B3377,Prekės!$A$2:$E$3000,3,FALSE)</f>
        <v>215</v>
      </c>
      <c r="H3377">
        <f>VLOOKUP(B3377,Prekės!$A$2:$E$3000,4,FALSE)</f>
        <v>0</v>
      </c>
      <c r="I3377">
        <f>VLOOKUP(B3377,Prekės!$A$2:$E$3000,5,FALSE)</f>
        <v>0</v>
      </c>
      <c r="J3377">
        <f t="shared" si="107"/>
        <v>0</v>
      </c>
      <c r="K3377">
        <f t="shared" si="108"/>
        <v>22887.66</v>
      </c>
    </row>
    <row r="3378" spans="1:11">
      <c r="A3378" s="1">
        <f>Atask.AtsOp!A2925</f>
        <v>42467</v>
      </c>
      <c r="B3378" t="str">
        <f>Atask.AtsOp!E2925</f>
        <v>2702-0003</v>
      </c>
      <c r="C3378" t="str">
        <f>Atask.AtsOp!H2925</f>
        <v>Put.gaz.ferment.gėrimas„Auksinis muskatinis“</v>
      </c>
      <c r="D3378" t="str">
        <f>Atask.AtsOp!N2925</f>
        <v>LTR</v>
      </c>
      <c r="E3378" t="str">
        <f>Atask.AtsOp!I2925</f>
        <v>Perkelti</v>
      </c>
      <c r="F3378">
        <f>Atask.AtsOp!M2925</f>
        <v>-98.42</v>
      </c>
      <c r="G3378">
        <f>VLOOKUP(B3378,Prekės!$A$2:$E$3000,3,FALSE)</f>
        <v>215</v>
      </c>
      <c r="H3378">
        <f>VLOOKUP(B3378,Prekės!$A$2:$E$3000,4,FALSE)</f>
        <v>0</v>
      </c>
      <c r="I3378">
        <f>VLOOKUP(B3378,Prekės!$A$2:$E$3000,5,FALSE)</f>
        <v>0</v>
      </c>
      <c r="J3378">
        <f t="shared" si="107"/>
        <v>0</v>
      </c>
      <c r="K3378">
        <f t="shared" si="108"/>
        <v>-98.42</v>
      </c>
    </row>
    <row r="3379" spans="1:11">
      <c r="A3379" s="1">
        <f>Atask.AtsOp!A2926</f>
        <v>42467</v>
      </c>
      <c r="B3379" t="str">
        <f>Atask.AtsOp!E2926</f>
        <v>2702-0003</v>
      </c>
      <c r="C3379" t="str">
        <f>Atask.AtsOp!H2926</f>
        <v>Put.gaz.ferment.gėrimas„Auksinis muskatinis“</v>
      </c>
      <c r="D3379" t="str">
        <f>Atask.AtsOp!N2926</f>
        <v>LTR</v>
      </c>
      <c r="E3379" t="str">
        <f>Atask.AtsOp!I2926</f>
        <v>Gamyba</v>
      </c>
      <c r="F3379">
        <f>Atask.AtsOp!M2926</f>
        <v>7564.92</v>
      </c>
      <c r="G3379">
        <f>VLOOKUP(B3379,Prekės!$A$2:$E$3000,3,FALSE)</f>
        <v>215</v>
      </c>
      <c r="H3379">
        <f>VLOOKUP(B3379,Prekės!$A$2:$E$3000,4,FALSE)</f>
        <v>0</v>
      </c>
      <c r="I3379">
        <f>VLOOKUP(B3379,Prekės!$A$2:$E$3000,5,FALSE)</f>
        <v>0</v>
      </c>
      <c r="J3379">
        <f t="shared" si="107"/>
        <v>0</v>
      </c>
      <c r="K3379">
        <f t="shared" si="108"/>
        <v>7564.92</v>
      </c>
    </row>
    <row r="3380" spans="1:11">
      <c r="A3380" s="1">
        <f>Atask.AtsOp!A2927</f>
        <v>42467</v>
      </c>
      <c r="B3380" t="str">
        <f>Atask.AtsOp!E2927</f>
        <v>2702-0003</v>
      </c>
      <c r="C3380" t="str">
        <f>Atask.AtsOp!H2927</f>
        <v>Put.gaz.ferment.gėrimas„Auksinis muskatinis“</v>
      </c>
      <c r="D3380" t="str">
        <f>Atask.AtsOp!N2927</f>
        <v>LTR</v>
      </c>
      <c r="E3380" t="str">
        <f>Atask.AtsOp!I2927</f>
        <v>Perkelti</v>
      </c>
      <c r="F3380">
        <f>Atask.AtsOp!M2927</f>
        <v>-7564.92</v>
      </c>
      <c r="G3380">
        <f>VLOOKUP(B3380,Prekės!$A$2:$E$3000,3,FALSE)</f>
        <v>215</v>
      </c>
      <c r="H3380">
        <f>VLOOKUP(B3380,Prekės!$A$2:$E$3000,4,FALSE)</f>
        <v>0</v>
      </c>
      <c r="I3380">
        <f>VLOOKUP(B3380,Prekės!$A$2:$E$3000,5,FALSE)</f>
        <v>0</v>
      </c>
      <c r="J3380">
        <f t="shared" si="107"/>
        <v>0</v>
      </c>
      <c r="K3380">
        <f t="shared" si="108"/>
        <v>-7564.92</v>
      </c>
    </row>
    <row r="3381" spans="1:11">
      <c r="A3381" s="1">
        <f>Atask.AtsOp!A2928</f>
        <v>42467</v>
      </c>
      <c r="B3381" t="str">
        <f>Atask.AtsOp!E2928</f>
        <v>2702-0003</v>
      </c>
      <c r="C3381" t="str">
        <f>Atask.AtsOp!H2928</f>
        <v>Put.gaz.ferment.gėrimas„Auksinis muskatinis“</v>
      </c>
      <c r="D3381" t="str">
        <f>Atask.AtsOp!N2928</f>
        <v>LTR</v>
      </c>
      <c r="E3381" t="str">
        <f>Atask.AtsOp!I2928</f>
        <v>Perkelti</v>
      </c>
      <c r="F3381">
        <f>Atask.AtsOp!M2928</f>
        <v>7564.92</v>
      </c>
      <c r="G3381">
        <f>VLOOKUP(B3381,Prekės!$A$2:$E$3000,3,FALSE)</f>
        <v>215</v>
      </c>
      <c r="H3381">
        <f>VLOOKUP(B3381,Prekės!$A$2:$E$3000,4,FALSE)</f>
        <v>0</v>
      </c>
      <c r="I3381">
        <f>VLOOKUP(B3381,Prekės!$A$2:$E$3000,5,FALSE)</f>
        <v>0</v>
      </c>
      <c r="J3381">
        <f t="shared" si="107"/>
        <v>0</v>
      </c>
      <c r="K3381">
        <f t="shared" si="108"/>
        <v>7564.92</v>
      </c>
    </row>
    <row r="3382" spans="1:11">
      <c r="A3382" s="1">
        <f>Atask.AtsOp!A2929</f>
        <v>42467</v>
      </c>
      <c r="B3382" t="str">
        <f>Atask.AtsOp!E2929</f>
        <v>2702-0003</v>
      </c>
      <c r="C3382" t="str">
        <f>Atask.AtsOp!H2929</f>
        <v>Put.gaz.ferment.gėrimas„Auksinis muskatinis“</v>
      </c>
      <c r="D3382" t="str">
        <f>Atask.AtsOp!N2929</f>
        <v>LTR</v>
      </c>
      <c r="E3382" t="str">
        <f>Atask.AtsOp!I2929</f>
        <v>Perkelti</v>
      </c>
      <c r="F3382">
        <f>Atask.AtsOp!M2929</f>
        <v>-32.53</v>
      </c>
      <c r="G3382">
        <f>VLOOKUP(B3382,Prekės!$A$2:$E$3000,3,FALSE)</f>
        <v>215</v>
      </c>
      <c r="H3382">
        <f>VLOOKUP(B3382,Prekės!$A$2:$E$3000,4,FALSE)</f>
        <v>0</v>
      </c>
      <c r="I3382">
        <f>VLOOKUP(B3382,Prekės!$A$2:$E$3000,5,FALSE)</f>
        <v>0</v>
      </c>
      <c r="J3382">
        <f t="shared" si="107"/>
        <v>0</v>
      </c>
      <c r="K3382">
        <f t="shared" si="108"/>
        <v>-32.53</v>
      </c>
    </row>
    <row r="3383" spans="1:11">
      <c r="A3383" s="1">
        <f>Atask.AtsOp!A2930</f>
        <v>42467</v>
      </c>
      <c r="B3383" t="str">
        <f>Atask.AtsOp!E2930</f>
        <v>2702-0003</v>
      </c>
      <c r="C3383" t="str">
        <f>Atask.AtsOp!H2930</f>
        <v>Put.gaz.ferment.gėrimas„Auksinis muskatinis“</v>
      </c>
      <c r="D3383" t="str">
        <f>Atask.AtsOp!N2930</f>
        <v>LTR</v>
      </c>
      <c r="E3383" t="str">
        <f>Atask.AtsOp!I2930</f>
        <v>Perkelti</v>
      </c>
      <c r="F3383">
        <f>Atask.AtsOp!M2930</f>
        <v>-7532.39</v>
      </c>
      <c r="G3383">
        <f>VLOOKUP(B3383,Prekės!$A$2:$E$3000,3,FALSE)</f>
        <v>215</v>
      </c>
      <c r="H3383">
        <f>VLOOKUP(B3383,Prekės!$A$2:$E$3000,4,FALSE)</f>
        <v>0</v>
      </c>
      <c r="I3383">
        <f>VLOOKUP(B3383,Prekės!$A$2:$E$3000,5,FALSE)</f>
        <v>0</v>
      </c>
      <c r="J3383">
        <f t="shared" si="107"/>
        <v>0</v>
      </c>
      <c r="K3383">
        <f t="shared" si="108"/>
        <v>-7532.39</v>
      </c>
    </row>
    <row r="3384" spans="1:11">
      <c r="A3384" s="1">
        <f>Atask.AtsOp!A2931</f>
        <v>42467</v>
      </c>
      <c r="B3384" t="str">
        <f>Atask.AtsOp!E2931</f>
        <v>2702-0003</v>
      </c>
      <c r="C3384" t="str">
        <f>Atask.AtsOp!H2931</f>
        <v>Put.gaz.ferment.gėrimas„Auksinis muskatinis“</v>
      </c>
      <c r="D3384" t="str">
        <f>Atask.AtsOp!N2931</f>
        <v>LTR</v>
      </c>
      <c r="E3384" t="str">
        <f>Atask.AtsOp!I2931</f>
        <v>Perkelti</v>
      </c>
      <c r="F3384">
        <f>Atask.AtsOp!M2931</f>
        <v>-22789.24</v>
      </c>
      <c r="G3384">
        <f>VLOOKUP(B3384,Prekės!$A$2:$E$3000,3,FALSE)</f>
        <v>215</v>
      </c>
      <c r="H3384">
        <f>VLOOKUP(B3384,Prekės!$A$2:$E$3000,4,FALSE)</f>
        <v>0</v>
      </c>
      <c r="I3384">
        <f>VLOOKUP(B3384,Prekės!$A$2:$E$3000,5,FALSE)</f>
        <v>0</v>
      </c>
      <c r="J3384">
        <f t="shared" si="107"/>
        <v>0</v>
      </c>
      <c r="K3384">
        <f t="shared" si="108"/>
        <v>-22789.24</v>
      </c>
    </row>
    <row r="3385" spans="1:11">
      <c r="A3385" s="1">
        <f>Atask.AtsOp!A2932</f>
        <v>42485</v>
      </c>
      <c r="B3385" t="str">
        <f>Atask.AtsOp!E2932</f>
        <v>2702-0003</v>
      </c>
      <c r="C3385" t="str">
        <f>Atask.AtsOp!H2932</f>
        <v>Put.gaz.ferment.gėrimas„Auksinis muskatinis“</v>
      </c>
      <c r="D3385" t="str">
        <f>Atask.AtsOp!N2932</f>
        <v>LTR</v>
      </c>
      <c r="E3385" t="str">
        <f>Atask.AtsOp!I2932</f>
        <v>Perkelti</v>
      </c>
      <c r="F3385">
        <f>Atask.AtsOp!M2932</f>
        <v>7886.41</v>
      </c>
      <c r="G3385">
        <f>VLOOKUP(B3385,Prekės!$A$2:$E$3000,3,FALSE)</f>
        <v>215</v>
      </c>
      <c r="H3385">
        <f>VLOOKUP(B3385,Prekės!$A$2:$E$3000,4,FALSE)</f>
        <v>0</v>
      </c>
      <c r="I3385">
        <f>VLOOKUP(B3385,Prekės!$A$2:$E$3000,5,FALSE)</f>
        <v>0</v>
      </c>
      <c r="J3385">
        <f t="shared" si="107"/>
        <v>0</v>
      </c>
      <c r="K3385">
        <f t="shared" si="108"/>
        <v>7886.41</v>
      </c>
    </row>
    <row r="3386" spans="1:11">
      <c r="A3386" s="1">
        <f>Atask.AtsOp!A2933</f>
        <v>42485</v>
      </c>
      <c r="B3386" t="str">
        <f>Atask.AtsOp!E2933</f>
        <v>2702-0003</v>
      </c>
      <c r="C3386" t="str">
        <f>Atask.AtsOp!H2933</f>
        <v>Put.gaz.ferment.gėrimas„Auksinis muskatinis“</v>
      </c>
      <c r="D3386" t="str">
        <f>Atask.AtsOp!N2933</f>
        <v>LTR</v>
      </c>
      <c r="E3386" t="str">
        <f>Atask.AtsOp!I2933</f>
        <v>Gamybos eilutė</v>
      </c>
      <c r="F3386">
        <f>Atask.AtsOp!M2933</f>
        <v>-7886.41</v>
      </c>
      <c r="G3386">
        <f>VLOOKUP(B3386,Prekės!$A$2:$E$3000,3,FALSE)</f>
        <v>215</v>
      </c>
      <c r="H3386">
        <f>VLOOKUP(B3386,Prekės!$A$2:$E$3000,4,FALSE)</f>
        <v>0</v>
      </c>
      <c r="I3386">
        <f>VLOOKUP(B3386,Prekės!$A$2:$E$3000,5,FALSE)</f>
        <v>0</v>
      </c>
      <c r="J3386">
        <f t="shared" si="107"/>
        <v>0</v>
      </c>
      <c r="K3386">
        <f t="shared" si="108"/>
        <v>-7886.41</v>
      </c>
    </row>
    <row r="3387" spans="1:11">
      <c r="A3387" s="1">
        <f>Atask.AtsOp!A2934</f>
        <v>42485</v>
      </c>
      <c r="B3387" t="str">
        <f>Atask.AtsOp!E2934</f>
        <v>2702-0003</v>
      </c>
      <c r="C3387" t="str">
        <f>Atask.AtsOp!H2934</f>
        <v>Put.gaz.ferment.gėrimas„Auksinis muskatinis“</v>
      </c>
      <c r="D3387" t="str">
        <f>Atask.AtsOp!N2934</f>
        <v>LTR</v>
      </c>
      <c r="E3387" t="str">
        <f>Atask.AtsOp!I2934</f>
        <v>Gamybos eilutė</v>
      </c>
      <c r="F3387">
        <f>Atask.AtsOp!M2934</f>
        <v>-22597.17</v>
      </c>
      <c r="G3387">
        <f>VLOOKUP(B3387,Prekės!$A$2:$E$3000,3,FALSE)</f>
        <v>215</v>
      </c>
      <c r="H3387">
        <f>VLOOKUP(B3387,Prekės!$A$2:$E$3000,4,FALSE)</f>
        <v>0</v>
      </c>
      <c r="I3387">
        <f>VLOOKUP(B3387,Prekės!$A$2:$E$3000,5,FALSE)</f>
        <v>0</v>
      </c>
      <c r="J3387">
        <f t="shared" si="107"/>
        <v>0</v>
      </c>
      <c r="K3387">
        <f t="shared" si="108"/>
        <v>-22597.17</v>
      </c>
    </row>
    <row r="3388" spans="1:11">
      <c r="A3388" s="1">
        <f>Atask.AtsOp!A2935</f>
        <v>42485</v>
      </c>
      <c r="B3388" t="str">
        <f>Atask.AtsOp!E2935</f>
        <v>2702-0003</v>
      </c>
      <c r="C3388" t="str">
        <f>Atask.AtsOp!H2935</f>
        <v>Put.gaz.ferment.gėrimas„Auksinis muskatinis“</v>
      </c>
      <c r="D3388" t="str">
        <f>Atask.AtsOp!N2935</f>
        <v>LTR</v>
      </c>
      <c r="E3388" t="str">
        <f>Atask.AtsOp!I2935</f>
        <v>Perkelti</v>
      </c>
      <c r="F3388">
        <f>Atask.AtsOp!M2935</f>
        <v>22597.17</v>
      </c>
      <c r="G3388">
        <f>VLOOKUP(B3388,Prekės!$A$2:$E$3000,3,FALSE)</f>
        <v>215</v>
      </c>
      <c r="H3388">
        <f>VLOOKUP(B3388,Prekės!$A$2:$E$3000,4,FALSE)</f>
        <v>0</v>
      </c>
      <c r="I3388">
        <f>VLOOKUP(B3388,Prekės!$A$2:$E$3000,5,FALSE)</f>
        <v>0</v>
      </c>
      <c r="J3388">
        <f t="shared" si="107"/>
        <v>0</v>
      </c>
      <c r="K3388">
        <f t="shared" si="108"/>
        <v>22597.17</v>
      </c>
    </row>
    <row r="3389" spans="1:11">
      <c r="A3389" s="1">
        <f>Atask.AtsOp!A2936</f>
        <v>42485</v>
      </c>
      <c r="B3389" t="str">
        <f>Atask.AtsOp!E2936</f>
        <v>2702-0003</v>
      </c>
      <c r="C3389" t="str">
        <f>Atask.AtsOp!H2936</f>
        <v>Put.gaz.ferment.gėrimas„Auksinis muskatinis“</v>
      </c>
      <c r="D3389" t="str">
        <f>Atask.AtsOp!N2936</f>
        <v>LTR</v>
      </c>
      <c r="E3389" t="str">
        <f>Atask.AtsOp!I2936</f>
        <v>Gamybos eilutė</v>
      </c>
      <c r="F3389">
        <f>Atask.AtsOp!M2936</f>
        <v>-18077.73</v>
      </c>
      <c r="G3389">
        <f>VLOOKUP(B3389,Prekės!$A$2:$E$3000,3,FALSE)</f>
        <v>215</v>
      </c>
      <c r="H3389">
        <f>VLOOKUP(B3389,Prekės!$A$2:$E$3000,4,FALSE)</f>
        <v>0</v>
      </c>
      <c r="I3389">
        <f>VLOOKUP(B3389,Prekės!$A$2:$E$3000,5,FALSE)</f>
        <v>0</v>
      </c>
      <c r="J3389">
        <f t="shared" si="107"/>
        <v>0</v>
      </c>
      <c r="K3389">
        <f t="shared" si="108"/>
        <v>-18077.73</v>
      </c>
    </row>
    <row r="3390" spans="1:11">
      <c r="A3390" s="1">
        <f>Atask.AtsOp!A2937</f>
        <v>42485</v>
      </c>
      <c r="B3390" t="str">
        <f>Atask.AtsOp!E2937</f>
        <v>2702-0003</v>
      </c>
      <c r="C3390" t="str">
        <f>Atask.AtsOp!H2937</f>
        <v>Put.gaz.ferment.gėrimas„Auksinis muskatinis“</v>
      </c>
      <c r="D3390" t="str">
        <f>Atask.AtsOp!N2937</f>
        <v>LTR</v>
      </c>
      <c r="E3390" t="str">
        <f>Atask.AtsOp!I2937</f>
        <v>Perkelti</v>
      </c>
      <c r="F3390">
        <f>Atask.AtsOp!M2937</f>
        <v>18077.73</v>
      </c>
      <c r="G3390">
        <f>VLOOKUP(B3390,Prekės!$A$2:$E$3000,3,FALSE)</f>
        <v>215</v>
      </c>
      <c r="H3390">
        <f>VLOOKUP(B3390,Prekės!$A$2:$E$3000,4,FALSE)</f>
        <v>0</v>
      </c>
      <c r="I3390">
        <f>VLOOKUP(B3390,Prekės!$A$2:$E$3000,5,FALSE)</f>
        <v>0</v>
      </c>
      <c r="J3390">
        <f t="shared" si="107"/>
        <v>0</v>
      </c>
      <c r="K3390">
        <f t="shared" si="108"/>
        <v>18077.73</v>
      </c>
    </row>
    <row r="3391" spans="1:11">
      <c r="A3391" s="1">
        <f>Atask.AtsOp!A2938</f>
        <v>42467</v>
      </c>
      <c r="B3391" t="str">
        <f>Atask.AtsOp!E2938</f>
        <v>2702-0003</v>
      </c>
      <c r="C3391" t="str">
        <f>Atask.AtsOp!H2938</f>
        <v>Put.gaz.ferment.gėrimas„Auksinis muskatinis“</v>
      </c>
      <c r="D3391" t="str">
        <f>Atask.AtsOp!N2938</f>
        <v>LTR</v>
      </c>
      <c r="E3391" t="str">
        <f>Atask.AtsOp!I2938</f>
        <v>Perkelti</v>
      </c>
      <c r="F3391">
        <f>Atask.AtsOp!M2938</f>
        <v>7532.39</v>
      </c>
      <c r="G3391">
        <f>VLOOKUP(B3391,Prekės!$A$2:$E$3000,3,FALSE)</f>
        <v>215</v>
      </c>
      <c r="H3391">
        <f>VLOOKUP(B3391,Prekės!$A$2:$E$3000,4,FALSE)</f>
        <v>0</v>
      </c>
      <c r="I3391">
        <f>VLOOKUP(B3391,Prekės!$A$2:$E$3000,5,FALSE)</f>
        <v>0</v>
      </c>
      <c r="J3391">
        <f t="shared" si="107"/>
        <v>0</v>
      </c>
      <c r="K3391">
        <f t="shared" si="108"/>
        <v>7532.39</v>
      </c>
    </row>
    <row r="3392" spans="1:11">
      <c r="A3392" s="1">
        <f>Atask.AtsOp!A2939</f>
        <v>42467</v>
      </c>
      <c r="B3392" t="str">
        <f>Atask.AtsOp!E2939</f>
        <v>2702-0003</v>
      </c>
      <c r="C3392" t="str">
        <f>Atask.AtsOp!H2939</f>
        <v>Put.gaz.ferment.gėrimas„Auksinis muskatinis“</v>
      </c>
      <c r="D3392" t="str">
        <f>Atask.AtsOp!N2939</f>
        <v>LTR</v>
      </c>
      <c r="E3392" t="str">
        <f>Atask.AtsOp!I2939</f>
        <v>Perkelti</v>
      </c>
      <c r="F3392">
        <f>Atask.AtsOp!M2939</f>
        <v>22789.24</v>
      </c>
      <c r="G3392">
        <f>VLOOKUP(B3392,Prekės!$A$2:$E$3000,3,FALSE)</f>
        <v>215</v>
      </c>
      <c r="H3392">
        <f>VLOOKUP(B3392,Prekės!$A$2:$E$3000,4,FALSE)</f>
        <v>0</v>
      </c>
      <c r="I3392">
        <f>VLOOKUP(B3392,Prekės!$A$2:$E$3000,5,FALSE)</f>
        <v>0</v>
      </c>
      <c r="J3392">
        <f t="shared" si="107"/>
        <v>0</v>
      </c>
      <c r="K3392">
        <f t="shared" si="108"/>
        <v>22789.24</v>
      </c>
    </row>
    <row r="3393" spans="1:11">
      <c r="A3393" s="1">
        <f>Atask.AtsOp!A2940</f>
        <v>42467</v>
      </c>
      <c r="B3393" t="str">
        <f>Atask.AtsOp!E2940</f>
        <v>2702-0003</v>
      </c>
      <c r="C3393" t="str">
        <f>Atask.AtsOp!H2940</f>
        <v>Put.gaz.ferment.gėrimas„Auksinis muskatinis“</v>
      </c>
      <c r="D3393" t="str">
        <f>Atask.AtsOp!N2940</f>
        <v>LTR</v>
      </c>
      <c r="E3393" t="str">
        <f>Atask.AtsOp!I2940</f>
        <v>Gamybos eilutė</v>
      </c>
      <c r="F3393">
        <f>Atask.AtsOp!M2940</f>
        <v>-7532.39</v>
      </c>
      <c r="G3393">
        <f>VLOOKUP(B3393,Prekės!$A$2:$E$3000,3,FALSE)</f>
        <v>215</v>
      </c>
      <c r="H3393">
        <f>VLOOKUP(B3393,Prekės!$A$2:$E$3000,4,FALSE)</f>
        <v>0</v>
      </c>
      <c r="I3393">
        <f>VLOOKUP(B3393,Prekės!$A$2:$E$3000,5,FALSE)</f>
        <v>0</v>
      </c>
      <c r="J3393">
        <f t="shared" si="107"/>
        <v>0</v>
      </c>
      <c r="K3393">
        <f t="shared" si="108"/>
        <v>-7532.39</v>
      </c>
    </row>
    <row r="3394" spans="1:11">
      <c r="A3394" s="1">
        <f>Atask.AtsOp!A2941</f>
        <v>42467</v>
      </c>
      <c r="B3394" t="str">
        <f>Atask.AtsOp!E2941</f>
        <v>2702-0003</v>
      </c>
      <c r="C3394" t="str">
        <f>Atask.AtsOp!H2941</f>
        <v>Put.gaz.ferment.gėrimas„Auksinis muskatinis“</v>
      </c>
      <c r="D3394" t="str">
        <f>Atask.AtsOp!N2941</f>
        <v>LTR</v>
      </c>
      <c r="E3394" t="str">
        <f>Atask.AtsOp!I2941</f>
        <v>Gamybos eilutė</v>
      </c>
      <c r="F3394">
        <f>Atask.AtsOp!M2941</f>
        <v>-22789.24</v>
      </c>
      <c r="G3394">
        <f>VLOOKUP(B3394,Prekės!$A$2:$E$3000,3,FALSE)</f>
        <v>215</v>
      </c>
      <c r="H3394">
        <f>VLOOKUP(B3394,Prekės!$A$2:$E$3000,4,FALSE)</f>
        <v>0</v>
      </c>
      <c r="I3394">
        <f>VLOOKUP(B3394,Prekės!$A$2:$E$3000,5,FALSE)</f>
        <v>0</v>
      </c>
      <c r="J3394">
        <f t="shared" si="107"/>
        <v>0</v>
      </c>
      <c r="K3394">
        <f t="shared" si="108"/>
        <v>-22789.24</v>
      </c>
    </row>
    <row r="3395" spans="1:11">
      <c r="A3395" s="1">
        <f>Atask.AtsOp!A2942</f>
        <v>42485</v>
      </c>
      <c r="B3395" t="str">
        <f>Atask.AtsOp!E2942</f>
        <v>2702-0003</v>
      </c>
      <c r="C3395" t="str">
        <f>Atask.AtsOp!H2942</f>
        <v>Put.gaz.ferment.gėrimas„Auksinis muskatinis“</v>
      </c>
      <c r="D3395" t="str">
        <f>Atask.AtsOp!N2942</f>
        <v>LTR</v>
      </c>
      <c r="E3395" t="str">
        <f>Atask.AtsOp!I2942</f>
        <v>Perkelti</v>
      </c>
      <c r="F3395">
        <f>Atask.AtsOp!M2942</f>
        <v>97.59</v>
      </c>
      <c r="G3395">
        <f>VLOOKUP(B3395,Prekės!$A$2:$E$3000,3,FALSE)</f>
        <v>215</v>
      </c>
      <c r="H3395">
        <f>VLOOKUP(B3395,Prekės!$A$2:$E$3000,4,FALSE)</f>
        <v>0</v>
      </c>
      <c r="I3395">
        <f>VLOOKUP(B3395,Prekės!$A$2:$E$3000,5,FALSE)</f>
        <v>0</v>
      </c>
      <c r="J3395">
        <f t="shared" si="107"/>
        <v>0</v>
      </c>
      <c r="K3395">
        <f t="shared" si="108"/>
        <v>97.59</v>
      </c>
    </row>
    <row r="3396" spans="1:11">
      <c r="A3396" s="1">
        <f>Atask.AtsOp!A2943</f>
        <v>42485</v>
      </c>
      <c r="B3396" t="str">
        <f>Atask.AtsOp!E2943</f>
        <v>2702-0003</v>
      </c>
      <c r="C3396" t="str">
        <f>Atask.AtsOp!H2943</f>
        <v>Put.gaz.ferment.gėrimas„Auksinis muskatinis“</v>
      </c>
      <c r="D3396" t="str">
        <f>Atask.AtsOp!N2943</f>
        <v>LTR</v>
      </c>
      <c r="E3396" t="str">
        <f>Atask.AtsOp!I2943</f>
        <v>Perkelti</v>
      </c>
      <c r="F3396">
        <f>Atask.AtsOp!M2943</f>
        <v>78.069999999999993</v>
      </c>
      <c r="G3396">
        <f>VLOOKUP(B3396,Prekės!$A$2:$E$3000,3,FALSE)</f>
        <v>215</v>
      </c>
      <c r="H3396">
        <f>VLOOKUP(B3396,Prekės!$A$2:$E$3000,4,FALSE)</f>
        <v>0</v>
      </c>
      <c r="I3396">
        <f>VLOOKUP(B3396,Prekės!$A$2:$E$3000,5,FALSE)</f>
        <v>0</v>
      </c>
      <c r="J3396">
        <f t="shared" si="107"/>
        <v>0</v>
      </c>
      <c r="K3396">
        <f t="shared" si="108"/>
        <v>78.069999999999993</v>
      </c>
    </row>
    <row r="3397" spans="1:11">
      <c r="A3397" s="1">
        <f>Atask.AtsOp!A2944</f>
        <v>42485</v>
      </c>
      <c r="B3397" t="str">
        <f>Atask.AtsOp!E2944</f>
        <v>2702-0003</v>
      </c>
      <c r="C3397" t="str">
        <f>Atask.AtsOp!H2944</f>
        <v>Put.gaz.ferment.gėrimas„Auksinis muskatinis“</v>
      </c>
      <c r="D3397" t="str">
        <f>Atask.AtsOp!N2944</f>
        <v>LTR</v>
      </c>
      <c r="E3397" t="str">
        <f>Atask.AtsOp!I2944</f>
        <v>Perkelti</v>
      </c>
      <c r="F3397">
        <f>Atask.AtsOp!M2944</f>
        <v>34.06</v>
      </c>
      <c r="G3397">
        <f>VLOOKUP(B3397,Prekės!$A$2:$E$3000,3,FALSE)</f>
        <v>215</v>
      </c>
      <c r="H3397">
        <f>VLOOKUP(B3397,Prekės!$A$2:$E$3000,4,FALSE)</f>
        <v>0</v>
      </c>
      <c r="I3397">
        <f>VLOOKUP(B3397,Prekės!$A$2:$E$3000,5,FALSE)</f>
        <v>0</v>
      </c>
      <c r="J3397">
        <f t="shared" si="107"/>
        <v>0</v>
      </c>
      <c r="K3397">
        <f t="shared" si="108"/>
        <v>34.06</v>
      </c>
    </row>
    <row r="3398" spans="1:11">
      <c r="A3398" s="1">
        <f>Atask.AtsOp!A2945</f>
        <v>42489</v>
      </c>
      <c r="B3398" t="str">
        <f>Atask.AtsOp!E2945</f>
        <v>2702-0003</v>
      </c>
      <c r="C3398" t="str">
        <f>Atask.AtsOp!H2945</f>
        <v>Put.gaz.ferment.gėrimas„Auksinis muskatinis“</v>
      </c>
      <c r="D3398" t="str">
        <f>Atask.AtsOp!N2945</f>
        <v>LTR</v>
      </c>
      <c r="E3398" t="str">
        <f>Atask.AtsOp!I2945</f>
        <v>Pardavimo užsakymas</v>
      </c>
      <c r="F3398">
        <f>Atask.AtsOp!M2945</f>
        <v>-98.42</v>
      </c>
      <c r="G3398">
        <f>VLOOKUP(B3398,Prekės!$A$2:$E$3000,3,FALSE)</f>
        <v>215</v>
      </c>
      <c r="H3398">
        <f>VLOOKUP(B3398,Prekės!$A$2:$E$3000,4,FALSE)</f>
        <v>0</v>
      </c>
      <c r="I3398">
        <f>VLOOKUP(B3398,Prekės!$A$2:$E$3000,5,FALSE)</f>
        <v>0</v>
      </c>
      <c r="J3398">
        <f t="shared" si="107"/>
        <v>0</v>
      </c>
      <c r="K3398">
        <f t="shared" si="108"/>
        <v>-98.42</v>
      </c>
    </row>
    <row r="3399" spans="1:11">
      <c r="A3399" s="1">
        <f>Atask.AtsOp!A2946</f>
        <v>42489</v>
      </c>
      <c r="B3399" t="str">
        <f>Atask.AtsOp!E2946</f>
        <v>2702-0003</v>
      </c>
      <c r="C3399" t="str">
        <f>Atask.AtsOp!H2946</f>
        <v>Put.gaz.ferment.gėrimas„Auksinis muskatinis“</v>
      </c>
      <c r="D3399" t="str">
        <f>Atask.AtsOp!N2946</f>
        <v>LTR</v>
      </c>
      <c r="E3399" t="str">
        <f>Atask.AtsOp!I2946</f>
        <v>Pardavimo užsakymas</v>
      </c>
      <c r="F3399">
        <f>Atask.AtsOp!M2946</f>
        <v>-32.53</v>
      </c>
      <c r="G3399">
        <f>VLOOKUP(B3399,Prekės!$A$2:$E$3000,3,FALSE)</f>
        <v>215</v>
      </c>
      <c r="H3399">
        <f>VLOOKUP(B3399,Prekės!$A$2:$E$3000,4,FALSE)</f>
        <v>0</v>
      </c>
      <c r="I3399">
        <f>VLOOKUP(B3399,Prekės!$A$2:$E$3000,5,FALSE)</f>
        <v>0</v>
      </c>
      <c r="J3399">
        <f t="shared" si="107"/>
        <v>0</v>
      </c>
      <c r="K3399">
        <f t="shared" si="108"/>
        <v>-32.53</v>
      </c>
    </row>
    <row r="3400" spans="1:11">
      <c r="A3400" s="1">
        <f>Atask.AtsOp!A2947</f>
        <v>42489</v>
      </c>
      <c r="B3400" t="str">
        <f>Atask.AtsOp!E2947</f>
        <v>2702-0003</v>
      </c>
      <c r="C3400" t="str">
        <f>Atask.AtsOp!H2947</f>
        <v>Put.gaz.ferment.gėrimas„Auksinis muskatinis“</v>
      </c>
      <c r="D3400" t="str">
        <f>Atask.AtsOp!N2947</f>
        <v>LTR</v>
      </c>
      <c r="E3400" t="str">
        <f>Atask.AtsOp!I2947</f>
        <v>Pardavimo užsakymas</v>
      </c>
      <c r="F3400">
        <f>Atask.AtsOp!M2947</f>
        <v>-78.069999999999993</v>
      </c>
      <c r="G3400">
        <f>VLOOKUP(B3400,Prekės!$A$2:$E$3000,3,FALSE)</f>
        <v>215</v>
      </c>
      <c r="H3400">
        <f>VLOOKUP(B3400,Prekės!$A$2:$E$3000,4,FALSE)</f>
        <v>0</v>
      </c>
      <c r="I3400">
        <f>VLOOKUP(B3400,Prekės!$A$2:$E$3000,5,FALSE)</f>
        <v>0</v>
      </c>
      <c r="J3400">
        <f t="shared" si="107"/>
        <v>0</v>
      </c>
      <c r="K3400">
        <f t="shared" si="108"/>
        <v>-78.069999999999993</v>
      </c>
    </row>
    <row r="3401" spans="1:11">
      <c r="A3401" s="1">
        <f>Atask.AtsOp!A2948</f>
        <v>42489</v>
      </c>
      <c r="B3401" t="str">
        <f>Atask.AtsOp!E2948</f>
        <v>2702-0003</v>
      </c>
      <c r="C3401" t="str">
        <f>Atask.AtsOp!H2948</f>
        <v>Put.gaz.ferment.gėrimas„Auksinis muskatinis“</v>
      </c>
      <c r="D3401" t="str">
        <f>Atask.AtsOp!N2948</f>
        <v>LTR</v>
      </c>
      <c r="E3401" t="str">
        <f>Atask.AtsOp!I2948</f>
        <v>Pardavimo užsakymas</v>
      </c>
      <c r="F3401">
        <f>Atask.AtsOp!M2948</f>
        <v>-34.06</v>
      </c>
      <c r="G3401">
        <f>VLOOKUP(B3401,Prekės!$A$2:$E$3000,3,FALSE)</f>
        <v>215</v>
      </c>
      <c r="H3401">
        <f>VLOOKUP(B3401,Prekės!$A$2:$E$3000,4,FALSE)</f>
        <v>0</v>
      </c>
      <c r="I3401">
        <f>VLOOKUP(B3401,Prekės!$A$2:$E$3000,5,FALSE)</f>
        <v>0</v>
      </c>
      <c r="J3401">
        <f t="shared" si="107"/>
        <v>0</v>
      </c>
      <c r="K3401">
        <f t="shared" si="108"/>
        <v>-34.06</v>
      </c>
    </row>
    <row r="3402" spans="1:11">
      <c r="A3402" s="1">
        <f>Atask.AtsOp!A2949</f>
        <v>42489</v>
      </c>
      <c r="B3402" t="str">
        <f>Atask.AtsOp!E2949</f>
        <v>2702-0003</v>
      </c>
      <c r="C3402" t="str">
        <f>Atask.AtsOp!H2949</f>
        <v>Put.gaz.ferment.gėrimas„Auksinis muskatinis“</v>
      </c>
      <c r="D3402" t="str">
        <f>Atask.AtsOp!N2949</f>
        <v>LTR</v>
      </c>
      <c r="E3402" t="str">
        <f>Atask.AtsOp!I2949</f>
        <v>Pardavimo užsakymas</v>
      </c>
      <c r="F3402">
        <f>Atask.AtsOp!M2949</f>
        <v>-97.59</v>
      </c>
      <c r="G3402">
        <f>VLOOKUP(B3402,Prekės!$A$2:$E$3000,3,FALSE)</f>
        <v>215</v>
      </c>
      <c r="H3402">
        <f>VLOOKUP(B3402,Prekės!$A$2:$E$3000,4,FALSE)</f>
        <v>0</v>
      </c>
      <c r="I3402">
        <f>VLOOKUP(B3402,Prekės!$A$2:$E$3000,5,FALSE)</f>
        <v>0</v>
      </c>
      <c r="J3402">
        <f t="shared" si="107"/>
        <v>0</v>
      </c>
      <c r="K3402">
        <f t="shared" si="108"/>
        <v>-97.59</v>
      </c>
    </row>
    <row r="3403" spans="1:11">
      <c r="A3403" s="1">
        <f>Atask.AtsOp!A2950</f>
        <v>42467</v>
      </c>
      <c r="B3403" t="str">
        <f>Atask.AtsOp!E2950</f>
        <v>2702-0003</v>
      </c>
      <c r="C3403" t="str">
        <f>Atask.AtsOp!H2950</f>
        <v>Put.gaz.ferment.gėrimas„Auksinis muskatinis“</v>
      </c>
      <c r="D3403" t="str">
        <f>Atask.AtsOp!N2950</f>
        <v>LTR</v>
      </c>
      <c r="E3403" t="str">
        <f>Atask.AtsOp!I2950</f>
        <v>Perkelti</v>
      </c>
      <c r="F3403">
        <f>Atask.AtsOp!M2950</f>
        <v>98.42</v>
      </c>
      <c r="G3403">
        <f>VLOOKUP(B3403,Prekės!$A$2:$E$3000,3,FALSE)</f>
        <v>215</v>
      </c>
      <c r="H3403">
        <f>VLOOKUP(B3403,Prekės!$A$2:$E$3000,4,FALSE)</f>
        <v>0</v>
      </c>
      <c r="I3403">
        <f>VLOOKUP(B3403,Prekės!$A$2:$E$3000,5,FALSE)</f>
        <v>0</v>
      </c>
      <c r="J3403">
        <f t="shared" si="107"/>
        <v>0</v>
      </c>
      <c r="K3403">
        <f t="shared" si="108"/>
        <v>98.42</v>
      </c>
    </row>
    <row r="3404" spans="1:11">
      <c r="A3404" s="1">
        <f>Atask.AtsOp!A2951</f>
        <v>42467</v>
      </c>
      <c r="B3404" t="str">
        <f>Atask.AtsOp!E2951</f>
        <v>2702-0003</v>
      </c>
      <c r="C3404" t="str">
        <f>Atask.AtsOp!H2951</f>
        <v>Put.gaz.ferment.gėrimas„Auksinis muskatinis“</v>
      </c>
      <c r="D3404" t="str">
        <f>Atask.AtsOp!N2951</f>
        <v>LTR</v>
      </c>
      <c r="E3404" t="str">
        <f>Atask.AtsOp!I2951</f>
        <v>Perkelti</v>
      </c>
      <c r="F3404">
        <f>Atask.AtsOp!M2951</f>
        <v>32.53</v>
      </c>
      <c r="G3404">
        <f>VLOOKUP(B3404,Prekės!$A$2:$E$3000,3,FALSE)</f>
        <v>215</v>
      </c>
      <c r="H3404">
        <f>VLOOKUP(B3404,Prekės!$A$2:$E$3000,4,FALSE)</f>
        <v>0</v>
      </c>
      <c r="I3404">
        <f>VLOOKUP(B3404,Prekės!$A$2:$E$3000,5,FALSE)</f>
        <v>0</v>
      </c>
      <c r="J3404">
        <f t="shared" si="107"/>
        <v>0</v>
      </c>
      <c r="K3404">
        <f t="shared" si="108"/>
        <v>32.53</v>
      </c>
    </row>
    <row r="3405" spans="1:11">
      <c r="A3405" s="1">
        <f>Atask.AtsOp!A2952</f>
        <v>42480</v>
      </c>
      <c r="B3405" t="str">
        <f>Atask.AtsOp!E2952</f>
        <v>2702-0007</v>
      </c>
      <c r="C3405" t="str">
        <f>Atask.AtsOp!H2952</f>
        <v>Put.gaz.ferment.gėr.„BON AMI“ p/ saldus</v>
      </c>
      <c r="D3405" t="str">
        <f>Atask.AtsOp!N2952</f>
        <v>LTR</v>
      </c>
      <c r="E3405" t="str">
        <f>Atask.AtsOp!I2952</f>
        <v>Gamyba</v>
      </c>
      <c r="F3405">
        <f>Atask.AtsOp!M2952</f>
        <v>13639.55</v>
      </c>
      <c r="G3405">
        <f>VLOOKUP(B3405,Prekės!$A$2:$E$3000,3,FALSE)</f>
        <v>215</v>
      </c>
      <c r="H3405">
        <f>VLOOKUP(B3405,Prekės!$A$2:$E$3000,4,FALSE)</f>
        <v>0</v>
      </c>
      <c r="I3405">
        <f>VLOOKUP(B3405,Prekės!$A$2:$E$3000,5,FALSE)</f>
        <v>8</v>
      </c>
      <c r="J3405">
        <f t="shared" si="107"/>
        <v>0</v>
      </c>
      <c r="K3405">
        <f t="shared" si="108"/>
        <v>13639.55</v>
      </c>
    </row>
    <row r="3406" spans="1:11">
      <c r="A3406" s="1">
        <f>Atask.AtsOp!A2953</f>
        <v>42480</v>
      </c>
      <c r="B3406" t="str">
        <f>Atask.AtsOp!E2953</f>
        <v>2702-0007</v>
      </c>
      <c r="C3406" t="str">
        <f>Atask.AtsOp!H2953</f>
        <v>Put.gaz.ferment.gėr.„BON AMI“ p/ saldus</v>
      </c>
      <c r="D3406" t="str">
        <f>Atask.AtsOp!N2953</f>
        <v>LTR</v>
      </c>
      <c r="E3406" t="str">
        <f>Atask.AtsOp!I2953</f>
        <v>Perkelti</v>
      </c>
      <c r="F3406">
        <f>Atask.AtsOp!M2953</f>
        <v>-13639.55</v>
      </c>
      <c r="G3406">
        <f>VLOOKUP(B3406,Prekės!$A$2:$E$3000,3,FALSE)</f>
        <v>215</v>
      </c>
      <c r="H3406">
        <f>VLOOKUP(B3406,Prekės!$A$2:$E$3000,4,FALSE)</f>
        <v>0</v>
      </c>
      <c r="I3406">
        <f>VLOOKUP(B3406,Prekės!$A$2:$E$3000,5,FALSE)</f>
        <v>8</v>
      </c>
      <c r="J3406">
        <f t="shared" si="107"/>
        <v>0</v>
      </c>
      <c r="K3406">
        <f t="shared" si="108"/>
        <v>-13639.55</v>
      </c>
    </row>
    <row r="3407" spans="1:11">
      <c r="A3407" s="1">
        <f>Atask.AtsOp!A2954</f>
        <v>42480</v>
      </c>
      <c r="B3407" t="str">
        <f>Atask.AtsOp!E2954</f>
        <v>2702-0007</v>
      </c>
      <c r="C3407" t="str">
        <f>Atask.AtsOp!H2954</f>
        <v>Put.gaz.ferment.gėr.„BON AMI“ p/ saldus</v>
      </c>
      <c r="D3407" t="str">
        <f>Atask.AtsOp!N2954</f>
        <v>LTR</v>
      </c>
      <c r="E3407" t="str">
        <f>Atask.AtsOp!I2954</f>
        <v>Perkelti</v>
      </c>
      <c r="F3407">
        <f>Atask.AtsOp!M2954</f>
        <v>13639.55</v>
      </c>
      <c r="G3407">
        <f>VLOOKUP(B3407,Prekės!$A$2:$E$3000,3,FALSE)</f>
        <v>215</v>
      </c>
      <c r="H3407">
        <f>VLOOKUP(B3407,Prekės!$A$2:$E$3000,4,FALSE)</f>
        <v>0</v>
      </c>
      <c r="I3407">
        <f>VLOOKUP(B3407,Prekės!$A$2:$E$3000,5,FALSE)</f>
        <v>8</v>
      </c>
      <c r="J3407">
        <f t="shared" si="107"/>
        <v>0</v>
      </c>
      <c r="K3407">
        <f t="shared" si="108"/>
        <v>13639.55</v>
      </c>
    </row>
    <row r="3408" spans="1:11">
      <c r="A3408" s="1">
        <f>Atask.AtsOp!A2955</f>
        <v>42480</v>
      </c>
      <c r="B3408" t="str">
        <f>Atask.AtsOp!E2955</f>
        <v>2702-0007</v>
      </c>
      <c r="C3408" t="str">
        <f>Atask.AtsOp!H2955</f>
        <v>Put.gaz.ferment.gėr.„BON AMI“ p/ saldus</v>
      </c>
      <c r="D3408" t="str">
        <f>Atask.AtsOp!N2955</f>
        <v>LTR</v>
      </c>
      <c r="E3408" t="str">
        <f>Atask.AtsOp!I2955</f>
        <v>Perkelti</v>
      </c>
      <c r="F3408">
        <f>Atask.AtsOp!M2955</f>
        <v>-58.65</v>
      </c>
      <c r="G3408">
        <f>VLOOKUP(B3408,Prekės!$A$2:$E$3000,3,FALSE)</f>
        <v>215</v>
      </c>
      <c r="H3408">
        <f>VLOOKUP(B3408,Prekės!$A$2:$E$3000,4,FALSE)</f>
        <v>0</v>
      </c>
      <c r="I3408">
        <f>VLOOKUP(B3408,Prekės!$A$2:$E$3000,5,FALSE)</f>
        <v>8</v>
      </c>
      <c r="J3408">
        <f t="shared" si="107"/>
        <v>0</v>
      </c>
      <c r="K3408">
        <f t="shared" si="108"/>
        <v>-58.65</v>
      </c>
    </row>
    <row r="3409" spans="1:11">
      <c r="A3409" s="1">
        <f>Atask.AtsOp!A2956</f>
        <v>42480</v>
      </c>
      <c r="B3409" t="str">
        <f>Atask.AtsOp!E2956</f>
        <v>2702-0007</v>
      </c>
      <c r="C3409" t="str">
        <f>Atask.AtsOp!H2956</f>
        <v>Put.gaz.ferment.gėr.„BON AMI“ p/ saldus</v>
      </c>
      <c r="D3409" t="str">
        <f>Atask.AtsOp!N2956</f>
        <v>LTR</v>
      </c>
      <c r="E3409" t="str">
        <f>Atask.AtsOp!I2956</f>
        <v>Perkelti</v>
      </c>
      <c r="F3409">
        <f>Atask.AtsOp!M2956</f>
        <v>-13580.9</v>
      </c>
      <c r="G3409">
        <f>VLOOKUP(B3409,Prekės!$A$2:$E$3000,3,FALSE)</f>
        <v>215</v>
      </c>
      <c r="H3409">
        <f>VLOOKUP(B3409,Prekės!$A$2:$E$3000,4,FALSE)</f>
        <v>0</v>
      </c>
      <c r="I3409">
        <f>VLOOKUP(B3409,Prekės!$A$2:$E$3000,5,FALSE)</f>
        <v>8</v>
      </c>
      <c r="J3409">
        <f t="shared" si="107"/>
        <v>0</v>
      </c>
      <c r="K3409">
        <f t="shared" si="108"/>
        <v>-13580.9</v>
      </c>
    </row>
    <row r="3410" spans="1:11">
      <c r="A3410" s="1">
        <f>Atask.AtsOp!A2957</f>
        <v>42480</v>
      </c>
      <c r="B3410" t="str">
        <f>Atask.AtsOp!E2957</f>
        <v>2702-0007</v>
      </c>
      <c r="C3410" t="str">
        <f>Atask.AtsOp!H2957</f>
        <v>Put.gaz.ferment.gėr.„BON AMI“ p/ saldus</v>
      </c>
      <c r="D3410" t="str">
        <f>Atask.AtsOp!N2957</f>
        <v>LTR</v>
      </c>
      <c r="E3410" t="str">
        <f>Atask.AtsOp!I2957</f>
        <v>Perkelti</v>
      </c>
      <c r="F3410">
        <f>Atask.AtsOp!M2957</f>
        <v>13580.9</v>
      </c>
      <c r="G3410">
        <f>VLOOKUP(B3410,Prekės!$A$2:$E$3000,3,FALSE)</f>
        <v>215</v>
      </c>
      <c r="H3410">
        <f>VLOOKUP(B3410,Prekės!$A$2:$E$3000,4,FALSE)</f>
        <v>0</v>
      </c>
      <c r="I3410">
        <f>VLOOKUP(B3410,Prekės!$A$2:$E$3000,5,FALSE)</f>
        <v>8</v>
      </c>
      <c r="J3410">
        <f t="shared" si="107"/>
        <v>0</v>
      </c>
      <c r="K3410">
        <f t="shared" si="108"/>
        <v>13580.9</v>
      </c>
    </row>
    <row r="3411" spans="1:11">
      <c r="A3411" s="1">
        <f>Atask.AtsOp!A2958</f>
        <v>42480</v>
      </c>
      <c r="B3411" t="str">
        <f>Atask.AtsOp!E2958</f>
        <v>2702-0007</v>
      </c>
      <c r="C3411" t="str">
        <f>Atask.AtsOp!H2958</f>
        <v>Put.gaz.ferment.gėr.„BON AMI“ p/ saldus</v>
      </c>
      <c r="D3411" t="str">
        <f>Atask.AtsOp!N2958</f>
        <v>LTR</v>
      </c>
      <c r="E3411" t="str">
        <f>Atask.AtsOp!I2958</f>
        <v>Gamybos eilutė</v>
      </c>
      <c r="F3411">
        <f>Atask.AtsOp!M2958</f>
        <v>-13580.9</v>
      </c>
      <c r="G3411">
        <f>VLOOKUP(B3411,Prekės!$A$2:$E$3000,3,FALSE)</f>
        <v>215</v>
      </c>
      <c r="H3411">
        <f>VLOOKUP(B3411,Prekės!$A$2:$E$3000,4,FALSE)</f>
        <v>0</v>
      </c>
      <c r="I3411">
        <f>VLOOKUP(B3411,Prekės!$A$2:$E$3000,5,FALSE)</f>
        <v>8</v>
      </c>
      <c r="J3411">
        <f t="shared" si="107"/>
        <v>0</v>
      </c>
      <c r="K3411">
        <f t="shared" si="108"/>
        <v>-13580.9</v>
      </c>
    </row>
    <row r="3412" spans="1:11">
      <c r="A3412" s="1">
        <f>Atask.AtsOp!A2959</f>
        <v>42489</v>
      </c>
      <c r="B3412" t="str">
        <f>Atask.AtsOp!E2959</f>
        <v>2702-0007</v>
      </c>
      <c r="C3412" t="str">
        <f>Atask.AtsOp!H2959</f>
        <v>Put.gaz.ferment.gėr.„BON AMI“ p/ saldus</v>
      </c>
      <c r="D3412" t="str">
        <f>Atask.AtsOp!N2959</f>
        <v>LTR</v>
      </c>
      <c r="E3412" t="str">
        <f>Atask.AtsOp!I2959</f>
        <v>Pardavimo užsakymas</v>
      </c>
      <c r="F3412">
        <f>Atask.AtsOp!M2959</f>
        <v>-58.65</v>
      </c>
      <c r="G3412">
        <f>VLOOKUP(B3412,Prekės!$A$2:$E$3000,3,FALSE)</f>
        <v>215</v>
      </c>
      <c r="H3412">
        <f>VLOOKUP(B3412,Prekės!$A$2:$E$3000,4,FALSE)</f>
        <v>0</v>
      </c>
      <c r="I3412">
        <f>VLOOKUP(B3412,Prekės!$A$2:$E$3000,5,FALSE)</f>
        <v>8</v>
      </c>
      <c r="J3412">
        <f t="shared" si="107"/>
        <v>0</v>
      </c>
      <c r="K3412">
        <f t="shared" si="108"/>
        <v>-58.65</v>
      </c>
    </row>
    <row r="3413" spans="1:11">
      <c r="A3413" s="1">
        <f>Atask.AtsOp!A2960</f>
        <v>42480</v>
      </c>
      <c r="B3413" t="str">
        <f>Atask.AtsOp!E2960</f>
        <v>2702-0007</v>
      </c>
      <c r="C3413" t="str">
        <f>Atask.AtsOp!H2960</f>
        <v>Put.gaz.ferment.gėr.„BON AMI“ p/ saldus</v>
      </c>
      <c r="D3413" t="str">
        <f>Atask.AtsOp!N2960</f>
        <v>LTR</v>
      </c>
      <c r="E3413" t="str">
        <f>Atask.AtsOp!I2960</f>
        <v>Perkelti</v>
      </c>
      <c r="F3413">
        <f>Atask.AtsOp!M2960</f>
        <v>58.65</v>
      </c>
      <c r="G3413">
        <f>VLOOKUP(B3413,Prekės!$A$2:$E$3000,3,FALSE)</f>
        <v>215</v>
      </c>
      <c r="H3413">
        <f>VLOOKUP(B3413,Prekės!$A$2:$E$3000,4,FALSE)</f>
        <v>0</v>
      </c>
      <c r="I3413">
        <f>VLOOKUP(B3413,Prekės!$A$2:$E$3000,5,FALSE)</f>
        <v>8</v>
      </c>
      <c r="J3413">
        <f t="shared" si="107"/>
        <v>0</v>
      </c>
      <c r="K3413">
        <f t="shared" si="108"/>
        <v>58.65</v>
      </c>
    </row>
    <row r="3414" spans="1:11">
      <c r="A3414" s="1">
        <f>Atask.AtsOp!A2961</f>
        <v>42466</v>
      </c>
      <c r="B3414" t="str">
        <f>Atask.AtsOp!E2961</f>
        <v>2702-0008</v>
      </c>
      <c r="C3414" t="str">
        <f>Atask.AtsOp!H2961</f>
        <v>Put.gaz.ferment.gėr.„BON AMI“ saldus</v>
      </c>
      <c r="D3414" t="str">
        <f>Atask.AtsOp!N2961</f>
        <v>LTR</v>
      </c>
      <c r="E3414" t="str">
        <f>Atask.AtsOp!I2961</f>
        <v>Perkelti</v>
      </c>
      <c r="F3414">
        <f>Atask.AtsOp!M2961</f>
        <v>16847.07</v>
      </c>
      <c r="G3414">
        <f>VLOOKUP(B3414,Prekės!$A$2:$E$3000,3,FALSE)</f>
        <v>215</v>
      </c>
      <c r="H3414">
        <f>VLOOKUP(B3414,Prekės!$A$2:$E$3000,4,FALSE)</f>
        <v>0</v>
      </c>
      <c r="I3414">
        <f>VLOOKUP(B3414,Prekės!$A$2:$E$3000,5,FALSE)</f>
        <v>8</v>
      </c>
      <c r="J3414">
        <f t="shared" si="107"/>
        <v>0</v>
      </c>
      <c r="K3414">
        <f t="shared" si="108"/>
        <v>16847.07</v>
      </c>
    </row>
    <row r="3415" spans="1:11">
      <c r="A3415" s="1">
        <f>Atask.AtsOp!A2962</f>
        <v>42466</v>
      </c>
      <c r="B3415" t="str">
        <f>Atask.AtsOp!E2962</f>
        <v>2702-0008</v>
      </c>
      <c r="C3415" t="str">
        <f>Atask.AtsOp!H2962</f>
        <v>Put.gaz.ferment.gėr.„BON AMI“ saldus</v>
      </c>
      <c r="D3415" t="str">
        <f>Atask.AtsOp!N2962</f>
        <v>LTR</v>
      </c>
      <c r="E3415" t="str">
        <f>Atask.AtsOp!I2962</f>
        <v>Perkelti</v>
      </c>
      <c r="F3415">
        <f>Atask.AtsOp!M2962</f>
        <v>-72.44</v>
      </c>
      <c r="G3415">
        <f>VLOOKUP(B3415,Prekės!$A$2:$E$3000,3,FALSE)</f>
        <v>215</v>
      </c>
      <c r="H3415">
        <f>VLOOKUP(B3415,Prekės!$A$2:$E$3000,4,FALSE)</f>
        <v>0</v>
      </c>
      <c r="I3415">
        <f>VLOOKUP(B3415,Prekės!$A$2:$E$3000,5,FALSE)</f>
        <v>8</v>
      </c>
      <c r="J3415">
        <f t="shared" si="107"/>
        <v>0</v>
      </c>
      <c r="K3415">
        <f t="shared" si="108"/>
        <v>-72.44</v>
      </c>
    </row>
    <row r="3416" spans="1:11">
      <c r="A3416" s="1">
        <f>Atask.AtsOp!A2963</f>
        <v>42466</v>
      </c>
      <c r="B3416" t="str">
        <f>Atask.AtsOp!E2963</f>
        <v>2702-0008</v>
      </c>
      <c r="C3416" t="str">
        <f>Atask.AtsOp!H2963</f>
        <v>Put.gaz.ferment.gėr.„BON AMI“ saldus</v>
      </c>
      <c r="D3416" t="str">
        <f>Atask.AtsOp!N2963</f>
        <v>LTR</v>
      </c>
      <c r="E3416" t="str">
        <f>Atask.AtsOp!I2963</f>
        <v>Gamyba</v>
      </c>
      <c r="F3416">
        <f>Atask.AtsOp!M2963</f>
        <v>16847.07</v>
      </c>
      <c r="G3416">
        <f>VLOOKUP(B3416,Prekės!$A$2:$E$3000,3,FALSE)</f>
        <v>215</v>
      </c>
      <c r="H3416">
        <f>VLOOKUP(B3416,Prekės!$A$2:$E$3000,4,FALSE)</f>
        <v>0</v>
      </c>
      <c r="I3416">
        <f>VLOOKUP(B3416,Prekės!$A$2:$E$3000,5,FALSE)</f>
        <v>8</v>
      </c>
      <c r="J3416">
        <f t="shared" si="107"/>
        <v>0</v>
      </c>
      <c r="K3416">
        <f t="shared" si="108"/>
        <v>16847.07</v>
      </c>
    </row>
    <row r="3417" spans="1:11">
      <c r="A3417" s="1">
        <f>Atask.AtsOp!A2964</f>
        <v>42466</v>
      </c>
      <c r="B3417" t="str">
        <f>Atask.AtsOp!E2964</f>
        <v>2702-0008</v>
      </c>
      <c r="C3417" t="str">
        <f>Atask.AtsOp!H2964</f>
        <v>Put.gaz.ferment.gėr.„BON AMI“ saldus</v>
      </c>
      <c r="D3417" t="str">
        <f>Atask.AtsOp!N2964</f>
        <v>LTR</v>
      </c>
      <c r="E3417" t="str">
        <f>Atask.AtsOp!I2964</f>
        <v>Perkelti</v>
      </c>
      <c r="F3417">
        <f>Atask.AtsOp!M2964</f>
        <v>-16847.07</v>
      </c>
      <c r="G3417">
        <f>VLOOKUP(B3417,Prekės!$A$2:$E$3000,3,FALSE)</f>
        <v>215</v>
      </c>
      <c r="H3417">
        <f>VLOOKUP(B3417,Prekės!$A$2:$E$3000,4,FALSE)</f>
        <v>0</v>
      </c>
      <c r="I3417">
        <f>VLOOKUP(B3417,Prekės!$A$2:$E$3000,5,FALSE)</f>
        <v>8</v>
      </c>
      <c r="J3417">
        <f t="shared" si="107"/>
        <v>0</v>
      </c>
      <c r="K3417">
        <f t="shared" si="108"/>
        <v>-16847.07</v>
      </c>
    </row>
    <row r="3418" spans="1:11">
      <c r="A3418" s="1">
        <f>Atask.AtsOp!A2965</f>
        <v>42466</v>
      </c>
      <c r="B3418" t="str">
        <f>Atask.AtsOp!E2965</f>
        <v>2702-0008</v>
      </c>
      <c r="C3418" t="str">
        <f>Atask.AtsOp!H2965</f>
        <v>Put.gaz.ferment.gėr.„BON AMI“ saldus</v>
      </c>
      <c r="D3418" t="str">
        <f>Atask.AtsOp!N2965</f>
        <v>LTR</v>
      </c>
      <c r="E3418" t="str">
        <f>Atask.AtsOp!I2965</f>
        <v>Perkelti</v>
      </c>
      <c r="F3418">
        <f>Atask.AtsOp!M2965</f>
        <v>-16774.63</v>
      </c>
      <c r="G3418">
        <f>VLOOKUP(B3418,Prekės!$A$2:$E$3000,3,FALSE)</f>
        <v>215</v>
      </c>
      <c r="H3418">
        <f>VLOOKUP(B3418,Prekės!$A$2:$E$3000,4,FALSE)</f>
        <v>0</v>
      </c>
      <c r="I3418">
        <f>VLOOKUP(B3418,Prekės!$A$2:$E$3000,5,FALSE)</f>
        <v>8</v>
      </c>
      <c r="J3418">
        <f t="shared" si="107"/>
        <v>0</v>
      </c>
      <c r="K3418">
        <f t="shared" si="108"/>
        <v>-16774.63</v>
      </c>
    </row>
    <row r="3419" spans="1:11">
      <c r="A3419" s="1">
        <f>Atask.AtsOp!A2966</f>
        <v>42466</v>
      </c>
      <c r="B3419" t="str">
        <f>Atask.AtsOp!E2966</f>
        <v>2702-0008</v>
      </c>
      <c r="C3419" t="str">
        <f>Atask.AtsOp!H2966</f>
        <v>Put.gaz.ferment.gėr.„BON AMI“ saldus</v>
      </c>
      <c r="D3419" t="str">
        <f>Atask.AtsOp!N2966</f>
        <v>LTR</v>
      </c>
      <c r="E3419" t="str">
        <f>Atask.AtsOp!I2966</f>
        <v>Gamybos eilutė</v>
      </c>
      <c r="F3419">
        <f>Atask.AtsOp!M2966</f>
        <v>-16774.63</v>
      </c>
      <c r="G3419">
        <f>VLOOKUP(B3419,Prekės!$A$2:$E$3000,3,FALSE)</f>
        <v>215</v>
      </c>
      <c r="H3419">
        <f>VLOOKUP(B3419,Prekės!$A$2:$E$3000,4,FALSE)</f>
        <v>0</v>
      </c>
      <c r="I3419">
        <f>VLOOKUP(B3419,Prekės!$A$2:$E$3000,5,FALSE)</f>
        <v>8</v>
      </c>
      <c r="J3419">
        <f t="shared" si="107"/>
        <v>0</v>
      </c>
      <c r="K3419">
        <f t="shared" si="108"/>
        <v>-16774.63</v>
      </c>
    </row>
    <row r="3420" spans="1:11">
      <c r="A3420" s="1">
        <f>Atask.AtsOp!A2967</f>
        <v>42466</v>
      </c>
      <c r="B3420" t="str">
        <f>Atask.AtsOp!E2967</f>
        <v>2702-0008</v>
      </c>
      <c r="C3420" t="str">
        <f>Atask.AtsOp!H2967</f>
        <v>Put.gaz.ferment.gėr.„BON AMI“ saldus</v>
      </c>
      <c r="D3420" t="str">
        <f>Atask.AtsOp!N2967</f>
        <v>LTR</v>
      </c>
      <c r="E3420" t="str">
        <f>Atask.AtsOp!I2967</f>
        <v>Perkelti</v>
      </c>
      <c r="F3420">
        <f>Atask.AtsOp!M2967</f>
        <v>16774.63</v>
      </c>
      <c r="G3420">
        <f>VLOOKUP(B3420,Prekės!$A$2:$E$3000,3,FALSE)</f>
        <v>215</v>
      </c>
      <c r="H3420">
        <f>VLOOKUP(B3420,Prekės!$A$2:$E$3000,4,FALSE)</f>
        <v>0</v>
      </c>
      <c r="I3420">
        <f>VLOOKUP(B3420,Prekės!$A$2:$E$3000,5,FALSE)</f>
        <v>8</v>
      </c>
      <c r="J3420">
        <f t="shared" si="107"/>
        <v>0</v>
      </c>
      <c r="K3420">
        <f t="shared" si="108"/>
        <v>16774.63</v>
      </c>
    </row>
    <row r="3421" spans="1:11">
      <c r="A3421" s="1">
        <f>Atask.AtsOp!A2968</f>
        <v>42489</v>
      </c>
      <c r="B3421" t="str">
        <f>Atask.AtsOp!E2968</f>
        <v>2702-0008</v>
      </c>
      <c r="C3421" t="str">
        <f>Atask.AtsOp!H2968</f>
        <v>Put.gaz.ferment.gėr.„BON AMI“ saldus</v>
      </c>
      <c r="D3421" t="str">
        <f>Atask.AtsOp!N2968</f>
        <v>LTR</v>
      </c>
      <c r="E3421" t="str">
        <f>Atask.AtsOp!I2968</f>
        <v>Pardavimo užsakymas</v>
      </c>
      <c r="F3421">
        <f>Atask.AtsOp!M2968</f>
        <v>-72.44</v>
      </c>
      <c r="G3421">
        <f>VLOOKUP(B3421,Prekės!$A$2:$E$3000,3,FALSE)</f>
        <v>215</v>
      </c>
      <c r="H3421">
        <f>VLOOKUP(B3421,Prekės!$A$2:$E$3000,4,FALSE)</f>
        <v>0</v>
      </c>
      <c r="I3421">
        <f>VLOOKUP(B3421,Prekės!$A$2:$E$3000,5,FALSE)</f>
        <v>8</v>
      </c>
      <c r="J3421">
        <f t="shared" si="107"/>
        <v>0</v>
      </c>
      <c r="K3421">
        <f t="shared" si="108"/>
        <v>-72.44</v>
      </c>
    </row>
    <row r="3422" spans="1:11">
      <c r="A3422" s="1">
        <f>Atask.AtsOp!A2969</f>
        <v>42466</v>
      </c>
      <c r="B3422" t="str">
        <f>Atask.AtsOp!E2969</f>
        <v>2702-0008</v>
      </c>
      <c r="C3422" t="str">
        <f>Atask.AtsOp!H2969</f>
        <v>Put.gaz.ferment.gėr.„BON AMI“ saldus</v>
      </c>
      <c r="D3422" t="str">
        <f>Atask.AtsOp!N2969</f>
        <v>LTR</v>
      </c>
      <c r="E3422" t="str">
        <f>Atask.AtsOp!I2969</f>
        <v>Perkelti</v>
      </c>
      <c r="F3422">
        <f>Atask.AtsOp!M2969</f>
        <v>72.44</v>
      </c>
      <c r="G3422">
        <f>VLOOKUP(B3422,Prekės!$A$2:$E$3000,3,FALSE)</f>
        <v>215</v>
      </c>
      <c r="H3422">
        <f>VLOOKUP(B3422,Prekės!$A$2:$E$3000,4,FALSE)</f>
        <v>0</v>
      </c>
      <c r="I3422">
        <f>VLOOKUP(B3422,Prekės!$A$2:$E$3000,5,FALSE)</f>
        <v>8</v>
      </c>
      <c r="J3422">
        <f t="shared" si="107"/>
        <v>0</v>
      </c>
      <c r="K3422">
        <f t="shared" si="108"/>
        <v>72.44</v>
      </c>
    </row>
    <row r="3423" spans="1:11">
      <c r="A3423" s="1">
        <f>Atask.AtsOp!A2970</f>
        <v>42486</v>
      </c>
      <c r="B3423" t="str">
        <f>Atask.AtsOp!E2970</f>
        <v>2702-0013</v>
      </c>
      <c r="C3423" t="str">
        <f>Atask.AtsOp!H2970</f>
        <v>Put. gaz. ferm gėr.„Santa Verona“ p.saldus LT 7,5%</v>
      </c>
      <c r="D3423" t="str">
        <f>Atask.AtsOp!N2970</f>
        <v>LTR</v>
      </c>
      <c r="E3423" t="str">
        <f>Atask.AtsOp!I2970</f>
        <v>Perkelti</v>
      </c>
      <c r="F3423">
        <f>Atask.AtsOp!M2970</f>
        <v>-15220.62</v>
      </c>
      <c r="G3423">
        <f>VLOOKUP(B3423,Prekės!$A$2:$E$3000,3,FALSE)</f>
        <v>215</v>
      </c>
      <c r="H3423">
        <f>VLOOKUP(B3423,Prekės!$A$2:$E$3000,4,FALSE)</f>
        <v>0</v>
      </c>
      <c r="I3423">
        <f>VLOOKUP(B3423,Prekės!$A$2:$E$3000,5,FALSE)</f>
        <v>0</v>
      </c>
      <c r="J3423">
        <f t="shared" si="107"/>
        <v>0</v>
      </c>
      <c r="K3423">
        <f t="shared" si="108"/>
        <v>-15220.62</v>
      </c>
    </row>
    <row r="3424" spans="1:11">
      <c r="A3424" s="1">
        <f>Atask.AtsOp!A2971</f>
        <v>42486</v>
      </c>
      <c r="B3424" t="str">
        <f>Atask.AtsOp!E2971</f>
        <v>2702-0013</v>
      </c>
      <c r="C3424" t="str">
        <f>Atask.AtsOp!H2971</f>
        <v>Put. gaz. ferm gėr.„Santa Verona“ p.saldus LT 7,5%</v>
      </c>
      <c r="D3424" t="str">
        <f>Atask.AtsOp!N2971</f>
        <v>LTR</v>
      </c>
      <c r="E3424" t="str">
        <f>Atask.AtsOp!I2971</f>
        <v>Perkelti</v>
      </c>
      <c r="F3424">
        <f>Atask.AtsOp!M2971</f>
        <v>-15155.17</v>
      </c>
      <c r="G3424">
        <f>VLOOKUP(B3424,Prekės!$A$2:$E$3000,3,FALSE)</f>
        <v>215</v>
      </c>
      <c r="H3424">
        <f>VLOOKUP(B3424,Prekės!$A$2:$E$3000,4,FALSE)</f>
        <v>0</v>
      </c>
      <c r="I3424">
        <f>VLOOKUP(B3424,Prekės!$A$2:$E$3000,5,FALSE)</f>
        <v>0</v>
      </c>
      <c r="J3424">
        <f t="shared" si="107"/>
        <v>0</v>
      </c>
      <c r="K3424">
        <f t="shared" si="108"/>
        <v>-15155.17</v>
      </c>
    </row>
    <row r="3425" spans="1:11">
      <c r="A3425" s="1">
        <f>Atask.AtsOp!A2972</f>
        <v>42486</v>
      </c>
      <c r="B3425" t="str">
        <f>Atask.AtsOp!E2972</f>
        <v>2702-0013</v>
      </c>
      <c r="C3425" t="str">
        <f>Atask.AtsOp!H2972</f>
        <v>Put. gaz. ferm gėr.„Santa Verona“ p.saldus LT 7,5%</v>
      </c>
      <c r="D3425" t="str">
        <f>Atask.AtsOp!N2972</f>
        <v>LTR</v>
      </c>
      <c r="E3425" t="str">
        <f>Atask.AtsOp!I2972</f>
        <v>Perkelti</v>
      </c>
      <c r="F3425">
        <f>Atask.AtsOp!M2972</f>
        <v>15220.62</v>
      </c>
      <c r="G3425">
        <f>VLOOKUP(B3425,Prekės!$A$2:$E$3000,3,FALSE)</f>
        <v>215</v>
      </c>
      <c r="H3425">
        <f>VLOOKUP(B3425,Prekės!$A$2:$E$3000,4,FALSE)</f>
        <v>0</v>
      </c>
      <c r="I3425">
        <f>VLOOKUP(B3425,Prekės!$A$2:$E$3000,5,FALSE)</f>
        <v>0</v>
      </c>
      <c r="J3425">
        <f t="shared" si="107"/>
        <v>0</v>
      </c>
      <c r="K3425">
        <f t="shared" si="108"/>
        <v>15220.62</v>
      </c>
    </row>
    <row r="3426" spans="1:11">
      <c r="A3426" s="1">
        <f>Atask.AtsOp!A2973</f>
        <v>42486</v>
      </c>
      <c r="B3426" t="str">
        <f>Atask.AtsOp!E2973</f>
        <v>2702-0013</v>
      </c>
      <c r="C3426" t="str">
        <f>Atask.AtsOp!H2973</f>
        <v>Put. gaz. ferm gėr.„Santa Verona“ p.saldus LT 7,5%</v>
      </c>
      <c r="D3426" t="str">
        <f>Atask.AtsOp!N2973</f>
        <v>LTR</v>
      </c>
      <c r="E3426" t="str">
        <f>Atask.AtsOp!I2973</f>
        <v>Gamyba</v>
      </c>
      <c r="F3426">
        <f>Atask.AtsOp!M2973</f>
        <v>15220.62</v>
      </c>
      <c r="G3426">
        <f>VLOOKUP(B3426,Prekės!$A$2:$E$3000,3,FALSE)</f>
        <v>215</v>
      </c>
      <c r="H3426">
        <f>VLOOKUP(B3426,Prekės!$A$2:$E$3000,4,FALSE)</f>
        <v>0</v>
      </c>
      <c r="I3426">
        <f>VLOOKUP(B3426,Prekės!$A$2:$E$3000,5,FALSE)</f>
        <v>0</v>
      </c>
      <c r="J3426">
        <f t="shared" ref="J3426:J3489" si="109">IF(G3426=110,F3426*H3426*I3426,IF(G3426&lt;280,F3426*H3426,F3426*H3426*(I3426/100)))</f>
        <v>0</v>
      </c>
      <c r="K3426">
        <f t="shared" ref="K3426:K3489" si="110">IF(EXACT(D3426,"But."),J3426,F3426)</f>
        <v>15220.62</v>
      </c>
    </row>
    <row r="3427" spans="1:11">
      <c r="A3427" s="1">
        <f>Atask.AtsOp!A2974</f>
        <v>42486</v>
      </c>
      <c r="B3427" t="str">
        <f>Atask.AtsOp!E2974</f>
        <v>2702-0013</v>
      </c>
      <c r="C3427" t="str">
        <f>Atask.AtsOp!H2974</f>
        <v>Put. gaz. ferm gėr.„Santa Verona“ p.saldus LT 7,5%</v>
      </c>
      <c r="D3427" t="str">
        <f>Atask.AtsOp!N2974</f>
        <v>LTR</v>
      </c>
      <c r="E3427" t="str">
        <f>Atask.AtsOp!I2974</f>
        <v>Perkelti</v>
      </c>
      <c r="F3427">
        <f>Atask.AtsOp!M2974</f>
        <v>-65.45</v>
      </c>
      <c r="G3427">
        <f>VLOOKUP(B3427,Prekės!$A$2:$E$3000,3,FALSE)</f>
        <v>215</v>
      </c>
      <c r="H3427">
        <f>VLOOKUP(B3427,Prekės!$A$2:$E$3000,4,FALSE)</f>
        <v>0</v>
      </c>
      <c r="I3427">
        <f>VLOOKUP(B3427,Prekės!$A$2:$E$3000,5,FALSE)</f>
        <v>0</v>
      </c>
      <c r="J3427">
        <f t="shared" si="109"/>
        <v>0</v>
      </c>
      <c r="K3427">
        <f t="shared" si="110"/>
        <v>-65.45</v>
      </c>
    </row>
    <row r="3428" spans="1:11">
      <c r="A3428" s="1">
        <f>Atask.AtsOp!A2975</f>
        <v>42486</v>
      </c>
      <c r="B3428" t="str">
        <f>Atask.AtsOp!E2975</f>
        <v>2702-0013</v>
      </c>
      <c r="C3428" t="str">
        <f>Atask.AtsOp!H2975</f>
        <v>Put. gaz. ferm gėr.„Santa Verona“ p.saldus LT 7,5%</v>
      </c>
      <c r="D3428" t="str">
        <f>Atask.AtsOp!N2975</f>
        <v>LTR</v>
      </c>
      <c r="E3428" t="str">
        <f>Atask.AtsOp!I2975</f>
        <v>Gamybos eilutė</v>
      </c>
      <c r="F3428">
        <f>Atask.AtsOp!M2975</f>
        <v>-15155.17</v>
      </c>
      <c r="G3428">
        <f>VLOOKUP(B3428,Prekės!$A$2:$E$3000,3,FALSE)</f>
        <v>215</v>
      </c>
      <c r="H3428">
        <f>VLOOKUP(B3428,Prekės!$A$2:$E$3000,4,FALSE)</f>
        <v>0</v>
      </c>
      <c r="I3428">
        <f>VLOOKUP(B3428,Prekės!$A$2:$E$3000,5,FALSE)</f>
        <v>0</v>
      </c>
      <c r="J3428">
        <f t="shared" si="109"/>
        <v>0</v>
      </c>
      <c r="K3428">
        <f t="shared" si="110"/>
        <v>-15155.17</v>
      </c>
    </row>
    <row r="3429" spans="1:11">
      <c r="A3429" s="1">
        <f>Atask.AtsOp!A2976</f>
        <v>42486</v>
      </c>
      <c r="B3429" t="str">
        <f>Atask.AtsOp!E2976</f>
        <v>2702-0013</v>
      </c>
      <c r="C3429" t="str">
        <f>Atask.AtsOp!H2976</f>
        <v>Put. gaz. ferm gėr.„Santa Verona“ p.saldus LT 7,5%</v>
      </c>
      <c r="D3429" t="str">
        <f>Atask.AtsOp!N2976</f>
        <v>LTR</v>
      </c>
      <c r="E3429" t="str">
        <f>Atask.AtsOp!I2976</f>
        <v>Perkelti</v>
      </c>
      <c r="F3429">
        <f>Atask.AtsOp!M2976</f>
        <v>15155.17</v>
      </c>
      <c r="G3429">
        <f>VLOOKUP(B3429,Prekės!$A$2:$E$3000,3,FALSE)</f>
        <v>215</v>
      </c>
      <c r="H3429">
        <f>VLOOKUP(B3429,Prekės!$A$2:$E$3000,4,FALSE)</f>
        <v>0</v>
      </c>
      <c r="I3429">
        <f>VLOOKUP(B3429,Prekės!$A$2:$E$3000,5,FALSE)</f>
        <v>0</v>
      </c>
      <c r="J3429">
        <f t="shared" si="109"/>
        <v>0</v>
      </c>
      <c r="K3429">
        <f t="shared" si="110"/>
        <v>15155.17</v>
      </c>
    </row>
    <row r="3430" spans="1:11">
      <c r="A3430" s="1">
        <f>Atask.AtsOp!A2977</f>
        <v>42486</v>
      </c>
      <c r="B3430" t="str">
        <f>Atask.AtsOp!E2977</f>
        <v>2702-0013</v>
      </c>
      <c r="C3430" t="str">
        <f>Atask.AtsOp!H2977</f>
        <v>Put. gaz. ferm gėr.„Santa Verona“ p.saldus LT 7,5%</v>
      </c>
      <c r="D3430" t="str">
        <f>Atask.AtsOp!N2977</f>
        <v>LTR</v>
      </c>
      <c r="E3430" t="str">
        <f>Atask.AtsOp!I2977</f>
        <v>Perkelti</v>
      </c>
      <c r="F3430">
        <f>Atask.AtsOp!M2977</f>
        <v>65.45</v>
      </c>
      <c r="G3430">
        <f>VLOOKUP(B3430,Prekės!$A$2:$E$3000,3,FALSE)</f>
        <v>215</v>
      </c>
      <c r="H3430">
        <f>VLOOKUP(B3430,Prekės!$A$2:$E$3000,4,FALSE)</f>
        <v>0</v>
      </c>
      <c r="I3430">
        <f>VLOOKUP(B3430,Prekės!$A$2:$E$3000,5,FALSE)</f>
        <v>0</v>
      </c>
      <c r="J3430">
        <f t="shared" si="109"/>
        <v>0</v>
      </c>
      <c r="K3430">
        <f t="shared" si="110"/>
        <v>65.45</v>
      </c>
    </row>
    <row r="3431" spans="1:11">
      <c r="A3431" s="1">
        <f>Atask.AtsOp!A2978</f>
        <v>42489</v>
      </c>
      <c r="B3431" t="str">
        <f>Atask.AtsOp!E2978</f>
        <v>2702-0013</v>
      </c>
      <c r="C3431" t="str">
        <f>Atask.AtsOp!H2978</f>
        <v>Put. gaz. ferm gėr.„Santa Verona“ p.saldus LT 7,5%</v>
      </c>
      <c r="D3431" t="str">
        <f>Atask.AtsOp!N2978</f>
        <v>LTR</v>
      </c>
      <c r="E3431" t="str">
        <f>Atask.AtsOp!I2978</f>
        <v>Pardavimo užsakymas</v>
      </c>
      <c r="F3431">
        <f>Atask.AtsOp!M2978</f>
        <v>-65.45</v>
      </c>
      <c r="G3431">
        <f>VLOOKUP(B3431,Prekės!$A$2:$E$3000,3,FALSE)</f>
        <v>215</v>
      </c>
      <c r="H3431">
        <f>VLOOKUP(B3431,Prekės!$A$2:$E$3000,4,FALSE)</f>
        <v>0</v>
      </c>
      <c r="I3431">
        <f>VLOOKUP(B3431,Prekės!$A$2:$E$3000,5,FALSE)</f>
        <v>0</v>
      </c>
      <c r="J3431">
        <f t="shared" si="109"/>
        <v>0</v>
      </c>
      <c r="K3431">
        <f t="shared" si="110"/>
        <v>-65.45</v>
      </c>
    </row>
    <row r="3432" spans="1:11">
      <c r="A3432" s="1">
        <f>Atask.AtsOp!A2979</f>
        <v>42466</v>
      </c>
      <c r="B3432" t="str">
        <f>Atask.AtsOp!E2979</f>
        <v>2702-0014</v>
      </c>
      <c r="C3432" t="str">
        <f>Atask.AtsOp!H2979</f>
        <v>Put. gaz. ferm. gėr.„Santa Verona“ saldus LT 7,5%</v>
      </c>
      <c r="D3432" t="str">
        <f>Atask.AtsOp!N2979</f>
        <v>LTR</v>
      </c>
      <c r="E3432" t="str">
        <f>Atask.AtsOp!I2979</f>
        <v>Perkelti</v>
      </c>
      <c r="F3432">
        <f>Atask.AtsOp!M2979</f>
        <v>-11259.42</v>
      </c>
      <c r="G3432">
        <f>VLOOKUP(B3432,Prekės!$A$2:$E$3000,3,FALSE)</f>
        <v>215</v>
      </c>
      <c r="H3432">
        <f>VLOOKUP(B3432,Prekės!$A$2:$E$3000,4,FALSE)</f>
        <v>0</v>
      </c>
      <c r="I3432">
        <f>VLOOKUP(B3432,Prekės!$A$2:$E$3000,5,FALSE)</f>
        <v>0</v>
      </c>
      <c r="J3432">
        <f t="shared" si="109"/>
        <v>0</v>
      </c>
      <c r="K3432">
        <f t="shared" si="110"/>
        <v>-11259.42</v>
      </c>
    </row>
    <row r="3433" spans="1:11">
      <c r="A3433" s="1">
        <f>Atask.AtsOp!A2980</f>
        <v>42466</v>
      </c>
      <c r="B3433" t="str">
        <f>Atask.AtsOp!E2980</f>
        <v>2702-0014</v>
      </c>
      <c r="C3433" t="str">
        <f>Atask.AtsOp!H2980</f>
        <v>Put. gaz. ferm. gėr.„Santa Verona“ saldus LT 7,5%</v>
      </c>
      <c r="D3433" t="str">
        <f>Atask.AtsOp!N2980</f>
        <v>LTR</v>
      </c>
      <c r="E3433" t="str">
        <f>Atask.AtsOp!I2980</f>
        <v>Perkelti</v>
      </c>
      <c r="F3433">
        <f>Atask.AtsOp!M2980</f>
        <v>11308.04</v>
      </c>
      <c r="G3433">
        <f>VLOOKUP(B3433,Prekės!$A$2:$E$3000,3,FALSE)</f>
        <v>215</v>
      </c>
      <c r="H3433">
        <f>VLOOKUP(B3433,Prekės!$A$2:$E$3000,4,FALSE)</f>
        <v>0</v>
      </c>
      <c r="I3433">
        <f>VLOOKUP(B3433,Prekės!$A$2:$E$3000,5,FALSE)</f>
        <v>0</v>
      </c>
      <c r="J3433">
        <f t="shared" si="109"/>
        <v>0</v>
      </c>
      <c r="K3433">
        <f t="shared" si="110"/>
        <v>11308.04</v>
      </c>
    </row>
    <row r="3434" spans="1:11">
      <c r="A3434" s="1">
        <f>Atask.AtsOp!A2981</f>
        <v>42466</v>
      </c>
      <c r="B3434" t="str">
        <f>Atask.AtsOp!E2981</f>
        <v>2702-0014</v>
      </c>
      <c r="C3434" t="str">
        <f>Atask.AtsOp!H2981</f>
        <v>Put. gaz. ferm. gėr.„Santa Verona“ saldus LT 7,5%</v>
      </c>
      <c r="D3434" t="str">
        <f>Atask.AtsOp!N2981</f>
        <v>LTR</v>
      </c>
      <c r="E3434" t="str">
        <f>Atask.AtsOp!I2981</f>
        <v>Perkelti</v>
      </c>
      <c r="F3434">
        <f>Atask.AtsOp!M2981</f>
        <v>-48.62</v>
      </c>
      <c r="G3434">
        <f>VLOOKUP(B3434,Prekės!$A$2:$E$3000,3,FALSE)</f>
        <v>215</v>
      </c>
      <c r="H3434">
        <f>VLOOKUP(B3434,Prekės!$A$2:$E$3000,4,FALSE)</f>
        <v>0</v>
      </c>
      <c r="I3434">
        <f>VLOOKUP(B3434,Prekės!$A$2:$E$3000,5,FALSE)</f>
        <v>0</v>
      </c>
      <c r="J3434">
        <f t="shared" si="109"/>
        <v>0</v>
      </c>
      <c r="K3434">
        <f t="shared" si="110"/>
        <v>-48.62</v>
      </c>
    </row>
    <row r="3435" spans="1:11">
      <c r="A3435" s="1">
        <f>Atask.AtsOp!A2982</f>
        <v>42466</v>
      </c>
      <c r="B3435" t="str">
        <f>Atask.AtsOp!E2982</f>
        <v>2702-0014</v>
      </c>
      <c r="C3435" t="str">
        <f>Atask.AtsOp!H2982</f>
        <v>Put. gaz. ferm. gėr.„Santa Verona“ saldus LT 7,5%</v>
      </c>
      <c r="D3435" t="str">
        <f>Atask.AtsOp!N2982</f>
        <v>LTR</v>
      </c>
      <c r="E3435" t="str">
        <f>Atask.AtsOp!I2982</f>
        <v>Gamyba</v>
      </c>
      <c r="F3435">
        <f>Atask.AtsOp!M2982</f>
        <v>11308.04</v>
      </c>
      <c r="G3435">
        <f>VLOOKUP(B3435,Prekės!$A$2:$E$3000,3,FALSE)</f>
        <v>215</v>
      </c>
      <c r="H3435">
        <f>VLOOKUP(B3435,Prekės!$A$2:$E$3000,4,FALSE)</f>
        <v>0</v>
      </c>
      <c r="I3435">
        <f>VLOOKUP(B3435,Prekės!$A$2:$E$3000,5,FALSE)</f>
        <v>0</v>
      </c>
      <c r="J3435">
        <f t="shared" si="109"/>
        <v>0</v>
      </c>
      <c r="K3435">
        <f t="shared" si="110"/>
        <v>11308.04</v>
      </c>
    </row>
    <row r="3436" spans="1:11">
      <c r="A3436" s="1">
        <f>Atask.AtsOp!A2983</f>
        <v>42466</v>
      </c>
      <c r="B3436" t="str">
        <f>Atask.AtsOp!E2983</f>
        <v>2702-0014</v>
      </c>
      <c r="C3436" t="str">
        <f>Atask.AtsOp!H2983</f>
        <v>Put. gaz. ferm. gėr.„Santa Verona“ saldus LT 7,5%</v>
      </c>
      <c r="D3436" t="str">
        <f>Atask.AtsOp!N2983</f>
        <v>LTR</v>
      </c>
      <c r="E3436" t="str">
        <f>Atask.AtsOp!I2983</f>
        <v>Perkelti</v>
      </c>
      <c r="F3436">
        <f>Atask.AtsOp!M2983</f>
        <v>-11308.04</v>
      </c>
      <c r="G3436">
        <f>VLOOKUP(B3436,Prekės!$A$2:$E$3000,3,FALSE)</f>
        <v>215</v>
      </c>
      <c r="H3436">
        <f>VLOOKUP(B3436,Prekės!$A$2:$E$3000,4,FALSE)</f>
        <v>0</v>
      </c>
      <c r="I3436">
        <f>VLOOKUP(B3436,Prekės!$A$2:$E$3000,5,FALSE)</f>
        <v>0</v>
      </c>
      <c r="J3436">
        <f t="shared" si="109"/>
        <v>0</v>
      </c>
      <c r="K3436">
        <f t="shared" si="110"/>
        <v>-11308.04</v>
      </c>
    </row>
    <row r="3437" spans="1:11">
      <c r="A3437" s="1">
        <f>Atask.AtsOp!A2984</f>
        <v>42466</v>
      </c>
      <c r="B3437" t="str">
        <f>Atask.AtsOp!E2984</f>
        <v>2702-0014</v>
      </c>
      <c r="C3437" t="str">
        <f>Atask.AtsOp!H2984</f>
        <v>Put. gaz. ferm. gėr.„Santa Verona“ saldus LT 7,5%</v>
      </c>
      <c r="D3437" t="str">
        <f>Atask.AtsOp!N2984</f>
        <v>LTR</v>
      </c>
      <c r="E3437" t="str">
        <f>Atask.AtsOp!I2984</f>
        <v>Gamybos eilutė</v>
      </c>
      <c r="F3437">
        <f>Atask.AtsOp!M2984</f>
        <v>-6019.14</v>
      </c>
      <c r="G3437">
        <f>VLOOKUP(B3437,Prekės!$A$2:$E$3000,3,FALSE)</f>
        <v>215</v>
      </c>
      <c r="H3437">
        <f>VLOOKUP(B3437,Prekės!$A$2:$E$3000,4,FALSE)</f>
        <v>0</v>
      </c>
      <c r="I3437">
        <f>VLOOKUP(B3437,Prekės!$A$2:$E$3000,5,FALSE)</f>
        <v>0</v>
      </c>
      <c r="J3437">
        <f t="shared" si="109"/>
        <v>0</v>
      </c>
      <c r="K3437">
        <f t="shared" si="110"/>
        <v>-6019.14</v>
      </c>
    </row>
    <row r="3438" spans="1:11">
      <c r="A3438" s="1">
        <f>Atask.AtsOp!A2985</f>
        <v>42466</v>
      </c>
      <c r="B3438" t="str">
        <f>Atask.AtsOp!E2985</f>
        <v>2702-0014</v>
      </c>
      <c r="C3438" t="str">
        <f>Atask.AtsOp!H2985</f>
        <v>Put. gaz. ferm. gėr.„Santa Verona“ saldus LT 7,5%</v>
      </c>
      <c r="D3438" t="str">
        <f>Atask.AtsOp!N2985</f>
        <v>LTR</v>
      </c>
      <c r="E3438" t="str">
        <f>Atask.AtsOp!I2985</f>
        <v>Gamybos eilutė</v>
      </c>
      <c r="F3438">
        <f>Atask.AtsOp!M2985</f>
        <v>-5240.28</v>
      </c>
      <c r="G3438">
        <f>VLOOKUP(B3438,Prekės!$A$2:$E$3000,3,FALSE)</f>
        <v>215</v>
      </c>
      <c r="H3438">
        <f>VLOOKUP(B3438,Prekės!$A$2:$E$3000,4,FALSE)</f>
        <v>0</v>
      </c>
      <c r="I3438">
        <f>VLOOKUP(B3438,Prekės!$A$2:$E$3000,5,FALSE)</f>
        <v>0</v>
      </c>
      <c r="J3438">
        <f t="shared" si="109"/>
        <v>0</v>
      </c>
      <c r="K3438">
        <f t="shared" si="110"/>
        <v>-5240.28</v>
      </c>
    </row>
    <row r="3439" spans="1:11">
      <c r="A3439" s="1">
        <f>Atask.AtsOp!A2986</f>
        <v>42466</v>
      </c>
      <c r="B3439" t="str">
        <f>Atask.AtsOp!E2986</f>
        <v>2702-0014</v>
      </c>
      <c r="C3439" t="str">
        <f>Atask.AtsOp!H2986</f>
        <v>Put. gaz. ferm. gėr.„Santa Verona“ saldus LT 7,5%</v>
      </c>
      <c r="D3439" t="str">
        <f>Atask.AtsOp!N2986</f>
        <v>LTR</v>
      </c>
      <c r="E3439" t="str">
        <f>Atask.AtsOp!I2986</f>
        <v>Perkelti</v>
      </c>
      <c r="F3439">
        <f>Atask.AtsOp!M2986</f>
        <v>11259.42</v>
      </c>
      <c r="G3439">
        <f>VLOOKUP(B3439,Prekės!$A$2:$E$3000,3,FALSE)</f>
        <v>215</v>
      </c>
      <c r="H3439">
        <f>VLOOKUP(B3439,Prekės!$A$2:$E$3000,4,FALSE)</f>
        <v>0</v>
      </c>
      <c r="I3439">
        <f>VLOOKUP(B3439,Prekės!$A$2:$E$3000,5,FALSE)</f>
        <v>0</v>
      </c>
      <c r="J3439">
        <f t="shared" si="109"/>
        <v>0</v>
      </c>
      <c r="K3439">
        <f t="shared" si="110"/>
        <v>11259.42</v>
      </c>
    </row>
    <row r="3440" spans="1:11">
      <c r="A3440" s="1">
        <f>Atask.AtsOp!A2987</f>
        <v>42489</v>
      </c>
      <c r="B3440" t="str">
        <f>Atask.AtsOp!E2987</f>
        <v>2702-0014</v>
      </c>
      <c r="C3440" t="str">
        <f>Atask.AtsOp!H2987</f>
        <v>Put. gaz. ferm. gėr.„Santa Verona“ saldus LT 7,5%</v>
      </c>
      <c r="D3440" t="str">
        <f>Atask.AtsOp!N2987</f>
        <v>LTR</v>
      </c>
      <c r="E3440" t="str">
        <f>Atask.AtsOp!I2987</f>
        <v>Pardavimo užsakymas</v>
      </c>
      <c r="F3440">
        <f>Atask.AtsOp!M2987</f>
        <v>-48.62</v>
      </c>
      <c r="G3440">
        <f>VLOOKUP(B3440,Prekės!$A$2:$E$3000,3,FALSE)</f>
        <v>215</v>
      </c>
      <c r="H3440">
        <f>VLOOKUP(B3440,Prekės!$A$2:$E$3000,4,FALSE)</f>
        <v>0</v>
      </c>
      <c r="I3440">
        <f>VLOOKUP(B3440,Prekės!$A$2:$E$3000,5,FALSE)</f>
        <v>0</v>
      </c>
      <c r="J3440">
        <f t="shared" si="109"/>
        <v>0</v>
      </c>
      <c r="K3440">
        <f t="shared" si="110"/>
        <v>-48.62</v>
      </c>
    </row>
    <row r="3441" spans="1:11">
      <c r="A3441" s="1">
        <f>Atask.AtsOp!A2988</f>
        <v>42466</v>
      </c>
      <c r="B3441" t="str">
        <f>Atask.AtsOp!E2988</f>
        <v>2702-0014</v>
      </c>
      <c r="C3441" t="str">
        <f>Atask.AtsOp!H2988</f>
        <v>Put. gaz. ferm. gėr.„Santa Verona“ saldus LT 7,5%</v>
      </c>
      <c r="D3441" t="str">
        <f>Atask.AtsOp!N2988</f>
        <v>LTR</v>
      </c>
      <c r="E3441" t="str">
        <f>Atask.AtsOp!I2988</f>
        <v>Perkelti</v>
      </c>
      <c r="F3441">
        <f>Atask.AtsOp!M2988</f>
        <v>48.62</v>
      </c>
      <c r="G3441">
        <f>VLOOKUP(B3441,Prekės!$A$2:$E$3000,3,FALSE)</f>
        <v>215</v>
      </c>
      <c r="H3441">
        <f>VLOOKUP(B3441,Prekės!$A$2:$E$3000,4,FALSE)</f>
        <v>0</v>
      </c>
      <c r="I3441">
        <f>VLOOKUP(B3441,Prekės!$A$2:$E$3000,5,FALSE)</f>
        <v>0</v>
      </c>
      <c r="J3441">
        <f t="shared" si="109"/>
        <v>0</v>
      </c>
      <c r="K3441">
        <f t="shared" si="110"/>
        <v>48.62</v>
      </c>
    </row>
    <row r="3442" spans="1:11">
      <c r="A3442" s="1">
        <f>Atask.AtsOp!A2989</f>
        <v>42479</v>
      </c>
      <c r="B3442" t="str">
        <f>Atask.AtsOp!E2989</f>
        <v>2702-0022</v>
      </c>
      <c r="C3442" t="str">
        <f>Atask.AtsOp!H2989</f>
        <v>Put.gaz.fer.gėr.„Salūts“ p/sal 10,5%</v>
      </c>
      <c r="D3442" t="str">
        <f>Atask.AtsOp!N2989</f>
        <v>LTR</v>
      </c>
      <c r="E3442" t="str">
        <f>Atask.AtsOp!I2989</f>
        <v>Gamyba</v>
      </c>
      <c r="F3442">
        <f>Atask.AtsOp!M2989</f>
        <v>7716.22</v>
      </c>
      <c r="G3442">
        <f>VLOOKUP(B3442,Prekės!$A$2:$E$3000,3,FALSE)</f>
        <v>235</v>
      </c>
      <c r="H3442">
        <f>VLOOKUP(B3442,Prekės!$A$2:$E$3000,4,FALSE)</f>
        <v>0</v>
      </c>
      <c r="I3442">
        <f>VLOOKUP(B3442,Prekės!$A$2:$E$3000,5,FALSE)</f>
        <v>0</v>
      </c>
      <c r="J3442">
        <f t="shared" si="109"/>
        <v>0</v>
      </c>
      <c r="K3442">
        <f t="shared" si="110"/>
        <v>7716.22</v>
      </c>
    </row>
    <row r="3443" spans="1:11">
      <c r="A3443" s="1">
        <f>Atask.AtsOp!A2990</f>
        <v>42479</v>
      </c>
      <c r="B3443" t="str">
        <f>Atask.AtsOp!E2990</f>
        <v>2702-0022</v>
      </c>
      <c r="C3443" t="str">
        <f>Atask.AtsOp!H2990</f>
        <v>Put.gaz.fer.gėr.„Salūts“ p/sal 10,5%</v>
      </c>
      <c r="D3443" t="str">
        <f>Atask.AtsOp!N2990</f>
        <v>LTR</v>
      </c>
      <c r="E3443" t="str">
        <f>Atask.AtsOp!I2990</f>
        <v>Perkelti</v>
      </c>
      <c r="F3443">
        <f>Atask.AtsOp!M2990</f>
        <v>-7683.04</v>
      </c>
      <c r="G3443">
        <f>VLOOKUP(B3443,Prekės!$A$2:$E$3000,3,FALSE)</f>
        <v>235</v>
      </c>
      <c r="H3443">
        <f>VLOOKUP(B3443,Prekės!$A$2:$E$3000,4,FALSE)</f>
        <v>0</v>
      </c>
      <c r="I3443">
        <f>VLOOKUP(B3443,Prekės!$A$2:$E$3000,5,FALSE)</f>
        <v>0</v>
      </c>
      <c r="J3443">
        <f t="shared" si="109"/>
        <v>0</v>
      </c>
      <c r="K3443">
        <f t="shared" si="110"/>
        <v>-7683.04</v>
      </c>
    </row>
    <row r="3444" spans="1:11">
      <c r="A3444" s="1">
        <f>Atask.AtsOp!A2991</f>
        <v>42479</v>
      </c>
      <c r="B3444" t="str">
        <f>Atask.AtsOp!E2991</f>
        <v>2702-0022</v>
      </c>
      <c r="C3444" t="str">
        <f>Atask.AtsOp!H2991</f>
        <v>Put.gaz.fer.gėr.„Salūts“ p/sal 10,5%</v>
      </c>
      <c r="D3444" t="str">
        <f>Atask.AtsOp!N2991</f>
        <v>LTR</v>
      </c>
      <c r="E3444" t="str">
        <f>Atask.AtsOp!I2991</f>
        <v>Perkelti</v>
      </c>
      <c r="F3444">
        <f>Atask.AtsOp!M2991</f>
        <v>-7716.22</v>
      </c>
      <c r="G3444">
        <f>VLOOKUP(B3444,Prekės!$A$2:$E$3000,3,FALSE)</f>
        <v>235</v>
      </c>
      <c r="H3444">
        <f>VLOOKUP(B3444,Prekės!$A$2:$E$3000,4,FALSE)</f>
        <v>0</v>
      </c>
      <c r="I3444">
        <f>VLOOKUP(B3444,Prekės!$A$2:$E$3000,5,FALSE)</f>
        <v>0</v>
      </c>
      <c r="J3444">
        <f t="shared" si="109"/>
        <v>0</v>
      </c>
      <c r="K3444">
        <f t="shared" si="110"/>
        <v>-7716.22</v>
      </c>
    </row>
    <row r="3445" spans="1:11">
      <c r="A3445" s="1">
        <f>Atask.AtsOp!A2992</f>
        <v>42479</v>
      </c>
      <c r="B3445" t="str">
        <f>Atask.AtsOp!E2992</f>
        <v>2702-0022</v>
      </c>
      <c r="C3445" t="str">
        <f>Atask.AtsOp!H2992</f>
        <v>Put.gaz.fer.gėr.„Salūts“ p/sal 10,5%</v>
      </c>
      <c r="D3445" t="str">
        <f>Atask.AtsOp!N2992</f>
        <v>LTR</v>
      </c>
      <c r="E3445" t="str">
        <f>Atask.AtsOp!I2992</f>
        <v>Perkelti</v>
      </c>
      <c r="F3445">
        <f>Atask.AtsOp!M2992</f>
        <v>7716.22</v>
      </c>
      <c r="G3445">
        <f>VLOOKUP(B3445,Prekės!$A$2:$E$3000,3,FALSE)</f>
        <v>235</v>
      </c>
      <c r="H3445">
        <f>VLOOKUP(B3445,Prekės!$A$2:$E$3000,4,FALSE)</f>
        <v>0</v>
      </c>
      <c r="I3445">
        <f>VLOOKUP(B3445,Prekės!$A$2:$E$3000,5,FALSE)</f>
        <v>0</v>
      </c>
      <c r="J3445">
        <f t="shared" si="109"/>
        <v>0</v>
      </c>
      <c r="K3445">
        <f t="shared" si="110"/>
        <v>7716.22</v>
      </c>
    </row>
    <row r="3446" spans="1:11">
      <c r="A3446" s="1">
        <f>Atask.AtsOp!A2993</f>
        <v>42479</v>
      </c>
      <c r="B3446" t="str">
        <f>Atask.AtsOp!E2993</f>
        <v>2702-0022</v>
      </c>
      <c r="C3446" t="str">
        <f>Atask.AtsOp!H2993</f>
        <v>Put.gaz.fer.gėr.„Salūts“ p/sal 10,5%</v>
      </c>
      <c r="D3446" t="str">
        <f>Atask.AtsOp!N2993</f>
        <v>LTR</v>
      </c>
      <c r="E3446" t="str">
        <f>Atask.AtsOp!I2993</f>
        <v>Perkelti</v>
      </c>
      <c r="F3446">
        <f>Atask.AtsOp!M2993</f>
        <v>-33.18</v>
      </c>
      <c r="G3446">
        <f>VLOOKUP(B3446,Prekės!$A$2:$E$3000,3,FALSE)</f>
        <v>235</v>
      </c>
      <c r="H3446">
        <f>VLOOKUP(B3446,Prekės!$A$2:$E$3000,4,FALSE)</f>
        <v>0</v>
      </c>
      <c r="I3446">
        <f>VLOOKUP(B3446,Prekės!$A$2:$E$3000,5,FALSE)</f>
        <v>0</v>
      </c>
      <c r="J3446">
        <f t="shared" si="109"/>
        <v>0</v>
      </c>
      <c r="K3446">
        <f t="shared" si="110"/>
        <v>-33.18</v>
      </c>
    </row>
    <row r="3447" spans="1:11">
      <c r="A3447" s="1">
        <f>Atask.AtsOp!A2994</f>
        <v>42479</v>
      </c>
      <c r="B3447" t="str">
        <f>Atask.AtsOp!E2994</f>
        <v>2702-0022</v>
      </c>
      <c r="C3447" t="str">
        <f>Atask.AtsOp!H2994</f>
        <v>Put.gaz.fer.gėr.„Salūts“ p/sal 10,5%</v>
      </c>
      <c r="D3447" t="str">
        <f>Atask.AtsOp!N2994</f>
        <v>LTR</v>
      </c>
      <c r="E3447" t="str">
        <f>Atask.AtsOp!I2994</f>
        <v>Perkelti</v>
      </c>
      <c r="F3447">
        <f>Atask.AtsOp!M2994</f>
        <v>7683.04</v>
      </c>
      <c r="G3447">
        <f>VLOOKUP(B3447,Prekės!$A$2:$E$3000,3,FALSE)</f>
        <v>235</v>
      </c>
      <c r="H3447">
        <f>VLOOKUP(B3447,Prekės!$A$2:$E$3000,4,FALSE)</f>
        <v>0</v>
      </c>
      <c r="I3447">
        <f>VLOOKUP(B3447,Prekės!$A$2:$E$3000,5,FALSE)</f>
        <v>0</v>
      </c>
      <c r="J3447">
        <f t="shared" si="109"/>
        <v>0</v>
      </c>
      <c r="K3447">
        <f t="shared" si="110"/>
        <v>7683.04</v>
      </c>
    </row>
    <row r="3448" spans="1:11">
      <c r="A3448" s="1">
        <f>Atask.AtsOp!A2995</f>
        <v>42479</v>
      </c>
      <c r="B3448" t="str">
        <f>Atask.AtsOp!E2995</f>
        <v>2702-0022</v>
      </c>
      <c r="C3448" t="str">
        <f>Atask.AtsOp!H2995</f>
        <v>Put.gaz.fer.gėr.„Salūts“ p/sal 10,5%</v>
      </c>
      <c r="D3448" t="str">
        <f>Atask.AtsOp!N2995</f>
        <v>LTR</v>
      </c>
      <c r="E3448" t="str">
        <f>Atask.AtsOp!I2995</f>
        <v>Gamybos eilutė</v>
      </c>
      <c r="F3448">
        <f>Atask.AtsOp!M2995</f>
        <v>-7683.04</v>
      </c>
      <c r="G3448">
        <f>VLOOKUP(B3448,Prekės!$A$2:$E$3000,3,FALSE)</f>
        <v>235</v>
      </c>
      <c r="H3448">
        <f>VLOOKUP(B3448,Prekės!$A$2:$E$3000,4,FALSE)</f>
        <v>0</v>
      </c>
      <c r="I3448">
        <f>VLOOKUP(B3448,Prekės!$A$2:$E$3000,5,FALSE)</f>
        <v>0</v>
      </c>
      <c r="J3448">
        <f t="shared" si="109"/>
        <v>0</v>
      </c>
      <c r="K3448">
        <f t="shared" si="110"/>
        <v>-7683.04</v>
      </c>
    </row>
    <row r="3449" spans="1:11">
      <c r="A3449" s="1">
        <f>Atask.AtsOp!A2996</f>
        <v>42489</v>
      </c>
      <c r="B3449" t="str">
        <f>Atask.AtsOp!E2996</f>
        <v>2702-0022</v>
      </c>
      <c r="C3449" t="str">
        <f>Atask.AtsOp!H2996</f>
        <v>Put.gaz.fer.gėr.„Salūts“ p/sal 10,5%</v>
      </c>
      <c r="D3449" t="str">
        <f>Atask.AtsOp!N2996</f>
        <v>LTR</v>
      </c>
      <c r="E3449" t="str">
        <f>Atask.AtsOp!I2996</f>
        <v>Pardavimo užsakymas</v>
      </c>
      <c r="F3449">
        <f>Atask.AtsOp!M2996</f>
        <v>-33.18</v>
      </c>
      <c r="G3449">
        <f>VLOOKUP(B3449,Prekės!$A$2:$E$3000,3,FALSE)</f>
        <v>235</v>
      </c>
      <c r="H3449">
        <f>VLOOKUP(B3449,Prekės!$A$2:$E$3000,4,FALSE)</f>
        <v>0</v>
      </c>
      <c r="I3449">
        <f>VLOOKUP(B3449,Prekės!$A$2:$E$3000,5,FALSE)</f>
        <v>0</v>
      </c>
      <c r="J3449">
        <f t="shared" si="109"/>
        <v>0</v>
      </c>
      <c r="K3449">
        <f t="shared" si="110"/>
        <v>-33.18</v>
      </c>
    </row>
    <row r="3450" spans="1:11">
      <c r="A3450" s="1">
        <f>Atask.AtsOp!A2997</f>
        <v>42479</v>
      </c>
      <c r="B3450" t="str">
        <f>Atask.AtsOp!E2997</f>
        <v>2702-0022</v>
      </c>
      <c r="C3450" t="str">
        <f>Atask.AtsOp!H2997</f>
        <v>Put.gaz.fer.gėr.„Salūts“ p/sal 10,5%</v>
      </c>
      <c r="D3450" t="str">
        <f>Atask.AtsOp!N2997</f>
        <v>LTR</v>
      </c>
      <c r="E3450" t="str">
        <f>Atask.AtsOp!I2997</f>
        <v>Perkelti</v>
      </c>
      <c r="F3450">
        <f>Atask.AtsOp!M2997</f>
        <v>33.18</v>
      </c>
      <c r="G3450">
        <f>VLOOKUP(B3450,Prekės!$A$2:$E$3000,3,FALSE)</f>
        <v>235</v>
      </c>
      <c r="H3450">
        <f>VLOOKUP(B3450,Prekės!$A$2:$E$3000,4,FALSE)</f>
        <v>0</v>
      </c>
      <c r="I3450">
        <f>VLOOKUP(B3450,Prekės!$A$2:$E$3000,5,FALSE)</f>
        <v>0</v>
      </c>
      <c r="J3450">
        <f t="shared" si="109"/>
        <v>0</v>
      </c>
      <c r="K3450">
        <f t="shared" si="110"/>
        <v>33.18</v>
      </c>
    </row>
    <row r="3451" spans="1:11">
      <c r="A3451" s="1">
        <f>Atask.AtsOp!A2998</f>
        <v>42486</v>
      </c>
      <c r="B3451" t="str">
        <f>Atask.AtsOp!E2998</f>
        <v>2702-0023</v>
      </c>
      <c r="C3451" t="str">
        <f>Atask.AtsOp!H2998</f>
        <v>Gaz.vaisių vynp gėr.Santa Verona “ saldus</v>
      </c>
      <c r="D3451" t="str">
        <f>Atask.AtsOp!N2998</f>
        <v>LTR</v>
      </c>
      <c r="E3451" t="str">
        <f>Atask.AtsOp!I2998</f>
        <v>Perkelti</v>
      </c>
      <c r="F3451">
        <f>Atask.AtsOp!M2998</f>
        <v>-13671.29</v>
      </c>
      <c r="G3451">
        <f>VLOOKUP(B3451,Prekės!$A$2:$E$3000,3,FALSE)</f>
        <v>215</v>
      </c>
      <c r="H3451">
        <f>VLOOKUP(B3451,Prekės!$A$2:$E$3000,4,FALSE)</f>
        <v>0</v>
      </c>
      <c r="I3451">
        <f>VLOOKUP(B3451,Prekės!$A$2:$E$3000,5,FALSE)</f>
        <v>0</v>
      </c>
      <c r="J3451">
        <f t="shared" si="109"/>
        <v>0</v>
      </c>
      <c r="K3451">
        <f t="shared" si="110"/>
        <v>-13671.29</v>
      </c>
    </row>
    <row r="3452" spans="1:11">
      <c r="A3452" s="1">
        <f>Atask.AtsOp!A2999</f>
        <v>42486</v>
      </c>
      <c r="B3452" t="str">
        <f>Atask.AtsOp!E2999</f>
        <v>2702-0023</v>
      </c>
      <c r="C3452" t="str">
        <f>Atask.AtsOp!H2999</f>
        <v>Gaz.vaisių vynp gėr.Santa Verona “ saldus</v>
      </c>
      <c r="D3452" t="str">
        <f>Atask.AtsOp!N2999</f>
        <v>LTR</v>
      </c>
      <c r="E3452" t="str">
        <f>Atask.AtsOp!I2999</f>
        <v>Gamyba</v>
      </c>
      <c r="F3452">
        <f>Atask.AtsOp!M2999</f>
        <v>13730.33</v>
      </c>
      <c r="G3452">
        <f>VLOOKUP(B3452,Prekės!$A$2:$E$3000,3,FALSE)</f>
        <v>215</v>
      </c>
      <c r="H3452">
        <f>VLOOKUP(B3452,Prekės!$A$2:$E$3000,4,FALSE)</f>
        <v>0</v>
      </c>
      <c r="I3452">
        <f>VLOOKUP(B3452,Prekės!$A$2:$E$3000,5,FALSE)</f>
        <v>0</v>
      </c>
      <c r="J3452">
        <f t="shared" si="109"/>
        <v>0</v>
      </c>
      <c r="K3452">
        <f t="shared" si="110"/>
        <v>13730.33</v>
      </c>
    </row>
    <row r="3453" spans="1:11">
      <c r="A3453" s="1">
        <f>Atask.AtsOp!A3000</f>
        <v>42486</v>
      </c>
      <c r="B3453" t="str">
        <f>Atask.AtsOp!E3000</f>
        <v>2702-0023</v>
      </c>
      <c r="C3453" t="str">
        <f>Atask.AtsOp!H3000</f>
        <v>Gaz.vaisių vynp gėr.Santa Verona “ saldus</v>
      </c>
      <c r="D3453" t="str">
        <f>Atask.AtsOp!N3000</f>
        <v>LTR</v>
      </c>
      <c r="E3453" t="str">
        <f>Atask.AtsOp!I3000</f>
        <v>Perkelti</v>
      </c>
      <c r="F3453">
        <f>Atask.AtsOp!M3000</f>
        <v>-13730.33</v>
      </c>
      <c r="G3453">
        <f>VLOOKUP(B3453,Prekės!$A$2:$E$3000,3,FALSE)</f>
        <v>215</v>
      </c>
      <c r="H3453">
        <f>VLOOKUP(B3453,Prekės!$A$2:$E$3000,4,FALSE)</f>
        <v>0</v>
      </c>
      <c r="I3453">
        <f>VLOOKUP(B3453,Prekės!$A$2:$E$3000,5,FALSE)</f>
        <v>0</v>
      </c>
      <c r="J3453">
        <f t="shared" si="109"/>
        <v>0</v>
      </c>
      <c r="K3453">
        <f t="shared" si="110"/>
        <v>-13730.33</v>
      </c>
    </row>
    <row r="3454" spans="1:11">
      <c r="A3454" s="1">
        <f>Atask.AtsOp!A3001</f>
        <v>42486</v>
      </c>
      <c r="B3454" t="str">
        <f>Atask.AtsOp!E3001</f>
        <v>2702-0023</v>
      </c>
      <c r="C3454" t="str">
        <f>Atask.AtsOp!H3001</f>
        <v>Gaz.vaisių vynp gėr.Santa Verona “ saldus</v>
      </c>
      <c r="D3454" t="str">
        <f>Atask.AtsOp!N3001</f>
        <v>LTR</v>
      </c>
      <c r="E3454" t="str">
        <f>Atask.AtsOp!I3001</f>
        <v>Perkelti</v>
      </c>
      <c r="F3454">
        <f>Atask.AtsOp!M3001</f>
        <v>13730.33</v>
      </c>
      <c r="G3454">
        <f>VLOOKUP(B3454,Prekės!$A$2:$E$3000,3,FALSE)</f>
        <v>215</v>
      </c>
      <c r="H3454">
        <f>VLOOKUP(B3454,Prekės!$A$2:$E$3000,4,FALSE)</f>
        <v>0</v>
      </c>
      <c r="I3454">
        <f>VLOOKUP(B3454,Prekės!$A$2:$E$3000,5,FALSE)</f>
        <v>0</v>
      </c>
      <c r="J3454">
        <f t="shared" si="109"/>
        <v>0</v>
      </c>
      <c r="K3454">
        <f t="shared" si="110"/>
        <v>13730.33</v>
      </c>
    </row>
    <row r="3455" spans="1:11">
      <c r="A3455" s="1">
        <f>Atask.AtsOp!A3002</f>
        <v>42486</v>
      </c>
      <c r="B3455" t="str">
        <f>Atask.AtsOp!E3002</f>
        <v>2702-0023</v>
      </c>
      <c r="C3455" t="str">
        <f>Atask.AtsOp!H3002</f>
        <v>Gaz.vaisių vynp gėr.Santa Verona “ saldus</v>
      </c>
      <c r="D3455" t="str">
        <f>Atask.AtsOp!N3002</f>
        <v>LTR</v>
      </c>
      <c r="E3455" t="str">
        <f>Atask.AtsOp!I3002</f>
        <v>Perkelti</v>
      </c>
      <c r="F3455">
        <f>Atask.AtsOp!M3002</f>
        <v>-59.04</v>
      </c>
      <c r="G3455">
        <f>VLOOKUP(B3455,Prekės!$A$2:$E$3000,3,FALSE)</f>
        <v>215</v>
      </c>
      <c r="H3455">
        <f>VLOOKUP(B3455,Prekės!$A$2:$E$3000,4,FALSE)</f>
        <v>0</v>
      </c>
      <c r="I3455">
        <f>VLOOKUP(B3455,Prekės!$A$2:$E$3000,5,FALSE)</f>
        <v>0</v>
      </c>
      <c r="J3455">
        <f t="shared" si="109"/>
        <v>0</v>
      </c>
      <c r="K3455">
        <f t="shared" si="110"/>
        <v>-59.04</v>
      </c>
    </row>
    <row r="3456" spans="1:11">
      <c r="A3456" s="1">
        <f>Atask.AtsOp!A3003</f>
        <v>42486</v>
      </c>
      <c r="B3456" t="str">
        <f>Atask.AtsOp!E3003</f>
        <v>2702-0023</v>
      </c>
      <c r="C3456" t="str">
        <f>Atask.AtsOp!H3003</f>
        <v>Gaz.vaisių vynp gėr.Santa Verona “ saldus</v>
      </c>
      <c r="D3456" t="str">
        <f>Atask.AtsOp!N3003</f>
        <v>LTR</v>
      </c>
      <c r="E3456" t="str">
        <f>Atask.AtsOp!I3003</f>
        <v>Gamybos eilutė</v>
      </c>
      <c r="F3456">
        <f>Atask.AtsOp!M3003</f>
        <v>-13671.29</v>
      </c>
      <c r="G3456">
        <f>VLOOKUP(B3456,Prekės!$A$2:$E$3000,3,FALSE)</f>
        <v>215</v>
      </c>
      <c r="H3456">
        <f>VLOOKUP(B3456,Prekės!$A$2:$E$3000,4,FALSE)</f>
        <v>0</v>
      </c>
      <c r="I3456">
        <f>VLOOKUP(B3456,Prekės!$A$2:$E$3000,5,FALSE)</f>
        <v>0</v>
      </c>
      <c r="J3456">
        <f t="shared" si="109"/>
        <v>0</v>
      </c>
      <c r="K3456">
        <f t="shared" si="110"/>
        <v>-13671.29</v>
      </c>
    </row>
    <row r="3457" spans="1:11">
      <c r="A3457" s="1">
        <f>Atask.AtsOp!A3004</f>
        <v>42486</v>
      </c>
      <c r="B3457" t="str">
        <f>Atask.AtsOp!E3004</f>
        <v>2702-0023</v>
      </c>
      <c r="C3457" t="str">
        <f>Atask.AtsOp!H3004</f>
        <v>Gaz.vaisių vynp gėr.Santa Verona “ saldus</v>
      </c>
      <c r="D3457" t="str">
        <f>Atask.AtsOp!N3004</f>
        <v>LTR</v>
      </c>
      <c r="E3457" t="str">
        <f>Atask.AtsOp!I3004</f>
        <v>Perkelti</v>
      </c>
      <c r="F3457">
        <f>Atask.AtsOp!M3004</f>
        <v>13671.29</v>
      </c>
      <c r="G3457">
        <f>VLOOKUP(B3457,Prekės!$A$2:$E$3000,3,FALSE)</f>
        <v>215</v>
      </c>
      <c r="H3457">
        <f>VLOOKUP(B3457,Prekės!$A$2:$E$3000,4,FALSE)</f>
        <v>0</v>
      </c>
      <c r="I3457">
        <f>VLOOKUP(B3457,Prekės!$A$2:$E$3000,5,FALSE)</f>
        <v>0</v>
      </c>
      <c r="J3457">
        <f t="shared" si="109"/>
        <v>0</v>
      </c>
      <c r="K3457">
        <f t="shared" si="110"/>
        <v>13671.29</v>
      </c>
    </row>
    <row r="3458" spans="1:11">
      <c r="A3458" s="1">
        <f>Atask.AtsOp!A3005</f>
        <v>42486</v>
      </c>
      <c r="B3458" t="str">
        <f>Atask.AtsOp!E3005</f>
        <v>2702-0023</v>
      </c>
      <c r="C3458" t="str">
        <f>Atask.AtsOp!H3005</f>
        <v>Gaz.vaisių vynp gėr.Santa Verona “ saldus</v>
      </c>
      <c r="D3458" t="str">
        <f>Atask.AtsOp!N3005</f>
        <v>LTR</v>
      </c>
      <c r="E3458" t="str">
        <f>Atask.AtsOp!I3005</f>
        <v>Perkelti</v>
      </c>
      <c r="F3458">
        <f>Atask.AtsOp!M3005</f>
        <v>59.04</v>
      </c>
      <c r="G3458">
        <f>VLOOKUP(B3458,Prekės!$A$2:$E$3000,3,FALSE)</f>
        <v>215</v>
      </c>
      <c r="H3458">
        <f>VLOOKUP(B3458,Prekės!$A$2:$E$3000,4,FALSE)</f>
        <v>0</v>
      </c>
      <c r="I3458">
        <f>VLOOKUP(B3458,Prekės!$A$2:$E$3000,5,FALSE)</f>
        <v>0</v>
      </c>
      <c r="J3458">
        <f t="shared" si="109"/>
        <v>0</v>
      </c>
      <c r="K3458">
        <f t="shared" si="110"/>
        <v>59.04</v>
      </c>
    </row>
    <row r="3459" spans="1:11">
      <c r="A3459" s="1">
        <f>Atask.AtsOp!A3006</f>
        <v>42489</v>
      </c>
      <c r="B3459" t="str">
        <f>Atask.AtsOp!E3006</f>
        <v>2702-0023</v>
      </c>
      <c r="C3459" t="str">
        <f>Atask.AtsOp!H3006</f>
        <v>Gaz.vaisių vynp gėr.Santa Verona “ saldus</v>
      </c>
      <c r="D3459" t="str">
        <f>Atask.AtsOp!N3006</f>
        <v>LTR</v>
      </c>
      <c r="E3459" t="str">
        <f>Atask.AtsOp!I3006</f>
        <v>Pardavimo užsakymas</v>
      </c>
      <c r="F3459">
        <f>Atask.AtsOp!M3006</f>
        <v>-59.04</v>
      </c>
      <c r="G3459">
        <f>VLOOKUP(B3459,Prekės!$A$2:$E$3000,3,FALSE)</f>
        <v>215</v>
      </c>
      <c r="H3459">
        <f>VLOOKUP(B3459,Prekės!$A$2:$E$3000,4,FALSE)</f>
        <v>0</v>
      </c>
      <c r="I3459">
        <f>VLOOKUP(B3459,Prekės!$A$2:$E$3000,5,FALSE)</f>
        <v>0</v>
      </c>
      <c r="J3459">
        <f t="shared" si="109"/>
        <v>0</v>
      </c>
      <c r="K3459">
        <f t="shared" si="110"/>
        <v>-59.04</v>
      </c>
    </row>
    <row r="3460" spans="1:11">
      <c r="A3460" s="1">
        <f>Atask.AtsOp!A3007</f>
        <v>42485</v>
      </c>
      <c r="B3460" t="str">
        <f>Atask.AtsOp!E3007</f>
        <v>2702-0104</v>
      </c>
      <c r="C3460" t="str">
        <f>Atask.AtsOp!H3007</f>
        <v>Put.gaz.fer.gėr.„Sovetskoje Sladkoje 6%</v>
      </c>
      <c r="D3460" t="str">
        <f>Atask.AtsOp!N3007</f>
        <v>LTR</v>
      </c>
      <c r="E3460" t="str">
        <f>Atask.AtsOp!I3007</f>
        <v>Perkelti</v>
      </c>
      <c r="F3460">
        <f>Atask.AtsOp!M3007</f>
        <v>-11097.74</v>
      </c>
      <c r="G3460">
        <f>VLOOKUP(B3460,Prekės!$A$2:$E$3000,3,FALSE)</f>
        <v>215</v>
      </c>
      <c r="H3460">
        <f>VLOOKUP(B3460,Prekės!$A$2:$E$3000,4,FALSE)</f>
        <v>0</v>
      </c>
      <c r="I3460">
        <f>VLOOKUP(B3460,Prekės!$A$2:$E$3000,5,FALSE)</f>
        <v>0</v>
      </c>
      <c r="J3460">
        <f t="shared" si="109"/>
        <v>0</v>
      </c>
      <c r="K3460">
        <f t="shared" si="110"/>
        <v>-11097.74</v>
      </c>
    </row>
    <row r="3461" spans="1:11">
      <c r="A3461" s="1">
        <f>Atask.AtsOp!A3008</f>
        <v>42485</v>
      </c>
      <c r="B3461" t="str">
        <f>Atask.AtsOp!E3008</f>
        <v>2702-0104</v>
      </c>
      <c r="C3461" t="str">
        <f>Atask.AtsOp!H3008</f>
        <v>Put.gaz.fer.gėr.„Sovetskoje Sladkoje 6%</v>
      </c>
      <c r="D3461" t="str">
        <f>Atask.AtsOp!N3008</f>
        <v>LTR</v>
      </c>
      <c r="E3461" t="str">
        <f>Atask.AtsOp!I3008</f>
        <v>Perkelti</v>
      </c>
      <c r="F3461">
        <f>Atask.AtsOp!M3008</f>
        <v>11097.74</v>
      </c>
      <c r="G3461">
        <f>VLOOKUP(B3461,Prekės!$A$2:$E$3000,3,FALSE)</f>
        <v>215</v>
      </c>
      <c r="H3461">
        <f>VLOOKUP(B3461,Prekės!$A$2:$E$3000,4,FALSE)</f>
        <v>0</v>
      </c>
      <c r="I3461">
        <f>VLOOKUP(B3461,Prekės!$A$2:$E$3000,5,FALSE)</f>
        <v>0</v>
      </c>
      <c r="J3461">
        <f t="shared" si="109"/>
        <v>0</v>
      </c>
      <c r="K3461">
        <f t="shared" si="110"/>
        <v>11097.74</v>
      </c>
    </row>
    <row r="3462" spans="1:11">
      <c r="A3462" s="1">
        <f>Atask.AtsOp!A3009</f>
        <v>42485</v>
      </c>
      <c r="B3462" t="str">
        <f>Atask.AtsOp!E3009</f>
        <v>2702-0104</v>
      </c>
      <c r="C3462" t="str">
        <f>Atask.AtsOp!H3009</f>
        <v>Put.gaz.fer.gėr.„Sovetskoje Sladkoje 6%</v>
      </c>
      <c r="D3462" t="str">
        <f>Atask.AtsOp!N3009</f>
        <v>LTR</v>
      </c>
      <c r="E3462" t="str">
        <f>Atask.AtsOp!I3009</f>
        <v>Perkelti</v>
      </c>
      <c r="F3462">
        <f>Atask.AtsOp!M3009</f>
        <v>-11050.02</v>
      </c>
      <c r="G3462">
        <f>VLOOKUP(B3462,Prekės!$A$2:$E$3000,3,FALSE)</f>
        <v>215</v>
      </c>
      <c r="H3462">
        <f>VLOOKUP(B3462,Prekės!$A$2:$E$3000,4,FALSE)</f>
        <v>0</v>
      </c>
      <c r="I3462">
        <f>VLOOKUP(B3462,Prekės!$A$2:$E$3000,5,FALSE)</f>
        <v>0</v>
      </c>
      <c r="J3462">
        <f t="shared" si="109"/>
        <v>0</v>
      </c>
      <c r="K3462">
        <f t="shared" si="110"/>
        <v>-11050.02</v>
      </c>
    </row>
    <row r="3463" spans="1:11">
      <c r="A3463" s="1">
        <f>Atask.AtsOp!A3010</f>
        <v>42485</v>
      </c>
      <c r="B3463" t="str">
        <f>Atask.AtsOp!E3010</f>
        <v>2702-0104</v>
      </c>
      <c r="C3463" t="str">
        <f>Atask.AtsOp!H3010</f>
        <v>Put.gaz.fer.gėr.„Sovetskoje Sladkoje 6%</v>
      </c>
      <c r="D3463" t="str">
        <f>Atask.AtsOp!N3010</f>
        <v>LTR</v>
      </c>
      <c r="E3463" t="str">
        <f>Atask.AtsOp!I3010</f>
        <v>Gamyba</v>
      </c>
      <c r="F3463">
        <f>Atask.AtsOp!M3010</f>
        <v>11097.74</v>
      </c>
      <c r="G3463">
        <f>VLOOKUP(B3463,Prekės!$A$2:$E$3000,3,FALSE)</f>
        <v>215</v>
      </c>
      <c r="H3463">
        <f>VLOOKUP(B3463,Prekės!$A$2:$E$3000,4,FALSE)</f>
        <v>0</v>
      </c>
      <c r="I3463">
        <f>VLOOKUP(B3463,Prekės!$A$2:$E$3000,5,FALSE)</f>
        <v>0</v>
      </c>
      <c r="J3463">
        <f t="shared" si="109"/>
        <v>0</v>
      </c>
      <c r="K3463">
        <f t="shared" si="110"/>
        <v>11097.74</v>
      </c>
    </row>
    <row r="3464" spans="1:11">
      <c r="A3464" s="1">
        <f>Atask.AtsOp!A3011</f>
        <v>42485</v>
      </c>
      <c r="B3464" t="str">
        <f>Atask.AtsOp!E3011</f>
        <v>2702-0104</v>
      </c>
      <c r="C3464" t="str">
        <f>Atask.AtsOp!H3011</f>
        <v>Put.gaz.fer.gėr.„Sovetskoje Sladkoje 6%</v>
      </c>
      <c r="D3464" t="str">
        <f>Atask.AtsOp!N3011</f>
        <v>LTR</v>
      </c>
      <c r="E3464" t="str">
        <f>Atask.AtsOp!I3011</f>
        <v>Perkelti</v>
      </c>
      <c r="F3464">
        <f>Atask.AtsOp!M3011</f>
        <v>-47.72</v>
      </c>
      <c r="G3464">
        <f>VLOOKUP(B3464,Prekės!$A$2:$E$3000,3,FALSE)</f>
        <v>215</v>
      </c>
      <c r="H3464">
        <f>VLOOKUP(B3464,Prekės!$A$2:$E$3000,4,FALSE)</f>
        <v>0</v>
      </c>
      <c r="I3464">
        <f>VLOOKUP(B3464,Prekės!$A$2:$E$3000,5,FALSE)</f>
        <v>0</v>
      </c>
      <c r="J3464">
        <f t="shared" si="109"/>
        <v>0</v>
      </c>
      <c r="K3464">
        <f t="shared" si="110"/>
        <v>-47.72</v>
      </c>
    </row>
    <row r="3465" spans="1:11">
      <c r="A3465" s="1">
        <f>Atask.AtsOp!A3012</f>
        <v>42485</v>
      </c>
      <c r="B3465" t="str">
        <f>Atask.AtsOp!E3012</f>
        <v>2702-0104</v>
      </c>
      <c r="C3465" t="str">
        <f>Atask.AtsOp!H3012</f>
        <v>Put.gaz.fer.gėr.„Sovetskoje Sladkoje 6%</v>
      </c>
      <c r="D3465" t="str">
        <f>Atask.AtsOp!N3012</f>
        <v>LTR</v>
      </c>
      <c r="E3465" t="str">
        <f>Atask.AtsOp!I3012</f>
        <v>Gamybos eilutė</v>
      </c>
      <c r="F3465">
        <f>Atask.AtsOp!M3012</f>
        <v>-11050.02</v>
      </c>
      <c r="G3465">
        <f>VLOOKUP(B3465,Prekės!$A$2:$E$3000,3,FALSE)</f>
        <v>215</v>
      </c>
      <c r="H3465">
        <f>VLOOKUP(B3465,Prekės!$A$2:$E$3000,4,FALSE)</f>
        <v>0</v>
      </c>
      <c r="I3465">
        <f>VLOOKUP(B3465,Prekės!$A$2:$E$3000,5,FALSE)</f>
        <v>0</v>
      </c>
      <c r="J3465">
        <f t="shared" si="109"/>
        <v>0</v>
      </c>
      <c r="K3465">
        <f t="shared" si="110"/>
        <v>-11050.02</v>
      </c>
    </row>
    <row r="3466" spans="1:11">
      <c r="A3466" s="1">
        <f>Atask.AtsOp!A3013</f>
        <v>42485</v>
      </c>
      <c r="B3466" t="str">
        <f>Atask.AtsOp!E3013</f>
        <v>2702-0104</v>
      </c>
      <c r="C3466" t="str">
        <f>Atask.AtsOp!H3013</f>
        <v>Put.gaz.fer.gėr.„Sovetskoje Sladkoje 6%</v>
      </c>
      <c r="D3466" t="str">
        <f>Atask.AtsOp!N3013</f>
        <v>LTR</v>
      </c>
      <c r="E3466" t="str">
        <f>Atask.AtsOp!I3013</f>
        <v>Perkelti</v>
      </c>
      <c r="F3466">
        <f>Atask.AtsOp!M3013</f>
        <v>11050.02</v>
      </c>
      <c r="G3466">
        <f>VLOOKUP(B3466,Prekės!$A$2:$E$3000,3,FALSE)</f>
        <v>215</v>
      </c>
      <c r="H3466">
        <f>VLOOKUP(B3466,Prekės!$A$2:$E$3000,4,FALSE)</f>
        <v>0</v>
      </c>
      <c r="I3466">
        <f>VLOOKUP(B3466,Prekės!$A$2:$E$3000,5,FALSE)</f>
        <v>0</v>
      </c>
      <c r="J3466">
        <f t="shared" si="109"/>
        <v>0</v>
      </c>
      <c r="K3466">
        <f t="shared" si="110"/>
        <v>11050.02</v>
      </c>
    </row>
    <row r="3467" spans="1:11">
      <c r="A3467" s="1">
        <f>Atask.AtsOp!A3014</f>
        <v>42485</v>
      </c>
      <c r="B3467" t="str">
        <f>Atask.AtsOp!E3014</f>
        <v>2702-0104</v>
      </c>
      <c r="C3467" t="str">
        <f>Atask.AtsOp!H3014</f>
        <v>Put.gaz.fer.gėr.„Sovetskoje Sladkoje 6%</v>
      </c>
      <c r="D3467" t="str">
        <f>Atask.AtsOp!N3014</f>
        <v>LTR</v>
      </c>
      <c r="E3467" t="str">
        <f>Atask.AtsOp!I3014</f>
        <v>Perkelti</v>
      </c>
      <c r="F3467">
        <f>Atask.AtsOp!M3014</f>
        <v>47.72</v>
      </c>
      <c r="G3467">
        <f>VLOOKUP(B3467,Prekės!$A$2:$E$3000,3,FALSE)</f>
        <v>215</v>
      </c>
      <c r="H3467">
        <f>VLOOKUP(B3467,Prekės!$A$2:$E$3000,4,FALSE)</f>
        <v>0</v>
      </c>
      <c r="I3467">
        <f>VLOOKUP(B3467,Prekės!$A$2:$E$3000,5,FALSE)</f>
        <v>0</v>
      </c>
      <c r="J3467">
        <f t="shared" si="109"/>
        <v>0</v>
      </c>
      <c r="K3467">
        <f t="shared" si="110"/>
        <v>47.72</v>
      </c>
    </row>
    <row r="3468" spans="1:11">
      <c r="A3468" s="1">
        <f>Atask.AtsOp!A3015</f>
        <v>42489</v>
      </c>
      <c r="B3468" t="str">
        <f>Atask.AtsOp!E3015</f>
        <v>2702-0104</v>
      </c>
      <c r="C3468" t="str">
        <f>Atask.AtsOp!H3015</f>
        <v>Put.gaz.fer.gėr.„Sovetskoje Sladkoje 6%</v>
      </c>
      <c r="D3468" t="str">
        <f>Atask.AtsOp!N3015</f>
        <v>LTR</v>
      </c>
      <c r="E3468" t="str">
        <f>Atask.AtsOp!I3015</f>
        <v>Pardavimo užsakymas</v>
      </c>
      <c r="F3468">
        <f>Atask.AtsOp!M3015</f>
        <v>-47.72</v>
      </c>
      <c r="G3468">
        <f>VLOOKUP(B3468,Prekės!$A$2:$E$3000,3,FALSE)</f>
        <v>215</v>
      </c>
      <c r="H3468">
        <f>VLOOKUP(B3468,Prekės!$A$2:$E$3000,4,FALSE)</f>
        <v>0</v>
      </c>
      <c r="I3468">
        <f>VLOOKUP(B3468,Prekės!$A$2:$E$3000,5,FALSE)</f>
        <v>0</v>
      </c>
      <c r="J3468">
        <f t="shared" si="109"/>
        <v>0</v>
      </c>
      <c r="K3468">
        <f t="shared" si="110"/>
        <v>-47.72</v>
      </c>
    </row>
    <row r="3469" spans="1:11">
      <c r="A3469" s="1">
        <f>Atask.AtsOp!A3016</f>
        <v>42489</v>
      </c>
      <c r="B3469" t="str">
        <f>Atask.AtsOp!E3016</f>
        <v>2702-0105</v>
      </c>
      <c r="C3469" t="str">
        <f>Atask.AtsOp!H3016</f>
        <v>Put.gaz.fer.gėr.„Sovetskoje Polusladk 10%</v>
      </c>
      <c r="D3469" t="str">
        <f>Atask.AtsOp!N3016</f>
        <v>LTR</v>
      </c>
      <c r="E3469" t="str">
        <f>Atask.AtsOp!I3016</f>
        <v>Perkelti</v>
      </c>
      <c r="F3469">
        <f>Atask.AtsOp!M3016</f>
        <v>-7692.08</v>
      </c>
      <c r="G3469">
        <f>VLOOKUP(B3469,Prekės!$A$2:$E$3000,3,FALSE)</f>
        <v>235</v>
      </c>
      <c r="H3469">
        <f>VLOOKUP(B3469,Prekės!$A$2:$E$3000,4,FALSE)</f>
        <v>0</v>
      </c>
      <c r="I3469">
        <f>VLOOKUP(B3469,Prekės!$A$2:$E$3000,5,FALSE)</f>
        <v>0</v>
      </c>
      <c r="J3469">
        <f t="shared" si="109"/>
        <v>0</v>
      </c>
      <c r="K3469">
        <f t="shared" si="110"/>
        <v>-7692.08</v>
      </c>
    </row>
    <row r="3470" spans="1:11">
      <c r="A3470" s="1">
        <f>Atask.AtsOp!A3017</f>
        <v>42489</v>
      </c>
      <c r="B3470" t="str">
        <f>Atask.AtsOp!E3017</f>
        <v>2702-0105</v>
      </c>
      <c r="C3470" t="str">
        <f>Atask.AtsOp!H3017</f>
        <v>Put.gaz.fer.gėr.„Sovetskoje Polusladk 10%</v>
      </c>
      <c r="D3470" t="str">
        <f>Atask.AtsOp!N3017</f>
        <v>LTR</v>
      </c>
      <c r="E3470" t="str">
        <f>Atask.AtsOp!I3017</f>
        <v>Gamyba</v>
      </c>
      <c r="F3470">
        <f>Atask.AtsOp!M3017</f>
        <v>7725.3</v>
      </c>
      <c r="G3470">
        <f>VLOOKUP(B3470,Prekės!$A$2:$E$3000,3,FALSE)</f>
        <v>235</v>
      </c>
      <c r="H3470">
        <f>VLOOKUP(B3470,Prekės!$A$2:$E$3000,4,FALSE)</f>
        <v>0</v>
      </c>
      <c r="I3470">
        <f>VLOOKUP(B3470,Prekės!$A$2:$E$3000,5,FALSE)</f>
        <v>0</v>
      </c>
      <c r="J3470">
        <f t="shared" si="109"/>
        <v>0</v>
      </c>
      <c r="K3470">
        <f t="shared" si="110"/>
        <v>7725.3</v>
      </c>
    </row>
    <row r="3471" spans="1:11">
      <c r="A3471" s="1">
        <f>Atask.AtsOp!A3018</f>
        <v>42489</v>
      </c>
      <c r="B3471" t="str">
        <f>Atask.AtsOp!E3018</f>
        <v>2702-0105</v>
      </c>
      <c r="C3471" t="str">
        <f>Atask.AtsOp!H3018</f>
        <v>Put.gaz.fer.gėr.„Sovetskoje Polusladk 10%</v>
      </c>
      <c r="D3471" t="str">
        <f>Atask.AtsOp!N3018</f>
        <v>LTR</v>
      </c>
      <c r="E3471" t="str">
        <f>Atask.AtsOp!I3018</f>
        <v>Perkelti</v>
      </c>
      <c r="F3471">
        <f>Atask.AtsOp!M3018</f>
        <v>-7725.3</v>
      </c>
      <c r="G3471">
        <f>VLOOKUP(B3471,Prekės!$A$2:$E$3000,3,FALSE)</f>
        <v>235</v>
      </c>
      <c r="H3471">
        <f>VLOOKUP(B3471,Prekės!$A$2:$E$3000,4,FALSE)</f>
        <v>0</v>
      </c>
      <c r="I3471">
        <f>VLOOKUP(B3471,Prekės!$A$2:$E$3000,5,FALSE)</f>
        <v>0</v>
      </c>
      <c r="J3471">
        <f t="shared" si="109"/>
        <v>0</v>
      </c>
      <c r="K3471">
        <f t="shared" si="110"/>
        <v>-7725.3</v>
      </c>
    </row>
    <row r="3472" spans="1:11">
      <c r="A3472" s="1">
        <f>Atask.AtsOp!A3019</f>
        <v>42489</v>
      </c>
      <c r="B3472" t="str">
        <f>Atask.AtsOp!E3019</f>
        <v>2702-0105</v>
      </c>
      <c r="C3472" t="str">
        <f>Atask.AtsOp!H3019</f>
        <v>Put.gaz.fer.gėr.„Sovetskoje Polusladk 10%</v>
      </c>
      <c r="D3472" t="str">
        <f>Atask.AtsOp!N3019</f>
        <v>LTR</v>
      </c>
      <c r="E3472" t="str">
        <f>Atask.AtsOp!I3019</f>
        <v>Perkelti</v>
      </c>
      <c r="F3472">
        <f>Atask.AtsOp!M3019</f>
        <v>7725.3</v>
      </c>
      <c r="G3472">
        <f>VLOOKUP(B3472,Prekės!$A$2:$E$3000,3,FALSE)</f>
        <v>235</v>
      </c>
      <c r="H3472">
        <f>VLOOKUP(B3472,Prekės!$A$2:$E$3000,4,FALSE)</f>
        <v>0</v>
      </c>
      <c r="I3472">
        <f>VLOOKUP(B3472,Prekės!$A$2:$E$3000,5,FALSE)</f>
        <v>0</v>
      </c>
      <c r="J3472">
        <f t="shared" si="109"/>
        <v>0</v>
      </c>
      <c r="K3472">
        <f t="shared" si="110"/>
        <v>7725.3</v>
      </c>
    </row>
    <row r="3473" spans="1:11">
      <c r="A3473" s="1">
        <f>Atask.AtsOp!A3020</f>
        <v>42489</v>
      </c>
      <c r="B3473" t="str">
        <f>Atask.AtsOp!E3020</f>
        <v>2702-0105</v>
      </c>
      <c r="C3473" t="str">
        <f>Atask.AtsOp!H3020</f>
        <v>Put.gaz.fer.gėr.„Sovetskoje Polusladk 10%</v>
      </c>
      <c r="D3473" t="str">
        <f>Atask.AtsOp!N3020</f>
        <v>LTR</v>
      </c>
      <c r="E3473" t="str">
        <f>Atask.AtsOp!I3020</f>
        <v>Perkelti</v>
      </c>
      <c r="F3473">
        <f>Atask.AtsOp!M3020</f>
        <v>-33.22</v>
      </c>
      <c r="G3473">
        <f>VLOOKUP(B3473,Prekės!$A$2:$E$3000,3,FALSE)</f>
        <v>235</v>
      </c>
      <c r="H3473">
        <f>VLOOKUP(B3473,Prekės!$A$2:$E$3000,4,FALSE)</f>
        <v>0</v>
      </c>
      <c r="I3473">
        <f>VLOOKUP(B3473,Prekės!$A$2:$E$3000,5,FALSE)</f>
        <v>0</v>
      </c>
      <c r="J3473">
        <f t="shared" si="109"/>
        <v>0</v>
      </c>
      <c r="K3473">
        <f t="shared" si="110"/>
        <v>-33.22</v>
      </c>
    </row>
    <row r="3474" spans="1:11">
      <c r="A3474" s="1">
        <f>Atask.AtsOp!A3021</f>
        <v>42489</v>
      </c>
      <c r="B3474" t="str">
        <f>Atask.AtsOp!E3021</f>
        <v>2702-0105</v>
      </c>
      <c r="C3474" t="str">
        <f>Atask.AtsOp!H3021</f>
        <v>Put.gaz.fer.gėr.„Sovetskoje Polusladk 10%</v>
      </c>
      <c r="D3474" t="str">
        <f>Atask.AtsOp!N3021</f>
        <v>LTR</v>
      </c>
      <c r="E3474" t="str">
        <f>Atask.AtsOp!I3021</f>
        <v>Perkelti</v>
      </c>
      <c r="F3474">
        <f>Atask.AtsOp!M3021</f>
        <v>7692.08</v>
      </c>
      <c r="G3474">
        <f>VLOOKUP(B3474,Prekės!$A$2:$E$3000,3,FALSE)</f>
        <v>235</v>
      </c>
      <c r="H3474">
        <f>VLOOKUP(B3474,Prekės!$A$2:$E$3000,4,FALSE)</f>
        <v>0</v>
      </c>
      <c r="I3474">
        <f>VLOOKUP(B3474,Prekės!$A$2:$E$3000,5,FALSE)</f>
        <v>0</v>
      </c>
      <c r="J3474">
        <f t="shared" si="109"/>
        <v>0</v>
      </c>
      <c r="K3474">
        <f t="shared" si="110"/>
        <v>7692.08</v>
      </c>
    </row>
    <row r="3475" spans="1:11">
      <c r="A3475" s="1">
        <f>Atask.AtsOp!A3022</f>
        <v>42489</v>
      </c>
      <c r="B3475" t="str">
        <f>Atask.AtsOp!E3022</f>
        <v>2702-0105</v>
      </c>
      <c r="C3475" t="str">
        <f>Atask.AtsOp!H3022</f>
        <v>Put.gaz.fer.gėr.„Sovetskoje Polusladk 10%</v>
      </c>
      <c r="D3475" t="str">
        <f>Atask.AtsOp!N3022</f>
        <v>LTR</v>
      </c>
      <c r="E3475" t="str">
        <f>Atask.AtsOp!I3022</f>
        <v>Gamybos eilutė</v>
      </c>
      <c r="F3475">
        <f>Atask.AtsOp!M3022</f>
        <v>-7692.08</v>
      </c>
      <c r="G3475">
        <f>VLOOKUP(B3475,Prekės!$A$2:$E$3000,3,FALSE)</f>
        <v>235</v>
      </c>
      <c r="H3475">
        <f>VLOOKUP(B3475,Prekės!$A$2:$E$3000,4,FALSE)</f>
        <v>0</v>
      </c>
      <c r="I3475">
        <f>VLOOKUP(B3475,Prekės!$A$2:$E$3000,5,FALSE)</f>
        <v>0</v>
      </c>
      <c r="J3475">
        <f t="shared" si="109"/>
        <v>0</v>
      </c>
      <c r="K3475">
        <f t="shared" si="110"/>
        <v>-7692.08</v>
      </c>
    </row>
    <row r="3476" spans="1:11">
      <c r="A3476" s="1">
        <f>Atask.AtsOp!A3023</f>
        <v>42489</v>
      </c>
      <c r="B3476" t="str">
        <f>Atask.AtsOp!E3023</f>
        <v>2702-0105</v>
      </c>
      <c r="C3476" t="str">
        <f>Atask.AtsOp!H3023</f>
        <v>Put.gaz.fer.gėr.„Sovetskoje Polusladk 10%</v>
      </c>
      <c r="D3476" t="str">
        <f>Atask.AtsOp!N3023</f>
        <v>LTR</v>
      </c>
      <c r="E3476" t="str">
        <f>Atask.AtsOp!I3023</f>
        <v>Perkelti</v>
      </c>
      <c r="F3476">
        <f>Atask.AtsOp!M3023</f>
        <v>33.22</v>
      </c>
      <c r="G3476">
        <f>VLOOKUP(B3476,Prekės!$A$2:$E$3000,3,FALSE)</f>
        <v>235</v>
      </c>
      <c r="H3476">
        <f>VLOOKUP(B3476,Prekės!$A$2:$E$3000,4,FALSE)</f>
        <v>0</v>
      </c>
      <c r="I3476">
        <f>VLOOKUP(B3476,Prekės!$A$2:$E$3000,5,FALSE)</f>
        <v>0</v>
      </c>
      <c r="J3476">
        <f t="shared" si="109"/>
        <v>0</v>
      </c>
      <c r="K3476">
        <f t="shared" si="110"/>
        <v>33.22</v>
      </c>
    </row>
    <row r="3477" spans="1:11">
      <c r="A3477" s="1">
        <f>Atask.AtsOp!A3024</f>
        <v>42489</v>
      </c>
      <c r="B3477" t="str">
        <f>Atask.AtsOp!E3024</f>
        <v>2702-0105</v>
      </c>
      <c r="C3477" t="str">
        <f>Atask.AtsOp!H3024</f>
        <v>Put.gaz.fer.gėr.„Sovetskoje Polusladk 10%</v>
      </c>
      <c r="D3477" t="str">
        <f>Atask.AtsOp!N3024</f>
        <v>LTR</v>
      </c>
      <c r="E3477" t="str">
        <f>Atask.AtsOp!I3024</f>
        <v>Pardavimo užsakymas</v>
      </c>
      <c r="F3477">
        <f>Atask.AtsOp!M3024</f>
        <v>-33.22</v>
      </c>
      <c r="G3477">
        <f>VLOOKUP(B3477,Prekės!$A$2:$E$3000,3,FALSE)</f>
        <v>235</v>
      </c>
      <c r="H3477">
        <f>VLOOKUP(B3477,Prekės!$A$2:$E$3000,4,FALSE)</f>
        <v>0</v>
      </c>
      <c r="I3477">
        <f>VLOOKUP(B3477,Prekės!$A$2:$E$3000,5,FALSE)</f>
        <v>0</v>
      </c>
      <c r="J3477">
        <f t="shared" si="109"/>
        <v>0</v>
      </c>
      <c r="K3477">
        <f t="shared" si="110"/>
        <v>-33.22</v>
      </c>
    </row>
    <row r="3478" spans="1:11">
      <c r="A3478" s="1">
        <f>Atask.AtsOp!A3025</f>
        <v>42478</v>
      </c>
      <c r="B3478" t="str">
        <f>Atask.AtsOp!E3025</f>
        <v>2702-0108</v>
      </c>
      <c r="C3478" t="str">
        <f>Atask.AtsOp!H3025</f>
        <v>Put..gaz.fer.gėr.„Sovetskoje Rozovoje 10%</v>
      </c>
      <c r="D3478" t="str">
        <f>Atask.AtsOp!N3025</f>
        <v>LTR</v>
      </c>
      <c r="E3478" t="str">
        <f>Atask.AtsOp!I3025</f>
        <v>Perkelti</v>
      </c>
      <c r="F3478">
        <f>Atask.AtsOp!M3025</f>
        <v>-7728.23</v>
      </c>
      <c r="G3478">
        <f>VLOOKUP(B3478,Prekės!$A$2:$E$3000,3,FALSE)</f>
        <v>235</v>
      </c>
      <c r="H3478">
        <f>VLOOKUP(B3478,Prekės!$A$2:$E$3000,4,FALSE)</f>
        <v>0</v>
      </c>
      <c r="I3478">
        <f>VLOOKUP(B3478,Prekės!$A$2:$E$3000,5,FALSE)</f>
        <v>0</v>
      </c>
      <c r="J3478">
        <f t="shared" si="109"/>
        <v>0</v>
      </c>
      <c r="K3478">
        <f t="shared" si="110"/>
        <v>-7728.23</v>
      </c>
    </row>
    <row r="3479" spans="1:11">
      <c r="A3479" s="1">
        <f>Atask.AtsOp!A3026</f>
        <v>42478</v>
      </c>
      <c r="B3479" t="str">
        <f>Atask.AtsOp!E3026</f>
        <v>2702-0108</v>
      </c>
      <c r="C3479" t="str">
        <f>Atask.AtsOp!H3026</f>
        <v>Put..gaz.fer.gėr.„Sovetskoje Rozovoje 10%</v>
      </c>
      <c r="D3479" t="str">
        <f>Atask.AtsOp!N3026</f>
        <v>LTR</v>
      </c>
      <c r="E3479" t="str">
        <f>Atask.AtsOp!I3026</f>
        <v>Perkelti</v>
      </c>
      <c r="F3479">
        <f>Atask.AtsOp!M3026</f>
        <v>-7761.6</v>
      </c>
      <c r="G3479">
        <f>VLOOKUP(B3479,Prekės!$A$2:$E$3000,3,FALSE)</f>
        <v>235</v>
      </c>
      <c r="H3479">
        <f>VLOOKUP(B3479,Prekės!$A$2:$E$3000,4,FALSE)</f>
        <v>0</v>
      </c>
      <c r="I3479">
        <f>VLOOKUP(B3479,Prekės!$A$2:$E$3000,5,FALSE)</f>
        <v>0</v>
      </c>
      <c r="J3479">
        <f t="shared" si="109"/>
        <v>0</v>
      </c>
      <c r="K3479">
        <f t="shared" si="110"/>
        <v>-7761.6</v>
      </c>
    </row>
    <row r="3480" spans="1:11">
      <c r="A3480" s="1">
        <f>Atask.AtsOp!A3027</f>
        <v>42478</v>
      </c>
      <c r="B3480" t="str">
        <f>Atask.AtsOp!E3027</f>
        <v>2702-0108</v>
      </c>
      <c r="C3480" t="str">
        <f>Atask.AtsOp!H3027</f>
        <v>Put..gaz.fer.gėr.„Sovetskoje Rozovoje 10%</v>
      </c>
      <c r="D3480" t="str">
        <f>Atask.AtsOp!N3027</f>
        <v>LTR</v>
      </c>
      <c r="E3480" t="str">
        <f>Atask.AtsOp!I3027</f>
        <v>Perkelti</v>
      </c>
      <c r="F3480">
        <f>Atask.AtsOp!M3027</f>
        <v>7761.6</v>
      </c>
      <c r="G3480">
        <f>VLOOKUP(B3480,Prekės!$A$2:$E$3000,3,FALSE)</f>
        <v>235</v>
      </c>
      <c r="H3480">
        <f>VLOOKUP(B3480,Prekės!$A$2:$E$3000,4,FALSE)</f>
        <v>0</v>
      </c>
      <c r="I3480">
        <f>VLOOKUP(B3480,Prekės!$A$2:$E$3000,5,FALSE)</f>
        <v>0</v>
      </c>
      <c r="J3480">
        <f t="shared" si="109"/>
        <v>0</v>
      </c>
      <c r="K3480">
        <f t="shared" si="110"/>
        <v>7761.6</v>
      </c>
    </row>
    <row r="3481" spans="1:11">
      <c r="A3481" s="1">
        <f>Atask.AtsOp!A3028</f>
        <v>42478</v>
      </c>
      <c r="B3481" t="str">
        <f>Atask.AtsOp!E3028</f>
        <v>2702-0108</v>
      </c>
      <c r="C3481" t="str">
        <f>Atask.AtsOp!H3028</f>
        <v>Put..gaz.fer.gėr.„Sovetskoje Rozovoje 10%</v>
      </c>
      <c r="D3481" t="str">
        <f>Atask.AtsOp!N3028</f>
        <v>LTR</v>
      </c>
      <c r="E3481" t="str">
        <f>Atask.AtsOp!I3028</f>
        <v>Gamyba</v>
      </c>
      <c r="F3481">
        <f>Atask.AtsOp!M3028</f>
        <v>7761.6</v>
      </c>
      <c r="G3481">
        <f>VLOOKUP(B3481,Prekės!$A$2:$E$3000,3,FALSE)</f>
        <v>235</v>
      </c>
      <c r="H3481">
        <f>VLOOKUP(B3481,Prekės!$A$2:$E$3000,4,FALSE)</f>
        <v>0</v>
      </c>
      <c r="I3481">
        <f>VLOOKUP(B3481,Prekės!$A$2:$E$3000,5,FALSE)</f>
        <v>0</v>
      </c>
      <c r="J3481">
        <f t="shared" si="109"/>
        <v>0</v>
      </c>
      <c r="K3481">
        <f t="shared" si="110"/>
        <v>7761.6</v>
      </c>
    </row>
    <row r="3482" spans="1:11">
      <c r="A3482" s="1">
        <f>Atask.AtsOp!A3029</f>
        <v>42478</v>
      </c>
      <c r="B3482" t="str">
        <f>Atask.AtsOp!E3029</f>
        <v>2702-0108</v>
      </c>
      <c r="C3482" t="str">
        <f>Atask.AtsOp!H3029</f>
        <v>Put..gaz.fer.gėr.„Sovetskoje Rozovoje 10%</v>
      </c>
      <c r="D3482" t="str">
        <f>Atask.AtsOp!N3029</f>
        <v>LTR</v>
      </c>
      <c r="E3482" t="str">
        <f>Atask.AtsOp!I3029</f>
        <v>Perkelti</v>
      </c>
      <c r="F3482">
        <f>Atask.AtsOp!M3029</f>
        <v>-33.369999999999997</v>
      </c>
      <c r="G3482">
        <f>VLOOKUP(B3482,Prekės!$A$2:$E$3000,3,FALSE)</f>
        <v>235</v>
      </c>
      <c r="H3482">
        <f>VLOOKUP(B3482,Prekės!$A$2:$E$3000,4,FALSE)</f>
        <v>0</v>
      </c>
      <c r="I3482">
        <f>VLOOKUP(B3482,Prekės!$A$2:$E$3000,5,FALSE)</f>
        <v>0</v>
      </c>
      <c r="J3482">
        <f t="shared" si="109"/>
        <v>0</v>
      </c>
      <c r="K3482">
        <f t="shared" si="110"/>
        <v>-33.369999999999997</v>
      </c>
    </row>
    <row r="3483" spans="1:11">
      <c r="A3483" s="1">
        <f>Atask.AtsOp!A3030</f>
        <v>42478</v>
      </c>
      <c r="B3483" t="str">
        <f>Atask.AtsOp!E3030</f>
        <v>2702-0108</v>
      </c>
      <c r="C3483" t="str">
        <f>Atask.AtsOp!H3030</f>
        <v>Put..gaz.fer.gėr.„Sovetskoje Rozovoje 10%</v>
      </c>
      <c r="D3483" t="str">
        <f>Atask.AtsOp!N3030</f>
        <v>LTR</v>
      </c>
      <c r="E3483" t="str">
        <f>Atask.AtsOp!I3030</f>
        <v>Perkelti</v>
      </c>
      <c r="F3483">
        <f>Atask.AtsOp!M3030</f>
        <v>7728.23</v>
      </c>
      <c r="G3483">
        <f>VLOOKUP(B3483,Prekės!$A$2:$E$3000,3,FALSE)</f>
        <v>235</v>
      </c>
      <c r="H3483">
        <f>VLOOKUP(B3483,Prekės!$A$2:$E$3000,4,FALSE)</f>
        <v>0</v>
      </c>
      <c r="I3483">
        <f>VLOOKUP(B3483,Prekės!$A$2:$E$3000,5,FALSE)</f>
        <v>0</v>
      </c>
      <c r="J3483">
        <f t="shared" si="109"/>
        <v>0</v>
      </c>
      <c r="K3483">
        <f t="shared" si="110"/>
        <v>7728.23</v>
      </c>
    </row>
    <row r="3484" spans="1:11">
      <c r="A3484" s="1">
        <f>Atask.AtsOp!A3031</f>
        <v>42478</v>
      </c>
      <c r="B3484" t="str">
        <f>Atask.AtsOp!E3031</f>
        <v>2702-0108</v>
      </c>
      <c r="C3484" t="str">
        <f>Atask.AtsOp!H3031</f>
        <v>Put..gaz.fer.gėr.„Sovetskoje Rozovoje 10%</v>
      </c>
      <c r="D3484" t="str">
        <f>Atask.AtsOp!N3031</f>
        <v>LTR</v>
      </c>
      <c r="E3484" t="str">
        <f>Atask.AtsOp!I3031</f>
        <v>Gamybos eilutė</v>
      </c>
      <c r="F3484">
        <f>Atask.AtsOp!M3031</f>
        <v>-7728.23</v>
      </c>
      <c r="G3484">
        <f>VLOOKUP(B3484,Prekės!$A$2:$E$3000,3,FALSE)</f>
        <v>235</v>
      </c>
      <c r="H3484">
        <f>VLOOKUP(B3484,Prekės!$A$2:$E$3000,4,FALSE)</f>
        <v>0</v>
      </c>
      <c r="I3484">
        <f>VLOOKUP(B3484,Prekės!$A$2:$E$3000,5,FALSE)</f>
        <v>0</v>
      </c>
      <c r="J3484">
        <f t="shared" si="109"/>
        <v>0</v>
      </c>
      <c r="K3484">
        <f t="shared" si="110"/>
        <v>-7728.23</v>
      </c>
    </row>
    <row r="3485" spans="1:11">
      <c r="A3485" s="1">
        <f>Atask.AtsOp!A3032</f>
        <v>42489</v>
      </c>
      <c r="B3485" t="str">
        <f>Atask.AtsOp!E3032</f>
        <v>2702-0108</v>
      </c>
      <c r="C3485" t="str">
        <f>Atask.AtsOp!H3032</f>
        <v>Put..gaz.fer.gėr.„Sovetskoje Rozovoje 10%</v>
      </c>
      <c r="D3485" t="str">
        <f>Atask.AtsOp!N3032</f>
        <v>LTR</v>
      </c>
      <c r="E3485" t="str">
        <f>Atask.AtsOp!I3032</f>
        <v>Pardavimo užsakymas</v>
      </c>
      <c r="F3485">
        <f>Atask.AtsOp!M3032</f>
        <v>-33.369999999999997</v>
      </c>
      <c r="G3485">
        <f>VLOOKUP(B3485,Prekės!$A$2:$E$3000,3,FALSE)</f>
        <v>235</v>
      </c>
      <c r="H3485">
        <f>VLOOKUP(B3485,Prekės!$A$2:$E$3000,4,FALSE)</f>
        <v>0</v>
      </c>
      <c r="I3485">
        <f>VLOOKUP(B3485,Prekės!$A$2:$E$3000,5,FALSE)</f>
        <v>0</v>
      </c>
      <c r="J3485">
        <f t="shared" si="109"/>
        <v>0</v>
      </c>
      <c r="K3485">
        <f t="shared" si="110"/>
        <v>-33.369999999999997</v>
      </c>
    </row>
    <row r="3486" spans="1:11">
      <c r="A3486" s="1">
        <f>Atask.AtsOp!A3033</f>
        <v>42478</v>
      </c>
      <c r="B3486" t="str">
        <f>Atask.AtsOp!E3033</f>
        <v>2702-0108</v>
      </c>
      <c r="C3486" t="str">
        <f>Atask.AtsOp!H3033</f>
        <v>Put..gaz.fer.gėr.„Sovetskoje Rozovoje 10%</v>
      </c>
      <c r="D3486" t="str">
        <f>Atask.AtsOp!N3033</f>
        <v>LTR</v>
      </c>
      <c r="E3486" t="str">
        <f>Atask.AtsOp!I3033</f>
        <v>Perkelti</v>
      </c>
      <c r="F3486">
        <f>Atask.AtsOp!M3033</f>
        <v>33.369999999999997</v>
      </c>
      <c r="G3486">
        <f>VLOOKUP(B3486,Prekės!$A$2:$E$3000,3,FALSE)</f>
        <v>235</v>
      </c>
      <c r="H3486">
        <f>VLOOKUP(B3486,Prekės!$A$2:$E$3000,4,FALSE)</f>
        <v>0</v>
      </c>
      <c r="I3486">
        <f>VLOOKUP(B3486,Prekės!$A$2:$E$3000,5,FALSE)</f>
        <v>0</v>
      </c>
      <c r="J3486">
        <f t="shared" si="109"/>
        <v>0</v>
      </c>
      <c r="K3486">
        <f t="shared" si="110"/>
        <v>33.369999999999997</v>
      </c>
    </row>
    <row r="3487" spans="1:11">
      <c r="A3487" s="1">
        <f>Atask.AtsOp!A3034</f>
        <v>42489</v>
      </c>
      <c r="B3487" t="str">
        <f>Atask.AtsOp!E3034</f>
        <v>2702-0109</v>
      </c>
      <c r="C3487" t="str">
        <f>Atask.AtsOp!H3034</f>
        <v>Put.gaz.f.gėr.„Sovetskoje Igristoje“p/saldus 10,5</v>
      </c>
      <c r="D3487" t="str">
        <f>Atask.AtsOp!N3034</f>
        <v>LTR</v>
      </c>
      <c r="E3487" t="str">
        <f>Atask.AtsOp!I3034</f>
        <v>Gamyba</v>
      </c>
      <c r="F3487">
        <f>Atask.AtsOp!M3034</f>
        <v>7761.6</v>
      </c>
      <c r="G3487">
        <f>VLOOKUP(B3487,Prekės!$A$2:$E$3000,3,FALSE)</f>
        <v>235</v>
      </c>
      <c r="H3487">
        <f>VLOOKUP(B3487,Prekės!$A$2:$E$3000,4,FALSE)</f>
        <v>0</v>
      </c>
      <c r="I3487">
        <f>VLOOKUP(B3487,Prekės!$A$2:$E$3000,5,FALSE)</f>
        <v>0</v>
      </c>
      <c r="J3487">
        <f t="shared" si="109"/>
        <v>0</v>
      </c>
      <c r="K3487">
        <f t="shared" si="110"/>
        <v>7761.6</v>
      </c>
    </row>
    <row r="3488" spans="1:11">
      <c r="A3488" s="1">
        <f>Atask.AtsOp!A3035</f>
        <v>42489</v>
      </c>
      <c r="B3488" t="str">
        <f>Atask.AtsOp!E3035</f>
        <v>2702-0109</v>
      </c>
      <c r="C3488" t="str">
        <f>Atask.AtsOp!H3035</f>
        <v>Put.gaz.f.gėr.„Sovetskoje Igristoje“p/saldus 10,5</v>
      </c>
      <c r="D3488" t="str">
        <f>Atask.AtsOp!N3035</f>
        <v>LTR</v>
      </c>
      <c r="E3488" t="str">
        <f>Atask.AtsOp!I3035</f>
        <v>Perkelti</v>
      </c>
      <c r="F3488">
        <f>Atask.AtsOp!M3035</f>
        <v>-7761.6</v>
      </c>
      <c r="G3488">
        <f>VLOOKUP(B3488,Prekės!$A$2:$E$3000,3,FALSE)</f>
        <v>235</v>
      </c>
      <c r="H3488">
        <f>VLOOKUP(B3488,Prekės!$A$2:$E$3000,4,FALSE)</f>
        <v>0</v>
      </c>
      <c r="I3488">
        <f>VLOOKUP(B3488,Prekės!$A$2:$E$3000,5,FALSE)</f>
        <v>0</v>
      </c>
      <c r="J3488">
        <f t="shared" si="109"/>
        <v>0</v>
      </c>
      <c r="K3488">
        <f t="shared" si="110"/>
        <v>-7761.6</v>
      </c>
    </row>
    <row r="3489" spans="1:11">
      <c r="A3489" s="1">
        <f>Atask.AtsOp!A3036</f>
        <v>42489</v>
      </c>
      <c r="B3489" t="str">
        <f>Atask.AtsOp!E3036</f>
        <v>2702-0109</v>
      </c>
      <c r="C3489" t="str">
        <f>Atask.AtsOp!H3036</f>
        <v>Put.gaz.f.gėr.„Sovetskoje Igristoje“p/saldus 10,5</v>
      </c>
      <c r="D3489" t="str">
        <f>Atask.AtsOp!N3036</f>
        <v>LTR</v>
      </c>
      <c r="E3489" t="str">
        <f>Atask.AtsOp!I3036</f>
        <v>Perkelti</v>
      </c>
      <c r="F3489">
        <f>Atask.AtsOp!M3036</f>
        <v>7761.6</v>
      </c>
      <c r="G3489">
        <f>VLOOKUP(B3489,Prekės!$A$2:$E$3000,3,FALSE)</f>
        <v>235</v>
      </c>
      <c r="H3489">
        <f>VLOOKUP(B3489,Prekės!$A$2:$E$3000,4,FALSE)</f>
        <v>0</v>
      </c>
      <c r="I3489">
        <f>VLOOKUP(B3489,Prekės!$A$2:$E$3000,5,FALSE)</f>
        <v>0</v>
      </c>
      <c r="J3489">
        <f t="shared" si="109"/>
        <v>0</v>
      </c>
      <c r="K3489">
        <f t="shared" si="110"/>
        <v>7761.6</v>
      </c>
    </row>
    <row r="3490" spans="1:11">
      <c r="A3490" s="1">
        <f>Atask.AtsOp!A3037</f>
        <v>42489</v>
      </c>
      <c r="B3490" t="str">
        <f>Atask.AtsOp!E3037</f>
        <v>2702-0109</v>
      </c>
      <c r="C3490" t="str">
        <f>Atask.AtsOp!H3037</f>
        <v>Put.gaz.f.gėr.„Sovetskoje Igristoje“p/saldus 10,5</v>
      </c>
      <c r="D3490" t="str">
        <f>Atask.AtsOp!N3037</f>
        <v>LTR</v>
      </c>
      <c r="E3490" t="str">
        <f>Atask.AtsOp!I3037</f>
        <v>Perkelti</v>
      </c>
      <c r="F3490">
        <f>Atask.AtsOp!M3037</f>
        <v>-33.369999999999997</v>
      </c>
      <c r="G3490">
        <f>VLOOKUP(B3490,Prekės!$A$2:$E$3000,3,FALSE)</f>
        <v>235</v>
      </c>
      <c r="H3490">
        <f>VLOOKUP(B3490,Prekės!$A$2:$E$3000,4,FALSE)</f>
        <v>0</v>
      </c>
      <c r="I3490">
        <f>VLOOKUP(B3490,Prekės!$A$2:$E$3000,5,FALSE)</f>
        <v>0</v>
      </c>
      <c r="J3490">
        <f t="shared" ref="J3490:J3553" si="111">IF(G3490=110,F3490*H3490*I3490,IF(G3490&lt;280,F3490*H3490,F3490*H3490*(I3490/100)))</f>
        <v>0</v>
      </c>
      <c r="K3490">
        <f t="shared" ref="K3490:K3553" si="112">IF(EXACT(D3490,"But."),J3490,F3490)</f>
        <v>-33.369999999999997</v>
      </c>
    </row>
    <row r="3491" spans="1:11">
      <c r="A3491" s="1">
        <f>Atask.AtsOp!A3038</f>
        <v>42489</v>
      </c>
      <c r="B3491" t="str">
        <f>Atask.AtsOp!E3038</f>
        <v>2702-0109</v>
      </c>
      <c r="C3491" t="str">
        <f>Atask.AtsOp!H3038</f>
        <v>Put.gaz.f.gėr.„Sovetskoje Igristoje“p/saldus 10,5</v>
      </c>
      <c r="D3491" t="str">
        <f>Atask.AtsOp!N3038</f>
        <v>LTR</v>
      </c>
      <c r="E3491" t="str">
        <f>Atask.AtsOp!I3038</f>
        <v>Perkelti</v>
      </c>
      <c r="F3491">
        <f>Atask.AtsOp!M3038</f>
        <v>-7728.23</v>
      </c>
      <c r="G3491">
        <f>VLOOKUP(B3491,Prekės!$A$2:$E$3000,3,FALSE)</f>
        <v>235</v>
      </c>
      <c r="H3491">
        <f>VLOOKUP(B3491,Prekės!$A$2:$E$3000,4,FALSE)</f>
        <v>0</v>
      </c>
      <c r="I3491">
        <f>VLOOKUP(B3491,Prekės!$A$2:$E$3000,5,FALSE)</f>
        <v>0</v>
      </c>
      <c r="J3491">
        <f t="shared" si="111"/>
        <v>0</v>
      </c>
      <c r="K3491">
        <f t="shared" si="112"/>
        <v>-7728.23</v>
      </c>
    </row>
    <row r="3492" spans="1:11">
      <c r="A3492" s="1">
        <f>Atask.AtsOp!A3039</f>
        <v>42489</v>
      </c>
      <c r="B3492" t="str">
        <f>Atask.AtsOp!E3039</f>
        <v>2702-0109</v>
      </c>
      <c r="C3492" t="str">
        <f>Atask.AtsOp!H3039</f>
        <v>Put.gaz.f.gėr.„Sovetskoje Igristoje“p/saldus 10,5</v>
      </c>
      <c r="D3492" t="str">
        <f>Atask.AtsOp!N3039</f>
        <v>LTR</v>
      </c>
      <c r="E3492" t="str">
        <f>Atask.AtsOp!I3039</f>
        <v>Perkelti</v>
      </c>
      <c r="F3492">
        <f>Atask.AtsOp!M3039</f>
        <v>7728.23</v>
      </c>
      <c r="G3492">
        <f>VLOOKUP(B3492,Prekės!$A$2:$E$3000,3,FALSE)</f>
        <v>235</v>
      </c>
      <c r="H3492">
        <f>VLOOKUP(B3492,Prekės!$A$2:$E$3000,4,FALSE)</f>
        <v>0</v>
      </c>
      <c r="I3492">
        <f>VLOOKUP(B3492,Prekės!$A$2:$E$3000,5,FALSE)</f>
        <v>0</v>
      </c>
      <c r="J3492">
        <f t="shared" si="111"/>
        <v>0</v>
      </c>
      <c r="K3492">
        <f t="shared" si="112"/>
        <v>7728.23</v>
      </c>
    </row>
    <row r="3493" spans="1:11">
      <c r="A3493" s="1">
        <f>Atask.AtsOp!A3040</f>
        <v>42489</v>
      </c>
      <c r="B3493" t="str">
        <f>Atask.AtsOp!E3040</f>
        <v>2702-0109</v>
      </c>
      <c r="C3493" t="str">
        <f>Atask.AtsOp!H3040</f>
        <v>Put.gaz.f.gėr.„Sovetskoje Igristoje“p/saldus 10,5</v>
      </c>
      <c r="D3493" t="str">
        <f>Atask.AtsOp!N3040</f>
        <v>LTR</v>
      </c>
      <c r="E3493" t="str">
        <f>Atask.AtsOp!I3040</f>
        <v>Gamybos eilutė</v>
      </c>
      <c r="F3493">
        <f>Atask.AtsOp!M3040</f>
        <v>-3226.87</v>
      </c>
      <c r="G3493">
        <f>VLOOKUP(B3493,Prekės!$A$2:$E$3000,3,FALSE)</f>
        <v>235</v>
      </c>
      <c r="H3493">
        <f>VLOOKUP(B3493,Prekės!$A$2:$E$3000,4,FALSE)</f>
        <v>0</v>
      </c>
      <c r="I3493">
        <f>VLOOKUP(B3493,Prekės!$A$2:$E$3000,5,FALSE)</f>
        <v>0</v>
      </c>
      <c r="J3493">
        <f t="shared" si="111"/>
        <v>0</v>
      </c>
      <c r="K3493">
        <f t="shared" si="112"/>
        <v>-3226.87</v>
      </c>
    </row>
    <row r="3494" spans="1:11">
      <c r="A3494" s="1">
        <f>Atask.AtsOp!A3041</f>
        <v>42489</v>
      </c>
      <c r="B3494" t="str">
        <f>Atask.AtsOp!E3041</f>
        <v>2702-0109</v>
      </c>
      <c r="C3494" t="str">
        <f>Atask.AtsOp!H3041</f>
        <v>Put.gaz.f.gėr.„Sovetskoje Igristoje“p/saldus 10,5</v>
      </c>
      <c r="D3494" t="str">
        <f>Atask.AtsOp!N3041</f>
        <v>LTR</v>
      </c>
      <c r="E3494" t="str">
        <f>Atask.AtsOp!I3041</f>
        <v>Gamybos eilutė</v>
      </c>
      <c r="F3494">
        <f>Atask.AtsOp!M3041</f>
        <v>-4501.3599999999997</v>
      </c>
      <c r="G3494">
        <f>VLOOKUP(B3494,Prekės!$A$2:$E$3000,3,FALSE)</f>
        <v>235</v>
      </c>
      <c r="H3494">
        <f>VLOOKUP(B3494,Prekės!$A$2:$E$3000,4,FALSE)</f>
        <v>0</v>
      </c>
      <c r="I3494">
        <f>VLOOKUP(B3494,Prekės!$A$2:$E$3000,5,FALSE)</f>
        <v>0</v>
      </c>
      <c r="J3494">
        <f t="shared" si="111"/>
        <v>0</v>
      </c>
      <c r="K3494">
        <f t="shared" si="112"/>
        <v>-4501.3599999999997</v>
      </c>
    </row>
    <row r="3495" spans="1:11">
      <c r="A3495" s="1">
        <f>Atask.AtsOp!A3042</f>
        <v>42489</v>
      </c>
      <c r="B3495" t="str">
        <f>Atask.AtsOp!E3042</f>
        <v>2702-0109</v>
      </c>
      <c r="C3495" t="str">
        <f>Atask.AtsOp!H3042</f>
        <v>Put.gaz.f.gėr.„Sovetskoje Igristoje“p/saldus 10,5</v>
      </c>
      <c r="D3495" t="str">
        <f>Atask.AtsOp!N3042</f>
        <v>LTR</v>
      </c>
      <c r="E3495" t="str">
        <f>Atask.AtsOp!I3042</f>
        <v>Perkelti</v>
      </c>
      <c r="F3495">
        <f>Atask.AtsOp!M3042</f>
        <v>33.369999999999997</v>
      </c>
      <c r="G3495">
        <f>VLOOKUP(B3495,Prekės!$A$2:$E$3000,3,FALSE)</f>
        <v>235</v>
      </c>
      <c r="H3495">
        <f>VLOOKUP(B3495,Prekės!$A$2:$E$3000,4,FALSE)</f>
        <v>0</v>
      </c>
      <c r="I3495">
        <f>VLOOKUP(B3495,Prekės!$A$2:$E$3000,5,FALSE)</f>
        <v>0</v>
      </c>
      <c r="J3495">
        <f t="shared" si="111"/>
        <v>0</v>
      </c>
      <c r="K3495">
        <f t="shared" si="112"/>
        <v>33.369999999999997</v>
      </c>
    </row>
    <row r="3496" spans="1:11">
      <c r="A3496" s="1">
        <f>Atask.AtsOp!A3043</f>
        <v>42489</v>
      </c>
      <c r="B3496" t="str">
        <f>Atask.AtsOp!E3043</f>
        <v>2702-0109</v>
      </c>
      <c r="C3496" t="str">
        <f>Atask.AtsOp!H3043</f>
        <v>Put.gaz.f.gėr.„Sovetskoje Igristoje“p/saldus 10,5</v>
      </c>
      <c r="D3496" t="str">
        <f>Atask.AtsOp!N3043</f>
        <v>LTR</v>
      </c>
      <c r="E3496" t="str">
        <f>Atask.AtsOp!I3043</f>
        <v>Pardavimo užsakymas</v>
      </c>
      <c r="F3496">
        <f>Atask.AtsOp!M3043</f>
        <v>-33.369999999999997</v>
      </c>
      <c r="G3496">
        <f>VLOOKUP(B3496,Prekės!$A$2:$E$3000,3,FALSE)</f>
        <v>235</v>
      </c>
      <c r="H3496">
        <f>VLOOKUP(B3496,Prekės!$A$2:$E$3000,4,FALSE)</f>
        <v>0</v>
      </c>
      <c r="I3496">
        <f>VLOOKUP(B3496,Prekės!$A$2:$E$3000,5,FALSE)</f>
        <v>0</v>
      </c>
      <c r="J3496">
        <f t="shared" si="111"/>
        <v>0</v>
      </c>
      <c r="K3496">
        <f t="shared" si="112"/>
        <v>-33.369999999999997</v>
      </c>
    </row>
    <row r="3497" spans="1:11">
      <c r="A3497" s="1">
        <f>Atask.AtsOp!A3044</f>
        <v>42478</v>
      </c>
      <c r="B3497" t="str">
        <f>Atask.AtsOp!E3044</f>
        <v>2702-0202</v>
      </c>
      <c r="C3497" t="str">
        <f>Atask.AtsOp!H3044</f>
        <v>P.gaz.fer.gėr.„Monte Cristo Sparkling Rose Label</v>
      </c>
      <c r="D3497" t="str">
        <f>Atask.AtsOp!N3044</f>
        <v>LTR</v>
      </c>
      <c r="E3497" t="str">
        <f>Atask.AtsOp!I3044</f>
        <v>Perkelti</v>
      </c>
      <c r="F3497">
        <f>Atask.AtsOp!M3044</f>
        <v>-33.369999999999997</v>
      </c>
      <c r="G3497">
        <f>VLOOKUP(B3497,Prekės!$A$2:$E$3000,3,FALSE)</f>
        <v>235</v>
      </c>
      <c r="H3497">
        <f>VLOOKUP(B3497,Prekės!$A$2:$E$3000,4,FALSE)</f>
        <v>0</v>
      </c>
      <c r="I3497">
        <f>VLOOKUP(B3497,Prekės!$A$2:$E$3000,5,FALSE)</f>
        <v>10</v>
      </c>
      <c r="J3497">
        <f t="shared" si="111"/>
        <v>0</v>
      </c>
      <c r="K3497">
        <f t="shared" si="112"/>
        <v>-33.369999999999997</v>
      </c>
    </row>
    <row r="3498" spans="1:11">
      <c r="A3498" s="1">
        <f>Atask.AtsOp!A3045</f>
        <v>42478</v>
      </c>
      <c r="B3498" t="str">
        <f>Atask.AtsOp!E3045</f>
        <v>2702-0202</v>
      </c>
      <c r="C3498" t="str">
        <f>Atask.AtsOp!H3045</f>
        <v>P.gaz.fer.gėr.„Monte Cristo Sparkling Rose Label</v>
      </c>
      <c r="D3498" t="str">
        <f>Atask.AtsOp!N3045</f>
        <v>LTR</v>
      </c>
      <c r="E3498" t="str">
        <f>Atask.AtsOp!I3045</f>
        <v>Gamyba</v>
      </c>
      <c r="F3498">
        <f>Atask.AtsOp!M3045</f>
        <v>7761.6</v>
      </c>
      <c r="G3498">
        <f>VLOOKUP(B3498,Prekės!$A$2:$E$3000,3,FALSE)</f>
        <v>235</v>
      </c>
      <c r="H3498">
        <f>VLOOKUP(B3498,Prekės!$A$2:$E$3000,4,FALSE)</f>
        <v>0</v>
      </c>
      <c r="I3498">
        <f>VLOOKUP(B3498,Prekės!$A$2:$E$3000,5,FALSE)</f>
        <v>10</v>
      </c>
      <c r="J3498">
        <f t="shared" si="111"/>
        <v>0</v>
      </c>
      <c r="K3498">
        <f t="shared" si="112"/>
        <v>7761.6</v>
      </c>
    </row>
    <row r="3499" spans="1:11">
      <c r="A3499" s="1">
        <f>Atask.AtsOp!A3046</f>
        <v>42478</v>
      </c>
      <c r="B3499" t="str">
        <f>Atask.AtsOp!E3046</f>
        <v>2702-0202</v>
      </c>
      <c r="C3499" t="str">
        <f>Atask.AtsOp!H3046</f>
        <v>P.gaz.fer.gėr.„Monte Cristo Sparkling Rose Label</v>
      </c>
      <c r="D3499" t="str">
        <f>Atask.AtsOp!N3046</f>
        <v>LTR</v>
      </c>
      <c r="E3499" t="str">
        <f>Atask.AtsOp!I3046</f>
        <v>Perkelti</v>
      </c>
      <c r="F3499">
        <f>Atask.AtsOp!M3046</f>
        <v>-7728.23</v>
      </c>
      <c r="G3499">
        <f>VLOOKUP(B3499,Prekės!$A$2:$E$3000,3,FALSE)</f>
        <v>235</v>
      </c>
      <c r="H3499">
        <f>VLOOKUP(B3499,Prekės!$A$2:$E$3000,4,FALSE)</f>
        <v>0</v>
      </c>
      <c r="I3499">
        <f>VLOOKUP(B3499,Prekės!$A$2:$E$3000,5,FALSE)</f>
        <v>10</v>
      </c>
      <c r="J3499">
        <f t="shared" si="111"/>
        <v>0</v>
      </c>
      <c r="K3499">
        <f t="shared" si="112"/>
        <v>-7728.23</v>
      </c>
    </row>
    <row r="3500" spans="1:11">
      <c r="A3500" s="1">
        <f>Atask.AtsOp!A3047</f>
        <v>42478</v>
      </c>
      <c r="B3500" t="str">
        <f>Atask.AtsOp!E3047</f>
        <v>2702-0202</v>
      </c>
      <c r="C3500" t="str">
        <f>Atask.AtsOp!H3047</f>
        <v>P.gaz.fer.gėr.„Monte Cristo Sparkling Rose Label</v>
      </c>
      <c r="D3500" t="str">
        <f>Atask.AtsOp!N3047</f>
        <v>LTR</v>
      </c>
      <c r="E3500" t="str">
        <f>Atask.AtsOp!I3047</f>
        <v>Perkelti</v>
      </c>
      <c r="F3500">
        <f>Atask.AtsOp!M3047</f>
        <v>-7761.6</v>
      </c>
      <c r="G3500">
        <f>VLOOKUP(B3500,Prekės!$A$2:$E$3000,3,FALSE)</f>
        <v>235</v>
      </c>
      <c r="H3500">
        <f>VLOOKUP(B3500,Prekės!$A$2:$E$3000,4,FALSE)</f>
        <v>0</v>
      </c>
      <c r="I3500">
        <f>VLOOKUP(B3500,Prekės!$A$2:$E$3000,5,FALSE)</f>
        <v>10</v>
      </c>
      <c r="J3500">
        <f t="shared" si="111"/>
        <v>0</v>
      </c>
      <c r="K3500">
        <f t="shared" si="112"/>
        <v>-7761.6</v>
      </c>
    </row>
    <row r="3501" spans="1:11">
      <c r="A3501" s="1">
        <f>Atask.AtsOp!A3048</f>
        <v>42478</v>
      </c>
      <c r="B3501" t="str">
        <f>Atask.AtsOp!E3048</f>
        <v>2702-0202</v>
      </c>
      <c r="C3501" t="str">
        <f>Atask.AtsOp!H3048</f>
        <v>P.gaz.fer.gėr.„Monte Cristo Sparkling Rose Label</v>
      </c>
      <c r="D3501" t="str">
        <f>Atask.AtsOp!N3048</f>
        <v>LTR</v>
      </c>
      <c r="E3501" t="str">
        <f>Atask.AtsOp!I3048</f>
        <v>Perkelti</v>
      </c>
      <c r="F3501">
        <f>Atask.AtsOp!M3048</f>
        <v>7761.6</v>
      </c>
      <c r="G3501">
        <f>VLOOKUP(B3501,Prekės!$A$2:$E$3000,3,FALSE)</f>
        <v>235</v>
      </c>
      <c r="H3501">
        <f>VLOOKUP(B3501,Prekės!$A$2:$E$3000,4,FALSE)</f>
        <v>0</v>
      </c>
      <c r="I3501">
        <f>VLOOKUP(B3501,Prekės!$A$2:$E$3000,5,FALSE)</f>
        <v>10</v>
      </c>
      <c r="J3501">
        <f t="shared" si="111"/>
        <v>0</v>
      </c>
      <c r="K3501">
        <f t="shared" si="112"/>
        <v>7761.6</v>
      </c>
    </row>
    <row r="3502" spans="1:11">
      <c r="A3502" s="1">
        <f>Atask.AtsOp!A3049</f>
        <v>42478</v>
      </c>
      <c r="B3502" t="str">
        <f>Atask.AtsOp!E3049</f>
        <v>2702-0202</v>
      </c>
      <c r="C3502" t="str">
        <f>Atask.AtsOp!H3049</f>
        <v>P.gaz.fer.gėr.„Monte Cristo Sparkling Rose Label</v>
      </c>
      <c r="D3502" t="str">
        <f>Atask.AtsOp!N3049</f>
        <v>LTR</v>
      </c>
      <c r="E3502" t="str">
        <f>Atask.AtsOp!I3049</f>
        <v>Perkelti</v>
      </c>
      <c r="F3502">
        <f>Atask.AtsOp!M3049</f>
        <v>7728.23</v>
      </c>
      <c r="G3502">
        <f>VLOOKUP(B3502,Prekės!$A$2:$E$3000,3,FALSE)</f>
        <v>235</v>
      </c>
      <c r="H3502">
        <f>VLOOKUP(B3502,Prekės!$A$2:$E$3000,4,FALSE)</f>
        <v>0</v>
      </c>
      <c r="I3502">
        <f>VLOOKUP(B3502,Prekės!$A$2:$E$3000,5,FALSE)</f>
        <v>10</v>
      </c>
      <c r="J3502">
        <f t="shared" si="111"/>
        <v>0</v>
      </c>
      <c r="K3502">
        <f t="shared" si="112"/>
        <v>7728.23</v>
      </c>
    </row>
    <row r="3503" spans="1:11">
      <c r="A3503" s="1">
        <f>Atask.AtsOp!A3050</f>
        <v>42478</v>
      </c>
      <c r="B3503" t="str">
        <f>Atask.AtsOp!E3050</f>
        <v>2702-0202</v>
      </c>
      <c r="C3503" t="str">
        <f>Atask.AtsOp!H3050</f>
        <v>P.gaz.fer.gėr.„Monte Cristo Sparkling Rose Label</v>
      </c>
      <c r="D3503" t="str">
        <f>Atask.AtsOp!N3050</f>
        <v>LTR</v>
      </c>
      <c r="E3503" t="str">
        <f>Atask.AtsOp!I3050</f>
        <v>Gamybos eilutė</v>
      </c>
      <c r="F3503">
        <f>Atask.AtsOp!M3050</f>
        <v>-7728.23</v>
      </c>
      <c r="G3503">
        <f>VLOOKUP(B3503,Prekės!$A$2:$E$3000,3,FALSE)</f>
        <v>235</v>
      </c>
      <c r="H3503">
        <f>VLOOKUP(B3503,Prekės!$A$2:$E$3000,4,FALSE)</f>
        <v>0</v>
      </c>
      <c r="I3503">
        <f>VLOOKUP(B3503,Prekės!$A$2:$E$3000,5,FALSE)</f>
        <v>10</v>
      </c>
      <c r="J3503">
        <f t="shared" si="111"/>
        <v>0</v>
      </c>
      <c r="K3503">
        <f t="shared" si="112"/>
        <v>-7728.23</v>
      </c>
    </row>
    <row r="3504" spans="1:11">
      <c r="A3504" s="1">
        <f>Atask.AtsOp!A3051</f>
        <v>42478</v>
      </c>
      <c r="B3504" t="str">
        <f>Atask.AtsOp!E3051</f>
        <v>2702-0202</v>
      </c>
      <c r="C3504" t="str">
        <f>Atask.AtsOp!H3051</f>
        <v>P.gaz.fer.gėr.„Monte Cristo Sparkling Rose Label</v>
      </c>
      <c r="D3504" t="str">
        <f>Atask.AtsOp!N3051</f>
        <v>LTR</v>
      </c>
      <c r="E3504" t="str">
        <f>Atask.AtsOp!I3051</f>
        <v>Perkelti</v>
      </c>
      <c r="F3504">
        <f>Atask.AtsOp!M3051</f>
        <v>33.369999999999997</v>
      </c>
      <c r="G3504">
        <f>VLOOKUP(B3504,Prekės!$A$2:$E$3000,3,FALSE)</f>
        <v>235</v>
      </c>
      <c r="H3504">
        <f>VLOOKUP(B3504,Prekės!$A$2:$E$3000,4,FALSE)</f>
        <v>0</v>
      </c>
      <c r="I3504">
        <f>VLOOKUP(B3504,Prekės!$A$2:$E$3000,5,FALSE)</f>
        <v>10</v>
      </c>
      <c r="J3504">
        <f t="shared" si="111"/>
        <v>0</v>
      </c>
      <c r="K3504">
        <f t="shared" si="112"/>
        <v>33.369999999999997</v>
      </c>
    </row>
    <row r="3505" spans="1:11">
      <c r="A3505" s="1">
        <f>Atask.AtsOp!A3052</f>
        <v>42489</v>
      </c>
      <c r="B3505" t="str">
        <f>Atask.AtsOp!E3052</f>
        <v>2702-0202</v>
      </c>
      <c r="C3505" t="str">
        <f>Atask.AtsOp!H3052</f>
        <v>P.gaz.fer.gėr.„Monte Cristo Sparkling Rose Label</v>
      </c>
      <c r="D3505" t="str">
        <f>Atask.AtsOp!N3052</f>
        <v>LTR</v>
      </c>
      <c r="E3505" t="str">
        <f>Atask.AtsOp!I3052</f>
        <v>Pardavimo užsakymas</v>
      </c>
      <c r="F3505">
        <f>Atask.AtsOp!M3052</f>
        <v>-33.369999999999997</v>
      </c>
      <c r="G3505">
        <f>VLOOKUP(B3505,Prekės!$A$2:$E$3000,3,FALSE)</f>
        <v>235</v>
      </c>
      <c r="H3505">
        <f>VLOOKUP(B3505,Prekės!$A$2:$E$3000,4,FALSE)</f>
        <v>0</v>
      </c>
      <c r="I3505">
        <f>VLOOKUP(B3505,Prekės!$A$2:$E$3000,5,FALSE)</f>
        <v>10</v>
      </c>
      <c r="J3505">
        <f t="shared" si="111"/>
        <v>0</v>
      </c>
      <c r="K3505">
        <f t="shared" si="112"/>
        <v>-33.369999999999997</v>
      </c>
    </row>
    <row r="3506" spans="1:11">
      <c r="A3506" s="1">
        <f>Atask.AtsOp!A3053</f>
        <v>42486</v>
      </c>
      <c r="B3506" t="str">
        <f>Atask.AtsOp!E3053</f>
        <v>2702-0204</v>
      </c>
      <c r="C3506" t="str">
        <f>Atask.AtsOp!H3053</f>
        <v>Put.gaz.fer.gėr.„Fresca Azzuro Muscat 7,5%</v>
      </c>
      <c r="D3506" t="str">
        <f>Atask.AtsOp!N3053</f>
        <v>LTR</v>
      </c>
      <c r="E3506" t="str">
        <f>Atask.AtsOp!I3053</f>
        <v>Perkelti</v>
      </c>
      <c r="F3506">
        <f>Atask.AtsOp!M3053</f>
        <v>-280.2</v>
      </c>
      <c r="G3506">
        <f>VLOOKUP(B3506,Prekės!$A$2:$E$3000,3,FALSE)</f>
        <v>215</v>
      </c>
      <c r="H3506">
        <f>VLOOKUP(B3506,Prekės!$A$2:$E$3000,4,FALSE)</f>
        <v>0</v>
      </c>
      <c r="I3506">
        <f>VLOOKUP(B3506,Prekės!$A$2:$E$3000,5,FALSE)</f>
        <v>0</v>
      </c>
      <c r="J3506">
        <f t="shared" si="111"/>
        <v>0</v>
      </c>
      <c r="K3506">
        <f t="shared" si="112"/>
        <v>-280.2</v>
      </c>
    </row>
    <row r="3507" spans="1:11">
      <c r="A3507" s="1">
        <f>Atask.AtsOp!A3054</f>
        <v>42480</v>
      </c>
      <c r="B3507" t="str">
        <f>Atask.AtsOp!E3054</f>
        <v>2702-0204</v>
      </c>
      <c r="C3507" t="str">
        <f>Atask.AtsOp!H3054</f>
        <v>Put.gaz.fer.gėr.„Fresca Azzuro Muscat 7,5%</v>
      </c>
      <c r="D3507" t="str">
        <f>Atask.AtsOp!N3054</f>
        <v>LTR</v>
      </c>
      <c r="E3507" t="str">
        <f>Atask.AtsOp!I3054</f>
        <v>Perkelti</v>
      </c>
      <c r="F3507">
        <f>Atask.AtsOp!M3054</f>
        <v>-7041.28</v>
      </c>
      <c r="G3507">
        <f>VLOOKUP(B3507,Prekės!$A$2:$E$3000,3,FALSE)</f>
        <v>215</v>
      </c>
      <c r="H3507">
        <f>VLOOKUP(B3507,Prekės!$A$2:$E$3000,4,FALSE)</f>
        <v>0</v>
      </c>
      <c r="I3507">
        <f>VLOOKUP(B3507,Prekės!$A$2:$E$3000,5,FALSE)</f>
        <v>0</v>
      </c>
      <c r="J3507">
        <f t="shared" si="111"/>
        <v>0</v>
      </c>
      <c r="K3507">
        <f t="shared" si="112"/>
        <v>-7041.28</v>
      </c>
    </row>
    <row r="3508" spans="1:11">
      <c r="A3508" s="1">
        <f>Atask.AtsOp!A3055</f>
        <v>42480</v>
      </c>
      <c r="B3508" t="str">
        <f>Atask.AtsOp!E3055</f>
        <v>2702-0204</v>
      </c>
      <c r="C3508" t="str">
        <f>Atask.AtsOp!H3055</f>
        <v>Put.gaz.fer.gėr.„Fresca Azzuro Muscat 7,5%</v>
      </c>
      <c r="D3508" t="str">
        <f>Atask.AtsOp!N3055</f>
        <v>LTR</v>
      </c>
      <c r="E3508" t="str">
        <f>Atask.AtsOp!I3055</f>
        <v>Gamyba</v>
      </c>
      <c r="F3508">
        <f>Atask.AtsOp!M3055</f>
        <v>7071.69</v>
      </c>
      <c r="G3508">
        <f>VLOOKUP(B3508,Prekės!$A$2:$E$3000,3,FALSE)</f>
        <v>215</v>
      </c>
      <c r="H3508">
        <f>VLOOKUP(B3508,Prekės!$A$2:$E$3000,4,FALSE)</f>
        <v>0</v>
      </c>
      <c r="I3508">
        <f>VLOOKUP(B3508,Prekės!$A$2:$E$3000,5,FALSE)</f>
        <v>0</v>
      </c>
      <c r="J3508">
        <f t="shared" si="111"/>
        <v>0</v>
      </c>
      <c r="K3508">
        <f t="shared" si="112"/>
        <v>7071.69</v>
      </c>
    </row>
    <row r="3509" spans="1:11">
      <c r="A3509" s="1">
        <f>Atask.AtsOp!A3056</f>
        <v>42480</v>
      </c>
      <c r="B3509" t="str">
        <f>Atask.AtsOp!E3056</f>
        <v>2702-0204</v>
      </c>
      <c r="C3509" t="str">
        <f>Atask.AtsOp!H3056</f>
        <v>Put.gaz.fer.gėr.„Fresca Azzuro Muscat 7,5%</v>
      </c>
      <c r="D3509" t="str">
        <f>Atask.AtsOp!N3056</f>
        <v>LTR</v>
      </c>
      <c r="E3509" t="str">
        <f>Atask.AtsOp!I3056</f>
        <v>Perkelti</v>
      </c>
      <c r="F3509">
        <f>Atask.AtsOp!M3056</f>
        <v>-7071.69</v>
      </c>
      <c r="G3509">
        <f>VLOOKUP(B3509,Prekės!$A$2:$E$3000,3,FALSE)</f>
        <v>215</v>
      </c>
      <c r="H3509">
        <f>VLOOKUP(B3509,Prekės!$A$2:$E$3000,4,FALSE)</f>
        <v>0</v>
      </c>
      <c r="I3509">
        <f>VLOOKUP(B3509,Prekės!$A$2:$E$3000,5,FALSE)</f>
        <v>0</v>
      </c>
      <c r="J3509">
        <f t="shared" si="111"/>
        <v>0</v>
      </c>
      <c r="K3509">
        <f t="shared" si="112"/>
        <v>-7071.69</v>
      </c>
    </row>
    <row r="3510" spans="1:11">
      <c r="A3510" s="1">
        <f>Atask.AtsOp!A3057</f>
        <v>42480</v>
      </c>
      <c r="B3510" t="str">
        <f>Atask.AtsOp!E3057</f>
        <v>2702-0204</v>
      </c>
      <c r="C3510" t="str">
        <f>Atask.AtsOp!H3057</f>
        <v>Put.gaz.fer.gėr.„Fresca Azzuro Muscat 7,5%</v>
      </c>
      <c r="D3510" t="str">
        <f>Atask.AtsOp!N3057</f>
        <v>LTR</v>
      </c>
      <c r="E3510" t="str">
        <f>Atask.AtsOp!I3057</f>
        <v>Perkelti</v>
      </c>
      <c r="F3510">
        <f>Atask.AtsOp!M3057</f>
        <v>7071.69</v>
      </c>
      <c r="G3510">
        <f>VLOOKUP(B3510,Prekės!$A$2:$E$3000,3,FALSE)</f>
        <v>215</v>
      </c>
      <c r="H3510">
        <f>VLOOKUP(B3510,Prekės!$A$2:$E$3000,4,FALSE)</f>
        <v>0</v>
      </c>
      <c r="I3510">
        <f>VLOOKUP(B3510,Prekės!$A$2:$E$3000,5,FALSE)</f>
        <v>0</v>
      </c>
      <c r="J3510">
        <f t="shared" si="111"/>
        <v>0</v>
      </c>
      <c r="K3510">
        <f t="shared" si="112"/>
        <v>7071.69</v>
      </c>
    </row>
    <row r="3511" spans="1:11">
      <c r="A3511" s="1">
        <f>Atask.AtsOp!A3058</f>
        <v>42480</v>
      </c>
      <c r="B3511" t="str">
        <f>Atask.AtsOp!E3058</f>
        <v>2702-0204</v>
      </c>
      <c r="C3511" t="str">
        <f>Atask.AtsOp!H3058</f>
        <v>Put.gaz.fer.gėr.„Fresca Azzuro Muscat 7,5%</v>
      </c>
      <c r="D3511" t="str">
        <f>Atask.AtsOp!N3058</f>
        <v>LTR</v>
      </c>
      <c r="E3511" t="str">
        <f>Atask.AtsOp!I3058</f>
        <v>Perkelti</v>
      </c>
      <c r="F3511">
        <f>Atask.AtsOp!M3058</f>
        <v>-30.41</v>
      </c>
      <c r="G3511">
        <f>VLOOKUP(B3511,Prekės!$A$2:$E$3000,3,FALSE)</f>
        <v>215</v>
      </c>
      <c r="H3511">
        <f>VLOOKUP(B3511,Prekės!$A$2:$E$3000,4,FALSE)</f>
        <v>0</v>
      </c>
      <c r="I3511">
        <f>VLOOKUP(B3511,Prekės!$A$2:$E$3000,5,FALSE)</f>
        <v>0</v>
      </c>
      <c r="J3511">
        <f t="shared" si="111"/>
        <v>0</v>
      </c>
      <c r="K3511">
        <f t="shared" si="112"/>
        <v>-30.41</v>
      </c>
    </row>
    <row r="3512" spans="1:11">
      <c r="A3512" s="1">
        <f>Atask.AtsOp!A3059</f>
        <v>42486</v>
      </c>
      <c r="B3512" t="str">
        <f>Atask.AtsOp!E3059</f>
        <v>2702-0204</v>
      </c>
      <c r="C3512" t="str">
        <f>Atask.AtsOp!H3059</f>
        <v>Put.gaz.fer.gėr.„Fresca Azzuro Muscat 7,5%</v>
      </c>
      <c r="D3512" t="str">
        <f>Atask.AtsOp!N3059</f>
        <v>LTR</v>
      </c>
      <c r="E3512" t="str">
        <f>Atask.AtsOp!I3059</f>
        <v>Gamyba</v>
      </c>
      <c r="F3512">
        <f>Atask.AtsOp!M3059</f>
        <v>281.41000000000003</v>
      </c>
      <c r="G3512">
        <f>VLOOKUP(B3512,Prekės!$A$2:$E$3000,3,FALSE)</f>
        <v>215</v>
      </c>
      <c r="H3512">
        <f>VLOOKUP(B3512,Prekės!$A$2:$E$3000,4,FALSE)</f>
        <v>0</v>
      </c>
      <c r="I3512">
        <f>VLOOKUP(B3512,Prekės!$A$2:$E$3000,5,FALSE)</f>
        <v>0</v>
      </c>
      <c r="J3512">
        <f t="shared" si="111"/>
        <v>0</v>
      </c>
      <c r="K3512">
        <f t="shared" si="112"/>
        <v>281.41000000000003</v>
      </c>
    </row>
    <row r="3513" spans="1:11">
      <c r="A3513" s="1">
        <f>Atask.AtsOp!A3060</f>
        <v>42486</v>
      </c>
      <c r="B3513" t="str">
        <f>Atask.AtsOp!E3060</f>
        <v>2702-0204</v>
      </c>
      <c r="C3513" t="str">
        <f>Atask.AtsOp!H3060</f>
        <v>Put.gaz.fer.gėr.„Fresca Azzuro Muscat 7,5%</v>
      </c>
      <c r="D3513" t="str">
        <f>Atask.AtsOp!N3060</f>
        <v>LTR</v>
      </c>
      <c r="E3513" t="str">
        <f>Atask.AtsOp!I3060</f>
        <v>Perkelti</v>
      </c>
      <c r="F3513">
        <f>Atask.AtsOp!M3060</f>
        <v>-281.41000000000003</v>
      </c>
      <c r="G3513">
        <f>VLOOKUP(B3513,Prekės!$A$2:$E$3000,3,FALSE)</f>
        <v>215</v>
      </c>
      <c r="H3513">
        <f>VLOOKUP(B3513,Prekės!$A$2:$E$3000,4,FALSE)</f>
        <v>0</v>
      </c>
      <c r="I3513">
        <f>VLOOKUP(B3513,Prekės!$A$2:$E$3000,5,FALSE)</f>
        <v>0</v>
      </c>
      <c r="J3513">
        <f t="shared" si="111"/>
        <v>0</v>
      </c>
      <c r="K3513">
        <f t="shared" si="112"/>
        <v>-281.41000000000003</v>
      </c>
    </row>
    <row r="3514" spans="1:11">
      <c r="A3514" s="1">
        <f>Atask.AtsOp!A3061</f>
        <v>42486</v>
      </c>
      <c r="B3514" t="str">
        <f>Atask.AtsOp!E3061</f>
        <v>2702-0204</v>
      </c>
      <c r="C3514" t="str">
        <f>Atask.AtsOp!H3061</f>
        <v>Put.gaz.fer.gėr.„Fresca Azzuro Muscat 7,5%</v>
      </c>
      <c r="D3514" t="str">
        <f>Atask.AtsOp!N3061</f>
        <v>LTR</v>
      </c>
      <c r="E3514" t="str">
        <f>Atask.AtsOp!I3061</f>
        <v>Perkelti</v>
      </c>
      <c r="F3514">
        <f>Atask.AtsOp!M3061</f>
        <v>281.41000000000003</v>
      </c>
      <c r="G3514">
        <f>VLOOKUP(B3514,Prekės!$A$2:$E$3000,3,FALSE)</f>
        <v>215</v>
      </c>
      <c r="H3514">
        <f>VLOOKUP(B3514,Prekės!$A$2:$E$3000,4,FALSE)</f>
        <v>0</v>
      </c>
      <c r="I3514">
        <f>VLOOKUP(B3514,Prekės!$A$2:$E$3000,5,FALSE)</f>
        <v>0</v>
      </c>
      <c r="J3514">
        <f t="shared" si="111"/>
        <v>0</v>
      </c>
      <c r="K3514">
        <f t="shared" si="112"/>
        <v>281.41000000000003</v>
      </c>
    </row>
    <row r="3515" spans="1:11">
      <c r="A3515" s="1">
        <f>Atask.AtsOp!A3062</f>
        <v>42486</v>
      </c>
      <c r="B3515" t="str">
        <f>Atask.AtsOp!E3062</f>
        <v>2702-0204</v>
      </c>
      <c r="C3515" t="str">
        <f>Atask.AtsOp!H3062</f>
        <v>Put.gaz.fer.gėr.„Fresca Azzuro Muscat 7,5%</v>
      </c>
      <c r="D3515" t="str">
        <f>Atask.AtsOp!N3062</f>
        <v>LTR</v>
      </c>
      <c r="E3515" t="str">
        <f>Atask.AtsOp!I3062</f>
        <v>Perkelti</v>
      </c>
      <c r="F3515">
        <f>Atask.AtsOp!M3062</f>
        <v>-1.21</v>
      </c>
      <c r="G3515">
        <f>VLOOKUP(B3515,Prekės!$A$2:$E$3000,3,FALSE)</f>
        <v>215</v>
      </c>
      <c r="H3515">
        <f>VLOOKUP(B3515,Prekės!$A$2:$E$3000,4,FALSE)</f>
        <v>0</v>
      </c>
      <c r="I3515">
        <f>VLOOKUP(B3515,Prekės!$A$2:$E$3000,5,FALSE)</f>
        <v>0</v>
      </c>
      <c r="J3515">
        <f t="shared" si="111"/>
        <v>0</v>
      </c>
      <c r="K3515">
        <f t="shared" si="112"/>
        <v>-1.21</v>
      </c>
    </row>
    <row r="3516" spans="1:11">
      <c r="A3516" s="1">
        <f>Atask.AtsOp!A3063</f>
        <v>42486</v>
      </c>
      <c r="B3516" t="str">
        <f>Atask.AtsOp!E3063</f>
        <v>2702-0204</v>
      </c>
      <c r="C3516" t="str">
        <f>Atask.AtsOp!H3063</f>
        <v>Put.gaz.fer.gėr.„Fresca Azzuro Muscat 7,5%</v>
      </c>
      <c r="D3516" t="str">
        <f>Atask.AtsOp!N3063</f>
        <v>LTR</v>
      </c>
      <c r="E3516" t="str">
        <f>Atask.AtsOp!I3063</f>
        <v>Perkelti</v>
      </c>
      <c r="F3516">
        <f>Atask.AtsOp!M3063</f>
        <v>280.2</v>
      </c>
      <c r="G3516">
        <f>VLOOKUP(B3516,Prekės!$A$2:$E$3000,3,FALSE)</f>
        <v>215</v>
      </c>
      <c r="H3516">
        <f>VLOOKUP(B3516,Prekės!$A$2:$E$3000,4,FALSE)</f>
        <v>0</v>
      </c>
      <c r="I3516">
        <f>VLOOKUP(B3516,Prekės!$A$2:$E$3000,5,FALSE)</f>
        <v>0</v>
      </c>
      <c r="J3516">
        <f t="shared" si="111"/>
        <v>0</v>
      </c>
      <c r="K3516">
        <f t="shared" si="112"/>
        <v>280.2</v>
      </c>
    </row>
    <row r="3517" spans="1:11">
      <c r="A3517" s="1">
        <f>Atask.AtsOp!A3064</f>
        <v>42486</v>
      </c>
      <c r="B3517" t="str">
        <f>Atask.AtsOp!E3064</f>
        <v>2702-0204</v>
      </c>
      <c r="C3517" t="str">
        <f>Atask.AtsOp!H3064</f>
        <v>Put.gaz.fer.gėr.„Fresca Azzuro Muscat 7,5%</v>
      </c>
      <c r="D3517" t="str">
        <f>Atask.AtsOp!N3064</f>
        <v>LTR</v>
      </c>
      <c r="E3517" t="str">
        <f>Atask.AtsOp!I3064</f>
        <v>Gamybos eilutė</v>
      </c>
      <c r="F3517">
        <f>Atask.AtsOp!M3064</f>
        <v>-280.2</v>
      </c>
      <c r="G3517">
        <f>VLOOKUP(B3517,Prekės!$A$2:$E$3000,3,FALSE)</f>
        <v>215</v>
      </c>
      <c r="H3517">
        <f>VLOOKUP(B3517,Prekės!$A$2:$E$3000,4,FALSE)</f>
        <v>0</v>
      </c>
      <c r="I3517">
        <f>VLOOKUP(B3517,Prekės!$A$2:$E$3000,5,FALSE)</f>
        <v>0</v>
      </c>
      <c r="J3517">
        <f t="shared" si="111"/>
        <v>0</v>
      </c>
      <c r="K3517">
        <f t="shared" si="112"/>
        <v>-280.2</v>
      </c>
    </row>
    <row r="3518" spans="1:11">
      <c r="A3518" s="1">
        <f>Atask.AtsOp!A3065</f>
        <v>42480</v>
      </c>
      <c r="B3518" t="str">
        <f>Atask.AtsOp!E3065</f>
        <v>2702-0204</v>
      </c>
      <c r="C3518" t="str">
        <f>Atask.AtsOp!H3065</f>
        <v>Put.gaz.fer.gėr.„Fresca Azzuro Muscat 7,5%</v>
      </c>
      <c r="D3518" t="str">
        <f>Atask.AtsOp!N3065</f>
        <v>LTR</v>
      </c>
      <c r="E3518" t="str">
        <f>Atask.AtsOp!I3065</f>
        <v>Gamybos eilutė</v>
      </c>
      <c r="F3518">
        <f>Atask.AtsOp!M3065</f>
        <v>-4880.99</v>
      </c>
      <c r="G3518">
        <f>VLOOKUP(B3518,Prekės!$A$2:$E$3000,3,FALSE)</f>
        <v>215</v>
      </c>
      <c r="H3518">
        <f>VLOOKUP(B3518,Prekės!$A$2:$E$3000,4,FALSE)</f>
        <v>0</v>
      </c>
      <c r="I3518">
        <f>VLOOKUP(B3518,Prekės!$A$2:$E$3000,5,FALSE)</f>
        <v>0</v>
      </c>
      <c r="J3518">
        <f t="shared" si="111"/>
        <v>0</v>
      </c>
      <c r="K3518">
        <f t="shared" si="112"/>
        <v>-4880.99</v>
      </c>
    </row>
    <row r="3519" spans="1:11">
      <c r="A3519" s="1">
        <f>Atask.AtsOp!A3066</f>
        <v>42480</v>
      </c>
      <c r="B3519" t="str">
        <f>Atask.AtsOp!E3066</f>
        <v>2702-0204</v>
      </c>
      <c r="C3519" t="str">
        <f>Atask.AtsOp!H3066</f>
        <v>Put.gaz.fer.gėr.„Fresca Azzuro Muscat 7,5%</v>
      </c>
      <c r="D3519" t="str">
        <f>Atask.AtsOp!N3066</f>
        <v>LTR</v>
      </c>
      <c r="E3519" t="str">
        <f>Atask.AtsOp!I3066</f>
        <v>Perkelti</v>
      </c>
      <c r="F3519">
        <f>Atask.AtsOp!M3066</f>
        <v>7041.28</v>
      </c>
      <c r="G3519">
        <f>VLOOKUP(B3519,Prekės!$A$2:$E$3000,3,FALSE)</f>
        <v>215</v>
      </c>
      <c r="H3519">
        <f>VLOOKUP(B3519,Prekės!$A$2:$E$3000,4,FALSE)</f>
        <v>0</v>
      </c>
      <c r="I3519">
        <f>VLOOKUP(B3519,Prekės!$A$2:$E$3000,5,FALSE)</f>
        <v>0</v>
      </c>
      <c r="J3519">
        <f t="shared" si="111"/>
        <v>0</v>
      </c>
      <c r="K3519">
        <f t="shared" si="112"/>
        <v>7041.28</v>
      </c>
    </row>
    <row r="3520" spans="1:11">
      <c r="A3520" s="1">
        <f>Atask.AtsOp!A3067</f>
        <v>42481</v>
      </c>
      <c r="B3520" t="str">
        <f>Atask.AtsOp!E3067</f>
        <v>2702-0204</v>
      </c>
      <c r="C3520" t="str">
        <f>Atask.AtsOp!H3067</f>
        <v>Put.gaz.fer.gėr.„Fresca Azzuro Muscat 7,5%</v>
      </c>
      <c r="D3520" t="str">
        <f>Atask.AtsOp!N3067</f>
        <v>LTR</v>
      </c>
      <c r="E3520" t="str">
        <f>Atask.AtsOp!I3067</f>
        <v>Gamybos eilutė</v>
      </c>
      <c r="F3520">
        <f>Atask.AtsOp!M3067</f>
        <v>-2160.29</v>
      </c>
      <c r="G3520">
        <f>VLOOKUP(B3520,Prekės!$A$2:$E$3000,3,FALSE)</f>
        <v>215</v>
      </c>
      <c r="H3520">
        <f>VLOOKUP(B3520,Prekės!$A$2:$E$3000,4,FALSE)</f>
        <v>0</v>
      </c>
      <c r="I3520">
        <f>VLOOKUP(B3520,Prekės!$A$2:$E$3000,5,FALSE)</f>
        <v>0</v>
      </c>
      <c r="J3520">
        <f t="shared" si="111"/>
        <v>0</v>
      </c>
      <c r="K3520">
        <f t="shared" si="112"/>
        <v>-2160.29</v>
      </c>
    </row>
    <row r="3521" spans="1:11">
      <c r="A3521" s="1">
        <f>Atask.AtsOp!A3068</f>
        <v>42480</v>
      </c>
      <c r="B3521" t="str">
        <f>Atask.AtsOp!E3068</f>
        <v>2702-0204</v>
      </c>
      <c r="C3521" t="str">
        <f>Atask.AtsOp!H3068</f>
        <v>Put.gaz.fer.gėr.„Fresca Azzuro Muscat 7,5%</v>
      </c>
      <c r="D3521" t="str">
        <f>Atask.AtsOp!N3068</f>
        <v>LTR</v>
      </c>
      <c r="E3521" t="str">
        <f>Atask.AtsOp!I3068</f>
        <v>Perkelti</v>
      </c>
      <c r="F3521">
        <f>Atask.AtsOp!M3068</f>
        <v>30.41</v>
      </c>
      <c r="G3521">
        <f>VLOOKUP(B3521,Prekės!$A$2:$E$3000,3,FALSE)</f>
        <v>215</v>
      </c>
      <c r="H3521">
        <f>VLOOKUP(B3521,Prekės!$A$2:$E$3000,4,FALSE)</f>
        <v>0</v>
      </c>
      <c r="I3521">
        <f>VLOOKUP(B3521,Prekės!$A$2:$E$3000,5,FALSE)</f>
        <v>0</v>
      </c>
      <c r="J3521">
        <f t="shared" si="111"/>
        <v>0</v>
      </c>
      <c r="K3521">
        <f t="shared" si="112"/>
        <v>30.41</v>
      </c>
    </row>
    <row r="3522" spans="1:11">
      <c r="A3522" s="1">
        <f>Atask.AtsOp!A3069</f>
        <v>42486</v>
      </c>
      <c r="B3522" t="str">
        <f>Atask.AtsOp!E3069</f>
        <v>2702-0204</v>
      </c>
      <c r="C3522" t="str">
        <f>Atask.AtsOp!H3069</f>
        <v>Put.gaz.fer.gėr.„Fresca Azzuro Muscat 7,5%</v>
      </c>
      <c r="D3522" t="str">
        <f>Atask.AtsOp!N3069</f>
        <v>LTR</v>
      </c>
      <c r="E3522" t="str">
        <f>Atask.AtsOp!I3069</f>
        <v>Perkelti</v>
      </c>
      <c r="F3522">
        <f>Atask.AtsOp!M3069</f>
        <v>1.21</v>
      </c>
      <c r="G3522">
        <f>VLOOKUP(B3522,Prekės!$A$2:$E$3000,3,FALSE)</f>
        <v>215</v>
      </c>
      <c r="H3522">
        <f>VLOOKUP(B3522,Prekės!$A$2:$E$3000,4,FALSE)</f>
        <v>0</v>
      </c>
      <c r="I3522">
        <f>VLOOKUP(B3522,Prekės!$A$2:$E$3000,5,FALSE)</f>
        <v>0</v>
      </c>
      <c r="J3522">
        <f t="shared" si="111"/>
        <v>0</v>
      </c>
      <c r="K3522">
        <f t="shared" si="112"/>
        <v>1.21</v>
      </c>
    </row>
    <row r="3523" spans="1:11">
      <c r="A3523" s="1">
        <f>Atask.AtsOp!A3070</f>
        <v>42489</v>
      </c>
      <c r="B3523" t="str">
        <f>Atask.AtsOp!E3070</f>
        <v>2702-0204</v>
      </c>
      <c r="C3523" t="str">
        <f>Atask.AtsOp!H3070</f>
        <v>Put.gaz.fer.gėr.„Fresca Azzuro Muscat 7,5%</v>
      </c>
      <c r="D3523" t="str">
        <f>Atask.AtsOp!N3070</f>
        <v>LTR</v>
      </c>
      <c r="E3523" t="str">
        <f>Atask.AtsOp!I3070</f>
        <v>Pardavimo užsakymas</v>
      </c>
      <c r="F3523">
        <f>Atask.AtsOp!M3070</f>
        <v>-30.41</v>
      </c>
      <c r="G3523">
        <f>VLOOKUP(B3523,Prekės!$A$2:$E$3000,3,FALSE)</f>
        <v>215</v>
      </c>
      <c r="H3523">
        <f>VLOOKUP(B3523,Prekės!$A$2:$E$3000,4,FALSE)</f>
        <v>0</v>
      </c>
      <c r="I3523">
        <f>VLOOKUP(B3523,Prekės!$A$2:$E$3000,5,FALSE)</f>
        <v>0</v>
      </c>
      <c r="J3523">
        <f t="shared" si="111"/>
        <v>0</v>
      </c>
      <c r="K3523">
        <f t="shared" si="112"/>
        <v>-30.41</v>
      </c>
    </row>
    <row r="3524" spans="1:11">
      <c r="A3524" s="1">
        <f>Atask.AtsOp!A3071</f>
        <v>42489</v>
      </c>
      <c r="B3524" t="str">
        <f>Atask.AtsOp!E3071</f>
        <v>2702-0204</v>
      </c>
      <c r="C3524" t="str">
        <f>Atask.AtsOp!H3071</f>
        <v>Put.gaz.fer.gėr.„Fresca Azzuro Muscat 7,5%</v>
      </c>
      <c r="D3524" t="str">
        <f>Atask.AtsOp!N3071</f>
        <v>LTR</v>
      </c>
      <c r="E3524" t="str">
        <f>Atask.AtsOp!I3071</f>
        <v>Pardavimo užsakymas</v>
      </c>
      <c r="F3524">
        <f>Atask.AtsOp!M3071</f>
        <v>-1.21</v>
      </c>
      <c r="G3524">
        <f>VLOOKUP(B3524,Prekės!$A$2:$E$3000,3,FALSE)</f>
        <v>215</v>
      </c>
      <c r="H3524">
        <f>VLOOKUP(B3524,Prekės!$A$2:$E$3000,4,FALSE)</f>
        <v>0</v>
      </c>
      <c r="I3524">
        <f>VLOOKUP(B3524,Prekės!$A$2:$E$3000,5,FALSE)</f>
        <v>0</v>
      </c>
      <c r="J3524">
        <f t="shared" si="111"/>
        <v>0</v>
      </c>
      <c r="K3524">
        <f t="shared" si="112"/>
        <v>-1.21</v>
      </c>
    </row>
    <row r="3525" spans="1:11">
      <c r="A3525" s="1">
        <f>Atask.AtsOp!A3072</f>
        <v>42478</v>
      </c>
      <c r="B3525" t="str">
        <f>Atask.AtsOp!E3072</f>
        <v>2702-0205</v>
      </c>
      <c r="C3525" t="str">
        <f>Atask.AtsOp!H3072</f>
        <v>Put.gaz.ferm.gėr.„Fresca Azzuro Rose“ 7,5%</v>
      </c>
      <c r="D3525" t="str">
        <f>Atask.AtsOp!N3072</f>
        <v>LTR</v>
      </c>
      <c r="E3525" t="str">
        <f>Atask.AtsOp!I3072</f>
        <v>Perkelti</v>
      </c>
      <c r="F3525">
        <f>Atask.AtsOp!M3072</f>
        <v>-7321.48</v>
      </c>
      <c r="G3525">
        <f>VLOOKUP(B3525,Prekės!$A$2:$E$3000,3,FALSE)</f>
        <v>215</v>
      </c>
      <c r="H3525">
        <f>VLOOKUP(B3525,Prekės!$A$2:$E$3000,4,FALSE)</f>
        <v>0</v>
      </c>
      <c r="I3525">
        <f>VLOOKUP(B3525,Prekės!$A$2:$E$3000,5,FALSE)</f>
        <v>0</v>
      </c>
      <c r="J3525">
        <f t="shared" si="111"/>
        <v>0</v>
      </c>
      <c r="K3525">
        <f t="shared" si="112"/>
        <v>-7321.48</v>
      </c>
    </row>
    <row r="3526" spans="1:11">
      <c r="A3526" s="1">
        <f>Atask.AtsOp!A3073</f>
        <v>42478</v>
      </c>
      <c r="B3526" t="str">
        <f>Atask.AtsOp!E3073</f>
        <v>2702-0205</v>
      </c>
      <c r="C3526" t="str">
        <f>Atask.AtsOp!H3073</f>
        <v>Put.gaz.ferm.gėr.„Fresca Azzuro Rose“ 7,5%</v>
      </c>
      <c r="D3526" t="str">
        <f>Atask.AtsOp!N3073</f>
        <v>LTR</v>
      </c>
      <c r="E3526" t="str">
        <f>Atask.AtsOp!I3073</f>
        <v>Gamyba</v>
      </c>
      <c r="F3526">
        <f>Atask.AtsOp!M3073</f>
        <v>7353.1</v>
      </c>
      <c r="G3526">
        <f>VLOOKUP(B3526,Prekės!$A$2:$E$3000,3,FALSE)</f>
        <v>215</v>
      </c>
      <c r="H3526">
        <f>VLOOKUP(B3526,Prekės!$A$2:$E$3000,4,FALSE)</f>
        <v>0</v>
      </c>
      <c r="I3526">
        <f>VLOOKUP(B3526,Prekės!$A$2:$E$3000,5,FALSE)</f>
        <v>0</v>
      </c>
      <c r="J3526">
        <f t="shared" si="111"/>
        <v>0</v>
      </c>
      <c r="K3526">
        <f t="shared" si="112"/>
        <v>7353.1</v>
      </c>
    </row>
    <row r="3527" spans="1:11">
      <c r="A3527" s="1">
        <f>Atask.AtsOp!A3074</f>
        <v>42478</v>
      </c>
      <c r="B3527" t="str">
        <f>Atask.AtsOp!E3074</f>
        <v>2702-0205</v>
      </c>
      <c r="C3527" t="str">
        <f>Atask.AtsOp!H3074</f>
        <v>Put.gaz.ferm.gėr.„Fresca Azzuro Rose“ 7,5%</v>
      </c>
      <c r="D3527" t="str">
        <f>Atask.AtsOp!N3074</f>
        <v>LTR</v>
      </c>
      <c r="E3527" t="str">
        <f>Atask.AtsOp!I3074</f>
        <v>Perkelti</v>
      </c>
      <c r="F3527">
        <f>Atask.AtsOp!M3074</f>
        <v>7353.1</v>
      </c>
      <c r="G3527">
        <f>VLOOKUP(B3527,Prekės!$A$2:$E$3000,3,FALSE)</f>
        <v>215</v>
      </c>
      <c r="H3527">
        <f>VLOOKUP(B3527,Prekės!$A$2:$E$3000,4,FALSE)</f>
        <v>0</v>
      </c>
      <c r="I3527">
        <f>VLOOKUP(B3527,Prekės!$A$2:$E$3000,5,FALSE)</f>
        <v>0</v>
      </c>
      <c r="J3527">
        <f t="shared" si="111"/>
        <v>0</v>
      </c>
      <c r="K3527">
        <f t="shared" si="112"/>
        <v>7353.1</v>
      </c>
    </row>
    <row r="3528" spans="1:11">
      <c r="A3528" s="1">
        <f>Atask.AtsOp!A3075</f>
        <v>42478</v>
      </c>
      <c r="B3528" t="str">
        <f>Atask.AtsOp!E3075</f>
        <v>2702-0205</v>
      </c>
      <c r="C3528" t="str">
        <f>Atask.AtsOp!H3075</f>
        <v>Put.gaz.ferm.gėr.„Fresca Azzuro Rose“ 7,5%</v>
      </c>
      <c r="D3528" t="str">
        <f>Atask.AtsOp!N3075</f>
        <v>LTR</v>
      </c>
      <c r="E3528" t="str">
        <f>Atask.AtsOp!I3075</f>
        <v>Perkelti</v>
      </c>
      <c r="F3528">
        <f>Atask.AtsOp!M3075</f>
        <v>-31.62</v>
      </c>
      <c r="G3528">
        <f>VLOOKUP(B3528,Prekės!$A$2:$E$3000,3,FALSE)</f>
        <v>215</v>
      </c>
      <c r="H3528">
        <f>VLOOKUP(B3528,Prekės!$A$2:$E$3000,4,FALSE)</f>
        <v>0</v>
      </c>
      <c r="I3528">
        <f>VLOOKUP(B3528,Prekės!$A$2:$E$3000,5,FALSE)</f>
        <v>0</v>
      </c>
      <c r="J3528">
        <f t="shared" si="111"/>
        <v>0</v>
      </c>
      <c r="K3528">
        <f t="shared" si="112"/>
        <v>-31.62</v>
      </c>
    </row>
    <row r="3529" spans="1:11">
      <c r="A3529" s="1">
        <f>Atask.AtsOp!A3076</f>
        <v>42478</v>
      </c>
      <c r="B3529" t="str">
        <f>Atask.AtsOp!E3076</f>
        <v>2702-0205</v>
      </c>
      <c r="C3529" t="str">
        <f>Atask.AtsOp!H3076</f>
        <v>Put.gaz.ferm.gėr.„Fresca Azzuro Rose“ 7,5%</v>
      </c>
      <c r="D3529" t="str">
        <f>Atask.AtsOp!N3076</f>
        <v>LTR</v>
      </c>
      <c r="E3529" t="str">
        <f>Atask.AtsOp!I3076</f>
        <v>Perkelti</v>
      </c>
      <c r="F3529">
        <f>Atask.AtsOp!M3076</f>
        <v>-7353.1</v>
      </c>
      <c r="G3529">
        <f>VLOOKUP(B3529,Prekės!$A$2:$E$3000,3,FALSE)</f>
        <v>215</v>
      </c>
      <c r="H3529">
        <f>VLOOKUP(B3529,Prekės!$A$2:$E$3000,4,FALSE)</f>
        <v>0</v>
      </c>
      <c r="I3529">
        <f>VLOOKUP(B3529,Prekės!$A$2:$E$3000,5,FALSE)</f>
        <v>0</v>
      </c>
      <c r="J3529">
        <f t="shared" si="111"/>
        <v>0</v>
      </c>
      <c r="K3529">
        <f t="shared" si="112"/>
        <v>-7353.1</v>
      </c>
    </row>
    <row r="3530" spans="1:11">
      <c r="A3530" s="1">
        <f>Atask.AtsOp!A3077</f>
        <v>42478</v>
      </c>
      <c r="B3530" t="str">
        <f>Atask.AtsOp!E3077</f>
        <v>2702-0205</v>
      </c>
      <c r="C3530" t="str">
        <f>Atask.AtsOp!H3077</f>
        <v>Put.gaz.ferm.gėr.„Fresca Azzuro Rose“ 7,5%</v>
      </c>
      <c r="D3530" t="str">
        <f>Atask.AtsOp!N3077</f>
        <v>LTR</v>
      </c>
      <c r="E3530" t="str">
        <f>Atask.AtsOp!I3077</f>
        <v>Gamybos eilutė</v>
      </c>
      <c r="F3530">
        <f>Atask.AtsOp!M3077</f>
        <v>-7321.48</v>
      </c>
      <c r="G3530">
        <f>VLOOKUP(B3530,Prekės!$A$2:$E$3000,3,FALSE)</f>
        <v>215</v>
      </c>
      <c r="H3530">
        <f>VLOOKUP(B3530,Prekės!$A$2:$E$3000,4,FALSE)</f>
        <v>0</v>
      </c>
      <c r="I3530">
        <f>VLOOKUP(B3530,Prekės!$A$2:$E$3000,5,FALSE)</f>
        <v>0</v>
      </c>
      <c r="J3530">
        <f t="shared" si="111"/>
        <v>0</v>
      </c>
      <c r="K3530">
        <f t="shared" si="112"/>
        <v>-7321.48</v>
      </c>
    </row>
    <row r="3531" spans="1:11">
      <c r="A3531" s="1">
        <f>Atask.AtsOp!A3078</f>
        <v>42478</v>
      </c>
      <c r="B3531" t="str">
        <f>Atask.AtsOp!E3078</f>
        <v>2702-0205</v>
      </c>
      <c r="C3531" t="str">
        <f>Atask.AtsOp!H3078</f>
        <v>Put.gaz.ferm.gėr.„Fresca Azzuro Rose“ 7,5%</v>
      </c>
      <c r="D3531" t="str">
        <f>Atask.AtsOp!N3078</f>
        <v>LTR</v>
      </c>
      <c r="E3531" t="str">
        <f>Atask.AtsOp!I3078</f>
        <v>Perkelti</v>
      </c>
      <c r="F3531">
        <f>Atask.AtsOp!M3078</f>
        <v>7321.48</v>
      </c>
      <c r="G3531">
        <f>VLOOKUP(B3531,Prekės!$A$2:$E$3000,3,FALSE)</f>
        <v>215</v>
      </c>
      <c r="H3531">
        <f>VLOOKUP(B3531,Prekės!$A$2:$E$3000,4,FALSE)</f>
        <v>0</v>
      </c>
      <c r="I3531">
        <f>VLOOKUP(B3531,Prekės!$A$2:$E$3000,5,FALSE)</f>
        <v>0</v>
      </c>
      <c r="J3531">
        <f t="shared" si="111"/>
        <v>0</v>
      </c>
      <c r="K3531">
        <f t="shared" si="112"/>
        <v>7321.48</v>
      </c>
    </row>
    <row r="3532" spans="1:11">
      <c r="A3532" s="1">
        <f>Atask.AtsOp!A3079</f>
        <v>42478</v>
      </c>
      <c r="B3532" t="str">
        <f>Atask.AtsOp!E3079</f>
        <v>2702-0205</v>
      </c>
      <c r="C3532" t="str">
        <f>Atask.AtsOp!H3079</f>
        <v>Put.gaz.ferm.gėr.„Fresca Azzuro Rose“ 7,5%</v>
      </c>
      <c r="D3532" t="str">
        <f>Atask.AtsOp!N3079</f>
        <v>LTR</v>
      </c>
      <c r="E3532" t="str">
        <f>Atask.AtsOp!I3079</f>
        <v>Perkelti</v>
      </c>
      <c r="F3532">
        <f>Atask.AtsOp!M3079</f>
        <v>31.62</v>
      </c>
      <c r="G3532">
        <f>VLOOKUP(B3532,Prekės!$A$2:$E$3000,3,FALSE)</f>
        <v>215</v>
      </c>
      <c r="H3532">
        <f>VLOOKUP(B3532,Prekės!$A$2:$E$3000,4,FALSE)</f>
        <v>0</v>
      </c>
      <c r="I3532">
        <f>VLOOKUP(B3532,Prekės!$A$2:$E$3000,5,FALSE)</f>
        <v>0</v>
      </c>
      <c r="J3532">
        <f t="shared" si="111"/>
        <v>0</v>
      </c>
      <c r="K3532">
        <f t="shared" si="112"/>
        <v>31.62</v>
      </c>
    </row>
    <row r="3533" spans="1:11">
      <c r="A3533" s="1">
        <f>Atask.AtsOp!A3080</f>
        <v>42489</v>
      </c>
      <c r="B3533" t="str">
        <f>Atask.AtsOp!E3080</f>
        <v>2702-0205</v>
      </c>
      <c r="C3533" t="str">
        <f>Atask.AtsOp!H3080</f>
        <v>Put.gaz.ferm.gėr.„Fresca Azzuro Rose“ 7,5%</v>
      </c>
      <c r="D3533" t="str">
        <f>Atask.AtsOp!N3080</f>
        <v>LTR</v>
      </c>
      <c r="E3533" t="str">
        <f>Atask.AtsOp!I3080</f>
        <v>Pardavimo užsakymas</v>
      </c>
      <c r="F3533">
        <f>Atask.AtsOp!M3080</f>
        <v>-31.62</v>
      </c>
      <c r="G3533">
        <f>VLOOKUP(B3533,Prekės!$A$2:$E$3000,3,FALSE)</f>
        <v>215</v>
      </c>
      <c r="H3533">
        <f>VLOOKUP(B3533,Prekės!$A$2:$E$3000,4,FALSE)</f>
        <v>0</v>
      </c>
      <c r="I3533">
        <f>VLOOKUP(B3533,Prekės!$A$2:$E$3000,5,FALSE)</f>
        <v>0</v>
      </c>
      <c r="J3533">
        <f t="shared" si="111"/>
        <v>0</v>
      </c>
      <c r="K3533">
        <f t="shared" si="112"/>
        <v>-31.62</v>
      </c>
    </row>
    <row r="3534" spans="1:11">
      <c r="A3534" s="1">
        <f>Atask.AtsOp!A3081</f>
        <v>42480</v>
      </c>
      <c r="B3534" t="str">
        <f>Atask.AtsOp!E3081</f>
        <v>2702-0207</v>
      </c>
      <c r="C3534" t="str">
        <f>Atask.AtsOp!H3081</f>
        <v>Put.gaz.fer.gėr.„Fresca Azzuro pusiau sausas</v>
      </c>
      <c r="D3534" t="str">
        <f>Atask.AtsOp!N3081</f>
        <v>LTR</v>
      </c>
      <c r="E3534" t="str">
        <f>Atask.AtsOp!I3081</f>
        <v>Perkelti</v>
      </c>
      <c r="F3534">
        <f>Atask.AtsOp!M3081</f>
        <v>-31.62</v>
      </c>
      <c r="G3534">
        <f>VLOOKUP(B3534,Prekės!$A$2:$E$3000,3,FALSE)</f>
        <v>215</v>
      </c>
      <c r="H3534">
        <f>VLOOKUP(B3534,Prekės!$A$2:$E$3000,4,FALSE)</f>
        <v>0</v>
      </c>
      <c r="I3534">
        <f>VLOOKUP(B3534,Prekės!$A$2:$E$3000,5,FALSE)</f>
        <v>0</v>
      </c>
      <c r="J3534">
        <f t="shared" si="111"/>
        <v>0</v>
      </c>
      <c r="K3534">
        <f t="shared" si="112"/>
        <v>-31.62</v>
      </c>
    </row>
    <row r="3535" spans="1:11">
      <c r="A3535" s="1">
        <f>Atask.AtsOp!A3082</f>
        <v>42480</v>
      </c>
      <c r="B3535" t="str">
        <f>Atask.AtsOp!E3082</f>
        <v>2702-0207</v>
      </c>
      <c r="C3535" t="str">
        <f>Atask.AtsOp!H3082</f>
        <v>Put.gaz.fer.gėr.„Fresca Azzuro pusiau sausas</v>
      </c>
      <c r="D3535" t="str">
        <f>Atask.AtsOp!N3082</f>
        <v>LTR</v>
      </c>
      <c r="E3535" t="str">
        <f>Atask.AtsOp!I3082</f>
        <v>Perkelti</v>
      </c>
      <c r="F3535">
        <f>Atask.AtsOp!M3082</f>
        <v>-7353.1</v>
      </c>
      <c r="G3535">
        <f>VLOOKUP(B3535,Prekės!$A$2:$E$3000,3,FALSE)</f>
        <v>215</v>
      </c>
      <c r="H3535">
        <f>VLOOKUP(B3535,Prekės!$A$2:$E$3000,4,FALSE)</f>
        <v>0</v>
      </c>
      <c r="I3535">
        <f>VLOOKUP(B3535,Prekės!$A$2:$E$3000,5,FALSE)</f>
        <v>0</v>
      </c>
      <c r="J3535">
        <f t="shared" si="111"/>
        <v>0</v>
      </c>
      <c r="K3535">
        <f t="shared" si="112"/>
        <v>-7353.1</v>
      </c>
    </row>
    <row r="3536" spans="1:11">
      <c r="A3536" s="1">
        <f>Atask.AtsOp!A3083</f>
        <v>42480</v>
      </c>
      <c r="B3536" t="str">
        <f>Atask.AtsOp!E3083</f>
        <v>2702-0207</v>
      </c>
      <c r="C3536" t="str">
        <f>Atask.AtsOp!H3083</f>
        <v>Put.gaz.fer.gėr.„Fresca Azzuro pusiau sausas</v>
      </c>
      <c r="D3536" t="str">
        <f>Atask.AtsOp!N3083</f>
        <v>LTR</v>
      </c>
      <c r="E3536" t="str">
        <f>Atask.AtsOp!I3083</f>
        <v>Gamyba</v>
      </c>
      <c r="F3536">
        <f>Atask.AtsOp!M3083</f>
        <v>7353.1</v>
      </c>
      <c r="G3536">
        <f>VLOOKUP(B3536,Prekės!$A$2:$E$3000,3,FALSE)</f>
        <v>215</v>
      </c>
      <c r="H3536">
        <f>VLOOKUP(B3536,Prekės!$A$2:$E$3000,4,FALSE)</f>
        <v>0</v>
      </c>
      <c r="I3536">
        <f>VLOOKUP(B3536,Prekės!$A$2:$E$3000,5,FALSE)</f>
        <v>0</v>
      </c>
      <c r="J3536">
        <f t="shared" si="111"/>
        <v>0</v>
      </c>
      <c r="K3536">
        <f t="shared" si="112"/>
        <v>7353.1</v>
      </c>
    </row>
    <row r="3537" spans="1:11">
      <c r="A3537" s="1">
        <f>Atask.AtsOp!A3084</f>
        <v>42480</v>
      </c>
      <c r="B3537" t="str">
        <f>Atask.AtsOp!E3084</f>
        <v>2702-0207</v>
      </c>
      <c r="C3537" t="str">
        <f>Atask.AtsOp!H3084</f>
        <v>Put.gaz.fer.gėr.„Fresca Azzuro pusiau sausas</v>
      </c>
      <c r="D3537" t="str">
        <f>Atask.AtsOp!N3084</f>
        <v>LTR</v>
      </c>
      <c r="E3537" t="str">
        <f>Atask.AtsOp!I3084</f>
        <v>Perkelti</v>
      </c>
      <c r="F3537">
        <f>Atask.AtsOp!M3084</f>
        <v>7353.1</v>
      </c>
      <c r="G3537">
        <f>VLOOKUP(B3537,Prekės!$A$2:$E$3000,3,FALSE)</f>
        <v>215</v>
      </c>
      <c r="H3537">
        <f>VLOOKUP(B3537,Prekės!$A$2:$E$3000,4,FALSE)</f>
        <v>0</v>
      </c>
      <c r="I3537">
        <f>VLOOKUP(B3537,Prekės!$A$2:$E$3000,5,FALSE)</f>
        <v>0</v>
      </c>
      <c r="J3537">
        <f t="shared" si="111"/>
        <v>0</v>
      </c>
      <c r="K3537">
        <f t="shared" si="112"/>
        <v>7353.1</v>
      </c>
    </row>
    <row r="3538" spans="1:11">
      <c r="A3538" s="1">
        <f>Atask.AtsOp!A3085</f>
        <v>42480</v>
      </c>
      <c r="B3538" t="str">
        <f>Atask.AtsOp!E3085</f>
        <v>2702-0207</v>
      </c>
      <c r="C3538" t="str">
        <f>Atask.AtsOp!H3085</f>
        <v>Put.gaz.fer.gėr.„Fresca Azzuro pusiau sausas</v>
      </c>
      <c r="D3538" t="str">
        <f>Atask.AtsOp!N3085</f>
        <v>LTR</v>
      </c>
      <c r="E3538" t="str">
        <f>Atask.AtsOp!I3085</f>
        <v>Perkelti</v>
      </c>
      <c r="F3538">
        <f>Atask.AtsOp!M3085</f>
        <v>-7321.48</v>
      </c>
      <c r="G3538">
        <f>VLOOKUP(B3538,Prekės!$A$2:$E$3000,3,FALSE)</f>
        <v>215</v>
      </c>
      <c r="H3538">
        <f>VLOOKUP(B3538,Prekės!$A$2:$E$3000,4,FALSE)</f>
        <v>0</v>
      </c>
      <c r="I3538">
        <f>VLOOKUP(B3538,Prekės!$A$2:$E$3000,5,FALSE)</f>
        <v>0</v>
      </c>
      <c r="J3538">
        <f t="shared" si="111"/>
        <v>0</v>
      </c>
      <c r="K3538">
        <f t="shared" si="112"/>
        <v>-7321.48</v>
      </c>
    </row>
    <row r="3539" spans="1:11">
      <c r="A3539" s="1">
        <f>Atask.AtsOp!A3086</f>
        <v>42480</v>
      </c>
      <c r="B3539" t="str">
        <f>Atask.AtsOp!E3086</f>
        <v>2702-0207</v>
      </c>
      <c r="C3539" t="str">
        <f>Atask.AtsOp!H3086</f>
        <v>Put.gaz.fer.gėr.„Fresca Azzuro pusiau sausas</v>
      </c>
      <c r="D3539" t="str">
        <f>Atask.AtsOp!N3086</f>
        <v>LTR</v>
      </c>
      <c r="E3539" t="str">
        <f>Atask.AtsOp!I3086</f>
        <v>Perkelti</v>
      </c>
      <c r="F3539">
        <f>Atask.AtsOp!M3086</f>
        <v>7321.48</v>
      </c>
      <c r="G3539">
        <f>VLOOKUP(B3539,Prekės!$A$2:$E$3000,3,FALSE)</f>
        <v>215</v>
      </c>
      <c r="H3539">
        <f>VLOOKUP(B3539,Prekės!$A$2:$E$3000,4,FALSE)</f>
        <v>0</v>
      </c>
      <c r="I3539">
        <f>VLOOKUP(B3539,Prekės!$A$2:$E$3000,5,FALSE)</f>
        <v>0</v>
      </c>
      <c r="J3539">
        <f t="shared" si="111"/>
        <v>0</v>
      </c>
      <c r="K3539">
        <f t="shared" si="112"/>
        <v>7321.48</v>
      </c>
    </row>
    <row r="3540" spans="1:11">
      <c r="A3540" s="1">
        <f>Atask.AtsOp!A3087</f>
        <v>42480</v>
      </c>
      <c r="B3540" t="str">
        <f>Atask.AtsOp!E3087</f>
        <v>2702-0207</v>
      </c>
      <c r="C3540" t="str">
        <f>Atask.AtsOp!H3087</f>
        <v>Put.gaz.fer.gėr.„Fresca Azzuro pusiau sausas</v>
      </c>
      <c r="D3540" t="str">
        <f>Atask.AtsOp!N3087</f>
        <v>LTR</v>
      </c>
      <c r="E3540" t="str">
        <f>Atask.AtsOp!I3087</f>
        <v>Gamybos eilutė</v>
      </c>
      <c r="F3540">
        <f>Atask.AtsOp!M3087</f>
        <v>-7321.48</v>
      </c>
      <c r="G3540">
        <f>VLOOKUP(B3540,Prekės!$A$2:$E$3000,3,FALSE)</f>
        <v>215</v>
      </c>
      <c r="H3540">
        <f>VLOOKUP(B3540,Prekės!$A$2:$E$3000,4,FALSE)</f>
        <v>0</v>
      </c>
      <c r="I3540">
        <f>VLOOKUP(B3540,Prekės!$A$2:$E$3000,5,FALSE)</f>
        <v>0</v>
      </c>
      <c r="J3540">
        <f t="shared" si="111"/>
        <v>0</v>
      </c>
      <c r="K3540">
        <f t="shared" si="112"/>
        <v>-7321.48</v>
      </c>
    </row>
    <row r="3541" spans="1:11">
      <c r="A3541" s="1">
        <f>Atask.AtsOp!A3088</f>
        <v>42480</v>
      </c>
      <c r="B3541" t="str">
        <f>Atask.AtsOp!E3088</f>
        <v>2702-0207</v>
      </c>
      <c r="C3541" t="str">
        <f>Atask.AtsOp!H3088</f>
        <v>Put.gaz.fer.gėr.„Fresca Azzuro pusiau sausas</v>
      </c>
      <c r="D3541" t="str">
        <f>Atask.AtsOp!N3088</f>
        <v>LTR</v>
      </c>
      <c r="E3541" t="str">
        <f>Atask.AtsOp!I3088</f>
        <v>Perkelti</v>
      </c>
      <c r="F3541">
        <f>Atask.AtsOp!M3088</f>
        <v>31.62</v>
      </c>
      <c r="G3541">
        <f>VLOOKUP(B3541,Prekės!$A$2:$E$3000,3,FALSE)</f>
        <v>215</v>
      </c>
      <c r="H3541">
        <f>VLOOKUP(B3541,Prekės!$A$2:$E$3000,4,FALSE)</f>
        <v>0</v>
      </c>
      <c r="I3541">
        <f>VLOOKUP(B3541,Prekės!$A$2:$E$3000,5,FALSE)</f>
        <v>0</v>
      </c>
      <c r="J3541">
        <f t="shared" si="111"/>
        <v>0</v>
      </c>
      <c r="K3541">
        <f t="shared" si="112"/>
        <v>31.62</v>
      </c>
    </row>
    <row r="3542" spans="1:11">
      <c r="A3542" s="1">
        <f>Atask.AtsOp!A3089</f>
        <v>42489</v>
      </c>
      <c r="B3542" t="str">
        <f>Atask.AtsOp!E3089</f>
        <v>2702-0207</v>
      </c>
      <c r="C3542" t="str">
        <f>Atask.AtsOp!H3089</f>
        <v>Put.gaz.fer.gėr.„Fresca Azzuro pusiau sausas</v>
      </c>
      <c r="D3542" t="str">
        <f>Atask.AtsOp!N3089</f>
        <v>LTR</v>
      </c>
      <c r="E3542" t="str">
        <f>Atask.AtsOp!I3089</f>
        <v>Pardavimo užsakymas</v>
      </c>
      <c r="F3542">
        <f>Atask.AtsOp!M3089</f>
        <v>-31.62</v>
      </c>
      <c r="G3542">
        <f>VLOOKUP(B3542,Prekės!$A$2:$E$3000,3,FALSE)</f>
        <v>215</v>
      </c>
      <c r="H3542">
        <f>VLOOKUP(B3542,Prekės!$A$2:$E$3000,4,FALSE)</f>
        <v>0</v>
      </c>
      <c r="I3542">
        <f>VLOOKUP(B3542,Prekės!$A$2:$E$3000,5,FALSE)</f>
        <v>0</v>
      </c>
      <c r="J3542">
        <f t="shared" si="111"/>
        <v>0</v>
      </c>
      <c r="K3542">
        <f t="shared" si="112"/>
        <v>-31.62</v>
      </c>
    </row>
    <row r="3543" spans="1:11">
      <c r="A3543" s="1">
        <f>Atask.AtsOp!A3090</f>
        <v>42472</v>
      </c>
      <c r="B3543" t="str">
        <f>Atask.AtsOp!E3090</f>
        <v>2702-0211</v>
      </c>
      <c r="C3543" t="str">
        <f>Atask.AtsOp!H3090</f>
        <v>Put.gaz.fer.gėr.„Fortūnata“ saldus“  10%</v>
      </c>
      <c r="D3543" t="str">
        <f>Atask.AtsOp!N3090</f>
        <v>LTR</v>
      </c>
      <c r="E3543" t="str">
        <f>Atask.AtsOp!I3090</f>
        <v>Gamyba</v>
      </c>
      <c r="F3543">
        <f>Atask.AtsOp!M3090</f>
        <v>7761.6</v>
      </c>
      <c r="G3543">
        <f>VLOOKUP(B3543,Prekės!$A$2:$E$3000,3,FALSE)</f>
        <v>235</v>
      </c>
      <c r="H3543">
        <f>VLOOKUP(B3543,Prekės!$A$2:$E$3000,4,FALSE)</f>
        <v>0</v>
      </c>
      <c r="I3543">
        <f>VLOOKUP(B3543,Prekės!$A$2:$E$3000,5,FALSE)</f>
        <v>10</v>
      </c>
      <c r="J3543">
        <f t="shared" si="111"/>
        <v>0</v>
      </c>
      <c r="K3543">
        <f t="shared" si="112"/>
        <v>7761.6</v>
      </c>
    </row>
    <row r="3544" spans="1:11">
      <c r="A3544" s="1">
        <f>Atask.AtsOp!A3091</f>
        <v>42472</v>
      </c>
      <c r="B3544" t="str">
        <f>Atask.AtsOp!E3091</f>
        <v>2702-0211</v>
      </c>
      <c r="C3544" t="str">
        <f>Atask.AtsOp!H3091</f>
        <v>Put.gaz.fer.gėr.„Fortūnata“ saldus“  10%</v>
      </c>
      <c r="D3544" t="str">
        <f>Atask.AtsOp!N3091</f>
        <v>LTR</v>
      </c>
      <c r="E3544" t="str">
        <f>Atask.AtsOp!I3091</f>
        <v>Perkelti</v>
      </c>
      <c r="F3544">
        <f>Atask.AtsOp!M3091</f>
        <v>-7728.23</v>
      </c>
      <c r="G3544">
        <f>VLOOKUP(B3544,Prekės!$A$2:$E$3000,3,FALSE)</f>
        <v>235</v>
      </c>
      <c r="H3544">
        <f>VLOOKUP(B3544,Prekės!$A$2:$E$3000,4,FALSE)</f>
        <v>0</v>
      </c>
      <c r="I3544">
        <f>VLOOKUP(B3544,Prekės!$A$2:$E$3000,5,FALSE)</f>
        <v>10</v>
      </c>
      <c r="J3544">
        <f t="shared" si="111"/>
        <v>0</v>
      </c>
      <c r="K3544">
        <f t="shared" si="112"/>
        <v>-7728.23</v>
      </c>
    </row>
    <row r="3545" spans="1:11">
      <c r="A3545" s="1">
        <f>Atask.AtsOp!A3092</f>
        <v>42472</v>
      </c>
      <c r="B3545" t="str">
        <f>Atask.AtsOp!E3092</f>
        <v>2702-0211</v>
      </c>
      <c r="C3545" t="str">
        <f>Atask.AtsOp!H3092</f>
        <v>Put.gaz.fer.gėr.„Fortūnata“ saldus“  10%</v>
      </c>
      <c r="D3545" t="str">
        <f>Atask.AtsOp!N3092</f>
        <v>LTR</v>
      </c>
      <c r="E3545" t="str">
        <f>Atask.AtsOp!I3092</f>
        <v>Perkelti</v>
      </c>
      <c r="F3545">
        <f>Atask.AtsOp!M3092</f>
        <v>-7761.6</v>
      </c>
      <c r="G3545">
        <f>VLOOKUP(B3545,Prekės!$A$2:$E$3000,3,FALSE)</f>
        <v>235</v>
      </c>
      <c r="H3545">
        <f>VLOOKUP(B3545,Prekės!$A$2:$E$3000,4,FALSE)</f>
        <v>0</v>
      </c>
      <c r="I3545">
        <f>VLOOKUP(B3545,Prekės!$A$2:$E$3000,5,FALSE)</f>
        <v>10</v>
      </c>
      <c r="J3545">
        <f t="shared" si="111"/>
        <v>0</v>
      </c>
      <c r="K3545">
        <f t="shared" si="112"/>
        <v>-7761.6</v>
      </c>
    </row>
    <row r="3546" spans="1:11">
      <c r="A3546" s="1">
        <f>Atask.AtsOp!A3093</f>
        <v>42472</v>
      </c>
      <c r="B3546" t="str">
        <f>Atask.AtsOp!E3093</f>
        <v>2702-0211</v>
      </c>
      <c r="C3546" t="str">
        <f>Atask.AtsOp!H3093</f>
        <v>Put.gaz.fer.gėr.„Fortūnata“ saldus“  10%</v>
      </c>
      <c r="D3546" t="str">
        <f>Atask.AtsOp!N3093</f>
        <v>LTR</v>
      </c>
      <c r="E3546" t="str">
        <f>Atask.AtsOp!I3093</f>
        <v>Perkelti</v>
      </c>
      <c r="F3546">
        <f>Atask.AtsOp!M3093</f>
        <v>7761.6</v>
      </c>
      <c r="G3546">
        <f>VLOOKUP(B3546,Prekės!$A$2:$E$3000,3,FALSE)</f>
        <v>235</v>
      </c>
      <c r="H3546">
        <f>VLOOKUP(B3546,Prekės!$A$2:$E$3000,4,FALSE)</f>
        <v>0</v>
      </c>
      <c r="I3546">
        <f>VLOOKUP(B3546,Prekės!$A$2:$E$3000,5,FALSE)</f>
        <v>10</v>
      </c>
      <c r="J3546">
        <f t="shared" si="111"/>
        <v>0</v>
      </c>
      <c r="K3546">
        <f t="shared" si="112"/>
        <v>7761.6</v>
      </c>
    </row>
    <row r="3547" spans="1:11">
      <c r="A3547" s="1">
        <f>Atask.AtsOp!A3094</f>
        <v>42472</v>
      </c>
      <c r="B3547" t="str">
        <f>Atask.AtsOp!E3094</f>
        <v>2702-0211</v>
      </c>
      <c r="C3547" t="str">
        <f>Atask.AtsOp!H3094</f>
        <v>Put.gaz.fer.gėr.„Fortūnata“ saldus“  10%</v>
      </c>
      <c r="D3547" t="str">
        <f>Atask.AtsOp!N3094</f>
        <v>LTR</v>
      </c>
      <c r="E3547" t="str">
        <f>Atask.AtsOp!I3094</f>
        <v>Perkelti</v>
      </c>
      <c r="F3547">
        <f>Atask.AtsOp!M3094</f>
        <v>-33.369999999999997</v>
      </c>
      <c r="G3547">
        <f>VLOOKUP(B3547,Prekės!$A$2:$E$3000,3,FALSE)</f>
        <v>235</v>
      </c>
      <c r="H3547">
        <f>VLOOKUP(B3547,Prekės!$A$2:$E$3000,4,FALSE)</f>
        <v>0</v>
      </c>
      <c r="I3547">
        <f>VLOOKUP(B3547,Prekės!$A$2:$E$3000,5,FALSE)</f>
        <v>10</v>
      </c>
      <c r="J3547">
        <f t="shared" si="111"/>
        <v>0</v>
      </c>
      <c r="K3547">
        <f t="shared" si="112"/>
        <v>-33.369999999999997</v>
      </c>
    </row>
    <row r="3548" spans="1:11">
      <c r="A3548" s="1">
        <f>Atask.AtsOp!A3095</f>
        <v>42472</v>
      </c>
      <c r="B3548" t="str">
        <f>Atask.AtsOp!E3095</f>
        <v>2702-0211</v>
      </c>
      <c r="C3548" t="str">
        <f>Atask.AtsOp!H3095</f>
        <v>Put.gaz.fer.gėr.„Fortūnata“ saldus“  10%</v>
      </c>
      <c r="D3548" t="str">
        <f>Atask.AtsOp!N3095</f>
        <v>LTR</v>
      </c>
      <c r="E3548" t="str">
        <f>Atask.AtsOp!I3095</f>
        <v>Perkelti</v>
      </c>
      <c r="F3548">
        <f>Atask.AtsOp!M3095</f>
        <v>7728.23</v>
      </c>
      <c r="G3548">
        <f>VLOOKUP(B3548,Prekės!$A$2:$E$3000,3,FALSE)</f>
        <v>235</v>
      </c>
      <c r="H3548">
        <f>VLOOKUP(B3548,Prekės!$A$2:$E$3000,4,FALSE)</f>
        <v>0</v>
      </c>
      <c r="I3548">
        <f>VLOOKUP(B3548,Prekės!$A$2:$E$3000,5,FALSE)</f>
        <v>10</v>
      </c>
      <c r="J3548">
        <f t="shared" si="111"/>
        <v>0</v>
      </c>
      <c r="K3548">
        <f t="shared" si="112"/>
        <v>7728.23</v>
      </c>
    </row>
    <row r="3549" spans="1:11">
      <c r="A3549" s="1">
        <f>Atask.AtsOp!A3096</f>
        <v>42472</v>
      </c>
      <c r="B3549" t="str">
        <f>Atask.AtsOp!E3096</f>
        <v>2702-0211</v>
      </c>
      <c r="C3549" t="str">
        <f>Atask.AtsOp!H3096</f>
        <v>Put.gaz.fer.gėr.„Fortūnata“ saldus“  10%</v>
      </c>
      <c r="D3549" t="str">
        <f>Atask.AtsOp!N3096</f>
        <v>LTR</v>
      </c>
      <c r="E3549" t="str">
        <f>Atask.AtsOp!I3096</f>
        <v>Gamybos eilutė</v>
      </c>
      <c r="F3549">
        <f>Atask.AtsOp!M3096</f>
        <v>-7728.23</v>
      </c>
      <c r="G3549">
        <f>VLOOKUP(B3549,Prekės!$A$2:$E$3000,3,FALSE)</f>
        <v>235</v>
      </c>
      <c r="H3549">
        <f>VLOOKUP(B3549,Prekės!$A$2:$E$3000,4,FALSE)</f>
        <v>0</v>
      </c>
      <c r="I3549">
        <f>VLOOKUP(B3549,Prekės!$A$2:$E$3000,5,FALSE)</f>
        <v>10</v>
      </c>
      <c r="J3549">
        <f t="shared" si="111"/>
        <v>0</v>
      </c>
      <c r="K3549">
        <f t="shared" si="112"/>
        <v>-7728.23</v>
      </c>
    </row>
    <row r="3550" spans="1:11">
      <c r="A3550" s="1">
        <f>Atask.AtsOp!A3097</f>
        <v>42489</v>
      </c>
      <c r="B3550" t="str">
        <f>Atask.AtsOp!E3097</f>
        <v>2702-0211</v>
      </c>
      <c r="C3550" t="str">
        <f>Atask.AtsOp!H3097</f>
        <v>Put.gaz.fer.gėr.„Fortūnata“ saldus“  10%</v>
      </c>
      <c r="D3550" t="str">
        <f>Atask.AtsOp!N3097</f>
        <v>LTR</v>
      </c>
      <c r="E3550" t="str">
        <f>Atask.AtsOp!I3097</f>
        <v>Pardavimo užsakymas</v>
      </c>
      <c r="F3550">
        <f>Atask.AtsOp!M3097</f>
        <v>-33.369999999999997</v>
      </c>
      <c r="G3550">
        <f>VLOOKUP(B3550,Prekės!$A$2:$E$3000,3,FALSE)</f>
        <v>235</v>
      </c>
      <c r="H3550">
        <f>VLOOKUP(B3550,Prekės!$A$2:$E$3000,4,FALSE)</f>
        <v>0</v>
      </c>
      <c r="I3550">
        <f>VLOOKUP(B3550,Prekės!$A$2:$E$3000,5,FALSE)</f>
        <v>10</v>
      </c>
      <c r="J3550">
        <f t="shared" si="111"/>
        <v>0</v>
      </c>
      <c r="K3550">
        <f t="shared" si="112"/>
        <v>-33.369999999999997</v>
      </c>
    </row>
    <row r="3551" spans="1:11">
      <c r="A3551" s="1">
        <f>Atask.AtsOp!A3098</f>
        <v>42472</v>
      </c>
      <c r="B3551" t="str">
        <f>Atask.AtsOp!E3098</f>
        <v>2702-0211</v>
      </c>
      <c r="C3551" t="str">
        <f>Atask.AtsOp!H3098</f>
        <v>Put.gaz.fer.gėr.„Fortūnata“ saldus“  10%</v>
      </c>
      <c r="D3551" t="str">
        <f>Atask.AtsOp!N3098</f>
        <v>LTR</v>
      </c>
      <c r="E3551" t="str">
        <f>Atask.AtsOp!I3098</f>
        <v>Perkelti</v>
      </c>
      <c r="F3551">
        <f>Atask.AtsOp!M3098</f>
        <v>33.369999999999997</v>
      </c>
      <c r="G3551">
        <f>VLOOKUP(B3551,Prekės!$A$2:$E$3000,3,FALSE)</f>
        <v>235</v>
      </c>
      <c r="H3551">
        <f>VLOOKUP(B3551,Prekės!$A$2:$E$3000,4,FALSE)</f>
        <v>0</v>
      </c>
      <c r="I3551">
        <f>VLOOKUP(B3551,Prekės!$A$2:$E$3000,5,FALSE)</f>
        <v>10</v>
      </c>
      <c r="J3551">
        <f t="shared" si="111"/>
        <v>0</v>
      </c>
      <c r="K3551">
        <f t="shared" si="112"/>
        <v>33.369999999999997</v>
      </c>
    </row>
    <row r="3552" spans="1:11">
      <c r="A3552" s="1">
        <f>Atask.AtsOp!A3099</f>
        <v>42472</v>
      </c>
      <c r="B3552" t="str">
        <f>Atask.AtsOp!E3099</f>
        <v>2702-0212</v>
      </c>
      <c r="C3552" t="str">
        <f>Atask.AtsOp!H3099</f>
        <v>Put.gaz.fer.gėr.„Fortūnata“ p/ saldus“  10%</v>
      </c>
      <c r="D3552" t="str">
        <f>Atask.AtsOp!N3099</f>
        <v>LTR</v>
      </c>
      <c r="E3552" t="str">
        <f>Atask.AtsOp!I3099</f>
        <v>Gamyba</v>
      </c>
      <c r="F3552">
        <f>Atask.AtsOp!M3099</f>
        <v>4085.06</v>
      </c>
      <c r="G3552">
        <f>VLOOKUP(B3552,Prekės!$A$2:$E$3000,3,FALSE)</f>
        <v>235</v>
      </c>
      <c r="H3552">
        <f>VLOOKUP(B3552,Prekės!$A$2:$E$3000,4,FALSE)</f>
        <v>0</v>
      </c>
      <c r="I3552">
        <f>VLOOKUP(B3552,Prekės!$A$2:$E$3000,5,FALSE)</f>
        <v>10</v>
      </c>
      <c r="J3552">
        <f t="shared" si="111"/>
        <v>0</v>
      </c>
      <c r="K3552">
        <f t="shared" si="112"/>
        <v>4085.06</v>
      </c>
    </row>
    <row r="3553" spans="1:11">
      <c r="A3553" s="1">
        <f>Atask.AtsOp!A3100</f>
        <v>42472</v>
      </c>
      <c r="B3553" t="str">
        <f>Atask.AtsOp!E3100</f>
        <v>2702-0212</v>
      </c>
      <c r="C3553" t="str">
        <f>Atask.AtsOp!H3100</f>
        <v>Put.gaz.fer.gėr.„Fortūnata“ p/ saldus“  10%</v>
      </c>
      <c r="D3553" t="str">
        <f>Atask.AtsOp!N3100</f>
        <v>LTR</v>
      </c>
      <c r="E3553" t="str">
        <f>Atask.AtsOp!I3100</f>
        <v>Perkelti</v>
      </c>
      <c r="F3553">
        <f>Atask.AtsOp!M3100</f>
        <v>-4085.06</v>
      </c>
      <c r="G3553">
        <f>VLOOKUP(B3553,Prekės!$A$2:$E$3000,3,FALSE)</f>
        <v>235</v>
      </c>
      <c r="H3553">
        <f>VLOOKUP(B3553,Prekės!$A$2:$E$3000,4,FALSE)</f>
        <v>0</v>
      </c>
      <c r="I3553">
        <f>VLOOKUP(B3553,Prekės!$A$2:$E$3000,5,FALSE)</f>
        <v>10</v>
      </c>
      <c r="J3553">
        <f t="shared" si="111"/>
        <v>0</v>
      </c>
      <c r="K3553">
        <f t="shared" si="112"/>
        <v>-4085.06</v>
      </c>
    </row>
    <row r="3554" spans="1:11">
      <c r="A3554" s="1">
        <f>Atask.AtsOp!A3101</f>
        <v>42472</v>
      </c>
      <c r="B3554" t="str">
        <f>Atask.AtsOp!E3101</f>
        <v>2702-0212</v>
      </c>
      <c r="C3554" t="str">
        <f>Atask.AtsOp!H3101</f>
        <v>Put.gaz.fer.gėr.„Fortūnata“ p/ saldus“  10%</v>
      </c>
      <c r="D3554" t="str">
        <f>Atask.AtsOp!N3101</f>
        <v>LTR</v>
      </c>
      <c r="E3554" t="str">
        <f>Atask.AtsOp!I3101</f>
        <v>Perkelti</v>
      </c>
      <c r="F3554">
        <f>Atask.AtsOp!M3101</f>
        <v>4085.06</v>
      </c>
      <c r="G3554">
        <f>VLOOKUP(B3554,Prekės!$A$2:$E$3000,3,FALSE)</f>
        <v>235</v>
      </c>
      <c r="H3554">
        <f>VLOOKUP(B3554,Prekės!$A$2:$E$3000,4,FALSE)</f>
        <v>0</v>
      </c>
      <c r="I3554">
        <f>VLOOKUP(B3554,Prekės!$A$2:$E$3000,5,FALSE)</f>
        <v>10</v>
      </c>
      <c r="J3554">
        <f t="shared" ref="J3554:J3617" si="113">IF(G3554=110,F3554*H3554*I3554,IF(G3554&lt;280,F3554*H3554,F3554*H3554*(I3554/100)))</f>
        <v>0</v>
      </c>
      <c r="K3554">
        <f t="shared" ref="K3554:K3617" si="114">IF(EXACT(D3554,"But."),J3554,F3554)</f>
        <v>4085.06</v>
      </c>
    </row>
    <row r="3555" spans="1:11">
      <c r="A3555" s="1">
        <f>Atask.AtsOp!A3102</f>
        <v>42472</v>
      </c>
      <c r="B3555" t="str">
        <f>Atask.AtsOp!E3102</f>
        <v>2702-0212</v>
      </c>
      <c r="C3555" t="str">
        <f>Atask.AtsOp!H3102</f>
        <v>Put.gaz.fer.gėr.„Fortūnata“ p/ saldus“  10%</v>
      </c>
      <c r="D3555" t="str">
        <f>Atask.AtsOp!N3102</f>
        <v>LTR</v>
      </c>
      <c r="E3555" t="str">
        <f>Atask.AtsOp!I3102</f>
        <v>Perkelti</v>
      </c>
      <c r="F3555">
        <f>Atask.AtsOp!M3102</f>
        <v>-17.57</v>
      </c>
      <c r="G3555">
        <f>VLOOKUP(B3555,Prekės!$A$2:$E$3000,3,FALSE)</f>
        <v>235</v>
      </c>
      <c r="H3555">
        <f>VLOOKUP(B3555,Prekės!$A$2:$E$3000,4,FALSE)</f>
        <v>0</v>
      </c>
      <c r="I3555">
        <f>VLOOKUP(B3555,Prekės!$A$2:$E$3000,5,FALSE)</f>
        <v>10</v>
      </c>
      <c r="J3555">
        <f t="shared" si="113"/>
        <v>0</v>
      </c>
      <c r="K3555">
        <f t="shared" si="114"/>
        <v>-17.57</v>
      </c>
    </row>
    <row r="3556" spans="1:11">
      <c r="A3556" s="1">
        <f>Atask.AtsOp!A3103</f>
        <v>42472</v>
      </c>
      <c r="B3556" t="str">
        <f>Atask.AtsOp!E3103</f>
        <v>2702-0212</v>
      </c>
      <c r="C3556" t="str">
        <f>Atask.AtsOp!H3103</f>
        <v>Put.gaz.fer.gėr.„Fortūnata“ p/ saldus“  10%</v>
      </c>
      <c r="D3556" t="str">
        <f>Atask.AtsOp!N3103</f>
        <v>LTR</v>
      </c>
      <c r="E3556" t="str">
        <f>Atask.AtsOp!I3103</f>
        <v>Perkelti</v>
      </c>
      <c r="F3556">
        <f>Atask.AtsOp!M3103</f>
        <v>-4067.49</v>
      </c>
      <c r="G3556">
        <f>VLOOKUP(B3556,Prekės!$A$2:$E$3000,3,FALSE)</f>
        <v>235</v>
      </c>
      <c r="H3556">
        <f>VLOOKUP(B3556,Prekės!$A$2:$E$3000,4,FALSE)</f>
        <v>0</v>
      </c>
      <c r="I3556">
        <f>VLOOKUP(B3556,Prekės!$A$2:$E$3000,5,FALSE)</f>
        <v>10</v>
      </c>
      <c r="J3556">
        <f t="shared" si="113"/>
        <v>0</v>
      </c>
      <c r="K3556">
        <f t="shared" si="114"/>
        <v>-4067.49</v>
      </c>
    </row>
    <row r="3557" spans="1:11">
      <c r="A3557" s="1">
        <f>Atask.AtsOp!A3104</f>
        <v>42472</v>
      </c>
      <c r="B3557" t="str">
        <f>Atask.AtsOp!E3104</f>
        <v>2702-0212</v>
      </c>
      <c r="C3557" t="str">
        <f>Atask.AtsOp!H3104</f>
        <v>Put.gaz.fer.gėr.„Fortūnata“ p/ saldus“  10%</v>
      </c>
      <c r="D3557" t="str">
        <f>Atask.AtsOp!N3104</f>
        <v>LTR</v>
      </c>
      <c r="E3557" t="str">
        <f>Atask.AtsOp!I3104</f>
        <v>Perkelti</v>
      </c>
      <c r="F3557">
        <f>Atask.AtsOp!M3104</f>
        <v>4067.49</v>
      </c>
      <c r="G3557">
        <f>VLOOKUP(B3557,Prekės!$A$2:$E$3000,3,FALSE)</f>
        <v>235</v>
      </c>
      <c r="H3557">
        <f>VLOOKUP(B3557,Prekės!$A$2:$E$3000,4,FALSE)</f>
        <v>0</v>
      </c>
      <c r="I3557">
        <f>VLOOKUP(B3557,Prekės!$A$2:$E$3000,5,FALSE)</f>
        <v>10</v>
      </c>
      <c r="J3557">
        <f t="shared" si="113"/>
        <v>0</v>
      </c>
      <c r="K3557">
        <f t="shared" si="114"/>
        <v>4067.49</v>
      </c>
    </row>
    <row r="3558" spans="1:11">
      <c r="A3558" s="1">
        <f>Atask.AtsOp!A3105</f>
        <v>42472</v>
      </c>
      <c r="B3558" t="str">
        <f>Atask.AtsOp!E3105</f>
        <v>2702-0212</v>
      </c>
      <c r="C3558" t="str">
        <f>Atask.AtsOp!H3105</f>
        <v>Put.gaz.fer.gėr.„Fortūnata“ p/ saldus“  10%</v>
      </c>
      <c r="D3558" t="str">
        <f>Atask.AtsOp!N3105</f>
        <v>LTR</v>
      </c>
      <c r="E3558" t="str">
        <f>Atask.AtsOp!I3105</f>
        <v>Gamybos eilutė</v>
      </c>
      <c r="F3558">
        <f>Atask.AtsOp!M3105</f>
        <v>-4067.49</v>
      </c>
      <c r="G3558">
        <f>VLOOKUP(B3558,Prekės!$A$2:$E$3000,3,FALSE)</f>
        <v>235</v>
      </c>
      <c r="H3558">
        <f>VLOOKUP(B3558,Prekės!$A$2:$E$3000,4,FALSE)</f>
        <v>0</v>
      </c>
      <c r="I3558">
        <f>VLOOKUP(B3558,Prekės!$A$2:$E$3000,5,FALSE)</f>
        <v>10</v>
      </c>
      <c r="J3558">
        <f t="shared" si="113"/>
        <v>0</v>
      </c>
      <c r="K3558">
        <f t="shared" si="114"/>
        <v>-4067.49</v>
      </c>
    </row>
    <row r="3559" spans="1:11">
      <c r="A3559" s="1">
        <f>Atask.AtsOp!A3106</f>
        <v>42489</v>
      </c>
      <c r="B3559" t="str">
        <f>Atask.AtsOp!E3106</f>
        <v>2702-0212</v>
      </c>
      <c r="C3559" t="str">
        <f>Atask.AtsOp!H3106</f>
        <v>Put.gaz.fer.gėr.„Fortūnata“ p/ saldus“  10%</v>
      </c>
      <c r="D3559" t="str">
        <f>Atask.AtsOp!N3106</f>
        <v>LTR</v>
      </c>
      <c r="E3559" t="str">
        <f>Atask.AtsOp!I3106</f>
        <v>Pardavimo užsakymas</v>
      </c>
      <c r="F3559">
        <f>Atask.AtsOp!M3106</f>
        <v>-17.57</v>
      </c>
      <c r="G3559">
        <f>VLOOKUP(B3559,Prekės!$A$2:$E$3000,3,FALSE)</f>
        <v>235</v>
      </c>
      <c r="H3559">
        <f>VLOOKUP(B3559,Prekės!$A$2:$E$3000,4,FALSE)</f>
        <v>0</v>
      </c>
      <c r="I3559">
        <f>VLOOKUP(B3559,Prekės!$A$2:$E$3000,5,FALSE)</f>
        <v>10</v>
      </c>
      <c r="J3559">
        <f t="shared" si="113"/>
        <v>0</v>
      </c>
      <c r="K3559">
        <f t="shared" si="114"/>
        <v>-17.57</v>
      </c>
    </row>
    <row r="3560" spans="1:11">
      <c r="A3560" s="1">
        <f>Atask.AtsOp!A3107</f>
        <v>42472</v>
      </c>
      <c r="B3560" t="str">
        <f>Atask.AtsOp!E3107</f>
        <v>2702-0212</v>
      </c>
      <c r="C3560" t="str">
        <f>Atask.AtsOp!H3107</f>
        <v>Put.gaz.fer.gėr.„Fortūnata“ p/ saldus“  10%</v>
      </c>
      <c r="D3560" t="str">
        <f>Atask.AtsOp!N3107</f>
        <v>LTR</v>
      </c>
      <c r="E3560" t="str">
        <f>Atask.AtsOp!I3107</f>
        <v>Perkelti</v>
      </c>
      <c r="F3560">
        <f>Atask.AtsOp!M3107</f>
        <v>17.57</v>
      </c>
      <c r="G3560">
        <f>VLOOKUP(B3560,Prekės!$A$2:$E$3000,3,FALSE)</f>
        <v>235</v>
      </c>
      <c r="H3560">
        <f>VLOOKUP(B3560,Prekės!$A$2:$E$3000,4,FALSE)</f>
        <v>0</v>
      </c>
      <c r="I3560">
        <f>VLOOKUP(B3560,Prekės!$A$2:$E$3000,5,FALSE)</f>
        <v>10</v>
      </c>
      <c r="J3560">
        <f t="shared" si="113"/>
        <v>0</v>
      </c>
      <c r="K3560">
        <f t="shared" si="114"/>
        <v>17.57</v>
      </c>
    </row>
    <row r="3561" spans="1:11">
      <c r="A3561" s="1">
        <f>Atask.AtsOp!A3108</f>
        <v>42479</v>
      </c>
      <c r="B3561" t="str">
        <f>Atask.AtsOp!E3108</f>
        <v>2702-0218</v>
      </c>
      <c r="C3561" t="str">
        <f>Atask.AtsOp!H3108</f>
        <v>P.gaz.ferm.gėr.„Mezzo“ semi sweet 10,5%</v>
      </c>
      <c r="D3561" t="str">
        <f>Atask.AtsOp!N3108</f>
        <v>LTR</v>
      </c>
      <c r="E3561" t="str">
        <f>Atask.AtsOp!I3108</f>
        <v>Perkelti</v>
      </c>
      <c r="F3561">
        <f>Atask.AtsOp!M3108</f>
        <v>-15641.23</v>
      </c>
      <c r="G3561">
        <f>VLOOKUP(B3561,Prekės!$A$2:$E$3000,3,FALSE)</f>
        <v>235</v>
      </c>
      <c r="H3561">
        <f>VLOOKUP(B3561,Prekės!$A$2:$E$3000,4,FALSE)</f>
        <v>0</v>
      </c>
      <c r="I3561">
        <f>VLOOKUP(B3561,Prekės!$A$2:$E$3000,5,FALSE)</f>
        <v>10.5</v>
      </c>
      <c r="J3561">
        <f t="shared" si="113"/>
        <v>0</v>
      </c>
      <c r="K3561">
        <f t="shared" si="114"/>
        <v>-15641.23</v>
      </c>
    </row>
    <row r="3562" spans="1:11">
      <c r="A3562" s="1">
        <f>Atask.AtsOp!A3109</f>
        <v>42479</v>
      </c>
      <c r="B3562" t="str">
        <f>Atask.AtsOp!E3109</f>
        <v>2702-0218</v>
      </c>
      <c r="C3562" t="str">
        <f>Atask.AtsOp!H3109</f>
        <v>P.gaz.ferm.gėr.„Mezzo“ semi sweet 10,5%</v>
      </c>
      <c r="D3562" t="str">
        <f>Atask.AtsOp!N3109</f>
        <v>LTR</v>
      </c>
      <c r="E3562" t="str">
        <f>Atask.AtsOp!I3109</f>
        <v>Perkelti</v>
      </c>
      <c r="F3562">
        <f>Atask.AtsOp!M3109</f>
        <v>15641.23</v>
      </c>
      <c r="G3562">
        <f>VLOOKUP(B3562,Prekės!$A$2:$E$3000,3,FALSE)</f>
        <v>235</v>
      </c>
      <c r="H3562">
        <f>VLOOKUP(B3562,Prekės!$A$2:$E$3000,4,FALSE)</f>
        <v>0</v>
      </c>
      <c r="I3562">
        <f>VLOOKUP(B3562,Prekės!$A$2:$E$3000,5,FALSE)</f>
        <v>10.5</v>
      </c>
      <c r="J3562">
        <f t="shared" si="113"/>
        <v>0</v>
      </c>
      <c r="K3562">
        <f t="shared" si="114"/>
        <v>15641.23</v>
      </c>
    </row>
    <row r="3563" spans="1:11">
      <c r="A3563" s="1">
        <f>Atask.AtsOp!A3110</f>
        <v>42479</v>
      </c>
      <c r="B3563" t="str">
        <f>Atask.AtsOp!E3110</f>
        <v>2702-0218</v>
      </c>
      <c r="C3563" t="str">
        <f>Atask.AtsOp!H3110</f>
        <v>P.gaz.ferm.gėr.„Mezzo“ semi sweet 10,5%</v>
      </c>
      <c r="D3563" t="str">
        <f>Atask.AtsOp!N3110</f>
        <v>LTR</v>
      </c>
      <c r="E3563" t="str">
        <f>Atask.AtsOp!I3110</f>
        <v>Perkelti</v>
      </c>
      <c r="F3563">
        <f>Atask.AtsOp!M3110</f>
        <v>-67.260000000000005</v>
      </c>
      <c r="G3563">
        <f>VLOOKUP(B3563,Prekės!$A$2:$E$3000,3,FALSE)</f>
        <v>235</v>
      </c>
      <c r="H3563">
        <f>VLOOKUP(B3563,Prekės!$A$2:$E$3000,4,FALSE)</f>
        <v>0</v>
      </c>
      <c r="I3563">
        <f>VLOOKUP(B3563,Prekės!$A$2:$E$3000,5,FALSE)</f>
        <v>10.5</v>
      </c>
      <c r="J3563">
        <f t="shared" si="113"/>
        <v>0</v>
      </c>
      <c r="K3563">
        <f t="shared" si="114"/>
        <v>-67.260000000000005</v>
      </c>
    </row>
    <row r="3564" spans="1:11">
      <c r="A3564" s="1">
        <f>Atask.AtsOp!A3111</f>
        <v>42479</v>
      </c>
      <c r="B3564" t="str">
        <f>Atask.AtsOp!E3111</f>
        <v>2702-0218</v>
      </c>
      <c r="C3564" t="str">
        <f>Atask.AtsOp!H3111</f>
        <v>P.gaz.ferm.gėr.„Mezzo“ semi sweet 10,5%</v>
      </c>
      <c r="D3564" t="str">
        <f>Atask.AtsOp!N3111</f>
        <v>LTR</v>
      </c>
      <c r="E3564" t="str">
        <f>Atask.AtsOp!I3111</f>
        <v>Perkelti</v>
      </c>
      <c r="F3564">
        <f>Atask.AtsOp!M3111</f>
        <v>-15573.97</v>
      </c>
      <c r="G3564">
        <f>VLOOKUP(B3564,Prekės!$A$2:$E$3000,3,FALSE)</f>
        <v>235</v>
      </c>
      <c r="H3564">
        <f>VLOOKUP(B3564,Prekės!$A$2:$E$3000,4,FALSE)</f>
        <v>0</v>
      </c>
      <c r="I3564">
        <f>VLOOKUP(B3564,Prekės!$A$2:$E$3000,5,FALSE)</f>
        <v>10.5</v>
      </c>
      <c r="J3564">
        <f t="shared" si="113"/>
        <v>0</v>
      </c>
      <c r="K3564">
        <f t="shared" si="114"/>
        <v>-15573.97</v>
      </c>
    </row>
    <row r="3565" spans="1:11">
      <c r="A3565" s="1">
        <f>Atask.AtsOp!A3112</f>
        <v>42479</v>
      </c>
      <c r="B3565" t="str">
        <f>Atask.AtsOp!E3112</f>
        <v>2702-0218</v>
      </c>
      <c r="C3565" t="str">
        <f>Atask.AtsOp!H3112</f>
        <v>P.gaz.ferm.gėr.„Mezzo“ semi sweet 10,5%</v>
      </c>
      <c r="D3565" t="str">
        <f>Atask.AtsOp!N3112</f>
        <v>LTR</v>
      </c>
      <c r="E3565" t="str">
        <f>Atask.AtsOp!I3112</f>
        <v>Gamyba</v>
      </c>
      <c r="F3565">
        <f>Atask.AtsOp!M3112</f>
        <v>15641.23</v>
      </c>
      <c r="G3565">
        <f>VLOOKUP(B3565,Prekės!$A$2:$E$3000,3,FALSE)</f>
        <v>235</v>
      </c>
      <c r="H3565">
        <f>VLOOKUP(B3565,Prekės!$A$2:$E$3000,4,FALSE)</f>
        <v>0</v>
      </c>
      <c r="I3565">
        <f>VLOOKUP(B3565,Prekės!$A$2:$E$3000,5,FALSE)</f>
        <v>10.5</v>
      </c>
      <c r="J3565">
        <f t="shared" si="113"/>
        <v>0</v>
      </c>
      <c r="K3565">
        <f t="shared" si="114"/>
        <v>15641.23</v>
      </c>
    </row>
    <row r="3566" spans="1:11">
      <c r="A3566" s="1">
        <f>Atask.AtsOp!A3113</f>
        <v>42479</v>
      </c>
      <c r="B3566" t="str">
        <f>Atask.AtsOp!E3113</f>
        <v>2702-0218</v>
      </c>
      <c r="C3566" t="str">
        <f>Atask.AtsOp!H3113</f>
        <v>P.gaz.ferm.gėr.„Mezzo“ semi sweet 10,5%</v>
      </c>
      <c r="D3566" t="str">
        <f>Atask.AtsOp!N3113</f>
        <v>LTR</v>
      </c>
      <c r="E3566" t="str">
        <f>Atask.AtsOp!I3113</f>
        <v>Gamybos eilutė</v>
      </c>
      <c r="F3566">
        <f>Atask.AtsOp!M3113</f>
        <v>-15573.97</v>
      </c>
      <c r="G3566">
        <f>VLOOKUP(B3566,Prekės!$A$2:$E$3000,3,FALSE)</f>
        <v>235</v>
      </c>
      <c r="H3566">
        <f>VLOOKUP(B3566,Prekės!$A$2:$E$3000,4,FALSE)</f>
        <v>0</v>
      </c>
      <c r="I3566">
        <f>VLOOKUP(B3566,Prekės!$A$2:$E$3000,5,FALSE)</f>
        <v>10.5</v>
      </c>
      <c r="J3566">
        <f t="shared" si="113"/>
        <v>0</v>
      </c>
      <c r="K3566">
        <f t="shared" si="114"/>
        <v>-15573.97</v>
      </c>
    </row>
    <row r="3567" spans="1:11">
      <c r="A3567" s="1">
        <f>Atask.AtsOp!A3114</f>
        <v>42479</v>
      </c>
      <c r="B3567" t="str">
        <f>Atask.AtsOp!E3114</f>
        <v>2702-0218</v>
      </c>
      <c r="C3567" t="str">
        <f>Atask.AtsOp!H3114</f>
        <v>P.gaz.ferm.gėr.„Mezzo“ semi sweet 10,5%</v>
      </c>
      <c r="D3567" t="str">
        <f>Atask.AtsOp!N3114</f>
        <v>LTR</v>
      </c>
      <c r="E3567" t="str">
        <f>Atask.AtsOp!I3114</f>
        <v>Perkelti</v>
      </c>
      <c r="F3567">
        <f>Atask.AtsOp!M3114</f>
        <v>15573.97</v>
      </c>
      <c r="G3567">
        <f>VLOOKUP(B3567,Prekės!$A$2:$E$3000,3,FALSE)</f>
        <v>235</v>
      </c>
      <c r="H3567">
        <f>VLOOKUP(B3567,Prekės!$A$2:$E$3000,4,FALSE)</f>
        <v>0</v>
      </c>
      <c r="I3567">
        <f>VLOOKUP(B3567,Prekės!$A$2:$E$3000,5,FALSE)</f>
        <v>10.5</v>
      </c>
      <c r="J3567">
        <f t="shared" si="113"/>
        <v>0</v>
      </c>
      <c r="K3567">
        <f t="shared" si="114"/>
        <v>15573.97</v>
      </c>
    </row>
    <row r="3568" spans="1:11">
      <c r="A3568" s="1">
        <f>Atask.AtsOp!A3115</f>
        <v>42479</v>
      </c>
      <c r="B3568" t="str">
        <f>Atask.AtsOp!E3115</f>
        <v>2702-0218</v>
      </c>
      <c r="C3568" t="str">
        <f>Atask.AtsOp!H3115</f>
        <v>P.gaz.ferm.gėr.„Mezzo“ semi sweet 10,5%</v>
      </c>
      <c r="D3568" t="str">
        <f>Atask.AtsOp!N3115</f>
        <v>LTR</v>
      </c>
      <c r="E3568" t="str">
        <f>Atask.AtsOp!I3115</f>
        <v>Perkelti</v>
      </c>
      <c r="F3568">
        <f>Atask.AtsOp!M3115</f>
        <v>67.260000000000005</v>
      </c>
      <c r="G3568">
        <f>VLOOKUP(B3568,Prekės!$A$2:$E$3000,3,FALSE)</f>
        <v>235</v>
      </c>
      <c r="H3568">
        <f>VLOOKUP(B3568,Prekės!$A$2:$E$3000,4,FALSE)</f>
        <v>0</v>
      </c>
      <c r="I3568">
        <f>VLOOKUP(B3568,Prekės!$A$2:$E$3000,5,FALSE)</f>
        <v>10.5</v>
      </c>
      <c r="J3568">
        <f t="shared" si="113"/>
        <v>0</v>
      </c>
      <c r="K3568">
        <f t="shared" si="114"/>
        <v>67.260000000000005</v>
      </c>
    </row>
    <row r="3569" spans="1:11">
      <c r="A3569" s="1">
        <f>Atask.AtsOp!A3116</f>
        <v>42489</v>
      </c>
      <c r="B3569" t="str">
        <f>Atask.AtsOp!E3116</f>
        <v>2702-0218</v>
      </c>
      <c r="C3569" t="str">
        <f>Atask.AtsOp!H3116</f>
        <v>P.gaz.ferm.gėr.„Mezzo“ semi sweet 10,5%</v>
      </c>
      <c r="D3569" t="str">
        <f>Atask.AtsOp!N3116</f>
        <v>LTR</v>
      </c>
      <c r="E3569" t="str">
        <f>Atask.AtsOp!I3116</f>
        <v>Pardavimo užsakymas</v>
      </c>
      <c r="F3569">
        <f>Atask.AtsOp!M3116</f>
        <v>-67.260000000000005</v>
      </c>
      <c r="G3569">
        <f>VLOOKUP(B3569,Prekės!$A$2:$E$3000,3,FALSE)</f>
        <v>235</v>
      </c>
      <c r="H3569">
        <f>VLOOKUP(B3569,Prekės!$A$2:$E$3000,4,FALSE)</f>
        <v>0</v>
      </c>
      <c r="I3569">
        <f>VLOOKUP(B3569,Prekės!$A$2:$E$3000,5,FALSE)</f>
        <v>10.5</v>
      </c>
      <c r="J3569">
        <f t="shared" si="113"/>
        <v>0</v>
      </c>
      <c r="K3569">
        <f t="shared" si="114"/>
        <v>-67.260000000000005</v>
      </c>
    </row>
    <row r="3570" spans="1:11">
      <c r="A3570" s="1">
        <f>Atask.AtsOp!A3117</f>
        <v>42486</v>
      </c>
      <c r="B3570" t="str">
        <f>Atask.AtsOp!E3117</f>
        <v>2705-0001</v>
      </c>
      <c r="C3570" t="str">
        <f>Atask.AtsOp!H3117</f>
        <v>Kokteilis „Mix  brandy cola“, 5%</v>
      </c>
      <c r="D3570" t="str">
        <f>Atask.AtsOp!N3117</f>
        <v>LPA</v>
      </c>
      <c r="E3570" t="str">
        <f>Atask.AtsOp!I3117</f>
        <v>Gamyba</v>
      </c>
      <c r="F3570">
        <f>Atask.AtsOp!M3117</f>
        <v>646.80999999999995</v>
      </c>
      <c r="G3570">
        <f>VLOOKUP(B3570,Prekės!$A$2:$E$3000,3,FALSE)</f>
        <v>280</v>
      </c>
      <c r="H3570">
        <f>VLOOKUP(B3570,Prekės!$A$2:$E$3000,4,FALSE)</f>
        <v>0</v>
      </c>
      <c r="I3570">
        <f>VLOOKUP(B3570,Prekės!$A$2:$E$3000,5,FALSE)</f>
        <v>5</v>
      </c>
      <c r="J3570">
        <f t="shared" si="113"/>
        <v>0</v>
      </c>
      <c r="K3570">
        <f t="shared" si="114"/>
        <v>646.80999999999995</v>
      </c>
    </row>
    <row r="3571" spans="1:11">
      <c r="A3571" s="1">
        <f>Atask.AtsOp!A3118</f>
        <v>42486</v>
      </c>
      <c r="B3571" t="str">
        <f>Atask.AtsOp!E3118</f>
        <v>2705-0001</v>
      </c>
      <c r="C3571" t="str">
        <f>Atask.AtsOp!H3118</f>
        <v>Kokteilis „Mix  brandy cola“, 5%</v>
      </c>
      <c r="D3571" t="str">
        <f>Atask.AtsOp!N3118</f>
        <v>LPA</v>
      </c>
      <c r="E3571" t="str">
        <f>Atask.AtsOp!I3118</f>
        <v>Perkelti</v>
      </c>
      <c r="F3571">
        <f>Atask.AtsOp!M3118</f>
        <v>-631.61</v>
      </c>
      <c r="G3571">
        <f>VLOOKUP(B3571,Prekės!$A$2:$E$3000,3,FALSE)</f>
        <v>280</v>
      </c>
      <c r="H3571">
        <f>VLOOKUP(B3571,Prekės!$A$2:$E$3000,4,FALSE)</f>
        <v>0</v>
      </c>
      <c r="I3571">
        <f>VLOOKUP(B3571,Prekės!$A$2:$E$3000,5,FALSE)</f>
        <v>5</v>
      </c>
      <c r="J3571">
        <f t="shared" si="113"/>
        <v>0</v>
      </c>
      <c r="K3571">
        <f t="shared" si="114"/>
        <v>-631.61</v>
      </c>
    </row>
    <row r="3572" spans="1:11">
      <c r="A3572" s="1">
        <f>Atask.AtsOp!A3119</f>
        <v>42486</v>
      </c>
      <c r="B3572" t="str">
        <f>Atask.AtsOp!E3119</f>
        <v>2705-0001</v>
      </c>
      <c r="C3572" t="str">
        <f>Atask.AtsOp!H3119</f>
        <v>Kokteilis „Mix  brandy cola“, 5%</v>
      </c>
      <c r="D3572" t="str">
        <f>Atask.AtsOp!N3119</f>
        <v>LPA</v>
      </c>
      <c r="E3572" t="str">
        <f>Atask.AtsOp!I3119</f>
        <v>Perkelti</v>
      </c>
      <c r="F3572">
        <f>Atask.AtsOp!M3119</f>
        <v>-646.80999999999995</v>
      </c>
      <c r="G3572">
        <f>VLOOKUP(B3572,Prekės!$A$2:$E$3000,3,FALSE)</f>
        <v>280</v>
      </c>
      <c r="H3572">
        <f>VLOOKUP(B3572,Prekės!$A$2:$E$3000,4,FALSE)</f>
        <v>0</v>
      </c>
      <c r="I3572">
        <f>VLOOKUP(B3572,Prekės!$A$2:$E$3000,5,FALSE)</f>
        <v>5</v>
      </c>
      <c r="J3572">
        <f t="shared" si="113"/>
        <v>0</v>
      </c>
      <c r="K3572">
        <f t="shared" si="114"/>
        <v>-646.80999999999995</v>
      </c>
    </row>
    <row r="3573" spans="1:11">
      <c r="A3573" s="1">
        <f>Atask.AtsOp!A3120</f>
        <v>42486</v>
      </c>
      <c r="B3573" t="str">
        <f>Atask.AtsOp!E3120</f>
        <v>2705-0001</v>
      </c>
      <c r="C3573" t="str">
        <f>Atask.AtsOp!H3120</f>
        <v>Kokteilis „Mix  brandy cola“, 5%</v>
      </c>
      <c r="D3573" t="str">
        <f>Atask.AtsOp!N3120</f>
        <v>LPA</v>
      </c>
      <c r="E3573" t="str">
        <f>Atask.AtsOp!I3120</f>
        <v>Perkelti</v>
      </c>
      <c r="F3573">
        <f>Atask.AtsOp!M3120</f>
        <v>646.80999999999995</v>
      </c>
      <c r="G3573">
        <f>VLOOKUP(B3573,Prekės!$A$2:$E$3000,3,FALSE)</f>
        <v>280</v>
      </c>
      <c r="H3573">
        <f>VLOOKUP(B3573,Prekės!$A$2:$E$3000,4,FALSE)</f>
        <v>0</v>
      </c>
      <c r="I3573">
        <f>VLOOKUP(B3573,Prekės!$A$2:$E$3000,5,FALSE)</f>
        <v>5</v>
      </c>
      <c r="J3573">
        <f t="shared" si="113"/>
        <v>0</v>
      </c>
      <c r="K3573">
        <f t="shared" si="114"/>
        <v>646.80999999999995</v>
      </c>
    </row>
    <row r="3574" spans="1:11">
      <c r="A3574" s="1">
        <f>Atask.AtsOp!A3121</f>
        <v>42486</v>
      </c>
      <c r="B3574" t="str">
        <f>Atask.AtsOp!E3121</f>
        <v>2705-0001</v>
      </c>
      <c r="C3574" t="str">
        <f>Atask.AtsOp!H3121</f>
        <v>Kokteilis „Mix  brandy cola“, 5%</v>
      </c>
      <c r="D3574" t="str">
        <f>Atask.AtsOp!N3121</f>
        <v>LPA</v>
      </c>
      <c r="E3574" t="str">
        <f>Atask.AtsOp!I3121</f>
        <v>Perkelti</v>
      </c>
      <c r="F3574">
        <f>Atask.AtsOp!M3121</f>
        <v>-15.2</v>
      </c>
      <c r="G3574">
        <f>VLOOKUP(B3574,Prekės!$A$2:$E$3000,3,FALSE)</f>
        <v>280</v>
      </c>
      <c r="H3574">
        <f>VLOOKUP(B3574,Prekės!$A$2:$E$3000,4,FALSE)</f>
        <v>0</v>
      </c>
      <c r="I3574">
        <f>VLOOKUP(B3574,Prekės!$A$2:$E$3000,5,FALSE)</f>
        <v>5</v>
      </c>
      <c r="J3574">
        <f t="shared" si="113"/>
        <v>0</v>
      </c>
      <c r="K3574">
        <f t="shared" si="114"/>
        <v>-15.2</v>
      </c>
    </row>
    <row r="3575" spans="1:11">
      <c r="A3575" s="1">
        <f>Atask.AtsOp!A3122</f>
        <v>42486</v>
      </c>
      <c r="B3575" t="str">
        <f>Atask.AtsOp!E3122</f>
        <v>2705-0001</v>
      </c>
      <c r="C3575" t="str">
        <f>Atask.AtsOp!H3122</f>
        <v>Kokteilis „Mix  brandy cola“, 5%</v>
      </c>
      <c r="D3575" t="str">
        <f>Atask.AtsOp!N3122</f>
        <v>LPA</v>
      </c>
      <c r="E3575" t="str">
        <f>Atask.AtsOp!I3122</f>
        <v>Gamybos eilutė</v>
      </c>
      <c r="F3575">
        <f>Atask.AtsOp!M3122</f>
        <v>-631.61</v>
      </c>
      <c r="G3575">
        <f>VLOOKUP(B3575,Prekės!$A$2:$E$3000,3,FALSE)</f>
        <v>280</v>
      </c>
      <c r="H3575">
        <f>VLOOKUP(B3575,Prekės!$A$2:$E$3000,4,FALSE)</f>
        <v>0</v>
      </c>
      <c r="I3575">
        <f>VLOOKUP(B3575,Prekės!$A$2:$E$3000,5,FALSE)</f>
        <v>5</v>
      </c>
      <c r="J3575">
        <f t="shared" si="113"/>
        <v>0</v>
      </c>
      <c r="K3575">
        <f t="shared" si="114"/>
        <v>-631.61</v>
      </c>
    </row>
    <row r="3576" spans="1:11">
      <c r="A3576" s="1">
        <f>Atask.AtsOp!A3123</f>
        <v>42486</v>
      </c>
      <c r="B3576" t="str">
        <f>Atask.AtsOp!E3123</f>
        <v>2705-0001</v>
      </c>
      <c r="C3576" t="str">
        <f>Atask.AtsOp!H3123</f>
        <v>Kokteilis „Mix  brandy cola“, 5%</v>
      </c>
      <c r="D3576" t="str">
        <f>Atask.AtsOp!N3123</f>
        <v>LPA</v>
      </c>
      <c r="E3576" t="str">
        <f>Atask.AtsOp!I3123</f>
        <v>Perkelti</v>
      </c>
      <c r="F3576">
        <f>Atask.AtsOp!M3123</f>
        <v>631.61</v>
      </c>
      <c r="G3576">
        <f>VLOOKUP(B3576,Prekės!$A$2:$E$3000,3,FALSE)</f>
        <v>280</v>
      </c>
      <c r="H3576">
        <f>VLOOKUP(B3576,Prekės!$A$2:$E$3000,4,FALSE)</f>
        <v>0</v>
      </c>
      <c r="I3576">
        <f>VLOOKUP(B3576,Prekės!$A$2:$E$3000,5,FALSE)</f>
        <v>5</v>
      </c>
      <c r="J3576">
        <f t="shared" si="113"/>
        <v>0</v>
      </c>
      <c r="K3576">
        <f t="shared" si="114"/>
        <v>631.61</v>
      </c>
    </row>
    <row r="3577" spans="1:11">
      <c r="A3577" s="1">
        <f>Atask.AtsOp!A3124</f>
        <v>42486</v>
      </c>
      <c r="B3577" t="str">
        <f>Atask.AtsOp!E3124</f>
        <v>2705-0001</v>
      </c>
      <c r="C3577" t="str">
        <f>Atask.AtsOp!H3124</f>
        <v>Kokteilis „Mix  brandy cola“, 5%</v>
      </c>
      <c r="D3577" t="str">
        <f>Atask.AtsOp!N3124</f>
        <v>LPA</v>
      </c>
      <c r="E3577" t="str">
        <f>Atask.AtsOp!I3124</f>
        <v>Perkelti</v>
      </c>
      <c r="F3577">
        <f>Atask.AtsOp!M3124</f>
        <v>15.2</v>
      </c>
      <c r="G3577">
        <f>VLOOKUP(B3577,Prekės!$A$2:$E$3000,3,FALSE)</f>
        <v>280</v>
      </c>
      <c r="H3577">
        <f>VLOOKUP(B3577,Prekės!$A$2:$E$3000,4,FALSE)</f>
        <v>0</v>
      </c>
      <c r="I3577">
        <f>VLOOKUP(B3577,Prekės!$A$2:$E$3000,5,FALSE)</f>
        <v>5</v>
      </c>
      <c r="J3577">
        <f t="shared" si="113"/>
        <v>0</v>
      </c>
      <c r="K3577">
        <f t="shared" si="114"/>
        <v>15.2</v>
      </c>
    </row>
    <row r="3578" spans="1:11">
      <c r="A3578" s="1">
        <f>Atask.AtsOp!A3125</f>
        <v>42489</v>
      </c>
      <c r="B3578" t="str">
        <f>Atask.AtsOp!E3125</f>
        <v>2705-0001</v>
      </c>
      <c r="C3578" t="str">
        <f>Atask.AtsOp!H3125</f>
        <v>Kokteilis „Mix  brandy cola“, 5%</v>
      </c>
      <c r="D3578" t="str">
        <f>Atask.AtsOp!N3125</f>
        <v>LPA</v>
      </c>
      <c r="E3578" t="str">
        <f>Atask.AtsOp!I3125</f>
        <v>Pardavimo užsakymas</v>
      </c>
      <c r="F3578">
        <f>Atask.AtsOp!M3125</f>
        <v>-15.2</v>
      </c>
      <c r="G3578">
        <f>VLOOKUP(B3578,Prekės!$A$2:$E$3000,3,FALSE)</f>
        <v>280</v>
      </c>
      <c r="H3578">
        <f>VLOOKUP(B3578,Prekės!$A$2:$E$3000,4,FALSE)</f>
        <v>0</v>
      </c>
      <c r="I3578">
        <f>VLOOKUP(B3578,Prekės!$A$2:$E$3000,5,FALSE)</f>
        <v>5</v>
      </c>
      <c r="J3578">
        <f t="shared" si="113"/>
        <v>0</v>
      </c>
      <c r="K3578">
        <f t="shared" si="114"/>
        <v>-15.2</v>
      </c>
    </row>
    <row r="3579" spans="1:11">
      <c r="A3579" s="1">
        <f>Atask.AtsOp!A3126</f>
        <v>42466</v>
      </c>
      <c r="B3579" t="str">
        <f>Atask.AtsOp!E3126</f>
        <v>2705-0002</v>
      </c>
      <c r="C3579" t="str">
        <f>Atask.AtsOp!H3126</f>
        <v>Kokteilis „Mix lime“, 5%</v>
      </c>
      <c r="D3579" t="str">
        <f>Atask.AtsOp!N3126</f>
        <v>LPA</v>
      </c>
      <c r="E3579" t="str">
        <f>Atask.AtsOp!I3126</f>
        <v>Perkelti</v>
      </c>
      <c r="F3579">
        <f>Atask.AtsOp!M3126</f>
        <v>-4.7699999999999996</v>
      </c>
      <c r="G3579">
        <f>VLOOKUP(B3579,Prekės!$A$2:$E$3000,3,FALSE)</f>
        <v>280</v>
      </c>
      <c r="H3579">
        <f>VLOOKUP(B3579,Prekės!$A$2:$E$3000,4,FALSE)</f>
        <v>0</v>
      </c>
      <c r="I3579">
        <f>VLOOKUP(B3579,Prekės!$A$2:$E$3000,5,FALSE)</f>
        <v>5</v>
      </c>
      <c r="J3579">
        <f t="shared" si="113"/>
        <v>0</v>
      </c>
      <c r="K3579">
        <f t="shared" si="114"/>
        <v>-4.7699999999999996</v>
      </c>
    </row>
    <row r="3580" spans="1:11">
      <c r="A3580" s="1">
        <f>Atask.AtsOp!A3127</f>
        <v>42466</v>
      </c>
      <c r="B3580" t="str">
        <f>Atask.AtsOp!E3127</f>
        <v>2705-0002</v>
      </c>
      <c r="C3580" t="str">
        <f>Atask.AtsOp!H3127</f>
        <v>Kokteilis „Mix lime“, 5%</v>
      </c>
      <c r="D3580" t="str">
        <f>Atask.AtsOp!N3127</f>
        <v>LPA</v>
      </c>
      <c r="E3580" t="str">
        <f>Atask.AtsOp!I3127</f>
        <v>Gamyba</v>
      </c>
      <c r="F3580">
        <f>Atask.AtsOp!M3127</f>
        <v>202.97</v>
      </c>
      <c r="G3580">
        <f>VLOOKUP(B3580,Prekės!$A$2:$E$3000,3,FALSE)</f>
        <v>280</v>
      </c>
      <c r="H3580">
        <f>VLOOKUP(B3580,Prekės!$A$2:$E$3000,4,FALSE)</f>
        <v>0</v>
      </c>
      <c r="I3580">
        <f>VLOOKUP(B3580,Prekės!$A$2:$E$3000,5,FALSE)</f>
        <v>5</v>
      </c>
      <c r="J3580">
        <f t="shared" si="113"/>
        <v>0</v>
      </c>
      <c r="K3580">
        <f t="shared" si="114"/>
        <v>202.97</v>
      </c>
    </row>
    <row r="3581" spans="1:11">
      <c r="A3581" s="1">
        <f>Atask.AtsOp!A3128</f>
        <v>42466</v>
      </c>
      <c r="B3581" t="str">
        <f>Atask.AtsOp!E3128</f>
        <v>2705-0002</v>
      </c>
      <c r="C3581" t="str">
        <f>Atask.AtsOp!H3128</f>
        <v>Kokteilis „Mix lime“, 5%</v>
      </c>
      <c r="D3581" t="str">
        <f>Atask.AtsOp!N3128</f>
        <v>LPA</v>
      </c>
      <c r="E3581" t="str">
        <f>Atask.AtsOp!I3128</f>
        <v>Perkelti</v>
      </c>
      <c r="F3581">
        <f>Atask.AtsOp!M3128</f>
        <v>-198.2</v>
      </c>
      <c r="G3581">
        <f>VLOOKUP(B3581,Prekės!$A$2:$E$3000,3,FALSE)</f>
        <v>280</v>
      </c>
      <c r="H3581">
        <f>VLOOKUP(B3581,Prekės!$A$2:$E$3000,4,FALSE)</f>
        <v>0</v>
      </c>
      <c r="I3581">
        <f>VLOOKUP(B3581,Prekės!$A$2:$E$3000,5,FALSE)</f>
        <v>5</v>
      </c>
      <c r="J3581">
        <f t="shared" si="113"/>
        <v>0</v>
      </c>
      <c r="K3581">
        <f t="shared" si="114"/>
        <v>-198.2</v>
      </c>
    </row>
    <row r="3582" spans="1:11">
      <c r="A3582" s="1">
        <f>Atask.AtsOp!A3129</f>
        <v>42469</v>
      </c>
      <c r="B3582" t="str">
        <f>Atask.AtsOp!E3129</f>
        <v>2705-0002</v>
      </c>
      <c r="C3582" t="str">
        <f>Atask.AtsOp!H3129</f>
        <v>Kokteilis „Mix lime“, 5%</v>
      </c>
      <c r="D3582" t="str">
        <f>Atask.AtsOp!N3129</f>
        <v>LPA</v>
      </c>
      <c r="E3582" t="str">
        <f>Atask.AtsOp!I3129</f>
        <v>Perkelti</v>
      </c>
      <c r="F3582">
        <f>Atask.AtsOp!M3129</f>
        <v>-198.2</v>
      </c>
      <c r="G3582">
        <f>VLOOKUP(B3582,Prekės!$A$2:$E$3000,3,FALSE)</f>
        <v>280</v>
      </c>
      <c r="H3582">
        <f>VLOOKUP(B3582,Prekės!$A$2:$E$3000,4,FALSE)</f>
        <v>0</v>
      </c>
      <c r="I3582">
        <f>VLOOKUP(B3582,Prekės!$A$2:$E$3000,5,FALSE)</f>
        <v>5</v>
      </c>
      <c r="J3582">
        <f t="shared" si="113"/>
        <v>0</v>
      </c>
      <c r="K3582">
        <f t="shared" si="114"/>
        <v>-198.2</v>
      </c>
    </row>
    <row r="3583" spans="1:11">
      <c r="A3583" s="1">
        <f>Atask.AtsOp!A3130</f>
        <v>42466</v>
      </c>
      <c r="B3583" t="str">
        <f>Atask.AtsOp!E3130</f>
        <v>2705-0002</v>
      </c>
      <c r="C3583" t="str">
        <f>Atask.AtsOp!H3130</f>
        <v>Kokteilis „Mix lime“, 5%</v>
      </c>
      <c r="D3583" t="str">
        <f>Atask.AtsOp!N3130</f>
        <v>LPA</v>
      </c>
      <c r="E3583" t="str">
        <f>Atask.AtsOp!I3130</f>
        <v>Perkelti</v>
      </c>
      <c r="F3583">
        <f>Atask.AtsOp!M3130</f>
        <v>-202.97</v>
      </c>
      <c r="G3583">
        <f>VLOOKUP(B3583,Prekės!$A$2:$E$3000,3,FALSE)</f>
        <v>280</v>
      </c>
      <c r="H3583">
        <f>VLOOKUP(B3583,Prekės!$A$2:$E$3000,4,FALSE)</f>
        <v>0</v>
      </c>
      <c r="I3583">
        <f>VLOOKUP(B3583,Prekės!$A$2:$E$3000,5,FALSE)</f>
        <v>5</v>
      </c>
      <c r="J3583">
        <f t="shared" si="113"/>
        <v>0</v>
      </c>
      <c r="K3583">
        <f t="shared" si="114"/>
        <v>-202.97</v>
      </c>
    </row>
    <row r="3584" spans="1:11">
      <c r="A3584" s="1">
        <f>Atask.AtsOp!A3131</f>
        <v>42466</v>
      </c>
      <c r="B3584" t="str">
        <f>Atask.AtsOp!E3131</f>
        <v>2705-0002</v>
      </c>
      <c r="C3584" t="str">
        <f>Atask.AtsOp!H3131</f>
        <v>Kokteilis „Mix lime“, 5%</v>
      </c>
      <c r="D3584" t="str">
        <f>Atask.AtsOp!N3131</f>
        <v>LPA</v>
      </c>
      <c r="E3584" t="str">
        <f>Atask.AtsOp!I3131</f>
        <v>Perkelti</v>
      </c>
      <c r="F3584">
        <f>Atask.AtsOp!M3131</f>
        <v>202.97</v>
      </c>
      <c r="G3584">
        <f>VLOOKUP(B3584,Prekės!$A$2:$E$3000,3,FALSE)</f>
        <v>280</v>
      </c>
      <c r="H3584">
        <f>VLOOKUP(B3584,Prekės!$A$2:$E$3000,4,FALSE)</f>
        <v>0</v>
      </c>
      <c r="I3584">
        <f>VLOOKUP(B3584,Prekės!$A$2:$E$3000,5,FALSE)</f>
        <v>5</v>
      </c>
      <c r="J3584">
        <f t="shared" si="113"/>
        <v>0</v>
      </c>
      <c r="K3584">
        <f t="shared" si="114"/>
        <v>202.97</v>
      </c>
    </row>
    <row r="3585" spans="1:11">
      <c r="A3585" s="1">
        <f>Atask.AtsOp!A3132</f>
        <v>42469</v>
      </c>
      <c r="B3585" t="str">
        <f>Atask.AtsOp!E3132</f>
        <v>2705-0002</v>
      </c>
      <c r="C3585" t="str">
        <f>Atask.AtsOp!H3132</f>
        <v>Kokteilis „Mix lime“, 5%</v>
      </c>
      <c r="D3585" t="str">
        <f>Atask.AtsOp!N3132</f>
        <v>LPA</v>
      </c>
      <c r="E3585" t="str">
        <f>Atask.AtsOp!I3132</f>
        <v>Perkelti</v>
      </c>
      <c r="F3585">
        <f>Atask.AtsOp!M3132</f>
        <v>198.2</v>
      </c>
      <c r="G3585">
        <f>VLOOKUP(B3585,Prekės!$A$2:$E$3000,3,FALSE)</f>
        <v>280</v>
      </c>
      <c r="H3585">
        <f>VLOOKUP(B3585,Prekės!$A$2:$E$3000,4,FALSE)</f>
        <v>0</v>
      </c>
      <c r="I3585">
        <f>VLOOKUP(B3585,Prekės!$A$2:$E$3000,5,FALSE)</f>
        <v>5</v>
      </c>
      <c r="J3585">
        <f t="shared" si="113"/>
        <v>0</v>
      </c>
      <c r="K3585">
        <f t="shared" si="114"/>
        <v>198.2</v>
      </c>
    </row>
    <row r="3586" spans="1:11">
      <c r="A3586" s="1">
        <f>Atask.AtsOp!A3133</f>
        <v>42466</v>
      </c>
      <c r="B3586" t="str">
        <f>Atask.AtsOp!E3133</f>
        <v>2705-0002</v>
      </c>
      <c r="C3586" t="str">
        <f>Atask.AtsOp!H3133</f>
        <v>Kokteilis „Mix lime“, 5%</v>
      </c>
      <c r="D3586" t="str">
        <f>Atask.AtsOp!N3133</f>
        <v>LPA</v>
      </c>
      <c r="E3586" t="str">
        <f>Atask.AtsOp!I3133</f>
        <v>Perkelti</v>
      </c>
      <c r="F3586">
        <f>Atask.AtsOp!M3133</f>
        <v>198.2</v>
      </c>
      <c r="G3586">
        <f>VLOOKUP(B3586,Prekės!$A$2:$E$3000,3,FALSE)</f>
        <v>280</v>
      </c>
      <c r="H3586">
        <f>VLOOKUP(B3586,Prekės!$A$2:$E$3000,4,FALSE)</f>
        <v>0</v>
      </c>
      <c r="I3586">
        <f>VLOOKUP(B3586,Prekės!$A$2:$E$3000,5,FALSE)</f>
        <v>5</v>
      </c>
      <c r="J3586">
        <f t="shared" si="113"/>
        <v>0</v>
      </c>
      <c r="K3586">
        <f t="shared" si="114"/>
        <v>198.2</v>
      </c>
    </row>
    <row r="3587" spans="1:11">
      <c r="A3587" s="1">
        <f>Atask.AtsOp!A3134</f>
        <v>42466</v>
      </c>
      <c r="B3587" t="str">
        <f>Atask.AtsOp!E3134</f>
        <v>2705-0002</v>
      </c>
      <c r="C3587" t="str">
        <f>Atask.AtsOp!H3134</f>
        <v>Kokteilis „Mix lime“, 5%</v>
      </c>
      <c r="D3587" t="str">
        <f>Atask.AtsOp!N3134</f>
        <v>LPA</v>
      </c>
      <c r="E3587" t="str">
        <f>Atask.AtsOp!I3134</f>
        <v>Gamybos eilutė</v>
      </c>
      <c r="F3587">
        <f>Atask.AtsOp!M3134</f>
        <v>-180.27</v>
      </c>
      <c r="G3587">
        <f>VLOOKUP(B3587,Prekės!$A$2:$E$3000,3,FALSE)</f>
        <v>280</v>
      </c>
      <c r="H3587">
        <f>VLOOKUP(B3587,Prekės!$A$2:$E$3000,4,FALSE)</f>
        <v>0</v>
      </c>
      <c r="I3587">
        <f>VLOOKUP(B3587,Prekės!$A$2:$E$3000,5,FALSE)</f>
        <v>5</v>
      </c>
      <c r="J3587">
        <f t="shared" si="113"/>
        <v>0</v>
      </c>
      <c r="K3587">
        <f t="shared" si="114"/>
        <v>-180.27</v>
      </c>
    </row>
    <row r="3588" spans="1:11">
      <c r="A3588" s="1">
        <f>Atask.AtsOp!A3135</f>
        <v>42469</v>
      </c>
      <c r="B3588" t="str">
        <f>Atask.AtsOp!E3135</f>
        <v>2705-0002</v>
      </c>
      <c r="C3588" t="str">
        <f>Atask.AtsOp!H3135</f>
        <v>Kokteilis „Mix lime“, 5%</v>
      </c>
      <c r="D3588" t="str">
        <f>Atask.AtsOp!N3135</f>
        <v>LPA</v>
      </c>
      <c r="E3588" t="str">
        <f>Atask.AtsOp!I3135</f>
        <v>Perkelti</v>
      </c>
      <c r="F3588">
        <f>Atask.AtsOp!M3135</f>
        <v>-198.2</v>
      </c>
      <c r="G3588">
        <f>VLOOKUP(B3588,Prekės!$A$2:$E$3000,3,FALSE)</f>
        <v>280</v>
      </c>
      <c r="H3588">
        <f>VLOOKUP(B3588,Prekės!$A$2:$E$3000,4,FALSE)</f>
        <v>0</v>
      </c>
      <c r="I3588">
        <f>VLOOKUP(B3588,Prekės!$A$2:$E$3000,5,FALSE)</f>
        <v>5</v>
      </c>
      <c r="J3588">
        <f t="shared" si="113"/>
        <v>0</v>
      </c>
      <c r="K3588">
        <f t="shared" si="114"/>
        <v>-198.2</v>
      </c>
    </row>
    <row r="3589" spans="1:11">
      <c r="A3589" s="1">
        <f>Atask.AtsOp!A3136</f>
        <v>42469</v>
      </c>
      <c r="B3589" t="str">
        <f>Atask.AtsOp!E3136</f>
        <v>2705-0002</v>
      </c>
      <c r="C3589" t="str">
        <f>Atask.AtsOp!H3136</f>
        <v>Kokteilis „Mix lime“, 5%</v>
      </c>
      <c r="D3589" t="str">
        <f>Atask.AtsOp!N3136</f>
        <v>LPA</v>
      </c>
      <c r="E3589" t="str">
        <f>Atask.AtsOp!I3136</f>
        <v>Perkelti</v>
      </c>
      <c r="F3589">
        <f>Atask.AtsOp!M3136</f>
        <v>198.2</v>
      </c>
      <c r="G3589">
        <f>VLOOKUP(B3589,Prekės!$A$2:$E$3000,3,FALSE)</f>
        <v>280</v>
      </c>
      <c r="H3589">
        <f>VLOOKUP(B3589,Prekės!$A$2:$E$3000,4,FALSE)</f>
        <v>0</v>
      </c>
      <c r="I3589">
        <f>VLOOKUP(B3589,Prekės!$A$2:$E$3000,5,FALSE)</f>
        <v>5</v>
      </c>
      <c r="J3589">
        <f t="shared" si="113"/>
        <v>0</v>
      </c>
      <c r="K3589">
        <f t="shared" si="114"/>
        <v>198.2</v>
      </c>
    </row>
    <row r="3590" spans="1:11">
      <c r="A3590" s="1">
        <f>Atask.AtsOp!A3137</f>
        <v>42466</v>
      </c>
      <c r="B3590" t="str">
        <f>Atask.AtsOp!E3137</f>
        <v>2705-0002</v>
      </c>
      <c r="C3590" t="str">
        <f>Atask.AtsOp!H3137</f>
        <v>Kokteilis „Mix lime“, 5%</v>
      </c>
      <c r="D3590" t="str">
        <f>Atask.AtsOp!N3137</f>
        <v>LPA</v>
      </c>
      <c r="E3590" t="str">
        <f>Atask.AtsOp!I3137</f>
        <v>Gamybos eilutė</v>
      </c>
      <c r="F3590">
        <f>Atask.AtsOp!M3137</f>
        <v>-17.93</v>
      </c>
      <c r="G3590">
        <f>VLOOKUP(B3590,Prekės!$A$2:$E$3000,3,FALSE)</f>
        <v>280</v>
      </c>
      <c r="H3590">
        <f>VLOOKUP(B3590,Prekės!$A$2:$E$3000,4,FALSE)</f>
        <v>0</v>
      </c>
      <c r="I3590">
        <f>VLOOKUP(B3590,Prekės!$A$2:$E$3000,5,FALSE)</f>
        <v>5</v>
      </c>
      <c r="J3590">
        <f t="shared" si="113"/>
        <v>0</v>
      </c>
      <c r="K3590">
        <f t="shared" si="114"/>
        <v>-17.93</v>
      </c>
    </row>
    <row r="3591" spans="1:11">
      <c r="A3591" s="1">
        <f>Atask.AtsOp!A3138</f>
        <v>42489</v>
      </c>
      <c r="B3591" t="str">
        <f>Atask.AtsOp!E3138</f>
        <v>2705-0002</v>
      </c>
      <c r="C3591" t="str">
        <f>Atask.AtsOp!H3138</f>
        <v>Kokteilis „Mix lime“, 5%</v>
      </c>
      <c r="D3591" t="str">
        <f>Atask.AtsOp!N3138</f>
        <v>LPA</v>
      </c>
      <c r="E3591" t="str">
        <f>Atask.AtsOp!I3138</f>
        <v>Pardavimo užsakymas</v>
      </c>
      <c r="F3591">
        <f>Atask.AtsOp!M3138</f>
        <v>-4.7699999999999996</v>
      </c>
      <c r="G3591">
        <f>VLOOKUP(B3591,Prekės!$A$2:$E$3000,3,FALSE)</f>
        <v>280</v>
      </c>
      <c r="H3591">
        <f>VLOOKUP(B3591,Prekės!$A$2:$E$3000,4,FALSE)</f>
        <v>0</v>
      </c>
      <c r="I3591">
        <f>VLOOKUP(B3591,Prekės!$A$2:$E$3000,5,FALSE)</f>
        <v>5</v>
      </c>
      <c r="J3591">
        <f t="shared" si="113"/>
        <v>0</v>
      </c>
      <c r="K3591">
        <f t="shared" si="114"/>
        <v>-4.7699999999999996</v>
      </c>
    </row>
    <row r="3592" spans="1:11">
      <c r="A3592" s="1">
        <f>Atask.AtsOp!A3139</f>
        <v>42466</v>
      </c>
      <c r="B3592" t="str">
        <f>Atask.AtsOp!E3139</f>
        <v>2705-0002</v>
      </c>
      <c r="C3592" t="str">
        <f>Atask.AtsOp!H3139</f>
        <v>Kokteilis „Mix lime“, 5%</v>
      </c>
      <c r="D3592" t="str">
        <f>Atask.AtsOp!N3139</f>
        <v>LPA</v>
      </c>
      <c r="E3592" t="str">
        <f>Atask.AtsOp!I3139</f>
        <v>Perkelti</v>
      </c>
      <c r="F3592">
        <f>Atask.AtsOp!M3139</f>
        <v>4.7699999999999996</v>
      </c>
      <c r="G3592">
        <f>VLOOKUP(B3592,Prekės!$A$2:$E$3000,3,FALSE)</f>
        <v>280</v>
      </c>
      <c r="H3592">
        <f>VLOOKUP(B3592,Prekės!$A$2:$E$3000,4,FALSE)</f>
        <v>0</v>
      </c>
      <c r="I3592">
        <f>VLOOKUP(B3592,Prekės!$A$2:$E$3000,5,FALSE)</f>
        <v>5</v>
      </c>
      <c r="J3592">
        <f t="shared" si="113"/>
        <v>0</v>
      </c>
      <c r="K3592">
        <f t="shared" si="114"/>
        <v>4.7699999999999996</v>
      </c>
    </row>
    <row r="3593" spans="1:11">
      <c r="A3593" s="1">
        <f>Atask.AtsOp!A3140</f>
        <v>42480</v>
      </c>
      <c r="B3593" t="str">
        <f>Atask.AtsOp!E3140</f>
        <v>2705-0003</v>
      </c>
      <c r="C3593" t="str">
        <f>Atask.AtsOp!H3140</f>
        <v>Kokteilis „Mix watermelon“, 5%</v>
      </c>
      <c r="D3593" t="str">
        <f>Atask.AtsOp!N3140</f>
        <v>LPA</v>
      </c>
      <c r="E3593" t="str">
        <f>Atask.AtsOp!I3140</f>
        <v>Perkelti</v>
      </c>
      <c r="F3593">
        <f>Atask.AtsOp!M3140</f>
        <v>-6.39</v>
      </c>
      <c r="G3593">
        <f>VLOOKUP(B3593,Prekės!$A$2:$E$3000,3,FALSE)</f>
        <v>280</v>
      </c>
      <c r="H3593">
        <f>VLOOKUP(B3593,Prekės!$A$2:$E$3000,4,FALSE)</f>
        <v>0</v>
      </c>
      <c r="I3593">
        <f>VLOOKUP(B3593,Prekės!$A$2:$E$3000,5,FALSE)</f>
        <v>5</v>
      </c>
      <c r="J3593">
        <f t="shared" si="113"/>
        <v>0</v>
      </c>
      <c r="K3593">
        <f t="shared" si="114"/>
        <v>-6.39</v>
      </c>
    </row>
    <row r="3594" spans="1:11">
      <c r="A3594" s="1">
        <f>Atask.AtsOp!A3141</f>
        <v>42480</v>
      </c>
      <c r="B3594" t="str">
        <f>Atask.AtsOp!E3141</f>
        <v>2705-0003</v>
      </c>
      <c r="C3594" t="str">
        <f>Atask.AtsOp!H3141</f>
        <v>Kokteilis „Mix watermelon“, 5%</v>
      </c>
      <c r="D3594" t="str">
        <f>Atask.AtsOp!N3141</f>
        <v>LPA</v>
      </c>
      <c r="E3594" t="str">
        <f>Atask.AtsOp!I3141</f>
        <v>Perkelti</v>
      </c>
      <c r="F3594">
        <f>Atask.AtsOp!M3141</f>
        <v>-272.12</v>
      </c>
      <c r="G3594">
        <f>VLOOKUP(B3594,Prekės!$A$2:$E$3000,3,FALSE)</f>
        <v>280</v>
      </c>
      <c r="H3594">
        <f>VLOOKUP(B3594,Prekės!$A$2:$E$3000,4,FALSE)</f>
        <v>0</v>
      </c>
      <c r="I3594">
        <f>VLOOKUP(B3594,Prekės!$A$2:$E$3000,5,FALSE)</f>
        <v>5</v>
      </c>
      <c r="J3594">
        <f t="shared" si="113"/>
        <v>0</v>
      </c>
      <c r="K3594">
        <f t="shared" si="114"/>
        <v>-272.12</v>
      </c>
    </row>
    <row r="3595" spans="1:11">
      <c r="A3595" s="1">
        <f>Atask.AtsOp!A3142</f>
        <v>42480</v>
      </c>
      <c r="B3595" t="str">
        <f>Atask.AtsOp!E3142</f>
        <v>2705-0003</v>
      </c>
      <c r="C3595" t="str">
        <f>Atask.AtsOp!H3142</f>
        <v>Kokteilis „Mix watermelon“, 5%</v>
      </c>
      <c r="D3595" t="str">
        <f>Atask.AtsOp!N3142</f>
        <v>LPA</v>
      </c>
      <c r="E3595" t="str">
        <f>Atask.AtsOp!I3142</f>
        <v>Perkelti</v>
      </c>
      <c r="F3595">
        <f>Atask.AtsOp!M3142</f>
        <v>272.12</v>
      </c>
      <c r="G3595">
        <f>VLOOKUP(B3595,Prekės!$A$2:$E$3000,3,FALSE)</f>
        <v>280</v>
      </c>
      <c r="H3595">
        <f>VLOOKUP(B3595,Prekės!$A$2:$E$3000,4,FALSE)</f>
        <v>0</v>
      </c>
      <c r="I3595">
        <f>VLOOKUP(B3595,Prekės!$A$2:$E$3000,5,FALSE)</f>
        <v>5</v>
      </c>
      <c r="J3595">
        <f t="shared" si="113"/>
        <v>0</v>
      </c>
      <c r="K3595">
        <f t="shared" si="114"/>
        <v>272.12</v>
      </c>
    </row>
    <row r="3596" spans="1:11">
      <c r="A3596" s="1">
        <f>Atask.AtsOp!A3143</f>
        <v>42480</v>
      </c>
      <c r="B3596" t="str">
        <f>Atask.AtsOp!E3143</f>
        <v>2705-0003</v>
      </c>
      <c r="C3596" t="str">
        <f>Atask.AtsOp!H3143</f>
        <v>Kokteilis „Mix watermelon“, 5%</v>
      </c>
      <c r="D3596" t="str">
        <f>Atask.AtsOp!N3143</f>
        <v>LPA</v>
      </c>
      <c r="E3596" t="str">
        <f>Atask.AtsOp!I3143</f>
        <v>Perkelti</v>
      </c>
      <c r="F3596">
        <f>Atask.AtsOp!M3143</f>
        <v>-265.73</v>
      </c>
      <c r="G3596">
        <f>VLOOKUP(B3596,Prekės!$A$2:$E$3000,3,FALSE)</f>
        <v>280</v>
      </c>
      <c r="H3596">
        <f>VLOOKUP(B3596,Prekės!$A$2:$E$3000,4,FALSE)</f>
        <v>0</v>
      </c>
      <c r="I3596">
        <f>VLOOKUP(B3596,Prekės!$A$2:$E$3000,5,FALSE)</f>
        <v>5</v>
      </c>
      <c r="J3596">
        <f t="shared" si="113"/>
        <v>0</v>
      </c>
      <c r="K3596">
        <f t="shared" si="114"/>
        <v>-265.73</v>
      </c>
    </row>
    <row r="3597" spans="1:11">
      <c r="A3597" s="1">
        <f>Atask.AtsOp!A3144</f>
        <v>42488</v>
      </c>
      <c r="B3597" t="str">
        <f>Atask.AtsOp!E3144</f>
        <v>2705-0003</v>
      </c>
      <c r="C3597" t="str">
        <f>Atask.AtsOp!H3144</f>
        <v>Kokteilis „Mix watermelon“, 5%</v>
      </c>
      <c r="D3597" t="str">
        <f>Atask.AtsOp!N3144</f>
        <v>LPA</v>
      </c>
      <c r="E3597" t="str">
        <f>Atask.AtsOp!I3144</f>
        <v>Perkelti</v>
      </c>
      <c r="F3597">
        <f>Atask.AtsOp!M3144</f>
        <v>-651.91</v>
      </c>
      <c r="G3597">
        <f>VLOOKUP(B3597,Prekės!$A$2:$E$3000,3,FALSE)</f>
        <v>280</v>
      </c>
      <c r="H3597">
        <f>VLOOKUP(B3597,Prekės!$A$2:$E$3000,4,FALSE)</f>
        <v>0</v>
      </c>
      <c r="I3597">
        <f>VLOOKUP(B3597,Prekės!$A$2:$E$3000,5,FALSE)</f>
        <v>5</v>
      </c>
      <c r="J3597">
        <f t="shared" si="113"/>
        <v>0</v>
      </c>
      <c r="K3597">
        <f t="shared" si="114"/>
        <v>-651.91</v>
      </c>
    </row>
    <row r="3598" spans="1:11">
      <c r="A3598" s="1">
        <f>Atask.AtsOp!A3145</f>
        <v>42488</v>
      </c>
      <c r="B3598" t="str">
        <f>Atask.AtsOp!E3145</f>
        <v>2705-0003</v>
      </c>
      <c r="C3598" t="str">
        <f>Atask.AtsOp!H3145</f>
        <v>Kokteilis „Mix watermelon“, 5%</v>
      </c>
      <c r="D3598" t="str">
        <f>Atask.AtsOp!N3145</f>
        <v>LPA</v>
      </c>
      <c r="E3598" t="str">
        <f>Atask.AtsOp!I3145</f>
        <v>Perkelti</v>
      </c>
      <c r="F3598">
        <f>Atask.AtsOp!M3145</f>
        <v>651.91</v>
      </c>
      <c r="G3598">
        <f>VLOOKUP(B3598,Prekės!$A$2:$E$3000,3,FALSE)</f>
        <v>280</v>
      </c>
      <c r="H3598">
        <f>VLOOKUP(B3598,Prekės!$A$2:$E$3000,4,FALSE)</f>
        <v>0</v>
      </c>
      <c r="I3598">
        <f>VLOOKUP(B3598,Prekės!$A$2:$E$3000,5,FALSE)</f>
        <v>5</v>
      </c>
      <c r="J3598">
        <f t="shared" si="113"/>
        <v>0</v>
      </c>
      <c r="K3598">
        <f t="shared" si="114"/>
        <v>651.91</v>
      </c>
    </row>
    <row r="3599" spans="1:11">
      <c r="A3599" s="1">
        <f>Atask.AtsOp!A3146</f>
        <v>42488</v>
      </c>
      <c r="B3599" t="str">
        <f>Atask.AtsOp!E3146</f>
        <v>2705-0003</v>
      </c>
      <c r="C3599" t="str">
        <f>Atask.AtsOp!H3146</f>
        <v>Kokteilis „Mix watermelon“, 5%</v>
      </c>
      <c r="D3599" t="str">
        <f>Atask.AtsOp!N3146</f>
        <v>LPA</v>
      </c>
      <c r="E3599" t="str">
        <f>Atask.AtsOp!I3146</f>
        <v>Perkelti</v>
      </c>
      <c r="F3599">
        <f>Atask.AtsOp!M3146</f>
        <v>-636.59</v>
      </c>
      <c r="G3599">
        <f>VLOOKUP(B3599,Prekės!$A$2:$E$3000,3,FALSE)</f>
        <v>280</v>
      </c>
      <c r="H3599">
        <f>VLOOKUP(B3599,Prekės!$A$2:$E$3000,4,FALSE)</f>
        <v>0</v>
      </c>
      <c r="I3599">
        <f>VLOOKUP(B3599,Prekės!$A$2:$E$3000,5,FALSE)</f>
        <v>5</v>
      </c>
      <c r="J3599">
        <f t="shared" si="113"/>
        <v>0</v>
      </c>
      <c r="K3599">
        <f t="shared" si="114"/>
        <v>-636.59</v>
      </c>
    </row>
    <row r="3600" spans="1:11">
      <c r="A3600" s="1">
        <f>Atask.AtsOp!A3147</f>
        <v>42488</v>
      </c>
      <c r="B3600" t="str">
        <f>Atask.AtsOp!E3147</f>
        <v>2705-0003</v>
      </c>
      <c r="C3600" t="str">
        <f>Atask.AtsOp!H3147</f>
        <v>Kokteilis „Mix watermelon“, 5%</v>
      </c>
      <c r="D3600" t="str">
        <f>Atask.AtsOp!N3147</f>
        <v>LPA</v>
      </c>
      <c r="E3600" t="str">
        <f>Atask.AtsOp!I3147</f>
        <v>Gamyba</v>
      </c>
      <c r="F3600">
        <f>Atask.AtsOp!M3147</f>
        <v>651.91</v>
      </c>
      <c r="G3600">
        <f>VLOOKUP(B3600,Prekės!$A$2:$E$3000,3,FALSE)</f>
        <v>280</v>
      </c>
      <c r="H3600">
        <f>VLOOKUP(B3600,Prekės!$A$2:$E$3000,4,FALSE)</f>
        <v>0</v>
      </c>
      <c r="I3600">
        <f>VLOOKUP(B3600,Prekės!$A$2:$E$3000,5,FALSE)</f>
        <v>5</v>
      </c>
      <c r="J3600">
        <f t="shared" si="113"/>
        <v>0</v>
      </c>
      <c r="K3600">
        <f t="shared" si="114"/>
        <v>651.91</v>
      </c>
    </row>
    <row r="3601" spans="1:11">
      <c r="A3601" s="1">
        <f>Atask.AtsOp!A3148</f>
        <v>42488</v>
      </c>
      <c r="B3601" t="str">
        <f>Atask.AtsOp!E3148</f>
        <v>2705-0003</v>
      </c>
      <c r="C3601" t="str">
        <f>Atask.AtsOp!H3148</f>
        <v>Kokteilis „Mix watermelon“, 5%</v>
      </c>
      <c r="D3601" t="str">
        <f>Atask.AtsOp!N3148</f>
        <v>LPA</v>
      </c>
      <c r="E3601" t="str">
        <f>Atask.AtsOp!I3148</f>
        <v>Perkelti</v>
      </c>
      <c r="F3601">
        <f>Atask.AtsOp!M3148</f>
        <v>-15.32</v>
      </c>
      <c r="G3601">
        <f>VLOOKUP(B3601,Prekės!$A$2:$E$3000,3,FALSE)</f>
        <v>280</v>
      </c>
      <c r="H3601">
        <f>VLOOKUP(B3601,Prekės!$A$2:$E$3000,4,FALSE)</f>
        <v>0</v>
      </c>
      <c r="I3601">
        <f>VLOOKUP(B3601,Prekės!$A$2:$E$3000,5,FALSE)</f>
        <v>5</v>
      </c>
      <c r="J3601">
        <f t="shared" si="113"/>
        <v>0</v>
      </c>
      <c r="K3601">
        <f t="shared" si="114"/>
        <v>-15.32</v>
      </c>
    </row>
    <row r="3602" spans="1:11">
      <c r="A3602" s="1">
        <f>Atask.AtsOp!A3149</f>
        <v>42467</v>
      </c>
      <c r="B3602" t="str">
        <f>Atask.AtsOp!E3149</f>
        <v>2705-0003</v>
      </c>
      <c r="C3602" t="str">
        <f>Atask.AtsOp!H3149</f>
        <v>Kokteilis „Mix watermelon“, 5%</v>
      </c>
      <c r="D3602" t="str">
        <f>Atask.AtsOp!N3149</f>
        <v>LPA</v>
      </c>
      <c r="E3602" t="str">
        <f>Atask.AtsOp!I3149</f>
        <v>Gamyba</v>
      </c>
      <c r="F3602">
        <f>Atask.AtsOp!M3149</f>
        <v>452.81</v>
      </c>
      <c r="G3602">
        <f>VLOOKUP(B3602,Prekės!$A$2:$E$3000,3,FALSE)</f>
        <v>280</v>
      </c>
      <c r="H3602">
        <f>VLOOKUP(B3602,Prekės!$A$2:$E$3000,4,FALSE)</f>
        <v>0</v>
      </c>
      <c r="I3602">
        <f>VLOOKUP(B3602,Prekės!$A$2:$E$3000,5,FALSE)</f>
        <v>5</v>
      </c>
      <c r="J3602">
        <f t="shared" si="113"/>
        <v>0</v>
      </c>
      <c r="K3602">
        <f t="shared" si="114"/>
        <v>452.81</v>
      </c>
    </row>
    <row r="3603" spans="1:11">
      <c r="A3603" s="1">
        <f>Atask.AtsOp!A3150</f>
        <v>42467</v>
      </c>
      <c r="B3603" t="str">
        <f>Atask.AtsOp!E3150</f>
        <v>2705-0003</v>
      </c>
      <c r="C3603" t="str">
        <f>Atask.AtsOp!H3150</f>
        <v>Kokteilis „Mix watermelon“, 5%</v>
      </c>
      <c r="D3603" t="str">
        <f>Atask.AtsOp!N3150</f>
        <v>LPA</v>
      </c>
      <c r="E3603" t="str">
        <f>Atask.AtsOp!I3150</f>
        <v>Perkelti</v>
      </c>
      <c r="F3603">
        <f>Atask.AtsOp!M3150</f>
        <v>-442.17</v>
      </c>
      <c r="G3603">
        <f>VLOOKUP(B3603,Prekės!$A$2:$E$3000,3,FALSE)</f>
        <v>280</v>
      </c>
      <c r="H3603">
        <f>VLOOKUP(B3603,Prekės!$A$2:$E$3000,4,FALSE)</f>
        <v>0</v>
      </c>
      <c r="I3603">
        <f>VLOOKUP(B3603,Prekės!$A$2:$E$3000,5,FALSE)</f>
        <v>5</v>
      </c>
      <c r="J3603">
        <f t="shared" si="113"/>
        <v>0</v>
      </c>
      <c r="K3603">
        <f t="shared" si="114"/>
        <v>-442.17</v>
      </c>
    </row>
    <row r="3604" spans="1:11">
      <c r="A3604" s="1">
        <f>Atask.AtsOp!A3151</f>
        <v>42467</v>
      </c>
      <c r="B3604" t="str">
        <f>Atask.AtsOp!E3151</f>
        <v>2705-0003</v>
      </c>
      <c r="C3604" t="str">
        <f>Atask.AtsOp!H3151</f>
        <v>Kokteilis „Mix watermelon“, 5%</v>
      </c>
      <c r="D3604" t="str">
        <f>Atask.AtsOp!N3151</f>
        <v>LPA</v>
      </c>
      <c r="E3604" t="str">
        <f>Atask.AtsOp!I3151</f>
        <v>Perkelti</v>
      </c>
      <c r="F3604">
        <f>Atask.AtsOp!M3151</f>
        <v>-452.81</v>
      </c>
      <c r="G3604">
        <f>VLOOKUP(B3604,Prekės!$A$2:$E$3000,3,FALSE)</f>
        <v>280</v>
      </c>
      <c r="H3604">
        <f>VLOOKUP(B3604,Prekės!$A$2:$E$3000,4,FALSE)</f>
        <v>0</v>
      </c>
      <c r="I3604">
        <f>VLOOKUP(B3604,Prekės!$A$2:$E$3000,5,FALSE)</f>
        <v>5</v>
      </c>
      <c r="J3604">
        <f t="shared" si="113"/>
        <v>0</v>
      </c>
      <c r="K3604">
        <f t="shared" si="114"/>
        <v>-452.81</v>
      </c>
    </row>
    <row r="3605" spans="1:11">
      <c r="A3605" s="1">
        <f>Atask.AtsOp!A3152</f>
        <v>42467</v>
      </c>
      <c r="B3605" t="str">
        <f>Atask.AtsOp!E3152</f>
        <v>2705-0003</v>
      </c>
      <c r="C3605" t="str">
        <f>Atask.AtsOp!H3152</f>
        <v>Kokteilis „Mix watermelon“, 5%</v>
      </c>
      <c r="D3605" t="str">
        <f>Atask.AtsOp!N3152</f>
        <v>LPA</v>
      </c>
      <c r="E3605" t="str">
        <f>Atask.AtsOp!I3152</f>
        <v>Perkelti</v>
      </c>
      <c r="F3605">
        <f>Atask.AtsOp!M3152</f>
        <v>452.81</v>
      </c>
      <c r="G3605">
        <f>VLOOKUP(B3605,Prekės!$A$2:$E$3000,3,FALSE)</f>
        <v>280</v>
      </c>
      <c r="H3605">
        <f>VLOOKUP(B3605,Prekės!$A$2:$E$3000,4,FALSE)</f>
        <v>0</v>
      </c>
      <c r="I3605">
        <f>VLOOKUP(B3605,Prekės!$A$2:$E$3000,5,FALSE)</f>
        <v>5</v>
      </c>
      <c r="J3605">
        <f t="shared" si="113"/>
        <v>0</v>
      </c>
      <c r="K3605">
        <f t="shared" si="114"/>
        <v>452.81</v>
      </c>
    </row>
    <row r="3606" spans="1:11">
      <c r="A3606" s="1">
        <f>Atask.AtsOp!A3153</f>
        <v>42467</v>
      </c>
      <c r="B3606" t="str">
        <f>Atask.AtsOp!E3153</f>
        <v>2705-0003</v>
      </c>
      <c r="C3606" t="str">
        <f>Atask.AtsOp!H3153</f>
        <v>Kokteilis „Mix watermelon“, 5%</v>
      </c>
      <c r="D3606" t="str">
        <f>Atask.AtsOp!N3153</f>
        <v>LPA</v>
      </c>
      <c r="E3606" t="str">
        <f>Atask.AtsOp!I3153</f>
        <v>Perkelti</v>
      </c>
      <c r="F3606">
        <f>Atask.AtsOp!M3153</f>
        <v>-10.64</v>
      </c>
      <c r="G3606">
        <f>VLOOKUP(B3606,Prekės!$A$2:$E$3000,3,FALSE)</f>
        <v>280</v>
      </c>
      <c r="H3606">
        <f>VLOOKUP(B3606,Prekės!$A$2:$E$3000,4,FALSE)</f>
        <v>0</v>
      </c>
      <c r="I3606">
        <f>VLOOKUP(B3606,Prekės!$A$2:$E$3000,5,FALSE)</f>
        <v>5</v>
      </c>
      <c r="J3606">
        <f t="shared" si="113"/>
        <v>0</v>
      </c>
      <c r="K3606">
        <f t="shared" si="114"/>
        <v>-10.64</v>
      </c>
    </row>
    <row r="3607" spans="1:11">
      <c r="A3607" s="1">
        <f>Atask.AtsOp!A3154</f>
        <v>42480</v>
      </c>
      <c r="B3607" t="str">
        <f>Atask.AtsOp!E3154</f>
        <v>2705-0003</v>
      </c>
      <c r="C3607" t="str">
        <f>Atask.AtsOp!H3154</f>
        <v>Kokteilis „Mix watermelon“, 5%</v>
      </c>
      <c r="D3607" t="str">
        <f>Atask.AtsOp!N3154</f>
        <v>LPA</v>
      </c>
      <c r="E3607" t="str">
        <f>Atask.AtsOp!I3154</f>
        <v>Gamyba</v>
      </c>
      <c r="F3607">
        <f>Atask.AtsOp!M3154</f>
        <v>272.12</v>
      </c>
      <c r="G3607">
        <f>VLOOKUP(B3607,Prekės!$A$2:$E$3000,3,FALSE)</f>
        <v>280</v>
      </c>
      <c r="H3607">
        <f>VLOOKUP(B3607,Prekės!$A$2:$E$3000,4,FALSE)</f>
        <v>0</v>
      </c>
      <c r="I3607">
        <f>VLOOKUP(B3607,Prekės!$A$2:$E$3000,5,FALSE)</f>
        <v>5</v>
      </c>
      <c r="J3607">
        <f t="shared" si="113"/>
        <v>0</v>
      </c>
      <c r="K3607">
        <f t="shared" si="114"/>
        <v>272.12</v>
      </c>
    </row>
    <row r="3608" spans="1:11">
      <c r="A3608" s="1">
        <f>Atask.AtsOp!A3155</f>
        <v>42480</v>
      </c>
      <c r="B3608" t="str">
        <f>Atask.AtsOp!E3155</f>
        <v>2705-0003</v>
      </c>
      <c r="C3608" t="str">
        <f>Atask.AtsOp!H3155</f>
        <v>Kokteilis „Mix watermelon“, 5%</v>
      </c>
      <c r="D3608" t="str">
        <f>Atask.AtsOp!N3155</f>
        <v>LPA</v>
      </c>
      <c r="E3608" t="str">
        <f>Atask.AtsOp!I3155</f>
        <v>Gamybos eilutė</v>
      </c>
      <c r="F3608">
        <f>Atask.AtsOp!M3155</f>
        <v>-99.6</v>
      </c>
      <c r="G3608">
        <f>VLOOKUP(B3608,Prekės!$A$2:$E$3000,3,FALSE)</f>
        <v>280</v>
      </c>
      <c r="H3608">
        <f>VLOOKUP(B3608,Prekės!$A$2:$E$3000,4,FALSE)</f>
        <v>0</v>
      </c>
      <c r="I3608">
        <f>VLOOKUP(B3608,Prekės!$A$2:$E$3000,5,FALSE)</f>
        <v>5</v>
      </c>
      <c r="J3608">
        <f t="shared" si="113"/>
        <v>0</v>
      </c>
      <c r="K3608">
        <f t="shared" si="114"/>
        <v>-99.6</v>
      </c>
    </row>
    <row r="3609" spans="1:11">
      <c r="A3609" s="1">
        <f>Atask.AtsOp!A3156</f>
        <v>42480</v>
      </c>
      <c r="B3609" t="str">
        <f>Atask.AtsOp!E3156</f>
        <v>2705-0003</v>
      </c>
      <c r="C3609" t="str">
        <f>Atask.AtsOp!H3156</f>
        <v>Kokteilis „Mix watermelon“, 5%</v>
      </c>
      <c r="D3609" t="str">
        <f>Atask.AtsOp!N3156</f>
        <v>LPA</v>
      </c>
      <c r="E3609" t="str">
        <f>Atask.AtsOp!I3156</f>
        <v>Perkelti</v>
      </c>
      <c r="F3609">
        <f>Atask.AtsOp!M3156</f>
        <v>265.73</v>
      </c>
      <c r="G3609">
        <f>VLOOKUP(B3609,Prekės!$A$2:$E$3000,3,FALSE)</f>
        <v>280</v>
      </c>
      <c r="H3609">
        <f>VLOOKUP(B3609,Prekės!$A$2:$E$3000,4,FALSE)</f>
        <v>0</v>
      </c>
      <c r="I3609">
        <f>VLOOKUP(B3609,Prekės!$A$2:$E$3000,5,FALSE)</f>
        <v>5</v>
      </c>
      <c r="J3609">
        <f t="shared" si="113"/>
        <v>0</v>
      </c>
      <c r="K3609">
        <f t="shared" si="114"/>
        <v>265.73</v>
      </c>
    </row>
    <row r="3610" spans="1:11">
      <c r="A3610" s="1">
        <f>Atask.AtsOp!A3157</f>
        <v>42488</v>
      </c>
      <c r="B3610" t="str">
        <f>Atask.AtsOp!E3157</f>
        <v>2705-0003</v>
      </c>
      <c r="C3610" t="str">
        <f>Atask.AtsOp!H3157</f>
        <v>Kokteilis „Mix watermelon“, 5%</v>
      </c>
      <c r="D3610" t="str">
        <f>Atask.AtsOp!N3157</f>
        <v>LPA</v>
      </c>
      <c r="E3610" t="str">
        <f>Atask.AtsOp!I3157</f>
        <v>Gamybos eilutė</v>
      </c>
      <c r="F3610">
        <f>Atask.AtsOp!M3157</f>
        <v>-636.59</v>
      </c>
      <c r="G3610">
        <f>VLOOKUP(B3610,Prekės!$A$2:$E$3000,3,FALSE)</f>
        <v>280</v>
      </c>
      <c r="H3610">
        <f>VLOOKUP(B3610,Prekės!$A$2:$E$3000,4,FALSE)</f>
        <v>0</v>
      </c>
      <c r="I3610">
        <f>VLOOKUP(B3610,Prekės!$A$2:$E$3000,5,FALSE)</f>
        <v>5</v>
      </c>
      <c r="J3610">
        <f t="shared" si="113"/>
        <v>0</v>
      </c>
      <c r="K3610">
        <f t="shared" si="114"/>
        <v>-636.59</v>
      </c>
    </row>
    <row r="3611" spans="1:11">
      <c r="A3611" s="1">
        <f>Atask.AtsOp!A3158</f>
        <v>42488</v>
      </c>
      <c r="B3611" t="str">
        <f>Atask.AtsOp!E3158</f>
        <v>2705-0003</v>
      </c>
      <c r="C3611" t="str">
        <f>Atask.AtsOp!H3158</f>
        <v>Kokteilis „Mix watermelon“, 5%</v>
      </c>
      <c r="D3611" t="str">
        <f>Atask.AtsOp!N3158</f>
        <v>LPA</v>
      </c>
      <c r="E3611" t="str">
        <f>Atask.AtsOp!I3158</f>
        <v>Perkelti</v>
      </c>
      <c r="F3611">
        <f>Atask.AtsOp!M3158</f>
        <v>636.59</v>
      </c>
      <c r="G3611">
        <f>VLOOKUP(B3611,Prekės!$A$2:$E$3000,3,FALSE)</f>
        <v>280</v>
      </c>
      <c r="H3611">
        <f>VLOOKUP(B3611,Prekės!$A$2:$E$3000,4,FALSE)</f>
        <v>0</v>
      </c>
      <c r="I3611">
        <f>VLOOKUP(B3611,Prekės!$A$2:$E$3000,5,FALSE)</f>
        <v>5</v>
      </c>
      <c r="J3611">
        <f t="shared" si="113"/>
        <v>0</v>
      </c>
      <c r="K3611">
        <f t="shared" si="114"/>
        <v>636.59</v>
      </c>
    </row>
    <row r="3612" spans="1:11">
      <c r="A3612" s="1">
        <f>Atask.AtsOp!A3159</f>
        <v>42480</v>
      </c>
      <c r="B3612" t="str">
        <f>Atask.AtsOp!E3159</f>
        <v>2705-0003</v>
      </c>
      <c r="C3612" t="str">
        <f>Atask.AtsOp!H3159</f>
        <v>Kokteilis „Mix watermelon“, 5%</v>
      </c>
      <c r="D3612" t="str">
        <f>Atask.AtsOp!N3159</f>
        <v>LPA</v>
      </c>
      <c r="E3612" t="str">
        <f>Atask.AtsOp!I3159</f>
        <v>Gamybos eilutė</v>
      </c>
      <c r="F3612">
        <f>Atask.AtsOp!M3159</f>
        <v>-166.13</v>
      </c>
      <c r="G3612">
        <f>VLOOKUP(B3612,Prekės!$A$2:$E$3000,3,FALSE)</f>
        <v>280</v>
      </c>
      <c r="H3612">
        <f>VLOOKUP(B3612,Prekės!$A$2:$E$3000,4,FALSE)</f>
        <v>0</v>
      </c>
      <c r="I3612">
        <f>VLOOKUP(B3612,Prekės!$A$2:$E$3000,5,FALSE)</f>
        <v>5</v>
      </c>
      <c r="J3612">
        <f t="shared" si="113"/>
        <v>0</v>
      </c>
      <c r="K3612">
        <f t="shared" si="114"/>
        <v>-166.13</v>
      </c>
    </row>
    <row r="3613" spans="1:11">
      <c r="A3613" s="1">
        <f>Atask.AtsOp!A3160</f>
        <v>42467</v>
      </c>
      <c r="B3613" t="str">
        <f>Atask.AtsOp!E3160</f>
        <v>2705-0003</v>
      </c>
      <c r="C3613" t="str">
        <f>Atask.AtsOp!H3160</f>
        <v>Kokteilis „Mix watermelon“, 5%</v>
      </c>
      <c r="D3613" t="str">
        <f>Atask.AtsOp!N3160</f>
        <v>LPA</v>
      </c>
      <c r="E3613" t="str">
        <f>Atask.AtsOp!I3160</f>
        <v>Perkelti</v>
      </c>
      <c r="F3613">
        <f>Atask.AtsOp!M3160</f>
        <v>442.17</v>
      </c>
      <c r="G3613">
        <f>VLOOKUP(B3613,Prekės!$A$2:$E$3000,3,FALSE)</f>
        <v>280</v>
      </c>
      <c r="H3613">
        <f>VLOOKUP(B3613,Prekės!$A$2:$E$3000,4,FALSE)</f>
        <v>0</v>
      </c>
      <c r="I3613">
        <f>VLOOKUP(B3613,Prekės!$A$2:$E$3000,5,FALSE)</f>
        <v>5</v>
      </c>
      <c r="J3613">
        <f t="shared" si="113"/>
        <v>0</v>
      </c>
      <c r="K3613">
        <f t="shared" si="114"/>
        <v>442.17</v>
      </c>
    </row>
    <row r="3614" spans="1:11">
      <c r="A3614" s="1">
        <f>Atask.AtsOp!A3161</f>
        <v>42467</v>
      </c>
      <c r="B3614" t="str">
        <f>Atask.AtsOp!E3161</f>
        <v>2705-0003</v>
      </c>
      <c r="C3614" t="str">
        <f>Atask.AtsOp!H3161</f>
        <v>Kokteilis „Mix watermelon“, 5%</v>
      </c>
      <c r="D3614" t="str">
        <f>Atask.AtsOp!N3161</f>
        <v>LPA</v>
      </c>
      <c r="E3614" t="str">
        <f>Atask.AtsOp!I3161</f>
        <v>Gamybos eilutė</v>
      </c>
      <c r="F3614">
        <f>Atask.AtsOp!M3161</f>
        <v>-17.93</v>
      </c>
      <c r="G3614">
        <f>VLOOKUP(B3614,Prekės!$A$2:$E$3000,3,FALSE)</f>
        <v>280</v>
      </c>
      <c r="H3614">
        <f>VLOOKUP(B3614,Prekės!$A$2:$E$3000,4,FALSE)</f>
        <v>0</v>
      </c>
      <c r="I3614">
        <f>VLOOKUP(B3614,Prekės!$A$2:$E$3000,5,FALSE)</f>
        <v>5</v>
      </c>
      <c r="J3614">
        <f t="shared" si="113"/>
        <v>0</v>
      </c>
      <c r="K3614">
        <f t="shared" si="114"/>
        <v>-17.93</v>
      </c>
    </row>
    <row r="3615" spans="1:11">
      <c r="A3615" s="1">
        <f>Atask.AtsOp!A3162</f>
        <v>42467</v>
      </c>
      <c r="B3615" t="str">
        <f>Atask.AtsOp!E3162</f>
        <v>2705-0003</v>
      </c>
      <c r="C3615" t="str">
        <f>Atask.AtsOp!H3162</f>
        <v>Kokteilis „Mix watermelon“, 5%</v>
      </c>
      <c r="D3615" t="str">
        <f>Atask.AtsOp!N3162</f>
        <v>LPA</v>
      </c>
      <c r="E3615" t="str">
        <f>Atask.AtsOp!I3162</f>
        <v>Gamybos eilutė</v>
      </c>
      <c r="F3615">
        <f>Atask.AtsOp!M3162</f>
        <v>-424.24</v>
      </c>
      <c r="G3615">
        <f>VLOOKUP(B3615,Prekės!$A$2:$E$3000,3,FALSE)</f>
        <v>280</v>
      </c>
      <c r="H3615">
        <f>VLOOKUP(B3615,Prekės!$A$2:$E$3000,4,FALSE)</f>
        <v>0</v>
      </c>
      <c r="I3615">
        <f>VLOOKUP(B3615,Prekės!$A$2:$E$3000,5,FALSE)</f>
        <v>5</v>
      </c>
      <c r="J3615">
        <f t="shared" si="113"/>
        <v>0</v>
      </c>
      <c r="K3615">
        <f t="shared" si="114"/>
        <v>-424.24</v>
      </c>
    </row>
    <row r="3616" spans="1:11">
      <c r="A3616" s="1">
        <f>Atask.AtsOp!A3163</f>
        <v>42480</v>
      </c>
      <c r="B3616" t="str">
        <f>Atask.AtsOp!E3163</f>
        <v>2705-0003</v>
      </c>
      <c r="C3616" t="str">
        <f>Atask.AtsOp!H3163</f>
        <v>Kokteilis „Mix watermelon“, 5%</v>
      </c>
      <c r="D3616" t="str">
        <f>Atask.AtsOp!N3163</f>
        <v>LPA</v>
      </c>
      <c r="E3616" t="str">
        <f>Atask.AtsOp!I3163</f>
        <v>Perkelti</v>
      </c>
      <c r="F3616">
        <f>Atask.AtsOp!M3163</f>
        <v>6.39</v>
      </c>
      <c r="G3616">
        <f>VLOOKUP(B3616,Prekės!$A$2:$E$3000,3,FALSE)</f>
        <v>280</v>
      </c>
      <c r="H3616">
        <f>VLOOKUP(B3616,Prekės!$A$2:$E$3000,4,FALSE)</f>
        <v>0</v>
      </c>
      <c r="I3616">
        <f>VLOOKUP(B3616,Prekės!$A$2:$E$3000,5,FALSE)</f>
        <v>5</v>
      </c>
      <c r="J3616">
        <f t="shared" si="113"/>
        <v>0</v>
      </c>
      <c r="K3616">
        <f t="shared" si="114"/>
        <v>6.39</v>
      </c>
    </row>
    <row r="3617" spans="1:11">
      <c r="A3617" s="1">
        <f>Atask.AtsOp!A3164</f>
        <v>42488</v>
      </c>
      <c r="B3617" t="str">
        <f>Atask.AtsOp!E3164</f>
        <v>2705-0003</v>
      </c>
      <c r="C3617" t="str">
        <f>Atask.AtsOp!H3164</f>
        <v>Kokteilis „Mix watermelon“, 5%</v>
      </c>
      <c r="D3617" t="str">
        <f>Atask.AtsOp!N3164</f>
        <v>LPA</v>
      </c>
      <c r="E3617" t="str">
        <f>Atask.AtsOp!I3164</f>
        <v>Perkelti</v>
      </c>
      <c r="F3617">
        <f>Atask.AtsOp!M3164</f>
        <v>15.32</v>
      </c>
      <c r="G3617">
        <f>VLOOKUP(B3617,Prekės!$A$2:$E$3000,3,FALSE)</f>
        <v>280</v>
      </c>
      <c r="H3617">
        <f>VLOOKUP(B3617,Prekės!$A$2:$E$3000,4,FALSE)</f>
        <v>0</v>
      </c>
      <c r="I3617">
        <f>VLOOKUP(B3617,Prekės!$A$2:$E$3000,5,FALSE)</f>
        <v>5</v>
      </c>
      <c r="J3617">
        <f t="shared" si="113"/>
        <v>0</v>
      </c>
      <c r="K3617">
        <f t="shared" si="114"/>
        <v>15.32</v>
      </c>
    </row>
    <row r="3618" spans="1:11">
      <c r="A3618" s="1">
        <f>Atask.AtsOp!A3165</f>
        <v>42489</v>
      </c>
      <c r="B3618" t="str">
        <f>Atask.AtsOp!E3165</f>
        <v>2705-0003</v>
      </c>
      <c r="C3618" t="str">
        <f>Atask.AtsOp!H3165</f>
        <v>Kokteilis „Mix watermelon“, 5%</v>
      </c>
      <c r="D3618" t="str">
        <f>Atask.AtsOp!N3165</f>
        <v>LPA</v>
      </c>
      <c r="E3618" t="str">
        <f>Atask.AtsOp!I3165</f>
        <v>Pardavimo užsakymas</v>
      </c>
      <c r="F3618">
        <f>Atask.AtsOp!M3165</f>
        <v>-10.64</v>
      </c>
      <c r="G3618">
        <f>VLOOKUP(B3618,Prekės!$A$2:$E$3000,3,FALSE)</f>
        <v>280</v>
      </c>
      <c r="H3618">
        <f>VLOOKUP(B3618,Prekės!$A$2:$E$3000,4,FALSE)</f>
        <v>0</v>
      </c>
      <c r="I3618">
        <f>VLOOKUP(B3618,Prekės!$A$2:$E$3000,5,FALSE)</f>
        <v>5</v>
      </c>
      <c r="J3618">
        <f t="shared" ref="J3618:J3681" si="115">IF(G3618=110,F3618*H3618*I3618,IF(G3618&lt;280,F3618*H3618,F3618*H3618*(I3618/100)))</f>
        <v>0</v>
      </c>
      <c r="K3618">
        <f t="shared" ref="K3618:K3681" si="116">IF(EXACT(D3618,"But."),J3618,F3618)</f>
        <v>-10.64</v>
      </c>
    </row>
    <row r="3619" spans="1:11">
      <c r="A3619" s="1">
        <f>Atask.AtsOp!A3166</f>
        <v>42489</v>
      </c>
      <c r="B3619" t="str">
        <f>Atask.AtsOp!E3166</f>
        <v>2705-0003</v>
      </c>
      <c r="C3619" t="str">
        <f>Atask.AtsOp!H3166</f>
        <v>Kokteilis „Mix watermelon“, 5%</v>
      </c>
      <c r="D3619" t="str">
        <f>Atask.AtsOp!N3166</f>
        <v>LPA</v>
      </c>
      <c r="E3619" t="str">
        <f>Atask.AtsOp!I3166</f>
        <v>Pardavimo užsakymas</v>
      </c>
      <c r="F3619">
        <f>Atask.AtsOp!M3166</f>
        <v>-6.39</v>
      </c>
      <c r="G3619">
        <f>VLOOKUP(B3619,Prekės!$A$2:$E$3000,3,FALSE)</f>
        <v>280</v>
      </c>
      <c r="H3619">
        <f>VLOOKUP(B3619,Prekės!$A$2:$E$3000,4,FALSE)</f>
        <v>0</v>
      </c>
      <c r="I3619">
        <f>VLOOKUP(B3619,Prekės!$A$2:$E$3000,5,FALSE)</f>
        <v>5</v>
      </c>
      <c r="J3619">
        <f t="shared" si="115"/>
        <v>0</v>
      </c>
      <c r="K3619">
        <f t="shared" si="116"/>
        <v>-6.39</v>
      </c>
    </row>
    <row r="3620" spans="1:11">
      <c r="A3620" s="1">
        <f>Atask.AtsOp!A3167</f>
        <v>42489</v>
      </c>
      <c r="B3620" t="str">
        <f>Atask.AtsOp!E3167</f>
        <v>2705-0003</v>
      </c>
      <c r="C3620" t="str">
        <f>Atask.AtsOp!H3167</f>
        <v>Kokteilis „Mix watermelon“, 5%</v>
      </c>
      <c r="D3620" t="str">
        <f>Atask.AtsOp!N3167</f>
        <v>LPA</v>
      </c>
      <c r="E3620" t="str">
        <f>Atask.AtsOp!I3167</f>
        <v>Pardavimo užsakymas</v>
      </c>
      <c r="F3620">
        <f>Atask.AtsOp!M3167</f>
        <v>-15.32</v>
      </c>
      <c r="G3620">
        <f>VLOOKUP(B3620,Prekės!$A$2:$E$3000,3,FALSE)</f>
        <v>280</v>
      </c>
      <c r="H3620">
        <f>VLOOKUP(B3620,Prekės!$A$2:$E$3000,4,FALSE)</f>
        <v>0</v>
      </c>
      <c r="I3620">
        <f>VLOOKUP(B3620,Prekės!$A$2:$E$3000,5,FALSE)</f>
        <v>5</v>
      </c>
      <c r="J3620">
        <f t="shared" si="115"/>
        <v>0</v>
      </c>
      <c r="K3620">
        <f t="shared" si="116"/>
        <v>-15.32</v>
      </c>
    </row>
    <row r="3621" spans="1:11">
      <c r="A3621" s="1">
        <f>Atask.AtsOp!A3168</f>
        <v>42467</v>
      </c>
      <c r="B3621" t="str">
        <f>Atask.AtsOp!E3168</f>
        <v>2705-0003</v>
      </c>
      <c r="C3621" t="str">
        <f>Atask.AtsOp!H3168</f>
        <v>Kokteilis „Mix watermelon“, 5%</v>
      </c>
      <c r="D3621" t="str">
        <f>Atask.AtsOp!N3168</f>
        <v>LPA</v>
      </c>
      <c r="E3621" t="str">
        <f>Atask.AtsOp!I3168</f>
        <v>Perkelti</v>
      </c>
      <c r="F3621">
        <f>Atask.AtsOp!M3168</f>
        <v>10.64</v>
      </c>
      <c r="G3621">
        <f>VLOOKUP(B3621,Prekės!$A$2:$E$3000,3,FALSE)</f>
        <v>280</v>
      </c>
      <c r="H3621">
        <f>VLOOKUP(B3621,Prekės!$A$2:$E$3000,4,FALSE)</f>
        <v>0</v>
      </c>
      <c r="I3621">
        <f>VLOOKUP(B3621,Prekės!$A$2:$E$3000,5,FALSE)</f>
        <v>5</v>
      </c>
      <c r="J3621">
        <f t="shared" si="115"/>
        <v>0</v>
      </c>
      <c r="K3621">
        <f t="shared" si="116"/>
        <v>10.64</v>
      </c>
    </row>
    <row r="3622" spans="1:11">
      <c r="A3622" s="1">
        <f>Atask.AtsOp!A3169</f>
        <v>42480</v>
      </c>
      <c r="B3622" t="str">
        <f>Atask.AtsOp!E3169</f>
        <v>2705-0004</v>
      </c>
      <c r="C3622" t="str">
        <f>Atask.AtsOp!H3169</f>
        <v>Kokteilis „Mix pineapple coconut“, 5%</v>
      </c>
      <c r="D3622" t="str">
        <f>Atask.AtsOp!N3169</f>
        <v>LPA</v>
      </c>
      <c r="E3622" t="str">
        <f>Atask.AtsOp!I3169</f>
        <v>Perkelti</v>
      </c>
      <c r="F3622">
        <f>Atask.AtsOp!M3169</f>
        <v>-203.65</v>
      </c>
      <c r="G3622">
        <f>VLOOKUP(B3622,Prekės!$A$2:$E$3000,3,FALSE)</f>
        <v>280</v>
      </c>
      <c r="H3622">
        <f>VLOOKUP(B3622,Prekės!$A$2:$E$3000,4,FALSE)</f>
        <v>0</v>
      </c>
      <c r="I3622">
        <f>VLOOKUP(B3622,Prekės!$A$2:$E$3000,5,FALSE)</f>
        <v>0</v>
      </c>
      <c r="J3622">
        <f t="shared" si="115"/>
        <v>0</v>
      </c>
      <c r="K3622">
        <f t="shared" si="116"/>
        <v>-203.65</v>
      </c>
    </row>
    <row r="3623" spans="1:11">
      <c r="A3623" s="1">
        <f>Atask.AtsOp!A3170</f>
        <v>42480</v>
      </c>
      <c r="B3623" t="str">
        <f>Atask.AtsOp!E3170</f>
        <v>2705-0004</v>
      </c>
      <c r="C3623" t="str">
        <f>Atask.AtsOp!H3170</f>
        <v>Kokteilis „Mix pineapple coconut“, 5%</v>
      </c>
      <c r="D3623" t="str">
        <f>Atask.AtsOp!N3170</f>
        <v>LPA</v>
      </c>
      <c r="E3623" t="str">
        <f>Atask.AtsOp!I3170</f>
        <v>Perkelti</v>
      </c>
      <c r="F3623">
        <f>Atask.AtsOp!M3170</f>
        <v>203.65</v>
      </c>
      <c r="G3623">
        <f>VLOOKUP(B3623,Prekės!$A$2:$E$3000,3,FALSE)</f>
        <v>280</v>
      </c>
      <c r="H3623">
        <f>VLOOKUP(B3623,Prekės!$A$2:$E$3000,4,FALSE)</f>
        <v>0</v>
      </c>
      <c r="I3623">
        <f>VLOOKUP(B3623,Prekės!$A$2:$E$3000,5,FALSE)</f>
        <v>0</v>
      </c>
      <c r="J3623">
        <f t="shared" si="115"/>
        <v>0</v>
      </c>
      <c r="K3623">
        <f t="shared" si="116"/>
        <v>203.65</v>
      </c>
    </row>
    <row r="3624" spans="1:11">
      <c r="A3624" s="1">
        <f>Atask.AtsOp!A3171</f>
        <v>42480</v>
      </c>
      <c r="B3624" t="str">
        <f>Atask.AtsOp!E3171</f>
        <v>2705-0004</v>
      </c>
      <c r="C3624" t="str">
        <f>Atask.AtsOp!H3171</f>
        <v>Kokteilis „Mix pineapple coconut“, 5%</v>
      </c>
      <c r="D3624" t="str">
        <f>Atask.AtsOp!N3171</f>
        <v>LPA</v>
      </c>
      <c r="E3624" t="str">
        <f>Atask.AtsOp!I3171</f>
        <v>Gamyba</v>
      </c>
      <c r="F3624">
        <f>Atask.AtsOp!M3171</f>
        <v>203.65</v>
      </c>
      <c r="G3624">
        <f>VLOOKUP(B3624,Prekės!$A$2:$E$3000,3,FALSE)</f>
        <v>280</v>
      </c>
      <c r="H3624">
        <f>VLOOKUP(B3624,Prekės!$A$2:$E$3000,4,FALSE)</f>
        <v>0</v>
      </c>
      <c r="I3624">
        <f>VLOOKUP(B3624,Prekės!$A$2:$E$3000,5,FALSE)</f>
        <v>0</v>
      </c>
      <c r="J3624">
        <f t="shared" si="115"/>
        <v>0</v>
      </c>
      <c r="K3624">
        <f t="shared" si="116"/>
        <v>203.65</v>
      </c>
    </row>
    <row r="3625" spans="1:11">
      <c r="A3625" s="1">
        <f>Atask.AtsOp!A3172</f>
        <v>42480</v>
      </c>
      <c r="B3625" t="str">
        <f>Atask.AtsOp!E3172</f>
        <v>2705-0004</v>
      </c>
      <c r="C3625" t="str">
        <f>Atask.AtsOp!H3172</f>
        <v>Kokteilis „Mix pineapple coconut“, 5%</v>
      </c>
      <c r="D3625" t="str">
        <f>Atask.AtsOp!N3172</f>
        <v>LPA</v>
      </c>
      <c r="E3625" t="str">
        <f>Atask.AtsOp!I3172</f>
        <v>Perkelti</v>
      </c>
      <c r="F3625">
        <f>Atask.AtsOp!M3172</f>
        <v>-198.68</v>
      </c>
      <c r="G3625">
        <f>VLOOKUP(B3625,Prekės!$A$2:$E$3000,3,FALSE)</f>
        <v>280</v>
      </c>
      <c r="H3625">
        <f>VLOOKUP(B3625,Prekės!$A$2:$E$3000,4,FALSE)</f>
        <v>0</v>
      </c>
      <c r="I3625">
        <f>VLOOKUP(B3625,Prekės!$A$2:$E$3000,5,FALSE)</f>
        <v>0</v>
      </c>
      <c r="J3625">
        <f t="shared" si="115"/>
        <v>0</v>
      </c>
      <c r="K3625">
        <f t="shared" si="116"/>
        <v>-198.68</v>
      </c>
    </row>
    <row r="3626" spans="1:11">
      <c r="A3626" s="1">
        <f>Atask.AtsOp!A3173</f>
        <v>42486</v>
      </c>
      <c r="B3626" t="str">
        <f>Atask.AtsOp!E3173</f>
        <v>2705-0004</v>
      </c>
      <c r="C3626" t="str">
        <f>Atask.AtsOp!H3173</f>
        <v>Kokteilis „Mix pineapple coconut“, 5%</v>
      </c>
      <c r="D3626" t="str">
        <f>Atask.AtsOp!N3173</f>
        <v>LPA</v>
      </c>
      <c r="E3626" t="str">
        <f>Atask.AtsOp!I3173</f>
        <v>Gamybos eilutė</v>
      </c>
      <c r="F3626">
        <f>Atask.AtsOp!M3173</f>
        <v>-0.18</v>
      </c>
      <c r="G3626">
        <f>VLOOKUP(B3626,Prekės!$A$2:$E$3000,3,FALSE)</f>
        <v>280</v>
      </c>
      <c r="H3626">
        <f>VLOOKUP(B3626,Prekės!$A$2:$E$3000,4,FALSE)</f>
        <v>0</v>
      </c>
      <c r="I3626">
        <f>VLOOKUP(B3626,Prekės!$A$2:$E$3000,5,FALSE)</f>
        <v>0</v>
      </c>
      <c r="J3626">
        <f t="shared" si="115"/>
        <v>0</v>
      </c>
      <c r="K3626">
        <f t="shared" si="116"/>
        <v>-0.18</v>
      </c>
    </row>
    <row r="3627" spans="1:11">
      <c r="A3627" s="1">
        <f>Atask.AtsOp!A3174</f>
        <v>42480</v>
      </c>
      <c r="B3627" t="str">
        <f>Atask.AtsOp!E3174</f>
        <v>2705-0004</v>
      </c>
      <c r="C3627" t="str">
        <f>Atask.AtsOp!H3174</f>
        <v>Kokteilis „Mix pineapple coconut“, 5%</v>
      </c>
      <c r="D3627" t="str">
        <f>Atask.AtsOp!N3174</f>
        <v>LPA</v>
      </c>
      <c r="E3627" t="str">
        <f>Atask.AtsOp!I3174</f>
        <v>Perkelti</v>
      </c>
      <c r="F3627">
        <f>Atask.AtsOp!M3174</f>
        <v>-4.79</v>
      </c>
      <c r="G3627">
        <f>VLOOKUP(B3627,Prekės!$A$2:$E$3000,3,FALSE)</f>
        <v>280</v>
      </c>
      <c r="H3627">
        <f>VLOOKUP(B3627,Prekės!$A$2:$E$3000,4,FALSE)</f>
        <v>0</v>
      </c>
      <c r="I3627">
        <f>VLOOKUP(B3627,Prekės!$A$2:$E$3000,5,FALSE)</f>
        <v>0</v>
      </c>
      <c r="J3627">
        <f t="shared" si="115"/>
        <v>0</v>
      </c>
      <c r="K3627">
        <f t="shared" si="116"/>
        <v>-4.79</v>
      </c>
    </row>
    <row r="3628" spans="1:11">
      <c r="A3628" s="1">
        <f>Atask.AtsOp!A3175</f>
        <v>42480</v>
      </c>
      <c r="B3628" t="str">
        <f>Atask.AtsOp!E3175</f>
        <v>2705-0004</v>
      </c>
      <c r="C3628" t="str">
        <f>Atask.AtsOp!H3175</f>
        <v>Kokteilis „Mix pineapple coconut“, 5%</v>
      </c>
      <c r="D3628" t="str">
        <f>Atask.AtsOp!N3175</f>
        <v>LPA</v>
      </c>
      <c r="E3628" t="str">
        <f>Atask.AtsOp!I3175</f>
        <v>Perkelti</v>
      </c>
      <c r="F3628">
        <f>Atask.AtsOp!M3175</f>
        <v>198.68</v>
      </c>
      <c r="G3628">
        <f>VLOOKUP(B3628,Prekės!$A$2:$E$3000,3,FALSE)</f>
        <v>280</v>
      </c>
      <c r="H3628">
        <f>VLOOKUP(B3628,Prekės!$A$2:$E$3000,4,FALSE)</f>
        <v>0</v>
      </c>
      <c r="I3628">
        <f>VLOOKUP(B3628,Prekės!$A$2:$E$3000,5,FALSE)</f>
        <v>0</v>
      </c>
      <c r="J3628">
        <f t="shared" si="115"/>
        <v>0</v>
      </c>
      <c r="K3628">
        <f t="shared" si="116"/>
        <v>198.68</v>
      </c>
    </row>
    <row r="3629" spans="1:11">
      <c r="A3629" s="1">
        <f>Atask.AtsOp!A3176</f>
        <v>42480</v>
      </c>
      <c r="B3629" t="str">
        <f>Atask.AtsOp!E3176</f>
        <v>2705-0004</v>
      </c>
      <c r="C3629" t="str">
        <f>Atask.AtsOp!H3176</f>
        <v>Kokteilis „Mix pineapple coconut“, 5%</v>
      </c>
      <c r="D3629" t="str">
        <f>Atask.AtsOp!N3176</f>
        <v>LPA</v>
      </c>
      <c r="E3629" t="str">
        <f>Atask.AtsOp!I3176</f>
        <v>Gamybos eilutė</v>
      </c>
      <c r="F3629">
        <f>Atask.AtsOp!M3176</f>
        <v>-198.68</v>
      </c>
      <c r="G3629">
        <f>VLOOKUP(B3629,Prekės!$A$2:$E$3000,3,FALSE)</f>
        <v>280</v>
      </c>
      <c r="H3629">
        <f>VLOOKUP(B3629,Prekės!$A$2:$E$3000,4,FALSE)</f>
        <v>0</v>
      </c>
      <c r="I3629">
        <f>VLOOKUP(B3629,Prekės!$A$2:$E$3000,5,FALSE)</f>
        <v>0</v>
      </c>
      <c r="J3629">
        <f t="shared" si="115"/>
        <v>0</v>
      </c>
      <c r="K3629">
        <f t="shared" si="116"/>
        <v>-198.68</v>
      </c>
    </row>
    <row r="3630" spans="1:11">
      <c r="A3630" s="1">
        <f>Atask.AtsOp!A3177</f>
        <v>42480</v>
      </c>
      <c r="B3630" t="str">
        <f>Atask.AtsOp!E3177</f>
        <v>2705-0004</v>
      </c>
      <c r="C3630" t="str">
        <f>Atask.AtsOp!H3177</f>
        <v>Kokteilis „Mix pineapple coconut“, 5%</v>
      </c>
      <c r="D3630" t="str">
        <f>Atask.AtsOp!N3177</f>
        <v>LPA</v>
      </c>
      <c r="E3630" t="str">
        <f>Atask.AtsOp!I3177</f>
        <v>Perkelti</v>
      </c>
      <c r="F3630">
        <f>Atask.AtsOp!M3177</f>
        <v>4.79</v>
      </c>
      <c r="G3630">
        <f>VLOOKUP(B3630,Prekės!$A$2:$E$3000,3,FALSE)</f>
        <v>280</v>
      </c>
      <c r="H3630">
        <f>VLOOKUP(B3630,Prekės!$A$2:$E$3000,4,FALSE)</f>
        <v>0</v>
      </c>
      <c r="I3630">
        <f>VLOOKUP(B3630,Prekės!$A$2:$E$3000,5,FALSE)</f>
        <v>0</v>
      </c>
      <c r="J3630">
        <f t="shared" si="115"/>
        <v>0</v>
      </c>
      <c r="K3630">
        <f t="shared" si="116"/>
        <v>4.79</v>
      </c>
    </row>
    <row r="3631" spans="1:11">
      <c r="A3631" s="1">
        <f>Atask.AtsOp!A3178</f>
        <v>42489</v>
      </c>
      <c r="B3631" t="str">
        <f>Atask.AtsOp!E3178</f>
        <v>2705-0004</v>
      </c>
      <c r="C3631" t="str">
        <f>Atask.AtsOp!H3178</f>
        <v>Kokteilis „Mix pineapple coconut“, 5%</v>
      </c>
      <c r="D3631" t="str">
        <f>Atask.AtsOp!N3178</f>
        <v>LPA</v>
      </c>
      <c r="E3631" t="str">
        <f>Atask.AtsOp!I3178</f>
        <v>Pardavimo užsakymas</v>
      </c>
      <c r="F3631">
        <f>Atask.AtsOp!M3178</f>
        <v>-4.79</v>
      </c>
      <c r="G3631">
        <f>VLOOKUP(B3631,Prekės!$A$2:$E$3000,3,FALSE)</f>
        <v>280</v>
      </c>
      <c r="H3631">
        <f>VLOOKUP(B3631,Prekės!$A$2:$E$3000,4,FALSE)</f>
        <v>0</v>
      </c>
      <c r="I3631">
        <f>VLOOKUP(B3631,Prekės!$A$2:$E$3000,5,FALSE)</f>
        <v>0</v>
      </c>
      <c r="J3631">
        <f t="shared" si="115"/>
        <v>0</v>
      </c>
      <c r="K3631">
        <f t="shared" si="116"/>
        <v>-4.79</v>
      </c>
    </row>
    <row r="3632" spans="1:11">
      <c r="A3632" s="1">
        <f>Atask.AtsOp!A3179</f>
        <v>42481</v>
      </c>
      <c r="B3632" t="str">
        <f>Atask.AtsOp!E3179</f>
        <v>2705-0005</v>
      </c>
      <c r="C3632" t="str">
        <f>Atask.AtsOp!H3179</f>
        <v>Kokteilis „Mix cactus&amp;green apple“, 5%</v>
      </c>
      <c r="D3632" t="str">
        <f>Atask.AtsOp!N3179</f>
        <v>LPA</v>
      </c>
      <c r="E3632" t="str">
        <f>Atask.AtsOp!I3179</f>
        <v>Perkelti</v>
      </c>
      <c r="F3632">
        <f>Atask.AtsOp!M3179</f>
        <v>-525.27</v>
      </c>
      <c r="G3632">
        <f>VLOOKUP(B3632,Prekės!$A$2:$E$3000,3,FALSE)</f>
        <v>280</v>
      </c>
      <c r="H3632">
        <f>VLOOKUP(B3632,Prekės!$A$2:$E$3000,4,FALSE)</f>
        <v>0</v>
      </c>
      <c r="I3632">
        <f>VLOOKUP(B3632,Prekės!$A$2:$E$3000,5,FALSE)</f>
        <v>0</v>
      </c>
      <c r="J3632">
        <f t="shared" si="115"/>
        <v>0</v>
      </c>
      <c r="K3632">
        <f t="shared" si="116"/>
        <v>-525.27</v>
      </c>
    </row>
    <row r="3633" spans="1:11">
      <c r="A3633" s="1">
        <f>Atask.AtsOp!A3180</f>
        <v>42481</v>
      </c>
      <c r="B3633" t="str">
        <f>Atask.AtsOp!E3180</f>
        <v>2705-0005</v>
      </c>
      <c r="C3633" t="str">
        <f>Atask.AtsOp!H3180</f>
        <v>Kokteilis „Mix cactus&amp;green apple“, 5%</v>
      </c>
      <c r="D3633" t="str">
        <f>Atask.AtsOp!N3180</f>
        <v>LPA</v>
      </c>
      <c r="E3633" t="str">
        <f>Atask.AtsOp!I3180</f>
        <v>Perkelti</v>
      </c>
      <c r="F3633">
        <f>Atask.AtsOp!M3180</f>
        <v>525.27</v>
      </c>
      <c r="G3633">
        <f>VLOOKUP(B3633,Prekės!$A$2:$E$3000,3,FALSE)</f>
        <v>280</v>
      </c>
      <c r="H3633">
        <f>VLOOKUP(B3633,Prekės!$A$2:$E$3000,4,FALSE)</f>
        <v>0</v>
      </c>
      <c r="I3633">
        <f>VLOOKUP(B3633,Prekės!$A$2:$E$3000,5,FALSE)</f>
        <v>0</v>
      </c>
      <c r="J3633">
        <f t="shared" si="115"/>
        <v>0</v>
      </c>
      <c r="K3633">
        <f t="shared" si="116"/>
        <v>525.27</v>
      </c>
    </row>
    <row r="3634" spans="1:11">
      <c r="A3634" s="1">
        <f>Atask.AtsOp!A3181</f>
        <v>42481</v>
      </c>
      <c r="B3634" t="str">
        <f>Atask.AtsOp!E3181</f>
        <v>2705-0005</v>
      </c>
      <c r="C3634" t="str">
        <f>Atask.AtsOp!H3181</f>
        <v>Kokteilis „Mix cactus&amp;green apple“, 5%</v>
      </c>
      <c r="D3634" t="str">
        <f>Atask.AtsOp!N3181</f>
        <v>LPA</v>
      </c>
      <c r="E3634" t="str">
        <f>Atask.AtsOp!I3181</f>
        <v>Perkelti</v>
      </c>
      <c r="F3634">
        <f>Atask.AtsOp!M3181</f>
        <v>-12.34</v>
      </c>
      <c r="G3634">
        <f>VLOOKUP(B3634,Prekės!$A$2:$E$3000,3,FALSE)</f>
        <v>280</v>
      </c>
      <c r="H3634">
        <f>VLOOKUP(B3634,Prekės!$A$2:$E$3000,4,FALSE)</f>
        <v>0</v>
      </c>
      <c r="I3634">
        <f>VLOOKUP(B3634,Prekės!$A$2:$E$3000,5,FALSE)</f>
        <v>0</v>
      </c>
      <c r="J3634">
        <f t="shared" si="115"/>
        <v>0</v>
      </c>
      <c r="K3634">
        <f t="shared" si="116"/>
        <v>-12.34</v>
      </c>
    </row>
    <row r="3635" spans="1:11">
      <c r="A3635" s="1">
        <f>Atask.AtsOp!A3182</f>
        <v>42481</v>
      </c>
      <c r="B3635" t="str">
        <f>Atask.AtsOp!E3182</f>
        <v>2705-0005</v>
      </c>
      <c r="C3635" t="str">
        <f>Atask.AtsOp!H3182</f>
        <v>Kokteilis „Mix cactus&amp;green apple“, 5%</v>
      </c>
      <c r="D3635" t="str">
        <f>Atask.AtsOp!N3182</f>
        <v>LPA</v>
      </c>
      <c r="E3635" t="str">
        <f>Atask.AtsOp!I3182</f>
        <v>Gamyba</v>
      </c>
      <c r="F3635">
        <f>Atask.AtsOp!M3182</f>
        <v>525.27</v>
      </c>
      <c r="G3635">
        <f>VLOOKUP(B3635,Prekės!$A$2:$E$3000,3,FALSE)</f>
        <v>280</v>
      </c>
      <c r="H3635">
        <f>VLOOKUP(B3635,Prekės!$A$2:$E$3000,4,FALSE)</f>
        <v>0</v>
      </c>
      <c r="I3635">
        <f>VLOOKUP(B3635,Prekės!$A$2:$E$3000,5,FALSE)</f>
        <v>0</v>
      </c>
      <c r="J3635">
        <f t="shared" si="115"/>
        <v>0</v>
      </c>
      <c r="K3635">
        <f t="shared" si="116"/>
        <v>525.27</v>
      </c>
    </row>
    <row r="3636" spans="1:11">
      <c r="A3636" s="1">
        <f>Atask.AtsOp!A3183</f>
        <v>42481</v>
      </c>
      <c r="B3636" t="str">
        <f>Atask.AtsOp!E3183</f>
        <v>2705-0005</v>
      </c>
      <c r="C3636" t="str">
        <f>Atask.AtsOp!H3183</f>
        <v>Kokteilis „Mix cactus&amp;green apple“, 5%</v>
      </c>
      <c r="D3636" t="str">
        <f>Atask.AtsOp!N3183</f>
        <v>LPA</v>
      </c>
      <c r="E3636" t="str">
        <f>Atask.AtsOp!I3183</f>
        <v>Perkelti</v>
      </c>
      <c r="F3636">
        <f>Atask.AtsOp!M3183</f>
        <v>-512.92999999999995</v>
      </c>
      <c r="G3636">
        <f>VLOOKUP(B3636,Prekės!$A$2:$E$3000,3,FALSE)</f>
        <v>280</v>
      </c>
      <c r="H3636">
        <f>VLOOKUP(B3636,Prekės!$A$2:$E$3000,4,FALSE)</f>
        <v>0</v>
      </c>
      <c r="I3636">
        <f>VLOOKUP(B3636,Prekės!$A$2:$E$3000,5,FALSE)</f>
        <v>0</v>
      </c>
      <c r="J3636">
        <f t="shared" si="115"/>
        <v>0</v>
      </c>
      <c r="K3636">
        <f t="shared" si="116"/>
        <v>-512.92999999999995</v>
      </c>
    </row>
    <row r="3637" spans="1:11">
      <c r="A3637" s="1">
        <f>Atask.AtsOp!A3184</f>
        <v>42481</v>
      </c>
      <c r="B3637" t="str">
        <f>Atask.AtsOp!E3184</f>
        <v>2705-0005</v>
      </c>
      <c r="C3637" t="str">
        <f>Atask.AtsOp!H3184</f>
        <v>Kokteilis „Mix cactus&amp;green apple“, 5%</v>
      </c>
      <c r="D3637" t="str">
        <f>Atask.AtsOp!N3184</f>
        <v>LPA</v>
      </c>
      <c r="E3637" t="str">
        <f>Atask.AtsOp!I3184</f>
        <v>Gamybos eilutė</v>
      </c>
      <c r="F3637">
        <f>Atask.AtsOp!M3184</f>
        <v>-71.709999999999994</v>
      </c>
      <c r="G3637">
        <f>VLOOKUP(B3637,Prekės!$A$2:$E$3000,3,FALSE)</f>
        <v>280</v>
      </c>
      <c r="H3637">
        <f>VLOOKUP(B3637,Prekės!$A$2:$E$3000,4,FALSE)</f>
        <v>0</v>
      </c>
      <c r="I3637">
        <f>VLOOKUP(B3637,Prekės!$A$2:$E$3000,5,FALSE)</f>
        <v>0</v>
      </c>
      <c r="J3637">
        <f t="shared" si="115"/>
        <v>0</v>
      </c>
      <c r="K3637">
        <f t="shared" si="116"/>
        <v>-71.709999999999994</v>
      </c>
    </row>
    <row r="3638" spans="1:11">
      <c r="A3638" s="1">
        <f>Atask.AtsOp!A3185</f>
        <v>42481</v>
      </c>
      <c r="B3638" t="str">
        <f>Atask.AtsOp!E3185</f>
        <v>2705-0005</v>
      </c>
      <c r="C3638" t="str">
        <f>Atask.AtsOp!H3185</f>
        <v>Kokteilis „Mix cactus&amp;green apple“, 5%</v>
      </c>
      <c r="D3638" t="str">
        <f>Atask.AtsOp!N3185</f>
        <v>LPA</v>
      </c>
      <c r="E3638" t="str">
        <f>Atask.AtsOp!I3185</f>
        <v>Gamybos eilutė</v>
      </c>
      <c r="F3638">
        <f>Atask.AtsOp!M3185</f>
        <v>-341.62</v>
      </c>
      <c r="G3638">
        <f>VLOOKUP(B3638,Prekės!$A$2:$E$3000,3,FALSE)</f>
        <v>280</v>
      </c>
      <c r="H3638">
        <f>VLOOKUP(B3638,Prekės!$A$2:$E$3000,4,FALSE)</f>
        <v>0</v>
      </c>
      <c r="I3638">
        <f>VLOOKUP(B3638,Prekės!$A$2:$E$3000,5,FALSE)</f>
        <v>0</v>
      </c>
      <c r="J3638">
        <f t="shared" si="115"/>
        <v>0</v>
      </c>
      <c r="K3638">
        <f t="shared" si="116"/>
        <v>-341.62</v>
      </c>
    </row>
    <row r="3639" spans="1:11">
      <c r="A3639" s="1">
        <f>Atask.AtsOp!A3186</f>
        <v>42481</v>
      </c>
      <c r="B3639" t="str">
        <f>Atask.AtsOp!E3186</f>
        <v>2705-0005</v>
      </c>
      <c r="C3639" t="str">
        <f>Atask.AtsOp!H3186</f>
        <v>Kokteilis „Mix cactus&amp;green apple“, 5%</v>
      </c>
      <c r="D3639" t="str">
        <f>Atask.AtsOp!N3186</f>
        <v>LPA</v>
      </c>
      <c r="E3639" t="str">
        <f>Atask.AtsOp!I3186</f>
        <v>Gamybos eilutė</v>
      </c>
      <c r="F3639">
        <f>Atask.AtsOp!M3186</f>
        <v>-99.6</v>
      </c>
      <c r="G3639">
        <f>VLOOKUP(B3639,Prekės!$A$2:$E$3000,3,FALSE)</f>
        <v>280</v>
      </c>
      <c r="H3639">
        <f>VLOOKUP(B3639,Prekės!$A$2:$E$3000,4,FALSE)</f>
        <v>0</v>
      </c>
      <c r="I3639">
        <f>VLOOKUP(B3639,Prekės!$A$2:$E$3000,5,FALSE)</f>
        <v>0</v>
      </c>
      <c r="J3639">
        <f t="shared" si="115"/>
        <v>0</v>
      </c>
      <c r="K3639">
        <f t="shared" si="116"/>
        <v>-99.6</v>
      </c>
    </row>
    <row r="3640" spans="1:11">
      <c r="A3640" s="1">
        <f>Atask.AtsOp!A3187</f>
        <v>42481</v>
      </c>
      <c r="B3640" t="str">
        <f>Atask.AtsOp!E3187</f>
        <v>2705-0005</v>
      </c>
      <c r="C3640" t="str">
        <f>Atask.AtsOp!H3187</f>
        <v>Kokteilis „Mix cactus&amp;green apple“, 5%</v>
      </c>
      <c r="D3640" t="str">
        <f>Atask.AtsOp!N3187</f>
        <v>LPA</v>
      </c>
      <c r="E3640" t="str">
        <f>Atask.AtsOp!I3187</f>
        <v>Perkelti</v>
      </c>
      <c r="F3640">
        <f>Atask.AtsOp!M3187</f>
        <v>512.92999999999995</v>
      </c>
      <c r="G3640">
        <f>VLOOKUP(B3640,Prekės!$A$2:$E$3000,3,FALSE)</f>
        <v>280</v>
      </c>
      <c r="H3640">
        <f>VLOOKUP(B3640,Prekės!$A$2:$E$3000,4,FALSE)</f>
        <v>0</v>
      </c>
      <c r="I3640">
        <f>VLOOKUP(B3640,Prekės!$A$2:$E$3000,5,FALSE)</f>
        <v>0</v>
      </c>
      <c r="J3640">
        <f t="shared" si="115"/>
        <v>0</v>
      </c>
      <c r="K3640">
        <f t="shared" si="116"/>
        <v>512.92999999999995</v>
      </c>
    </row>
    <row r="3641" spans="1:11">
      <c r="A3641" s="1">
        <f>Atask.AtsOp!A3188</f>
        <v>42481</v>
      </c>
      <c r="B3641" t="str">
        <f>Atask.AtsOp!E3188</f>
        <v>2705-0005</v>
      </c>
      <c r="C3641" t="str">
        <f>Atask.AtsOp!H3188</f>
        <v>Kokteilis „Mix cactus&amp;green apple“, 5%</v>
      </c>
      <c r="D3641" t="str">
        <f>Atask.AtsOp!N3188</f>
        <v>LPA</v>
      </c>
      <c r="E3641" t="str">
        <f>Atask.AtsOp!I3188</f>
        <v>Perkelti</v>
      </c>
      <c r="F3641">
        <f>Atask.AtsOp!M3188</f>
        <v>12.34</v>
      </c>
      <c r="G3641">
        <f>VLOOKUP(B3641,Prekės!$A$2:$E$3000,3,FALSE)</f>
        <v>280</v>
      </c>
      <c r="H3641">
        <f>VLOOKUP(B3641,Prekės!$A$2:$E$3000,4,FALSE)</f>
        <v>0</v>
      </c>
      <c r="I3641">
        <f>VLOOKUP(B3641,Prekės!$A$2:$E$3000,5,FALSE)</f>
        <v>0</v>
      </c>
      <c r="J3641">
        <f t="shared" si="115"/>
        <v>0</v>
      </c>
      <c r="K3641">
        <f t="shared" si="116"/>
        <v>12.34</v>
      </c>
    </row>
    <row r="3642" spans="1:11">
      <c r="A3642" s="1">
        <f>Atask.AtsOp!A3189</f>
        <v>42489</v>
      </c>
      <c r="B3642" t="str">
        <f>Atask.AtsOp!E3189</f>
        <v>2705-0005</v>
      </c>
      <c r="C3642" t="str">
        <f>Atask.AtsOp!H3189</f>
        <v>Kokteilis „Mix cactus&amp;green apple“, 5%</v>
      </c>
      <c r="D3642" t="str">
        <f>Atask.AtsOp!N3189</f>
        <v>LPA</v>
      </c>
      <c r="E3642" t="str">
        <f>Atask.AtsOp!I3189</f>
        <v>Pardavimo užsakymas</v>
      </c>
      <c r="F3642">
        <f>Atask.AtsOp!M3189</f>
        <v>-12.34</v>
      </c>
      <c r="G3642">
        <f>VLOOKUP(B3642,Prekės!$A$2:$E$3000,3,FALSE)</f>
        <v>280</v>
      </c>
      <c r="H3642">
        <f>VLOOKUP(B3642,Prekės!$A$2:$E$3000,4,FALSE)</f>
        <v>0</v>
      </c>
      <c r="I3642">
        <f>VLOOKUP(B3642,Prekės!$A$2:$E$3000,5,FALSE)</f>
        <v>0</v>
      </c>
      <c r="J3642">
        <f t="shared" si="115"/>
        <v>0</v>
      </c>
      <c r="K3642">
        <f t="shared" si="116"/>
        <v>-12.34</v>
      </c>
    </row>
    <row r="3643" spans="1:11">
      <c r="A3643" s="1">
        <f>Atask.AtsOp!A3190</f>
        <v>42479</v>
      </c>
      <c r="B3643" t="str">
        <f>Atask.AtsOp!E3190</f>
        <v>2705-0006</v>
      </c>
      <c r="C3643" t="str">
        <f>Atask.AtsOp!H3190</f>
        <v>Kokteilis Mix „Wild Berry“ 5%</v>
      </c>
      <c r="D3643" t="str">
        <f>Atask.AtsOp!N3190</f>
        <v>LPA</v>
      </c>
      <c r="E3643" t="str">
        <f>Atask.AtsOp!I3190</f>
        <v>Perkelti</v>
      </c>
      <c r="F3643">
        <f>Atask.AtsOp!M3190</f>
        <v>-297.60000000000002</v>
      </c>
      <c r="G3643">
        <f>VLOOKUP(B3643,Prekės!$A$2:$E$3000,3,FALSE)</f>
        <v>280</v>
      </c>
      <c r="H3643">
        <f>VLOOKUP(B3643,Prekės!$A$2:$E$3000,4,FALSE)</f>
        <v>0</v>
      </c>
      <c r="I3643">
        <f>VLOOKUP(B3643,Prekės!$A$2:$E$3000,5,FALSE)</f>
        <v>0</v>
      </c>
      <c r="J3643">
        <f t="shared" si="115"/>
        <v>0</v>
      </c>
      <c r="K3643">
        <f t="shared" si="116"/>
        <v>-297.60000000000002</v>
      </c>
    </row>
    <row r="3644" spans="1:11">
      <c r="A3644" s="1">
        <f>Atask.AtsOp!A3191</f>
        <v>42479</v>
      </c>
      <c r="B3644" t="str">
        <f>Atask.AtsOp!E3191</f>
        <v>2705-0006</v>
      </c>
      <c r="C3644" t="str">
        <f>Atask.AtsOp!H3191</f>
        <v>Kokteilis Mix „Wild Berry“ 5%</v>
      </c>
      <c r="D3644" t="str">
        <f>Atask.AtsOp!N3191</f>
        <v>LPA</v>
      </c>
      <c r="E3644" t="str">
        <f>Atask.AtsOp!I3191</f>
        <v>Perkelti</v>
      </c>
      <c r="F3644">
        <f>Atask.AtsOp!M3191</f>
        <v>304.76</v>
      </c>
      <c r="G3644">
        <f>VLOOKUP(B3644,Prekės!$A$2:$E$3000,3,FALSE)</f>
        <v>280</v>
      </c>
      <c r="H3644">
        <f>VLOOKUP(B3644,Prekės!$A$2:$E$3000,4,FALSE)</f>
        <v>0</v>
      </c>
      <c r="I3644">
        <f>VLOOKUP(B3644,Prekės!$A$2:$E$3000,5,FALSE)</f>
        <v>0</v>
      </c>
      <c r="J3644">
        <f t="shared" si="115"/>
        <v>0</v>
      </c>
      <c r="K3644">
        <f t="shared" si="116"/>
        <v>304.76</v>
      </c>
    </row>
    <row r="3645" spans="1:11">
      <c r="A3645" s="1">
        <f>Atask.AtsOp!A3192</f>
        <v>42479</v>
      </c>
      <c r="B3645" t="str">
        <f>Atask.AtsOp!E3192</f>
        <v>2705-0006</v>
      </c>
      <c r="C3645" t="str">
        <f>Atask.AtsOp!H3192</f>
        <v>Kokteilis Mix „Wild Berry“ 5%</v>
      </c>
      <c r="D3645" t="str">
        <f>Atask.AtsOp!N3192</f>
        <v>LPA</v>
      </c>
      <c r="E3645" t="str">
        <f>Atask.AtsOp!I3192</f>
        <v>Perkelti</v>
      </c>
      <c r="F3645">
        <f>Atask.AtsOp!M3192</f>
        <v>-7.16</v>
      </c>
      <c r="G3645">
        <f>VLOOKUP(B3645,Prekės!$A$2:$E$3000,3,FALSE)</f>
        <v>280</v>
      </c>
      <c r="H3645">
        <f>VLOOKUP(B3645,Prekės!$A$2:$E$3000,4,FALSE)</f>
        <v>0</v>
      </c>
      <c r="I3645">
        <f>VLOOKUP(B3645,Prekės!$A$2:$E$3000,5,FALSE)</f>
        <v>0</v>
      </c>
      <c r="J3645">
        <f t="shared" si="115"/>
        <v>0</v>
      </c>
      <c r="K3645">
        <f t="shared" si="116"/>
        <v>-7.16</v>
      </c>
    </row>
    <row r="3646" spans="1:11">
      <c r="A3646" s="1">
        <f>Atask.AtsOp!A3193</f>
        <v>42479</v>
      </c>
      <c r="B3646" t="str">
        <f>Atask.AtsOp!E3193</f>
        <v>2705-0006</v>
      </c>
      <c r="C3646" t="str">
        <f>Atask.AtsOp!H3193</f>
        <v>Kokteilis Mix „Wild Berry“ 5%</v>
      </c>
      <c r="D3646" t="str">
        <f>Atask.AtsOp!N3193</f>
        <v>LPA</v>
      </c>
      <c r="E3646" t="str">
        <f>Atask.AtsOp!I3193</f>
        <v>Perkelti</v>
      </c>
      <c r="F3646">
        <f>Atask.AtsOp!M3193</f>
        <v>-304.76</v>
      </c>
      <c r="G3646">
        <f>VLOOKUP(B3646,Prekės!$A$2:$E$3000,3,FALSE)</f>
        <v>280</v>
      </c>
      <c r="H3646">
        <f>VLOOKUP(B3646,Prekės!$A$2:$E$3000,4,FALSE)</f>
        <v>0</v>
      </c>
      <c r="I3646">
        <f>VLOOKUP(B3646,Prekės!$A$2:$E$3000,5,FALSE)</f>
        <v>0</v>
      </c>
      <c r="J3646">
        <f t="shared" si="115"/>
        <v>0</v>
      </c>
      <c r="K3646">
        <f t="shared" si="116"/>
        <v>-304.76</v>
      </c>
    </row>
    <row r="3647" spans="1:11">
      <c r="A3647" s="1">
        <f>Atask.AtsOp!A3194</f>
        <v>42479</v>
      </c>
      <c r="B3647" t="str">
        <f>Atask.AtsOp!E3194</f>
        <v>2705-0006</v>
      </c>
      <c r="C3647" t="str">
        <f>Atask.AtsOp!H3194</f>
        <v>Kokteilis Mix „Wild Berry“ 5%</v>
      </c>
      <c r="D3647" t="str">
        <f>Atask.AtsOp!N3194</f>
        <v>LPA</v>
      </c>
      <c r="E3647" t="str">
        <f>Atask.AtsOp!I3194</f>
        <v>Gamyba</v>
      </c>
      <c r="F3647">
        <f>Atask.AtsOp!M3194</f>
        <v>304.76</v>
      </c>
      <c r="G3647">
        <f>VLOOKUP(B3647,Prekės!$A$2:$E$3000,3,FALSE)</f>
        <v>280</v>
      </c>
      <c r="H3647">
        <f>VLOOKUP(B3647,Prekės!$A$2:$E$3000,4,FALSE)</f>
        <v>0</v>
      </c>
      <c r="I3647">
        <f>VLOOKUP(B3647,Prekės!$A$2:$E$3000,5,FALSE)</f>
        <v>0</v>
      </c>
      <c r="J3647">
        <f t="shared" si="115"/>
        <v>0</v>
      </c>
      <c r="K3647">
        <f t="shared" si="116"/>
        <v>304.76</v>
      </c>
    </row>
    <row r="3648" spans="1:11">
      <c r="A3648" s="1">
        <f>Atask.AtsOp!A3195</f>
        <v>42461</v>
      </c>
      <c r="B3648" t="str">
        <f>Atask.AtsOp!E3195</f>
        <v>2705-0006</v>
      </c>
      <c r="C3648" t="str">
        <f>Atask.AtsOp!H3195</f>
        <v>Kokteilis Mix „Wild Berry“ 5%</v>
      </c>
      <c r="D3648" t="str">
        <f>Atask.AtsOp!N3195</f>
        <v>LPA</v>
      </c>
      <c r="E3648" t="str">
        <f>Atask.AtsOp!I3195</f>
        <v>Perkelti</v>
      </c>
      <c r="F3648">
        <f>Atask.AtsOp!M3195</f>
        <v>-193</v>
      </c>
      <c r="G3648">
        <f>VLOOKUP(B3648,Prekės!$A$2:$E$3000,3,FALSE)</f>
        <v>280</v>
      </c>
      <c r="H3648">
        <f>VLOOKUP(B3648,Prekės!$A$2:$E$3000,4,FALSE)</f>
        <v>0</v>
      </c>
      <c r="I3648">
        <f>VLOOKUP(B3648,Prekės!$A$2:$E$3000,5,FALSE)</f>
        <v>0</v>
      </c>
      <c r="J3648">
        <f t="shared" si="115"/>
        <v>0</v>
      </c>
      <c r="K3648">
        <f t="shared" si="116"/>
        <v>-193</v>
      </c>
    </row>
    <row r="3649" spans="1:11">
      <c r="A3649" s="1">
        <f>Atask.AtsOp!A3196</f>
        <v>42479</v>
      </c>
      <c r="B3649" t="str">
        <f>Atask.AtsOp!E3196</f>
        <v>2705-0006</v>
      </c>
      <c r="C3649" t="str">
        <f>Atask.AtsOp!H3196</f>
        <v>Kokteilis Mix „Wild Berry“ 5%</v>
      </c>
      <c r="D3649" t="str">
        <f>Atask.AtsOp!N3196</f>
        <v>LPA</v>
      </c>
      <c r="E3649" t="str">
        <f>Atask.AtsOp!I3196</f>
        <v>Gamybos eilutė</v>
      </c>
      <c r="F3649">
        <f>Atask.AtsOp!M3196</f>
        <v>-198</v>
      </c>
      <c r="G3649">
        <f>VLOOKUP(B3649,Prekės!$A$2:$E$3000,3,FALSE)</f>
        <v>280</v>
      </c>
      <c r="H3649">
        <f>VLOOKUP(B3649,Prekės!$A$2:$E$3000,4,FALSE)</f>
        <v>0</v>
      </c>
      <c r="I3649">
        <f>VLOOKUP(B3649,Prekės!$A$2:$E$3000,5,FALSE)</f>
        <v>0</v>
      </c>
      <c r="J3649">
        <f t="shared" si="115"/>
        <v>0</v>
      </c>
      <c r="K3649">
        <f t="shared" si="116"/>
        <v>-198</v>
      </c>
    </row>
    <row r="3650" spans="1:11">
      <c r="A3650" s="1">
        <f>Atask.AtsOp!A3197</f>
        <v>42479</v>
      </c>
      <c r="B3650" t="str">
        <f>Atask.AtsOp!E3197</f>
        <v>2705-0006</v>
      </c>
      <c r="C3650" t="str">
        <f>Atask.AtsOp!H3197</f>
        <v>Kokteilis Mix „Wild Berry“ 5%</v>
      </c>
      <c r="D3650" t="str">
        <f>Atask.AtsOp!N3197</f>
        <v>LPA</v>
      </c>
      <c r="E3650" t="str">
        <f>Atask.AtsOp!I3197</f>
        <v>Perkelti</v>
      </c>
      <c r="F3650">
        <f>Atask.AtsOp!M3197</f>
        <v>297.60000000000002</v>
      </c>
      <c r="G3650">
        <f>VLOOKUP(B3650,Prekės!$A$2:$E$3000,3,FALSE)</f>
        <v>280</v>
      </c>
      <c r="H3650">
        <f>VLOOKUP(B3650,Prekės!$A$2:$E$3000,4,FALSE)</f>
        <v>0</v>
      </c>
      <c r="I3650">
        <f>VLOOKUP(B3650,Prekės!$A$2:$E$3000,5,FALSE)</f>
        <v>0</v>
      </c>
      <c r="J3650">
        <f t="shared" si="115"/>
        <v>0</v>
      </c>
      <c r="K3650">
        <f t="shared" si="116"/>
        <v>297.60000000000002</v>
      </c>
    </row>
    <row r="3651" spans="1:11">
      <c r="A3651" s="1">
        <f>Atask.AtsOp!A3198</f>
        <v>42479</v>
      </c>
      <c r="B3651" t="str">
        <f>Atask.AtsOp!E3198</f>
        <v>2705-0006</v>
      </c>
      <c r="C3651" t="str">
        <f>Atask.AtsOp!H3198</f>
        <v>Kokteilis Mix „Wild Berry“ 5%</v>
      </c>
      <c r="D3651" t="str">
        <f>Atask.AtsOp!N3198</f>
        <v>LPA</v>
      </c>
      <c r="E3651" t="str">
        <f>Atask.AtsOp!I3198</f>
        <v>Gamybos eilutė</v>
      </c>
      <c r="F3651">
        <f>Atask.AtsOp!M3198</f>
        <v>-99.6</v>
      </c>
      <c r="G3651">
        <f>VLOOKUP(B3651,Prekės!$A$2:$E$3000,3,FALSE)</f>
        <v>280</v>
      </c>
      <c r="H3651">
        <f>VLOOKUP(B3651,Prekės!$A$2:$E$3000,4,FALSE)</f>
        <v>0</v>
      </c>
      <c r="I3651">
        <f>VLOOKUP(B3651,Prekės!$A$2:$E$3000,5,FALSE)</f>
        <v>0</v>
      </c>
      <c r="J3651">
        <f t="shared" si="115"/>
        <v>0</v>
      </c>
      <c r="K3651">
        <f t="shared" si="116"/>
        <v>-99.6</v>
      </c>
    </row>
    <row r="3652" spans="1:11">
      <c r="A3652" s="1">
        <f>Atask.AtsOp!A3199</f>
        <v>42461</v>
      </c>
      <c r="B3652" t="str">
        <f>Atask.AtsOp!E3199</f>
        <v>2705-0006</v>
      </c>
      <c r="C3652" t="str">
        <f>Atask.AtsOp!H3199</f>
        <v>Kokteilis Mix „Wild Berry“ 5%</v>
      </c>
      <c r="D3652" t="str">
        <f>Atask.AtsOp!N3199</f>
        <v>LPA</v>
      </c>
      <c r="E3652" t="str">
        <f>Atask.AtsOp!I3199</f>
        <v>Perkelti</v>
      </c>
      <c r="F3652">
        <f>Atask.AtsOp!M3199</f>
        <v>193</v>
      </c>
      <c r="G3652">
        <f>VLOOKUP(B3652,Prekės!$A$2:$E$3000,3,FALSE)</f>
        <v>280</v>
      </c>
      <c r="H3652">
        <f>VLOOKUP(B3652,Prekės!$A$2:$E$3000,4,FALSE)</f>
        <v>0</v>
      </c>
      <c r="I3652">
        <f>VLOOKUP(B3652,Prekės!$A$2:$E$3000,5,FALSE)</f>
        <v>0</v>
      </c>
      <c r="J3652">
        <f t="shared" si="115"/>
        <v>0</v>
      </c>
      <c r="K3652">
        <f t="shared" si="116"/>
        <v>193</v>
      </c>
    </row>
    <row r="3653" spans="1:11">
      <c r="A3653" s="1">
        <f>Atask.AtsOp!A3200</f>
        <v>42461</v>
      </c>
      <c r="B3653" t="str">
        <f>Atask.AtsOp!E3200</f>
        <v>2705-0006</v>
      </c>
      <c r="C3653" t="str">
        <f>Atask.AtsOp!H3200</f>
        <v>Kokteilis Mix „Wild Berry“ 5%</v>
      </c>
      <c r="D3653" t="str">
        <f>Atask.AtsOp!N3200</f>
        <v>LPA</v>
      </c>
      <c r="E3653" t="str">
        <f>Atask.AtsOp!I3200</f>
        <v>Gamybos eilutė</v>
      </c>
      <c r="F3653">
        <f>Atask.AtsOp!M3200</f>
        <v>-193</v>
      </c>
      <c r="G3653">
        <f>VLOOKUP(B3653,Prekės!$A$2:$E$3000,3,FALSE)</f>
        <v>280</v>
      </c>
      <c r="H3653">
        <f>VLOOKUP(B3653,Prekės!$A$2:$E$3000,4,FALSE)</f>
        <v>0</v>
      </c>
      <c r="I3653">
        <f>VLOOKUP(B3653,Prekės!$A$2:$E$3000,5,FALSE)</f>
        <v>0</v>
      </c>
      <c r="J3653">
        <f t="shared" si="115"/>
        <v>0</v>
      </c>
      <c r="K3653">
        <f t="shared" si="116"/>
        <v>-193</v>
      </c>
    </row>
    <row r="3654" spans="1:11">
      <c r="A3654" s="1">
        <f>Atask.AtsOp!A3201</f>
        <v>42479</v>
      </c>
      <c r="B3654" t="str">
        <f>Atask.AtsOp!E3201</f>
        <v>2705-0006</v>
      </c>
      <c r="C3654" t="str">
        <f>Atask.AtsOp!H3201</f>
        <v>Kokteilis Mix „Wild Berry“ 5%</v>
      </c>
      <c r="D3654" t="str">
        <f>Atask.AtsOp!N3201</f>
        <v>LPA</v>
      </c>
      <c r="E3654" t="str">
        <f>Atask.AtsOp!I3201</f>
        <v>Perkelti</v>
      </c>
      <c r="F3654">
        <f>Atask.AtsOp!M3201</f>
        <v>7.16</v>
      </c>
      <c r="G3654">
        <f>VLOOKUP(B3654,Prekės!$A$2:$E$3000,3,FALSE)</f>
        <v>280</v>
      </c>
      <c r="H3654">
        <f>VLOOKUP(B3654,Prekės!$A$2:$E$3000,4,FALSE)</f>
        <v>0</v>
      </c>
      <c r="I3654">
        <f>VLOOKUP(B3654,Prekės!$A$2:$E$3000,5,FALSE)</f>
        <v>0</v>
      </c>
      <c r="J3654">
        <f t="shared" si="115"/>
        <v>0</v>
      </c>
      <c r="K3654">
        <f t="shared" si="116"/>
        <v>7.16</v>
      </c>
    </row>
    <row r="3655" spans="1:11">
      <c r="A3655" s="1">
        <f>Atask.AtsOp!A3202</f>
        <v>42489</v>
      </c>
      <c r="B3655" t="str">
        <f>Atask.AtsOp!E3202</f>
        <v>2705-0006</v>
      </c>
      <c r="C3655" t="str">
        <f>Atask.AtsOp!H3202</f>
        <v>Kokteilis Mix „Wild Berry“ 5%</v>
      </c>
      <c r="D3655" t="str">
        <f>Atask.AtsOp!N3202</f>
        <v>LPA</v>
      </c>
      <c r="E3655" t="str">
        <f>Atask.AtsOp!I3202</f>
        <v>Pardavimo užsakymas</v>
      </c>
      <c r="F3655">
        <f>Atask.AtsOp!M3202</f>
        <v>-7.16</v>
      </c>
      <c r="G3655">
        <f>VLOOKUP(B3655,Prekės!$A$2:$E$3000,3,FALSE)</f>
        <v>280</v>
      </c>
      <c r="H3655">
        <f>VLOOKUP(B3655,Prekės!$A$2:$E$3000,4,FALSE)</f>
        <v>0</v>
      </c>
      <c r="I3655">
        <f>VLOOKUP(B3655,Prekės!$A$2:$E$3000,5,FALSE)</f>
        <v>0</v>
      </c>
      <c r="J3655">
        <f t="shared" si="115"/>
        <v>0</v>
      </c>
      <c r="K3655">
        <f t="shared" si="116"/>
        <v>-7.16</v>
      </c>
    </row>
    <row r="3656" spans="1:11">
      <c r="A3656" s="1">
        <f>Atask.AtsOp!A3203</f>
        <v>42468</v>
      </c>
      <c r="B3656" t="str">
        <f>Atask.AtsOp!E3203</f>
        <v>2705-0007</v>
      </c>
      <c r="C3656" t="str">
        <f>Atask.AtsOp!H3203</f>
        <v>Kokteilis Mix  „Sweet Cranberries 5%</v>
      </c>
      <c r="D3656" t="str">
        <f>Atask.AtsOp!N3203</f>
        <v>LPA</v>
      </c>
      <c r="E3656" t="str">
        <f>Atask.AtsOp!I3203</f>
        <v>Perkelti</v>
      </c>
      <c r="F3656">
        <f>Atask.AtsOp!M3203</f>
        <v>-362.2</v>
      </c>
      <c r="G3656">
        <f>VLOOKUP(B3656,Prekės!$A$2:$E$3000,3,FALSE)</f>
        <v>280</v>
      </c>
      <c r="H3656">
        <f>VLOOKUP(B3656,Prekės!$A$2:$E$3000,4,FALSE)</f>
        <v>0</v>
      </c>
      <c r="I3656">
        <f>VLOOKUP(B3656,Prekės!$A$2:$E$3000,5,FALSE)</f>
        <v>0</v>
      </c>
      <c r="J3656">
        <f t="shared" si="115"/>
        <v>0</v>
      </c>
      <c r="K3656">
        <f t="shared" si="116"/>
        <v>-362.2</v>
      </c>
    </row>
    <row r="3657" spans="1:11">
      <c r="A3657" s="1">
        <f>Atask.AtsOp!A3204</f>
        <v>42468</v>
      </c>
      <c r="B3657" t="str">
        <f>Atask.AtsOp!E3204</f>
        <v>2705-0007</v>
      </c>
      <c r="C3657" t="str">
        <f>Atask.AtsOp!H3204</f>
        <v>Kokteilis Mix  „Sweet Cranberries 5%</v>
      </c>
      <c r="D3657" t="str">
        <f>Atask.AtsOp!N3204</f>
        <v>LPA</v>
      </c>
      <c r="E3657" t="str">
        <f>Atask.AtsOp!I3204</f>
        <v>Perkelti</v>
      </c>
      <c r="F3657">
        <f>Atask.AtsOp!M3204</f>
        <v>-370.92</v>
      </c>
      <c r="G3657">
        <f>VLOOKUP(B3657,Prekės!$A$2:$E$3000,3,FALSE)</f>
        <v>280</v>
      </c>
      <c r="H3657">
        <f>VLOOKUP(B3657,Prekės!$A$2:$E$3000,4,FALSE)</f>
        <v>0</v>
      </c>
      <c r="I3657">
        <f>VLOOKUP(B3657,Prekės!$A$2:$E$3000,5,FALSE)</f>
        <v>0</v>
      </c>
      <c r="J3657">
        <f t="shared" si="115"/>
        <v>0</v>
      </c>
      <c r="K3657">
        <f t="shared" si="116"/>
        <v>-370.92</v>
      </c>
    </row>
    <row r="3658" spans="1:11">
      <c r="A3658" s="1">
        <f>Atask.AtsOp!A3205</f>
        <v>42468</v>
      </c>
      <c r="B3658" t="str">
        <f>Atask.AtsOp!E3205</f>
        <v>2705-0007</v>
      </c>
      <c r="C3658" t="str">
        <f>Atask.AtsOp!H3205</f>
        <v>Kokteilis Mix  „Sweet Cranberries 5%</v>
      </c>
      <c r="D3658" t="str">
        <f>Atask.AtsOp!N3205</f>
        <v>LPA</v>
      </c>
      <c r="E3658" t="str">
        <f>Atask.AtsOp!I3205</f>
        <v>Perkelti</v>
      </c>
      <c r="F3658">
        <f>Atask.AtsOp!M3205</f>
        <v>370.92</v>
      </c>
      <c r="G3658">
        <f>VLOOKUP(B3658,Prekės!$A$2:$E$3000,3,FALSE)</f>
        <v>280</v>
      </c>
      <c r="H3658">
        <f>VLOOKUP(B3658,Prekės!$A$2:$E$3000,4,FALSE)</f>
        <v>0</v>
      </c>
      <c r="I3658">
        <f>VLOOKUP(B3658,Prekės!$A$2:$E$3000,5,FALSE)</f>
        <v>0</v>
      </c>
      <c r="J3658">
        <f t="shared" si="115"/>
        <v>0</v>
      </c>
      <c r="K3658">
        <f t="shared" si="116"/>
        <v>370.92</v>
      </c>
    </row>
    <row r="3659" spans="1:11">
      <c r="A3659" s="1">
        <f>Atask.AtsOp!A3206</f>
        <v>42468</v>
      </c>
      <c r="B3659" t="str">
        <f>Atask.AtsOp!E3206</f>
        <v>2705-0007</v>
      </c>
      <c r="C3659" t="str">
        <f>Atask.AtsOp!H3206</f>
        <v>Kokteilis Mix  „Sweet Cranberries 5%</v>
      </c>
      <c r="D3659" t="str">
        <f>Atask.AtsOp!N3206</f>
        <v>LPA</v>
      </c>
      <c r="E3659" t="str">
        <f>Atask.AtsOp!I3206</f>
        <v>Perkelti</v>
      </c>
      <c r="F3659">
        <f>Atask.AtsOp!M3206</f>
        <v>-8.7200000000000006</v>
      </c>
      <c r="G3659">
        <f>VLOOKUP(B3659,Prekės!$A$2:$E$3000,3,FALSE)</f>
        <v>280</v>
      </c>
      <c r="H3659">
        <f>VLOOKUP(B3659,Prekės!$A$2:$E$3000,4,FALSE)</f>
        <v>0</v>
      </c>
      <c r="I3659">
        <f>VLOOKUP(B3659,Prekės!$A$2:$E$3000,5,FALSE)</f>
        <v>0</v>
      </c>
      <c r="J3659">
        <f t="shared" si="115"/>
        <v>0</v>
      </c>
      <c r="K3659">
        <f t="shared" si="116"/>
        <v>-8.7200000000000006</v>
      </c>
    </row>
    <row r="3660" spans="1:11">
      <c r="A3660" s="1">
        <f>Atask.AtsOp!A3207</f>
        <v>42468</v>
      </c>
      <c r="B3660" t="str">
        <f>Atask.AtsOp!E3207</f>
        <v>2705-0007</v>
      </c>
      <c r="C3660" t="str">
        <f>Atask.AtsOp!H3207</f>
        <v>Kokteilis Mix  „Sweet Cranberries 5%</v>
      </c>
      <c r="D3660" t="str">
        <f>Atask.AtsOp!N3207</f>
        <v>LPA</v>
      </c>
      <c r="E3660" t="str">
        <f>Atask.AtsOp!I3207</f>
        <v>Gamyba</v>
      </c>
      <c r="F3660">
        <f>Atask.AtsOp!M3207</f>
        <v>370.92</v>
      </c>
      <c r="G3660">
        <f>VLOOKUP(B3660,Prekės!$A$2:$E$3000,3,FALSE)</f>
        <v>280</v>
      </c>
      <c r="H3660">
        <f>VLOOKUP(B3660,Prekės!$A$2:$E$3000,4,FALSE)</f>
        <v>0</v>
      </c>
      <c r="I3660">
        <f>VLOOKUP(B3660,Prekės!$A$2:$E$3000,5,FALSE)</f>
        <v>0</v>
      </c>
      <c r="J3660">
        <f t="shared" si="115"/>
        <v>0</v>
      </c>
      <c r="K3660">
        <f t="shared" si="116"/>
        <v>370.92</v>
      </c>
    </row>
    <row r="3661" spans="1:11">
      <c r="A3661" s="1">
        <f>Atask.AtsOp!A3208</f>
        <v>42468</v>
      </c>
      <c r="B3661" t="str">
        <f>Atask.AtsOp!E3208</f>
        <v>2705-0007</v>
      </c>
      <c r="C3661" t="str">
        <f>Atask.AtsOp!H3208</f>
        <v>Kokteilis Mix  „Sweet Cranberries 5%</v>
      </c>
      <c r="D3661" t="str">
        <f>Atask.AtsOp!N3208</f>
        <v>LPA</v>
      </c>
      <c r="E3661" t="str">
        <f>Atask.AtsOp!I3208</f>
        <v>Gamybos eilutė</v>
      </c>
      <c r="F3661">
        <f>Atask.AtsOp!M3208</f>
        <v>-362.2</v>
      </c>
      <c r="G3661">
        <f>VLOOKUP(B3661,Prekės!$A$2:$E$3000,3,FALSE)</f>
        <v>280</v>
      </c>
      <c r="H3661">
        <f>VLOOKUP(B3661,Prekės!$A$2:$E$3000,4,FALSE)</f>
        <v>0</v>
      </c>
      <c r="I3661">
        <f>VLOOKUP(B3661,Prekės!$A$2:$E$3000,5,FALSE)</f>
        <v>0</v>
      </c>
      <c r="J3661">
        <f t="shared" si="115"/>
        <v>0</v>
      </c>
      <c r="K3661">
        <f t="shared" si="116"/>
        <v>-362.2</v>
      </c>
    </row>
    <row r="3662" spans="1:11">
      <c r="A3662" s="1">
        <f>Atask.AtsOp!A3209</f>
        <v>42468</v>
      </c>
      <c r="B3662" t="str">
        <f>Atask.AtsOp!E3209</f>
        <v>2705-0007</v>
      </c>
      <c r="C3662" t="str">
        <f>Atask.AtsOp!H3209</f>
        <v>Kokteilis Mix  „Sweet Cranberries 5%</v>
      </c>
      <c r="D3662" t="str">
        <f>Atask.AtsOp!N3209</f>
        <v>LPA</v>
      </c>
      <c r="E3662" t="str">
        <f>Atask.AtsOp!I3209</f>
        <v>Perkelti</v>
      </c>
      <c r="F3662">
        <f>Atask.AtsOp!M3209</f>
        <v>362.2</v>
      </c>
      <c r="G3662">
        <f>VLOOKUP(B3662,Prekės!$A$2:$E$3000,3,FALSE)</f>
        <v>280</v>
      </c>
      <c r="H3662">
        <f>VLOOKUP(B3662,Prekės!$A$2:$E$3000,4,FALSE)</f>
        <v>0</v>
      </c>
      <c r="I3662">
        <f>VLOOKUP(B3662,Prekės!$A$2:$E$3000,5,FALSE)</f>
        <v>0</v>
      </c>
      <c r="J3662">
        <f t="shared" si="115"/>
        <v>0</v>
      </c>
      <c r="K3662">
        <f t="shared" si="116"/>
        <v>362.2</v>
      </c>
    </row>
    <row r="3663" spans="1:11">
      <c r="A3663" s="1">
        <f>Atask.AtsOp!A3210</f>
        <v>42489</v>
      </c>
      <c r="B3663" t="str">
        <f>Atask.AtsOp!E3210</f>
        <v>2705-0007</v>
      </c>
      <c r="C3663" t="str">
        <f>Atask.AtsOp!H3210</f>
        <v>Kokteilis Mix  „Sweet Cranberries 5%</v>
      </c>
      <c r="D3663" t="str">
        <f>Atask.AtsOp!N3210</f>
        <v>LPA</v>
      </c>
      <c r="E3663" t="str">
        <f>Atask.AtsOp!I3210</f>
        <v>Pardavimo užsakymas</v>
      </c>
      <c r="F3663">
        <f>Atask.AtsOp!M3210</f>
        <v>-8.7200000000000006</v>
      </c>
      <c r="G3663">
        <f>VLOOKUP(B3663,Prekės!$A$2:$E$3000,3,FALSE)</f>
        <v>280</v>
      </c>
      <c r="H3663">
        <f>VLOOKUP(B3663,Prekės!$A$2:$E$3000,4,FALSE)</f>
        <v>0</v>
      </c>
      <c r="I3663">
        <f>VLOOKUP(B3663,Prekės!$A$2:$E$3000,5,FALSE)</f>
        <v>0</v>
      </c>
      <c r="J3663">
        <f t="shared" si="115"/>
        <v>0</v>
      </c>
      <c r="K3663">
        <f t="shared" si="116"/>
        <v>-8.7200000000000006</v>
      </c>
    </row>
    <row r="3664" spans="1:11">
      <c r="A3664" s="1">
        <f>Atask.AtsOp!A3211</f>
        <v>42468</v>
      </c>
      <c r="B3664" t="str">
        <f>Atask.AtsOp!E3211</f>
        <v>2705-0007</v>
      </c>
      <c r="C3664" t="str">
        <f>Atask.AtsOp!H3211</f>
        <v>Kokteilis Mix  „Sweet Cranberries 5%</v>
      </c>
      <c r="D3664" t="str">
        <f>Atask.AtsOp!N3211</f>
        <v>LPA</v>
      </c>
      <c r="E3664" t="str">
        <f>Atask.AtsOp!I3211</f>
        <v>Perkelti</v>
      </c>
      <c r="F3664">
        <f>Atask.AtsOp!M3211</f>
        <v>8.7200000000000006</v>
      </c>
      <c r="G3664">
        <f>VLOOKUP(B3664,Prekės!$A$2:$E$3000,3,FALSE)</f>
        <v>280</v>
      </c>
      <c r="H3664">
        <f>VLOOKUP(B3664,Prekės!$A$2:$E$3000,4,FALSE)</f>
        <v>0</v>
      </c>
      <c r="I3664">
        <f>VLOOKUP(B3664,Prekės!$A$2:$E$3000,5,FALSE)</f>
        <v>0</v>
      </c>
      <c r="J3664">
        <f t="shared" si="115"/>
        <v>0</v>
      </c>
      <c r="K3664">
        <f t="shared" si="116"/>
        <v>8.7200000000000006</v>
      </c>
    </row>
    <row r="3665" spans="1:11">
      <c r="A3665" s="1">
        <f>Atask.AtsOp!A3212</f>
        <v>42487</v>
      </c>
      <c r="B3665" t="str">
        <f>Atask.AtsOp!E3212</f>
        <v>2705-0008</v>
      </c>
      <c r="C3665" t="str">
        <f>Atask.AtsOp!H3212</f>
        <v>Kokteilis Mix  „Orange spritzer 5%</v>
      </c>
      <c r="D3665" t="str">
        <f>Atask.AtsOp!N3212</f>
        <v>LPA</v>
      </c>
      <c r="E3665" t="str">
        <f>Atask.AtsOp!I3212</f>
        <v>Perkelti</v>
      </c>
      <c r="F3665">
        <f>Atask.AtsOp!M3212</f>
        <v>-171.96</v>
      </c>
      <c r="G3665">
        <f>VLOOKUP(B3665,Prekės!$A$2:$E$3000,3,FALSE)</f>
        <v>280</v>
      </c>
      <c r="H3665">
        <f>VLOOKUP(B3665,Prekės!$A$2:$E$3000,4,FALSE)</f>
        <v>0</v>
      </c>
      <c r="I3665">
        <f>VLOOKUP(B3665,Prekės!$A$2:$E$3000,5,FALSE)</f>
        <v>0</v>
      </c>
      <c r="J3665">
        <f t="shared" si="115"/>
        <v>0</v>
      </c>
      <c r="K3665">
        <f t="shared" si="116"/>
        <v>-171.96</v>
      </c>
    </row>
    <row r="3666" spans="1:11">
      <c r="A3666" s="1">
        <f>Atask.AtsOp!A3213</f>
        <v>42487</v>
      </c>
      <c r="B3666" t="str">
        <f>Atask.AtsOp!E3213</f>
        <v>2705-0008</v>
      </c>
      <c r="C3666" t="str">
        <f>Atask.AtsOp!H3213</f>
        <v>Kokteilis Mix  „Orange spritzer 5%</v>
      </c>
      <c r="D3666" t="str">
        <f>Atask.AtsOp!N3213</f>
        <v>LPA</v>
      </c>
      <c r="E3666" t="str">
        <f>Atask.AtsOp!I3213</f>
        <v>Perkelti</v>
      </c>
      <c r="F3666">
        <f>Atask.AtsOp!M3213</f>
        <v>171.96</v>
      </c>
      <c r="G3666">
        <f>VLOOKUP(B3666,Prekės!$A$2:$E$3000,3,FALSE)</f>
        <v>280</v>
      </c>
      <c r="H3666">
        <f>VLOOKUP(B3666,Prekės!$A$2:$E$3000,4,FALSE)</f>
        <v>0</v>
      </c>
      <c r="I3666">
        <f>VLOOKUP(B3666,Prekės!$A$2:$E$3000,5,FALSE)</f>
        <v>0</v>
      </c>
      <c r="J3666">
        <f t="shared" si="115"/>
        <v>0</v>
      </c>
      <c r="K3666">
        <f t="shared" si="116"/>
        <v>171.96</v>
      </c>
    </row>
    <row r="3667" spans="1:11">
      <c r="A3667" s="1">
        <f>Atask.AtsOp!A3214</f>
        <v>42487</v>
      </c>
      <c r="B3667" t="str">
        <f>Atask.AtsOp!E3214</f>
        <v>2705-0008</v>
      </c>
      <c r="C3667" t="str">
        <f>Atask.AtsOp!H3214</f>
        <v>Kokteilis Mix  „Orange spritzer 5%</v>
      </c>
      <c r="D3667" t="str">
        <f>Atask.AtsOp!N3214</f>
        <v>LPA</v>
      </c>
      <c r="E3667" t="str">
        <f>Atask.AtsOp!I3214</f>
        <v>Perkelti</v>
      </c>
      <c r="F3667">
        <f>Atask.AtsOp!M3214</f>
        <v>-4.04</v>
      </c>
      <c r="G3667">
        <f>VLOOKUP(B3667,Prekės!$A$2:$E$3000,3,FALSE)</f>
        <v>280</v>
      </c>
      <c r="H3667">
        <f>VLOOKUP(B3667,Prekės!$A$2:$E$3000,4,FALSE)</f>
        <v>0</v>
      </c>
      <c r="I3667">
        <f>VLOOKUP(B3667,Prekės!$A$2:$E$3000,5,FALSE)</f>
        <v>0</v>
      </c>
      <c r="J3667">
        <f t="shared" si="115"/>
        <v>0</v>
      </c>
      <c r="K3667">
        <f t="shared" si="116"/>
        <v>-4.04</v>
      </c>
    </row>
    <row r="3668" spans="1:11">
      <c r="A3668" s="1">
        <f>Atask.AtsOp!A3215</f>
        <v>42487</v>
      </c>
      <c r="B3668" t="str">
        <f>Atask.AtsOp!E3215</f>
        <v>2705-0008</v>
      </c>
      <c r="C3668" t="str">
        <f>Atask.AtsOp!H3215</f>
        <v>Kokteilis Mix  „Orange spritzer 5%</v>
      </c>
      <c r="D3668" t="str">
        <f>Atask.AtsOp!N3215</f>
        <v>LPA</v>
      </c>
      <c r="E3668" t="str">
        <f>Atask.AtsOp!I3215</f>
        <v>Gamyba</v>
      </c>
      <c r="F3668">
        <f>Atask.AtsOp!M3215</f>
        <v>171.96</v>
      </c>
      <c r="G3668">
        <f>VLOOKUP(B3668,Prekės!$A$2:$E$3000,3,FALSE)</f>
        <v>280</v>
      </c>
      <c r="H3668">
        <f>VLOOKUP(B3668,Prekės!$A$2:$E$3000,4,FALSE)</f>
        <v>0</v>
      </c>
      <c r="I3668">
        <f>VLOOKUP(B3668,Prekės!$A$2:$E$3000,5,FALSE)</f>
        <v>0</v>
      </c>
      <c r="J3668">
        <f t="shared" si="115"/>
        <v>0</v>
      </c>
      <c r="K3668">
        <f t="shared" si="116"/>
        <v>171.96</v>
      </c>
    </row>
    <row r="3669" spans="1:11">
      <c r="A3669" s="1">
        <f>Atask.AtsOp!A3216</f>
        <v>42487</v>
      </c>
      <c r="B3669" t="str">
        <f>Atask.AtsOp!E3216</f>
        <v>2705-0008</v>
      </c>
      <c r="C3669" t="str">
        <f>Atask.AtsOp!H3216</f>
        <v>Kokteilis Mix  „Orange spritzer 5%</v>
      </c>
      <c r="D3669" t="str">
        <f>Atask.AtsOp!N3216</f>
        <v>LPA</v>
      </c>
      <c r="E3669" t="str">
        <f>Atask.AtsOp!I3216</f>
        <v>Perkelti</v>
      </c>
      <c r="F3669">
        <f>Atask.AtsOp!M3216</f>
        <v>-167.92</v>
      </c>
      <c r="G3669">
        <f>VLOOKUP(B3669,Prekės!$A$2:$E$3000,3,FALSE)</f>
        <v>280</v>
      </c>
      <c r="H3669">
        <f>VLOOKUP(B3669,Prekės!$A$2:$E$3000,4,FALSE)</f>
        <v>0</v>
      </c>
      <c r="I3669">
        <f>VLOOKUP(B3669,Prekės!$A$2:$E$3000,5,FALSE)</f>
        <v>0</v>
      </c>
      <c r="J3669">
        <f t="shared" si="115"/>
        <v>0</v>
      </c>
      <c r="K3669">
        <f t="shared" si="116"/>
        <v>-167.92</v>
      </c>
    </row>
    <row r="3670" spans="1:11">
      <c r="A3670" s="1">
        <f>Atask.AtsOp!A3217</f>
        <v>42466</v>
      </c>
      <c r="B3670" t="str">
        <f>Atask.AtsOp!E3217</f>
        <v>2705-0008</v>
      </c>
      <c r="C3670" t="str">
        <f>Atask.AtsOp!H3217</f>
        <v>Kokteilis Mix  „Orange spritzer 5%</v>
      </c>
      <c r="D3670" t="str">
        <f>Atask.AtsOp!N3217</f>
        <v>LPA</v>
      </c>
      <c r="E3670" t="str">
        <f>Atask.AtsOp!I3217</f>
        <v>Gamyba</v>
      </c>
      <c r="F3670">
        <f>Atask.AtsOp!M3217</f>
        <v>184.4</v>
      </c>
      <c r="G3670">
        <f>VLOOKUP(B3670,Prekės!$A$2:$E$3000,3,FALSE)</f>
        <v>280</v>
      </c>
      <c r="H3670">
        <f>VLOOKUP(B3670,Prekės!$A$2:$E$3000,4,FALSE)</f>
        <v>0</v>
      </c>
      <c r="I3670">
        <f>VLOOKUP(B3670,Prekės!$A$2:$E$3000,5,FALSE)</f>
        <v>0</v>
      </c>
      <c r="J3670">
        <f t="shared" si="115"/>
        <v>0</v>
      </c>
      <c r="K3670">
        <f t="shared" si="116"/>
        <v>184.4</v>
      </c>
    </row>
    <row r="3671" spans="1:11">
      <c r="A3671" s="1">
        <f>Atask.AtsOp!A3218</f>
        <v>42466</v>
      </c>
      <c r="B3671" t="str">
        <f>Atask.AtsOp!E3218</f>
        <v>2705-0008</v>
      </c>
      <c r="C3671" t="str">
        <f>Atask.AtsOp!H3218</f>
        <v>Kokteilis Mix  „Orange spritzer 5%</v>
      </c>
      <c r="D3671" t="str">
        <f>Atask.AtsOp!N3218</f>
        <v>LPA</v>
      </c>
      <c r="E3671" t="str">
        <f>Atask.AtsOp!I3218</f>
        <v>Perkelti</v>
      </c>
      <c r="F3671">
        <f>Atask.AtsOp!M3218</f>
        <v>-184.4</v>
      </c>
      <c r="G3671">
        <f>VLOOKUP(B3671,Prekės!$A$2:$E$3000,3,FALSE)</f>
        <v>280</v>
      </c>
      <c r="H3671">
        <f>VLOOKUP(B3671,Prekės!$A$2:$E$3000,4,FALSE)</f>
        <v>0</v>
      </c>
      <c r="I3671">
        <f>VLOOKUP(B3671,Prekės!$A$2:$E$3000,5,FALSE)</f>
        <v>0</v>
      </c>
      <c r="J3671">
        <f t="shared" si="115"/>
        <v>0</v>
      </c>
      <c r="K3671">
        <f t="shared" si="116"/>
        <v>-184.4</v>
      </c>
    </row>
    <row r="3672" spans="1:11">
      <c r="A3672" s="1">
        <f>Atask.AtsOp!A3219</f>
        <v>42466</v>
      </c>
      <c r="B3672" t="str">
        <f>Atask.AtsOp!E3219</f>
        <v>2705-0008</v>
      </c>
      <c r="C3672" t="str">
        <f>Atask.AtsOp!H3219</f>
        <v>Kokteilis Mix  „Orange spritzer 5%</v>
      </c>
      <c r="D3672" t="str">
        <f>Atask.AtsOp!N3219</f>
        <v>LPA</v>
      </c>
      <c r="E3672" t="str">
        <f>Atask.AtsOp!I3219</f>
        <v>Perkelti</v>
      </c>
      <c r="F3672">
        <f>Atask.AtsOp!M3219</f>
        <v>184.4</v>
      </c>
      <c r="G3672">
        <f>VLOOKUP(B3672,Prekės!$A$2:$E$3000,3,FALSE)</f>
        <v>280</v>
      </c>
      <c r="H3672">
        <f>VLOOKUP(B3672,Prekės!$A$2:$E$3000,4,FALSE)</f>
        <v>0</v>
      </c>
      <c r="I3672">
        <f>VLOOKUP(B3672,Prekės!$A$2:$E$3000,5,FALSE)</f>
        <v>0</v>
      </c>
      <c r="J3672">
        <f t="shared" si="115"/>
        <v>0</v>
      </c>
      <c r="K3672">
        <f t="shared" si="116"/>
        <v>184.4</v>
      </c>
    </row>
    <row r="3673" spans="1:11">
      <c r="A3673" s="1">
        <f>Atask.AtsOp!A3220</f>
        <v>42466</v>
      </c>
      <c r="B3673" t="str">
        <f>Atask.AtsOp!E3220</f>
        <v>2705-0008</v>
      </c>
      <c r="C3673" t="str">
        <f>Atask.AtsOp!H3220</f>
        <v>Kokteilis Mix  „Orange spritzer 5%</v>
      </c>
      <c r="D3673" t="str">
        <f>Atask.AtsOp!N3220</f>
        <v>LPA</v>
      </c>
      <c r="E3673" t="str">
        <f>Atask.AtsOp!I3220</f>
        <v>Perkelti</v>
      </c>
      <c r="F3673">
        <f>Atask.AtsOp!M3220</f>
        <v>-4.33</v>
      </c>
      <c r="G3673">
        <f>VLOOKUP(B3673,Prekės!$A$2:$E$3000,3,FALSE)</f>
        <v>280</v>
      </c>
      <c r="H3673">
        <f>VLOOKUP(B3673,Prekės!$A$2:$E$3000,4,FALSE)</f>
        <v>0</v>
      </c>
      <c r="I3673">
        <f>VLOOKUP(B3673,Prekės!$A$2:$E$3000,5,FALSE)</f>
        <v>0</v>
      </c>
      <c r="J3673">
        <f t="shared" si="115"/>
        <v>0</v>
      </c>
      <c r="K3673">
        <f t="shared" si="116"/>
        <v>-4.33</v>
      </c>
    </row>
    <row r="3674" spans="1:11">
      <c r="A3674" s="1">
        <f>Atask.AtsOp!A3221</f>
        <v>42466</v>
      </c>
      <c r="B3674" t="str">
        <f>Atask.AtsOp!E3221</f>
        <v>2705-0008</v>
      </c>
      <c r="C3674" t="str">
        <f>Atask.AtsOp!H3221</f>
        <v>Kokteilis Mix  „Orange spritzer 5%</v>
      </c>
      <c r="D3674" t="str">
        <f>Atask.AtsOp!N3221</f>
        <v>LPA</v>
      </c>
      <c r="E3674" t="str">
        <f>Atask.AtsOp!I3221</f>
        <v>Perkelti</v>
      </c>
      <c r="F3674">
        <f>Atask.AtsOp!M3221</f>
        <v>-180.07</v>
      </c>
      <c r="G3674">
        <f>VLOOKUP(B3674,Prekės!$A$2:$E$3000,3,FALSE)</f>
        <v>280</v>
      </c>
      <c r="H3674">
        <f>VLOOKUP(B3674,Prekės!$A$2:$E$3000,4,FALSE)</f>
        <v>0</v>
      </c>
      <c r="I3674">
        <f>VLOOKUP(B3674,Prekės!$A$2:$E$3000,5,FALSE)</f>
        <v>0</v>
      </c>
      <c r="J3674">
        <f t="shared" si="115"/>
        <v>0</v>
      </c>
      <c r="K3674">
        <f t="shared" si="116"/>
        <v>-180.07</v>
      </c>
    </row>
    <row r="3675" spans="1:11">
      <c r="A3675" s="1">
        <f>Atask.AtsOp!A3222</f>
        <v>42487</v>
      </c>
      <c r="B3675" t="str">
        <f>Atask.AtsOp!E3222</f>
        <v>2705-0008</v>
      </c>
      <c r="C3675" t="str">
        <f>Atask.AtsOp!H3222</f>
        <v>Kokteilis Mix  „Orange spritzer 5%</v>
      </c>
      <c r="D3675" t="str">
        <f>Atask.AtsOp!N3222</f>
        <v>LPA</v>
      </c>
      <c r="E3675" t="str">
        <f>Atask.AtsOp!I3222</f>
        <v>Gamybos eilutė</v>
      </c>
      <c r="F3675">
        <f>Atask.AtsOp!M3222</f>
        <v>-164.14</v>
      </c>
      <c r="G3675">
        <f>VLOOKUP(B3675,Prekės!$A$2:$E$3000,3,FALSE)</f>
        <v>280</v>
      </c>
      <c r="H3675">
        <f>VLOOKUP(B3675,Prekės!$A$2:$E$3000,4,FALSE)</f>
        <v>0</v>
      </c>
      <c r="I3675">
        <f>VLOOKUP(B3675,Prekės!$A$2:$E$3000,5,FALSE)</f>
        <v>0</v>
      </c>
      <c r="J3675">
        <f t="shared" si="115"/>
        <v>0</v>
      </c>
      <c r="K3675">
        <f t="shared" si="116"/>
        <v>-164.14</v>
      </c>
    </row>
    <row r="3676" spans="1:11">
      <c r="A3676" s="1">
        <f>Atask.AtsOp!A3223</f>
        <v>42487</v>
      </c>
      <c r="B3676" t="str">
        <f>Atask.AtsOp!E3223</f>
        <v>2705-0008</v>
      </c>
      <c r="C3676" t="str">
        <f>Atask.AtsOp!H3223</f>
        <v>Kokteilis Mix  „Orange spritzer 5%</v>
      </c>
      <c r="D3676" t="str">
        <f>Atask.AtsOp!N3223</f>
        <v>LPA</v>
      </c>
      <c r="E3676" t="str">
        <f>Atask.AtsOp!I3223</f>
        <v>Perkelti</v>
      </c>
      <c r="F3676">
        <f>Atask.AtsOp!M3223</f>
        <v>167.92</v>
      </c>
      <c r="G3676">
        <f>VLOOKUP(B3676,Prekės!$A$2:$E$3000,3,FALSE)</f>
        <v>280</v>
      </c>
      <c r="H3676">
        <f>VLOOKUP(B3676,Prekės!$A$2:$E$3000,4,FALSE)</f>
        <v>0</v>
      </c>
      <c r="I3676">
        <f>VLOOKUP(B3676,Prekės!$A$2:$E$3000,5,FALSE)</f>
        <v>0</v>
      </c>
      <c r="J3676">
        <f t="shared" si="115"/>
        <v>0</v>
      </c>
      <c r="K3676">
        <f t="shared" si="116"/>
        <v>167.92</v>
      </c>
    </row>
    <row r="3677" spans="1:11">
      <c r="A3677" s="1">
        <f>Atask.AtsOp!A3224</f>
        <v>42487</v>
      </c>
      <c r="B3677" t="str">
        <f>Atask.AtsOp!E3224</f>
        <v>2705-0008</v>
      </c>
      <c r="C3677" t="str">
        <f>Atask.AtsOp!H3224</f>
        <v>Kokteilis Mix  „Orange spritzer 5%</v>
      </c>
      <c r="D3677" t="str">
        <f>Atask.AtsOp!N3224</f>
        <v>LPA</v>
      </c>
      <c r="E3677" t="str">
        <f>Atask.AtsOp!I3224</f>
        <v>Gamybos eilutė</v>
      </c>
      <c r="F3677">
        <f>Atask.AtsOp!M3224</f>
        <v>-3.78</v>
      </c>
      <c r="G3677">
        <f>VLOOKUP(B3677,Prekės!$A$2:$E$3000,3,FALSE)</f>
        <v>280</v>
      </c>
      <c r="H3677">
        <f>VLOOKUP(B3677,Prekės!$A$2:$E$3000,4,FALSE)</f>
        <v>0</v>
      </c>
      <c r="I3677">
        <f>VLOOKUP(B3677,Prekės!$A$2:$E$3000,5,FALSE)</f>
        <v>0</v>
      </c>
      <c r="J3677">
        <f t="shared" si="115"/>
        <v>0</v>
      </c>
      <c r="K3677">
        <f t="shared" si="116"/>
        <v>-3.78</v>
      </c>
    </row>
    <row r="3678" spans="1:11">
      <c r="A3678" s="1">
        <f>Atask.AtsOp!A3225</f>
        <v>42466</v>
      </c>
      <c r="B3678" t="str">
        <f>Atask.AtsOp!E3225</f>
        <v>2705-0008</v>
      </c>
      <c r="C3678" t="str">
        <f>Atask.AtsOp!H3225</f>
        <v>Kokteilis Mix  „Orange spritzer 5%</v>
      </c>
      <c r="D3678" t="str">
        <f>Atask.AtsOp!N3225</f>
        <v>LPA</v>
      </c>
      <c r="E3678" t="str">
        <f>Atask.AtsOp!I3225</f>
        <v>Perkelti</v>
      </c>
      <c r="F3678">
        <f>Atask.AtsOp!M3225</f>
        <v>180.07</v>
      </c>
      <c r="G3678">
        <f>VLOOKUP(B3678,Prekės!$A$2:$E$3000,3,FALSE)</f>
        <v>280</v>
      </c>
      <c r="H3678">
        <f>VLOOKUP(B3678,Prekės!$A$2:$E$3000,4,FALSE)</f>
        <v>0</v>
      </c>
      <c r="I3678">
        <f>VLOOKUP(B3678,Prekės!$A$2:$E$3000,5,FALSE)</f>
        <v>0</v>
      </c>
      <c r="J3678">
        <f t="shared" si="115"/>
        <v>0</v>
      </c>
      <c r="K3678">
        <f t="shared" si="116"/>
        <v>180.07</v>
      </c>
    </row>
    <row r="3679" spans="1:11">
      <c r="A3679" s="1">
        <f>Atask.AtsOp!A3226</f>
        <v>42466</v>
      </c>
      <c r="B3679" t="str">
        <f>Atask.AtsOp!E3226</f>
        <v>2705-0008</v>
      </c>
      <c r="C3679" t="str">
        <f>Atask.AtsOp!H3226</f>
        <v>Kokteilis Mix  „Orange spritzer 5%</v>
      </c>
      <c r="D3679" t="str">
        <f>Atask.AtsOp!N3226</f>
        <v>LPA</v>
      </c>
      <c r="E3679" t="str">
        <f>Atask.AtsOp!I3226</f>
        <v>Gamybos eilutė</v>
      </c>
      <c r="F3679">
        <f>Atask.AtsOp!M3226</f>
        <v>-180.07</v>
      </c>
      <c r="G3679">
        <f>VLOOKUP(B3679,Prekės!$A$2:$E$3000,3,FALSE)</f>
        <v>280</v>
      </c>
      <c r="H3679">
        <f>VLOOKUP(B3679,Prekės!$A$2:$E$3000,4,FALSE)</f>
        <v>0</v>
      </c>
      <c r="I3679">
        <f>VLOOKUP(B3679,Prekės!$A$2:$E$3000,5,FALSE)</f>
        <v>0</v>
      </c>
      <c r="J3679">
        <f t="shared" si="115"/>
        <v>0</v>
      </c>
      <c r="K3679">
        <f t="shared" si="116"/>
        <v>-180.07</v>
      </c>
    </row>
    <row r="3680" spans="1:11">
      <c r="A3680" s="1">
        <f>Atask.AtsOp!A3227</f>
        <v>42487</v>
      </c>
      <c r="B3680" t="str">
        <f>Atask.AtsOp!E3227</f>
        <v>2705-0008</v>
      </c>
      <c r="C3680" t="str">
        <f>Atask.AtsOp!H3227</f>
        <v>Kokteilis Mix  „Orange spritzer 5%</v>
      </c>
      <c r="D3680" t="str">
        <f>Atask.AtsOp!N3227</f>
        <v>LPA</v>
      </c>
      <c r="E3680" t="str">
        <f>Atask.AtsOp!I3227</f>
        <v>Perkelti</v>
      </c>
      <c r="F3680">
        <f>Atask.AtsOp!M3227</f>
        <v>4.04</v>
      </c>
      <c r="G3680">
        <f>VLOOKUP(B3680,Prekės!$A$2:$E$3000,3,FALSE)</f>
        <v>280</v>
      </c>
      <c r="H3680">
        <f>VLOOKUP(B3680,Prekės!$A$2:$E$3000,4,FALSE)</f>
        <v>0</v>
      </c>
      <c r="I3680">
        <f>VLOOKUP(B3680,Prekės!$A$2:$E$3000,5,FALSE)</f>
        <v>0</v>
      </c>
      <c r="J3680">
        <f t="shared" si="115"/>
        <v>0</v>
      </c>
      <c r="K3680">
        <f t="shared" si="116"/>
        <v>4.04</v>
      </c>
    </row>
    <row r="3681" spans="1:11">
      <c r="A3681" s="1">
        <f>Atask.AtsOp!A3228</f>
        <v>42489</v>
      </c>
      <c r="B3681" t="str">
        <f>Atask.AtsOp!E3228</f>
        <v>2705-0008</v>
      </c>
      <c r="C3681" t="str">
        <f>Atask.AtsOp!H3228</f>
        <v>Kokteilis Mix  „Orange spritzer 5%</v>
      </c>
      <c r="D3681" t="str">
        <f>Atask.AtsOp!N3228</f>
        <v>LPA</v>
      </c>
      <c r="E3681" t="str">
        <f>Atask.AtsOp!I3228</f>
        <v>Pardavimo užsakymas</v>
      </c>
      <c r="F3681">
        <f>Atask.AtsOp!M3228</f>
        <v>-4.33</v>
      </c>
      <c r="G3681">
        <f>VLOOKUP(B3681,Prekės!$A$2:$E$3000,3,FALSE)</f>
        <v>280</v>
      </c>
      <c r="H3681">
        <f>VLOOKUP(B3681,Prekės!$A$2:$E$3000,4,FALSE)</f>
        <v>0</v>
      </c>
      <c r="I3681">
        <f>VLOOKUP(B3681,Prekės!$A$2:$E$3000,5,FALSE)</f>
        <v>0</v>
      </c>
      <c r="J3681">
        <f t="shared" si="115"/>
        <v>0</v>
      </c>
      <c r="K3681">
        <f t="shared" si="116"/>
        <v>-4.33</v>
      </c>
    </row>
    <row r="3682" spans="1:11">
      <c r="A3682" s="1">
        <f>Atask.AtsOp!A3229</f>
        <v>42489</v>
      </c>
      <c r="B3682" t="str">
        <f>Atask.AtsOp!E3229</f>
        <v>2705-0008</v>
      </c>
      <c r="C3682" t="str">
        <f>Atask.AtsOp!H3229</f>
        <v>Kokteilis Mix  „Orange spritzer 5%</v>
      </c>
      <c r="D3682" t="str">
        <f>Atask.AtsOp!N3229</f>
        <v>LPA</v>
      </c>
      <c r="E3682" t="str">
        <f>Atask.AtsOp!I3229</f>
        <v>Pardavimo užsakymas</v>
      </c>
      <c r="F3682">
        <f>Atask.AtsOp!M3229</f>
        <v>-4.04</v>
      </c>
      <c r="G3682">
        <f>VLOOKUP(B3682,Prekės!$A$2:$E$3000,3,FALSE)</f>
        <v>280</v>
      </c>
      <c r="H3682">
        <f>VLOOKUP(B3682,Prekės!$A$2:$E$3000,4,FALSE)</f>
        <v>0</v>
      </c>
      <c r="I3682">
        <f>VLOOKUP(B3682,Prekės!$A$2:$E$3000,5,FALSE)</f>
        <v>0</v>
      </c>
      <c r="J3682">
        <f t="shared" ref="J3682:J3745" si="117">IF(G3682=110,F3682*H3682*I3682,IF(G3682&lt;280,F3682*H3682,F3682*H3682*(I3682/100)))</f>
        <v>0</v>
      </c>
      <c r="K3682">
        <f t="shared" ref="K3682:K3745" si="118">IF(EXACT(D3682,"But."),J3682,F3682)</f>
        <v>-4.04</v>
      </c>
    </row>
    <row r="3683" spans="1:11">
      <c r="A3683" s="1">
        <f>Atask.AtsOp!A3230</f>
        <v>42466</v>
      </c>
      <c r="B3683" t="str">
        <f>Atask.AtsOp!E3230</f>
        <v>2705-0008</v>
      </c>
      <c r="C3683" t="str">
        <f>Atask.AtsOp!H3230</f>
        <v>Kokteilis Mix  „Orange spritzer 5%</v>
      </c>
      <c r="D3683" t="str">
        <f>Atask.AtsOp!N3230</f>
        <v>LPA</v>
      </c>
      <c r="E3683" t="str">
        <f>Atask.AtsOp!I3230</f>
        <v>Perkelti</v>
      </c>
      <c r="F3683">
        <f>Atask.AtsOp!M3230</f>
        <v>4.33</v>
      </c>
      <c r="G3683">
        <f>VLOOKUP(B3683,Prekės!$A$2:$E$3000,3,FALSE)</f>
        <v>280</v>
      </c>
      <c r="H3683">
        <f>VLOOKUP(B3683,Prekės!$A$2:$E$3000,4,FALSE)</f>
        <v>0</v>
      </c>
      <c r="I3683">
        <f>VLOOKUP(B3683,Prekės!$A$2:$E$3000,5,FALSE)</f>
        <v>0</v>
      </c>
      <c r="J3683">
        <f t="shared" si="117"/>
        <v>0</v>
      </c>
      <c r="K3683">
        <f t="shared" si="118"/>
        <v>4.33</v>
      </c>
    </row>
    <row r="3684" spans="1:11">
      <c r="A3684" s="1">
        <f>Atask.AtsOp!A3231</f>
        <v>42489</v>
      </c>
      <c r="B3684" t="str">
        <f>Atask.AtsOp!E3231</f>
        <v>2705-0009</v>
      </c>
      <c r="C3684" t="str">
        <f>Atask.AtsOp!H3231</f>
        <v>Kokteilis Mix  „Gin Tonic“ 5%</v>
      </c>
      <c r="D3684" t="str">
        <f>Atask.AtsOp!N3231</f>
        <v>LPA</v>
      </c>
      <c r="E3684" t="str">
        <f>Atask.AtsOp!I3231</f>
        <v>Gamyba</v>
      </c>
      <c r="F3684">
        <f>Atask.AtsOp!M3231</f>
        <v>257.43</v>
      </c>
      <c r="G3684">
        <f>VLOOKUP(B3684,Prekės!$A$2:$E$3000,3,FALSE)</f>
        <v>280</v>
      </c>
      <c r="H3684">
        <f>VLOOKUP(B3684,Prekės!$A$2:$E$3000,4,FALSE)</f>
        <v>0</v>
      </c>
      <c r="I3684">
        <f>VLOOKUP(B3684,Prekės!$A$2:$E$3000,5,FALSE)</f>
        <v>0</v>
      </c>
      <c r="J3684">
        <f t="shared" si="117"/>
        <v>0</v>
      </c>
      <c r="K3684">
        <f t="shared" si="118"/>
        <v>257.43</v>
      </c>
    </row>
    <row r="3685" spans="1:11">
      <c r="A3685" s="1">
        <f>Atask.AtsOp!A3232</f>
        <v>42489</v>
      </c>
      <c r="B3685" t="str">
        <f>Atask.AtsOp!E3232</f>
        <v>2705-0009</v>
      </c>
      <c r="C3685" t="str">
        <f>Atask.AtsOp!H3232</f>
        <v>Kokteilis Mix  „Gin Tonic“ 5%</v>
      </c>
      <c r="D3685" t="str">
        <f>Atask.AtsOp!N3232</f>
        <v>LPA</v>
      </c>
      <c r="E3685" t="str">
        <f>Atask.AtsOp!I3232</f>
        <v>Perkelti</v>
      </c>
      <c r="F3685">
        <f>Atask.AtsOp!M3232</f>
        <v>-257.43</v>
      </c>
      <c r="G3685">
        <f>VLOOKUP(B3685,Prekės!$A$2:$E$3000,3,FALSE)</f>
        <v>280</v>
      </c>
      <c r="H3685">
        <f>VLOOKUP(B3685,Prekės!$A$2:$E$3000,4,FALSE)</f>
        <v>0</v>
      </c>
      <c r="I3685">
        <f>VLOOKUP(B3685,Prekės!$A$2:$E$3000,5,FALSE)</f>
        <v>0</v>
      </c>
      <c r="J3685">
        <f t="shared" si="117"/>
        <v>0</v>
      </c>
      <c r="K3685">
        <f t="shared" si="118"/>
        <v>-257.43</v>
      </c>
    </row>
    <row r="3686" spans="1:11">
      <c r="A3686" s="1">
        <f>Atask.AtsOp!A3233</f>
        <v>42489</v>
      </c>
      <c r="B3686" t="str">
        <f>Atask.AtsOp!E3233</f>
        <v>2705-0009</v>
      </c>
      <c r="C3686" t="str">
        <f>Atask.AtsOp!H3233</f>
        <v>Kokteilis Mix  „Gin Tonic“ 5%</v>
      </c>
      <c r="D3686" t="str">
        <f>Atask.AtsOp!N3233</f>
        <v>LPA</v>
      </c>
      <c r="E3686" t="str">
        <f>Atask.AtsOp!I3233</f>
        <v>Perkelti</v>
      </c>
      <c r="F3686">
        <f>Atask.AtsOp!M3233</f>
        <v>257.43</v>
      </c>
      <c r="G3686">
        <f>VLOOKUP(B3686,Prekės!$A$2:$E$3000,3,FALSE)</f>
        <v>280</v>
      </c>
      <c r="H3686">
        <f>VLOOKUP(B3686,Prekės!$A$2:$E$3000,4,FALSE)</f>
        <v>0</v>
      </c>
      <c r="I3686">
        <f>VLOOKUP(B3686,Prekės!$A$2:$E$3000,5,FALSE)</f>
        <v>0</v>
      </c>
      <c r="J3686">
        <f t="shared" si="117"/>
        <v>0</v>
      </c>
      <c r="K3686">
        <f t="shared" si="118"/>
        <v>257.43</v>
      </c>
    </row>
    <row r="3687" spans="1:11">
      <c r="A3687" s="1">
        <f>Atask.AtsOp!A3234</f>
        <v>42489</v>
      </c>
      <c r="B3687" t="str">
        <f>Atask.AtsOp!E3234</f>
        <v>2705-0009</v>
      </c>
      <c r="C3687" t="str">
        <f>Atask.AtsOp!H3234</f>
        <v>Kokteilis Mix  „Gin Tonic“ 5%</v>
      </c>
      <c r="D3687" t="str">
        <f>Atask.AtsOp!N3234</f>
        <v>LPA</v>
      </c>
      <c r="E3687" t="str">
        <f>Atask.AtsOp!I3234</f>
        <v>Perkelti</v>
      </c>
      <c r="F3687">
        <f>Atask.AtsOp!M3234</f>
        <v>-6.05</v>
      </c>
      <c r="G3687">
        <f>VLOOKUP(B3687,Prekės!$A$2:$E$3000,3,FALSE)</f>
        <v>280</v>
      </c>
      <c r="H3687">
        <f>VLOOKUP(B3687,Prekės!$A$2:$E$3000,4,FALSE)</f>
        <v>0</v>
      </c>
      <c r="I3687">
        <f>VLOOKUP(B3687,Prekės!$A$2:$E$3000,5,FALSE)</f>
        <v>0</v>
      </c>
      <c r="J3687">
        <f t="shared" si="117"/>
        <v>0</v>
      </c>
      <c r="K3687">
        <f t="shared" si="118"/>
        <v>-6.05</v>
      </c>
    </row>
    <row r="3688" spans="1:11">
      <c r="A3688" s="1">
        <f>Atask.AtsOp!A3235</f>
        <v>42489</v>
      </c>
      <c r="B3688" t="str">
        <f>Atask.AtsOp!E3235</f>
        <v>2705-0009</v>
      </c>
      <c r="C3688" t="str">
        <f>Atask.AtsOp!H3235</f>
        <v>Kokteilis Mix  „Gin Tonic“ 5%</v>
      </c>
      <c r="D3688" t="str">
        <f>Atask.AtsOp!N3235</f>
        <v>LPA</v>
      </c>
      <c r="E3688" t="str">
        <f>Atask.AtsOp!I3235</f>
        <v>Perkelti</v>
      </c>
      <c r="F3688">
        <f>Atask.AtsOp!M3235</f>
        <v>-251.38</v>
      </c>
      <c r="G3688">
        <f>VLOOKUP(B3688,Prekės!$A$2:$E$3000,3,FALSE)</f>
        <v>280</v>
      </c>
      <c r="H3688">
        <f>VLOOKUP(B3688,Prekės!$A$2:$E$3000,4,FALSE)</f>
        <v>0</v>
      </c>
      <c r="I3688">
        <f>VLOOKUP(B3688,Prekės!$A$2:$E$3000,5,FALSE)</f>
        <v>0</v>
      </c>
      <c r="J3688">
        <f t="shared" si="117"/>
        <v>0</v>
      </c>
      <c r="K3688">
        <f t="shared" si="118"/>
        <v>-251.38</v>
      </c>
    </row>
    <row r="3689" spans="1:11">
      <c r="A3689" s="1">
        <f>Atask.AtsOp!A3236</f>
        <v>42489</v>
      </c>
      <c r="B3689" t="str">
        <f>Atask.AtsOp!E3236</f>
        <v>2705-0009</v>
      </c>
      <c r="C3689" t="str">
        <f>Atask.AtsOp!H3236</f>
        <v>Kokteilis Mix  „Gin Tonic“ 5%</v>
      </c>
      <c r="D3689" t="str">
        <f>Atask.AtsOp!N3236</f>
        <v>LPA</v>
      </c>
      <c r="E3689" t="str">
        <f>Atask.AtsOp!I3236</f>
        <v>Perkelti</v>
      </c>
      <c r="F3689">
        <f>Atask.AtsOp!M3236</f>
        <v>251.38</v>
      </c>
      <c r="G3689">
        <f>VLOOKUP(B3689,Prekės!$A$2:$E$3000,3,FALSE)</f>
        <v>280</v>
      </c>
      <c r="H3689">
        <f>VLOOKUP(B3689,Prekės!$A$2:$E$3000,4,FALSE)</f>
        <v>0</v>
      </c>
      <c r="I3689">
        <f>VLOOKUP(B3689,Prekės!$A$2:$E$3000,5,FALSE)</f>
        <v>0</v>
      </c>
      <c r="J3689">
        <f t="shared" si="117"/>
        <v>0</v>
      </c>
      <c r="K3689">
        <f t="shared" si="118"/>
        <v>251.38</v>
      </c>
    </row>
    <row r="3690" spans="1:11">
      <c r="A3690" s="1">
        <f>Atask.AtsOp!A3237</f>
        <v>42489</v>
      </c>
      <c r="B3690" t="str">
        <f>Atask.AtsOp!E3237</f>
        <v>2705-0009</v>
      </c>
      <c r="C3690" t="str">
        <f>Atask.AtsOp!H3237</f>
        <v>Kokteilis Mix  „Gin Tonic“ 5%</v>
      </c>
      <c r="D3690" t="str">
        <f>Atask.AtsOp!N3237</f>
        <v>LPA</v>
      </c>
      <c r="E3690" t="str">
        <f>Atask.AtsOp!I3237</f>
        <v>Gamybos eilutė</v>
      </c>
      <c r="F3690">
        <f>Atask.AtsOp!M3237</f>
        <v>-251.38</v>
      </c>
      <c r="G3690">
        <f>VLOOKUP(B3690,Prekės!$A$2:$E$3000,3,FALSE)</f>
        <v>280</v>
      </c>
      <c r="H3690">
        <f>VLOOKUP(B3690,Prekės!$A$2:$E$3000,4,FALSE)</f>
        <v>0</v>
      </c>
      <c r="I3690">
        <f>VLOOKUP(B3690,Prekės!$A$2:$E$3000,5,FALSE)</f>
        <v>0</v>
      </c>
      <c r="J3690">
        <f t="shared" si="117"/>
        <v>0</v>
      </c>
      <c r="K3690">
        <f t="shared" si="118"/>
        <v>-251.38</v>
      </c>
    </row>
    <row r="3691" spans="1:11">
      <c r="A3691" s="1">
        <f>Atask.AtsOp!A3238</f>
        <v>42489</v>
      </c>
      <c r="B3691" t="str">
        <f>Atask.AtsOp!E3238</f>
        <v>2705-0009</v>
      </c>
      <c r="C3691" t="str">
        <f>Atask.AtsOp!H3238</f>
        <v>Kokteilis Mix  „Gin Tonic“ 5%</v>
      </c>
      <c r="D3691" t="str">
        <f>Atask.AtsOp!N3238</f>
        <v>LPA</v>
      </c>
      <c r="E3691" t="str">
        <f>Atask.AtsOp!I3238</f>
        <v>Perkelti</v>
      </c>
      <c r="F3691">
        <f>Atask.AtsOp!M3238</f>
        <v>6.05</v>
      </c>
      <c r="G3691">
        <f>VLOOKUP(B3691,Prekės!$A$2:$E$3000,3,FALSE)</f>
        <v>280</v>
      </c>
      <c r="H3691">
        <f>VLOOKUP(B3691,Prekės!$A$2:$E$3000,4,FALSE)</f>
        <v>0</v>
      </c>
      <c r="I3691">
        <f>VLOOKUP(B3691,Prekės!$A$2:$E$3000,5,FALSE)</f>
        <v>0</v>
      </c>
      <c r="J3691">
        <f t="shared" si="117"/>
        <v>0</v>
      </c>
      <c r="K3691">
        <f t="shared" si="118"/>
        <v>6.05</v>
      </c>
    </row>
    <row r="3692" spans="1:11">
      <c r="A3692" s="1">
        <f>Atask.AtsOp!A3239</f>
        <v>42489</v>
      </c>
      <c r="B3692" t="str">
        <f>Atask.AtsOp!E3239</f>
        <v>2705-0009</v>
      </c>
      <c r="C3692" t="str">
        <f>Atask.AtsOp!H3239</f>
        <v>Kokteilis Mix  „Gin Tonic“ 5%</v>
      </c>
      <c r="D3692" t="str">
        <f>Atask.AtsOp!N3239</f>
        <v>LPA</v>
      </c>
      <c r="E3692" t="str">
        <f>Atask.AtsOp!I3239</f>
        <v>Pardavimo užsakymas</v>
      </c>
      <c r="F3692">
        <f>Atask.AtsOp!M3239</f>
        <v>-6.05</v>
      </c>
      <c r="G3692">
        <f>VLOOKUP(B3692,Prekės!$A$2:$E$3000,3,FALSE)</f>
        <v>280</v>
      </c>
      <c r="H3692">
        <f>VLOOKUP(B3692,Prekės!$A$2:$E$3000,4,FALSE)</f>
        <v>0</v>
      </c>
      <c r="I3692">
        <f>VLOOKUP(B3692,Prekės!$A$2:$E$3000,5,FALSE)</f>
        <v>0</v>
      </c>
      <c r="J3692">
        <f t="shared" si="117"/>
        <v>0</v>
      </c>
      <c r="K3692">
        <f t="shared" si="118"/>
        <v>-6.05</v>
      </c>
    </row>
    <row r="3693" spans="1:11">
      <c r="A3693" s="1">
        <f>Atask.AtsOp!A3240</f>
        <v>42489</v>
      </c>
      <c r="B3693" t="str">
        <f>Atask.AtsOp!E3240</f>
        <v>2705-0010</v>
      </c>
      <c r="C3693" t="str">
        <f>Atask.AtsOp!H3240</f>
        <v>Alk. kokt. "Mix" Whisky&amp; Cola, 5%</v>
      </c>
      <c r="D3693" t="str">
        <f>Atask.AtsOp!N3240</f>
        <v>LPA</v>
      </c>
      <c r="E3693" t="str">
        <f>Atask.AtsOp!I3240</f>
        <v>Perkelti</v>
      </c>
      <c r="F3693">
        <f>Atask.AtsOp!M3240</f>
        <v>-8.01</v>
      </c>
      <c r="G3693">
        <f>VLOOKUP(B3693,Prekės!$A$2:$E$3000,3,FALSE)</f>
        <v>280</v>
      </c>
      <c r="H3693">
        <f>VLOOKUP(B3693,Prekės!$A$2:$E$3000,4,FALSE)</f>
        <v>0</v>
      </c>
      <c r="I3693">
        <f>VLOOKUP(B3693,Prekės!$A$2:$E$3000,5,FALSE)</f>
        <v>0</v>
      </c>
      <c r="J3693">
        <f t="shared" si="117"/>
        <v>0</v>
      </c>
      <c r="K3693">
        <f t="shared" si="118"/>
        <v>-8.01</v>
      </c>
    </row>
    <row r="3694" spans="1:11">
      <c r="A3694" s="1">
        <f>Atask.AtsOp!A3241</f>
        <v>42489</v>
      </c>
      <c r="B3694" t="str">
        <f>Atask.AtsOp!E3241</f>
        <v>2705-0010</v>
      </c>
      <c r="C3694" t="str">
        <f>Atask.AtsOp!H3241</f>
        <v>Alk. kokt. "Mix" Whisky&amp; Cola, 5%</v>
      </c>
      <c r="D3694" t="str">
        <f>Atask.AtsOp!N3241</f>
        <v>LPA</v>
      </c>
      <c r="E3694" t="str">
        <f>Atask.AtsOp!I3241</f>
        <v>Perkelti</v>
      </c>
      <c r="F3694">
        <f>Atask.AtsOp!M3241</f>
        <v>-341.01</v>
      </c>
      <c r="G3694">
        <f>VLOOKUP(B3694,Prekės!$A$2:$E$3000,3,FALSE)</f>
        <v>280</v>
      </c>
      <c r="H3694">
        <f>VLOOKUP(B3694,Prekės!$A$2:$E$3000,4,FALSE)</f>
        <v>0</v>
      </c>
      <c r="I3694">
        <f>VLOOKUP(B3694,Prekės!$A$2:$E$3000,5,FALSE)</f>
        <v>0</v>
      </c>
      <c r="J3694">
        <f t="shared" si="117"/>
        <v>0</v>
      </c>
      <c r="K3694">
        <f t="shared" si="118"/>
        <v>-341.01</v>
      </c>
    </row>
    <row r="3695" spans="1:11">
      <c r="A3695" s="1">
        <f>Atask.AtsOp!A3242</f>
        <v>42489</v>
      </c>
      <c r="B3695" t="str">
        <f>Atask.AtsOp!E3242</f>
        <v>2705-0010</v>
      </c>
      <c r="C3695" t="str">
        <f>Atask.AtsOp!H3242</f>
        <v>Alk. kokt. "Mix" Whisky&amp; Cola, 5%</v>
      </c>
      <c r="D3695" t="str">
        <f>Atask.AtsOp!N3242</f>
        <v>LPA</v>
      </c>
      <c r="E3695" t="str">
        <f>Atask.AtsOp!I3242</f>
        <v>Perkelti</v>
      </c>
      <c r="F3695">
        <f>Atask.AtsOp!M3242</f>
        <v>341.01</v>
      </c>
      <c r="G3695">
        <f>VLOOKUP(B3695,Prekės!$A$2:$E$3000,3,FALSE)</f>
        <v>280</v>
      </c>
      <c r="H3695">
        <f>VLOOKUP(B3695,Prekės!$A$2:$E$3000,4,FALSE)</f>
        <v>0</v>
      </c>
      <c r="I3695">
        <f>VLOOKUP(B3695,Prekės!$A$2:$E$3000,5,FALSE)</f>
        <v>0</v>
      </c>
      <c r="J3695">
        <f t="shared" si="117"/>
        <v>0</v>
      </c>
      <c r="K3695">
        <f t="shared" si="118"/>
        <v>341.01</v>
      </c>
    </row>
    <row r="3696" spans="1:11">
      <c r="A3696" s="1">
        <f>Atask.AtsOp!A3243</f>
        <v>42489</v>
      </c>
      <c r="B3696" t="str">
        <f>Atask.AtsOp!E3243</f>
        <v>2705-0010</v>
      </c>
      <c r="C3696" t="str">
        <f>Atask.AtsOp!H3243</f>
        <v>Alk. kokt. "Mix" Whisky&amp; Cola, 5%</v>
      </c>
      <c r="D3696" t="str">
        <f>Atask.AtsOp!N3243</f>
        <v>LPA</v>
      </c>
      <c r="E3696" t="str">
        <f>Atask.AtsOp!I3243</f>
        <v>Gamyba</v>
      </c>
      <c r="F3696">
        <f>Atask.AtsOp!M3243</f>
        <v>341.01</v>
      </c>
      <c r="G3696">
        <f>VLOOKUP(B3696,Prekės!$A$2:$E$3000,3,FALSE)</f>
        <v>280</v>
      </c>
      <c r="H3696">
        <f>VLOOKUP(B3696,Prekės!$A$2:$E$3000,4,FALSE)</f>
        <v>0</v>
      </c>
      <c r="I3696">
        <f>VLOOKUP(B3696,Prekės!$A$2:$E$3000,5,FALSE)</f>
        <v>0</v>
      </c>
      <c r="J3696">
        <f t="shared" si="117"/>
        <v>0</v>
      </c>
      <c r="K3696">
        <f t="shared" si="118"/>
        <v>341.01</v>
      </c>
    </row>
    <row r="3697" spans="1:11">
      <c r="A3697" s="1">
        <f>Atask.AtsOp!A3244</f>
        <v>42489</v>
      </c>
      <c r="B3697" t="str">
        <f>Atask.AtsOp!E3244</f>
        <v>2705-0010</v>
      </c>
      <c r="C3697" t="str">
        <f>Atask.AtsOp!H3244</f>
        <v>Alk. kokt. "Mix" Whisky&amp; Cola, 5%</v>
      </c>
      <c r="D3697" t="str">
        <f>Atask.AtsOp!N3244</f>
        <v>LPA</v>
      </c>
      <c r="E3697" t="str">
        <f>Atask.AtsOp!I3244</f>
        <v>Perkelti</v>
      </c>
      <c r="F3697">
        <f>Atask.AtsOp!M3244</f>
        <v>8.01</v>
      </c>
      <c r="G3697">
        <f>VLOOKUP(B3697,Prekės!$A$2:$E$3000,3,FALSE)</f>
        <v>280</v>
      </c>
      <c r="H3697">
        <f>VLOOKUP(B3697,Prekės!$A$2:$E$3000,4,FALSE)</f>
        <v>0</v>
      </c>
      <c r="I3697">
        <f>VLOOKUP(B3697,Prekės!$A$2:$E$3000,5,FALSE)</f>
        <v>0</v>
      </c>
      <c r="J3697">
        <f t="shared" si="117"/>
        <v>0</v>
      </c>
      <c r="K3697">
        <f t="shared" si="118"/>
        <v>8.01</v>
      </c>
    </row>
    <row r="3698" spans="1:11">
      <c r="A3698" s="1">
        <f>Atask.AtsOp!A3245</f>
        <v>42489</v>
      </c>
      <c r="B3698" t="str">
        <f>Atask.AtsOp!E3245</f>
        <v>2705-0010</v>
      </c>
      <c r="C3698" t="str">
        <f>Atask.AtsOp!H3245</f>
        <v>Alk. kokt. "Mix" Whisky&amp; Cola, 5%</v>
      </c>
      <c r="D3698" t="str">
        <f>Atask.AtsOp!N3245</f>
        <v>LPA</v>
      </c>
      <c r="E3698" t="str">
        <f>Atask.AtsOp!I3245</f>
        <v>Pardavimo užsakymas</v>
      </c>
      <c r="F3698">
        <f>Atask.AtsOp!M3245</f>
        <v>-8.01</v>
      </c>
      <c r="G3698">
        <f>VLOOKUP(B3698,Prekės!$A$2:$E$3000,3,FALSE)</f>
        <v>280</v>
      </c>
      <c r="H3698">
        <f>VLOOKUP(B3698,Prekės!$A$2:$E$3000,4,FALSE)</f>
        <v>0</v>
      </c>
      <c r="I3698">
        <f>VLOOKUP(B3698,Prekės!$A$2:$E$3000,5,FALSE)</f>
        <v>0</v>
      </c>
      <c r="J3698">
        <f t="shared" si="117"/>
        <v>0</v>
      </c>
      <c r="K3698">
        <f t="shared" si="118"/>
        <v>-8.01</v>
      </c>
    </row>
    <row r="3699" spans="1:11">
      <c r="A3699" s="1">
        <f>Atask.AtsOp!A3246</f>
        <v>42474</v>
      </c>
      <c r="B3699" t="str">
        <f>Atask.AtsOp!E3246</f>
        <v>2705-0031</v>
      </c>
      <c r="C3699" t="str">
        <f>Atask.AtsOp!H3246</f>
        <v>Alkohol.koteilis „Shake Club“R.Cola 14,5%</v>
      </c>
      <c r="D3699" t="str">
        <f>Atask.AtsOp!N3246</f>
        <v>LTR</v>
      </c>
      <c r="E3699" t="str">
        <f>Atask.AtsOp!I3246</f>
        <v>Gamyba</v>
      </c>
      <c r="F3699">
        <f>Atask.AtsOp!M3246</f>
        <v>2965.75</v>
      </c>
      <c r="G3699">
        <f>VLOOKUP(B3699,Prekės!$A$2:$E$3000,3,FALSE)</f>
        <v>240</v>
      </c>
      <c r="H3699">
        <f>VLOOKUP(B3699,Prekės!$A$2:$E$3000,4,FALSE)</f>
        <v>0</v>
      </c>
      <c r="I3699">
        <f>VLOOKUP(B3699,Prekės!$A$2:$E$3000,5,FALSE)</f>
        <v>0</v>
      </c>
      <c r="J3699">
        <f t="shared" si="117"/>
        <v>0</v>
      </c>
      <c r="K3699">
        <f t="shared" si="118"/>
        <v>2965.75</v>
      </c>
    </row>
    <row r="3700" spans="1:11">
      <c r="A3700" s="1">
        <f>Atask.AtsOp!A3247</f>
        <v>42474</v>
      </c>
      <c r="B3700" t="str">
        <f>Atask.AtsOp!E3247</f>
        <v>2705-0031</v>
      </c>
      <c r="C3700" t="str">
        <f>Atask.AtsOp!H3247</f>
        <v>Alkohol.koteilis „Shake Club“R.Cola 14,5%</v>
      </c>
      <c r="D3700" t="str">
        <f>Atask.AtsOp!N3247</f>
        <v>LTR</v>
      </c>
      <c r="E3700" t="str">
        <f>Atask.AtsOp!I3247</f>
        <v>Perkelti</v>
      </c>
      <c r="F3700">
        <f>Atask.AtsOp!M3247</f>
        <v>-2965.75</v>
      </c>
      <c r="G3700">
        <f>VLOOKUP(B3700,Prekės!$A$2:$E$3000,3,FALSE)</f>
        <v>240</v>
      </c>
      <c r="H3700">
        <f>VLOOKUP(B3700,Prekės!$A$2:$E$3000,4,FALSE)</f>
        <v>0</v>
      </c>
      <c r="I3700">
        <f>VLOOKUP(B3700,Prekės!$A$2:$E$3000,5,FALSE)</f>
        <v>0</v>
      </c>
      <c r="J3700">
        <f t="shared" si="117"/>
        <v>0</v>
      </c>
      <c r="K3700">
        <f t="shared" si="118"/>
        <v>-2965.75</v>
      </c>
    </row>
    <row r="3701" spans="1:11">
      <c r="A3701" s="1">
        <f>Atask.AtsOp!A3248</f>
        <v>42474</v>
      </c>
      <c r="B3701" t="str">
        <f>Atask.AtsOp!E3248</f>
        <v>2705-0031</v>
      </c>
      <c r="C3701" t="str">
        <f>Atask.AtsOp!H3248</f>
        <v>Alkohol.koteilis „Shake Club“R.Cola 14,5%</v>
      </c>
      <c r="D3701" t="str">
        <f>Atask.AtsOp!N3248</f>
        <v>LTR</v>
      </c>
      <c r="E3701" t="str">
        <f>Atask.AtsOp!I3248</f>
        <v>Perkelti</v>
      </c>
      <c r="F3701">
        <f>Atask.AtsOp!M3248</f>
        <v>2965.75</v>
      </c>
      <c r="G3701">
        <f>VLOOKUP(B3701,Prekės!$A$2:$E$3000,3,FALSE)</f>
        <v>240</v>
      </c>
      <c r="H3701">
        <f>VLOOKUP(B3701,Prekės!$A$2:$E$3000,4,FALSE)</f>
        <v>0</v>
      </c>
      <c r="I3701">
        <f>VLOOKUP(B3701,Prekės!$A$2:$E$3000,5,FALSE)</f>
        <v>0</v>
      </c>
      <c r="J3701">
        <f t="shared" si="117"/>
        <v>0</v>
      </c>
      <c r="K3701">
        <f t="shared" si="118"/>
        <v>2965.75</v>
      </c>
    </row>
    <row r="3702" spans="1:11">
      <c r="A3702" s="1">
        <f>Atask.AtsOp!A3249</f>
        <v>42474</v>
      </c>
      <c r="B3702" t="str">
        <f>Atask.AtsOp!E3249</f>
        <v>2705-0031</v>
      </c>
      <c r="C3702" t="str">
        <f>Atask.AtsOp!H3249</f>
        <v>Alkohol.koteilis „Shake Club“R.Cola 14,5%</v>
      </c>
      <c r="D3702" t="str">
        <f>Atask.AtsOp!N3249</f>
        <v>LTR</v>
      </c>
      <c r="E3702" t="str">
        <f>Atask.AtsOp!I3249</f>
        <v>Perkelti</v>
      </c>
      <c r="F3702">
        <f>Atask.AtsOp!M3249</f>
        <v>-12.75</v>
      </c>
      <c r="G3702">
        <f>VLOOKUP(B3702,Prekės!$A$2:$E$3000,3,FALSE)</f>
        <v>240</v>
      </c>
      <c r="H3702">
        <f>VLOOKUP(B3702,Prekės!$A$2:$E$3000,4,FALSE)</f>
        <v>0</v>
      </c>
      <c r="I3702">
        <f>VLOOKUP(B3702,Prekės!$A$2:$E$3000,5,FALSE)</f>
        <v>0</v>
      </c>
      <c r="J3702">
        <f t="shared" si="117"/>
        <v>0</v>
      </c>
      <c r="K3702">
        <f t="shared" si="118"/>
        <v>-12.75</v>
      </c>
    </row>
    <row r="3703" spans="1:11">
      <c r="A3703" s="1">
        <f>Atask.AtsOp!A3250</f>
        <v>42474</v>
      </c>
      <c r="B3703" t="str">
        <f>Atask.AtsOp!E3250</f>
        <v>2705-0031</v>
      </c>
      <c r="C3703" t="str">
        <f>Atask.AtsOp!H3250</f>
        <v>Alkohol.koteilis „Shake Club“R.Cola 14,5%</v>
      </c>
      <c r="D3703" t="str">
        <f>Atask.AtsOp!N3250</f>
        <v>LTR</v>
      </c>
      <c r="E3703" t="str">
        <f>Atask.AtsOp!I3250</f>
        <v>Perkelti</v>
      </c>
      <c r="F3703">
        <f>Atask.AtsOp!M3250</f>
        <v>-2953</v>
      </c>
      <c r="G3703">
        <f>VLOOKUP(B3703,Prekės!$A$2:$E$3000,3,FALSE)</f>
        <v>240</v>
      </c>
      <c r="H3703">
        <f>VLOOKUP(B3703,Prekės!$A$2:$E$3000,4,FALSE)</f>
        <v>0</v>
      </c>
      <c r="I3703">
        <f>VLOOKUP(B3703,Prekės!$A$2:$E$3000,5,FALSE)</f>
        <v>0</v>
      </c>
      <c r="J3703">
        <f t="shared" si="117"/>
        <v>0</v>
      </c>
      <c r="K3703">
        <f t="shared" si="118"/>
        <v>-2953</v>
      </c>
    </row>
    <row r="3704" spans="1:11">
      <c r="A3704" s="1">
        <f>Atask.AtsOp!A3251</f>
        <v>42474</v>
      </c>
      <c r="B3704" t="str">
        <f>Atask.AtsOp!E3251</f>
        <v>2705-0031</v>
      </c>
      <c r="C3704" t="str">
        <f>Atask.AtsOp!H3251</f>
        <v>Alkohol.koteilis „Shake Club“R.Cola 14,5%</v>
      </c>
      <c r="D3704" t="str">
        <f>Atask.AtsOp!N3251</f>
        <v>LTR</v>
      </c>
      <c r="E3704" t="str">
        <f>Atask.AtsOp!I3251</f>
        <v>Perkelti</v>
      </c>
      <c r="F3704">
        <f>Atask.AtsOp!M3251</f>
        <v>2953</v>
      </c>
      <c r="G3704">
        <f>VLOOKUP(B3704,Prekės!$A$2:$E$3000,3,FALSE)</f>
        <v>240</v>
      </c>
      <c r="H3704">
        <f>VLOOKUP(B3704,Prekės!$A$2:$E$3000,4,FALSE)</f>
        <v>0</v>
      </c>
      <c r="I3704">
        <f>VLOOKUP(B3704,Prekės!$A$2:$E$3000,5,FALSE)</f>
        <v>0</v>
      </c>
      <c r="J3704">
        <f t="shared" si="117"/>
        <v>0</v>
      </c>
      <c r="K3704">
        <f t="shared" si="118"/>
        <v>2953</v>
      </c>
    </row>
    <row r="3705" spans="1:11">
      <c r="A3705" s="1">
        <f>Atask.AtsOp!A3252</f>
        <v>42474</v>
      </c>
      <c r="B3705" t="str">
        <f>Atask.AtsOp!E3252</f>
        <v>2705-0031</v>
      </c>
      <c r="C3705" t="str">
        <f>Atask.AtsOp!H3252</f>
        <v>Alkohol.koteilis „Shake Club“R.Cola 14,5%</v>
      </c>
      <c r="D3705" t="str">
        <f>Atask.AtsOp!N3252</f>
        <v>LTR</v>
      </c>
      <c r="E3705" t="str">
        <f>Atask.AtsOp!I3252</f>
        <v>Gamybos eilutė</v>
      </c>
      <c r="F3705">
        <f>Atask.AtsOp!M3252</f>
        <v>-2953</v>
      </c>
      <c r="G3705">
        <f>VLOOKUP(B3705,Prekės!$A$2:$E$3000,3,FALSE)</f>
        <v>240</v>
      </c>
      <c r="H3705">
        <f>VLOOKUP(B3705,Prekės!$A$2:$E$3000,4,FALSE)</f>
        <v>0</v>
      </c>
      <c r="I3705">
        <f>VLOOKUP(B3705,Prekės!$A$2:$E$3000,5,FALSE)</f>
        <v>0</v>
      </c>
      <c r="J3705">
        <f t="shared" si="117"/>
        <v>0</v>
      </c>
      <c r="K3705">
        <f t="shared" si="118"/>
        <v>-2953</v>
      </c>
    </row>
    <row r="3706" spans="1:11">
      <c r="A3706" s="1">
        <f>Atask.AtsOp!A3253</f>
        <v>42489</v>
      </c>
      <c r="B3706" t="str">
        <f>Atask.AtsOp!E3253</f>
        <v>2705-0031</v>
      </c>
      <c r="C3706" t="str">
        <f>Atask.AtsOp!H3253</f>
        <v>Alkohol.koteilis „Shake Club“R.Cola 14,5%</v>
      </c>
      <c r="D3706" t="str">
        <f>Atask.AtsOp!N3253</f>
        <v>LTR</v>
      </c>
      <c r="E3706" t="str">
        <f>Atask.AtsOp!I3253</f>
        <v>Pardavimo užsakymas</v>
      </c>
      <c r="F3706">
        <f>Atask.AtsOp!M3253</f>
        <v>-12.75</v>
      </c>
      <c r="G3706">
        <f>VLOOKUP(B3706,Prekės!$A$2:$E$3000,3,FALSE)</f>
        <v>240</v>
      </c>
      <c r="H3706">
        <f>VLOOKUP(B3706,Prekės!$A$2:$E$3000,4,FALSE)</f>
        <v>0</v>
      </c>
      <c r="I3706">
        <f>VLOOKUP(B3706,Prekės!$A$2:$E$3000,5,FALSE)</f>
        <v>0</v>
      </c>
      <c r="J3706">
        <f t="shared" si="117"/>
        <v>0</v>
      </c>
      <c r="K3706">
        <f t="shared" si="118"/>
        <v>-12.75</v>
      </c>
    </row>
    <row r="3707" spans="1:11">
      <c r="A3707" s="1">
        <f>Atask.AtsOp!A3254</f>
        <v>42474</v>
      </c>
      <c r="B3707" t="str">
        <f>Atask.AtsOp!E3254</f>
        <v>2705-0031</v>
      </c>
      <c r="C3707" t="str">
        <f>Atask.AtsOp!H3254</f>
        <v>Alkohol.koteilis „Shake Club“R.Cola 14,5%</v>
      </c>
      <c r="D3707" t="str">
        <f>Atask.AtsOp!N3254</f>
        <v>LTR</v>
      </c>
      <c r="E3707" t="str">
        <f>Atask.AtsOp!I3254</f>
        <v>Perkelti</v>
      </c>
      <c r="F3707">
        <f>Atask.AtsOp!M3254</f>
        <v>12.75</v>
      </c>
      <c r="G3707">
        <f>VLOOKUP(B3707,Prekės!$A$2:$E$3000,3,FALSE)</f>
        <v>240</v>
      </c>
      <c r="H3707">
        <f>VLOOKUP(B3707,Prekės!$A$2:$E$3000,4,FALSE)</f>
        <v>0</v>
      </c>
      <c r="I3707">
        <f>VLOOKUP(B3707,Prekės!$A$2:$E$3000,5,FALSE)</f>
        <v>0</v>
      </c>
      <c r="J3707">
        <f t="shared" si="117"/>
        <v>0</v>
      </c>
      <c r="K3707">
        <f t="shared" si="118"/>
        <v>12.75</v>
      </c>
    </row>
    <row r="3708" spans="1:11">
      <c r="A3708" s="1">
        <f>Atask.AtsOp!A3255</f>
        <v>42474</v>
      </c>
      <c r="B3708" t="str">
        <f>Atask.AtsOp!E3255</f>
        <v>2705-0032</v>
      </c>
      <c r="C3708" t="str">
        <f>Atask.AtsOp!H3255</f>
        <v>Alkohol.koteilis „Shake Club“G.Tonic 14,5%</v>
      </c>
      <c r="D3708" t="str">
        <f>Atask.AtsOp!N3255</f>
        <v>LTR</v>
      </c>
      <c r="E3708" t="str">
        <f>Atask.AtsOp!I3255</f>
        <v>Gamyba</v>
      </c>
      <c r="F3708">
        <f>Atask.AtsOp!M3255</f>
        <v>4553.74</v>
      </c>
      <c r="G3708">
        <f>VLOOKUP(B3708,Prekės!$A$2:$E$3000,3,FALSE)</f>
        <v>240</v>
      </c>
      <c r="H3708">
        <f>VLOOKUP(B3708,Prekės!$A$2:$E$3000,4,FALSE)</f>
        <v>0</v>
      </c>
      <c r="I3708">
        <f>VLOOKUP(B3708,Prekės!$A$2:$E$3000,5,FALSE)</f>
        <v>0</v>
      </c>
      <c r="J3708">
        <f t="shared" si="117"/>
        <v>0</v>
      </c>
      <c r="K3708">
        <f t="shared" si="118"/>
        <v>4553.74</v>
      </c>
    </row>
    <row r="3709" spans="1:11">
      <c r="A3709" s="1">
        <f>Atask.AtsOp!A3256</f>
        <v>42474</v>
      </c>
      <c r="B3709" t="str">
        <f>Atask.AtsOp!E3256</f>
        <v>2705-0032</v>
      </c>
      <c r="C3709" t="str">
        <f>Atask.AtsOp!H3256</f>
        <v>Alkohol.koteilis „Shake Club“G.Tonic 14,5%</v>
      </c>
      <c r="D3709" t="str">
        <f>Atask.AtsOp!N3256</f>
        <v>LTR</v>
      </c>
      <c r="E3709" t="str">
        <f>Atask.AtsOp!I3256</f>
        <v>Perkelti</v>
      </c>
      <c r="F3709">
        <f>Atask.AtsOp!M3256</f>
        <v>-4553.74</v>
      </c>
      <c r="G3709">
        <f>VLOOKUP(B3709,Prekės!$A$2:$E$3000,3,FALSE)</f>
        <v>240</v>
      </c>
      <c r="H3709">
        <f>VLOOKUP(B3709,Prekės!$A$2:$E$3000,4,FALSE)</f>
        <v>0</v>
      </c>
      <c r="I3709">
        <f>VLOOKUP(B3709,Prekės!$A$2:$E$3000,5,FALSE)</f>
        <v>0</v>
      </c>
      <c r="J3709">
        <f t="shared" si="117"/>
        <v>0</v>
      </c>
      <c r="K3709">
        <f t="shared" si="118"/>
        <v>-4553.74</v>
      </c>
    </row>
    <row r="3710" spans="1:11">
      <c r="A3710" s="1">
        <f>Atask.AtsOp!A3257</f>
        <v>42474</v>
      </c>
      <c r="B3710" t="str">
        <f>Atask.AtsOp!E3257</f>
        <v>2705-0032</v>
      </c>
      <c r="C3710" t="str">
        <f>Atask.AtsOp!H3257</f>
        <v>Alkohol.koteilis „Shake Club“G.Tonic 14,5%</v>
      </c>
      <c r="D3710" t="str">
        <f>Atask.AtsOp!N3257</f>
        <v>LTR</v>
      </c>
      <c r="E3710" t="str">
        <f>Atask.AtsOp!I3257</f>
        <v>Perkelti</v>
      </c>
      <c r="F3710">
        <f>Atask.AtsOp!M3257</f>
        <v>4553.74</v>
      </c>
      <c r="G3710">
        <f>VLOOKUP(B3710,Prekės!$A$2:$E$3000,3,FALSE)</f>
        <v>240</v>
      </c>
      <c r="H3710">
        <f>VLOOKUP(B3710,Prekės!$A$2:$E$3000,4,FALSE)</f>
        <v>0</v>
      </c>
      <c r="I3710">
        <f>VLOOKUP(B3710,Prekės!$A$2:$E$3000,5,FALSE)</f>
        <v>0</v>
      </c>
      <c r="J3710">
        <f t="shared" si="117"/>
        <v>0</v>
      </c>
      <c r="K3710">
        <f t="shared" si="118"/>
        <v>4553.74</v>
      </c>
    </row>
    <row r="3711" spans="1:11">
      <c r="A3711" s="1">
        <f>Atask.AtsOp!A3258</f>
        <v>42474</v>
      </c>
      <c r="B3711" t="str">
        <f>Atask.AtsOp!E3258</f>
        <v>2705-0032</v>
      </c>
      <c r="C3711" t="str">
        <f>Atask.AtsOp!H3258</f>
        <v>Alkohol.koteilis „Shake Club“G.Tonic 14,5%</v>
      </c>
      <c r="D3711" t="str">
        <f>Atask.AtsOp!N3258</f>
        <v>LTR</v>
      </c>
      <c r="E3711" t="str">
        <f>Atask.AtsOp!I3258</f>
        <v>Perkelti</v>
      </c>
      <c r="F3711">
        <f>Atask.AtsOp!M3258</f>
        <v>-10.45</v>
      </c>
      <c r="G3711">
        <f>VLOOKUP(B3711,Prekės!$A$2:$E$3000,3,FALSE)</f>
        <v>240</v>
      </c>
      <c r="H3711">
        <f>VLOOKUP(B3711,Prekės!$A$2:$E$3000,4,FALSE)</f>
        <v>0</v>
      </c>
      <c r="I3711">
        <f>VLOOKUP(B3711,Prekės!$A$2:$E$3000,5,FALSE)</f>
        <v>0</v>
      </c>
      <c r="J3711">
        <f t="shared" si="117"/>
        <v>0</v>
      </c>
      <c r="K3711">
        <f t="shared" si="118"/>
        <v>-10.45</v>
      </c>
    </row>
    <row r="3712" spans="1:11">
      <c r="A3712" s="1">
        <f>Atask.AtsOp!A3259</f>
        <v>42474</v>
      </c>
      <c r="B3712" t="str">
        <f>Atask.AtsOp!E3259</f>
        <v>2705-0032</v>
      </c>
      <c r="C3712" t="str">
        <f>Atask.AtsOp!H3259</f>
        <v>Alkohol.koteilis „Shake Club“G.Tonic 14,5%</v>
      </c>
      <c r="D3712" t="str">
        <f>Atask.AtsOp!N3259</f>
        <v>LTR</v>
      </c>
      <c r="E3712" t="str">
        <f>Atask.AtsOp!I3259</f>
        <v>Perkelti</v>
      </c>
      <c r="F3712">
        <f>Atask.AtsOp!M3259</f>
        <v>-4543.29</v>
      </c>
      <c r="G3712">
        <f>VLOOKUP(B3712,Prekės!$A$2:$E$3000,3,FALSE)</f>
        <v>240</v>
      </c>
      <c r="H3712">
        <f>VLOOKUP(B3712,Prekės!$A$2:$E$3000,4,FALSE)</f>
        <v>0</v>
      </c>
      <c r="I3712">
        <f>VLOOKUP(B3712,Prekės!$A$2:$E$3000,5,FALSE)</f>
        <v>0</v>
      </c>
      <c r="J3712">
        <f t="shared" si="117"/>
        <v>0</v>
      </c>
      <c r="K3712">
        <f t="shared" si="118"/>
        <v>-4543.29</v>
      </c>
    </row>
    <row r="3713" spans="1:11">
      <c r="A3713" s="1">
        <f>Atask.AtsOp!A3260</f>
        <v>42474</v>
      </c>
      <c r="B3713" t="str">
        <f>Atask.AtsOp!E3260</f>
        <v>2705-0032</v>
      </c>
      <c r="C3713" t="str">
        <f>Atask.AtsOp!H3260</f>
        <v>Alkohol.koteilis „Shake Club“G.Tonic 14,5%</v>
      </c>
      <c r="D3713" t="str">
        <f>Atask.AtsOp!N3260</f>
        <v>LTR</v>
      </c>
      <c r="E3713" t="str">
        <f>Atask.AtsOp!I3260</f>
        <v>Gamybos eilutė</v>
      </c>
      <c r="F3713">
        <f>Atask.AtsOp!M3260</f>
        <v>-4543.29</v>
      </c>
      <c r="G3713">
        <f>VLOOKUP(B3713,Prekės!$A$2:$E$3000,3,FALSE)</f>
        <v>240</v>
      </c>
      <c r="H3713">
        <f>VLOOKUP(B3713,Prekės!$A$2:$E$3000,4,FALSE)</f>
        <v>0</v>
      </c>
      <c r="I3713">
        <f>VLOOKUP(B3713,Prekės!$A$2:$E$3000,5,FALSE)</f>
        <v>0</v>
      </c>
      <c r="J3713">
        <f t="shared" si="117"/>
        <v>0</v>
      </c>
      <c r="K3713">
        <f t="shared" si="118"/>
        <v>-4543.29</v>
      </c>
    </row>
    <row r="3714" spans="1:11">
      <c r="A3714" s="1">
        <f>Atask.AtsOp!A3261</f>
        <v>42474</v>
      </c>
      <c r="B3714" t="str">
        <f>Atask.AtsOp!E3261</f>
        <v>2705-0032</v>
      </c>
      <c r="C3714" t="str">
        <f>Atask.AtsOp!H3261</f>
        <v>Alkohol.koteilis „Shake Club“G.Tonic 14,5%</v>
      </c>
      <c r="D3714" t="str">
        <f>Atask.AtsOp!N3261</f>
        <v>LTR</v>
      </c>
      <c r="E3714" t="str">
        <f>Atask.AtsOp!I3261</f>
        <v>Perkelti</v>
      </c>
      <c r="F3714">
        <f>Atask.AtsOp!M3261</f>
        <v>4543.29</v>
      </c>
      <c r="G3714">
        <f>VLOOKUP(B3714,Prekės!$A$2:$E$3000,3,FALSE)</f>
        <v>240</v>
      </c>
      <c r="H3714">
        <f>VLOOKUP(B3714,Prekės!$A$2:$E$3000,4,FALSE)</f>
        <v>0</v>
      </c>
      <c r="I3714">
        <f>VLOOKUP(B3714,Prekės!$A$2:$E$3000,5,FALSE)</f>
        <v>0</v>
      </c>
      <c r="J3714">
        <f t="shared" si="117"/>
        <v>0</v>
      </c>
      <c r="K3714">
        <f t="shared" si="118"/>
        <v>4543.29</v>
      </c>
    </row>
    <row r="3715" spans="1:11">
      <c r="A3715" s="1">
        <f>Atask.AtsOp!A3262</f>
        <v>42489</v>
      </c>
      <c r="B3715" t="str">
        <f>Atask.AtsOp!E3262</f>
        <v>2705-0032</v>
      </c>
      <c r="C3715" t="str">
        <f>Atask.AtsOp!H3262</f>
        <v>Alkohol.koteilis „Shake Club“G.Tonic 14,5%</v>
      </c>
      <c r="D3715" t="str">
        <f>Atask.AtsOp!N3262</f>
        <v>LTR</v>
      </c>
      <c r="E3715" t="str">
        <f>Atask.AtsOp!I3262</f>
        <v>Pardavimo užsakymas</v>
      </c>
      <c r="F3715">
        <f>Atask.AtsOp!M3262</f>
        <v>-10.45</v>
      </c>
      <c r="G3715">
        <f>VLOOKUP(B3715,Prekės!$A$2:$E$3000,3,FALSE)</f>
        <v>240</v>
      </c>
      <c r="H3715">
        <f>VLOOKUP(B3715,Prekės!$A$2:$E$3000,4,FALSE)</f>
        <v>0</v>
      </c>
      <c r="I3715">
        <f>VLOOKUP(B3715,Prekės!$A$2:$E$3000,5,FALSE)</f>
        <v>0</v>
      </c>
      <c r="J3715">
        <f t="shared" si="117"/>
        <v>0</v>
      </c>
      <c r="K3715">
        <f t="shared" si="118"/>
        <v>-10.45</v>
      </c>
    </row>
    <row r="3716" spans="1:11">
      <c r="A3716" s="1">
        <f>Atask.AtsOp!A3263</f>
        <v>42474</v>
      </c>
      <c r="B3716" t="str">
        <f>Atask.AtsOp!E3263</f>
        <v>2705-0032</v>
      </c>
      <c r="C3716" t="str">
        <f>Atask.AtsOp!H3263</f>
        <v>Alkohol.koteilis „Shake Club“G.Tonic 14,5%</v>
      </c>
      <c r="D3716" t="str">
        <f>Atask.AtsOp!N3263</f>
        <v>LTR</v>
      </c>
      <c r="E3716" t="str">
        <f>Atask.AtsOp!I3263</f>
        <v>Perkelti</v>
      </c>
      <c r="F3716">
        <f>Atask.AtsOp!M3263</f>
        <v>10.45</v>
      </c>
      <c r="G3716">
        <f>VLOOKUP(B3716,Prekės!$A$2:$E$3000,3,FALSE)</f>
        <v>240</v>
      </c>
      <c r="H3716">
        <f>VLOOKUP(B3716,Prekės!$A$2:$E$3000,4,FALSE)</f>
        <v>0</v>
      </c>
      <c r="I3716">
        <f>VLOOKUP(B3716,Prekės!$A$2:$E$3000,5,FALSE)</f>
        <v>0</v>
      </c>
      <c r="J3716">
        <f t="shared" si="117"/>
        <v>0</v>
      </c>
      <c r="K3716">
        <f t="shared" si="118"/>
        <v>10.45</v>
      </c>
    </row>
    <row r="3717" spans="1:11">
      <c r="A3717" s="1">
        <f>Atask.AtsOp!A3264</f>
        <v>42474</v>
      </c>
      <c r="B3717" t="str">
        <f>Atask.AtsOp!E3264</f>
        <v>2705-0033</v>
      </c>
      <c r="C3717" t="str">
        <f>Atask.AtsOp!H3264</f>
        <v>Alkohol.koteilis „Shake Club“V.Lemon 14,5%</v>
      </c>
      <c r="D3717" t="str">
        <f>Atask.AtsOp!N3264</f>
        <v>LTR</v>
      </c>
      <c r="E3717" t="str">
        <f>Atask.AtsOp!I3264</f>
        <v>Perkelti</v>
      </c>
      <c r="F3717">
        <f>Atask.AtsOp!M3264</f>
        <v>-5991.42</v>
      </c>
      <c r="G3717">
        <f>VLOOKUP(B3717,Prekės!$A$2:$E$3000,3,FALSE)</f>
        <v>240</v>
      </c>
      <c r="H3717">
        <f>VLOOKUP(B3717,Prekės!$A$2:$E$3000,4,FALSE)</f>
        <v>0</v>
      </c>
      <c r="I3717">
        <f>VLOOKUP(B3717,Prekės!$A$2:$E$3000,5,FALSE)</f>
        <v>0</v>
      </c>
      <c r="J3717">
        <f t="shared" si="117"/>
        <v>0</v>
      </c>
      <c r="K3717">
        <f t="shared" si="118"/>
        <v>-5991.42</v>
      </c>
    </row>
    <row r="3718" spans="1:11">
      <c r="A3718" s="1">
        <f>Atask.AtsOp!A3265</f>
        <v>42474</v>
      </c>
      <c r="B3718" t="str">
        <f>Atask.AtsOp!E3265</f>
        <v>2705-0033</v>
      </c>
      <c r="C3718" t="str">
        <f>Atask.AtsOp!H3265</f>
        <v>Alkohol.koteilis „Shake Club“V.Lemon 14,5%</v>
      </c>
      <c r="D3718" t="str">
        <f>Atask.AtsOp!N3265</f>
        <v>LTR</v>
      </c>
      <c r="E3718" t="str">
        <f>Atask.AtsOp!I3265</f>
        <v>Perkelti</v>
      </c>
      <c r="F3718">
        <f>Atask.AtsOp!M3265</f>
        <v>5991.42</v>
      </c>
      <c r="G3718">
        <f>VLOOKUP(B3718,Prekės!$A$2:$E$3000,3,FALSE)</f>
        <v>240</v>
      </c>
      <c r="H3718">
        <f>VLOOKUP(B3718,Prekės!$A$2:$E$3000,4,FALSE)</f>
        <v>0</v>
      </c>
      <c r="I3718">
        <f>VLOOKUP(B3718,Prekės!$A$2:$E$3000,5,FALSE)</f>
        <v>0</v>
      </c>
      <c r="J3718">
        <f t="shared" si="117"/>
        <v>0</v>
      </c>
      <c r="K3718">
        <f t="shared" si="118"/>
        <v>5991.42</v>
      </c>
    </row>
    <row r="3719" spans="1:11">
      <c r="A3719" s="1">
        <f>Atask.AtsOp!A3266</f>
        <v>42474</v>
      </c>
      <c r="B3719" t="str">
        <f>Atask.AtsOp!E3266</f>
        <v>2705-0033</v>
      </c>
      <c r="C3719" t="str">
        <f>Atask.AtsOp!H3266</f>
        <v>Alkohol.koteilis „Shake Club“V.Lemon 14,5%</v>
      </c>
      <c r="D3719" t="str">
        <f>Atask.AtsOp!N3266</f>
        <v>LTR</v>
      </c>
      <c r="E3719" t="str">
        <f>Atask.AtsOp!I3266</f>
        <v>Gamyba</v>
      </c>
      <c r="F3719">
        <f>Atask.AtsOp!M3266</f>
        <v>5991.42</v>
      </c>
      <c r="G3719">
        <f>VLOOKUP(B3719,Prekės!$A$2:$E$3000,3,FALSE)</f>
        <v>240</v>
      </c>
      <c r="H3719">
        <f>VLOOKUP(B3719,Prekės!$A$2:$E$3000,4,FALSE)</f>
        <v>0</v>
      </c>
      <c r="I3719">
        <f>VLOOKUP(B3719,Prekės!$A$2:$E$3000,5,FALSE)</f>
        <v>0</v>
      </c>
      <c r="J3719">
        <f t="shared" si="117"/>
        <v>0</v>
      </c>
      <c r="K3719">
        <f t="shared" si="118"/>
        <v>5991.42</v>
      </c>
    </row>
    <row r="3720" spans="1:11">
      <c r="A3720" s="1">
        <f>Atask.AtsOp!A3267</f>
        <v>42474</v>
      </c>
      <c r="B3720" t="str">
        <f>Atask.AtsOp!E3267</f>
        <v>2705-0033</v>
      </c>
      <c r="C3720" t="str">
        <f>Atask.AtsOp!H3267</f>
        <v>Alkohol.koteilis „Shake Club“V.Lemon 14,5%</v>
      </c>
      <c r="D3720" t="str">
        <f>Atask.AtsOp!N3267</f>
        <v>LTR</v>
      </c>
      <c r="E3720" t="str">
        <f>Atask.AtsOp!I3267</f>
        <v>Perkelti</v>
      </c>
      <c r="F3720">
        <f>Atask.AtsOp!M3267</f>
        <v>-25.76</v>
      </c>
      <c r="G3720">
        <f>VLOOKUP(B3720,Prekės!$A$2:$E$3000,3,FALSE)</f>
        <v>240</v>
      </c>
      <c r="H3720">
        <f>VLOOKUP(B3720,Prekės!$A$2:$E$3000,4,FALSE)</f>
        <v>0</v>
      </c>
      <c r="I3720">
        <f>VLOOKUP(B3720,Prekės!$A$2:$E$3000,5,FALSE)</f>
        <v>0</v>
      </c>
      <c r="J3720">
        <f t="shared" si="117"/>
        <v>0</v>
      </c>
      <c r="K3720">
        <f t="shared" si="118"/>
        <v>-25.76</v>
      </c>
    </row>
    <row r="3721" spans="1:11">
      <c r="A3721" s="1">
        <f>Atask.AtsOp!A3268</f>
        <v>42474</v>
      </c>
      <c r="B3721" t="str">
        <f>Atask.AtsOp!E3268</f>
        <v>2705-0033</v>
      </c>
      <c r="C3721" t="str">
        <f>Atask.AtsOp!H3268</f>
        <v>Alkohol.koteilis „Shake Club“V.Lemon 14,5%</v>
      </c>
      <c r="D3721" t="str">
        <f>Atask.AtsOp!N3268</f>
        <v>LTR</v>
      </c>
      <c r="E3721" t="str">
        <f>Atask.AtsOp!I3268</f>
        <v>Perkelti</v>
      </c>
      <c r="F3721">
        <f>Atask.AtsOp!M3268</f>
        <v>-5965.66</v>
      </c>
      <c r="G3721">
        <f>VLOOKUP(B3721,Prekės!$A$2:$E$3000,3,FALSE)</f>
        <v>240</v>
      </c>
      <c r="H3721">
        <f>VLOOKUP(B3721,Prekės!$A$2:$E$3000,4,FALSE)</f>
        <v>0</v>
      </c>
      <c r="I3721">
        <f>VLOOKUP(B3721,Prekės!$A$2:$E$3000,5,FALSE)</f>
        <v>0</v>
      </c>
      <c r="J3721">
        <f t="shared" si="117"/>
        <v>0</v>
      </c>
      <c r="K3721">
        <f t="shared" si="118"/>
        <v>-5965.66</v>
      </c>
    </row>
    <row r="3722" spans="1:11">
      <c r="A3722" s="1">
        <f>Atask.AtsOp!A3269</f>
        <v>42474</v>
      </c>
      <c r="B3722" t="str">
        <f>Atask.AtsOp!E3269</f>
        <v>2705-0033</v>
      </c>
      <c r="C3722" t="str">
        <f>Atask.AtsOp!H3269</f>
        <v>Alkohol.koteilis „Shake Club“V.Lemon 14,5%</v>
      </c>
      <c r="D3722" t="str">
        <f>Atask.AtsOp!N3269</f>
        <v>LTR</v>
      </c>
      <c r="E3722" t="str">
        <f>Atask.AtsOp!I3269</f>
        <v>Perkelti</v>
      </c>
      <c r="F3722">
        <f>Atask.AtsOp!M3269</f>
        <v>5965.66</v>
      </c>
      <c r="G3722">
        <f>VLOOKUP(B3722,Prekės!$A$2:$E$3000,3,FALSE)</f>
        <v>240</v>
      </c>
      <c r="H3722">
        <f>VLOOKUP(B3722,Prekės!$A$2:$E$3000,4,FALSE)</f>
        <v>0</v>
      </c>
      <c r="I3722">
        <f>VLOOKUP(B3722,Prekės!$A$2:$E$3000,5,FALSE)</f>
        <v>0</v>
      </c>
      <c r="J3722">
        <f t="shared" si="117"/>
        <v>0</v>
      </c>
      <c r="K3722">
        <f t="shared" si="118"/>
        <v>5965.66</v>
      </c>
    </row>
    <row r="3723" spans="1:11">
      <c r="A3723" s="1">
        <f>Atask.AtsOp!A3270</f>
        <v>42474</v>
      </c>
      <c r="B3723" t="str">
        <f>Atask.AtsOp!E3270</f>
        <v>2705-0033</v>
      </c>
      <c r="C3723" t="str">
        <f>Atask.AtsOp!H3270</f>
        <v>Alkohol.koteilis „Shake Club“V.Lemon 14,5%</v>
      </c>
      <c r="D3723" t="str">
        <f>Atask.AtsOp!N3270</f>
        <v>LTR</v>
      </c>
      <c r="E3723" t="str">
        <f>Atask.AtsOp!I3270</f>
        <v>Gamybos eilutė</v>
      </c>
      <c r="F3723">
        <f>Atask.AtsOp!M3270</f>
        <v>-5965.66</v>
      </c>
      <c r="G3723">
        <f>VLOOKUP(B3723,Prekės!$A$2:$E$3000,3,FALSE)</f>
        <v>240</v>
      </c>
      <c r="H3723">
        <f>VLOOKUP(B3723,Prekės!$A$2:$E$3000,4,FALSE)</f>
        <v>0</v>
      </c>
      <c r="I3723">
        <f>VLOOKUP(B3723,Prekės!$A$2:$E$3000,5,FALSE)</f>
        <v>0</v>
      </c>
      <c r="J3723">
        <f t="shared" si="117"/>
        <v>0</v>
      </c>
      <c r="K3723">
        <f t="shared" si="118"/>
        <v>-5965.66</v>
      </c>
    </row>
    <row r="3724" spans="1:11">
      <c r="A3724" s="1">
        <f>Atask.AtsOp!A3271</f>
        <v>42489</v>
      </c>
      <c r="B3724" t="str">
        <f>Atask.AtsOp!E3271</f>
        <v>2705-0033</v>
      </c>
      <c r="C3724" t="str">
        <f>Atask.AtsOp!H3271</f>
        <v>Alkohol.koteilis „Shake Club“V.Lemon 14,5%</v>
      </c>
      <c r="D3724" t="str">
        <f>Atask.AtsOp!N3271</f>
        <v>LTR</v>
      </c>
      <c r="E3724" t="str">
        <f>Atask.AtsOp!I3271</f>
        <v>Pardavimo užsakymas</v>
      </c>
      <c r="F3724">
        <f>Atask.AtsOp!M3271</f>
        <v>-25.76</v>
      </c>
      <c r="G3724">
        <f>VLOOKUP(B3724,Prekės!$A$2:$E$3000,3,FALSE)</f>
        <v>240</v>
      </c>
      <c r="H3724">
        <f>VLOOKUP(B3724,Prekės!$A$2:$E$3000,4,FALSE)</f>
        <v>0</v>
      </c>
      <c r="I3724">
        <f>VLOOKUP(B3724,Prekės!$A$2:$E$3000,5,FALSE)</f>
        <v>0</v>
      </c>
      <c r="J3724">
        <f t="shared" si="117"/>
        <v>0</v>
      </c>
      <c r="K3724">
        <f t="shared" si="118"/>
        <v>-25.76</v>
      </c>
    </row>
    <row r="3725" spans="1:11">
      <c r="A3725" s="1">
        <f>Atask.AtsOp!A3272</f>
        <v>42474</v>
      </c>
      <c r="B3725" t="str">
        <f>Atask.AtsOp!E3272</f>
        <v>2705-0033</v>
      </c>
      <c r="C3725" t="str">
        <f>Atask.AtsOp!H3272</f>
        <v>Alkohol.koteilis „Shake Club“V.Lemon 14,5%</v>
      </c>
      <c r="D3725" t="str">
        <f>Atask.AtsOp!N3272</f>
        <v>LTR</v>
      </c>
      <c r="E3725" t="str">
        <f>Atask.AtsOp!I3272</f>
        <v>Perkelti</v>
      </c>
      <c r="F3725">
        <f>Atask.AtsOp!M3272</f>
        <v>25.76</v>
      </c>
      <c r="G3725">
        <f>VLOOKUP(B3725,Prekės!$A$2:$E$3000,3,FALSE)</f>
        <v>240</v>
      </c>
      <c r="H3725">
        <f>VLOOKUP(B3725,Prekės!$A$2:$E$3000,4,FALSE)</f>
        <v>0</v>
      </c>
      <c r="I3725">
        <f>VLOOKUP(B3725,Prekės!$A$2:$E$3000,5,FALSE)</f>
        <v>0</v>
      </c>
      <c r="J3725">
        <f t="shared" si="117"/>
        <v>0</v>
      </c>
      <c r="K3725">
        <f t="shared" si="118"/>
        <v>25.76</v>
      </c>
    </row>
    <row r="3726" spans="1:11">
      <c r="A3726" s="1">
        <f>Atask.AtsOp!A3273</f>
        <v>42475</v>
      </c>
      <c r="B3726" t="str">
        <f>Atask.AtsOp!E3273</f>
        <v>2705-0034</v>
      </c>
      <c r="C3726" t="str">
        <f>Atask.AtsOp!H3273</f>
        <v>Alkohol.koteilis „Shake Club“V.Cranberry 14,5%</v>
      </c>
      <c r="D3726" t="str">
        <f>Atask.AtsOp!N3273</f>
        <v>LTR</v>
      </c>
      <c r="E3726" t="str">
        <f>Atask.AtsOp!I3273</f>
        <v>Perkelti</v>
      </c>
      <c r="F3726">
        <f>Atask.AtsOp!M3273</f>
        <v>-10249.32</v>
      </c>
      <c r="G3726">
        <f>VLOOKUP(B3726,Prekės!$A$2:$E$3000,3,FALSE)</f>
        <v>240</v>
      </c>
      <c r="H3726">
        <f>VLOOKUP(B3726,Prekės!$A$2:$E$3000,4,FALSE)</f>
        <v>0</v>
      </c>
      <c r="I3726">
        <f>VLOOKUP(B3726,Prekės!$A$2:$E$3000,5,FALSE)</f>
        <v>0</v>
      </c>
      <c r="J3726">
        <f t="shared" si="117"/>
        <v>0</v>
      </c>
      <c r="K3726">
        <f t="shared" si="118"/>
        <v>-10249.32</v>
      </c>
    </row>
    <row r="3727" spans="1:11">
      <c r="A3727" s="1">
        <f>Atask.AtsOp!A3274</f>
        <v>42475</v>
      </c>
      <c r="B3727" t="str">
        <f>Atask.AtsOp!E3274</f>
        <v>2705-0034</v>
      </c>
      <c r="C3727" t="str">
        <f>Atask.AtsOp!H3274</f>
        <v>Alkohol.koteilis „Shake Club“V.Cranberry 14,5%</v>
      </c>
      <c r="D3727" t="str">
        <f>Atask.AtsOp!N3274</f>
        <v>LTR</v>
      </c>
      <c r="E3727" t="str">
        <f>Atask.AtsOp!I3274</f>
        <v>Perkelti</v>
      </c>
      <c r="F3727">
        <f>Atask.AtsOp!M3274</f>
        <v>-10293.58</v>
      </c>
      <c r="G3727">
        <f>VLOOKUP(B3727,Prekės!$A$2:$E$3000,3,FALSE)</f>
        <v>240</v>
      </c>
      <c r="H3727">
        <f>VLOOKUP(B3727,Prekės!$A$2:$E$3000,4,FALSE)</f>
        <v>0</v>
      </c>
      <c r="I3727">
        <f>VLOOKUP(B3727,Prekės!$A$2:$E$3000,5,FALSE)</f>
        <v>0</v>
      </c>
      <c r="J3727">
        <f t="shared" si="117"/>
        <v>0</v>
      </c>
      <c r="K3727">
        <f t="shared" si="118"/>
        <v>-10293.58</v>
      </c>
    </row>
    <row r="3728" spans="1:11">
      <c r="A3728" s="1">
        <f>Atask.AtsOp!A3275</f>
        <v>42475</v>
      </c>
      <c r="B3728" t="str">
        <f>Atask.AtsOp!E3275</f>
        <v>2705-0034</v>
      </c>
      <c r="C3728" t="str">
        <f>Atask.AtsOp!H3275</f>
        <v>Alkohol.koteilis „Shake Club“V.Cranberry 14,5%</v>
      </c>
      <c r="D3728" t="str">
        <f>Atask.AtsOp!N3275</f>
        <v>LTR</v>
      </c>
      <c r="E3728" t="str">
        <f>Atask.AtsOp!I3275</f>
        <v>Perkelti</v>
      </c>
      <c r="F3728">
        <f>Atask.AtsOp!M3275</f>
        <v>10293.58</v>
      </c>
      <c r="G3728">
        <f>VLOOKUP(B3728,Prekės!$A$2:$E$3000,3,FALSE)</f>
        <v>240</v>
      </c>
      <c r="H3728">
        <f>VLOOKUP(B3728,Prekės!$A$2:$E$3000,4,FALSE)</f>
        <v>0</v>
      </c>
      <c r="I3728">
        <f>VLOOKUP(B3728,Prekės!$A$2:$E$3000,5,FALSE)</f>
        <v>0</v>
      </c>
      <c r="J3728">
        <f t="shared" si="117"/>
        <v>0</v>
      </c>
      <c r="K3728">
        <f t="shared" si="118"/>
        <v>10293.58</v>
      </c>
    </row>
    <row r="3729" spans="1:11">
      <c r="A3729" s="1">
        <f>Atask.AtsOp!A3276</f>
        <v>42475</v>
      </c>
      <c r="B3729" t="str">
        <f>Atask.AtsOp!E3276</f>
        <v>2705-0034</v>
      </c>
      <c r="C3729" t="str">
        <f>Atask.AtsOp!H3276</f>
        <v>Alkohol.koteilis „Shake Club“V.Cranberry 14,5%</v>
      </c>
      <c r="D3729" t="str">
        <f>Atask.AtsOp!N3276</f>
        <v>LTR</v>
      </c>
      <c r="E3729" t="str">
        <f>Atask.AtsOp!I3276</f>
        <v>Gamyba</v>
      </c>
      <c r="F3729">
        <f>Atask.AtsOp!M3276</f>
        <v>10293.58</v>
      </c>
      <c r="G3729">
        <f>VLOOKUP(B3729,Prekės!$A$2:$E$3000,3,FALSE)</f>
        <v>240</v>
      </c>
      <c r="H3729">
        <f>VLOOKUP(B3729,Prekės!$A$2:$E$3000,4,FALSE)</f>
        <v>0</v>
      </c>
      <c r="I3729">
        <f>VLOOKUP(B3729,Prekės!$A$2:$E$3000,5,FALSE)</f>
        <v>0</v>
      </c>
      <c r="J3729">
        <f t="shared" si="117"/>
        <v>0</v>
      </c>
      <c r="K3729">
        <f t="shared" si="118"/>
        <v>10293.58</v>
      </c>
    </row>
    <row r="3730" spans="1:11">
      <c r="A3730" s="1">
        <f>Atask.AtsOp!A3277</f>
        <v>42475</v>
      </c>
      <c r="B3730" t="str">
        <f>Atask.AtsOp!E3277</f>
        <v>2705-0034</v>
      </c>
      <c r="C3730" t="str">
        <f>Atask.AtsOp!H3277</f>
        <v>Alkohol.koteilis „Shake Club“V.Cranberry 14,5%</v>
      </c>
      <c r="D3730" t="str">
        <f>Atask.AtsOp!N3277</f>
        <v>LTR</v>
      </c>
      <c r="E3730" t="str">
        <f>Atask.AtsOp!I3277</f>
        <v>Perkelti</v>
      </c>
      <c r="F3730">
        <f>Atask.AtsOp!M3277</f>
        <v>-44.26</v>
      </c>
      <c r="G3730">
        <f>VLOOKUP(B3730,Prekės!$A$2:$E$3000,3,FALSE)</f>
        <v>240</v>
      </c>
      <c r="H3730">
        <f>VLOOKUP(B3730,Prekės!$A$2:$E$3000,4,FALSE)</f>
        <v>0</v>
      </c>
      <c r="I3730">
        <f>VLOOKUP(B3730,Prekės!$A$2:$E$3000,5,FALSE)</f>
        <v>0</v>
      </c>
      <c r="J3730">
        <f t="shared" si="117"/>
        <v>0</v>
      </c>
      <c r="K3730">
        <f t="shared" si="118"/>
        <v>-44.26</v>
      </c>
    </row>
    <row r="3731" spans="1:11">
      <c r="A3731" s="1">
        <f>Atask.AtsOp!A3278</f>
        <v>42475</v>
      </c>
      <c r="B3731" t="str">
        <f>Atask.AtsOp!E3278</f>
        <v>2705-0034</v>
      </c>
      <c r="C3731" t="str">
        <f>Atask.AtsOp!H3278</f>
        <v>Alkohol.koteilis „Shake Club“V.Cranberry 14,5%</v>
      </c>
      <c r="D3731" t="str">
        <f>Atask.AtsOp!N3278</f>
        <v>LTR</v>
      </c>
      <c r="E3731" t="str">
        <f>Atask.AtsOp!I3278</f>
        <v>Perkelti</v>
      </c>
      <c r="F3731">
        <f>Atask.AtsOp!M3278</f>
        <v>10249.32</v>
      </c>
      <c r="G3731">
        <f>VLOOKUP(B3731,Prekės!$A$2:$E$3000,3,FALSE)</f>
        <v>240</v>
      </c>
      <c r="H3731">
        <f>VLOOKUP(B3731,Prekės!$A$2:$E$3000,4,FALSE)</f>
        <v>0</v>
      </c>
      <c r="I3731">
        <f>VLOOKUP(B3731,Prekės!$A$2:$E$3000,5,FALSE)</f>
        <v>0</v>
      </c>
      <c r="J3731">
        <f t="shared" si="117"/>
        <v>0</v>
      </c>
      <c r="K3731">
        <f t="shared" si="118"/>
        <v>10249.32</v>
      </c>
    </row>
    <row r="3732" spans="1:11">
      <c r="A3732" s="1">
        <f>Atask.AtsOp!A3279</f>
        <v>42475</v>
      </c>
      <c r="B3732" t="str">
        <f>Atask.AtsOp!E3279</f>
        <v>2705-0034</v>
      </c>
      <c r="C3732" t="str">
        <f>Atask.AtsOp!H3279</f>
        <v>Alkohol.koteilis „Shake Club“V.Cranberry 14,5%</v>
      </c>
      <c r="D3732" t="str">
        <f>Atask.AtsOp!N3279</f>
        <v>LTR</v>
      </c>
      <c r="E3732" t="str">
        <f>Atask.AtsOp!I3279</f>
        <v>Gamybos eilutė</v>
      </c>
      <c r="F3732">
        <f>Atask.AtsOp!M3279</f>
        <v>-10249.32</v>
      </c>
      <c r="G3732">
        <f>VLOOKUP(B3732,Prekės!$A$2:$E$3000,3,FALSE)</f>
        <v>240</v>
      </c>
      <c r="H3732">
        <f>VLOOKUP(B3732,Prekės!$A$2:$E$3000,4,FALSE)</f>
        <v>0</v>
      </c>
      <c r="I3732">
        <f>VLOOKUP(B3732,Prekės!$A$2:$E$3000,5,FALSE)</f>
        <v>0</v>
      </c>
      <c r="J3732">
        <f t="shared" si="117"/>
        <v>0</v>
      </c>
      <c r="K3732">
        <f t="shared" si="118"/>
        <v>-10249.32</v>
      </c>
    </row>
    <row r="3733" spans="1:11">
      <c r="A3733" s="1">
        <f>Atask.AtsOp!A3280</f>
        <v>42489</v>
      </c>
      <c r="B3733" t="str">
        <f>Atask.AtsOp!E3280</f>
        <v>2705-0034</v>
      </c>
      <c r="C3733" t="str">
        <f>Atask.AtsOp!H3280</f>
        <v>Alkohol.koteilis „Shake Club“V.Cranberry 14,5%</v>
      </c>
      <c r="D3733" t="str">
        <f>Atask.AtsOp!N3280</f>
        <v>LTR</v>
      </c>
      <c r="E3733" t="str">
        <f>Atask.AtsOp!I3280</f>
        <v>Pardavimo užsakymas</v>
      </c>
      <c r="F3733">
        <f>Atask.AtsOp!M3280</f>
        <v>-44.26</v>
      </c>
      <c r="G3733">
        <f>VLOOKUP(B3733,Prekės!$A$2:$E$3000,3,FALSE)</f>
        <v>240</v>
      </c>
      <c r="H3733">
        <f>VLOOKUP(B3733,Prekės!$A$2:$E$3000,4,FALSE)</f>
        <v>0</v>
      </c>
      <c r="I3733">
        <f>VLOOKUP(B3733,Prekės!$A$2:$E$3000,5,FALSE)</f>
        <v>0</v>
      </c>
      <c r="J3733">
        <f t="shared" si="117"/>
        <v>0</v>
      </c>
      <c r="K3733">
        <f t="shared" si="118"/>
        <v>-44.26</v>
      </c>
    </row>
    <row r="3734" spans="1:11">
      <c r="A3734" s="1">
        <f>Atask.AtsOp!A3281</f>
        <v>42475</v>
      </c>
      <c r="B3734" t="str">
        <f>Atask.AtsOp!E3281</f>
        <v>2705-0034</v>
      </c>
      <c r="C3734" t="str">
        <f>Atask.AtsOp!H3281</f>
        <v>Alkohol.koteilis „Shake Club“V.Cranberry 14,5%</v>
      </c>
      <c r="D3734" t="str">
        <f>Atask.AtsOp!N3281</f>
        <v>LTR</v>
      </c>
      <c r="E3734" t="str">
        <f>Atask.AtsOp!I3281</f>
        <v>Perkelti</v>
      </c>
      <c r="F3734">
        <f>Atask.AtsOp!M3281</f>
        <v>44.26</v>
      </c>
      <c r="G3734">
        <f>VLOOKUP(B3734,Prekės!$A$2:$E$3000,3,FALSE)</f>
        <v>240</v>
      </c>
      <c r="H3734">
        <f>VLOOKUP(B3734,Prekės!$A$2:$E$3000,4,FALSE)</f>
        <v>0</v>
      </c>
      <c r="I3734">
        <f>VLOOKUP(B3734,Prekės!$A$2:$E$3000,5,FALSE)</f>
        <v>0</v>
      </c>
      <c r="J3734">
        <f t="shared" si="117"/>
        <v>0</v>
      </c>
      <c r="K3734">
        <f t="shared" si="118"/>
        <v>44.26</v>
      </c>
    </row>
    <row r="3735" spans="1:11">
      <c r="A3735" s="1">
        <f>Atask.AtsOp!A3282</f>
        <v>42474</v>
      </c>
      <c r="B3735" t="str">
        <f>Atask.AtsOp!E3282</f>
        <v>2705-0035</v>
      </c>
      <c r="C3735" t="str">
        <f>Atask.AtsOp!H3282</f>
        <v>Alkohol.koteilis „Shake Club“Greenapple14,5%</v>
      </c>
      <c r="D3735" t="str">
        <f>Atask.AtsOp!N3282</f>
        <v>LTR</v>
      </c>
      <c r="E3735" t="str">
        <f>Atask.AtsOp!I3282</f>
        <v>Perkelti</v>
      </c>
      <c r="F3735">
        <f>Atask.AtsOp!M3282</f>
        <v>-5984.99</v>
      </c>
      <c r="G3735">
        <f>VLOOKUP(B3735,Prekės!$A$2:$E$3000,3,FALSE)</f>
        <v>240</v>
      </c>
      <c r="H3735">
        <f>VLOOKUP(B3735,Prekės!$A$2:$E$3000,4,FALSE)</f>
        <v>0</v>
      </c>
      <c r="I3735">
        <f>VLOOKUP(B3735,Prekės!$A$2:$E$3000,5,FALSE)</f>
        <v>0</v>
      </c>
      <c r="J3735">
        <f t="shared" si="117"/>
        <v>0</v>
      </c>
      <c r="K3735">
        <f t="shared" si="118"/>
        <v>-5984.99</v>
      </c>
    </row>
    <row r="3736" spans="1:11">
      <c r="A3736" s="1">
        <f>Atask.AtsOp!A3283</f>
        <v>42474</v>
      </c>
      <c r="B3736" t="str">
        <f>Atask.AtsOp!E3283</f>
        <v>2705-0035</v>
      </c>
      <c r="C3736" t="str">
        <f>Atask.AtsOp!H3283</f>
        <v>Alkohol.koteilis „Shake Club“Greenapple14,5%</v>
      </c>
      <c r="D3736" t="str">
        <f>Atask.AtsOp!N3283</f>
        <v>LTR</v>
      </c>
      <c r="E3736" t="str">
        <f>Atask.AtsOp!I3283</f>
        <v>Perkelti</v>
      </c>
      <c r="F3736">
        <f>Atask.AtsOp!M3283</f>
        <v>5984.99</v>
      </c>
      <c r="G3736">
        <f>VLOOKUP(B3736,Prekės!$A$2:$E$3000,3,FALSE)</f>
        <v>240</v>
      </c>
      <c r="H3736">
        <f>VLOOKUP(B3736,Prekės!$A$2:$E$3000,4,FALSE)</f>
        <v>0</v>
      </c>
      <c r="I3736">
        <f>VLOOKUP(B3736,Prekės!$A$2:$E$3000,5,FALSE)</f>
        <v>0</v>
      </c>
      <c r="J3736">
        <f t="shared" si="117"/>
        <v>0</v>
      </c>
      <c r="K3736">
        <f t="shared" si="118"/>
        <v>5984.99</v>
      </c>
    </row>
    <row r="3737" spans="1:11">
      <c r="A3737" s="1">
        <f>Atask.AtsOp!A3284</f>
        <v>42474</v>
      </c>
      <c r="B3737" t="str">
        <f>Atask.AtsOp!E3284</f>
        <v>2705-0035</v>
      </c>
      <c r="C3737" t="str">
        <f>Atask.AtsOp!H3284</f>
        <v>Alkohol.koteilis „Shake Club“Greenapple14,5%</v>
      </c>
      <c r="D3737" t="str">
        <f>Atask.AtsOp!N3284</f>
        <v>LTR</v>
      </c>
      <c r="E3737" t="str">
        <f>Atask.AtsOp!I3284</f>
        <v>Perkelti</v>
      </c>
      <c r="F3737">
        <f>Atask.AtsOp!M3284</f>
        <v>-5984.99</v>
      </c>
      <c r="G3737">
        <f>VLOOKUP(B3737,Prekės!$A$2:$E$3000,3,FALSE)</f>
        <v>240</v>
      </c>
      <c r="H3737">
        <f>VLOOKUP(B3737,Prekės!$A$2:$E$3000,4,FALSE)</f>
        <v>0</v>
      </c>
      <c r="I3737">
        <f>VLOOKUP(B3737,Prekės!$A$2:$E$3000,5,FALSE)</f>
        <v>0</v>
      </c>
      <c r="J3737">
        <f t="shared" si="117"/>
        <v>0</v>
      </c>
      <c r="K3737">
        <f t="shared" si="118"/>
        <v>-5984.99</v>
      </c>
    </row>
    <row r="3738" spans="1:11">
      <c r="A3738" s="1">
        <f>Atask.AtsOp!A3285</f>
        <v>42474</v>
      </c>
      <c r="B3738" t="str">
        <f>Atask.AtsOp!E3285</f>
        <v>2705-0035</v>
      </c>
      <c r="C3738" t="str">
        <f>Atask.AtsOp!H3285</f>
        <v>Alkohol.koteilis „Shake Club“Greenapple14,5%</v>
      </c>
      <c r="D3738" t="str">
        <f>Atask.AtsOp!N3285</f>
        <v>LTR</v>
      </c>
      <c r="E3738" t="str">
        <f>Atask.AtsOp!I3285</f>
        <v>Perkelti</v>
      </c>
      <c r="F3738">
        <f>Atask.AtsOp!M3285</f>
        <v>-6010.83</v>
      </c>
      <c r="G3738">
        <f>VLOOKUP(B3738,Prekės!$A$2:$E$3000,3,FALSE)</f>
        <v>240</v>
      </c>
      <c r="H3738">
        <f>VLOOKUP(B3738,Prekės!$A$2:$E$3000,4,FALSE)</f>
        <v>0</v>
      </c>
      <c r="I3738">
        <f>VLOOKUP(B3738,Prekės!$A$2:$E$3000,5,FALSE)</f>
        <v>0</v>
      </c>
      <c r="J3738">
        <f t="shared" si="117"/>
        <v>0</v>
      </c>
      <c r="K3738">
        <f t="shared" si="118"/>
        <v>-6010.83</v>
      </c>
    </row>
    <row r="3739" spans="1:11">
      <c r="A3739" s="1">
        <f>Atask.AtsOp!A3286</f>
        <v>42474</v>
      </c>
      <c r="B3739" t="str">
        <f>Atask.AtsOp!E3286</f>
        <v>2705-0035</v>
      </c>
      <c r="C3739" t="str">
        <f>Atask.AtsOp!H3286</f>
        <v>Alkohol.koteilis „Shake Club“Greenapple14,5%</v>
      </c>
      <c r="D3739" t="str">
        <f>Atask.AtsOp!N3286</f>
        <v>LTR</v>
      </c>
      <c r="E3739" t="str">
        <f>Atask.AtsOp!I3286</f>
        <v>Perkelti</v>
      </c>
      <c r="F3739">
        <f>Atask.AtsOp!M3286</f>
        <v>6010.83</v>
      </c>
      <c r="G3739">
        <f>VLOOKUP(B3739,Prekės!$A$2:$E$3000,3,FALSE)</f>
        <v>240</v>
      </c>
      <c r="H3739">
        <f>VLOOKUP(B3739,Prekės!$A$2:$E$3000,4,FALSE)</f>
        <v>0</v>
      </c>
      <c r="I3739">
        <f>VLOOKUP(B3739,Prekės!$A$2:$E$3000,5,FALSE)</f>
        <v>0</v>
      </c>
      <c r="J3739">
        <f t="shared" si="117"/>
        <v>0</v>
      </c>
      <c r="K3739">
        <f t="shared" si="118"/>
        <v>6010.83</v>
      </c>
    </row>
    <row r="3740" spans="1:11">
      <c r="A3740" s="1">
        <f>Atask.AtsOp!A3287</f>
        <v>42474</v>
      </c>
      <c r="B3740" t="str">
        <f>Atask.AtsOp!E3287</f>
        <v>2705-0035</v>
      </c>
      <c r="C3740" t="str">
        <f>Atask.AtsOp!H3287</f>
        <v>Alkohol.koteilis „Shake Club“Greenapple14,5%</v>
      </c>
      <c r="D3740" t="str">
        <f>Atask.AtsOp!N3287</f>
        <v>LTR</v>
      </c>
      <c r="E3740" t="str">
        <f>Atask.AtsOp!I3287</f>
        <v>Gamyba</v>
      </c>
      <c r="F3740">
        <f>Atask.AtsOp!M3287</f>
        <v>6010.83</v>
      </c>
      <c r="G3740">
        <f>VLOOKUP(B3740,Prekės!$A$2:$E$3000,3,FALSE)</f>
        <v>240</v>
      </c>
      <c r="H3740">
        <f>VLOOKUP(B3740,Prekės!$A$2:$E$3000,4,FALSE)</f>
        <v>0</v>
      </c>
      <c r="I3740">
        <f>VLOOKUP(B3740,Prekės!$A$2:$E$3000,5,FALSE)</f>
        <v>0</v>
      </c>
      <c r="J3740">
        <f t="shared" si="117"/>
        <v>0</v>
      </c>
      <c r="K3740">
        <f t="shared" si="118"/>
        <v>6010.83</v>
      </c>
    </row>
    <row r="3741" spans="1:11">
      <c r="A3741" s="1">
        <f>Atask.AtsOp!A3288</f>
        <v>42474</v>
      </c>
      <c r="B3741" t="str">
        <f>Atask.AtsOp!E3288</f>
        <v>2705-0035</v>
      </c>
      <c r="C3741" t="str">
        <f>Atask.AtsOp!H3288</f>
        <v>Alkohol.koteilis „Shake Club“Greenapple14,5%</v>
      </c>
      <c r="D3741" t="str">
        <f>Atask.AtsOp!N3288</f>
        <v>LTR</v>
      </c>
      <c r="E3741" t="str">
        <f>Atask.AtsOp!I3288</f>
        <v>Perkelti</v>
      </c>
      <c r="F3741">
        <f>Atask.AtsOp!M3288</f>
        <v>-25.84</v>
      </c>
      <c r="G3741">
        <f>VLOOKUP(B3741,Prekės!$A$2:$E$3000,3,FALSE)</f>
        <v>240</v>
      </c>
      <c r="H3741">
        <f>VLOOKUP(B3741,Prekės!$A$2:$E$3000,4,FALSE)</f>
        <v>0</v>
      </c>
      <c r="I3741">
        <f>VLOOKUP(B3741,Prekės!$A$2:$E$3000,5,FALSE)</f>
        <v>0</v>
      </c>
      <c r="J3741">
        <f t="shared" si="117"/>
        <v>0</v>
      </c>
      <c r="K3741">
        <f t="shared" si="118"/>
        <v>-25.84</v>
      </c>
    </row>
    <row r="3742" spans="1:11">
      <c r="A3742" s="1">
        <f>Atask.AtsOp!A3289</f>
        <v>42474</v>
      </c>
      <c r="B3742" t="str">
        <f>Atask.AtsOp!E3289</f>
        <v>2705-0035</v>
      </c>
      <c r="C3742" t="str">
        <f>Atask.AtsOp!H3289</f>
        <v>Alkohol.koteilis „Shake Club“Greenapple14,5%</v>
      </c>
      <c r="D3742" t="str">
        <f>Atask.AtsOp!N3289</f>
        <v>LTR</v>
      </c>
      <c r="E3742" t="str">
        <f>Atask.AtsOp!I3289</f>
        <v>Gamybos eilutė</v>
      </c>
      <c r="F3742">
        <f>Atask.AtsOp!M3289</f>
        <v>-5984.99</v>
      </c>
      <c r="G3742">
        <f>VLOOKUP(B3742,Prekės!$A$2:$E$3000,3,FALSE)</f>
        <v>240</v>
      </c>
      <c r="H3742">
        <f>VLOOKUP(B3742,Prekės!$A$2:$E$3000,4,FALSE)</f>
        <v>0</v>
      </c>
      <c r="I3742">
        <f>VLOOKUP(B3742,Prekės!$A$2:$E$3000,5,FALSE)</f>
        <v>0</v>
      </c>
      <c r="J3742">
        <f t="shared" si="117"/>
        <v>0</v>
      </c>
      <c r="K3742">
        <f t="shared" si="118"/>
        <v>-5984.99</v>
      </c>
    </row>
    <row r="3743" spans="1:11">
      <c r="A3743" s="1">
        <f>Atask.AtsOp!A3290</f>
        <v>42474</v>
      </c>
      <c r="B3743" t="str">
        <f>Atask.AtsOp!E3290</f>
        <v>2705-0035</v>
      </c>
      <c r="C3743" t="str">
        <f>Atask.AtsOp!H3290</f>
        <v>Alkohol.koteilis „Shake Club“Greenapple14,5%</v>
      </c>
      <c r="D3743" t="str">
        <f>Atask.AtsOp!N3290</f>
        <v>LTR</v>
      </c>
      <c r="E3743" t="str">
        <f>Atask.AtsOp!I3290</f>
        <v>Perkelti</v>
      </c>
      <c r="F3743">
        <f>Atask.AtsOp!M3290</f>
        <v>5984.99</v>
      </c>
      <c r="G3743">
        <f>VLOOKUP(B3743,Prekės!$A$2:$E$3000,3,FALSE)</f>
        <v>240</v>
      </c>
      <c r="H3743">
        <f>VLOOKUP(B3743,Prekės!$A$2:$E$3000,4,FALSE)</f>
        <v>0</v>
      </c>
      <c r="I3743">
        <f>VLOOKUP(B3743,Prekės!$A$2:$E$3000,5,FALSE)</f>
        <v>0</v>
      </c>
      <c r="J3743">
        <f t="shared" si="117"/>
        <v>0</v>
      </c>
      <c r="K3743">
        <f t="shared" si="118"/>
        <v>5984.99</v>
      </c>
    </row>
    <row r="3744" spans="1:11">
      <c r="A3744" s="1">
        <f>Atask.AtsOp!A3291</f>
        <v>42489</v>
      </c>
      <c r="B3744" t="str">
        <f>Atask.AtsOp!E3291</f>
        <v>2705-0035</v>
      </c>
      <c r="C3744" t="str">
        <f>Atask.AtsOp!H3291</f>
        <v>Alkohol.koteilis „Shake Club“Greenapple14,5%</v>
      </c>
      <c r="D3744" t="str">
        <f>Atask.AtsOp!N3291</f>
        <v>LTR</v>
      </c>
      <c r="E3744" t="str">
        <f>Atask.AtsOp!I3291</f>
        <v>Pardavimo užsakymas</v>
      </c>
      <c r="F3744">
        <f>Atask.AtsOp!M3291</f>
        <v>-25.84</v>
      </c>
      <c r="G3744">
        <f>VLOOKUP(B3744,Prekės!$A$2:$E$3000,3,FALSE)</f>
        <v>240</v>
      </c>
      <c r="H3744">
        <f>VLOOKUP(B3744,Prekės!$A$2:$E$3000,4,FALSE)</f>
        <v>0</v>
      </c>
      <c r="I3744">
        <f>VLOOKUP(B3744,Prekės!$A$2:$E$3000,5,FALSE)</f>
        <v>0</v>
      </c>
      <c r="J3744">
        <f t="shared" si="117"/>
        <v>0</v>
      </c>
      <c r="K3744">
        <f t="shared" si="118"/>
        <v>-25.84</v>
      </c>
    </row>
    <row r="3745" spans="1:11">
      <c r="A3745" s="1">
        <f>Atask.AtsOp!A3292</f>
        <v>42474</v>
      </c>
      <c r="B3745" t="str">
        <f>Atask.AtsOp!E3292</f>
        <v>2705-0035</v>
      </c>
      <c r="C3745" t="str">
        <f>Atask.AtsOp!H3292</f>
        <v>Alkohol.koteilis „Shake Club“Greenapple14,5%</v>
      </c>
      <c r="D3745" t="str">
        <f>Atask.AtsOp!N3292</f>
        <v>LTR</v>
      </c>
      <c r="E3745" t="str">
        <f>Atask.AtsOp!I3292</f>
        <v>Perkelti</v>
      </c>
      <c r="F3745">
        <f>Atask.AtsOp!M3292</f>
        <v>25.84</v>
      </c>
      <c r="G3745">
        <f>VLOOKUP(B3745,Prekės!$A$2:$E$3000,3,FALSE)</f>
        <v>240</v>
      </c>
      <c r="H3745">
        <f>VLOOKUP(B3745,Prekės!$A$2:$E$3000,4,FALSE)</f>
        <v>0</v>
      </c>
      <c r="I3745">
        <f>VLOOKUP(B3745,Prekės!$A$2:$E$3000,5,FALSE)</f>
        <v>0</v>
      </c>
      <c r="J3745">
        <f t="shared" si="117"/>
        <v>0</v>
      </c>
      <c r="K3745">
        <f t="shared" si="118"/>
        <v>25.84</v>
      </c>
    </row>
    <row r="3746" spans="1:11">
      <c r="A3746" s="1">
        <f>Atask.AtsOp!A3293</f>
        <v>42473</v>
      </c>
      <c r="B3746" t="str">
        <f>Atask.AtsOp!E3293</f>
        <v>2705-0052</v>
      </c>
      <c r="C3746" t="str">
        <f>Atask.AtsOp!H3293</f>
        <v>Alkoholinis kokteilis MY STYLE, v.cranberry, 14%</v>
      </c>
      <c r="D3746" t="str">
        <f>Atask.AtsOp!N3293</f>
        <v>LPA</v>
      </c>
      <c r="E3746" t="str">
        <f>Atask.AtsOp!I3293</f>
        <v>Perkelti</v>
      </c>
      <c r="F3746">
        <f>Atask.AtsOp!M3293</f>
        <v>399.82</v>
      </c>
      <c r="G3746">
        <f>VLOOKUP(B3746,Prekės!$A$2:$E$3000,3,FALSE)</f>
        <v>280</v>
      </c>
      <c r="H3746">
        <f>VLOOKUP(B3746,Prekės!$A$2:$E$3000,4,FALSE)</f>
        <v>0</v>
      </c>
      <c r="I3746">
        <f>VLOOKUP(B3746,Prekės!$A$2:$E$3000,5,FALSE)</f>
        <v>14.5</v>
      </c>
      <c r="J3746">
        <f t="shared" ref="J3746:J3809" si="119">IF(G3746=110,F3746*H3746*I3746,IF(G3746&lt;280,F3746*H3746,F3746*H3746*(I3746/100)))</f>
        <v>0</v>
      </c>
      <c r="K3746">
        <f t="shared" ref="K3746:K3809" si="120">IF(EXACT(D3746,"But."),J3746,F3746)</f>
        <v>399.82</v>
      </c>
    </row>
    <row r="3747" spans="1:11">
      <c r="A3747" s="1">
        <f>Atask.AtsOp!A3294</f>
        <v>42473</v>
      </c>
      <c r="B3747" t="str">
        <f>Atask.AtsOp!E3294</f>
        <v>2705-0052</v>
      </c>
      <c r="C3747" t="str">
        <f>Atask.AtsOp!H3294</f>
        <v>Alkoholinis kokteilis MY STYLE, v.cranberry, 14%</v>
      </c>
      <c r="D3747" t="str">
        <f>Atask.AtsOp!N3294</f>
        <v>LPA</v>
      </c>
      <c r="E3747" t="str">
        <f>Atask.AtsOp!I3294</f>
        <v>Perkelti</v>
      </c>
      <c r="F3747">
        <f>Atask.AtsOp!M3294</f>
        <v>-9.4</v>
      </c>
      <c r="G3747">
        <f>VLOOKUP(B3747,Prekės!$A$2:$E$3000,3,FALSE)</f>
        <v>280</v>
      </c>
      <c r="H3747">
        <f>VLOOKUP(B3747,Prekės!$A$2:$E$3000,4,FALSE)</f>
        <v>0</v>
      </c>
      <c r="I3747">
        <f>VLOOKUP(B3747,Prekės!$A$2:$E$3000,5,FALSE)</f>
        <v>14.5</v>
      </c>
      <c r="J3747">
        <f t="shared" si="119"/>
        <v>0</v>
      </c>
      <c r="K3747">
        <f t="shared" si="120"/>
        <v>-9.4</v>
      </c>
    </row>
    <row r="3748" spans="1:11">
      <c r="A3748" s="1">
        <f>Atask.AtsOp!A3295</f>
        <v>42473</v>
      </c>
      <c r="B3748" t="str">
        <f>Atask.AtsOp!E3295</f>
        <v>2705-0052</v>
      </c>
      <c r="C3748" t="str">
        <f>Atask.AtsOp!H3295</f>
        <v>Alkoholinis kokteilis MY STYLE, v.cranberry, 14%</v>
      </c>
      <c r="D3748" t="str">
        <f>Atask.AtsOp!N3295</f>
        <v>LPA</v>
      </c>
      <c r="E3748" t="str">
        <f>Atask.AtsOp!I3295</f>
        <v>Perkelti</v>
      </c>
      <c r="F3748">
        <f>Atask.AtsOp!M3295</f>
        <v>-390.42</v>
      </c>
      <c r="G3748">
        <f>VLOOKUP(B3748,Prekės!$A$2:$E$3000,3,FALSE)</f>
        <v>280</v>
      </c>
      <c r="H3748">
        <f>VLOOKUP(B3748,Prekės!$A$2:$E$3000,4,FALSE)</f>
        <v>0</v>
      </c>
      <c r="I3748">
        <f>VLOOKUP(B3748,Prekės!$A$2:$E$3000,5,FALSE)</f>
        <v>14.5</v>
      </c>
      <c r="J3748">
        <f t="shared" si="119"/>
        <v>0</v>
      </c>
      <c r="K3748">
        <f t="shared" si="120"/>
        <v>-390.42</v>
      </c>
    </row>
    <row r="3749" spans="1:11">
      <c r="A3749" s="1">
        <f>Atask.AtsOp!A3296</f>
        <v>42473</v>
      </c>
      <c r="B3749" t="str">
        <f>Atask.AtsOp!E3296</f>
        <v>2705-0052</v>
      </c>
      <c r="C3749" t="str">
        <f>Atask.AtsOp!H3296</f>
        <v>Alkoholinis kokteilis MY STYLE, v.cranberry, 14%</v>
      </c>
      <c r="D3749" t="str">
        <f>Atask.AtsOp!N3296</f>
        <v>LPA</v>
      </c>
      <c r="E3749" t="str">
        <f>Atask.AtsOp!I3296</f>
        <v>Gamyba</v>
      </c>
      <c r="F3749">
        <f>Atask.AtsOp!M3296</f>
        <v>399.82</v>
      </c>
      <c r="G3749">
        <f>VLOOKUP(B3749,Prekės!$A$2:$E$3000,3,FALSE)</f>
        <v>280</v>
      </c>
      <c r="H3749">
        <f>VLOOKUP(B3749,Prekės!$A$2:$E$3000,4,FALSE)</f>
        <v>0</v>
      </c>
      <c r="I3749">
        <f>VLOOKUP(B3749,Prekės!$A$2:$E$3000,5,FALSE)</f>
        <v>14.5</v>
      </c>
      <c r="J3749">
        <f t="shared" si="119"/>
        <v>0</v>
      </c>
      <c r="K3749">
        <f t="shared" si="120"/>
        <v>399.82</v>
      </c>
    </row>
    <row r="3750" spans="1:11">
      <c r="A3750" s="1">
        <f>Atask.AtsOp!A3297</f>
        <v>42473</v>
      </c>
      <c r="B3750" t="str">
        <f>Atask.AtsOp!E3297</f>
        <v>2705-0052</v>
      </c>
      <c r="C3750" t="str">
        <f>Atask.AtsOp!H3297</f>
        <v>Alkoholinis kokteilis MY STYLE, v.cranberry, 14%</v>
      </c>
      <c r="D3750" t="str">
        <f>Atask.AtsOp!N3297</f>
        <v>LPA</v>
      </c>
      <c r="E3750" t="str">
        <f>Atask.AtsOp!I3297</f>
        <v>Perkelti</v>
      </c>
      <c r="F3750">
        <f>Atask.AtsOp!M3297</f>
        <v>-399.82</v>
      </c>
      <c r="G3750">
        <f>VLOOKUP(B3750,Prekės!$A$2:$E$3000,3,FALSE)</f>
        <v>280</v>
      </c>
      <c r="H3750">
        <f>VLOOKUP(B3750,Prekės!$A$2:$E$3000,4,FALSE)</f>
        <v>0</v>
      </c>
      <c r="I3750">
        <f>VLOOKUP(B3750,Prekės!$A$2:$E$3000,5,FALSE)</f>
        <v>14.5</v>
      </c>
      <c r="J3750">
        <f t="shared" si="119"/>
        <v>0</v>
      </c>
      <c r="K3750">
        <f t="shared" si="120"/>
        <v>-399.82</v>
      </c>
    </row>
    <row r="3751" spans="1:11">
      <c r="A3751" s="1">
        <f>Atask.AtsOp!A3298</f>
        <v>42473</v>
      </c>
      <c r="B3751" t="str">
        <f>Atask.AtsOp!E3298</f>
        <v>2705-0052</v>
      </c>
      <c r="C3751" t="str">
        <f>Atask.AtsOp!H3298</f>
        <v>Alkoholinis kokteilis MY STYLE, v.cranberry, 14%</v>
      </c>
      <c r="D3751" t="str">
        <f>Atask.AtsOp!N3298</f>
        <v>LPA</v>
      </c>
      <c r="E3751" t="str">
        <f>Atask.AtsOp!I3298</f>
        <v>Gamybos eilutė</v>
      </c>
      <c r="F3751">
        <f>Atask.AtsOp!M3298</f>
        <v>-390.42</v>
      </c>
      <c r="G3751">
        <f>VLOOKUP(B3751,Prekės!$A$2:$E$3000,3,FALSE)</f>
        <v>280</v>
      </c>
      <c r="H3751">
        <f>VLOOKUP(B3751,Prekės!$A$2:$E$3000,4,FALSE)</f>
        <v>0</v>
      </c>
      <c r="I3751">
        <f>VLOOKUP(B3751,Prekės!$A$2:$E$3000,5,FALSE)</f>
        <v>14.5</v>
      </c>
      <c r="J3751">
        <f t="shared" si="119"/>
        <v>0</v>
      </c>
      <c r="K3751">
        <f t="shared" si="120"/>
        <v>-390.42</v>
      </c>
    </row>
    <row r="3752" spans="1:11">
      <c r="A3752" s="1">
        <f>Atask.AtsOp!A3299</f>
        <v>42473</v>
      </c>
      <c r="B3752" t="str">
        <f>Atask.AtsOp!E3299</f>
        <v>2705-0052</v>
      </c>
      <c r="C3752" t="str">
        <f>Atask.AtsOp!H3299</f>
        <v>Alkoholinis kokteilis MY STYLE, v.cranberry, 14%</v>
      </c>
      <c r="D3752" t="str">
        <f>Atask.AtsOp!N3299</f>
        <v>LPA</v>
      </c>
      <c r="E3752" t="str">
        <f>Atask.AtsOp!I3299</f>
        <v>Perkelti</v>
      </c>
      <c r="F3752">
        <f>Atask.AtsOp!M3299</f>
        <v>390.42</v>
      </c>
      <c r="G3752">
        <f>VLOOKUP(B3752,Prekės!$A$2:$E$3000,3,FALSE)</f>
        <v>280</v>
      </c>
      <c r="H3752">
        <f>VLOOKUP(B3752,Prekės!$A$2:$E$3000,4,FALSE)</f>
        <v>0</v>
      </c>
      <c r="I3752">
        <f>VLOOKUP(B3752,Prekės!$A$2:$E$3000,5,FALSE)</f>
        <v>14.5</v>
      </c>
      <c r="J3752">
        <f t="shared" si="119"/>
        <v>0</v>
      </c>
      <c r="K3752">
        <f t="shared" si="120"/>
        <v>390.42</v>
      </c>
    </row>
    <row r="3753" spans="1:11">
      <c r="A3753" s="1">
        <f>Atask.AtsOp!A3300</f>
        <v>42489</v>
      </c>
      <c r="B3753" t="str">
        <f>Atask.AtsOp!E3300</f>
        <v>2705-0052</v>
      </c>
      <c r="C3753" t="str">
        <f>Atask.AtsOp!H3300</f>
        <v>Alkoholinis kokteilis MY STYLE, v.cranberry, 14%</v>
      </c>
      <c r="D3753" t="str">
        <f>Atask.AtsOp!N3300</f>
        <v>LPA</v>
      </c>
      <c r="E3753" t="str">
        <f>Atask.AtsOp!I3300</f>
        <v>Pardavimo užsakymas</v>
      </c>
      <c r="F3753">
        <f>Atask.AtsOp!M3300</f>
        <v>-9.4</v>
      </c>
      <c r="G3753">
        <f>VLOOKUP(B3753,Prekės!$A$2:$E$3000,3,FALSE)</f>
        <v>280</v>
      </c>
      <c r="H3753">
        <f>VLOOKUP(B3753,Prekės!$A$2:$E$3000,4,FALSE)</f>
        <v>0</v>
      </c>
      <c r="I3753">
        <f>VLOOKUP(B3753,Prekės!$A$2:$E$3000,5,FALSE)</f>
        <v>14.5</v>
      </c>
      <c r="J3753">
        <f t="shared" si="119"/>
        <v>0</v>
      </c>
      <c r="K3753">
        <f t="shared" si="120"/>
        <v>-9.4</v>
      </c>
    </row>
    <row r="3754" spans="1:11">
      <c r="A3754" s="1">
        <f>Atask.AtsOp!A3301</f>
        <v>42473</v>
      </c>
      <c r="B3754" t="str">
        <f>Atask.AtsOp!E3301</f>
        <v>2705-0052</v>
      </c>
      <c r="C3754" t="str">
        <f>Atask.AtsOp!H3301</f>
        <v>Alkoholinis kokteilis MY STYLE, v.cranberry, 14%</v>
      </c>
      <c r="D3754" t="str">
        <f>Atask.AtsOp!N3301</f>
        <v>LPA</v>
      </c>
      <c r="E3754" t="str">
        <f>Atask.AtsOp!I3301</f>
        <v>Perkelti</v>
      </c>
      <c r="F3754">
        <f>Atask.AtsOp!M3301</f>
        <v>9.4</v>
      </c>
      <c r="G3754">
        <f>VLOOKUP(B3754,Prekės!$A$2:$E$3000,3,FALSE)</f>
        <v>280</v>
      </c>
      <c r="H3754">
        <f>VLOOKUP(B3754,Prekės!$A$2:$E$3000,4,FALSE)</f>
        <v>0</v>
      </c>
      <c r="I3754">
        <f>VLOOKUP(B3754,Prekės!$A$2:$E$3000,5,FALSE)</f>
        <v>14.5</v>
      </c>
      <c r="J3754">
        <f t="shared" si="119"/>
        <v>0</v>
      </c>
      <c r="K3754">
        <f t="shared" si="120"/>
        <v>9.4</v>
      </c>
    </row>
    <row r="3755" spans="1:11">
      <c r="A3755" s="1">
        <f>Atask.AtsOp!A3302</f>
        <v>42473</v>
      </c>
      <c r="B3755" t="str">
        <f>Atask.AtsOp!E3302</f>
        <v>2705-0062</v>
      </c>
      <c r="C3755" t="str">
        <f>Atask.AtsOp!H3302</f>
        <v>Alkohol.koteilis „Shuffle g.tonic, 14,0%</v>
      </c>
      <c r="D3755" t="str">
        <f>Atask.AtsOp!N3302</f>
        <v>LTR</v>
      </c>
      <c r="E3755" t="str">
        <f>Atask.AtsOp!I3302</f>
        <v>Perkelti</v>
      </c>
      <c r="F3755">
        <f>Atask.AtsOp!M3302</f>
        <v>-2795.99</v>
      </c>
      <c r="G3755">
        <f>VLOOKUP(B3755,Prekės!$A$2:$E$3000,3,FALSE)</f>
        <v>240</v>
      </c>
      <c r="H3755">
        <f>VLOOKUP(B3755,Prekės!$A$2:$E$3000,4,FALSE)</f>
        <v>0</v>
      </c>
      <c r="I3755">
        <f>VLOOKUP(B3755,Prekės!$A$2:$E$3000,5,FALSE)</f>
        <v>0</v>
      </c>
      <c r="J3755">
        <f t="shared" si="119"/>
        <v>0</v>
      </c>
      <c r="K3755">
        <f t="shared" si="120"/>
        <v>-2795.99</v>
      </c>
    </row>
    <row r="3756" spans="1:11">
      <c r="A3756" s="1">
        <f>Atask.AtsOp!A3303</f>
        <v>42473</v>
      </c>
      <c r="B3756" t="str">
        <f>Atask.AtsOp!E3303</f>
        <v>2705-0062</v>
      </c>
      <c r="C3756" t="str">
        <f>Atask.AtsOp!H3303</f>
        <v>Alkohol.koteilis „Shuffle g.tonic, 14,0%</v>
      </c>
      <c r="D3756" t="str">
        <f>Atask.AtsOp!N3303</f>
        <v>LTR</v>
      </c>
      <c r="E3756" t="str">
        <f>Atask.AtsOp!I3303</f>
        <v>Perkelti</v>
      </c>
      <c r="F3756">
        <f>Atask.AtsOp!M3303</f>
        <v>2795.99</v>
      </c>
      <c r="G3756">
        <f>VLOOKUP(B3756,Prekės!$A$2:$E$3000,3,FALSE)</f>
        <v>240</v>
      </c>
      <c r="H3756">
        <f>VLOOKUP(B3756,Prekės!$A$2:$E$3000,4,FALSE)</f>
        <v>0</v>
      </c>
      <c r="I3756">
        <f>VLOOKUP(B3756,Prekės!$A$2:$E$3000,5,FALSE)</f>
        <v>0</v>
      </c>
      <c r="J3756">
        <f t="shared" si="119"/>
        <v>0</v>
      </c>
      <c r="K3756">
        <f t="shared" si="120"/>
        <v>2795.99</v>
      </c>
    </row>
    <row r="3757" spans="1:11">
      <c r="A3757" s="1">
        <f>Atask.AtsOp!A3304</f>
        <v>42473</v>
      </c>
      <c r="B3757" t="str">
        <f>Atask.AtsOp!E3304</f>
        <v>2705-0062</v>
      </c>
      <c r="C3757" t="str">
        <f>Atask.AtsOp!H3304</f>
        <v>Alkohol.koteilis „Shuffle g.tonic, 14,0%</v>
      </c>
      <c r="D3757" t="str">
        <f>Atask.AtsOp!N3304</f>
        <v>LTR</v>
      </c>
      <c r="E3757" t="str">
        <f>Atask.AtsOp!I3304</f>
        <v>Perkelti</v>
      </c>
      <c r="F3757">
        <f>Atask.AtsOp!M3304</f>
        <v>-12.02</v>
      </c>
      <c r="G3757">
        <f>VLOOKUP(B3757,Prekės!$A$2:$E$3000,3,FALSE)</f>
        <v>240</v>
      </c>
      <c r="H3757">
        <f>VLOOKUP(B3757,Prekės!$A$2:$E$3000,4,FALSE)</f>
        <v>0</v>
      </c>
      <c r="I3757">
        <f>VLOOKUP(B3757,Prekės!$A$2:$E$3000,5,FALSE)</f>
        <v>0</v>
      </c>
      <c r="J3757">
        <f t="shared" si="119"/>
        <v>0</v>
      </c>
      <c r="K3757">
        <f t="shared" si="120"/>
        <v>-12.02</v>
      </c>
    </row>
    <row r="3758" spans="1:11">
      <c r="A3758" s="1">
        <f>Atask.AtsOp!A3305</f>
        <v>42473</v>
      </c>
      <c r="B3758" t="str">
        <f>Atask.AtsOp!E3305</f>
        <v>2705-0062</v>
      </c>
      <c r="C3758" t="str">
        <f>Atask.AtsOp!H3305</f>
        <v>Alkohol.koteilis „Shuffle g.tonic, 14,0%</v>
      </c>
      <c r="D3758" t="str">
        <f>Atask.AtsOp!N3305</f>
        <v>LTR</v>
      </c>
      <c r="E3758" t="str">
        <f>Atask.AtsOp!I3305</f>
        <v>Perkelti</v>
      </c>
      <c r="F3758">
        <f>Atask.AtsOp!M3305</f>
        <v>-2783.97</v>
      </c>
      <c r="G3758">
        <f>VLOOKUP(B3758,Prekės!$A$2:$E$3000,3,FALSE)</f>
        <v>240</v>
      </c>
      <c r="H3758">
        <f>VLOOKUP(B3758,Prekės!$A$2:$E$3000,4,FALSE)</f>
        <v>0</v>
      </c>
      <c r="I3758">
        <f>VLOOKUP(B3758,Prekės!$A$2:$E$3000,5,FALSE)</f>
        <v>0</v>
      </c>
      <c r="J3758">
        <f t="shared" si="119"/>
        <v>0</v>
      </c>
      <c r="K3758">
        <f t="shared" si="120"/>
        <v>-2783.97</v>
      </c>
    </row>
    <row r="3759" spans="1:11">
      <c r="A3759" s="1">
        <f>Atask.AtsOp!A3306</f>
        <v>42473</v>
      </c>
      <c r="B3759" t="str">
        <f>Atask.AtsOp!E3306</f>
        <v>2705-0062</v>
      </c>
      <c r="C3759" t="str">
        <f>Atask.AtsOp!H3306</f>
        <v>Alkohol.koteilis „Shuffle g.tonic, 14,0%</v>
      </c>
      <c r="D3759" t="str">
        <f>Atask.AtsOp!N3306</f>
        <v>LTR</v>
      </c>
      <c r="E3759" t="str">
        <f>Atask.AtsOp!I3306</f>
        <v>Gamyba</v>
      </c>
      <c r="F3759">
        <f>Atask.AtsOp!M3306</f>
        <v>2795.99</v>
      </c>
      <c r="G3759">
        <f>VLOOKUP(B3759,Prekės!$A$2:$E$3000,3,FALSE)</f>
        <v>240</v>
      </c>
      <c r="H3759">
        <f>VLOOKUP(B3759,Prekės!$A$2:$E$3000,4,FALSE)</f>
        <v>0</v>
      </c>
      <c r="I3759">
        <f>VLOOKUP(B3759,Prekės!$A$2:$E$3000,5,FALSE)</f>
        <v>0</v>
      </c>
      <c r="J3759">
        <f t="shared" si="119"/>
        <v>0</v>
      </c>
      <c r="K3759">
        <f t="shared" si="120"/>
        <v>2795.99</v>
      </c>
    </row>
    <row r="3760" spans="1:11">
      <c r="A3760" s="1">
        <f>Atask.AtsOp!A3307</f>
        <v>42473</v>
      </c>
      <c r="B3760" t="str">
        <f>Atask.AtsOp!E3307</f>
        <v>2705-0062</v>
      </c>
      <c r="C3760" t="str">
        <f>Atask.AtsOp!H3307</f>
        <v>Alkohol.koteilis „Shuffle g.tonic, 14,0%</v>
      </c>
      <c r="D3760" t="str">
        <f>Atask.AtsOp!N3307</f>
        <v>LTR</v>
      </c>
      <c r="E3760" t="str">
        <f>Atask.AtsOp!I3307</f>
        <v>Gamybos eilutė</v>
      </c>
      <c r="F3760">
        <f>Atask.AtsOp!M3307</f>
        <v>-2783.97</v>
      </c>
      <c r="G3760">
        <f>VLOOKUP(B3760,Prekės!$A$2:$E$3000,3,FALSE)</f>
        <v>240</v>
      </c>
      <c r="H3760">
        <f>VLOOKUP(B3760,Prekės!$A$2:$E$3000,4,FALSE)</f>
        <v>0</v>
      </c>
      <c r="I3760">
        <f>VLOOKUP(B3760,Prekės!$A$2:$E$3000,5,FALSE)</f>
        <v>0</v>
      </c>
      <c r="J3760">
        <f t="shared" si="119"/>
        <v>0</v>
      </c>
      <c r="K3760">
        <f t="shared" si="120"/>
        <v>-2783.97</v>
      </c>
    </row>
    <row r="3761" spans="1:11">
      <c r="A3761" s="1">
        <f>Atask.AtsOp!A3308</f>
        <v>42473</v>
      </c>
      <c r="B3761" t="str">
        <f>Atask.AtsOp!E3308</f>
        <v>2705-0062</v>
      </c>
      <c r="C3761" t="str">
        <f>Atask.AtsOp!H3308</f>
        <v>Alkohol.koteilis „Shuffle g.tonic, 14,0%</v>
      </c>
      <c r="D3761" t="str">
        <f>Atask.AtsOp!N3308</f>
        <v>LTR</v>
      </c>
      <c r="E3761" t="str">
        <f>Atask.AtsOp!I3308</f>
        <v>Perkelti</v>
      </c>
      <c r="F3761">
        <f>Atask.AtsOp!M3308</f>
        <v>2783.97</v>
      </c>
      <c r="G3761">
        <f>VLOOKUP(B3761,Prekės!$A$2:$E$3000,3,FALSE)</f>
        <v>240</v>
      </c>
      <c r="H3761">
        <f>VLOOKUP(B3761,Prekės!$A$2:$E$3000,4,FALSE)</f>
        <v>0</v>
      </c>
      <c r="I3761">
        <f>VLOOKUP(B3761,Prekės!$A$2:$E$3000,5,FALSE)</f>
        <v>0</v>
      </c>
      <c r="J3761">
        <f t="shared" si="119"/>
        <v>0</v>
      </c>
      <c r="K3761">
        <f t="shared" si="120"/>
        <v>2783.97</v>
      </c>
    </row>
    <row r="3762" spans="1:11">
      <c r="A3762" s="1">
        <f>Atask.AtsOp!A3309</f>
        <v>42489</v>
      </c>
      <c r="B3762" t="str">
        <f>Atask.AtsOp!E3309</f>
        <v>2705-0062</v>
      </c>
      <c r="C3762" t="str">
        <f>Atask.AtsOp!H3309</f>
        <v>Alkohol.koteilis „Shuffle g.tonic, 14,0%</v>
      </c>
      <c r="D3762" t="str">
        <f>Atask.AtsOp!N3309</f>
        <v>LTR</v>
      </c>
      <c r="E3762" t="str">
        <f>Atask.AtsOp!I3309</f>
        <v>Pardavimo užsakymas</v>
      </c>
      <c r="F3762">
        <f>Atask.AtsOp!M3309</f>
        <v>-12.02</v>
      </c>
      <c r="G3762">
        <f>VLOOKUP(B3762,Prekės!$A$2:$E$3000,3,FALSE)</f>
        <v>240</v>
      </c>
      <c r="H3762">
        <f>VLOOKUP(B3762,Prekės!$A$2:$E$3000,4,FALSE)</f>
        <v>0</v>
      </c>
      <c r="I3762">
        <f>VLOOKUP(B3762,Prekės!$A$2:$E$3000,5,FALSE)</f>
        <v>0</v>
      </c>
      <c r="J3762">
        <f t="shared" si="119"/>
        <v>0</v>
      </c>
      <c r="K3762">
        <f t="shared" si="120"/>
        <v>-12.02</v>
      </c>
    </row>
    <row r="3763" spans="1:11">
      <c r="A3763" s="1">
        <f>Atask.AtsOp!A3310</f>
        <v>42473</v>
      </c>
      <c r="B3763" t="str">
        <f>Atask.AtsOp!E3310</f>
        <v>2705-0062</v>
      </c>
      <c r="C3763" t="str">
        <f>Atask.AtsOp!H3310</f>
        <v>Alkohol.koteilis „Shuffle g.tonic, 14,0%</v>
      </c>
      <c r="D3763" t="str">
        <f>Atask.AtsOp!N3310</f>
        <v>LTR</v>
      </c>
      <c r="E3763" t="str">
        <f>Atask.AtsOp!I3310</f>
        <v>Perkelti</v>
      </c>
      <c r="F3763">
        <f>Atask.AtsOp!M3310</f>
        <v>12.02</v>
      </c>
      <c r="G3763">
        <f>VLOOKUP(B3763,Prekės!$A$2:$E$3000,3,FALSE)</f>
        <v>240</v>
      </c>
      <c r="H3763">
        <f>VLOOKUP(B3763,Prekės!$A$2:$E$3000,4,FALSE)</f>
        <v>0</v>
      </c>
      <c r="I3763">
        <f>VLOOKUP(B3763,Prekės!$A$2:$E$3000,5,FALSE)</f>
        <v>0</v>
      </c>
      <c r="J3763">
        <f t="shared" si="119"/>
        <v>0</v>
      </c>
      <c r="K3763">
        <f t="shared" si="120"/>
        <v>12.02</v>
      </c>
    </row>
    <row r="3764" spans="1:11">
      <c r="A3764" s="1">
        <f>Atask.AtsOp!A3311</f>
        <v>42478</v>
      </c>
      <c r="B3764" t="str">
        <f>Atask.AtsOp!E3311</f>
        <v>2705-0091</v>
      </c>
      <c r="C3764" t="str">
        <f>Atask.AtsOp!H3311</f>
        <v>Alk.kokt.“VS Mohito,  14,5%</v>
      </c>
      <c r="D3764" t="str">
        <f>Atask.AtsOp!N3311</f>
        <v>LTR</v>
      </c>
      <c r="E3764" t="str">
        <f>Atask.AtsOp!I3311</f>
        <v>Perkelti</v>
      </c>
      <c r="F3764">
        <f>Atask.AtsOp!M3311</f>
        <v>-3579.39</v>
      </c>
      <c r="G3764">
        <f>VLOOKUP(B3764,Prekės!$A$2:$E$3000,3,FALSE)</f>
        <v>240</v>
      </c>
      <c r="H3764">
        <f>VLOOKUP(B3764,Prekės!$A$2:$E$3000,4,FALSE)</f>
        <v>0</v>
      </c>
      <c r="I3764">
        <f>VLOOKUP(B3764,Prekės!$A$2:$E$3000,5,FALSE)</f>
        <v>0</v>
      </c>
      <c r="J3764">
        <f t="shared" si="119"/>
        <v>0</v>
      </c>
      <c r="K3764">
        <f t="shared" si="120"/>
        <v>-3579.39</v>
      </c>
    </row>
    <row r="3765" spans="1:11">
      <c r="A3765" s="1">
        <f>Atask.AtsOp!A3312</f>
        <v>42478</v>
      </c>
      <c r="B3765" t="str">
        <f>Atask.AtsOp!E3312</f>
        <v>2705-0091</v>
      </c>
      <c r="C3765" t="str">
        <f>Atask.AtsOp!H3312</f>
        <v>Alk.kokt.“VS Mohito,  14,5%</v>
      </c>
      <c r="D3765" t="str">
        <f>Atask.AtsOp!N3312</f>
        <v>LTR</v>
      </c>
      <c r="E3765" t="str">
        <f>Atask.AtsOp!I3312</f>
        <v>Gamyba</v>
      </c>
      <c r="F3765">
        <f>Atask.AtsOp!M3312</f>
        <v>3594.85</v>
      </c>
      <c r="G3765">
        <f>VLOOKUP(B3765,Prekės!$A$2:$E$3000,3,FALSE)</f>
        <v>240</v>
      </c>
      <c r="H3765">
        <f>VLOOKUP(B3765,Prekės!$A$2:$E$3000,4,FALSE)</f>
        <v>0</v>
      </c>
      <c r="I3765">
        <f>VLOOKUP(B3765,Prekės!$A$2:$E$3000,5,FALSE)</f>
        <v>0</v>
      </c>
      <c r="J3765">
        <f t="shared" si="119"/>
        <v>0</v>
      </c>
      <c r="K3765">
        <f t="shared" si="120"/>
        <v>3594.85</v>
      </c>
    </row>
    <row r="3766" spans="1:11">
      <c r="A3766" s="1">
        <f>Atask.AtsOp!A3313</f>
        <v>42478</v>
      </c>
      <c r="B3766" t="str">
        <f>Atask.AtsOp!E3313</f>
        <v>2705-0091</v>
      </c>
      <c r="C3766" t="str">
        <f>Atask.AtsOp!H3313</f>
        <v>Alk.kokt.“VS Mohito,  14,5%</v>
      </c>
      <c r="D3766" t="str">
        <f>Atask.AtsOp!N3313</f>
        <v>LTR</v>
      </c>
      <c r="E3766" t="str">
        <f>Atask.AtsOp!I3313</f>
        <v>Perkelti</v>
      </c>
      <c r="F3766">
        <f>Atask.AtsOp!M3313</f>
        <v>-3594.85</v>
      </c>
      <c r="G3766">
        <f>VLOOKUP(B3766,Prekės!$A$2:$E$3000,3,FALSE)</f>
        <v>240</v>
      </c>
      <c r="H3766">
        <f>VLOOKUP(B3766,Prekės!$A$2:$E$3000,4,FALSE)</f>
        <v>0</v>
      </c>
      <c r="I3766">
        <f>VLOOKUP(B3766,Prekės!$A$2:$E$3000,5,FALSE)</f>
        <v>0</v>
      </c>
      <c r="J3766">
        <f t="shared" si="119"/>
        <v>0</v>
      </c>
      <c r="K3766">
        <f t="shared" si="120"/>
        <v>-3594.85</v>
      </c>
    </row>
    <row r="3767" spans="1:11">
      <c r="A3767" s="1">
        <f>Atask.AtsOp!A3314</f>
        <v>42478</v>
      </c>
      <c r="B3767" t="str">
        <f>Atask.AtsOp!E3314</f>
        <v>2705-0091</v>
      </c>
      <c r="C3767" t="str">
        <f>Atask.AtsOp!H3314</f>
        <v>Alk.kokt.“VS Mohito,  14,5%</v>
      </c>
      <c r="D3767" t="str">
        <f>Atask.AtsOp!N3314</f>
        <v>LTR</v>
      </c>
      <c r="E3767" t="str">
        <f>Atask.AtsOp!I3314</f>
        <v>Perkelti</v>
      </c>
      <c r="F3767">
        <f>Atask.AtsOp!M3314</f>
        <v>3594.85</v>
      </c>
      <c r="G3767">
        <f>VLOOKUP(B3767,Prekės!$A$2:$E$3000,3,FALSE)</f>
        <v>240</v>
      </c>
      <c r="H3767">
        <f>VLOOKUP(B3767,Prekės!$A$2:$E$3000,4,FALSE)</f>
        <v>0</v>
      </c>
      <c r="I3767">
        <f>VLOOKUP(B3767,Prekės!$A$2:$E$3000,5,FALSE)</f>
        <v>0</v>
      </c>
      <c r="J3767">
        <f t="shared" si="119"/>
        <v>0</v>
      </c>
      <c r="K3767">
        <f t="shared" si="120"/>
        <v>3594.85</v>
      </c>
    </row>
    <row r="3768" spans="1:11">
      <c r="A3768" s="1">
        <f>Atask.AtsOp!A3315</f>
        <v>42478</v>
      </c>
      <c r="B3768" t="str">
        <f>Atask.AtsOp!E3315</f>
        <v>2705-0091</v>
      </c>
      <c r="C3768" t="str">
        <f>Atask.AtsOp!H3315</f>
        <v>Alk.kokt.“VS Mohito,  14,5%</v>
      </c>
      <c r="D3768" t="str">
        <f>Atask.AtsOp!N3315</f>
        <v>LTR</v>
      </c>
      <c r="E3768" t="str">
        <f>Atask.AtsOp!I3315</f>
        <v>Perkelti</v>
      </c>
      <c r="F3768">
        <f>Atask.AtsOp!M3315</f>
        <v>-15.46</v>
      </c>
      <c r="G3768">
        <f>VLOOKUP(B3768,Prekės!$A$2:$E$3000,3,FALSE)</f>
        <v>240</v>
      </c>
      <c r="H3768">
        <f>VLOOKUP(B3768,Prekės!$A$2:$E$3000,4,FALSE)</f>
        <v>0</v>
      </c>
      <c r="I3768">
        <f>VLOOKUP(B3768,Prekės!$A$2:$E$3000,5,FALSE)</f>
        <v>0</v>
      </c>
      <c r="J3768">
        <f t="shared" si="119"/>
        <v>0</v>
      </c>
      <c r="K3768">
        <f t="shared" si="120"/>
        <v>-15.46</v>
      </c>
    </row>
    <row r="3769" spans="1:11">
      <c r="A3769" s="1">
        <f>Atask.AtsOp!A3316</f>
        <v>42478</v>
      </c>
      <c r="B3769" t="str">
        <f>Atask.AtsOp!E3316</f>
        <v>2705-0091</v>
      </c>
      <c r="C3769" t="str">
        <f>Atask.AtsOp!H3316</f>
        <v>Alk.kokt.“VS Mohito,  14,5%</v>
      </c>
      <c r="D3769" t="str">
        <f>Atask.AtsOp!N3316</f>
        <v>LTR</v>
      </c>
      <c r="E3769" t="str">
        <f>Atask.AtsOp!I3316</f>
        <v>Perkelti</v>
      </c>
      <c r="F3769">
        <f>Atask.AtsOp!M3316</f>
        <v>3579.39</v>
      </c>
      <c r="G3769">
        <f>VLOOKUP(B3769,Prekės!$A$2:$E$3000,3,FALSE)</f>
        <v>240</v>
      </c>
      <c r="H3769">
        <f>VLOOKUP(B3769,Prekės!$A$2:$E$3000,4,FALSE)</f>
        <v>0</v>
      </c>
      <c r="I3769">
        <f>VLOOKUP(B3769,Prekės!$A$2:$E$3000,5,FALSE)</f>
        <v>0</v>
      </c>
      <c r="J3769">
        <f t="shared" si="119"/>
        <v>0</v>
      </c>
      <c r="K3769">
        <f t="shared" si="120"/>
        <v>3579.39</v>
      </c>
    </row>
    <row r="3770" spans="1:11">
      <c r="A3770" s="1">
        <f>Atask.AtsOp!A3317</f>
        <v>42478</v>
      </c>
      <c r="B3770" t="str">
        <f>Atask.AtsOp!E3317</f>
        <v>2705-0091</v>
      </c>
      <c r="C3770" t="str">
        <f>Atask.AtsOp!H3317</f>
        <v>Alk.kokt.“VS Mohito,  14,5%</v>
      </c>
      <c r="D3770" t="str">
        <f>Atask.AtsOp!N3317</f>
        <v>LTR</v>
      </c>
      <c r="E3770" t="str">
        <f>Atask.AtsOp!I3317</f>
        <v>Gamybos eilutė</v>
      </c>
      <c r="F3770">
        <f>Atask.AtsOp!M3317</f>
        <v>-3579.39</v>
      </c>
      <c r="G3770">
        <f>VLOOKUP(B3770,Prekės!$A$2:$E$3000,3,FALSE)</f>
        <v>240</v>
      </c>
      <c r="H3770">
        <f>VLOOKUP(B3770,Prekės!$A$2:$E$3000,4,FALSE)</f>
        <v>0</v>
      </c>
      <c r="I3770">
        <f>VLOOKUP(B3770,Prekės!$A$2:$E$3000,5,FALSE)</f>
        <v>0</v>
      </c>
      <c r="J3770">
        <f t="shared" si="119"/>
        <v>0</v>
      </c>
      <c r="K3770">
        <f t="shared" si="120"/>
        <v>-3579.39</v>
      </c>
    </row>
    <row r="3771" spans="1:11">
      <c r="A3771" s="1">
        <f>Atask.AtsOp!A3318</f>
        <v>42478</v>
      </c>
      <c r="B3771" t="str">
        <f>Atask.AtsOp!E3318</f>
        <v>2705-0091</v>
      </c>
      <c r="C3771" t="str">
        <f>Atask.AtsOp!H3318</f>
        <v>Alk.kokt.“VS Mohito,  14,5%</v>
      </c>
      <c r="D3771" t="str">
        <f>Atask.AtsOp!N3318</f>
        <v>LTR</v>
      </c>
      <c r="E3771" t="str">
        <f>Atask.AtsOp!I3318</f>
        <v>Perkelti</v>
      </c>
      <c r="F3771">
        <f>Atask.AtsOp!M3318</f>
        <v>15.46</v>
      </c>
      <c r="G3771">
        <f>VLOOKUP(B3771,Prekės!$A$2:$E$3000,3,FALSE)</f>
        <v>240</v>
      </c>
      <c r="H3771">
        <f>VLOOKUP(B3771,Prekės!$A$2:$E$3000,4,FALSE)</f>
        <v>0</v>
      </c>
      <c r="I3771">
        <f>VLOOKUP(B3771,Prekės!$A$2:$E$3000,5,FALSE)</f>
        <v>0</v>
      </c>
      <c r="J3771">
        <f t="shared" si="119"/>
        <v>0</v>
      </c>
      <c r="K3771">
        <f t="shared" si="120"/>
        <v>15.46</v>
      </c>
    </row>
    <row r="3772" spans="1:11">
      <c r="A3772" s="1">
        <f>Atask.AtsOp!A3319</f>
        <v>42489</v>
      </c>
      <c r="B3772" t="str">
        <f>Atask.AtsOp!E3319</f>
        <v>2705-0091</v>
      </c>
      <c r="C3772" t="str">
        <f>Atask.AtsOp!H3319</f>
        <v>Alk.kokt.“VS Mohito,  14,5%</v>
      </c>
      <c r="D3772" t="str">
        <f>Atask.AtsOp!N3319</f>
        <v>LTR</v>
      </c>
      <c r="E3772" t="str">
        <f>Atask.AtsOp!I3319</f>
        <v>Pardavimo užsakymas</v>
      </c>
      <c r="F3772">
        <f>Atask.AtsOp!M3319</f>
        <v>-15.46</v>
      </c>
      <c r="G3772">
        <f>VLOOKUP(B3772,Prekės!$A$2:$E$3000,3,FALSE)</f>
        <v>240</v>
      </c>
      <c r="H3772">
        <f>VLOOKUP(B3772,Prekės!$A$2:$E$3000,4,FALSE)</f>
        <v>0</v>
      </c>
      <c r="I3772">
        <f>VLOOKUP(B3772,Prekės!$A$2:$E$3000,5,FALSE)</f>
        <v>0</v>
      </c>
      <c r="J3772">
        <f t="shared" si="119"/>
        <v>0</v>
      </c>
      <c r="K3772">
        <f t="shared" si="120"/>
        <v>-15.46</v>
      </c>
    </row>
    <row r="3773" spans="1:11">
      <c r="A3773" s="1">
        <f>Atask.AtsOp!A3320</f>
        <v>42478</v>
      </c>
      <c r="B3773" t="str">
        <f>Atask.AtsOp!E3320</f>
        <v>2705-0092</v>
      </c>
      <c r="C3773" t="str">
        <f>Atask.AtsOp!H3320</f>
        <v>Alk.kokt.“VS Crowberry, 14,5%</v>
      </c>
      <c r="D3773" t="str">
        <f>Atask.AtsOp!N3320</f>
        <v>LTR</v>
      </c>
      <c r="E3773" t="str">
        <f>Atask.AtsOp!I3320</f>
        <v>Perkelti</v>
      </c>
      <c r="F3773">
        <f>Atask.AtsOp!M3320</f>
        <v>-3594.85</v>
      </c>
      <c r="G3773">
        <f>VLOOKUP(B3773,Prekės!$A$2:$E$3000,3,FALSE)</f>
        <v>240</v>
      </c>
      <c r="H3773">
        <f>VLOOKUP(B3773,Prekės!$A$2:$E$3000,4,FALSE)</f>
        <v>0</v>
      </c>
      <c r="I3773">
        <f>VLOOKUP(B3773,Prekės!$A$2:$E$3000,5,FALSE)</f>
        <v>0</v>
      </c>
      <c r="J3773">
        <f t="shared" si="119"/>
        <v>0</v>
      </c>
      <c r="K3773">
        <f t="shared" si="120"/>
        <v>-3594.85</v>
      </c>
    </row>
    <row r="3774" spans="1:11">
      <c r="A3774" s="1">
        <f>Atask.AtsOp!A3321</f>
        <v>42478</v>
      </c>
      <c r="B3774" t="str">
        <f>Atask.AtsOp!E3321</f>
        <v>2705-0092</v>
      </c>
      <c r="C3774" t="str">
        <f>Atask.AtsOp!H3321</f>
        <v>Alk.kokt.“VS Crowberry, 14,5%</v>
      </c>
      <c r="D3774" t="str">
        <f>Atask.AtsOp!N3321</f>
        <v>LTR</v>
      </c>
      <c r="E3774" t="str">
        <f>Atask.AtsOp!I3321</f>
        <v>Perkelti</v>
      </c>
      <c r="F3774">
        <f>Atask.AtsOp!M3321</f>
        <v>3594.85</v>
      </c>
      <c r="G3774">
        <f>VLOOKUP(B3774,Prekės!$A$2:$E$3000,3,FALSE)</f>
        <v>240</v>
      </c>
      <c r="H3774">
        <f>VLOOKUP(B3774,Prekės!$A$2:$E$3000,4,FALSE)</f>
        <v>0</v>
      </c>
      <c r="I3774">
        <f>VLOOKUP(B3774,Prekės!$A$2:$E$3000,5,FALSE)</f>
        <v>0</v>
      </c>
      <c r="J3774">
        <f t="shared" si="119"/>
        <v>0</v>
      </c>
      <c r="K3774">
        <f t="shared" si="120"/>
        <v>3594.85</v>
      </c>
    </row>
    <row r="3775" spans="1:11">
      <c r="A3775" s="1">
        <f>Atask.AtsOp!A3322</f>
        <v>42478</v>
      </c>
      <c r="B3775" t="str">
        <f>Atask.AtsOp!E3322</f>
        <v>2705-0092</v>
      </c>
      <c r="C3775" t="str">
        <f>Atask.AtsOp!H3322</f>
        <v>Alk.kokt.“VS Crowberry, 14,5%</v>
      </c>
      <c r="D3775" t="str">
        <f>Atask.AtsOp!N3322</f>
        <v>LTR</v>
      </c>
      <c r="E3775" t="str">
        <f>Atask.AtsOp!I3322</f>
        <v>Perkelti</v>
      </c>
      <c r="F3775">
        <f>Atask.AtsOp!M3322</f>
        <v>-15.46</v>
      </c>
      <c r="G3775">
        <f>VLOOKUP(B3775,Prekės!$A$2:$E$3000,3,FALSE)</f>
        <v>240</v>
      </c>
      <c r="H3775">
        <f>VLOOKUP(B3775,Prekės!$A$2:$E$3000,4,FALSE)</f>
        <v>0</v>
      </c>
      <c r="I3775">
        <f>VLOOKUP(B3775,Prekės!$A$2:$E$3000,5,FALSE)</f>
        <v>0</v>
      </c>
      <c r="J3775">
        <f t="shared" si="119"/>
        <v>0</v>
      </c>
      <c r="K3775">
        <f t="shared" si="120"/>
        <v>-15.46</v>
      </c>
    </row>
    <row r="3776" spans="1:11">
      <c r="A3776" s="1">
        <f>Atask.AtsOp!A3323</f>
        <v>42478</v>
      </c>
      <c r="B3776" t="str">
        <f>Atask.AtsOp!E3323</f>
        <v>2705-0092</v>
      </c>
      <c r="C3776" t="str">
        <f>Atask.AtsOp!H3323</f>
        <v>Alk.kokt.“VS Crowberry, 14,5%</v>
      </c>
      <c r="D3776" t="str">
        <f>Atask.AtsOp!N3323</f>
        <v>LTR</v>
      </c>
      <c r="E3776" t="str">
        <f>Atask.AtsOp!I3323</f>
        <v>Perkelti</v>
      </c>
      <c r="F3776">
        <f>Atask.AtsOp!M3323</f>
        <v>-3579.39</v>
      </c>
      <c r="G3776">
        <f>VLOOKUP(B3776,Prekės!$A$2:$E$3000,3,FALSE)</f>
        <v>240</v>
      </c>
      <c r="H3776">
        <f>VLOOKUP(B3776,Prekės!$A$2:$E$3000,4,FALSE)</f>
        <v>0</v>
      </c>
      <c r="I3776">
        <f>VLOOKUP(B3776,Prekės!$A$2:$E$3000,5,FALSE)</f>
        <v>0</v>
      </c>
      <c r="J3776">
        <f t="shared" si="119"/>
        <v>0</v>
      </c>
      <c r="K3776">
        <f t="shared" si="120"/>
        <v>-3579.39</v>
      </c>
    </row>
    <row r="3777" spans="1:11">
      <c r="A3777" s="1">
        <f>Atask.AtsOp!A3324</f>
        <v>42478</v>
      </c>
      <c r="B3777" t="str">
        <f>Atask.AtsOp!E3324</f>
        <v>2705-0092</v>
      </c>
      <c r="C3777" t="str">
        <f>Atask.AtsOp!H3324</f>
        <v>Alk.kokt.“VS Crowberry, 14,5%</v>
      </c>
      <c r="D3777" t="str">
        <f>Atask.AtsOp!N3324</f>
        <v>LTR</v>
      </c>
      <c r="E3777" t="str">
        <f>Atask.AtsOp!I3324</f>
        <v>Gamyba</v>
      </c>
      <c r="F3777">
        <f>Atask.AtsOp!M3324</f>
        <v>3594.85</v>
      </c>
      <c r="G3777">
        <f>VLOOKUP(B3777,Prekės!$A$2:$E$3000,3,FALSE)</f>
        <v>240</v>
      </c>
      <c r="H3777">
        <f>VLOOKUP(B3777,Prekės!$A$2:$E$3000,4,FALSE)</f>
        <v>0</v>
      </c>
      <c r="I3777">
        <f>VLOOKUP(B3777,Prekės!$A$2:$E$3000,5,FALSE)</f>
        <v>0</v>
      </c>
      <c r="J3777">
        <f t="shared" si="119"/>
        <v>0</v>
      </c>
      <c r="K3777">
        <f t="shared" si="120"/>
        <v>3594.85</v>
      </c>
    </row>
    <row r="3778" spans="1:11">
      <c r="A3778" s="1">
        <f>Atask.AtsOp!A3325</f>
        <v>42478</v>
      </c>
      <c r="B3778" t="str">
        <f>Atask.AtsOp!E3325</f>
        <v>2705-0092</v>
      </c>
      <c r="C3778" t="str">
        <f>Atask.AtsOp!H3325</f>
        <v>Alk.kokt.“VS Crowberry, 14,5%</v>
      </c>
      <c r="D3778" t="str">
        <f>Atask.AtsOp!N3325</f>
        <v>LTR</v>
      </c>
      <c r="E3778" t="str">
        <f>Atask.AtsOp!I3325</f>
        <v>Perkelti</v>
      </c>
      <c r="F3778">
        <f>Atask.AtsOp!M3325</f>
        <v>3579.39</v>
      </c>
      <c r="G3778">
        <f>VLOOKUP(B3778,Prekės!$A$2:$E$3000,3,FALSE)</f>
        <v>240</v>
      </c>
      <c r="H3778">
        <f>VLOOKUP(B3778,Prekės!$A$2:$E$3000,4,FALSE)</f>
        <v>0</v>
      </c>
      <c r="I3778">
        <f>VLOOKUP(B3778,Prekės!$A$2:$E$3000,5,FALSE)</f>
        <v>0</v>
      </c>
      <c r="J3778">
        <f t="shared" si="119"/>
        <v>0</v>
      </c>
      <c r="K3778">
        <f t="shared" si="120"/>
        <v>3579.39</v>
      </c>
    </row>
    <row r="3779" spans="1:11">
      <c r="A3779" s="1">
        <f>Atask.AtsOp!A3326</f>
        <v>42478</v>
      </c>
      <c r="B3779" t="str">
        <f>Atask.AtsOp!E3326</f>
        <v>2705-0092</v>
      </c>
      <c r="C3779" t="str">
        <f>Atask.AtsOp!H3326</f>
        <v>Alk.kokt.“VS Crowberry, 14,5%</v>
      </c>
      <c r="D3779" t="str">
        <f>Atask.AtsOp!N3326</f>
        <v>LTR</v>
      </c>
      <c r="E3779" t="str">
        <f>Atask.AtsOp!I3326</f>
        <v>Gamybos eilutė</v>
      </c>
      <c r="F3779">
        <f>Atask.AtsOp!M3326</f>
        <v>-3579.39</v>
      </c>
      <c r="G3779">
        <f>VLOOKUP(B3779,Prekės!$A$2:$E$3000,3,FALSE)</f>
        <v>240</v>
      </c>
      <c r="H3779">
        <f>VLOOKUP(B3779,Prekės!$A$2:$E$3000,4,FALSE)</f>
        <v>0</v>
      </c>
      <c r="I3779">
        <f>VLOOKUP(B3779,Prekės!$A$2:$E$3000,5,FALSE)</f>
        <v>0</v>
      </c>
      <c r="J3779">
        <f t="shared" si="119"/>
        <v>0</v>
      </c>
      <c r="K3779">
        <f t="shared" si="120"/>
        <v>-3579.39</v>
      </c>
    </row>
    <row r="3780" spans="1:11">
      <c r="A3780" s="1">
        <f>Atask.AtsOp!A3327</f>
        <v>42478</v>
      </c>
      <c r="B3780" t="str">
        <f>Atask.AtsOp!E3327</f>
        <v>2705-0092</v>
      </c>
      <c r="C3780" t="str">
        <f>Atask.AtsOp!H3327</f>
        <v>Alk.kokt.“VS Crowberry, 14,5%</v>
      </c>
      <c r="D3780" t="str">
        <f>Atask.AtsOp!N3327</f>
        <v>LTR</v>
      </c>
      <c r="E3780" t="str">
        <f>Atask.AtsOp!I3327</f>
        <v>Perkelti</v>
      </c>
      <c r="F3780">
        <f>Atask.AtsOp!M3327</f>
        <v>15.46</v>
      </c>
      <c r="G3780">
        <f>VLOOKUP(B3780,Prekės!$A$2:$E$3000,3,FALSE)</f>
        <v>240</v>
      </c>
      <c r="H3780">
        <f>VLOOKUP(B3780,Prekės!$A$2:$E$3000,4,FALSE)</f>
        <v>0</v>
      </c>
      <c r="I3780">
        <f>VLOOKUP(B3780,Prekės!$A$2:$E$3000,5,FALSE)</f>
        <v>0</v>
      </c>
      <c r="J3780">
        <f t="shared" si="119"/>
        <v>0</v>
      </c>
      <c r="K3780">
        <f t="shared" si="120"/>
        <v>15.46</v>
      </c>
    </row>
    <row r="3781" spans="1:11">
      <c r="A3781" s="1">
        <f>Atask.AtsOp!A3328</f>
        <v>42489</v>
      </c>
      <c r="B3781" t="str">
        <f>Atask.AtsOp!E3328</f>
        <v>2705-0092</v>
      </c>
      <c r="C3781" t="str">
        <f>Atask.AtsOp!H3328</f>
        <v>Alk.kokt.“VS Crowberry, 14,5%</v>
      </c>
      <c r="D3781" t="str">
        <f>Atask.AtsOp!N3328</f>
        <v>LTR</v>
      </c>
      <c r="E3781" t="str">
        <f>Atask.AtsOp!I3328</f>
        <v>Pardavimo užsakymas</v>
      </c>
      <c r="F3781">
        <f>Atask.AtsOp!M3328</f>
        <v>-15.46</v>
      </c>
      <c r="G3781">
        <f>VLOOKUP(B3781,Prekės!$A$2:$E$3000,3,FALSE)</f>
        <v>240</v>
      </c>
      <c r="H3781">
        <f>VLOOKUP(B3781,Prekės!$A$2:$E$3000,4,FALSE)</f>
        <v>0</v>
      </c>
      <c r="I3781">
        <f>VLOOKUP(B3781,Prekės!$A$2:$E$3000,5,FALSE)</f>
        <v>0</v>
      </c>
      <c r="J3781">
        <f t="shared" si="119"/>
        <v>0</v>
      </c>
      <c r="K3781">
        <f t="shared" si="120"/>
        <v>-15.46</v>
      </c>
    </row>
    <row r="3782" spans="1:11">
      <c r="A3782" s="1">
        <f>Atask.AtsOp!A3329</f>
        <v>42479</v>
      </c>
      <c r="B3782" t="str">
        <f>Atask.AtsOp!E3329</f>
        <v>2705-0093</v>
      </c>
      <c r="C3782" t="str">
        <f>Atask.AtsOp!H3329</f>
        <v>Alk.kokt.“VS Arbuz, 14,5%</v>
      </c>
      <c r="D3782" t="str">
        <f>Atask.AtsOp!N3329</f>
        <v>LTR</v>
      </c>
      <c r="E3782" t="str">
        <f>Atask.AtsOp!I3329</f>
        <v>Perkelti</v>
      </c>
      <c r="F3782">
        <f>Atask.AtsOp!M3329</f>
        <v>-3579.39</v>
      </c>
      <c r="G3782">
        <f>VLOOKUP(B3782,Prekės!$A$2:$E$3000,3,FALSE)</f>
        <v>240</v>
      </c>
      <c r="H3782">
        <f>VLOOKUP(B3782,Prekės!$A$2:$E$3000,4,FALSE)</f>
        <v>0</v>
      </c>
      <c r="I3782">
        <f>VLOOKUP(B3782,Prekės!$A$2:$E$3000,5,FALSE)</f>
        <v>0</v>
      </c>
      <c r="J3782">
        <f t="shared" si="119"/>
        <v>0</v>
      </c>
      <c r="K3782">
        <f t="shared" si="120"/>
        <v>-3579.39</v>
      </c>
    </row>
    <row r="3783" spans="1:11">
      <c r="A3783" s="1">
        <f>Atask.AtsOp!A3330</f>
        <v>42479</v>
      </c>
      <c r="B3783" t="str">
        <f>Atask.AtsOp!E3330</f>
        <v>2705-0093</v>
      </c>
      <c r="C3783" t="str">
        <f>Atask.AtsOp!H3330</f>
        <v>Alk.kokt.“VS Arbuz, 14,5%</v>
      </c>
      <c r="D3783" t="str">
        <f>Atask.AtsOp!N3330</f>
        <v>LTR</v>
      </c>
      <c r="E3783" t="str">
        <f>Atask.AtsOp!I3330</f>
        <v>Perkelti</v>
      </c>
      <c r="F3783">
        <f>Atask.AtsOp!M3330</f>
        <v>-3594.85</v>
      </c>
      <c r="G3783">
        <f>VLOOKUP(B3783,Prekės!$A$2:$E$3000,3,FALSE)</f>
        <v>240</v>
      </c>
      <c r="H3783">
        <f>VLOOKUP(B3783,Prekės!$A$2:$E$3000,4,FALSE)</f>
        <v>0</v>
      </c>
      <c r="I3783">
        <f>VLOOKUP(B3783,Prekės!$A$2:$E$3000,5,FALSE)</f>
        <v>0</v>
      </c>
      <c r="J3783">
        <f t="shared" si="119"/>
        <v>0</v>
      </c>
      <c r="K3783">
        <f t="shared" si="120"/>
        <v>-3594.85</v>
      </c>
    </row>
    <row r="3784" spans="1:11">
      <c r="A3784" s="1">
        <f>Atask.AtsOp!A3331</f>
        <v>42479</v>
      </c>
      <c r="B3784" t="str">
        <f>Atask.AtsOp!E3331</f>
        <v>2705-0093</v>
      </c>
      <c r="C3784" t="str">
        <f>Atask.AtsOp!H3331</f>
        <v>Alk.kokt.“VS Arbuz, 14,5%</v>
      </c>
      <c r="D3784" t="str">
        <f>Atask.AtsOp!N3331</f>
        <v>LTR</v>
      </c>
      <c r="E3784" t="str">
        <f>Atask.AtsOp!I3331</f>
        <v>Gamyba</v>
      </c>
      <c r="F3784">
        <f>Atask.AtsOp!M3331</f>
        <v>3594.85</v>
      </c>
      <c r="G3784">
        <f>VLOOKUP(B3784,Prekės!$A$2:$E$3000,3,FALSE)</f>
        <v>240</v>
      </c>
      <c r="H3784">
        <f>VLOOKUP(B3784,Prekės!$A$2:$E$3000,4,FALSE)</f>
        <v>0</v>
      </c>
      <c r="I3784">
        <f>VLOOKUP(B3784,Prekės!$A$2:$E$3000,5,FALSE)</f>
        <v>0</v>
      </c>
      <c r="J3784">
        <f t="shared" si="119"/>
        <v>0</v>
      </c>
      <c r="K3784">
        <f t="shared" si="120"/>
        <v>3594.85</v>
      </c>
    </row>
    <row r="3785" spans="1:11">
      <c r="A3785" s="1">
        <f>Atask.AtsOp!A3332</f>
        <v>42479</v>
      </c>
      <c r="B3785" t="str">
        <f>Atask.AtsOp!E3332</f>
        <v>2705-0093</v>
      </c>
      <c r="C3785" t="str">
        <f>Atask.AtsOp!H3332</f>
        <v>Alk.kokt.“VS Arbuz, 14,5%</v>
      </c>
      <c r="D3785" t="str">
        <f>Atask.AtsOp!N3332</f>
        <v>LTR</v>
      </c>
      <c r="E3785" t="str">
        <f>Atask.AtsOp!I3332</f>
        <v>Perkelti</v>
      </c>
      <c r="F3785">
        <f>Atask.AtsOp!M3332</f>
        <v>3594.85</v>
      </c>
      <c r="G3785">
        <f>VLOOKUP(B3785,Prekės!$A$2:$E$3000,3,FALSE)</f>
        <v>240</v>
      </c>
      <c r="H3785">
        <f>VLOOKUP(B3785,Prekės!$A$2:$E$3000,4,FALSE)</f>
        <v>0</v>
      </c>
      <c r="I3785">
        <f>VLOOKUP(B3785,Prekės!$A$2:$E$3000,5,FALSE)</f>
        <v>0</v>
      </c>
      <c r="J3785">
        <f t="shared" si="119"/>
        <v>0</v>
      </c>
      <c r="K3785">
        <f t="shared" si="120"/>
        <v>3594.85</v>
      </c>
    </row>
    <row r="3786" spans="1:11">
      <c r="A3786" s="1">
        <f>Atask.AtsOp!A3333</f>
        <v>42479</v>
      </c>
      <c r="B3786" t="str">
        <f>Atask.AtsOp!E3333</f>
        <v>2705-0093</v>
      </c>
      <c r="C3786" t="str">
        <f>Atask.AtsOp!H3333</f>
        <v>Alk.kokt.“VS Arbuz, 14,5%</v>
      </c>
      <c r="D3786" t="str">
        <f>Atask.AtsOp!N3333</f>
        <v>LTR</v>
      </c>
      <c r="E3786" t="str">
        <f>Atask.AtsOp!I3333</f>
        <v>Perkelti</v>
      </c>
      <c r="F3786">
        <f>Atask.AtsOp!M3333</f>
        <v>-15.46</v>
      </c>
      <c r="G3786">
        <f>VLOOKUP(B3786,Prekės!$A$2:$E$3000,3,FALSE)</f>
        <v>240</v>
      </c>
      <c r="H3786">
        <f>VLOOKUP(B3786,Prekės!$A$2:$E$3000,4,FALSE)</f>
        <v>0</v>
      </c>
      <c r="I3786">
        <f>VLOOKUP(B3786,Prekės!$A$2:$E$3000,5,FALSE)</f>
        <v>0</v>
      </c>
      <c r="J3786">
        <f t="shared" si="119"/>
        <v>0</v>
      </c>
      <c r="K3786">
        <f t="shared" si="120"/>
        <v>-15.46</v>
      </c>
    </row>
    <row r="3787" spans="1:11">
      <c r="A3787" s="1">
        <f>Atask.AtsOp!A3334</f>
        <v>42479</v>
      </c>
      <c r="B3787" t="str">
        <f>Atask.AtsOp!E3334</f>
        <v>2705-0093</v>
      </c>
      <c r="C3787" t="str">
        <f>Atask.AtsOp!H3334</f>
        <v>Alk.kokt.“VS Arbuz, 14,5%</v>
      </c>
      <c r="D3787" t="str">
        <f>Atask.AtsOp!N3334</f>
        <v>LTR</v>
      </c>
      <c r="E3787" t="str">
        <f>Atask.AtsOp!I3334</f>
        <v>Gamybos eilutė</v>
      </c>
      <c r="F3787">
        <f>Atask.AtsOp!M3334</f>
        <v>-3579.39</v>
      </c>
      <c r="G3787">
        <f>VLOOKUP(B3787,Prekės!$A$2:$E$3000,3,FALSE)</f>
        <v>240</v>
      </c>
      <c r="H3787">
        <f>VLOOKUP(B3787,Prekės!$A$2:$E$3000,4,FALSE)</f>
        <v>0</v>
      </c>
      <c r="I3787">
        <f>VLOOKUP(B3787,Prekės!$A$2:$E$3000,5,FALSE)</f>
        <v>0</v>
      </c>
      <c r="J3787">
        <f t="shared" si="119"/>
        <v>0</v>
      </c>
      <c r="K3787">
        <f t="shared" si="120"/>
        <v>-3579.39</v>
      </c>
    </row>
    <row r="3788" spans="1:11">
      <c r="A3788" s="1">
        <f>Atask.AtsOp!A3335</f>
        <v>42479</v>
      </c>
      <c r="B3788" t="str">
        <f>Atask.AtsOp!E3335</f>
        <v>2705-0093</v>
      </c>
      <c r="C3788" t="str">
        <f>Atask.AtsOp!H3335</f>
        <v>Alk.kokt.“VS Arbuz, 14,5%</v>
      </c>
      <c r="D3788" t="str">
        <f>Atask.AtsOp!N3335</f>
        <v>LTR</v>
      </c>
      <c r="E3788" t="str">
        <f>Atask.AtsOp!I3335</f>
        <v>Perkelti</v>
      </c>
      <c r="F3788">
        <f>Atask.AtsOp!M3335</f>
        <v>3579.39</v>
      </c>
      <c r="G3788">
        <f>VLOOKUP(B3788,Prekės!$A$2:$E$3000,3,FALSE)</f>
        <v>240</v>
      </c>
      <c r="H3788">
        <f>VLOOKUP(B3788,Prekės!$A$2:$E$3000,4,FALSE)</f>
        <v>0</v>
      </c>
      <c r="I3788">
        <f>VLOOKUP(B3788,Prekės!$A$2:$E$3000,5,FALSE)</f>
        <v>0</v>
      </c>
      <c r="J3788">
        <f t="shared" si="119"/>
        <v>0</v>
      </c>
      <c r="K3788">
        <f t="shared" si="120"/>
        <v>3579.39</v>
      </c>
    </row>
    <row r="3789" spans="1:11">
      <c r="A3789" s="1">
        <f>Atask.AtsOp!A3336</f>
        <v>42479</v>
      </c>
      <c r="B3789" t="str">
        <f>Atask.AtsOp!E3336</f>
        <v>2705-0093</v>
      </c>
      <c r="C3789" t="str">
        <f>Atask.AtsOp!H3336</f>
        <v>Alk.kokt.“VS Arbuz, 14,5%</v>
      </c>
      <c r="D3789" t="str">
        <f>Atask.AtsOp!N3336</f>
        <v>LTR</v>
      </c>
      <c r="E3789" t="str">
        <f>Atask.AtsOp!I3336</f>
        <v>Perkelti</v>
      </c>
      <c r="F3789">
        <f>Atask.AtsOp!M3336</f>
        <v>15.46</v>
      </c>
      <c r="G3789">
        <f>VLOOKUP(B3789,Prekės!$A$2:$E$3000,3,FALSE)</f>
        <v>240</v>
      </c>
      <c r="H3789">
        <f>VLOOKUP(B3789,Prekės!$A$2:$E$3000,4,FALSE)</f>
        <v>0</v>
      </c>
      <c r="I3789">
        <f>VLOOKUP(B3789,Prekės!$A$2:$E$3000,5,FALSE)</f>
        <v>0</v>
      </c>
      <c r="J3789">
        <f t="shared" si="119"/>
        <v>0</v>
      </c>
      <c r="K3789">
        <f t="shared" si="120"/>
        <v>15.46</v>
      </c>
    </row>
    <row r="3790" spans="1:11">
      <c r="A3790" s="1">
        <f>Atask.AtsOp!A3337</f>
        <v>42489</v>
      </c>
      <c r="B3790" t="str">
        <f>Atask.AtsOp!E3337</f>
        <v>2705-0093</v>
      </c>
      <c r="C3790" t="str">
        <f>Atask.AtsOp!H3337</f>
        <v>Alk.kokt.“VS Arbuz, 14,5%</v>
      </c>
      <c r="D3790" t="str">
        <f>Atask.AtsOp!N3337</f>
        <v>LTR</v>
      </c>
      <c r="E3790" t="str">
        <f>Atask.AtsOp!I3337</f>
        <v>Pardavimo užsakymas</v>
      </c>
      <c r="F3790">
        <f>Atask.AtsOp!M3337</f>
        <v>-15.46</v>
      </c>
      <c r="G3790">
        <f>VLOOKUP(B3790,Prekės!$A$2:$E$3000,3,FALSE)</f>
        <v>240</v>
      </c>
      <c r="H3790">
        <f>VLOOKUP(B3790,Prekės!$A$2:$E$3000,4,FALSE)</f>
        <v>0</v>
      </c>
      <c r="I3790">
        <f>VLOOKUP(B3790,Prekės!$A$2:$E$3000,5,FALSE)</f>
        <v>0</v>
      </c>
      <c r="J3790">
        <f t="shared" si="119"/>
        <v>0</v>
      </c>
      <c r="K3790">
        <f t="shared" si="120"/>
        <v>-15.46</v>
      </c>
    </row>
    <row r="3791" spans="1:11">
      <c r="A3791" s="1">
        <f>Atask.AtsOp!A3338</f>
        <v>42478</v>
      </c>
      <c r="B3791" t="str">
        <f>Atask.AtsOp!E3338</f>
        <v>2705-0094</v>
      </c>
      <c r="C3791" t="str">
        <f>Atask.AtsOp!H3338</f>
        <v>Alk.kokt.“VS Cherry-raspberry, 14,5%</v>
      </c>
      <c r="D3791" t="str">
        <f>Atask.AtsOp!N3338</f>
        <v>LTR</v>
      </c>
      <c r="E3791" t="str">
        <f>Atask.AtsOp!I3338</f>
        <v>Perkelti</v>
      </c>
      <c r="F3791">
        <f>Atask.AtsOp!M3338</f>
        <v>-3579.39</v>
      </c>
      <c r="G3791">
        <f>VLOOKUP(B3791,Prekės!$A$2:$E$3000,3,FALSE)</f>
        <v>240</v>
      </c>
      <c r="H3791">
        <f>VLOOKUP(B3791,Prekės!$A$2:$E$3000,4,FALSE)</f>
        <v>0</v>
      </c>
      <c r="I3791">
        <f>VLOOKUP(B3791,Prekės!$A$2:$E$3000,5,FALSE)</f>
        <v>0</v>
      </c>
      <c r="J3791">
        <f t="shared" si="119"/>
        <v>0</v>
      </c>
      <c r="K3791">
        <f t="shared" si="120"/>
        <v>-3579.39</v>
      </c>
    </row>
    <row r="3792" spans="1:11">
      <c r="A3792" s="1">
        <f>Atask.AtsOp!A3339</f>
        <v>42478</v>
      </c>
      <c r="B3792" t="str">
        <f>Atask.AtsOp!E3339</f>
        <v>2705-0094</v>
      </c>
      <c r="C3792" t="str">
        <f>Atask.AtsOp!H3339</f>
        <v>Alk.kokt.“VS Cherry-raspberry, 14,5%</v>
      </c>
      <c r="D3792" t="str">
        <f>Atask.AtsOp!N3339</f>
        <v>LTR</v>
      </c>
      <c r="E3792" t="str">
        <f>Atask.AtsOp!I3339</f>
        <v>Perkelti</v>
      </c>
      <c r="F3792">
        <f>Atask.AtsOp!M3339</f>
        <v>3579.39</v>
      </c>
      <c r="G3792">
        <f>VLOOKUP(B3792,Prekės!$A$2:$E$3000,3,FALSE)</f>
        <v>240</v>
      </c>
      <c r="H3792">
        <f>VLOOKUP(B3792,Prekės!$A$2:$E$3000,4,FALSE)</f>
        <v>0</v>
      </c>
      <c r="I3792">
        <f>VLOOKUP(B3792,Prekės!$A$2:$E$3000,5,FALSE)</f>
        <v>0</v>
      </c>
      <c r="J3792">
        <f t="shared" si="119"/>
        <v>0</v>
      </c>
      <c r="K3792">
        <f t="shared" si="120"/>
        <v>3579.39</v>
      </c>
    </row>
    <row r="3793" spans="1:11">
      <c r="A3793" s="1">
        <f>Atask.AtsOp!A3340</f>
        <v>42478</v>
      </c>
      <c r="B3793" t="str">
        <f>Atask.AtsOp!E3340</f>
        <v>2705-0094</v>
      </c>
      <c r="C3793" t="str">
        <f>Atask.AtsOp!H3340</f>
        <v>Alk.kokt.“VS Cherry-raspberry, 14,5%</v>
      </c>
      <c r="D3793" t="str">
        <f>Atask.AtsOp!N3340</f>
        <v>LTR</v>
      </c>
      <c r="E3793" t="str">
        <f>Atask.AtsOp!I3340</f>
        <v>Gamyba</v>
      </c>
      <c r="F3793">
        <f>Atask.AtsOp!M3340</f>
        <v>3594.85</v>
      </c>
      <c r="G3793">
        <f>VLOOKUP(B3793,Prekės!$A$2:$E$3000,3,FALSE)</f>
        <v>240</v>
      </c>
      <c r="H3793">
        <f>VLOOKUP(B3793,Prekės!$A$2:$E$3000,4,FALSE)</f>
        <v>0</v>
      </c>
      <c r="I3793">
        <f>VLOOKUP(B3793,Prekės!$A$2:$E$3000,5,FALSE)</f>
        <v>0</v>
      </c>
      <c r="J3793">
        <f t="shared" si="119"/>
        <v>0</v>
      </c>
      <c r="K3793">
        <f t="shared" si="120"/>
        <v>3594.85</v>
      </c>
    </row>
    <row r="3794" spans="1:11">
      <c r="A3794" s="1">
        <f>Atask.AtsOp!A3341</f>
        <v>42478</v>
      </c>
      <c r="B3794" t="str">
        <f>Atask.AtsOp!E3341</f>
        <v>2705-0094</v>
      </c>
      <c r="C3794" t="str">
        <f>Atask.AtsOp!H3341</f>
        <v>Alk.kokt.“VS Cherry-raspberry, 14,5%</v>
      </c>
      <c r="D3794" t="str">
        <f>Atask.AtsOp!N3341</f>
        <v>LTR</v>
      </c>
      <c r="E3794" t="str">
        <f>Atask.AtsOp!I3341</f>
        <v>Perkelti</v>
      </c>
      <c r="F3794">
        <f>Atask.AtsOp!M3341</f>
        <v>-3594.85</v>
      </c>
      <c r="G3794">
        <f>VLOOKUP(B3794,Prekės!$A$2:$E$3000,3,FALSE)</f>
        <v>240</v>
      </c>
      <c r="H3794">
        <f>VLOOKUP(B3794,Prekės!$A$2:$E$3000,4,FALSE)</f>
        <v>0</v>
      </c>
      <c r="I3794">
        <f>VLOOKUP(B3794,Prekės!$A$2:$E$3000,5,FALSE)</f>
        <v>0</v>
      </c>
      <c r="J3794">
        <f t="shared" si="119"/>
        <v>0</v>
      </c>
      <c r="K3794">
        <f t="shared" si="120"/>
        <v>-3594.85</v>
      </c>
    </row>
    <row r="3795" spans="1:11">
      <c r="A3795" s="1">
        <f>Atask.AtsOp!A3342</f>
        <v>42478</v>
      </c>
      <c r="B3795" t="str">
        <f>Atask.AtsOp!E3342</f>
        <v>2705-0094</v>
      </c>
      <c r="C3795" t="str">
        <f>Atask.AtsOp!H3342</f>
        <v>Alk.kokt.“VS Cherry-raspberry, 14,5%</v>
      </c>
      <c r="D3795" t="str">
        <f>Atask.AtsOp!N3342</f>
        <v>LTR</v>
      </c>
      <c r="E3795" t="str">
        <f>Atask.AtsOp!I3342</f>
        <v>Perkelti</v>
      </c>
      <c r="F3795">
        <f>Atask.AtsOp!M3342</f>
        <v>3594.85</v>
      </c>
      <c r="G3795">
        <f>VLOOKUP(B3795,Prekės!$A$2:$E$3000,3,FALSE)</f>
        <v>240</v>
      </c>
      <c r="H3795">
        <f>VLOOKUP(B3795,Prekės!$A$2:$E$3000,4,FALSE)</f>
        <v>0</v>
      </c>
      <c r="I3795">
        <f>VLOOKUP(B3795,Prekės!$A$2:$E$3000,5,FALSE)</f>
        <v>0</v>
      </c>
      <c r="J3795">
        <f t="shared" si="119"/>
        <v>0</v>
      </c>
      <c r="K3795">
        <f t="shared" si="120"/>
        <v>3594.85</v>
      </c>
    </row>
    <row r="3796" spans="1:11">
      <c r="A3796" s="1">
        <f>Atask.AtsOp!A3343</f>
        <v>42478</v>
      </c>
      <c r="B3796" t="str">
        <f>Atask.AtsOp!E3343</f>
        <v>2705-0094</v>
      </c>
      <c r="C3796" t="str">
        <f>Atask.AtsOp!H3343</f>
        <v>Alk.kokt.“VS Cherry-raspberry, 14,5%</v>
      </c>
      <c r="D3796" t="str">
        <f>Atask.AtsOp!N3343</f>
        <v>LTR</v>
      </c>
      <c r="E3796" t="str">
        <f>Atask.AtsOp!I3343</f>
        <v>Perkelti</v>
      </c>
      <c r="F3796">
        <f>Atask.AtsOp!M3343</f>
        <v>-15.46</v>
      </c>
      <c r="G3796">
        <f>VLOOKUP(B3796,Prekės!$A$2:$E$3000,3,FALSE)</f>
        <v>240</v>
      </c>
      <c r="H3796">
        <f>VLOOKUP(B3796,Prekės!$A$2:$E$3000,4,FALSE)</f>
        <v>0</v>
      </c>
      <c r="I3796">
        <f>VLOOKUP(B3796,Prekės!$A$2:$E$3000,5,FALSE)</f>
        <v>0</v>
      </c>
      <c r="J3796">
        <f t="shared" si="119"/>
        <v>0</v>
      </c>
      <c r="K3796">
        <f t="shared" si="120"/>
        <v>-15.46</v>
      </c>
    </row>
    <row r="3797" spans="1:11">
      <c r="A3797" s="1">
        <f>Atask.AtsOp!A3344</f>
        <v>42478</v>
      </c>
      <c r="B3797" t="str">
        <f>Atask.AtsOp!E3344</f>
        <v>2705-0094</v>
      </c>
      <c r="C3797" t="str">
        <f>Atask.AtsOp!H3344</f>
        <v>Alk.kokt.“VS Cherry-raspberry, 14,5%</v>
      </c>
      <c r="D3797" t="str">
        <f>Atask.AtsOp!N3344</f>
        <v>LTR</v>
      </c>
      <c r="E3797" t="str">
        <f>Atask.AtsOp!I3344</f>
        <v>Perkelti</v>
      </c>
      <c r="F3797">
        <f>Atask.AtsOp!M3344</f>
        <v>-3579.39</v>
      </c>
      <c r="G3797">
        <f>VLOOKUP(B3797,Prekės!$A$2:$E$3000,3,FALSE)</f>
        <v>240</v>
      </c>
      <c r="H3797">
        <f>VLOOKUP(B3797,Prekės!$A$2:$E$3000,4,FALSE)</f>
        <v>0</v>
      </c>
      <c r="I3797">
        <f>VLOOKUP(B3797,Prekės!$A$2:$E$3000,5,FALSE)</f>
        <v>0</v>
      </c>
      <c r="J3797">
        <f t="shared" si="119"/>
        <v>0</v>
      </c>
      <c r="K3797">
        <f t="shared" si="120"/>
        <v>-3579.39</v>
      </c>
    </row>
    <row r="3798" spans="1:11">
      <c r="A3798" s="1">
        <f>Atask.AtsOp!A3345</f>
        <v>42478</v>
      </c>
      <c r="B3798" t="str">
        <f>Atask.AtsOp!E3345</f>
        <v>2705-0094</v>
      </c>
      <c r="C3798" t="str">
        <f>Atask.AtsOp!H3345</f>
        <v>Alk.kokt.“VS Cherry-raspberry, 14,5%</v>
      </c>
      <c r="D3798" t="str">
        <f>Atask.AtsOp!N3345</f>
        <v>LTR</v>
      </c>
      <c r="E3798" t="str">
        <f>Atask.AtsOp!I3345</f>
        <v>Perkelti</v>
      </c>
      <c r="F3798">
        <f>Atask.AtsOp!M3345</f>
        <v>3579.39</v>
      </c>
      <c r="G3798">
        <f>VLOOKUP(B3798,Prekės!$A$2:$E$3000,3,FALSE)</f>
        <v>240</v>
      </c>
      <c r="H3798">
        <f>VLOOKUP(B3798,Prekės!$A$2:$E$3000,4,FALSE)</f>
        <v>0</v>
      </c>
      <c r="I3798">
        <f>VLOOKUP(B3798,Prekės!$A$2:$E$3000,5,FALSE)</f>
        <v>0</v>
      </c>
      <c r="J3798">
        <f t="shared" si="119"/>
        <v>0</v>
      </c>
      <c r="K3798">
        <f t="shared" si="120"/>
        <v>3579.39</v>
      </c>
    </row>
    <row r="3799" spans="1:11">
      <c r="A3799" s="1">
        <f>Atask.AtsOp!A3346</f>
        <v>42478</v>
      </c>
      <c r="B3799" t="str">
        <f>Atask.AtsOp!E3346</f>
        <v>2705-0094</v>
      </c>
      <c r="C3799" t="str">
        <f>Atask.AtsOp!H3346</f>
        <v>Alk.kokt.“VS Cherry-raspberry, 14,5%</v>
      </c>
      <c r="D3799" t="str">
        <f>Atask.AtsOp!N3346</f>
        <v>LTR</v>
      </c>
      <c r="E3799" t="str">
        <f>Atask.AtsOp!I3346</f>
        <v>Gamybos eilutė</v>
      </c>
      <c r="F3799">
        <f>Atask.AtsOp!M3346</f>
        <v>-3579.39</v>
      </c>
      <c r="G3799">
        <f>VLOOKUP(B3799,Prekės!$A$2:$E$3000,3,FALSE)</f>
        <v>240</v>
      </c>
      <c r="H3799">
        <f>VLOOKUP(B3799,Prekės!$A$2:$E$3000,4,FALSE)</f>
        <v>0</v>
      </c>
      <c r="I3799">
        <f>VLOOKUP(B3799,Prekės!$A$2:$E$3000,5,FALSE)</f>
        <v>0</v>
      </c>
      <c r="J3799">
        <f t="shared" si="119"/>
        <v>0</v>
      </c>
      <c r="K3799">
        <f t="shared" si="120"/>
        <v>-3579.39</v>
      </c>
    </row>
    <row r="3800" spans="1:11">
      <c r="A3800" s="1">
        <f>Atask.AtsOp!A3347</f>
        <v>42478</v>
      </c>
      <c r="B3800" t="str">
        <f>Atask.AtsOp!E3347</f>
        <v>2705-0094</v>
      </c>
      <c r="C3800" t="str">
        <f>Atask.AtsOp!H3347</f>
        <v>Alk.kokt.“VS Cherry-raspberry, 14,5%</v>
      </c>
      <c r="D3800" t="str">
        <f>Atask.AtsOp!N3347</f>
        <v>LTR</v>
      </c>
      <c r="E3800" t="str">
        <f>Atask.AtsOp!I3347</f>
        <v>Perkelti</v>
      </c>
      <c r="F3800">
        <f>Atask.AtsOp!M3347</f>
        <v>15.46</v>
      </c>
      <c r="G3800">
        <f>VLOOKUP(B3800,Prekės!$A$2:$E$3000,3,FALSE)</f>
        <v>240</v>
      </c>
      <c r="H3800">
        <f>VLOOKUP(B3800,Prekės!$A$2:$E$3000,4,FALSE)</f>
        <v>0</v>
      </c>
      <c r="I3800">
        <f>VLOOKUP(B3800,Prekės!$A$2:$E$3000,5,FALSE)</f>
        <v>0</v>
      </c>
      <c r="J3800">
        <f t="shared" si="119"/>
        <v>0</v>
      </c>
      <c r="K3800">
        <f t="shared" si="120"/>
        <v>15.46</v>
      </c>
    </row>
    <row r="3801" spans="1:11">
      <c r="A3801" s="1">
        <f>Atask.AtsOp!A3348</f>
        <v>42489</v>
      </c>
      <c r="B3801" t="str">
        <f>Atask.AtsOp!E3348</f>
        <v>2705-0094</v>
      </c>
      <c r="C3801" t="str">
        <f>Atask.AtsOp!H3348</f>
        <v>Alk.kokt.“VS Cherry-raspberry, 14,5%</v>
      </c>
      <c r="D3801" t="str">
        <f>Atask.AtsOp!N3348</f>
        <v>LTR</v>
      </c>
      <c r="E3801" t="str">
        <f>Atask.AtsOp!I3348</f>
        <v>Pardavimo užsakymas</v>
      </c>
      <c r="F3801">
        <f>Atask.AtsOp!M3348</f>
        <v>-15.46</v>
      </c>
      <c r="G3801">
        <f>VLOOKUP(B3801,Prekės!$A$2:$E$3000,3,FALSE)</f>
        <v>240</v>
      </c>
      <c r="H3801">
        <f>VLOOKUP(B3801,Prekės!$A$2:$E$3000,4,FALSE)</f>
        <v>0</v>
      </c>
      <c r="I3801">
        <f>VLOOKUP(B3801,Prekės!$A$2:$E$3000,5,FALSE)</f>
        <v>0</v>
      </c>
      <c r="J3801">
        <f t="shared" si="119"/>
        <v>0</v>
      </c>
      <c r="K3801">
        <f t="shared" si="120"/>
        <v>-15.46</v>
      </c>
    </row>
    <row r="3802" spans="1:11">
      <c r="A3802" s="1">
        <f>Atask.AtsOp!A3349</f>
        <v>42487</v>
      </c>
      <c r="B3802" t="str">
        <f>Atask.AtsOp!E3349</f>
        <v>2706-0003</v>
      </c>
      <c r="C3802" t="str">
        <f>Atask.AtsOp!H3349</f>
        <v>Sidras "Kamron Cydr", strawberry, 4,5%</v>
      </c>
      <c r="D3802" t="str">
        <f>Atask.AtsOp!N3349</f>
        <v>LTR</v>
      </c>
      <c r="E3802" t="str">
        <f>Atask.AtsOp!I3349</f>
        <v>Perkelti</v>
      </c>
      <c r="F3802">
        <f>Atask.AtsOp!M3349</f>
        <v>-3594.85</v>
      </c>
      <c r="G3802">
        <f>VLOOKUP(B3802,Prekės!$A$2:$E$3000,3,FALSE)</f>
        <v>215</v>
      </c>
      <c r="H3802">
        <f>VLOOKUP(B3802,Prekės!$A$2:$E$3000,4,FALSE)</f>
        <v>0</v>
      </c>
      <c r="I3802">
        <f>VLOOKUP(B3802,Prekės!$A$2:$E$3000,5,FALSE)</f>
        <v>0</v>
      </c>
      <c r="J3802">
        <f t="shared" si="119"/>
        <v>0</v>
      </c>
      <c r="K3802">
        <f t="shared" si="120"/>
        <v>-3594.85</v>
      </c>
    </row>
    <row r="3803" spans="1:11">
      <c r="A3803" s="1">
        <f>Atask.AtsOp!A3350</f>
        <v>42487</v>
      </c>
      <c r="B3803" t="str">
        <f>Atask.AtsOp!E3350</f>
        <v>2706-0003</v>
      </c>
      <c r="C3803" t="str">
        <f>Atask.AtsOp!H3350</f>
        <v>Sidras "Kamron Cydr", strawberry, 4,5%</v>
      </c>
      <c r="D3803" t="str">
        <f>Atask.AtsOp!N3350</f>
        <v>LTR</v>
      </c>
      <c r="E3803" t="str">
        <f>Atask.AtsOp!I3350</f>
        <v>Perkelti</v>
      </c>
      <c r="F3803">
        <f>Atask.AtsOp!M3350</f>
        <v>3594.85</v>
      </c>
      <c r="G3803">
        <f>VLOOKUP(B3803,Prekės!$A$2:$E$3000,3,FALSE)</f>
        <v>215</v>
      </c>
      <c r="H3803">
        <f>VLOOKUP(B3803,Prekės!$A$2:$E$3000,4,FALSE)</f>
        <v>0</v>
      </c>
      <c r="I3803">
        <f>VLOOKUP(B3803,Prekės!$A$2:$E$3000,5,FALSE)</f>
        <v>0</v>
      </c>
      <c r="J3803">
        <f t="shared" si="119"/>
        <v>0</v>
      </c>
      <c r="K3803">
        <f t="shared" si="120"/>
        <v>3594.85</v>
      </c>
    </row>
    <row r="3804" spans="1:11">
      <c r="A3804" s="1">
        <f>Atask.AtsOp!A3351</f>
        <v>42487</v>
      </c>
      <c r="B3804" t="str">
        <f>Atask.AtsOp!E3351</f>
        <v>2706-0003</v>
      </c>
      <c r="C3804" t="str">
        <f>Atask.AtsOp!H3351</f>
        <v>Sidras "Kamron Cydr", strawberry, 4,5%</v>
      </c>
      <c r="D3804" t="str">
        <f>Atask.AtsOp!N3351</f>
        <v>LTR</v>
      </c>
      <c r="E3804" t="str">
        <f>Atask.AtsOp!I3351</f>
        <v>Gamyba</v>
      </c>
      <c r="F3804">
        <f>Atask.AtsOp!M3351</f>
        <v>3594.85</v>
      </c>
      <c r="G3804">
        <f>VLOOKUP(B3804,Prekės!$A$2:$E$3000,3,FALSE)</f>
        <v>215</v>
      </c>
      <c r="H3804">
        <f>VLOOKUP(B3804,Prekės!$A$2:$E$3000,4,FALSE)</f>
        <v>0</v>
      </c>
      <c r="I3804">
        <f>VLOOKUP(B3804,Prekės!$A$2:$E$3000,5,FALSE)</f>
        <v>0</v>
      </c>
      <c r="J3804">
        <f t="shared" si="119"/>
        <v>0</v>
      </c>
      <c r="K3804">
        <f t="shared" si="120"/>
        <v>3594.85</v>
      </c>
    </row>
    <row r="3805" spans="1:11">
      <c r="A3805" s="1">
        <f>Atask.AtsOp!A3352</f>
        <v>42487</v>
      </c>
      <c r="B3805" t="str">
        <f>Atask.AtsOp!E3352</f>
        <v>2706-0003</v>
      </c>
      <c r="C3805" t="str">
        <f>Atask.AtsOp!H3352</f>
        <v>Sidras "Kamron Cydr", strawberry, 4,5%</v>
      </c>
      <c r="D3805" t="str">
        <f>Atask.AtsOp!N3352</f>
        <v>LTR</v>
      </c>
      <c r="E3805" t="str">
        <f>Atask.AtsOp!I3352</f>
        <v>Perkelti</v>
      </c>
      <c r="F3805">
        <f>Atask.AtsOp!M3352</f>
        <v>-15.46</v>
      </c>
      <c r="G3805">
        <f>VLOOKUP(B3805,Prekės!$A$2:$E$3000,3,FALSE)</f>
        <v>215</v>
      </c>
      <c r="H3805">
        <f>VLOOKUP(B3805,Prekės!$A$2:$E$3000,4,FALSE)</f>
        <v>0</v>
      </c>
      <c r="I3805">
        <f>VLOOKUP(B3805,Prekės!$A$2:$E$3000,5,FALSE)</f>
        <v>0</v>
      </c>
      <c r="J3805">
        <f t="shared" si="119"/>
        <v>0</v>
      </c>
      <c r="K3805">
        <f t="shared" si="120"/>
        <v>-15.46</v>
      </c>
    </row>
    <row r="3806" spans="1:11">
      <c r="A3806" s="1">
        <f>Atask.AtsOp!A3353</f>
        <v>42487</v>
      </c>
      <c r="B3806" t="str">
        <f>Atask.AtsOp!E3353</f>
        <v>2706-0003</v>
      </c>
      <c r="C3806" t="str">
        <f>Atask.AtsOp!H3353</f>
        <v>Sidras "Kamron Cydr", strawberry, 4,5%</v>
      </c>
      <c r="D3806" t="str">
        <f>Atask.AtsOp!N3353</f>
        <v>LTR</v>
      </c>
      <c r="E3806" t="str">
        <f>Atask.AtsOp!I3353</f>
        <v>Perkelti</v>
      </c>
      <c r="F3806">
        <f>Atask.AtsOp!M3353</f>
        <v>-3579.39</v>
      </c>
      <c r="G3806">
        <f>VLOOKUP(B3806,Prekės!$A$2:$E$3000,3,FALSE)</f>
        <v>215</v>
      </c>
      <c r="H3806">
        <f>VLOOKUP(B3806,Prekės!$A$2:$E$3000,4,FALSE)</f>
        <v>0</v>
      </c>
      <c r="I3806">
        <f>VLOOKUP(B3806,Prekės!$A$2:$E$3000,5,FALSE)</f>
        <v>0</v>
      </c>
      <c r="J3806">
        <f t="shared" si="119"/>
        <v>0</v>
      </c>
      <c r="K3806">
        <f t="shared" si="120"/>
        <v>-3579.39</v>
      </c>
    </row>
    <row r="3807" spans="1:11">
      <c r="A3807" s="1">
        <f>Atask.AtsOp!A3354</f>
        <v>42487</v>
      </c>
      <c r="B3807" t="str">
        <f>Atask.AtsOp!E3354</f>
        <v>2706-0003</v>
      </c>
      <c r="C3807" t="str">
        <f>Atask.AtsOp!H3354</f>
        <v>Sidras "Kamron Cydr", strawberry, 4,5%</v>
      </c>
      <c r="D3807" t="str">
        <f>Atask.AtsOp!N3354</f>
        <v>LTR</v>
      </c>
      <c r="E3807" t="str">
        <f>Atask.AtsOp!I3354</f>
        <v>Perkelti</v>
      </c>
      <c r="F3807">
        <f>Atask.AtsOp!M3354</f>
        <v>3579.39</v>
      </c>
      <c r="G3807">
        <f>VLOOKUP(B3807,Prekės!$A$2:$E$3000,3,FALSE)</f>
        <v>215</v>
      </c>
      <c r="H3807">
        <f>VLOOKUP(B3807,Prekės!$A$2:$E$3000,4,FALSE)</f>
        <v>0</v>
      </c>
      <c r="I3807">
        <f>VLOOKUP(B3807,Prekės!$A$2:$E$3000,5,FALSE)</f>
        <v>0</v>
      </c>
      <c r="J3807">
        <f t="shared" si="119"/>
        <v>0</v>
      </c>
      <c r="K3807">
        <f t="shared" si="120"/>
        <v>3579.39</v>
      </c>
    </row>
    <row r="3808" spans="1:11">
      <c r="A3808" s="1">
        <f>Atask.AtsOp!A3355</f>
        <v>42487</v>
      </c>
      <c r="B3808" t="str">
        <f>Atask.AtsOp!E3355</f>
        <v>2706-0003</v>
      </c>
      <c r="C3808" t="str">
        <f>Atask.AtsOp!H3355</f>
        <v>Sidras "Kamron Cydr", strawberry, 4,5%</v>
      </c>
      <c r="D3808" t="str">
        <f>Atask.AtsOp!N3355</f>
        <v>LTR</v>
      </c>
      <c r="E3808" t="str">
        <f>Atask.AtsOp!I3355</f>
        <v>Gamybos eilutė</v>
      </c>
      <c r="F3808">
        <f>Atask.AtsOp!M3355</f>
        <v>-3579.39</v>
      </c>
      <c r="G3808">
        <f>VLOOKUP(B3808,Prekės!$A$2:$E$3000,3,FALSE)</f>
        <v>215</v>
      </c>
      <c r="H3808">
        <f>VLOOKUP(B3808,Prekės!$A$2:$E$3000,4,FALSE)</f>
        <v>0</v>
      </c>
      <c r="I3808">
        <f>VLOOKUP(B3808,Prekės!$A$2:$E$3000,5,FALSE)</f>
        <v>0</v>
      </c>
      <c r="J3808">
        <f t="shared" si="119"/>
        <v>0</v>
      </c>
      <c r="K3808">
        <f t="shared" si="120"/>
        <v>-3579.39</v>
      </c>
    </row>
    <row r="3809" spans="1:11">
      <c r="A3809" s="1">
        <f>Atask.AtsOp!A3356</f>
        <v>42487</v>
      </c>
      <c r="B3809" t="str">
        <f>Atask.AtsOp!E3356</f>
        <v>2706-0003</v>
      </c>
      <c r="C3809" t="str">
        <f>Atask.AtsOp!H3356</f>
        <v>Sidras "Kamron Cydr", strawberry, 4,5%</v>
      </c>
      <c r="D3809" t="str">
        <f>Atask.AtsOp!N3356</f>
        <v>LTR</v>
      </c>
      <c r="E3809" t="str">
        <f>Atask.AtsOp!I3356</f>
        <v>Perkelti</v>
      </c>
      <c r="F3809">
        <f>Atask.AtsOp!M3356</f>
        <v>15.46</v>
      </c>
      <c r="G3809">
        <f>VLOOKUP(B3809,Prekės!$A$2:$E$3000,3,FALSE)</f>
        <v>215</v>
      </c>
      <c r="H3809">
        <f>VLOOKUP(B3809,Prekės!$A$2:$E$3000,4,FALSE)</f>
        <v>0</v>
      </c>
      <c r="I3809">
        <f>VLOOKUP(B3809,Prekės!$A$2:$E$3000,5,FALSE)</f>
        <v>0</v>
      </c>
      <c r="J3809">
        <f t="shared" si="119"/>
        <v>0</v>
      </c>
      <c r="K3809">
        <f t="shared" si="120"/>
        <v>15.46</v>
      </c>
    </row>
    <row r="3810" spans="1:11">
      <c r="A3810" s="1">
        <f>Atask.AtsOp!A3357</f>
        <v>42489</v>
      </c>
      <c r="B3810" t="str">
        <f>Atask.AtsOp!E3357</f>
        <v>2706-0003</v>
      </c>
      <c r="C3810" t="str">
        <f>Atask.AtsOp!H3357</f>
        <v>Sidras "Kamron Cydr", strawberry, 4,5%</v>
      </c>
      <c r="D3810" t="str">
        <f>Atask.AtsOp!N3357</f>
        <v>LTR</v>
      </c>
      <c r="E3810" t="str">
        <f>Atask.AtsOp!I3357</f>
        <v>Pardavimo užsakymas</v>
      </c>
      <c r="F3810">
        <f>Atask.AtsOp!M3357</f>
        <v>-15.46</v>
      </c>
      <c r="G3810">
        <f>VLOOKUP(B3810,Prekės!$A$2:$E$3000,3,FALSE)</f>
        <v>215</v>
      </c>
      <c r="H3810">
        <f>VLOOKUP(B3810,Prekės!$A$2:$E$3000,4,FALSE)</f>
        <v>0</v>
      </c>
      <c r="I3810">
        <f>VLOOKUP(B3810,Prekės!$A$2:$E$3000,5,FALSE)</f>
        <v>0</v>
      </c>
      <c r="J3810">
        <f t="shared" ref="J3810:J3873" si="121">IF(G3810=110,F3810*H3810*I3810,IF(G3810&lt;280,F3810*H3810,F3810*H3810*(I3810/100)))</f>
        <v>0</v>
      </c>
      <c r="K3810">
        <f t="shared" ref="K3810:K3873" si="122">IF(EXACT(D3810,"But."),J3810,F3810)</f>
        <v>-15.46</v>
      </c>
    </row>
    <row r="3811" spans="1:11">
      <c r="A3811" s="1">
        <f>Atask.AtsOp!A3358</f>
        <v>42489</v>
      </c>
      <c r="B3811" t="str">
        <f>Atask.AtsOp!E3358</f>
        <v>2706-0042</v>
      </c>
      <c r="C3811" t="str">
        <f>Atask.AtsOp!H3358</f>
        <v>Sidras "Saider  pear taste</v>
      </c>
      <c r="D3811" t="str">
        <f>Atask.AtsOp!N3358</f>
        <v>LTR</v>
      </c>
      <c r="E3811" t="str">
        <f>Atask.AtsOp!I3358</f>
        <v>Perkelti</v>
      </c>
      <c r="F3811">
        <f>Atask.AtsOp!M3358</f>
        <v>-7189.7</v>
      </c>
      <c r="G3811">
        <f>VLOOKUP(B3811,Prekės!$A$2:$E$3000,3,FALSE)</f>
        <v>215</v>
      </c>
      <c r="H3811">
        <f>VLOOKUP(B3811,Prekės!$A$2:$E$3000,4,FALSE)</f>
        <v>0</v>
      </c>
      <c r="I3811">
        <f>VLOOKUP(B3811,Prekės!$A$2:$E$3000,5,FALSE)</f>
        <v>0</v>
      </c>
      <c r="J3811">
        <f t="shared" si="121"/>
        <v>0</v>
      </c>
      <c r="K3811">
        <f t="shared" si="122"/>
        <v>-7189.7</v>
      </c>
    </row>
    <row r="3812" spans="1:11">
      <c r="A3812" s="1">
        <f>Atask.AtsOp!A3359</f>
        <v>42489</v>
      </c>
      <c r="B3812" t="str">
        <f>Atask.AtsOp!E3359</f>
        <v>2706-0042</v>
      </c>
      <c r="C3812" t="str">
        <f>Atask.AtsOp!H3359</f>
        <v>Sidras "Saider  pear taste</v>
      </c>
      <c r="D3812" t="str">
        <f>Atask.AtsOp!N3359</f>
        <v>LTR</v>
      </c>
      <c r="E3812" t="str">
        <f>Atask.AtsOp!I3359</f>
        <v>Perkelti</v>
      </c>
      <c r="F3812">
        <f>Atask.AtsOp!M3359</f>
        <v>7189.7</v>
      </c>
      <c r="G3812">
        <f>VLOOKUP(B3812,Prekės!$A$2:$E$3000,3,FALSE)</f>
        <v>215</v>
      </c>
      <c r="H3812">
        <f>VLOOKUP(B3812,Prekės!$A$2:$E$3000,4,FALSE)</f>
        <v>0</v>
      </c>
      <c r="I3812">
        <f>VLOOKUP(B3812,Prekės!$A$2:$E$3000,5,FALSE)</f>
        <v>0</v>
      </c>
      <c r="J3812">
        <f t="shared" si="121"/>
        <v>0</v>
      </c>
      <c r="K3812">
        <f t="shared" si="122"/>
        <v>7189.7</v>
      </c>
    </row>
    <row r="3813" spans="1:11">
      <c r="A3813" s="1">
        <f>Atask.AtsOp!A3360</f>
        <v>42489</v>
      </c>
      <c r="B3813" t="str">
        <f>Atask.AtsOp!E3360</f>
        <v>2706-0042</v>
      </c>
      <c r="C3813" t="str">
        <f>Atask.AtsOp!H3360</f>
        <v>Sidras "Saider  pear taste</v>
      </c>
      <c r="D3813" t="str">
        <f>Atask.AtsOp!N3360</f>
        <v>LTR</v>
      </c>
      <c r="E3813" t="str">
        <f>Atask.AtsOp!I3360</f>
        <v>Gamyba</v>
      </c>
      <c r="F3813">
        <f>Atask.AtsOp!M3360</f>
        <v>7189.7</v>
      </c>
      <c r="G3813">
        <f>VLOOKUP(B3813,Prekės!$A$2:$E$3000,3,FALSE)</f>
        <v>215</v>
      </c>
      <c r="H3813">
        <f>VLOOKUP(B3813,Prekės!$A$2:$E$3000,4,FALSE)</f>
        <v>0</v>
      </c>
      <c r="I3813">
        <f>VLOOKUP(B3813,Prekės!$A$2:$E$3000,5,FALSE)</f>
        <v>0</v>
      </c>
      <c r="J3813">
        <f t="shared" si="121"/>
        <v>0</v>
      </c>
      <c r="K3813">
        <f t="shared" si="122"/>
        <v>7189.7</v>
      </c>
    </row>
    <row r="3814" spans="1:11">
      <c r="A3814" s="1">
        <f>Atask.AtsOp!A3361</f>
        <v>42489</v>
      </c>
      <c r="B3814" t="str">
        <f>Atask.AtsOp!E3361</f>
        <v>2706-0042</v>
      </c>
      <c r="C3814" t="str">
        <f>Atask.AtsOp!H3361</f>
        <v>Sidras "Saider  pear taste</v>
      </c>
      <c r="D3814" t="str">
        <f>Atask.AtsOp!N3361</f>
        <v>LTR</v>
      </c>
      <c r="E3814" t="str">
        <f>Atask.AtsOp!I3361</f>
        <v>Perkelti</v>
      </c>
      <c r="F3814">
        <f>Atask.AtsOp!M3361</f>
        <v>-30.92</v>
      </c>
      <c r="G3814">
        <f>VLOOKUP(B3814,Prekės!$A$2:$E$3000,3,FALSE)</f>
        <v>215</v>
      </c>
      <c r="H3814">
        <f>VLOOKUP(B3814,Prekės!$A$2:$E$3000,4,FALSE)</f>
        <v>0</v>
      </c>
      <c r="I3814">
        <f>VLOOKUP(B3814,Prekės!$A$2:$E$3000,5,FALSE)</f>
        <v>0</v>
      </c>
      <c r="J3814">
        <f t="shared" si="121"/>
        <v>0</v>
      </c>
      <c r="K3814">
        <f t="shared" si="122"/>
        <v>-30.92</v>
      </c>
    </row>
    <row r="3815" spans="1:11">
      <c r="A3815" s="1">
        <f>Atask.AtsOp!A3362</f>
        <v>42489</v>
      </c>
      <c r="B3815" t="str">
        <f>Atask.AtsOp!E3362</f>
        <v>2706-0042</v>
      </c>
      <c r="C3815" t="str">
        <f>Atask.AtsOp!H3362</f>
        <v>Sidras "Saider  pear taste</v>
      </c>
      <c r="D3815" t="str">
        <f>Atask.AtsOp!N3362</f>
        <v>LTR</v>
      </c>
      <c r="E3815" t="str">
        <f>Atask.AtsOp!I3362</f>
        <v>Perkelti</v>
      </c>
      <c r="F3815">
        <f>Atask.AtsOp!M3362</f>
        <v>-7158.78</v>
      </c>
      <c r="G3815">
        <f>VLOOKUP(B3815,Prekės!$A$2:$E$3000,3,FALSE)</f>
        <v>215</v>
      </c>
      <c r="H3815">
        <f>VLOOKUP(B3815,Prekės!$A$2:$E$3000,4,FALSE)</f>
        <v>0</v>
      </c>
      <c r="I3815">
        <f>VLOOKUP(B3815,Prekės!$A$2:$E$3000,5,FALSE)</f>
        <v>0</v>
      </c>
      <c r="J3815">
        <f t="shared" si="121"/>
        <v>0</v>
      </c>
      <c r="K3815">
        <f t="shared" si="122"/>
        <v>-7158.78</v>
      </c>
    </row>
    <row r="3816" spans="1:11">
      <c r="A3816" s="1">
        <f>Atask.AtsOp!A3363</f>
        <v>42489</v>
      </c>
      <c r="B3816" t="str">
        <f>Atask.AtsOp!E3363</f>
        <v>2706-0042</v>
      </c>
      <c r="C3816" t="str">
        <f>Atask.AtsOp!H3363</f>
        <v>Sidras "Saider  pear taste</v>
      </c>
      <c r="D3816" t="str">
        <f>Atask.AtsOp!N3363</f>
        <v>LTR</v>
      </c>
      <c r="E3816" t="str">
        <f>Atask.AtsOp!I3363</f>
        <v>Perkelti</v>
      </c>
      <c r="F3816">
        <f>Atask.AtsOp!M3363</f>
        <v>7158.78</v>
      </c>
      <c r="G3816">
        <f>VLOOKUP(B3816,Prekės!$A$2:$E$3000,3,FALSE)</f>
        <v>215</v>
      </c>
      <c r="H3816">
        <f>VLOOKUP(B3816,Prekės!$A$2:$E$3000,4,FALSE)</f>
        <v>0</v>
      </c>
      <c r="I3816">
        <f>VLOOKUP(B3816,Prekės!$A$2:$E$3000,5,FALSE)</f>
        <v>0</v>
      </c>
      <c r="J3816">
        <f t="shared" si="121"/>
        <v>0</v>
      </c>
      <c r="K3816">
        <f t="shared" si="122"/>
        <v>7158.78</v>
      </c>
    </row>
    <row r="3817" spans="1:11">
      <c r="A3817" s="1">
        <f>Atask.AtsOp!A3364</f>
        <v>42489</v>
      </c>
      <c r="B3817" t="str">
        <f>Atask.AtsOp!E3364</f>
        <v>2706-0042</v>
      </c>
      <c r="C3817" t="str">
        <f>Atask.AtsOp!H3364</f>
        <v>Sidras "Saider  pear taste</v>
      </c>
      <c r="D3817" t="str">
        <f>Atask.AtsOp!N3364</f>
        <v>LTR</v>
      </c>
      <c r="E3817" t="str">
        <f>Atask.AtsOp!I3364</f>
        <v>Gamybos eilutė</v>
      </c>
      <c r="F3817">
        <f>Atask.AtsOp!M3364</f>
        <v>-3937.39</v>
      </c>
      <c r="G3817">
        <f>VLOOKUP(B3817,Prekės!$A$2:$E$3000,3,FALSE)</f>
        <v>215</v>
      </c>
      <c r="H3817">
        <f>VLOOKUP(B3817,Prekės!$A$2:$E$3000,4,FALSE)</f>
        <v>0</v>
      </c>
      <c r="I3817">
        <f>VLOOKUP(B3817,Prekės!$A$2:$E$3000,5,FALSE)</f>
        <v>0</v>
      </c>
      <c r="J3817">
        <f t="shared" si="121"/>
        <v>0</v>
      </c>
      <c r="K3817">
        <f t="shared" si="122"/>
        <v>-3937.39</v>
      </c>
    </row>
    <row r="3818" spans="1:11">
      <c r="A3818" s="1">
        <f>Atask.AtsOp!A3365</f>
        <v>42489</v>
      </c>
      <c r="B3818" t="str">
        <f>Atask.AtsOp!E3365</f>
        <v>2706-0042</v>
      </c>
      <c r="C3818" t="str">
        <f>Atask.AtsOp!H3365</f>
        <v>Sidras "Saider  pear taste</v>
      </c>
      <c r="D3818" t="str">
        <f>Atask.AtsOp!N3365</f>
        <v>LTR</v>
      </c>
      <c r="E3818" t="str">
        <f>Atask.AtsOp!I3365</f>
        <v>Perkelti</v>
      </c>
      <c r="F3818">
        <f>Atask.AtsOp!M3365</f>
        <v>30.92</v>
      </c>
      <c r="G3818">
        <f>VLOOKUP(B3818,Prekės!$A$2:$E$3000,3,FALSE)</f>
        <v>215</v>
      </c>
      <c r="H3818">
        <f>VLOOKUP(B3818,Prekės!$A$2:$E$3000,4,FALSE)</f>
        <v>0</v>
      </c>
      <c r="I3818">
        <f>VLOOKUP(B3818,Prekės!$A$2:$E$3000,5,FALSE)</f>
        <v>0</v>
      </c>
      <c r="J3818">
        <f t="shared" si="121"/>
        <v>0</v>
      </c>
      <c r="K3818">
        <f t="shared" si="122"/>
        <v>30.92</v>
      </c>
    </row>
    <row r="3819" spans="1:11">
      <c r="A3819" s="1">
        <f>Atask.AtsOp!A3366</f>
        <v>42489</v>
      </c>
      <c r="B3819" t="str">
        <f>Atask.AtsOp!E3366</f>
        <v>2706-0042</v>
      </c>
      <c r="C3819" t="str">
        <f>Atask.AtsOp!H3366</f>
        <v>Sidras "Saider  pear taste</v>
      </c>
      <c r="D3819" t="str">
        <f>Atask.AtsOp!N3366</f>
        <v>LTR</v>
      </c>
      <c r="E3819" t="str">
        <f>Atask.AtsOp!I3366</f>
        <v>Pardavimo užsakymas</v>
      </c>
      <c r="F3819">
        <f>Atask.AtsOp!M3366</f>
        <v>-30.92</v>
      </c>
      <c r="G3819">
        <f>VLOOKUP(B3819,Prekės!$A$2:$E$3000,3,FALSE)</f>
        <v>215</v>
      </c>
      <c r="H3819">
        <f>VLOOKUP(B3819,Prekės!$A$2:$E$3000,4,FALSE)</f>
        <v>0</v>
      </c>
      <c r="I3819">
        <f>VLOOKUP(B3819,Prekės!$A$2:$E$3000,5,FALSE)</f>
        <v>0</v>
      </c>
      <c r="J3819">
        <f t="shared" si="121"/>
        <v>0</v>
      </c>
      <c r="K3819">
        <f t="shared" si="122"/>
        <v>-30.92</v>
      </c>
    </row>
    <row r="3820" spans="1:11">
      <c r="A3820" s="1">
        <f>Atask.AtsOp!A3367</f>
        <v>42482</v>
      </c>
      <c r="B3820" t="str">
        <f>Atask.AtsOp!E3367</f>
        <v>2720-0001</v>
      </c>
      <c r="C3820" t="str">
        <f>Atask.AtsOp!H3367</f>
        <v>Degtinė 38%</v>
      </c>
      <c r="D3820" t="str">
        <f>Atask.AtsOp!N3367</f>
        <v>LPA</v>
      </c>
      <c r="E3820" t="str">
        <f>Atask.AtsOp!I3367</f>
        <v>Gamyba</v>
      </c>
      <c r="F3820">
        <f>Atask.AtsOp!M3367</f>
        <v>4686.3</v>
      </c>
      <c r="G3820">
        <f>VLOOKUP(B3820,Prekės!$A$2:$E$3000,3,FALSE)</f>
        <v>280</v>
      </c>
      <c r="H3820">
        <f>VLOOKUP(B3820,Prekės!$A$2:$E$3000,4,FALSE)</f>
        <v>0</v>
      </c>
      <c r="I3820">
        <f>VLOOKUP(B3820,Prekės!$A$2:$E$3000,5,FALSE)</f>
        <v>0</v>
      </c>
      <c r="J3820">
        <f t="shared" si="121"/>
        <v>0</v>
      </c>
      <c r="K3820">
        <f t="shared" si="122"/>
        <v>4686.3</v>
      </c>
    </row>
    <row r="3821" spans="1:11">
      <c r="A3821" s="1">
        <f>Atask.AtsOp!A3368</f>
        <v>42485</v>
      </c>
      <c r="B3821" t="str">
        <f>Atask.AtsOp!E3368</f>
        <v>2720-0001</v>
      </c>
      <c r="C3821" t="str">
        <f>Atask.AtsOp!H3368</f>
        <v>Degtinė 38%</v>
      </c>
      <c r="D3821" t="str">
        <f>Atask.AtsOp!N3368</f>
        <v>LPA</v>
      </c>
      <c r="E3821" t="str">
        <f>Atask.AtsOp!I3368</f>
        <v>Perkelti</v>
      </c>
      <c r="F3821">
        <f>Atask.AtsOp!M3368</f>
        <v>-4686.3</v>
      </c>
      <c r="G3821">
        <f>VLOOKUP(B3821,Prekės!$A$2:$E$3000,3,FALSE)</f>
        <v>280</v>
      </c>
      <c r="H3821">
        <f>VLOOKUP(B3821,Prekės!$A$2:$E$3000,4,FALSE)</f>
        <v>0</v>
      </c>
      <c r="I3821">
        <f>VLOOKUP(B3821,Prekės!$A$2:$E$3000,5,FALSE)</f>
        <v>0</v>
      </c>
      <c r="J3821">
        <f t="shared" si="121"/>
        <v>0</v>
      </c>
      <c r="K3821">
        <f t="shared" si="122"/>
        <v>-4686.3</v>
      </c>
    </row>
    <row r="3822" spans="1:11">
      <c r="A3822" s="1">
        <f>Atask.AtsOp!A3369</f>
        <v>42485</v>
      </c>
      <c r="B3822" t="str">
        <f>Atask.AtsOp!E3369</f>
        <v>2720-0001</v>
      </c>
      <c r="C3822" t="str">
        <f>Atask.AtsOp!H3369</f>
        <v>Degtinė 38%</v>
      </c>
      <c r="D3822" t="str">
        <f>Atask.AtsOp!N3369</f>
        <v>LPA</v>
      </c>
      <c r="E3822" t="str">
        <f>Atask.AtsOp!I3369</f>
        <v>Perkelti</v>
      </c>
      <c r="F3822">
        <f>Atask.AtsOp!M3369</f>
        <v>4686.3</v>
      </c>
      <c r="G3822">
        <f>VLOOKUP(B3822,Prekės!$A$2:$E$3000,3,FALSE)</f>
        <v>280</v>
      </c>
      <c r="H3822">
        <f>VLOOKUP(B3822,Prekės!$A$2:$E$3000,4,FALSE)</f>
        <v>0</v>
      </c>
      <c r="I3822">
        <f>VLOOKUP(B3822,Prekės!$A$2:$E$3000,5,FALSE)</f>
        <v>0</v>
      </c>
      <c r="J3822">
        <f t="shared" si="121"/>
        <v>0</v>
      </c>
      <c r="K3822">
        <f t="shared" si="122"/>
        <v>4686.3</v>
      </c>
    </row>
    <row r="3823" spans="1:11">
      <c r="A3823" s="1">
        <f>Atask.AtsOp!A3370</f>
        <v>42485</v>
      </c>
      <c r="B3823" t="str">
        <f>Atask.AtsOp!E3370</f>
        <v>2720-0001</v>
      </c>
      <c r="C3823" t="str">
        <f>Atask.AtsOp!H3370</f>
        <v>Degtinė 38%</v>
      </c>
      <c r="D3823" t="str">
        <f>Atask.AtsOp!N3370</f>
        <v>LPA</v>
      </c>
      <c r="E3823" t="str">
        <f>Atask.AtsOp!I3370</f>
        <v>Perkelti</v>
      </c>
      <c r="F3823">
        <f>Atask.AtsOp!M3370</f>
        <v>-30.46</v>
      </c>
      <c r="G3823">
        <f>VLOOKUP(B3823,Prekės!$A$2:$E$3000,3,FALSE)</f>
        <v>280</v>
      </c>
      <c r="H3823">
        <f>VLOOKUP(B3823,Prekės!$A$2:$E$3000,4,FALSE)</f>
        <v>0</v>
      </c>
      <c r="I3823">
        <f>VLOOKUP(B3823,Prekės!$A$2:$E$3000,5,FALSE)</f>
        <v>0</v>
      </c>
      <c r="J3823">
        <f t="shared" si="121"/>
        <v>0</v>
      </c>
      <c r="K3823">
        <f t="shared" si="122"/>
        <v>-30.46</v>
      </c>
    </row>
    <row r="3824" spans="1:11">
      <c r="A3824" s="1">
        <f>Atask.AtsOp!A3371</f>
        <v>42474</v>
      </c>
      <c r="B3824" t="str">
        <f>Atask.AtsOp!E3371</f>
        <v>2720-0001</v>
      </c>
      <c r="C3824" t="str">
        <f>Atask.AtsOp!H3371</f>
        <v>Degtinė 38%</v>
      </c>
      <c r="D3824" t="str">
        <f>Atask.AtsOp!N3371</f>
        <v>LPA</v>
      </c>
      <c r="E3824" t="str">
        <f>Atask.AtsOp!I3371</f>
        <v>Perkelti</v>
      </c>
      <c r="F3824">
        <f>Atask.AtsOp!M3371</f>
        <v>-7.26</v>
      </c>
      <c r="G3824">
        <f>VLOOKUP(B3824,Prekės!$A$2:$E$3000,3,FALSE)</f>
        <v>280</v>
      </c>
      <c r="H3824">
        <f>VLOOKUP(B3824,Prekės!$A$2:$E$3000,4,FALSE)</f>
        <v>0</v>
      </c>
      <c r="I3824">
        <f>VLOOKUP(B3824,Prekės!$A$2:$E$3000,5,FALSE)</f>
        <v>0</v>
      </c>
      <c r="J3824">
        <f t="shared" si="121"/>
        <v>0</v>
      </c>
      <c r="K3824">
        <f t="shared" si="122"/>
        <v>-7.26</v>
      </c>
    </row>
    <row r="3825" spans="1:11">
      <c r="A3825" s="1">
        <f>Atask.AtsOp!A3372</f>
        <v>42474</v>
      </c>
      <c r="B3825" t="str">
        <f>Atask.AtsOp!E3372</f>
        <v>2720-0001</v>
      </c>
      <c r="C3825" t="str">
        <f>Atask.AtsOp!H3372</f>
        <v>Degtinė 38%</v>
      </c>
      <c r="D3825" t="str">
        <f>Atask.AtsOp!N3372</f>
        <v>LPA</v>
      </c>
      <c r="E3825" t="str">
        <f>Atask.AtsOp!I3372</f>
        <v>Perkelti</v>
      </c>
      <c r="F3825">
        <f>Atask.AtsOp!M3372</f>
        <v>-4833.22</v>
      </c>
      <c r="G3825">
        <f>VLOOKUP(B3825,Prekės!$A$2:$E$3000,3,FALSE)</f>
        <v>280</v>
      </c>
      <c r="H3825">
        <f>VLOOKUP(B3825,Prekės!$A$2:$E$3000,4,FALSE)</f>
        <v>0</v>
      </c>
      <c r="I3825">
        <f>VLOOKUP(B3825,Prekės!$A$2:$E$3000,5,FALSE)</f>
        <v>0</v>
      </c>
      <c r="J3825">
        <f t="shared" si="121"/>
        <v>0</v>
      </c>
      <c r="K3825">
        <f t="shared" si="122"/>
        <v>-4833.22</v>
      </c>
    </row>
    <row r="3826" spans="1:11">
      <c r="A3826" s="1">
        <f>Atask.AtsOp!A3373</f>
        <v>42474</v>
      </c>
      <c r="B3826" t="str">
        <f>Atask.AtsOp!E3373</f>
        <v>2720-0001</v>
      </c>
      <c r="C3826" t="str">
        <f>Atask.AtsOp!H3373</f>
        <v>Degtinė 38%</v>
      </c>
      <c r="D3826" t="str">
        <f>Atask.AtsOp!N3373</f>
        <v>LPA</v>
      </c>
      <c r="E3826" t="str">
        <f>Atask.AtsOp!I3373</f>
        <v>Perkelti</v>
      </c>
      <c r="F3826">
        <f>Atask.AtsOp!M3373</f>
        <v>-3002.97</v>
      </c>
      <c r="G3826">
        <f>VLOOKUP(B3826,Prekės!$A$2:$E$3000,3,FALSE)</f>
        <v>280</v>
      </c>
      <c r="H3826">
        <f>VLOOKUP(B3826,Prekės!$A$2:$E$3000,4,FALSE)</f>
        <v>0</v>
      </c>
      <c r="I3826">
        <f>VLOOKUP(B3826,Prekės!$A$2:$E$3000,5,FALSE)</f>
        <v>0</v>
      </c>
      <c r="J3826">
        <f t="shared" si="121"/>
        <v>0</v>
      </c>
      <c r="K3826">
        <f t="shared" si="122"/>
        <v>-3002.97</v>
      </c>
    </row>
    <row r="3827" spans="1:11">
      <c r="A3827" s="1">
        <f>Atask.AtsOp!A3374</f>
        <v>42474</v>
      </c>
      <c r="B3827" t="str">
        <f>Atask.AtsOp!E3374</f>
        <v>2720-0001</v>
      </c>
      <c r="C3827" t="str">
        <f>Atask.AtsOp!H3374</f>
        <v>Degtinė 38%</v>
      </c>
      <c r="D3827" t="str">
        <f>Atask.AtsOp!N3374</f>
        <v>LPA</v>
      </c>
      <c r="E3827" t="str">
        <f>Atask.AtsOp!I3374</f>
        <v>Perkelti</v>
      </c>
      <c r="F3827">
        <f>Atask.AtsOp!M3374</f>
        <v>-2.75</v>
      </c>
      <c r="G3827">
        <f>VLOOKUP(B3827,Prekės!$A$2:$E$3000,3,FALSE)</f>
        <v>280</v>
      </c>
      <c r="H3827">
        <f>VLOOKUP(B3827,Prekės!$A$2:$E$3000,4,FALSE)</f>
        <v>0</v>
      </c>
      <c r="I3827">
        <f>VLOOKUP(B3827,Prekės!$A$2:$E$3000,5,FALSE)</f>
        <v>0</v>
      </c>
      <c r="J3827">
        <f t="shared" si="121"/>
        <v>0</v>
      </c>
      <c r="K3827">
        <f t="shared" si="122"/>
        <v>-2.75</v>
      </c>
    </row>
    <row r="3828" spans="1:11">
      <c r="A3828" s="1">
        <f>Atask.AtsOp!A3375</f>
        <v>42474</v>
      </c>
      <c r="B3828" t="str">
        <f>Atask.AtsOp!E3375</f>
        <v>2720-0001</v>
      </c>
      <c r="C3828" t="str">
        <f>Atask.AtsOp!H3375</f>
        <v>Degtinė 38%</v>
      </c>
      <c r="D3828" t="str">
        <f>Atask.AtsOp!N3375</f>
        <v>LPA</v>
      </c>
      <c r="E3828" t="str">
        <f>Atask.AtsOp!I3375</f>
        <v>Perkelti</v>
      </c>
      <c r="F3828">
        <f>Atask.AtsOp!M3375</f>
        <v>-4.51</v>
      </c>
      <c r="G3828">
        <f>VLOOKUP(B3828,Prekės!$A$2:$E$3000,3,FALSE)</f>
        <v>280</v>
      </c>
      <c r="H3828">
        <f>VLOOKUP(B3828,Prekės!$A$2:$E$3000,4,FALSE)</f>
        <v>0</v>
      </c>
      <c r="I3828">
        <f>VLOOKUP(B3828,Prekės!$A$2:$E$3000,5,FALSE)</f>
        <v>0</v>
      </c>
      <c r="J3828">
        <f t="shared" si="121"/>
        <v>0</v>
      </c>
      <c r="K3828">
        <f t="shared" si="122"/>
        <v>-4.51</v>
      </c>
    </row>
    <row r="3829" spans="1:11">
      <c r="A3829" s="1">
        <f>Atask.AtsOp!A3376</f>
        <v>42474</v>
      </c>
      <c r="B3829" t="str">
        <f>Atask.AtsOp!E3376</f>
        <v>2720-0001</v>
      </c>
      <c r="C3829" t="str">
        <f>Atask.AtsOp!H3376</f>
        <v>Degtinė 38%</v>
      </c>
      <c r="D3829" t="str">
        <f>Atask.AtsOp!N3376</f>
        <v>LPA</v>
      </c>
      <c r="E3829" t="str">
        <f>Atask.AtsOp!I3376</f>
        <v>Perkelti</v>
      </c>
      <c r="F3829">
        <f>Atask.AtsOp!M3376</f>
        <v>-1829.11</v>
      </c>
      <c r="G3829">
        <f>VLOOKUP(B3829,Prekės!$A$2:$E$3000,3,FALSE)</f>
        <v>280</v>
      </c>
      <c r="H3829">
        <f>VLOOKUP(B3829,Prekės!$A$2:$E$3000,4,FALSE)</f>
        <v>0</v>
      </c>
      <c r="I3829">
        <f>VLOOKUP(B3829,Prekės!$A$2:$E$3000,5,FALSE)</f>
        <v>0</v>
      </c>
      <c r="J3829">
        <f t="shared" si="121"/>
        <v>0</v>
      </c>
      <c r="K3829">
        <f t="shared" si="122"/>
        <v>-1829.11</v>
      </c>
    </row>
    <row r="3830" spans="1:11">
      <c r="A3830" s="1">
        <f>Atask.AtsOp!A3377</f>
        <v>42472</v>
      </c>
      <c r="B3830" t="str">
        <f>Atask.AtsOp!E3377</f>
        <v>2720-0001</v>
      </c>
      <c r="C3830" t="str">
        <f>Atask.AtsOp!H3377</f>
        <v>Degtinė 38%</v>
      </c>
      <c r="D3830" t="str">
        <f>Atask.AtsOp!N3377</f>
        <v>LPA</v>
      </c>
      <c r="E3830" t="str">
        <f>Atask.AtsOp!I3377</f>
        <v>Perkelti</v>
      </c>
      <c r="F3830">
        <f>Atask.AtsOp!M3377</f>
        <v>-1831.86</v>
      </c>
      <c r="G3830">
        <f>VLOOKUP(B3830,Prekės!$A$2:$E$3000,3,FALSE)</f>
        <v>280</v>
      </c>
      <c r="H3830">
        <f>VLOOKUP(B3830,Prekės!$A$2:$E$3000,4,FALSE)</f>
        <v>0</v>
      </c>
      <c r="I3830">
        <f>VLOOKUP(B3830,Prekės!$A$2:$E$3000,5,FALSE)</f>
        <v>0</v>
      </c>
      <c r="J3830">
        <f t="shared" si="121"/>
        <v>0</v>
      </c>
      <c r="K3830">
        <f t="shared" si="122"/>
        <v>-1831.86</v>
      </c>
    </row>
    <row r="3831" spans="1:11">
      <c r="A3831" s="1">
        <f>Atask.AtsOp!A3378</f>
        <v>42472</v>
      </c>
      <c r="B3831" t="str">
        <f>Atask.AtsOp!E3378</f>
        <v>2720-0001</v>
      </c>
      <c r="C3831" t="str">
        <f>Atask.AtsOp!H3378</f>
        <v>Degtinė 38%</v>
      </c>
      <c r="D3831" t="str">
        <f>Atask.AtsOp!N3378</f>
        <v>LPA</v>
      </c>
      <c r="E3831" t="str">
        <f>Atask.AtsOp!I3378</f>
        <v>Perkelti</v>
      </c>
      <c r="F3831">
        <f>Atask.AtsOp!M3378</f>
        <v>1831.86</v>
      </c>
      <c r="G3831">
        <f>VLOOKUP(B3831,Prekės!$A$2:$E$3000,3,FALSE)</f>
        <v>280</v>
      </c>
      <c r="H3831">
        <f>VLOOKUP(B3831,Prekės!$A$2:$E$3000,4,FALSE)</f>
        <v>0</v>
      </c>
      <c r="I3831">
        <f>VLOOKUP(B3831,Prekės!$A$2:$E$3000,5,FALSE)</f>
        <v>0</v>
      </c>
      <c r="J3831">
        <f t="shared" si="121"/>
        <v>0</v>
      </c>
      <c r="K3831">
        <f t="shared" si="122"/>
        <v>1831.86</v>
      </c>
    </row>
    <row r="3832" spans="1:11">
      <c r="A3832" s="1">
        <f>Atask.AtsOp!A3379</f>
        <v>42461</v>
      </c>
      <c r="B3832" t="str">
        <f>Atask.AtsOp!E3379</f>
        <v>2720-0001</v>
      </c>
      <c r="C3832" t="str">
        <f>Atask.AtsOp!H3379</f>
        <v>Degtinė 38%</v>
      </c>
      <c r="D3832" t="str">
        <f>Atask.AtsOp!N3379</f>
        <v>LPA</v>
      </c>
      <c r="E3832" t="str">
        <f>Atask.AtsOp!I3379</f>
        <v>Perkelti</v>
      </c>
      <c r="F3832">
        <f>Atask.AtsOp!M3379</f>
        <v>-4.24</v>
      </c>
      <c r="G3832">
        <f>VLOOKUP(B3832,Prekės!$A$2:$E$3000,3,FALSE)</f>
        <v>280</v>
      </c>
      <c r="H3832">
        <f>VLOOKUP(B3832,Prekės!$A$2:$E$3000,4,FALSE)</f>
        <v>0</v>
      </c>
      <c r="I3832">
        <f>VLOOKUP(B3832,Prekės!$A$2:$E$3000,5,FALSE)</f>
        <v>0</v>
      </c>
      <c r="J3832">
        <f t="shared" si="121"/>
        <v>0</v>
      </c>
      <c r="K3832">
        <f t="shared" si="122"/>
        <v>-4.24</v>
      </c>
    </row>
    <row r="3833" spans="1:11">
      <c r="A3833" s="1">
        <f>Atask.AtsOp!A3380</f>
        <v>42461</v>
      </c>
      <c r="B3833" t="str">
        <f>Atask.AtsOp!E3380</f>
        <v>2720-0001</v>
      </c>
      <c r="C3833" t="str">
        <f>Atask.AtsOp!H3380</f>
        <v>Degtinė 38%</v>
      </c>
      <c r="D3833" t="str">
        <f>Atask.AtsOp!N3380</f>
        <v>LPA</v>
      </c>
      <c r="E3833" t="str">
        <f>Atask.AtsOp!I3380</f>
        <v>Perkelti</v>
      </c>
      <c r="F3833">
        <f>Atask.AtsOp!M3380</f>
        <v>-3.03</v>
      </c>
      <c r="G3833">
        <f>VLOOKUP(B3833,Prekės!$A$2:$E$3000,3,FALSE)</f>
        <v>280</v>
      </c>
      <c r="H3833">
        <f>VLOOKUP(B3833,Prekės!$A$2:$E$3000,4,FALSE)</f>
        <v>0</v>
      </c>
      <c r="I3833">
        <f>VLOOKUP(B3833,Prekės!$A$2:$E$3000,5,FALSE)</f>
        <v>0</v>
      </c>
      <c r="J3833">
        <f t="shared" si="121"/>
        <v>0</v>
      </c>
      <c r="K3833">
        <f t="shared" si="122"/>
        <v>-3.03</v>
      </c>
    </row>
    <row r="3834" spans="1:11">
      <c r="A3834" s="1">
        <f>Atask.AtsOp!A3381</f>
        <v>42461</v>
      </c>
      <c r="B3834" t="str">
        <f>Atask.AtsOp!E3381</f>
        <v>2720-0001</v>
      </c>
      <c r="C3834" t="str">
        <f>Atask.AtsOp!H3381</f>
        <v>Degtinė 38%</v>
      </c>
      <c r="D3834" t="str">
        <f>Atask.AtsOp!N3381</f>
        <v>LPA</v>
      </c>
      <c r="E3834" t="str">
        <f>Atask.AtsOp!I3381</f>
        <v>Perkelti</v>
      </c>
      <c r="F3834">
        <f>Atask.AtsOp!M3381</f>
        <v>-2819.74</v>
      </c>
      <c r="G3834">
        <f>VLOOKUP(B3834,Prekės!$A$2:$E$3000,3,FALSE)</f>
        <v>280</v>
      </c>
      <c r="H3834">
        <f>VLOOKUP(B3834,Prekės!$A$2:$E$3000,4,FALSE)</f>
        <v>0</v>
      </c>
      <c r="I3834">
        <f>VLOOKUP(B3834,Prekės!$A$2:$E$3000,5,FALSE)</f>
        <v>0</v>
      </c>
      <c r="J3834">
        <f t="shared" si="121"/>
        <v>0</v>
      </c>
      <c r="K3834">
        <f t="shared" si="122"/>
        <v>-2819.74</v>
      </c>
    </row>
    <row r="3835" spans="1:11">
      <c r="A3835" s="1">
        <f>Atask.AtsOp!A3382</f>
        <v>42461</v>
      </c>
      <c r="B3835" t="str">
        <f>Atask.AtsOp!E3382</f>
        <v>2720-0001</v>
      </c>
      <c r="C3835" t="str">
        <f>Atask.AtsOp!H3382</f>
        <v>Degtinė 38%</v>
      </c>
      <c r="D3835" t="str">
        <f>Atask.AtsOp!N3382</f>
        <v>LPA</v>
      </c>
      <c r="E3835" t="str">
        <f>Atask.AtsOp!I3382</f>
        <v>Perkelti</v>
      </c>
      <c r="F3835">
        <f>Atask.AtsOp!M3382</f>
        <v>-2014.12</v>
      </c>
      <c r="G3835">
        <f>VLOOKUP(B3835,Prekės!$A$2:$E$3000,3,FALSE)</f>
        <v>280</v>
      </c>
      <c r="H3835">
        <f>VLOOKUP(B3835,Prekės!$A$2:$E$3000,4,FALSE)</f>
        <v>0</v>
      </c>
      <c r="I3835">
        <f>VLOOKUP(B3835,Prekės!$A$2:$E$3000,5,FALSE)</f>
        <v>0</v>
      </c>
      <c r="J3835">
        <f t="shared" si="121"/>
        <v>0</v>
      </c>
      <c r="K3835">
        <f t="shared" si="122"/>
        <v>-2014.12</v>
      </c>
    </row>
    <row r="3836" spans="1:11">
      <c r="A3836" s="1">
        <f>Atask.AtsOp!A3383</f>
        <v>42480</v>
      </c>
      <c r="B3836" t="str">
        <f>Atask.AtsOp!E3383</f>
        <v>2720-0001</v>
      </c>
      <c r="C3836" t="str">
        <f>Atask.AtsOp!H3383</f>
        <v>Degtinė 38%</v>
      </c>
      <c r="D3836" t="str">
        <f>Atask.AtsOp!N3383</f>
        <v>LPA</v>
      </c>
      <c r="E3836" t="str">
        <f>Atask.AtsOp!I3383</f>
        <v>Gamybos eilutė</v>
      </c>
      <c r="F3836">
        <f>Atask.AtsOp!M3383</f>
        <v>-3138.3</v>
      </c>
      <c r="G3836">
        <f>VLOOKUP(B3836,Prekės!$A$2:$E$3000,3,FALSE)</f>
        <v>280</v>
      </c>
      <c r="H3836">
        <f>VLOOKUP(B3836,Prekės!$A$2:$E$3000,4,FALSE)</f>
        <v>0</v>
      </c>
      <c r="I3836">
        <f>VLOOKUP(B3836,Prekės!$A$2:$E$3000,5,FALSE)</f>
        <v>0</v>
      </c>
      <c r="J3836">
        <f t="shared" si="121"/>
        <v>0</v>
      </c>
      <c r="K3836">
        <f t="shared" si="122"/>
        <v>-3138.3</v>
      </c>
    </row>
    <row r="3837" spans="1:11">
      <c r="A3837" s="1">
        <f>Atask.AtsOp!A3384</f>
        <v>42475</v>
      </c>
      <c r="B3837" t="str">
        <f>Atask.AtsOp!E3384</f>
        <v>2720-0001</v>
      </c>
      <c r="C3837" t="str">
        <f>Atask.AtsOp!H3384</f>
        <v>Degtinė 38%</v>
      </c>
      <c r="D3837" t="str">
        <f>Atask.AtsOp!N3384</f>
        <v>LPA</v>
      </c>
      <c r="E3837" t="str">
        <f>Atask.AtsOp!I3384</f>
        <v>Gamybos eilutė</v>
      </c>
      <c r="F3837">
        <f>Atask.AtsOp!M3384</f>
        <v>-1814.86</v>
      </c>
      <c r="G3837">
        <f>VLOOKUP(B3837,Prekės!$A$2:$E$3000,3,FALSE)</f>
        <v>280</v>
      </c>
      <c r="H3837">
        <f>VLOOKUP(B3837,Prekės!$A$2:$E$3000,4,FALSE)</f>
        <v>0</v>
      </c>
      <c r="I3837">
        <f>VLOOKUP(B3837,Prekės!$A$2:$E$3000,5,FALSE)</f>
        <v>0</v>
      </c>
      <c r="J3837">
        <f t="shared" si="121"/>
        <v>0</v>
      </c>
      <c r="K3837">
        <f t="shared" si="122"/>
        <v>-1814.86</v>
      </c>
    </row>
    <row r="3838" spans="1:11">
      <c r="A3838" s="1">
        <f>Atask.AtsOp!A3385</f>
        <v>42475</v>
      </c>
      <c r="B3838" t="str">
        <f>Atask.AtsOp!E3385</f>
        <v>2720-0001</v>
      </c>
      <c r="C3838" t="str">
        <f>Atask.AtsOp!H3385</f>
        <v>Degtinė 38%</v>
      </c>
      <c r="D3838" t="str">
        <f>Atask.AtsOp!N3385</f>
        <v>LPA</v>
      </c>
      <c r="E3838" t="str">
        <f>Atask.AtsOp!I3385</f>
        <v>Gamybos eilutė</v>
      </c>
      <c r="F3838">
        <f>Atask.AtsOp!M3385</f>
        <v>-1829.11</v>
      </c>
      <c r="G3838">
        <f>VLOOKUP(B3838,Prekės!$A$2:$E$3000,3,FALSE)</f>
        <v>280</v>
      </c>
      <c r="H3838">
        <f>VLOOKUP(B3838,Prekės!$A$2:$E$3000,4,FALSE)</f>
        <v>0</v>
      </c>
      <c r="I3838">
        <f>VLOOKUP(B3838,Prekės!$A$2:$E$3000,5,FALSE)</f>
        <v>0</v>
      </c>
      <c r="J3838">
        <f t="shared" si="121"/>
        <v>0</v>
      </c>
      <c r="K3838">
        <f t="shared" si="122"/>
        <v>-1829.11</v>
      </c>
    </row>
    <row r="3839" spans="1:11">
      <c r="A3839" s="1">
        <f>Atask.AtsOp!A3386</f>
        <v>42475</v>
      </c>
      <c r="B3839" t="str">
        <f>Atask.AtsOp!E3386</f>
        <v>2720-0001</v>
      </c>
      <c r="C3839" t="str">
        <f>Atask.AtsOp!H3386</f>
        <v>Degtinė 38%</v>
      </c>
      <c r="D3839" t="str">
        <f>Atask.AtsOp!N3386</f>
        <v>LPA</v>
      </c>
      <c r="E3839" t="str">
        <f>Atask.AtsOp!I3386</f>
        <v>Gamybos eilutė</v>
      </c>
      <c r="F3839">
        <f>Atask.AtsOp!M3386</f>
        <v>-3002.97</v>
      </c>
      <c r="G3839">
        <f>VLOOKUP(B3839,Prekės!$A$2:$E$3000,3,FALSE)</f>
        <v>280</v>
      </c>
      <c r="H3839">
        <f>VLOOKUP(B3839,Prekės!$A$2:$E$3000,4,FALSE)</f>
        <v>0</v>
      </c>
      <c r="I3839">
        <f>VLOOKUP(B3839,Prekės!$A$2:$E$3000,5,FALSE)</f>
        <v>0</v>
      </c>
      <c r="J3839">
        <f t="shared" si="121"/>
        <v>0</v>
      </c>
      <c r="K3839">
        <f t="shared" si="122"/>
        <v>-3002.97</v>
      </c>
    </row>
    <row r="3840" spans="1:11">
      <c r="A3840" s="1">
        <f>Atask.AtsOp!A3387</f>
        <v>42474</v>
      </c>
      <c r="B3840" t="str">
        <f>Atask.AtsOp!E3387</f>
        <v>2720-0001</v>
      </c>
      <c r="C3840" t="str">
        <f>Atask.AtsOp!H3387</f>
        <v>Degtinė 38%</v>
      </c>
      <c r="D3840" t="str">
        <f>Atask.AtsOp!N3387</f>
        <v>LPA</v>
      </c>
      <c r="E3840" t="str">
        <f>Atask.AtsOp!I3387</f>
        <v>Perkelti</v>
      </c>
      <c r="F3840">
        <f>Atask.AtsOp!M3387</f>
        <v>3002.97</v>
      </c>
      <c r="G3840">
        <f>VLOOKUP(B3840,Prekės!$A$2:$E$3000,3,FALSE)</f>
        <v>280</v>
      </c>
      <c r="H3840">
        <f>VLOOKUP(B3840,Prekės!$A$2:$E$3000,4,FALSE)</f>
        <v>0</v>
      </c>
      <c r="I3840">
        <f>VLOOKUP(B3840,Prekės!$A$2:$E$3000,5,FALSE)</f>
        <v>0</v>
      </c>
      <c r="J3840">
        <f t="shared" si="121"/>
        <v>0</v>
      </c>
      <c r="K3840">
        <f t="shared" si="122"/>
        <v>3002.97</v>
      </c>
    </row>
    <row r="3841" spans="1:11">
      <c r="A3841" s="1">
        <f>Atask.AtsOp!A3388</f>
        <v>42474</v>
      </c>
      <c r="B3841" t="str">
        <f>Atask.AtsOp!E3388</f>
        <v>2720-0001</v>
      </c>
      <c r="C3841" t="str">
        <f>Atask.AtsOp!H3388</f>
        <v>Degtinė 38%</v>
      </c>
      <c r="D3841" t="str">
        <f>Atask.AtsOp!N3388</f>
        <v>LPA</v>
      </c>
      <c r="E3841" t="str">
        <f>Atask.AtsOp!I3388</f>
        <v>Perkelti</v>
      </c>
      <c r="F3841">
        <f>Atask.AtsOp!M3388</f>
        <v>1829.11</v>
      </c>
      <c r="G3841">
        <f>VLOOKUP(B3841,Prekės!$A$2:$E$3000,3,FALSE)</f>
        <v>280</v>
      </c>
      <c r="H3841">
        <f>VLOOKUP(B3841,Prekės!$A$2:$E$3000,4,FALSE)</f>
        <v>0</v>
      </c>
      <c r="I3841">
        <f>VLOOKUP(B3841,Prekės!$A$2:$E$3000,5,FALSE)</f>
        <v>0</v>
      </c>
      <c r="J3841">
        <f t="shared" si="121"/>
        <v>0</v>
      </c>
      <c r="K3841">
        <f t="shared" si="122"/>
        <v>1829.11</v>
      </c>
    </row>
    <row r="3842" spans="1:11">
      <c r="A3842" s="1">
        <f>Atask.AtsOp!A3389</f>
        <v>42474</v>
      </c>
      <c r="B3842" t="str">
        <f>Atask.AtsOp!E3389</f>
        <v>2720-0001</v>
      </c>
      <c r="C3842" t="str">
        <f>Atask.AtsOp!H3389</f>
        <v>Degtinė 38%</v>
      </c>
      <c r="D3842" t="str">
        <f>Atask.AtsOp!N3389</f>
        <v>LPA</v>
      </c>
      <c r="E3842" t="str">
        <f>Atask.AtsOp!I3389</f>
        <v>Perkelti</v>
      </c>
      <c r="F3842">
        <f>Atask.AtsOp!M3389</f>
        <v>4833.22</v>
      </c>
      <c r="G3842">
        <f>VLOOKUP(B3842,Prekės!$A$2:$E$3000,3,FALSE)</f>
        <v>280</v>
      </c>
      <c r="H3842">
        <f>VLOOKUP(B3842,Prekės!$A$2:$E$3000,4,FALSE)</f>
        <v>0</v>
      </c>
      <c r="I3842">
        <f>VLOOKUP(B3842,Prekės!$A$2:$E$3000,5,FALSE)</f>
        <v>0</v>
      </c>
      <c r="J3842">
        <f t="shared" si="121"/>
        <v>0</v>
      </c>
      <c r="K3842">
        <f t="shared" si="122"/>
        <v>4833.22</v>
      </c>
    </row>
    <row r="3843" spans="1:11">
      <c r="A3843" s="1">
        <f>Atask.AtsOp!A3390</f>
        <v>42475</v>
      </c>
      <c r="B3843" t="str">
        <f>Atask.AtsOp!E3390</f>
        <v>2720-0001</v>
      </c>
      <c r="C3843" t="str">
        <f>Atask.AtsOp!H3390</f>
        <v>Degtinė 38%</v>
      </c>
      <c r="D3843" t="str">
        <f>Atask.AtsOp!N3390</f>
        <v>LPA</v>
      </c>
      <c r="E3843" t="str">
        <f>Atask.AtsOp!I3390</f>
        <v>Gamybos eilutė</v>
      </c>
      <c r="F3843">
        <f>Atask.AtsOp!M3390</f>
        <v>-1006.06</v>
      </c>
      <c r="G3843">
        <f>VLOOKUP(B3843,Prekės!$A$2:$E$3000,3,FALSE)</f>
        <v>280</v>
      </c>
      <c r="H3843">
        <f>VLOOKUP(B3843,Prekės!$A$2:$E$3000,4,FALSE)</f>
        <v>0</v>
      </c>
      <c r="I3843">
        <f>VLOOKUP(B3843,Prekės!$A$2:$E$3000,5,FALSE)</f>
        <v>0</v>
      </c>
      <c r="J3843">
        <f t="shared" si="121"/>
        <v>0</v>
      </c>
      <c r="K3843">
        <f t="shared" si="122"/>
        <v>-1006.06</v>
      </c>
    </row>
    <row r="3844" spans="1:11">
      <c r="A3844" s="1">
        <f>Atask.AtsOp!A3391</f>
        <v>42461</v>
      </c>
      <c r="B3844" t="str">
        <f>Atask.AtsOp!E3391</f>
        <v>2720-0001</v>
      </c>
      <c r="C3844" t="str">
        <f>Atask.AtsOp!H3391</f>
        <v>Degtinė 38%</v>
      </c>
      <c r="D3844" t="str">
        <f>Atask.AtsOp!N3391</f>
        <v>LPA</v>
      </c>
      <c r="E3844" t="str">
        <f>Atask.AtsOp!I3391</f>
        <v>Perkelti</v>
      </c>
      <c r="F3844">
        <f>Atask.AtsOp!M3391</f>
        <v>2014.12</v>
      </c>
      <c r="G3844">
        <f>VLOOKUP(B3844,Prekės!$A$2:$E$3000,3,FALSE)</f>
        <v>280</v>
      </c>
      <c r="H3844">
        <f>VLOOKUP(B3844,Prekės!$A$2:$E$3000,4,FALSE)</f>
        <v>0</v>
      </c>
      <c r="I3844">
        <f>VLOOKUP(B3844,Prekės!$A$2:$E$3000,5,FALSE)</f>
        <v>0</v>
      </c>
      <c r="J3844">
        <f t="shared" si="121"/>
        <v>0</v>
      </c>
      <c r="K3844">
        <f t="shared" si="122"/>
        <v>2014.12</v>
      </c>
    </row>
    <row r="3845" spans="1:11">
      <c r="A3845" s="1">
        <f>Atask.AtsOp!A3392</f>
        <v>42461</v>
      </c>
      <c r="B3845" t="str">
        <f>Atask.AtsOp!E3392</f>
        <v>2720-0001</v>
      </c>
      <c r="C3845" t="str">
        <f>Atask.AtsOp!H3392</f>
        <v>Degtinė 38%</v>
      </c>
      <c r="D3845" t="str">
        <f>Atask.AtsOp!N3392</f>
        <v>LPA</v>
      </c>
      <c r="E3845" t="str">
        <f>Atask.AtsOp!I3392</f>
        <v>Perkelti</v>
      </c>
      <c r="F3845">
        <f>Atask.AtsOp!M3392</f>
        <v>2819.74</v>
      </c>
      <c r="G3845">
        <f>VLOOKUP(B3845,Prekės!$A$2:$E$3000,3,FALSE)</f>
        <v>280</v>
      </c>
      <c r="H3845">
        <f>VLOOKUP(B3845,Prekės!$A$2:$E$3000,4,FALSE)</f>
        <v>0</v>
      </c>
      <c r="I3845">
        <f>VLOOKUP(B3845,Prekės!$A$2:$E$3000,5,FALSE)</f>
        <v>0</v>
      </c>
      <c r="J3845">
        <f t="shared" si="121"/>
        <v>0</v>
      </c>
      <c r="K3845">
        <f t="shared" si="122"/>
        <v>2819.74</v>
      </c>
    </row>
    <row r="3846" spans="1:11">
      <c r="A3846" s="1">
        <f>Atask.AtsOp!A3393</f>
        <v>42464</v>
      </c>
      <c r="B3846" t="str">
        <f>Atask.AtsOp!E3393</f>
        <v>2720-0001</v>
      </c>
      <c r="C3846" t="str">
        <f>Atask.AtsOp!H3393</f>
        <v>Degtinė 38%</v>
      </c>
      <c r="D3846" t="str">
        <f>Atask.AtsOp!N3393</f>
        <v>LPA</v>
      </c>
      <c r="E3846" t="str">
        <f>Atask.AtsOp!I3393</f>
        <v>Gamybos eilutė</v>
      </c>
      <c r="F3846">
        <f>Atask.AtsOp!M3393</f>
        <v>-3019</v>
      </c>
      <c r="G3846">
        <f>VLOOKUP(B3846,Prekės!$A$2:$E$3000,3,FALSE)</f>
        <v>280</v>
      </c>
      <c r="H3846">
        <f>VLOOKUP(B3846,Prekės!$A$2:$E$3000,4,FALSE)</f>
        <v>0</v>
      </c>
      <c r="I3846">
        <f>VLOOKUP(B3846,Prekės!$A$2:$E$3000,5,FALSE)</f>
        <v>0</v>
      </c>
      <c r="J3846">
        <f t="shared" si="121"/>
        <v>0</v>
      </c>
      <c r="K3846">
        <f t="shared" si="122"/>
        <v>-3019</v>
      </c>
    </row>
    <row r="3847" spans="1:11">
      <c r="A3847" s="1">
        <f>Atask.AtsOp!A3394</f>
        <v>42485</v>
      </c>
      <c r="B3847" t="str">
        <f>Atask.AtsOp!E3394</f>
        <v>2720-0001</v>
      </c>
      <c r="C3847" t="str">
        <f>Atask.AtsOp!H3394</f>
        <v>Degtinė 38%</v>
      </c>
      <c r="D3847" t="str">
        <f>Atask.AtsOp!N3394</f>
        <v>LPA</v>
      </c>
      <c r="E3847" t="str">
        <f>Atask.AtsOp!I3394</f>
        <v>Perkelti</v>
      </c>
      <c r="F3847">
        <f>Atask.AtsOp!M3394</f>
        <v>30.46</v>
      </c>
      <c r="G3847">
        <f>VLOOKUP(B3847,Prekės!$A$2:$E$3000,3,FALSE)</f>
        <v>280</v>
      </c>
      <c r="H3847">
        <f>VLOOKUP(B3847,Prekės!$A$2:$E$3000,4,FALSE)</f>
        <v>0</v>
      </c>
      <c r="I3847">
        <f>VLOOKUP(B3847,Prekės!$A$2:$E$3000,5,FALSE)</f>
        <v>0</v>
      </c>
      <c r="J3847">
        <f t="shared" si="121"/>
        <v>0</v>
      </c>
      <c r="K3847">
        <f t="shared" si="122"/>
        <v>30.46</v>
      </c>
    </row>
    <row r="3848" spans="1:11">
      <c r="A3848" s="1">
        <f>Atask.AtsOp!A3395</f>
        <v>42489</v>
      </c>
      <c r="B3848" t="str">
        <f>Atask.AtsOp!E3395</f>
        <v>2720-0001</v>
      </c>
      <c r="C3848" t="str">
        <f>Atask.AtsOp!H3395</f>
        <v>Degtinė 38%</v>
      </c>
      <c r="D3848" t="str">
        <f>Atask.AtsOp!N3395</f>
        <v>LPA</v>
      </c>
      <c r="E3848" t="str">
        <f>Atask.AtsOp!I3395</f>
        <v>Pardavimo užsakymas</v>
      </c>
      <c r="F3848">
        <f>Atask.AtsOp!M3395</f>
        <v>-30.46</v>
      </c>
      <c r="G3848">
        <f>VLOOKUP(B3848,Prekės!$A$2:$E$3000,3,FALSE)</f>
        <v>280</v>
      </c>
      <c r="H3848">
        <f>VLOOKUP(B3848,Prekės!$A$2:$E$3000,4,FALSE)</f>
        <v>0</v>
      </c>
      <c r="I3848">
        <f>VLOOKUP(B3848,Prekės!$A$2:$E$3000,5,FALSE)</f>
        <v>0</v>
      </c>
      <c r="J3848">
        <f t="shared" si="121"/>
        <v>0</v>
      </c>
      <c r="K3848">
        <f t="shared" si="122"/>
        <v>-30.46</v>
      </c>
    </row>
    <row r="3849" spans="1:11">
      <c r="A3849" s="1">
        <f>Atask.AtsOp!A3396</f>
        <v>42489</v>
      </c>
      <c r="B3849" t="str">
        <f>Atask.AtsOp!E3396</f>
        <v>2720-0001</v>
      </c>
      <c r="C3849" t="str">
        <f>Atask.AtsOp!H3396</f>
        <v>Degtinė 38%</v>
      </c>
      <c r="D3849" t="str">
        <f>Atask.AtsOp!N3396</f>
        <v>LPA</v>
      </c>
      <c r="E3849" t="str">
        <f>Atask.AtsOp!I3396</f>
        <v>Pardavimo užsakymas</v>
      </c>
      <c r="F3849">
        <f>Atask.AtsOp!M3396</f>
        <v>-7.27</v>
      </c>
      <c r="G3849">
        <f>VLOOKUP(B3849,Prekės!$A$2:$E$3000,3,FALSE)</f>
        <v>280</v>
      </c>
      <c r="H3849">
        <f>VLOOKUP(B3849,Prekės!$A$2:$E$3000,4,FALSE)</f>
        <v>0</v>
      </c>
      <c r="I3849">
        <f>VLOOKUP(B3849,Prekės!$A$2:$E$3000,5,FALSE)</f>
        <v>0</v>
      </c>
      <c r="J3849">
        <f t="shared" si="121"/>
        <v>0</v>
      </c>
      <c r="K3849">
        <f t="shared" si="122"/>
        <v>-7.27</v>
      </c>
    </row>
    <row r="3850" spans="1:11">
      <c r="A3850" s="1">
        <f>Atask.AtsOp!A3397</f>
        <v>42489</v>
      </c>
      <c r="B3850" t="str">
        <f>Atask.AtsOp!E3397</f>
        <v>2720-0001</v>
      </c>
      <c r="C3850" t="str">
        <f>Atask.AtsOp!H3397</f>
        <v>Degtinė 38%</v>
      </c>
      <c r="D3850" t="str">
        <f>Atask.AtsOp!N3397</f>
        <v>LPA</v>
      </c>
      <c r="E3850" t="str">
        <f>Atask.AtsOp!I3397</f>
        <v>Pardavimo užsakymas</v>
      </c>
      <c r="F3850">
        <f>Atask.AtsOp!M3397</f>
        <v>-2.75</v>
      </c>
      <c r="G3850">
        <f>VLOOKUP(B3850,Prekės!$A$2:$E$3000,3,FALSE)</f>
        <v>280</v>
      </c>
      <c r="H3850">
        <f>VLOOKUP(B3850,Prekės!$A$2:$E$3000,4,FALSE)</f>
        <v>0</v>
      </c>
      <c r="I3850">
        <f>VLOOKUP(B3850,Prekės!$A$2:$E$3000,5,FALSE)</f>
        <v>0</v>
      </c>
      <c r="J3850">
        <f t="shared" si="121"/>
        <v>0</v>
      </c>
      <c r="K3850">
        <f t="shared" si="122"/>
        <v>-2.75</v>
      </c>
    </row>
    <row r="3851" spans="1:11">
      <c r="A3851" s="1">
        <f>Atask.AtsOp!A3398</f>
        <v>42489</v>
      </c>
      <c r="B3851" t="str">
        <f>Atask.AtsOp!E3398</f>
        <v>2720-0001</v>
      </c>
      <c r="C3851" t="str">
        <f>Atask.AtsOp!H3398</f>
        <v>Degtinė 38%</v>
      </c>
      <c r="D3851" t="str">
        <f>Atask.AtsOp!N3398</f>
        <v>LPA</v>
      </c>
      <c r="E3851" t="str">
        <f>Atask.AtsOp!I3398</f>
        <v>Pardavimo užsakymas</v>
      </c>
      <c r="F3851">
        <f>Atask.AtsOp!M3398</f>
        <v>-4.51</v>
      </c>
      <c r="G3851">
        <f>VLOOKUP(B3851,Prekės!$A$2:$E$3000,3,FALSE)</f>
        <v>280</v>
      </c>
      <c r="H3851">
        <f>VLOOKUP(B3851,Prekės!$A$2:$E$3000,4,FALSE)</f>
        <v>0</v>
      </c>
      <c r="I3851">
        <f>VLOOKUP(B3851,Prekės!$A$2:$E$3000,5,FALSE)</f>
        <v>0</v>
      </c>
      <c r="J3851">
        <f t="shared" si="121"/>
        <v>0</v>
      </c>
      <c r="K3851">
        <f t="shared" si="122"/>
        <v>-4.51</v>
      </c>
    </row>
    <row r="3852" spans="1:11">
      <c r="A3852" s="1">
        <f>Atask.AtsOp!A3399</f>
        <v>42489</v>
      </c>
      <c r="B3852" t="str">
        <f>Atask.AtsOp!E3399</f>
        <v>2720-0001</v>
      </c>
      <c r="C3852" t="str">
        <f>Atask.AtsOp!H3399</f>
        <v>Degtinė 38%</v>
      </c>
      <c r="D3852" t="str">
        <f>Atask.AtsOp!N3399</f>
        <v>LPA</v>
      </c>
      <c r="E3852" t="str">
        <f>Atask.AtsOp!I3399</f>
        <v>Pardavimo užsakymas</v>
      </c>
      <c r="F3852">
        <f>Atask.AtsOp!M3399</f>
        <v>-7.26</v>
      </c>
      <c r="G3852">
        <f>VLOOKUP(B3852,Prekės!$A$2:$E$3000,3,FALSE)</f>
        <v>280</v>
      </c>
      <c r="H3852">
        <f>VLOOKUP(B3852,Prekės!$A$2:$E$3000,4,FALSE)</f>
        <v>0</v>
      </c>
      <c r="I3852">
        <f>VLOOKUP(B3852,Prekės!$A$2:$E$3000,5,FALSE)</f>
        <v>0</v>
      </c>
      <c r="J3852">
        <f t="shared" si="121"/>
        <v>0</v>
      </c>
      <c r="K3852">
        <f t="shared" si="122"/>
        <v>-7.26</v>
      </c>
    </row>
    <row r="3853" spans="1:11">
      <c r="A3853" s="1">
        <f>Atask.AtsOp!A3400</f>
        <v>42474</v>
      </c>
      <c r="B3853" t="str">
        <f>Atask.AtsOp!E3400</f>
        <v>2720-0001</v>
      </c>
      <c r="C3853" t="str">
        <f>Atask.AtsOp!H3400</f>
        <v>Degtinė 38%</v>
      </c>
      <c r="D3853" t="str">
        <f>Atask.AtsOp!N3400</f>
        <v>LPA</v>
      </c>
      <c r="E3853" t="str">
        <f>Atask.AtsOp!I3400</f>
        <v>Perkelti</v>
      </c>
      <c r="F3853">
        <f>Atask.AtsOp!M3400</f>
        <v>7.26</v>
      </c>
      <c r="G3853">
        <f>VLOOKUP(B3853,Prekės!$A$2:$E$3000,3,FALSE)</f>
        <v>280</v>
      </c>
      <c r="H3853">
        <f>VLOOKUP(B3853,Prekės!$A$2:$E$3000,4,FALSE)</f>
        <v>0</v>
      </c>
      <c r="I3853">
        <f>VLOOKUP(B3853,Prekės!$A$2:$E$3000,5,FALSE)</f>
        <v>0</v>
      </c>
      <c r="J3853">
        <f t="shared" si="121"/>
        <v>0</v>
      </c>
      <c r="K3853">
        <f t="shared" si="122"/>
        <v>7.26</v>
      </c>
    </row>
    <row r="3854" spans="1:11">
      <c r="A3854" s="1">
        <f>Atask.AtsOp!A3401</f>
        <v>42474</v>
      </c>
      <c r="B3854" t="str">
        <f>Atask.AtsOp!E3401</f>
        <v>2720-0001</v>
      </c>
      <c r="C3854" t="str">
        <f>Atask.AtsOp!H3401</f>
        <v>Degtinė 38%</v>
      </c>
      <c r="D3854" t="str">
        <f>Atask.AtsOp!N3401</f>
        <v>LPA</v>
      </c>
      <c r="E3854" t="str">
        <f>Atask.AtsOp!I3401</f>
        <v>Perkelti</v>
      </c>
      <c r="F3854">
        <f>Atask.AtsOp!M3401</f>
        <v>4.51</v>
      </c>
      <c r="G3854">
        <f>VLOOKUP(B3854,Prekės!$A$2:$E$3000,3,FALSE)</f>
        <v>280</v>
      </c>
      <c r="H3854">
        <f>VLOOKUP(B3854,Prekės!$A$2:$E$3000,4,FALSE)</f>
        <v>0</v>
      </c>
      <c r="I3854">
        <f>VLOOKUP(B3854,Prekės!$A$2:$E$3000,5,FALSE)</f>
        <v>0</v>
      </c>
      <c r="J3854">
        <f t="shared" si="121"/>
        <v>0</v>
      </c>
      <c r="K3854">
        <f t="shared" si="122"/>
        <v>4.51</v>
      </c>
    </row>
    <row r="3855" spans="1:11">
      <c r="A3855" s="1">
        <f>Atask.AtsOp!A3402</f>
        <v>42474</v>
      </c>
      <c r="B3855" t="str">
        <f>Atask.AtsOp!E3402</f>
        <v>2720-0001</v>
      </c>
      <c r="C3855" t="str">
        <f>Atask.AtsOp!H3402</f>
        <v>Degtinė 38%</v>
      </c>
      <c r="D3855" t="str">
        <f>Atask.AtsOp!N3402</f>
        <v>LPA</v>
      </c>
      <c r="E3855" t="str">
        <f>Atask.AtsOp!I3402</f>
        <v>Perkelti</v>
      </c>
      <c r="F3855">
        <f>Atask.AtsOp!M3402</f>
        <v>2.75</v>
      </c>
      <c r="G3855">
        <f>VLOOKUP(B3855,Prekės!$A$2:$E$3000,3,FALSE)</f>
        <v>280</v>
      </c>
      <c r="H3855">
        <f>VLOOKUP(B3855,Prekės!$A$2:$E$3000,4,FALSE)</f>
        <v>0</v>
      </c>
      <c r="I3855">
        <f>VLOOKUP(B3855,Prekės!$A$2:$E$3000,5,FALSE)</f>
        <v>0</v>
      </c>
      <c r="J3855">
        <f t="shared" si="121"/>
        <v>0</v>
      </c>
      <c r="K3855">
        <f t="shared" si="122"/>
        <v>2.75</v>
      </c>
    </row>
    <row r="3856" spans="1:11">
      <c r="A3856" s="1">
        <f>Atask.AtsOp!A3403</f>
        <v>42461</v>
      </c>
      <c r="B3856" t="str">
        <f>Atask.AtsOp!E3403</f>
        <v>2720-0001</v>
      </c>
      <c r="C3856" t="str">
        <f>Atask.AtsOp!H3403</f>
        <v>Degtinė 38%</v>
      </c>
      <c r="D3856" t="str">
        <f>Atask.AtsOp!N3403</f>
        <v>LPA</v>
      </c>
      <c r="E3856" t="str">
        <f>Atask.AtsOp!I3403</f>
        <v>Perkelti</v>
      </c>
      <c r="F3856">
        <f>Atask.AtsOp!M3403</f>
        <v>3.03</v>
      </c>
      <c r="G3856">
        <f>VLOOKUP(B3856,Prekės!$A$2:$E$3000,3,FALSE)</f>
        <v>280</v>
      </c>
      <c r="H3856">
        <f>VLOOKUP(B3856,Prekės!$A$2:$E$3000,4,FALSE)</f>
        <v>0</v>
      </c>
      <c r="I3856">
        <f>VLOOKUP(B3856,Prekės!$A$2:$E$3000,5,FALSE)</f>
        <v>0</v>
      </c>
      <c r="J3856">
        <f t="shared" si="121"/>
        <v>0</v>
      </c>
      <c r="K3856">
        <f t="shared" si="122"/>
        <v>3.03</v>
      </c>
    </row>
    <row r="3857" spans="1:11">
      <c r="A3857" s="1">
        <f>Atask.AtsOp!A3404</f>
        <v>42461</v>
      </c>
      <c r="B3857" t="str">
        <f>Atask.AtsOp!E3404</f>
        <v>2720-0001</v>
      </c>
      <c r="C3857" t="str">
        <f>Atask.AtsOp!H3404</f>
        <v>Degtinė 38%</v>
      </c>
      <c r="D3857" t="str">
        <f>Atask.AtsOp!N3404</f>
        <v>LPA</v>
      </c>
      <c r="E3857" t="str">
        <f>Atask.AtsOp!I3404</f>
        <v>Perkelti</v>
      </c>
      <c r="F3857">
        <f>Atask.AtsOp!M3404</f>
        <v>4.24</v>
      </c>
      <c r="G3857">
        <f>VLOOKUP(B3857,Prekės!$A$2:$E$3000,3,FALSE)</f>
        <v>280</v>
      </c>
      <c r="H3857">
        <f>VLOOKUP(B3857,Prekės!$A$2:$E$3000,4,FALSE)</f>
        <v>0</v>
      </c>
      <c r="I3857">
        <f>VLOOKUP(B3857,Prekės!$A$2:$E$3000,5,FALSE)</f>
        <v>0</v>
      </c>
      <c r="J3857">
        <f t="shared" si="121"/>
        <v>0</v>
      </c>
      <c r="K3857">
        <f t="shared" si="122"/>
        <v>4.24</v>
      </c>
    </row>
    <row r="3858" spans="1:11">
      <c r="A3858" s="1">
        <f>Atask.AtsOp!A3405</f>
        <v>42488</v>
      </c>
      <c r="B3858" t="str">
        <f>Atask.AtsOp!E3405</f>
        <v>2720-0003</v>
      </c>
      <c r="C3858" t="str">
        <f>Atask.AtsOp!H3405</f>
        <v>Degtinė 40%</v>
      </c>
      <c r="D3858" t="str">
        <f>Atask.AtsOp!N3405</f>
        <v>LPA</v>
      </c>
      <c r="E3858" t="str">
        <f>Atask.AtsOp!I3405</f>
        <v>Perkelti</v>
      </c>
      <c r="F3858">
        <f>Atask.AtsOp!M3405</f>
        <v>-1849.5</v>
      </c>
      <c r="G3858">
        <f>VLOOKUP(B3858,Prekės!$A$2:$E$3000,3,FALSE)</f>
        <v>280</v>
      </c>
      <c r="H3858">
        <f>VLOOKUP(B3858,Prekės!$A$2:$E$3000,4,FALSE)</f>
        <v>0</v>
      </c>
      <c r="I3858">
        <f>VLOOKUP(B3858,Prekės!$A$2:$E$3000,5,FALSE)</f>
        <v>0</v>
      </c>
      <c r="J3858">
        <f t="shared" si="121"/>
        <v>0</v>
      </c>
      <c r="K3858">
        <f t="shared" si="122"/>
        <v>-1849.5</v>
      </c>
    </row>
    <row r="3859" spans="1:11">
      <c r="A3859" s="1">
        <f>Atask.AtsOp!A3406</f>
        <v>42479</v>
      </c>
      <c r="B3859" t="str">
        <f>Atask.AtsOp!E3406</f>
        <v>2720-0003</v>
      </c>
      <c r="C3859" t="str">
        <f>Atask.AtsOp!H3406</f>
        <v>Degtinė 40%</v>
      </c>
      <c r="D3859" t="str">
        <f>Atask.AtsOp!N3406</f>
        <v>LPA</v>
      </c>
      <c r="E3859" t="str">
        <f>Atask.AtsOp!I3406</f>
        <v>Perkelti</v>
      </c>
      <c r="F3859">
        <f>Atask.AtsOp!M3406</f>
        <v>-5080.3999999999996</v>
      </c>
      <c r="G3859">
        <f>VLOOKUP(B3859,Prekės!$A$2:$E$3000,3,FALSE)</f>
        <v>280</v>
      </c>
      <c r="H3859">
        <f>VLOOKUP(B3859,Prekės!$A$2:$E$3000,4,FALSE)</f>
        <v>0</v>
      </c>
      <c r="I3859">
        <f>VLOOKUP(B3859,Prekės!$A$2:$E$3000,5,FALSE)</f>
        <v>0</v>
      </c>
      <c r="J3859">
        <f t="shared" si="121"/>
        <v>0</v>
      </c>
      <c r="K3859">
        <f t="shared" si="122"/>
        <v>-5080.3999999999996</v>
      </c>
    </row>
    <row r="3860" spans="1:11">
      <c r="A3860" s="1">
        <f>Atask.AtsOp!A3407</f>
        <v>42479</v>
      </c>
      <c r="B3860" t="str">
        <f>Atask.AtsOp!E3407</f>
        <v>2720-0003</v>
      </c>
      <c r="C3860" t="str">
        <f>Atask.AtsOp!H3407</f>
        <v>Degtinė 40%</v>
      </c>
      <c r="D3860" t="str">
        <f>Atask.AtsOp!N3407</f>
        <v>LPA</v>
      </c>
      <c r="E3860" t="str">
        <f>Atask.AtsOp!I3407</f>
        <v>Perkelti</v>
      </c>
      <c r="F3860">
        <f>Atask.AtsOp!M3407</f>
        <v>5080.3999999999996</v>
      </c>
      <c r="G3860">
        <f>VLOOKUP(B3860,Prekės!$A$2:$E$3000,3,FALSE)</f>
        <v>280</v>
      </c>
      <c r="H3860">
        <f>VLOOKUP(B3860,Prekės!$A$2:$E$3000,4,FALSE)</f>
        <v>0</v>
      </c>
      <c r="I3860">
        <f>VLOOKUP(B3860,Prekės!$A$2:$E$3000,5,FALSE)</f>
        <v>0</v>
      </c>
      <c r="J3860">
        <f t="shared" si="121"/>
        <v>0</v>
      </c>
      <c r="K3860">
        <f t="shared" si="122"/>
        <v>5080.3999999999996</v>
      </c>
    </row>
    <row r="3861" spans="1:11">
      <c r="A3861" s="1">
        <f>Atask.AtsOp!A3408</f>
        <v>42479</v>
      </c>
      <c r="B3861" t="str">
        <f>Atask.AtsOp!E3408</f>
        <v>2720-0003</v>
      </c>
      <c r="C3861" t="str">
        <f>Atask.AtsOp!H3408</f>
        <v>Degtinė 40%</v>
      </c>
      <c r="D3861" t="str">
        <f>Atask.AtsOp!N3408</f>
        <v>LPA</v>
      </c>
      <c r="E3861" t="str">
        <f>Atask.AtsOp!I3408</f>
        <v>Perkelti</v>
      </c>
      <c r="F3861">
        <f>Atask.AtsOp!M3408</f>
        <v>-5080.3999999999996</v>
      </c>
      <c r="G3861">
        <f>VLOOKUP(B3861,Prekės!$A$2:$E$3000,3,FALSE)</f>
        <v>280</v>
      </c>
      <c r="H3861">
        <f>VLOOKUP(B3861,Prekės!$A$2:$E$3000,4,FALSE)</f>
        <v>0</v>
      </c>
      <c r="I3861">
        <f>VLOOKUP(B3861,Prekės!$A$2:$E$3000,5,FALSE)</f>
        <v>0</v>
      </c>
      <c r="J3861">
        <f t="shared" si="121"/>
        <v>0</v>
      </c>
      <c r="K3861">
        <f t="shared" si="122"/>
        <v>-5080.3999999999996</v>
      </c>
    </row>
    <row r="3862" spans="1:11">
      <c r="A3862" s="1">
        <f>Atask.AtsOp!A3409</f>
        <v>42479</v>
      </c>
      <c r="B3862" t="str">
        <f>Atask.AtsOp!E3409</f>
        <v>2720-0003</v>
      </c>
      <c r="C3862" t="str">
        <f>Atask.AtsOp!H3409</f>
        <v>Degtinė 40%</v>
      </c>
      <c r="D3862" t="str">
        <f>Atask.AtsOp!N3409</f>
        <v>LPA</v>
      </c>
      <c r="E3862" t="str">
        <f>Atask.AtsOp!I3409</f>
        <v>Perkelti</v>
      </c>
      <c r="F3862">
        <f>Atask.AtsOp!M3409</f>
        <v>5080.3999999999996</v>
      </c>
      <c r="G3862">
        <f>VLOOKUP(B3862,Prekės!$A$2:$E$3000,3,FALSE)</f>
        <v>280</v>
      </c>
      <c r="H3862">
        <f>VLOOKUP(B3862,Prekės!$A$2:$E$3000,4,FALSE)</f>
        <v>0</v>
      </c>
      <c r="I3862">
        <f>VLOOKUP(B3862,Prekės!$A$2:$E$3000,5,FALSE)</f>
        <v>0</v>
      </c>
      <c r="J3862">
        <f t="shared" si="121"/>
        <v>0</v>
      </c>
      <c r="K3862">
        <f t="shared" si="122"/>
        <v>5080.3999999999996</v>
      </c>
    </row>
    <row r="3863" spans="1:11">
      <c r="A3863" s="1">
        <f>Atask.AtsOp!A3410</f>
        <v>42479</v>
      </c>
      <c r="B3863" t="str">
        <f>Atask.AtsOp!E3410</f>
        <v>2720-0003</v>
      </c>
      <c r="C3863" t="str">
        <f>Atask.AtsOp!H3410</f>
        <v>Degtinė 40%</v>
      </c>
      <c r="D3863" t="str">
        <f>Atask.AtsOp!N3410</f>
        <v>LPA</v>
      </c>
      <c r="E3863" t="str">
        <f>Atask.AtsOp!I3410</f>
        <v>Perkelti</v>
      </c>
      <c r="F3863">
        <f>Atask.AtsOp!M3410</f>
        <v>-7.63</v>
      </c>
      <c r="G3863">
        <f>VLOOKUP(B3863,Prekės!$A$2:$E$3000,3,FALSE)</f>
        <v>280</v>
      </c>
      <c r="H3863">
        <f>VLOOKUP(B3863,Prekės!$A$2:$E$3000,4,FALSE)</f>
        <v>0</v>
      </c>
      <c r="I3863">
        <f>VLOOKUP(B3863,Prekės!$A$2:$E$3000,5,FALSE)</f>
        <v>0</v>
      </c>
      <c r="J3863">
        <f t="shared" si="121"/>
        <v>0</v>
      </c>
      <c r="K3863">
        <f t="shared" si="122"/>
        <v>-7.63</v>
      </c>
    </row>
    <row r="3864" spans="1:11">
      <c r="A3864" s="1">
        <f>Atask.AtsOp!A3411</f>
        <v>42479</v>
      </c>
      <c r="B3864" t="str">
        <f>Atask.AtsOp!E3411</f>
        <v>2720-0003</v>
      </c>
      <c r="C3864" t="str">
        <f>Atask.AtsOp!H3411</f>
        <v>Degtinė 40%</v>
      </c>
      <c r="D3864" t="str">
        <f>Atask.AtsOp!N3411</f>
        <v>LPA</v>
      </c>
      <c r="E3864" t="str">
        <f>Atask.AtsOp!I3411</f>
        <v>Perkelti</v>
      </c>
      <c r="F3864">
        <f>Atask.AtsOp!M3411</f>
        <v>-5080.3999999999996</v>
      </c>
      <c r="G3864">
        <f>VLOOKUP(B3864,Prekės!$A$2:$E$3000,3,FALSE)</f>
        <v>280</v>
      </c>
      <c r="H3864">
        <f>VLOOKUP(B3864,Prekės!$A$2:$E$3000,4,FALSE)</f>
        <v>0</v>
      </c>
      <c r="I3864">
        <f>VLOOKUP(B3864,Prekės!$A$2:$E$3000,5,FALSE)</f>
        <v>0</v>
      </c>
      <c r="J3864">
        <f t="shared" si="121"/>
        <v>0</v>
      </c>
      <c r="K3864">
        <f t="shared" si="122"/>
        <v>-5080.3999999999996</v>
      </c>
    </row>
    <row r="3865" spans="1:11">
      <c r="A3865" s="1">
        <f>Atask.AtsOp!A3412</f>
        <v>42488</v>
      </c>
      <c r="B3865" t="str">
        <f>Atask.AtsOp!E3412</f>
        <v>2720-0003</v>
      </c>
      <c r="C3865" t="str">
        <f>Atask.AtsOp!H3412</f>
        <v>Degtinė 40%</v>
      </c>
      <c r="D3865" t="str">
        <f>Atask.AtsOp!N3412</f>
        <v>LPA</v>
      </c>
      <c r="E3865" t="str">
        <f>Atask.AtsOp!I3412</f>
        <v>Gamybos eilutė</v>
      </c>
      <c r="F3865">
        <f>Atask.AtsOp!M3412</f>
        <v>-1864</v>
      </c>
      <c r="G3865">
        <f>VLOOKUP(B3865,Prekės!$A$2:$E$3000,3,FALSE)</f>
        <v>280</v>
      </c>
      <c r="H3865">
        <f>VLOOKUP(B3865,Prekės!$A$2:$E$3000,4,FALSE)</f>
        <v>0</v>
      </c>
      <c r="I3865">
        <f>VLOOKUP(B3865,Prekės!$A$2:$E$3000,5,FALSE)</f>
        <v>0</v>
      </c>
      <c r="J3865">
        <f t="shared" si="121"/>
        <v>0</v>
      </c>
      <c r="K3865">
        <f t="shared" si="122"/>
        <v>-1864</v>
      </c>
    </row>
    <row r="3866" spans="1:11">
      <c r="A3866" s="1">
        <f>Atask.AtsOp!A3413</f>
        <v>42488</v>
      </c>
      <c r="B3866" t="str">
        <f>Atask.AtsOp!E3413</f>
        <v>2720-0003</v>
      </c>
      <c r="C3866" t="str">
        <f>Atask.AtsOp!H3413</f>
        <v>Degtinė 40%</v>
      </c>
      <c r="D3866" t="str">
        <f>Atask.AtsOp!N3413</f>
        <v>LPA</v>
      </c>
      <c r="E3866" t="str">
        <f>Atask.AtsOp!I3413</f>
        <v>Perkelti</v>
      </c>
      <c r="F3866">
        <f>Atask.AtsOp!M3413</f>
        <v>1849.5</v>
      </c>
      <c r="G3866">
        <f>VLOOKUP(B3866,Prekės!$A$2:$E$3000,3,FALSE)</f>
        <v>280</v>
      </c>
      <c r="H3866">
        <f>VLOOKUP(B3866,Prekės!$A$2:$E$3000,4,FALSE)</f>
        <v>0</v>
      </c>
      <c r="I3866">
        <f>VLOOKUP(B3866,Prekės!$A$2:$E$3000,5,FALSE)</f>
        <v>0</v>
      </c>
      <c r="J3866">
        <f t="shared" si="121"/>
        <v>0</v>
      </c>
      <c r="K3866">
        <f t="shared" si="122"/>
        <v>1849.5</v>
      </c>
    </row>
    <row r="3867" spans="1:11">
      <c r="A3867" s="1">
        <f>Atask.AtsOp!A3414</f>
        <v>42488</v>
      </c>
      <c r="B3867" t="str">
        <f>Atask.AtsOp!E3414</f>
        <v>2720-0003</v>
      </c>
      <c r="C3867" t="str">
        <f>Atask.AtsOp!H3414</f>
        <v>Degtinė 40%</v>
      </c>
      <c r="D3867" t="str">
        <f>Atask.AtsOp!N3414</f>
        <v>LPA</v>
      </c>
      <c r="E3867" t="str">
        <f>Atask.AtsOp!I3414</f>
        <v>Perkelti</v>
      </c>
      <c r="F3867">
        <f>Atask.AtsOp!M3414</f>
        <v>-14.5</v>
      </c>
      <c r="G3867">
        <f>VLOOKUP(B3867,Prekės!$A$2:$E$3000,3,FALSE)</f>
        <v>280</v>
      </c>
      <c r="H3867">
        <f>VLOOKUP(B3867,Prekės!$A$2:$E$3000,4,FALSE)</f>
        <v>0</v>
      </c>
      <c r="I3867">
        <f>VLOOKUP(B3867,Prekės!$A$2:$E$3000,5,FALSE)</f>
        <v>0</v>
      </c>
      <c r="J3867">
        <f t="shared" si="121"/>
        <v>0</v>
      </c>
      <c r="K3867">
        <f t="shared" si="122"/>
        <v>-14.5</v>
      </c>
    </row>
    <row r="3868" spans="1:11">
      <c r="A3868" s="1">
        <f>Atask.AtsOp!A3415</f>
        <v>42488</v>
      </c>
      <c r="B3868" t="str">
        <f>Atask.AtsOp!E3415</f>
        <v>2720-0003</v>
      </c>
      <c r="C3868" t="str">
        <f>Atask.AtsOp!H3415</f>
        <v>Degtinė 40%</v>
      </c>
      <c r="D3868" t="str">
        <f>Atask.AtsOp!N3415</f>
        <v>LPA</v>
      </c>
      <c r="E3868" t="str">
        <f>Atask.AtsOp!I3415</f>
        <v>Perkelti</v>
      </c>
      <c r="F3868">
        <f>Atask.AtsOp!M3415</f>
        <v>14.5</v>
      </c>
      <c r="G3868">
        <f>VLOOKUP(B3868,Prekės!$A$2:$E$3000,3,FALSE)</f>
        <v>280</v>
      </c>
      <c r="H3868">
        <f>VLOOKUP(B3868,Prekės!$A$2:$E$3000,4,FALSE)</f>
        <v>0</v>
      </c>
      <c r="I3868">
        <f>VLOOKUP(B3868,Prekės!$A$2:$E$3000,5,FALSE)</f>
        <v>0</v>
      </c>
      <c r="J3868">
        <f t="shared" si="121"/>
        <v>0</v>
      </c>
      <c r="K3868">
        <f t="shared" si="122"/>
        <v>14.5</v>
      </c>
    </row>
    <row r="3869" spans="1:11">
      <c r="A3869" s="1">
        <f>Atask.AtsOp!A3416</f>
        <v>42473</v>
      </c>
      <c r="B3869" t="str">
        <f>Atask.AtsOp!E3416</f>
        <v>2720-0003</v>
      </c>
      <c r="C3869" t="str">
        <f>Atask.AtsOp!H3416</f>
        <v>Degtinė 40%</v>
      </c>
      <c r="D3869" t="str">
        <f>Atask.AtsOp!N3416</f>
        <v>LPA</v>
      </c>
      <c r="E3869" t="str">
        <f>Atask.AtsOp!I3416</f>
        <v>Perkelti</v>
      </c>
      <c r="F3869">
        <f>Atask.AtsOp!M3416</f>
        <v>-6929.9</v>
      </c>
      <c r="G3869">
        <f>VLOOKUP(B3869,Prekės!$A$2:$E$3000,3,FALSE)</f>
        <v>280</v>
      </c>
      <c r="H3869">
        <f>VLOOKUP(B3869,Prekės!$A$2:$E$3000,4,FALSE)</f>
        <v>0</v>
      </c>
      <c r="I3869">
        <f>VLOOKUP(B3869,Prekės!$A$2:$E$3000,5,FALSE)</f>
        <v>0</v>
      </c>
      <c r="J3869">
        <f t="shared" si="121"/>
        <v>0</v>
      </c>
      <c r="K3869">
        <f t="shared" si="122"/>
        <v>-6929.9</v>
      </c>
    </row>
    <row r="3870" spans="1:11">
      <c r="A3870" s="1">
        <f>Atask.AtsOp!A3417</f>
        <v>42473</v>
      </c>
      <c r="B3870" t="str">
        <f>Atask.AtsOp!E3417</f>
        <v>2720-0003</v>
      </c>
      <c r="C3870" t="str">
        <f>Atask.AtsOp!H3417</f>
        <v>Degtinė 40%</v>
      </c>
      <c r="D3870" t="str">
        <f>Atask.AtsOp!N3417</f>
        <v>LPA</v>
      </c>
      <c r="E3870" t="str">
        <f>Atask.AtsOp!I3417</f>
        <v>Perkelti</v>
      </c>
      <c r="F3870">
        <f>Atask.AtsOp!M3417</f>
        <v>6929.9</v>
      </c>
      <c r="G3870">
        <f>VLOOKUP(B3870,Prekės!$A$2:$E$3000,3,FALSE)</f>
        <v>280</v>
      </c>
      <c r="H3870">
        <f>VLOOKUP(B3870,Prekės!$A$2:$E$3000,4,FALSE)</f>
        <v>0</v>
      </c>
      <c r="I3870">
        <f>VLOOKUP(B3870,Prekės!$A$2:$E$3000,5,FALSE)</f>
        <v>0</v>
      </c>
      <c r="J3870">
        <f t="shared" si="121"/>
        <v>0</v>
      </c>
      <c r="K3870">
        <f t="shared" si="122"/>
        <v>6929.9</v>
      </c>
    </row>
    <row r="3871" spans="1:11">
      <c r="A3871" s="1">
        <f>Atask.AtsOp!A3418</f>
        <v>42472</v>
      </c>
      <c r="B3871" t="str">
        <f>Atask.AtsOp!E3418</f>
        <v>2720-0003</v>
      </c>
      <c r="C3871" t="str">
        <f>Atask.AtsOp!H3418</f>
        <v>Degtinė 40%</v>
      </c>
      <c r="D3871" t="str">
        <f>Atask.AtsOp!N3418</f>
        <v>LPA</v>
      </c>
      <c r="E3871" t="str">
        <f>Atask.AtsOp!I3418</f>
        <v>Perkelti</v>
      </c>
      <c r="F3871">
        <f>Atask.AtsOp!M3418</f>
        <v>-3487.62</v>
      </c>
      <c r="G3871">
        <f>VLOOKUP(B3871,Prekės!$A$2:$E$3000,3,FALSE)</f>
        <v>280</v>
      </c>
      <c r="H3871">
        <f>VLOOKUP(B3871,Prekės!$A$2:$E$3000,4,FALSE)</f>
        <v>0</v>
      </c>
      <c r="I3871">
        <f>VLOOKUP(B3871,Prekės!$A$2:$E$3000,5,FALSE)</f>
        <v>0</v>
      </c>
      <c r="J3871">
        <f t="shared" si="121"/>
        <v>0</v>
      </c>
      <c r="K3871">
        <f t="shared" si="122"/>
        <v>-3487.62</v>
      </c>
    </row>
    <row r="3872" spans="1:11">
      <c r="A3872" s="1">
        <f>Atask.AtsOp!A3419</f>
        <v>42472</v>
      </c>
      <c r="B3872" t="str">
        <f>Atask.AtsOp!E3419</f>
        <v>2720-0003</v>
      </c>
      <c r="C3872" t="str">
        <f>Atask.AtsOp!H3419</f>
        <v>Degtinė 40%</v>
      </c>
      <c r="D3872" t="str">
        <f>Atask.AtsOp!N3419</f>
        <v>LPA</v>
      </c>
      <c r="E3872" t="str">
        <f>Atask.AtsOp!I3419</f>
        <v>Perkelti</v>
      </c>
      <c r="F3872">
        <f>Atask.AtsOp!M3419</f>
        <v>3487.62</v>
      </c>
      <c r="G3872">
        <f>VLOOKUP(B3872,Prekės!$A$2:$E$3000,3,FALSE)</f>
        <v>280</v>
      </c>
      <c r="H3872">
        <f>VLOOKUP(B3872,Prekės!$A$2:$E$3000,4,FALSE)</f>
        <v>0</v>
      </c>
      <c r="I3872">
        <f>VLOOKUP(B3872,Prekės!$A$2:$E$3000,5,FALSE)</f>
        <v>0</v>
      </c>
      <c r="J3872">
        <f t="shared" si="121"/>
        <v>0</v>
      </c>
      <c r="K3872">
        <f t="shared" si="122"/>
        <v>3487.62</v>
      </c>
    </row>
    <row r="3873" spans="1:11">
      <c r="A3873" s="1">
        <f>Atask.AtsOp!A3420</f>
        <v>42472</v>
      </c>
      <c r="B3873" t="str">
        <f>Atask.AtsOp!E3420</f>
        <v>2720-0003</v>
      </c>
      <c r="C3873" t="str">
        <f>Atask.AtsOp!H3420</f>
        <v>Degtinė 40%</v>
      </c>
      <c r="D3873" t="str">
        <f>Atask.AtsOp!N3420</f>
        <v>LPA</v>
      </c>
      <c r="E3873" t="str">
        <f>Atask.AtsOp!I3420</f>
        <v>Perkelti</v>
      </c>
      <c r="F3873">
        <f>Atask.AtsOp!M3420</f>
        <v>-22.67</v>
      </c>
      <c r="G3873">
        <f>VLOOKUP(B3873,Prekės!$A$2:$E$3000,3,FALSE)</f>
        <v>280</v>
      </c>
      <c r="H3873">
        <f>VLOOKUP(B3873,Prekės!$A$2:$E$3000,4,FALSE)</f>
        <v>0</v>
      </c>
      <c r="I3873">
        <f>VLOOKUP(B3873,Prekės!$A$2:$E$3000,5,FALSE)</f>
        <v>0</v>
      </c>
      <c r="J3873">
        <f t="shared" si="121"/>
        <v>0</v>
      </c>
      <c r="K3873">
        <f t="shared" si="122"/>
        <v>-22.67</v>
      </c>
    </row>
    <row r="3874" spans="1:11">
      <c r="A3874" s="1">
        <f>Atask.AtsOp!A3421</f>
        <v>42472</v>
      </c>
      <c r="B3874" t="str">
        <f>Atask.AtsOp!E3421</f>
        <v>2720-0003</v>
      </c>
      <c r="C3874" t="str">
        <f>Atask.AtsOp!H3421</f>
        <v>Degtinė 40%</v>
      </c>
      <c r="D3874" t="str">
        <f>Atask.AtsOp!N3421</f>
        <v>LPA</v>
      </c>
      <c r="E3874" t="str">
        <f>Atask.AtsOp!I3421</f>
        <v>Perkelti</v>
      </c>
      <c r="F3874">
        <f>Atask.AtsOp!M3421</f>
        <v>-3487.62</v>
      </c>
      <c r="G3874">
        <f>VLOOKUP(B3874,Prekės!$A$2:$E$3000,3,FALSE)</f>
        <v>280</v>
      </c>
      <c r="H3874">
        <f>VLOOKUP(B3874,Prekės!$A$2:$E$3000,4,FALSE)</f>
        <v>0</v>
      </c>
      <c r="I3874">
        <f>VLOOKUP(B3874,Prekės!$A$2:$E$3000,5,FALSE)</f>
        <v>0</v>
      </c>
      <c r="J3874">
        <f t="shared" ref="J3874:J3937" si="123">IF(G3874=110,F3874*H3874*I3874,IF(G3874&lt;280,F3874*H3874,F3874*H3874*(I3874/100)))</f>
        <v>0</v>
      </c>
      <c r="K3874">
        <f t="shared" ref="K3874:K3937" si="124">IF(EXACT(D3874,"But."),J3874,F3874)</f>
        <v>-3487.62</v>
      </c>
    </row>
    <row r="3875" spans="1:11">
      <c r="A3875" s="1">
        <f>Atask.AtsOp!A3422</f>
        <v>42472</v>
      </c>
      <c r="B3875" t="str">
        <f>Atask.AtsOp!E3422</f>
        <v>2720-0003</v>
      </c>
      <c r="C3875" t="str">
        <f>Atask.AtsOp!H3422</f>
        <v>Degtinė 40%</v>
      </c>
      <c r="D3875" t="str">
        <f>Atask.AtsOp!N3422</f>
        <v>LPA</v>
      </c>
      <c r="E3875" t="str">
        <f>Atask.AtsOp!I3422</f>
        <v>Perkelti</v>
      </c>
      <c r="F3875">
        <f>Atask.AtsOp!M3422</f>
        <v>3487.62</v>
      </c>
      <c r="G3875">
        <f>VLOOKUP(B3875,Prekės!$A$2:$E$3000,3,FALSE)</f>
        <v>280</v>
      </c>
      <c r="H3875">
        <f>VLOOKUP(B3875,Prekės!$A$2:$E$3000,4,FALSE)</f>
        <v>0</v>
      </c>
      <c r="I3875">
        <f>VLOOKUP(B3875,Prekės!$A$2:$E$3000,5,FALSE)</f>
        <v>0</v>
      </c>
      <c r="J3875">
        <f t="shared" si="123"/>
        <v>0</v>
      </c>
      <c r="K3875">
        <f t="shared" si="124"/>
        <v>3487.62</v>
      </c>
    </row>
    <row r="3876" spans="1:11">
      <c r="A3876" s="1">
        <f>Atask.AtsOp!A3423</f>
        <v>42472</v>
      </c>
      <c r="B3876" t="str">
        <f>Atask.AtsOp!E3423</f>
        <v>2720-0003</v>
      </c>
      <c r="C3876" t="str">
        <f>Atask.AtsOp!H3423</f>
        <v>Degtinė 40%</v>
      </c>
      <c r="D3876" t="str">
        <f>Atask.AtsOp!N3423</f>
        <v>LPA</v>
      </c>
      <c r="E3876" t="str">
        <f>Atask.AtsOp!I3423</f>
        <v>Perkelti</v>
      </c>
      <c r="F3876">
        <f>Atask.AtsOp!M3423</f>
        <v>-22.67</v>
      </c>
      <c r="G3876">
        <f>VLOOKUP(B3876,Prekės!$A$2:$E$3000,3,FALSE)</f>
        <v>280</v>
      </c>
      <c r="H3876">
        <f>VLOOKUP(B3876,Prekės!$A$2:$E$3000,4,FALSE)</f>
        <v>0</v>
      </c>
      <c r="I3876">
        <f>VLOOKUP(B3876,Prekės!$A$2:$E$3000,5,FALSE)</f>
        <v>0</v>
      </c>
      <c r="J3876">
        <f t="shared" si="123"/>
        <v>0</v>
      </c>
      <c r="K3876">
        <f t="shared" si="124"/>
        <v>-22.67</v>
      </c>
    </row>
    <row r="3877" spans="1:11">
      <c r="A3877" s="1">
        <f>Atask.AtsOp!A3424</f>
        <v>42471</v>
      </c>
      <c r="B3877" t="str">
        <f>Atask.AtsOp!E3424</f>
        <v>2720-0003</v>
      </c>
      <c r="C3877" t="str">
        <f>Atask.AtsOp!H3424</f>
        <v>Degtinė 40%</v>
      </c>
      <c r="D3877" t="str">
        <f>Atask.AtsOp!N3424</f>
        <v>LPA</v>
      </c>
      <c r="E3877" t="str">
        <f>Atask.AtsOp!I3424</f>
        <v>Gamyba</v>
      </c>
      <c r="F3877">
        <f>Atask.AtsOp!M3424</f>
        <v>3487.62</v>
      </c>
      <c r="G3877">
        <f>VLOOKUP(B3877,Prekės!$A$2:$E$3000,3,FALSE)</f>
        <v>280</v>
      </c>
      <c r="H3877">
        <f>VLOOKUP(B3877,Prekės!$A$2:$E$3000,4,FALSE)</f>
        <v>0</v>
      </c>
      <c r="I3877">
        <f>VLOOKUP(B3877,Prekės!$A$2:$E$3000,5,FALSE)</f>
        <v>0</v>
      </c>
      <c r="J3877">
        <f t="shared" si="123"/>
        <v>0</v>
      </c>
      <c r="K3877">
        <f t="shared" si="124"/>
        <v>3487.62</v>
      </c>
    </row>
    <row r="3878" spans="1:11">
      <c r="A3878" s="1">
        <f>Atask.AtsOp!A3425</f>
        <v>42468</v>
      </c>
      <c r="B3878" t="str">
        <f>Atask.AtsOp!E3425</f>
        <v>2720-0003</v>
      </c>
      <c r="C3878" t="str">
        <f>Atask.AtsOp!H3425</f>
        <v>Degtinė 40%</v>
      </c>
      <c r="D3878" t="str">
        <f>Atask.AtsOp!N3425</f>
        <v>LPA</v>
      </c>
      <c r="E3878" t="str">
        <f>Atask.AtsOp!I3425</f>
        <v>Gamyba</v>
      </c>
      <c r="F3878">
        <f>Atask.AtsOp!M3425</f>
        <v>4932.3</v>
      </c>
      <c r="G3878">
        <f>VLOOKUP(B3878,Prekės!$A$2:$E$3000,3,FALSE)</f>
        <v>280</v>
      </c>
      <c r="H3878">
        <f>VLOOKUP(B3878,Prekės!$A$2:$E$3000,4,FALSE)</f>
        <v>0</v>
      </c>
      <c r="I3878">
        <f>VLOOKUP(B3878,Prekės!$A$2:$E$3000,5,FALSE)</f>
        <v>0</v>
      </c>
      <c r="J3878">
        <f t="shared" si="123"/>
        <v>0</v>
      </c>
      <c r="K3878">
        <f t="shared" si="124"/>
        <v>4932.3</v>
      </c>
    </row>
    <row r="3879" spans="1:11">
      <c r="A3879" s="1">
        <f>Atask.AtsOp!A3426</f>
        <v>42471</v>
      </c>
      <c r="B3879" t="str">
        <f>Atask.AtsOp!E3426</f>
        <v>2720-0003</v>
      </c>
      <c r="C3879" t="str">
        <f>Atask.AtsOp!H3426</f>
        <v>Degtinė 40%</v>
      </c>
      <c r="D3879" t="str">
        <f>Atask.AtsOp!N3426</f>
        <v>LPA</v>
      </c>
      <c r="E3879" t="str">
        <f>Atask.AtsOp!I3426</f>
        <v>Perkelti</v>
      </c>
      <c r="F3879">
        <f>Atask.AtsOp!M3426</f>
        <v>-6.67</v>
      </c>
      <c r="G3879">
        <f>VLOOKUP(B3879,Prekės!$A$2:$E$3000,3,FALSE)</f>
        <v>280</v>
      </c>
      <c r="H3879">
        <f>VLOOKUP(B3879,Prekės!$A$2:$E$3000,4,FALSE)</f>
        <v>0</v>
      </c>
      <c r="I3879">
        <f>VLOOKUP(B3879,Prekės!$A$2:$E$3000,5,FALSE)</f>
        <v>0</v>
      </c>
      <c r="J3879">
        <f t="shared" si="123"/>
        <v>0</v>
      </c>
      <c r="K3879">
        <f t="shared" si="124"/>
        <v>-6.67</v>
      </c>
    </row>
    <row r="3880" spans="1:11">
      <c r="A3880" s="1">
        <f>Atask.AtsOp!A3427</f>
        <v>42471</v>
      </c>
      <c r="B3880" t="str">
        <f>Atask.AtsOp!E3427</f>
        <v>2720-0003</v>
      </c>
      <c r="C3880" t="str">
        <f>Atask.AtsOp!H3427</f>
        <v>Degtinė 40%</v>
      </c>
      <c r="D3880" t="str">
        <f>Atask.AtsOp!N3427</f>
        <v>LPA</v>
      </c>
      <c r="E3880" t="str">
        <f>Atask.AtsOp!I3427</f>
        <v>Perkelti</v>
      </c>
      <c r="F3880">
        <f>Atask.AtsOp!M3427</f>
        <v>-4439.58</v>
      </c>
      <c r="G3880">
        <f>VLOOKUP(B3880,Prekės!$A$2:$E$3000,3,FALSE)</f>
        <v>280</v>
      </c>
      <c r="H3880">
        <f>VLOOKUP(B3880,Prekės!$A$2:$E$3000,4,FALSE)</f>
        <v>0</v>
      </c>
      <c r="I3880">
        <f>VLOOKUP(B3880,Prekės!$A$2:$E$3000,5,FALSE)</f>
        <v>0</v>
      </c>
      <c r="J3880">
        <f t="shared" si="123"/>
        <v>0</v>
      </c>
      <c r="K3880">
        <f t="shared" si="124"/>
        <v>-4439.58</v>
      </c>
    </row>
    <row r="3881" spans="1:11">
      <c r="A3881" s="1">
        <f>Atask.AtsOp!A3428</f>
        <v>42471</v>
      </c>
      <c r="B3881" t="str">
        <f>Atask.AtsOp!E3428</f>
        <v>2720-0003</v>
      </c>
      <c r="C3881" t="str">
        <f>Atask.AtsOp!H3428</f>
        <v>Degtinė 40%</v>
      </c>
      <c r="D3881" t="str">
        <f>Atask.AtsOp!N3428</f>
        <v>LPA</v>
      </c>
      <c r="E3881" t="str">
        <f>Atask.AtsOp!I3428</f>
        <v>Gamyba</v>
      </c>
      <c r="F3881">
        <f>Atask.AtsOp!M3428</f>
        <v>3487.62</v>
      </c>
      <c r="G3881">
        <f>VLOOKUP(B3881,Prekės!$A$2:$E$3000,3,FALSE)</f>
        <v>280</v>
      </c>
      <c r="H3881">
        <f>VLOOKUP(B3881,Prekės!$A$2:$E$3000,4,FALSE)</f>
        <v>0</v>
      </c>
      <c r="I3881">
        <f>VLOOKUP(B3881,Prekės!$A$2:$E$3000,5,FALSE)</f>
        <v>0</v>
      </c>
      <c r="J3881">
        <f t="shared" si="123"/>
        <v>0</v>
      </c>
      <c r="K3881">
        <f t="shared" si="124"/>
        <v>3487.62</v>
      </c>
    </row>
    <row r="3882" spans="1:11">
      <c r="A3882" s="1">
        <f>Atask.AtsOp!A3429</f>
        <v>42471</v>
      </c>
      <c r="B3882" t="str">
        <f>Atask.AtsOp!E3429</f>
        <v>2720-0003</v>
      </c>
      <c r="C3882" t="str">
        <f>Atask.AtsOp!H3429</f>
        <v>Degtinė 40%</v>
      </c>
      <c r="D3882" t="str">
        <f>Atask.AtsOp!N3429</f>
        <v>LPA</v>
      </c>
      <c r="E3882" t="str">
        <f>Atask.AtsOp!I3429</f>
        <v>Perkelti</v>
      </c>
      <c r="F3882">
        <f>Atask.AtsOp!M3429</f>
        <v>4932.3</v>
      </c>
      <c r="G3882">
        <f>VLOOKUP(B3882,Prekės!$A$2:$E$3000,3,FALSE)</f>
        <v>280</v>
      </c>
      <c r="H3882">
        <f>VLOOKUP(B3882,Prekės!$A$2:$E$3000,4,FALSE)</f>
        <v>0</v>
      </c>
      <c r="I3882">
        <f>VLOOKUP(B3882,Prekės!$A$2:$E$3000,5,FALSE)</f>
        <v>0</v>
      </c>
      <c r="J3882">
        <f t="shared" si="123"/>
        <v>0</v>
      </c>
      <c r="K3882">
        <f t="shared" si="124"/>
        <v>4932.3</v>
      </c>
    </row>
    <row r="3883" spans="1:11">
      <c r="A3883" s="1">
        <f>Atask.AtsOp!A3430</f>
        <v>42471</v>
      </c>
      <c r="B3883" t="str">
        <f>Atask.AtsOp!E3430</f>
        <v>2720-0003</v>
      </c>
      <c r="C3883" t="str">
        <f>Atask.AtsOp!H3430</f>
        <v>Degtinė 40%</v>
      </c>
      <c r="D3883" t="str">
        <f>Atask.AtsOp!N3430</f>
        <v>LPA</v>
      </c>
      <c r="E3883" t="str">
        <f>Atask.AtsOp!I3430</f>
        <v>Perkelti</v>
      </c>
      <c r="F3883">
        <f>Atask.AtsOp!M3430</f>
        <v>-32.06</v>
      </c>
      <c r="G3883">
        <f>VLOOKUP(B3883,Prekės!$A$2:$E$3000,3,FALSE)</f>
        <v>280</v>
      </c>
      <c r="H3883">
        <f>VLOOKUP(B3883,Prekės!$A$2:$E$3000,4,FALSE)</f>
        <v>0</v>
      </c>
      <c r="I3883">
        <f>VLOOKUP(B3883,Prekės!$A$2:$E$3000,5,FALSE)</f>
        <v>0</v>
      </c>
      <c r="J3883">
        <f t="shared" si="123"/>
        <v>0</v>
      </c>
      <c r="K3883">
        <f t="shared" si="124"/>
        <v>-32.06</v>
      </c>
    </row>
    <row r="3884" spans="1:11">
      <c r="A3884" s="1">
        <f>Atask.AtsOp!A3431</f>
        <v>42471</v>
      </c>
      <c r="B3884" t="str">
        <f>Atask.AtsOp!E3431</f>
        <v>2720-0003</v>
      </c>
      <c r="C3884" t="str">
        <f>Atask.AtsOp!H3431</f>
        <v>Degtinė 40%</v>
      </c>
      <c r="D3884" t="str">
        <f>Atask.AtsOp!N3431</f>
        <v>LPA</v>
      </c>
      <c r="E3884" t="str">
        <f>Atask.AtsOp!I3431</f>
        <v>Perkelti</v>
      </c>
      <c r="F3884">
        <f>Atask.AtsOp!M3431</f>
        <v>-4932.3</v>
      </c>
      <c r="G3884">
        <f>VLOOKUP(B3884,Prekės!$A$2:$E$3000,3,FALSE)</f>
        <v>280</v>
      </c>
      <c r="H3884">
        <f>VLOOKUP(B3884,Prekės!$A$2:$E$3000,4,FALSE)</f>
        <v>0</v>
      </c>
      <c r="I3884">
        <f>VLOOKUP(B3884,Prekės!$A$2:$E$3000,5,FALSE)</f>
        <v>0</v>
      </c>
      <c r="J3884">
        <f t="shared" si="123"/>
        <v>0</v>
      </c>
      <c r="K3884">
        <f t="shared" si="124"/>
        <v>-4932.3</v>
      </c>
    </row>
    <row r="3885" spans="1:11">
      <c r="A3885" s="1">
        <f>Atask.AtsOp!A3432</f>
        <v>42471</v>
      </c>
      <c r="B3885" t="str">
        <f>Atask.AtsOp!E3432</f>
        <v>2720-0003</v>
      </c>
      <c r="C3885" t="str">
        <f>Atask.AtsOp!H3432</f>
        <v>Degtinė 40%</v>
      </c>
      <c r="D3885" t="str">
        <f>Atask.AtsOp!N3432</f>
        <v>LPA</v>
      </c>
      <c r="E3885" t="str">
        <f>Atask.AtsOp!I3432</f>
        <v>Perkelti</v>
      </c>
      <c r="F3885">
        <f>Atask.AtsOp!M3432</f>
        <v>-4932.3</v>
      </c>
      <c r="G3885">
        <f>VLOOKUP(B3885,Prekės!$A$2:$E$3000,3,FALSE)</f>
        <v>280</v>
      </c>
      <c r="H3885">
        <f>VLOOKUP(B3885,Prekės!$A$2:$E$3000,4,FALSE)</f>
        <v>0</v>
      </c>
      <c r="I3885">
        <f>VLOOKUP(B3885,Prekės!$A$2:$E$3000,5,FALSE)</f>
        <v>0</v>
      </c>
      <c r="J3885">
        <f t="shared" si="123"/>
        <v>0</v>
      </c>
      <c r="K3885">
        <f t="shared" si="124"/>
        <v>-4932.3</v>
      </c>
    </row>
    <row r="3886" spans="1:11">
      <c r="A3886" s="1">
        <f>Atask.AtsOp!A3433</f>
        <v>42471</v>
      </c>
      <c r="B3886" t="str">
        <f>Atask.AtsOp!E3433</f>
        <v>2720-0003</v>
      </c>
      <c r="C3886" t="str">
        <f>Atask.AtsOp!H3433</f>
        <v>Degtinė 40%</v>
      </c>
      <c r="D3886" t="str">
        <f>Atask.AtsOp!N3433</f>
        <v>LPA</v>
      </c>
      <c r="E3886" t="str">
        <f>Atask.AtsOp!I3433</f>
        <v>Perkelti</v>
      </c>
      <c r="F3886">
        <f>Atask.AtsOp!M3433</f>
        <v>4932.3</v>
      </c>
      <c r="G3886">
        <f>VLOOKUP(B3886,Prekės!$A$2:$E$3000,3,FALSE)</f>
        <v>280</v>
      </c>
      <c r="H3886">
        <f>VLOOKUP(B3886,Prekės!$A$2:$E$3000,4,FALSE)</f>
        <v>0</v>
      </c>
      <c r="I3886">
        <f>VLOOKUP(B3886,Prekės!$A$2:$E$3000,5,FALSE)</f>
        <v>0</v>
      </c>
      <c r="J3886">
        <f t="shared" si="123"/>
        <v>0</v>
      </c>
      <c r="K3886">
        <f t="shared" si="124"/>
        <v>4932.3</v>
      </c>
    </row>
    <row r="3887" spans="1:11">
      <c r="A3887" s="1">
        <f>Atask.AtsOp!A3434</f>
        <v>42471</v>
      </c>
      <c r="B3887" t="str">
        <f>Atask.AtsOp!E3434</f>
        <v>2720-0003</v>
      </c>
      <c r="C3887" t="str">
        <f>Atask.AtsOp!H3434</f>
        <v>Degtinė 40%</v>
      </c>
      <c r="D3887" t="str">
        <f>Atask.AtsOp!N3434</f>
        <v>LPA</v>
      </c>
      <c r="E3887" t="str">
        <f>Atask.AtsOp!I3434</f>
        <v>Perkelti</v>
      </c>
      <c r="F3887">
        <f>Atask.AtsOp!M3434</f>
        <v>-32.06</v>
      </c>
      <c r="G3887">
        <f>VLOOKUP(B3887,Prekės!$A$2:$E$3000,3,FALSE)</f>
        <v>280</v>
      </c>
      <c r="H3887">
        <f>VLOOKUP(B3887,Prekės!$A$2:$E$3000,4,FALSE)</f>
        <v>0</v>
      </c>
      <c r="I3887">
        <f>VLOOKUP(B3887,Prekės!$A$2:$E$3000,5,FALSE)</f>
        <v>0</v>
      </c>
      <c r="J3887">
        <f t="shared" si="123"/>
        <v>0</v>
      </c>
      <c r="K3887">
        <f t="shared" si="124"/>
        <v>-32.06</v>
      </c>
    </row>
    <row r="3888" spans="1:11">
      <c r="A3888" s="1">
        <f>Atask.AtsOp!A3435</f>
        <v>42461</v>
      </c>
      <c r="B3888" t="str">
        <f>Atask.AtsOp!E3435</f>
        <v>2720-0003</v>
      </c>
      <c r="C3888" t="str">
        <f>Atask.AtsOp!H3435</f>
        <v>Degtinė 40%</v>
      </c>
      <c r="D3888" t="str">
        <f>Atask.AtsOp!N3435</f>
        <v>LPA</v>
      </c>
      <c r="E3888" t="str">
        <f>Atask.AtsOp!I3435</f>
        <v>Perkelti</v>
      </c>
      <c r="F3888">
        <f>Atask.AtsOp!M3435</f>
        <v>-0.68</v>
      </c>
      <c r="G3888">
        <f>VLOOKUP(B3888,Prekės!$A$2:$E$3000,3,FALSE)</f>
        <v>280</v>
      </c>
      <c r="H3888">
        <f>VLOOKUP(B3888,Prekės!$A$2:$E$3000,4,FALSE)</f>
        <v>0</v>
      </c>
      <c r="I3888">
        <f>VLOOKUP(B3888,Prekės!$A$2:$E$3000,5,FALSE)</f>
        <v>0</v>
      </c>
      <c r="J3888">
        <f t="shared" si="123"/>
        <v>0</v>
      </c>
      <c r="K3888">
        <f t="shared" si="124"/>
        <v>-0.68</v>
      </c>
    </row>
    <row r="3889" spans="1:11">
      <c r="A3889" s="1">
        <f>Atask.AtsOp!A3436</f>
        <v>42461</v>
      </c>
      <c r="B3889" t="str">
        <f>Atask.AtsOp!E3436</f>
        <v>2720-0003</v>
      </c>
      <c r="C3889" t="str">
        <f>Atask.AtsOp!H3436</f>
        <v>Degtinė 40%</v>
      </c>
      <c r="D3889" t="str">
        <f>Atask.AtsOp!N3436</f>
        <v>LPA</v>
      </c>
      <c r="E3889" t="str">
        <f>Atask.AtsOp!I3436</f>
        <v>Perkelti</v>
      </c>
      <c r="F3889">
        <f>Atask.AtsOp!M3436</f>
        <v>-4629.63</v>
      </c>
      <c r="G3889">
        <f>VLOOKUP(B3889,Prekės!$A$2:$E$3000,3,FALSE)</f>
        <v>280</v>
      </c>
      <c r="H3889">
        <f>VLOOKUP(B3889,Prekės!$A$2:$E$3000,4,FALSE)</f>
        <v>0</v>
      </c>
      <c r="I3889">
        <f>VLOOKUP(B3889,Prekės!$A$2:$E$3000,5,FALSE)</f>
        <v>0</v>
      </c>
      <c r="J3889">
        <f t="shared" si="123"/>
        <v>0</v>
      </c>
      <c r="K3889">
        <f t="shared" si="124"/>
        <v>-4629.63</v>
      </c>
    </row>
    <row r="3890" spans="1:11">
      <c r="A3890" s="1">
        <f>Atask.AtsOp!A3437</f>
        <v>42461</v>
      </c>
      <c r="B3890" t="str">
        <f>Atask.AtsOp!E3437</f>
        <v>2720-0003</v>
      </c>
      <c r="C3890" t="str">
        <f>Atask.AtsOp!H3437</f>
        <v>Degtinė 40%</v>
      </c>
      <c r="D3890" t="str">
        <f>Atask.AtsOp!N3437</f>
        <v>LPA</v>
      </c>
      <c r="E3890" t="str">
        <f>Atask.AtsOp!I3437</f>
        <v>Perkelti</v>
      </c>
      <c r="F3890">
        <f>Atask.AtsOp!M3437</f>
        <v>-6.95</v>
      </c>
      <c r="G3890">
        <f>VLOOKUP(B3890,Prekės!$A$2:$E$3000,3,FALSE)</f>
        <v>280</v>
      </c>
      <c r="H3890">
        <f>VLOOKUP(B3890,Prekės!$A$2:$E$3000,4,FALSE)</f>
        <v>0</v>
      </c>
      <c r="I3890">
        <f>VLOOKUP(B3890,Prekės!$A$2:$E$3000,5,FALSE)</f>
        <v>0</v>
      </c>
      <c r="J3890">
        <f t="shared" si="123"/>
        <v>0</v>
      </c>
      <c r="K3890">
        <f t="shared" si="124"/>
        <v>-6.95</v>
      </c>
    </row>
    <row r="3891" spans="1:11">
      <c r="A3891" s="1">
        <f>Atask.AtsOp!A3438</f>
        <v>42461</v>
      </c>
      <c r="B3891" t="str">
        <f>Atask.AtsOp!E3438</f>
        <v>2720-0003</v>
      </c>
      <c r="C3891" t="str">
        <f>Atask.AtsOp!H3438</f>
        <v>Degtinė 40%</v>
      </c>
      <c r="D3891" t="str">
        <f>Atask.AtsOp!N3438</f>
        <v>LPA</v>
      </c>
      <c r="E3891" t="str">
        <f>Atask.AtsOp!I3438</f>
        <v>Perkelti</v>
      </c>
      <c r="F3891">
        <f>Atask.AtsOp!M3438</f>
        <v>-453.31</v>
      </c>
      <c r="G3891">
        <f>VLOOKUP(B3891,Prekės!$A$2:$E$3000,3,FALSE)</f>
        <v>280</v>
      </c>
      <c r="H3891">
        <f>VLOOKUP(B3891,Prekės!$A$2:$E$3000,4,FALSE)</f>
        <v>0</v>
      </c>
      <c r="I3891">
        <f>VLOOKUP(B3891,Prekės!$A$2:$E$3000,5,FALSE)</f>
        <v>0</v>
      </c>
      <c r="J3891">
        <f t="shared" si="123"/>
        <v>0</v>
      </c>
      <c r="K3891">
        <f t="shared" si="124"/>
        <v>-453.31</v>
      </c>
    </row>
    <row r="3892" spans="1:11">
      <c r="A3892" s="1">
        <f>Atask.AtsOp!A3439</f>
        <v>42468</v>
      </c>
      <c r="B3892" t="str">
        <f>Atask.AtsOp!E3439</f>
        <v>2720-0003</v>
      </c>
      <c r="C3892" t="str">
        <f>Atask.AtsOp!H3439</f>
        <v>Degtinė 40%</v>
      </c>
      <c r="D3892" t="str">
        <f>Atask.AtsOp!N3439</f>
        <v>LPA</v>
      </c>
      <c r="E3892" t="str">
        <f>Atask.AtsOp!I3439</f>
        <v>Gamyba</v>
      </c>
      <c r="F3892">
        <f>Atask.AtsOp!M3439</f>
        <v>4932.3</v>
      </c>
      <c r="G3892">
        <f>VLOOKUP(B3892,Prekės!$A$2:$E$3000,3,FALSE)</f>
        <v>280</v>
      </c>
      <c r="H3892">
        <f>VLOOKUP(B3892,Prekės!$A$2:$E$3000,4,FALSE)</f>
        <v>0</v>
      </c>
      <c r="I3892">
        <f>VLOOKUP(B3892,Prekės!$A$2:$E$3000,5,FALSE)</f>
        <v>0</v>
      </c>
      <c r="J3892">
        <f t="shared" si="123"/>
        <v>0</v>
      </c>
      <c r="K3892">
        <f t="shared" si="124"/>
        <v>4932.3</v>
      </c>
    </row>
    <row r="3893" spans="1:11">
      <c r="A3893" s="1">
        <f>Atask.AtsOp!A3440</f>
        <v>42479</v>
      </c>
      <c r="B3893" t="str">
        <f>Atask.AtsOp!E3440</f>
        <v>2720-0003</v>
      </c>
      <c r="C3893" t="str">
        <f>Atask.AtsOp!H3440</f>
        <v>Degtinė 40%</v>
      </c>
      <c r="D3893" t="str">
        <f>Atask.AtsOp!N3440</f>
        <v>LPA</v>
      </c>
      <c r="E3893" t="str">
        <f>Atask.AtsOp!I3440</f>
        <v>Perkelti</v>
      </c>
      <c r="F3893">
        <f>Atask.AtsOp!M3440</f>
        <v>5080.3999999999996</v>
      </c>
      <c r="G3893">
        <f>VLOOKUP(B3893,Prekės!$A$2:$E$3000,3,FALSE)</f>
        <v>280</v>
      </c>
      <c r="H3893">
        <f>VLOOKUP(B3893,Prekės!$A$2:$E$3000,4,FALSE)</f>
        <v>0</v>
      </c>
      <c r="I3893">
        <f>VLOOKUP(B3893,Prekės!$A$2:$E$3000,5,FALSE)</f>
        <v>0</v>
      </c>
      <c r="J3893">
        <f t="shared" si="123"/>
        <v>0</v>
      </c>
      <c r="K3893">
        <f t="shared" si="124"/>
        <v>5080.3999999999996</v>
      </c>
    </row>
    <row r="3894" spans="1:11">
      <c r="A3894" s="1">
        <f>Atask.AtsOp!A3441</f>
        <v>42481</v>
      </c>
      <c r="B3894" t="str">
        <f>Atask.AtsOp!E3441</f>
        <v>2720-0003</v>
      </c>
      <c r="C3894" t="str">
        <f>Atask.AtsOp!H3441</f>
        <v>Degtinė 40%</v>
      </c>
      <c r="D3894" t="str">
        <f>Atask.AtsOp!N3441</f>
        <v>LPA</v>
      </c>
      <c r="E3894" t="str">
        <f>Atask.AtsOp!I3441</f>
        <v>Gamybos eilutė</v>
      </c>
      <c r="F3894">
        <f>Atask.AtsOp!M3441</f>
        <v>-1350.24</v>
      </c>
      <c r="G3894">
        <f>VLOOKUP(B3894,Prekės!$A$2:$E$3000,3,FALSE)</f>
        <v>280</v>
      </c>
      <c r="H3894">
        <f>VLOOKUP(B3894,Prekės!$A$2:$E$3000,4,FALSE)</f>
        <v>0</v>
      </c>
      <c r="I3894">
        <f>VLOOKUP(B3894,Prekės!$A$2:$E$3000,5,FALSE)</f>
        <v>0</v>
      </c>
      <c r="J3894">
        <f t="shared" si="123"/>
        <v>0</v>
      </c>
      <c r="K3894">
        <f t="shared" si="124"/>
        <v>-1350.24</v>
      </c>
    </row>
    <row r="3895" spans="1:11">
      <c r="A3895" s="1">
        <f>Atask.AtsOp!A3442</f>
        <v>42481</v>
      </c>
      <c r="B3895" t="str">
        <f>Atask.AtsOp!E3442</f>
        <v>2720-0003</v>
      </c>
      <c r="C3895" t="str">
        <f>Atask.AtsOp!H3442</f>
        <v>Degtinė 40%</v>
      </c>
      <c r="D3895" t="str">
        <f>Atask.AtsOp!N3442</f>
        <v>LPA</v>
      </c>
      <c r="E3895" t="str">
        <f>Atask.AtsOp!I3442</f>
        <v>Gamybos eilutė</v>
      </c>
      <c r="F3895">
        <f>Atask.AtsOp!M3442</f>
        <v>-1677.95</v>
      </c>
      <c r="G3895">
        <f>VLOOKUP(B3895,Prekės!$A$2:$E$3000,3,FALSE)</f>
        <v>280</v>
      </c>
      <c r="H3895">
        <f>VLOOKUP(B3895,Prekės!$A$2:$E$3000,4,FALSE)</f>
        <v>0</v>
      </c>
      <c r="I3895">
        <f>VLOOKUP(B3895,Prekės!$A$2:$E$3000,5,FALSE)</f>
        <v>0</v>
      </c>
      <c r="J3895">
        <f t="shared" si="123"/>
        <v>0</v>
      </c>
      <c r="K3895">
        <f t="shared" si="124"/>
        <v>-1677.95</v>
      </c>
    </row>
    <row r="3896" spans="1:11">
      <c r="A3896" s="1">
        <f>Atask.AtsOp!A3443</f>
        <v>42471</v>
      </c>
      <c r="B3896" t="str">
        <f>Atask.AtsOp!E3443</f>
        <v>2720-0003</v>
      </c>
      <c r="C3896" t="str">
        <f>Atask.AtsOp!H3443</f>
        <v>Degtinė 40%</v>
      </c>
      <c r="D3896" t="str">
        <f>Atask.AtsOp!N3443</f>
        <v>LPA</v>
      </c>
      <c r="E3896" t="str">
        <f>Atask.AtsOp!I3443</f>
        <v>Perkelti</v>
      </c>
      <c r="F3896">
        <f>Atask.AtsOp!M3443</f>
        <v>4439.58</v>
      </c>
      <c r="G3896">
        <f>VLOOKUP(B3896,Prekės!$A$2:$E$3000,3,FALSE)</f>
        <v>280</v>
      </c>
      <c r="H3896">
        <f>VLOOKUP(B3896,Prekės!$A$2:$E$3000,4,FALSE)</f>
        <v>0</v>
      </c>
      <c r="I3896">
        <f>VLOOKUP(B3896,Prekės!$A$2:$E$3000,5,FALSE)</f>
        <v>0</v>
      </c>
      <c r="J3896">
        <f t="shared" si="123"/>
        <v>0</v>
      </c>
      <c r="K3896">
        <f t="shared" si="124"/>
        <v>4439.58</v>
      </c>
    </row>
    <row r="3897" spans="1:11">
      <c r="A3897" s="1">
        <f>Atask.AtsOp!A3444</f>
        <v>42471</v>
      </c>
      <c r="B3897" t="str">
        <f>Atask.AtsOp!E3444</f>
        <v>2720-0003</v>
      </c>
      <c r="C3897" t="str">
        <f>Atask.AtsOp!H3444</f>
        <v>Degtinė 40%</v>
      </c>
      <c r="D3897" t="str">
        <f>Atask.AtsOp!N3444</f>
        <v>LPA</v>
      </c>
      <c r="E3897" t="str">
        <f>Atask.AtsOp!I3444</f>
        <v>Gamybos eilutė</v>
      </c>
      <c r="F3897">
        <f>Atask.AtsOp!M3444</f>
        <v>-4079</v>
      </c>
      <c r="G3897">
        <f>VLOOKUP(B3897,Prekės!$A$2:$E$3000,3,FALSE)</f>
        <v>280</v>
      </c>
      <c r="H3897">
        <f>VLOOKUP(B3897,Prekės!$A$2:$E$3000,4,FALSE)</f>
        <v>0</v>
      </c>
      <c r="I3897">
        <f>VLOOKUP(B3897,Prekės!$A$2:$E$3000,5,FALSE)</f>
        <v>0</v>
      </c>
      <c r="J3897">
        <f t="shared" si="123"/>
        <v>0</v>
      </c>
      <c r="K3897">
        <f t="shared" si="124"/>
        <v>-4079</v>
      </c>
    </row>
    <row r="3898" spans="1:11">
      <c r="A3898" s="1">
        <f>Atask.AtsOp!A3445</f>
        <v>42472</v>
      </c>
      <c r="B3898" t="str">
        <f>Atask.AtsOp!E3445</f>
        <v>2720-0003</v>
      </c>
      <c r="C3898" t="str">
        <f>Atask.AtsOp!H3445</f>
        <v>Degtinė 40%</v>
      </c>
      <c r="D3898" t="str">
        <f>Atask.AtsOp!N3445</f>
        <v>LPA</v>
      </c>
      <c r="E3898" t="str">
        <f>Atask.AtsOp!I3445</f>
        <v>Gamybos eilutė</v>
      </c>
      <c r="F3898">
        <f>Atask.AtsOp!M3445</f>
        <v>-403.94</v>
      </c>
      <c r="G3898">
        <f>VLOOKUP(B3898,Prekės!$A$2:$E$3000,3,FALSE)</f>
        <v>280</v>
      </c>
      <c r="H3898">
        <f>VLOOKUP(B3898,Prekės!$A$2:$E$3000,4,FALSE)</f>
        <v>0</v>
      </c>
      <c r="I3898">
        <f>VLOOKUP(B3898,Prekės!$A$2:$E$3000,5,FALSE)</f>
        <v>0</v>
      </c>
      <c r="J3898">
        <f t="shared" si="123"/>
        <v>0</v>
      </c>
      <c r="K3898">
        <f t="shared" si="124"/>
        <v>-403.94</v>
      </c>
    </row>
    <row r="3899" spans="1:11">
      <c r="A3899" s="1">
        <f>Atask.AtsOp!A3446</f>
        <v>42465</v>
      </c>
      <c r="B3899" t="str">
        <f>Atask.AtsOp!E3446</f>
        <v>2720-0003</v>
      </c>
      <c r="C3899" t="str">
        <f>Atask.AtsOp!H3446</f>
        <v>Degtinė 40%</v>
      </c>
      <c r="D3899" t="str">
        <f>Atask.AtsOp!N3446</f>
        <v>LPA</v>
      </c>
      <c r="E3899" t="str">
        <f>Atask.AtsOp!I3446</f>
        <v>Gamybos eilutė</v>
      </c>
      <c r="F3899">
        <f>Atask.AtsOp!M3446</f>
        <v>-453.31</v>
      </c>
      <c r="G3899">
        <f>VLOOKUP(B3899,Prekės!$A$2:$E$3000,3,FALSE)</f>
        <v>280</v>
      </c>
      <c r="H3899">
        <f>VLOOKUP(B3899,Prekės!$A$2:$E$3000,4,FALSE)</f>
        <v>0</v>
      </c>
      <c r="I3899">
        <f>VLOOKUP(B3899,Prekės!$A$2:$E$3000,5,FALSE)</f>
        <v>0</v>
      </c>
      <c r="J3899">
        <f t="shared" si="123"/>
        <v>0</v>
      </c>
      <c r="K3899">
        <f t="shared" si="124"/>
        <v>-453.31</v>
      </c>
    </row>
    <row r="3900" spans="1:11">
      <c r="A3900" s="1">
        <f>Atask.AtsOp!A3447</f>
        <v>42465</v>
      </c>
      <c r="B3900" t="str">
        <f>Atask.AtsOp!E3447</f>
        <v>2720-0003</v>
      </c>
      <c r="C3900" t="str">
        <f>Atask.AtsOp!H3447</f>
        <v>Degtinė 40%</v>
      </c>
      <c r="D3900" t="str">
        <f>Atask.AtsOp!N3447</f>
        <v>LPA</v>
      </c>
      <c r="E3900" t="str">
        <f>Atask.AtsOp!I3447</f>
        <v>Gamybos eilutė</v>
      </c>
      <c r="F3900">
        <f>Atask.AtsOp!M3447</f>
        <v>-2557.4</v>
      </c>
      <c r="G3900">
        <f>VLOOKUP(B3900,Prekės!$A$2:$E$3000,3,FALSE)</f>
        <v>280</v>
      </c>
      <c r="H3900">
        <f>VLOOKUP(B3900,Prekės!$A$2:$E$3000,4,FALSE)</f>
        <v>0</v>
      </c>
      <c r="I3900">
        <f>VLOOKUP(B3900,Prekės!$A$2:$E$3000,5,FALSE)</f>
        <v>0</v>
      </c>
      <c r="J3900">
        <f t="shared" si="123"/>
        <v>0</v>
      </c>
      <c r="K3900">
        <f t="shared" si="124"/>
        <v>-2557.4</v>
      </c>
    </row>
    <row r="3901" spans="1:11">
      <c r="A3901" s="1">
        <f>Atask.AtsOp!A3448</f>
        <v>42465</v>
      </c>
      <c r="B3901" t="str">
        <f>Atask.AtsOp!E3448</f>
        <v>2720-0003</v>
      </c>
      <c r="C3901" t="str">
        <f>Atask.AtsOp!H3448</f>
        <v>Degtinė 40%</v>
      </c>
      <c r="D3901" t="str">
        <f>Atask.AtsOp!N3448</f>
        <v>LPA</v>
      </c>
      <c r="E3901" t="str">
        <f>Atask.AtsOp!I3448</f>
        <v>Gamybos eilutė</v>
      </c>
      <c r="F3901">
        <f>Atask.AtsOp!M3448</f>
        <v>-146.69</v>
      </c>
      <c r="G3901">
        <f>VLOOKUP(B3901,Prekės!$A$2:$E$3000,3,FALSE)</f>
        <v>280</v>
      </c>
      <c r="H3901">
        <f>VLOOKUP(B3901,Prekės!$A$2:$E$3000,4,FALSE)</f>
        <v>0</v>
      </c>
      <c r="I3901">
        <f>VLOOKUP(B3901,Prekės!$A$2:$E$3000,5,FALSE)</f>
        <v>0</v>
      </c>
      <c r="J3901">
        <f t="shared" si="123"/>
        <v>0</v>
      </c>
      <c r="K3901">
        <f t="shared" si="124"/>
        <v>-146.69</v>
      </c>
    </row>
    <row r="3902" spans="1:11">
      <c r="A3902" s="1">
        <f>Atask.AtsOp!A3449</f>
        <v>42461</v>
      </c>
      <c r="B3902" t="str">
        <f>Atask.AtsOp!E3449</f>
        <v>2720-0003</v>
      </c>
      <c r="C3902" t="str">
        <f>Atask.AtsOp!H3449</f>
        <v>Degtinė 40%</v>
      </c>
      <c r="D3902" t="str">
        <f>Atask.AtsOp!N3449</f>
        <v>LPA</v>
      </c>
      <c r="E3902" t="str">
        <f>Atask.AtsOp!I3449</f>
        <v>Perkelti</v>
      </c>
      <c r="F3902">
        <f>Atask.AtsOp!M3449</f>
        <v>453.31</v>
      </c>
      <c r="G3902">
        <f>VLOOKUP(B3902,Prekės!$A$2:$E$3000,3,FALSE)</f>
        <v>280</v>
      </c>
      <c r="H3902">
        <f>VLOOKUP(B3902,Prekės!$A$2:$E$3000,4,FALSE)</f>
        <v>0</v>
      </c>
      <c r="I3902">
        <f>VLOOKUP(B3902,Prekės!$A$2:$E$3000,5,FALSE)</f>
        <v>0</v>
      </c>
      <c r="J3902">
        <f t="shared" si="123"/>
        <v>0</v>
      </c>
      <c r="K3902">
        <f t="shared" si="124"/>
        <v>453.31</v>
      </c>
    </row>
    <row r="3903" spans="1:11">
      <c r="A3903" s="1">
        <f>Atask.AtsOp!A3450</f>
        <v>42472</v>
      </c>
      <c r="B3903" t="str">
        <f>Atask.AtsOp!E3450</f>
        <v>2720-0003</v>
      </c>
      <c r="C3903" t="str">
        <f>Atask.AtsOp!H3450</f>
        <v>Degtinė 40%</v>
      </c>
      <c r="D3903" t="str">
        <f>Atask.AtsOp!N3450</f>
        <v>LPA</v>
      </c>
      <c r="E3903" t="str">
        <f>Atask.AtsOp!I3450</f>
        <v>Gamybos eilutė</v>
      </c>
      <c r="F3903">
        <f>Atask.AtsOp!M3450</f>
        <v>-2761.63</v>
      </c>
      <c r="G3903">
        <f>VLOOKUP(B3903,Prekės!$A$2:$E$3000,3,FALSE)</f>
        <v>280</v>
      </c>
      <c r="H3903">
        <f>VLOOKUP(B3903,Prekės!$A$2:$E$3000,4,FALSE)</f>
        <v>0</v>
      </c>
      <c r="I3903">
        <f>VLOOKUP(B3903,Prekės!$A$2:$E$3000,5,FALSE)</f>
        <v>0</v>
      </c>
      <c r="J3903">
        <f t="shared" si="123"/>
        <v>0</v>
      </c>
      <c r="K3903">
        <f t="shared" si="124"/>
        <v>-2761.63</v>
      </c>
    </row>
    <row r="3904" spans="1:11">
      <c r="A3904" s="1">
        <f>Atask.AtsOp!A3451</f>
        <v>42461</v>
      </c>
      <c r="B3904" t="str">
        <f>Atask.AtsOp!E3451</f>
        <v>2720-0003</v>
      </c>
      <c r="C3904" t="str">
        <f>Atask.AtsOp!H3451</f>
        <v>Degtinė 40%</v>
      </c>
      <c r="D3904" t="str">
        <f>Atask.AtsOp!N3451</f>
        <v>LPA</v>
      </c>
      <c r="E3904" t="str">
        <f>Atask.AtsOp!I3451</f>
        <v>Perkelti</v>
      </c>
      <c r="F3904">
        <f>Atask.AtsOp!M3451</f>
        <v>4629.63</v>
      </c>
      <c r="G3904">
        <f>VLOOKUP(B3904,Prekės!$A$2:$E$3000,3,FALSE)</f>
        <v>280</v>
      </c>
      <c r="H3904">
        <f>VLOOKUP(B3904,Prekės!$A$2:$E$3000,4,FALSE)</f>
        <v>0</v>
      </c>
      <c r="I3904">
        <f>VLOOKUP(B3904,Prekės!$A$2:$E$3000,5,FALSE)</f>
        <v>0</v>
      </c>
      <c r="J3904">
        <f t="shared" si="123"/>
        <v>0</v>
      </c>
      <c r="K3904">
        <f t="shared" si="124"/>
        <v>4629.63</v>
      </c>
    </row>
    <row r="3905" spans="1:11">
      <c r="A3905" s="1">
        <f>Atask.AtsOp!A3452</f>
        <v>42479</v>
      </c>
      <c r="B3905" t="str">
        <f>Atask.AtsOp!E3452</f>
        <v>2720-0003</v>
      </c>
      <c r="C3905" t="str">
        <f>Atask.AtsOp!H3452</f>
        <v>Degtinė 40%</v>
      </c>
      <c r="D3905" t="str">
        <f>Atask.AtsOp!N3452</f>
        <v>LPA</v>
      </c>
      <c r="E3905" t="str">
        <f>Atask.AtsOp!I3452</f>
        <v>Perkelti</v>
      </c>
      <c r="F3905">
        <f>Atask.AtsOp!M3452</f>
        <v>7.63</v>
      </c>
      <c r="G3905">
        <f>VLOOKUP(B3905,Prekės!$A$2:$E$3000,3,FALSE)</f>
        <v>280</v>
      </c>
      <c r="H3905">
        <f>VLOOKUP(B3905,Prekės!$A$2:$E$3000,4,FALSE)</f>
        <v>0</v>
      </c>
      <c r="I3905">
        <f>VLOOKUP(B3905,Prekės!$A$2:$E$3000,5,FALSE)</f>
        <v>0</v>
      </c>
      <c r="J3905">
        <f t="shared" si="123"/>
        <v>0</v>
      </c>
      <c r="K3905">
        <f t="shared" si="124"/>
        <v>7.63</v>
      </c>
    </row>
    <row r="3906" spans="1:11">
      <c r="A3906" s="1">
        <f>Atask.AtsOp!A3453</f>
        <v>42489</v>
      </c>
      <c r="B3906" t="str">
        <f>Atask.AtsOp!E3453</f>
        <v>2720-0003</v>
      </c>
      <c r="C3906" t="str">
        <f>Atask.AtsOp!H3453</f>
        <v>Degtinė 40%</v>
      </c>
      <c r="D3906" t="str">
        <f>Atask.AtsOp!N3453</f>
        <v>LPA</v>
      </c>
      <c r="E3906" t="str">
        <f>Atask.AtsOp!I3453</f>
        <v>Pardavimo užsakymas</v>
      </c>
      <c r="F3906">
        <f>Atask.AtsOp!M3453</f>
        <v>-45.34</v>
      </c>
      <c r="G3906">
        <f>VLOOKUP(B3906,Prekės!$A$2:$E$3000,3,FALSE)</f>
        <v>280</v>
      </c>
      <c r="H3906">
        <f>VLOOKUP(B3906,Prekės!$A$2:$E$3000,4,FALSE)</f>
        <v>0</v>
      </c>
      <c r="I3906">
        <f>VLOOKUP(B3906,Prekės!$A$2:$E$3000,5,FALSE)</f>
        <v>0</v>
      </c>
      <c r="J3906">
        <f t="shared" si="123"/>
        <v>0</v>
      </c>
      <c r="K3906">
        <f t="shared" si="124"/>
        <v>-45.34</v>
      </c>
    </row>
    <row r="3907" spans="1:11">
      <c r="A3907" s="1">
        <f>Atask.AtsOp!A3454</f>
        <v>42489</v>
      </c>
      <c r="B3907" t="str">
        <f>Atask.AtsOp!E3454</f>
        <v>2720-0003</v>
      </c>
      <c r="C3907" t="str">
        <f>Atask.AtsOp!H3454</f>
        <v>Degtinė 40%</v>
      </c>
      <c r="D3907" t="str">
        <f>Atask.AtsOp!N3454</f>
        <v>LPA</v>
      </c>
      <c r="E3907" t="str">
        <f>Atask.AtsOp!I3454</f>
        <v>Pardavimo užsakymas</v>
      </c>
      <c r="F3907">
        <f>Atask.AtsOp!M3454</f>
        <v>-6.95</v>
      </c>
      <c r="G3907">
        <f>VLOOKUP(B3907,Prekės!$A$2:$E$3000,3,FALSE)</f>
        <v>280</v>
      </c>
      <c r="H3907">
        <f>VLOOKUP(B3907,Prekės!$A$2:$E$3000,4,FALSE)</f>
        <v>0</v>
      </c>
      <c r="I3907">
        <f>VLOOKUP(B3907,Prekės!$A$2:$E$3000,5,FALSE)</f>
        <v>0</v>
      </c>
      <c r="J3907">
        <f t="shared" si="123"/>
        <v>0</v>
      </c>
      <c r="K3907">
        <f t="shared" si="124"/>
        <v>-6.95</v>
      </c>
    </row>
    <row r="3908" spans="1:11">
      <c r="A3908" s="1">
        <f>Atask.AtsOp!A3455</f>
        <v>42489</v>
      </c>
      <c r="B3908" t="str">
        <f>Atask.AtsOp!E3455</f>
        <v>2720-0003</v>
      </c>
      <c r="C3908" t="str">
        <f>Atask.AtsOp!H3455</f>
        <v>Degtinė 40%</v>
      </c>
      <c r="D3908" t="str">
        <f>Atask.AtsOp!N3455</f>
        <v>LPA</v>
      </c>
      <c r="E3908" t="str">
        <f>Atask.AtsOp!I3455</f>
        <v>Pardavimo užsakymas</v>
      </c>
      <c r="F3908">
        <f>Atask.AtsOp!M3455</f>
        <v>-0.68</v>
      </c>
      <c r="G3908">
        <f>VLOOKUP(B3908,Prekės!$A$2:$E$3000,3,FALSE)</f>
        <v>280</v>
      </c>
      <c r="H3908">
        <f>VLOOKUP(B3908,Prekės!$A$2:$E$3000,4,FALSE)</f>
        <v>0</v>
      </c>
      <c r="I3908">
        <f>VLOOKUP(B3908,Prekės!$A$2:$E$3000,5,FALSE)</f>
        <v>0</v>
      </c>
      <c r="J3908">
        <f t="shared" si="123"/>
        <v>0</v>
      </c>
      <c r="K3908">
        <f t="shared" si="124"/>
        <v>-0.68</v>
      </c>
    </row>
    <row r="3909" spans="1:11">
      <c r="A3909" s="1">
        <f>Atask.AtsOp!A3456</f>
        <v>42489</v>
      </c>
      <c r="B3909" t="str">
        <f>Atask.AtsOp!E3456</f>
        <v>2720-0003</v>
      </c>
      <c r="C3909" t="str">
        <f>Atask.AtsOp!H3456</f>
        <v>Degtinė 40%</v>
      </c>
      <c r="D3909" t="str">
        <f>Atask.AtsOp!N3456</f>
        <v>LPA</v>
      </c>
      <c r="E3909" t="str">
        <f>Atask.AtsOp!I3456</f>
        <v>Pardavimo užsakymas</v>
      </c>
      <c r="F3909">
        <f>Atask.AtsOp!M3456</f>
        <v>-6.67</v>
      </c>
      <c r="G3909">
        <f>VLOOKUP(B3909,Prekės!$A$2:$E$3000,3,FALSE)</f>
        <v>280</v>
      </c>
      <c r="H3909">
        <f>VLOOKUP(B3909,Prekės!$A$2:$E$3000,4,FALSE)</f>
        <v>0</v>
      </c>
      <c r="I3909">
        <f>VLOOKUP(B3909,Prekės!$A$2:$E$3000,5,FALSE)</f>
        <v>0</v>
      </c>
      <c r="J3909">
        <f t="shared" si="123"/>
        <v>0</v>
      </c>
      <c r="K3909">
        <f t="shared" si="124"/>
        <v>-6.67</v>
      </c>
    </row>
    <row r="3910" spans="1:11">
      <c r="A3910" s="1">
        <f>Atask.AtsOp!A3457</f>
        <v>42489</v>
      </c>
      <c r="B3910" t="str">
        <f>Atask.AtsOp!E3457</f>
        <v>2720-0003</v>
      </c>
      <c r="C3910" t="str">
        <f>Atask.AtsOp!H3457</f>
        <v>Degtinė 40%</v>
      </c>
      <c r="D3910" t="str">
        <f>Atask.AtsOp!N3457</f>
        <v>LPA</v>
      </c>
      <c r="E3910" t="str">
        <f>Atask.AtsOp!I3457</f>
        <v>Pardavimo užsakymas</v>
      </c>
      <c r="F3910">
        <f>Atask.AtsOp!M3457</f>
        <v>-64.12</v>
      </c>
      <c r="G3910">
        <f>VLOOKUP(B3910,Prekės!$A$2:$E$3000,3,FALSE)</f>
        <v>280</v>
      </c>
      <c r="H3910">
        <f>VLOOKUP(B3910,Prekės!$A$2:$E$3000,4,FALSE)</f>
        <v>0</v>
      </c>
      <c r="I3910">
        <f>VLOOKUP(B3910,Prekės!$A$2:$E$3000,5,FALSE)</f>
        <v>0</v>
      </c>
      <c r="J3910">
        <f t="shared" si="123"/>
        <v>0</v>
      </c>
      <c r="K3910">
        <f t="shared" si="124"/>
        <v>-64.12</v>
      </c>
    </row>
    <row r="3911" spans="1:11">
      <c r="A3911" s="1">
        <f>Atask.AtsOp!A3458</f>
        <v>42489</v>
      </c>
      <c r="B3911" t="str">
        <f>Atask.AtsOp!E3458</f>
        <v>2720-0003</v>
      </c>
      <c r="C3911" t="str">
        <f>Atask.AtsOp!H3458</f>
        <v>Degtinė 40%</v>
      </c>
      <c r="D3911" t="str">
        <f>Atask.AtsOp!N3458</f>
        <v>LPA</v>
      </c>
      <c r="E3911" t="str">
        <f>Atask.AtsOp!I3458</f>
        <v>Pardavimo užsakymas</v>
      </c>
      <c r="F3911">
        <f>Atask.AtsOp!M3458</f>
        <v>-7.63</v>
      </c>
      <c r="G3911">
        <f>VLOOKUP(B3911,Prekės!$A$2:$E$3000,3,FALSE)</f>
        <v>280</v>
      </c>
      <c r="H3911">
        <f>VLOOKUP(B3911,Prekės!$A$2:$E$3000,4,FALSE)</f>
        <v>0</v>
      </c>
      <c r="I3911">
        <f>VLOOKUP(B3911,Prekės!$A$2:$E$3000,5,FALSE)</f>
        <v>0</v>
      </c>
      <c r="J3911">
        <f t="shared" si="123"/>
        <v>0</v>
      </c>
      <c r="K3911">
        <f t="shared" si="124"/>
        <v>-7.63</v>
      </c>
    </row>
    <row r="3912" spans="1:11">
      <c r="A3912" s="1">
        <f>Atask.AtsOp!A3459</f>
        <v>42471</v>
      </c>
      <c r="B3912" t="str">
        <f>Atask.AtsOp!E3459</f>
        <v>2720-0003</v>
      </c>
      <c r="C3912" t="str">
        <f>Atask.AtsOp!H3459</f>
        <v>Degtinė 40%</v>
      </c>
      <c r="D3912" t="str">
        <f>Atask.AtsOp!N3459</f>
        <v>LPA</v>
      </c>
      <c r="E3912" t="str">
        <f>Atask.AtsOp!I3459</f>
        <v>Perkelti</v>
      </c>
      <c r="F3912">
        <f>Atask.AtsOp!M3459</f>
        <v>6.67</v>
      </c>
      <c r="G3912">
        <f>VLOOKUP(B3912,Prekės!$A$2:$E$3000,3,FALSE)</f>
        <v>280</v>
      </c>
      <c r="H3912">
        <f>VLOOKUP(B3912,Prekės!$A$2:$E$3000,4,FALSE)</f>
        <v>0</v>
      </c>
      <c r="I3912">
        <f>VLOOKUP(B3912,Prekės!$A$2:$E$3000,5,FALSE)</f>
        <v>0</v>
      </c>
      <c r="J3912">
        <f t="shared" si="123"/>
        <v>0</v>
      </c>
      <c r="K3912">
        <f t="shared" si="124"/>
        <v>6.67</v>
      </c>
    </row>
    <row r="3913" spans="1:11">
      <c r="A3913" s="1">
        <f>Atask.AtsOp!A3460</f>
        <v>42472</v>
      </c>
      <c r="B3913" t="str">
        <f>Atask.AtsOp!E3460</f>
        <v>2720-0003</v>
      </c>
      <c r="C3913" t="str">
        <f>Atask.AtsOp!H3460</f>
        <v>Degtinė 40%</v>
      </c>
      <c r="D3913" t="str">
        <f>Atask.AtsOp!N3460</f>
        <v>LPA</v>
      </c>
      <c r="E3913" t="str">
        <f>Atask.AtsOp!I3460</f>
        <v>Perkelti</v>
      </c>
      <c r="F3913">
        <f>Atask.AtsOp!M3460</f>
        <v>22.67</v>
      </c>
      <c r="G3913">
        <f>VLOOKUP(B3913,Prekės!$A$2:$E$3000,3,FALSE)</f>
        <v>280</v>
      </c>
      <c r="H3913">
        <f>VLOOKUP(B3913,Prekės!$A$2:$E$3000,4,FALSE)</f>
        <v>0</v>
      </c>
      <c r="I3913">
        <f>VLOOKUP(B3913,Prekės!$A$2:$E$3000,5,FALSE)</f>
        <v>0</v>
      </c>
      <c r="J3913">
        <f t="shared" si="123"/>
        <v>0</v>
      </c>
      <c r="K3913">
        <f t="shared" si="124"/>
        <v>22.67</v>
      </c>
    </row>
    <row r="3914" spans="1:11">
      <c r="A3914" s="1">
        <f>Atask.AtsOp!A3461</f>
        <v>42472</v>
      </c>
      <c r="B3914" t="str">
        <f>Atask.AtsOp!E3461</f>
        <v>2720-0003</v>
      </c>
      <c r="C3914" t="str">
        <f>Atask.AtsOp!H3461</f>
        <v>Degtinė 40%</v>
      </c>
      <c r="D3914" t="str">
        <f>Atask.AtsOp!N3461</f>
        <v>LPA</v>
      </c>
      <c r="E3914" t="str">
        <f>Atask.AtsOp!I3461</f>
        <v>Perkelti</v>
      </c>
      <c r="F3914">
        <f>Atask.AtsOp!M3461</f>
        <v>22.67</v>
      </c>
      <c r="G3914">
        <f>VLOOKUP(B3914,Prekės!$A$2:$E$3000,3,FALSE)</f>
        <v>280</v>
      </c>
      <c r="H3914">
        <f>VLOOKUP(B3914,Prekės!$A$2:$E$3000,4,FALSE)</f>
        <v>0</v>
      </c>
      <c r="I3914">
        <f>VLOOKUP(B3914,Prekės!$A$2:$E$3000,5,FALSE)</f>
        <v>0</v>
      </c>
      <c r="J3914">
        <f t="shared" si="123"/>
        <v>0</v>
      </c>
      <c r="K3914">
        <f t="shared" si="124"/>
        <v>22.67</v>
      </c>
    </row>
    <row r="3915" spans="1:11">
      <c r="A3915" s="1">
        <f>Atask.AtsOp!A3462</f>
        <v>42471</v>
      </c>
      <c r="B3915" t="str">
        <f>Atask.AtsOp!E3462</f>
        <v>2720-0003</v>
      </c>
      <c r="C3915" t="str">
        <f>Atask.AtsOp!H3462</f>
        <v>Degtinė 40%</v>
      </c>
      <c r="D3915" t="str">
        <f>Atask.AtsOp!N3462</f>
        <v>LPA</v>
      </c>
      <c r="E3915" t="str">
        <f>Atask.AtsOp!I3462</f>
        <v>Perkelti</v>
      </c>
      <c r="F3915">
        <f>Atask.AtsOp!M3462</f>
        <v>32.06</v>
      </c>
      <c r="G3915">
        <f>VLOOKUP(B3915,Prekės!$A$2:$E$3000,3,FALSE)</f>
        <v>280</v>
      </c>
      <c r="H3915">
        <f>VLOOKUP(B3915,Prekės!$A$2:$E$3000,4,FALSE)</f>
        <v>0</v>
      </c>
      <c r="I3915">
        <f>VLOOKUP(B3915,Prekės!$A$2:$E$3000,5,FALSE)</f>
        <v>0</v>
      </c>
      <c r="J3915">
        <f t="shared" si="123"/>
        <v>0</v>
      </c>
      <c r="K3915">
        <f t="shared" si="124"/>
        <v>32.06</v>
      </c>
    </row>
    <row r="3916" spans="1:11">
      <c r="A3916" s="1">
        <f>Atask.AtsOp!A3463</f>
        <v>42461</v>
      </c>
      <c r="B3916" t="str">
        <f>Atask.AtsOp!E3463</f>
        <v>2720-0003</v>
      </c>
      <c r="C3916" t="str">
        <f>Atask.AtsOp!H3463</f>
        <v>Degtinė 40%</v>
      </c>
      <c r="D3916" t="str">
        <f>Atask.AtsOp!N3463</f>
        <v>LPA</v>
      </c>
      <c r="E3916" t="str">
        <f>Atask.AtsOp!I3463</f>
        <v>Perkelti</v>
      </c>
      <c r="F3916">
        <f>Atask.AtsOp!M3463</f>
        <v>6.95</v>
      </c>
      <c r="G3916">
        <f>VLOOKUP(B3916,Prekės!$A$2:$E$3000,3,FALSE)</f>
        <v>280</v>
      </c>
      <c r="H3916">
        <f>VLOOKUP(B3916,Prekės!$A$2:$E$3000,4,FALSE)</f>
        <v>0</v>
      </c>
      <c r="I3916">
        <f>VLOOKUP(B3916,Prekės!$A$2:$E$3000,5,FALSE)</f>
        <v>0</v>
      </c>
      <c r="J3916">
        <f t="shared" si="123"/>
        <v>0</v>
      </c>
      <c r="K3916">
        <f t="shared" si="124"/>
        <v>6.95</v>
      </c>
    </row>
    <row r="3917" spans="1:11">
      <c r="A3917" s="1">
        <f>Atask.AtsOp!A3464</f>
        <v>42461</v>
      </c>
      <c r="B3917" t="str">
        <f>Atask.AtsOp!E3464</f>
        <v>2720-0003</v>
      </c>
      <c r="C3917" t="str">
        <f>Atask.AtsOp!H3464</f>
        <v>Degtinė 40%</v>
      </c>
      <c r="D3917" t="str">
        <f>Atask.AtsOp!N3464</f>
        <v>LPA</v>
      </c>
      <c r="E3917" t="str">
        <f>Atask.AtsOp!I3464</f>
        <v>Perkelti</v>
      </c>
      <c r="F3917">
        <f>Atask.AtsOp!M3464</f>
        <v>0.68</v>
      </c>
      <c r="G3917">
        <f>VLOOKUP(B3917,Prekės!$A$2:$E$3000,3,FALSE)</f>
        <v>280</v>
      </c>
      <c r="H3917">
        <f>VLOOKUP(B3917,Prekės!$A$2:$E$3000,4,FALSE)</f>
        <v>0</v>
      </c>
      <c r="I3917">
        <f>VLOOKUP(B3917,Prekės!$A$2:$E$3000,5,FALSE)</f>
        <v>0</v>
      </c>
      <c r="J3917">
        <f t="shared" si="123"/>
        <v>0</v>
      </c>
      <c r="K3917">
        <f t="shared" si="124"/>
        <v>0.68</v>
      </c>
    </row>
    <row r="3918" spans="1:11">
      <c r="A3918" s="1">
        <f>Atask.AtsOp!A3465</f>
        <v>42471</v>
      </c>
      <c r="B3918" t="str">
        <f>Atask.AtsOp!E3465</f>
        <v>2720-0003</v>
      </c>
      <c r="C3918" t="str">
        <f>Atask.AtsOp!H3465</f>
        <v>Degtinė 40%</v>
      </c>
      <c r="D3918" t="str">
        <f>Atask.AtsOp!N3465</f>
        <v>LPA</v>
      </c>
      <c r="E3918" t="str">
        <f>Atask.AtsOp!I3465</f>
        <v>Perkelti</v>
      </c>
      <c r="F3918">
        <f>Atask.AtsOp!M3465</f>
        <v>32.06</v>
      </c>
      <c r="G3918">
        <f>VLOOKUP(B3918,Prekės!$A$2:$E$3000,3,FALSE)</f>
        <v>280</v>
      </c>
      <c r="H3918">
        <f>VLOOKUP(B3918,Prekės!$A$2:$E$3000,4,FALSE)</f>
        <v>0</v>
      </c>
      <c r="I3918">
        <f>VLOOKUP(B3918,Prekės!$A$2:$E$3000,5,FALSE)</f>
        <v>0</v>
      </c>
      <c r="J3918">
        <f t="shared" si="123"/>
        <v>0</v>
      </c>
      <c r="K3918">
        <f t="shared" si="124"/>
        <v>32.06</v>
      </c>
    </row>
    <row r="3919" spans="1:11">
      <c r="A3919" s="1">
        <f>Atask.AtsOp!A3466</f>
        <v>42488</v>
      </c>
      <c r="B3919" t="str">
        <f>Atask.AtsOp!E3466</f>
        <v>2720-0005</v>
      </c>
      <c r="C3919" t="str">
        <f>Atask.AtsOp!H3466</f>
        <v>Degtinė 40% 0,05% cukr.</v>
      </c>
      <c r="D3919" t="str">
        <f>Atask.AtsOp!N3466</f>
        <v>LPA</v>
      </c>
      <c r="E3919" t="str">
        <f>Atask.AtsOp!I3466</f>
        <v>Gamyba</v>
      </c>
      <c r="F3919">
        <f>Atask.AtsOp!M3466</f>
        <v>1864</v>
      </c>
      <c r="G3919">
        <f>VLOOKUP(B3919,Prekės!$A$2:$E$3000,3,FALSE)</f>
        <v>280</v>
      </c>
      <c r="H3919">
        <f>VLOOKUP(B3919,Prekės!$A$2:$E$3000,4,FALSE)</f>
        <v>0</v>
      </c>
      <c r="I3919">
        <f>VLOOKUP(B3919,Prekės!$A$2:$E$3000,5,FALSE)</f>
        <v>40</v>
      </c>
      <c r="J3919">
        <f t="shared" si="123"/>
        <v>0</v>
      </c>
      <c r="K3919">
        <f t="shared" si="124"/>
        <v>1864</v>
      </c>
    </row>
    <row r="3920" spans="1:11">
      <c r="A3920" s="1">
        <f>Atask.AtsOp!A3467</f>
        <v>42488</v>
      </c>
      <c r="B3920" t="str">
        <f>Atask.AtsOp!E3467</f>
        <v>2720-0005</v>
      </c>
      <c r="C3920" t="str">
        <f>Atask.AtsOp!H3467</f>
        <v>Degtinė 40% 0,05% cukr.</v>
      </c>
      <c r="D3920" t="str">
        <f>Atask.AtsOp!N3467</f>
        <v>LPA</v>
      </c>
      <c r="E3920" t="str">
        <f>Atask.AtsOp!I3467</f>
        <v>Gamybos eilutė</v>
      </c>
      <c r="F3920">
        <f>Atask.AtsOp!M3467</f>
        <v>-2071.42</v>
      </c>
      <c r="G3920">
        <f>VLOOKUP(B3920,Prekės!$A$2:$E$3000,3,FALSE)</f>
        <v>280</v>
      </c>
      <c r="H3920">
        <f>VLOOKUP(B3920,Prekės!$A$2:$E$3000,4,FALSE)</f>
        <v>0</v>
      </c>
      <c r="I3920">
        <f>VLOOKUP(B3920,Prekės!$A$2:$E$3000,5,FALSE)</f>
        <v>40</v>
      </c>
      <c r="J3920">
        <f t="shared" si="123"/>
        <v>0</v>
      </c>
      <c r="K3920">
        <f t="shared" si="124"/>
        <v>-2071.42</v>
      </c>
    </row>
    <row r="3921" spans="1:11">
      <c r="A3921" s="1">
        <f>Atask.AtsOp!A3468</f>
        <v>42464</v>
      </c>
      <c r="B3921" t="str">
        <f>Atask.AtsOp!E3468</f>
        <v>2725-0001</v>
      </c>
      <c r="C3921" t="str">
        <f>Atask.AtsOp!H3468</f>
        <v>Brendis „Alita XO“, 38%</v>
      </c>
      <c r="D3921" t="str">
        <f>Atask.AtsOp!N3468</f>
        <v>LPA</v>
      </c>
      <c r="E3921" t="str">
        <f>Atask.AtsOp!I3468</f>
        <v>Gamyba</v>
      </c>
      <c r="F3921">
        <f>Atask.AtsOp!M3468</f>
        <v>10148.08</v>
      </c>
      <c r="G3921">
        <f>VLOOKUP(B3921,Prekės!$A$2:$E$3000,3,FALSE)</f>
        <v>280</v>
      </c>
      <c r="H3921">
        <f>VLOOKUP(B3921,Prekės!$A$2:$E$3000,4,FALSE)</f>
        <v>0</v>
      </c>
      <c r="I3921">
        <f>VLOOKUP(B3921,Prekės!$A$2:$E$3000,5,FALSE)</f>
        <v>0</v>
      </c>
      <c r="J3921">
        <f t="shared" si="123"/>
        <v>0</v>
      </c>
      <c r="K3921">
        <f t="shared" si="124"/>
        <v>10148.08</v>
      </c>
    </row>
    <row r="3922" spans="1:11">
      <c r="A3922" s="1">
        <f>Atask.AtsOp!A3469</f>
        <v>42465</v>
      </c>
      <c r="B3922" t="str">
        <f>Atask.AtsOp!E3469</f>
        <v>2725-0001</v>
      </c>
      <c r="C3922" t="str">
        <f>Atask.AtsOp!H3469</f>
        <v>Brendis „Alita XO“, 38%</v>
      </c>
      <c r="D3922" t="str">
        <f>Atask.AtsOp!N3469</f>
        <v>LPA</v>
      </c>
      <c r="E3922" t="str">
        <f>Atask.AtsOp!I3469</f>
        <v>Perkelti</v>
      </c>
      <c r="F3922">
        <f>Atask.AtsOp!M3469</f>
        <v>-10148.08</v>
      </c>
      <c r="G3922">
        <f>VLOOKUP(B3922,Prekės!$A$2:$E$3000,3,FALSE)</f>
        <v>280</v>
      </c>
      <c r="H3922">
        <f>VLOOKUP(B3922,Prekės!$A$2:$E$3000,4,FALSE)</f>
        <v>0</v>
      </c>
      <c r="I3922">
        <f>VLOOKUP(B3922,Prekės!$A$2:$E$3000,5,FALSE)</f>
        <v>0</v>
      </c>
      <c r="J3922">
        <f t="shared" si="123"/>
        <v>0</v>
      </c>
      <c r="K3922">
        <f t="shared" si="124"/>
        <v>-10148.08</v>
      </c>
    </row>
    <row r="3923" spans="1:11">
      <c r="A3923" s="1">
        <f>Atask.AtsOp!A3470</f>
        <v>42465</v>
      </c>
      <c r="B3923" t="str">
        <f>Atask.AtsOp!E3470</f>
        <v>2725-0001</v>
      </c>
      <c r="C3923" t="str">
        <f>Atask.AtsOp!H3470</f>
        <v>Brendis „Alita XO“, 38%</v>
      </c>
      <c r="D3923" t="str">
        <f>Atask.AtsOp!N3470</f>
        <v>LPA</v>
      </c>
      <c r="E3923" t="str">
        <f>Atask.AtsOp!I3470</f>
        <v>Perkelti</v>
      </c>
      <c r="F3923">
        <f>Atask.AtsOp!M3470</f>
        <v>10148.08</v>
      </c>
      <c r="G3923">
        <f>VLOOKUP(B3923,Prekės!$A$2:$E$3000,3,FALSE)</f>
        <v>280</v>
      </c>
      <c r="H3923">
        <f>VLOOKUP(B3923,Prekės!$A$2:$E$3000,4,FALSE)</f>
        <v>0</v>
      </c>
      <c r="I3923">
        <f>VLOOKUP(B3923,Prekės!$A$2:$E$3000,5,FALSE)</f>
        <v>0</v>
      </c>
      <c r="J3923">
        <f t="shared" si="123"/>
        <v>0</v>
      </c>
      <c r="K3923">
        <f t="shared" si="124"/>
        <v>10148.08</v>
      </c>
    </row>
    <row r="3924" spans="1:11">
      <c r="A3924" s="1">
        <f>Atask.AtsOp!A3471</f>
        <v>42465</v>
      </c>
      <c r="B3924" t="str">
        <f>Atask.AtsOp!E3471</f>
        <v>2725-0001</v>
      </c>
      <c r="C3924" t="str">
        <f>Atask.AtsOp!H3471</f>
        <v>Brendis „Alita XO“, 38%</v>
      </c>
      <c r="D3924" t="str">
        <f>Atask.AtsOp!N3471</f>
        <v>LPA</v>
      </c>
      <c r="E3924" t="str">
        <f>Atask.AtsOp!I3471</f>
        <v>Perkelti</v>
      </c>
      <c r="F3924">
        <f>Atask.AtsOp!M3471</f>
        <v>-35.520000000000003</v>
      </c>
      <c r="G3924">
        <f>VLOOKUP(B3924,Prekės!$A$2:$E$3000,3,FALSE)</f>
        <v>280</v>
      </c>
      <c r="H3924">
        <f>VLOOKUP(B3924,Prekės!$A$2:$E$3000,4,FALSE)</f>
        <v>0</v>
      </c>
      <c r="I3924">
        <f>VLOOKUP(B3924,Prekės!$A$2:$E$3000,5,FALSE)</f>
        <v>0</v>
      </c>
      <c r="J3924">
        <f t="shared" si="123"/>
        <v>0</v>
      </c>
      <c r="K3924">
        <f t="shared" si="124"/>
        <v>-35.520000000000003</v>
      </c>
    </row>
    <row r="3925" spans="1:11">
      <c r="A3925" s="1">
        <f>Atask.AtsOp!A3472</f>
        <v>42473</v>
      </c>
      <c r="B3925" t="str">
        <f>Atask.AtsOp!E3472</f>
        <v>2725-0001</v>
      </c>
      <c r="C3925" t="str">
        <f>Atask.AtsOp!H3472</f>
        <v>Brendis „Alita XO“, 38%</v>
      </c>
      <c r="D3925" t="str">
        <f>Atask.AtsOp!N3472</f>
        <v>LPA</v>
      </c>
      <c r="E3925" t="str">
        <f>Atask.AtsOp!I3472</f>
        <v>Perkelti</v>
      </c>
      <c r="F3925">
        <f>Atask.AtsOp!M3472</f>
        <v>-4.05</v>
      </c>
      <c r="G3925">
        <f>VLOOKUP(B3925,Prekės!$A$2:$E$3000,3,FALSE)</f>
        <v>280</v>
      </c>
      <c r="H3925">
        <f>VLOOKUP(B3925,Prekės!$A$2:$E$3000,4,FALSE)</f>
        <v>0</v>
      </c>
      <c r="I3925">
        <f>VLOOKUP(B3925,Prekės!$A$2:$E$3000,5,FALSE)</f>
        <v>0</v>
      </c>
      <c r="J3925">
        <f t="shared" si="123"/>
        <v>0</v>
      </c>
      <c r="K3925">
        <f t="shared" si="124"/>
        <v>-4.05</v>
      </c>
    </row>
    <row r="3926" spans="1:11">
      <c r="A3926" s="1">
        <f>Atask.AtsOp!A3473</f>
        <v>42475</v>
      </c>
      <c r="B3926" t="str">
        <f>Atask.AtsOp!E3473</f>
        <v>2725-0001</v>
      </c>
      <c r="C3926" t="str">
        <f>Atask.AtsOp!H3473</f>
        <v>Brendis „Alita XO“, 38%</v>
      </c>
      <c r="D3926" t="str">
        <f>Atask.AtsOp!N3473</f>
        <v>LPA</v>
      </c>
      <c r="E3926" t="str">
        <f>Atask.AtsOp!I3473</f>
        <v>Perkelti</v>
      </c>
      <c r="F3926">
        <f>Atask.AtsOp!M3473</f>
        <v>-2018.46</v>
      </c>
      <c r="G3926">
        <f>VLOOKUP(B3926,Prekės!$A$2:$E$3000,3,FALSE)</f>
        <v>280</v>
      </c>
      <c r="H3926">
        <f>VLOOKUP(B3926,Prekės!$A$2:$E$3000,4,FALSE)</f>
        <v>0</v>
      </c>
      <c r="I3926">
        <f>VLOOKUP(B3926,Prekės!$A$2:$E$3000,5,FALSE)</f>
        <v>0</v>
      </c>
      <c r="J3926">
        <f t="shared" si="123"/>
        <v>0</v>
      </c>
      <c r="K3926">
        <f t="shared" si="124"/>
        <v>-2018.46</v>
      </c>
    </row>
    <row r="3927" spans="1:11">
      <c r="A3927" s="1">
        <f>Atask.AtsOp!A3474</f>
        <v>42475</v>
      </c>
      <c r="B3927" t="str">
        <f>Atask.AtsOp!E3474</f>
        <v>2725-0001</v>
      </c>
      <c r="C3927" t="str">
        <f>Atask.AtsOp!H3474</f>
        <v>Brendis „Alita XO“, 38%</v>
      </c>
      <c r="D3927" t="str">
        <f>Atask.AtsOp!N3474</f>
        <v>LPA</v>
      </c>
      <c r="E3927" t="str">
        <f>Atask.AtsOp!I3474</f>
        <v>Perkelti</v>
      </c>
      <c r="F3927">
        <f>Atask.AtsOp!M3474</f>
        <v>2018.46</v>
      </c>
      <c r="G3927">
        <f>VLOOKUP(B3927,Prekės!$A$2:$E$3000,3,FALSE)</f>
        <v>280</v>
      </c>
      <c r="H3927">
        <f>VLOOKUP(B3927,Prekės!$A$2:$E$3000,4,FALSE)</f>
        <v>0</v>
      </c>
      <c r="I3927">
        <f>VLOOKUP(B3927,Prekės!$A$2:$E$3000,5,FALSE)</f>
        <v>0</v>
      </c>
      <c r="J3927">
        <f t="shared" si="123"/>
        <v>0</v>
      </c>
      <c r="K3927">
        <f t="shared" si="124"/>
        <v>2018.46</v>
      </c>
    </row>
    <row r="3928" spans="1:11">
      <c r="A3928" s="1">
        <f>Atask.AtsOp!A3475</f>
        <v>42473</v>
      </c>
      <c r="B3928" t="str">
        <f>Atask.AtsOp!E3475</f>
        <v>2725-0001</v>
      </c>
      <c r="C3928" t="str">
        <f>Atask.AtsOp!H3475</f>
        <v>Brendis „Alita XO“, 38%</v>
      </c>
      <c r="D3928" t="str">
        <f>Atask.AtsOp!N3475</f>
        <v>LPA</v>
      </c>
      <c r="E3928" t="str">
        <f>Atask.AtsOp!I3475</f>
        <v>Perkelti</v>
      </c>
      <c r="F3928">
        <f>Atask.AtsOp!M3475</f>
        <v>-2022.51</v>
      </c>
      <c r="G3928">
        <f>VLOOKUP(B3928,Prekės!$A$2:$E$3000,3,FALSE)</f>
        <v>280</v>
      </c>
      <c r="H3928">
        <f>VLOOKUP(B3928,Prekės!$A$2:$E$3000,4,FALSE)</f>
        <v>0</v>
      </c>
      <c r="I3928">
        <f>VLOOKUP(B3928,Prekės!$A$2:$E$3000,5,FALSE)</f>
        <v>0</v>
      </c>
      <c r="J3928">
        <f t="shared" si="123"/>
        <v>0</v>
      </c>
      <c r="K3928">
        <f t="shared" si="124"/>
        <v>-2022.51</v>
      </c>
    </row>
    <row r="3929" spans="1:11">
      <c r="A3929" s="1">
        <f>Atask.AtsOp!A3476</f>
        <v>42473</v>
      </c>
      <c r="B3929" t="str">
        <f>Atask.AtsOp!E3476</f>
        <v>2725-0001</v>
      </c>
      <c r="C3929" t="str">
        <f>Atask.AtsOp!H3476</f>
        <v>Brendis „Alita XO“, 38%</v>
      </c>
      <c r="D3929" t="str">
        <f>Atask.AtsOp!N3476</f>
        <v>LPA</v>
      </c>
      <c r="E3929" t="str">
        <f>Atask.AtsOp!I3476</f>
        <v>Perkelti</v>
      </c>
      <c r="F3929">
        <f>Atask.AtsOp!M3476</f>
        <v>2022.51</v>
      </c>
      <c r="G3929">
        <f>VLOOKUP(B3929,Prekės!$A$2:$E$3000,3,FALSE)</f>
        <v>280</v>
      </c>
      <c r="H3929">
        <f>VLOOKUP(B3929,Prekės!$A$2:$E$3000,4,FALSE)</f>
        <v>0</v>
      </c>
      <c r="I3929">
        <f>VLOOKUP(B3929,Prekės!$A$2:$E$3000,5,FALSE)</f>
        <v>0</v>
      </c>
      <c r="J3929">
        <f t="shared" si="123"/>
        <v>0</v>
      </c>
      <c r="K3929">
        <f t="shared" si="124"/>
        <v>2022.51</v>
      </c>
    </row>
    <row r="3930" spans="1:11">
      <c r="A3930" s="1">
        <f>Atask.AtsOp!A3477</f>
        <v>42478</v>
      </c>
      <c r="B3930" t="str">
        <f>Atask.AtsOp!E3477</f>
        <v>2725-0001</v>
      </c>
      <c r="C3930" t="str">
        <f>Atask.AtsOp!H3477</f>
        <v>Brendis „Alita XO“, 38%</v>
      </c>
      <c r="D3930" t="str">
        <f>Atask.AtsOp!N3477</f>
        <v>LPA</v>
      </c>
      <c r="E3930" t="str">
        <f>Atask.AtsOp!I3477</f>
        <v>Perkelti</v>
      </c>
      <c r="F3930">
        <f>Atask.AtsOp!M3477</f>
        <v>-2022.51</v>
      </c>
      <c r="G3930">
        <f>VLOOKUP(B3930,Prekės!$A$2:$E$3000,3,FALSE)</f>
        <v>280</v>
      </c>
      <c r="H3930">
        <f>VLOOKUP(B3930,Prekės!$A$2:$E$3000,4,FALSE)</f>
        <v>0</v>
      </c>
      <c r="I3930">
        <f>VLOOKUP(B3930,Prekės!$A$2:$E$3000,5,FALSE)</f>
        <v>0</v>
      </c>
      <c r="J3930">
        <f t="shared" si="123"/>
        <v>0</v>
      </c>
      <c r="K3930">
        <f t="shared" si="124"/>
        <v>-2022.51</v>
      </c>
    </row>
    <row r="3931" spans="1:11">
      <c r="A3931" s="1">
        <f>Atask.AtsOp!A3478</f>
        <v>42478</v>
      </c>
      <c r="B3931" t="str">
        <f>Atask.AtsOp!E3478</f>
        <v>2725-0001</v>
      </c>
      <c r="C3931" t="str">
        <f>Atask.AtsOp!H3478</f>
        <v>Brendis „Alita XO“, 38%</v>
      </c>
      <c r="D3931" t="str">
        <f>Atask.AtsOp!N3478</f>
        <v>LPA</v>
      </c>
      <c r="E3931" t="str">
        <f>Atask.AtsOp!I3478</f>
        <v>Perkelti</v>
      </c>
      <c r="F3931">
        <f>Atask.AtsOp!M3478</f>
        <v>2022.51</v>
      </c>
      <c r="G3931">
        <f>VLOOKUP(B3931,Prekės!$A$2:$E$3000,3,FALSE)</f>
        <v>280</v>
      </c>
      <c r="H3931">
        <f>VLOOKUP(B3931,Prekės!$A$2:$E$3000,4,FALSE)</f>
        <v>0</v>
      </c>
      <c r="I3931">
        <f>VLOOKUP(B3931,Prekės!$A$2:$E$3000,5,FALSE)</f>
        <v>0</v>
      </c>
      <c r="J3931">
        <f t="shared" si="123"/>
        <v>0</v>
      </c>
      <c r="K3931">
        <f t="shared" si="124"/>
        <v>2022.51</v>
      </c>
    </row>
    <row r="3932" spans="1:11">
      <c r="A3932" s="1">
        <f>Atask.AtsOp!A3479</f>
        <v>42478</v>
      </c>
      <c r="B3932" t="str">
        <f>Atask.AtsOp!E3479</f>
        <v>2725-0001</v>
      </c>
      <c r="C3932" t="str">
        <f>Atask.AtsOp!H3479</f>
        <v>Brendis „Alita XO“, 38%</v>
      </c>
      <c r="D3932" t="str">
        <f>Atask.AtsOp!N3479</f>
        <v>LPA</v>
      </c>
      <c r="E3932" t="str">
        <f>Atask.AtsOp!I3479</f>
        <v>Perkelti</v>
      </c>
      <c r="F3932">
        <f>Atask.AtsOp!M3479</f>
        <v>-4.05</v>
      </c>
      <c r="G3932">
        <f>VLOOKUP(B3932,Prekės!$A$2:$E$3000,3,FALSE)</f>
        <v>280</v>
      </c>
      <c r="H3932">
        <f>VLOOKUP(B3932,Prekės!$A$2:$E$3000,4,FALSE)</f>
        <v>0</v>
      </c>
      <c r="I3932">
        <f>VLOOKUP(B3932,Prekės!$A$2:$E$3000,5,FALSE)</f>
        <v>0</v>
      </c>
      <c r="J3932">
        <f t="shared" si="123"/>
        <v>0</v>
      </c>
      <c r="K3932">
        <f t="shared" si="124"/>
        <v>-4.05</v>
      </c>
    </row>
    <row r="3933" spans="1:11">
      <c r="A3933" s="1">
        <f>Atask.AtsOp!A3480</f>
        <v>42475</v>
      </c>
      <c r="B3933" t="str">
        <f>Atask.AtsOp!E3480</f>
        <v>2725-0001</v>
      </c>
      <c r="C3933" t="str">
        <f>Atask.AtsOp!H3480</f>
        <v>Brendis „Alita XO“, 38%</v>
      </c>
      <c r="D3933" t="str">
        <f>Atask.AtsOp!N3480</f>
        <v>LPA</v>
      </c>
      <c r="E3933" t="str">
        <f>Atask.AtsOp!I3480</f>
        <v>Perkelti</v>
      </c>
      <c r="F3933">
        <f>Atask.AtsOp!M3480</f>
        <v>-2.02</v>
      </c>
      <c r="G3933">
        <f>VLOOKUP(B3933,Prekės!$A$2:$E$3000,3,FALSE)</f>
        <v>280</v>
      </c>
      <c r="H3933">
        <f>VLOOKUP(B3933,Prekės!$A$2:$E$3000,4,FALSE)</f>
        <v>0</v>
      </c>
      <c r="I3933">
        <f>VLOOKUP(B3933,Prekės!$A$2:$E$3000,5,FALSE)</f>
        <v>0</v>
      </c>
      <c r="J3933">
        <f t="shared" si="123"/>
        <v>0</v>
      </c>
      <c r="K3933">
        <f t="shared" si="124"/>
        <v>-2.02</v>
      </c>
    </row>
    <row r="3934" spans="1:11">
      <c r="A3934" s="1">
        <f>Atask.AtsOp!A3481</f>
        <v>42475</v>
      </c>
      <c r="B3934" t="str">
        <f>Atask.AtsOp!E3481</f>
        <v>2725-0001</v>
      </c>
      <c r="C3934" t="str">
        <f>Atask.AtsOp!H3481</f>
        <v>Brendis „Alita XO“, 38%</v>
      </c>
      <c r="D3934" t="str">
        <f>Atask.AtsOp!N3481</f>
        <v>LPA</v>
      </c>
      <c r="E3934" t="str">
        <f>Atask.AtsOp!I3481</f>
        <v>Perkelti</v>
      </c>
      <c r="F3934">
        <f>Atask.AtsOp!M3481</f>
        <v>-2022.51</v>
      </c>
      <c r="G3934">
        <f>VLOOKUP(B3934,Prekės!$A$2:$E$3000,3,FALSE)</f>
        <v>280</v>
      </c>
      <c r="H3934">
        <f>VLOOKUP(B3934,Prekės!$A$2:$E$3000,4,FALSE)</f>
        <v>0</v>
      </c>
      <c r="I3934">
        <f>VLOOKUP(B3934,Prekės!$A$2:$E$3000,5,FALSE)</f>
        <v>0</v>
      </c>
      <c r="J3934">
        <f t="shared" si="123"/>
        <v>0</v>
      </c>
      <c r="K3934">
        <f t="shared" si="124"/>
        <v>-2022.51</v>
      </c>
    </row>
    <row r="3935" spans="1:11">
      <c r="A3935" s="1">
        <f>Atask.AtsOp!A3482</f>
        <v>42475</v>
      </c>
      <c r="B3935" t="str">
        <f>Atask.AtsOp!E3482</f>
        <v>2725-0001</v>
      </c>
      <c r="C3935" t="str">
        <f>Atask.AtsOp!H3482</f>
        <v>Brendis „Alita XO“, 38%</v>
      </c>
      <c r="D3935" t="str">
        <f>Atask.AtsOp!N3482</f>
        <v>LPA</v>
      </c>
      <c r="E3935" t="str">
        <f>Atask.AtsOp!I3482</f>
        <v>Perkelti</v>
      </c>
      <c r="F3935">
        <f>Atask.AtsOp!M3482</f>
        <v>2022.51</v>
      </c>
      <c r="G3935">
        <f>VLOOKUP(B3935,Prekės!$A$2:$E$3000,3,FALSE)</f>
        <v>280</v>
      </c>
      <c r="H3935">
        <f>VLOOKUP(B3935,Prekės!$A$2:$E$3000,4,FALSE)</f>
        <v>0</v>
      </c>
      <c r="I3935">
        <f>VLOOKUP(B3935,Prekės!$A$2:$E$3000,5,FALSE)</f>
        <v>0</v>
      </c>
      <c r="J3935">
        <f t="shared" si="123"/>
        <v>0</v>
      </c>
      <c r="K3935">
        <f t="shared" si="124"/>
        <v>2022.51</v>
      </c>
    </row>
    <row r="3936" spans="1:11">
      <c r="A3936" s="1">
        <f>Atask.AtsOp!A3483</f>
        <v>42475</v>
      </c>
      <c r="B3936" t="str">
        <f>Atask.AtsOp!E3483</f>
        <v>2725-0001</v>
      </c>
      <c r="C3936" t="str">
        <f>Atask.AtsOp!H3483</f>
        <v>Brendis „Alita XO“, 38%</v>
      </c>
      <c r="D3936" t="str">
        <f>Atask.AtsOp!N3483</f>
        <v>LPA</v>
      </c>
      <c r="E3936" t="str">
        <f>Atask.AtsOp!I3483</f>
        <v>Perkelti</v>
      </c>
      <c r="F3936">
        <f>Atask.AtsOp!M3483</f>
        <v>-4.05</v>
      </c>
      <c r="G3936">
        <f>VLOOKUP(B3936,Prekės!$A$2:$E$3000,3,FALSE)</f>
        <v>280</v>
      </c>
      <c r="H3936">
        <f>VLOOKUP(B3936,Prekės!$A$2:$E$3000,4,FALSE)</f>
        <v>0</v>
      </c>
      <c r="I3936">
        <f>VLOOKUP(B3936,Prekės!$A$2:$E$3000,5,FALSE)</f>
        <v>0</v>
      </c>
      <c r="J3936">
        <f t="shared" si="123"/>
        <v>0</v>
      </c>
      <c r="K3936">
        <f t="shared" si="124"/>
        <v>-4.05</v>
      </c>
    </row>
    <row r="3937" spans="1:11">
      <c r="A3937" s="1">
        <f>Atask.AtsOp!A3484</f>
        <v>42478</v>
      </c>
      <c r="B3937" t="str">
        <f>Atask.AtsOp!E3484</f>
        <v>2725-0001</v>
      </c>
      <c r="C3937" t="str">
        <f>Atask.AtsOp!H3484</f>
        <v>Brendis „Alita XO“, 38%</v>
      </c>
      <c r="D3937" t="str">
        <f>Atask.AtsOp!N3484</f>
        <v>LPA</v>
      </c>
      <c r="E3937" t="str">
        <f>Atask.AtsOp!I3484</f>
        <v>Perkelti</v>
      </c>
      <c r="F3937">
        <f>Atask.AtsOp!M3484</f>
        <v>-2018.46</v>
      </c>
      <c r="G3937">
        <f>VLOOKUP(B3937,Prekės!$A$2:$E$3000,3,FALSE)</f>
        <v>280</v>
      </c>
      <c r="H3937">
        <f>VLOOKUP(B3937,Prekės!$A$2:$E$3000,4,FALSE)</f>
        <v>0</v>
      </c>
      <c r="I3937">
        <f>VLOOKUP(B3937,Prekės!$A$2:$E$3000,5,FALSE)</f>
        <v>0</v>
      </c>
      <c r="J3937">
        <f t="shared" si="123"/>
        <v>0</v>
      </c>
      <c r="K3937">
        <f t="shared" si="124"/>
        <v>-2018.46</v>
      </c>
    </row>
    <row r="3938" spans="1:11">
      <c r="A3938" s="1">
        <f>Atask.AtsOp!A3485</f>
        <v>42478</v>
      </c>
      <c r="B3938" t="str">
        <f>Atask.AtsOp!E3485</f>
        <v>2725-0001</v>
      </c>
      <c r="C3938" t="str">
        <f>Atask.AtsOp!H3485</f>
        <v>Brendis „Alita XO“, 38%</v>
      </c>
      <c r="D3938" t="str">
        <f>Atask.AtsOp!N3485</f>
        <v>LPA</v>
      </c>
      <c r="E3938" t="str">
        <f>Atask.AtsOp!I3485</f>
        <v>Perkelti</v>
      </c>
      <c r="F3938">
        <f>Atask.AtsOp!M3485</f>
        <v>2018.46</v>
      </c>
      <c r="G3938">
        <f>VLOOKUP(B3938,Prekės!$A$2:$E$3000,3,FALSE)</f>
        <v>280</v>
      </c>
      <c r="H3938">
        <f>VLOOKUP(B3938,Prekės!$A$2:$E$3000,4,FALSE)</f>
        <v>0</v>
      </c>
      <c r="I3938">
        <f>VLOOKUP(B3938,Prekės!$A$2:$E$3000,5,FALSE)</f>
        <v>0</v>
      </c>
      <c r="J3938">
        <f t="shared" ref="J3938:J4001" si="125">IF(G3938=110,F3938*H3938*I3938,IF(G3938&lt;280,F3938*H3938,F3938*H3938*(I3938/100)))</f>
        <v>0</v>
      </c>
      <c r="K3938">
        <f t="shared" ref="K3938:K4001" si="126">IF(EXACT(D3938,"But."),J3938,F3938)</f>
        <v>2018.46</v>
      </c>
    </row>
    <row r="3939" spans="1:11">
      <c r="A3939" s="1">
        <f>Atask.AtsOp!A3486</f>
        <v>42478</v>
      </c>
      <c r="B3939" t="str">
        <f>Atask.AtsOp!E3486</f>
        <v>2725-0001</v>
      </c>
      <c r="C3939" t="str">
        <f>Atask.AtsOp!H3486</f>
        <v>Brendis „Alita XO“, 38%</v>
      </c>
      <c r="D3939" t="str">
        <f>Atask.AtsOp!N3486</f>
        <v>LPA</v>
      </c>
      <c r="E3939" t="str">
        <f>Atask.AtsOp!I3486</f>
        <v>Perkelti</v>
      </c>
      <c r="F3939">
        <f>Atask.AtsOp!M3486</f>
        <v>-2.02</v>
      </c>
      <c r="G3939">
        <f>VLOOKUP(B3939,Prekės!$A$2:$E$3000,3,FALSE)</f>
        <v>280</v>
      </c>
      <c r="H3939">
        <f>VLOOKUP(B3939,Prekės!$A$2:$E$3000,4,FALSE)</f>
        <v>0</v>
      </c>
      <c r="I3939">
        <f>VLOOKUP(B3939,Prekės!$A$2:$E$3000,5,FALSE)</f>
        <v>0</v>
      </c>
      <c r="J3939">
        <f t="shared" si="125"/>
        <v>0</v>
      </c>
      <c r="K3939">
        <f t="shared" si="126"/>
        <v>-2.02</v>
      </c>
    </row>
    <row r="3940" spans="1:11">
      <c r="A3940" s="1">
        <f>Atask.AtsOp!A3487</f>
        <v>42480</v>
      </c>
      <c r="B3940" t="str">
        <f>Atask.AtsOp!E3487</f>
        <v>2725-0001</v>
      </c>
      <c r="C3940" t="str">
        <f>Atask.AtsOp!H3487</f>
        <v>Brendis „Alita XO“, 38%</v>
      </c>
      <c r="D3940" t="str">
        <f>Atask.AtsOp!N3487</f>
        <v>LPA</v>
      </c>
      <c r="E3940" t="str">
        <f>Atask.AtsOp!I3487</f>
        <v>Perkelti</v>
      </c>
      <c r="F3940">
        <f>Atask.AtsOp!M3487</f>
        <v>-2022.51</v>
      </c>
      <c r="G3940">
        <f>VLOOKUP(B3940,Prekės!$A$2:$E$3000,3,FALSE)</f>
        <v>280</v>
      </c>
      <c r="H3940">
        <f>VLOOKUP(B3940,Prekės!$A$2:$E$3000,4,FALSE)</f>
        <v>0</v>
      </c>
      <c r="I3940">
        <f>VLOOKUP(B3940,Prekės!$A$2:$E$3000,5,FALSE)</f>
        <v>0</v>
      </c>
      <c r="J3940">
        <f t="shared" si="125"/>
        <v>0</v>
      </c>
      <c r="K3940">
        <f t="shared" si="126"/>
        <v>-2022.51</v>
      </c>
    </row>
    <row r="3941" spans="1:11">
      <c r="A3941" s="1">
        <f>Atask.AtsOp!A3488</f>
        <v>42480</v>
      </c>
      <c r="B3941" t="str">
        <f>Atask.AtsOp!E3488</f>
        <v>2725-0001</v>
      </c>
      <c r="C3941" t="str">
        <f>Atask.AtsOp!H3488</f>
        <v>Brendis „Alita XO“, 38%</v>
      </c>
      <c r="D3941" t="str">
        <f>Atask.AtsOp!N3488</f>
        <v>LPA</v>
      </c>
      <c r="E3941" t="str">
        <f>Atask.AtsOp!I3488</f>
        <v>Perkelti</v>
      </c>
      <c r="F3941">
        <f>Atask.AtsOp!M3488</f>
        <v>2022.51</v>
      </c>
      <c r="G3941">
        <f>VLOOKUP(B3941,Prekės!$A$2:$E$3000,3,FALSE)</f>
        <v>280</v>
      </c>
      <c r="H3941">
        <f>VLOOKUP(B3941,Prekės!$A$2:$E$3000,4,FALSE)</f>
        <v>0</v>
      </c>
      <c r="I3941">
        <f>VLOOKUP(B3941,Prekės!$A$2:$E$3000,5,FALSE)</f>
        <v>0</v>
      </c>
      <c r="J3941">
        <f t="shared" si="125"/>
        <v>0</v>
      </c>
      <c r="K3941">
        <f t="shared" si="126"/>
        <v>2022.51</v>
      </c>
    </row>
    <row r="3942" spans="1:11">
      <c r="A3942" s="1">
        <f>Atask.AtsOp!A3489</f>
        <v>42480</v>
      </c>
      <c r="B3942" t="str">
        <f>Atask.AtsOp!E3489</f>
        <v>2725-0001</v>
      </c>
      <c r="C3942" t="str">
        <f>Atask.AtsOp!H3489</f>
        <v>Brendis „Alita XO“, 38%</v>
      </c>
      <c r="D3942" t="str">
        <f>Atask.AtsOp!N3489</f>
        <v>LPA</v>
      </c>
      <c r="E3942" t="str">
        <f>Atask.AtsOp!I3489</f>
        <v>Perkelti</v>
      </c>
      <c r="F3942">
        <f>Atask.AtsOp!M3489</f>
        <v>-4.05</v>
      </c>
      <c r="G3942">
        <f>VLOOKUP(B3942,Prekės!$A$2:$E$3000,3,FALSE)</f>
        <v>280</v>
      </c>
      <c r="H3942">
        <f>VLOOKUP(B3942,Prekės!$A$2:$E$3000,4,FALSE)</f>
        <v>0</v>
      </c>
      <c r="I3942">
        <f>VLOOKUP(B3942,Prekės!$A$2:$E$3000,5,FALSE)</f>
        <v>0</v>
      </c>
      <c r="J3942">
        <f t="shared" si="125"/>
        <v>0</v>
      </c>
      <c r="K3942">
        <f t="shared" si="126"/>
        <v>-4.05</v>
      </c>
    </row>
    <row r="3943" spans="1:11">
      <c r="A3943" s="1">
        <f>Atask.AtsOp!A3490</f>
        <v>42480</v>
      </c>
      <c r="B3943" t="str">
        <f>Atask.AtsOp!E3490</f>
        <v>2725-0001</v>
      </c>
      <c r="C3943" t="str">
        <f>Atask.AtsOp!H3490</f>
        <v>Brendis „Alita XO“, 38%</v>
      </c>
      <c r="D3943" t="str">
        <f>Atask.AtsOp!N3490</f>
        <v>LPA</v>
      </c>
      <c r="E3943" t="str">
        <f>Atask.AtsOp!I3490</f>
        <v>Perkelti</v>
      </c>
      <c r="F3943">
        <f>Atask.AtsOp!M3490</f>
        <v>-2018.46</v>
      </c>
      <c r="G3943">
        <f>VLOOKUP(B3943,Prekės!$A$2:$E$3000,3,FALSE)</f>
        <v>280</v>
      </c>
      <c r="H3943">
        <f>VLOOKUP(B3943,Prekės!$A$2:$E$3000,4,FALSE)</f>
        <v>0</v>
      </c>
      <c r="I3943">
        <f>VLOOKUP(B3943,Prekės!$A$2:$E$3000,5,FALSE)</f>
        <v>0</v>
      </c>
      <c r="J3943">
        <f t="shared" si="125"/>
        <v>0</v>
      </c>
      <c r="K3943">
        <f t="shared" si="126"/>
        <v>-2018.46</v>
      </c>
    </row>
    <row r="3944" spans="1:11">
      <c r="A3944" s="1">
        <f>Atask.AtsOp!A3491</f>
        <v>42480</v>
      </c>
      <c r="B3944" t="str">
        <f>Atask.AtsOp!E3491</f>
        <v>2725-0001</v>
      </c>
      <c r="C3944" t="str">
        <f>Atask.AtsOp!H3491</f>
        <v>Brendis „Alita XO“, 38%</v>
      </c>
      <c r="D3944" t="str">
        <f>Atask.AtsOp!N3491</f>
        <v>LPA</v>
      </c>
      <c r="E3944" t="str">
        <f>Atask.AtsOp!I3491</f>
        <v>Perkelti</v>
      </c>
      <c r="F3944">
        <f>Atask.AtsOp!M3491</f>
        <v>2018.46</v>
      </c>
      <c r="G3944">
        <f>VLOOKUP(B3944,Prekės!$A$2:$E$3000,3,FALSE)</f>
        <v>280</v>
      </c>
      <c r="H3944">
        <f>VLOOKUP(B3944,Prekės!$A$2:$E$3000,4,FALSE)</f>
        <v>0</v>
      </c>
      <c r="I3944">
        <f>VLOOKUP(B3944,Prekės!$A$2:$E$3000,5,FALSE)</f>
        <v>0</v>
      </c>
      <c r="J3944">
        <f t="shared" si="125"/>
        <v>0</v>
      </c>
      <c r="K3944">
        <f t="shared" si="126"/>
        <v>2018.46</v>
      </c>
    </row>
    <row r="3945" spans="1:11">
      <c r="A3945" s="1">
        <f>Atask.AtsOp!A3492</f>
        <v>42480</v>
      </c>
      <c r="B3945" t="str">
        <f>Atask.AtsOp!E3492</f>
        <v>2725-0001</v>
      </c>
      <c r="C3945" t="str">
        <f>Atask.AtsOp!H3492</f>
        <v>Brendis „Alita XO“, 38%</v>
      </c>
      <c r="D3945" t="str">
        <f>Atask.AtsOp!N3492</f>
        <v>LPA</v>
      </c>
      <c r="E3945" t="str">
        <f>Atask.AtsOp!I3492</f>
        <v>Perkelti</v>
      </c>
      <c r="F3945">
        <f>Atask.AtsOp!M3492</f>
        <v>-2.02</v>
      </c>
      <c r="G3945">
        <f>VLOOKUP(B3945,Prekės!$A$2:$E$3000,3,FALSE)</f>
        <v>280</v>
      </c>
      <c r="H3945">
        <f>VLOOKUP(B3945,Prekės!$A$2:$E$3000,4,FALSE)</f>
        <v>0</v>
      </c>
      <c r="I3945">
        <f>VLOOKUP(B3945,Prekės!$A$2:$E$3000,5,FALSE)</f>
        <v>0</v>
      </c>
      <c r="J3945">
        <f t="shared" si="125"/>
        <v>0</v>
      </c>
      <c r="K3945">
        <f t="shared" si="126"/>
        <v>-2.02</v>
      </c>
    </row>
    <row r="3946" spans="1:11">
      <c r="A3946" s="1">
        <f>Atask.AtsOp!A3493</f>
        <v>42482</v>
      </c>
      <c r="B3946" t="str">
        <f>Atask.AtsOp!E3493</f>
        <v>2725-0001</v>
      </c>
      <c r="C3946" t="str">
        <f>Atask.AtsOp!H3493</f>
        <v>Brendis „Alita XO“, 38%</v>
      </c>
      <c r="D3946" t="str">
        <f>Atask.AtsOp!N3493</f>
        <v>LPA</v>
      </c>
      <c r="E3946" t="str">
        <f>Atask.AtsOp!I3493</f>
        <v>Perkelti</v>
      </c>
      <c r="F3946">
        <f>Atask.AtsOp!M3493</f>
        <v>-2018.46</v>
      </c>
      <c r="G3946">
        <f>VLOOKUP(B3946,Prekės!$A$2:$E$3000,3,FALSE)</f>
        <v>280</v>
      </c>
      <c r="H3946">
        <f>VLOOKUP(B3946,Prekės!$A$2:$E$3000,4,FALSE)</f>
        <v>0</v>
      </c>
      <c r="I3946">
        <f>VLOOKUP(B3946,Prekės!$A$2:$E$3000,5,FALSE)</f>
        <v>0</v>
      </c>
      <c r="J3946">
        <f t="shared" si="125"/>
        <v>0</v>
      </c>
      <c r="K3946">
        <f t="shared" si="126"/>
        <v>-2018.46</v>
      </c>
    </row>
    <row r="3947" spans="1:11">
      <c r="A3947" s="1">
        <f>Atask.AtsOp!A3494</f>
        <v>42482</v>
      </c>
      <c r="B3947" t="str">
        <f>Atask.AtsOp!E3494</f>
        <v>2725-0001</v>
      </c>
      <c r="C3947" t="str">
        <f>Atask.AtsOp!H3494</f>
        <v>Brendis „Alita XO“, 38%</v>
      </c>
      <c r="D3947" t="str">
        <f>Atask.AtsOp!N3494</f>
        <v>LPA</v>
      </c>
      <c r="E3947" t="str">
        <f>Atask.AtsOp!I3494</f>
        <v>Perkelti</v>
      </c>
      <c r="F3947">
        <f>Atask.AtsOp!M3494</f>
        <v>2018.46</v>
      </c>
      <c r="G3947">
        <f>VLOOKUP(B3947,Prekės!$A$2:$E$3000,3,FALSE)</f>
        <v>280</v>
      </c>
      <c r="H3947">
        <f>VLOOKUP(B3947,Prekės!$A$2:$E$3000,4,FALSE)</f>
        <v>0</v>
      </c>
      <c r="I3947">
        <f>VLOOKUP(B3947,Prekės!$A$2:$E$3000,5,FALSE)</f>
        <v>0</v>
      </c>
      <c r="J3947">
        <f t="shared" si="125"/>
        <v>0</v>
      </c>
      <c r="K3947">
        <f t="shared" si="126"/>
        <v>2018.46</v>
      </c>
    </row>
    <row r="3948" spans="1:11">
      <c r="A3948" s="1">
        <f>Atask.AtsOp!A3495</f>
        <v>42482</v>
      </c>
      <c r="B3948" t="str">
        <f>Atask.AtsOp!E3495</f>
        <v>2725-0001</v>
      </c>
      <c r="C3948" t="str">
        <f>Atask.AtsOp!H3495</f>
        <v>Brendis „Alita XO“, 38%</v>
      </c>
      <c r="D3948" t="str">
        <f>Atask.AtsOp!N3495</f>
        <v>LPA</v>
      </c>
      <c r="E3948" t="str">
        <f>Atask.AtsOp!I3495</f>
        <v>Perkelti</v>
      </c>
      <c r="F3948">
        <f>Atask.AtsOp!M3495</f>
        <v>-3.03</v>
      </c>
      <c r="G3948">
        <f>VLOOKUP(B3948,Prekės!$A$2:$E$3000,3,FALSE)</f>
        <v>280</v>
      </c>
      <c r="H3948">
        <f>VLOOKUP(B3948,Prekės!$A$2:$E$3000,4,FALSE)</f>
        <v>0</v>
      </c>
      <c r="I3948">
        <f>VLOOKUP(B3948,Prekės!$A$2:$E$3000,5,FALSE)</f>
        <v>0</v>
      </c>
      <c r="J3948">
        <f t="shared" si="125"/>
        <v>0</v>
      </c>
      <c r="K3948">
        <f t="shared" si="126"/>
        <v>-3.03</v>
      </c>
    </row>
    <row r="3949" spans="1:11">
      <c r="A3949" s="1">
        <f>Atask.AtsOp!A3496</f>
        <v>42482</v>
      </c>
      <c r="B3949" t="str">
        <f>Atask.AtsOp!E3496</f>
        <v>2725-0001</v>
      </c>
      <c r="C3949" t="str">
        <f>Atask.AtsOp!H3496</f>
        <v>Brendis „Alita XO“, 38%</v>
      </c>
      <c r="D3949" t="str">
        <f>Atask.AtsOp!N3496</f>
        <v>LPA</v>
      </c>
      <c r="E3949" t="str">
        <f>Atask.AtsOp!I3496</f>
        <v>Perkelti</v>
      </c>
      <c r="F3949">
        <f>Atask.AtsOp!M3496</f>
        <v>-2022.52</v>
      </c>
      <c r="G3949">
        <f>VLOOKUP(B3949,Prekės!$A$2:$E$3000,3,FALSE)</f>
        <v>280</v>
      </c>
      <c r="H3949">
        <f>VLOOKUP(B3949,Prekės!$A$2:$E$3000,4,FALSE)</f>
        <v>0</v>
      </c>
      <c r="I3949">
        <f>VLOOKUP(B3949,Prekės!$A$2:$E$3000,5,FALSE)</f>
        <v>0</v>
      </c>
      <c r="J3949">
        <f t="shared" si="125"/>
        <v>0</v>
      </c>
      <c r="K3949">
        <f t="shared" si="126"/>
        <v>-2022.52</v>
      </c>
    </row>
    <row r="3950" spans="1:11">
      <c r="A3950" s="1">
        <f>Atask.AtsOp!A3497</f>
        <v>42482</v>
      </c>
      <c r="B3950" t="str">
        <f>Atask.AtsOp!E3497</f>
        <v>2725-0001</v>
      </c>
      <c r="C3950" t="str">
        <f>Atask.AtsOp!H3497</f>
        <v>Brendis „Alita XO“, 38%</v>
      </c>
      <c r="D3950" t="str">
        <f>Atask.AtsOp!N3497</f>
        <v>LPA</v>
      </c>
      <c r="E3950" t="str">
        <f>Atask.AtsOp!I3497</f>
        <v>Perkelti</v>
      </c>
      <c r="F3950">
        <f>Atask.AtsOp!M3497</f>
        <v>2022.52</v>
      </c>
      <c r="G3950">
        <f>VLOOKUP(B3950,Prekės!$A$2:$E$3000,3,FALSE)</f>
        <v>280</v>
      </c>
      <c r="H3950">
        <f>VLOOKUP(B3950,Prekės!$A$2:$E$3000,4,FALSE)</f>
        <v>0</v>
      </c>
      <c r="I3950">
        <f>VLOOKUP(B3950,Prekės!$A$2:$E$3000,5,FALSE)</f>
        <v>0</v>
      </c>
      <c r="J3950">
        <f t="shared" si="125"/>
        <v>0</v>
      </c>
      <c r="K3950">
        <f t="shared" si="126"/>
        <v>2022.52</v>
      </c>
    </row>
    <row r="3951" spans="1:11">
      <c r="A3951" s="1">
        <f>Atask.AtsOp!A3498</f>
        <v>42482</v>
      </c>
      <c r="B3951" t="str">
        <f>Atask.AtsOp!E3498</f>
        <v>2725-0001</v>
      </c>
      <c r="C3951" t="str">
        <f>Atask.AtsOp!H3498</f>
        <v>Brendis „Alita XO“, 38%</v>
      </c>
      <c r="D3951" t="str">
        <f>Atask.AtsOp!N3498</f>
        <v>LPA</v>
      </c>
      <c r="E3951" t="str">
        <f>Atask.AtsOp!I3498</f>
        <v>Perkelti</v>
      </c>
      <c r="F3951">
        <f>Atask.AtsOp!M3498</f>
        <v>-4.05</v>
      </c>
      <c r="G3951">
        <f>VLOOKUP(B3951,Prekės!$A$2:$E$3000,3,FALSE)</f>
        <v>280</v>
      </c>
      <c r="H3951">
        <f>VLOOKUP(B3951,Prekės!$A$2:$E$3000,4,FALSE)</f>
        <v>0</v>
      </c>
      <c r="I3951">
        <f>VLOOKUP(B3951,Prekės!$A$2:$E$3000,5,FALSE)</f>
        <v>0</v>
      </c>
      <c r="J3951">
        <f t="shared" si="125"/>
        <v>0</v>
      </c>
      <c r="K3951">
        <f t="shared" si="126"/>
        <v>-4.05</v>
      </c>
    </row>
    <row r="3952" spans="1:11">
      <c r="A3952" s="1">
        <f>Atask.AtsOp!A3499</f>
        <v>42489</v>
      </c>
      <c r="B3952" t="str">
        <f>Atask.AtsOp!E3499</f>
        <v>2725-0001</v>
      </c>
      <c r="C3952" t="str">
        <f>Atask.AtsOp!H3499</f>
        <v>Brendis „Alita XO“, 38%</v>
      </c>
      <c r="D3952" t="str">
        <f>Atask.AtsOp!N3499</f>
        <v>LPA</v>
      </c>
      <c r="E3952" t="str">
        <f>Atask.AtsOp!I3499</f>
        <v>Perkelti</v>
      </c>
      <c r="F3952">
        <f>Atask.AtsOp!M3499</f>
        <v>-5.9</v>
      </c>
      <c r="G3952">
        <f>VLOOKUP(B3952,Prekės!$A$2:$E$3000,3,FALSE)</f>
        <v>280</v>
      </c>
      <c r="H3952">
        <f>VLOOKUP(B3952,Prekės!$A$2:$E$3000,4,FALSE)</f>
        <v>0</v>
      </c>
      <c r="I3952">
        <f>VLOOKUP(B3952,Prekės!$A$2:$E$3000,5,FALSE)</f>
        <v>0</v>
      </c>
      <c r="J3952">
        <f t="shared" si="125"/>
        <v>0</v>
      </c>
      <c r="K3952">
        <f t="shared" si="126"/>
        <v>-5.9</v>
      </c>
    </row>
    <row r="3953" spans="1:11">
      <c r="A3953" s="1">
        <f>Atask.AtsOp!A3500</f>
        <v>42485</v>
      </c>
      <c r="B3953" t="str">
        <f>Atask.AtsOp!E3500</f>
        <v>2725-0001</v>
      </c>
      <c r="C3953" t="str">
        <f>Atask.AtsOp!H3500</f>
        <v>Brendis „Alita XO“, 38%</v>
      </c>
      <c r="D3953" t="str">
        <f>Atask.AtsOp!N3500</f>
        <v>LPA</v>
      </c>
      <c r="E3953" t="str">
        <f>Atask.AtsOp!I3500</f>
        <v>Perkelti</v>
      </c>
      <c r="F3953">
        <f>Atask.AtsOp!M3500</f>
        <v>-2018.47</v>
      </c>
      <c r="G3953">
        <f>VLOOKUP(B3953,Prekės!$A$2:$E$3000,3,FALSE)</f>
        <v>280</v>
      </c>
      <c r="H3953">
        <f>VLOOKUP(B3953,Prekės!$A$2:$E$3000,4,FALSE)</f>
        <v>0</v>
      </c>
      <c r="I3953">
        <f>VLOOKUP(B3953,Prekės!$A$2:$E$3000,5,FALSE)</f>
        <v>0</v>
      </c>
      <c r="J3953">
        <f t="shared" si="125"/>
        <v>0</v>
      </c>
      <c r="K3953">
        <f t="shared" si="126"/>
        <v>-2018.47</v>
      </c>
    </row>
    <row r="3954" spans="1:11">
      <c r="A3954" s="1">
        <f>Atask.AtsOp!A3501</f>
        <v>42485</v>
      </c>
      <c r="B3954" t="str">
        <f>Atask.AtsOp!E3501</f>
        <v>2725-0001</v>
      </c>
      <c r="C3954" t="str">
        <f>Atask.AtsOp!H3501</f>
        <v>Brendis „Alita XO“, 38%</v>
      </c>
      <c r="D3954" t="str">
        <f>Atask.AtsOp!N3501</f>
        <v>LPA</v>
      </c>
      <c r="E3954" t="str">
        <f>Atask.AtsOp!I3501</f>
        <v>Perkelti</v>
      </c>
      <c r="F3954">
        <f>Atask.AtsOp!M3501</f>
        <v>2018.47</v>
      </c>
      <c r="G3954">
        <f>VLOOKUP(B3954,Prekės!$A$2:$E$3000,3,FALSE)</f>
        <v>280</v>
      </c>
      <c r="H3954">
        <f>VLOOKUP(B3954,Prekės!$A$2:$E$3000,4,FALSE)</f>
        <v>0</v>
      </c>
      <c r="I3954">
        <f>VLOOKUP(B3954,Prekės!$A$2:$E$3000,5,FALSE)</f>
        <v>0</v>
      </c>
      <c r="J3954">
        <f t="shared" si="125"/>
        <v>0</v>
      </c>
      <c r="K3954">
        <f t="shared" si="126"/>
        <v>2018.47</v>
      </c>
    </row>
    <row r="3955" spans="1:11">
      <c r="A3955" s="1">
        <f>Atask.AtsOp!A3502</f>
        <v>42485</v>
      </c>
      <c r="B3955" t="str">
        <f>Atask.AtsOp!E3502</f>
        <v>2725-0001</v>
      </c>
      <c r="C3955" t="str">
        <f>Atask.AtsOp!H3502</f>
        <v>Brendis „Alita XO“, 38%</v>
      </c>
      <c r="D3955" t="str">
        <f>Atask.AtsOp!N3502</f>
        <v>LPA</v>
      </c>
      <c r="E3955" t="str">
        <f>Atask.AtsOp!I3502</f>
        <v>Perkelti</v>
      </c>
      <c r="F3955">
        <f>Atask.AtsOp!M3502</f>
        <v>-3.03</v>
      </c>
      <c r="G3955">
        <f>VLOOKUP(B3955,Prekės!$A$2:$E$3000,3,FALSE)</f>
        <v>280</v>
      </c>
      <c r="H3955">
        <f>VLOOKUP(B3955,Prekės!$A$2:$E$3000,4,FALSE)</f>
        <v>0</v>
      </c>
      <c r="I3955">
        <f>VLOOKUP(B3955,Prekės!$A$2:$E$3000,5,FALSE)</f>
        <v>0</v>
      </c>
      <c r="J3955">
        <f t="shared" si="125"/>
        <v>0</v>
      </c>
      <c r="K3955">
        <f t="shared" si="126"/>
        <v>-3.03</v>
      </c>
    </row>
    <row r="3956" spans="1:11">
      <c r="A3956" s="1">
        <f>Atask.AtsOp!A3503</f>
        <v>42487</v>
      </c>
      <c r="B3956" t="str">
        <f>Atask.AtsOp!E3503</f>
        <v>2725-0001</v>
      </c>
      <c r="C3956" t="str">
        <f>Atask.AtsOp!H3503</f>
        <v>Brendis „Alita XO“, 38%</v>
      </c>
      <c r="D3956" t="str">
        <f>Atask.AtsOp!N3503</f>
        <v>LPA</v>
      </c>
      <c r="E3956" t="str">
        <f>Atask.AtsOp!I3503</f>
        <v>Perkelti</v>
      </c>
      <c r="F3956">
        <f>Atask.AtsOp!M3503</f>
        <v>-2015.43</v>
      </c>
      <c r="G3956">
        <f>VLOOKUP(B3956,Prekės!$A$2:$E$3000,3,FALSE)</f>
        <v>280</v>
      </c>
      <c r="H3956">
        <f>VLOOKUP(B3956,Prekės!$A$2:$E$3000,4,FALSE)</f>
        <v>0</v>
      </c>
      <c r="I3956">
        <f>VLOOKUP(B3956,Prekės!$A$2:$E$3000,5,FALSE)</f>
        <v>0</v>
      </c>
      <c r="J3956">
        <f t="shared" si="125"/>
        <v>0</v>
      </c>
      <c r="K3956">
        <f t="shared" si="126"/>
        <v>-2015.43</v>
      </c>
    </row>
    <row r="3957" spans="1:11">
      <c r="A3957" s="1">
        <f>Atask.AtsOp!A3504</f>
        <v>42487</v>
      </c>
      <c r="B3957" t="str">
        <f>Atask.AtsOp!E3504</f>
        <v>2725-0001</v>
      </c>
      <c r="C3957" t="str">
        <f>Atask.AtsOp!H3504</f>
        <v>Brendis „Alita XO“, 38%</v>
      </c>
      <c r="D3957" t="str">
        <f>Atask.AtsOp!N3504</f>
        <v>LPA</v>
      </c>
      <c r="E3957" t="str">
        <f>Atask.AtsOp!I3504</f>
        <v>Perkelti</v>
      </c>
      <c r="F3957">
        <f>Atask.AtsOp!M3504</f>
        <v>2015.43</v>
      </c>
      <c r="G3957">
        <f>VLOOKUP(B3957,Prekės!$A$2:$E$3000,3,FALSE)</f>
        <v>280</v>
      </c>
      <c r="H3957">
        <f>VLOOKUP(B3957,Prekės!$A$2:$E$3000,4,FALSE)</f>
        <v>0</v>
      </c>
      <c r="I3957">
        <f>VLOOKUP(B3957,Prekės!$A$2:$E$3000,5,FALSE)</f>
        <v>0</v>
      </c>
      <c r="J3957">
        <f t="shared" si="125"/>
        <v>0</v>
      </c>
      <c r="K3957">
        <f t="shared" si="126"/>
        <v>2015.43</v>
      </c>
    </row>
    <row r="3958" spans="1:11">
      <c r="A3958" s="1">
        <f>Atask.AtsOp!A3505</f>
        <v>42487</v>
      </c>
      <c r="B3958" t="str">
        <f>Atask.AtsOp!E3505</f>
        <v>2725-0001</v>
      </c>
      <c r="C3958" t="str">
        <f>Atask.AtsOp!H3505</f>
        <v>Brendis „Alita XO“, 38%</v>
      </c>
      <c r="D3958" t="str">
        <f>Atask.AtsOp!N3505</f>
        <v>LPA</v>
      </c>
      <c r="E3958" t="str">
        <f>Atask.AtsOp!I3505</f>
        <v>Perkelti</v>
      </c>
      <c r="F3958">
        <f>Atask.AtsOp!M3505</f>
        <v>-661.87</v>
      </c>
      <c r="G3958">
        <f>VLOOKUP(B3958,Prekės!$A$2:$E$3000,3,FALSE)</f>
        <v>280</v>
      </c>
      <c r="H3958">
        <f>VLOOKUP(B3958,Prekės!$A$2:$E$3000,4,FALSE)</f>
        <v>0</v>
      </c>
      <c r="I3958">
        <f>VLOOKUP(B3958,Prekės!$A$2:$E$3000,5,FALSE)</f>
        <v>0</v>
      </c>
      <c r="J3958">
        <f t="shared" si="125"/>
        <v>0</v>
      </c>
      <c r="K3958">
        <f t="shared" si="126"/>
        <v>-661.87</v>
      </c>
    </row>
    <row r="3959" spans="1:11">
      <c r="A3959" s="1">
        <f>Atask.AtsOp!A3506</f>
        <v>42487</v>
      </c>
      <c r="B3959" t="str">
        <f>Atask.AtsOp!E3506</f>
        <v>2725-0001</v>
      </c>
      <c r="C3959" t="str">
        <f>Atask.AtsOp!H3506</f>
        <v>Brendis „Alita XO“, 38%</v>
      </c>
      <c r="D3959" t="str">
        <f>Atask.AtsOp!N3506</f>
        <v>LPA</v>
      </c>
      <c r="E3959" t="str">
        <f>Atask.AtsOp!I3506</f>
        <v>Perkelti</v>
      </c>
      <c r="F3959">
        <f>Atask.AtsOp!M3506</f>
        <v>661.87</v>
      </c>
      <c r="G3959">
        <f>VLOOKUP(B3959,Prekės!$A$2:$E$3000,3,FALSE)</f>
        <v>280</v>
      </c>
      <c r="H3959">
        <f>VLOOKUP(B3959,Prekės!$A$2:$E$3000,4,FALSE)</f>
        <v>0</v>
      </c>
      <c r="I3959">
        <f>VLOOKUP(B3959,Prekės!$A$2:$E$3000,5,FALSE)</f>
        <v>0</v>
      </c>
      <c r="J3959">
        <f t="shared" si="125"/>
        <v>0</v>
      </c>
      <c r="K3959">
        <f t="shared" si="126"/>
        <v>661.87</v>
      </c>
    </row>
    <row r="3960" spans="1:11">
      <c r="A3960" s="1">
        <f>Atask.AtsOp!A3507</f>
        <v>42487</v>
      </c>
      <c r="B3960" t="str">
        <f>Atask.AtsOp!E3507</f>
        <v>2725-0001</v>
      </c>
      <c r="C3960" t="str">
        <f>Atask.AtsOp!H3507</f>
        <v>Brendis „Alita XO“, 38%</v>
      </c>
      <c r="D3960" t="str">
        <f>Atask.AtsOp!N3507</f>
        <v>LPA</v>
      </c>
      <c r="E3960" t="str">
        <f>Atask.AtsOp!I3507</f>
        <v>Perkelti</v>
      </c>
      <c r="F3960">
        <f>Atask.AtsOp!M3507</f>
        <v>-1353.57</v>
      </c>
      <c r="G3960">
        <f>VLOOKUP(B3960,Prekės!$A$2:$E$3000,3,FALSE)</f>
        <v>280</v>
      </c>
      <c r="H3960">
        <f>VLOOKUP(B3960,Prekės!$A$2:$E$3000,4,FALSE)</f>
        <v>0</v>
      </c>
      <c r="I3960">
        <f>VLOOKUP(B3960,Prekės!$A$2:$E$3000,5,FALSE)</f>
        <v>0</v>
      </c>
      <c r="J3960">
        <f t="shared" si="125"/>
        <v>0</v>
      </c>
      <c r="K3960">
        <f t="shared" si="126"/>
        <v>-1353.57</v>
      </c>
    </row>
    <row r="3961" spans="1:11">
      <c r="A3961" s="1">
        <f>Atask.AtsOp!A3508</f>
        <v>42487</v>
      </c>
      <c r="B3961" t="str">
        <f>Atask.AtsOp!E3508</f>
        <v>2725-0001</v>
      </c>
      <c r="C3961" t="str">
        <f>Atask.AtsOp!H3508</f>
        <v>Brendis „Alita XO“, 38%</v>
      </c>
      <c r="D3961" t="str">
        <f>Atask.AtsOp!N3508</f>
        <v>LPA</v>
      </c>
      <c r="E3961" t="str">
        <f>Atask.AtsOp!I3508</f>
        <v>Perkelti</v>
      </c>
      <c r="F3961">
        <f>Atask.AtsOp!M3508</f>
        <v>1353.57</v>
      </c>
      <c r="G3961">
        <f>VLOOKUP(B3961,Prekės!$A$2:$E$3000,3,FALSE)</f>
        <v>280</v>
      </c>
      <c r="H3961">
        <f>VLOOKUP(B3961,Prekės!$A$2:$E$3000,4,FALSE)</f>
        <v>0</v>
      </c>
      <c r="I3961">
        <f>VLOOKUP(B3961,Prekės!$A$2:$E$3000,5,FALSE)</f>
        <v>0</v>
      </c>
      <c r="J3961">
        <f t="shared" si="125"/>
        <v>0</v>
      </c>
      <c r="K3961">
        <f t="shared" si="126"/>
        <v>1353.57</v>
      </c>
    </row>
    <row r="3962" spans="1:11">
      <c r="A3962" s="1">
        <f>Atask.AtsOp!A3509</f>
        <v>42465</v>
      </c>
      <c r="B3962" t="str">
        <f>Atask.AtsOp!E3509</f>
        <v>2725-0001</v>
      </c>
      <c r="C3962" t="str">
        <f>Atask.AtsOp!H3509</f>
        <v>Brendis „Alita XO“, 38%</v>
      </c>
      <c r="D3962" t="str">
        <f>Atask.AtsOp!N3509</f>
        <v>LPA</v>
      </c>
      <c r="E3962" t="str">
        <f>Atask.AtsOp!I3509</f>
        <v>Perkelti</v>
      </c>
      <c r="F3962">
        <f>Atask.AtsOp!M3509</f>
        <v>35.520000000000003</v>
      </c>
      <c r="G3962">
        <f>VLOOKUP(B3962,Prekės!$A$2:$E$3000,3,FALSE)</f>
        <v>280</v>
      </c>
      <c r="H3962">
        <f>VLOOKUP(B3962,Prekės!$A$2:$E$3000,4,FALSE)</f>
        <v>0</v>
      </c>
      <c r="I3962">
        <f>VLOOKUP(B3962,Prekės!$A$2:$E$3000,5,FALSE)</f>
        <v>0</v>
      </c>
      <c r="J3962">
        <f t="shared" si="125"/>
        <v>0</v>
      </c>
      <c r="K3962">
        <f t="shared" si="126"/>
        <v>35.520000000000003</v>
      </c>
    </row>
    <row r="3963" spans="1:11">
      <c r="A3963" s="1">
        <f>Atask.AtsOp!A3510</f>
        <v>42475</v>
      </c>
      <c r="B3963" t="str">
        <f>Atask.AtsOp!E3510</f>
        <v>2725-0001</v>
      </c>
      <c r="C3963" t="str">
        <f>Atask.AtsOp!H3510</f>
        <v>Brendis „Alita XO“, 38%</v>
      </c>
      <c r="D3963" t="str">
        <f>Atask.AtsOp!N3510</f>
        <v>LPA</v>
      </c>
      <c r="E3963" t="str">
        <f>Atask.AtsOp!I3510</f>
        <v>Perkelti</v>
      </c>
      <c r="F3963">
        <f>Atask.AtsOp!M3510</f>
        <v>2.02</v>
      </c>
      <c r="G3963">
        <f>VLOOKUP(B3963,Prekės!$A$2:$E$3000,3,FALSE)</f>
        <v>280</v>
      </c>
      <c r="H3963">
        <f>VLOOKUP(B3963,Prekės!$A$2:$E$3000,4,FALSE)</f>
        <v>0</v>
      </c>
      <c r="I3963">
        <f>VLOOKUP(B3963,Prekės!$A$2:$E$3000,5,FALSE)</f>
        <v>0</v>
      </c>
      <c r="J3963">
        <f t="shared" si="125"/>
        <v>0</v>
      </c>
      <c r="K3963">
        <f t="shared" si="126"/>
        <v>2.02</v>
      </c>
    </row>
    <row r="3964" spans="1:11">
      <c r="A3964" s="1">
        <f>Atask.AtsOp!A3511</f>
        <v>42478</v>
      </c>
      <c r="B3964" t="str">
        <f>Atask.AtsOp!E3511</f>
        <v>2725-0001</v>
      </c>
      <c r="C3964" t="str">
        <f>Atask.AtsOp!H3511</f>
        <v>Brendis „Alita XO“, 38%</v>
      </c>
      <c r="D3964" t="str">
        <f>Atask.AtsOp!N3511</f>
        <v>LPA</v>
      </c>
      <c r="E3964" t="str">
        <f>Atask.AtsOp!I3511</f>
        <v>Perkelti</v>
      </c>
      <c r="F3964">
        <f>Atask.AtsOp!M3511</f>
        <v>4.05</v>
      </c>
      <c r="G3964">
        <f>VLOOKUP(B3964,Prekės!$A$2:$E$3000,3,FALSE)</f>
        <v>280</v>
      </c>
      <c r="H3964">
        <f>VLOOKUP(B3964,Prekės!$A$2:$E$3000,4,FALSE)</f>
        <v>0</v>
      </c>
      <c r="I3964">
        <f>VLOOKUP(B3964,Prekės!$A$2:$E$3000,5,FALSE)</f>
        <v>0</v>
      </c>
      <c r="J3964">
        <f t="shared" si="125"/>
        <v>0</v>
      </c>
      <c r="K3964">
        <f t="shared" si="126"/>
        <v>4.05</v>
      </c>
    </row>
    <row r="3965" spans="1:11">
      <c r="A3965" s="1">
        <f>Atask.AtsOp!A3512</f>
        <v>42473</v>
      </c>
      <c r="B3965" t="str">
        <f>Atask.AtsOp!E3512</f>
        <v>2725-0001</v>
      </c>
      <c r="C3965" t="str">
        <f>Atask.AtsOp!H3512</f>
        <v>Brendis „Alita XO“, 38%</v>
      </c>
      <c r="D3965" t="str">
        <f>Atask.AtsOp!N3512</f>
        <v>LPA</v>
      </c>
      <c r="E3965" t="str">
        <f>Atask.AtsOp!I3512</f>
        <v>Perkelti</v>
      </c>
      <c r="F3965">
        <f>Atask.AtsOp!M3512</f>
        <v>4.05</v>
      </c>
      <c r="G3965">
        <f>VLOOKUP(B3965,Prekės!$A$2:$E$3000,3,FALSE)</f>
        <v>280</v>
      </c>
      <c r="H3965">
        <f>VLOOKUP(B3965,Prekės!$A$2:$E$3000,4,FALSE)</f>
        <v>0</v>
      </c>
      <c r="I3965">
        <f>VLOOKUP(B3965,Prekės!$A$2:$E$3000,5,FALSE)</f>
        <v>0</v>
      </c>
      <c r="J3965">
        <f t="shared" si="125"/>
        <v>0</v>
      </c>
      <c r="K3965">
        <f t="shared" si="126"/>
        <v>4.05</v>
      </c>
    </row>
    <row r="3966" spans="1:11">
      <c r="A3966" s="1">
        <f>Atask.AtsOp!A3513</f>
        <v>42475</v>
      </c>
      <c r="B3966" t="str">
        <f>Atask.AtsOp!E3513</f>
        <v>2725-0001</v>
      </c>
      <c r="C3966" t="str">
        <f>Atask.AtsOp!H3513</f>
        <v>Brendis „Alita XO“, 38%</v>
      </c>
      <c r="D3966" t="str">
        <f>Atask.AtsOp!N3513</f>
        <v>LPA</v>
      </c>
      <c r="E3966" t="str">
        <f>Atask.AtsOp!I3513</f>
        <v>Perkelti</v>
      </c>
      <c r="F3966">
        <f>Atask.AtsOp!M3513</f>
        <v>4.05</v>
      </c>
      <c r="G3966">
        <f>VLOOKUP(B3966,Prekės!$A$2:$E$3000,3,FALSE)</f>
        <v>280</v>
      </c>
      <c r="H3966">
        <f>VLOOKUP(B3966,Prekės!$A$2:$E$3000,4,FALSE)</f>
        <v>0</v>
      </c>
      <c r="I3966">
        <f>VLOOKUP(B3966,Prekės!$A$2:$E$3000,5,FALSE)</f>
        <v>0</v>
      </c>
      <c r="J3966">
        <f t="shared" si="125"/>
        <v>0</v>
      </c>
      <c r="K3966">
        <f t="shared" si="126"/>
        <v>4.05</v>
      </c>
    </row>
    <row r="3967" spans="1:11">
      <c r="A3967" s="1">
        <f>Atask.AtsOp!A3514</f>
        <v>42485</v>
      </c>
      <c r="B3967" t="str">
        <f>Atask.AtsOp!E3514</f>
        <v>2725-0001</v>
      </c>
      <c r="C3967" t="str">
        <f>Atask.AtsOp!H3514</f>
        <v>Brendis „Alita XO“, 38%</v>
      </c>
      <c r="D3967" t="str">
        <f>Atask.AtsOp!N3514</f>
        <v>LPA</v>
      </c>
      <c r="E3967" t="str">
        <f>Atask.AtsOp!I3514</f>
        <v>Perkelti</v>
      </c>
      <c r="F3967">
        <f>Atask.AtsOp!M3514</f>
        <v>3.03</v>
      </c>
      <c r="G3967">
        <f>VLOOKUP(B3967,Prekės!$A$2:$E$3000,3,FALSE)</f>
        <v>280</v>
      </c>
      <c r="H3967">
        <f>VLOOKUP(B3967,Prekės!$A$2:$E$3000,4,FALSE)</f>
        <v>0</v>
      </c>
      <c r="I3967">
        <f>VLOOKUP(B3967,Prekės!$A$2:$E$3000,5,FALSE)</f>
        <v>0</v>
      </c>
      <c r="J3967">
        <f t="shared" si="125"/>
        <v>0</v>
      </c>
      <c r="K3967">
        <f t="shared" si="126"/>
        <v>3.03</v>
      </c>
    </row>
    <row r="3968" spans="1:11">
      <c r="A3968" s="1">
        <f>Atask.AtsOp!A3515</f>
        <v>42489</v>
      </c>
      <c r="B3968" t="str">
        <f>Atask.AtsOp!E3515</f>
        <v>2725-0001</v>
      </c>
      <c r="C3968" t="str">
        <f>Atask.AtsOp!H3515</f>
        <v>Brendis „Alita XO“, 38%</v>
      </c>
      <c r="D3968" t="str">
        <f>Atask.AtsOp!N3515</f>
        <v>LPA</v>
      </c>
      <c r="E3968" t="str">
        <f>Atask.AtsOp!I3515</f>
        <v>Perkelti</v>
      </c>
      <c r="F3968">
        <f>Atask.AtsOp!M3515</f>
        <v>5.9</v>
      </c>
      <c r="G3968">
        <f>VLOOKUP(B3968,Prekės!$A$2:$E$3000,3,FALSE)</f>
        <v>280</v>
      </c>
      <c r="H3968">
        <f>VLOOKUP(B3968,Prekės!$A$2:$E$3000,4,FALSE)</f>
        <v>0</v>
      </c>
      <c r="I3968">
        <f>VLOOKUP(B3968,Prekės!$A$2:$E$3000,5,FALSE)</f>
        <v>0</v>
      </c>
      <c r="J3968">
        <f t="shared" si="125"/>
        <v>0</v>
      </c>
      <c r="K3968">
        <f t="shared" si="126"/>
        <v>5.9</v>
      </c>
    </row>
    <row r="3969" spans="1:11">
      <c r="A3969" s="1">
        <f>Atask.AtsOp!A3516</f>
        <v>42489</v>
      </c>
      <c r="B3969" t="str">
        <f>Atask.AtsOp!E3516</f>
        <v>2725-0001</v>
      </c>
      <c r="C3969" t="str">
        <f>Atask.AtsOp!H3516</f>
        <v>Brendis „Alita XO“, 38%</v>
      </c>
      <c r="D3969" t="str">
        <f>Atask.AtsOp!N3516</f>
        <v>LPA</v>
      </c>
      <c r="E3969" t="str">
        <f>Atask.AtsOp!I3516</f>
        <v>Pardavimo užsakymas</v>
      </c>
      <c r="F3969">
        <f>Atask.AtsOp!M3516</f>
        <v>-5.9</v>
      </c>
      <c r="G3969">
        <f>VLOOKUP(B3969,Prekės!$A$2:$E$3000,3,FALSE)</f>
        <v>280</v>
      </c>
      <c r="H3969">
        <f>VLOOKUP(B3969,Prekės!$A$2:$E$3000,4,FALSE)</f>
        <v>0</v>
      </c>
      <c r="I3969">
        <f>VLOOKUP(B3969,Prekės!$A$2:$E$3000,5,FALSE)</f>
        <v>0</v>
      </c>
      <c r="J3969">
        <f t="shared" si="125"/>
        <v>0</v>
      </c>
      <c r="K3969">
        <f t="shared" si="126"/>
        <v>-5.9</v>
      </c>
    </row>
    <row r="3970" spans="1:11">
      <c r="A3970" s="1">
        <f>Atask.AtsOp!A3517</f>
        <v>42489</v>
      </c>
      <c r="B3970" t="str">
        <f>Atask.AtsOp!E3517</f>
        <v>2725-0001</v>
      </c>
      <c r="C3970" t="str">
        <f>Atask.AtsOp!H3517</f>
        <v>Brendis „Alita XO“, 38%</v>
      </c>
      <c r="D3970" t="str">
        <f>Atask.AtsOp!N3517</f>
        <v>LPA</v>
      </c>
      <c r="E3970" t="str">
        <f>Atask.AtsOp!I3517</f>
        <v>Pardavimo užsakymas</v>
      </c>
      <c r="F3970">
        <f>Atask.AtsOp!M3517</f>
        <v>-67.89</v>
      </c>
      <c r="G3970">
        <f>VLOOKUP(B3970,Prekės!$A$2:$E$3000,3,FALSE)</f>
        <v>280</v>
      </c>
      <c r="H3970">
        <f>VLOOKUP(B3970,Prekės!$A$2:$E$3000,4,FALSE)</f>
        <v>0</v>
      </c>
      <c r="I3970">
        <f>VLOOKUP(B3970,Prekės!$A$2:$E$3000,5,FALSE)</f>
        <v>0</v>
      </c>
      <c r="J3970">
        <f t="shared" si="125"/>
        <v>0</v>
      </c>
      <c r="K3970">
        <f t="shared" si="126"/>
        <v>-67.89</v>
      </c>
    </row>
    <row r="3971" spans="1:11">
      <c r="A3971" s="1">
        <f>Atask.AtsOp!A3518</f>
        <v>42482</v>
      </c>
      <c r="B3971" t="str">
        <f>Atask.AtsOp!E3518</f>
        <v>2725-0001</v>
      </c>
      <c r="C3971" t="str">
        <f>Atask.AtsOp!H3518</f>
        <v>Brendis „Alita XO“, 38%</v>
      </c>
      <c r="D3971" t="str">
        <f>Atask.AtsOp!N3518</f>
        <v>LPA</v>
      </c>
      <c r="E3971" t="str">
        <f>Atask.AtsOp!I3518</f>
        <v>Perkelti</v>
      </c>
      <c r="F3971">
        <f>Atask.AtsOp!M3518</f>
        <v>4.05</v>
      </c>
      <c r="G3971">
        <f>VLOOKUP(B3971,Prekės!$A$2:$E$3000,3,FALSE)</f>
        <v>280</v>
      </c>
      <c r="H3971">
        <f>VLOOKUP(B3971,Prekės!$A$2:$E$3000,4,FALSE)</f>
        <v>0</v>
      </c>
      <c r="I3971">
        <f>VLOOKUP(B3971,Prekės!$A$2:$E$3000,5,FALSE)</f>
        <v>0</v>
      </c>
      <c r="J3971">
        <f t="shared" si="125"/>
        <v>0</v>
      </c>
      <c r="K3971">
        <f t="shared" si="126"/>
        <v>4.05</v>
      </c>
    </row>
    <row r="3972" spans="1:11">
      <c r="A3972" s="1">
        <f>Atask.AtsOp!A3519</f>
        <v>42482</v>
      </c>
      <c r="B3972" t="str">
        <f>Atask.AtsOp!E3519</f>
        <v>2725-0001</v>
      </c>
      <c r="C3972" t="str">
        <f>Atask.AtsOp!H3519</f>
        <v>Brendis „Alita XO“, 38%</v>
      </c>
      <c r="D3972" t="str">
        <f>Atask.AtsOp!N3519</f>
        <v>LPA</v>
      </c>
      <c r="E3972" t="str">
        <f>Atask.AtsOp!I3519</f>
        <v>Perkelti</v>
      </c>
      <c r="F3972">
        <f>Atask.AtsOp!M3519</f>
        <v>3.03</v>
      </c>
      <c r="G3972">
        <f>VLOOKUP(B3972,Prekės!$A$2:$E$3000,3,FALSE)</f>
        <v>280</v>
      </c>
      <c r="H3972">
        <f>VLOOKUP(B3972,Prekės!$A$2:$E$3000,4,FALSE)</f>
        <v>0</v>
      </c>
      <c r="I3972">
        <f>VLOOKUP(B3972,Prekės!$A$2:$E$3000,5,FALSE)</f>
        <v>0</v>
      </c>
      <c r="J3972">
        <f t="shared" si="125"/>
        <v>0</v>
      </c>
      <c r="K3972">
        <f t="shared" si="126"/>
        <v>3.03</v>
      </c>
    </row>
    <row r="3973" spans="1:11">
      <c r="A3973" s="1">
        <f>Atask.AtsOp!A3520</f>
        <v>42480</v>
      </c>
      <c r="B3973" t="str">
        <f>Atask.AtsOp!E3520</f>
        <v>2725-0001</v>
      </c>
      <c r="C3973" t="str">
        <f>Atask.AtsOp!H3520</f>
        <v>Brendis „Alita XO“, 38%</v>
      </c>
      <c r="D3973" t="str">
        <f>Atask.AtsOp!N3520</f>
        <v>LPA</v>
      </c>
      <c r="E3973" t="str">
        <f>Atask.AtsOp!I3520</f>
        <v>Perkelti</v>
      </c>
      <c r="F3973">
        <f>Atask.AtsOp!M3520</f>
        <v>2.02</v>
      </c>
      <c r="G3973">
        <f>VLOOKUP(B3973,Prekės!$A$2:$E$3000,3,FALSE)</f>
        <v>280</v>
      </c>
      <c r="H3973">
        <f>VLOOKUP(B3973,Prekės!$A$2:$E$3000,4,FALSE)</f>
        <v>0</v>
      </c>
      <c r="I3973">
        <f>VLOOKUP(B3973,Prekės!$A$2:$E$3000,5,FALSE)</f>
        <v>0</v>
      </c>
      <c r="J3973">
        <f t="shared" si="125"/>
        <v>0</v>
      </c>
      <c r="K3973">
        <f t="shared" si="126"/>
        <v>2.02</v>
      </c>
    </row>
    <row r="3974" spans="1:11">
      <c r="A3974" s="1">
        <f>Atask.AtsOp!A3521</f>
        <v>42480</v>
      </c>
      <c r="B3974" t="str">
        <f>Atask.AtsOp!E3521</f>
        <v>2725-0001</v>
      </c>
      <c r="C3974" t="str">
        <f>Atask.AtsOp!H3521</f>
        <v>Brendis „Alita XO“, 38%</v>
      </c>
      <c r="D3974" t="str">
        <f>Atask.AtsOp!N3521</f>
        <v>LPA</v>
      </c>
      <c r="E3974" t="str">
        <f>Atask.AtsOp!I3521</f>
        <v>Perkelti</v>
      </c>
      <c r="F3974">
        <f>Atask.AtsOp!M3521</f>
        <v>4.05</v>
      </c>
      <c r="G3974">
        <f>VLOOKUP(B3974,Prekės!$A$2:$E$3000,3,FALSE)</f>
        <v>280</v>
      </c>
      <c r="H3974">
        <f>VLOOKUP(B3974,Prekės!$A$2:$E$3000,4,FALSE)</f>
        <v>0</v>
      </c>
      <c r="I3974">
        <f>VLOOKUP(B3974,Prekės!$A$2:$E$3000,5,FALSE)</f>
        <v>0</v>
      </c>
      <c r="J3974">
        <f t="shared" si="125"/>
        <v>0</v>
      </c>
      <c r="K3974">
        <f t="shared" si="126"/>
        <v>4.05</v>
      </c>
    </row>
    <row r="3975" spans="1:11">
      <c r="A3975" s="1">
        <f>Atask.AtsOp!A3522</f>
        <v>42478</v>
      </c>
      <c r="B3975" t="str">
        <f>Atask.AtsOp!E3522</f>
        <v>2725-0001</v>
      </c>
      <c r="C3975" t="str">
        <f>Atask.AtsOp!H3522</f>
        <v>Brendis „Alita XO“, 38%</v>
      </c>
      <c r="D3975" t="str">
        <f>Atask.AtsOp!N3522</f>
        <v>LPA</v>
      </c>
      <c r="E3975" t="str">
        <f>Atask.AtsOp!I3522</f>
        <v>Perkelti</v>
      </c>
      <c r="F3975">
        <f>Atask.AtsOp!M3522</f>
        <v>2.02</v>
      </c>
      <c r="G3975">
        <f>VLOOKUP(B3975,Prekės!$A$2:$E$3000,3,FALSE)</f>
        <v>280</v>
      </c>
      <c r="H3975">
        <f>VLOOKUP(B3975,Prekės!$A$2:$E$3000,4,FALSE)</f>
        <v>0</v>
      </c>
      <c r="I3975">
        <f>VLOOKUP(B3975,Prekės!$A$2:$E$3000,5,FALSE)</f>
        <v>0</v>
      </c>
      <c r="J3975">
        <f t="shared" si="125"/>
        <v>0</v>
      </c>
      <c r="K3975">
        <f t="shared" si="126"/>
        <v>2.02</v>
      </c>
    </row>
    <row r="3976" spans="1:11">
      <c r="A3976" s="1">
        <f>Atask.AtsOp!A3523</f>
        <v>42465</v>
      </c>
      <c r="B3976" t="str">
        <f>Atask.AtsOp!E3523</f>
        <v>2725-0002</v>
      </c>
      <c r="C3976" t="str">
        <f>Atask.AtsOp!H3523</f>
        <v>Brendis „Alita“, 38%</v>
      </c>
      <c r="D3976" t="str">
        <f>Atask.AtsOp!N3523</f>
        <v>LPA</v>
      </c>
      <c r="E3976" t="str">
        <f>Atask.AtsOp!I3523</f>
        <v>Gamyba</v>
      </c>
      <c r="F3976">
        <f>Atask.AtsOp!M3523</f>
        <v>4842.6400000000003</v>
      </c>
      <c r="G3976">
        <f>VLOOKUP(B3976,Prekės!$A$2:$E$3000,3,FALSE)</f>
        <v>280</v>
      </c>
      <c r="H3976">
        <f>VLOOKUP(B3976,Prekės!$A$2:$E$3000,4,FALSE)</f>
        <v>0</v>
      </c>
      <c r="I3976">
        <f>VLOOKUP(B3976,Prekės!$A$2:$E$3000,5,FALSE)</f>
        <v>0</v>
      </c>
      <c r="J3976">
        <f t="shared" si="125"/>
        <v>0</v>
      </c>
      <c r="K3976">
        <f t="shared" si="126"/>
        <v>4842.6400000000003</v>
      </c>
    </row>
    <row r="3977" spans="1:11">
      <c r="A3977" s="1">
        <f>Atask.AtsOp!A3524</f>
        <v>42465</v>
      </c>
      <c r="B3977" t="str">
        <f>Atask.AtsOp!E3524</f>
        <v>2725-0002</v>
      </c>
      <c r="C3977" t="str">
        <f>Atask.AtsOp!H3524</f>
        <v>Brendis „Alita“, 38%</v>
      </c>
      <c r="D3977" t="str">
        <f>Atask.AtsOp!N3524</f>
        <v>LPA</v>
      </c>
      <c r="E3977" t="str">
        <f>Atask.AtsOp!I3524</f>
        <v>Perkelti</v>
      </c>
      <c r="F3977">
        <f>Atask.AtsOp!M3524</f>
        <v>-4835.38</v>
      </c>
      <c r="G3977">
        <f>VLOOKUP(B3977,Prekės!$A$2:$E$3000,3,FALSE)</f>
        <v>280</v>
      </c>
      <c r="H3977">
        <f>VLOOKUP(B3977,Prekės!$A$2:$E$3000,4,FALSE)</f>
        <v>0</v>
      </c>
      <c r="I3977">
        <f>VLOOKUP(B3977,Prekės!$A$2:$E$3000,5,FALSE)</f>
        <v>0</v>
      </c>
      <c r="J3977">
        <f t="shared" si="125"/>
        <v>0</v>
      </c>
      <c r="K3977">
        <f t="shared" si="126"/>
        <v>-4835.38</v>
      </c>
    </row>
    <row r="3978" spans="1:11">
      <c r="A3978" s="1">
        <f>Atask.AtsOp!A3525</f>
        <v>42465</v>
      </c>
      <c r="B3978" t="str">
        <f>Atask.AtsOp!E3525</f>
        <v>2725-0002</v>
      </c>
      <c r="C3978" t="str">
        <f>Atask.AtsOp!H3525</f>
        <v>Brendis „Alita“, 38%</v>
      </c>
      <c r="D3978" t="str">
        <f>Atask.AtsOp!N3525</f>
        <v>LPA</v>
      </c>
      <c r="E3978" t="str">
        <f>Atask.AtsOp!I3525</f>
        <v>Perkelti</v>
      </c>
      <c r="F3978">
        <f>Atask.AtsOp!M3525</f>
        <v>-7.26</v>
      </c>
      <c r="G3978">
        <f>VLOOKUP(B3978,Prekės!$A$2:$E$3000,3,FALSE)</f>
        <v>280</v>
      </c>
      <c r="H3978">
        <f>VLOOKUP(B3978,Prekės!$A$2:$E$3000,4,FALSE)</f>
        <v>0</v>
      </c>
      <c r="I3978">
        <f>VLOOKUP(B3978,Prekės!$A$2:$E$3000,5,FALSE)</f>
        <v>0</v>
      </c>
      <c r="J3978">
        <f t="shared" si="125"/>
        <v>0</v>
      </c>
      <c r="K3978">
        <f t="shared" si="126"/>
        <v>-7.26</v>
      </c>
    </row>
    <row r="3979" spans="1:11">
      <c r="A3979" s="1">
        <f>Atask.AtsOp!A3526</f>
        <v>42465</v>
      </c>
      <c r="B3979" t="str">
        <f>Atask.AtsOp!E3526</f>
        <v>2725-0002</v>
      </c>
      <c r="C3979" t="str">
        <f>Atask.AtsOp!H3526</f>
        <v>Brendis „Alita“, 38%</v>
      </c>
      <c r="D3979" t="str">
        <f>Atask.AtsOp!N3526</f>
        <v>LPA</v>
      </c>
      <c r="E3979" t="str">
        <f>Atask.AtsOp!I3526</f>
        <v>Perkelti</v>
      </c>
      <c r="F3979">
        <f>Atask.AtsOp!M3526</f>
        <v>4835.38</v>
      </c>
      <c r="G3979">
        <f>VLOOKUP(B3979,Prekės!$A$2:$E$3000,3,FALSE)</f>
        <v>280</v>
      </c>
      <c r="H3979">
        <f>VLOOKUP(B3979,Prekės!$A$2:$E$3000,4,FALSE)</f>
        <v>0</v>
      </c>
      <c r="I3979">
        <f>VLOOKUP(B3979,Prekės!$A$2:$E$3000,5,FALSE)</f>
        <v>0</v>
      </c>
      <c r="J3979">
        <f t="shared" si="125"/>
        <v>0</v>
      </c>
      <c r="K3979">
        <f t="shared" si="126"/>
        <v>4835.38</v>
      </c>
    </row>
    <row r="3980" spans="1:11">
      <c r="A3980" s="1">
        <f>Atask.AtsOp!A3527</f>
        <v>42465</v>
      </c>
      <c r="B3980" t="str">
        <f>Atask.AtsOp!E3527</f>
        <v>2725-0002</v>
      </c>
      <c r="C3980" t="str">
        <f>Atask.AtsOp!H3527</f>
        <v>Brendis „Alita“, 38%</v>
      </c>
      <c r="D3980" t="str">
        <f>Atask.AtsOp!N3527</f>
        <v>LPA</v>
      </c>
      <c r="E3980" t="str">
        <f>Atask.AtsOp!I3527</f>
        <v>Perkelti</v>
      </c>
      <c r="F3980">
        <f>Atask.AtsOp!M3527</f>
        <v>7.26</v>
      </c>
      <c r="G3980">
        <f>VLOOKUP(B3980,Prekės!$A$2:$E$3000,3,FALSE)</f>
        <v>280</v>
      </c>
      <c r="H3980">
        <f>VLOOKUP(B3980,Prekės!$A$2:$E$3000,4,FALSE)</f>
        <v>0</v>
      </c>
      <c r="I3980">
        <f>VLOOKUP(B3980,Prekės!$A$2:$E$3000,5,FALSE)</f>
        <v>0</v>
      </c>
      <c r="J3980">
        <f t="shared" si="125"/>
        <v>0</v>
      </c>
      <c r="K3980">
        <f t="shared" si="126"/>
        <v>7.26</v>
      </c>
    </row>
    <row r="3981" spans="1:11">
      <c r="A3981" s="1">
        <f>Atask.AtsOp!A3528</f>
        <v>42465</v>
      </c>
      <c r="B3981" t="str">
        <f>Atask.AtsOp!E3528</f>
        <v>2725-0002</v>
      </c>
      <c r="C3981" t="str">
        <f>Atask.AtsOp!H3528</f>
        <v>Brendis „Alita“, 38%</v>
      </c>
      <c r="D3981" t="str">
        <f>Atask.AtsOp!N3528</f>
        <v>LPA</v>
      </c>
      <c r="E3981" t="str">
        <f>Atask.AtsOp!I3528</f>
        <v>Perkelti</v>
      </c>
      <c r="F3981">
        <f>Atask.AtsOp!M3528</f>
        <v>-4835.38</v>
      </c>
      <c r="G3981">
        <f>VLOOKUP(B3981,Prekės!$A$2:$E$3000,3,FALSE)</f>
        <v>280</v>
      </c>
      <c r="H3981">
        <f>VLOOKUP(B3981,Prekės!$A$2:$E$3000,4,FALSE)</f>
        <v>0</v>
      </c>
      <c r="I3981">
        <f>VLOOKUP(B3981,Prekės!$A$2:$E$3000,5,FALSE)</f>
        <v>0</v>
      </c>
      <c r="J3981">
        <f t="shared" si="125"/>
        <v>0</v>
      </c>
      <c r="K3981">
        <f t="shared" si="126"/>
        <v>-4835.38</v>
      </c>
    </row>
    <row r="3982" spans="1:11">
      <c r="A3982" s="1">
        <f>Atask.AtsOp!A3529</f>
        <v>42465</v>
      </c>
      <c r="B3982" t="str">
        <f>Atask.AtsOp!E3529</f>
        <v>2725-0002</v>
      </c>
      <c r="C3982" t="str">
        <f>Atask.AtsOp!H3529</f>
        <v>Brendis „Alita“, 38%</v>
      </c>
      <c r="D3982" t="str">
        <f>Atask.AtsOp!N3529</f>
        <v>LPA</v>
      </c>
      <c r="E3982" t="str">
        <f>Atask.AtsOp!I3529</f>
        <v>Perkelti</v>
      </c>
      <c r="F3982">
        <f>Atask.AtsOp!M3529</f>
        <v>-7.26</v>
      </c>
      <c r="G3982">
        <f>VLOOKUP(B3982,Prekės!$A$2:$E$3000,3,FALSE)</f>
        <v>280</v>
      </c>
      <c r="H3982">
        <f>VLOOKUP(B3982,Prekės!$A$2:$E$3000,4,FALSE)</f>
        <v>0</v>
      </c>
      <c r="I3982">
        <f>VLOOKUP(B3982,Prekės!$A$2:$E$3000,5,FALSE)</f>
        <v>0</v>
      </c>
      <c r="J3982">
        <f t="shared" si="125"/>
        <v>0</v>
      </c>
      <c r="K3982">
        <f t="shared" si="126"/>
        <v>-7.26</v>
      </c>
    </row>
    <row r="3983" spans="1:11">
      <c r="A3983" s="1">
        <f>Atask.AtsOp!A3530</f>
        <v>42468</v>
      </c>
      <c r="B3983" t="str">
        <f>Atask.AtsOp!E3530</f>
        <v>2725-0002</v>
      </c>
      <c r="C3983" t="str">
        <f>Atask.AtsOp!H3530</f>
        <v>Brendis „Alita“, 38%</v>
      </c>
      <c r="D3983" t="str">
        <f>Atask.AtsOp!N3530</f>
        <v>LPA</v>
      </c>
      <c r="E3983" t="str">
        <f>Atask.AtsOp!I3530</f>
        <v>Perkelti</v>
      </c>
      <c r="F3983">
        <f>Atask.AtsOp!M3530</f>
        <v>-7.26</v>
      </c>
      <c r="G3983">
        <f>VLOOKUP(B3983,Prekės!$A$2:$E$3000,3,FALSE)</f>
        <v>280</v>
      </c>
      <c r="H3983">
        <f>VLOOKUP(B3983,Prekės!$A$2:$E$3000,4,FALSE)</f>
        <v>0</v>
      </c>
      <c r="I3983">
        <f>VLOOKUP(B3983,Prekės!$A$2:$E$3000,5,FALSE)</f>
        <v>0</v>
      </c>
      <c r="J3983">
        <f t="shared" si="125"/>
        <v>0</v>
      </c>
      <c r="K3983">
        <f t="shared" si="126"/>
        <v>-7.26</v>
      </c>
    </row>
    <row r="3984" spans="1:11">
      <c r="A3984" s="1">
        <f>Atask.AtsOp!A3531</f>
        <v>42468</v>
      </c>
      <c r="B3984" t="str">
        <f>Atask.AtsOp!E3531</f>
        <v>2725-0002</v>
      </c>
      <c r="C3984" t="str">
        <f>Atask.AtsOp!H3531</f>
        <v>Brendis „Alita“, 38%</v>
      </c>
      <c r="D3984" t="str">
        <f>Atask.AtsOp!N3531</f>
        <v>LPA</v>
      </c>
      <c r="E3984" t="str">
        <f>Atask.AtsOp!I3531</f>
        <v>Gamyba</v>
      </c>
      <c r="F3984">
        <f>Atask.AtsOp!M3531</f>
        <v>4840.1000000000004</v>
      </c>
      <c r="G3984">
        <f>VLOOKUP(B3984,Prekės!$A$2:$E$3000,3,FALSE)</f>
        <v>280</v>
      </c>
      <c r="H3984">
        <f>VLOOKUP(B3984,Prekės!$A$2:$E$3000,4,FALSE)</f>
        <v>0</v>
      </c>
      <c r="I3984">
        <f>VLOOKUP(B3984,Prekės!$A$2:$E$3000,5,FALSE)</f>
        <v>0</v>
      </c>
      <c r="J3984">
        <f t="shared" si="125"/>
        <v>0</v>
      </c>
      <c r="K3984">
        <f t="shared" si="126"/>
        <v>4840.1000000000004</v>
      </c>
    </row>
    <row r="3985" spans="1:11">
      <c r="A3985" s="1">
        <f>Atask.AtsOp!A3532</f>
        <v>42468</v>
      </c>
      <c r="B3985" t="str">
        <f>Atask.AtsOp!E3532</f>
        <v>2725-0002</v>
      </c>
      <c r="C3985" t="str">
        <f>Atask.AtsOp!H3532</f>
        <v>Brendis „Alita“, 38%</v>
      </c>
      <c r="D3985" t="str">
        <f>Atask.AtsOp!N3532</f>
        <v>LPA</v>
      </c>
      <c r="E3985" t="str">
        <f>Atask.AtsOp!I3532</f>
        <v>Perkelti</v>
      </c>
      <c r="F3985">
        <f>Atask.AtsOp!M3532</f>
        <v>-4832.84</v>
      </c>
      <c r="G3985">
        <f>VLOOKUP(B3985,Prekės!$A$2:$E$3000,3,FALSE)</f>
        <v>280</v>
      </c>
      <c r="H3985">
        <f>VLOOKUP(B3985,Prekės!$A$2:$E$3000,4,FALSE)</f>
        <v>0</v>
      </c>
      <c r="I3985">
        <f>VLOOKUP(B3985,Prekės!$A$2:$E$3000,5,FALSE)</f>
        <v>0</v>
      </c>
      <c r="J3985">
        <f t="shared" si="125"/>
        <v>0</v>
      </c>
      <c r="K3985">
        <f t="shared" si="126"/>
        <v>-4832.84</v>
      </c>
    </row>
    <row r="3986" spans="1:11">
      <c r="A3986" s="1">
        <f>Atask.AtsOp!A3533</f>
        <v>42472</v>
      </c>
      <c r="B3986" t="str">
        <f>Atask.AtsOp!E3533</f>
        <v>2725-0002</v>
      </c>
      <c r="C3986" t="str">
        <f>Atask.AtsOp!H3533</f>
        <v>Brendis „Alita“, 38%</v>
      </c>
      <c r="D3986" t="str">
        <f>Atask.AtsOp!N3533</f>
        <v>LPA</v>
      </c>
      <c r="E3986" t="str">
        <f>Atask.AtsOp!I3533</f>
        <v>Gamyba</v>
      </c>
      <c r="F3986">
        <f>Atask.AtsOp!M3533</f>
        <v>4848.0200000000004</v>
      </c>
      <c r="G3986">
        <f>VLOOKUP(B3986,Prekės!$A$2:$E$3000,3,FALSE)</f>
        <v>280</v>
      </c>
      <c r="H3986">
        <f>VLOOKUP(B3986,Prekės!$A$2:$E$3000,4,FALSE)</f>
        <v>0</v>
      </c>
      <c r="I3986">
        <f>VLOOKUP(B3986,Prekės!$A$2:$E$3000,5,FALSE)</f>
        <v>0</v>
      </c>
      <c r="J3986">
        <f t="shared" si="125"/>
        <v>0</v>
      </c>
      <c r="K3986">
        <f t="shared" si="126"/>
        <v>4848.0200000000004</v>
      </c>
    </row>
    <row r="3987" spans="1:11">
      <c r="A3987" s="1">
        <f>Atask.AtsOp!A3534</f>
        <v>42472</v>
      </c>
      <c r="B3987" t="str">
        <f>Atask.AtsOp!E3534</f>
        <v>2725-0002</v>
      </c>
      <c r="C3987" t="str">
        <f>Atask.AtsOp!H3534</f>
        <v>Brendis „Alita“, 38%</v>
      </c>
      <c r="D3987" t="str">
        <f>Atask.AtsOp!N3534</f>
        <v>LPA</v>
      </c>
      <c r="E3987" t="str">
        <f>Atask.AtsOp!I3534</f>
        <v>Perkelti</v>
      </c>
      <c r="F3987">
        <f>Atask.AtsOp!M3534</f>
        <v>-7.22</v>
      </c>
      <c r="G3987">
        <f>VLOOKUP(B3987,Prekės!$A$2:$E$3000,3,FALSE)</f>
        <v>280</v>
      </c>
      <c r="H3987">
        <f>VLOOKUP(B3987,Prekės!$A$2:$E$3000,4,FALSE)</f>
        <v>0</v>
      </c>
      <c r="I3987">
        <f>VLOOKUP(B3987,Prekės!$A$2:$E$3000,5,FALSE)</f>
        <v>0</v>
      </c>
      <c r="J3987">
        <f t="shared" si="125"/>
        <v>0</v>
      </c>
      <c r="K3987">
        <f t="shared" si="126"/>
        <v>-7.22</v>
      </c>
    </row>
    <row r="3988" spans="1:11">
      <c r="A3988" s="1">
        <f>Atask.AtsOp!A3535</f>
        <v>42472</v>
      </c>
      <c r="B3988" t="str">
        <f>Atask.AtsOp!E3535</f>
        <v>2725-0002</v>
      </c>
      <c r="C3988" t="str">
        <f>Atask.AtsOp!H3535</f>
        <v>Brendis „Alita“, 38%</v>
      </c>
      <c r="D3988" t="str">
        <f>Atask.AtsOp!N3535</f>
        <v>LPA</v>
      </c>
      <c r="E3988" t="str">
        <f>Atask.AtsOp!I3535</f>
        <v>Perkelti</v>
      </c>
      <c r="F3988">
        <f>Atask.AtsOp!M3535</f>
        <v>-4810.8</v>
      </c>
      <c r="G3988">
        <f>VLOOKUP(B3988,Prekės!$A$2:$E$3000,3,FALSE)</f>
        <v>280</v>
      </c>
      <c r="H3988">
        <f>VLOOKUP(B3988,Prekės!$A$2:$E$3000,4,FALSE)</f>
        <v>0</v>
      </c>
      <c r="I3988">
        <f>VLOOKUP(B3988,Prekės!$A$2:$E$3000,5,FALSE)</f>
        <v>0</v>
      </c>
      <c r="J3988">
        <f t="shared" si="125"/>
        <v>0</v>
      </c>
      <c r="K3988">
        <f t="shared" si="126"/>
        <v>-4810.8</v>
      </c>
    </row>
    <row r="3989" spans="1:11">
      <c r="A3989" s="1">
        <f>Atask.AtsOp!A3536</f>
        <v>42478</v>
      </c>
      <c r="B3989" t="str">
        <f>Atask.AtsOp!E3536</f>
        <v>2725-0002</v>
      </c>
      <c r="C3989" t="str">
        <f>Atask.AtsOp!H3536</f>
        <v>Brendis „Alita“, 38%</v>
      </c>
      <c r="D3989" t="str">
        <f>Atask.AtsOp!N3536</f>
        <v>LPA</v>
      </c>
      <c r="E3989" t="str">
        <f>Atask.AtsOp!I3536</f>
        <v>Perkelti</v>
      </c>
      <c r="F3989">
        <f>Atask.AtsOp!M3536</f>
        <v>-4837.78</v>
      </c>
      <c r="G3989">
        <f>VLOOKUP(B3989,Prekės!$A$2:$E$3000,3,FALSE)</f>
        <v>280</v>
      </c>
      <c r="H3989">
        <f>VLOOKUP(B3989,Prekės!$A$2:$E$3000,4,FALSE)</f>
        <v>0</v>
      </c>
      <c r="I3989">
        <f>VLOOKUP(B3989,Prekės!$A$2:$E$3000,5,FALSE)</f>
        <v>0</v>
      </c>
      <c r="J3989">
        <f t="shared" si="125"/>
        <v>0</v>
      </c>
      <c r="K3989">
        <f t="shared" si="126"/>
        <v>-4837.78</v>
      </c>
    </row>
    <row r="3990" spans="1:11">
      <c r="A3990" s="1">
        <f>Atask.AtsOp!A3537</f>
        <v>42478</v>
      </c>
      <c r="B3990" t="str">
        <f>Atask.AtsOp!E3537</f>
        <v>2725-0002</v>
      </c>
      <c r="C3990" t="str">
        <f>Atask.AtsOp!H3537</f>
        <v>Brendis „Alita“, 38%</v>
      </c>
      <c r="D3990" t="str">
        <f>Atask.AtsOp!N3537</f>
        <v>LPA</v>
      </c>
      <c r="E3990" t="str">
        <f>Atask.AtsOp!I3537</f>
        <v>Perkelti</v>
      </c>
      <c r="F3990">
        <f>Atask.AtsOp!M3537</f>
        <v>-7.27</v>
      </c>
      <c r="G3990">
        <f>VLOOKUP(B3990,Prekės!$A$2:$E$3000,3,FALSE)</f>
        <v>280</v>
      </c>
      <c r="H3990">
        <f>VLOOKUP(B3990,Prekės!$A$2:$E$3000,4,FALSE)</f>
        <v>0</v>
      </c>
      <c r="I3990">
        <f>VLOOKUP(B3990,Prekės!$A$2:$E$3000,5,FALSE)</f>
        <v>0</v>
      </c>
      <c r="J3990">
        <f t="shared" si="125"/>
        <v>0</v>
      </c>
      <c r="K3990">
        <f t="shared" si="126"/>
        <v>-7.27</v>
      </c>
    </row>
    <row r="3991" spans="1:11">
      <c r="A3991" s="1">
        <f>Atask.AtsOp!A3538</f>
        <v>42475</v>
      </c>
      <c r="B3991" t="str">
        <f>Atask.AtsOp!E3538</f>
        <v>2725-0002</v>
      </c>
      <c r="C3991" t="str">
        <f>Atask.AtsOp!H3538</f>
        <v>Brendis „Alita“, 38%</v>
      </c>
      <c r="D3991" t="str">
        <f>Atask.AtsOp!N3538</f>
        <v>LPA</v>
      </c>
      <c r="E3991" t="str">
        <f>Atask.AtsOp!I3538</f>
        <v>Gamyba</v>
      </c>
      <c r="F3991">
        <f>Atask.AtsOp!M3538</f>
        <v>4835.53</v>
      </c>
      <c r="G3991">
        <f>VLOOKUP(B3991,Prekės!$A$2:$E$3000,3,FALSE)</f>
        <v>280</v>
      </c>
      <c r="H3991">
        <f>VLOOKUP(B3991,Prekės!$A$2:$E$3000,4,FALSE)</f>
        <v>0</v>
      </c>
      <c r="I3991">
        <f>VLOOKUP(B3991,Prekės!$A$2:$E$3000,5,FALSE)</f>
        <v>0</v>
      </c>
      <c r="J3991">
        <f t="shared" si="125"/>
        <v>0</v>
      </c>
      <c r="K3991">
        <f t="shared" si="126"/>
        <v>4835.53</v>
      </c>
    </row>
    <row r="3992" spans="1:11">
      <c r="A3992" s="1">
        <f>Atask.AtsOp!A3539</f>
        <v>42475</v>
      </c>
      <c r="B3992" t="str">
        <f>Atask.AtsOp!E3539</f>
        <v>2725-0002</v>
      </c>
      <c r="C3992" t="str">
        <f>Atask.AtsOp!H3539</f>
        <v>Brendis „Alita“, 38%</v>
      </c>
      <c r="D3992" t="str">
        <f>Atask.AtsOp!N3539</f>
        <v>LPA</v>
      </c>
      <c r="E3992" t="str">
        <f>Atask.AtsOp!I3539</f>
        <v>Perkelti</v>
      </c>
      <c r="F3992">
        <f>Atask.AtsOp!M3539</f>
        <v>-4828.28</v>
      </c>
      <c r="G3992">
        <f>VLOOKUP(B3992,Prekės!$A$2:$E$3000,3,FALSE)</f>
        <v>280</v>
      </c>
      <c r="H3992">
        <f>VLOOKUP(B3992,Prekės!$A$2:$E$3000,4,FALSE)</f>
        <v>0</v>
      </c>
      <c r="I3992">
        <f>VLOOKUP(B3992,Prekės!$A$2:$E$3000,5,FALSE)</f>
        <v>0</v>
      </c>
      <c r="J3992">
        <f t="shared" si="125"/>
        <v>0</v>
      </c>
      <c r="K3992">
        <f t="shared" si="126"/>
        <v>-4828.28</v>
      </c>
    </row>
    <row r="3993" spans="1:11">
      <c r="A3993" s="1">
        <f>Atask.AtsOp!A3540</f>
        <v>42475</v>
      </c>
      <c r="B3993" t="str">
        <f>Atask.AtsOp!E3540</f>
        <v>2725-0002</v>
      </c>
      <c r="C3993" t="str">
        <f>Atask.AtsOp!H3540</f>
        <v>Brendis „Alita“, 38%</v>
      </c>
      <c r="D3993" t="str">
        <f>Atask.AtsOp!N3540</f>
        <v>LPA</v>
      </c>
      <c r="E3993" t="str">
        <f>Atask.AtsOp!I3540</f>
        <v>Perkelti</v>
      </c>
      <c r="F3993">
        <f>Atask.AtsOp!M3540</f>
        <v>-7.25</v>
      </c>
      <c r="G3993">
        <f>VLOOKUP(B3993,Prekės!$A$2:$E$3000,3,FALSE)</f>
        <v>280</v>
      </c>
      <c r="H3993">
        <f>VLOOKUP(B3993,Prekės!$A$2:$E$3000,4,FALSE)</f>
        <v>0</v>
      </c>
      <c r="I3993">
        <f>VLOOKUP(B3993,Prekės!$A$2:$E$3000,5,FALSE)</f>
        <v>0</v>
      </c>
      <c r="J3993">
        <f t="shared" si="125"/>
        <v>0</v>
      </c>
      <c r="K3993">
        <f t="shared" si="126"/>
        <v>-7.25</v>
      </c>
    </row>
    <row r="3994" spans="1:11">
      <c r="A3994" s="1">
        <f>Atask.AtsOp!A3541</f>
        <v>42478</v>
      </c>
      <c r="B3994" t="str">
        <f>Atask.AtsOp!E3541</f>
        <v>2725-0002</v>
      </c>
      <c r="C3994" t="str">
        <f>Atask.AtsOp!H3541</f>
        <v>Brendis „Alita“, 38%</v>
      </c>
      <c r="D3994" t="str">
        <f>Atask.AtsOp!N3541</f>
        <v>LPA</v>
      </c>
      <c r="E3994" t="str">
        <f>Atask.AtsOp!I3541</f>
        <v>Gamyba</v>
      </c>
      <c r="F3994">
        <f>Atask.AtsOp!M3541</f>
        <v>4845.05</v>
      </c>
      <c r="G3994">
        <f>VLOOKUP(B3994,Prekės!$A$2:$E$3000,3,FALSE)</f>
        <v>280</v>
      </c>
      <c r="H3994">
        <f>VLOOKUP(B3994,Prekės!$A$2:$E$3000,4,FALSE)</f>
        <v>0</v>
      </c>
      <c r="I3994">
        <f>VLOOKUP(B3994,Prekės!$A$2:$E$3000,5,FALSE)</f>
        <v>0</v>
      </c>
      <c r="J3994">
        <f t="shared" si="125"/>
        <v>0</v>
      </c>
      <c r="K3994">
        <f t="shared" si="126"/>
        <v>4845.05</v>
      </c>
    </row>
    <row r="3995" spans="1:11">
      <c r="A3995" s="1">
        <f>Atask.AtsOp!A3542</f>
        <v>42478</v>
      </c>
      <c r="B3995" t="str">
        <f>Atask.AtsOp!E3542</f>
        <v>2725-0002</v>
      </c>
      <c r="C3995" t="str">
        <f>Atask.AtsOp!H3542</f>
        <v>Brendis „Alita“, 38%</v>
      </c>
      <c r="D3995" t="str">
        <f>Atask.AtsOp!N3542</f>
        <v>LPA</v>
      </c>
      <c r="E3995" t="str">
        <f>Atask.AtsOp!I3542</f>
        <v>Perkelti</v>
      </c>
      <c r="F3995">
        <f>Atask.AtsOp!M3542</f>
        <v>-7.26</v>
      </c>
      <c r="G3995">
        <f>VLOOKUP(B3995,Prekės!$A$2:$E$3000,3,FALSE)</f>
        <v>280</v>
      </c>
      <c r="H3995">
        <f>VLOOKUP(B3995,Prekės!$A$2:$E$3000,4,FALSE)</f>
        <v>0</v>
      </c>
      <c r="I3995">
        <f>VLOOKUP(B3995,Prekės!$A$2:$E$3000,5,FALSE)</f>
        <v>0</v>
      </c>
      <c r="J3995">
        <f t="shared" si="125"/>
        <v>0</v>
      </c>
      <c r="K3995">
        <f t="shared" si="126"/>
        <v>-7.26</v>
      </c>
    </row>
    <row r="3996" spans="1:11">
      <c r="A3996" s="1">
        <f>Atask.AtsOp!A3543</f>
        <v>42478</v>
      </c>
      <c r="B3996" t="str">
        <f>Atask.AtsOp!E3543</f>
        <v>2725-0002</v>
      </c>
      <c r="C3996" t="str">
        <f>Atask.AtsOp!H3543</f>
        <v>Brendis „Alita“, 38%</v>
      </c>
      <c r="D3996" t="str">
        <f>Atask.AtsOp!N3543</f>
        <v>LPA</v>
      </c>
      <c r="E3996" t="str">
        <f>Atask.AtsOp!I3543</f>
        <v>Gamyba</v>
      </c>
      <c r="F3996">
        <f>Atask.AtsOp!M3543</f>
        <v>4840.1000000000004</v>
      </c>
      <c r="G3996">
        <f>VLOOKUP(B3996,Prekės!$A$2:$E$3000,3,FALSE)</f>
        <v>280</v>
      </c>
      <c r="H3996">
        <f>VLOOKUP(B3996,Prekės!$A$2:$E$3000,4,FALSE)</f>
        <v>0</v>
      </c>
      <c r="I3996">
        <f>VLOOKUP(B3996,Prekės!$A$2:$E$3000,5,FALSE)</f>
        <v>0</v>
      </c>
      <c r="J3996">
        <f t="shared" si="125"/>
        <v>0</v>
      </c>
      <c r="K3996">
        <f t="shared" si="126"/>
        <v>4840.1000000000004</v>
      </c>
    </row>
    <row r="3997" spans="1:11">
      <c r="A3997" s="1">
        <f>Atask.AtsOp!A3544</f>
        <v>42478</v>
      </c>
      <c r="B3997" t="str">
        <f>Atask.AtsOp!E3544</f>
        <v>2725-0002</v>
      </c>
      <c r="C3997" t="str">
        <f>Atask.AtsOp!H3544</f>
        <v>Brendis „Alita“, 38%</v>
      </c>
      <c r="D3997" t="str">
        <f>Atask.AtsOp!N3544</f>
        <v>LPA</v>
      </c>
      <c r="E3997" t="str">
        <f>Atask.AtsOp!I3544</f>
        <v>Perkelti</v>
      </c>
      <c r="F3997">
        <f>Atask.AtsOp!M3544</f>
        <v>-4832.84</v>
      </c>
      <c r="G3997">
        <f>VLOOKUP(B3997,Prekės!$A$2:$E$3000,3,FALSE)</f>
        <v>280</v>
      </c>
      <c r="H3997">
        <f>VLOOKUP(B3997,Prekės!$A$2:$E$3000,4,FALSE)</f>
        <v>0</v>
      </c>
      <c r="I3997">
        <f>VLOOKUP(B3997,Prekės!$A$2:$E$3000,5,FALSE)</f>
        <v>0</v>
      </c>
      <c r="J3997">
        <f t="shared" si="125"/>
        <v>0</v>
      </c>
      <c r="K3997">
        <f t="shared" si="126"/>
        <v>-4832.84</v>
      </c>
    </row>
    <row r="3998" spans="1:11">
      <c r="A3998" s="1">
        <f>Atask.AtsOp!A3545</f>
        <v>42481</v>
      </c>
      <c r="B3998" t="str">
        <f>Atask.AtsOp!E3545</f>
        <v>2725-0002</v>
      </c>
      <c r="C3998" t="str">
        <f>Atask.AtsOp!H3545</f>
        <v>Brendis „Alita“, 38%</v>
      </c>
      <c r="D3998" t="str">
        <f>Atask.AtsOp!N3545</f>
        <v>LPA</v>
      </c>
      <c r="E3998" t="str">
        <f>Atask.AtsOp!I3545</f>
        <v>Perkelti</v>
      </c>
      <c r="F3998">
        <f>Atask.AtsOp!M3545</f>
        <v>-4840.33</v>
      </c>
      <c r="G3998">
        <f>VLOOKUP(B3998,Prekės!$A$2:$E$3000,3,FALSE)</f>
        <v>280</v>
      </c>
      <c r="H3998">
        <f>VLOOKUP(B3998,Prekės!$A$2:$E$3000,4,FALSE)</f>
        <v>0</v>
      </c>
      <c r="I3998">
        <f>VLOOKUP(B3998,Prekės!$A$2:$E$3000,5,FALSE)</f>
        <v>0</v>
      </c>
      <c r="J3998">
        <f t="shared" si="125"/>
        <v>0</v>
      </c>
      <c r="K3998">
        <f t="shared" si="126"/>
        <v>-4840.33</v>
      </c>
    </row>
    <row r="3999" spans="1:11">
      <c r="A3999" s="1">
        <f>Atask.AtsOp!A3546</f>
        <v>42481</v>
      </c>
      <c r="B3999" t="str">
        <f>Atask.AtsOp!E3546</f>
        <v>2725-0002</v>
      </c>
      <c r="C3999" t="str">
        <f>Atask.AtsOp!H3546</f>
        <v>Brendis „Alita“, 38%</v>
      </c>
      <c r="D3999" t="str">
        <f>Atask.AtsOp!N3546</f>
        <v>LPA</v>
      </c>
      <c r="E3999" t="str">
        <f>Atask.AtsOp!I3546</f>
        <v>Perkelti</v>
      </c>
      <c r="F3999">
        <f>Atask.AtsOp!M3546</f>
        <v>-7.27</v>
      </c>
      <c r="G3999">
        <f>VLOOKUP(B3999,Prekės!$A$2:$E$3000,3,FALSE)</f>
        <v>280</v>
      </c>
      <c r="H3999">
        <f>VLOOKUP(B3999,Prekės!$A$2:$E$3000,4,FALSE)</f>
        <v>0</v>
      </c>
      <c r="I3999">
        <f>VLOOKUP(B3999,Prekės!$A$2:$E$3000,5,FALSE)</f>
        <v>0</v>
      </c>
      <c r="J3999">
        <f t="shared" si="125"/>
        <v>0</v>
      </c>
      <c r="K3999">
        <f t="shared" si="126"/>
        <v>-7.27</v>
      </c>
    </row>
    <row r="4000" spans="1:11">
      <c r="A4000" s="1">
        <f>Atask.AtsOp!A3547</f>
        <v>42481</v>
      </c>
      <c r="B4000" t="str">
        <f>Atask.AtsOp!E3547</f>
        <v>2725-0002</v>
      </c>
      <c r="C4000" t="str">
        <f>Atask.AtsOp!H3547</f>
        <v>Brendis „Alita“, 38%</v>
      </c>
      <c r="D4000" t="str">
        <f>Atask.AtsOp!N3547</f>
        <v>LPA</v>
      </c>
      <c r="E4000" t="str">
        <f>Atask.AtsOp!I3547</f>
        <v>Gamyba</v>
      </c>
      <c r="F4000">
        <f>Atask.AtsOp!M3547</f>
        <v>4847.6000000000004</v>
      </c>
      <c r="G4000">
        <f>VLOOKUP(B4000,Prekės!$A$2:$E$3000,3,FALSE)</f>
        <v>280</v>
      </c>
      <c r="H4000">
        <f>VLOOKUP(B4000,Prekės!$A$2:$E$3000,4,FALSE)</f>
        <v>0</v>
      </c>
      <c r="I4000">
        <f>VLOOKUP(B4000,Prekės!$A$2:$E$3000,5,FALSE)</f>
        <v>0</v>
      </c>
      <c r="J4000">
        <f t="shared" si="125"/>
        <v>0</v>
      </c>
      <c r="K4000">
        <f t="shared" si="126"/>
        <v>4847.6000000000004</v>
      </c>
    </row>
    <row r="4001" spans="1:11">
      <c r="A4001" s="1">
        <f>Atask.AtsOp!A3548</f>
        <v>42465</v>
      </c>
      <c r="B4001" t="str">
        <f>Atask.AtsOp!E3548</f>
        <v>2725-0002</v>
      </c>
      <c r="C4001" t="str">
        <f>Atask.AtsOp!H3548</f>
        <v>Brendis „Alita“, 38%</v>
      </c>
      <c r="D4001" t="str">
        <f>Atask.AtsOp!N3548</f>
        <v>LPA</v>
      </c>
      <c r="E4001" t="str">
        <f>Atask.AtsOp!I3548</f>
        <v>Perkelti</v>
      </c>
      <c r="F4001">
        <f>Atask.AtsOp!M3548</f>
        <v>4835.38</v>
      </c>
      <c r="G4001">
        <f>VLOOKUP(B4001,Prekės!$A$2:$E$3000,3,FALSE)</f>
        <v>280</v>
      </c>
      <c r="H4001">
        <f>VLOOKUP(B4001,Prekės!$A$2:$E$3000,4,FALSE)</f>
        <v>0</v>
      </c>
      <c r="I4001">
        <f>VLOOKUP(B4001,Prekės!$A$2:$E$3000,5,FALSE)</f>
        <v>0</v>
      </c>
      <c r="J4001">
        <f t="shared" si="125"/>
        <v>0</v>
      </c>
      <c r="K4001">
        <f t="shared" si="126"/>
        <v>4835.38</v>
      </c>
    </row>
    <row r="4002" spans="1:11">
      <c r="A4002" s="1">
        <f>Atask.AtsOp!A3549</f>
        <v>42465</v>
      </c>
      <c r="B4002" t="str">
        <f>Atask.AtsOp!E3549</f>
        <v>2725-0002</v>
      </c>
      <c r="C4002" t="str">
        <f>Atask.AtsOp!H3549</f>
        <v>Brendis „Alita“, 38%</v>
      </c>
      <c r="D4002" t="str">
        <f>Atask.AtsOp!N3549</f>
        <v>LPA</v>
      </c>
      <c r="E4002" t="str">
        <f>Atask.AtsOp!I3549</f>
        <v>Perkelti</v>
      </c>
      <c r="F4002">
        <f>Atask.AtsOp!M3549</f>
        <v>-4835.38</v>
      </c>
      <c r="G4002">
        <f>VLOOKUP(B4002,Prekės!$A$2:$E$3000,3,FALSE)</f>
        <v>280</v>
      </c>
      <c r="H4002">
        <f>VLOOKUP(B4002,Prekės!$A$2:$E$3000,4,FALSE)</f>
        <v>0</v>
      </c>
      <c r="I4002">
        <f>VLOOKUP(B4002,Prekės!$A$2:$E$3000,5,FALSE)</f>
        <v>0</v>
      </c>
      <c r="J4002">
        <f t="shared" ref="J4002:J4065" si="127">IF(G4002=110,F4002*H4002*I4002,IF(G4002&lt;280,F4002*H4002,F4002*H4002*(I4002/100)))</f>
        <v>0</v>
      </c>
      <c r="K4002">
        <f t="shared" ref="K4002:K4065" si="128">IF(EXACT(D4002,"But."),J4002,F4002)</f>
        <v>-4835.38</v>
      </c>
    </row>
    <row r="4003" spans="1:11">
      <c r="A4003" s="1">
        <f>Atask.AtsOp!A3550</f>
        <v>42465</v>
      </c>
      <c r="B4003" t="str">
        <f>Atask.AtsOp!E3550</f>
        <v>2725-0002</v>
      </c>
      <c r="C4003" t="str">
        <f>Atask.AtsOp!H3550</f>
        <v>Brendis „Alita“, 38%</v>
      </c>
      <c r="D4003" t="str">
        <f>Atask.AtsOp!N3550</f>
        <v>LPA</v>
      </c>
      <c r="E4003" t="str">
        <f>Atask.AtsOp!I3550</f>
        <v>Perkelti</v>
      </c>
      <c r="F4003">
        <f>Atask.AtsOp!M3550</f>
        <v>4835.38</v>
      </c>
      <c r="G4003">
        <f>VLOOKUP(B4003,Prekės!$A$2:$E$3000,3,FALSE)</f>
        <v>280</v>
      </c>
      <c r="H4003">
        <f>VLOOKUP(B4003,Prekės!$A$2:$E$3000,4,FALSE)</f>
        <v>0</v>
      </c>
      <c r="I4003">
        <f>VLOOKUP(B4003,Prekės!$A$2:$E$3000,5,FALSE)</f>
        <v>0</v>
      </c>
      <c r="J4003">
        <f t="shared" si="127"/>
        <v>0</v>
      </c>
      <c r="K4003">
        <f t="shared" si="128"/>
        <v>4835.38</v>
      </c>
    </row>
    <row r="4004" spans="1:11">
      <c r="A4004" s="1">
        <f>Atask.AtsOp!A3551</f>
        <v>42466</v>
      </c>
      <c r="B4004" t="str">
        <f>Atask.AtsOp!E3551</f>
        <v>2725-0002</v>
      </c>
      <c r="C4004" t="str">
        <f>Atask.AtsOp!H3551</f>
        <v>Brendis „Alita“, 38%</v>
      </c>
      <c r="D4004" t="str">
        <f>Atask.AtsOp!N3551</f>
        <v>LPA</v>
      </c>
      <c r="E4004" t="str">
        <f>Atask.AtsOp!I3551</f>
        <v>Gamybos eilutė</v>
      </c>
      <c r="F4004">
        <f>Atask.AtsOp!M3551</f>
        <v>-4835.38</v>
      </c>
      <c r="G4004">
        <f>VLOOKUP(B4004,Prekės!$A$2:$E$3000,3,FALSE)</f>
        <v>280</v>
      </c>
      <c r="H4004">
        <f>VLOOKUP(B4004,Prekės!$A$2:$E$3000,4,FALSE)</f>
        <v>0</v>
      </c>
      <c r="I4004">
        <f>VLOOKUP(B4004,Prekės!$A$2:$E$3000,5,FALSE)</f>
        <v>0</v>
      </c>
      <c r="J4004">
        <f t="shared" si="127"/>
        <v>0</v>
      </c>
      <c r="K4004">
        <f t="shared" si="128"/>
        <v>-4835.38</v>
      </c>
    </row>
    <row r="4005" spans="1:11">
      <c r="A4005" s="1">
        <f>Atask.AtsOp!A3552</f>
        <v>42466</v>
      </c>
      <c r="B4005" t="str">
        <f>Atask.AtsOp!E3552</f>
        <v>2725-0002</v>
      </c>
      <c r="C4005" t="str">
        <f>Atask.AtsOp!H3552</f>
        <v>Brendis „Alita“, 38%</v>
      </c>
      <c r="D4005" t="str">
        <f>Atask.AtsOp!N3552</f>
        <v>LPA</v>
      </c>
      <c r="E4005" t="str">
        <f>Atask.AtsOp!I3552</f>
        <v>Gamybos eilutė</v>
      </c>
      <c r="F4005">
        <f>Atask.AtsOp!M3552</f>
        <v>-1743</v>
      </c>
      <c r="G4005">
        <f>VLOOKUP(B4005,Prekės!$A$2:$E$3000,3,FALSE)</f>
        <v>280</v>
      </c>
      <c r="H4005">
        <f>VLOOKUP(B4005,Prekės!$A$2:$E$3000,4,FALSE)</f>
        <v>0</v>
      </c>
      <c r="I4005">
        <f>VLOOKUP(B4005,Prekės!$A$2:$E$3000,5,FALSE)</f>
        <v>0</v>
      </c>
      <c r="J4005">
        <f t="shared" si="127"/>
        <v>0</v>
      </c>
      <c r="K4005">
        <f t="shared" si="128"/>
        <v>-1743</v>
      </c>
    </row>
    <row r="4006" spans="1:11">
      <c r="A4006" s="1">
        <f>Atask.AtsOp!A3553</f>
        <v>42475</v>
      </c>
      <c r="B4006" t="str">
        <f>Atask.AtsOp!E3553</f>
        <v>2725-0002</v>
      </c>
      <c r="C4006" t="str">
        <f>Atask.AtsOp!H3553</f>
        <v>Brendis „Alita“, 38%</v>
      </c>
      <c r="D4006" t="str">
        <f>Atask.AtsOp!N3553</f>
        <v>LPA</v>
      </c>
      <c r="E4006" t="str">
        <f>Atask.AtsOp!I3553</f>
        <v>Perkelti</v>
      </c>
      <c r="F4006">
        <f>Atask.AtsOp!M3553</f>
        <v>4828.28</v>
      </c>
      <c r="G4006">
        <f>VLOOKUP(B4006,Prekės!$A$2:$E$3000,3,FALSE)</f>
        <v>280</v>
      </c>
      <c r="H4006">
        <f>VLOOKUP(B4006,Prekės!$A$2:$E$3000,4,FALSE)</f>
        <v>0</v>
      </c>
      <c r="I4006">
        <f>VLOOKUP(B4006,Prekės!$A$2:$E$3000,5,FALSE)</f>
        <v>0</v>
      </c>
      <c r="J4006">
        <f t="shared" si="127"/>
        <v>0</v>
      </c>
      <c r="K4006">
        <f t="shared" si="128"/>
        <v>4828.28</v>
      </c>
    </row>
    <row r="4007" spans="1:11">
      <c r="A4007" s="1">
        <f>Atask.AtsOp!A3554</f>
        <v>42478</v>
      </c>
      <c r="B4007" t="str">
        <f>Atask.AtsOp!E3554</f>
        <v>2725-0002</v>
      </c>
      <c r="C4007" t="str">
        <f>Atask.AtsOp!H3554</f>
        <v>Brendis „Alita“, 38%</v>
      </c>
      <c r="D4007" t="str">
        <f>Atask.AtsOp!N3554</f>
        <v>LPA</v>
      </c>
      <c r="E4007" t="str">
        <f>Atask.AtsOp!I3554</f>
        <v>Perkelti</v>
      </c>
      <c r="F4007">
        <f>Atask.AtsOp!M3554</f>
        <v>4837.78</v>
      </c>
      <c r="G4007">
        <f>VLOOKUP(B4007,Prekės!$A$2:$E$3000,3,FALSE)</f>
        <v>280</v>
      </c>
      <c r="H4007">
        <f>VLOOKUP(B4007,Prekės!$A$2:$E$3000,4,FALSE)</f>
        <v>0</v>
      </c>
      <c r="I4007">
        <f>VLOOKUP(B4007,Prekės!$A$2:$E$3000,5,FALSE)</f>
        <v>0</v>
      </c>
      <c r="J4007">
        <f t="shared" si="127"/>
        <v>0</v>
      </c>
      <c r="K4007">
        <f t="shared" si="128"/>
        <v>4837.78</v>
      </c>
    </row>
    <row r="4008" spans="1:11">
      <c r="A4008" s="1">
        <f>Atask.AtsOp!A3555</f>
        <v>42474</v>
      </c>
      <c r="B4008" t="str">
        <f>Atask.AtsOp!E3555</f>
        <v>2725-0002</v>
      </c>
      <c r="C4008" t="str">
        <f>Atask.AtsOp!H3555</f>
        <v>Brendis „Alita“, 38%</v>
      </c>
      <c r="D4008" t="str">
        <f>Atask.AtsOp!N3555</f>
        <v>LPA</v>
      </c>
      <c r="E4008" t="str">
        <f>Atask.AtsOp!I3555</f>
        <v>Gamybos eilutė</v>
      </c>
      <c r="F4008">
        <f>Atask.AtsOp!M3555</f>
        <v>-2375.84</v>
      </c>
      <c r="G4008">
        <f>VLOOKUP(B4008,Prekės!$A$2:$E$3000,3,FALSE)</f>
        <v>280</v>
      </c>
      <c r="H4008">
        <f>VLOOKUP(B4008,Prekės!$A$2:$E$3000,4,FALSE)</f>
        <v>0</v>
      </c>
      <c r="I4008">
        <f>VLOOKUP(B4008,Prekės!$A$2:$E$3000,5,FALSE)</f>
        <v>0</v>
      </c>
      <c r="J4008">
        <f t="shared" si="127"/>
        <v>0</v>
      </c>
      <c r="K4008">
        <f t="shared" si="128"/>
        <v>-2375.84</v>
      </c>
    </row>
    <row r="4009" spans="1:11">
      <c r="A4009" s="1">
        <f>Atask.AtsOp!A3556</f>
        <v>42478</v>
      </c>
      <c r="B4009" t="str">
        <f>Atask.AtsOp!E3556</f>
        <v>2725-0002</v>
      </c>
      <c r="C4009" t="str">
        <f>Atask.AtsOp!H3556</f>
        <v>Brendis „Alita“, 38%</v>
      </c>
      <c r="D4009" t="str">
        <f>Atask.AtsOp!N3556</f>
        <v>LPA</v>
      </c>
      <c r="E4009" t="str">
        <f>Atask.AtsOp!I3556</f>
        <v>Gamybos eilutė</v>
      </c>
      <c r="F4009">
        <f>Atask.AtsOp!M3556</f>
        <v>-2715.43</v>
      </c>
      <c r="G4009">
        <f>VLOOKUP(B4009,Prekės!$A$2:$E$3000,3,FALSE)</f>
        <v>280</v>
      </c>
      <c r="H4009">
        <f>VLOOKUP(B4009,Prekės!$A$2:$E$3000,4,FALSE)</f>
        <v>0</v>
      </c>
      <c r="I4009">
        <f>VLOOKUP(B4009,Prekės!$A$2:$E$3000,5,FALSE)</f>
        <v>0</v>
      </c>
      <c r="J4009">
        <f t="shared" si="127"/>
        <v>0</v>
      </c>
      <c r="K4009">
        <f t="shared" si="128"/>
        <v>-2715.43</v>
      </c>
    </row>
    <row r="4010" spans="1:11">
      <c r="A4010" s="1">
        <f>Atask.AtsOp!A3557</f>
        <v>42472</v>
      </c>
      <c r="B4010" t="str">
        <f>Atask.AtsOp!E3557</f>
        <v>2725-0002</v>
      </c>
      <c r="C4010" t="str">
        <f>Atask.AtsOp!H3557</f>
        <v>Brendis „Alita“, 38%</v>
      </c>
      <c r="D4010" t="str">
        <f>Atask.AtsOp!N3557</f>
        <v>LPA</v>
      </c>
      <c r="E4010" t="str">
        <f>Atask.AtsOp!I3557</f>
        <v>Perkelti</v>
      </c>
      <c r="F4010">
        <f>Atask.AtsOp!M3557</f>
        <v>4810.8</v>
      </c>
      <c r="G4010">
        <f>VLOOKUP(B4010,Prekės!$A$2:$E$3000,3,FALSE)</f>
        <v>280</v>
      </c>
      <c r="H4010">
        <f>VLOOKUP(B4010,Prekės!$A$2:$E$3000,4,FALSE)</f>
        <v>0</v>
      </c>
      <c r="I4010">
        <f>VLOOKUP(B4010,Prekės!$A$2:$E$3000,5,FALSE)</f>
        <v>0</v>
      </c>
      <c r="J4010">
        <f t="shared" si="127"/>
        <v>0</v>
      </c>
      <c r="K4010">
        <f t="shared" si="128"/>
        <v>4810.8</v>
      </c>
    </row>
    <row r="4011" spans="1:11">
      <c r="A4011" s="1">
        <f>Atask.AtsOp!A3558</f>
        <v>42473</v>
      </c>
      <c r="B4011" t="str">
        <f>Atask.AtsOp!E3558</f>
        <v>2725-0002</v>
      </c>
      <c r="C4011" t="str">
        <f>Atask.AtsOp!H3558</f>
        <v>Brendis „Alita“, 38%</v>
      </c>
      <c r="D4011" t="str">
        <f>Atask.AtsOp!N3558</f>
        <v>LPA</v>
      </c>
      <c r="E4011" t="str">
        <f>Atask.AtsOp!I3558</f>
        <v>Gamybos eilutė</v>
      </c>
      <c r="F4011">
        <f>Atask.AtsOp!M3558</f>
        <v>-2457</v>
      </c>
      <c r="G4011">
        <f>VLOOKUP(B4011,Prekės!$A$2:$E$3000,3,FALSE)</f>
        <v>280</v>
      </c>
      <c r="H4011">
        <f>VLOOKUP(B4011,Prekės!$A$2:$E$3000,4,FALSE)</f>
        <v>0</v>
      </c>
      <c r="I4011">
        <f>VLOOKUP(B4011,Prekės!$A$2:$E$3000,5,FALSE)</f>
        <v>0</v>
      </c>
      <c r="J4011">
        <f t="shared" si="127"/>
        <v>0</v>
      </c>
      <c r="K4011">
        <f t="shared" si="128"/>
        <v>-2457</v>
      </c>
    </row>
    <row r="4012" spans="1:11">
      <c r="A4012" s="1">
        <f>Atask.AtsOp!A3559</f>
        <v>42468</v>
      </c>
      <c r="B4012" t="str">
        <f>Atask.AtsOp!E3559</f>
        <v>2725-0002</v>
      </c>
      <c r="C4012" t="str">
        <f>Atask.AtsOp!H3559</f>
        <v>Brendis „Alita“, 38%</v>
      </c>
      <c r="D4012" t="str">
        <f>Atask.AtsOp!N3559</f>
        <v>LPA</v>
      </c>
      <c r="E4012" t="str">
        <f>Atask.AtsOp!I3559</f>
        <v>Perkelti</v>
      </c>
      <c r="F4012">
        <f>Atask.AtsOp!M3559</f>
        <v>4832.84</v>
      </c>
      <c r="G4012">
        <f>VLOOKUP(B4012,Prekės!$A$2:$E$3000,3,FALSE)</f>
        <v>280</v>
      </c>
      <c r="H4012">
        <f>VLOOKUP(B4012,Prekės!$A$2:$E$3000,4,FALSE)</f>
        <v>0</v>
      </c>
      <c r="I4012">
        <f>VLOOKUP(B4012,Prekės!$A$2:$E$3000,5,FALSE)</f>
        <v>0</v>
      </c>
      <c r="J4012">
        <f t="shared" si="127"/>
        <v>0</v>
      </c>
      <c r="K4012">
        <f t="shared" si="128"/>
        <v>4832.84</v>
      </c>
    </row>
    <row r="4013" spans="1:11">
      <c r="A4013" s="1">
        <f>Atask.AtsOp!A3560</f>
        <v>42471</v>
      </c>
      <c r="B4013" t="str">
        <f>Atask.AtsOp!E3560</f>
        <v>2725-0002</v>
      </c>
      <c r="C4013" t="str">
        <f>Atask.AtsOp!H3560</f>
        <v>Brendis „Alita“, 38%</v>
      </c>
      <c r="D4013" t="str">
        <f>Atask.AtsOp!N3560</f>
        <v>LPA</v>
      </c>
      <c r="E4013" t="str">
        <f>Atask.AtsOp!I3560</f>
        <v>Perkelti</v>
      </c>
      <c r="F4013">
        <f>Atask.AtsOp!M3560</f>
        <v>-4832.84</v>
      </c>
      <c r="G4013">
        <f>VLOOKUP(B4013,Prekės!$A$2:$E$3000,3,FALSE)</f>
        <v>280</v>
      </c>
      <c r="H4013">
        <f>VLOOKUP(B4013,Prekės!$A$2:$E$3000,4,FALSE)</f>
        <v>0</v>
      </c>
      <c r="I4013">
        <f>VLOOKUP(B4013,Prekės!$A$2:$E$3000,5,FALSE)</f>
        <v>0</v>
      </c>
      <c r="J4013">
        <f t="shared" si="127"/>
        <v>0</v>
      </c>
      <c r="K4013">
        <f t="shared" si="128"/>
        <v>-4832.84</v>
      </c>
    </row>
    <row r="4014" spans="1:11">
      <c r="A4014" s="1">
        <f>Atask.AtsOp!A3561</f>
        <v>42471</v>
      </c>
      <c r="B4014" t="str">
        <f>Atask.AtsOp!E3561</f>
        <v>2725-0002</v>
      </c>
      <c r="C4014" t="str">
        <f>Atask.AtsOp!H3561</f>
        <v>Brendis „Alita“, 38%</v>
      </c>
      <c r="D4014" t="str">
        <f>Atask.AtsOp!N3561</f>
        <v>LPA</v>
      </c>
      <c r="E4014" t="str">
        <f>Atask.AtsOp!I3561</f>
        <v>Perkelti</v>
      </c>
      <c r="F4014">
        <f>Atask.AtsOp!M3561</f>
        <v>4832.84</v>
      </c>
      <c r="G4014">
        <f>VLOOKUP(B4014,Prekės!$A$2:$E$3000,3,FALSE)</f>
        <v>280</v>
      </c>
      <c r="H4014">
        <f>VLOOKUP(B4014,Prekės!$A$2:$E$3000,4,FALSE)</f>
        <v>0</v>
      </c>
      <c r="I4014">
        <f>VLOOKUP(B4014,Prekės!$A$2:$E$3000,5,FALSE)</f>
        <v>0</v>
      </c>
      <c r="J4014">
        <f t="shared" si="127"/>
        <v>0</v>
      </c>
      <c r="K4014">
        <f t="shared" si="128"/>
        <v>4832.84</v>
      </c>
    </row>
    <row r="4015" spans="1:11">
      <c r="A4015" s="1">
        <f>Atask.AtsOp!A3562</f>
        <v>42474</v>
      </c>
      <c r="B4015" t="str">
        <f>Atask.AtsOp!E3562</f>
        <v>2725-0002</v>
      </c>
      <c r="C4015" t="str">
        <f>Atask.AtsOp!H3562</f>
        <v>Brendis „Alita“, 38%</v>
      </c>
      <c r="D4015" t="str">
        <f>Atask.AtsOp!N3562</f>
        <v>LPA</v>
      </c>
      <c r="E4015" t="str">
        <f>Atask.AtsOp!I3562</f>
        <v>Gamybos eilutė</v>
      </c>
      <c r="F4015">
        <f>Atask.AtsOp!M3562</f>
        <v>-4419.51</v>
      </c>
      <c r="G4015">
        <f>VLOOKUP(B4015,Prekės!$A$2:$E$3000,3,FALSE)</f>
        <v>280</v>
      </c>
      <c r="H4015">
        <f>VLOOKUP(B4015,Prekės!$A$2:$E$3000,4,FALSE)</f>
        <v>0</v>
      </c>
      <c r="I4015">
        <f>VLOOKUP(B4015,Prekės!$A$2:$E$3000,5,FALSE)</f>
        <v>0</v>
      </c>
      <c r="J4015">
        <f t="shared" si="127"/>
        <v>0</v>
      </c>
      <c r="K4015">
        <f t="shared" si="128"/>
        <v>-4419.51</v>
      </c>
    </row>
    <row r="4016" spans="1:11">
      <c r="A4016" s="1">
        <f>Atask.AtsOp!A3563</f>
        <v>42481</v>
      </c>
      <c r="B4016" t="str">
        <f>Atask.AtsOp!E3563</f>
        <v>2725-0002</v>
      </c>
      <c r="C4016" t="str">
        <f>Atask.AtsOp!H3563</f>
        <v>Brendis „Alita“, 38%</v>
      </c>
      <c r="D4016" t="str">
        <f>Atask.AtsOp!N3563</f>
        <v>LPA</v>
      </c>
      <c r="E4016" t="str">
        <f>Atask.AtsOp!I3563</f>
        <v>Perkelti</v>
      </c>
      <c r="F4016">
        <f>Atask.AtsOp!M3563</f>
        <v>4840.33</v>
      </c>
      <c r="G4016">
        <f>VLOOKUP(B4016,Prekės!$A$2:$E$3000,3,FALSE)</f>
        <v>280</v>
      </c>
      <c r="H4016">
        <f>VLOOKUP(B4016,Prekės!$A$2:$E$3000,4,FALSE)</f>
        <v>0</v>
      </c>
      <c r="I4016">
        <f>VLOOKUP(B4016,Prekės!$A$2:$E$3000,5,FALSE)</f>
        <v>0</v>
      </c>
      <c r="J4016">
        <f t="shared" si="127"/>
        <v>0</v>
      </c>
      <c r="K4016">
        <f t="shared" si="128"/>
        <v>4840.33</v>
      </c>
    </row>
    <row r="4017" spans="1:11">
      <c r="A4017" s="1">
        <f>Atask.AtsOp!A3564</f>
        <v>42478</v>
      </c>
      <c r="B4017" t="str">
        <f>Atask.AtsOp!E3564</f>
        <v>2725-0002</v>
      </c>
      <c r="C4017" t="str">
        <f>Atask.AtsOp!H3564</f>
        <v>Brendis „Alita“, 38%</v>
      </c>
      <c r="D4017" t="str">
        <f>Atask.AtsOp!N3564</f>
        <v>LPA</v>
      </c>
      <c r="E4017" t="str">
        <f>Atask.AtsOp!I3564</f>
        <v>Perkelti</v>
      </c>
      <c r="F4017">
        <f>Atask.AtsOp!M3564</f>
        <v>4832.84</v>
      </c>
      <c r="G4017">
        <f>VLOOKUP(B4017,Prekės!$A$2:$E$3000,3,FALSE)</f>
        <v>280</v>
      </c>
      <c r="H4017">
        <f>VLOOKUP(B4017,Prekės!$A$2:$E$3000,4,FALSE)</f>
        <v>0</v>
      </c>
      <c r="I4017">
        <f>VLOOKUP(B4017,Prekės!$A$2:$E$3000,5,FALSE)</f>
        <v>0</v>
      </c>
      <c r="J4017">
        <f t="shared" si="127"/>
        <v>0</v>
      </c>
      <c r="K4017">
        <f t="shared" si="128"/>
        <v>4832.84</v>
      </c>
    </row>
    <row r="4018" spans="1:11">
      <c r="A4018" s="1">
        <f>Atask.AtsOp!A3565</f>
        <v>42478</v>
      </c>
      <c r="B4018" t="str">
        <f>Atask.AtsOp!E3565</f>
        <v>2725-0002</v>
      </c>
      <c r="C4018" t="str">
        <f>Atask.AtsOp!H3565</f>
        <v>Brendis „Alita“, 38%</v>
      </c>
      <c r="D4018" t="str">
        <f>Atask.AtsOp!N3565</f>
        <v>LPA</v>
      </c>
      <c r="E4018" t="str">
        <f>Atask.AtsOp!I3565</f>
        <v>Gamybos eilutė</v>
      </c>
      <c r="F4018">
        <f>Atask.AtsOp!M3565</f>
        <v>-391.29</v>
      </c>
      <c r="G4018">
        <f>VLOOKUP(B4018,Prekės!$A$2:$E$3000,3,FALSE)</f>
        <v>280</v>
      </c>
      <c r="H4018">
        <f>VLOOKUP(B4018,Prekės!$A$2:$E$3000,4,FALSE)</f>
        <v>0</v>
      </c>
      <c r="I4018">
        <f>VLOOKUP(B4018,Prekės!$A$2:$E$3000,5,FALSE)</f>
        <v>0</v>
      </c>
      <c r="J4018">
        <f t="shared" si="127"/>
        <v>0</v>
      </c>
      <c r="K4018">
        <f t="shared" si="128"/>
        <v>-391.29</v>
      </c>
    </row>
    <row r="4019" spans="1:11">
      <c r="A4019" s="1">
        <f>Atask.AtsOp!A3566</f>
        <v>42478</v>
      </c>
      <c r="B4019" t="str">
        <f>Atask.AtsOp!E3566</f>
        <v>2725-0002</v>
      </c>
      <c r="C4019" t="str">
        <f>Atask.AtsOp!H3566</f>
        <v>Brendis „Alita“, 38%</v>
      </c>
      <c r="D4019" t="str">
        <f>Atask.AtsOp!N3566</f>
        <v>LPA</v>
      </c>
      <c r="E4019" t="str">
        <f>Atask.AtsOp!I3566</f>
        <v>Gamybos eilutė</v>
      </c>
      <c r="F4019">
        <f>Atask.AtsOp!M3566</f>
        <v>-4828.28</v>
      </c>
      <c r="G4019">
        <f>VLOOKUP(B4019,Prekės!$A$2:$E$3000,3,FALSE)</f>
        <v>280</v>
      </c>
      <c r="H4019">
        <f>VLOOKUP(B4019,Prekės!$A$2:$E$3000,4,FALSE)</f>
        <v>0</v>
      </c>
      <c r="I4019">
        <f>VLOOKUP(B4019,Prekės!$A$2:$E$3000,5,FALSE)</f>
        <v>0</v>
      </c>
      <c r="J4019">
        <f t="shared" si="127"/>
        <v>0</v>
      </c>
      <c r="K4019">
        <f t="shared" si="128"/>
        <v>-4828.28</v>
      </c>
    </row>
    <row r="4020" spans="1:11">
      <c r="A4020" s="1">
        <f>Atask.AtsOp!A3567</f>
        <v>42479</v>
      </c>
      <c r="B4020" t="str">
        <f>Atask.AtsOp!E3567</f>
        <v>2725-0002</v>
      </c>
      <c r="C4020" t="str">
        <f>Atask.AtsOp!H3567</f>
        <v>Brendis „Alita“, 38%</v>
      </c>
      <c r="D4020" t="str">
        <f>Atask.AtsOp!N3567</f>
        <v>LPA</v>
      </c>
      <c r="E4020" t="str">
        <f>Atask.AtsOp!I3567</f>
        <v>Gamybos eilutė</v>
      </c>
      <c r="F4020">
        <f>Atask.AtsOp!M3567</f>
        <v>-2122.35</v>
      </c>
      <c r="G4020">
        <f>VLOOKUP(B4020,Prekės!$A$2:$E$3000,3,FALSE)</f>
        <v>280</v>
      </c>
      <c r="H4020">
        <f>VLOOKUP(B4020,Prekės!$A$2:$E$3000,4,FALSE)</f>
        <v>0</v>
      </c>
      <c r="I4020">
        <f>VLOOKUP(B4020,Prekės!$A$2:$E$3000,5,FALSE)</f>
        <v>0</v>
      </c>
      <c r="J4020">
        <f t="shared" si="127"/>
        <v>0</v>
      </c>
      <c r="K4020">
        <f t="shared" si="128"/>
        <v>-2122.35</v>
      </c>
    </row>
    <row r="4021" spans="1:11">
      <c r="A4021" s="1">
        <f>Atask.AtsOp!A3568</f>
        <v>42479</v>
      </c>
      <c r="B4021" t="str">
        <f>Atask.AtsOp!E3568</f>
        <v>2725-0002</v>
      </c>
      <c r="C4021" t="str">
        <f>Atask.AtsOp!H3568</f>
        <v>Brendis „Alita“, 38%</v>
      </c>
      <c r="D4021" t="str">
        <f>Atask.AtsOp!N3568</f>
        <v>LPA</v>
      </c>
      <c r="E4021" t="str">
        <f>Atask.AtsOp!I3568</f>
        <v>Gamybos eilutė</v>
      </c>
      <c r="F4021">
        <f>Atask.AtsOp!M3568</f>
        <v>-947.07</v>
      </c>
      <c r="G4021">
        <f>VLOOKUP(B4021,Prekės!$A$2:$E$3000,3,FALSE)</f>
        <v>280</v>
      </c>
      <c r="H4021">
        <f>VLOOKUP(B4021,Prekės!$A$2:$E$3000,4,FALSE)</f>
        <v>0</v>
      </c>
      <c r="I4021">
        <f>VLOOKUP(B4021,Prekės!$A$2:$E$3000,5,FALSE)</f>
        <v>0</v>
      </c>
      <c r="J4021">
        <f t="shared" si="127"/>
        <v>0</v>
      </c>
      <c r="K4021">
        <f t="shared" si="128"/>
        <v>-947.07</v>
      </c>
    </row>
    <row r="4022" spans="1:11">
      <c r="A4022" s="1">
        <f>Atask.AtsOp!A3569</f>
        <v>42487</v>
      </c>
      <c r="B4022" t="str">
        <f>Atask.AtsOp!E3569</f>
        <v>2725-0002</v>
      </c>
      <c r="C4022" t="str">
        <f>Atask.AtsOp!H3569</f>
        <v>Brendis „Alita“, 38%</v>
      </c>
      <c r="D4022" t="str">
        <f>Atask.AtsOp!N3569</f>
        <v>LPA</v>
      </c>
      <c r="E4022" t="str">
        <f>Atask.AtsOp!I3569</f>
        <v>Gamybos eilutė</v>
      </c>
      <c r="F4022">
        <f>Atask.AtsOp!M3569</f>
        <v>-3885.77</v>
      </c>
      <c r="G4022">
        <f>VLOOKUP(B4022,Prekės!$A$2:$E$3000,3,FALSE)</f>
        <v>280</v>
      </c>
      <c r="H4022">
        <f>VLOOKUP(B4022,Prekės!$A$2:$E$3000,4,FALSE)</f>
        <v>0</v>
      </c>
      <c r="I4022">
        <f>VLOOKUP(B4022,Prekės!$A$2:$E$3000,5,FALSE)</f>
        <v>0</v>
      </c>
      <c r="J4022">
        <f t="shared" si="127"/>
        <v>0</v>
      </c>
      <c r="K4022">
        <f t="shared" si="128"/>
        <v>-3885.77</v>
      </c>
    </row>
    <row r="4023" spans="1:11">
      <c r="A4023" s="1">
        <f>Atask.AtsOp!A3570</f>
        <v>42487</v>
      </c>
      <c r="B4023" t="str">
        <f>Atask.AtsOp!E3570</f>
        <v>2725-0002</v>
      </c>
      <c r="C4023" t="str">
        <f>Atask.AtsOp!H3570</f>
        <v>Brendis „Alita“, 38%</v>
      </c>
      <c r="D4023" t="str">
        <f>Atask.AtsOp!N3570</f>
        <v>LPA</v>
      </c>
      <c r="E4023" t="str">
        <f>Atask.AtsOp!I3570</f>
        <v>Gamybos eilutė</v>
      </c>
      <c r="F4023">
        <f>Atask.AtsOp!M3570</f>
        <v>-490.33</v>
      </c>
      <c r="G4023">
        <f>VLOOKUP(B4023,Prekės!$A$2:$E$3000,3,FALSE)</f>
        <v>280</v>
      </c>
      <c r="H4023">
        <f>VLOOKUP(B4023,Prekės!$A$2:$E$3000,4,FALSE)</f>
        <v>0</v>
      </c>
      <c r="I4023">
        <f>VLOOKUP(B4023,Prekės!$A$2:$E$3000,5,FALSE)</f>
        <v>0</v>
      </c>
      <c r="J4023">
        <f t="shared" si="127"/>
        <v>0</v>
      </c>
      <c r="K4023">
        <f t="shared" si="128"/>
        <v>-490.33</v>
      </c>
    </row>
    <row r="4024" spans="1:11">
      <c r="A4024" s="1">
        <f>Atask.AtsOp!A3571</f>
        <v>42465</v>
      </c>
      <c r="B4024" t="str">
        <f>Atask.AtsOp!E3571</f>
        <v>2725-0002</v>
      </c>
      <c r="C4024" t="str">
        <f>Atask.AtsOp!H3571</f>
        <v>Brendis „Alita“, 38%</v>
      </c>
      <c r="D4024" t="str">
        <f>Atask.AtsOp!N3571</f>
        <v>LPA</v>
      </c>
      <c r="E4024" t="str">
        <f>Atask.AtsOp!I3571</f>
        <v>Perkelti</v>
      </c>
      <c r="F4024">
        <f>Atask.AtsOp!M3571</f>
        <v>7.26</v>
      </c>
      <c r="G4024">
        <f>VLOOKUP(B4024,Prekės!$A$2:$E$3000,3,FALSE)</f>
        <v>280</v>
      </c>
      <c r="H4024">
        <f>VLOOKUP(B4024,Prekės!$A$2:$E$3000,4,FALSE)</f>
        <v>0</v>
      </c>
      <c r="I4024">
        <f>VLOOKUP(B4024,Prekės!$A$2:$E$3000,5,FALSE)</f>
        <v>0</v>
      </c>
      <c r="J4024">
        <f t="shared" si="127"/>
        <v>0</v>
      </c>
      <c r="K4024">
        <f t="shared" si="128"/>
        <v>7.26</v>
      </c>
    </row>
    <row r="4025" spans="1:11">
      <c r="A4025" s="1">
        <f>Atask.AtsOp!A3572</f>
        <v>42465</v>
      </c>
      <c r="B4025" t="str">
        <f>Atask.AtsOp!E3572</f>
        <v>2725-0002</v>
      </c>
      <c r="C4025" t="str">
        <f>Atask.AtsOp!H3572</f>
        <v>Brendis „Alita“, 38%</v>
      </c>
      <c r="D4025" t="str">
        <f>Atask.AtsOp!N3572</f>
        <v>LPA</v>
      </c>
      <c r="E4025" t="str">
        <f>Atask.AtsOp!I3572</f>
        <v>Perkelti</v>
      </c>
      <c r="F4025">
        <f>Atask.AtsOp!M3572</f>
        <v>-7.26</v>
      </c>
      <c r="G4025">
        <f>VLOOKUP(B4025,Prekės!$A$2:$E$3000,3,FALSE)</f>
        <v>280</v>
      </c>
      <c r="H4025">
        <f>VLOOKUP(B4025,Prekės!$A$2:$E$3000,4,FALSE)</f>
        <v>0</v>
      </c>
      <c r="I4025">
        <f>VLOOKUP(B4025,Prekės!$A$2:$E$3000,5,FALSE)</f>
        <v>0</v>
      </c>
      <c r="J4025">
        <f t="shared" si="127"/>
        <v>0</v>
      </c>
      <c r="K4025">
        <f t="shared" si="128"/>
        <v>-7.26</v>
      </c>
    </row>
    <row r="4026" spans="1:11">
      <c r="A4026" s="1">
        <f>Atask.AtsOp!A3573</f>
        <v>42465</v>
      </c>
      <c r="B4026" t="str">
        <f>Atask.AtsOp!E3573</f>
        <v>2725-0002</v>
      </c>
      <c r="C4026" t="str">
        <f>Atask.AtsOp!H3573</f>
        <v>Brendis „Alita“, 38%</v>
      </c>
      <c r="D4026" t="str">
        <f>Atask.AtsOp!N3573</f>
        <v>LPA</v>
      </c>
      <c r="E4026" t="str">
        <f>Atask.AtsOp!I3573</f>
        <v>Perkelti</v>
      </c>
      <c r="F4026">
        <f>Atask.AtsOp!M3573</f>
        <v>7.26</v>
      </c>
      <c r="G4026">
        <f>VLOOKUP(B4026,Prekės!$A$2:$E$3000,3,FALSE)</f>
        <v>280</v>
      </c>
      <c r="H4026">
        <f>VLOOKUP(B4026,Prekės!$A$2:$E$3000,4,FALSE)</f>
        <v>0</v>
      </c>
      <c r="I4026">
        <f>VLOOKUP(B4026,Prekės!$A$2:$E$3000,5,FALSE)</f>
        <v>0</v>
      </c>
      <c r="J4026">
        <f t="shared" si="127"/>
        <v>0</v>
      </c>
      <c r="K4026">
        <f t="shared" si="128"/>
        <v>7.26</v>
      </c>
    </row>
    <row r="4027" spans="1:11">
      <c r="A4027" s="1">
        <f>Atask.AtsOp!A3574</f>
        <v>42468</v>
      </c>
      <c r="B4027" t="str">
        <f>Atask.AtsOp!E3574</f>
        <v>2725-0002</v>
      </c>
      <c r="C4027" t="str">
        <f>Atask.AtsOp!H3574</f>
        <v>Brendis „Alita“, 38%</v>
      </c>
      <c r="D4027" t="str">
        <f>Atask.AtsOp!N3574</f>
        <v>LPA</v>
      </c>
      <c r="E4027" t="str">
        <f>Atask.AtsOp!I3574</f>
        <v>Perkelti</v>
      </c>
      <c r="F4027">
        <f>Atask.AtsOp!M3574</f>
        <v>7.26</v>
      </c>
      <c r="G4027">
        <f>VLOOKUP(B4027,Prekės!$A$2:$E$3000,3,FALSE)</f>
        <v>280</v>
      </c>
      <c r="H4027">
        <f>VLOOKUP(B4027,Prekės!$A$2:$E$3000,4,FALSE)</f>
        <v>0</v>
      </c>
      <c r="I4027">
        <f>VLOOKUP(B4027,Prekės!$A$2:$E$3000,5,FALSE)</f>
        <v>0</v>
      </c>
      <c r="J4027">
        <f t="shared" si="127"/>
        <v>0</v>
      </c>
      <c r="K4027">
        <f t="shared" si="128"/>
        <v>7.26</v>
      </c>
    </row>
    <row r="4028" spans="1:11">
      <c r="A4028" s="1">
        <f>Atask.AtsOp!A3575</f>
        <v>42472</v>
      </c>
      <c r="B4028" t="str">
        <f>Atask.AtsOp!E3575</f>
        <v>2725-0002</v>
      </c>
      <c r="C4028" t="str">
        <f>Atask.AtsOp!H3575</f>
        <v>Brendis „Alita“, 38%</v>
      </c>
      <c r="D4028" t="str">
        <f>Atask.AtsOp!N3575</f>
        <v>LPA</v>
      </c>
      <c r="E4028" t="str">
        <f>Atask.AtsOp!I3575</f>
        <v>Perkelti</v>
      </c>
      <c r="F4028">
        <f>Atask.AtsOp!M3575</f>
        <v>7.22</v>
      </c>
      <c r="G4028">
        <f>VLOOKUP(B4028,Prekės!$A$2:$E$3000,3,FALSE)</f>
        <v>280</v>
      </c>
      <c r="H4028">
        <f>VLOOKUP(B4028,Prekės!$A$2:$E$3000,4,FALSE)</f>
        <v>0</v>
      </c>
      <c r="I4028">
        <f>VLOOKUP(B4028,Prekės!$A$2:$E$3000,5,FALSE)</f>
        <v>0</v>
      </c>
      <c r="J4028">
        <f t="shared" si="127"/>
        <v>0</v>
      </c>
      <c r="K4028">
        <f t="shared" si="128"/>
        <v>7.22</v>
      </c>
    </row>
    <row r="4029" spans="1:11">
      <c r="A4029" s="1">
        <f>Atask.AtsOp!A3576</f>
        <v>42478</v>
      </c>
      <c r="B4029" t="str">
        <f>Atask.AtsOp!E3576</f>
        <v>2725-0002</v>
      </c>
      <c r="C4029" t="str">
        <f>Atask.AtsOp!H3576</f>
        <v>Brendis „Alita“, 38%</v>
      </c>
      <c r="D4029" t="str">
        <f>Atask.AtsOp!N3576</f>
        <v>LPA</v>
      </c>
      <c r="E4029" t="str">
        <f>Atask.AtsOp!I3576</f>
        <v>Perkelti</v>
      </c>
      <c r="F4029">
        <f>Atask.AtsOp!M3576</f>
        <v>7.27</v>
      </c>
      <c r="G4029">
        <f>VLOOKUP(B4029,Prekės!$A$2:$E$3000,3,FALSE)</f>
        <v>280</v>
      </c>
      <c r="H4029">
        <f>VLOOKUP(B4029,Prekės!$A$2:$E$3000,4,FALSE)</f>
        <v>0</v>
      </c>
      <c r="I4029">
        <f>VLOOKUP(B4029,Prekės!$A$2:$E$3000,5,FALSE)</f>
        <v>0</v>
      </c>
      <c r="J4029">
        <f t="shared" si="127"/>
        <v>0</v>
      </c>
      <c r="K4029">
        <f t="shared" si="128"/>
        <v>7.27</v>
      </c>
    </row>
    <row r="4030" spans="1:11">
      <c r="A4030" s="1">
        <f>Atask.AtsOp!A3577</f>
        <v>42475</v>
      </c>
      <c r="B4030" t="str">
        <f>Atask.AtsOp!E3577</f>
        <v>2725-0002</v>
      </c>
      <c r="C4030" t="str">
        <f>Atask.AtsOp!H3577</f>
        <v>Brendis „Alita“, 38%</v>
      </c>
      <c r="D4030" t="str">
        <f>Atask.AtsOp!N3577</f>
        <v>LPA</v>
      </c>
      <c r="E4030" t="str">
        <f>Atask.AtsOp!I3577</f>
        <v>Perkelti</v>
      </c>
      <c r="F4030">
        <f>Atask.AtsOp!M3577</f>
        <v>7.25</v>
      </c>
      <c r="G4030">
        <f>VLOOKUP(B4030,Prekės!$A$2:$E$3000,3,FALSE)</f>
        <v>280</v>
      </c>
      <c r="H4030">
        <f>VLOOKUP(B4030,Prekės!$A$2:$E$3000,4,FALSE)</f>
        <v>0</v>
      </c>
      <c r="I4030">
        <f>VLOOKUP(B4030,Prekės!$A$2:$E$3000,5,FALSE)</f>
        <v>0</v>
      </c>
      <c r="J4030">
        <f t="shared" si="127"/>
        <v>0</v>
      </c>
      <c r="K4030">
        <f t="shared" si="128"/>
        <v>7.25</v>
      </c>
    </row>
    <row r="4031" spans="1:11">
      <c r="A4031" s="1">
        <f>Atask.AtsOp!A3578</f>
        <v>42478</v>
      </c>
      <c r="B4031" t="str">
        <f>Atask.AtsOp!E3578</f>
        <v>2725-0002</v>
      </c>
      <c r="C4031" t="str">
        <f>Atask.AtsOp!H3578</f>
        <v>Brendis „Alita“, 38%</v>
      </c>
      <c r="D4031" t="str">
        <f>Atask.AtsOp!N3578</f>
        <v>LPA</v>
      </c>
      <c r="E4031" t="str">
        <f>Atask.AtsOp!I3578</f>
        <v>Perkelti</v>
      </c>
      <c r="F4031">
        <f>Atask.AtsOp!M3578</f>
        <v>7.26</v>
      </c>
      <c r="G4031">
        <f>VLOOKUP(B4031,Prekės!$A$2:$E$3000,3,FALSE)</f>
        <v>280</v>
      </c>
      <c r="H4031">
        <f>VLOOKUP(B4031,Prekės!$A$2:$E$3000,4,FALSE)</f>
        <v>0</v>
      </c>
      <c r="I4031">
        <f>VLOOKUP(B4031,Prekės!$A$2:$E$3000,5,FALSE)</f>
        <v>0</v>
      </c>
      <c r="J4031">
        <f t="shared" si="127"/>
        <v>0</v>
      </c>
      <c r="K4031">
        <f t="shared" si="128"/>
        <v>7.26</v>
      </c>
    </row>
    <row r="4032" spans="1:11">
      <c r="A4032" s="1">
        <f>Atask.AtsOp!A3579</f>
        <v>42481</v>
      </c>
      <c r="B4032" t="str">
        <f>Atask.AtsOp!E3579</f>
        <v>2725-0002</v>
      </c>
      <c r="C4032" t="str">
        <f>Atask.AtsOp!H3579</f>
        <v>Brendis „Alita“, 38%</v>
      </c>
      <c r="D4032" t="str">
        <f>Atask.AtsOp!N3579</f>
        <v>LPA</v>
      </c>
      <c r="E4032" t="str">
        <f>Atask.AtsOp!I3579</f>
        <v>Perkelti</v>
      </c>
      <c r="F4032">
        <f>Atask.AtsOp!M3579</f>
        <v>7.27</v>
      </c>
      <c r="G4032">
        <f>VLOOKUP(B4032,Prekės!$A$2:$E$3000,3,FALSE)</f>
        <v>280</v>
      </c>
      <c r="H4032">
        <f>VLOOKUP(B4032,Prekės!$A$2:$E$3000,4,FALSE)</f>
        <v>0</v>
      </c>
      <c r="I4032">
        <f>VLOOKUP(B4032,Prekės!$A$2:$E$3000,5,FALSE)</f>
        <v>0</v>
      </c>
      <c r="J4032">
        <f t="shared" si="127"/>
        <v>0</v>
      </c>
      <c r="K4032">
        <f t="shared" si="128"/>
        <v>7.27</v>
      </c>
    </row>
    <row r="4033" spans="1:11">
      <c r="A4033" s="1">
        <f>Atask.AtsOp!A3580</f>
        <v>42489</v>
      </c>
      <c r="B4033" t="str">
        <f>Atask.AtsOp!E3580</f>
        <v>2725-0002</v>
      </c>
      <c r="C4033" t="str">
        <f>Atask.AtsOp!H3580</f>
        <v>Brendis „Alita“, 38%</v>
      </c>
      <c r="D4033" t="str">
        <f>Atask.AtsOp!N3580</f>
        <v>LPA</v>
      </c>
      <c r="E4033" t="str">
        <f>Atask.AtsOp!I3580</f>
        <v>Pardavimo užsakymas</v>
      </c>
      <c r="F4033">
        <f>Atask.AtsOp!M3580</f>
        <v>-7.22</v>
      </c>
      <c r="G4033">
        <f>VLOOKUP(B4033,Prekės!$A$2:$E$3000,3,FALSE)</f>
        <v>280</v>
      </c>
      <c r="H4033">
        <f>VLOOKUP(B4033,Prekės!$A$2:$E$3000,4,FALSE)</f>
        <v>0</v>
      </c>
      <c r="I4033">
        <f>VLOOKUP(B4033,Prekės!$A$2:$E$3000,5,FALSE)</f>
        <v>0</v>
      </c>
      <c r="J4033">
        <f t="shared" si="127"/>
        <v>0</v>
      </c>
      <c r="K4033">
        <f t="shared" si="128"/>
        <v>-7.22</v>
      </c>
    </row>
    <row r="4034" spans="1:11">
      <c r="A4034" s="1">
        <f>Atask.AtsOp!A3581</f>
        <v>42489</v>
      </c>
      <c r="B4034" t="str">
        <f>Atask.AtsOp!E3581</f>
        <v>2725-0002</v>
      </c>
      <c r="C4034" t="str">
        <f>Atask.AtsOp!H3581</f>
        <v>Brendis „Alita“, 38%</v>
      </c>
      <c r="D4034" t="str">
        <f>Atask.AtsOp!N3581</f>
        <v>LPA</v>
      </c>
      <c r="E4034" t="str">
        <f>Atask.AtsOp!I3581</f>
        <v>Pardavimo užsakymas</v>
      </c>
      <c r="F4034">
        <f>Atask.AtsOp!M3581</f>
        <v>-7.27</v>
      </c>
      <c r="G4034">
        <f>VLOOKUP(B4034,Prekės!$A$2:$E$3000,3,FALSE)</f>
        <v>280</v>
      </c>
      <c r="H4034">
        <f>VLOOKUP(B4034,Prekės!$A$2:$E$3000,4,FALSE)</f>
        <v>0</v>
      </c>
      <c r="I4034">
        <f>VLOOKUP(B4034,Prekės!$A$2:$E$3000,5,FALSE)</f>
        <v>0</v>
      </c>
      <c r="J4034">
        <f t="shared" si="127"/>
        <v>0</v>
      </c>
      <c r="K4034">
        <f t="shared" si="128"/>
        <v>-7.27</v>
      </c>
    </row>
    <row r="4035" spans="1:11">
      <c r="A4035" s="1">
        <f>Atask.AtsOp!A3582</f>
        <v>42489</v>
      </c>
      <c r="B4035" t="str">
        <f>Atask.AtsOp!E3582</f>
        <v>2725-0002</v>
      </c>
      <c r="C4035" t="str">
        <f>Atask.AtsOp!H3582</f>
        <v>Brendis „Alita“, 38%</v>
      </c>
      <c r="D4035" t="str">
        <f>Atask.AtsOp!N3582</f>
        <v>LPA</v>
      </c>
      <c r="E4035" t="str">
        <f>Atask.AtsOp!I3582</f>
        <v>Pardavimo užsakymas</v>
      </c>
      <c r="F4035">
        <f>Atask.AtsOp!M3582</f>
        <v>-7.26</v>
      </c>
      <c r="G4035">
        <f>VLOOKUP(B4035,Prekės!$A$2:$E$3000,3,FALSE)</f>
        <v>280</v>
      </c>
      <c r="H4035">
        <f>VLOOKUP(B4035,Prekės!$A$2:$E$3000,4,FALSE)</f>
        <v>0</v>
      </c>
      <c r="I4035">
        <f>VLOOKUP(B4035,Prekės!$A$2:$E$3000,5,FALSE)</f>
        <v>0</v>
      </c>
      <c r="J4035">
        <f t="shared" si="127"/>
        <v>0</v>
      </c>
      <c r="K4035">
        <f t="shared" si="128"/>
        <v>-7.26</v>
      </c>
    </row>
    <row r="4036" spans="1:11">
      <c r="A4036" s="1">
        <f>Atask.AtsOp!A3583</f>
        <v>42489</v>
      </c>
      <c r="B4036" t="str">
        <f>Atask.AtsOp!E3583</f>
        <v>2725-0002</v>
      </c>
      <c r="C4036" t="str">
        <f>Atask.AtsOp!H3583</f>
        <v>Brendis „Alita“, 38%</v>
      </c>
      <c r="D4036" t="str">
        <f>Atask.AtsOp!N3583</f>
        <v>LPA</v>
      </c>
      <c r="E4036" t="str">
        <f>Atask.AtsOp!I3583</f>
        <v>Pardavimo užsakymas</v>
      </c>
      <c r="F4036">
        <f>Atask.AtsOp!M3583</f>
        <v>-7.26</v>
      </c>
      <c r="G4036">
        <f>VLOOKUP(B4036,Prekės!$A$2:$E$3000,3,FALSE)</f>
        <v>280</v>
      </c>
      <c r="H4036">
        <f>VLOOKUP(B4036,Prekės!$A$2:$E$3000,4,FALSE)</f>
        <v>0</v>
      </c>
      <c r="I4036">
        <f>VLOOKUP(B4036,Prekės!$A$2:$E$3000,5,FALSE)</f>
        <v>0</v>
      </c>
      <c r="J4036">
        <f t="shared" si="127"/>
        <v>0</v>
      </c>
      <c r="K4036">
        <f t="shared" si="128"/>
        <v>-7.26</v>
      </c>
    </row>
    <row r="4037" spans="1:11">
      <c r="A4037" s="1">
        <f>Atask.AtsOp!A3584</f>
        <v>42489</v>
      </c>
      <c r="B4037" t="str">
        <f>Atask.AtsOp!E3584</f>
        <v>2725-0002</v>
      </c>
      <c r="C4037" t="str">
        <f>Atask.AtsOp!H3584</f>
        <v>Brendis „Alita“, 38%</v>
      </c>
      <c r="D4037" t="str">
        <f>Atask.AtsOp!N3584</f>
        <v>LPA</v>
      </c>
      <c r="E4037" t="str">
        <f>Atask.AtsOp!I3584</f>
        <v>Pardavimo užsakymas</v>
      </c>
      <c r="F4037">
        <f>Atask.AtsOp!M3584</f>
        <v>-7.25</v>
      </c>
      <c r="G4037">
        <f>VLOOKUP(B4037,Prekės!$A$2:$E$3000,3,FALSE)</f>
        <v>280</v>
      </c>
      <c r="H4037">
        <f>VLOOKUP(B4037,Prekės!$A$2:$E$3000,4,FALSE)</f>
        <v>0</v>
      </c>
      <c r="I4037">
        <f>VLOOKUP(B4037,Prekės!$A$2:$E$3000,5,FALSE)</f>
        <v>0</v>
      </c>
      <c r="J4037">
        <f t="shared" si="127"/>
        <v>0</v>
      </c>
      <c r="K4037">
        <f t="shared" si="128"/>
        <v>-7.25</v>
      </c>
    </row>
    <row r="4038" spans="1:11">
      <c r="A4038" s="1">
        <f>Atask.AtsOp!A3585</f>
        <v>42489</v>
      </c>
      <c r="B4038" t="str">
        <f>Atask.AtsOp!E3585</f>
        <v>2725-0002</v>
      </c>
      <c r="C4038" t="str">
        <f>Atask.AtsOp!H3585</f>
        <v>Brendis „Alita“, 38%</v>
      </c>
      <c r="D4038" t="str">
        <f>Atask.AtsOp!N3585</f>
        <v>LPA</v>
      </c>
      <c r="E4038" t="str">
        <f>Atask.AtsOp!I3585</f>
        <v>Pardavimo užsakymas</v>
      </c>
      <c r="F4038">
        <f>Atask.AtsOp!M3585</f>
        <v>-7.27</v>
      </c>
      <c r="G4038">
        <f>VLOOKUP(B4038,Prekės!$A$2:$E$3000,3,FALSE)</f>
        <v>280</v>
      </c>
      <c r="H4038">
        <f>VLOOKUP(B4038,Prekės!$A$2:$E$3000,4,FALSE)</f>
        <v>0</v>
      </c>
      <c r="I4038">
        <f>VLOOKUP(B4038,Prekės!$A$2:$E$3000,5,FALSE)</f>
        <v>0</v>
      </c>
      <c r="J4038">
        <f t="shared" si="127"/>
        <v>0</v>
      </c>
      <c r="K4038">
        <f t="shared" si="128"/>
        <v>-7.27</v>
      </c>
    </row>
    <row r="4039" spans="1:11">
      <c r="A4039" s="1">
        <f>Atask.AtsOp!A3586</f>
        <v>42489</v>
      </c>
      <c r="B4039" t="str">
        <f>Atask.AtsOp!E3586</f>
        <v>2725-0002</v>
      </c>
      <c r="C4039" t="str">
        <f>Atask.AtsOp!H3586</f>
        <v>Brendis „Alita“, 38%</v>
      </c>
      <c r="D4039" t="str">
        <f>Atask.AtsOp!N3586</f>
        <v>LPA</v>
      </c>
      <c r="E4039" t="str">
        <f>Atask.AtsOp!I3586</f>
        <v>Pardavimo užsakymas</v>
      </c>
      <c r="F4039">
        <f>Atask.AtsOp!M3586</f>
        <v>-7.26</v>
      </c>
      <c r="G4039">
        <f>VLOOKUP(B4039,Prekės!$A$2:$E$3000,3,FALSE)</f>
        <v>280</v>
      </c>
      <c r="H4039">
        <f>VLOOKUP(B4039,Prekės!$A$2:$E$3000,4,FALSE)</f>
        <v>0</v>
      </c>
      <c r="I4039">
        <f>VLOOKUP(B4039,Prekės!$A$2:$E$3000,5,FALSE)</f>
        <v>0</v>
      </c>
      <c r="J4039">
        <f t="shared" si="127"/>
        <v>0</v>
      </c>
      <c r="K4039">
        <f t="shared" si="128"/>
        <v>-7.26</v>
      </c>
    </row>
    <row r="4040" spans="1:11">
      <c r="A4040" s="1">
        <f>Atask.AtsOp!A3587</f>
        <v>42489</v>
      </c>
      <c r="B4040" t="str">
        <f>Atask.AtsOp!E3587</f>
        <v>2725-0003</v>
      </c>
      <c r="C4040" t="str">
        <f>Atask.AtsOp!H3587</f>
        <v>Brendis „Forum“, 36%</v>
      </c>
      <c r="D4040" t="str">
        <f>Atask.AtsOp!N3587</f>
        <v>LPA</v>
      </c>
      <c r="E4040" t="str">
        <f>Atask.AtsOp!I3587</f>
        <v>Perkelti</v>
      </c>
      <c r="F4040">
        <f>Atask.AtsOp!M3587</f>
        <v>-0.25</v>
      </c>
      <c r="G4040">
        <f>VLOOKUP(B4040,Prekės!$A$2:$E$3000,3,FALSE)</f>
        <v>280</v>
      </c>
      <c r="H4040">
        <f>VLOOKUP(B4040,Prekės!$A$2:$E$3000,4,FALSE)</f>
        <v>0</v>
      </c>
      <c r="I4040">
        <f>VLOOKUP(B4040,Prekės!$A$2:$E$3000,5,FALSE)</f>
        <v>0</v>
      </c>
      <c r="J4040">
        <f t="shared" si="127"/>
        <v>0</v>
      </c>
      <c r="K4040">
        <f t="shared" si="128"/>
        <v>-0.25</v>
      </c>
    </row>
    <row r="4041" spans="1:11">
      <c r="A4041" s="1">
        <f>Atask.AtsOp!A3588</f>
        <v>42489</v>
      </c>
      <c r="B4041" t="str">
        <f>Atask.AtsOp!E3588</f>
        <v>2725-0003</v>
      </c>
      <c r="C4041" t="str">
        <f>Atask.AtsOp!H3588</f>
        <v>Brendis „Forum“, 36%</v>
      </c>
      <c r="D4041" t="str">
        <f>Atask.AtsOp!N3588</f>
        <v>LPA</v>
      </c>
      <c r="E4041" t="str">
        <f>Atask.AtsOp!I3588</f>
        <v>Perkelti</v>
      </c>
      <c r="F4041">
        <f>Atask.AtsOp!M3588</f>
        <v>0.25</v>
      </c>
      <c r="G4041">
        <f>VLOOKUP(B4041,Prekės!$A$2:$E$3000,3,FALSE)</f>
        <v>280</v>
      </c>
      <c r="H4041">
        <f>VLOOKUP(B4041,Prekės!$A$2:$E$3000,4,FALSE)</f>
        <v>0</v>
      </c>
      <c r="I4041">
        <f>VLOOKUP(B4041,Prekės!$A$2:$E$3000,5,FALSE)</f>
        <v>0</v>
      </c>
      <c r="J4041">
        <f t="shared" si="127"/>
        <v>0</v>
      </c>
      <c r="K4041">
        <f t="shared" si="128"/>
        <v>0.25</v>
      </c>
    </row>
    <row r="4042" spans="1:11">
      <c r="A4042" s="1">
        <f>Atask.AtsOp!A3589</f>
        <v>42489</v>
      </c>
      <c r="B4042" t="str">
        <f>Atask.AtsOp!E3589</f>
        <v>2725-0003</v>
      </c>
      <c r="C4042" t="str">
        <f>Atask.AtsOp!H3589</f>
        <v>Brendis „Forum“, 36%</v>
      </c>
      <c r="D4042" t="str">
        <f>Atask.AtsOp!N3589</f>
        <v>LPA</v>
      </c>
      <c r="E4042" t="str">
        <f>Atask.AtsOp!I3589</f>
        <v>Pardavimo užsakymas</v>
      </c>
      <c r="F4042">
        <f>Atask.AtsOp!M3589</f>
        <v>-0.25</v>
      </c>
      <c r="G4042">
        <f>VLOOKUP(B4042,Prekės!$A$2:$E$3000,3,FALSE)</f>
        <v>280</v>
      </c>
      <c r="H4042">
        <f>VLOOKUP(B4042,Prekės!$A$2:$E$3000,4,FALSE)</f>
        <v>0</v>
      </c>
      <c r="I4042">
        <f>VLOOKUP(B4042,Prekės!$A$2:$E$3000,5,FALSE)</f>
        <v>0</v>
      </c>
      <c r="J4042">
        <f t="shared" si="127"/>
        <v>0</v>
      </c>
      <c r="K4042">
        <f t="shared" si="128"/>
        <v>-0.25</v>
      </c>
    </row>
    <row r="4043" spans="1:11">
      <c r="A4043" s="1">
        <f>Atask.AtsOp!A3590</f>
        <v>42464</v>
      </c>
      <c r="B4043" t="str">
        <f>Atask.AtsOp!E3590</f>
        <v>2725-0004</v>
      </c>
      <c r="C4043" t="str">
        <f>Atask.AtsOp!H3590</f>
        <v>Brendis „PURE“ 38%</v>
      </c>
      <c r="D4043" t="str">
        <f>Atask.AtsOp!N3590</f>
        <v>LPA</v>
      </c>
      <c r="E4043" t="str">
        <f>Atask.AtsOp!I3590</f>
        <v>Perkelti</v>
      </c>
      <c r="F4043">
        <f>Atask.AtsOp!M3590</f>
        <v>-1182.42</v>
      </c>
      <c r="G4043">
        <f>VLOOKUP(B4043,Prekės!$A$2:$E$3000,3,FALSE)</f>
        <v>280</v>
      </c>
      <c r="H4043">
        <f>VLOOKUP(B4043,Prekės!$A$2:$E$3000,4,FALSE)</f>
        <v>0</v>
      </c>
      <c r="I4043">
        <f>VLOOKUP(B4043,Prekės!$A$2:$E$3000,5,FALSE)</f>
        <v>0</v>
      </c>
      <c r="J4043">
        <f t="shared" si="127"/>
        <v>0</v>
      </c>
      <c r="K4043">
        <f t="shared" si="128"/>
        <v>-1182.42</v>
      </c>
    </row>
    <row r="4044" spans="1:11">
      <c r="A4044" s="1">
        <f>Atask.AtsOp!A3591</f>
        <v>42464</v>
      </c>
      <c r="B4044" t="str">
        <f>Atask.AtsOp!E3591</f>
        <v>2725-0004</v>
      </c>
      <c r="C4044" t="str">
        <f>Atask.AtsOp!H3591</f>
        <v>Brendis „PURE“ 38%</v>
      </c>
      <c r="D4044" t="str">
        <f>Atask.AtsOp!N3591</f>
        <v>LPA</v>
      </c>
      <c r="E4044" t="str">
        <f>Atask.AtsOp!I3591</f>
        <v>Perkelti</v>
      </c>
      <c r="F4044">
        <f>Atask.AtsOp!M3591</f>
        <v>-1.78</v>
      </c>
      <c r="G4044">
        <f>VLOOKUP(B4044,Prekės!$A$2:$E$3000,3,FALSE)</f>
        <v>280</v>
      </c>
      <c r="H4044">
        <f>VLOOKUP(B4044,Prekės!$A$2:$E$3000,4,FALSE)</f>
        <v>0</v>
      </c>
      <c r="I4044">
        <f>VLOOKUP(B4044,Prekės!$A$2:$E$3000,5,FALSE)</f>
        <v>0</v>
      </c>
      <c r="J4044">
        <f t="shared" si="127"/>
        <v>0</v>
      </c>
      <c r="K4044">
        <f t="shared" si="128"/>
        <v>-1.78</v>
      </c>
    </row>
    <row r="4045" spans="1:11">
      <c r="A4045" s="1">
        <f>Atask.AtsOp!A3592</f>
        <v>42489</v>
      </c>
      <c r="B4045" t="str">
        <f>Atask.AtsOp!E3592</f>
        <v>2725-0004</v>
      </c>
      <c r="C4045" t="str">
        <f>Atask.AtsOp!H3592</f>
        <v>Brendis „PURE“ 38%</v>
      </c>
      <c r="D4045" t="str">
        <f>Atask.AtsOp!N3592</f>
        <v>LPA</v>
      </c>
      <c r="E4045" t="str">
        <f>Atask.AtsOp!I3592</f>
        <v>Perkelti</v>
      </c>
      <c r="F4045">
        <f>Atask.AtsOp!M3592</f>
        <v>-2.83</v>
      </c>
      <c r="G4045">
        <f>VLOOKUP(B4045,Prekės!$A$2:$E$3000,3,FALSE)</f>
        <v>280</v>
      </c>
      <c r="H4045">
        <f>VLOOKUP(B4045,Prekės!$A$2:$E$3000,4,FALSE)</f>
        <v>0</v>
      </c>
      <c r="I4045">
        <f>VLOOKUP(B4045,Prekės!$A$2:$E$3000,5,FALSE)</f>
        <v>0</v>
      </c>
      <c r="J4045">
        <f t="shared" si="127"/>
        <v>0</v>
      </c>
      <c r="K4045">
        <f t="shared" si="128"/>
        <v>-2.83</v>
      </c>
    </row>
    <row r="4046" spans="1:11">
      <c r="A4046" s="1">
        <f>Atask.AtsOp!A3593</f>
        <v>42464</v>
      </c>
      <c r="B4046" t="str">
        <f>Atask.AtsOp!E3593</f>
        <v>2725-0004</v>
      </c>
      <c r="C4046" t="str">
        <f>Atask.AtsOp!H3593</f>
        <v>Brendis „PURE“ 38%</v>
      </c>
      <c r="D4046" t="str">
        <f>Atask.AtsOp!N3593</f>
        <v>LPA</v>
      </c>
      <c r="E4046" t="str">
        <f>Atask.AtsOp!I3593</f>
        <v>Perkelti</v>
      </c>
      <c r="F4046">
        <f>Atask.AtsOp!M3593</f>
        <v>1182.42</v>
      </c>
      <c r="G4046">
        <f>VLOOKUP(B4046,Prekės!$A$2:$E$3000,3,FALSE)</f>
        <v>280</v>
      </c>
      <c r="H4046">
        <f>VLOOKUP(B4046,Prekės!$A$2:$E$3000,4,FALSE)</f>
        <v>0</v>
      </c>
      <c r="I4046">
        <f>VLOOKUP(B4046,Prekės!$A$2:$E$3000,5,FALSE)</f>
        <v>0</v>
      </c>
      <c r="J4046">
        <f t="shared" si="127"/>
        <v>0</v>
      </c>
      <c r="K4046">
        <f t="shared" si="128"/>
        <v>1182.42</v>
      </c>
    </row>
    <row r="4047" spans="1:11">
      <c r="A4047" s="1">
        <f>Atask.AtsOp!A3594</f>
        <v>42466</v>
      </c>
      <c r="B4047" t="str">
        <f>Atask.AtsOp!E3594</f>
        <v>2725-0004</v>
      </c>
      <c r="C4047" t="str">
        <f>Atask.AtsOp!H3594</f>
        <v>Brendis „PURE“ 38%</v>
      </c>
      <c r="D4047" t="str">
        <f>Atask.AtsOp!N3594</f>
        <v>LPA</v>
      </c>
      <c r="E4047" t="str">
        <f>Atask.AtsOp!I3594</f>
        <v>Gamybos eilutė</v>
      </c>
      <c r="F4047">
        <f>Atask.AtsOp!M3594</f>
        <v>-514.79999999999995</v>
      </c>
      <c r="G4047">
        <f>VLOOKUP(B4047,Prekės!$A$2:$E$3000,3,FALSE)</f>
        <v>280</v>
      </c>
      <c r="H4047">
        <f>VLOOKUP(B4047,Prekės!$A$2:$E$3000,4,FALSE)</f>
        <v>0</v>
      </c>
      <c r="I4047">
        <f>VLOOKUP(B4047,Prekės!$A$2:$E$3000,5,FALSE)</f>
        <v>0</v>
      </c>
      <c r="J4047">
        <f t="shared" si="127"/>
        <v>0</v>
      </c>
      <c r="K4047">
        <f t="shared" si="128"/>
        <v>-514.79999999999995</v>
      </c>
    </row>
    <row r="4048" spans="1:11">
      <c r="A4048" s="1">
        <f>Atask.AtsOp!A3595</f>
        <v>42466</v>
      </c>
      <c r="B4048" t="str">
        <f>Atask.AtsOp!E3595</f>
        <v>2725-0004</v>
      </c>
      <c r="C4048" t="str">
        <f>Atask.AtsOp!H3595</f>
        <v>Brendis „PURE“ 38%</v>
      </c>
      <c r="D4048" t="str">
        <f>Atask.AtsOp!N3595</f>
        <v>LPA</v>
      </c>
      <c r="E4048" t="str">
        <f>Atask.AtsOp!I3595</f>
        <v>Gamybos eilutė</v>
      </c>
      <c r="F4048">
        <f>Atask.AtsOp!M3595</f>
        <v>-667.62</v>
      </c>
      <c r="G4048">
        <f>VLOOKUP(B4048,Prekės!$A$2:$E$3000,3,FALSE)</f>
        <v>280</v>
      </c>
      <c r="H4048">
        <f>VLOOKUP(B4048,Prekės!$A$2:$E$3000,4,FALSE)</f>
        <v>0</v>
      </c>
      <c r="I4048">
        <f>VLOOKUP(B4048,Prekės!$A$2:$E$3000,5,FALSE)</f>
        <v>0</v>
      </c>
      <c r="J4048">
        <f t="shared" si="127"/>
        <v>0</v>
      </c>
      <c r="K4048">
        <f t="shared" si="128"/>
        <v>-667.62</v>
      </c>
    </row>
    <row r="4049" spans="1:11">
      <c r="A4049" s="1">
        <f>Atask.AtsOp!A3596</f>
        <v>42464</v>
      </c>
      <c r="B4049" t="str">
        <f>Atask.AtsOp!E3596</f>
        <v>2725-0004</v>
      </c>
      <c r="C4049" t="str">
        <f>Atask.AtsOp!H3596</f>
        <v>Brendis „PURE“ 38%</v>
      </c>
      <c r="D4049" t="str">
        <f>Atask.AtsOp!N3596</f>
        <v>LPA</v>
      </c>
      <c r="E4049" t="str">
        <f>Atask.AtsOp!I3596</f>
        <v>Perkelti</v>
      </c>
      <c r="F4049">
        <f>Atask.AtsOp!M3596</f>
        <v>1.78</v>
      </c>
      <c r="G4049">
        <f>VLOOKUP(B4049,Prekės!$A$2:$E$3000,3,FALSE)</f>
        <v>280</v>
      </c>
      <c r="H4049">
        <f>VLOOKUP(B4049,Prekės!$A$2:$E$3000,4,FALSE)</f>
        <v>0</v>
      </c>
      <c r="I4049">
        <f>VLOOKUP(B4049,Prekės!$A$2:$E$3000,5,FALSE)</f>
        <v>0</v>
      </c>
      <c r="J4049">
        <f t="shared" si="127"/>
        <v>0</v>
      </c>
      <c r="K4049">
        <f t="shared" si="128"/>
        <v>1.78</v>
      </c>
    </row>
    <row r="4050" spans="1:11">
      <c r="A4050" s="1">
        <f>Atask.AtsOp!A3597</f>
        <v>42489</v>
      </c>
      <c r="B4050" t="str">
        <f>Atask.AtsOp!E3597</f>
        <v>2725-0004</v>
      </c>
      <c r="C4050" t="str">
        <f>Atask.AtsOp!H3597</f>
        <v>Brendis „PURE“ 38%</v>
      </c>
      <c r="D4050" t="str">
        <f>Atask.AtsOp!N3597</f>
        <v>LPA</v>
      </c>
      <c r="E4050" t="str">
        <f>Atask.AtsOp!I3597</f>
        <v>Perkelti</v>
      </c>
      <c r="F4050">
        <f>Atask.AtsOp!M3597</f>
        <v>2.83</v>
      </c>
      <c r="G4050">
        <f>VLOOKUP(B4050,Prekės!$A$2:$E$3000,3,FALSE)</f>
        <v>280</v>
      </c>
      <c r="H4050">
        <f>VLOOKUP(B4050,Prekės!$A$2:$E$3000,4,FALSE)</f>
        <v>0</v>
      </c>
      <c r="I4050">
        <f>VLOOKUP(B4050,Prekės!$A$2:$E$3000,5,FALSE)</f>
        <v>0</v>
      </c>
      <c r="J4050">
        <f t="shared" si="127"/>
        <v>0</v>
      </c>
      <c r="K4050">
        <f t="shared" si="128"/>
        <v>2.83</v>
      </c>
    </row>
    <row r="4051" spans="1:11">
      <c r="A4051" s="1">
        <f>Atask.AtsOp!A3598</f>
        <v>42489</v>
      </c>
      <c r="B4051" t="str">
        <f>Atask.AtsOp!E3598</f>
        <v>2725-0004</v>
      </c>
      <c r="C4051" t="str">
        <f>Atask.AtsOp!H3598</f>
        <v>Brendis „PURE“ 38%</v>
      </c>
      <c r="D4051" t="str">
        <f>Atask.AtsOp!N3598</f>
        <v>LPA</v>
      </c>
      <c r="E4051" t="str">
        <f>Atask.AtsOp!I3598</f>
        <v>Pardavimo užsakymas</v>
      </c>
      <c r="F4051">
        <f>Atask.AtsOp!M3598</f>
        <v>-2.83</v>
      </c>
      <c r="G4051">
        <f>VLOOKUP(B4051,Prekės!$A$2:$E$3000,3,FALSE)</f>
        <v>280</v>
      </c>
      <c r="H4051">
        <f>VLOOKUP(B4051,Prekės!$A$2:$E$3000,4,FALSE)</f>
        <v>0</v>
      </c>
      <c r="I4051">
        <f>VLOOKUP(B4051,Prekės!$A$2:$E$3000,5,FALSE)</f>
        <v>0</v>
      </c>
      <c r="J4051">
        <f t="shared" si="127"/>
        <v>0</v>
      </c>
      <c r="K4051">
        <f t="shared" si="128"/>
        <v>-2.83</v>
      </c>
    </row>
    <row r="4052" spans="1:11">
      <c r="A4052" s="1">
        <f>Atask.AtsOp!A3599</f>
        <v>42489</v>
      </c>
      <c r="B4052" t="str">
        <f>Atask.AtsOp!E3599</f>
        <v>2725-0004</v>
      </c>
      <c r="C4052" t="str">
        <f>Atask.AtsOp!H3599</f>
        <v>Brendis „PURE“ 38%</v>
      </c>
      <c r="D4052" t="str">
        <f>Atask.AtsOp!N3599</f>
        <v>LPA</v>
      </c>
      <c r="E4052" t="str">
        <f>Atask.AtsOp!I3599</f>
        <v>Pardavimo užsakymas</v>
      </c>
      <c r="F4052">
        <f>Atask.AtsOp!M3599</f>
        <v>-1.78</v>
      </c>
      <c r="G4052">
        <f>VLOOKUP(B4052,Prekės!$A$2:$E$3000,3,FALSE)</f>
        <v>280</v>
      </c>
      <c r="H4052">
        <f>VLOOKUP(B4052,Prekės!$A$2:$E$3000,4,FALSE)</f>
        <v>0</v>
      </c>
      <c r="I4052">
        <f>VLOOKUP(B4052,Prekės!$A$2:$E$3000,5,FALSE)</f>
        <v>0</v>
      </c>
      <c r="J4052">
        <f t="shared" si="127"/>
        <v>0</v>
      </c>
      <c r="K4052">
        <f t="shared" si="128"/>
        <v>-1.78</v>
      </c>
    </row>
    <row r="4053" spans="1:11">
      <c r="A4053" s="1">
        <f>Atask.AtsOp!A3600</f>
        <v>42489</v>
      </c>
      <c r="B4053" t="str">
        <f>Atask.AtsOp!E3600</f>
        <v>2725-0005</v>
      </c>
      <c r="C4053" t="str">
        <f>Atask.AtsOp!H3600</f>
        <v>Brendis „Reserva“38%</v>
      </c>
      <c r="D4053" t="str">
        <f>Atask.AtsOp!N3600</f>
        <v>LPA</v>
      </c>
      <c r="E4053" t="str">
        <f>Atask.AtsOp!I3600</f>
        <v>Perkelti</v>
      </c>
      <c r="F4053">
        <f>Atask.AtsOp!M3600</f>
        <v>-4.5599999999999996</v>
      </c>
      <c r="G4053">
        <f>VLOOKUP(B4053,Prekės!$A$2:$E$3000,3,FALSE)</f>
        <v>280</v>
      </c>
      <c r="H4053">
        <f>VLOOKUP(B4053,Prekės!$A$2:$E$3000,4,FALSE)</f>
        <v>0</v>
      </c>
      <c r="I4053">
        <f>VLOOKUP(B4053,Prekės!$A$2:$E$3000,5,FALSE)</f>
        <v>0</v>
      </c>
      <c r="J4053">
        <f t="shared" si="127"/>
        <v>0</v>
      </c>
      <c r="K4053">
        <f t="shared" si="128"/>
        <v>-4.5599999999999996</v>
      </c>
    </row>
    <row r="4054" spans="1:11">
      <c r="A4054" s="1">
        <f>Atask.AtsOp!A3601</f>
        <v>42489</v>
      </c>
      <c r="B4054" t="str">
        <f>Atask.AtsOp!E3601</f>
        <v>2725-0005</v>
      </c>
      <c r="C4054" t="str">
        <f>Atask.AtsOp!H3601</f>
        <v>Brendis „Reserva“38%</v>
      </c>
      <c r="D4054" t="str">
        <f>Atask.AtsOp!N3601</f>
        <v>LPA</v>
      </c>
      <c r="E4054" t="str">
        <f>Atask.AtsOp!I3601</f>
        <v>Perkelti</v>
      </c>
      <c r="F4054">
        <f>Atask.AtsOp!M3601</f>
        <v>4.5599999999999996</v>
      </c>
      <c r="G4054">
        <f>VLOOKUP(B4054,Prekės!$A$2:$E$3000,3,FALSE)</f>
        <v>280</v>
      </c>
      <c r="H4054">
        <f>VLOOKUP(B4054,Prekės!$A$2:$E$3000,4,FALSE)</f>
        <v>0</v>
      </c>
      <c r="I4054">
        <f>VLOOKUP(B4054,Prekės!$A$2:$E$3000,5,FALSE)</f>
        <v>0</v>
      </c>
      <c r="J4054">
        <f t="shared" si="127"/>
        <v>0</v>
      </c>
      <c r="K4054">
        <f t="shared" si="128"/>
        <v>4.5599999999999996</v>
      </c>
    </row>
    <row r="4055" spans="1:11">
      <c r="A4055" s="1">
        <f>Atask.AtsOp!A3602</f>
        <v>42489</v>
      </c>
      <c r="B4055" t="str">
        <f>Atask.AtsOp!E3602</f>
        <v>2725-0005</v>
      </c>
      <c r="C4055" t="str">
        <f>Atask.AtsOp!H3602</f>
        <v>Brendis „Reserva“38%</v>
      </c>
      <c r="D4055" t="str">
        <f>Atask.AtsOp!N3602</f>
        <v>LPA</v>
      </c>
      <c r="E4055" t="str">
        <f>Atask.AtsOp!I3602</f>
        <v>Pardavimo užsakymas</v>
      </c>
      <c r="F4055">
        <f>Atask.AtsOp!M3602</f>
        <v>-4.5599999999999996</v>
      </c>
      <c r="G4055">
        <f>VLOOKUP(B4055,Prekės!$A$2:$E$3000,3,FALSE)</f>
        <v>280</v>
      </c>
      <c r="H4055">
        <f>VLOOKUP(B4055,Prekės!$A$2:$E$3000,4,FALSE)</f>
        <v>0</v>
      </c>
      <c r="I4055">
        <f>VLOOKUP(B4055,Prekės!$A$2:$E$3000,5,FALSE)</f>
        <v>0</v>
      </c>
      <c r="J4055">
        <f t="shared" si="127"/>
        <v>0</v>
      </c>
      <c r="K4055">
        <f t="shared" si="128"/>
        <v>-4.5599999999999996</v>
      </c>
    </row>
    <row r="4056" spans="1:11">
      <c r="A4056" s="1">
        <f>Atask.AtsOp!A3603</f>
        <v>42489</v>
      </c>
      <c r="B4056" t="str">
        <f>Atask.AtsOp!E3603</f>
        <v>2725-0006</v>
      </c>
      <c r="C4056" t="str">
        <f>Atask.AtsOp!H3603</f>
        <v>Brendis „Amazonia“, 36%</v>
      </c>
      <c r="D4056" t="str">
        <f>Atask.AtsOp!N3603</f>
        <v>LPA</v>
      </c>
      <c r="E4056" t="str">
        <f>Atask.AtsOp!I3603</f>
        <v>Perkelti</v>
      </c>
      <c r="F4056">
        <f>Atask.AtsOp!M3603</f>
        <v>-7.98</v>
      </c>
      <c r="G4056">
        <f>VLOOKUP(B4056,Prekės!$A$2:$E$3000,3,FALSE)</f>
        <v>280</v>
      </c>
      <c r="H4056">
        <f>VLOOKUP(B4056,Prekės!$A$2:$E$3000,4,FALSE)</f>
        <v>0</v>
      </c>
      <c r="I4056">
        <f>VLOOKUP(B4056,Prekės!$A$2:$E$3000,5,FALSE)</f>
        <v>0</v>
      </c>
      <c r="J4056">
        <f t="shared" si="127"/>
        <v>0</v>
      </c>
      <c r="K4056">
        <f t="shared" si="128"/>
        <v>-7.98</v>
      </c>
    </row>
    <row r="4057" spans="1:11">
      <c r="A4057" s="1">
        <f>Atask.AtsOp!A3604</f>
        <v>42489</v>
      </c>
      <c r="B4057" t="str">
        <f>Atask.AtsOp!E3604</f>
        <v>2725-0006</v>
      </c>
      <c r="C4057" t="str">
        <f>Atask.AtsOp!H3604</f>
        <v>Brendis „Amazonia“, 36%</v>
      </c>
      <c r="D4057" t="str">
        <f>Atask.AtsOp!N3604</f>
        <v>LPA</v>
      </c>
      <c r="E4057" t="str">
        <f>Atask.AtsOp!I3604</f>
        <v>Gamybos eilutė</v>
      </c>
      <c r="F4057">
        <f>Atask.AtsOp!M3604</f>
        <v>-2518.37</v>
      </c>
      <c r="G4057">
        <f>VLOOKUP(B4057,Prekės!$A$2:$E$3000,3,FALSE)</f>
        <v>280</v>
      </c>
      <c r="H4057">
        <f>VLOOKUP(B4057,Prekės!$A$2:$E$3000,4,FALSE)</f>
        <v>0</v>
      </c>
      <c r="I4057">
        <f>VLOOKUP(B4057,Prekės!$A$2:$E$3000,5,FALSE)</f>
        <v>0</v>
      </c>
      <c r="J4057">
        <f t="shared" si="127"/>
        <v>0</v>
      </c>
      <c r="K4057">
        <f t="shared" si="128"/>
        <v>-2518.37</v>
      </c>
    </row>
    <row r="4058" spans="1:11">
      <c r="A4058" s="1">
        <f>Atask.AtsOp!A3605</f>
        <v>42489</v>
      </c>
      <c r="B4058" t="str">
        <f>Atask.AtsOp!E3605</f>
        <v>2725-0006</v>
      </c>
      <c r="C4058" t="str">
        <f>Atask.AtsOp!H3605</f>
        <v>Brendis „Amazonia“, 36%</v>
      </c>
      <c r="D4058" t="str">
        <f>Atask.AtsOp!N3605</f>
        <v>LPA</v>
      </c>
      <c r="E4058" t="str">
        <f>Atask.AtsOp!I3605</f>
        <v>Perkelti</v>
      </c>
      <c r="F4058">
        <f>Atask.AtsOp!M3605</f>
        <v>7.98</v>
      </c>
      <c r="G4058">
        <f>VLOOKUP(B4058,Prekės!$A$2:$E$3000,3,FALSE)</f>
        <v>280</v>
      </c>
      <c r="H4058">
        <f>VLOOKUP(B4058,Prekės!$A$2:$E$3000,4,FALSE)</f>
        <v>0</v>
      </c>
      <c r="I4058">
        <f>VLOOKUP(B4058,Prekės!$A$2:$E$3000,5,FALSE)</f>
        <v>0</v>
      </c>
      <c r="J4058">
        <f t="shared" si="127"/>
        <v>0</v>
      </c>
      <c r="K4058">
        <f t="shared" si="128"/>
        <v>7.98</v>
      </c>
    </row>
    <row r="4059" spans="1:11">
      <c r="A4059" s="1">
        <f>Atask.AtsOp!A3606</f>
        <v>42489</v>
      </c>
      <c r="B4059" t="str">
        <f>Atask.AtsOp!E3606</f>
        <v>2725-0006</v>
      </c>
      <c r="C4059" t="str">
        <f>Atask.AtsOp!H3606</f>
        <v>Brendis „Amazonia“, 36%</v>
      </c>
      <c r="D4059" t="str">
        <f>Atask.AtsOp!N3606</f>
        <v>LPA</v>
      </c>
      <c r="E4059" t="str">
        <f>Atask.AtsOp!I3606</f>
        <v>Pardavimo užsakymas</v>
      </c>
      <c r="F4059">
        <f>Atask.AtsOp!M3606</f>
        <v>-7.98</v>
      </c>
      <c r="G4059">
        <f>VLOOKUP(B4059,Prekės!$A$2:$E$3000,3,FALSE)</f>
        <v>280</v>
      </c>
      <c r="H4059">
        <f>VLOOKUP(B4059,Prekės!$A$2:$E$3000,4,FALSE)</f>
        <v>0</v>
      </c>
      <c r="I4059">
        <f>VLOOKUP(B4059,Prekės!$A$2:$E$3000,5,FALSE)</f>
        <v>0</v>
      </c>
      <c r="J4059">
        <f t="shared" si="127"/>
        <v>0</v>
      </c>
      <c r="K4059">
        <f t="shared" si="128"/>
        <v>-7.98</v>
      </c>
    </row>
    <row r="4060" spans="1:11">
      <c r="A4060" s="1">
        <f>Atask.AtsOp!A3607</f>
        <v>42480</v>
      </c>
      <c r="B4060" t="str">
        <f>Atask.AtsOp!E3607</f>
        <v>2725-0007</v>
      </c>
      <c r="C4060" t="str">
        <f>Atask.AtsOp!H3607</f>
        <v>Brendis „Pure black“</v>
      </c>
      <c r="D4060" t="str">
        <f>Atask.AtsOp!N3607</f>
        <v>LPA</v>
      </c>
      <c r="E4060" t="str">
        <f>Atask.AtsOp!I3607</f>
        <v>Perkelti</v>
      </c>
      <c r="F4060">
        <f>Atask.AtsOp!M3607</f>
        <v>-2269.09</v>
      </c>
      <c r="G4060">
        <f>VLOOKUP(B4060,Prekės!$A$2:$E$3000,3,FALSE)</f>
        <v>280</v>
      </c>
      <c r="H4060">
        <f>VLOOKUP(B4060,Prekės!$A$2:$E$3000,4,FALSE)</f>
        <v>0</v>
      </c>
      <c r="I4060">
        <f>VLOOKUP(B4060,Prekės!$A$2:$E$3000,5,FALSE)</f>
        <v>0</v>
      </c>
      <c r="J4060">
        <f t="shared" si="127"/>
        <v>0</v>
      </c>
      <c r="K4060">
        <f t="shared" si="128"/>
        <v>-2269.09</v>
      </c>
    </row>
    <row r="4061" spans="1:11">
      <c r="A4061" s="1">
        <f>Atask.AtsOp!A3608</f>
        <v>42480</v>
      </c>
      <c r="B4061" t="str">
        <f>Atask.AtsOp!E3608</f>
        <v>2725-0007</v>
      </c>
      <c r="C4061" t="str">
        <f>Atask.AtsOp!H3608</f>
        <v>Brendis „Pure black“</v>
      </c>
      <c r="D4061" t="str">
        <f>Atask.AtsOp!N3608</f>
        <v>LPA</v>
      </c>
      <c r="E4061" t="str">
        <f>Atask.AtsOp!I3608</f>
        <v>Perkelti</v>
      </c>
      <c r="F4061">
        <f>Atask.AtsOp!M3608</f>
        <v>-1.47</v>
      </c>
      <c r="G4061">
        <f>VLOOKUP(B4061,Prekės!$A$2:$E$3000,3,FALSE)</f>
        <v>280</v>
      </c>
      <c r="H4061">
        <f>VLOOKUP(B4061,Prekės!$A$2:$E$3000,4,FALSE)</f>
        <v>0</v>
      </c>
      <c r="I4061">
        <f>VLOOKUP(B4061,Prekės!$A$2:$E$3000,5,FALSE)</f>
        <v>0</v>
      </c>
      <c r="J4061">
        <f t="shared" si="127"/>
        <v>0</v>
      </c>
      <c r="K4061">
        <f t="shared" si="128"/>
        <v>-1.47</v>
      </c>
    </row>
    <row r="4062" spans="1:11">
      <c r="A4062" s="1">
        <f>Atask.AtsOp!A3609</f>
        <v>42480</v>
      </c>
      <c r="B4062" t="str">
        <f>Atask.AtsOp!E3609</f>
        <v>2725-0007</v>
      </c>
      <c r="C4062" t="str">
        <f>Atask.AtsOp!H3609</f>
        <v>Brendis „Pure black“</v>
      </c>
      <c r="D4062" t="str">
        <f>Atask.AtsOp!N3609</f>
        <v>LPA</v>
      </c>
      <c r="E4062" t="str">
        <f>Atask.AtsOp!I3609</f>
        <v>Perkelti</v>
      </c>
      <c r="F4062">
        <f>Atask.AtsOp!M3609</f>
        <v>-3.41</v>
      </c>
      <c r="G4062">
        <f>VLOOKUP(B4062,Prekės!$A$2:$E$3000,3,FALSE)</f>
        <v>280</v>
      </c>
      <c r="H4062">
        <f>VLOOKUP(B4062,Prekės!$A$2:$E$3000,4,FALSE)</f>
        <v>0</v>
      </c>
      <c r="I4062">
        <f>VLOOKUP(B4062,Prekės!$A$2:$E$3000,5,FALSE)</f>
        <v>0</v>
      </c>
      <c r="J4062">
        <f t="shared" si="127"/>
        <v>0</v>
      </c>
      <c r="K4062">
        <f t="shared" si="128"/>
        <v>-3.41</v>
      </c>
    </row>
    <row r="4063" spans="1:11">
      <c r="A4063" s="1">
        <f>Atask.AtsOp!A3610</f>
        <v>42480</v>
      </c>
      <c r="B4063" t="str">
        <f>Atask.AtsOp!E3610</f>
        <v>2725-0007</v>
      </c>
      <c r="C4063" t="str">
        <f>Atask.AtsOp!H3610</f>
        <v>Brendis „Pure black“</v>
      </c>
      <c r="D4063" t="str">
        <f>Atask.AtsOp!N3610</f>
        <v>LPA</v>
      </c>
      <c r="E4063" t="str">
        <f>Atask.AtsOp!I3610</f>
        <v>Perkelti</v>
      </c>
      <c r="F4063">
        <f>Atask.AtsOp!M3610</f>
        <v>-981.62</v>
      </c>
      <c r="G4063">
        <f>VLOOKUP(B4063,Prekės!$A$2:$E$3000,3,FALSE)</f>
        <v>280</v>
      </c>
      <c r="H4063">
        <f>VLOOKUP(B4063,Prekės!$A$2:$E$3000,4,FALSE)</f>
        <v>0</v>
      </c>
      <c r="I4063">
        <f>VLOOKUP(B4063,Prekės!$A$2:$E$3000,5,FALSE)</f>
        <v>0</v>
      </c>
      <c r="J4063">
        <f t="shared" si="127"/>
        <v>0</v>
      </c>
      <c r="K4063">
        <f t="shared" si="128"/>
        <v>-981.62</v>
      </c>
    </row>
    <row r="4064" spans="1:11">
      <c r="A4064" s="1">
        <f>Atask.AtsOp!A3611</f>
        <v>42487</v>
      </c>
      <c r="B4064" t="str">
        <f>Atask.AtsOp!E3611</f>
        <v>2725-0007</v>
      </c>
      <c r="C4064" t="str">
        <f>Atask.AtsOp!H3611</f>
        <v>Brendis „Pure black“</v>
      </c>
      <c r="D4064" t="str">
        <f>Atask.AtsOp!N3611</f>
        <v>LPA</v>
      </c>
      <c r="E4064" t="str">
        <f>Atask.AtsOp!I3611</f>
        <v>Perkelti</v>
      </c>
      <c r="F4064">
        <f>Atask.AtsOp!M3611</f>
        <v>801.45</v>
      </c>
      <c r="G4064">
        <f>VLOOKUP(B4064,Prekės!$A$2:$E$3000,3,FALSE)</f>
        <v>280</v>
      </c>
      <c r="H4064">
        <f>VLOOKUP(B4064,Prekės!$A$2:$E$3000,4,FALSE)</f>
        <v>0</v>
      </c>
      <c r="I4064">
        <f>VLOOKUP(B4064,Prekės!$A$2:$E$3000,5,FALSE)</f>
        <v>0</v>
      </c>
      <c r="J4064">
        <f t="shared" si="127"/>
        <v>0</v>
      </c>
      <c r="K4064">
        <f t="shared" si="128"/>
        <v>801.45</v>
      </c>
    </row>
    <row r="4065" spans="1:11">
      <c r="A4065" s="1">
        <f>Atask.AtsOp!A3612</f>
        <v>42487</v>
      </c>
      <c r="B4065" t="str">
        <f>Atask.AtsOp!E3612</f>
        <v>2725-0007</v>
      </c>
      <c r="C4065" t="str">
        <f>Atask.AtsOp!H3612</f>
        <v>Brendis „Pure black“</v>
      </c>
      <c r="D4065" t="str">
        <f>Atask.AtsOp!N3612</f>
        <v>LPA</v>
      </c>
      <c r="E4065" t="str">
        <f>Atask.AtsOp!I3612</f>
        <v>Perkelti</v>
      </c>
      <c r="F4065">
        <f>Atask.AtsOp!M3612</f>
        <v>-801.45</v>
      </c>
      <c r="G4065">
        <f>VLOOKUP(B4065,Prekės!$A$2:$E$3000,3,FALSE)</f>
        <v>280</v>
      </c>
      <c r="H4065">
        <f>VLOOKUP(B4065,Prekės!$A$2:$E$3000,4,FALSE)</f>
        <v>0</v>
      </c>
      <c r="I4065">
        <f>VLOOKUP(B4065,Prekės!$A$2:$E$3000,5,FALSE)</f>
        <v>0</v>
      </c>
      <c r="J4065">
        <f t="shared" si="127"/>
        <v>0</v>
      </c>
      <c r="K4065">
        <f t="shared" si="128"/>
        <v>-801.45</v>
      </c>
    </row>
    <row r="4066" spans="1:11">
      <c r="A4066" s="1">
        <f>Atask.AtsOp!A3613</f>
        <v>42487</v>
      </c>
      <c r="B4066" t="str">
        <f>Atask.AtsOp!E3613</f>
        <v>2725-0007</v>
      </c>
      <c r="C4066" t="str">
        <f>Atask.AtsOp!H3613</f>
        <v>Brendis „Pure black“</v>
      </c>
      <c r="D4066" t="str">
        <f>Atask.AtsOp!N3613</f>
        <v>LPA</v>
      </c>
      <c r="E4066" t="str">
        <f>Atask.AtsOp!I3613</f>
        <v>Perkelti</v>
      </c>
      <c r="F4066">
        <f>Atask.AtsOp!M3613</f>
        <v>-1.95</v>
      </c>
      <c r="G4066">
        <f>VLOOKUP(B4066,Prekės!$A$2:$E$3000,3,FALSE)</f>
        <v>280</v>
      </c>
      <c r="H4066">
        <f>VLOOKUP(B4066,Prekės!$A$2:$E$3000,4,FALSE)</f>
        <v>0</v>
      </c>
      <c r="I4066">
        <f>VLOOKUP(B4066,Prekės!$A$2:$E$3000,5,FALSE)</f>
        <v>0</v>
      </c>
      <c r="J4066">
        <f t="shared" ref="J4066:J4129" si="129">IF(G4066=110,F4066*H4066*I4066,IF(G4066&lt;280,F4066*H4066,F4066*H4066*(I4066/100)))</f>
        <v>0</v>
      </c>
      <c r="K4066">
        <f t="shared" ref="K4066:K4129" si="130">IF(EXACT(D4066,"But."),J4066,F4066)</f>
        <v>-1.95</v>
      </c>
    </row>
    <row r="4067" spans="1:11">
      <c r="A4067" s="1">
        <f>Atask.AtsOp!A3614</f>
        <v>42487</v>
      </c>
      <c r="B4067" t="str">
        <f>Atask.AtsOp!E3614</f>
        <v>2725-0007</v>
      </c>
      <c r="C4067" t="str">
        <f>Atask.AtsOp!H3614</f>
        <v>Brendis „Pure black“</v>
      </c>
      <c r="D4067" t="str">
        <f>Atask.AtsOp!N3614</f>
        <v>LPA</v>
      </c>
      <c r="E4067" t="str">
        <f>Atask.AtsOp!I3614</f>
        <v>Perkelti</v>
      </c>
      <c r="F4067">
        <f>Atask.AtsOp!M3614</f>
        <v>-1297.25</v>
      </c>
      <c r="G4067">
        <f>VLOOKUP(B4067,Prekės!$A$2:$E$3000,3,FALSE)</f>
        <v>280</v>
      </c>
      <c r="H4067">
        <f>VLOOKUP(B4067,Prekės!$A$2:$E$3000,4,FALSE)</f>
        <v>0</v>
      </c>
      <c r="I4067">
        <f>VLOOKUP(B4067,Prekės!$A$2:$E$3000,5,FALSE)</f>
        <v>0</v>
      </c>
      <c r="J4067">
        <f t="shared" si="129"/>
        <v>0</v>
      </c>
      <c r="K4067">
        <f t="shared" si="130"/>
        <v>-1297.25</v>
      </c>
    </row>
    <row r="4068" spans="1:11">
      <c r="A4068" s="1">
        <f>Atask.AtsOp!A3615</f>
        <v>42487</v>
      </c>
      <c r="B4068" t="str">
        <f>Atask.AtsOp!E3615</f>
        <v>2725-0007</v>
      </c>
      <c r="C4068" t="str">
        <f>Atask.AtsOp!H3615</f>
        <v>Brendis „Pure black“</v>
      </c>
      <c r="D4068" t="str">
        <f>Atask.AtsOp!N3615</f>
        <v>LPA</v>
      </c>
      <c r="E4068" t="str">
        <f>Atask.AtsOp!I3615</f>
        <v>Perkelti</v>
      </c>
      <c r="F4068">
        <f>Atask.AtsOp!M3615</f>
        <v>-1297.25</v>
      </c>
      <c r="G4068">
        <f>VLOOKUP(B4068,Prekės!$A$2:$E$3000,3,FALSE)</f>
        <v>280</v>
      </c>
      <c r="H4068">
        <f>VLOOKUP(B4068,Prekės!$A$2:$E$3000,4,FALSE)</f>
        <v>0</v>
      </c>
      <c r="I4068">
        <f>VLOOKUP(B4068,Prekės!$A$2:$E$3000,5,FALSE)</f>
        <v>0</v>
      </c>
      <c r="J4068">
        <f t="shared" si="129"/>
        <v>0</v>
      </c>
      <c r="K4068">
        <f t="shared" si="130"/>
        <v>-1297.25</v>
      </c>
    </row>
    <row r="4069" spans="1:11">
      <c r="A4069" s="1">
        <f>Atask.AtsOp!A3616</f>
        <v>42487</v>
      </c>
      <c r="B4069" t="str">
        <f>Atask.AtsOp!E3616</f>
        <v>2725-0007</v>
      </c>
      <c r="C4069" t="str">
        <f>Atask.AtsOp!H3616</f>
        <v>Brendis „Pure black“</v>
      </c>
      <c r="D4069" t="str">
        <f>Atask.AtsOp!N3616</f>
        <v>LPA</v>
      </c>
      <c r="E4069" t="str">
        <f>Atask.AtsOp!I3616</f>
        <v>Perkelti</v>
      </c>
      <c r="F4069">
        <f>Atask.AtsOp!M3616</f>
        <v>-801.45</v>
      </c>
      <c r="G4069">
        <f>VLOOKUP(B4069,Prekės!$A$2:$E$3000,3,FALSE)</f>
        <v>280</v>
      </c>
      <c r="H4069">
        <f>VLOOKUP(B4069,Prekės!$A$2:$E$3000,4,FALSE)</f>
        <v>0</v>
      </c>
      <c r="I4069">
        <f>VLOOKUP(B4069,Prekės!$A$2:$E$3000,5,FALSE)</f>
        <v>0</v>
      </c>
      <c r="J4069">
        <f t="shared" si="129"/>
        <v>0</v>
      </c>
      <c r="K4069">
        <f t="shared" si="130"/>
        <v>-801.45</v>
      </c>
    </row>
    <row r="4070" spans="1:11">
      <c r="A4070" s="1">
        <f>Atask.AtsOp!A3617</f>
        <v>42487</v>
      </c>
      <c r="B4070" t="str">
        <f>Atask.AtsOp!E3617</f>
        <v>2725-0007</v>
      </c>
      <c r="C4070" t="str">
        <f>Atask.AtsOp!H3617</f>
        <v>Brendis „Pure black“</v>
      </c>
      <c r="D4070" t="str">
        <f>Atask.AtsOp!N3617</f>
        <v>LPA</v>
      </c>
      <c r="E4070" t="str">
        <f>Atask.AtsOp!I3617</f>
        <v>Perkelti</v>
      </c>
      <c r="F4070">
        <f>Atask.AtsOp!M3617</f>
        <v>-1.95</v>
      </c>
      <c r="G4070">
        <f>VLOOKUP(B4070,Prekės!$A$2:$E$3000,3,FALSE)</f>
        <v>280</v>
      </c>
      <c r="H4070">
        <f>VLOOKUP(B4070,Prekės!$A$2:$E$3000,4,FALSE)</f>
        <v>0</v>
      </c>
      <c r="I4070">
        <f>VLOOKUP(B4070,Prekės!$A$2:$E$3000,5,FALSE)</f>
        <v>0</v>
      </c>
      <c r="J4070">
        <f t="shared" si="129"/>
        <v>0</v>
      </c>
      <c r="K4070">
        <f t="shared" si="130"/>
        <v>-1.95</v>
      </c>
    </row>
    <row r="4071" spans="1:11">
      <c r="A4071" s="1">
        <f>Atask.AtsOp!A3618</f>
        <v>42487</v>
      </c>
      <c r="B4071" t="str">
        <f>Atask.AtsOp!E3618</f>
        <v>2725-0007</v>
      </c>
      <c r="C4071" t="str">
        <f>Atask.AtsOp!H3618</f>
        <v>Brendis „Pure black“</v>
      </c>
      <c r="D4071" t="str">
        <f>Atask.AtsOp!N3618</f>
        <v>LPA</v>
      </c>
      <c r="E4071" t="str">
        <f>Atask.AtsOp!I3618</f>
        <v>Perkelti</v>
      </c>
      <c r="F4071">
        <f>Atask.AtsOp!M3618</f>
        <v>-1.2</v>
      </c>
      <c r="G4071">
        <f>VLOOKUP(B4071,Prekės!$A$2:$E$3000,3,FALSE)</f>
        <v>280</v>
      </c>
      <c r="H4071">
        <f>VLOOKUP(B4071,Prekės!$A$2:$E$3000,4,FALSE)</f>
        <v>0</v>
      </c>
      <c r="I4071">
        <f>VLOOKUP(B4071,Prekės!$A$2:$E$3000,5,FALSE)</f>
        <v>0</v>
      </c>
      <c r="J4071">
        <f t="shared" si="129"/>
        <v>0</v>
      </c>
      <c r="K4071">
        <f t="shared" si="130"/>
        <v>-1.2</v>
      </c>
    </row>
    <row r="4072" spans="1:11">
      <c r="A4072" s="1">
        <f>Atask.AtsOp!A3619</f>
        <v>42487</v>
      </c>
      <c r="B4072" t="str">
        <f>Atask.AtsOp!E3619</f>
        <v>2725-0007</v>
      </c>
      <c r="C4072" t="str">
        <f>Atask.AtsOp!H3619</f>
        <v>Brendis „Pure black“</v>
      </c>
      <c r="D4072" t="str">
        <f>Atask.AtsOp!N3619</f>
        <v>LPA</v>
      </c>
      <c r="E4072" t="str">
        <f>Atask.AtsOp!I3619</f>
        <v>Perkelti</v>
      </c>
      <c r="F4072">
        <f>Atask.AtsOp!M3619</f>
        <v>-1.2</v>
      </c>
      <c r="G4072">
        <f>VLOOKUP(B4072,Prekės!$A$2:$E$3000,3,FALSE)</f>
        <v>280</v>
      </c>
      <c r="H4072">
        <f>VLOOKUP(B4072,Prekės!$A$2:$E$3000,4,FALSE)</f>
        <v>0</v>
      </c>
      <c r="I4072">
        <f>VLOOKUP(B4072,Prekės!$A$2:$E$3000,5,FALSE)</f>
        <v>0</v>
      </c>
      <c r="J4072">
        <f t="shared" si="129"/>
        <v>0</v>
      </c>
      <c r="K4072">
        <f t="shared" si="130"/>
        <v>-1.2</v>
      </c>
    </row>
    <row r="4073" spans="1:11">
      <c r="A4073" s="1">
        <f>Atask.AtsOp!A3620</f>
        <v>42487</v>
      </c>
      <c r="B4073" t="str">
        <f>Atask.AtsOp!E3620</f>
        <v>2725-0007</v>
      </c>
      <c r="C4073" t="str">
        <f>Atask.AtsOp!H3620</f>
        <v>Brendis „Pure black“</v>
      </c>
      <c r="D4073" t="str">
        <f>Atask.AtsOp!N3620</f>
        <v>LPA</v>
      </c>
      <c r="E4073" t="str">
        <f>Atask.AtsOp!I3620</f>
        <v>Perkelti</v>
      </c>
      <c r="F4073">
        <f>Atask.AtsOp!M3620</f>
        <v>-1297.25</v>
      </c>
      <c r="G4073">
        <f>VLOOKUP(B4073,Prekės!$A$2:$E$3000,3,FALSE)</f>
        <v>280</v>
      </c>
      <c r="H4073">
        <f>VLOOKUP(B4073,Prekės!$A$2:$E$3000,4,FALSE)</f>
        <v>0</v>
      </c>
      <c r="I4073">
        <f>VLOOKUP(B4073,Prekės!$A$2:$E$3000,5,FALSE)</f>
        <v>0</v>
      </c>
      <c r="J4073">
        <f t="shared" si="129"/>
        <v>0</v>
      </c>
      <c r="K4073">
        <f t="shared" si="130"/>
        <v>-1297.25</v>
      </c>
    </row>
    <row r="4074" spans="1:11">
      <c r="A4074" s="1">
        <f>Atask.AtsOp!A3621</f>
        <v>42487</v>
      </c>
      <c r="B4074" t="str">
        <f>Atask.AtsOp!E3621</f>
        <v>2725-0007</v>
      </c>
      <c r="C4074" t="str">
        <f>Atask.AtsOp!H3621</f>
        <v>Brendis „Pure black“</v>
      </c>
      <c r="D4074" t="str">
        <f>Atask.AtsOp!N3621</f>
        <v>LPA</v>
      </c>
      <c r="E4074" t="str">
        <f>Atask.AtsOp!I3621</f>
        <v>Perkelti</v>
      </c>
      <c r="F4074">
        <f>Atask.AtsOp!M3621</f>
        <v>1297.25</v>
      </c>
      <c r="G4074">
        <f>VLOOKUP(B4074,Prekės!$A$2:$E$3000,3,FALSE)</f>
        <v>280</v>
      </c>
      <c r="H4074">
        <f>VLOOKUP(B4074,Prekės!$A$2:$E$3000,4,FALSE)</f>
        <v>0</v>
      </c>
      <c r="I4074">
        <f>VLOOKUP(B4074,Prekės!$A$2:$E$3000,5,FALSE)</f>
        <v>0</v>
      </c>
      <c r="J4074">
        <f t="shared" si="129"/>
        <v>0</v>
      </c>
      <c r="K4074">
        <f t="shared" si="130"/>
        <v>1297.25</v>
      </c>
    </row>
    <row r="4075" spans="1:11">
      <c r="A4075" s="1">
        <f>Atask.AtsOp!A3622</f>
        <v>42487</v>
      </c>
      <c r="B4075" t="str">
        <f>Atask.AtsOp!E3622</f>
        <v>2725-0007</v>
      </c>
      <c r="C4075" t="str">
        <f>Atask.AtsOp!H3622</f>
        <v>Brendis „Pure black“</v>
      </c>
      <c r="D4075" t="str">
        <f>Atask.AtsOp!N3622</f>
        <v>LPA</v>
      </c>
      <c r="E4075" t="str">
        <f>Atask.AtsOp!I3622</f>
        <v>Perkelti</v>
      </c>
      <c r="F4075">
        <f>Atask.AtsOp!M3622</f>
        <v>1.95</v>
      </c>
      <c r="G4075">
        <f>VLOOKUP(B4075,Prekės!$A$2:$E$3000,3,FALSE)</f>
        <v>280</v>
      </c>
      <c r="H4075">
        <f>VLOOKUP(B4075,Prekės!$A$2:$E$3000,4,FALSE)</f>
        <v>0</v>
      </c>
      <c r="I4075">
        <f>VLOOKUP(B4075,Prekės!$A$2:$E$3000,5,FALSE)</f>
        <v>0</v>
      </c>
      <c r="J4075">
        <f t="shared" si="129"/>
        <v>0</v>
      </c>
      <c r="K4075">
        <f t="shared" si="130"/>
        <v>1.95</v>
      </c>
    </row>
    <row r="4076" spans="1:11">
      <c r="A4076" s="1">
        <f>Atask.AtsOp!A3623</f>
        <v>42487</v>
      </c>
      <c r="B4076" t="str">
        <f>Atask.AtsOp!E3623</f>
        <v>2725-0007</v>
      </c>
      <c r="C4076" t="str">
        <f>Atask.AtsOp!H3623</f>
        <v>Brendis „Pure black“</v>
      </c>
      <c r="D4076" t="str">
        <f>Atask.AtsOp!N3623</f>
        <v>LPA</v>
      </c>
      <c r="E4076" t="str">
        <f>Atask.AtsOp!I3623</f>
        <v>Perkelti</v>
      </c>
      <c r="F4076">
        <f>Atask.AtsOp!M3623</f>
        <v>-801.45</v>
      </c>
      <c r="G4076">
        <f>VLOOKUP(B4076,Prekės!$A$2:$E$3000,3,FALSE)</f>
        <v>280</v>
      </c>
      <c r="H4076">
        <f>VLOOKUP(B4076,Prekės!$A$2:$E$3000,4,FALSE)</f>
        <v>0</v>
      </c>
      <c r="I4076">
        <f>VLOOKUP(B4076,Prekės!$A$2:$E$3000,5,FALSE)</f>
        <v>0</v>
      </c>
      <c r="J4076">
        <f t="shared" si="129"/>
        <v>0</v>
      </c>
      <c r="K4076">
        <f t="shared" si="130"/>
        <v>-801.45</v>
      </c>
    </row>
    <row r="4077" spans="1:11">
      <c r="A4077" s="1">
        <f>Atask.AtsOp!A3624</f>
        <v>42487</v>
      </c>
      <c r="B4077" t="str">
        <f>Atask.AtsOp!E3624</f>
        <v>2725-0007</v>
      </c>
      <c r="C4077" t="str">
        <f>Atask.AtsOp!H3624</f>
        <v>Brendis „Pure black“</v>
      </c>
      <c r="D4077" t="str">
        <f>Atask.AtsOp!N3624</f>
        <v>LPA</v>
      </c>
      <c r="E4077" t="str">
        <f>Atask.AtsOp!I3624</f>
        <v>Perkelti</v>
      </c>
      <c r="F4077">
        <f>Atask.AtsOp!M3624</f>
        <v>801.45</v>
      </c>
      <c r="G4077">
        <f>VLOOKUP(B4077,Prekės!$A$2:$E$3000,3,FALSE)</f>
        <v>280</v>
      </c>
      <c r="H4077">
        <f>VLOOKUP(B4077,Prekės!$A$2:$E$3000,4,FALSE)</f>
        <v>0</v>
      </c>
      <c r="I4077">
        <f>VLOOKUP(B4077,Prekės!$A$2:$E$3000,5,FALSE)</f>
        <v>0</v>
      </c>
      <c r="J4077">
        <f t="shared" si="129"/>
        <v>0</v>
      </c>
      <c r="K4077">
        <f t="shared" si="130"/>
        <v>801.45</v>
      </c>
    </row>
    <row r="4078" spans="1:11">
      <c r="A4078" s="1">
        <f>Atask.AtsOp!A3625</f>
        <v>42487</v>
      </c>
      <c r="B4078" t="str">
        <f>Atask.AtsOp!E3625</f>
        <v>2725-0007</v>
      </c>
      <c r="C4078" t="str">
        <f>Atask.AtsOp!H3625</f>
        <v>Brendis „Pure black“</v>
      </c>
      <c r="D4078" t="str">
        <f>Atask.AtsOp!N3625</f>
        <v>LPA</v>
      </c>
      <c r="E4078" t="str">
        <f>Atask.AtsOp!I3625</f>
        <v>Perkelti</v>
      </c>
      <c r="F4078">
        <f>Atask.AtsOp!M3625</f>
        <v>1.2</v>
      </c>
      <c r="G4078">
        <f>VLOOKUP(B4078,Prekės!$A$2:$E$3000,3,FALSE)</f>
        <v>280</v>
      </c>
      <c r="H4078">
        <f>VLOOKUP(B4078,Prekės!$A$2:$E$3000,4,FALSE)</f>
        <v>0</v>
      </c>
      <c r="I4078">
        <f>VLOOKUP(B4078,Prekės!$A$2:$E$3000,5,FALSE)</f>
        <v>0</v>
      </c>
      <c r="J4078">
        <f t="shared" si="129"/>
        <v>0</v>
      </c>
      <c r="K4078">
        <f t="shared" si="130"/>
        <v>1.2</v>
      </c>
    </row>
    <row r="4079" spans="1:11">
      <c r="A4079" s="1">
        <f>Atask.AtsOp!A3626</f>
        <v>42487</v>
      </c>
      <c r="B4079" t="str">
        <f>Atask.AtsOp!E3626</f>
        <v>2725-0007</v>
      </c>
      <c r="C4079" t="str">
        <f>Atask.AtsOp!H3626</f>
        <v>Brendis „Pure black“</v>
      </c>
      <c r="D4079" t="str">
        <f>Atask.AtsOp!N3626</f>
        <v>LPA</v>
      </c>
      <c r="E4079" t="str">
        <f>Atask.AtsOp!I3626</f>
        <v>Perkelti</v>
      </c>
      <c r="F4079">
        <f>Atask.AtsOp!M3626</f>
        <v>1297.25</v>
      </c>
      <c r="G4079">
        <f>VLOOKUP(B4079,Prekės!$A$2:$E$3000,3,FALSE)</f>
        <v>280</v>
      </c>
      <c r="H4079">
        <f>VLOOKUP(B4079,Prekės!$A$2:$E$3000,4,FALSE)</f>
        <v>0</v>
      </c>
      <c r="I4079">
        <f>VLOOKUP(B4079,Prekės!$A$2:$E$3000,5,FALSE)</f>
        <v>0</v>
      </c>
      <c r="J4079">
        <f t="shared" si="129"/>
        <v>0</v>
      </c>
      <c r="K4079">
        <f t="shared" si="130"/>
        <v>1297.25</v>
      </c>
    </row>
    <row r="4080" spans="1:11">
      <c r="A4080" s="1">
        <f>Atask.AtsOp!A3627</f>
        <v>42489</v>
      </c>
      <c r="B4080" t="str">
        <f>Atask.AtsOp!E3627</f>
        <v>2725-0007</v>
      </c>
      <c r="C4080" t="str">
        <f>Atask.AtsOp!H3627</f>
        <v>Brendis „Pure black“</v>
      </c>
      <c r="D4080" t="str">
        <f>Atask.AtsOp!N3627</f>
        <v>LPA</v>
      </c>
      <c r="E4080" t="str">
        <f>Atask.AtsOp!I3627</f>
        <v>Perkelti</v>
      </c>
      <c r="F4080">
        <f>Atask.AtsOp!M3627</f>
        <v>-2.58</v>
      </c>
      <c r="G4080">
        <f>VLOOKUP(B4080,Prekės!$A$2:$E$3000,3,FALSE)</f>
        <v>280</v>
      </c>
      <c r="H4080">
        <f>VLOOKUP(B4080,Prekės!$A$2:$E$3000,4,FALSE)</f>
        <v>0</v>
      </c>
      <c r="I4080">
        <f>VLOOKUP(B4080,Prekės!$A$2:$E$3000,5,FALSE)</f>
        <v>0</v>
      </c>
      <c r="J4080">
        <f t="shared" si="129"/>
        <v>0</v>
      </c>
      <c r="K4080">
        <f t="shared" si="130"/>
        <v>-2.58</v>
      </c>
    </row>
    <row r="4081" spans="1:11">
      <c r="A4081" s="1">
        <f>Atask.AtsOp!A3628</f>
        <v>42482</v>
      </c>
      <c r="B4081" t="str">
        <f>Atask.AtsOp!E3628</f>
        <v>2725-0007</v>
      </c>
      <c r="C4081" t="str">
        <f>Atask.AtsOp!H3628</f>
        <v>Brendis „Pure black“</v>
      </c>
      <c r="D4081" t="str">
        <f>Atask.AtsOp!N3628</f>
        <v>LPA</v>
      </c>
      <c r="E4081" t="str">
        <f>Atask.AtsOp!I3628</f>
        <v>Gamybos eilutė</v>
      </c>
      <c r="F4081">
        <f>Atask.AtsOp!M3628</f>
        <v>-576.58000000000004</v>
      </c>
      <c r="G4081">
        <f>VLOOKUP(B4081,Prekės!$A$2:$E$3000,3,FALSE)</f>
        <v>280</v>
      </c>
      <c r="H4081">
        <f>VLOOKUP(B4081,Prekės!$A$2:$E$3000,4,FALSE)</f>
        <v>0</v>
      </c>
      <c r="I4081">
        <f>VLOOKUP(B4081,Prekės!$A$2:$E$3000,5,FALSE)</f>
        <v>0</v>
      </c>
      <c r="J4081">
        <f t="shared" si="129"/>
        <v>0</v>
      </c>
      <c r="K4081">
        <f t="shared" si="130"/>
        <v>-576.58000000000004</v>
      </c>
    </row>
    <row r="4082" spans="1:11">
      <c r="A4082" s="1">
        <f>Atask.AtsOp!A3629</f>
        <v>42482</v>
      </c>
      <c r="B4082" t="str">
        <f>Atask.AtsOp!E3629</f>
        <v>2725-0007</v>
      </c>
      <c r="C4082" t="str">
        <f>Atask.AtsOp!H3629</f>
        <v>Brendis „Pure black“</v>
      </c>
      <c r="D4082" t="str">
        <f>Atask.AtsOp!N3629</f>
        <v>LPA</v>
      </c>
      <c r="E4082" t="str">
        <f>Atask.AtsOp!I3629</f>
        <v>Gamybos eilutė</v>
      </c>
      <c r="F4082">
        <f>Atask.AtsOp!M3629</f>
        <v>-2674.13</v>
      </c>
      <c r="G4082">
        <f>VLOOKUP(B4082,Prekės!$A$2:$E$3000,3,FALSE)</f>
        <v>280</v>
      </c>
      <c r="H4082">
        <f>VLOOKUP(B4082,Prekės!$A$2:$E$3000,4,FALSE)</f>
        <v>0</v>
      </c>
      <c r="I4082">
        <f>VLOOKUP(B4082,Prekės!$A$2:$E$3000,5,FALSE)</f>
        <v>0</v>
      </c>
      <c r="J4082">
        <f t="shared" si="129"/>
        <v>0</v>
      </c>
      <c r="K4082">
        <f t="shared" si="130"/>
        <v>-2674.13</v>
      </c>
    </row>
    <row r="4083" spans="1:11">
      <c r="A4083" s="1">
        <f>Atask.AtsOp!A3630</f>
        <v>42487</v>
      </c>
      <c r="B4083" t="str">
        <f>Atask.AtsOp!E3630</f>
        <v>2725-0007</v>
      </c>
      <c r="C4083" t="str">
        <f>Atask.AtsOp!H3630</f>
        <v>Brendis „Pure black“</v>
      </c>
      <c r="D4083" t="str">
        <f>Atask.AtsOp!N3630</f>
        <v>LPA</v>
      </c>
      <c r="E4083" t="str">
        <f>Atask.AtsOp!I3630</f>
        <v>Perkelti</v>
      </c>
      <c r="F4083">
        <f>Atask.AtsOp!M3630</f>
        <v>801.45</v>
      </c>
      <c r="G4083">
        <f>VLOOKUP(B4083,Prekės!$A$2:$E$3000,3,FALSE)</f>
        <v>280</v>
      </c>
      <c r="H4083">
        <f>VLOOKUP(B4083,Prekės!$A$2:$E$3000,4,FALSE)</f>
        <v>0</v>
      </c>
      <c r="I4083">
        <f>VLOOKUP(B4083,Prekės!$A$2:$E$3000,5,FALSE)</f>
        <v>0</v>
      </c>
      <c r="J4083">
        <f t="shared" si="129"/>
        <v>0</v>
      </c>
      <c r="K4083">
        <f t="shared" si="130"/>
        <v>801.45</v>
      </c>
    </row>
    <row r="4084" spans="1:11">
      <c r="A4084" s="1">
        <f>Atask.AtsOp!A3631</f>
        <v>42487</v>
      </c>
      <c r="B4084" t="str">
        <f>Atask.AtsOp!E3631</f>
        <v>2725-0007</v>
      </c>
      <c r="C4084" t="str">
        <f>Atask.AtsOp!H3631</f>
        <v>Brendis „Pure black“</v>
      </c>
      <c r="D4084" t="str">
        <f>Atask.AtsOp!N3631</f>
        <v>LPA</v>
      </c>
      <c r="E4084" t="str">
        <f>Atask.AtsOp!I3631</f>
        <v>Perkelti</v>
      </c>
      <c r="F4084">
        <f>Atask.AtsOp!M3631</f>
        <v>1297.25</v>
      </c>
      <c r="G4084">
        <f>VLOOKUP(B4084,Prekės!$A$2:$E$3000,3,FALSE)</f>
        <v>280</v>
      </c>
      <c r="H4084">
        <f>VLOOKUP(B4084,Prekės!$A$2:$E$3000,4,FALSE)</f>
        <v>0</v>
      </c>
      <c r="I4084">
        <f>VLOOKUP(B4084,Prekės!$A$2:$E$3000,5,FALSE)</f>
        <v>0</v>
      </c>
      <c r="J4084">
        <f t="shared" si="129"/>
        <v>0</v>
      </c>
      <c r="K4084">
        <f t="shared" si="130"/>
        <v>1297.25</v>
      </c>
    </row>
    <row r="4085" spans="1:11">
      <c r="A4085" s="1">
        <f>Atask.AtsOp!A3632</f>
        <v>42480</v>
      </c>
      <c r="B4085" t="str">
        <f>Atask.AtsOp!E3632</f>
        <v>2725-0007</v>
      </c>
      <c r="C4085" t="str">
        <f>Atask.AtsOp!H3632</f>
        <v>Brendis „Pure black“</v>
      </c>
      <c r="D4085" t="str">
        <f>Atask.AtsOp!N3632</f>
        <v>LPA</v>
      </c>
      <c r="E4085" t="str">
        <f>Atask.AtsOp!I3632</f>
        <v>Perkelti</v>
      </c>
      <c r="F4085">
        <f>Atask.AtsOp!M3632</f>
        <v>981.62</v>
      </c>
      <c r="G4085">
        <f>VLOOKUP(B4085,Prekės!$A$2:$E$3000,3,FALSE)</f>
        <v>280</v>
      </c>
      <c r="H4085">
        <f>VLOOKUP(B4085,Prekės!$A$2:$E$3000,4,FALSE)</f>
        <v>0</v>
      </c>
      <c r="I4085">
        <f>VLOOKUP(B4085,Prekės!$A$2:$E$3000,5,FALSE)</f>
        <v>0</v>
      </c>
      <c r="J4085">
        <f t="shared" si="129"/>
        <v>0</v>
      </c>
      <c r="K4085">
        <f t="shared" si="130"/>
        <v>981.62</v>
      </c>
    </row>
    <row r="4086" spans="1:11">
      <c r="A4086" s="1">
        <f>Atask.AtsOp!A3633</f>
        <v>42480</v>
      </c>
      <c r="B4086" t="str">
        <f>Atask.AtsOp!E3633</f>
        <v>2725-0007</v>
      </c>
      <c r="C4086" t="str">
        <f>Atask.AtsOp!H3633</f>
        <v>Brendis „Pure black“</v>
      </c>
      <c r="D4086" t="str">
        <f>Atask.AtsOp!N3633</f>
        <v>LPA</v>
      </c>
      <c r="E4086" t="str">
        <f>Atask.AtsOp!I3633</f>
        <v>Perkelti</v>
      </c>
      <c r="F4086">
        <f>Atask.AtsOp!M3633</f>
        <v>2269.09</v>
      </c>
      <c r="G4086">
        <f>VLOOKUP(B4086,Prekės!$A$2:$E$3000,3,FALSE)</f>
        <v>280</v>
      </c>
      <c r="H4086">
        <f>VLOOKUP(B4086,Prekės!$A$2:$E$3000,4,FALSE)</f>
        <v>0</v>
      </c>
      <c r="I4086">
        <f>VLOOKUP(B4086,Prekės!$A$2:$E$3000,5,FALSE)</f>
        <v>0</v>
      </c>
      <c r="J4086">
        <f t="shared" si="129"/>
        <v>0</v>
      </c>
      <c r="K4086">
        <f t="shared" si="130"/>
        <v>2269.09</v>
      </c>
    </row>
    <row r="4087" spans="1:11">
      <c r="A4087" s="1">
        <f>Atask.AtsOp!A3634</f>
        <v>42488</v>
      </c>
      <c r="B4087" t="str">
        <f>Atask.AtsOp!E3634</f>
        <v>2725-0007</v>
      </c>
      <c r="C4087" t="str">
        <f>Atask.AtsOp!H3634</f>
        <v>Brendis „Pure black“</v>
      </c>
      <c r="D4087" t="str">
        <f>Atask.AtsOp!N3634</f>
        <v>LPA</v>
      </c>
      <c r="E4087" t="str">
        <f>Atask.AtsOp!I3634</f>
        <v>Gamybos eilutė</v>
      </c>
      <c r="F4087">
        <f>Atask.AtsOp!M3634</f>
        <v>-2098.6999999999998</v>
      </c>
      <c r="G4087">
        <f>VLOOKUP(B4087,Prekės!$A$2:$E$3000,3,FALSE)</f>
        <v>280</v>
      </c>
      <c r="H4087">
        <f>VLOOKUP(B4087,Prekės!$A$2:$E$3000,4,FALSE)</f>
        <v>0</v>
      </c>
      <c r="I4087">
        <f>VLOOKUP(B4087,Prekės!$A$2:$E$3000,5,FALSE)</f>
        <v>0</v>
      </c>
      <c r="J4087">
        <f t="shared" si="129"/>
        <v>0</v>
      </c>
      <c r="K4087">
        <f t="shared" si="130"/>
        <v>-2098.6999999999998</v>
      </c>
    </row>
    <row r="4088" spans="1:11">
      <c r="A4088" s="1">
        <f>Atask.AtsOp!A3635</f>
        <v>42480</v>
      </c>
      <c r="B4088" t="str">
        <f>Atask.AtsOp!E3635</f>
        <v>2725-0007</v>
      </c>
      <c r="C4088" t="str">
        <f>Atask.AtsOp!H3635</f>
        <v>Brendis „Pure black“</v>
      </c>
      <c r="D4088" t="str">
        <f>Atask.AtsOp!N3635</f>
        <v>LPA</v>
      </c>
      <c r="E4088" t="str">
        <f>Atask.AtsOp!I3635</f>
        <v>Perkelti</v>
      </c>
      <c r="F4088">
        <f>Atask.AtsOp!M3635</f>
        <v>3.41</v>
      </c>
      <c r="G4088">
        <f>VLOOKUP(B4088,Prekės!$A$2:$E$3000,3,FALSE)</f>
        <v>280</v>
      </c>
      <c r="H4088">
        <f>VLOOKUP(B4088,Prekės!$A$2:$E$3000,4,FALSE)</f>
        <v>0</v>
      </c>
      <c r="I4088">
        <f>VLOOKUP(B4088,Prekės!$A$2:$E$3000,5,FALSE)</f>
        <v>0</v>
      </c>
      <c r="J4088">
        <f t="shared" si="129"/>
        <v>0</v>
      </c>
      <c r="K4088">
        <f t="shared" si="130"/>
        <v>3.41</v>
      </c>
    </row>
    <row r="4089" spans="1:11">
      <c r="A4089" s="1">
        <f>Atask.AtsOp!A3636</f>
        <v>42480</v>
      </c>
      <c r="B4089" t="str">
        <f>Atask.AtsOp!E3636</f>
        <v>2725-0007</v>
      </c>
      <c r="C4089" t="str">
        <f>Atask.AtsOp!H3636</f>
        <v>Brendis „Pure black“</v>
      </c>
      <c r="D4089" t="str">
        <f>Atask.AtsOp!N3636</f>
        <v>LPA</v>
      </c>
      <c r="E4089" t="str">
        <f>Atask.AtsOp!I3636</f>
        <v>Perkelti</v>
      </c>
      <c r="F4089">
        <f>Atask.AtsOp!M3636</f>
        <v>1.47</v>
      </c>
      <c r="G4089">
        <f>VLOOKUP(B4089,Prekės!$A$2:$E$3000,3,FALSE)</f>
        <v>280</v>
      </c>
      <c r="H4089">
        <f>VLOOKUP(B4089,Prekės!$A$2:$E$3000,4,FALSE)</f>
        <v>0</v>
      </c>
      <c r="I4089">
        <f>VLOOKUP(B4089,Prekės!$A$2:$E$3000,5,FALSE)</f>
        <v>0</v>
      </c>
      <c r="J4089">
        <f t="shared" si="129"/>
        <v>0</v>
      </c>
      <c r="K4089">
        <f t="shared" si="130"/>
        <v>1.47</v>
      </c>
    </row>
    <row r="4090" spans="1:11">
      <c r="A4090" s="1">
        <f>Atask.AtsOp!A3637</f>
        <v>42487</v>
      </c>
      <c r="B4090" t="str">
        <f>Atask.AtsOp!E3637</f>
        <v>2725-0007</v>
      </c>
      <c r="C4090" t="str">
        <f>Atask.AtsOp!H3637</f>
        <v>Brendis „Pure black“</v>
      </c>
      <c r="D4090" t="str">
        <f>Atask.AtsOp!N3637</f>
        <v>LPA</v>
      </c>
      <c r="E4090" t="str">
        <f>Atask.AtsOp!I3637</f>
        <v>Perkelti</v>
      </c>
      <c r="F4090">
        <f>Atask.AtsOp!M3637</f>
        <v>1.95</v>
      </c>
      <c r="G4090">
        <f>VLOOKUP(B4090,Prekės!$A$2:$E$3000,3,FALSE)</f>
        <v>280</v>
      </c>
      <c r="H4090">
        <f>VLOOKUP(B4090,Prekės!$A$2:$E$3000,4,FALSE)</f>
        <v>0</v>
      </c>
      <c r="I4090">
        <f>VLOOKUP(B4090,Prekės!$A$2:$E$3000,5,FALSE)</f>
        <v>0</v>
      </c>
      <c r="J4090">
        <f t="shared" si="129"/>
        <v>0</v>
      </c>
      <c r="K4090">
        <f t="shared" si="130"/>
        <v>1.95</v>
      </c>
    </row>
    <row r="4091" spans="1:11">
      <c r="A4091" s="1">
        <f>Atask.AtsOp!A3638</f>
        <v>42487</v>
      </c>
      <c r="B4091" t="str">
        <f>Atask.AtsOp!E3638</f>
        <v>2725-0007</v>
      </c>
      <c r="C4091" t="str">
        <f>Atask.AtsOp!H3638</f>
        <v>Brendis „Pure black“</v>
      </c>
      <c r="D4091" t="str">
        <f>Atask.AtsOp!N3638</f>
        <v>LPA</v>
      </c>
      <c r="E4091" t="str">
        <f>Atask.AtsOp!I3638</f>
        <v>Perkelti</v>
      </c>
      <c r="F4091">
        <f>Atask.AtsOp!M3638</f>
        <v>1.95</v>
      </c>
      <c r="G4091">
        <f>VLOOKUP(B4091,Prekės!$A$2:$E$3000,3,FALSE)</f>
        <v>280</v>
      </c>
      <c r="H4091">
        <f>VLOOKUP(B4091,Prekės!$A$2:$E$3000,4,FALSE)</f>
        <v>0</v>
      </c>
      <c r="I4091">
        <f>VLOOKUP(B4091,Prekės!$A$2:$E$3000,5,FALSE)</f>
        <v>0</v>
      </c>
      <c r="J4091">
        <f t="shared" si="129"/>
        <v>0</v>
      </c>
      <c r="K4091">
        <f t="shared" si="130"/>
        <v>1.95</v>
      </c>
    </row>
    <row r="4092" spans="1:11">
      <c r="A4092" s="1">
        <f>Atask.AtsOp!A3639</f>
        <v>42487</v>
      </c>
      <c r="B4092" t="str">
        <f>Atask.AtsOp!E3639</f>
        <v>2725-0007</v>
      </c>
      <c r="C4092" t="str">
        <f>Atask.AtsOp!H3639</f>
        <v>Brendis „Pure black“</v>
      </c>
      <c r="D4092" t="str">
        <f>Atask.AtsOp!N3639</f>
        <v>LPA</v>
      </c>
      <c r="E4092" t="str">
        <f>Atask.AtsOp!I3639</f>
        <v>Perkelti</v>
      </c>
      <c r="F4092">
        <f>Atask.AtsOp!M3639</f>
        <v>1.2</v>
      </c>
      <c r="G4092">
        <f>VLOOKUP(B4092,Prekės!$A$2:$E$3000,3,FALSE)</f>
        <v>280</v>
      </c>
      <c r="H4092">
        <f>VLOOKUP(B4092,Prekės!$A$2:$E$3000,4,FALSE)</f>
        <v>0</v>
      </c>
      <c r="I4092">
        <f>VLOOKUP(B4092,Prekės!$A$2:$E$3000,5,FALSE)</f>
        <v>0</v>
      </c>
      <c r="J4092">
        <f t="shared" si="129"/>
        <v>0</v>
      </c>
      <c r="K4092">
        <f t="shared" si="130"/>
        <v>1.2</v>
      </c>
    </row>
    <row r="4093" spans="1:11">
      <c r="A4093" s="1">
        <f>Atask.AtsOp!A3640</f>
        <v>42487</v>
      </c>
      <c r="B4093" t="str">
        <f>Atask.AtsOp!E3640</f>
        <v>2725-0007</v>
      </c>
      <c r="C4093" t="str">
        <f>Atask.AtsOp!H3640</f>
        <v>Brendis „Pure black“</v>
      </c>
      <c r="D4093" t="str">
        <f>Atask.AtsOp!N3640</f>
        <v>LPA</v>
      </c>
      <c r="E4093" t="str">
        <f>Atask.AtsOp!I3640</f>
        <v>Perkelti</v>
      </c>
      <c r="F4093">
        <f>Atask.AtsOp!M3640</f>
        <v>1.2</v>
      </c>
      <c r="G4093">
        <f>VLOOKUP(B4093,Prekės!$A$2:$E$3000,3,FALSE)</f>
        <v>280</v>
      </c>
      <c r="H4093">
        <f>VLOOKUP(B4093,Prekės!$A$2:$E$3000,4,FALSE)</f>
        <v>0</v>
      </c>
      <c r="I4093">
        <f>VLOOKUP(B4093,Prekės!$A$2:$E$3000,5,FALSE)</f>
        <v>0</v>
      </c>
      <c r="J4093">
        <f t="shared" si="129"/>
        <v>0</v>
      </c>
      <c r="K4093">
        <f t="shared" si="130"/>
        <v>1.2</v>
      </c>
    </row>
    <row r="4094" spans="1:11">
      <c r="A4094" s="1">
        <f>Atask.AtsOp!A3641</f>
        <v>42487</v>
      </c>
      <c r="B4094" t="str">
        <f>Atask.AtsOp!E3641</f>
        <v>2725-0007</v>
      </c>
      <c r="C4094" t="str">
        <f>Atask.AtsOp!H3641</f>
        <v>Brendis „Pure black“</v>
      </c>
      <c r="D4094" t="str">
        <f>Atask.AtsOp!N3641</f>
        <v>LPA</v>
      </c>
      <c r="E4094" t="str">
        <f>Atask.AtsOp!I3641</f>
        <v>Perkelti</v>
      </c>
      <c r="F4094">
        <f>Atask.AtsOp!M3641</f>
        <v>-1.95</v>
      </c>
      <c r="G4094">
        <f>VLOOKUP(B4094,Prekės!$A$2:$E$3000,3,FALSE)</f>
        <v>280</v>
      </c>
      <c r="H4094">
        <f>VLOOKUP(B4094,Prekės!$A$2:$E$3000,4,FALSE)</f>
        <v>0</v>
      </c>
      <c r="I4094">
        <f>VLOOKUP(B4094,Prekės!$A$2:$E$3000,5,FALSE)</f>
        <v>0</v>
      </c>
      <c r="J4094">
        <f t="shared" si="129"/>
        <v>0</v>
      </c>
      <c r="K4094">
        <f t="shared" si="130"/>
        <v>-1.95</v>
      </c>
    </row>
    <row r="4095" spans="1:11">
      <c r="A4095" s="1">
        <f>Atask.AtsOp!A3642</f>
        <v>42487</v>
      </c>
      <c r="B4095" t="str">
        <f>Atask.AtsOp!E3642</f>
        <v>2725-0007</v>
      </c>
      <c r="C4095" t="str">
        <f>Atask.AtsOp!H3642</f>
        <v>Brendis „Pure black“</v>
      </c>
      <c r="D4095" t="str">
        <f>Atask.AtsOp!N3642</f>
        <v>LPA</v>
      </c>
      <c r="E4095" t="str">
        <f>Atask.AtsOp!I3642</f>
        <v>Perkelti</v>
      </c>
      <c r="F4095">
        <f>Atask.AtsOp!M3642</f>
        <v>-1.2</v>
      </c>
      <c r="G4095">
        <f>VLOOKUP(B4095,Prekės!$A$2:$E$3000,3,FALSE)</f>
        <v>280</v>
      </c>
      <c r="H4095">
        <f>VLOOKUP(B4095,Prekės!$A$2:$E$3000,4,FALSE)</f>
        <v>0</v>
      </c>
      <c r="I4095">
        <f>VLOOKUP(B4095,Prekės!$A$2:$E$3000,5,FALSE)</f>
        <v>0</v>
      </c>
      <c r="J4095">
        <f t="shared" si="129"/>
        <v>0</v>
      </c>
      <c r="K4095">
        <f t="shared" si="130"/>
        <v>-1.2</v>
      </c>
    </row>
    <row r="4096" spans="1:11">
      <c r="A4096" s="1">
        <f>Atask.AtsOp!A3643</f>
        <v>42489</v>
      </c>
      <c r="B4096" t="str">
        <f>Atask.AtsOp!E3643</f>
        <v>2725-0007</v>
      </c>
      <c r="C4096" t="str">
        <f>Atask.AtsOp!H3643</f>
        <v>Brendis „Pure black“</v>
      </c>
      <c r="D4096" t="str">
        <f>Atask.AtsOp!N3643</f>
        <v>LPA</v>
      </c>
      <c r="E4096" t="str">
        <f>Atask.AtsOp!I3643</f>
        <v>Perkelti</v>
      </c>
      <c r="F4096">
        <f>Atask.AtsOp!M3643</f>
        <v>2.58</v>
      </c>
      <c r="G4096">
        <f>VLOOKUP(B4096,Prekės!$A$2:$E$3000,3,FALSE)</f>
        <v>280</v>
      </c>
      <c r="H4096">
        <f>VLOOKUP(B4096,Prekės!$A$2:$E$3000,4,FALSE)</f>
        <v>0</v>
      </c>
      <c r="I4096">
        <f>VLOOKUP(B4096,Prekės!$A$2:$E$3000,5,FALSE)</f>
        <v>0</v>
      </c>
      <c r="J4096">
        <f t="shared" si="129"/>
        <v>0</v>
      </c>
      <c r="K4096">
        <f t="shared" si="130"/>
        <v>2.58</v>
      </c>
    </row>
    <row r="4097" spans="1:11">
      <c r="A4097" s="1">
        <f>Atask.AtsOp!A3644</f>
        <v>42489</v>
      </c>
      <c r="B4097" t="str">
        <f>Atask.AtsOp!E3644</f>
        <v>2725-0007</v>
      </c>
      <c r="C4097" t="str">
        <f>Atask.AtsOp!H3644</f>
        <v>Brendis „Pure black“</v>
      </c>
      <c r="D4097" t="str">
        <f>Atask.AtsOp!N3644</f>
        <v>LPA</v>
      </c>
      <c r="E4097" t="str">
        <f>Atask.AtsOp!I3644</f>
        <v>Pardavimo užsakymas</v>
      </c>
      <c r="F4097">
        <f>Atask.AtsOp!M3644</f>
        <v>-3.15</v>
      </c>
      <c r="G4097">
        <f>VLOOKUP(B4097,Prekės!$A$2:$E$3000,3,FALSE)</f>
        <v>280</v>
      </c>
      <c r="H4097">
        <f>VLOOKUP(B4097,Prekės!$A$2:$E$3000,4,FALSE)</f>
        <v>0</v>
      </c>
      <c r="I4097">
        <f>VLOOKUP(B4097,Prekės!$A$2:$E$3000,5,FALSE)</f>
        <v>0</v>
      </c>
      <c r="J4097">
        <f t="shared" si="129"/>
        <v>0</v>
      </c>
      <c r="K4097">
        <f t="shared" si="130"/>
        <v>-3.15</v>
      </c>
    </row>
    <row r="4098" spans="1:11">
      <c r="A4098" s="1">
        <f>Atask.AtsOp!A3645</f>
        <v>42489</v>
      </c>
      <c r="B4098" t="str">
        <f>Atask.AtsOp!E3645</f>
        <v>2725-0007</v>
      </c>
      <c r="C4098" t="str">
        <f>Atask.AtsOp!H3645</f>
        <v>Brendis „Pure black“</v>
      </c>
      <c r="D4098" t="str">
        <f>Atask.AtsOp!N3645</f>
        <v>LPA</v>
      </c>
      <c r="E4098" t="str">
        <f>Atask.AtsOp!I3645</f>
        <v>Pardavimo užsakymas</v>
      </c>
      <c r="F4098">
        <f>Atask.AtsOp!M3645</f>
        <v>-2.58</v>
      </c>
      <c r="G4098">
        <f>VLOOKUP(B4098,Prekės!$A$2:$E$3000,3,FALSE)</f>
        <v>280</v>
      </c>
      <c r="H4098">
        <f>VLOOKUP(B4098,Prekės!$A$2:$E$3000,4,FALSE)</f>
        <v>0</v>
      </c>
      <c r="I4098">
        <f>VLOOKUP(B4098,Prekės!$A$2:$E$3000,5,FALSE)</f>
        <v>0</v>
      </c>
      <c r="J4098">
        <f t="shared" si="129"/>
        <v>0</v>
      </c>
      <c r="K4098">
        <f t="shared" si="130"/>
        <v>-2.58</v>
      </c>
    </row>
    <row r="4099" spans="1:11">
      <c r="A4099" s="1">
        <f>Atask.AtsOp!A3646</f>
        <v>42489</v>
      </c>
      <c r="B4099" t="str">
        <f>Atask.AtsOp!E3646</f>
        <v>2725-0007</v>
      </c>
      <c r="C4099" t="str">
        <f>Atask.AtsOp!H3646</f>
        <v>Brendis „Pure black“</v>
      </c>
      <c r="D4099" t="str">
        <f>Atask.AtsOp!N3646</f>
        <v>LPA</v>
      </c>
      <c r="E4099" t="str">
        <f>Atask.AtsOp!I3646</f>
        <v>Pardavimo užsakymas</v>
      </c>
      <c r="F4099">
        <f>Atask.AtsOp!M3646</f>
        <v>-4.88</v>
      </c>
      <c r="G4099">
        <f>VLOOKUP(B4099,Prekės!$A$2:$E$3000,3,FALSE)</f>
        <v>280</v>
      </c>
      <c r="H4099">
        <f>VLOOKUP(B4099,Prekės!$A$2:$E$3000,4,FALSE)</f>
        <v>0</v>
      </c>
      <c r="I4099">
        <f>VLOOKUP(B4099,Prekės!$A$2:$E$3000,5,FALSE)</f>
        <v>0</v>
      </c>
      <c r="J4099">
        <f t="shared" si="129"/>
        <v>0</v>
      </c>
      <c r="K4099">
        <f t="shared" si="130"/>
        <v>-4.88</v>
      </c>
    </row>
    <row r="4100" spans="1:11">
      <c r="A4100" s="1">
        <f>Atask.AtsOp!A3647</f>
        <v>42489</v>
      </c>
      <c r="B4100" t="str">
        <f>Atask.AtsOp!E3647</f>
        <v>2726-0001</v>
      </c>
      <c r="C4100" t="str">
        <f>Atask.AtsOp!H3647</f>
        <v>Blended scotch whisky ,,Pure whisky"</v>
      </c>
      <c r="D4100" t="str">
        <f>Atask.AtsOp!N3647</f>
        <v>LPA</v>
      </c>
      <c r="E4100" t="str">
        <f>Atask.AtsOp!I3647</f>
        <v>Perkelti</v>
      </c>
      <c r="F4100">
        <f>Atask.AtsOp!M3647</f>
        <v>-5.33</v>
      </c>
      <c r="G4100">
        <f>VLOOKUP(B4100,Prekės!$A$2:$E$3000,3,FALSE)</f>
        <v>280</v>
      </c>
      <c r="H4100">
        <f>VLOOKUP(B4100,Prekės!$A$2:$E$3000,4,FALSE)</f>
        <v>0</v>
      </c>
      <c r="I4100">
        <f>VLOOKUP(B4100,Prekės!$A$2:$E$3000,5,FALSE)</f>
        <v>0</v>
      </c>
      <c r="J4100">
        <f t="shared" si="129"/>
        <v>0</v>
      </c>
      <c r="K4100">
        <f t="shared" si="130"/>
        <v>-5.33</v>
      </c>
    </row>
    <row r="4101" spans="1:11">
      <c r="A4101" s="1">
        <f>Atask.AtsOp!A3648</f>
        <v>42489</v>
      </c>
      <c r="B4101" t="str">
        <f>Atask.AtsOp!E3648</f>
        <v>2726-0001</v>
      </c>
      <c r="C4101" t="str">
        <f>Atask.AtsOp!H3648</f>
        <v>Blended scotch whisky ,,Pure whisky"</v>
      </c>
      <c r="D4101" t="str">
        <f>Atask.AtsOp!N3648</f>
        <v>LPA</v>
      </c>
      <c r="E4101" t="str">
        <f>Atask.AtsOp!I3648</f>
        <v>Perkelti</v>
      </c>
      <c r="F4101">
        <f>Atask.AtsOp!M3648</f>
        <v>5.33</v>
      </c>
      <c r="G4101">
        <f>VLOOKUP(B4101,Prekės!$A$2:$E$3000,3,FALSE)</f>
        <v>280</v>
      </c>
      <c r="H4101">
        <f>VLOOKUP(B4101,Prekės!$A$2:$E$3000,4,FALSE)</f>
        <v>0</v>
      </c>
      <c r="I4101">
        <f>VLOOKUP(B4101,Prekės!$A$2:$E$3000,5,FALSE)</f>
        <v>0</v>
      </c>
      <c r="J4101">
        <f t="shared" si="129"/>
        <v>0</v>
      </c>
      <c r="K4101">
        <f t="shared" si="130"/>
        <v>5.33</v>
      </c>
    </row>
    <row r="4102" spans="1:11">
      <c r="A4102" s="1">
        <f>Atask.AtsOp!A3649</f>
        <v>42489</v>
      </c>
      <c r="B4102" t="str">
        <f>Atask.AtsOp!E3649</f>
        <v>2726-0001</v>
      </c>
      <c r="C4102" t="str">
        <f>Atask.AtsOp!H3649</f>
        <v>Blended scotch whisky ,,Pure whisky"</v>
      </c>
      <c r="D4102" t="str">
        <f>Atask.AtsOp!N3649</f>
        <v>LPA</v>
      </c>
      <c r="E4102" t="str">
        <f>Atask.AtsOp!I3649</f>
        <v>Pardavimo užsakymas</v>
      </c>
      <c r="F4102">
        <f>Atask.AtsOp!M3649</f>
        <v>-5.33</v>
      </c>
      <c r="G4102">
        <f>VLOOKUP(B4102,Prekės!$A$2:$E$3000,3,FALSE)</f>
        <v>280</v>
      </c>
      <c r="H4102">
        <f>VLOOKUP(B4102,Prekės!$A$2:$E$3000,4,FALSE)</f>
        <v>0</v>
      </c>
      <c r="I4102">
        <f>VLOOKUP(B4102,Prekės!$A$2:$E$3000,5,FALSE)</f>
        <v>0</v>
      </c>
      <c r="J4102">
        <f t="shared" si="129"/>
        <v>0</v>
      </c>
      <c r="K4102">
        <f t="shared" si="130"/>
        <v>-5.33</v>
      </c>
    </row>
    <row r="4103" spans="1:11">
      <c r="A4103" s="1">
        <f>Atask.AtsOp!A3650</f>
        <v>42489</v>
      </c>
      <c r="B4103" t="str">
        <f>Atask.AtsOp!E3650</f>
        <v>2727-0001</v>
      </c>
      <c r="C4103" t="str">
        <f>Atask.AtsOp!H3650</f>
        <v>Pelyno trauktinė</v>
      </c>
      <c r="D4103" t="str">
        <f>Atask.AtsOp!N3650</f>
        <v>LPA</v>
      </c>
      <c r="E4103" t="str">
        <f>Atask.AtsOp!I3650</f>
        <v>Perkelti</v>
      </c>
      <c r="F4103">
        <f>Atask.AtsOp!M3650</f>
        <v>-1283.3</v>
      </c>
      <c r="G4103">
        <f>VLOOKUP(B4103,Prekės!$A$2:$E$3000,3,FALSE)</f>
        <v>280</v>
      </c>
      <c r="H4103">
        <f>VLOOKUP(B4103,Prekės!$A$2:$E$3000,4,FALSE)</f>
        <v>0</v>
      </c>
      <c r="I4103">
        <f>VLOOKUP(B4103,Prekės!$A$2:$E$3000,5,FALSE)</f>
        <v>0</v>
      </c>
      <c r="J4103">
        <f t="shared" si="129"/>
        <v>0</v>
      </c>
      <c r="K4103">
        <f t="shared" si="130"/>
        <v>-1283.3</v>
      </c>
    </row>
    <row r="4104" spans="1:11">
      <c r="A4104" s="1">
        <f>Atask.AtsOp!A3651</f>
        <v>42489</v>
      </c>
      <c r="B4104" t="str">
        <f>Atask.AtsOp!E3651</f>
        <v>2727-0001</v>
      </c>
      <c r="C4104" t="str">
        <f>Atask.AtsOp!H3651</f>
        <v>Pelyno trauktinė</v>
      </c>
      <c r="D4104" t="str">
        <f>Atask.AtsOp!N3651</f>
        <v>LPA</v>
      </c>
      <c r="E4104" t="str">
        <f>Atask.AtsOp!I3651</f>
        <v>Perkelti</v>
      </c>
      <c r="F4104">
        <f>Atask.AtsOp!M3651</f>
        <v>-1.93</v>
      </c>
      <c r="G4104">
        <f>VLOOKUP(B4104,Prekės!$A$2:$E$3000,3,FALSE)</f>
        <v>280</v>
      </c>
      <c r="H4104">
        <f>VLOOKUP(B4104,Prekės!$A$2:$E$3000,4,FALSE)</f>
        <v>0</v>
      </c>
      <c r="I4104">
        <f>VLOOKUP(B4104,Prekės!$A$2:$E$3000,5,FALSE)</f>
        <v>0</v>
      </c>
      <c r="J4104">
        <f t="shared" si="129"/>
        <v>0</v>
      </c>
      <c r="K4104">
        <f t="shared" si="130"/>
        <v>-1.93</v>
      </c>
    </row>
    <row r="4105" spans="1:11">
      <c r="A4105" s="1">
        <f>Atask.AtsOp!A3652</f>
        <v>42489</v>
      </c>
      <c r="B4105" t="str">
        <f>Atask.AtsOp!E3652</f>
        <v>2727-0001</v>
      </c>
      <c r="C4105" t="str">
        <f>Atask.AtsOp!H3652</f>
        <v>Pelyno trauktinė</v>
      </c>
      <c r="D4105" t="str">
        <f>Atask.AtsOp!N3652</f>
        <v>LPA</v>
      </c>
      <c r="E4105" t="str">
        <f>Atask.AtsOp!I3652</f>
        <v>Perkelti</v>
      </c>
      <c r="F4105">
        <f>Atask.AtsOp!M3652</f>
        <v>1283.3</v>
      </c>
      <c r="G4105">
        <f>VLOOKUP(B4105,Prekės!$A$2:$E$3000,3,FALSE)</f>
        <v>280</v>
      </c>
      <c r="H4105">
        <f>VLOOKUP(B4105,Prekės!$A$2:$E$3000,4,FALSE)</f>
        <v>0</v>
      </c>
      <c r="I4105">
        <f>VLOOKUP(B4105,Prekės!$A$2:$E$3000,5,FALSE)</f>
        <v>0</v>
      </c>
      <c r="J4105">
        <f t="shared" si="129"/>
        <v>0</v>
      </c>
      <c r="K4105">
        <f t="shared" si="130"/>
        <v>1283.3</v>
      </c>
    </row>
    <row r="4106" spans="1:11">
      <c r="A4106" s="1">
        <f>Atask.AtsOp!A3653</f>
        <v>42489</v>
      </c>
      <c r="B4106" t="str">
        <f>Atask.AtsOp!E3653</f>
        <v>2727-0001</v>
      </c>
      <c r="C4106" t="str">
        <f>Atask.AtsOp!H3653</f>
        <v>Pelyno trauktinė</v>
      </c>
      <c r="D4106" t="str">
        <f>Atask.AtsOp!N3653</f>
        <v>LPA</v>
      </c>
      <c r="E4106" t="str">
        <f>Atask.AtsOp!I3653</f>
        <v>Perkelti</v>
      </c>
      <c r="F4106">
        <f>Atask.AtsOp!M3653</f>
        <v>-2.72</v>
      </c>
      <c r="G4106">
        <f>VLOOKUP(B4106,Prekės!$A$2:$E$3000,3,FALSE)</f>
        <v>280</v>
      </c>
      <c r="H4106">
        <f>VLOOKUP(B4106,Prekės!$A$2:$E$3000,4,FALSE)</f>
        <v>0</v>
      </c>
      <c r="I4106">
        <f>VLOOKUP(B4106,Prekės!$A$2:$E$3000,5,FALSE)</f>
        <v>0</v>
      </c>
      <c r="J4106">
        <f t="shared" si="129"/>
        <v>0</v>
      </c>
      <c r="K4106">
        <f t="shared" si="130"/>
        <v>-2.72</v>
      </c>
    </row>
    <row r="4107" spans="1:11">
      <c r="A4107" s="1">
        <f>Atask.AtsOp!A3654</f>
        <v>42489</v>
      </c>
      <c r="B4107" t="str">
        <f>Atask.AtsOp!E3654</f>
        <v>2727-0001</v>
      </c>
      <c r="C4107" t="str">
        <f>Atask.AtsOp!H3654</f>
        <v>Pelyno trauktinė</v>
      </c>
      <c r="D4107" t="str">
        <f>Atask.AtsOp!N3654</f>
        <v>LPA</v>
      </c>
      <c r="E4107" t="str">
        <f>Atask.AtsOp!I3654</f>
        <v>Perkelti</v>
      </c>
      <c r="F4107">
        <f>Atask.AtsOp!M3654</f>
        <v>2.72</v>
      </c>
      <c r="G4107">
        <f>VLOOKUP(B4107,Prekės!$A$2:$E$3000,3,FALSE)</f>
        <v>280</v>
      </c>
      <c r="H4107">
        <f>VLOOKUP(B4107,Prekės!$A$2:$E$3000,4,FALSE)</f>
        <v>0</v>
      </c>
      <c r="I4107">
        <f>VLOOKUP(B4107,Prekės!$A$2:$E$3000,5,FALSE)</f>
        <v>0</v>
      </c>
      <c r="J4107">
        <f t="shared" si="129"/>
        <v>0</v>
      </c>
      <c r="K4107">
        <f t="shared" si="130"/>
        <v>2.72</v>
      </c>
    </row>
    <row r="4108" spans="1:11">
      <c r="A4108" s="1">
        <f>Atask.AtsOp!A3655</f>
        <v>42489</v>
      </c>
      <c r="B4108" t="str">
        <f>Atask.AtsOp!E3655</f>
        <v>2727-0001</v>
      </c>
      <c r="C4108" t="str">
        <f>Atask.AtsOp!H3655</f>
        <v>Pelyno trauktinė</v>
      </c>
      <c r="D4108" t="str">
        <f>Atask.AtsOp!N3655</f>
        <v>LPA</v>
      </c>
      <c r="E4108" t="str">
        <f>Atask.AtsOp!I3655</f>
        <v>Perkelti</v>
      </c>
      <c r="F4108">
        <f>Atask.AtsOp!M3655</f>
        <v>2.72</v>
      </c>
      <c r="G4108">
        <f>VLOOKUP(B4108,Prekės!$A$2:$E$3000,3,FALSE)</f>
        <v>280</v>
      </c>
      <c r="H4108">
        <f>VLOOKUP(B4108,Prekės!$A$2:$E$3000,4,FALSE)</f>
        <v>0</v>
      </c>
      <c r="I4108">
        <f>VLOOKUP(B4108,Prekės!$A$2:$E$3000,5,FALSE)</f>
        <v>0</v>
      </c>
      <c r="J4108">
        <f t="shared" si="129"/>
        <v>0</v>
      </c>
      <c r="K4108">
        <f t="shared" si="130"/>
        <v>2.72</v>
      </c>
    </row>
    <row r="4109" spans="1:11">
      <c r="A4109" s="1">
        <f>Atask.AtsOp!A3656</f>
        <v>42489</v>
      </c>
      <c r="B4109" t="str">
        <f>Atask.AtsOp!E3656</f>
        <v>2727-0001</v>
      </c>
      <c r="C4109" t="str">
        <f>Atask.AtsOp!H3656</f>
        <v>Pelyno trauktinė</v>
      </c>
      <c r="D4109" t="str">
        <f>Atask.AtsOp!N3656</f>
        <v>LPA</v>
      </c>
      <c r="E4109" t="str">
        <f>Atask.AtsOp!I3656</f>
        <v>Perkelti</v>
      </c>
      <c r="F4109">
        <f>Atask.AtsOp!M3656</f>
        <v>-2.72</v>
      </c>
      <c r="G4109">
        <f>VLOOKUP(B4109,Prekės!$A$2:$E$3000,3,FALSE)</f>
        <v>280</v>
      </c>
      <c r="H4109">
        <f>VLOOKUP(B4109,Prekės!$A$2:$E$3000,4,FALSE)</f>
        <v>0</v>
      </c>
      <c r="I4109">
        <f>VLOOKUP(B4109,Prekės!$A$2:$E$3000,5,FALSE)</f>
        <v>0</v>
      </c>
      <c r="J4109">
        <f t="shared" si="129"/>
        <v>0</v>
      </c>
      <c r="K4109">
        <f t="shared" si="130"/>
        <v>-2.72</v>
      </c>
    </row>
    <row r="4110" spans="1:11">
      <c r="A4110" s="1">
        <f>Atask.AtsOp!A3657</f>
        <v>42489</v>
      </c>
      <c r="B4110" t="str">
        <f>Atask.AtsOp!E3657</f>
        <v>2727-0001</v>
      </c>
      <c r="C4110" t="str">
        <f>Atask.AtsOp!H3657</f>
        <v>Pelyno trauktinė</v>
      </c>
      <c r="D4110" t="str">
        <f>Atask.AtsOp!N3657</f>
        <v>LPA</v>
      </c>
      <c r="E4110" t="str">
        <f>Atask.AtsOp!I3657</f>
        <v>Perkelti</v>
      </c>
      <c r="F4110">
        <f>Atask.AtsOp!M3657</f>
        <v>-1280.58</v>
      </c>
      <c r="G4110">
        <f>VLOOKUP(B4110,Prekės!$A$2:$E$3000,3,FALSE)</f>
        <v>280</v>
      </c>
      <c r="H4110">
        <f>VLOOKUP(B4110,Prekės!$A$2:$E$3000,4,FALSE)</f>
        <v>0</v>
      </c>
      <c r="I4110">
        <f>VLOOKUP(B4110,Prekės!$A$2:$E$3000,5,FALSE)</f>
        <v>0</v>
      </c>
      <c r="J4110">
        <f t="shared" si="129"/>
        <v>0</v>
      </c>
      <c r="K4110">
        <f t="shared" si="130"/>
        <v>-1280.58</v>
      </c>
    </row>
    <row r="4111" spans="1:11">
      <c r="A4111" s="1">
        <f>Atask.AtsOp!A3658</f>
        <v>42489</v>
      </c>
      <c r="B4111" t="str">
        <f>Atask.AtsOp!E3658</f>
        <v>2727-0001</v>
      </c>
      <c r="C4111" t="str">
        <f>Atask.AtsOp!H3658</f>
        <v>Pelyno trauktinė</v>
      </c>
      <c r="D4111" t="str">
        <f>Atask.AtsOp!N3658</f>
        <v>LPA</v>
      </c>
      <c r="E4111" t="str">
        <f>Atask.AtsOp!I3658</f>
        <v>Perkelti</v>
      </c>
      <c r="F4111">
        <f>Atask.AtsOp!M3658</f>
        <v>1280.58</v>
      </c>
      <c r="G4111">
        <f>VLOOKUP(B4111,Prekės!$A$2:$E$3000,3,FALSE)</f>
        <v>280</v>
      </c>
      <c r="H4111">
        <f>VLOOKUP(B4111,Prekės!$A$2:$E$3000,4,FALSE)</f>
        <v>0</v>
      </c>
      <c r="I4111">
        <f>VLOOKUP(B4111,Prekės!$A$2:$E$3000,5,FALSE)</f>
        <v>0</v>
      </c>
      <c r="J4111">
        <f t="shared" si="129"/>
        <v>0</v>
      </c>
      <c r="K4111">
        <f t="shared" si="130"/>
        <v>1280.58</v>
      </c>
    </row>
    <row r="4112" spans="1:11">
      <c r="A4112" s="1">
        <f>Atask.AtsOp!A3659</f>
        <v>42489</v>
      </c>
      <c r="B4112" t="str">
        <f>Atask.AtsOp!E3659</f>
        <v>2727-0001</v>
      </c>
      <c r="C4112" t="str">
        <f>Atask.AtsOp!H3659</f>
        <v>Pelyno trauktinė</v>
      </c>
      <c r="D4112" t="str">
        <f>Atask.AtsOp!N3659</f>
        <v>LPA</v>
      </c>
      <c r="E4112" t="str">
        <f>Atask.AtsOp!I3659</f>
        <v>Perkelti</v>
      </c>
      <c r="F4112">
        <f>Atask.AtsOp!M3659</f>
        <v>-1283.3</v>
      </c>
      <c r="G4112">
        <f>VLOOKUP(B4112,Prekės!$A$2:$E$3000,3,FALSE)</f>
        <v>280</v>
      </c>
      <c r="H4112">
        <f>VLOOKUP(B4112,Prekės!$A$2:$E$3000,4,FALSE)</f>
        <v>0</v>
      </c>
      <c r="I4112">
        <f>VLOOKUP(B4112,Prekės!$A$2:$E$3000,5,FALSE)</f>
        <v>0</v>
      </c>
      <c r="J4112">
        <f t="shared" si="129"/>
        <v>0</v>
      </c>
      <c r="K4112">
        <f t="shared" si="130"/>
        <v>-1283.3</v>
      </c>
    </row>
    <row r="4113" spans="1:11">
      <c r="A4113" s="1">
        <f>Atask.AtsOp!A3660</f>
        <v>42489</v>
      </c>
      <c r="B4113" t="str">
        <f>Atask.AtsOp!E3660</f>
        <v>2727-0001</v>
      </c>
      <c r="C4113" t="str">
        <f>Atask.AtsOp!H3660</f>
        <v>Pelyno trauktinė</v>
      </c>
      <c r="D4113" t="str">
        <f>Atask.AtsOp!N3660</f>
        <v>LPA</v>
      </c>
      <c r="E4113" t="str">
        <f>Atask.AtsOp!I3660</f>
        <v>Perkelti</v>
      </c>
      <c r="F4113">
        <f>Atask.AtsOp!M3660</f>
        <v>1283.3</v>
      </c>
      <c r="G4113">
        <f>VLOOKUP(B4113,Prekės!$A$2:$E$3000,3,FALSE)</f>
        <v>280</v>
      </c>
      <c r="H4113">
        <f>VLOOKUP(B4113,Prekės!$A$2:$E$3000,4,FALSE)</f>
        <v>0</v>
      </c>
      <c r="I4113">
        <f>VLOOKUP(B4113,Prekės!$A$2:$E$3000,5,FALSE)</f>
        <v>0</v>
      </c>
      <c r="J4113">
        <f t="shared" si="129"/>
        <v>0</v>
      </c>
      <c r="K4113">
        <f t="shared" si="130"/>
        <v>1283.3</v>
      </c>
    </row>
    <row r="4114" spans="1:11">
      <c r="A4114" s="1">
        <f>Atask.AtsOp!A3661</f>
        <v>42489</v>
      </c>
      <c r="B4114" t="str">
        <f>Atask.AtsOp!E3661</f>
        <v>2727-0001</v>
      </c>
      <c r="C4114" t="str">
        <f>Atask.AtsOp!H3661</f>
        <v>Pelyno trauktinė</v>
      </c>
      <c r="D4114" t="str">
        <f>Atask.AtsOp!N3661</f>
        <v>LPA</v>
      </c>
      <c r="E4114" t="str">
        <f>Atask.AtsOp!I3661</f>
        <v>Perkelti</v>
      </c>
      <c r="F4114">
        <f>Atask.AtsOp!M3661</f>
        <v>1.93</v>
      </c>
      <c r="G4114">
        <f>VLOOKUP(B4114,Prekės!$A$2:$E$3000,3,FALSE)</f>
        <v>280</v>
      </c>
      <c r="H4114">
        <f>VLOOKUP(B4114,Prekės!$A$2:$E$3000,4,FALSE)</f>
        <v>0</v>
      </c>
      <c r="I4114">
        <f>VLOOKUP(B4114,Prekės!$A$2:$E$3000,5,FALSE)</f>
        <v>0</v>
      </c>
      <c r="J4114">
        <f t="shared" si="129"/>
        <v>0</v>
      </c>
      <c r="K4114">
        <f t="shared" si="130"/>
        <v>1.93</v>
      </c>
    </row>
    <row r="4115" spans="1:11">
      <c r="A4115" s="1">
        <f>Atask.AtsOp!A3662</f>
        <v>42489</v>
      </c>
      <c r="B4115" t="str">
        <f>Atask.AtsOp!E3662</f>
        <v>2727-0001</v>
      </c>
      <c r="C4115" t="str">
        <f>Atask.AtsOp!H3662</f>
        <v>Pelyno trauktinė</v>
      </c>
      <c r="D4115" t="str">
        <f>Atask.AtsOp!N3662</f>
        <v>LPA</v>
      </c>
      <c r="E4115" t="str">
        <f>Atask.AtsOp!I3662</f>
        <v>Pardavimo užsakymas</v>
      </c>
      <c r="F4115">
        <f>Atask.AtsOp!M3662</f>
        <v>-1.93</v>
      </c>
      <c r="G4115">
        <f>VLOOKUP(B4115,Prekės!$A$2:$E$3000,3,FALSE)</f>
        <v>280</v>
      </c>
      <c r="H4115">
        <f>VLOOKUP(B4115,Prekės!$A$2:$E$3000,4,FALSE)</f>
        <v>0</v>
      </c>
      <c r="I4115">
        <f>VLOOKUP(B4115,Prekės!$A$2:$E$3000,5,FALSE)</f>
        <v>0</v>
      </c>
      <c r="J4115">
        <f t="shared" si="129"/>
        <v>0</v>
      </c>
      <c r="K4115">
        <f t="shared" si="130"/>
        <v>-1.93</v>
      </c>
    </row>
    <row r="4116" spans="1:11">
      <c r="A4116" s="1">
        <f>Atask.AtsOp!A3663</f>
        <v>42485</v>
      </c>
      <c r="B4116" t="str">
        <f>Atask.AtsOp!E3663</f>
        <v>2727-0002</v>
      </c>
      <c r="C4116" t="str">
        <f>Atask.AtsOp!H3663</f>
        <v>Trauktinė„Bobelinė“ 20%</v>
      </c>
      <c r="D4116" t="str">
        <f>Atask.AtsOp!N3663</f>
        <v>LPA</v>
      </c>
      <c r="E4116" t="str">
        <f>Atask.AtsOp!I3663</f>
        <v>Gamyba</v>
      </c>
      <c r="F4116">
        <f>Atask.AtsOp!M3663</f>
        <v>1021.07</v>
      </c>
      <c r="G4116">
        <f>VLOOKUP(B4116,Prekės!$A$2:$E$3000,3,FALSE)</f>
        <v>280</v>
      </c>
      <c r="H4116">
        <f>VLOOKUP(B4116,Prekės!$A$2:$E$3000,4,FALSE)</f>
        <v>0</v>
      </c>
      <c r="I4116">
        <f>VLOOKUP(B4116,Prekės!$A$2:$E$3000,5,FALSE)</f>
        <v>0</v>
      </c>
      <c r="J4116">
        <f t="shared" si="129"/>
        <v>0</v>
      </c>
      <c r="K4116">
        <f t="shared" si="130"/>
        <v>1021.07</v>
      </c>
    </row>
    <row r="4117" spans="1:11">
      <c r="A4117" s="1">
        <f>Atask.AtsOp!A3664</f>
        <v>42485</v>
      </c>
      <c r="B4117" t="str">
        <f>Atask.AtsOp!E3664</f>
        <v>2727-0002</v>
      </c>
      <c r="C4117" t="str">
        <f>Atask.AtsOp!H3664</f>
        <v>Trauktinė„Bobelinė“ 20%</v>
      </c>
      <c r="D4117" t="str">
        <f>Atask.AtsOp!N3664</f>
        <v>LPA</v>
      </c>
      <c r="E4117" t="str">
        <f>Atask.AtsOp!I3664</f>
        <v>Perkelti</v>
      </c>
      <c r="F4117">
        <f>Atask.AtsOp!M3664</f>
        <v>-5.62</v>
      </c>
      <c r="G4117">
        <f>VLOOKUP(B4117,Prekės!$A$2:$E$3000,3,FALSE)</f>
        <v>280</v>
      </c>
      <c r="H4117">
        <f>VLOOKUP(B4117,Prekės!$A$2:$E$3000,4,FALSE)</f>
        <v>0</v>
      </c>
      <c r="I4117">
        <f>VLOOKUP(B4117,Prekės!$A$2:$E$3000,5,FALSE)</f>
        <v>0</v>
      </c>
      <c r="J4117">
        <f t="shared" si="129"/>
        <v>0</v>
      </c>
      <c r="K4117">
        <f t="shared" si="130"/>
        <v>-5.62</v>
      </c>
    </row>
    <row r="4118" spans="1:11">
      <c r="A4118" s="1">
        <f>Atask.AtsOp!A3665</f>
        <v>42485</v>
      </c>
      <c r="B4118" t="str">
        <f>Atask.AtsOp!E3665</f>
        <v>2727-0002</v>
      </c>
      <c r="C4118" t="str">
        <f>Atask.AtsOp!H3665</f>
        <v>Trauktinė„Bobelinė“ 20%</v>
      </c>
      <c r="D4118" t="str">
        <f>Atask.AtsOp!N3665</f>
        <v>LPA</v>
      </c>
      <c r="E4118" t="str">
        <f>Atask.AtsOp!I3665</f>
        <v>Perkelti</v>
      </c>
      <c r="F4118">
        <f>Atask.AtsOp!M3665</f>
        <v>1021.07</v>
      </c>
      <c r="G4118">
        <f>VLOOKUP(B4118,Prekės!$A$2:$E$3000,3,FALSE)</f>
        <v>280</v>
      </c>
      <c r="H4118">
        <f>VLOOKUP(B4118,Prekės!$A$2:$E$3000,4,FALSE)</f>
        <v>0</v>
      </c>
      <c r="I4118">
        <f>VLOOKUP(B4118,Prekės!$A$2:$E$3000,5,FALSE)</f>
        <v>0</v>
      </c>
      <c r="J4118">
        <f t="shared" si="129"/>
        <v>0</v>
      </c>
      <c r="K4118">
        <f t="shared" si="130"/>
        <v>1021.07</v>
      </c>
    </row>
    <row r="4119" spans="1:11">
      <c r="A4119" s="1">
        <f>Atask.AtsOp!A3666</f>
        <v>42485</v>
      </c>
      <c r="B4119" t="str">
        <f>Atask.AtsOp!E3666</f>
        <v>2727-0002</v>
      </c>
      <c r="C4119" t="str">
        <f>Atask.AtsOp!H3666</f>
        <v>Trauktinė„Bobelinė“ 20%</v>
      </c>
      <c r="D4119" t="str">
        <f>Atask.AtsOp!N3666</f>
        <v>LPA</v>
      </c>
      <c r="E4119" t="str">
        <f>Atask.AtsOp!I3666</f>
        <v>Perkelti</v>
      </c>
      <c r="F4119">
        <f>Atask.AtsOp!M3666</f>
        <v>-1015.45</v>
      </c>
      <c r="G4119">
        <f>VLOOKUP(B4119,Prekės!$A$2:$E$3000,3,FALSE)</f>
        <v>280</v>
      </c>
      <c r="H4119">
        <f>VLOOKUP(B4119,Prekės!$A$2:$E$3000,4,FALSE)</f>
        <v>0</v>
      </c>
      <c r="I4119">
        <f>VLOOKUP(B4119,Prekės!$A$2:$E$3000,5,FALSE)</f>
        <v>0</v>
      </c>
      <c r="J4119">
        <f t="shared" si="129"/>
        <v>0</v>
      </c>
      <c r="K4119">
        <f t="shared" si="130"/>
        <v>-1015.45</v>
      </c>
    </row>
    <row r="4120" spans="1:11">
      <c r="A4120" s="1">
        <f>Atask.AtsOp!A3667</f>
        <v>42485</v>
      </c>
      <c r="B4120" t="str">
        <f>Atask.AtsOp!E3667</f>
        <v>2727-0002</v>
      </c>
      <c r="C4120" t="str">
        <f>Atask.AtsOp!H3667</f>
        <v>Trauktinė„Bobelinė“ 20%</v>
      </c>
      <c r="D4120" t="str">
        <f>Atask.AtsOp!N3667</f>
        <v>LPA</v>
      </c>
      <c r="E4120" t="str">
        <f>Atask.AtsOp!I3667</f>
        <v>Perkelti</v>
      </c>
      <c r="F4120">
        <f>Atask.AtsOp!M3667</f>
        <v>1015.45</v>
      </c>
      <c r="G4120">
        <f>VLOOKUP(B4120,Prekės!$A$2:$E$3000,3,FALSE)</f>
        <v>280</v>
      </c>
      <c r="H4120">
        <f>VLOOKUP(B4120,Prekės!$A$2:$E$3000,4,FALSE)</f>
        <v>0</v>
      </c>
      <c r="I4120">
        <f>VLOOKUP(B4120,Prekės!$A$2:$E$3000,5,FALSE)</f>
        <v>0</v>
      </c>
      <c r="J4120">
        <f t="shared" si="129"/>
        <v>0</v>
      </c>
      <c r="K4120">
        <f t="shared" si="130"/>
        <v>1015.45</v>
      </c>
    </row>
    <row r="4121" spans="1:11">
      <c r="A4121" s="1">
        <f>Atask.AtsOp!A3668</f>
        <v>42485</v>
      </c>
      <c r="B4121" t="str">
        <f>Atask.AtsOp!E3668</f>
        <v>2727-0002</v>
      </c>
      <c r="C4121" t="str">
        <f>Atask.AtsOp!H3668</f>
        <v>Trauktinė„Bobelinė“ 20%</v>
      </c>
      <c r="D4121" t="str">
        <f>Atask.AtsOp!N3668</f>
        <v>LPA</v>
      </c>
      <c r="E4121" t="str">
        <f>Atask.AtsOp!I3668</f>
        <v>Perkelti</v>
      </c>
      <c r="F4121">
        <f>Atask.AtsOp!M3668</f>
        <v>-2.0299999999999998</v>
      </c>
      <c r="G4121">
        <f>VLOOKUP(B4121,Prekės!$A$2:$E$3000,3,FALSE)</f>
        <v>280</v>
      </c>
      <c r="H4121">
        <f>VLOOKUP(B4121,Prekės!$A$2:$E$3000,4,FALSE)</f>
        <v>0</v>
      </c>
      <c r="I4121">
        <f>VLOOKUP(B4121,Prekės!$A$2:$E$3000,5,FALSE)</f>
        <v>0</v>
      </c>
      <c r="J4121">
        <f t="shared" si="129"/>
        <v>0</v>
      </c>
      <c r="K4121">
        <f t="shared" si="130"/>
        <v>-2.0299999999999998</v>
      </c>
    </row>
    <row r="4122" spans="1:11">
      <c r="A4122" s="1">
        <f>Atask.AtsOp!A3669</f>
        <v>42485</v>
      </c>
      <c r="B4122" t="str">
        <f>Atask.AtsOp!E3669</f>
        <v>2727-0002</v>
      </c>
      <c r="C4122" t="str">
        <f>Atask.AtsOp!H3669</f>
        <v>Trauktinė„Bobelinė“ 20%</v>
      </c>
      <c r="D4122" t="str">
        <f>Atask.AtsOp!N3669</f>
        <v>LPA</v>
      </c>
      <c r="E4122" t="str">
        <f>Atask.AtsOp!I3669</f>
        <v>Perkelti</v>
      </c>
      <c r="F4122">
        <f>Atask.AtsOp!M3669</f>
        <v>-1021.07</v>
      </c>
      <c r="G4122">
        <f>VLOOKUP(B4122,Prekės!$A$2:$E$3000,3,FALSE)</f>
        <v>280</v>
      </c>
      <c r="H4122">
        <f>VLOOKUP(B4122,Prekės!$A$2:$E$3000,4,FALSE)</f>
        <v>0</v>
      </c>
      <c r="I4122">
        <f>VLOOKUP(B4122,Prekės!$A$2:$E$3000,5,FALSE)</f>
        <v>0</v>
      </c>
      <c r="J4122">
        <f t="shared" si="129"/>
        <v>0</v>
      </c>
      <c r="K4122">
        <f t="shared" si="130"/>
        <v>-1021.07</v>
      </c>
    </row>
    <row r="4123" spans="1:11">
      <c r="A4123" s="1">
        <f>Atask.AtsOp!A3670</f>
        <v>42489</v>
      </c>
      <c r="B4123" t="str">
        <f>Atask.AtsOp!E3670</f>
        <v>2727-0002</v>
      </c>
      <c r="C4123" t="str">
        <f>Atask.AtsOp!H3670</f>
        <v>Trauktinė„Bobelinė“ 20%</v>
      </c>
      <c r="D4123" t="str">
        <f>Atask.AtsOp!N3670</f>
        <v>LPA</v>
      </c>
      <c r="E4123" t="str">
        <f>Atask.AtsOp!I3670</f>
        <v>Perkelti</v>
      </c>
      <c r="F4123">
        <f>Atask.AtsOp!M3670</f>
        <v>-1013.42</v>
      </c>
      <c r="G4123">
        <f>VLOOKUP(B4123,Prekės!$A$2:$E$3000,3,FALSE)</f>
        <v>280</v>
      </c>
      <c r="H4123">
        <f>VLOOKUP(B4123,Prekės!$A$2:$E$3000,4,FALSE)</f>
        <v>0</v>
      </c>
      <c r="I4123">
        <f>VLOOKUP(B4123,Prekės!$A$2:$E$3000,5,FALSE)</f>
        <v>0</v>
      </c>
      <c r="J4123">
        <f t="shared" si="129"/>
        <v>0</v>
      </c>
      <c r="K4123">
        <f t="shared" si="130"/>
        <v>-1013.42</v>
      </c>
    </row>
    <row r="4124" spans="1:11">
      <c r="A4124" s="1">
        <f>Atask.AtsOp!A3671</f>
        <v>42489</v>
      </c>
      <c r="B4124" t="str">
        <f>Atask.AtsOp!E3671</f>
        <v>2727-0002</v>
      </c>
      <c r="C4124" t="str">
        <f>Atask.AtsOp!H3671</f>
        <v>Trauktinė„Bobelinė“ 20%</v>
      </c>
      <c r="D4124" t="str">
        <f>Atask.AtsOp!N3671</f>
        <v>LPA</v>
      </c>
      <c r="E4124" t="str">
        <f>Atask.AtsOp!I3671</f>
        <v>Perkelti</v>
      </c>
      <c r="F4124">
        <f>Atask.AtsOp!M3671</f>
        <v>1013.42</v>
      </c>
      <c r="G4124">
        <f>VLOOKUP(B4124,Prekės!$A$2:$E$3000,3,FALSE)</f>
        <v>280</v>
      </c>
      <c r="H4124">
        <f>VLOOKUP(B4124,Prekės!$A$2:$E$3000,4,FALSE)</f>
        <v>0</v>
      </c>
      <c r="I4124">
        <f>VLOOKUP(B4124,Prekės!$A$2:$E$3000,5,FALSE)</f>
        <v>0</v>
      </c>
      <c r="J4124">
        <f t="shared" si="129"/>
        <v>0</v>
      </c>
      <c r="K4124">
        <f t="shared" si="130"/>
        <v>1013.42</v>
      </c>
    </row>
    <row r="4125" spans="1:11">
      <c r="A4125" s="1">
        <f>Atask.AtsOp!A3672</f>
        <v>42489</v>
      </c>
      <c r="B4125" t="str">
        <f>Atask.AtsOp!E3672</f>
        <v>2727-0002</v>
      </c>
      <c r="C4125" t="str">
        <f>Atask.AtsOp!H3672</f>
        <v>Trauktinė„Bobelinė“ 20%</v>
      </c>
      <c r="D4125" t="str">
        <f>Atask.AtsOp!N3672</f>
        <v>LPA</v>
      </c>
      <c r="E4125" t="str">
        <f>Atask.AtsOp!I3672</f>
        <v>Perkelti</v>
      </c>
      <c r="F4125">
        <f>Atask.AtsOp!M3672</f>
        <v>-1.52</v>
      </c>
      <c r="G4125">
        <f>VLOOKUP(B4125,Prekės!$A$2:$E$3000,3,FALSE)</f>
        <v>280</v>
      </c>
      <c r="H4125">
        <f>VLOOKUP(B4125,Prekės!$A$2:$E$3000,4,FALSE)</f>
        <v>0</v>
      </c>
      <c r="I4125">
        <f>VLOOKUP(B4125,Prekės!$A$2:$E$3000,5,FALSE)</f>
        <v>0</v>
      </c>
      <c r="J4125">
        <f t="shared" si="129"/>
        <v>0</v>
      </c>
      <c r="K4125">
        <f t="shared" si="130"/>
        <v>-1.52</v>
      </c>
    </row>
    <row r="4126" spans="1:11">
      <c r="A4126" s="1">
        <f>Atask.AtsOp!A3673</f>
        <v>42485</v>
      </c>
      <c r="B4126" t="str">
        <f>Atask.AtsOp!E3673</f>
        <v>2727-0002</v>
      </c>
      <c r="C4126" t="str">
        <f>Atask.AtsOp!H3673</f>
        <v>Trauktinė„Bobelinė“ 20%</v>
      </c>
      <c r="D4126" t="str">
        <f>Atask.AtsOp!N3673</f>
        <v>LPA</v>
      </c>
      <c r="E4126" t="str">
        <f>Atask.AtsOp!I3673</f>
        <v>Perkelti</v>
      </c>
      <c r="F4126">
        <f>Atask.AtsOp!M3673</f>
        <v>2.0299999999999998</v>
      </c>
      <c r="G4126">
        <f>VLOOKUP(B4126,Prekės!$A$2:$E$3000,3,FALSE)</f>
        <v>280</v>
      </c>
      <c r="H4126">
        <f>VLOOKUP(B4126,Prekės!$A$2:$E$3000,4,FALSE)</f>
        <v>0</v>
      </c>
      <c r="I4126">
        <f>VLOOKUP(B4126,Prekės!$A$2:$E$3000,5,FALSE)</f>
        <v>0</v>
      </c>
      <c r="J4126">
        <f t="shared" si="129"/>
        <v>0</v>
      </c>
      <c r="K4126">
        <f t="shared" si="130"/>
        <v>2.0299999999999998</v>
      </c>
    </row>
    <row r="4127" spans="1:11">
      <c r="A4127" s="1">
        <f>Atask.AtsOp!A3674</f>
        <v>42485</v>
      </c>
      <c r="B4127" t="str">
        <f>Atask.AtsOp!E3674</f>
        <v>2727-0002</v>
      </c>
      <c r="C4127" t="str">
        <f>Atask.AtsOp!H3674</f>
        <v>Trauktinė„Bobelinė“ 20%</v>
      </c>
      <c r="D4127" t="str">
        <f>Atask.AtsOp!N3674</f>
        <v>LPA</v>
      </c>
      <c r="E4127" t="str">
        <f>Atask.AtsOp!I3674</f>
        <v>Perkelti</v>
      </c>
      <c r="F4127">
        <f>Atask.AtsOp!M3674</f>
        <v>5.62</v>
      </c>
      <c r="G4127">
        <f>VLOOKUP(B4127,Prekės!$A$2:$E$3000,3,FALSE)</f>
        <v>280</v>
      </c>
      <c r="H4127">
        <f>VLOOKUP(B4127,Prekės!$A$2:$E$3000,4,FALSE)</f>
        <v>0</v>
      </c>
      <c r="I4127">
        <f>VLOOKUP(B4127,Prekės!$A$2:$E$3000,5,FALSE)</f>
        <v>0</v>
      </c>
      <c r="J4127">
        <f t="shared" si="129"/>
        <v>0</v>
      </c>
      <c r="K4127">
        <f t="shared" si="130"/>
        <v>5.62</v>
      </c>
    </row>
    <row r="4128" spans="1:11">
      <c r="A4128" s="1">
        <f>Atask.AtsOp!A3675</f>
        <v>42489</v>
      </c>
      <c r="B4128" t="str">
        <f>Atask.AtsOp!E3675</f>
        <v>2727-0002</v>
      </c>
      <c r="C4128" t="str">
        <f>Atask.AtsOp!H3675</f>
        <v>Trauktinė„Bobelinė“ 20%</v>
      </c>
      <c r="D4128" t="str">
        <f>Atask.AtsOp!N3675</f>
        <v>LPA</v>
      </c>
      <c r="E4128" t="str">
        <f>Atask.AtsOp!I3675</f>
        <v>Perkelti</v>
      </c>
      <c r="F4128">
        <f>Atask.AtsOp!M3675</f>
        <v>1.52</v>
      </c>
      <c r="G4128">
        <f>VLOOKUP(B4128,Prekės!$A$2:$E$3000,3,FALSE)</f>
        <v>280</v>
      </c>
      <c r="H4128">
        <f>VLOOKUP(B4128,Prekės!$A$2:$E$3000,4,FALSE)</f>
        <v>0</v>
      </c>
      <c r="I4128">
        <f>VLOOKUP(B4128,Prekės!$A$2:$E$3000,5,FALSE)</f>
        <v>0</v>
      </c>
      <c r="J4128">
        <f t="shared" si="129"/>
        <v>0</v>
      </c>
      <c r="K4128">
        <f t="shared" si="130"/>
        <v>1.52</v>
      </c>
    </row>
    <row r="4129" spans="1:11">
      <c r="A4129" s="1">
        <f>Atask.AtsOp!A3676</f>
        <v>42489</v>
      </c>
      <c r="B4129" t="str">
        <f>Atask.AtsOp!E3676</f>
        <v>2727-0002</v>
      </c>
      <c r="C4129" t="str">
        <f>Atask.AtsOp!H3676</f>
        <v>Trauktinė„Bobelinė“ 20%</v>
      </c>
      <c r="D4129" t="str">
        <f>Atask.AtsOp!N3676</f>
        <v>LPA</v>
      </c>
      <c r="E4129" t="str">
        <f>Atask.AtsOp!I3676</f>
        <v>Pardavimo užsakymas</v>
      </c>
      <c r="F4129">
        <f>Atask.AtsOp!M3676</f>
        <v>-9.17</v>
      </c>
      <c r="G4129">
        <f>VLOOKUP(B4129,Prekės!$A$2:$E$3000,3,FALSE)</f>
        <v>280</v>
      </c>
      <c r="H4129">
        <f>VLOOKUP(B4129,Prekės!$A$2:$E$3000,4,FALSE)</f>
        <v>0</v>
      </c>
      <c r="I4129">
        <f>VLOOKUP(B4129,Prekės!$A$2:$E$3000,5,FALSE)</f>
        <v>0</v>
      </c>
      <c r="J4129">
        <f t="shared" si="129"/>
        <v>0</v>
      </c>
      <c r="K4129">
        <f t="shared" si="130"/>
        <v>-9.17</v>
      </c>
    </row>
    <row r="4130" spans="1:11">
      <c r="A4130" s="1">
        <f>Atask.AtsOp!A3677</f>
        <v>42464</v>
      </c>
      <c r="B4130" t="str">
        <f>Atask.AtsOp!E3677</f>
        <v>2727-0003</v>
      </c>
      <c r="C4130" t="str">
        <f>Atask.AtsOp!H3677</f>
        <v>Trauktinė„Bobelinė“ 35%</v>
      </c>
      <c r="D4130" t="str">
        <f>Atask.AtsOp!N3677</f>
        <v>LPA</v>
      </c>
      <c r="E4130" t="str">
        <f>Atask.AtsOp!I3677</f>
        <v>Perkelti</v>
      </c>
      <c r="F4130">
        <f>Atask.AtsOp!M3677</f>
        <v>2312.7800000000002</v>
      </c>
      <c r="G4130">
        <f>VLOOKUP(B4130,Prekės!$A$2:$E$3000,3,FALSE)</f>
        <v>280</v>
      </c>
      <c r="H4130">
        <f>VLOOKUP(B4130,Prekės!$A$2:$E$3000,4,FALSE)</f>
        <v>0</v>
      </c>
      <c r="I4130">
        <f>VLOOKUP(B4130,Prekės!$A$2:$E$3000,5,FALSE)</f>
        <v>0</v>
      </c>
      <c r="J4130">
        <f t="shared" ref="J4130:J4193" si="131">IF(G4130=110,F4130*H4130*I4130,IF(G4130&lt;280,F4130*H4130,F4130*H4130*(I4130/100)))</f>
        <v>0</v>
      </c>
      <c r="K4130">
        <f t="shared" ref="K4130:K4193" si="132">IF(EXACT(D4130,"But."),J4130,F4130)</f>
        <v>2312.7800000000002</v>
      </c>
    </row>
    <row r="4131" spans="1:11">
      <c r="A4131" s="1">
        <f>Atask.AtsOp!A3678</f>
        <v>42464</v>
      </c>
      <c r="B4131" t="str">
        <f>Atask.AtsOp!E3678</f>
        <v>2727-0003</v>
      </c>
      <c r="C4131" t="str">
        <f>Atask.AtsOp!H3678</f>
        <v>Trauktinė„Bobelinė“ 35%</v>
      </c>
      <c r="D4131" t="str">
        <f>Atask.AtsOp!N3678</f>
        <v>LPA</v>
      </c>
      <c r="E4131" t="str">
        <f>Atask.AtsOp!I3678</f>
        <v>Perkelti</v>
      </c>
      <c r="F4131">
        <f>Atask.AtsOp!M3678</f>
        <v>-2312.7800000000002</v>
      </c>
      <c r="G4131">
        <f>VLOOKUP(B4131,Prekės!$A$2:$E$3000,3,FALSE)</f>
        <v>280</v>
      </c>
      <c r="H4131">
        <f>VLOOKUP(B4131,Prekės!$A$2:$E$3000,4,FALSE)</f>
        <v>0</v>
      </c>
      <c r="I4131">
        <f>VLOOKUP(B4131,Prekės!$A$2:$E$3000,5,FALSE)</f>
        <v>0</v>
      </c>
      <c r="J4131">
        <f t="shared" si="131"/>
        <v>0</v>
      </c>
      <c r="K4131">
        <f t="shared" si="132"/>
        <v>-2312.7800000000002</v>
      </c>
    </row>
    <row r="4132" spans="1:11">
      <c r="A4132" s="1">
        <f>Atask.AtsOp!A3679</f>
        <v>42465</v>
      </c>
      <c r="B4132" t="str">
        <f>Atask.AtsOp!E3679</f>
        <v>2730-0001</v>
      </c>
      <c r="C4132" t="str">
        <f>Atask.AtsOp!H3679</f>
        <v>Stiprus grūdų gėrimas iš rugių</v>
      </c>
      <c r="D4132" t="str">
        <f>Atask.AtsOp!N3679</f>
        <v>LPA</v>
      </c>
      <c r="E4132" t="str">
        <f>Atask.AtsOp!I3679</f>
        <v>Perkelti</v>
      </c>
      <c r="F4132">
        <f>Atask.AtsOp!M3679</f>
        <v>-5469.41</v>
      </c>
      <c r="G4132">
        <f>VLOOKUP(B4132,Prekės!$A$2:$E$3000,3,FALSE)</f>
        <v>280</v>
      </c>
      <c r="H4132">
        <f>VLOOKUP(B4132,Prekės!$A$2:$E$3000,4,FALSE)</f>
        <v>0</v>
      </c>
      <c r="I4132">
        <f>VLOOKUP(B4132,Prekės!$A$2:$E$3000,5,FALSE)</f>
        <v>0</v>
      </c>
      <c r="J4132">
        <f t="shared" si="131"/>
        <v>0</v>
      </c>
      <c r="K4132">
        <f t="shared" si="132"/>
        <v>-5469.41</v>
      </c>
    </row>
    <row r="4133" spans="1:11">
      <c r="A4133" s="1">
        <f>Atask.AtsOp!A3680</f>
        <v>42465</v>
      </c>
      <c r="B4133" t="str">
        <f>Atask.AtsOp!E3680</f>
        <v>2730-0001</v>
      </c>
      <c r="C4133" t="str">
        <f>Atask.AtsOp!H3680</f>
        <v>Stiprus grūdų gėrimas iš rugių</v>
      </c>
      <c r="D4133" t="str">
        <f>Atask.AtsOp!N3680</f>
        <v>LPA</v>
      </c>
      <c r="E4133" t="str">
        <f>Atask.AtsOp!I3680</f>
        <v>Perkelti</v>
      </c>
      <c r="F4133">
        <f>Atask.AtsOp!M3680</f>
        <v>5469.41</v>
      </c>
      <c r="G4133">
        <f>VLOOKUP(B4133,Prekės!$A$2:$E$3000,3,FALSE)</f>
        <v>280</v>
      </c>
      <c r="H4133">
        <f>VLOOKUP(B4133,Prekės!$A$2:$E$3000,4,FALSE)</f>
        <v>0</v>
      </c>
      <c r="I4133">
        <f>VLOOKUP(B4133,Prekės!$A$2:$E$3000,5,FALSE)</f>
        <v>0</v>
      </c>
      <c r="J4133">
        <f t="shared" si="131"/>
        <v>0</v>
      </c>
      <c r="K4133">
        <f t="shared" si="132"/>
        <v>5469.41</v>
      </c>
    </row>
    <row r="4134" spans="1:11">
      <c r="A4134" s="1">
        <f>Atask.AtsOp!A3681</f>
        <v>42465</v>
      </c>
      <c r="B4134" t="str">
        <f>Atask.AtsOp!E3681</f>
        <v>2730-0001</v>
      </c>
      <c r="C4134" t="str">
        <f>Atask.AtsOp!H3681</f>
        <v>Stiprus grūdų gėrimas iš rugių</v>
      </c>
      <c r="D4134" t="str">
        <f>Atask.AtsOp!N3681</f>
        <v>LPA</v>
      </c>
      <c r="E4134" t="str">
        <f>Atask.AtsOp!I3681</f>
        <v>Perkelti</v>
      </c>
      <c r="F4134">
        <f>Atask.AtsOp!M3681</f>
        <v>-10.94</v>
      </c>
      <c r="G4134">
        <f>VLOOKUP(B4134,Prekės!$A$2:$E$3000,3,FALSE)</f>
        <v>280</v>
      </c>
      <c r="H4134">
        <f>VLOOKUP(B4134,Prekės!$A$2:$E$3000,4,FALSE)</f>
        <v>0</v>
      </c>
      <c r="I4134">
        <f>VLOOKUP(B4134,Prekės!$A$2:$E$3000,5,FALSE)</f>
        <v>0</v>
      </c>
      <c r="J4134">
        <f t="shared" si="131"/>
        <v>0</v>
      </c>
      <c r="K4134">
        <f t="shared" si="132"/>
        <v>-10.94</v>
      </c>
    </row>
    <row r="4135" spans="1:11">
      <c r="A4135" s="1">
        <f>Atask.AtsOp!A3682</f>
        <v>42468</v>
      </c>
      <c r="B4135" t="str">
        <f>Atask.AtsOp!E3682</f>
        <v>2730-0001</v>
      </c>
      <c r="C4135" t="str">
        <f>Atask.AtsOp!H3682</f>
        <v>Stiprus grūdų gėrimas iš rugių</v>
      </c>
      <c r="D4135" t="str">
        <f>Atask.AtsOp!N3682</f>
        <v>LPA</v>
      </c>
      <c r="E4135" t="str">
        <f>Atask.AtsOp!I3682</f>
        <v>Perkelti</v>
      </c>
      <c r="F4135">
        <f>Atask.AtsOp!M3682</f>
        <v>-1000</v>
      </c>
      <c r="G4135">
        <f>VLOOKUP(B4135,Prekės!$A$2:$E$3000,3,FALSE)</f>
        <v>280</v>
      </c>
      <c r="H4135">
        <f>VLOOKUP(B4135,Prekės!$A$2:$E$3000,4,FALSE)</f>
        <v>0</v>
      </c>
      <c r="I4135">
        <f>VLOOKUP(B4135,Prekės!$A$2:$E$3000,5,FALSE)</f>
        <v>0</v>
      </c>
      <c r="J4135">
        <f t="shared" si="131"/>
        <v>0</v>
      </c>
      <c r="K4135">
        <f t="shared" si="132"/>
        <v>-1000</v>
      </c>
    </row>
    <row r="4136" spans="1:11">
      <c r="A4136" s="1">
        <f>Atask.AtsOp!A3683</f>
        <v>42468</v>
      </c>
      <c r="B4136" t="str">
        <f>Atask.AtsOp!E3683</f>
        <v>2730-0001</v>
      </c>
      <c r="C4136" t="str">
        <f>Atask.AtsOp!H3683</f>
        <v>Stiprus grūdų gėrimas iš rugių</v>
      </c>
      <c r="D4136" t="str">
        <f>Atask.AtsOp!N3683</f>
        <v>LPA</v>
      </c>
      <c r="E4136" t="str">
        <f>Atask.AtsOp!I3683</f>
        <v>Perkelti</v>
      </c>
      <c r="F4136">
        <f>Atask.AtsOp!M3683</f>
        <v>-1.5</v>
      </c>
      <c r="G4136">
        <f>VLOOKUP(B4136,Prekės!$A$2:$E$3000,3,FALSE)</f>
        <v>280</v>
      </c>
      <c r="H4136">
        <f>VLOOKUP(B4136,Prekės!$A$2:$E$3000,4,FALSE)</f>
        <v>0</v>
      </c>
      <c r="I4136">
        <f>VLOOKUP(B4136,Prekės!$A$2:$E$3000,5,FALSE)</f>
        <v>0</v>
      </c>
      <c r="J4136">
        <f t="shared" si="131"/>
        <v>0</v>
      </c>
      <c r="K4136">
        <f t="shared" si="132"/>
        <v>-1.5</v>
      </c>
    </row>
    <row r="4137" spans="1:11">
      <c r="A4137" s="1">
        <f>Atask.AtsOp!A3684</f>
        <v>42472</v>
      </c>
      <c r="B4137" t="str">
        <f>Atask.AtsOp!E3684</f>
        <v>2730-0001</v>
      </c>
      <c r="C4137" t="str">
        <f>Atask.AtsOp!H3684</f>
        <v>Stiprus grūdų gėrimas iš rugių</v>
      </c>
      <c r="D4137" t="str">
        <f>Atask.AtsOp!N3684</f>
        <v>LPA</v>
      </c>
      <c r="E4137" t="str">
        <f>Atask.AtsOp!I3684</f>
        <v>Perkelti</v>
      </c>
      <c r="F4137">
        <f>Atask.AtsOp!M3684</f>
        <v>-608.42999999999995</v>
      </c>
      <c r="G4137">
        <f>VLOOKUP(B4137,Prekės!$A$2:$E$3000,3,FALSE)</f>
        <v>280</v>
      </c>
      <c r="H4137">
        <f>VLOOKUP(B4137,Prekės!$A$2:$E$3000,4,FALSE)</f>
        <v>0</v>
      </c>
      <c r="I4137">
        <f>VLOOKUP(B4137,Prekės!$A$2:$E$3000,5,FALSE)</f>
        <v>0</v>
      </c>
      <c r="J4137">
        <f t="shared" si="131"/>
        <v>0</v>
      </c>
      <c r="K4137">
        <f t="shared" si="132"/>
        <v>-608.42999999999995</v>
      </c>
    </row>
    <row r="4138" spans="1:11">
      <c r="A4138" s="1">
        <f>Atask.AtsOp!A3685</f>
        <v>42472</v>
      </c>
      <c r="B4138" t="str">
        <f>Atask.AtsOp!E3685</f>
        <v>2730-0001</v>
      </c>
      <c r="C4138" t="str">
        <f>Atask.AtsOp!H3685</f>
        <v>Stiprus grūdų gėrimas iš rugių</v>
      </c>
      <c r="D4138" t="str">
        <f>Atask.AtsOp!N3685</f>
        <v>LPA</v>
      </c>
      <c r="E4138" t="str">
        <f>Atask.AtsOp!I3685</f>
        <v>Perkelti</v>
      </c>
      <c r="F4138">
        <f>Atask.AtsOp!M3685</f>
        <v>608.42999999999995</v>
      </c>
      <c r="G4138">
        <f>VLOOKUP(B4138,Prekės!$A$2:$E$3000,3,FALSE)</f>
        <v>280</v>
      </c>
      <c r="H4138">
        <f>VLOOKUP(B4138,Prekės!$A$2:$E$3000,4,FALSE)</f>
        <v>0</v>
      </c>
      <c r="I4138">
        <f>VLOOKUP(B4138,Prekės!$A$2:$E$3000,5,FALSE)</f>
        <v>0</v>
      </c>
      <c r="J4138">
        <f t="shared" si="131"/>
        <v>0</v>
      </c>
      <c r="K4138">
        <f t="shared" si="132"/>
        <v>608.42999999999995</v>
      </c>
    </row>
    <row r="4139" spans="1:11">
      <c r="A4139" s="1">
        <f>Atask.AtsOp!A3686</f>
        <v>42472</v>
      </c>
      <c r="B4139" t="str">
        <f>Atask.AtsOp!E3686</f>
        <v>2730-0001</v>
      </c>
      <c r="C4139" t="str">
        <f>Atask.AtsOp!H3686</f>
        <v>Stiprus grūdų gėrimas iš rugių</v>
      </c>
      <c r="D4139" t="str">
        <f>Atask.AtsOp!N3686</f>
        <v>LPA</v>
      </c>
      <c r="E4139" t="str">
        <f>Atask.AtsOp!I3686</f>
        <v>Perkelti</v>
      </c>
      <c r="F4139">
        <f>Atask.AtsOp!M3686</f>
        <v>-5458.47</v>
      </c>
      <c r="G4139">
        <f>VLOOKUP(B4139,Prekės!$A$2:$E$3000,3,FALSE)</f>
        <v>280</v>
      </c>
      <c r="H4139">
        <f>VLOOKUP(B4139,Prekės!$A$2:$E$3000,4,FALSE)</f>
        <v>0</v>
      </c>
      <c r="I4139">
        <f>VLOOKUP(B4139,Prekės!$A$2:$E$3000,5,FALSE)</f>
        <v>0</v>
      </c>
      <c r="J4139">
        <f t="shared" si="131"/>
        <v>0</v>
      </c>
      <c r="K4139">
        <f t="shared" si="132"/>
        <v>-5458.47</v>
      </c>
    </row>
    <row r="4140" spans="1:11">
      <c r="A4140" s="1">
        <f>Atask.AtsOp!A3687</f>
        <v>42472</v>
      </c>
      <c r="B4140" t="str">
        <f>Atask.AtsOp!E3687</f>
        <v>2730-0001</v>
      </c>
      <c r="C4140" t="str">
        <f>Atask.AtsOp!H3687</f>
        <v>Stiprus grūdų gėrimas iš rugių</v>
      </c>
      <c r="D4140" t="str">
        <f>Atask.AtsOp!N3687</f>
        <v>LPA</v>
      </c>
      <c r="E4140" t="str">
        <f>Atask.AtsOp!I3687</f>
        <v>Perkelti</v>
      </c>
      <c r="F4140">
        <f>Atask.AtsOp!M3687</f>
        <v>5458.47</v>
      </c>
      <c r="G4140">
        <f>VLOOKUP(B4140,Prekės!$A$2:$E$3000,3,FALSE)</f>
        <v>280</v>
      </c>
      <c r="H4140">
        <f>VLOOKUP(B4140,Prekės!$A$2:$E$3000,4,FALSE)</f>
        <v>0</v>
      </c>
      <c r="I4140">
        <f>VLOOKUP(B4140,Prekės!$A$2:$E$3000,5,FALSE)</f>
        <v>0</v>
      </c>
      <c r="J4140">
        <f t="shared" si="131"/>
        <v>0</v>
      </c>
      <c r="K4140">
        <f t="shared" si="132"/>
        <v>5458.47</v>
      </c>
    </row>
    <row r="4141" spans="1:11">
      <c r="A4141" s="1">
        <f>Atask.AtsOp!A3688</f>
        <v>42465</v>
      </c>
      <c r="B4141" t="str">
        <f>Atask.AtsOp!E3688</f>
        <v>2730-0001</v>
      </c>
      <c r="C4141" t="str">
        <f>Atask.AtsOp!H3688</f>
        <v>Stiprus grūdų gėrimas iš rugių</v>
      </c>
      <c r="D4141" t="str">
        <f>Atask.AtsOp!N3688</f>
        <v>LPA</v>
      </c>
      <c r="E4141" t="str">
        <f>Atask.AtsOp!I3688</f>
        <v>Perkelti</v>
      </c>
      <c r="F4141">
        <f>Atask.AtsOp!M3688</f>
        <v>-609.65</v>
      </c>
      <c r="G4141">
        <f>VLOOKUP(B4141,Prekės!$A$2:$E$3000,3,FALSE)</f>
        <v>280</v>
      </c>
      <c r="H4141">
        <f>VLOOKUP(B4141,Prekės!$A$2:$E$3000,4,FALSE)</f>
        <v>0</v>
      </c>
      <c r="I4141">
        <f>VLOOKUP(B4141,Prekės!$A$2:$E$3000,5,FALSE)</f>
        <v>0</v>
      </c>
      <c r="J4141">
        <f t="shared" si="131"/>
        <v>0</v>
      </c>
      <c r="K4141">
        <f t="shared" si="132"/>
        <v>-609.65</v>
      </c>
    </row>
    <row r="4142" spans="1:11">
      <c r="A4142" s="1">
        <f>Atask.AtsOp!A3689</f>
        <v>42465</v>
      </c>
      <c r="B4142" t="str">
        <f>Atask.AtsOp!E3689</f>
        <v>2730-0001</v>
      </c>
      <c r="C4142" t="str">
        <f>Atask.AtsOp!H3689</f>
        <v>Stiprus grūdų gėrimas iš rugių</v>
      </c>
      <c r="D4142" t="str">
        <f>Atask.AtsOp!N3689</f>
        <v>LPA</v>
      </c>
      <c r="E4142" t="str">
        <f>Atask.AtsOp!I3689</f>
        <v>Perkelti</v>
      </c>
      <c r="F4142">
        <f>Atask.AtsOp!M3689</f>
        <v>609.65</v>
      </c>
      <c r="G4142">
        <f>VLOOKUP(B4142,Prekės!$A$2:$E$3000,3,FALSE)</f>
        <v>280</v>
      </c>
      <c r="H4142">
        <f>VLOOKUP(B4142,Prekės!$A$2:$E$3000,4,FALSE)</f>
        <v>0</v>
      </c>
      <c r="I4142">
        <f>VLOOKUP(B4142,Prekės!$A$2:$E$3000,5,FALSE)</f>
        <v>0</v>
      </c>
      <c r="J4142">
        <f t="shared" si="131"/>
        <v>0</v>
      </c>
      <c r="K4142">
        <f t="shared" si="132"/>
        <v>609.65</v>
      </c>
    </row>
    <row r="4143" spans="1:11">
      <c r="A4143" s="1">
        <f>Atask.AtsOp!A3690</f>
        <v>42465</v>
      </c>
      <c r="B4143" t="str">
        <f>Atask.AtsOp!E3690</f>
        <v>2730-0001</v>
      </c>
      <c r="C4143" t="str">
        <f>Atask.AtsOp!H3690</f>
        <v>Stiprus grūdų gėrimas iš rugių</v>
      </c>
      <c r="D4143" t="str">
        <f>Atask.AtsOp!N3690</f>
        <v>LPA</v>
      </c>
      <c r="E4143" t="str">
        <f>Atask.AtsOp!I3690</f>
        <v>Perkelti</v>
      </c>
      <c r="F4143">
        <f>Atask.AtsOp!M3690</f>
        <v>-1.22</v>
      </c>
      <c r="G4143">
        <f>VLOOKUP(B4143,Prekės!$A$2:$E$3000,3,FALSE)</f>
        <v>280</v>
      </c>
      <c r="H4143">
        <f>VLOOKUP(B4143,Prekės!$A$2:$E$3000,4,FALSE)</f>
        <v>0</v>
      </c>
      <c r="I4143">
        <f>VLOOKUP(B4143,Prekės!$A$2:$E$3000,5,FALSE)</f>
        <v>0</v>
      </c>
      <c r="J4143">
        <f t="shared" si="131"/>
        <v>0</v>
      </c>
      <c r="K4143">
        <f t="shared" si="132"/>
        <v>-1.22</v>
      </c>
    </row>
    <row r="4144" spans="1:11">
      <c r="A4144" s="1">
        <f>Atask.AtsOp!A3691</f>
        <v>42489</v>
      </c>
      <c r="B4144" t="str">
        <f>Atask.AtsOp!E3691</f>
        <v>2730-0001</v>
      </c>
      <c r="C4144" t="str">
        <f>Atask.AtsOp!H3691</f>
        <v>Stiprus grūdų gėrimas iš rugių</v>
      </c>
      <c r="D4144" t="str">
        <f>Atask.AtsOp!N3691</f>
        <v>LPA</v>
      </c>
      <c r="E4144" t="str">
        <f>Atask.AtsOp!I3691</f>
        <v>Perkelti</v>
      </c>
      <c r="F4144">
        <f>Atask.AtsOp!M3691</f>
        <v>-2.36</v>
      </c>
      <c r="G4144">
        <f>VLOOKUP(B4144,Prekės!$A$2:$E$3000,3,FALSE)</f>
        <v>280</v>
      </c>
      <c r="H4144">
        <f>VLOOKUP(B4144,Prekės!$A$2:$E$3000,4,FALSE)</f>
        <v>0</v>
      </c>
      <c r="I4144">
        <f>VLOOKUP(B4144,Prekės!$A$2:$E$3000,5,FALSE)</f>
        <v>0</v>
      </c>
      <c r="J4144">
        <f t="shared" si="131"/>
        <v>0</v>
      </c>
      <c r="K4144">
        <f t="shared" si="132"/>
        <v>-2.36</v>
      </c>
    </row>
    <row r="4145" spans="1:11">
      <c r="A4145" s="1">
        <f>Atask.AtsOp!A3692</f>
        <v>42471</v>
      </c>
      <c r="B4145" t="str">
        <f>Atask.AtsOp!E3692</f>
        <v>2730-0001</v>
      </c>
      <c r="C4145" t="str">
        <f>Atask.AtsOp!H3692</f>
        <v>Stiprus grūdų gėrimas iš rugių</v>
      </c>
      <c r="D4145" t="str">
        <f>Atask.AtsOp!N3692</f>
        <v>LPA</v>
      </c>
      <c r="E4145" t="str">
        <f>Atask.AtsOp!I3692</f>
        <v>Gamybos eilutė</v>
      </c>
      <c r="F4145">
        <f>Atask.AtsOp!M3692</f>
        <v>-285.20999999999998</v>
      </c>
      <c r="G4145">
        <f>VLOOKUP(B4145,Prekės!$A$2:$E$3000,3,FALSE)</f>
        <v>280</v>
      </c>
      <c r="H4145">
        <f>VLOOKUP(B4145,Prekės!$A$2:$E$3000,4,FALSE)</f>
        <v>0</v>
      </c>
      <c r="I4145">
        <f>VLOOKUP(B4145,Prekės!$A$2:$E$3000,5,FALSE)</f>
        <v>0</v>
      </c>
      <c r="J4145">
        <f t="shared" si="131"/>
        <v>0</v>
      </c>
      <c r="K4145">
        <f t="shared" si="132"/>
        <v>-285.20999999999998</v>
      </c>
    </row>
    <row r="4146" spans="1:11">
      <c r="A4146" s="1">
        <f>Atask.AtsOp!A3693</f>
        <v>42471</v>
      </c>
      <c r="B4146" t="str">
        <f>Atask.AtsOp!E3693</f>
        <v>2730-0001</v>
      </c>
      <c r="C4146" t="str">
        <f>Atask.AtsOp!H3693</f>
        <v>Stiprus grūdų gėrimas iš rugių</v>
      </c>
      <c r="D4146" t="str">
        <f>Atask.AtsOp!N3693</f>
        <v>LPA</v>
      </c>
      <c r="E4146" t="str">
        <f>Atask.AtsOp!I3693</f>
        <v>Gamybos eilutė</v>
      </c>
      <c r="F4146">
        <f>Atask.AtsOp!M3693</f>
        <v>-51.31</v>
      </c>
      <c r="G4146">
        <f>VLOOKUP(B4146,Prekės!$A$2:$E$3000,3,FALSE)</f>
        <v>280</v>
      </c>
      <c r="H4146">
        <f>VLOOKUP(B4146,Prekės!$A$2:$E$3000,4,FALSE)</f>
        <v>0</v>
      </c>
      <c r="I4146">
        <f>VLOOKUP(B4146,Prekės!$A$2:$E$3000,5,FALSE)</f>
        <v>0</v>
      </c>
      <c r="J4146">
        <f t="shared" si="131"/>
        <v>0</v>
      </c>
      <c r="K4146">
        <f t="shared" si="132"/>
        <v>-51.31</v>
      </c>
    </row>
    <row r="4147" spans="1:11">
      <c r="A4147" s="1">
        <f>Atask.AtsOp!A3694</f>
        <v>42471</v>
      </c>
      <c r="B4147" t="str">
        <f>Atask.AtsOp!E3694</f>
        <v>2730-0001</v>
      </c>
      <c r="C4147" t="str">
        <f>Atask.AtsOp!H3694</f>
        <v>Stiprus grūdų gėrimas iš rugių</v>
      </c>
      <c r="D4147" t="str">
        <f>Atask.AtsOp!N3694</f>
        <v>LPA</v>
      </c>
      <c r="E4147" t="str">
        <f>Atask.AtsOp!I3694</f>
        <v>Gamybos eilutė</v>
      </c>
      <c r="F4147">
        <f>Atask.AtsOp!M3694</f>
        <v>-90.54</v>
      </c>
      <c r="G4147">
        <f>VLOOKUP(B4147,Prekės!$A$2:$E$3000,3,FALSE)</f>
        <v>280</v>
      </c>
      <c r="H4147">
        <f>VLOOKUP(B4147,Prekės!$A$2:$E$3000,4,FALSE)</f>
        <v>0</v>
      </c>
      <c r="I4147">
        <f>VLOOKUP(B4147,Prekės!$A$2:$E$3000,5,FALSE)</f>
        <v>0</v>
      </c>
      <c r="J4147">
        <f t="shared" si="131"/>
        <v>0</v>
      </c>
      <c r="K4147">
        <f t="shared" si="132"/>
        <v>-90.54</v>
      </c>
    </row>
    <row r="4148" spans="1:11">
      <c r="A4148" s="1">
        <f>Atask.AtsOp!A3695</f>
        <v>42471</v>
      </c>
      <c r="B4148" t="str">
        <f>Atask.AtsOp!E3695</f>
        <v>2730-0001</v>
      </c>
      <c r="C4148" t="str">
        <f>Atask.AtsOp!H3695</f>
        <v>Stiprus grūdų gėrimas iš rugių</v>
      </c>
      <c r="D4148" t="str">
        <f>Atask.AtsOp!N3695</f>
        <v>LPA</v>
      </c>
      <c r="E4148" t="str">
        <f>Atask.AtsOp!I3695</f>
        <v>Gamybos eilutė</v>
      </c>
      <c r="F4148">
        <f>Atask.AtsOp!M3695</f>
        <v>-572.94000000000005</v>
      </c>
      <c r="G4148">
        <f>VLOOKUP(B4148,Prekės!$A$2:$E$3000,3,FALSE)</f>
        <v>280</v>
      </c>
      <c r="H4148">
        <f>VLOOKUP(B4148,Prekės!$A$2:$E$3000,4,FALSE)</f>
        <v>0</v>
      </c>
      <c r="I4148">
        <f>VLOOKUP(B4148,Prekės!$A$2:$E$3000,5,FALSE)</f>
        <v>0</v>
      </c>
      <c r="J4148">
        <f t="shared" si="131"/>
        <v>0</v>
      </c>
      <c r="K4148">
        <f t="shared" si="132"/>
        <v>-572.94000000000005</v>
      </c>
    </row>
    <row r="4149" spans="1:11">
      <c r="A4149" s="1">
        <f>Atask.AtsOp!A3696</f>
        <v>42468</v>
      </c>
      <c r="B4149" t="str">
        <f>Atask.AtsOp!E3696</f>
        <v>2730-0001</v>
      </c>
      <c r="C4149" t="str">
        <f>Atask.AtsOp!H3696</f>
        <v>Stiprus grūdų gėrimas iš rugių</v>
      </c>
      <c r="D4149" t="str">
        <f>Atask.AtsOp!N3696</f>
        <v>LPA</v>
      </c>
      <c r="E4149" t="str">
        <f>Atask.AtsOp!I3696</f>
        <v>Perkelti</v>
      </c>
      <c r="F4149">
        <f>Atask.AtsOp!M3696</f>
        <v>1000</v>
      </c>
      <c r="G4149">
        <f>VLOOKUP(B4149,Prekės!$A$2:$E$3000,3,FALSE)</f>
        <v>280</v>
      </c>
      <c r="H4149">
        <f>VLOOKUP(B4149,Prekės!$A$2:$E$3000,4,FALSE)</f>
        <v>0</v>
      </c>
      <c r="I4149">
        <f>VLOOKUP(B4149,Prekės!$A$2:$E$3000,5,FALSE)</f>
        <v>0</v>
      </c>
      <c r="J4149">
        <f t="shared" si="131"/>
        <v>0</v>
      </c>
      <c r="K4149">
        <f t="shared" si="132"/>
        <v>1000</v>
      </c>
    </row>
    <row r="4150" spans="1:11">
      <c r="A4150" s="1">
        <f>Atask.AtsOp!A3697</f>
        <v>42465</v>
      </c>
      <c r="B4150" t="str">
        <f>Atask.AtsOp!E3697</f>
        <v>2730-0001</v>
      </c>
      <c r="C4150" t="str">
        <f>Atask.AtsOp!H3697</f>
        <v>Stiprus grūdų gėrimas iš rugių</v>
      </c>
      <c r="D4150" t="str">
        <f>Atask.AtsOp!N3697</f>
        <v>LPA</v>
      </c>
      <c r="E4150" t="str">
        <f>Atask.AtsOp!I3697</f>
        <v>Perkelti</v>
      </c>
      <c r="F4150">
        <f>Atask.AtsOp!M3697</f>
        <v>10.94</v>
      </c>
      <c r="G4150">
        <f>VLOOKUP(B4150,Prekės!$A$2:$E$3000,3,FALSE)</f>
        <v>280</v>
      </c>
      <c r="H4150">
        <f>VLOOKUP(B4150,Prekės!$A$2:$E$3000,4,FALSE)</f>
        <v>0</v>
      </c>
      <c r="I4150">
        <f>VLOOKUP(B4150,Prekės!$A$2:$E$3000,5,FALSE)</f>
        <v>0</v>
      </c>
      <c r="J4150">
        <f t="shared" si="131"/>
        <v>0</v>
      </c>
      <c r="K4150">
        <f t="shared" si="132"/>
        <v>10.94</v>
      </c>
    </row>
    <row r="4151" spans="1:11">
      <c r="A4151" s="1">
        <f>Atask.AtsOp!A3698</f>
        <v>42468</v>
      </c>
      <c r="B4151" t="str">
        <f>Atask.AtsOp!E3698</f>
        <v>2730-0001</v>
      </c>
      <c r="C4151" t="str">
        <f>Atask.AtsOp!H3698</f>
        <v>Stiprus grūdų gėrimas iš rugių</v>
      </c>
      <c r="D4151" t="str">
        <f>Atask.AtsOp!N3698</f>
        <v>LPA</v>
      </c>
      <c r="E4151" t="str">
        <f>Atask.AtsOp!I3698</f>
        <v>Perkelti</v>
      </c>
      <c r="F4151">
        <f>Atask.AtsOp!M3698</f>
        <v>1.5</v>
      </c>
      <c r="G4151">
        <f>VLOOKUP(B4151,Prekės!$A$2:$E$3000,3,FALSE)</f>
        <v>280</v>
      </c>
      <c r="H4151">
        <f>VLOOKUP(B4151,Prekės!$A$2:$E$3000,4,FALSE)</f>
        <v>0</v>
      </c>
      <c r="I4151">
        <f>VLOOKUP(B4151,Prekės!$A$2:$E$3000,5,FALSE)</f>
        <v>0</v>
      </c>
      <c r="J4151">
        <f t="shared" si="131"/>
        <v>0</v>
      </c>
      <c r="K4151">
        <f t="shared" si="132"/>
        <v>1.5</v>
      </c>
    </row>
    <row r="4152" spans="1:11">
      <c r="A4152" s="1">
        <f>Atask.AtsOp!A3699</f>
        <v>42465</v>
      </c>
      <c r="B4152" t="str">
        <f>Atask.AtsOp!E3699</f>
        <v>2730-0001</v>
      </c>
      <c r="C4152" t="str">
        <f>Atask.AtsOp!H3699</f>
        <v>Stiprus grūdų gėrimas iš rugių</v>
      </c>
      <c r="D4152" t="str">
        <f>Atask.AtsOp!N3699</f>
        <v>LPA</v>
      </c>
      <c r="E4152" t="str">
        <f>Atask.AtsOp!I3699</f>
        <v>Perkelti</v>
      </c>
      <c r="F4152">
        <f>Atask.AtsOp!M3699</f>
        <v>1.22</v>
      </c>
      <c r="G4152">
        <f>VLOOKUP(B4152,Prekės!$A$2:$E$3000,3,FALSE)</f>
        <v>280</v>
      </c>
      <c r="H4152">
        <f>VLOOKUP(B4152,Prekės!$A$2:$E$3000,4,FALSE)</f>
        <v>0</v>
      </c>
      <c r="I4152">
        <f>VLOOKUP(B4152,Prekės!$A$2:$E$3000,5,FALSE)</f>
        <v>0</v>
      </c>
      <c r="J4152">
        <f t="shared" si="131"/>
        <v>0</v>
      </c>
      <c r="K4152">
        <f t="shared" si="132"/>
        <v>1.22</v>
      </c>
    </row>
    <row r="4153" spans="1:11">
      <c r="A4153" s="1">
        <f>Atask.AtsOp!A3700</f>
        <v>42489</v>
      </c>
      <c r="B4153" t="str">
        <f>Atask.AtsOp!E3700</f>
        <v>2730-0001</v>
      </c>
      <c r="C4153" t="str">
        <f>Atask.AtsOp!H3700</f>
        <v>Stiprus grūdų gėrimas iš rugių</v>
      </c>
      <c r="D4153" t="str">
        <f>Atask.AtsOp!N3700</f>
        <v>LPA</v>
      </c>
      <c r="E4153" t="str">
        <f>Atask.AtsOp!I3700</f>
        <v>Perkelti</v>
      </c>
      <c r="F4153">
        <f>Atask.AtsOp!M3700</f>
        <v>2.36</v>
      </c>
      <c r="G4153">
        <f>VLOOKUP(B4153,Prekės!$A$2:$E$3000,3,FALSE)</f>
        <v>280</v>
      </c>
      <c r="H4153">
        <f>VLOOKUP(B4153,Prekės!$A$2:$E$3000,4,FALSE)</f>
        <v>0</v>
      </c>
      <c r="I4153">
        <f>VLOOKUP(B4153,Prekės!$A$2:$E$3000,5,FALSE)</f>
        <v>0</v>
      </c>
      <c r="J4153">
        <f t="shared" si="131"/>
        <v>0</v>
      </c>
      <c r="K4153">
        <f t="shared" si="132"/>
        <v>2.36</v>
      </c>
    </row>
    <row r="4154" spans="1:11">
      <c r="A4154" s="1">
        <f>Atask.AtsOp!A3701</f>
        <v>42489</v>
      </c>
      <c r="B4154" t="str">
        <f>Atask.AtsOp!E3701</f>
        <v>2730-0001</v>
      </c>
      <c r="C4154" t="str">
        <f>Atask.AtsOp!H3701</f>
        <v>Stiprus grūdų gėrimas iš rugių</v>
      </c>
      <c r="D4154" t="str">
        <f>Atask.AtsOp!N3701</f>
        <v>LPA</v>
      </c>
      <c r="E4154" t="str">
        <f>Atask.AtsOp!I3701</f>
        <v>Pardavimo užsakymas</v>
      </c>
      <c r="F4154">
        <f>Atask.AtsOp!M3701</f>
        <v>-13.3</v>
      </c>
      <c r="G4154">
        <f>VLOOKUP(B4154,Prekės!$A$2:$E$3000,3,FALSE)</f>
        <v>280</v>
      </c>
      <c r="H4154">
        <f>VLOOKUP(B4154,Prekės!$A$2:$E$3000,4,FALSE)</f>
        <v>0</v>
      </c>
      <c r="I4154">
        <f>VLOOKUP(B4154,Prekės!$A$2:$E$3000,5,FALSE)</f>
        <v>0</v>
      </c>
      <c r="J4154">
        <f t="shared" si="131"/>
        <v>0</v>
      </c>
      <c r="K4154">
        <f t="shared" si="132"/>
        <v>-13.3</v>
      </c>
    </row>
    <row r="4155" spans="1:11">
      <c r="A4155" s="1">
        <f>Atask.AtsOp!A3702</f>
        <v>42489</v>
      </c>
      <c r="B4155" t="str">
        <f>Atask.AtsOp!E3702</f>
        <v>2730-0001</v>
      </c>
      <c r="C4155" t="str">
        <f>Atask.AtsOp!H3702</f>
        <v>Stiprus grūdų gėrimas iš rugių</v>
      </c>
      <c r="D4155" t="str">
        <f>Atask.AtsOp!N3702</f>
        <v>LPA</v>
      </c>
      <c r="E4155" t="str">
        <f>Atask.AtsOp!I3702</f>
        <v>Pardavimo užsakymas</v>
      </c>
      <c r="F4155">
        <f>Atask.AtsOp!M3702</f>
        <v>-1.22</v>
      </c>
      <c r="G4155">
        <f>VLOOKUP(B4155,Prekės!$A$2:$E$3000,3,FALSE)</f>
        <v>280</v>
      </c>
      <c r="H4155">
        <f>VLOOKUP(B4155,Prekės!$A$2:$E$3000,4,FALSE)</f>
        <v>0</v>
      </c>
      <c r="I4155">
        <f>VLOOKUP(B4155,Prekės!$A$2:$E$3000,5,FALSE)</f>
        <v>0</v>
      </c>
      <c r="J4155">
        <f t="shared" si="131"/>
        <v>0</v>
      </c>
      <c r="K4155">
        <f t="shared" si="132"/>
        <v>-1.22</v>
      </c>
    </row>
    <row r="4156" spans="1:11">
      <c r="A4156" s="1">
        <f>Atask.AtsOp!A3703</f>
        <v>42489</v>
      </c>
      <c r="B4156" t="str">
        <f>Atask.AtsOp!E3703</f>
        <v>2730-0001</v>
      </c>
      <c r="C4156" t="str">
        <f>Atask.AtsOp!H3703</f>
        <v>Stiprus grūdų gėrimas iš rugių</v>
      </c>
      <c r="D4156" t="str">
        <f>Atask.AtsOp!N3703</f>
        <v>LPA</v>
      </c>
      <c r="E4156" t="str">
        <f>Atask.AtsOp!I3703</f>
        <v>Pardavimo užsakymas</v>
      </c>
      <c r="F4156">
        <f>Atask.AtsOp!M3703</f>
        <v>-1.5</v>
      </c>
      <c r="G4156">
        <f>VLOOKUP(B4156,Prekės!$A$2:$E$3000,3,FALSE)</f>
        <v>280</v>
      </c>
      <c r="H4156">
        <f>VLOOKUP(B4156,Prekės!$A$2:$E$3000,4,FALSE)</f>
        <v>0</v>
      </c>
      <c r="I4156">
        <f>VLOOKUP(B4156,Prekės!$A$2:$E$3000,5,FALSE)</f>
        <v>0</v>
      </c>
      <c r="J4156">
        <f t="shared" si="131"/>
        <v>0</v>
      </c>
      <c r="K4156">
        <f t="shared" si="132"/>
        <v>-1.5</v>
      </c>
    </row>
    <row r="4157" spans="1:11">
      <c r="A4157" s="1">
        <f>Atask.AtsOp!A3704</f>
        <v>42487</v>
      </c>
      <c r="B4157" t="str">
        <f>Atask.AtsOp!E3704</f>
        <v>2731-0001</v>
      </c>
      <c r="C4157" t="str">
        <f>Atask.AtsOp!H3704</f>
        <v>Spiritinis gėrimas „Forum“</v>
      </c>
      <c r="D4157" t="str">
        <f>Atask.AtsOp!N3704</f>
        <v>LPA</v>
      </c>
      <c r="E4157" t="str">
        <f>Atask.AtsOp!I3704</f>
        <v>Gamyba</v>
      </c>
      <c r="F4157">
        <f>Atask.AtsOp!M3704</f>
        <v>2906.05</v>
      </c>
      <c r="G4157">
        <f>VLOOKUP(B4157,Prekės!$A$2:$E$3000,3,FALSE)</f>
        <v>280</v>
      </c>
      <c r="H4157">
        <f>VLOOKUP(B4157,Prekės!$A$2:$E$3000,4,FALSE)</f>
        <v>0</v>
      </c>
      <c r="I4157">
        <f>VLOOKUP(B4157,Prekės!$A$2:$E$3000,5,FALSE)</f>
        <v>0</v>
      </c>
      <c r="J4157">
        <f t="shared" si="131"/>
        <v>0</v>
      </c>
      <c r="K4157">
        <f t="shared" si="132"/>
        <v>2906.05</v>
      </c>
    </row>
    <row r="4158" spans="1:11">
      <c r="A4158" s="1">
        <f>Atask.AtsOp!A3705</f>
        <v>42489</v>
      </c>
      <c r="B4158" t="str">
        <f>Atask.AtsOp!E3705</f>
        <v>2731-0001</v>
      </c>
      <c r="C4158" t="str">
        <f>Atask.AtsOp!H3705</f>
        <v>Spiritinis gėrimas „Forum“</v>
      </c>
      <c r="D4158" t="str">
        <f>Atask.AtsOp!N3705</f>
        <v>LPA</v>
      </c>
      <c r="E4158" t="str">
        <f>Atask.AtsOp!I3705</f>
        <v>Perkelti</v>
      </c>
      <c r="F4158">
        <f>Atask.AtsOp!M3705</f>
        <v>-2906.05</v>
      </c>
      <c r="G4158">
        <f>VLOOKUP(B4158,Prekės!$A$2:$E$3000,3,FALSE)</f>
        <v>280</v>
      </c>
      <c r="H4158">
        <f>VLOOKUP(B4158,Prekės!$A$2:$E$3000,4,FALSE)</f>
        <v>0</v>
      </c>
      <c r="I4158">
        <f>VLOOKUP(B4158,Prekės!$A$2:$E$3000,5,FALSE)</f>
        <v>0</v>
      </c>
      <c r="J4158">
        <f t="shared" si="131"/>
        <v>0</v>
      </c>
      <c r="K4158">
        <f t="shared" si="132"/>
        <v>-2906.05</v>
      </c>
    </row>
    <row r="4159" spans="1:11">
      <c r="A4159" s="1">
        <f>Atask.AtsOp!A3706</f>
        <v>42489</v>
      </c>
      <c r="B4159" t="str">
        <f>Atask.AtsOp!E3706</f>
        <v>2731-0001</v>
      </c>
      <c r="C4159" t="str">
        <f>Atask.AtsOp!H3706</f>
        <v>Spiritinis gėrimas „Forum“</v>
      </c>
      <c r="D4159" t="str">
        <f>Atask.AtsOp!N3706</f>
        <v>LPA</v>
      </c>
      <c r="E4159" t="str">
        <f>Atask.AtsOp!I3706</f>
        <v>Perkelti</v>
      </c>
      <c r="F4159">
        <f>Atask.AtsOp!M3706</f>
        <v>2906.05</v>
      </c>
      <c r="G4159">
        <f>VLOOKUP(B4159,Prekės!$A$2:$E$3000,3,FALSE)</f>
        <v>280</v>
      </c>
      <c r="H4159">
        <f>VLOOKUP(B4159,Prekės!$A$2:$E$3000,4,FALSE)</f>
        <v>0</v>
      </c>
      <c r="I4159">
        <f>VLOOKUP(B4159,Prekės!$A$2:$E$3000,5,FALSE)</f>
        <v>0</v>
      </c>
      <c r="J4159">
        <f t="shared" si="131"/>
        <v>0</v>
      </c>
      <c r="K4159">
        <f t="shared" si="132"/>
        <v>2906.05</v>
      </c>
    </row>
    <row r="4160" spans="1:11">
      <c r="A4160" s="1">
        <f>Atask.AtsOp!A3707</f>
        <v>42489</v>
      </c>
      <c r="B4160" t="str">
        <f>Atask.AtsOp!E3707</f>
        <v>2731-0001</v>
      </c>
      <c r="C4160" t="str">
        <f>Atask.AtsOp!H3707</f>
        <v>Spiritinis gėrimas „Forum“</v>
      </c>
      <c r="D4160" t="str">
        <f>Atask.AtsOp!N3707</f>
        <v>LPA</v>
      </c>
      <c r="E4160" t="str">
        <f>Atask.AtsOp!I3707</f>
        <v>Perkelti</v>
      </c>
      <c r="F4160">
        <f>Atask.AtsOp!M3707</f>
        <v>-15.98</v>
      </c>
      <c r="G4160">
        <f>VLOOKUP(B4160,Prekės!$A$2:$E$3000,3,FALSE)</f>
        <v>280</v>
      </c>
      <c r="H4160">
        <f>VLOOKUP(B4160,Prekės!$A$2:$E$3000,4,FALSE)</f>
        <v>0</v>
      </c>
      <c r="I4160">
        <f>VLOOKUP(B4160,Prekės!$A$2:$E$3000,5,FALSE)</f>
        <v>0</v>
      </c>
      <c r="J4160">
        <f t="shared" si="131"/>
        <v>0</v>
      </c>
      <c r="K4160">
        <f t="shared" si="132"/>
        <v>-15.98</v>
      </c>
    </row>
    <row r="4161" spans="1:11">
      <c r="A4161" s="1">
        <f>Atask.AtsOp!A3708</f>
        <v>42489</v>
      </c>
      <c r="B4161" t="str">
        <f>Atask.AtsOp!E3708</f>
        <v>2731-0001</v>
      </c>
      <c r="C4161" t="str">
        <f>Atask.AtsOp!H3708</f>
        <v>Spiritinis gėrimas „Forum“</v>
      </c>
      <c r="D4161" t="str">
        <f>Atask.AtsOp!N3708</f>
        <v>LPA</v>
      </c>
      <c r="E4161" t="str">
        <f>Atask.AtsOp!I3708</f>
        <v>Perkelti</v>
      </c>
      <c r="F4161">
        <f>Atask.AtsOp!M3708</f>
        <v>15.98</v>
      </c>
      <c r="G4161">
        <f>VLOOKUP(B4161,Prekės!$A$2:$E$3000,3,FALSE)</f>
        <v>280</v>
      </c>
      <c r="H4161">
        <f>VLOOKUP(B4161,Prekės!$A$2:$E$3000,4,FALSE)</f>
        <v>0</v>
      </c>
      <c r="I4161">
        <f>VLOOKUP(B4161,Prekės!$A$2:$E$3000,5,FALSE)</f>
        <v>0</v>
      </c>
      <c r="J4161">
        <f t="shared" si="131"/>
        <v>0</v>
      </c>
      <c r="K4161">
        <f t="shared" si="132"/>
        <v>15.98</v>
      </c>
    </row>
    <row r="4162" spans="1:11">
      <c r="A4162" s="1">
        <f>Atask.AtsOp!A3709</f>
        <v>42489</v>
      </c>
      <c r="B4162" t="str">
        <f>Atask.AtsOp!E3709</f>
        <v>2731-0001</v>
      </c>
      <c r="C4162" t="str">
        <f>Atask.AtsOp!H3709</f>
        <v>Spiritinis gėrimas „Forum“</v>
      </c>
      <c r="D4162" t="str">
        <f>Atask.AtsOp!N3709</f>
        <v>LPA</v>
      </c>
      <c r="E4162" t="str">
        <f>Atask.AtsOp!I3709</f>
        <v>Pardavimo užsakymas</v>
      </c>
      <c r="F4162">
        <f>Atask.AtsOp!M3709</f>
        <v>-15.98</v>
      </c>
      <c r="G4162">
        <f>VLOOKUP(B4162,Prekės!$A$2:$E$3000,3,FALSE)</f>
        <v>280</v>
      </c>
      <c r="H4162">
        <f>VLOOKUP(B4162,Prekės!$A$2:$E$3000,4,FALSE)</f>
        <v>0</v>
      </c>
      <c r="I4162">
        <f>VLOOKUP(B4162,Prekės!$A$2:$E$3000,5,FALSE)</f>
        <v>0</v>
      </c>
      <c r="J4162">
        <f t="shared" si="131"/>
        <v>0</v>
      </c>
      <c r="K4162">
        <f t="shared" si="132"/>
        <v>-15.98</v>
      </c>
    </row>
    <row r="4163" spans="1:11">
      <c r="A4163" s="1">
        <f>Atask.AtsOp!A3710</f>
        <v>42480</v>
      </c>
      <c r="B4163" t="str">
        <f>Atask.AtsOp!E3710</f>
        <v>2731-0002</v>
      </c>
      <c r="C4163" t="str">
        <f>Atask.AtsOp!H3710</f>
        <v>Spiritinis gėr. „Blended brandy with black cherry“</v>
      </c>
      <c r="D4163" t="str">
        <f>Atask.AtsOp!N3710</f>
        <v>LPA</v>
      </c>
      <c r="E4163" t="str">
        <f>Atask.AtsOp!I3710</f>
        <v>Perkelti</v>
      </c>
      <c r="F4163">
        <f>Atask.AtsOp!M3710</f>
        <v>-1.84</v>
      </c>
      <c r="G4163">
        <f>VLOOKUP(B4163,Prekės!$A$2:$E$3000,3,FALSE)</f>
        <v>280</v>
      </c>
      <c r="H4163">
        <f>VLOOKUP(B4163,Prekės!$A$2:$E$3000,4,FALSE)</f>
        <v>0</v>
      </c>
      <c r="I4163">
        <f>VLOOKUP(B4163,Prekės!$A$2:$E$3000,5,FALSE)</f>
        <v>0</v>
      </c>
      <c r="J4163">
        <f t="shared" si="131"/>
        <v>0</v>
      </c>
      <c r="K4163">
        <f t="shared" si="132"/>
        <v>-1.84</v>
      </c>
    </row>
    <row r="4164" spans="1:11">
      <c r="A4164" s="1">
        <f>Atask.AtsOp!A3711</f>
        <v>42480</v>
      </c>
      <c r="B4164" t="str">
        <f>Atask.AtsOp!E3711</f>
        <v>2731-0002</v>
      </c>
      <c r="C4164" t="str">
        <f>Atask.AtsOp!H3711</f>
        <v>Spiritinis gėr. „Blended brandy with black cherry“</v>
      </c>
      <c r="D4164" t="str">
        <f>Atask.AtsOp!N3711</f>
        <v>LPA</v>
      </c>
      <c r="E4164" t="str">
        <f>Atask.AtsOp!I3711</f>
        <v>Perkelti</v>
      </c>
      <c r="F4164">
        <f>Atask.AtsOp!M3711</f>
        <v>-2.23</v>
      </c>
      <c r="G4164">
        <f>VLOOKUP(B4164,Prekės!$A$2:$E$3000,3,FALSE)</f>
        <v>280</v>
      </c>
      <c r="H4164">
        <f>VLOOKUP(B4164,Prekės!$A$2:$E$3000,4,FALSE)</f>
        <v>0</v>
      </c>
      <c r="I4164">
        <f>VLOOKUP(B4164,Prekės!$A$2:$E$3000,5,FALSE)</f>
        <v>0</v>
      </c>
      <c r="J4164">
        <f t="shared" si="131"/>
        <v>0</v>
      </c>
      <c r="K4164">
        <f t="shared" si="132"/>
        <v>-2.23</v>
      </c>
    </row>
    <row r="4165" spans="1:11">
      <c r="A4165" s="1">
        <f>Atask.AtsOp!A3712</f>
        <v>42480</v>
      </c>
      <c r="B4165" t="str">
        <f>Atask.AtsOp!E3712</f>
        <v>2731-0002</v>
      </c>
      <c r="C4165" t="str">
        <f>Atask.AtsOp!H3712</f>
        <v>Spiritinis gėr. „Blended brandy with black cherry“</v>
      </c>
      <c r="D4165" t="str">
        <f>Atask.AtsOp!N3712</f>
        <v>LPA</v>
      </c>
      <c r="E4165" t="str">
        <f>Atask.AtsOp!I3712</f>
        <v>Perkelti</v>
      </c>
      <c r="F4165">
        <f>Atask.AtsOp!M3712</f>
        <v>-1487.27</v>
      </c>
      <c r="G4165">
        <f>VLOOKUP(B4165,Prekės!$A$2:$E$3000,3,FALSE)</f>
        <v>280</v>
      </c>
      <c r="H4165">
        <f>VLOOKUP(B4165,Prekės!$A$2:$E$3000,4,FALSE)</f>
        <v>0</v>
      </c>
      <c r="I4165">
        <f>VLOOKUP(B4165,Prekės!$A$2:$E$3000,5,FALSE)</f>
        <v>0</v>
      </c>
      <c r="J4165">
        <f t="shared" si="131"/>
        <v>0</v>
      </c>
      <c r="K4165">
        <f t="shared" si="132"/>
        <v>-1487.27</v>
      </c>
    </row>
    <row r="4166" spans="1:11">
      <c r="A4166" s="1">
        <f>Atask.AtsOp!A3713</f>
        <v>42480</v>
      </c>
      <c r="B4166" t="str">
        <f>Atask.AtsOp!E3713</f>
        <v>2731-0002</v>
      </c>
      <c r="C4166" t="str">
        <f>Atask.AtsOp!H3713</f>
        <v>Spiritinis gėr. „Blended brandy with black cherry“</v>
      </c>
      <c r="D4166" t="str">
        <f>Atask.AtsOp!N3713</f>
        <v>LPA</v>
      </c>
      <c r="E4166" t="str">
        <f>Atask.AtsOp!I3713</f>
        <v>Perkelti</v>
      </c>
      <c r="F4166">
        <f>Atask.AtsOp!M3713</f>
        <v>-1226.54</v>
      </c>
      <c r="G4166">
        <f>VLOOKUP(B4166,Prekės!$A$2:$E$3000,3,FALSE)</f>
        <v>280</v>
      </c>
      <c r="H4166">
        <f>VLOOKUP(B4166,Prekės!$A$2:$E$3000,4,FALSE)</f>
        <v>0</v>
      </c>
      <c r="I4166">
        <f>VLOOKUP(B4166,Prekės!$A$2:$E$3000,5,FALSE)</f>
        <v>0</v>
      </c>
      <c r="J4166">
        <f t="shared" si="131"/>
        <v>0</v>
      </c>
      <c r="K4166">
        <f t="shared" si="132"/>
        <v>-1226.54</v>
      </c>
    </row>
    <row r="4167" spans="1:11">
      <c r="A4167" s="1">
        <f>Atask.AtsOp!A3714</f>
        <v>42482</v>
      </c>
      <c r="B4167" t="str">
        <f>Atask.AtsOp!E3714</f>
        <v>2731-0002</v>
      </c>
      <c r="C4167" t="str">
        <f>Atask.AtsOp!H3714</f>
        <v>Spiritinis gėr. „Blended brandy with black cherry“</v>
      </c>
      <c r="D4167" t="str">
        <f>Atask.AtsOp!N3714</f>
        <v>LPA</v>
      </c>
      <c r="E4167" t="str">
        <f>Atask.AtsOp!I3714</f>
        <v>Gamybos eilutė</v>
      </c>
      <c r="F4167">
        <f>Atask.AtsOp!M3714</f>
        <v>-928.35</v>
      </c>
      <c r="G4167">
        <f>VLOOKUP(B4167,Prekės!$A$2:$E$3000,3,FALSE)</f>
        <v>280</v>
      </c>
      <c r="H4167">
        <f>VLOOKUP(B4167,Prekės!$A$2:$E$3000,4,FALSE)</f>
        <v>0</v>
      </c>
      <c r="I4167">
        <f>VLOOKUP(B4167,Prekės!$A$2:$E$3000,5,FALSE)</f>
        <v>0</v>
      </c>
      <c r="J4167">
        <f t="shared" si="131"/>
        <v>0</v>
      </c>
      <c r="K4167">
        <f t="shared" si="132"/>
        <v>-928.35</v>
      </c>
    </row>
    <row r="4168" spans="1:11">
      <c r="A4168" s="1">
        <f>Atask.AtsOp!A3715</f>
        <v>42480</v>
      </c>
      <c r="B4168" t="str">
        <f>Atask.AtsOp!E3715</f>
        <v>2731-0002</v>
      </c>
      <c r="C4168" t="str">
        <f>Atask.AtsOp!H3715</f>
        <v>Spiritinis gėr. „Blended brandy with black cherry“</v>
      </c>
      <c r="D4168" t="str">
        <f>Atask.AtsOp!N3715</f>
        <v>LPA</v>
      </c>
      <c r="E4168" t="str">
        <f>Atask.AtsOp!I3715</f>
        <v>Perkelti</v>
      </c>
      <c r="F4168">
        <f>Atask.AtsOp!M3715</f>
        <v>1226.54</v>
      </c>
      <c r="G4168">
        <f>VLOOKUP(B4168,Prekės!$A$2:$E$3000,3,FALSE)</f>
        <v>280</v>
      </c>
      <c r="H4168">
        <f>VLOOKUP(B4168,Prekės!$A$2:$E$3000,4,FALSE)</f>
        <v>0</v>
      </c>
      <c r="I4168">
        <f>VLOOKUP(B4168,Prekės!$A$2:$E$3000,5,FALSE)</f>
        <v>0</v>
      </c>
      <c r="J4168">
        <f t="shared" si="131"/>
        <v>0</v>
      </c>
      <c r="K4168">
        <f t="shared" si="132"/>
        <v>1226.54</v>
      </c>
    </row>
    <row r="4169" spans="1:11">
      <c r="A4169" s="1">
        <f>Atask.AtsOp!A3716</f>
        <v>42480</v>
      </c>
      <c r="B4169" t="str">
        <f>Atask.AtsOp!E3716</f>
        <v>2731-0002</v>
      </c>
      <c r="C4169" t="str">
        <f>Atask.AtsOp!H3716</f>
        <v>Spiritinis gėr. „Blended brandy with black cherry“</v>
      </c>
      <c r="D4169" t="str">
        <f>Atask.AtsOp!N3716</f>
        <v>LPA</v>
      </c>
      <c r="E4169" t="str">
        <f>Atask.AtsOp!I3716</f>
        <v>Perkelti</v>
      </c>
      <c r="F4169">
        <f>Atask.AtsOp!M3716</f>
        <v>1487.27</v>
      </c>
      <c r="G4169">
        <f>VLOOKUP(B4169,Prekės!$A$2:$E$3000,3,FALSE)</f>
        <v>280</v>
      </c>
      <c r="H4169">
        <f>VLOOKUP(B4169,Prekės!$A$2:$E$3000,4,FALSE)</f>
        <v>0</v>
      </c>
      <c r="I4169">
        <f>VLOOKUP(B4169,Prekės!$A$2:$E$3000,5,FALSE)</f>
        <v>0</v>
      </c>
      <c r="J4169">
        <f t="shared" si="131"/>
        <v>0</v>
      </c>
      <c r="K4169">
        <f t="shared" si="132"/>
        <v>1487.27</v>
      </c>
    </row>
    <row r="4170" spans="1:11">
      <c r="A4170" s="1">
        <f>Atask.AtsOp!A3717</f>
        <v>42482</v>
      </c>
      <c r="B4170" t="str">
        <f>Atask.AtsOp!E3717</f>
        <v>2731-0002</v>
      </c>
      <c r="C4170" t="str">
        <f>Atask.AtsOp!H3717</f>
        <v>Spiritinis gėr. „Blended brandy with black cherry“</v>
      </c>
      <c r="D4170" t="str">
        <f>Atask.AtsOp!N3717</f>
        <v>LPA</v>
      </c>
      <c r="E4170" t="str">
        <f>Atask.AtsOp!I3717</f>
        <v>Gamybos eilutė</v>
      </c>
      <c r="F4170">
        <f>Atask.AtsOp!M3717</f>
        <v>-298.19</v>
      </c>
      <c r="G4170">
        <f>VLOOKUP(B4170,Prekės!$A$2:$E$3000,3,FALSE)</f>
        <v>280</v>
      </c>
      <c r="H4170">
        <f>VLOOKUP(B4170,Prekės!$A$2:$E$3000,4,FALSE)</f>
        <v>0</v>
      </c>
      <c r="I4170">
        <f>VLOOKUP(B4170,Prekės!$A$2:$E$3000,5,FALSE)</f>
        <v>0</v>
      </c>
      <c r="J4170">
        <f t="shared" si="131"/>
        <v>0</v>
      </c>
      <c r="K4170">
        <f t="shared" si="132"/>
        <v>-298.19</v>
      </c>
    </row>
    <row r="4171" spans="1:11">
      <c r="A4171" s="1">
        <f>Atask.AtsOp!A3718</f>
        <v>42482</v>
      </c>
      <c r="B4171" t="str">
        <f>Atask.AtsOp!E3718</f>
        <v>2731-0002</v>
      </c>
      <c r="C4171" t="str">
        <f>Atask.AtsOp!H3718</f>
        <v>Spiritinis gėr. „Blended brandy with black cherry“</v>
      </c>
      <c r="D4171" t="str">
        <f>Atask.AtsOp!N3718</f>
        <v>LPA</v>
      </c>
      <c r="E4171" t="str">
        <f>Atask.AtsOp!I3718</f>
        <v>Gamybos eilutė</v>
      </c>
      <c r="F4171">
        <f>Atask.AtsOp!M3718</f>
        <v>-1487.27</v>
      </c>
      <c r="G4171">
        <f>VLOOKUP(B4171,Prekės!$A$2:$E$3000,3,FALSE)</f>
        <v>280</v>
      </c>
      <c r="H4171">
        <f>VLOOKUP(B4171,Prekės!$A$2:$E$3000,4,FALSE)</f>
        <v>0</v>
      </c>
      <c r="I4171">
        <f>VLOOKUP(B4171,Prekės!$A$2:$E$3000,5,FALSE)</f>
        <v>0</v>
      </c>
      <c r="J4171">
        <f t="shared" si="131"/>
        <v>0</v>
      </c>
      <c r="K4171">
        <f t="shared" si="132"/>
        <v>-1487.27</v>
      </c>
    </row>
    <row r="4172" spans="1:11">
      <c r="A4172" s="1">
        <f>Atask.AtsOp!A3719</f>
        <v>42480</v>
      </c>
      <c r="B4172" t="str">
        <f>Atask.AtsOp!E3719</f>
        <v>2731-0002</v>
      </c>
      <c r="C4172" t="str">
        <f>Atask.AtsOp!H3719</f>
        <v>Spiritinis gėr. „Blended brandy with black cherry“</v>
      </c>
      <c r="D4172" t="str">
        <f>Atask.AtsOp!N3719</f>
        <v>LPA</v>
      </c>
      <c r="E4172" t="str">
        <f>Atask.AtsOp!I3719</f>
        <v>Perkelti</v>
      </c>
      <c r="F4172">
        <f>Atask.AtsOp!M3719</f>
        <v>2.23</v>
      </c>
      <c r="G4172">
        <f>VLOOKUP(B4172,Prekės!$A$2:$E$3000,3,FALSE)</f>
        <v>280</v>
      </c>
      <c r="H4172">
        <f>VLOOKUP(B4172,Prekės!$A$2:$E$3000,4,FALSE)</f>
        <v>0</v>
      </c>
      <c r="I4172">
        <f>VLOOKUP(B4172,Prekės!$A$2:$E$3000,5,FALSE)</f>
        <v>0</v>
      </c>
      <c r="J4172">
        <f t="shared" si="131"/>
        <v>0</v>
      </c>
      <c r="K4172">
        <f t="shared" si="132"/>
        <v>2.23</v>
      </c>
    </row>
    <row r="4173" spans="1:11">
      <c r="A4173" s="1">
        <f>Atask.AtsOp!A3720</f>
        <v>42480</v>
      </c>
      <c r="B4173" t="str">
        <f>Atask.AtsOp!E3720</f>
        <v>2731-0002</v>
      </c>
      <c r="C4173" t="str">
        <f>Atask.AtsOp!H3720</f>
        <v>Spiritinis gėr. „Blended brandy with black cherry“</v>
      </c>
      <c r="D4173" t="str">
        <f>Atask.AtsOp!N3720</f>
        <v>LPA</v>
      </c>
      <c r="E4173" t="str">
        <f>Atask.AtsOp!I3720</f>
        <v>Perkelti</v>
      </c>
      <c r="F4173">
        <f>Atask.AtsOp!M3720</f>
        <v>1.84</v>
      </c>
      <c r="G4173">
        <f>VLOOKUP(B4173,Prekės!$A$2:$E$3000,3,FALSE)</f>
        <v>280</v>
      </c>
      <c r="H4173">
        <f>VLOOKUP(B4173,Prekės!$A$2:$E$3000,4,FALSE)</f>
        <v>0</v>
      </c>
      <c r="I4173">
        <f>VLOOKUP(B4173,Prekės!$A$2:$E$3000,5,FALSE)</f>
        <v>0</v>
      </c>
      <c r="J4173">
        <f t="shared" si="131"/>
        <v>0</v>
      </c>
      <c r="K4173">
        <f t="shared" si="132"/>
        <v>1.84</v>
      </c>
    </row>
    <row r="4174" spans="1:11">
      <c r="A4174" s="1">
        <f>Atask.AtsOp!A3721</f>
        <v>42489</v>
      </c>
      <c r="B4174" t="str">
        <f>Atask.AtsOp!E3721</f>
        <v>2731-0002</v>
      </c>
      <c r="C4174" t="str">
        <f>Atask.AtsOp!H3721</f>
        <v>Spiritinis gėr. „Blended brandy with black cherry“</v>
      </c>
      <c r="D4174" t="str">
        <f>Atask.AtsOp!N3721</f>
        <v>LPA</v>
      </c>
      <c r="E4174" t="str">
        <f>Atask.AtsOp!I3721</f>
        <v>Pardavimo užsakymas</v>
      </c>
      <c r="F4174">
        <f>Atask.AtsOp!M3721</f>
        <v>-2.23</v>
      </c>
      <c r="G4174">
        <f>VLOOKUP(B4174,Prekės!$A$2:$E$3000,3,FALSE)</f>
        <v>280</v>
      </c>
      <c r="H4174">
        <f>VLOOKUP(B4174,Prekės!$A$2:$E$3000,4,FALSE)</f>
        <v>0</v>
      </c>
      <c r="I4174">
        <f>VLOOKUP(B4174,Prekės!$A$2:$E$3000,5,FALSE)</f>
        <v>0</v>
      </c>
      <c r="J4174">
        <f t="shared" si="131"/>
        <v>0</v>
      </c>
      <c r="K4174">
        <f t="shared" si="132"/>
        <v>-2.23</v>
      </c>
    </row>
    <row r="4175" spans="1:11">
      <c r="A4175" s="1">
        <f>Atask.AtsOp!A3722</f>
        <v>42489</v>
      </c>
      <c r="B4175" t="str">
        <f>Atask.AtsOp!E3722</f>
        <v>2731-0002</v>
      </c>
      <c r="C4175" t="str">
        <f>Atask.AtsOp!H3722</f>
        <v>Spiritinis gėr. „Blended brandy with black cherry“</v>
      </c>
      <c r="D4175" t="str">
        <f>Atask.AtsOp!N3722</f>
        <v>LPA</v>
      </c>
      <c r="E4175" t="str">
        <f>Atask.AtsOp!I3722</f>
        <v>Pardavimo užsakymas</v>
      </c>
      <c r="F4175">
        <f>Atask.AtsOp!M3722</f>
        <v>-1.84</v>
      </c>
      <c r="G4175">
        <f>VLOOKUP(B4175,Prekės!$A$2:$E$3000,3,FALSE)</f>
        <v>280</v>
      </c>
      <c r="H4175">
        <f>VLOOKUP(B4175,Prekės!$A$2:$E$3000,4,FALSE)</f>
        <v>0</v>
      </c>
      <c r="I4175">
        <f>VLOOKUP(B4175,Prekės!$A$2:$E$3000,5,FALSE)</f>
        <v>0</v>
      </c>
      <c r="J4175">
        <f t="shared" si="131"/>
        <v>0</v>
      </c>
      <c r="K4175">
        <f t="shared" si="132"/>
        <v>-1.84</v>
      </c>
    </row>
    <row r="4176" spans="1:11">
      <c r="A4176" s="1">
        <f>Atask.AtsOp!A3723</f>
        <v>42485</v>
      </c>
      <c r="B4176" t="str">
        <f>Atask.AtsOp!E3723</f>
        <v>2731-0003</v>
      </c>
      <c r="C4176" t="str">
        <f>Atask.AtsOp!H3723</f>
        <v>Spirit. gėr. „Blended brandy with spicy cinnamon“</v>
      </c>
      <c r="D4176" t="str">
        <f>Atask.AtsOp!N3723</f>
        <v>LPA</v>
      </c>
      <c r="E4176" t="str">
        <f>Atask.AtsOp!I3723</f>
        <v>Perkelti</v>
      </c>
      <c r="F4176">
        <f>Atask.AtsOp!M3723</f>
        <v>-3104.41</v>
      </c>
      <c r="G4176">
        <f>VLOOKUP(B4176,Prekės!$A$2:$E$3000,3,FALSE)</f>
        <v>280</v>
      </c>
      <c r="H4176">
        <f>VLOOKUP(B4176,Prekės!$A$2:$E$3000,4,FALSE)</f>
        <v>0</v>
      </c>
      <c r="I4176">
        <f>VLOOKUP(B4176,Prekės!$A$2:$E$3000,5,FALSE)</f>
        <v>0</v>
      </c>
      <c r="J4176">
        <f t="shared" si="131"/>
        <v>0</v>
      </c>
      <c r="K4176">
        <f t="shared" si="132"/>
        <v>-3104.41</v>
      </c>
    </row>
    <row r="4177" spans="1:11">
      <c r="A4177" s="1">
        <f>Atask.AtsOp!A3724</f>
        <v>42485</v>
      </c>
      <c r="B4177" t="str">
        <f>Atask.AtsOp!E3724</f>
        <v>2731-0003</v>
      </c>
      <c r="C4177" t="str">
        <f>Atask.AtsOp!H3724</f>
        <v>Spirit. gėr. „Blended brandy with spicy cinnamon“</v>
      </c>
      <c r="D4177" t="str">
        <f>Atask.AtsOp!N3724</f>
        <v>LPA</v>
      </c>
      <c r="E4177" t="str">
        <f>Atask.AtsOp!I3724</f>
        <v>Perkelti</v>
      </c>
      <c r="F4177">
        <f>Atask.AtsOp!M3724</f>
        <v>3104.41</v>
      </c>
      <c r="G4177">
        <f>VLOOKUP(B4177,Prekės!$A$2:$E$3000,3,FALSE)</f>
        <v>280</v>
      </c>
      <c r="H4177">
        <f>VLOOKUP(B4177,Prekės!$A$2:$E$3000,4,FALSE)</f>
        <v>0</v>
      </c>
      <c r="I4177">
        <f>VLOOKUP(B4177,Prekės!$A$2:$E$3000,5,FALSE)</f>
        <v>0</v>
      </c>
      <c r="J4177">
        <f t="shared" si="131"/>
        <v>0</v>
      </c>
      <c r="K4177">
        <f t="shared" si="132"/>
        <v>3104.41</v>
      </c>
    </row>
    <row r="4178" spans="1:11">
      <c r="A4178" s="1">
        <f>Atask.AtsOp!A3725</f>
        <v>42482</v>
      </c>
      <c r="B4178" t="str">
        <f>Atask.AtsOp!E3725</f>
        <v>2731-0003</v>
      </c>
      <c r="C4178" t="str">
        <f>Atask.AtsOp!H3725</f>
        <v>Spirit. gėr. „Blended brandy with spicy cinnamon“</v>
      </c>
      <c r="D4178" t="str">
        <f>Atask.AtsOp!N3725</f>
        <v>LPA</v>
      </c>
      <c r="E4178" t="str">
        <f>Atask.AtsOp!I3725</f>
        <v>Perkelti</v>
      </c>
      <c r="F4178">
        <f>Atask.AtsOp!M3725</f>
        <v>-1994.41</v>
      </c>
      <c r="G4178">
        <f>VLOOKUP(B4178,Prekės!$A$2:$E$3000,3,FALSE)</f>
        <v>280</v>
      </c>
      <c r="H4178">
        <f>VLOOKUP(B4178,Prekės!$A$2:$E$3000,4,FALSE)</f>
        <v>0</v>
      </c>
      <c r="I4178">
        <f>VLOOKUP(B4178,Prekės!$A$2:$E$3000,5,FALSE)</f>
        <v>0</v>
      </c>
      <c r="J4178">
        <f t="shared" si="131"/>
        <v>0</v>
      </c>
      <c r="K4178">
        <f t="shared" si="132"/>
        <v>-1994.41</v>
      </c>
    </row>
    <row r="4179" spans="1:11">
      <c r="A4179" s="1">
        <f>Atask.AtsOp!A3726</f>
        <v>42482</v>
      </c>
      <c r="B4179" t="str">
        <f>Atask.AtsOp!E3726</f>
        <v>2731-0003</v>
      </c>
      <c r="C4179" t="str">
        <f>Atask.AtsOp!H3726</f>
        <v>Spirit. gėr. „Blended brandy with spicy cinnamon“</v>
      </c>
      <c r="D4179" t="str">
        <f>Atask.AtsOp!N3726</f>
        <v>LPA</v>
      </c>
      <c r="E4179" t="str">
        <f>Atask.AtsOp!I3726</f>
        <v>Perkelti</v>
      </c>
      <c r="F4179">
        <f>Atask.AtsOp!M3726</f>
        <v>-3</v>
      </c>
      <c r="G4179">
        <f>VLOOKUP(B4179,Prekės!$A$2:$E$3000,3,FALSE)</f>
        <v>280</v>
      </c>
      <c r="H4179">
        <f>VLOOKUP(B4179,Prekės!$A$2:$E$3000,4,FALSE)</f>
        <v>0</v>
      </c>
      <c r="I4179">
        <f>VLOOKUP(B4179,Prekės!$A$2:$E$3000,5,FALSE)</f>
        <v>0</v>
      </c>
      <c r="J4179">
        <f t="shared" si="131"/>
        <v>0</v>
      </c>
      <c r="K4179">
        <f t="shared" si="132"/>
        <v>-3</v>
      </c>
    </row>
    <row r="4180" spans="1:11">
      <c r="A4180" s="1">
        <f>Atask.AtsOp!A3727</f>
        <v>42482</v>
      </c>
      <c r="B4180" t="str">
        <f>Atask.AtsOp!E3727</f>
        <v>2731-0003</v>
      </c>
      <c r="C4180" t="str">
        <f>Atask.AtsOp!H3727</f>
        <v>Spirit. gėr. „Blended brandy with spicy cinnamon“</v>
      </c>
      <c r="D4180" t="str">
        <f>Atask.AtsOp!N3727</f>
        <v>LPA</v>
      </c>
      <c r="E4180" t="str">
        <f>Atask.AtsOp!I3727</f>
        <v>Perkelti</v>
      </c>
      <c r="F4180">
        <f>Atask.AtsOp!M3727</f>
        <v>1994.41</v>
      </c>
      <c r="G4180">
        <f>VLOOKUP(B4180,Prekės!$A$2:$E$3000,3,FALSE)</f>
        <v>280</v>
      </c>
      <c r="H4180">
        <f>VLOOKUP(B4180,Prekės!$A$2:$E$3000,4,FALSE)</f>
        <v>0</v>
      </c>
      <c r="I4180">
        <f>VLOOKUP(B4180,Prekės!$A$2:$E$3000,5,FALSE)</f>
        <v>0</v>
      </c>
      <c r="J4180">
        <f t="shared" si="131"/>
        <v>0</v>
      </c>
      <c r="K4180">
        <f t="shared" si="132"/>
        <v>1994.41</v>
      </c>
    </row>
    <row r="4181" spans="1:11">
      <c r="A4181" s="1">
        <f>Atask.AtsOp!A3728</f>
        <v>42487</v>
      </c>
      <c r="B4181" t="str">
        <f>Atask.AtsOp!E3728</f>
        <v>2731-0003</v>
      </c>
      <c r="C4181" t="str">
        <f>Atask.AtsOp!H3728</f>
        <v>Spirit. gėr. „Blended brandy with spicy cinnamon“</v>
      </c>
      <c r="D4181" t="str">
        <f>Atask.AtsOp!N3728</f>
        <v>LPA</v>
      </c>
      <c r="E4181" t="str">
        <f>Atask.AtsOp!I3728</f>
        <v>Gamybos eilutė</v>
      </c>
      <c r="F4181">
        <f>Atask.AtsOp!M3728</f>
        <v>-1994.41</v>
      </c>
      <c r="G4181">
        <f>VLOOKUP(B4181,Prekės!$A$2:$E$3000,3,FALSE)</f>
        <v>280</v>
      </c>
      <c r="H4181">
        <f>VLOOKUP(B4181,Prekės!$A$2:$E$3000,4,FALSE)</f>
        <v>0</v>
      </c>
      <c r="I4181">
        <f>VLOOKUP(B4181,Prekės!$A$2:$E$3000,5,FALSE)</f>
        <v>0</v>
      </c>
      <c r="J4181">
        <f t="shared" si="131"/>
        <v>0</v>
      </c>
      <c r="K4181">
        <f t="shared" si="132"/>
        <v>-1994.41</v>
      </c>
    </row>
    <row r="4182" spans="1:11">
      <c r="A4182" s="1">
        <f>Atask.AtsOp!A3729</f>
        <v>42482</v>
      </c>
      <c r="B4182" t="str">
        <f>Atask.AtsOp!E3729</f>
        <v>2731-0003</v>
      </c>
      <c r="C4182" t="str">
        <f>Atask.AtsOp!H3729</f>
        <v>Spirit. gėr. „Blended brandy with spicy cinnamon“</v>
      </c>
      <c r="D4182" t="str">
        <f>Atask.AtsOp!N3729</f>
        <v>LPA</v>
      </c>
      <c r="E4182" t="str">
        <f>Atask.AtsOp!I3729</f>
        <v>Perkelti</v>
      </c>
      <c r="F4182">
        <f>Atask.AtsOp!M3729</f>
        <v>3</v>
      </c>
      <c r="G4182">
        <f>VLOOKUP(B4182,Prekės!$A$2:$E$3000,3,FALSE)</f>
        <v>280</v>
      </c>
      <c r="H4182">
        <f>VLOOKUP(B4182,Prekės!$A$2:$E$3000,4,FALSE)</f>
        <v>0</v>
      </c>
      <c r="I4182">
        <f>VLOOKUP(B4182,Prekės!$A$2:$E$3000,5,FALSE)</f>
        <v>0</v>
      </c>
      <c r="J4182">
        <f t="shared" si="131"/>
        <v>0</v>
      </c>
      <c r="K4182">
        <f t="shared" si="132"/>
        <v>3</v>
      </c>
    </row>
    <row r="4183" spans="1:11">
      <c r="A4183" s="1">
        <f>Atask.AtsOp!A3730</f>
        <v>42489</v>
      </c>
      <c r="B4183" t="str">
        <f>Atask.AtsOp!E3730</f>
        <v>2731-0003</v>
      </c>
      <c r="C4183" t="str">
        <f>Atask.AtsOp!H3730</f>
        <v>Spirit. gėr. „Blended brandy with spicy cinnamon“</v>
      </c>
      <c r="D4183" t="str">
        <f>Atask.AtsOp!N3730</f>
        <v>LPA</v>
      </c>
      <c r="E4183" t="str">
        <f>Atask.AtsOp!I3730</f>
        <v>Pardavimo užsakymas</v>
      </c>
      <c r="F4183">
        <f>Atask.AtsOp!M3730</f>
        <v>-3</v>
      </c>
      <c r="G4183">
        <f>VLOOKUP(B4183,Prekės!$A$2:$E$3000,3,FALSE)</f>
        <v>280</v>
      </c>
      <c r="H4183">
        <f>VLOOKUP(B4183,Prekės!$A$2:$E$3000,4,FALSE)</f>
        <v>0</v>
      </c>
      <c r="I4183">
        <f>VLOOKUP(B4183,Prekės!$A$2:$E$3000,5,FALSE)</f>
        <v>0</v>
      </c>
      <c r="J4183">
        <f t="shared" si="131"/>
        <v>0</v>
      </c>
      <c r="K4183">
        <f t="shared" si="132"/>
        <v>-3</v>
      </c>
    </row>
    <row r="4184" spans="1:11">
      <c r="A4184" s="1">
        <f>Atask.AtsOp!A3731</f>
        <v>42464</v>
      </c>
      <c r="B4184" t="str">
        <f>Atask.AtsOp!E3731</f>
        <v>2732-0001</v>
      </c>
      <c r="C4184" t="str">
        <f>Atask.AtsOp!H3731</f>
        <v>Konjakas„Alita Cognac XO“</v>
      </c>
      <c r="D4184" t="str">
        <f>Atask.AtsOp!N3731</f>
        <v>LPA</v>
      </c>
      <c r="E4184" t="str">
        <f>Atask.AtsOp!I3731</f>
        <v>Perkelti</v>
      </c>
      <c r="F4184">
        <f>Atask.AtsOp!M3731</f>
        <v>-5.13</v>
      </c>
      <c r="G4184">
        <f>VLOOKUP(B4184,Prekės!$A$2:$E$3000,3,FALSE)</f>
        <v>280</v>
      </c>
      <c r="H4184">
        <f>VLOOKUP(B4184,Prekės!$A$2:$E$3000,4,FALSE)</f>
        <v>0</v>
      </c>
      <c r="I4184">
        <f>VLOOKUP(B4184,Prekės!$A$2:$E$3000,5,FALSE)</f>
        <v>0</v>
      </c>
      <c r="J4184">
        <f t="shared" si="131"/>
        <v>0</v>
      </c>
      <c r="K4184">
        <f t="shared" si="132"/>
        <v>-5.13</v>
      </c>
    </row>
    <row r="4185" spans="1:11">
      <c r="A4185" s="1">
        <f>Atask.AtsOp!A3732</f>
        <v>42464</v>
      </c>
      <c r="B4185" t="str">
        <f>Atask.AtsOp!E3732</f>
        <v>2732-0001</v>
      </c>
      <c r="C4185" t="str">
        <f>Atask.AtsOp!H3732</f>
        <v>Konjakas„Alita Cognac XO“</v>
      </c>
      <c r="D4185" t="str">
        <f>Atask.AtsOp!N3732</f>
        <v>LPA</v>
      </c>
      <c r="E4185" t="str">
        <f>Atask.AtsOp!I3732</f>
        <v>Perkelti</v>
      </c>
      <c r="F4185">
        <f>Atask.AtsOp!M3732</f>
        <v>5.13</v>
      </c>
      <c r="G4185">
        <f>VLOOKUP(B4185,Prekės!$A$2:$E$3000,3,FALSE)</f>
        <v>280</v>
      </c>
      <c r="H4185">
        <f>VLOOKUP(B4185,Prekės!$A$2:$E$3000,4,FALSE)</f>
        <v>0</v>
      </c>
      <c r="I4185">
        <f>VLOOKUP(B4185,Prekės!$A$2:$E$3000,5,FALSE)</f>
        <v>0</v>
      </c>
      <c r="J4185">
        <f t="shared" si="131"/>
        <v>0</v>
      </c>
      <c r="K4185">
        <f t="shared" si="132"/>
        <v>5.13</v>
      </c>
    </row>
    <row r="4186" spans="1:11">
      <c r="A4186" s="1">
        <f>Atask.AtsOp!A3733</f>
        <v>42464</v>
      </c>
      <c r="B4186" t="str">
        <f>Atask.AtsOp!E3733</f>
        <v>2732-0001</v>
      </c>
      <c r="C4186" t="str">
        <f>Atask.AtsOp!H3733</f>
        <v>Konjakas„Alita Cognac XO“</v>
      </c>
      <c r="D4186" t="str">
        <f>Atask.AtsOp!N3733</f>
        <v>LPA</v>
      </c>
      <c r="E4186" t="str">
        <f>Atask.AtsOp!I3733</f>
        <v>Perkelti</v>
      </c>
      <c r="F4186">
        <f>Atask.AtsOp!M3733</f>
        <v>5.13</v>
      </c>
      <c r="G4186">
        <f>VLOOKUP(B4186,Prekės!$A$2:$E$3000,3,FALSE)</f>
        <v>280</v>
      </c>
      <c r="H4186">
        <f>VLOOKUP(B4186,Prekės!$A$2:$E$3000,4,FALSE)</f>
        <v>0</v>
      </c>
      <c r="I4186">
        <f>VLOOKUP(B4186,Prekės!$A$2:$E$3000,5,FALSE)</f>
        <v>0</v>
      </c>
      <c r="J4186">
        <f t="shared" si="131"/>
        <v>0</v>
      </c>
      <c r="K4186">
        <f t="shared" si="132"/>
        <v>5.13</v>
      </c>
    </row>
    <row r="4187" spans="1:11">
      <c r="A4187" s="1">
        <f>Atask.AtsOp!A3734</f>
        <v>42464</v>
      </c>
      <c r="B4187" t="str">
        <f>Atask.AtsOp!E3734</f>
        <v>2732-0001</v>
      </c>
      <c r="C4187" t="str">
        <f>Atask.AtsOp!H3734</f>
        <v>Konjakas„Alita Cognac XO“</v>
      </c>
      <c r="D4187" t="str">
        <f>Atask.AtsOp!N3734</f>
        <v>LPA</v>
      </c>
      <c r="E4187" t="str">
        <f>Atask.AtsOp!I3734</f>
        <v>Gamybos eilutė</v>
      </c>
      <c r="F4187">
        <f>Atask.AtsOp!M3734</f>
        <v>-5.13</v>
      </c>
      <c r="G4187">
        <f>VLOOKUP(B4187,Prekės!$A$2:$E$3000,3,FALSE)</f>
        <v>280</v>
      </c>
      <c r="H4187">
        <f>VLOOKUP(B4187,Prekės!$A$2:$E$3000,4,FALSE)</f>
        <v>0</v>
      </c>
      <c r="I4187">
        <f>VLOOKUP(B4187,Prekės!$A$2:$E$3000,5,FALSE)</f>
        <v>0</v>
      </c>
      <c r="J4187">
        <f t="shared" si="131"/>
        <v>0</v>
      </c>
      <c r="K4187">
        <f t="shared" si="132"/>
        <v>-5.13</v>
      </c>
    </row>
    <row r="4188" spans="1:11">
      <c r="A4188" s="1">
        <f>Atask.AtsOp!A3735</f>
        <v>42464</v>
      </c>
      <c r="B4188" t="str">
        <f>Atask.AtsOp!E3735</f>
        <v>2732-0001</v>
      </c>
      <c r="C4188" t="str">
        <f>Atask.AtsOp!H3735</f>
        <v>Konjakas„Alita Cognac XO“</v>
      </c>
      <c r="D4188" t="str">
        <f>Atask.AtsOp!N3735</f>
        <v>LPA</v>
      </c>
      <c r="E4188" t="str">
        <f>Atask.AtsOp!I3735</f>
        <v>Perkelti</v>
      </c>
      <c r="F4188">
        <f>Atask.AtsOp!M3735</f>
        <v>-5.13</v>
      </c>
      <c r="G4188">
        <f>VLOOKUP(B4188,Prekės!$A$2:$E$3000,3,FALSE)</f>
        <v>280</v>
      </c>
      <c r="H4188">
        <f>VLOOKUP(B4188,Prekės!$A$2:$E$3000,4,FALSE)</f>
        <v>0</v>
      </c>
      <c r="I4188">
        <f>VLOOKUP(B4188,Prekės!$A$2:$E$3000,5,FALSE)</f>
        <v>0</v>
      </c>
      <c r="J4188">
        <f t="shared" si="131"/>
        <v>0</v>
      </c>
      <c r="K4188">
        <f t="shared" si="132"/>
        <v>-5.13</v>
      </c>
    </row>
    <row r="4189" spans="1:11">
      <c r="A4189" s="1">
        <f>Atask.AtsOp!A3736</f>
        <v>42461</v>
      </c>
      <c r="B4189" t="str">
        <f>Atask.AtsOp!E3736</f>
        <v>2732-0001</v>
      </c>
      <c r="C4189" t="str">
        <f>Atask.AtsOp!H3736</f>
        <v>Konjakas„Alita Cognac XO“</v>
      </c>
      <c r="D4189" t="str">
        <f>Atask.AtsOp!N3736</f>
        <v>LPA</v>
      </c>
      <c r="E4189" t="str">
        <f>Atask.AtsOp!I3736</f>
        <v>Gamybos eilutė</v>
      </c>
      <c r="F4189">
        <f>Atask.AtsOp!M3736</f>
        <v>-161.72999999999999</v>
      </c>
      <c r="G4189">
        <f>VLOOKUP(B4189,Prekės!$A$2:$E$3000,3,FALSE)</f>
        <v>280</v>
      </c>
      <c r="H4189">
        <f>VLOOKUP(B4189,Prekės!$A$2:$E$3000,4,FALSE)</f>
        <v>0</v>
      </c>
      <c r="I4189">
        <f>VLOOKUP(B4189,Prekės!$A$2:$E$3000,5,FALSE)</f>
        <v>0</v>
      </c>
      <c r="J4189">
        <f t="shared" si="131"/>
        <v>0</v>
      </c>
      <c r="K4189">
        <f t="shared" si="132"/>
        <v>-161.72999999999999</v>
      </c>
    </row>
    <row r="4190" spans="1:11">
      <c r="A4190" s="1">
        <f>Atask.AtsOp!A3737</f>
        <v>42475</v>
      </c>
      <c r="B4190" t="str">
        <f>Atask.AtsOp!E3737</f>
        <v>2801-0101</v>
      </c>
      <c r="C4190" t="str">
        <f>Atask.AtsOp!H3737</f>
        <v>Klasikinis PV, briutas, 0,75 l</v>
      </c>
      <c r="D4190" t="str">
        <f>Atask.AtsOp!N3737</f>
        <v>But.</v>
      </c>
      <c r="E4190" t="str">
        <f>Atask.AtsOp!I3737</f>
        <v>Gamyba</v>
      </c>
      <c r="F4190">
        <f>Atask.AtsOp!M3737</f>
        <v>530</v>
      </c>
      <c r="G4190">
        <f>VLOOKUP(B4190,Prekės!$A$2:$E$3000,3,FALSE)</f>
        <v>235</v>
      </c>
      <c r="H4190">
        <f>VLOOKUP(B4190,Prekės!$A$2:$E$3000,4,FALSE)</f>
        <v>0.75</v>
      </c>
      <c r="I4190">
        <f>VLOOKUP(B4190,Prekės!$A$2:$E$3000,5,FALSE)</f>
        <v>11</v>
      </c>
      <c r="J4190">
        <f t="shared" si="131"/>
        <v>397.5</v>
      </c>
      <c r="K4190">
        <f t="shared" si="132"/>
        <v>397.5</v>
      </c>
    </row>
    <row r="4191" spans="1:11">
      <c r="A4191" s="1" t="e">
        <f>Atask.AtsOp!#REF!</f>
        <v>#REF!</v>
      </c>
      <c r="B4191" t="e">
        <f>Atask.AtsOp!#REF!</f>
        <v>#REF!</v>
      </c>
      <c r="C4191" t="e">
        <f>Atask.AtsOp!#REF!</f>
        <v>#REF!</v>
      </c>
      <c r="D4191" t="e">
        <f>Atask.AtsOp!#REF!</f>
        <v>#REF!</v>
      </c>
      <c r="E4191" t="e">
        <f>Atask.AtsOp!#REF!</f>
        <v>#REF!</v>
      </c>
      <c r="F4191" t="e">
        <f>Atask.AtsOp!#REF!</f>
        <v>#REF!</v>
      </c>
      <c r="G4191" t="e">
        <f>VLOOKUP(B4191,Prekės!$A$2:$E$3000,3,FALSE)</f>
        <v>#REF!</v>
      </c>
      <c r="H4191" t="e">
        <f>VLOOKUP(B4191,Prekės!$A$2:$E$3000,4,FALSE)</f>
        <v>#REF!</v>
      </c>
      <c r="I4191" t="e">
        <f>VLOOKUP(B4191,Prekės!$A$2:$E$3000,5,FALSE)</f>
        <v>#REF!</v>
      </c>
      <c r="J4191" t="e">
        <f t="shared" si="131"/>
        <v>#REF!</v>
      </c>
      <c r="K4191" t="e">
        <f t="shared" si="132"/>
        <v>#REF!</v>
      </c>
    </row>
    <row r="4192" spans="1:11">
      <c r="A4192" s="1">
        <f>Atask.AtsOp!A3738</f>
        <v>42467</v>
      </c>
      <c r="B4192" t="str">
        <f>Atask.AtsOp!E3738</f>
        <v>2801-0101</v>
      </c>
      <c r="C4192" t="str">
        <f>Atask.AtsOp!H3738</f>
        <v>Klasikinis PV, briutas, 0,75 l</v>
      </c>
      <c r="D4192" t="str">
        <f>Atask.AtsOp!N3738</f>
        <v>But.</v>
      </c>
      <c r="E4192" t="str">
        <f>Atask.AtsOp!I3738</f>
        <v>Gamybos eilutė</v>
      </c>
      <c r="F4192">
        <f>Atask.AtsOp!M3738</f>
        <v>-156</v>
      </c>
      <c r="G4192">
        <f>VLOOKUP(B4192,Prekės!$A$2:$E$3000,3,FALSE)</f>
        <v>235</v>
      </c>
      <c r="H4192">
        <f>VLOOKUP(B4192,Prekės!$A$2:$E$3000,4,FALSE)</f>
        <v>0.75</v>
      </c>
      <c r="I4192">
        <f>VLOOKUP(B4192,Prekės!$A$2:$E$3000,5,FALSE)</f>
        <v>11</v>
      </c>
      <c r="J4192">
        <f t="shared" si="131"/>
        <v>-117</v>
      </c>
      <c r="K4192">
        <f t="shared" si="132"/>
        <v>-117</v>
      </c>
    </row>
    <row r="4193" spans="1:11">
      <c r="A4193" s="1">
        <f>Atask.AtsOp!A3739</f>
        <v>42467</v>
      </c>
      <c r="B4193" t="str">
        <f>Atask.AtsOp!E3739</f>
        <v>2801-0101</v>
      </c>
      <c r="C4193" t="str">
        <f>Atask.AtsOp!H3739</f>
        <v>Klasikinis PV, briutas, 0,75 l</v>
      </c>
      <c r="D4193" t="str">
        <f>Atask.AtsOp!N3739</f>
        <v>But.</v>
      </c>
      <c r="E4193" t="str">
        <f>Atask.AtsOp!I3739</f>
        <v>Gamybos eilutė</v>
      </c>
      <c r="F4193">
        <f>Atask.AtsOp!M3739</f>
        <v>-532</v>
      </c>
      <c r="G4193">
        <f>VLOOKUP(B4193,Prekės!$A$2:$E$3000,3,FALSE)</f>
        <v>235</v>
      </c>
      <c r="H4193">
        <f>VLOOKUP(B4193,Prekės!$A$2:$E$3000,4,FALSE)</f>
        <v>0.75</v>
      </c>
      <c r="I4193">
        <f>VLOOKUP(B4193,Prekės!$A$2:$E$3000,5,FALSE)</f>
        <v>11</v>
      </c>
      <c r="J4193">
        <f t="shared" si="131"/>
        <v>-399</v>
      </c>
      <c r="K4193">
        <f t="shared" si="132"/>
        <v>-399</v>
      </c>
    </row>
    <row r="4194" spans="1:11">
      <c r="A4194" s="1">
        <f>Atask.AtsOp!A3740</f>
        <v>42482</v>
      </c>
      <c r="B4194" t="str">
        <f>Atask.AtsOp!E3740</f>
        <v>2801-0101</v>
      </c>
      <c r="C4194" t="str">
        <f>Atask.AtsOp!H3740</f>
        <v>Klasikinis PV, briutas, 0,75 l</v>
      </c>
      <c r="D4194" t="str">
        <f>Atask.AtsOp!N3740</f>
        <v>But.</v>
      </c>
      <c r="E4194" t="str">
        <f>Atask.AtsOp!I3740</f>
        <v>Gamybos eilutė</v>
      </c>
      <c r="F4194">
        <f>Atask.AtsOp!M3740</f>
        <v>-330</v>
      </c>
      <c r="G4194">
        <f>VLOOKUP(B4194,Prekės!$A$2:$E$3000,3,FALSE)</f>
        <v>235</v>
      </c>
      <c r="H4194">
        <f>VLOOKUP(B4194,Prekės!$A$2:$E$3000,4,FALSE)</f>
        <v>0.75</v>
      </c>
      <c r="I4194">
        <f>VLOOKUP(B4194,Prekės!$A$2:$E$3000,5,FALSE)</f>
        <v>11</v>
      </c>
      <c r="J4194">
        <f t="shared" ref="J4194:J4257" si="133">IF(G4194=110,F4194*H4194*I4194,IF(G4194&lt;280,F4194*H4194,F4194*H4194*(I4194/100)))</f>
        <v>-247.5</v>
      </c>
      <c r="K4194">
        <f t="shared" ref="K4194:K4257" si="134">IF(EXACT(D4194,"But."),J4194,F4194)</f>
        <v>-247.5</v>
      </c>
    </row>
    <row r="4195" spans="1:11">
      <c r="A4195" s="1">
        <f>Atask.AtsOp!A3741</f>
        <v>42482</v>
      </c>
      <c r="B4195" t="str">
        <f>Atask.AtsOp!E3741</f>
        <v>2801-0101</v>
      </c>
      <c r="C4195" t="str">
        <f>Atask.AtsOp!H3741</f>
        <v>Klasikinis PV, briutas, 0,75 l</v>
      </c>
      <c r="D4195" t="str">
        <f>Atask.AtsOp!N3741</f>
        <v>But.</v>
      </c>
      <c r="E4195" t="str">
        <f>Atask.AtsOp!I3741</f>
        <v>Gamybos eilutė</v>
      </c>
      <c r="F4195">
        <f>Atask.AtsOp!M3741</f>
        <v>-8</v>
      </c>
      <c r="G4195">
        <f>VLOOKUP(B4195,Prekės!$A$2:$E$3000,3,FALSE)</f>
        <v>235</v>
      </c>
      <c r="H4195">
        <f>VLOOKUP(B4195,Prekės!$A$2:$E$3000,4,FALSE)</f>
        <v>0.75</v>
      </c>
      <c r="I4195">
        <f>VLOOKUP(B4195,Prekės!$A$2:$E$3000,5,FALSE)</f>
        <v>11</v>
      </c>
      <c r="J4195">
        <f t="shared" si="133"/>
        <v>-6</v>
      </c>
      <c r="K4195">
        <f t="shared" si="134"/>
        <v>-6</v>
      </c>
    </row>
    <row r="4196" spans="1:11">
      <c r="A4196" s="1">
        <f>Atask.AtsOp!A3742</f>
        <v>42482</v>
      </c>
      <c r="B4196" t="str">
        <f>Atask.AtsOp!E3742</f>
        <v>2801-0101</v>
      </c>
      <c r="C4196" t="str">
        <f>Atask.AtsOp!H3742</f>
        <v>Klasikinis PV, briutas, 0,75 l</v>
      </c>
      <c r="D4196" t="str">
        <f>Atask.AtsOp!N3742</f>
        <v>But.</v>
      </c>
      <c r="E4196" t="str">
        <f>Atask.AtsOp!I3742</f>
        <v>Gamybos eilutė</v>
      </c>
      <c r="F4196">
        <f>Atask.AtsOp!M3742</f>
        <v>-530</v>
      </c>
      <c r="G4196">
        <f>VLOOKUP(B4196,Prekės!$A$2:$E$3000,3,FALSE)</f>
        <v>235</v>
      </c>
      <c r="H4196">
        <f>VLOOKUP(B4196,Prekės!$A$2:$E$3000,4,FALSE)</f>
        <v>0.75</v>
      </c>
      <c r="I4196">
        <f>VLOOKUP(B4196,Prekės!$A$2:$E$3000,5,FALSE)</f>
        <v>11</v>
      </c>
      <c r="J4196">
        <f t="shared" si="133"/>
        <v>-397.5</v>
      </c>
      <c r="K4196">
        <f t="shared" si="134"/>
        <v>-397.5</v>
      </c>
    </row>
    <row r="4197" spans="1:11">
      <c r="A4197" s="1">
        <f>Atask.AtsOp!A3743</f>
        <v>42479</v>
      </c>
      <c r="B4197" t="str">
        <f>Atask.AtsOp!E3743</f>
        <v>2801-0101</v>
      </c>
      <c r="C4197" t="str">
        <f>Atask.AtsOp!H3743</f>
        <v>Klasikinis PV, briutas, 0,75 l</v>
      </c>
      <c r="D4197" t="str">
        <f>Atask.AtsOp!N3743</f>
        <v>But.</v>
      </c>
      <c r="E4197" t="str">
        <f>Atask.AtsOp!I3743</f>
        <v>Gamyba</v>
      </c>
      <c r="F4197">
        <f>Atask.AtsOp!M3743</f>
        <v>546</v>
      </c>
      <c r="G4197">
        <f>VLOOKUP(B4197,Prekės!$A$2:$E$3000,3,FALSE)</f>
        <v>235</v>
      </c>
      <c r="H4197">
        <f>VLOOKUP(B4197,Prekės!$A$2:$E$3000,4,FALSE)</f>
        <v>0.75</v>
      </c>
      <c r="I4197">
        <f>VLOOKUP(B4197,Prekės!$A$2:$E$3000,5,FALSE)</f>
        <v>11</v>
      </c>
      <c r="J4197">
        <f t="shared" si="133"/>
        <v>409.5</v>
      </c>
      <c r="K4197">
        <f t="shared" si="134"/>
        <v>409.5</v>
      </c>
    </row>
    <row r="4198" spans="1:11">
      <c r="A4198" s="1">
        <f>Atask.AtsOp!A3744</f>
        <v>42481</v>
      </c>
      <c r="B4198" t="str">
        <f>Atask.AtsOp!E3744</f>
        <v>2801-0101</v>
      </c>
      <c r="C4198" t="str">
        <f>Atask.AtsOp!H3744</f>
        <v>Klasikinis PV, briutas, 0,75 l</v>
      </c>
      <c r="D4198" t="str">
        <f>Atask.AtsOp!N3744</f>
        <v>But.</v>
      </c>
      <c r="E4198" t="str">
        <f>Atask.AtsOp!I3744</f>
        <v>Gamyba</v>
      </c>
      <c r="F4198">
        <f>Atask.AtsOp!M3744</f>
        <v>541</v>
      </c>
      <c r="G4198">
        <f>VLOOKUP(B4198,Prekės!$A$2:$E$3000,3,FALSE)</f>
        <v>235</v>
      </c>
      <c r="H4198">
        <f>VLOOKUP(B4198,Prekės!$A$2:$E$3000,4,FALSE)</f>
        <v>0.75</v>
      </c>
      <c r="I4198">
        <f>VLOOKUP(B4198,Prekės!$A$2:$E$3000,5,FALSE)</f>
        <v>11</v>
      </c>
      <c r="J4198">
        <f t="shared" si="133"/>
        <v>405.75</v>
      </c>
      <c r="K4198">
        <f t="shared" si="134"/>
        <v>405.75</v>
      </c>
    </row>
    <row r="4199" spans="1:11">
      <c r="A4199" s="1">
        <f>Atask.AtsOp!A3745</f>
        <v>42480</v>
      </c>
      <c r="B4199" t="str">
        <f>Atask.AtsOp!E3745</f>
        <v>2801-0201</v>
      </c>
      <c r="C4199" t="str">
        <f>Atask.AtsOp!H3745</f>
        <v>PV „Alita“, 1,5 l, p.sausas</v>
      </c>
      <c r="D4199" t="str">
        <f>Atask.AtsOp!N3745</f>
        <v>But.</v>
      </c>
      <c r="E4199" t="str">
        <f>Atask.AtsOp!I3745</f>
        <v>Gamybos eilutė</v>
      </c>
      <c r="F4199">
        <f>Atask.AtsOp!M3745</f>
        <v>-60</v>
      </c>
      <c r="G4199">
        <f>VLOOKUP(B4199,Prekės!$A$2:$E$3000,3,FALSE)</f>
        <v>235</v>
      </c>
      <c r="H4199">
        <f>VLOOKUP(B4199,Prekės!$A$2:$E$3000,4,FALSE)</f>
        <v>1.5</v>
      </c>
      <c r="I4199">
        <f>VLOOKUP(B4199,Prekės!$A$2:$E$3000,5,FALSE)</f>
        <v>11</v>
      </c>
      <c r="J4199">
        <f t="shared" si="133"/>
        <v>-90</v>
      </c>
      <c r="K4199">
        <f t="shared" si="134"/>
        <v>-90</v>
      </c>
    </row>
    <row r="4200" spans="1:11">
      <c r="A4200" s="1">
        <f>Atask.AtsOp!A3746</f>
        <v>42487</v>
      </c>
      <c r="B4200" t="str">
        <f>Atask.AtsOp!E3746</f>
        <v>2801-0201</v>
      </c>
      <c r="C4200" t="str">
        <f>Atask.AtsOp!H3746</f>
        <v>PV „Alita“, 1,5 l, p.sausas</v>
      </c>
      <c r="D4200" t="str">
        <f>Atask.AtsOp!N3746</f>
        <v>But.</v>
      </c>
      <c r="E4200" t="str">
        <f>Atask.AtsOp!I3746</f>
        <v>Gamyba</v>
      </c>
      <c r="F4200">
        <f>Atask.AtsOp!M3746</f>
        <v>302</v>
      </c>
      <c r="G4200">
        <f>VLOOKUP(B4200,Prekės!$A$2:$E$3000,3,FALSE)</f>
        <v>235</v>
      </c>
      <c r="H4200">
        <f>VLOOKUP(B4200,Prekės!$A$2:$E$3000,4,FALSE)</f>
        <v>1.5</v>
      </c>
      <c r="I4200">
        <f>VLOOKUP(B4200,Prekės!$A$2:$E$3000,5,FALSE)</f>
        <v>11</v>
      </c>
      <c r="J4200">
        <f t="shared" si="133"/>
        <v>453</v>
      </c>
      <c r="K4200">
        <f t="shared" si="134"/>
        <v>453</v>
      </c>
    </row>
    <row r="4201" spans="1:11">
      <c r="A4201" s="1">
        <f>Atask.AtsOp!A3747</f>
        <v>42489</v>
      </c>
      <c r="B4201" t="str">
        <f>Atask.AtsOp!E3747</f>
        <v>2801-0202</v>
      </c>
      <c r="C4201" t="str">
        <f>Atask.AtsOp!H3747</f>
        <v>PV „Alita“, 3 l, p.sausas</v>
      </c>
      <c r="D4201" t="str">
        <f>Atask.AtsOp!N3747</f>
        <v>But.</v>
      </c>
      <c r="E4201" t="str">
        <f>Atask.AtsOp!I3747</f>
        <v>Gamyba</v>
      </c>
      <c r="F4201">
        <f>Atask.AtsOp!M3747</f>
        <v>150</v>
      </c>
      <c r="G4201">
        <f>VLOOKUP(B4201,Prekės!$A$2:$E$3000,3,FALSE)</f>
        <v>235</v>
      </c>
      <c r="H4201">
        <f>VLOOKUP(B4201,Prekės!$A$2:$E$3000,4,FALSE)</f>
        <v>3</v>
      </c>
      <c r="I4201">
        <f>VLOOKUP(B4201,Prekės!$A$2:$E$3000,5,FALSE)</f>
        <v>11</v>
      </c>
      <c r="J4201">
        <f t="shared" si="133"/>
        <v>450</v>
      </c>
      <c r="K4201">
        <f t="shared" si="134"/>
        <v>450</v>
      </c>
    </row>
    <row r="4202" spans="1:11">
      <c r="A4202" s="1">
        <f>Atask.AtsOp!A3748</f>
        <v>42478</v>
      </c>
      <c r="B4202" t="str">
        <f>Atask.AtsOp!E3748</f>
        <v>2801-0211</v>
      </c>
      <c r="C4202" t="str">
        <f>Atask.AtsOp!H3748</f>
        <v>PV „Alita“, chardonnay, 0,2 l</v>
      </c>
      <c r="D4202" t="str">
        <f>Atask.AtsOp!N3748</f>
        <v>But.</v>
      </c>
      <c r="E4202" t="str">
        <f>Atask.AtsOp!I3748</f>
        <v>Gamybos eilutė</v>
      </c>
      <c r="F4202">
        <f>Atask.AtsOp!M3748</f>
        <v>-3712</v>
      </c>
      <c r="G4202">
        <f>VLOOKUP(B4202,Prekės!$A$2:$E$3000,3,FALSE)</f>
        <v>235</v>
      </c>
      <c r="H4202">
        <f>VLOOKUP(B4202,Prekės!$A$2:$E$3000,4,FALSE)</f>
        <v>0.2</v>
      </c>
      <c r="I4202">
        <f>VLOOKUP(B4202,Prekės!$A$2:$E$3000,5,FALSE)</f>
        <v>11</v>
      </c>
      <c r="J4202">
        <f t="shared" si="133"/>
        <v>-742.40000000000009</v>
      </c>
      <c r="K4202">
        <f t="shared" si="134"/>
        <v>-742.40000000000009</v>
      </c>
    </row>
    <row r="4203" spans="1:11">
      <c r="A4203" s="1">
        <f>Atask.AtsOp!A3749</f>
        <v>42473</v>
      </c>
      <c r="B4203" t="str">
        <f>Atask.AtsOp!E3749</f>
        <v>2801-0211</v>
      </c>
      <c r="C4203" t="str">
        <f>Atask.AtsOp!H3749</f>
        <v>PV „Alita“, chardonnay, 0,2 l</v>
      </c>
      <c r="D4203" t="str">
        <f>Atask.AtsOp!N3749</f>
        <v>But.</v>
      </c>
      <c r="E4203" t="str">
        <f>Atask.AtsOp!I3749</f>
        <v>Gamybos eilutė</v>
      </c>
      <c r="F4203">
        <f>Atask.AtsOp!M3749</f>
        <v>-3267</v>
      </c>
      <c r="G4203">
        <f>VLOOKUP(B4203,Prekės!$A$2:$E$3000,3,FALSE)</f>
        <v>235</v>
      </c>
      <c r="H4203">
        <f>VLOOKUP(B4203,Prekės!$A$2:$E$3000,4,FALSE)</f>
        <v>0.2</v>
      </c>
      <c r="I4203">
        <f>VLOOKUP(B4203,Prekės!$A$2:$E$3000,5,FALSE)</f>
        <v>11</v>
      </c>
      <c r="J4203">
        <f t="shared" si="133"/>
        <v>-653.40000000000009</v>
      </c>
      <c r="K4203">
        <f t="shared" si="134"/>
        <v>-653.40000000000009</v>
      </c>
    </row>
    <row r="4204" spans="1:11">
      <c r="A4204" s="1">
        <f>Atask.AtsOp!A3750</f>
        <v>42485</v>
      </c>
      <c r="B4204" t="str">
        <f>Atask.AtsOp!E3750</f>
        <v>2801-0211</v>
      </c>
      <c r="C4204" t="str">
        <f>Atask.AtsOp!H3750</f>
        <v>PV „Alita“, chardonnay, 0,2 l</v>
      </c>
      <c r="D4204" t="str">
        <f>Atask.AtsOp!N3750</f>
        <v>But.</v>
      </c>
      <c r="E4204" t="str">
        <f>Atask.AtsOp!I3750</f>
        <v>Gamyba</v>
      </c>
      <c r="F4204">
        <f>Atask.AtsOp!M3750</f>
        <v>15534</v>
      </c>
      <c r="G4204">
        <f>VLOOKUP(B4204,Prekės!$A$2:$E$3000,3,FALSE)</f>
        <v>235</v>
      </c>
      <c r="H4204">
        <f>VLOOKUP(B4204,Prekės!$A$2:$E$3000,4,FALSE)</f>
        <v>0.2</v>
      </c>
      <c r="I4204">
        <f>VLOOKUP(B4204,Prekės!$A$2:$E$3000,5,FALSE)</f>
        <v>11</v>
      </c>
      <c r="J4204">
        <f t="shared" si="133"/>
        <v>3106.8</v>
      </c>
      <c r="K4204">
        <f t="shared" si="134"/>
        <v>3106.8</v>
      </c>
    </row>
    <row r="4205" spans="1:11">
      <c r="A4205" s="1">
        <f>Atask.AtsOp!A3751</f>
        <v>42489</v>
      </c>
      <c r="B4205" t="str">
        <f>Atask.AtsOp!E3751</f>
        <v>2801-0211</v>
      </c>
      <c r="C4205" t="str">
        <f>Atask.AtsOp!H3751</f>
        <v>PV „Alita“, chardonnay, 0,2 l</v>
      </c>
      <c r="D4205" t="str">
        <f>Atask.AtsOp!N3751</f>
        <v>But.</v>
      </c>
      <c r="E4205" t="str">
        <f>Atask.AtsOp!I3751</f>
        <v>Gamybos eilutė</v>
      </c>
      <c r="F4205">
        <f>Atask.AtsOp!M3751</f>
        <v>-805</v>
      </c>
      <c r="G4205">
        <f>VLOOKUP(B4205,Prekės!$A$2:$E$3000,3,FALSE)</f>
        <v>235</v>
      </c>
      <c r="H4205">
        <f>VLOOKUP(B4205,Prekės!$A$2:$E$3000,4,FALSE)</f>
        <v>0.2</v>
      </c>
      <c r="I4205">
        <f>VLOOKUP(B4205,Prekės!$A$2:$E$3000,5,FALSE)</f>
        <v>11</v>
      </c>
      <c r="J4205">
        <f t="shared" si="133"/>
        <v>-161</v>
      </c>
      <c r="K4205">
        <f t="shared" si="134"/>
        <v>-161</v>
      </c>
    </row>
    <row r="4206" spans="1:11">
      <c r="A4206" s="1">
        <f>Atask.AtsOp!A3752</f>
        <v>42474</v>
      </c>
      <c r="B4206" t="str">
        <f>Atask.AtsOp!E3752</f>
        <v>2805-0035</v>
      </c>
      <c r="C4206" t="str">
        <f>Atask.AtsOp!H3752</f>
        <v>Alk. kokt. "Shake Club" Green Apple, 0,275l 14,5%</v>
      </c>
      <c r="D4206" t="str">
        <f>Atask.AtsOp!N3752</f>
        <v>But.</v>
      </c>
      <c r="E4206" t="str">
        <f>Atask.AtsOp!I3752</f>
        <v>Gamybos eilutė</v>
      </c>
      <c r="F4206">
        <f>Atask.AtsOp!M3752</f>
        <v>-132</v>
      </c>
      <c r="G4206">
        <f>VLOOKUP(B4206,Prekės!$A$2:$E$3000,3,FALSE)</f>
        <v>240</v>
      </c>
      <c r="H4206">
        <f>VLOOKUP(B4206,Prekės!$A$2:$E$3000,4,FALSE)</f>
        <v>0.27500000000000002</v>
      </c>
      <c r="I4206">
        <f>VLOOKUP(B4206,Prekės!$A$2:$E$3000,5,FALSE)</f>
        <v>14.5</v>
      </c>
      <c r="J4206">
        <f t="shared" si="133"/>
        <v>-36.300000000000004</v>
      </c>
      <c r="K4206">
        <f t="shared" si="134"/>
        <v>-36.300000000000004</v>
      </c>
    </row>
    <row r="4207" spans="1:11">
      <c r="A4207" s="1">
        <f>Atask.AtsOp!A3753</f>
        <v>42475</v>
      </c>
      <c r="B4207" t="str">
        <f>Atask.AtsOp!E3753</f>
        <v>3001-0001</v>
      </c>
      <c r="C4207" t="str">
        <f>Atask.AtsOp!H3753</f>
        <v>Put. vynas "Alita" Saldus, 0,75l 11%</v>
      </c>
      <c r="D4207" t="str">
        <f>Atask.AtsOp!N3753</f>
        <v>But.</v>
      </c>
      <c r="E4207" t="str">
        <f>Atask.AtsOp!I3753</f>
        <v>Pardavimo užsakymas</v>
      </c>
      <c r="F4207">
        <f>Atask.AtsOp!M3753</f>
        <v>347</v>
      </c>
      <c r="G4207">
        <f>VLOOKUP(B4207,Prekės!$A$2:$E$3000,3,FALSE)</f>
        <v>235</v>
      </c>
      <c r="H4207">
        <f>VLOOKUP(B4207,Prekės!$A$2:$E$3000,4,FALSE)</f>
        <v>0.75</v>
      </c>
      <c r="I4207">
        <f>VLOOKUP(B4207,Prekės!$A$2:$E$3000,5,FALSE)</f>
        <v>11</v>
      </c>
      <c r="J4207">
        <f t="shared" si="133"/>
        <v>260.25</v>
      </c>
      <c r="K4207">
        <f t="shared" si="134"/>
        <v>260.25</v>
      </c>
    </row>
    <row r="4208" spans="1:11">
      <c r="A4208" s="1">
        <f>Atask.AtsOp!A3754</f>
        <v>42475</v>
      </c>
      <c r="B4208" t="str">
        <f>Atask.AtsOp!E3754</f>
        <v>3001-0001</v>
      </c>
      <c r="C4208" t="str">
        <f>Atask.AtsOp!H3754</f>
        <v>Put. vynas "Alita" Saldus, 0,75l 11%</v>
      </c>
      <c r="D4208" t="str">
        <f>Atask.AtsOp!N3754</f>
        <v>But.</v>
      </c>
      <c r="E4208" t="str">
        <f>Atask.AtsOp!I3754</f>
        <v>Pardavimo užsakymas</v>
      </c>
      <c r="F4208">
        <f>Atask.AtsOp!M3754</f>
        <v>-347</v>
      </c>
      <c r="G4208">
        <f>VLOOKUP(B4208,Prekės!$A$2:$E$3000,3,FALSE)</f>
        <v>235</v>
      </c>
      <c r="H4208">
        <f>VLOOKUP(B4208,Prekės!$A$2:$E$3000,4,FALSE)</f>
        <v>0.75</v>
      </c>
      <c r="I4208">
        <f>VLOOKUP(B4208,Prekės!$A$2:$E$3000,5,FALSE)</f>
        <v>11</v>
      </c>
      <c r="J4208">
        <f t="shared" si="133"/>
        <v>-260.25</v>
      </c>
      <c r="K4208">
        <f t="shared" si="134"/>
        <v>-260.25</v>
      </c>
    </row>
    <row r="4209" spans="1:11">
      <c r="A4209" s="1">
        <f>Atask.AtsOp!A3755</f>
        <v>42489</v>
      </c>
      <c r="B4209" t="str">
        <f>Atask.AtsOp!E3755</f>
        <v>3001-0001</v>
      </c>
      <c r="C4209" t="str">
        <f>Atask.AtsOp!H3755</f>
        <v>Put. vynas "Alita" Saldus, 0,75l 11%</v>
      </c>
      <c r="D4209" t="str">
        <f>Atask.AtsOp!N3755</f>
        <v>But.</v>
      </c>
      <c r="E4209" t="str">
        <f>Atask.AtsOp!I3755</f>
        <v>Pardavimo užsakymas</v>
      </c>
      <c r="F4209">
        <f>Atask.AtsOp!M3755</f>
        <v>-13628</v>
      </c>
      <c r="G4209">
        <f>VLOOKUP(B4209,Prekės!$A$2:$E$3000,3,FALSE)</f>
        <v>235</v>
      </c>
      <c r="H4209">
        <f>VLOOKUP(B4209,Prekės!$A$2:$E$3000,4,FALSE)</f>
        <v>0.75</v>
      </c>
      <c r="I4209">
        <f>VLOOKUP(B4209,Prekės!$A$2:$E$3000,5,FALSE)</f>
        <v>11</v>
      </c>
      <c r="J4209">
        <f t="shared" si="133"/>
        <v>-10221</v>
      </c>
      <c r="K4209">
        <f t="shared" si="134"/>
        <v>-10221</v>
      </c>
    </row>
    <row r="4210" spans="1:11">
      <c r="A4210" s="1">
        <f>Atask.AtsOp!A3756</f>
        <v>42489</v>
      </c>
      <c r="B4210" t="str">
        <f>Atask.AtsOp!E3756</f>
        <v>3001-0001</v>
      </c>
      <c r="C4210" t="str">
        <f>Atask.AtsOp!H3756</f>
        <v>Put. vynas "Alita" Saldus, 0,75l 11%</v>
      </c>
      <c r="D4210" t="str">
        <f>Atask.AtsOp!N3756</f>
        <v>But.</v>
      </c>
      <c r="E4210" t="str">
        <f>Atask.AtsOp!I3756</f>
        <v>Pardavimo užsakymas</v>
      </c>
      <c r="F4210">
        <f>Atask.AtsOp!M3756</f>
        <v>2592</v>
      </c>
      <c r="G4210">
        <f>VLOOKUP(B4210,Prekės!$A$2:$E$3000,3,FALSE)</f>
        <v>235</v>
      </c>
      <c r="H4210">
        <f>VLOOKUP(B4210,Prekės!$A$2:$E$3000,4,FALSE)</f>
        <v>0.75</v>
      </c>
      <c r="I4210">
        <f>VLOOKUP(B4210,Prekės!$A$2:$E$3000,5,FALSE)</f>
        <v>11</v>
      </c>
      <c r="J4210">
        <f t="shared" si="133"/>
        <v>1944</v>
      </c>
      <c r="K4210">
        <f t="shared" si="134"/>
        <v>1944</v>
      </c>
    </row>
    <row r="4211" spans="1:11">
      <c r="A4211" s="1">
        <f>Atask.AtsOp!A3757</f>
        <v>42489</v>
      </c>
      <c r="B4211" t="str">
        <f>Atask.AtsOp!E3757</f>
        <v>3001-0001</v>
      </c>
      <c r="C4211" t="str">
        <f>Atask.AtsOp!H3757</f>
        <v>Put. vynas "Alita" Saldus, 0,75l 11%</v>
      </c>
      <c r="D4211" t="str">
        <f>Atask.AtsOp!N3757</f>
        <v>But.</v>
      </c>
      <c r="E4211" t="str">
        <f>Atask.AtsOp!I3757</f>
        <v>Pardavimo užsakymas</v>
      </c>
      <c r="F4211">
        <f>Atask.AtsOp!M3757</f>
        <v>504</v>
      </c>
      <c r="G4211">
        <f>VLOOKUP(B4211,Prekės!$A$2:$E$3000,3,FALSE)</f>
        <v>235</v>
      </c>
      <c r="H4211">
        <f>VLOOKUP(B4211,Prekės!$A$2:$E$3000,4,FALSE)</f>
        <v>0.75</v>
      </c>
      <c r="I4211">
        <f>VLOOKUP(B4211,Prekės!$A$2:$E$3000,5,FALSE)</f>
        <v>11</v>
      </c>
      <c r="J4211">
        <f t="shared" si="133"/>
        <v>378</v>
      </c>
      <c r="K4211">
        <f t="shared" si="134"/>
        <v>378</v>
      </c>
    </row>
    <row r="4212" spans="1:11">
      <c r="A4212" s="1">
        <f>Atask.AtsOp!A3758</f>
        <v>42489</v>
      </c>
      <c r="B4212" t="str">
        <f>Atask.AtsOp!E3758</f>
        <v>3001-0001</v>
      </c>
      <c r="C4212" t="str">
        <f>Atask.AtsOp!H3758</f>
        <v>Put. vynas "Alita" Saldus, 0,75l 11%</v>
      </c>
      <c r="D4212" t="str">
        <f>Atask.AtsOp!N3758</f>
        <v>But.</v>
      </c>
      <c r="E4212" t="str">
        <f>Atask.AtsOp!I3758</f>
        <v>Pardavimo užsakymas</v>
      </c>
      <c r="F4212">
        <f>Atask.AtsOp!M3758</f>
        <v>-2592</v>
      </c>
      <c r="G4212">
        <f>VLOOKUP(B4212,Prekės!$A$2:$E$3000,3,FALSE)</f>
        <v>235</v>
      </c>
      <c r="H4212">
        <f>VLOOKUP(B4212,Prekės!$A$2:$E$3000,4,FALSE)</f>
        <v>0.75</v>
      </c>
      <c r="I4212">
        <f>VLOOKUP(B4212,Prekės!$A$2:$E$3000,5,FALSE)</f>
        <v>11</v>
      </c>
      <c r="J4212">
        <f t="shared" si="133"/>
        <v>-1944</v>
      </c>
      <c r="K4212">
        <f t="shared" si="134"/>
        <v>-1944</v>
      </c>
    </row>
    <row r="4213" spans="1:11">
      <c r="A4213" s="1">
        <f>Atask.AtsOp!A3759</f>
        <v>42489</v>
      </c>
      <c r="B4213" t="str">
        <f>Atask.AtsOp!E3759</f>
        <v>3001-0001</v>
      </c>
      <c r="C4213" t="str">
        <f>Atask.AtsOp!H3759</f>
        <v>Put. vynas "Alita" Saldus, 0,75l 11%</v>
      </c>
      <c r="D4213" t="str">
        <f>Atask.AtsOp!N3759</f>
        <v>But.</v>
      </c>
      <c r="E4213" t="str">
        <f>Atask.AtsOp!I3759</f>
        <v>Pardavimo užsakymas</v>
      </c>
      <c r="F4213">
        <f>Atask.AtsOp!M3759</f>
        <v>-504</v>
      </c>
      <c r="G4213">
        <f>VLOOKUP(B4213,Prekės!$A$2:$E$3000,3,FALSE)</f>
        <v>235</v>
      </c>
      <c r="H4213">
        <f>VLOOKUP(B4213,Prekės!$A$2:$E$3000,4,FALSE)</f>
        <v>0.75</v>
      </c>
      <c r="I4213">
        <f>VLOOKUP(B4213,Prekės!$A$2:$E$3000,5,FALSE)</f>
        <v>11</v>
      </c>
      <c r="J4213">
        <f t="shared" si="133"/>
        <v>-378</v>
      </c>
      <c r="K4213">
        <f t="shared" si="134"/>
        <v>-378</v>
      </c>
    </row>
    <row r="4214" spans="1:11">
      <c r="A4214" s="1">
        <f>Atask.AtsOp!A3760</f>
        <v>42489</v>
      </c>
      <c r="B4214" t="str">
        <f>Atask.AtsOp!E3760</f>
        <v>3001-0001</v>
      </c>
      <c r="C4214" t="str">
        <f>Atask.AtsOp!H3760</f>
        <v>Put. vynas "Alita" Saldus, 0,75l 11%</v>
      </c>
      <c r="D4214" t="str">
        <f>Atask.AtsOp!N3760</f>
        <v>But.</v>
      </c>
      <c r="E4214" t="str">
        <f>Atask.AtsOp!I3760</f>
        <v>Pardavimo užsakymas</v>
      </c>
      <c r="F4214">
        <f>Atask.AtsOp!M3760</f>
        <v>13628</v>
      </c>
      <c r="G4214">
        <f>VLOOKUP(B4214,Prekės!$A$2:$E$3000,3,FALSE)</f>
        <v>235</v>
      </c>
      <c r="H4214">
        <f>VLOOKUP(B4214,Prekės!$A$2:$E$3000,4,FALSE)</f>
        <v>0.75</v>
      </c>
      <c r="I4214">
        <f>VLOOKUP(B4214,Prekės!$A$2:$E$3000,5,FALSE)</f>
        <v>11</v>
      </c>
      <c r="J4214">
        <f t="shared" si="133"/>
        <v>10221</v>
      </c>
      <c r="K4214">
        <f t="shared" si="134"/>
        <v>10221</v>
      </c>
    </row>
    <row r="4215" spans="1:11">
      <c r="A4215" s="1">
        <f>Atask.AtsOp!A3761</f>
        <v>42461</v>
      </c>
      <c r="B4215" t="str">
        <f>Atask.AtsOp!E3761</f>
        <v>3001-0001</v>
      </c>
      <c r="C4215" t="str">
        <f>Atask.AtsOp!H3761</f>
        <v>Put. vynas "Alita" Saldus, 0,75l 11%</v>
      </c>
      <c r="D4215" t="str">
        <f>Atask.AtsOp!N3761</f>
        <v>But.</v>
      </c>
      <c r="E4215" t="str">
        <f>Atask.AtsOp!I3761</f>
        <v>Perkelti</v>
      </c>
      <c r="F4215">
        <f>Atask.AtsOp!M3761</f>
        <v>14973</v>
      </c>
      <c r="G4215">
        <f>VLOOKUP(B4215,Prekės!$A$2:$E$3000,3,FALSE)</f>
        <v>235</v>
      </c>
      <c r="H4215">
        <f>VLOOKUP(B4215,Prekės!$A$2:$E$3000,4,FALSE)</f>
        <v>0.75</v>
      </c>
      <c r="I4215">
        <f>VLOOKUP(B4215,Prekės!$A$2:$E$3000,5,FALSE)</f>
        <v>11</v>
      </c>
      <c r="J4215">
        <f t="shared" si="133"/>
        <v>11229.75</v>
      </c>
      <c r="K4215">
        <f t="shared" si="134"/>
        <v>11229.75</v>
      </c>
    </row>
    <row r="4216" spans="1:11">
      <c r="A4216" s="1">
        <f>Atask.AtsOp!A3762</f>
        <v>42461</v>
      </c>
      <c r="B4216" t="str">
        <f>Atask.AtsOp!E3762</f>
        <v>3001-0001</v>
      </c>
      <c r="C4216" t="str">
        <f>Atask.AtsOp!H3762</f>
        <v>Put. vynas "Alita" Saldus, 0,75l 11%</v>
      </c>
      <c r="D4216" t="str">
        <f>Atask.AtsOp!N3762</f>
        <v>But.</v>
      </c>
      <c r="E4216" t="str">
        <f>Atask.AtsOp!I3762</f>
        <v>Perkelti</v>
      </c>
      <c r="F4216">
        <f>Atask.AtsOp!M3762</f>
        <v>-3</v>
      </c>
      <c r="G4216">
        <f>VLOOKUP(B4216,Prekės!$A$2:$E$3000,3,FALSE)</f>
        <v>235</v>
      </c>
      <c r="H4216">
        <f>VLOOKUP(B4216,Prekės!$A$2:$E$3000,4,FALSE)</f>
        <v>0.75</v>
      </c>
      <c r="I4216">
        <f>VLOOKUP(B4216,Prekės!$A$2:$E$3000,5,FALSE)</f>
        <v>11</v>
      </c>
      <c r="J4216">
        <f t="shared" si="133"/>
        <v>-2.25</v>
      </c>
      <c r="K4216">
        <f t="shared" si="134"/>
        <v>-2.25</v>
      </c>
    </row>
    <row r="4217" spans="1:11">
      <c r="A4217" s="1">
        <f>Atask.AtsOp!A3763</f>
        <v>42466</v>
      </c>
      <c r="B4217" t="str">
        <f>Atask.AtsOp!E3763</f>
        <v>3001-0001</v>
      </c>
      <c r="C4217" t="str">
        <f>Atask.AtsOp!H3763</f>
        <v>Put. vynas "Alita" Saldus, 0,75l 11%</v>
      </c>
      <c r="D4217" t="str">
        <f>Atask.AtsOp!N3763</f>
        <v>But.</v>
      </c>
      <c r="E4217" t="str">
        <f>Atask.AtsOp!I3763</f>
        <v>Pardavimo užsakymas</v>
      </c>
      <c r="F4217">
        <f>Atask.AtsOp!M3763</f>
        <v>-36</v>
      </c>
      <c r="G4217">
        <f>VLOOKUP(B4217,Prekės!$A$2:$E$3000,3,FALSE)</f>
        <v>235</v>
      </c>
      <c r="H4217">
        <f>VLOOKUP(B4217,Prekės!$A$2:$E$3000,4,FALSE)</f>
        <v>0.75</v>
      </c>
      <c r="I4217">
        <f>VLOOKUP(B4217,Prekės!$A$2:$E$3000,5,FALSE)</f>
        <v>11</v>
      </c>
      <c r="J4217">
        <f t="shared" si="133"/>
        <v>-27</v>
      </c>
      <c r="K4217">
        <f t="shared" si="134"/>
        <v>-27</v>
      </c>
    </row>
    <row r="4218" spans="1:11">
      <c r="A4218" s="1" t="e">
        <f>Atask.AtsOp!#REF!</f>
        <v>#REF!</v>
      </c>
      <c r="B4218" t="e">
        <f>Atask.AtsOp!#REF!</f>
        <v>#REF!</v>
      </c>
      <c r="C4218" t="e">
        <f>Atask.AtsOp!#REF!</f>
        <v>#REF!</v>
      </c>
      <c r="D4218" t="e">
        <f>Atask.AtsOp!#REF!</f>
        <v>#REF!</v>
      </c>
      <c r="E4218" t="e">
        <f>Atask.AtsOp!#REF!</f>
        <v>#REF!</v>
      </c>
      <c r="F4218" t="e">
        <f>Atask.AtsOp!#REF!</f>
        <v>#REF!</v>
      </c>
      <c r="G4218" t="e">
        <f>VLOOKUP(B4218,Prekės!$A$2:$E$3000,3,FALSE)</f>
        <v>#REF!</v>
      </c>
      <c r="H4218" t="e">
        <f>VLOOKUP(B4218,Prekės!$A$2:$E$3000,4,FALSE)</f>
        <v>#REF!</v>
      </c>
      <c r="I4218" t="e">
        <f>VLOOKUP(B4218,Prekės!$A$2:$E$3000,5,FALSE)</f>
        <v>#REF!</v>
      </c>
      <c r="J4218" t="e">
        <f t="shared" si="133"/>
        <v>#REF!</v>
      </c>
      <c r="K4218" t="e">
        <f t="shared" si="134"/>
        <v>#REF!</v>
      </c>
    </row>
    <row r="4219" spans="1:11">
      <c r="A4219" s="1" t="e">
        <f>Atask.AtsOp!#REF!</f>
        <v>#REF!</v>
      </c>
      <c r="B4219" t="e">
        <f>Atask.AtsOp!#REF!</f>
        <v>#REF!</v>
      </c>
      <c r="C4219" t="e">
        <f>Atask.AtsOp!#REF!</f>
        <v>#REF!</v>
      </c>
      <c r="D4219" t="e">
        <f>Atask.AtsOp!#REF!</f>
        <v>#REF!</v>
      </c>
      <c r="E4219" t="e">
        <f>Atask.AtsOp!#REF!</f>
        <v>#REF!</v>
      </c>
      <c r="F4219" t="e">
        <f>Atask.AtsOp!#REF!</f>
        <v>#REF!</v>
      </c>
      <c r="G4219" t="e">
        <f>VLOOKUP(B4219,Prekės!$A$2:$E$3000,3,FALSE)</f>
        <v>#REF!</v>
      </c>
      <c r="H4219" t="e">
        <f>VLOOKUP(B4219,Prekės!$A$2:$E$3000,4,FALSE)</f>
        <v>#REF!</v>
      </c>
      <c r="I4219" t="e">
        <f>VLOOKUP(B4219,Prekės!$A$2:$E$3000,5,FALSE)</f>
        <v>#REF!</v>
      </c>
      <c r="J4219" t="e">
        <f t="shared" si="133"/>
        <v>#REF!</v>
      </c>
      <c r="K4219" t="e">
        <f t="shared" si="134"/>
        <v>#REF!</v>
      </c>
    </row>
    <row r="4220" spans="1:11">
      <c r="A4220" s="1">
        <f>Atask.AtsOp!A3764</f>
        <v>42466</v>
      </c>
      <c r="B4220" t="str">
        <f>Atask.AtsOp!E3764</f>
        <v>3001-0001</v>
      </c>
      <c r="C4220" t="str">
        <f>Atask.AtsOp!H3764</f>
        <v>Put. vynas "Alita" Saldus, 0,75l 11%</v>
      </c>
      <c r="D4220" t="str">
        <f>Atask.AtsOp!N3764</f>
        <v>But.</v>
      </c>
      <c r="E4220" t="str">
        <f>Atask.AtsOp!I3764</f>
        <v>Pardavimo užsakymas</v>
      </c>
      <c r="F4220">
        <f>Atask.AtsOp!M3764</f>
        <v>-2688</v>
      </c>
      <c r="G4220">
        <f>VLOOKUP(B4220,Prekės!$A$2:$E$3000,3,FALSE)</f>
        <v>235</v>
      </c>
      <c r="H4220">
        <f>VLOOKUP(B4220,Prekės!$A$2:$E$3000,4,FALSE)</f>
        <v>0.75</v>
      </c>
      <c r="I4220">
        <f>VLOOKUP(B4220,Prekės!$A$2:$E$3000,5,FALSE)</f>
        <v>11</v>
      </c>
      <c r="J4220">
        <f t="shared" si="133"/>
        <v>-2016</v>
      </c>
      <c r="K4220">
        <f t="shared" si="134"/>
        <v>-2016</v>
      </c>
    </row>
    <row r="4221" spans="1:11">
      <c r="A4221" s="1">
        <f>Atask.AtsOp!A3765</f>
        <v>42461</v>
      </c>
      <c r="B4221" t="str">
        <f>Atask.AtsOp!E3765</f>
        <v>3001-0001</v>
      </c>
      <c r="C4221" t="str">
        <f>Atask.AtsOp!H3765</f>
        <v>Put. vynas "Alita" Saldus, 0,75l 11%</v>
      </c>
      <c r="D4221" t="str">
        <f>Atask.AtsOp!N3765</f>
        <v>But.</v>
      </c>
      <c r="E4221" t="str">
        <f>Atask.AtsOp!I3765</f>
        <v>Pardavimo užsakymas</v>
      </c>
      <c r="F4221">
        <f>Atask.AtsOp!M3765</f>
        <v>-372</v>
      </c>
      <c r="G4221">
        <f>VLOOKUP(B4221,Prekės!$A$2:$E$3000,3,FALSE)</f>
        <v>235</v>
      </c>
      <c r="H4221">
        <f>VLOOKUP(B4221,Prekės!$A$2:$E$3000,4,FALSE)</f>
        <v>0.75</v>
      </c>
      <c r="I4221">
        <f>VLOOKUP(B4221,Prekės!$A$2:$E$3000,5,FALSE)</f>
        <v>11</v>
      </c>
      <c r="J4221">
        <f t="shared" si="133"/>
        <v>-279</v>
      </c>
      <c r="K4221">
        <f t="shared" si="134"/>
        <v>-279</v>
      </c>
    </row>
    <row r="4222" spans="1:11">
      <c r="A4222" s="1">
        <f>Atask.AtsOp!A3766</f>
        <v>42465</v>
      </c>
      <c r="B4222" t="str">
        <f>Atask.AtsOp!E3766</f>
        <v>3001-0001</v>
      </c>
      <c r="C4222" t="str">
        <f>Atask.AtsOp!H3766</f>
        <v>Put. vynas "Alita" Saldus, 0,75l 11%</v>
      </c>
      <c r="D4222" t="str">
        <f>Atask.AtsOp!N3766</f>
        <v>But.</v>
      </c>
      <c r="E4222" t="str">
        <f>Atask.AtsOp!I3766</f>
        <v>Pardavimo užsakymas</v>
      </c>
      <c r="F4222">
        <f>Atask.AtsOp!M3766</f>
        <v>-120</v>
      </c>
      <c r="G4222">
        <f>VLOOKUP(B4222,Prekės!$A$2:$E$3000,3,FALSE)</f>
        <v>235</v>
      </c>
      <c r="H4222">
        <f>VLOOKUP(B4222,Prekės!$A$2:$E$3000,4,FALSE)</f>
        <v>0.75</v>
      </c>
      <c r="I4222">
        <f>VLOOKUP(B4222,Prekės!$A$2:$E$3000,5,FALSE)</f>
        <v>11</v>
      </c>
      <c r="J4222">
        <f t="shared" si="133"/>
        <v>-90</v>
      </c>
      <c r="K4222">
        <f t="shared" si="134"/>
        <v>-90</v>
      </c>
    </row>
    <row r="4223" spans="1:11">
      <c r="A4223" s="1">
        <f>Atask.AtsOp!A3767</f>
        <v>42466</v>
      </c>
      <c r="B4223" t="str">
        <f>Atask.AtsOp!E3767</f>
        <v>3001-0001</v>
      </c>
      <c r="C4223" t="str">
        <f>Atask.AtsOp!H3767</f>
        <v>Put. vynas "Alita" Saldus, 0,75l 11%</v>
      </c>
      <c r="D4223" t="str">
        <f>Atask.AtsOp!N3767</f>
        <v>But.</v>
      </c>
      <c r="E4223" t="str">
        <f>Atask.AtsOp!I3767</f>
        <v>Pardavimo užsakymas</v>
      </c>
      <c r="F4223">
        <f>Atask.AtsOp!M3767</f>
        <v>-792</v>
      </c>
      <c r="G4223">
        <f>VLOOKUP(B4223,Prekės!$A$2:$E$3000,3,FALSE)</f>
        <v>235</v>
      </c>
      <c r="H4223">
        <f>VLOOKUP(B4223,Prekės!$A$2:$E$3000,4,FALSE)</f>
        <v>0.75</v>
      </c>
      <c r="I4223">
        <f>VLOOKUP(B4223,Prekės!$A$2:$E$3000,5,FALSE)</f>
        <v>11</v>
      </c>
      <c r="J4223">
        <f t="shared" si="133"/>
        <v>-594</v>
      </c>
      <c r="K4223">
        <f t="shared" si="134"/>
        <v>-594</v>
      </c>
    </row>
    <row r="4224" spans="1:11">
      <c r="A4224" s="1">
        <f>Atask.AtsOp!A3768</f>
        <v>42464</v>
      </c>
      <c r="B4224" t="str">
        <f>Atask.AtsOp!E3768</f>
        <v>3001-0001</v>
      </c>
      <c r="C4224" t="str">
        <f>Atask.AtsOp!H3768</f>
        <v>Put. vynas "Alita" Saldus, 0,75l 11%</v>
      </c>
      <c r="D4224" t="str">
        <f>Atask.AtsOp!N3768</f>
        <v>But.</v>
      </c>
      <c r="E4224" t="str">
        <f>Atask.AtsOp!I3768</f>
        <v>Perkelti</v>
      </c>
      <c r="F4224">
        <f>Atask.AtsOp!M3768</f>
        <v>1450</v>
      </c>
      <c r="G4224">
        <f>VLOOKUP(B4224,Prekės!$A$2:$E$3000,3,FALSE)</f>
        <v>235</v>
      </c>
      <c r="H4224">
        <f>VLOOKUP(B4224,Prekės!$A$2:$E$3000,4,FALSE)</f>
        <v>0.75</v>
      </c>
      <c r="I4224">
        <f>VLOOKUP(B4224,Prekės!$A$2:$E$3000,5,FALSE)</f>
        <v>11</v>
      </c>
      <c r="J4224">
        <f t="shared" si="133"/>
        <v>1087.5</v>
      </c>
      <c r="K4224">
        <f t="shared" si="134"/>
        <v>1087.5</v>
      </c>
    </row>
    <row r="4225" spans="1:11">
      <c r="A4225" s="1">
        <f>Atask.AtsOp!A3769</f>
        <v>42464</v>
      </c>
      <c r="B4225" t="str">
        <f>Atask.AtsOp!E3769</f>
        <v>3001-0001</v>
      </c>
      <c r="C4225" t="str">
        <f>Atask.AtsOp!H3769</f>
        <v>Put. vynas "Alita" Saldus, 0,75l 11%</v>
      </c>
      <c r="D4225" t="str">
        <f>Atask.AtsOp!N3769</f>
        <v>But.</v>
      </c>
      <c r="E4225" t="str">
        <f>Atask.AtsOp!I3769</f>
        <v>Perkelti</v>
      </c>
      <c r="F4225">
        <f>Atask.AtsOp!M3769</f>
        <v>33257</v>
      </c>
      <c r="G4225">
        <f>VLOOKUP(B4225,Prekės!$A$2:$E$3000,3,FALSE)</f>
        <v>235</v>
      </c>
      <c r="H4225">
        <f>VLOOKUP(B4225,Prekės!$A$2:$E$3000,4,FALSE)</f>
        <v>0.75</v>
      </c>
      <c r="I4225">
        <f>VLOOKUP(B4225,Prekės!$A$2:$E$3000,5,FALSE)</f>
        <v>11</v>
      </c>
      <c r="J4225">
        <f t="shared" si="133"/>
        <v>24942.75</v>
      </c>
      <c r="K4225">
        <f t="shared" si="134"/>
        <v>24942.75</v>
      </c>
    </row>
    <row r="4226" spans="1:11">
      <c r="A4226" s="1">
        <f>Atask.AtsOp!A3770</f>
        <v>42465</v>
      </c>
      <c r="B4226" t="str">
        <f>Atask.AtsOp!E3770</f>
        <v>3001-0001</v>
      </c>
      <c r="C4226" t="str">
        <f>Atask.AtsOp!H3770</f>
        <v>Put. vynas "Alita" Saldus, 0,75l 11%</v>
      </c>
      <c r="D4226" t="str">
        <f>Atask.AtsOp!N3770</f>
        <v>But.</v>
      </c>
      <c r="E4226" t="str">
        <f>Atask.AtsOp!I3770</f>
        <v>Pardavimo užsakymas</v>
      </c>
      <c r="F4226">
        <f>Atask.AtsOp!M3770</f>
        <v>-4608</v>
      </c>
      <c r="G4226">
        <f>VLOOKUP(B4226,Prekės!$A$2:$E$3000,3,FALSE)</f>
        <v>235</v>
      </c>
      <c r="H4226">
        <f>VLOOKUP(B4226,Prekės!$A$2:$E$3000,4,FALSE)</f>
        <v>0.75</v>
      </c>
      <c r="I4226">
        <f>VLOOKUP(B4226,Prekės!$A$2:$E$3000,5,FALSE)</f>
        <v>11</v>
      </c>
      <c r="J4226">
        <f t="shared" si="133"/>
        <v>-3456</v>
      </c>
      <c r="K4226">
        <f t="shared" si="134"/>
        <v>-3456</v>
      </c>
    </row>
    <row r="4227" spans="1:11">
      <c r="A4227" s="1">
        <f>Atask.AtsOp!A3771</f>
        <v>42464</v>
      </c>
      <c r="B4227" t="str">
        <f>Atask.AtsOp!E3771</f>
        <v>3001-0001</v>
      </c>
      <c r="C4227" t="str">
        <f>Atask.AtsOp!H3771</f>
        <v>Put. vynas "Alita" Saldus, 0,75l 11%</v>
      </c>
      <c r="D4227" t="str">
        <f>Atask.AtsOp!N3771</f>
        <v>But.</v>
      </c>
      <c r="E4227" t="str">
        <f>Atask.AtsOp!I3771</f>
        <v>Perkelti</v>
      </c>
      <c r="F4227">
        <f>Atask.AtsOp!M3771</f>
        <v>-7</v>
      </c>
      <c r="G4227">
        <f>VLOOKUP(B4227,Prekės!$A$2:$E$3000,3,FALSE)</f>
        <v>235</v>
      </c>
      <c r="H4227">
        <f>VLOOKUP(B4227,Prekės!$A$2:$E$3000,4,FALSE)</f>
        <v>0.75</v>
      </c>
      <c r="I4227">
        <f>VLOOKUP(B4227,Prekės!$A$2:$E$3000,5,FALSE)</f>
        <v>11</v>
      </c>
      <c r="J4227">
        <f t="shared" si="133"/>
        <v>-5.25</v>
      </c>
      <c r="K4227">
        <f t="shared" si="134"/>
        <v>-5.25</v>
      </c>
    </row>
    <row r="4228" spans="1:11">
      <c r="A4228" s="1">
        <f>Atask.AtsOp!A3772</f>
        <v>42465</v>
      </c>
      <c r="B4228" t="str">
        <f>Atask.AtsOp!E3772</f>
        <v>3001-0001</v>
      </c>
      <c r="C4228" t="str">
        <f>Atask.AtsOp!H3772</f>
        <v>Put. vynas "Alita" Saldus, 0,75l 11%</v>
      </c>
      <c r="D4228" t="str">
        <f>Atask.AtsOp!N3772</f>
        <v>But.</v>
      </c>
      <c r="E4228" t="str">
        <f>Atask.AtsOp!I3772</f>
        <v>Pardavimo užsakymas</v>
      </c>
      <c r="F4228">
        <f>Atask.AtsOp!M3772</f>
        <v>-1152</v>
      </c>
      <c r="G4228">
        <f>VLOOKUP(B4228,Prekės!$A$2:$E$3000,3,FALSE)</f>
        <v>235</v>
      </c>
      <c r="H4228">
        <f>VLOOKUP(B4228,Prekės!$A$2:$E$3000,4,FALSE)</f>
        <v>0.75</v>
      </c>
      <c r="I4228">
        <f>VLOOKUP(B4228,Prekės!$A$2:$E$3000,5,FALSE)</f>
        <v>11</v>
      </c>
      <c r="J4228">
        <f t="shared" si="133"/>
        <v>-864</v>
      </c>
      <c r="K4228">
        <f t="shared" si="134"/>
        <v>-864</v>
      </c>
    </row>
    <row r="4229" spans="1:11">
      <c r="A4229" s="1">
        <f>Atask.AtsOp!A3773</f>
        <v>42464</v>
      </c>
      <c r="B4229" t="str">
        <f>Atask.AtsOp!E3773</f>
        <v>3001-0001</v>
      </c>
      <c r="C4229" t="str">
        <f>Atask.AtsOp!H3773</f>
        <v>Put. vynas "Alita" Saldus, 0,75l 11%</v>
      </c>
      <c r="D4229" t="str">
        <f>Atask.AtsOp!N3773</f>
        <v>But.</v>
      </c>
      <c r="E4229" t="str">
        <f>Atask.AtsOp!I3773</f>
        <v>Pardavimo užsakymas</v>
      </c>
      <c r="F4229">
        <f>Atask.AtsOp!M3773</f>
        <v>-1920</v>
      </c>
      <c r="G4229">
        <f>VLOOKUP(B4229,Prekės!$A$2:$E$3000,3,FALSE)</f>
        <v>235</v>
      </c>
      <c r="H4229">
        <f>VLOOKUP(B4229,Prekės!$A$2:$E$3000,4,FALSE)</f>
        <v>0.75</v>
      </c>
      <c r="I4229">
        <f>VLOOKUP(B4229,Prekės!$A$2:$E$3000,5,FALSE)</f>
        <v>11</v>
      </c>
      <c r="J4229">
        <f t="shared" si="133"/>
        <v>-1440</v>
      </c>
      <c r="K4229">
        <f t="shared" si="134"/>
        <v>-1440</v>
      </c>
    </row>
    <row r="4230" spans="1:11">
      <c r="A4230" s="1">
        <f>Atask.AtsOp!A3774</f>
        <v>42464</v>
      </c>
      <c r="B4230" t="str">
        <f>Atask.AtsOp!E3774</f>
        <v>3001-0001</v>
      </c>
      <c r="C4230" t="str">
        <f>Atask.AtsOp!H3774</f>
        <v>Put. vynas "Alita" Saldus, 0,75l 11%</v>
      </c>
      <c r="D4230" t="str">
        <f>Atask.AtsOp!N3774</f>
        <v>But.</v>
      </c>
      <c r="E4230" t="str">
        <f>Atask.AtsOp!I3774</f>
        <v>Pardavimo užsakymas</v>
      </c>
      <c r="F4230">
        <f>Atask.AtsOp!M3774</f>
        <v>-192</v>
      </c>
      <c r="G4230">
        <f>VLOOKUP(B4230,Prekės!$A$2:$E$3000,3,FALSE)</f>
        <v>235</v>
      </c>
      <c r="H4230">
        <f>VLOOKUP(B4230,Prekės!$A$2:$E$3000,4,FALSE)</f>
        <v>0.75</v>
      </c>
      <c r="I4230">
        <f>VLOOKUP(B4230,Prekės!$A$2:$E$3000,5,FALSE)</f>
        <v>11</v>
      </c>
      <c r="J4230">
        <f t="shared" si="133"/>
        <v>-144</v>
      </c>
      <c r="K4230">
        <f t="shared" si="134"/>
        <v>-144</v>
      </c>
    </row>
    <row r="4231" spans="1:11">
      <c r="A4231" s="1">
        <f>Atask.AtsOp!A3775</f>
        <v>42461</v>
      </c>
      <c r="B4231" t="str">
        <f>Atask.AtsOp!E3775</f>
        <v>3001-0001</v>
      </c>
      <c r="C4231" t="str">
        <f>Atask.AtsOp!H3775</f>
        <v>Put. vynas "Alita" Saldus, 0,75l 11%</v>
      </c>
      <c r="D4231" t="str">
        <f>Atask.AtsOp!N3775</f>
        <v>But.</v>
      </c>
      <c r="E4231" t="str">
        <f>Atask.AtsOp!I3775</f>
        <v>Pardavimo užsakymas</v>
      </c>
      <c r="F4231">
        <f>Atask.AtsOp!M3775</f>
        <v>-168</v>
      </c>
      <c r="G4231">
        <f>VLOOKUP(B4231,Prekės!$A$2:$E$3000,3,FALSE)</f>
        <v>235</v>
      </c>
      <c r="H4231">
        <f>VLOOKUP(B4231,Prekės!$A$2:$E$3000,4,FALSE)</f>
        <v>0.75</v>
      </c>
      <c r="I4231">
        <f>VLOOKUP(B4231,Prekės!$A$2:$E$3000,5,FALSE)</f>
        <v>11</v>
      </c>
      <c r="J4231">
        <f t="shared" si="133"/>
        <v>-126</v>
      </c>
      <c r="K4231">
        <f t="shared" si="134"/>
        <v>-126</v>
      </c>
    </row>
    <row r="4232" spans="1:11">
      <c r="A4232" s="1">
        <f>Atask.AtsOp!A3776</f>
        <v>42468</v>
      </c>
      <c r="B4232" t="str">
        <f>Atask.AtsOp!E3776</f>
        <v>3001-0001</v>
      </c>
      <c r="C4232" t="str">
        <f>Atask.AtsOp!H3776</f>
        <v>Put. vynas "Alita" Saldus, 0,75l 11%</v>
      </c>
      <c r="D4232" t="str">
        <f>Atask.AtsOp!N3776</f>
        <v>But.</v>
      </c>
      <c r="E4232" t="str">
        <f>Atask.AtsOp!I3776</f>
        <v>Pardavimo užsakymas</v>
      </c>
      <c r="F4232">
        <f>Atask.AtsOp!M3776</f>
        <v>-768</v>
      </c>
      <c r="G4232">
        <f>VLOOKUP(B4232,Prekės!$A$2:$E$3000,3,FALSE)</f>
        <v>235</v>
      </c>
      <c r="H4232">
        <f>VLOOKUP(B4232,Prekės!$A$2:$E$3000,4,FALSE)</f>
        <v>0.75</v>
      </c>
      <c r="I4232">
        <f>VLOOKUP(B4232,Prekės!$A$2:$E$3000,5,FALSE)</f>
        <v>11</v>
      </c>
      <c r="J4232">
        <f t="shared" si="133"/>
        <v>-576</v>
      </c>
      <c r="K4232">
        <f t="shared" si="134"/>
        <v>-576</v>
      </c>
    </row>
    <row r="4233" spans="1:11">
      <c r="A4233" s="1">
        <f>Atask.AtsOp!A3777</f>
        <v>42467</v>
      </c>
      <c r="B4233" t="str">
        <f>Atask.AtsOp!E3777</f>
        <v>3001-0001</v>
      </c>
      <c r="C4233" t="str">
        <f>Atask.AtsOp!H3777</f>
        <v>Put. vynas "Alita" Saldus, 0,75l 11%</v>
      </c>
      <c r="D4233" t="str">
        <f>Atask.AtsOp!N3777</f>
        <v>But.</v>
      </c>
      <c r="E4233" t="str">
        <f>Atask.AtsOp!I3777</f>
        <v>Pardavimo užsakymas</v>
      </c>
      <c r="F4233">
        <f>Atask.AtsOp!M3777</f>
        <v>-496</v>
      </c>
      <c r="G4233">
        <f>VLOOKUP(B4233,Prekės!$A$2:$E$3000,3,FALSE)</f>
        <v>235</v>
      </c>
      <c r="H4233">
        <f>VLOOKUP(B4233,Prekės!$A$2:$E$3000,4,FALSE)</f>
        <v>0.75</v>
      </c>
      <c r="I4233">
        <f>VLOOKUP(B4233,Prekės!$A$2:$E$3000,5,FALSE)</f>
        <v>11</v>
      </c>
      <c r="J4233">
        <f t="shared" si="133"/>
        <v>-372</v>
      </c>
      <c r="K4233">
        <f t="shared" si="134"/>
        <v>-372</v>
      </c>
    </row>
    <row r="4234" spans="1:11">
      <c r="A4234" s="1">
        <f>Atask.AtsOp!A3778</f>
        <v>42467</v>
      </c>
      <c r="B4234" t="str">
        <f>Atask.AtsOp!E3778</f>
        <v>3001-0001</v>
      </c>
      <c r="C4234" t="str">
        <f>Atask.AtsOp!H3778</f>
        <v>Put. vynas "Alita" Saldus, 0,75l 11%</v>
      </c>
      <c r="D4234" t="str">
        <f>Atask.AtsOp!N3778</f>
        <v>But.</v>
      </c>
      <c r="E4234" t="str">
        <f>Atask.AtsOp!I3778</f>
        <v>Pardavimo užsakymas</v>
      </c>
      <c r="F4234">
        <f>Atask.AtsOp!M3778</f>
        <v>-656</v>
      </c>
      <c r="G4234">
        <f>VLOOKUP(B4234,Prekės!$A$2:$E$3000,3,FALSE)</f>
        <v>235</v>
      </c>
      <c r="H4234">
        <f>VLOOKUP(B4234,Prekės!$A$2:$E$3000,4,FALSE)</f>
        <v>0.75</v>
      </c>
      <c r="I4234">
        <f>VLOOKUP(B4234,Prekės!$A$2:$E$3000,5,FALSE)</f>
        <v>11</v>
      </c>
      <c r="J4234">
        <f t="shared" si="133"/>
        <v>-492</v>
      </c>
      <c r="K4234">
        <f t="shared" si="134"/>
        <v>-492</v>
      </c>
    </row>
    <row r="4235" spans="1:11">
      <c r="A4235" s="1">
        <f>Atask.AtsOp!A3779</f>
        <v>42467</v>
      </c>
      <c r="B4235" t="str">
        <f>Atask.AtsOp!E3779</f>
        <v>3001-0001</v>
      </c>
      <c r="C4235" t="str">
        <f>Atask.AtsOp!H3779</f>
        <v>Put. vynas "Alita" Saldus, 0,75l 11%</v>
      </c>
      <c r="D4235" t="str">
        <f>Atask.AtsOp!N3779</f>
        <v>But.</v>
      </c>
      <c r="E4235" t="str">
        <f>Atask.AtsOp!I3779</f>
        <v>Pardavimo užsakymas</v>
      </c>
      <c r="F4235">
        <f>Atask.AtsOp!M3779</f>
        <v>-96</v>
      </c>
      <c r="G4235">
        <f>VLOOKUP(B4235,Prekės!$A$2:$E$3000,3,FALSE)</f>
        <v>235</v>
      </c>
      <c r="H4235">
        <f>VLOOKUP(B4235,Prekės!$A$2:$E$3000,4,FALSE)</f>
        <v>0.75</v>
      </c>
      <c r="I4235">
        <f>VLOOKUP(B4235,Prekės!$A$2:$E$3000,5,FALSE)</f>
        <v>11</v>
      </c>
      <c r="J4235">
        <f t="shared" si="133"/>
        <v>-72</v>
      </c>
      <c r="K4235">
        <f t="shared" si="134"/>
        <v>-72</v>
      </c>
    </row>
    <row r="4236" spans="1:11">
      <c r="A4236" s="1">
        <f>Atask.AtsOp!A3780</f>
        <v>42475</v>
      </c>
      <c r="B4236" t="str">
        <f>Atask.AtsOp!E3780</f>
        <v>3001-0001</v>
      </c>
      <c r="C4236" t="str">
        <f>Atask.AtsOp!H3780</f>
        <v>Put. vynas "Alita" Saldus, 0,75l 11%</v>
      </c>
      <c r="D4236" t="str">
        <f>Atask.AtsOp!N3780</f>
        <v>But.</v>
      </c>
      <c r="E4236" t="str">
        <f>Atask.AtsOp!I3780</f>
        <v>Pardavimo užsakymas</v>
      </c>
      <c r="F4236">
        <f>Atask.AtsOp!M3780</f>
        <v>-1536</v>
      </c>
      <c r="G4236">
        <f>VLOOKUP(B4236,Prekės!$A$2:$E$3000,3,FALSE)</f>
        <v>235</v>
      </c>
      <c r="H4236">
        <f>VLOOKUP(B4236,Prekės!$A$2:$E$3000,4,FALSE)</f>
        <v>0.75</v>
      </c>
      <c r="I4236">
        <f>VLOOKUP(B4236,Prekės!$A$2:$E$3000,5,FALSE)</f>
        <v>11</v>
      </c>
      <c r="J4236">
        <f t="shared" si="133"/>
        <v>-1152</v>
      </c>
      <c r="K4236">
        <f t="shared" si="134"/>
        <v>-1152</v>
      </c>
    </row>
    <row r="4237" spans="1:11">
      <c r="A4237" s="1">
        <f>Atask.AtsOp!A3781</f>
        <v>42474</v>
      </c>
      <c r="B4237" t="str">
        <f>Atask.AtsOp!E3781</f>
        <v>3001-0001</v>
      </c>
      <c r="C4237" t="str">
        <f>Atask.AtsOp!H3781</f>
        <v>Put. vynas "Alita" Saldus, 0,75l 11%</v>
      </c>
      <c r="D4237" t="str">
        <f>Atask.AtsOp!N3781</f>
        <v>But.</v>
      </c>
      <c r="E4237" t="str">
        <f>Atask.AtsOp!I3781</f>
        <v>Pardavimo užsakymas</v>
      </c>
      <c r="F4237">
        <f>Atask.AtsOp!M3781</f>
        <v>-2</v>
      </c>
      <c r="G4237">
        <f>VLOOKUP(B4237,Prekės!$A$2:$E$3000,3,FALSE)</f>
        <v>235</v>
      </c>
      <c r="H4237">
        <f>VLOOKUP(B4237,Prekės!$A$2:$E$3000,4,FALSE)</f>
        <v>0.75</v>
      </c>
      <c r="I4237">
        <f>VLOOKUP(B4237,Prekės!$A$2:$E$3000,5,FALSE)</f>
        <v>11</v>
      </c>
      <c r="J4237">
        <f t="shared" si="133"/>
        <v>-1.5</v>
      </c>
      <c r="K4237">
        <f t="shared" si="134"/>
        <v>-1.5</v>
      </c>
    </row>
    <row r="4238" spans="1:11">
      <c r="A4238" s="1">
        <f>Atask.AtsOp!A3782</f>
        <v>42474</v>
      </c>
      <c r="B4238" t="str">
        <f>Atask.AtsOp!E3782</f>
        <v>3001-0001</v>
      </c>
      <c r="C4238" t="str">
        <f>Atask.AtsOp!H3782</f>
        <v>Put. vynas "Alita" Saldus, 0,75l 11%</v>
      </c>
      <c r="D4238" t="str">
        <f>Atask.AtsOp!N3782</f>
        <v>But.</v>
      </c>
      <c r="E4238" t="str">
        <f>Atask.AtsOp!I3782</f>
        <v>Pardavimo užsakymas</v>
      </c>
      <c r="F4238">
        <f>Atask.AtsOp!M3782</f>
        <v>-1440</v>
      </c>
      <c r="G4238">
        <f>VLOOKUP(B4238,Prekės!$A$2:$E$3000,3,FALSE)</f>
        <v>235</v>
      </c>
      <c r="H4238">
        <f>VLOOKUP(B4238,Prekės!$A$2:$E$3000,4,FALSE)</f>
        <v>0.75</v>
      </c>
      <c r="I4238">
        <f>VLOOKUP(B4238,Prekės!$A$2:$E$3000,5,FALSE)</f>
        <v>11</v>
      </c>
      <c r="J4238">
        <f t="shared" si="133"/>
        <v>-1080</v>
      </c>
      <c r="K4238">
        <f t="shared" si="134"/>
        <v>-1080</v>
      </c>
    </row>
    <row r="4239" spans="1:11">
      <c r="A4239" s="1">
        <f>Atask.AtsOp!A3783</f>
        <v>42479</v>
      </c>
      <c r="B4239" t="str">
        <f>Atask.AtsOp!E3783</f>
        <v>3001-0001</v>
      </c>
      <c r="C4239" t="str">
        <f>Atask.AtsOp!H3783</f>
        <v>Put. vynas "Alita" Saldus, 0,75l 11%</v>
      </c>
      <c r="D4239" t="str">
        <f>Atask.AtsOp!N3783</f>
        <v>But.</v>
      </c>
      <c r="E4239" t="str">
        <f>Atask.AtsOp!I3783</f>
        <v>Pardavimo užsakymas</v>
      </c>
      <c r="F4239">
        <f>Atask.AtsOp!M3783</f>
        <v>-768</v>
      </c>
      <c r="G4239">
        <f>VLOOKUP(B4239,Prekės!$A$2:$E$3000,3,FALSE)</f>
        <v>235</v>
      </c>
      <c r="H4239">
        <f>VLOOKUP(B4239,Prekės!$A$2:$E$3000,4,FALSE)</f>
        <v>0.75</v>
      </c>
      <c r="I4239">
        <f>VLOOKUP(B4239,Prekės!$A$2:$E$3000,5,FALSE)</f>
        <v>11</v>
      </c>
      <c r="J4239">
        <f t="shared" si="133"/>
        <v>-576</v>
      </c>
      <c r="K4239">
        <f t="shared" si="134"/>
        <v>-576</v>
      </c>
    </row>
    <row r="4240" spans="1:11">
      <c r="A4240" s="1">
        <f>Atask.AtsOp!A3784</f>
        <v>42473</v>
      </c>
      <c r="B4240" t="str">
        <f>Atask.AtsOp!E3784</f>
        <v>3001-0001</v>
      </c>
      <c r="C4240" t="str">
        <f>Atask.AtsOp!H3784</f>
        <v>Put. vynas "Alita" Saldus, 0,75l 11%</v>
      </c>
      <c r="D4240" t="str">
        <f>Atask.AtsOp!N3784</f>
        <v>But.</v>
      </c>
      <c r="E4240" t="str">
        <f>Atask.AtsOp!I3784</f>
        <v>Pardavimo užsakymas</v>
      </c>
      <c r="F4240">
        <f>Atask.AtsOp!M3784</f>
        <v>-1152</v>
      </c>
      <c r="G4240">
        <f>VLOOKUP(B4240,Prekės!$A$2:$E$3000,3,FALSE)</f>
        <v>235</v>
      </c>
      <c r="H4240">
        <f>VLOOKUP(B4240,Prekės!$A$2:$E$3000,4,FALSE)</f>
        <v>0.75</v>
      </c>
      <c r="I4240">
        <f>VLOOKUP(B4240,Prekės!$A$2:$E$3000,5,FALSE)</f>
        <v>11</v>
      </c>
      <c r="J4240">
        <f t="shared" si="133"/>
        <v>-864</v>
      </c>
      <c r="K4240">
        <f t="shared" si="134"/>
        <v>-864</v>
      </c>
    </row>
    <row r="4241" spans="1:11">
      <c r="A4241" s="1">
        <f>Atask.AtsOp!A3785</f>
        <v>42473</v>
      </c>
      <c r="B4241" t="str">
        <f>Atask.AtsOp!E3785</f>
        <v>3001-0001</v>
      </c>
      <c r="C4241" t="str">
        <f>Atask.AtsOp!H3785</f>
        <v>Put. vynas "Alita" Saldus, 0,75l 11%</v>
      </c>
      <c r="D4241" t="str">
        <f>Atask.AtsOp!N3785</f>
        <v>But.</v>
      </c>
      <c r="E4241" t="str">
        <f>Atask.AtsOp!I3785</f>
        <v>Pardavimo užsakymas</v>
      </c>
      <c r="F4241">
        <f>Atask.AtsOp!M3785</f>
        <v>-3840</v>
      </c>
      <c r="G4241">
        <f>VLOOKUP(B4241,Prekės!$A$2:$E$3000,3,FALSE)</f>
        <v>235</v>
      </c>
      <c r="H4241">
        <f>VLOOKUP(B4241,Prekės!$A$2:$E$3000,4,FALSE)</f>
        <v>0.75</v>
      </c>
      <c r="I4241">
        <f>VLOOKUP(B4241,Prekės!$A$2:$E$3000,5,FALSE)</f>
        <v>11</v>
      </c>
      <c r="J4241">
        <f t="shared" si="133"/>
        <v>-2880</v>
      </c>
      <c r="K4241">
        <f t="shared" si="134"/>
        <v>-2880</v>
      </c>
    </row>
    <row r="4242" spans="1:11">
      <c r="A4242" s="1">
        <f>Atask.AtsOp!A3786</f>
        <v>42472</v>
      </c>
      <c r="B4242" t="str">
        <f>Atask.AtsOp!E3786</f>
        <v>3001-0001</v>
      </c>
      <c r="C4242" t="str">
        <f>Atask.AtsOp!H3786</f>
        <v>Put. vynas "Alita" Saldus, 0,75l 11%</v>
      </c>
      <c r="D4242" t="str">
        <f>Atask.AtsOp!N3786</f>
        <v>But.</v>
      </c>
      <c r="E4242" t="str">
        <f>Atask.AtsOp!I3786</f>
        <v>Perkelti</v>
      </c>
      <c r="F4242">
        <f>Atask.AtsOp!M3786</f>
        <v>79880</v>
      </c>
      <c r="G4242">
        <f>VLOOKUP(B4242,Prekės!$A$2:$E$3000,3,FALSE)</f>
        <v>235</v>
      </c>
      <c r="H4242">
        <f>VLOOKUP(B4242,Prekės!$A$2:$E$3000,4,FALSE)</f>
        <v>0.75</v>
      </c>
      <c r="I4242">
        <f>VLOOKUP(B4242,Prekės!$A$2:$E$3000,5,FALSE)</f>
        <v>11</v>
      </c>
      <c r="J4242">
        <f t="shared" si="133"/>
        <v>59910</v>
      </c>
      <c r="K4242">
        <f t="shared" si="134"/>
        <v>59910</v>
      </c>
    </row>
    <row r="4243" spans="1:11">
      <c r="A4243" s="1">
        <f>Atask.AtsOp!A3787</f>
        <v>42472</v>
      </c>
      <c r="B4243" t="str">
        <f>Atask.AtsOp!E3787</f>
        <v>3001-0001</v>
      </c>
      <c r="C4243" t="str">
        <f>Atask.AtsOp!H3787</f>
        <v>Put. vynas "Alita" Saldus, 0,75l 11%</v>
      </c>
      <c r="D4243" t="str">
        <f>Atask.AtsOp!N3787</f>
        <v>But.</v>
      </c>
      <c r="E4243" t="str">
        <f>Atask.AtsOp!I3787</f>
        <v>Perkelti</v>
      </c>
      <c r="F4243">
        <f>Atask.AtsOp!M3787</f>
        <v>-16</v>
      </c>
      <c r="G4243">
        <f>VLOOKUP(B4243,Prekės!$A$2:$E$3000,3,FALSE)</f>
        <v>235</v>
      </c>
      <c r="H4243">
        <f>VLOOKUP(B4243,Prekės!$A$2:$E$3000,4,FALSE)</f>
        <v>0.75</v>
      </c>
      <c r="I4243">
        <f>VLOOKUP(B4243,Prekės!$A$2:$E$3000,5,FALSE)</f>
        <v>11</v>
      </c>
      <c r="J4243">
        <f t="shared" si="133"/>
        <v>-12</v>
      </c>
      <c r="K4243">
        <f t="shared" si="134"/>
        <v>-12</v>
      </c>
    </row>
    <row r="4244" spans="1:11">
      <c r="A4244" s="1">
        <f>Atask.AtsOp!A3788</f>
        <v>42473</v>
      </c>
      <c r="B4244" t="str">
        <f>Atask.AtsOp!E3788</f>
        <v>3001-0001</v>
      </c>
      <c r="C4244" t="str">
        <f>Atask.AtsOp!H3788</f>
        <v>Put. vynas "Alita" Saldus, 0,75l 11%</v>
      </c>
      <c r="D4244" t="str">
        <f>Atask.AtsOp!N3788</f>
        <v>But.</v>
      </c>
      <c r="E4244" t="str">
        <f>Atask.AtsOp!I3788</f>
        <v>Pardavimo užsakymas</v>
      </c>
      <c r="F4244">
        <f>Atask.AtsOp!M3788</f>
        <v>-84</v>
      </c>
      <c r="G4244">
        <f>VLOOKUP(B4244,Prekės!$A$2:$E$3000,3,FALSE)</f>
        <v>235</v>
      </c>
      <c r="H4244">
        <f>VLOOKUP(B4244,Prekės!$A$2:$E$3000,4,FALSE)</f>
        <v>0.75</v>
      </c>
      <c r="I4244">
        <f>VLOOKUP(B4244,Prekės!$A$2:$E$3000,5,FALSE)</f>
        <v>11</v>
      </c>
      <c r="J4244">
        <f t="shared" si="133"/>
        <v>-63</v>
      </c>
      <c r="K4244">
        <f t="shared" si="134"/>
        <v>-63</v>
      </c>
    </row>
    <row r="4245" spans="1:11">
      <c r="A4245" s="1">
        <f>Atask.AtsOp!A3789</f>
        <v>42474</v>
      </c>
      <c r="B4245" t="str">
        <f>Atask.AtsOp!E3789</f>
        <v>3001-0001</v>
      </c>
      <c r="C4245" t="str">
        <f>Atask.AtsOp!H3789</f>
        <v>Put. vynas "Alita" Saldus, 0,75l 11%</v>
      </c>
      <c r="D4245" t="str">
        <f>Atask.AtsOp!N3789</f>
        <v>But.</v>
      </c>
      <c r="E4245" t="str">
        <f>Atask.AtsOp!I3789</f>
        <v>Pardavimo užsakymas</v>
      </c>
      <c r="F4245">
        <f>Atask.AtsOp!M3789</f>
        <v>-3756</v>
      </c>
      <c r="G4245">
        <f>VLOOKUP(B4245,Prekės!$A$2:$E$3000,3,FALSE)</f>
        <v>235</v>
      </c>
      <c r="H4245">
        <f>VLOOKUP(B4245,Prekės!$A$2:$E$3000,4,FALSE)</f>
        <v>0.75</v>
      </c>
      <c r="I4245">
        <f>VLOOKUP(B4245,Prekės!$A$2:$E$3000,5,FALSE)</f>
        <v>11</v>
      </c>
      <c r="J4245">
        <f t="shared" si="133"/>
        <v>-2817</v>
      </c>
      <c r="K4245">
        <f t="shared" si="134"/>
        <v>-2817</v>
      </c>
    </row>
    <row r="4246" spans="1:11">
      <c r="A4246" s="1">
        <f>Atask.AtsOp!A3790</f>
        <v>42473</v>
      </c>
      <c r="B4246" t="str">
        <f>Atask.AtsOp!E3790</f>
        <v>3001-0001</v>
      </c>
      <c r="C4246" t="str">
        <f>Atask.AtsOp!H3790</f>
        <v>Put. vynas "Alita" Saldus, 0,75l 11%</v>
      </c>
      <c r="D4246" t="str">
        <f>Atask.AtsOp!N3790</f>
        <v>But.</v>
      </c>
      <c r="E4246" t="str">
        <f>Atask.AtsOp!I3790</f>
        <v>Perkelti</v>
      </c>
      <c r="F4246">
        <f>Atask.AtsOp!M3790</f>
        <v>43776</v>
      </c>
      <c r="G4246">
        <f>VLOOKUP(B4246,Prekės!$A$2:$E$3000,3,FALSE)</f>
        <v>235</v>
      </c>
      <c r="H4246">
        <f>VLOOKUP(B4246,Prekės!$A$2:$E$3000,4,FALSE)</f>
        <v>0.75</v>
      </c>
      <c r="I4246">
        <f>VLOOKUP(B4246,Prekės!$A$2:$E$3000,5,FALSE)</f>
        <v>11</v>
      </c>
      <c r="J4246">
        <f t="shared" si="133"/>
        <v>32832</v>
      </c>
      <c r="K4246">
        <f t="shared" si="134"/>
        <v>32832</v>
      </c>
    </row>
    <row r="4247" spans="1:11">
      <c r="A4247" s="1">
        <f>Atask.AtsOp!A3791</f>
        <v>42473</v>
      </c>
      <c r="B4247" t="str">
        <f>Atask.AtsOp!E3791</f>
        <v>3001-0001</v>
      </c>
      <c r="C4247" t="str">
        <f>Atask.AtsOp!H3791</f>
        <v>Put. vynas "Alita" Saldus, 0,75l 11%</v>
      </c>
      <c r="D4247" t="str">
        <f>Atask.AtsOp!N3791</f>
        <v>But.</v>
      </c>
      <c r="E4247" t="str">
        <f>Atask.AtsOp!I3791</f>
        <v>Perkelti</v>
      </c>
      <c r="F4247">
        <f>Atask.AtsOp!M3791</f>
        <v>-9</v>
      </c>
      <c r="G4247">
        <f>VLOOKUP(B4247,Prekės!$A$2:$E$3000,3,FALSE)</f>
        <v>235</v>
      </c>
      <c r="H4247">
        <f>VLOOKUP(B4247,Prekės!$A$2:$E$3000,4,FALSE)</f>
        <v>0.75</v>
      </c>
      <c r="I4247">
        <f>VLOOKUP(B4247,Prekės!$A$2:$E$3000,5,FALSE)</f>
        <v>11</v>
      </c>
      <c r="J4247">
        <f t="shared" si="133"/>
        <v>-6.75</v>
      </c>
      <c r="K4247">
        <f t="shared" si="134"/>
        <v>-6.75</v>
      </c>
    </row>
    <row r="4248" spans="1:11">
      <c r="A4248" s="1">
        <f>Atask.AtsOp!A3792</f>
        <v>42474</v>
      </c>
      <c r="B4248" t="str">
        <f>Atask.AtsOp!E3792</f>
        <v>3001-0001</v>
      </c>
      <c r="C4248" t="str">
        <f>Atask.AtsOp!H3792</f>
        <v>Put. vynas "Alita" Saldus, 0,75l 11%</v>
      </c>
      <c r="D4248" t="str">
        <f>Atask.AtsOp!N3792</f>
        <v>But.</v>
      </c>
      <c r="E4248" t="str">
        <f>Atask.AtsOp!I3792</f>
        <v>Pardavimo užsakymas</v>
      </c>
      <c r="F4248">
        <f>Atask.AtsOp!M3792</f>
        <v>-2388</v>
      </c>
      <c r="G4248">
        <f>VLOOKUP(B4248,Prekės!$A$2:$E$3000,3,FALSE)</f>
        <v>235</v>
      </c>
      <c r="H4248">
        <f>VLOOKUP(B4248,Prekės!$A$2:$E$3000,4,FALSE)</f>
        <v>0.75</v>
      </c>
      <c r="I4248">
        <f>VLOOKUP(B4248,Prekės!$A$2:$E$3000,5,FALSE)</f>
        <v>11</v>
      </c>
      <c r="J4248">
        <f t="shared" si="133"/>
        <v>-1791</v>
      </c>
      <c r="K4248">
        <f t="shared" si="134"/>
        <v>-1791</v>
      </c>
    </row>
    <row r="4249" spans="1:11">
      <c r="A4249" s="1">
        <f>Atask.AtsOp!A3793</f>
        <v>42474</v>
      </c>
      <c r="B4249" t="str">
        <f>Atask.AtsOp!E3793</f>
        <v>3001-0001</v>
      </c>
      <c r="C4249" t="str">
        <f>Atask.AtsOp!H3793</f>
        <v>Put. vynas "Alita" Saldus, 0,75l 11%</v>
      </c>
      <c r="D4249" t="str">
        <f>Atask.AtsOp!N3793</f>
        <v>But.</v>
      </c>
      <c r="E4249" t="str">
        <f>Atask.AtsOp!I3793</f>
        <v>Pardavimo užsakymas</v>
      </c>
      <c r="F4249">
        <f>Atask.AtsOp!M3793</f>
        <v>-384</v>
      </c>
      <c r="G4249">
        <f>VLOOKUP(B4249,Prekės!$A$2:$E$3000,3,FALSE)</f>
        <v>235</v>
      </c>
      <c r="H4249">
        <f>VLOOKUP(B4249,Prekės!$A$2:$E$3000,4,FALSE)</f>
        <v>0.75</v>
      </c>
      <c r="I4249">
        <f>VLOOKUP(B4249,Prekės!$A$2:$E$3000,5,FALSE)</f>
        <v>11</v>
      </c>
      <c r="J4249">
        <f t="shared" si="133"/>
        <v>-288</v>
      </c>
      <c r="K4249">
        <f t="shared" si="134"/>
        <v>-288</v>
      </c>
    </row>
    <row r="4250" spans="1:11">
      <c r="A4250" s="1">
        <f>Atask.AtsOp!A3794</f>
        <v>42475</v>
      </c>
      <c r="B4250" t="str">
        <f>Atask.AtsOp!E3794</f>
        <v>3001-0001</v>
      </c>
      <c r="C4250" t="str">
        <f>Atask.AtsOp!H3794</f>
        <v>Put. vynas "Alita" Saldus, 0,75l 11%</v>
      </c>
      <c r="D4250" t="str">
        <f>Atask.AtsOp!N3794</f>
        <v>But.</v>
      </c>
      <c r="E4250" t="str">
        <f>Atask.AtsOp!I3794</f>
        <v>Pardavimo užsakymas</v>
      </c>
      <c r="F4250">
        <f>Atask.AtsOp!M3794</f>
        <v>-672</v>
      </c>
      <c r="G4250">
        <f>VLOOKUP(B4250,Prekės!$A$2:$E$3000,3,FALSE)</f>
        <v>235</v>
      </c>
      <c r="H4250">
        <f>VLOOKUP(B4250,Prekės!$A$2:$E$3000,4,FALSE)</f>
        <v>0.75</v>
      </c>
      <c r="I4250">
        <f>VLOOKUP(B4250,Prekės!$A$2:$E$3000,5,FALSE)</f>
        <v>11</v>
      </c>
      <c r="J4250">
        <f t="shared" si="133"/>
        <v>-504</v>
      </c>
      <c r="K4250">
        <f t="shared" si="134"/>
        <v>-504</v>
      </c>
    </row>
    <row r="4251" spans="1:11">
      <c r="A4251" s="1">
        <f>Atask.AtsOp!A3795</f>
        <v>42471</v>
      </c>
      <c r="B4251" t="str">
        <f>Atask.AtsOp!E3795</f>
        <v>3001-0001</v>
      </c>
      <c r="C4251" t="str">
        <f>Atask.AtsOp!H3795</f>
        <v>Put. vynas "Alita" Saldus, 0,75l 11%</v>
      </c>
      <c r="D4251" t="str">
        <f>Atask.AtsOp!N3795</f>
        <v>But.</v>
      </c>
      <c r="E4251" t="str">
        <f>Atask.AtsOp!I3795</f>
        <v>Pardavimo užsakymas</v>
      </c>
      <c r="F4251">
        <f>Atask.AtsOp!M3795</f>
        <v>-168</v>
      </c>
      <c r="G4251">
        <f>VLOOKUP(B4251,Prekės!$A$2:$E$3000,3,FALSE)</f>
        <v>235</v>
      </c>
      <c r="H4251">
        <f>VLOOKUP(B4251,Prekės!$A$2:$E$3000,4,FALSE)</f>
        <v>0.75</v>
      </c>
      <c r="I4251">
        <f>VLOOKUP(B4251,Prekės!$A$2:$E$3000,5,FALSE)</f>
        <v>11</v>
      </c>
      <c r="J4251">
        <f t="shared" si="133"/>
        <v>-126</v>
      </c>
      <c r="K4251">
        <f t="shared" si="134"/>
        <v>-126</v>
      </c>
    </row>
    <row r="4252" spans="1:11">
      <c r="A4252" s="1">
        <f>Atask.AtsOp!A3796</f>
        <v>42468</v>
      </c>
      <c r="B4252" t="str">
        <f>Atask.AtsOp!E3796</f>
        <v>3001-0001</v>
      </c>
      <c r="C4252" t="str">
        <f>Atask.AtsOp!H3796</f>
        <v>Put. vynas "Alita" Saldus, 0,75l 11%</v>
      </c>
      <c r="D4252" t="str">
        <f>Atask.AtsOp!N3796</f>
        <v>But.</v>
      </c>
      <c r="E4252" t="str">
        <f>Atask.AtsOp!I3796</f>
        <v>Pardavimo užsakymas</v>
      </c>
      <c r="F4252">
        <f>Atask.AtsOp!M3796</f>
        <v>-24</v>
      </c>
      <c r="G4252">
        <f>VLOOKUP(B4252,Prekės!$A$2:$E$3000,3,FALSE)</f>
        <v>235</v>
      </c>
      <c r="H4252">
        <f>VLOOKUP(B4252,Prekės!$A$2:$E$3000,4,FALSE)</f>
        <v>0.75</v>
      </c>
      <c r="I4252">
        <f>VLOOKUP(B4252,Prekės!$A$2:$E$3000,5,FALSE)</f>
        <v>11</v>
      </c>
      <c r="J4252">
        <f t="shared" si="133"/>
        <v>-18</v>
      </c>
      <c r="K4252">
        <f t="shared" si="134"/>
        <v>-18</v>
      </c>
    </row>
    <row r="4253" spans="1:11">
      <c r="A4253" s="1">
        <f>Atask.AtsOp!A3797</f>
        <v>42473</v>
      </c>
      <c r="B4253" t="str">
        <f>Atask.AtsOp!E3797</f>
        <v>3001-0001</v>
      </c>
      <c r="C4253" t="str">
        <f>Atask.AtsOp!H3797</f>
        <v>Put. vynas "Alita" Saldus, 0,75l 11%</v>
      </c>
      <c r="D4253" t="str">
        <f>Atask.AtsOp!N3797</f>
        <v>But.</v>
      </c>
      <c r="E4253" t="str">
        <f>Atask.AtsOp!I3797</f>
        <v>Pardavimo užsakymas</v>
      </c>
      <c r="F4253">
        <f>Atask.AtsOp!M3797</f>
        <v>-1152</v>
      </c>
      <c r="G4253">
        <f>VLOOKUP(B4253,Prekės!$A$2:$E$3000,3,FALSE)</f>
        <v>235</v>
      </c>
      <c r="H4253">
        <f>VLOOKUP(B4253,Prekės!$A$2:$E$3000,4,FALSE)</f>
        <v>0.75</v>
      </c>
      <c r="I4253">
        <f>VLOOKUP(B4253,Prekės!$A$2:$E$3000,5,FALSE)</f>
        <v>11</v>
      </c>
      <c r="J4253">
        <f t="shared" si="133"/>
        <v>-864</v>
      </c>
      <c r="K4253">
        <f t="shared" si="134"/>
        <v>-864</v>
      </c>
    </row>
    <row r="4254" spans="1:11">
      <c r="A4254" s="1">
        <f>Atask.AtsOp!A3798</f>
        <v>42471</v>
      </c>
      <c r="B4254" t="str">
        <f>Atask.AtsOp!E3798</f>
        <v>3001-0001</v>
      </c>
      <c r="C4254" t="str">
        <f>Atask.AtsOp!H3798</f>
        <v>Put. vynas "Alita" Saldus, 0,75l 11%</v>
      </c>
      <c r="D4254" t="str">
        <f>Atask.AtsOp!N3798</f>
        <v>But.</v>
      </c>
      <c r="E4254" t="str">
        <f>Atask.AtsOp!I3798</f>
        <v>Perkelti</v>
      </c>
      <c r="F4254">
        <f>Atask.AtsOp!M3798</f>
        <v>29703</v>
      </c>
      <c r="G4254">
        <f>VLOOKUP(B4254,Prekės!$A$2:$E$3000,3,FALSE)</f>
        <v>235</v>
      </c>
      <c r="H4254">
        <f>VLOOKUP(B4254,Prekės!$A$2:$E$3000,4,FALSE)</f>
        <v>0.75</v>
      </c>
      <c r="I4254">
        <f>VLOOKUP(B4254,Prekės!$A$2:$E$3000,5,FALSE)</f>
        <v>11</v>
      </c>
      <c r="J4254">
        <f t="shared" si="133"/>
        <v>22277.25</v>
      </c>
      <c r="K4254">
        <f t="shared" si="134"/>
        <v>22277.25</v>
      </c>
    </row>
    <row r="4255" spans="1:11">
      <c r="A4255" s="1">
        <f>Atask.AtsOp!A3799</f>
        <v>42472</v>
      </c>
      <c r="B4255" t="str">
        <f>Atask.AtsOp!E3799</f>
        <v>3001-0001</v>
      </c>
      <c r="C4255" t="str">
        <f>Atask.AtsOp!H3799</f>
        <v>Put. vynas "Alita" Saldus, 0,75l 11%</v>
      </c>
      <c r="D4255" t="str">
        <f>Atask.AtsOp!N3799</f>
        <v>But.</v>
      </c>
      <c r="E4255" t="str">
        <f>Atask.AtsOp!I3799</f>
        <v>Pardavimo užsakymas</v>
      </c>
      <c r="F4255">
        <f>Atask.AtsOp!M3799</f>
        <v>-9600</v>
      </c>
      <c r="G4255">
        <f>VLOOKUP(B4255,Prekės!$A$2:$E$3000,3,FALSE)</f>
        <v>235</v>
      </c>
      <c r="H4255">
        <f>VLOOKUP(B4255,Prekės!$A$2:$E$3000,4,FALSE)</f>
        <v>0.75</v>
      </c>
      <c r="I4255">
        <f>VLOOKUP(B4255,Prekės!$A$2:$E$3000,5,FALSE)</f>
        <v>11</v>
      </c>
      <c r="J4255">
        <f t="shared" si="133"/>
        <v>-7200</v>
      </c>
      <c r="K4255">
        <f t="shared" si="134"/>
        <v>-7200</v>
      </c>
    </row>
    <row r="4256" spans="1:11">
      <c r="A4256" s="1">
        <f>Atask.AtsOp!A3800</f>
        <v>42471</v>
      </c>
      <c r="B4256" t="str">
        <f>Atask.AtsOp!E3800</f>
        <v>3001-0001</v>
      </c>
      <c r="C4256" t="str">
        <f>Atask.AtsOp!H3800</f>
        <v>Put. vynas "Alita" Saldus, 0,75l 11%</v>
      </c>
      <c r="D4256" t="str">
        <f>Atask.AtsOp!N3800</f>
        <v>But.</v>
      </c>
      <c r="E4256" t="str">
        <f>Atask.AtsOp!I3800</f>
        <v>Perkelti</v>
      </c>
      <c r="F4256">
        <f>Atask.AtsOp!M3800</f>
        <v>-6</v>
      </c>
      <c r="G4256">
        <f>VLOOKUP(B4256,Prekės!$A$2:$E$3000,3,FALSE)</f>
        <v>235</v>
      </c>
      <c r="H4256">
        <f>VLOOKUP(B4256,Prekės!$A$2:$E$3000,4,FALSE)</f>
        <v>0.75</v>
      </c>
      <c r="I4256">
        <f>VLOOKUP(B4256,Prekės!$A$2:$E$3000,5,FALSE)</f>
        <v>11</v>
      </c>
      <c r="J4256">
        <f t="shared" si="133"/>
        <v>-4.5</v>
      </c>
      <c r="K4256">
        <f t="shared" si="134"/>
        <v>-4.5</v>
      </c>
    </row>
    <row r="4257" spans="1:11">
      <c r="A4257" s="1">
        <f>Atask.AtsOp!A3801</f>
        <v>42472</v>
      </c>
      <c r="B4257" t="str">
        <f>Atask.AtsOp!E3801</f>
        <v>3001-0001</v>
      </c>
      <c r="C4257" t="str">
        <f>Atask.AtsOp!H3801</f>
        <v>Put. vynas "Alita" Saldus, 0,75l 11%</v>
      </c>
      <c r="D4257" t="str">
        <f>Atask.AtsOp!N3801</f>
        <v>But.</v>
      </c>
      <c r="E4257" t="str">
        <f>Atask.AtsOp!I3801</f>
        <v>Pardavimo užsakymas</v>
      </c>
      <c r="F4257">
        <f>Atask.AtsOp!M3801</f>
        <v>-96</v>
      </c>
      <c r="G4257">
        <f>VLOOKUP(B4257,Prekės!$A$2:$E$3000,3,FALSE)</f>
        <v>235</v>
      </c>
      <c r="H4257">
        <f>VLOOKUP(B4257,Prekės!$A$2:$E$3000,4,FALSE)</f>
        <v>0.75</v>
      </c>
      <c r="I4257">
        <f>VLOOKUP(B4257,Prekės!$A$2:$E$3000,5,FALSE)</f>
        <v>11</v>
      </c>
      <c r="J4257">
        <f t="shared" si="133"/>
        <v>-72</v>
      </c>
      <c r="K4257">
        <f t="shared" si="134"/>
        <v>-72</v>
      </c>
    </row>
    <row r="4258" spans="1:11">
      <c r="A4258" s="1">
        <f>Atask.AtsOp!A3802</f>
        <v>42471</v>
      </c>
      <c r="B4258" t="str">
        <f>Atask.AtsOp!E3802</f>
        <v>3001-0001</v>
      </c>
      <c r="C4258" t="str">
        <f>Atask.AtsOp!H3802</f>
        <v>Put. vynas "Alita" Saldus, 0,75l 11%</v>
      </c>
      <c r="D4258" t="str">
        <f>Atask.AtsOp!N3802</f>
        <v>But.</v>
      </c>
      <c r="E4258" t="str">
        <f>Atask.AtsOp!I3802</f>
        <v>Pardavimo užsakymas</v>
      </c>
      <c r="F4258">
        <f>Atask.AtsOp!M3802</f>
        <v>-60</v>
      </c>
      <c r="G4258">
        <f>VLOOKUP(B4258,Prekės!$A$2:$E$3000,3,FALSE)</f>
        <v>235</v>
      </c>
      <c r="H4258">
        <f>VLOOKUP(B4258,Prekės!$A$2:$E$3000,4,FALSE)</f>
        <v>0.75</v>
      </c>
      <c r="I4258">
        <f>VLOOKUP(B4258,Prekės!$A$2:$E$3000,5,FALSE)</f>
        <v>11</v>
      </c>
      <c r="J4258">
        <f t="shared" ref="J4258:J4321" si="135">IF(G4258=110,F4258*H4258*I4258,IF(G4258&lt;280,F4258*H4258,F4258*H4258*(I4258/100)))</f>
        <v>-45</v>
      </c>
      <c r="K4258">
        <f t="shared" ref="K4258:K4321" si="136">IF(EXACT(D4258,"But."),J4258,F4258)</f>
        <v>-45</v>
      </c>
    </row>
    <row r="4259" spans="1:11">
      <c r="A4259" s="1">
        <f>Atask.AtsOp!A3803</f>
        <v>42471</v>
      </c>
      <c r="B4259" t="str">
        <f>Atask.AtsOp!E3803</f>
        <v>3001-0001</v>
      </c>
      <c r="C4259" t="str">
        <f>Atask.AtsOp!H3803</f>
        <v>Put. vynas "Alita" Saldus, 0,75l 11%</v>
      </c>
      <c r="D4259" t="str">
        <f>Atask.AtsOp!N3803</f>
        <v>But.</v>
      </c>
      <c r="E4259" t="str">
        <f>Atask.AtsOp!I3803</f>
        <v>Pardavimo užsakymas</v>
      </c>
      <c r="F4259">
        <f>Atask.AtsOp!M3803</f>
        <v>-6144</v>
      </c>
      <c r="G4259">
        <f>VLOOKUP(B4259,Prekės!$A$2:$E$3000,3,FALSE)</f>
        <v>235</v>
      </c>
      <c r="H4259">
        <f>VLOOKUP(B4259,Prekės!$A$2:$E$3000,4,FALSE)</f>
        <v>0.75</v>
      </c>
      <c r="I4259">
        <f>VLOOKUP(B4259,Prekės!$A$2:$E$3000,5,FALSE)</f>
        <v>11</v>
      </c>
      <c r="J4259">
        <f t="shared" si="135"/>
        <v>-4608</v>
      </c>
      <c r="K4259">
        <f t="shared" si="136"/>
        <v>-4608</v>
      </c>
    </row>
    <row r="4260" spans="1:11">
      <c r="A4260" s="1">
        <f>Atask.AtsOp!A3804</f>
        <v>42475</v>
      </c>
      <c r="B4260" t="str">
        <f>Atask.AtsOp!E3804</f>
        <v>3001-0001</v>
      </c>
      <c r="C4260" t="str">
        <f>Atask.AtsOp!H3804</f>
        <v>Put. vynas "Alita" Saldus, 0,75l 11%</v>
      </c>
      <c r="D4260" t="str">
        <f>Atask.AtsOp!N3804</f>
        <v>But.</v>
      </c>
      <c r="E4260" t="str">
        <f>Atask.AtsOp!I3804</f>
        <v>Perkelti</v>
      </c>
      <c r="F4260">
        <f>Atask.AtsOp!M3804</f>
        <v>16330</v>
      </c>
      <c r="G4260">
        <f>VLOOKUP(B4260,Prekės!$A$2:$E$3000,3,FALSE)</f>
        <v>235</v>
      </c>
      <c r="H4260">
        <f>VLOOKUP(B4260,Prekės!$A$2:$E$3000,4,FALSE)</f>
        <v>0.75</v>
      </c>
      <c r="I4260">
        <f>VLOOKUP(B4260,Prekės!$A$2:$E$3000,5,FALSE)</f>
        <v>11</v>
      </c>
      <c r="J4260">
        <f t="shared" si="135"/>
        <v>12247.5</v>
      </c>
      <c r="K4260">
        <f t="shared" si="136"/>
        <v>12247.5</v>
      </c>
    </row>
    <row r="4261" spans="1:11">
      <c r="A4261" s="1">
        <f>Atask.AtsOp!A3805</f>
        <v>42475</v>
      </c>
      <c r="B4261" t="str">
        <f>Atask.AtsOp!E3805</f>
        <v>3001-0001</v>
      </c>
      <c r="C4261" t="str">
        <f>Atask.AtsOp!H3805</f>
        <v>Put. vynas "Alita" Saldus, 0,75l 11%</v>
      </c>
      <c r="D4261" t="str">
        <f>Atask.AtsOp!N3805</f>
        <v>But.</v>
      </c>
      <c r="E4261" t="str">
        <f>Atask.AtsOp!I3805</f>
        <v>Perkelti</v>
      </c>
      <c r="F4261">
        <f>Atask.AtsOp!M3805</f>
        <v>-3</v>
      </c>
      <c r="G4261">
        <f>VLOOKUP(B4261,Prekės!$A$2:$E$3000,3,FALSE)</f>
        <v>235</v>
      </c>
      <c r="H4261">
        <f>VLOOKUP(B4261,Prekės!$A$2:$E$3000,4,FALSE)</f>
        <v>0.75</v>
      </c>
      <c r="I4261">
        <f>VLOOKUP(B4261,Prekės!$A$2:$E$3000,5,FALSE)</f>
        <v>11</v>
      </c>
      <c r="J4261">
        <f t="shared" si="135"/>
        <v>-2.25</v>
      </c>
      <c r="K4261">
        <f t="shared" si="136"/>
        <v>-2.25</v>
      </c>
    </row>
    <row r="4262" spans="1:11">
      <c r="A4262" s="1">
        <f>Atask.AtsOp!A3806</f>
        <v>42478</v>
      </c>
      <c r="B4262" t="str">
        <f>Atask.AtsOp!E3806</f>
        <v>3001-0001</v>
      </c>
      <c r="C4262" t="str">
        <f>Atask.AtsOp!H3806</f>
        <v>Put. vynas "Alita" Saldus, 0,75l 11%</v>
      </c>
      <c r="D4262" t="str">
        <f>Atask.AtsOp!N3806</f>
        <v>But.</v>
      </c>
      <c r="E4262" t="str">
        <f>Atask.AtsOp!I3806</f>
        <v>Pardavimo užsakymas</v>
      </c>
      <c r="F4262">
        <f>Atask.AtsOp!M3806</f>
        <v>-120</v>
      </c>
      <c r="G4262">
        <f>VLOOKUP(B4262,Prekės!$A$2:$E$3000,3,FALSE)</f>
        <v>235</v>
      </c>
      <c r="H4262">
        <f>VLOOKUP(B4262,Prekės!$A$2:$E$3000,4,FALSE)</f>
        <v>0.75</v>
      </c>
      <c r="I4262">
        <f>VLOOKUP(B4262,Prekės!$A$2:$E$3000,5,FALSE)</f>
        <v>11</v>
      </c>
      <c r="J4262">
        <f t="shared" si="135"/>
        <v>-90</v>
      </c>
      <c r="K4262">
        <f t="shared" si="136"/>
        <v>-90</v>
      </c>
    </row>
    <row r="4263" spans="1:11">
      <c r="A4263" s="1">
        <f>Atask.AtsOp!A3807</f>
        <v>42478</v>
      </c>
      <c r="B4263" t="str">
        <f>Atask.AtsOp!E3807</f>
        <v>3001-0001</v>
      </c>
      <c r="C4263" t="str">
        <f>Atask.AtsOp!H3807</f>
        <v>Put. vynas "Alita" Saldus, 0,75l 11%</v>
      </c>
      <c r="D4263" t="str">
        <f>Atask.AtsOp!N3807</f>
        <v>But.</v>
      </c>
      <c r="E4263" t="str">
        <f>Atask.AtsOp!I3807</f>
        <v>Pardavimo užsakymas</v>
      </c>
      <c r="F4263">
        <f>Atask.AtsOp!M3807</f>
        <v>-432</v>
      </c>
      <c r="G4263">
        <f>VLOOKUP(B4263,Prekės!$A$2:$E$3000,3,FALSE)</f>
        <v>235</v>
      </c>
      <c r="H4263">
        <f>VLOOKUP(B4263,Prekės!$A$2:$E$3000,4,FALSE)</f>
        <v>0.75</v>
      </c>
      <c r="I4263">
        <f>VLOOKUP(B4263,Prekės!$A$2:$E$3000,5,FALSE)</f>
        <v>11</v>
      </c>
      <c r="J4263">
        <f t="shared" si="135"/>
        <v>-324</v>
      </c>
      <c r="K4263">
        <f t="shared" si="136"/>
        <v>-324</v>
      </c>
    </row>
    <row r="4264" spans="1:11">
      <c r="A4264" s="1">
        <f>Atask.AtsOp!A3808</f>
        <v>42482</v>
      </c>
      <c r="B4264" t="str">
        <f>Atask.AtsOp!E3808</f>
        <v>3001-0001</v>
      </c>
      <c r="C4264" t="str">
        <f>Atask.AtsOp!H3808</f>
        <v>Put. vynas "Alita" Saldus, 0,75l 11%</v>
      </c>
      <c r="D4264" t="str">
        <f>Atask.AtsOp!N3808</f>
        <v>But.</v>
      </c>
      <c r="E4264" t="str">
        <f>Atask.AtsOp!I3808</f>
        <v>Pardavimo užsakymas</v>
      </c>
      <c r="F4264">
        <f>Atask.AtsOp!M3808</f>
        <v>-408</v>
      </c>
      <c r="G4264">
        <f>VLOOKUP(B4264,Prekės!$A$2:$E$3000,3,FALSE)</f>
        <v>235</v>
      </c>
      <c r="H4264">
        <f>VLOOKUP(B4264,Prekės!$A$2:$E$3000,4,FALSE)</f>
        <v>0.75</v>
      </c>
      <c r="I4264">
        <f>VLOOKUP(B4264,Prekės!$A$2:$E$3000,5,FALSE)</f>
        <v>11</v>
      </c>
      <c r="J4264">
        <f t="shared" si="135"/>
        <v>-306</v>
      </c>
      <c r="K4264">
        <f t="shared" si="136"/>
        <v>-306</v>
      </c>
    </row>
    <row r="4265" spans="1:11">
      <c r="A4265" s="1">
        <f>Atask.AtsOp!A3809</f>
        <v>42485</v>
      </c>
      <c r="B4265" t="str">
        <f>Atask.AtsOp!E3809</f>
        <v>3001-0001</v>
      </c>
      <c r="C4265" t="str">
        <f>Atask.AtsOp!H3809</f>
        <v>Put. vynas "Alita" Saldus, 0,75l 11%</v>
      </c>
      <c r="D4265" t="str">
        <f>Atask.AtsOp!N3809</f>
        <v>But.</v>
      </c>
      <c r="E4265" t="str">
        <f>Atask.AtsOp!I3809</f>
        <v>Pardavimo užsakymas</v>
      </c>
      <c r="F4265">
        <f>Atask.AtsOp!M3809</f>
        <v>-1589</v>
      </c>
      <c r="G4265">
        <f>VLOOKUP(B4265,Prekės!$A$2:$E$3000,3,FALSE)</f>
        <v>235</v>
      </c>
      <c r="H4265">
        <f>VLOOKUP(B4265,Prekės!$A$2:$E$3000,4,FALSE)</f>
        <v>0.75</v>
      </c>
      <c r="I4265">
        <f>VLOOKUP(B4265,Prekės!$A$2:$E$3000,5,FALSE)</f>
        <v>11</v>
      </c>
      <c r="J4265">
        <f t="shared" si="135"/>
        <v>-1191.75</v>
      </c>
      <c r="K4265">
        <f t="shared" si="136"/>
        <v>-1191.75</v>
      </c>
    </row>
    <row r="4266" spans="1:11">
      <c r="A4266" s="1">
        <f>Atask.AtsOp!A3810</f>
        <v>42485</v>
      </c>
      <c r="B4266" t="str">
        <f>Atask.AtsOp!E3810</f>
        <v>3001-0001</v>
      </c>
      <c r="C4266" t="str">
        <f>Atask.AtsOp!H3810</f>
        <v>Put. vynas "Alita" Saldus, 0,75l 11%</v>
      </c>
      <c r="D4266" t="str">
        <f>Atask.AtsOp!N3810</f>
        <v>But.</v>
      </c>
      <c r="E4266" t="str">
        <f>Atask.AtsOp!I3810</f>
        <v>Pardavimo užsakymas</v>
      </c>
      <c r="F4266">
        <f>Atask.AtsOp!M3810</f>
        <v>-105</v>
      </c>
      <c r="G4266">
        <f>VLOOKUP(B4266,Prekės!$A$2:$E$3000,3,FALSE)</f>
        <v>235</v>
      </c>
      <c r="H4266">
        <f>VLOOKUP(B4266,Prekės!$A$2:$E$3000,4,FALSE)</f>
        <v>0.75</v>
      </c>
      <c r="I4266">
        <f>VLOOKUP(B4266,Prekės!$A$2:$E$3000,5,FALSE)</f>
        <v>11</v>
      </c>
      <c r="J4266">
        <f t="shared" si="135"/>
        <v>-78.75</v>
      </c>
      <c r="K4266">
        <f t="shared" si="136"/>
        <v>-78.75</v>
      </c>
    </row>
    <row r="4267" spans="1:11">
      <c r="A4267" s="1">
        <f>Atask.AtsOp!A3811</f>
        <v>42487</v>
      </c>
      <c r="B4267" t="str">
        <f>Atask.AtsOp!E3811</f>
        <v>3001-0001</v>
      </c>
      <c r="C4267" t="str">
        <f>Atask.AtsOp!H3811</f>
        <v>Put. vynas "Alita" Saldus, 0,75l 11%</v>
      </c>
      <c r="D4267" t="str">
        <f>Atask.AtsOp!N3811</f>
        <v>But.</v>
      </c>
      <c r="E4267" t="str">
        <f>Atask.AtsOp!I3811</f>
        <v>Pardavimo užsakymas</v>
      </c>
      <c r="F4267">
        <f>Atask.AtsOp!M3811</f>
        <v>-11095</v>
      </c>
      <c r="G4267">
        <f>VLOOKUP(B4267,Prekės!$A$2:$E$3000,3,FALSE)</f>
        <v>235</v>
      </c>
      <c r="H4267">
        <f>VLOOKUP(B4267,Prekės!$A$2:$E$3000,4,FALSE)</f>
        <v>0.75</v>
      </c>
      <c r="I4267">
        <f>VLOOKUP(B4267,Prekės!$A$2:$E$3000,5,FALSE)</f>
        <v>11</v>
      </c>
      <c r="J4267">
        <f t="shared" si="135"/>
        <v>-8321.25</v>
      </c>
      <c r="K4267">
        <f t="shared" si="136"/>
        <v>-8321.25</v>
      </c>
    </row>
    <row r="4268" spans="1:11">
      <c r="A4268" s="1">
        <f>Atask.AtsOp!A3812</f>
        <v>42487</v>
      </c>
      <c r="B4268" t="str">
        <f>Atask.AtsOp!E3812</f>
        <v>3001-0001</v>
      </c>
      <c r="C4268" t="str">
        <f>Atask.AtsOp!H3812</f>
        <v>Put. vynas "Alita" Saldus, 0,75l 11%</v>
      </c>
      <c r="D4268" t="str">
        <f>Atask.AtsOp!N3812</f>
        <v>But.</v>
      </c>
      <c r="E4268" t="str">
        <f>Atask.AtsOp!I3812</f>
        <v>Pardavimo užsakymas</v>
      </c>
      <c r="F4268">
        <f>Atask.AtsOp!M3812</f>
        <v>-432</v>
      </c>
      <c r="G4268">
        <f>VLOOKUP(B4268,Prekės!$A$2:$E$3000,3,FALSE)</f>
        <v>235</v>
      </c>
      <c r="H4268">
        <f>VLOOKUP(B4268,Prekės!$A$2:$E$3000,4,FALSE)</f>
        <v>0.75</v>
      </c>
      <c r="I4268">
        <f>VLOOKUP(B4268,Prekės!$A$2:$E$3000,5,FALSE)</f>
        <v>11</v>
      </c>
      <c r="J4268">
        <f t="shared" si="135"/>
        <v>-324</v>
      </c>
      <c r="K4268">
        <f t="shared" si="136"/>
        <v>-324</v>
      </c>
    </row>
    <row r="4269" spans="1:11">
      <c r="A4269" s="1">
        <f>Atask.AtsOp!A3813</f>
        <v>42485</v>
      </c>
      <c r="B4269" t="str">
        <f>Atask.AtsOp!E3813</f>
        <v>3001-0001</v>
      </c>
      <c r="C4269" t="str">
        <f>Atask.AtsOp!H3813</f>
        <v>Put. vynas "Alita" Saldus, 0,75l 11%</v>
      </c>
      <c r="D4269" t="str">
        <f>Atask.AtsOp!N3813</f>
        <v>But.</v>
      </c>
      <c r="E4269" t="str">
        <f>Atask.AtsOp!I3813</f>
        <v>Pardavimo užsakymas</v>
      </c>
      <c r="F4269">
        <f>Atask.AtsOp!M3813</f>
        <v>-1224</v>
      </c>
      <c r="G4269">
        <f>VLOOKUP(B4269,Prekės!$A$2:$E$3000,3,FALSE)</f>
        <v>235</v>
      </c>
      <c r="H4269">
        <f>VLOOKUP(B4269,Prekės!$A$2:$E$3000,4,FALSE)</f>
        <v>0.75</v>
      </c>
      <c r="I4269">
        <f>VLOOKUP(B4269,Prekės!$A$2:$E$3000,5,FALSE)</f>
        <v>11</v>
      </c>
      <c r="J4269">
        <f t="shared" si="135"/>
        <v>-918</v>
      </c>
      <c r="K4269">
        <f t="shared" si="136"/>
        <v>-918</v>
      </c>
    </row>
    <row r="4270" spans="1:11">
      <c r="A4270" s="1">
        <f>Atask.AtsOp!A3814</f>
        <v>42482</v>
      </c>
      <c r="B4270" t="str">
        <f>Atask.AtsOp!E3814</f>
        <v>3001-0001</v>
      </c>
      <c r="C4270" t="str">
        <f>Atask.AtsOp!H3814</f>
        <v>Put. vynas "Alita" Saldus, 0,75l 11%</v>
      </c>
      <c r="D4270" t="str">
        <f>Atask.AtsOp!N3814</f>
        <v>But.</v>
      </c>
      <c r="E4270" t="str">
        <f>Atask.AtsOp!I3814</f>
        <v>Pardavimo užsakymas</v>
      </c>
      <c r="F4270">
        <f>Atask.AtsOp!M3814</f>
        <v>-24</v>
      </c>
      <c r="G4270">
        <f>VLOOKUP(B4270,Prekės!$A$2:$E$3000,3,FALSE)</f>
        <v>235</v>
      </c>
      <c r="H4270">
        <f>VLOOKUP(B4270,Prekės!$A$2:$E$3000,4,FALSE)</f>
        <v>0.75</v>
      </c>
      <c r="I4270">
        <f>VLOOKUP(B4270,Prekės!$A$2:$E$3000,5,FALSE)</f>
        <v>11</v>
      </c>
      <c r="J4270">
        <f t="shared" si="135"/>
        <v>-18</v>
      </c>
      <c r="K4270">
        <f t="shared" si="136"/>
        <v>-18</v>
      </c>
    </row>
    <row r="4271" spans="1:11">
      <c r="A4271" s="1">
        <f>Atask.AtsOp!A3815</f>
        <v>42481</v>
      </c>
      <c r="B4271" t="str">
        <f>Atask.AtsOp!E3815</f>
        <v>3001-0001</v>
      </c>
      <c r="C4271" t="str">
        <f>Atask.AtsOp!H3815</f>
        <v>Put. vynas "Alita" Saldus, 0,75l 11%</v>
      </c>
      <c r="D4271" t="str">
        <f>Atask.AtsOp!N3815</f>
        <v>But.</v>
      </c>
      <c r="E4271" t="str">
        <f>Atask.AtsOp!I3815</f>
        <v>Pardavimo užsakymas</v>
      </c>
      <c r="F4271">
        <f>Atask.AtsOp!M3815</f>
        <v>-10</v>
      </c>
      <c r="G4271">
        <f>VLOOKUP(B4271,Prekės!$A$2:$E$3000,3,FALSE)</f>
        <v>235</v>
      </c>
      <c r="H4271">
        <f>VLOOKUP(B4271,Prekės!$A$2:$E$3000,4,FALSE)</f>
        <v>0.75</v>
      </c>
      <c r="I4271">
        <f>VLOOKUP(B4271,Prekės!$A$2:$E$3000,5,FALSE)</f>
        <v>11</v>
      </c>
      <c r="J4271">
        <f t="shared" si="135"/>
        <v>-7.5</v>
      </c>
      <c r="K4271">
        <f t="shared" si="136"/>
        <v>-7.5</v>
      </c>
    </row>
    <row r="4272" spans="1:11">
      <c r="A4272" s="1">
        <f>Atask.AtsOp!A3816</f>
        <v>42481</v>
      </c>
      <c r="B4272" t="str">
        <f>Atask.AtsOp!E3816</f>
        <v>3001-0001</v>
      </c>
      <c r="C4272" t="str">
        <f>Atask.AtsOp!H3816</f>
        <v>Put. vynas "Alita" Saldus, 0,75l 11%</v>
      </c>
      <c r="D4272" t="str">
        <f>Atask.AtsOp!N3816</f>
        <v>But.</v>
      </c>
      <c r="E4272" t="str">
        <f>Atask.AtsOp!I3816</f>
        <v>Pardavimo užsakymas</v>
      </c>
      <c r="F4272">
        <f>Atask.AtsOp!M3816</f>
        <v>-2304</v>
      </c>
      <c r="G4272">
        <f>VLOOKUP(B4272,Prekės!$A$2:$E$3000,3,FALSE)</f>
        <v>235</v>
      </c>
      <c r="H4272">
        <f>VLOOKUP(B4272,Prekės!$A$2:$E$3000,4,FALSE)</f>
        <v>0.75</v>
      </c>
      <c r="I4272">
        <f>VLOOKUP(B4272,Prekės!$A$2:$E$3000,5,FALSE)</f>
        <v>11</v>
      </c>
      <c r="J4272">
        <f t="shared" si="135"/>
        <v>-1728</v>
      </c>
      <c r="K4272">
        <f t="shared" si="136"/>
        <v>-1728</v>
      </c>
    </row>
    <row r="4273" spans="1:11">
      <c r="A4273" s="1">
        <f>Atask.AtsOp!A3817</f>
        <v>42481</v>
      </c>
      <c r="B4273" t="str">
        <f>Atask.AtsOp!E3817</f>
        <v>3001-0001</v>
      </c>
      <c r="C4273" t="str">
        <f>Atask.AtsOp!H3817</f>
        <v>Put. vynas "Alita" Saldus, 0,75l 11%</v>
      </c>
      <c r="D4273" t="str">
        <f>Atask.AtsOp!N3817</f>
        <v>But.</v>
      </c>
      <c r="E4273" t="str">
        <f>Atask.AtsOp!I3817</f>
        <v>Pardavimo užsakymas</v>
      </c>
      <c r="F4273">
        <f>Atask.AtsOp!M3817</f>
        <v>-204</v>
      </c>
      <c r="G4273">
        <f>VLOOKUP(B4273,Prekės!$A$2:$E$3000,3,FALSE)</f>
        <v>235</v>
      </c>
      <c r="H4273">
        <f>VLOOKUP(B4273,Prekės!$A$2:$E$3000,4,FALSE)</f>
        <v>0.75</v>
      </c>
      <c r="I4273">
        <f>VLOOKUP(B4273,Prekės!$A$2:$E$3000,5,FALSE)</f>
        <v>11</v>
      </c>
      <c r="J4273">
        <f t="shared" si="135"/>
        <v>-153</v>
      </c>
      <c r="K4273">
        <f t="shared" si="136"/>
        <v>-153</v>
      </c>
    </row>
    <row r="4274" spans="1:11">
      <c r="A4274" s="1">
        <f>Atask.AtsOp!A3818</f>
        <v>42485</v>
      </c>
      <c r="B4274" t="str">
        <f>Atask.AtsOp!E3818</f>
        <v>3001-0001</v>
      </c>
      <c r="C4274" t="str">
        <f>Atask.AtsOp!H3818</f>
        <v>Put. vynas "Alita" Saldus, 0,75l 11%</v>
      </c>
      <c r="D4274" t="str">
        <f>Atask.AtsOp!N3818</f>
        <v>But.</v>
      </c>
      <c r="E4274" t="str">
        <f>Atask.AtsOp!I3818</f>
        <v>Pardavimo užsakymas</v>
      </c>
      <c r="F4274">
        <f>Atask.AtsOp!M3818</f>
        <v>-5760</v>
      </c>
      <c r="G4274">
        <f>VLOOKUP(B4274,Prekės!$A$2:$E$3000,3,FALSE)</f>
        <v>235</v>
      </c>
      <c r="H4274">
        <f>VLOOKUP(B4274,Prekės!$A$2:$E$3000,4,FALSE)</f>
        <v>0.75</v>
      </c>
      <c r="I4274">
        <f>VLOOKUP(B4274,Prekės!$A$2:$E$3000,5,FALSE)</f>
        <v>11</v>
      </c>
      <c r="J4274">
        <f t="shared" si="135"/>
        <v>-4320</v>
      </c>
      <c r="K4274">
        <f t="shared" si="136"/>
        <v>-4320</v>
      </c>
    </row>
    <row r="4275" spans="1:11">
      <c r="A4275" s="1">
        <f>Atask.AtsOp!A3819</f>
        <v>42481</v>
      </c>
      <c r="B4275" t="str">
        <f>Atask.AtsOp!E3819</f>
        <v>3001-0001</v>
      </c>
      <c r="C4275" t="str">
        <f>Atask.AtsOp!H3819</f>
        <v>Put. vynas "Alita" Saldus, 0,75l 11%</v>
      </c>
      <c r="D4275" t="str">
        <f>Atask.AtsOp!N3819</f>
        <v>But.</v>
      </c>
      <c r="E4275" t="str">
        <f>Atask.AtsOp!I3819</f>
        <v>Pardavimo užsakymas</v>
      </c>
      <c r="F4275">
        <f>Atask.AtsOp!M3819</f>
        <v>-1152</v>
      </c>
      <c r="G4275">
        <f>VLOOKUP(B4275,Prekės!$A$2:$E$3000,3,FALSE)</f>
        <v>235</v>
      </c>
      <c r="H4275">
        <f>VLOOKUP(B4275,Prekės!$A$2:$E$3000,4,FALSE)</f>
        <v>0.75</v>
      </c>
      <c r="I4275">
        <f>VLOOKUP(B4275,Prekės!$A$2:$E$3000,5,FALSE)</f>
        <v>11</v>
      </c>
      <c r="J4275">
        <f t="shared" si="135"/>
        <v>-864</v>
      </c>
      <c r="K4275">
        <f t="shared" si="136"/>
        <v>-864</v>
      </c>
    </row>
    <row r="4276" spans="1:11">
      <c r="A4276" s="1">
        <f>Atask.AtsOp!A3820</f>
        <v>42481</v>
      </c>
      <c r="B4276" t="str">
        <f>Atask.AtsOp!E3820</f>
        <v>3001-0001</v>
      </c>
      <c r="C4276" t="str">
        <f>Atask.AtsOp!H3820</f>
        <v>Put. vynas "Alita" Saldus, 0,75l 11%</v>
      </c>
      <c r="D4276" t="str">
        <f>Atask.AtsOp!N3820</f>
        <v>But.</v>
      </c>
      <c r="E4276" t="str">
        <f>Atask.AtsOp!I3820</f>
        <v>Pardavimo užsakymas</v>
      </c>
      <c r="F4276">
        <f>Atask.AtsOp!M3820</f>
        <v>-3652</v>
      </c>
      <c r="G4276">
        <f>VLOOKUP(B4276,Prekės!$A$2:$E$3000,3,FALSE)</f>
        <v>235</v>
      </c>
      <c r="H4276">
        <f>VLOOKUP(B4276,Prekės!$A$2:$E$3000,4,FALSE)</f>
        <v>0.75</v>
      </c>
      <c r="I4276">
        <f>VLOOKUP(B4276,Prekės!$A$2:$E$3000,5,FALSE)</f>
        <v>11</v>
      </c>
      <c r="J4276">
        <f t="shared" si="135"/>
        <v>-2739</v>
      </c>
      <c r="K4276">
        <f t="shared" si="136"/>
        <v>-2739</v>
      </c>
    </row>
    <row r="4277" spans="1:11">
      <c r="A4277" s="1">
        <f>Atask.AtsOp!A3821</f>
        <v>42480</v>
      </c>
      <c r="B4277" t="str">
        <f>Atask.AtsOp!E3821</f>
        <v>3001-0001</v>
      </c>
      <c r="C4277" t="str">
        <f>Atask.AtsOp!H3821</f>
        <v>Put. vynas "Alita" Saldus, 0,75l 11%</v>
      </c>
      <c r="D4277" t="str">
        <f>Atask.AtsOp!N3821</f>
        <v>But.</v>
      </c>
      <c r="E4277" t="str">
        <f>Atask.AtsOp!I3821</f>
        <v>Pardavimo užsakymas</v>
      </c>
      <c r="F4277">
        <f>Atask.AtsOp!M3821</f>
        <v>-48</v>
      </c>
      <c r="G4277">
        <f>VLOOKUP(B4277,Prekės!$A$2:$E$3000,3,FALSE)</f>
        <v>235</v>
      </c>
      <c r="H4277">
        <f>VLOOKUP(B4277,Prekės!$A$2:$E$3000,4,FALSE)</f>
        <v>0.75</v>
      </c>
      <c r="I4277">
        <f>VLOOKUP(B4277,Prekės!$A$2:$E$3000,5,FALSE)</f>
        <v>11</v>
      </c>
      <c r="J4277">
        <f t="shared" si="135"/>
        <v>-36</v>
      </c>
      <c r="K4277">
        <f t="shared" si="136"/>
        <v>-36</v>
      </c>
    </row>
    <row r="4278" spans="1:11">
      <c r="A4278" s="1">
        <f>Atask.AtsOp!A3822</f>
        <v>42481</v>
      </c>
      <c r="B4278" t="str">
        <f>Atask.AtsOp!E3822</f>
        <v>3001-0001</v>
      </c>
      <c r="C4278" t="str">
        <f>Atask.AtsOp!H3822</f>
        <v>Put. vynas "Alita" Saldus, 0,75l 11%</v>
      </c>
      <c r="D4278" t="str">
        <f>Atask.AtsOp!N3822</f>
        <v>But.</v>
      </c>
      <c r="E4278" t="str">
        <f>Atask.AtsOp!I3822</f>
        <v>Pardavimo užsakymas</v>
      </c>
      <c r="F4278">
        <f>Atask.AtsOp!M3822</f>
        <v>-8636</v>
      </c>
      <c r="G4278">
        <f>VLOOKUP(B4278,Prekės!$A$2:$E$3000,3,FALSE)</f>
        <v>235</v>
      </c>
      <c r="H4278">
        <f>VLOOKUP(B4278,Prekės!$A$2:$E$3000,4,FALSE)</f>
        <v>0.75</v>
      </c>
      <c r="I4278">
        <f>VLOOKUP(B4278,Prekės!$A$2:$E$3000,5,FALSE)</f>
        <v>11</v>
      </c>
      <c r="J4278">
        <f t="shared" si="135"/>
        <v>-6477</v>
      </c>
      <c r="K4278">
        <f t="shared" si="136"/>
        <v>-6477</v>
      </c>
    </row>
    <row r="4279" spans="1:11">
      <c r="A4279" s="1">
        <f>Atask.AtsOp!A3823</f>
        <v>42485</v>
      </c>
      <c r="B4279" t="str">
        <f>Atask.AtsOp!E3823</f>
        <v>3001-0001</v>
      </c>
      <c r="C4279" t="str">
        <f>Atask.AtsOp!H3823</f>
        <v>Put. vynas "Alita" Saldus, 0,75l 11%</v>
      </c>
      <c r="D4279" t="str">
        <f>Atask.AtsOp!N3823</f>
        <v>But.</v>
      </c>
      <c r="E4279" t="str">
        <f>Atask.AtsOp!I3823</f>
        <v>Pardavimo užsakymas</v>
      </c>
      <c r="F4279">
        <f>Atask.AtsOp!M3823</f>
        <v>-298</v>
      </c>
      <c r="G4279">
        <f>VLOOKUP(B4279,Prekės!$A$2:$E$3000,3,FALSE)</f>
        <v>235</v>
      </c>
      <c r="H4279">
        <f>VLOOKUP(B4279,Prekės!$A$2:$E$3000,4,FALSE)</f>
        <v>0.75</v>
      </c>
      <c r="I4279">
        <f>VLOOKUP(B4279,Prekės!$A$2:$E$3000,5,FALSE)</f>
        <v>11</v>
      </c>
      <c r="J4279">
        <f t="shared" si="135"/>
        <v>-223.5</v>
      </c>
      <c r="K4279">
        <f t="shared" si="136"/>
        <v>-223.5</v>
      </c>
    </row>
    <row r="4280" spans="1:11">
      <c r="A4280" s="1">
        <f>Atask.AtsOp!A3824</f>
        <v>42479</v>
      </c>
      <c r="B4280" t="str">
        <f>Atask.AtsOp!E3824</f>
        <v>3001-0001</v>
      </c>
      <c r="C4280" t="str">
        <f>Atask.AtsOp!H3824</f>
        <v>Put. vynas "Alita" Saldus, 0,75l 11%</v>
      </c>
      <c r="D4280" t="str">
        <f>Atask.AtsOp!N3824</f>
        <v>But.</v>
      </c>
      <c r="E4280" t="str">
        <f>Atask.AtsOp!I3824</f>
        <v>Pardavimo užsakymas</v>
      </c>
      <c r="F4280">
        <f>Atask.AtsOp!M3824</f>
        <v>-2304</v>
      </c>
      <c r="G4280">
        <f>VLOOKUP(B4280,Prekės!$A$2:$E$3000,3,FALSE)</f>
        <v>235</v>
      </c>
      <c r="H4280">
        <f>VLOOKUP(B4280,Prekės!$A$2:$E$3000,4,FALSE)</f>
        <v>0.75</v>
      </c>
      <c r="I4280">
        <f>VLOOKUP(B4280,Prekės!$A$2:$E$3000,5,FALSE)</f>
        <v>11</v>
      </c>
      <c r="J4280">
        <f t="shared" si="135"/>
        <v>-1728</v>
      </c>
      <c r="K4280">
        <f t="shared" si="136"/>
        <v>-1728</v>
      </c>
    </row>
    <row r="4281" spans="1:11">
      <c r="A4281" s="1">
        <f>Atask.AtsOp!A3825</f>
        <v>42479</v>
      </c>
      <c r="B4281" t="str">
        <f>Atask.AtsOp!E3825</f>
        <v>3001-0001</v>
      </c>
      <c r="C4281" t="str">
        <f>Atask.AtsOp!H3825</f>
        <v>Put. vynas "Alita" Saldus, 0,75l 11%</v>
      </c>
      <c r="D4281" t="str">
        <f>Atask.AtsOp!N3825</f>
        <v>But.</v>
      </c>
      <c r="E4281" t="str">
        <f>Atask.AtsOp!I3825</f>
        <v>Pardavimo užsakymas</v>
      </c>
      <c r="F4281">
        <f>Atask.AtsOp!M3825</f>
        <v>-2000</v>
      </c>
      <c r="G4281">
        <f>VLOOKUP(B4281,Prekės!$A$2:$E$3000,3,FALSE)</f>
        <v>235</v>
      </c>
      <c r="H4281">
        <f>VLOOKUP(B4281,Prekės!$A$2:$E$3000,4,FALSE)</f>
        <v>0.75</v>
      </c>
      <c r="I4281">
        <f>VLOOKUP(B4281,Prekės!$A$2:$E$3000,5,FALSE)</f>
        <v>11</v>
      </c>
      <c r="J4281">
        <f t="shared" si="135"/>
        <v>-1500</v>
      </c>
      <c r="K4281">
        <f t="shared" si="136"/>
        <v>-1500</v>
      </c>
    </row>
    <row r="4282" spans="1:11">
      <c r="A4282" s="1">
        <f>Atask.AtsOp!A3826</f>
        <v>42479</v>
      </c>
      <c r="B4282" t="str">
        <f>Atask.AtsOp!E3826</f>
        <v>3001-0001</v>
      </c>
      <c r="C4282" t="str">
        <f>Atask.AtsOp!H3826</f>
        <v>Put. vynas "Alita" Saldus, 0,75l 11%</v>
      </c>
      <c r="D4282" t="str">
        <f>Atask.AtsOp!N3826</f>
        <v>But.</v>
      </c>
      <c r="E4282" t="str">
        <f>Atask.AtsOp!I3826</f>
        <v>Pardavimo užsakymas</v>
      </c>
      <c r="F4282">
        <f>Atask.AtsOp!M3826</f>
        <v>-3376</v>
      </c>
      <c r="G4282">
        <f>VLOOKUP(B4282,Prekės!$A$2:$E$3000,3,FALSE)</f>
        <v>235</v>
      </c>
      <c r="H4282">
        <f>VLOOKUP(B4282,Prekės!$A$2:$E$3000,4,FALSE)</f>
        <v>0.75</v>
      </c>
      <c r="I4282">
        <f>VLOOKUP(B4282,Prekės!$A$2:$E$3000,5,FALSE)</f>
        <v>11</v>
      </c>
      <c r="J4282">
        <f t="shared" si="135"/>
        <v>-2532</v>
      </c>
      <c r="K4282">
        <f t="shared" si="136"/>
        <v>-2532</v>
      </c>
    </row>
    <row r="4283" spans="1:11">
      <c r="A4283" s="1">
        <f>Atask.AtsOp!A3827</f>
        <v>42479</v>
      </c>
      <c r="B4283" t="str">
        <f>Atask.AtsOp!E3827</f>
        <v>3001-0001</v>
      </c>
      <c r="C4283" t="str">
        <f>Atask.AtsOp!H3827</f>
        <v>Put. vynas "Alita" Saldus, 0,75l 11%</v>
      </c>
      <c r="D4283" t="str">
        <f>Atask.AtsOp!N3827</f>
        <v>But.</v>
      </c>
      <c r="E4283" t="str">
        <f>Atask.AtsOp!I3827</f>
        <v>Pardavimo užsakymas</v>
      </c>
      <c r="F4283">
        <f>Atask.AtsOp!M3827</f>
        <v>-108</v>
      </c>
      <c r="G4283">
        <f>VLOOKUP(B4283,Prekės!$A$2:$E$3000,3,FALSE)</f>
        <v>235</v>
      </c>
      <c r="H4283">
        <f>VLOOKUP(B4283,Prekės!$A$2:$E$3000,4,FALSE)</f>
        <v>0.75</v>
      </c>
      <c r="I4283">
        <f>VLOOKUP(B4283,Prekės!$A$2:$E$3000,5,FALSE)</f>
        <v>11</v>
      </c>
      <c r="J4283">
        <f t="shared" si="135"/>
        <v>-81</v>
      </c>
      <c r="K4283">
        <f t="shared" si="136"/>
        <v>-81</v>
      </c>
    </row>
    <row r="4284" spans="1:11">
      <c r="A4284" s="1">
        <f>Atask.AtsOp!A3828</f>
        <v>42480</v>
      </c>
      <c r="B4284" t="str">
        <f>Atask.AtsOp!E3828</f>
        <v>3001-0001</v>
      </c>
      <c r="C4284" t="str">
        <f>Atask.AtsOp!H3828</f>
        <v>Put. vynas "Alita" Saldus, 0,75l 11%</v>
      </c>
      <c r="D4284" t="str">
        <f>Atask.AtsOp!N3828</f>
        <v>But.</v>
      </c>
      <c r="E4284" t="str">
        <f>Atask.AtsOp!I3828</f>
        <v>Pardavimo užsakymas</v>
      </c>
      <c r="F4284">
        <f>Atask.AtsOp!M3828</f>
        <v>-120</v>
      </c>
      <c r="G4284">
        <f>VLOOKUP(B4284,Prekės!$A$2:$E$3000,3,FALSE)</f>
        <v>235</v>
      </c>
      <c r="H4284">
        <f>VLOOKUP(B4284,Prekės!$A$2:$E$3000,4,FALSE)</f>
        <v>0.75</v>
      </c>
      <c r="I4284">
        <f>VLOOKUP(B4284,Prekės!$A$2:$E$3000,5,FALSE)</f>
        <v>11</v>
      </c>
      <c r="J4284">
        <f t="shared" si="135"/>
        <v>-90</v>
      </c>
      <c r="K4284">
        <f t="shared" si="136"/>
        <v>-90</v>
      </c>
    </row>
    <row r="4285" spans="1:11">
      <c r="A4285" s="1">
        <f>Atask.AtsOp!A3829</f>
        <v>42480</v>
      </c>
      <c r="B4285" t="str">
        <f>Atask.AtsOp!E3829</f>
        <v>3001-0001</v>
      </c>
      <c r="C4285" t="str">
        <f>Atask.AtsOp!H3829</f>
        <v>Put. vynas "Alita" Saldus, 0,75l 11%</v>
      </c>
      <c r="D4285" t="str">
        <f>Atask.AtsOp!N3829</f>
        <v>But.</v>
      </c>
      <c r="E4285" t="str">
        <f>Atask.AtsOp!I3829</f>
        <v>Pardavimo užsakymas</v>
      </c>
      <c r="F4285">
        <f>Atask.AtsOp!M3829</f>
        <v>-1920</v>
      </c>
      <c r="G4285">
        <f>VLOOKUP(B4285,Prekės!$A$2:$E$3000,3,FALSE)</f>
        <v>235</v>
      </c>
      <c r="H4285">
        <f>VLOOKUP(B4285,Prekės!$A$2:$E$3000,4,FALSE)</f>
        <v>0.75</v>
      </c>
      <c r="I4285">
        <f>VLOOKUP(B4285,Prekės!$A$2:$E$3000,5,FALSE)</f>
        <v>11</v>
      </c>
      <c r="J4285">
        <f t="shared" si="135"/>
        <v>-1440</v>
      </c>
      <c r="K4285">
        <f t="shared" si="136"/>
        <v>-1440</v>
      </c>
    </row>
    <row r="4286" spans="1:11">
      <c r="A4286" s="1">
        <f>Atask.AtsOp!A3830</f>
        <v>42480</v>
      </c>
      <c r="B4286" t="str">
        <f>Atask.AtsOp!E3830</f>
        <v>3001-0001</v>
      </c>
      <c r="C4286" t="str">
        <f>Atask.AtsOp!H3830</f>
        <v>Put. vynas "Alita" Saldus, 0,75l 11%</v>
      </c>
      <c r="D4286" t="str">
        <f>Atask.AtsOp!N3830</f>
        <v>But.</v>
      </c>
      <c r="E4286" t="str">
        <f>Atask.AtsOp!I3830</f>
        <v>Pardavimo užsakymas</v>
      </c>
      <c r="F4286">
        <f>Atask.AtsOp!M3830</f>
        <v>-6528</v>
      </c>
      <c r="G4286">
        <f>VLOOKUP(B4286,Prekės!$A$2:$E$3000,3,FALSE)</f>
        <v>235</v>
      </c>
      <c r="H4286">
        <f>VLOOKUP(B4286,Prekės!$A$2:$E$3000,4,FALSE)</f>
        <v>0.75</v>
      </c>
      <c r="I4286">
        <f>VLOOKUP(B4286,Prekės!$A$2:$E$3000,5,FALSE)</f>
        <v>11</v>
      </c>
      <c r="J4286">
        <f t="shared" si="135"/>
        <v>-4896</v>
      </c>
      <c r="K4286">
        <f t="shared" si="136"/>
        <v>-4896</v>
      </c>
    </row>
    <row r="4287" spans="1:11">
      <c r="A4287" s="1">
        <f>Atask.AtsOp!A3831</f>
        <v>42488</v>
      </c>
      <c r="B4287" t="str">
        <f>Atask.AtsOp!E3831</f>
        <v>3001-0001</v>
      </c>
      <c r="C4287" t="str">
        <f>Atask.AtsOp!H3831</f>
        <v>Put. vynas "Alita" Saldus, 0,75l 11%</v>
      </c>
      <c r="D4287" t="str">
        <f>Atask.AtsOp!N3831</f>
        <v>But.</v>
      </c>
      <c r="E4287" t="str">
        <f>Atask.AtsOp!I3831</f>
        <v>Pardavimo užsakymas</v>
      </c>
      <c r="F4287">
        <f>Atask.AtsOp!M3831</f>
        <v>-4608</v>
      </c>
      <c r="G4287">
        <f>VLOOKUP(B4287,Prekės!$A$2:$E$3000,3,FALSE)</f>
        <v>235</v>
      </c>
      <c r="H4287">
        <f>VLOOKUP(B4287,Prekės!$A$2:$E$3000,4,FALSE)</f>
        <v>0.75</v>
      </c>
      <c r="I4287">
        <f>VLOOKUP(B4287,Prekės!$A$2:$E$3000,5,FALSE)</f>
        <v>11</v>
      </c>
      <c r="J4287">
        <f t="shared" si="135"/>
        <v>-3456</v>
      </c>
      <c r="K4287">
        <f t="shared" si="136"/>
        <v>-3456</v>
      </c>
    </row>
    <row r="4288" spans="1:11">
      <c r="A4288" s="1">
        <f>Atask.AtsOp!A3832</f>
        <v>42486</v>
      </c>
      <c r="B4288" t="str">
        <f>Atask.AtsOp!E3832</f>
        <v>3001-0001</v>
      </c>
      <c r="C4288" t="str">
        <f>Atask.AtsOp!H3832</f>
        <v>Put. vynas "Alita" Saldus, 0,75l 11%</v>
      </c>
      <c r="D4288" t="str">
        <f>Atask.AtsOp!N3832</f>
        <v>But.</v>
      </c>
      <c r="E4288" t="str">
        <f>Atask.AtsOp!I3832</f>
        <v>Pardavimo užsakymas</v>
      </c>
      <c r="F4288">
        <f>Atask.AtsOp!M3832</f>
        <v>-180</v>
      </c>
      <c r="G4288">
        <f>VLOOKUP(B4288,Prekės!$A$2:$E$3000,3,FALSE)</f>
        <v>235</v>
      </c>
      <c r="H4288">
        <f>VLOOKUP(B4288,Prekės!$A$2:$E$3000,4,FALSE)</f>
        <v>0.75</v>
      </c>
      <c r="I4288">
        <f>VLOOKUP(B4288,Prekės!$A$2:$E$3000,5,FALSE)</f>
        <v>11</v>
      </c>
      <c r="J4288">
        <f t="shared" si="135"/>
        <v>-135</v>
      </c>
      <c r="K4288">
        <f t="shared" si="136"/>
        <v>-135</v>
      </c>
    </row>
    <row r="4289" spans="1:11">
      <c r="A4289" s="1">
        <f>Atask.AtsOp!A3833</f>
        <v>42487</v>
      </c>
      <c r="B4289" t="str">
        <f>Atask.AtsOp!E3833</f>
        <v>3001-0001</v>
      </c>
      <c r="C4289" t="str">
        <f>Atask.AtsOp!H3833</f>
        <v>Put. vynas "Alita" Saldus, 0,75l 11%</v>
      </c>
      <c r="D4289" t="str">
        <f>Atask.AtsOp!N3833</f>
        <v>But.</v>
      </c>
      <c r="E4289" t="str">
        <f>Atask.AtsOp!I3833</f>
        <v>Pardavimo užsakymas</v>
      </c>
      <c r="F4289">
        <f>Atask.AtsOp!M3833</f>
        <v>-1577</v>
      </c>
      <c r="G4289">
        <f>VLOOKUP(B4289,Prekės!$A$2:$E$3000,3,FALSE)</f>
        <v>235</v>
      </c>
      <c r="H4289">
        <f>VLOOKUP(B4289,Prekės!$A$2:$E$3000,4,FALSE)</f>
        <v>0.75</v>
      </c>
      <c r="I4289">
        <f>VLOOKUP(B4289,Prekės!$A$2:$E$3000,5,FALSE)</f>
        <v>11</v>
      </c>
      <c r="J4289">
        <f t="shared" si="135"/>
        <v>-1182.75</v>
      </c>
      <c r="K4289">
        <f t="shared" si="136"/>
        <v>-1182.75</v>
      </c>
    </row>
    <row r="4290" spans="1:11">
      <c r="A4290" s="1">
        <f>Atask.AtsOp!A3834</f>
        <v>42487</v>
      </c>
      <c r="B4290" t="str">
        <f>Atask.AtsOp!E3834</f>
        <v>3001-0001</v>
      </c>
      <c r="C4290" t="str">
        <f>Atask.AtsOp!H3834</f>
        <v>Put. vynas "Alita" Saldus, 0,75l 11%</v>
      </c>
      <c r="D4290" t="str">
        <f>Atask.AtsOp!N3834</f>
        <v>But.</v>
      </c>
      <c r="E4290" t="str">
        <f>Atask.AtsOp!I3834</f>
        <v>Pardavimo užsakymas</v>
      </c>
      <c r="F4290">
        <f>Atask.AtsOp!M3834</f>
        <v>-2304</v>
      </c>
      <c r="G4290">
        <f>VLOOKUP(B4290,Prekės!$A$2:$E$3000,3,FALSE)</f>
        <v>235</v>
      </c>
      <c r="H4290">
        <f>VLOOKUP(B4290,Prekės!$A$2:$E$3000,4,FALSE)</f>
        <v>0.75</v>
      </c>
      <c r="I4290">
        <f>VLOOKUP(B4290,Prekės!$A$2:$E$3000,5,FALSE)</f>
        <v>11</v>
      </c>
      <c r="J4290">
        <f t="shared" si="135"/>
        <v>-1728</v>
      </c>
      <c r="K4290">
        <f t="shared" si="136"/>
        <v>-1728</v>
      </c>
    </row>
    <row r="4291" spans="1:11">
      <c r="A4291" s="1">
        <f>Atask.AtsOp!A3835</f>
        <v>42488</v>
      </c>
      <c r="B4291" t="str">
        <f>Atask.AtsOp!E3835</f>
        <v>3001-0001</v>
      </c>
      <c r="C4291" t="str">
        <f>Atask.AtsOp!H3835</f>
        <v>Put. vynas "Alita" Saldus, 0,75l 11%</v>
      </c>
      <c r="D4291" t="str">
        <f>Atask.AtsOp!N3835</f>
        <v>But.</v>
      </c>
      <c r="E4291" t="str">
        <f>Atask.AtsOp!I3835</f>
        <v>Pardavimo užsakymas</v>
      </c>
      <c r="F4291">
        <f>Atask.AtsOp!M3835</f>
        <v>-1920</v>
      </c>
      <c r="G4291">
        <f>VLOOKUP(B4291,Prekės!$A$2:$E$3000,3,FALSE)</f>
        <v>235</v>
      </c>
      <c r="H4291">
        <f>VLOOKUP(B4291,Prekės!$A$2:$E$3000,4,FALSE)</f>
        <v>0.75</v>
      </c>
      <c r="I4291">
        <f>VLOOKUP(B4291,Prekės!$A$2:$E$3000,5,FALSE)</f>
        <v>11</v>
      </c>
      <c r="J4291">
        <f t="shared" si="135"/>
        <v>-1440</v>
      </c>
      <c r="K4291">
        <f t="shared" si="136"/>
        <v>-1440</v>
      </c>
    </row>
    <row r="4292" spans="1:11">
      <c r="A4292" s="1">
        <f>Atask.AtsOp!A3836</f>
        <v>42490</v>
      </c>
      <c r="B4292" t="str">
        <f>Atask.AtsOp!E3836</f>
        <v>3001-0001</v>
      </c>
      <c r="C4292" t="str">
        <f>Atask.AtsOp!H3836</f>
        <v>Put. vynas "Alita" Saldus, 0,75l 11%</v>
      </c>
      <c r="D4292" t="str">
        <f>Atask.AtsOp!N3836</f>
        <v>But.</v>
      </c>
      <c r="E4292" t="str">
        <f>Atask.AtsOp!I3836</f>
        <v>Perkelti</v>
      </c>
      <c r="F4292">
        <f>Atask.AtsOp!M3836</f>
        <v>-15</v>
      </c>
      <c r="G4292">
        <f>VLOOKUP(B4292,Prekės!$A$2:$E$3000,3,FALSE)</f>
        <v>235</v>
      </c>
      <c r="H4292">
        <f>VLOOKUP(B4292,Prekės!$A$2:$E$3000,4,FALSE)</f>
        <v>0.75</v>
      </c>
      <c r="I4292">
        <f>VLOOKUP(B4292,Prekės!$A$2:$E$3000,5,FALSE)</f>
        <v>11</v>
      </c>
      <c r="J4292">
        <f t="shared" si="135"/>
        <v>-11.25</v>
      </c>
      <c r="K4292">
        <f t="shared" si="136"/>
        <v>-11.25</v>
      </c>
    </row>
    <row r="4293" spans="1:11">
      <c r="A4293" s="1">
        <f>Atask.AtsOp!A3837</f>
        <v>42490</v>
      </c>
      <c r="B4293" t="str">
        <f>Atask.AtsOp!E3837</f>
        <v>3001-0001</v>
      </c>
      <c r="C4293" t="str">
        <f>Atask.AtsOp!H3837</f>
        <v>Put. vynas "Alita" Saldus, 0,75l 11%</v>
      </c>
      <c r="D4293" t="str">
        <f>Atask.AtsOp!N3837</f>
        <v>But.</v>
      </c>
      <c r="E4293" t="str">
        <f>Atask.AtsOp!I3837</f>
        <v>Perkelti</v>
      </c>
      <c r="F4293">
        <f>Atask.AtsOp!M3837</f>
        <v>-13</v>
      </c>
      <c r="G4293">
        <f>VLOOKUP(B4293,Prekės!$A$2:$E$3000,3,FALSE)</f>
        <v>235</v>
      </c>
      <c r="H4293">
        <f>VLOOKUP(B4293,Prekės!$A$2:$E$3000,4,FALSE)</f>
        <v>0.75</v>
      </c>
      <c r="I4293">
        <f>VLOOKUP(B4293,Prekės!$A$2:$E$3000,5,FALSE)</f>
        <v>11</v>
      </c>
      <c r="J4293">
        <f t="shared" si="135"/>
        <v>-9.75</v>
      </c>
      <c r="K4293">
        <f t="shared" si="136"/>
        <v>-9.75</v>
      </c>
    </row>
    <row r="4294" spans="1:11">
      <c r="A4294" s="1">
        <f>Atask.AtsOp!A3838</f>
        <v>42490</v>
      </c>
      <c r="B4294" t="str">
        <f>Atask.AtsOp!E3838</f>
        <v>3001-0001</v>
      </c>
      <c r="C4294" t="str">
        <f>Atask.AtsOp!H3838</f>
        <v>Put. vynas "Alita" Saldus, 0,75l 11%</v>
      </c>
      <c r="D4294" t="str">
        <f>Atask.AtsOp!N3838</f>
        <v>But.</v>
      </c>
      <c r="E4294" t="str">
        <f>Atask.AtsOp!I3838</f>
        <v>Perkelti</v>
      </c>
      <c r="F4294">
        <f>Atask.AtsOp!M3838</f>
        <v>-20</v>
      </c>
      <c r="G4294">
        <f>VLOOKUP(B4294,Prekės!$A$2:$E$3000,3,FALSE)</f>
        <v>235</v>
      </c>
      <c r="H4294">
        <f>VLOOKUP(B4294,Prekės!$A$2:$E$3000,4,FALSE)</f>
        <v>0.75</v>
      </c>
      <c r="I4294">
        <f>VLOOKUP(B4294,Prekės!$A$2:$E$3000,5,FALSE)</f>
        <v>11</v>
      </c>
      <c r="J4294">
        <f t="shared" si="135"/>
        <v>-15</v>
      </c>
      <c r="K4294">
        <f t="shared" si="136"/>
        <v>-15</v>
      </c>
    </row>
    <row r="4295" spans="1:11">
      <c r="A4295" s="1">
        <f>Atask.AtsOp!A3839</f>
        <v>42490</v>
      </c>
      <c r="B4295" t="str">
        <f>Atask.AtsOp!E3839</f>
        <v>3001-0001</v>
      </c>
      <c r="C4295" t="str">
        <f>Atask.AtsOp!H3839</f>
        <v>Put. vynas "Alita" Saldus, 0,75l 11%</v>
      </c>
      <c r="D4295" t="str">
        <f>Atask.AtsOp!N3839</f>
        <v>But.</v>
      </c>
      <c r="E4295" t="str">
        <f>Atask.AtsOp!I3839</f>
        <v>Perkelti</v>
      </c>
      <c r="F4295">
        <f>Atask.AtsOp!M3839</f>
        <v>-6</v>
      </c>
      <c r="G4295">
        <f>VLOOKUP(B4295,Prekės!$A$2:$E$3000,3,FALSE)</f>
        <v>235</v>
      </c>
      <c r="H4295">
        <f>VLOOKUP(B4295,Prekės!$A$2:$E$3000,4,FALSE)</f>
        <v>0.75</v>
      </c>
      <c r="I4295">
        <f>VLOOKUP(B4295,Prekės!$A$2:$E$3000,5,FALSE)</f>
        <v>11</v>
      </c>
      <c r="J4295">
        <f t="shared" si="135"/>
        <v>-4.5</v>
      </c>
      <c r="K4295">
        <f t="shared" si="136"/>
        <v>-4.5</v>
      </c>
    </row>
    <row r="4296" spans="1:11">
      <c r="A4296" s="1">
        <f>Atask.AtsOp!A3840</f>
        <v>42490</v>
      </c>
      <c r="B4296" t="str">
        <f>Atask.AtsOp!E3840</f>
        <v>3001-0001</v>
      </c>
      <c r="C4296" t="str">
        <f>Atask.AtsOp!H3840</f>
        <v>Put. vynas "Alita" Saldus, 0,75l 11%</v>
      </c>
      <c r="D4296" t="str">
        <f>Atask.AtsOp!N3840</f>
        <v>But.</v>
      </c>
      <c r="E4296" t="str">
        <f>Atask.AtsOp!I3840</f>
        <v>Perkelti</v>
      </c>
      <c r="F4296">
        <f>Atask.AtsOp!M3840</f>
        <v>-12</v>
      </c>
      <c r="G4296">
        <f>VLOOKUP(B4296,Prekės!$A$2:$E$3000,3,FALSE)</f>
        <v>235</v>
      </c>
      <c r="H4296">
        <f>VLOOKUP(B4296,Prekės!$A$2:$E$3000,4,FALSE)</f>
        <v>0.75</v>
      </c>
      <c r="I4296">
        <f>VLOOKUP(B4296,Prekės!$A$2:$E$3000,5,FALSE)</f>
        <v>11</v>
      </c>
      <c r="J4296">
        <f t="shared" si="135"/>
        <v>-9</v>
      </c>
      <c r="K4296">
        <f t="shared" si="136"/>
        <v>-9</v>
      </c>
    </row>
    <row r="4297" spans="1:11">
      <c r="A4297" s="1">
        <f>Atask.AtsOp!A3841</f>
        <v>42490</v>
      </c>
      <c r="B4297" t="str">
        <f>Atask.AtsOp!E3841</f>
        <v>3001-0001</v>
      </c>
      <c r="C4297" t="str">
        <f>Atask.AtsOp!H3841</f>
        <v>Put. vynas "Alita" Saldus, 0,75l 11%</v>
      </c>
      <c r="D4297" t="str">
        <f>Atask.AtsOp!N3841</f>
        <v>But.</v>
      </c>
      <c r="E4297" t="str">
        <f>Atask.AtsOp!I3841</f>
        <v>Perkelti</v>
      </c>
      <c r="F4297">
        <f>Atask.AtsOp!M3841</f>
        <v>-8</v>
      </c>
      <c r="G4297">
        <f>VLOOKUP(B4297,Prekės!$A$2:$E$3000,3,FALSE)</f>
        <v>235</v>
      </c>
      <c r="H4297">
        <f>VLOOKUP(B4297,Prekės!$A$2:$E$3000,4,FALSE)</f>
        <v>0.75</v>
      </c>
      <c r="I4297">
        <f>VLOOKUP(B4297,Prekės!$A$2:$E$3000,5,FALSE)</f>
        <v>11</v>
      </c>
      <c r="J4297">
        <f t="shared" si="135"/>
        <v>-6</v>
      </c>
      <c r="K4297">
        <f t="shared" si="136"/>
        <v>-6</v>
      </c>
    </row>
    <row r="4298" spans="1:11">
      <c r="A4298" s="1">
        <f>Atask.AtsOp!A3842</f>
        <v>42489</v>
      </c>
      <c r="B4298" t="str">
        <f>Atask.AtsOp!E3842</f>
        <v>3001-0001</v>
      </c>
      <c r="C4298" t="str">
        <f>Atask.AtsOp!H3842</f>
        <v>Put. vynas "Alita" Saldus, 0,75l 11%</v>
      </c>
      <c r="D4298" t="str">
        <f>Atask.AtsOp!N3842</f>
        <v>But.</v>
      </c>
      <c r="E4298" t="str">
        <f>Atask.AtsOp!I3842</f>
        <v>Pardavimo užsakymas</v>
      </c>
      <c r="F4298">
        <f>Atask.AtsOp!M3842</f>
        <v>-648</v>
      </c>
      <c r="G4298">
        <f>VLOOKUP(B4298,Prekės!$A$2:$E$3000,3,FALSE)</f>
        <v>235</v>
      </c>
      <c r="H4298">
        <f>VLOOKUP(B4298,Prekės!$A$2:$E$3000,4,FALSE)</f>
        <v>0.75</v>
      </c>
      <c r="I4298">
        <f>VLOOKUP(B4298,Prekės!$A$2:$E$3000,5,FALSE)</f>
        <v>11</v>
      </c>
      <c r="J4298">
        <f t="shared" si="135"/>
        <v>-486</v>
      </c>
      <c r="K4298">
        <f t="shared" si="136"/>
        <v>-486</v>
      </c>
    </row>
    <row r="4299" spans="1:11">
      <c r="A4299" s="1">
        <f>Atask.AtsOp!A3843</f>
        <v>42488</v>
      </c>
      <c r="B4299" t="str">
        <f>Atask.AtsOp!E3843</f>
        <v>3001-0001</v>
      </c>
      <c r="C4299" t="str">
        <f>Atask.AtsOp!H3843</f>
        <v>Put. vynas "Alita" Saldus, 0,75l 11%</v>
      </c>
      <c r="D4299" t="str">
        <f>Atask.AtsOp!N3843</f>
        <v>But.</v>
      </c>
      <c r="E4299" t="str">
        <f>Atask.AtsOp!I3843</f>
        <v>Pardavimo užsakymas</v>
      </c>
      <c r="F4299">
        <f>Atask.AtsOp!M3843</f>
        <v>-564</v>
      </c>
      <c r="G4299">
        <f>VLOOKUP(B4299,Prekės!$A$2:$E$3000,3,FALSE)</f>
        <v>235</v>
      </c>
      <c r="H4299">
        <f>VLOOKUP(B4299,Prekės!$A$2:$E$3000,4,FALSE)</f>
        <v>0.75</v>
      </c>
      <c r="I4299">
        <f>VLOOKUP(B4299,Prekės!$A$2:$E$3000,5,FALSE)</f>
        <v>11</v>
      </c>
      <c r="J4299">
        <f t="shared" si="135"/>
        <v>-423</v>
      </c>
      <c r="K4299">
        <f t="shared" si="136"/>
        <v>-423</v>
      </c>
    </row>
    <row r="4300" spans="1:11">
      <c r="A4300" s="1">
        <f>Atask.AtsOp!A3844</f>
        <v>42489</v>
      </c>
      <c r="B4300" t="str">
        <f>Atask.AtsOp!E3844</f>
        <v>3001-0001</v>
      </c>
      <c r="C4300" t="str">
        <f>Atask.AtsOp!H3844</f>
        <v>Put. vynas "Alita" Saldus, 0,75l 11%</v>
      </c>
      <c r="D4300" t="str">
        <f>Atask.AtsOp!N3844</f>
        <v>But.</v>
      </c>
      <c r="E4300" t="str">
        <f>Atask.AtsOp!I3844</f>
        <v>Pardavimo užsakymas</v>
      </c>
      <c r="F4300">
        <f>Atask.AtsOp!M3844</f>
        <v>-1920</v>
      </c>
      <c r="G4300">
        <f>VLOOKUP(B4300,Prekės!$A$2:$E$3000,3,FALSE)</f>
        <v>235</v>
      </c>
      <c r="H4300">
        <f>VLOOKUP(B4300,Prekės!$A$2:$E$3000,4,FALSE)</f>
        <v>0.75</v>
      </c>
      <c r="I4300">
        <f>VLOOKUP(B4300,Prekės!$A$2:$E$3000,5,FALSE)</f>
        <v>11</v>
      </c>
      <c r="J4300">
        <f t="shared" si="135"/>
        <v>-1440</v>
      </c>
      <c r="K4300">
        <f t="shared" si="136"/>
        <v>-1440</v>
      </c>
    </row>
    <row r="4301" spans="1:11">
      <c r="A4301" s="1">
        <f>Atask.AtsOp!A3845</f>
        <v>42489</v>
      </c>
      <c r="B4301" t="str">
        <f>Atask.AtsOp!E3845</f>
        <v>3001-0001</v>
      </c>
      <c r="C4301" t="str">
        <f>Atask.AtsOp!H3845</f>
        <v>Put. vynas "Alita" Saldus, 0,75l 11%</v>
      </c>
      <c r="D4301" t="str">
        <f>Atask.AtsOp!N3845</f>
        <v>But.</v>
      </c>
      <c r="E4301" t="str">
        <f>Atask.AtsOp!I3845</f>
        <v>Pardavimo užsakymas</v>
      </c>
      <c r="F4301">
        <f>Atask.AtsOp!M3845</f>
        <v>-3840</v>
      </c>
      <c r="G4301">
        <f>VLOOKUP(B4301,Prekės!$A$2:$E$3000,3,FALSE)</f>
        <v>235</v>
      </c>
      <c r="H4301">
        <f>VLOOKUP(B4301,Prekės!$A$2:$E$3000,4,FALSE)</f>
        <v>0.75</v>
      </c>
      <c r="I4301">
        <f>VLOOKUP(B4301,Prekės!$A$2:$E$3000,5,FALSE)</f>
        <v>11</v>
      </c>
      <c r="J4301">
        <f t="shared" si="135"/>
        <v>-2880</v>
      </c>
      <c r="K4301">
        <f t="shared" si="136"/>
        <v>-2880</v>
      </c>
    </row>
    <row r="4302" spans="1:11">
      <c r="A4302" s="1">
        <f>Atask.AtsOp!A3846</f>
        <v>42471</v>
      </c>
      <c r="B4302" t="str">
        <f>Atask.AtsOp!E3846</f>
        <v>3001-0001</v>
      </c>
      <c r="C4302" t="str">
        <f>Atask.AtsOp!H3846</f>
        <v>Put. vynas "Alita" Saldus, 0,75l 11%</v>
      </c>
      <c r="D4302" t="str">
        <f>Atask.AtsOp!N3846</f>
        <v>But.</v>
      </c>
      <c r="E4302" t="str">
        <f>Atask.AtsOp!I3846</f>
        <v>Gamyba</v>
      </c>
      <c r="F4302">
        <f>Atask.AtsOp!M3846</f>
        <v>39902</v>
      </c>
      <c r="G4302">
        <f>VLOOKUP(B4302,Prekės!$A$2:$E$3000,3,FALSE)</f>
        <v>235</v>
      </c>
      <c r="H4302">
        <f>VLOOKUP(B4302,Prekės!$A$2:$E$3000,4,FALSE)</f>
        <v>0.75</v>
      </c>
      <c r="I4302">
        <f>VLOOKUP(B4302,Prekės!$A$2:$E$3000,5,FALSE)</f>
        <v>11</v>
      </c>
      <c r="J4302">
        <f t="shared" si="135"/>
        <v>29926.5</v>
      </c>
      <c r="K4302">
        <f t="shared" si="136"/>
        <v>29926.5</v>
      </c>
    </row>
    <row r="4303" spans="1:11">
      <c r="A4303" s="1">
        <f>Atask.AtsOp!A3847</f>
        <v>42464</v>
      </c>
      <c r="B4303" t="str">
        <f>Atask.AtsOp!E3847</f>
        <v>3001-0001</v>
      </c>
      <c r="C4303" t="str">
        <f>Atask.AtsOp!H3847</f>
        <v>Put. vynas "Alita" Saldus, 0,75l 11%</v>
      </c>
      <c r="D4303" t="str">
        <f>Atask.AtsOp!N3847</f>
        <v>But.</v>
      </c>
      <c r="E4303" t="str">
        <f>Atask.AtsOp!I3847</f>
        <v>Perkelti</v>
      </c>
      <c r="F4303">
        <f>Atask.AtsOp!M3847</f>
        <v>-7</v>
      </c>
      <c r="G4303">
        <f>VLOOKUP(B4303,Prekės!$A$2:$E$3000,3,FALSE)</f>
        <v>235</v>
      </c>
      <c r="H4303">
        <f>VLOOKUP(B4303,Prekės!$A$2:$E$3000,4,FALSE)</f>
        <v>0.75</v>
      </c>
      <c r="I4303">
        <f>VLOOKUP(B4303,Prekės!$A$2:$E$3000,5,FALSE)</f>
        <v>11</v>
      </c>
      <c r="J4303">
        <f t="shared" si="135"/>
        <v>-5.25</v>
      </c>
      <c r="K4303">
        <f t="shared" si="136"/>
        <v>-5.25</v>
      </c>
    </row>
    <row r="4304" spans="1:11">
      <c r="A4304" s="1">
        <f>Atask.AtsOp!A3848</f>
        <v>42464</v>
      </c>
      <c r="B4304" t="str">
        <f>Atask.AtsOp!E3848</f>
        <v>3001-0001</v>
      </c>
      <c r="C4304" t="str">
        <f>Atask.AtsOp!H3848</f>
        <v>Put. vynas "Alita" Saldus, 0,75l 11%</v>
      </c>
      <c r="D4304" t="str">
        <f>Atask.AtsOp!N3848</f>
        <v>But.</v>
      </c>
      <c r="E4304" t="str">
        <f>Atask.AtsOp!I3848</f>
        <v>Perkelti</v>
      </c>
      <c r="F4304">
        <f>Atask.AtsOp!M3848</f>
        <v>-33257</v>
      </c>
      <c r="G4304">
        <f>VLOOKUP(B4304,Prekės!$A$2:$E$3000,3,FALSE)</f>
        <v>235</v>
      </c>
      <c r="H4304">
        <f>VLOOKUP(B4304,Prekės!$A$2:$E$3000,4,FALSE)</f>
        <v>0.75</v>
      </c>
      <c r="I4304">
        <f>VLOOKUP(B4304,Prekės!$A$2:$E$3000,5,FALSE)</f>
        <v>11</v>
      </c>
      <c r="J4304">
        <f t="shared" si="135"/>
        <v>-24942.75</v>
      </c>
      <c r="K4304">
        <f t="shared" si="136"/>
        <v>-24942.75</v>
      </c>
    </row>
    <row r="4305" spans="1:11">
      <c r="A4305" s="1">
        <f>Atask.AtsOp!A3849</f>
        <v>42464</v>
      </c>
      <c r="B4305" t="str">
        <f>Atask.AtsOp!E3849</f>
        <v>3001-0001</v>
      </c>
      <c r="C4305" t="str">
        <f>Atask.AtsOp!H3849</f>
        <v>Put. vynas "Alita" Saldus, 0,75l 11%</v>
      </c>
      <c r="D4305" t="str">
        <f>Atask.AtsOp!N3849</f>
        <v>But.</v>
      </c>
      <c r="E4305" t="str">
        <f>Atask.AtsOp!I3849</f>
        <v>Perkelti</v>
      </c>
      <c r="F4305">
        <f>Atask.AtsOp!M3849</f>
        <v>-1450</v>
      </c>
      <c r="G4305">
        <f>VLOOKUP(B4305,Prekės!$A$2:$E$3000,3,FALSE)</f>
        <v>235</v>
      </c>
      <c r="H4305">
        <f>VLOOKUP(B4305,Prekės!$A$2:$E$3000,4,FALSE)</f>
        <v>0.75</v>
      </c>
      <c r="I4305">
        <f>VLOOKUP(B4305,Prekės!$A$2:$E$3000,5,FALSE)</f>
        <v>11</v>
      </c>
      <c r="J4305">
        <f t="shared" si="135"/>
        <v>-1087.5</v>
      </c>
      <c r="K4305">
        <f t="shared" si="136"/>
        <v>-1087.5</v>
      </c>
    </row>
    <row r="4306" spans="1:11">
      <c r="A4306" s="1">
        <f>Atask.AtsOp!A3850</f>
        <v>42461</v>
      </c>
      <c r="B4306" t="str">
        <f>Atask.AtsOp!E3850</f>
        <v>3001-0001</v>
      </c>
      <c r="C4306" t="str">
        <f>Atask.AtsOp!H3850</f>
        <v>Put. vynas "Alita" Saldus, 0,75l 11%</v>
      </c>
      <c r="D4306" t="str">
        <f>Atask.AtsOp!N3850</f>
        <v>But.</v>
      </c>
      <c r="E4306" t="str">
        <f>Atask.AtsOp!I3850</f>
        <v>Perkelti</v>
      </c>
      <c r="F4306">
        <f>Atask.AtsOp!M3850</f>
        <v>-14973</v>
      </c>
      <c r="G4306">
        <f>VLOOKUP(B4306,Prekės!$A$2:$E$3000,3,FALSE)</f>
        <v>235</v>
      </c>
      <c r="H4306">
        <f>VLOOKUP(B4306,Prekės!$A$2:$E$3000,4,FALSE)</f>
        <v>0.75</v>
      </c>
      <c r="I4306">
        <f>VLOOKUP(B4306,Prekės!$A$2:$E$3000,5,FALSE)</f>
        <v>11</v>
      </c>
      <c r="J4306">
        <f t="shared" si="135"/>
        <v>-11229.75</v>
      </c>
      <c r="K4306">
        <f t="shared" si="136"/>
        <v>-11229.75</v>
      </c>
    </row>
    <row r="4307" spans="1:11">
      <c r="A4307" s="1">
        <f>Atask.AtsOp!A3851</f>
        <v>42461</v>
      </c>
      <c r="B4307" t="str">
        <f>Atask.AtsOp!E3851</f>
        <v>3001-0001</v>
      </c>
      <c r="C4307" t="str">
        <f>Atask.AtsOp!H3851</f>
        <v>Put. vynas "Alita" Saldus, 0,75l 11%</v>
      </c>
      <c r="D4307" t="str">
        <f>Atask.AtsOp!N3851</f>
        <v>But.</v>
      </c>
      <c r="E4307" t="str">
        <f>Atask.AtsOp!I3851</f>
        <v>Perkelti</v>
      </c>
      <c r="F4307">
        <f>Atask.AtsOp!M3851</f>
        <v>-2</v>
      </c>
      <c r="G4307">
        <f>VLOOKUP(B4307,Prekės!$A$2:$E$3000,3,FALSE)</f>
        <v>235</v>
      </c>
      <c r="H4307">
        <f>VLOOKUP(B4307,Prekės!$A$2:$E$3000,4,FALSE)</f>
        <v>0.75</v>
      </c>
      <c r="I4307">
        <f>VLOOKUP(B4307,Prekės!$A$2:$E$3000,5,FALSE)</f>
        <v>11</v>
      </c>
      <c r="J4307">
        <f t="shared" si="135"/>
        <v>-1.5</v>
      </c>
      <c r="K4307">
        <f t="shared" si="136"/>
        <v>-1.5</v>
      </c>
    </row>
    <row r="4308" spans="1:11">
      <c r="A4308" s="1">
        <f>Atask.AtsOp!A3852</f>
        <v>42471</v>
      </c>
      <c r="B4308" t="str">
        <f>Atask.AtsOp!E3852</f>
        <v>3001-0001</v>
      </c>
      <c r="C4308" t="str">
        <f>Atask.AtsOp!H3852</f>
        <v>Put. vynas "Alita" Saldus, 0,75l 11%</v>
      </c>
      <c r="D4308" t="str">
        <f>Atask.AtsOp!N3852</f>
        <v>But.</v>
      </c>
      <c r="E4308" t="str">
        <f>Atask.AtsOp!I3852</f>
        <v>Perkelti</v>
      </c>
      <c r="F4308">
        <f>Atask.AtsOp!M3852</f>
        <v>-4</v>
      </c>
      <c r="G4308">
        <f>VLOOKUP(B4308,Prekės!$A$2:$E$3000,3,FALSE)</f>
        <v>235</v>
      </c>
      <c r="H4308">
        <f>VLOOKUP(B4308,Prekės!$A$2:$E$3000,4,FALSE)</f>
        <v>0.75</v>
      </c>
      <c r="I4308">
        <f>VLOOKUP(B4308,Prekės!$A$2:$E$3000,5,FALSE)</f>
        <v>11</v>
      </c>
      <c r="J4308">
        <f t="shared" si="135"/>
        <v>-3</v>
      </c>
      <c r="K4308">
        <f t="shared" si="136"/>
        <v>-3</v>
      </c>
    </row>
    <row r="4309" spans="1:11">
      <c r="A4309" s="1">
        <f>Atask.AtsOp!A3853</f>
        <v>42461</v>
      </c>
      <c r="B4309" t="str">
        <f>Atask.AtsOp!E3853</f>
        <v>3001-0001</v>
      </c>
      <c r="C4309" t="str">
        <f>Atask.AtsOp!H3853</f>
        <v>Put. vynas "Alita" Saldus, 0,75l 11%</v>
      </c>
      <c r="D4309" t="str">
        <f>Atask.AtsOp!N3853</f>
        <v>But.</v>
      </c>
      <c r="E4309" t="str">
        <f>Atask.AtsOp!I3853</f>
        <v>Gamyba</v>
      </c>
      <c r="F4309">
        <f>Atask.AtsOp!M3853</f>
        <v>33266</v>
      </c>
      <c r="G4309">
        <f>VLOOKUP(B4309,Prekės!$A$2:$E$3000,3,FALSE)</f>
        <v>235</v>
      </c>
      <c r="H4309">
        <f>VLOOKUP(B4309,Prekės!$A$2:$E$3000,4,FALSE)</f>
        <v>0.75</v>
      </c>
      <c r="I4309">
        <f>VLOOKUP(B4309,Prekės!$A$2:$E$3000,5,FALSE)</f>
        <v>11</v>
      </c>
      <c r="J4309">
        <f t="shared" si="135"/>
        <v>24949.5</v>
      </c>
      <c r="K4309">
        <f t="shared" si="136"/>
        <v>24949.5</v>
      </c>
    </row>
    <row r="4310" spans="1:11">
      <c r="A4310" s="1">
        <f>Atask.AtsOp!A3854</f>
        <v>42461</v>
      </c>
      <c r="B4310" t="str">
        <f>Atask.AtsOp!E3854</f>
        <v>3001-0001</v>
      </c>
      <c r="C4310" t="str">
        <f>Atask.AtsOp!H3854</f>
        <v>Put. vynas "Alita" Saldus, 0,75l 11%</v>
      </c>
      <c r="D4310" t="str">
        <f>Atask.AtsOp!N3854</f>
        <v>But.</v>
      </c>
      <c r="E4310" t="str">
        <f>Atask.AtsOp!I3854</f>
        <v>Perkelti</v>
      </c>
      <c r="F4310">
        <f>Atask.AtsOp!M3854</f>
        <v>-3</v>
      </c>
      <c r="G4310">
        <f>VLOOKUP(B4310,Prekės!$A$2:$E$3000,3,FALSE)</f>
        <v>235</v>
      </c>
      <c r="H4310">
        <f>VLOOKUP(B4310,Prekės!$A$2:$E$3000,4,FALSE)</f>
        <v>0.75</v>
      </c>
      <c r="I4310">
        <f>VLOOKUP(B4310,Prekės!$A$2:$E$3000,5,FALSE)</f>
        <v>11</v>
      </c>
      <c r="J4310">
        <f t="shared" si="135"/>
        <v>-2.25</v>
      </c>
      <c r="K4310">
        <f t="shared" si="136"/>
        <v>-2.25</v>
      </c>
    </row>
    <row r="4311" spans="1:11">
      <c r="A4311" s="1">
        <f>Atask.AtsOp!A3855</f>
        <v>42468</v>
      </c>
      <c r="B4311" t="str">
        <f>Atask.AtsOp!E3855</f>
        <v>3001-0001</v>
      </c>
      <c r="C4311" t="str">
        <f>Atask.AtsOp!H3855</f>
        <v>Put. vynas "Alita" Saldus, 0,75l 11%</v>
      </c>
      <c r="D4311" t="str">
        <f>Atask.AtsOp!N3855</f>
        <v>But.</v>
      </c>
      <c r="E4311" t="str">
        <f>Atask.AtsOp!I3855</f>
        <v>Gamyba</v>
      </c>
      <c r="F4311">
        <f>Atask.AtsOp!M3855</f>
        <v>29709</v>
      </c>
      <c r="G4311">
        <f>VLOOKUP(B4311,Prekės!$A$2:$E$3000,3,FALSE)</f>
        <v>235</v>
      </c>
      <c r="H4311">
        <f>VLOOKUP(B4311,Prekės!$A$2:$E$3000,4,FALSE)</f>
        <v>0.75</v>
      </c>
      <c r="I4311">
        <f>VLOOKUP(B4311,Prekės!$A$2:$E$3000,5,FALSE)</f>
        <v>11</v>
      </c>
      <c r="J4311">
        <f t="shared" si="135"/>
        <v>22281.75</v>
      </c>
      <c r="K4311">
        <f t="shared" si="136"/>
        <v>22281.75</v>
      </c>
    </row>
    <row r="4312" spans="1:11">
      <c r="A4312" s="1">
        <f>Atask.AtsOp!A3856</f>
        <v>42468</v>
      </c>
      <c r="B4312" t="str">
        <f>Atask.AtsOp!E3856</f>
        <v>3001-0001</v>
      </c>
      <c r="C4312" t="str">
        <f>Atask.AtsOp!H3856</f>
        <v>Put. vynas "Alita" Saldus, 0,75l 11%</v>
      </c>
      <c r="D4312" t="str">
        <f>Atask.AtsOp!N3856</f>
        <v>But.</v>
      </c>
      <c r="E4312" t="str">
        <f>Atask.AtsOp!I3856</f>
        <v>Perkelti</v>
      </c>
      <c r="F4312">
        <f>Atask.AtsOp!M3856</f>
        <v>-2</v>
      </c>
      <c r="G4312">
        <f>VLOOKUP(B4312,Prekės!$A$2:$E$3000,3,FALSE)</f>
        <v>235</v>
      </c>
      <c r="H4312">
        <f>VLOOKUP(B4312,Prekės!$A$2:$E$3000,4,FALSE)</f>
        <v>0.75</v>
      </c>
      <c r="I4312">
        <f>VLOOKUP(B4312,Prekės!$A$2:$E$3000,5,FALSE)</f>
        <v>11</v>
      </c>
      <c r="J4312">
        <f t="shared" si="135"/>
        <v>-1.5</v>
      </c>
      <c r="K4312">
        <f t="shared" si="136"/>
        <v>-1.5</v>
      </c>
    </row>
    <row r="4313" spans="1:11">
      <c r="A4313" s="1">
        <f>Atask.AtsOp!A3857</f>
        <v>42475</v>
      </c>
      <c r="B4313" t="str">
        <f>Atask.AtsOp!E3857</f>
        <v>3001-0001</v>
      </c>
      <c r="C4313" t="str">
        <f>Atask.AtsOp!H3857</f>
        <v>Put. vynas "Alita" Saldus, 0,75l 11%</v>
      </c>
      <c r="D4313" t="str">
        <f>Atask.AtsOp!N3857</f>
        <v>But.</v>
      </c>
      <c r="E4313" t="str">
        <f>Atask.AtsOp!I3857</f>
        <v>Perkelti</v>
      </c>
      <c r="F4313">
        <f>Atask.AtsOp!M3857</f>
        <v>-2</v>
      </c>
      <c r="G4313">
        <f>VLOOKUP(B4313,Prekės!$A$2:$E$3000,3,FALSE)</f>
        <v>235</v>
      </c>
      <c r="H4313">
        <f>VLOOKUP(B4313,Prekės!$A$2:$E$3000,4,FALSE)</f>
        <v>0.75</v>
      </c>
      <c r="I4313">
        <f>VLOOKUP(B4313,Prekės!$A$2:$E$3000,5,FALSE)</f>
        <v>11</v>
      </c>
      <c r="J4313">
        <f t="shared" si="135"/>
        <v>-1.5</v>
      </c>
      <c r="K4313">
        <f t="shared" si="136"/>
        <v>-1.5</v>
      </c>
    </row>
    <row r="4314" spans="1:11">
      <c r="A4314" s="1">
        <f>Atask.AtsOp!A3858</f>
        <v>42475</v>
      </c>
      <c r="B4314" t="str">
        <f>Atask.AtsOp!E3858</f>
        <v>3001-0001</v>
      </c>
      <c r="C4314" t="str">
        <f>Atask.AtsOp!H3858</f>
        <v>Put. vynas "Alita" Saldus, 0,75l 11%</v>
      </c>
      <c r="D4314" t="str">
        <f>Atask.AtsOp!N3858</f>
        <v>But.</v>
      </c>
      <c r="E4314" t="str">
        <f>Atask.AtsOp!I3858</f>
        <v>Perkelti</v>
      </c>
      <c r="F4314">
        <f>Atask.AtsOp!M3858</f>
        <v>-16330</v>
      </c>
      <c r="G4314">
        <f>VLOOKUP(B4314,Prekės!$A$2:$E$3000,3,FALSE)</f>
        <v>235</v>
      </c>
      <c r="H4314">
        <f>VLOOKUP(B4314,Prekės!$A$2:$E$3000,4,FALSE)</f>
        <v>0.75</v>
      </c>
      <c r="I4314">
        <f>VLOOKUP(B4314,Prekės!$A$2:$E$3000,5,FALSE)</f>
        <v>11</v>
      </c>
      <c r="J4314">
        <f t="shared" si="135"/>
        <v>-12247.5</v>
      </c>
      <c r="K4314">
        <f t="shared" si="136"/>
        <v>-12247.5</v>
      </c>
    </row>
    <row r="4315" spans="1:11">
      <c r="A4315" s="1" t="e">
        <f>Atask.AtsOp!#REF!</f>
        <v>#REF!</v>
      </c>
      <c r="B4315" t="e">
        <f>Atask.AtsOp!#REF!</f>
        <v>#REF!</v>
      </c>
      <c r="C4315" t="e">
        <f>Atask.AtsOp!#REF!</f>
        <v>#REF!</v>
      </c>
      <c r="D4315" t="e">
        <f>Atask.AtsOp!#REF!</f>
        <v>#REF!</v>
      </c>
      <c r="E4315" t="e">
        <f>Atask.AtsOp!#REF!</f>
        <v>#REF!</v>
      </c>
      <c r="F4315" t="e">
        <f>Atask.AtsOp!#REF!</f>
        <v>#REF!</v>
      </c>
      <c r="G4315" t="e">
        <f>VLOOKUP(B4315,Prekės!$A$2:$E$3000,3,FALSE)</f>
        <v>#REF!</v>
      </c>
      <c r="H4315" t="e">
        <f>VLOOKUP(B4315,Prekės!$A$2:$E$3000,4,FALSE)</f>
        <v>#REF!</v>
      </c>
      <c r="I4315" t="e">
        <f>VLOOKUP(B4315,Prekės!$A$2:$E$3000,5,FALSE)</f>
        <v>#REF!</v>
      </c>
      <c r="J4315" t="e">
        <f t="shared" si="135"/>
        <v>#REF!</v>
      </c>
      <c r="K4315" t="e">
        <f t="shared" si="136"/>
        <v>#REF!</v>
      </c>
    </row>
    <row r="4316" spans="1:11">
      <c r="A4316" s="1">
        <f>Atask.AtsOp!A3859</f>
        <v>42471</v>
      </c>
      <c r="B4316" t="str">
        <f>Atask.AtsOp!E3859</f>
        <v>3001-0001</v>
      </c>
      <c r="C4316" t="str">
        <f>Atask.AtsOp!H3859</f>
        <v>Put. vynas "Alita" Saldus, 0,75l 11%</v>
      </c>
      <c r="D4316" t="str">
        <f>Atask.AtsOp!N3859</f>
        <v>But.</v>
      </c>
      <c r="E4316" t="str">
        <f>Atask.AtsOp!I3859</f>
        <v>Gamyba</v>
      </c>
      <c r="F4316">
        <f>Atask.AtsOp!M3859</f>
        <v>40000</v>
      </c>
      <c r="G4316">
        <f>VLOOKUP(B4316,Prekės!$A$2:$E$3000,3,FALSE)</f>
        <v>235</v>
      </c>
      <c r="H4316">
        <f>VLOOKUP(B4316,Prekės!$A$2:$E$3000,4,FALSE)</f>
        <v>0.75</v>
      </c>
      <c r="I4316">
        <f>VLOOKUP(B4316,Prekės!$A$2:$E$3000,5,FALSE)</f>
        <v>11</v>
      </c>
      <c r="J4316">
        <f t="shared" si="135"/>
        <v>30000</v>
      </c>
      <c r="K4316">
        <f t="shared" si="136"/>
        <v>30000</v>
      </c>
    </row>
    <row r="4317" spans="1:11">
      <c r="A4317" s="1">
        <f>Atask.AtsOp!A3860</f>
        <v>42471</v>
      </c>
      <c r="B4317" t="str">
        <f>Atask.AtsOp!E3860</f>
        <v>3001-0001</v>
      </c>
      <c r="C4317" t="str">
        <f>Atask.AtsOp!H3860</f>
        <v>Put. vynas "Alita" Saldus, 0,75l 11%</v>
      </c>
      <c r="D4317" t="str">
        <f>Atask.AtsOp!N3860</f>
        <v>But.</v>
      </c>
      <c r="E4317" t="str">
        <f>Atask.AtsOp!I3860</f>
        <v>Perkelti</v>
      </c>
      <c r="F4317">
        <f>Atask.AtsOp!M3860</f>
        <v>-9</v>
      </c>
      <c r="G4317">
        <f>VLOOKUP(B4317,Prekės!$A$2:$E$3000,3,FALSE)</f>
        <v>235</v>
      </c>
      <c r="H4317">
        <f>VLOOKUP(B4317,Prekės!$A$2:$E$3000,4,FALSE)</f>
        <v>0.75</v>
      </c>
      <c r="I4317">
        <f>VLOOKUP(B4317,Prekės!$A$2:$E$3000,5,FALSE)</f>
        <v>11</v>
      </c>
      <c r="J4317">
        <f t="shared" si="135"/>
        <v>-6.75</v>
      </c>
      <c r="K4317">
        <f t="shared" si="136"/>
        <v>-6.75</v>
      </c>
    </row>
    <row r="4318" spans="1:11">
      <c r="A4318" s="1">
        <f>Atask.AtsOp!A3861</f>
        <v>42471</v>
      </c>
      <c r="B4318" t="str">
        <f>Atask.AtsOp!E3861</f>
        <v>3001-0001</v>
      </c>
      <c r="C4318" t="str">
        <f>Atask.AtsOp!H3861</f>
        <v>Put. vynas "Alita" Saldus, 0,75l 11%</v>
      </c>
      <c r="D4318" t="str">
        <f>Atask.AtsOp!N3861</f>
        <v>But.</v>
      </c>
      <c r="E4318" t="str">
        <f>Atask.AtsOp!I3861</f>
        <v>Perkelti</v>
      </c>
      <c r="F4318">
        <f>Atask.AtsOp!M3861</f>
        <v>-29703</v>
      </c>
      <c r="G4318">
        <f>VLOOKUP(B4318,Prekės!$A$2:$E$3000,3,FALSE)</f>
        <v>235</v>
      </c>
      <c r="H4318">
        <f>VLOOKUP(B4318,Prekės!$A$2:$E$3000,4,FALSE)</f>
        <v>0.75</v>
      </c>
      <c r="I4318">
        <f>VLOOKUP(B4318,Prekės!$A$2:$E$3000,5,FALSE)</f>
        <v>11</v>
      </c>
      <c r="J4318">
        <f t="shared" si="135"/>
        <v>-22277.25</v>
      </c>
      <c r="K4318">
        <f t="shared" si="136"/>
        <v>-22277.25</v>
      </c>
    </row>
    <row r="4319" spans="1:11">
      <c r="A4319" s="1">
        <f>Atask.AtsOp!A3862</f>
        <v>42472</v>
      </c>
      <c r="B4319" t="str">
        <f>Atask.AtsOp!E3862</f>
        <v>3001-0001</v>
      </c>
      <c r="C4319" t="str">
        <f>Atask.AtsOp!H3862</f>
        <v>Put. vynas "Alita" Saldus, 0,75l 11%</v>
      </c>
      <c r="D4319" t="str">
        <f>Atask.AtsOp!N3862</f>
        <v>But.</v>
      </c>
      <c r="E4319" t="str">
        <f>Atask.AtsOp!I3862</f>
        <v>Perkelti</v>
      </c>
      <c r="F4319">
        <f>Atask.AtsOp!M3862</f>
        <v>-11</v>
      </c>
      <c r="G4319">
        <f>VLOOKUP(B4319,Prekės!$A$2:$E$3000,3,FALSE)</f>
        <v>235</v>
      </c>
      <c r="H4319">
        <f>VLOOKUP(B4319,Prekės!$A$2:$E$3000,4,FALSE)</f>
        <v>0.75</v>
      </c>
      <c r="I4319">
        <f>VLOOKUP(B4319,Prekės!$A$2:$E$3000,5,FALSE)</f>
        <v>11</v>
      </c>
      <c r="J4319">
        <f t="shared" si="135"/>
        <v>-8.25</v>
      </c>
      <c r="K4319">
        <f t="shared" si="136"/>
        <v>-8.25</v>
      </c>
    </row>
    <row r="4320" spans="1:11">
      <c r="A4320" s="1">
        <f>Atask.AtsOp!A3863</f>
        <v>42472</v>
      </c>
      <c r="B4320" t="str">
        <f>Atask.AtsOp!E3863</f>
        <v>3001-0001</v>
      </c>
      <c r="C4320" t="str">
        <f>Atask.AtsOp!H3863</f>
        <v>Put. vynas "Alita" Saldus, 0,75l 11%</v>
      </c>
      <c r="D4320" t="str">
        <f>Atask.AtsOp!N3863</f>
        <v>But.</v>
      </c>
      <c r="E4320" t="str">
        <f>Atask.AtsOp!I3863</f>
        <v>Perkelti</v>
      </c>
      <c r="F4320">
        <f>Atask.AtsOp!M3863</f>
        <v>-13</v>
      </c>
      <c r="G4320">
        <f>VLOOKUP(B4320,Prekės!$A$2:$E$3000,3,FALSE)</f>
        <v>235</v>
      </c>
      <c r="H4320">
        <f>VLOOKUP(B4320,Prekės!$A$2:$E$3000,4,FALSE)</f>
        <v>0.75</v>
      </c>
      <c r="I4320">
        <f>VLOOKUP(B4320,Prekės!$A$2:$E$3000,5,FALSE)</f>
        <v>11</v>
      </c>
      <c r="J4320">
        <f t="shared" si="135"/>
        <v>-9.75</v>
      </c>
      <c r="K4320">
        <f t="shared" si="136"/>
        <v>-9.75</v>
      </c>
    </row>
    <row r="4321" spans="1:11">
      <c r="A4321" s="1">
        <f>Atask.AtsOp!A3864</f>
        <v>42473</v>
      </c>
      <c r="B4321" t="str">
        <f>Atask.AtsOp!E3864</f>
        <v>3001-0001</v>
      </c>
      <c r="C4321" t="str">
        <f>Atask.AtsOp!H3864</f>
        <v>Put. vynas "Alita" Saldus, 0,75l 11%</v>
      </c>
      <c r="D4321" t="str">
        <f>Atask.AtsOp!N3864</f>
        <v>But.</v>
      </c>
      <c r="E4321" t="str">
        <f>Atask.AtsOp!I3864</f>
        <v>Perkelti</v>
      </c>
      <c r="F4321">
        <f>Atask.AtsOp!M3864</f>
        <v>-43776</v>
      </c>
      <c r="G4321">
        <f>VLOOKUP(B4321,Prekės!$A$2:$E$3000,3,FALSE)</f>
        <v>235</v>
      </c>
      <c r="H4321">
        <f>VLOOKUP(B4321,Prekės!$A$2:$E$3000,4,FALSE)</f>
        <v>0.75</v>
      </c>
      <c r="I4321">
        <f>VLOOKUP(B4321,Prekės!$A$2:$E$3000,5,FALSE)</f>
        <v>11</v>
      </c>
      <c r="J4321">
        <f t="shared" si="135"/>
        <v>-32832</v>
      </c>
      <c r="K4321">
        <f t="shared" si="136"/>
        <v>-32832</v>
      </c>
    </row>
    <row r="4322" spans="1:11">
      <c r="A4322" s="1">
        <f>Atask.AtsOp!A3865</f>
        <v>42472</v>
      </c>
      <c r="B4322" t="str">
        <f>Atask.AtsOp!E3865</f>
        <v>3001-0001</v>
      </c>
      <c r="C4322" t="str">
        <f>Atask.AtsOp!H3865</f>
        <v>Put. vynas "Alita" Saldus, 0,75l 11%</v>
      </c>
      <c r="D4322" t="str">
        <f>Atask.AtsOp!N3865</f>
        <v>But.</v>
      </c>
      <c r="E4322" t="str">
        <f>Atask.AtsOp!I3865</f>
        <v>Gamyba</v>
      </c>
      <c r="F4322">
        <f>Atask.AtsOp!M3865</f>
        <v>40000</v>
      </c>
      <c r="G4322">
        <f>VLOOKUP(B4322,Prekės!$A$2:$E$3000,3,FALSE)</f>
        <v>235</v>
      </c>
      <c r="H4322">
        <f>VLOOKUP(B4322,Prekės!$A$2:$E$3000,4,FALSE)</f>
        <v>0.75</v>
      </c>
      <c r="I4322">
        <f>VLOOKUP(B4322,Prekės!$A$2:$E$3000,5,FALSE)</f>
        <v>11</v>
      </c>
      <c r="J4322">
        <f t="shared" ref="J4322:J4385" si="137">IF(G4322=110,F4322*H4322*I4322,IF(G4322&lt;280,F4322*H4322,F4322*H4322*(I4322/100)))</f>
        <v>30000</v>
      </c>
      <c r="K4322">
        <f t="shared" ref="K4322:K4385" si="138">IF(EXACT(D4322,"But."),J4322,F4322)</f>
        <v>30000</v>
      </c>
    </row>
    <row r="4323" spans="1:11">
      <c r="A4323" s="1">
        <f>Atask.AtsOp!A3866</f>
        <v>42472</v>
      </c>
      <c r="B4323" t="str">
        <f>Atask.AtsOp!E3866</f>
        <v>3001-0001</v>
      </c>
      <c r="C4323" t="str">
        <f>Atask.AtsOp!H3866</f>
        <v>Put. vynas "Alita" Saldus, 0,75l 11%</v>
      </c>
      <c r="D4323" t="str">
        <f>Atask.AtsOp!N3866</f>
        <v>But.</v>
      </c>
      <c r="E4323" t="str">
        <f>Atask.AtsOp!I3866</f>
        <v>Gamyba</v>
      </c>
      <c r="F4323">
        <f>Atask.AtsOp!M3866</f>
        <v>20129</v>
      </c>
      <c r="G4323">
        <f>VLOOKUP(B4323,Prekės!$A$2:$E$3000,3,FALSE)</f>
        <v>235</v>
      </c>
      <c r="H4323">
        <f>VLOOKUP(B4323,Prekės!$A$2:$E$3000,4,FALSE)</f>
        <v>0.75</v>
      </c>
      <c r="I4323">
        <f>VLOOKUP(B4323,Prekės!$A$2:$E$3000,5,FALSE)</f>
        <v>11</v>
      </c>
      <c r="J4323">
        <f t="shared" si="137"/>
        <v>15096.75</v>
      </c>
      <c r="K4323">
        <f t="shared" si="138"/>
        <v>15096.75</v>
      </c>
    </row>
    <row r="4324" spans="1:11">
      <c r="A4324" s="1">
        <f>Atask.AtsOp!A3867</f>
        <v>42472</v>
      </c>
      <c r="B4324" t="str">
        <f>Atask.AtsOp!E3867</f>
        <v>3001-0001</v>
      </c>
      <c r="C4324" t="str">
        <f>Atask.AtsOp!H3867</f>
        <v>Put. vynas "Alita" Saldus, 0,75l 11%</v>
      </c>
      <c r="D4324" t="str">
        <f>Atask.AtsOp!N3867</f>
        <v>But.</v>
      </c>
      <c r="E4324" t="str">
        <f>Atask.AtsOp!I3867</f>
        <v>Perkelti</v>
      </c>
      <c r="F4324">
        <f>Atask.AtsOp!M3867</f>
        <v>-79880</v>
      </c>
      <c r="G4324">
        <f>VLOOKUP(B4324,Prekės!$A$2:$E$3000,3,FALSE)</f>
        <v>235</v>
      </c>
      <c r="H4324">
        <f>VLOOKUP(B4324,Prekės!$A$2:$E$3000,4,FALSE)</f>
        <v>0.75</v>
      </c>
      <c r="I4324">
        <f>VLOOKUP(B4324,Prekės!$A$2:$E$3000,5,FALSE)</f>
        <v>11</v>
      </c>
      <c r="J4324">
        <f t="shared" si="137"/>
        <v>-59910</v>
      </c>
      <c r="K4324">
        <f t="shared" si="138"/>
        <v>-59910</v>
      </c>
    </row>
    <row r="4325" spans="1:11">
      <c r="A4325" s="1">
        <f>Atask.AtsOp!A3868</f>
        <v>42473</v>
      </c>
      <c r="B4325" t="str">
        <f>Atask.AtsOp!E3868</f>
        <v>3001-0001</v>
      </c>
      <c r="C4325" t="str">
        <f>Atask.AtsOp!H3868</f>
        <v>Put. vynas "Alita" Saldus, 0,75l 11%</v>
      </c>
      <c r="D4325" t="str">
        <f>Atask.AtsOp!N3868</f>
        <v>But.</v>
      </c>
      <c r="E4325" t="str">
        <f>Atask.AtsOp!I3868</f>
        <v>Perkelti</v>
      </c>
      <c r="F4325">
        <f>Atask.AtsOp!M3868</f>
        <v>-10</v>
      </c>
      <c r="G4325">
        <f>VLOOKUP(B4325,Prekės!$A$2:$E$3000,3,FALSE)</f>
        <v>235</v>
      </c>
      <c r="H4325">
        <f>VLOOKUP(B4325,Prekės!$A$2:$E$3000,4,FALSE)</f>
        <v>0.75</v>
      </c>
      <c r="I4325">
        <f>VLOOKUP(B4325,Prekės!$A$2:$E$3000,5,FALSE)</f>
        <v>11</v>
      </c>
      <c r="J4325">
        <f t="shared" si="137"/>
        <v>-7.5</v>
      </c>
      <c r="K4325">
        <f t="shared" si="138"/>
        <v>-7.5</v>
      </c>
    </row>
    <row r="4326" spans="1:11">
      <c r="A4326" s="1">
        <f>Atask.AtsOp!A3869</f>
        <v>42461</v>
      </c>
      <c r="B4326" t="str">
        <f>Atask.AtsOp!E3869</f>
        <v>3001-0001</v>
      </c>
      <c r="C4326" t="str">
        <f>Atask.AtsOp!H3869</f>
        <v>Put. vynas "Alita" Saldus, 0,75l 11%</v>
      </c>
      <c r="D4326" t="str">
        <f>Atask.AtsOp!N3869</f>
        <v>But.</v>
      </c>
      <c r="E4326" t="str">
        <f>Atask.AtsOp!I3869</f>
        <v>Perkelti</v>
      </c>
      <c r="F4326">
        <f>Atask.AtsOp!M3869</f>
        <v>3</v>
      </c>
      <c r="G4326">
        <f>VLOOKUP(B4326,Prekės!$A$2:$E$3000,3,FALSE)</f>
        <v>235</v>
      </c>
      <c r="H4326">
        <f>VLOOKUP(B4326,Prekės!$A$2:$E$3000,4,FALSE)</f>
        <v>0.75</v>
      </c>
      <c r="I4326">
        <f>VLOOKUP(B4326,Prekės!$A$2:$E$3000,5,FALSE)</f>
        <v>11</v>
      </c>
      <c r="J4326">
        <f t="shared" si="137"/>
        <v>2.25</v>
      </c>
      <c r="K4326">
        <f t="shared" si="138"/>
        <v>2.25</v>
      </c>
    </row>
    <row r="4327" spans="1:11">
      <c r="A4327" s="1">
        <f>Atask.AtsOp!A3870</f>
        <v>42464</v>
      </c>
      <c r="B4327" t="str">
        <f>Atask.AtsOp!E3870</f>
        <v>3001-0001</v>
      </c>
      <c r="C4327" t="str">
        <f>Atask.AtsOp!H3870</f>
        <v>Put. vynas "Alita" Saldus, 0,75l 11%</v>
      </c>
      <c r="D4327" t="str">
        <f>Atask.AtsOp!N3870</f>
        <v>But.</v>
      </c>
      <c r="E4327" t="str">
        <f>Atask.AtsOp!I3870</f>
        <v>Perkelti</v>
      </c>
      <c r="F4327">
        <f>Atask.AtsOp!M3870</f>
        <v>7</v>
      </c>
      <c r="G4327">
        <f>VLOOKUP(B4327,Prekės!$A$2:$E$3000,3,FALSE)</f>
        <v>235</v>
      </c>
      <c r="H4327">
        <f>VLOOKUP(B4327,Prekės!$A$2:$E$3000,4,FALSE)</f>
        <v>0.75</v>
      </c>
      <c r="I4327">
        <f>VLOOKUP(B4327,Prekės!$A$2:$E$3000,5,FALSE)</f>
        <v>11</v>
      </c>
      <c r="J4327">
        <f t="shared" si="137"/>
        <v>5.25</v>
      </c>
      <c r="K4327">
        <f t="shared" si="138"/>
        <v>5.25</v>
      </c>
    </row>
    <row r="4328" spans="1:11">
      <c r="A4328" s="1">
        <f>Atask.AtsOp!A3871</f>
        <v>42472</v>
      </c>
      <c r="B4328" t="str">
        <f>Atask.AtsOp!E3871</f>
        <v>3001-0001</v>
      </c>
      <c r="C4328" t="str">
        <f>Atask.AtsOp!H3871</f>
        <v>Put. vynas "Alita" Saldus, 0,75l 11%</v>
      </c>
      <c r="D4328" t="str">
        <f>Atask.AtsOp!N3871</f>
        <v>But.</v>
      </c>
      <c r="E4328" t="str">
        <f>Atask.AtsOp!I3871</f>
        <v>Perkelti</v>
      </c>
      <c r="F4328">
        <f>Atask.AtsOp!M3871</f>
        <v>16</v>
      </c>
      <c r="G4328">
        <f>VLOOKUP(B4328,Prekės!$A$2:$E$3000,3,FALSE)</f>
        <v>235</v>
      </c>
      <c r="H4328">
        <f>VLOOKUP(B4328,Prekės!$A$2:$E$3000,4,FALSE)</f>
        <v>0.75</v>
      </c>
      <c r="I4328">
        <f>VLOOKUP(B4328,Prekės!$A$2:$E$3000,5,FALSE)</f>
        <v>11</v>
      </c>
      <c r="J4328">
        <f t="shared" si="137"/>
        <v>12</v>
      </c>
      <c r="K4328">
        <f t="shared" si="138"/>
        <v>12</v>
      </c>
    </row>
    <row r="4329" spans="1:11">
      <c r="A4329" s="1">
        <f>Atask.AtsOp!A3872</f>
        <v>42473</v>
      </c>
      <c r="B4329" t="str">
        <f>Atask.AtsOp!E3872</f>
        <v>3001-0001</v>
      </c>
      <c r="C4329" t="str">
        <f>Atask.AtsOp!H3872</f>
        <v>Put. vynas "Alita" Saldus, 0,75l 11%</v>
      </c>
      <c r="D4329" t="str">
        <f>Atask.AtsOp!N3872</f>
        <v>But.</v>
      </c>
      <c r="E4329" t="str">
        <f>Atask.AtsOp!I3872</f>
        <v>Perkelti</v>
      </c>
      <c r="F4329">
        <f>Atask.AtsOp!M3872</f>
        <v>9</v>
      </c>
      <c r="G4329">
        <f>VLOOKUP(B4329,Prekės!$A$2:$E$3000,3,FALSE)</f>
        <v>235</v>
      </c>
      <c r="H4329">
        <f>VLOOKUP(B4329,Prekės!$A$2:$E$3000,4,FALSE)</f>
        <v>0.75</v>
      </c>
      <c r="I4329">
        <f>VLOOKUP(B4329,Prekės!$A$2:$E$3000,5,FALSE)</f>
        <v>11</v>
      </c>
      <c r="J4329">
        <f t="shared" si="137"/>
        <v>6.75</v>
      </c>
      <c r="K4329">
        <f t="shared" si="138"/>
        <v>6.75</v>
      </c>
    </row>
    <row r="4330" spans="1:11">
      <c r="A4330" s="1">
        <f>Atask.AtsOp!A3873</f>
        <v>42471</v>
      </c>
      <c r="B4330" t="str">
        <f>Atask.AtsOp!E3873</f>
        <v>3001-0001</v>
      </c>
      <c r="C4330" t="str">
        <f>Atask.AtsOp!H3873</f>
        <v>Put. vynas "Alita" Saldus, 0,75l 11%</v>
      </c>
      <c r="D4330" t="str">
        <f>Atask.AtsOp!N3873</f>
        <v>But.</v>
      </c>
      <c r="E4330" t="str">
        <f>Atask.AtsOp!I3873</f>
        <v>Perkelti</v>
      </c>
      <c r="F4330">
        <f>Atask.AtsOp!M3873</f>
        <v>6</v>
      </c>
      <c r="G4330">
        <f>VLOOKUP(B4330,Prekės!$A$2:$E$3000,3,FALSE)</f>
        <v>235</v>
      </c>
      <c r="H4330">
        <f>VLOOKUP(B4330,Prekės!$A$2:$E$3000,4,FALSE)</f>
        <v>0.75</v>
      </c>
      <c r="I4330">
        <f>VLOOKUP(B4330,Prekės!$A$2:$E$3000,5,FALSE)</f>
        <v>11</v>
      </c>
      <c r="J4330">
        <f t="shared" si="137"/>
        <v>4.5</v>
      </c>
      <c r="K4330">
        <f t="shared" si="138"/>
        <v>4.5</v>
      </c>
    </row>
    <row r="4331" spans="1:11">
      <c r="A4331" s="1">
        <f>Atask.AtsOp!A3874</f>
        <v>42475</v>
      </c>
      <c r="B4331" t="str">
        <f>Atask.AtsOp!E3874</f>
        <v>3001-0001</v>
      </c>
      <c r="C4331" t="str">
        <f>Atask.AtsOp!H3874</f>
        <v>Put. vynas "Alita" Saldus, 0,75l 11%</v>
      </c>
      <c r="D4331" t="str">
        <f>Atask.AtsOp!N3874</f>
        <v>But.</v>
      </c>
      <c r="E4331" t="str">
        <f>Atask.AtsOp!I3874</f>
        <v>Perkelti</v>
      </c>
      <c r="F4331">
        <f>Atask.AtsOp!M3874</f>
        <v>3</v>
      </c>
      <c r="G4331">
        <f>VLOOKUP(B4331,Prekės!$A$2:$E$3000,3,FALSE)</f>
        <v>235</v>
      </c>
      <c r="H4331">
        <f>VLOOKUP(B4331,Prekės!$A$2:$E$3000,4,FALSE)</f>
        <v>0.75</v>
      </c>
      <c r="I4331">
        <f>VLOOKUP(B4331,Prekės!$A$2:$E$3000,5,FALSE)</f>
        <v>11</v>
      </c>
      <c r="J4331">
        <f t="shared" si="137"/>
        <v>2.25</v>
      </c>
      <c r="K4331">
        <f t="shared" si="138"/>
        <v>2.25</v>
      </c>
    </row>
    <row r="4332" spans="1:11">
      <c r="A4332" s="1">
        <f>Atask.AtsOp!A3875</f>
        <v>42490</v>
      </c>
      <c r="B4332" t="str">
        <f>Atask.AtsOp!E3875</f>
        <v>3001-0001</v>
      </c>
      <c r="C4332" t="str">
        <f>Atask.AtsOp!H3875</f>
        <v>Put. vynas "Alita" Saldus, 0,75l 11%</v>
      </c>
      <c r="D4332" t="str">
        <f>Atask.AtsOp!N3875</f>
        <v>But.</v>
      </c>
      <c r="E4332" t="str">
        <f>Atask.AtsOp!I3875</f>
        <v>Perkelti</v>
      </c>
      <c r="F4332">
        <f>Atask.AtsOp!M3875</f>
        <v>12</v>
      </c>
      <c r="G4332">
        <f>VLOOKUP(B4332,Prekės!$A$2:$E$3000,3,FALSE)</f>
        <v>235</v>
      </c>
      <c r="H4332">
        <f>VLOOKUP(B4332,Prekės!$A$2:$E$3000,4,FALSE)</f>
        <v>0.75</v>
      </c>
      <c r="I4332">
        <f>VLOOKUP(B4332,Prekės!$A$2:$E$3000,5,FALSE)</f>
        <v>11</v>
      </c>
      <c r="J4332">
        <f t="shared" si="137"/>
        <v>9</v>
      </c>
      <c r="K4332">
        <f t="shared" si="138"/>
        <v>9</v>
      </c>
    </row>
    <row r="4333" spans="1:11">
      <c r="A4333" s="1">
        <f>Atask.AtsOp!A3876</f>
        <v>42490</v>
      </c>
      <c r="B4333" t="str">
        <f>Atask.AtsOp!E3876</f>
        <v>3001-0001</v>
      </c>
      <c r="C4333" t="str">
        <f>Atask.AtsOp!H3876</f>
        <v>Put. vynas "Alita" Saldus, 0,75l 11%</v>
      </c>
      <c r="D4333" t="str">
        <f>Atask.AtsOp!N3876</f>
        <v>But.</v>
      </c>
      <c r="E4333" t="str">
        <f>Atask.AtsOp!I3876</f>
        <v>Pardavimo užsakymas</v>
      </c>
      <c r="F4333">
        <f>Atask.AtsOp!M3876</f>
        <v>-12</v>
      </c>
      <c r="G4333">
        <f>VLOOKUP(B4333,Prekės!$A$2:$E$3000,3,FALSE)</f>
        <v>235</v>
      </c>
      <c r="H4333">
        <f>VLOOKUP(B4333,Prekės!$A$2:$E$3000,4,FALSE)</f>
        <v>0.75</v>
      </c>
      <c r="I4333">
        <f>VLOOKUP(B4333,Prekės!$A$2:$E$3000,5,FALSE)</f>
        <v>11</v>
      </c>
      <c r="J4333">
        <f t="shared" si="137"/>
        <v>-9</v>
      </c>
      <c r="K4333">
        <f t="shared" si="138"/>
        <v>-9</v>
      </c>
    </row>
    <row r="4334" spans="1:11">
      <c r="A4334" s="1" t="e">
        <f>Atask.AtsOp!#REF!</f>
        <v>#REF!</v>
      </c>
      <c r="B4334" t="e">
        <f>Atask.AtsOp!#REF!</f>
        <v>#REF!</v>
      </c>
      <c r="C4334" t="e">
        <f>Atask.AtsOp!#REF!</f>
        <v>#REF!</v>
      </c>
      <c r="D4334" t="e">
        <f>Atask.AtsOp!#REF!</f>
        <v>#REF!</v>
      </c>
      <c r="E4334" t="e">
        <f>Atask.AtsOp!#REF!</f>
        <v>#REF!</v>
      </c>
      <c r="F4334" t="e">
        <f>Atask.AtsOp!#REF!</f>
        <v>#REF!</v>
      </c>
      <c r="G4334" t="e">
        <f>VLOOKUP(B4334,Prekės!$A$2:$E$3000,3,FALSE)</f>
        <v>#REF!</v>
      </c>
      <c r="H4334" t="e">
        <f>VLOOKUP(B4334,Prekės!$A$2:$E$3000,4,FALSE)</f>
        <v>#REF!</v>
      </c>
      <c r="I4334" t="e">
        <f>VLOOKUP(B4334,Prekės!$A$2:$E$3000,5,FALSE)</f>
        <v>#REF!</v>
      </c>
      <c r="J4334" t="e">
        <f t="shared" si="137"/>
        <v>#REF!</v>
      </c>
      <c r="K4334" t="e">
        <f t="shared" si="138"/>
        <v>#REF!</v>
      </c>
    </row>
    <row r="4335" spans="1:11">
      <c r="A4335" s="1">
        <f>Atask.AtsOp!A3877</f>
        <v>42490</v>
      </c>
      <c r="B4335" t="str">
        <f>Atask.AtsOp!E3877</f>
        <v>3001-0001</v>
      </c>
      <c r="C4335" t="str">
        <f>Atask.AtsOp!H3877</f>
        <v>Put. vynas "Alita" Saldus, 0,75l 11%</v>
      </c>
      <c r="D4335" t="str">
        <f>Atask.AtsOp!N3877</f>
        <v>But.</v>
      </c>
      <c r="E4335" t="str">
        <f>Atask.AtsOp!I3877</f>
        <v>Pardavimo užsakymas</v>
      </c>
      <c r="F4335">
        <f>Atask.AtsOp!M3877</f>
        <v>-3</v>
      </c>
      <c r="G4335">
        <f>VLOOKUP(B4335,Prekės!$A$2:$E$3000,3,FALSE)</f>
        <v>235</v>
      </c>
      <c r="H4335">
        <f>VLOOKUP(B4335,Prekės!$A$2:$E$3000,4,FALSE)</f>
        <v>0.75</v>
      </c>
      <c r="I4335">
        <f>VLOOKUP(B4335,Prekės!$A$2:$E$3000,5,FALSE)</f>
        <v>11</v>
      </c>
      <c r="J4335">
        <f t="shared" si="137"/>
        <v>-2.25</v>
      </c>
      <c r="K4335">
        <f t="shared" si="138"/>
        <v>-2.25</v>
      </c>
    </row>
    <row r="4336" spans="1:11">
      <c r="A4336" s="1">
        <f>Atask.AtsOp!A3878</f>
        <v>42490</v>
      </c>
      <c r="B4336" t="str">
        <f>Atask.AtsOp!E3878</f>
        <v>3001-0001</v>
      </c>
      <c r="C4336" t="str">
        <f>Atask.AtsOp!H3878</f>
        <v>Put. vynas "Alita" Saldus, 0,75l 11%</v>
      </c>
      <c r="D4336" t="str">
        <f>Atask.AtsOp!N3878</f>
        <v>But.</v>
      </c>
      <c r="E4336" t="str">
        <f>Atask.AtsOp!I3878</f>
        <v>Pardavimo užsakymas</v>
      </c>
      <c r="F4336">
        <f>Atask.AtsOp!M3878</f>
        <v>-7</v>
      </c>
      <c r="G4336">
        <f>VLOOKUP(B4336,Prekės!$A$2:$E$3000,3,FALSE)</f>
        <v>235</v>
      </c>
      <c r="H4336">
        <f>VLOOKUP(B4336,Prekės!$A$2:$E$3000,4,FALSE)</f>
        <v>0.75</v>
      </c>
      <c r="I4336">
        <f>VLOOKUP(B4336,Prekės!$A$2:$E$3000,5,FALSE)</f>
        <v>11</v>
      </c>
      <c r="J4336">
        <f t="shared" si="137"/>
        <v>-5.25</v>
      </c>
      <c r="K4336">
        <f t="shared" si="138"/>
        <v>-5.25</v>
      </c>
    </row>
    <row r="4337" spans="1:11">
      <c r="A4337" s="1">
        <f>Atask.AtsOp!A3879</f>
        <v>42490</v>
      </c>
      <c r="B4337" t="str">
        <f>Atask.AtsOp!E3879</f>
        <v>3001-0001</v>
      </c>
      <c r="C4337" t="str">
        <f>Atask.AtsOp!H3879</f>
        <v>Put. vynas "Alita" Saldus, 0,75l 11%</v>
      </c>
      <c r="D4337" t="str">
        <f>Atask.AtsOp!N3879</f>
        <v>But.</v>
      </c>
      <c r="E4337" t="str">
        <f>Atask.AtsOp!I3879</f>
        <v>Pardavimo užsakymas</v>
      </c>
      <c r="F4337">
        <f>Atask.AtsOp!M3879</f>
        <v>-6</v>
      </c>
      <c r="G4337">
        <f>VLOOKUP(B4337,Prekės!$A$2:$E$3000,3,FALSE)</f>
        <v>235</v>
      </c>
      <c r="H4337">
        <f>VLOOKUP(B4337,Prekės!$A$2:$E$3000,4,FALSE)</f>
        <v>0.75</v>
      </c>
      <c r="I4337">
        <f>VLOOKUP(B4337,Prekės!$A$2:$E$3000,5,FALSE)</f>
        <v>11</v>
      </c>
      <c r="J4337">
        <f t="shared" si="137"/>
        <v>-4.5</v>
      </c>
      <c r="K4337">
        <f t="shared" si="138"/>
        <v>-4.5</v>
      </c>
    </row>
    <row r="4338" spans="1:11">
      <c r="A4338" s="1">
        <f>Atask.AtsOp!A3880</f>
        <v>42490</v>
      </c>
      <c r="B4338" t="str">
        <f>Atask.AtsOp!E3880</f>
        <v>3001-0001</v>
      </c>
      <c r="C4338" t="str">
        <f>Atask.AtsOp!H3880</f>
        <v>Put. vynas "Alita" Saldus, 0,75l 11%</v>
      </c>
      <c r="D4338" t="str">
        <f>Atask.AtsOp!N3880</f>
        <v>But.</v>
      </c>
      <c r="E4338" t="str">
        <f>Atask.AtsOp!I3880</f>
        <v>Pardavimo užsakymas</v>
      </c>
      <c r="F4338">
        <f>Atask.AtsOp!M3880</f>
        <v>-16</v>
      </c>
      <c r="G4338">
        <f>VLOOKUP(B4338,Prekės!$A$2:$E$3000,3,FALSE)</f>
        <v>235</v>
      </c>
      <c r="H4338">
        <f>VLOOKUP(B4338,Prekės!$A$2:$E$3000,4,FALSE)</f>
        <v>0.75</v>
      </c>
      <c r="I4338">
        <f>VLOOKUP(B4338,Prekės!$A$2:$E$3000,5,FALSE)</f>
        <v>11</v>
      </c>
      <c r="J4338">
        <f t="shared" si="137"/>
        <v>-12</v>
      </c>
      <c r="K4338">
        <f t="shared" si="138"/>
        <v>-12</v>
      </c>
    </row>
    <row r="4339" spans="1:11">
      <c r="A4339" s="1">
        <f>Atask.AtsOp!A3881</f>
        <v>42490</v>
      </c>
      <c r="B4339" t="str">
        <f>Atask.AtsOp!E3881</f>
        <v>3001-0001</v>
      </c>
      <c r="C4339" t="str">
        <f>Atask.AtsOp!H3881</f>
        <v>Put. vynas "Alita" Saldus, 0,75l 11%</v>
      </c>
      <c r="D4339" t="str">
        <f>Atask.AtsOp!N3881</f>
        <v>But.</v>
      </c>
      <c r="E4339" t="str">
        <f>Atask.AtsOp!I3881</f>
        <v>Perkelti</v>
      </c>
      <c r="F4339">
        <f>Atask.AtsOp!M3881</f>
        <v>8</v>
      </c>
      <c r="G4339">
        <f>VLOOKUP(B4339,Prekės!$A$2:$E$3000,3,FALSE)</f>
        <v>235</v>
      </c>
      <c r="H4339">
        <f>VLOOKUP(B4339,Prekės!$A$2:$E$3000,4,FALSE)</f>
        <v>0.75</v>
      </c>
      <c r="I4339">
        <f>VLOOKUP(B4339,Prekės!$A$2:$E$3000,5,FALSE)</f>
        <v>11</v>
      </c>
      <c r="J4339">
        <f t="shared" si="137"/>
        <v>6</v>
      </c>
      <c r="K4339">
        <f t="shared" si="138"/>
        <v>6</v>
      </c>
    </row>
    <row r="4340" spans="1:11">
      <c r="A4340" s="1">
        <f>Atask.AtsOp!A3882</f>
        <v>42490</v>
      </c>
      <c r="B4340" t="str">
        <f>Atask.AtsOp!E3882</f>
        <v>3001-0001</v>
      </c>
      <c r="C4340" t="str">
        <f>Atask.AtsOp!H3882</f>
        <v>Put. vynas "Alita" Saldus, 0,75l 11%</v>
      </c>
      <c r="D4340" t="str">
        <f>Atask.AtsOp!N3882</f>
        <v>But.</v>
      </c>
      <c r="E4340" t="str">
        <f>Atask.AtsOp!I3882</f>
        <v>Perkelti</v>
      </c>
      <c r="F4340">
        <f>Atask.AtsOp!M3882</f>
        <v>6</v>
      </c>
      <c r="G4340">
        <f>VLOOKUP(B4340,Prekės!$A$2:$E$3000,3,FALSE)</f>
        <v>235</v>
      </c>
      <c r="H4340">
        <f>VLOOKUP(B4340,Prekės!$A$2:$E$3000,4,FALSE)</f>
        <v>0.75</v>
      </c>
      <c r="I4340">
        <f>VLOOKUP(B4340,Prekės!$A$2:$E$3000,5,FALSE)</f>
        <v>11</v>
      </c>
      <c r="J4340">
        <f t="shared" si="137"/>
        <v>4.5</v>
      </c>
      <c r="K4340">
        <f t="shared" si="138"/>
        <v>4.5</v>
      </c>
    </row>
    <row r="4341" spans="1:11">
      <c r="A4341" s="1">
        <f>Atask.AtsOp!A3883</f>
        <v>42490</v>
      </c>
      <c r="B4341" t="str">
        <f>Atask.AtsOp!E3883</f>
        <v>3001-0001</v>
      </c>
      <c r="C4341" t="str">
        <f>Atask.AtsOp!H3883</f>
        <v>Put. vynas "Alita" Saldus, 0,75l 11%</v>
      </c>
      <c r="D4341" t="str">
        <f>Atask.AtsOp!N3883</f>
        <v>But.</v>
      </c>
      <c r="E4341" t="str">
        <f>Atask.AtsOp!I3883</f>
        <v>Perkelti</v>
      </c>
      <c r="F4341">
        <f>Atask.AtsOp!M3883</f>
        <v>20</v>
      </c>
      <c r="G4341">
        <f>VLOOKUP(B4341,Prekės!$A$2:$E$3000,3,FALSE)</f>
        <v>235</v>
      </c>
      <c r="H4341">
        <f>VLOOKUP(B4341,Prekės!$A$2:$E$3000,4,FALSE)</f>
        <v>0.75</v>
      </c>
      <c r="I4341">
        <f>VLOOKUP(B4341,Prekės!$A$2:$E$3000,5,FALSE)</f>
        <v>11</v>
      </c>
      <c r="J4341">
        <f t="shared" si="137"/>
        <v>15</v>
      </c>
      <c r="K4341">
        <f t="shared" si="138"/>
        <v>15</v>
      </c>
    </row>
    <row r="4342" spans="1:11">
      <c r="A4342" s="1">
        <f>Atask.AtsOp!A3884</f>
        <v>42490</v>
      </c>
      <c r="B4342" t="str">
        <f>Atask.AtsOp!E3884</f>
        <v>3001-0001</v>
      </c>
      <c r="C4342" t="str">
        <f>Atask.AtsOp!H3884</f>
        <v>Put. vynas "Alita" Saldus, 0,75l 11%</v>
      </c>
      <c r="D4342" t="str">
        <f>Atask.AtsOp!N3884</f>
        <v>But.</v>
      </c>
      <c r="E4342" t="str">
        <f>Atask.AtsOp!I3884</f>
        <v>Perkelti</v>
      </c>
      <c r="F4342">
        <f>Atask.AtsOp!M3884</f>
        <v>13</v>
      </c>
      <c r="G4342">
        <f>VLOOKUP(B4342,Prekės!$A$2:$E$3000,3,FALSE)</f>
        <v>235</v>
      </c>
      <c r="H4342">
        <f>VLOOKUP(B4342,Prekės!$A$2:$E$3000,4,FALSE)</f>
        <v>0.75</v>
      </c>
      <c r="I4342">
        <f>VLOOKUP(B4342,Prekės!$A$2:$E$3000,5,FALSE)</f>
        <v>11</v>
      </c>
      <c r="J4342">
        <f t="shared" si="137"/>
        <v>9.75</v>
      </c>
      <c r="K4342">
        <f t="shared" si="138"/>
        <v>9.75</v>
      </c>
    </row>
    <row r="4343" spans="1:11">
      <c r="A4343" s="1">
        <f>Atask.AtsOp!A3885</f>
        <v>42490</v>
      </c>
      <c r="B4343" t="str">
        <f>Atask.AtsOp!E3885</f>
        <v>3001-0001</v>
      </c>
      <c r="C4343" t="str">
        <f>Atask.AtsOp!H3885</f>
        <v>Put. vynas "Alita" Saldus, 0,75l 11%</v>
      </c>
      <c r="D4343" t="str">
        <f>Atask.AtsOp!N3885</f>
        <v>But.</v>
      </c>
      <c r="E4343" t="str">
        <f>Atask.AtsOp!I3885</f>
        <v>Perkelti</v>
      </c>
      <c r="F4343">
        <f>Atask.AtsOp!M3885</f>
        <v>15</v>
      </c>
      <c r="G4343">
        <f>VLOOKUP(B4343,Prekės!$A$2:$E$3000,3,FALSE)</f>
        <v>235</v>
      </c>
      <c r="H4343">
        <f>VLOOKUP(B4343,Prekės!$A$2:$E$3000,4,FALSE)</f>
        <v>0.75</v>
      </c>
      <c r="I4343">
        <f>VLOOKUP(B4343,Prekės!$A$2:$E$3000,5,FALSE)</f>
        <v>11</v>
      </c>
      <c r="J4343">
        <f t="shared" si="137"/>
        <v>11.25</v>
      </c>
      <c r="K4343">
        <f t="shared" si="138"/>
        <v>11.25</v>
      </c>
    </row>
    <row r="4344" spans="1:11">
      <c r="A4344" s="1">
        <f>Atask.AtsOp!A3886</f>
        <v>42490</v>
      </c>
      <c r="B4344" t="str">
        <f>Atask.AtsOp!E3886</f>
        <v>3001-0001</v>
      </c>
      <c r="C4344" t="str">
        <f>Atask.AtsOp!H3886</f>
        <v>Put. vynas "Alita" Saldus, 0,75l 11%</v>
      </c>
      <c r="D4344" t="str">
        <f>Atask.AtsOp!N3886</f>
        <v>But.</v>
      </c>
      <c r="E4344" t="str">
        <f>Atask.AtsOp!I3886</f>
        <v>Pardavimo užsakymas</v>
      </c>
      <c r="F4344">
        <f>Atask.AtsOp!M3886</f>
        <v>-74</v>
      </c>
      <c r="G4344">
        <f>VLOOKUP(B4344,Prekės!$A$2:$E$3000,3,FALSE)</f>
        <v>235</v>
      </c>
      <c r="H4344">
        <f>VLOOKUP(B4344,Prekės!$A$2:$E$3000,4,FALSE)</f>
        <v>0.75</v>
      </c>
      <c r="I4344">
        <f>VLOOKUP(B4344,Prekės!$A$2:$E$3000,5,FALSE)</f>
        <v>11</v>
      </c>
      <c r="J4344">
        <f t="shared" si="137"/>
        <v>-55.5</v>
      </c>
      <c r="K4344">
        <f t="shared" si="138"/>
        <v>-55.5</v>
      </c>
    </row>
    <row r="4345" spans="1:11">
      <c r="A4345" s="1">
        <f>Atask.AtsOp!A3887</f>
        <v>42464</v>
      </c>
      <c r="B4345" t="str">
        <f>Atask.AtsOp!E3887</f>
        <v>3001-0001</v>
      </c>
      <c r="C4345" t="str">
        <f>Atask.AtsOp!H3887</f>
        <v>Put. vynas "Alita" Saldus, 0,75l 11%</v>
      </c>
      <c r="D4345" t="str">
        <f>Atask.AtsOp!N3887</f>
        <v>But.</v>
      </c>
      <c r="E4345" t="str">
        <f>Atask.AtsOp!I3887</f>
        <v>Perkelti</v>
      </c>
      <c r="F4345">
        <f>Atask.AtsOp!M3887</f>
        <v>7</v>
      </c>
      <c r="G4345">
        <f>VLOOKUP(B4345,Prekės!$A$2:$E$3000,3,FALSE)</f>
        <v>235</v>
      </c>
      <c r="H4345">
        <f>VLOOKUP(B4345,Prekės!$A$2:$E$3000,4,FALSE)</f>
        <v>0.75</v>
      </c>
      <c r="I4345">
        <f>VLOOKUP(B4345,Prekės!$A$2:$E$3000,5,FALSE)</f>
        <v>11</v>
      </c>
      <c r="J4345">
        <f t="shared" si="137"/>
        <v>5.25</v>
      </c>
      <c r="K4345">
        <f t="shared" si="138"/>
        <v>5.25</v>
      </c>
    </row>
    <row r="4346" spans="1:11">
      <c r="A4346" s="1">
        <f>Atask.AtsOp!A3888</f>
        <v>42471</v>
      </c>
      <c r="B4346" t="str">
        <f>Atask.AtsOp!E3888</f>
        <v>3001-0001</v>
      </c>
      <c r="C4346" t="str">
        <f>Atask.AtsOp!H3888</f>
        <v>Put. vynas "Alita" Saldus, 0,75l 11%</v>
      </c>
      <c r="D4346" t="str">
        <f>Atask.AtsOp!N3888</f>
        <v>But.</v>
      </c>
      <c r="E4346" t="str">
        <f>Atask.AtsOp!I3888</f>
        <v>Perkelti</v>
      </c>
      <c r="F4346">
        <f>Atask.AtsOp!M3888</f>
        <v>4</v>
      </c>
      <c r="G4346">
        <f>VLOOKUP(B4346,Prekės!$A$2:$E$3000,3,FALSE)</f>
        <v>235</v>
      </c>
      <c r="H4346">
        <f>VLOOKUP(B4346,Prekės!$A$2:$E$3000,4,FALSE)</f>
        <v>0.75</v>
      </c>
      <c r="I4346">
        <f>VLOOKUP(B4346,Prekės!$A$2:$E$3000,5,FALSE)</f>
        <v>11</v>
      </c>
      <c r="J4346">
        <f t="shared" si="137"/>
        <v>3</v>
      </c>
      <c r="K4346">
        <f t="shared" si="138"/>
        <v>3</v>
      </c>
    </row>
    <row r="4347" spans="1:11">
      <c r="A4347" s="1">
        <f>Atask.AtsOp!A3889</f>
        <v>42461</v>
      </c>
      <c r="B4347" t="str">
        <f>Atask.AtsOp!E3889</f>
        <v>3001-0001</v>
      </c>
      <c r="C4347" t="str">
        <f>Atask.AtsOp!H3889</f>
        <v>Put. vynas "Alita" Saldus, 0,75l 11%</v>
      </c>
      <c r="D4347" t="str">
        <f>Atask.AtsOp!N3889</f>
        <v>But.</v>
      </c>
      <c r="E4347" t="str">
        <f>Atask.AtsOp!I3889</f>
        <v>Perkelti</v>
      </c>
      <c r="F4347">
        <f>Atask.AtsOp!M3889</f>
        <v>3</v>
      </c>
      <c r="G4347">
        <f>VLOOKUP(B4347,Prekės!$A$2:$E$3000,3,FALSE)</f>
        <v>235</v>
      </c>
      <c r="H4347">
        <f>VLOOKUP(B4347,Prekės!$A$2:$E$3000,4,FALSE)</f>
        <v>0.75</v>
      </c>
      <c r="I4347">
        <f>VLOOKUP(B4347,Prekės!$A$2:$E$3000,5,FALSE)</f>
        <v>11</v>
      </c>
      <c r="J4347">
        <f t="shared" si="137"/>
        <v>2.25</v>
      </c>
      <c r="K4347">
        <f t="shared" si="138"/>
        <v>2.25</v>
      </c>
    </row>
    <row r="4348" spans="1:11">
      <c r="A4348" s="1">
        <f>Atask.AtsOp!A3890</f>
        <v>42461</v>
      </c>
      <c r="B4348" t="str">
        <f>Atask.AtsOp!E3890</f>
        <v>3001-0001</v>
      </c>
      <c r="C4348" t="str">
        <f>Atask.AtsOp!H3890</f>
        <v>Put. vynas "Alita" Saldus, 0,75l 11%</v>
      </c>
      <c r="D4348" t="str">
        <f>Atask.AtsOp!N3890</f>
        <v>But.</v>
      </c>
      <c r="E4348" t="str">
        <f>Atask.AtsOp!I3890</f>
        <v>Perkelti</v>
      </c>
      <c r="F4348">
        <f>Atask.AtsOp!M3890</f>
        <v>2</v>
      </c>
      <c r="G4348">
        <f>VLOOKUP(B4348,Prekės!$A$2:$E$3000,3,FALSE)</f>
        <v>235</v>
      </c>
      <c r="H4348">
        <f>VLOOKUP(B4348,Prekės!$A$2:$E$3000,4,FALSE)</f>
        <v>0.75</v>
      </c>
      <c r="I4348">
        <f>VLOOKUP(B4348,Prekės!$A$2:$E$3000,5,FALSE)</f>
        <v>11</v>
      </c>
      <c r="J4348">
        <f t="shared" si="137"/>
        <v>1.5</v>
      </c>
      <c r="K4348">
        <f t="shared" si="138"/>
        <v>1.5</v>
      </c>
    </row>
    <row r="4349" spans="1:11">
      <c r="A4349" s="1">
        <f>Atask.AtsOp!A3891</f>
        <v>42471</v>
      </c>
      <c r="B4349" t="str">
        <f>Atask.AtsOp!E3891</f>
        <v>3001-0001</v>
      </c>
      <c r="C4349" t="str">
        <f>Atask.AtsOp!H3891</f>
        <v>Put. vynas "Alita" Saldus, 0,75l 11%</v>
      </c>
      <c r="D4349" t="str">
        <f>Atask.AtsOp!N3891</f>
        <v>But.</v>
      </c>
      <c r="E4349" t="str">
        <f>Atask.AtsOp!I3891</f>
        <v>Perkelti</v>
      </c>
      <c r="F4349">
        <f>Atask.AtsOp!M3891</f>
        <v>9</v>
      </c>
      <c r="G4349">
        <f>VLOOKUP(B4349,Prekės!$A$2:$E$3000,3,FALSE)</f>
        <v>235</v>
      </c>
      <c r="H4349">
        <f>VLOOKUP(B4349,Prekės!$A$2:$E$3000,4,FALSE)</f>
        <v>0.75</v>
      </c>
      <c r="I4349">
        <f>VLOOKUP(B4349,Prekės!$A$2:$E$3000,5,FALSE)</f>
        <v>11</v>
      </c>
      <c r="J4349">
        <f t="shared" si="137"/>
        <v>6.75</v>
      </c>
      <c r="K4349">
        <f t="shared" si="138"/>
        <v>6.75</v>
      </c>
    </row>
    <row r="4350" spans="1:11">
      <c r="A4350" s="1">
        <f>Atask.AtsOp!A3892</f>
        <v>42475</v>
      </c>
      <c r="B4350" t="str">
        <f>Atask.AtsOp!E3892</f>
        <v>3001-0001</v>
      </c>
      <c r="C4350" t="str">
        <f>Atask.AtsOp!H3892</f>
        <v>Put. vynas "Alita" Saldus, 0,75l 11%</v>
      </c>
      <c r="D4350" t="str">
        <f>Atask.AtsOp!N3892</f>
        <v>But.</v>
      </c>
      <c r="E4350" t="str">
        <f>Atask.AtsOp!I3892</f>
        <v>Perkelti</v>
      </c>
      <c r="F4350">
        <f>Atask.AtsOp!M3892</f>
        <v>2</v>
      </c>
      <c r="G4350">
        <f>VLOOKUP(B4350,Prekės!$A$2:$E$3000,3,FALSE)</f>
        <v>235</v>
      </c>
      <c r="H4350">
        <f>VLOOKUP(B4350,Prekės!$A$2:$E$3000,4,FALSE)</f>
        <v>0.75</v>
      </c>
      <c r="I4350">
        <f>VLOOKUP(B4350,Prekės!$A$2:$E$3000,5,FALSE)</f>
        <v>11</v>
      </c>
      <c r="J4350">
        <f t="shared" si="137"/>
        <v>1.5</v>
      </c>
      <c r="K4350">
        <f t="shared" si="138"/>
        <v>1.5</v>
      </c>
    </row>
    <row r="4351" spans="1:11">
      <c r="A4351" s="1">
        <f>Atask.AtsOp!A3893</f>
        <v>42468</v>
      </c>
      <c r="B4351" t="str">
        <f>Atask.AtsOp!E3893</f>
        <v>3001-0001</v>
      </c>
      <c r="C4351" t="str">
        <f>Atask.AtsOp!H3893</f>
        <v>Put. vynas "Alita" Saldus, 0,75l 11%</v>
      </c>
      <c r="D4351" t="str">
        <f>Atask.AtsOp!N3893</f>
        <v>But.</v>
      </c>
      <c r="E4351" t="str">
        <f>Atask.AtsOp!I3893</f>
        <v>Perkelti</v>
      </c>
      <c r="F4351">
        <f>Atask.AtsOp!M3893</f>
        <v>2</v>
      </c>
      <c r="G4351">
        <f>VLOOKUP(B4351,Prekės!$A$2:$E$3000,3,FALSE)</f>
        <v>235</v>
      </c>
      <c r="H4351">
        <f>VLOOKUP(B4351,Prekės!$A$2:$E$3000,4,FALSE)</f>
        <v>0.75</v>
      </c>
      <c r="I4351">
        <f>VLOOKUP(B4351,Prekės!$A$2:$E$3000,5,FALSE)</f>
        <v>11</v>
      </c>
      <c r="J4351">
        <f t="shared" si="137"/>
        <v>1.5</v>
      </c>
      <c r="K4351">
        <f t="shared" si="138"/>
        <v>1.5</v>
      </c>
    </row>
    <row r="4352" spans="1:11">
      <c r="A4352" s="1">
        <f>Atask.AtsOp!A3894</f>
        <v>42472</v>
      </c>
      <c r="B4352" t="str">
        <f>Atask.AtsOp!E3894</f>
        <v>3001-0001</v>
      </c>
      <c r="C4352" t="str">
        <f>Atask.AtsOp!H3894</f>
        <v>Put. vynas "Alita" Saldus, 0,75l 11%</v>
      </c>
      <c r="D4352" t="str">
        <f>Atask.AtsOp!N3894</f>
        <v>But.</v>
      </c>
      <c r="E4352" t="str">
        <f>Atask.AtsOp!I3894</f>
        <v>Perkelti</v>
      </c>
      <c r="F4352">
        <f>Atask.AtsOp!M3894</f>
        <v>13</v>
      </c>
      <c r="G4352">
        <f>VLOOKUP(B4352,Prekės!$A$2:$E$3000,3,FALSE)</f>
        <v>235</v>
      </c>
      <c r="H4352">
        <f>VLOOKUP(B4352,Prekės!$A$2:$E$3000,4,FALSE)</f>
        <v>0.75</v>
      </c>
      <c r="I4352">
        <f>VLOOKUP(B4352,Prekės!$A$2:$E$3000,5,FALSE)</f>
        <v>11</v>
      </c>
      <c r="J4352">
        <f t="shared" si="137"/>
        <v>9.75</v>
      </c>
      <c r="K4352">
        <f t="shared" si="138"/>
        <v>9.75</v>
      </c>
    </row>
    <row r="4353" spans="1:11">
      <c r="A4353" s="1">
        <f>Atask.AtsOp!A3895</f>
        <v>42472</v>
      </c>
      <c r="B4353" t="str">
        <f>Atask.AtsOp!E3895</f>
        <v>3001-0001</v>
      </c>
      <c r="C4353" t="str">
        <f>Atask.AtsOp!H3895</f>
        <v>Put. vynas "Alita" Saldus, 0,75l 11%</v>
      </c>
      <c r="D4353" t="str">
        <f>Atask.AtsOp!N3895</f>
        <v>But.</v>
      </c>
      <c r="E4353" t="str">
        <f>Atask.AtsOp!I3895</f>
        <v>Perkelti</v>
      </c>
      <c r="F4353">
        <f>Atask.AtsOp!M3895</f>
        <v>11</v>
      </c>
      <c r="G4353">
        <f>VLOOKUP(B4353,Prekės!$A$2:$E$3000,3,FALSE)</f>
        <v>235</v>
      </c>
      <c r="H4353">
        <f>VLOOKUP(B4353,Prekės!$A$2:$E$3000,4,FALSE)</f>
        <v>0.75</v>
      </c>
      <c r="I4353">
        <f>VLOOKUP(B4353,Prekės!$A$2:$E$3000,5,FALSE)</f>
        <v>11</v>
      </c>
      <c r="J4353">
        <f t="shared" si="137"/>
        <v>8.25</v>
      </c>
      <c r="K4353">
        <f t="shared" si="138"/>
        <v>8.25</v>
      </c>
    </row>
    <row r="4354" spans="1:11">
      <c r="A4354" s="1">
        <f>Atask.AtsOp!A3896</f>
        <v>42473</v>
      </c>
      <c r="B4354" t="str">
        <f>Atask.AtsOp!E3896</f>
        <v>3001-0001</v>
      </c>
      <c r="C4354" t="str">
        <f>Atask.AtsOp!H3896</f>
        <v>Put. vynas "Alita" Saldus, 0,75l 11%</v>
      </c>
      <c r="D4354" t="str">
        <f>Atask.AtsOp!N3896</f>
        <v>But.</v>
      </c>
      <c r="E4354" t="str">
        <f>Atask.AtsOp!I3896</f>
        <v>Perkelti</v>
      </c>
      <c r="F4354">
        <f>Atask.AtsOp!M3896</f>
        <v>10</v>
      </c>
      <c r="G4354">
        <f>VLOOKUP(B4354,Prekės!$A$2:$E$3000,3,FALSE)</f>
        <v>235</v>
      </c>
      <c r="H4354">
        <f>VLOOKUP(B4354,Prekės!$A$2:$E$3000,4,FALSE)</f>
        <v>0.75</v>
      </c>
      <c r="I4354">
        <f>VLOOKUP(B4354,Prekės!$A$2:$E$3000,5,FALSE)</f>
        <v>11</v>
      </c>
      <c r="J4354">
        <f t="shared" si="137"/>
        <v>7.5</v>
      </c>
      <c r="K4354">
        <f t="shared" si="138"/>
        <v>7.5</v>
      </c>
    </row>
    <row r="4355" spans="1:11">
      <c r="A4355" s="1">
        <f>Atask.AtsOp!A3897</f>
        <v>42489</v>
      </c>
      <c r="B4355" t="str">
        <f>Atask.AtsOp!E3897</f>
        <v>3001-0001</v>
      </c>
      <c r="C4355" t="str">
        <f>Atask.AtsOp!H3897</f>
        <v>Put. vynas "Alita" Saldus, 0,75l 11%</v>
      </c>
      <c r="D4355" t="str">
        <f>Atask.AtsOp!N3897</f>
        <v>But.</v>
      </c>
      <c r="E4355" t="str">
        <f>Atask.AtsOp!I3897</f>
        <v>Pardavimo užsakymas</v>
      </c>
      <c r="F4355">
        <f>Atask.AtsOp!M3897</f>
        <v>-23</v>
      </c>
      <c r="G4355">
        <f>VLOOKUP(B4355,Prekės!$A$2:$E$3000,3,FALSE)</f>
        <v>235</v>
      </c>
      <c r="H4355">
        <f>VLOOKUP(B4355,Prekės!$A$2:$E$3000,4,FALSE)</f>
        <v>0.75</v>
      </c>
      <c r="I4355">
        <f>VLOOKUP(B4355,Prekės!$A$2:$E$3000,5,FALSE)</f>
        <v>11</v>
      </c>
      <c r="J4355">
        <f t="shared" si="137"/>
        <v>-17.25</v>
      </c>
      <c r="K4355">
        <f t="shared" si="138"/>
        <v>-17.25</v>
      </c>
    </row>
    <row r="4356" spans="1:11">
      <c r="A4356" s="1">
        <f>Atask.AtsOp!A3898</f>
        <v>42489</v>
      </c>
      <c r="B4356" t="str">
        <f>Atask.AtsOp!E3898</f>
        <v>3001-0001</v>
      </c>
      <c r="C4356" t="str">
        <f>Atask.AtsOp!H3898</f>
        <v>Put. vynas "Alita" Saldus, 0,75l 11%</v>
      </c>
      <c r="D4356" t="str">
        <f>Atask.AtsOp!N3898</f>
        <v>But.</v>
      </c>
      <c r="E4356" t="str">
        <f>Atask.AtsOp!I3898</f>
        <v>Pardavimo užsakymas</v>
      </c>
      <c r="F4356">
        <f>Atask.AtsOp!M3898</f>
        <v>-3</v>
      </c>
      <c r="G4356">
        <f>VLOOKUP(B4356,Prekės!$A$2:$E$3000,3,FALSE)</f>
        <v>235</v>
      </c>
      <c r="H4356">
        <f>VLOOKUP(B4356,Prekės!$A$2:$E$3000,4,FALSE)</f>
        <v>0.75</v>
      </c>
      <c r="I4356">
        <f>VLOOKUP(B4356,Prekės!$A$2:$E$3000,5,FALSE)</f>
        <v>11</v>
      </c>
      <c r="J4356">
        <f t="shared" si="137"/>
        <v>-2.25</v>
      </c>
      <c r="K4356">
        <f t="shared" si="138"/>
        <v>-2.25</v>
      </c>
    </row>
    <row r="4357" spans="1:11">
      <c r="A4357" s="1">
        <f>Atask.AtsOp!A3899</f>
        <v>42489</v>
      </c>
      <c r="B4357" t="str">
        <f>Atask.AtsOp!E3899</f>
        <v>3001-0001</v>
      </c>
      <c r="C4357" t="str">
        <f>Atask.AtsOp!H3899</f>
        <v>Put. vynas "Alita" Saldus, 0,75l 11%</v>
      </c>
      <c r="D4357" t="str">
        <f>Atask.AtsOp!N3899</f>
        <v>But.</v>
      </c>
      <c r="E4357" t="str">
        <f>Atask.AtsOp!I3899</f>
        <v>Pardavimo užsakymas</v>
      </c>
      <c r="F4357">
        <f>Atask.AtsOp!M3899</f>
        <v>-9</v>
      </c>
      <c r="G4357">
        <f>VLOOKUP(B4357,Prekės!$A$2:$E$3000,3,FALSE)</f>
        <v>235</v>
      </c>
      <c r="H4357">
        <f>VLOOKUP(B4357,Prekės!$A$2:$E$3000,4,FALSE)</f>
        <v>0.75</v>
      </c>
      <c r="I4357">
        <f>VLOOKUP(B4357,Prekės!$A$2:$E$3000,5,FALSE)</f>
        <v>11</v>
      </c>
      <c r="J4357">
        <f t="shared" si="137"/>
        <v>-6.75</v>
      </c>
      <c r="K4357">
        <f t="shared" si="138"/>
        <v>-6.75</v>
      </c>
    </row>
    <row r="4358" spans="1:11">
      <c r="A4358" s="1">
        <f>Atask.AtsOp!A3900</f>
        <v>42489</v>
      </c>
      <c r="B4358" t="str">
        <f>Atask.AtsOp!E3900</f>
        <v>3001-0001</v>
      </c>
      <c r="C4358" t="str">
        <f>Atask.AtsOp!H3900</f>
        <v>Put. vynas "Alita" Saldus, 0,75l 11%</v>
      </c>
      <c r="D4358" t="str">
        <f>Atask.AtsOp!N3900</f>
        <v>But.</v>
      </c>
      <c r="E4358" t="str">
        <f>Atask.AtsOp!I3900</f>
        <v>Pardavimo užsakymas</v>
      </c>
      <c r="F4358">
        <f>Atask.AtsOp!M3900</f>
        <v>-6</v>
      </c>
      <c r="G4358">
        <f>VLOOKUP(B4358,Prekės!$A$2:$E$3000,3,FALSE)</f>
        <v>235</v>
      </c>
      <c r="H4358">
        <f>VLOOKUP(B4358,Prekės!$A$2:$E$3000,4,FALSE)</f>
        <v>0.75</v>
      </c>
      <c r="I4358">
        <f>VLOOKUP(B4358,Prekės!$A$2:$E$3000,5,FALSE)</f>
        <v>11</v>
      </c>
      <c r="J4358">
        <f t="shared" si="137"/>
        <v>-4.5</v>
      </c>
      <c r="K4358">
        <f t="shared" si="138"/>
        <v>-4.5</v>
      </c>
    </row>
    <row r="4359" spans="1:11">
      <c r="A4359" s="1">
        <f>Atask.AtsOp!A3901</f>
        <v>42489</v>
      </c>
      <c r="B4359" t="str">
        <f>Atask.AtsOp!E3901</f>
        <v>3001-0001</v>
      </c>
      <c r="C4359" t="str">
        <f>Atask.AtsOp!H3901</f>
        <v>Put. vynas "Alita" Saldus, 0,75l 11%</v>
      </c>
      <c r="D4359" t="str">
        <f>Atask.AtsOp!N3901</f>
        <v>But.</v>
      </c>
      <c r="E4359" t="str">
        <f>Atask.AtsOp!I3901</f>
        <v>Pardavimo užsakymas</v>
      </c>
      <c r="F4359">
        <f>Atask.AtsOp!M3901</f>
        <v>-22</v>
      </c>
      <c r="G4359">
        <f>VLOOKUP(B4359,Prekės!$A$2:$E$3000,3,FALSE)</f>
        <v>235</v>
      </c>
      <c r="H4359">
        <f>VLOOKUP(B4359,Prekės!$A$2:$E$3000,4,FALSE)</f>
        <v>0.75</v>
      </c>
      <c r="I4359">
        <f>VLOOKUP(B4359,Prekės!$A$2:$E$3000,5,FALSE)</f>
        <v>11</v>
      </c>
      <c r="J4359">
        <f t="shared" si="137"/>
        <v>-16.5</v>
      </c>
      <c r="K4359">
        <f t="shared" si="138"/>
        <v>-16.5</v>
      </c>
    </row>
    <row r="4360" spans="1:11">
      <c r="A4360" s="1">
        <f>Atask.AtsOp!A3902</f>
        <v>42482</v>
      </c>
      <c r="B4360" t="str">
        <f>Atask.AtsOp!E3902</f>
        <v>3001-0001E</v>
      </c>
      <c r="C4360" t="str">
        <f>Atask.AtsOp!H3902</f>
        <v>Put. vynas "Alita" Saldus, 0,75l 11%</v>
      </c>
      <c r="D4360" t="str">
        <f>Atask.AtsOp!N3902</f>
        <v>But.</v>
      </c>
      <c r="E4360" t="str">
        <f>Atask.AtsOp!I3902</f>
        <v>Pardavimo užsakymas</v>
      </c>
      <c r="F4360">
        <f>Atask.AtsOp!M3902</f>
        <v>-960</v>
      </c>
      <c r="G4360">
        <f>VLOOKUP(B4360,Prekės!$A$2:$E$3000,3,FALSE)</f>
        <v>235</v>
      </c>
      <c r="H4360">
        <f>VLOOKUP(B4360,Prekės!$A$2:$E$3000,4,FALSE)</f>
        <v>0.75</v>
      </c>
      <c r="I4360">
        <f>VLOOKUP(B4360,Prekės!$A$2:$E$3000,5,FALSE)</f>
        <v>11</v>
      </c>
      <c r="J4360">
        <f t="shared" si="137"/>
        <v>-720</v>
      </c>
      <c r="K4360">
        <f t="shared" si="138"/>
        <v>-720</v>
      </c>
    </row>
    <row r="4361" spans="1:11">
      <c r="A4361" s="1">
        <f>Atask.AtsOp!A3903</f>
        <v>42480</v>
      </c>
      <c r="B4361" t="str">
        <f>Atask.AtsOp!E3903</f>
        <v>3001-0001E</v>
      </c>
      <c r="C4361" t="str">
        <f>Atask.AtsOp!H3903</f>
        <v>Put. vynas "Alita" Saldus, 0,75l 11%</v>
      </c>
      <c r="D4361" t="str">
        <f>Atask.AtsOp!N3903</f>
        <v>But.</v>
      </c>
      <c r="E4361" t="str">
        <f>Atask.AtsOp!I3903</f>
        <v>Pardavimo užsakymas</v>
      </c>
      <c r="F4361">
        <f>Atask.AtsOp!M3903</f>
        <v>-707</v>
      </c>
      <c r="G4361">
        <f>VLOOKUP(B4361,Prekės!$A$2:$E$3000,3,FALSE)</f>
        <v>235</v>
      </c>
      <c r="H4361">
        <f>VLOOKUP(B4361,Prekės!$A$2:$E$3000,4,FALSE)</f>
        <v>0.75</v>
      </c>
      <c r="I4361">
        <f>VLOOKUP(B4361,Prekės!$A$2:$E$3000,5,FALSE)</f>
        <v>11</v>
      </c>
      <c r="J4361">
        <f t="shared" si="137"/>
        <v>-530.25</v>
      </c>
      <c r="K4361">
        <f t="shared" si="138"/>
        <v>-530.25</v>
      </c>
    </row>
    <row r="4362" spans="1:11">
      <c r="A4362" s="1">
        <f>Atask.AtsOp!A3904</f>
        <v>42473</v>
      </c>
      <c r="B4362" t="str">
        <f>Atask.AtsOp!E3904</f>
        <v>3001-0001E</v>
      </c>
      <c r="C4362" t="str">
        <f>Atask.AtsOp!H3904</f>
        <v>Put. vynas "Alita" Saldus, 0,75l 11%</v>
      </c>
      <c r="D4362" t="str">
        <f>Atask.AtsOp!N3904</f>
        <v>But.</v>
      </c>
      <c r="E4362" t="str">
        <f>Atask.AtsOp!I3904</f>
        <v>Perkelti</v>
      </c>
      <c r="F4362">
        <f>Atask.AtsOp!M3904</f>
        <v>-1920</v>
      </c>
      <c r="G4362">
        <f>VLOOKUP(B4362,Prekės!$A$2:$E$3000,3,FALSE)</f>
        <v>235</v>
      </c>
      <c r="H4362">
        <f>VLOOKUP(B4362,Prekės!$A$2:$E$3000,4,FALSE)</f>
        <v>0.75</v>
      </c>
      <c r="I4362">
        <f>VLOOKUP(B4362,Prekės!$A$2:$E$3000,5,FALSE)</f>
        <v>11</v>
      </c>
      <c r="J4362">
        <f t="shared" si="137"/>
        <v>-1440</v>
      </c>
      <c r="K4362">
        <f t="shared" si="138"/>
        <v>-1440</v>
      </c>
    </row>
    <row r="4363" spans="1:11">
      <c r="A4363" s="1">
        <f>Atask.AtsOp!A3905</f>
        <v>42475</v>
      </c>
      <c r="B4363" t="str">
        <f>Atask.AtsOp!E3905</f>
        <v>3001-0001E</v>
      </c>
      <c r="C4363" t="str">
        <f>Atask.AtsOp!H3905</f>
        <v>Put. vynas "Alita" Saldus, 0,75l 11%</v>
      </c>
      <c r="D4363" t="str">
        <f>Atask.AtsOp!N3905</f>
        <v>But.</v>
      </c>
      <c r="E4363" t="str">
        <f>Atask.AtsOp!I3905</f>
        <v>Perkelti</v>
      </c>
      <c r="F4363">
        <f>Atask.AtsOp!M3905</f>
        <v>1920</v>
      </c>
      <c r="G4363">
        <f>VLOOKUP(B4363,Prekės!$A$2:$E$3000,3,FALSE)</f>
        <v>235</v>
      </c>
      <c r="H4363">
        <f>VLOOKUP(B4363,Prekės!$A$2:$E$3000,4,FALSE)</f>
        <v>0.75</v>
      </c>
      <c r="I4363">
        <f>VLOOKUP(B4363,Prekės!$A$2:$E$3000,5,FALSE)</f>
        <v>11</v>
      </c>
      <c r="J4363">
        <f t="shared" si="137"/>
        <v>1440</v>
      </c>
      <c r="K4363">
        <f t="shared" si="138"/>
        <v>1440</v>
      </c>
    </row>
    <row r="4364" spans="1:11">
      <c r="A4364" s="1">
        <f>Atask.AtsOp!A3906</f>
        <v>42480</v>
      </c>
      <c r="B4364" t="str">
        <f>Atask.AtsOp!E3906</f>
        <v>3001-0001E</v>
      </c>
      <c r="C4364" t="str">
        <f>Atask.AtsOp!H3906</f>
        <v>Put. vynas "Alita" Saldus, 0,75l 11%</v>
      </c>
      <c r="D4364" t="str">
        <f>Atask.AtsOp!N3906</f>
        <v>But.</v>
      </c>
      <c r="E4364" t="str">
        <f>Atask.AtsOp!I3906</f>
        <v>Pardavimo užsakymas</v>
      </c>
      <c r="F4364">
        <f>Atask.AtsOp!M3906</f>
        <v>-1693</v>
      </c>
      <c r="G4364">
        <f>VLOOKUP(B4364,Prekės!$A$2:$E$3000,3,FALSE)</f>
        <v>235</v>
      </c>
      <c r="H4364">
        <f>VLOOKUP(B4364,Prekės!$A$2:$E$3000,4,FALSE)</f>
        <v>0.75</v>
      </c>
      <c r="I4364">
        <f>VLOOKUP(B4364,Prekės!$A$2:$E$3000,5,FALSE)</f>
        <v>11</v>
      </c>
      <c r="J4364">
        <f t="shared" si="137"/>
        <v>-1269.75</v>
      </c>
      <c r="K4364">
        <f t="shared" si="138"/>
        <v>-1269.75</v>
      </c>
    </row>
    <row r="4365" spans="1:11">
      <c r="A4365" s="1">
        <f>Atask.AtsOp!A3907</f>
        <v>42480</v>
      </c>
      <c r="B4365" t="str">
        <f>Atask.AtsOp!E3907</f>
        <v>3001-0001E</v>
      </c>
      <c r="C4365" t="str">
        <f>Atask.AtsOp!H3907</f>
        <v>Put. vynas "Alita" Saldus, 0,75l 11%</v>
      </c>
      <c r="D4365" t="str">
        <f>Atask.AtsOp!N3907</f>
        <v>But.</v>
      </c>
      <c r="E4365" t="str">
        <f>Atask.AtsOp!I3907</f>
        <v>Pardavimo užsakymas</v>
      </c>
      <c r="F4365">
        <f>Atask.AtsOp!M3907</f>
        <v>-1920</v>
      </c>
      <c r="G4365">
        <f>VLOOKUP(B4365,Prekės!$A$2:$E$3000,3,FALSE)</f>
        <v>235</v>
      </c>
      <c r="H4365">
        <f>VLOOKUP(B4365,Prekės!$A$2:$E$3000,4,FALSE)</f>
        <v>0.75</v>
      </c>
      <c r="I4365">
        <f>VLOOKUP(B4365,Prekės!$A$2:$E$3000,5,FALSE)</f>
        <v>11</v>
      </c>
      <c r="J4365">
        <f t="shared" si="137"/>
        <v>-1440</v>
      </c>
      <c r="K4365">
        <f t="shared" si="138"/>
        <v>-1440</v>
      </c>
    </row>
    <row r="4366" spans="1:11">
      <c r="A4366" s="1">
        <f>Atask.AtsOp!A3908</f>
        <v>42480</v>
      </c>
      <c r="B4366" t="str">
        <f>Atask.AtsOp!E3908</f>
        <v>3001-0001E</v>
      </c>
      <c r="C4366" t="str">
        <f>Atask.AtsOp!H3908</f>
        <v>Put. vynas "Alita" Saldus, 0,75l 11%</v>
      </c>
      <c r="D4366" t="str">
        <f>Atask.AtsOp!N3908</f>
        <v>But.</v>
      </c>
      <c r="E4366" t="str">
        <f>Atask.AtsOp!I3908</f>
        <v>Pardavimo užsakymas</v>
      </c>
      <c r="F4366">
        <f>Atask.AtsOp!M3908</f>
        <v>-1440</v>
      </c>
      <c r="G4366">
        <f>VLOOKUP(B4366,Prekės!$A$2:$E$3000,3,FALSE)</f>
        <v>235</v>
      </c>
      <c r="H4366">
        <f>VLOOKUP(B4366,Prekės!$A$2:$E$3000,4,FALSE)</f>
        <v>0.75</v>
      </c>
      <c r="I4366">
        <f>VLOOKUP(B4366,Prekės!$A$2:$E$3000,5,FALSE)</f>
        <v>11</v>
      </c>
      <c r="J4366">
        <f t="shared" si="137"/>
        <v>-1080</v>
      </c>
      <c r="K4366">
        <f t="shared" si="138"/>
        <v>-1080</v>
      </c>
    </row>
    <row r="4367" spans="1:11">
      <c r="A4367" s="1">
        <f>Atask.AtsOp!A3909</f>
        <v>42490</v>
      </c>
      <c r="B4367" t="str">
        <f>Atask.AtsOp!E3909</f>
        <v>3001-0001E</v>
      </c>
      <c r="C4367" t="str">
        <f>Atask.AtsOp!H3909</f>
        <v>Put. vynas "Alita" Saldus, 0,75l 11%</v>
      </c>
      <c r="D4367" t="str">
        <f>Atask.AtsOp!N3909</f>
        <v>But.</v>
      </c>
      <c r="E4367" t="str">
        <f>Atask.AtsOp!I3909</f>
        <v>Perkelti</v>
      </c>
      <c r="F4367">
        <f>Atask.AtsOp!M3909</f>
        <v>-12</v>
      </c>
      <c r="G4367">
        <f>VLOOKUP(B4367,Prekės!$A$2:$E$3000,3,FALSE)</f>
        <v>235</v>
      </c>
      <c r="H4367">
        <f>VLOOKUP(B4367,Prekės!$A$2:$E$3000,4,FALSE)</f>
        <v>0.75</v>
      </c>
      <c r="I4367">
        <f>VLOOKUP(B4367,Prekės!$A$2:$E$3000,5,FALSE)</f>
        <v>11</v>
      </c>
      <c r="J4367">
        <f t="shared" si="137"/>
        <v>-9</v>
      </c>
      <c r="K4367">
        <f t="shared" si="138"/>
        <v>-9</v>
      </c>
    </row>
    <row r="4368" spans="1:11">
      <c r="A4368" s="1">
        <f>Atask.AtsOp!A3910</f>
        <v>42475</v>
      </c>
      <c r="B4368" t="str">
        <f>Atask.AtsOp!E3910</f>
        <v>3001-0001E</v>
      </c>
      <c r="C4368" t="str">
        <f>Atask.AtsOp!H3910</f>
        <v>Put. vynas "Alita" Saldus, 0,75l 11%</v>
      </c>
      <c r="D4368" t="str">
        <f>Atask.AtsOp!N3910</f>
        <v>But.</v>
      </c>
      <c r="E4368" t="str">
        <f>Atask.AtsOp!I3910</f>
        <v>Perkelti</v>
      </c>
      <c r="F4368">
        <f>Atask.AtsOp!M3910</f>
        <v>-1920</v>
      </c>
      <c r="G4368">
        <f>VLOOKUP(B4368,Prekės!$A$2:$E$3000,3,FALSE)</f>
        <v>235</v>
      </c>
      <c r="H4368">
        <f>VLOOKUP(B4368,Prekės!$A$2:$E$3000,4,FALSE)</f>
        <v>0.75</v>
      </c>
      <c r="I4368">
        <f>VLOOKUP(B4368,Prekės!$A$2:$E$3000,5,FALSE)</f>
        <v>11</v>
      </c>
      <c r="J4368">
        <f t="shared" si="137"/>
        <v>-1440</v>
      </c>
      <c r="K4368">
        <f t="shared" si="138"/>
        <v>-1440</v>
      </c>
    </row>
    <row r="4369" spans="1:11">
      <c r="A4369" s="1">
        <f>Atask.AtsOp!A3911</f>
        <v>42473</v>
      </c>
      <c r="B4369" t="str">
        <f>Atask.AtsOp!E3911</f>
        <v>3001-0001E</v>
      </c>
      <c r="C4369" t="str">
        <f>Atask.AtsOp!H3911</f>
        <v>Put. vynas "Alita" Saldus, 0,75l 11%</v>
      </c>
      <c r="D4369" t="str">
        <f>Atask.AtsOp!N3911</f>
        <v>But.</v>
      </c>
      <c r="E4369" t="str">
        <f>Atask.AtsOp!I3911</f>
        <v>Perkelti</v>
      </c>
      <c r="F4369">
        <f>Atask.AtsOp!M3911</f>
        <v>1920</v>
      </c>
      <c r="G4369">
        <f>VLOOKUP(B4369,Prekės!$A$2:$E$3000,3,FALSE)</f>
        <v>235</v>
      </c>
      <c r="H4369">
        <f>VLOOKUP(B4369,Prekės!$A$2:$E$3000,4,FALSE)</f>
        <v>0.75</v>
      </c>
      <c r="I4369">
        <f>VLOOKUP(B4369,Prekės!$A$2:$E$3000,5,FALSE)</f>
        <v>11</v>
      </c>
      <c r="J4369">
        <f t="shared" si="137"/>
        <v>1440</v>
      </c>
      <c r="K4369">
        <f t="shared" si="138"/>
        <v>1440</v>
      </c>
    </row>
    <row r="4370" spans="1:11">
      <c r="A4370" s="1">
        <f>Atask.AtsOp!A3912</f>
        <v>42473</v>
      </c>
      <c r="B4370" t="str">
        <f>Atask.AtsOp!E3912</f>
        <v>3001-0001E</v>
      </c>
      <c r="C4370" t="str">
        <f>Atask.AtsOp!H3912</f>
        <v>Put. vynas "Alita" Saldus, 0,75l 11%</v>
      </c>
      <c r="D4370" t="str">
        <f>Atask.AtsOp!N3912</f>
        <v>But.</v>
      </c>
      <c r="E4370" t="str">
        <f>Atask.AtsOp!I3912</f>
        <v>KS</v>
      </c>
      <c r="F4370">
        <f>Atask.AtsOp!M3912</f>
        <v>1920</v>
      </c>
      <c r="G4370">
        <f>VLOOKUP(B4370,Prekės!$A$2:$E$3000,3,FALSE)</f>
        <v>235</v>
      </c>
      <c r="H4370">
        <f>VLOOKUP(B4370,Prekės!$A$2:$E$3000,4,FALSE)</f>
        <v>0.75</v>
      </c>
      <c r="I4370">
        <f>VLOOKUP(B4370,Prekės!$A$2:$E$3000,5,FALSE)</f>
        <v>11</v>
      </c>
      <c r="J4370">
        <f t="shared" si="137"/>
        <v>1440</v>
      </c>
      <c r="K4370">
        <f t="shared" si="138"/>
        <v>1440</v>
      </c>
    </row>
    <row r="4371" spans="1:11">
      <c r="A4371" s="1">
        <f>Atask.AtsOp!A3913</f>
        <v>42473</v>
      </c>
      <c r="B4371" t="str">
        <f>Atask.AtsOp!E3913</f>
        <v>3001-0001E</v>
      </c>
      <c r="C4371" t="str">
        <f>Atask.AtsOp!H3913</f>
        <v>Put. vynas "Alita" Saldus, 0,75l 11%</v>
      </c>
      <c r="D4371" t="str">
        <f>Atask.AtsOp!N3913</f>
        <v>But.</v>
      </c>
      <c r="E4371" t="str">
        <f>Atask.AtsOp!I3913</f>
        <v>KS eilutė</v>
      </c>
      <c r="F4371">
        <f>Atask.AtsOp!M3913</f>
        <v>-1920</v>
      </c>
      <c r="G4371">
        <f>VLOOKUP(B4371,Prekės!$A$2:$E$3000,3,FALSE)</f>
        <v>235</v>
      </c>
      <c r="H4371">
        <f>VLOOKUP(B4371,Prekės!$A$2:$E$3000,4,FALSE)</f>
        <v>0.75</v>
      </c>
      <c r="I4371">
        <f>VLOOKUP(B4371,Prekės!$A$2:$E$3000,5,FALSE)</f>
        <v>11</v>
      </c>
      <c r="J4371">
        <f t="shared" si="137"/>
        <v>-1440</v>
      </c>
      <c r="K4371">
        <f t="shared" si="138"/>
        <v>-1440</v>
      </c>
    </row>
    <row r="4372" spans="1:11">
      <c r="A4372" s="1">
        <f>Atask.AtsOp!A3914</f>
        <v>42490</v>
      </c>
      <c r="B4372" t="str">
        <f>Atask.AtsOp!E3914</f>
        <v>3001-0001E</v>
      </c>
      <c r="C4372" t="str">
        <f>Atask.AtsOp!H3914</f>
        <v>Put. vynas "Alita" Saldus, 0,75l 11%</v>
      </c>
      <c r="D4372" t="str">
        <f>Atask.AtsOp!N3914</f>
        <v>But.</v>
      </c>
      <c r="E4372" t="str">
        <f>Atask.AtsOp!I3914</f>
        <v>Perkelti</v>
      </c>
      <c r="F4372">
        <f>Atask.AtsOp!M3914</f>
        <v>12</v>
      </c>
      <c r="G4372">
        <f>VLOOKUP(B4372,Prekės!$A$2:$E$3000,3,FALSE)</f>
        <v>235</v>
      </c>
      <c r="H4372">
        <f>VLOOKUP(B4372,Prekės!$A$2:$E$3000,4,FALSE)</f>
        <v>0.75</v>
      </c>
      <c r="I4372">
        <f>VLOOKUP(B4372,Prekės!$A$2:$E$3000,5,FALSE)</f>
        <v>11</v>
      </c>
      <c r="J4372">
        <f t="shared" si="137"/>
        <v>9</v>
      </c>
      <c r="K4372">
        <f t="shared" si="138"/>
        <v>9</v>
      </c>
    </row>
    <row r="4373" spans="1:11">
      <c r="A4373" s="1">
        <f>Atask.AtsOp!A3915</f>
        <v>42490</v>
      </c>
      <c r="B4373" t="str">
        <f>Atask.AtsOp!E3915</f>
        <v>3001-0001E</v>
      </c>
      <c r="C4373" t="str">
        <f>Atask.AtsOp!H3915</f>
        <v>Put. vynas "Alita" Saldus, 0,75l 11%</v>
      </c>
      <c r="D4373" t="str">
        <f>Atask.AtsOp!N3915</f>
        <v>But.</v>
      </c>
      <c r="E4373" t="str">
        <f>Atask.AtsOp!I3915</f>
        <v>Pardavimo užsakymas</v>
      </c>
      <c r="F4373">
        <f>Atask.AtsOp!M3915</f>
        <v>-12</v>
      </c>
      <c r="G4373">
        <f>VLOOKUP(B4373,Prekės!$A$2:$E$3000,3,FALSE)</f>
        <v>235</v>
      </c>
      <c r="H4373">
        <f>VLOOKUP(B4373,Prekės!$A$2:$E$3000,4,FALSE)</f>
        <v>0.75</v>
      </c>
      <c r="I4373">
        <f>VLOOKUP(B4373,Prekės!$A$2:$E$3000,5,FALSE)</f>
        <v>11</v>
      </c>
      <c r="J4373">
        <f t="shared" si="137"/>
        <v>-9</v>
      </c>
      <c r="K4373">
        <f t="shared" si="138"/>
        <v>-9</v>
      </c>
    </row>
    <row r="4374" spans="1:11">
      <c r="A4374" s="1">
        <f>Atask.AtsOp!A3916</f>
        <v>42489</v>
      </c>
      <c r="B4374" t="str">
        <f>Atask.AtsOp!E3916</f>
        <v>3001-0002</v>
      </c>
      <c r="C4374" t="str">
        <f>Atask.AtsOp!H3916</f>
        <v>Put. vynas "Alita" Pusiau sausas, 0,75l 11%</v>
      </c>
      <c r="D4374" t="str">
        <f>Atask.AtsOp!N3916</f>
        <v>But.</v>
      </c>
      <c r="E4374" t="str">
        <f>Atask.AtsOp!I3916</f>
        <v>Pardavimo užsakymas</v>
      </c>
      <c r="F4374">
        <f>Atask.AtsOp!M3916</f>
        <v>24</v>
      </c>
      <c r="G4374">
        <f>VLOOKUP(B4374,Prekės!$A$2:$E$3000,3,FALSE)</f>
        <v>235</v>
      </c>
      <c r="H4374">
        <f>VLOOKUP(B4374,Prekės!$A$2:$E$3000,4,FALSE)</f>
        <v>0.75</v>
      </c>
      <c r="I4374">
        <f>VLOOKUP(B4374,Prekės!$A$2:$E$3000,5,FALSE)</f>
        <v>11</v>
      </c>
      <c r="J4374">
        <f t="shared" si="137"/>
        <v>18</v>
      </c>
      <c r="K4374">
        <f t="shared" si="138"/>
        <v>18</v>
      </c>
    </row>
    <row r="4375" spans="1:11">
      <c r="A4375" s="1" t="e">
        <f>Atask.AtsOp!#REF!</f>
        <v>#REF!</v>
      </c>
      <c r="B4375" t="e">
        <f>Atask.AtsOp!#REF!</f>
        <v>#REF!</v>
      </c>
      <c r="C4375" t="e">
        <f>Atask.AtsOp!#REF!</f>
        <v>#REF!</v>
      </c>
      <c r="D4375" t="e">
        <f>Atask.AtsOp!#REF!</f>
        <v>#REF!</v>
      </c>
      <c r="E4375" t="e">
        <f>Atask.AtsOp!#REF!</f>
        <v>#REF!</v>
      </c>
      <c r="F4375" t="e">
        <f>Atask.AtsOp!#REF!</f>
        <v>#REF!</v>
      </c>
      <c r="G4375" t="e">
        <f>VLOOKUP(B4375,Prekės!$A$2:$E$3000,3,FALSE)</f>
        <v>#REF!</v>
      </c>
      <c r="H4375" t="e">
        <f>VLOOKUP(B4375,Prekės!$A$2:$E$3000,4,FALSE)</f>
        <v>#REF!</v>
      </c>
      <c r="I4375" t="e">
        <f>VLOOKUP(B4375,Prekės!$A$2:$E$3000,5,FALSE)</f>
        <v>#REF!</v>
      </c>
      <c r="J4375" t="e">
        <f t="shared" si="137"/>
        <v>#REF!</v>
      </c>
      <c r="K4375" t="e">
        <f t="shared" si="138"/>
        <v>#REF!</v>
      </c>
    </row>
    <row r="4376" spans="1:11">
      <c r="A4376" s="1">
        <f>Atask.AtsOp!A3917</f>
        <v>42489</v>
      </c>
      <c r="B4376" t="str">
        <f>Atask.AtsOp!E3917</f>
        <v>3001-0002</v>
      </c>
      <c r="C4376" t="str">
        <f>Atask.AtsOp!H3917</f>
        <v>Put. vynas "Alita" Pusiau sausas, 0,75l 11%</v>
      </c>
      <c r="D4376" t="str">
        <f>Atask.AtsOp!N3917</f>
        <v>But.</v>
      </c>
      <c r="E4376" t="str">
        <f>Atask.AtsOp!I3917</f>
        <v>Pardavimo užsakymas</v>
      </c>
      <c r="F4376">
        <f>Atask.AtsOp!M3917</f>
        <v>1415</v>
      </c>
      <c r="G4376">
        <f>VLOOKUP(B4376,Prekės!$A$2:$E$3000,3,FALSE)</f>
        <v>235</v>
      </c>
      <c r="H4376">
        <f>VLOOKUP(B4376,Prekės!$A$2:$E$3000,4,FALSE)</f>
        <v>0.75</v>
      </c>
      <c r="I4376">
        <f>VLOOKUP(B4376,Prekės!$A$2:$E$3000,5,FALSE)</f>
        <v>11</v>
      </c>
      <c r="J4376">
        <f t="shared" si="137"/>
        <v>1061.25</v>
      </c>
      <c r="K4376">
        <f t="shared" si="138"/>
        <v>1061.25</v>
      </c>
    </row>
    <row r="4377" spans="1:11">
      <c r="A4377" s="1">
        <f>Atask.AtsOp!A3918</f>
        <v>42489</v>
      </c>
      <c r="B4377" t="str">
        <f>Atask.AtsOp!E3918</f>
        <v>3001-0002</v>
      </c>
      <c r="C4377" t="str">
        <f>Atask.AtsOp!H3918</f>
        <v>Put. vynas "Alita" Pusiau sausas, 0,75l 11%</v>
      </c>
      <c r="D4377" t="str">
        <f>Atask.AtsOp!N3918</f>
        <v>But.</v>
      </c>
      <c r="E4377" t="str">
        <f>Atask.AtsOp!I3918</f>
        <v>Pardavimo užsakymas</v>
      </c>
      <c r="F4377">
        <f>Atask.AtsOp!M3918</f>
        <v>-1415</v>
      </c>
      <c r="G4377">
        <f>VLOOKUP(B4377,Prekės!$A$2:$E$3000,3,FALSE)</f>
        <v>235</v>
      </c>
      <c r="H4377">
        <f>VLOOKUP(B4377,Prekės!$A$2:$E$3000,4,FALSE)</f>
        <v>0.75</v>
      </c>
      <c r="I4377">
        <f>VLOOKUP(B4377,Prekės!$A$2:$E$3000,5,FALSE)</f>
        <v>11</v>
      </c>
      <c r="J4377">
        <f t="shared" si="137"/>
        <v>-1061.25</v>
      </c>
      <c r="K4377">
        <f t="shared" si="138"/>
        <v>-1061.25</v>
      </c>
    </row>
    <row r="4378" spans="1:11">
      <c r="A4378" s="1">
        <f>Atask.AtsOp!A3919</f>
        <v>42489</v>
      </c>
      <c r="B4378" t="str">
        <f>Atask.AtsOp!E3919</f>
        <v>3001-0002</v>
      </c>
      <c r="C4378" t="str">
        <f>Atask.AtsOp!H3919</f>
        <v>Put. vynas "Alita" Pusiau sausas, 0,75l 11%</v>
      </c>
      <c r="D4378" t="str">
        <f>Atask.AtsOp!N3919</f>
        <v>But.</v>
      </c>
      <c r="E4378" t="str">
        <f>Atask.AtsOp!I3919</f>
        <v>Pardavimo užsakymas</v>
      </c>
      <c r="F4378">
        <f>Atask.AtsOp!M3919</f>
        <v>-24</v>
      </c>
      <c r="G4378">
        <f>VLOOKUP(B4378,Prekės!$A$2:$E$3000,3,FALSE)</f>
        <v>235</v>
      </c>
      <c r="H4378">
        <f>VLOOKUP(B4378,Prekės!$A$2:$E$3000,4,FALSE)</f>
        <v>0.75</v>
      </c>
      <c r="I4378">
        <f>VLOOKUP(B4378,Prekės!$A$2:$E$3000,5,FALSE)</f>
        <v>11</v>
      </c>
      <c r="J4378">
        <f t="shared" si="137"/>
        <v>-18</v>
      </c>
      <c r="K4378">
        <f t="shared" si="138"/>
        <v>-18</v>
      </c>
    </row>
    <row r="4379" spans="1:11">
      <c r="A4379" s="1">
        <f>Atask.AtsOp!A3920</f>
        <v>42489</v>
      </c>
      <c r="B4379" t="str">
        <f>Atask.AtsOp!E3920</f>
        <v>3001-0002</v>
      </c>
      <c r="C4379" t="str">
        <f>Atask.AtsOp!H3920</f>
        <v>Put. vynas "Alita" Pusiau sausas, 0,75l 11%</v>
      </c>
      <c r="D4379" t="str">
        <f>Atask.AtsOp!N3920</f>
        <v>But.</v>
      </c>
      <c r="E4379" t="str">
        <f>Atask.AtsOp!I3920</f>
        <v>Pardavimo užsakymas</v>
      </c>
      <c r="F4379">
        <f>Atask.AtsOp!M3920</f>
        <v>-5968</v>
      </c>
      <c r="G4379">
        <f>VLOOKUP(B4379,Prekės!$A$2:$E$3000,3,FALSE)</f>
        <v>235</v>
      </c>
      <c r="H4379">
        <f>VLOOKUP(B4379,Prekės!$A$2:$E$3000,4,FALSE)</f>
        <v>0.75</v>
      </c>
      <c r="I4379">
        <f>VLOOKUP(B4379,Prekės!$A$2:$E$3000,5,FALSE)</f>
        <v>11</v>
      </c>
      <c r="J4379">
        <f t="shared" si="137"/>
        <v>-4476</v>
      </c>
      <c r="K4379">
        <f t="shared" si="138"/>
        <v>-4476</v>
      </c>
    </row>
    <row r="4380" spans="1:11">
      <c r="A4380" s="1">
        <f>Atask.AtsOp!A3921</f>
        <v>42489</v>
      </c>
      <c r="B4380" t="str">
        <f>Atask.AtsOp!E3921</f>
        <v>3001-0002</v>
      </c>
      <c r="C4380" t="str">
        <f>Atask.AtsOp!H3921</f>
        <v>Put. vynas "Alita" Pusiau sausas, 0,75l 11%</v>
      </c>
      <c r="D4380" t="str">
        <f>Atask.AtsOp!N3921</f>
        <v>But.</v>
      </c>
      <c r="E4380" t="str">
        <f>Atask.AtsOp!I3921</f>
        <v>Pardavimo užsakymas</v>
      </c>
      <c r="F4380">
        <f>Atask.AtsOp!M3921</f>
        <v>5968</v>
      </c>
      <c r="G4380">
        <f>VLOOKUP(B4380,Prekės!$A$2:$E$3000,3,FALSE)</f>
        <v>235</v>
      </c>
      <c r="H4380">
        <f>VLOOKUP(B4380,Prekės!$A$2:$E$3000,4,FALSE)</f>
        <v>0.75</v>
      </c>
      <c r="I4380">
        <f>VLOOKUP(B4380,Prekės!$A$2:$E$3000,5,FALSE)</f>
        <v>11</v>
      </c>
      <c r="J4380">
        <f t="shared" si="137"/>
        <v>4476</v>
      </c>
      <c r="K4380">
        <f t="shared" si="138"/>
        <v>4476</v>
      </c>
    </row>
    <row r="4381" spans="1:11">
      <c r="A4381" s="1">
        <f>Atask.AtsOp!A3922</f>
        <v>42489</v>
      </c>
      <c r="B4381" t="str">
        <f>Atask.AtsOp!E3922</f>
        <v>3001-0002</v>
      </c>
      <c r="C4381" t="str">
        <f>Atask.AtsOp!H3922</f>
        <v>Put. vynas "Alita" Pusiau sausas, 0,75l 11%</v>
      </c>
      <c r="D4381" t="str">
        <f>Atask.AtsOp!N3922</f>
        <v>But.</v>
      </c>
      <c r="E4381" t="str">
        <f>Atask.AtsOp!I3922</f>
        <v>Pardavimo užsakymas</v>
      </c>
      <c r="F4381">
        <f>Atask.AtsOp!M3922</f>
        <v>-12195</v>
      </c>
      <c r="G4381">
        <f>VLOOKUP(B4381,Prekės!$A$2:$E$3000,3,FALSE)</f>
        <v>235</v>
      </c>
      <c r="H4381">
        <f>VLOOKUP(B4381,Prekės!$A$2:$E$3000,4,FALSE)</f>
        <v>0.75</v>
      </c>
      <c r="I4381">
        <f>VLOOKUP(B4381,Prekės!$A$2:$E$3000,5,FALSE)</f>
        <v>11</v>
      </c>
      <c r="J4381">
        <f t="shared" si="137"/>
        <v>-9146.25</v>
      </c>
      <c r="K4381">
        <f t="shared" si="138"/>
        <v>-9146.25</v>
      </c>
    </row>
    <row r="4382" spans="1:11">
      <c r="A4382" s="1">
        <f>Atask.AtsOp!A3923</f>
        <v>42489</v>
      </c>
      <c r="B4382" t="str">
        <f>Atask.AtsOp!E3923</f>
        <v>3001-0002</v>
      </c>
      <c r="C4382" t="str">
        <f>Atask.AtsOp!H3923</f>
        <v>Put. vynas "Alita" Pusiau sausas, 0,75l 11%</v>
      </c>
      <c r="D4382" t="str">
        <f>Atask.AtsOp!N3923</f>
        <v>But.</v>
      </c>
      <c r="E4382" t="str">
        <f>Atask.AtsOp!I3923</f>
        <v>Pardavimo užsakymas</v>
      </c>
      <c r="F4382">
        <f>Atask.AtsOp!M3923</f>
        <v>12195</v>
      </c>
      <c r="G4382">
        <f>VLOOKUP(B4382,Prekės!$A$2:$E$3000,3,FALSE)</f>
        <v>235</v>
      </c>
      <c r="H4382">
        <f>VLOOKUP(B4382,Prekės!$A$2:$E$3000,4,FALSE)</f>
        <v>0.75</v>
      </c>
      <c r="I4382">
        <f>VLOOKUP(B4382,Prekės!$A$2:$E$3000,5,FALSE)</f>
        <v>11</v>
      </c>
      <c r="J4382">
        <f t="shared" si="137"/>
        <v>9146.25</v>
      </c>
      <c r="K4382">
        <f t="shared" si="138"/>
        <v>9146.25</v>
      </c>
    </row>
    <row r="4383" spans="1:11">
      <c r="A4383" s="1">
        <f>Atask.AtsOp!A3924</f>
        <v>42466</v>
      </c>
      <c r="B4383" t="str">
        <f>Atask.AtsOp!E3924</f>
        <v>3001-0002</v>
      </c>
      <c r="C4383" t="str">
        <f>Atask.AtsOp!H3924</f>
        <v>Put. vynas "Alita" Pusiau sausas, 0,75l 11%</v>
      </c>
      <c r="D4383" t="str">
        <f>Atask.AtsOp!N3924</f>
        <v>But.</v>
      </c>
      <c r="E4383" t="str">
        <f>Atask.AtsOp!I3924</f>
        <v>Pardavimo užsakymas</v>
      </c>
      <c r="F4383">
        <f>Atask.AtsOp!M3924</f>
        <v>-1920</v>
      </c>
      <c r="G4383">
        <f>VLOOKUP(B4383,Prekės!$A$2:$E$3000,3,FALSE)</f>
        <v>235</v>
      </c>
      <c r="H4383">
        <f>VLOOKUP(B4383,Prekės!$A$2:$E$3000,4,FALSE)</f>
        <v>0.75</v>
      </c>
      <c r="I4383">
        <f>VLOOKUP(B4383,Prekės!$A$2:$E$3000,5,FALSE)</f>
        <v>11</v>
      </c>
      <c r="J4383">
        <f t="shared" si="137"/>
        <v>-1440</v>
      </c>
      <c r="K4383">
        <f t="shared" si="138"/>
        <v>-1440</v>
      </c>
    </row>
    <row r="4384" spans="1:11">
      <c r="A4384" s="1">
        <f>Atask.AtsOp!A3925</f>
        <v>42461</v>
      </c>
      <c r="B4384" t="str">
        <f>Atask.AtsOp!E3925</f>
        <v>3001-0002</v>
      </c>
      <c r="C4384" t="str">
        <f>Atask.AtsOp!H3925</f>
        <v>Put. vynas "Alita" Pusiau sausas, 0,75l 11%</v>
      </c>
      <c r="D4384" t="str">
        <f>Atask.AtsOp!N3925</f>
        <v>But.</v>
      </c>
      <c r="E4384" t="str">
        <f>Atask.AtsOp!I3925</f>
        <v>Perkelti</v>
      </c>
      <c r="F4384">
        <f>Atask.AtsOp!M3925</f>
        <v>19938</v>
      </c>
      <c r="G4384">
        <f>VLOOKUP(B4384,Prekės!$A$2:$E$3000,3,FALSE)</f>
        <v>235</v>
      </c>
      <c r="H4384">
        <f>VLOOKUP(B4384,Prekės!$A$2:$E$3000,4,FALSE)</f>
        <v>0.75</v>
      </c>
      <c r="I4384">
        <f>VLOOKUP(B4384,Prekės!$A$2:$E$3000,5,FALSE)</f>
        <v>11</v>
      </c>
      <c r="J4384">
        <f t="shared" si="137"/>
        <v>14953.5</v>
      </c>
      <c r="K4384">
        <f t="shared" si="138"/>
        <v>14953.5</v>
      </c>
    </row>
    <row r="4385" spans="1:11">
      <c r="A4385" s="1">
        <f>Atask.AtsOp!A3926</f>
        <v>42461</v>
      </c>
      <c r="B4385" t="str">
        <f>Atask.AtsOp!E3926</f>
        <v>3001-0002</v>
      </c>
      <c r="C4385" t="str">
        <f>Atask.AtsOp!H3926</f>
        <v>Put. vynas "Alita" Pusiau sausas, 0,75l 11%</v>
      </c>
      <c r="D4385" t="str">
        <f>Atask.AtsOp!N3926</f>
        <v>But.</v>
      </c>
      <c r="E4385" t="str">
        <f>Atask.AtsOp!I3926</f>
        <v>Perkelti</v>
      </c>
      <c r="F4385">
        <f>Atask.AtsOp!M3926</f>
        <v>-4</v>
      </c>
      <c r="G4385">
        <f>VLOOKUP(B4385,Prekės!$A$2:$E$3000,3,FALSE)</f>
        <v>235</v>
      </c>
      <c r="H4385">
        <f>VLOOKUP(B4385,Prekės!$A$2:$E$3000,4,FALSE)</f>
        <v>0.75</v>
      </c>
      <c r="I4385">
        <f>VLOOKUP(B4385,Prekės!$A$2:$E$3000,5,FALSE)</f>
        <v>11</v>
      </c>
      <c r="J4385">
        <f t="shared" si="137"/>
        <v>-3</v>
      </c>
      <c r="K4385">
        <f t="shared" si="138"/>
        <v>-3</v>
      </c>
    </row>
    <row r="4386" spans="1:11">
      <c r="A4386" s="1">
        <f>Atask.AtsOp!A3927</f>
        <v>42461</v>
      </c>
      <c r="B4386" t="str">
        <f>Atask.AtsOp!E3927</f>
        <v>3001-0002</v>
      </c>
      <c r="C4386" t="str">
        <f>Atask.AtsOp!H3927</f>
        <v>Put. vynas "Alita" Pusiau sausas, 0,75l 11%</v>
      </c>
      <c r="D4386" t="str">
        <f>Atask.AtsOp!N3927</f>
        <v>But.</v>
      </c>
      <c r="E4386" t="str">
        <f>Atask.AtsOp!I3927</f>
        <v>Pardavimo užsakymas</v>
      </c>
      <c r="F4386">
        <f>Atask.AtsOp!M3927</f>
        <v>-2486</v>
      </c>
      <c r="G4386">
        <f>VLOOKUP(B4386,Prekės!$A$2:$E$3000,3,FALSE)</f>
        <v>235</v>
      </c>
      <c r="H4386">
        <f>VLOOKUP(B4386,Prekės!$A$2:$E$3000,4,FALSE)</f>
        <v>0.75</v>
      </c>
      <c r="I4386">
        <f>VLOOKUP(B4386,Prekės!$A$2:$E$3000,5,FALSE)</f>
        <v>11</v>
      </c>
      <c r="J4386">
        <f t="shared" ref="J4386:J4449" si="139">IF(G4386=110,F4386*H4386*I4386,IF(G4386&lt;280,F4386*H4386,F4386*H4386*(I4386/100)))</f>
        <v>-1864.5</v>
      </c>
      <c r="K4386">
        <f t="shared" ref="K4386:K4449" si="140">IF(EXACT(D4386,"But."),J4386,F4386)</f>
        <v>-1864.5</v>
      </c>
    </row>
    <row r="4387" spans="1:11">
      <c r="A4387" s="1">
        <f>Atask.AtsOp!A3928</f>
        <v>42464</v>
      </c>
      <c r="B4387" t="str">
        <f>Atask.AtsOp!E3928</f>
        <v>3001-0002</v>
      </c>
      <c r="C4387" t="str">
        <f>Atask.AtsOp!H3928</f>
        <v>Put. vynas "Alita" Pusiau sausas, 0,75l 11%</v>
      </c>
      <c r="D4387" t="str">
        <f>Atask.AtsOp!N3928</f>
        <v>But.</v>
      </c>
      <c r="E4387" t="str">
        <f>Atask.AtsOp!I3928</f>
        <v>Pardavimo užsakymas</v>
      </c>
      <c r="F4387">
        <f>Atask.AtsOp!M3928</f>
        <v>-12</v>
      </c>
      <c r="G4387">
        <f>VLOOKUP(B4387,Prekės!$A$2:$E$3000,3,FALSE)</f>
        <v>235</v>
      </c>
      <c r="H4387">
        <f>VLOOKUP(B4387,Prekės!$A$2:$E$3000,4,FALSE)</f>
        <v>0.75</v>
      </c>
      <c r="I4387">
        <f>VLOOKUP(B4387,Prekės!$A$2:$E$3000,5,FALSE)</f>
        <v>11</v>
      </c>
      <c r="J4387">
        <f t="shared" si="139"/>
        <v>-9</v>
      </c>
      <c r="K4387">
        <f t="shared" si="140"/>
        <v>-9</v>
      </c>
    </row>
    <row r="4388" spans="1:11">
      <c r="A4388" s="1">
        <f>Atask.AtsOp!A3929</f>
        <v>42466</v>
      </c>
      <c r="B4388" t="str">
        <f>Atask.AtsOp!E3929</f>
        <v>3001-0002</v>
      </c>
      <c r="C4388" t="str">
        <f>Atask.AtsOp!H3929</f>
        <v>Put. vynas "Alita" Pusiau sausas, 0,75l 11%</v>
      </c>
      <c r="D4388" t="str">
        <f>Atask.AtsOp!N3929</f>
        <v>But.</v>
      </c>
      <c r="E4388" t="str">
        <f>Atask.AtsOp!I3929</f>
        <v>Pardavimo užsakymas</v>
      </c>
      <c r="F4388">
        <f>Atask.AtsOp!M3929</f>
        <v>-96</v>
      </c>
      <c r="G4388">
        <f>VLOOKUP(B4388,Prekės!$A$2:$E$3000,3,FALSE)</f>
        <v>235</v>
      </c>
      <c r="H4388">
        <f>VLOOKUP(B4388,Prekės!$A$2:$E$3000,4,FALSE)</f>
        <v>0.75</v>
      </c>
      <c r="I4388">
        <f>VLOOKUP(B4388,Prekės!$A$2:$E$3000,5,FALSE)</f>
        <v>11</v>
      </c>
      <c r="J4388">
        <f t="shared" si="139"/>
        <v>-72</v>
      </c>
      <c r="K4388">
        <f t="shared" si="140"/>
        <v>-72</v>
      </c>
    </row>
    <row r="4389" spans="1:11">
      <c r="A4389" s="1">
        <f>Atask.AtsOp!A3930</f>
        <v>42465</v>
      </c>
      <c r="B4389" t="str">
        <f>Atask.AtsOp!E3930</f>
        <v>3001-0002</v>
      </c>
      <c r="C4389" t="str">
        <f>Atask.AtsOp!H3930</f>
        <v>Put. vynas "Alita" Pusiau sausas, 0,75l 11%</v>
      </c>
      <c r="D4389" t="str">
        <f>Atask.AtsOp!N3930</f>
        <v>But.</v>
      </c>
      <c r="E4389" t="str">
        <f>Atask.AtsOp!I3930</f>
        <v>Pardavimo užsakymas</v>
      </c>
      <c r="F4389">
        <f>Atask.AtsOp!M3930</f>
        <v>-120</v>
      </c>
      <c r="G4389">
        <f>VLOOKUP(B4389,Prekės!$A$2:$E$3000,3,FALSE)</f>
        <v>235</v>
      </c>
      <c r="H4389">
        <f>VLOOKUP(B4389,Prekės!$A$2:$E$3000,4,FALSE)</f>
        <v>0.75</v>
      </c>
      <c r="I4389">
        <f>VLOOKUP(B4389,Prekės!$A$2:$E$3000,5,FALSE)</f>
        <v>11</v>
      </c>
      <c r="J4389">
        <f t="shared" si="139"/>
        <v>-90</v>
      </c>
      <c r="K4389">
        <f t="shared" si="140"/>
        <v>-90</v>
      </c>
    </row>
    <row r="4390" spans="1:11">
      <c r="A4390" s="1">
        <f>Atask.AtsOp!A3931</f>
        <v>42465</v>
      </c>
      <c r="B4390" t="str">
        <f>Atask.AtsOp!E3931</f>
        <v>3001-0002</v>
      </c>
      <c r="C4390" t="str">
        <f>Atask.AtsOp!H3931</f>
        <v>Put. vynas "Alita" Pusiau sausas, 0,75l 11%</v>
      </c>
      <c r="D4390" t="str">
        <f>Atask.AtsOp!N3931</f>
        <v>But.</v>
      </c>
      <c r="E4390" t="str">
        <f>Atask.AtsOp!I3931</f>
        <v>Pardavimo užsakymas</v>
      </c>
      <c r="F4390">
        <f>Atask.AtsOp!M3931</f>
        <v>-60</v>
      </c>
      <c r="G4390">
        <f>VLOOKUP(B4390,Prekės!$A$2:$E$3000,3,FALSE)</f>
        <v>235</v>
      </c>
      <c r="H4390">
        <f>VLOOKUP(B4390,Prekės!$A$2:$E$3000,4,FALSE)</f>
        <v>0.75</v>
      </c>
      <c r="I4390">
        <f>VLOOKUP(B4390,Prekės!$A$2:$E$3000,5,FALSE)</f>
        <v>11</v>
      </c>
      <c r="J4390">
        <f t="shared" si="139"/>
        <v>-45</v>
      </c>
      <c r="K4390">
        <f t="shared" si="140"/>
        <v>-45</v>
      </c>
    </row>
    <row r="4391" spans="1:11">
      <c r="A4391" s="1">
        <f>Atask.AtsOp!A3932</f>
        <v>42464</v>
      </c>
      <c r="B4391" t="str">
        <f>Atask.AtsOp!E3932</f>
        <v>3001-0002</v>
      </c>
      <c r="C4391" t="str">
        <f>Atask.AtsOp!H3932</f>
        <v>Put. vynas "Alita" Pusiau sausas, 0,75l 11%</v>
      </c>
      <c r="D4391" t="str">
        <f>Atask.AtsOp!N3932</f>
        <v>But.</v>
      </c>
      <c r="E4391" t="str">
        <f>Atask.AtsOp!I3932</f>
        <v>Pardavimo užsakymas</v>
      </c>
      <c r="F4391">
        <f>Atask.AtsOp!M3932</f>
        <v>-1956</v>
      </c>
      <c r="G4391">
        <f>VLOOKUP(B4391,Prekės!$A$2:$E$3000,3,FALSE)</f>
        <v>235</v>
      </c>
      <c r="H4391">
        <f>VLOOKUP(B4391,Prekės!$A$2:$E$3000,4,FALSE)</f>
        <v>0.75</v>
      </c>
      <c r="I4391">
        <f>VLOOKUP(B4391,Prekės!$A$2:$E$3000,5,FALSE)</f>
        <v>11</v>
      </c>
      <c r="J4391">
        <f t="shared" si="139"/>
        <v>-1467</v>
      </c>
      <c r="K4391">
        <f t="shared" si="140"/>
        <v>-1467</v>
      </c>
    </row>
    <row r="4392" spans="1:11">
      <c r="A4392" s="1">
        <f>Atask.AtsOp!A3933</f>
        <v>42464</v>
      </c>
      <c r="B4392" t="str">
        <f>Atask.AtsOp!E3933</f>
        <v>3001-0002</v>
      </c>
      <c r="C4392" t="str">
        <f>Atask.AtsOp!H3933</f>
        <v>Put. vynas "Alita" Pusiau sausas, 0,75l 11%</v>
      </c>
      <c r="D4392" t="str">
        <f>Atask.AtsOp!N3933</f>
        <v>But.</v>
      </c>
      <c r="E4392" t="str">
        <f>Atask.AtsOp!I3933</f>
        <v>Pardavimo užsakymas</v>
      </c>
      <c r="F4392">
        <f>Atask.AtsOp!M3933</f>
        <v>-1920</v>
      </c>
      <c r="G4392">
        <f>VLOOKUP(B4392,Prekės!$A$2:$E$3000,3,FALSE)</f>
        <v>235</v>
      </c>
      <c r="H4392">
        <f>VLOOKUP(B4392,Prekės!$A$2:$E$3000,4,FALSE)</f>
        <v>0.75</v>
      </c>
      <c r="I4392">
        <f>VLOOKUP(B4392,Prekės!$A$2:$E$3000,5,FALSE)</f>
        <v>11</v>
      </c>
      <c r="J4392">
        <f t="shared" si="139"/>
        <v>-1440</v>
      </c>
      <c r="K4392">
        <f t="shared" si="140"/>
        <v>-1440</v>
      </c>
    </row>
    <row r="4393" spans="1:11">
      <c r="A4393" s="1">
        <f>Atask.AtsOp!A3934</f>
        <v>42461</v>
      </c>
      <c r="B4393" t="str">
        <f>Atask.AtsOp!E3934</f>
        <v>3001-0002</v>
      </c>
      <c r="C4393" t="str">
        <f>Atask.AtsOp!H3934</f>
        <v>Put. vynas "Alita" Pusiau sausas, 0,75l 11%</v>
      </c>
      <c r="D4393" t="str">
        <f>Atask.AtsOp!N3934</f>
        <v>But.</v>
      </c>
      <c r="E4393" t="str">
        <f>Atask.AtsOp!I3934</f>
        <v>Pardavimo užsakymas</v>
      </c>
      <c r="F4393">
        <f>Atask.AtsOp!M3934</f>
        <v>-768</v>
      </c>
      <c r="G4393">
        <f>VLOOKUP(B4393,Prekės!$A$2:$E$3000,3,FALSE)</f>
        <v>235</v>
      </c>
      <c r="H4393">
        <f>VLOOKUP(B4393,Prekės!$A$2:$E$3000,4,FALSE)</f>
        <v>0.75</v>
      </c>
      <c r="I4393">
        <f>VLOOKUP(B4393,Prekės!$A$2:$E$3000,5,FALSE)</f>
        <v>11</v>
      </c>
      <c r="J4393">
        <f t="shared" si="139"/>
        <v>-576</v>
      </c>
      <c r="K4393">
        <f t="shared" si="140"/>
        <v>-576</v>
      </c>
    </row>
    <row r="4394" spans="1:11">
      <c r="A4394" s="1">
        <f>Atask.AtsOp!A3935</f>
        <v>42461</v>
      </c>
      <c r="B4394" t="str">
        <f>Atask.AtsOp!E3935</f>
        <v>3001-0002</v>
      </c>
      <c r="C4394" t="str">
        <f>Atask.AtsOp!H3935</f>
        <v>Put. vynas "Alita" Pusiau sausas, 0,75l 11%</v>
      </c>
      <c r="D4394" t="str">
        <f>Atask.AtsOp!N3935</f>
        <v>But.</v>
      </c>
      <c r="E4394" t="str">
        <f>Atask.AtsOp!I3935</f>
        <v>Pardavimo užsakymas</v>
      </c>
      <c r="F4394">
        <f>Atask.AtsOp!M3935</f>
        <v>-1536</v>
      </c>
      <c r="G4394">
        <f>VLOOKUP(B4394,Prekės!$A$2:$E$3000,3,FALSE)</f>
        <v>235</v>
      </c>
      <c r="H4394">
        <f>VLOOKUP(B4394,Prekės!$A$2:$E$3000,4,FALSE)</f>
        <v>0.75</v>
      </c>
      <c r="I4394">
        <f>VLOOKUP(B4394,Prekės!$A$2:$E$3000,5,FALSE)</f>
        <v>11</v>
      </c>
      <c r="J4394">
        <f t="shared" si="139"/>
        <v>-1152</v>
      </c>
      <c r="K4394">
        <f t="shared" si="140"/>
        <v>-1152</v>
      </c>
    </row>
    <row r="4395" spans="1:11">
      <c r="A4395" s="1">
        <f>Atask.AtsOp!A3936</f>
        <v>42465</v>
      </c>
      <c r="B4395" t="str">
        <f>Atask.AtsOp!E3936</f>
        <v>3001-0002</v>
      </c>
      <c r="C4395" t="str">
        <f>Atask.AtsOp!H3936</f>
        <v>Put. vynas "Alita" Pusiau sausas, 0,75l 11%</v>
      </c>
      <c r="D4395" t="str">
        <f>Atask.AtsOp!N3936</f>
        <v>But.</v>
      </c>
      <c r="E4395" t="str">
        <f>Atask.AtsOp!I3936</f>
        <v>Perkelti</v>
      </c>
      <c r="F4395">
        <f>Atask.AtsOp!M3936</f>
        <v>-12</v>
      </c>
      <c r="G4395">
        <f>VLOOKUP(B4395,Prekės!$A$2:$E$3000,3,FALSE)</f>
        <v>235</v>
      </c>
      <c r="H4395">
        <f>VLOOKUP(B4395,Prekės!$A$2:$E$3000,4,FALSE)</f>
        <v>0.75</v>
      </c>
      <c r="I4395">
        <f>VLOOKUP(B4395,Prekės!$A$2:$E$3000,5,FALSE)</f>
        <v>11</v>
      </c>
      <c r="J4395">
        <f t="shared" si="139"/>
        <v>-9</v>
      </c>
      <c r="K4395">
        <f t="shared" si="140"/>
        <v>-9</v>
      </c>
    </row>
    <row r="4396" spans="1:11">
      <c r="A4396" s="1">
        <f>Atask.AtsOp!A3937</f>
        <v>42465</v>
      </c>
      <c r="B4396" t="str">
        <f>Atask.AtsOp!E3937</f>
        <v>3001-0002</v>
      </c>
      <c r="C4396" t="str">
        <f>Atask.AtsOp!H3937</f>
        <v>Put. vynas "Alita" Pusiau sausas, 0,75l 11%</v>
      </c>
      <c r="D4396" t="str">
        <f>Atask.AtsOp!N3937</f>
        <v>But.</v>
      </c>
      <c r="E4396" t="str">
        <f>Atask.AtsOp!I3937</f>
        <v>Perkelti</v>
      </c>
      <c r="F4396">
        <f>Atask.AtsOp!M3937</f>
        <v>79740</v>
      </c>
      <c r="G4396">
        <f>VLOOKUP(B4396,Prekės!$A$2:$E$3000,3,FALSE)</f>
        <v>235</v>
      </c>
      <c r="H4396">
        <f>VLOOKUP(B4396,Prekės!$A$2:$E$3000,4,FALSE)</f>
        <v>0.75</v>
      </c>
      <c r="I4396">
        <f>VLOOKUP(B4396,Prekės!$A$2:$E$3000,5,FALSE)</f>
        <v>11</v>
      </c>
      <c r="J4396">
        <f t="shared" si="139"/>
        <v>59805</v>
      </c>
      <c r="K4396">
        <f t="shared" si="140"/>
        <v>59805</v>
      </c>
    </row>
    <row r="4397" spans="1:11">
      <c r="A4397" s="1">
        <f>Atask.AtsOp!A3938</f>
        <v>42461</v>
      </c>
      <c r="B4397" t="str">
        <f>Atask.AtsOp!E3938</f>
        <v>3001-0002</v>
      </c>
      <c r="C4397" t="str">
        <f>Atask.AtsOp!H3938</f>
        <v>Put. vynas "Alita" Pusiau sausas, 0,75l 11%</v>
      </c>
      <c r="D4397" t="str">
        <f>Atask.AtsOp!N3938</f>
        <v>But.</v>
      </c>
      <c r="E4397" t="str">
        <f>Atask.AtsOp!I3938</f>
        <v>Pardavimo užsakymas</v>
      </c>
      <c r="F4397">
        <f>Atask.AtsOp!M3938</f>
        <v>-58</v>
      </c>
      <c r="G4397">
        <f>VLOOKUP(B4397,Prekės!$A$2:$E$3000,3,FALSE)</f>
        <v>235</v>
      </c>
      <c r="H4397">
        <f>VLOOKUP(B4397,Prekės!$A$2:$E$3000,4,FALSE)</f>
        <v>0.75</v>
      </c>
      <c r="I4397">
        <f>VLOOKUP(B4397,Prekės!$A$2:$E$3000,5,FALSE)</f>
        <v>11</v>
      </c>
      <c r="J4397">
        <f t="shared" si="139"/>
        <v>-43.5</v>
      </c>
      <c r="K4397">
        <f t="shared" si="140"/>
        <v>-43.5</v>
      </c>
    </row>
    <row r="4398" spans="1:11">
      <c r="A4398" s="1">
        <f>Atask.AtsOp!A3939</f>
        <v>42464</v>
      </c>
      <c r="B4398" t="str">
        <f>Atask.AtsOp!E3939</f>
        <v>3001-0002</v>
      </c>
      <c r="C4398" t="str">
        <f>Atask.AtsOp!H3939</f>
        <v>Put. vynas "Alita" Pusiau sausas, 0,75l 11%</v>
      </c>
      <c r="D4398" t="str">
        <f>Atask.AtsOp!N3939</f>
        <v>But.</v>
      </c>
      <c r="E4398" t="str">
        <f>Atask.AtsOp!I3939</f>
        <v>Pardavimo užsakymas</v>
      </c>
      <c r="F4398">
        <f>Atask.AtsOp!M3939</f>
        <v>-1152</v>
      </c>
      <c r="G4398">
        <f>VLOOKUP(B4398,Prekės!$A$2:$E$3000,3,FALSE)</f>
        <v>235</v>
      </c>
      <c r="H4398">
        <f>VLOOKUP(B4398,Prekės!$A$2:$E$3000,4,FALSE)</f>
        <v>0.75</v>
      </c>
      <c r="I4398">
        <f>VLOOKUP(B4398,Prekės!$A$2:$E$3000,5,FALSE)</f>
        <v>11</v>
      </c>
      <c r="J4398">
        <f t="shared" si="139"/>
        <v>-864</v>
      </c>
      <c r="K4398">
        <f t="shared" si="140"/>
        <v>-864</v>
      </c>
    </row>
    <row r="4399" spans="1:11">
      <c r="A4399" s="1">
        <f>Atask.AtsOp!A3940</f>
        <v>42466</v>
      </c>
      <c r="B4399" t="str">
        <f>Atask.AtsOp!E3940</f>
        <v>3001-0002</v>
      </c>
      <c r="C4399" t="str">
        <f>Atask.AtsOp!H3940</f>
        <v>Put. vynas "Alita" Pusiau sausas, 0,75l 11%</v>
      </c>
      <c r="D4399" t="str">
        <f>Atask.AtsOp!N3940</f>
        <v>But.</v>
      </c>
      <c r="E4399" t="str">
        <f>Atask.AtsOp!I3940</f>
        <v>Pardavimo užsakymas</v>
      </c>
      <c r="F4399">
        <f>Atask.AtsOp!M3940</f>
        <v>-228</v>
      </c>
      <c r="G4399">
        <f>VLOOKUP(B4399,Prekės!$A$2:$E$3000,3,FALSE)</f>
        <v>235</v>
      </c>
      <c r="H4399">
        <f>VLOOKUP(B4399,Prekės!$A$2:$E$3000,4,FALSE)</f>
        <v>0.75</v>
      </c>
      <c r="I4399">
        <f>VLOOKUP(B4399,Prekės!$A$2:$E$3000,5,FALSE)</f>
        <v>11</v>
      </c>
      <c r="J4399">
        <f t="shared" si="139"/>
        <v>-171</v>
      </c>
      <c r="K4399">
        <f t="shared" si="140"/>
        <v>-171</v>
      </c>
    </row>
    <row r="4400" spans="1:11">
      <c r="A4400" s="1">
        <f>Atask.AtsOp!A3941</f>
        <v>42467</v>
      </c>
      <c r="B4400" t="str">
        <f>Atask.AtsOp!E3941</f>
        <v>3001-0002</v>
      </c>
      <c r="C4400" t="str">
        <f>Atask.AtsOp!H3941</f>
        <v>Put. vynas "Alita" Pusiau sausas, 0,75l 11%</v>
      </c>
      <c r="D4400" t="str">
        <f>Atask.AtsOp!N3941</f>
        <v>But.</v>
      </c>
      <c r="E4400" t="str">
        <f>Atask.AtsOp!I3941</f>
        <v>Pardavimo užsakymas</v>
      </c>
      <c r="F4400">
        <f>Atask.AtsOp!M3941</f>
        <v>-588</v>
      </c>
      <c r="G4400">
        <f>VLOOKUP(B4400,Prekės!$A$2:$E$3000,3,FALSE)</f>
        <v>235</v>
      </c>
      <c r="H4400">
        <f>VLOOKUP(B4400,Prekės!$A$2:$E$3000,4,FALSE)</f>
        <v>0.75</v>
      </c>
      <c r="I4400">
        <f>VLOOKUP(B4400,Prekės!$A$2:$E$3000,5,FALSE)</f>
        <v>11</v>
      </c>
      <c r="J4400">
        <f t="shared" si="139"/>
        <v>-441</v>
      </c>
      <c r="K4400">
        <f t="shared" si="140"/>
        <v>-441</v>
      </c>
    </row>
    <row r="4401" spans="1:11">
      <c r="A4401" s="1">
        <f>Atask.AtsOp!A3942</f>
        <v>42474</v>
      </c>
      <c r="B4401" t="str">
        <f>Atask.AtsOp!E3942</f>
        <v>3001-0002</v>
      </c>
      <c r="C4401" t="str">
        <f>Atask.AtsOp!H3942</f>
        <v>Put. vynas "Alita" Pusiau sausas, 0,75l 11%</v>
      </c>
      <c r="D4401" t="str">
        <f>Atask.AtsOp!N3942</f>
        <v>But.</v>
      </c>
      <c r="E4401" t="str">
        <f>Atask.AtsOp!I3942</f>
        <v>Pardavimo užsakymas</v>
      </c>
      <c r="F4401">
        <f>Atask.AtsOp!M3942</f>
        <v>-144</v>
      </c>
      <c r="G4401">
        <f>VLOOKUP(B4401,Prekės!$A$2:$E$3000,3,FALSE)</f>
        <v>235</v>
      </c>
      <c r="H4401">
        <f>VLOOKUP(B4401,Prekės!$A$2:$E$3000,4,FALSE)</f>
        <v>0.75</v>
      </c>
      <c r="I4401">
        <f>VLOOKUP(B4401,Prekės!$A$2:$E$3000,5,FALSE)</f>
        <v>11</v>
      </c>
      <c r="J4401">
        <f t="shared" si="139"/>
        <v>-108</v>
      </c>
      <c r="K4401">
        <f t="shared" si="140"/>
        <v>-108</v>
      </c>
    </row>
    <row r="4402" spans="1:11">
      <c r="A4402" s="1">
        <f>Atask.AtsOp!A3943</f>
        <v>42474</v>
      </c>
      <c r="B4402" t="str">
        <f>Atask.AtsOp!E3943</f>
        <v>3001-0002</v>
      </c>
      <c r="C4402" t="str">
        <f>Atask.AtsOp!H3943</f>
        <v>Put. vynas "Alita" Pusiau sausas, 0,75l 11%</v>
      </c>
      <c r="D4402" t="str">
        <f>Atask.AtsOp!N3943</f>
        <v>But.</v>
      </c>
      <c r="E4402" t="str">
        <f>Atask.AtsOp!I3943</f>
        <v>Pardavimo užsakymas</v>
      </c>
      <c r="F4402">
        <f>Atask.AtsOp!M3943</f>
        <v>-2</v>
      </c>
      <c r="G4402">
        <f>VLOOKUP(B4402,Prekės!$A$2:$E$3000,3,FALSE)</f>
        <v>235</v>
      </c>
      <c r="H4402">
        <f>VLOOKUP(B4402,Prekės!$A$2:$E$3000,4,FALSE)</f>
        <v>0.75</v>
      </c>
      <c r="I4402">
        <f>VLOOKUP(B4402,Prekės!$A$2:$E$3000,5,FALSE)</f>
        <v>11</v>
      </c>
      <c r="J4402">
        <f t="shared" si="139"/>
        <v>-1.5</v>
      </c>
      <c r="K4402">
        <f t="shared" si="140"/>
        <v>-1.5</v>
      </c>
    </row>
    <row r="4403" spans="1:11">
      <c r="A4403" s="1">
        <f>Atask.AtsOp!A3944</f>
        <v>42475</v>
      </c>
      <c r="B4403" t="str">
        <f>Atask.AtsOp!E3944</f>
        <v>3001-0002</v>
      </c>
      <c r="C4403" t="str">
        <f>Atask.AtsOp!H3944</f>
        <v>Put. vynas "Alita" Pusiau sausas, 0,75l 11%</v>
      </c>
      <c r="D4403" t="str">
        <f>Atask.AtsOp!N3944</f>
        <v>But.</v>
      </c>
      <c r="E4403" t="str">
        <f>Atask.AtsOp!I3944</f>
        <v>Pardavimo užsakymas</v>
      </c>
      <c r="F4403">
        <f>Atask.AtsOp!M3944</f>
        <v>-1536</v>
      </c>
      <c r="G4403">
        <f>VLOOKUP(B4403,Prekės!$A$2:$E$3000,3,FALSE)</f>
        <v>235</v>
      </c>
      <c r="H4403">
        <f>VLOOKUP(B4403,Prekės!$A$2:$E$3000,4,FALSE)</f>
        <v>0.75</v>
      </c>
      <c r="I4403">
        <f>VLOOKUP(B4403,Prekės!$A$2:$E$3000,5,FALSE)</f>
        <v>11</v>
      </c>
      <c r="J4403">
        <f t="shared" si="139"/>
        <v>-1152</v>
      </c>
      <c r="K4403">
        <f t="shared" si="140"/>
        <v>-1152</v>
      </c>
    </row>
    <row r="4404" spans="1:11">
      <c r="A4404" s="1">
        <f>Atask.AtsOp!A3945</f>
        <v>42475</v>
      </c>
      <c r="B4404" t="str">
        <f>Atask.AtsOp!E3945</f>
        <v>3001-0002</v>
      </c>
      <c r="C4404" t="str">
        <f>Atask.AtsOp!H3945</f>
        <v>Put. vynas "Alita" Pusiau sausas, 0,75l 11%</v>
      </c>
      <c r="D4404" t="str">
        <f>Atask.AtsOp!N3945</f>
        <v>But.</v>
      </c>
      <c r="E4404" t="str">
        <f>Atask.AtsOp!I3945</f>
        <v>Pardavimo užsakymas</v>
      </c>
      <c r="F4404">
        <f>Atask.AtsOp!M3945</f>
        <v>-9984</v>
      </c>
      <c r="G4404">
        <f>VLOOKUP(B4404,Prekės!$A$2:$E$3000,3,FALSE)</f>
        <v>235</v>
      </c>
      <c r="H4404">
        <f>VLOOKUP(B4404,Prekės!$A$2:$E$3000,4,FALSE)</f>
        <v>0.75</v>
      </c>
      <c r="I4404">
        <f>VLOOKUP(B4404,Prekės!$A$2:$E$3000,5,FALSE)</f>
        <v>11</v>
      </c>
      <c r="J4404">
        <f t="shared" si="139"/>
        <v>-7488</v>
      </c>
      <c r="K4404">
        <f t="shared" si="140"/>
        <v>-7488</v>
      </c>
    </row>
    <row r="4405" spans="1:11">
      <c r="A4405" s="1">
        <f>Atask.AtsOp!A3946</f>
        <v>42473</v>
      </c>
      <c r="B4405" t="str">
        <f>Atask.AtsOp!E3946</f>
        <v>3001-0002</v>
      </c>
      <c r="C4405" t="str">
        <f>Atask.AtsOp!H3946</f>
        <v>Put. vynas "Alita" Pusiau sausas, 0,75l 11%</v>
      </c>
      <c r="D4405" t="str">
        <f>Atask.AtsOp!N3946</f>
        <v>But.</v>
      </c>
      <c r="E4405" t="str">
        <f>Atask.AtsOp!I3946</f>
        <v>Pardavimo užsakymas</v>
      </c>
      <c r="F4405">
        <f>Atask.AtsOp!M3946</f>
        <v>-48</v>
      </c>
      <c r="G4405">
        <f>VLOOKUP(B4405,Prekės!$A$2:$E$3000,3,FALSE)</f>
        <v>235</v>
      </c>
      <c r="H4405">
        <f>VLOOKUP(B4405,Prekės!$A$2:$E$3000,4,FALSE)</f>
        <v>0.75</v>
      </c>
      <c r="I4405">
        <f>VLOOKUP(B4405,Prekės!$A$2:$E$3000,5,FALSE)</f>
        <v>11</v>
      </c>
      <c r="J4405">
        <f t="shared" si="139"/>
        <v>-36</v>
      </c>
      <c r="K4405">
        <f t="shared" si="140"/>
        <v>-36</v>
      </c>
    </row>
    <row r="4406" spans="1:11">
      <c r="A4406" s="1">
        <f>Atask.AtsOp!A3947</f>
        <v>42474</v>
      </c>
      <c r="B4406" t="str">
        <f>Atask.AtsOp!E3947</f>
        <v>3001-0002</v>
      </c>
      <c r="C4406" t="str">
        <f>Atask.AtsOp!H3947</f>
        <v>Put. vynas "Alita" Pusiau sausas, 0,75l 11%</v>
      </c>
      <c r="D4406" t="str">
        <f>Atask.AtsOp!N3947</f>
        <v>But.</v>
      </c>
      <c r="E4406" t="str">
        <f>Atask.AtsOp!I3947</f>
        <v>Pardavimo užsakymas</v>
      </c>
      <c r="F4406">
        <f>Atask.AtsOp!M3947</f>
        <v>-384</v>
      </c>
      <c r="G4406">
        <f>VLOOKUP(B4406,Prekės!$A$2:$E$3000,3,FALSE)</f>
        <v>235</v>
      </c>
      <c r="H4406">
        <f>VLOOKUP(B4406,Prekės!$A$2:$E$3000,4,FALSE)</f>
        <v>0.75</v>
      </c>
      <c r="I4406">
        <f>VLOOKUP(B4406,Prekės!$A$2:$E$3000,5,FALSE)</f>
        <v>11</v>
      </c>
      <c r="J4406">
        <f t="shared" si="139"/>
        <v>-288</v>
      </c>
      <c r="K4406">
        <f t="shared" si="140"/>
        <v>-288</v>
      </c>
    </row>
    <row r="4407" spans="1:11">
      <c r="A4407" s="1">
        <f>Atask.AtsOp!A3948</f>
        <v>42473</v>
      </c>
      <c r="B4407" t="str">
        <f>Atask.AtsOp!E3948</f>
        <v>3001-0002</v>
      </c>
      <c r="C4407" t="str">
        <f>Atask.AtsOp!H3948</f>
        <v>Put. vynas "Alita" Pusiau sausas, 0,75l 11%</v>
      </c>
      <c r="D4407" t="str">
        <f>Atask.AtsOp!N3948</f>
        <v>But.</v>
      </c>
      <c r="E4407" t="str">
        <f>Atask.AtsOp!I3948</f>
        <v>Pardavimo užsakymas</v>
      </c>
      <c r="F4407">
        <f>Atask.AtsOp!M3948</f>
        <v>-312</v>
      </c>
      <c r="G4407">
        <f>VLOOKUP(B4407,Prekės!$A$2:$E$3000,3,FALSE)</f>
        <v>235</v>
      </c>
      <c r="H4407">
        <f>VLOOKUP(B4407,Prekės!$A$2:$E$3000,4,FALSE)</f>
        <v>0.75</v>
      </c>
      <c r="I4407">
        <f>VLOOKUP(B4407,Prekės!$A$2:$E$3000,5,FALSE)</f>
        <v>11</v>
      </c>
      <c r="J4407">
        <f t="shared" si="139"/>
        <v>-234</v>
      </c>
      <c r="K4407">
        <f t="shared" si="140"/>
        <v>-234</v>
      </c>
    </row>
    <row r="4408" spans="1:11">
      <c r="A4408" s="1">
        <f>Atask.AtsOp!A3949</f>
        <v>42473</v>
      </c>
      <c r="B4408" t="str">
        <f>Atask.AtsOp!E3949</f>
        <v>3001-0002</v>
      </c>
      <c r="C4408" t="str">
        <f>Atask.AtsOp!H3949</f>
        <v>Put. vynas "Alita" Pusiau sausas, 0,75l 11%</v>
      </c>
      <c r="D4408" t="str">
        <f>Atask.AtsOp!N3949</f>
        <v>But.</v>
      </c>
      <c r="E4408" t="str">
        <f>Atask.AtsOp!I3949</f>
        <v>Pardavimo užsakymas</v>
      </c>
      <c r="F4408">
        <f>Atask.AtsOp!M3949</f>
        <v>-384</v>
      </c>
      <c r="G4408">
        <f>VLOOKUP(B4408,Prekės!$A$2:$E$3000,3,FALSE)</f>
        <v>235</v>
      </c>
      <c r="H4408">
        <f>VLOOKUP(B4408,Prekės!$A$2:$E$3000,4,FALSE)</f>
        <v>0.75</v>
      </c>
      <c r="I4408">
        <f>VLOOKUP(B4408,Prekės!$A$2:$E$3000,5,FALSE)</f>
        <v>11</v>
      </c>
      <c r="J4408">
        <f t="shared" si="139"/>
        <v>-288</v>
      </c>
      <c r="K4408">
        <f t="shared" si="140"/>
        <v>-288</v>
      </c>
    </row>
    <row r="4409" spans="1:11">
      <c r="A4409" s="1">
        <f>Atask.AtsOp!A3950</f>
        <v>42475</v>
      </c>
      <c r="B4409" t="str">
        <f>Atask.AtsOp!E3950</f>
        <v>3001-0002</v>
      </c>
      <c r="C4409" t="str">
        <f>Atask.AtsOp!H3950</f>
        <v>Put. vynas "Alita" Pusiau sausas, 0,75l 11%</v>
      </c>
      <c r="D4409" t="str">
        <f>Atask.AtsOp!N3950</f>
        <v>But.</v>
      </c>
      <c r="E4409" t="str">
        <f>Atask.AtsOp!I3950</f>
        <v>Pardavimo užsakymas</v>
      </c>
      <c r="F4409">
        <f>Atask.AtsOp!M3950</f>
        <v>-432</v>
      </c>
      <c r="G4409">
        <f>VLOOKUP(B4409,Prekės!$A$2:$E$3000,3,FALSE)</f>
        <v>235</v>
      </c>
      <c r="H4409">
        <f>VLOOKUP(B4409,Prekės!$A$2:$E$3000,4,FALSE)</f>
        <v>0.75</v>
      </c>
      <c r="I4409">
        <f>VLOOKUP(B4409,Prekės!$A$2:$E$3000,5,FALSE)</f>
        <v>11</v>
      </c>
      <c r="J4409">
        <f t="shared" si="139"/>
        <v>-324</v>
      </c>
      <c r="K4409">
        <f t="shared" si="140"/>
        <v>-324</v>
      </c>
    </row>
    <row r="4410" spans="1:11">
      <c r="A4410" s="1">
        <f>Atask.AtsOp!A3951</f>
        <v>42468</v>
      </c>
      <c r="B4410" t="str">
        <f>Atask.AtsOp!E3951</f>
        <v>3001-0002</v>
      </c>
      <c r="C4410" t="str">
        <f>Atask.AtsOp!H3951</f>
        <v>Put. vynas "Alita" Pusiau sausas, 0,75l 11%</v>
      </c>
      <c r="D4410" t="str">
        <f>Atask.AtsOp!N3951</f>
        <v>But.</v>
      </c>
      <c r="E4410" t="str">
        <f>Atask.AtsOp!I3951</f>
        <v>Pardavimo užsakymas</v>
      </c>
      <c r="F4410">
        <f>Atask.AtsOp!M3951</f>
        <v>-252</v>
      </c>
      <c r="G4410">
        <f>VLOOKUP(B4410,Prekės!$A$2:$E$3000,3,FALSE)</f>
        <v>235</v>
      </c>
      <c r="H4410">
        <f>VLOOKUP(B4410,Prekės!$A$2:$E$3000,4,FALSE)</f>
        <v>0.75</v>
      </c>
      <c r="I4410">
        <f>VLOOKUP(B4410,Prekės!$A$2:$E$3000,5,FALSE)</f>
        <v>11</v>
      </c>
      <c r="J4410">
        <f t="shared" si="139"/>
        <v>-189</v>
      </c>
      <c r="K4410">
        <f t="shared" si="140"/>
        <v>-189</v>
      </c>
    </row>
    <row r="4411" spans="1:11">
      <c r="A4411" s="1">
        <f>Atask.AtsOp!A3952</f>
        <v>42468</v>
      </c>
      <c r="B4411" t="str">
        <f>Atask.AtsOp!E3952</f>
        <v>3001-0002</v>
      </c>
      <c r="C4411" t="str">
        <f>Atask.AtsOp!H3952</f>
        <v>Put. vynas "Alita" Pusiau sausas, 0,75l 11%</v>
      </c>
      <c r="D4411" t="str">
        <f>Atask.AtsOp!N3952</f>
        <v>But.</v>
      </c>
      <c r="E4411" t="str">
        <f>Atask.AtsOp!I3952</f>
        <v>Pardavimo užsakymas</v>
      </c>
      <c r="F4411">
        <f>Atask.AtsOp!M3952</f>
        <v>-552</v>
      </c>
      <c r="G4411">
        <f>VLOOKUP(B4411,Prekės!$A$2:$E$3000,3,FALSE)</f>
        <v>235</v>
      </c>
      <c r="H4411">
        <f>VLOOKUP(B4411,Prekės!$A$2:$E$3000,4,FALSE)</f>
        <v>0.75</v>
      </c>
      <c r="I4411">
        <f>VLOOKUP(B4411,Prekės!$A$2:$E$3000,5,FALSE)</f>
        <v>11</v>
      </c>
      <c r="J4411">
        <f t="shared" si="139"/>
        <v>-414</v>
      </c>
      <c r="K4411">
        <f t="shared" si="140"/>
        <v>-414</v>
      </c>
    </row>
    <row r="4412" spans="1:11">
      <c r="A4412" s="1">
        <f>Atask.AtsOp!A3953</f>
        <v>42471</v>
      </c>
      <c r="B4412" t="str">
        <f>Atask.AtsOp!E3953</f>
        <v>3001-0002</v>
      </c>
      <c r="C4412" t="str">
        <f>Atask.AtsOp!H3953</f>
        <v>Put. vynas "Alita" Pusiau sausas, 0,75l 11%</v>
      </c>
      <c r="D4412" t="str">
        <f>Atask.AtsOp!N3953</f>
        <v>But.</v>
      </c>
      <c r="E4412" t="str">
        <f>Atask.AtsOp!I3953</f>
        <v>Pardavimo užsakymas</v>
      </c>
      <c r="F4412">
        <f>Atask.AtsOp!M3953</f>
        <v>-324</v>
      </c>
      <c r="G4412">
        <f>VLOOKUP(B4412,Prekės!$A$2:$E$3000,3,FALSE)</f>
        <v>235</v>
      </c>
      <c r="H4412">
        <f>VLOOKUP(B4412,Prekės!$A$2:$E$3000,4,FALSE)</f>
        <v>0.75</v>
      </c>
      <c r="I4412">
        <f>VLOOKUP(B4412,Prekės!$A$2:$E$3000,5,FALSE)</f>
        <v>11</v>
      </c>
      <c r="J4412">
        <f t="shared" si="139"/>
        <v>-243</v>
      </c>
      <c r="K4412">
        <f t="shared" si="140"/>
        <v>-243</v>
      </c>
    </row>
    <row r="4413" spans="1:11">
      <c r="A4413" s="1">
        <f>Atask.AtsOp!A3954</f>
        <v>42472</v>
      </c>
      <c r="B4413" t="str">
        <f>Atask.AtsOp!E3954</f>
        <v>3001-0002</v>
      </c>
      <c r="C4413" t="str">
        <f>Atask.AtsOp!H3954</f>
        <v>Put. vynas "Alita" Pusiau sausas, 0,75l 11%</v>
      </c>
      <c r="D4413" t="str">
        <f>Atask.AtsOp!N3954</f>
        <v>But.</v>
      </c>
      <c r="E4413" t="str">
        <f>Atask.AtsOp!I3954</f>
        <v>Pardavimo užsakymas</v>
      </c>
      <c r="F4413">
        <f>Atask.AtsOp!M3954</f>
        <v>-168</v>
      </c>
      <c r="G4413">
        <f>VLOOKUP(B4413,Prekės!$A$2:$E$3000,3,FALSE)</f>
        <v>235</v>
      </c>
      <c r="H4413">
        <f>VLOOKUP(B4413,Prekės!$A$2:$E$3000,4,FALSE)</f>
        <v>0.75</v>
      </c>
      <c r="I4413">
        <f>VLOOKUP(B4413,Prekės!$A$2:$E$3000,5,FALSE)</f>
        <v>11</v>
      </c>
      <c r="J4413">
        <f t="shared" si="139"/>
        <v>-126</v>
      </c>
      <c r="K4413">
        <f t="shared" si="140"/>
        <v>-126</v>
      </c>
    </row>
    <row r="4414" spans="1:11">
      <c r="A4414" s="1">
        <f>Atask.AtsOp!A3955</f>
        <v>42472</v>
      </c>
      <c r="B4414" t="str">
        <f>Atask.AtsOp!E3955</f>
        <v>3001-0002</v>
      </c>
      <c r="C4414" t="str">
        <f>Atask.AtsOp!H3955</f>
        <v>Put. vynas "Alita" Pusiau sausas, 0,75l 11%</v>
      </c>
      <c r="D4414" t="str">
        <f>Atask.AtsOp!N3955</f>
        <v>But.</v>
      </c>
      <c r="E4414" t="str">
        <f>Atask.AtsOp!I3955</f>
        <v>Pardavimo užsakymas</v>
      </c>
      <c r="F4414">
        <f>Atask.AtsOp!M3955</f>
        <v>-7296</v>
      </c>
      <c r="G4414">
        <f>VLOOKUP(B4414,Prekės!$A$2:$E$3000,3,FALSE)</f>
        <v>235</v>
      </c>
      <c r="H4414">
        <f>VLOOKUP(B4414,Prekės!$A$2:$E$3000,4,FALSE)</f>
        <v>0.75</v>
      </c>
      <c r="I4414">
        <f>VLOOKUP(B4414,Prekės!$A$2:$E$3000,5,FALSE)</f>
        <v>11</v>
      </c>
      <c r="J4414">
        <f t="shared" si="139"/>
        <v>-5472</v>
      </c>
      <c r="K4414">
        <f t="shared" si="140"/>
        <v>-5472</v>
      </c>
    </row>
    <row r="4415" spans="1:11">
      <c r="A4415" s="1">
        <f>Atask.AtsOp!A3956</f>
        <v>42473</v>
      </c>
      <c r="B4415" t="str">
        <f>Atask.AtsOp!E3956</f>
        <v>3001-0002</v>
      </c>
      <c r="C4415" t="str">
        <f>Atask.AtsOp!H3956</f>
        <v>Put. vynas "Alita" Pusiau sausas, 0,75l 11%</v>
      </c>
      <c r="D4415" t="str">
        <f>Atask.AtsOp!N3956</f>
        <v>But.</v>
      </c>
      <c r="E4415" t="str">
        <f>Atask.AtsOp!I3956</f>
        <v>Pardavimo užsakymas</v>
      </c>
      <c r="F4415">
        <f>Atask.AtsOp!M3956</f>
        <v>-936</v>
      </c>
      <c r="G4415">
        <f>VLOOKUP(B4415,Prekės!$A$2:$E$3000,3,FALSE)</f>
        <v>235</v>
      </c>
      <c r="H4415">
        <f>VLOOKUP(B4415,Prekės!$A$2:$E$3000,4,FALSE)</f>
        <v>0.75</v>
      </c>
      <c r="I4415">
        <f>VLOOKUP(B4415,Prekės!$A$2:$E$3000,5,FALSE)</f>
        <v>11</v>
      </c>
      <c r="J4415">
        <f t="shared" si="139"/>
        <v>-702</v>
      </c>
      <c r="K4415">
        <f t="shared" si="140"/>
        <v>-702</v>
      </c>
    </row>
    <row r="4416" spans="1:11">
      <c r="A4416" s="1">
        <f>Atask.AtsOp!A3957</f>
        <v>42481</v>
      </c>
      <c r="B4416" t="str">
        <f>Atask.AtsOp!E3957</f>
        <v>3001-0002</v>
      </c>
      <c r="C4416" t="str">
        <f>Atask.AtsOp!H3957</f>
        <v>Put. vynas "Alita" Pusiau sausas, 0,75l 11%</v>
      </c>
      <c r="D4416" t="str">
        <f>Atask.AtsOp!N3957</f>
        <v>But.</v>
      </c>
      <c r="E4416" t="str">
        <f>Atask.AtsOp!I3957</f>
        <v>Pardavimo užsakymas</v>
      </c>
      <c r="F4416">
        <f>Atask.AtsOp!M3957</f>
        <v>-60</v>
      </c>
      <c r="G4416">
        <f>VLOOKUP(B4416,Prekės!$A$2:$E$3000,3,FALSE)</f>
        <v>235</v>
      </c>
      <c r="H4416">
        <f>VLOOKUP(B4416,Prekės!$A$2:$E$3000,4,FALSE)</f>
        <v>0.75</v>
      </c>
      <c r="I4416">
        <f>VLOOKUP(B4416,Prekės!$A$2:$E$3000,5,FALSE)</f>
        <v>11</v>
      </c>
      <c r="J4416">
        <f t="shared" si="139"/>
        <v>-45</v>
      </c>
      <c r="K4416">
        <f t="shared" si="140"/>
        <v>-45</v>
      </c>
    </row>
    <row r="4417" spans="1:11">
      <c r="A4417" s="1">
        <f>Atask.AtsOp!A3958</f>
        <v>42478</v>
      </c>
      <c r="B4417" t="str">
        <f>Atask.AtsOp!E3958</f>
        <v>3001-0002</v>
      </c>
      <c r="C4417" t="str">
        <f>Atask.AtsOp!H3958</f>
        <v>Put. vynas "Alita" Pusiau sausas, 0,75l 11%</v>
      </c>
      <c r="D4417" t="str">
        <f>Atask.AtsOp!N3958</f>
        <v>But.</v>
      </c>
      <c r="E4417" t="str">
        <f>Atask.AtsOp!I3958</f>
        <v>Pardavimo užsakymas</v>
      </c>
      <c r="F4417">
        <f>Atask.AtsOp!M3958</f>
        <v>-1152</v>
      </c>
      <c r="G4417">
        <f>VLOOKUP(B4417,Prekės!$A$2:$E$3000,3,FALSE)</f>
        <v>235</v>
      </c>
      <c r="H4417">
        <f>VLOOKUP(B4417,Prekės!$A$2:$E$3000,4,FALSE)</f>
        <v>0.75</v>
      </c>
      <c r="I4417">
        <f>VLOOKUP(B4417,Prekės!$A$2:$E$3000,5,FALSE)</f>
        <v>11</v>
      </c>
      <c r="J4417">
        <f t="shared" si="139"/>
        <v>-864</v>
      </c>
      <c r="K4417">
        <f t="shared" si="140"/>
        <v>-864</v>
      </c>
    </row>
    <row r="4418" spans="1:11">
      <c r="A4418" s="1">
        <f>Atask.AtsOp!A3959</f>
        <v>42478</v>
      </c>
      <c r="B4418" t="str">
        <f>Atask.AtsOp!E3959</f>
        <v>3001-0002</v>
      </c>
      <c r="C4418" t="str">
        <f>Atask.AtsOp!H3959</f>
        <v>Put. vynas "Alita" Pusiau sausas, 0,75l 11%</v>
      </c>
      <c r="D4418" t="str">
        <f>Atask.AtsOp!N3959</f>
        <v>But.</v>
      </c>
      <c r="E4418" t="str">
        <f>Atask.AtsOp!I3959</f>
        <v>Pardavimo užsakymas</v>
      </c>
      <c r="F4418">
        <f>Atask.AtsOp!M3959</f>
        <v>-360</v>
      </c>
      <c r="G4418">
        <f>VLOOKUP(B4418,Prekės!$A$2:$E$3000,3,FALSE)</f>
        <v>235</v>
      </c>
      <c r="H4418">
        <f>VLOOKUP(B4418,Prekės!$A$2:$E$3000,4,FALSE)</f>
        <v>0.75</v>
      </c>
      <c r="I4418">
        <f>VLOOKUP(B4418,Prekės!$A$2:$E$3000,5,FALSE)</f>
        <v>11</v>
      </c>
      <c r="J4418">
        <f t="shared" si="139"/>
        <v>-270</v>
      </c>
      <c r="K4418">
        <f t="shared" si="140"/>
        <v>-270</v>
      </c>
    </row>
    <row r="4419" spans="1:11">
      <c r="A4419" s="1">
        <f>Atask.AtsOp!A3960</f>
        <v>42478</v>
      </c>
      <c r="B4419" t="str">
        <f>Atask.AtsOp!E3960</f>
        <v>3001-0002</v>
      </c>
      <c r="C4419" t="str">
        <f>Atask.AtsOp!H3960</f>
        <v>Put. vynas "Alita" Pusiau sausas, 0,75l 11%</v>
      </c>
      <c r="D4419" t="str">
        <f>Atask.AtsOp!N3960</f>
        <v>But.</v>
      </c>
      <c r="E4419" t="str">
        <f>Atask.AtsOp!I3960</f>
        <v>Pardavimo užsakymas</v>
      </c>
      <c r="F4419">
        <f>Atask.AtsOp!M3960</f>
        <v>-768</v>
      </c>
      <c r="G4419">
        <f>VLOOKUP(B4419,Prekės!$A$2:$E$3000,3,FALSE)</f>
        <v>235</v>
      </c>
      <c r="H4419">
        <f>VLOOKUP(B4419,Prekės!$A$2:$E$3000,4,FALSE)</f>
        <v>0.75</v>
      </c>
      <c r="I4419">
        <f>VLOOKUP(B4419,Prekės!$A$2:$E$3000,5,FALSE)</f>
        <v>11</v>
      </c>
      <c r="J4419">
        <f t="shared" si="139"/>
        <v>-576</v>
      </c>
      <c r="K4419">
        <f t="shared" si="140"/>
        <v>-576</v>
      </c>
    </row>
    <row r="4420" spans="1:11">
      <c r="A4420" s="1">
        <f>Atask.AtsOp!A3961</f>
        <v>42478</v>
      </c>
      <c r="B4420" t="str">
        <f>Atask.AtsOp!E3961</f>
        <v>3001-0002</v>
      </c>
      <c r="C4420" t="str">
        <f>Atask.AtsOp!H3961</f>
        <v>Put. vynas "Alita" Pusiau sausas, 0,75l 11%</v>
      </c>
      <c r="D4420" t="str">
        <f>Atask.AtsOp!N3961</f>
        <v>But.</v>
      </c>
      <c r="E4420" t="str">
        <f>Atask.AtsOp!I3961</f>
        <v>Pardavimo užsakymas</v>
      </c>
      <c r="F4420">
        <f>Atask.AtsOp!M3961</f>
        <v>-48</v>
      </c>
      <c r="G4420">
        <f>VLOOKUP(B4420,Prekės!$A$2:$E$3000,3,FALSE)</f>
        <v>235</v>
      </c>
      <c r="H4420">
        <f>VLOOKUP(B4420,Prekės!$A$2:$E$3000,4,FALSE)</f>
        <v>0.75</v>
      </c>
      <c r="I4420">
        <f>VLOOKUP(B4420,Prekės!$A$2:$E$3000,5,FALSE)</f>
        <v>11</v>
      </c>
      <c r="J4420">
        <f t="shared" si="139"/>
        <v>-36</v>
      </c>
      <c r="K4420">
        <f t="shared" si="140"/>
        <v>-36</v>
      </c>
    </row>
    <row r="4421" spans="1:11">
      <c r="A4421" s="1">
        <f>Atask.AtsOp!A3962</f>
        <v>42480</v>
      </c>
      <c r="B4421" t="str">
        <f>Atask.AtsOp!E3962</f>
        <v>3001-0002</v>
      </c>
      <c r="C4421" t="str">
        <f>Atask.AtsOp!H3962</f>
        <v>Put. vynas "Alita" Pusiau sausas, 0,75l 11%</v>
      </c>
      <c r="D4421" t="str">
        <f>Atask.AtsOp!N3962</f>
        <v>But.</v>
      </c>
      <c r="E4421" t="str">
        <f>Atask.AtsOp!I3962</f>
        <v>Pardavimo užsakymas</v>
      </c>
      <c r="F4421">
        <f>Atask.AtsOp!M3962</f>
        <v>-384</v>
      </c>
      <c r="G4421">
        <f>VLOOKUP(B4421,Prekės!$A$2:$E$3000,3,FALSE)</f>
        <v>235</v>
      </c>
      <c r="H4421">
        <f>VLOOKUP(B4421,Prekės!$A$2:$E$3000,4,FALSE)</f>
        <v>0.75</v>
      </c>
      <c r="I4421">
        <f>VLOOKUP(B4421,Prekės!$A$2:$E$3000,5,FALSE)</f>
        <v>11</v>
      </c>
      <c r="J4421">
        <f t="shared" si="139"/>
        <v>-288</v>
      </c>
      <c r="K4421">
        <f t="shared" si="140"/>
        <v>-288</v>
      </c>
    </row>
    <row r="4422" spans="1:11">
      <c r="A4422" s="1">
        <f>Atask.AtsOp!A3963</f>
        <v>42480</v>
      </c>
      <c r="B4422" t="str">
        <f>Atask.AtsOp!E3963</f>
        <v>3001-0002</v>
      </c>
      <c r="C4422" t="str">
        <f>Atask.AtsOp!H3963</f>
        <v>Put. vynas "Alita" Pusiau sausas, 0,75l 11%</v>
      </c>
      <c r="D4422" t="str">
        <f>Atask.AtsOp!N3963</f>
        <v>But.</v>
      </c>
      <c r="E4422" t="str">
        <f>Atask.AtsOp!I3963</f>
        <v>Pardavimo užsakymas</v>
      </c>
      <c r="F4422">
        <f>Atask.AtsOp!M3963</f>
        <v>-384</v>
      </c>
      <c r="G4422">
        <f>VLOOKUP(B4422,Prekės!$A$2:$E$3000,3,FALSE)</f>
        <v>235</v>
      </c>
      <c r="H4422">
        <f>VLOOKUP(B4422,Prekės!$A$2:$E$3000,4,FALSE)</f>
        <v>0.75</v>
      </c>
      <c r="I4422">
        <f>VLOOKUP(B4422,Prekės!$A$2:$E$3000,5,FALSE)</f>
        <v>11</v>
      </c>
      <c r="J4422">
        <f t="shared" si="139"/>
        <v>-288</v>
      </c>
      <c r="K4422">
        <f t="shared" si="140"/>
        <v>-288</v>
      </c>
    </row>
    <row r="4423" spans="1:11">
      <c r="A4423" s="1">
        <f>Atask.AtsOp!A3964</f>
        <v>42480</v>
      </c>
      <c r="B4423" t="str">
        <f>Atask.AtsOp!E3964</f>
        <v>3001-0002</v>
      </c>
      <c r="C4423" t="str">
        <f>Atask.AtsOp!H3964</f>
        <v>Put. vynas "Alita" Pusiau sausas, 0,75l 11%</v>
      </c>
      <c r="D4423" t="str">
        <f>Atask.AtsOp!N3964</f>
        <v>But.</v>
      </c>
      <c r="E4423" t="str">
        <f>Atask.AtsOp!I3964</f>
        <v>Pardavimo užsakymas</v>
      </c>
      <c r="F4423">
        <f>Atask.AtsOp!M3964</f>
        <v>-84</v>
      </c>
      <c r="G4423">
        <f>VLOOKUP(B4423,Prekės!$A$2:$E$3000,3,FALSE)</f>
        <v>235</v>
      </c>
      <c r="H4423">
        <f>VLOOKUP(B4423,Prekės!$A$2:$E$3000,4,FALSE)</f>
        <v>0.75</v>
      </c>
      <c r="I4423">
        <f>VLOOKUP(B4423,Prekės!$A$2:$E$3000,5,FALSE)</f>
        <v>11</v>
      </c>
      <c r="J4423">
        <f t="shared" si="139"/>
        <v>-63</v>
      </c>
      <c r="K4423">
        <f t="shared" si="140"/>
        <v>-63</v>
      </c>
    </row>
    <row r="4424" spans="1:11">
      <c r="A4424" s="1">
        <f>Atask.AtsOp!A3965</f>
        <v>42479</v>
      </c>
      <c r="B4424" t="str">
        <f>Atask.AtsOp!E3965</f>
        <v>3001-0002</v>
      </c>
      <c r="C4424" t="str">
        <f>Atask.AtsOp!H3965</f>
        <v>Put. vynas "Alita" Pusiau sausas, 0,75l 11%</v>
      </c>
      <c r="D4424" t="str">
        <f>Atask.AtsOp!N3965</f>
        <v>But.</v>
      </c>
      <c r="E4424" t="str">
        <f>Atask.AtsOp!I3965</f>
        <v>Pardavimo užsakymas</v>
      </c>
      <c r="F4424">
        <f>Atask.AtsOp!M3965</f>
        <v>-132</v>
      </c>
      <c r="G4424">
        <f>VLOOKUP(B4424,Prekės!$A$2:$E$3000,3,FALSE)</f>
        <v>235</v>
      </c>
      <c r="H4424">
        <f>VLOOKUP(B4424,Prekės!$A$2:$E$3000,4,FALSE)</f>
        <v>0.75</v>
      </c>
      <c r="I4424">
        <f>VLOOKUP(B4424,Prekės!$A$2:$E$3000,5,FALSE)</f>
        <v>11</v>
      </c>
      <c r="J4424">
        <f t="shared" si="139"/>
        <v>-99</v>
      </c>
      <c r="K4424">
        <f t="shared" si="140"/>
        <v>-99</v>
      </c>
    </row>
    <row r="4425" spans="1:11">
      <c r="A4425" s="1">
        <f>Atask.AtsOp!A3966</f>
        <v>42479</v>
      </c>
      <c r="B4425" t="str">
        <f>Atask.AtsOp!E3966</f>
        <v>3001-0002</v>
      </c>
      <c r="C4425" t="str">
        <f>Atask.AtsOp!H3966</f>
        <v>Put. vynas "Alita" Pusiau sausas, 0,75l 11%</v>
      </c>
      <c r="D4425" t="str">
        <f>Atask.AtsOp!N3966</f>
        <v>But.</v>
      </c>
      <c r="E4425" t="str">
        <f>Atask.AtsOp!I3966</f>
        <v>Pardavimo užsakymas</v>
      </c>
      <c r="F4425">
        <f>Atask.AtsOp!M3966</f>
        <v>-1920</v>
      </c>
      <c r="G4425">
        <f>VLOOKUP(B4425,Prekės!$A$2:$E$3000,3,FALSE)</f>
        <v>235</v>
      </c>
      <c r="H4425">
        <f>VLOOKUP(B4425,Prekės!$A$2:$E$3000,4,FALSE)</f>
        <v>0.75</v>
      </c>
      <c r="I4425">
        <f>VLOOKUP(B4425,Prekės!$A$2:$E$3000,5,FALSE)</f>
        <v>11</v>
      </c>
      <c r="J4425">
        <f t="shared" si="139"/>
        <v>-1440</v>
      </c>
      <c r="K4425">
        <f t="shared" si="140"/>
        <v>-1440</v>
      </c>
    </row>
    <row r="4426" spans="1:11">
      <c r="A4426" s="1">
        <f>Atask.AtsOp!A3967</f>
        <v>42480</v>
      </c>
      <c r="B4426" t="str">
        <f>Atask.AtsOp!E3967</f>
        <v>3001-0002</v>
      </c>
      <c r="C4426" t="str">
        <f>Atask.AtsOp!H3967</f>
        <v>Put. vynas "Alita" Pusiau sausas, 0,75l 11%</v>
      </c>
      <c r="D4426" t="str">
        <f>Atask.AtsOp!N3967</f>
        <v>But.</v>
      </c>
      <c r="E4426" t="str">
        <f>Atask.AtsOp!I3967</f>
        <v>Pardavimo užsakymas</v>
      </c>
      <c r="F4426">
        <f>Atask.AtsOp!M3967</f>
        <v>-24</v>
      </c>
      <c r="G4426">
        <f>VLOOKUP(B4426,Prekės!$A$2:$E$3000,3,FALSE)</f>
        <v>235</v>
      </c>
      <c r="H4426">
        <f>VLOOKUP(B4426,Prekės!$A$2:$E$3000,4,FALSE)</f>
        <v>0.75</v>
      </c>
      <c r="I4426">
        <f>VLOOKUP(B4426,Prekės!$A$2:$E$3000,5,FALSE)</f>
        <v>11</v>
      </c>
      <c r="J4426">
        <f t="shared" si="139"/>
        <v>-18</v>
      </c>
      <c r="K4426">
        <f t="shared" si="140"/>
        <v>-18</v>
      </c>
    </row>
    <row r="4427" spans="1:11">
      <c r="A4427" s="1">
        <f>Atask.AtsOp!A3968</f>
        <v>42481</v>
      </c>
      <c r="B4427" t="str">
        <f>Atask.AtsOp!E3968</f>
        <v>3001-0002</v>
      </c>
      <c r="C4427" t="str">
        <f>Atask.AtsOp!H3968</f>
        <v>Put. vynas "Alita" Pusiau sausas, 0,75l 11%</v>
      </c>
      <c r="D4427" t="str">
        <f>Atask.AtsOp!N3968</f>
        <v>But.</v>
      </c>
      <c r="E4427" t="str">
        <f>Atask.AtsOp!I3968</f>
        <v>Pardavimo užsakymas</v>
      </c>
      <c r="F4427">
        <f>Atask.AtsOp!M3968</f>
        <v>-3072</v>
      </c>
      <c r="G4427">
        <f>VLOOKUP(B4427,Prekės!$A$2:$E$3000,3,FALSE)</f>
        <v>235</v>
      </c>
      <c r="H4427">
        <f>VLOOKUP(B4427,Prekės!$A$2:$E$3000,4,FALSE)</f>
        <v>0.75</v>
      </c>
      <c r="I4427">
        <f>VLOOKUP(B4427,Prekės!$A$2:$E$3000,5,FALSE)</f>
        <v>11</v>
      </c>
      <c r="J4427">
        <f t="shared" si="139"/>
        <v>-2304</v>
      </c>
      <c r="K4427">
        <f t="shared" si="140"/>
        <v>-2304</v>
      </c>
    </row>
    <row r="4428" spans="1:11">
      <c r="A4428" s="1">
        <f>Atask.AtsOp!A3969</f>
        <v>42481</v>
      </c>
      <c r="B4428" t="str">
        <f>Atask.AtsOp!E3969</f>
        <v>3001-0002</v>
      </c>
      <c r="C4428" t="str">
        <f>Atask.AtsOp!H3969</f>
        <v>Put. vynas "Alita" Pusiau sausas, 0,75l 11%</v>
      </c>
      <c r="D4428" t="str">
        <f>Atask.AtsOp!N3969</f>
        <v>But.</v>
      </c>
      <c r="E4428" t="str">
        <f>Atask.AtsOp!I3969</f>
        <v>Pardavimo užsakymas</v>
      </c>
      <c r="F4428">
        <f>Atask.AtsOp!M3969</f>
        <v>-96</v>
      </c>
      <c r="G4428">
        <f>VLOOKUP(B4428,Prekės!$A$2:$E$3000,3,FALSE)</f>
        <v>235</v>
      </c>
      <c r="H4428">
        <f>VLOOKUP(B4428,Prekės!$A$2:$E$3000,4,FALSE)</f>
        <v>0.75</v>
      </c>
      <c r="I4428">
        <f>VLOOKUP(B4428,Prekės!$A$2:$E$3000,5,FALSE)</f>
        <v>11</v>
      </c>
      <c r="J4428">
        <f t="shared" si="139"/>
        <v>-72</v>
      </c>
      <c r="K4428">
        <f t="shared" si="140"/>
        <v>-72</v>
      </c>
    </row>
    <row r="4429" spans="1:11">
      <c r="A4429" s="1">
        <f>Atask.AtsOp!A3970</f>
        <v>42485</v>
      </c>
      <c r="B4429" t="str">
        <f>Atask.AtsOp!E3970</f>
        <v>3001-0002</v>
      </c>
      <c r="C4429" t="str">
        <f>Atask.AtsOp!H3970</f>
        <v>Put. vynas "Alita" Pusiau sausas, 0,75l 11%</v>
      </c>
      <c r="D4429" t="str">
        <f>Atask.AtsOp!N3970</f>
        <v>But.</v>
      </c>
      <c r="E4429" t="str">
        <f>Atask.AtsOp!I3970</f>
        <v>Pardavimo užsakymas</v>
      </c>
      <c r="F4429">
        <f>Atask.AtsOp!M3970</f>
        <v>-1537</v>
      </c>
      <c r="G4429">
        <f>VLOOKUP(B4429,Prekės!$A$2:$E$3000,3,FALSE)</f>
        <v>235</v>
      </c>
      <c r="H4429">
        <f>VLOOKUP(B4429,Prekės!$A$2:$E$3000,4,FALSE)</f>
        <v>0.75</v>
      </c>
      <c r="I4429">
        <f>VLOOKUP(B4429,Prekės!$A$2:$E$3000,5,FALSE)</f>
        <v>11</v>
      </c>
      <c r="J4429">
        <f t="shared" si="139"/>
        <v>-1152.75</v>
      </c>
      <c r="K4429">
        <f t="shared" si="140"/>
        <v>-1152.75</v>
      </c>
    </row>
    <row r="4430" spans="1:11">
      <c r="A4430" s="1">
        <f>Atask.AtsOp!A3971</f>
        <v>42485</v>
      </c>
      <c r="B4430" t="str">
        <f>Atask.AtsOp!E3971</f>
        <v>3001-0002</v>
      </c>
      <c r="C4430" t="str">
        <f>Atask.AtsOp!H3971</f>
        <v>Put. vynas "Alita" Pusiau sausas, 0,75l 11%</v>
      </c>
      <c r="D4430" t="str">
        <f>Atask.AtsOp!N3971</f>
        <v>But.</v>
      </c>
      <c r="E4430" t="str">
        <f>Atask.AtsOp!I3971</f>
        <v>Pardavimo užsakymas</v>
      </c>
      <c r="F4430">
        <f>Atask.AtsOp!M3971</f>
        <v>-11</v>
      </c>
      <c r="G4430">
        <f>VLOOKUP(B4430,Prekės!$A$2:$E$3000,3,FALSE)</f>
        <v>235</v>
      </c>
      <c r="H4430">
        <f>VLOOKUP(B4430,Prekės!$A$2:$E$3000,4,FALSE)</f>
        <v>0.75</v>
      </c>
      <c r="I4430">
        <f>VLOOKUP(B4430,Prekės!$A$2:$E$3000,5,FALSE)</f>
        <v>11</v>
      </c>
      <c r="J4430">
        <f t="shared" si="139"/>
        <v>-8.25</v>
      </c>
      <c r="K4430">
        <f t="shared" si="140"/>
        <v>-8.25</v>
      </c>
    </row>
    <row r="4431" spans="1:11">
      <c r="A4431" s="1">
        <f>Atask.AtsOp!A3972</f>
        <v>42487</v>
      </c>
      <c r="B4431" t="str">
        <f>Atask.AtsOp!E3972</f>
        <v>3001-0002</v>
      </c>
      <c r="C4431" t="str">
        <f>Atask.AtsOp!H3972</f>
        <v>Put. vynas "Alita" Pusiau sausas, 0,75l 11%</v>
      </c>
      <c r="D4431" t="str">
        <f>Atask.AtsOp!N3972</f>
        <v>But.</v>
      </c>
      <c r="E4431" t="str">
        <f>Atask.AtsOp!I3972</f>
        <v>Pardavimo užsakymas</v>
      </c>
      <c r="F4431">
        <f>Atask.AtsOp!M3972</f>
        <v>-96</v>
      </c>
      <c r="G4431">
        <f>VLOOKUP(B4431,Prekės!$A$2:$E$3000,3,FALSE)</f>
        <v>235</v>
      </c>
      <c r="H4431">
        <f>VLOOKUP(B4431,Prekės!$A$2:$E$3000,4,FALSE)</f>
        <v>0.75</v>
      </c>
      <c r="I4431">
        <f>VLOOKUP(B4431,Prekės!$A$2:$E$3000,5,FALSE)</f>
        <v>11</v>
      </c>
      <c r="J4431">
        <f t="shared" si="139"/>
        <v>-72</v>
      </c>
      <c r="K4431">
        <f t="shared" si="140"/>
        <v>-72</v>
      </c>
    </row>
    <row r="4432" spans="1:11">
      <c r="A4432" s="1">
        <f>Atask.AtsOp!A3973</f>
        <v>42482</v>
      </c>
      <c r="B4432" t="str">
        <f>Atask.AtsOp!E3973</f>
        <v>3001-0002</v>
      </c>
      <c r="C4432" t="str">
        <f>Atask.AtsOp!H3973</f>
        <v>Put. vynas "Alita" Pusiau sausas, 0,75l 11%</v>
      </c>
      <c r="D4432" t="str">
        <f>Atask.AtsOp!N3973</f>
        <v>But.</v>
      </c>
      <c r="E4432" t="str">
        <f>Atask.AtsOp!I3973</f>
        <v>Pardavimo užsakymas</v>
      </c>
      <c r="F4432">
        <f>Atask.AtsOp!M3973</f>
        <v>-132</v>
      </c>
      <c r="G4432">
        <f>VLOOKUP(B4432,Prekės!$A$2:$E$3000,3,FALSE)</f>
        <v>235</v>
      </c>
      <c r="H4432">
        <f>VLOOKUP(B4432,Prekės!$A$2:$E$3000,4,FALSE)</f>
        <v>0.75</v>
      </c>
      <c r="I4432">
        <f>VLOOKUP(B4432,Prekės!$A$2:$E$3000,5,FALSE)</f>
        <v>11</v>
      </c>
      <c r="J4432">
        <f t="shared" si="139"/>
        <v>-99</v>
      </c>
      <c r="K4432">
        <f t="shared" si="140"/>
        <v>-99</v>
      </c>
    </row>
    <row r="4433" spans="1:11">
      <c r="A4433" s="1">
        <f>Atask.AtsOp!A3974</f>
        <v>42482</v>
      </c>
      <c r="B4433" t="str">
        <f>Atask.AtsOp!E3974</f>
        <v>3001-0002</v>
      </c>
      <c r="C4433" t="str">
        <f>Atask.AtsOp!H3974</f>
        <v>Put. vynas "Alita" Pusiau sausas, 0,75l 11%</v>
      </c>
      <c r="D4433" t="str">
        <f>Atask.AtsOp!N3974</f>
        <v>But.</v>
      </c>
      <c r="E4433" t="str">
        <f>Atask.AtsOp!I3974</f>
        <v>Perkelti</v>
      </c>
      <c r="F4433">
        <f>Atask.AtsOp!M3974</f>
        <v>21765</v>
      </c>
      <c r="G4433">
        <f>VLOOKUP(B4433,Prekės!$A$2:$E$3000,3,FALSE)</f>
        <v>235</v>
      </c>
      <c r="H4433">
        <f>VLOOKUP(B4433,Prekės!$A$2:$E$3000,4,FALSE)</f>
        <v>0.75</v>
      </c>
      <c r="I4433">
        <f>VLOOKUP(B4433,Prekės!$A$2:$E$3000,5,FALSE)</f>
        <v>11</v>
      </c>
      <c r="J4433">
        <f t="shared" si="139"/>
        <v>16323.75</v>
      </c>
      <c r="K4433">
        <f t="shared" si="140"/>
        <v>16323.75</v>
      </c>
    </row>
    <row r="4434" spans="1:11">
      <c r="A4434" s="1">
        <f>Atask.AtsOp!A3975</f>
        <v>42482</v>
      </c>
      <c r="B4434" t="str">
        <f>Atask.AtsOp!E3975</f>
        <v>3001-0002</v>
      </c>
      <c r="C4434" t="str">
        <f>Atask.AtsOp!H3975</f>
        <v>Put. vynas "Alita" Pusiau sausas, 0,75l 11%</v>
      </c>
      <c r="D4434" t="str">
        <f>Atask.AtsOp!N3975</f>
        <v>But.</v>
      </c>
      <c r="E4434" t="str">
        <f>Atask.AtsOp!I3975</f>
        <v>Perkelti</v>
      </c>
      <c r="F4434">
        <f>Atask.AtsOp!M3975</f>
        <v>-4</v>
      </c>
      <c r="G4434">
        <f>VLOOKUP(B4434,Prekės!$A$2:$E$3000,3,FALSE)</f>
        <v>235</v>
      </c>
      <c r="H4434">
        <f>VLOOKUP(B4434,Prekės!$A$2:$E$3000,4,FALSE)</f>
        <v>0.75</v>
      </c>
      <c r="I4434">
        <f>VLOOKUP(B4434,Prekės!$A$2:$E$3000,5,FALSE)</f>
        <v>11</v>
      </c>
      <c r="J4434">
        <f t="shared" si="139"/>
        <v>-3</v>
      </c>
      <c r="K4434">
        <f t="shared" si="140"/>
        <v>-3</v>
      </c>
    </row>
    <row r="4435" spans="1:11">
      <c r="A4435" s="1">
        <f>Atask.AtsOp!A3976</f>
        <v>42485</v>
      </c>
      <c r="B4435" t="str">
        <f>Atask.AtsOp!E3976</f>
        <v>3001-0002</v>
      </c>
      <c r="C4435" t="str">
        <f>Atask.AtsOp!H3976</f>
        <v>Put. vynas "Alita" Pusiau sausas, 0,75l 11%</v>
      </c>
      <c r="D4435" t="str">
        <f>Atask.AtsOp!N3976</f>
        <v>But.</v>
      </c>
      <c r="E4435" t="str">
        <f>Atask.AtsOp!I3976</f>
        <v>Pardavimo užsakymas</v>
      </c>
      <c r="F4435">
        <f>Atask.AtsOp!M3976</f>
        <v>-36</v>
      </c>
      <c r="G4435">
        <f>VLOOKUP(B4435,Prekės!$A$2:$E$3000,3,FALSE)</f>
        <v>235</v>
      </c>
      <c r="H4435">
        <f>VLOOKUP(B4435,Prekės!$A$2:$E$3000,4,FALSE)</f>
        <v>0.75</v>
      </c>
      <c r="I4435">
        <f>VLOOKUP(B4435,Prekės!$A$2:$E$3000,5,FALSE)</f>
        <v>11</v>
      </c>
      <c r="J4435">
        <f t="shared" si="139"/>
        <v>-27</v>
      </c>
      <c r="K4435">
        <f t="shared" si="140"/>
        <v>-27</v>
      </c>
    </row>
    <row r="4436" spans="1:11">
      <c r="A4436" s="1">
        <f>Atask.AtsOp!A3977</f>
        <v>42487</v>
      </c>
      <c r="B4436" t="str">
        <f>Atask.AtsOp!E3977</f>
        <v>3001-0002</v>
      </c>
      <c r="C4436" t="str">
        <f>Atask.AtsOp!H3977</f>
        <v>Put. vynas "Alita" Pusiau sausas, 0,75l 11%</v>
      </c>
      <c r="D4436" t="str">
        <f>Atask.AtsOp!N3977</f>
        <v>But.</v>
      </c>
      <c r="E4436" t="str">
        <f>Atask.AtsOp!I3977</f>
        <v>Perkelti</v>
      </c>
      <c r="F4436">
        <f>Atask.AtsOp!M3977</f>
        <v>16851</v>
      </c>
      <c r="G4436">
        <f>VLOOKUP(B4436,Prekės!$A$2:$E$3000,3,FALSE)</f>
        <v>235</v>
      </c>
      <c r="H4436">
        <f>VLOOKUP(B4436,Prekės!$A$2:$E$3000,4,FALSE)</f>
        <v>0.75</v>
      </c>
      <c r="I4436">
        <f>VLOOKUP(B4436,Prekės!$A$2:$E$3000,5,FALSE)</f>
        <v>11</v>
      </c>
      <c r="J4436">
        <f t="shared" si="139"/>
        <v>12638.25</v>
      </c>
      <c r="K4436">
        <f t="shared" si="140"/>
        <v>12638.25</v>
      </c>
    </row>
    <row r="4437" spans="1:11">
      <c r="A4437" s="1">
        <f>Atask.AtsOp!A3978</f>
        <v>42486</v>
      </c>
      <c r="B4437" t="str">
        <f>Atask.AtsOp!E3978</f>
        <v>3001-0002</v>
      </c>
      <c r="C4437" t="str">
        <f>Atask.AtsOp!H3978</f>
        <v>Put. vynas "Alita" Pusiau sausas, 0,75l 11%</v>
      </c>
      <c r="D4437" t="str">
        <f>Atask.AtsOp!N3978</f>
        <v>But.</v>
      </c>
      <c r="E4437" t="str">
        <f>Atask.AtsOp!I3978</f>
        <v>Pardavimo užsakymas</v>
      </c>
      <c r="F4437">
        <f>Atask.AtsOp!M3978</f>
        <v>-12672</v>
      </c>
      <c r="G4437">
        <f>VLOOKUP(B4437,Prekės!$A$2:$E$3000,3,FALSE)</f>
        <v>235</v>
      </c>
      <c r="H4437">
        <f>VLOOKUP(B4437,Prekės!$A$2:$E$3000,4,FALSE)</f>
        <v>0.75</v>
      </c>
      <c r="I4437">
        <f>VLOOKUP(B4437,Prekės!$A$2:$E$3000,5,FALSE)</f>
        <v>11</v>
      </c>
      <c r="J4437">
        <f t="shared" si="139"/>
        <v>-9504</v>
      </c>
      <c r="K4437">
        <f t="shared" si="140"/>
        <v>-9504</v>
      </c>
    </row>
    <row r="4438" spans="1:11">
      <c r="A4438" s="1">
        <f>Atask.AtsOp!A3979</f>
        <v>42487</v>
      </c>
      <c r="B4438" t="str">
        <f>Atask.AtsOp!E3979</f>
        <v>3001-0002</v>
      </c>
      <c r="C4438" t="str">
        <f>Atask.AtsOp!H3979</f>
        <v>Put. vynas "Alita" Pusiau sausas, 0,75l 11%</v>
      </c>
      <c r="D4438" t="str">
        <f>Atask.AtsOp!N3979</f>
        <v>But.</v>
      </c>
      <c r="E4438" t="str">
        <f>Atask.AtsOp!I3979</f>
        <v>Perkelti</v>
      </c>
      <c r="F4438">
        <f>Atask.AtsOp!M3979</f>
        <v>-3</v>
      </c>
      <c r="G4438">
        <f>VLOOKUP(B4438,Prekės!$A$2:$E$3000,3,FALSE)</f>
        <v>235</v>
      </c>
      <c r="H4438">
        <f>VLOOKUP(B4438,Prekės!$A$2:$E$3000,4,FALSE)</f>
        <v>0.75</v>
      </c>
      <c r="I4438">
        <f>VLOOKUP(B4438,Prekės!$A$2:$E$3000,5,FALSE)</f>
        <v>11</v>
      </c>
      <c r="J4438">
        <f t="shared" si="139"/>
        <v>-2.25</v>
      </c>
      <c r="K4438">
        <f t="shared" si="140"/>
        <v>-2.25</v>
      </c>
    </row>
    <row r="4439" spans="1:11">
      <c r="A4439" s="1">
        <f>Atask.AtsOp!A3980</f>
        <v>42488</v>
      </c>
      <c r="B4439" t="str">
        <f>Atask.AtsOp!E3980</f>
        <v>3001-0002</v>
      </c>
      <c r="C4439" t="str">
        <f>Atask.AtsOp!H3980</f>
        <v>Put. vynas "Alita" Pusiau sausas, 0,75l 11%</v>
      </c>
      <c r="D4439" t="str">
        <f>Atask.AtsOp!N3980</f>
        <v>But.</v>
      </c>
      <c r="E4439" t="str">
        <f>Atask.AtsOp!I3980</f>
        <v>Pardavimo užsakymas</v>
      </c>
      <c r="F4439">
        <f>Atask.AtsOp!M3980</f>
        <v>-1536</v>
      </c>
      <c r="G4439">
        <f>VLOOKUP(B4439,Prekės!$A$2:$E$3000,3,FALSE)</f>
        <v>235</v>
      </c>
      <c r="H4439">
        <f>VLOOKUP(B4439,Prekės!$A$2:$E$3000,4,FALSE)</f>
        <v>0.75</v>
      </c>
      <c r="I4439">
        <f>VLOOKUP(B4439,Prekės!$A$2:$E$3000,5,FALSE)</f>
        <v>11</v>
      </c>
      <c r="J4439">
        <f t="shared" si="139"/>
        <v>-1152</v>
      </c>
      <c r="K4439">
        <f t="shared" si="140"/>
        <v>-1152</v>
      </c>
    </row>
    <row r="4440" spans="1:11">
      <c r="A4440" s="1">
        <f>Atask.AtsOp!A3981</f>
        <v>42487</v>
      </c>
      <c r="B4440" t="str">
        <f>Atask.AtsOp!E3981</f>
        <v>3001-0002</v>
      </c>
      <c r="C4440" t="str">
        <f>Atask.AtsOp!H3981</f>
        <v>Put. vynas "Alita" Pusiau sausas, 0,75l 11%</v>
      </c>
      <c r="D4440" t="str">
        <f>Atask.AtsOp!N3981</f>
        <v>But.</v>
      </c>
      <c r="E4440" t="str">
        <f>Atask.AtsOp!I3981</f>
        <v>Pardavimo užsakymas</v>
      </c>
      <c r="F4440">
        <f>Atask.AtsOp!M3981</f>
        <v>-605</v>
      </c>
      <c r="G4440">
        <f>VLOOKUP(B4440,Prekės!$A$2:$E$3000,3,FALSE)</f>
        <v>235</v>
      </c>
      <c r="H4440">
        <f>VLOOKUP(B4440,Prekės!$A$2:$E$3000,4,FALSE)</f>
        <v>0.75</v>
      </c>
      <c r="I4440">
        <f>VLOOKUP(B4440,Prekės!$A$2:$E$3000,5,FALSE)</f>
        <v>11</v>
      </c>
      <c r="J4440">
        <f t="shared" si="139"/>
        <v>-453.75</v>
      </c>
      <c r="K4440">
        <f t="shared" si="140"/>
        <v>-453.75</v>
      </c>
    </row>
    <row r="4441" spans="1:11">
      <c r="A4441" s="1">
        <f>Atask.AtsOp!A3982</f>
        <v>42487</v>
      </c>
      <c r="B4441" t="str">
        <f>Atask.AtsOp!E3982</f>
        <v>3001-0002</v>
      </c>
      <c r="C4441" t="str">
        <f>Atask.AtsOp!H3982</f>
        <v>Put. vynas "Alita" Pusiau sausas, 0,75l 11%</v>
      </c>
      <c r="D4441" t="str">
        <f>Atask.AtsOp!N3982</f>
        <v>But.</v>
      </c>
      <c r="E4441" t="str">
        <f>Atask.AtsOp!I3982</f>
        <v>Pardavimo užsakymas</v>
      </c>
      <c r="F4441">
        <f>Atask.AtsOp!M3982</f>
        <v>-5923</v>
      </c>
      <c r="G4441">
        <f>VLOOKUP(B4441,Prekės!$A$2:$E$3000,3,FALSE)</f>
        <v>235</v>
      </c>
      <c r="H4441">
        <f>VLOOKUP(B4441,Prekės!$A$2:$E$3000,4,FALSE)</f>
        <v>0.75</v>
      </c>
      <c r="I4441">
        <f>VLOOKUP(B4441,Prekės!$A$2:$E$3000,5,FALSE)</f>
        <v>11</v>
      </c>
      <c r="J4441">
        <f t="shared" si="139"/>
        <v>-4442.25</v>
      </c>
      <c r="K4441">
        <f t="shared" si="140"/>
        <v>-4442.25</v>
      </c>
    </row>
    <row r="4442" spans="1:11">
      <c r="A4442" s="1">
        <f>Atask.AtsOp!A3983</f>
        <v>42487</v>
      </c>
      <c r="B4442" t="str">
        <f>Atask.AtsOp!E3983</f>
        <v>3001-0002</v>
      </c>
      <c r="C4442" t="str">
        <f>Atask.AtsOp!H3983</f>
        <v>Put. vynas "Alita" Pusiau sausas, 0,75l 11%</v>
      </c>
      <c r="D4442" t="str">
        <f>Atask.AtsOp!N3983</f>
        <v>But.</v>
      </c>
      <c r="E4442" t="str">
        <f>Atask.AtsOp!I3983</f>
        <v>Pardavimo užsakymas</v>
      </c>
      <c r="F4442">
        <f>Atask.AtsOp!M3983</f>
        <v>-1536</v>
      </c>
      <c r="G4442">
        <f>VLOOKUP(B4442,Prekės!$A$2:$E$3000,3,FALSE)</f>
        <v>235</v>
      </c>
      <c r="H4442">
        <f>VLOOKUP(B4442,Prekės!$A$2:$E$3000,4,FALSE)</f>
        <v>0.75</v>
      </c>
      <c r="I4442">
        <f>VLOOKUP(B4442,Prekės!$A$2:$E$3000,5,FALSE)</f>
        <v>11</v>
      </c>
      <c r="J4442">
        <f t="shared" si="139"/>
        <v>-1152</v>
      </c>
      <c r="K4442">
        <f t="shared" si="140"/>
        <v>-1152</v>
      </c>
    </row>
    <row r="4443" spans="1:11">
      <c r="A4443" s="1">
        <f>Atask.AtsOp!A3984</f>
        <v>42485</v>
      </c>
      <c r="B4443" t="str">
        <f>Atask.AtsOp!E3984</f>
        <v>3001-0002</v>
      </c>
      <c r="C4443" t="str">
        <f>Atask.AtsOp!H3984</f>
        <v>Put. vynas "Alita" Pusiau sausas, 0,75l 11%</v>
      </c>
      <c r="D4443" t="str">
        <f>Atask.AtsOp!N3984</f>
        <v>But.</v>
      </c>
      <c r="E4443" t="str">
        <f>Atask.AtsOp!I3984</f>
        <v>Pardavimo užsakymas</v>
      </c>
      <c r="F4443">
        <f>Atask.AtsOp!M3984</f>
        <v>-24</v>
      </c>
      <c r="G4443">
        <f>VLOOKUP(B4443,Prekės!$A$2:$E$3000,3,FALSE)</f>
        <v>235</v>
      </c>
      <c r="H4443">
        <f>VLOOKUP(B4443,Prekės!$A$2:$E$3000,4,FALSE)</f>
        <v>0.75</v>
      </c>
      <c r="I4443">
        <f>VLOOKUP(B4443,Prekės!$A$2:$E$3000,5,FALSE)</f>
        <v>11</v>
      </c>
      <c r="J4443">
        <f t="shared" si="139"/>
        <v>-18</v>
      </c>
      <c r="K4443">
        <f t="shared" si="140"/>
        <v>-18</v>
      </c>
    </row>
    <row r="4444" spans="1:11">
      <c r="A4444" s="1">
        <f>Atask.AtsOp!A3985</f>
        <v>42486</v>
      </c>
      <c r="B4444" t="str">
        <f>Atask.AtsOp!E3985</f>
        <v>3001-0002</v>
      </c>
      <c r="C4444" t="str">
        <f>Atask.AtsOp!H3985</f>
        <v>Put. vynas "Alita" Pusiau sausas, 0,75l 11%</v>
      </c>
      <c r="D4444" t="str">
        <f>Atask.AtsOp!N3985</f>
        <v>But.</v>
      </c>
      <c r="E4444" t="str">
        <f>Atask.AtsOp!I3985</f>
        <v>Pardavimo užsakymas</v>
      </c>
      <c r="F4444">
        <f>Atask.AtsOp!M3985</f>
        <v>-48</v>
      </c>
      <c r="G4444">
        <f>VLOOKUP(B4444,Prekės!$A$2:$E$3000,3,FALSE)</f>
        <v>235</v>
      </c>
      <c r="H4444">
        <f>VLOOKUP(B4444,Prekės!$A$2:$E$3000,4,FALSE)</f>
        <v>0.75</v>
      </c>
      <c r="I4444">
        <f>VLOOKUP(B4444,Prekės!$A$2:$E$3000,5,FALSE)</f>
        <v>11</v>
      </c>
      <c r="J4444">
        <f t="shared" si="139"/>
        <v>-36</v>
      </c>
      <c r="K4444">
        <f t="shared" si="140"/>
        <v>-36</v>
      </c>
    </row>
    <row r="4445" spans="1:11">
      <c r="A4445" s="1">
        <f>Atask.AtsOp!A3986</f>
        <v>42488</v>
      </c>
      <c r="B4445" t="str">
        <f>Atask.AtsOp!E3986</f>
        <v>3001-0002</v>
      </c>
      <c r="C4445" t="str">
        <f>Atask.AtsOp!H3986</f>
        <v>Put. vynas "Alita" Pusiau sausas, 0,75l 11%</v>
      </c>
      <c r="D4445" t="str">
        <f>Atask.AtsOp!N3986</f>
        <v>But.</v>
      </c>
      <c r="E4445" t="str">
        <f>Atask.AtsOp!I3986</f>
        <v>Pardavimo užsakymas</v>
      </c>
      <c r="F4445">
        <f>Atask.AtsOp!M3986</f>
        <v>-3072</v>
      </c>
      <c r="G4445">
        <f>VLOOKUP(B4445,Prekės!$A$2:$E$3000,3,FALSE)</f>
        <v>235</v>
      </c>
      <c r="H4445">
        <f>VLOOKUP(B4445,Prekės!$A$2:$E$3000,4,FALSE)</f>
        <v>0.75</v>
      </c>
      <c r="I4445">
        <f>VLOOKUP(B4445,Prekės!$A$2:$E$3000,5,FALSE)</f>
        <v>11</v>
      </c>
      <c r="J4445">
        <f t="shared" si="139"/>
        <v>-2304</v>
      </c>
      <c r="K4445">
        <f t="shared" si="140"/>
        <v>-2304</v>
      </c>
    </row>
    <row r="4446" spans="1:11">
      <c r="A4446" s="1">
        <f>Atask.AtsOp!A3987</f>
        <v>42488</v>
      </c>
      <c r="B4446" t="str">
        <f>Atask.AtsOp!E3987</f>
        <v>3001-0002</v>
      </c>
      <c r="C4446" t="str">
        <f>Atask.AtsOp!H3987</f>
        <v>Put. vynas "Alita" Pusiau sausas, 0,75l 11%</v>
      </c>
      <c r="D4446" t="str">
        <f>Atask.AtsOp!N3987</f>
        <v>But.</v>
      </c>
      <c r="E4446" t="str">
        <f>Atask.AtsOp!I3987</f>
        <v>Pardavimo užsakymas</v>
      </c>
      <c r="F4446">
        <f>Atask.AtsOp!M3987</f>
        <v>-384</v>
      </c>
      <c r="G4446">
        <f>VLOOKUP(B4446,Prekės!$A$2:$E$3000,3,FALSE)</f>
        <v>235</v>
      </c>
      <c r="H4446">
        <f>VLOOKUP(B4446,Prekės!$A$2:$E$3000,4,FALSE)</f>
        <v>0.75</v>
      </c>
      <c r="I4446">
        <f>VLOOKUP(B4446,Prekės!$A$2:$E$3000,5,FALSE)</f>
        <v>11</v>
      </c>
      <c r="J4446">
        <f t="shared" si="139"/>
        <v>-288</v>
      </c>
      <c r="K4446">
        <f t="shared" si="140"/>
        <v>-288</v>
      </c>
    </row>
    <row r="4447" spans="1:11">
      <c r="A4447" s="1">
        <f>Atask.AtsOp!A3988</f>
        <v>42488</v>
      </c>
      <c r="B4447" t="str">
        <f>Atask.AtsOp!E3988</f>
        <v>3001-0002</v>
      </c>
      <c r="C4447" t="str">
        <f>Atask.AtsOp!H3988</f>
        <v>Put. vynas "Alita" Pusiau sausas, 0,75l 11%</v>
      </c>
      <c r="D4447" t="str">
        <f>Atask.AtsOp!N3988</f>
        <v>But.</v>
      </c>
      <c r="E4447" t="str">
        <f>Atask.AtsOp!I3988</f>
        <v>Perkelti</v>
      </c>
      <c r="F4447">
        <f>Atask.AtsOp!M3988</f>
        <v>37419</v>
      </c>
      <c r="G4447">
        <f>VLOOKUP(B4447,Prekės!$A$2:$E$3000,3,FALSE)</f>
        <v>235</v>
      </c>
      <c r="H4447">
        <f>VLOOKUP(B4447,Prekės!$A$2:$E$3000,4,FALSE)</f>
        <v>0.75</v>
      </c>
      <c r="I4447">
        <f>VLOOKUP(B4447,Prekės!$A$2:$E$3000,5,FALSE)</f>
        <v>11</v>
      </c>
      <c r="J4447">
        <f t="shared" si="139"/>
        <v>28064.25</v>
      </c>
      <c r="K4447">
        <f t="shared" si="140"/>
        <v>28064.25</v>
      </c>
    </row>
    <row r="4448" spans="1:11">
      <c r="A4448" s="1">
        <f>Atask.AtsOp!A3989</f>
        <v>42490</v>
      </c>
      <c r="B4448" t="str">
        <f>Atask.AtsOp!E3989</f>
        <v>3001-0002</v>
      </c>
      <c r="C4448" t="str">
        <f>Atask.AtsOp!H3989</f>
        <v>Put. vynas "Alita" Pusiau sausas, 0,75l 11%</v>
      </c>
      <c r="D4448" t="str">
        <f>Atask.AtsOp!N3989</f>
        <v>But.</v>
      </c>
      <c r="E4448" t="str">
        <f>Atask.AtsOp!I3989</f>
        <v>Perkelti</v>
      </c>
      <c r="F4448">
        <f>Atask.AtsOp!M3989</f>
        <v>-14</v>
      </c>
      <c r="G4448">
        <f>VLOOKUP(B4448,Prekės!$A$2:$E$3000,3,FALSE)</f>
        <v>235</v>
      </c>
      <c r="H4448">
        <f>VLOOKUP(B4448,Prekės!$A$2:$E$3000,4,FALSE)</f>
        <v>0.75</v>
      </c>
      <c r="I4448">
        <f>VLOOKUP(B4448,Prekės!$A$2:$E$3000,5,FALSE)</f>
        <v>11</v>
      </c>
      <c r="J4448">
        <f t="shared" si="139"/>
        <v>-10.5</v>
      </c>
      <c r="K4448">
        <f t="shared" si="140"/>
        <v>-10.5</v>
      </c>
    </row>
    <row r="4449" spans="1:11">
      <c r="A4449" s="1">
        <f>Atask.AtsOp!A3990</f>
        <v>42490</v>
      </c>
      <c r="B4449" t="str">
        <f>Atask.AtsOp!E3990</f>
        <v>3001-0002</v>
      </c>
      <c r="C4449" t="str">
        <f>Atask.AtsOp!H3990</f>
        <v>Put. vynas "Alita" Pusiau sausas, 0,75l 11%</v>
      </c>
      <c r="D4449" t="str">
        <f>Atask.AtsOp!N3990</f>
        <v>But.</v>
      </c>
      <c r="E4449" t="str">
        <f>Atask.AtsOp!I3990</f>
        <v>Perkelti</v>
      </c>
      <c r="F4449">
        <f>Atask.AtsOp!M3990</f>
        <v>-17</v>
      </c>
      <c r="G4449">
        <f>VLOOKUP(B4449,Prekės!$A$2:$E$3000,3,FALSE)</f>
        <v>235</v>
      </c>
      <c r="H4449">
        <f>VLOOKUP(B4449,Prekės!$A$2:$E$3000,4,FALSE)</f>
        <v>0.75</v>
      </c>
      <c r="I4449">
        <f>VLOOKUP(B4449,Prekės!$A$2:$E$3000,5,FALSE)</f>
        <v>11</v>
      </c>
      <c r="J4449">
        <f t="shared" si="139"/>
        <v>-12.75</v>
      </c>
      <c r="K4449">
        <f t="shared" si="140"/>
        <v>-12.75</v>
      </c>
    </row>
    <row r="4450" spans="1:11">
      <c r="A4450" s="1">
        <f>Atask.AtsOp!A3991</f>
        <v>42490</v>
      </c>
      <c r="B4450" t="str">
        <f>Atask.AtsOp!E3991</f>
        <v>3001-0002</v>
      </c>
      <c r="C4450" t="str">
        <f>Atask.AtsOp!H3991</f>
        <v>Put. vynas "Alita" Pusiau sausas, 0,75l 11%</v>
      </c>
      <c r="D4450" t="str">
        <f>Atask.AtsOp!N3991</f>
        <v>But.</v>
      </c>
      <c r="E4450" t="str">
        <f>Atask.AtsOp!I3991</f>
        <v>Perkelti</v>
      </c>
      <c r="F4450">
        <f>Atask.AtsOp!M3991</f>
        <v>-20</v>
      </c>
      <c r="G4450">
        <f>VLOOKUP(B4450,Prekės!$A$2:$E$3000,3,FALSE)</f>
        <v>235</v>
      </c>
      <c r="H4450">
        <f>VLOOKUP(B4450,Prekės!$A$2:$E$3000,4,FALSE)</f>
        <v>0.75</v>
      </c>
      <c r="I4450">
        <f>VLOOKUP(B4450,Prekės!$A$2:$E$3000,5,FALSE)</f>
        <v>11</v>
      </c>
      <c r="J4450">
        <f t="shared" ref="J4450:J4513" si="141">IF(G4450=110,F4450*H4450*I4450,IF(G4450&lt;280,F4450*H4450,F4450*H4450*(I4450/100)))</f>
        <v>-15</v>
      </c>
      <c r="K4450">
        <f t="shared" ref="K4450:K4513" si="142">IF(EXACT(D4450,"But."),J4450,F4450)</f>
        <v>-15</v>
      </c>
    </row>
    <row r="4451" spans="1:11">
      <c r="A4451" s="1">
        <f>Atask.AtsOp!A3992</f>
        <v>42489</v>
      </c>
      <c r="B4451" t="str">
        <f>Atask.AtsOp!E3992</f>
        <v>3001-0002</v>
      </c>
      <c r="C4451" t="str">
        <f>Atask.AtsOp!H3992</f>
        <v>Put. vynas "Alita" Pusiau sausas, 0,75l 11%</v>
      </c>
      <c r="D4451" t="str">
        <f>Atask.AtsOp!N3992</f>
        <v>But.</v>
      </c>
      <c r="E4451" t="str">
        <f>Atask.AtsOp!I3992</f>
        <v>Perkelti</v>
      </c>
      <c r="F4451">
        <f>Atask.AtsOp!M3992</f>
        <v>15179</v>
      </c>
      <c r="G4451">
        <f>VLOOKUP(B4451,Prekės!$A$2:$E$3000,3,FALSE)</f>
        <v>235</v>
      </c>
      <c r="H4451">
        <f>VLOOKUP(B4451,Prekės!$A$2:$E$3000,4,FALSE)</f>
        <v>0.75</v>
      </c>
      <c r="I4451">
        <f>VLOOKUP(B4451,Prekės!$A$2:$E$3000,5,FALSE)</f>
        <v>11</v>
      </c>
      <c r="J4451">
        <f t="shared" si="141"/>
        <v>11384.25</v>
      </c>
      <c r="K4451">
        <f t="shared" si="142"/>
        <v>11384.25</v>
      </c>
    </row>
    <row r="4452" spans="1:11">
      <c r="A4452" s="1">
        <f>Atask.AtsOp!A3993</f>
        <v>42489</v>
      </c>
      <c r="B4452" t="str">
        <f>Atask.AtsOp!E3993</f>
        <v>3001-0002</v>
      </c>
      <c r="C4452" t="str">
        <f>Atask.AtsOp!H3993</f>
        <v>Put. vynas "Alita" Pusiau sausas, 0,75l 11%</v>
      </c>
      <c r="D4452" t="str">
        <f>Atask.AtsOp!N3993</f>
        <v>But.</v>
      </c>
      <c r="E4452" t="str">
        <f>Atask.AtsOp!I3993</f>
        <v>Perkelti</v>
      </c>
      <c r="F4452">
        <f>Atask.AtsOp!M3993</f>
        <v>-3</v>
      </c>
      <c r="G4452">
        <f>VLOOKUP(B4452,Prekės!$A$2:$E$3000,3,FALSE)</f>
        <v>235</v>
      </c>
      <c r="H4452">
        <f>VLOOKUP(B4452,Prekės!$A$2:$E$3000,4,FALSE)</f>
        <v>0.75</v>
      </c>
      <c r="I4452">
        <f>VLOOKUP(B4452,Prekės!$A$2:$E$3000,5,FALSE)</f>
        <v>11</v>
      </c>
      <c r="J4452">
        <f t="shared" si="141"/>
        <v>-2.25</v>
      </c>
      <c r="K4452">
        <f t="shared" si="142"/>
        <v>-2.25</v>
      </c>
    </row>
    <row r="4453" spans="1:11">
      <c r="A4453" s="1">
        <f>Atask.AtsOp!A3994</f>
        <v>42489</v>
      </c>
      <c r="B4453" t="str">
        <f>Atask.AtsOp!E3994</f>
        <v>3001-0002</v>
      </c>
      <c r="C4453" t="str">
        <f>Atask.AtsOp!H3994</f>
        <v>Put. vynas "Alita" Pusiau sausas, 0,75l 11%</v>
      </c>
      <c r="D4453" t="str">
        <f>Atask.AtsOp!N3994</f>
        <v>But.</v>
      </c>
      <c r="E4453" t="str">
        <f>Atask.AtsOp!I3994</f>
        <v>Pardavimo užsakymas</v>
      </c>
      <c r="F4453">
        <f>Atask.AtsOp!M3994</f>
        <v>-2304</v>
      </c>
      <c r="G4453">
        <f>VLOOKUP(B4453,Prekės!$A$2:$E$3000,3,FALSE)</f>
        <v>235</v>
      </c>
      <c r="H4453">
        <f>VLOOKUP(B4453,Prekės!$A$2:$E$3000,4,FALSE)</f>
        <v>0.75</v>
      </c>
      <c r="I4453">
        <f>VLOOKUP(B4453,Prekės!$A$2:$E$3000,5,FALSE)</f>
        <v>11</v>
      </c>
      <c r="J4453">
        <f t="shared" si="141"/>
        <v>-1728</v>
      </c>
      <c r="K4453">
        <f t="shared" si="142"/>
        <v>-1728</v>
      </c>
    </row>
    <row r="4454" spans="1:11">
      <c r="A4454" s="1">
        <f>Atask.AtsOp!A3995</f>
        <v>42489</v>
      </c>
      <c r="B4454" t="str">
        <f>Atask.AtsOp!E3995</f>
        <v>3001-0002</v>
      </c>
      <c r="C4454" t="str">
        <f>Atask.AtsOp!H3995</f>
        <v>Put. vynas "Alita" Pusiau sausas, 0,75l 11%</v>
      </c>
      <c r="D4454" t="str">
        <f>Atask.AtsOp!N3995</f>
        <v>But.</v>
      </c>
      <c r="E4454" t="str">
        <f>Atask.AtsOp!I3995</f>
        <v>Pardavimo užsakymas</v>
      </c>
      <c r="F4454">
        <f>Atask.AtsOp!M3995</f>
        <v>-1536</v>
      </c>
      <c r="G4454">
        <f>VLOOKUP(B4454,Prekės!$A$2:$E$3000,3,FALSE)</f>
        <v>235</v>
      </c>
      <c r="H4454">
        <f>VLOOKUP(B4454,Prekės!$A$2:$E$3000,4,FALSE)</f>
        <v>0.75</v>
      </c>
      <c r="I4454">
        <f>VLOOKUP(B4454,Prekės!$A$2:$E$3000,5,FALSE)</f>
        <v>11</v>
      </c>
      <c r="J4454">
        <f t="shared" si="141"/>
        <v>-1152</v>
      </c>
      <c r="K4454">
        <f t="shared" si="142"/>
        <v>-1152</v>
      </c>
    </row>
    <row r="4455" spans="1:11">
      <c r="A4455" s="1">
        <f>Atask.AtsOp!A3996</f>
        <v>42488</v>
      </c>
      <c r="B4455" t="str">
        <f>Atask.AtsOp!E3996</f>
        <v>3001-0002</v>
      </c>
      <c r="C4455" t="str">
        <f>Atask.AtsOp!H3996</f>
        <v>Put. vynas "Alita" Pusiau sausas, 0,75l 11%</v>
      </c>
      <c r="D4455" t="str">
        <f>Atask.AtsOp!N3996</f>
        <v>But.</v>
      </c>
      <c r="E4455" t="str">
        <f>Atask.AtsOp!I3996</f>
        <v>Pardavimo užsakymas</v>
      </c>
      <c r="F4455">
        <f>Atask.AtsOp!M3996</f>
        <v>-204</v>
      </c>
      <c r="G4455">
        <f>VLOOKUP(B4455,Prekės!$A$2:$E$3000,3,FALSE)</f>
        <v>235</v>
      </c>
      <c r="H4455">
        <f>VLOOKUP(B4455,Prekės!$A$2:$E$3000,4,FALSE)</f>
        <v>0.75</v>
      </c>
      <c r="I4455">
        <f>VLOOKUP(B4455,Prekės!$A$2:$E$3000,5,FALSE)</f>
        <v>11</v>
      </c>
      <c r="J4455">
        <f t="shared" si="141"/>
        <v>-153</v>
      </c>
      <c r="K4455">
        <f t="shared" si="142"/>
        <v>-153</v>
      </c>
    </row>
    <row r="4456" spans="1:11">
      <c r="A4456" s="1">
        <f>Atask.AtsOp!A3997</f>
        <v>42489</v>
      </c>
      <c r="B4456" t="str">
        <f>Atask.AtsOp!E3997</f>
        <v>3001-0002</v>
      </c>
      <c r="C4456" t="str">
        <f>Atask.AtsOp!H3997</f>
        <v>Put. vynas "Alita" Pusiau sausas, 0,75l 11%</v>
      </c>
      <c r="D4456" t="str">
        <f>Atask.AtsOp!N3997</f>
        <v>But.</v>
      </c>
      <c r="E4456" t="str">
        <f>Atask.AtsOp!I3997</f>
        <v>Pardavimo užsakymas</v>
      </c>
      <c r="F4456">
        <f>Atask.AtsOp!M3997</f>
        <v>-72</v>
      </c>
      <c r="G4456">
        <f>VLOOKUP(B4456,Prekės!$A$2:$E$3000,3,FALSE)</f>
        <v>235</v>
      </c>
      <c r="H4456">
        <f>VLOOKUP(B4456,Prekės!$A$2:$E$3000,4,FALSE)</f>
        <v>0.75</v>
      </c>
      <c r="I4456">
        <f>VLOOKUP(B4456,Prekės!$A$2:$E$3000,5,FALSE)</f>
        <v>11</v>
      </c>
      <c r="J4456">
        <f t="shared" si="141"/>
        <v>-54</v>
      </c>
      <c r="K4456">
        <f t="shared" si="142"/>
        <v>-54</v>
      </c>
    </row>
    <row r="4457" spans="1:11">
      <c r="A4457" s="1">
        <f>Atask.AtsOp!A3998</f>
        <v>42489</v>
      </c>
      <c r="B4457" t="str">
        <f>Atask.AtsOp!E3998</f>
        <v>3001-0002</v>
      </c>
      <c r="C4457" t="str">
        <f>Atask.AtsOp!H3998</f>
        <v>Put. vynas "Alita" Pusiau sausas, 0,75l 11%</v>
      </c>
      <c r="D4457" t="str">
        <f>Atask.AtsOp!N3998</f>
        <v>But.</v>
      </c>
      <c r="E4457" t="str">
        <f>Atask.AtsOp!I3998</f>
        <v>Pardavimo užsakymas</v>
      </c>
      <c r="F4457">
        <f>Atask.AtsOp!M3998</f>
        <v>-60</v>
      </c>
      <c r="G4457">
        <f>VLOOKUP(B4457,Prekės!$A$2:$E$3000,3,FALSE)</f>
        <v>235</v>
      </c>
      <c r="H4457">
        <f>VLOOKUP(B4457,Prekės!$A$2:$E$3000,4,FALSE)</f>
        <v>0.75</v>
      </c>
      <c r="I4457">
        <f>VLOOKUP(B4457,Prekės!$A$2:$E$3000,5,FALSE)</f>
        <v>11</v>
      </c>
      <c r="J4457">
        <f t="shared" si="141"/>
        <v>-45</v>
      </c>
      <c r="K4457">
        <f t="shared" si="142"/>
        <v>-45</v>
      </c>
    </row>
    <row r="4458" spans="1:11">
      <c r="A4458" s="1">
        <f>Atask.AtsOp!A3999</f>
        <v>42488</v>
      </c>
      <c r="B4458" t="str">
        <f>Atask.AtsOp!E3999</f>
        <v>3001-0002</v>
      </c>
      <c r="C4458" t="str">
        <f>Atask.AtsOp!H3999</f>
        <v>Put. vynas "Alita" Pusiau sausas, 0,75l 11%</v>
      </c>
      <c r="D4458" t="str">
        <f>Atask.AtsOp!N3999</f>
        <v>But.</v>
      </c>
      <c r="E4458" t="str">
        <f>Atask.AtsOp!I3999</f>
        <v>Perkelti</v>
      </c>
      <c r="F4458">
        <f>Atask.AtsOp!M3999</f>
        <v>-7</v>
      </c>
      <c r="G4458">
        <f>VLOOKUP(B4458,Prekės!$A$2:$E$3000,3,FALSE)</f>
        <v>235</v>
      </c>
      <c r="H4458">
        <f>VLOOKUP(B4458,Prekės!$A$2:$E$3000,4,FALSE)</f>
        <v>0.75</v>
      </c>
      <c r="I4458">
        <f>VLOOKUP(B4458,Prekės!$A$2:$E$3000,5,FALSE)</f>
        <v>11</v>
      </c>
      <c r="J4458">
        <f t="shared" si="141"/>
        <v>-5.25</v>
      </c>
      <c r="K4458">
        <f t="shared" si="142"/>
        <v>-5.25</v>
      </c>
    </row>
    <row r="4459" spans="1:11">
      <c r="A4459" s="1">
        <f>Atask.AtsOp!A4000</f>
        <v>42489</v>
      </c>
      <c r="B4459" t="str">
        <f>Atask.AtsOp!E4000</f>
        <v>3001-0002</v>
      </c>
      <c r="C4459" t="str">
        <f>Atask.AtsOp!H4000</f>
        <v>Put. vynas "Alita" Pusiau sausas, 0,75l 11%</v>
      </c>
      <c r="D4459" t="str">
        <f>Atask.AtsOp!N4000</f>
        <v>But.</v>
      </c>
      <c r="E4459" t="str">
        <f>Atask.AtsOp!I4000</f>
        <v>Pardavimo užsakymas</v>
      </c>
      <c r="F4459">
        <f>Atask.AtsOp!M4000</f>
        <v>-12288</v>
      </c>
      <c r="G4459">
        <f>VLOOKUP(B4459,Prekės!$A$2:$E$3000,3,FALSE)</f>
        <v>235</v>
      </c>
      <c r="H4459">
        <f>VLOOKUP(B4459,Prekės!$A$2:$E$3000,4,FALSE)</f>
        <v>0.75</v>
      </c>
      <c r="I4459">
        <f>VLOOKUP(B4459,Prekės!$A$2:$E$3000,5,FALSE)</f>
        <v>11</v>
      </c>
      <c r="J4459">
        <f t="shared" si="141"/>
        <v>-9216</v>
      </c>
      <c r="K4459">
        <f t="shared" si="142"/>
        <v>-9216</v>
      </c>
    </row>
    <row r="4460" spans="1:11">
      <c r="A4460" s="1">
        <f>Atask.AtsOp!A4001</f>
        <v>42464</v>
      </c>
      <c r="B4460" t="str">
        <f>Atask.AtsOp!E4001</f>
        <v>3001-0002</v>
      </c>
      <c r="C4460" t="str">
        <f>Atask.AtsOp!H4001</f>
        <v>Put. vynas "Alita" Pusiau sausas, 0,75l 11%</v>
      </c>
      <c r="D4460" t="str">
        <f>Atask.AtsOp!N4001</f>
        <v>But.</v>
      </c>
      <c r="E4460" t="str">
        <f>Atask.AtsOp!I4001</f>
        <v>Perkelti</v>
      </c>
      <c r="F4460">
        <f>Atask.AtsOp!M4001</f>
        <v>-5</v>
      </c>
      <c r="G4460">
        <f>VLOOKUP(B4460,Prekės!$A$2:$E$3000,3,FALSE)</f>
        <v>235</v>
      </c>
      <c r="H4460">
        <f>VLOOKUP(B4460,Prekės!$A$2:$E$3000,4,FALSE)</f>
        <v>0.75</v>
      </c>
      <c r="I4460">
        <f>VLOOKUP(B4460,Prekės!$A$2:$E$3000,5,FALSE)</f>
        <v>11</v>
      </c>
      <c r="J4460">
        <f t="shared" si="141"/>
        <v>-3.75</v>
      </c>
      <c r="K4460">
        <f t="shared" si="142"/>
        <v>-3.75</v>
      </c>
    </row>
    <row r="4461" spans="1:11">
      <c r="A4461" s="1">
        <f>Atask.AtsOp!A4002</f>
        <v>42465</v>
      </c>
      <c r="B4461" t="str">
        <f>Atask.AtsOp!E4002</f>
        <v>3001-0002</v>
      </c>
      <c r="C4461" t="str">
        <f>Atask.AtsOp!H4002</f>
        <v>Put. vynas "Alita" Pusiau sausas, 0,75l 11%</v>
      </c>
      <c r="D4461" t="str">
        <f>Atask.AtsOp!N4002</f>
        <v>But.</v>
      </c>
      <c r="E4461" t="str">
        <f>Atask.AtsOp!I4002</f>
        <v>Perkelti</v>
      </c>
      <c r="F4461">
        <f>Atask.AtsOp!M4002</f>
        <v>-79740</v>
      </c>
      <c r="G4461">
        <f>VLOOKUP(B4461,Prekės!$A$2:$E$3000,3,FALSE)</f>
        <v>235</v>
      </c>
      <c r="H4461">
        <f>VLOOKUP(B4461,Prekės!$A$2:$E$3000,4,FALSE)</f>
        <v>0.75</v>
      </c>
      <c r="I4461">
        <f>VLOOKUP(B4461,Prekės!$A$2:$E$3000,5,FALSE)</f>
        <v>11</v>
      </c>
      <c r="J4461">
        <f t="shared" si="141"/>
        <v>-59805</v>
      </c>
      <c r="K4461">
        <f t="shared" si="142"/>
        <v>-59805</v>
      </c>
    </row>
    <row r="4462" spans="1:11">
      <c r="A4462" s="1">
        <f>Atask.AtsOp!A4003</f>
        <v>42465</v>
      </c>
      <c r="B4462" t="str">
        <f>Atask.AtsOp!E4003</f>
        <v>3001-0002</v>
      </c>
      <c r="C4462" t="str">
        <f>Atask.AtsOp!H4003</f>
        <v>Put. vynas "Alita" Pusiau sausas, 0,75l 11%</v>
      </c>
      <c r="D4462" t="str">
        <f>Atask.AtsOp!N4003</f>
        <v>But.</v>
      </c>
      <c r="E4462" t="str">
        <f>Atask.AtsOp!I4003</f>
        <v>Perkelti</v>
      </c>
      <c r="F4462">
        <f>Atask.AtsOp!M4003</f>
        <v>-7</v>
      </c>
      <c r="G4462">
        <f>VLOOKUP(B4462,Prekės!$A$2:$E$3000,3,FALSE)</f>
        <v>235</v>
      </c>
      <c r="H4462">
        <f>VLOOKUP(B4462,Prekės!$A$2:$E$3000,4,FALSE)</f>
        <v>0.75</v>
      </c>
      <c r="I4462">
        <f>VLOOKUP(B4462,Prekės!$A$2:$E$3000,5,FALSE)</f>
        <v>11</v>
      </c>
      <c r="J4462">
        <f t="shared" si="141"/>
        <v>-5.25</v>
      </c>
      <c r="K4462">
        <f t="shared" si="142"/>
        <v>-5.25</v>
      </c>
    </row>
    <row r="4463" spans="1:11">
      <c r="A4463" s="1">
        <f>Atask.AtsOp!A4004</f>
        <v>42486</v>
      </c>
      <c r="B4463" t="str">
        <f>Atask.AtsOp!E4004</f>
        <v>3001-0002</v>
      </c>
      <c r="C4463" t="str">
        <f>Atask.AtsOp!H4004</f>
        <v>Put. vynas "Alita" Pusiau sausas, 0,75l 11%</v>
      </c>
      <c r="D4463" t="str">
        <f>Atask.AtsOp!N4004</f>
        <v>But.</v>
      </c>
      <c r="E4463" t="str">
        <f>Atask.AtsOp!I4004</f>
        <v>Gamyba</v>
      </c>
      <c r="F4463">
        <f>Atask.AtsOp!M4004</f>
        <v>15181</v>
      </c>
      <c r="G4463">
        <f>VLOOKUP(B4463,Prekės!$A$2:$E$3000,3,FALSE)</f>
        <v>235</v>
      </c>
      <c r="H4463">
        <f>VLOOKUP(B4463,Prekės!$A$2:$E$3000,4,FALSE)</f>
        <v>0.75</v>
      </c>
      <c r="I4463">
        <f>VLOOKUP(B4463,Prekės!$A$2:$E$3000,5,FALSE)</f>
        <v>11</v>
      </c>
      <c r="J4463">
        <f t="shared" si="141"/>
        <v>11385.75</v>
      </c>
      <c r="K4463">
        <f t="shared" si="142"/>
        <v>11385.75</v>
      </c>
    </row>
    <row r="4464" spans="1:11">
      <c r="A4464" s="1" t="e">
        <f>Atask.AtsOp!#REF!</f>
        <v>#REF!</v>
      </c>
      <c r="B4464" t="e">
        <f>Atask.AtsOp!#REF!</f>
        <v>#REF!</v>
      </c>
      <c r="C4464" t="e">
        <f>Atask.AtsOp!#REF!</f>
        <v>#REF!</v>
      </c>
      <c r="D4464" t="e">
        <f>Atask.AtsOp!#REF!</f>
        <v>#REF!</v>
      </c>
      <c r="E4464" t="e">
        <f>Atask.AtsOp!#REF!</f>
        <v>#REF!</v>
      </c>
      <c r="F4464" t="e">
        <f>Atask.AtsOp!#REF!</f>
        <v>#REF!</v>
      </c>
      <c r="G4464" t="e">
        <f>VLOOKUP(B4464,Prekės!$A$2:$E$3000,3,FALSE)</f>
        <v>#REF!</v>
      </c>
      <c r="H4464" t="e">
        <f>VLOOKUP(B4464,Prekės!$A$2:$E$3000,4,FALSE)</f>
        <v>#REF!</v>
      </c>
      <c r="I4464" t="e">
        <f>VLOOKUP(B4464,Prekės!$A$2:$E$3000,5,FALSE)</f>
        <v>#REF!</v>
      </c>
      <c r="J4464" t="e">
        <f t="shared" si="141"/>
        <v>#REF!</v>
      </c>
      <c r="K4464" t="e">
        <f t="shared" si="142"/>
        <v>#REF!</v>
      </c>
    </row>
    <row r="4465" spans="1:11">
      <c r="A4465" s="1">
        <f>Atask.AtsOp!A4005</f>
        <v>42464</v>
      </c>
      <c r="B4465" t="str">
        <f>Atask.AtsOp!E4005</f>
        <v>3001-0002</v>
      </c>
      <c r="C4465" t="str">
        <f>Atask.AtsOp!H4005</f>
        <v>Put. vynas "Alita" Pusiau sausas, 0,75l 11%</v>
      </c>
      <c r="D4465" t="str">
        <f>Atask.AtsOp!N4005</f>
        <v>But.</v>
      </c>
      <c r="E4465" t="str">
        <f>Atask.AtsOp!I4005</f>
        <v>Gamyba</v>
      </c>
      <c r="F4465">
        <f>Atask.AtsOp!M4005</f>
        <v>39752</v>
      </c>
      <c r="G4465">
        <f>VLOOKUP(B4465,Prekės!$A$2:$E$3000,3,FALSE)</f>
        <v>235</v>
      </c>
      <c r="H4465">
        <f>VLOOKUP(B4465,Prekės!$A$2:$E$3000,4,FALSE)</f>
        <v>0.75</v>
      </c>
      <c r="I4465">
        <f>VLOOKUP(B4465,Prekės!$A$2:$E$3000,5,FALSE)</f>
        <v>11</v>
      </c>
      <c r="J4465">
        <f t="shared" si="141"/>
        <v>29814</v>
      </c>
      <c r="K4465">
        <f t="shared" si="142"/>
        <v>29814</v>
      </c>
    </row>
    <row r="4466" spans="1:11">
      <c r="A4466" s="1">
        <f>Atask.AtsOp!A4006</f>
        <v>42464</v>
      </c>
      <c r="B4466" t="str">
        <f>Atask.AtsOp!E4006</f>
        <v>3001-0002</v>
      </c>
      <c r="C4466" t="str">
        <f>Atask.AtsOp!H4006</f>
        <v>Put. vynas "Alita" Pusiau sausas, 0,75l 11%</v>
      </c>
      <c r="D4466" t="str">
        <f>Atask.AtsOp!N4006</f>
        <v>But.</v>
      </c>
      <c r="E4466" t="str">
        <f>Atask.AtsOp!I4006</f>
        <v>Gamyba</v>
      </c>
      <c r="F4466">
        <f>Atask.AtsOp!M4006</f>
        <v>40000</v>
      </c>
      <c r="G4466">
        <f>VLOOKUP(B4466,Prekės!$A$2:$E$3000,3,FALSE)</f>
        <v>235</v>
      </c>
      <c r="H4466">
        <f>VLOOKUP(B4466,Prekės!$A$2:$E$3000,4,FALSE)</f>
        <v>0.75</v>
      </c>
      <c r="I4466">
        <f>VLOOKUP(B4466,Prekės!$A$2:$E$3000,5,FALSE)</f>
        <v>11</v>
      </c>
      <c r="J4466">
        <f t="shared" si="141"/>
        <v>30000</v>
      </c>
      <c r="K4466">
        <f t="shared" si="142"/>
        <v>30000</v>
      </c>
    </row>
    <row r="4467" spans="1:11">
      <c r="A4467" s="1">
        <f>Atask.AtsOp!A4007</f>
        <v>42461</v>
      </c>
      <c r="B4467" t="str">
        <f>Atask.AtsOp!E4007</f>
        <v>3001-0002</v>
      </c>
      <c r="C4467" t="str">
        <f>Atask.AtsOp!H4007</f>
        <v>Put. vynas "Alita" Pusiau sausas, 0,75l 11%</v>
      </c>
      <c r="D4467" t="str">
        <f>Atask.AtsOp!N4007</f>
        <v>But.</v>
      </c>
      <c r="E4467" t="str">
        <f>Atask.AtsOp!I4007</f>
        <v>Perkelti</v>
      </c>
      <c r="F4467">
        <f>Atask.AtsOp!M4007</f>
        <v>-19938</v>
      </c>
      <c r="G4467">
        <f>VLOOKUP(B4467,Prekės!$A$2:$E$3000,3,FALSE)</f>
        <v>235</v>
      </c>
      <c r="H4467">
        <f>VLOOKUP(B4467,Prekės!$A$2:$E$3000,4,FALSE)</f>
        <v>0.75</v>
      </c>
      <c r="I4467">
        <f>VLOOKUP(B4467,Prekės!$A$2:$E$3000,5,FALSE)</f>
        <v>11</v>
      </c>
      <c r="J4467">
        <f t="shared" si="141"/>
        <v>-14953.5</v>
      </c>
      <c r="K4467">
        <f t="shared" si="142"/>
        <v>-14953.5</v>
      </c>
    </row>
    <row r="4468" spans="1:11">
      <c r="A4468" s="1">
        <f>Atask.AtsOp!A4008</f>
        <v>42461</v>
      </c>
      <c r="B4468" t="str">
        <f>Atask.AtsOp!E4008</f>
        <v>3001-0002</v>
      </c>
      <c r="C4468" t="str">
        <f>Atask.AtsOp!H4008</f>
        <v>Put. vynas "Alita" Pusiau sausas, 0,75l 11%</v>
      </c>
      <c r="D4468" t="str">
        <f>Atask.AtsOp!N4008</f>
        <v>But.</v>
      </c>
      <c r="E4468" t="str">
        <f>Atask.AtsOp!I4008</f>
        <v>Perkelti</v>
      </c>
      <c r="F4468">
        <f>Atask.AtsOp!M4008</f>
        <v>-4</v>
      </c>
      <c r="G4468">
        <f>VLOOKUP(B4468,Prekės!$A$2:$E$3000,3,FALSE)</f>
        <v>235</v>
      </c>
      <c r="H4468">
        <f>VLOOKUP(B4468,Prekės!$A$2:$E$3000,4,FALSE)</f>
        <v>0.75</v>
      </c>
      <c r="I4468">
        <f>VLOOKUP(B4468,Prekės!$A$2:$E$3000,5,FALSE)</f>
        <v>11</v>
      </c>
      <c r="J4468">
        <f t="shared" si="141"/>
        <v>-3</v>
      </c>
      <c r="K4468">
        <f t="shared" si="142"/>
        <v>-3</v>
      </c>
    </row>
    <row r="4469" spans="1:11">
      <c r="A4469" s="1">
        <f>Atask.AtsOp!A4009</f>
        <v>42481</v>
      </c>
      <c r="B4469" t="str">
        <f>Atask.AtsOp!E4009</f>
        <v>3001-0002</v>
      </c>
      <c r="C4469" t="str">
        <f>Atask.AtsOp!H4009</f>
        <v>Put. vynas "Alita" Pusiau sausas, 0,75l 11%</v>
      </c>
      <c r="D4469" t="str">
        <f>Atask.AtsOp!N4009</f>
        <v>But.</v>
      </c>
      <c r="E4469" t="str">
        <f>Atask.AtsOp!I4009</f>
        <v>Gamyba</v>
      </c>
      <c r="F4469">
        <f>Atask.AtsOp!M4009</f>
        <v>21770</v>
      </c>
      <c r="G4469">
        <f>VLOOKUP(B4469,Prekės!$A$2:$E$3000,3,FALSE)</f>
        <v>235</v>
      </c>
      <c r="H4469">
        <f>VLOOKUP(B4469,Prekės!$A$2:$E$3000,4,FALSE)</f>
        <v>0.75</v>
      </c>
      <c r="I4469">
        <f>VLOOKUP(B4469,Prekės!$A$2:$E$3000,5,FALSE)</f>
        <v>11</v>
      </c>
      <c r="J4469">
        <f t="shared" si="141"/>
        <v>16327.5</v>
      </c>
      <c r="K4469">
        <f t="shared" si="142"/>
        <v>16327.5</v>
      </c>
    </row>
    <row r="4470" spans="1:11">
      <c r="A4470" s="1">
        <f>Atask.AtsOp!A4010</f>
        <v>42487</v>
      </c>
      <c r="B4470" t="str">
        <f>Atask.AtsOp!E4010</f>
        <v>3001-0002</v>
      </c>
      <c r="C4470" t="str">
        <f>Atask.AtsOp!H4010</f>
        <v>Put. vynas "Alita" Pusiau sausas, 0,75l 11%</v>
      </c>
      <c r="D4470" t="str">
        <f>Atask.AtsOp!N4010</f>
        <v>But.</v>
      </c>
      <c r="E4470" t="str">
        <f>Atask.AtsOp!I4010</f>
        <v>Perkelti</v>
      </c>
      <c r="F4470">
        <f>Atask.AtsOp!M4010</f>
        <v>-16851</v>
      </c>
      <c r="G4470">
        <f>VLOOKUP(B4470,Prekės!$A$2:$E$3000,3,FALSE)</f>
        <v>235</v>
      </c>
      <c r="H4470">
        <f>VLOOKUP(B4470,Prekės!$A$2:$E$3000,4,FALSE)</f>
        <v>0.75</v>
      </c>
      <c r="I4470">
        <f>VLOOKUP(B4470,Prekės!$A$2:$E$3000,5,FALSE)</f>
        <v>11</v>
      </c>
      <c r="J4470">
        <f t="shared" si="141"/>
        <v>-12638.25</v>
      </c>
      <c r="K4470">
        <f t="shared" si="142"/>
        <v>-12638.25</v>
      </c>
    </row>
    <row r="4471" spans="1:11">
      <c r="A4471" s="1">
        <f>Atask.AtsOp!A4011</f>
        <v>42487</v>
      </c>
      <c r="B4471" t="str">
        <f>Atask.AtsOp!E4011</f>
        <v>3001-0002</v>
      </c>
      <c r="C4471" t="str">
        <f>Atask.AtsOp!H4011</f>
        <v>Put. vynas "Alita" Pusiau sausas, 0,75l 11%</v>
      </c>
      <c r="D4471" t="str">
        <f>Atask.AtsOp!N4011</f>
        <v>But.</v>
      </c>
      <c r="E4471" t="str">
        <f>Atask.AtsOp!I4011</f>
        <v>Gamyba</v>
      </c>
      <c r="F4471">
        <f>Atask.AtsOp!M4011</f>
        <v>37435</v>
      </c>
      <c r="G4471">
        <f>VLOOKUP(B4471,Prekės!$A$2:$E$3000,3,FALSE)</f>
        <v>235</v>
      </c>
      <c r="H4471">
        <f>VLOOKUP(B4471,Prekės!$A$2:$E$3000,4,FALSE)</f>
        <v>0.75</v>
      </c>
      <c r="I4471">
        <f>VLOOKUP(B4471,Prekės!$A$2:$E$3000,5,FALSE)</f>
        <v>11</v>
      </c>
      <c r="J4471">
        <f t="shared" si="141"/>
        <v>28076.25</v>
      </c>
      <c r="K4471">
        <f t="shared" si="142"/>
        <v>28076.25</v>
      </c>
    </row>
    <row r="4472" spans="1:11">
      <c r="A4472" s="1">
        <f>Atask.AtsOp!A4012</f>
        <v>42482</v>
      </c>
      <c r="B4472" t="str">
        <f>Atask.AtsOp!E4012</f>
        <v>3001-0002</v>
      </c>
      <c r="C4472" t="str">
        <f>Atask.AtsOp!H4012</f>
        <v>Put. vynas "Alita" Pusiau sausas, 0,75l 11%</v>
      </c>
      <c r="D4472" t="str">
        <f>Atask.AtsOp!N4012</f>
        <v>But.</v>
      </c>
      <c r="E4472" t="str">
        <f>Atask.AtsOp!I4012</f>
        <v>Perkelti</v>
      </c>
      <c r="F4472">
        <f>Atask.AtsOp!M4012</f>
        <v>-21765</v>
      </c>
      <c r="G4472">
        <f>VLOOKUP(B4472,Prekės!$A$2:$E$3000,3,FALSE)</f>
        <v>235</v>
      </c>
      <c r="H4472">
        <f>VLOOKUP(B4472,Prekės!$A$2:$E$3000,4,FALSE)</f>
        <v>0.75</v>
      </c>
      <c r="I4472">
        <f>VLOOKUP(B4472,Prekės!$A$2:$E$3000,5,FALSE)</f>
        <v>11</v>
      </c>
      <c r="J4472">
        <f t="shared" si="141"/>
        <v>-16323.75</v>
      </c>
      <c r="K4472">
        <f t="shared" si="142"/>
        <v>-16323.75</v>
      </c>
    </row>
    <row r="4473" spans="1:11">
      <c r="A4473" s="1">
        <f>Atask.AtsOp!A4013</f>
        <v>42482</v>
      </c>
      <c r="B4473" t="str">
        <f>Atask.AtsOp!E4013</f>
        <v>3001-0002</v>
      </c>
      <c r="C4473" t="str">
        <f>Atask.AtsOp!H4013</f>
        <v>Put. vynas "Alita" Pusiau sausas, 0,75l 11%</v>
      </c>
      <c r="D4473" t="str">
        <f>Atask.AtsOp!N4013</f>
        <v>But.</v>
      </c>
      <c r="E4473" t="str">
        <f>Atask.AtsOp!I4013</f>
        <v>Perkelti</v>
      </c>
      <c r="F4473">
        <f>Atask.AtsOp!M4013</f>
        <v>-3</v>
      </c>
      <c r="G4473">
        <f>VLOOKUP(B4473,Prekės!$A$2:$E$3000,3,FALSE)</f>
        <v>235</v>
      </c>
      <c r="H4473">
        <f>VLOOKUP(B4473,Prekės!$A$2:$E$3000,4,FALSE)</f>
        <v>0.75</v>
      </c>
      <c r="I4473">
        <f>VLOOKUP(B4473,Prekės!$A$2:$E$3000,5,FALSE)</f>
        <v>11</v>
      </c>
      <c r="J4473">
        <f t="shared" si="141"/>
        <v>-2.25</v>
      </c>
      <c r="K4473">
        <f t="shared" si="142"/>
        <v>-2.25</v>
      </c>
    </row>
    <row r="4474" spans="1:11">
      <c r="A4474" s="1">
        <f>Atask.AtsOp!A4014</f>
        <v>42482</v>
      </c>
      <c r="B4474" t="str">
        <f>Atask.AtsOp!E4014</f>
        <v>3001-0002</v>
      </c>
      <c r="C4474" t="str">
        <f>Atask.AtsOp!H4014</f>
        <v>Put. vynas "Alita" Pusiau sausas, 0,75l 11%</v>
      </c>
      <c r="D4474" t="str">
        <f>Atask.AtsOp!N4014</f>
        <v>But.</v>
      </c>
      <c r="E4474" t="str">
        <f>Atask.AtsOp!I4014</f>
        <v>Perkelti</v>
      </c>
      <c r="F4474">
        <f>Atask.AtsOp!M4014</f>
        <v>-2</v>
      </c>
      <c r="G4474">
        <f>VLOOKUP(B4474,Prekės!$A$2:$E$3000,3,FALSE)</f>
        <v>235</v>
      </c>
      <c r="H4474">
        <f>VLOOKUP(B4474,Prekės!$A$2:$E$3000,4,FALSE)</f>
        <v>0.75</v>
      </c>
      <c r="I4474">
        <f>VLOOKUP(B4474,Prekės!$A$2:$E$3000,5,FALSE)</f>
        <v>11</v>
      </c>
      <c r="J4474">
        <f t="shared" si="141"/>
        <v>-1.5</v>
      </c>
      <c r="K4474">
        <f t="shared" si="142"/>
        <v>-1.5</v>
      </c>
    </row>
    <row r="4475" spans="1:11">
      <c r="A4475" s="1">
        <f>Atask.AtsOp!A4015</f>
        <v>42482</v>
      </c>
      <c r="B4475" t="str">
        <f>Atask.AtsOp!E4015</f>
        <v>3001-0002</v>
      </c>
      <c r="C4475" t="str">
        <f>Atask.AtsOp!H4015</f>
        <v>Put. vynas "Alita" Pusiau sausas, 0,75l 11%</v>
      </c>
      <c r="D4475" t="str">
        <f>Atask.AtsOp!N4015</f>
        <v>But.</v>
      </c>
      <c r="E4475" t="str">
        <f>Atask.AtsOp!I4015</f>
        <v>Gamyba</v>
      </c>
      <c r="F4475">
        <f>Atask.AtsOp!M4015</f>
        <v>16855</v>
      </c>
      <c r="G4475">
        <f>VLOOKUP(B4475,Prekės!$A$2:$E$3000,3,FALSE)</f>
        <v>235</v>
      </c>
      <c r="H4475">
        <f>VLOOKUP(B4475,Prekės!$A$2:$E$3000,4,FALSE)</f>
        <v>0.75</v>
      </c>
      <c r="I4475">
        <f>VLOOKUP(B4475,Prekės!$A$2:$E$3000,5,FALSE)</f>
        <v>11</v>
      </c>
      <c r="J4475">
        <f t="shared" si="141"/>
        <v>12641.25</v>
      </c>
      <c r="K4475">
        <f t="shared" si="142"/>
        <v>12641.25</v>
      </c>
    </row>
    <row r="4476" spans="1:11">
      <c r="A4476" s="1">
        <f>Atask.AtsOp!A4016</f>
        <v>42488</v>
      </c>
      <c r="B4476" t="str">
        <f>Atask.AtsOp!E4016</f>
        <v>3001-0002</v>
      </c>
      <c r="C4476" t="str">
        <f>Atask.AtsOp!H4016</f>
        <v>Put. vynas "Alita" Pusiau sausas, 0,75l 11%</v>
      </c>
      <c r="D4476" t="str">
        <f>Atask.AtsOp!N4016</f>
        <v>But.</v>
      </c>
      <c r="E4476" t="str">
        <f>Atask.AtsOp!I4016</f>
        <v>Perkelti</v>
      </c>
      <c r="F4476">
        <f>Atask.AtsOp!M4016</f>
        <v>-16</v>
      </c>
      <c r="G4476">
        <f>VLOOKUP(B4476,Prekės!$A$2:$E$3000,3,FALSE)</f>
        <v>235</v>
      </c>
      <c r="H4476">
        <f>VLOOKUP(B4476,Prekės!$A$2:$E$3000,4,FALSE)</f>
        <v>0.75</v>
      </c>
      <c r="I4476">
        <f>VLOOKUP(B4476,Prekės!$A$2:$E$3000,5,FALSE)</f>
        <v>11</v>
      </c>
      <c r="J4476">
        <f t="shared" si="141"/>
        <v>-12</v>
      </c>
      <c r="K4476">
        <f t="shared" si="142"/>
        <v>-12</v>
      </c>
    </row>
    <row r="4477" spans="1:11">
      <c r="A4477" s="1">
        <f>Atask.AtsOp!A4017</f>
        <v>42481</v>
      </c>
      <c r="B4477" t="str">
        <f>Atask.AtsOp!E4017</f>
        <v>3001-0002</v>
      </c>
      <c r="C4477" t="str">
        <f>Atask.AtsOp!H4017</f>
        <v>Put. vynas "Alita" Pusiau sausas, 0,75l 11%</v>
      </c>
      <c r="D4477" t="str">
        <f>Atask.AtsOp!N4017</f>
        <v>But.</v>
      </c>
      <c r="E4477" t="str">
        <f>Atask.AtsOp!I4017</f>
        <v>Perkelti</v>
      </c>
      <c r="F4477">
        <f>Atask.AtsOp!M4017</f>
        <v>-2</v>
      </c>
      <c r="G4477">
        <f>VLOOKUP(B4477,Prekės!$A$2:$E$3000,3,FALSE)</f>
        <v>235</v>
      </c>
      <c r="H4477">
        <f>VLOOKUP(B4477,Prekės!$A$2:$E$3000,4,FALSE)</f>
        <v>0.75</v>
      </c>
      <c r="I4477">
        <f>VLOOKUP(B4477,Prekės!$A$2:$E$3000,5,FALSE)</f>
        <v>11</v>
      </c>
      <c r="J4477">
        <f t="shared" si="141"/>
        <v>-1.5</v>
      </c>
      <c r="K4477">
        <f t="shared" si="142"/>
        <v>-1.5</v>
      </c>
    </row>
    <row r="4478" spans="1:11">
      <c r="A4478" s="1">
        <f>Atask.AtsOp!A4018</f>
        <v>42488</v>
      </c>
      <c r="B4478" t="str">
        <f>Atask.AtsOp!E4018</f>
        <v>3001-0002</v>
      </c>
      <c r="C4478" t="str">
        <f>Atask.AtsOp!H4018</f>
        <v>Put. vynas "Alita" Pusiau sausas, 0,75l 11%</v>
      </c>
      <c r="D4478" t="str">
        <f>Atask.AtsOp!N4018</f>
        <v>But.</v>
      </c>
      <c r="E4478" t="str">
        <f>Atask.AtsOp!I4018</f>
        <v>Perkelti</v>
      </c>
      <c r="F4478">
        <f>Atask.AtsOp!M4018</f>
        <v>-37419</v>
      </c>
      <c r="G4478">
        <f>VLOOKUP(B4478,Prekės!$A$2:$E$3000,3,FALSE)</f>
        <v>235</v>
      </c>
      <c r="H4478">
        <f>VLOOKUP(B4478,Prekės!$A$2:$E$3000,4,FALSE)</f>
        <v>0.75</v>
      </c>
      <c r="I4478">
        <f>VLOOKUP(B4478,Prekės!$A$2:$E$3000,5,FALSE)</f>
        <v>11</v>
      </c>
      <c r="J4478">
        <f t="shared" si="141"/>
        <v>-28064.25</v>
      </c>
      <c r="K4478">
        <f t="shared" si="142"/>
        <v>-28064.25</v>
      </c>
    </row>
    <row r="4479" spans="1:11">
      <c r="A4479" s="1">
        <f>Atask.AtsOp!A4019</f>
        <v>42487</v>
      </c>
      <c r="B4479" t="str">
        <f>Atask.AtsOp!E4019</f>
        <v>3001-0002</v>
      </c>
      <c r="C4479" t="str">
        <f>Atask.AtsOp!H4019</f>
        <v>Put. vynas "Alita" Pusiau sausas, 0,75l 11%</v>
      </c>
      <c r="D4479" t="str">
        <f>Atask.AtsOp!N4019</f>
        <v>But.</v>
      </c>
      <c r="E4479" t="str">
        <f>Atask.AtsOp!I4019</f>
        <v>Perkelti</v>
      </c>
      <c r="F4479">
        <f>Atask.AtsOp!M4019</f>
        <v>-2</v>
      </c>
      <c r="G4479">
        <f>VLOOKUP(B4479,Prekės!$A$2:$E$3000,3,FALSE)</f>
        <v>235</v>
      </c>
      <c r="H4479">
        <f>VLOOKUP(B4479,Prekės!$A$2:$E$3000,4,FALSE)</f>
        <v>0.75</v>
      </c>
      <c r="I4479">
        <f>VLOOKUP(B4479,Prekės!$A$2:$E$3000,5,FALSE)</f>
        <v>11</v>
      </c>
      <c r="J4479">
        <f t="shared" si="141"/>
        <v>-1.5</v>
      </c>
      <c r="K4479">
        <f t="shared" si="142"/>
        <v>-1.5</v>
      </c>
    </row>
    <row r="4480" spans="1:11">
      <c r="A4480" s="1">
        <f>Atask.AtsOp!A4020</f>
        <v>42489</v>
      </c>
      <c r="B4480" t="str">
        <f>Atask.AtsOp!E4020</f>
        <v>3001-0002</v>
      </c>
      <c r="C4480" t="str">
        <f>Atask.AtsOp!H4020</f>
        <v>Put. vynas "Alita" Pusiau sausas, 0,75l 11%</v>
      </c>
      <c r="D4480" t="str">
        <f>Atask.AtsOp!N4020</f>
        <v>But.</v>
      </c>
      <c r="E4480" t="str">
        <f>Atask.AtsOp!I4020</f>
        <v>Perkelti</v>
      </c>
      <c r="F4480">
        <f>Atask.AtsOp!M4020</f>
        <v>-15179</v>
      </c>
      <c r="G4480">
        <f>VLOOKUP(B4480,Prekės!$A$2:$E$3000,3,FALSE)</f>
        <v>235</v>
      </c>
      <c r="H4480">
        <f>VLOOKUP(B4480,Prekės!$A$2:$E$3000,4,FALSE)</f>
        <v>0.75</v>
      </c>
      <c r="I4480">
        <f>VLOOKUP(B4480,Prekės!$A$2:$E$3000,5,FALSE)</f>
        <v>11</v>
      </c>
      <c r="J4480">
        <f t="shared" si="141"/>
        <v>-11384.25</v>
      </c>
      <c r="K4480">
        <f t="shared" si="142"/>
        <v>-11384.25</v>
      </c>
    </row>
    <row r="4481" spans="1:11">
      <c r="A4481" s="1">
        <f>Atask.AtsOp!A4021</f>
        <v>42489</v>
      </c>
      <c r="B4481" t="str">
        <f>Atask.AtsOp!E4021</f>
        <v>3001-0002</v>
      </c>
      <c r="C4481" t="str">
        <f>Atask.AtsOp!H4021</f>
        <v>Put. vynas "Alita" Pusiau sausas, 0,75l 11%</v>
      </c>
      <c r="D4481" t="str">
        <f>Atask.AtsOp!N4021</f>
        <v>But.</v>
      </c>
      <c r="E4481" t="str">
        <f>Atask.AtsOp!I4021</f>
        <v>Perkelti</v>
      </c>
      <c r="F4481">
        <f>Atask.AtsOp!M4021</f>
        <v>-2</v>
      </c>
      <c r="G4481">
        <f>VLOOKUP(B4481,Prekės!$A$2:$E$3000,3,FALSE)</f>
        <v>235</v>
      </c>
      <c r="H4481">
        <f>VLOOKUP(B4481,Prekės!$A$2:$E$3000,4,FALSE)</f>
        <v>0.75</v>
      </c>
      <c r="I4481">
        <f>VLOOKUP(B4481,Prekės!$A$2:$E$3000,5,FALSE)</f>
        <v>11</v>
      </c>
      <c r="J4481">
        <f t="shared" si="141"/>
        <v>-1.5</v>
      </c>
      <c r="K4481">
        <f t="shared" si="142"/>
        <v>-1.5</v>
      </c>
    </row>
    <row r="4482" spans="1:11">
      <c r="A4482" s="1">
        <f>Atask.AtsOp!A4022</f>
        <v>42461</v>
      </c>
      <c r="B4482" t="str">
        <f>Atask.AtsOp!E4022</f>
        <v>3001-0002</v>
      </c>
      <c r="C4482" t="str">
        <f>Atask.AtsOp!H4022</f>
        <v>Put. vynas "Alita" Pusiau sausas, 0,75l 11%</v>
      </c>
      <c r="D4482" t="str">
        <f>Atask.AtsOp!N4022</f>
        <v>But.</v>
      </c>
      <c r="E4482" t="str">
        <f>Atask.AtsOp!I4022</f>
        <v>Perkelti</v>
      </c>
      <c r="F4482">
        <f>Atask.AtsOp!M4022</f>
        <v>4</v>
      </c>
      <c r="G4482">
        <f>VLOOKUP(B4482,Prekės!$A$2:$E$3000,3,FALSE)</f>
        <v>235</v>
      </c>
      <c r="H4482">
        <f>VLOOKUP(B4482,Prekės!$A$2:$E$3000,4,FALSE)</f>
        <v>0.75</v>
      </c>
      <c r="I4482">
        <f>VLOOKUP(B4482,Prekės!$A$2:$E$3000,5,FALSE)</f>
        <v>11</v>
      </c>
      <c r="J4482">
        <f t="shared" si="141"/>
        <v>3</v>
      </c>
      <c r="K4482">
        <f t="shared" si="142"/>
        <v>3</v>
      </c>
    </row>
    <row r="4483" spans="1:11">
      <c r="A4483" s="1">
        <f>Atask.AtsOp!A4023</f>
        <v>42465</v>
      </c>
      <c r="B4483" t="str">
        <f>Atask.AtsOp!E4023</f>
        <v>3001-0002</v>
      </c>
      <c r="C4483" t="str">
        <f>Atask.AtsOp!H4023</f>
        <v>Put. vynas "Alita" Pusiau sausas, 0,75l 11%</v>
      </c>
      <c r="D4483" t="str">
        <f>Atask.AtsOp!N4023</f>
        <v>But.</v>
      </c>
      <c r="E4483" t="str">
        <f>Atask.AtsOp!I4023</f>
        <v>Perkelti</v>
      </c>
      <c r="F4483">
        <f>Atask.AtsOp!M4023</f>
        <v>12</v>
      </c>
      <c r="G4483">
        <f>VLOOKUP(B4483,Prekės!$A$2:$E$3000,3,FALSE)</f>
        <v>235</v>
      </c>
      <c r="H4483">
        <f>VLOOKUP(B4483,Prekės!$A$2:$E$3000,4,FALSE)</f>
        <v>0.75</v>
      </c>
      <c r="I4483">
        <f>VLOOKUP(B4483,Prekės!$A$2:$E$3000,5,FALSE)</f>
        <v>11</v>
      </c>
      <c r="J4483">
        <f t="shared" si="141"/>
        <v>9</v>
      </c>
      <c r="K4483">
        <f t="shared" si="142"/>
        <v>9</v>
      </c>
    </row>
    <row r="4484" spans="1:11">
      <c r="A4484" s="1">
        <f>Atask.AtsOp!A4024</f>
        <v>42482</v>
      </c>
      <c r="B4484" t="str">
        <f>Atask.AtsOp!E4024</f>
        <v>3001-0002</v>
      </c>
      <c r="C4484" t="str">
        <f>Atask.AtsOp!H4024</f>
        <v>Put. vynas "Alita" Pusiau sausas, 0,75l 11%</v>
      </c>
      <c r="D4484" t="str">
        <f>Atask.AtsOp!N4024</f>
        <v>But.</v>
      </c>
      <c r="E4484" t="str">
        <f>Atask.AtsOp!I4024</f>
        <v>Perkelti</v>
      </c>
      <c r="F4484">
        <f>Atask.AtsOp!M4024</f>
        <v>4</v>
      </c>
      <c r="G4484">
        <f>VLOOKUP(B4484,Prekės!$A$2:$E$3000,3,FALSE)</f>
        <v>235</v>
      </c>
      <c r="H4484">
        <f>VLOOKUP(B4484,Prekės!$A$2:$E$3000,4,FALSE)</f>
        <v>0.75</v>
      </c>
      <c r="I4484">
        <f>VLOOKUP(B4484,Prekės!$A$2:$E$3000,5,FALSE)</f>
        <v>11</v>
      </c>
      <c r="J4484">
        <f t="shared" si="141"/>
        <v>3</v>
      </c>
      <c r="K4484">
        <f t="shared" si="142"/>
        <v>3</v>
      </c>
    </row>
    <row r="4485" spans="1:11">
      <c r="A4485" s="1">
        <f>Atask.AtsOp!A4025</f>
        <v>42487</v>
      </c>
      <c r="B4485" t="str">
        <f>Atask.AtsOp!E4025</f>
        <v>3001-0002</v>
      </c>
      <c r="C4485" t="str">
        <f>Atask.AtsOp!H4025</f>
        <v>Put. vynas "Alita" Pusiau sausas, 0,75l 11%</v>
      </c>
      <c r="D4485" t="str">
        <f>Atask.AtsOp!N4025</f>
        <v>But.</v>
      </c>
      <c r="E4485" t="str">
        <f>Atask.AtsOp!I4025</f>
        <v>Perkelti</v>
      </c>
      <c r="F4485">
        <f>Atask.AtsOp!M4025</f>
        <v>3</v>
      </c>
      <c r="G4485">
        <f>VLOOKUP(B4485,Prekės!$A$2:$E$3000,3,FALSE)</f>
        <v>235</v>
      </c>
      <c r="H4485">
        <f>VLOOKUP(B4485,Prekės!$A$2:$E$3000,4,FALSE)</f>
        <v>0.75</v>
      </c>
      <c r="I4485">
        <f>VLOOKUP(B4485,Prekės!$A$2:$E$3000,5,FALSE)</f>
        <v>11</v>
      </c>
      <c r="J4485">
        <f t="shared" si="141"/>
        <v>2.25</v>
      </c>
      <c r="K4485">
        <f t="shared" si="142"/>
        <v>2.25</v>
      </c>
    </row>
    <row r="4486" spans="1:11">
      <c r="A4486" s="1">
        <f>Atask.AtsOp!A4026</f>
        <v>42490</v>
      </c>
      <c r="B4486" t="str">
        <f>Atask.AtsOp!E4026</f>
        <v>3001-0002</v>
      </c>
      <c r="C4486" t="str">
        <f>Atask.AtsOp!H4026</f>
        <v>Put. vynas "Alita" Pusiau sausas, 0,75l 11%</v>
      </c>
      <c r="D4486" t="str">
        <f>Atask.AtsOp!N4026</f>
        <v>But.</v>
      </c>
      <c r="E4486" t="str">
        <f>Atask.AtsOp!I4026</f>
        <v>Pardavimo užsakymas</v>
      </c>
      <c r="F4486">
        <f>Atask.AtsOp!M4026</f>
        <v>-7</v>
      </c>
      <c r="G4486">
        <f>VLOOKUP(B4486,Prekės!$A$2:$E$3000,3,FALSE)</f>
        <v>235</v>
      </c>
      <c r="H4486">
        <f>VLOOKUP(B4486,Prekės!$A$2:$E$3000,4,FALSE)</f>
        <v>0.75</v>
      </c>
      <c r="I4486">
        <f>VLOOKUP(B4486,Prekės!$A$2:$E$3000,5,FALSE)</f>
        <v>11</v>
      </c>
      <c r="J4486">
        <f t="shared" si="141"/>
        <v>-5.25</v>
      </c>
      <c r="K4486">
        <f t="shared" si="142"/>
        <v>-5.25</v>
      </c>
    </row>
    <row r="4487" spans="1:11">
      <c r="A4487" s="1">
        <f>Atask.AtsOp!A4027</f>
        <v>42490</v>
      </c>
      <c r="B4487" t="str">
        <f>Atask.AtsOp!E4027</f>
        <v>3001-0002</v>
      </c>
      <c r="C4487" t="str">
        <f>Atask.AtsOp!H4027</f>
        <v>Put. vynas "Alita" Pusiau sausas, 0,75l 11%</v>
      </c>
      <c r="D4487" t="str">
        <f>Atask.AtsOp!N4027</f>
        <v>But.</v>
      </c>
      <c r="E4487" t="str">
        <f>Atask.AtsOp!I4027</f>
        <v>Pardavimo užsakymas</v>
      </c>
      <c r="F4487">
        <f>Atask.AtsOp!M4027</f>
        <v>-4</v>
      </c>
      <c r="G4487">
        <f>VLOOKUP(B4487,Prekės!$A$2:$E$3000,3,FALSE)</f>
        <v>235</v>
      </c>
      <c r="H4487">
        <f>VLOOKUP(B4487,Prekės!$A$2:$E$3000,4,FALSE)</f>
        <v>0.75</v>
      </c>
      <c r="I4487">
        <f>VLOOKUP(B4487,Prekės!$A$2:$E$3000,5,FALSE)</f>
        <v>11</v>
      </c>
      <c r="J4487">
        <f t="shared" si="141"/>
        <v>-3</v>
      </c>
      <c r="K4487">
        <f t="shared" si="142"/>
        <v>-3</v>
      </c>
    </row>
    <row r="4488" spans="1:11">
      <c r="A4488" s="1">
        <f>Atask.AtsOp!A4028</f>
        <v>42490</v>
      </c>
      <c r="B4488" t="str">
        <f>Atask.AtsOp!E4028</f>
        <v>3001-0002</v>
      </c>
      <c r="C4488" t="str">
        <f>Atask.AtsOp!H4028</f>
        <v>Put. vynas "Alita" Pusiau sausas, 0,75l 11%</v>
      </c>
      <c r="D4488" t="str">
        <f>Atask.AtsOp!N4028</f>
        <v>But.</v>
      </c>
      <c r="E4488" t="str">
        <f>Atask.AtsOp!I4028</f>
        <v>Pardavimo užsakymas</v>
      </c>
      <c r="F4488">
        <f>Atask.AtsOp!M4028</f>
        <v>-12</v>
      </c>
      <c r="G4488">
        <f>VLOOKUP(B4488,Prekės!$A$2:$E$3000,3,FALSE)</f>
        <v>235</v>
      </c>
      <c r="H4488">
        <f>VLOOKUP(B4488,Prekės!$A$2:$E$3000,4,FALSE)</f>
        <v>0.75</v>
      </c>
      <c r="I4488">
        <f>VLOOKUP(B4488,Prekės!$A$2:$E$3000,5,FALSE)</f>
        <v>11</v>
      </c>
      <c r="J4488">
        <f t="shared" si="141"/>
        <v>-9</v>
      </c>
      <c r="K4488">
        <f t="shared" si="142"/>
        <v>-9</v>
      </c>
    </row>
    <row r="4489" spans="1:11">
      <c r="A4489" s="1">
        <f>Atask.AtsOp!A4029</f>
        <v>42490</v>
      </c>
      <c r="B4489" t="str">
        <f>Atask.AtsOp!E4029</f>
        <v>3001-0002</v>
      </c>
      <c r="C4489" t="str">
        <f>Atask.AtsOp!H4029</f>
        <v>Put. vynas "Alita" Pusiau sausas, 0,75l 11%</v>
      </c>
      <c r="D4489" t="str">
        <f>Atask.AtsOp!N4029</f>
        <v>But.</v>
      </c>
      <c r="E4489" t="str">
        <f>Atask.AtsOp!I4029</f>
        <v>Pardavimo užsakymas</v>
      </c>
      <c r="F4489">
        <f>Atask.AtsOp!M4029</f>
        <v>-4</v>
      </c>
      <c r="G4489">
        <f>VLOOKUP(B4489,Prekės!$A$2:$E$3000,3,FALSE)</f>
        <v>235</v>
      </c>
      <c r="H4489">
        <f>VLOOKUP(B4489,Prekės!$A$2:$E$3000,4,FALSE)</f>
        <v>0.75</v>
      </c>
      <c r="I4489">
        <f>VLOOKUP(B4489,Prekės!$A$2:$E$3000,5,FALSE)</f>
        <v>11</v>
      </c>
      <c r="J4489">
        <f t="shared" si="141"/>
        <v>-3</v>
      </c>
      <c r="K4489">
        <f t="shared" si="142"/>
        <v>-3</v>
      </c>
    </row>
    <row r="4490" spans="1:11">
      <c r="A4490" s="1">
        <f>Atask.AtsOp!A4030</f>
        <v>42490</v>
      </c>
      <c r="B4490" t="str">
        <f>Atask.AtsOp!E4030</f>
        <v>3001-0002</v>
      </c>
      <c r="C4490" t="str">
        <f>Atask.AtsOp!H4030</f>
        <v>Put. vynas "Alita" Pusiau sausas, 0,75l 11%</v>
      </c>
      <c r="D4490" t="str">
        <f>Atask.AtsOp!N4030</f>
        <v>But.</v>
      </c>
      <c r="E4490" t="str">
        <f>Atask.AtsOp!I4030</f>
        <v>Pardavimo užsakymas</v>
      </c>
      <c r="F4490">
        <f>Atask.AtsOp!M4030</f>
        <v>-3</v>
      </c>
      <c r="G4490">
        <f>VLOOKUP(B4490,Prekės!$A$2:$E$3000,3,FALSE)</f>
        <v>235</v>
      </c>
      <c r="H4490">
        <f>VLOOKUP(B4490,Prekės!$A$2:$E$3000,4,FALSE)</f>
        <v>0.75</v>
      </c>
      <c r="I4490">
        <f>VLOOKUP(B4490,Prekės!$A$2:$E$3000,5,FALSE)</f>
        <v>11</v>
      </c>
      <c r="J4490">
        <f t="shared" si="141"/>
        <v>-2.25</v>
      </c>
      <c r="K4490">
        <f t="shared" si="142"/>
        <v>-2.25</v>
      </c>
    </row>
    <row r="4491" spans="1:11">
      <c r="A4491" s="1">
        <f>Atask.AtsOp!A4031</f>
        <v>42490</v>
      </c>
      <c r="B4491" t="str">
        <f>Atask.AtsOp!E4031</f>
        <v>3001-0002</v>
      </c>
      <c r="C4491" t="str">
        <f>Atask.AtsOp!H4031</f>
        <v>Put. vynas "Alita" Pusiau sausas, 0,75l 11%</v>
      </c>
      <c r="D4491" t="str">
        <f>Atask.AtsOp!N4031</f>
        <v>But.</v>
      </c>
      <c r="E4491" t="str">
        <f>Atask.AtsOp!I4031</f>
        <v>Pardavimo užsakymas</v>
      </c>
      <c r="F4491">
        <f>Atask.AtsOp!M4031</f>
        <v>-3</v>
      </c>
      <c r="G4491">
        <f>VLOOKUP(B4491,Prekės!$A$2:$E$3000,3,FALSE)</f>
        <v>235</v>
      </c>
      <c r="H4491">
        <f>VLOOKUP(B4491,Prekės!$A$2:$E$3000,4,FALSE)</f>
        <v>0.75</v>
      </c>
      <c r="I4491">
        <f>VLOOKUP(B4491,Prekės!$A$2:$E$3000,5,FALSE)</f>
        <v>11</v>
      </c>
      <c r="J4491">
        <f t="shared" si="141"/>
        <v>-2.25</v>
      </c>
      <c r="K4491">
        <f t="shared" si="142"/>
        <v>-2.25</v>
      </c>
    </row>
    <row r="4492" spans="1:11">
      <c r="A4492" s="1">
        <f>Atask.AtsOp!A4032</f>
        <v>42489</v>
      </c>
      <c r="B4492" t="str">
        <f>Atask.AtsOp!E4032</f>
        <v>3001-0002</v>
      </c>
      <c r="C4492" t="str">
        <f>Atask.AtsOp!H4032</f>
        <v>Put. vynas "Alita" Pusiau sausas, 0,75l 11%</v>
      </c>
      <c r="D4492" t="str">
        <f>Atask.AtsOp!N4032</f>
        <v>But.</v>
      </c>
      <c r="E4492" t="str">
        <f>Atask.AtsOp!I4032</f>
        <v>Perkelti</v>
      </c>
      <c r="F4492">
        <f>Atask.AtsOp!M4032</f>
        <v>3</v>
      </c>
      <c r="G4492">
        <f>VLOOKUP(B4492,Prekės!$A$2:$E$3000,3,FALSE)</f>
        <v>235</v>
      </c>
      <c r="H4492">
        <f>VLOOKUP(B4492,Prekės!$A$2:$E$3000,4,FALSE)</f>
        <v>0.75</v>
      </c>
      <c r="I4492">
        <f>VLOOKUP(B4492,Prekės!$A$2:$E$3000,5,FALSE)</f>
        <v>11</v>
      </c>
      <c r="J4492">
        <f t="shared" si="141"/>
        <v>2.25</v>
      </c>
      <c r="K4492">
        <f t="shared" si="142"/>
        <v>2.25</v>
      </c>
    </row>
    <row r="4493" spans="1:11">
      <c r="A4493" s="1">
        <f>Atask.AtsOp!A4033</f>
        <v>42488</v>
      </c>
      <c r="B4493" t="str">
        <f>Atask.AtsOp!E4033</f>
        <v>3001-0002</v>
      </c>
      <c r="C4493" t="str">
        <f>Atask.AtsOp!H4033</f>
        <v>Put. vynas "Alita" Pusiau sausas, 0,75l 11%</v>
      </c>
      <c r="D4493" t="str">
        <f>Atask.AtsOp!N4033</f>
        <v>But.</v>
      </c>
      <c r="E4493" t="str">
        <f>Atask.AtsOp!I4033</f>
        <v>Perkelti</v>
      </c>
      <c r="F4493">
        <f>Atask.AtsOp!M4033</f>
        <v>7</v>
      </c>
      <c r="G4493">
        <f>VLOOKUP(B4493,Prekės!$A$2:$E$3000,3,FALSE)</f>
        <v>235</v>
      </c>
      <c r="H4493">
        <f>VLOOKUP(B4493,Prekės!$A$2:$E$3000,4,FALSE)</f>
        <v>0.75</v>
      </c>
      <c r="I4493">
        <f>VLOOKUP(B4493,Prekės!$A$2:$E$3000,5,FALSE)</f>
        <v>11</v>
      </c>
      <c r="J4493">
        <f t="shared" si="141"/>
        <v>5.25</v>
      </c>
      <c r="K4493">
        <f t="shared" si="142"/>
        <v>5.25</v>
      </c>
    </row>
    <row r="4494" spans="1:11">
      <c r="A4494" s="1">
        <f>Atask.AtsOp!A4034</f>
        <v>42490</v>
      </c>
      <c r="B4494" t="str">
        <f>Atask.AtsOp!E4034</f>
        <v>3001-0002</v>
      </c>
      <c r="C4494" t="str">
        <f>Atask.AtsOp!H4034</f>
        <v>Put. vynas "Alita" Pusiau sausas, 0,75l 11%</v>
      </c>
      <c r="D4494" t="str">
        <f>Atask.AtsOp!N4034</f>
        <v>But.</v>
      </c>
      <c r="E4494" t="str">
        <f>Atask.AtsOp!I4034</f>
        <v>Perkelti</v>
      </c>
      <c r="F4494">
        <f>Atask.AtsOp!M4034</f>
        <v>20</v>
      </c>
      <c r="G4494">
        <f>VLOOKUP(B4494,Prekės!$A$2:$E$3000,3,FALSE)</f>
        <v>235</v>
      </c>
      <c r="H4494">
        <f>VLOOKUP(B4494,Prekės!$A$2:$E$3000,4,FALSE)</f>
        <v>0.75</v>
      </c>
      <c r="I4494">
        <f>VLOOKUP(B4494,Prekės!$A$2:$E$3000,5,FALSE)</f>
        <v>11</v>
      </c>
      <c r="J4494">
        <f t="shared" si="141"/>
        <v>15</v>
      </c>
      <c r="K4494">
        <f t="shared" si="142"/>
        <v>15</v>
      </c>
    </row>
    <row r="4495" spans="1:11">
      <c r="A4495" s="1">
        <f>Atask.AtsOp!A4035</f>
        <v>42490</v>
      </c>
      <c r="B4495" t="str">
        <f>Atask.AtsOp!E4035</f>
        <v>3001-0002</v>
      </c>
      <c r="C4495" t="str">
        <f>Atask.AtsOp!H4035</f>
        <v>Put. vynas "Alita" Pusiau sausas, 0,75l 11%</v>
      </c>
      <c r="D4495" t="str">
        <f>Atask.AtsOp!N4035</f>
        <v>But.</v>
      </c>
      <c r="E4495" t="str">
        <f>Atask.AtsOp!I4035</f>
        <v>Perkelti</v>
      </c>
      <c r="F4495">
        <f>Atask.AtsOp!M4035</f>
        <v>14</v>
      </c>
      <c r="G4495">
        <f>VLOOKUP(B4495,Prekės!$A$2:$E$3000,3,FALSE)</f>
        <v>235</v>
      </c>
      <c r="H4495">
        <f>VLOOKUP(B4495,Prekės!$A$2:$E$3000,4,FALSE)</f>
        <v>0.75</v>
      </c>
      <c r="I4495">
        <f>VLOOKUP(B4495,Prekės!$A$2:$E$3000,5,FALSE)</f>
        <v>11</v>
      </c>
      <c r="J4495">
        <f t="shared" si="141"/>
        <v>10.5</v>
      </c>
      <c r="K4495">
        <f t="shared" si="142"/>
        <v>10.5</v>
      </c>
    </row>
    <row r="4496" spans="1:11">
      <c r="A4496" s="1">
        <f>Atask.AtsOp!A4036</f>
        <v>42490</v>
      </c>
      <c r="B4496" t="str">
        <f>Atask.AtsOp!E4036</f>
        <v>3001-0002</v>
      </c>
      <c r="C4496" t="str">
        <f>Atask.AtsOp!H4036</f>
        <v>Put. vynas "Alita" Pusiau sausas, 0,75l 11%</v>
      </c>
      <c r="D4496" t="str">
        <f>Atask.AtsOp!N4036</f>
        <v>But.</v>
      </c>
      <c r="E4496" t="str">
        <f>Atask.AtsOp!I4036</f>
        <v>Perkelti</v>
      </c>
      <c r="F4496">
        <f>Atask.AtsOp!M4036</f>
        <v>17</v>
      </c>
      <c r="G4496">
        <f>VLOOKUP(B4496,Prekės!$A$2:$E$3000,3,FALSE)</f>
        <v>235</v>
      </c>
      <c r="H4496">
        <f>VLOOKUP(B4496,Prekės!$A$2:$E$3000,4,FALSE)</f>
        <v>0.75</v>
      </c>
      <c r="I4496">
        <f>VLOOKUP(B4496,Prekės!$A$2:$E$3000,5,FALSE)</f>
        <v>11</v>
      </c>
      <c r="J4496">
        <f t="shared" si="141"/>
        <v>12.75</v>
      </c>
      <c r="K4496">
        <f t="shared" si="142"/>
        <v>12.75</v>
      </c>
    </row>
    <row r="4497" spans="1:11">
      <c r="A4497" s="1">
        <f>Atask.AtsOp!A4037</f>
        <v>42490</v>
      </c>
      <c r="B4497" t="str">
        <f>Atask.AtsOp!E4037</f>
        <v>3001-0002</v>
      </c>
      <c r="C4497" t="str">
        <f>Atask.AtsOp!H4037</f>
        <v>Put. vynas "Alita" Pusiau sausas, 0,75l 11%</v>
      </c>
      <c r="D4497" t="str">
        <f>Atask.AtsOp!N4037</f>
        <v>But.</v>
      </c>
      <c r="E4497" t="str">
        <f>Atask.AtsOp!I4037</f>
        <v>Pardavimo užsakymas</v>
      </c>
      <c r="F4497">
        <f>Atask.AtsOp!M4037</f>
        <v>-51</v>
      </c>
      <c r="G4497">
        <f>VLOOKUP(B4497,Prekės!$A$2:$E$3000,3,FALSE)</f>
        <v>235</v>
      </c>
      <c r="H4497">
        <f>VLOOKUP(B4497,Prekės!$A$2:$E$3000,4,FALSE)</f>
        <v>0.75</v>
      </c>
      <c r="I4497">
        <f>VLOOKUP(B4497,Prekės!$A$2:$E$3000,5,FALSE)</f>
        <v>11</v>
      </c>
      <c r="J4497">
        <f t="shared" si="141"/>
        <v>-38.25</v>
      </c>
      <c r="K4497">
        <f t="shared" si="142"/>
        <v>-38.25</v>
      </c>
    </row>
    <row r="4498" spans="1:11">
      <c r="A4498" s="1">
        <f>Atask.AtsOp!A4038</f>
        <v>42461</v>
      </c>
      <c r="B4498" t="str">
        <f>Atask.AtsOp!E4038</f>
        <v>3001-0002</v>
      </c>
      <c r="C4498" t="str">
        <f>Atask.AtsOp!H4038</f>
        <v>Put. vynas "Alita" Pusiau sausas, 0,75l 11%</v>
      </c>
      <c r="D4498" t="str">
        <f>Atask.AtsOp!N4038</f>
        <v>But.</v>
      </c>
      <c r="E4498" t="str">
        <f>Atask.AtsOp!I4038</f>
        <v>Perkelti</v>
      </c>
      <c r="F4498">
        <f>Atask.AtsOp!M4038</f>
        <v>4</v>
      </c>
      <c r="G4498">
        <f>VLOOKUP(B4498,Prekės!$A$2:$E$3000,3,FALSE)</f>
        <v>235</v>
      </c>
      <c r="H4498">
        <f>VLOOKUP(B4498,Prekės!$A$2:$E$3000,4,FALSE)</f>
        <v>0.75</v>
      </c>
      <c r="I4498">
        <f>VLOOKUP(B4498,Prekės!$A$2:$E$3000,5,FALSE)</f>
        <v>11</v>
      </c>
      <c r="J4498">
        <f t="shared" si="141"/>
        <v>3</v>
      </c>
      <c r="K4498">
        <f t="shared" si="142"/>
        <v>3</v>
      </c>
    </row>
    <row r="4499" spans="1:11">
      <c r="A4499" s="1">
        <f>Atask.AtsOp!A4039</f>
        <v>42465</v>
      </c>
      <c r="B4499" t="str">
        <f>Atask.AtsOp!E4039</f>
        <v>3001-0002</v>
      </c>
      <c r="C4499" t="str">
        <f>Atask.AtsOp!H4039</f>
        <v>Put. vynas "Alita" Pusiau sausas, 0,75l 11%</v>
      </c>
      <c r="D4499" t="str">
        <f>Atask.AtsOp!N4039</f>
        <v>But.</v>
      </c>
      <c r="E4499" t="str">
        <f>Atask.AtsOp!I4039</f>
        <v>Perkelti</v>
      </c>
      <c r="F4499">
        <f>Atask.AtsOp!M4039</f>
        <v>7</v>
      </c>
      <c r="G4499">
        <f>VLOOKUP(B4499,Prekės!$A$2:$E$3000,3,FALSE)</f>
        <v>235</v>
      </c>
      <c r="H4499">
        <f>VLOOKUP(B4499,Prekės!$A$2:$E$3000,4,FALSE)</f>
        <v>0.75</v>
      </c>
      <c r="I4499">
        <f>VLOOKUP(B4499,Prekės!$A$2:$E$3000,5,FALSE)</f>
        <v>11</v>
      </c>
      <c r="J4499">
        <f t="shared" si="141"/>
        <v>5.25</v>
      </c>
      <c r="K4499">
        <f t="shared" si="142"/>
        <v>5.25</v>
      </c>
    </row>
    <row r="4500" spans="1:11">
      <c r="A4500" s="1">
        <f>Atask.AtsOp!A4040</f>
        <v>42464</v>
      </c>
      <c r="B4500" t="str">
        <f>Atask.AtsOp!E4040</f>
        <v>3001-0002</v>
      </c>
      <c r="C4500" t="str">
        <f>Atask.AtsOp!H4040</f>
        <v>Put. vynas "Alita" Pusiau sausas, 0,75l 11%</v>
      </c>
      <c r="D4500" t="str">
        <f>Atask.AtsOp!N4040</f>
        <v>But.</v>
      </c>
      <c r="E4500" t="str">
        <f>Atask.AtsOp!I4040</f>
        <v>Perkelti</v>
      </c>
      <c r="F4500">
        <f>Atask.AtsOp!M4040</f>
        <v>5</v>
      </c>
      <c r="G4500">
        <f>VLOOKUP(B4500,Prekės!$A$2:$E$3000,3,FALSE)</f>
        <v>235</v>
      </c>
      <c r="H4500">
        <f>VLOOKUP(B4500,Prekės!$A$2:$E$3000,4,FALSE)</f>
        <v>0.75</v>
      </c>
      <c r="I4500">
        <f>VLOOKUP(B4500,Prekės!$A$2:$E$3000,5,FALSE)</f>
        <v>11</v>
      </c>
      <c r="J4500">
        <f t="shared" si="141"/>
        <v>3.75</v>
      </c>
      <c r="K4500">
        <f t="shared" si="142"/>
        <v>3.75</v>
      </c>
    </row>
    <row r="4501" spans="1:11">
      <c r="A4501" s="1">
        <f>Atask.AtsOp!A4041</f>
        <v>42482</v>
      </c>
      <c r="B4501" t="str">
        <f>Atask.AtsOp!E4041</f>
        <v>3001-0002</v>
      </c>
      <c r="C4501" t="str">
        <f>Atask.AtsOp!H4041</f>
        <v>Put. vynas "Alita" Pusiau sausas, 0,75l 11%</v>
      </c>
      <c r="D4501" t="str">
        <f>Atask.AtsOp!N4041</f>
        <v>But.</v>
      </c>
      <c r="E4501" t="str">
        <f>Atask.AtsOp!I4041</f>
        <v>Perkelti</v>
      </c>
      <c r="F4501">
        <f>Atask.AtsOp!M4041</f>
        <v>2</v>
      </c>
      <c r="G4501">
        <f>VLOOKUP(B4501,Prekės!$A$2:$E$3000,3,FALSE)</f>
        <v>235</v>
      </c>
      <c r="H4501">
        <f>VLOOKUP(B4501,Prekės!$A$2:$E$3000,4,FALSE)</f>
        <v>0.75</v>
      </c>
      <c r="I4501">
        <f>VLOOKUP(B4501,Prekės!$A$2:$E$3000,5,FALSE)</f>
        <v>11</v>
      </c>
      <c r="J4501">
        <f t="shared" si="141"/>
        <v>1.5</v>
      </c>
      <c r="K4501">
        <f t="shared" si="142"/>
        <v>1.5</v>
      </c>
    </row>
    <row r="4502" spans="1:11">
      <c r="A4502" s="1">
        <f>Atask.AtsOp!A4042</f>
        <v>42482</v>
      </c>
      <c r="B4502" t="str">
        <f>Atask.AtsOp!E4042</f>
        <v>3001-0002</v>
      </c>
      <c r="C4502" t="str">
        <f>Atask.AtsOp!H4042</f>
        <v>Put. vynas "Alita" Pusiau sausas, 0,75l 11%</v>
      </c>
      <c r="D4502" t="str">
        <f>Atask.AtsOp!N4042</f>
        <v>But.</v>
      </c>
      <c r="E4502" t="str">
        <f>Atask.AtsOp!I4042</f>
        <v>Perkelti</v>
      </c>
      <c r="F4502">
        <f>Atask.AtsOp!M4042</f>
        <v>3</v>
      </c>
      <c r="G4502">
        <f>VLOOKUP(B4502,Prekės!$A$2:$E$3000,3,FALSE)</f>
        <v>235</v>
      </c>
      <c r="H4502">
        <f>VLOOKUP(B4502,Prekės!$A$2:$E$3000,4,FALSE)</f>
        <v>0.75</v>
      </c>
      <c r="I4502">
        <f>VLOOKUP(B4502,Prekės!$A$2:$E$3000,5,FALSE)</f>
        <v>11</v>
      </c>
      <c r="J4502">
        <f t="shared" si="141"/>
        <v>2.25</v>
      </c>
      <c r="K4502">
        <f t="shared" si="142"/>
        <v>2.25</v>
      </c>
    </row>
    <row r="4503" spans="1:11">
      <c r="A4503" s="1">
        <f>Atask.AtsOp!A4043</f>
        <v>42481</v>
      </c>
      <c r="B4503" t="str">
        <f>Atask.AtsOp!E4043</f>
        <v>3001-0002</v>
      </c>
      <c r="C4503" t="str">
        <f>Atask.AtsOp!H4043</f>
        <v>Put. vynas "Alita" Pusiau sausas, 0,75l 11%</v>
      </c>
      <c r="D4503" t="str">
        <f>Atask.AtsOp!N4043</f>
        <v>But.</v>
      </c>
      <c r="E4503" t="str">
        <f>Atask.AtsOp!I4043</f>
        <v>Perkelti</v>
      </c>
      <c r="F4503">
        <f>Atask.AtsOp!M4043</f>
        <v>2</v>
      </c>
      <c r="G4503">
        <f>VLOOKUP(B4503,Prekės!$A$2:$E$3000,3,FALSE)</f>
        <v>235</v>
      </c>
      <c r="H4503">
        <f>VLOOKUP(B4503,Prekės!$A$2:$E$3000,4,FALSE)</f>
        <v>0.75</v>
      </c>
      <c r="I4503">
        <f>VLOOKUP(B4503,Prekės!$A$2:$E$3000,5,FALSE)</f>
        <v>11</v>
      </c>
      <c r="J4503">
        <f t="shared" si="141"/>
        <v>1.5</v>
      </c>
      <c r="K4503">
        <f t="shared" si="142"/>
        <v>1.5</v>
      </c>
    </row>
    <row r="4504" spans="1:11">
      <c r="A4504" s="1">
        <f>Atask.AtsOp!A4044</f>
        <v>42488</v>
      </c>
      <c r="B4504" t="str">
        <f>Atask.AtsOp!E4044</f>
        <v>3001-0002</v>
      </c>
      <c r="C4504" t="str">
        <f>Atask.AtsOp!H4044</f>
        <v>Put. vynas "Alita" Pusiau sausas, 0,75l 11%</v>
      </c>
      <c r="D4504" t="str">
        <f>Atask.AtsOp!N4044</f>
        <v>But.</v>
      </c>
      <c r="E4504" t="str">
        <f>Atask.AtsOp!I4044</f>
        <v>Perkelti</v>
      </c>
      <c r="F4504">
        <f>Atask.AtsOp!M4044</f>
        <v>16</v>
      </c>
      <c r="G4504">
        <f>VLOOKUP(B4504,Prekės!$A$2:$E$3000,3,FALSE)</f>
        <v>235</v>
      </c>
      <c r="H4504">
        <f>VLOOKUP(B4504,Prekės!$A$2:$E$3000,4,FALSE)</f>
        <v>0.75</v>
      </c>
      <c r="I4504">
        <f>VLOOKUP(B4504,Prekės!$A$2:$E$3000,5,FALSE)</f>
        <v>11</v>
      </c>
      <c r="J4504">
        <f t="shared" si="141"/>
        <v>12</v>
      </c>
      <c r="K4504">
        <f t="shared" si="142"/>
        <v>12</v>
      </c>
    </row>
    <row r="4505" spans="1:11">
      <c r="A4505" s="1">
        <f>Atask.AtsOp!A4045</f>
        <v>42487</v>
      </c>
      <c r="B4505" t="str">
        <f>Atask.AtsOp!E4045</f>
        <v>3001-0002</v>
      </c>
      <c r="C4505" t="str">
        <f>Atask.AtsOp!H4045</f>
        <v>Put. vynas "Alita" Pusiau sausas, 0,75l 11%</v>
      </c>
      <c r="D4505" t="str">
        <f>Atask.AtsOp!N4045</f>
        <v>But.</v>
      </c>
      <c r="E4505" t="str">
        <f>Atask.AtsOp!I4045</f>
        <v>Perkelti</v>
      </c>
      <c r="F4505">
        <f>Atask.AtsOp!M4045</f>
        <v>2</v>
      </c>
      <c r="G4505">
        <f>VLOOKUP(B4505,Prekės!$A$2:$E$3000,3,FALSE)</f>
        <v>235</v>
      </c>
      <c r="H4505">
        <f>VLOOKUP(B4505,Prekės!$A$2:$E$3000,4,FALSE)</f>
        <v>0.75</v>
      </c>
      <c r="I4505">
        <f>VLOOKUP(B4505,Prekės!$A$2:$E$3000,5,FALSE)</f>
        <v>11</v>
      </c>
      <c r="J4505">
        <f t="shared" si="141"/>
        <v>1.5</v>
      </c>
      <c r="K4505">
        <f t="shared" si="142"/>
        <v>1.5</v>
      </c>
    </row>
    <row r="4506" spans="1:11">
      <c r="A4506" s="1">
        <f>Atask.AtsOp!A4046</f>
        <v>42489</v>
      </c>
      <c r="B4506" t="str">
        <f>Atask.AtsOp!E4046</f>
        <v>3001-0002</v>
      </c>
      <c r="C4506" t="str">
        <f>Atask.AtsOp!H4046</f>
        <v>Put. vynas "Alita" Pusiau sausas, 0,75l 11%</v>
      </c>
      <c r="D4506" t="str">
        <f>Atask.AtsOp!N4046</f>
        <v>But.</v>
      </c>
      <c r="E4506" t="str">
        <f>Atask.AtsOp!I4046</f>
        <v>Perkelti</v>
      </c>
      <c r="F4506">
        <f>Atask.AtsOp!M4046</f>
        <v>2</v>
      </c>
      <c r="G4506">
        <f>VLOOKUP(B4506,Prekės!$A$2:$E$3000,3,FALSE)</f>
        <v>235</v>
      </c>
      <c r="H4506">
        <f>VLOOKUP(B4506,Prekės!$A$2:$E$3000,4,FALSE)</f>
        <v>0.75</v>
      </c>
      <c r="I4506">
        <f>VLOOKUP(B4506,Prekės!$A$2:$E$3000,5,FALSE)</f>
        <v>11</v>
      </c>
      <c r="J4506">
        <f t="shared" si="141"/>
        <v>1.5</v>
      </c>
      <c r="K4506">
        <f t="shared" si="142"/>
        <v>1.5</v>
      </c>
    </row>
    <row r="4507" spans="1:11">
      <c r="A4507" s="1">
        <f>Atask.AtsOp!A4047</f>
        <v>42489</v>
      </c>
      <c r="B4507" t="str">
        <f>Atask.AtsOp!E4047</f>
        <v>3001-0002</v>
      </c>
      <c r="C4507" t="str">
        <f>Atask.AtsOp!H4047</f>
        <v>Put. vynas "Alita" Pusiau sausas, 0,75l 11%</v>
      </c>
      <c r="D4507" t="str">
        <f>Atask.AtsOp!N4047</f>
        <v>But.</v>
      </c>
      <c r="E4507" t="str">
        <f>Atask.AtsOp!I4047</f>
        <v>Pardavimo užsakymas</v>
      </c>
      <c r="F4507">
        <f>Atask.AtsOp!M4047</f>
        <v>-16</v>
      </c>
      <c r="G4507">
        <f>VLOOKUP(B4507,Prekės!$A$2:$E$3000,3,FALSE)</f>
        <v>235</v>
      </c>
      <c r="H4507">
        <f>VLOOKUP(B4507,Prekės!$A$2:$E$3000,4,FALSE)</f>
        <v>0.75</v>
      </c>
      <c r="I4507">
        <f>VLOOKUP(B4507,Prekės!$A$2:$E$3000,5,FALSE)</f>
        <v>11</v>
      </c>
      <c r="J4507">
        <f t="shared" si="141"/>
        <v>-12</v>
      </c>
      <c r="K4507">
        <f t="shared" si="142"/>
        <v>-12</v>
      </c>
    </row>
    <row r="4508" spans="1:11">
      <c r="A4508" s="1">
        <f>Atask.AtsOp!A4048</f>
        <v>42489</v>
      </c>
      <c r="B4508" t="str">
        <f>Atask.AtsOp!E4048</f>
        <v>3001-0002</v>
      </c>
      <c r="C4508" t="str">
        <f>Atask.AtsOp!H4048</f>
        <v>Put. vynas "Alita" Pusiau sausas, 0,75l 11%</v>
      </c>
      <c r="D4508" t="str">
        <f>Atask.AtsOp!N4048</f>
        <v>But.</v>
      </c>
      <c r="E4508" t="str">
        <f>Atask.AtsOp!I4048</f>
        <v>Pardavimo užsakymas</v>
      </c>
      <c r="F4508">
        <f>Atask.AtsOp!M4048</f>
        <v>-4</v>
      </c>
      <c r="G4508">
        <f>VLOOKUP(B4508,Prekės!$A$2:$E$3000,3,FALSE)</f>
        <v>235</v>
      </c>
      <c r="H4508">
        <f>VLOOKUP(B4508,Prekės!$A$2:$E$3000,4,FALSE)</f>
        <v>0.75</v>
      </c>
      <c r="I4508">
        <f>VLOOKUP(B4508,Prekės!$A$2:$E$3000,5,FALSE)</f>
        <v>11</v>
      </c>
      <c r="J4508">
        <f t="shared" si="141"/>
        <v>-3</v>
      </c>
      <c r="K4508">
        <f t="shared" si="142"/>
        <v>-3</v>
      </c>
    </row>
    <row r="4509" spans="1:11">
      <c r="A4509" s="1">
        <f>Atask.AtsOp!A4049</f>
        <v>42489</v>
      </c>
      <c r="B4509" t="str">
        <f>Atask.AtsOp!E4049</f>
        <v>3001-0002</v>
      </c>
      <c r="C4509" t="str">
        <f>Atask.AtsOp!H4049</f>
        <v>Put. vynas "Alita" Pusiau sausas, 0,75l 11%</v>
      </c>
      <c r="D4509" t="str">
        <f>Atask.AtsOp!N4049</f>
        <v>But.</v>
      </c>
      <c r="E4509" t="str">
        <f>Atask.AtsOp!I4049</f>
        <v>Pardavimo užsakymas</v>
      </c>
      <c r="F4509">
        <f>Atask.AtsOp!M4049</f>
        <v>-12</v>
      </c>
      <c r="G4509">
        <f>VLOOKUP(B4509,Prekės!$A$2:$E$3000,3,FALSE)</f>
        <v>235</v>
      </c>
      <c r="H4509">
        <f>VLOOKUP(B4509,Prekės!$A$2:$E$3000,4,FALSE)</f>
        <v>0.75</v>
      </c>
      <c r="I4509">
        <f>VLOOKUP(B4509,Prekės!$A$2:$E$3000,5,FALSE)</f>
        <v>11</v>
      </c>
      <c r="J4509">
        <f t="shared" si="141"/>
        <v>-9</v>
      </c>
      <c r="K4509">
        <f t="shared" si="142"/>
        <v>-9</v>
      </c>
    </row>
    <row r="4510" spans="1:11">
      <c r="A4510" s="1">
        <f>Atask.AtsOp!A4050</f>
        <v>42489</v>
      </c>
      <c r="B4510" t="str">
        <f>Atask.AtsOp!E4050</f>
        <v>3001-0002</v>
      </c>
      <c r="C4510" t="str">
        <f>Atask.AtsOp!H4050</f>
        <v>Put. vynas "Alita" Pusiau sausas, 0,75l 11%</v>
      </c>
      <c r="D4510" t="str">
        <f>Atask.AtsOp!N4050</f>
        <v>But.</v>
      </c>
      <c r="E4510" t="str">
        <f>Atask.AtsOp!I4050</f>
        <v>Pardavimo užsakymas</v>
      </c>
      <c r="F4510">
        <f>Atask.AtsOp!M4050</f>
        <v>-5</v>
      </c>
      <c r="G4510">
        <f>VLOOKUP(B4510,Prekės!$A$2:$E$3000,3,FALSE)</f>
        <v>235</v>
      </c>
      <c r="H4510">
        <f>VLOOKUP(B4510,Prekės!$A$2:$E$3000,4,FALSE)</f>
        <v>0.75</v>
      </c>
      <c r="I4510">
        <f>VLOOKUP(B4510,Prekės!$A$2:$E$3000,5,FALSE)</f>
        <v>11</v>
      </c>
      <c r="J4510">
        <f t="shared" si="141"/>
        <v>-3.75</v>
      </c>
      <c r="K4510">
        <f t="shared" si="142"/>
        <v>-3.75</v>
      </c>
    </row>
    <row r="4511" spans="1:11">
      <c r="A4511" s="1">
        <f>Atask.AtsOp!A4051</f>
        <v>42489</v>
      </c>
      <c r="B4511" t="str">
        <f>Atask.AtsOp!E4051</f>
        <v>3001-0002</v>
      </c>
      <c r="C4511" t="str">
        <f>Atask.AtsOp!H4051</f>
        <v>Put. vynas "Alita" Pusiau sausas, 0,75l 11%</v>
      </c>
      <c r="D4511" t="str">
        <f>Atask.AtsOp!N4051</f>
        <v>But.</v>
      </c>
      <c r="E4511" t="str">
        <f>Atask.AtsOp!I4051</f>
        <v>Pardavimo užsakymas</v>
      </c>
      <c r="F4511">
        <f>Atask.AtsOp!M4051</f>
        <v>-4</v>
      </c>
      <c r="G4511">
        <f>VLOOKUP(B4511,Prekės!$A$2:$E$3000,3,FALSE)</f>
        <v>235</v>
      </c>
      <c r="H4511">
        <f>VLOOKUP(B4511,Prekės!$A$2:$E$3000,4,FALSE)</f>
        <v>0.75</v>
      </c>
      <c r="I4511">
        <f>VLOOKUP(B4511,Prekės!$A$2:$E$3000,5,FALSE)</f>
        <v>11</v>
      </c>
      <c r="J4511">
        <f t="shared" si="141"/>
        <v>-3</v>
      </c>
      <c r="K4511">
        <f t="shared" si="142"/>
        <v>-3</v>
      </c>
    </row>
    <row r="4512" spans="1:11">
      <c r="A4512" s="1">
        <f>Atask.AtsOp!A4052</f>
        <v>42489</v>
      </c>
      <c r="B4512" t="str">
        <f>Atask.AtsOp!E4052</f>
        <v>3001-0002</v>
      </c>
      <c r="C4512" t="str">
        <f>Atask.AtsOp!H4052</f>
        <v>Put. vynas "Alita" Pusiau sausas, 0,75l 11%</v>
      </c>
      <c r="D4512" t="str">
        <f>Atask.AtsOp!N4052</f>
        <v>But.</v>
      </c>
      <c r="E4512" t="str">
        <f>Atask.AtsOp!I4052</f>
        <v>Pardavimo užsakymas</v>
      </c>
      <c r="F4512">
        <f>Atask.AtsOp!M4052</f>
        <v>-2</v>
      </c>
      <c r="G4512">
        <f>VLOOKUP(B4512,Prekės!$A$2:$E$3000,3,FALSE)</f>
        <v>235</v>
      </c>
      <c r="H4512">
        <f>VLOOKUP(B4512,Prekės!$A$2:$E$3000,4,FALSE)</f>
        <v>0.75</v>
      </c>
      <c r="I4512">
        <f>VLOOKUP(B4512,Prekės!$A$2:$E$3000,5,FALSE)</f>
        <v>11</v>
      </c>
      <c r="J4512">
        <f t="shared" si="141"/>
        <v>-1.5</v>
      </c>
      <c r="K4512">
        <f t="shared" si="142"/>
        <v>-1.5</v>
      </c>
    </row>
    <row r="4513" spans="1:11">
      <c r="A4513" s="1">
        <f>Atask.AtsOp!A4053</f>
        <v>42479</v>
      </c>
      <c r="B4513" t="str">
        <f>Atask.AtsOp!E4053</f>
        <v>3001-0002E</v>
      </c>
      <c r="C4513" t="str">
        <f>Atask.AtsOp!H4053</f>
        <v>Put. vynas "Alita" Pusiau sausas, 0,75l 11%</v>
      </c>
      <c r="D4513" t="str">
        <f>Atask.AtsOp!N4053</f>
        <v>But.</v>
      </c>
      <c r="E4513" t="str">
        <f>Atask.AtsOp!I4053</f>
        <v>Pardavimo užsakymas</v>
      </c>
      <c r="F4513">
        <f>Atask.AtsOp!M4053</f>
        <v>-480</v>
      </c>
      <c r="G4513">
        <f>VLOOKUP(B4513,Prekės!$A$2:$E$3000,3,FALSE)</f>
        <v>235</v>
      </c>
      <c r="H4513">
        <f>VLOOKUP(B4513,Prekės!$A$2:$E$3000,4,FALSE)</f>
        <v>0.75</v>
      </c>
      <c r="I4513">
        <f>VLOOKUP(B4513,Prekės!$A$2:$E$3000,5,FALSE)</f>
        <v>11</v>
      </c>
      <c r="J4513">
        <f t="shared" si="141"/>
        <v>-360</v>
      </c>
      <c r="K4513">
        <f t="shared" si="142"/>
        <v>-360</v>
      </c>
    </row>
    <row r="4514" spans="1:11">
      <c r="A4514" s="1">
        <f>Atask.AtsOp!A4054</f>
        <v>42482</v>
      </c>
      <c r="B4514" t="str">
        <f>Atask.AtsOp!E4054</f>
        <v>3001-0002E</v>
      </c>
      <c r="C4514" t="str">
        <f>Atask.AtsOp!H4054</f>
        <v>Put. vynas "Alita" Pusiau sausas, 0,75l 11%</v>
      </c>
      <c r="D4514" t="str">
        <f>Atask.AtsOp!N4054</f>
        <v>But.</v>
      </c>
      <c r="E4514" t="str">
        <f>Atask.AtsOp!I4054</f>
        <v>Pardavimo užsakymas</v>
      </c>
      <c r="F4514">
        <f>Atask.AtsOp!M4054</f>
        <v>-960</v>
      </c>
      <c r="G4514">
        <f>VLOOKUP(B4514,Prekės!$A$2:$E$3000,3,FALSE)</f>
        <v>235</v>
      </c>
      <c r="H4514">
        <f>VLOOKUP(B4514,Prekės!$A$2:$E$3000,4,FALSE)</f>
        <v>0.75</v>
      </c>
      <c r="I4514">
        <f>VLOOKUP(B4514,Prekės!$A$2:$E$3000,5,FALSE)</f>
        <v>11</v>
      </c>
      <c r="J4514">
        <f t="shared" ref="J4514:J4577" si="143">IF(G4514=110,F4514*H4514*I4514,IF(G4514&lt;280,F4514*H4514,F4514*H4514*(I4514/100)))</f>
        <v>-720</v>
      </c>
      <c r="K4514">
        <f t="shared" ref="K4514:K4577" si="144">IF(EXACT(D4514,"But."),J4514,F4514)</f>
        <v>-720</v>
      </c>
    </row>
    <row r="4515" spans="1:11">
      <c r="A4515" s="1">
        <f>Atask.AtsOp!A4055</f>
        <v>42490</v>
      </c>
      <c r="B4515" t="str">
        <f>Atask.AtsOp!E4055</f>
        <v>3001-0002E</v>
      </c>
      <c r="C4515" t="str">
        <f>Atask.AtsOp!H4055</f>
        <v>Put. vynas "Alita" Pusiau sausas, 0,75l 11%</v>
      </c>
      <c r="D4515" t="str">
        <f>Atask.AtsOp!N4055</f>
        <v>But.</v>
      </c>
      <c r="E4515" t="str">
        <f>Atask.AtsOp!I4055</f>
        <v>Perkelti</v>
      </c>
      <c r="F4515">
        <f>Atask.AtsOp!M4055</f>
        <v>-12</v>
      </c>
      <c r="G4515">
        <f>VLOOKUP(B4515,Prekės!$A$2:$E$3000,3,FALSE)</f>
        <v>235</v>
      </c>
      <c r="H4515">
        <f>VLOOKUP(B4515,Prekės!$A$2:$E$3000,4,FALSE)</f>
        <v>0.75</v>
      </c>
      <c r="I4515">
        <f>VLOOKUP(B4515,Prekės!$A$2:$E$3000,5,FALSE)</f>
        <v>11</v>
      </c>
      <c r="J4515">
        <f t="shared" si="143"/>
        <v>-9</v>
      </c>
      <c r="K4515">
        <f t="shared" si="144"/>
        <v>-9</v>
      </c>
    </row>
    <row r="4516" spans="1:11">
      <c r="A4516" s="1">
        <f>Atask.AtsOp!A4056</f>
        <v>42490</v>
      </c>
      <c r="B4516" t="str">
        <f>Atask.AtsOp!E4056</f>
        <v>3001-0002E</v>
      </c>
      <c r="C4516" t="str">
        <f>Atask.AtsOp!H4056</f>
        <v>Put. vynas "Alita" Pusiau sausas, 0,75l 11%</v>
      </c>
      <c r="D4516" t="str">
        <f>Atask.AtsOp!N4056</f>
        <v>But.</v>
      </c>
      <c r="E4516" t="str">
        <f>Atask.AtsOp!I4056</f>
        <v>Perkelti</v>
      </c>
      <c r="F4516">
        <f>Atask.AtsOp!M4056</f>
        <v>12</v>
      </c>
      <c r="G4516">
        <f>VLOOKUP(B4516,Prekės!$A$2:$E$3000,3,FALSE)</f>
        <v>235</v>
      </c>
      <c r="H4516">
        <f>VLOOKUP(B4516,Prekės!$A$2:$E$3000,4,FALSE)</f>
        <v>0.75</v>
      </c>
      <c r="I4516">
        <f>VLOOKUP(B4516,Prekės!$A$2:$E$3000,5,FALSE)</f>
        <v>11</v>
      </c>
      <c r="J4516">
        <f t="shared" si="143"/>
        <v>9</v>
      </c>
      <c r="K4516">
        <f t="shared" si="144"/>
        <v>9</v>
      </c>
    </row>
    <row r="4517" spans="1:11">
      <c r="A4517" s="1">
        <f>Atask.AtsOp!A4057</f>
        <v>42490</v>
      </c>
      <c r="B4517" t="str">
        <f>Atask.AtsOp!E4057</f>
        <v>3001-0002E</v>
      </c>
      <c r="C4517" t="str">
        <f>Atask.AtsOp!H4057</f>
        <v>Put. vynas "Alita" Pusiau sausas, 0,75l 11%</v>
      </c>
      <c r="D4517" t="str">
        <f>Atask.AtsOp!N4057</f>
        <v>But.</v>
      </c>
      <c r="E4517" t="str">
        <f>Atask.AtsOp!I4057</f>
        <v>Pardavimo užsakymas</v>
      </c>
      <c r="F4517">
        <f>Atask.AtsOp!M4057</f>
        <v>-12</v>
      </c>
      <c r="G4517">
        <f>VLOOKUP(B4517,Prekės!$A$2:$E$3000,3,FALSE)</f>
        <v>235</v>
      </c>
      <c r="H4517">
        <f>VLOOKUP(B4517,Prekės!$A$2:$E$3000,4,FALSE)</f>
        <v>0.75</v>
      </c>
      <c r="I4517">
        <f>VLOOKUP(B4517,Prekės!$A$2:$E$3000,5,FALSE)</f>
        <v>11</v>
      </c>
      <c r="J4517">
        <f t="shared" si="143"/>
        <v>-9</v>
      </c>
      <c r="K4517">
        <f t="shared" si="144"/>
        <v>-9</v>
      </c>
    </row>
    <row r="4518" spans="1:11">
      <c r="A4518" s="1">
        <f>Atask.AtsOp!A4058</f>
        <v>42489</v>
      </c>
      <c r="B4518" t="str">
        <f>Atask.AtsOp!E4058</f>
        <v>3001-0003</v>
      </c>
      <c r="C4518" t="str">
        <f>Atask.AtsOp!H4058</f>
        <v>Put. vynas "Alita" Sausas, 0,75l 11%</v>
      </c>
      <c r="D4518" t="str">
        <f>Atask.AtsOp!N4058</f>
        <v>But.</v>
      </c>
      <c r="E4518" t="str">
        <f>Atask.AtsOp!I4058</f>
        <v>Pardavimo užsakymas</v>
      </c>
      <c r="F4518">
        <f>Atask.AtsOp!M4058</f>
        <v>280</v>
      </c>
      <c r="G4518">
        <f>VLOOKUP(B4518,Prekės!$A$2:$E$3000,3,FALSE)</f>
        <v>235</v>
      </c>
      <c r="H4518">
        <f>VLOOKUP(B4518,Prekės!$A$2:$E$3000,4,FALSE)</f>
        <v>0.75</v>
      </c>
      <c r="I4518">
        <f>VLOOKUP(B4518,Prekės!$A$2:$E$3000,5,FALSE)</f>
        <v>11</v>
      </c>
      <c r="J4518">
        <f t="shared" si="143"/>
        <v>210</v>
      </c>
      <c r="K4518">
        <f t="shared" si="144"/>
        <v>210</v>
      </c>
    </row>
    <row r="4519" spans="1:11">
      <c r="A4519" s="1">
        <f>Atask.AtsOp!A4059</f>
        <v>42489</v>
      </c>
      <c r="B4519" t="str">
        <f>Atask.AtsOp!E4059</f>
        <v>3001-0003</v>
      </c>
      <c r="C4519" t="str">
        <f>Atask.AtsOp!H4059</f>
        <v>Put. vynas "Alita" Sausas, 0,75l 11%</v>
      </c>
      <c r="D4519" t="str">
        <f>Atask.AtsOp!N4059</f>
        <v>But.</v>
      </c>
      <c r="E4519" t="str">
        <f>Atask.AtsOp!I4059</f>
        <v>Pardavimo užsakymas</v>
      </c>
      <c r="F4519">
        <f>Atask.AtsOp!M4059</f>
        <v>216</v>
      </c>
      <c r="G4519">
        <f>VLOOKUP(B4519,Prekės!$A$2:$E$3000,3,FALSE)</f>
        <v>235</v>
      </c>
      <c r="H4519">
        <f>VLOOKUP(B4519,Prekės!$A$2:$E$3000,4,FALSE)</f>
        <v>0.75</v>
      </c>
      <c r="I4519">
        <f>VLOOKUP(B4519,Prekės!$A$2:$E$3000,5,FALSE)</f>
        <v>11</v>
      </c>
      <c r="J4519">
        <f t="shared" si="143"/>
        <v>162</v>
      </c>
      <c r="K4519">
        <f t="shared" si="144"/>
        <v>162</v>
      </c>
    </row>
    <row r="4520" spans="1:11">
      <c r="A4520" s="1">
        <f>Atask.AtsOp!A4060</f>
        <v>42489</v>
      </c>
      <c r="B4520" t="str">
        <f>Atask.AtsOp!E4060</f>
        <v>3001-0003</v>
      </c>
      <c r="C4520" t="str">
        <f>Atask.AtsOp!H4060</f>
        <v>Put. vynas "Alita" Sausas, 0,75l 11%</v>
      </c>
      <c r="D4520" t="str">
        <f>Atask.AtsOp!N4060</f>
        <v>But.</v>
      </c>
      <c r="E4520" t="str">
        <f>Atask.AtsOp!I4060</f>
        <v>Pardavimo užsakymas</v>
      </c>
      <c r="F4520">
        <f>Atask.AtsOp!M4060</f>
        <v>-1627</v>
      </c>
      <c r="G4520">
        <f>VLOOKUP(B4520,Prekės!$A$2:$E$3000,3,FALSE)</f>
        <v>235</v>
      </c>
      <c r="H4520">
        <f>VLOOKUP(B4520,Prekės!$A$2:$E$3000,4,FALSE)</f>
        <v>0.75</v>
      </c>
      <c r="I4520">
        <f>VLOOKUP(B4520,Prekės!$A$2:$E$3000,5,FALSE)</f>
        <v>11</v>
      </c>
      <c r="J4520">
        <f t="shared" si="143"/>
        <v>-1220.25</v>
      </c>
      <c r="K4520">
        <f t="shared" si="144"/>
        <v>-1220.25</v>
      </c>
    </row>
    <row r="4521" spans="1:11">
      <c r="A4521" s="1">
        <f>Atask.AtsOp!A4061</f>
        <v>42489</v>
      </c>
      <c r="B4521" t="str">
        <f>Atask.AtsOp!E4061</f>
        <v>3001-0003</v>
      </c>
      <c r="C4521" t="str">
        <f>Atask.AtsOp!H4061</f>
        <v>Put. vynas "Alita" Sausas, 0,75l 11%</v>
      </c>
      <c r="D4521" t="str">
        <f>Atask.AtsOp!N4061</f>
        <v>But.</v>
      </c>
      <c r="E4521" t="str">
        <f>Atask.AtsOp!I4061</f>
        <v>Pardavimo užsakymas</v>
      </c>
      <c r="F4521">
        <f>Atask.AtsOp!M4061</f>
        <v>-280</v>
      </c>
      <c r="G4521">
        <f>VLOOKUP(B4521,Prekės!$A$2:$E$3000,3,FALSE)</f>
        <v>235</v>
      </c>
      <c r="H4521">
        <f>VLOOKUP(B4521,Prekės!$A$2:$E$3000,4,FALSE)</f>
        <v>0.75</v>
      </c>
      <c r="I4521">
        <f>VLOOKUP(B4521,Prekės!$A$2:$E$3000,5,FALSE)</f>
        <v>11</v>
      </c>
      <c r="J4521">
        <f t="shared" si="143"/>
        <v>-210</v>
      </c>
      <c r="K4521">
        <f t="shared" si="144"/>
        <v>-210</v>
      </c>
    </row>
    <row r="4522" spans="1:11">
      <c r="A4522" s="1">
        <f>Atask.AtsOp!A4062</f>
        <v>42489</v>
      </c>
      <c r="B4522" t="str">
        <f>Atask.AtsOp!E4062</f>
        <v>3001-0003</v>
      </c>
      <c r="C4522" t="str">
        <f>Atask.AtsOp!H4062</f>
        <v>Put. vynas "Alita" Sausas, 0,75l 11%</v>
      </c>
      <c r="D4522" t="str">
        <f>Atask.AtsOp!N4062</f>
        <v>But.</v>
      </c>
      <c r="E4522" t="str">
        <f>Atask.AtsOp!I4062</f>
        <v>Pardavimo užsakymas</v>
      </c>
      <c r="F4522">
        <f>Atask.AtsOp!M4062</f>
        <v>-216</v>
      </c>
      <c r="G4522">
        <f>VLOOKUP(B4522,Prekės!$A$2:$E$3000,3,FALSE)</f>
        <v>235</v>
      </c>
      <c r="H4522">
        <f>VLOOKUP(B4522,Prekės!$A$2:$E$3000,4,FALSE)</f>
        <v>0.75</v>
      </c>
      <c r="I4522">
        <f>VLOOKUP(B4522,Prekės!$A$2:$E$3000,5,FALSE)</f>
        <v>11</v>
      </c>
      <c r="J4522">
        <f t="shared" si="143"/>
        <v>-162</v>
      </c>
      <c r="K4522">
        <f t="shared" si="144"/>
        <v>-162</v>
      </c>
    </row>
    <row r="4523" spans="1:11">
      <c r="A4523" s="1">
        <f>Atask.AtsOp!A4063</f>
        <v>42489</v>
      </c>
      <c r="B4523" t="str">
        <f>Atask.AtsOp!E4063</f>
        <v>3001-0003</v>
      </c>
      <c r="C4523" t="str">
        <f>Atask.AtsOp!H4063</f>
        <v>Put. vynas "Alita" Sausas, 0,75l 11%</v>
      </c>
      <c r="D4523" t="str">
        <f>Atask.AtsOp!N4063</f>
        <v>But.</v>
      </c>
      <c r="E4523" t="str">
        <f>Atask.AtsOp!I4063</f>
        <v>Pardavimo užsakymas</v>
      </c>
      <c r="F4523">
        <f>Atask.AtsOp!M4063</f>
        <v>1627</v>
      </c>
      <c r="G4523">
        <f>VLOOKUP(B4523,Prekės!$A$2:$E$3000,3,FALSE)</f>
        <v>235</v>
      </c>
      <c r="H4523">
        <f>VLOOKUP(B4523,Prekės!$A$2:$E$3000,4,FALSE)</f>
        <v>0.75</v>
      </c>
      <c r="I4523">
        <f>VLOOKUP(B4523,Prekės!$A$2:$E$3000,5,FALSE)</f>
        <v>11</v>
      </c>
      <c r="J4523">
        <f t="shared" si="143"/>
        <v>1220.25</v>
      </c>
      <c r="K4523">
        <f t="shared" si="144"/>
        <v>1220.25</v>
      </c>
    </row>
    <row r="4524" spans="1:11">
      <c r="A4524" s="1">
        <f>Atask.AtsOp!A4064</f>
        <v>42467</v>
      </c>
      <c r="B4524" t="str">
        <f>Atask.AtsOp!E4064</f>
        <v>3001-0003</v>
      </c>
      <c r="C4524" t="str">
        <f>Atask.AtsOp!H4064</f>
        <v>Put. vynas "Alita" Sausas, 0,75l 11%</v>
      </c>
      <c r="D4524" t="str">
        <f>Atask.AtsOp!N4064</f>
        <v>But.</v>
      </c>
      <c r="E4524" t="str">
        <f>Atask.AtsOp!I4064</f>
        <v>Pardavimo užsakymas</v>
      </c>
      <c r="F4524">
        <f>Atask.AtsOp!M4064</f>
        <v>-12</v>
      </c>
      <c r="G4524">
        <f>VLOOKUP(B4524,Prekės!$A$2:$E$3000,3,FALSE)</f>
        <v>235</v>
      </c>
      <c r="H4524">
        <f>VLOOKUP(B4524,Prekės!$A$2:$E$3000,4,FALSE)</f>
        <v>0.75</v>
      </c>
      <c r="I4524">
        <f>VLOOKUP(B4524,Prekės!$A$2:$E$3000,5,FALSE)</f>
        <v>11</v>
      </c>
      <c r="J4524">
        <f t="shared" si="143"/>
        <v>-9</v>
      </c>
      <c r="K4524">
        <f t="shared" si="144"/>
        <v>-9</v>
      </c>
    </row>
    <row r="4525" spans="1:11">
      <c r="A4525" s="1">
        <f>Atask.AtsOp!A4065</f>
        <v>42466</v>
      </c>
      <c r="B4525" t="str">
        <f>Atask.AtsOp!E4065</f>
        <v>3001-0003</v>
      </c>
      <c r="C4525" t="str">
        <f>Atask.AtsOp!H4065</f>
        <v>Put. vynas "Alita" Sausas, 0,75l 11%</v>
      </c>
      <c r="D4525" t="str">
        <f>Atask.AtsOp!N4065</f>
        <v>But.</v>
      </c>
      <c r="E4525" t="str">
        <f>Atask.AtsOp!I4065</f>
        <v>Pardavimo užsakymas</v>
      </c>
      <c r="F4525">
        <f>Atask.AtsOp!M4065</f>
        <v>-12</v>
      </c>
      <c r="G4525">
        <f>VLOOKUP(B4525,Prekės!$A$2:$E$3000,3,FALSE)</f>
        <v>235</v>
      </c>
      <c r="H4525">
        <f>VLOOKUP(B4525,Prekės!$A$2:$E$3000,4,FALSE)</f>
        <v>0.75</v>
      </c>
      <c r="I4525">
        <f>VLOOKUP(B4525,Prekės!$A$2:$E$3000,5,FALSE)</f>
        <v>11</v>
      </c>
      <c r="J4525">
        <f t="shared" si="143"/>
        <v>-9</v>
      </c>
      <c r="K4525">
        <f t="shared" si="144"/>
        <v>-9</v>
      </c>
    </row>
    <row r="4526" spans="1:11">
      <c r="A4526" s="1">
        <f>Atask.AtsOp!A4066</f>
        <v>42465</v>
      </c>
      <c r="B4526" t="str">
        <f>Atask.AtsOp!E4066</f>
        <v>3001-0003</v>
      </c>
      <c r="C4526" t="str">
        <f>Atask.AtsOp!H4066</f>
        <v>Put. vynas "Alita" Sausas, 0,75l 11%</v>
      </c>
      <c r="D4526" t="str">
        <f>Atask.AtsOp!N4066</f>
        <v>But.</v>
      </c>
      <c r="E4526" t="str">
        <f>Atask.AtsOp!I4066</f>
        <v>Pardavimo užsakymas</v>
      </c>
      <c r="F4526">
        <f>Atask.AtsOp!M4066</f>
        <v>-384</v>
      </c>
      <c r="G4526">
        <f>VLOOKUP(B4526,Prekės!$A$2:$E$3000,3,FALSE)</f>
        <v>235</v>
      </c>
      <c r="H4526">
        <f>VLOOKUP(B4526,Prekės!$A$2:$E$3000,4,FALSE)</f>
        <v>0.75</v>
      </c>
      <c r="I4526">
        <f>VLOOKUP(B4526,Prekės!$A$2:$E$3000,5,FALSE)</f>
        <v>11</v>
      </c>
      <c r="J4526">
        <f t="shared" si="143"/>
        <v>-288</v>
      </c>
      <c r="K4526">
        <f t="shared" si="144"/>
        <v>-288</v>
      </c>
    </row>
    <row r="4527" spans="1:11">
      <c r="A4527" s="1">
        <f>Atask.AtsOp!A4067</f>
        <v>42461</v>
      </c>
      <c r="B4527" t="str">
        <f>Atask.AtsOp!E4067</f>
        <v>3001-0003</v>
      </c>
      <c r="C4527" t="str">
        <f>Atask.AtsOp!H4067</f>
        <v>Put. vynas "Alita" Sausas, 0,75l 11%</v>
      </c>
      <c r="D4527" t="str">
        <f>Atask.AtsOp!N4067</f>
        <v>But.</v>
      </c>
      <c r="E4527" t="str">
        <f>Atask.AtsOp!I4067</f>
        <v>Pardavimo užsakymas</v>
      </c>
      <c r="F4527">
        <f>Atask.AtsOp!M4067</f>
        <v>-96</v>
      </c>
      <c r="G4527">
        <f>VLOOKUP(B4527,Prekės!$A$2:$E$3000,3,FALSE)</f>
        <v>235</v>
      </c>
      <c r="H4527">
        <f>VLOOKUP(B4527,Prekės!$A$2:$E$3000,4,FALSE)</f>
        <v>0.75</v>
      </c>
      <c r="I4527">
        <f>VLOOKUP(B4527,Prekės!$A$2:$E$3000,5,FALSE)</f>
        <v>11</v>
      </c>
      <c r="J4527">
        <f t="shared" si="143"/>
        <v>-72</v>
      </c>
      <c r="K4527">
        <f t="shared" si="144"/>
        <v>-72</v>
      </c>
    </row>
    <row r="4528" spans="1:11">
      <c r="A4528" s="1">
        <f>Atask.AtsOp!A4068</f>
        <v>42465</v>
      </c>
      <c r="B4528" t="str">
        <f>Atask.AtsOp!E4068</f>
        <v>3001-0003</v>
      </c>
      <c r="C4528" t="str">
        <f>Atask.AtsOp!H4068</f>
        <v>Put. vynas "Alita" Sausas, 0,75l 11%</v>
      </c>
      <c r="D4528" t="str">
        <f>Atask.AtsOp!N4068</f>
        <v>But.</v>
      </c>
      <c r="E4528" t="str">
        <f>Atask.AtsOp!I4068</f>
        <v>Pardavimo užsakymas</v>
      </c>
      <c r="F4528">
        <f>Atask.AtsOp!M4068</f>
        <v>-1152</v>
      </c>
      <c r="G4528">
        <f>VLOOKUP(B4528,Prekės!$A$2:$E$3000,3,FALSE)</f>
        <v>235</v>
      </c>
      <c r="H4528">
        <f>VLOOKUP(B4528,Prekės!$A$2:$E$3000,4,FALSE)</f>
        <v>0.75</v>
      </c>
      <c r="I4528">
        <f>VLOOKUP(B4528,Prekės!$A$2:$E$3000,5,FALSE)</f>
        <v>11</v>
      </c>
      <c r="J4528">
        <f t="shared" si="143"/>
        <v>-864</v>
      </c>
      <c r="K4528">
        <f t="shared" si="144"/>
        <v>-864</v>
      </c>
    </row>
    <row r="4529" spans="1:11">
      <c r="A4529" s="1">
        <f>Atask.AtsOp!A4069</f>
        <v>42465</v>
      </c>
      <c r="B4529" t="str">
        <f>Atask.AtsOp!E4069</f>
        <v>3001-0003</v>
      </c>
      <c r="C4529" t="str">
        <f>Atask.AtsOp!H4069</f>
        <v>Put. vynas "Alita" Sausas, 0,75l 11%</v>
      </c>
      <c r="D4529" t="str">
        <f>Atask.AtsOp!N4069</f>
        <v>But.</v>
      </c>
      <c r="E4529" t="str">
        <f>Atask.AtsOp!I4069</f>
        <v>Pardavimo užsakymas</v>
      </c>
      <c r="F4529">
        <f>Atask.AtsOp!M4069</f>
        <v>-120</v>
      </c>
      <c r="G4529">
        <f>VLOOKUP(B4529,Prekės!$A$2:$E$3000,3,FALSE)</f>
        <v>235</v>
      </c>
      <c r="H4529">
        <f>VLOOKUP(B4529,Prekės!$A$2:$E$3000,4,FALSE)</f>
        <v>0.75</v>
      </c>
      <c r="I4529">
        <f>VLOOKUP(B4529,Prekės!$A$2:$E$3000,5,FALSE)</f>
        <v>11</v>
      </c>
      <c r="J4529">
        <f t="shared" si="143"/>
        <v>-90</v>
      </c>
      <c r="K4529">
        <f t="shared" si="144"/>
        <v>-90</v>
      </c>
    </row>
    <row r="4530" spans="1:11">
      <c r="A4530" s="1">
        <f>Atask.AtsOp!A4070</f>
        <v>42466</v>
      </c>
      <c r="B4530" t="str">
        <f>Atask.AtsOp!E4070</f>
        <v>3001-0003</v>
      </c>
      <c r="C4530" t="str">
        <f>Atask.AtsOp!H4070</f>
        <v>Put. vynas "Alita" Sausas, 0,75l 11%</v>
      </c>
      <c r="D4530" t="str">
        <f>Atask.AtsOp!N4070</f>
        <v>But.</v>
      </c>
      <c r="E4530" t="str">
        <f>Atask.AtsOp!I4070</f>
        <v>Pardavimo užsakymas</v>
      </c>
      <c r="F4530">
        <f>Atask.AtsOp!M4070</f>
        <v>-180</v>
      </c>
      <c r="G4530">
        <f>VLOOKUP(B4530,Prekės!$A$2:$E$3000,3,FALSE)</f>
        <v>235</v>
      </c>
      <c r="H4530">
        <f>VLOOKUP(B4530,Prekės!$A$2:$E$3000,4,FALSE)</f>
        <v>0.75</v>
      </c>
      <c r="I4530">
        <f>VLOOKUP(B4530,Prekės!$A$2:$E$3000,5,FALSE)</f>
        <v>11</v>
      </c>
      <c r="J4530">
        <f t="shared" si="143"/>
        <v>-135</v>
      </c>
      <c r="K4530">
        <f t="shared" si="144"/>
        <v>-135</v>
      </c>
    </row>
    <row r="4531" spans="1:11">
      <c r="A4531" s="1">
        <f>Atask.AtsOp!A4071</f>
        <v>42465</v>
      </c>
      <c r="B4531" t="str">
        <f>Atask.AtsOp!E4071</f>
        <v>3001-0003</v>
      </c>
      <c r="C4531" t="str">
        <f>Atask.AtsOp!H4071</f>
        <v>Put. vynas "Alita" Sausas, 0,75l 11%</v>
      </c>
      <c r="D4531" t="str">
        <f>Atask.AtsOp!N4071</f>
        <v>But.</v>
      </c>
      <c r="E4531" t="str">
        <f>Atask.AtsOp!I4071</f>
        <v>Pardavimo užsakymas</v>
      </c>
      <c r="F4531">
        <f>Atask.AtsOp!M4071</f>
        <v>-60</v>
      </c>
      <c r="G4531">
        <f>VLOOKUP(B4531,Prekės!$A$2:$E$3000,3,FALSE)</f>
        <v>235</v>
      </c>
      <c r="H4531">
        <f>VLOOKUP(B4531,Prekės!$A$2:$E$3000,4,FALSE)</f>
        <v>0.75</v>
      </c>
      <c r="I4531">
        <f>VLOOKUP(B4531,Prekės!$A$2:$E$3000,5,FALSE)</f>
        <v>11</v>
      </c>
      <c r="J4531">
        <f t="shared" si="143"/>
        <v>-45</v>
      </c>
      <c r="K4531">
        <f t="shared" si="144"/>
        <v>-45</v>
      </c>
    </row>
    <row r="4532" spans="1:11">
      <c r="A4532" s="1">
        <f>Atask.AtsOp!A4072</f>
        <v>42464</v>
      </c>
      <c r="B4532" t="str">
        <f>Atask.AtsOp!E4072</f>
        <v>3001-0003</v>
      </c>
      <c r="C4532" t="str">
        <f>Atask.AtsOp!H4072</f>
        <v>Put. vynas "Alita" Sausas, 0,75l 11%</v>
      </c>
      <c r="D4532" t="str">
        <f>Atask.AtsOp!N4072</f>
        <v>But.</v>
      </c>
      <c r="E4532" t="str">
        <f>Atask.AtsOp!I4072</f>
        <v>Pardavimo užsakymas</v>
      </c>
      <c r="F4532">
        <f>Atask.AtsOp!M4072</f>
        <v>-48</v>
      </c>
      <c r="G4532">
        <f>VLOOKUP(B4532,Prekės!$A$2:$E$3000,3,FALSE)</f>
        <v>235</v>
      </c>
      <c r="H4532">
        <f>VLOOKUP(B4532,Prekės!$A$2:$E$3000,4,FALSE)</f>
        <v>0.75</v>
      </c>
      <c r="I4532">
        <f>VLOOKUP(B4532,Prekės!$A$2:$E$3000,5,FALSE)</f>
        <v>11</v>
      </c>
      <c r="J4532">
        <f t="shared" si="143"/>
        <v>-36</v>
      </c>
      <c r="K4532">
        <f t="shared" si="144"/>
        <v>-36</v>
      </c>
    </row>
    <row r="4533" spans="1:11">
      <c r="A4533" s="1">
        <f>Atask.AtsOp!A4073</f>
        <v>42461</v>
      </c>
      <c r="B4533" t="str">
        <f>Atask.AtsOp!E4073</f>
        <v>3001-0003</v>
      </c>
      <c r="C4533" t="str">
        <f>Atask.AtsOp!H4073</f>
        <v>Put. vynas "Alita" Sausas, 0,75l 11%</v>
      </c>
      <c r="D4533" t="str">
        <f>Atask.AtsOp!N4073</f>
        <v>But.</v>
      </c>
      <c r="E4533" t="str">
        <f>Atask.AtsOp!I4073</f>
        <v>Pardavimo užsakymas</v>
      </c>
      <c r="F4533">
        <f>Atask.AtsOp!M4073</f>
        <v>-12</v>
      </c>
      <c r="G4533">
        <f>VLOOKUP(B4533,Prekės!$A$2:$E$3000,3,FALSE)</f>
        <v>235</v>
      </c>
      <c r="H4533">
        <f>VLOOKUP(B4533,Prekės!$A$2:$E$3000,4,FALSE)</f>
        <v>0.75</v>
      </c>
      <c r="I4533">
        <f>VLOOKUP(B4533,Prekės!$A$2:$E$3000,5,FALSE)</f>
        <v>11</v>
      </c>
      <c r="J4533">
        <f t="shared" si="143"/>
        <v>-9</v>
      </c>
      <c r="K4533">
        <f t="shared" si="144"/>
        <v>-9</v>
      </c>
    </row>
    <row r="4534" spans="1:11">
      <c r="A4534" s="1">
        <f>Atask.AtsOp!A4074</f>
        <v>42474</v>
      </c>
      <c r="B4534" t="str">
        <f>Atask.AtsOp!E4074</f>
        <v>3001-0003</v>
      </c>
      <c r="C4534" t="str">
        <f>Atask.AtsOp!H4074</f>
        <v>Put. vynas "Alita" Sausas, 0,75l 11%</v>
      </c>
      <c r="D4534" t="str">
        <f>Atask.AtsOp!N4074</f>
        <v>But.</v>
      </c>
      <c r="E4534" t="str">
        <f>Atask.AtsOp!I4074</f>
        <v>Pardavimo užsakymas</v>
      </c>
      <c r="F4534">
        <f>Atask.AtsOp!M4074</f>
        <v>-2</v>
      </c>
      <c r="G4534">
        <f>VLOOKUP(B4534,Prekės!$A$2:$E$3000,3,FALSE)</f>
        <v>235</v>
      </c>
      <c r="H4534">
        <f>VLOOKUP(B4534,Prekės!$A$2:$E$3000,4,FALSE)</f>
        <v>0.75</v>
      </c>
      <c r="I4534">
        <f>VLOOKUP(B4534,Prekės!$A$2:$E$3000,5,FALSE)</f>
        <v>11</v>
      </c>
      <c r="J4534">
        <f t="shared" si="143"/>
        <v>-1.5</v>
      </c>
      <c r="K4534">
        <f t="shared" si="144"/>
        <v>-1.5</v>
      </c>
    </row>
    <row r="4535" spans="1:11">
      <c r="A4535" s="1">
        <f>Atask.AtsOp!A4075</f>
        <v>42475</v>
      </c>
      <c r="B4535" t="str">
        <f>Atask.AtsOp!E4075</f>
        <v>3001-0003</v>
      </c>
      <c r="C4535" t="str">
        <f>Atask.AtsOp!H4075</f>
        <v>Put. vynas "Alita" Sausas, 0,75l 11%</v>
      </c>
      <c r="D4535" t="str">
        <f>Atask.AtsOp!N4075</f>
        <v>But.</v>
      </c>
      <c r="E4535" t="str">
        <f>Atask.AtsOp!I4075</f>
        <v>Pardavimo užsakymas</v>
      </c>
      <c r="F4535">
        <f>Atask.AtsOp!M4075</f>
        <v>-12</v>
      </c>
      <c r="G4535">
        <f>VLOOKUP(B4535,Prekės!$A$2:$E$3000,3,FALSE)</f>
        <v>235</v>
      </c>
      <c r="H4535">
        <f>VLOOKUP(B4535,Prekės!$A$2:$E$3000,4,FALSE)</f>
        <v>0.75</v>
      </c>
      <c r="I4535">
        <f>VLOOKUP(B4535,Prekės!$A$2:$E$3000,5,FALSE)</f>
        <v>11</v>
      </c>
      <c r="J4535">
        <f t="shared" si="143"/>
        <v>-9</v>
      </c>
      <c r="K4535">
        <f t="shared" si="144"/>
        <v>-9</v>
      </c>
    </row>
    <row r="4536" spans="1:11">
      <c r="A4536" s="1">
        <f>Atask.AtsOp!A4076</f>
        <v>42473</v>
      </c>
      <c r="B4536" t="str">
        <f>Atask.AtsOp!E4076</f>
        <v>3001-0003</v>
      </c>
      <c r="C4536" t="str">
        <f>Atask.AtsOp!H4076</f>
        <v>Put. vynas "Alita" Sausas, 0,75l 11%</v>
      </c>
      <c r="D4536" t="str">
        <f>Atask.AtsOp!N4076</f>
        <v>But.</v>
      </c>
      <c r="E4536" t="str">
        <f>Atask.AtsOp!I4076</f>
        <v>Pardavimo užsakymas</v>
      </c>
      <c r="F4536">
        <f>Atask.AtsOp!M4076</f>
        <v>-132</v>
      </c>
      <c r="G4536">
        <f>VLOOKUP(B4536,Prekės!$A$2:$E$3000,3,FALSE)</f>
        <v>235</v>
      </c>
      <c r="H4536">
        <f>VLOOKUP(B4536,Prekės!$A$2:$E$3000,4,FALSE)</f>
        <v>0.75</v>
      </c>
      <c r="I4536">
        <f>VLOOKUP(B4536,Prekės!$A$2:$E$3000,5,FALSE)</f>
        <v>11</v>
      </c>
      <c r="J4536">
        <f t="shared" si="143"/>
        <v>-99</v>
      </c>
      <c r="K4536">
        <f t="shared" si="144"/>
        <v>-99</v>
      </c>
    </row>
    <row r="4537" spans="1:11">
      <c r="A4537" s="1">
        <f>Atask.AtsOp!A4077</f>
        <v>42474</v>
      </c>
      <c r="B4537" t="str">
        <f>Atask.AtsOp!E4077</f>
        <v>3001-0003</v>
      </c>
      <c r="C4537" t="str">
        <f>Atask.AtsOp!H4077</f>
        <v>Put. vynas "Alita" Sausas, 0,75l 11%</v>
      </c>
      <c r="D4537" t="str">
        <f>Atask.AtsOp!N4077</f>
        <v>But.</v>
      </c>
      <c r="E4537" t="str">
        <f>Atask.AtsOp!I4077</f>
        <v>Pardavimo užsakymas</v>
      </c>
      <c r="F4537">
        <f>Atask.AtsOp!M4077</f>
        <v>-96</v>
      </c>
      <c r="G4537">
        <f>VLOOKUP(B4537,Prekės!$A$2:$E$3000,3,FALSE)</f>
        <v>235</v>
      </c>
      <c r="H4537">
        <f>VLOOKUP(B4537,Prekės!$A$2:$E$3000,4,FALSE)</f>
        <v>0.75</v>
      </c>
      <c r="I4537">
        <f>VLOOKUP(B4537,Prekės!$A$2:$E$3000,5,FALSE)</f>
        <v>11</v>
      </c>
      <c r="J4537">
        <f t="shared" si="143"/>
        <v>-72</v>
      </c>
      <c r="K4537">
        <f t="shared" si="144"/>
        <v>-72</v>
      </c>
    </row>
    <row r="4538" spans="1:11">
      <c r="A4538" s="1">
        <f>Atask.AtsOp!A4078</f>
        <v>42473</v>
      </c>
      <c r="B4538" t="str">
        <f>Atask.AtsOp!E4078</f>
        <v>3001-0003</v>
      </c>
      <c r="C4538" t="str">
        <f>Atask.AtsOp!H4078</f>
        <v>Put. vynas "Alita" Sausas, 0,75l 11%</v>
      </c>
      <c r="D4538" t="str">
        <f>Atask.AtsOp!N4078</f>
        <v>But.</v>
      </c>
      <c r="E4538" t="str">
        <f>Atask.AtsOp!I4078</f>
        <v>Pardavimo užsakymas</v>
      </c>
      <c r="F4538">
        <f>Atask.AtsOp!M4078</f>
        <v>-132</v>
      </c>
      <c r="G4538">
        <f>VLOOKUP(B4538,Prekės!$A$2:$E$3000,3,FALSE)</f>
        <v>235</v>
      </c>
      <c r="H4538">
        <f>VLOOKUP(B4538,Prekės!$A$2:$E$3000,4,FALSE)</f>
        <v>0.75</v>
      </c>
      <c r="I4538">
        <f>VLOOKUP(B4538,Prekės!$A$2:$E$3000,5,FALSE)</f>
        <v>11</v>
      </c>
      <c r="J4538">
        <f t="shared" si="143"/>
        <v>-99</v>
      </c>
      <c r="K4538">
        <f t="shared" si="144"/>
        <v>-99</v>
      </c>
    </row>
    <row r="4539" spans="1:11">
      <c r="A4539" s="1">
        <f>Atask.AtsOp!A4079</f>
        <v>42473</v>
      </c>
      <c r="B4539" t="str">
        <f>Atask.AtsOp!E4079</f>
        <v>3001-0003</v>
      </c>
      <c r="C4539" t="str">
        <f>Atask.AtsOp!H4079</f>
        <v>Put. vynas "Alita" Sausas, 0,75l 11%</v>
      </c>
      <c r="D4539" t="str">
        <f>Atask.AtsOp!N4079</f>
        <v>But.</v>
      </c>
      <c r="E4539" t="str">
        <f>Atask.AtsOp!I4079</f>
        <v>Pardavimo užsakymas</v>
      </c>
      <c r="F4539">
        <f>Atask.AtsOp!M4079</f>
        <v>-48</v>
      </c>
      <c r="G4539">
        <f>VLOOKUP(B4539,Prekės!$A$2:$E$3000,3,FALSE)</f>
        <v>235</v>
      </c>
      <c r="H4539">
        <f>VLOOKUP(B4539,Prekės!$A$2:$E$3000,4,FALSE)</f>
        <v>0.75</v>
      </c>
      <c r="I4539">
        <f>VLOOKUP(B4539,Prekės!$A$2:$E$3000,5,FALSE)</f>
        <v>11</v>
      </c>
      <c r="J4539">
        <f t="shared" si="143"/>
        <v>-36</v>
      </c>
      <c r="K4539">
        <f t="shared" si="144"/>
        <v>-36</v>
      </c>
    </row>
    <row r="4540" spans="1:11">
      <c r="A4540" s="1">
        <f>Atask.AtsOp!A4080</f>
        <v>42473</v>
      </c>
      <c r="B4540" t="str">
        <f>Atask.AtsOp!E4080</f>
        <v>3001-0003</v>
      </c>
      <c r="C4540" t="str">
        <f>Atask.AtsOp!H4080</f>
        <v>Put. vynas "Alita" Sausas, 0,75l 11%</v>
      </c>
      <c r="D4540" t="str">
        <f>Atask.AtsOp!N4080</f>
        <v>But.</v>
      </c>
      <c r="E4540" t="str">
        <f>Atask.AtsOp!I4080</f>
        <v>Pardavimo užsakymas</v>
      </c>
      <c r="F4540">
        <f>Atask.AtsOp!M4080</f>
        <v>-384</v>
      </c>
      <c r="G4540">
        <f>VLOOKUP(B4540,Prekės!$A$2:$E$3000,3,FALSE)</f>
        <v>235</v>
      </c>
      <c r="H4540">
        <f>VLOOKUP(B4540,Prekės!$A$2:$E$3000,4,FALSE)</f>
        <v>0.75</v>
      </c>
      <c r="I4540">
        <f>VLOOKUP(B4540,Prekės!$A$2:$E$3000,5,FALSE)</f>
        <v>11</v>
      </c>
      <c r="J4540">
        <f t="shared" si="143"/>
        <v>-288</v>
      </c>
      <c r="K4540">
        <f t="shared" si="144"/>
        <v>-288</v>
      </c>
    </row>
    <row r="4541" spans="1:11">
      <c r="A4541" s="1">
        <f>Atask.AtsOp!A4081</f>
        <v>42471</v>
      </c>
      <c r="B4541" t="str">
        <f>Atask.AtsOp!E4081</f>
        <v>3001-0003</v>
      </c>
      <c r="C4541" t="str">
        <f>Atask.AtsOp!H4081</f>
        <v>Put. vynas "Alita" Sausas, 0,75l 11%</v>
      </c>
      <c r="D4541" t="str">
        <f>Atask.AtsOp!N4081</f>
        <v>But.</v>
      </c>
      <c r="E4541" t="str">
        <f>Atask.AtsOp!I4081</f>
        <v>Pardavimo užsakymas</v>
      </c>
      <c r="F4541">
        <f>Atask.AtsOp!M4081</f>
        <v>-768</v>
      </c>
      <c r="G4541">
        <f>VLOOKUP(B4541,Prekės!$A$2:$E$3000,3,FALSE)</f>
        <v>235</v>
      </c>
      <c r="H4541">
        <f>VLOOKUP(B4541,Prekės!$A$2:$E$3000,4,FALSE)</f>
        <v>0.75</v>
      </c>
      <c r="I4541">
        <f>VLOOKUP(B4541,Prekės!$A$2:$E$3000,5,FALSE)</f>
        <v>11</v>
      </c>
      <c r="J4541">
        <f t="shared" si="143"/>
        <v>-576</v>
      </c>
      <c r="K4541">
        <f t="shared" si="144"/>
        <v>-576</v>
      </c>
    </row>
    <row r="4542" spans="1:11">
      <c r="A4542" s="1">
        <f>Atask.AtsOp!A4082</f>
        <v>42474</v>
      </c>
      <c r="B4542" t="str">
        <f>Atask.AtsOp!E4082</f>
        <v>3001-0003</v>
      </c>
      <c r="C4542" t="str">
        <f>Atask.AtsOp!H4082</f>
        <v>Put. vynas "Alita" Sausas, 0,75l 11%</v>
      </c>
      <c r="D4542" t="str">
        <f>Atask.AtsOp!N4082</f>
        <v>But.</v>
      </c>
      <c r="E4542" t="str">
        <f>Atask.AtsOp!I4082</f>
        <v>Pardavimo užsakymas</v>
      </c>
      <c r="F4542">
        <f>Atask.AtsOp!M4082</f>
        <v>-36</v>
      </c>
      <c r="G4542">
        <f>VLOOKUP(B4542,Prekės!$A$2:$E$3000,3,FALSE)</f>
        <v>235</v>
      </c>
      <c r="H4542">
        <f>VLOOKUP(B4542,Prekės!$A$2:$E$3000,4,FALSE)</f>
        <v>0.75</v>
      </c>
      <c r="I4542">
        <f>VLOOKUP(B4542,Prekės!$A$2:$E$3000,5,FALSE)</f>
        <v>11</v>
      </c>
      <c r="J4542">
        <f t="shared" si="143"/>
        <v>-27</v>
      </c>
      <c r="K4542">
        <f t="shared" si="144"/>
        <v>-27</v>
      </c>
    </row>
    <row r="4543" spans="1:11">
      <c r="A4543" s="1">
        <f>Atask.AtsOp!A4083</f>
        <v>42468</v>
      </c>
      <c r="B4543" t="str">
        <f>Atask.AtsOp!E4083</f>
        <v>3001-0003</v>
      </c>
      <c r="C4543" t="str">
        <f>Atask.AtsOp!H4083</f>
        <v>Put. vynas "Alita" Sausas, 0,75l 11%</v>
      </c>
      <c r="D4543" t="str">
        <f>Atask.AtsOp!N4083</f>
        <v>But.</v>
      </c>
      <c r="E4543" t="str">
        <f>Atask.AtsOp!I4083</f>
        <v>Pardavimo užsakymas</v>
      </c>
      <c r="F4543">
        <f>Atask.AtsOp!M4083</f>
        <v>-84</v>
      </c>
      <c r="G4543">
        <f>VLOOKUP(B4543,Prekės!$A$2:$E$3000,3,FALSE)</f>
        <v>235</v>
      </c>
      <c r="H4543">
        <f>VLOOKUP(B4543,Prekės!$A$2:$E$3000,4,FALSE)</f>
        <v>0.75</v>
      </c>
      <c r="I4543">
        <f>VLOOKUP(B4543,Prekės!$A$2:$E$3000,5,FALSE)</f>
        <v>11</v>
      </c>
      <c r="J4543">
        <f t="shared" si="143"/>
        <v>-63</v>
      </c>
      <c r="K4543">
        <f t="shared" si="144"/>
        <v>-63</v>
      </c>
    </row>
    <row r="4544" spans="1:11">
      <c r="A4544" s="1">
        <f>Atask.AtsOp!A4084</f>
        <v>42468</v>
      </c>
      <c r="B4544" t="str">
        <f>Atask.AtsOp!E4084</f>
        <v>3001-0003</v>
      </c>
      <c r="C4544" t="str">
        <f>Atask.AtsOp!H4084</f>
        <v>Put. vynas "Alita" Sausas, 0,75l 11%</v>
      </c>
      <c r="D4544" t="str">
        <f>Atask.AtsOp!N4084</f>
        <v>But.</v>
      </c>
      <c r="E4544" t="str">
        <f>Atask.AtsOp!I4084</f>
        <v>Pardavimo užsakymas</v>
      </c>
      <c r="F4544">
        <f>Atask.AtsOp!M4084</f>
        <v>-12</v>
      </c>
      <c r="G4544">
        <f>VLOOKUP(B4544,Prekės!$A$2:$E$3000,3,FALSE)</f>
        <v>235</v>
      </c>
      <c r="H4544">
        <f>VLOOKUP(B4544,Prekės!$A$2:$E$3000,4,FALSE)</f>
        <v>0.75</v>
      </c>
      <c r="I4544">
        <f>VLOOKUP(B4544,Prekės!$A$2:$E$3000,5,FALSE)</f>
        <v>11</v>
      </c>
      <c r="J4544">
        <f t="shared" si="143"/>
        <v>-9</v>
      </c>
      <c r="K4544">
        <f t="shared" si="144"/>
        <v>-9</v>
      </c>
    </row>
    <row r="4545" spans="1:11">
      <c r="A4545" s="1">
        <f>Atask.AtsOp!A4085</f>
        <v>42475</v>
      </c>
      <c r="B4545" t="str">
        <f>Atask.AtsOp!E4085</f>
        <v>3001-0003</v>
      </c>
      <c r="C4545" t="str">
        <f>Atask.AtsOp!H4085</f>
        <v>Put. vynas "Alita" Sausas, 0,75l 11%</v>
      </c>
      <c r="D4545" t="str">
        <f>Atask.AtsOp!N4085</f>
        <v>But.</v>
      </c>
      <c r="E4545" t="str">
        <f>Atask.AtsOp!I4085</f>
        <v>Pardavimo užsakymas</v>
      </c>
      <c r="F4545">
        <f>Atask.AtsOp!M4085</f>
        <v>-192</v>
      </c>
      <c r="G4545">
        <f>VLOOKUP(B4545,Prekės!$A$2:$E$3000,3,FALSE)</f>
        <v>235</v>
      </c>
      <c r="H4545">
        <f>VLOOKUP(B4545,Prekės!$A$2:$E$3000,4,FALSE)</f>
        <v>0.75</v>
      </c>
      <c r="I4545">
        <f>VLOOKUP(B4545,Prekės!$A$2:$E$3000,5,FALSE)</f>
        <v>11</v>
      </c>
      <c r="J4545">
        <f t="shared" si="143"/>
        <v>-144</v>
      </c>
      <c r="K4545">
        <f t="shared" si="144"/>
        <v>-144</v>
      </c>
    </row>
    <row r="4546" spans="1:11">
      <c r="A4546" s="1">
        <f>Atask.AtsOp!A4086</f>
        <v>42471</v>
      </c>
      <c r="B4546" t="str">
        <f>Atask.AtsOp!E4086</f>
        <v>3001-0003</v>
      </c>
      <c r="C4546" t="str">
        <f>Atask.AtsOp!H4086</f>
        <v>Put. vynas "Alita" Sausas, 0,75l 11%</v>
      </c>
      <c r="D4546" t="str">
        <f>Atask.AtsOp!N4086</f>
        <v>But.</v>
      </c>
      <c r="E4546" t="str">
        <f>Atask.AtsOp!I4086</f>
        <v>Pardavimo užsakymas</v>
      </c>
      <c r="F4546">
        <f>Atask.AtsOp!M4086</f>
        <v>-12</v>
      </c>
      <c r="G4546">
        <f>VLOOKUP(B4546,Prekės!$A$2:$E$3000,3,FALSE)</f>
        <v>235</v>
      </c>
      <c r="H4546">
        <f>VLOOKUP(B4546,Prekės!$A$2:$E$3000,4,FALSE)</f>
        <v>0.75</v>
      </c>
      <c r="I4546">
        <f>VLOOKUP(B4546,Prekės!$A$2:$E$3000,5,FALSE)</f>
        <v>11</v>
      </c>
      <c r="J4546">
        <f t="shared" si="143"/>
        <v>-9</v>
      </c>
      <c r="K4546">
        <f t="shared" si="144"/>
        <v>-9</v>
      </c>
    </row>
    <row r="4547" spans="1:11">
      <c r="A4547" s="1">
        <f>Atask.AtsOp!A4087</f>
        <v>42478</v>
      </c>
      <c r="B4547" t="str">
        <f>Atask.AtsOp!E4087</f>
        <v>3001-0003</v>
      </c>
      <c r="C4547" t="str">
        <f>Atask.AtsOp!H4087</f>
        <v>Put. vynas "Alita" Sausas, 0,75l 11%</v>
      </c>
      <c r="D4547" t="str">
        <f>Atask.AtsOp!N4087</f>
        <v>But.</v>
      </c>
      <c r="E4547" t="str">
        <f>Atask.AtsOp!I4087</f>
        <v>Pardavimo užsakymas</v>
      </c>
      <c r="F4547">
        <f>Atask.AtsOp!M4087</f>
        <v>-12</v>
      </c>
      <c r="G4547">
        <f>VLOOKUP(B4547,Prekės!$A$2:$E$3000,3,FALSE)</f>
        <v>235</v>
      </c>
      <c r="H4547">
        <f>VLOOKUP(B4547,Prekės!$A$2:$E$3000,4,FALSE)</f>
        <v>0.75</v>
      </c>
      <c r="I4547">
        <f>VLOOKUP(B4547,Prekės!$A$2:$E$3000,5,FALSE)</f>
        <v>11</v>
      </c>
      <c r="J4547">
        <f t="shared" si="143"/>
        <v>-9</v>
      </c>
      <c r="K4547">
        <f t="shared" si="144"/>
        <v>-9</v>
      </c>
    </row>
    <row r="4548" spans="1:11">
      <c r="A4548" s="1">
        <f>Atask.AtsOp!A4088</f>
        <v>42478</v>
      </c>
      <c r="B4548" t="str">
        <f>Atask.AtsOp!E4088</f>
        <v>3001-0003</v>
      </c>
      <c r="C4548" t="str">
        <f>Atask.AtsOp!H4088</f>
        <v>Put. vynas "Alita" Sausas, 0,75l 11%</v>
      </c>
      <c r="D4548" t="str">
        <f>Atask.AtsOp!N4088</f>
        <v>But.</v>
      </c>
      <c r="E4548" t="str">
        <f>Atask.AtsOp!I4088</f>
        <v>Pardavimo užsakymas</v>
      </c>
      <c r="F4548">
        <f>Atask.AtsOp!M4088</f>
        <v>-384</v>
      </c>
      <c r="G4548">
        <f>VLOOKUP(B4548,Prekės!$A$2:$E$3000,3,FALSE)</f>
        <v>235</v>
      </c>
      <c r="H4548">
        <f>VLOOKUP(B4548,Prekės!$A$2:$E$3000,4,FALSE)</f>
        <v>0.75</v>
      </c>
      <c r="I4548">
        <f>VLOOKUP(B4548,Prekės!$A$2:$E$3000,5,FALSE)</f>
        <v>11</v>
      </c>
      <c r="J4548">
        <f t="shared" si="143"/>
        <v>-288</v>
      </c>
      <c r="K4548">
        <f t="shared" si="144"/>
        <v>-288</v>
      </c>
    </row>
    <row r="4549" spans="1:11">
      <c r="A4549" s="1">
        <f>Atask.AtsOp!A4089</f>
        <v>42478</v>
      </c>
      <c r="B4549" t="str">
        <f>Atask.AtsOp!E4089</f>
        <v>3001-0003</v>
      </c>
      <c r="C4549" t="str">
        <f>Atask.AtsOp!H4089</f>
        <v>Put. vynas "Alita" Sausas, 0,75l 11%</v>
      </c>
      <c r="D4549" t="str">
        <f>Atask.AtsOp!N4089</f>
        <v>But.</v>
      </c>
      <c r="E4549" t="str">
        <f>Atask.AtsOp!I4089</f>
        <v>Pardavimo užsakymas</v>
      </c>
      <c r="F4549">
        <f>Atask.AtsOp!M4089</f>
        <v>-12</v>
      </c>
      <c r="G4549">
        <f>VLOOKUP(B4549,Prekės!$A$2:$E$3000,3,FALSE)</f>
        <v>235</v>
      </c>
      <c r="H4549">
        <f>VLOOKUP(B4549,Prekės!$A$2:$E$3000,4,FALSE)</f>
        <v>0.75</v>
      </c>
      <c r="I4549">
        <f>VLOOKUP(B4549,Prekės!$A$2:$E$3000,5,FALSE)</f>
        <v>11</v>
      </c>
      <c r="J4549">
        <f t="shared" si="143"/>
        <v>-9</v>
      </c>
      <c r="K4549">
        <f t="shared" si="144"/>
        <v>-9</v>
      </c>
    </row>
    <row r="4550" spans="1:11">
      <c r="A4550" s="1">
        <f>Atask.AtsOp!A4090</f>
        <v>42478</v>
      </c>
      <c r="B4550" t="str">
        <f>Atask.AtsOp!E4090</f>
        <v>3001-0003</v>
      </c>
      <c r="C4550" t="str">
        <f>Atask.AtsOp!H4090</f>
        <v>Put. vynas "Alita" Sausas, 0,75l 11%</v>
      </c>
      <c r="D4550" t="str">
        <f>Atask.AtsOp!N4090</f>
        <v>But.</v>
      </c>
      <c r="E4550" t="str">
        <f>Atask.AtsOp!I4090</f>
        <v>Pardavimo užsakymas</v>
      </c>
      <c r="F4550">
        <f>Atask.AtsOp!M4090</f>
        <v>-384</v>
      </c>
      <c r="G4550">
        <f>VLOOKUP(B4550,Prekės!$A$2:$E$3000,3,FALSE)</f>
        <v>235</v>
      </c>
      <c r="H4550">
        <f>VLOOKUP(B4550,Prekės!$A$2:$E$3000,4,FALSE)</f>
        <v>0.75</v>
      </c>
      <c r="I4550">
        <f>VLOOKUP(B4550,Prekės!$A$2:$E$3000,5,FALSE)</f>
        <v>11</v>
      </c>
      <c r="J4550">
        <f t="shared" si="143"/>
        <v>-288</v>
      </c>
      <c r="K4550">
        <f t="shared" si="144"/>
        <v>-288</v>
      </c>
    </row>
    <row r="4551" spans="1:11">
      <c r="A4551" s="1">
        <f>Atask.AtsOp!A4091</f>
        <v>42480</v>
      </c>
      <c r="B4551" t="str">
        <f>Atask.AtsOp!E4091</f>
        <v>3001-0003</v>
      </c>
      <c r="C4551" t="str">
        <f>Atask.AtsOp!H4091</f>
        <v>Put. vynas "Alita" Sausas, 0,75l 11%</v>
      </c>
      <c r="D4551" t="str">
        <f>Atask.AtsOp!N4091</f>
        <v>But.</v>
      </c>
      <c r="E4551" t="str">
        <f>Atask.AtsOp!I4091</f>
        <v>Pardavimo užsakymas</v>
      </c>
      <c r="F4551">
        <f>Atask.AtsOp!M4091</f>
        <v>-48</v>
      </c>
      <c r="G4551">
        <f>VLOOKUP(B4551,Prekės!$A$2:$E$3000,3,FALSE)</f>
        <v>235</v>
      </c>
      <c r="H4551">
        <f>VLOOKUP(B4551,Prekės!$A$2:$E$3000,4,FALSE)</f>
        <v>0.75</v>
      </c>
      <c r="I4551">
        <f>VLOOKUP(B4551,Prekės!$A$2:$E$3000,5,FALSE)</f>
        <v>11</v>
      </c>
      <c r="J4551">
        <f t="shared" si="143"/>
        <v>-36</v>
      </c>
      <c r="K4551">
        <f t="shared" si="144"/>
        <v>-36</v>
      </c>
    </row>
    <row r="4552" spans="1:11">
      <c r="A4552" s="1">
        <f>Atask.AtsOp!A4092</f>
        <v>42481</v>
      </c>
      <c r="B4552" t="str">
        <f>Atask.AtsOp!E4092</f>
        <v>3001-0003</v>
      </c>
      <c r="C4552" t="str">
        <f>Atask.AtsOp!H4092</f>
        <v>Put. vynas "Alita" Sausas, 0,75l 11%</v>
      </c>
      <c r="D4552" t="str">
        <f>Atask.AtsOp!N4092</f>
        <v>But.</v>
      </c>
      <c r="E4552" t="str">
        <f>Atask.AtsOp!I4092</f>
        <v>Pardavimo užsakymas</v>
      </c>
      <c r="F4552">
        <f>Atask.AtsOp!M4092</f>
        <v>-12</v>
      </c>
      <c r="G4552">
        <f>VLOOKUP(B4552,Prekės!$A$2:$E$3000,3,FALSE)</f>
        <v>235</v>
      </c>
      <c r="H4552">
        <f>VLOOKUP(B4552,Prekės!$A$2:$E$3000,4,FALSE)</f>
        <v>0.75</v>
      </c>
      <c r="I4552">
        <f>VLOOKUP(B4552,Prekės!$A$2:$E$3000,5,FALSE)</f>
        <v>11</v>
      </c>
      <c r="J4552">
        <f t="shared" si="143"/>
        <v>-9</v>
      </c>
      <c r="K4552">
        <f t="shared" si="144"/>
        <v>-9</v>
      </c>
    </row>
    <row r="4553" spans="1:11">
      <c r="A4553" s="1">
        <f>Atask.AtsOp!A4093</f>
        <v>42485</v>
      </c>
      <c r="B4553" t="str">
        <f>Atask.AtsOp!E4093</f>
        <v>3001-0003</v>
      </c>
      <c r="C4553" t="str">
        <f>Atask.AtsOp!H4093</f>
        <v>Put. vynas "Alita" Sausas, 0,75l 11%</v>
      </c>
      <c r="D4553" t="str">
        <f>Atask.AtsOp!N4093</f>
        <v>But.</v>
      </c>
      <c r="E4553" t="str">
        <f>Atask.AtsOp!I4093</f>
        <v>Pardavimo užsakymas</v>
      </c>
      <c r="F4553">
        <f>Atask.AtsOp!M4093</f>
        <v>-384</v>
      </c>
      <c r="G4553">
        <f>VLOOKUP(B4553,Prekės!$A$2:$E$3000,3,FALSE)</f>
        <v>235</v>
      </c>
      <c r="H4553">
        <f>VLOOKUP(B4553,Prekės!$A$2:$E$3000,4,FALSE)</f>
        <v>0.75</v>
      </c>
      <c r="I4553">
        <f>VLOOKUP(B4553,Prekės!$A$2:$E$3000,5,FALSE)</f>
        <v>11</v>
      </c>
      <c r="J4553">
        <f t="shared" si="143"/>
        <v>-288</v>
      </c>
      <c r="K4553">
        <f t="shared" si="144"/>
        <v>-288</v>
      </c>
    </row>
    <row r="4554" spans="1:11">
      <c r="A4554" s="1">
        <f>Atask.AtsOp!A4094</f>
        <v>42480</v>
      </c>
      <c r="B4554" t="str">
        <f>Atask.AtsOp!E4094</f>
        <v>3001-0003</v>
      </c>
      <c r="C4554" t="str">
        <f>Atask.AtsOp!H4094</f>
        <v>Put. vynas "Alita" Sausas, 0,75l 11%</v>
      </c>
      <c r="D4554" t="str">
        <f>Atask.AtsOp!N4094</f>
        <v>But.</v>
      </c>
      <c r="E4554" t="str">
        <f>Atask.AtsOp!I4094</f>
        <v>Pardavimo užsakymas</v>
      </c>
      <c r="F4554">
        <f>Atask.AtsOp!M4094</f>
        <v>-24</v>
      </c>
      <c r="G4554">
        <f>VLOOKUP(B4554,Prekės!$A$2:$E$3000,3,FALSE)</f>
        <v>235</v>
      </c>
      <c r="H4554">
        <f>VLOOKUP(B4554,Prekės!$A$2:$E$3000,4,FALSE)</f>
        <v>0.75</v>
      </c>
      <c r="I4554">
        <f>VLOOKUP(B4554,Prekės!$A$2:$E$3000,5,FALSE)</f>
        <v>11</v>
      </c>
      <c r="J4554">
        <f t="shared" si="143"/>
        <v>-18</v>
      </c>
      <c r="K4554">
        <f t="shared" si="144"/>
        <v>-18</v>
      </c>
    </row>
    <row r="4555" spans="1:11">
      <c r="A4555" s="1">
        <f>Atask.AtsOp!A4095</f>
        <v>42482</v>
      </c>
      <c r="B4555" t="str">
        <f>Atask.AtsOp!E4095</f>
        <v>3001-0003</v>
      </c>
      <c r="C4555" t="str">
        <f>Atask.AtsOp!H4095</f>
        <v>Put. vynas "Alita" Sausas, 0,75l 11%</v>
      </c>
      <c r="D4555" t="str">
        <f>Atask.AtsOp!N4095</f>
        <v>But.</v>
      </c>
      <c r="E4555" t="str">
        <f>Atask.AtsOp!I4095</f>
        <v>Pardavimo užsakymas</v>
      </c>
      <c r="F4555">
        <f>Atask.AtsOp!M4095</f>
        <v>-24</v>
      </c>
      <c r="G4555">
        <f>VLOOKUP(B4555,Prekės!$A$2:$E$3000,3,FALSE)</f>
        <v>235</v>
      </c>
      <c r="H4555">
        <f>VLOOKUP(B4555,Prekės!$A$2:$E$3000,4,FALSE)</f>
        <v>0.75</v>
      </c>
      <c r="I4555">
        <f>VLOOKUP(B4555,Prekės!$A$2:$E$3000,5,FALSE)</f>
        <v>11</v>
      </c>
      <c r="J4555">
        <f t="shared" si="143"/>
        <v>-18</v>
      </c>
      <c r="K4555">
        <f t="shared" si="144"/>
        <v>-18</v>
      </c>
    </row>
    <row r="4556" spans="1:11">
      <c r="A4556" s="1">
        <f>Atask.AtsOp!A4096</f>
        <v>42487</v>
      </c>
      <c r="B4556" t="str">
        <f>Atask.AtsOp!E4096</f>
        <v>3001-0003</v>
      </c>
      <c r="C4556" t="str">
        <f>Atask.AtsOp!H4096</f>
        <v>Put. vynas "Alita" Sausas, 0,75l 11%</v>
      </c>
      <c r="D4556" t="str">
        <f>Atask.AtsOp!N4096</f>
        <v>But.</v>
      </c>
      <c r="E4556" t="str">
        <f>Atask.AtsOp!I4096</f>
        <v>Pardavimo užsakymas</v>
      </c>
      <c r="F4556">
        <f>Atask.AtsOp!M4096</f>
        <v>-96</v>
      </c>
      <c r="G4556">
        <f>VLOOKUP(B4556,Prekės!$A$2:$E$3000,3,FALSE)</f>
        <v>235</v>
      </c>
      <c r="H4556">
        <f>VLOOKUP(B4556,Prekės!$A$2:$E$3000,4,FALSE)</f>
        <v>0.75</v>
      </c>
      <c r="I4556">
        <f>VLOOKUP(B4556,Prekės!$A$2:$E$3000,5,FALSE)</f>
        <v>11</v>
      </c>
      <c r="J4556">
        <f t="shared" si="143"/>
        <v>-72</v>
      </c>
      <c r="K4556">
        <f t="shared" si="144"/>
        <v>-72</v>
      </c>
    </row>
    <row r="4557" spans="1:11">
      <c r="A4557" s="1">
        <f>Atask.AtsOp!A4097</f>
        <v>42487</v>
      </c>
      <c r="B4557" t="str">
        <f>Atask.AtsOp!E4097</f>
        <v>3001-0003</v>
      </c>
      <c r="C4557" t="str">
        <f>Atask.AtsOp!H4097</f>
        <v>Put. vynas "Alita" Sausas, 0,75l 11%</v>
      </c>
      <c r="D4557" t="str">
        <f>Atask.AtsOp!N4097</f>
        <v>But.</v>
      </c>
      <c r="E4557" t="str">
        <f>Atask.AtsOp!I4097</f>
        <v>Pardavimo užsakymas</v>
      </c>
      <c r="F4557">
        <f>Atask.AtsOp!M4097</f>
        <v>-3460</v>
      </c>
      <c r="G4557">
        <f>VLOOKUP(B4557,Prekės!$A$2:$E$3000,3,FALSE)</f>
        <v>235</v>
      </c>
      <c r="H4557">
        <f>VLOOKUP(B4557,Prekės!$A$2:$E$3000,4,FALSE)</f>
        <v>0.75</v>
      </c>
      <c r="I4557">
        <f>VLOOKUP(B4557,Prekės!$A$2:$E$3000,5,FALSE)</f>
        <v>11</v>
      </c>
      <c r="J4557">
        <f t="shared" si="143"/>
        <v>-2595</v>
      </c>
      <c r="K4557">
        <f t="shared" si="144"/>
        <v>-2595</v>
      </c>
    </row>
    <row r="4558" spans="1:11">
      <c r="A4558" s="1">
        <f>Atask.AtsOp!A4098</f>
        <v>42485</v>
      </c>
      <c r="B4558" t="str">
        <f>Atask.AtsOp!E4098</f>
        <v>3001-0003</v>
      </c>
      <c r="C4558" t="str">
        <f>Atask.AtsOp!H4098</f>
        <v>Put. vynas "Alita" Sausas, 0,75l 11%</v>
      </c>
      <c r="D4558" t="str">
        <f>Atask.AtsOp!N4098</f>
        <v>But.</v>
      </c>
      <c r="E4558" t="str">
        <f>Atask.AtsOp!I4098</f>
        <v>Pardavimo užsakymas</v>
      </c>
      <c r="F4558">
        <f>Atask.AtsOp!M4098</f>
        <v>-432</v>
      </c>
      <c r="G4558">
        <f>VLOOKUP(B4558,Prekės!$A$2:$E$3000,3,FALSE)</f>
        <v>235</v>
      </c>
      <c r="H4558">
        <f>VLOOKUP(B4558,Prekės!$A$2:$E$3000,4,FALSE)</f>
        <v>0.75</v>
      </c>
      <c r="I4558">
        <f>VLOOKUP(B4558,Prekės!$A$2:$E$3000,5,FALSE)</f>
        <v>11</v>
      </c>
      <c r="J4558">
        <f t="shared" si="143"/>
        <v>-324</v>
      </c>
      <c r="K4558">
        <f t="shared" si="144"/>
        <v>-324</v>
      </c>
    </row>
    <row r="4559" spans="1:11">
      <c r="A4559" s="1">
        <f>Atask.AtsOp!A4099</f>
        <v>42485</v>
      </c>
      <c r="B4559" t="str">
        <f>Atask.AtsOp!E4099</f>
        <v>3001-0003</v>
      </c>
      <c r="C4559" t="str">
        <f>Atask.AtsOp!H4099</f>
        <v>Put. vynas "Alita" Sausas, 0,75l 11%</v>
      </c>
      <c r="D4559" t="str">
        <f>Atask.AtsOp!N4099</f>
        <v>But.</v>
      </c>
      <c r="E4559" t="str">
        <f>Atask.AtsOp!I4099</f>
        <v>Pardavimo užsakymas</v>
      </c>
      <c r="F4559">
        <f>Atask.AtsOp!M4099</f>
        <v>-384</v>
      </c>
      <c r="G4559">
        <f>VLOOKUP(B4559,Prekės!$A$2:$E$3000,3,FALSE)</f>
        <v>235</v>
      </c>
      <c r="H4559">
        <f>VLOOKUP(B4559,Prekės!$A$2:$E$3000,4,FALSE)</f>
        <v>0.75</v>
      </c>
      <c r="I4559">
        <f>VLOOKUP(B4559,Prekės!$A$2:$E$3000,5,FALSE)</f>
        <v>11</v>
      </c>
      <c r="J4559">
        <f t="shared" si="143"/>
        <v>-288</v>
      </c>
      <c r="K4559">
        <f t="shared" si="144"/>
        <v>-288</v>
      </c>
    </row>
    <row r="4560" spans="1:11">
      <c r="A4560" s="1">
        <f>Atask.AtsOp!A4100</f>
        <v>42485</v>
      </c>
      <c r="B4560" t="str">
        <f>Atask.AtsOp!E4100</f>
        <v>3001-0003</v>
      </c>
      <c r="C4560" t="str">
        <f>Atask.AtsOp!H4100</f>
        <v>Put. vynas "Alita" Sausas, 0,75l 11%</v>
      </c>
      <c r="D4560" t="str">
        <f>Atask.AtsOp!N4100</f>
        <v>But.</v>
      </c>
      <c r="E4560" t="str">
        <f>Atask.AtsOp!I4100</f>
        <v>Pardavimo užsakymas</v>
      </c>
      <c r="F4560">
        <f>Atask.AtsOp!M4100</f>
        <v>-108</v>
      </c>
      <c r="G4560">
        <f>VLOOKUP(B4560,Prekės!$A$2:$E$3000,3,FALSE)</f>
        <v>235</v>
      </c>
      <c r="H4560">
        <f>VLOOKUP(B4560,Prekės!$A$2:$E$3000,4,FALSE)</f>
        <v>0.75</v>
      </c>
      <c r="I4560">
        <f>VLOOKUP(B4560,Prekės!$A$2:$E$3000,5,FALSE)</f>
        <v>11</v>
      </c>
      <c r="J4560">
        <f t="shared" si="143"/>
        <v>-81</v>
      </c>
      <c r="K4560">
        <f t="shared" si="144"/>
        <v>-81</v>
      </c>
    </row>
    <row r="4561" spans="1:11">
      <c r="A4561" s="1">
        <f>Atask.AtsOp!A4101</f>
        <v>42486</v>
      </c>
      <c r="B4561" t="str">
        <f>Atask.AtsOp!E4101</f>
        <v>3001-0003</v>
      </c>
      <c r="C4561" t="str">
        <f>Atask.AtsOp!H4101</f>
        <v>Put. vynas "Alita" Sausas, 0,75l 11%</v>
      </c>
      <c r="D4561" t="str">
        <f>Atask.AtsOp!N4101</f>
        <v>But.</v>
      </c>
      <c r="E4561" t="str">
        <f>Atask.AtsOp!I4101</f>
        <v>Pardavimo užsakymas</v>
      </c>
      <c r="F4561">
        <f>Atask.AtsOp!M4101</f>
        <v>-384</v>
      </c>
      <c r="G4561">
        <f>VLOOKUP(B4561,Prekės!$A$2:$E$3000,3,FALSE)</f>
        <v>235</v>
      </c>
      <c r="H4561">
        <f>VLOOKUP(B4561,Prekės!$A$2:$E$3000,4,FALSE)</f>
        <v>0.75</v>
      </c>
      <c r="I4561">
        <f>VLOOKUP(B4561,Prekės!$A$2:$E$3000,5,FALSE)</f>
        <v>11</v>
      </c>
      <c r="J4561">
        <f t="shared" si="143"/>
        <v>-288</v>
      </c>
      <c r="K4561">
        <f t="shared" si="144"/>
        <v>-288</v>
      </c>
    </row>
    <row r="4562" spans="1:11">
      <c r="A4562" s="1">
        <f>Atask.AtsOp!A4102</f>
        <v>42488</v>
      </c>
      <c r="B4562" t="str">
        <f>Atask.AtsOp!E4102</f>
        <v>3001-0003</v>
      </c>
      <c r="C4562" t="str">
        <f>Atask.AtsOp!H4102</f>
        <v>Put. vynas "Alita" Sausas, 0,75l 11%</v>
      </c>
      <c r="D4562" t="str">
        <f>Atask.AtsOp!N4102</f>
        <v>But.</v>
      </c>
      <c r="E4562" t="str">
        <f>Atask.AtsOp!I4102</f>
        <v>Pardavimo užsakymas</v>
      </c>
      <c r="F4562">
        <f>Atask.AtsOp!M4102</f>
        <v>-384</v>
      </c>
      <c r="G4562">
        <f>VLOOKUP(B4562,Prekės!$A$2:$E$3000,3,FALSE)</f>
        <v>235</v>
      </c>
      <c r="H4562">
        <f>VLOOKUP(B4562,Prekės!$A$2:$E$3000,4,FALSE)</f>
        <v>0.75</v>
      </c>
      <c r="I4562">
        <f>VLOOKUP(B4562,Prekės!$A$2:$E$3000,5,FALSE)</f>
        <v>11</v>
      </c>
      <c r="J4562">
        <f t="shared" si="143"/>
        <v>-288</v>
      </c>
      <c r="K4562">
        <f t="shared" si="144"/>
        <v>-288</v>
      </c>
    </row>
    <row r="4563" spans="1:11">
      <c r="A4563" s="1">
        <f>Atask.AtsOp!A4103</f>
        <v>42486</v>
      </c>
      <c r="B4563" t="str">
        <f>Atask.AtsOp!E4103</f>
        <v>3001-0003</v>
      </c>
      <c r="C4563" t="str">
        <f>Atask.AtsOp!H4103</f>
        <v>Put. vynas "Alita" Sausas, 0,75l 11%</v>
      </c>
      <c r="D4563" t="str">
        <f>Atask.AtsOp!N4103</f>
        <v>But.</v>
      </c>
      <c r="E4563" t="str">
        <f>Atask.AtsOp!I4103</f>
        <v>Pardavimo užsakymas</v>
      </c>
      <c r="F4563">
        <f>Atask.AtsOp!M4103</f>
        <v>-48</v>
      </c>
      <c r="G4563">
        <f>VLOOKUP(B4563,Prekės!$A$2:$E$3000,3,FALSE)</f>
        <v>235</v>
      </c>
      <c r="H4563">
        <f>VLOOKUP(B4563,Prekės!$A$2:$E$3000,4,FALSE)</f>
        <v>0.75</v>
      </c>
      <c r="I4563">
        <f>VLOOKUP(B4563,Prekės!$A$2:$E$3000,5,FALSE)</f>
        <v>11</v>
      </c>
      <c r="J4563">
        <f t="shared" si="143"/>
        <v>-36</v>
      </c>
      <c r="K4563">
        <f t="shared" si="144"/>
        <v>-36</v>
      </c>
    </row>
    <row r="4564" spans="1:11">
      <c r="A4564" s="1">
        <f>Atask.AtsOp!A4104</f>
        <v>42487</v>
      </c>
      <c r="B4564" t="str">
        <f>Atask.AtsOp!E4104</f>
        <v>3001-0003</v>
      </c>
      <c r="C4564" t="str">
        <f>Atask.AtsOp!H4104</f>
        <v>Put. vynas "Alita" Sausas, 0,75l 11%</v>
      </c>
      <c r="D4564" t="str">
        <f>Atask.AtsOp!N4104</f>
        <v>But.</v>
      </c>
      <c r="E4564" t="str">
        <f>Atask.AtsOp!I4104</f>
        <v>Pardavimo užsakymas</v>
      </c>
      <c r="F4564">
        <f>Atask.AtsOp!M4104</f>
        <v>-2684</v>
      </c>
      <c r="G4564">
        <f>VLOOKUP(B4564,Prekės!$A$2:$E$3000,3,FALSE)</f>
        <v>235</v>
      </c>
      <c r="H4564">
        <f>VLOOKUP(B4564,Prekės!$A$2:$E$3000,4,FALSE)</f>
        <v>0.75</v>
      </c>
      <c r="I4564">
        <f>VLOOKUP(B4564,Prekės!$A$2:$E$3000,5,FALSE)</f>
        <v>11</v>
      </c>
      <c r="J4564">
        <f t="shared" si="143"/>
        <v>-2013</v>
      </c>
      <c r="K4564">
        <f t="shared" si="144"/>
        <v>-2013</v>
      </c>
    </row>
    <row r="4565" spans="1:11">
      <c r="A4565" s="1">
        <f>Atask.AtsOp!A4105</f>
        <v>42490</v>
      </c>
      <c r="B4565" t="str">
        <f>Atask.AtsOp!E4105</f>
        <v>3001-0003</v>
      </c>
      <c r="C4565" t="str">
        <f>Atask.AtsOp!H4105</f>
        <v>Put. vynas "Alita" Sausas, 0,75l 11%</v>
      </c>
      <c r="D4565" t="str">
        <f>Atask.AtsOp!N4105</f>
        <v>But.</v>
      </c>
      <c r="E4565" t="str">
        <f>Atask.AtsOp!I4105</f>
        <v>Perkelti</v>
      </c>
      <c r="F4565">
        <f>Atask.AtsOp!M4105</f>
        <v>-3</v>
      </c>
      <c r="G4565">
        <f>VLOOKUP(B4565,Prekės!$A$2:$E$3000,3,FALSE)</f>
        <v>235</v>
      </c>
      <c r="H4565">
        <f>VLOOKUP(B4565,Prekės!$A$2:$E$3000,4,FALSE)</f>
        <v>0.75</v>
      </c>
      <c r="I4565">
        <f>VLOOKUP(B4565,Prekės!$A$2:$E$3000,5,FALSE)</f>
        <v>11</v>
      </c>
      <c r="J4565">
        <f t="shared" si="143"/>
        <v>-2.25</v>
      </c>
      <c r="K4565">
        <f t="shared" si="144"/>
        <v>-2.25</v>
      </c>
    </row>
    <row r="4566" spans="1:11">
      <c r="A4566" s="1">
        <f>Atask.AtsOp!A4106</f>
        <v>42488</v>
      </c>
      <c r="B4566" t="str">
        <f>Atask.AtsOp!E4106</f>
        <v>3001-0003</v>
      </c>
      <c r="C4566" t="str">
        <f>Atask.AtsOp!H4106</f>
        <v>Put. vynas "Alita" Sausas, 0,75l 11%</v>
      </c>
      <c r="D4566" t="str">
        <f>Atask.AtsOp!N4106</f>
        <v>But.</v>
      </c>
      <c r="E4566" t="str">
        <f>Atask.AtsOp!I4106</f>
        <v>Pardavimo užsakymas</v>
      </c>
      <c r="F4566">
        <f>Atask.AtsOp!M4106</f>
        <v>-132</v>
      </c>
      <c r="G4566">
        <f>VLOOKUP(B4566,Prekės!$A$2:$E$3000,3,FALSE)</f>
        <v>235</v>
      </c>
      <c r="H4566">
        <f>VLOOKUP(B4566,Prekės!$A$2:$E$3000,4,FALSE)</f>
        <v>0.75</v>
      </c>
      <c r="I4566">
        <f>VLOOKUP(B4566,Prekės!$A$2:$E$3000,5,FALSE)</f>
        <v>11</v>
      </c>
      <c r="J4566">
        <f t="shared" si="143"/>
        <v>-99</v>
      </c>
      <c r="K4566">
        <f t="shared" si="144"/>
        <v>-99</v>
      </c>
    </row>
    <row r="4567" spans="1:11">
      <c r="A4567" s="1">
        <f>Atask.AtsOp!A4107</f>
        <v>42489</v>
      </c>
      <c r="B4567" t="str">
        <f>Atask.AtsOp!E4107</f>
        <v>3001-0003</v>
      </c>
      <c r="C4567" t="str">
        <f>Atask.AtsOp!H4107</f>
        <v>Put. vynas "Alita" Sausas, 0,75l 11%</v>
      </c>
      <c r="D4567" t="str">
        <f>Atask.AtsOp!N4107</f>
        <v>But.</v>
      </c>
      <c r="E4567" t="str">
        <f>Atask.AtsOp!I4107</f>
        <v>Pardavimo užsakymas</v>
      </c>
      <c r="F4567">
        <f>Atask.AtsOp!M4107</f>
        <v>-48</v>
      </c>
      <c r="G4567">
        <f>VLOOKUP(B4567,Prekės!$A$2:$E$3000,3,FALSE)</f>
        <v>235</v>
      </c>
      <c r="H4567">
        <f>VLOOKUP(B4567,Prekės!$A$2:$E$3000,4,FALSE)</f>
        <v>0.75</v>
      </c>
      <c r="I4567">
        <f>VLOOKUP(B4567,Prekės!$A$2:$E$3000,5,FALSE)</f>
        <v>11</v>
      </c>
      <c r="J4567">
        <f t="shared" si="143"/>
        <v>-36</v>
      </c>
      <c r="K4567">
        <f t="shared" si="144"/>
        <v>-36</v>
      </c>
    </row>
    <row r="4568" spans="1:11">
      <c r="A4568" s="1">
        <f>Atask.AtsOp!A4108</f>
        <v>42489</v>
      </c>
      <c r="B4568" t="str">
        <f>Atask.AtsOp!E4108</f>
        <v>3001-0003</v>
      </c>
      <c r="C4568" t="str">
        <f>Atask.AtsOp!H4108</f>
        <v>Put. vynas "Alita" Sausas, 0,75l 11%</v>
      </c>
      <c r="D4568" t="str">
        <f>Atask.AtsOp!N4108</f>
        <v>But.</v>
      </c>
      <c r="E4568" t="str">
        <f>Atask.AtsOp!I4108</f>
        <v>Pardavimo užsakymas</v>
      </c>
      <c r="F4568">
        <f>Atask.AtsOp!M4108</f>
        <v>-120</v>
      </c>
      <c r="G4568">
        <f>VLOOKUP(B4568,Prekės!$A$2:$E$3000,3,FALSE)</f>
        <v>235</v>
      </c>
      <c r="H4568">
        <f>VLOOKUP(B4568,Prekės!$A$2:$E$3000,4,FALSE)</f>
        <v>0.75</v>
      </c>
      <c r="I4568">
        <f>VLOOKUP(B4568,Prekės!$A$2:$E$3000,5,FALSE)</f>
        <v>11</v>
      </c>
      <c r="J4568">
        <f t="shared" si="143"/>
        <v>-90</v>
      </c>
      <c r="K4568">
        <f t="shared" si="144"/>
        <v>-90</v>
      </c>
    </row>
    <row r="4569" spans="1:11">
      <c r="A4569" s="1">
        <f>Atask.AtsOp!A4109</f>
        <v>42490</v>
      </c>
      <c r="B4569" t="str">
        <f>Atask.AtsOp!E4109</f>
        <v>3001-0003</v>
      </c>
      <c r="C4569" t="str">
        <f>Atask.AtsOp!H4109</f>
        <v>Put. vynas "Alita" Sausas, 0,75l 11%</v>
      </c>
      <c r="D4569" t="str">
        <f>Atask.AtsOp!N4109</f>
        <v>But.</v>
      </c>
      <c r="E4569" t="str">
        <f>Atask.AtsOp!I4109</f>
        <v>Pardavimo užsakymas</v>
      </c>
      <c r="F4569">
        <f>Atask.AtsOp!M4109</f>
        <v>-3</v>
      </c>
      <c r="G4569">
        <f>VLOOKUP(B4569,Prekės!$A$2:$E$3000,3,FALSE)</f>
        <v>235</v>
      </c>
      <c r="H4569">
        <f>VLOOKUP(B4569,Prekės!$A$2:$E$3000,4,FALSE)</f>
        <v>0.75</v>
      </c>
      <c r="I4569">
        <f>VLOOKUP(B4569,Prekės!$A$2:$E$3000,5,FALSE)</f>
        <v>11</v>
      </c>
      <c r="J4569">
        <f t="shared" si="143"/>
        <v>-2.25</v>
      </c>
      <c r="K4569">
        <f t="shared" si="144"/>
        <v>-2.25</v>
      </c>
    </row>
    <row r="4570" spans="1:11">
      <c r="A4570" s="1">
        <f>Atask.AtsOp!A4110</f>
        <v>42490</v>
      </c>
      <c r="B4570" t="str">
        <f>Atask.AtsOp!E4110</f>
        <v>3001-0003</v>
      </c>
      <c r="C4570" t="str">
        <f>Atask.AtsOp!H4110</f>
        <v>Put. vynas "Alita" Sausas, 0,75l 11%</v>
      </c>
      <c r="D4570" t="str">
        <f>Atask.AtsOp!N4110</f>
        <v>But.</v>
      </c>
      <c r="E4570" t="str">
        <f>Atask.AtsOp!I4110</f>
        <v>Perkelti</v>
      </c>
      <c r="F4570">
        <f>Atask.AtsOp!M4110</f>
        <v>3</v>
      </c>
      <c r="G4570">
        <f>VLOOKUP(B4570,Prekės!$A$2:$E$3000,3,FALSE)</f>
        <v>235</v>
      </c>
      <c r="H4570">
        <f>VLOOKUP(B4570,Prekės!$A$2:$E$3000,4,FALSE)</f>
        <v>0.75</v>
      </c>
      <c r="I4570">
        <f>VLOOKUP(B4570,Prekės!$A$2:$E$3000,5,FALSE)</f>
        <v>11</v>
      </c>
      <c r="J4570">
        <f t="shared" si="143"/>
        <v>2.25</v>
      </c>
      <c r="K4570">
        <f t="shared" si="144"/>
        <v>2.25</v>
      </c>
    </row>
    <row r="4571" spans="1:11">
      <c r="A4571" s="1">
        <f>Atask.AtsOp!A4111</f>
        <v>42464</v>
      </c>
      <c r="B4571" t="str">
        <f>Atask.AtsOp!E4111</f>
        <v>3001-0003E</v>
      </c>
      <c r="C4571" t="str">
        <f>Atask.AtsOp!H4111</f>
        <v>Put. vynas "Alita" Sausas, 0,75l 11%</v>
      </c>
      <c r="D4571" t="str">
        <f>Atask.AtsOp!N4111</f>
        <v>But.</v>
      </c>
      <c r="E4571" t="str">
        <f>Atask.AtsOp!I4111</f>
        <v>Perkelti</v>
      </c>
      <c r="F4571">
        <f>Atask.AtsOp!M4111</f>
        <v>480</v>
      </c>
      <c r="G4571">
        <f>VLOOKUP(B4571,Prekės!$A$2:$E$3000,3,FALSE)</f>
        <v>235</v>
      </c>
      <c r="H4571">
        <f>VLOOKUP(B4571,Prekės!$A$2:$E$3000,4,FALSE)</f>
        <v>0.75</v>
      </c>
      <c r="I4571">
        <f>VLOOKUP(B4571,Prekės!$A$2:$E$3000,5,FALSE)</f>
        <v>11</v>
      </c>
      <c r="J4571">
        <f t="shared" si="143"/>
        <v>360</v>
      </c>
      <c r="K4571">
        <f t="shared" si="144"/>
        <v>360</v>
      </c>
    </row>
    <row r="4572" spans="1:11">
      <c r="A4572" s="1">
        <f>Atask.AtsOp!A4112</f>
        <v>42464</v>
      </c>
      <c r="B4572" t="str">
        <f>Atask.AtsOp!E4112</f>
        <v>3001-0003E</v>
      </c>
      <c r="C4572" t="str">
        <f>Atask.AtsOp!H4112</f>
        <v>Put. vynas "Alita" Sausas, 0,75l 11%</v>
      </c>
      <c r="D4572" t="str">
        <f>Atask.AtsOp!N4112</f>
        <v>But.</v>
      </c>
      <c r="E4572" t="str">
        <f>Atask.AtsOp!I4112</f>
        <v>Perkelti</v>
      </c>
      <c r="F4572">
        <f>Atask.AtsOp!M4112</f>
        <v>-480</v>
      </c>
      <c r="G4572">
        <f>VLOOKUP(B4572,Prekės!$A$2:$E$3000,3,FALSE)</f>
        <v>235</v>
      </c>
      <c r="H4572">
        <f>VLOOKUP(B4572,Prekės!$A$2:$E$3000,4,FALSE)</f>
        <v>0.75</v>
      </c>
      <c r="I4572">
        <f>VLOOKUP(B4572,Prekės!$A$2:$E$3000,5,FALSE)</f>
        <v>11</v>
      </c>
      <c r="J4572">
        <f t="shared" si="143"/>
        <v>-360</v>
      </c>
      <c r="K4572">
        <f t="shared" si="144"/>
        <v>-360</v>
      </c>
    </row>
    <row r="4573" spans="1:11">
      <c r="A4573" s="1" t="e">
        <f>Atask.AtsOp!#REF!</f>
        <v>#REF!</v>
      </c>
      <c r="B4573" t="e">
        <f>Atask.AtsOp!#REF!</f>
        <v>#REF!</v>
      </c>
      <c r="C4573" t="e">
        <f>Atask.AtsOp!#REF!</f>
        <v>#REF!</v>
      </c>
      <c r="D4573" t="e">
        <f>Atask.AtsOp!#REF!</f>
        <v>#REF!</v>
      </c>
      <c r="E4573" t="e">
        <f>Atask.AtsOp!#REF!</f>
        <v>#REF!</v>
      </c>
      <c r="F4573" t="e">
        <f>Atask.AtsOp!#REF!</f>
        <v>#REF!</v>
      </c>
      <c r="G4573" t="e">
        <f>VLOOKUP(B4573,Prekės!$A$2:$E$3000,3,FALSE)</f>
        <v>#REF!</v>
      </c>
      <c r="H4573" t="e">
        <f>VLOOKUP(B4573,Prekės!$A$2:$E$3000,4,FALSE)</f>
        <v>#REF!</v>
      </c>
      <c r="I4573" t="e">
        <f>VLOOKUP(B4573,Prekės!$A$2:$E$3000,5,FALSE)</f>
        <v>#REF!</v>
      </c>
      <c r="J4573" t="e">
        <f t="shared" si="143"/>
        <v>#REF!</v>
      </c>
      <c r="K4573" t="e">
        <f t="shared" si="144"/>
        <v>#REF!</v>
      </c>
    </row>
    <row r="4574" spans="1:11">
      <c r="A4574" s="1">
        <f>Atask.AtsOp!A4113</f>
        <v>42489</v>
      </c>
      <c r="B4574" t="str">
        <f>Atask.AtsOp!E4113</f>
        <v>3001-0004</v>
      </c>
      <c r="C4574" t="str">
        <f>Atask.AtsOp!H4113</f>
        <v>Put. vynas "Alita" Briutas, 0,75l 11%</v>
      </c>
      <c r="D4574" t="str">
        <f>Atask.AtsOp!N4113</f>
        <v>But.</v>
      </c>
      <c r="E4574" t="str">
        <f>Atask.AtsOp!I4113</f>
        <v>Pardavimo užsakymas</v>
      </c>
      <c r="F4574">
        <f>Atask.AtsOp!M4113</f>
        <v>235</v>
      </c>
      <c r="G4574">
        <f>VLOOKUP(B4574,Prekės!$A$2:$E$3000,3,FALSE)</f>
        <v>235</v>
      </c>
      <c r="H4574">
        <f>VLOOKUP(B4574,Prekės!$A$2:$E$3000,4,FALSE)</f>
        <v>0.75</v>
      </c>
      <c r="I4574">
        <f>VLOOKUP(B4574,Prekės!$A$2:$E$3000,5,FALSE)</f>
        <v>11</v>
      </c>
      <c r="J4574">
        <f t="shared" si="143"/>
        <v>176.25</v>
      </c>
      <c r="K4574">
        <f t="shared" si="144"/>
        <v>176.25</v>
      </c>
    </row>
    <row r="4575" spans="1:11">
      <c r="A4575" s="1">
        <f>Atask.AtsOp!A4114</f>
        <v>42489</v>
      </c>
      <c r="B4575" t="str">
        <f>Atask.AtsOp!E4114</f>
        <v>3001-0004</v>
      </c>
      <c r="C4575" t="str">
        <f>Atask.AtsOp!H4114</f>
        <v>Put. vynas "Alita" Briutas, 0,75l 11%</v>
      </c>
      <c r="D4575" t="str">
        <f>Atask.AtsOp!N4114</f>
        <v>But.</v>
      </c>
      <c r="E4575" t="str">
        <f>Atask.AtsOp!I4114</f>
        <v>Pardavimo užsakymas</v>
      </c>
      <c r="F4575">
        <f>Atask.AtsOp!M4114</f>
        <v>24</v>
      </c>
      <c r="G4575">
        <f>VLOOKUP(B4575,Prekės!$A$2:$E$3000,3,FALSE)</f>
        <v>235</v>
      </c>
      <c r="H4575">
        <f>VLOOKUP(B4575,Prekės!$A$2:$E$3000,4,FALSE)</f>
        <v>0.75</v>
      </c>
      <c r="I4575">
        <f>VLOOKUP(B4575,Prekės!$A$2:$E$3000,5,FALSE)</f>
        <v>11</v>
      </c>
      <c r="J4575">
        <f t="shared" si="143"/>
        <v>18</v>
      </c>
      <c r="K4575">
        <f t="shared" si="144"/>
        <v>18</v>
      </c>
    </row>
    <row r="4576" spans="1:11">
      <c r="A4576" s="1">
        <f>Atask.AtsOp!A4115</f>
        <v>42489</v>
      </c>
      <c r="B4576" t="str">
        <f>Atask.AtsOp!E4115</f>
        <v>3001-0004</v>
      </c>
      <c r="C4576" t="str">
        <f>Atask.AtsOp!H4115</f>
        <v>Put. vynas "Alita" Briutas, 0,75l 11%</v>
      </c>
      <c r="D4576" t="str">
        <f>Atask.AtsOp!N4115</f>
        <v>But.</v>
      </c>
      <c r="E4576" t="str">
        <f>Atask.AtsOp!I4115</f>
        <v>Pardavimo užsakymas</v>
      </c>
      <c r="F4576">
        <f>Atask.AtsOp!M4115</f>
        <v>1395</v>
      </c>
      <c r="G4576">
        <f>VLOOKUP(B4576,Prekės!$A$2:$E$3000,3,FALSE)</f>
        <v>235</v>
      </c>
      <c r="H4576">
        <f>VLOOKUP(B4576,Prekės!$A$2:$E$3000,4,FALSE)</f>
        <v>0.75</v>
      </c>
      <c r="I4576">
        <f>VLOOKUP(B4576,Prekės!$A$2:$E$3000,5,FALSE)</f>
        <v>11</v>
      </c>
      <c r="J4576">
        <f t="shared" si="143"/>
        <v>1046.25</v>
      </c>
      <c r="K4576">
        <f t="shared" si="144"/>
        <v>1046.25</v>
      </c>
    </row>
    <row r="4577" spans="1:11">
      <c r="A4577" s="1">
        <f>Atask.AtsOp!A4116</f>
        <v>42489</v>
      </c>
      <c r="B4577" t="str">
        <f>Atask.AtsOp!E4116</f>
        <v>3001-0004</v>
      </c>
      <c r="C4577" t="str">
        <f>Atask.AtsOp!H4116</f>
        <v>Put. vynas "Alita" Briutas, 0,75l 11%</v>
      </c>
      <c r="D4577" t="str">
        <f>Atask.AtsOp!N4116</f>
        <v>But.</v>
      </c>
      <c r="E4577" t="str">
        <f>Atask.AtsOp!I4116</f>
        <v>Pardavimo užsakymas</v>
      </c>
      <c r="F4577">
        <f>Atask.AtsOp!M4116</f>
        <v>-1395</v>
      </c>
      <c r="G4577">
        <f>VLOOKUP(B4577,Prekės!$A$2:$E$3000,3,FALSE)</f>
        <v>235</v>
      </c>
      <c r="H4577">
        <f>VLOOKUP(B4577,Prekės!$A$2:$E$3000,4,FALSE)</f>
        <v>0.75</v>
      </c>
      <c r="I4577">
        <f>VLOOKUP(B4577,Prekės!$A$2:$E$3000,5,FALSE)</f>
        <v>11</v>
      </c>
      <c r="J4577">
        <f t="shared" si="143"/>
        <v>-1046.25</v>
      </c>
      <c r="K4577">
        <f t="shared" si="144"/>
        <v>-1046.25</v>
      </c>
    </row>
    <row r="4578" spans="1:11">
      <c r="A4578" s="1">
        <f>Atask.AtsOp!A4117</f>
        <v>42489</v>
      </c>
      <c r="B4578" t="str">
        <f>Atask.AtsOp!E4117</f>
        <v>3001-0004</v>
      </c>
      <c r="C4578" t="str">
        <f>Atask.AtsOp!H4117</f>
        <v>Put. vynas "Alita" Briutas, 0,75l 11%</v>
      </c>
      <c r="D4578" t="str">
        <f>Atask.AtsOp!N4117</f>
        <v>But.</v>
      </c>
      <c r="E4578" t="str">
        <f>Atask.AtsOp!I4117</f>
        <v>Pardavimo užsakymas</v>
      </c>
      <c r="F4578">
        <f>Atask.AtsOp!M4117</f>
        <v>-235</v>
      </c>
      <c r="G4578">
        <f>VLOOKUP(B4578,Prekės!$A$2:$E$3000,3,FALSE)</f>
        <v>235</v>
      </c>
      <c r="H4578">
        <f>VLOOKUP(B4578,Prekės!$A$2:$E$3000,4,FALSE)</f>
        <v>0.75</v>
      </c>
      <c r="I4578">
        <f>VLOOKUP(B4578,Prekės!$A$2:$E$3000,5,FALSE)</f>
        <v>11</v>
      </c>
      <c r="J4578">
        <f t="shared" ref="J4578:J4641" si="145">IF(G4578=110,F4578*H4578*I4578,IF(G4578&lt;280,F4578*H4578,F4578*H4578*(I4578/100)))</f>
        <v>-176.25</v>
      </c>
      <c r="K4578">
        <f t="shared" ref="K4578:K4641" si="146">IF(EXACT(D4578,"But."),J4578,F4578)</f>
        <v>-176.25</v>
      </c>
    </row>
    <row r="4579" spans="1:11">
      <c r="A4579" s="1">
        <f>Atask.AtsOp!A4118</f>
        <v>42489</v>
      </c>
      <c r="B4579" t="str">
        <f>Atask.AtsOp!E4118</f>
        <v>3001-0004</v>
      </c>
      <c r="C4579" t="str">
        <f>Atask.AtsOp!H4118</f>
        <v>Put. vynas "Alita" Briutas, 0,75l 11%</v>
      </c>
      <c r="D4579" t="str">
        <f>Atask.AtsOp!N4118</f>
        <v>But.</v>
      </c>
      <c r="E4579" t="str">
        <f>Atask.AtsOp!I4118</f>
        <v>Pardavimo užsakymas</v>
      </c>
      <c r="F4579">
        <f>Atask.AtsOp!M4118</f>
        <v>-24</v>
      </c>
      <c r="G4579">
        <f>VLOOKUP(B4579,Prekės!$A$2:$E$3000,3,FALSE)</f>
        <v>235</v>
      </c>
      <c r="H4579">
        <f>VLOOKUP(B4579,Prekės!$A$2:$E$3000,4,FALSE)</f>
        <v>0.75</v>
      </c>
      <c r="I4579">
        <f>VLOOKUP(B4579,Prekės!$A$2:$E$3000,5,FALSE)</f>
        <v>11</v>
      </c>
      <c r="J4579">
        <f t="shared" si="145"/>
        <v>-18</v>
      </c>
      <c r="K4579">
        <f t="shared" si="146"/>
        <v>-18</v>
      </c>
    </row>
    <row r="4580" spans="1:11">
      <c r="A4580" s="1">
        <f>Atask.AtsOp!A4119</f>
        <v>42489</v>
      </c>
      <c r="B4580" t="str">
        <f>Atask.AtsOp!E4119</f>
        <v>3001-0004</v>
      </c>
      <c r="C4580" t="str">
        <f>Atask.AtsOp!H4119</f>
        <v>Put. vynas "Alita" Briutas, 0,75l 11%</v>
      </c>
      <c r="D4580" t="str">
        <f>Atask.AtsOp!N4119</f>
        <v>But.</v>
      </c>
      <c r="E4580" t="str">
        <f>Atask.AtsOp!I4119</f>
        <v>Pardavimo užsakymas</v>
      </c>
      <c r="F4580">
        <f>Atask.AtsOp!M4119</f>
        <v>-1957</v>
      </c>
      <c r="G4580">
        <f>VLOOKUP(B4580,Prekės!$A$2:$E$3000,3,FALSE)</f>
        <v>235</v>
      </c>
      <c r="H4580">
        <f>VLOOKUP(B4580,Prekės!$A$2:$E$3000,4,FALSE)</f>
        <v>0.75</v>
      </c>
      <c r="I4580">
        <f>VLOOKUP(B4580,Prekės!$A$2:$E$3000,5,FALSE)</f>
        <v>11</v>
      </c>
      <c r="J4580">
        <f t="shared" si="145"/>
        <v>-1467.75</v>
      </c>
      <c r="K4580">
        <f t="shared" si="146"/>
        <v>-1467.75</v>
      </c>
    </row>
    <row r="4581" spans="1:11">
      <c r="A4581" s="1">
        <f>Atask.AtsOp!A4120</f>
        <v>42489</v>
      </c>
      <c r="B4581" t="str">
        <f>Atask.AtsOp!E4120</f>
        <v>3001-0004</v>
      </c>
      <c r="C4581" t="str">
        <f>Atask.AtsOp!H4120</f>
        <v>Put. vynas "Alita" Briutas, 0,75l 11%</v>
      </c>
      <c r="D4581" t="str">
        <f>Atask.AtsOp!N4120</f>
        <v>But.</v>
      </c>
      <c r="E4581" t="str">
        <f>Atask.AtsOp!I4120</f>
        <v>Pardavimo užsakymas</v>
      </c>
      <c r="F4581">
        <f>Atask.AtsOp!M4120</f>
        <v>1957</v>
      </c>
      <c r="G4581">
        <f>VLOOKUP(B4581,Prekės!$A$2:$E$3000,3,FALSE)</f>
        <v>235</v>
      </c>
      <c r="H4581">
        <f>VLOOKUP(B4581,Prekės!$A$2:$E$3000,4,FALSE)</f>
        <v>0.75</v>
      </c>
      <c r="I4581">
        <f>VLOOKUP(B4581,Prekės!$A$2:$E$3000,5,FALSE)</f>
        <v>11</v>
      </c>
      <c r="J4581">
        <f t="shared" si="145"/>
        <v>1467.75</v>
      </c>
      <c r="K4581">
        <f t="shared" si="146"/>
        <v>1467.75</v>
      </c>
    </row>
    <row r="4582" spans="1:11">
      <c r="A4582" s="1">
        <f>Atask.AtsOp!A4121</f>
        <v>42465</v>
      </c>
      <c r="B4582" t="str">
        <f>Atask.AtsOp!E4121</f>
        <v>3001-0004</v>
      </c>
      <c r="C4582" t="str">
        <f>Atask.AtsOp!H4121</f>
        <v>Put. vynas "Alita" Briutas, 0,75l 11%</v>
      </c>
      <c r="D4582" t="str">
        <f>Atask.AtsOp!N4121</f>
        <v>But.</v>
      </c>
      <c r="E4582" t="str">
        <f>Atask.AtsOp!I4121</f>
        <v>Pardavimo užsakymas</v>
      </c>
      <c r="F4582">
        <f>Atask.AtsOp!M4121</f>
        <v>-24</v>
      </c>
      <c r="G4582">
        <f>VLOOKUP(B4582,Prekės!$A$2:$E$3000,3,FALSE)</f>
        <v>235</v>
      </c>
      <c r="H4582">
        <f>VLOOKUP(B4582,Prekės!$A$2:$E$3000,4,FALSE)</f>
        <v>0.75</v>
      </c>
      <c r="I4582">
        <f>VLOOKUP(B4582,Prekės!$A$2:$E$3000,5,FALSE)</f>
        <v>11</v>
      </c>
      <c r="J4582">
        <f t="shared" si="145"/>
        <v>-18</v>
      </c>
      <c r="K4582">
        <f t="shared" si="146"/>
        <v>-18</v>
      </c>
    </row>
    <row r="4583" spans="1:11">
      <c r="A4583" s="1">
        <f>Atask.AtsOp!A4122</f>
        <v>42464</v>
      </c>
      <c r="B4583" t="str">
        <f>Atask.AtsOp!E4122</f>
        <v>3001-0004</v>
      </c>
      <c r="C4583" t="str">
        <f>Atask.AtsOp!H4122</f>
        <v>Put. vynas "Alita" Briutas, 0,75l 11%</v>
      </c>
      <c r="D4583" t="str">
        <f>Atask.AtsOp!N4122</f>
        <v>But.</v>
      </c>
      <c r="E4583" t="str">
        <f>Atask.AtsOp!I4122</f>
        <v>Pardavimo užsakymas</v>
      </c>
      <c r="F4583">
        <f>Atask.AtsOp!M4122</f>
        <v>-384</v>
      </c>
      <c r="G4583">
        <f>VLOOKUP(B4583,Prekės!$A$2:$E$3000,3,FALSE)</f>
        <v>235</v>
      </c>
      <c r="H4583">
        <f>VLOOKUP(B4583,Prekės!$A$2:$E$3000,4,FALSE)</f>
        <v>0.75</v>
      </c>
      <c r="I4583">
        <f>VLOOKUP(B4583,Prekės!$A$2:$E$3000,5,FALSE)</f>
        <v>11</v>
      </c>
      <c r="J4583">
        <f t="shared" si="145"/>
        <v>-288</v>
      </c>
      <c r="K4583">
        <f t="shared" si="146"/>
        <v>-288</v>
      </c>
    </row>
    <row r="4584" spans="1:11">
      <c r="A4584" s="1">
        <f>Atask.AtsOp!A4123</f>
        <v>42464</v>
      </c>
      <c r="B4584" t="str">
        <f>Atask.AtsOp!E4123</f>
        <v>3001-0004</v>
      </c>
      <c r="C4584" t="str">
        <f>Atask.AtsOp!H4123</f>
        <v>Put. vynas "Alita" Briutas, 0,75l 11%</v>
      </c>
      <c r="D4584" t="str">
        <f>Atask.AtsOp!N4123</f>
        <v>But.</v>
      </c>
      <c r="E4584" t="str">
        <f>Atask.AtsOp!I4123</f>
        <v>Pardavimo užsakymas</v>
      </c>
      <c r="F4584">
        <f>Atask.AtsOp!M4123</f>
        <v>-408</v>
      </c>
      <c r="G4584">
        <f>VLOOKUP(B4584,Prekės!$A$2:$E$3000,3,FALSE)</f>
        <v>235</v>
      </c>
      <c r="H4584">
        <f>VLOOKUP(B4584,Prekės!$A$2:$E$3000,4,FALSE)</f>
        <v>0.75</v>
      </c>
      <c r="I4584">
        <f>VLOOKUP(B4584,Prekės!$A$2:$E$3000,5,FALSE)</f>
        <v>11</v>
      </c>
      <c r="J4584">
        <f t="shared" si="145"/>
        <v>-306</v>
      </c>
      <c r="K4584">
        <f t="shared" si="146"/>
        <v>-306</v>
      </c>
    </row>
    <row r="4585" spans="1:11">
      <c r="A4585" s="1">
        <f>Atask.AtsOp!A4124</f>
        <v>42464</v>
      </c>
      <c r="B4585" t="str">
        <f>Atask.AtsOp!E4124</f>
        <v>3001-0004</v>
      </c>
      <c r="C4585" t="str">
        <f>Atask.AtsOp!H4124</f>
        <v>Put. vynas "Alita" Briutas, 0,75l 11%</v>
      </c>
      <c r="D4585" t="str">
        <f>Atask.AtsOp!N4124</f>
        <v>But.</v>
      </c>
      <c r="E4585" t="str">
        <f>Atask.AtsOp!I4124</f>
        <v>Pardavimo užsakymas</v>
      </c>
      <c r="F4585">
        <f>Atask.AtsOp!M4124</f>
        <v>-24</v>
      </c>
      <c r="G4585">
        <f>VLOOKUP(B4585,Prekės!$A$2:$E$3000,3,FALSE)</f>
        <v>235</v>
      </c>
      <c r="H4585">
        <f>VLOOKUP(B4585,Prekės!$A$2:$E$3000,4,FALSE)</f>
        <v>0.75</v>
      </c>
      <c r="I4585">
        <f>VLOOKUP(B4585,Prekės!$A$2:$E$3000,5,FALSE)</f>
        <v>11</v>
      </c>
      <c r="J4585">
        <f t="shared" si="145"/>
        <v>-18</v>
      </c>
      <c r="K4585">
        <f t="shared" si="146"/>
        <v>-18</v>
      </c>
    </row>
    <row r="4586" spans="1:11">
      <c r="A4586" s="1">
        <f>Atask.AtsOp!A4125</f>
        <v>42466</v>
      </c>
      <c r="B4586" t="str">
        <f>Atask.AtsOp!E4125</f>
        <v>3001-0004</v>
      </c>
      <c r="C4586" t="str">
        <f>Atask.AtsOp!H4125</f>
        <v>Put. vynas "Alita" Briutas, 0,75l 11%</v>
      </c>
      <c r="D4586" t="str">
        <f>Atask.AtsOp!N4125</f>
        <v>But.</v>
      </c>
      <c r="E4586" t="str">
        <f>Atask.AtsOp!I4125</f>
        <v>Pardavimo užsakymas</v>
      </c>
      <c r="F4586">
        <f>Atask.AtsOp!M4125</f>
        <v>-768</v>
      </c>
      <c r="G4586">
        <f>VLOOKUP(B4586,Prekės!$A$2:$E$3000,3,FALSE)</f>
        <v>235</v>
      </c>
      <c r="H4586">
        <f>VLOOKUP(B4586,Prekės!$A$2:$E$3000,4,FALSE)</f>
        <v>0.75</v>
      </c>
      <c r="I4586">
        <f>VLOOKUP(B4586,Prekės!$A$2:$E$3000,5,FALSE)</f>
        <v>11</v>
      </c>
      <c r="J4586">
        <f t="shared" si="145"/>
        <v>-576</v>
      </c>
      <c r="K4586">
        <f t="shared" si="146"/>
        <v>-576</v>
      </c>
    </row>
    <row r="4587" spans="1:11">
      <c r="A4587" s="1">
        <f>Atask.AtsOp!A4126</f>
        <v>42461</v>
      </c>
      <c r="B4587" t="str">
        <f>Atask.AtsOp!E4126</f>
        <v>3001-0004</v>
      </c>
      <c r="C4587" t="str">
        <f>Atask.AtsOp!H4126</f>
        <v>Put. vynas "Alita" Briutas, 0,75l 11%</v>
      </c>
      <c r="D4587" t="str">
        <f>Atask.AtsOp!N4126</f>
        <v>But.</v>
      </c>
      <c r="E4587" t="str">
        <f>Atask.AtsOp!I4126</f>
        <v>Pardavimo užsakymas</v>
      </c>
      <c r="F4587">
        <f>Atask.AtsOp!M4126</f>
        <v>-408</v>
      </c>
      <c r="G4587">
        <f>VLOOKUP(B4587,Prekės!$A$2:$E$3000,3,FALSE)</f>
        <v>235</v>
      </c>
      <c r="H4587">
        <f>VLOOKUP(B4587,Prekės!$A$2:$E$3000,4,FALSE)</f>
        <v>0.75</v>
      </c>
      <c r="I4587">
        <f>VLOOKUP(B4587,Prekės!$A$2:$E$3000,5,FALSE)</f>
        <v>11</v>
      </c>
      <c r="J4587">
        <f t="shared" si="145"/>
        <v>-306</v>
      </c>
      <c r="K4587">
        <f t="shared" si="146"/>
        <v>-306</v>
      </c>
    </row>
    <row r="4588" spans="1:11">
      <c r="A4588" s="1">
        <f>Atask.AtsOp!A4127</f>
        <v>42468</v>
      </c>
      <c r="B4588" t="str">
        <f>Atask.AtsOp!E4127</f>
        <v>3001-0004</v>
      </c>
      <c r="C4588" t="str">
        <f>Atask.AtsOp!H4127</f>
        <v>Put. vynas "Alita" Briutas, 0,75l 11%</v>
      </c>
      <c r="D4588" t="str">
        <f>Atask.AtsOp!N4127</f>
        <v>But.</v>
      </c>
      <c r="E4588" t="str">
        <f>Atask.AtsOp!I4127</f>
        <v>Pardavimo užsakymas</v>
      </c>
      <c r="F4588">
        <f>Atask.AtsOp!M4127</f>
        <v>-384</v>
      </c>
      <c r="G4588">
        <f>VLOOKUP(B4588,Prekės!$A$2:$E$3000,3,FALSE)</f>
        <v>235</v>
      </c>
      <c r="H4588">
        <f>VLOOKUP(B4588,Prekės!$A$2:$E$3000,4,FALSE)</f>
        <v>0.75</v>
      </c>
      <c r="I4588">
        <f>VLOOKUP(B4588,Prekės!$A$2:$E$3000,5,FALSE)</f>
        <v>11</v>
      </c>
      <c r="J4588">
        <f t="shared" si="145"/>
        <v>-288</v>
      </c>
      <c r="K4588">
        <f t="shared" si="146"/>
        <v>-288</v>
      </c>
    </row>
    <row r="4589" spans="1:11">
      <c r="A4589" s="1">
        <f>Atask.AtsOp!A4128</f>
        <v>42465</v>
      </c>
      <c r="B4589" t="str">
        <f>Atask.AtsOp!E4128</f>
        <v>3001-0004</v>
      </c>
      <c r="C4589" t="str">
        <f>Atask.AtsOp!H4128</f>
        <v>Put. vynas "Alita" Briutas, 0,75l 11%</v>
      </c>
      <c r="D4589" t="str">
        <f>Atask.AtsOp!N4128</f>
        <v>But.</v>
      </c>
      <c r="E4589" t="str">
        <f>Atask.AtsOp!I4128</f>
        <v>Pardavimo užsakymas</v>
      </c>
      <c r="F4589">
        <f>Atask.AtsOp!M4128</f>
        <v>-24</v>
      </c>
      <c r="G4589">
        <f>VLOOKUP(B4589,Prekės!$A$2:$E$3000,3,FALSE)</f>
        <v>235</v>
      </c>
      <c r="H4589">
        <f>VLOOKUP(B4589,Prekės!$A$2:$E$3000,4,FALSE)</f>
        <v>0.75</v>
      </c>
      <c r="I4589">
        <f>VLOOKUP(B4589,Prekės!$A$2:$E$3000,5,FALSE)</f>
        <v>11</v>
      </c>
      <c r="J4589">
        <f t="shared" si="145"/>
        <v>-18</v>
      </c>
      <c r="K4589">
        <f t="shared" si="146"/>
        <v>-18</v>
      </c>
    </row>
    <row r="4590" spans="1:11">
      <c r="A4590" s="1">
        <f>Atask.AtsOp!A4129</f>
        <v>42466</v>
      </c>
      <c r="B4590" t="str">
        <f>Atask.AtsOp!E4129</f>
        <v>3001-0004</v>
      </c>
      <c r="C4590" t="str">
        <f>Atask.AtsOp!H4129</f>
        <v>Put. vynas "Alita" Briutas, 0,75l 11%</v>
      </c>
      <c r="D4590" t="str">
        <f>Atask.AtsOp!N4129</f>
        <v>But.</v>
      </c>
      <c r="E4590" t="str">
        <f>Atask.AtsOp!I4129</f>
        <v>Pardavimo užsakymas</v>
      </c>
      <c r="F4590">
        <f>Atask.AtsOp!M4129</f>
        <v>-24</v>
      </c>
      <c r="G4590">
        <f>VLOOKUP(B4590,Prekės!$A$2:$E$3000,3,FALSE)</f>
        <v>235</v>
      </c>
      <c r="H4590">
        <f>VLOOKUP(B4590,Prekės!$A$2:$E$3000,4,FALSE)</f>
        <v>0.75</v>
      </c>
      <c r="I4590">
        <f>VLOOKUP(B4590,Prekės!$A$2:$E$3000,5,FALSE)</f>
        <v>11</v>
      </c>
      <c r="J4590">
        <f t="shared" si="145"/>
        <v>-18</v>
      </c>
      <c r="K4590">
        <f t="shared" si="146"/>
        <v>-18</v>
      </c>
    </row>
    <row r="4591" spans="1:11">
      <c r="A4591" s="1">
        <f>Atask.AtsOp!A4130</f>
        <v>42468</v>
      </c>
      <c r="B4591" t="str">
        <f>Atask.AtsOp!E4130</f>
        <v>3001-0004</v>
      </c>
      <c r="C4591" t="str">
        <f>Atask.AtsOp!H4130</f>
        <v>Put. vynas "Alita" Briutas, 0,75l 11%</v>
      </c>
      <c r="D4591" t="str">
        <f>Atask.AtsOp!N4130</f>
        <v>But.</v>
      </c>
      <c r="E4591" t="str">
        <f>Atask.AtsOp!I4130</f>
        <v>Pardavimo užsakymas</v>
      </c>
      <c r="F4591">
        <f>Atask.AtsOp!M4130</f>
        <v>-540</v>
      </c>
      <c r="G4591">
        <f>VLOOKUP(B4591,Prekės!$A$2:$E$3000,3,FALSE)</f>
        <v>235</v>
      </c>
      <c r="H4591">
        <f>VLOOKUP(B4591,Prekės!$A$2:$E$3000,4,FALSE)</f>
        <v>0.75</v>
      </c>
      <c r="I4591">
        <f>VLOOKUP(B4591,Prekės!$A$2:$E$3000,5,FALSE)</f>
        <v>11</v>
      </c>
      <c r="J4591">
        <f t="shared" si="145"/>
        <v>-405</v>
      </c>
      <c r="K4591">
        <f t="shared" si="146"/>
        <v>-405</v>
      </c>
    </row>
    <row r="4592" spans="1:11">
      <c r="A4592" s="1">
        <f>Atask.AtsOp!A4131</f>
        <v>42467</v>
      </c>
      <c r="B4592" t="str">
        <f>Atask.AtsOp!E4131</f>
        <v>3001-0004</v>
      </c>
      <c r="C4592" t="str">
        <f>Atask.AtsOp!H4131</f>
        <v>Put. vynas "Alita" Briutas, 0,75l 11%</v>
      </c>
      <c r="D4592" t="str">
        <f>Atask.AtsOp!N4131</f>
        <v>But.</v>
      </c>
      <c r="E4592" t="str">
        <f>Atask.AtsOp!I4131</f>
        <v>Pardavimo užsakymas</v>
      </c>
      <c r="F4592">
        <f>Atask.AtsOp!M4131</f>
        <v>-48</v>
      </c>
      <c r="G4592">
        <f>VLOOKUP(B4592,Prekės!$A$2:$E$3000,3,FALSE)</f>
        <v>235</v>
      </c>
      <c r="H4592">
        <f>VLOOKUP(B4592,Prekės!$A$2:$E$3000,4,FALSE)</f>
        <v>0.75</v>
      </c>
      <c r="I4592">
        <f>VLOOKUP(B4592,Prekės!$A$2:$E$3000,5,FALSE)</f>
        <v>11</v>
      </c>
      <c r="J4592">
        <f t="shared" si="145"/>
        <v>-36</v>
      </c>
      <c r="K4592">
        <f t="shared" si="146"/>
        <v>-36</v>
      </c>
    </row>
    <row r="4593" spans="1:11">
      <c r="A4593" s="1">
        <f>Atask.AtsOp!A4132</f>
        <v>42478</v>
      </c>
      <c r="B4593" t="str">
        <f>Atask.AtsOp!E4132</f>
        <v>3001-0004</v>
      </c>
      <c r="C4593" t="str">
        <f>Atask.AtsOp!H4132</f>
        <v>Put. vynas "Alita" Briutas, 0,75l 11%</v>
      </c>
      <c r="D4593" t="str">
        <f>Atask.AtsOp!N4132</f>
        <v>But.</v>
      </c>
      <c r="E4593" t="str">
        <f>Atask.AtsOp!I4132</f>
        <v>Pardavimo užsakymas</v>
      </c>
      <c r="F4593">
        <f>Atask.AtsOp!M4132</f>
        <v>-384</v>
      </c>
      <c r="G4593">
        <f>VLOOKUP(B4593,Prekės!$A$2:$E$3000,3,FALSE)</f>
        <v>235</v>
      </c>
      <c r="H4593">
        <f>VLOOKUP(B4593,Prekės!$A$2:$E$3000,4,FALSE)</f>
        <v>0.75</v>
      </c>
      <c r="I4593">
        <f>VLOOKUP(B4593,Prekės!$A$2:$E$3000,5,FALSE)</f>
        <v>11</v>
      </c>
      <c r="J4593">
        <f t="shared" si="145"/>
        <v>-288</v>
      </c>
      <c r="K4593">
        <f t="shared" si="146"/>
        <v>-288</v>
      </c>
    </row>
    <row r="4594" spans="1:11">
      <c r="A4594" s="1">
        <f>Atask.AtsOp!A4133</f>
        <v>42478</v>
      </c>
      <c r="B4594" t="str">
        <f>Atask.AtsOp!E4133</f>
        <v>3001-0004</v>
      </c>
      <c r="C4594" t="str">
        <f>Atask.AtsOp!H4133</f>
        <v>Put. vynas "Alita" Briutas, 0,75l 11%</v>
      </c>
      <c r="D4594" t="str">
        <f>Atask.AtsOp!N4133</f>
        <v>But.</v>
      </c>
      <c r="E4594" t="str">
        <f>Atask.AtsOp!I4133</f>
        <v>Pardavimo užsakymas</v>
      </c>
      <c r="F4594">
        <f>Atask.AtsOp!M4133</f>
        <v>-36</v>
      </c>
      <c r="G4594">
        <f>VLOOKUP(B4594,Prekės!$A$2:$E$3000,3,FALSE)</f>
        <v>235</v>
      </c>
      <c r="H4594">
        <f>VLOOKUP(B4594,Prekės!$A$2:$E$3000,4,FALSE)</f>
        <v>0.75</v>
      </c>
      <c r="I4594">
        <f>VLOOKUP(B4594,Prekės!$A$2:$E$3000,5,FALSE)</f>
        <v>11</v>
      </c>
      <c r="J4594">
        <f t="shared" si="145"/>
        <v>-27</v>
      </c>
      <c r="K4594">
        <f t="shared" si="146"/>
        <v>-27</v>
      </c>
    </row>
    <row r="4595" spans="1:11">
      <c r="A4595" s="1">
        <f>Atask.AtsOp!A4134</f>
        <v>42478</v>
      </c>
      <c r="B4595" t="str">
        <f>Atask.AtsOp!E4134</f>
        <v>3001-0004</v>
      </c>
      <c r="C4595" t="str">
        <f>Atask.AtsOp!H4134</f>
        <v>Put. vynas "Alita" Briutas, 0,75l 11%</v>
      </c>
      <c r="D4595" t="str">
        <f>Atask.AtsOp!N4134</f>
        <v>But.</v>
      </c>
      <c r="E4595" t="str">
        <f>Atask.AtsOp!I4134</f>
        <v>Pardavimo užsakymas</v>
      </c>
      <c r="F4595">
        <f>Atask.AtsOp!M4134</f>
        <v>-384</v>
      </c>
      <c r="G4595">
        <f>VLOOKUP(B4595,Prekės!$A$2:$E$3000,3,FALSE)</f>
        <v>235</v>
      </c>
      <c r="H4595">
        <f>VLOOKUP(B4595,Prekės!$A$2:$E$3000,4,FALSE)</f>
        <v>0.75</v>
      </c>
      <c r="I4595">
        <f>VLOOKUP(B4595,Prekės!$A$2:$E$3000,5,FALSE)</f>
        <v>11</v>
      </c>
      <c r="J4595">
        <f t="shared" si="145"/>
        <v>-288</v>
      </c>
      <c r="K4595">
        <f t="shared" si="146"/>
        <v>-288</v>
      </c>
    </row>
    <row r="4596" spans="1:11">
      <c r="A4596" s="1">
        <f>Atask.AtsOp!A4135</f>
        <v>42478</v>
      </c>
      <c r="B4596" t="str">
        <f>Atask.AtsOp!E4135</f>
        <v>3001-0004</v>
      </c>
      <c r="C4596" t="str">
        <f>Atask.AtsOp!H4135</f>
        <v>Put. vynas "Alita" Briutas, 0,75l 11%</v>
      </c>
      <c r="D4596" t="str">
        <f>Atask.AtsOp!N4135</f>
        <v>But.</v>
      </c>
      <c r="E4596" t="str">
        <f>Atask.AtsOp!I4135</f>
        <v>Pardavimo užsakymas</v>
      </c>
      <c r="F4596">
        <f>Atask.AtsOp!M4135</f>
        <v>-60</v>
      </c>
      <c r="G4596">
        <f>VLOOKUP(B4596,Prekės!$A$2:$E$3000,3,FALSE)</f>
        <v>235</v>
      </c>
      <c r="H4596">
        <f>VLOOKUP(B4596,Prekės!$A$2:$E$3000,4,FALSE)</f>
        <v>0.75</v>
      </c>
      <c r="I4596">
        <f>VLOOKUP(B4596,Prekės!$A$2:$E$3000,5,FALSE)</f>
        <v>11</v>
      </c>
      <c r="J4596">
        <f t="shared" si="145"/>
        <v>-45</v>
      </c>
      <c r="K4596">
        <f t="shared" si="146"/>
        <v>-45</v>
      </c>
    </row>
    <row r="4597" spans="1:11">
      <c r="A4597" s="1">
        <f>Atask.AtsOp!A4136</f>
        <v>42475</v>
      </c>
      <c r="B4597" t="str">
        <f>Atask.AtsOp!E4136</f>
        <v>3001-0004</v>
      </c>
      <c r="C4597" t="str">
        <f>Atask.AtsOp!H4136</f>
        <v>Put. vynas "Alita" Briutas, 0,75l 11%</v>
      </c>
      <c r="D4597" t="str">
        <f>Atask.AtsOp!N4136</f>
        <v>But.</v>
      </c>
      <c r="E4597" t="str">
        <f>Atask.AtsOp!I4136</f>
        <v>Pardavimo užsakymas</v>
      </c>
      <c r="F4597">
        <f>Atask.AtsOp!M4136</f>
        <v>-36</v>
      </c>
      <c r="G4597">
        <f>VLOOKUP(B4597,Prekės!$A$2:$E$3000,3,FALSE)</f>
        <v>235</v>
      </c>
      <c r="H4597">
        <f>VLOOKUP(B4597,Prekės!$A$2:$E$3000,4,FALSE)</f>
        <v>0.75</v>
      </c>
      <c r="I4597">
        <f>VLOOKUP(B4597,Prekės!$A$2:$E$3000,5,FALSE)</f>
        <v>11</v>
      </c>
      <c r="J4597">
        <f t="shared" si="145"/>
        <v>-27</v>
      </c>
      <c r="K4597">
        <f t="shared" si="146"/>
        <v>-27</v>
      </c>
    </row>
    <row r="4598" spans="1:11">
      <c r="A4598" s="1">
        <f>Atask.AtsOp!A4137</f>
        <v>42471</v>
      </c>
      <c r="B4598" t="str">
        <f>Atask.AtsOp!E4137</f>
        <v>3001-0004</v>
      </c>
      <c r="C4598" t="str">
        <f>Atask.AtsOp!H4137</f>
        <v>Put. vynas "Alita" Briutas, 0,75l 11%</v>
      </c>
      <c r="D4598" t="str">
        <f>Atask.AtsOp!N4137</f>
        <v>But.</v>
      </c>
      <c r="E4598" t="str">
        <f>Atask.AtsOp!I4137</f>
        <v>Pardavimo užsakymas</v>
      </c>
      <c r="F4598">
        <f>Atask.AtsOp!M4137</f>
        <v>-48</v>
      </c>
      <c r="G4598">
        <f>VLOOKUP(B4598,Prekės!$A$2:$E$3000,3,FALSE)</f>
        <v>235</v>
      </c>
      <c r="H4598">
        <f>VLOOKUP(B4598,Prekės!$A$2:$E$3000,4,FALSE)</f>
        <v>0.75</v>
      </c>
      <c r="I4598">
        <f>VLOOKUP(B4598,Prekės!$A$2:$E$3000,5,FALSE)</f>
        <v>11</v>
      </c>
      <c r="J4598">
        <f t="shared" si="145"/>
        <v>-36</v>
      </c>
      <c r="K4598">
        <f t="shared" si="146"/>
        <v>-36</v>
      </c>
    </row>
    <row r="4599" spans="1:11">
      <c r="A4599" s="1">
        <f>Atask.AtsOp!A4138</f>
        <v>42473</v>
      </c>
      <c r="B4599" t="str">
        <f>Atask.AtsOp!E4138</f>
        <v>3001-0004</v>
      </c>
      <c r="C4599" t="str">
        <f>Atask.AtsOp!H4138</f>
        <v>Put. vynas "Alita" Briutas, 0,75l 11%</v>
      </c>
      <c r="D4599" t="str">
        <f>Atask.AtsOp!N4138</f>
        <v>But.</v>
      </c>
      <c r="E4599" t="str">
        <f>Atask.AtsOp!I4138</f>
        <v>Pardavimo užsakymas</v>
      </c>
      <c r="F4599">
        <f>Atask.AtsOp!M4138</f>
        <v>-432</v>
      </c>
      <c r="G4599">
        <f>VLOOKUP(B4599,Prekės!$A$2:$E$3000,3,FALSE)</f>
        <v>235</v>
      </c>
      <c r="H4599">
        <f>VLOOKUP(B4599,Prekės!$A$2:$E$3000,4,FALSE)</f>
        <v>0.75</v>
      </c>
      <c r="I4599">
        <f>VLOOKUP(B4599,Prekės!$A$2:$E$3000,5,FALSE)</f>
        <v>11</v>
      </c>
      <c r="J4599">
        <f t="shared" si="145"/>
        <v>-324</v>
      </c>
      <c r="K4599">
        <f t="shared" si="146"/>
        <v>-324</v>
      </c>
    </row>
    <row r="4600" spans="1:11">
      <c r="A4600" s="1">
        <f>Atask.AtsOp!A4139</f>
        <v>42473</v>
      </c>
      <c r="B4600" t="str">
        <f>Atask.AtsOp!E4139</f>
        <v>3001-0004</v>
      </c>
      <c r="C4600" t="str">
        <f>Atask.AtsOp!H4139</f>
        <v>Put. vynas "Alita" Briutas, 0,75l 11%</v>
      </c>
      <c r="D4600" t="str">
        <f>Atask.AtsOp!N4139</f>
        <v>But.</v>
      </c>
      <c r="E4600" t="str">
        <f>Atask.AtsOp!I4139</f>
        <v>Pardavimo užsakymas</v>
      </c>
      <c r="F4600">
        <f>Atask.AtsOp!M4139</f>
        <v>-96</v>
      </c>
      <c r="G4600">
        <f>VLOOKUP(B4600,Prekės!$A$2:$E$3000,3,FALSE)</f>
        <v>235</v>
      </c>
      <c r="H4600">
        <f>VLOOKUP(B4600,Prekės!$A$2:$E$3000,4,FALSE)</f>
        <v>0.75</v>
      </c>
      <c r="I4600">
        <f>VLOOKUP(B4600,Prekės!$A$2:$E$3000,5,FALSE)</f>
        <v>11</v>
      </c>
      <c r="J4600">
        <f t="shared" si="145"/>
        <v>-72</v>
      </c>
      <c r="K4600">
        <f t="shared" si="146"/>
        <v>-72</v>
      </c>
    </row>
    <row r="4601" spans="1:11">
      <c r="A4601" s="1">
        <f>Atask.AtsOp!A4140</f>
        <v>42475</v>
      </c>
      <c r="B4601" t="str">
        <f>Atask.AtsOp!E4140</f>
        <v>3001-0004</v>
      </c>
      <c r="C4601" t="str">
        <f>Atask.AtsOp!H4140</f>
        <v>Put. vynas "Alita" Briutas, 0,75l 11%</v>
      </c>
      <c r="D4601" t="str">
        <f>Atask.AtsOp!N4140</f>
        <v>But.</v>
      </c>
      <c r="E4601" t="str">
        <f>Atask.AtsOp!I4140</f>
        <v>Pardavimo užsakymas</v>
      </c>
      <c r="F4601">
        <f>Atask.AtsOp!M4140</f>
        <v>-14</v>
      </c>
      <c r="G4601">
        <f>VLOOKUP(B4601,Prekės!$A$2:$E$3000,3,FALSE)</f>
        <v>235</v>
      </c>
      <c r="H4601">
        <f>VLOOKUP(B4601,Prekės!$A$2:$E$3000,4,FALSE)</f>
        <v>0.75</v>
      </c>
      <c r="I4601">
        <f>VLOOKUP(B4601,Prekės!$A$2:$E$3000,5,FALSE)</f>
        <v>11</v>
      </c>
      <c r="J4601">
        <f t="shared" si="145"/>
        <v>-10.5</v>
      </c>
      <c r="K4601">
        <f t="shared" si="146"/>
        <v>-10.5</v>
      </c>
    </row>
    <row r="4602" spans="1:11">
      <c r="A4602" s="1">
        <f>Atask.AtsOp!A4141</f>
        <v>42474</v>
      </c>
      <c r="B4602" t="str">
        <f>Atask.AtsOp!E4141</f>
        <v>3001-0004</v>
      </c>
      <c r="C4602" t="str">
        <f>Atask.AtsOp!H4141</f>
        <v>Put. vynas "Alita" Briutas, 0,75l 11%</v>
      </c>
      <c r="D4602" t="str">
        <f>Atask.AtsOp!N4141</f>
        <v>But.</v>
      </c>
      <c r="E4602" t="str">
        <f>Atask.AtsOp!I4141</f>
        <v>Pardavimo užsakymas</v>
      </c>
      <c r="F4602">
        <f>Atask.AtsOp!M4141</f>
        <v>-2</v>
      </c>
      <c r="G4602">
        <f>VLOOKUP(B4602,Prekės!$A$2:$E$3000,3,FALSE)</f>
        <v>235</v>
      </c>
      <c r="H4602">
        <f>VLOOKUP(B4602,Prekės!$A$2:$E$3000,4,FALSE)</f>
        <v>0.75</v>
      </c>
      <c r="I4602">
        <f>VLOOKUP(B4602,Prekės!$A$2:$E$3000,5,FALSE)</f>
        <v>11</v>
      </c>
      <c r="J4602">
        <f t="shared" si="145"/>
        <v>-1.5</v>
      </c>
      <c r="K4602">
        <f t="shared" si="146"/>
        <v>-1.5</v>
      </c>
    </row>
    <row r="4603" spans="1:11">
      <c r="A4603" s="1">
        <f>Atask.AtsOp!A4142</f>
        <v>42474</v>
      </c>
      <c r="B4603" t="str">
        <f>Atask.AtsOp!E4142</f>
        <v>3001-0004</v>
      </c>
      <c r="C4603" t="str">
        <f>Atask.AtsOp!H4142</f>
        <v>Put. vynas "Alita" Briutas, 0,75l 11%</v>
      </c>
      <c r="D4603" t="str">
        <f>Atask.AtsOp!N4142</f>
        <v>But.</v>
      </c>
      <c r="E4603" t="str">
        <f>Atask.AtsOp!I4142</f>
        <v>Pardavimo užsakymas</v>
      </c>
      <c r="F4603">
        <f>Atask.AtsOp!M4142</f>
        <v>-24</v>
      </c>
      <c r="G4603">
        <f>VLOOKUP(B4603,Prekės!$A$2:$E$3000,3,FALSE)</f>
        <v>235</v>
      </c>
      <c r="H4603">
        <f>VLOOKUP(B4603,Prekės!$A$2:$E$3000,4,FALSE)</f>
        <v>0.75</v>
      </c>
      <c r="I4603">
        <f>VLOOKUP(B4603,Prekės!$A$2:$E$3000,5,FALSE)</f>
        <v>11</v>
      </c>
      <c r="J4603">
        <f t="shared" si="145"/>
        <v>-18</v>
      </c>
      <c r="K4603">
        <f t="shared" si="146"/>
        <v>-18</v>
      </c>
    </row>
    <row r="4604" spans="1:11">
      <c r="A4604" s="1">
        <f>Atask.AtsOp!A4143</f>
        <v>42475</v>
      </c>
      <c r="B4604" t="str">
        <f>Atask.AtsOp!E4143</f>
        <v>3001-0004</v>
      </c>
      <c r="C4604" t="str">
        <f>Atask.AtsOp!H4143</f>
        <v>Put. vynas "Alita" Briutas, 0,75l 11%</v>
      </c>
      <c r="D4604" t="str">
        <f>Atask.AtsOp!N4143</f>
        <v>But.</v>
      </c>
      <c r="E4604" t="str">
        <f>Atask.AtsOp!I4143</f>
        <v>Pardavimo užsakymas</v>
      </c>
      <c r="F4604">
        <f>Atask.AtsOp!M4143</f>
        <v>-370</v>
      </c>
      <c r="G4604">
        <f>VLOOKUP(B4604,Prekės!$A$2:$E$3000,3,FALSE)</f>
        <v>235</v>
      </c>
      <c r="H4604">
        <f>VLOOKUP(B4604,Prekės!$A$2:$E$3000,4,FALSE)</f>
        <v>0.75</v>
      </c>
      <c r="I4604">
        <f>VLOOKUP(B4604,Prekės!$A$2:$E$3000,5,FALSE)</f>
        <v>11</v>
      </c>
      <c r="J4604">
        <f t="shared" si="145"/>
        <v>-277.5</v>
      </c>
      <c r="K4604">
        <f t="shared" si="146"/>
        <v>-277.5</v>
      </c>
    </row>
    <row r="4605" spans="1:11">
      <c r="A4605" s="1">
        <f>Atask.AtsOp!A4144</f>
        <v>42487</v>
      </c>
      <c r="B4605" t="str">
        <f>Atask.AtsOp!E4144</f>
        <v>3001-0004</v>
      </c>
      <c r="C4605" t="str">
        <f>Atask.AtsOp!H4144</f>
        <v>Put. vynas "Alita" Briutas, 0,75l 11%</v>
      </c>
      <c r="D4605" t="str">
        <f>Atask.AtsOp!N4144</f>
        <v>But.</v>
      </c>
      <c r="E4605" t="str">
        <f>Atask.AtsOp!I4144</f>
        <v>Pardavimo užsakymas</v>
      </c>
      <c r="F4605">
        <f>Atask.AtsOp!M4144</f>
        <v>-384</v>
      </c>
      <c r="G4605">
        <f>VLOOKUP(B4605,Prekės!$A$2:$E$3000,3,FALSE)</f>
        <v>235</v>
      </c>
      <c r="H4605">
        <f>VLOOKUP(B4605,Prekės!$A$2:$E$3000,4,FALSE)</f>
        <v>0.75</v>
      </c>
      <c r="I4605">
        <f>VLOOKUP(B4605,Prekės!$A$2:$E$3000,5,FALSE)</f>
        <v>11</v>
      </c>
      <c r="J4605">
        <f t="shared" si="145"/>
        <v>-288</v>
      </c>
      <c r="K4605">
        <f t="shared" si="146"/>
        <v>-288</v>
      </c>
    </row>
    <row r="4606" spans="1:11">
      <c r="A4606" s="1">
        <f>Atask.AtsOp!A4145</f>
        <v>42487</v>
      </c>
      <c r="B4606" t="str">
        <f>Atask.AtsOp!E4145</f>
        <v>3001-0004</v>
      </c>
      <c r="C4606" t="str">
        <f>Atask.AtsOp!H4145</f>
        <v>Put. vynas "Alita" Briutas, 0,75l 11%</v>
      </c>
      <c r="D4606" t="str">
        <f>Atask.AtsOp!N4145</f>
        <v>But.</v>
      </c>
      <c r="E4606" t="str">
        <f>Atask.AtsOp!I4145</f>
        <v>Pardavimo užsakymas</v>
      </c>
      <c r="F4606">
        <f>Atask.AtsOp!M4145</f>
        <v>-60</v>
      </c>
      <c r="G4606">
        <f>VLOOKUP(B4606,Prekės!$A$2:$E$3000,3,FALSE)</f>
        <v>235</v>
      </c>
      <c r="H4606">
        <f>VLOOKUP(B4606,Prekės!$A$2:$E$3000,4,FALSE)</f>
        <v>0.75</v>
      </c>
      <c r="I4606">
        <f>VLOOKUP(B4606,Prekės!$A$2:$E$3000,5,FALSE)</f>
        <v>11</v>
      </c>
      <c r="J4606">
        <f t="shared" si="145"/>
        <v>-45</v>
      </c>
      <c r="K4606">
        <f t="shared" si="146"/>
        <v>-45</v>
      </c>
    </row>
    <row r="4607" spans="1:11">
      <c r="A4607" s="1">
        <f>Atask.AtsOp!A4146</f>
        <v>42485</v>
      </c>
      <c r="B4607" t="str">
        <f>Atask.AtsOp!E4146</f>
        <v>3001-0004</v>
      </c>
      <c r="C4607" t="str">
        <f>Atask.AtsOp!H4146</f>
        <v>Put. vynas "Alita" Briutas, 0,75l 11%</v>
      </c>
      <c r="D4607" t="str">
        <f>Atask.AtsOp!N4146</f>
        <v>But.</v>
      </c>
      <c r="E4607" t="str">
        <f>Atask.AtsOp!I4146</f>
        <v>Pardavimo užsakymas</v>
      </c>
      <c r="F4607">
        <f>Atask.AtsOp!M4146</f>
        <v>-24</v>
      </c>
      <c r="G4607">
        <f>VLOOKUP(B4607,Prekės!$A$2:$E$3000,3,FALSE)</f>
        <v>235</v>
      </c>
      <c r="H4607">
        <f>VLOOKUP(B4607,Prekės!$A$2:$E$3000,4,FALSE)</f>
        <v>0.75</v>
      </c>
      <c r="I4607">
        <f>VLOOKUP(B4607,Prekės!$A$2:$E$3000,5,FALSE)</f>
        <v>11</v>
      </c>
      <c r="J4607">
        <f t="shared" si="145"/>
        <v>-18</v>
      </c>
      <c r="K4607">
        <f t="shared" si="146"/>
        <v>-18</v>
      </c>
    </row>
    <row r="4608" spans="1:11">
      <c r="A4608" s="1">
        <f>Atask.AtsOp!A4147</f>
        <v>42488</v>
      </c>
      <c r="B4608" t="str">
        <f>Atask.AtsOp!E4147</f>
        <v>3001-0004</v>
      </c>
      <c r="C4608" t="str">
        <f>Atask.AtsOp!H4147</f>
        <v>Put. vynas "Alita" Briutas, 0,75l 11%</v>
      </c>
      <c r="D4608" t="str">
        <f>Atask.AtsOp!N4147</f>
        <v>But.</v>
      </c>
      <c r="E4608" t="str">
        <f>Atask.AtsOp!I4147</f>
        <v>Pardavimo užsakymas</v>
      </c>
      <c r="F4608">
        <f>Atask.AtsOp!M4147</f>
        <v>-768</v>
      </c>
      <c r="G4608">
        <f>VLOOKUP(B4608,Prekės!$A$2:$E$3000,3,FALSE)</f>
        <v>235</v>
      </c>
      <c r="H4608">
        <f>VLOOKUP(B4608,Prekės!$A$2:$E$3000,4,FALSE)</f>
        <v>0.75</v>
      </c>
      <c r="I4608">
        <f>VLOOKUP(B4608,Prekės!$A$2:$E$3000,5,FALSE)</f>
        <v>11</v>
      </c>
      <c r="J4608">
        <f t="shared" si="145"/>
        <v>-576</v>
      </c>
      <c r="K4608">
        <f t="shared" si="146"/>
        <v>-576</v>
      </c>
    </row>
    <row r="4609" spans="1:11">
      <c r="A4609" s="1">
        <f>Atask.AtsOp!A4148</f>
        <v>42488</v>
      </c>
      <c r="B4609" t="str">
        <f>Atask.AtsOp!E4148</f>
        <v>3001-0004</v>
      </c>
      <c r="C4609" t="str">
        <f>Atask.AtsOp!H4148</f>
        <v>Put. vynas "Alita" Briutas, 0,75l 11%</v>
      </c>
      <c r="D4609" t="str">
        <f>Atask.AtsOp!N4148</f>
        <v>But.</v>
      </c>
      <c r="E4609" t="str">
        <f>Atask.AtsOp!I4148</f>
        <v>Pardavimo užsakymas</v>
      </c>
      <c r="F4609">
        <f>Atask.AtsOp!M4148</f>
        <v>-120</v>
      </c>
      <c r="G4609">
        <f>VLOOKUP(B4609,Prekės!$A$2:$E$3000,3,FALSE)</f>
        <v>235</v>
      </c>
      <c r="H4609">
        <f>VLOOKUP(B4609,Prekės!$A$2:$E$3000,4,FALSE)</f>
        <v>0.75</v>
      </c>
      <c r="I4609">
        <f>VLOOKUP(B4609,Prekės!$A$2:$E$3000,5,FALSE)</f>
        <v>11</v>
      </c>
      <c r="J4609">
        <f t="shared" si="145"/>
        <v>-90</v>
      </c>
      <c r="K4609">
        <f t="shared" si="146"/>
        <v>-90</v>
      </c>
    </row>
    <row r="4610" spans="1:11">
      <c r="A4610" s="1">
        <f>Atask.AtsOp!A4149</f>
        <v>42486</v>
      </c>
      <c r="B4610" t="str">
        <f>Atask.AtsOp!E4149</f>
        <v>3001-0004</v>
      </c>
      <c r="C4610" t="str">
        <f>Atask.AtsOp!H4149</f>
        <v>Put. vynas "Alita" Briutas, 0,75l 11%</v>
      </c>
      <c r="D4610" t="str">
        <f>Atask.AtsOp!N4149</f>
        <v>But.</v>
      </c>
      <c r="E4610" t="str">
        <f>Atask.AtsOp!I4149</f>
        <v>Pardavimo užsakymas</v>
      </c>
      <c r="F4610">
        <f>Atask.AtsOp!M4149</f>
        <v>-384</v>
      </c>
      <c r="G4610">
        <f>VLOOKUP(B4610,Prekės!$A$2:$E$3000,3,FALSE)</f>
        <v>235</v>
      </c>
      <c r="H4610">
        <f>VLOOKUP(B4610,Prekės!$A$2:$E$3000,4,FALSE)</f>
        <v>0.75</v>
      </c>
      <c r="I4610">
        <f>VLOOKUP(B4610,Prekės!$A$2:$E$3000,5,FALSE)</f>
        <v>11</v>
      </c>
      <c r="J4610">
        <f t="shared" si="145"/>
        <v>-288</v>
      </c>
      <c r="K4610">
        <f t="shared" si="146"/>
        <v>-288</v>
      </c>
    </row>
    <row r="4611" spans="1:11">
      <c r="A4611" s="1">
        <f>Atask.AtsOp!A4150</f>
        <v>42486</v>
      </c>
      <c r="B4611" t="str">
        <f>Atask.AtsOp!E4150</f>
        <v>3001-0004</v>
      </c>
      <c r="C4611" t="str">
        <f>Atask.AtsOp!H4150</f>
        <v>Put. vynas "Alita" Briutas, 0,75l 11%</v>
      </c>
      <c r="D4611" t="str">
        <f>Atask.AtsOp!N4150</f>
        <v>But.</v>
      </c>
      <c r="E4611" t="str">
        <f>Atask.AtsOp!I4150</f>
        <v>Pardavimo užsakymas</v>
      </c>
      <c r="F4611">
        <f>Atask.AtsOp!M4150</f>
        <v>-1920</v>
      </c>
      <c r="G4611">
        <f>VLOOKUP(B4611,Prekės!$A$2:$E$3000,3,FALSE)</f>
        <v>235</v>
      </c>
      <c r="H4611">
        <f>VLOOKUP(B4611,Prekės!$A$2:$E$3000,4,FALSE)</f>
        <v>0.75</v>
      </c>
      <c r="I4611">
        <f>VLOOKUP(B4611,Prekės!$A$2:$E$3000,5,FALSE)</f>
        <v>11</v>
      </c>
      <c r="J4611">
        <f t="shared" si="145"/>
        <v>-1440</v>
      </c>
      <c r="K4611">
        <f t="shared" si="146"/>
        <v>-1440</v>
      </c>
    </row>
    <row r="4612" spans="1:11">
      <c r="A4612" s="1">
        <f>Atask.AtsOp!A4151</f>
        <v>42485</v>
      </c>
      <c r="B4612" t="str">
        <f>Atask.AtsOp!E4151</f>
        <v>3001-0004</v>
      </c>
      <c r="C4612" t="str">
        <f>Atask.AtsOp!H4151</f>
        <v>Put. vynas "Alita" Briutas, 0,75l 11%</v>
      </c>
      <c r="D4612" t="str">
        <f>Atask.AtsOp!N4151</f>
        <v>But.</v>
      </c>
      <c r="E4612" t="str">
        <f>Atask.AtsOp!I4151</f>
        <v>Pardavimo užsakymas</v>
      </c>
      <c r="F4612">
        <f>Atask.AtsOp!M4151</f>
        <v>-12</v>
      </c>
      <c r="G4612">
        <f>VLOOKUP(B4612,Prekės!$A$2:$E$3000,3,FALSE)</f>
        <v>235</v>
      </c>
      <c r="H4612">
        <f>VLOOKUP(B4612,Prekės!$A$2:$E$3000,4,FALSE)</f>
        <v>0.75</v>
      </c>
      <c r="I4612">
        <f>VLOOKUP(B4612,Prekės!$A$2:$E$3000,5,FALSE)</f>
        <v>11</v>
      </c>
      <c r="J4612">
        <f t="shared" si="145"/>
        <v>-9</v>
      </c>
      <c r="K4612">
        <f t="shared" si="146"/>
        <v>-9</v>
      </c>
    </row>
    <row r="4613" spans="1:11">
      <c r="A4613" s="1">
        <f>Atask.AtsOp!A4152</f>
        <v>42485</v>
      </c>
      <c r="B4613" t="str">
        <f>Atask.AtsOp!E4152</f>
        <v>3001-0004</v>
      </c>
      <c r="C4613" t="str">
        <f>Atask.AtsOp!H4152</f>
        <v>Put. vynas "Alita" Briutas, 0,75l 11%</v>
      </c>
      <c r="D4613" t="str">
        <f>Atask.AtsOp!N4152</f>
        <v>But.</v>
      </c>
      <c r="E4613" t="str">
        <f>Atask.AtsOp!I4152</f>
        <v>Pardavimo užsakymas</v>
      </c>
      <c r="F4613">
        <f>Atask.AtsOp!M4152</f>
        <v>-768</v>
      </c>
      <c r="G4613">
        <f>VLOOKUP(B4613,Prekės!$A$2:$E$3000,3,FALSE)</f>
        <v>235</v>
      </c>
      <c r="H4613">
        <f>VLOOKUP(B4613,Prekės!$A$2:$E$3000,4,FALSE)</f>
        <v>0.75</v>
      </c>
      <c r="I4613">
        <f>VLOOKUP(B4613,Prekės!$A$2:$E$3000,5,FALSE)</f>
        <v>11</v>
      </c>
      <c r="J4613">
        <f t="shared" si="145"/>
        <v>-576</v>
      </c>
      <c r="K4613">
        <f t="shared" si="146"/>
        <v>-576</v>
      </c>
    </row>
    <row r="4614" spans="1:11">
      <c r="A4614" s="1">
        <f>Atask.AtsOp!A4153</f>
        <v>42481</v>
      </c>
      <c r="B4614" t="str">
        <f>Atask.AtsOp!E4153</f>
        <v>3001-0004</v>
      </c>
      <c r="C4614" t="str">
        <f>Atask.AtsOp!H4153</f>
        <v>Put. vynas "Alita" Briutas, 0,75l 11%</v>
      </c>
      <c r="D4614" t="str">
        <f>Atask.AtsOp!N4153</f>
        <v>But.</v>
      </c>
      <c r="E4614" t="str">
        <f>Atask.AtsOp!I4153</f>
        <v>Pardavimo užsakymas</v>
      </c>
      <c r="F4614">
        <f>Atask.AtsOp!M4153</f>
        <v>-12</v>
      </c>
      <c r="G4614">
        <f>VLOOKUP(B4614,Prekės!$A$2:$E$3000,3,FALSE)</f>
        <v>235</v>
      </c>
      <c r="H4614">
        <f>VLOOKUP(B4614,Prekės!$A$2:$E$3000,4,FALSE)</f>
        <v>0.75</v>
      </c>
      <c r="I4614">
        <f>VLOOKUP(B4614,Prekės!$A$2:$E$3000,5,FALSE)</f>
        <v>11</v>
      </c>
      <c r="J4614">
        <f t="shared" si="145"/>
        <v>-9</v>
      </c>
      <c r="K4614">
        <f t="shared" si="146"/>
        <v>-9</v>
      </c>
    </row>
    <row r="4615" spans="1:11">
      <c r="A4615" s="1">
        <f>Atask.AtsOp!A4154</f>
        <v>42480</v>
      </c>
      <c r="B4615" t="str">
        <f>Atask.AtsOp!E4154</f>
        <v>3001-0004</v>
      </c>
      <c r="C4615" t="str">
        <f>Atask.AtsOp!H4154</f>
        <v>Put. vynas "Alita" Briutas, 0,75l 11%</v>
      </c>
      <c r="D4615" t="str">
        <f>Atask.AtsOp!N4154</f>
        <v>But.</v>
      </c>
      <c r="E4615" t="str">
        <f>Atask.AtsOp!I4154</f>
        <v>Pardavimo užsakymas</v>
      </c>
      <c r="F4615">
        <f>Atask.AtsOp!M4154</f>
        <v>-36</v>
      </c>
      <c r="G4615">
        <f>VLOOKUP(B4615,Prekės!$A$2:$E$3000,3,FALSE)</f>
        <v>235</v>
      </c>
      <c r="H4615">
        <f>VLOOKUP(B4615,Prekės!$A$2:$E$3000,4,FALSE)</f>
        <v>0.75</v>
      </c>
      <c r="I4615">
        <f>VLOOKUP(B4615,Prekės!$A$2:$E$3000,5,FALSE)</f>
        <v>11</v>
      </c>
      <c r="J4615">
        <f t="shared" si="145"/>
        <v>-27</v>
      </c>
      <c r="K4615">
        <f t="shared" si="146"/>
        <v>-27</v>
      </c>
    </row>
    <row r="4616" spans="1:11">
      <c r="A4616" s="1">
        <f>Atask.AtsOp!A4155</f>
        <v>42478</v>
      </c>
      <c r="B4616" t="str">
        <f>Atask.AtsOp!E4155</f>
        <v>3001-0004</v>
      </c>
      <c r="C4616" t="str">
        <f>Atask.AtsOp!H4155</f>
        <v>Put. vynas "Alita" Briutas, 0,75l 11%</v>
      </c>
      <c r="D4616" t="str">
        <f>Atask.AtsOp!N4155</f>
        <v>But.</v>
      </c>
      <c r="E4616" t="str">
        <f>Atask.AtsOp!I4155</f>
        <v>Perkelti</v>
      </c>
      <c r="F4616">
        <f>Atask.AtsOp!M4155</f>
        <v>19774</v>
      </c>
      <c r="G4616">
        <f>VLOOKUP(B4616,Prekės!$A$2:$E$3000,3,FALSE)</f>
        <v>235</v>
      </c>
      <c r="H4616">
        <f>VLOOKUP(B4616,Prekės!$A$2:$E$3000,4,FALSE)</f>
        <v>0.75</v>
      </c>
      <c r="I4616">
        <f>VLOOKUP(B4616,Prekės!$A$2:$E$3000,5,FALSE)</f>
        <v>11</v>
      </c>
      <c r="J4616">
        <f t="shared" si="145"/>
        <v>14830.5</v>
      </c>
      <c r="K4616">
        <f t="shared" si="146"/>
        <v>14830.5</v>
      </c>
    </row>
    <row r="4617" spans="1:11">
      <c r="A4617" s="1">
        <f>Atask.AtsOp!A4156</f>
        <v>42478</v>
      </c>
      <c r="B4617" t="str">
        <f>Atask.AtsOp!E4156</f>
        <v>3001-0004</v>
      </c>
      <c r="C4617" t="str">
        <f>Atask.AtsOp!H4156</f>
        <v>Put. vynas "Alita" Briutas, 0,75l 11%</v>
      </c>
      <c r="D4617" t="str">
        <f>Atask.AtsOp!N4156</f>
        <v>But.</v>
      </c>
      <c r="E4617" t="str">
        <f>Atask.AtsOp!I4156</f>
        <v>Perkelti</v>
      </c>
      <c r="F4617">
        <f>Atask.AtsOp!M4156</f>
        <v>-4</v>
      </c>
      <c r="G4617">
        <f>VLOOKUP(B4617,Prekės!$A$2:$E$3000,3,FALSE)</f>
        <v>235</v>
      </c>
      <c r="H4617">
        <f>VLOOKUP(B4617,Prekės!$A$2:$E$3000,4,FALSE)</f>
        <v>0.75</v>
      </c>
      <c r="I4617">
        <f>VLOOKUP(B4617,Prekės!$A$2:$E$3000,5,FALSE)</f>
        <v>11</v>
      </c>
      <c r="J4617">
        <f t="shared" si="145"/>
        <v>-3</v>
      </c>
      <c r="K4617">
        <f t="shared" si="146"/>
        <v>-3</v>
      </c>
    </row>
    <row r="4618" spans="1:11">
      <c r="A4618" s="1">
        <f>Atask.AtsOp!A4157</f>
        <v>42489</v>
      </c>
      <c r="B4618" t="str">
        <f>Atask.AtsOp!E4157</f>
        <v>3001-0004</v>
      </c>
      <c r="C4618" t="str">
        <f>Atask.AtsOp!H4157</f>
        <v>Put. vynas "Alita" Briutas, 0,75l 11%</v>
      </c>
      <c r="D4618" t="str">
        <f>Atask.AtsOp!N4157</f>
        <v>But.</v>
      </c>
      <c r="E4618" t="str">
        <f>Atask.AtsOp!I4157</f>
        <v>Pardavimo užsakymas</v>
      </c>
      <c r="F4618">
        <f>Atask.AtsOp!M4157</f>
        <v>-384</v>
      </c>
      <c r="G4618">
        <f>VLOOKUP(B4618,Prekės!$A$2:$E$3000,3,FALSE)</f>
        <v>235</v>
      </c>
      <c r="H4618">
        <f>VLOOKUP(B4618,Prekės!$A$2:$E$3000,4,FALSE)</f>
        <v>0.75</v>
      </c>
      <c r="I4618">
        <f>VLOOKUP(B4618,Prekės!$A$2:$E$3000,5,FALSE)</f>
        <v>11</v>
      </c>
      <c r="J4618">
        <f t="shared" si="145"/>
        <v>-288</v>
      </c>
      <c r="K4618">
        <f t="shared" si="146"/>
        <v>-288</v>
      </c>
    </row>
    <row r="4619" spans="1:11">
      <c r="A4619" s="1">
        <f>Atask.AtsOp!A4158</f>
        <v>42488</v>
      </c>
      <c r="B4619" t="str">
        <f>Atask.AtsOp!E4158</f>
        <v>3001-0004</v>
      </c>
      <c r="C4619" t="str">
        <f>Atask.AtsOp!H4158</f>
        <v>Put. vynas "Alita" Briutas, 0,75l 11%</v>
      </c>
      <c r="D4619" t="str">
        <f>Atask.AtsOp!N4158</f>
        <v>But.</v>
      </c>
      <c r="E4619" t="str">
        <f>Atask.AtsOp!I4158</f>
        <v>Pardavimo užsakymas</v>
      </c>
      <c r="F4619">
        <f>Atask.AtsOp!M4158</f>
        <v>-48</v>
      </c>
      <c r="G4619">
        <f>VLOOKUP(B4619,Prekės!$A$2:$E$3000,3,FALSE)</f>
        <v>235</v>
      </c>
      <c r="H4619">
        <f>VLOOKUP(B4619,Prekės!$A$2:$E$3000,4,FALSE)</f>
        <v>0.75</v>
      </c>
      <c r="I4619">
        <f>VLOOKUP(B4619,Prekės!$A$2:$E$3000,5,FALSE)</f>
        <v>11</v>
      </c>
      <c r="J4619">
        <f t="shared" si="145"/>
        <v>-36</v>
      </c>
      <c r="K4619">
        <f t="shared" si="146"/>
        <v>-36</v>
      </c>
    </row>
    <row r="4620" spans="1:11">
      <c r="A4620" s="1">
        <f>Atask.AtsOp!A4159</f>
        <v>42490</v>
      </c>
      <c r="B4620" t="str">
        <f>Atask.AtsOp!E4159</f>
        <v>3001-0004</v>
      </c>
      <c r="C4620" t="str">
        <f>Atask.AtsOp!H4159</f>
        <v>Put. vynas "Alita" Briutas, 0,75l 11%</v>
      </c>
      <c r="D4620" t="str">
        <f>Atask.AtsOp!N4159</f>
        <v>But.</v>
      </c>
      <c r="E4620" t="str">
        <f>Atask.AtsOp!I4159</f>
        <v>Perkelti</v>
      </c>
      <c r="F4620">
        <f>Atask.AtsOp!M4159</f>
        <v>-6</v>
      </c>
      <c r="G4620">
        <f>VLOOKUP(B4620,Prekės!$A$2:$E$3000,3,FALSE)</f>
        <v>235</v>
      </c>
      <c r="H4620">
        <f>VLOOKUP(B4620,Prekės!$A$2:$E$3000,4,FALSE)</f>
        <v>0.75</v>
      </c>
      <c r="I4620">
        <f>VLOOKUP(B4620,Prekės!$A$2:$E$3000,5,FALSE)</f>
        <v>11</v>
      </c>
      <c r="J4620">
        <f t="shared" si="145"/>
        <v>-4.5</v>
      </c>
      <c r="K4620">
        <f t="shared" si="146"/>
        <v>-4.5</v>
      </c>
    </row>
    <row r="4621" spans="1:11">
      <c r="A4621" s="1">
        <f>Atask.AtsOp!A4160</f>
        <v>42473</v>
      </c>
      <c r="B4621" t="str">
        <f>Atask.AtsOp!E4160</f>
        <v>3001-0004</v>
      </c>
      <c r="C4621" t="str">
        <f>Atask.AtsOp!H4160</f>
        <v>Put. vynas "Alita" Briutas, 0,75l 11%</v>
      </c>
      <c r="D4621" t="str">
        <f>Atask.AtsOp!N4160</f>
        <v>But.</v>
      </c>
      <c r="E4621" t="str">
        <f>Atask.AtsOp!I4160</f>
        <v>Perkelti</v>
      </c>
      <c r="F4621">
        <f>Atask.AtsOp!M4160</f>
        <v>-6</v>
      </c>
      <c r="G4621">
        <f>VLOOKUP(B4621,Prekės!$A$2:$E$3000,3,FALSE)</f>
        <v>235</v>
      </c>
      <c r="H4621">
        <f>VLOOKUP(B4621,Prekės!$A$2:$E$3000,4,FALSE)</f>
        <v>0.75</v>
      </c>
      <c r="I4621">
        <f>VLOOKUP(B4621,Prekės!$A$2:$E$3000,5,FALSE)</f>
        <v>11</v>
      </c>
      <c r="J4621">
        <f t="shared" si="145"/>
        <v>-4.5</v>
      </c>
      <c r="K4621">
        <f t="shared" si="146"/>
        <v>-4.5</v>
      </c>
    </row>
    <row r="4622" spans="1:11">
      <c r="A4622" s="1">
        <f>Atask.AtsOp!A4161</f>
        <v>42473</v>
      </c>
      <c r="B4622" t="str">
        <f>Atask.AtsOp!E4161</f>
        <v>3001-0004</v>
      </c>
      <c r="C4622" t="str">
        <f>Atask.AtsOp!H4161</f>
        <v>Put. vynas "Alita" Briutas, 0,75l 11%</v>
      </c>
      <c r="D4622" t="str">
        <f>Atask.AtsOp!N4161</f>
        <v>But.</v>
      </c>
      <c r="E4622" t="str">
        <f>Atask.AtsOp!I4161</f>
        <v>Gamyba</v>
      </c>
      <c r="F4622">
        <f>Atask.AtsOp!M4161</f>
        <v>19786</v>
      </c>
      <c r="G4622">
        <f>VLOOKUP(B4622,Prekės!$A$2:$E$3000,3,FALSE)</f>
        <v>235</v>
      </c>
      <c r="H4622">
        <f>VLOOKUP(B4622,Prekės!$A$2:$E$3000,4,FALSE)</f>
        <v>0.75</v>
      </c>
      <c r="I4622">
        <f>VLOOKUP(B4622,Prekės!$A$2:$E$3000,5,FALSE)</f>
        <v>11</v>
      </c>
      <c r="J4622">
        <f t="shared" si="145"/>
        <v>14839.5</v>
      </c>
      <c r="K4622">
        <f t="shared" si="146"/>
        <v>14839.5</v>
      </c>
    </row>
    <row r="4623" spans="1:11">
      <c r="A4623" s="1">
        <f>Atask.AtsOp!A4162</f>
        <v>42474</v>
      </c>
      <c r="B4623" t="str">
        <f>Atask.AtsOp!E4162</f>
        <v>3001-0004</v>
      </c>
      <c r="C4623" t="str">
        <f>Atask.AtsOp!H4162</f>
        <v>Put. vynas "Alita" Briutas, 0,75l 11%</v>
      </c>
      <c r="D4623" t="str">
        <f>Atask.AtsOp!N4162</f>
        <v>But.</v>
      </c>
      <c r="E4623" t="str">
        <f>Atask.AtsOp!I4162</f>
        <v>Perkelti</v>
      </c>
      <c r="F4623">
        <f>Atask.AtsOp!M4162</f>
        <v>-1</v>
      </c>
      <c r="G4623">
        <f>VLOOKUP(B4623,Prekės!$A$2:$E$3000,3,FALSE)</f>
        <v>235</v>
      </c>
      <c r="H4623">
        <f>VLOOKUP(B4623,Prekės!$A$2:$E$3000,4,FALSE)</f>
        <v>0.75</v>
      </c>
      <c r="I4623">
        <f>VLOOKUP(B4623,Prekės!$A$2:$E$3000,5,FALSE)</f>
        <v>11</v>
      </c>
      <c r="J4623">
        <f t="shared" si="145"/>
        <v>-0.75</v>
      </c>
      <c r="K4623">
        <f t="shared" si="146"/>
        <v>-0.75</v>
      </c>
    </row>
    <row r="4624" spans="1:11">
      <c r="A4624" s="1">
        <f>Atask.AtsOp!A4163</f>
        <v>42478</v>
      </c>
      <c r="B4624" t="str">
        <f>Atask.AtsOp!E4163</f>
        <v>3001-0004</v>
      </c>
      <c r="C4624" t="str">
        <f>Atask.AtsOp!H4163</f>
        <v>Put. vynas "Alita" Briutas, 0,75l 11%</v>
      </c>
      <c r="D4624" t="str">
        <f>Atask.AtsOp!N4163</f>
        <v>But.</v>
      </c>
      <c r="E4624" t="str">
        <f>Atask.AtsOp!I4163</f>
        <v>Perkelti</v>
      </c>
      <c r="F4624">
        <f>Atask.AtsOp!M4163</f>
        <v>-5</v>
      </c>
      <c r="G4624">
        <f>VLOOKUP(B4624,Prekės!$A$2:$E$3000,3,FALSE)</f>
        <v>235</v>
      </c>
      <c r="H4624">
        <f>VLOOKUP(B4624,Prekės!$A$2:$E$3000,4,FALSE)</f>
        <v>0.75</v>
      </c>
      <c r="I4624">
        <f>VLOOKUP(B4624,Prekės!$A$2:$E$3000,5,FALSE)</f>
        <v>11</v>
      </c>
      <c r="J4624">
        <f t="shared" si="145"/>
        <v>-3.75</v>
      </c>
      <c r="K4624">
        <f t="shared" si="146"/>
        <v>-3.75</v>
      </c>
    </row>
    <row r="4625" spans="1:11">
      <c r="A4625" s="1">
        <f>Atask.AtsOp!A4164</f>
        <v>42478</v>
      </c>
      <c r="B4625" t="str">
        <f>Atask.AtsOp!E4164</f>
        <v>3001-0004</v>
      </c>
      <c r="C4625" t="str">
        <f>Atask.AtsOp!H4164</f>
        <v>Put. vynas "Alita" Briutas, 0,75l 11%</v>
      </c>
      <c r="D4625" t="str">
        <f>Atask.AtsOp!N4164</f>
        <v>But.</v>
      </c>
      <c r="E4625" t="str">
        <f>Atask.AtsOp!I4164</f>
        <v>Perkelti</v>
      </c>
      <c r="F4625">
        <f>Atask.AtsOp!M4164</f>
        <v>-19774</v>
      </c>
      <c r="G4625">
        <f>VLOOKUP(B4625,Prekės!$A$2:$E$3000,3,FALSE)</f>
        <v>235</v>
      </c>
      <c r="H4625">
        <f>VLOOKUP(B4625,Prekės!$A$2:$E$3000,4,FALSE)</f>
        <v>0.75</v>
      </c>
      <c r="I4625">
        <f>VLOOKUP(B4625,Prekės!$A$2:$E$3000,5,FALSE)</f>
        <v>11</v>
      </c>
      <c r="J4625">
        <f t="shared" si="145"/>
        <v>-14830.5</v>
      </c>
      <c r="K4625">
        <f t="shared" si="146"/>
        <v>-14830.5</v>
      </c>
    </row>
    <row r="4626" spans="1:11">
      <c r="A4626" s="1">
        <f>Atask.AtsOp!A4165</f>
        <v>42478</v>
      </c>
      <c r="B4626" t="str">
        <f>Atask.AtsOp!E4165</f>
        <v>3001-0004</v>
      </c>
      <c r="C4626" t="str">
        <f>Atask.AtsOp!H4165</f>
        <v>Put. vynas "Alita" Briutas, 0,75l 11%</v>
      </c>
      <c r="D4626" t="str">
        <f>Atask.AtsOp!N4165</f>
        <v>But.</v>
      </c>
      <c r="E4626" t="str">
        <f>Atask.AtsOp!I4165</f>
        <v>Perkelti</v>
      </c>
      <c r="F4626">
        <f>Atask.AtsOp!M4165</f>
        <v>4</v>
      </c>
      <c r="G4626">
        <f>VLOOKUP(B4626,Prekės!$A$2:$E$3000,3,FALSE)</f>
        <v>235</v>
      </c>
      <c r="H4626">
        <f>VLOOKUP(B4626,Prekės!$A$2:$E$3000,4,FALSE)</f>
        <v>0.75</v>
      </c>
      <c r="I4626">
        <f>VLOOKUP(B4626,Prekės!$A$2:$E$3000,5,FALSE)</f>
        <v>11</v>
      </c>
      <c r="J4626">
        <f t="shared" si="145"/>
        <v>3</v>
      </c>
      <c r="K4626">
        <f t="shared" si="146"/>
        <v>3</v>
      </c>
    </row>
    <row r="4627" spans="1:11">
      <c r="A4627" s="1">
        <f>Atask.AtsOp!A4166</f>
        <v>42490</v>
      </c>
      <c r="B4627" t="str">
        <f>Atask.AtsOp!E4166</f>
        <v>3001-0004</v>
      </c>
      <c r="C4627" t="str">
        <f>Atask.AtsOp!H4166</f>
        <v>Put. vynas "Alita" Briutas, 0,75l 11%</v>
      </c>
      <c r="D4627" t="str">
        <f>Atask.AtsOp!N4166</f>
        <v>But.</v>
      </c>
      <c r="E4627" t="str">
        <f>Atask.AtsOp!I4166</f>
        <v>Perkelti</v>
      </c>
      <c r="F4627">
        <f>Atask.AtsOp!M4166</f>
        <v>6</v>
      </c>
      <c r="G4627">
        <f>VLOOKUP(B4627,Prekės!$A$2:$E$3000,3,FALSE)</f>
        <v>235</v>
      </c>
      <c r="H4627">
        <f>VLOOKUP(B4627,Prekės!$A$2:$E$3000,4,FALSE)</f>
        <v>0.75</v>
      </c>
      <c r="I4627">
        <f>VLOOKUP(B4627,Prekės!$A$2:$E$3000,5,FALSE)</f>
        <v>11</v>
      </c>
      <c r="J4627">
        <f t="shared" si="145"/>
        <v>4.5</v>
      </c>
      <c r="K4627">
        <f t="shared" si="146"/>
        <v>4.5</v>
      </c>
    </row>
    <row r="4628" spans="1:11">
      <c r="A4628" s="1">
        <f>Atask.AtsOp!A4167</f>
        <v>42490</v>
      </c>
      <c r="B4628" t="str">
        <f>Atask.AtsOp!E4167</f>
        <v>3001-0004</v>
      </c>
      <c r="C4628" t="str">
        <f>Atask.AtsOp!H4167</f>
        <v>Put. vynas "Alita" Briutas, 0,75l 11%</v>
      </c>
      <c r="D4628" t="str">
        <f>Atask.AtsOp!N4167</f>
        <v>But.</v>
      </c>
      <c r="E4628" t="str">
        <f>Atask.AtsOp!I4167</f>
        <v>Pardavimo užsakymas</v>
      </c>
      <c r="F4628">
        <f>Atask.AtsOp!M4167</f>
        <v>-6</v>
      </c>
      <c r="G4628">
        <f>VLOOKUP(B4628,Prekės!$A$2:$E$3000,3,FALSE)</f>
        <v>235</v>
      </c>
      <c r="H4628">
        <f>VLOOKUP(B4628,Prekės!$A$2:$E$3000,4,FALSE)</f>
        <v>0.75</v>
      </c>
      <c r="I4628">
        <f>VLOOKUP(B4628,Prekės!$A$2:$E$3000,5,FALSE)</f>
        <v>11</v>
      </c>
      <c r="J4628">
        <f t="shared" si="145"/>
        <v>-4.5</v>
      </c>
      <c r="K4628">
        <f t="shared" si="146"/>
        <v>-4.5</v>
      </c>
    </row>
    <row r="4629" spans="1:11">
      <c r="A4629" s="1">
        <f>Atask.AtsOp!A4168</f>
        <v>42490</v>
      </c>
      <c r="B4629" t="str">
        <f>Atask.AtsOp!E4168</f>
        <v>3001-0004</v>
      </c>
      <c r="C4629" t="str">
        <f>Atask.AtsOp!H4168</f>
        <v>Put. vynas "Alita" Briutas, 0,75l 11%</v>
      </c>
      <c r="D4629" t="str">
        <f>Atask.AtsOp!N4168</f>
        <v>But.</v>
      </c>
      <c r="E4629" t="str">
        <f>Atask.AtsOp!I4168</f>
        <v>Pardavimo užsakymas</v>
      </c>
      <c r="F4629">
        <f>Atask.AtsOp!M4168</f>
        <v>-4</v>
      </c>
      <c r="G4629">
        <f>VLOOKUP(B4629,Prekės!$A$2:$E$3000,3,FALSE)</f>
        <v>235</v>
      </c>
      <c r="H4629">
        <f>VLOOKUP(B4629,Prekės!$A$2:$E$3000,4,FALSE)</f>
        <v>0.75</v>
      </c>
      <c r="I4629">
        <f>VLOOKUP(B4629,Prekės!$A$2:$E$3000,5,FALSE)</f>
        <v>11</v>
      </c>
      <c r="J4629">
        <f t="shared" si="145"/>
        <v>-3</v>
      </c>
      <c r="K4629">
        <f t="shared" si="146"/>
        <v>-3</v>
      </c>
    </row>
    <row r="4630" spans="1:11">
      <c r="A4630" s="1">
        <f>Atask.AtsOp!A4169</f>
        <v>42474</v>
      </c>
      <c r="B4630" t="str">
        <f>Atask.AtsOp!E4169</f>
        <v>3001-0004</v>
      </c>
      <c r="C4630" t="str">
        <f>Atask.AtsOp!H4169</f>
        <v>Put. vynas "Alita" Briutas, 0,75l 11%</v>
      </c>
      <c r="D4630" t="str">
        <f>Atask.AtsOp!N4169</f>
        <v>But.</v>
      </c>
      <c r="E4630" t="str">
        <f>Atask.AtsOp!I4169</f>
        <v>Perkelti</v>
      </c>
      <c r="F4630">
        <f>Atask.AtsOp!M4169</f>
        <v>1</v>
      </c>
      <c r="G4630">
        <f>VLOOKUP(B4630,Prekės!$A$2:$E$3000,3,FALSE)</f>
        <v>235</v>
      </c>
      <c r="H4630">
        <f>VLOOKUP(B4630,Prekės!$A$2:$E$3000,4,FALSE)</f>
        <v>0.75</v>
      </c>
      <c r="I4630">
        <f>VLOOKUP(B4630,Prekės!$A$2:$E$3000,5,FALSE)</f>
        <v>11</v>
      </c>
      <c r="J4630">
        <f t="shared" si="145"/>
        <v>0.75</v>
      </c>
      <c r="K4630">
        <f t="shared" si="146"/>
        <v>0.75</v>
      </c>
    </row>
    <row r="4631" spans="1:11">
      <c r="A4631" s="1">
        <f>Atask.AtsOp!A4170</f>
        <v>42473</v>
      </c>
      <c r="B4631" t="str">
        <f>Atask.AtsOp!E4170</f>
        <v>3001-0004</v>
      </c>
      <c r="C4631" t="str">
        <f>Atask.AtsOp!H4170</f>
        <v>Put. vynas "Alita" Briutas, 0,75l 11%</v>
      </c>
      <c r="D4631" t="str">
        <f>Atask.AtsOp!N4170</f>
        <v>But.</v>
      </c>
      <c r="E4631" t="str">
        <f>Atask.AtsOp!I4170</f>
        <v>Perkelti</v>
      </c>
      <c r="F4631">
        <f>Atask.AtsOp!M4170</f>
        <v>6</v>
      </c>
      <c r="G4631">
        <f>VLOOKUP(B4631,Prekės!$A$2:$E$3000,3,FALSE)</f>
        <v>235</v>
      </c>
      <c r="H4631">
        <f>VLOOKUP(B4631,Prekės!$A$2:$E$3000,4,FALSE)</f>
        <v>0.75</v>
      </c>
      <c r="I4631">
        <f>VLOOKUP(B4631,Prekės!$A$2:$E$3000,5,FALSE)</f>
        <v>11</v>
      </c>
      <c r="J4631">
        <f t="shared" si="145"/>
        <v>4.5</v>
      </c>
      <c r="K4631">
        <f t="shared" si="146"/>
        <v>4.5</v>
      </c>
    </row>
    <row r="4632" spans="1:11">
      <c r="A4632" s="1">
        <f>Atask.AtsOp!A4171</f>
        <v>42478</v>
      </c>
      <c r="B4632" t="str">
        <f>Atask.AtsOp!E4171</f>
        <v>3001-0004</v>
      </c>
      <c r="C4632" t="str">
        <f>Atask.AtsOp!H4171</f>
        <v>Put. vynas "Alita" Briutas, 0,75l 11%</v>
      </c>
      <c r="D4632" t="str">
        <f>Atask.AtsOp!N4171</f>
        <v>But.</v>
      </c>
      <c r="E4632" t="str">
        <f>Atask.AtsOp!I4171</f>
        <v>Perkelti</v>
      </c>
      <c r="F4632">
        <f>Atask.AtsOp!M4171</f>
        <v>5</v>
      </c>
      <c r="G4632">
        <f>VLOOKUP(B4632,Prekės!$A$2:$E$3000,3,FALSE)</f>
        <v>235</v>
      </c>
      <c r="H4632">
        <f>VLOOKUP(B4632,Prekės!$A$2:$E$3000,4,FALSE)</f>
        <v>0.75</v>
      </c>
      <c r="I4632">
        <f>VLOOKUP(B4632,Prekės!$A$2:$E$3000,5,FALSE)</f>
        <v>11</v>
      </c>
      <c r="J4632">
        <f t="shared" si="145"/>
        <v>3.75</v>
      </c>
      <c r="K4632">
        <f t="shared" si="146"/>
        <v>3.75</v>
      </c>
    </row>
    <row r="4633" spans="1:11">
      <c r="A4633" s="1">
        <f>Atask.AtsOp!A4172</f>
        <v>42489</v>
      </c>
      <c r="B4633" t="str">
        <f>Atask.AtsOp!E4172</f>
        <v>3001-0004</v>
      </c>
      <c r="C4633" t="str">
        <f>Atask.AtsOp!H4172</f>
        <v>Put. vynas "Alita" Briutas, 0,75l 11%</v>
      </c>
      <c r="D4633" t="str">
        <f>Atask.AtsOp!N4172</f>
        <v>But.</v>
      </c>
      <c r="E4633" t="str">
        <f>Atask.AtsOp!I4172</f>
        <v>Pardavimo užsakymas</v>
      </c>
      <c r="F4633">
        <f>Atask.AtsOp!M4172</f>
        <v>-12</v>
      </c>
      <c r="G4633">
        <f>VLOOKUP(B4633,Prekės!$A$2:$E$3000,3,FALSE)</f>
        <v>235</v>
      </c>
      <c r="H4633">
        <f>VLOOKUP(B4633,Prekės!$A$2:$E$3000,4,FALSE)</f>
        <v>0.75</v>
      </c>
      <c r="I4633">
        <f>VLOOKUP(B4633,Prekės!$A$2:$E$3000,5,FALSE)</f>
        <v>11</v>
      </c>
      <c r="J4633">
        <f t="shared" si="145"/>
        <v>-9</v>
      </c>
      <c r="K4633">
        <f t="shared" si="146"/>
        <v>-9</v>
      </c>
    </row>
    <row r="4634" spans="1:11">
      <c r="A4634" s="1">
        <f>Atask.AtsOp!A4173</f>
        <v>42473</v>
      </c>
      <c r="B4634" t="str">
        <f>Atask.AtsOp!E4173</f>
        <v>3001-0004E</v>
      </c>
      <c r="C4634" t="str">
        <f>Atask.AtsOp!H4173</f>
        <v>Put. vynas "Alita" Briutas, 0,75l 11%</v>
      </c>
      <c r="D4634" t="str">
        <f>Atask.AtsOp!N4173</f>
        <v>But.</v>
      </c>
      <c r="E4634" t="str">
        <f>Atask.AtsOp!I4173</f>
        <v>Pardavimo užsakymas</v>
      </c>
      <c r="F4634">
        <f>Atask.AtsOp!M4173</f>
        <v>-2</v>
      </c>
      <c r="G4634">
        <f>VLOOKUP(B4634,Prekės!$A$2:$E$3000,3,FALSE)</f>
        <v>235</v>
      </c>
      <c r="H4634">
        <f>VLOOKUP(B4634,Prekės!$A$2:$E$3000,4,FALSE)</f>
        <v>0.75</v>
      </c>
      <c r="I4634">
        <f>VLOOKUP(B4634,Prekės!$A$2:$E$3000,5,FALSE)</f>
        <v>11</v>
      </c>
      <c r="J4634">
        <f t="shared" si="145"/>
        <v>-1.5</v>
      </c>
      <c r="K4634">
        <f t="shared" si="146"/>
        <v>-1.5</v>
      </c>
    </row>
    <row r="4635" spans="1:11">
      <c r="A4635" s="1">
        <f>Atask.AtsOp!A4174</f>
        <v>42471</v>
      </c>
      <c r="B4635" t="str">
        <f>Atask.AtsOp!E4174</f>
        <v>3001-0005</v>
      </c>
      <c r="C4635" t="str">
        <f>Atask.AtsOp!H4174</f>
        <v>Put. vynas "Alita" Chardonnay, 0,75l 11%</v>
      </c>
      <c r="D4635" t="str">
        <f>Atask.AtsOp!N4174</f>
        <v>But.</v>
      </c>
      <c r="E4635" t="str">
        <f>Atask.AtsOp!I4174</f>
        <v>Pardavimo užsakymas</v>
      </c>
      <c r="F4635">
        <f>Atask.AtsOp!M4174</f>
        <v>2073</v>
      </c>
      <c r="G4635">
        <f>VLOOKUP(B4635,Prekės!$A$2:$E$3000,3,FALSE)</f>
        <v>235</v>
      </c>
      <c r="H4635">
        <f>VLOOKUP(B4635,Prekės!$A$2:$E$3000,4,FALSE)</f>
        <v>0.75</v>
      </c>
      <c r="I4635">
        <f>VLOOKUP(B4635,Prekės!$A$2:$E$3000,5,FALSE)</f>
        <v>11</v>
      </c>
      <c r="J4635">
        <f t="shared" si="145"/>
        <v>1554.75</v>
      </c>
      <c r="K4635">
        <f t="shared" si="146"/>
        <v>1554.75</v>
      </c>
    </row>
    <row r="4636" spans="1:11">
      <c r="A4636" s="1">
        <f>Atask.AtsOp!A4175</f>
        <v>42471</v>
      </c>
      <c r="B4636" t="str">
        <f>Atask.AtsOp!E4175</f>
        <v>3001-0005</v>
      </c>
      <c r="C4636" t="str">
        <f>Atask.AtsOp!H4175</f>
        <v>Put. vynas "Alita" Chardonnay, 0,75l 11%</v>
      </c>
      <c r="D4636" t="str">
        <f>Atask.AtsOp!N4175</f>
        <v>But.</v>
      </c>
      <c r="E4636" t="str">
        <f>Atask.AtsOp!I4175</f>
        <v>Pardavimo užsakymas</v>
      </c>
      <c r="F4636">
        <f>Atask.AtsOp!M4175</f>
        <v>-2073</v>
      </c>
      <c r="G4636">
        <f>VLOOKUP(B4636,Prekės!$A$2:$E$3000,3,FALSE)</f>
        <v>235</v>
      </c>
      <c r="H4636">
        <f>VLOOKUP(B4636,Prekės!$A$2:$E$3000,4,FALSE)</f>
        <v>0.75</v>
      </c>
      <c r="I4636">
        <f>VLOOKUP(B4636,Prekės!$A$2:$E$3000,5,FALSE)</f>
        <v>11</v>
      </c>
      <c r="J4636">
        <f t="shared" si="145"/>
        <v>-1554.75</v>
      </c>
      <c r="K4636">
        <f t="shared" si="146"/>
        <v>-1554.75</v>
      </c>
    </row>
    <row r="4637" spans="1:11">
      <c r="A4637" s="1">
        <f>Atask.AtsOp!A4176</f>
        <v>42489</v>
      </c>
      <c r="B4637" t="str">
        <f>Atask.AtsOp!E4176</f>
        <v>3001-0005</v>
      </c>
      <c r="C4637" t="str">
        <f>Atask.AtsOp!H4176</f>
        <v>Put. vynas "Alita" Chardonnay, 0,75l 11%</v>
      </c>
      <c r="D4637" t="str">
        <f>Atask.AtsOp!N4176</f>
        <v>But.</v>
      </c>
      <c r="E4637" t="str">
        <f>Atask.AtsOp!I4176</f>
        <v>Pardavimo užsakymas</v>
      </c>
      <c r="F4637">
        <f>Atask.AtsOp!M4176</f>
        <v>84</v>
      </c>
      <c r="G4637">
        <f>VLOOKUP(B4637,Prekės!$A$2:$E$3000,3,FALSE)</f>
        <v>235</v>
      </c>
      <c r="H4637">
        <f>VLOOKUP(B4637,Prekės!$A$2:$E$3000,4,FALSE)</f>
        <v>0.75</v>
      </c>
      <c r="I4637">
        <f>VLOOKUP(B4637,Prekės!$A$2:$E$3000,5,FALSE)</f>
        <v>11</v>
      </c>
      <c r="J4637">
        <f t="shared" si="145"/>
        <v>63</v>
      </c>
      <c r="K4637">
        <f t="shared" si="146"/>
        <v>63</v>
      </c>
    </row>
    <row r="4638" spans="1:11">
      <c r="A4638" s="1">
        <f>Atask.AtsOp!A4177</f>
        <v>42489</v>
      </c>
      <c r="B4638" t="str">
        <f>Atask.AtsOp!E4177</f>
        <v>3001-0005</v>
      </c>
      <c r="C4638" t="str">
        <f>Atask.AtsOp!H4177</f>
        <v>Put. vynas "Alita" Chardonnay, 0,75l 11%</v>
      </c>
      <c r="D4638" t="str">
        <f>Atask.AtsOp!N4177</f>
        <v>But.</v>
      </c>
      <c r="E4638" t="str">
        <f>Atask.AtsOp!I4177</f>
        <v>Pardavimo užsakymas</v>
      </c>
      <c r="F4638">
        <f>Atask.AtsOp!M4177</f>
        <v>144</v>
      </c>
      <c r="G4638">
        <f>VLOOKUP(B4638,Prekės!$A$2:$E$3000,3,FALSE)</f>
        <v>235</v>
      </c>
      <c r="H4638">
        <f>VLOOKUP(B4638,Prekės!$A$2:$E$3000,4,FALSE)</f>
        <v>0.75</v>
      </c>
      <c r="I4638">
        <f>VLOOKUP(B4638,Prekės!$A$2:$E$3000,5,FALSE)</f>
        <v>11</v>
      </c>
      <c r="J4638">
        <f t="shared" si="145"/>
        <v>108</v>
      </c>
      <c r="K4638">
        <f t="shared" si="146"/>
        <v>108</v>
      </c>
    </row>
    <row r="4639" spans="1:11">
      <c r="A4639" s="1">
        <f>Atask.AtsOp!A4178</f>
        <v>42489</v>
      </c>
      <c r="B4639" t="str">
        <f>Atask.AtsOp!E4178</f>
        <v>3001-0005</v>
      </c>
      <c r="C4639" t="str">
        <f>Atask.AtsOp!H4178</f>
        <v>Put. vynas "Alita" Chardonnay, 0,75l 11%</v>
      </c>
      <c r="D4639" t="str">
        <f>Atask.AtsOp!N4178</f>
        <v>But.</v>
      </c>
      <c r="E4639" t="str">
        <f>Atask.AtsOp!I4178</f>
        <v>Pardavimo užsakymas</v>
      </c>
      <c r="F4639">
        <f>Atask.AtsOp!M4178</f>
        <v>-84</v>
      </c>
      <c r="G4639">
        <f>VLOOKUP(B4639,Prekės!$A$2:$E$3000,3,FALSE)</f>
        <v>235</v>
      </c>
      <c r="H4639">
        <f>VLOOKUP(B4639,Prekės!$A$2:$E$3000,4,FALSE)</f>
        <v>0.75</v>
      </c>
      <c r="I4639">
        <f>VLOOKUP(B4639,Prekės!$A$2:$E$3000,5,FALSE)</f>
        <v>11</v>
      </c>
      <c r="J4639">
        <f t="shared" si="145"/>
        <v>-63</v>
      </c>
      <c r="K4639">
        <f t="shared" si="146"/>
        <v>-63</v>
      </c>
    </row>
    <row r="4640" spans="1:11">
      <c r="A4640" s="1">
        <f>Atask.AtsOp!A4179</f>
        <v>42489</v>
      </c>
      <c r="B4640" t="str">
        <f>Atask.AtsOp!E4179</f>
        <v>3001-0005</v>
      </c>
      <c r="C4640" t="str">
        <f>Atask.AtsOp!H4179</f>
        <v>Put. vynas "Alita" Chardonnay, 0,75l 11%</v>
      </c>
      <c r="D4640" t="str">
        <f>Atask.AtsOp!N4179</f>
        <v>But.</v>
      </c>
      <c r="E4640" t="str">
        <f>Atask.AtsOp!I4179</f>
        <v>Pardavimo užsakymas</v>
      </c>
      <c r="F4640">
        <f>Atask.AtsOp!M4179</f>
        <v>-144</v>
      </c>
      <c r="G4640">
        <f>VLOOKUP(B4640,Prekės!$A$2:$E$3000,3,FALSE)</f>
        <v>235</v>
      </c>
      <c r="H4640">
        <f>VLOOKUP(B4640,Prekės!$A$2:$E$3000,4,FALSE)</f>
        <v>0.75</v>
      </c>
      <c r="I4640">
        <f>VLOOKUP(B4640,Prekės!$A$2:$E$3000,5,FALSE)</f>
        <v>11</v>
      </c>
      <c r="J4640">
        <f t="shared" si="145"/>
        <v>-108</v>
      </c>
      <c r="K4640">
        <f t="shared" si="146"/>
        <v>-108</v>
      </c>
    </row>
    <row r="4641" spans="1:11">
      <c r="A4641" s="1">
        <f>Atask.AtsOp!A4180</f>
        <v>42467</v>
      </c>
      <c r="B4641" t="str">
        <f>Atask.AtsOp!E4180</f>
        <v>3001-0005</v>
      </c>
      <c r="C4641" t="str">
        <f>Atask.AtsOp!H4180</f>
        <v>Put. vynas "Alita" Chardonnay, 0,75l 11%</v>
      </c>
      <c r="D4641" t="str">
        <f>Atask.AtsOp!N4180</f>
        <v>But.</v>
      </c>
      <c r="E4641" t="str">
        <f>Atask.AtsOp!I4180</f>
        <v>Pardavimo užsakymas</v>
      </c>
      <c r="F4641">
        <f>Atask.AtsOp!M4180</f>
        <v>-384</v>
      </c>
      <c r="G4641">
        <f>VLOOKUP(B4641,Prekės!$A$2:$E$3000,3,FALSE)</f>
        <v>235</v>
      </c>
      <c r="H4641">
        <f>VLOOKUP(B4641,Prekės!$A$2:$E$3000,4,FALSE)</f>
        <v>0.75</v>
      </c>
      <c r="I4641">
        <f>VLOOKUP(B4641,Prekės!$A$2:$E$3000,5,FALSE)</f>
        <v>11</v>
      </c>
      <c r="J4641">
        <f t="shared" si="145"/>
        <v>-288</v>
      </c>
      <c r="K4641">
        <f t="shared" si="146"/>
        <v>-288</v>
      </c>
    </row>
    <row r="4642" spans="1:11">
      <c r="A4642" s="1">
        <f>Atask.AtsOp!A4181</f>
        <v>42467</v>
      </c>
      <c r="B4642" t="str">
        <f>Atask.AtsOp!E4181</f>
        <v>3001-0005</v>
      </c>
      <c r="C4642" t="str">
        <f>Atask.AtsOp!H4181</f>
        <v>Put. vynas "Alita" Chardonnay, 0,75l 11%</v>
      </c>
      <c r="D4642" t="str">
        <f>Atask.AtsOp!N4181</f>
        <v>But.</v>
      </c>
      <c r="E4642" t="str">
        <f>Atask.AtsOp!I4181</f>
        <v>Pardavimo užsakymas</v>
      </c>
      <c r="F4642">
        <f>Atask.AtsOp!M4181</f>
        <v>-24</v>
      </c>
      <c r="G4642">
        <f>VLOOKUP(B4642,Prekės!$A$2:$E$3000,3,FALSE)</f>
        <v>235</v>
      </c>
      <c r="H4642">
        <f>VLOOKUP(B4642,Prekės!$A$2:$E$3000,4,FALSE)</f>
        <v>0.75</v>
      </c>
      <c r="I4642">
        <f>VLOOKUP(B4642,Prekės!$A$2:$E$3000,5,FALSE)</f>
        <v>11</v>
      </c>
      <c r="J4642">
        <f t="shared" ref="J4642:J4705" si="147">IF(G4642=110,F4642*H4642*I4642,IF(G4642&lt;280,F4642*H4642,F4642*H4642*(I4642/100)))</f>
        <v>-18</v>
      </c>
      <c r="K4642">
        <f t="shared" ref="K4642:K4705" si="148">IF(EXACT(D4642,"But."),J4642,F4642)</f>
        <v>-18</v>
      </c>
    </row>
    <row r="4643" spans="1:11">
      <c r="A4643" s="1">
        <f>Atask.AtsOp!A4182</f>
        <v>42461</v>
      </c>
      <c r="B4643" t="str">
        <f>Atask.AtsOp!E4182</f>
        <v>3001-0005</v>
      </c>
      <c r="C4643" t="str">
        <f>Atask.AtsOp!H4182</f>
        <v>Put. vynas "Alita" Chardonnay, 0,75l 11%</v>
      </c>
      <c r="D4643" t="str">
        <f>Atask.AtsOp!N4182</f>
        <v>But.</v>
      </c>
      <c r="E4643" t="str">
        <f>Atask.AtsOp!I4182</f>
        <v>Pardavimo užsakymas</v>
      </c>
      <c r="F4643">
        <f>Atask.AtsOp!M4182</f>
        <v>-12</v>
      </c>
      <c r="G4643">
        <f>VLOOKUP(B4643,Prekės!$A$2:$E$3000,3,FALSE)</f>
        <v>235</v>
      </c>
      <c r="H4643">
        <f>VLOOKUP(B4643,Prekės!$A$2:$E$3000,4,FALSE)</f>
        <v>0.75</v>
      </c>
      <c r="I4643">
        <f>VLOOKUP(B4643,Prekės!$A$2:$E$3000,5,FALSE)</f>
        <v>11</v>
      </c>
      <c r="J4643">
        <f t="shared" si="147"/>
        <v>-9</v>
      </c>
      <c r="K4643">
        <f t="shared" si="148"/>
        <v>-9</v>
      </c>
    </row>
    <row r="4644" spans="1:11">
      <c r="A4644" s="1">
        <f>Atask.AtsOp!A4183</f>
        <v>42466</v>
      </c>
      <c r="B4644" t="str">
        <f>Atask.AtsOp!E4183</f>
        <v>3001-0005</v>
      </c>
      <c r="C4644" t="str">
        <f>Atask.AtsOp!H4183</f>
        <v>Put. vynas "Alita" Chardonnay, 0,75l 11%</v>
      </c>
      <c r="D4644" t="str">
        <f>Atask.AtsOp!N4183</f>
        <v>But.</v>
      </c>
      <c r="E4644" t="str">
        <f>Atask.AtsOp!I4183</f>
        <v>Pardavimo užsakymas</v>
      </c>
      <c r="F4644">
        <f>Atask.AtsOp!M4183</f>
        <v>-24</v>
      </c>
      <c r="G4644">
        <f>VLOOKUP(B4644,Prekės!$A$2:$E$3000,3,FALSE)</f>
        <v>235</v>
      </c>
      <c r="H4644">
        <f>VLOOKUP(B4644,Prekės!$A$2:$E$3000,4,FALSE)</f>
        <v>0.75</v>
      </c>
      <c r="I4644">
        <f>VLOOKUP(B4644,Prekės!$A$2:$E$3000,5,FALSE)</f>
        <v>11</v>
      </c>
      <c r="J4644">
        <f t="shared" si="147"/>
        <v>-18</v>
      </c>
      <c r="K4644">
        <f t="shared" si="148"/>
        <v>-18</v>
      </c>
    </row>
    <row r="4645" spans="1:11">
      <c r="A4645" s="1">
        <f>Atask.AtsOp!A4184</f>
        <v>42464</v>
      </c>
      <c r="B4645" t="str">
        <f>Atask.AtsOp!E4184</f>
        <v>3001-0005</v>
      </c>
      <c r="C4645" t="str">
        <f>Atask.AtsOp!H4184</f>
        <v>Put. vynas "Alita" Chardonnay, 0,75l 11%</v>
      </c>
      <c r="D4645" t="str">
        <f>Atask.AtsOp!N4184</f>
        <v>But.</v>
      </c>
      <c r="E4645" t="str">
        <f>Atask.AtsOp!I4184</f>
        <v>Pardavimo užsakymas</v>
      </c>
      <c r="F4645">
        <f>Atask.AtsOp!M4184</f>
        <v>-14</v>
      </c>
      <c r="G4645">
        <f>VLOOKUP(B4645,Prekės!$A$2:$E$3000,3,FALSE)</f>
        <v>235</v>
      </c>
      <c r="H4645">
        <f>VLOOKUP(B4645,Prekės!$A$2:$E$3000,4,FALSE)</f>
        <v>0.75</v>
      </c>
      <c r="I4645">
        <f>VLOOKUP(B4645,Prekės!$A$2:$E$3000,5,FALSE)</f>
        <v>11</v>
      </c>
      <c r="J4645">
        <f t="shared" si="147"/>
        <v>-10.5</v>
      </c>
      <c r="K4645">
        <f t="shared" si="148"/>
        <v>-10.5</v>
      </c>
    </row>
    <row r="4646" spans="1:11">
      <c r="A4646" s="1">
        <f>Atask.AtsOp!A4185</f>
        <v>42464</v>
      </c>
      <c r="B4646" t="str">
        <f>Atask.AtsOp!E4185</f>
        <v>3001-0005</v>
      </c>
      <c r="C4646" t="str">
        <f>Atask.AtsOp!H4185</f>
        <v>Put. vynas "Alita" Chardonnay, 0,75l 11%</v>
      </c>
      <c r="D4646" t="str">
        <f>Atask.AtsOp!N4185</f>
        <v>But.</v>
      </c>
      <c r="E4646" t="str">
        <f>Atask.AtsOp!I4185</f>
        <v>Pardavimo užsakymas</v>
      </c>
      <c r="F4646">
        <f>Atask.AtsOp!M4185</f>
        <v>-46</v>
      </c>
      <c r="G4646">
        <f>VLOOKUP(B4646,Prekės!$A$2:$E$3000,3,FALSE)</f>
        <v>235</v>
      </c>
      <c r="H4646">
        <f>VLOOKUP(B4646,Prekės!$A$2:$E$3000,4,FALSE)</f>
        <v>0.75</v>
      </c>
      <c r="I4646">
        <f>VLOOKUP(B4646,Prekės!$A$2:$E$3000,5,FALSE)</f>
        <v>11</v>
      </c>
      <c r="J4646">
        <f t="shared" si="147"/>
        <v>-34.5</v>
      </c>
      <c r="K4646">
        <f t="shared" si="148"/>
        <v>-34.5</v>
      </c>
    </row>
    <row r="4647" spans="1:11">
      <c r="A4647" s="1">
        <f>Atask.AtsOp!A4186</f>
        <v>42464</v>
      </c>
      <c r="B4647" t="str">
        <f>Atask.AtsOp!E4186</f>
        <v>3001-0005</v>
      </c>
      <c r="C4647" t="str">
        <f>Atask.AtsOp!H4186</f>
        <v>Put. vynas "Alita" Chardonnay, 0,75l 11%</v>
      </c>
      <c r="D4647" t="str">
        <f>Atask.AtsOp!N4186</f>
        <v>But.</v>
      </c>
      <c r="E4647" t="str">
        <f>Atask.AtsOp!I4186</f>
        <v>Pardavimo užsakymas</v>
      </c>
      <c r="F4647">
        <f>Atask.AtsOp!M4186</f>
        <v>-36</v>
      </c>
      <c r="G4647">
        <f>VLOOKUP(B4647,Prekės!$A$2:$E$3000,3,FALSE)</f>
        <v>235</v>
      </c>
      <c r="H4647">
        <f>VLOOKUP(B4647,Prekės!$A$2:$E$3000,4,FALSE)</f>
        <v>0.75</v>
      </c>
      <c r="I4647">
        <f>VLOOKUP(B4647,Prekės!$A$2:$E$3000,5,FALSE)</f>
        <v>11</v>
      </c>
      <c r="J4647">
        <f t="shared" si="147"/>
        <v>-27</v>
      </c>
      <c r="K4647">
        <f t="shared" si="148"/>
        <v>-27</v>
      </c>
    </row>
    <row r="4648" spans="1:11">
      <c r="A4648" s="1">
        <f>Atask.AtsOp!A4187</f>
        <v>42461</v>
      </c>
      <c r="B4648" t="str">
        <f>Atask.AtsOp!E4187</f>
        <v>3001-0005</v>
      </c>
      <c r="C4648" t="str">
        <f>Atask.AtsOp!H4187</f>
        <v>Put. vynas "Alita" Chardonnay, 0,75l 11%</v>
      </c>
      <c r="D4648" t="str">
        <f>Atask.AtsOp!N4187</f>
        <v>But.</v>
      </c>
      <c r="E4648" t="str">
        <f>Atask.AtsOp!I4187</f>
        <v>Pardavimo užsakymas</v>
      </c>
      <c r="F4648">
        <f>Atask.AtsOp!M4187</f>
        <v>-768</v>
      </c>
      <c r="G4648">
        <f>VLOOKUP(B4648,Prekės!$A$2:$E$3000,3,FALSE)</f>
        <v>235</v>
      </c>
      <c r="H4648">
        <f>VLOOKUP(B4648,Prekės!$A$2:$E$3000,4,FALSE)</f>
        <v>0.75</v>
      </c>
      <c r="I4648">
        <f>VLOOKUP(B4648,Prekės!$A$2:$E$3000,5,FALSE)</f>
        <v>11</v>
      </c>
      <c r="J4648">
        <f t="shared" si="147"/>
        <v>-576</v>
      </c>
      <c r="K4648">
        <f t="shared" si="148"/>
        <v>-576</v>
      </c>
    </row>
    <row r="4649" spans="1:11">
      <c r="A4649" s="1">
        <f>Atask.AtsOp!A4188</f>
        <v>42465</v>
      </c>
      <c r="B4649" t="str">
        <f>Atask.AtsOp!E4188</f>
        <v>3001-0005</v>
      </c>
      <c r="C4649" t="str">
        <f>Atask.AtsOp!H4188</f>
        <v>Put. vynas "Alita" Chardonnay, 0,75l 11%</v>
      </c>
      <c r="D4649" t="str">
        <f>Atask.AtsOp!N4188</f>
        <v>But.</v>
      </c>
      <c r="E4649" t="str">
        <f>Atask.AtsOp!I4188</f>
        <v>Pardavimo užsakymas</v>
      </c>
      <c r="F4649">
        <f>Atask.AtsOp!M4188</f>
        <v>-384</v>
      </c>
      <c r="G4649">
        <f>VLOOKUP(B4649,Prekės!$A$2:$E$3000,3,FALSE)</f>
        <v>235</v>
      </c>
      <c r="H4649">
        <f>VLOOKUP(B4649,Prekės!$A$2:$E$3000,4,FALSE)</f>
        <v>0.75</v>
      </c>
      <c r="I4649">
        <f>VLOOKUP(B4649,Prekės!$A$2:$E$3000,5,FALSE)</f>
        <v>11</v>
      </c>
      <c r="J4649">
        <f t="shared" si="147"/>
        <v>-288</v>
      </c>
      <c r="K4649">
        <f t="shared" si="148"/>
        <v>-288</v>
      </c>
    </row>
    <row r="4650" spans="1:11">
      <c r="A4650" s="1">
        <f>Atask.AtsOp!A4189</f>
        <v>42466</v>
      </c>
      <c r="B4650" t="str">
        <f>Atask.AtsOp!E4189</f>
        <v>3001-0005</v>
      </c>
      <c r="C4650" t="str">
        <f>Atask.AtsOp!H4189</f>
        <v>Put. vynas "Alita" Chardonnay, 0,75l 11%</v>
      </c>
      <c r="D4650" t="str">
        <f>Atask.AtsOp!N4189</f>
        <v>But.</v>
      </c>
      <c r="E4650" t="str">
        <f>Atask.AtsOp!I4189</f>
        <v>Pardavimo užsakymas</v>
      </c>
      <c r="F4650">
        <f>Atask.AtsOp!M4189</f>
        <v>-216</v>
      </c>
      <c r="G4650">
        <f>VLOOKUP(B4650,Prekės!$A$2:$E$3000,3,FALSE)</f>
        <v>235</v>
      </c>
      <c r="H4650">
        <f>VLOOKUP(B4650,Prekės!$A$2:$E$3000,4,FALSE)</f>
        <v>0.75</v>
      </c>
      <c r="I4650">
        <f>VLOOKUP(B4650,Prekės!$A$2:$E$3000,5,FALSE)</f>
        <v>11</v>
      </c>
      <c r="J4650">
        <f t="shared" si="147"/>
        <v>-162</v>
      </c>
      <c r="K4650">
        <f t="shared" si="148"/>
        <v>-162</v>
      </c>
    </row>
    <row r="4651" spans="1:11">
      <c r="A4651" s="1">
        <f>Atask.AtsOp!A4190</f>
        <v>42465</v>
      </c>
      <c r="B4651" t="str">
        <f>Atask.AtsOp!E4190</f>
        <v>3001-0005</v>
      </c>
      <c r="C4651" t="str">
        <f>Atask.AtsOp!H4190</f>
        <v>Put. vynas "Alita" Chardonnay, 0,75l 11%</v>
      </c>
      <c r="D4651" t="str">
        <f>Atask.AtsOp!N4190</f>
        <v>But.</v>
      </c>
      <c r="E4651" t="str">
        <f>Atask.AtsOp!I4190</f>
        <v>Pardavimo užsakymas</v>
      </c>
      <c r="F4651">
        <f>Atask.AtsOp!M4190</f>
        <v>-24</v>
      </c>
      <c r="G4651">
        <f>VLOOKUP(B4651,Prekės!$A$2:$E$3000,3,FALSE)</f>
        <v>235</v>
      </c>
      <c r="H4651">
        <f>VLOOKUP(B4651,Prekės!$A$2:$E$3000,4,FALSE)</f>
        <v>0.75</v>
      </c>
      <c r="I4651">
        <f>VLOOKUP(B4651,Prekės!$A$2:$E$3000,5,FALSE)</f>
        <v>11</v>
      </c>
      <c r="J4651">
        <f t="shared" si="147"/>
        <v>-18</v>
      </c>
      <c r="K4651">
        <f t="shared" si="148"/>
        <v>-18</v>
      </c>
    </row>
    <row r="4652" spans="1:11">
      <c r="A4652" s="1">
        <f>Atask.AtsOp!A4191</f>
        <v>42473</v>
      </c>
      <c r="B4652" t="str">
        <f>Atask.AtsOp!E4191</f>
        <v>3001-0005</v>
      </c>
      <c r="C4652" t="str">
        <f>Atask.AtsOp!H4191</f>
        <v>Put. vynas "Alita" Chardonnay, 0,75l 11%</v>
      </c>
      <c r="D4652" t="str">
        <f>Atask.AtsOp!N4191</f>
        <v>But.</v>
      </c>
      <c r="E4652" t="str">
        <f>Atask.AtsOp!I4191</f>
        <v>Pardavimo užsakymas</v>
      </c>
      <c r="F4652">
        <f>Atask.AtsOp!M4191</f>
        <v>-24</v>
      </c>
      <c r="G4652">
        <f>VLOOKUP(B4652,Prekės!$A$2:$E$3000,3,FALSE)</f>
        <v>235</v>
      </c>
      <c r="H4652">
        <f>VLOOKUP(B4652,Prekės!$A$2:$E$3000,4,FALSE)</f>
        <v>0.75</v>
      </c>
      <c r="I4652">
        <f>VLOOKUP(B4652,Prekės!$A$2:$E$3000,5,FALSE)</f>
        <v>11</v>
      </c>
      <c r="J4652">
        <f t="shared" si="147"/>
        <v>-18</v>
      </c>
      <c r="K4652">
        <f t="shared" si="148"/>
        <v>-18</v>
      </c>
    </row>
    <row r="4653" spans="1:11">
      <c r="A4653" s="1">
        <f>Atask.AtsOp!A4192</f>
        <v>42471</v>
      </c>
      <c r="B4653" t="str">
        <f>Atask.AtsOp!E4192</f>
        <v>3001-0005</v>
      </c>
      <c r="C4653" t="str">
        <f>Atask.AtsOp!H4192</f>
        <v>Put. vynas "Alita" Chardonnay, 0,75l 11%</v>
      </c>
      <c r="D4653" t="str">
        <f>Atask.AtsOp!N4192</f>
        <v>But.</v>
      </c>
      <c r="E4653" t="str">
        <f>Atask.AtsOp!I4192</f>
        <v>Pardavimo užsakymas</v>
      </c>
      <c r="F4653">
        <f>Atask.AtsOp!M4192</f>
        <v>-108</v>
      </c>
      <c r="G4653">
        <f>VLOOKUP(B4653,Prekės!$A$2:$E$3000,3,FALSE)</f>
        <v>235</v>
      </c>
      <c r="H4653">
        <f>VLOOKUP(B4653,Prekės!$A$2:$E$3000,4,FALSE)</f>
        <v>0.75</v>
      </c>
      <c r="I4653">
        <f>VLOOKUP(B4653,Prekės!$A$2:$E$3000,5,FALSE)</f>
        <v>11</v>
      </c>
      <c r="J4653">
        <f t="shared" si="147"/>
        <v>-81</v>
      </c>
      <c r="K4653">
        <f t="shared" si="148"/>
        <v>-81</v>
      </c>
    </row>
    <row r="4654" spans="1:11">
      <c r="A4654" s="1">
        <f>Atask.AtsOp!A4193</f>
        <v>42468</v>
      </c>
      <c r="B4654" t="str">
        <f>Atask.AtsOp!E4193</f>
        <v>3001-0005</v>
      </c>
      <c r="C4654" t="str">
        <f>Atask.AtsOp!H4193</f>
        <v>Put. vynas "Alita" Chardonnay, 0,75l 11%</v>
      </c>
      <c r="D4654" t="str">
        <f>Atask.AtsOp!N4193</f>
        <v>But.</v>
      </c>
      <c r="E4654" t="str">
        <f>Atask.AtsOp!I4193</f>
        <v>Pardavimo užsakymas</v>
      </c>
      <c r="F4654">
        <f>Atask.AtsOp!M4193</f>
        <v>-12</v>
      </c>
      <c r="G4654">
        <f>VLOOKUP(B4654,Prekės!$A$2:$E$3000,3,FALSE)</f>
        <v>235</v>
      </c>
      <c r="H4654">
        <f>VLOOKUP(B4654,Prekės!$A$2:$E$3000,4,FALSE)</f>
        <v>0.75</v>
      </c>
      <c r="I4654">
        <f>VLOOKUP(B4654,Prekės!$A$2:$E$3000,5,FALSE)</f>
        <v>11</v>
      </c>
      <c r="J4654">
        <f t="shared" si="147"/>
        <v>-9</v>
      </c>
      <c r="K4654">
        <f t="shared" si="148"/>
        <v>-9</v>
      </c>
    </row>
    <row r="4655" spans="1:11">
      <c r="A4655" s="1">
        <f>Atask.AtsOp!A4194</f>
        <v>42473</v>
      </c>
      <c r="B4655" t="str">
        <f>Atask.AtsOp!E4194</f>
        <v>3001-0005</v>
      </c>
      <c r="C4655" t="str">
        <f>Atask.AtsOp!H4194</f>
        <v>Put. vynas "Alita" Chardonnay, 0,75l 11%</v>
      </c>
      <c r="D4655" t="str">
        <f>Atask.AtsOp!N4194</f>
        <v>But.</v>
      </c>
      <c r="E4655" t="str">
        <f>Atask.AtsOp!I4194</f>
        <v>Pardavimo užsakymas</v>
      </c>
      <c r="F4655">
        <f>Atask.AtsOp!M4194</f>
        <v>-468</v>
      </c>
      <c r="G4655">
        <f>VLOOKUP(B4655,Prekės!$A$2:$E$3000,3,FALSE)</f>
        <v>235</v>
      </c>
      <c r="H4655">
        <f>VLOOKUP(B4655,Prekės!$A$2:$E$3000,4,FALSE)</f>
        <v>0.75</v>
      </c>
      <c r="I4655">
        <f>VLOOKUP(B4655,Prekės!$A$2:$E$3000,5,FALSE)</f>
        <v>11</v>
      </c>
      <c r="J4655">
        <f t="shared" si="147"/>
        <v>-351</v>
      </c>
      <c r="K4655">
        <f t="shared" si="148"/>
        <v>-351</v>
      </c>
    </row>
    <row r="4656" spans="1:11">
      <c r="A4656" s="1">
        <f>Atask.AtsOp!A4195</f>
        <v>42474</v>
      </c>
      <c r="B4656" t="str">
        <f>Atask.AtsOp!E4195</f>
        <v>3001-0005</v>
      </c>
      <c r="C4656" t="str">
        <f>Atask.AtsOp!H4195</f>
        <v>Put. vynas "Alita" Chardonnay, 0,75l 11%</v>
      </c>
      <c r="D4656" t="str">
        <f>Atask.AtsOp!N4195</f>
        <v>But.</v>
      </c>
      <c r="E4656" t="str">
        <f>Atask.AtsOp!I4195</f>
        <v>Pardavimo užsakymas</v>
      </c>
      <c r="F4656">
        <f>Atask.AtsOp!M4195</f>
        <v>-2688</v>
      </c>
      <c r="G4656">
        <f>VLOOKUP(B4656,Prekės!$A$2:$E$3000,3,FALSE)</f>
        <v>235</v>
      </c>
      <c r="H4656">
        <f>VLOOKUP(B4656,Prekės!$A$2:$E$3000,4,FALSE)</f>
        <v>0.75</v>
      </c>
      <c r="I4656">
        <f>VLOOKUP(B4656,Prekės!$A$2:$E$3000,5,FALSE)</f>
        <v>11</v>
      </c>
      <c r="J4656">
        <f t="shared" si="147"/>
        <v>-2016</v>
      </c>
      <c r="K4656">
        <f t="shared" si="148"/>
        <v>-2016</v>
      </c>
    </row>
    <row r="4657" spans="1:11">
      <c r="A4657" s="1">
        <f>Atask.AtsOp!A4196</f>
        <v>42472</v>
      </c>
      <c r="B4657" t="str">
        <f>Atask.AtsOp!E4196</f>
        <v>3001-0005</v>
      </c>
      <c r="C4657" t="str">
        <f>Atask.AtsOp!H4196</f>
        <v>Put. vynas "Alita" Chardonnay, 0,75l 11%</v>
      </c>
      <c r="D4657" t="str">
        <f>Atask.AtsOp!N4196</f>
        <v>But.</v>
      </c>
      <c r="E4657" t="str">
        <f>Atask.AtsOp!I4196</f>
        <v>Pardavimo užsakymas</v>
      </c>
      <c r="F4657">
        <f>Atask.AtsOp!M4196</f>
        <v>-12</v>
      </c>
      <c r="G4657">
        <f>VLOOKUP(B4657,Prekės!$A$2:$E$3000,3,FALSE)</f>
        <v>235</v>
      </c>
      <c r="H4657">
        <f>VLOOKUP(B4657,Prekės!$A$2:$E$3000,4,FALSE)</f>
        <v>0.75</v>
      </c>
      <c r="I4657">
        <f>VLOOKUP(B4657,Prekės!$A$2:$E$3000,5,FALSE)</f>
        <v>11</v>
      </c>
      <c r="J4657">
        <f t="shared" si="147"/>
        <v>-9</v>
      </c>
      <c r="K4657">
        <f t="shared" si="148"/>
        <v>-9</v>
      </c>
    </row>
    <row r="4658" spans="1:11">
      <c r="A4658" s="1">
        <f>Atask.AtsOp!A4197</f>
        <v>42471</v>
      </c>
      <c r="B4658" t="str">
        <f>Atask.AtsOp!E4197</f>
        <v>3001-0005</v>
      </c>
      <c r="C4658" t="str">
        <f>Atask.AtsOp!H4197</f>
        <v>Put. vynas "Alita" Chardonnay, 0,75l 11%</v>
      </c>
      <c r="D4658" t="str">
        <f>Atask.AtsOp!N4197</f>
        <v>But.</v>
      </c>
      <c r="E4658" t="str">
        <f>Atask.AtsOp!I4197</f>
        <v>Pardavimo užsakymas</v>
      </c>
      <c r="F4658">
        <f>Atask.AtsOp!M4197</f>
        <v>-12</v>
      </c>
      <c r="G4658">
        <f>VLOOKUP(B4658,Prekės!$A$2:$E$3000,3,FALSE)</f>
        <v>235</v>
      </c>
      <c r="H4658">
        <f>VLOOKUP(B4658,Prekės!$A$2:$E$3000,4,FALSE)</f>
        <v>0.75</v>
      </c>
      <c r="I4658">
        <f>VLOOKUP(B4658,Prekės!$A$2:$E$3000,5,FALSE)</f>
        <v>11</v>
      </c>
      <c r="J4658">
        <f t="shared" si="147"/>
        <v>-9</v>
      </c>
      <c r="K4658">
        <f t="shared" si="148"/>
        <v>-9</v>
      </c>
    </row>
    <row r="4659" spans="1:11">
      <c r="A4659" s="1">
        <f>Atask.AtsOp!A4198</f>
        <v>42478</v>
      </c>
      <c r="B4659" t="str">
        <f>Atask.AtsOp!E4198</f>
        <v>3001-0005</v>
      </c>
      <c r="C4659" t="str">
        <f>Atask.AtsOp!H4198</f>
        <v>Put. vynas "Alita" Chardonnay, 0,75l 11%</v>
      </c>
      <c r="D4659" t="str">
        <f>Atask.AtsOp!N4198</f>
        <v>But.</v>
      </c>
      <c r="E4659" t="str">
        <f>Atask.AtsOp!I4198</f>
        <v>Pardavimo užsakymas</v>
      </c>
      <c r="F4659">
        <f>Atask.AtsOp!M4198</f>
        <v>-60</v>
      </c>
      <c r="G4659">
        <f>VLOOKUP(B4659,Prekės!$A$2:$E$3000,3,FALSE)</f>
        <v>235</v>
      </c>
      <c r="H4659">
        <f>VLOOKUP(B4659,Prekės!$A$2:$E$3000,4,FALSE)</f>
        <v>0.75</v>
      </c>
      <c r="I4659">
        <f>VLOOKUP(B4659,Prekės!$A$2:$E$3000,5,FALSE)</f>
        <v>11</v>
      </c>
      <c r="J4659">
        <f t="shared" si="147"/>
        <v>-45</v>
      </c>
      <c r="K4659">
        <f t="shared" si="148"/>
        <v>-45</v>
      </c>
    </row>
    <row r="4660" spans="1:11">
      <c r="A4660" s="1">
        <f>Atask.AtsOp!A4199</f>
        <v>42478</v>
      </c>
      <c r="B4660" t="str">
        <f>Atask.AtsOp!E4199</f>
        <v>3001-0005</v>
      </c>
      <c r="C4660" t="str">
        <f>Atask.AtsOp!H4199</f>
        <v>Put. vynas "Alita" Chardonnay, 0,75l 11%</v>
      </c>
      <c r="D4660" t="str">
        <f>Atask.AtsOp!N4199</f>
        <v>But.</v>
      </c>
      <c r="E4660" t="str">
        <f>Atask.AtsOp!I4199</f>
        <v>Pardavimo užsakymas</v>
      </c>
      <c r="F4660">
        <f>Atask.AtsOp!M4199</f>
        <v>-384</v>
      </c>
      <c r="G4660">
        <f>VLOOKUP(B4660,Prekės!$A$2:$E$3000,3,FALSE)</f>
        <v>235</v>
      </c>
      <c r="H4660">
        <f>VLOOKUP(B4660,Prekės!$A$2:$E$3000,4,FALSE)</f>
        <v>0.75</v>
      </c>
      <c r="I4660">
        <f>VLOOKUP(B4660,Prekės!$A$2:$E$3000,5,FALSE)</f>
        <v>11</v>
      </c>
      <c r="J4660">
        <f t="shared" si="147"/>
        <v>-288</v>
      </c>
      <c r="K4660">
        <f t="shared" si="148"/>
        <v>-288</v>
      </c>
    </row>
    <row r="4661" spans="1:11">
      <c r="A4661" s="1">
        <f>Atask.AtsOp!A4200</f>
        <v>42474</v>
      </c>
      <c r="B4661" t="str">
        <f>Atask.AtsOp!E4200</f>
        <v>3001-0005</v>
      </c>
      <c r="C4661" t="str">
        <f>Atask.AtsOp!H4200</f>
        <v>Put. vynas "Alita" Chardonnay, 0,75l 11%</v>
      </c>
      <c r="D4661" t="str">
        <f>Atask.AtsOp!N4200</f>
        <v>But.</v>
      </c>
      <c r="E4661" t="str">
        <f>Atask.AtsOp!I4200</f>
        <v>Pardavimo užsakymas</v>
      </c>
      <c r="F4661">
        <f>Atask.AtsOp!M4200</f>
        <v>-1</v>
      </c>
      <c r="G4661">
        <f>VLOOKUP(B4661,Prekės!$A$2:$E$3000,3,FALSE)</f>
        <v>235</v>
      </c>
      <c r="H4661">
        <f>VLOOKUP(B4661,Prekės!$A$2:$E$3000,4,FALSE)</f>
        <v>0.75</v>
      </c>
      <c r="I4661">
        <f>VLOOKUP(B4661,Prekės!$A$2:$E$3000,5,FALSE)</f>
        <v>11</v>
      </c>
      <c r="J4661">
        <f t="shared" si="147"/>
        <v>-0.75</v>
      </c>
      <c r="K4661">
        <f t="shared" si="148"/>
        <v>-0.75</v>
      </c>
    </row>
    <row r="4662" spans="1:11">
      <c r="A4662" s="1">
        <f>Atask.AtsOp!A4201</f>
        <v>42478</v>
      </c>
      <c r="B4662" t="str">
        <f>Atask.AtsOp!E4201</f>
        <v>3001-0005</v>
      </c>
      <c r="C4662" t="str">
        <f>Atask.AtsOp!H4201</f>
        <v>Put. vynas "Alita" Chardonnay, 0,75l 11%</v>
      </c>
      <c r="D4662" t="str">
        <f>Atask.AtsOp!N4201</f>
        <v>But.</v>
      </c>
      <c r="E4662" t="str">
        <f>Atask.AtsOp!I4201</f>
        <v>Perkelti</v>
      </c>
      <c r="F4662">
        <f>Atask.AtsOp!M4201</f>
        <v>-6</v>
      </c>
      <c r="G4662">
        <f>VLOOKUP(B4662,Prekės!$A$2:$E$3000,3,FALSE)</f>
        <v>235</v>
      </c>
      <c r="H4662">
        <f>VLOOKUP(B4662,Prekės!$A$2:$E$3000,4,FALSE)</f>
        <v>0.75</v>
      </c>
      <c r="I4662">
        <f>VLOOKUP(B4662,Prekės!$A$2:$E$3000,5,FALSE)</f>
        <v>11</v>
      </c>
      <c r="J4662">
        <f t="shared" si="147"/>
        <v>-4.5</v>
      </c>
      <c r="K4662">
        <f t="shared" si="148"/>
        <v>-4.5</v>
      </c>
    </row>
    <row r="4663" spans="1:11">
      <c r="A4663" s="1">
        <f>Atask.AtsOp!A4202</f>
        <v>42478</v>
      </c>
      <c r="B4663" t="str">
        <f>Atask.AtsOp!E4202</f>
        <v>3001-0005</v>
      </c>
      <c r="C4663" t="str">
        <f>Atask.AtsOp!H4202</f>
        <v>Put. vynas "Alita" Chardonnay, 0,75l 11%</v>
      </c>
      <c r="D4663" t="str">
        <f>Atask.AtsOp!N4202</f>
        <v>But.</v>
      </c>
      <c r="E4663" t="str">
        <f>Atask.AtsOp!I4202</f>
        <v>Perkelti</v>
      </c>
      <c r="F4663">
        <f>Atask.AtsOp!M4202</f>
        <v>29797</v>
      </c>
      <c r="G4663">
        <f>VLOOKUP(B4663,Prekės!$A$2:$E$3000,3,FALSE)</f>
        <v>235</v>
      </c>
      <c r="H4663">
        <f>VLOOKUP(B4663,Prekės!$A$2:$E$3000,4,FALSE)</f>
        <v>0.75</v>
      </c>
      <c r="I4663">
        <f>VLOOKUP(B4663,Prekės!$A$2:$E$3000,5,FALSE)</f>
        <v>11</v>
      </c>
      <c r="J4663">
        <f t="shared" si="147"/>
        <v>22347.75</v>
      </c>
      <c r="K4663">
        <f t="shared" si="148"/>
        <v>22347.75</v>
      </c>
    </row>
    <row r="4664" spans="1:11">
      <c r="A4664" s="1">
        <f>Atask.AtsOp!A4203</f>
        <v>42480</v>
      </c>
      <c r="B4664" t="str">
        <f>Atask.AtsOp!E4203</f>
        <v>3001-0005</v>
      </c>
      <c r="C4664" t="str">
        <f>Atask.AtsOp!H4203</f>
        <v>Put. vynas "Alita" Chardonnay, 0,75l 11%</v>
      </c>
      <c r="D4664" t="str">
        <f>Atask.AtsOp!N4203</f>
        <v>But.</v>
      </c>
      <c r="E4664" t="str">
        <f>Atask.AtsOp!I4203</f>
        <v>Pardavimo užsakymas</v>
      </c>
      <c r="F4664">
        <f>Atask.AtsOp!M4203</f>
        <v>-264</v>
      </c>
      <c r="G4664">
        <f>VLOOKUP(B4664,Prekės!$A$2:$E$3000,3,FALSE)</f>
        <v>235</v>
      </c>
      <c r="H4664">
        <f>VLOOKUP(B4664,Prekės!$A$2:$E$3000,4,FALSE)</f>
        <v>0.75</v>
      </c>
      <c r="I4664">
        <f>VLOOKUP(B4664,Prekės!$A$2:$E$3000,5,FALSE)</f>
        <v>11</v>
      </c>
      <c r="J4664">
        <f t="shared" si="147"/>
        <v>-198</v>
      </c>
      <c r="K4664">
        <f t="shared" si="148"/>
        <v>-198</v>
      </c>
    </row>
    <row r="4665" spans="1:11">
      <c r="A4665" s="1">
        <f>Atask.AtsOp!A4204</f>
        <v>42480</v>
      </c>
      <c r="B4665" t="str">
        <f>Atask.AtsOp!E4204</f>
        <v>3001-0005</v>
      </c>
      <c r="C4665" t="str">
        <f>Atask.AtsOp!H4204</f>
        <v>Put. vynas "Alita" Chardonnay, 0,75l 11%</v>
      </c>
      <c r="D4665" t="str">
        <f>Atask.AtsOp!N4204</f>
        <v>But.</v>
      </c>
      <c r="E4665" t="str">
        <f>Atask.AtsOp!I4204</f>
        <v>Pardavimo užsakymas</v>
      </c>
      <c r="F4665">
        <f>Atask.AtsOp!M4204</f>
        <v>-1152</v>
      </c>
      <c r="G4665">
        <f>VLOOKUP(B4665,Prekės!$A$2:$E$3000,3,FALSE)</f>
        <v>235</v>
      </c>
      <c r="H4665">
        <f>VLOOKUP(B4665,Prekės!$A$2:$E$3000,4,FALSE)</f>
        <v>0.75</v>
      </c>
      <c r="I4665">
        <f>VLOOKUP(B4665,Prekės!$A$2:$E$3000,5,FALSE)</f>
        <v>11</v>
      </c>
      <c r="J4665">
        <f t="shared" si="147"/>
        <v>-864</v>
      </c>
      <c r="K4665">
        <f t="shared" si="148"/>
        <v>-864</v>
      </c>
    </row>
    <row r="4666" spans="1:11">
      <c r="A4666" s="1">
        <f>Atask.AtsOp!A4205</f>
        <v>42481</v>
      </c>
      <c r="B4666" t="str">
        <f>Atask.AtsOp!E4205</f>
        <v>3001-0005</v>
      </c>
      <c r="C4666" t="str">
        <f>Atask.AtsOp!H4205</f>
        <v>Put. vynas "Alita" Chardonnay, 0,75l 11%</v>
      </c>
      <c r="D4666" t="str">
        <f>Atask.AtsOp!N4205</f>
        <v>But.</v>
      </c>
      <c r="E4666" t="str">
        <f>Atask.AtsOp!I4205</f>
        <v>Pardavimo užsakymas</v>
      </c>
      <c r="F4666">
        <f>Atask.AtsOp!M4205</f>
        <v>-12</v>
      </c>
      <c r="G4666">
        <f>VLOOKUP(B4666,Prekės!$A$2:$E$3000,3,FALSE)</f>
        <v>235</v>
      </c>
      <c r="H4666">
        <f>VLOOKUP(B4666,Prekės!$A$2:$E$3000,4,FALSE)</f>
        <v>0.75</v>
      </c>
      <c r="I4666">
        <f>VLOOKUP(B4666,Prekės!$A$2:$E$3000,5,FALSE)</f>
        <v>11</v>
      </c>
      <c r="J4666">
        <f t="shared" si="147"/>
        <v>-9</v>
      </c>
      <c r="K4666">
        <f t="shared" si="148"/>
        <v>-9</v>
      </c>
    </row>
    <row r="4667" spans="1:11">
      <c r="A4667" s="1">
        <f>Atask.AtsOp!A4206</f>
        <v>42481</v>
      </c>
      <c r="B4667" t="str">
        <f>Atask.AtsOp!E4206</f>
        <v>3001-0005</v>
      </c>
      <c r="C4667" t="str">
        <f>Atask.AtsOp!H4206</f>
        <v>Put. vynas "Alita" Chardonnay, 0,75l 11%</v>
      </c>
      <c r="D4667" t="str">
        <f>Atask.AtsOp!N4206</f>
        <v>But.</v>
      </c>
      <c r="E4667" t="str">
        <f>Atask.AtsOp!I4206</f>
        <v>Pardavimo užsakymas</v>
      </c>
      <c r="F4667">
        <f>Atask.AtsOp!M4206</f>
        <v>-768</v>
      </c>
      <c r="G4667">
        <f>VLOOKUP(B4667,Prekės!$A$2:$E$3000,3,FALSE)</f>
        <v>235</v>
      </c>
      <c r="H4667">
        <f>VLOOKUP(B4667,Prekės!$A$2:$E$3000,4,FALSE)</f>
        <v>0.75</v>
      </c>
      <c r="I4667">
        <f>VLOOKUP(B4667,Prekės!$A$2:$E$3000,5,FALSE)</f>
        <v>11</v>
      </c>
      <c r="J4667">
        <f t="shared" si="147"/>
        <v>-576</v>
      </c>
      <c r="K4667">
        <f t="shared" si="148"/>
        <v>-576</v>
      </c>
    </row>
    <row r="4668" spans="1:11">
      <c r="A4668" s="1">
        <f>Atask.AtsOp!A4207</f>
        <v>42485</v>
      </c>
      <c r="B4668" t="str">
        <f>Atask.AtsOp!E4207</f>
        <v>3001-0005</v>
      </c>
      <c r="C4668" t="str">
        <f>Atask.AtsOp!H4207</f>
        <v>Put. vynas "Alita" Chardonnay, 0,75l 11%</v>
      </c>
      <c r="D4668" t="str">
        <f>Atask.AtsOp!N4207</f>
        <v>But.</v>
      </c>
      <c r="E4668" t="str">
        <f>Atask.AtsOp!I4207</f>
        <v>Pardavimo užsakymas</v>
      </c>
      <c r="F4668">
        <f>Atask.AtsOp!M4207</f>
        <v>-168</v>
      </c>
      <c r="G4668">
        <f>VLOOKUP(B4668,Prekės!$A$2:$E$3000,3,FALSE)</f>
        <v>235</v>
      </c>
      <c r="H4668">
        <f>VLOOKUP(B4668,Prekės!$A$2:$E$3000,4,FALSE)</f>
        <v>0.75</v>
      </c>
      <c r="I4668">
        <f>VLOOKUP(B4668,Prekės!$A$2:$E$3000,5,FALSE)</f>
        <v>11</v>
      </c>
      <c r="J4668">
        <f t="shared" si="147"/>
        <v>-126</v>
      </c>
      <c r="K4668">
        <f t="shared" si="148"/>
        <v>-126</v>
      </c>
    </row>
    <row r="4669" spans="1:11">
      <c r="A4669" s="1">
        <f>Atask.AtsOp!A4208</f>
        <v>42482</v>
      </c>
      <c r="B4669" t="str">
        <f>Atask.AtsOp!E4208</f>
        <v>3001-0005</v>
      </c>
      <c r="C4669" t="str">
        <f>Atask.AtsOp!H4208</f>
        <v>Put. vynas "Alita" Chardonnay, 0,75l 11%</v>
      </c>
      <c r="D4669" t="str">
        <f>Atask.AtsOp!N4208</f>
        <v>But.</v>
      </c>
      <c r="E4669" t="str">
        <f>Atask.AtsOp!I4208</f>
        <v>Pardavimo užsakymas</v>
      </c>
      <c r="F4669">
        <f>Atask.AtsOp!M4208</f>
        <v>-12</v>
      </c>
      <c r="G4669">
        <f>VLOOKUP(B4669,Prekės!$A$2:$E$3000,3,FALSE)</f>
        <v>235</v>
      </c>
      <c r="H4669">
        <f>VLOOKUP(B4669,Prekės!$A$2:$E$3000,4,FALSE)</f>
        <v>0.75</v>
      </c>
      <c r="I4669">
        <f>VLOOKUP(B4669,Prekės!$A$2:$E$3000,5,FALSE)</f>
        <v>11</v>
      </c>
      <c r="J4669">
        <f t="shared" si="147"/>
        <v>-9</v>
      </c>
      <c r="K4669">
        <f t="shared" si="148"/>
        <v>-9</v>
      </c>
    </row>
    <row r="4670" spans="1:11">
      <c r="A4670" s="1">
        <f>Atask.AtsOp!A4209</f>
        <v>42482</v>
      </c>
      <c r="B4670" t="str">
        <f>Atask.AtsOp!E4209</f>
        <v>3001-0005</v>
      </c>
      <c r="C4670" t="str">
        <f>Atask.AtsOp!H4209</f>
        <v>Put. vynas "Alita" Chardonnay, 0,75l 11%</v>
      </c>
      <c r="D4670" t="str">
        <f>Atask.AtsOp!N4209</f>
        <v>But.</v>
      </c>
      <c r="E4670" t="str">
        <f>Atask.AtsOp!I4209</f>
        <v>Pardavimo užsakymas</v>
      </c>
      <c r="F4670">
        <f>Atask.AtsOp!M4209</f>
        <v>-1152</v>
      </c>
      <c r="G4670">
        <f>VLOOKUP(B4670,Prekės!$A$2:$E$3000,3,FALSE)</f>
        <v>235</v>
      </c>
      <c r="H4670">
        <f>VLOOKUP(B4670,Prekės!$A$2:$E$3000,4,FALSE)</f>
        <v>0.75</v>
      </c>
      <c r="I4670">
        <f>VLOOKUP(B4670,Prekės!$A$2:$E$3000,5,FALSE)</f>
        <v>11</v>
      </c>
      <c r="J4670">
        <f t="shared" si="147"/>
        <v>-864</v>
      </c>
      <c r="K4670">
        <f t="shared" si="148"/>
        <v>-864</v>
      </c>
    </row>
    <row r="4671" spans="1:11">
      <c r="A4671" s="1">
        <f>Atask.AtsOp!A4210</f>
        <v>42485</v>
      </c>
      <c r="B4671" t="str">
        <f>Atask.AtsOp!E4210</f>
        <v>3001-0005</v>
      </c>
      <c r="C4671" t="str">
        <f>Atask.AtsOp!H4210</f>
        <v>Put. vynas "Alita" Chardonnay, 0,75l 11%</v>
      </c>
      <c r="D4671" t="str">
        <f>Atask.AtsOp!N4210</f>
        <v>But.</v>
      </c>
      <c r="E4671" t="str">
        <f>Atask.AtsOp!I4210</f>
        <v>Pardavimo užsakymas</v>
      </c>
      <c r="F4671">
        <f>Atask.AtsOp!M4210</f>
        <v>-12</v>
      </c>
      <c r="G4671">
        <f>VLOOKUP(B4671,Prekės!$A$2:$E$3000,3,FALSE)</f>
        <v>235</v>
      </c>
      <c r="H4671">
        <f>VLOOKUP(B4671,Prekės!$A$2:$E$3000,4,FALSE)</f>
        <v>0.75</v>
      </c>
      <c r="I4671">
        <f>VLOOKUP(B4671,Prekės!$A$2:$E$3000,5,FALSE)</f>
        <v>11</v>
      </c>
      <c r="J4671">
        <f t="shared" si="147"/>
        <v>-9</v>
      </c>
      <c r="K4671">
        <f t="shared" si="148"/>
        <v>-9</v>
      </c>
    </row>
    <row r="4672" spans="1:11">
      <c r="A4672" s="1">
        <f>Atask.AtsOp!A4211</f>
        <v>42487</v>
      </c>
      <c r="B4672" t="str">
        <f>Atask.AtsOp!E4211</f>
        <v>3001-0005</v>
      </c>
      <c r="C4672" t="str">
        <f>Atask.AtsOp!H4211</f>
        <v>Put. vynas "Alita" Chardonnay, 0,75l 11%</v>
      </c>
      <c r="D4672" t="str">
        <f>Atask.AtsOp!N4211</f>
        <v>But.</v>
      </c>
      <c r="E4672" t="str">
        <f>Atask.AtsOp!I4211</f>
        <v>Pardavimo užsakymas</v>
      </c>
      <c r="F4672">
        <f>Atask.AtsOp!M4211</f>
        <v>-12</v>
      </c>
      <c r="G4672">
        <f>VLOOKUP(B4672,Prekės!$A$2:$E$3000,3,FALSE)</f>
        <v>235</v>
      </c>
      <c r="H4672">
        <f>VLOOKUP(B4672,Prekės!$A$2:$E$3000,4,FALSE)</f>
        <v>0.75</v>
      </c>
      <c r="I4672">
        <f>VLOOKUP(B4672,Prekės!$A$2:$E$3000,5,FALSE)</f>
        <v>11</v>
      </c>
      <c r="J4672">
        <f t="shared" si="147"/>
        <v>-9</v>
      </c>
      <c r="K4672">
        <f t="shared" si="148"/>
        <v>-9</v>
      </c>
    </row>
    <row r="4673" spans="1:11">
      <c r="A4673" s="1">
        <f>Atask.AtsOp!A4212</f>
        <v>42487</v>
      </c>
      <c r="B4673" t="str">
        <f>Atask.AtsOp!E4212</f>
        <v>3001-0005</v>
      </c>
      <c r="C4673" t="str">
        <f>Atask.AtsOp!H4212</f>
        <v>Put. vynas "Alita" Chardonnay, 0,75l 11%</v>
      </c>
      <c r="D4673" t="str">
        <f>Atask.AtsOp!N4212</f>
        <v>But.</v>
      </c>
      <c r="E4673" t="str">
        <f>Atask.AtsOp!I4212</f>
        <v>Pardavimo užsakymas</v>
      </c>
      <c r="F4673">
        <f>Atask.AtsOp!M4212</f>
        <v>-228</v>
      </c>
      <c r="G4673">
        <f>VLOOKUP(B4673,Prekės!$A$2:$E$3000,3,FALSE)</f>
        <v>235</v>
      </c>
      <c r="H4673">
        <f>VLOOKUP(B4673,Prekės!$A$2:$E$3000,4,FALSE)</f>
        <v>0.75</v>
      </c>
      <c r="I4673">
        <f>VLOOKUP(B4673,Prekės!$A$2:$E$3000,5,FALSE)</f>
        <v>11</v>
      </c>
      <c r="J4673">
        <f t="shared" si="147"/>
        <v>-171</v>
      </c>
      <c r="K4673">
        <f t="shared" si="148"/>
        <v>-171</v>
      </c>
    </row>
    <row r="4674" spans="1:11">
      <c r="A4674" s="1">
        <f>Atask.AtsOp!A4213</f>
        <v>42487</v>
      </c>
      <c r="B4674" t="str">
        <f>Atask.AtsOp!E4213</f>
        <v>3001-0005</v>
      </c>
      <c r="C4674" t="str">
        <f>Atask.AtsOp!H4213</f>
        <v>Put. vynas "Alita" Chardonnay, 0,75l 11%</v>
      </c>
      <c r="D4674" t="str">
        <f>Atask.AtsOp!N4213</f>
        <v>But.</v>
      </c>
      <c r="E4674" t="str">
        <f>Atask.AtsOp!I4213</f>
        <v>Perkelti</v>
      </c>
      <c r="F4674">
        <f>Atask.AtsOp!M4213</f>
        <v>-2</v>
      </c>
      <c r="G4674">
        <f>VLOOKUP(B4674,Prekės!$A$2:$E$3000,3,FALSE)</f>
        <v>235</v>
      </c>
      <c r="H4674">
        <f>VLOOKUP(B4674,Prekės!$A$2:$E$3000,4,FALSE)</f>
        <v>0.75</v>
      </c>
      <c r="I4674">
        <f>VLOOKUP(B4674,Prekės!$A$2:$E$3000,5,FALSE)</f>
        <v>11</v>
      </c>
      <c r="J4674">
        <f t="shared" si="147"/>
        <v>-1.5</v>
      </c>
      <c r="K4674">
        <f t="shared" si="148"/>
        <v>-1.5</v>
      </c>
    </row>
    <row r="4675" spans="1:11">
      <c r="A4675" s="1">
        <f>Atask.AtsOp!A4214</f>
        <v>42490</v>
      </c>
      <c r="B4675" t="str">
        <f>Atask.AtsOp!E4214</f>
        <v>3001-0005</v>
      </c>
      <c r="C4675" t="str">
        <f>Atask.AtsOp!H4214</f>
        <v>Put. vynas "Alita" Chardonnay, 0,75l 11%</v>
      </c>
      <c r="D4675" t="str">
        <f>Atask.AtsOp!N4214</f>
        <v>But.</v>
      </c>
      <c r="E4675" t="str">
        <f>Atask.AtsOp!I4214</f>
        <v>Perkelti</v>
      </c>
      <c r="F4675">
        <f>Atask.AtsOp!M4214</f>
        <v>-10</v>
      </c>
      <c r="G4675">
        <f>VLOOKUP(B4675,Prekės!$A$2:$E$3000,3,FALSE)</f>
        <v>235</v>
      </c>
      <c r="H4675">
        <f>VLOOKUP(B4675,Prekės!$A$2:$E$3000,4,FALSE)</f>
        <v>0.75</v>
      </c>
      <c r="I4675">
        <f>VLOOKUP(B4675,Prekės!$A$2:$E$3000,5,FALSE)</f>
        <v>11</v>
      </c>
      <c r="J4675">
        <f t="shared" si="147"/>
        <v>-7.5</v>
      </c>
      <c r="K4675">
        <f t="shared" si="148"/>
        <v>-7.5</v>
      </c>
    </row>
    <row r="4676" spans="1:11">
      <c r="A4676" s="1">
        <f>Atask.AtsOp!A4215</f>
        <v>42488</v>
      </c>
      <c r="B4676" t="str">
        <f>Atask.AtsOp!E4215</f>
        <v>3001-0005</v>
      </c>
      <c r="C4676" t="str">
        <f>Atask.AtsOp!H4215</f>
        <v>Put. vynas "Alita" Chardonnay, 0,75l 11%</v>
      </c>
      <c r="D4676" t="str">
        <f>Atask.AtsOp!N4215</f>
        <v>But.</v>
      </c>
      <c r="E4676" t="str">
        <f>Atask.AtsOp!I4215</f>
        <v>Pardavimo užsakymas</v>
      </c>
      <c r="F4676">
        <f>Atask.AtsOp!M4215</f>
        <v>-24</v>
      </c>
      <c r="G4676">
        <f>VLOOKUP(B4676,Prekės!$A$2:$E$3000,3,FALSE)</f>
        <v>235</v>
      </c>
      <c r="H4676">
        <f>VLOOKUP(B4676,Prekės!$A$2:$E$3000,4,FALSE)</f>
        <v>0.75</v>
      </c>
      <c r="I4676">
        <f>VLOOKUP(B4676,Prekės!$A$2:$E$3000,5,FALSE)</f>
        <v>11</v>
      </c>
      <c r="J4676">
        <f t="shared" si="147"/>
        <v>-18</v>
      </c>
      <c r="K4676">
        <f t="shared" si="148"/>
        <v>-18</v>
      </c>
    </row>
    <row r="4677" spans="1:11">
      <c r="A4677" s="1">
        <f>Atask.AtsOp!A4216</f>
        <v>42487</v>
      </c>
      <c r="B4677" t="str">
        <f>Atask.AtsOp!E4216</f>
        <v>3001-0005</v>
      </c>
      <c r="C4677" t="str">
        <f>Atask.AtsOp!H4216</f>
        <v>Put. vynas "Alita" Chardonnay, 0,75l 11%</v>
      </c>
      <c r="D4677" t="str">
        <f>Atask.AtsOp!N4216</f>
        <v>But.</v>
      </c>
      <c r="E4677" t="str">
        <f>Atask.AtsOp!I4216</f>
        <v>Perkelti</v>
      </c>
      <c r="F4677">
        <f>Atask.AtsOp!M4216</f>
        <v>9630</v>
      </c>
      <c r="G4677">
        <f>VLOOKUP(B4677,Prekės!$A$2:$E$3000,3,FALSE)</f>
        <v>235</v>
      </c>
      <c r="H4677">
        <f>VLOOKUP(B4677,Prekės!$A$2:$E$3000,4,FALSE)</f>
        <v>0.75</v>
      </c>
      <c r="I4677">
        <f>VLOOKUP(B4677,Prekės!$A$2:$E$3000,5,FALSE)</f>
        <v>11</v>
      </c>
      <c r="J4677">
        <f t="shared" si="147"/>
        <v>7222.5</v>
      </c>
      <c r="K4677">
        <f t="shared" si="148"/>
        <v>7222.5</v>
      </c>
    </row>
    <row r="4678" spans="1:11">
      <c r="A4678" s="1">
        <f>Atask.AtsOp!A4217</f>
        <v>42489</v>
      </c>
      <c r="B4678" t="str">
        <f>Atask.AtsOp!E4217</f>
        <v>3001-0005</v>
      </c>
      <c r="C4678" t="str">
        <f>Atask.AtsOp!H4217</f>
        <v>Put. vynas "Alita" Chardonnay, 0,75l 11%</v>
      </c>
      <c r="D4678" t="str">
        <f>Atask.AtsOp!N4217</f>
        <v>But.</v>
      </c>
      <c r="E4678" t="str">
        <f>Atask.AtsOp!I4217</f>
        <v>Pardavimo užsakymas</v>
      </c>
      <c r="F4678">
        <f>Atask.AtsOp!M4217</f>
        <v>-492</v>
      </c>
      <c r="G4678">
        <f>VLOOKUP(B4678,Prekės!$A$2:$E$3000,3,FALSE)</f>
        <v>235</v>
      </c>
      <c r="H4678">
        <f>VLOOKUP(B4678,Prekės!$A$2:$E$3000,4,FALSE)</f>
        <v>0.75</v>
      </c>
      <c r="I4678">
        <f>VLOOKUP(B4678,Prekės!$A$2:$E$3000,5,FALSE)</f>
        <v>11</v>
      </c>
      <c r="J4678">
        <f t="shared" si="147"/>
        <v>-369</v>
      </c>
      <c r="K4678">
        <f t="shared" si="148"/>
        <v>-369</v>
      </c>
    </row>
    <row r="4679" spans="1:11">
      <c r="A4679" s="1">
        <f>Atask.AtsOp!A4218</f>
        <v>42489</v>
      </c>
      <c r="B4679" t="str">
        <f>Atask.AtsOp!E4218</f>
        <v>3001-0005</v>
      </c>
      <c r="C4679" t="str">
        <f>Atask.AtsOp!H4218</f>
        <v>Put. vynas "Alita" Chardonnay, 0,75l 11%</v>
      </c>
      <c r="D4679" t="str">
        <f>Atask.AtsOp!N4218</f>
        <v>But.</v>
      </c>
      <c r="E4679" t="str">
        <f>Atask.AtsOp!I4218</f>
        <v>Pardavimo užsakymas</v>
      </c>
      <c r="F4679">
        <f>Atask.AtsOp!M4218</f>
        <v>-156</v>
      </c>
      <c r="G4679">
        <f>VLOOKUP(B4679,Prekės!$A$2:$E$3000,3,FALSE)</f>
        <v>235</v>
      </c>
      <c r="H4679">
        <f>VLOOKUP(B4679,Prekės!$A$2:$E$3000,4,FALSE)</f>
        <v>0.75</v>
      </c>
      <c r="I4679">
        <f>VLOOKUP(B4679,Prekės!$A$2:$E$3000,5,FALSE)</f>
        <v>11</v>
      </c>
      <c r="J4679">
        <f t="shared" si="147"/>
        <v>-117</v>
      </c>
      <c r="K4679">
        <f t="shared" si="148"/>
        <v>-117</v>
      </c>
    </row>
    <row r="4680" spans="1:11">
      <c r="A4680" s="1">
        <f>Atask.AtsOp!A4219</f>
        <v>42475</v>
      </c>
      <c r="B4680" t="str">
        <f>Atask.AtsOp!E4219</f>
        <v>3001-0005</v>
      </c>
      <c r="C4680" t="str">
        <f>Atask.AtsOp!H4219</f>
        <v>Put. vynas "Alita" Chardonnay, 0,75l 11%</v>
      </c>
      <c r="D4680" t="str">
        <f>Atask.AtsOp!N4219</f>
        <v>But.</v>
      </c>
      <c r="E4680" t="str">
        <f>Atask.AtsOp!I4219</f>
        <v>Perkelti</v>
      </c>
      <c r="F4680">
        <f>Atask.AtsOp!M4219</f>
        <v>-3</v>
      </c>
      <c r="G4680">
        <f>VLOOKUP(B4680,Prekės!$A$2:$E$3000,3,FALSE)</f>
        <v>235</v>
      </c>
      <c r="H4680">
        <f>VLOOKUP(B4680,Prekės!$A$2:$E$3000,4,FALSE)</f>
        <v>0.75</v>
      </c>
      <c r="I4680">
        <f>VLOOKUP(B4680,Prekės!$A$2:$E$3000,5,FALSE)</f>
        <v>11</v>
      </c>
      <c r="J4680">
        <f t="shared" si="147"/>
        <v>-2.25</v>
      </c>
      <c r="K4680">
        <f t="shared" si="148"/>
        <v>-2.25</v>
      </c>
    </row>
    <row r="4681" spans="1:11">
      <c r="A4681" s="1">
        <f>Atask.AtsOp!A4220</f>
        <v>42475</v>
      </c>
      <c r="B4681" t="str">
        <f>Atask.AtsOp!E4220</f>
        <v>3001-0005</v>
      </c>
      <c r="C4681" t="str">
        <f>Atask.AtsOp!H4220</f>
        <v>Put. vynas "Alita" Chardonnay, 0,75l 11%</v>
      </c>
      <c r="D4681" t="str">
        <f>Atask.AtsOp!N4220</f>
        <v>But.</v>
      </c>
      <c r="E4681" t="str">
        <f>Atask.AtsOp!I4220</f>
        <v>Gamyba</v>
      </c>
      <c r="F4681">
        <f>Atask.AtsOp!M4220</f>
        <v>29803</v>
      </c>
      <c r="G4681">
        <f>VLOOKUP(B4681,Prekės!$A$2:$E$3000,3,FALSE)</f>
        <v>235</v>
      </c>
      <c r="H4681">
        <f>VLOOKUP(B4681,Prekės!$A$2:$E$3000,4,FALSE)</f>
        <v>0.75</v>
      </c>
      <c r="I4681">
        <f>VLOOKUP(B4681,Prekės!$A$2:$E$3000,5,FALSE)</f>
        <v>11</v>
      </c>
      <c r="J4681">
        <f t="shared" si="147"/>
        <v>22352.25</v>
      </c>
      <c r="K4681">
        <f t="shared" si="148"/>
        <v>22352.25</v>
      </c>
    </row>
    <row r="4682" spans="1:11">
      <c r="A4682" s="1">
        <f>Atask.AtsOp!A4221</f>
        <v>42478</v>
      </c>
      <c r="B4682" t="str">
        <f>Atask.AtsOp!E4221</f>
        <v>3001-0005</v>
      </c>
      <c r="C4682" t="str">
        <f>Atask.AtsOp!H4221</f>
        <v>Put. vynas "Alita" Chardonnay, 0,75l 11%</v>
      </c>
      <c r="D4682" t="str">
        <f>Atask.AtsOp!N4221</f>
        <v>But.</v>
      </c>
      <c r="E4682" t="str">
        <f>Atask.AtsOp!I4221</f>
        <v>Perkelti</v>
      </c>
      <c r="F4682">
        <f>Atask.AtsOp!M4221</f>
        <v>-29797</v>
      </c>
      <c r="G4682">
        <f>VLOOKUP(B4682,Prekės!$A$2:$E$3000,3,FALSE)</f>
        <v>235</v>
      </c>
      <c r="H4682">
        <f>VLOOKUP(B4682,Prekės!$A$2:$E$3000,4,FALSE)</f>
        <v>0.75</v>
      </c>
      <c r="I4682">
        <f>VLOOKUP(B4682,Prekės!$A$2:$E$3000,5,FALSE)</f>
        <v>11</v>
      </c>
      <c r="J4682">
        <f t="shared" si="147"/>
        <v>-22347.75</v>
      </c>
      <c r="K4682">
        <f t="shared" si="148"/>
        <v>-22347.75</v>
      </c>
    </row>
    <row r="4683" spans="1:11">
      <c r="A4683" s="1">
        <f>Atask.AtsOp!A4222</f>
        <v>42486</v>
      </c>
      <c r="B4683" t="str">
        <f>Atask.AtsOp!E4222</f>
        <v>3001-0005</v>
      </c>
      <c r="C4683" t="str">
        <f>Atask.AtsOp!H4222</f>
        <v>Put. vynas "Alita" Chardonnay, 0,75l 11%</v>
      </c>
      <c r="D4683" t="str">
        <f>Atask.AtsOp!N4222</f>
        <v>But.</v>
      </c>
      <c r="E4683" t="str">
        <f>Atask.AtsOp!I4222</f>
        <v>Gamyba</v>
      </c>
      <c r="F4683">
        <f>Atask.AtsOp!M4222</f>
        <v>9633</v>
      </c>
      <c r="G4683">
        <f>VLOOKUP(B4683,Prekės!$A$2:$E$3000,3,FALSE)</f>
        <v>235</v>
      </c>
      <c r="H4683">
        <f>VLOOKUP(B4683,Prekės!$A$2:$E$3000,4,FALSE)</f>
        <v>0.75</v>
      </c>
      <c r="I4683">
        <f>VLOOKUP(B4683,Prekės!$A$2:$E$3000,5,FALSE)</f>
        <v>11</v>
      </c>
      <c r="J4683">
        <f t="shared" si="147"/>
        <v>7224.75</v>
      </c>
      <c r="K4683">
        <f t="shared" si="148"/>
        <v>7224.75</v>
      </c>
    </row>
    <row r="4684" spans="1:11">
      <c r="A4684" s="1">
        <f>Atask.AtsOp!A4223</f>
        <v>42478</v>
      </c>
      <c r="B4684" t="str">
        <f>Atask.AtsOp!E4223</f>
        <v>3001-0005</v>
      </c>
      <c r="C4684" t="str">
        <f>Atask.AtsOp!H4223</f>
        <v>Put. vynas "Alita" Chardonnay, 0,75l 11%</v>
      </c>
      <c r="D4684" t="str">
        <f>Atask.AtsOp!N4223</f>
        <v>But.</v>
      </c>
      <c r="E4684" t="str">
        <f>Atask.AtsOp!I4223</f>
        <v>Perkelti</v>
      </c>
      <c r="F4684">
        <f>Atask.AtsOp!M4223</f>
        <v>-3</v>
      </c>
      <c r="G4684">
        <f>VLOOKUP(B4684,Prekės!$A$2:$E$3000,3,FALSE)</f>
        <v>235</v>
      </c>
      <c r="H4684">
        <f>VLOOKUP(B4684,Prekės!$A$2:$E$3000,4,FALSE)</f>
        <v>0.75</v>
      </c>
      <c r="I4684">
        <f>VLOOKUP(B4684,Prekės!$A$2:$E$3000,5,FALSE)</f>
        <v>11</v>
      </c>
      <c r="J4684">
        <f t="shared" si="147"/>
        <v>-2.25</v>
      </c>
      <c r="K4684">
        <f t="shared" si="148"/>
        <v>-2.25</v>
      </c>
    </row>
    <row r="4685" spans="1:11">
      <c r="A4685" s="1">
        <f>Atask.AtsOp!A4224</f>
        <v>42487</v>
      </c>
      <c r="B4685" t="str">
        <f>Atask.AtsOp!E4224</f>
        <v>3001-0005</v>
      </c>
      <c r="C4685" t="str">
        <f>Atask.AtsOp!H4224</f>
        <v>Put. vynas "Alita" Chardonnay, 0,75l 11%</v>
      </c>
      <c r="D4685" t="str">
        <f>Atask.AtsOp!N4224</f>
        <v>But.</v>
      </c>
      <c r="E4685" t="str">
        <f>Atask.AtsOp!I4224</f>
        <v>Perkelti</v>
      </c>
      <c r="F4685">
        <f>Atask.AtsOp!M4224</f>
        <v>-9630</v>
      </c>
      <c r="G4685">
        <f>VLOOKUP(B4685,Prekės!$A$2:$E$3000,3,FALSE)</f>
        <v>235</v>
      </c>
      <c r="H4685">
        <f>VLOOKUP(B4685,Prekės!$A$2:$E$3000,4,FALSE)</f>
        <v>0.75</v>
      </c>
      <c r="I4685">
        <f>VLOOKUP(B4685,Prekės!$A$2:$E$3000,5,FALSE)</f>
        <v>11</v>
      </c>
      <c r="J4685">
        <f t="shared" si="147"/>
        <v>-7222.5</v>
      </c>
      <c r="K4685">
        <f t="shared" si="148"/>
        <v>-7222.5</v>
      </c>
    </row>
    <row r="4686" spans="1:11">
      <c r="A4686" s="1">
        <f>Atask.AtsOp!A4225</f>
        <v>42487</v>
      </c>
      <c r="B4686" t="str">
        <f>Atask.AtsOp!E4225</f>
        <v>3001-0005</v>
      </c>
      <c r="C4686" t="str">
        <f>Atask.AtsOp!H4225</f>
        <v>Put. vynas "Alita" Chardonnay, 0,75l 11%</v>
      </c>
      <c r="D4686" t="str">
        <f>Atask.AtsOp!N4225</f>
        <v>But.</v>
      </c>
      <c r="E4686" t="str">
        <f>Atask.AtsOp!I4225</f>
        <v>Perkelti</v>
      </c>
      <c r="F4686">
        <f>Atask.AtsOp!M4225</f>
        <v>-3</v>
      </c>
      <c r="G4686">
        <f>VLOOKUP(B4686,Prekės!$A$2:$E$3000,3,FALSE)</f>
        <v>235</v>
      </c>
      <c r="H4686">
        <f>VLOOKUP(B4686,Prekės!$A$2:$E$3000,4,FALSE)</f>
        <v>0.75</v>
      </c>
      <c r="I4686">
        <f>VLOOKUP(B4686,Prekės!$A$2:$E$3000,5,FALSE)</f>
        <v>11</v>
      </c>
      <c r="J4686">
        <f t="shared" si="147"/>
        <v>-2.25</v>
      </c>
      <c r="K4686">
        <f t="shared" si="148"/>
        <v>-2.25</v>
      </c>
    </row>
    <row r="4687" spans="1:11">
      <c r="A4687" s="1">
        <f>Atask.AtsOp!A4226</f>
        <v>42478</v>
      </c>
      <c r="B4687" t="str">
        <f>Atask.AtsOp!E4226</f>
        <v>3001-0005</v>
      </c>
      <c r="C4687" t="str">
        <f>Atask.AtsOp!H4226</f>
        <v>Put. vynas "Alita" Chardonnay, 0,75l 11%</v>
      </c>
      <c r="D4687" t="str">
        <f>Atask.AtsOp!N4226</f>
        <v>But.</v>
      </c>
      <c r="E4687" t="str">
        <f>Atask.AtsOp!I4226</f>
        <v>Perkelti</v>
      </c>
      <c r="F4687">
        <f>Atask.AtsOp!M4226</f>
        <v>6</v>
      </c>
      <c r="G4687">
        <f>VLOOKUP(B4687,Prekės!$A$2:$E$3000,3,FALSE)</f>
        <v>235</v>
      </c>
      <c r="H4687">
        <f>VLOOKUP(B4687,Prekės!$A$2:$E$3000,4,FALSE)</f>
        <v>0.75</v>
      </c>
      <c r="I4687">
        <f>VLOOKUP(B4687,Prekės!$A$2:$E$3000,5,FALSE)</f>
        <v>11</v>
      </c>
      <c r="J4687">
        <f t="shared" si="147"/>
        <v>4.5</v>
      </c>
      <c r="K4687">
        <f t="shared" si="148"/>
        <v>4.5</v>
      </c>
    </row>
    <row r="4688" spans="1:11">
      <c r="A4688" s="1">
        <f>Atask.AtsOp!A4227</f>
        <v>42487</v>
      </c>
      <c r="B4688" t="str">
        <f>Atask.AtsOp!E4227</f>
        <v>3001-0005</v>
      </c>
      <c r="C4688" t="str">
        <f>Atask.AtsOp!H4227</f>
        <v>Put. vynas "Alita" Chardonnay, 0,75l 11%</v>
      </c>
      <c r="D4688" t="str">
        <f>Atask.AtsOp!N4227</f>
        <v>But.</v>
      </c>
      <c r="E4688" t="str">
        <f>Atask.AtsOp!I4227</f>
        <v>Perkelti</v>
      </c>
      <c r="F4688">
        <f>Atask.AtsOp!M4227</f>
        <v>2</v>
      </c>
      <c r="G4688">
        <f>VLOOKUP(B4688,Prekės!$A$2:$E$3000,3,FALSE)</f>
        <v>235</v>
      </c>
      <c r="H4688">
        <f>VLOOKUP(B4688,Prekės!$A$2:$E$3000,4,FALSE)</f>
        <v>0.75</v>
      </c>
      <c r="I4688">
        <f>VLOOKUP(B4688,Prekės!$A$2:$E$3000,5,FALSE)</f>
        <v>11</v>
      </c>
      <c r="J4688">
        <f t="shared" si="147"/>
        <v>1.5</v>
      </c>
      <c r="K4688">
        <f t="shared" si="148"/>
        <v>1.5</v>
      </c>
    </row>
    <row r="4689" spans="1:11">
      <c r="A4689" s="1">
        <f>Atask.AtsOp!A4228</f>
        <v>42490</v>
      </c>
      <c r="B4689" t="str">
        <f>Atask.AtsOp!E4228</f>
        <v>3001-0005</v>
      </c>
      <c r="C4689" t="str">
        <f>Atask.AtsOp!H4228</f>
        <v>Put. vynas "Alita" Chardonnay, 0,75l 11%</v>
      </c>
      <c r="D4689" t="str">
        <f>Atask.AtsOp!N4228</f>
        <v>But.</v>
      </c>
      <c r="E4689" t="str">
        <f>Atask.AtsOp!I4228</f>
        <v>Pardavimo užsakymas</v>
      </c>
      <c r="F4689">
        <f>Atask.AtsOp!M4228</f>
        <v>-2</v>
      </c>
      <c r="G4689">
        <f>VLOOKUP(B4689,Prekės!$A$2:$E$3000,3,FALSE)</f>
        <v>235</v>
      </c>
      <c r="H4689">
        <f>VLOOKUP(B4689,Prekės!$A$2:$E$3000,4,FALSE)</f>
        <v>0.75</v>
      </c>
      <c r="I4689">
        <f>VLOOKUP(B4689,Prekės!$A$2:$E$3000,5,FALSE)</f>
        <v>11</v>
      </c>
      <c r="J4689">
        <f t="shared" si="147"/>
        <v>-1.5</v>
      </c>
      <c r="K4689">
        <f t="shared" si="148"/>
        <v>-1.5</v>
      </c>
    </row>
    <row r="4690" spans="1:11">
      <c r="A4690" s="1">
        <f>Atask.AtsOp!A4229</f>
        <v>42490</v>
      </c>
      <c r="B4690" t="str">
        <f>Atask.AtsOp!E4229</f>
        <v>3001-0005</v>
      </c>
      <c r="C4690" t="str">
        <f>Atask.AtsOp!H4229</f>
        <v>Put. vynas "Alita" Chardonnay, 0,75l 11%</v>
      </c>
      <c r="D4690" t="str">
        <f>Atask.AtsOp!N4229</f>
        <v>But.</v>
      </c>
      <c r="E4690" t="str">
        <f>Atask.AtsOp!I4229</f>
        <v>Perkelti</v>
      </c>
      <c r="F4690">
        <f>Atask.AtsOp!M4229</f>
        <v>10</v>
      </c>
      <c r="G4690">
        <f>VLOOKUP(B4690,Prekės!$A$2:$E$3000,3,FALSE)</f>
        <v>235</v>
      </c>
      <c r="H4690">
        <f>VLOOKUP(B4690,Prekės!$A$2:$E$3000,4,FALSE)</f>
        <v>0.75</v>
      </c>
      <c r="I4690">
        <f>VLOOKUP(B4690,Prekės!$A$2:$E$3000,5,FALSE)</f>
        <v>11</v>
      </c>
      <c r="J4690">
        <f t="shared" si="147"/>
        <v>7.5</v>
      </c>
      <c r="K4690">
        <f t="shared" si="148"/>
        <v>7.5</v>
      </c>
    </row>
    <row r="4691" spans="1:11">
      <c r="A4691" s="1">
        <f>Atask.AtsOp!A4230</f>
        <v>42490</v>
      </c>
      <c r="B4691" t="str">
        <f>Atask.AtsOp!E4230</f>
        <v>3001-0005</v>
      </c>
      <c r="C4691" t="str">
        <f>Atask.AtsOp!H4230</f>
        <v>Put. vynas "Alita" Chardonnay, 0,75l 11%</v>
      </c>
      <c r="D4691" t="str">
        <f>Atask.AtsOp!N4230</f>
        <v>But.</v>
      </c>
      <c r="E4691" t="str">
        <f>Atask.AtsOp!I4230</f>
        <v>Pardavimo užsakymas</v>
      </c>
      <c r="F4691">
        <f>Atask.AtsOp!M4230</f>
        <v>-6</v>
      </c>
      <c r="G4691">
        <f>VLOOKUP(B4691,Prekės!$A$2:$E$3000,3,FALSE)</f>
        <v>235</v>
      </c>
      <c r="H4691">
        <f>VLOOKUP(B4691,Prekės!$A$2:$E$3000,4,FALSE)</f>
        <v>0.75</v>
      </c>
      <c r="I4691">
        <f>VLOOKUP(B4691,Prekės!$A$2:$E$3000,5,FALSE)</f>
        <v>11</v>
      </c>
      <c r="J4691">
        <f t="shared" si="147"/>
        <v>-4.5</v>
      </c>
      <c r="K4691">
        <f t="shared" si="148"/>
        <v>-4.5</v>
      </c>
    </row>
    <row r="4692" spans="1:11">
      <c r="A4692" s="1">
        <f>Atask.AtsOp!A4231</f>
        <v>42490</v>
      </c>
      <c r="B4692" t="str">
        <f>Atask.AtsOp!E4231</f>
        <v>3001-0005</v>
      </c>
      <c r="C4692" t="str">
        <f>Atask.AtsOp!H4231</f>
        <v>Put. vynas "Alita" Chardonnay, 0,75l 11%</v>
      </c>
      <c r="D4692" t="str">
        <f>Atask.AtsOp!N4231</f>
        <v>But.</v>
      </c>
      <c r="E4692" t="str">
        <f>Atask.AtsOp!I4231</f>
        <v>Pardavimo užsakymas</v>
      </c>
      <c r="F4692">
        <f>Atask.AtsOp!M4231</f>
        <v>-10</v>
      </c>
      <c r="G4692">
        <f>VLOOKUP(B4692,Prekės!$A$2:$E$3000,3,FALSE)</f>
        <v>235</v>
      </c>
      <c r="H4692">
        <f>VLOOKUP(B4692,Prekės!$A$2:$E$3000,4,FALSE)</f>
        <v>0.75</v>
      </c>
      <c r="I4692">
        <f>VLOOKUP(B4692,Prekės!$A$2:$E$3000,5,FALSE)</f>
        <v>11</v>
      </c>
      <c r="J4692">
        <f t="shared" si="147"/>
        <v>-7.5</v>
      </c>
      <c r="K4692">
        <f t="shared" si="148"/>
        <v>-7.5</v>
      </c>
    </row>
    <row r="4693" spans="1:11">
      <c r="A4693" s="1">
        <f>Atask.AtsOp!A4232</f>
        <v>42475</v>
      </c>
      <c r="B4693" t="str">
        <f>Atask.AtsOp!E4232</f>
        <v>3001-0005</v>
      </c>
      <c r="C4693" t="str">
        <f>Atask.AtsOp!H4232</f>
        <v>Put. vynas "Alita" Chardonnay, 0,75l 11%</v>
      </c>
      <c r="D4693" t="str">
        <f>Atask.AtsOp!N4232</f>
        <v>But.</v>
      </c>
      <c r="E4693" t="str">
        <f>Atask.AtsOp!I4232</f>
        <v>Perkelti</v>
      </c>
      <c r="F4693">
        <f>Atask.AtsOp!M4232</f>
        <v>3</v>
      </c>
      <c r="G4693">
        <f>VLOOKUP(B4693,Prekės!$A$2:$E$3000,3,FALSE)</f>
        <v>235</v>
      </c>
      <c r="H4693">
        <f>VLOOKUP(B4693,Prekės!$A$2:$E$3000,4,FALSE)</f>
        <v>0.75</v>
      </c>
      <c r="I4693">
        <f>VLOOKUP(B4693,Prekės!$A$2:$E$3000,5,FALSE)</f>
        <v>11</v>
      </c>
      <c r="J4693">
        <f t="shared" si="147"/>
        <v>2.25</v>
      </c>
      <c r="K4693">
        <f t="shared" si="148"/>
        <v>2.25</v>
      </c>
    </row>
    <row r="4694" spans="1:11">
      <c r="A4694" s="1">
        <f>Atask.AtsOp!A4233</f>
        <v>42478</v>
      </c>
      <c r="B4694" t="str">
        <f>Atask.AtsOp!E4233</f>
        <v>3001-0005</v>
      </c>
      <c r="C4694" t="str">
        <f>Atask.AtsOp!H4233</f>
        <v>Put. vynas "Alita" Chardonnay, 0,75l 11%</v>
      </c>
      <c r="D4694" t="str">
        <f>Atask.AtsOp!N4233</f>
        <v>But.</v>
      </c>
      <c r="E4694" t="str">
        <f>Atask.AtsOp!I4233</f>
        <v>Perkelti</v>
      </c>
      <c r="F4694">
        <f>Atask.AtsOp!M4233</f>
        <v>3</v>
      </c>
      <c r="G4694">
        <f>VLOOKUP(B4694,Prekės!$A$2:$E$3000,3,FALSE)</f>
        <v>235</v>
      </c>
      <c r="H4694">
        <f>VLOOKUP(B4694,Prekės!$A$2:$E$3000,4,FALSE)</f>
        <v>0.75</v>
      </c>
      <c r="I4694">
        <f>VLOOKUP(B4694,Prekės!$A$2:$E$3000,5,FALSE)</f>
        <v>11</v>
      </c>
      <c r="J4694">
        <f t="shared" si="147"/>
        <v>2.25</v>
      </c>
      <c r="K4694">
        <f t="shared" si="148"/>
        <v>2.25</v>
      </c>
    </row>
    <row r="4695" spans="1:11">
      <c r="A4695" s="1">
        <f>Atask.AtsOp!A4234</f>
        <v>42489</v>
      </c>
      <c r="B4695" t="str">
        <f>Atask.AtsOp!E4234</f>
        <v>3001-0005</v>
      </c>
      <c r="C4695" t="str">
        <f>Atask.AtsOp!H4234</f>
        <v>Put. vynas "Alita" Chardonnay, 0,75l 11%</v>
      </c>
      <c r="D4695" t="str">
        <f>Atask.AtsOp!N4234</f>
        <v>But.</v>
      </c>
      <c r="E4695" t="str">
        <f>Atask.AtsOp!I4234</f>
        <v>Pardavimo užsakymas</v>
      </c>
      <c r="F4695">
        <f>Atask.AtsOp!M4234</f>
        <v>-3</v>
      </c>
      <c r="G4695">
        <f>VLOOKUP(B4695,Prekės!$A$2:$E$3000,3,FALSE)</f>
        <v>235</v>
      </c>
      <c r="H4695">
        <f>VLOOKUP(B4695,Prekės!$A$2:$E$3000,4,FALSE)</f>
        <v>0.75</v>
      </c>
      <c r="I4695">
        <f>VLOOKUP(B4695,Prekės!$A$2:$E$3000,5,FALSE)</f>
        <v>11</v>
      </c>
      <c r="J4695">
        <f t="shared" si="147"/>
        <v>-2.25</v>
      </c>
      <c r="K4695">
        <f t="shared" si="148"/>
        <v>-2.25</v>
      </c>
    </row>
    <row r="4696" spans="1:11">
      <c r="A4696" s="1">
        <f>Atask.AtsOp!A4235</f>
        <v>42489</v>
      </c>
      <c r="B4696" t="str">
        <f>Atask.AtsOp!E4235</f>
        <v>3001-0005</v>
      </c>
      <c r="C4696" t="str">
        <f>Atask.AtsOp!H4235</f>
        <v>Put. vynas "Alita" Chardonnay, 0,75l 11%</v>
      </c>
      <c r="D4696" t="str">
        <f>Atask.AtsOp!N4235</f>
        <v>But.</v>
      </c>
      <c r="E4696" t="str">
        <f>Atask.AtsOp!I4235</f>
        <v>Pardavimo užsakymas</v>
      </c>
      <c r="F4696">
        <f>Atask.AtsOp!M4235</f>
        <v>-6</v>
      </c>
      <c r="G4696">
        <f>VLOOKUP(B4696,Prekės!$A$2:$E$3000,3,FALSE)</f>
        <v>235</v>
      </c>
      <c r="H4696">
        <f>VLOOKUP(B4696,Prekės!$A$2:$E$3000,4,FALSE)</f>
        <v>0.75</v>
      </c>
      <c r="I4696">
        <f>VLOOKUP(B4696,Prekės!$A$2:$E$3000,5,FALSE)</f>
        <v>11</v>
      </c>
      <c r="J4696">
        <f t="shared" si="147"/>
        <v>-4.5</v>
      </c>
      <c r="K4696">
        <f t="shared" si="148"/>
        <v>-4.5</v>
      </c>
    </row>
    <row r="4697" spans="1:11">
      <c r="A4697" s="1">
        <f>Atask.AtsOp!A4236</f>
        <v>42487</v>
      </c>
      <c r="B4697" t="str">
        <f>Atask.AtsOp!E4236</f>
        <v>3001-0005</v>
      </c>
      <c r="C4697" t="str">
        <f>Atask.AtsOp!H4236</f>
        <v>Put. vynas "Alita" Chardonnay, 0,75l 11%</v>
      </c>
      <c r="D4697" t="str">
        <f>Atask.AtsOp!N4236</f>
        <v>But.</v>
      </c>
      <c r="E4697" t="str">
        <f>Atask.AtsOp!I4236</f>
        <v>Perkelti</v>
      </c>
      <c r="F4697">
        <f>Atask.AtsOp!M4236</f>
        <v>3</v>
      </c>
      <c r="G4697">
        <f>VLOOKUP(B4697,Prekės!$A$2:$E$3000,3,FALSE)</f>
        <v>235</v>
      </c>
      <c r="H4697">
        <f>VLOOKUP(B4697,Prekės!$A$2:$E$3000,4,FALSE)</f>
        <v>0.75</v>
      </c>
      <c r="I4697">
        <f>VLOOKUP(B4697,Prekės!$A$2:$E$3000,5,FALSE)</f>
        <v>11</v>
      </c>
      <c r="J4697">
        <f t="shared" si="147"/>
        <v>2.25</v>
      </c>
      <c r="K4697">
        <f t="shared" si="148"/>
        <v>2.25</v>
      </c>
    </row>
    <row r="4698" spans="1:11">
      <c r="A4698" s="1">
        <f>Atask.AtsOp!A4237</f>
        <v>42461</v>
      </c>
      <c r="B4698" t="str">
        <f>Atask.AtsOp!E4237</f>
        <v>3001-0005E</v>
      </c>
      <c r="C4698" t="str">
        <f>Atask.AtsOp!H4237</f>
        <v>Put. vynas "Alita" Chardonnay, 0,75l 11%</v>
      </c>
      <c r="D4698" t="str">
        <f>Atask.AtsOp!N4237</f>
        <v>But.</v>
      </c>
      <c r="E4698" t="str">
        <f>Atask.AtsOp!I4237</f>
        <v>Pardavimo užsakymas</v>
      </c>
      <c r="F4698">
        <f>Atask.AtsOp!M4237</f>
        <v>-36</v>
      </c>
      <c r="G4698">
        <f>VLOOKUP(B4698,Prekės!$A$2:$E$3000,3,FALSE)</f>
        <v>235</v>
      </c>
      <c r="H4698">
        <f>VLOOKUP(B4698,Prekės!$A$2:$E$3000,4,FALSE)</f>
        <v>0.75</v>
      </c>
      <c r="I4698">
        <f>VLOOKUP(B4698,Prekės!$A$2:$E$3000,5,FALSE)</f>
        <v>11</v>
      </c>
      <c r="J4698">
        <f t="shared" si="147"/>
        <v>-27</v>
      </c>
      <c r="K4698">
        <f t="shared" si="148"/>
        <v>-27</v>
      </c>
    </row>
    <row r="4699" spans="1:11">
      <c r="A4699" s="1">
        <f>Atask.AtsOp!A4238</f>
        <v>42473</v>
      </c>
      <c r="B4699" t="str">
        <f>Atask.AtsOp!E4238</f>
        <v>3001-0005E</v>
      </c>
      <c r="C4699" t="str">
        <f>Atask.AtsOp!H4238</f>
        <v>Put. vynas "Alita" Chardonnay, 0,75l 11%</v>
      </c>
      <c r="D4699" t="str">
        <f>Atask.AtsOp!N4238</f>
        <v>But.</v>
      </c>
      <c r="E4699" t="str">
        <f>Atask.AtsOp!I4238</f>
        <v>Pardavimo užsakymas</v>
      </c>
      <c r="F4699">
        <f>Atask.AtsOp!M4238</f>
        <v>-2</v>
      </c>
      <c r="G4699">
        <f>VLOOKUP(B4699,Prekės!$A$2:$E$3000,3,FALSE)</f>
        <v>235</v>
      </c>
      <c r="H4699">
        <f>VLOOKUP(B4699,Prekės!$A$2:$E$3000,4,FALSE)</f>
        <v>0.75</v>
      </c>
      <c r="I4699">
        <f>VLOOKUP(B4699,Prekės!$A$2:$E$3000,5,FALSE)</f>
        <v>11</v>
      </c>
      <c r="J4699">
        <f t="shared" si="147"/>
        <v>-1.5</v>
      </c>
      <c r="K4699">
        <f t="shared" si="148"/>
        <v>-1.5</v>
      </c>
    </row>
    <row r="4700" spans="1:11">
      <c r="A4700" s="1">
        <f>Atask.AtsOp!A4239</f>
        <v>42489</v>
      </c>
      <c r="B4700" t="str">
        <f>Atask.AtsOp!E4239</f>
        <v>3001-0005E</v>
      </c>
      <c r="C4700" t="str">
        <f>Atask.AtsOp!H4239</f>
        <v>Put. vynas "Alita" Chardonnay, 0,75l 11%</v>
      </c>
      <c r="D4700" t="str">
        <f>Atask.AtsOp!N4239</f>
        <v>But.</v>
      </c>
      <c r="E4700" t="str">
        <f>Atask.AtsOp!I4239</f>
        <v>Perkelti</v>
      </c>
      <c r="F4700">
        <f>Atask.AtsOp!M4239</f>
        <v>-960</v>
      </c>
      <c r="G4700">
        <f>VLOOKUP(B4700,Prekės!$A$2:$E$3000,3,FALSE)</f>
        <v>235</v>
      </c>
      <c r="H4700">
        <f>VLOOKUP(B4700,Prekės!$A$2:$E$3000,4,FALSE)</f>
        <v>0.75</v>
      </c>
      <c r="I4700">
        <f>VLOOKUP(B4700,Prekės!$A$2:$E$3000,5,FALSE)</f>
        <v>11</v>
      </c>
      <c r="J4700">
        <f t="shared" si="147"/>
        <v>-720</v>
      </c>
      <c r="K4700">
        <f t="shared" si="148"/>
        <v>-720</v>
      </c>
    </row>
    <row r="4701" spans="1:11">
      <c r="A4701" s="1">
        <f>Atask.AtsOp!A4240</f>
        <v>42490</v>
      </c>
      <c r="B4701" t="str">
        <f>Atask.AtsOp!E4240</f>
        <v>3001-0005E</v>
      </c>
      <c r="C4701" t="str">
        <f>Atask.AtsOp!H4240</f>
        <v>Put. vynas "Alita" Chardonnay, 0,75l 11%</v>
      </c>
      <c r="D4701" t="str">
        <f>Atask.AtsOp!N4240</f>
        <v>But.</v>
      </c>
      <c r="E4701" t="str">
        <f>Atask.AtsOp!I4240</f>
        <v>Perkelti</v>
      </c>
      <c r="F4701">
        <f>Atask.AtsOp!M4240</f>
        <v>-2</v>
      </c>
      <c r="G4701">
        <f>VLOOKUP(B4701,Prekės!$A$2:$E$3000,3,FALSE)</f>
        <v>235</v>
      </c>
      <c r="H4701">
        <f>VLOOKUP(B4701,Prekės!$A$2:$E$3000,4,FALSE)</f>
        <v>0.75</v>
      </c>
      <c r="I4701">
        <f>VLOOKUP(B4701,Prekės!$A$2:$E$3000,5,FALSE)</f>
        <v>11</v>
      </c>
      <c r="J4701">
        <f t="shared" si="147"/>
        <v>-1.5</v>
      </c>
      <c r="K4701">
        <f t="shared" si="148"/>
        <v>-1.5</v>
      </c>
    </row>
    <row r="4702" spans="1:11">
      <c r="A4702" s="1">
        <f>Atask.AtsOp!A4241</f>
        <v>42489</v>
      </c>
      <c r="B4702" t="str">
        <f>Atask.AtsOp!E4241</f>
        <v>3001-0005E</v>
      </c>
      <c r="C4702" t="str">
        <f>Atask.AtsOp!H4241</f>
        <v>Put. vynas "Alita" Chardonnay, 0,75l 11%</v>
      </c>
      <c r="D4702" t="str">
        <f>Atask.AtsOp!N4241</f>
        <v>But.</v>
      </c>
      <c r="E4702" t="str">
        <f>Atask.AtsOp!I4241</f>
        <v>Perkelti</v>
      </c>
      <c r="F4702">
        <f>Atask.AtsOp!M4241</f>
        <v>960</v>
      </c>
      <c r="G4702">
        <f>VLOOKUP(B4702,Prekės!$A$2:$E$3000,3,FALSE)</f>
        <v>235</v>
      </c>
      <c r="H4702">
        <f>VLOOKUP(B4702,Prekės!$A$2:$E$3000,4,FALSE)</f>
        <v>0.75</v>
      </c>
      <c r="I4702">
        <f>VLOOKUP(B4702,Prekės!$A$2:$E$3000,5,FALSE)</f>
        <v>11</v>
      </c>
      <c r="J4702">
        <f t="shared" si="147"/>
        <v>720</v>
      </c>
      <c r="K4702">
        <f t="shared" si="148"/>
        <v>720</v>
      </c>
    </row>
    <row r="4703" spans="1:11">
      <c r="A4703" s="1">
        <f>Atask.AtsOp!A4242</f>
        <v>42490</v>
      </c>
      <c r="B4703" t="str">
        <f>Atask.AtsOp!E4242</f>
        <v>3001-0005E</v>
      </c>
      <c r="C4703" t="str">
        <f>Atask.AtsOp!H4242</f>
        <v>Put. vynas "Alita" Chardonnay, 0,75l 11%</v>
      </c>
      <c r="D4703" t="str">
        <f>Atask.AtsOp!N4242</f>
        <v>But.</v>
      </c>
      <c r="E4703" t="str">
        <f>Atask.AtsOp!I4242</f>
        <v>Perkelti</v>
      </c>
      <c r="F4703">
        <f>Atask.AtsOp!M4242</f>
        <v>2</v>
      </c>
      <c r="G4703">
        <f>VLOOKUP(B4703,Prekės!$A$2:$E$3000,3,FALSE)</f>
        <v>235</v>
      </c>
      <c r="H4703">
        <f>VLOOKUP(B4703,Prekės!$A$2:$E$3000,4,FALSE)</f>
        <v>0.75</v>
      </c>
      <c r="I4703">
        <f>VLOOKUP(B4703,Prekės!$A$2:$E$3000,5,FALSE)</f>
        <v>11</v>
      </c>
      <c r="J4703">
        <f t="shared" si="147"/>
        <v>1.5</v>
      </c>
      <c r="K4703">
        <f t="shared" si="148"/>
        <v>1.5</v>
      </c>
    </row>
    <row r="4704" spans="1:11">
      <c r="A4704" s="1">
        <f>Atask.AtsOp!A4243</f>
        <v>42490</v>
      </c>
      <c r="B4704" t="str">
        <f>Atask.AtsOp!E4243</f>
        <v>3001-0005E</v>
      </c>
      <c r="C4704" t="str">
        <f>Atask.AtsOp!H4243</f>
        <v>Put. vynas "Alita" Chardonnay, 0,75l 11%</v>
      </c>
      <c r="D4704" t="str">
        <f>Atask.AtsOp!N4243</f>
        <v>But.</v>
      </c>
      <c r="E4704" t="str">
        <f>Atask.AtsOp!I4243</f>
        <v>Pardavimo užsakymas</v>
      </c>
      <c r="F4704">
        <f>Atask.AtsOp!M4243</f>
        <v>-2</v>
      </c>
      <c r="G4704">
        <f>VLOOKUP(B4704,Prekės!$A$2:$E$3000,3,FALSE)</f>
        <v>235</v>
      </c>
      <c r="H4704">
        <f>VLOOKUP(B4704,Prekės!$A$2:$E$3000,4,FALSE)</f>
        <v>0.75</v>
      </c>
      <c r="I4704">
        <f>VLOOKUP(B4704,Prekės!$A$2:$E$3000,5,FALSE)</f>
        <v>11</v>
      </c>
      <c r="J4704">
        <f t="shared" si="147"/>
        <v>-1.5</v>
      </c>
      <c r="K4704">
        <f t="shared" si="148"/>
        <v>-1.5</v>
      </c>
    </row>
    <row r="4705" spans="1:11">
      <c r="A4705" s="1">
        <f>Atask.AtsOp!A4244</f>
        <v>42489</v>
      </c>
      <c r="B4705" t="str">
        <f>Atask.AtsOp!E4244</f>
        <v>3001-0006</v>
      </c>
      <c r="C4705" t="str">
        <f>Atask.AtsOp!H4244</f>
        <v>Put. vynas "Alita" Muscat, 0,75l 11%</v>
      </c>
      <c r="D4705" t="str">
        <f>Atask.AtsOp!N4244</f>
        <v>But.</v>
      </c>
      <c r="E4705" t="str">
        <f>Atask.AtsOp!I4244</f>
        <v>Pardavimo užsakymas</v>
      </c>
      <c r="F4705">
        <f>Atask.AtsOp!M4244</f>
        <v>-124</v>
      </c>
      <c r="G4705">
        <f>VLOOKUP(B4705,Prekės!$A$2:$E$3000,3,FALSE)</f>
        <v>235</v>
      </c>
      <c r="H4705">
        <f>VLOOKUP(B4705,Prekės!$A$2:$E$3000,4,FALSE)</f>
        <v>0.75</v>
      </c>
      <c r="I4705">
        <f>VLOOKUP(B4705,Prekės!$A$2:$E$3000,5,FALSE)</f>
        <v>11</v>
      </c>
      <c r="J4705">
        <f t="shared" si="147"/>
        <v>-93</v>
      </c>
      <c r="K4705">
        <f t="shared" si="148"/>
        <v>-93</v>
      </c>
    </row>
    <row r="4706" spans="1:11">
      <c r="A4706" s="1">
        <f>Atask.AtsOp!A4245</f>
        <v>42489</v>
      </c>
      <c r="B4706" t="str">
        <f>Atask.AtsOp!E4245</f>
        <v>3001-0006</v>
      </c>
      <c r="C4706" t="str">
        <f>Atask.AtsOp!H4245</f>
        <v>Put. vynas "Alita" Muscat, 0,75l 11%</v>
      </c>
      <c r="D4706" t="str">
        <f>Atask.AtsOp!N4245</f>
        <v>But.</v>
      </c>
      <c r="E4706" t="str">
        <f>Atask.AtsOp!I4245</f>
        <v>Pardavimo užsakymas</v>
      </c>
      <c r="F4706">
        <f>Atask.AtsOp!M4245</f>
        <v>-48</v>
      </c>
      <c r="G4706">
        <f>VLOOKUP(B4706,Prekės!$A$2:$E$3000,3,FALSE)</f>
        <v>235</v>
      </c>
      <c r="H4706">
        <f>VLOOKUP(B4706,Prekės!$A$2:$E$3000,4,FALSE)</f>
        <v>0.75</v>
      </c>
      <c r="I4706">
        <f>VLOOKUP(B4706,Prekės!$A$2:$E$3000,5,FALSE)</f>
        <v>11</v>
      </c>
      <c r="J4706">
        <f t="shared" ref="J4706:J4769" si="149">IF(G4706=110,F4706*H4706*I4706,IF(G4706&lt;280,F4706*H4706,F4706*H4706*(I4706/100)))</f>
        <v>-36</v>
      </c>
      <c r="K4706">
        <f t="shared" ref="K4706:K4769" si="150">IF(EXACT(D4706,"But."),J4706,F4706)</f>
        <v>-36</v>
      </c>
    </row>
    <row r="4707" spans="1:11">
      <c r="A4707" s="1">
        <f>Atask.AtsOp!A4246</f>
        <v>42489</v>
      </c>
      <c r="B4707" t="str">
        <f>Atask.AtsOp!E4246</f>
        <v>3001-0006</v>
      </c>
      <c r="C4707" t="str">
        <f>Atask.AtsOp!H4246</f>
        <v>Put. vynas "Alita" Muscat, 0,75l 11%</v>
      </c>
      <c r="D4707" t="str">
        <f>Atask.AtsOp!N4246</f>
        <v>But.</v>
      </c>
      <c r="E4707" t="str">
        <f>Atask.AtsOp!I4246</f>
        <v>Pardavimo užsakymas</v>
      </c>
      <c r="F4707">
        <f>Atask.AtsOp!M4246</f>
        <v>124</v>
      </c>
      <c r="G4707">
        <f>VLOOKUP(B4707,Prekės!$A$2:$E$3000,3,FALSE)</f>
        <v>235</v>
      </c>
      <c r="H4707">
        <f>VLOOKUP(B4707,Prekės!$A$2:$E$3000,4,FALSE)</f>
        <v>0.75</v>
      </c>
      <c r="I4707">
        <f>VLOOKUP(B4707,Prekės!$A$2:$E$3000,5,FALSE)</f>
        <v>11</v>
      </c>
      <c r="J4707">
        <f t="shared" si="149"/>
        <v>93</v>
      </c>
      <c r="K4707">
        <f t="shared" si="150"/>
        <v>93</v>
      </c>
    </row>
    <row r="4708" spans="1:11">
      <c r="A4708" s="1">
        <f>Atask.AtsOp!A4247</f>
        <v>42489</v>
      </c>
      <c r="B4708" t="str">
        <f>Atask.AtsOp!E4247</f>
        <v>3001-0006</v>
      </c>
      <c r="C4708" t="str">
        <f>Atask.AtsOp!H4247</f>
        <v>Put. vynas "Alita" Muscat, 0,75l 11%</v>
      </c>
      <c r="D4708" t="str">
        <f>Atask.AtsOp!N4247</f>
        <v>But.</v>
      </c>
      <c r="E4708" t="str">
        <f>Atask.AtsOp!I4247</f>
        <v>Pardavimo užsakymas</v>
      </c>
      <c r="F4708">
        <f>Atask.AtsOp!M4247</f>
        <v>48</v>
      </c>
      <c r="G4708">
        <f>VLOOKUP(B4708,Prekės!$A$2:$E$3000,3,FALSE)</f>
        <v>235</v>
      </c>
      <c r="H4708">
        <f>VLOOKUP(B4708,Prekės!$A$2:$E$3000,4,FALSE)</f>
        <v>0.75</v>
      </c>
      <c r="I4708">
        <f>VLOOKUP(B4708,Prekės!$A$2:$E$3000,5,FALSE)</f>
        <v>11</v>
      </c>
      <c r="J4708">
        <f t="shared" si="149"/>
        <v>36</v>
      </c>
      <c r="K4708">
        <f t="shared" si="150"/>
        <v>36</v>
      </c>
    </row>
    <row r="4709" spans="1:11">
      <c r="A4709" s="1">
        <f>Atask.AtsOp!A4248</f>
        <v>42489</v>
      </c>
      <c r="B4709" t="str">
        <f>Atask.AtsOp!E4248</f>
        <v>3001-0006</v>
      </c>
      <c r="C4709" t="str">
        <f>Atask.AtsOp!H4248</f>
        <v>Put. vynas "Alita" Muscat, 0,75l 11%</v>
      </c>
      <c r="D4709" t="str">
        <f>Atask.AtsOp!N4248</f>
        <v>But.</v>
      </c>
      <c r="E4709" t="str">
        <f>Atask.AtsOp!I4248</f>
        <v>Pardavimo užsakymas</v>
      </c>
      <c r="F4709">
        <f>Atask.AtsOp!M4248</f>
        <v>-2445</v>
      </c>
      <c r="G4709">
        <f>VLOOKUP(B4709,Prekės!$A$2:$E$3000,3,FALSE)</f>
        <v>235</v>
      </c>
      <c r="H4709">
        <f>VLOOKUP(B4709,Prekės!$A$2:$E$3000,4,FALSE)</f>
        <v>0.75</v>
      </c>
      <c r="I4709">
        <f>VLOOKUP(B4709,Prekės!$A$2:$E$3000,5,FALSE)</f>
        <v>11</v>
      </c>
      <c r="J4709">
        <f t="shared" si="149"/>
        <v>-1833.75</v>
      </c>
      <c r="K4709">
        <f t="shared" si="150"/>
        <v>-1833.75</v>
      </c>
    </row>
    <row r="4710" spans="1:11">
      <c r="A4710" s="1">
        <f>Atask.AtsOp!A4249</f>
        <v>42489</v>
      </c>
      <c r="B4710" t="str">
        <f>Atask.AtsOp!E4249</f>
        <v>3001-0006</v>
      </c>
      <c r="C4710" t="str">
        <f>Atask.AtsOp!H4249</f>
        <v>Put. vynas "Alita" Muscat, 0,75l 11%</v>
      </c>
      <c r="D4710" t="str">
        <f>Atask.AtsOp!N4249</f>
        <v>But.</v>
      </c>
      <c r="E4710" t="str">
        <f>Atask.AtsOp!I4249</f>
        <v>Pardavimo užsakymas</v>
      </c>
      <c r="F4710">
        <f>Atask.AtsOp!M4249</f>
        <v>2445</v>
      </c>
      <c r="G4710">
        <f>VLOOKUP(B4710,Prekės!$A$2:$E$3000,3,FALSE)</f>
        <v>235</v>
      </c>
      <c r="H4710">
        <f>VLOOKUP(B4710,Prekės!$A$2:$E$3000,4,FALSE)</f>
        <v>0.75</v>
      </c>
      <c r="I4710">
        <f>VLOOKUP(B4710,Prekės!$A$2:$E$3000,5,FALSE)</f>
        <v>11</v>
      </c>
      <c r="J4710">
        <f t="shared" si="149"/>
        <v>1833.75</v>
      </c>
      <c r="K4710">
        <f t="shared" si="150"/>
        <v>1833.75</v>
      </c>
    </row>
    <row r="4711" spans="1:11">
      <c r="A4711" s="1">
        <f>Atask.AtsOp!A4250</f>
        <v>42466</v>
      </c>
      <c r="B4711" t="str">
        <f>Atask.AtsOp!E4250</f>
        <v>3001-0006</v>
      </c>
      <c r="C4711" t="str">
        <f>Atask.AtsOp!H4250</f>
        <v>Put. vynas "Alita" Muscat, 0,75l 11%</v>
      </c>
      <c r="D4711" t="str">
        <f>Atask.AtsOp!N4250</f>
        <v>But.</v>
      </c>
      <c r="E4711" t="str">
        <f>Atask.AtsOp!I4250</f>
        <v>Pardavimo užsakymas</v>
      </c>
      <c r="F4711">
        <f>Atask.AtsOp!M4250</f>
        <v>-1920</v>
      </c>
      <c r="G4711">
        <f>VLOOKUP(B4711,Prekės!$A$2:$E$3000,3,FALSE)</f>
        <v>235</v>
      </c>
      <c r="H4711">
        <f>VLOOKUP(B4711,Prekės!$A$2:$E$3000,4,FALSE)</f>
        <v>0.75</v>
      </c>
      <c r="I4711">
        <f>VLOOKUP(B4711,Prekės!$A$2:$E$3000,5,FALSE)</f>
        <v>11</v>
      </c>
      <c r="J4711">
        <f t="shared" si="149"/>
        <v>-1440</v>
      </c>
      <c r="K4711">
        <f t="shared" si="150"/>
        <v>-1440</v>
      </c>
    </row>
    <row r="4712" spans="1:11">
      <c r="A4712" s="1">
        <f>Atask.AtsOp!A4251</f>
        <v>42461</v>
      </c>
      <c r="B4712" t="str">
        <f>Atask.AtsOp!E4251</f>
        <v>3001-0006</v>
      </c>
      <c r="C4712" t="str">
        <f>Atask.AtsOp!H4251</f>
        <v>Put. vynas "Alita" Muscat, 0,75l 11%</v>
      </c>
      <c r="D4712" t="str">
        <f>Atask.AtsOp!N4251</f>
        <v>But.</v>
      </c>
      <c r="E4712" t="str">
        <f>Atask.AtsOp!I4251</f>
        <v>Pardavimo užsakymas</v>
      </c>
      <c r="F4712">
        <f>Atask.AtsOp!M4251</f>
        <v>-1920</v>
      </c>
      <c r="G4712">
        <f>VLOOKUP(B4712,Prekės!$A$2:$E$3000,3,FALSE)</f>
        <v>235</v>
      </c>
      <c r="H4712">
        <f>VLOOKUP(B4712,Prekės!$A$2:$E$3000,4,FALSE)</f>
        <v>0.75</v>
      </c>
      <c r="I4712">
        <f>VLOOKUP(B4712,Prekės!$A$2:$E$3000,5,FALSE)</f>
        <v>11</v>
      </c>
      <c r="J4712">
        <f t="shared" si="149"/>
        <v>-1440</v>
      </c>
      <c r="K4712">
        <f t="shared" si="150"/>
        <v>-1440</v>
      </c>
    </row>
    <row r="4713" spans="1:11">
      <c r="A4713" s="1">
        <f>Atask.AtsOp!A4252</f>
        <v>42464</v>
      </c>
      <c r="B4713" t="str">
        <f>Atask.AtsOp!E4252</f>
        <v>3001-0006</v>
      </c>
      <c r="C4713" t="str">
        <f>Atask.AtsOp!H4252</f>
        <v>Put. vynas "Alita" Muscat, 0,75l 11%</v>
      </c>
      <c r="D4713" t="str">
        <f>Atask.AtsOp!N4252</f>
        <v>But.</v>
      </c>
      <c r="E4713" t="str">
        <f>Atask.AtsOp!I4252</f>
        <v>Pardavimo užsakymas</v>
      </c>
      <c r="F4713">
        <f>Atask.AtsOp!M4252</f>
        <v>-24</v>
      </c>
      <c r="G4713">
        <f>VLOOKUP(B4713,Prekės!$A$2:$E$3000,3,FALSE)</f>
        <v>235</v>
      </c>
      <c r="H4713">
        <f>VLOOKUP(B4713,Prekės!$A$2:$E$3000,4,FALSE)</f>
        <v>0.75</v>
      </c>
      <c r="I4713">
        <f>VLOOKUP(B4713,Prekės!$A$2:$E$3000,5,FALSE)</f>
        <v>11</v>
      </c>
      <c r="J4713">
        <f t="shared" si="149"/>
        <v>-18</v>
      </c>
      <c r="K4713">
        <f t="shared" si="150"/>
        <v>-18</v>
      </c>
    </row>
    <row r="4714" spans="1:11">
      <c r="A4714" s="1">
        <f>Atask.AtsOp!A4253</f>
        <v>42466</v>
      </c>
      <c r="B4714" t="str">
        <f>Atask.AtsOp!E4253</f>
        <v>3001-0006</v>
      </c>
      <c r="C4714" t="str">
        <f>Atask.AtsOp!H4253</f>
        <v>Put. vynas "Alita" Muscat, 0,75l 11%</v>
      </c>
      <c r="D4714" t="str">
        <f>Atask.AtsOp!N4253</f>
        <v>But.</v>
      </c>
      <c r="E4714" t="str">
        <f>Atask.AtsOp!I4253</f>
        <v>Pardavimo užsakymas</v>
      </c>
      <c r="F4714">
        <f>Atask.AtsOp!M4253</f>
        <v>-192</v>
      </c>
      <c r="G4714">
        <f>VLOOKUP(B4714,Prekės!$A$2:$E$3000,3,FALSE)</f>
        <v>235</v>
      </c>
      <c r="H4714">
        <f>VLOOKUP(B4714,Prekės!$A$2:$E$3000,4,FALSE)</f>
        <v>0.75</v>
      </c>
      <c r="I4714">
        <f>VLOOKUP(B4714,Prekės!$A$2:$E$3000,5,FALSE)</f>
        <v>11</v>
      </c>
      <c r="J4714">
        <f t="shared" si="149"/>
        <v>-144</v>
      </c>
      <c r="K4714">
        <f t="shared" si="150"/>
        <v>-144</v>
      </c>
    </row>
    <row r="4715" spans="1:11">
      <c r="A4715" s="1">
        <f>Atask.AtsOp!A4254</f>
        <v>42465</v>
      </c>
      <c r="B4715" t="str">
        <f>Atask.AtsOp!E4254</f>
        <v>3001-0006</v>
      </c>
      <c r="C4715" t="str">
        <f>Atask.AtsOp!H4254</f>
        <v>Put. vynas "Alita" Muscat, 0,75l 11%</v>
      </c>
      <c r="D4715" t="str">
        <f>Atask.AtsOp!N4254</f>
        <v>But.</v>
      </c>
      <c r="E4715" t="str">
        <f>Atask.AtsOp!I4254</f>
        <v>Pardavimo užsakymas</v>
      </c>
      <c r="F4715">
        <f>Atask.AtsOp!M4254</f>
        <v>-24</v>
      </c>
      <c r="G4715">
        <f>VLOOKUP(B4715,Prekės!$A$2:$E$3000,3,FALSE)</f>
        <v>235</v>
      </c>
      <c r="H4715">
        <f>VLOOKUP(B4715,Prekės!$A$2:$E$3000,4,FALSE)</f>
        <v>0.75</v>
      </c>
      <c r="I4715">
        <f>VLOOKUP(B4715,Prekės!$A$2:$E$3000,5,FALSE)</f>
        <v>11</v>
      </c>
      <c r="J4715">
        <f t="shared" si="149"/>
        <v>-18</v>
      </c>
      <c r="K4715">
        <f t="shared" si="150"/>
        <v>-18</v>
      </c>
    </row>
    <row r="4716" spans="1:11">
      <c r="A4716" s="1">
        <f>Atask.AtsOp!A4255</f>
        <v>42465</v>
      </c>
      <c r="B4716" t="str">
        <f>Atask.AtsOp!E4255</f>
        <v>3001-0006</v>
      </c>
      <c r="C4716" t="str">
        <f>Atask.AtsOp!H4255</f>
        <v>Put. vynas "Alita" Muscat, 0,75l 11%</v>
      </c>
      <c r="D4716" t="str">
        <f>Atask.AtsOp!N4255</f>
        <v>But.</v>
      </c>
      <c r="E4716" t="str">
        <f>Atask.AtsOp!I4255</f>
        <v>Pardavimo užsakymas</v>
      </c>
      <c r="F4716">
        <f>Atask.AtsOp!M4255</f>
        <v>-5376</v>
      </c>
      <c r="G4716">
        <f>VLOOKUP(B4716,Prekės!$A$2:$E$3000,3,FALSE)</f>
        <v>235</v>
      </c>
      <c r="H4716">
        <f>VLOOKUP(B4716,Prekės!$A$2:$E$3000,4,FALSE)</f>
        <v>0.75</v>
      </c>
      <c r="I4716">
        <f>VLOOKUP(B4716,Prekės!$A$2:$E$3000,5,FALSE)</f>
        <v>11</v>
      </c>
      <c r="J4716">
        <f t="shared" si="149"/>
        <v>-4032</v>
      </c>
      <c r="K4716">
        <f t="shared" si="150"/>
        <v>-4032</v>
      </c>
    </row>
    <row r="4717" spans="1:11">
      <c r="A4717" s="1">
        <f>Atask.AtsOp!A4256</f>
        <v>42465</v>
      </c>
      <c r="B4717" t="str">
        <f>Atask.AtsOp!E4256</f>
        <v>3001-0006</v>
      </c>
      <c r="C4717" t="str">
        <f>Atask.AtsOp!H4256</f>
        <v>Put. vynas "Alita" Muscat, 0,75l 11%</v>
      </c>
      <c r="D4717" t="str">
        <f>Atask.AtsOp!N4256</f>
        <v>But.</v>
      </c>
      <c r="E4717" t="str">
        <f>Atask.AtsOp!I4256</f>
        <v>Pardavimo užsakymas</v>
      </c>
      <c r="F4717">
        <f>Atask.AtsOp!M4256</f>
        <v>-384</v>
      </c>
      <c r="G4717">
        <f>VLOOKUP(B4717,Prekės!$A$2:$E$3000,3,FALSE)</f>
        <v>235</v>
      </c>
      <c r="H4717">
        <f>VLOOKUP(B4717,Prekės!$A$2:$E$3000,4,FALSE)</f>
        <v>0.75</v>
      </c>
      <c r="I4717">
        <f>VLOOKUP(B4717,Prekės!$A$2:$E$3000,5,FALSE)</f>
        <v>11</v>
      </c>
      <c r="J4717">
        <f t="shared" si="149"/>
        <v>-288</v>
      </c>
      <c r="K4717">
        <f t="shared" si="150"/>
        <v>-288</v>
      </c>
    </row>
    <row r="4718" spans="1:11">
      <c r="A4718" s="1">
        <f>Atask.AtsOp!A4257</f>
        <v>42461</v>
      </c>
      <c r="B4718" t="str">
        <f>Atask.AtsOp!E4257</f>
        <v>3001-0006</v>
      </c>
      <c r="C4718" t="str">
        <f>Atask.AtsOp!H4257</f>
        <v>Put. vynas "Alita" Muscat, 0,75l 11%</v>
      </c>
      <c r="D4718" t="str">
        <f>Atask.AtsOp!N4257</f>
        <v>But.</v>
      </c>
      <c r="E4718" t="str">
        <f>Atask.AtsOp!I4257</f>
        <v>Pardavimo užsakymas</v>
      </c>
      <c r="F4718">
        <f>Atask.AtsOp!M4257</f>
        <v>-24</v>
      </c>
      <c r="G4718">
        <f>VLOOKUP(B4718,Prekės!$A$2:$E$3000,3,FALSE)</f>
        <v>235</v>
      </c>
      <c r="H4718">
        <f>VLOOKUP(B4718,Prekės!$A$2:$E$3000,4,FALSE)</f>
        <v>0.75</v>
      </c>
      <c r="I4718">
        <f>VLOOKUP(B4718,Prekės!$A$2:$E$3000,5,FALSE)</f>
        <v>11</v>
      </c>
      <c r="J4718">
        <f t="shared" si="149"/>
        <v>-18</v>
      </c>
      <c r="K4718">
        <f t="shared" si="150"/>
        <v>-18</v>
      </c>
    </row>
    <row r="4719" spans="1:11">
      <c r="A4719" s="1">
        <f>Atask.AtsOp!A4258</f>
        <v>42464</v>
      </c>
      <c r="B4719" t="str">
        <f>Atask.AtsOp!E4258</f>
        <v>3001-0006</v>
      </c>
      <c r="C4719" t="str">
        <f>Atask.AtsOp!H4258</f>
        <v>Put. vynas "Alita" Muscat, 0,75l 11%</v>
      </c>
      <c r="D4719" t="str">
        <f>Atask.AtsOp!N4258</f>
        <v>But.</v>
      </c>
      <c r="E4719" t="str">
        <f>Atask.AtsOp!I4258</f>
        <v>Pardavimo užsakymas</v>
      </c>
      <c r="F4719">
        <f>Atask.AtsOp!M4258</f>
        <v>-1152</v>
      </c>
      <c r="G4719">
        <f>VLOOKUP(B4719,Prekės!$A$2:$E$3000,3,FALSE)</f>
        <v>235</v>
      </c>
      <c r="H4719">
        <f>VLOOKUP(B4719,Prekės!$A$2:$E$3000,4,FALSE)</f>
        <v>0.75</v>
      </c>
      <c r="I4719">
        <f>VLOOKUP(B4719,Prekės!$A$2:$E$3000,5,FALSE)</f>
        <v>11</v>
      </c>
      <c r="J4719">
        <f t="shared" si="149"/>
        <v>-864</v>
      </c>
      <c r="K4719">
        <f t="shared" si="150"/>
        <v>-864</v>
      </c>
    </row>
    <row r="4720" spans="1:11">
      <c r="A4720" s="1">
        <f>Atask.AtsOp!A4259</f>
        <v>42467</v>
      </c>
      <c r="B4720" t="str">
        <f>Atask.AtsOp!E4259</f>
        <v>3001-0006</v>
      </c>
      <c r="C4720" t="str">
        <f>Atask.AtsOp!H4259</f>
        <v>Put. vynas "Alita" Muscat, 0,75l 11%</v>
      </c>
      <c r="D4720" t="str">
        <f>Atask.AtsOp!N4259</f>
        <v>But.</v>
      </c>
      <c r="E4720" t="str">
        <f>Atask.AtsOp!I4259</f>
        <v>Pardavimo užsakymas</v>
      </c>
      <c r="F4720">
        <f>Atask.AtsOp!M4259</f>
        <v>-10</v>
      </c>
      <c r="G4720">
        <f>VLOOKUP(B4720,Prekės!$A$2:$E$3000,3,FALSE)</f>
        <v>235</v>
      </c>
      <c r="H4720">
        <f>VLOOKUP(B4720,Prekės!$A$2:$E$3000,4,FALSE)</f>
        <v>0.75</v>
      </c>
      <c r="I4720">
        <f>VLOOKUP(B4720,Prekės!$A$2:$E$3000,5,FALSE)</f>
        <v>11</v>
      </c>
      <c r="J4720">
        <f t="shared" si="149"/>
        <v>-7.5</v>
      </c>
      <c r="K4720">
        <f t="shared" si="150"/>
        <v>-7.5</v>
      </c>
    </row>
    <row r="4721" spans="1:11">
      <c r="A4721" s="1">
        <f>Atask.AtsOp!A4260</f>
        <v>42467</v>
      </c>
      <c r="B4721" t="str">
        <f>Atask.AtsOp!E4260</f>
        <v>3001-0006</v>
      </c>
      <c r="C4721" t="str">
        <f>Atask.AtsOp!H4260</f>
        <v>Put. vynas "Alita" Muscat, 0,75l 11%</v>
      </c>
      <c r="D4721" t="str">
        <f>Atask.AtsOp!N4260</f>
        <v>But.</v>
      </c>
      <c r="E4721" t="str">
        <f>Atask.AtsOp!I4260</f>
        <v>Pardavimo užsakymas</v>
      </c>
      <c r="F4721">
        <f>Atask.AtsOp!M4260</f>
        <v>-374</v>
      </c>
      <c r="G4721">
        <f>VLOOKUP(B4721,Prekės!$A$2:$E$3000,3,FALSE)</f>
        <v>235</v>
      </c>
      <c r="H4721">
        <f>VLOOKUP(B4721,Prekės!$A$2:$E$3000,4,FALSE)</f>
        <v>0.75</v>
      </c>
      <c r="I4721">
        <f>VLOOKUP(B4721,Prekės!$A$2:$E$3000,5,FALSE)</f>
        <v>11</v>
      </c>
      <c r="J4721">
        <f t="shared" si="149"/>
        <v>-280.5</v>
      </c>
      <c r="K4721">
        <f t="shared" si="150"/>
        <v>-280.5</v>
      </c>
    </row>
    <row r="4722" spans="1:11">
      <c r="A4722" s="1">
        <f>Atask.AtsOp!A4261</f>
        <v>42467</v>
      </c>
      <c r="B4722" t="str">
        <f>Atask.AtsOp!E4261</f>
        <v>3001-0006</v>
      </c>
      <c r="C4722" t="str">
        <f>Atask.AtsOp!H4261</f>
        <v>Put. vynas "Alita" Muscat, 0,75l 11%</v>
      </c>
      <c r="D4722" t="str">
        <f>Atask.AtsOp!N4261</f>
        <v>But.</v>
      </c>
      <c r="E4722" t="str">
        <f>Atask.AtsOp!I4261</f>
        <v>Pardavimo užsakymas</v>
      </c>
      <c r="F4722">
        <f>Atask.AtsOp!M4261</f>
        <v>-384</v>
      </c>
      <c r="G4722">
        <f>VLOOKUP(B4722,Prekės!$A$2:$E$3000,3,FALSE)</f>
        <v>235</v>
      </c>
      <c r="H4722">
        <f>VLOOKUP(B4722,Prekės!$A$2:$E$3000,4,FALSE)</f>
        <v>0.75</v>
      </c>
      <c r="I4722">
        <f>VLOOKUP(B4722,Prekės!$A$2:$E$3000,5,FALSE)</f>
        <v>11</v>
      </c>
      <c r="J4722">
        <f t="shared" si="149"/>
        <v>-288</v>
      </c>
      <c r="K4722">
        <f t="shared" si="150"/>
        <v>-288</v>
      </c>
    </row>
    <row r="4723" spans="1:11">
      <c r="A4723" s="1">
        <f>Atask.AtsOp!A4262</f>
        <v>42466</v>
      </c>
      <c r="B4723" t="str">
        <f>Atask.AtsOp!E4262</f>
        <v>3001-0006</v>
      </c>
      <c r="C4723" t="str">
        <f>Atask.AtsOp!H4262</f>
        <v>Put. vynas "Alita" Muscat, 0,75l 11%</v>
      </c>
      <c r="D4723" t="str">
        <f>Atask.AtsOp!N4262</f>
        <v>But.</v>
      </c>
      <c r="E4723" t="str">
        <f>Atask.AtsOp!I4262</f>
        <v>Perkelti</v>
      </c>
      <c r="F4723">
        <f>Atask.AtsOp!M4262</f>
        <v>-4</v>
      </c>
      <c r="G4723">
        <f>VLOOKUP(B4723,Prekės!$A$2:$E$3000,3,FALSE)</f>
        <v>235</v>
      </c>
      <c r="H4723">
        <f>VLOOKUP(B4723,Prekės!$A$2:$E$3000,4,FALSE)</f>
        <v>0.75</v>
      </c>
      <c r="I4723">
        <f>VLOOKUP(B4723,Prekės!$A$2:$E$3000,5,FALSE)</f>
        <v>11</v>
      </c>
      <c r="J4723">
        <f t="shared" si="149"/>
        <v>-3</v>
      </c>
      <c r="K4723">
        <f t="shared" si="150"/>
        <v>-3</v>
      </c>
    </row>
    <row r="4724" spans="1:11">
      <c r="A4724" s="1">
        <f>Atask.AtsOp!A4263</f>
        <v>42466</v>
      </c>
      <c r="B4724" t="str">
        <f>Atask.AtsOp!E4263</f>
        <v>3001-0006</v>
      </c>
      <c r="C4724" t="str">
        <f>Atask.AtsOp!H4263</f>
        <v>Put. vynas "Alita" Muscat, 0,75l 11%</v>
      </c>
      <c r="D4724" t="str">
        <f>Atask.AtsOp!N4263</f>
        <v>But.</v>
      </c>
      <c r="E4724" t="str">
        <f>Atask.AtsOp!I4263</f>
        <v>Perkelti</v>
      </c>
      <c r="F4724">
        <f>Atask.AtsOp!M4263</f>
        <v>19083</v>
      </c>
      <c r="G4724">
        <f>VLOOKUP(B4724,Prekės!$A$2:$E$3000,3,FALSE)</f>
        <v>235</v>
      </c>
      <c r="H4724">
        <f>VLOOKUP(B4724,Prekės!$A$2:$E$3000,4,FALSE)</f>
        <v>0.75</v>
      </c>
      <c r="I4724">
        <f>VLOOKUP(B4724,Prekės!$A$2:$E$3000,5,FALSE)</f>
        <v>11</v>
      </c>
      <c r="J4724">
        <f t="shared" si="149"/>
        <v>14312.25</v>
      </c>
      <c r="K4724">
        <f t="shared" si="150"/>
        <v>14312.25</v>
      </c>
    </row>
    <row r="4725" spans="1:11">
      <c r="A4725" s="1">
        <f>Atask.AtsOp!A4264</f>
        <v>42472</v>
      </c>
      <c r="B4725" t="str">
        <f>Atask.AtsOp!E4264</f>
        <v>3001-0006</v>
      </c>
      <c r="C4725" t="str">
        <f>Atask.AtsOp!H4264</f>
        <v>Put. vynas "Alita" Muscat, 0,75l 11%</v>
      </c>
      <c r="D4725" t="str">
        <f>Atask.AtsOp!N4264</f>
        <v>But.</v>
      </c>
      <c r="E4725" t="str">
        <f>Atask.AtsOp!I4264</f>
        <v>Pardavimo užsakymas</v>
      </c>
      <c r="F4725">
        <f>Atask.AtsOp!M4264</f>
        <v>-60</v>
      </c>
      <c r="G4725">
        <f>VLOOKUP(B4725,Prekės!$A$2:$E$3000,3,FALSE)</f>
        <v>235</v>
      </c>
      <c r="H4725">
        <f>VLOOKUP(B4725,Prekės!$A$2:$E$3000,4,FALSE)</f>
        <v>0.75</v>
      </c>
      <c r="I4725">
        <f>VLOOKUP(B4725,Prekės!$A$2:$E$3000,5,FALSE)</f>
        <v>11</v>
      </c>
      <c r="J4725">
        <f t="shared" si="149"/>
        <v>-45</v>
      </c>
      <c r="K4725">
        <f t="shared" si="150"/>
        <v>-45</v>
      </c>
    </row>
    <row r="4726" spans="1:11">
      <c r="A4726" s="1">
        <f>Atask.AtsOp!A4265</f>
        <v>42473</v>
      </c>
      <c r="B4726" t="str">
        <f>Atask.AtsOp!E4265</f>
        <v>3001-0006</v>
      </c>
      <c r="C4726" t="str">
        <f>Atask.AtsOp!H4265</f>
        <v>Put. vynas "Alita" Muscat, 0,75l 11%</v>
      </c>
      <c r="D4726" t="str">
        <f>Atask.AtsOp!N4265</f>
        <v>But.</v>
      </c>
      <c r="E4726" t="str">
        <f>Atask.AtsOp!I4265</f>
        <v>Pardavimo užsakymas</v>
      </c>
      <c r="F4726">
        <f>Atask.AtsOp!M4265</f>
        <v>-24</v>
      </c>
      <c r="G4726">
        <f>VLOOKUP(B4726,Prekės!$A$2:$E$3000,3,FALSE)</f>
        <v>235</v>
      </c>
      <c r="H4726">
        <f>VLOOKUP(B4726,Prekės!$A$2:$E$3000,4,FALSE)</f>
        <v>0.75</v>
      </c>
      <c r="I4726">
        <f>VLOOKUP(B4726,Prekės!$A$2:$E$3000,5,FALSE)</f>
        <v>11</v>
      </c>
      <c r="J4726">
        <f t="shared" si="149"/>
        <v>-18</v>
      </c>
      <c r="K4726">
        <f t="shared" si="150"/>
        <v>-18</v>
      </c>
    </row>
    <row r="4727" spans="1:11">
      <c r="A4727" s="1">
        <f>Atask.AtsOp!A4266</f>
        <v>42473</v>
      </c>
      <c r="B4727" t="str">
        <f>Atask.AtsOp!E4266</f>
        <v>3001-0006</v>
      </c>
      <c r="C4727" t="str">
        <f>Atask.AtsOp!H4266</f>
        <v>Put. vynas "Alita" Muscat, 0,75l 11%</v>
      </c>
      <c r="D4727" t="str">
        <f>Atask.AtsOp!N4266</f>
        <v>But.</v>
      </c>
      <c r="E4727" t="str">
        <f>Atask.AtsOp!I4266</f>
        <v>Pardavimo užsakymas</v>
      </c>
      <c r="F4727">
        <f>Atask.AtsOp!M4266</f>
        <v>-24</v>
      </c>
      <c r="G4727">
        <f>VLOOKUP(B4727,Prekės!$A$2:$E$3000,3,FALSE)</f>
        <v>235</v>
      </c>
      <c r="H4727">
        <f>VLOOKUP(B4727,Prekės!$A$2:$E$3000,4,FALSE)</f>
        <v>0.75</v>
      </c>
      <c r="I4727">
        <f>VLOOKUP(B4727,Prekės!$A$2:$E$3000,5,FALSE)</f>
        <v>11</v>
      </c>
      <c r="J4727">
        <f t="shared" si="149"/>
        <v>-18</v>
      </c>
      <c r="K4727">
        <f t="shared" si="150"/>
        <v>-18</v>
      </c>
    </row>
    <row r="4728" spans="1:11">
      <c r="A4728" s="1">
        <f>Atask.AtsOp!A4267</f>
        <v>42474</v>
      </c>
      <c r="B4728" t="str">
        <f>Atask.AtsOp!E4267</f>
        <v>3001-0006</v>
      </c>
      <c r="C4728" t="str">
        <f>Atask.AtsOp!H4267</f>
        <v>Put. vynas "Alita" Muscat, 0,75l 11%</v>
      </c>
      <c r="D4728" t="str">
        <f>Atask.AtsOp!N4267</f>
        <v>But.</v>
      </c>
      <c r="E4728" t="str">
        <f>Atask.AtsOp!I4267</f>
        <v>Pardavimo užsakymas</v>
      </c>
      <c r="F4728">
        <f>Atask.AtsOp!M4267</f>
        <v>-12</v>
      </c>
      <c r="G4728">
        <f>VLOOKUP(B4728,Prekės!$A$2:$E$3000,3,FALSE)</f>
        <v>235</v>
      </c>
      <c r="H4728">
        <f>VLOOKUP(B4728,Prekės!$A$2:$E$3000,4,FALSE)</f>
        <v>0.75</v>
      </c>
      <c r="I4728">
        <f>VLOOKUP(B4728,Prekės!$A$2:$E$3000,5,FALSE)</f>
        <v>11</v>
      </c>
      <c r="J4728">
        <f t="shared" si="149"/>
        <v>-9</v>
      </c>
      <c r="K4728">
        <f t="shared" si="150"/>
        <v>-9</v>
      </c>
    </row>
    <row r="4729" spans="1:11">
      <c r="A4729" s="1">
        <f>Atask.AtsOp!A4268</f>
        <v>42471</v>
      </c>
      <c r="B4729" t="str">
        <f>Atask.AtsOp!E4268</f>
        <v>3001-0006</v>
      </c>
      <c r="C4729" t="str">
        <f>Atask.AtsOp!H4268</f>
        <v>Put. vynas "Alita" Muscat, 0,75l 11%</v>
      </c>
      <c r="D4729" t="str">
        <f>Atask.AtsOp!N4268</f>
        <v>But.</v>
      </c>
      <c r="E4729" t="str">
        <f>Atask.AtsOp!I4268</f>
        <v>Pardavimo užsakymas</v>
      </c>
      <c r="F4729">
        <f>Atask.AtsOp!M4268</f>
        <v>-12</v>
      </c>
      <c r="G4729">
        <f>VLOOKUP(B4729,Prekės!$A$2:$E$3000,3,FALSE)</f>
        <v>235</v>
      </c>
      <c r="H4729">
        <f>VLOOKUP(B4729,Prekės!$A$2:$E$3000,4,FALSE)</f>
        <v>0.75</v>
      </c>
      <c r="I4729">
        <f>VLOOKUP(B4729,Prekės!$A$2:$E$3000,5,FALSE)</f>
        <v>11</v>
      </c>
      <c r="J4729">
        <f t="shared" si="149"/>
        <v>-9</v>
      </c>
      <c r="K4729">
        <f t="shared" si="150"/>
        <v>-9</v>
      </c>
    </row>
    <row r="4730" spans="1:11">
      <c r="A4730" s="1">
        <f>Atask.AtsOp!A4269</f>
        <v>42468</v>
      </c>
      <c r="B4730" t="str">
        <f>Atask.AtsOp!E4269</f>
        <v>3001-0006</v>
      </c>
      <c r="C4730" t="str">
        <f>Atask.AtsOp!H4269</f>
        <v>Put. vynas "Alita" Muscat, 0,75l 11%</v>
      </c>
      <c r="D4730" t="str">
        <f>Atask.AtsOp!N4269</f>
        <v>But.</v>
      </c>
      <c r="E4730" t="str">
        <f>Atask.AtsOp!I4269</f>
        <v>Pardavimo užsakymas</v>
      </c>
      <c r="F4730">
        <f>Atask.AtsOp!M4269</f>
        <v>-252</v>
      </c>
      <c r="G4730">
        <f>VLOOKUP(B4730,Prekės!$A$2:$E$3000,3,FALSE)</f>
        <v>235</v>
      </c>
      <c r="H4730">
        <f>VLOOKUP(B4730,Prekės!$A$2:$E$3000,4,FALSE)</f>
        <v>0.75</v>
      </c>
      <c r="I4730">
        <f>VLOOKUP(B4730,Prekės!$A$2:$E$3000,5,FALSE)</f>
        <v>11</v>
      </c>
      <c r="J4730">
        <f t="shared" si="149"/>
        <v>-189</v>
      </c>
      <c r="K4730">
        <f t="shared" si="150"/>
        <v>-189</v>
      </c>
    </row>
    <row r="4731" spans="1:11">
      <c r="A4731" s="1">
        <f>Atask.AtsOp!A4270</f>
        <v>42471</v>
      </c>
      <c r="B4731" t="str">
        <f>Atask.AtsOp!E4270</f>
        <v>3001-0006</v>
      </c>
      <c r="C4731" t="str">
        <f>Atask.AtsOp!H4270</f>
        <v>Put. vynas "Alita" Muscat, 0,75l 11%</v>
      </c>
      <c r="D4731" t="str">
        <f>Atask.AtsOp!N4270</f>
        <v>But.</v>
      </c>
      <c r="E4731" t="str">
        <f>Atask.AtsOp!I4270</f>
        <v>Pardavimo užsakymas</v>
      </c>
      <c r="F4731">
        <f>Atask.AtsOp!M4270</f>
        <v>-24</v>
      </c>
      <c r="G4731">
        <f>VLOOKUP(B4731,Prekės!$A$2:$E$3000,3,FALSE)</f>
        <v>235</v>
      </c>
      <c r="H4731">
        <f>VLOOKUP(B4731,Prekės!$A$2:$E$3000,4,FALSE)</f>
        <v>0.75</v>
      </c>
      <c r="I4731">
        <f>VLOOKUP(B4731,Prekės!$A$2:$E$3000,5,FALSE)</f>
        <v>11</v>
      </c>
      <c r="J4731">
        <f t="shared" si="149"/>
        <v>-18</v>
      </c>
      <c r="K4731">
        <f t="shared" si="150"/>
        <v>-18</v>
      </c>
    </row>
    <row r="4732" spans="1:11">
      <c r="A4732" s="1">
        <f>Atask.AtsOp!A4271</f>
        <v>42473</v>
      </c>
      <c r="B4732" t="str">
        <f>Atask.AtsOp!E4271</f>
        <v>3001-0006</v>
      </c>
      <c r="C4732" t="str">
        <f>Atask.AtsOp!H4271</f>
        <v>Put. vynas "Alita" Muscat, 0,75l 11%</v>
      </c>
      <c r="D4732" t="str">
        <f>Atask.AtsOp!N4271</f>
        <v>But.</v>
      </c>
      <c r="E4732" t="str">
        <f>Atask.AtsOp!I4271</f>
        <v>Pardavimo užsakymas</v>
      </c>
      <c r="F4732">
        <f>Atask.AtsOp!M4271</f>
        <v>-288</v>
      </c>
      <c r="G4732">
        <f>VLOOKUP(B4732,Prekės!$A$2:$E$3000,3,FALSE)</f>
        <v>235</v>
      </c>
      <c r="H4732">
        <f>VLOOKUP(B4732,Prekės!$A$2:$E$3000,4,FALSE)</f>
        <v>0.75</v>
      </c>
      <c r="I4732">
        <f>VLOOKUP(B4732,Prekės!$A$2:$E$3000,5,FALSE)</f>
        <v>11</v>
      </c>
      <c r="J4732">
        <f t="shared" si="149"/>
        <v>-216</v>
      </c>
      <c r="K4732">
        <f t="shared" si="150"/>
        <v>-216</v>
      </c>
    </row>
    <row r="4733" spans="1:11">
      <c r="A4733" s="1">
        <f>Atask.AtsOp!A4272</f>
        <v>42478</v>
      </c>
      <c r="B4733" t="str">
        <f>Atask.AtsOp!E4272</f>
        <v>3001-0006</v>
      </c>
      <c r="C4733" t="str">
        <f>Atask.AtsOp!H4272</f>
        <v>Put. vynas "Alita" Muscat, 0,75l 11%</v>
      </c>
      <c r="D4733" t="str">
        <f>Atask.AtsOp!N4272</f>
        <v>But.</v>
      </c>
      <c r="E4733" t="str">
        <f>Atask.AtsOp!I4272</f>
        <v>Pardavimo užsakymas</v>
      </c>
      <c r="F4733">
        <f>Atask.AtsOp!M4272</f>
        <v>-1536</v>
      </c>
      <c r="G4733">
        <f>VLOOKUP(B4733,Prekės!$A$2:$E$3000,3,FALSE)</f>
        <v>235</v>
      </c>
      <c r="H4733">
        <f>VLOOKUP(B4733,Prekės!$A$2:$E$3000,4,FALSE)</f>
        <v>0.75</v>
      </c>
      <c r="I4733">
        <f>VLOOKUP(B4733,Prekės!$A$2:$E$3000,5,FALSE)</f>
        <v>11</v>
      </c>
      <c r="J4733">
        <f t="shared" si="149"/>
        <v>-1152</v>
      </c>
      <c r="K4733">
        <f t="shared" si="150"/>
        <v>-1152</v>
      </c>
    </row>
    <row r="4734" spans="1:11">
      <c r="A4734" s="1">
        <f>Atask.AtsOp!A4273</f>
        <v>42478</v>
      </c>
      <c r="B4734" t="str">
        <f>Atask.AtsOp!E4273</f>
        <v>3001-0006</v>
      </c>
      <c r="C4734" t="str">
        <f>Atask.AtsOp!H4273</f>
        <v>Put. vynas "Alita" Muscat, 0,75l 11%</v>
      </c>
      <c r="D4734" t="str">
        <f>Atask.AtsOp!N4273</f>
        <v>But.</v>
      </c>
      <c r="E4734" t="str">
        <f>Atask.AtsOp!I4273</f>
        <v>Pardavimo užsakymas</v>
      </c>
      <c r="F4734">
        <f>Atask.AtsOp!M4273</f>
        <v>-120</v>
      </c>
      <c r="G4734">
        <f>VLOOKUP(B4734,Prekės!$A$2:$E$3000,3,FALSE)</f>
        <v>235</v>
      </c>
      <c r="H4734">
        <f>VLOOKUP(B4734,Prekės!$A$2:$E$3000,4,FALSE)</f>
        <v>0.75</v>
      </c>
      <c r="I4734">
        <f>VLOOKUP(B4734,Prekės!$A$2:$E$3000,5,FALSE)</f>
        <v>11</v>
      </c>
      <c r="J4734">
        <f t="shared" si="149"/>
        <v>-90</v>
      </c>
      <c r="K4734">
        <f t="shared" si="150"/>
        <v>-90</v>
      </c>
    </row>
    <row r="4735" spans="1:11">
      <c r="A4735" s="1">
        <f>Atask.AtsOp!A4274</f>
        <v>42480</v>
      </c>
      <c r="B4735" t="str">
        <f>Atask.AtsOp!E4274</f>
        <v>3001-0006</v>
      </c>
      <c r="C4735" t="str">
        <f>Atask.AtsOp!H4274</f>
        <v>Put. vynas "Alita" Muscat, 0,75l 11%</v>
      </c>
      <c r="D4735" t="str">
        <f>Atask.AtsOp!N4274</f>
        <v>But.</v>
      </c>
      <c r="E4735" t="str">
        <f>Atask.AtsOp!I4274</f>
        <v>Pardavimo užsakymas</v>
      </c>
      <c r="F4735">
        <f>Atask.AtsOp!M4274</f>
        <v>-396</v>
      </c>
      <c r="G4735">
        <f>VLOOKUP(B4735,Prekės!$A$2:$E$3000,3,FALSE)</f>
        <v>235</v>
      </c>
      <c r="H4735">
        <f>VLOOKUP(B4735,Prekės!$A$2:$E$3000,4,FALSE)</f>
        <v>0.75</v>
      </c>
      <c r="I4735">
        <f>VLOOKUP(B4735,Prekės!$A$2:$E$3000,5,FALSE)</f>
        <v>11</v>
      </c>
      <c r="J4735">
        <f t="shared" si="149"/>
        <v>-297</v>
      </c>
      <c r="K4735">
        <f t="shared" si="150"/>
        <v>-297</v>
      </c>
    </row>
    <row r="4736" spans="1:11">
      <c r="A4736" s="1">
        <f>Atask.AtsOp!A4275</f>
        <v>42481</v>
      </c>
      <c r="B4736" t="str">
        <f>Atask.AtsOp!E4275</f>
        <v>3001-0006</v>
      </c>
      <c r="C4736" t="str">
        <f>Atask.AtsOp!H4275</f>
        <v>Put. vynas "Alita" Muscat, 0,75l 11%</v>
      </c>
      <c r="D4736" t="str">
        <f>Atask.AtsOp!N4275</f>
        <v>But.</v>
      </c>
      <c r="E4736" t="str">
        <f>Atask.AtsOp!I4275</f>
        <v>Pardavimo užsakymas</v>
      </c>
      <c r="F4736">
        <f>Atask.AtsOp!M4275</f>
        <v>-768</v>
      </c>
      <c r="G4736">
        <f>VLOOKUP(B4736,Prekės!$A$2:$E$3000,3,FALSE)</f>
        <v>235</v>
      </c>
      <c r="H4736">
        <f>VLOOKUP(B4736,Prekės!$A$2:$E$3000,4,FALSE)</f>
        <v>0.75</v>
      </c>
      <c r="I4736">
        <f>VLOOKUP(B4736,Prekės!$A$2:$E$3000,5,FALSE)</f>
        <v>11</v>
      </c>
      <c r="J4736">
        <f t="shared" si="149"/>
        <v>-576</v>
      </c>
      <c r="K4736">
        <f t="shared" si="150"/>
        <v>-576</v>
      </c>
    </row>
    <row r="4737" spans="1:11">
      <c r="A4737" s="1">
        <f>Atask.AtsOp!A4276</f>
        <v>42486</v>
      </c>
      <c r="B4737" t="str">
        <f>Atask.AtsOp!E4276</f>
        <v>3001-0006</v>
      </c>
      <c r="C4737" t="str">
        <f>Atask.AtsOp!H4276</f>
        <v>Put. vynas "Alita" Muscat, 0,75l 11%</v>
      </c>
      <c r="D4737" t="str">
        <f>Atask.AtsOp!N4276</f>
        <v>But.</v>
      </c>
      <c r="E4737" t="str">
        <f>Atask.AtsOp!I4276</f>
        <v>Pardavimo užsakymas</v>
      </c>
      <c r="F4737">
        <f>Atask.AtsOp!M4276</f>
        <v>-12</v>
      </c>
      <c r="G4737">
        <f>VLOOKUP(B4737,Prekės!$A$2:$E$3000,3,FALSE)</f>
        <v>235</v>
      </c>
      <c r="H4737">
        <f>VLOOKUP(B4737,Prekės!$A$2:$E$3000,4,FALSE)</f>
        <v>0.75</v>
      </c>
      <c r="I4737">
        <f>VLOOKUP(B4737,Prekės!$A$2:$E$3000,5,FALSE)</f>
        <v>11</v>
      </c>
      <c r="J4737">
        <f t="shared" si="149"/>
        <v>-9</v>
      </c>
      <c r="K4737">
        <f t="shared" si="150"/>
        <v>-9</v>
      </c>
    </row>
    <row r="4738" spans="1:11">
      <c r="A4738" s="1">
        <f>Atask.AtsOp!A4277</f>
        <v>42485</v>
      </c>
      <c r="B4738" t="str">
        <f>Atask.AtsOp!E4277</f>
        <v>3001-0006</v>
      </c>
      <c r="C4738" t="str">
        <f>Atask.AtsOp!H4277</f>
        <v>Put. vynas "Alita" Muscat, 0,75l 11%</v>
      </c>
      <c r="D4738" t="str">
        <f>Atask.AtsOp!N4277</f>
        <v>But.</v>
      </c>
      <c r="E4738" t="str">
        <f>Atask.AtsOp!I4277</f>
        <v>Pardavimo užsakymas</v>
      </c>
      <c r="F4738">
        <f>Atask.AtsOp!M4277</f>
        <v>-12</v>
      </c>
      <c r="G4738">
        <f>VLOOKUP(B4738,Prekės!$A$2:$E$3000,3,FALSE)</f>
        <v>235</v>
      </c>
      <c r="H4738">
        <f>VLOOKUP(B4738,Prekės!$A$2:$E$3000,4,FALSE)</f>
        <v>0.75</v>
      </c>
      <c r="I4738">
        <f>VLOOKUP(B4738,Prekės!$A$2:$E$3000,5,FALSE)</f>
        <v>11</v>
      </c>
      <c r="J4738">
        <f t="shared" si="149"/>
        <v>-9</v>
      </c>
      <c r="K4738">
        <f t="shared" si="150"/>
        <v>-9</v>
      </c>
    </row>
    <row r="4739" spans="1:11">
      <c r="A4739" s="1">
        <f>Atask.AtsOp!A4278</f>
        <v>42486</v>
      </c>
      <c r="B4739" t="str">
        <f>Atask.AtsOp!E4278</f>
        <v>3001-0006</v>
      </c>
      <c r="C4739" t="str">
        <f>Atask.AtsOp!H4278</f>
        <v>Put. vynas "Alita" Muscat, 0,75l 11%</v>
      </c>
      <c r="D4739" t="str">
        <f>Atask.AtsOp!N4278</f>
        <v>But.</v>
      </c>
      <c r="E4739" t="str">
        <f>Atask.AtsOp!I4278</f>
        <v>Pardavimo užsakymas</v>
      </c>
      <c r="F4739">
        <f>Atask.AtsOp!M4278</f>
        <v>-768</v>
      </c>
      <c r="G4739">
        <f>VLOOKUP(B4739,Prekės!$A$2:$E$3000,3,FALSE)</f>
        <v>235</v>
      </c>
      <c r="H4739">
        <f>VLOOKUP(B4739,Prekės!$A$2:$E$3000,4,FALSE)</f>
        <v>0.75</v>
      </c>
      <c r="I4739">
        <f>VLOOKUP(B4739,Prekės!$A$2:$E$3000,5,FALSE)</f>
        <v>11</v>
      </c>
      <c r="J4739">
        <f t="shared" si="149"/>
        <v>-576</v>
      </c>
      <c r="K4739">
        <f t="shared" si="150"/>
        <v>-576</v>
      </c>
    </row>
    <row r="4740" spans="1:11">
      <c r="A4740" s="1">
        <f>Atask.AtsOp!A4279</f>
        <v>42482</v>
      </c>
      <c r="B4740" t="str">
        <f>Atask.AtsOp!E4279</f>
        <v>3001-0006</v>
      </c>
      <c r="C4740" t="str">
        <f>Atask.AtsOp!H4279</f>
        <v>Put. vynas "Alita" Muscat, 0,75l 11%</v>
      </c>
      <c r="D4740" t="str">
        <f>Atask.AtsOp!N4279</f>
        <v>But.</v>
      </c>
      <c r="E4740" t="str">
        <f>Atask.AtsOp!I4279</f>
        <v>Pardavimo užsakymas</v>
      </c>
      <c r="F4740">
        <f>Atask.AtsOp!M4279</f>
        <v>-1</v>
      </c>
      <c r="G4740">
        <f>VLOOKUP(B4740,Prekės!$A$2:$E$3000,3,FALSE)</f>
        <v>235</v>
      </c>
      <c r="H4740">
        <f>VLOOKUP(B4740,Prekės!$A$2:$E$3000,4,FALSE)</f>
        <v>0.75</v>
      </c>
      <c r="I4740">
        <f>VLOOKUP(B4740,Prekės!$A$2:$E$3000,5,FALSE)</f>
        <v>11</v>
      </c>
      <c r="J4740">
        <f t="shared" si="149"/>
        <v>-0.75</v>
      </c>
      <c r="K4740">
        <f t="shared" si="150"/>
        <v>-0.75</v>
      </c>
    </row>
    <row r="4741" spans="1:11">
      <c r="A4741" s="1">
        <f>Atask.AtsOp!A4280</f>
        <v>42482</v>
      </c>
      <c r="B4741" t="str">
        <f>Atask.AtsOp!E4280</f>
        <v>3001-0006</v>
      </c>
      <c r="C4741" t="str">
        <f>Atask.AtsOp!H4280</f>
        <v>Put. vynas "Alita" Muscat, 0,75l 11%</v>
      </c>
      <c r="D4741" t="str">
        <f>Atask.AtsOp!N4280</f>
        <v>But.</v>
      </c>
      <c r="E4741" t="str">
        <f>Atask.AtsOp!I4280</f>
        <v>Pardavimo užsakymas</v>
      </c>
      <c r="F4741">
        <f>Atask.AtsOp!M4280</f>
        <v>-144</v>
      </c>
      <c r="G4741">
        <f>VLOOKUP(B4741,Prekės!$A$2:$E$3000,3,FALSE)</f>
        <v>235</v>
      </c>
      <c r="H4741">
        <f>VLOOKUP(B4741,Prekės!$A$2:$E$3000,4,FALSE)</f>
        <v>0.75</v>
      </c>
      <c r="I4741">
        <f>VLOOKUP(B4741,Prekės!$A$2:$E$3000,5,FALSE)</f>
        <v>11</v>
      </c>
      <c r="J4741">
        <f t="shared" si="149"/>
        <v>-108</v>
      </c>
      <c r="K4741">
        <f t="shared" si="150"/>
        <v>-108</v>
      </c>
    </row>
    <row r="4742" spans="1:11">
      <c r="A4742" s="1">
        <f>Atask.AtsOp!A4281</f>
        <v>42482</v>
      </c>
      <c r="B4742" t="str">
        <f>Atask.AtsOp!E4281</f>
        <v>3001-0006</v>
      </c>
      <c r="C4742" t="str">
        <f>Atask.AtsOp!H4281</f>
        <v>Put. vynas "Alita" Muscat, 0,75l 11%</v>
      </c>
      <c r="D4742" t="str">
        <f>Atask.AtsOp!N4281</f>
        <v>But.</v>
      </c>
      <c r="E4742" t="str">
        <f>Atask.AtsOp!I4281</f>
        <v>Pardavimo užsakymas</v>
      </c>
      <c r="F4742">
        <f>Atask.AtsOp!M4281</f>
        <v>-1152</v>
      </c>
      <c r="G4742">
        <f>VLOOKUP(B4742,Prekės!$A$2:$E$3000,3,FALSE)</f>
        <v>235</v>
      </c>
      <c r="H4742">
        <f>VLOOKUP(B4742,Prekės!$A$2:$E$3000,4,FALSE)</f>
        <v>0.75</v>
      </c>
      <c r="I4742">
        <f>VLOOKUP(B4742,Prekės!$A$2:$E$3000,5,FALSE)</f>
        <v>11</v>
      </c>
      <c r="J4742">
        <f t="shared" si="149"/>
        <v>-864</v>
      </c>
      <c r="K4742">
        <f t="shared" si="150"/>
        <v>-864</v>
      </c>
    </row>
    <row r="4743" spans="1:11">
      <c r="A4743" s="1">
        <f>Atask.AtsOp!A4282</f>
        <v>42485</v>
      </c>
      <c r="B4743" t="str">
        <f>Atask.AtsOp!E4282</f>
        <v>3001-0006</v>
      </c>
      <c r="C4743" t="str">
        <f>Atask.AtsOp!H4282</f>
        <v>Put. vynas "Alita" Muscat, 0,75l 11%</v>
      </c>
      <c r="D4743" t="str">
        <f>Atask.AtsOp!N4282</f>
        <v>But.</v>
      </c>
      <c r="E4743" t="str">
        <f>Atask.AtsOp!I4282</f>
        <v>Pardavimo užsakymas</v>
      </c>
      <c r="F4743">
        <f>Atask.AtsOp!M4282</f>
        <v>-180</v>
      </c>
      <c r="G4743">
        <f>VLOOKUP(B4743,Prekės!$A$2:$E$3000,3,FALSE)</f>
        <v>235</v>
      </c>
      <c r="H4743">
        <f>VLOOKUP(B4743,Prekės!$A$2:$E$3000,4,FALSE)</f>
        <v>0.75</v>
      </c>
      <c r="I4743">
        <f>VLOOKUP(B4743,Prekės!$A$2:$E$3000,5,FALSE)</f>
        <v>11</v>
      </c>
      <c r="J4743">
        <f t="shared" si="149"/>
        <v>-135</v>
      </c>
      <c r="K4743">
        <f t="shared" si="150"/>
        <v>-135</v>
      </c>
    </row>
    <row r="4744" spans="1:11">
      <c r="A4744" s="1">
        <f>Atask.AtsOp!A4283</f>
        <v>42488</v>
      </c>
      <c r="B4744" t="str">
        <f>Atask.AtsOp!E4283</f>
        <v>3001-0006</v>
      </c>
      <c r="C4744" t="str">
        <f>Atask.AtsOp!H4283</f>
        <v>Put. vynas "Alita" Muscat, 0,75l 11%</v>
      </c>
      <c r="D4744" t="str">
        <f>Atask.AtsOp!N4283</f>
        <v>But.</v>
      </c>
      <c r="E4744" t="str">
        <f>Atask.AtsOp!I4283</f>
        <v>Pardavimo užsakymas</v>
      </c>
      <c r="F4744">
        <f>Atask.AtsOp!M4283</f>
        <v>-384</v>
      </c>
      <c r="G4744">
        <f>VLOOKUP(B4744,Prekės!$A$2:$E$3000,3,FALSE)</f>
        <v>235</v>
      </c>
      <c r="H4744">
        <f>VLOOKUP(B4744,Prekės!$A$2:$E$3000,4,FALSE)</f>
        <v>0.75</v>
      </c>
      <c r="I4744">
        <f>VLOOKUP(B4744,Prekės!$A$2:$E$3000,5,FALSE)</f>
        <v>11</v>
      </c>
      <c r="J4744">
        <f t="shared" si="149"/>
        <v>-288</v>
      </c>
      <c r="K4744">
        <f t="shared" si="150"/>
        <v>-288</v>
      </c>
    </row>
    <row r="4745" spans="1:11">
      <c r="A4745" s="1">
        <f>Atask.AtsOp!A4284</f>
        <v>42487</v>
      </c>
      <c r="B4745" t="str">
        <f>Atask.AtsOp!E4284</f>
        <v>3001-0006</v>
      </c>
      <c r="C4745" t="str">
        <f>Atask.AtsOp!H4284</f>
        <v>Put. vynas "Alita" Muscat, 0,75l 11%</v>
      </c>
      <c r="D4745" t="str">
        <f>Atask.AtsOp!N4284</f>
        <v>But.</v>
      </c>
      <c r="E4745" t="str">
        <f>Atask.AtsOp!I4284</f>
        <v>Pardavimo užsakymas</v>
      </c>
      <c r="F4745">
        <f>Atask.AtsOp!M4284</f>
        <v>-144</v>
      </c>
      <c r="G4745">
        <f>VLOOKUP(B4745,Prekės!$A$2:$E$3000,3,FALSE)</f>
        <v>235</v>
      </c>
      <c r="H4745">
        <f>VLOOKUP(B4745,Prekės!$A$2:$E$3000,4,FALSE)</f>
        <v>0.75</v>
      </c>
      <c r="I4745">
        <f>VLOOKUP(B4745,Prekės!$A$2:$E$3000,5,FALSE)</f>
        <v>11</v>
      </c>
      <c r="J4745">
        <f t="shared" si="149"/>
        <v>-108</v>
      </c>
      <c r="K4745">
        <f t="shared" si="150"/>
        <v>-108</v>
      </c>
    </row>
    <row r="4746" spans="1:11">
      <c r="A4746" s="1">
        <f>Atask.AtsOp!A4285</f>
        <v>42489</v>
      </c>
      <c r="B4746" t="str">
        <f>Atask.AtsOp!E4285</f>
        <v>3001-0006</v>
      </c>
      <c r="C4746" t="str">
        <f>Atask.AtsOp!H4285</f>
        <v>Put. vynas "Alita" Muscat, 0,75l 11%</v>
      </c>
      <c r="D4746" t="str">
        <f>Atask.AtsOp!N4285</f>
        <v>But.</v>
      </c>
      <c r="E4746" t="str">
        <f>Atask.AtsOp!I4285</f>
        <v>Pardavimo užsakymas</v>
      </c>
      <c r="F4746">
        <f>Atask.AtsOp!M4285</f>
        <v>-288</v>
      </c>
      <c r="G4746">
        <f>VLOOKUP(B4746,Prekės!$A$2:$E$3000,3,FALSE)</f>
        <v>235</v>
      </c>
      <c r="H4746">
        <f>VLOOKUP(B4746,Prekės!$A$2:$E$3000,4,FALSE)</f>
        <v>0.75</v>
      </c>
      <c r="I4746">
        <f>VLOOKUP(B4746,Prekės!$A$2:$E$3000,5,FALSE)</f>
        <v>11</v>
      </c>
      <c r="J4746">
        <f t="shared" si="149"/>
        <v>-216</v>
      </c>
      <c r="K4746">
        <f t="shared" si="150"/>
        <v>-216</v>
      </c>
    </row>
    <row r="4747" spans="1:11">
      <c r="A4747" s="1">
        <f>Atask.AtsOp!A4286</f>
        <v>42488</v>
      </c>
      <c r="B4747" t="str">
        <f>Atask.AtsOp!E4286</f>
        <v>3001-0006</v>
      </c>
      <c r="C4747" t="str">
        <f>Atask.AtsOp!H4286</f>
        <v>Put. vynas "Alita" Muscat, 0,75l 11%</v>
      </c>
      <c r="D4747" t="str">
        <f>Atask.AtsOp!N4286</f>
        <v>But.</v>
      </c>
      <c r="E4747" t="str">
        <f>Atask.AtsOp!I4286</f>
        <v>Pardavimo užsakymas</v>
      </c>
      <c r="F4747">
        <f>Atask.AtsOp!M4286</f>
        <v>-24</v>
      </c>
      <c r="G4747">
        <f>VLOOKUP(B4747,Prekės!$A$2:$E$3000,3,FALSE)</f>
        <v>235</v>
      </c>
      <c r="H4747">
        <f>VLOOKUP(B4747,Prekės!$A$2:$E$3000,4,FALSE)</f>
        <v>0.75</v>
      </c>
      <c r="I4747">
        <f>VLOOKUP(B4747,Prekės!$A$2:$E$3000,5,FALSE)</f>
        <v>11</v>
      </c>
      <c r="J4747">
        <f t="shared" si="149"/>
        <v>-18</v>
      </c>
      <c r="K4747">
        <f t="shared" si="150"/>
        <v>-18</v>
      </c>
    </row>
    <row r="4748" spans="1:11">
      <c r="A4748" s="1">
        <f>Atask.AtsOp!A4287</f>
        <v>42489</v>
      </c>
      <c r="B4748" t="str">
        <f>Atask.AtsOp!E4287</f>
        <v>3001-0006</v>
      </c>
      <c r="C4748" t="str">
        <f>Atask.AtsOp!H4287</f>
        <v>Put. vynas "Alita" Muscat, 0,75l 11%</v>
      </c>
      <c r="D4748" t="str">
        <f>Atask.AtsOp!N4287</f>
        <v>But.</v>
      </c>
      <c r="E4748" t="str">
        <f>Atask.AtsOp!I4287</f>
        <v>Pardavimo užsakymas</v>
      </c>
      <c r="F4748">
        <f>Atask.AtsOp!M4287</f>
        <v>-456</v>
      </c>
      <c r="G4748">
        <f>VLOOKUP(B4748,Prekės!$A$2:$E$3000,3,FALSE)</f>
        <v>235</v>
      </c>
      <c r="H4748">
        <f>VLOOKUP(B4748,Prekės!$A$2:$E$3000,4,FALSE)</f>
        <v>0.75</v>
      </c>
      <c r="I4748">
        <f>VLOOKUP(B4748,Prekės!$A$2:$E$3000,5,FALSE)</f>
        <v>11</v>
      </c>
      <c r="J4748">
        <f t="shared" si="149"/>
        <v>-342</v>
      </c>
      <c r="K4748">
        <f t="shared" si="150"/>
        <v>-342</v>
      </c>
    </row>
    <row r="4749" spans="1:11">
      <c r="A4749" s="1">
        <f>Atask.AtsOp!A4288</f>
        <v>42489</v>
      </c>
      <c r="B4749" t="str">
        <f>Atask.AtsOp!E4288</f>
        <v>3001-0006</v>
      </c>
      <c r="C4749" t="str">
        <f>Atask.AtsOp!H4288</f>
        <v>Put. vynas "Alita" Muscat, 0,75l 11%</v>
      </c>
      <c r="D4749" t="str">
        <f>Atask.AtsOp!N4288</f>
        <v>But.</v>
      </c>
      <c r="E4749" t="str">
        <f>Atask.AtsOp!I4288</f>
        <v>Pardavimo užsakymas</v>
      </c>
      <c r="F4749">
        <f>Atask.AtsOp!M4288</f>
        <v>-768</v>
      </c>
      <c r="G4749">
        <f>VLOOKUP(B4749,Prekės!$A$2:$E$3000,3,FALSE)</f>
        <v>235</v>
      </c>
      <c r="H4749">
        <f>VLOOKUP(B4749,Prekės!$A$2:$E$3000,4,FALSE)</f>
        <v>0.75</v>
      </c>
      <c r="I4749">
        <f>VLOOKUP(B4749,Prekės!$A$2:$E$3000,5,FALSE)</f>
        <v>11</v>
      </c>
      <c r="J4749">
        <f t="shared" si="149"/>
        <v>-576</v>
      </c>
      <c r="K4749">
        <f t="shared" si="150"/>
        <v>-576</v>
      </c>
    </row>
    <row r="4750" spans="1:11">
      <c r="A4750" s="1">
        <f>Atask.AtsOp!A4289</f>
        <v>42490</v>
      </c>
      <c r="B4750" t="str">
        <f>Atask.AtsOp!E4289</f>
        <v>3001-0006</v>
      </c>
      <c r="C4750" t="str">
        <f>Atask.AtsOp!H4289</f>
        <v>Put. vynas "Alita" Muscat, 0,75l 11%</v>
      </c>
      <c r="D4750" t="str">
        <f>Atask.AtsOp!N4289</f>
        <v>But.</v>
      </c>
      <c r="E4750" t="str">
        <f>Atask.AtsOp!I4289</f>
        <v>Perkelti</v>
      </c>
      <c r="F4750">
        <f>Atask.AtsOp!M4289</f>
        <v>-4</v>
      </c>
      <c r="G4750">
        <f>VLOOKUP(B4750,Prekės!$A$2:$E$3000,3,FALSE)</f>
        <v>235</v>
      </c>
      <c r="H4750">
        <f>VLOOKUP(B4750,Prekės!$A$2:$E$3000,4,FALSE)</f>
        <v>0.75</v>
      </c>
      <c r="I4750">
        <f>VLOOKUP(B4750,Prekės!$A$2:$E$3000,5,FALSE)</f>
        <v>11</v>
      </c>
      <c r="J4750">
        <f t="shared" si="149"/>
        <v>-3</v>
      </c>
      <c r="K4750">
        <f t="shared" si="150"/>
        <v>-3</v>
      </c>
    </row>
    <row r="4751" spans="1:11">
      <c r="A4751" s="1">
        <f>Atask.AtsOp!A4290</f>
        <v>42490</v>
      </c>
      <c r="B4751" t="str">
        <f>Atask.AtsOp!E4290</f>
        <v>3001-0006</v>
      </c>
      <c r="C4751" t="str">
        <f>Atask.AtsOp!H4290</f>
        <v>Put. vynas "Alita" Muscat, 0,75l 11%</v>
      </c>
      <c r="D4751" t="str">
        <f>Atask.AtsOp!N4290</f>
        <v>But.</v>
      </c>
      <c r="E4751" t="str">
        <f>Atask.AtsOp!I4290</f>
        <v>Perkelti</v>
      </c>
      <c r="F4751">
        <f>Atask.AtsOp!M4290</f>
        <v>-1</v>
      </c>
      <c r="G4751">
        <f>VLOOKUP(B4751,Prekės!$A$2:$E$3000,3,FALSE)</f>
        <v>235</v>
      </c>
      <c r="H4751">
        <f>VLOOKUP(B4751,Prekės!$A$2:$E$3000,4,FALSE)</f>
        <v>0.75</v>
      </c>
      <c r="I4751">
        <f>VLOOKUP(B4751,Prekės!$A$2:$E$3000,5,FALSE)</f>
        <v>11</v>
      </c>
      <c r="J4751">
        <f t="shared" si="149"/>
        <v>-0.75</v>
      </c>
      <c r="K4751">
        <f t="shared" si="150"/>
        <v>-0.75</v>
      </c>
    </row>
    <row r="4752" spans="1:11">
      <c r="A4752" s="1">
        <f>Atask.AtsOp!A4291</f>
        <v>42466</v>
      </c>
      <c r="B4752" t="str">
        <f>Atask.AtsOp!E4291</f>
        <v>3001-0006</v>
      </c>
      <c r="C4752" t="str">
        <f>Atask.AtsOp!H4291</f>
        <v>Put. vynas "Alita" Muscat, 0,75l 11%</v>
      </c>
      <c r="D4752" t="str">
        <f>Atask.AtsOp!N4291</f>
        <v>But.</v>
      </c>
      <c r="E4752" t="str">
        <f>Atask.AtsOp!I4291</f>
        <v>Perkelti</v>
      </c>
      <c r="F4752">
        <f>Atask.AtsOp!M4291</f>
        <v>-19083</v>
      </c>
      <c r="G4752">
        <f>VLOOKUP(B4752,Prekės!$A$2:$E$3000,3,FALSE)</f>
        <v>235</v>
      </c>
      <c r="H4752">
        <f>VLOOKUP(B4752,Prekės!$A$2:$E$3000,4,FALSE)</f>
        <v>0.75</v>
      </c>
      <c r="I4752">
        <f>VLOOKUP(B4752,Prekės!$A$2:$E$3000,5,FALSE)</f>
        <v>11</v>
      </c>
      <c r="J4752">
        <f t="shared" si="149"/>
        <v>-14312.25</v>
      </c>
      <c r="K4752">
        <f t="shared" si="150"/>
        <v>-14312.25</v>
      </c>
    </row>
    <row r="4753" spans="1:11">
      <c r="A4753" s="1">
        <f>Atask.AtsOp!A4292</f>
        <v>42465</v>
      </c>
      <c r="B4753" t="str">
        <f>Atask.AtsOp!E4292</f>
        <v>3001-0006</v>
      </c>
      <c r="C4753" t="str">
        <f>Atask.AtsOp!H4292</f>
        <v>Put. vynas "Alita" Muscat, 0,75l 11%</v>
      </c>
      <c r="D4753" t="str">
        <f>Atask.AtsOp!N4292</f>
        <v>But.</v>
      </c>
      <c r="E4753" t="str">
        <f>Atask.AtsOp!I4292</f>
        <v>Gamyba</v>
      </c>
      <c r="F4753">
        <f>Atask.AtsOp!M4292</f>
        <v>19084</v>
      </c>
      <c r="G4753">
        <f>VLOOKUP(B4753,Prekės!$A$2:$E$3000,3,FALSE)</f>
        <v>235</v>
      </c>
      <c r="H4753">
        <f>VLOOKUP(B4753,Prekės!$A$2:$E$3000,4,FALSE)</f>
        <v>0.75</v>
      </c>
      <c r="I4753">
        <f>VLOOKUP(B4753,Prekės!$A$2:$E$3000,5,FALSE)</f>
        <v>11</v>
      </c>
      <c r="J4753">
        <f t="shared" si="149"/>
        <v>14313</v>
      </c>
      <c r="K4753">
        <f t="shared" si="150"/>
        <v>14313</v>
      </c>
    </row>
    <row r="4754" spans="1:11">
      <c r="A4754" s="1">
        <f>Atask.AtsOp!A4293</f>
        <v>42466</v>
      </c>
      <c r="B4754" t="str">
        <f>Atask.AtsOp!E4293</f>
        <v>3001-0006</v>
      </c>
      <c r="C4754" t="str">
        <f>Atask.AtsOp!H4293</f>
        <v>Put. vynas "Alita" Muscat, 0,75l 11%</v>
      </c>
      <c r="D4754" t="str">
        <f>Atask.AtsOp!N4293</f>
        <v>But.</v>
      </c>
      <c r="E4754" t="str">
        <f>Atask.AtsOp!I4293</f>
        <v>Perkelti</v>
      </c>
      <c r="F4754">
        <f>Atask.AtsOp!M4293</f>
        <v>-1</v>
      </c>
      <c r="G4754">
        <f>VLOOKUP(B4754,Prekės!$A$2:$E$3000,3,FALSE)</f>
        <v>235</v>
      </c>
      <c r="H4754">
        <f>VLOOKUP(B4754,Prekės!$A$2:$E$3000,4,FALSE)</f>
        <v>0.75</v>
      </c>
      <c r="I4754">
        <f>VLOOKUP(B4754,Prekės!$A$2:$E$3000,5,FALSE)</f>
        <v>11</v>
      </c>
      <c r="J4754">
        <f t="shared" si="149"/>
        <v>-0.75</v>
      </c>
      <c r="K4754">
        <f t="shared" si="150"/>
        <v>-0.75</v>
      </c>
    </row>
    <row r="4755" spans="1:11">
      <c r="A4755" s="1">
        <f>Atask.AtsOp!A4294</f>
        <v>42466</v>
      </c>
      <c r="B4755" t="str">
        <f>Atask.AtsOp!E4294</f>
        <v>3001-0006</v>
      </c>
      <c r="C4755" t="str">
        <f>Atask.AtsOp!H4294</f>
        <v>Put. vynas "Alita" Muscat, 0,75l 11%</v>
      </c>
      <c r="D4755" t="str">
        <f>Atask.AtsOp!N4294</f>
        <v>But.</v>
      </c>
      <c r="E4755" t="str">
        <f>Atask.AtsOp!I4294</f>
        <v>Perkelti</v>
      </c>
      <c r="F4755">
        <f>Atask.AtsOp!M4294</f>
        <v>4</v>
      </c>
      <c r="G4755">
        <f>VLOOKUP(B4755,Prekės!$A$2:$E$3000,3,FALSE)</f>
        <v>235</v>
      </c>
      <c r="H4755">
        <f>VLOOKUP(B4755,Prekės!$A$2:$E$3000,4,FALSE)</f>
        <v>0.75</v>
      </c>
      <c r="I4755">
        <f>VLOOKUP(B4755,Prekės!$A$2:$E$3000,5,FALSE)</f>
        <v>11</v>
      </c>
      <c r="J4755">
        <f t="shared" si="149"/>
        <v>3</v>
      </c>
      <c r="K4755">
        <f t="shared" si="150"/>
        <v>3</v>
      </c>
    </row>
    <row r="4756" spans="1:11">
      <c r="A4756" s="1">
        <f>Atask.AtsOp!A4295</f>
        <v>42490</v>
      </c>
      <c r="B4756" t="str">
        <f>Atask.AtsOp!E4295</f>
        <v>3001-0006</v>
      </c>
      <c r="C4756" t="str">
        <f>Atask.AtsOp!H4295</f>
        <v>Put. vynas "Alita" Muscat, 0,75l 11%</v>
      </c>
      <c r="D4756" t="str">
        <f>Atask.AtsOp!N4295</f>
        <v>But.</v>
      </c>
      <c r="E4756" t="str">
        <f>Atask.AtsOp!I4295</f>
        <v>Perkelti</v>
      </c>
      <c r="F4756">
        <f>Atask.AtsOp!M4295</f>
        <v>1</v>
      </c>
      <c r="G4756">
        <f>VLOOKUP(B4756,Prekės!$A$2:$E$3000,3,FALSE)</f>
        <v>235</v>
      </c>
      <c r="H4756">
        <f>VLOOKUP(B4756,Prekės!$A$2:$E$3000,4,FALSE)</f>
        <v>0.75</v>
      </c>
      <c r="I4756">
        <f>VLOOKUP(B4756,Prekės!$A$2:$E$3000,5,FALSE)</f>
        <v>11</v>
      </c>
      <c r="J4756">
        <f t="shared" si="149"/>
        <v>0.75</v>
      </c>
      <c r="K4756">
        <f t="shared" si="150"/>
        <v>0.75</v>
      </c>
    </row>
    <row r="4757" spans="1:11">
      <c r="A4757" s="1">
        <f>Atask.AtsOp!A4296</f>
        <v>42490</v>
      </c>
      <c r="B4757" t="str">
        <f>Atask.AtsOp!E4296</f>
        <v>3001-0006</v>
      </c>
      <c r="C4757" t="str">
        <f>Atask.AtsOp!H4296</f>
        <v>Put. vynas "Alita" Muscat, 0,75l 11%</v>
      </c>
      <c r="D4757" t="str">
        <f>Atask.AtsOp!N4296</f>
        <v>But.</v>
      </c>
      <c r="E4757" t="str">
        <f>Atask.AtsOp!I4296</f>
        <v>Pardavimo užsakymas</v>
      </c>
      <c r="F4757">
        <f>Atask.AtsOp!M4296</f>
        <v>-4</v>
      </c>
      <c r="G4757">
        <f>VLOOKUP(B4757,Prekės!$A$2:$E$3000,3,FALSE)</f>
        <v>235</v>
      </c>
      <c r="H4757">
        <f>VLOOKUP(B4757,Prekės!$A$2:$E$3000,4,FALSE)</f>
        <v>0.75</v>
      </c>
      <c r="I4757">
        <f>VLOOKUP(B4757,Prekės!$A$2:$E$3000,5,FALSE)</f>
        <v>11</v>
      </c>
      <c r="J4757">
        <f t="shared" si="149"/>
        <v>-3</v>
      </c>
      <c r="K4757">
        <f t="shared" si="150"/>
        <v>-3</v>
      </c>
    </row>
    <row r="4758" spans="1:11">
      <c r="A4758" s="1">
        <f>Atask.AtsOp!A4297</f>
        <v>42490</v>
      </c>
      <c r="B4758" t="str">
        <f>Atask.AtsOp!E4297</f>
        <v>3001-0006</v>
      </c>
      <c r="C4758" t="str">
        <f>Atask.AtsOp!H4297</f>
        <v>Put. vynas "Alita" Muscat, 0,75l 11%</v>
      </c>
      <c r="D4758" t="str">
        <f>Atask.AtsOp!N4297</f>
        <v>But.</v>
      </c>
      <c r="E4758" t="str">
        <f>Atask.AtsOp!I4297</f>
        <v>Perkelti</v>
      </c>
      <c r="F4758">
        <f>Atask.AtsOp!M4297</f>
        <v>4</v>
      </c>
      <c r="G4758">
        <f>VLOOKUP(B4758,Prekės!$A$2:$E$3000,3,FALSE)</f>
        <v>235</v>
      </c>
      <c r="H4758">
        <f>VLOOKUP(B4758,Prekės!$A$2:$E$3000,4,FALSE)</f>
        <v>0.75</v>
      </c>
      <c r="I4758">
        <f>VLOOKUP(B4758,Prekės!$A$2:$E$3000,5,FALSE)</f>
        <v>11</v>
      </c>
      <c r="J4758">
        <f t="shared" si="149"/>
        <v>3</v>
      </c>
      <c r="K4758">
        <f t="shared" si="150"/>
        <v>3</v>
      </c>
    </row>
    <row r="4759" spans="1:11">
      <c r="A4759" s="1">
        <f>Atask.AtsOp!A4298</f>
        <v>42490</v>
      </c>
      <c r="B4759" t="str">
        <f>Atask.AtsOp!E4298</f>
        <v>3001-0006</v>
      </c>
      <c r="C4759" t="str">
        <f>Atask.AtsOp!H4298</f>
        <v>Put. vynas "Alita" Muscat, 0,75l 11%</v>
      </c>
      <c r="D4759" t="str">
        <f>Atask.AtsOp!N4298</f>
        <v>But.</v>
      </c>
      <c r="E4759" t="str">
        <f>Atask.AtsOp!I4298</f>
        <v>Pardavimo užsakymas</v>
      </c>
      <c r="F4759">
        <f>Atask.AtsOp!M4298</f>
        <v>-5</v>
      </c>
      <c r="G4759">
        <f>VLOOKUP(B4759,Prekės!$A$2:$E$3000,3,FALSE)</f>
        <v>235</v>
      </c>
      <c r="H4759">
        <f>VLOOKUP(B4759,Prekės!$A$2:$E$3000,4,FALSE)</f>
        <v>0.75</v>
      </c>
      <c r="I4759">
        <f>VLOOKUP(B4759,Prekės!$A$2:$E$3000,5,FALSE)</f>
        <v>11</v>
      </c>
      <c r="J4759">
        <f t="shared" si="149"/>
        <v>-3.75</v>
      </c>
      <c r="K4759">
        <f t="shared" si="150"/>
        <v>-3.75</v>
      </c>
    </row>
    <row r="4760" spans="1:11">
      <c r="A4760" s="1">
        <f>Atask.AtsOp!A4299</f>
        <v>42466</v>
      </c>
      <c r="B4760" t="str">
        <f>Atask.AtsOp!E4299</f>
        <v>3001-0006</v>
      </c>
      <c r="C4760" t="str">
        <f>Atask.AtsOp!H4299</f>
        <v>Put. vynas "Alita" Muscat, 0,75l 11%</v>
      </c>
      <c r="D4760" t="str">
        <f>Atask.AtsOp!N4299</f>
        <v>But.</v>
      </c>
      <c r="E4760" t="str">
        <f>Atask.AtsOp!I4299</f>
        <v>Perkelti</v>
      </c>
      <c r="F4760">
        <f>Atask.AtsOp!M4299</f>
        <v>1</v>
      </c>
      <c r="G4760">
        <f>VLOOKUP(B4760,Prekės!$A$2:$E$3000,3,FALSE)</f>
        <v>235</v>
      </c>
      <c r="H4760">
        <f>VLOOKUP(B4760,Prekės!$A$2:$E$3000,4,FALSE)</f>
        <v>0.75</v>
      </c>
      <c r="I4760">
        <f>VLOOKUP(B4760,Prekės!$A$2:$E$3000,5,FALSE)</f>
        <v>11</v>
      </c>
      <c r="J4760">
        <f t="shared" si="149"/>
        <v>0.75</v>
      </c>
      <c r="K4760">
        <f t="shared" si="150"/>
        <v>0.75</v>
      </c>
    </row>
    <row r="4761" spans="1:11">
      <c r="A4761" s="1">
        <f>Atask.AtsOp!A4300</f>
        <v>42489</v>
      </c>
      <c r="B4761" t="str">
        <f>Atask.AtsOp!E4300</f>
        <v>3001-0006</v>
      </c>
      <c r="C4761" t="str">
        <f>Atask.AtsOp!H4300</f>
        <v>Put. vynas "Alita" Muscat, 0,75l 11%</v>
      </c>
      <c r="D4761" t="str">
        <f>Atask.AtsOp!N4300</f>
        <v>But.</v>
      </c>
      <c r="E4761" t="str">
        <f>Atask.AtsOp!I4300</f>
        <v>Pardavimo užsakymas</v>
      </c>
      <c r="F4761">
        <f>Atask.AtsOp!M4300</f>
        <v>-1</v>
      </c>
      <c r="G4761">
        <f>VLOOKUP(B4761,Prekės!$A$2:$E$3000,3,FALSE)</f>
        <v>235</v>
      </c>
      <c r="H4761">
        <f>VLOOKUP(B4761,Prekės!$A$2:$E$3000,4,FALSE)</f>
        <v>0.75</v>
      </c>
      <c r="I4761">
        <f>VLOOKUP(B4761,Prekės!$A$2:$E$3000,5,FALSE)</f>
        <v>11</v>
      </c>
      <c r="J4761">
        <f t="shared" si="149"/>
        <v>-0.75</v>
      </c>
      <c r="K4761">
        <f t="shared" si="150"/>
        <v>-0.75</v>
      </c>
    </row>
    <row r="4762" spans="1:11">
      <c r="A4762" s="1">
        <f>Atask.AtsOp!A4301</f>
        <v>42467</v>
      </c>
      <c r="B4762" t="str">
        <f>Atask.AtsOp!E4301</f>
        <v>3001-0006E</v>
      </c>
      <c r="C4762" t="str">
        <f>Atask.AtsOp!H4301</f>
        <v>Put. vynas "Alita" Muscat, 0,75l 11%</v>
      </c>
      <c r="D4762" t="str">
        <f>Atask.AtsOp!N4301</f>
        <v>But.</v>
      </c>
      <c r="E4762" t="str">
        <f>Atask.AtsOp!I4301</f>
        <v>Pardavimo užsakymas</v>
      </c>
      <c r="F4762">
        <f>Atask.AtsOp!M4301</f>
        <v>-180</v>
      </c>
      <c r="G4762">
        <f>VLOOKUP(B4762,Prekės!$A$2:$E$3000,3,FALSE)</f>
        <v>235</v>
      </c>
      <c r="H4762">
        <f>VLOOKUP(B4762,Prekės!$A$2:$E$3000,4,FALSE)</f>
        <v>0.75</v>
      </c>
      <c r="I4762">
        <f>VLOOKUP(B4762,Prekės!$A$2:$E$3000,5,FALSE)</f>
        <v>11</v>
      </c>
      <c r="J4762">
        <f t="shared" si="149"/>
        <v>-135</v>
      </c>
      <c r="K4762">
        <f t="shared" si="150"/>
        <v>-135</v>
      </c>
    </row>
    <row r="4763" spans="1:11">
      <c r="A4763" s="1">
        <f>Atask.AtsOp!A4302</f>
        <v>42475</v>
      </c>
      <c r="B4763" t="str">
        <f>Atask.AtsOp!E4302</f>
        <v>3001-0006E</v>
      </c>
      <c r="C4763" t="str">
        <f>Atask.AtsOp!H4302</f>
        <v>Put. vynas "Alita" Muscat, 0,75l 11%</v>
      </c>
      <c r="D4763" t="str">
        <f>Atask.AtsOp!N4302</f>
        <v>But.</v>
      </c>
      <c r="E4763" t="str">
        <f>Atask.AtsOp!I4302</f>
        <v>Perkelti</v>
      </c>
      <c r="F4763">
        <f>Atask.AtsOp!M4302</f>
        <v>480</v>
      </c>
      <c r="G4763">
        <f>VLOOKUP(B4763,Prekės!$A$2:$E$3000,3,FALSE)</f>
        <v>235</v>
      </c>
      <c r="H4763">
        <f>VLOOKUP(B4763,Prekės!$A$2:$E$3000,4,FALSE)</f>
        <v>0.75</v>
      </c>
      <c r="I4763">
        <f>VLOOKUP(B4763,Prekės!$A$2:$E$3000,5,FALSE)</f>
        <v>11</v>
      </c>
      <c r="J4763">
        <f t="shared" si="149"/>
        <v>360</v>
      </c>
      <c r="K4763">
        <f t="shared" si="150"/>
        <v>360</v>
      </c>
    </row>
    <row r="4764" spans="1:11">
      <c r="A4764" s="1">
        <f>Atask.AtsOp!A4303</f>
        <v>42473</v>
      </c>
      <c r="B4764" t="str">
        <f>Atask.AtsOp!E4303</f>
        <v>3001-0006E</v>
      </c>
      <c r="C4764" t="str">
        <f>Atask.AtsOp!H4303</f>
        <v>Put. vynas "Alita" Muscat, 0,75l 11%</v>
      </c>
      <c r="D4764" t="str">
        <f>Atask.AtsOp!N4303</f>
        <v>But.</v>
      </c>
      <c r="E4764" t="str">
        <f>Atask.AtsOp!I4303</f>
        <v>Perkelti</v>
      </c>
      <c r="F4764">
        <f>Atask.AtsOp!M4303</f>
        <v>-480</v>
      </c>
      <c r="G4764">
        <f>VLOOKUP(B4764,Prekės!$A$2:$E$3000,3,FALSE)</f>
        <v>235</v>
      </c>
      <c r="H4764">
        <f>VLOOKUP(B4764,Prekės!$A$2:$E$3000,4,FALSE)</f>
        <v>0.75</v>
      </c>
      <c r="I4764">
        <f>VLOOKUP(B4764,Prekės!$A$2:$E$3000,5,FALSE)</f>
        <v>11</v>
      </c>
      <c r="J4764">
        <f t="shared" si="149"/>
        <v>-360</v>
      </c>
      <c r="K4764">
        <f t="shared" si="150"/>
        <v>-360</v>
      </c>
    </row>
    <row r="4765" spans="1:11">
      <c r="A4765" s="1">
        <f>Atask.AtsOp!A4304</f>
        <v>42480</v>
      </c>
      <c r="B4765" t="str">
        <f>Atask.AtsOp!E4304</f>
        <v>3001-0006E</v>
      </c>
      <c r="C4765" t="str">
        <f>Atask.AtsOp!H4304</f>
        <v>Put. vynas "Alita" Muscat, 0,75l 11%</v>
      </c>
      <c r="D4765" t="str">
        <f>Atask.AtsOp!N4304</f>
        <v>But.</v>
      </c>
      <c r="E4765" t="str">
        <f>Atask.AtsOp!I4304</f>
        <v>Pardavimo užsakymas</v>
      </c>
      <c r="F4765">
        <f>Atask.AtsOp!M4304</f>
        <v>-480</v>
      </c>
      <c r="G4765">
        <f>VLOOKUP(B4765,Prekės!$A$2:$E$3000,3,FALSE)</f>
        <v>235</v>
      </c>
      <c r="H4765">
        <f>VLOOKUP(B4765,Prekės!$A$2:$E$3000,4,FALSE)</f>
        <v>0.75</v>
      </c>
      <c r="I4765">
        <f>VLOOKUP(B4765,Prekės!$A$2:$E$3000,5,FALSE)</f>
        <v>11</v>
      </c>
      <c r="J4765">
        <f t="shared" si="149"/>
        <v>-360</v>
      </c>
      <c r="K4765">
        <f t="shared" si="150"/>
        <v>-360</v>
      </c>
    </row>
    <row r="4766" spans="1:11">
      <c r="A4766" s="1">
        <f>Atask.AtsOp!A4305</f>
        <v>42482</v>
      </c>
      <c r="B4766" t="str">
        <f>Atask.AtsOp!E4305</f>
        <v>3001-0006E</v>
      </c>
      <c r="C4766" t="str">
        <f>Atask.AtsOp!H4305</f>
        <v>Put. vynas "Alita" Muscat, 0,75l 11%</v>
      </c>
      <c r="D4766" t="str">
        <f>Atask.AtsOp!N4305</f>
        <v>But.</v>
      </c>
      <c r="E4766" t="str">
        <f>Atask.AtsOp!I4305</f>
        <v>Pardavimo užsakymas</v>
      </c>
      <c r="F4766">
        <f>Atask.AtsOp!M4305</f>
        <v>-118</v>
      </c>
      <c r="G4766">
        <f>VLOOKUP(B4766,Prekės!$A$2:$E$3000,3,FALSE)</f>
        <v>235</v>
      </c>
      <c r="H4766">
        <f>VLOOKUP(B4766,Prekės!$A$2:$E$3000,4,FALSE)</f>
        <v>0.75</v>
      </c>
      <c r="I4766">
        <f>VLOOKUP(B4766,Prekės!$A$2:$E$3000,5,FALSE)</f>
        <v>11</v>
      </c>
      <c r="J4766">
        <f t="shared" si="149"/>
        <v>-88.5</v>
      </c>
      <c r="K4766">
        <f t="shared" si="150"/>
        <v>-88.5</v>
      </c>
    </row>
    <row r="4767" spans="1:11">
      <c r="A4767" s="1">
        <f>Atask.AtsOp!A4306</f>
        <v>42482</v>
      </c>
      <c r="B4767" t="str">
        <f>Atask.AtsOp!E4306</f>
        <v>3001-0006E</v>
      </c>
      <c r="C4767" t="str">
        <f>Atask.AtsOp!H4306</f>
        <v>Put. vynas "Alita" Muscat, 0,75l 11%</v>
      </c>
      <c r="D4767" t="str">
        <f>Atask.AtsOp!N4306</f>
        <v>But.</v>
      </c>
      <c r="E4767" t="str">
        <f>Atask.AtsOp!I4306</f>
        <v>Pardavimo užsakymas</v>
      </c>
      <c r="F4767">
        <f>Atask.AtsOp!M4306</f>
        <v>-842</v>
      </c>
      <c r="G4767">
        <f>VLOOKUP(B4767,Prekės!$A$2:$E$3000,3,FALSE)</f>
        <v>235</v>
      </c>
      <c r="H4767">
        <f>VLOOKUP(B4767,Prekės!$A$2:$E$3000,4,FALSE)</f>
        <v>0.75</v>
      </c>
      <c r="I4767">
        <f>VLOOKUP(B4767,Prekės!$A$2:$E$3000,5,FALSE)</f>
        <v>11</v>
      </c>
      <c r="J4767">
        <f t="shared" si="149"/>
        <v>-631.5</v>
      </c>
      <c r="K4767">
        <f t="shared" si="150"/>
        <v>-631.5</v>
      </c>
    </row>
    <row r="4768" spans="1:11">
      <c r="A4768" s="1">
        <f>Atask.AtsOp!A4307</f>
        <v>42490</v>
      </c>
      <c r="B4768" t="str">
        <f>Atask.AtsOp!E4307</f>
        <v>3001-0006E</v>
      </c>
      <c r="C4768" t="str">
        <f>Atask.AtsOp!H4307</f>
        <v>Put. vynas "Alita" Muscat, 0,75l 11%</v>
      </c>
      <c r="D4768" t="str">
        <f>Atask.AtsOp!N4307</f>
        <v>But.</v>
      </c>
      <c r="E4768" t="str">
        <f>Atask.AtsOp!I4307</f>
        <v>Perkelti</v>
      </c>
      <c r="F4768">
        <f>Atask.AtsOp!M4307</f>
        <v>-3</v>
      </c>
      <c r="G4768">
        <f>VLOOKUP(B4768,Prekės!$A$2:$E$3000,3,FALSE)</f>
        <v>235</v>
      </c>
      <c r="H4768">
        <f>VLOOKUP(B4768,Prekės!$A$2:$E$3000,4,FALSE)</f>
        <v>0.75</v>
      </c>
      <c r="I4768">
        <f>VLOOKUP(B4768,Prekės!$A$2:$E$3000,5,FALSE)</f>
        <v>11</v>
      </c>
      <c r="J4768">
        <f t="shared" si="149"/>
        <v>-2.25</v>
      </c>
      <c r="K4768">
        <f t="shared" si="150"/>
        <v>-2.25</v>
      </c>
    </row>
    <row r="4769" spans="1:11">
      <c r="A4769" s="1">
        <f>Atask.AtsOp!A4308</f>
        <v>42473</v>
      </c>
      <c r="B4769" t="str">
        <f>Atask.AtsOp!E4308</f>
        <v>3001-0006E</v>
      </c>
      <c r="C4769" t="str">
        <f>Atask.AtsOp!H4308</f>
        <v>Put. vynas "Alita" Muscat, 0,75l 11%</v>
      </c>
      <c r="D4769" t="str">
        <f>Atask.AtsOp!N4308</f>
        <v>But.</v>
      </c>
      <c r="E4769" t="str">
        <f>Atask.AtsOp!I4308</f>
        <v>Perkelti</v>
      </c>
      <c r="F4769">
        <f>Atask.AtsOp!M4308</f>
        <v>480</v>
      </c>
      <c r="G4769">
        <f>VLOOKUP(B4769,Prekės!$A$2:$E$3000,3,FALSE)</f>
        <v>235</v>
      </c>
      <c r="H4769">
        <f>VLOOKUP(B4769,Prekės!$A$2:$E$3000,4,FALSE)</f>
        <v>0.75</v>
      </c>
      <c r="I4769">
        <f>VLOOKUP(B4769,Prekės!$A$2:$E$3000,5,FALSE)</f>
        <v>11</v>
      </c>
      <c r="J4769">
        <f t="shared" si="149"/>
        <v>360</v>
      </c>
      <c r="K4769">
        <f t="shared" si="150"/>
        <v>360</v>
      </c>
    </row>
    <row r="4770" spans="1:11">
      <c r="A4770" s="1">
        <f>Atask.AtsOp!A4309</f>
        <v>42473</v>
      </c>
      <c r="B4770" t="str">
        <f>Atask.AtsOp!E4309</f>
        <v>3001-0006E</v>
      </c>
      <c r="C4770" t="str">
        <f>Atask.AtsOp!H4309</f>
        <v>Put. vynas "Alita" Muscat, 0,75l 11%</v>
      </c>
      <c r="D4770" t="str">
        <f>Atask.AtsOp!N4309</f>
        <v>But.</v>
      </c>
      <c r="E4770" t="str">
        <f>Atask.AtsOp!I4309</f>
        <v>KS</v>
      </c>
      <c r="F4770">
        <f>Atask.AtsOp!M4309</f>
        <v>480</v>
      </c>
      <c r="G4770">
        <f>VLOOKUP(B4770,Prekės!$A$2:$E$3000,3,FALSE)</f>
        <v>235</v>
      </c>
      <c r="H4770">
        <f>VLOOKUP(B4770,Prekės!$A$2:$E$3000,4,FALSE)</f>
        <v>0.75</v>
      </c>
      <c r="I4770">
        <f>VLOOKUP(B4770,Prekės!$A$2:$E$3000,5,FALSE)</f>
        <v>11</v>
      </c>
      <c r="J4770">
        <f t="shared" ref="J4770:J4833" si="151">IF(G4770=110,F4770*H4770*I4770,IF(G4770&lt;280,F4770*H4770,F4770*H4770*(I4770/100)))</f>
        <v>360</v>
      </c>
      <c r="K4770">
        <f t="shared" ref="K4770:K4833" si="152">IF(EXACT(D4770,"But."),J4770,F4770)</f>
        <v>360</v>
      </c>
    </row>
    <row r="4771" spans="1:11">
      <c r="A4771" s="1">
        <f>Atask.AtsOp!A4310</f>
        <v>42473</v>
      </c>
      <c r="B4771" t="str">
        <f>Atask.AtsOp!E4310</f>
        <v>3001-0006E</v>
      </c>
      <c r="C4771" t="str">
        <f>Atask.AtsOp!H4310</f>
        <v>Put. vynas "Alita" Muscat, 0,75l 11%</v>
      </c>
      <c r="D4771" t="str">
        <f>Atask.AtsOp!N4310</f>
        <v>But.</v>
      </c>
      <c r="E4771" t="str">
        <f>Atask.AtsOp!I4310</f>
        <v>KS eilutė</v>
      </c>
      <c r="F4771">
        <f>Atask.AtsOp!M4310</f>
        <v>-480</v>
      </c>
      <c r="G4771">
        <f>VLOOKUP(B4771,Prekės!$A$2:$E$3000,3,FALSE)</f>
        <v>235</v>
      </c>
      <c r="H4771">
        <f>VLOOKUP(B4771,Prekės!$A$2:$E$3000,4,FALSE)</f>
        <v>0.75</v>
      </c>
      <c r="I4771">
        <f>VLOOKUP(B4771,Prekės!$A$2:$E$3000,5,FALSE)</f>
        <v>11</v>
      </c>
      <c r="J4771">
        <f t="shared" si="151"/>
        <v>-360</v>
      </c>
      <c r="K4771">
        <f t="shared" si="152"/>
        <v>-360</v>
      </c>
    </row>
    <row r="4772" spans="1:11">
      <c r="A4772" s="1">
        <f>Atask.AtsOp!A4311</f>
        <v>42475</v>
      </c>
      <c r="B4772" t="str">
        <f>Atask.AtsOp!E4311</f>
        <v>3001-0006E</v>
      </c>
      <c r="C4772" t="str">
        <f>Atask.AtsOp!H4311</f>
        <v>Put. vynas "Alita" Muscat, 0,75l 11%</v>
      </c>
      <c r="D4772" t="str">
        <f>Atask.AtsOp!N4311</f>
        <v>But.</v>
      </c>
      <c r="E4772" t="str">
        <f>Atask.AtsOp!I4311</f>
        <v>Perkelti</v>
      </c>
      <c r="F4772">
        <f>Atask.AtsOp!M4311</f>
        <v>-480</v>
      </c>
      <c r="G4772">
        <f>VLOOKUP(B4772,Prekės!$A$2:$E$3000,3,FALSE)</f>
        <v>235</v>
      </c>
      <c r="H4772">
        <f>VLOOKUP(B4772,Prekės!$A$2:$E$3000,4,FALSE)</f>
        <v>0.75</v>
      </c>
      <c r="I4772">
        <f>VLOOKUP(B4772,Prekės!$A$2:$E$3000,5,FALSE)</f>
        <v>11</v>
      </c>
      <c r="J4772">
        <f t="shared" si="151"/>
        <v>-360</v>
      </c>
      <c r="K4772">
        <f t="shared" si="152"/>
        <v>-360</v>
      </c>
    </row>
    <row r="4773" spans="1:11">
      <c r="A4773" s="1">
        <f>Atask.AtsOp!A4312</f>
        <v>42490</v>
      </c>
      <c r="B4773" t="str">
        <f>Atask.AtsOp!E4312</f>
        <v>3001-0006E</v>
      </c>
      <c r="C4773" t="str">
        <f>Atask.AtsOp!H4312</f>
        <v>Put. vynas "Alita" Muscat, 0,75l 11%</v>
      </c>
      <c r="D4773" t="str">
        <f>Atask.AtsOp!N4312</f>
        <v>But.</v>
      </c>
      <c r="E4773" t="str">
        <f>Atask.AtsOp!I4312</f>
        <v>Perkelti</v>
      </c>
      <c r="F4773">
        <f>Atask.AtsOp!M4312</f>
        <v>3</v>
      </c>
      <c r="G4773">
        <f>VLOOKUP(B4773,Prekės!$A$2:$E$3000,3,FALSE)</f>
        <v>235</v>
      </c>
      <c r="H4773">
        <f>VLOOKUP(B4773,Prekės!$A$2:$E$3000,4,FALSE)</f>
        <v>0.75</v>
      </c>
      <c r="I4773">
        <f>VLOOKUP(B4773,Prekės!$A$2:$E$3000,5,FALSE)</f>
        <v>11</v>
      </c>
      <c r="J4773">
        <f t="shared" si="151"/>
        <v>2.25</v>
      </c>
      <c r="K4773">
        <f t="shared" si="152"/>
        <v>2.25</v>
      </c>
    </row>
    <row r="4774" spans="1:11">
      <c r="A4774" s="1">
        <f>Atask.AtsOp!A4313</f>
        <v>42490</v>
      </c>
      <c r="B4774" t="str">
        <f>Atask.AtsOp!E4313</f>
        <v>3001-0006E</v>
      </c>
      <c r="C4774" t="str">
        <f>Atask.AtsOp!H4313</f>
        <v>Put. vynas "Alita" Muscat, 0,75l 11%</v>
      </c>
      <c r="D4774" t="str">
        <f>Atask.AtsOp!N4313</f>
        <v>But.</v>
      </c>
      <c r="E4774" t="str">
        <f>Atask.AtsOp!I4313</f>
        <v>Pardavimo užsakymas</v>
      </c>
      <c r="F4774">
        <f>Atask.AtsOp!M4313</f>
        <v>-3</v>
      </c>
      <c r="G4774">
        <f>VLOOKUP(B4774,Prekės!$A$2:$E$3000,3,FALSE)</f>
        <v>235</v>
      </c>
      <c r="H4774">
        <f>VLOOKUP(B4774,Prekės!$A$2:$E$3000,4,FALSE)</f>
        <v>0.75</v>
      </c>
      <c r="I4774">
        <f>VLOOKUP(B4774,Prekės!$A$2:$E$3000,5,FALSE)</f>
        <v>11</v>
      </c>
      <c r="J4774">
        <f t="shared" si="151"/>
        <v>-2.25</v>
      </c>
      <c r="K4774">
        <f t="shared" si="152"/>
        <v>-2.25</v>
      </c>
    </row>
    <row r="4775" spans="1:11">
      <c r="A4775" s="1">
        <f>Atask.AtsOp!A4314</f>
        <v>42489</v>
      </c>
      <c r="B4775" t="str">
        <f>Atask.AtsOp!E4314</f>
        <v>3001-0007</v>
      </c>
      <c r="C4775" t="str">
        <f>Atask.AtsOp!H4314</f>
        <v>Put. vynas "Alita" Silver, 0,75l 11%</v>
      </c>
      <c r="D4775" t="str">
        <f>Atask.AtsOp!N4314</f>
        <v>But.</v>
      </c>
      <c r="E4775" t="str">
        <f>Atask.AtsOp!I4314</f>
        <v>Pardavimo užsakymas</v>
      </c>
      <c r="F4775">
        <f>Atask.AtsOp!M4314</f>
        <v>954</v>
      </c>
      <c r="G4775">
        <f>VLOOKUP(B4775,Prekės!$A$2:$E$3000,3,FALSE)</f>
        <v>235</v>
      </c>
      <c r="H4775">
        <f>VLOOKUP(B4775,Prekės!$A$2:$E$3000,4,FALSE)</f>
        <v>0.75</v>
      </c>
      <c r="I4775">
        <f>VLOOKUP(B4775,Prekės!$A$2:$E$3000,5,FALSE)</f>
        <v>11</v>
      </c>
      <c r="J4775">
        <f t="shared" si="151"/>
        <v>715.5</v>
      </c>
      <c r="K4775">
        <f t="shared" si="152"/>
        <v>715.5</v>
      </c>
    </row>
    <row r="4776" spans="1:11">
      <c r="A4776" s="1">
        <f>Atask.AtsOp!A4315</f>
        <v>42489</v>
      </c>
      <c r="B4776" t="str">
        <f>Atask.AtsOp!E4315</f>
        <v>3001-0007</v>
      </c>
      <c r="C4776" t="str">
        <f>Atask.AtsOp!H4315</f>
        <v>Put. vynas "Alita" Silver, 0,75l 11%</v>
      </c>
      <c r="D4776" t="str">
        <f>Atask.AtsOp!N4315</f>
        <v>But.</v>
      </c>
      <c r="E4776" t="str">
        <f>Atask.AtsOp!I4315</f>
        <v>Pardavimo užsakymas</v>
      </c>
      <c r="F4776">
        <f>Atask.AtsOp!M4315</f>
        <v>192</v>
      </c>
      <c r="G4776">
        <f>VLOOKUP(B4776,Prekės!$A$2:$E$3000,3,FALSE)</f>
        <v>235</v>
      </c>
      <c r="H4776">
        <f>VLOOKUP(B4776,Prekės!$A$2:$E$3000,4,FALSE)</f>
        <v>0.75</v>
      </c>
      <c r="I4776">
        <f>VLOOKUP(B4776,Prekės!$A$2:$E$3000,5,FALSE)</f>
        <v>11</v>
      </c>
      <c r="J4776">
        <f t="shared" si="151"/>
        <v>144</v>
      </c>
      <c r="K4776">
        <f t="shared" si="152"/>
        <v>144</v>
      </c>
    </row>
    <row r="4777" spans="1:11">
      <c r="A4777" s="1">
        <f>Atask.AtsOp!A4316</f>
        <v>42489</v>
      </c>
      <c r="B4777" t="str">
        <f>Atask.AtsOp!E4316</f>
        <v>3001-0007</v>
      </c>
      <c r="C4777" t="str">
        <f>Atask.AtsOp!H4316</f>
        <v>Put. vynas "Alita" Silver, 0,75l 11%</v>
      </c>
      <c r="D4777" t="str">
        <f>Atask.AtsOp!N4316</f>
        <v>But.</v>
      </c>
      <c r="E4777" t="str">
        <f>Atask.AtsOp!I4316</f>
        <v>Pardavimo užsakymas</v>
      </c>
      <c r="F4777">
        <f>Atask.AtsOp!M4316</f>
        <v>-4128</v>
      </c>
      <c r="G4777">
        <f>VLOOKUP(B4777,Prekės!$A$2:$E$3000,3,FALSE)</f>
        <v>235</v>
      </c>
      <c r="H4777">
        <f>VLOOKUP(B4777,Prekės!$A$2:$E$3000,4,FALSE)</f>
        <v>0.75</v>
      </c>
      <c r="I4777">
        <f>VLOOKUP(B4777,Prekės!$A$2:$E$3000,5,FALSE)</f>
        <v>11</v>
      </c>
      <c r="J4777">
        <f t="shared" si="151"/>
        <v>-3096</v>
      </c>
      <c r="K4777">
        <f t="shared" si="152"/>
        <v>-3096</v>
      </c>
    </row>
    <row r="4778" spans="1:11">
      <c r="A4778" s="1">
        <f>Atask.AtsOp!A4317</f>
        <v>42489</v>
      </c>
      <c r="B4778" t="str">
        <f>Atask.AtsOp!E4317</f>
        <v>3001-0007</v>
      </c>
      <c r="C4778" t="str">
        <f>Atask.AtsOp!H4317</f>
        <v>Put. vynas "Alita" Silver, 0,75l 11%</v>
      </c>
      <c r="D4778" t="str">
        <f>Atask.AtsOp!N4317</f>
        <v>But.</v>
      </c>
      <c r="E4778" t="str">
        <f>Atask.AtsOp!I4317</f>
        <v>Pardavimo užsakymas</v>
      </c>
      <c r="F4778">
        <f>Atask.AtsOp!M4317</f>
        <v>-954</v>
      </c>
      <c r="G4778">
        <f>VLOOKUP(B4778,Prekės!$A$2:$E$3000,3,FALSE)</f>
        <v>235</v>
      </c>
      <c r="H4778">
        <f>VLOOKUP(B4778,Prekės!$A$2:$E$3000,4,FALSE)</f>
        <v>0.75</v>
      </c>
      <c r="I4778">
        <f>VLOOKUP(B4778,Prekės!$A$2:$E$3000,5,FALSE)</f>
        <v>11</v>
      </c>
      <c r="J4778">
        <f t="shared" si="151"/>
        <v>-715.5</v>
      </c>
      <c r="K4778">
        <f t="shared" si="152"/>
        <v>-715.5</v>
      </c>
    </row>
    <row r="4779" spans="1:11">
      <c r="A4779" s="1">
        <f>Atask.AtsOp!A4318</f>
        <v>42489</v>
      </c>
      <c r="B4779" t="str">
        <f>Atask.AtsOp!E4318</f>
        <v>3001-0007</v>
      </c>
      <c r="C4779" t="str">
        <f>Atask.AtsOp!H4318</f>
        <v>Put. vynas "Alita" Silver, 0,75l 11%</v>
      </c>
      <c r="D4779" t="str">
        <f>Atask.AtsOp!N4318</f>
        <v>But.</v>
      </c>
      <c r="E4779" t="str">
        <f>Atask.AtsOp!I4318</f>
        <v>Pardavimo užsakymas</v>
      </c>
      <c r="F4779">
        <f>Atask.AtsOp!M4318</f>
        <v>-192</v>
      </c>
      <c r="G4779">
        <f>VLOOKUP(B4779,Prekės!$A$2:$E$3000,3,FALSE)</f>
        <v>235</v>
      </c>
      <c r="H4779">
        <f>VLOOKUP(B4779,Prekės!$A$2:$E$3000,4,FALSE)</f>
        <v>0.75</v>
      </c>
      <c r="I4779">
        <f>VLOOKUP(B4779,Prekės!$A$2:$E$3000,5,FALSE)</f>
        <v>11</v>
      </c>
      <c r="J4779">
        <f t="shared" si="151"/>
        <v>-144</v>
      </c>
      <c r="K4779">
        <f t="shared" si="152"/>
        <v>-144</v>
      </c>
    </row>
    <row r="4780" spans="1:11">
      <c r="A4780" s="1">
        <f>Atask.AtsOp!A4319</f>
        <v>42489</v>
      </c>
      <c r="B4780" t="str">
        <f>Atask.AtsOp!E4319</f>
        <v>3001-0007</v>
      </c>
      <c r="C4780" t="str">
        <f>Atask.AtsOp!H4319</f>
        <v>Put. vynas "Alita" Silver, 0,75l 11%</v>
      </c>
      <c r="D4780" t="str">
        <f>Atask.AtsOp!N4319</f>
        <v>But.</v>
      </c>
      <c r="E4780" t="str">
        <f>Atask.AtsOp!I4319</f>
        <v>Pardavimo užsakymas</v>
      </c>
      <c r="F4780">
        <f>Atask.AtsOp!M4319</f>
        <v>4128</v>
      </c>
      <c r="G4780">
        <f>VLOOKUP(B4780,Prekės!$A$2:$E$3000,3,FALSE)</f>
        <v>235</v>
      </c>
      <c r="H4780">
        <f>VLOOKUP(B4780,Prekės!$A$2:$E$3000,4,FALSE)</f>
        <v>0.75</v>
      </c>
      <c r="I4780">
        <f>VLOOKUP(B4780,Prekės!$A$2:$E$3000,5,FALSE)</f>
        <v>11</v>
      </c>
      <c r="J4780">
        <f t="shared" si="151"/>
        <v>3096</v>
      </c>
      <c r="K4780">
        <f t="shared" si="152"/>
        <v>3096</v>
      </c>
    </row>
    <row r="4781" spans="1:11">
      <c r="A4781" s="1">
        <f>Atask.AtsOp!A4320</f>
        <v>42461</v>
      </c>
      <c r="B4781" t="str">
        <f>Atask.AtsOp!E4320</f>
        <v>3001-0007</v>
      </c>
      <c r="C4781" t="str">
        <f>Atask.AtsOp!H4320</f>
        <v>Put. vynas "Alita" Silver, 0,75l 11%</v>
      </c>
      <c r="D4781" t="str">
        <f>Atask.AtsOp!N4320</f>
        <v>But.</v>
      </c>
      <c r="E4781" t="str">
        <f>Atask.AtsOp!I4320</f>
        <v>Pardavimo užsakymas</v>
      </c>
      <c r="F4781">
        <f>Atask.AtsOp!M4320</f>
        <v>-768</v>
      </c>
      <c r="G4781">
        <f>VLOOKUP(B4781,Prekės!$A$2:$E$3000,3,FALSE)</f>
        <v>235</v>
      </c>
      <c r="H4781">
        <f>VLOOKUP(B4781,Prekės!$A$2:$E$3000,4,FALSE)</f>
        <v>0.75</v>
      </c>
      <c r="I4781">
        <f>VLOOKUP(B4781,Prekės!$A$2:$E$3000,5,FALSE)</f>
        <v>11</v>
      </c>
      <c r="J4781">
        <f t="shared" si="151"/>
        <v>-576</v>
      </c>
      <c r="K4781">
        <f t="shared" si="152"/>
        <v>-576</v>
      </c>
    </row>
    <row r="4782" spans="1:11">
      <c r="A4782" s="1">
        <f>Atask.AtsOp!A4321</f>
        <v>42466</v>
      </c>
      <c r="B4782" t="str">
        <f>Atask.AtsOp!E4321</f>
        <v>3001-0007</v>
      </c>
      <c r="C4782" t="str">
        <f>Atask.AtsOp!H4321</f>
        <v>Put. vynas "Alita" Silver, 0,75l 11%</v>
      </c>
      <c r="D4782" t="str">
        <f>Atask.AtsOp!N4321</f>
        <v>But.</v>
      </c>
      <c r="E4782" t="str">
        <f>Atask.AtsOp!I4321</f>
        <v>Pardavimo užsakymas</v>
      </c>
      <c r="F4782">
        <f>Atask.AtsOp!M4321</f>
        <v>-384</v>
      </c>
      <c r="G4782">
        <f>VLOOKUP(B4782,Prekės!$A$2:$E$3000,3,FALSE)</f>
        <v>235</v>
      </c>
      <c r="H4782">
        <f>VLOOKUP(B4782,Prekės!$A$2:$E$3000,4,FALSE)</f>
        <v>0.75</v>
      </c>
      <c r="I4782">
        <f>VLOOKUP(B4782,Prekės!$A$2:$E$3000,5,FALSE)</f>
        <v>11</v>
      </c>
      <c r="J4782">
        <f t="shared" si="151"/>
        <v>-288</v>
      </c>
      <c r="K4782">
        <f t="shared" si="152"/>
        <v>-288</v>
      </c>
    </row>
    <row r="4783" spans="1:11">
      <c r="A4783" s="1">
        <f>Atask.AtsOp!A4322</f>
        <v>42464</v>
      </c>
      <c r="B4783" t="str">
        <f>Atask.AtsOp!E4322</f>
        <v>3001-0007</v>
      </c>
      <c r="C4783" t="str">
        <f>Atask.AtsOp!H4322</f>
        <v>Put. vynas "Alita" Silver, 0,75l 11%</v>
      </c>
      <c r="D4783" t="str">
        <f>Atask.AtsOp!N4322</f>
        <v>But.</v>
      </c>
      <c r="E4783" t="str">
        <f>Atask.AtsOp!I4322</f>
        <v>Pardavimo užsakymas</v>
      </c>
      <c r="F4783">
        <f>Atask.AtsOp!M4322</f>
        <v>-72</v>
      </c>
      <c r="G4783">
        <f>VLOOKUP(B4783,Prekės!$A$2:$E$3000,3,FALSE)</f>
        <v>235</v>
      </c>
      <c r="H4783">
        <f>VLOOKUP(B4783,Prekės!$A$2:$E$3000,4,FALSE)</f>
        <v>0.75</v>
      </c>
      <c r="I4783">
        <f>VLOOKUP(B4783,Prekės!$A$2:$E$3000,5,FALSE)</f>
        <v>11</v>
      </c>
      <c r="J4783">
        <f t="shared" si="151"/>
        <v>-54</v>
      </c>
      <c r="K4783">
        <f t="shared" si="152"/>
        <v>-54</v>
      </c>
    </row>
    <row r="4784" spans="1:11">
      <c r="A4784" s="1">
        <f>Atask.AtsOp!A4323</f>
        <v>42464</v>
      </c>
      <c r="B4784" t="str">
        <f>Atask.AtsOp!E4323</f>
        <v>3001-0007</v>
      </c>
      <c r="C4784" t="str">
        <f>Atask.AtsOp!H4323</f>
        <v>Put. vynas "Alita" Silver, 0,75l 11%</v>
      </c>
      <c r="D4784" t="str">
        <f>Atask.AtsOp!N4323</f>
        <v>But.</v>
      </c>
      <c r="E4784" t="str">
        <f>Atask.AtsOp!I4323</f>
        <v>Pardavimo užsakymas</v>
      </c>
      <c r="F4784">
        <f>Atask.AtsOp!M4323</f>
        <v>-36</v>
      </c>
      <c r="G4784">
        <f>VLOOKUP(B4784,Prekės!$A$2:$E$3000,3,FALSE)</f>
        <v>235</v>
      </c>
      <c r="H4784">
        <f>VLOOKUP(B4784,Prekės!$A$2:$E$3000,4,FALSE)</f>
        <v>0.75</v>
      </c>
      <c r="I4784">
        <f>VLOOKUP(B4784,Prekės!$A$2:$E$3000,5,FALSE)</f>
        <v>11</v>
      </c>
      <c r="J4784">
        <f t="shared" si="151"/>
        <v>-27</v>
      </c>
      <c r="K4784">
        <f t="shared" si="152"/>
        <v>-27</v>
      </c>
    </row>
    <row r="4785" spans="1:11">
      <c r="A4785" s="1">
        <f>Atask.AtsOp!A4324</f>
        <v>42465</v>
      </c>
      <c r="B4785" t="str">
        <f>Atask.AtsOp!E4324</f>
        <v>3001-0007</v>
      </c>
      <c r="C4785" t="str">
        <f>Atask.AtsOp!H4324</f>
        <v>Put. vynas "Alita" Silver, 0,75l 11%</v>
      </c>
      <c r="D4785" t="str">
        <f>Atask.AtsOp!N4324</f>
        <v>But.</v>
      </c>
      <c r="E4785" t="str">
        <f>Atask.AtsOp!I4324</f>
        <v>Pardavimo užsakymas</v>
      </c>
      <c r="F4785">
        <f>Atask.AtsOp!M4324</f>
        <v>-1536</v>
      </c>
      <c r="G4785">
        <f>VLOOKUP(B4785,Prekės!$A$2:$E$3000,3,FALSE)</f>
        <v>235</v>
      </c>
      <c r="H4785">
        <f>VLOOKUP(B4785,Prekės!$A$2:$E$3000,4,FALSE)</f>
        <v>0.75</v>
      </c>
      <c r="I4785">
        <f>VLOOKUP(B4785,Prekės!$A$2:$E$3000,5,FALSE)</f>
        <v>11</v>
      </c>
      <c r="J4785">
        <f t="shared" si="151"/>
        <v>-1152</v>
      </c>
      <c r="K4785">
        <f t="shared" si="152"/>
        <v>-1152</v>
      </c>
    </row>
    <row r="4786" spans="1:11">
      <c r="A4786" s="1">
        <f>Atask.AtsOp!A4325</f>
        <v>42464</v>
      </c>
      <c r="B4786" t="str">
        <f>Atask.AtsOp!E4325</f>
        <v>3001-0007</v>
      </c>
      <c r="C4786" t="str">
        <f>Atask.AtsOp!H4325</f>
        <v>Put. vynas "Alita" Silver, 0,75l 11%</v>
      </c>
      <c r="D4786" t="str">
        <f>Atask.AtsOp!N4325</f>
        <v>But.</v>
      </c>
      <c r="E4786" t="str">
        <f>Atask.AtsOp!I4325</f>
        <v>Pardavimo užsakymas</v>
      </c>
      <c r="F4786">
        <f>Atask.AtsOp!M4325</f>
        <v>-6912</v>
      </c>
      <c r="G4786">
        <f>VLOOKUP(B4786,Prekės!$A$2:$E$3000,3,FALSE)</f>
        <v>235</v>
      </c>
      <c r="H4786">
        <f>VLOOKUP(B4786,Prekės!$A$2:$E$3000,4,FALSE)</f>
        <v>0.75</v>
      </c>
      <c r="I4786">
        <f>VLOOKUP(B4786,Prekės!$A$2:$E$3000,5,FALSE)</f>
        <v>11</v>
      </c>
      <c r="J4786">
        <f t="shared" si="151"/>
        <v>-5184</v>
      </c>
      <c r="K4786">
        <f t="shared" si="152"/>
        <v>-5184</v>
      </c>
    </row>
    <row r="4787" spans="1:11">
      <c r="A4787" s="1">
        <f>Atask.AtsOp!A4326</f>
        <v>42461</v>
      </c>
      <c r="B4787" t="str">
        <f>Atask.AtsOp!E4326</f>
        <v>3001-0007</v>
      </c>
      <c r="C4787" t="str">
        <f>Atask.AtsOp!H4326</f>
        <v>Put. vynas "Alita" Silver, 0,75l 11%</v>
      </c>
      <c r="D4787" t="str">
        <f>Atask.AtsOp!N4326</f>
        <v>But.</v>
      </c>
      <c r="E4787" t="str">
        <f>Atask.AtsOp!I4326</f>
        <v>Pardavimo užsakymas</v>
      </c>
      <c r="F4787">
        <f>Atask.AtsOp!M4326</f>
        <v>-24</v>
      </c>
      <c r="G4787">
        <f>VLOOKUP(B4787,Prekės!$A$2:$E$3000,3,FALSE)</f>
        <v>235</v>
      </c>
      <c r="H4787">
        <f>VLOOKUP(B4787,Prekės!$A$2:$E$3000,4,FALSE)</f>
        <v>0.75</v>
      </c>
      <c r="I4787">
        <f>VLOOKUP(B4787,Prekės!$A$2:$E$3000,5,FALSE)</f>
        <v>11</v>
      </c>
      <c r="J4787">
        <f t="shared" si="151"/>
        <v>-18</v>
      </c>
      <c r="K4787">
        <f t="shared" si="152"/>
        <v>-18</v>
      </c>
    </row>
    <row r="4788" spans="1:11">
      <c r="A4788" s="1">
        <f>Atask.AtsOp!A4327</f>
        <v>42466</v>
      </c>
      <c r="B4788" t="str">
        <f>Atask.AtsOp!E4327</f>
        <v>3001-0007</v>
      </c>
      <c r="C4788" t="str">
        <f>Atask.AtsOp!H4327</f>
        <v>Put. vynas "Alita" Silver, 0,75l 11%</v>
      </c>
      <c r="D4788" t="str">
        <f>Atask.AtsOp!N4327</f>
        <v>But.</v>
      </c>
      <c r="E4788" t="str">
        <f>Atask.AtsOp!I4327</f>
        <v>Perkelti</v>
      </c>
      <c r="F4788">
        <f>Atask.AtsOp!M4327</f>
        <v>-2</v>
      </c>
      <c r="G4788">
        <f>VLOOKUP(B4788,Prekės!$A$2:$E$3000,3,FALSE)</f>
        <v>235</v>
      </c>
      <c r="H4788">
        <f>VLOOKUP(B4788,Prekės!$A$2:$E$3000,4,FALSE)</f>
        <v>0.75</v>
      </c>
      <c r="I4788">
        <f>VLOOKUP(B4788,Prekės!$A$2:$E$3000,5,FALSE)</f>
        <v>11</v>
      </c>
      <c r="J4788">
        <f t="shared" si="151"/>
        <v>-1.5</v>
      </c>
      <c r="K4788">
        <f t="shared" si="152"/>
        <v>-1.5</v>
      </c>
    </row>
    <row r="4789" spans="1:11">
      <c r="A4789" s="1">
        <f>Atask.AtsOp!A4328</f>
        <v>42466</v>
      </c>
      <c r="B4789" t="str">
        <f>Atask.AtsOp!E4328</f>
        <v>3001-0007</v>
      </c>
      <c r="C4789" t="str">
        <f>Atask.AtsOp!H4328</f>
        <v>Put. vynas "Alita" Silver, 0,75l 11%</v>
      </c>
      <c r="D4789" t="str">
        <f>Atask.AtsOp!N4328</f>
        <v>But.</v>
      </c>
      <c r="E4789" t="str">
        <f>Atask.AtsOp!I4328</f>
        <v>Perkelti</v>
      </c>
      <c r="F4789">
        <f>Atask.AtsOp!M4328</f>
        <v>25999</v>
      </c>
      <c r="G4789">
        <f>VLOOKUP(B4789,Prekės!$A$2:$E$3000,3,FALSE)</f>
        <v>235</v>
      </c>
      <c r="H4789">
        <f>VLOOKUP(B4789,Prekės!$A$2:$E$3000,4,FALSE)</f>
        <v>0.75</v>
      </c>
      <c r="I4789">
        <f>VLOOKUP(B4789,Prekės!$A$2:$E$3000,5,FALSE)</f>
        <v>11</v>
      </c>
      <c r="J4789">
        <f t="shared" si="151"/>
        <v>19499.25</v>
      </c>
      <c r="K4789">
        <f t="shared" si="152"/>
        <v>19499.25</v>
      </c>
    </row>
    <row r="4790" spans="1:11">
      <c r="A4790" s="1" t="e">
        <f>Atask.AtsOp!#REF!</f>
        <v>#REF!</v>
      </c>
      <c r="B4790" t="e">
        <f>Atask.AtsOp!#REF!</f>
        <v>#REF!</v>
      </c>
      <c r="C4790" t="e">
        <f>Atask.AtsOp!#REF!</f>
        <v>#REF!</v>
      </c>
      <c r="D4790" t="e">
        <f>Atask.AtsOp!#REF!</f>
        <v>#REF!</v>
      </c>
      <c r="E4790" t="e">
        <f>Atask.AtsOp!#REF!</f>
        <v>#REF!</v>
      </c>
      <c r="F4790" t="e">
        <f>Atask.AtsOp!#REF!</f>
        <v>#REF!</v>
      </c>
      <c r="G4790" t="e">
        <f>VLOOKUP(B4790,Prekės!$A$2:$E$3000,3,FALSE)</f>
        <v>#REF!</v>
      </c>
      <c r="H4790" t="e">
        <f>VLOOKUP(B4790,Prekės!$A$2:$E$3000,4,FALSE)</f>
        <v>#REF!</v>
      </c>
      <c r="I4790" t="e">
        <f>VLOOKUP(B4790,Prekės!$A$2:$E$3000,5,FALSE)</f>
        <v>#REF!</v>
      </c>
      <c r="J4790" t="e">
        <f t="shared" si="151"/>
        <v>#REF!</v>
      </c>
      <c r="K4790" t="e">
        <f t="shared" si="152"/>
        <v>#REF!</v>
      </c>
    </row>
    <row r="4791" spans="1:11">
      <c r="A4791" s="1" t="e">
        <f>Atask.AtsOp!#REF!</f>
        <v>#REF!</v>
      </c>
      <c r="B4791" t="e">
        <f>Atask.AtsOp!#REF!</f>
        <v>#REF!</v>
      </c>
      <c r="C4791" t="e">
        <f>Atask.AtsOp!#REF!</f>
        <v>#REF!</v>
      </c>
      <c r="D4791" t="e">
        <f>Atask.AtsOp!#REF!</f>
        <v>#REF!</v>
      </c>
      <c r="E4791" t="e">
        <f>Atask.AtsOp!#REF!</f>
        <v>#REF!</v>
      </c>
      <c r="F4791" t="e">
        <f>Atask.AtsOp!#REF!</f>
        <v>#REF!</v>
      </c>
      <c r="G4791" t="e">
        <f>VLOOKUP(B4791,Prekės!$A$2:$E$3000,3,FALSE)</f>
        <v>#REF!</v>
      </c>
      <c r="H4791" t="e">
        <f>VLOOKUP(B4791,Prekės!$A$2:$E$3000,4,FALSE)</f>
        <v>#REF!</v>
      </c>
      <c r="I4791" t="e">
        <f>VLOOKUP(B4791,Prekės!$A$2:$E$3000,5,FALSE)</f>
        <v>#REF!</v>
      </c>
      <c r="J4791" t="e">
        <f t="shared" si="151"/>
        <v>#REF!</v>
      </c>
      <c r="K4791" t="e">
        <f t="shared" si="152"/>
        <v>#REF!</v>
      </c>
    </row>
    <row r="4792" spans="1:11">
      <c r="A4792" s="1">
        <f>Atask.AtsOp!A4329</f>
        <v>42466</v>
      </c>
      <c r="B4792" t="str">
        <f>Atask.AtsOp!E4329</f>
        <v>3001-0007</v>
      </c>
      <c r="C4792" t="str">
        <f>Atask.AtsOp!H4329</f>
        <v>Put. vynas "Alita" Silver, 0,75l 11%</v>
      </c>
      <c r="D4792" t="str">
        <f>Atask.AtsOp!N4329</f>
        <v>But.</v>
      </c>
      <c r="E4792" t="str">
        <f>Atask.AtsOp!I4329</f>
        <v>Perkelti</v>
      </c>
      <c r="F4792">
        <f>Atask.AtsOp!M4329</f>
        <v>20736</v>
      </c>
      <c r="G4792">
        <f>VLOOKUP(B4792,Prekės!$A$2:$E$3000,3,FALSE)</f>
        <v>235</v>
      </c>
      <c r="H4792">
        <f>VLOOKUP(B4792,Prekės!$A$2:$E$3000,4,FALSE)</f>
        <v>0.75</v>
      </c>
      <c r="I4792">
        <f>VLOOKUP(B4792,Prekės!$A$2:$E$3000,5,FALSE)</f>
        <v>11</v>
      </c>
      <c r="J4792">
        <f t="shared" si="151"/>
        <v>15552</v>
      </c>
      <c r="K4792">
        <f t="shared" si="152"/>
        <v>15552</v>
      </c>
    </row>
    <row r="4793" spans="1:11">
      <c r="A4793" s="1">
        <f>Atask.AtsOp!A4330</f>
        <v>42466</v>
      </c>
      <c r="B4793" t="str">
        <f>Atask.AtsOp!E4330</f>
        <v>3001-0007</v>
      </c>
      <c r="C4793" t="str">
        <f>Atask.AtsOp!H4330</f>
        <v>Put. vynas "Alita" Silver, 0,75l 11%</v>
      </c>
      <c r="D4793" t="str">
        <f>Atask.AtsOp!N4330</f>
        <v>But.</v>
      </c>
      <c r="E4793" t="str">
        <f>Atask.AtsOp!I4330</f>
        <v>Perkelti</v>
      </c>
      <c r="F4793">
        <f>Atask.AtsOp!M4330</f>
        <v>-7</v>
      </c>
      <c r="G4793">
        <f>VLOOKUP(B4793,Prekės!$A$2:$E$3000,3,FALSE)</f>
        <v>235</v>
      </c>
      <c r="H4793">
        <f>VLOOKUP(B4793,Prekės!$A$2:$E$3000,4,FALSE)</f>
        <v>0.75</v>
      </c>
      <c r="I4793">
        <f>VLOOKUP(B4793,Prekės!$A$2:$E$3000,5,FALSE)</f>
        <v>11</v>
      </c>
      <c r="J4793">
        <f t="shared" si="151"/>
        <v>-5.25</v>
      </c>
      <c r="K4793">
        <f t="shared" si="152"/>
        <v>-5.25</v>
      </c>
    </row>
    <row r="4794" spans="1:11">
      <c r="A4794" s="1">
        <f>Atask.AtsOp!A4331</f>
        <v>42467</v>
      </c>
      <c r="B4794" t="str">
        <f>Atask.AtsOp!E4331</f>
        <v>3001-0007</v>
      </c>
      <c r="C4794" t="str">
        <f>Atask.AtsOp!H4331</f>
        <v>Put. vynas "Alita" Silver, 0,75l 11%</v>
      </c>
      <c r="D4794" t="str">
        <f>Atask.AtsOp!N4331</f>
        <v>But.</v>
      </c>
      <c r="E4794" t="str">
        <f>Atask.AtsOp!I4331</f>
        <v>Pardavimo užsakymas</v>
      </c>
      <c r="F4794">
        <f>Atask.AtsOp!M4331</f>
        <v>-1152</v>
      </c>
      <c r="G4794">
        <f>VLOOKUP(B4794,Prekės!$A$2:$E$3000,3,FALSE)</f>
        <v>235</v>
      </c>
      <c r="H4794">
        <f>VLOOKUP(B4794,Prekės!$A$2:$E$3000,4,FALSE)</f>
        <v>0.75</v>
      </c>
      <c r="I4794">
        <f>VLOOKUP(B4794,Prekės!$A$2:$E$3000,5,FALSE)</f>
        <v>11</v>
      </c>
      <c r="J4794">
        <f t="shared" si="151"/>
        <v>-864</v>
      </c>
      <c r="K4794">
        <f t="shared" si="152"/>
        <v>-864</v>
      </c>
    </row>
    <row r="4795" spans="1:11">
      <c r="A4795" s="1">
        <f>Atask.AtsOp!A4332</f>
        <v>42466</v>
      </c>
      <c r="B4795" t="str">
        <f>Atask.AtsOp!E4332</f>
        <v>3001-0007</v>
      </c>
      <c r="C4795" t="str">
        <f>Atask.AtsOp!H4332</f>
        <v>Put. vynas "Alita" Silver, 0,75l 11%</v>
      </c>
      <c r="D4795" t="str">
        <f>Atask.AtsOp!N4332</f>
        <v>But.</v>
      </c>
      <c r="E4795" t="str">
        <f>Atask.AtsOp!I4332</f>
        <v>Pardavimo užsakymas</v>
      </c>
      <c r="F4795">
        <f>Atask.AtsOp!M4332</f>
        <v>-12</v>
      </c>
      <c r="G4795">
        <f>VLOOKUP(B4795,Prekės!$A$2:$E$3000,3,FALSE)</f>
        <v>235</v>
      </c>
      <c r="H4795">
        <f>VLOOKUP(B4795,Prekės!$A$2:$E$3000,4,FALSE)</f>
        <v>0.75</v>
      </c>
      <c r="I4795">
        <f>VLOOKUP(B4795,Prekės!$A$2:$E$3000,5,FALSE)</f>
        <v>11</v>
      </c>
      <c r="J4795">
        <f t="shared" si="151"/>
        <v>-9</v>
      </c>
      <c r="K4795">
        <f t="shared" si="152"/>
        <v>-9</v>
      </c>
    </row>
    <row r="4796" spans="1:11">
      <c r="A4796" s="1">
        <f>Atask.AtsOp!A4333</f>
        <v>42468</v>
      </c>
      <c r="B4796" t="str">
        <f>Atask.AtsOp!E4333</f>
        <v>3001-0007</v>
      </c>
      <c r="C4796" t="str">
        <f>Atask.AtsOp!H4333</f>
        <v>Put. vynas "Alita" Silver, 0,75l 11%</v>
      </c>
      <c r="D4796" t="str">
        <f>Atask.AtsOp!N4333</f>
        <v>But.</v>
      </c>
      <c r="E4796" t="str">
        <f>Atask.AtsOp!I4333</f>
        <v>Pardavimo užsakymas</v>
      </c>
      <c r="F4796">
        <f>Atask.AtsOp!M4333</f>
        <v>-2688</v>
      </c>
      <c r="G4796">
        <f>VLOOKUP(B4796,Prekės!$A$2:$E$3000,3,FALSE)</f>
        <v>235</v>
      </c>
      <c r="H4796">
        <f>VLOOKUP(B4796,Prekės!$A$2:$E$3000,4,FALSE)</f>
        <v>0.75</v>
      </c>
      <c r="I4796">
        <f>VLOOKUP(B4796,Prekės!$A$2:$E$3000,5,FALSE)</f>
        <v>11</v>
      </c>
      <c r="J4796">
        <f t="shared" si="151"/>
        <v>-2016</v>
      </c>
      <c r="K4796">
        <f t="shared" si="152"/>
        <v>-2016</v>
      </c>
    </row>
    <row r="4797" spans="1:11">
      <c r="A4797" s="1">
        <f>Atask.AtsOp!A4334</f>
        <v>42478</v>
      </c>
      <c r="B4797" t="str">
        <f>Atask.AtsOp!E4334</f>
        <v>3001-0007</v>
      </c>
      <c r="C4797" t="str">
        <f>Atask.AtsOp!H4334</f>
        <v>Put. vynas "Alita" Silver, 0,75l 11%</v>
      </c>
      <c r="D4797" t="str">
        <f>Atask.AtsOp!N4334</f>
        <v>But.</v>
      </c>
      <c r="E4797" t="str">
        <f>Atask.AtsOp!I4334</f>
        <v>Pardavimo užsakymas</v>
      </c>
      <c r="F4797">
        <f>Atask.AtsOp!M4334</f>
        <v>-384</v>
      </c>
      <c r="G4797">
        <f>VLOOKUP(B4797,Prekės!$A$2:$E$3000,3,FALSE)</f>
        <v>235</v>
      </c>
      <c r="H4797">
        <f>VLOOKUP(B4797,Prekės!$A$2:$E$3000,4,FALSE)</f>
        <v>0.75</v>
      </c>
      <c r="I4797">
        <f>VLOOKUP(B4797,Prekės!$A$2:$E$3000,5,FALSE)</f>
        <v>11</v>
      </c>
      <c r="J4797">
        <f t="shared" si="151"/>
        <v>-288</v>
      </c>
      <c r="K4797">
        <f t="shared" si="152"/>
        <v>-288</v>
      </c>
    </row>
    <row r="4798" spans="1:11">
      <c r="A4798" s="1">
        <f>Atask.AtsOp!A4335</f>
        <v>42478</v>
      </c>
      <c r="B4798" t="str">
        <f>Atask.AtsOp!E4335</f>
        <v>3001-0007</v>
      </c>
      <c r="C4798" t="str">
        <f>Atask.AtsOp!H4335</f>
        <v>Put. vynas "Alita" Silver, 0,75l 11%</v>
      </c>
      <c r="D4798" t="str">
        <f>Atask.AtsOp!N4335</f>
        <v>But.</v>
      </c>
      <c r="E4798" t="str">
        <f>Atask.AtsOp!I4335</f>
        <v>Pardavimo užsakymas</v>
      </c>
      <c r="F4798">
        <f>Atask.AtsOp!M4335</f>
        <v>-120</v>
      </c>
      <c r="G4798">
        <f>VLOOKUP(B4798,Prekės!$A$2:$E$3000,3,FALSE)</f>
        <v>235</v>
      </c>
      <c r="H4798">
        <f>VLOOKUP(B4798,Prekės!$A$2:$E$3000,4,FALSE)</f>
        <v>0.75</v>
      </c>
      <c r="I4798">
        <f>VLOOKUP(B4798,Prekės!$A$2:$E$3000,5,FALSE)</f>
        <v>11</v>
      </c>
      <c r="J4798">
        <f t="shared" si="151"/>
        <v>-90</v>
      </c>
      <c r="K4798">
        <f t="shared" si="152"/>
        <v>-90</v>
      </c>
    </row>
    <row r="4799" spans="1:11">
      <c r="A4799" s="1">
        <f>Atask.AtsOp!A4336</f>
        <v>42478</v>
      </c>
      <c r="B4799" t="str">
        <f>Atask.AtsOp!E4336</f>
        <v>3001-0007</v>
      </c>
      <c r="C4799" t="str">
        <f>Atask.AtsOp!H4336</f>
        <v>Put. vynas "Alita" Silver, 0,75l 11%</v>
      </c>
      <c r="D4799" t="str">
        <f>Atask.AtsOp!N4336</f>
        <v>But.</v>
      </c>
      <c r="E4799" t="str">
        <f>Atask.AtsOp!I4336</f>
        <v>Pardavimo užsakymas</v>
      </c>
      <c r="F4799">
        <f>Atask.AtsOp!M4336</f>
        <v>-2304</v>
      </c>
      <c r="G4799">
        <f>VLOOKUP(B4799,Prekės!$A$2:$E$3000,3,FALSE)</f>
        <v>235</v>
      </c>
      <c r="H4799">
        <f>VLOOKUP(B4799,Prekės!$A$2:$E$3000,4,FALSE)</f>
        <v>0.75</v>
      </c>
      <c r="I4799">
        <f>VLOOKUP(B4799,Prekės!$A$2:$E$3000,5,FALSE)</f>
        <v>11</v>
      </c>
      <c r="J4799">
        <f t="shared" si="151"/>
        <v>-1728</v>
      </c>
      <c r="K4799">
        <f t="shared" si="152"/>
        <v>-1728</v>
      </c>
    </row>
    <row r="4800" spans="1:11">
      <c r="A4800" s="1">
        <f>Atask.AtsOp!A4337</f>
        <v>42471</v>
      </c>
      <c r="B4800" t="str">
        <f>Atask.AtsOp!E4337</f>
        <v>3001-0007</v>
      </c>
      <c r="C4800" t="str">
        <f>Atask.AtsOp!H4337</f>
        <v>Put. vynas "Alita" Silver, 0,75l 11%</v>
      </c>
      <c r="D4800" t="str">
        <f>Atask.AtsOp!N4337</f>
        <v>But.</v>
      </c>
      <c r="E4800" t="str">
        <f>Atask.AtsOp!I4337</f>
        <v>Pardavimo užsakymas</v>
      </c>
      <c r="F4800">
        <f>Atask.AtsOp!M4337</f>
        <v>-12</v>
      </c>
      <c r="G4800">
        <f>VLOOKUP(B4800,Prekės!$A$2:$E$3000,3,FALSE)</f>
        <v>235</v>
      </c>
      <c r="H4800">
        <f>VLOOKUP(B4800,Prekės!$A$2:$E$3000,4,FALSE)</f>
        <v>0.75</v>
      </c>
      <c r="I4800">
        <f>VLOOKUP(B4800,Prekės!$A$2:$E$3000,5,FALSE)</f>
        <v>11</v>
      </c>
      <c r="J4800">
        <f t="shared" si="151"/>
        <v>-9</v>
      </c>
      <c r="K4800">
        <f t="shared" si="152"/>
        <v>-9</v>
      </c>
    </row>
    <row r="4801" spans="1:11">
      <c r="A4801" s="1">
        <f>Atask.AtsOp!A4338</f>
        <v>42471</v>
      </c>
      <c r="B4801" t="str">
        <f>Atask.AtsOp!E4338</f>
        <v>3001-0007</v>
      </c>
      <c r="C4801" t="str">
        <f>Atask.AtsOp!H4338</f>
        <v>Put. vynas "Alita" Silver, 0,75l 11%</v>
      </c>
      <c r="D4801" t="str">
        <f>Atask.AtsOp!N4338</f>
        <v>But.</v>
      </c>
      <c r="E4801" t="str">
        <f>Atask.AtsOp!I4338</f>
        <v>Pardavimo užsakymas</v>
      </c>
      <c r="F4801">
        <f>Atask.AtsOp!M4338</f>
        <v>-527</v>
      </c>
      <c r="G4801">
        <f>VLOOKUP(B4801,Prekės!$A$2:$E$3000,3,FALSE)</f>
        <v>235</v>
      </c>
      <c r="H4801">
        <f>VLOOKUP(B4801,Prekės!$A$2:$E$3000,4,FALSE)</f>
        <v>0.75</v>
      </c>
      <c r="I4801">
        <f>VLOOKUP(B4801,Prekės!$A$2:$E$3000,5,FALSE)</f>
        <v>11</v>
      </c>
      <c r="J4801">
        <f t="shared" si="151"/>
        <v>-395.25</v>
      </c>
      <c r="K4801">
        <f t="shared" si="152"/>
        <v>-395.25</v>
      </c>
    </row>
    <row r="4802" spans="1:11">
      <c r="A4802" s="1">
        <f>Atask.AtsOp!A4339</f>
        <v>42471</v>
      </c>
      <c r="B4802" t="str">
        <f>Atask.AtsOp!E4339</f>
        <v>3001-0007</v>
      </c>
      <c r="C4802" t="str">
        <f>Atask.AtsOp!H4339</f>
        <v>Put. vynas "Alita" Silver, 0,75l 11%</v>
      </c>
      <c r="D4802" t="str">
        <f>Atask.AtsOp!N4339</f>
        <v>But.</v>
      </c>
      <c r="E4802" t="str">
        <f>Atask.AtsOp!I4339</f>
        <v>Pardavimo užsakymas</v>
      </c>
      <c r="F4802">
        <f>Atask.AtsOp!M4339</f>
        <v>-625</v>
      </c>
      <c r="G4802">
        <f>VLOOKUP(B4802,Prekės!$A$2:$E$3000,3,FALSE)</f>
        <v>235</v>
      </c>
      <c r="H4802">
        <f>VLOOKUP(B4802,Prekės!$A$2:$E$3000,4,FALSE)</f>
        <v>0.75</v>
      </c>
      <c r="I4802">
        <f>VLOOKUP(B4802,Prekės!$A$2:$E$3000,5,FALSE)</f>
        <v>11</v>
      </c>
      <c r="J4802">
        <f t="shared" si="151"/>
        <v>-468.75</v>
      </c>
      <c r="K4802">
        <f t="shared" si="152"/>
        <v>-468.75</v>
      </c>
    </row>
    <row r="4803" spans="1:11">
      <c r="A4803" s="1">
        <f>Atask.AtsOp!A4340</f>
        <v>42473</v>
      </c>
      <c r="B4803" t="str">
        <f>Atask.AtsOp!E4340</f>
        <v>3001-0007</v>
      </c>
      <c r="C4803" t="str">
        <f>Atask.AtsOp!H4340</f>
        <v>Put. vynas "Alita" Silver, 0,75l 11%</v>
      </c>
      <c r="D4803" t="str">
        <f>Atask.AtsOp!N4340</f>
        <v>But.</v>
      </c>
      <c r="E4803" t="str">
        <f>Atask.AtsOp!I4340</f>
        <v>Pardavimo užsakymas</v>
      </c>
      <c r="F4803">
        <f>Atask.AtsOp!M4340</f>
        <v>-12</v>
      </c>
      <c r="G4803">
        <f>VLOOKUP(B4803,Prekės!$A$2:$E$3000,3,FALSE)</f>
        <v>235</v>
      </c>
      <c r="H4803">
        <f>VLOOKUP(B4803,Prekės!$A$2:$E$3000,4,FALSE)</f>
        <v>0.75</v>
      </c>
      <c r="I4803">
        <f>VLOOKUP(B4803,Prekės!$A$2:$E$3000,5,FALSE)</f>
        <v>11</v>
      </c>
      <c r="J4803">
        <f t="shared" si="151"/>
        <v>-9</v>
      </c>
      <c r="K4803">
        <f t="shared" si="152"/>
        <v>-9</v>
      </c>
    </row>
    <row r="4804" spans="1:11">
      <c r="A4804" s="1">
        <f>Atask.AtsOp!A4341</f>
        <v>42472</v>
      </c>
      <c r="B4804" t="str">
        <f>Atask.AtsOp!E4341</f>
        <v>3001-0007</v>
      </c>
      <c r="C4804" t="str">
        <f>Atask.AtsOp!H4341</f>
        <v>Put. vynas "Alita" Silver, 0,75l 11%</v>
      </c>
      <c r="D4804" t="str">
        <f>Atask.AtsOp!N4341</f>
        <v>But.</v>
      </c>
      <c r="E4804" t="str">
        <f>Atask.AtsOp!I4341</f>
        <v>Pardavimo užsakymas</v>
      </c>
      <c r="F4804">
        <f>Atask.AtsOp!M4341</f>
        <v>-384</v>
      </c>
      <c r="G4804">
        <f>VLOOKUP(B4804,Prekės!$A$2:$E$3000,3,FALSE)</f>
        <v>235</v>
      </c>
      <c r="H4804">
        <f>VLOOKUP(B4804,Prekės!$A$2:$E$3000,4,FALSE)</f>
        <v>0.75</v>
      </c>
      <c r="I4804">
        <f>VLOOKUP(B4804,Prekės!$A$2:$E$3000,5,FALSE)</f>
        <v>11</v>
      </c>
      <c r="J4804">
        <f t="shared" si="151"/>
        <v>-288</v>
      </c>
      <c r="K4804">
        <f t="shared" si="152"/>
        <v>-288</v>
      </c>
    </row>
    <row r="4805" spans="1:11">
      <c r="A4805" s="1">
        <f>Atask.AtsOp!A4342</f>
        <v>42472</v>
      </c>
      <c r="B4805" t="str">
        <f>Atask.AtsOp!E4342</f>
        <v>3001-0007</v>
      </c>
      <c r="C4805" t="str">
        <f>Atask.AtsOp!H4342</f>
        <v>Put. vynas "Alita" Silver, 0,75l 11%</v>
      </c>
      <c r="D4805" t="str">
        <f>Atask.AtsOp!N4342</f>
        <v>But.</v>
      </c>
      <c r="E4805" t="str">
        <f>Atask.AtsOp!I4342</f>
        <v>Pardavimo užsakymas</v>
      </c>
      <c r="F4805">
        <f>Atask.AtsOp!M4342</f>
        <v>-1152</v>
      </c>
      <c r="G4805">
        <f>VLOOKUP(B4805,Prekės!$A$2:$E$3000,3,FALSE)</f>
        <v>235</v>
      </c>
      <c r="H4805">
        <f>VLOOKUP(B4805,Prekės!$A$2:$E$3000,4,FALSE)</f>
        <v>0.75</v>
      </c>
      <c r="I4805">
        <f>VLOOKUP(B4805,Prekės!$A$2:$E$3000,5,FALSE)</f>
        <v>11</v>
      </c>
      <c r="J4805">
        <f t="shared" si="151"/>
        <v>-864</v>
      </c>
      <c r="K4805">
        <f t="shared" si="152"/>
        <v>-864</v>
      </c>
    </row>
    <row r="4806" spans="1:11">
      <c r="A4806" s="1">
        <f>Atask.AtsOp!A4343</f>
        <v>42467</v>
      </c>
      <c r="B4806" t="str">
        <f>Atask.AtsOp!E4343</f>
        <v>3001-0007</v>
      </c>
      <c r="C4806" t="str">
        <f>Atask.AtsOp!H4343</f>
        <v>Put. vynas "Alita" Silver, 0,75l 11%</v>
      </c>
      <c r="D4806" t="str">
        <f>Atask.AtsOp!N4343</f>
        <v>But.</v>
      </c>
      <c r="E4806" t="str">
        <f>Atask.AtsOp!I4343</f>
        <v>Perkelti</v>
      </c>
      <c r="F4806">
        <f>Atask.AtsOp!M4343</f>
        <v>-3</v>
      </c>
      <c r="G4806">
        <f>VLOOKUP(B4806,Prekės!$A$2:$E$3000,3,FALSE)</f>
        <v>235</v>
      </c>
      <c r="H4806">
        <f>VLOOKUP(B4806,Prekės!$A$2:$E$3000,4,FALSE)</f>
        <v>0.75</v>
      </c>
      <c r="I4806">
        <f>VLOOKUP(B4806,Prekės!$A$2:$E$3000,5,FALSE)</f>
        <v>11</v>
      </c>
      <c r="J4806">
        <f t="shared" si="151"/>
        <v>-2.25</v>
      </c>
      <c r="K4806">
        <f t="shared" si="152"/>
        <v>-2.25</v>
      </c>
    </row>
    <row r="4807" spans="1:11">
      <c r="A4807" s="1">
        <f>Atask.AtsOp!A4344</f>
        <v>42467</v>
      </c>
      <c r="B4807" t="str">
        <f>Atask.AtsOp!E4344</f>
        <v>3001-0007</v>
      </c>
      <c r="C4807" t="str">
        <f>Atask.AtsOp!H4344</f>
        <v>Put. vynas "Alita" Silver, 0,75l 11%</v>
      </c>
      <c r="D4807" t="str">
        <f>Atask.AtsOp!N4344</f>
        <v>But.</v>
      </c>
      <c r="E4807" t="str">
        <f>Atask.AtsOp!I4344</f>
        <v>Perkelti</v>
      </c>
      <c r="F4807">
        <f>Atask.AtsOp!M4344</f>
        <v>13262</v>
      </c>
      <c r="G4807">
        <f>VLOOKUP(B4807,Prekės!$A$2:$E$3000,3,FALSE)</f>
        <v>235</v>
      </c>
      <c r="H4807">
        <f>VLOOKUP(B4807,Prekės!$A$2:$E$3000,4,FALSE)</f>
        <v>0.75</v>
      </c>
      <c r="I4807">
        <f>VLOOKUP(B4807,Prekės!$A$2:$E$3000,5,FALSE)</f>
        <v>11</v>
      </c>
      <c r="J4807">
        <f t="shared" si="151"/>
        <v>9946.5</v>
      </c>
      <c r="K4807">
        <f t="shared" si="152"/>
        <v>9946.5</v>
      </c>
    </row>
    <row r="4808" spans="1:11">
      <c r="A4808" s="1">
        <f>Atask.AtsOp!A4345</f>
        <v>42468</v>
      </c>
      <c r="B4808" t="str">
        <f>Atask.AtsOp!E4345</f>
        <v>3001-0007</v>
      </c>
      <c r="C4808" t="str">
        <f>Atask.AtsOp!H4345</f>
        <v>Put. vynas "Alita" Silver, 0,75l 11%</v>
      </c>
      <c r="D4808" t="str">
        <f>Atask.AtsOp!N4345</f>
        <v>But.</v>
      </c>
      <c r="E4808" t="str">
        <f>Atask.AtsOp!I4345</f>
        <v>Pardavimo užsakymas</v>
      </c>
      <c r="F4808">
        <f>Atask.AtsOp!M4345</f>
        <v>-12</v>
      </c>
      <c r="G4808">
        <f>VLOOKUP(B4808,Prekės!$A$2:$E$3000,3,FALSE)</f>
        <v>235</v>
      </c>
      <c r="H4808">
        <f>VLOOKUP(B4808,Prekės!$A$2:$E$3000,4,FALSE)</f>
        <v>0.75</v>
      </c>
      <c r="I4808">
        <f>VLOOKUP(B4808,Prekės!$A$2:$E$3000,5,FALSE)</f>
        <v>11</v>
      </c>
      <c r="J4808">
        <f t="shared" si="151"/>
        <v>-9</v>
      </c>
      <c r="K4808">
        <f t="shared" si="152"/>
        <v>-9</v>
      </c>
    </row>
    <row r="4809" spans="1:11">
      <c r="A4809" s="1">
        <f>Atask.AtsOp!A4346</f>
        <v>42474</v>
      </c>
      <c r="B4809" t="str">
        <f>Atask.AtsOp!E4346</f>
        <v>3001-0007</v>
      </c>
      <c r="C4809" t="str">
        <f>Atask.AtsOp!H4346</f>
        <v>Put. vynas "Alita" Silver, 0,75l 11%</v>
      </c>
      <c r="D4809" t="str">
        <f>Atask.AtsOp!N4346</f>
        <v>But.</v>
      </c>
      <c r="E4809" t="str">
        <f>Atask.AtsOp!I4346</f>
        <v>Pardavimo užsakymas</v>
      </c>
      <c r="F4809">
        <f>Atask.AtsOp!M4346</f>
        <v>-2</v>
      </c>
      <c r="G4809">
        <f>VLOOKUP(B4809,Prekės!$A$2:$E$3000,3,FALSE)</f>
        <v>235</v>
      </c>
      <c r="H4809">
        <f>VLOOKUP(B4809,Prekės!$A$2:$E$3000,4,FALSE)</f>
        <v>0.75</v>
      </c>
      <c r="I4809">
        <f>VLOOKUP(B4809,Prekės!$A$2:$E$3000,5,FALSE)</f>
        <v>11</v>
      </c>
      <c r="J4809">
        <f t="shared" si="151"/>
        <v>-1.5</v>
      </c>
      <c r="K4809">
        <f t="shared" si="152"/>
        <v>-1.5</v>
      </c>
    </row>
    <row r="4810" spans="1:11">
      <c r="A4810" s="1">
        <f>Atask.AtsOp!A4347</f>
        <v>42474</v>
      </c>
      <c r="B4810" t="str">
        <f>Atask.AtsOp!E4347</f>
        <v>3001-0007</v>
      </c>
      <c r="C4810" t="str">
        <f>Atask.AtsOp!H4347</f>
        <v>Put. vynas "Alita" Silver, 0,75l 11%</v>
      </c>
      <c r="D4810" t="str">
        <f>Atask.AtsOp!N4347</f>
        <v>But.</v>
      </c>
      <c r="E4810" t="str">
        <f>Atask.AtsOp!I4347</f>
        <v>Pardavimo užsakymas</v>
      </c>
      <c r="F4810">
        <f>Atask.AtsOp!M4347</f>
        <v>-768</v>
      </c>
      <c r="G4810">
        <f>VLOOKUP(B4810,Prekės!$A$2:$E$3000,3,FALSE)</f>
        <v>235</v>
      </c>
      <c r="H4810">
        <f>VLOOKUP(B4810,Prekės!$A$2:$E$3000,4,FALSE)</f>
        <v>0.75</v>
      </c>
      <c r="I4810">
        <f>VLOOKUP(B4810,Prekės!$A$2:$E$3000,5,FALSE)</f>
        <v>11</v>
      </c>
      <c r="J4810">
        <f t="shared" si="151"/>
        <v>-576</v>
      </c>
      <c r="K4810">
        <f t="shared" si="152"/>
        <v>-576</v>
      </c>
    </row>
    <row r="4811" spans="1:11">
      <c r="A4811" s="1">
        <f>Atask.AtsOp!A4348</f>
        <v>42474</v>
      </c>
      <c r="B4811" t="str">
        <f>Atask.AtsOp!E4348</f>
        <v>3001-0007</v>
      </c>
      <c r="C4811" t="str">
        <f>Atask.AtsOp!H4348</f>
        <v>Put. vynas "Alita" Silver, 0,75l 11%</v>
      </c>
      <c r="D4811" t="str">
        <f>Atask.AtsOp!N4348</f>
        <v>But.</v>
      </c>
      <c r="E4811" t="str">
        <f>Atask.AtsOp!I4348</f>
        <v>Pardavimo užsakymas</v>
      </c>
      <c r="F4811">
        <f>Atask.AtsOp!M4348</f>
        <v>-2688</v>
      </c>
      <c r="G4811">
        <f>VLOOKUP(B4811,Prekės!$A$2:$E$3000,3,FALSE)</f>
        <v>235</v>
      </c>
      <c r="H4811">
        <f>VLOOKUP(B4811,Prekės!$A$2:$E$3000,4,FALSE)</f>
        <v>0.75</v>
      </c>
      <c r="I4811">
        <f>VLOOKUP(B4811,Prekės!$A$2:$E$3000,5,FALSE)</f>
        <v>11</v>
      </c>
      <c r="J4811">
        <f t="shared" si="151"/>
        <v>-2016</v>
      </c>
      <c r="K4811">
        <f t="shared" si="152"/>
        <v>-2016</v>
      </c>
    </row>
    <row r="4812" spans="1:11">
      <c r="A4812" s="1">
        <f>Atask.AtsOp!A4349</f>
        <v>42473</v>
      </c>
      <c r="B4812" t="str">
        <f>Atask.AtsOp!E4349</f>
        <v>3001-0007</v>
      </c>
      <c r="C4812" t="str">
        <f>Atask.AtsOp!H4349</f>
        <v>Put. vynas "Alita" Silver, 0,75l 11%</v>
      </c>
      <c r="D4812" t="str">
        <f>Atask.AtsOp!N4349</f>
        <v>But.</v>
      </c>
      <c r="E4812" t="str">
        <f>Atask.AtsOp!I4349</f>
        <v>Pardavimo užsakymas</v>
      </c>
      <c r="F4812">
        <f>Atask.AtsOp!M4349</f>
        <v>-48</v>
      </c>
      <c r="G4812">
        <f>VLOOKUP(B4812,Prekės!$A$2:$E$3000,3,FALSE)</f>
        <v>235</v>
      </c>
      <c r="H4812">
        <f>VLOOKUP(B4812,Prekės!$A$2:$E$3000,4,FALSE)</f>
        <v>0.75</v>
      </c>
      <c r="I4812">
        <f>VLOOKUP(B4812,Prekės!$A$2:$E$3000,5,FALSE)</f>
        <v>11</v>
      </c>
      <c r="J4812">
        <f t="shared" si="151"/>
        <v>-36</v>
      </c>
      <c r="K4812">
        <f t="shared" si="152"/>
        <v>-36</v>
      </c>
    </row>
    <row r="4813" spans="1:11">
      <c r="A4813" s="1">
        <f>Atask.AtsOp!A4350</f>
        <v>42473</v>
      </c>
      <c r="B4813" t="str">
        <f>Atask.AtsOp!E4350</f>
        <v>3001-0007</v>
      </c>
      <c r="C4813" t="str">
        <f>Atask.AtsOp!H4350</f>
        <v>Put. vynas "Alita" Silver, 0,75l 11%</v>
      </c>
      <c r="D4813" t="str">
        <f>Atask.AtsOp!N4350</f>
        <v>But.</v>
      </c>
      <c r="E4813" t="str">
        <f>Atask.AtsOp!I4350</f>
        <v>Pardavimo užsakymas</v>
      </c>
      <c r="F4813">
        <f>Atask.AtsOp!M4350</f>
        <v>-2688</v>
      </c>
      <c r="G4813">
        <f>VLOOKUP(B4813,Prekės!$A$2:$E$3000,3,FALSE)</f>
        <v>235</v>
      </c>
      <c r="H4813">
        <f>VLOOKUP(B4813,Prekės!$A$2:$E$3000,4,FALSE)</f>
        <v>0.75</v>
      </c>
      <c r="I4813">
        <f>VLOOKUP(B4813,Prekės!$A$2:$E$3000,5,FALSE)</f>
        <v>11</v>
      </c>
      <c r="J4813">
        <f t="shared" si="151"/>
        <v>-2016</v>
      </c>
      <c r="K4813">
        <f t="shared" si="152"/>
        <v>-2016</v>
      </c>
    </row>
    <row r="4814" spans="1:11">
      <c r="A4814" s="1">
        <f>Atask.AtsOp!A4351</f>
        <v>42475</v>
      </c>
      <c r="B4814" t="str">
        <f>Atask.AtsOp!E4351</f>
        <v>3001-0007</v>
      </c>
      <c r="C4814" t="str">
        <f>Atask.AtsOp!H4351</f>
        <v>Put. vynas "Alita" Silver, 0,75l 11%</v>
      </c>
      <c r="D4814" t="str">
        <f>Atask.AtsOp!N4351</f>
        <v>But.</v>
      </c>
      <c r="E4814" t="str">
        <f>Atask.AtsOp!I4351</f>
        <v>Pardavimo užsakymas</v>
      </c>
      <c r="F4814">
        <f>Atask.AtsOp!M4351</f>
        <v>-1152</v>
      </c>
      <c r="G4814">
        <f>VLOOKUP(B4814,Prekės!$A$2:$E$3000,3,FALSE)</f>
        <v>235</v>
      </c>
      <c r="H4814">
        <f>VLOOKUP(B4814,Prekės!$A$2:$E$3000,4,FALSE)</f>
        <v>0.75</v>
      </c>
      <c r="I4814">
        <f>VLOOKUP(B4814,Prekės!$A$2:$E$3000,5,FALSE)</f>
        <v>11</v>
      </c>
      <c r="J4814">
        <f t="shared" si="151"/>
        <v>-864</v>
      </c>
      <c r="K4814">
        <f t="shared" si="152"/>
        <v>-864</v>
      </c>
    </row>
    <row r="4815" spans="1:11">
      <c r="A4815" s="1">
        <f>Atask.AtsOp!A4352</f>
        <v>42475</v>
      </c>
      <c r="B4815" t="str">
        <f>Atask.AtsOp!E4352</f>
        <v>3001-0007</v>
      </c>
      <c r="C4815" t="str">
        <f>Atask.AtsOp!H4352</f>
        <v>Put. vynas "Alita" Silver, 0,75l 11%</v>
      </c>
      <c r="D4815" t="str">
        <f>Atask.AtsOp!N4352</f>
        <v>But.</v>
      </c>
      <c r="E4815" t="str">
        <f>Atask.AtsOp!I4352</f>
        <v>Pardavimo užsakymas</v>
      </c>
      <c r="F4815">
        <f>Atask.AtsOp!M4352</f>
        <v>-1152</v>
      </c>
      <c r="G4815">
        <f>VLOOKUP(B4815,Prekės!$A$2:$E$3000,3,FALSE)</f>
        <v>235</v>
      </c>
      <c r="H4815">
        <f>VLOOKUP(B4815,Prekės!$A$2:$E$3000,4,FALSE)</f>
        <v>0.75</v>
      </c>
      <c r="I4815">
        <f>VLOOKUP(B4815,Prekės!$A$2:$E$3000,5,FALSE)</f>
        <v>11</v>
      </c>
      <c r="J4815">
        <f t="shared" si="151"/>
        <v>-864</v>
      </c>
      <c r="K4815">
        <f t="shared" si="152"/>
        <v>-864</v>
      </c>
    </row>
    <row r="4816" spans="1:11">
      <c r="A4816" s="1">
        <f>Atask.AtsOp!A4353</f>
        <v>42490</v>
      </c>
      <c r="B4816" t="str">
        <f>Atask.AtsOp!E4353</f>
        <v>3001-0007</v>
      </c>
      <c r="C4816" t="str">
        <f>Atask.AtsOp!H4353</f>
        <v>Put. vynas "Alita" Silver, 0,75l 11%</v>
      </c>
      <c r="D4816" t="str">
        <f>Atask.AtsOp!N4353</f>
        <v>But.</v>
      </c>
      <c r="E4816" t="str">
        <f>Atask.AtsOp!I4353</f>
        <v>Perkelti</v>
      </c>
      <c r="F4816">
        <f>Atask.AtsOp!M4353</f>
        <v>-8</v>
      </c>
      <c r="G4816">
        <f>VLOOKUP(B4816,Prekės!$A$2:$E$3000,3,FALSE)</f>
        <v>235</v>
      </c>
      <c r="H4816">
        <f>VLOOKUP(B4816,Prekės!$A$2:$E$3000,4,FALSE)</f>
        <v>0.75</v>
      </c>
      <c r="I4816">
        <f>VLOOKUP(B4816,Prekės!$A$2:$E$3000,5,FALSE)</f>
        <v>11</v>
      </c>
      <c r="J4816">
        <f t="shared" si="151"/>
        <v>-6</v>
      </c>
      <c r="K4816">
        <f t="shared" si="152"/>
        <v>-6</v>
      </c>
    </row>
    <row r="4817" spans="1:11">
      <c r="A4817" s="1">
        <f>Atask.AtsOp!A4354</f>
        <v>42485</v>
      </c>
      <c r="B4817" t="str">
        <f>Atask.AtsOp!E4354</f>
        <v>3001-0007</v>
      </c>
      <c r="C4817" t="str">
        <f>Atask.AtsOp!H4354</f>
        <v>Put. vynas "Alita" Silver, 0,75l 11%</v>
      </c>
      <c r="D4817" t="str">
        <f>Atask.AtsOp!N4354</f>
        <v>But.</v>
      </c>
      <c r="E4817" t="str">
        <f>Atask.AtsOp!I4354</f>
        <v>Pardavimo užsakymas</v>
      </c>
      <c r="F4817">
        <f>Atask.AtsOp!M4354</f>
        <v>-768</v>
      </c>
      <c r="G4817">
        <f>VLOOKUP(B4817,Prekės!$A$2:$E$3000,3,FALSE)</f>
        <v>235</v>
      </c>
      <c r="H4817">
        <f>VLOOKUP(B4817,Prekės!$A$2:$E$3000,4,FALSE)</f>
        <v>0.75</v>
      </c>
      <c r="I4817">
        <f>VLOOKUP(B4817,Prekės!$A$2:$E$3000,5,FALSE)</f>
        <v>11</v>
      </c>
      <c r="J4817">
        <f t="shared" si="151"/>
        <v>-576</v>
      </c>
      <c r="K4817">
        <f t="shared" si="152"/>
        <v>-576</v>
      </c>
    </row>
    <row r="4818" spans="1:11">
      <c r="A4818" s="1">
        <f>Atask.AtsOp!A4355</f>
        <v>42482</v>
      </c>
      <c r="B4818" t="str">
        <f>Atask.AtsOp!E4355</f>
        <v>3001-0007</v>
      </c>
      <c r="C4818" t="str">
        <f>Atask.AtsOp!H4355</f>
        <v>Put. vynas "Alita" Silver, 0,75l 11%</v>
      </c>
      <c r="D4818" t="str">
        <f>Atask.AtsOp!N4355</f>
        <v>But.</v>
      </c>
      <c r="E4818" t="str">
        <f>Atask.AtsOp!I4355</f>
        <v>Pardavimo užsakymas</v>
      </c>
      <c r="F4818">
        <f>Atask.AtsOp!M4355</f>
        <v>-24</v>
      </c>
      <c r="G4818">
        <f>VLOOKUP(B4818,Prekės!$A$2:$E$3000,3,FALSE)</f>
        <v>235</v>
      </c>
      <c r="H4818">
        <f>VLOOKUP(B4818,Prekės!$A$2:$E$3000,4,FALSE)</f>
        <v>0.75</v>
      </c>
      <c r="I4818">
        <f>VLOOKUP(B4818,Prekės!$A$2:$E$3000,5,FALSE)</f>
        <v>11</v>
      </c>
      <c r="J4818">
        <f t="shared" si="151"/>
        <v>-18</v>
      </c>
      <c r="K4818">
        <f t="shared" si="152"/>
        <v>-18</v>
      </c>
    </row>
    <row r="4819" spans="1:11">
      <c r="A4819" s="1">
        <f>Atask.AtsOp!A4356</f>
        <v>42482</v>
      </c>
      <c r="B4819" t="str">
        <f>Atask.AtsOp!E4356</f>
        <v>3001-0007</v>
      </c>
      <c r="C4819" t="str">
        <f>Atask.AtsOp!H4356</f>
        <v>Put. vynas "Alita" Silver, 0,75l 11%</v>
      </c>
      <c r="D4819" t="str">
        <f>Atask.AtsOp!N4356</f>
        <v>But.</v>
      </c>
      <c r="E4819" t="str">
        <f>Atask.AtsOp!I4356</f>
        <v>Pardavimo užsakymas</v>
      </c>
      <c r="F4819">
        <f>Atask.AtsOp!M4356</f>
        <v>-708</v>
      </c>
      <c r="G4819">
        <f>VLOOKUP(B4819,Prekės!$A$2:$E$3000,3,FALSE)</f>
        <v>235</v>
      </c>
      <c r="H4819">
        <f>VLOOKUP(B4819,Prekės!$A$2:$E$3000,4,FALSE)</f>
        <v>0.75</v>
      </c>
      <c r="I4819">
        <f>VLOOKUP(B4819,Prekės!$A$2:$E$3000,5,FALSE)</f>
        <v>11</v>
      </c>
      <c r="J4819">
        <f t="shared" si="151"/>
        <v>-531</v>
      </c>
      <c r="K4819">
        <f t="shared" si="152"/>
        <v>-531</v>
      </c>
    </row>
    <row r="4820" spans="1:11">
      <c r="A4820" s="1">
        <f>Atask.AtsOp!A4357</f>
        <v>42485</v>
      </c>
      <c r="B4820" t="str">
        <f>Atask.AtsOp!E4357</f>
        <v>3001-0007</v>
      </c>
      <c r="C4820" t="str">
        <f>Atask.AtsOp!H4357</f>
        <v>Put. vynas "Alita" Silver, 0,75l 11%</v>
      </c>
      <c r="D4820" t="str">
        <f>Atask.AtsOp!N4357</f>
        <v>But.</v>
      </c>
      <c r="E4820" t="str">
        <f>Atask.AtsOp!I4357</f>
        <v>Pardavimo užsakymas</v>
      </c>
      <c r="F4820">
        <f>Atask.AtsOp!M4357</f>
        <v>-1536</v>
      </c>
      <c r="G4820">
        <f>VLOOKUP(B4820,Prekės!$A$2:$E$3000,3,FALSE)</f>
        <v>235</v>
      </c>
      <c r="H4820">
        <f>VLOOKUP(B4820,Prekės!$A$2:$E$3000,4,FALSE)</f>
        <v>0.75</v>
      </c>
      <c r="I4820">
        <f>VLOOKUP(B4820,Prekės!$A$2:$E$3000,5,FALSE)</f>
        <v>11</v>
      </c>
      <c r="J4820">
        <f t="shared" si="151"/>
        <v>-1152</v>
      </c>
      <c r="K4820">
        <f t="shared" si="152"/>
        <v>-1152</v>
      </c>
    </row>
    <row r="4821" spans="1:11">
      <c r="A4821" s="1">
        <f>Atask.AtsOp!A4358</f>
        <v>42486</v>
      </c>
      <c r="B4821" t="str">
        <f>Atask.AtsOp!E4358</f>
        <v>3001-0007</v>
      </c>
      <c r="C4821" t="str">
        <f>Atask.AtsOp!H4358</f>
        <v>Put. vynas "Alita" Silver, 0,75l 11%</v>
      </c>
      <c r="D4821" t="str">
        <f>Atask.AtsOp!N4358</f>
        <v>But.</v>
      </c>
      <c r="E4821" t="str">
        <f>Atask.AtsOp!I4358</f>
        <v>Pardavimo užsakymas</v>
      </c>
      <c r="F4821">
        <f>Atask.AtsOp!M4358</f>
        <v>-768</v>
      </c>
      <c r="G4821">
        <f>VLOOKUP(B4821,Prekės!$A$2:$E$3000,3,FALSE)</f>
        <v>235</v>
      </c>
      <c r="H4821">
        <f>VLOOKUP(B4821,Prekės!$A$2:$E$3000,4,FALSE)</f>
        <v>0.75</v>
      </c>
      <c r="I4821">
        <f>VLOOKUP(B4821,Prekės!$A$2:$E$3000,5,FALSE)</f>
        <v>11</v>
      </c>
      <c r="J4821">
        <f t="shared" si="151"/>
        <v>-576</v>
      </c>
      <c r="K4821">
        <f t="shared" si="152"/>
        <v>-576</v>
      </c>
    </row>
    <row r="4822" spans="1:11">
      <c r="A4822" s="1">
        <f>Atask.AtsOp!A4359</f>
        <v>42486</v>
      </c>
      <c r="B4822" t="str">
        <f>Atask.AtsOp!E4359</f>
        <v>3001-0007</v>
      </c>
      <c r="C4822" t="str">
        <f>Atask.AtsOp!H4359</f>
        <v>Put. vynas "Alita" Silver, 0,75l 11%</v>
      </c>
      <c r="D4822" t="str">
        <f>Atask.AtsOp!N4359</f>
        <v>But.</v>
      </c>
      <c r="E4822" t="str">
        <f>Atask.AtsOp!I4359</f>
        <v>Pardavimo užsakymas</v>
      </c>
      <c r="F4822">
        <f>Atask.AtsOp!M4359</f>
        <v>-4704</v>
      </c>
      <c r="G4822">
        <f>VLOOKUP(B4822,Prekės!$A$2:$E$3000,3,FALSE)</f>
        <v>235</v>
      </c>
      <c r="H4822">
        <f>VLOOKUP(B4822,Prekės!$A$2:$E$3000,4,FALSE)</f>
        <v>0.75</v>
      </c>
      <c r="I4822">
        <f>VLOOKUP(B4822,Prekės!$A$2:$E$3000,5,FALSE)</f>
        <v>11</v>
      </c>
      <c r="J4822">
        <f t="shared" si="151"/>
        <v>-3528</v>
      </c>
      <c r="K4822">
        <f t="shared" si="152"/>
        <v>-3528</v>
      </c>
    </row>
    <row r="4823" spans="1:11">
      <c r="A4823" s="1">
        <f>Atask.AtsOp!A4360</f>
        <v>42486</v>
      </c>
      <c r="B4823" t="str">
        <f>Atask.AtsOp!E4360</f>
        <v>3001-0007</v>
      </c>
      <c r="C4823" t="str">
        <f>Atask.AtsOp!H4360</f>
        <v>Put. vynas "Alita" Silver, 0,75l 11%</v>
      </c>
      <c r="D4823" t="str">
        <f>Atask.AtsOp!N4360</f>
        <v>But.</v>
      </c>
      <c r="E4823" t="str">
        <f>Atask.AtsOp!I4360</f>
        <v>Pardavimo užsakymas</v>
      </c>
      <c r="F4823">
        <f>Atask.AtsOp!M4360</f>
        <v>-2688</v>
      </c>
      <c r="G4823">
        <f>VLOOKUP(B4823,Prekės!$A$2:$E$3000,3,FALSE)</f>
        <v>235</v>
      </c>
      <c r="H4823">
        <f>VLOOKUP(B4823,Prekės!$A$2:$E$3000,4,FALSE)</f>
        <v>0.75</v>
      </c>
      <c r="I4823">
        <f>VLOOKUP(B4823,Prekės!$A$2:$E$3000,5,FALSE)</f>
        <v>11</v>
      </c>
      <c r="J4823">
        <f t="shared" si="151"/>
        <v>-2016</v>
      </c>
      <c r="K4823">
        <f t="shared" si="152"/>
        <v>-2016</v>
      </c>
    </row>
    <row r="4824" spans="1:11">
      <c r="A4824" s="1">
        <f>Atask.AtsOp!A4361</f>
        <v>42486</v>
      </c>
      <c r="B4824" t="str">
        <f>Atask.AtsOp!E4361</f>
        <v>3001-0007</v>
      </c>
      <c r="C4824" t="str">
        <f>Atask.AtsOp!H4361</f>
        <v>Put. vynas "Alita" Silver, 0,75l 11%</v>
      </c>
      <c r="D4824" t="str">
        <f>Atask.AtsOp!N4361</f>
        <v>But.</v>
      </c>
      <c r="E4824" t="str">
        <f>Atask.AtsOp!I4361</f>
        <v>Pardavimo užsakymas</v>
      </c>
      <c r="F4824">
        <f>Atask.AtsOp!M4361</f>
        <v>-288</v>
      </c>
      <c r="G4824">
        <f>VLOOKUP(B4824,Prekės!$A$2:$E$3000,3,FALSE)</f>
        <v>235</v>
      </c>
      <c r="H4824">
        <f>VLOOKUP(B4824,Prekės!$A$2:$E$3000,4,FALSE)</f>
        <v>0.75</v>
      </c>
      <c r="I4824">
        <f>VLOOKUP(B4824,Prekės!$A$2:$E$3000,5,FALSE)</f>
        <v>11</v>
      </c>
      <c r="J4824">
        <f t="shared" si="151"/>
        <v>-216</v>
      </c>
      <c r="K4824">
        <f t="shared" si="152"/>
        <v>-216</v>
      </c>
    </row>
    <row r="4825" spans="1:11">
      <c r="A4825" s="1">
        <f>Atask.AtsOp!A4362</f>
        <v>42485</v>
      </c>
      <c r="B4825" t="str">
        <f>Atask.AtsOp!E4362</f>
        <v>3001-0007</v>
      </c>
      <c r="C4825" t="str">
        <f>Atask.AtsOp!H4362</f>
        <v>Put. vynas "Alita" Silver, 0,75l 11%</v>
      </c>
      <c r="D4825" t="str">
        <f>Atask.AtsOp!N4362</f>
        <v>But.</v>
      </c>
      <c r="E4825" t="str">
        <f>Atask.AtsOp!I4362</f>
        <v>Pardavimo užsakymas</v>
      </c>
      <c r="F4825">
        <f>Atask.AtsOp!M4362</f>
        <v>-36</v>
      </c>
      <c r="G4825">
        <f>VLOOKUP(B4825,Prekės!$A$2:$E$3000,3,FALSE)</f>
        <v>235</v>
      </c>
      <c r="H4825">
        <f>VLOOKUP(B4825,Prekės!$A$2:$E$3000,4,FALSE)</f>
        <v>0.75</v>
      </c>
      <c r="I4825">
        <f>VLOOKUP(B4825,Prekės!$A$2:$E$3000,5,FALSE)</f>
        <v>11</v>
      </c>
      <c r="J4825">
        <f t="shared" si="151"/>
        <v>-27</v>
      </c>
      <c r="K4825">
        <f t="shared" si="152"/>
        <v>-27</v>
      </c>
    </row>
    <row r="4826" spans="1:11">
      <c r="A4826" s="1">
        <f>Atask.AtsOp!A4363</f>
        <v>42480</v>
      </c>
      <c r="B4826" t="str">
        <f>Atask.AtsOp!E4363</f>
        <v>3001-0007</v>
      </c>
      <c r="C4826" t="str">
        <f>Atask.AtsOp!H4363</f>
        <v>Put. vynas "Alita" Silver, 0,75l 11%</v>
      </c>
      <c r="D4826" t="str">
        <f>Atask.AtsOp!N4363</f>
        <v>But.</v>
      </c>
      <c r="E4826" t="str">
        <f>Atask.AtsOp!I4363</f>
        <v>Pardavimo užsakymas</v>
      </c>
      <c r="F4826">
        <f>Atask.AtsOp!M4363</f>
        <v>-24</v>
      </c>
      <c r="G4826">
        <f>VLOOKUP(B4826,Prekės!$A$2:$E$3000,3,FALSE)</f>
        <v>235</v>
      </c>
      <c r="H4826">
        <f>VLOOKUP(B4826,Prekės!$A$2:$E$3000,4,FALSE)</f>
        <v>0.75</v>
      </c>
      <c r="I4826">
        <f>VLOOKUP(B4826,Prekės!$A$2:$E$3000,5,FALSE)</f>
        <v>11</v>
      </c>
      <c r="J4826">
        <f t="shared" si="151"/>
        <v>-18</v>
      </c>
      <c r="K4826">
        <f t="shared" si="152"/>
        <v>-18</v>
      </c>
    </row>
    <row r="4827" spans="1:11">
      <c r="A4827" s="1">
        <f>Atask.AtsOp!A4364</f>
        <v>42480</v>
      </c>
      <c r="B4827" t="str">
        <f>Atask.AtsOp!E4364</f>
        <v>3001-0007</v>
      </c>
      <c r="C4827" t="str">
        <f>Atask.AtsOp!H4364</f>
        <v>Put. vynas "Alita" Silver, 0,75l 11%</v>
      </c>
      <c r="D4827" t="str">
        <f>Atask.AtsOp!N4364</f>
        <v>But.</v>
      </c>
      <c r="E4827" t="str">
        <f>Atask.AtsOp!I4364</f>
        <v>Pardavimo užsakymas</v>
      </c>
      <c r="F4827">
        <f>Atask.AtsOp!M4364</f>
        <v>-36</v>
      </c>
      <c r="G4827">
        <f>VLOOKUP(B4827,Prekės!$A$2:$E$3000,3,FALSE)</f>
        <v>235</v>
      </c>
      <c r="H4827">
        <f>VLOOKUP(B4827,Prekės!$A$2:$E$3000,4,FALSE)</f>
        <v>0.75</v>
      </c>
      <c r="I4827">
        <f>VLOOKUP(B4827,Prekės!$A$2:$E$3000,5,FALSE)</f>
        <v>11</v>
      </c>
      <c r="J4827">
        <f t="shared" si="151"/>
        <v>-27</v>
      </c>
      <c r="K4827">
        <f t="shared" si="152"/>
        <v>-27</v>
      </c>
    </row>
    <row r="4828" spans="1:11">
      <c r="A4828" s="1">
        <f>Atask.AtsOp!A4365</f>
        <v>42482</v>
      </c>
      <c r="B4828" t="str">
        <f>Atask.AtsOp!E4365</f>
        <v>3001-0007</v>
      </c>
      <c r="C4828" t="str">
        <f>Atask.AtsOp!H4365</f>
        <v>Put. vynas "Alita" Silver, 0,75l 11%</v>
      </c>
      <c r="D4828" t="str">
        <f>Atask.AtsOp!N4365</f>
        <v>But.</v>
      </c>
      <c r="E4828" t="str">
        <f>Atask.AtsOp!I4365</f>
        <v>Pardavimo užsakymas</v>
      </c>
      <c r="F4828">
        <f>Atask.AtsOp!M4365</f>
        <v>-384</v>
      </c>
      <c r="G4828">
        <f>VLOOKUP(B4828,Prekės!$A$2:$E$3000,3,FALSE)</f>
        <v>235</v>
      </c>
      <c r="H4828">
        <f>VLOOKUP(B4828,Prekės!$A$2:$E$3000,4,FALSE)</f>
        <v>0.75</v>
      </c>
      <c r="I4828">
        <f>VLOOKUP(B4828,Prekės!$A$2:$E$3000,5,FALSE)</f>
        <v>11</v>
      </c>
      <c r="J4828">
        <f t="shared" si="151"/>
        <v>-288</v>
      </c>
      <c r="K4828">
        <f t="shared" si="152"/>
        <v>-288</v>
      </c>
    </row>
    <row r="4829" spans="1:11">
      <c r="A4829" s="1">
        <f>Atask.AtsOp!A4366</f>
        <v>42487</v>
      </c>
      <c r="B4829" t="str">
        <f>Atask.AtsOp!E4366</f>
        <v>3001-0007</v>
      </c>
      <c r="C4829" t="str">
        <f>Atask.AtsOp!H4366</f>
        <v>Put. vynas "Alita" Silver, 0,75l 11%</v>
      </c>
      <c r="D4829" t="str">
        <f>Atask.AtsOp!N4366</f>
        <v>But.</v>
      </c>
      <c r="E4829" t="str">
        <f>Atask.AtsOp!I4366</f>
        <v>Pardavimo užsakymas</v>
      </c>
      <c r="F4829">
        <f>Atask.AtsOp!M4366</f>
        <v>-1536</v>
      </c>
      <c r="G4829">
        <f>VLOOKUP(B4829,Prekės!$A$2:$E$3000,3,FALSE)</f>
        <v>235</v>
      </c>
      <c r="H4829">
        <f>VLOOKUP(B4829,Prekės!$A$2:$E$3000,4,FALSE)</f>
        <v>0.75</v>
      </c>
      <c r="I4829">
        <f>VLOOKUP(B4829,Prekės!$A$2:$E$3000,5,FALSE)</f>
        <v>11</v>
      </c>
      <c r="J4829">
        <f t="shared" si="151"/>
        <v>-1152</v>
      </c>
      <c r="K4829">
        <f t="shared" si="152"/>
        <v>-1152</v>
      </c>
    </row>
    <row r="4830" spans="1:11">
      <c r="A4830" s="1">
        <f>Atask.AtsOp!A4367</f>
        <v>42486</v>
      </c>
      <c r="B4830" t="str">
        <f>Atask.AtsOp!E4367</f>
        <v>3001-0007</v>
      </c>
      <c r="C4830" t="str">
        <f>Atask.AtsOp!H4367</f>
        <v>Put. vynas "Alita" Silver, 0,75l 11%</v>
      </c>
      <c r="D4830" t="str">
        <f>Atask.AtsOp!N4367</f>
        <v>But.</v>
      </c>
      <c r="E4830" t="str">
        <f>Atask.AtsOp!I4367</f>
        <v>Pardavimo užsakymas</v>
      </c>
      <c r="F4830">
        <f>Atask.AtsOp!M4367</f>
        <v>-12</v>
      </c>
      <c r="G4830">
        <f>VLOOKUP(B4830,Prekės!$A$2:$E$3000,3,FALSE)</f>
        <v>235</v>
      </c>
      <c r="H4830">
        <f>VLOOKUP(B4830,Prekės!$A$2:$E$3000,4,FALSE)</f>
        <v>0.75</v>
      </c>
      <c r="I4830">
        <f>VLOOKUP(B4830,Prekės!$A$2:$E$3000,5,FALSE)</f>
        <v>11</v>
      </c>
      <c r="J4830">
        <f t="shared" si="151"/>
        <v>-9</v>
      </c>
      <c r="K4830">
        <f t="shared" si="152"/>
        <v>-9</v>
      </c>
    </row>
    <row r="4831" spans="1:11">
      <c r="A4831" s="1">
        <f>Atask.AtsOp!A4368</f>
        <v>42487</v>
      </c>
      <c r="B4831" t="str">
        <f>Atask.AtsOp!E4368</f>
        <v>3001-0007</v>
      </c>
      <c r="C4831" t="str">
        <f>Atask.AtsOp!H4368</f>
        <v>Put. vynas "Alita" Silver, 0,75l 11%</v>
      </c>
      <c r="D4831" t="str">
        <f>Atask.AtsOp!N4368</f>
        <v>But.</v>
      </c>
      <c r="E4831" t="str">
        <f>Atask.AtsOp!I4368</f>
        <v>Pardavimo užsakymas</v>
      </c>
      <c r="F4831">
        <f>Atask.AtsOp!M4368</f>
        <v>-1224</v>
      </c>
      <c r="G4831">
        <f>VLOOKUP(B4831,Prekės!$A$2:$E$3000,3,FALSE)</f>
        <v>235</v>
      </c>
      <c r="H4831">
        <f>VLOOKUP(B4831,Prekės!$A$2:$E$3000,4,FALSE)</f>
        <v>0.75</v>
      </c>
      <c r="I4831">
        <f>VLOOKUP(B4831,Prekės!$A$2:$E$3000,5,FALSE)</f>
        <v>11</v>
      </c>
      <c r="J4831">
        <f t="shared" si="151"/>
        <v>-918</v>
      </c>
      <c r="K4831">
        <f t="shared" si="152"/>
        <v>-918</v>
      </c>
    </row>
    <row r="4832" spans="1:11">
      <c r="A4832" s="1">
        <f>Atask.AtsOp!A4369</f>
        <v>42488</v>
      </c>
      <c r="B4832" t="str">
        <f>Atask.AtsOp!E4369</f>
        <v>3001-0007</v>
      </c>
      <c r="C4832" t="str">
        <f>Atask.AtsOp!H4369</f>
        <v>Put. vynas "Alita" Silver, 0,75l 11%</v>
      </c>
      <c r="D4832" t="str">
        <f>Atask.AtsOp!N4369</f>
        <v>But.</v>
      </c>
      <c r="E4832" t="str">
        <f>Atask.AtsOp!I4369</f>
        <v>Pardavimo užsakymas</v>
      </c>
      <c r="F4832">
        <f>Atask.AtsOp!M4369</f>
        <v>-384</v>
      </c>
      <c r="G4832">
        <f>VLOOKUP(B4832,Prekės!$A$2:$E$3000,3,FALSE)</f>
        <v>235</v>
      </c>
      <c r="H4832">
        <f>VLOOKUP(B4832,Prekės!$A$2:$E$3000,4,FALSE)</f>
        <v>0.75</v>
      </c>
      <c r="I4832">
        <f>VLOOKUP(B4832,Prekės!$A$2:$E$3000,5,FALSE)</f>
        <v>11</v>
      </c>
      <c r="J4832">
        <f t="shared" si="151"/>
        <v>-288</v>
      </c>
      <c r="K4832">
        <f t="shared" si="152"/>
        <v>-288</v>
      </c>
    </row>
    <row r="4833" spans="1:11">
      <c r="A4833" s="1">
        <f>Atask.AtsOp!A4370</f>
        <v>42488</v>
      </c>
      <c r="B4833" t="str">
        <f>Atask.AtsOp!E4370</f>
        <v>3001-0007</v>
      </c>
      <c r="C4833" t="str">
        <f>Atask.AtsOp!H4370</f>
        <v>Put. vynas "Alita" Silver, 0,75l 11%</v>
      </c>
      <c r="D4833" t="str">
        <f>Atask.AtsOp!N4370</f>
        <v>But.</v>
      </c>
      <c r="E4833" t="str">
        <f>Atask.AtsOp!I4370</f>
        <v>Pardavimo užsakymas</v>
      </c>
      <c r="F4833">
        <f>Atask.AtsOp!M4370</f>
        <v>-1536</v>
      </c>
      <c r="G4833">
        <f>VLOOKUP(B4833,Prekės!$A$2:$E$3000,3,FALSE)</f>
        <v>235</v>
      </c>
      <c r="H4833">
        <f>VLOOKUP(B4833,Prekės!$A$2:$E$3000,4,FALSE)</f>
        <v>0.75</v>
      </c>
      <c r="I4833">
        <f>VLOOKUP(B4833,Prekės!$A$2:$E$3000,5,FALSE)</f>
        <v>11</v>
      </c>
      <c r="J4833">
        <f t="shared" si="151"/>
        <v>-1152</v>
      </c>
      <c r="K4833">
        <f t="shared" si="152"/>
        <v>-1152</v>
      </c>
    </row>
    <row r="4834" spans="1:11">
      <c r="A4834" s="1">
        <f>Atask.AtsOp!A4371</f>
        <v>42488</v>
      </c>
      <c r="B4834" t="str">
        <f>Atask.AtsOp!E4371</f>
        <v>3001-0007</v>
      </c>
      <c r="C4834" t="str">
        <f>Atask.AtsOp!H4371</f>
        <v>Put. vynas "Alita" Silver, 0,75l 11%</v>
      </c>
      <c r="D4834" t="str">
        <f>Atask.AtsOp!N4371</f>
        <v>But.</v>
      </c>
      <c r="E4834" t="str">
        <f>Atask.AtsOp!I4371</f>
        <v>Pardavimo užsakymas</v>
      </c>
      <c r="F4834">
        <f>Atask.AtsOp!M4371</f>
        <v>-1536</v>
      </c>
      <c r="G4834">
        <f>VLOOKUP(B4834,Prekės!$A$2:$E$3000,3,FALSE)</f>
        <v>235</v>
      </c>
      <c r="H4834">
        <f>VLOOKUP(B4834,Prekės!$A$2:$E$3000,4,FALSE)</f>
        <v>0.75</v>
      </c>
      <c r="I4834">
        <f>VLOOKUP(B4834,Prekės!$A$2:$E$3000,5,FALSE)</f>
        <v>11</v>
      </c>
      <c r="J4834">
        <f t="shared" ref="J4834:J4897" si="153">IF(G4834=110,F4834*H4834*I4834,IF(G4834&lt;280,F4834*H4834,F4834*H4834*(I4834/100)))</f>
        <v>-1152</v>
      </c>
      <c r="K4834">
        <f t="shared" ref="K4834:K4897" si="154">IF(EXACT(D4834,"But."),J4834,F4834)</f>
        <v>-1152</v>
      </c>
    </row>
    <row r="4835" spans="1:11">
      <c r="A4835" s="1">
        <f>Atask.AtsOp!A4372</f>
        <v>42487</v>
      </c>
      <c r="B4835" t="str">
        <f>Atask.AtsOp!E4372</f>
        <v>3001-0007</v>
      </c>
      <c r="C4835" t="str">
        <f>Atask.AtsOp!H4372</f>
        <v>Put. vynas "Alita" Silver, 0,75l 11%</v>
      </c>
      <c r="D4835" t="str">
        <f>Atask.AtsOp!N4372</f>
        <v>But.</v>
      </c>
      <c r="E4835" t="str">
        <f>Atask.AtsOp!I4372</f>
        <v>Pardavimo užsakymas</v>
      </c>
      <c r="F4835">
        <f>Atask.AtsOp!M4372</f>
        <v>-24</v>
      </c>
      <c r="G4835">
        <f>VLOOKUP(B4835,Prekės!$A$2:$E$3000,3,FALSE)</f>
        <v>235</v>
      </c>
      <c r="H4835">
        <f>VLOOKUP(B4835,Prekės!$A$2:$E$3000,4,FALSE)</f>
        <v>0.75</v>
      </c>
      <c r="I4835">
        <f>VLOOKUP(B4835,Prekės!$A$2:$E$3000,5,FALSE)</f>
        <v>11</v>
      </c>
      <c r="J4835">
        <f t="shared" si="153"/>
        <v>-18</v>
      </c>
      <c r="K4835">
        <f t="shared" si="154"/>
        <v>-18</v>
      </c>
    </row>
    <row r="4836" spans="1:11">
      <c r="A4836" s="1">
        <f>Atask.AtsOp!A4373</f>
        <v>42490</v>
      </c>
      <c r="B4836" t="str">
        <f>Atask.AtsOp!E4373</f>
        <v>3001-0007</v>
      </c>
      <c r="C4836" t="str">
        <f>Atask.AtsOp!H4373</f>
        <v>Put. vynas "Alita" Silver, 0,75l 11%</v>
      </c>
      <c r="D4836" t="str">
        <f>Atask.AtsOp!N4373</f>
        <v>But.</v>
      </c>
      <c r="E4836" t="str">
        <f>Atask.AtsOp!I4373</f>
        <v>Perkelti</v>
      </c>
      <c r="F4836">
        <f>Atask.AtsOp!M4373</f>
        <v>-16</v>
      </c>
      <c r="G4836">
        <f>VLOOKUP(B4836,Prekės!$A$2:$E$3000,3,FALSE)</f>
        <v>235</v>
      </c>
      <c r="H4836">
        <f>VLOOKUP(B4836,Prekės!$A$2:$E$3000,4,FALSE)</f>
        <v>0.75</v>
      </c>
      <c r="I4836">
        <f>VLOOKUP(B4836,Prekės!$A$2:$E$3000,5,FALSE)</f>
        <v>11</v>
      </c>
      <c r="J4836">
        <f t="shared" si="153"/>
        <v>-12</v>
      </c>
      <c r="K4836">
        <f t="shared" si="154"/>
        <v>-12</v>
      </c>
    </row>
    <row r="4837" spans="1:11">
      <c r="A4837" s="1">
        <f>Atask.AtsOp!A4374</f>
        <v>42488</v>
      </c>
      <c r="B4837" t="str">
        <f>Atask.AtsOp!E4374</f>
        <v>3001-0007</v>
      </c>
      <c r="C4837" t="str">
        <f>Atask.AtsOp!H4374</f>
        <v>Put. vynas "Alita" Silver, 0,75l 11%</v>
      </c>
      <c r="D4837" t="str">
        <f>Atask.AtsOp!N4374</f>
        <v>But.</v>
      </c>
      <c r="E4837" t="str">
        <f>Atask.AtsOp!I4374</f>
        <v>Pardavimo užsakymas</v>
      </c>
      <c r="F4837">
        <f>Atask.AtsOp!M4374</f>
        <v>-24</v>
      </c>
      <c r="G4837">
        <f>VLOOKUP(B4837,Prekės!$A$2:$E$3000,3,FALSE)</f>
        <v>235</v>
      </c>
      <c r="H4837">
        <f>VLOOKUP(B4837,Prekės!$A$2:$E$3000,4,FALSE)</f>
        <v>0.75</v>
      </c>
      <c r="I4837">
        <f>VLOOKUP(B4837,Prekės!$A$2:$E$3000,5,FALSE)</f>
        <v>11</v>
      </c>
      <c r="J4837">
        <f t="shared" si="153"/>
        <v>-18</v>
      </c>
      <c r="K4837">
        <f t="shared" si="154"/>
        <v>-18</v>
      </c>
    </row>
    <row r="4838" spans="1:11">
      <c r="A4838" s="1">
        <f>Atask.AtsOp!A4375</f>
        <v>42489</v>
      </c>
      <c r="B4838" t="str">
        <f>Atask.AtsOp!E4375</f>
        <v>3001-0007</v>
      </c>
      <c r="C4838" t="str">
        <f>Atask.AtsOp!H4375</f>
        <v>Put. vynas "Alita" Silver, 0,75l 11%</v>
      </c>
      <c r="D4838" t="str">
        <f>Atask.AtsOp!N4375</f>
        <v>But.</v>
      </c>
      <c r="E4838" t="str">
        <f>Atask.AtsOp!I4375</f>
        <v>Pardavimo užsakymas</v>
      </c>
      <c r="F4838">
        <f>Atask.AtsOp!M4375</f>
        <v>-24</v>
      </c>
      <c r="G4838">
        <f>VLOOKUP(B4838,Prekės!$A$2:$E$3000,3,FALSE)</f>
        <v>235</v>
      </c>
      <c r="H4838">
        <f>VLOOKUP(B4838,Prekės!$A$2:$E$3000,4,FALSE)</f>
        <v>0.75</v>
      </c>
      <c r="I4838">
        <f>VLOOKUP(B4838,Prekės!$A$2:$E$3000,5,FALSE)</f>
        <v>11</v>
      </c>
      <c r="J4838">
        <f t="shared" si="153"/>
        <v>-18</v>
      </c>
      <c r="K4838">
        <f t="shared" si="154"/>
        <v>-18</v>
      </c>
    </row>
    <row r="4839" spans="1:11">
      <c r="A4839" s="1">
        <f>Atask.AtsOp!A4376</f>
        <v>42465</v>
      </c>
      <c r="B4839" t="str">
        <f>Atask.AtsOp!E4376</f>
        <v>3001-0007</v>
      </c>
      <c r="C4839" t="str">
        <f>Atask.AtsOp!H4376</f>
        <v>Put. vynas "Alita" Silver, 0,75l 11%</v>
      </c>
      <c r="D4839" t="str">
        <f>Atask.AtsOp!N4376</f>
        <v>But.</v>
      </c>
      <c r="E4839" t="str">
        <f>Atask.AtsOp!I4376</f>
        <v>Perkelti</v>
      </c>
      <c r="F4839">
        <f>Atask.AtsOp!M4376</f>
        <v>-1</v>
      </c>
      <c r="G4839">
        <f>VLOOKUP(B4839,Prekės!$A$2:$E$3000,3,FALSE)</f>
        <v>235</v>
      </c>
      <c r="H4839">
        <f>VLOOKUP(B4839,Prekės!$A$2:$E$3000,4,FALSE)</f>
        <v>0.75</v>
      </c>
      <c r="I4839">
        <f>VLOOKUP(B4839,Prekės!$A$2:$E$3000,5,FALSE)</f>
        <v>11</v>
      </c>
      <c r="J4839">
        <f t="shared" si="153"/>
        <v>-0.75</v>
      </c>
      <c r="K4839">
        <f t="shared" si="154"/>
        <v>-0.75</v>
      </c>
    </row>
    <row r="4840" spans="1:11">
      <c r="A4840" s="1">
        <f>Atask.AtsOp!A4377</f>
        <v>42465</v>
      </c>
      <c r="B4840" t="str">
        <f>Atask.AtsOp!E4377</f>
        <v>3001-0007</v>
      </c>
      <c r="C4840" t="str">
        <f>Atask.AtsOp!H4377</f>
        <v>Put. vynas "Alita" Silver, 0,75l 11%</v>
      </c>
      <c r="D4840" t="str">
        <f>Atask.AtsOp!N4377</f>
        <v>But.</v>
      </c>
      <c r="E4840" t="str">
        <f>Atask.AtsOp!I4377</f>
        <v>Perkelti</v>
      </c>
      <c r="F4840">
        <f>Atask.AtsOp!M4377</f>
        <v>-4</v>
      </c>
      <c r="G4840">
        <f>VLOOKUP(B4840,Prekės!$A$2:$E$3000,3,FALSE)</f>
        <v>235</v>
      </c>
      <c r="H4840">
        <f>VLOOKUP(B4840,Prekės!$A$2:$E$3000,4,FALSE)</f>
        <v>0.75</v>
      </c>
      <c r="I4840">
        <f>VLOOKUP(B4840,Prekės!$A$2:$E$3000,5,FALSE)</f>
        <v>11</v>
      </c>
      <c r="J4840">
        <f t="shared" si="153"/>
        <v>-3</v>
      </c>
      <c r="K4840">
        <f t="shared" si="154"/>
        <v>-3</v>
      </c>
    </row>
    <row r="4841" spans="1:11">
      <c r="A4841" s="1">
        <f>Atask.AtsOp!A4378</f>
        <v>42465</v>
      </c>
      <c r="B4841" t="str">
        <f>Atask.AtsOp!E4378</f>
        <v>3001-0007</v>
      </c>
      <c r="C4841" t="str">
        <f>Atask.AtsOp!H4378</f>
        <v>Put. vynas "Alita" Silver, 0,75l 11%</v>
      </c>
      <c r="D4841" t="str">
        <f>Atask.AtsOp!N4378</f>
        <v>But.</v>
      </c>
      <c r="E4841" t="str">
        <f>Atask.AtsOp!I4378</f>
        <v>Gamyba</v>
      </c>
      <c r="F4841">
        <f>Atask.AtsOp!M4378</f>
        <v>20005</v>
      </c>
      <c r="G4841">
        <f>VLOOKUP(B4841,Prekės!$A$2:$E$3000,3,FALSE)</f>
        <v>235</v>
      </c>
      <c r="H4841">
        <f>VLOOKUP(B4841,Prekės!$A$2:$E$3000,4,FALSE)</f>
        <v>0.75</v>
      </c>
      <c r="I4841">
        <f>VLOOKUP(B4841,Prekės!$A$2:$E$3000,5,FALSE)</f>
        <v>11</v>
      </c>
      <c r="J4841">
        <f t="shared" si="153"/>
        <v>15003.75</v>
      </c>
      <c r="K4841">
        <f t="shared" si="154"/>
        <v>15003.75</v>
      </c>
    </row>
    <row r="4842" spans="1:11">
      <c r="A4842" s="1">
        <f>Atask.AtsOp!A4379</f>
        <v>42465</v>
      </c>
      <c r="B4842" t="str">
        <f>Atask.AtsOp!E4379</f>
        <v>3001-0007</v>
      </c>
      <c r="C4842" t="str">
        <f>Atask.AtsOp!H4379</f>
        <v>Put. vynas "Alita" Silver, 0,75l 11%</v>
      </c>
      <c r="D4842" t="str">
        <f>Atask.AtsOp!N4379</f>
        <v>But.</v>
      </c>
      <c r="E4842" t="str">
        <f>Atask.AtsOp!I4379</f>
        <v>Gamyba</v>
      </c>
      <c r="F4842">
        <f>Atask.AtsOp!M4379</f>
        <v>26003</v>
      </c>
      <c r="G4842">
        <f>VLOOKUP(B4842,Prekės!$A$2:$E$3000,3,FALSE)</f>
        <v>235</v>
      </c>
      <c r="H4842">
        <f>VLOOKUP(B4842,Prekės!$A$2:$E$3000,4,FALSE)</f>
        <v>0.75</v>
      </c>
      <c r="I4842">
        <f>VLOOKUP(B4842,Prekės!$A$2:$E$3000,5,FALSE)</f>
        <v>11</v>
      </c>
      <c r="J4842">
        <f t="shared" si="153"/>
        <v>19502.25</v>
      </c>
      <c r="K4842">
        <f t="shared" si="154"/>
        <v>19502.25</v>
      </c>
    </row>
    <row r="4843" spans="1:11">
      <c r="A4843" s="1">
        <f>Atask.AtsOp!A4380</f>
        <v>42467</v>
      </c>
      <c r="B4843" t="str">
        <f>Atask.AtsOp!E4380</f>
        <v>3001-0007</v>
      </c>
      <c r="C4843" t="str">
        <f>Atask.AtsOp!H4380</f>
        <v>Put. vynas "Alita" Silver, 0,75l 11%</v>
      </c>
      <c r="D4843" t="str">
        <f>Atask.AtsOp!N4380</f>
        <v>But.</v>
      </c>
      <c r="E4843" t="str">
        <f>Atask.AtsOp!I4380</f>
        <v>Perkelti</v>
      </c>
      <c r="F4843">
        <f>Atask.AtsOp!M4380</f>
        <v>-13262</v>
      </c>
      <c r="G4843">
        <f>VLOOKUP(B4843,Prekės!$A$2:$E$3000,3,FALSE)</f>
        <v>235</v>
      </c>
      <c r="H4843">
        <f>VLOOKUP(B4843,Prekės!$A$2:$E$3000,4,FALSE)</f>
        <v>0.75</v>
      </c>
      <c r="I4843">
        <f>VLOOKUP(B4843,Prekės!$A$2:$E$3000,5,FALSE)</f>
        <v>11</v>
      </c>
      <c r="J4843">
        <f t="shared" si="153"/>
        <v>-9946.5</v>
      </c>
      <c r="K4843">
        <f t="shared" si="154"/>
        <v>-9946.5</v>
      </c>
    </row>
    <row r="4844" spans="1:11">
      <c r="A4844" s="1">
        <f>Atask.AtsOp!A4381</f>
        <v>42466</v>
      </c>
      <c r="B4844" t="str">
        <f>Atask.AtsOp!E4381</f>
        <v>3001-0007</v>
      </c>
      <c r="C4844" t="str">
        <f>Atask.AtsOp!H4381</f>
        <v>Put. vynas "Alita" Silver, 0,75l 11%</v>
      </c>
      <c r="D4844" t="str">
        <f>Atask.AtsOp!N4381</f>
        <v>But.</v>
      </c>
      <c r="E4844" t="str">
        <f>Atask.AtsOp!I4381</f>
        <v>Perkelti</v>
      </c>
      <c r="F4844">
        <f>Atask.AtsOp!M4381</f>
        <v>-20736</v>
      </c>
      <c r="G4844">
        <f>VLOOKUP(B4844,Prekės!$A$2:$E$3000,3,FALSE)</f>
        <v>235</v>
      </c>
      <c r="H4844">
        <f>VLOOKUP(B4844,Prekės!$A$2:$E$3000,4,FALSE)</f>
        <v>0.75</v>
      </c>
      <c r="I4844">
        <f>VLOOKUP(B4844,Prekės!$A$2:$E$3000,5,FALSE)</f>
        <v>11</v>
      </c>
      <c r="J4844">
        <f t="shared" si="153"/>
        <v>-15552</v>
      </c>
      <c r="K4844">
        <f t="shared" si="154"/>
        <v>-15552</v>
      </c>
    </row>
    <row r="4845" spans="1:11">
      <c r="A4845" s="1">
        <f>Atask.AtsOp!A4382</f>
        <v>42466</v>
      </c>
      <c r="B4845" t="str">
        <f>Atask.AtsOp!E4382</f>
        <v>3001-0007</v>
      </c>
      <c r="C4845" t="str">
        <f>Atask.AtsOp!H4382</f>
        <v>Put. vynas "Alita" Silver, 0,75l 11%</v>
      </c>
      <c r="D4845" t="str">
        <f>Atask.AtsOp!N4382</f>
        <v>But.</v>
      </c>
      <c r="E4845" t="str">
        <f>Atask.AtsOp!I4382</f>
        <v>Perkelti</v>
      </c>
      <c r="F4845">
        <f>Atask.AtsOp!M4382</f>
        <v>-25999</v>
      </c>
      <c r="G4845">
        <f>VLOOKUP(B4845,Prekės!$A$2:$E$3000,3,FALSE)</f>
        <v>235</v>
      </c>
      <c r="H4845">
        <f>VLOOKUP(B4845,Prekės!$A$2:$E$3000,4,FALSE)</f>
        <v>0.75</v>
      </c>
      <c r="I4845">
        <f>VLOOKUP(B4845,Prekės!$A$2:$E$3000,5,FALSE)</f>
        <v>11</v>
      </c>
      <c r="J4845">
        <f t="shared" si="153"/>
        <v>-19499.25</v>
      </c>
      <c r="K4845">
        <f t="shared" si="154"/>
        <v>-19499.25</v>
      </c>
    </row>
    <row r="4846" spans="1:11">
      <c r="A4846" s="1">
        <f>Atask.AtsOp!A4383</f>
        <v>42466</v>
      </c>
      <c r="B4846" t="str">
        <f>Atask.AtsOp!E4383</f>
        <v>3001-0007</v>
      </c>
      <c r="C4846" t="str">
        <f>Atask.AtsOp!H4383</f>
        <v>Put. vynas "Alita" Silver, 0,75l 11%</v>
      </c>
      <c r="D4846" t="str">
        <f>Atask.AtsOp!N4383</f>
        <v>But.</v>
      </c>
      <c r="E4846" t="str">
        <f>Atask.AtsOp!I4383</f>
        <v>Perkelti</v>
      </c>
      <c r="F4846">
        <f>Atask.AtsOp!M4383</f>
        <v>-3</v>
      </c>
      <c r="G4846">
        <f>VLOOKUP(B4846,Prekės!$A$2:$E$3000,3,FALSE)</f>
        <v>235</v>
      </c>
      <c r="H4846">
        <f>VLOOKUP(B4846,Prekės!$A$2:$E$3000,4,FALSE)</f>
        <v>0.75</v>
      </c>
      <c r="I4846">
        <f>VLOOKUP(B4846,Prekės!$A$2:$E$3000,5,FALSE)</f>
        <v>11</v>
      </c>
      <c r="J4846">
        <f t="shared" si="153"/>
        <v>-2.25</v>
      </c>
      <c r="K4846">
        <f t="shared" si="154"/>
        <v>-2.25</v>
      </c>
    </row>
    <row r="4847" spans="1:11">
      <c r="A4847" s="1">
        <f>Atask.AtsOp!A4384</f>
        <v>42465</v>
      </c>
      <c r="B4847" t="str">
        <f>Atask.AtsOp!E4384</f>
        <v>3001-0007</v>
      </c>
      <c r="C4847" t="str">
        <f>Atask.AtsOp!H4384</f>
        <v>Put. vynas "Alita" Silver, 0,75l 11%</v>
      </c>
      <c r="D4847" t="str">
        <f>Atask.AtsOp!N4384</f>
        <v>But.</v>
      </c>
      <c r="E4847" t="str">
        <f>Atask.AtsOp!I4384</f>
        <v>Gamyba</v>
      </c>
      <c r="F4847">
        <f>Atask.AtsOp!M4384</f>
        <v>14000</v>
      </c>
      <c r="G4847">
        <f>VLOOKUP(B4847,Prekės!$A$2:$E$3000,3,FALSE)</f>
        <v>235</v>
      </c>
      <c r="H4847">
        <f>VLOOKUP(B4847,Prekės!$A$2:$E$3000,4,FALSE)</f>
        <v>0.75</v>
      </c>
      <c r="I4847">
        <f>VLOOKUP(B4847,Prekės!$A$2:$E$3000,5,FALSE)</f>
        <v>11</v>
      </c>
      <c r="J4847">
        <f t="shared" si="153"/>
        <v>10500</v>
      </c>
      <c r="K4847">
        <f t="shared" si="154"/>
        <v>10500</v>
      </c>
    </row>
    <row r="4848" spans="1:11">
      <c r="A4848" s="1">
        <f>Atask.AtsOp!A4385</f>
        <v>42467</v>
      </c>
      <c r="B4848" t="str">
        <f>Atask.AtsOp!E4385</f>
        <v>3001-0007</v>
      </c>
      <c r="C4848" t="str">
        <f>Atask.AtsOp!H4385</f>
        <v>Put. vynas "Alita" Silver, 0,75l 11%</v>
      </c>
      <c r="D4848" t="str">
        <f>Atask.AtsOp!N4385</f>
        <v>But.</v>
      </c>
      <c r="E4848" t="str">
        <f>Atask.AtsOp!I4385</f>
        <v>Perkelti</v>
      </c>
      <c r="F4848">
        <f>Atask.AtsOp!M4385</f>
        <v>-3</v>
      </c>
      <c r="G4848">
        <f>VLOOKUP(B4848,Prekės!$A$2:$E$3000,3,FALSE)</f>
        <v>235</v>
      </c>
      <c r="H4848">
        <f>VLOOKUP(B4848,Prekės!$A$2:$E$3000,4,FALSE)</f>
        <v>0.75</v>
      </c>
      <c r="I4848">
        <f>VLOOKUP(B4848,Prekės!$A$2:$E$3000,5,FALSE)</f>
        <v>11</v>
      </c>
      <c r="J4848">
        <f t="shared" si="153"/>
        <v>-2.25</v>
      </c>
      <c r="K4848">
        <f t="shared" si="154"/>
        <v>-2.25</v>
      </c>
    </row>
    <row r="4849" spans="1:11">
      <c r="A4849" s="1">
        <f>Atask.AtsOp!A4386</f>
        <v>42466</v>
      </c>
      <c r="B4849" t="str">
        <f>Atask.AtsOp!E4386</f>
        <v>3001-0007</v>
      </c>
      <c r="C4849" t="str">
        <f>Atask.AtsOp!H4386</f>
        <v>Put. vynas "Alita" Silver, 0,75l 11%</v>
      </c>
      <c r="D4849" t="str">
        <f>Atask.AtsOp!N4386</f>
        <v>But.</v>
      </c>
      <c r="E4849" t="str">
        <f>Atask.AtsOp!I4386</f>
        <v>Perkelti</v>
      </c>
      <c r="F4849">
        <f>Atask.AtsOp!M4386</f>
        <v>2</v>
      </c>
      <c r="G4849">
        <f>VLOOKUP(B4849,Prekės!$A$2:$E$3000,3,FALSE)</f>
        <v>235</v>
      </c>
      <c r="H4849">
        <f>VLOOKUP(B4849,Prekės!$A$2:$E$3000,4,FALSE)</f>
        <v>0.75</v>
      </c>
      <c r="I4849">
        <f>VLOOKUP(B4849,Prekės!$A$2:$E$3000,5,FALSE)</f>
        <v>11</v>
      </c>
      <c r="J4849">
        <f t="shared" si="153"/>
        <v>1.5</v>
      </c>
      <c r="K4849">
        <f t="shared" si="154"/>
        <v>1.5</v>
      </c>
    </row>
    <row r="4850" spans="1:11">
      <c r="A4850" s="1">
        <f>Atask.AtsOp!A4387</f>
        <v>42466</v>
      </c>
      <c r="B4850" t="str">
        <f>Atask.AtsOp!E4387</f>
        <v>3001-0007</v>
      </c>
      <c r="C4850" t="str">
        <f>Atask.AtsOp!H4387</f>
        <v>Put. vynas "Alita" Silver, 0,75l 11%</v>
      </c>
      <c r="D4850" t="str">
        <f>Atask.AtsOp!N4387</f>
        <v>But.</v>
      </c>
      <c r="E4850" t="str">
        <f>Atask.AtsOp!I4387</f>
        <v>Perkelti</v>
      </c>
      <c r="F4850">
        <f>Atask.AtsOp!M4387</f>
        <v>7</v>
      </c>
      <c r="G4850">
        <f>VLOOKUP(B4850,Prekės!$A$2:$E$3000,3,FALSE)</f>
        <v>235</v>
      </c>
      <c r="H4850">
        <f>VLOOKUP(B4850,Prekės!$A$2:$E$3000,4,FALSE)</f>
        <v>0.75</v>
      </c>
      <c r="I4850">
        <f>VLOOKUP(B4850,Prekės!$A$2:$E$3000,5,FALSE)</f>
        <v>11</v>
      </c>
      <c r="J4850">
        <f t="shared" si="153"/>
        <v>5.25</v>
      </c>
      <c r="K4850">
        <f t="shared" si="154"/>
        <v>5.25</v>
      </c>
    </row>
    <row r="4851" spans="1:11">
      <c r="A4851" s="1">
        <f>Atask.AtsOp!A4388</f>
        <v>42467</v>
      </c>
      <c r="B4851" t="str">
        <f>Atask.AtsOp!E4388</f>
        <v>3001-0007</v>
      </c>
      <c r="C4851" t="str">
        <f>Atask.AtsOp!H4388</f>
        <v>Put. vynas "Alita" Silver, 0,75l 11%</v>
      </c>
      <c r="D4851" t="str">
        <f>Atask.AtsOp!N4388</f>
        <v>But.</v>
      </c>
      <c r="E4851" t="str">
        <f>Atask.AtsOp!I4388</f>
        <v>Perkelti</v>
      </c>
      <c r="F4851">
        <f>Atask.AtsOp!M4388</f>
        <v>3</v>
      </c>
      <c r="G4851">
        <f>VLOOKUP(B4851,Prekės!$A$2:$E$3000,3,FALSE)</f>
        <v>235</v>
      </c>
      <c r="H4851">
        <f>VLOOKUP(B4851,Prekės!$A$2:$E$3000,4,FALSE)</f>
        <v>0.75</v>
      </c>
      <c r="I4851">
        <f>VLOOKUP(B4851,Prekės!$A$2:$E$3000,5,FALSE)</f>
        <v>11</v>
      </c>
      <c r="J4851">
        <f t="shared" si="153"/>
        <v>2.25</v>
      </c>
      <c r="K4851">
        <f t="shared" si="154"/>
        <v>2.25</v>
      </c>
    </row>
    <row r="4852" spans="1:11">
      <c r="A4852" s="1">
        <f>Atask.AtsOp!A4389</f>
        <v>42490</v>
      </c>
      <c r="B4852" t="str">
        <f>Atask.AtsOp!E4389</f>
        <v>3001-0007</v>
      </c>
      <c r="C4852" t="str">
        <f>Atask.AtsOp!H4389</f>
        <v>Put. vynas "Alita" Silver, 0,75l 11%</v>
      </c>
      <c r="D4852" t="str">
        <f>Atask.AtsOp!N4389</f>
        <v>But.</v>
      </c>
      <c r="E4852" t="str">
        <f>Atask.AtsOp!I4389</f>
        <v>Perkelti</v>
      </c>
      <c r="F4852">
        <f>Atask.AtsOp!M4389</f>
        <v>8</v>
      </c>
      <c r="G4852">
        <f>VLOOKUP(B4852,Prekės!$A$2:$E$3000,3,FALSE)</f>
        <v>235</v>
      </c>
      <c r="H4852">
        <f>VLOOKUP(B4852,Prekės!$A$2:$E$3000,4,FALSE)</f>
        <v>0.75</v>
      </c>
      <c r="I4852">
        <f>VLOOKUP(B4852,Prekės!$A$2:$E$3000,5,FALSE)</f>
        <v>11</v>
      </c>
      <c r="J4852">
        <f t="shared" si="153"/>
        <v>6</v>
      </c>
      <c r="K4852">
        <f t="shared" si="154"/>
        <v>6</v>
      </c>
    </row>
    <row r="4853" spans="1:11">
      <c r="A4853" s="1">
        <f>Atask.AtsOp!A4390</f>
        <v>42490</v>
      </c>
      <c r="B4853" t="str">
        <f>Atask.AtsOp!E4390</f>
        <v>3001-0007</v>
      </c>
      <c r="C4853" t="str">
        <f>Atask.AtsOp!H4390</f>
        <v>Put. vynas "Alita" Silver, 0,75l 11%</v>
      </c>
      <c r="D4853" t="str">
        <f>Atask.AtsOp!N4390</f>
        <v>But.</v>
      </c>
      <c r="E4853" t="str">
        <f>Atask.AtsOp!I4390</f>
        <v>Perkelti</v>
      </c>
      <c r="F4853">
        <f>Atask.AtsOp!M4390</f>
        <v>16</v>
      </c>
      <c r="G4853">
        <f>VLOOKUP(B4853,Prekės!$A$2:$E$3000,3,FALSE)</f>
        <v>235</v>
      </c>
      <c r="H4853">
        <f>VLOOKUP(B4853,Prekės!$A$2:$E$3000,4,FALSE)</f>
        <v>0.75</v>
      </c>
      <c r="I4853">
        <f>VLOOKUP(B4853,Prekės!$A$2:$E$3000,5,FALSE)</f>
        <v>11</v>
      </c>
      <c r="J4853">
        <f t="shared" si="153"/>
        <v>12</v>
      </c>
      <c r="K4853">
        <f t="shared" si="154"/>
        <v>12</v>
      </c>
    </row>
    <row r="4854" spans="1:11">
      <c r="A4854" s="1">
        <f>Atask.AtsOp!A4391</f>
        <v>42490</v>
      </c>
      <c r="B4854" t="str">
        <f>Atask.AtsOp!E4391</f>
        <v>3001-0007</v>
      </c>
      <c r="C4854" t="str">
        <f>Atask.AtsOp!H4391</f>
        <v>Put. vynas "Alita" Silver, 0,75l 11%</v>
      </c>
      <c r="D4854" t="str">
        <f>Atask.AtsOp!N4391</f>
        <v>But.</v>
      </c>
      <c r="E4854" t="str">
        <f>Atask.AtsOp!I4391</f>
        <v>Pardavimo užsakymas</v>
      </c>
      <c r="F4854">
        <f>Atask.AtsOp!M4391</f>
        <v>-5</v>
      </c>
      <c r="G4854">
        <f>VLOOKUP(B4854,Prekės!$A$2:$E$3000,3,FALSE)</f>
        <v>235</v>
      </c>
      <c r="H4854">
        <f>VLOOKUP(B4854,Prekės!$A$2:$E$3000,4,FALSE)</f>
        <v>0.75</v>
      </c>
      <c r="I4854">
        <f>VLOOKUP(B4854,Prekės!$A$2:$E$3000,5,FALSE)</f>
        <v>11</v>
      </c>
      <c r="J4854">
        <f t="shared" si="153"/>
        <v>-3.75</v>
      </c>
      <c r="K4854">
        <f t="shared" si="154"/>
        <v>-3.75</v>
      </c>
    </row>
    <row r="4855" spans="1:11">
      <c r="A4855" s="1">
        <f>Atask.AtsOp!A4392</f>
        <v>42490</v>
      </c>
      <c r="B4855" t="str">
        <f>Atask.AtsOp!E4392</f>
        <v>3001-0007</v>
      </c>
      <c r="C4855" t="str">
        <f>Atask.AtsOp!H4392</f>
        <v>Put. vynas "Alita" Silver, 0,75l 11%</v>
      </c>
      <c r="D4855" t="str">
        <f>Atask.AtsOp!N4392</f>
        <v>But.</v>
      </c>
      <c r="E4855" t="str">
        <f>Atask.AtsOp!I4392</f>
        <v>Pardavimo užsakymas</v>
      </c>
      <c r="F4855">
        <f>Atask.AtsOp!M4392</f>
        <v>-7</v>
      </c>
      <c r="G4855">
        <f>VLOOKUP(B4855,Prekės!$A$2:$E$3000,3,FALSE)</f>
        <v>235</v>
      </c>
      <c r="H4855">
        <f>VLOOKUP(B4855,Prekės!$A$2:$E$3000,4,FALSE)</f>
        <v>0.75</v>
      </c>
      <c r="I4855">
        <f>VLOOKUP(B4855,Prekės!$A$2:$E$3000,5,FALSE)</f>
        <v>11</v>
      </c>
      <c r="J4855">
        <f t="shared" si="153"/>
        <v>-5.25</v>
      </c>
      <c r="K4855">
        <f t="shared" si="154"/>
        <v>-5.25</v>
      </c>
    </row>
    <row r="4856" spans="1:11">
      <c r="A4856" s="1">
        <f>Atask.AtsOp!A4393</f>
        <v>42490</v>
      </c>
      <c r="B4856" t="str">
        <f>Atask.AtsOp!E4393</f>
        <v>3001-0007</v>
      </c>
      <c r="C4856" t="str">
        <f>Atask.AtsOp!H4393</f>
        <v>Put. vynas "Alita" Silver, 0,75l 11%</v>
      </c>
      <c r="D4856" t="str">
        <f>Atask.AtsOp!N4393</f>
        <v>But.</v>
      </c>
      <c r="E4856" t="str">
        <f>Atask.AtsOp!I4393</f>
        <v>Pardavimo užsakymas</v>
      </c>
      <c r="F4856">
        <f>Atask.AtsOp!M4393</f>
        <v>-24</v>
      </c>
      <c r="G4856">
        <f>VLOOKUP(B4856,Prekės!$A$2:$E$3000,3,FALSE)</f>
        <v>235</v>
      </c>
      <c r="H4856">
        <f>VLOOKUP(B4856,Prekės!$A$2:$E$3000,4,FALSE)</f>
        <v>0.75</v>
      </c>
      <c r="I4856">
        <f>VLOOKUP(B4856,Prekės!$A$2:$E$3000,5,FALSE)</f>
        <v>11</v>
      </c>
      <c r="J4856">
        <f t="shared" si="153"/>
        <v>-18</v>
      </c>
      <c r="K4856">
        <f t="shared" si="154"/>
        <v>-18</v>
      </c>
    </row>
    <row r="4857" spans="1:11">
      <c r="A4857" s="1">
        <f>Atask.AtsOp!A4394</f>
        <v>42465</v>
      </c>
      <c r="B4857" t="str">
        <f>Atask.AtsOp!E4394</f>
        <v>3001-0007</v>
      </c>
      <c r="C4857" t="str">
        <f>Atask.AtsOp!H4394</f>
        <v>Put. vynas "Alita" Silver, 0,75l 11%</v>
      </c>
      <c r="D4857" t="str">
        <f>Atask.AtsOp!N4394</f>
        <v>But.</v>
      </c>
      <c r="E4857" t="str">
        <f>Atask.AtsOp!I4394</f>
        <v>Perkelti</v>
      </c>
      <c r="F4857">
        <f>Atask.AtsOp!M4394</f>
        <v>4</v>
      </c>
      <c r="G4857">
        <f>VLOOKUP(B4857,Prekės!$A$2:$E$3000,3,FALSE)</f>
        <v>235</v>
      </c>
      <c r="H4857">
        <f>VLOOKUP(B4857,Prekės!$A$2:$E$3000,4,FALSE)</f>
        <v>0.75</v>
      </c>
      <c r="I4857">
        <f>VLOOKUP(B4857,Prekės!$A$2:$E$3000,5,FALSE)</f>
        <v>11</v>
      </c>
      <c r="J4857">
        <f t="shared" si="153"/>
        <v>3</v>
      </c>
      <c r="K4857">
        <f t="shared" si="154"/>
        <v>3</v>
      </c>
    </row>
    <row r="4858" spans="1:11">
      <c r="A4858" s="1">
        <f>Atask.AtsOp!A4395</f>
        <v>42465</v>
      </c>
      <c r="B4858" t="str">
        <f>Atask.AtsOp!E4395</f>
        <v>3001-0007</v>
      </c>
      <c r="C4858" t="str">
        <f>Atask.AtsOp!H4395</f>
        <v>Put. vynas "Alita" Silver, 0,75l 11%</v>
      </c>
      <c r="D4858" t="str">
        <f>Atask.AtsOp!N4395</f>
        <v>But.</v>
      </c>
      <c r="E4858" t="str">
        <f>Atask.AtsOp!I4395</f>
        <v>Perkelti</v>
      </c>
      <c r="F4858">
        <f>Atask.AtsOp!M4395</f>
        <v>1</v>
      </c>
      <c r="G4858">
        <f>VLOOKUP(B4858,Prekės!$A$2:$E$3000,3,FALSE)</f>
        <v>235</v>
      </c>
      <c r="H4858">
        <f>VLOOKUP(B4858,Prekės!$A$2:$E$3000,4,FALSE)</f>
        <v>0.75</v>
      </c>
      <c r="I4858">
        <f>VLOOKUP(B4858,Prekės!$A$2:$E$3000,5,FALSE)</f>
        <v>11</v>
      </c>
      <c r="J4858">
        <f t="shared" si="153"/>
        <v>0.75</v>
      </c>
      <c r="K4858">
        <f t="shared" si="154"/>
        <v>0.75</v>
      </c>
    </row>
    <row r="4859" spans="1:11">
      <c r="A4859" s="1">
        <f>Atask.AtsOp!A4396</f>
        <v>42466</v>
      </c>
      <c r="B4859" t="str">
        <f>Atask.AtsOp!E4396</f>
        <v>3001-0007</v>
      </c>
      <c r="C4859" t="str">
        <f>Atask.AtsOp!H4396</f>
        <v>Put. vynas "Alita" Silver, 0,75l 11%</v>
      </c>
      <c r="D4859" t="str">
        <f>Atask.AtsOp!N4396</f>
        <v>But.</v>
      </c>
      <c r="E4859" t="str">
        <f>Atask.AtsOp!I4396</f>
        <v>Perkelti</v>
      </c>
      <c r="F4859">
        <f>Atask.AtsOp!M4396</f>
        <v>3</v>
      </c>
      <c r="G4859">
        <f>VLOOKUP(B4859,Prekės!$A$2:$E$3000,3,FALSE)</f>
        <v>235</v>
      </c>
      <c r="H4859">
        <f>VLOOKUP(B4859,Prekės!$A$2:$E$3000,4,FALSE)</f>
        <v>0.75</v>
      </c>
      <c r="I4859">
        <f>VLOOKUP(B4859,Prekės!$A$2:$E$3000,5,FALSE)</f>
        <v>11</v>
      </c>
      <c r="J4859">
        <f t="shared" si="153"/>
        <v>2.25</v>
      </c>
      <c r="K4859">
        <f t="shared" si="154"/>
        <v>2.25</v>
      </c>
    </row>
    <row r="4860" spans="1:11">
      <c r="A4860" s="1">
        <f>Atask.AtsOp!A4397</f>
        <v>42467</v>
      </c>
      <c r="B4860" t="str">
        <f>Atask.AtsOp!E4397</f>
        <v>3001-0007</v>
      </c>
      <c r="C4860" t="str">
        <f>Atask.AtsOp!H4397</f>
        <v>Put. vynas "Alita" Silver, 0,75l 11%</v>
      </c>
      <c r="D4860" t="str">
        <f>Atask.AtsOp!N4397</f>
        <v>But.</v>
      </c>
      <c r="E4860" t="str">
        <f>Atask.AtsOp!I4397</f>
        <v>Perkelti</v>
      </c>
      <c r="F4860">
        <f>Atask.AtsOp!M4397</f>
        <v>3</v>
      </c>
      <c r="G4860">
        <f>VLOOKUP(B4860,Prekės!$A$2:$E$3000,3,FALSE)</f>
        <v>235</v>
      </c>
      <c r="H4860">
        <f>VLOOKUP(B4860,Prekės!$A$2:$E$3000,4,FALSE)</f>
        <v>0.75</v>
      </c>
      <c r="I4860">
        <f>VLOOKUP(B4860,Prekės!$A$2:$E$3000,5,FALSE)</f>
        <v>11</v>
      </c>
      <c r="J4860">
        <f t="shared" si="153"/>
        <v>2.25</v>
      </c>
      <c r="K4860">
        <f t="shared" si="154"/>
        <v>2.25</v>
      </c>
    </row>
    <row r="4861" spans="1:11">
      <c r="A4861" s="1">
        <f>Atask.AtsOp!A4398</f>
        <v>42489</v>
      </c>
      <c r="B4861" t="str">
        <f>Atask.AtsOp!E4398</f>
        <v>3001-0007</v>
      </c>
      <c r="C4861" t="str">
        <f>Atask.AtsOp!H4398</f>
        <v>Put. vynas "Alita" Silver, 0,75l 11%</v>
      </c>
      <c r="D4861" t="str">
        <f>Atask.AtsOp!N4398</f>
        <v>But.</v>
      </c>
      <c r="E4861" t="str">
        <f>Atask.AtsOp!I4398</f>
        <v>Pardavimo užsakymas</v>
      </c>
      <c r="F4861">
        <f>Atask.AtsOp!M4398</f>
        <v>-7</v>
      </c>
      <c r="G4861">
        <f>VLOOKUP(B4861,Prekės!$A$2:$E$3000,3,FALSE)</f>
        <v>235</v>
      </c>
      <c r="H4861">
        <f>VLOOKUP(B4861,Prekės!$A$2:$E$3000,4,FALSE)</f>
        <v>0.75</v>
      </c>
      <c r="I4861">
        <f>VLOOKUP(B4861,Prekės!$A$2:$E$3000,5,FALSE)</f>
        <v>11</v>
      </c>
      <c r="J4861">
        <f t="shared" si="153"/>
        <v>-5.25</v>
      </c>
      <c r="K4861">
        <f t="shared" si="154"/>
        <v>-5.25</v>
      </c>
    </row>
    <row r="4862" spans="1:11">
      <c r="A4862" s="1">
        <f>Atask.AtsOp!A4399</f>
        <v>42489</v>
      </c>
      <c r="B4862" t="str">
        <f>Atask.AtsOp!E4399</f>
        <v>3001-0007</v>
      </c>
      <c r="C4862" t="str">
        <f>Atask.AtsOp!H4399</f>
        <v>Put. vynas "Alita" Silver, 0,75l 11%</v>
      </c>
      <c r="D4862" t="str">
        <f>Atask.AtsOp!N4399</f>
        <v>But.</v>
      </c>
      <c r="E4862" t="str">
        <f>Atask.AtsOp!I4399</f>
        <v>Pardavimo užsakymas</v>
      </c>
      <c r="F4862">
        <f>Atask.AtsOp!M4399</f>
        <v>-4</v>
      </c>
      <c r="G4862">
        <f>VLOOKUP(B4862,Prekės!$A$2:$E$3000,3,FALSE)</f>
        <v>235</v>
      </c>
      <c r="H4862">
        <f>VLOOKUP(B4862,Prekės!$A$2:$E$3000,4,FALSE)</f>
        <v>0.75</v>
      </c>
      <c r="I4862">
        <f>VLOOKUP(B4862,Prekės!$A$2:$E$3000,5,FALSE)</f>
        <v>11</v>
      </c>
      <c r="J4862">
        <f t="shared" si="153"/>
        <v>-3</v>
      </c>
      <c r="K4862">
        <f t="shared" si="154"/>
        <v>-3</v>
      </c>
    </row>
    <row r="4863" spans="1:11">
      <c r="A4863" s="1">
        <f>Atask.AtsOp!A4400</f>
        <v>42482</v>
      </c>
      <c r="B4863" t="str">
        <f>Atask.AtsOp!E4400</f>
        <v>3001-0007E</v>
      </c>
      <c r="C4863" t="str">
        <f>Atask.AtsOp!H4400</f>
        <v>Put. vynas "Alita" Silver, 0,75l 11%</v>
      </c>
      <c r="D4863" t="str">
        <f>Atask.AtsOp!N4400</f>
        <v>But.</v>
      </c>
      <c r="E4863" t="str">
        <f>Atask.AtsOp!I4400</f>
        <v>Pardavimo užsakymas</v>
      </c>
      <c r="F4863">
        <f>Atask.AtsOp!M4400</f>
        <v>-240</v>
      </c>
      <c r="G4863">
        <f>VLOOKUP(B4863,Prekės!$A$2:$E$3000,3,FALSE)</f>
        <v>235</v>
      </c>
      <c r="H4863">
        <f>VLOOKUP(B4863,Prekės!$A$2:$E$3000,4,FALSE)</f>
        <v>0.75</v>
      </c>
      <c r="I4863">
        <f>VLOOKUP(B4863,Prekės!$A$2:$E$3000,5,FALSE)</f>
        <v>11</v>
      </c>
      <c r="J4863">
        <f t="shared" si="153"/>
        <v>-180</v>
      </c>
      <c r="K4863">
        <f t="shared" si="154"/>
        <v>-180</v>
      </c>
    </row>
    <row r="4864" spans="1:11">
      <c r="A4864" s="1">
        <f>Atask.AtsOp!A4401</f>
        <v>42489</v>
      </c>
      <c r="B4864" t="str">
        <f>Atask.AtsOp!E4401</f>
        <v>3001-0009</v>
      </c>
      <c r="C4864" t="str">
        <f>Atask.AtsOp!H4401</f>
        <v>Put. vynas "Alita" Chill, 0,75l 11%</v>
      </c>
      <c r="D4864" t="str">
        <f>Atask.AtsOp!N4401</f>
        <v>But.</v>
      </c>
      <c r="E4864" t="str">
        <f>Atask.AtsOp!I4401</f>
        <v>Pardavimo užsakymas</v>
      </c>
      <c r="F4864">
        <f>Atask.AtsOp!M4401</f>
        <v>155</v>
      </c>
      <c r="G4864">
        <f>VLOOKUP(B4864,Prekės!$A$2:$E$3000,3,FALSE)</f>
        <v>235</v>
      </c>
      <c r="H4864">
        <f>VLOOKUP(B4864,Prekės!$A$2:$E$3000,4,FALSE)</f>
        <v>0.75</v>
      </c>
      <c r="I4864">
        <f>VLOOKUP(B4864,Prekės!$A$2:$E$3000,5,FALSE)</f>
        <v>11</v>
      </c>
      <c r="J4864">
        <f t="shared" si="153"/>
        <v>116.25</v>
      </c>
      <c r="K4864">
        <f t="shared" si="154"/>
        <v>116.25</v>
      </c>
    </row>
    <row r="4865" spans="1:11">
      <c r="A4865" s="1">
        <f>Atask.AtsOp!A4402</f>
        <v>42489</v>
      </c>
      <c r="B4865" t="str">
        <f>Atask.AtsOp!E4402</f>
        <v>3001-0009</v>
      </c>
      <c r="C4865" t="str">
        <f>Atask.AtsOp!H4402</f>
        <v>Put. vynas "Alita" Chill, 0,75l 11%</v>
      </c>
      <c r="D4865" t="str">
        <f>Atask.AtsOp!N4402</f>
        <v>But.</v>
      </c>
      <c r="E4865" t="str">
        <f>Atask.AtsOp!I4402</f>
        <v>Pardavimo užsakymas</v>
      </c>
      <c r="F4865">
        <f>Atask.AtsOp!M4402</f>
        <v>-155</v>
      </c>
      <c r="G4865">
        <f>VLOOKUP(B4865,Prekės!$A$2:$E$3000,3,FALSE)</f>
        <v>235</v>
      </c>
      <c r="H4865">
        <f>VLOOKUP(B4865,Prekės!$A$2:$E$3000,4,FALSE)</f>
        <v>0.75</v>
      </c>
      <c r="I4865">
        <f>VLOOKUP(B4865,Prekės!$A$2:$E$3000,5,FALSE)</f>
        <v>11</v>
      </c>
      <c r="J4865">
        <f t="shared" si="153"/>
        <v>-116.25</v>
      </c>
      <c r="K4865">
        <f t="shared" si="154"/>
        <v>-116.25</v>
      </c>
    </row>
    <row r="4866" spans="1:11">
      <c r="A4866" s="1">
        <f>Atask.AtsOp!A4403</f>
        <v>42473</v>
      </c>
      <c r="B4866" t="str">
        <f>Atask.AtsOp!E4403</f>
        <v>3001-0009</v>
      </c>
      <c r="C4866" t="str">
        <f>Atask.AtsOp!H4403</f>
        <v>Put. vynas "Alita" Chill, 0,75l 11%</v>
      </c>
      <c r="D4866" t="str">
        <f>Atask.AtsOp!N4403</f>
        <v>But.</v>
      </c>
      <c r="E4866" t="str">
        <f>Atask.AtsOp!I4403</f>
        <v>Pardavimo užsakymas</v>
      </c>
      <c r="F4866">
        <f>Atask.AtsOp!M4403</f>
        <v>-384</v>
      </c>
      <c r="G4866">
        <f>VLOOKUP(B4866,Prekės!$A$2:$E$3000,3,FALSE)</f>
        <v>235</v>
      </c>
      <c r="H4866">
        <f>VLOOKUP(B4866,Prekės!$A$2:$E$3000,4,FALSE)</f>
        <v>0.75</v>
      </c>
      <c r="I4866">
        <f>VLOOKUP(B4866,Prekės!$A$2:$E$3000,5,FALSE)</f>
        <v>11</v>
      </c>
      <c r="J4866">
        <f t="shared" si="153"/>
        <v>-288</v>
      </c>
      <c r="K4866">
        <f t="shared" si="154"/>
        <v>-288</v>
      </c>
    </row>
    <row r="4867" spans="1:11">
      <c r="A4867" s="1">
        <f>Atask.AtsOp!A4404</f>
        <v>42485</v>
      </c>
      <c r="B4867" t="str">
        <f>Atask.AtsOp!E4404</f>
        <v>3001-0009</v>
      </c>
      <c r="C4867" t="str">
        <f>Atask.AtsOp!H4404</f>
        <v>Put. vynas "Alita" Chill, 0,75l 11%</v>
      </c>
      <c r="D4867" t="str">
        <f>Atask.AtsOp!N4404</f>
        <v>But.</v>
      </c>
      <c r="E4867" t="str">
        <f>Atask.AtsOp!I4404</f>
        <v>Perkelti</v>
      </c>
      <c r="F4867">
        <f>Atask.AtsOp!M4404</f>
        <v>5375</v>
      </c>
      <c r="G4867">
        <f>VLOOKUP(B4867,Prekės!$A$2:$E$3000,3,FALSE)</f>
        <v>235</v>
      </c>
      <c r="H4867">
        <f>VLOOKUP(B4867,Prekės!$A$2:$E$3000,4,FALSE)</f>
        <v>0.75</v>
      </c>
      <c r="I4867">
        <f>VLOOKUP(B4867,Prekės!$A$2:$E$3000,5,FALSE)</f>
        <v>11</v>
      </c>
      <c r="J4867">
        <f t="shared" si="153"/>
        <v>4031.25</v>
      </c>
      <c r="K4867">
        <f t="shared" si="154"/>
        <v>4031.25</v>
      </c>
    </row>
    <row r="4868" spans="1:11">
      <c r="A4868" s="1">
        <f>Atask.AtsOp!A4405</f>
        <v>42488</v>
      </c>
      <c r="B4868" t="str">
        <f>Atask.AtsOp!E4405</f>
        <v>3001-0009</v>
      </c>
      <c r="C4868" t="str">
        <f>Atask.AtsOp!H4405</f>
        <v>Put. vynas "Alita" Chill, 0,75l 11%</v>
      </c>
      <c r="D4868" t="str">
        <f>Atask.AtsOp!N4405</f>
        <v>But.</v>
      </c>
      <c r="E4868" t="str">
        <f>Atask.AtsOp!I4405</f>
        <v>Pardavimo užsakymas</v>
      </c>
      <c r="F4868">
        <f>Atask.AtsOp!M4405</f>
        <v>-768</v>
      </c>
      <c r="G4868">
        <f>VLOOKUP(B4868,Prekės!$A$2:$E$3000,3,FALSE)</f>
        <v>235</v>
      </c>
      <c r="H4868">
        <f>VLOOKUP(B4868,Prekės!$A$2:$E$3000,4,FALSE)</f>
        <v>0.75</v>
      </c>
      <c r="I4868">
        <f>VLOOKUP(B4868,Prekės!$A$2:$E$3000,5,FALSE)</f>
        <v>11</v>
      </c>
      <c r="J4868">
        <f t="shared" si="153"/>
        <v>-576</v>
      </c>
      <c r="K4868">
        <f t="shared" si="154"/>
        <v>-576</v>
      </c>
    </row>
    <row r="4869" spans="1:11">
      <c r="A4869" s="1">
        <f>Atask.AtsOp!A4406</f>
        <v>42485</v>
      </c>
      <c r="B4869" t="str">
        <f>Atask.AtsOp!E4406</f>
        <v>3001-0009</v>
      </c>
      <c r="C4869" t="str">
        <f>Atask.AtsOp!H4406</f>
        <v>Put. vynas "Alita" Chill, 0,75l 11%</v>
      </c>
      <c r="D4869" t="str">
        <f>Atask.AtsOp!N4406</f>
        <v>But.</v>
      </c>
      <c r="E4869" t="str">
        <f>Atask.AtsOp!I4406</f>
        <v>Perkelti</v>
      </c>
      <c r="F4869">
        <f>Atask.AtsOp!M4406</f>
        <v>-2</v>
      </c>
      <c r="G4869">
        <f>VLOOKUP(B4869,Prekės!$A$2:$E$3000,3,FALSE)</f>
        <v>235</v>
      </c>
      <c r="H4869">
        <f>VLOOKUP(B4869,Prekės!$A$2:$E$3000,4,FALSE)</f>
        <v>0.75</v>
      </c>
      <c r="I4869">
        <f>VLOOKUP(B4869,Prekės!$A$2:$E$3000,5,FALSE)</f>
        <v>11</v>
      </c>
      <c r="J4869">
        <f t="shared" si="153"/>
        <v>-1.5</v>
      </c>
      <c r="K4869">
        <f t="shared" si="154"/>
        <v>-1.5</v>
      </c>
    </row>
    <row r="4870" spans="1:11">
      <c r="A4870" s="1">
        <f>Atask.AtsOp!A4407</f>
        <v>42490</v>
      </c>
      <c r="B4870" t="str">
        <f>Atask.AtsOp!E4407</f>
        <v>3001-0009</v>
      </c>
      <c r="C4870" t="str">
        <f>Atask.AtsOp!H4407</f>
        <v>Put. vynas "Alita" Chill, 0,75l 11%</v>
      </c>
      <c r="D4870" t="str">
        <f>Atask.AtsOp!N4407</f>
        <v>But.</v>
      </c>
      <c r="E4870" t="str">
        <f>Atask.AtsOp!I4407</f>
        <v>Perkelti</v>
      </c>
      <c r="F4870">
        <f>Atask.AtsOp!M4407</f>
        <v>-1</v>
      </c>
      <c r="G4870">
        <f>VLOOKUP(B4870,Prekės!$A$2:$E$3000,3,FALSE)</f>
        <v>235</v>
      </c>
      <c r="H4870">
        <f>VLOOKUP(B4870,Prekės!$A$2:$E$3000,4,FALSE)</f>
        <v>0.75</v>
      </c>
      <c r="I4870">
        <f>VLOOKUP(B4870,Prekės!$A$2:$E$3000,5,FALSE)</f>
        <v>11</v>
      </c>
      <c r="J4870">
        <f t="shared" si="153"/>
        <v>-0.75</v>
      </c>
      <c r="K4870">
        <f t="shared" si="154"/>
        <v>-0.75</v>
      </c>
    </row>
    <row r="4871" spans="1:11">
      <c r="A4871" s="1">
        <f>Atask.AtsOp!A4408</f>
        <v>42489</v>
      </c>
      <c r="B4871" t="str">
        <f>Atask.AtsOp!E4408</f>
        <v>3001-0009</v>
      </c>
      <c r="C4871" t="str">
        <f>Atask.AtsOp!H4408</f>
        <v>Put. vynas "Alita" Chill, 0,75l 11%</v>
      </c>
      <c r="D4871" t="str">
        <f>Atask.AtsOp!N4408</f>
        <v>But.</v>
      </c>
      <c r="E4871" t="str">
        <f>Atask.AtsOp!I4408</f>
        <v>Pardavimo užsakymas</v>
      </c>
      <c r="F4871">
        <f>Atask.AtsOp!M4408</f>
        <v>-24</v>
      </c>
      <c r="G4871">
        <f>VLOOKUP(B4871,Prekės!$A$2:$E$3000,3,FALSE)</f>
        <v>235</v>
      </c>
      <c r="H4871">
        <f>VLOOKUP(B4871,Prekės!$A$2:$E$3000,4,FALSE)</f>
        <v>0.75</v>
      </c>
      <c r="I4871">
        <f>VLOOKUP(B4871,Prekės!$A$2:$E$3000,5,FALSE)</f>
        <v>11</v>
      </c>
      <c r="J4871">
        <f t="shared" si="153"/>
        <v>-18</v>
      </c>
      <c r="K4871">
        <f t="shared" si="154"/>
        <v>-18</v>
      </c>
    </row>
    <row r="4872" spans="1:11">
      <c r="A4872" s="1">
        <f>Atask.AtsOp!A4409</f>
        <v>42481</v>
      </c>
      <c r="B4872" t="str">
        <f>Atask.AtsOp!E4409</f>
        <v>3001-0009</v>
      </c>
      <c r="C4872" t="str">
        <f>Atask.AtsOp!H4409</f>
        <v>Put. vynas "Alita" Chill, 0,75l 11%</v>
      </c>
      <c r="D4872" t="str">
        <f>Atask.AtsOp!N4409</f>
        <v>But.</v>
      </c>
      <c r="E4872" t="str">
        <f>Atask.AtsOp!I4409</f>
        <v>Gamyba</v>
      </c>
      <c r="F4872">
        <f>Atask.AtsOp!M4409</f>
        <v>5376</v>
      </c>
      <c r="G4872">
        <f>VLOOKUP(B4872,Prekės!$A$2:$E$3000,3,FALSE)</f>
        <v>235</v>
      </c>
      <c r="H4872">
        <f>VLOOKUP(B4872,Prekės!$A$2:$E$3000,4,FALSE)</f>
        <v>0.75</v>
      </c>
      <c r="I4872">
        <f>VLOOKUP(B4872,Prekės!$A$2:$E$3000,5,FALSE)</f>
        <v>11</v>
      </c>
      <c r="J4872">
        <f t="shared" si="153"/>
        <v>4032</v>
      </c>
      <c r="K4872">
        <f t="shared" si="154"/>
        <v>4032</v>
      </c>
    </row>
    <row r="4873" spans="1:11">
      <c r="A4873" s="1">
        <f>Atask.AtsOp!A4410</f>
        <v>42485</v>
      </c>
      <c r="B4873" t="str">
        <f>Atask.AtsOp!E4410</f>
        <v>3001-0009</v>
      </c>
      <c r="C4873" t="str">
        <f>Atask.AtsOp!H4410</f>
        <v>Put. vynas "Alita" Chill, 0,75l 11%</v>
      </c>
      <c r="D4873" t="str">
        <f>Atask.AtsOp!N4410</f>
        <v>But.</v>
      </c>
      <c r="E4873" t="str">
        <f>Atask.AtsOp!I4410</f>
        <v>Perkelti</v>
      </c>
      <c r="F4873">
        <f>Atask.AtsOp!M4410</f>
        <v>-1</v>
      </c>
      <c r="G4873">
        <f>VLOOKUP(B4873,Prekės!$A$2:$E$3000,3,FALSE)</f>
        <v>235</v>
      </c>
      <c r="H4873">
        <f>VLOOKUP(B4873,Prekės!$A$2:$E$3000,4,FALSE)</f>
        <v>0.75</v>
      </c>
      <c r="I4873">
        <f>VLOOKUP(B4873,Prekės!$A$2:$E$3000,5,FALSE)</f>
        <v>11</v>
      </c>
      <c r="J4873">
        <f t="shared" si="153"/>
        <v>-0.75</v>
      </c>
      <c r="K4873">
        <f t="shared" si="154"/>
        <v>-0.75</v>
      </c>
    </row>
    <row r="4874" spans="1:11">
      <c r="A4874" s="1">
        <f>Atask.AtsOp!A4411</f>
        <v>42485</v>
      </c>
      <c r="B4874" t="str">
        <f>Atask.AtsOp!E4411</f>
        <v>3001-0009</v>
      </c>
      <c r="C4874" t="str">
        <f>Atask.AtsOp!H4411</f>
        <v>Put. vynas "Alita" Chill, 0,75l 11%</v>
      </c>
      <c r="D4874" t="str">
        <f>Atask.AtsOp!N4411</f>
        <v>But.</v>
      </c>
      <c r="E4874" t="str">
        <f>Atask.AtsOp!I4411</f>
        <v>Perkelti</v>
      </c>
      <c r="F4874">
        <f>Atask.AtsOp!M4411</f>
        <v>-5375</v>
      </c>
      <c r="G4874">
        <f>VLOOKUP(B4874,Prekės!$A$2:$E$3000,3,FALSE)</f>
        <v>235</v>
      </c>
      <c r="H4874">
        <f>VLOOKUP(B4874,Prekės!$A$2:$E$3000,4,FALSE)</f>
        <v>0.75</v>
      </c>
      <c r="I4874">
        <f>VLOOKUP(B4874,Prekės!$A$2:$E$3000,5,FALSE)</f>
        <v>11</v>
      </c>
      <c r="J4874">
        <f t="shared" si="153"/>
        <v>-4031.25</v>
      </c>
      <c r="K4874">
        <f t="shared" si="154"/>
        <v>-4031.25</v>
      </c>
    </row>
    <row r="4875" spans="1:11">
      <c r="A4875" s="1">
        <f>Atask.AtsOp!A4412</f>
        <v>42485</v>
      </c>
      <c r="B4875" t="str">
        <f>Atask.AtsOp!E4412</f>
        <v>3001-0009</v>
      </c>
      <c r="C4875" t="str">
        <f>Atask.AtsOp!H4412</f>
        <v>Put. vynas "Alita" Chill, 0,75l 11%</v>
      </c>
      <c r="D4875" t="str">
        <f>Atask.AtsOp!N4412</f>
        <v>But.</v>
      </c>
      <c r="E4875" t="str">
        <f>Atask.AtsOp!I4412</f>
        <v>Perkelti</v>
      </c>
      <c r="F4875">
        <f>Atask.AtsOp!M4412</f>
        <v>2</v>
      </c>
      <c r="G4875">
        <f>VLOOKUP(B4875,Prekės!$A$2:$E$3000,3,FALSE)</f>
        <v>235</v>
      </c>
      <c r="H4875">
        <f>VLOOKUP(B4875,Prekės!$A$2:$E$3000,4,FALSE)</f>
        <v>0.75</v>
      </c>
      <c r="I4875">
        <f>VLOOKUP(B4875,Prekės!$A$2:$E$3000,5,FALSE)</f>
        <v>11</v>
      </c>
      <c r="J4875">
        <f t="shared" si="153"/>
        <v>1.5</v>
      </c>
      <c r="K4875">
        <f t="shared" si="154"/>
        <v>1.5</v>
      </c>
    </row>
    <row r="4876" spans="1:11">
      <c r="A4876" s="1">
        <f>Atask.AtsOp!A4413</f>
        <v>42490</v>
      </c>
      <c r="B4876" t="str">
        <f>Atask.AtsOp!E4413</f>
        <v>3001-0009</v>
      </c>
      <c r="C4876" t="str">
        <f>Atask.AtsOp!H4413</f>
        <v>Put. vynas "Alita" Chill, 0,75l 11%</v>
      </c>
      <c r="D4876" t="str">
        <f>Atask.AtsOp!N4413</f>
        <v>But.</v>
      </c>
      <c r="E4876" t="str">
        <f>Atask.AtsOp!I4413</f>
        <v>Perkelti</v>
      </c>
      <c r="F4876">
        <f>Atask.AtsOp!M4413</f>
        <v>1</v>
      </c>
      <c r="G4876">
        <f>VLOOKUP(B4876,Prekės!$A$2:$E$3000,3,FALSE)</f>
        <v>235</v>
      </c>
      <c r="H4876">
        <f>VLOOKUP(B4876,Prekės!$A$2:$E$3000,4,FALSE)</f>
        <v>0.75</v>
      </c>
      <c r="I4876">
        <f>VLOOKUP(B4876,Prekės!$A$2:$E$3000,5,FALSE)</f>
        <v>11</v>
      </c>
      <c r="J4876">
        <f t="shared" si="153"/>
        <v>0.75</v>
      </c>
      <c r="K4876">
        <f t="shared" si="154"/>
        <v>0.75</v>
      </c>
    </row>
    <row r="4877" spans="1:11">
      <c r="A4877" s="1">
        <f>Atask.AtsOp!A4414</f>
        <v>42490</v>
      </c>
      <c r="B4877" t="str">
        <f>Atask.AtsOp!E4414</f>
        <v>3001-0009</v>
      </c>
      <c r="C4877" t="str">
        <f>Atask.AtsOp!H4414</f>
        <v>Put. vynas "Alita" Chill, 0,75l 11%</v>
      </c>
      <c r="D4877" t="str">
        <f>Atask.AtsOp!N4414</f>
        <v>But.</v>
      </c>
      <c r="E4877" t="str">
        <f>Atask.AtsOp!I4414</f>
        <v>Pardavimo užsakymas</v>
      </c>
      <c r="F4877">
        <f>Atask.AtsOp!M4414</f>
        <v>-2</v>
      </c>
      <c r="G4877">
        <f>VLOOKUP(B4877,Prekės!$A$2:$E$3000,3,FALSE)</f>
        <v>235</v>
      </c>
      <c r="H4877">
        <f>VLOOKUP(B4877,Prekės!$A$2:$E$3000,4,FALSE)</f>
        <v>0.75</v>
      </c>
      <c r="I4877">
        <f>VLOOKUP(B4877,Prekės!$A$2:$E$3000,5,FALSE)</f>
        <v>11</v>
      </c>
      <c r="J4877">
        <f t="shared" si="153"/>
        <v>-1.5</v>
      </c>
      <c r="K4877">
        <f t="shared" si="154"/>
        <v>-1.5</v>
      </c>
    </row>
    <row r="4878" spans="1:11">
      <c r="A4878" s="1">
        <f>Atask.AtsOp!A4415</f>
        <v>42490</v>
      </c>
      <c r="B4878" t="str">
        <f>Atask.AtsOp!E4415</f>
        <v>3001-0009</v>
      </c>
      <c r="C4878" t="str">
        <f>Atask.AtsOp!H4415</f>
        <v>Put. vynas "Alita" Chill, 0,75l 11%</v>
      </c>
      <c r="D4878" t="str">
        <f>Atask.AtsOp!N4415</f>
        <v>But.</v>
      </c>
      <c r="E4878" t="str">
        <f>Atask.AtsOp!I4415</f>
        <v>Pardavimo užsakymas</v>
      </c>
      <c r="F4878">
        <f>Atask.AtsOp!M4415</f>
        <v>-1</v>
      </c>
      <c r="G4878">
        <f>VLOOKUP(B4878,Prekės!$A$2:$E$3000,3,FALSE)</f>
        <v>235</v>
      </c>
      <c r="H4878">
        <f>VLOOKUP(B4878,Prekės!$A$2:$E$3000,4,FALSE)</f>
        <v>0.75</v>
      </c>
      <c r="I4878">
        <f>VLOOKUP(B4878,Prekės!$A$2:$E$3000,5,FALSE)</f>
        <v>11</v>
      </c>
      <c r="J4878">
        <f t="shared" si="153"/>
        <v>-0.75</v>
      </c>
      <c r="K4878">
        <f t="shared" si="154"/>
        <v>-0.75</v>
      </c>
    </row>
    <row r="4879" spans="1:11">
      <c r="A4879" s="1">
        <f>Atask.AtsOp!A4416</f>
        <v>42485</v>
      </c>
      <c r="B4879" t="str">
        <f>Atask.AtsOp!E4416</f>
        <v>3001-0009</v>
      </c>
      <c r="C4879" t="str">
        <f>Atask.AtsOp!H4416</f>
        <v>Put. vynas "Alita" Chill, 0,75l 11%</v>
      </c>
      <c r="D4879" t="str">
        <f>Atask.AtsOp!N4416</f>
        <v>But.</v>
      </c>
      <c r="E4879" t="str">
        <f>Atask.AtsOp!I4416</f>
        <v>Perkelti</v>
      </c>
      <c r="F4879">
        <f>Atask.AtsOp!M4416</f>
        <v>1</v>
      </c>
      <c r="G4879">
        <f>VLOOKUP(B4879,Prekės!$A$2:$E$3000,3,FALSE)</f>
        <v>235</v>
      </c>
      <c r="H4879">
        <f>VLOOKUP(B4879,Prekės!$A$2:$E$3000,4,FALSE)</f>
        <v>0.75</v>
      </c>
      <c r="I4879">
        <f>VLOOKUP(B4879,Prekės!$A$2:$E$3000,5,FALSE)</f>
        <v>11</v>
      </c>
      <c r="J4879">
        <f t="shared" si="153"/>
        <v>0.75</v>
      </c>
      <c r="K4879">
        <f t="shared" si="154"/>
        <v>0.75</v>
      </c>
    </row>
    <row r="4880" spans="1:11">
      <c r="A4880" s="1">
        <f>Atask.AtsOp!A4417</f>
        <v>42489</v>
      </c>
      <c r="B4880" t="str">
        <f>Atask.AtsOp!E4417</f>
        <v>3001-0009</v>
      </c>
      <c r="C4880" t="str">
        <f>Atask.AtsOp!H4417</f>
        <v>Put. vynas "Alita" Chill, 0,75l 11%</v>
      </c>
      <c r="D4880" t="str">
        <f>Atask.AtsOp!N4417</f>
        <v>But.</v>
      </c>
      <c r="E4880" t="str">
        <f>Atask.AtsOp!I4417</f>
        <v>Pardavimo užsakymas</v>
      </c>
      <c r="F4880">
        <f>Atask.AtsOp!M4417</f>
        <v>-1</v>
      </c>
      <c r="G4880">
        <f>VLOOKUP(B4880,Prekės!$A$2:$E$3000,3,FALSE)</f>
        <v>235</v>
      </c>
      <c r="H4880">
        <f>VLOOKUP(B4880,Prekės!$A$2:$E$3000,4,FALSE)</f>
        <v>0.75</v>
      </c>
      <c r="I4880">
        <f>VLOOKUP(B4880,Prekės!$A$2:$E$3000,5,FALSE)</f>
        <v>11</v>
      </c>
      <c r="J4880">
        <f t="shared" si="153"/>
        <v>-0.75</v>
      </c>
      <c r="K4880">
        <f t="shared" si="154"/>
        <v>-0.75</v>
      </c>
    </row>
    <row r="4881" spans="1:11">
      <c r="A4881" s="1">
        <f>Atask.AtsOp!A4418</f>
        <v>42479</v>
      </c>
      <c r="B4881" t="str">
        <f>Atask.AtsOp!E4418</f>
        <v>3001-0009E</v>
      </c>
      <c r="C4881" t="str">
        <f>Atask.AtsOp!H4418</f>
        <v>Put. vynas "Alita" Chill, 0,75l 11%</v>
      </c>
      <c r="D4881" t="str">
        <f>Atask.AtsOp!N4418</f>
        <v>But.</v>
      </c>
      <c r="E4881" t="str">
        <f>Atask.AtsOp!I4418</f>
        <v>Pardavimo užsakymas</v>
      </c>
      <c r="F4881">
        <f>Atask.AtsOp!M4418</f>
        <v>-120</v>
      </c>
      <c r="G4881">
        <f>VLOOKUP(B4881,Prekės!$A$2:$E$3000,3,FALSE)</f>
        <v>235</v>
      </c>
      <c r="H4881">
        <f>VLOOKUP(B4881,Prekės!$A$2:$E$3000,4,FALSE)</f>
        <v>0.75</v>
      </c>
      <c r="I4881">
        <f>VLOOKUP(B4881,Prekės!$A$2:$E$3000,5,FALSE)</f>
        <v>11</v>
      </c>
      <c r="J4881">
        <f t="shared" si="153"/>
        <v>-90</v>
      </c>
      <c r="K4881">
        <f t="shared" si="154"/>
        <v>-90</v>
      </c>
    </row>
    <row r="4882" spans="1:11">
      <c r="A4882" s="1">
        <f>Atask.AtsOp!A4419</f>
        <v>42471</v>
      </c>
      <c r="B4882" t="str">
        <f>Atask.AtsOp!E4419</f>
        <v>3001-0010</v>
      </c>
      <c r="C4882" t="str">
        <f>Atask.AtsOp!H4419</f>
        <v>Put. vynas "Alita" Rose, 0,75l 11%</v>
      </c>
      <c r="D4882" t="str">
        <f>Atask.AtsOp!N4419</f>
        <v>But.</v>
      </c>
      <c r="E4882" t="str">
        <f>Atask.AtsOp!I4419</f>
        <v>Pardavimo užsakymas</v>
      </c>
      <c r="F4882">
        <f>Atask.AtsOp!M4419</f>
        <v>-446</v>
      </c>
      <c r="G4882">
        <f>VLOOKUP(B4882,Prekės!$A$2:$E$3000,3,FALSE)</f>
        <v>235</v>
      </c>
      <c r="H4882">
        <f>VLOOKUP(B4882,Prekės!$A$2:$E$3000,4,FALSE)</f>
        <v>0.75</v>
      </c>
      <c r="I4882">
        <f>VLOOKUP(B4882,Prekės!$A$2:$E$3000,5,FALSE)</f>
        <v>11</v>
      </c>
      <c r="J4882">
        <f t="shared" si="153"/>
        <v>-334.5</v>
      </c>
      <c r="K4882">
        <f t="shared" si="154"/>
        <v>-334.5</v>
      </c>
    </row>
    <row r="4883" spans="1:11">
      <c r="A4883" s="1">
        <f>Atask.AtsOp!A4420</f>
        <v>42471</v>
      </c>
      <c r="B4883" t="str">
        <f>Atask.AtsOp!E4420</f>
        <v>3001-0010</v>
      </c>
      <c r="C4883" t="str">
        <f>Atask.AtsOp!H4420</f>
        <v>Put. vynas "Alita" Rose, 0,75l 11%</v>
      </c>
      <c r="D4883" t="str">
        <f>Atask.AtsOp!N4420</f>
        <v>But.</v>
      </c>
      <c r="E4883" t="str">
        <f>Atask.AtsOp!I4420</f>
        <v>Pardavimo užsakymas</v>
      </c>
      <c r="F4883">
        <f>Atask.AtsOp!M4420</f>
        <v>446</v>
      </c>
      <c r="G4883">
        <f>VLOOKUP(B4883,Prekės!$A$2:$E$3000,3,FALSE)</f>
        <v>235</v>
      </c>
      <c r="H4883">
        <f>VLOOKUP(B4883,Prekės!$A$2:$E$3000,4,FALSE)</f>
        <v>0.75</v>
      </c>
      <c r="I4883">
        <f>VLOOKUP(B4883,Prekės!$A$2:$E$3000,5,FALSE)</f>
        <v>11</v>
      </c>
      <c r="J4883">
        <f t="shared" si="153"/>
        <v>334.5</v>
      </c>
      <c r="K4883">
        <f t="shared" si="154"/>
        <v>334.5</v>
      </c>
    </row>
    <row r="4884" spans="1:11">
      <c r="A4884" s="1">
        <f>Atask.AtsOp!A4421</f>
        <v>42489</v>
      </c>
      <c r="B4884" t="str">
        <f>Atask.AtsOp!E4421</f>
        <v>3001-0010</v>
      </c>
      <c r="C4884" t="str">
        <f>Atask.AtsOp!H4421</f>
        <v>Put. vynas "Alita" Rose, 0,75l 11%</v>
      </c>
      <c r="D4884" t="str">
        <f>Atask.AtsOp!N4421</f>
        <v>But.</v>
      </c>
      <c r="E4884" t="str">
        <f>Atask.AtsOp!I4421</f>
        <v>Pardavimo užsakymas</v>
      </c>
      <c r="F4884">
        <f>Atask.AtsOp!M4421</f>
        <v>-928</v>
      </c>
      <c r="G4884">
        <f>VLOOKUP(B4884,Prekės!$A$2:$E$3000,3,FALSE)</f>
        <v>235</v>
      </c>
      <c r="H4884">
        <f>VLOOKUP(B4884,Prekės!$A$2:$E$3000,4,FALSE)</f>
        <v>0.75</v>
      </c>
      <c r="I4884">
        <f>VLOOKUP(B4884,Prekės!$A$2:$E$3000,5,FALSE)</f>
        <v>11</v>
      </c>
      <c r="J4884">
        <f t="shared" si="153"/>
        <v>-696</v>
      </c>
      <c r="K4884">
        <f t="shared" si="154"/>
        <v>-696</v>
      </c>
    </row>
    <row r="4885" spans="1:11">
      <c r="A4885" s="1">
        <f>Atask.AtsOp!A4422</f>
        <v>42489</v>
      </c>
      <c r="B4885" t="str">
        <f>Atask.AtsOp!E4422</f>
        <v>3001-0010</v>
      </c>
      <c r="C4885" t="str">
        <f>Atask.AtsOp!H4422</f>
        <v>Put. vynas "Alita" Rose, 0,75l 11%</v>
      </c>
      <c r="D4885" t="str">
        <f>Atask.AtsOp!N4422</f>
        <v>But.</v>
      </c>
      <c r="E4885" t="str">
        <f>Atask.AtsOp!I4422</f>
        <v>Pardavimo užsakymas</v>
      </c>
      <c r="F4885">
        <f>Atask.AtsOp!M4422</f>
        <v>-51</v>
      </c>
      <c r="G4885">
        <f>VLOOKUP(B4885,Prekės!$A$2:$E$3000,3,FALSE)</f>
        <v>235</v>
      </c>
      <c r="H4885">
        <f>VLOOKUP(B4885,Prekės!$A$2:$E$3000,4,FALSE)</f>
        <v>0.75</v>
      </c>
      <c r="I4885">
        <f>VLOOKUP(B4885,Prekės!$A$2:$E$3000,5,FALSE)</f>
        <v>11</v>
      </c>
      <c r="J4885">
        <f t="shared" si="153"/>
        <v>-38.25</v>
      </c>
      <c r="K4885">
        <f t="shared" si="154"/>
        <v>-38.25</v>
      </c>
    </row>
    <row r="4886" spans="1:11">
      <c r="A4886" s="1">
        <f>Atask.AtsOp!A4423</f>
        <v>42489</v>
      </c>
      <c r="B4886" t="str">
        <f>Atask.AtsOp!E4423</f>
        <v>3001-0010</v>
      </c>
      <c r="C4886" t="str">
        <f>Atask.AtsOp!H4423</f>
        <v>Put. vynas "Alita" Rose, 0,75l 11%</v>
      </c>
      <c r="D4886" t="str">
        <f>Atask.AtsOp!N4423</f>
        <v>But.</v>
      </c>
      <c r="E4886" t="str">
        <f>Atask.AtsOp!I4423</f>
        <v>Pardavimo užsakymas</v>
      </c>
      <c r="F4886">
        <f>Atask.AtsOp!M4423</f>
        <v>-24</v>
      </c>
      <c r="G4886">
        <f>VLOOKUP(B4886,Prekės!$A$2:$E$3000,3,FALSE)</f>
        <v>235</v>
      </c>
      <c r="H4886">
        <f>VLOOKUP(B4886,Prekės!$A$2:$E$3000,4,FALSE)</f>
        <v>0.75</v>
      </c>
      <c r="I4886">
        <f>VLOOKUP(B4886,Prekės!$A$2:$E$3000,5,FALSE)</f>
        <v>11</v>
      </c>
      <c r="J4886">
        <f t="shared" si="153"/>
        <v>-18</v>
      </c>
      <c r="K4886">
        <f t="shared" si="154"/>
        <v>-18</v>
      </c>
    </row>
    <row r="4887" spans="1:11">
      <c r="A4887" s="1">
        <f>Atask.AtsOp!A4424</f>
        <v>42489</v>
      </c>
      <c r="B4887" t="str">
        <f>Atask.AtsOp!E4424</f>
        <v>3001-0010</v>
      </c>
      <c r="C4887" t="str">
        <f>Atask.AtsOp!H4424</f>
        <v>Put. vynas "Alita" Rose, 0,75l 11%</v>
      </c>
      <c r="D4887" t="str">
        <f>Atask.AtsOp!N4424</f>
        <v>But.</v>
      </c>
      <c r="E4887" t="str">
        <f>Atask.AtsOp!I4424</f>
        <v>Pardavimo užsakymas</v>
      </c>
      <c r="F4887">
        <f>Atask.AtsOp!M4424</f>
        <v>51</v>
      </c>
      <c r="G4887">
        <f>VLOOKUP(B4887,Prekės!$A$2:$E$3000,3,FALSE)</f>
        <v>235</v>
      </c>
      <c r="H4887">
        <f>VLOOKUP(B4887,Prekės!$A$2:$E$3000,4,FALSE)</f>
        <v>0.75</v>
      </c>
      <c r="I4887">
        <f>VLOOKUP(B4887,Prekės!$A$2:$E$3000,5,FALSE)</f>
        <v>11</v>
      </c>
      <c r="J4887">
        <f t="shared" si="153"/>
        <v>38.25</v>
      </c>
      <c r="K4887">
        <f t="shared" si="154"/>
        <v>38.25</v>
      </c>
    </row>
    <row r="4888" spans="1:11">
      <c r="A4888" s="1">
        <f>Atask.AtsOp!A4425</f>
        <v>42489</v>
      </c>
      <c r="B4888" t="str">
        <f>Atask.AtsOp!E4425</f>
        <v>3001-0010</v>
      </c>
      <c r="C4888" t="str">
        <f>Atask.AtsOp!H4425</f>
        <v>Put. vynas "Alita" Rose, 0,75l 11%</v>
      </c>
      <c r="D4888" t="str">
        <f>Atask.AtsOp!N4425</f>
        <v>But.</v>
      </c>
      <c r="E4888" t="str">
        <f>Atask.AtsOp!I4425</f>
        <v>Pardavimo užsakymas</v>
      </c>
      <c r="F4888">
        <f>Atask.AtsOp!M4425</f>
        <v>24</v>
      </c>
      <c r="G4888">
        <f>VLOOKUP(B4888,Prekės!$A$2:$E$3000,3,FALSE)</f>
        <v>235</v>
      </c>
      <c r="H4888">
        <f>VLOOKUP(B4888,Prekės!$A$2:$E$3000,4,FALSE)</f>
        <v>0.75</v>
      </c>
      <c r="I4888">
        <f>VLOOKUP(B4888,Prekės!$A$2:$E$3000,5,FALSE)</f>
        <v>11</v>
      </c>
      <c r="J4888">
        <f t="shared" si="153"/>
        <v>18</v>
      </c>
      <c r="K4888">
        <f t="shared" si="154"/>
        <v>18</v>
      </c>
    </row>
    <row r="4889" spans="1:11">
      <c r="A4889" s="1">
        <f>Atask.AtsOp!A4426</f>
        <v>42489</v>
      </c>
      <c r="B4889" t="str">
        <f>Atask.AtsOp!E4426</f>
        <v>3001-0010</v>
      </c>
      <c r="C4889" t="str">
        <f>Atask.AtsOp!H4426</f>
        <v>Put. vynas "Alita" Rose, 0,75l 11%</v>
      </c>
      <c r="D4889" t="str">
        <f>Atask.AtsOp!N4426</f>
        <v>But.</v>
      </c>
      <c r="E4889" t="str">
        <f>Atask.AtsOp!I4426</f>
        <v>Pardavimo užsakymas</v>
      </c>
      <c r="F4889">
        <f>Atask.AtsOp!M4426</f>
        <v>928</v>
      </c>
      <c r="G4889">
        <f>VLOOKUP(B4889,Prekės!$A$2:$E$3000,3,FALSE)</f>
        <v>235</v>
      </c>
      <c r="H4889">
        <f>VLOOKUP(B4889,Prekės!$A$2:$E$3000,4,FALSE)</f>
        <v>0.75</v>
      </c>
      <c r="I4889">
        <f>VLOOKUP(B4889,Prekės!$A$2:$E$3000,5,FALSE)</f>
        <v>11</v>
      </c>
      <c r="J4889">
        <f t="shared" si="153"/>
        <v>696</v>
      </c>
      <c r="K4889">
        <f t="shared" si="154"/>
        <v>696</v>
      </c>
    </row>
    <row r="4890" spans="1:11">
      <c r="A4890" s="1">
        <f>Atask.AtsOp!A4427</f>
        <v>42474</v>
      </c>
      <c r="B4890" t="str">
        <f>Atask.AtsOp!E4427</f>
        <v>3001-0010</v>
      </c>
      <c r="C4890" t="str">
        <f>Atask.AtsOp!H4427</f>
        <v>Put. vynas "Alita" Rose, 0,75l 11%</v>
      </c>
      <c r="D4890" t="str">
        <f>Atask.AtsOp!N4427</f>
        <v>But.</v>
      </c>
      <c r="E4890" t="str">
        <f>Atask.AtsOp!I4427</f>
        <v>Perkelti</v>
      </c>
      <c r="F4890">
        <f>Atask.AtsOp!M4427</f>
        <v>1</v>
      </c>
      <c r="G4890">
        <f>VLOOKUP(B4890,Prekės!$A$2:$E$3000,3,FALSE)</f>
        <v>235</v>
      </c>
      <c r="H4890">
        <f>VLOOKUP(B4890,Prekės!$A$2:$E$3000,4,FALSE)</f>
        <v>0.75</v>
      </c>
      <c r="I4890">
        <f>VLOOKUP(B4890,Prekės!$A$2:$E$3000,5,FALSE)</f>
        <v>11</v>
      </c>
      <c r="J4890">
        <f t="shared" si="153"/>
        <v>0.75</v>
      </c>
      <c r="K4890">
        <f t="shared" si="154"/>
        <v>0.75</v>
      </c>
    </row>
    <row r="4891" spans="1:11">
      <c r="A4891" s="1">
        <f>Atask.AtsOp!A4428</f>
        <v>42489</v>
      </c>
      <c r="B4891" t="str">
        <f>Atask.AtsOp!E4428</f>
        <v>3001-0010</v>
      </c>
      <c r="C4891" t="str">
        <f>Atask.AtsOp!H4428</f>
        <v>Put. vynas "Alita" Rose, 0,75l 11%</v>
      </c>
      <c r="D4891" t="str">
        <f>Atask.AtsOp!N4428</f>
        <v>But.</v>
      </c>
      <c r="E4891" t="str">
        <f>Atask.AtsOp!I4428</f>
        <v>Gamybos eilutė</v>
      </c>
      <c r="F4891">
        <f>Atask.AtsOp!M4428</f>
        <v>-1</v>
      </c>
      <c r="G4891">
        <f>VLOOKUP(B4891,Prekės!$A$2:$E$3000,3,FALSE)</f>
        <v>235</v>
      </c>
      <c r="H4891">
        <f>VLOOKUP(B4891,Prekės!$A$2:$E$3000,4,FALSE)</f>
        <v>0.75</v>
      </c>
      <c r="I4891">
        <f>VLOOKUP(B4891,Prekės!$A$2:$E$3000,5,FALSE)</f>
        <v>11</v>
      </c>
      <c r="J4891">
        <f t="shared" si="153"/>
        <v>-0.75</v>
      </c>
      <c r="K4891">
        <f t="shared" si="154"/>
        <v>-0.75</v>
      </c>
    </row>
    <row r="4892" spans="1:11">
      <c r="A4892" s="1">
        <f>Atask.AtsOp!A4429</f>
        <v>42467</v>
      </c>
      <c r="B4892" t="str">
        <f>Atask.AtsOp!E4429</f>
        <v>3001-0010</v>
      </c>
      <c r="C4892" t="str">
        <f>Atask.AtsOp!H4429</f>
        <v>Put. vynas "Alita" Rose, 0,75l 11%</v>
      </c>
      <c r="D4892" t="str">
        <f>Atask.AtsOp!N4429</f>
        <v>But.</v>
      </c>
      <c r="E4892" t="str">
        <f>Atask.AtsOp!I4429</f>
        <v>Pardavimo užsakymas</v>
      </c>
      <c r="F4892">
        <f>Atask.AtsOp!M4429</f>
        <v>-24</v>
      </c>
      <c r="G4892">
        <f>VLOOKUP(B4892,Prekės!$A$2:$E$3000,3,FALSE)</f>
        <v>235</v>
      </c>
      <c r="H4892">
        <f>VLOOKUP(B4892,Prekės!$A$2:$E$3000,4,FALSE)</f>
        <v>0.75</v>
      </c>
      <c r="I4892">
        <f>VLOOKUP(B4892,Prekės!$A$2:$E$3000,5,FALSE)</f>
        <v>11</v>
      </c>
      <c r="J4892">
        <f t="shared" si="153"/>
        <v>-18</v>
      </c>
      <c r="K4892">
        <f t="shared" si="154"/>
        <v>-18</v>
      </c>
    </row>
    <row r="4893" spans="1:11">
      <c r="A4893" s="1">
        <f>Atask.AtsOp!A4430</f>
        <v>42467</v>
      </c>
      <c r="B4893" t="str">
        <f>Atask.AtsOp!E4430</f>
        <v>3001-0010</v>
      </c>
      <c r="C4893" t="str">
        <f>Atask.AtsOp!H4430</f>
        <v>Put. vynas "Alita" Rose, 0,75l 11%</v>
      </c>
      <c r="D4893" t="str">
        <f>Atask.AtsOp!N4430</f>
        <v>But.</v>
      </c>
      <c r="E4893" t="str">
        <f>Atask.AtsOp!I4430</f>
        <v>Pardavimo užsakymas</v>
      </c>
      <c r="F4893">
        <f>Atask.AtsOp!M4430</f>
        <v>-768</v>
      </c>
      <c r="G4893">
        <f>VLOOKUP(B4893,Prekės!$A$2:$E$3000,3,FALSE)</f>
        <v>235</v>
      </c>
      <c r="H4893">
        <f>VLOOKUP(B4893,Prekės!$A$2:$E$3000,4,FALSE)</f>
        <v>0.75</v>
      </c>
      <c r="I4893">
        <f>VLOOKUP(B4893,Prekės!$A$2:$E$3000,5,FALSE)</f>
        <v>11</v>
      </c>
      <c r="J4893">
        <f t="shared" si="153"/>
        <v>-576</v>
      </c>
      <c r="K4893">
        <f t="shared" si="154"/>
        <v>-576</v>
      </c>
    </row>
    <row r="4894" spans="1:11">
      <c r="A4894" s="1">
        <f>Atask.AtsOp!A4431</f>
        <v>42465</v>
      </c>
      <c r="B4894" t="str">
        <f>Atask.AtsOp!E4431</f>
        <v>3001-0010</v>
      </c>
      <c r="C4894" t="str">
        <f>Atask.AtsOp!H4431</f>
        <v>Put. vynas "Alita" Rose, 0,75l 11%</v>
      </c>
      <c r="D4894" t="str">
        <f>Atask.AtsOp!N4431</f>
        <v>But.</v>
      </c>
      <c r="E4894" t="str">
        <f>Atask.AtsOp!I4431</f>
        <v>Pardavimo užsakymas</v>
      </c>
      <c r="F4894">
        <f>Atask.AtsOp!M4431</f>
        <v>-1152</v>
      </c>
      <c r="G4894">
        <f>VLOOKUP(B4894,Prekės!$A$2:$E$3000,3,FALSE)</f>
        <v>235</v>
      </c>
      <c r="H4894">
        <f>VLOOKUP(B4894,Prekės!$A$2:$E$3000,4,FALSE)</f>
        <v>0.75</v>
      </c>
      <c r="I4894">
        <f>VLOOKUP(B4894,Prekės!$A$2:$E$3000,5,FALSE)</f>
        <v>11</v>
      </c>
      <c r="J4894">
        <f t="shared" si="153"/>
        <v>-864</v>
      </c>
      <c r="K4894">
        <f t="shared" si="154"/>
        <v>-864</v>
      </c>
    </row>
    <row r="4895" spans="1:11">
      <c r="A4895" s="1">
        <f>Atask.AtsOp!A4432</f>
        <v>42464</v>
      </c>
      <c r="B4895" t="str">
        <f>Atask.AtsOp!E4432</f>
        <v>3001-0010</v>
      </c>
      <c r="C4895" t="str">
        <f>Atask.AtsOp!H4432</f>
        <v>Put. vynas "Alita" Rose, 0,75l 11%</v>
      </c>
      <c r="D4895" t="str">
        <f>Atask.AtsOp!N4432</f>
        <v>But.</v>
      </c>
      <c r="E4895" t="str">
        <f>Atask.AtsOp!I4432</f>
        <v>Pardavimo užsakymas</v>
      </c>
      <c r="F4895">
        <f>Atask.AtsOp!M4432</f>
        <v>-12</v>
      </c>
      <c r="G4895">
        <f>VLOOKUP(B4895,Prekės!$A$2:$E$3000,3,FALSE)</f>
        <v>235</v>
      </c>
      <c r="H4895">
        <f>VLOOKUP(B4895,Prekės!$A$2:$E$3000,4,FALSE)</f>
        <v>0.75</v>
      </c>
      <c r="I4895">
        <f>VLOOKUP(B4895,Prekės!$A$2:$E$3000,5,FALSE)</f>
        <v>11</v>
      </c>
      <c r="J4895">
        <f t="shared" si="153"/>
        <v>-9</v>
      </c>
      <c r="K4895">
        <f t="shared" si="154"/>
        <v>-9</v>
      </c>
    </row>
    <row r="4896" spans="1:11">
      <c r="A4896" s="1">
        <f>Atask.AtsOp!A4433</f>
        <v>42464</v>
      </c>
      <c r="B4896" t="str">
        <f>Atask.AtsOp!E4433</f>
        <v>3001-0010</v>
      </c>
      <c r="C4896" t="str">
        <f>Atask.AtsOp!H4433</f>
        <v>Put. vynas "Alita" Rose, 0,75l 11%</v>
      </c>
      <c r="D4896" t="str">
        <f>Atask.AtsOp!N4433</f>
        <v>But.</v>
      </c>
      <c r="E4896" t="str">
        <f>Atask.AtsOp!I4433</f>
        <v>Pardavimo užsakymas</v>
      </c>
      <c r="F4896">
        <f>Atask.AtsOp!M4433</f>
        <v>-384</v>
      </c>
      <c r="G4896">
        <f>VLOOKUP(B4896,Prekės!$A$2:$E$3000,3,FALSE)</f>
        <v>235</v>
      </c>
      <c r="H4896">
        <f>VLOOKUP(B4896,Prekės!$A$2:$E$3000,4,FALSE)</f>
        <v>0.75</v>
      </c>
      <c r="I4896">
        <f>VLOOKUP(B4896,Prekės!$A$2:$E$3000,5,FALSE)</f>
        <v>11</v>
      </c>
      <c r="J4896">
        <f t="shared" si="153"/>
        <v>-288</v>
      </c>
      <c r="K4896">
        <f t="shared" si="154"/>
        <v>-288</v>
      </c>
    </row>
    <row r="4897" spans="1:11">
      <c r="A4897" s="1">
        <f>Atask.AtsOp!A4434</f>
        <v>42465</v>
      </c>
      <c r="B4897" t="str">
        <f>Atask.AtsOp!E4434</f>
        <v>3001-0010</v>
      </c>
      <c r="C4897" t="str">
        <f>Atask.AtsOp!H4434</f>
        <v>Put. vynas "Alita" Rose, 0,75l 11%</v>
      </c>
      <c r="D4897" t="str">
        <f>Atask.AtsOp!N4434</f>
        <v>But.</v>
      </c>
      <c r="E4897" t="str">
        <f>Atask.AtsOp!I4434</f>
        <v>Pardavimo užsakymas</v>
      </c>
      <c r="F4897">
        <f>Atask.AtsOp!M4434</f>
        <v>-24</v>
      </c>
      <c r="G4897">
        <f>VLOOKUP(B4897,Prekės!$A$2:$E$3000,3,FALSE)</f>
        <v>235</v>
      </c>
      <c r="H4897">
        <f>VLOOKUP(B4897,Prekės!$A$2:$E$3000,4,FALSE)</f>
        <v>0.75</v>
      </c>
      <c r="I4897">
        <f>VLOOKUP(B4897,Prekės!$A$2:$E$3000,5,FALSE)</f>
        <v>11</v>
      </c>
      <c r="J4897">
        <f t="shared" si="153"/>
        <v>-18</v>
      </c>
      <c r="K4897">
        <f t="shared" si="154"/>
        <v>-18</v>
      </c>
    </row>
    <row r="4898" spans="1:11">
      <c r="A4898" s="1">
        <f>Atask.AtsOp!A4435</f>
        <v>42466</v>
      </c>
      <c r="B4898" t="str">
        <f>Atask.AtsOp!E4435</f>
        <v>3001-0010</v>
      </c>
      <c r="C4898" t="str">
        <f>Atask.AtsOp!H4435</f>
        <v>Put. vynas "Alita" Rose, 0,75l 11%</v>
      </c>
      <c r="D4898" t="str">
        <f>Atask.AtsOp!N4435</f>
        <v>But.</v>
      </c>
      <c r="E4898" t="str">
        <f>Atask.AtsOp!I4435</f>
        <v>Pardavimo užsakymas</v>
      </c>
      <c r="F4898">
        <f>Atask.AtsOp!M4435</f>
        <v>-60</v>
      </c>
      <c r="G4898">
        <f>VLOOKUP(B4898,Prekės!$A$2:$E$3000,3,FALSE)</f>
        <v>235</v>
      </c>
      <c r="H4898">
        <f>VLOOKUP(B4898,Prekės!$A$2:$E$3000,4,FALSE)</f>
        <v>0.75</v>
      </c>
      <c r="I4898">
        <f>VLOOKUP(B4898,Prekės!$A$2:$E$3000,5,FALSE)</f>
        <v>11</v>
      </c>
      <c r="J4898">
        <f t="shared" ref="J4898:J4961" si="155">IF(G4898=110,F4898*H4898*I4898,IF(G4898&lt;280,F4898*H4898,F4898*H4898*(I4898/100)))</f>
        <v>-45</v>
      </c>
      <c r="K4898">
        <f t="shared" ref="K4898:K4961" si="156">IF(EXACT(D4898,"But."),J4898,F4898)</f>
        <v>-45</v>
      </c>
    </row>
    <row r="4899" spans="1:11">
      <c r="A4899" s="1">
        <f>Atask.AtsOp!A4436</f>
        <v>42464</v>
      </c>
      <c r="B4899" t="str">
        <f>Atask.AtsOp!E4436</f>
        <v>3001-0010</v>
      </c>
      <c r="C4899" t="str">
        <f>Atask.AtsOp!H4436</f>
        <v>Put. vynas "Alita" Rose, 0,75l 11%</v>
      </c>
      <c r="D4899" t="str">
        <f>Atask.AtsOp!N4436</f>
        <v>But.</v>
      </c>
      <c r="E4899" t="str">
        <f>Atask.AtsOp!I4436</f>
        <v>Pardavimo užsakymas</v>
      </c>
      <c r="F4899">
        <f>Atask.AtsOp!M4436</f>
        <v>-12</v>
      </c>
      <c r="G4899">
        <f>VLOOKUP(B4899,Prekės!$A$2:$E$3000,3,FALSE)</f>
        <v>235</v>
      </c>
      <c r="H4899">
        <f>VLOOKUP(B4899,Prekės!$A$2:$E$3000,4,FALSE)</f>
        <v>0.75</v>
      </c>
      <c r="I4899">
        <f>VLOOKUP(B4899,Prekės!$A$2:$E$3000,5,FALSE)</f>
        <v>11</v>
      </c>
      <c r="J4899">
        <f t="shared" si="155"/>
        <v>-9</v>
      </c>
      <c r="K4899">
        <f t="shared" si="156"/>
        <v>-9</v>
      </c>
    </row>
    <row r="4900" spans="1:11">
      <c r="A4900" s="1">
        <f>Atask.AtsOp!A4437</f>
        <v>42464</v>
      </c>
      <c r="B4900" t="str">
        <f>Atask.AtsOp!E4437</f>
        <v>3001-0010</v>
      </c>
      <c r="C4900" t="str">
        <f>Atask.AtsOp!H4437</f>
        <v>Put. vynas "Alita" Rose, 0,75l 11%</v>
      </c>
      <c r="D4900" t="str">
        <f>Atask.AtsOp!N4437</f>
        <v>But.</v>
      </c>
      <c r="E4900" t="str">
        <f>Atask.AtsOp!I4437</f>
        <v>Pardavimo užsakymas</v>
      </c>
      <c r="F4900">
        <f>Atask.AtsOp!M4437</f>
        <v>-120</v>
      </c>
      <c r="G4900">
        <f>VLOOKUP(B4900,Prekės!$A$2:$E$3000,3,FALSE)</f>
        <v>235</v>
      </c>
      <c r="H4900">
        <f>VLOOKUP(B4900,Prekės!$A$2:$E$3000,4,FALSE)</f>
        <v>0.75</v>
      </c>
      <c r="I4900">
        <f>VLOOKUP(B4900,Prekės!$A$2:$E$3000,5,FALSE)</f>
        <v>11</v>
      </c>
      <c r="J4900">
        <f t="shared" si="155"/>
        <v>-90</v>
      </c>
      <c r="K4900">
        <f t="shared" si="156"/>
        <v>-90</v>
      </c>
    </row>
    <row r="4901" spans="1:11">
      <c r="A4901" s="1">
        <f>Atask.AtsOp!A4438</f>
        <v>42474</v>
      </c>
      <c r="B4901" t="str">
        <f>Atask.AtsOp!E4438</f>
        <v>3001-0010</v>
      </c>
      <c r="C4901" t="str">
        <f>Atask.AtsOp!H4438</f>
        <v>Put. vynas "Alita" Rose, 0,75l 11%</v>
      </c>
      <c r="D4901" t="str">
        <f>Atask.AtsOp!N4438</f>
        <v>But.</v>
      </c>
      <c r="E4901" t="str">
        <f>Atask.AtsOp!I4438</f>
        <v>Perkelti</v>
      </c>
      <c r="F4901">
        <f>Atask.AtsOp!M4438</f>
        <v>-1</v>
      </c>
      <c r="G4901">
        <f>VLOOKUP(B4901,Prekės!$A$2:$E$3000,3,FALSE)</f>
        <v>235</v>
      </c>
      <c r="H4901">
        <f>VLOOKUP(B4901,Prekės!$A$2:$E$3000,4,FALSE)</f>
        <v>0.75</v>
      </c>
      <c r="I4901">
        <f>VLOOKUP(B4901,Prekės!$A$2:$E$3000,5,FALSE)</f>
        <v>11</v>
      </c>
      <c r="J4901">
        <f t="shared" si="155"/>
        <v>-0.75</v>
      </c>
      <c r="K4901">
        <f t="shared" si="156"/>
        <v>-0.75</v>
      </c>
    </row>
    <row r="4902" spans="1:11">
      <c r="A4902" s="1">
        <f>Atask.AtsOp!A4439</f>
        <v>42474</v>
      </c>
      <c r="B4902" t="str">
        <f>Atask.AtsOp!E4439</f>
        <v>3001-0010</v>
      </c>
      <c r="C4902" t="str">
        <f>Atask.AtsOp!H4439</f>
        <v>Put. vynas "Alita" Rose, 0,75l 11%</v>
      </c>
      <c r="D4902" t="str">
        <f>Atask.AtsOp!N4439</f>
        <v>But.</v>
      </c>
      <c r="E4902" t="str">
        <f>Atask.AtsOp!I4439</f>
        <v>Pardavimo užsakymas</v>
      </c>
      <c r="F4902">
        <f>Atask.AtsOp!M4439</f>
        <v>-1920</v>
      </c>
      <c r="G4902">
        <f>VLOOKUP(B4902,Prekės!$A$2:$E$3000,3,FALSE)</f>
        <v>235</v>
      </c>
      <c r="H4902">
        <f>VLOOKUP(B4902,Prekės!$A$2:$E$3000,4,FALSE)</f>
        <v>0.75</v>
      </c>
      <c r="I4902">
        <f>VLOOKUP(B4902,Prekės!$A$2:$E$3000,5,FALSE)</f>
        <v>11</v>
      </c>
      <c r="J4902">
        <f t="shared" si="155"/>
        <v>-1440</v>
      </c>
      <c r="K4902">
        <f t="shared" si="156"/>
        <v>-1440</v>
      </c>
    </row>
    <row r="4903" spans="1:11">
      <c r="A4903" s="1">
        <f>Atask.AtsOp!A4440</f>
        <v>42473</v>
      </c>
      <c r="B4903" t="str">
        <f>Atask.AtsOp!E4440</f>
        <v>3001-0010</v>
      </c>
      <c r="C4903" t="str">
        <f>Atask.AtsOp!H4440</f>
        <v>Put. vynas "Alita" Rose, 0,75l 11%</v>
      </c>
      <c r="D4903" t="str">
        <f>Atask.AtsOp!N4440</f>
        <v>But.</v>
      </c>
      <c r="E4903" t="str">
        <f>Atask.AtsOp!I4440</f>
        <v>Pardavimo užsakymas</v>
      </c>
      <c r="F4903">
        <f>Atask.AtsOp!M4440</f>
        <v>-24</v>
      </c>
      <c r="G4903">
        <f>VLOOKUP(B4903,Prekės!$A$2:$E$3000,3,FALSE)</f>
        <v>235</v>
      </c>
      <c r="H4903">
        <f>VLOOKUP(B4903,Prekės!$A$2:$E$3000,4,FALSE)</f>
        <v>0.75</v>
      </c>
      <c r="I4903">
        <f>VLOOKUP(B4903,Prekės!$A$2:$E$3000,5,FALSE)</f>
        <v>11</v>
      </c>
      <c r="J4903">
        <f t="shared" si="155"/>
        <v>-18</v>
      </c>
      <c r="K4903">
        <f t="shared" si="156"/>
        <v>-18</v>
      </c>
    </row>
    <row r="4904" spans="1:11">
      <c r="A4904" s="1">
        <f>Atask.AtsOp!A4441</f>
        <v>42468</v>
      </c>
      <c r="B4904" t="str">
        <f>Atask.AtsOp!E4441</f>
        <v>3001-0010</v>
      </c>
      <c r="C4904" t="str">
        <f>Atask.AtsOp!H4441</f>
        <v>Put. vynas "Alita" Rose, 0,75l 11%</v>
      </c>
      <c r="D4904" t="str">
        <f>Atask.AtsOp!N4441</f>
        <v>But.</v>
      </c>
      <c r="E4904" t="str">
        <f>Atask.AtsOp!I4441</f>
        <v>Pardavimo užsakymas</v>
      </c>
      <c r="F4904">
        <f>Atask.AtsOp!M4441</f>
        <v>-384</v>
      </c>
      <c r="G4904">
        <f>VLOOKUP(B4904,Prekės!$A$2:$E$3000,3,FALSE)</f>
        <v>235</v>
      </c>
      <c r="H4904">
        <f>VLOOKUP(B4904,Prekės!$A$2:$E$3000,4,FALSE)</f>
        <v>0.75</v>
      </c>
      <c r="I4904">
        <f>VLOOKUP(B4904,Prekės!$A$2:$E$3000,5,FALSE)</f>
        <v>11</v>
      </c>
      <c r="J4904">
        <f t="shared" si="155"/>
        <v>-288</v>
      </c>
      <c r="K4904">
        <f t="shared" si="156"/>
        <v>-288</v>
      </c>
    </row>
    <row r="4905" spans="1:11">
      <c r="A4905" s="1">
        <f>Atask.AtsOp!A4442</f>
        <v>42473</v>
      </c>
      <c r="B4905" t="str">
        <f>Atask.AtsOp!E4442</f>
        <v>3001-0010</v>
      </c>
      <c r="C4905" t="str">
        <f>Atask.AtsOp!H4442</f>
        <v>Put. vynas "Alita" Rose, 0,75l 11%</v>
      </c>
      <c r="D4905" t="str">
        <f>Atask.AtsOp!N4442</f>
        <v>But.</v>
      </c>
      <c r="E4905" t="str">
        <f>Atask.AtsOp!I4442</f>
        <v>Pardavimo užsakymas</v>
      </c>
      <c r="F4905">
        <f>Atask.AtsOp!M4442</f>
        <v>-36</v>
      </c>
      <c r="G4905">
        <f>VLOOKUP(B4905,Prekės!$A$2:$E$3000,3,FALSE)</f>
        <v>235</v>
      </c>
      <c r="H4905">
        <f>VLOOKUP(B4905,Prekės!$A$2:$E$3000,4,FALSE)</f>
        <v>0.75</v>
      </c>
      <c r="I4905">
        <f>VLOOKUP(B4905,Prekės!$A$2:$E$3000,5,FALSE)</f>
        <v>11</v>
      </c>
      <c r="J4905">
        <f t="shared" si="155"/>
        <v>-27</v>
      </c>
      <c r="K4905">
        <f t="shared" si="156"/>
        <v>-27</v>
      </c>
    </row>
    <row r="4906" spans="1:11">
      <c r="A4906" s="1">
        <f>Atask.AtsOp!A4443</f>
        <v>42478</v>
      </c>
      <c r="B4906" t="str">
        <f>Atask.AtsOp!E4443</f>
        <v>3001-0010</v>
      </c>
      <c r="C4906" t="str">
        <f>Atask.AtsOp!H4443</f>
        <v>Put. vynas "Alita" Rose, 0,75l 11%</v>
      </c>
      <c r="D4906" t="str">
        <f>Atask.AtsOp!N4443</f>
        <v>But.</v>
      </c>
      <c r="E4906" t="str">
        <f>Atask.AtsOp!I4443</f>
        <v>Pardavimo užsakymas</v>
      </c>
      <c r="F4906">
        <f>Atask.AtsOp!M4443</f>
        <v>-24</v>
      </c>
      <c r="G4906">
        <f>VLOOKUP(B4906,Prekės!$A$2:$E$3000,3,FALSE)</f>
        <v>235</v>
      </c>
      <c r="H4906">
        <f>VLOOKUP(B4906,Prekės!$A$2:$E$3000,4,FALSE)</f>
        <v>0.75</v>
      </c>
      <c r="I4906">
        <f>VLOOKUP(B4906,Prekės!$A$2:$E$3000,5,FALSE)</f>
        <v>11</v>
      </c>
      <c r="J4906">
        <f t="shared" si="155"/>
        <v>-18</v>
      </c>
      <c r="K4906">
        <f t="shared" si="156"/>
        <v>-18</v>
      </c>
    </row>
    <row r="4907" spans="1:11">
      <c r="A4907" s="1">
        <f>Atask.AtsOp!A4444</f>
        <v>42485</v>
      </c>
      <c r="B4907" t="str">
        <f>Atask.AtsOp!E4444</f>
        <v>3001-0010</v>
      </c>
      <c r="C4907" t="str">
        <f>Atask.AtsOp!H4444</f>
        <v>Put. vynas "Alita" Rose, 0,75l 11%</v>
      </c>
      <c r="D4907" t="str">
        <f>Atask.AtsOp!N4444</f>
        <v>But.</v>
      </c>
      <c r="E4907" t="str">
        <f>Atask.AtsOp!I4444</f>
        <v>Pardavimo užsakymas</v>
      </c>
      <c r="F4907">
        <f>Atask.AtsOp!M4444</f>
        <v>-41</v>
      </c>
      <c r="G4907">
        <f>VLOOKUP(B4907,Prekės!$A$2:$E$3000,3,FALSE)</f>
        <v>235</v>
      </c>
      <c r="H4907">
        <f>VLOOKUP(B4907,Prekės!$A$2:$E$3000,4,FALSE)</f>
        <v>0.75</v>
      </c>
      <c r="I4907">
        <f>VLOOKUP(B4907,Prekės!$A$2:$E$3000,5,FALSE)</f>
        <v>11</v>
      </c>
      <c r="J4907">
        <f t="shared" si="155"/>
        <v>-30.75</v>
      </c>
      <c r="K4907">
        <f t="shared" si="156"/>
        <v>-30.75</v>
      </c>
    </row>
    <row r="4908" spans="1:11">
      <c r="A4908" s="1">
        <f>Atask.AtsOp!A4445</f>
        <v>42480</v>
      </c>
      <c r="B4908" t="str">
        <f>Atask.AtsOp!E4445</f>
        <v>3001-0010</v>
      </c>
      <c r="C4908" t="str">
        <f>Atask.AtsOp!H4445</f>
        <v>Put. vynas "Alita" Rose, 0,75l 11%</v>
      </c>
      <c r="D4908" t="str">
        <f>Atask.AtsOp!N4445</f>
        <v>But.</v>
      </c>
      <c r="E4908" t="str">
        <f>Atask.AtsOp!I4445</f>
        <v>Pardavimo užsakymas</v>
      </c>
      <c r="F4908">
        <f>Atask.AtsOp!M4445</f>
        <v>-132</v>
      </c>
      <c r="G4908">
        <f>VLOOKUP(B4908,Prekės!$A$2:$E$3000,3,FALSE)</f>
        <v>235</v>
      </c>
      <c r="H4908">
        <f>VLOOKUP(B4908,Prekės!$A$2:$E$3000,4,FALSE)</f>
        <v>0.75</v>
      </c>
      <c r="I4908">
        <f>VLOOKUP(B4908,Prekės!$A$2:$E$3000,5,FALSE)</f>
        <v>11</v>
      </c>
      <c r="J4908">
        <f t="shared" si="155"/>
        <v>-99</v>
      </c>
      <c r="K4908">
        <f t="shared" si="156"/>
        <v>-99</v>
      </c>
    </row>
    <row r="4909" spans="1:11">
      <c r="A4909" s="1">
        <f>Atask.AtsOp!A4446</f>
        <v>42481</v>
      </c>
      <c r="B4909" t="str">
        <f>Atask.AtsOp!E4446</f>
        <v>3001-0010</v>
      </c>
      <c r="C4909" t="str">
        <f>Atask.AtsOp!H4446</f>
        <v>Put. vynas "Alita" Rose, 0,75l 11%</v>
      </c>
      <c r="D4909" t="str">
        <f>Atask.AtsOp!N4446</f>
        <v>But.</v>
      </c>
      <c r="E4909" t="str">
        <f>Atask.AtsOp!I4446</f>
        <v>Pardavimo užsakymas</v>
      </c>
      <c r="F4909">
        <f>Atask.AtsOp!M4446</f>
        <v>-12</v>
      </c>
      <c r="G4909">
        <f>VLOOKUP(B4909,Prekės!$A$2:$E$3000,3,FALSE)</f>
        <v>235</v>
      </c>
      <c r="H4909">
        <f>VLOOKUP(B4909,Prekės!$A$2:$E$3000,4,FALSE)</f>
        <v>0.75</v>
      </c>
      <c r="I4909">
        <f>VLOOKUP(B4909,Prekės!$A$2:$E$3000,5,FALSE)</f>
        <v>11</v>
      </c>
      <c r="J4909">
        <f t="shared" si="155"/>
        <v>-9</v>
      </c>
      <c r="K4909">
        <f t="shared" si="156"/>
        <v>-9</v>
      </c>
    </row>
    <row r="4910" spans="1:11">
      <c r="A4910" s="1">
        <f>Atask.AtsOp!A4447</f>
        <v>42480</v>
      </c>
      <c r="B4910" t="str">
        <f>Atask.AtsOp!E4447</f>
        <v>3001-0010</v>
      </c>
      <c r="C4910" t="str">
        <f>Atask.AtsOp!H4447</f>
        <v>Put. vynas "Alita" Rose, 0,75l 11%</v>
      </c>
      <c r="D4910" t="str">
        <f>Atask.AtsOp!N4447</f>
        <v>But.</v>
      </c>
      <c r="E4910" t="str">
        <f>Atask.AtsOp!I4447</f>
        <v>Pardavimo užsakymas</v>
      </c>
      <c r="F4910">
        <f>Atask.AtsOp!M4447</f>
        <v>-12</v>
      </c>
      <c r="G4910">
        <f>VLOOKUP(B4910,Prekės!$A$2:$E$3000,3,FALSE)</f>
        <v>235</v>
      </c>
      <c r="H4910">
        <f>VLOOKUP(B4910,Prekės!$A$2:$E$3000,4,FALSE)</f>
        <v>0.75</v>
      </c>
      <c r="I4910">
        <f>VLOOKUP(B4910,Prekės!$A$2:$E$3000,5,FALSE)</f>
        <v>11</v>
      </c>
      <c r="J4910">
        <f t="shared" si="155"/>
        <v>-9</v>
      </c>
      <c r="K4910">
        <f t="shared" si="156"/>
        <v>-9</v>
      </c>
    </row>
    <row r="4911" spans="1:11">
      <c r="A4911" s="1">
        <f>Atask.AtsOp!A4448</f>
        <v>42487</v>
      </c>
      <c r="B4911" t="str">
        <f>Atask.AtsOp!E4448</f>
        <v>3001-0010</v>
      </c>
      <c r="C4911" t="str">
        <f>Atask.AtsOp!H4448</f>
        <v>Put. vynas "Alita" Rose, 0,75l 11%</v>
      </c>
      <c r="D4911" t="str">
        <f>Atask.AtsOp!N4448</f>
        <v>But.</v>
      </c>
      <c r="E4911" t="str">
        <f>Atask.AtsOp!I4448</f>
        <v>Pardavimo užsakymas</v>
      </c>
      <c r="F4911">
        <f>Atask.AtsOp!M4448</f>
        <v>-96</v>
      </c>
      <c r="G4911">
        <f>VLOOKUP(B4911,Prekės!$A$2:$E$3000,3,FALSE)</f>
        <v>235</v>
      </c>
      <c r="H4911">
        <f>VLOOKUP(B4911,Prekės!$A$2:$E$3000,4,FALSE)</f>
        <v>0.75</v>
      </c>
      <c r="I4911">
        <f>VLOOKUP(B4911,Prekės!$A$2:$E$3000,5,FALSE)</f>
        <v>11</v>
      </c>
      <c r="J4911">
        <f t="shared" si="155"/>
        <v>-72</v>
      </c>
      <c r="K4911">
        <f t="shared" si="156"/>
        <v>-72</v>
      </c>
    </row>
    <row r="4912" spans="1:11">
      <c r="A4912" s="1">
        <f>Atask.AtsOp!A4449</f>
        <v>42485</v>
      </c>
      <c r="B4912" t="str">
        <f>Atask.AtsOp!E4449</f>
        <v>3001-0010</v>
      </c>
      <c r="C4912" t="str">
        <f>Atask.AtsOp!H4449</f>
        <v>Put. vynas "Alita" Rose, 0,75l 11%</v>
      </c>
      <c r="D4912" t="str">
        <f>Atask.AtsOp!N4449</f>
        <v>But.</v>
      </c>
      <c r="E4912" t="str">
        <f>Atask.AtsOp!I4449</f>
        <v>Pardavimo užsakymas</v>
      </c>
      <c r="F4912">
        <f>Atask.AtsOp!M4449</f>
        <v>-19</v>
      </c>
      <c r="G4912">
        <f>VLOOKUP(B4912,Prekės!$A$2:$E$3000,3,FALSE)</f>
        <v>235</v>
      </c>
      <c r="H4912">
        <f>VLOOKUP(B4912,Prekės!$A$2:$E$3000,4,FALSE)</f>
        <v>0.75</v>
      </c>
      <c r="I4912">
        <f>VLOOKUP(B4912,Prekės!$A$2:$E$3000,5,FALSE)</f>
        <v>11</v>
      </c>
      <c r="J4912">
        <f t="shared" si="155"/>
        <v>-14.25</v>
      </c>
      <c r="K4912">
        <f t="shared" si="156"/>
        <v>-14.25</v>
      </c>
    </row>
    <row r="4913" spans="1:11">
      <c r="A4913" s="1">
        <f>Atask.AtsOp!A4450</f>
        <v>42485</v>
      </c>
      <c r="B4913" t="str">
        <f>Atask.AtsOp!E4450</f>
        <v>3001-0010</v>
      </c>
      <c r="C4913" t="str">
        <f>Atask.AtsOp!H4450</f>
        <v>Put. vynas "Alita" Rose, 0,75l 11%</v>
      </c>
      <c r="D4913" t="str">
        <f>Atask.AtsOp!N4450</f>
        <v>But.</v>
      </c>
      <c r="E4913" t="str">
        <f>Atask.AtsOp!I4450</f>
        <v>Pardavimo užsakymas</v>
      </c>
      <c r="F4913">
        <f>Atask.AtsOp!M4450</f>
        <v>-12</v>
      </c>
      <c r="G4913">
        <f>VLOOKUP(B4913,Prekės!$A$2:$E$3000,3,FALSE)</f>
        <v>235</v>
      </c>
      <c r="H4913">
        <f>VLOOKUP(B4913,Prekės!$A$2:$E$3000,4,FALSE)</f>
        <v>0.75</v>
      </c>
      <c r="I4913">
        <f>VLOOKUP(B4913,Prekės!$A$2:$E$3000,5,FALSE)</f>
        <v>11</v>
      </c>
      <c r="J4913">
        <f t="shared" si="155"/>
        <v>-9</v>
      </c>
      <c r="K4913">
        <f t="shared" si="156"/>
        <v>-9</v>
      </c>
    </row>
    <row r="4914" spans="1:11">
      <c r="A4914" s="1">
        <f>Atask.AtsOp!A4451</f>
        <v>42482</v>
      </c>
      <c r="B4914" t="str">
        <f>Atask.AtsOp!E4451</f>
        <v>3001-0010</v>
      </c>
      <c r="C4914" t="str">
        <f>Atask.AtsOp!H4451</f>
        <v>Put. vynas "Alita" Rose, 0,75l 11%</v>
      </c>
      <c r="D4914" t="str">
        <f>Atask.AtsOp!N4451</f>
        <v>But.</v>
      </c>
      <c r="E4914" t="str">
        <f>Atask.AtsOp!I4451</f>
        <v>Pardavimo užsakymas</v>
      </c>
      <c r="F4914">
        <f>Atask.AtsOp!M4451</f>
        <v>-768</v>
      </c>
      <c r="G4914">
        <f>VLOOKUP(B4914,Prekės!$A$2:$E$3000,3,FALSE)</f>
        <v>235</v>
      </c>
      <c r="H4914">
        <f>VLOOKUP(B4914,Prekės!$A$2:$E$3000,4,FALSE)</f>
        <v>0.75</v>
      </c>
      <c r="I4914">
        <f>VLOOKUP(B4914,Prekės!$A$2:$E$3000,5,FALSE)</f>
        <v>11</v>
      </c>
      <c r="J4914">
        <f t="shared" si="155"/>
        <v>-576</v>
      </c>
      <c r="K4914">
        <f t="shared" si="156"/>
        <v>-576</v>
      </c>
    </row>
    <row r="4915" spans="1:11">
      <c r="A4915" s="1">
        <f>Atask.AtsOp!A4452</f>
        <v>42486</v>
      </c>
      <c r="B4915" t="str">
        <f>Atask.AtsOp!E4452</f>
        <v>3001-0010</v>
      </c>
      <c r="C4915" t="str">
        <f>Atask.AtsOp!H4452</f>
        <v>Put. vynas "Alita" Rose, 0,75l 11%</v>
      </c>
      <c r="D4915" t="str">
        <f>Atask.AtsOp!N4452</f>
        <v>But.</v>
      </c>
      <c r="E4915" t="str">
        <f>Atask.AtsOp!I4452</f>
        <v>Pardavimo užsakymas</v>
      </c>
      <c r="F4915">
        <f>Atask.AtsOp!M4452</f>
        <v>-12</v>
      </c>
      <c r="G4915">
        <f>VLOOKUP(B4915,Prekės!$A$2:$E$3000,3,FALSE)</f>
        <v>235</v>
      </c>
      <c r="H4915">
        <f>VLOOKUP(B4915,Prekės!$A$2:$E$3000,4,FALSE)</f>
        <v>0.75</v>
      </c>
      <c r="I4915">
        <f>VLOOKUP(B4915,Prekės!$A$2:$E$3000,5,FALSE)</f>
        <v>11</v>
      </c>
      <c r="J4915">
        <f t="shared" si="155"/>
        <v>-9</v>
      </c>
      <c r="K4915">
        <f t="shared" si="156"/>
        <v>-9</v>
      </c>
    </row>
    <row r="4916" spans="1:11">
      <c r="A4916" s="1">
        <f>Atask.AtsOp!A4453</f>
        <v>42490</v>
      </c>
      <c r="B4916" t="str">
        <f>Atask.AtsOp!E4453</f>
        <v>3001-0010</v>
      </c>
      <c r="C4916" t="str">
        <f>Atask.AtsOp!H4453</f>
        <v>Put. vynas "Alita" Rose, 0,75l 11%</v>
      </c>
      <c r="D4916" t="str">
        <f>Atask.AtsOp!N4453</f>
        <v>But.</v>
      </c>
      <c r="E4916" t="str">
        <f>Atask.AtsOp!I4453</f>
        <v>Perkelti</v>
      </c>
      <c r="F4916">
        <f>Atask.AtsOp!M4453</f>
        <v>-1</v>
      </c>
      <c r="G4916">
        <f>VLOOKUP(B4916,Prekės!$A$2:$E$3000,3,FALSE)</f>
        <v>235</v>
      </c>
      <c r="H4916">
        <f>VLOOKUP(B4916,Prekės!$A$2:$E$3000,4,FALSE)</f>
        <v>0.75</v>
      </c>
      <c r="I4916">
        <f>VLOOKUP(B4916,Prekės!$A$2:$E$3000,5,FALSE)</f>
        <v>11</v>
      </c>
      <c r="J4916">
        <f t="shared" si="155"/>
        <v>-0.75</v>
      </c>
      <c r="K4916">
        <f t="shared" si="156"/>
        <v>-0.75</v>
      </c>
    </row>
    <row r="4917" spans="1:11">
      <c r="A4917" s="1">
        <f>Atask.AtsOp!A4454</f>
        <v>42490</v>
      </c>
      <c r="B4917" t="str">
        <f>Atask.AtsOp!E4454</f>
        <v>3001-0010</v>
      </c>
      <c r="C4917" t="str">
        <f>Atask.AtsOp!H4454</f>
        <v>Put. vynas "Alita" Rose, 0,75l 11%</v>
      </c>
      <c r="D4917" t="str">
        <f>Atask.AtsOp!N4454</f>
        <v>But.</v>
      </c>
      <c r="E4917" t="str">
        <f>Atask.AtsOp!I4454</f>
        <v>Perkelti</v>
      </c>
      <c r="F4917">
        <f>Atask.AtsOp!M4454</f>
        <v>-1</v>
      </c>
      <c r="G4917">
        <f>VLOOKUP(B4917,Prekės!$A$2:$E$3000,3,FALSE)</f>
        <v>235</v>
      </c>
      <c r="H4917">
        <f>VLOOKUP(B4917,Prekės!$A$2:$E$3000,4,FALSE)</f>
        <v>0.75</v>
      </c>
      <c r="I4917">
        <f>VLOOKUP(B4917,Prekės!$A$2:$E$3000,5,FALSE)</f>
        <v>11</v>
      </c>
      <c r="J4917">
        <f t="shared" si="155"/>
        <v>-0.75</v>
      </c>
      <c r="K4917">
        <f t="shared" si="156"/>
        <v>-0.75</v>
      </c>
    </row>
    <row r="4918" spans="1:11">
      <c r="A4918" s="1">
        <f>Atask.AtsOp!A4455</f>
        <v>42489</v>
      </c>
      <c r="B4918" t="str">
        <f>Atask.AtsOp!E4455</f>
        <v>3001-0010</v>
      </c>
      <c r="C4918" t="str">
        <f>Atask.AtsOp!H4455</f>
        <v>Put. vynas "Alita" Rose, 0,75l 11%</v>
      </c>
      <c r="D4918" t="str">
        <f>Atask.AtsOp!N4455</f>
        <v>But.</v>
      </c>
      <c r="E4918" t="str">
        <f>Atask.AtsOp!I4455</f>
        <v>Pardavimo užsakymas</v>
      </c>
      <c r="F4918">
        <f>Atask.AtsOp!M4455</f>
        <v>-24</v>
      </c>
      <c r="G4918">
        <f>VLOOKUP(B4918,Prekės!$A$2:$E$3000,3,FALSE)</f>
        <v>235</v>
      </c>
      <c r="H4918">
        <f>VLOOKUP(B4918,Prekės!$A$2:$E$3000,4,FALSE)</f>
        <v>0.75</v>
      </c>
      <c r="I4918">
        <f>VLOOKUP(B4918,Prekės!$A$2:$E$3000,5,FALSE)</f>
        <v>11</v>
      </c>
      <c r="J4918">
        <f t="shared" si="155"/>
        <v>-18</v>
      </c>
      <c r="K4918">
        <f t="shared" si="156"/>
        <v>-18</v>
      </c>
    </row>
    <row r="4919" spans="1:11">
      <c r="A4919" s="1">
        <f>Atask.AtsOp!A4456</f>
        <v>42489</v>
      </c>
      <c r="B4919" t="str">
        <f>Atask.AtsOp!E4456</f>
        <v>3001-0010</v>
      </c>
      <c r="C4919" t="str">
        <f>Atask.AtsOp!H4456</f>
        <v>Put. vynas "Alita" Rose, 0,75l 11%</v>
      </c>
      <c r="D4919" t="str">
        <f>Atask.AtsOp!N4456</f>
        <v>But.</v>
      </c>
      <c r="E4919" t="str">
        <f>Atask.AtsOp!I4456</f>
        <v>Pardavimo užsakymas</v>
      </c>
      <c r="F4919">
        <f>Atask.AtsOp!M4456</f>
        <v>-228</v>
      </c>
      <c r="G4919">
        <f>VLOOKUP(B4919,Prekės!$A$2:$E$3000,3,FALSE)</f>
        <v>235</v>
      </c>
      <c r="H4919">
        <f>VLOOKUP(B4919,Prekės!$A$2:$E$3000,4,FALSE)</f>
        <v>0.75</v>
      </c>
      <c r="I4919">
        <f>VLOOKUP(B4919,Prekės!$A$2:$E$3000,5,FALSE)</f>
        <v>11</v>
      </c>
      <c r="J4919">
        <f t="shared" si="155"/>
        <v>-171</v>
      </c>
      <c r="K4919">
        <f t="shared" si="156"/>
        <v>-171</v>
      </c>
    </row>
    <row r="4920" spans="1:11">
      <c r="A4920" s="1">
        <f>Atask.AtsOp!A4457</f>
        <v>42490</v>
      </c>
      <c r="B4920" t="str">
        <f>Atask.AtsOp!E4457</f>
        <v>3001-0010</v>
      </c>
      <c r="C4920" t="str">
        <f>Atask.AtsOp!H4457</f>
        <v>Put. vynas "Alita" Rose, 0,75l 11%</v>
      </c>
      <c r="D4920" t="str">
        <f>Atask.AtsOp!N4457</f>
        <v>But.</v>
      </c>
      <c r="E4920" t="str">
        <f>Atask.AtsOp!I4457</f>
        <v>Pardavimo užsakymas</v>
      </c>
      <c r="F4920">
        <f>Atask.AtsOp!M4457</f>
        <v>-2</v>
      </c>
      <c r="G4920">
        <f>VLOOKUP(B4920,Prekės!$A$2:$E$3000,3,FALSE)</f>
        <v>235</v>
      </c>
      <c r="H4920">
        <f>VLOOKUP(B4920,Prekės!$A$2:$E$3000,4,FALSE)</f>
        <v>0.75</v>
      </c>
      <c r="I4920">
        <f>VLOOKUP(B4920,Prekės!$A$2:$E$3000,5,FALSE)</f>
        <v>11</v>
      </c>
      <c r="J4920">
        <f t="shared" si="155"/>
        <v>-1.5</v>
      </c>
      <c r="K4920">
        <f t="shared" si="156"/>
        <v>-1.5</v>
      </c>
    </row>
    <row r="4921" spans="1:11">
      <c r="A4921" s="1">
        <f>Atask.AtsOp!A4458</f>
        <v>42490</v>
      </c>
      <c r="B4921" t="str">
        <f>Atask.AtsOp!E4458</f>
        <v>3001-0010</v>
      </c>
      <c r="C4921" t="str">
        <f>Atask.AtsOp!H4458</f>
        <v>Put. vynas "Alita" Rose, 0,75l 11%</v>
      </c>
      <c r="D4921" t="str">
        <f>Atask.AtsOp!N4458</f>
        <v>But.</v>
      </c>
      <c r="E4921" t="str">
        <f>Atask.AtsOp!I4458</f>
        <v>Perkelti</v>
      </c>
      <c r="F4921">
        <f>Atask.AtsOp!M4458</f>
        <v>1</v>
      </c>
      <c r="G4921">
        <f>VLOOKUP(B4921,Prekės!$A$2:$E$3000,3,FALSE)</f>
        <v>235</v>
      </c>
      <c r="H4921">
        <f>VLOOKUP(B4921,Prekės!$A$2:$E$3000,4,FALSE)</f>
        <v>0.75</v>
      </c>
      <c r="I4921">
        <f>VLOOKUP(B4921,Prekės!$A$2:$E$3000,5,FALSE)</f>
        <v>11</v>
      </c>
      <c r="J4921">
        <f t="shared" si="155"/>
        <v>0.75</v>
      </c>
      <c r="K4921">
        <f t="shared" si="156"/>
        <v>0.75</v>
      </c>
    </row>
    <row r="4922" spans="1:11">
      <c r="A4922" s="1">
        <f>Atask.AtsOp!A4459</f>
        <v>42490</v>
      </c>
      <c r="B4922" t="str">
        <f>Atask.AtsOp!E4459</f>
        <v>3001-0010</v>
      </c>
      <c r="C4922" t="str">
        <f>Atask.AtsOp!H4459</f>
        <v>Put. vynas "Alita" Rose, 0,75l 11%</v>
      </c>
      <c r="D4922" t="str">
        <f>Atask.AtsOp!N4459</f>
        <v>But.</v>
      </c>
      <c r="E4922" t="str">
        <f>Atask.AtsOp!I4459</f>
        <v>Perkelti</v>
      </c>
      <c r="F4922">
        <f>Atask.AtsOp!M4459</f>
        <v>1</v>
      </c>
      <c r="G4922">
        <f>VLOOKUP(B4922,Prekės!$A$2:$E$3000,3,FALSE)</f>
        <v>235</v>
      </c>
      <c r="H4922">
        <f>VLOOKUP(B4922,Prekės!$A$2:$E$3000,4,FALSE)</f>
        <v>0.75</v>
      </c>
      <c r="I4922">
        <f>VLOOKUP(B4922,Prekės!$A$2:$E$3000,5,FALSE)</f>
        <v>11</v>
      </c>
      <c r="J4922">
        <f t="shared" si="155"/>
        <v>0.75</v>
      </c>
      <c r="K4922">
        <f t="shared" si="156"/>
        <v>0.75</v>
      </c>
    </row>
    <row r="4923" spans="1:11">
      <c r="A4923" s="1">
        <f>Atask.AtsOp!A4460</f>
        <v>42480</v>
      </c>
      <c r="B4923" t="str">
        <f>Atask.AtsOp!E4460</f>
        <v>3001-0010E</v>
      </c>
      <c r="C4923" t="str">
        <f>Atask.AtsOp!H4460</f>
        <v>Put. vynas "Alita" Rose, 0,75l 11%</v>
      </c>
      <c r="D4923" t="str">
        <f>Atask.AtsOp!N4460</f>
        <v>But.</v>
      </c>
      <c r="E4923" t="str">
        <f>Atask.AtsOp!I4460</f>
        <v>Pardavimo užsakymas</v>
      </c>
      <c r="F4923">
        <f>Atask.AtsOp!M4460</f>
        <v>-120</v>
      </c>
      <c r="G4923">
        <f>VLOOKUP(B4923,Prekės!$A$2:$E$3000,3,FALSE)</f>
        <v>235</v>
      </c>
      <c r="H4923">
        <f>VLOOKUP(B4923,Prekės!$A$2:$E$3000,4,FALSE)</f>
        <v>0.75</v>
      </c>
      <c r="I4923">
        <f>VLOOKUP(B4923,Prekės!$A$2:$E$3000,5,FALSE)</f>
        <v>11</v>
      </c>
      <c r="J4923">
        <f t="shared" si="155"/>
        <v>-90</v>
      </c>
      <c r="K4923">
        <f t="shared" si="156"/>
        <v>-90</v>
      </c>
    </row>
    <row r="4924" spans="1:11">
      <c r="A4924" s="1">
        <f>Atask.AtsOp!A4461</f>
        <v>42490</v>
      </c>
      <c r="B4924" t="str">
        <f>Atask.AtsOp!E4461</f>
        <v>3001-0010E</v>
      </c>
      <c r="C4924" t="str">
        <f>Atask.AtsOp!H4461</f>
        <v>Put. vynas "Alita" Rose, 0,75l 11%</v>
      </c>
      <c r="D4924" t="str">
        <f>Atask.AtsOp!N4461</f>
        <v>But.</v>
      </c>
      <c r="E4924" t="str">
        <f>Atask.AtsOp!I4461</f>
        <v>Perkelti</v>
      </c>
      <c r="F4924">
        <f>Atask.AtsOp!M4461</f>
        <v>-1</v>
      </c>
      <c r="G4924">
        <f>VLOOKUP(B4924,Prekės!$A$2:$E$3000,3,FALSE)</f>
        <v>235</v>
      </c>
      <c r="H4924">
        <f>VLOOKUP(B4924,Prekės!$A$2:$E$3000,4,FALSE)</f>
        <v>0.75</v>
      </c>
      <c r="I4924">
        <f>VLOOKUP(B4924,Prekės!$A$2:$E$3000,5,FALSE)</f>
        <v>11</v>
      </c>
      <c r="J4924">
        <f t="shared" si="155"/>
        <v>-0.75</v>
      </c>
      <c r="K4924">
        <f t="shared" si="156"/>
        <v>-0.75</v>
      </c>
    </row>
    <row r="4925" spans="1:11">
      <c r="A4925" s="1">
        <f>Atask.AtsOp!A4462</f>
        <v>42488</v>
      </c>
      <c r="B4925" t="str">
        <f>Atask.AtsOp!E4462</f>
        <v>3001-0010E</v>
      </c>
      <c r="C4925" t="str">
        <f>Atask.AtsOp!H4462</f>
        <v>Put. vynas "Alita" Rose, 0,75l 11%</v>
      </c>
      <c r="D4925" t="str">
        <f>Atask.AtsOp!N4462</f>
        <v>But.</v>
      </c>
      <c r="E4925" t="str">
        <f>Atask.AtsOp!I4462</f>
        <v>Perkelti</v>
      </c>
      <c r="F4925">
        <f>Atask.AtsOp!M4462</f>
        <v>-480</v>
      </c>
      <c r="G4925">
        <f>VLOOKUP(B4925,Prekės!$A$2:$E$3000,3,FALSE)</f>
        <v>235</v>
      </c>
      <c r="H4925">
        <f>VLOOKUP(B4925,Prekės!$A$2:$E$3000,4,FALSE)</f>
        <v>0.75</v>
      </c>
      <c r="I4925">
        <f>VLOOKUP(B4925,Prekės!$A$2:$E$3000,5,FALSE)</f>
        <v>11</v>
      </c>
      <c r="J4925">
        <f t="shared" si="155"/>
        <v>-360</v>
      </c>
      <c r="K4925">
        <f t="shared" si="156"/>
        <v>-360</v>
      </c>
    </row>
    <row r="4926" spans="1:11">
      <c r="A4926" s="1">
        <f>Atask.AtsOp!A4463</f>
        <v>42489</v>
      </c>
      <c r="B4926" t="str">
        <f>Atask.AtsOp!E4463</f>
        <v>3001-0010E</v>
      </c>
      <c r="C4926" t="str">
        <f>Atask.AtsOp!H4463</f>
        <v>Put. vynas "Alita" Rose, 0,75l 11%</v>
      </c>
      <c r="D4926" t="str">
        <f>Atask.AtsOp!N4463</f>
        <v>But.</v>
      </c>
      <c r="E4926" t="str">
        <f>Atask.AtsOp!I4463</f>
        <v>Perkelti</v>
      </c>
      <c r="F4926">
        <f>Atask.AtsOp!M4463</f>
        <v>-1440</v>
      </c>
      <c r="G4926">
        <f>VLOOKUP(B4926,Prekės!$A$2:$E$3000,3,FALSE)</f>
        <v>235</v>
      </c>
      <c r="H4926">
        <f>VLOOKUP(B4926,Prekės!$A$2:$E$3000,4,FALSE)</f>
        <v>0.75</v>
      </c>
      <c r="I4926">
        <f>VLOOKUP(B4926,Prekės!$A$2:$E$3000,5,FALSE)</f>
        <v>11</v>
      </c>
      <c r="J4926">
        <f t="shared" si="155"/>
        <v>-1080</v>
      </c>
      <c r="K4926">
        <f t="shared" si="156"/>
        <v>-1080</v>
      </c>
    </row>
    <row r="4927" spans="1:11">
      <c r="A4927" s="1">
        <f>Atask.AtsOp!A4464</f>
        <v>42489</v>
      </c>
      <c r="B4927" t="str">
        <f>Atask.AtsOp!E4464</f>
        <v>3001-0010E</v>
      </c>
      <c r="C4927" t="str">
        <f>Atask.AtsOp!H4464</f>
        <v>Put. vynas "Alita" Rose, 0,75l 11%</v>
      </c>
      <c r="D4927" t="str">
        <f>Atask.AtsOp!N4464</f>
        <v>But.</v>
      </c>
      <c r="E4927" t="str">
        <f>Atask.AtsOp!I4464</f>
        <v>Perkelti</v>
      </c>
      <c r="F4927">
        <f>Atask.AtsOp!M4464</f>
        <v>1440</v>
      </c>
      <c r="G4927">
        <f>VLOOKUP(B4927,Prekės!$A$2:$E$3000,3,FALSE)</f>
        <v>235</v>
      </c>
      <c r="H4927">
        <f>VLOOKUP(B4927,Prekės!$A$2:$E$3000,4,FALSE)</f>
        <v>0.75</v>
      </c>
      <c r="I4927">
        <f>VLOOKUP(B4927,Prekės!$A$2:$E$3000,5,FALSE)</f>
        <v>11</v>
      </c>
      <c r="J4927">
        <f t="shared" si="155"/>
        <v>1080</v>
      </c>
      <c r="K4927">
        <f t="shared" si="156"/>
        <v>1080</v>
      </c>
    </row>
    <row r="4928" spans="1:11">
      <c r="A4928" s="1">
        <f>Atask.AtsOp!A4465</f>
        <v>42488</v>
      </c>
      <c r="B4928" t="str">
        <f>Atask.AtsOp!E4465</f>
        <v>3001-0010E</v>
      </c>
      <c r="C4928" t="str">
        <f>Atask.AtsOp!H4465</f>
        <v>Put. vynas "Alita" Rose, 0,75l 11%</v>
      </c>
      <c r="D4928" t="str">
        <f>Atask.AtsOp!N4465</f>
        <v>But.</v>
      </c>
      <c r="E4928" t="str">
        <f>Atask.AtsOp!I4465</f>
        <v>Perkelti</v>
      </c>
      <c r="F4928">
        <f>Atask.AtsOp!M4465</f>
        <v>480</v>
      </c>
      <c r="G4928">
        <f>VLOOKUP(B4928,Prekės!$A$2:$E$3000,3,FALSE)</f>
        <v>235</v>
      </c>
      <c r="H4928">
        <f>VLOOKUP(B4928,Prekės!$A$2:$E$3000,4,FALSE)</f>
        <v>0.75</v>
      </c>
      <c r="I4928">
        <f>VLOOKUP(B4928,Prekės!$A$2:$E$3000,5,FALSE)</f>
        <v>11</v>
      </c>
      <c r="J4928">
        <f t="shared" si="155"/>
        <v>360</v>
      </c>
      <c r="K4928">
        <f t="shared" si="156"/>
        <v>360</v>
      </c>
    </row>
    <row r="4929" spans="1:11">
      <c r="A4929" s="1">
        <f>Atask.AtsOp!A4466</f>
        <v>42489</v>
      </c>
      <c r="B4929" t="str">
        <f>Atask.AtsOp!E4466</f>
        <v>3001-0010E</v>
      </c>
      <c r="C4929" t="str">
        <f>Atask.AtsOp!H4466</f>
        <v>Put. vynas "Alita" Rose, 0,75l 11%</v>
      </c>
      <c r="D4929" t="str">
        <f>Atask.AtsOp!N4466</f>
        <v>But.</v>
      </c>
      <c r="E4929" t="str">
        <f>Atask.AtsOp!I4466</f>
        <v>KS</v>
      </c>
      <c r="F4929">
        <f>Atask.AtsOp!M4466</f>
        <v>480</v>
      </c>
      <c r="G4929">
        <f>VLOOKUP(B4929,Prekės!$A$2:$E$3000,3,FALSE)</f>
        <v>235</v>
      </c>
      <c r="H4929">
        <f>VLOOKUP(B4929,Prekės!$A$2:$E$3000,4,FALSE)</f>
        <v>0.75</v>
      </c>
      <c r="I4929">
        <f>VLOOKUP(B4929,Prekės!$A$2:$E$3000,5,FALSE)</f>
        <v>11</v>
      </c>
      <c r="J4929">
        <f t="shared" si="155"/>
        <v>360</v>
      </c>
      <c r="K4929">
        <f t="shared" si="156"/>
        <v>360</v>
      </c>
    </row>
    <row r="4930" spans="1:11">
      <c r="A4930" s="1">
        <f>Atask.AtsOp!A4467</f>
        <v>42489</v>
      </c>
      <c r="B4930" t="str">
        <f>Atask.AtsOp!E4467</f>
        <v>3001-0010E</v>
      </c>
      <c r="C4930" t="str">
        <f>Atask.AtsOp!H4467</f>
        <v>Put. vynas "Alita" Rose, 0,75l 11%</v>
      </c>
      <c r="D4930" t="str">
        <f>Atask.AtsOp!N4467</f>
        <v>But.</v>
      </c>
      <c r="E4930" t="str">
        <f>Atask.AtsOp!I4467</f>
        <v>KS eilutė</v>
      </c>
      <c r="F4930">
        <f>Atask.AtsOp!M4467</f>
        <v>-480</v>
      </c>
      <c r="G4930">
        <f>VLOOKUP(B4930,Prekės!$A$2:$E$3000,3,FALSE)</f>
        <v>235</v>
      </c>
      <c r="H4930">
        <f>VLOOKUP(B4930,Prekės!$A$2:$E$3000,4,FALSE)</f>
        <v>0.75</v>
      </c>
      <c r="I4930">
        <f>VLOOKUP(B4930,Prekės!$A$2:$E$3000,5,FALSE)</f>
        <v>11</v>
      </c>
      <c r="J4930">
        <f t="shared" si="155"/>
        <v>-360</v>
      </c>
      <c r="K4930">
        <f t="shared" si="156"/>
        <v>-360</v>
      </c>
    </row>
    <row r="4931" spans="1:11">
      <c r="A4931" s="1">
        <f>Atask.AtsOp!A4468</f>
        <v>42490</v>
      </c>
      <c r="B4931" t="str">
        <f>Atask.AtsOp!E4468</f>
        <v>3001-0010E</v>
      </c>
      <c r="C4931" t="str">
        <f>Atask.AtsOp!H4468</f>
        <v>Put. vynas "Alita" Rose, 0,75l 11%</v>
      </c>
      <c r="D4931" t="str">
        <f>Atask.AtsOp!N4468</f>
        <v>But.</v>
      </c>
      <c r="E4931" t="str">
        <f>Atask.AtsOp!I4468</f>
        <v>Perkelti</v>
      </c>
      <c r="F4931">
        <f>Atask.AtsOp!M4468</f>
        <v>1</v>
      </c>
      <c r="G4931">
        <f>VLOOKUP(B4931,Prekės!$A$2:$E$3000,3,FALSE)</f>
        <v>235</v>
      </c>
      <c r="H4931">
        <f>VLOOKUP(B4931,Prekės!$A$2:$E$3000,4,FALSE)</f>
        <v>0.75</v>
      </c>
      <c r="I4931">
        <f>VLOOKUP(B4931,Prekės!$A$2:$E$3000,5,FALSE)</f>
        <v>11</v>
      </c>
      <c r="J4931">
        <f t="shared" si="155"/>
        <v>0.75</v>
      </c>
      <c r="K4931">
        <f t="shared" si="156"/>
        <v>0.75</v>
      </c>
    </row>
    <row r="4932" spans="1:11">
      <c r="A4932" s="1">
        <f>Atask.AtsOp!A4469</f>
        <v>42490</v>
      </c>
      <c r="B4932" t="str">
        <f>Atask.AtsOp!E4469</f>
        <v>3001-0010E</v>
      </c>
      <c r="C4932" t="str">
        <f>Atask.AtsOp!H4469</f>
        <v>Put. vynas "Alita" Rose, 0,75l 11%</v>
      </c>
      <c r="D4932" t="str">
        <f>Atask.AtsOp!N4469</f>
        <v>But.</v>
      </c>
      <c r="E4932" t="str">
        <f>Atask.AtsOp!I4469</f>
        <v>Pardavimo užsakymas</v>
      </c>
      <c r="F4932">
        <f>Atask.AtsOp!M4469</f>
        <v>-1</v>
      </c>
      <c r="G4932">
        <f>VLOOKUP(B4932,Prekės!$A$2:$E$3000,3,FALSE)</f>
        <v>235</v>
      </c>
      <c r="H4932">
        <f>VLOOKUP(B4932,Prekės!$A$2:$E$3000,4,FALSE)</f>
        <v>0.75</v>
      </c>
      <c r="I4932">
        <f>VLOOKUP(B4932,Prekės!$A$2:$E$3000,5,FALSE)</f>
        <v>11</v>
      </c>
      <c r="J4932">
        <f t="shared" si="155"/>
        <v>-0.75</v>
      </c>
      <c r="K4932">
        <f t="shared" si="156"/>
        <v>-0.75</v>
      </c>
    </row>
    <row r="4933" spans="1:11">
      <c r="A4933" s="1">
        <f>Atask.AtsOp!A4470</f>
        <v>42478</v>
      </c>
      <c r="B4933" t="str">
        <f>Atask.AtsOp!E4470</f>
        <v>3001-0011</v>
      </c>
      <c r="C4933" t="str">
        <f>Atask.AtsOp!H4470</f>
        <v>Put. vynas "Alita" Cabernet Sauvignon, 0,75l 11%</v>
      </c>
      <c r="D4933" t="str">
        <f>Atask.AtsOp!N4470</f>
        <v>But.</v>
      </c>
      <c r="E4933" t="str">
        <f>Atask.AtsOp!I4470</f>
        <v>Pardavimo užsakymas</v>
      </c>
      <c r="F4933">
        <f>Atask.AtsOp!M4470</f>
        <v>144</v>
      </c>
      <c r="G4933">
        <f>VLOOKUP(B4933,Prekės!$A$2:$E$3000,3,FALSE)</f>
        <v>235</v>
      </c>
      <c r="H4933">
        <f>VLOOKUP(B4933,Prekės!$A$2:$E$3000,4,FALSE)</f>
        <v>0.75</v>
      </c>
      <c r="I4933">
        <f>VLOOKUP(B4933,Prekės!$A$2:$E$3000,5,FALSE)</f>
        <v>11</v>
      </c>
      <c r="J4933">
        <f t="shared" si="155"/>
        <v>108</v>
      </c>
      <c r="K4933">
        <f t="shared" si="156"/>
        <v>108</v>
      </c>
    </row>
    <row r="4934" spans="1:11">
      <c r="A4934" s="1">
        <f>Atask.AtsOp!A4471</f>
        <v>42478</v>
      </c>
      <c r="B4934" t="str">
        <f>Atask.AtsOp!E4471</f>
        <v>3001-0011</v>
      </c>
      <c r="C4934" t="str">
        <f>Atask.AtsOp!H4471</f>
        <v>Put. vynas "Alita" Cabernet Sauvignon, 0,75l 11%</v>
      </c>
      <c r="D4934" t="str">
        <f>Atask.AtsOp!N4471</f>
        <v>But.</v>
      </c>
      <c r="E4934" t="str">
        <f>Atask.AtsOp!I4471</f>
        <v>Pardavimo užsakymas</v>
      </c>
      <c r="F4934">
        <f>Atask.AtsOp!M4471</f>
        <v>-144</v>
      </c>
      <c r="G4934">
        <f>VLOOKUP(B4934,Prekės!$A$2:$E$3000,3,FALSE)</f>
        <v>235</v>
      </c>
      <c r="H4934">
        <f>VLOOKUP(B4934,Prekės!$A$2:$E$3000,4,FALSE)</f>
        <v>0.75</v>
      </c>
      <c r="I4934">
        <f>VLOOKUP(B4934,Prekės!$A$2:$E$3000,5,FALSE)</f>
        <v>11</v>
      </c>
      <c r="J4934">
        <f t="shared" si="155"/>
        <v>-108</v>
      </c>
      <c r="K4934">
        <f t="shared" si="156"/>
        <v>-108</v>
      </c>
    </row>
    <row r="4935" spans="1:11">
      <c r="A4935" s="1">
        <f>Atask.AtsOp!A4472</f>
        <v>42489</v>
      </c>
      <c r="B4935" t="str">
        <f>Atask.AtsOp!E4472</f>
        <v>3001-0011</v>
      </c>
      <c r="C4935" t="str">
        <f>Atask.AtsOp!H4472</f>
        <v>Put. vynas "Alita" Cabernet Sauvignon, 0,75l 11%</v>
      </c>
      <c r="D4935" t="str">
        <f>Atask.AtsOp!N4472</f>
        <v>But.</v>
      </c>
      <c r="E4935" t="str">
        <f>Atask.AtsOp!I4472</f>
        <v>Pardavimo užsakymas</v>
      </c>
      <c r="F4935">
        <f>Atask.AtsOp!M4472</f>
        <v>36</v>
      </c>
      <c r="G4935">
        <f>VLOOKUP(B4935,Prekės!$A$2:$E$3000,3,FALSE)</f>
        <v>235</v>
      </c>
      <c r="H4935">
        <f>VLOOKUP(B4935,Prekės!$A$2:$E$3000,4,FALSE)</f>
        <v>0.75</v>
      </c>
      <c r="I4935">
        <f>VLOOKUP(B4935,Prekės!$A$2:$E$3000,5,FALSE)</f>
        <v>11</v>
      </c>
      <c r="J4935">
        <f t="shared" si="155"/>
        <v>27</v>
      </c>
      <c r="K4935">
        <f t="shared" si="156"/>
        <v>27</v>
      </c>
    </row>
    <row r="4936" spans="1:11">
      <c r="A4936" s="1">
        <f>Atask.AtsOp!A4473</f>
        <v>42489</v>
      </c>
      <c r="B4936" t="str">
        <f>Atask.AtsOp!E4473</f>
        <v>3001-0011</v>
      </c>
      <c r="C4936" t="str">
        <f>Atask.AtsOp!H4473</f>
        <v>Put. vynas "Alita" Cabernet Sauvignon, 0,75l 11%</v>
      </c>
      <c r="D4936" t="str">
        <f>Atask.AtsOp!N4473</f>
        <v>But.</v>
      </c>
      <c r="E4936" t="str">
        <f>Atask.AtsOp!I4473</f>
        <v>Pardavimo užsakymas</v>
      </c>
      <c r="F4936">
        <f>Atask.AtsOp!M4473</f>
        <v>23</v>
      </c>
      <c r="G4936">
        <f>VLOOKUP(B4936,Prekės!$A$2:$E$3000,3,FALSE)</f>
        <v>235</v>
      </c>
      <c r="H4936">
        <f>VLOOKUP(B4936,Prekės!$A$2:$E$3000,4,FALSE)</f>
        <v>0.75</v>
      </c>
      <c r="I4936">
        <f>VLOOKUP(B4936,Prekės!$A$2:$E$3000,5,FALSE)</f>
        <v>11</v>
      </c>
      <c r="J4936">
        <f t="shared" si="155"/>
        <v>17.25</v>
      </c>
      <c r="K4936">
        <f t="shared" si="156"/>
        <v>17.25</v>
      </c>
    </row>
    <row r="4937" spans="1:11">
      <c r="A4937" s="1">
        <f>Atask.AtsOp!A4474</f>
        <v>42489</v>
      </c>
      <c r="B4937" t="str">
        <f>Atask.AtsOp!E4474</f>
        <v>3001-0011</v>
      </c>
      <c r="C4937" t="str">
        <f>Atask.AtsOp!H4474</f>
        <v>Put. vynas "Alita" Cabernet Sauvignon, 0,75l 11%</v>
      </c>
      <c r="D4937" t="str">
        <f>Atask.AtsOp!N4474</f>
        <v>But.</v>
      </c>
      <c r="E4937" t="str">
        <f>Atask.AtsOp!I4474</f>
        <v>Pardavimo užsakymas</v>
      </c>
      <c r="F4937">
        <f>Atask.AtsOp!M4474</f>
        <v>-23</v>
      </c>
      <c r="G4937">
        <f>VLOOKUP(B4937,Prekės!$A$2:$E$3000,3,FALSE)</f>
        <v>235</v>
      </c>
      <c r="H4937">
        <f>VLOOKUP(B4937,Prekės!$A$2:$E$3000,4,FALSE)</f>
        <v>0.75</v>
      </c>
      <c r="I4937">
        <f>VLOOKUP(B4937,Prekės!$A$2:$E$3000,5,FALSE)</f>
        <v>11</v>
      </c>
      <c r="J4937">
        <f t="shared" si="155"/>
        <v>-17.25</v>
      </c>
      <c r="K4937">
        <f t="shared" si="156"/>
        <v>-17.25</v>
      </c>
    </row>
    <row r="4938" spans="1:11">
      <c r="A4938" s="1">
        <f>Atask.AtsOp!A4475</f>
        <v>42489</v>
      </c>
      <c r="B4938" t="str">
        <f>Atask.AtsOp!E4475</f>
        <v>3001-0011</v>
      </c>
      <c r="C4938" t="str">
        <f>Atask.AtsOp!H4475</f>
        <v>Put. vynas "Alita" Cabernet Sauvignon, 0,75l 11%</v>
      </c>
      <c r="D4938" t="str">
        <f>Atask.AtsOp!N4475</f>
        <v>But.</v>
      </c>
      <c r="E4938" t="str">
        <f>Atask.AtsOp!I4475</f>
        <v>Pardavimo užsakymas</v>
      </c>
      <c r="F4938">
        <f>Atask.AtsOp!M4475</f>
        <v>-36</v>
      </c>
      <c r="G4938">
        <f>VLOOKUP(B4938,Prekės!$A$2:$E$3000,3,FALSE)</f>
        <v>235</v>
      </c>
      <c r="H4938">
        <f>VLOOKUP(B4938,Prekės!$A$2:$E$3000,4,FALSE)</f>
        <v>0.75</v>
      </c>
      <c r="I4938">
        <f>VLOOKUP(B4938,Prekės!$A$2:$E$3000,5,FALSE)</f>
        <v>11</v>
      </c>
      <c r="J4938">
        <f t="shared" si="155"/>
        <v>-27</v>
      </c>
      <c r="K4938">
        <f t="shared" si="156"/>
        <v>-27</v>
      </c>
    </row>
    <row r="4939" spans="1:11">
      <c r="A4939" s="1">
        <f>Atask.AtsOp!A4476</f>
        <v>42461</v>
      </c>
      <c r="B4939" t="str">
        <f>Atask.AtsOp!E4476</f>
        <v>3001-0011</v>
      </c>
      <c r="C4939" t="str">
        <f>Atask.AtsOp!H4476</f>
        <v>Put. vynas "Alita" Cabernet Sauvignon, 0,75l 11%</v>
      </c>
      <c r="D4939" t="str">
        <f>Atask.AtsOp!N4476</f>
        <v>But.</v>
      </c>
      <c r="E4939" t="str">
        <f>Atask.AtsOp!I4476</f>
        <v>Pardavimo užsakymas</v>
      </c>
      <c r="F4939">
        <f>Atask.AtsOp!M4476</f>
        <v>-12</v>
      </c>
      <c r="G4939">
        <f>VLOOKUP(B4939,Prekės!$A$2:$E$3000,3,FALSE)</f>
        <v>235</v>
      </c>
      <c r="H4939">
        <f>VLOOKUP(B4939,Prekės!$A$2:$E$3000,4,FALSE)</f>
        <v>0.75</v>
      </c>
      <c r="I4939">
        <f>VLOOKUP(B4939,Prekės!$A$2:$E$3000,5,FALSE)</f>
        <v>11</v>
      </c>
      <c r="J4939">
        <f t="shared" si="155"/>
        <v>-9</v>
      </c>
      <c r="K4939">
        <f t="shared" si="156"/>
        <v>-9</v>
      </c>
    </row>
    <row r="4940" spans="1:11">
      <c r="A4940" s="1">
        <f>Atask.AtsOp!A4477</f>
        <v>42464</v>
      </c>
      <c r="B4940" t="str">
        <f>Atask.AtsOp!E4477</f>
        <v>3001-0011</v>
      </c>
      <c r="C4940" t="str">
        <f>Atask.AtsOp!H4477</f>
        <v>Put. vynas "Alita" Cabernet Sauvignon, 0,75l 11%</v>
      </c>
      <c r="D4940" t="str">
        <f>Atask.AtsOp!N4477</f>
        <v>But.</v>
      </c>
      <c r="E4940" t="str">
        <f>Atask.AtsOp!I4477</f>
        <v>Pardavimo užsakymas</v>
      </c>
      <c r="F4940">
        <f>Atask.AtsOp!M4477</f>
        <v>-24</v>
      </c>
      <c r="G4940">
        <f>VLOOKUP(B4940,Prekės!$A$2:$E$3000,3,FALSE)</f>
        <v>235</v>
      </c>
      <c r="H4940">
        <f>VLOOKUP(B4940,Prekės!$A$2:$E$3000,4,FALSE)</f>
        <v>0.75</v>
      </c>
      <c r="I4940">
        <f>VLOOKUP(B4940,Prekės!$A$2:$E$3000,5,FALSE)</f>
        <v>11</v>
      </c>
      <c r="J4940">
        <f t="shared" si="155"/>
        <v>-18</v>
      </c>
      <c r="K4940">
        <f t="shared" si="156"/>
        <v>-18</v>
      </c>
    </row>
    <row r="4941" spans="1:11">
      <c r="A4941" s="1">
        <f>Atask.AtsOp!A4478</f>
        <v>42466</v>
      </c>
      <c r="B4941" t="str">
        <f>Atask.AtsOp!E4478</f>
        <v>3001-0011</v>
      </c>
      <c r="C4941" t="str">
        <f>Atask.AtsOp!H4478</f>
        <v>Put. vynas "Alita" Cabernet Sauvignon, 0,75l 11%</v>
      </c>
      <c r="D4941" t="str">
        <f>Atask.AtsOp!N4478</f>
        <v>But.</v>
      </c>
      <c r="E4941" t="str">
        <f>Atask.AtsOp!I4478</f>
        <v>Pardavimo užsakymas</v>
      </c>
      <c r="F4941">
        <f>Atask.AtsOp!M4478</f>
        <v>-192</v>
      </c>
      <c r="G4941">
        <f>VLOOKUP(B4941,Prekės!$A$2:$E$3000,3,FALSE)</f>
        <v>235</v>
      </c>
      <c r="H4941">
        <f>VLOOKUP(B4941,Prekės!$A$2:$E$3000,4,FALSE)</f>
        <v>0.75</v>
      </c>
      <c r="I4941">
        <f>VLOOKUP(B4941,Prekės!$A$2:$E$3000,5,FALSE)</f>
        <v>11</v>
      </c>
      <c r="J4941">
        <f t="shared" si="155"/>
        <v>-144</v>
      </c>
      <c r="K4941">
        <f t="shared" si="156"/>
        <v>-144</v>
      </c>
    </row>
    <row r="4942" spans="1:11">
      <c r="A4942" s="1">
        <f>Atask.AtsOp!A4479</f>
        <v>42461</v>
      </c>
      <c r="B4942" t="str">
        <f>Atask.AtsOp!E4479</f>
        <v>3001-0011</v>
      </c>
      <c r="C4942" t="str">
        <f>Atask.AtsOp!H4479</f>
        <v>Put. vynas "Alita" Cabernet Sauvignon, 0,75l 11%</v>
      </c>
      <c r="D4942" t="str">
        <f>Atask.AtsOp!N4479</f>
        <v>But.</v>
      </c>
      <c r="E4942" t="str">
        <f>Atask.AtsOp!I4479</f>
        <v>Pardavimo užsakymas</v>
      </c>
      <c r="F4942">
        <f>Atask.AtsOp!M4479</f>
        <v>-96</v>
      </c>
      <c r="G4942">
        <f>VLOOKUP(B4942,Prekės!$A$2:$E$3000,3,FALSE)</f>
        <v>235</v>
      </c>
      <c r="H4942">
        <f>VLOOKUP(B4942,Prekės!$A$2:$E$3000,4,FALSE)</f>
        <v>0.75</v>
      </c>
      <c r="I4942">
        <f>VLOOKUP(B4942,Prekės!$A$2:$E$3000,5,FALSE)</f>
        <v>11</v>
      </c>
      <c r="J4942">
        <f t="shared" si="155"/>
        <v>-72</v>
      </c>
      <c r="K4942">
        <f t="shared" si="156"/>
        <v>-72</v>
      </c>
    </row>
    <row r="4943" spans="1:11">
      <c r="A4943" s="1">
        <f>Atask.AtsOp!A4480</f>
        <v>42465</v>
      </c>
      <c r="B4943" t="str">
        <f>Atask.AtsOp!E4480</f>
        <v>3001-0011</v>
      </c>
      <c r="C4943" t="str">
        <f>Atask.AtsOp!H4480</f>
        <v>Put. vynas "Alita" Cabernet Sauvignon, 0,75l 11%</v>
      </c>
      <c r="D4943" t="str">
        <f>Atask.AtsOp!N4480</f>
        <v>But.</v>
      </c>
      <c r="E4943" t="str">
        <f>Atask.AtsOp!I4480</f>
        <v>Pardavimo užsakymas</v>
      </c>
      <c r="F4943">
        <f>Atask.AtsOp!M4480</f>
        <v>-12</v>
      </c>
      <c r="G4943">
        <f>VLOOKUP(B4943,Prekės!$A$2:$E$3000,3,FALSE)</f>
        <v>235</v>
      </c>
      <c r="H4943">
        <f>VLOOKUP(B4943,Prekės!$A$2:$E$3000,4,FALSE)</f>
        <v>0.75</v>
      </c>
      <c r="I4943">
        <f>VLOOKUP(B4943,Prekės!$A$2:$E$3000,5,FALSE)</f>
        <v>11</v>
      </c>
      <c r="J4943">
        <f t="shared" si="155"/>
        <v>-9</v>
      </c>
      <c r="K4943">
        <f t="shared" si="156"/>
        <v>-9</v>
      </c>
    </row>
    <row r="4944" spans="1:11">
      <c r="A4944" s="1">
        <f>Atask.AtsOp!A4481</f>
        <v>42465</v>
      </c>
      <c r="B4944" t="str">
        <f>Atask.AtsOp!E4481</f>
        <v>3001-0011</v>
      </c>
      <c r="C4944" t="str">
        <f>Atask.AtsOp!H4481</f>
        <v>Put. vynas "Alita" Cabernet Sauvignon, 0,75l 11%</v>
      </c>
      <c r="D4944" t="str">
        <f>Atask.AtsOp!N4481</f>
        <v>But.</v>
      </c>
      <c r="E4944" t="str">
        <f>Atask.AtsOp!I4481</f>
        <v>Pardavimo užsakymas</v>
      </c>
      <c r="F4944">
        <f>Atask.AtsOp!M4481</f>
        <v>-384</v>
      </c>
      <c r="G4944">
        <f>VLOOKUP(B4944,Prekės!$A$2:$E$3000,3,FALSE)</f>
        <v>235</v>
      </c>
      <c r="H4944">
        <f>VLOOKUP(B4944,Prekės!$A$2:$E$3000,4,FALSE)</f>
        <v>0.75</v>
      </c>
      <c r="I4944">
        <f>VLOOKUP(B4944,Prekės!$A$2:$E$3000,5,FALSE)</f>
        <v>11</v>
      </c>
      <c r="J4944">
        <f t="shared" si="155"/>
        <v>-288</v>
      </c>
      <c r="K4944">
        <f t="shared" si="156"/>
        <v>-288</v>
      </c>
    </row>
    <row r="4945" spans="1:11">
      <c r="A4945" s="1">
        <f>Atask.AtsOp!A4482</f>
        <v>42466</v>
      </c>
      <c r="B4945" t="str">
        <f>Atask.AtsOp!E4482</f>
        <v>3001-0011</v>
      </c>
      <c r="C4945" t="str">
        <f>Atask.AtsOp!H4482</f>
        <v>Put. vynas "Alita" Cabernet Sauvignon, 0,75l 11%</v>
      </c>
      <c r="D4945" t="str">
        <f>Atask.AtsOp!N4482</f>
        <v>But.</v>
      </c>
      <c r="E4945" t="str">
        <f>Atask.AtsOp!I4482</f>
        <v>Pardavimo užsakymas</v>
      </c>
      <c r="F4945">
        <f>Atask.AtsOp!M4482</f>
        <v>-12</v>
      </c>
      <c r="G4945">
        <f>VLOOKUP(B4945,Prekės!$A$2:$E$3000,3,FALSE)</f>
        <v>235</v>
      </c>
      <c r="H4945">
        <f>VLOOKUP(B4945,Prekės!$A$2:$E$3000,4,FALSE)</f>
        <v>0.75</v>
      </c>
      <c r="I4945">
        <f>VLOOKUP(B4945,Prekės!$A$2:$E$3000,5,FALSE)</f>
        <v>11</v>
      </c>
      <c r="J4945">
        <f t="shared" si="155"/>
        <v>-9</v>
      </c>
      <c r="K4945">
        <f t="shared" si="156"/>
        <v>-9</v>
      </c>
    </row>
    <row r="4946" spans="1:11">
      <c r="A4946" s="1">
        <f>Atask.AtsOp!A4483</f>
        <v>42466</v>
      </c>
      <c r="B4946" t="str">
        <f>Atask.AtsOp!E4483</f>
        <v>3001-0011</v>
      </c>
      <c r="C4946" t="str">
        <f>Atask.AtsOp!H4483</f>
        <v>Put. vynas "Alita" Cabernet Sauvignon, 0,75l 11%</v>
      </c>
      <c r="D4946" t="str">
        <f>Atask.AtsOp!N4483</f>
        <v>But.</v>
      </c>
      <c r="E4946" t="str">
        <f>Atask.AtsOp!I4483</f>
        <v>Pardavimo užsakymas</v>
      </c>
      <c r="F4946">
        <f>Atask.AtsOp!M4483</f>
        <v>-12</v>
      </c>
      <c r="G4946">
        <f>VLOOKUP(B4946,Prekės!$A$2:$E$3000,3,FALSE)</f>
        <v>235</v>
      </c>
      <c r="H4946">
        <f>VLOOKUP(B4946,Prekės!$A$2:$E$3000,4,FALSE)</f>
        <v>0.75</v>
      </c>
      <c r="I4946">
        <f>VLOOKUP(B4946,Prekės!$A$2:$E$3000,5,FALSE)</f>
        <v>11</v>
      </c>
      <c r="J4946">
        <f t="shared" si="155"/>
        <v>-9</v>
      </c>
      <c r="K4946">
        <f t="shared" si="156"/>
        <v>-9</v>
      </c>
    </row>
    <row r="4947" spans="1:11">
      <c r="A4947" s="1">
        <f>Atask.AtsOp!A4484</f>
        <v>42478</v>
      </c>
      <c r="B4947" t="str">
        <f>Atask.AtsOp!E4484</f>
        <v>3001-0011</v>
      </c>
      <c r="C4947" t="str">
        <f>Atask.AtsOp!H4484</f>
        <v>Put. vynas "Alita" Cabernet Sauvignon, 0,75l 11%</v>
      </c>
      <c r="D4947" t="str">
        <f>Atask.AtsOp!N4484</f>
        <v>But.</v>
      </c>
      <c r="E4947" t="str">
        <f>Atask.AtsOp!I4484</f>
        <v>Pardavimo užsakymas</v>
      </c>
      <c r="F4947">
        <f>Atask.AtsOp!M4484</f>
        <v>-24</v>
      </c>
      <c r="G4947">
        <f>VLOOKUP(B4947,Prekės!$A$2:$E$3000,3,FALSE)</f>
        <v>235</v>
      </c>
      <c r="H4947">
        <f>VLOOKUP(B4947,Prekės!$A$2:$E$3000,4,FALSE)</f>
        <v>0.75</v>
      </c>
      <c r="I4947">
        <f>VLOOKUP(B4947,Prekės!$A$2:$E$3000,5,FALSE)</f>
        <v>11</v>
      </c>
      <c r="J4947">
        <f t="shared" si="155"/>
        <v>-18</v>
      </c>
      <c r="K4947">
        <f t="shared" si="156"/>
        <v>-18</v>
      </c>
    </row>
    <row r="4948" spans="1:11">
      <c r="A4948" s="1">
        <f>Atask.AtsOp!A4485</f>
        <v>42475</v>
      </c>
      <c r="B4948" t="str">
        <f>Atask.AtsOp!E4485</f>
        <v>3001-0011</v>
      </c>
      <c r="C4948" t="str">
        <f>Atask.AtsOp!H4485</f>
        <v>Put. vynas "Alita" Cabernet Sauvignon, 0,75l 11%</v>
      </c>
      <c r="D4948" t="str">
        <f>Atask.AtsOp!N4485</f>
        <v>But.</v>
      </c>
      <c r="E4948" t="str">
        <f>Atask.AtsOp!I4485</f>
        <v>Pardavimo užsakymas</v>
      </c>
      <c r="F4948">
        <f>Atask.AtsOp!M4485</f>
        <v>-24</v>
      </c>
      <c r="G4948">
        <f>VLOOKUP(B4948,Prekės!$A$2:$E$3000,3,FALSE)</f>
        <v>235</v>
      </c>
      <c r="H4948">
        <f>VLOOKUP(B4948,Prekės!$A$2:$E$3000,4,FALSE)</f>
        <v>0.75</v>
      </c>
      <c r="I4948">
        <f>VLOOKUP(B4948,Prekės!$A$2:$E$3000,5,FALSE)</f>
        <v>11</v>
      </c>
      <c r="J4948">
        <f t="shared" si="155"/>
        <v>-18</v>
      </c>
      <c r="K4948">
        <f t="shared" si="156"/>
        <v>-18</v>
      </c>
    </row>
    <row r="4949" spans="1:11">
      <c r="A4949" s="1">
        <f>Atask.AtsOp!A4486</f>
        <v>42478</v>
      </c>
      <c r="B4949" t="str">
        <f>Atask.AtsOp!E4486</f>
        <v>3001-0011</v>
      </c>
      <c r="C4949" t="str">
        <f>Atask.AtsOp!H4486</f>
        <v>Put. vynas "Alita" Cabernet Sauvignon, 0,75l 11%</v>
      </c>
      <c r="D4949" t="str">
        <f>Atask.AtsOp!N4486</f>
        <v>But.</v>
      </c>
      <c r="E4949" t="str">
        <f>Atask.AtsOp!I4486</f>
        <v>Pardavimo užsakymas</v>
      </c>
      <c r="F4949">
        <f>Atask.AtsOp!M4486</f>
        <v>-768</v>
      </c>
      <c r="G4949">
        <f>VLOOKUP(B4949,Prekės!$A$2:$E$3000,3,FALSE)</f>
        <v>235</v>
      </c>
      <c r="H4949">
        <f>VLOOKUP(B4949,Prekės!$A$2:$E$3000,4,FALSE)</f>
        <v>0.75</v>
      </c>
      <c r="I4949">
        <f>VLOOKUP(B4949,Prekės!$A$2:$E$3000,5,FALSE)</f>
        <v>11</v>
      </c>
      <c r="J4949">
        <f t="shared" si="155"/>
        <v>-576</v>
      </c>
      <c r="K4949">
        <f t="shared" si="156"/>
        <v>-576</v>
      </c>
    </row>
    <row r="4950" spans="1:11">
      <c r="A4950" s="1">
        <f>Atask.AtsOp!A4487</f>
        <v>42473</v>
      </c>
      <c r="B4950" t="str">
        <f>Atask.AtsOp!E4487</f>
        <v>3001-0011</v>
      </c>
      <c r="C4950" t="str">
        <f>Atask.AtsOp!H4487</f>
        <v>Put. vynas "Alita" Cabernet Sauvignon, 0,75l 11%</v>
      </c>
      <c r="D4950" t="str">
        <f>Atask.AtsOp!N4487</f>
        <v>But.</v>
      </c>
      <c r="E4950" t="str">
        <f>Atask.AtsOp!I4487</f>
        <v>Pardavimo užsakymas</v>
      </c>
      <c r="F4950">
        <f>Atask.AtsOp!M4487</f>
        <v>-72</v>
      </c>
      <c r="G4950">
        <f>VLOOKUP(B4950,Prekės!$A$2:$E$3000,3,FALSE)</f>
        <v>235</v>
      </c>
      <c r="H4950">
        <f>VLOOKUP(B4950,Prekės!$A$2:$E$3000,4,FALSE)</f>
        <v>0.75</v>
      </c>
      <c r="I4950">
        <f>VLOOKUP(B4950,Prekės!$A$2:$E$3000,5,FALSE)</f>
        <v>11</v>
      </c>
      <c r="J4950">
        <f t="shared" si="155"/>
        <v>-54</v>
      </c>
      <c r="K4950">
        <f t="shared" si="156"/>
        <v>-54</v>
      </c>
    </row>
    <row r="4951" spans="1:11">
      <c r="A4951" s="1">
        <f>Atask.AtsOp!A4488</f>
        <v>42474</v>
      </c>
      <c r="B4951" t="str">
        <f>Atask.AtsOp!E4488</f>
        <v>3001-0011</v>
      </c>
      <c r="C4951" t="str">
        <f>Atask.AtsOp!H4488</f>
        <v>Put. vynas "Alita" Cabernet Sauvignon, 0,75l 11%</v>
      </c>
      <c r="D4951" t="str">
        <f>Atask.AtsOp!N4488</f>
        <v>But.</v>
      </c>
      <c r="E4951" t="str">
        <f>Atask.AtsOp!I4488</f>
        <v>Pardavimo užsakymas</v>
      </c>
      <c r="F4951">
        <f>Atask.AtsOp!M4488</f>
        <v>-1536</v>
      </c>
      <c r="G4951">
        <f>VLOOKUP(B4951,Prekės!$A$2:$E$3000,3,FALSE)</f>
        <v>235</v>
      </c>
      <c r="H4951">
        <f>VLOOKUP(B4951,Prekės!$A$2:$E$3000,4,FALSE)</f>
        <v>0.75</v>
      </c>
      <c r="I4951">
        <f>VLOOKUP(B4951,Prekės!$A$2:$E$3000,5,FALSE)</f>
        <v>11</v>
      </c>
      <c r="J4951">
        <f t="shared" si="155"/>
        <v>-1152</v>
      </c>
      <c r="K4951">
        <f t="shared" si="156"/>
        <v>-1152</v>
      </c>
    </row>
    <row r="4952" spans="1:11">
      <c r="A4952" s="1">
        <f>Atask.AtsOp!A4489</f>
        <v>42471</v>
      </c>
      <c r="B4952" t="str">
        <f>Atask.AtsOp!E4489</f>
        <v>3001-0011</v>
      </c>
      <c r="C4952" t="str">
        <f>Atask.AtsOp!H4489</f>
        <v>Put. vynas "Alita" Cabernet Sauvignon, 0,75l 11%</v>
      </c>
      <c r="D4952" t="str">
        <f>Atask.AtsOp!N4489</f>
        <v>But.</v>
      </c>
      <c r="E4952" t="str">
        <f>Atask.AtsOp!I4489</f>
        <v>Pardavimo užsakymas</v>
      </c>
      <c r="F4952">
        <f>Atask.AtsOp!M4489</f>
        <v>-12</v>
      </c>
      <c r="G4952">
        <f>VLOOKUP(B4952,Prekės!$A$2:$E$3000,3,FALSE)</f>
        <v>235</v>
      </c>
      <c r="H4952">
        <f>VLOOKUP(B4952,Prekės!$A$2:$E$3000,4,FALSE)</f>
        <v>0.75</v>
      </c>
      <c r="I4952">
        <f>VLOOKUP(B4952,Prekės!$A$2:$E$3000,5,FALSE)</f>
        <v>11</v>
      </c>
      <c r="J4952">
        <f t="shared" si="155"/>
        <v>-9</v>
      </c>
      <c r="K4952">
        <f t="shared" si="156"/>
        <v>-9</v>
      </c>
    </row>
    <row r="4953" spans="1:11">
      <c r="A4953" s="1">
        <f>Atask.AtsOp!A4490</f>
        <v>42471</v>
      </c>
      <c r="B4953" t="str">
        <f>Atask.AtsOp!E4490</f>
        <v>3001-0011</v>
      </c>
      <c r="C4953" t="str">
        <f>Atask.AtsOp!H4490</f>
        <v>Put. vynas "Alita" Cabernet Sauvignon, 0,75l 11%</v>
      </c>
      <c r="D4953" t="str">
        <f>Atask.AtsOp!N4490</f>
        <v>But.</v>
      </c>
      <c r="E4953" t="str">
        <f>Atask.AtsOp!I4490</f>
        <v>Pardavimo užsakymas</v>
      </c>
      <c r="F4953">
        <f>Atask.AtsOp!M4490</f>
        <v>-12</v>
      </c>
      <c r="G4953">
        <f>VLOOKUP(B4953,Prekės!$A$2:$E$3000,3,FALSE)</f>
        <v>235</v>
      </c>
      <c r="H4953">
        <f>VLOOKUP(B4953,Prekės!$A$2:$E$3000,4,FALSE)</f>
        <v>0.75</v>
      </c>
      <c r="I4953">
        <f>VLOOKUP(B4953,Prekės!$A$2:$E$3000,5,FALSE)</f>
        <v>11</v>
      </c>
      <c r="J4953">
        <f t="shared" si="155"/>
        <v>-9</v>
      </c>
      <c r="K4953">
        <f t="shared" si="156"/>
        <v>-9</v>
      </c>
    </row>
    <row r="4954" spans="1:11">
      <c r="A4954" s="1">
        <f>Atask.AtsOp!A4491</f>
        <v>42473</v>
      </c>
      <c r="B4954" t="str">
        <f>Atask.AtsOp!E4491</f>
        <v>3001-0011</v>
      </c>
      <c r="C4954" t="str">
        <f>Atask.AtsOp!H4491</f>
        <v>Put. vynas "Alita" Cabernet Sauvignon, 0,75l 11%</v>
      </c>
      <c r="D4954" t="str">
        <f>Atask.AtsOp!N4491</f>
        <v>But.</v>
      </c>
      <c r="E4954" t="str">
        <f>Atask.AtsOp!I4491</f>
        <v>Pardavimo užsakymas</v>
      </c>
      <c r="F4954">
        <f>Atask.AtsOp!M4491</f>
        <v>-12</v>
      </c>
      <c r="G4954">
        <f>VLOOKUP(B4954,Prekės!$A$2:$E$3000,3,FALSE)</f>
        <v>235</v>
      </c>
      <c r="H4954">
        <f>VLOOKUP(B4954,Prekės!$A$2:$E$3000,4,FALSE)</f>
        <v>0.75</v>
      </c>
      <c r="I4954">
        <f>VLOOKUP(B4954,Prekės!$A$2:$E$3000,5,FALSE)</f>
        <v>11</v>
      </c>
      <c r="J4954">
        <f t="shared" si="155"/>
        <v>-9</v>
      </c>
      <c r="K4954">
        <f t="shared" si="156"/>
        <v>-9</v>
      </c>
    </row>
    <row r="4955" spans="1:11">
      <c r="A4955" s="1">
        <f>Atask.AtsOp!A4492</f>
        <v>42482</v>
      </c>
      <c r="B4955" t="str">
        <f>Atask.AtsOp!E4492</f>
        <v>3001-0011</v>
      </c>
      <c r="C4955" t="str">
        <f>Atask.AtsOp!H4492</f>
        <v>Put. vynas "Alita" Cabernet Sauvignon, 0,75l 11%</v>
      </c>
      <c r="D4955" t="str">
        <f>Atask.AtsOp!N4492</f>
        <v>But.</v>
      </c>
      <c r="E4955" t="str">
        <f>Atask.AtsOp!I4492</f>
        <v>Pardavimo užsakymas</v>
      </c>
      <c r="F4955">
        <f>Atask.AtsOp!M4492</f>
        <v>-1536</v>
      </c>
      <c r="G4955">
        <f>VLOOKUP(B4955,Prekės!$A$2:$E$3000,3,FALSE)</f>
        <v>235</v>
      </c>
      <c r="H4955">
        <f>VLOOKUP(B4955,Prekės!$A$2:$E$3000,4,FALSE)</f>
        <v>0.75</v>
      </c>
      <c r="I4955">
        <f>VLOOKUP(B4955,Prekės!$A$2:$E$3000,5,FALSE)</f>
        <v>11</v>
      </c>
      <c r="J4955">
        <f t="shared" si="155"/>
        <v>-1152</v>
      </c>
      <c r="K4955">
        <f t="shared" si="156"/>
        <v>-1152</v>
      </c>
    </row>
    <row r="4956" spans="1:11">
      <c r="A4956" s="1">
        <f>Atask.AtsOp!A4493</f>
        <v>42487</v>
      </c>
      <c r="B4956" t="str">
        <f>Atask.AtsOp!E4493</f>
        <v>3001-0011</v>
      </c>
      <c r="C4956" t="str">
        <f>Atask.AtsOp!H4493</f>
        <v>Put. vynas "Alita" Cabernet Sauvignon, 0,75l 11%</v>
      </c>
      <c r="D4956" t="str">
        <f>Atask.AtsOp!N4493</f>
        <v>But.</v>
      </c>
      <c r="E4956" t="str">
        <f>Atask.AtsOp!I4493</f>
        <v>Pardavimo užsakymas</v>
      </c>
      <c r="F4956">
        <f>Atask.AtsOp!M4493</f>
        <v>-12</v>
      </c>
      <c r="G4956">
        <f>VLOOKUP(B4956,Prekės!$A$2:$E$3000,3,FALSE)</f>
        <v>235</v>
      </c>
      <c r="H4956">
        <f>VLOOKUP(B4956,Prekės!$A$2:$E$3000,4,FALSE)</f>
        <v>0.75</v>
      </c>
      <c r="I4956">
        <f>VLOOKUP(B4956,Prekės!$A$2:$E$3000,5,FALSE)</f>
        <v>11</v>
      </c>
      <c r="J4956">
        <f t="shared" si="155"/>
        <v>-9</v>
      </c>
      <c r="K4956">
        <f t="shared" si="156"/>
        <v>-9</v>
      </c>
    </row>
    <row r="4957" spans="1:11">
      <c r="A4957" s="1">
        <f>Atask.AtsOp!A4494</f>
        <v>42482</v>
      </c>
      <c r="B4957" t="str">
        <f>Atask.AtsOp!E4494</f>
        <v>3001-0011</v>
      </c>
      <c r="C4957" t="str">
        <f>Atask.AtsOp!H4494</f>
        <v>Put. vynas "Alita" Cabernet Sauvignon, 0,75l 11%</v>
      </c>
      <c r="D4957" t="str">
        <f>Atask.AtsOp!N4494</f>
        <v>But.</v>
      </c>
      <c r="E4957" t="str">
        <f>Atask.AtsOp!I4494</f>
        <v>Pardavimo užsakymas</v>
      </c>
      <c r="F4957">
        <f>Atask.AtsOp!M4494</f>
        <v>-12</v>
      </c>
      <c r="G4957">
        <f>VLOOKUP(B4957,Prekės!$A$2:$E$3000,3,FALSE)</f>
        <v>235</v>
      </c>
      <c r="H4957">
        <f>VLOOKUP(B4957,Prekės!$A$2:$E$3000,4,FALSE)</f>
        <v>0.75</v>
      </c>
      <c r="I4957">
        <f>VLOOKUP(B4957,Prekės!$A$2:$E$3000,5,FALSE)</f>
        <v>11</v>
      </c>
      <c r="J4957">
        <f t="shared" si="155"/>
        <v>-9</v>
      </c>
      <c r="K4957">
        <f t="shared" si="156"/>
        <v>-9</v>
      </c>
    </row>
    <row r="4958" spans="1:11">
      <c r="A4958" s="1">
        <f>Atask.AtsOp!A4495</f>
        <v>42482</v>
      </c>
      <c r="B4958" t="str">
        <f>Atask.AtsOp!E4495</f>
        <v>3001-0011</v>
      </c>
      <c r="C4958" t="str">
        <f>Atask.AtsOp!H4495</f>
        <v>Put. vynas "Alita" Cabernet Sauvignon, 0,75l 11%</v>
      </c>
      <c r="D4958" t="str">
        <f>Atask.AtsOp!N4495</f>
        <v>But.</v>
      </c>
      <c r="E4958" t="str">
        <f>Atask.AtsOp!I4495</f>
        <v>Pardavimo užsakymas</v>
      </c>
      <c r="F4958">
        <f>Atask.AtsOp!M4495</f>
        <v>-1</v>
      </c>
      <c r="G4958">
        <f>VLOOKUP(B4958,Prekės!$A$2:$E$3000,3,FALSE)</f>
        <v>235</v>
      </c>
      <c r="H4958">
        <f>VLOOKUP(B4958,Prekės!$A$2:$E$3000,4,FALSE)</f>
        <v>0.75</v>
      </c>
      <c r="I4958">
        <f>VLOOKUP(B4958,Prekės!$A$2:$E$3000,5,FALSE)</f>
        <v>11</v>
      </c>
      <c r="J4958">
        <f t="shared" si="155"/>
        <v>-0.75</v>
      </c>
      <c r="K4958">
        <f t="shared" si="156"/>
        <v>-0.75</v>
      </c>
    </row>
    <row r="4959" spans="1:11">
      <c r="A4959" s="1">
        <f>Atask.AtsOp!A4496</f>
        <v>42485</v>
      </c>
      <c r="B4959" t="str">
        <f>Atask.AtsOp!E4496</f>
        <v>3001-0011</v>
      </c>
      <c r="C4959" t="str">
        <f>Atask.AtsOp!H4496</f>
        <v>Put. vynas "Alita" Cabernet Sauvignon, 0,75l 11%</v>
      </c>
      <c r="D4959" t="str">
        <f>Atask.AtsOp!N4496</f>
        <v>But.</v>
      </c>
      <c r="E4959" t="str">
        <f>Atask.AtsOp!I4496</f>
        <v>Pardavimo užsakymas</v>
      </c>
      <c r="F4959">
        <f>Atask.AtsOp!M4496</f>
        <v>-384</v>
      </c>
      <c r="G4959">
        <f>VLOOKUP(B4959,Prekės!$A$2:$E$3000,3,FALSE)</f>
        <v>235</v>
      </c>
      <c r="H4959">
        <f>VLOOKUP(B4959,Prekės!$A$2:$E$3000,4,FALSE)</f>
        <v>0.75</v>
      </c>
      <c r="I4959">
        <f>VLOOKUP(B4959,Prekės!$A$2:$E$3000,5,FALSE)</f>
        <v>11</v>
      </c>
      <c r="J4959">
        <f t="shared" si="155"/>
        <v>-288</v>
      </c>
      <c r="K4959">
        <f t="shared" si="156"/>
        <v>-288</v>
      </c>
    </row>
    <row r="4960" spans="1:11">
      <c r="A4960" s="1">
        <f>Atask.AtsOp!A4497</f>
        <v>42480</v>
      </c>
      <c r="B4960" t="str">
        <f>Atask.AtsOp!E4497</f>
        <v>3001-0011</v>
      </c>
      <c r="C4960" t="str">
        <f>Atask.AtsOp!H4497</f>
        <v>Put. vynas "Alita" Cabernet Sauvignon, 0,75l 11%</v>
      </c>
      <c r="D4960" t="str">
        <f>Atask.AtsOp!N4497</f>
        <v>But.</v>
      </c>
      <c r="E4960" t="str">
        <f>Atask.AtsOp!I4497</f>
        <v>Pardavimo užsakymas</v>
      </c>
      <c r="F4960">
        <f>Atask.AtsOp!M4497</f>
        <v>-60</v>
      </c>
      <c r="G4960">
        <f>VLOOKUP(B4960,Prekės!$A$2:$E$3000,3,FALSE)</f>
        <v>235</v>
      </c>
      <c r="H4960">
        <f>VLOOKUP(B4960,Prekės!$A$2:$E$3000,4,FALSE)</f>
        <v>0.75</v>
      </c>
      <c r="I4960">
        <f>VLOOKUP(B4960,Prekės!$A$2:$E$3000,5,FALSE)</f>
        <v>11</v>
      </c>
      <c r="J4960">
        <f t="shared" si="155"/>
        <v>-45</v>
      </c>
      <c r="K4960">
        <f t="shared" si="156"/>
        <v>-45</v>
      </c>
    </row>
    <row r="4961" spans="1:11">
      <c r="A4961" s="1">
        <f>Atask.AtsOp!A4498</f>
        <v>42479</v>
      </c>
      <c r="B4961" t="str">
        <f>Atask.AtsOp!E4498</f>
        <v>3001-0011</v>
      </c>
      <c r="C4961" t="str">
        <f>Atask.AtsOp!H4498</f>
        <v>Put. vynas "Alita" Cabernet Sauvignon, 0,75l 11%</v>
      </c>
      <c r="D4961" t="str">
        <f>Atask.AtsOp!N4498</f>
        <v>But.</v>
      </c>
      <c r="E4961" t="str">
        <f>Atask.AtsOp!I4498</f>
        <v>Pardavimo užsakymas</v>
      </c>
      <c r="F4961">
        <f>Atask.AtsOp!M4498</f>
        <v>-384</v>
      </c>
      <c r="G4961">
        <f>VLOOKUP(B4961,Prekės!$A$2:$E$3000,3,FALSE)</f>
        <v>235</v>
      </c>
      <c r="H4961">
        <f>VLOOKUP(B4961,Prekės!$A$2:$E$3000,4,FALSE)</f>
        <v>0.75</v>
      </c>
      <c r="I4961">
        <f>VLOOKUP(B4961,Prekės!$A$2:$E$3000,5,FALSE)</f>
        <v>11</v>
      </c>
      <c r="J4961">
        <f t="shared" si="155"/>
        <v>-288</v>
      </c>
      <c r="K4961">
        <f t="shared" si="156"/>
        <v>-288</v>
      </c>
    </row>
    <row r="4962" spans="1:11">
      <c r="A4962" s="1">
        <f>Atask.AtsOp!A4499</f>
        <v>42481</v>
      </c>
      <c r="B4962" t="str">
        <f>Atask.AtsOp!E4499</f>
        <v>3001-0011</v>
      </c>
      <c r="C4962" t="str">
        <f>Atask.AtsOp!H4499</f>
        <v>Put. vynas "Alita" Cabernet Sauvignon, 0,75l 11%</v>
      </c>
      <c r="D4962" t="str">
        <f>Atask.AtsOp!N4499</f>
        <v>But.</v>
      </c>
      <c r="E4962" t="str">
        <f>Atask.AtsOp!I4499</f>
        <v>Pardavimo užsakymas</v>
      </c>
      <c r="F4962">
        <f>Atask.AtsOp!M4499</f>
        <v>-96</v>
      </c>
      <c r="G4962">
        <f>VLOOKUP(B4962,Prekės!$A$2:$E$3000,3,FALSE)</f>
        <v>235</v>
      </c>
      <c r="H4962">
        <f>VLOOKUP(B4962,Prekės!$A$2:$E$3000,4,FALSE)</f>
        <v>0.75</v>
      </c>
      <c r="I4962">
        <f>VLOOKUP(B4962,Prekės!$A$2:$E$3000,5,FALSE)</f>
        <v>11</v>
      </c>
      <c r="J4962">
        <f t="shared" ref="J4962:J5025" si="157">IF(G4962=110,F4962*H4962*I4962,IF(G4962&lt;280,F4962*H4962,F4962*H4962*(I4962/100)))</f>
        <v>-72</v>
      </c>
      <c r="K4962">
        <f t="shared" ref="K4962:K5025" si="158">IF(EXACT(D4962,"But."),J4962,F4962)</f>
        <v>-72</v>
      </c>
    </row>
    <row r="4963" spans="1:11">
      <c r="A4963" s="1">
        <f>Atask.AtsOp!A4500</f>
        <v>42481</v>
      </c>
      <c r="B4963" t="str">
        <f>Atask.AtsOp!E4500</f>
        <v>3001-0011</v>
      </c>
      <c r="C4963" t="str">
        <f>Atask.AtsOp!H4500</f>
        <v>Put. vynas "Alita" Cabernet Sauvignon, 0,75l 11%</v>
      </c>
      <c r="D4963" t="str">
        <f>Atask.AtsOp!N4500</f>
        <v>But.</v>
      </c>
      <c r="E4963" t="str">
        <f>Atask.AtsOp!I4500</f>
        <v>Pardavimo užsakymas</v>
      </c>
      <c r="F4963">
        <f>Atask.AtsOp!M4500</f>
        <v>-36</v>
      </c>
      <c r="G4963">
        <f>VLOOKUP(B4963,Prekės!$A$2:$E$3000,3,FALSE)</f>
        <v>235</v>
      </c>
      <c r="H4963">
        <f>VLOOKUP(B4963,Prekės!$A$2:$E$3000,4,FALSE)</f>
        <v>0.75</v>
      </c>
      <c r="I4963">
        <f>VLOOKUP(B4963,Prekės!$A$2:$E$3000,5,FALSE)</f>
        <v>11</v>
      </c>
      <c r="J4963">
        <f t="shared" si="157"/>
        <v>-27</v>
      </c>
      <c r="K4963">
        <f t="shared" si="158"/>
        <v>-27</v>
      </c>
    </row>
    <row r="4964" spans="1:11">
      <c r="A4964" s="1">
        <f>Atask.AtsOp!A4501</f>
        <v>42481</v>
      </c>
      <c r="B4964" t="str">
        <f>Atask.AtsOp!E4501</f>
        <v>3001-0011</v>
      </c>
      <c r="C4964" t="str">
        <f>Atask.AtsOp!H4501</f>
        <v>Put. vynas "Alita" Cabernet Sauvignon, 0,75l 11%</v>
      </c>
      <c r="D4964" t="str">
        <f>Atask.AtsOp!N4501</f>
        <v>But.</v>
      </c>
      <c r="E4964" t="str">
        <f>Atask.AtsOp!I4501</f>
        <v>Pardavimo užsakymas</v>
      </c>
      <c r="F4964">
        <f>Atask.AtsOp!M4501</f>
        <v>-12</v>
      </c>
      <c r="G4964">
        <f>VLOOKUP(B4964,Prekės!$A$2:$E$3000,3,FALSE)</f>
        <v>235</v>
      </c>
      <c r="H4964">
        <f>VLOOKUP(B4964,Prekės!$A$2:$E$3000,4,FALSE)</f>
        <v>0.75</v>
      </c>
      <c r="I4964">
        <f>VLOOKUP(B4964,Prekės!$A$2:$E$3000,5,FALSE)</f>
        <v>11</v>
      </c>
      <c r="J4964">
        <f t="shared" si="157"/>
        <v>-9</v>
      </c>
      <c r="K4964">
        <f t="shared" si="158"/>
        <v>-9</v>
      </c>
    </row>
    <row r="4965" spans="1:11">
      <c r="A4965" s="1">
        <f>Atask.AtsOp!A4502</f>
        <v>42487</v>
      </c>
      <c r="B4965" t="str">
        <f>Atask.AtsOp!E4502</f>
        <v>3001-0011</v>
      </c>
      <c r="C4965" t="str">
        <f>Atask.AtsOp!H4502</f>
        <v>Put. vynas "Alita" Cabernet Sauvignon, 0,75l 11%</v>
      </c>
      <c r="D4965" t="str">
        <f>Atask.AtsOp!N4502</f>
        <v>But.</v>
      </c>
      <c r="E4965" t="str">
        <f>Atask.AtsOp!I4502</f>
        <v>Pardavimo užsakymas</v>
      </c>
      <c r="F4965">
        <f>Atask.AtsOp!M4502</f>
        <v>-120</v>
      </c>
      <c r="G4965">
        <f>VLOOKUP(B4965,Prekės!$A$2:$E$3000,3,FALSE)</f>
        <v>235</v>
      </c>
      <c r="H4965">
        <f>VLOOKUP(B4965,Prekės!$A$2:$E$3000,4,FALSE)</f>
        <v>0.75</v>
      </c>
      <c r="I4965">
        <f>VLOOKUP(B4965,Prekės!$A$2:$E$3000,5,FALSE)</f>
        <v>11</v>
      </c>
      <c r="J4965">
        <f t="shared" si="157"/>
        <v>-90</v>
      </c>
      <c r="K4965">
        <f t="shared" si="158"/>
        <v>-90</v>
      </c>
    </row>
    <row r="4966" spans="1:11">
      <c r="A4966" s="1">
        <f>Atask.AtsOp!A4503</f>
        <v>42487</v>
      </c>
      <c r="B4966" t="str">
        <f>Atask.AtsOp!E4503</f>
        <v>3001-0011</v>
      </c>
      <c r="C4966" t="str">
        <f>Atask.AtsOp!H4503</f>
        <v>Put. vynas "Alita" Cabernet Sauvignon, 0,75l 11%</v>
      </c>
      <c r="D4966" t="str">
        <f>Atask.AtsOp!N4503</f>
        <v>But.</v>
      </c>
      <c r="E4966" t="str">
        <f>Atask.AtsOp!I4503</f>
        <v>Perkelti</v>
      </c>
      <c r="F4966">
        <f>Atask.AtsOp!M4503</f>
        <v>-2</v>
      </c>
      <c r="G4966">
        <f>VLOOKUP(B4966,Prekės!$A$2:$E$3000,3,FALSE)</f>
        <v>235</v>
      </c>
      <c r="H4966">
        <f>VLOOKUP(B4966,Prekės!$A$2:$E$3000,4,FALSE)</f>
        <v>0.75</v>
      </c>
      <c r="I4966">
        <f>VLOOKUP(B4966,Prekės!$A$2:$E$3000,5,FALSE)</f>
        <v>11</v>
      </c>
      <c r="J4966">
        <f t="shared" si="157"/>
        <v>-1.5</v>
      </c>
      <c r="K4966">
        <f t="shared" si="158"/>
        <v>-1.5</v>
      </c>
    </row>
    <row r="4967" spans="1:11">
      <c r="A4967" s="1">
        <f>Atask.AtsOp!A4504</f>
        <v>42490</v>
      </c>
      <c r="B4967" t="str">
        <f>Atask.AtsOp!E4504</f>
        <v>3001-0011</v>
      </c>
      <c r="C4967" t="str">
        <f>Atask.AtsOp!H4504</f>
        <v>Put. vynas "Alita" Cabernet Sauvignon, 0,75l 11%</v>
      </c>
      <c r="D4967" t="str">
        <f>Atask.AtsOp!N4504</f>
        <v>But.</v>
      </c>
      <c r="E4967" t="str">
        <f>Atask.AtsOp!I4504</f>
        <v>Perkelti</v>
      </c>
      <c r="F4967">
        <f>Atask.AtsOp!M4504</f>
        <v>-3</v>
      </c>
      <c r="G4967">
        <f>VLOOKUP(B4967,Prekės!$A$2:$E$3000,3,FALSE)</f>
        <v>235</v>
      </c>
      <c r="H4967">
        <f>VLOOKUP(B4967,Prekės!$A$2:$E$3000,4,FALSE)</f>
        <v>0.75</v>
      </c>
      <c r="I4967">
        <f>VLOOKUP(B4967,Prekės!$A$2:$E$3000,5,FALSE)</f>
        <v>11</v>
      </c>
      <c r="J4967">
        <f t="shared" si="157"/>
        <v>-2.25</v>
      </c>
      <c r="K4967">
        <f t="shared" si="158"/>
        <v>-2.25</v>
      </c>
    </row>
    <row r="4968" spans="1:11">
      <c r="A4968" s="1">
        <f>Atask.AtsOp!A4505</f>
        <v>42489</v>
      </c>
      <c r="B4968" t="str">
        <f>Atask.AtsOp!E4505</f>
        <v>3001-0011</v>
      </c>
      <c r="C4968" t="str">
        <f>Atask.AtsOp!H4505</f>
        <v>Put. vynas "Alita" Cabernet Sauvignon, 0,75l 11%</v>
      </c>
      <c r="D4968" t="str">
        <f>Atask.AtsOp!N4505</f>
        <v>But.</v>
      </c>
      <c r="E4968" t="str">
        <f>Atask.AtsOp!I4505</f>
        <v>Pardavimo užsakymas</v>
      </c>
      <c r="F4968">
        <f>Atask.AtsOp!M4505</f>
        <v>-48</v>
      </c>
      <c r="G4968">
        <f>VLOOKUP(B4968,Prekės!$A$2:$E$3000,3,FALSE)</f>
        <v>235</v>
      </c>
      <c r="H4968">
        <f>VLOOKUP(B4968,Prekės!$A$2:$E$3000,4,FALSE)</f>
        <v>0.75</v>
      </c>
      <c r="I4968">
        <f>VLOOKUP(B4968,Prekės!$A$2:$E$3000,5,FALSE)</f>
        <v>11</v>
      </c>
      <c r="J4968">
        <f t="shared" si="157"/>
        <v>-36</v>
      </c>
      <c r="K4968">
        <f t="shared" si="158"/>
        <v>-36</v>
      </c>
    </row>
    <row r="4969" spans="1:11">
      <c r="A4969" s="1">
        <f>Atask.AtsOp!A4506</f>
        <v>42489</v>
      </c>
      <c r="B4969" t="str">
        <f>Atask.AtsOp!E4506</f>
        <v>3001-0011</v>
      </c>
      <c r="C4969" t="str">
        <f>Atask.AtsOp!H4506</f>
        <v>Put. vynas "Alita" Cabernet Sauvignon, 0,75l 11%</v>
      </c>
      <c r="D4969" t="str">
        <f>Atask.AtsOp!N4506</f>
        <v>But.</v>
      </c>
      <c r="E4969" t="str">
        <f>Atask.AtsOp!I4506</f>
        <v>Pardavimo užsakymas</v>
      </c>
      <c r="F4969">
        <f>Atask.AtsOp!M4506</f>
        <v>-348</v>
      </c>
      <c r="G4969">
        <f>VLOOKUP(B4969,Prekės!$A$2:$E$3000,3,FALSE)</f>
        <v>235</v>
      </c>
      <c r="H4969">
        <f>VLOOKUP(B4969,Prekės!$A$2:$E$3000,4,FALSE)</f>
        <v>0.75</v>
      </c>
      <c r="I4969">
        <f>VLOOKUP(B4969,Prekės!$A$2:$E$3000,5,FALSE)</f>
        <v>11</v>
      </c>
      <c r="J4969">
        <f t="shared" si="157"/>
        <v>-261</v>
      </c>
      <c r="K4969">
        <f t="shared" si="158"/>
        <v>-261</v>
      </c>
    </row>
    <row r="4970" spans="1:11">
      <c r="A4970" s="1">
        <f>Atask.AtsOp!A4507</f>
        <v>42487</v>
      </c>
      <c r="B4970" t="str">
        <f>Atask.AtsOp!E4507</f>
        <v>3001-0011</v>
      </c>
      <c r="C4970" t="str">
        <f>Atask.AtsOp!H4507</f>
        <v>Put. vynas "Alita" Cabernet Sauvignon, 0,75l 11%</v>
      </c>
      <c r="D4970" t="str">
        <f>Atask.AtsOp!N4507</f>
        <v>But.</v>
      </c>
      <c r="E4970" t="str">
        <f>Atask.AtsOp!I4507</f>
        <v>Perkelti</v>
      </c>
      <c r="F4970">
        <f>Atask.AtsOp!M4507</f>
        <v>7711</v>
      </c>
      <c r="G4970">
        <f>VLOOKUP(B4970,Prekės!$A$2:$E$3000,3,FALSE)</f>
        <v>235</v>
      </c>
      <c r="H4970">
        <f>VLOOKUP(B4970,Prekės!$A$2:$E$3000,4,FALSE)</f>
        <v>0.75</v>
      </c>
      <c r="I4970">
        <f>VLOOKUP(B4970,Prekės!$A$2:$E$3000,5,FALSE)</f>
        <v>11</v>
      </c>
      <c r="J4970">
        <f t="shared" si="157"/>
        <v>5783.25</v>
      </c>
      <c r="K4970">
        <f t="shared" si="158"/>
        <v>5783.25</v>
      </c>
    </row>
    <row r="4971" spans="1:11">
      <c r="A4971" s="1">
        <f>Atask.AtsOp!A4508</f>
        <v>42487</v>
      </c>
      <c r="B4971" t="str">
        <f>Atask.AtsOp!E4508</f>
        <v>3001-0011</v>
      </c>
      <c r="C4971" t="str">
        <f>Atask.AtsOp!H4508</f>
        <v>Put. vynas "Alita" Cabernet Sauvignon, 0,75l 11%</v>
      </c>
      <c r="D4971" t="str">
        <f>Atask.AtsOp!N4508</f>
        <v>But.</v>
      </c>
      <c r="E4971" t="str">
        <f>Atask.AtsOp!I4508</f>
        <v>Perkelti</v>
      </c>
      <c r="F4971">
        <f>Atask.AtsOp!M4508</f>
        <v>-7711</v>
      </c>
      <c r="G4971">
        <f>VLOOKUP(B4971,Prekės!$A$2:$E$3000,3,FALSE)</f>
        <v>235</v>
      </c>
      <c r="H4971">
        <f>VLOOKUP(B4971,Prekės!$A$2:$E$3000,4,FALSE)</f>
        <v>0.75</v>
      </c>
      <c r="I4971">
        <f>VLOOKUP(B4971,Prekės!$A$2:$E$3000,5,FALSE)</f>
        <v>11</v>
      </c>
      <c r="J4971">
        <f t="shared" si="157"/>
        <v>-5783.25</v>
      </c>
      <c r="K4971">
        <f t="shared" si="158"/>
        <v>-5783.25</v>
      </c>
    </row>
    <row r="4972" spans="1:11">
      <c r="A4972" s="1">
        <f>Atask.AtsOp!A4509</f>
        <v>42486</v>
      </c>
      <c r="B4972" t="str">
        <f>Atask.AtsOp!E4509</f>
        <v>3001-0011</v>
      </c>
      <c r="C4972" t="str">
        <f>Atask.AtsOp!H4509</f>
        <v>Put. vynas "Alita" Cabernet Sauvignon, 0,75l 11%</v>
      </c>
      <c r="D4972" t="str">
        <f>Atask.AtsOp!N4509</f>
        <v>But.</v>
      </c>
      <c r="E4972" t="str">
        <f>Atask.AtsOp!I4509</f>
        <v>Perkelti</v>
      </c>
      <c r="F4972">
        <f>Atask.AtsOp!M4509</f>
        <v>-2</v>
      </c>
      <c r="G4972">
        <f>VLOOKUP(B4972,Prekės!$A$2:$E$3000,3,FALSE)</f>
        <v>235</v>
      </c>
      <c r="H4972">
        <f>VLOOKUP(B4972,Prekės!$A$2:$E$3000,4,FALSE)</f>
        <v>0.75</v>
      </c>
      <c r="I4972">
        <f>VLOOKUP(B4972,Prekės!$A$2:$E$3000,5,FALSE)</f>
        <v>11</v>
      </c>
      <c r="J4972">
        <f t="shared" si="157"/>
        <v>-1.5</v>
      </c>
      <c r="K4972">
        <f t="shared" si="158"/>
        <v>-1.5</v>
      </c>
    </row>
    <row r="4973" spans="1:11">
      <c r="A4973" s="1">
        <f>Atask.AtsOp!A4510</f>
        <v>42486</v>
      </c>
      <c r="B4973" t="str">
        <f>Atask.AtsOp!E4510</f>
        <v>3001-0011</v>
      </c>
      <c r="C4973" t="str">
        <f>Atask.AtsOp!H4510</f>
        <v>Put. vynas "Alita" Cabernet Sauvignon, 0,75l 11%</v>
      </c>
      <c r="D4973" t="str">
        <f>Atask.AtsOp!N4510</f>
        <v>But.</v>
      </c>
      <c r="E4973" t="str">
        <f>Atask.AtsOp!I4510</f>
        <v>Gamyba</v>
      </c>
      <c r="F4973">
        <f>Atask.AtsOp!M4510</f>
        <v>7715</v>
      </c>
      <c r="G4973">
        <f>VLOOKUP(B4973,Prekės!$A$2:$E$3000,3,FALSE)</f>
        <v>235</v>
      </c>
      <c r="H4973">
        <f>VLOOKUP(B4973,Prekės!$A$2:$E$3000,4,FALSE)</f>
        <v>0.75</v>
      </c>
      <c r="I4973">
        <f>VLOOKUP(B4973,Prekės!$A$2:$E$3000,5,FALSE)</f>
        <v>11</v>
      </c>
      <c r="J4973">
        <f t="shared" si="157"/>
        <v>5786.25</v>
      </c>
      <c r="K4973">
        <f t="shared" si="158"/>
        <v>5786.25</v>
      </c>
    </row>
    <row r="4974" spans="1:11">
      <c r="A4974" s="1">
        <f>Atask.AtsOp!A4511</f>
        <v>42487</v>
      </c>
      <c r="B4974" t="str">
        <f>Atask.AtsOp!E4511</f>
        <v>3001-0011</v>
      </c>
      <c r="C4974" t="str">
        <f>Atask.AtsOp!H4511</f>
        <v>Put. vynas "Alita" Cabernet Sauvignon, 0,75l 11%</v>
      </c>
      <c r="D4974" t="str">
        <f>Atask.AtsOp!N4511</f>
        <v>But.</v>
      </c>
      <c r="E4974" t="str">
        <f>Atask.AtsOp!I4511</f>
        <v>Perkelti</v>
      </c>
      <c r="F4974">
        <f>Atask.AtsOp!M4511</f>
        <v>-2</v>
      </c>
      <c r="G4974">
        <f>VLOOKUP(B4974,Prekės!$A$2:$E$3000,3,FALSE)</f>
        <v>235</v>
      </c>
      <c r="H4974">
        <f>VLOOKUP(B4974,Prekės!$A$2:$E$3000,4,FALSE)</f>
        <v>0.75</v>
      </c>
      <c r="I4974">
        <f>VLOOKUP(B4974,Prekės!$A$2:$E$3000,5,FALSE)</f>
        <v>11</v>
      </c>
      <c r="J4974">
        <f t="shared" si="157"/>
        <v>-1.5</v>
      </c>
      <c r="K4974">
        <f t="shared" si="158"/>
        <v>-1.5</v>
      </c>
    </row>
    <row r="4975" spans="1:11">
      <c r="A4975" s="1">
        <f>Atask.AtsOp!A4512</f>
        <v>42487</v>
      </c>
      <c r="B4975" t="str">
        <f>Atask.AtsOp!E4512</f>
        <v>3001-0011</v>
      </c>
      <c r="C4975" t="str">
        <f>Atask.AtsOp!H4512</f>
        <v>Put. vynas "Alita" Cabernet Sauvignon, 0,75l 11%</v>
      </c>
      <c r="D4975" t="str">
        <f>Atask.AtsOp!N4512</f>
        <v>But.</v>
      </c>
      <c r="E4975" t="str">
        <f>Atask.AtsOp!I4512</f>
        <v>Perkelti</v>
      </c>
      <c r="F4975">
        <f>Atask.AtsOp!M4512</f>
        <v>2</v>
      </c>
      <c r="G4975">
        <f>VLOOKUP(B4975,Prekės!$A$2:$E$3000,3,FALSE)</f>
        <v>235</v>
      </c>
      <c r="H4975">
        <f>VLOOKUP(B4975,Prekės!$A$2:$E$3000,4,FALSE)</f>
        <v>0.75</v>
      </c>
      <c r="I4975">
        <f>VLOOKUP(B4975,Prekės!$A$2:$E$3000,5,FALSE)</f>
        <v>11</v>
      </c>
      <c r="J4975">
        <f t="shared" si="157"/>
        <v>1.5</v>
      </c>
      <c r="K4975">
        <f t="shared" si="158"/>
        <v>1.5</v>
      </c>
    </row>
    <row r="4976" spans="1:11">
      <c r="A4976" s="1">
        <f>Atask.AtsOp!A4513</f>
        <v>42490</v>
      </c>
      <c r="B4976" t="str">
        <f>Atask.AtsOp!E4513</f>
        <v>3001-0011</v>
      </c>
      <c r="C4976" t="str">
        <f>Atask.AtsOp!H4513</f>
        <v>Put. vynas "Alita" Cabernet Sauvignon, 0,75l 11%</v>
      </c>
      <c r="D4976" t="str">
        <f>Atask.AtsOp!N4513</f>
        <v>But.</v>
      </c>
      <c r="E4976" t="str">
        <f>Atask.AtsOp!I4513</f>
        <v>Pardavimo užsakymas</v>
      </c>
      <c r="F4976">
        <f>Atask.AtsOp!M4513</f>
        <v>-2</v>
      </c>
      <c r="G4976">
        <f>VLOOKUP(B4976,Prekės!$A$2:$E$3000,3,FALSE)</f>
        <v>235</v>
      </c>
      <c r="H4976">
        <f>VLOOKUP(B4976,Prekės!$A$2:$E$3000,4,FALSE)</f>
        <v>0.75</v>
      </c>
      <c r="I4976">
        <f>VLOOKUP(B4976,Prekės!$A$2:$E$3000,5,FALSE)</f>
        <v>11</v>
      </c>
      <c r="J4976">
        <f t="shared" si="157"/>
        <v>-1.5</v>
      </c>
      <c r="K4976">
        <f t="shared" si="158"/>
        <v>-1.5</v>
      </c>
    </row>
    <row r="4977" spans="1:11">
      <c r="A4977" s="1">
        <f>Atask.AtsOp!A4514</f>
        <v>42490</v>
      </c>
      <c r="B4977" t="str">
        <f>Atask.AtsOp!E4514</f>
        <v>3001-0011</v>
      </c>
      <c r="C4977" t="str">
        <f>Atask.AtsOp!H4514</f>
        <v>Put. vynas "Alita" Cabernet Sauvignon, 0,75l 11%</v>
      </c>
      <c r="D4977" t="str">
        <f>Atask.AtsOp!N4514</f>
        <v>But.</v>
      </c>
      <c r="E4977" t="str">
        <f>Atask.AtsOp!I4514</f>
        <v>Perkelti</v>
      </c>
      <c r="F4977">
        <f>Atask.AtsOp!M4514</f>
        <v>3</v>
      </c>
      <c r="G4977">
        <f>VLOOKUP(B4977,Prekės!$A$2:$E$3000,3,FALSE)</f>
        <v>235</v>
      </c>
      <c r="H4977">
        <f>VLOOKUP(B4977,Prekės!$A$2:$E$3000,4,FALSE)</f>
        <v>0.75</v>
      </c>
      <c r="I4977">
        <f>VLOOKUP(B4977,Prekės!$A$2:$E$3000,5,FALSE)</f>
        <v>11</v>
      </c>
      <c r="J4977">
        <f t="shared" si="157"/>
        <v>2.25</v>
      </c>
      <c r="K4977">
        <f t="shared" si="158"/>
        <v>2.25</v>
      </c>
    </row>
    <row r="4978" spans="1:11">
      <c r="A4978" s="1">
        <f>Atask.AtsOp!A4515</f>
        <v>42490</v>
      </c>
      <c r="B4978" t="str">
        <f>Atask.AtsOp!E4515</f>
        <v>3001-0011</v>
      </c>
      <c r="C4978" t="str">
        <f>Atask.AtsOp!H4515</f>
        <v>Put. vynas "Alita" Cabernet Sauvignon, 0,75l 11%</v>
      </c>
      <c r="D4978" t="str">
        <f>Atask.AtsOp!N4515</f>
        <v>But.</v>
      </c>
      <c r="E4978" t="str">
        <f>Atask.AtsOp!I4515</f>
        <v>Pardavimo užsakymas</v>
      </c>
      <c r="F4978">
        <f>Atask.AtsOp!M4515</f>
        <v>-3</v>
      </c>
      <c r="G4978">
        <f>VLOOKUP(B4978,Prekės!$A$2:$E$3000,3,FALSE)</f>
        <v>235</v>
      </c>
      <c r="H4978">
        <f>VLOOKUP(B4978,Prekės!$A$2:$E$3000,4,FALSE)</f>
        <v>0.75</v>
      </c>
      <c r="I4978">
        <f>VLOOKUP(B4978,Prekės!$A$2:$E$3000,5,FALSE)</f>
        <v>11</v>
      </c>
      <c r="J4978">
        <f t="shared" si="157"/>
        <v>-2.25</v>
      </c>
      <c r="K4978">
        <f t="shared" si="158"/>
        <v>-2.25</v>
      </c>
    </row>
    <row r="4979" spans="1:11">
      <c r="A4979" s="1">
        <f>Atask.AtsOp!A4516</f>
        <v>42486</v>
      </c>
      <c r="B4979" t="str">
        <f>Atask.AtsOp!E4516</f>
        <v>3001-0011</v>
      </c>
      <c r="C4979" t="str">
        <f>Atask.AtsOp!H4516</f>
        <v>Put. vynas "Alita" Cabernet Sauvignon, 0,75l 11%</v>
      </c>
      <c r="D4979" t="str">
        <f>Atask.AtsOp!N4516</f>
        <v>But.</v>
      </c>
      <c r="E4979" t="str">
        <f>Atask.AtsOp!I4516</f>
        <v>Perkelti</v>
      </c>
      <c r="F4979">
        <f>Atask.AtsOp!M4516</f>
        <v>2</v>
      </c>
      <c r="G4979">
        <f>VLOOKUP(B4979,Prekės!$A$2:$E$3000,3,FALSE)</f>
        <v>235</v>
      </c>
      <c r="H4979">
        <f>VLOOKUP(B4979,Prekės!$A$2:$E$3000,4,FALSE)</f>
        <v>0.75</v>
      </c>
      <c r="I4979">
        <f>VLOOKUP(B4979,Prekės!$A$2:$E$3000,5,FALSE)</f>
        <v>11</v>
      </c>
      <c r="J4979">
        <f t="shared" si="157"/>
        <v>1.5</v>
      </c>
      <c r="K4979">
        <f t="shared" si="158"/>
        <v>1.5</v>
      </c>
    </row>
    <row r="4980" spans="1:11">
      <c r="A4980" s="1">
        <f>Atask.AtsOp!A4517</f>
        <v>42489</v>
      </c>
      <c r="B4980" t="str">
        <f>Atask.AtsOp!E4517</f>
        <v>3001-0011</v>
      </c>
      <c r="C4980" t="str">
        <f>Atask.AtsOp!H4517</f>
        <v>Put. vynas "Alita" Cabernet Sauvignon, 0,75l 11%</v>
      </c>
      <c r="D4980" t="str">
        <f>Atask.AtsOp!N4517</f>
        <v>But.</v>
      </c>
      <c r="E4980" t="str">
        <f>Atask.AtsOp!I4517</f>
        <v>Pardavimo užsakymas</v>
      </c>
      <c r="F4980">
        <f>Atask.AtsOp!M4517</f>
        <v>-4</v>
      </c>
      <c r="G4980">
        <f>VLOOKUP(B4980,Prekės!$A$2:$E$3000,3,FALSE)</f>
        <v>235</v>
      </c>
      <c r="H4980">
        <f>VLOOKUP(B4980,Prekės!$A$2:$E$3000,4,FALSE)</f>
        <v>0.75</v>
      </c>
      <c r="I4980">
        <f>VLOOKUP(B4980,Prekės!$A$2:$E$3000,5,FALSE)</f>
        <v>11</v>
      </c>
      <c r="J4980">
        <f t="shared" si="157"/>
        <v>-3</v>
      </c>
      <c r="K4980">
        <f t="shared" si="158"/>
        <v>-3</v>
      </c>
    </row>
    <row r="4981" spans="1:11">
      <c r="A4981" s="1">
        <f>Atask.AtsOp!A4518</f>
        <v>42487</v>
      </c>
      <c r="B4981" t="str">
        <f>Atask.AtsOp!E4518</f>
        <v>3001-0011</v>
      </c>
      <c r="C4981" t="str">
        <f>Atask.AtsOp!H4518</f>
        <v>Put. vynas "Alita" Cabernet Sauvignon, 0,75l 11%</v>
      </c>
      <c r="D4981" t="str">
        <f>Atask.AtsOp!N4518</f>
        <v>But.</v>
      </c>
      <c r="E4981" t="str">
        <f>Atask.AtsOp!I4518</f>
        <v>Perkelti</v>
      </c>
      <c r="F4981">
        <f>Atask.AtsOp!M4518</f>
        <v>2</v>
      </c>
      <c r="G4981">
        <f>VLOOKUP(B4981,Prekės!$A$2:$E$3000,3,FALSE)</f>
        <v>235</v>
      </c>
      <c r="H4981">
        <f>VLOOKUP(B4981,Prekės!$A$2:$E$3000,4,FALSE)</f>
        <v>0.75</v>
      </c>
      <c r="I4981">
        <f>VLOOKUP(B4981,Prekės!$A$2:$E$3000,5,FALSE)</f>
        <v>11</v>
      </c>
      <c r="J4981">
        <f t="shared" si="157"/>
        <v>1.5</v>
      </c>
      <c r="K4981">
        <f t="shared" si="158"/>
        <v>1.5</v>
      </c>
    </row>
    <row r="4982" spans="1:11">
      <c r="A4982" s="1">
        <f>Atask.AtsOp!A4519</f>
        <v>42461</v>
      </c>
      <c r="B4982" t="str">
        <f>Atask.AtsOp!E4519</f>
        <v>3001-0011E</v>
      </c>
      <c r="C4982" t="str">
        <f>Atask.AtsOp!H4519</f>
        <v>Put. vynas "Alita" Cabernet Sauvignon, 0,75l 11%</v>
      </c>
      <c r="D4982" t="str">
        <f>Atask.AtsOp!N4519</f>
        <v>But.</v>
      </c>
      <c r="E4982" t="str">
        <f>Atask.AtsOp!I4519</f>
        <v>Pardavimo užsakymas</v>
      </c>
      <c r="F4982">
        <f>Atask.AtsOp!M4519</f>
        <v>-36</v>
      </c>
      <c r="G4982">
        <f>VLOOKUP(B4982,Prekės!$A$2:$E$3000,3,FALSE)</f>
        <v>235</v>
      </c>
      <c r="H4982">
        <f>VLOOKUP(B4982,Prekės!$A$2:$E$3000,4,FALSE)</f>
        <v>0.75</v>
      </c>
      <c r="I4982">
        <f>VLOOKUP(B4982,Prekės!$A$2:$E$3000,5,FALSE)</f>
        <v>11</v>
      </c>
      <c r="J4982">
        <f t="shared" si="157"/>
        <v>-27</v>
      </c>
      <c r="K4982">
        <f t="shared" si="158"/>
        <v>-27</v>
      </c>
    </row>
    <row r="4983" spans="1:11">
      <c r="A4983" s="1">
        <f>Atask.AtsOp!A4520</f>
        <v>42482</v>
      </c>
      <c r="B4983" t="str">
        <f>Atask.AtsOp!E4520</f>
        <v>3001-0011E</v>
      </c>
      <c r="C4983" t="str">
        <f>Atask.AtsOp!H4520</f>
        <v>Put. vynas "Alita" Cabernet Sauvignon, 0,75l 11%</v>
      </c>
      <c r="D4983" t="str">
        <f>Atask.AtsOp!N4520</f>
        <v>But.</v>
      </c>
      <c r="E4983" t="str">
        <f>Atask.AtsOp!I4520</f>
        <v>Pardavimo užsakymas</v>
      </c>
      <c r="F4983">
        <f>Atask.AtsOp!M4520</f>
        <v>-720</v>
      </c>
      <c r="G4983">
        <f>VLOOKUP(B4983,Prekės!$A$2:$E$3000,3,FALSE)</f>
        <v>235</v>
      </c>
      <c r="H4983">
        <f>VLOOKUP(B4983,Prekės!$A$2:$E$3000,4,FALSE)</f>
        <v>0.75</v>
      </c>
      <c r="I4983">
        <f>VLOOKUP(B4983,Prekės!$A$2:$E$3000,5,FALSE)</f>
        <v>11</v>
      </c>
      <c r="J4983">
        <f t="shared" si="157"/>
        <v>-540</v>
      </c>
      <c r="K4983">
        <f t="shared" si="158"/>
        <v>-540</v>
      </c>
    </row>
    <row r="4984" spans="1:11">
      <c r="A4984" s="1">
        <f>Atask.AtsOp!A4521</f>
        <v>42486</v>
      </c>
      <c r="B4984" t="str">
        <f>Atask.AtsOp!E4521</f>
        <v>3001-0011E</v>
      </c>
      <c r="C4984" t="str">
        <f>Atask.AtsOp!H4521</f>
        <v>Put. vynas "Alita" Cabernet Sauvignon, 0,75l 11%</v>
      </c>
      <c r="D4984" t="str">
        <f>Atask.AtsOp!N4521</f>
        <v>But.</v>
      </c>
      <c r="E4984" t="str">
        <f>Atask.AtsOp!I4521</f>
        <v>Gamyba</v>
      </c>
      <c r="F4984">
        <f>Atask.AtsOp!M4521</f>
        <v>1440</v>
      </c>
      <c r="G4984">
        <f>VLOOKUP(B4984,Prekės!$A$2:$E$3000,3,FALSE)</f>
        <v>235</v>
      </c>
      <c r="H4984">
        <f>VLOOKUP(B4984,Prekės!$A$2:$E$3000,4,FALSE)</f>
        <v>0.75</v>
      </c>
      <c r="I4984">
        <f>VLOOKUP(B4984,Prekės!$A$2:$E$3000,5,FALSE)</f>
        <v>11</v>
      </c>
      <c r="J4984">
        <f t="shared" si="157"/>
        <v>1080</v>
      </c>
      <c r="K4984">
        <f t="shared" si="158"/>
        <v>1080</v>
      </c>
    </row>
    <row r="4985" spans="1:11">
      <c r="A4985" s="1">
        <f>Atask.AtsOp!A4522</f>
        <v>42489</v>
      </c>
      <c r="B4985" t="str">
        <f>Atask.AtsOp!E4522</f>
        <v>3001-0012</v>
      </c>
      <c r="C4985" t="str">
        <f>Atask.AtsOp!H4522</f>
        <v>Put. vynas "Alita" Riesling, 0,75l 11%</v>
      </c>
      <c r="D4985" t="str">
        <f>Atask.AtsOp!N4522</f>
        <v>But.</v>
      </c>
      <c r="E4985" t="str">
        <f>Atask.AtsOp!I4522</f>
        <v>Pardavimo užsakymas</v>
      </c>
      <c r="F4985">
        <f>Atask.AtsOp!M4522</f>
        <v>-83</v>
      </c>
      <c r="G4985">
        <f>VLOOKUP(B4985,Prekės!$A$2:$E$3000,3,FALSE)</f>
        <v>235</v>
      </c>
      <c r="H4985">
        <f>VLOOKUP(B4985,Prekės!$A$2:$E$3000,4,FALSE)</f>
        <v>0.75</v>
      </c>
      <c r="I4985">
        <f>VLOOKUP(B4985,Prekės!$A$2:$E$3000,5,FALSE)</f>
        <v>11</v>
      </c>
      <c r="J4985">
        <f t="shared" si="157"/>
        <v>-62.25</v>
      </c>
      <c r="K4985">
        <f t="shared" si="158"/>
        <v>-62.25</v>
      </c>
    </row>
    <row r="4986" spans="1:11">
      <c r="A4986" s="1">
        <f>Atask.AtsOp!A4523</f>
        <v>42489</v>
      </c>
      <c r="B4986" t="str">
        <f>Atask.AtsOp!E4523</f>
        <v>3001-0012</v>
      </c>
      <c r="C4986" t="str">
        <f>Atask.AtsOp!H4523</f>
        <v>Put. vynas "Alita" Riesling, 0,75l 11%</v>
      </c>
      <c r="D4986" t="str">
        <f>Atask.AtsOp!N4523</f>
        <v>But.</v>
      </c>
      <c r="E4986" t="str">
        <f>Atask.AtsOp!I4523</f>
        <v>Pardavimo užsakymas</v>
      </c>
      <c r="F4986">
        <f>Atask.AtsOp!M4523</f>
        <v>-120</v>
      </c>
      <c r="G4986">
        <f>VLOOKUP(B4986,Prekės!$A$2:$E$3000,3,FALSE)</f>
        <v>235</v>
      </c>
      <c r="H4986">
        <f>VLOOKUP(B4986,Prekės!$A$2:$E$3000,4,FALSE)</f>
        <v>0.75</v>
      </c>
      <c r="I4986">
        <f>VLOOKUP(B4986,Prekės!$A$2:$E$3000,5,FALSE)</f>
        <v>11</v>
      </c>
      <c r="J4986">
        <f t="shared" si="157"/>
        <v>-90</v>
      </c>
      <c r="K4986">
        <f t="shared" si="158"/>
        <v>-90</v>
      </c>
    </row>
    <row r="4987" spans="1:11">
      <c r="A4987" s="1">
        <f>Atask.AtsOp!A4524</f>
        <v>42489</v>
      </c>
      <c r="B4987" t="str">
        <f>Atask.AtsOp!E4524</f>
        <v>3001-0012</v>
      </c>
      <c r="C4987" t="str">
        <f>Atask.AtsOp!H4524</f>
        <v>Put. vynas "Alita" Riesling, 0,75l 11%</v>
      </c>
      <c r="D4987" t="str">
        <f>Atask.AtsOp!N4524</f>
        <v>But.</v>
      </c>
      <c r="E4987" t="str">
        <f>Atask.AtsOp!I4524</f>
        <v>Pardavimo užsakymas</v>
      </c>
      <c r="F4987">
        <f>Atask.AtsOp!M4524</f>
        <v>-2245</v>
      </c>
      <c r="G4987">
        <f>VLOOKUP(B4987,Prekės!$A$2:$E$3000,3,FALSE)</f>
        <v>235</v>
      </c>
      <c r="H4987">
        <f>VLOOKUP(B4987,Prekės!$A$2:$E$3000,4,FALSE)</f>
        <v>0.75</v>
      </c>
      <c r="I4987">
        <f>VLOOKUP(B4987,Prekės!$A$2:$E$3000,5,FALSE)</f>
        <v>11</v>
      </c>
      <c r="J4987">
        <f t="shared" si="157"/>
        <v>-1683.75</v>
      </c>
      <c r="K4987">
        <f t="shared" si="158"/>
        <v>-1683.75</v>
      </c>
    </row>
    <row r="4988" spans="1:11">
      <c r="A4988" s="1">
        <f>Atask.AtsOp!A4525</f>
        <v>42489</v>
      </c>
      <c r="B4988" t="str">
        <f>Atask.AtsOp!E4525</f>
        <v>3001-0012</v>
      </c>
      <c r="C4988" t="str">
        <f>Atask.AtsOp!H4525</f>
        <v>Put. vynas "Alita" Riesling, 0,75l 11%</v>
      </c>
      <c r="D4988" t="str">
        <f>Atask.AtsOp!N4525</f>
        <v>But.</v>
      </c>
      <c r="E4988" t="str">
        <f>Atask.AtsOp!I4525</f>
        <v>Pardavimo užsakymas</v>
      </c>
      <c r="F4988">
        <f>Atask.AtsOp!M4525</f>
        <v>120</v>
      </c>
      <c r="G4988">
        <f>VLOOKUP(B4988,Prekės!$A$2:$E$3000,3,FALSE)</f>
        <v>235</v>
      </c>
      <c r="H4988">
        <f>VLOOKUP(B4988,Prekės!$A$2:$E$3000,4,FALSE)</f>
        <v>0.75</v>
      </c>
      <c r="I4988">
        <f>VLOOKUP(B4988,Prekės!$A$2:$E$3000,5,FALSE)</f>
        <v>11</v>
      </c>
      <c r="J4988">
        <f t="shared" si="157"/>
        <v>90</v>
      </c>
      <c r="K4988">
        <f t="shared" si="158"/>
        <v>90</v>
      </c>
    </row>
    <row r="4989" spans="1:11">
      <c r="A4989" s="1">
        <f>Atask.AtsOp!A4526</f>
        <v>42489</v>
      </c>
      <c r="B4989" t="str">
        <f>Atask.AtsOp!E4526</f>
        <v>3001-0012</v>
      </c>
      <c r="C4989" t="str">
        <f>Atask.AtsOp!H4526</f>
        <v>Put. vynas "Alita" Riesling, 0,75l 11%</v>
      </c>
      <c r="D4989" t="str">
        <f>Atask.AtsOp!N4526</f>
        <v>But.</v>
      </c>
      <c r="E4989" t="str">
        <f>Atask.AtsOp!I4526</f>
        <v>Pardavimo užsakymas</v>
      </c>
      <c r="F4989">
        <f>Atask.AtsOp!M4526</f>
        <v>83</v>
      </c>
      <c r="G4989">
        <f>VLOOKUP(B4989,Prekės!$A$2:$E$3000,3,FALSE)</f>
        <v>235</v>
      </c>
      <c r="H4989">
        <f>VLOOKUP(B4989,Prekės!$A$2:$E$3000,4,FALSE)</f>
        <v>0.75</v>
      </c>
      <c r="I4989">
        <f>VLOOKUP(B4989,Prekės!$A$2:$E$3000,5,FALSE)</f>
        <v>11</v>
      </c>
      <c r="J4989">
        <f t="shared" si="157"/>
        <v>62.25</v>
      </c>
      <c r="K4989">
        <f t="shared" si="158"/>
        <v>62.25</v>
      </c>
    </row>
    <row r="4990" spans="1:11">
      <c r="A4990" s="1">
        <f>Atask.AtsOp!A4527</f>
        <v>42489</v>
      </c>
      <c r="B4990" t="str">
        <f>Atask.AtsOp!E4527</f>
        <v>3001-0012</v>
      </c>
      <c r="C4990" t="str">
        <f>Atask.AtsOp!H4527</f>
        <v>Put. vynas "Alita" Riesling, 0,75l 11%</v>
      </c>
      <c r="D4990" t="str">
        <f>Atask.AtsOp!N4527</f>
        <v>But.</v>
      </c>
      <c r="E4990" t="str">
        <f>Atask.AtsOp!I4527</f>
        <v>Pardavimo užsakymas</v>
      </c>
      <c r="F4990">
        <f>Atask.AtsOp!M4527</f>
        <v>2245</v>
      </c>
      <c r="G4990">
        <f>VLOOKUP(B4990,Prekės!$A$2:$E$3000,3,FALSE)</f>
        <v>235</v>
      </c>
      <c r="H4990">
        <f>VLOOKUP(B4990,Prekės!$A$2:$E$3000,4,FALSE)</f>
        <v>0.75</v>
      </c>
      <c r="I4990">
        <f>VLOOKUP(B4990,Prekės!$A$2:$E$3000,5,FALSE)</f>
        <v>11</v>
      </c>
      <c r="J4990">
        <f t="shared" si="157"/>
        <v>1683.75</v>
      </c>
      <c r="K4990">
        <f t="shared" si="158"/>
        <v>1683.75</v>
      </c>
    </row>
    <row r="4991" spans="1:11">
      <c r="A4991" s="1">
        <f>Atask.AtsOp!A4528</f>
        <v>42474</v>
      </c>
      <c r="B4991" t="str">
        <f>Atask.AtsOp!E4528</f>
        <v>3001-0012</v>
      </c>
      <c r="C4991" t="str">
        <f>Atask.AtsOp!H4528</f>
        <v>Put. vynas "Alita" Riesling, 0,75l 11%</v>
      </c>
      <c r="D4991" t="str">
        <f>Atask.AtsOp!N4528</f>
        <v>But.</v>
      </c>
      <c r="E4991" t="str">
        <f>Atask.AtsOp!I4528</f>
        <v>Perkelti</v>
      </c>
      <c r="F4991">
        <f>Atask.AtsOp!M4528</f>
        <v>1</v>
      </c>
      <c r="G4991">
        <f>VLOOKUP(B4991,Prekės!$A$2:$E$3000,3,FALSE)</f>
        <v>235</v>
      </c>
      <c r="H4991">
        <f>VLOOKUP(B4991,Prekės!$A$2:$E$3000,4,FALSE)</f>
        <v>0.75</v>
      </c>
      <c r="I4991">
        <f>VLOOKUP(B4991,Prekės!$A$2:$E$3000,5,FALSE)</f>
        <v>11</v>
      </c>
      <c r="J4991">
        <f t="shared" si="157"/>
        <v>0.75</v>
      </c>
      <c r="K4991">
        <f t="shared" si="158"/>
        <v>0.75</v>
      </c>
    </row>
    <row r="4992" spans="1:11">
      <c r="A4992" s="1">
        <f>Atask.AtsOp!A4529</f>
        <v>42489</v>
      </c>
      <c r="B4992" t="str">
        <f>Atask.AtsOp!E4529</f>
        <v>3001-0012</v>
      </c>
      <c r="C4992" t="str">
        <f>Atask.AtsOp!H4529</f>
        <v>Put. vynas "Alita" Riesling, 0,75l 11%</v>
      </c>
      <c r="D4992" t="str">
        <f>Atask.AtsOp!N4529</f>
        <v>But.</v>
      </c>
      <c r="E4992" t="str">
        <f>Atask.AtsOp!I4529</f>
        <v>Gamybos eilutė</v>
      </c>
      <c r="F4992">
        <f>Atask.AtsOp!M4529</f>
        <v>-1</v>
      </c>
      <c r="G4992">
        <f>VLOOKUP(B4992,Prekės!$A$2:$E$3000,3,FALSE)</f>
        <v>235</v>
      </c>
      <c r="H4992">
        <f>VLOOKUP(B4992,Prekės!$A$2:$E$3000,4,FALSE)</f>
        <v>0.75</v>
      </c>
      <c r="I4992">
        <f>VLOOKUP(B4992,Prekės!$A$2:$E$3000,5,FALSE)</f>
        <v>11</v>
      </c>
      <c r="J4992">
        <f t="shared" si="157"/>
        <v>-0.75</v>
      </c>
      <c r="K4992">
        <f t="shared" si="158"/>
        <v>-0.75</v>
      </c>
    </row>
    <row r="4993" spans="1:11">
      <c r="A4993" s="1">
        <f>Atask.AtsOp!A4530</f>
        <v>42461</v>
      </c>
      <c r="B4993" t="str">
        <f>Atask.AtsOp!E4530</f>
        <v>3001-0012</v>
      </c>
      <c r="C4993" t="str">
        <f>Atask.AtsOp!H4530</f>
        <v>Put. vynas "Alita" Riesling, 0,75l 11%</v>
      </c>
      <c r="D4993" t="str">
        <f>Atask.AtsOp!N4530</f>
        <v>But.</v>
      </c>
      <c r="E4993" t="str">
        <f>Atask.AtsOp!I4530</f>
        <v>Perkelti</v>
      </c>
      <c r="F4993">
        <f>Atask.AtsOp!M4530</f>
        <v>20016</v>
      </c>
      <c r="G4993">
        <f>VLOOKUP(B4993,Prekės!$A$2:$E$3000,3,FALSE)</f>
        <v>235</v>
      </c>
      <c r="H4993">
        <f>VLOOKUP(B4993,Prekės!$A$2:$E$3000,4,FALSE)</f>
        <v>0.75</v>
      </c>
      <c r="I4993">
        <f>VLOOKUP(B4993,Prekės!$A$2:$E$3000,5,FALSE)</f>
        <v>11</v>
      </c>
      <c r="J4993">
        <f t="shared" si="157"/>
        <v>15012</v>
      </c>
      <c r="K4993">
        <f t="shared" si="158"/>
        <v>15012</v>
      </c>
    </row>
    <row r="4994" spans="1:11">
      <c r="A4994" s="1">
        <f>Atask.AtsOp!A4531</f>
        <v>42466</v>
      </c>
      <c r="B4994" t="str">
        <f>Atask.AtsOp!E4531</f>
        <v>3001-0012</v>
      </c>
      <c r="C4994" t="str">
        <f>Atask.AtsOp!H4531</f>
        <v>Put. vynas "Alita" Riesling, 0,75l 11%</v>
      </c>
      <c r="D4994" t="str">
        <f>Atask.AtsOp!N4531</f>
        <v>But.</v>
      </c>
      <c r="E4994" t="str">
        <f>Atask.AtsOp!I4531</f>
        <v>Pardavimo užsakymas</v>
      </c>
      <c r="F4994">
        <f>Atask.AtsOp!M4531</f>
        <v>-768</v>
      </c>
      <c r="G4994">
        <f>VLOOKUP(B4994,Prekės!$A$2:$E$3000,3,FALSE)</f>
        <v>235</v>
      </c>
      <c r="H4994">
        <f>VLOOKUP(B4994,Prekės!$A$2:$E$3000,4,FALSE)</f>
        <v>0.75</v>
      </c>
      <c r="I4994">
        <f>VLOOKUP(B4994,Prekės!$A$2:$E$3000,5,FALSE)</f>
        <v>11</v>
      </c>
      <c r="J4994">
        <f t="shared" si="157"/>
        <v>-576</v>
      </c>
      <c r="K4994">
        <f t="shared" si="158"/>
        <v>-576</v>
      </c>
    </row>
    <row r="4995" spans="1:11">
      <c r="A4995" s="1">
        <f>Atask.AtsOp!A4532</f>
        <v>42461</v>
      </c>
      <c r="B4995" t="str">
        <f>Atask.AtsOp!E4532</f>
        <v>3001-0012</v>
      </c>
      <c r="C4995" t="str">
        <f>Atask.AtsOp!H4532</f>
        <v>Put. vynas "Alita" Riesling, 0,75l 11%</v>
      </c>
      <c r="D4995" t="str">
        <f>Atask.AtsOp!N4532</f>
        <v>But.</v>
      </c>
      <c r="E4995" t="str">
        <f>Atask.AtsOp!I4532</f>
        <v>Pardavimo užsakymas</v>
      </c>
      <c r="F4995">
        <f>Atask.AtsOp!M4532</f>
        <v>-1152</v>
      </c>
      <c r="G4995">
        <f>VLOOKUP(B4995,Prekės!$A$2:$E$3000,3,FALSE)</f>
        <v>235</v>
      </c>
      <c r="H4995">
        <f>VLOOKUP(B4995,Prekės!$A$2:$E$3000,4,FALSE)</f>
        <v>0.75</v>
      </c>
      <c r="I4995">
        <f>VLOOKUP(B4995,Prekės!$A$2:$E$3000,5,FALSE)</f>
        <v>11</v>
      </c>
      <c r="J4995">
        <f t="shared" si="157"/>
        <v>-864</v>
      </c>
      <c r="K4995">
        <f t="shared" si="158"/>
        <v>-864</v>
      </c>
    </row>
    <row r="4996" spans="1:11">
      <c r="A4996" s="1">
        <f>Atask.AtsOp!A4533</f>
        <v>42464</v>
      </c>
      <c r="B4996" t="str">
        <f>Atask.AtsOp!E4533</f>
        <v>3001-0012</v>
      </c>
      <c r="C4996" t="str">
        <f>Atask.AtsOp!H4533</f>
        <v>Put. vynas "Alita" Riesling, 0,75l 11%</v>
      </c>
      <c r="D4996" t="str">
        <f>Atask.AtsOp!N4533</f>
        <v>But.</v>
      </c>
      <c r="E4996" t="str">
        <f>Atask.AtsOp!I4533</f>
        <v>Pardavimo užsakymas</v>
      </c>
      <c r="F4996">
        <f>Atask.AtsOp!M4533</f>
        <v>-36</v>
      </c>
      <c r="G4996">
        <f>VLOOKUP(B4996,Prekės!$A$2:$E$3000,3,FALSE)</f>
        <v>235</v>
      </c>
      <c r="H4996">
        <f>VLOOKUP(B4996,Prekės!$A$2:$E$3000,4,FALSE)</f>
        <v>0.75</v>
      </c>
      <c r="I4996">
        <f>VLOOKUP(B4996,Prekės!$A$2:$E$3000,5,FALSE)</f>
        <v>11</v>
      </c>
      <c r="J4996">
        <f t="shared" si="157"/>
        <v>-27</v>
      </c>
      <c r="K4996">
        <f t="shared" si="158"/>
        <v>-27</v>
      </c>
    </row>
    <row r="4997" spans="1:11">
      <c r="A4997" s="1">
        <f>Atask.AtsOp!A4534</f>
        <v>42461</v>
      </c>
      <c r="B4997" t="str">
        <f>Atask.AtsOp!E4534</f>
        <v>3001-0012</v>
      </c>
      <c r="C4997" t="str">
        <f>Atask.AtsOp!H4534</f>
        <v>Put. vynas "Alita" Riesling, 0,75l 11%</v>
      </c>
      <c r="D4997" t="str">
        <f>Atask.AtsOp!N4534</f>
        <v>But.</v>
      </c>
      <c r="E4997" t="str">
        <f>Atask.AtsOp!I4534</f>
        <v>Perkelti</v>
      </c>
      <c r="F4997">
        <f>Atask.AtsOp!M4534</f>
        <v>-4</v>
      </c>
      <c r="G4997">
        <f>VLOOKUP(B4997,Prekės!$A$2:$E$3000,3,FALSE)</f>
        <v>235</v>
      </c>
      <c r="H4997">
        <f>VLOOKUP(B4997,Prekės!$A$2:$E$3000,4,FALSE)</f>
        <v>0.75</v>
      </c>
      <c r="I4997">
        <f>VLOOKUP(B4997,Prekės!$A$2:$E$3000,5,FALSE)</f>
        <v>11</v>
      </c>
      <c r="J4997">
        <f t="shared" si="157"/>
        <v>-3</v>
      </c>
      <c r="K4997">
        <f t="shared" si="158"/>
        <v>-3</v>
      </c>
    </row>
    <row r="4998" spans="1:11">
      <c r="A4998" s="1">
        <f>Atask.AtsOp!A4535</f>
        <v>42465</v>
      </c>
      <c r="B4998" t="str">
        <f>Atask.AtsOp!E4535</f>
        <v>3001-0012</v>
      </c>
      <c r="C4998" t="str">
        <f>Atask.AtsOp!H4535</f>
        <v>Put. vynas "Alita" Riesling, 0,75l 11%</v>
      </c>
      <c r="D4998" t="str">
        <f>Atask.AtsOp!N4535</f>
        <v>But.</v>
      </c>
      <c r="E4998" t="str">
        <f>Atask.AtsOp!I4535</f>
        <v>Pardavimo užsakymas</v>
      </c>
      <c r="F4998">
        <f>Atask.AtsOp!M4535</f>
        <v>-84</v>
      </c>
      <c r="G4998">
        <f>VLOOKUP(B4998,Prekės!$A$2:$E$3000,3,FALSE)</f>
        <v>235</v>
      </c>
      <c r="H4998">
        <f>VLOOKUP(B4998,Prekės!$A$2:$E$3000,4,FALSE)</f>
        <v>0.75</v>
      </c>
      <c r="I4998">
        <f>VLOOKUP(B4998,Prekės!$A$2:$E$3000,5,FALSE)</f>
        <v>11</v>
      </c>
      <c r="J4998">
        <f t="shared" si="157"/>
        <v>-63</v>
      </c>
      <c r="K4998">
        <f t="shared" si="158"/>
        <v>-63</v>
      </c>
    </row>
    <row r="4999" spans="1:11">
      <c r="A4999" s="1">
        <f>Atask.AtsOp!A4536</f>
        <v>42465</v>
      </c>
      <c r="B4999" t="str">
        <f>Atask.AtsOp!E4536</f>
        <v>3001-0012</v>
      </c>
      <c r="C4999" t="str">
        <f>Atask.AtsOp!H4536</f>
        <v>Put. vynas "Alita" Riesling, 0,75l 11%</v>
      </c>
      <c r="D4999" t="str">
        <f>Atask.AtsOp!N4536</f>
        <v>But.</v>
      </c>
      <c r="E4999" t="str">
        <f>Atask.AtsOp!I4536</f>
        <v>Pardavimo užsakymas</v>
      </c>
      <c r="F4999">
        <f>Atask.AtsOp!M4536</f>
        <v>-384</v>
      </c>
      <c r="G4999">
        <f>VLOOKUP(B4999,Prekės!$A$2:$E$3000,3,FALSE)</f>
        <v>235</v>
      </c>
      <c r="H4999">
        <f>VLOOKUP(B4999,Prekės!$A$2:$E$3000,4,FALSE)</f>
        <v>0.75</v>
      </c>
      <c r="I4999">
        <f>VLOOKUP(B4999,Prekės!$A$2:$E$3000,5,FALSE)</f>
        <v>11</v>
      </c>
      <c r="J4999">
        <f t="shared" si="157"/>
        <v>-288</v>
      </c>
      <c r="K4999">
        <f t="shared" si="158"/>
        <v>-288</v>
      </c>
    </row>
    <row r="5000" spans="1:11">
      <c r="A5000" s="1">
        <f>Atask.AtsOp!A4537</f>
        <v>42461</v>
      </c>
      <c r="B5000" t="str">
        <f>Atask.AtsOp!E4537</f>
        <v>3001-0012</v>
      </c>
      <c r="C5000" t="str">
        <f>Atask.AtsOp!H4537</f>
        <v>Put. vynas "Alita" Riesling, 0,75l 11%</v>
      </c>
      <c r="D5000" t="str">
        <f>Atask.AtsOp!N4537</f>
        <v>But.</v>
      </c>
      <c r="E5000" t="str">
        <f>Atask.AtsOp!I4537</f>
        <v>Pardavimo užsakymas</v>
      </c>
      <c r="F5000">
        <f>Atask.AtsOp!M4537</f>
        <v>-12</v>
      </c>
      <c r="G5000">
        <f>VLOOKUP(B5000,Prekės!$A$2:$E$3000,3,FALSE)</f>
        <v>235</v>
      </c>
      <c r="H5000">
        <f>VLOOKUP(B5000,Prekės!$A$2:$E$3000,4,FALSE)</f>
        <v>0.75</v>
      </c>
      <c r="I5000">
        <f>VLOOKUP(B5000,Prekės!$A$2:$E$3000,5,FALSE)</f>
        <v>11</v>
      </c>
      <c r="J5000">
        <f t="shared" si="157"/>
        <v>-9</v>
      </c>
      <c r="K5000">
        <f t="shared" si="158"/>
        <v>-9</v>
      </c>
    </row>
    <row r="5001" spans="1:11">
      <c r="A5001" s="1">
        <f>Atask.AtsOp!A4538</f>
        <v>42461</v>
      </c>
      <c r="B5001" t="str">
        <f>Atask.AtsOp!E4538</f>
        <v>3001-0012</v>
      </c>
      <c r="C5001" t="str">
        <f>Atask.AtsOp!H4538</f>
        <v>Put. vynas "Alita" Riesling, 0,75l 11%</v>
      </c>
      <c r="D5001" t="str">
        <f>Atask.AtsOp!N4538</f>
        <v>But.</v>
      </c>
      <c r="E5001" t="str">
        <f>Atask.AtsOp!I4538</f>
        <v>Pardavimo užsakymas</v>
      </c>
      <c r="F5001">
        <f>Atask.AtsOp!M4538</f>
        <v>-24</v>
      </c>
      <c r="G5001">
        <f>VLOOKUP(B5001,Prekės!$A$2:$E$3000,3,FALSE)</f>
        <v>235</v>
      </c>
      <c r="H5001">
        <f>VLOOKUP(B5001,Prekės!$A$2:$E$3000,4,FALSE)</f>
        <v>0.75</v>
      </c>
      <c r="I5001">
        <f>VLOOKUP(B5001,Prekės!$A$2:$E$3000,5,FALSE)</f>
        <v>11</v>
      </c>
      <c r="J5001">
        <f t="shared" si="157"/>
        <v>-18</v>
      </c>
      <c r="K5001">
        <f t="shared" si="158"/>
        <v>-18</v>
      </c>
    </row>
    <row r="5002" spans="1:11">
      <c r="A5002" s="1">
        <f>Atask.AtsOp!A4539</f>
        <v>42466</v>
      </c>
      <c r="B5002" t="str">
        <f>Atask.AtsOp!E4539</f>
        <v>3001-0012</v>
      </c>
      <c r="C5002" t="str">
        <f>Atask.AtsOp!H4539</f>
        <v>Put. vynas "Alita" Riesling, 0,75l 11%</v>
      </c>
      <c r="D5002" t="str">
        <f>Atask.AtsOp!N4539</f>
        <v>But.</v>
      </c>
      <c r="E5002" t="str">
        <f>Atask.AtsOp!I4539</f>
        <v>Pardavimo užsakymas</v>
      </c>
      <c r="F5002">
        <f>Atask.AtsOp!M4539</f>
        <v>-276</v>
      </c>
      <c r="G5002">
        <f>VLOOKUP(B5002,Prekės!$A$2:$E$3000,3,FALSE)</f>
        <v>235</v>
      </c>
      <c r="H5002">
        <f>VLOOKUP(B5002,Prekės!$A$2:$E$3000,4,FALSE)</f>
        <v>0.75</v>
      </c>
      <c r="I5002">
        <f>VLOOKUP(B5002,Prekės!$A$2:$E$3000,5,FALSE)</f>
        <v>11</v>
      </c>
      <c r="J5002">
        <f t="shared" si="157"/>
        <v>-207</v>
      </c>
      <c r="K5002">
        <f t="shared" si="158"/>
        <v>-207</v>
      </c>
    </row>
    <row r="5003" spans="1:11">
      <c r="A5003" s="1">
        <f>Atask.AtsOp!A4540</f>
        <v>42466</v>
      </c>
      <c r="B5003" t="str">
        <f>Atask.AtsOp!E4540</f>
        <v>3001-0012</v>
      </c>
      <c r="C5003" t="str">
        <f>Atask.AtsOp!H4540</f>
        <v>Put. vynas "Alita" Riesling, 0,75l 11%</v>
      </c>
      <c r="D5003" t="str">
        <f>Atask.AtsOp!N4540</f>
        <v>But.</v>
      </c>
      <c r="E5003" t="str">
        <f>Atask.AtsOp!I4540</f>
        <v>Pardavimo užsakymas</v>
      </c>
      <c r="F5003">
        <f>Atask.AtsOp!M4540</f>
        <v>-384</v>
      </c>
      <c r="G5003">
        <f>VLOOKUP(B5003,Prekės!$A$2:$E$3000,3,FALSE)</f>
        <v>235</v>
      </c>
      <c r="H5003">
        <f>VLOOKUP(B5003,Prekės!$A$2:$E$3000,4,FALSE)</f>
        <v>0.75</v>
      </c>
      <c r="I5003">
        <f>VLOOKUP(B5003,Prekės!$A$2:$E$3000,5,FALSE)</f>
        <v>11</v>
      </c>
      <c r="J5003">
        <f t="shared" si="157"/>
        <v>-288</v>
      </c>
      <c r="K5003">
        <f t="shared" si="158"/>
        <v>-288</v>
      </c>
    </row>
    <row r="5004" spans="1:11">
      <c r="A5004" s="1">
        <f>Atask.AtsOp!A4541</f>
        <v>42467</v>
      </c>
      <c r="B5004" t="str">
        <f>Atask.AtsOp!E4541</f>
        <v>3001-0012</v>
      </c>
      <c r="C5004" t="str">
        <f>Atask.AtsOp!H4541</f>
        <v>Put. vynas "Alita" Riesling, 0,75l 11%</v>
      </c>
      <c r="D5004" t="str">
        <f>Atask.AtsOp!N4541</f>
        <v>But.</v>
      </c>
      <c r="E5004" t="str">
        <f>Atask.AtsOp!I4541</f>
        <v>Pardavimo užsakymas</v>
      </c>
      <c r="F5004">
        <f>Atask.AtsOp!M4541</f>
        <v>-768</v>
      </c>
      <c r="G5004">
        <f>VLOOKUP(B5004,Prekės!$A$2:$E$3000,3,FALSE)</f>
        <v>235</v>
      </c>
      <c r="H5004">
        <f>VLOOKUP(B5004,Prekės!$A$2:$E$3000,4,FALSE)</f>
        <v>0.75</v>
      </c>
      <c r="I5004">
        <f>VLOOKUP(B5004,Prekės!$A$2:$E$3000,5,FALSE)</f>
        <v>11</v>
      </c>
      <c r="J5004">
        <f t="shared" si="157"/>
        <v>-576</v>
      </c>
      <c r="K5004">
        <f t="shared" si="158"/>
        <v>-576</v>
      </c>
    </row>
    <row r="5005" spans="1:11">
      <c r="A5005" s="1">
        <f>Atask.AtsOp!A4542</f>
        <v>42466</v>
      </c>
      <c r="B5005" t="str">
        <f>Atask.AtsOp!E4542</f>
        <v>3001-0012</v>
      </c>
      <c r="C5005" t="str">
        <f>Atask.AtsOp!H4542</f>
        <v>Put. vynas "Alita" Riesling, 0,75l 11%</v>
      </c>
      <c r="D5005" t="str">
        <f>Atask.AtsOp!N4542</f>
        <v>But.</v>
      </c>
      <c r="E5005" t="str">
        <f>Atask.AtsOp!I4542</f>
        <v>Pardavimo užsakymas</v>
      </c>
      <c r="F5005">
        <f>Atask.AtsOp!M4542</f>
        <v>-12</v>
      </c>
      <c r="G5005">
        <f>VLOOKUP(B5005,Prekės!$A$2:$E$3000,3,FALSE)</f>
        <v>235</v>
      </c>
      <c r="H5005">
        <f>VLOOKUP(B5005,Prekės!$A$2:$E$3000,4,FALSE)</f>
        <v>0.75</v>
      </c>
      <c r="I5005">
        <f>VLOOKUP(B5005,Prekės!$A$2:$E$3000,5,FALSE)</f>
        <v>11</v>
      </c>
      <c r="J5005">
        <f t="shared" si="157"/>
        <v>-9</v>
      </c>
      <c r="K5005">
        <f t="shared" si="158"/>
        <v>-9</v>
      </c>
    </row>
    <row r="5006" spans="1:11">
      <c r="A5006" s="1">
        <f>Atask.AtsOp!A4543</f>
        <v>42474</v>
      </c>
      <c r="B5006" t="str">
        <f>Atask.AtsOp!E4543</f>
        <v>3001-0012</v>
      </c>
      <c r="C5006" t="str">
        <f>Atask.AtsOp!H4543</f>
        <v>Put. vynas "Alita" Riesling, 0,75l 11%</v>
      </c>
      <c r="D5006" t="str">
        <f>Atask.AtsOp!N4543</f>
        <v>But.</v>
      </c>
      <c r="E5006" t="str">
        <f>Atask.AtsOp!I4543</f>
        <v>Perkelti</v>
      </c>
      <c r="F5006">
        <f>Atask.AtsOp!M4543</f>
        <v>-1</v>
      </c>
      <c r="G5006">
        <f>VLOOKUP(B5006,Prekės!$A$2:$E$3000,3,FALSE)</f>
        <v>235</v>
      </c>
      <c r="H5006">
        <f>VLOOKUP(B5006,Prekės!$A$2:$E$3000,4,FALSE)</f>
        <v>0.75</v>
      </c>
      <c r="I5006">
        <f>VLOOKUP(B5006,Prekės!$A$2:$E$3000,5,FALSE)</f>
        <v>11</v>
      </c>
      <c r="J5006">
        <f t="shared" si="157"/>
        <v>-0.75</v>
      </c>
      <c r="K5006">
        <f t="shared" si="158"/>
        <v>-0.75</v>
      </c>
    </row>
    <row r="5007" spans="1:11">
      <c r="A5007" s="1">
        <f>Atask.AtsOp!A4544</f>
        <v>42479</v>
      </c>
      <c r="B5007" t="str">
        <f>Atask.AtsOp!E4544</f>
        <v>3001-0012</v>
      </c>
      <c r="C5007" t="str">
        <f>Atask.AtsOp!H4544</f>
        <v>Put. vynas "Alita" Riesling, 0,75l 11%</v>
      </c>
      <c r="D5007" t="str">
        <f>Atask.AtsOp!N4544</f>
        <v>But.</v>
      </c>
      <c r="E5007" t="str">
        <f>Atask.AtsOp!I4544</f>
        <v>Pardavimo užsakymas</v>
      </c>
      <c r="F5007">
        <f>Atask.AtsOp!M4544</f>
        <v>-96</v>
      </c>
      <c r="G5007">
        <f>VLOOKUP(B5007,Prekės!$A$2:$E$3000,3,FALSE)</f>
        <v>235</v>
      </c>
      <c r="H5007">
        <f>VLOOKUP(B5007,Prekės!$A$2:$E$3000,4,FALSE)</f>
        <v>0.75</v>
      </c>
      <c r="I5007">
        <f>VLOOKUP(B5007,Prekės!$A$2:$E$3000,5,FALSE)</f>
        <v>11</v>
      </c>
      <c r="J5007">
        <f t="shared" si="157"/>
        <v>-72</v>
      </c>
      <c r="K5007">
        <f t="shared" si="158"/>
        <v>-72</v>
      </c>
    </row>
    <row r="5008" spans="1:11">
      <c r="A5008" s="1">
        <f>Atask.AtsOp!A4545</f>
        <v>42473</v>
      </c>
      <c r="B5008" t="str">
        <f>Atask.AtsOp!E4545</f>
        <v>3001-0012</v>
      </c>
      <c r="C5008" t="str">
        <f>Atask.AtsOp!H4545</f>
        <v>Put. vynas "Alita" Riesling, 0,75l 11%</v>
      </c>
      <c r="D5008" t="str">
        <f>Atask.AtsOp!N4545</f>
        <v>But.</v>
      </c>
      <c r="E5008" t="str">
        <f>Atask.AtsOp!I4545</f>
        <v>Pardavimo užsakymas</v>
      </c>
      <c r="F5008">
        <f>Atask.AtsOp!M4545</f>
        <v>-12</v>
      </c>
      <c r="G5008">
        <f>VLOOKUP(B5008,Prekės!$A$2:$E$3000,3,FALSE)</f>
        <v>235</v>
      </c>
      <c r="H5008">
        <f>VLOOKUP(B5008,Prekės!$A$2:$E$3000,4,FALSE)</f>
        <v>0.75</v>
      </c>
      <c r="I5008">
        <f>VLOOKUP(B5008,Prekės!$A$2:$E$3000,5,FALSE)</f>
        <v>11</v>
      </c>
      <c r="J5008">
        <f t="shared" si="157"/>
        <v>-9</v>
      </c>
      <c r="K5008">
        <f t="shared" si="158"/>
        <v>-9</v>
      </c>
    </row>
    <row r="5009" spans="1:11">
      <c r="A5009" s="1">
        <f>Atask.AtsOp!A4546</f>
        <v>42468</v>
      </c>
      <c r="B5009" t="str">
        <f>Atask.AtsOp!E4546</f>
        <v>3001-0012</v>
      </c>
      <c r="C5009" t="str">
        <f>Atask.AtsOp!H4546</f>
        <v>Put. vynas "Alita" Riesling, 0,75l 11%</v>
      </c>
      <c r="D5009" t="str">
        <f>Atask.AtsOp!N4546</f>
        <v>But.</v>
      </c>
      <c r="E5009" t="str">
        <f>Atask.AtsOp!I4546</f>
        <v>Pardavimo užsakymas</v>
      </c>
      <c r="F5009">
        <f>Atask.AtsOp!M4546</f>
        <v>-12</v>
      </c>
      <c r="G5009">
        <f>VLOOKUP(B5009,Prekės!$A$2:$E$3000,3,FALSE)</f>
        <v>235</v>
      </c>
      <c r="H5009">
        <f>VLOOKUP(B5009,Prekės!$A$2:$E$3000,4,FALSE)</f>
        <v>0.75</v>
      </c>
      <c r="I5009">
        <f>VLOOKUP(B5009,Prekės!$A$2:$E$3000,5,FALSE)</f>
        <v>11</v>
      </c>
      <c r="J5009">
        <f t="shared" si="157"/>
        <v>-9</v>
      </c>
      <c r="K5009">
        <f t="shared" si="158"/>
        <v>-9</v>
      </c>
    </row>
    <row r="5010" spans="1:11">
      <c r="A5010" s="1">
        <f>Atask.AtsOp!A4547</f>
        <v>42471</v>
      </c>
      <c r="B5010" t="str">
        <f>Atask.AtsOp!E4547</f>
        <v>3001-0012</v>
      </c>
      <c r="C5010" t="str">
        <f>Atask.AtsOp!H4547</f>
        <v>Put. vynas "Alita" Riesling, 0,75l 11%</v>
      </c>
      <c r="D5010" t="str">
        <f>Atask.AtsOp!N4547</f>
        <v>But.</v>
      </c>
      <c r="E5010" t="str">
        <f>Atask.AtsOp!I4547</f>
        <v>Pardavimo užsakymas</v>
      </c>
      <c r="F5010">
        <f>Atask.AtsOp!M4547</f>
        <v>-36</v>
      </c>
      <c r="G5010">
        <f>VLOOKUP(B5010,Prekės!$A$2:$E$3000,3,FALSE)</f>
        <v>235</v>
      </c>
      <c r="H5010">
        <f>VLOOKUP(B5010,Prekės!$A$2:$E$3000,4,FALSE)</f>
        <v>0.75</v>
      </c>
      <c r="I5010">
        <f>VLOOKUP(B5010,Prekės!$A$2:$E$3000,5,FALSE)</f>
        <v>11</v>
      </c>
      <c r="J5010">
        <f t="shared" si="157"/>
        <v>-27</v>
      </c>
      <c r="K5010">
        <f t="shared" si="158"/>
        <v>-27</v>
      </c>
    </row>
    <row r="5011" spans="1:11">
      <c r="A5011" s="1">
        <f>Atask.AtsOp!A4548</f>
        <v>42468</v>
      </c>
      <c r="B5011" t="str">
        <f>Atask.AtsOp!E4548</f>
        <v>3001-0012</v>
      </c>
      <c r="C5011" t="str">
        <f>Atask.AtsOp!H4548</f>
        <v>Put. vynas "Alita" Riesling, 0,75l 11%</v>
      </c>
      <c r="D5011" t="str">
        <f>Atask.AtsOp!N4548</f>
        <v>But.</v>
      </c>
      <c r="E5011" t="str">
        <f>Atask.AtsOp!I4548</f>
        <v>Pardavimo užsakymas</v>
      </c>
      <c r="F5011">
        <f>Atask.AtsOp!M4548</f>
        <v>-384</v>
      </c>
      <c r="G5011">
        <f>VLOOKUP(B5011,Prekės!$A$2:$E$3000,3,FALSE)</f>
        <v>235</v>
      </c>
      <c r="H5011">
        <f>VLOOKUP(B5011,Prekės!$A$2:$E$3000,4,FALSE)</f>
        <v>0.75</v>
      </c>
      <c r="I5011">
        <f>VLOOKUP(B5011,Prekės!$A$2:$E$3000,5,FALSE)</f>
        <v>11</v>
      </c>
      <c r="J5011">
        <f t="shared" si="157"/>
        <v>-288</v>
      </c>
      <c r="K5011">
        <f t="shared" si="158"/>
        <v>-288</v>
      </c>
    </row>
    <row r="5012" spans="1:11">
      <c r="A5012" s="1">
        <f>Atask.AtsOp!A4549</f>
        <v>42473</v>
      </c>
      <c r="B5012" t="str">
        <f>Atask.AtsOp!E4549</f>
        <v>3001-0012</v>
      </c>
      <c r="C5012" t="str">
        <f>Atask.AtsOp!H4549</f>
        <v>Put. vynas "Alita" Riesling, 0,75l 11%</v>
      </c>
      <c r="D5012" t="str">
        <f>Atask.AtsOp!N4549</f>
        <v>But.</v>
      </c>
      <c r="E5012" t="str">
        <f>Atask.AtsOp!I4549</f>
        <v>Pardavimo užsakymas</v>
      </c>
      <c r="F5012">
        <f>Atask.AtsOp!M4549</f>
        <v>-60</v>
      </c>
      <c r="G5012">
        <f>VLOOKUP(B5012,Prekės!$A$2:$E$3000,3,FALSE)</f>
        <v>235</v>
      </c>
      <c r="H5012">
        <f>VLOOKUP(B5012,Prekės!$A$2:$E$3000,4,FALSE)</f>
        <v>0.75</v>
      </c>
      <c r="I5012">
        <f>VLOOKUP(B5012,Prekės!$A$2:$E$3000,5,FALSE)</f>
        <v>11</v>
      </c>
      <c r="J5012">
        <f t="shared" si="157"/>
        <v>-45</v>
      </c>
      <c r="K5012">
        <f t="shared" si="158"/>
        <v>-45</v>
      </c>
    </row>
    <row r="5013" spans="1:11">
      <c r="A5013" s="1">
        <f>Atask.AtsOp!A4550</f>
        <v>42473</v>
      </c>
      <c r="B5013" t="str">
        <f>Atask.AtsOp!E4550</f>
        <v>3001-0012</v>
      </c>
      <c r="C5013" t="str">
        <f>Atask.AtsOp!H4550</f>
        <v>Put. vynas "Alita" Riesling, 0,75l 11%</v>
      </c>
      <c r="D5013" t="str">
        <f>Atask.AtsOp!N4550</f>
        <v>But.</v>
      </c>
      <c r="E5013" t="str">
        <f>Atask.AtsOp!I4550</f>
        <v>Pardavimo užsakymas</v>
      </c>
      <c r="F5013">
        <f>Atask.AtsOp!M4550</f>
        <v>-420</v>
      </c>
      <c r="G5013">
        <f>VLOOKUP(B5013,Prekės!$A$2:$E$3000,3,FALSE)</f>
        <v>235</v>
      </c>
      <c r="H5013">
        <f>VLOOKUP(B5013,Prekės!$A$2:$E$3000,4,FALSE)</f>
        <v>0.75</v>
      </c>
      <c r="I5013">
        <f>VLOOKUP(B5013,Prekės!$A$2:$E$3000,5,FALSE)</f>
        <v>11</v>
      </c>
      <c r="J5013">
        <f t="shared" si="157"/>
        <v>-315</v>
      </c>
      <c r="K5013">
        <f t="shared" si="158"/>
        <v>-315</v>
      </c>
    </row>
    <row r="5014" spans="1:11">
      <c r="A5014" s="1">
        <f>Atask.AtsOp!A4551</f>
        <v>42472</v>
      </c>
      <c r="B5014" t="str">
        <f>Atask.AtsOp!E4551</f>
        <v>3001-0012</v>
      </c>
      <c r="C5014" t="str">
        <f>Atask.AtsOp!H4551</f>
        <v>Put. vynas "Alita" Riesling, 0,75l 11%</v>
      </c>
      <c r="D5014" t="str">
        <f>Atask.AtsOp!N4551</f>
        <v>But.</v>
      </c>
      <c r="E5014" t="str">
        <f>Atask.AtsOp!I4551</f>
        <v>Pardavimo užsakymas</v>
      </c>
      <c r="F5014">
        <f>Atask.AtsOp!M4551</f>
        <v>-12</v>
      </c>
      <c r="G5014">
        <f>VLOOKUP(B5014,Prekės!$A$2:$E$3000,3,FALSE)</f>
        <v>235</v>
      </c>
      <c r="H5014">
        <f>VLOOKUP(B5014,Prekės!$A$2:$E$3000,4,FALSE)</f>
        <v>0.75</v>
      </c>
      <c r="I5014">
        <f>VLOOKUP(B5014,Prekės!$A$2:$E$3000,5,FALSE)</f>
        <v>11</v>
      </c>
      <c r="J5014">
        <f t="shared" si="157"/>
        <v>-9</v>
      </c>
      <c r="K5014">
        <f t="shared" si="158"/>
        <v>-9</v>
      </c>
    </row>
    <row r="5015" spans="1:11">
      <c r="A5015" s="1">
        <f>Atask.AtsOp!A4552</f>
        <v>42478</v>
      </c>
      <c r="B5015" t="str">
        <f>Atask.AtsOp!E4552</f>
        <v>3001-0012</v>
      </c>
      <c r="C5015" t="str">
        <f>Atask.AtsOp!H4552</f>
        <v>Put. vynas "Alita" Riesling, 0,75l 11%</v>
      </c>
      <c r="D5015" t="str">
        <f>Atask.AtsOp!N4552</f>
        <v>But.</v>
      </c>
      <c r="E5015" t="str">
        <f>Atask.AtsOp!I4552</f>
        <v>Pardavimo užsakymas</v>
      </c>
      <c r="F5015">
        <f>Atask.AtsOp!M4552</f>
        <v>-1425</v>
      </c>
      <c r="G5015">
        <f>VLOOKUP(B5015,Prekės!$A$2:$E$3000,3,FALSE)</f>
        <v>235</v>
      </c>
      <c r="H5015">
        <f>VLOOKUP(B5015,Prekės!$A$2:$E$3000,4,FALSE)</f>
        <v>0.75</v>
      </c>
      <c r="I5015">
        <f>VLOOKUP(B5015,Prekės!$A$2:$E$3000,5,FALSE)</f>
        <v>11</v>
      </c>
      <c r="J5015">
        <f t="shared" si="157"/>
        <v>-1068.75</v>
      </c>
      <c r="K5015">
        <f t="shared" si="158"/>
        <v>-1068.75</v>
      </c>
    </row>
    <row r="5016" spans="1:11">
      <c r="A5016" s="1">
        <f>Atask.AtsOp!A4553</f>
        <v>42478</v>
      </c>
      <c r="B5016" t="str">
        <f>Atask.AtsOp!E4553</f>
        <v>3001-0012</v>
      </c>
      <c r="C5016" t="str">
        <f>Atask.AtsOp!H4553</f>
        <v>Put. vynas "Alita" Riesling, 0,75l 11%</v>
      </c>
      <c r="D5016" t="str">
        <f>Atask.AtsOp!N4553</f>
        <v>But.</v>
      </c>
      <c r="E5016" t="str">
        <f>Atask.AtsOp!I4553</f>
        <v>Pardavimo užsakymas</v>
      </c>
      <c r="F5016">
        <f>Atask.AtsOp!M4553</f>
        <v>-768</v>
      </c>
      <c r="G5016">
        <f>VLOOKUP(B5016,Prekės!$A$2:$E$3000,3,FALSE)</f>
        <v>235</v>
      </c>
      <c r="H5016">
        <f>VLOOKUP(B5016,Prekės!$A$2:$E$3000,4,FALSE)</f>
        <v>0.75</v>
      </c>
      <c r="I5016">
        <f>VLOOKUP(B5016,Prekės!$A$2:$E$3000,5,FALSE)</f>
        <v>11</v>
      </c>
      <c r="J5016">
        <f t="shared" si="157"/>
        <v>-576</v>
      </c>
      <c r="K5016">
        <f t="shared" si="158"/>
        <v>-576</v>
      </c>
    </row>
    <row r="5017" spans="1:11">
      <c r="A5017" s="1">
        <f>Atask.AtsOp!A4554</f>
        <v>42475</v>
      </c>
      <c r="B5017" t="str">
        <f>Atask.AtsOp!E4554</f>
        <v>3001-0012</v>
      </c>
      <c r="C5017" t="str">
        <f>Atask.AtsOp!H4554</f>
        <v>Put. vynas "Alita" Riesling, 0,75l 11%</v>
      </c>
      <c r="D5017" t="str">
        <f>Atask.AtsOp!N4554</f>
        <v>But.</v>
      </c>
      <c r="E5017" t="str">
        <f>Atask.AtsOp!I4554</f>
        <v>Pardavimo užsakymas</v>
      </c>
      <c r="F5017">
        <f>Atask.AtsOp!M4554</f>
        <v>-24</v>
      </c>
      <c r="G5017">
        <f>VLOOKUP(B5017,Prekės!$A$2:$E$3000,3,FALSE)</f>
        <v>235</v>
      </c>
      <c r="H5017">
        <f>VLOOKUP(B5017,Prekės!$A$2:$E$3000,4,FALSE)</f>
        <v>0.75</v>
      </c>
      <c r="I5017">
        <f>VLOOKUP(B5017,Prekės!$A$2:$E$3000,5,FALSE)</f>
        <v>11</v>
      </c>
      <c r="J5017">
        <f t="shared" si="157"/>
        <v>-18</v>
      </c>
      <c r="K5017">
        <f t="shared" si="158"/>
        <v>-18</v>
      </c>
    </row>
    <row r="5018" spans="1:11">
      <c r="A5018" s="1">
        <f>Atask.AtsOp!A4555</f>
        <v>42478</v>
      </c>
      <c r="B5018" t="str">
        <f>Atask.AtsOp!E4555</f>
        <v>3001-0012</v>
      </c>
      <c r="C5018" t="str">
        <f>Atask.AtsOp!H4555</f>
        <v>Put. vynas "Alita" Riesling, 0,75l 11%</v>
      </c>
      <c r="D5018" t="str">
        <f>Atask.AtsOp!N4555</f>
        <v>But.</v>
      </c>
      <c r="E5018" t="str">
        <f>Atask.AtsOp!I4555</f>
        <v>Pardavimo užsakymas</v>
      </c>
      <c r="F5018">
        <f>Atask.AtsOp!M4555</f>
        <v>-111</v>
      </c>
      <c r="G5018">
        <f>VLOOKUP(B5018,Prekės!$A$2:$E$3000,3,FALSE)</f>
        <v>235</v>
      </c>
      <c r="H5018">
        <f>VLOOKUP(B5018,Prekės!$A$2:$E$3000,4,FALSE)</f>
        <v>0.75</v>
      </c>
      <c r="I5018">
        <f>VLOOKUP(B5018,Prekės!$A$2:$E$3000,5,FALSE)</f>
        <v>11</v>
      </c>
      <c r="J5018">
        <f t="shared" si="157"/>
        <v>-83.25</v>
      </c>
      <c r="K5018">
        <f t="shared" si="158"/>
        <v>-83.25</v>
      </c>
    </row>
    <row r="5019" spans="1:11">
      <c r="A5019" s="1">
        <f>Atask.AtsOp!A4556</f>
        <v>42475</v>
      </c>
      <c r="B5019" t="str">
        <f>Atask.AtsOp!E4556</f>
        <v>3001-0012</v>
      </c>
      <c r="C5019" t="str">
        <f>Atask.AtsOp!H4556</f>
        <v>Put. vynas "Alita" Riesling, 0,75l 11%</v>
      </c>
      <c r="D5019" t="str">
        <f>Atask.AtsOp!N4556</f>
        <v>But.</v>
      </c>
      <c r="E5019" t="str">
        <f>Atask.AtsOp!I4556</f>
        <v>Pardavimo užsakymas</v>
      </c>
      <c r="F5019">
        <f>Atask.AtsOp!M4556</f>
        <v>-12</v>
      </c>
      <c r="G5019">
        <f>VLOOKUP(B5019,Prekės!$A$2:$E$3000,3,FALSE)</f>
        <v>235</v>
      </c>
      <c r="H5019">
        <f>VLOOKUP(B5019,Prekės!$A$2:$E$3000,4,FALSE)</f>
        <v>0.75</v>
      </c>
      <c r="I5019">
        <f>VLOOKUP(B5019,Prekės!$A$2:$E$3000,5,FALSE)</f>
        <v>11</v>
      </c>
      <c r="J5019">
        <f t="shared" si="157"/>
        <v>-9</v>
      </c>
      <c r="K5019">
        <f t="shared" si="158"/>
        <v>-9</v>
      </c>
    </row>
    <row r="5020" spans="1:11">
      <c r="A5020" s="1">
        <f>Atask.AtsOp!A4557</f>
        <v>42478</v>
      </c>
      <c r="B5020" t="str">
        <f>Atask.AtsOp!E4557</f>
        <v>3001-0012</v>
      </c>
      <c r="C5020" t="str">
        <f>Atask.AtsOp!H4557</f>
        <v>Put. vynas "Alita" Riesling, 0,75l 11%</v>
      </c>
      <c r="D5020" t="str">
        <f>Atask.AtsOp!N4557</f>
        <v>But.</v>
      </c>
      <c r="E5020" t="str">
        <f>Atask.AtsOp!I4557</f>
        <v>Pardavimo užsakymas</v>
      </c>
      <c r="F5020">
        <f>Atask.AtsOp!M4557</f>
        <v>-60</v>
      </c>
      <c r="G5020">
        <f>VLOOKUP(B5020,Prekės!$A$2:$E$3000,3,FALSE)</f>
        <v>235</v>
      </c>
      <c r="H5020">
        <f>VLOOKUP(B5020,Prekės!$A$2:$E$3000,4,FALSE)</f>
        <v>0.75</v>
      </c>
      <c r="I5020">
        <f>VLOOKUP(B5020,Prekės!$A$2:$E$3000,5,FALSE)</f>
        <v>11</v>
      </c>
      <c r="J5020">
        <f t="shared" si="157"/>
        <v>-45</v>
      </c>
      <c r="K5020">
        <f t="shared" si="158"/>
        <v>-45</v>
      </c>
    </row>
    <row r="5021" spans="1:11">
      <c r="A5021" s="1">
        <f>Atask.AtsOp!A4558</f>
        <v>42478</v>
      </c>
      <c r="B5021" t="str">
        <f>Atask.AtsOp!E4558</f>
        <v>3001-0012</v>
      </c>
      <c r="C5021" t="str">
        <f>Atask.AtsOp!H4558</f>
        <v>Put. vynas "Alita" Riesling, 0,75l 11%</v>
      </c>
      <c r="D5021" t="str">
        <f>Atask.AtsOp!N4558</f>
        <v>But.</v>
      </c>
      <c r="E5021" t="str">
        <f>Atask.AtsOp!I4558</f>
        <v>Pardavimo užsakymas</v>
      </c>
      <c r="F5021">
        <f>Atask.AtsOp!M4558</f>
        <v>-12</v>
      </c>
      <c r="G5021">
        <f>VLOOKUP(B5021,Prekės!$A$2:$E$3000,3,FALSE)</f>
        <v>235</v>
      </c>
      <c r="H5021">
        <f>VLOOKUP(B5021,Prekės!$A$2:$E$3000,4,FALSE)</f>
        <v>0.75</v>
      </c>
      <c r="I5021">
        <f>VLOOKUP(B5021,Prekės!$A$2:$E$3000,5,FALSE)</f>
        <v>11</v>
      </c>
      <c r="J5021">
        <f t="shared" si="157"/>
        <v>-9</v>
      </c>
      <c r="K5021">
        <f t="shared" si="158"/>
        <v>-9</v>
      </c>
    </row>
    <row r="5022" spans="1:11">
      <c r="A5022" s="1">
        <f>Atask.AtsOp!A4559</f>
        <v>42485</v>
      </c>
      <c r="B5022" t="str">
        <f>Atask.AtsOp!E4559</f>
        <v>3001-0012</v>
      </c>
      <c r="C5022" t="str">
        <f>Atask.AtsOp!H4559</f>
        <v>Put. vynas "Alita" Riesling, 0,75l 11%</v>
      </c>
      <c r="D5022" t="str">
        <f>Atask.AtsOp!N4559</f>
        <v>But.</v>
      </c>
      <c r="E5022" t="str">
        <f>Atask.AtsOp!I4559</f>
        <v>Pardavimo užsakymas</v>
      </c>
      <c r="F5022">
        <f>Atask.AtsOp!M4559</f>
        <v>-12</v>
      </c>
      <c r="G5022">
        <f>VLOOKUP(B5022,Prekės!$A$2:$E$3000,3,FALSE)</f>
        <v>235</v>
      </c>
      <c r="H5022">
        <f>VLOOKUP(B5022,Prekės!$A$2:$E$3000,4,FALSE)</f>
        <v>0.75</v>
      </c>
      <c r="I5022">
        <f>VLOOKUP(B5022,Prekės!$A$2:$E$3000,5,FALSE)</f>
        <v>11</v>
      </c>
      <c r="J5022">
        <f t="shared" si="157"/>
        <v>-9</v>
      </c>
      <c r="K5022">
        <f t="shared" si="158"/>
        <v>-9</v>
      </c>
    </row>
    <row r="5023" spans="1:11">
      <c r="A5023" s="1">
        <f>Atask.AtsOp!A4560</f>
        <v>42482</v>
      </c>
      <c r="B5023" t="str">
        <f>Atask.AtsOp!E4560</f>
        <v>3001-0012</v>
      </c>
      <c r="C5023" t="str">
        <f>Atask.AtsOp!H4560</f>
        <v>Put. vynas "Alita" Riesling, 0,75l 11%</v>
      </c>
      <c r="D5023" t="str">
        <f>Atask.AtsOp!N4560</f>
        <v>But.</v>
      </c>
      <c r="E5023" t="str">
        <f>Atask.AtsOp!I4560</f>
        <v>Pardavimo užsakymas</v>
      </c>
      <c r="F5023">
        <f>Atask.AtsOp!M4560</f>
        <v>-384</v>
      </c>
      <c r="G5023">
        <f>VLOOKUP(B5023,Prekės!$A$2:$E$3000,3,FALSE)</f>
        <v>235</v>
      </c>
      <c r="H5023">
        <f>VLOOKUP(B5023,Prekės!$A$2:$E$3000,4,FALSE)</f>
        <v>0.75</v>
      </c>
      <c r="I5023">
        <f>VLOOKUP(B5023,Prekės!$A$2:$E$3000,5,FALSE)</f>
        <v>11</v>
      </c>
      <c r="J5023">
        <f t="shared" si="157"/>
        <v>-288</v>
      </c>
      <c r="K5023">
        <f t="shared" si="158"/>
        <v>-288</v>
      </c>
    </row>
    <row r="5024" spans="1:11">
      <c r="A5024" s="1">
        <f>Atask.AtsOp!A4561</f>
        <v>42482</v>
      </c>
      <c r="B5024" t="str">
        <f>Atask.AtsOp!E4561</f>
        <v>3001-0012</v>
      </c>
      <c r="C5024" t="str">
        <f>Atask.AtsOp!H4561</f>
        <v>Put. vynas "Alita" Riesling, 0,75l 11%</v>
      </c>
      <c r="D5024" t="str">
        <f>Atask.AtsOp!N4561</f>
        <v>But.</v>
      </c>
      <c r="E5024" t="str">
        <f>Atask.AtsOp!I4561</f>
        <v>Pardavimo užsakymas</v>
      </c>
      <c r="F5024">
        <f>Atask.AtsOp!M4561</f>
        <v>-384</v>
      </c>
      <c r="G5024">
        <f>VLOOKUP(B5024,Prekės!$A$2:$E$3000,3,FALSE)</f>
        <v>235</v>
      </c>
      <c r="H5024">
        <f>VLOOKUP(B5024,Prekės!$A$2:$E$3000,4,FALSE)</f>
        <v>0.75</v>
      </c>
      <c r="I5024">
        <f>VLOOKUP(B5024,Prekės!$A$2:$E$3000,5,FALSE)</f>
        <v>11</v>
      </c>
      <c r="J5024">
        <f t="shared" si="157"/>
        <v>-288</v>
      </c>
      <c r="K5024">
        <f t="shared" si="158"/>
        <v>-288</v>
      </c>
    </row>
    <row r="5025" spans="1:11">
      <c r="A5025" s="1">
        <f>Atask.AtsOp!A4562</f>
        <v>42485</v>
      </c>
      <c r="B5025" t="str">
        <f>Atask.AtsOp!E4562</f>
        <v>3001-0012</v>
      </c>
      <c r="C5025" t="str">
        <f>Atask.AtsOp!H4562</f>
        <v>Put. vynas "Alita" Riesling, 0,75l 11%</v>
      </c>
      <c r="D5025" t="str">
        <f>Atask.AtsOp!N4562</f>
        <v>But.</v>
      </c>
      <c r="E5025" t="str">
        <f>Atask.AtsOp!I4562</f>
        <v>Pardavimo užsakymas</v>
      </c>
      <c r="F5025">
        <f>Atask.AtsOp!M4562</f>
        <v>-72</v>
      </c>
      <c r="G5025">
        <f>VLOOKUP(B5025,Prekės!$A$2:$E$3000,3,FALSE)</f>
        <v>235</v>
      </c>
      <c r="H5025">
        <f>VLOOKUP(B5025,Prekės!$A$2:$E$3000,4,FALSE)</f>
        <v>0.75</v>
      </c>
      <c r="I5025">
        <f>VLOOKUP(B5025,Prekės!$A$2:$E$3000,5,FALSE)</f>
        <v>11</v>
      </c>
      <c r="J5025">
        <f t="shared" si="157"/>
        <v>-54</v>
      </c>
      <c r="K5025">
        <f t="shared" si="158"/>
        <v>-54</v>
      </c>
    </row>
    <row r="5026" spans="1:11">
      <c r="A5026" s="1">
        <f>Atask.AtsOp!A4563</f>
        <v>42485</v>
      </c>
      <c r="B5026" t="str">
        <f>Atask.AtsOp!E4563</f>
        <v>3001-0012</v>
      </c>
      <c r="C5026" t="str">
        <f>Atask.AtsOp!H4563</f>
        <v>Put. vynas "Alita" Riesling, 0,75l 11%</v>
      </c>
      <c r="D5026" t="str">
        <f>Atask.AtsOp!N4563</f>
        <v>But.</v>
      </c>
      <c r="E5026" t="str">
        <f>Atask.AtsOp!I4563</f>
        <v>Pardavimo užsakymas</v>
      </c>
      <c r="F5026">
        <f>Atask.AtsOp!M4563</f>
        <v>-384</v>
      </c>
      <c r="G5026">
        <f>VLOOKUP(B5026,Prekės!$A$2:$E$3000,3,FALSE)</f>
        <v>235</v>
      </c>
      <c r="H5026">
        <f>VLOOKUP(B5026,Prekės!$A$2:$E$3000,4,FALSE)</f>
        <v>0.75</v>
      </c>
      <c r="I5026">
        <f>VLOOKUP(B5026,Prekės!$A$2:$E$3000,5,FALSE)</f>
        <v>11</v>
      </c>
      <c r="J5026">
        <f t="shared" ref="J5026:J5089" si="159">IF(G5026=110,F5026*H5026*I5026,IF(G5026&lt;280,F5026*H5026,F5026*H5026*(I5026/100)))</f>
        <v>-288</v>
      </c>
      <c r="K5026">
        <f t="shared" ref="K5026:K5089" si="160">IF(EXACT(D5026,"But."),J5026,F5026)</f>
        <v>-288</v>
      </c>
    </row>
    <row r="5027" spans="1:11">
      <c r="A5027" s="1">
        <f>Atask.AtsOp!A4564</f>
        <v>42482</v>
      </c>
      <c r="B5027" t="str">
        <f>Atask.AtsOp!E4564</f>
        <v>3001-0012</v>
      </c>
      <c r="C5027" t="str">
        <f>Atask.AtsOp!H4564</f>
        <v>Put. vynas "Alita" Riesling, 0,75l 11%</v>
      </c>
      <c r="D5027" t="str">
        <f>Atask.AtsOp!N4564</f>
        <v>But.</v>
      </c>
      <c r="E5027" t="str">
        <f>Atask.AtsOp!I4564</f>
        <v>Pardavimo užsakymas</v>
      </c>
      <c r="F5027">
        <f>Atask.AtsOp!M4564</f>
        <v>-1</v>
      </c>
      <c r="G5027">
        <f>VLOOKUP(B5027,Prekės!$A$2:$E$3000,3,FALSE)</f>
        <v>235</v>
      </c>
      <c r="H5027">
        <f>VLOOKUP(B5027,Prekės!$A$2:$E$3000,4,FALSE)</f>
        <v>0.75</v>
      </c>
      <c r="I5027">
        <f>VLOOKUP(B5027,Prekės!$A$2:$E$3000,5,FALSE)</f>
        <v>11</v>
      </c>
      <c r="J5027">
        <f t="shared" si="159"/>
        <v>-0.75</v>
      </c>
      <c r="K5027">
        <f t="shared" si="160"/>
        <v>-0.75</v>
      </c>
    </row>
    <row r="5028" spans="1:11">
      <c r="A5028" s="1">
        <f>Atask.AtsOp!A4565</f>
        <v>42485</v>
      </c>
      <c r="B5028" t="str">
        <f>Atask.AtsOp!E4565</f>
        <v>3001-0012</v>
      </c>
      <c r="C5028" t="str">
        <f>Atask.AtsOp!H4565</f>
        <v>Put. vynas "Alita" Riesling, 0,75l 11%</v>
      </c>
      <c r="D5028" t="str">
        <f>Atask.AtsOp!N4565</f>
        <v>But.</v>
      </c>
      <c r="E5028" t="str">
        <f>Atask.AtsOp!I4565</f>
        <v>Pardavimo užsakymas</v>
      </c>
      <c r="F5028">
        <f>Atask.AtsOp!M4565</f>
        <v>-24</v>
      </c>
      <c r="G5028">
        <f>VLOOKUP(B5028,Prekės!$A$2:$E$3000,3,FALSE)</f>
        <v>235</v>
      </c>
      <c r="H5028">
        <f>VLOOKUP(B5028,Prekės!$A$2:$E$3000,4,FALSE)</f>
        <v>0.75</v>
      </c>
      <c r="I5028">
        <f>VLOOKUP(B5028,Prekės!$A$2:$E$3000,5,FALSE)</f>
        <v>11</v>
      </c>
      <c r="J5028">
        <f t="shared" si="159"/>
        <v>-18</v>
      </c>
      <c r="K5028">
        <f t="shared" si="160"/>
        <v>-18</v>
      </c>
    </row>
    <row r="5029" spans="1:11">
      <c r="A5029" s="1">
        <f>Atask.AtsOp!A4566</f>
        <v>42480</v>
      </c>
      <c r="B5029" t="str">
        <f>Atask.AtsOp!E4566</f>
        <v>3001-0012</v>
      </c>
      <c r="C5029" t="str">
        <f>Atask.AtsOp!H4566</f>
        <v>Put. vynas "Alita" Riesling, 0,75l 11%</v>
      </c>
      <c r="D5029" t="str">
        <f>Atask.AtsOp!N4566</f>
        <v>But.</v>
      </c>
      <c r="E5029" t="str">
        <f>Atask.AtsOp!I4566</f>
        <v>Pardavimo užsakymas</v>
      </c>
      <c r="F5029">
        <f>Atask.AtsOp!M4566</f>
        <v>-156</v>
      </c>
      <c r="G5029">
        <f>VLOOKUP(B5029,Prekės!$A$2:$E$3000,3,FALSE)</f>
        <v>235</v>
      </c>
      <c r="H5029">
        <f>VLOOKUP(B5029,Prekės!$A$2:$E$3000,4,FALSE)</f>
        <v>0.75</v>
      </c>
      <c r="I5029">
        <f>VLOOKUP(B5029,Prekės!$A$2:$E$3000,5,FALSE)</f>
        <v>11</v>
      </c>
      <c r="J5029">
        <f t="shared" si="159"/>
        <v>-117</v>
      </c>
      <c r="K5029">
        <f t="shared" si="160"/>
        <v>-117</v>
      </c>
    </row>
    <row r="5030" spans="1:11">
      <c r="A5030" s="1">
        <f>Atask.AtsOp!A4567</f>
        <v>42480</v>
      </c>
      <c r="B5030" t="str">
        <f>Atask.AtsOp!E4567</f>
        <v>3001-0012</v>
      </c>
      <c r="C5030" t="str">
        <f>Atask.AtsOp!H4567</f>
        <v>Put. vynas "Alita" Riesling, 0,75l 11%</v>
      </c>
      <c r="D5030" t="str">
        <f>Atask.AtsOp!N4567</f>
        <v>But.</v>
      </c>
      <c r="E5030" t="str">
        <f>Atask.AtsOp!I4567</f>
        <v>Pardavimo užsakymas</v>
      </c>
      <c r="F5030">
        <f>Atask.AtsOp!M4567</f>
        <v>-384</v>
      </c>
      <c r="G5030">
        <f>VLOOKUP(B5030,Prekės!$A$2:$E$3000,3,FALSE)</f>
        <v>235</v>
      </c>
      <c r="H5030">
        <f>VLOOKUP(B5030,Prekės!$A$2:$E$3000,4,FALSE)</f>
        <v>0.75</v>
      </c>
      <c r="I5030">
        <f>VLOOKUP(B5030,Prekės!$A$2:$E$3000,5,FALSE)</f>
        <v>11</v>
      </c>
      <c r="J5030">
        <f t="shared" si="159"/>
        <v>-288</v>
      </c>
      <c r="K5030">
        <f t="shared" si="160"/>
        <v>-288</v>
      </c>
    </row>
    <row r="5031" spans="1:11">
      <c r="A5031" s="1">
        <f>Atask.AtsOp!A4568</f>
        <v>42479</v>
      </c>
      <c r="B5031" t="str">
        <f>Atask.AtsOp!E4568</f>
        <v>3001-0012</v>
      </c>
      <c r="C5031" t="str">
        <f>Atask.AtsOp!H4568</f>
        <v>Put. vynas "Alita" Riesling, 0,75l 11%</v>
      </c>
      <c r="D5031" t="str">
        <f>Atask.AtsOp!N4568</f>
        <v>But.</v>
      </c>
      <c r="E5031" t="str">
        <f>Atask.AtsOp!I4568</f>
        <v>Pardavimo užsakymas</v>
      </c>
      <c r="F5031">
        <f>Atask.AtsOp!M4568</f>
        <v>-768</v>
      </c>
      <c r="G5031">
        <f>VLOOKUP(B5031,Prekės!$A$2:$E$3000,3,FALSE)</f>
        <v>235</v>
      </c>
      <c r="H5031">
        <f>VLOOKUP(B5031,Prekės!$A$2:$E$3000,4,FALSE)</f>
        <v>0.75</v>
      </c>
      <c r="I5031">
        <f>VLOOKUP(B5031,Prekės!$A$2:$E$3000,5,FALSE)</f>
        <v>11</v>
      </c>
      <c r="J5031">
        <f t="shared" si="159"/>
        <v>-576</v>
      </c>
      <c r="K5031">
        <f t="shared" si="160"/>
        <v>-576</v>
      </c>
    </row>
    <row r="5032" spans="1:11">
      <c r="A5032" s="1">
        <f>Atask.AtsOp!A4569</f>
        <v>42479</v>
      </c>
      <c r="B5032" t="str">
        <f>Atask.AtsOp!E4569</f>
        <v>3001-0012</v>
      </c>
      <c r="C5032" t="str">
        <f>Atask.AtsOp!H4569</f>
        <v>Put. vynas "Alita" Riesling, 0,75l 11%</v>
      </c>
      <c r="D5032" t="str">
        <f>Atask.AtsOp!N4569</f>
        <v>But.</v>
      </c>
      <c r="E5032" t="str">
        <f>Atask.AtsOp!I4569</f>
        <v>Pardavimo užsakymas</v>
      </c>
      <c r="F5032">
        <f>Atask.AtsOp!M4569</f>
        <v>-1152</v>
      </c>
      <c r="G5032">
        <f>VLOOKUP(B5032,Prekės!$A$2:$E$3000,3,FALSE)</f>
        <v>235</v>
      </c>
      <c r="H5032">
        <f>VLOOKUP(B5032,Prekės!$A$2:$E$3000,4,FALSE)</f>
        <v>0.75</v>
      </c>
      <c r="I5032">
        <f>VLOOKUP(B5032,Prekės!$A$2:$E$3000,5,FALSE)</f>
        <v>11</v>
      </c>
      <c r="J5032">
        <f t="shared" si="159"/>
        <v>-864</v>
      </c>
      <c r="K5032">
        <f t="shared" si="160"/>
        <v>-864</v>
      </c>
    </row>
    <row r="5033" spans="1:11">
      <c r="A5033" s="1">
        <f>Atask.AtsOp!A4570</f>
        <v>42480</v>
      </c>
      <c r="B5033" t="str">
        <f>Atask.AtsOp!E4570</f>
        <v>3001-0012</v>
      </c>
      <c r="C5033" t="str">
        <f>Atask.AtsOp!H4570</f>
        <v>Put. vynas "Alita" Riesling, 0,75l 11%</v>
      </c>
      <c r="D5033" t="str">
        <f>Atask.AtsOp!N4570</f>
        <v>But.</v>
      </c>
      <c r="E5033" t="str">
        <f>Atask.AtsOp!I4570</f>
        <v>Pardavimo užsakymas</v>
      </c>
      <c r="F5033">
        <f>Atask.AtsOp!M4570</f>
        <v>-12</v>
      </c>
      <c r="G5033">
        <f>VLOOKUP(B5033,Prekės!$A$2:$E$3000,3,FALSE)</f>
        <v>235</v>
      </c>
      <c r="H5033">
        <f>VLOOKUP(B5033,Prekės!$A$2:$E$3000,4,FALSE)</f>
        <v>0.75</v>
      </c>
      <c r="I5033">
        <f>VLOOKUP(B5033,Prekės!$A$2:$E$3000,5,FALSE)</f>
        <v>11</v>
      </c>
      <c r="J5033">
        <f t="shared" si="159"/>
        <v>-9</v>
      </c>
      <c r="K5033">
        <f t="shared" si="160"/>
        <v>-9</v>
      </c>
    </row>
    <row r="5034" spans="1:11">
      <c r="A5034" s="1">
        <f>Atask.AtsOp!A4571</f>
        <v>42488</v>
      </c>
      <c r="B5034" t="str">
        <f>Atask.AtsOp!E4571</f>
        <v>3001-0012</v>
      </c>
      <c r="C5034" t="str">
        <f>Atask.AtsOp!H4571</f>
        <v>Put. vynas "Alita" Riesling, 0,75l 11%</v>
      </c>
      <c r="D5034" t="str">
        <f>Atask.AtsOp!N4571</f>
        <v>But.</v>
      </c>
      <c r="E5034" t="str">
        <f>Atask.AtsOp!I4571</f>
        <v>Pardavimo užsakymas</v>
      </c>
      <c r="F5034">
        <f>Atask.AtsOp!M4571</f>
        <v>-384</v>
      </c>
      <c r="G5034">
        <f>VLOOKUP(B5034,Prekės!$A$2:$E$3000,3,FALSE)</f>
        <v>235</v>
      </c>
      <c r="H5034">
        <f>VLOOKUP(B5034,Prekės!$A$2:$E$3000,4,FALSE)</f>
        <v>0.75</v>
      </c>
      <c r="I5034">
        <f>VLOOKUP(B5034,Prekės!$A$2:$E$3000,5,FALSE)</f>
        <v>11</v>
      </c>
      <c r="J5034">
        <f t="shared" si="159"/>
        <v>-288</v>
      </c>
      <c r="K5034">
        <f t="shared" si="160"/>
        <v>-288</v>
      </c>
    </row>
    <row r="5035" spans="1:11">
      <c r="A5035" s="1">
        <f>Atask.AtsOp!A4572</f>
        <v>42487</v>
      </c>
      <c r="B5035" t="str">
        <f>Atask.AtsOp!E4572</f>
        <v>3001-0012</v>
      </c>
      <c r="C5035" t="str">
        <f>Atask.AtsOp!H4572</f>
        <v>Put. vynas "Alita" Riesling, 0,75l 11%</v>
      </c>
      <c r="D5035" t="str">
        <f>Atask.AtsOp!N4572</f>
        <v>But.</v>
      </c>
      <c r="E5035" t="str">
        <f>Atask.AtsOp!I4572</f>
        <v>Pardavimo užsakymas</v>
      </c>
      <c r="F5035">
        <f>Atask.AtsOp!M4572</f>
        <v>-1</v>
      </c>
      <c r="G5035">
        <f>VLOOKUP(B5035,Prekės!$A$2:$E$3000,3,FALSE)</f>
        <v>235</v>
      </c>
      <c r="H5035">
        <f>VLOOKUP(B5035,Prekės!$A$2:$E$3000,4,FALSE)</f>
        <v>0.75</v>
      </c>
      <c r="I5035">
        <f>VLOOKUP(B5035,Prekės!$A$2:$E$3000,5,FALSE)</f>
        <v>11</v>
      </c>
      <c r="J5035">
        <f t="shared" si="159"/>
        <v>-0.75</v>
      </c>
      <c r="K5035">
        <f t="shared" si="160"/>
        <v>-0.75</v>
      </c>
    </row>
    <row r="5036" spans="1:11">
      <c r="A5036" s="1">
        <f>Atask.AtsOp!A4573</f>
        <v>42487</v>
      </c>
      <c r="B5036" t="str">
        <f>Atask.AtsOp!E4573</f>
        <v>3001-0012</v>
      </c>
      <c r="C5036" t="str">
        <f>Atask.AtsOp!H4573</f>
        <v>Put. vynas "Alita" Riesling, 0,75l 11%</v>
      </c>
      <c r="D5036" t="str">
        <f>Atask.AtsOp!N4573</f>
        <v>But.</v>
      </c>
      <c r="E5036" t="str">
        <f>Atask.AtsOp!I4573</f>
        <v>Pardavimo užsakymas</v>
      </c>
      <c r="F5036">
        <f>Atask.AtsOp!M4573</f>
        <v>-96</v>
      </c>
      <c r="G5036">
        <f>VLOOKUP(B5036,Prekės!$A$2:$E$3000,3,FALSE)</f>
        <v>235</v>
      </c>
      <c r="H5036">
        <f>VLOOKUP(B5036,Prekės!$A$2:$E$3000,4,FALSE)</f>
        <v>0.75</v>
      </c>
      <c r="I5036">
        <f>VLOOKUP(B5036,Prekės!$A$2:$E$3000,5,FALSE)</f>
        <v>11</v>
      </c>
      <c r="J5036">
        <f t="shared" si="159"/>
        <v>-72</v>
      </c>
      <c r="K5036">
        <f t="shared" si="160"/>
        <v>-72</v>
      </c>
    </row>
    <row r="5037" spans="1:11">
      <c r="A5037" s="1">
        <f>Atask.AtsOp!A4574</f>
        <v>42490</v>
      </c>
      <c r="B5037" t="str">
        <f>Atask.AtsOp!E4574</f>
        <v>3001-0012</v>
      </c>
      <c r="C5037" t="str">
        <f>Atask.AtsOp!H4574</f>
        <v>Put. vynas "Alita" Riesling, 0,75l 11%</v>
      </c>
      <c r="D5037" t="str">
        <f>Atask.AtsOp!N4574</f>
        <v>But.</v>
      </c>
      <c r="E5037" t="str">
        <f>Atask.AtsOp!I4574</f>
        <v>Perkelti</v>
      </c>
      <c r="F5037">
        <f>Atask.AtsOp!M4574</f>
        <v>-2</v>
      </c>
      <c r="G5037">
        <f>VLOOKUP(B5037,Prekės!$A$2:$E$3000,3,FALSE)</f>
        <v>235</v>
      </c>
      <c r="H5037">
        <f>VLOOKUP(B5037,Prekės!$A$2:$E$3000,4,FALSE)</f>
        <v>0.75</v>
      </c>
      <c r="I5037">
        <f>VLOOKUP(B5037,Prekės!$A$2:$E$3000,5,FALSE)</f>
        <v>11</v>
      </c>
      <c r="J5037">
        <f t="shared" si="159"/>
        <v>-1.5</v>
      </c>
      <c r="K5037">
        <f t="shared" si="160"/>
        <v>-1.5</v>
      </c>
    </row>
    <row r="5038" spans="1:11">
      <c r="A5038" s="1">
        <f>Atask.AtsOp!A4575</f>
        <v>42489</v>
      </c>
      <c r="B5038" t="str">
        <f>Atask.AtsOp!E4575</f>
        <v>3001-0012</v>
      </c>
      <c r="C5038" t="str">
        <f>Atask.AtsOp!H4575</f>
        <v>Put. vynas "Alita" Riesling, 0,75l 11%</v>
      </c>
      <c r="D5038" t="str">
        <f>Atask.AtsOp!N4575</f>
        <v>But.</v>
      </c>
      <c r="E5038" t="str">
        <f>Atask.AtsOp!I4575</f>
        <v>Pardavimo užsakymas</v>
      </c>
      <c r="F5038">
        <f>Atask.AtsOp!M4575</f>
        <v>-468</v>
      </c>
      <c r="G5038">
        <f>VLOOKUP(B5038,Prekės!$A$2:$E$3000,3,FALSE)</f>
        <v>235</v>
      </c>
      <c r="H5038">
        <f>VLOOKUP(B5038,Prekės!$A$2:$E$3000,4,FALSE)</f>
        <v>0.75</v>
      </c>
      <c r="I5038">
        <f>VLOOKUP(B5038,Prekės!$A$2:$E$3000,5,FALSE)</f>
        <v>11</v>
      </c>
      <c r="J5038">
        <f t="shared" si="159"/>
        <v>-351</v>
      </c>
      <c r="K5038">
        <f t="shared" si="160"/>
        <v>-351</v>
      </c>
    </row>
    <row r="5039" spans="1:11">
      <c r="A5039" s="1">
        <f>Atask.AtsOp!A4576</f>
        <v>42489</v>
      </c>
      <c r="B5039" t="str">
        <f>Atask.AtsOp!E4576</f>
        <v>3001-0012</v>
      </c>
      <c r="C5039" t="str">
        <f>Atask.AtsOp!H4576</f>
        <v>Put. vynas "Alita" Riesling, 0,75l 11%</v>
      </c>
      <c r="D5039" t="str">
        <f>Atask.AtsOp!N4576</f>
        <v>But.</v>
      </c>
      <c r="E5039" t="str">
        <f>Atask.AtsOp!I4576</f>
        <v>Pardavimo užsakymas</v>
      </c>
      <c r="F5039">
        <f>Atask.AtsOp!M4576</f>
        <v>-768</v>
      </c>
      <c r="G5039">
        <f>VLOOKUP(B5039,Prekės!$A$2:$E$3000,3,FALSE)</f>
        <v>235</v>
      </c>
      <c r="H5039">
        <f>VLOOKUP(B5039,Prekės!$A$2:$E$3000,4,FALSE)</f>
        <v>0.75</v>
      </c>
      <c r="I5039">
        <f>VLOOKUP(B5039,Prekės!$A$2:$E$3000,5,FALSE)</f>
        <v>11</v>
      </c>
      <c r="J5039">
        <f t="shared" si="159"/>
        <v>-576</v>
      </c>
      <c r="K5039">
        <f t="shared" si="160"/>
        <v>-576</v>
      </c>
    </row>
    <row r="5040" spans="1:11">
      <c r="A5040" s="1">
        <f>Atask.AtsOp!A4577</f>
        <v>42489</v>
      </c>
      <c r="B5040" t="str">
        <f>Atask.AtsOp!E4577</f>
        <v>3001-0012</v>
      </c>
      <c r="C5040" t="str">
        <f>Atask.AtsOp!H4577</f>
        <v>Put. vynas "Alita" Riesling, 0,75l 11%</v>
      </c>
      <c r="D5040" t="str">
        <f>Atask.AtsOp!N4577</f>
        <v>But.</v>
      </c>
      <c r="E5040" t="str">
        <f>Atask.AtsOp!I4577</f>
        <v>Pardavimo užsakymas</v>
      </c>
      <c r="F5040">
        <f>Atask.AtsOp!M4577</f>
        <v>-36</v>
      </c>
      <c r="G5040">
        <f>VLOOKUP(B5040,Prekės!$A$2:$E$3000,3,FALSE)</f>
        <v>235</v>
      </c>
      <c r="H5040">
        <f>VLOOKUP(B5040,Prekės!$A$2:$E$3000,4,FALSE)</f>
        <v>0.75</v>
      </c>
      <c r="I5040">
        <f>VLOOKUP(B5040,Prekės!$A$2:$E$3000,5,FALSE)</f>
        <v>11</v>
      </c>
      <c r="J5040">
        <f t="shared" si="159"/>
        <v>-27</v>
      </c>
      <c r="K5040">
        <f t="shared" si="160"/>
        <v>-27</v>
      </c>
    </row>
    <row r="5041" spans="1:11">
      <c r="A5041" s="1">
        <f>Atask.AtsOp!A4578</f>
        <v>42490</v>
      </c>
      <c r="B5041" t="str">
        <f>Atask.AtsOp!E4578</f>
        <v>3001-0012</v>
      </c>
      <c r="C5041" t="str">
        <f>Atask.AtsOp!H4578</f>
        <v>Put. vynas "Alita" Riesling, 0,75l 11%</v>
      </c>
      <c r="D5041" t="str">
        <f>Atask.AtsOp!N4578</f>
        <v>But.</v>
      </c>
      <c r="E5041" t="str">
        <f>Atask.AtsOp!I4578</f>
        <v>Perkelti</v>
      </c>
      <c r="F5041">
        <f>Atask.AtsOp!M4578</f>
        <v>-5</v>
      </c>
      <c r="G5041">
        <f>VLOOKUP(B5041,Prekės!$A$2:$E$3000,3,FALSE)</f>
        <v>235</v>
      </c>
      <c r="H5041">
        <f>VLOOKUP(B5041,Prekės!$A$2:$E$3000,4,FALSE)</f>
        <v>0.75</v>
      </c>
      <c r="I5041">
        <f>VLOOKUP(B5041,Prekės!$A$2:$E$3000,5,FALSE)</f>
        <v>11</v>
      </c>
      <c r="J5041">
        <f t="shared" si="159"/>
        <v>-3.75</v>
      </c>
      <c r="K5041">
        <f t="shared" si="160"/>
        <v>-3.75</v>
      </c>
    </row>
    <row r="5042" spans="1:11">
      <c r="A5042" s="1">
        <f>Atask.AtsOp!A4579</f>
        <v>42489</v>
      </c>
      <c r="B5042" t="str">
        <f>Atask.AtsOp!E4579</f>
        <v>3001-0012</v>
      </c>
      <c r="C5042" t="str">
        <f>Atask.AtsOp!H4579</f>
        <v>Put. vynas "Alita" Riesling, 0,75l 11%</v>
      </c>
      <c r="D5042" t="str">
        <f>Atask.AtsOp!N4579</f>
        <v>But.</v>
      </c>
      <c r="E5042" t="str">
        <f>Atask.AtsOp!I4579</f>
        <v>Pardavimo užsakymas</v>
      </c>
      <c r="F5042">
        <f>Atask.AtsOp!M4579</f>
        <v>-120</v>
      </c>
      <c r="G5042">
        <f>VLOOKUP(B5042,Prekės!$A$2:$E$3000,3,FALSE)</f>
        <v>235</v>
      </c>
      <c r="H5042">
        <f>VLOOKUP(B5042,Prekės!$A$2:$E$3000,4,FALSE)</f>
        <v>0.75</v>
      </c>
      <c r="I5042">
        <f>VLOOKUP(B5042,Prekės!$A$2:$E$3000,5,FALSE)</f>
        <v>11</v>
      </c>
      <c r="J5042">
        <f t="shared" si="159"/>
        <v>-90</v>
      </c>
      <c r="K5042">
        <f t="shared" si="160"/>
        <v>-90</v>
      </c>
    </row>
    <row r="5043" spans="1:11">
      <c r="A5043" s="1">
        <f>Atask.AtsOp!A4580</f>
        <v>42461</v>
      </c>
      <c r="B5043" t="str">
        <f>Atask.AtsOp!E4580</f>
        <v>3001-0012</v>
      </c>
      <c r="C5043" t="str">
        <f>Atask.AtsOp!H4580</f>
        <v>Put. vynas "Alita" Riesling, 0,75l 11%</v>
      </c>
      <c r="D5043" t="str">
        <f>Atask.AtsOp!N4580</f>
        <v>But.</v>
      </c>
      <c r="E5043" t="str">
        <f>Atask.AtsOp!I4580</f>
        <v>Perkelti</v>
      </c>
      <c r="F5043">
        <f>Atask.AtsOp!M4580</f>
        <v>-6</v>
      </c>
      <c r="G5043">
        <f>VLOOKUP(B5043,Prekės!$A$2:$E$3000,3,FALSE)</f>
        <v>235</v>
      </c>
      <c r="H5043">
        <f>VLOOKUP(B5043,Prekės!$A$2:$E$3000,4,FALSE)</f>
        <v>0.75</v>
      </c>
      <c r="I5043">
        <f>VLOOKUP(B5043,Prekės!$A$2:$E$3000,5,FALSE)</f>
        <v>11</v>
      </c>
      <c r="J5043">
        <f t="shared" si="159"/>
        <v>-4.5</v>
      </c>
      <c r="K5043">
        <f t="shared" si="160"/>
        <v>-4.5</v>
      </c>
    </row>
    <row r="5044" spans="1:11">
      <c r="A5044" s="1">
        <f>Atask.AtsOp!A4581</f>
        <v>42461</v>
      </c>
      <c r="B5044" t="str">
        <f>Atask.AtsOp!E4581</f>
        <v>3001-0012</v>
      </c>
      <c r="C5044" t="str">
        <f>Atask.AtsOp!H4581</f>
        <v>Put. vynas "Alita" Riesling, 0,75l 11%</v>
      </c>
      <c r="D5044" t="str">
        <f>Atask.AtsOp!N4581</f>
        <v>But.</v>
      </c>
      <c r="E5044" t="str">
        <f>Atask.AtsOp!I4581</f>
        <v>Perkelti</v>
      </c>
      <c r="F5044">
        <f>Atask.AtsOp!M4581</f>
        <v>-20016</v>
      </c>
      <c r="G5044">
        <f>VLOOKUP(B5044,Prekės!$A$2:$E$3000,3,FALSE)</f>
        <v>235</v>
      </c>
      <c r="H5044">
        <f>VLOOKUP(B5044,Prekės!$A$2:$E$3000,4,FALSE)</f>
        <v>0.75</v>
      </c>
      <c r="I5044">
        <f>VLOOKUP(B5044,Prekės!$A$2:$E$3000,5,FALSE)</f>
        <v>11</v>
      </c>
      <c r="J5044">
        <f t="shared" si="159"/>
        <v>-15012</v>
      </c>
      <c r="K5044">
        <f t="shared" si="160"/>
        <v>-15012</v>
      </c>
    </row>
    <row r="5045" spans="1:11">
      <c r="A5045" s="1">
        <f>Atask.AtsOp!A4582</f>
        <v>42461</v>
      </c>
      <c r="B5045" t="str">
        <f>Atask.AtsOp!E4582</f>
        <v>3001-0012</v>
      </c>
      <c r="C5045" t="str">
        <f>Atask.AtsOp!H4582</f>
        <v>Put. vynas "Alita" Riesling, 0,75l 11%</v>
      </c>
      <c r="D5045" t="str">
        <f>Atask.AtsOp!N4582</f>
        <v>But.</v>
      </c>
      <c r="E5045" t="str">
        <f>Atask.AtsOp!I4582</f>
        <v>Perkelti</v>
      </c>
      <c r="F5045">
        <f>Atask.AtsOp!M4582</f>
        <v>4</v>
      </c>
      <c r="G5045">
        <f>VLOOKUP(B5045,Prekės!$A$2:$E$3000,3,FALSE)</f>
        <v>235</v>
      </c>
      <c r="H5045">
        <f>VLOOKUP(B5045,Prekės!$A$2:$E$3000,4,FALSE)</f>
        <v>0.75</v>
      </c>
      <c r="I5045">
        <f>VLOOKUP(B5045,Prekės!$A$2:$E$3000,5,FALSE)</f>
        <v>11</v>
      </c>
      <c r="J5045">
        <f t="shared" si="159"/>
        <v>3</v>
      </c>
      <c r="K5045">
        <f t="shared" si="160"/>
        <v>3</v>
      </c>
    </row>
    <row r="5046" spans="1:11">
      <c r="A5046" s="1">
        <f>Atask.AtsOp!A4583</f>
        <v>42490</v>
      </c>
      <c r="B5046" t="str">
        <f>Atask.AtsOp!E4583</f>
        <v>3001-0012</v>
      </c>
      <c r="C5046" t="str">
        <f>Atask.AtsOp!H4583</f>
        <v>Put. vynas "Alita" Riesling, 0,75l 11%</v>
      </c>
      <c r="D5046" t="str">
        <f>Atask.AtsOp!N4583</f>
        <v>But.</v>
      </c>
      <c r="E5046" t="str">
        <f>Atask.AtsOp!I4583</f>
        <v>Perkelti</v>
      </c>
      <c r="F5046">
        <f>Atask.AtsOp!M4583</f>
        <v>2</v>
      </c>
      <c r="G5046">
        <f>VLOOKUP(B5046,Prekės!$A$2:$E$3000,3,FALSE)</f>
        <v>235</v>
      </c>
      <c r="H5046">
        <f>VLOOKUP(B5046,Prekės!$A$2:$E$3000,4,FALSE)</f>
        <v>0.75</v>
      </c>
      <c r="I5046">
        <f>VLOOKUP(B5046,Prekės!$A$2:$E$3000,5,FALSE)</f>
        <v>11</v>
      </c>
      <c r="J5046">
        <f t="shared" si="159"/>
        <v>1.5</v>
      </c>
      <c r="K5046">
        <f t="shared" si="160"/>
        <v>1.5</v>
      </c>
    </row>
    <row r="5047" spans="1:11">
      <c r="A5047" s="1">
        <f>Atask.AtsOp!A4584</f>
        <v>42490</v>
      </c>
      <c r="B5047" t="str">
        <f>Atask.AtsOp!E4584</f>
        <v>3001-0012</v>
      </c>
      <c r="C5047" t="str">
        <f>Atask.AtsOp!H4584</f>
        <v>Put. vynas "Alita" Riesling, 0,75l 11%</v>
      </c>
      <c r="D5047" t="str">
        <f>Atask.AtsOp!N4584</f>
        <v>But.</v>
      </c>
      <c r="E5047" t="str">
        <f>Atask.AtsOp!I4584</f>
        <v>Pardavimo užsakymas</v>
      </c>
      <c r="F5047">
        <f>Atask.AtsOp!M4584</f>
        <v>-4</v>
      </c>
      <c r="G5047">
        <f>VLOOKUP(B5047,Prekės!$A$2:$E$3000,3,FALSE)</f>
        <v>235</v>
      </c>
      <c r="H5047">
        <f>VLOOKUP(B5047,Prekės!$A$2:$E$3000,4,FALSE)</f>
        <v>0.75</v>
      </c>
      <c r="I5047">
        <f>VLOOKUP(B5047,Prekės!$A$2:$E$3000,5,FALSE)</f>
        <v>11</v>
      </c>
      <c r="J5047">
        <f t="shared" si="159"/>
        <v>-3</v>
      </c>
      <c r="K5047">
        <f t="shared" si="160"/>
        <v>-3</v>
      </c>
    </row>
    <row r="5048" spans="1:11">
      <c r="A5048" s="1">
        <f>Atask.AtsOp!A4585</f>
        <v>42490</v>
      </c>
      <c r="B5048" t="str">
        <f>Atask.AtsOp!E4585</f>
        <v>3001-0012</v>
      </c>
      <c r="C5048" t="str">
        <f>Atask.AtsOp!H4585</f>
        <v>Put. vynas "Alita" Riesling, 0,75l 11%</v>
      </c>
      <c r="D5048" t="str">
        <f>Atask.AtsOp!N4585</f>
        <v>But.</v>
      </c>
      <c r="E5048" t="str">
        <f>Atask.AtsOp!I4585</f>
        <v>Pardavimo užsakymas</v>
      </c>
      <c r="F5048">
        <f>Atask.AtsOp!M4585</f>
        <v>-7</v>
      </c>
      <c r="G5048">
        <f>VLOOKUP(B5048,Prekės!$A$2:$E$3000,3,FALSE)</f>
        <v>235</v>
      </c>
      <c r="H5048">
        <f>VLOOKUP(B5048,Prekės!$A$2:$E$3000,4,FALSE)</f>
        <v>0.75</v>
      </c>
      <c r="I5048">
        <f>VLOOKUP(B5048,Prekės!$A$2:$E$3000,5,FALSE)</f>
        <v>11</v>
      </c>
      <c r="J5048">
        <f t="shared" si="159"/>
        <v>-5.25</v>
      </c>
      <c r="K5048">
        <f t="shared" si="160"/>
        <v>-5.25</v>
      </c>
    </row>
    <row r="5049" spans="1:11">
      <c r="A5049" s="1">
        <f>Atask.AtsOp!A4586</f>
        <v>42490</v>
      </c>
      <c r="B5049" t="str">
        <f>Atask.AtsOp!E4586</f>
        <v>3001-0012</v>
      </c>
      <c r="C5049" t="str">
        <f>Atask.AtsOp!H4586</f>
        <v>Put. vynas "Alita" Riesling, 0,75l 11%</v>
      </c>
      <c r="D5049" t="str">
        <f>Atask.AtsOp!N4586</f>
        <v>But.</v>
      </c>
      <c r="E5049" t="str">
        <f>Atask.AtsOp!I4586</f>
        <v>Perkelti</v>
      </c>
      <c r="F5049">
        <f>Atask.AtsOp!M4586</f>
        <v>5</v>
      </c>
      <c r="G5049">
        <f>VLOOKUP(B5049,Prekės!$A$2:$E$3000,3,FALSE)</f>
        <v>235</v>
      </c>
      <c r="H5049">
        <f>VLOOKUP(B5049,Prekės!$A$2:$E$3000,4,FALSE)</f>
        <v>0.75</v>
      </c>
      <c r="I5049">
        <f>VLOOKUP(B5049,Prekės!$A$2:$E$3000,5,FALSE)</f>
        <v>11</v>
      </c>
      <c r="J5049">
        <f t="shared" si="159"/>
        <v>3.75</v>
      </c>
      <c r="K5049">
        <f t="shared" si="160"/>
        <v>3.75</v>
      </c>
    </row>
    <row r="5050" spans="1:11">
      <c r="A5050" s="1">
        <f>Atask.AtsOp!A4587</f>
        <v>42461</v>
      </c>
      <c r="B5050" t="str">
        <f>Atask.AtsOp!E4587</f>
        <v>3001-0012</v>
      </c>
      <c r="C5050" t="str">
        <f>Atask.AtsOp!H4587</f>
        <v>Put. vynas "Alita" Riesling, 0,75l 11%</v>
      </c>
      <c r="D5050" t="str">
        <f>Atask.AtsOp!N4587</f>
        <v>But.</v>
      </c>
      <c r="E5050" t="str">
        <f>Atask.AtsOp!I4587</f>
        <v>Perkelti</v>
      </c>
      <c r="F5050">
        <f>Atask.AtsOp!M4587</f>
        <v>6</v>
      </c>
      <c r="G5050">
        <f>VLOOKUP(B5050,Prekės!$A$2:$E$3000,3,FALSE)</f>
        <v>235</v>
      </c>
      <c r="H5050">
        <f>VLOOKUP(B5050,Prekės!$A$2:$E$3000,4,FALSE)</f>
        <v>0.75</v>
      </c>
      <c r="I5050">
        <f>VLOOKUP(B5050,Prekės!$A$2:$E$3000,5,FALSE)</f>
        <v>11</v>
      </c>
      <c r="J5050">
        <f t="shared" si="159"/>
        <v>4.5</v>
      </c>
      <c r="K5050">
        <f t="shared" si="160"/>
        <v>4.5</v>
      </c>
    </row>
    <row r="5051" spans="1:11">
      <c r="A5051" s="1">
        <f>Atask.AtsOp!A4588</f>
        <v>42489</v>
      </c>
      <c r="B5051" t="str">
        <f>Atask.AtsOp!E4588</f>
        <v>3001-0012</v>
      </c>
      <c r="C5051" t="str">
        <f>Atask.AtsOp!H4588</f>
        <v>Put. vynas "Alita" Riesling, 0,75l 11%</v>
      </c>
      <c r="D5051" t="str">
        <f>Atask.AtsOp!N4588</f>
        <v>But.</v>
      </c>
      <c r="E5051" t="str">
        <f>Atask.AtsOp!I4588</f>
        <v>Pardavimo užsakymas</v>
      </c>
      <c r="F5051">
        <f>Atask.AtsOp!M4588</f>
        <v>-6</v>
      </c>
      <c r="G5051">
        <f>VLOOKUP(B5051,Prekės!$A$2:$E$3000,3,FALSE)</f>
        <v>235</v>
      </c>
      <c r="H5051">
        <f>VLOOKUP(B5051,Prekės!$A$2:$E$3000,4,FALSE)</f>
        <v>0.75</v>
      </c>
      <c r="I5051">
        <f>VLOOKUP(B5051,Prekės!$A$2:$E$3000,5,FALSE)</f>
        <v>11</v>
      </c>
      <c r="J5051">
        <f t="shared" si="159"/>
        <v>-4.5</v>
      </c>
      <c r="K5051">
        <f t="shared" si="160"/>
        <v>-4.5</v>
      </c>
    </row>
    <row r="5052" spans="1:11">
      <c r="A5052" s="1">
        <f>Atask.AtsOp!A4589</f>
        <v>42461</v>
      </c>
      <c r="B5052" t="str">
        <f>Atask.AtsOp!E4589</f>
        <v>3001-0012E</v>
      </c>
      <c r="C5052" t="str">
        <f>Atask.AtsOp!H4589</f>
        <v>Put. vynas "Alita" Riesling, 0,75l 11%</v>
      </c>
      <c r="D5052" t="str">
        <f>Atask.AtsOp!N4589</f>
        <v>But.</v>
      </c>
      <c r="E5052" t="str">
        <f>Atask.AtsOp!I4589</f>
        <v>Pardavimo užsakymas</v>
      </c>
      <c r="F5052">
        <f>Atask.AtsOp!M4589</f>
        <v>-36</v>
      </c>
      <c r="G5052">
        <f>VLOOKUP(B5052,Prekės!$A$2:$E$3000,3,FALSE)</f>
        <v>235</v>
      </c>
      <c r="H5052">
        <f>VLOOKUP(B5052,Prekės!$A$2:$E$3000,4,FALSE)</f>
        <v>0.75</v>
      </c>
      <c r="I5052">
        <f>VLOOKUP(B5052,Prekės!$A$2:$E$3000,5,FALSE)</f>
        <v>11</v>
      </c>
      <c r="J5052">
        <f t="shared" si="159"/>
        <v>-27</v>
      </c>
      <c r="K5052">
        <f t="shared" si="160"/>
        <v>-27</v>
      </c>
    </row>
    <row r="5053" spans="1:11">
      <c r="A5053" s="1">
        <f>Atask.AtsOp!A4590</f>
        <v>42473</v>
      </c>
      <c r="B5053" t="str">
        <f>Atask.AtsOp!E4590</f>
        <v>3001-0012E</v>
      </c>
      <c r="C5053" t="str">
        <f>Atask.AtsOp!H4590</f>
        <v>Put. vynas "Alita" Riesling, 0,75l 11%</v>
      </c>
      <c r="D5053" t="str">
        <f>Atask.AtsOp!N4590</f>
        <v>But.</v>
      </c>
      <c r="E5053" t="str">
        <f>Atask.AtsOp!I4590</f>
        <v>Pardavimo užsakymas</v>
      </c>
      <c r="F5053">
        <f>Atask.AtsOp!M4590</f>
        <v>-2</v>
      </c>
      <c r="G5053">
        <f>VLOOKUP(B5053,Prekės!$A$2:$E$3000,3,FALSE)</f>
        <v>235</v>
      </c>
      <c r="H5053">
        <f>VLOOKUP(B5053,Prekės!$A$2:$E$3000,4,FALSE)</f>
        <v>0.75</v>
      </c>
      <c r="I5053">
        <f>VLOOKUP(B5053,Prekės!$A$2:$E$3000,5,FALSE)</f>
        <v>11</v>
      </c>
      <c r="J5053">
        <f t="shared" si="159"/>
        <v>-1.5</v>
      </c>
      <c r="K5053">
        <f t="shared" si="160"/>
        <v>-1.5</v>
      </c>
    </row>
    <row r="5054" spans="1:11">
      <c r="A5054" s="1">
        <f>Atask.AtsOp!A4591</f>
        <v>42489</v>
      </c>
      <c r="B5054" t="str">
        <f>Atask.AtsOp!E4591</f>
        <v>3001-0012E</v>
      </c>
      <c r="C5054" t="str">
        <f>Atask.AtsOp!H4591</f>
        <v>Put. vynas "Alita" Riesling, 0,75l 11%</v>
      </c>
      <c r="D5054" t="str">
        <f>Atask.AtsOp!N4591</f>
        <v>But.</v>
      </c>
      <c r="E5054" t="str">
        <f>Atask.AtsOp!I4591</f>
        <v>Perkelti</v>
      </c>
      <c r="F5054">
        <f>Atask.AtsOp!M4591</f>
        <v>-960</v>
      </c>
      <c r="G5054">
        <f>VLOOKUP(B5054,Prekės!$A$2:$E$3000,3,FALSE)</f>
        <v>235</v>
      </c>
      <c r="H5054">
        <f>VLOOKUP(B5054,Prekės!$A$2:$E$3000,4,FALSE)</f>
        <v>0.75</v>
      </c>
      <c r="I5054">
        <f>VLOOKUP(B5054,Prekės!$A$2:$E$3000,5,FALSE)</f>
        <v>11</v>
      </c>
      <c r="J5054">
        <f t="shared" si="159"/>
        <v>-720</v>
      </c>
      <c r="K5054">
        <f t="shared" si="160"/>
        <v>-720</v>
      </c>
    </row>
    <row r="5055" spans="1:11">
      <c r="A5055" s="1">
        <f>Atask.AtsOp!A4592</f>
        <v>42489</v>
      </c>
      <c r="B5055" t="str">
        <f>Atask.AtsOp!E4592</f>
        <v>3001-0012E</v>
      </c>
      <c r="C5055" t="str">
        <f>Atask.AtsOp!H4592</f>
        <v>Put. vynas "Alita" Riesling, 0,75l 11%</v>
      </c>
      <c r="D5055" t="str">
        <f>Atask.AtsOp!N4592</f>
        <v>But.</v>
      </c>
      <c r="E5055" t="str">
        <f>Atask.AtsOp!I4592</f>
        <v>Perkelti</v>
      </c>
      <c r="F5055">
        <f>Atask.AtsOp!M4592</f>
        <v>960</v>
      </c>
      <c r="G5055">
        <f>VLOOKUP(B5055,Prekės!$A$2:$E$3000,3,FALSE)</f>
        <v>235</v>
      </c>
      <c r="H5055">
        <f>VLOOKUP(B5055,Prekės!$A$2:$E$3000,4,FALSE)</f>
        <v>0.75</v>
      </c>
      <c r="I5055">
        <f>VLOOKUP(B5055,Prekės!$A$2:$E$3000,5,FALSE)</f>
        <v>11</v>
      </c>
      <c r="J5055">
        <f t="shared" si="159"/>
        <v>720</v>
      </c>
      <c r="K5055">
        <f t="shared" si="160"/>
        <v>720</v>
      </c>
    </row>
    <row r="5056" spans="1:11">
      <c r="A5056" s="1">
        <f>Atask.AtsOp!A4593</f>
        <v>42486</v>
      </c>
      <c r="B5056" t="str">
        <f>Atask.AtsOp!E4593</f>
        <v>3001-0013</v>
      </c>
      <c r="C5056" t="str">
        <f>Atask.AtsOp!H4593</f>
        <v>Put. vynas "Alita" Briutas CUVEE, 0,75l 11%</v>
      </c>
      <c r="D5056" t="str">
        <f>Atask.AtsOp!N4593</f>
        <v>But.</v>
      </c>
      <c r="E5056" t="str">
        <f>Atask.AtsOp!I4593</f>
        <v>Perkelti</v>
      </c>
      <c r="F5056">
        <f>Atask.AtsOp!M4593</f>
        <v>2</v>
      </c>
      <c r="G5056">
        <f>VLOOKUP(B5056,Prekės!$A$2:$E$3000,3,FALSE)</f>
        <v>235</v>
      </c>
      <c r="H5056">
        <f>VLOOKUP(B5056,Prekės!$A$2:$E$3000,4,FALSE)</f>
        <v>0.75</v>
      </c>
      <c r="I5056">
        <f>VLOOKUP(B5056,Prekės!$A$2:$E$3000,5,FALSE)</f>
        <v>11</v>
      </c>
      <c r="J5056">
        <f t="shared" si="159"/>
        <v>1.5</v>
      </c>
      <c r="K5056">
        <f t="shared" si="160"/>
        <v>1.5</v>
      </c>
    </row>
    <row r="5057" spans="1:11">
      <c r="A5057" s="1">
        <f>Atask.AtsOp!A4594</f>
        <v>42489</v>
      </c>
      <c r="B5057" t="str">
        <f>Atask.AtsOp!E4594</f>
        <v>3001-0013</v>
      </c>
      <c r="C5057" t="str">
        <f>Atask.AtsOp!H4594</f>
        <v>Put. vynas "Alita" Briutas CUVEE, 0,75l 11%</v>
      </c>
      <c r="D5057" t="str">
        <f>Atask.AtsOp!N4594</f>
        <v>But.</v>
      </c>
      <c r="E5057" t="str">
        <f>Atask.AtsOp!I4594</f>
        <v>Gamybos eilutė</v>
      </c>
      <c r="F5057">
        <f>Atask.AtsOp!M4594</f>
        <v>-2</v>
      </c>
      <c r="G5057">
        <f>VLOOKUP(B5057,Prekės!$A$2:$E$3000,3,FALSE)</f>
        <v>235</v>
      </c>
      <c r="H5057">
        <f>VLOOKUP(B5057,Prekės!$A$2:$E$3000,4,FALSE)</f>
        <v>0.75</v>
      </c>
      <c r="I5057">
        <f>VLOOKUP(B5057,Prekės!$A$2:$E$3000,5,FALSE)</f>
        <v>11</v>
      </c>
      <c r="J5057">
        <f t="shared" si="159"/>
        <v>-1.5</v>
      </c>
      <c r="K5057">
        <f t="shared" si="160"/>
        <v>-1.5</v>
      </c>
    </row>
    <row r="5058" spans="1:11">
      <c r="A5058" s="1">
        <f>Atask.AtsOp!A4595</f>
        <v>42474</v>
      </c>
      <c r="B5058" t="str">
        <f>Atask.AtsOp!E4595</f>
        <v>3001-0013</v>
      </c>
      <c r="C5058" t="str">
        <f>Atask.AtsOp!H4595</f>
        <v>Put. vynas "Alita" Briutas CUVEE, 0,75l 11%</v>
      </c>
      <c r="D5058" t="str">
        <f>Atask.AtsOp!N4595</f>
        <v>But.</v>
      </c>
      <c r="E5058" t="str">
        <f>Atask.AtsOp!I4595</f>
        <v>Pardavimo užsakymas</v>
      </c>
      <c r="F5058">
        <f>Atask.AtsOp!M4595</f>
        <v>-768</v>
      </c>
      <c r="G5058">
        <f>VLOOKUP(B5058,Prekės!$A$2:$E$3000,3,FALSE)</f>
        <v>235</v>
      </c>
      <c r="H5058">
        <f>VLOOKUP(B5058,Prekės!$A$2:$E$3000,4,FALSE)</f>
        <v>0.75</v>
      </c>
      <c r="I5058">
        <f>VLOOKUP(B5058,Prekės!$A$2:$E$3000,5,FALSE)</f>
        <v>11</v>
      </c>
      <c r="J5058">
        <f t="shared" si="159"/>
        <v>-576</v>
      </c>
      <c r="K5058">
        <f t="shared" si="160"/>
        <v>-576</v>
      </c>
    </row>
    <row r="5059" spans="1:11">
      <c r="A5059" s="1">
        <f>Atask.AtsOp!A4596</f>
        <v>42473</v>
      </c>
      <c r="B5059" t="str">
        <f>Atask.AtsOp!E4596</f>
        <v>3001-0013</v>
      </c>
      <c r="C5059" t="str">
        <f>Atask.AtsOp!H4596</f>
        <v>Put. vynas "Alita" Briutas CUVEE, 0,75l 11%</v>
      </c>
      <c r="D5059" t="str">
        <f>Atask.AtsOp!N4596</f>
        <v>But.</v>
      </c>
      <c r="E5059" t="str">
        <f>Atask.AtsOp!I4596</f>
        <v>Perkelti</v>
      </c>
      <c r="F5059">
        <f>Atask.AtsOp!M4596</f>
        <v>4608</v>
      </c>
      <c r="G5059">
        <f>VLOOKUP(B5059,Prekės!$A$2:$E$3000,3,FALSE)</f>
        <v>235</v>
      </c>
      <c r="H5059">
        <f>VLOOKUP(B5059,Prekės!$A$2:$E$3000,4,FALSE)</f>
        <v>0.75</v>
      </c>
      <c r="I5059">
        <f>VLOOKUP(B5059,Prekės!$A$2:$E$3000,5,FALSE)</f>
        <v>11</v>
      </c>
      <c r="J5059">
        <f t="shared" si="159"/>
        <v>3456</v>
      </c>
      <c r="K5059">
        <f t="shared" si="160"/>
        <v>3456</v>
      </c>
    </row>
    <row r="5060" spans="1:11">
      <c r="A5060" s="1">
        <f>Atask.AtsOp!A4597</f>
        <v>42473</v>
      </c>
      <c r="B5060" t="str">
        <f>Atask.AtsOp!E4597</f>
        <v>3001-0013</v>
      </c>
      <c r="C5060" t="str">
        <f>Atask.AtsOp!H4597</f>
        <v>Put. vynas "Alita" Briutas CUVEE, 0,75l 11%</v>
      </c>
      <c r="D5060" t="str">
        <f>Atask.AtsOp!N4597</f>
        <v>But.</v>
      </c>
      <c r="E5060" t="str">
        <f>Atask.AtsOp!I4597</f>
        <v>Perkelti</v>
      </c>
      <c r="F5060">
        <f>Atask.AtsOp!M4597</f>
        <v>-1</v>
      </c>
      <c r="G5060">
        <f>VLOOKUP(B5060,Prekės!$A$2:$E$3000,3,FALSE)</f>
        <v>235</v>
      </c>
      <c r="H5060">
        <f>VLOOKUP(B5060,Prekės!$A$2:$E$3000,4,FALSE)</f>
        <v>0.75</v>
      </c>
      <c r="I5060">
        <f>VLOOKUP(B5060,Prekės!$A$2:$E$3000,5,FALSE)</f>
        <v>11</v>
      </c>
      <c r="J5060">
        <f t="shared" si="159"/>
        <v>-0.75</v>
      </c>
      <c r="K5060">
        <f t="shared" si="160"/>
        <v>-0.75</v>
      </c>
    </row>
    <row r="5061" spans="1:11">
      <c r="A5061" s="1">
        <f>Atask.AtsOp!A4598</f>
        <v>42474</v>
      </c>
      <c r="B5061" t="str">
        <f>Atask.AtsOp!E4598</f>
        <v>3001-0013</v>
      </c>
      <c r="C5061" t="str">
        <f>Atask.AtsOp!H4598</f>
        <v>Put. vynas "Alita" Briutas CUVEE, 0,75l 11%</v>
      </c>
      <c r="D5061" t="str">
        <f>Atask.AtsOp!N4598</f>
        <v>But.</v>
      </c>
      <c r="E5061" t="str">
        <f>Atask.AtsOp!I4598</f>
        <v>Pardavimo užsakymas</v>
      </c>
      <c r="F5061">
        <f>Atask.AtsOp!M4598</f>
        <v>-36</v>
      </c>
      <c r="G5061">
        <f>VLOOKUP(B5061,Prekės!$A$2:$E$3000,3,FALSE)</f>
        <v>235</v>
      </c>
      <c r="H5061">
        <f>VLOOKUP(B5061,Prekės!$A$2:$E$3000,4,FALSE)</f>
        <v>0.75</v>
      </c>
      <c r="I5061">
        <f>VLOOKUP(B5061,Prekės!$A$2:$E$3000,5,FALSE)</f>
        <v>11</v>
      </c>
      <c r="J5061">
        <f t="shared" si="159"/>
        <v>-27</v>
      </c>
      <c r="K5061">
        <f t="shared" si="160"/>
        <v>-27</v>
      </c>
    </row>
    <row r="5062" spans="1:11">
      <c r="A5062" s="1">
        <f>Atask.AtsOp!A4599</f>
        <v>42473</v>
      </c>
      <c r="B5062" t="str">
        <f>Atask.AtsOp!E4599</f>
        <v>3001-0013</v>
      </c>
      <c r="C5062" t="str">
        <f>Atask.AtsOp!H4599</f>
        <v>Put. vynas "Alita" Briutas CUVEE, 0,75l 11%</v>
      </c>
      <c r="D5062" t="str">
        <f>Atask.AtsOp!N4599</f>
        <v>But.</v>
      </c>
      <c r="E5062" t="str">
        <f>Atask.AtsOp!I4599</f>
        <v>Pardavimo užsakymas</v>
      </c>
      <c r="F5062">
        <f>Atask.AtsOp!M4599</f>
        <v>-24</v>
      </c>
      <c r="G5062">
        <f>VLOOKUP(B5062,Prekės!$A$2:$E$3000,3,FALSE)</f>
        <v>235</v>
      </c>
      <c r="H5062">
        <f>VLOOKUP(B5062,Prekės!$A$2:$E$3000,4,FALSE)</f>
        <v>0.75</v>
      </c>
      <c r="I5062">
        <f>VLOOKUP(B5062,Prekės!$A$2:$E$3000,5,FALSE)</f>
        <v>11</v>
      </c>
      <c r="J5062">
        <f t="shared" si="159"/>
        <v>-18</v>
      </c>
      <c r="K5062">
        <f t="shared" si="160"/>
        <v>-18</v>
      </c>
    </row>
    <row r="5063" spans="1:11">
      <c r="A5063" s="1">
        <f>Atask.AtsOp!A4600</f>
        <v>42474</v>
      </c>
      <c r="B5063" t="str">
        <f>Atask.AtsOp!E4600</f>
        <v>3001-0013</v>
      </c>
      <c r="C5063" t="str">
        <f>Atask.AtsOp!H4600</f>
        <v>Put. vynas "Alita" Briutas CUVEE, 0,75l 11%</v>
      </c>
      <c r="D5063" t="str">
        <f>Atask.AtsOp!N4600</f>
        <v>But.</v>
      </c>
      <c r="E5063" t="str">
        <f>Atask.AtsOp!I4600</f>
        <v>Perkelti</v>
      </c>
      <c r="F5063">
        <f>Atask.AtsOp!M4600</f>
        <v>10366</v>
      </c>
      <c r="G5063">
        <f>VLOOKUP(B5063,Prekės!$A$2:$E$3000,3,FALSE)</f>
        <v>235</v>
      </c>
      <c r="H5063">
        <f>VLOOKUP(B5063,Prekės!$A$2:$E$3000,4,FALSE)</f>
        <v>0.75</v>
      </c>
      <c r="I5063">
        <f>VLOOKUP(B5063,Prekės!$A$2:$E$3000,5,FALSE)</f>
        <v>11</v>
      </c>
      <c r="J5063">
        <f t="shared" si="159"/>
        <v>7774.5</v>
      </c>
      <c r="K5063">
        <f t="shared" si="160"/>
        <v>7774.5</v>
      </c>
    </row>
    <row r="5064" spans="1:11">
      <c r="A5064" s="1">
        <f>Atask.AtsOp!A4601</f>
        <v>42478</v>
      </c>
      <c r="B5064" t="str">
        <f>Atask.AtsOp!E4601</f>
        <v>3001-0013</v>
      </c>
      <c r="C5064" t="str">
        <f>Atask.AtsOp!H4601</f>
        <v>Put. vynas "Alita" Briutas CUVEE, 0,75l 11%</v>
      </c>
      <c r="D5064" t="str">
        <f>Atask.AtsOp!N4601</f>
        <v>But.</v>
      </c>
      <c r="E5064" t="str">
        <f>Atask.AtsOp!I4601</f>
        <v>Pardavimo užsakymas</v>
      </c>
      <c r="F5064">
        <f>Atask.AtsOp!M4601</f>
        <v>-60</v>
      </c>
      <c r="G5064">
        <f>VLOOKUP(B5064,Prekės!$A$2:$E$3000,3,FALSE)</f>
        <v>235</v>
      </c>
      <c r="H5064">
        <f>VLOOKUP(B5064,Prekės!$A$2:$E$3000,4,FALSE)</f>
        <v>0.75</v>
      </c>
      <c r="I5064">
        <f>VLOOKUP(B5064,Prekės!$A$2:$E$3000,5,FALSE)</f>
        <v>11</v>
      </c>
      <c r="J5064">
        <f t="shared" si="159"/>
        <v>-45</v>
      </c>
      <c r="K5064">
        <f t="shared" si="160"/>
        <v>-45</v>
      </c>
    </row>
    <row r="5065" spans="1:11">
      <c r="A5065" s="1">
        <f>Atask.AtsOp!A4602</f>
        <v>42473</v>
      </c>
      <c r="B5065" t="str">
        <f>Atask.AtsOp!E4602</f>
        <v>3001-0013</v>
      </c>
      <c r="C5065" t="str">
        <f>Atask.AtsOp!H4602</f>
        <v>Put. vynas "Alita" Briutas CUVEE, 0,75l 11%</v>
      </c>
      <c r="D5065" t="str">
        <f>Atask.AtsOp!N4602</f>
        <v>But.</v>
      </c>
      <c r="E5065" t="str">
        <f>Atask.AtsOp!I4602</f>
        <v>Pardavimo užsakymas</v>
      </c>
      <c r="F5065">
        <f>Atask.AtsOp!M4602</f>
        <v>-24</v>
      </c>
      <c r="G5065">
        <f>VLOOKUP(B5065,Prekės!$A$2:$E$3000,3,FALSE)</f>
        <v>235</v>
      </c>
      <c r="H5065">
        <f>VLOOKUP(B5065,Prekės!$A$2:$E$3000,4,FALSE)</f>
        <v>0.75</v>
      </c>
      <c r="I5065">
        <f>VLOOKUP(B5065,Prekės!$A$2:$E$3000,5,FALSE)</f>
        <v>11</v>
      </c>
      <c r="J5065">
        <f t="shared" si="159"/>
        <v>-18</v>
      </c>
      <c r="K5065">
        <f t="shared" si="160"/>
        <v>-18</v>
      </c>
    </row>
    <row r="5066" spans="1:11">
      <c r="A5066" s="1">
        <f>Atask.AtsOp!A4603</f>
        <v>42482</v>
      </c>
      <c r="B5066" t="str">
        <f>Atask.AtsOp!E4603</f>
        <v>3001-0013</v>
      </c>
      <c r="C5066" t="str">
        <f>Atask.AtsOp!H4603</f>
        <v>Put. vynas "Alita" Briutas CUVEE, 0,75l 11%</v>
      </c>
      <c r="D5066" t="str">
        <f>Atask.AtsOp!N4603</f>
        <v>But.</v>
      </c>
      <c r="E5066" t="str">
        <f>Atask.AtsOp!I4603</f>
        <v>Pardavimo užsakymas</v>
      </c>
      <c r="F5066">
        <f>Atask.AtsOp!M4603</f>
        <v>-33</v>
      </c>
      <c r="G5066">
        <f>VLOOKUP(B5066,Prekės!$A$2:$E$3000,3,FALSE)</f>
        <v>235</v>
      </c>
      <c r="H5066">
        <f>VLOOKUP(B5066,Prekės!$A$2:$E$3000,4,FALSE)</f>
        <v>0.75</v>
      </c>
      <c r="I5066">
        <f>VLOOKUP(B5066,Prekės!$A$2:$E$3000,5,FALSE)</f>
        <v>11</v>
      </c>
      <c r="J5066">
        <f t="shared" si="159"/>
        <v>-24.75</v>
      </c>
      <c r="K5066">
        <f t="shared" si="160"/>
        <v>-24.75</v>
      </c>
    </row>
    <row r="5067" spans="1:11">
      <c r="A5067" s="1">
        <f>Atask.AtsOp!A4604</f>
        <v>42474</v>
      </c>
      <c r="B5067" t="str">
        <f>Atask.AtsOp!E4604</f>
        <v>3001-0013</v>
      </c>
      <c r="C5067" t="str">
        <f>Atask.AtsOp!H4604</f>
        <v>Put. vynas "Alita" Briutas CUVEE, 0,75l 11%</v>
      </c>
      <c r="D5067" t="str">
        <f>Atask.AtsOp!N4604</f>
        <v>But.</v>
      </c>
      <c r="E5067" t="str">
        <f>Atask.AtsOp!I4604</f>
        <v>Perkelti</v>
      </c>
      <c r="F5067">
        <f>Atask.AtsOp!M4604</f>
        <v>-2</v>
      </c>
      <c r="G5067">
        <f>VLOOKUP(B5067,Prekės!$A$2:$E$3000,3,FALSE)</f>
        <v>235</v>
      </c>
      <c r="H5067">
        <f>VLOOKUP(B5067,Prekės!$A$2:$E$3000,4,FALSE)</f>
        <v>0.75</v>
      </c>
      <c r="I5067">
        <f>VLOOKUP(B5067,Prekės!$A$2:$E$3000,5,FALSE)</f>
        <v>11</v>
      </c>
      <c r="J5067">
        <f t="shared" si="159"/>
        <v>-1.5</v>
      </c>
      <c r="K5067">
        <f t="shared" si="160"/>
        <v>-1.5</v>
      </c>
    </row>
    <row r="5068" spans="1:11">
      <c r="A5068" s="1">
        <f>Atask.AtsOp!A4605</f>
        <v>42475</v>
      </c>
      <c r="B5068" t="str">
        <f>Atask.AtsOp!E4605</f>
        <v>3001-0013</v>
      </c>
      <c r="C5068" t="str">
        <f>Atask.AtsOp!H4605</f>
        <v>Put. vynas "Alita" Briutas CUVEE, 0,75l 11%</v>
      </c>
      <c r="D5068" t="str">
        <f>Atask.AtsOp!N4605</f>
        <v>But.</v>
      </c>
      <c r="E5068" t="str">
        <f>Atask.AtsOp!I4605</f>
        <v>Pardavimo užsakymas</v>
      </c>
      <c r="F5068">
        <f>Atask.AtsOp!M4605</f>
        <v>-24</v>
      </c>
      <c r="G5068">
        <f>VLOOKUP(B5068,Prekės!$A$2:$E$3000,3,FALSE)</f>
        <v>235</v>
      </c>
      <c r="H5068">
        <f>VLOOKUP(B5068,Prekės!$A$2:$E$3000,4,FALSE)</f>
        <v>0.75</v>
      </c>
      <c r="I5068">
        <f>VLOOKUP(B5068,Prekės!$A$2:$E$3000,5,FALSE)</f>
        <v>11</v>
      </c>
      <c r="J5068">
        <f t="shared" si="159"/>
        <v>-18</v>
      </c>
      <c r="K5068">
        <f t="shared" si="160"/>
        <v>-18</v>
      </c>
    </row>
    <row r="5069" spans="1:11">
      <c r="A5069" s="1">
        <f>Atask.AtsOp!A4606</f>
        <v>42475</v>
      </c>
      <c r="B5069" t="str">
        <f>Atask.AtsOp!E4606</f>
        <v>3001-0013</v>
      </c>
      <c r="C5069" t="str">
        <f>Atask.AtsOp!H4606</f>
        <v>Put. vynas "Alita" Briutas CUVEE, 0,75l 11%</v>
      </c>
      <c r="D5069" t="str">
        <f>Atask.AtsOp!N4606</f>
        <v>But.</v>
      </c>
      <c r="E5069" t="str">
        <f>Atask.AtsOp!I4606</f>
        <v>Pardavimo užsakymas</v>
      </c>
      <c r="F5069">
        <f>Atask.AtsOp!M4606</f>
        <v>-5</v>
      </c>
      <c r="G5069">
        <f>VLOOKUP(B5069,Prekės!$A$2:$E$3000,3,FALSE)</f>
        <v>235</v>
      </c>
      <c r="H5069">
        <f>VLOOKUP(B5069,Prekės!$A$2:$E$3000,4,FALSE)</f>
        <v>0.75</v>
      </c>
      <c r="I5069">
        <f>VLOOKUP(B5069,Prekės!$A$2:$E$3000,5,FALSE)</f>
        <v>11</v>
      </c>
      <c r="J5069">
        <f t="shared" si="159"/>
        <v>-3.75</v>
      </c>
      <c r="K5069">
        <f t="shared" si="160"/>
        <v>-3.75</v>
      </c>
    </row>
    <row r="5070" spans="1:11">
      <c r="A5070" s="1">
        <f>Atask.AtsOp!A4607</f>
        <v>42486</v>
      </c>
      <c r="B5070" t="str">
        <f>Atask.AtsOp!E4607</f>
        <v>3001-0013</v>
      </c>
      <c r="C5070" t="str">
        <f>Atask.AtsOp!H4607</f>
        <v>Put. vynas "Alita" Briutas CUVEE, 0,75l 11%</v>
      </c>
      <c r="D5070" t="str">
        <f>Atask.AtsOp!N4607</f>
        <v>But.</v>
      </c>
      <c r="E5070" t="str">
        <f>Atask.AtsOp!I4607</f>
        <v>Perkelti</v>
      </c>
      <c r="F5070">
        <f>Atask.AtsOp!M4607</f>
        <v>-2</v>
      </c>
      <c r="G5070">
        <f>VLOOKUP(B5070,Prekės!$A$2:$E$3000,3,FALSE)</f>
        <v>235</v>
      </c>
      <c r="H5070">
        <f>VLOOKUP(B5070,Prekės!$A$2:$E$3000,4,FALSE)</f>
        <v>0.75</v>
      </c>
      <c r="I5070">
        <f>VLOOKUP(B5070,Prekės!$A$2:$E$3000,5,FALSE)</f>
        <v>11</v>
      </c>
      <c r="J5070">
        <f t="shared" si="159"/>
        <v>-1.5</v>
      </c>
      <c r="K5070">
        <f t="shared" si="160"/>
        <v>-1.5</v>
      </c>
    </row>
    <row r="5071" spans="1:11">
      <c r="A5071" s="1">
        <f>Atask.AtsOp!A4608</f>
        <v>42486</v>
      </c>
      <c r="B5071" t="str">
        <f>Atask.AtsOp!E4608</f>
        <v>3001-0013</v>
      </c>
      <c r="C5071" t="str">
        <f>Atask.AtsOp!H4608</f>
        <v>Put. vynas "Alita" Briutas CUVEE, 0,75l 11%</v>
      </c>
      <c r="D5071" t="str">
        <f>Atask.AtsOp!N4608</f>
        <v>But.</v>
      </c>
      <c r="E5071" t="str">
        <f>Atask.AtsOp!I4608</f>
        <v>Pardavimo užsakymas</v>
      </c>
      <c r="F5071">
        <f>Atask.AtsOp!M4608</f>
        <v>-12</v>
      </c>
      <c r="G5071">
        <f>VLOOKUP(B5071,Prekės!$A$2:$E$3000,3,FALSE)</f>
        <v>235</v>
      </c>
      <c r="H5071">
        <f>VLOOKUP(B5071,Prekės!$A$2:$E$3000,4,FALSE)</f>
        <v>0.75</v>
      </c>
      <c r="I5071">
        <f>VLOOKUP(B5071,Prekės!$A$2:$E$3000,5,FALSE)</f>
        <v>11</v>
      </c>
      <c r="J5071">
        <f t="shared" si="159"/>
        <v>-9</v>
      </c>
      <c r="K5071">
        <f t="shared" si="160"/>
        <v>-9</v>
      </c>
    </row>
    <row r="5072" spans="1:11">
      <c r="A5072" s="1">
        <f>Atask.AtsOp!A4609</f>
        <v>42480</v>
      </c>
      <c r="B5072" t="str">
        <f>Atask.AtsOp!E4609</f>
        <v>3001-0013</v>
      </c>
      <c r="C5072" t="str">
        <f>Atask.AtsOp!H4609</f>
        <v>Put. vynas "Alita" Briutas CUVEE, 0,75l 11%</v>
      </c>
      <c r="D5072" t="str">
        <f>Atask.AtsOp!N4609</f>
        <v>But.</v>
      </c>
      <c r="E5072" t="str">
        <f>Atask.AtsOp!I4609</f>
        <v>Pardavimo užsakymas</v>
      </c>
      <c r="F5072">
        <f>Atask.AtsOp!M4609</f>
        <v>-300</v>
      </c>
      <c r="G5072">
        <f>VLOOKUP(B5072,Prekės!$A$2:$E$3000,3,FALSE)</f>
        <v>235</v>
      </c>
      <c r="H5072">
        <f>VLOOKUP(B5072,Prekės!$A$2:$E$3000,4,FALSE)</f>
        <v>0.75</v>
      </c>
      <c r="I5072">
        <f>VLOOKUP(B5072,Prekės!$A$2:$E$3000,5,FALSE)</f>
        <v>11</v>
      </c>
      <c r="J5072">
        <f t="shared" si="159"/>
        <v>-225</v>
      </c>
      <c r="K5072">
        <f t="shared" si="160"/>
        <v>-225</v>
      </c>
    </row>
    <row r="5073" spans="1:11">
      <c r="A5073" s="1">
        <f>Atask.AtsOp!A4610</f>
        <v>42480</v>
      </c>
      <c r="B5073" t="str">
        <f>Atask.AtsOp!E4610</f>
        <v>3001-0013</v>
      </c>
      <c r="C5073" t="str">
        <f>Atask.AtsOp!H4610</f>
        <v>Put. vynas "Alita" Briutas CUVEE, 0,75l 11%</v>
      </c>
      <c r="D5073" t="str">
        <f>Atask.AtsOp!N4610</f>
        <v>But.</v>
      </c>
      <c r="E5073" t="str">
        <f>Atask.AtsOp!I4610</f>
        <v>Pardavimo užsakymas</v>
      </c>
      <c r="F5073">
        <f>Atask.AtsOp!M4610</f>
        <v>24</v>
      </c>
      <c r="G5073">
        <f>VLOOKUP(B5073,Prekės!$A$2:$E$3000,3,FALSE)</f>
        <v>235</v>
      </c>
      <c r="H5073">
        <f>VLOOKUP(B5073,Prekės!$A$2:$E$3000,4,FALSE)</f>
        <v>0.75</v>
      </c>
      <c r="I5073">
        <f>VLOOKUP(B5073,Prekės!$A$2:$E$3000,5,FALSE)</f>
        <v>11</v>
      </c>
      <c r="J5073">
        <f t="shared" si="159"/>
        <v>18</v>
      </c>
      <c r="K5073">
        <f t="shared" si="160"/>
        <v>18</v>
      </c>
    </row>
    <row r="5074" spans="1:11">
      <c r="A5074" s="1">
        <f>Atask.AtsOp!A4611</f>
        <v>42481</v>
      </c>
      <c r="B5074" t="str">
        <f>Atask.AtsOp!E4611</f>
        <v>3001-0013</v>
      </c>
      <c r="C5074" t="str">
        <f>Atask.AtsOp!H4611</f>
        <v>Put. vynas "Alita" Briutas CUVEE, 0,75l 11%</v>
      </c>
      <c r="D5074" t="str">
        <f>Atask.AtsOp!N4611</f>
        <v>But.</v>
      </c>
      <c r="E5074" t="str">
        <f>Atask.AtsOp!I4611</f>
        <v>Pardavimo užsakymas</v>
      </c>
      <c r="F5074">
        <f>Atask.AtsOp!M4611</f>
        <v>-204</v>
      </c>
      <c r="G5074">
        <f>VLOOKUP(B5074,Prekės!$A$2:$E$3000,3,FALSE)</f>
        <v>235</v>
      </c>
      <c r="H5074">
        <f>VLOOKUP(B5074,Prekės!$A$2:$E$3000,4,FALSE)</f>
        <v>0.75</v>
      </c>
      <c r="I5074">
        <f>VLOOKUP(B5074,Prekės!$A$2:$E$3000,5,FALSE)</f>
        <v>11</v>
      </c>
      <c r="J5074">
        <f t="shared" si="159"/>
        <v>-153</v>
      </c>
      <c r="K5074">
        <f t="shared" si="160"/>
        <v>-153</v>
      </c>
    </row>
    <row r="5075" spans="1:11">
      <c r="A5075" s="1">
        <f>Atask.AtsOp!A4612</f>
        <v>42481</v>
      </c>
      <c r="B5075" t="str">
        <f>Atask.AtsOp!E4612</f>
        <v>3001-0013</v>
      </c>
      <c r="C5075" t="str">
        <f>Atask.AtsOp!H4612</f>
        <v>Put. vynas "Alita" Briutas CUVEE, 0,75l 11%</v>
      </c>
      <c r="D5075" t="str">
        <f>Atask.AtsOp!N4612</f>
        <v>But.</v>
      </c>
      <c r="E5075" t="str">
        <f>Atask.AtsOp!I4612</f>
        <v>Pardavimo užsakymas</v>
      </c>
      <c r="F5075">
        <f>Atask.AtsOp!M4612</f>
        <v>-3</v>
      </c>
      <c r="G5075">
        <f>VLOOKUP(B5075,Prekės!$A$2:$E$3000,3,FALSE)</f>
        <v>235</v>
      </c>
      <c r="H5075">
        <f>VLOOKUP(B5075,Prekės!$A$2:$E$3000,4,FALSE)</f>
        <v>0.75</v>
      </c>
      <c r="I5075">
        <f>VLOOKUP(B5075,Prekės!$A$2:$E$3000,5,FALSE)</f>
        <v>11</v>
      </c>
      <c r="J5075">
        <f t="shared" si="159"/>
        <v>-2.25</v>
      </c>
      <c r="K5075">
        <f t="shared" si="160"/>
        <v>-2.25</v>
      </c>
    </row>
    <row r="5076" spans="1:11">
      <c r="A5076" s="1">
        <f>Atask.AtsOp!A4613</f>
        <v>42480</v>
      </c>
      <c r="B5076" t="str">
        <f>Atask.AtsOp!E4613</f>
        <v>3001-0013</v>
      </c>
      <c r="C5076" t="str">
        <f>Atask.AtsOp!H4613</f>
        <v>Put. vynas "Alita" Briutas CUVEE, 0,75l 11%</v>
      </c>
      <c r="D5076" t="str">
        <f>Atask.AtsOp!N4613</f>
        <v>But.</v>
      </c>
      <c r="E5076" t="str">
        <f>Atask.AtsOp!I4613</f>
        <v>Pardavimo užsakymas</v>
      </c>
      <c r="F5076">
        <f>Atask.AtsOp!M4613</f>
        <v>-12</v>
      </c>
      <c r="G5076">
        <f>VLOOKUP(B5076,Prekės!$A$2:$E$3000,3,FALSE)</f>
        <v>235</v>
      </c>
      <c r="H5076">
        <f>VLOOKUP(B5076,Prekės!$A$2:$E$3000,4,FALSE)</f>
        <v>0.75</v>
      </c>
      <c r="I5076">
        <f>VLOOKUP(B5076,Prekės!$A$2:$E$3000,5,FALSE)</f>
        <v>11</v>
      </c>
      <c r="J5076">
        <f t="shared" si="159"/>
        <v>-9</v>
      </c>
      <c r="K5076">
        <f t="shared" si="160"/>
        <v>-9</v>
      </c>
    </row>
    <row r="5077" spans="1:11">
      <c r="A5077" s="1">
        <f>Atask.AtsOp!A4614</f>
        <v>42480</v>
      </c>
      <c r="B5077" t="str">
        <f>Atask.AtsOp!E4614</f>
        <v>3001-0013</v>
      </c>
      <c r="C5077" t="str">
        <f>Atask.AtsOp!H4614</f>
        <v>Put. vynas "Alita" Briutas CUVEE, 0,75l 11%</v>
      </c>
      <c r="D5077" t="str">
        <f>Atask.AtsOp!N4614</f>
        <v>But.</v>
      </c>
      <c r="E5077" t="str">
        <f>Atask.AtsOp!I4614</f>
        <v>Pardavimo užsakymas</v>
      </c>
      <c r="F5077">
        <f>Atask.AtsOp!M4614</f>
        <v>-24</v>
      </c>
      <c r="G5077">
        <f>VLOOKUP(B5077,Prekės!$A$2:$E$3000,3,FALSE)</f>
        <v>235</v>
      </c>
      <c r="H5077">
        <f>VLOOKUP(B5077,Prekės!$A$2:$E$3000,4,FALSE)</f>
        <v>0.75</v>
      </c>
      <c r="I5077">
        <f>VLOOKUP(B5077,Prekės!$A$2:$E$3000,5,FALSE)</f>
        <v>11</v>
      </c>
      <c r="J5077">
        <f t="shared" si="159"/>
        <v>-18</v>
      </c>
      <c r="K5077">
        <f t="shared" si="160"/>
        <v>-18</v>
      </c>
    </row>
    <row r="5078" spans="1:11">
      <c r="A5078" s="1">
        <f>Atask.AtsOp!A4615</f>
        <v>42479</v>
      </c>
      <c r="B5078" t="str">
        <f>Atask.AtsOp!E4615</f>
        <v>3001-0013</v>
      </c>
      <c r="C5078" t="str">
        <f>Atask.AtsOp!H4615</f>
        <v>Put. vynas "Alita" Briutas CUVEE, 0,75l 11%</v>
      </c>
      <c r="D5078" t="str">
        <f>Atask.AtsOp!N4615</f>
        <v>But.</v>
      </c>
      <c r="E5078" t="str">
        <f>Atask.AtsOp!I4615</f>
        <v>Pardavimo užsakymas</v>
      </c>
      <c r="F5078">
        <f>Atask.AtsOp!M4615</f>
        <v>-132</v>
      </c>
      <c r="G5078">
        <f>VLOOKUP(B5078,Prekės!$A$2:$E$3000,3,FALSE)</f>
        <v>235</v>
      </c>
      <c r="H5078">
        <f>VLOOKUP(B5078,Prekės!$A$2:$E$3000,4,FALSE)</f>
        <v>0.75</v>
      </c>
      <c r="I5078">
        <f>VLOOKUP(B5078,Prekės!$A$2:$E$3000,5,FALSE)</f>
        <v>11</v>
      </c>
      <c r="J5078">
        <f t="shared" si="159"/>
        <v>-99</v>
      </c>
      <c r="K5078">
        <f t="shared" si="160"/>
        <v>-99</v>
      </c>
    </row>
    <row r="5079" spans="1:11">
      <c r="A5079" s="1">
        <f>Atask.AtsOp!A4616</f>
        <v>42480</v>
      </c>
      <c r="B5079" t="str">
        <f>Atask.AtsOp!E4616</f>
        <v>3001-0013</v>
      </c>
      <c r="C5079" t="str">
        <f>Atask.AtsOp!H4616</f>
        <v>Put. vynas "Alita" Briutas CUVEE, 0,75l 11%</v>
      </c>
      <c r="D5079" t="str">
        <f>Atask.AtsOp!N4616</f>
        <v>But.</v>
      </c>
      <c r="E5079" t="str">
        <f>Atask.AtsOp!I4616</f>
        <v>Pardavimo užsakymas</v>
      </c>
      <c r="F5079">
        <f>Atask.AtsOp!M4616</f>
        <v>-24</v>
      </c>
      <c r="G5079">
        <f>VLOOKUP(B5079,Prekės!$A$2:$E$3000,3,FALSE)</f>
        <v>235</v>
      </c>
      <c r="H5079">
        <f>VLOOKUP(B5079,Prekės!$A$2:$E$3000,4,FALSE)</f>
        <v>0.75</v>
      </c>
      <c r="I5079">
        <f>VLOOKUP(B5079,Prekės!$A$2:$E$3000,5,FALSE)</f>
        <v>11</v>
      </c>
      <c r="J5079">
        <f t="shared" si="159"/>
        <v>-18</v>
      </c>
      <c r="K5079">
        <f t="shared" si="160"/>
        <v>-18</v>
      </c>
    </row>
    <row r="5080" spans="1:11">
      <c r="A5080" s="1" t="e">
        <f>Atask.AtsOp!#REF!</f>
        <v>#REF!</v>
      </c>
      <c r="B5080" t="e">
        <f>Atask.AtsOp!#REF!</f>
        <v>#REF!</v>
      </c>
      <c r="C5080" t="e">
        <f>Atask.AtsOp!#REF!</f>
        <v>#REF!</v>
      </c>
      <c r="D5080" t="e">
        <f>Atask.AtsOp!#REF!</f>
        <v>#REF!</v>
      </c>
      <c r="E5080" t="e">
        <f>Atask.AtsOp!#REF!</f>
        <v>#REF!</v>
      </c>
      <c r="F5080" t="e">
        <f>Atask.AtsOp!#REF!</f>
        <v>#REF!</v>
      </c>
      <c r="G5080" t="e">
        <f>VLOOKUP(B5080,Prekės!$A$2:$E$3000,3,FALSE)</f>
        <v>#REF!</v>
      </c>
      <c r="H5080" t="e">
        <f>VLOOKUP(B5080,Prekės!$A$2:$E$3000,4,FALSE)</f>
        <v>#REF!</v>
      </c>
      <c r="I5080" t="e">
        <f>VLOOKUP(B5080,Prekės!$A$2:$E$3000,5,FALSE)</f>
        <v>#REF!</v>
      </c>
      <c r="J5080" t="e">
        <f t="shared" si="159"/>
        <v>#REF!</v>
      </c>
      <c r="K5080" t="e">
        <f t="shared" si="160"/>
        <v>#REF!</v>
      </c>
    </row>
    <row r="5081" spans="1:11">
      <c r="A5081" s="1">
        <f>Atask.AtsOp!A4617</f>
        <v>42485</v>
      </c>
      <c r="B5081" t="str">
        <f>Atask.AtsOp!E4617</f>
        <v>3001-0013</v>
      </c>
      <c r="C5081" t="str">
        <f>Atask.AtsOp!H4617</f>
        <v>Put. vynas "Alita" Briutas CUVEE, 0,75l 11%</v>
      </c>
      <c r="D5081" t="str">
        <f>Atask.AtsOp!N4617</f>
        <v>But.</v>
      </c>
      <c r="E5081" t="str">
        <f>Atask.AtsOp!I4617</f>
        <v>Pardavimo užsakymas</v>
      </c>
      <c r="F5081">
        <f>Atask.AtsOp!M4617</f>
        <v>-12</v>
      </c>
      <c r="G5081">
        <f>VLOOKUP(B5081,Prekės!$A$2:$E$3000,3,FALSE)</f>
        <v>235</v>
      </c>
      <c r="H5081">
        <f>VLOOKUP(B5081,Prekės!$A$2:$E$3000,4,FALSE)</f>
        <v>0.75</v>
      </c>
      <c r="I5081">
        <f>VLOOKUP(B5081,Prekės!$A$2:$E$3000,5,FALSE)</f>
        <v>11</v>
      </c>
      <c r="J5081">
        <f t="shared" si="159"/>
        <v>-9</v>
      </c>
      <c r="K5081">
        <f t="shared" si="160"/>
        <v>-9</v>
      </c>
    </row>
    <row r="5082" spans="1:11">
      <c r="A5082" s="1">
        <f>Atask.AtsOp!A4618</f>
        <v>42482</v>
      </c>
      <c r="B5082" t="str">
        <f>Atask.AtsOp!E4618</f>
        <v>3001-0013</v>
      </c>
      <c r="C5082" t="str">
        <f>Atask.AtsOp!H4618</f>
        <v>Put. vynas "Alita" Briutas CUVEE, 0,75l 11%</v>
      </c>
      <c r="D5082" t="str">
        <f>Atask.AtsOp!N4618</f>
        <v>But.</v>
      </c>
      <c r="E5082" t="str">
        <f>Atask.AtsOp!I4618</f>
        <v>Pardavimo užsakymas</v>
      </c>
      <c r="F5082">
        <f>Atask.AtsOp!M4618</f>
        <v>-132</v>
      </c>
      <c r="G5082">
        <f>VLOOKUP(B5082,Prekės!$A$2:$E$3000,3,FALSE)</f>
        <v>235</v>
      </c>
      <c r="H5082">
        <f>VLOOKUP(B5082,Prekės!$A$2:$E$3000,4,FALSE)</f>
        <v>0.75</v>
      </c>
      <c r="I5082">
        <f>VLOOKUP(B5082,Prekės!$A$2:$E$3000,5,FALSE)</f>
        <v>11</v>
      </c>
      <c r="J5082">
        <f t="shared" si="159"/>
        <v>-99</v>
      </c>
      <c r="K5082">
        <f t="shared" si="160"/>
        <v>-99</v>
      </c>
    </row>
    <row r="5083" spans="1:11">
      <c r="A5083" s="1">
        <f>Atask.AtsOp!A4619</f>
        <v>42488</v>
      </c>
      <c r="B5083" t="str">
        <f>Atask.AtsOp!E4619</f>
        <v>3001-0013</v>
      </c>
      <c r="C5083" t="str">
        <f>Atask.AtsOp!H4619</f>
        <v>Put. vynas "Alita" Briutas CUVEE, 0,75l 11%</v>
      </c>
      <c r="D5083" t="str">
        <f>Atask.AtsOp!N4619</f>
        <v>But.</v>
      </c>
      <c r="E5083" t="str">
        <f>Atask.AtsOp!I4619</f>
        <v>Pardavimo užsakymas</v>
      </c>
      <c r="F5083">
        <f>Atask.AtsOp!M4619</f>
        <v>-21</v>
      </c>
      <c r="G5083">
        <f>VLOOKUP(B5083,Prekės!$A$2:$E$3000,3,FALSE)</f>
        <v>235</v>
      </c>
      <c r="H5083">
        <f>VLOOKUP(B5083,Prekės!$A$2:$E$3000,4,FALSE)</f>
        <v>0.75</v>
      </c>
      <c r="I5083">
        <f>VLOOKUP(B5083,Prekės!$A$2:$E$3000,5,FALSE)</f>
        <v>11</v>
      </c>
      <c r="J5083">
        <f t="shared" si="159"/>
        <v>-15.75</v>
      </c>
      <c r="K5083">
        <f t="shared" si="160"/>
        <v>-15.75</v>
      </c>
    </row>
    <row r="5084" spans="1:11">
      <c r="A5084" s="1">
        <f>Atask.AtsOp!A4620</f>
        <v>42490</v>
      </c>
      <c r="B5084" t="str">
        <f>Atask.AtsOp!E4620</f>
        <v>3001-0013</v>
      </c>
      <c r="C5084" t="str">
        <f>Atask.AtsOp!H4620</f>
        <v>Put. vynas "Alita" Briutas CUVEE, 0,75l 11%</v>
      </c>
      <c r="D5084" t="str">
        <f>Atask.AtsOp!N4620</f>
        <v>But.</v>
      </c>
      <c r="E5084" t="str">
        <f>Atask.AtsOp!I4620</f>
        <v>Perkelti</v>
      </c>
      <c r="F5084">
        <f>Atask.AtsOp!M4620</f>
        <v>-5</v>
      </c>
      <c r="G5084">
        <f>VLOOKUP(B5084,Prekės!$A$2:$E$3000,3,FALSE)</f>
        <v>235</v>
      </c>
      <c r="H5084">
        <f>VLOOKUP(B5084,Prekės!$A$2:$E$3000,4,FALSE)</f>
        <v>0.75</v>
      </c>
      <c r="I5084">
        <f>VLOOKUP(B5084,Prekės!$A$2:$E$3000,5,FALSE)</f>
        <v>11</v>
      </c>
      <c r="J5084">
        <f t="shared" si="159"/>
        <v>-3.75</v>
      </c>
      <c r="K5084">
        <f t="shared" si="160"/>
        <v>-3.75</v>
      </c>
    </row>
    <row r="5085" spans="1:11">
      <c r="A5085" s="1">
        <f>Atask.AtsOp!A4621</f>
        <v>42489</v>
      </c>
      <c r="B5085" t="str">
        <f>Atask.AtsOp!E4621</f>
        <v>3001-0013</v>
      </c>
      <c r="C5085" t="str">
        <f>Atask.AtsOp!H4621</f>
        <v>Put. vynas "Alita" Briutas CUVEE, 0,75l 11%</v>
      </c>
      <c r="D5085" t="str">
        <f>Atask.AtsOp!N4621</f>
        <v>But.</v>
      </c>
      <c r="E5085" t="str">
        <f>Atask.AtsOp!I4621</f>
        <v>Pardavimo užsakymas</v>
      </c>
      <c r="F5085">
        <f>Atask.AtsOp!M4621</f>
        <v>-12</v>
      </c>
      <c r="G5085">
        <f>VLOOKUP(B5085,Prekės!$A$2:$E$3000,3,FALSE)</f>
        <v>235</v>
      </c>
      <c r="H5085">
        <f>VLOOKUP(B5085,Prekės!$A$2:$E$3000,4,FALSE)</f>
        <v>0.75</v>
      </c>
      <c r="I5085">
        <f>VLOOKUP(B5085,Prekės!$A$2:$E$3000,5,FALSE)</f>
        <v>11</v>
      </c>
      <c r="J5085">
        <f t="shared" si="159"/>
        <v>-9</v>
      </c>
      <c r="K5085">
        <f t="shared" si="160"/>
        <v>-9</v>
      </c>
    </row>
    <row r="5086" spans="1:11">
      <c r="A5086" s="1">
        <f>Atask.AtsOp!A4622</f>
        <v>42488</v>
      </c>
      <c r="B5086" t="str">
        <f>Atask.AtsOp!E4622</f>
        <v>3001-0013</v>
      </c>
      <c r="C5086" t="str">
        <f>Atask.AtsOp!H4622</f>
        <v>Put. vynas "Alita" Briutas CUVEE, 0,75l 11%</v>
      </c>
      <c r="D5086" t="str">
        <f>Atask.AtsOp!N4622</f>
        <v>But.</v>
      </c>
      <c r="E5086" t="str">
        <f>Atask.AtsOp!I4622</f>
        <v>Pardavimo užsakymas</v>
      </c>
      <c r="F5086">
        <f>Atask.AtsOp!M4622</f>
        <v>-12</v>
      </c>
      <c r="G5086">
        <f>VLOOKUP(B5086,Prekės!$A$2:$E$3000,3,FALSE)</f>
        <v>235</v>
      </c>
      <c r="H5086">
        <f>VLOOKUP(B5086,Prekės!$A$2:$E$3000,4,FALSE)</f>
        <v>0.75</v>
      </c>
      <c r="I5086">
        <f>VLOOKUP(B5086,Prekės!$A$2:$E$3000,5,FALSE)</f>
        <v>11</v>
      </c>
      <c r="J5086">
        <f t="shared" si="159"/>
        <v>-9</v>
      </c>
      <c r="K5086">
        <f t="shared" si="160"/>
        <v>-9</v>
      </c>
    </row>
    <row r="5087" spans="1:11">
      <c r="A5087" s="1">
        <f>Atask.AtsOp!A4623</f>
        <v>42474</v>
      </c>
      <c r="B5087" t="str">
        <f>Atask.AtsOp!E4623</f>
        <v>3001-0013</v>
      </c>
      <c r="C5087" t="str">
        <f>Atask.AtsOp!H4623</f>
        <v>Put. vynas "Alita" Briutas CUVEE, 0,75l 11%</v>
      </c>
      <c r="D5087" t="str">
        <f>Atask.AtsOp!N4623</f>
        <v>But.</v>
      </c>
      <c r="E5087" t="str">
        <f>Atask.AtsOp!I4623</f>
        <v>Perkelti</v>
      </c>
      <c r="F5087">
        <f>Atask.AtsOp!M4623</f>
        <v>-1</v>
      </c>
      <c r="G5087">
        <f>VLOOKUP(B5087,Prekės!$A$2:$E$3000,3,FALSE)</f>
        <v>235</v>
      </c>
      <c r="H5087">
        <f>VLOOKUP(B5087,Prekės!$A$2:$E$3000,4,FALSE)</f>
        <v>0.75</v>
      </c>
      <c r="I5087">
        <f>VLOOKUP(B5087,Prekės!$A$2:$E$3000,5,FALSE)</f>
        <v>11</v>
      </c>
      <c r="J5087">
        <f t="shared" si="159"/>
        <v>-0.75</v>
      </c>
      <c r="K5087">
        <f t="shared" si="160"/>
        <v>-0.75</v>
      </c>
    </row>
    <row r="5088" spans="1:11">
      <c r="A5088" s="1">
        <f>Atask.AtsOp!A4624</f>
        <v>42473</v>
      </c>
      <c r="B5088" t="str">
        <f>Atask.AtsOp!E4624</f>
        <v>3001-0013</v>
      </c>
      <c r="C5088" t="str">
        <f>Atask.AtsOp!H4624</f>
        <v>Put. vynas "Alita" Briutas CUVEE, 0,75l 11%</v>
      </c>
      <c r="D5088" t="str">
        <f>Atask.AtsOp!N4624</f>
        <v>But.</v>
      </c>
      <c r="E5088" t="str">
        <f>Atask.AtsOp!I4624</f>
        <v>Gamyba</v>
      </c>
      <c r="F5088">
        <f>Atask.AtsOp!M4624</f>
        <v>10368</v>
      </c>
      <c r="G5088">
        <f>VLOOKUP(B5088,Prekės!$A$2:$E$3000,3,FALSE)</f>
        <v>235</v>
      </c>
      <c r="H5088">
        <f>VLOOKUP(B5088,Prekės!$A$2:$E$3000,4,FALSE)</f>
        <v>0.75</v>
      </c>
      <c r="I5088">
        <f>VLOOKUP(B5088,Prekės!$A$2:$E$3000,5,FALSE)</f>
        <v>11</v>
      </c>
      <c r="J5088">
        <f t="shared" si="159"/>
        <v>7776</v>
      </c>
      <c r="K5088">
        <f t="shared" si="160"/>
        <v>7776</v>
      </c>
    </row>
    <row r="5089" spans="1:11">
      <c r="A5089" s="1">
        <f>Atask.AtsOp!A4625</f>
        <v>42474</v>
      </c>
      <c r="B5089" t="str">
        <f>Atask.AtsOp!E4625</f>
        <v>3001-0013</v>
      </c>
      <c r="C5089" t="str">
        <f>Atask.AtsOp!H4625</f>
        <v>Put. vynas "Alita" Briutas CUVEE, 0,75l 11%</v>
      </c>
      <c r="D5089" t="str">
        <f>Atask.AtsOp!N4625</f>
        <v>But.</v>
      </c>
      <c r="E5089" t="str">
        <f>Atask.AtsOp!I4625</f>
        <v>Perkelti</v>
      </c>
      <c r="F5089">
        <f>Atask.AtsOp!M4625</f>
        <v>-10366</v>
      </c>
      <c r="G5089">
        <f>VLOOKUP(B5089,Prekės!$A$2:$E$3000,3,FALSE)</f>
        <v>235</v>
      </c>
      <c r="H5089">
        <f>VLOOKUP(B5089,Prekės!$A$2:$E$3000,4,FALSE)</f>
        <v>0.75</v>
      </c>
      <c r="I5089">
        <f>VLOOKUP(B5089,Prekės!$A$2:$E$3000,5,FALSE)</f>
        <v>11</v>
      </c>
      <c r="J5089">
        <f t="shared" si="159"/>
        <v>-7774.5</v>
      </c>
      <c r="K5089">
        <f t="shared" si="160"/>
        <v>-7774.5</v>
      </c>
    </row>
    <row r="5090" spans="1:11">
      <c r="A5090" s="1">
        <f>Atask.AtsOp!A4626</f>
        <v>42473</v>
      </c>
      <c r="B5090" t="str">
        <f>Atask.AtsOp!E4626</f>
        <v>3001-0013</v>
      </c>
      <c r="C5090" t="str">
        <f>Atask.AtsOp!H4626</f>
        <v>Put. vynas "Alita" Briutas CUVEE, 0,75l 11%</v>
      </c>
      <c r="D5090" t="str">
        <f>Atask.AtsOp!N4626</f>
        <v>But.</v>
      </c>
      <c r="E5090" t="str">
        <f>Atask.AtsOp!I4626</f>
        <v>Perkelti</v>
      </c>
      <c r="F5090">
        <f>Atask.AtsOp!M4626</f>
        <v>-1</v>
      </c>
      <c r="G5090">
        <f>VLOOKUP(B5090,Prekės!$A$2:$E$3000,3,FALSE)</f>
        <v>235</v>
      </c>
      <c r="H5090">
        <f>VLOOKUP(B5090,Prekės!$A$2:$E$3000,4,FALSE)</f>
        <v>0.75</v>
      </c>
      <c r="I5090">
        <f>VLOOKUP(B5090,Prekės!$A$2:$E$3000,5,FALSE)</f>
        <v>11</v>
      </c>
      <c r="J5090">
        <f t="shared" ref="J5090:J5153" si="161">IF(G5090=110,F5090*H5090*I5090,IF(G5090&lt;280,F5090*H5090,F5090*H5090*(I5090/100)))</f>
        <v>-0.75</v>
      </c>
      <c r="K5090">
        <f t="shared" ref="K5090:K5153" si="162">IF(EXACT(D5090,"But."),J5090,F5090)</f>
        <v>-0.75</v>
      </c>
    </row>
    <row r="5091" spans="1:11">
      <c r="A5091" s="1">
        <f>Atask.AtsOp!A4627</f>
        <v>42473</v>
      </c>
      <c r="B5091" t="str">
        <f>Atask.AtsOp!E4627</f>
        <v>3001-0013</v>
      </c>
      <c r="C5091" t="str">
        <f>Atask.AtsOp!H4627</f>
        <v>Put. vynas "Alita" Briutas CUVEE, 0,75l 11%</v>
      </c>
      <c r="D5091" t="str">
        <f>Atask.AtsOp!N4627</f>
        <v>But.</v>
      </c>
      <c r="E5091" t="str">
        <f>Atask.AtsOp!I4627</f>
        <v>Perkelti</v>
      </c>
      <c r="F5091">
        <f>Atask.AtsOp!M4627</f>
        <v>-4608</v>
      </c>
      <c r="G5091">
        <f>VLOOKUP(B5091,Prekės!$A$2:$E$3000,3,FALSE)</f>
        <v>235</v>
      </c>
      <c r="H5091">
        <f>VLOOKUP(B5091,Prekės!$A$2:$E$3000,4,FALSE)</f>
        <v>0.75</v>
      </c>
      <c r="I5091">
        <f>VLOOKUP(B5091,Prekės!$A$2:$E$3000,5,FALSE)</f>
        <v>11</v>
      </c>
      <c r="J5091">
        <f t="shared" si="161"/>
        <v>-3456</v>
      </c>
      <c r="K5091">
        <f t="shared" si="162"/>
        <v>-3456</v>
      </c>
    </row>
    <row r="5092" spans="1:11">
      <c r="A5092" s="1">
        <f>Atask.AtsOp!A4628</f>
        <v>42473</v>
      </c>
      <c r="B5092" t="str">
        <f>Atask.AtsOp!E4628</f>
        <v>3001-0013</v>
      </c>
      <c r="C5092" t="str">
        <f>Atask.AtsOp!H4628</f>
        <v>Put. vynas "Alita" Briutas CUVEE, 0,75l 11%</v>
      </c>
      <c r="D5092" t="str">
        <f>Atask.AtsOp!N4628</f>
        <v>But.</v>
      </c>
      <c r="E5092" t="str">
        <f>Atask.AtsOp!I4628</f>
        <v>Gamyba</v>
      </c>
      <c r="F5092">
        <f>Atask.AtsOp!M4628</f>
        <v>4608</v>
      </c>
      <c r="G5092">
        <f>VLOOKUP(B5092,Prekės!$A$2:$E$3000,3,FALSE)</f>
        <v>235</v>
      </c>
      <c r="H5092">
        <f>VLOOKUP(B5092,Prekės!$A$2:$E$3000,4,FALSE)</f>
        <v>0.75</v>
      </c>
      <c r="I5092">
        <f>VLOOKUP(B5092,Prekės!$A$2:$E$3000,5,FALSE)</f>
        <v>11</v>
      </c>
      <c r="J5092">
        <f t="shared" si="161"/>
        <v>3456</v>
      </c>
      <c r="K5092">
        <f t="shared" si="162"/>
        <v>3456</v>
      </c>
    </row>
    <row r="5093" spans="1:11">
      <c r="A5093" s="1">
        <f>Atask.AtsOp!A4629</f>
        <v>42473</v>
      </c>
      <c r="B5093" t="str">
        <f>Atask.AtsOp!E4629</f>
        <v>3001-0013</v>
      </c>
      <c r="C5093" t="str">
        <f>Atask.AtsOp!H4629</f>
        <v>Put. vynas "Alita" Briutas CUVEE, 0,75l 11%</v>
      </c>
      <c r="D5093" t="str">
        <f>Atask.AtsOp!N4629</f>
        <v>But.</v>
      </c>
      <c r="E5093" t="str">
        <f>Atask.AtsOp!I4629</f>
        <v>Perkelti</v>
      </c>
      <c r="F5093">
        <f>Atask.AtsOp!M4629</f>
        <v>1</v>
      </c>
      <c r="G5093">
        <f>VLOOKUP(B5093,Prekės!$A$2:$E$3000,3,FALSE)</f>
        <v>235</v>
      </c>
      <c r="H5093">
        <f>VLOOKUP(B5093,Prekės!$A$2:$E$3000,4,FALSE)</f>
        <v>0.75</v>
      </c>
      <c r="I5093">
        <f>VLOOKUP(B5093,Prekės!$A$2:$E$3000,5,FALSE)</f>
        <v>11</v>
      </c>
      <c r="J5093">
        <f t="shared" si="161"/>
        <v>0.75</v>
      </c>
      <c r="K5093">
        <f t="shared" si="162"/>
        <v>0.75</v>
      </c>
    </row>
    <row r="5094" spans="1:11">
      <c r="A5094" s="1">
        <f>Atask.AtsOp!A4630</f>
        <v>42474</v>
      </c>
      <c r="B5094" t="str">
        <f>Atask.AtsOp!E4630</f>
        <v>3001-0013</v>
      </c>
      <c r="C5094" t="str">
        <f>Atask.AtsOp!H4630</f>
        <v>Put. vynas "Alita" Briutas CUVEE, 0,75l 11%</v>
      </c>
      <c r="D5094" t="str">
        <f>Atask.AtsOp!N4630</f>
        <v>But.</v>
      </c>
      <c r="E5094" t="str">
        <f>Atask.AtsOp!I4630</f>
        <v>Perkelti</v>
      </c>
      <c r="F5094">
        <f>Atask.AtsOp!M4630</f>
        <v>2</v>
      </c>
      <c r="G5094">
        <f>VLOOKUP(B5094,Prekės!$A$2:$E$3000,3,FALSE)</f>
        <v>235</v>
      </c>
      <c r="H5094">
        <f>VLOOKUP(B5094,Prekės!$A$2:$E$3000,4,FALSE)</f>
        <v>0.75</v>
      </c>
      <c r="I5094">
        <f>VLOOKUP(B5094,Prekės!$A$2:$E$3000,5,FALSE)</f>
        <v>11</v>
      </c>
      <c r="J5094">
        <f t="shared" si="161"/>
        <v>1.5</v>
      </c>
      <c r="K5094">
        <f t="shared" si="162"/>
        <v>1.5</v>
      </c>
    </row>
    <row r="5095" spans="1:11">
      <c r="A5095" s="1">
        <f>Atask.AtsOp!A4631</f>
        <v>42490</v>
      </c>
      <c r="B5095" t="str">
        <f>Atask.AtsOp!E4631</f>
        <v>3001-0013</v>
      </c>
      <c r="C5095" t="str">
        <f>Atask.AtsOp!H4631</f>
        <v>Put. vynas "Alita" Briutas CUVEE, 0,75l 11%</v>
      </c>
      <c r="D5095" t="str">
        <f>Atask.AtsOp!N4631</f>
        <v>But.</v>
      </c>
      <c r="E5095" t="str">
        <f>Atask.AtsOp!I4631</f>
        <v>Perkelti</v>
      </c>
      <c r="F5095">
        <f>Atask.AtsOp!M4631</f>
        <v>5</v>
      </c>
      <c r="G5095">
        <f>VLOOKUP(B5095,Prekės!$A$2:$E$3000,3,FALSE)</f>
        <v>235</v>
      </c>
      <c r="H5095">
        <f>VLOOKUP(B5095,Prekės!$A$2:$E$3000,4,FALSE)</f>
        <v>0.75</v>
      </c>
      <c r="I5095">
        <f>VLOOKUP(B5095,Prekės!$A$2:$E$3000,5,FALSE)</f>
        <v>11</v>
      </c>
      <c r="J5095">
        <f t="shared" si="161"/>
        <v>3.75</v>
      </c>
      <c r="K5095">
        <f t="shared" si="162"/>
        <v>3.75</v>
      </c>
    </row>
    <row r="5096" spans="1:11">
      <c r="A5096" s="1">
        <f>Atask.AtsOp!A4632</f>
        <v>42490</v>
      </c>
      <c r="B5096" t="str">
        <f>Atask.AtsOp!E4632</f>
        <v>3001-0013</v>
      </c>
      <c r="C5096" t="str">
        <f>Atask.AtsOp!H4632</f>
        <v>Put. vynas "Alita" Briutas CUVEE, 0,75l 11%</v>
      </c>
      <c r="D5096" t="str">
        <f>Atask.AtsOp!N4632</f>
        <v>But.</v>
      </c>
      <c r="E5096" t="str">
        <f>Atask.AtsOp!I4632</f>
        <v>Pardavimo užsakymas</v>
      </c>
      <c r="F5096">
        <f>Atask.AtsOp!M4632</f>
        <v>-5</v>
      </c>
      <c r="G5096">
        <f>VLOOKUP(B5096,Prekės!$A$2:$E$3000,3,FALSE)</f>
        <v>235</v>
      </c>
      <c r="H5096">
        <f>VLOOKUP(B5096,Prekės!$A$2:$E$3000,4,FALSE)</f>
        <v>0.75</v>
      </c>
      <c r="I5096">
        <f>VLOOKUP(B5096,Prekės!$A$2:$E$3000,5,FALSE)</f>
        <v>11</v>
      </c>
      <c r="J5096">
        <f t="shared" si="161"/>
        <v>-3.75</v>
      </c>
      <c r="K5096">
        <f t="shared" si="162"/>
        <v>-3.75</v>
      </c>
    </row>
    <row r="5097" spans="1:11">
      <c r="A5097" s="1">
        <f>Atask.AtsOp!A4633</f>
        <v>42490</v>
      </c>
      <c r="B5097" t="str">
        <f>Atask.AtsOp!E4633</f>
        <v>3001-0013</v>
      </c>
      <c r="C5097" t="str">
        <f>Atask.AtsOp!H4633</f>
        <v>Put. vynas "Alita" Briutas CUVEE, 0,75l 11%</v>
      </c>
      <c r="D5097" t="str">
        <f>Atask.AtsOp!N4633</f>
        <v>But.</v>
      </c>
      <c r="E5097" t="str">
        <f>Atask.AtsOp!I4633</f>
        <v>Pardavimo užsakymas</v>
      </c>
      <c r="F5097">
        <f>Atask.AtsOp!M4633</f>
        <v>-3</v>
      </c>
      <c r="G5097">
        <f>VLOOKUP(B5097,Prekės!$A$2:$E$3000,3,FALSE)</f>
        <v>235</v>
      </c>
      <c r="H5097">
        <f>VLOOKUP(B5097,Prekės!$A$2:$E$3000,4,FALSE)</f>
        <v>0.75</v>
      </c>
      <c r="I5097">
        <f>VLOOKUP(B5097,Prekės!$A$2:$E$3000,5,FALSE)</f>
        <v>11</v>
      </c>
      <c r="J5097">
        <f t="shared" si="161"/>
        <v>-2.25</v>
      </c>
      <c r="K5097">
        <f t="shared" si="162"/>
        <v>-2.25</v>
      </c>
    </row>
    <row r="5098" spans="1:11">
      <c r="A5098" s="1">
        <f>Atask.AtsOp!A4634</f>
        <v>42474</v>
      </c>
      <c r="B5098" t="str">
        <f>Atask.AtsOp!E4634</f>
        <v>3001-0013</v>
      </c>
      <c r="C5098" t="str">
        <f>Atask.AtsOp!H4634</f>
        <v>Put. vynas "Alita" Briutas CUVEE, 0,75l 11%</v>
      </c>
      <c r="D5098" t="str">
        <f>Atask.AtsOp!N4634</f>
        <v>But.</v>
      </c>
      <c r="E5098" t="str">
        <f>Atask.AtsOp!I4634</f>
        <v>Perkelti</v>
      </c>
      <c r="F5098">
        <f>Atask.AtsOp!M4634</f>
        <v>1</v>
      </c>
      <c r="G5098">
        <f>VLOOKUP(B5098,Prekės!$A$2:$E$3000,3,FALSE)</f>
        <v>235</v>
      </c>
      <c r="H5098">
        <f>VLOOKUP(B5098,Prekės!$A$2:$E$3000,4,FALSE)</f>
        <v>0.75</v>
      </c>
      <c r="I5098">
        <f>VLOOKUP(B5098,Prekės!$A$2:$E$3000,5,FALSE)</f>
        <v>11</v>
      </c>
      <c r="J5098">
        <f t="shared" si="161"/>
        <v>0.75</v>
      </c>
      <c r="K5098">
        <f t="shared" si="162"/>
        <v>0.75</v>
      </c>
    </row>
    <row r="5099" spans="1:11">
      <c r="A5099" s="1">
        <f>Atask.AtsOp!A4635</f>
        <v>42473</v>
      </c>
      <c r="B5099" t="str">
        <f>Atask.AtsOp!E4635</f>
        <v>3001-0013</v>
      </c>
      <c r="C5099" t="str">
        <f>Atask.AtsOp!H4635</f>
        <v>Put. vynas "Alita" Briutas CUVEE, 0,75l 11%</v>
      </c>
      <c r="D5099" t="str">
        <f>Atask.AtsOp!N4635</f>
        <v>But.</v>
      </c>
      <c r="E5099" t="str">
        <f>Atask.AtsOp!I4635</f>
        <v>Perkelti</v>
      </c>
      <c r="F5099">
        <f>Atask.AtsOp!M4635</f>
        <v>1</v>
      </c>
      <c r="G5099">
        <f>VLOOKUP(B5099,Prekės!$A$2:$E$3000,3,FALSE)</f>
        <v>235</v>
      </c>
      <c r="H5099">
        <f>VLOOKUP(B5099,Prekės!$A$2:$E$3000,4,FALSE)</f>
        <v>0.75</v>
      </c>
      <c r="I5099">
        <f>VLOOKUP(B5099,Prekės!$A$2:$E$3000,5,FALSE)</f>
        <v>11</v>
      </c>
      <c r="J5099">
        <f t="shared" si="161"/>
        <v>0.75</v>
      </c>
      <c r="K5099">
        <f t="shared" si="162"/>
        <v>0.75</v>
      </c>
    </row>
    <row r="5100" spans="1:11">
      <c r="A5100" s="1">
        <f>Atask.AtsOp!A4636</f>
        <v>42489</v>
      </c>
      <c r="B5100" t="str">
        <f>Atask.AtsOp!E4636</f>
        <v>3001-0013</v>
      </c>
      <c r="C5100" t="str">
        <f>Atask.AtsOp!H4636</f>
        <v>Put. vynas "Alita" Briutas CUVEE, 0,75l 11%</v>
      </c>
      <c r="D5100" t="str">
        <f>Atask.AtsOp!N4636</f>
        <v>But.</v>
      </c>
      <c r="E5100" t="str">
        <f>Atask.AtsOp!I4636</f>
        <v>Pardavimo užsakymas</v>
      </c>
      <c r="F5100">
        <f>Atask.AtsOp!M4636</f>
        <v>-2</v>
      </c>
      <c r="G5100">
        <f>VLOOKUP(B5100,Prekės!$A$2:$E$3000,3,FALSE)</f>
        <v>235</v>
      </c>
      <c r="H5100">
        <f>VLOOKUP(B5100,Prekės!$A$2:$E$3000,4,FALSE)</f>
        <v>0.75</v>
      </c>
      <c r="I5100">
        <f>VLOOKUP(B5100,Prekės!$A$2:$E$3000,5,FALSE)</f>
        <v>11</v>
      </c>
      <c r="J5100">
        <f t="shared" si="161"/>
        <v>-1.5</v>
      </c>
      <c r="K5100">
        <f t="shared" si="162"/>
        <v>-1.5</v>
      </c>
    </row>
    <row r="5101" spans="1:11">
      <c r="A5101" s="1">
        <f>Atask.AtsOp!A4637</f>
        <v>42489</v>
      </c>
      <c r="B5101" t="str">
        <f>Atask.AtsOp!E4637</f>
        <v>3001-0055</v>
      </c>
      <c r="C5101" t="str">
        <f>Atask.AtsOp!H4637</f>
        <v>Put. vynas "Alita" Chardonnay, 0,75l 11% (dėž)</v>
      </c>
      <c r="D5101" t="str">
        <f>Atask.AtsOp!N4637</f>
        <v>But.</v>
      </c>
      <c r="E5101" t="str">
        <f>Atask.AtsOp!I4637</f>
        <v>Pardavimo užsakymas</v>
      </c>
      <c r="F5101">
        <f>Atask.AtsOp!M4637</f>
        <v>-10</v>
      </c>
      <c r="G5101">
        <f>VLOOKUP(B5101,Prekės!$A$2:$E$3000,3,FALSE)</f>
        <v>235</v>
      </c>
      <c r="H5101">
        <f>VLOOKUP(B5101,Prekės!$A$2:$E$3000,4,FALSE)</f>
        <v>0.75</v>
      </c>
      <c r="I5101">
        <f>VLOOKUP(B5101,Prekės!$A$2:$E$3000,5,FALSE)</f>
        <v>11</v>
      </c>
      <c r="J5101">
        <f t="shared" si="161"/>
        <v>-7.5</v>
      </c>
      <c r="K5101">
        <f t="shared" si="162"/>
        <v>-7.5</v>
      </c>
    </row>
    <row r="5102" spans="1:11">
      <c r="A5102" s="1">
        <f>Atask.AtsOp!A4638</f>
        <v>42489</v>
      </c>
      <c r="B5102" t="str">
        <f>Atask.AtsOp!E4638</f>
        <v>3001-0055</v>
      </c>
      <c r="C5102" t="str">
        <f>Atask.AtsOp!H4638</f>
        <v>Put. vynas "Alita" Chardonnay, 0,75l 11% (dėž)</v>
      </c>
      <c r="D5102" t="str">
        <f>Atask.AtsOp!N4638</f>
        <v>But.</v>
      </c>
      <c r="E5102" t="str">
        <f>Atask.AtsOp!I4638</f>
        <v>Pardavimo užsakymas</v>
      </c>
      <c r="F5102">
        <f>Atask.AtsOp!M4638</f>
        <v>10</v>
      </c>
      <c r="G5102">
        <f>VLOOKUP(B5102,Prekės!$A$2:$E$3000,3,FALSE)</f>
        <v>235</v>
      </c>
      <c r="H5102">
        <f>VLOOKUP(B5102,Prekės!$A$2:$E$3000,4,FALSE)</f>
        <v>0.75</v>
      </c>
      <c r="I5102">
        <f>VLOOKUP(B5102,Prekės!$A$2:$E$3000,5,FALSE)</f>
        <v>11</v>
      </c>
      <c r="J5102">
        <f t="shared" si="161"/>
        <v>7.5</v>
      </c>
      <c r="K5102">
        <f t="shared" si="162"/>
        <v>7.5</v>
      </c>
    </row>
    <row r="5103" spans="1:11">
      <c r="A5103" s="1">
        <f>Atask.AtsOp!A4639</f>
        <v>42466</v>
      </c>
      <c r="B5103" t="str">
        <f>Atask.AtsOp!E4639</f>
        <v>3001-0055</v>
      </c>
      <c r="C5103" t="str">
        <f>Atask.AtsOp!H4639</f>
        <v>Put. vynas "Alita" Chardonnay, 0,75l 11% (dėž)</v>
      </c>
      <c r="D5103" t="str">
        <f>Atask.AtsOp!N4639</f>
        <v>But.</v>
      </c>
      <c r="E5103" t="str">
        <f>Atask.AtsOp!I4639</f>
        <v>Pardavimo užsakymas</v>
      </c>
      <c r="F5103">
        <f>Atask.AtsOp!M4639</f>
        <v>-24</v>
      </c>
      <c r="G5103">
        <f>VLOOKUP(B5103,Prekės!$A$2:$E$3000,3,FALSE)</f>
        <v>235</v>
      </c>
      <c r="H5103">
        <f>VLOOKUP(B5103,Prekės!$A$2:$E$3000,4,FALSE)</f>
        <v>0.75</v>
      </c>
      <c r="I5103">
        <f>VLOOKUP(B5103,Prekės!$A$2:$E$3000,5,FALSE)</f>
        <v>11</v>
      </c>
      <c r="J5103">
        <f t="shared" si="161"/>
        <v>-18</v>
      </c>
      <c r="K5103">
        <f t="shared" si="162"/>
        <v>-18</v>
      </c>
    </row>
    <row r="5104" spans="1:11">
      <c r="A5104" s="1">
        <f>Atask.AtsOp!A4640</f>
        <v>42473</v>
      </c>
      <c r="B5104" t="str">
        <f>Atask.AtsOp!E4640</f>
        <v>3001-0055</v>
      </c>
      <c r="C5104" t="str">
        <f>Atask.AtsOp!H4640</f>
        <v>Put. vynas "Alita" Chardonnay, 0,75l 11% (dėž)</v>
      </c>
      <c r="D5104" t="str">
        <f>Atask.AtsOp!N4640</f>
        <v>But.</v>
      </c>
      <c r="E5104" t="str">
        <f>Atask.AtsOp!I4640</f>
        <v>Pardavimo užsakymas</v>
      </c>
      <c r="F5104">
        <f>Atask.AtsOp!M4640</f>
        <v>-36</v>
      </c>
      <c r="G5104">
        <f>VLOOKUP(B5104,Prekės!$A$2:$E$3000,3,FALSE)</f>
        <v>235</v>
      </c>
      <c r="H5104">
        <f>VLOOKUP(B5104,Prekės!$A$2:$E$3000,4,FALSE)</f>
        <v>0.75</v>
      </c>
      <c r="I5104">
        <f>VLOOKUP(B5104,Prekės!$A$2:$E$3000,5,FALSE)</f>
        <v>11</v>
      </c>
      <c r="J5104">
        <f t="shared" si="161"/>
        <v>-27</v>
      </c>
      <c r="K5104">
        <f t="shared" si="162"/>
        <v>-27</v>
      </c>
    </row>
    <row r="5105" spans="1:11">
      <c r="A5105" s="1">
        <f>Atask.AtsOp!A4641</f>
        <v>42478</v>
      </c>
      <c r="B5105" t="str">
        <f>Atask.AtsOp!E4641</f>
        <v>3001-0055</v>
      </c>
      <c r="C5105" t="str">
        <f>Atask.AtsOp!H4641</f>
        <v>Put. vynas "Alita" Chardonnay, 0,75l 11% (dėž)</v>
      </c>
      <c r="D5105" t="str">
        <f>Atask.AtsOp!N4641</f>
        <v>But.</v>
      </c>
      <c r="E5105" t="str">
        <f>Atask.AtsOp!I4641</f>
        <v>Pardavimo užsakymas</v>
      </c>
      <c r="F5105">
        <f>Atask.AtsOp!M4641</f>
        <v>-12</v>
      </c>
      <c r="G5105">
        <f>VLOOKUP(B5105,Prekės!$A$2:$E$3000,3,FALSE)</f>
        <v>235</v>
      </c>
      <c r="H5105">
        <f>VLOOKUP(B5105,Prekės!$A$2:$E$3000,4,FALSE)</f>
        <v>0.75</v>
      </c>
      <c r="I5105">
        <f>VLOOKUP(B5105,Prekės!$A$2:$E$3000,5,FALSE)</f>
        <v>11</v>
      </c>
      <c r="J5105">
        <f t="shared" si="161"/>
        <v>-9</v>
      </c>
      <c r="K5105">
        <f t="shared" si="162"/>
        <v>-9</v>
      </c>
    </row>
    <row r="5106" spans="1:11">
      <c r="A5106" s="1">
        <f>Atask.AtsOp!A4642</f>
        <v>42485</v>
      </c>
      <c r="B5106" t="str">
        <f>Atask.AtsOp!E4642</f>
        <v>3001-0055</v>
      </c>
      <c r="C5106" t="str">
        <f>Atask.AtsOp!H4642</f>
        <v>Put. vynas "Alita" Chardonnay, 0,75l 11% (dėž)</v>
      </c>
      <c r="D5106" t="str">
        <f>Atask.AtsOp!N4642</f>
        <v>But.</v>
      </c>
      <c r="E5106" t="str">
        <f>Atask.AtsOp!I4642</f>
        <v>Pardavimo užsakymas</v>
      </c>
      <c r="F5106">
        <f>Atask.AtsOp!M4642</f>
        <v>-12</v>
      </c>
      <c r="G5106">
        <f>VLOOKUP(B5106,Prekės!$A$2:$E$3000,3,FALSE)</f>
        <v>235</v>
      </c>
      <c r="H5106">
        <f>VLOOKUP(B5106,Prekės!$A$2:$E$3000,4,FALSE)</f>
        <v>0.75</v>
      </c>
      <c r="I5106">
        <f>VLOOKUP(B5106,Prekės!$A$2:$E$3000,5,FALSE)</f>
        <v>11</v>
      </c>
      <c r="J5106">
        <f t="shared" si="161"/>
        <v>-9</v>
      </c>
      <c r="K5106">
        <f t="shared" si="162"/>
        <v>-9</v>
      </c>
    </row>
    <row r="5107" spans="1:11">
      <c r="A5107" s="1">
        <f>Atask.AtsOp!A4643</f>
        <v>42480</v>
      </c>
      <c r="B5107" t="str">
        <f>Atask.AtsOp!E4643</f>
        <v>3001-0055</v>
      </c>
      <c r="C5107" t="str">
        <f>Atask.AtsOp!H4643</f>
        <v>Put. vynas "Alita" Chardonnay, 0,75l 11% (dėž)</v>
      </c>
      <c r="D5107" t="str">
        <f>Atask.AtsOp!N4643</f>
        <v>But.</v>
      </c>
      <c r="E5107" t="str">
        <f>Atask.AtsOp!I4643</f>
        <v>Pardavimo užsakymas</v>
      </c>
      <c r="F5107">
        <f>Atask.AtsOp!M4643</f>
        <v>-12</v>
      </c>
      <c r="G5107">
        <f>VLOOKUP(B5107,Prekės!$A$2:$E$3000,3,FALSE)</f>
        <v>235</v>
      </c>
      <c r="H5107">
        <f>VLOOKUP(B5107,Prekės!$A$2:$E$3000,4,FALSE)</f>
        <v>0.75</v>
      </c>
      <c r="I5107">
        <f>VLOOKUP(B5107,Prekės!$A$2:$E$3000,5,FALSE)</f>
        <v>11</v>
      </c>
      <c r="J5107">
        <f t="shared" si="161"/>
        <v>-9</v>
      </c>
      <c r="K5107">
        <f t="shared" si="162"/>
        <v>-9</v>
      </c>
    </row>
    <row r="5108" spans="1:11">
      <c r="A5108" s="1">
        <f>Atask.AtsOp!A4644</f>
        <v>42485</v>
      </c>
      <c r="B5108" t="str">
        <f>Atask.AtsOp!E4644</f>
        <v>3001-0055</v>
      </c>
      <c r="C5108" t="str">
        <f>Atask.AtsOp!H4644</f>
        <v>Put. vynas "Alita" Chardonnay, 0,75l 11% (dėž)</v>
      </c>
      <c r="D5108" t="str">
        <f>Atask.AtsOp!N4644</f>
        <v>But.</v>
      </c>
      <c r="E5108" t="str">
        <f>Atask.AtsOp!I4644</f>
        <v>Pardavimo užsakymas</v>
      </c>
      <c r="F5108">
        <f>Atask.AtsOp!M4644</f>
        <v>-288</v>
      </c>
      <c r="G5108">
        <f>VLOOKUP(B5108,Prekės!$A$2:$E$3000,3,FALSE)</f>
        <v>235</v>
      </c>
      <c r="H5108">
        <f>VLOOKUP(B5108,Prekės!$A$2:$E$3000,4,FALSE)</f>
        <v>0.75</v>
      </c>
      <c r="I5108">
        <f>VLOOKUP(B5108,Prekės!$A$2:$E$3000,5,FALSE)</f>
        <v>11</v>
      </c>
      <c r="J5108">
        <f t="shared" si="161"/>
        <v>-216</v>
      </c>
      <c r="K5108">
        <f t="shared" si="162"/>
        <v>-216</v>
      </c>
    </row>
    <row r="5109" spans="1:11">
      <c r="A5109" s="1">
        <f>Atask.AtsOp!A4645</f>
        <v>42487</v>
      </c>
      <c r="B5109" t="str">
        <f>Atask.AtsOp!E4645</f>
        <v>3001-0055</v>
      </c>
      <c r="C5109" t="str">
        <f>Atask.AtsOp!H4645</f>
        <v>Put. vynas "Alita" Chardonnay, 0,75l 11% (dėž)</v>
      </c>
      <c r="D5109" t="str">
        <f>Atask.AtsOp!N4645</f>
        <v>But.</v>
      </c>
      <c r="E5109" t="str">
        <f>Atask.AtsOp!I4645</f>
        <v>Pardavimo užsakymas</v>
      </c>
      <c r="F5109">
        <f>Atask.AtsOp!M4645</f>
        <v>-12</v>
      </c>
      <c r="G5109">
        <f>VLOOKUP(B5109,Prekės!$A$2:$E$3000,3,FALSE)</f>
        <v>235</v>
      </c>
      <c r="H5109">
        <f>VLOOKUP(B5109,Prekės!$A$2:$E$3000,4,FALSE)</f>
        <v>0.75</v>
      </c>
      <c r="I5109">
        <f>VLOOKUP(B5109,Prekės!$A$2:$E$3000,5,FALSE)</f>
        <v>11</v>
      </c>
      <c r="J5109">
        <f t="shared" si="161"/>
        <v>-9</v>
      </c>
      <c r="K5109">
        <f t="shared" si="162"/>
        <v>-9</v>
      </c>
    </row>
    <row r="5110" spans="1:11">
      <c r="A5110" s="1">
        <f>Atask.AtsOp!A4646</f>
        <v>42489</v>
      </c>
      <c r="B5110" t="str">
        <f>Atask.AtsOp!E4646</f>
        <v>3001-0055</v>
      </c>
      <c r="C5110" t="str">
        <f>Atask.AtsOp!H4646</f>
        <v>Put. vynas "Alita" Chardonnay, 0,75l 11% (dėž)</v>
      </c>
      <c r="D5110" t="str">
        <f>Atask.AtsOp!N4646</f>
        <v>But.</v>
      </c>
      <c r="E5110" t="str">
        <f>Atask.AtsOp!I4646</f>
        <v>Pardavimo užsakymas</v>
      </c>
      <c r="F5110">
        <f>Atask.AtsOp!M4646</f>
        <v>-84</v>
      </c>
      <c r="G5110">
        <f>VLOOKUP(B5110,Prekės!$A$2:$E$3000,3,FALSE)</f>
        <v>235</v>
      </c>
      <c r="H5110">
        <f>VLOOKUP(B5110,Prekės!$A$2:$E$3000,4,FALSE)</f>
        <v>0.75</v>
      </c>
      <c r="I5110">
        <f>VLOOKUP(B5110,Prekės!$A$2:$E$3000,5,FALSE)</f>
        <v>11</v>
      </c>
      <c r="J5110">
        <f t="shared" si="161"/>
        <v>-63</v>
      </c>
      <c r="K5110">
        <f t="shared" si="162"/>
        <v>-63</v>
      </c>
    </row>
    <row r="5111" spans="1:11">
      <c r="A5111" s="1">
        <f>Atask.AtsOp!A4647</f>
        <v>42489</v>
      </c>
      <c r="B5111" t="str">
        <f>Atask.AtsOp!E4647</f>
        <v>3001-0101</v>
      </c>
      <c r="C5111" t="str">
        <f>Atask.AtsOp!H4647</f>
        <v>Put. vynas "Alita" Klasikinis, briutas, 0,75l 11%</v>
      </c>
      <c r="D5111" t="str">
        <f>Atask.AtsOp!N4647</f>
        <v>But.</v>
      </c>
      <c r="E5111" t="str">
        <f>Atask.AtsOp!I4647</f>
        <v>Pardavimo užsakymas</v>
      </c>
      <c r="F5111">
        <f>Atask.AtsOp!M4647</f>
        <v>3</v>
      </c>
      <c r="G5111">
        <f>VLOOKUP(B5111,Prekės!$A$2:$E$3000,3,FALSE)</f>
        <v>235</v>
      </c>
      <c r="H5111">
        <f>VLOOKUP(B5111,Prekės!$A$2:$E$3000,4,FALSE)</f>
        <v>0.75</v>
      </c>
      <c r="I5111">
        <f>VLOOKUP(B5111,Prekės!$A$2:$E$3000,5,FALSE)</f>
        <v>11</v>
      </c>
      <c r="J5111">
        <f t="shared" si="161"/>
        <v>2.25</v>
      </c>
      <c r="K5111">
        <f t="shared" si="162"/>
        <v>2.25</v>
      </c>
    </row>
    <row r="5112" spans="1:11">
      <c r="A5112" s="1">
        <f>Atask.AtsOp!A4648</f>
        <v>42489</v>
      </c>
      <c r="B5112" t="str">
        <f>Atask.AtsOp!E4648</f>
        <v>3001-0101</v>
      </c>
      <c r="C5112" t="str">
        <f>Atask.AtsOp!H4648</f>
        <v>Put. vynas "Alita" Klasikinis, briutas, 0,75l 11%</v>
      </c>
      <c r="D5112" t="str">
        <f>Atask.AtsOp!N4648</f>
        <v>But.</v>
      </c>
      <c r="E5112" t="str">
        <f>Atask.AtsOp!I4648</f>
        <v>Pardavimo užsakymas</v>
      </c>
      <c r="F5112">
        <f>Atask.AtsOp!M4648</f>
        <v>-6</v>
      </c>
      <c r="G5112">
        <f>VLOOKUP(B5112,Prekės!$A$2:$E$3000,3,FALSE)</f>
        <v>235</v>
      </c>
      <c r="H5112">
        <f>VLOOKUP(B5112,Prekės!$A$2:$E$3000,4,FALSE)</f>
        <v>0.75</v>
      </c>
      <c r="I5112">
        <f>VLOOKUP(B5112,Prekės!$A$2:$E$3000,5,FALSE)</f>
        <v>11</v>
      </c>
      <c r="J5112">
        <f t="shared" si="161"/>
        <v>-4.5</v>
      </c>
      <c r="K5112">
        <f t="shared" si="162"/>
        <v>-4.5</v>
      </c>
    </row>
    <row r="5113" spans="1:11">
      <c r="A5113" s="1">
        <f>Atask.AtsOp!A4649</f>
        <v>42489</v>
      </c>
      <c r="B5113" t="str">
        <f>Atask.AtsOp!E4649</f>
        <v>3001-0101</v>
      </c>
      <c r="C5113" t="str">
        <f>Atask.AtsOp!H4649</f>
        <v>Put. vynas "Alita" Klasikinis, briutas, 0,75l 11%</v>
      </c>
      <c r="D5113" t="str">
        <f>Atask.AtsOp!N4649</f>
        <v>But.</v>
      </c>
      <c r="E5113" t="str">
        <f>Atask.AtsOp!I4649</f>
        <v>Pardavimo užsakymas</v>
      </c>
      <c r="F5113">
        <f>Atask.AtsOp!M4649</f>
        <v>6</v>
      </c>
      <c r="G5113">
        <f>VLOOKUP(B5113,Prekės!$A$2:$E$3000,3,FALSE)</f>
        <v>235</v>
      </c>
      <c r="H5113">
        <f>VLOOKUP(B5113,Prekės!$A$2:$E$3000,4,FALSE)</f>
        <v>0.75</v>
      </c>
      <c r="I5113">
        <f>VLOOKUP(B5113,Prekės!$A$2:$E$3000,5,FALSE)</f>
        <v>11</v>
      </c>
      <c r="J5113">
        <f t="shared" si="161"/>
        <v>4.5</v>
      </c>
      <c r="K5113">
        <f t="shared" si="162"/>
        <v>4.5</v>
      </c>
    </row>
    <row r="5114" spans="1:11">
      <c r="A5114" s="1">
        <f>Atask.AtsOp!A4650</f>
        <v>42489</v>
      </c>
      <c r="B5114" t="str">
        <f>Atask.AtsOp!E4650</f>
        <v>3001-0101</v>
      </c>
      <c r="C5114" t="str">
        <f>Atask.AtsOp!H4650</f>
        <v>Put. vynas "Alita" Klasikinis, briutas, 0,75l 11%</v>
      </c>
      <c r="D5114" t="str">
        <f>Atask.AtsOp!N4650</f>
        <v>But.</v>
      </c>
      <c r="E5114" t="str">
        <f>Atask.AtsOp!I4650</f>
        <v>Pardavimo užsakymas</v>
      </c>
      <c r="F5114">
        <f>Atask.AtsOp!M4650</f>
        <v>-3</v>
      </c>
      <c r="G5114">
        <f>VLOOKUP(B5114,Prekės!$A$2:$E$3000,3,FALSE)</f>
        <v>235</v>
      </c>
      <c r="H5114">
        <f>VLOOKUP(B5114,Prekės!$A$2:$E$3000,4,FALSE)</f>
        <v>0.75</v>
      </c>
      <c r="I5114">
        <f>VLOOKUP(B5114,Prekės!$A$2:$E$3000,5,FALSE)</f>
        <v>11</v>
      </c>
      <c r="J5114">
        <f t="shared" si="161"/>
        <v>-2.25</v>
      </c>
      <c r="K5114">
        <f t="shared" si="162"/>
        <v>-2.25</v>
      </c>
    </row>
    <row r="5115" spans="1:11">
      <c r="A5115" s="1">
        <f>Atask.AtsOp!A4651</f>
        <v>42489</v>
      </c>
      <c r="B5115" t="str">
        <f>Atask.AtsOp!E4651</f>
        <v>3001-0101</v>
      </c>
      <c r="C5115" t="str">
        <f>Atask.AtsOp!H4651</f>
        <v>Put. vynas "Alita" Klasikinis, briutas, 0,75l 11%</v>
      </c>
      <c r="D5115" t="str">
        <f>Atask.AtsOp!N4651</f>
        <v>But.</v>
      </c>
      <c r="E5115" t="str">
        <f>Atask.AtsOp!I4651</f>
        <v>Pardavimo užsakymas</v>
      </c>
      <c r="F5115">
        <f>Atask.AtsOp!M4651</f>
        <v>-64</v>
      </c>
      <c r="G5115">
        <f>VLOOKUP(B5115,Prekės!$A$2:$E$3000,3,FALSE)</f>
        <v>235</v>
      </c>
      <c r="H5115">
        <f>VLOOKUP(B5115,Prekės!$A$2:$E$3000,4,FALSE)</f>
        <v>0.75</v>
      </c>
      <c r="I5115">
        <f>VLOOKUP(B5115,Prekės!$A$2:$E$3000,5,FALSE)</f>
        <v>11</v>
      </c>
      <c r="J5115">
        <f t="shared" si="161"/>
        <v>-48</v>
      </c>
      <c r="K5115">
        <f t="shared" si="162"/>
        <v>-48</v>
      </c>
    </row>
    <row r="5116" spans="1:11">
      <c r="A5116" s="1">
        <f>Atask.AtsOp!A4652</f>
        <v>42489</v>
      </c>
      <c r="B5116" t="str">
        <f>Atask.AtsOp!E4652</f>
        <v>3001-0101</v>
      </c>
      <c r="C5116" t="str">
        <f>Atask.AtsOp!H4652</f>
        <v>Put. vynas "Alita" Klasikinis, briutas, 0,75l 11%</v>
      </c>
      <c r="D5116" t="str">
        <f>Atask.AtsOp!N4652</f>
        <v>But.</v>
      </c>
      <c r="E5116" t="str">
        <f>Atask.AtsOp!I4652</f>
        <v>Pardavimo užsakymas</v>
      </c>
      <c r="F5116">
        <f>Atask.AtsOp!M4652</f>
        <v>64</v>
      </c>
      <c r="G5116">
        <f>VLOOKUP(B5116,Prekės!$A$2:$E$3000,3,FALSE)</f>
        <v>235</v>
      </c>
      <c r="H5116">
        <f>VLOOKUP(B5116,Prekės!$A$2:$E$3000,4,FALSE)</f>
        <v>0.75</v>
      </c>
      <c r="I5116">
        <f>VLOOKUP(B5116,Prekės!$A$2:$E$3000,5,FALSE)</f>
        <v>11</v>
      </c>
      <c r="J5116">
        <f t="shared" si="161"/>
        <v>48</v>
      </c>
      <c r="K5116">
        <f t="shared" si="162"/>
        <v>48</v>
      </c>
    </row>
    <row r="5117" spans="1:11">
      <c r="A5117" s="1">
        <f>Atask.AtsOp!A4653</f>
        <v>42461</v>
      </c>
      <c r="B5117" t="str">
        <f>Atask.AtsOp!E4653</f>
        <v>3001-0101</v>
      </c>
      <c r="C5117" t="str">
        <f>Atask.AtsOp!H4653</f>
        <v>Put. vynas "Alita" Klasikinis, briutas, 0,75l 11%</v>
      </c>
      <c r="D5117" t="str">
        <f>Atask.AtsOp!N4653</f>
        <v>But.</v>
      </c>
      <c r="E5117" t="str">
        <f>Atask.AtsOp!I4653</f>
        <v>Pardavimo užsakymas</v>
      </c>
      <c r="F5117">
        <f>Atask.AtsOp!M4653</f>
        <v>-204</v>
      </c>
      <c r="G5117">
        <f>VLOOKUP(B5117,Prekės!$A$2:$E$3000,3,FALSE)</f>
        <v>235</v>
      </c>
      <c r="H5117">
        <f>VLOOKUP(B5117,Prekės!$A$2:$E$3000,4,FALSE)</f>
        <v>0.75</v>
      </c>
      <c r="I5117">
        <f>VLOOKUP(B5117,Prekės!$A$2:$E$3000,5,FALSE)</f>
        <v>11</v>
      </c>
      <c r="J5117">
        <f t="shared" si="161"/>
        <v>-153</v>
      </c>
      <c r="K5117">
        <f t="shared" si="162"/>
        <v>-153</v>
      </c>
    </row>
    <row r="5118" spans="1:11">
      <c r="A5118" s="1">
        <f>Atask.AtsOp!A4654</f>
        <v>42466</v>
      </c>
      <c r="B5118" t="str">
        <f>Atask.AtsOp!E4654</f>
        <v>3001-0101</v>
      </c>
      <c r="C5118" t="str">
        <f>Atask.AtsOp!H4654</f>
        <v>Put. vynas "Alita" Klasikinis, briutas, 0,75l 11%</v>
      </c>
      <c r="D5118" t="str">
        <f>Atask.AtsOp!N4654</f>
        <v>But.</v>
      </c>
      <c r="E5118" t="str">
        <f>Atask.AtsOp!I4654</f>
        <v>Pardavimo užsakymas</v>
      </c>
      <c r="F5118">
        <f>Atask.AtsOp!M4654</f>
        <v>-168</v>
      </c>
      <c r="G5118">
        <f>VLOOKUP(B5118,Prekės!$A$2:$E$3000,3,FALSE)</f>
        <v>235</v>
      </c>
      <c r="H5118">
        <f>VLOOKUP(B5118,Prekės!$A$2:$E$3000,4,FALSE)</f>
        <v>0.75</v>
      </c>
      <c r="I5118">
        <f>VLOOKUP(B5118,Prekės!$A$2:$E$3000,5,FALSE)</f>
        <v>11</v>
      </c>
      <c r="J5118">
        <f t="shared" si="161"/>
        <v>-126</v>
      </c>
      <c r="K5118">
        <f t="shared" si="162"/>
        <v>-126</v>
      </c>
    </row>
    <row r="5119" spans="1:11">
      <c r="A5119" s="1">
        <f>Atask.AtsOp!A4655</f>
        <v>42461</v>
      </c>
      <c r="B5119" t="str">
        <f>Atask.AtsOp!E4655</f>
        <v>3001-0101</v>
      </c>
      <c r="C5119" t="str">
        <f>Atask.AtsOp!H4655</f>
        <v>Put. vynas "Alita" Klasikinis, briutas, 0,75l 11%</v>
      </c>
      <c r="D5119" t="str">
        <f>Atask.AtsOp!N4655</f>
        <v>But.</v>
      </c>
      <c r="E5119" t="str">
        <f>Atask.AtsOp!I4655</f>
        <v>Pardavimo užsakymas</v>
      </c>
      <c r="F5119">
        <f>Atask.AtsOp!M4655</f>
        <v>-24</v>
      </c>
      <c r="G5119">
        <f>VLOOKUP(B5119,Prekės!$A$2:$E$3000,3,FALSE)</f>
        <v>235</v>
      </c>
      <c r="H5119">
        <f>VLOOKUP(B5119,Prekės!$A$2:$E$3000,4,FALSE)</f>
        <v>0.75</v>
      </c>
      <c r="I5119">
        <f>VLOOKUP(B5119,Prekės!$A$2:$E$3000,5,FALSE)</f>
        <v>11</v>
      </c>
      <c r="J5119">
        <f t="shared" si="161"/>
        <v>-18</v>
      </c>
      <c r="K5119">
        <f t="shared" si="162"/>
        <v>-18</v>
      </c>
    </row>
    <row r="5120" spans="1:11">
      <c r="A5120" s="1">
        <f>Atask.AtsOp!A4656</f>
        <v>42475</v>
      </c>
      <c r="B5120" t="str">
        <f>Atask.AtsOp!E4656</f>
        <v>3001-0101</v>
      </c>
      <c r="C5120" t="str">
        <f>Atask.AtsOp!H4656</f>
        <v>Put. vynas "Alita" Klasikinis, briutas, 0,75l 11%</v>
      </c>
      <c r="D5120" t="str">
        <f>Atask.AtsOp!N4656</f>
        <v>But.</v>
      </c>
      <c r="E5120" t="str">
        <f>Atask.AtsOp!I4656</f>
        <v>Pardavimo užsakymas</v>
      </c>
      <c r="F5120">
        <f>Atask.AtsOp!M4656</f>
        <v>-24</v>
      </c>
      <c r="G5120">
        <f>VLOOKUP(B5120,Prekės!$A$2:$E$3000,3,FALSE)</f>
        <v>235</v>
      </c>
      <c r="H5120">
        <f>VLOOKUP(B5120,Prekės!$A$2:$E$3000,4,FALSE)</f>
        <v>0.75</v>
      </c>
      <c r="I5120">
        <f>VLOOKUP(B5120,Prekės!$A$2:$E$3000,5,FALSE)</f>
        <v>11</v>
      </c>
      <c r="J5120">
        <f t="shared" si="161"/>
        <v>-18</v>
      </c>
      <c r="K5120">
        <f t="shared" si="162"/>
        <v>-18</v>
      </c>
    </row>
    <row r="5121" spans="1:11">
      <c r="A5121" s="1">
        <f>Atask.AtsOp!A4657</f>
        <v>42475</v>
      </c>
      <c r="B5121" t="str">
        <f>Atask.AtsOp!E4657</f>
        <v>3001-0101</v>
      </c>
      <c r="C5121" t="str">
        <f>Atask.AtsOp!H4657</f>
        <v>Put. vynas "Alita" Klasikinis, briutas, 0,75l 11%</v>
      </c>
      <c r="D5121" t="str">
        <f>Atask.AtsOp!N4657</f>
        <v>But.</v>
      </c>
      <c r="E5121" t="str">
        <f>Atask.AtsOp!I4657</f>
        <v>Pardavimo užsakymas</v>
      </c>
      <c r="F5121">
        <f>Atask.AtsOp!M4657</f>
        <v>-48</v>
      </c>
      <c r="G5121">
        <f>VLOOKUP(B5121,Prekės!$A$2:$E$3000,3,FALSE)</f>
        <v>235</v>
      </c>
      <c r="H5121">
        <f>VLOOKUP(B5121,Prekės!$A$2:$E$3000,4,FALSE)</f>
        <v>0.75</v>
      </c>
      <c r="I5121">
        <f>VLOOKUP(B5121,Prekės!$A$2:$E$3000,5,FALSE)</f>
        <v>11</v>
      </c>
      <c r="J5121">
        <f t="shared" si="161"/>
        <v>-36</v>
      </c>
      <c r="K5121">
        <f t="shared" si="162"/>
        <v>-36</v>
      </c>
    </row>
    <row r="5122" spans="1:11">
      <c r="A5122" s="1">
        <f>Atask.AtsOp!A4658</f>
        <v>42472</v>
      </c>
      <c r="B5122" t="str">
        <f>Atask.AtsOp!E4658</f>
        <v>3001-0101</v>
      </c>
      <c r="C5122" t="str">
        <f>Atask.AtsOp!H4658</f>
        <v>Put. vynas "Alita" Klasikinis, briutas, 0,75l 11%</v>
      </c>
      <c r="D5122" t="str">
        <f>Atask.AtsOp!N4658</f>
        <v>But.</v>
      </c>
      <c r="E5122" t="str">
        <f>Atask.AtsOp!I4658</f>
        <v>Perkelti</v>
      </c>
      <c r="F5122">
        <f>Atask.AtsOp!M4658</f>
        <v>684</v>
      </c>
      <c r="G5122">
        <f>VLOOKUP(B5122,Prekės!$A$2:$E$3000,3,FALSE)</f>
        <v>235</v>
      </c>
      <c r="H5122">
        <f>VLOOKUP(B5122,Prekės!$A$2:$E$3000,4,FALSE)</f>
        <v>0.75</v>
      </c>
      <c r="I5122">
        <f>VLOOKUP(B5122,Prekės!$A$2:$E$3000,5,FALSE)</f>
        <v>11</v>
      </c>
      <c r="J5122">
        <f t="shared" si="161"/>
        <v>513</v>
      </c>
      <c r="K5122">
        <f t="shared" si="162"/>
        <v>513</v>
      </c>
    </row>
    <row r="5123" spans="1:11">
      <c r="A5123" s="1">
        <f>Atask.AtsOp!A4659</f>
        <v>42485</v>
      </c>
      <c r="B5123" t="str">
        <f>Atask.AtsOp!E4659</f>
        <v>3001-0101</v>
      </c>
      <c r="C5123" t="str">
        <f>Atask.AtsOp!H4659</f>
        <v>Put. vynas "Alita" Klasikinis, briutas, 0,75l 11%</v>
      </c>
      <c r="D5123" t="str">
        <f>Atask.AtsOp!N4659</f>
        <v>But.</v>
      </c>
      <c r="E5123" t="str">
        <f>Atask.AtsOp!I4659</f>
        <v>Perkelti</v>
      </c>
      <c r="F5123">
        <f>Atask.AtsOp!M4659</f>
        <v>864</v>
      </c>
      <c r="G5123">
        <f>VLOOKUP(B5123,Prekės!$A$2:$E$3000,3,FALSE)</f>
        <v>235</v>
      </c>
      <c r="H5123">
        <f>VLOOKUP(B5123,Prekės!$A$2:$E$3000,4,FALSE)</f>
        <v>0.75</v>
      </c>
      <c r="I5123">
        <f>VLOOKUP(B5123,Prekės!$A$2:$E$3000,5,FALSE)</f>
        <v>11</v>
      </c>
      <c r="J5123">
        <f t="shared" si="161"/>
        <v>648</v>
      </c>
      <c r="K5123">
        <f t="shared" si="162"/>
        <v>648</v>
      </c>
    </row>
    <row r="5124" spans="1:11">
      <c r="A5124" s="1">
        <f>Atask.AtsOp!A4660</f>
        <v>42481</v>
      </c>
      <c r="B5124" t="str">
        <f>Atask.AtsOp!E4660</f>
        <v>3001-0101</v>
      </c>
      <c r="C5124" t="str">
        <f>Atask.AtsOp!H4660</f>
        <v>Put. vynas "Alita" Klasikinis, briutas, 0,75l 11%</v>
      </c>
      <c r="D5124" t="str">
        <f>Atask.AtsOp!N4660</f>
        <v>But.</v>
      </c>
      <c r="E5124" t="str">
        <f>Atask.AtsOp!I4660</f>
        <v>Pardavimo užsakymas</v>
      </c>
      <c r="F5124">
        <f>Atask.AtsOp!M4660</f>
        <v>-12</v>
      </c>
      <c r="G5124">
        <f>VLOOKUP(B5124,Prekės!$A$2:$E$3000,3,FALSE)</f>
        <v>235</v>
      </c>
      <c r="H5124">
        <f>VLOOKUP(B5124,Prekės!$A$2:$E$3000,4,FALSE)</f>
        <v>0.75</v>
      </c>
      <c r="I5124">
        <f>VLOOKUP(B5124,Prekės!$A$2:$E$3000,5,FALSE)</f>
        <v>11</v>
      </c>
      <c r="J5124">
        <f t="shared" si="161"/>
        <v>-9</v>
      </c>
      <c r="K5124">
        <f t="shared" si="162"/>
        <v>-9</v>
      </c>
    </row>
    <row r="5125" spans="1:11">
      <c r="A5125" s="1">
        <f>Atask.AtsOp!A4661</f>
        <v>42486</v>
      </c>
      <c r="B5125" t="str">
        <f>Atask.AtsOp!E4661</f>
        <v>3001-0101</v>
      </c>
      <c r="C5125" t="str">
        <f>Atask.AtsOp!H4661</f>
        <v>Put. vynas "Alita" Klasikinis, briutas, 0,75l 11%</v>
      </c>
      <c r="D5125" t="str">
        <f>Atask.AtsOp!N4661</f>
        <v>But.</v>
      </c>
      <c r="E5125" t="str">
        <f>Atask.AtsOp!I4661</f>
        <v>Pardavimo užsakymas</v>
      </c>
      <c r="F5125">
        <f>Atask.AtsOp!M4661</f>
        <v>-288</v>
      </c>
      <c r="G5125">
        <f>VLOOKUP(B5125,Prekės!$A$2:$E$3000,3,FALSE)</f>
        <v>235</v>
      </c>
      <c r="H5125">
        <f>VLOOKUP(B5125,Prekės!$A$2:$E$3000,4,FALSE)</f>
        <v>0.75</v>
      </c>
      <c r="I5125">
        <f>VLOOKUP(B5125,Prekės!$A$2:$E$3000,5,FALSE)</f>
        <v>11</v>
      </c>
      <c r="J5125">
        <f t="shared" si="161"/>
        <v>-216</v>
      </c>
      <c r="K5125">
        <f t="shared" si="162"/>
        <v>-216</v>
      </c>
    </row>
    <row r="5126" spans="1:11">
      <c r="A5126" s="1">
        <f>Atask.AtsOp!A4662</f>
        <v>42472</v>
      </c>
      <c r="B5126" t="str">
        <f>Atask.AtsOp!E4662</f>
        <v>3001-0101</v>
      </c>
      <c r="C5126" t="str">
        <f>Atask.AtsOp!H4662</f>
        <v>Put. vynas "Alita" Klasikinis, briutas, 0,75l 11%</v>
      </c>
      <c r="D5126" t="str">
        <f>Atask.AtsOp!N4662</f>
        <v>But.</v>
      </c>
      <c r="E5126" t="str">
        <f>Atask.AtsOp!I4662</f>
        <v>Perkelti</v>
      </c>
      <c r="F5126">
        <f>Atask.AtsOp!M4662</f>
        <v>-684</v>
      </c>
      <c r="G5126">
        <f>VLOOKUP(B5126,Prekės!$A$2:$E$3000,3,FALSE)</f>
        <v>235</v>
      </c>
      <c r="H5126">
        <f>VLOOKUP(B5126,Prekės!$A$2:$E$3000,4,FALSE)</f>
        <v>0.75</v>
      </c>
      <c r="I5126">
        <f>VLOOKUP(B5126,Prekės!$A$2:$E$3000,5,FALSE)</f>
        <v>11</v>
      </c>
      <c r="J5126">
        <f t="shared" si="161"/>
        <v>-513</v>
      </c>
      <c r="K5126">
        <f t="shared" si="162"/>
        <v>-513</v>
      </c>
    </row>
    <row r="5127" spans="1:11">
      <c r="A5127" s="1">
        <f>Atask.AtsOp!A4663</f>
        <v>42467</v>
      </c>
      <c r="B5127" t="str">
        <f>Atask.AtsOp!E4663</f>
        <v>3001-0101</v>
      </c>
      <c r="C5127" t="str">
        <f>Atask.AtsOp!H4663</f>
        <v>Put. vynas "Alita" Klasikinis, briutas, 0,75l 11%</v>
      </c>
      <c r="D5127" t="str">
        <f>Atask.AtsOp!N4663</f>
        <v>But.</v>
      </c>
      <c r="E5127" t="str">
        <f>Atask.AtsOp!I4663</f>
        <v>Gamyba</v>
      </c>
      <c r="F5127">
        <f>Atask.AtsOp!M4663</f>
        <v>684</v>
      </c>
      <c r="G5127">
        <f>VLOOKUP(B5127,Prekės!$A$2:$E$3000,3,FALSE)</f>
        <v>235</v>
      </c>
      <c r="H5127">
        <f>VLOOKUP(B5127,Prekės!$A$2:$E$3000,4,FALSE)</f>
        <v>0.75</v>
      </c>
      <c r="I5127">
        <f>VLOOKUP(B5127,Prekės!$A$2:$E$3000,5,FALSE)</f>
        <v>11</v>
      </c>
      <c r="J5127">
        <f t="shared" si="161"/>
        <v>513</v>
      </c>
      <c r="K5127">
        <f t="shared" si="162"/>
        <v>513</v>
      </c>
    </row>
    <row r="5128" spans="1:11">
      <c r="A5128" s="1">
        <f>Atask.AtsOp!A4664</f>
        <v>42482</v>
      </c>
      <c r="B5128" t="str">
        <f>Atask.AtsOp!E4664</f>
        <v>3001-0101</v>
      </c>
      <c r="C5128" t="str">
        <f>Atask.AtsOp!H4664</f>
        <v>Put. vynas "Alita" Klasikinis, briutas, 0,75l 11%</v>
      </c>
      <c r="D5128" t="str">
        <f>Atask.AtsOp!N4664</f>
        <v>But.</v>
      </c>
      <c r="E5128" t="str">
        <f>Atask.AtsOp!I4664</f>
        <v>Gamyba</v>
      </c>
      <c r="F5128">
        <f>Atask.AtsOp!M4664</f>
        <v>864</v>
      </c>
      <c r="G5128">
        <f>VLOOKUP(B5128,Prekės!$A$2:$E$3000,3,FALSE)</f>
        <v>235</v>
      </c>
      <c r="H5128">
        <f>VLOOKUP(B5128,Prekės!$A$2:$E$3000,4,FALSE)</f>
        <v>0.75</v>
      </c>
      <c r="I5128">
        <f>VLOOKUP(B5128,Prekės!$A$2:$E$3000,5,FALSE)</f>
        <v>11</v>
      </c>
      <c r="J5128">
        <f t="shared" si="161"/>
        <v>648</v>
      </c>
      <c r="K5128">
        <f t="shared" si="162"/>
        <v>648</v>
      </c>
    </row>
    <row r="5129" spans="1:11">
      <c r="A5129" s="1">
        <f>Atask.AtsOp!A4665</f>
        <v>42485</v>
      </c>
      <c r="B5129" t="str">
        <f>Atask.AtsOp!E4665</f>
        <v>3001-0101</v>
      </c>
      <c r="C5129" t="str">
        <f>Atask.AtsOp!H4665</f>
        <v>Put. vynas "Alita" Klasikinis, briutas, 0,75l 11%</v>
      </c>
      <c r="D5129" t="str">
        <f>Atask.AtsOp!N4665</f>
        <v>But.</v>
      </c>
      <c r="E5129" t="str">
        <f>Atask.AtsOp!I4665</f>
        <v>Perkelti</v>
      </c>
      <c r="F5129">
        <f>Atask.AtsOp!M4665</f>
        <v>-864</v>
      </c>
      <c r="G5129">
        <f>VLOOKUP(B5129,Prekės!$A$2:$E$3000,3,FALSE)</f>
        <v>235</v>
      </c>
      <c r="H5129">
        <f>VLOOKUP(B5129,Prekės!$A$2:$E$3000,4,FALSE)</f>
        <v>0.75</v>
      </c>
      <c r="I5129">
        <f>VLOOKUP(B5129,Prekės!$A$2:$E$3000,5,FALSE)</f>
        <v>11</v>
      </c>
      <c r="J5129">
        <f t="shared" si="161"/>
        <v>-648</v>
      </c>
      <c r="K5129">
        <f t="shared" si="162"/>
        <v>-648</v>
      </c>
    </row>
    <row r="5130" spans="1:11">
      <c r="A5130" s="1">
        <f>Atask.AtsOp!A4666</f>
        <v>42489</v>
      </c>
      <c r="B5130" t="str">
        <f>Atask.AtsOp!E4666</f>
        <v>3001-0101E</v>
      </c>
      <c r="C5130" t="str">
        <f>Atask.AtsOp!H4666</f>
        <v>Put. vynas "Alita" Klasikinis, briutas, 0,75l 11%</v>
      </c>
      <c r="D5130" t="str">
        <f>Atask.AtsOp!N4666</f>
        <v>But.</v>
      </c>
      <c r="E5130" t="str">
        <f>Atask.AtsOp!I4666</f>
        <v>Pardavimo užsakymas</v>
      </c>
      <c r="F5130">
        <f>Atask.AtsOp!M4666</f>
        <v>-36</v>
      </c>
      <c r="G5130">
        <f>VLOOKUP(B5130,Prekės!$A$2:$E$3000,3,FALSE)</f>
        <v>235</v>
      </c>
      <c r="H5130">
        <f>VLOOKUP(B5130,Prekės!$A$2:$E$3000,4,FALSE)</f>
        <v>0.75</v>
      </c>
      <c r="I5130">
        <f>VLOOKUP(B5130,Prekės!$A$2:$E$3000,5,FALSE)</f>
        <v>11</v>
      </c>
      <c r="J5130">
        <f t="shared" si="161"/>
        <v>-27</v>
      </c>
      <c r="K5130">
        <f t="shared" si="162"/>
        <v>-27</v>
      </c>
    </row>
    <row r="5131" spans="1:11">
      <c r="A5131" s="1">
        <f>Atask.AtsOp!A4667</f>
        <v>42489</v>
      </c>
      <c r="B5131" t="str">
        <f>Atask.AtsOp!E4667</f>
        <v>3001-0101E</v>
      </c>
      <c r="C5131" t="str">
        <f>Atask.AtsOp!H4667</f>
        <v>Put. vynas "Alita" Klasikinis, briutas, 0,75l 11%</v>
      </c>
      <c r="D5131" t="str">
        <f>Atask.AtsOp!N4667</f>
        <v>But.</v>
      </c>
      <c r="E5131" t="str">
        <f>Atask.AtsOp!I4667</f>
        <v>Pardavimo užsakymas</v>
      </c>
      <c r="F5131">
        <f>Atask.AtsOp!M4667</f>
        <v>-24</v>
      </c>
      <c r="G5131">
        <f>VLOOKUP(B5131,Prekės!$A$2:$E$3000,3,FALSE)</f>
        <v>235</v>
      </c>
      <c r="H5131">
        <f>VLOOKUP(B5131,Prekės!$A$2:$E$3000,4,FALSE)</f>
        <v>0.75</v>
      </c>
      <c r="I5131">
        <f>VLOOKUP(B5131,Prekės!$A$2:$E$3000,5,FALSE)</f>
        <v>11</v>
      </c>
      <c r="J5131">
        <f t="shared" si="161"/>
        <v>-18</v>
      </c>
      <c r="K5131">
        <f t="shared" si="162"/>
        <v>-18</v>
      </c>
    </row>
    <row r="5132" spans="1:11">
      <c r="A5132" s="1">
        <f>Atask.AtsOp!A4668</f>
        <v>42489</v>
      </c>
      <c r="B5132" t="str">
        <f>Atask.AtsOp!E4668</f>
        <v>3001-0102</v>
      </c>
      <c r="C5132" t="str">
        <f>Atask.AtsOp!H4668</f>
        <v>Put. vynas"Alita"Klasikinis,briutas,0,75l 11%(dėž)</v>
      </c>
      <c r="D5132" t="str">
        <f>Atask.AtsOp!N4668</f>
        <v>But.</v>
      </c>
      <c r="E5132" t="str">
        <f>Atask.AtsOp!I4668</f>
        <v>Pardavimo užsakymas</v>
      </c>
      <c r="F5132">
        <f>Atask.AtsOp!M4668</f>
        <v>1</v>
      </c>
      <c r="G5132">
        <f>VLOOKUP(B5132,Prekės!$A$2:$E$3000,3,FALSE)</f>
        <v>235</v>
      </c>
      <c r="H5132">
        <f>VLOOKUP(B5132,Prekės!$A$2:$E$3000,4,FALSE)</f>
        <v>0.75</v>
      </c>
      <c r="I5132">
        <f>VLOOKUP(B5132,Prekės!$A$2:$E$3000,5,FALSE)</f>
        <v>11</v>
      </c>
      <c r="J5132">
        <f t="shared" si="161"/>
        <v>0.75</v>
      </c>
      <c r="K5132">
        <f t="shared" si="162"/>
        <v>0.75</v>
      </c>
    </row>
    <row r="5133" spans="1:11">
      <c r="A5133" s="1">
        <f>Atask.AtsOp!A4669</f>
        <v>42489</v>
      </c>
      <c r="B5133" t="str">
        <f>Atask.AtsOp!E4669</f>
        <v>3001-0102</v>
      </c>
      <c r="C5133" t="str">
        <f>Atask.AtsOp!H4669</f>
        <v>Put. vynas"Alita"Klasikinis,briutas,0,75l 11%(dėž)</v>
      </c>
      <c r="D5133" t="str">
        <f>Atask.AtsOp!N4669</f>
        <v>But.</v>
      </c>
      <c r="E5133" t="str">
        <f>Atask.AtsOp!I4669</f>
        <v>Pardavimo užsakymas</v>
      </c>
      <c r="F5133">
        <f>Atask.AtsOp!M4669</f>
        <v>-1</v>
      </c>
      <c r="G5133">
        <f>VLOOKUP(B5133,Prekės!$A$2:$E$3000,3,FALSE)</f>
        <v>235</v>
      </c>
      <c r="H5133">
        <f>VLOOKUP(B5133,Prekės!$A$2:$E$3000,4,FALSE)</f>
        <v>0.75</v>
      </c>
      <c r="I5133">
        <f>VLOOKUP(B5133,Prekės!$A$2:$E$3000,5,FALSE)</f>
        <v>11</v>
      </c>
      <c r="J5133">
        <f t="shared" si="161"/>
        <v>-0.75</v>
      </c>
      <c r="K5133">
        <f t="shared" si="162"/>
        <v>-0.75</v>
      </c>
    </row>
    <row r="5134" spans="1:11">
      <c r="A5134" s="1">
        <f>Atask.AtsOp!A4670</f>
        <v>42489</v>
      </c>
      <c r="B5134" t="str">
        <f>Atask.AtsOp!E4670</f>
        <v>3001-0103</v>
      </c>
      <c r="C5134" t="str">
        <f>Atask.AtsOp!H4670</f>
        <v>Put. Vynas "Alita" Klasikinis, sausas,0,75l 11%</v>
      </c>
      <c r="D5134" t="str">
        <f>Atask.AtsOp!N4670</f>
        <v>But.</v>
      </c>
      <c r="E5134" t="str">
        <f>Atask.AtsOp!I4670</f>
        <v>Pardavimo užsakymas</v>
      </c>
      <c r="F5134">
        <f>Atask.AtsOp!M4670</f>
        <v>-5</v>
      </c>
      <c r="G5134">
        <f>VLOOKUP(B5134,Prekės!$A$2:$E$3000,3,FALSE)</f>
        <v>235</v>
      </c>
      <c r="H5134">
        <f>VLOOKUP(B5134,Prekės!$A$2:$E$3000,4,FALSE)</f>
        <v>0.75</v>
      </c>
      <c r="I5134">
        <f>VLOOKUP(B5134,Prekės!$A$2:$E$3000,5,FALSE)</f>
        <v>11</v>
      </c>
      <c r="J5134">
        <f t="shared" si="161"/>
        <v>-3.75</v>
      </c>
      <c r="K5134">
        <f t="shared" si="162"/>
        <v>-3.75</v>
      </c>
    </row>
    <row r="5135" spans="1:11">
      <c r="A5135" s="1">
        <f>Atask.AtsOp!A4671</f>
        <v>42489</v>
      </c>
      <c r="B5135" t="str">
        <f>Atask.AtsOp!E4671</f>
        <v>3001-0103</v>
      </c>
      <c r="C5135" t="str">
        <f>Atask.AtsOp!H4671</f>
        <v>Put. Vynas "Alita" Klasikinis, sausas,0,75l 11%</v>
      </c>
      <c r="D5135" t="str">
        <f>Atask.AtsOp!N4671</f>
        <v>But.</v>
      </c>
      <c r="E5135" t="str">
        <f>Atask.AtsOp!I4671</f>
        <v>Pardavimo užsakymas</v>
      </c>
      <c r="F5135">
        <f>Atask.AtsOp!M4671</f>
        <v>5</v>
      </c>
      <c r="G5135">
        <f>VLOOKUP(B5135,Prekės!$A$2:$E$3000,3,FALSE)</f>
        <v>235</v>
      </c>
      <c r="H5135">
        <f>VLOOKUP(B5135,Prekės!$A$2:$E$3000,4,FALSE)</f>
        <v>0.75</v>
      </c>
      <c r="I5135">
        <f>VLOOKUP(B5135,Prekės!$A$2:$E$3000,5,FALSE)</f>
        <v>11</v>
      </c>
      <c r="J5135">
        <f t="shared" si="161"/>
        <v>3.75</v>
      </c>
      <c r="K5135">
        <f t="shared" si="162"/>
        <v>3.75</v>
      </c>
    </row>
    <row r="5136" spans="1:11">
      <c r="A5136" s="1">
        <f>Atask.AtsOp!A4672</f>
        <v>42461</v>
      </c>
      <c r="B5136" t="str">
        <f>Atask.AtsOp!E4672</f>
        <v>3001-0103</v>
      </c>
      <c r="C5136" t="str">
        <f>Atask.AtsOp!H4672</f>
        <v>Put. Vynas "Alita" Klasikinis, sausas,0,75l 11%</v>
      </c>
      <c r="D5136" t="str">
        <f>Atask.AtsOp!N4672</f>
        <v>But.</v>
      </c>
      <c r="E5136" t="str">
        <f>Atask.AtsOp!I4672</f>
        <v>Pardavimo užsakymas</v>
      </c>
      <c r="F5136">
        <f>Atask.AtsOp!M4672</f>
        <v>-12</v>
      </c>
      <c r="G5136">
        <f>VLOOKUP(B5136,Prekės!$A$2:$E$3000,3,FALSE)</f>
        <v>235</v>
      </c>
      <c r="H5136">
        <f>VLOOKUP(B5136,Prekės!$A$2:$E$3000,4,FALSE)</f>
        <v>0.75</v>
      </c>
      <c r="I5136">
        <f>VLOOKUP(B5136,Prekės!$A$2:$E$3000,5,FALSE)</f>
        <v>11</v>
      </c>
      <c r="J5136">
        <f t="shared" si="161"/>
        <v>-9</v>
      </c>
      <c r="K5136">
        <f t="shared" si="162"/>
        <v>-9</v>
      </c>
    </row>
    <row r="5137" spans="1:11">
      <c r="A5137" s="1">
        <f>Atask.AtsOp!A4673</f>
        <v>42461</v>
      </c>
      <c r="B5137" t="str">
        <f>Atask.AtsOp!E4673</f>
        <v>3001-0103</v>
      </c>
      <c r="C5137" t="str">
        <f>Atask.AtsOp!H4673</f>
        <v>Put. Vynas "Alita" Klasikinis, sausas,0,75l 11%</v>
      </c>
      <c r="D5137" t="str">
        <f>Atask.AtsOp!N4673</f>
        <v>But.</v>
      </c>
      <c r="E5137" t="str">
        <f>Atask.AtsOp!I4673</f>
        <v>Pardavimo užsakymas</v>
      </c>
      <c r="F5137">
        <f>Atask.AtsOp!M4673</f>
        <v>-83</v>
      </c>
      <c r="G5137">
        <f>VLOOKUP(B5137,Prekės!$A$2:$E$3000,3,FALSE)</f>
        <v>235</v>
      </c>
      <c r="H5137">
        <f>VLOOKUP(B5137,Prekės!$A$2:$E$3000,4,FALSE)</f>
        <v>0.75</v>
      </c>
      <c r="I5137">
        <f>VLOOKUP(B5137,Prekės!$A$2:$E$3000,5,FALSE)</f>
        <v>11</v>
      </c>
      <c r="J5137">
        <f t="shared" si="161"/>
        <v>-62.25</v>
      </c>
      <c r="K5137">
        <f t="shared" si="162"/>
        <v>-62.25</v>
      </c>
    </row>
    <row r="5138" spans="1:11">
      <c r="A5138" s="1">
        <f>Atask.AtsOp!A4674</f>
        <v>42461</v>
      </c>
      <c r="B5138" t="str">
        <f>Atask.AtsOp!E4674</f>
        <v>3001-0103</v>
      </c>
      <c r="C5138" t="str">
        <f>Atask.AtsOp!H4674</f>
        <v>Put. Vynas "Alita" Klasikinis, sausas,0,75l 11%</v>
      </c>
      <c r="D5138" t="str">
        <f>Atask.AtsOp!N4674</f>
        <v>But.</v>
      </c>
      <c r="E5138" t="str">
        <f>Atask.AtsOp!I4674</f>
        <v>Pardavimo užsakymas</v>
      </c>
      <c r="F5138">
        <f>Atask.AtsOp!M4674</f>
        <v>-1</v>
      </c>
      <c r="G5138">
        <f>VLOOKUP(B5138,Prekės!$A$2:$E$3000,3,FALSE)</f>
        <v>235</v>
      </c>
      <c r="H5138">
        <f>VLOOKUP(B5138,Prekės!$A$2:$E$3000,4,FALSE)</f>
        <v>0.75</v>
      </c>
      <c r="I5138">
        <f>VLOOKUP(B5138,Prekės!$A$2:$E$3000,5,FALSE)</f>
        <v>11</v>
      </c>
      <c r="J5138">
        <f t="shared" si="161"/>
        <v>-0.75</v>
      </c>
      <c r="K5138">
        <f t="shared" si="162"/>
        <v>-0.75</v>
      </c>
    </row>
    <row r="5139" spans="1:11">
      <c r="A5139" s="1">
        <f>Atask.AtsOp!A4675</f>
        <v>42466</v>
      </c>
      <c r="B5139" t="str">
        <f>Atask.AtsOp!E4675</f>
        <v>3001-0103</v>
      </c>
      <c r="C5139" t="str">
        <f>Atask.AtsOp!H4675</f>
        <v>Put. Vynas "Alita" Klasikinis, sausas,0,75l 11%</v>
      </c>
      <c r="D5139" t="str">
        <f>Atask.AtsOp!N4675</f>
        <v>But.</v>
      </c>
      <c r="E5139" t="str">
        <f>Atask.AtsOp!I4675</f>
        <v>Pardavimo užsakymas</v>
      </c>
      <c r="F5139">
        <f>Atask.AtsOp!M4675</f>
        <v>-84</v>
      </c>
      <c r="G5139">
        <f>VLOOKUP(B5139,Prekės!$A$2:$E$3000,3,FALSE)</f>
        <v>235</v>
      </c>
      <c r="H5139">
        <f>VLOOKUP(B5139,Prekės!$A$2:$E$3000,4,FALSE)</f>
        <v>0.75</v>
      </c>
      <c r="I5139">
        <f>VLOOKUP(B5139,Prekės!$A$2:$E$3000,5,FALSE)</f>
        <v>11</v>
      </c>
      <c r="J5139">
        <f t="shared" si="161"/>
        <v>-63</v>
      </c>
      <c r="K5139">
        <f t="shared" si="162"/>
        <v>-63</v>
      </c>
    </row>
    <row r="5140" spans="1:11">
      <c r="A5140" s="1">
        <f>Atask.AtsOp!A4676</f>
        <v>42475</v>
      </c>
      <c r="B5140" t="str">
        <f>Atask.AtsOp!E4676</f>
        <v>3001-0103</v>
      </c>
      <c r="C5140" t="str">
        <f>Atask.AtsOp!H4676</f>
        <v>Put. Vynas "Alita" Klasikinis, sausas,0,75l 11%</v>
      </c>
      <c r="D5140" t="str">
        <f>Atask.AtsOp!N4676</f>
        <v>But.</v>
      </c>
      <c r="E5140" t="str">
        <f>Atask.AtsOp!I4676</f>
        <v>Pardavimo užsakymas</v>
      </c>
      <c r="F5140">
        <f>Atask.AtsOp!M4676</f>
        <v>-24</v>
      </c>
      <c r="G5140">
        <f>VLOOKUP(B5140,Prekės!$A$2:$E$3000,3,FALSE)</f>
        <v>235</v>
      </c>
      <c r="H5140">
        <f>VLOOKUP(B5140,Prekės!$A$2:$E$3000,4,FALSE)</f>
        <v>0.75</v>
      </c>
      <c r="I5140">
        <f>VLOOKUP(B5140,Prekės!$A$2:$E$3000,5,FALSE)</f>
        <v>11</v>
      </c>
      <c r="J5140">
        <f t="shared" si="161"/>
        <v>-18</v>
      </c>
      <c r="K5140">
        <f t="shared" si="162"/>
        <v>-18</v>
      </c>
    </row>
    <row r="5141" spans="1:11">
      <c r="A5141" s="1">
        <f>Atask.AtsOp!A4677</f>
        <v>42486</v>
      </c>
      <c r="B5141" t="str">
        <f>Atask.AtsOp!E4677</f>
        <v>3001-0103</v>
      </c>
      <c r="C5141" t="str">
        <f>Atask.AtsOp!H4677</f>
        <v>Put. Vynas "Alita" Klasikinis, sausas,0,75l 11%</v>
      </c>
      <c r="D5141" t="str">
        <f>Atask.AtsOp!N4677</f>
        <v>But.</v>
      </c>
      <c r="E5141" t="str">
        <f>Atask.AtsOp!I4677</f>
        <v>Pardavimo užsakymas</v>
      </c>
      <c r="F5141">
        <f>Atask.AtsOp!M4677</f>
        <v>-59</v>
      </c>
      <c r="G5141">
        <f>VLOOKUP(B5141,Prekės!$A$2:$E$3000,3,FALSE)</f>
        <v>235</v>
      </c>
      <c r="H5141">
        <f>VLOOKUP(B5141,Prekės!$A$2:$E$3000,4,FALSE)</f>
        <v>0.75</v>
      </c>
      <c r="I5141">
        <f>VLOOKUP(B5141,Prekės!$A$2:$E$3000,5,FALSE)</f>
        <v>11</v>
      </c>
      <c r="J5141">
        <f t="shared" si="161"/>
        <v>-44.25</v>
      </c>
      <c r="K5141">
        <f t="shared" si="162"/>
        <v>-44.25</v>
      </c>
    </row>
    <row r="5142" spans="1:11">
      <c r="A5142" s="1">
        <f>Atask.AtsOp!A4678</f>
        <v>42486</v>
      </c>
      <c r="B5142" t="str">
        <f>Atask.AtsOp!E4678</f>
        <v>3001-0103</v>
      </c>
      <c r="C5142" t="str">
        <f>Atask.AtsOp!H4678</f>
        <v>Put. Vynas "Alita" Klasikinis, sausas,0,75l 11%</v>
      </c>
      <c r="D5142" t="str">
        <f>Atask.AtsOp!N4678</f>
        <v>But.</v>
      </c>
      <c r="E5142" t="str">
        <f>Atask.AtsOp!I4678</f>
        <v>Pardavimo užsakymas</v>
      </c>
      <c r="F5142">
        <f>Atask.AtsOp!M4678</f>
        <v>-1</v>
      </c>
      <c r="G5142">
        <f>VLOOKUP(B5142,Prekės!$A$2:$E$3000,3,FALSE)</f>
        <v>235</v>
      </c>
      <c r="H5142">
        <f>VLOOKUP(B5142,Prekės!$A$2:$E$3000,4,FALSE)</f>
        <v>0.75</v>
      </c>
      <c r="I5142">
        <f>VLOOKUP(B5142,Prekės!$A$2:$E$3000,5,FALSE)</f>
        <v>11</v>
      </c>
      <c r="J5142">
        <f t="shared" si="161"/>
        <v>-0.75</v>
      </c>
      <c r="K5142">
        <f t="shared" si="162"/>
        <v>-0.75</v>
      </c>
    </row>
    <row r="5143" spans="1:11">
      <c r="A5143" s="1">
        <f>Atask.AtsOp!A4679</f>
        <v>42486</v>
      </c>
      <c r="B5143" t="str">
        <f>Atask.AtsOp!E4679</f>
        <v>3001-0103</v>
      </c>
      <c r="C5143" t="str">
        <f>Atask.AtsOp!H4679</f>
        <v>Put. Vynas "Alita" Klasikinis, sausas,0,75l 11%</v>
      </c>
      <c r="D5143" t="str">
        <f>Atask.AtsOp!N4679</f>
        <v>But.</v>
      </c>
      <c r="E5143" t="str">
        <f>Atask.AtsOp!I4679</f>
        <v>Pardavimo užsakymas</v>
      </c>
      <c r="F5143">
        <f>Atask.AtsOp!M4679</f>
        <v>-132</v>
      </c>
      <c r="G5143">
        <f>VLOOKUP(B5143,Prekės!$A$2:$E$3000,3,FALSE)</f>
        <v>235</v>
      </c>
      <c r="H5143">
        <f>VLOOKUP(B5143,Prekės!$A$2:$E$3000,4,FALSE)</f>
        <v>0.75</v>
      </c>
      <c r="I5143">
        <f>VLOOKUP(B5143,Prekės!$A$2:$E$3000,5,FALSE)</f>
        <v>11</v>
      </c>
      <c r="J5143">
        <f t="shared" si="161"/>
        <v>-99</v>
      </c>
      <c r="K5143">
        <f t="shared" si="162"/>
        <v>-99</v>
      </c>
    </row>
    <row r="5144" spans="1:11">
      <c r="A5144" s="1">
        <f>Atask.AtsOp!A4680</f>
        <v>42489</v>
      </c>
      <c r="B5144" t="str">
        <f>Atask.AtsOp!E4680</f>
        <v>3001-0201</v>
      </c>
      <c r="C5144" t="str">
        <f>Atask.AtsOp!H4680</f>
        <v>Put. vynas "Alita" Pusiau sausas, 1,5l 11%</v>
      </c>
      <c r="D5144" t="str">
        <f>Atask.AtsOp!N4680</f>
        <v>But.</v>
      </c>
      <c r="E5144" t="str">
        <f>Atask.AtsOp!I4680</f>
        <v>Pardavimo užsakymas</v>
      </c>
      <c r="F5144">
        <f>Atask.AtsOp!M4680</f>
        <v>7</v>
      </c>
      <c r="G5144">
        <f>VLOOKUP(B5144,Prekės!$A$2:$E$3000,3,FALSE)</f>
        <v>235</v>
      </c>
      <c r="H5144">
        <f>VLOOKUP(B5144,Prekės!$A$2:$E$3000,4,FALSE)</f>
        <v>1.5</v>
      </c>
      <c r="I5144">
        <f>VLOOKUP(B5144,Prekės!$A$2:$E$3000,5,FALSE)</f>
        <v>11</v>
      </c>
      <c r="J5144">
        <f t="shared" si="161"/>
        <v>10.5</v>
      </c>
      <c r="K5144">
        <f t="shared" si="162"/>
        <v>10.5</v>
      </c>
    </row>
    <row r="5145" spans="1:11">
      <c r="A5145" s="1">
        <f>Atask.AtsOp!A4681</f>
        <v>42489</v>
      </c>
      <c r="B5145" t="str">
        <f>Atask.AtsOp!E4681</f>
        <v>3001-0201</v>
      </c>
      <c r="C5145" t="str">
        <f>Atask.AtsOp!H4681</f>
        <v>Put. vynas "Alita" Pusiau sausas, 1,5l 11%</v>
      </c>
      <c r="D5145" t="str">
        <f>Atask.AtsOp!N4681</f>
        <v>But.</v>
      </c>
      <c r="E5145" t="str">
        <f>Atask.AtsOp!I4681</f>
        <v>Pardavimo užsakymas</v>
      </c>
      <c r="F5145">
        <f>Atask.AtsOp!M4681</f>
        <v>-7</v>
      </c>
      <c r="G5145">
        <f>VLOOKUP(B5145,Prekės!$A$2:$E$3000,3,FALSE)</f>
        <v>235</v>
      </c>
      <c r="H5145">
        <f>VLOOKUP(B5145,Prekės!$A$2:$E$3000,4,FALSE)</f>
        <v>1.5</v>
      </c>
      <c r="I5145">
        <f>VLOOKUP(B5145,Prekės!$A$2:$E$3000,5,FALSE)</f>
        <v>11</v>
      </c>
      <c r="J5145">
        <f t="shared" si="161"/>
        <v>-10.5</v>
      </c>
      <c r="K5145">
        <f t="shared" si="162"/>
        <v>-10.5</v>
      </c>
    </row>
    <row r="5146" spans="1:11">
      <c r="A5146" s="1">
        <f>Atask.AtsOp!A4682</f>
        <v>42489</v>
      </c>
      <c r="B5146" t="str">
        <f>Atask.AtsOp!E4682</f>
        <v>3001-0201</v>
      </c>
      <c r="C5146" t="str">
        <f>Atask.AtsOp!H4682</f>
        <v>Put. vynas "Alita" Pusiau sausas, 1,5l 11%</v>
      </c>
      <c r="D5146" t="str">
        <f>Atask.AtsOp!N4682</f>
        <v>But.</v>
      </c>
      <c r="E5146" t="str">
        <f>Atask.AtsOp!I4682</f>
        <v>Pardavimo užsakymas</v>
      </c>
      <c r="F5146">
        <f>Atask.AtsOp!M4682</f>
        <v>-36</v>
      </c>
      <c r="G5146">
        <f>VLOOKUP(B5146,Prekės!$A$2:$E$3000,3,FALSE)</f>
        <v>235</v>
      </c>
      <c r="H5146">
        <f>VLOOKUP(B5146,Prekės!$A$2:$E$3000,4,FALSE)</f>
        <v>1.5</v>
      </c>
      <c r="I5146">
        <f>VLOOKUP(B5146,Prekės!$A$2:$E$3000,5,FALSE)</f>
        <v>11</v>
      </c>
      <c r="J5146">
        <f t="shared" si="161"/>
        <v>-54</v>
      </c>
      <c r="K5146">
        <f t="shared" si="162"/>
        <v>-54</v>
      </c>
    </row>
    <row r="5147" spans="1:11">
      <c r="A5147" s="1">
        <f>Atask.AtsOp!A4683</f>
        <v>42489</v>
      </c>
      <c r="B5147" t="str">
        <f>Atask.AtsOp!E4683</f>
        <v>3001-0201</v>
      </c>
      <c r="C5147" t="str">
        <f>Atask.AtsOp!H4683</f>
        <v>Put. vynas "Alita" Pusiau sausas, 1,5l 11%</v>
      </c>
      <c r="D5147" t="str">
        <f>Atask.AtsOp!N4683</f>
        <v>But.</v>
      </c>
      <c r="E5147" t="str">
        <f>Atask.AtsOp!I4683</f>
        <v>Pardavimo užsakymas</v>
      </c>
      <c r="F5147">
        <f>Atask.AtsOp!M4683</f>
        <v>36</v>
      </c>
      <c r="G5147">
        <f>VLOOKUP(B5147,Prekės!$A$2:$E$3000,3,FALSE)</f>
        <v>235</v>
      </c>
      <c r="H5147">
        <f>VLOOKUP(B5147,Prekės!$A$2:$E$3000,4,FALSE)</f>
        <v>1.5</v>
      </c>
      <c r="I5147">
        <f>VLOOKUP(B5147,Prekės!$A$2:$E$3000,5,FALSE)</f>
        <v>11</v>
      </c>
      <c r="J5147">
        <f t="shared" si="161"/>
        <v>54</v>
      </c>
      <c r="K5147">
        <f t="shared" si="162"/>
        <v>54</v>
      </c>
    </row>
    <row r="5148" spans="1:11">
      <c r="A5148" s="1">
        <f>Atask.AtsOp!A4684</f>
        <v>42466</v>
      </c>
      <c r="B5148" t="str">
        <f>Atask.AtsOp!E4684</f>
        <v>3001-0201</v>
      </c>
      <c r="C5148" t="str">
        <f>Atask.AtsOp!H4684</f>
        <v>Put. vynas "Alita" Pusiau sausas, 1,5l 11%</v>
      </c>
      <c r="D5148" t="str">
        <f>Atask.AtsOp!N4684</f>
        <v>But.</v>
      </c>
      <c r="E5148" t="str">
        <f>Atask.AtsOp!I4684</f>
        <v>Pardavimo užsakymas</v>
      </c>
      <c r="F5148">
        <f>Atask.AtsOp!M4684</f>
        <v>-30</v>
      </c>
      <c r="G5148">
        <f>VLOOKUP(B5148,Prekės!$A$2:$E$3000,3,FALSE)</f>
        <v>235</v>
      </c>
      <c r="H5148">
        <f>VLOOKUP(B5148,Prekės!$A$2:$E$3000,4,FALSE)</f>
        <v>1.5</v>
      </c>
      <c r="I5148">
        <f>VLOOKUP(B5148,Prekės!$A$2:$E$3000,5,FALSE)</f>
        <v>11</v>
      </c>
      <c r="J5148">
        <f t="shared" si="161"/>
        <v>-45</v>
      </c>
      <c r="K5148">
        <f t="shared" si="162"/>
        <v>-45</v>
      </c>
    </row>
    <row r="5149" spans="1:11">
      <c r="A5149" s="1">
        <f>Atask.AtsOp!A4685</f>
        <v>42475</v>
      </c>
      <c r="B5149" t="str">
        <f>Atask.AtsOp!E4685</f>
        <v>3001-0201</v>
      </c>
      <c r="C5149" t="str">
        <f>Atask.AtsOp!H4685</f>
        <v>Put. vynas "Alita" Pusiau sausas, 1,5l 11%</v>
      </c>
      <c r="D5149" t="str">
        <f>Atask.AtsOp!N4685</f>
        <v>But.</v>
      </c>
      <c r="E5149" t="str">
        <f>Atask.AtsOp!I4685</f>
        <v>Pardavimo užsakymas</v>
      </c>
      <c r="F5149">
        <f>Atask.AtsOp!M4685</f>
        <v>-108</v>
      </c>
      <c r="G5149">
        <f>VLOOKUP(B5149,Prekės!$A$2:$E$3000,3,FALSE)</f>
        <v>235</v>
      </c>
      <c r="H5149">
        <f>VLOOKUP(B5149,Prekės!$A$2:$E$3000,4,FALSE)</f>
        <v>1.5</v>
      </c>
      <c r="I5149">
        <f>VLOOKUP(B5149,Prekės!$A$2:$E$3000,5,FALSE)</f>
        <v>11</v>
      </c>
      <c r="J5149">
        <f t="shared" si="161"/>
        <v>-162</v>
      </c>
      <c r="K5149">
        <f t="shared" si="162"/>
        <v>-162</v>
      </c>
    </row>
    <row r="5150" spans="1:11">
      <c r="A5150" s="1">
        <f>Atask.AtsOp!A4686</f>
        <v>42478</v>
      </c>
      <c r="B5150" t="str">
        <f>Atask.AtsOp!E4686</f>
        <v>3001-0201</v>
      </c>
      <c r="C5150" t="str">
        <f>Atask.AtsOp!H4686</f>
        <v>Put. vynas "Alita" Pusiau sausas, 1,5l 11%</v>
      </c>
      <c r="D5150" t="str">
        <f>Atask.AtsOp!N4686</f>
        <v>But.</v>
      </c>
      <c r="E5150" t="str">
        <f>Atask.AtsOp!I4686</f>
        <v>Pardavimo užsakymas</v>
      </c>
      <c r="F5150">
        <f>Atask.AtsOp!M4686</f>
        <v>-30</v>
      </c>
      <c r="G5150">
        <f>VLOOKUP(B5150,Prekės!$A$2:$E$3000,3,FALSE)</f>
        <v>235</v>
      </c>
      <c r="H5150">
        <f>VLOOKUP(B5150,Prekės!$A$2:$E$3000,4,FALSE)</f>
        <v>1.5</v>
      </c>
      <c r="I5150">
        <f>VLOOKUP(B5150,Prekės!$A$2:$E$3000,5,FALSE)</f>
        <v>11</v>
      </c>
      <c r="J5150">
        <f t="shared" si="161"/>
        <v>-45</v>
      </c>
      <c r="K5150">
        <f t="shared" si="162"/>
        <v>-45</v>
      </c>
    </row>
    <row r="5151" spans="1:11">
      <c r="A5151" s="1">
        <f>Atask.AtsOp!A4687</f>
        <v>42474</v>
      </c>
      <c r="B5151" t="str">
        <f>Atask.AtsOp!E4687</f>
        <v>3001-0201</v>
      </c>
      <c r="C5151" t="str">
        <f>Atask.AtsOp!H4687</f>
        <v>Put. vynas "Alita" Pusiau sausas, 1,5l 11%</v>
      </c>
      <c r="D5151" t="str">
        <f>Atask.AtsOp!N4687</f>
        <v>But.</v>
      </c>
      <c r="E5151" t="str">
        <f>Atask.AtsOp!I4687</f>
        <v>Pardavimo užsakymas</v>
      </c>
      <c r="F5151">
        <f>Atask.AtsOp!M4687</f>
        <v>-36</v>
      </c>
      <c r="G5151">
        <f>VLOOKUP(B5151,Prekės!$A$2:$E$3000,3,FALSE)</f>
        <v>235</v>
      </c>
      <c r="H5151">
        <f>VLOOKUP(B5151,Prekės!$A$2:$E$3000,4,FALSE)</f>
        <v>1.5</v>
      </c>
      <c r="I5151">
        <f>VLOOKUP(B5151,Prekės!$A$2:$E$3000,5,FALSE)</f>
        <v>11</v>
      </c>
      <c r="J5151">
        <f t="shared" si="161"/>
        <v>-54</v>
      </c>
      <c r="K5151">
        <f t="shared" si="162"/>
        <v>-54</v>
      </c>
    </row>
    <row r="5152" spans="1:11">
      <c r="A5152" s="1">
        <f>Atask.AtsOp!A4688</f>
        <v>42474</v>
      </c>
      <c r="B5152" t="str">
        <f>Atask.AtsOp!E4688</f>
        <v>3001-0201</v>
      </c>
      <c r="C5152" t="str">
        <f>Atask.AtsOp!H4688</f>
        <v>Put. vynas "Alita" Pusiau sausas, 1,5l 11%</v>
      </c>
      <c r="D5152" t="str">
        <f>Atask.AtsOp!N4688</f>
        <v>But.</v>
      </c>
      <c r="E5152" t="str">
        <f>Atask.AtsOp!I4688</f>
        <v>Pardavimo užsakymas</v>
      </c>
      <c r="F5152">
        <f>Atask.AtsOp!M4688</f>
        <v>-24</v>
      </c>
      <c r="G5152">
        <f>VLOOKUP(B5152,Prekės!$A$2:$E$3000,3,FALSE)</f>
        <v>235</v>
      </c>
      <c r="H5152">
        <f>VLOOKUP(B5152,Prekės!$A$2:$E$3000,4,FALSE)</f>
        <v>1.5</v>
      </c>
      <c r="I5152">
        <f>VLOOKUP(B5152,Prekės!$A$2:$E$3000,5,FALSE)</f>
        <v>11</v>
      </c>
      <c r="J5152">
        <f t="shared" si="161"/>
        <v>-36</v>
      </c>
      <c r="K5152">
        <f t="shared" si="162"/>
        <v>-36</v>
      </c>
    </row>
    <row r="5153" spans="1:11">
      <c r="A5153" s="1">
        <f>Atask.AtsOp!A4689</f>
        <v>42471</v>
      </c>
      <c r="B5153" t="str">
        <f>Atask.AtsOp!E4689</f>
        <v>3001-0201</v>
      </c>
      <c r="C5153" t="str">
        <f>Atask.AtsOp!H4689</f>
        <v>Put. vynas "Alita" Pusiau sausas, 1,5l 11%</v>
      </c>
      <c r="D5153" t="str">
        <f>Atask.AtsOp!N4689</f>
        <v>But.</v>
      </c>
      <c r="E5153" t="str">
        <f>Atask.AtsOp!I4689</f>
        <v>Pardavimo užsakymas</v>
      </c>
      <c r="F5153">
        <f>Atask.AtsOp!M4689</f>
        <v>-6</v>
      </c>
      <c r="G5153">
        <f>VLOOKUP(B5153,Prekės!$A$2:$E$3000,3,FALSE)</f>
        <v>235</v>
      </c>
      <c r="H5153">
        <f>VLOOKUP(B5153,Prekės!$A$2:$E$3000,4,FALSE)</f>
        <v>1.5</v>
      </c>
      <c r="I5153">
        <f>VLOOKUP(B5153,Prekės!$A$2:$E$3000,5,FALSE)</f>
        <v>11</v>
      </c>
      <c r="J5153">
        <f t="shared" si="161"/>
        <v>-9</v>
      </c>
      <c r="K5153">
        <f t="shared" si="162"/>
        <v>-9</v>
      </c>
    </row>
    <row r="5154" spans="1:11">
      <c r="A5154" s="1">
        <f>Atask.AtsOp!A4690</f>
        <v>42473</v>
      </c>
      <c r="B5154" t="str">
        <f>Atask.AtsOp!E4690</f>
        <v>3001-0201</v>
      </c>
      <c r="C5154" t="str">
        <f>Atask.AtsOp!H4690</f>
        <v>Put. vynas "Alita" Pusiau sausas, 1,5l 11%</v>
      </c>
      <c r="D5154" t="str">
        <f>Atask.AtsOp!N4690</f>
        <v>But.</v>
      </c>
      <c r="E5154" t="str">
        <f>Atask.AtsOp!I4690</f>
        <v>Pardavimo užsakymas</v>
      </c>
      <c r="F5154">
        <f>Atask.AtsOp!M4690</f>
        <v>-12</v>
      </c>
      <c r="G5154">
        <f>VLOOKUP(B5154,Prekės!$A$2:$E$3000,3,FALSE)</f>
        <v>235</v>
      </c>
      <c r="H5154">
        <f>VLOOKUP(B5154,Prekės!$A$2:$E$3000,4,FALSE)</f>
        <v>1.5</v>
      </c>
      <c r="I5154">
        <f>VLOOKUP(B5154,Prekės!$A$2:$E$3000,5,FALSE)</f>
        <v>11</v>
      </c>
      <c r="J5154">
        <f t="shared" ref="J5154:J5217" si="163">IF(G5154=110,F5154*H5154*I5154,IF(G5154&lt;280,F5154*H5154,F5154*H5154*(I5154/100)))</f>
        <v>-18</v>
      </c>
      <c r="K5154">
        <f t="shared" ref="K5154:K5217" si="164">IF(EXACT(D5154,"But."),J5154,F5154)</f>
        <v>-18</v>
      </c>
    </row>
    <row r="5155" spans="1:11">
      <c r="A5155" s="1">
        <f>Atask.AtsOp!A4691</f>
        <v>42472</v>
      </c>
      <c r="B5155" t="str">
        <f>Atask.AtsOp!E4691</f>
        <v>3001-0201</v>
      </c>
      <c r="C5155" t="str">
        <f>Atask.AtsOp!H4691</f>
        <v>Put. vynas "Alita" Pusiau sausas, 1,5l 11%</v>
      </c>
      <c r="D5155" t="str">
        <f>Atask.AtsOp!N4691</f>
        <v>But.</v>
      </c>
      <c r="E5155" t="str">
        <f>Atask.AtsOp!I4691</f>
        <v>Pardavimo užsakymas</v>
      </c>
      <c r="F5155">
        <f>Atask.AtsOp!M4691</f>
        <v>-24</v>
      </c>
      <c r="G5155">
        <f>VLOOKUP(B5155,Prekės!$A$2:$E$3000,3,FALSE)</f>
        <v>235</v>
      </c>
      <c r="H5155">
        <f>VLOOKUP(B5155,Prekės!$A$2:$E$3000,4,FALSE)</f>
        <v>1.5</v>
      </c>
      <c r="I5155">
        <f>VLOOKUP(B5155,Prekės!$A$2:$E$3000,5,FALSE)</f>
        <v>11</v>
      </c>
      <c r="J5155">
        <f t="shared" si="163"/>
        <v>-36</v>
      </c>
      <c r="K5155">
        <f t="shared" si="164"/>
        <v>-36</v>
      </c>
    </row>
    <row r="5156" spans="1:11">
      <c r="A5156" s="1">
        <f>Atask.AtsOp!A4692</f>
        <v>42486</v>
      </c>
      <c r="B5156" t="str">
        <f>Atask.AtsOp!E4692</f>
        <v>3001-0201</v>
      </c>
      <c r="C5156" t="str">
        <f>Atask.AtsOp!H4692</f>
        <v>Put. vynas "Alita" Pusiau sausas, 1,5l 11%</v>
      </c>
      <c r="D5156" t="str">
        <f>Atask.AtsOp!N4692</f>
        <v>But.</v>
      </c>
      <c r="E5156" t="str">
        <f>Atask.AtsOp!I4692</f>
        <v>Pardavimo užsakymas</v>
      </c>
      <c r="F5156">
        <f>Atask.AtsOp!M4692</f>
        <v>-162</v>
      </c>
      <c r="G5156">
        <f>VLOOKUP(B5156,Prekės!$A$2:$E$3000,3,FALSE)</f>
        <v>235</v>
      </c>
      <c r="H5156">
        <f>VLOOKUP(B5156,Prekės!$A$2:$E$3000,4,FALSE)</f>
        <v>1.5</v>
      </c>
      <c r="I5156">
        <f>VLOOKUP(B5156,Prekės!$A$2:$E$3000,5,FALSE)</f>
        <v>11</v>
      </c>
      <c r="J5156">
        <f t="shared" si="163"/>
        <v>-243</v>
      </c>
      <c r="K5156">
        <f t="shared" si="164"/>
        <v>-243</v>
      </c>
    </row>
    <row r="5157" spans="1:11">
      <c r="A5157" s="1">
        <f>Atask.AtsOp!A4693</f>
        <v>42485</v>
      </c>
      <c r="B5157" t="str">
        <f>Atask.AtsOp!E4693</f>
        <v>3001-0201</v>
      </c>
      <c r="C5157" t="str">
        <f>Atask.AtsOp!H4693</f>
        <v>Put. vynas "Alita" Pusiau sausas, 1,5l 11%</v>
      </c>
      <c r="D5157" t="str">
        <f>Atask.AtsOp!N4693</f>
        <v>But.</v>
      </c>
      <c r="E5157" t="str">
        <f>Atask.AtsOp!I4693</f>
        <v>Pardavimo užsakymas</v>
      </c>
      <c r="F5157">
        <f>Atask.AtsOp!M4693</f>
        <v>-4</v>
      </c>
      <c r="G5157">
        <f>VLOOKUP(B5157,Prekės!$A$2:$E$3000,3,FALSE)</f>
        <v>235</v>
      </c>
      <c r="H5157">
        <f>VLOOKUP(B5157,Prekės!$A$2:$E$3000,4,FALSE)</f>
        <v>1.5</v>
      </c>
      <c r="I5157">
        <f>VLOOKUP(B5157,Prekės!$A$2:$E$3000,5,FALSE)</f>
        <v>11</v>
      </c>
      <c r="J5157">
        <f t="shared" si="163"/>
        <v>-6</v>
      </c>
      <c r="K5157">
        <f t="shared" si="164"/>
        <v>-6</v>
      </c>
    </row>
    <row r="5158" spans="1:11">
      <c r="A5158" s="1">
        <f>Atask.AtsOp!A4694</f>
        <v>42482</v>
      </c>
      <c r="B5158" t="str">
        <f>Atask.AtsOp!E4694</f>
        <v>3001-0201</v>
      </c>
      <c r="C5158" t="str">
        <f>Atask.AtsOp!H4694</f>
        <v>Put. vynas "Alita" Pusiau sausas, 1,5l 11%</v>
      </c>
      <c r="D5158" t="str">
        <f>Atask.AtsOp!N4694</f>
        <v>But.</v>
      </c>
      <c r="E5158" t="str">
        <f>Atask.AtsOp!I4694</f>
        <v>Pardavimo užsakymas</v>
      </c>
      <c r="F5158">
        <f>Atask.AtsOp!M4694</f>
        <v>-54</v>
      </c>
      <c r="G5158">
        <f>VLOOKUP(B5158,Prekės!$A$2:$E$3000,3,FALSE)</f>
        <v>235</v>
      </c>
      <c r="H5158">
        <f>VLOOKUP(B5158,Prekės!$A$2:$E$3000,4,FALSE)</f>
        <v>1.5</v>
      </c>
      <c r="I5158">
        <f>VLOOKUP(B5158,Prekės!$A$2:$E$3000,5,FALSE)</f>
        <v>11</v>
      </c>
      <c r="J5158">
        <f t="shared" si="163"/>
        <v>-81</v>
      </c>
      <c r="K5158">
        <f t="shared" si="164"/>
        <v>-81</v>
      </c>
    </row>
    <row r="5159" spans="1:11">
      <c r="A5159" s="1">
        <f>Atask.AtsOp!A4695</f>
        <v>42485</v>
      </c>
      <c r="B5159" t="str">
        <f>Atask.AtsOp!E4695</f>
        <v>3001-0201</v>
      </c>
      <c r="C5159" t="str">
        <f>Atask.AtsOp!H4695</f>
        <v>Put. vynas "Alita" Pusiau sausas, 1,5l 11%</v>
      </c>
      <c r="D5159" t="str">
        <f>Atask.AtsOp!N4695</f>
        <v>But.</v>
      </c>
      <c r="E5159" t="str">
        <f>Atask.AtsOp!I4695</f>
        <v>Pardavimo užsakymas</v>
      </c>
      <c r="F5159">
        <f>Atask.AtsOp!M4695</f>
        <v>-2</v>
      </c>
      <c r="G5159">
        <f>VLOOKUP(B5159,Prekės!$A$2:$E$3000,3,FALSE)</f>
        <v>235</v>
      </c>
      <c r="H5159">
        <f>VLOOKUP(B5159,Prekės!$A$2:$E$3000,4,FALSE)</f>
        <v>1.5</v>
      </c>
      <c r="I5159">
        <f>VLOOKUP(B5159,Prekės!$A$2:$E$3000,5,FALSE)</f>
        <v>11</v>
      </c>
      <c r="J5159">
        <f t="shared" si="163"/>
        <v>-3</v>
      </c>
      <c r="K5159">
        <f t="shared" si="164"/>
        <v>-3</v>
      </c>
    </row>
    <row r="5160" spans="1:11">
      <c r="A5160" s="1">
        <f>Atask.AtsOp!A4696</f>
        <v>42482</v>
      </c>
      <c r="B5160" t="str">
        <f>Atask.AtsOp!E4696</f>
        <v>3001-0201E</v>
      </c>
      <c r="C5160" t="str">
        <f>Atask.AtsOp!H4696</f>
        <v>Put. vynas "Alita" Pusiau sausas, 1,5l 11%</v>
      </c>
      <c r="D5160" t="str">
        <f>Atask.AtsOp!N4696</f>
        <v>But.</v>
      </c>
      <c r="E5160" t="str">
        <f>Atask.AtsOp!I4696</f>
        <v>Pardavimo užsakymas</v>
      </c>
      <c r="F5160">
        <f>Atask.AtsOp!M4696</f>
        <v>-60</v>
      </c>
      <c r="G5160">
        <f>VLOOKUP(B5160,Prekės!$A$2:$E$3000,3,FALSE)</f>
        <v>235</v>
      </c>
      <c r="H5160">
        <f>VLOOKUP(B5160,Prekės!$A$2:$E$3000,4,FALSE)</f>
        <v>1.5</v>
      </c>
      <c r="I5160">
        <f>VLOOKUP(B5160,Prekės!$A$2:$E$3000,5,FALSE)</f>
        <v>11</v>
      </c>
      <c r="J5160">
        <f t="shared" si="163"/>
        <v>-90</v>
      </c>
      <c r="K5160">
        <f t="shared" si="164"/>
        <v>-90</v>
      </c>
    </row>
    <row r="5161" spans="1:11">
      <c r="A5161" s="1" t="e">
        <f>Atask.AtsOp!#REF!</f>
        <v>#REF!</v>
      </c>
      <c r="B5161" t="e">
        <f>Atask.AtsOp!#REF!</f>
        <v>#REF!</v>
      </c>
      <c r="C5161" t="e">
        <f>Atask.AtsOp!#REF!</f>
        <v>#REF!</v>
      </c>
      <c r="D5161" t="e">
        <f>Atask.AtsOp!#REF!</f>
        <v>#REF!</v>
      </c>
      <c r="E5161" t="e">
        <f>Atask.AtsOp!#REF!</f>
        <v>#REF!</v>
      </c>
      <c r="F5161" t="e">
        <f>Atask.AtsOp!#REF!</f>
        <v>#REF!</v>
      </c>
      <c r="G5161" t="e">
        <f>VLOOKUP(B5161,Prekės!$A$2:$E$3000,3,FALSE)</f>
        <v>#REF!</v>
      </c>
      <c r="H5161" t="e">
        <f>VLOOKUP(B5161,Prekės!$A$2:$E$3000,4,FALSE)</f>
        <v>#REF!</v>
      </c>
      <c r="I5161" t="e">
        <f>VLOOKUP(B5161,Prekės!$A$2:$E$3000,5,FALSE)</f>
        <v>#REF!</v>
      </c>
      <c r="J5161" t="e">
        <f t="shared" si="163"/>
        <v>#REF!</v>
      </c>
      <c r="K5161" t="e">
        <f t="shared" si="164"/>
        <v>#REF!</v>
      </c>
    </row>
    <row r="5162" spans="1:11">
      <c r="A5162" s="1" t="e">
        <f>Atask.AtsOp!#REF!</f>
        <v>#REF!</v>
      </c>
      <c r="B5162" t="e">
        <f>Atask.AtsOp!#REF!</f>
        <v>#REF!</v>
      </c>
      <c r="C5162" t="e">
        <f>Atask.AtsOp!#REF!</f>
        <v>#REF!</v>
      </c>
      <c r="D5162" t="e">
        <f>Atask.AtsOp!#REF!</f>
        <v>#REF!</v>
      </c>
      <c r="E5162" t="e">
        <f>Atask.AtsOp!#REF!</f>
        <v>#REF!</v>
      </c>
      <c r="F5162" t="e">
        <f>Atask.AtsOp!#REF!</f>
        <v>#REF!</v>
      </c>
      <c r="G5162" t="e">
        <f>VLOOKUP(B5162,Prekės!$A$2:$E$3000,3,FALSE)</f>
        <v>#REF!</v>
      </c>
      <c r="H5162" t="e">
        <f>VLOOKUP(B5162,Prekės!$A$2:$E$3000,4,FALSE)</f>
        <v>#REF!</v>
      </c>
      <c r="I5162" t="e">
        <f>VLOOKUP(B5162,Prekės!$A$2:$E$3000,5,FALSE)</f>
        <v>#REF!</v>
      </c>
      <c r="J5162" t="e">
        <f t="shared" si="163"/>
        <v>#REF!</v>
      </c>
      <c r="K5162" t="e">
        <f t="shared" si="164"/>
        <v>#REF!</v>
      </c>
    </row>
    <row r="5163" spans="1:11">
      <c r="A5163" s="1">
        <f>Atask.AtsOp!A4697</f>
        <v>42480</v>
      </c>
      <c r="B5163" t="str">
        <f>Atask.AtsOp!E4697</f>
        <v>3001-0201E</v>
      </c>
      <c r="C5163" t="str">
        <f>Atask.AtsOp!H4697</f>
        <v>Put. vynas "Alita" Pusiau sausas, 1,5l 11%</v>
      </c>
      <c r="D5163" t="str">
        <f>Atask.AtsOp!N4697</f>
        <v>But.</v>
      </c>
      <c r="E5163" t="str">
        <f>Atask.AtsOp!I4697</f>
        <v>Perkelti</v>
      </c>
      <c r="F5163">
        <f>Atask.AtsOp!M4697</f>
        <v>60</v>
      </c>
      <c r="G5163">
        <f>VLOOKUP(B5163,Prekės!$A$2:$E$3000,3,FALSE)</f>
        <v>235</v>
      </c>
      <c r="H5163">
        <f>VLOOKUP(B5163,Prekės!$A$2:$E$3000,4,FALSE)</f>
        <v>1.5</v>
      </c>
      <c r="I5163">
        <f>VLOOKUP(B5163,Prekės!$A$2:$E$3000,5,FALSE)</f>
        <v>11</v>
      </c>
      <c r="J5163">
        <f t="shared" si="163"/>
        <v>90</v>
      </c>
      <c r="K5163">
        <f t="shared" si="164"/>
        <v>90</v>
      </c>
    </row>
    <row r="5164" spans="1:11">
      <c r="A5164" s="1">
        <f>Atask.AtsOp!A4698</f>
        <v>42482</v>
      </c>
      <c r="B5164" t="str">
        <f>Atask.AtsOp!E4698</f>
        <v>3001-0201E</v>
      </c>
      <c r="C5164" t="str">
        <f>Atask.AtsOp!H4698</f>
        <v>Put. vynas "Alita" Pusiau sausas, 1,5l 11%</v>
      </c>
      <c r="D5164" t="str">
        <f>Atask.AtsOp!N4698</f>
        <v>But.</v>
      </c>
      <c r="E5164" t="str">
        <f>Atask.AtsOp!I4698</f>
        <v>Pardavimo užsakymas</v>
      </c>
      <c r="F5164">
        <f>Atask.AtsOp!M4698</f>
        <v>-60</v>
      </c>
      <c r="G5164">
        <f>VLOOKUP(B5164,Prekės!$A$2:$E$3000,3,FALSE)</f>
        <v>235</v>
      </c>
      <c r="H5164">
        <f>VLOOKUP(B5164,Prekės!$A$2:$E$3000,4,FALSE)</f>
        <v>1.5</v>
      </c>
      <c r="I5164">
        <f>VLOOKUP(B5164,Prekės!$A$2:$E$3000,5,FALSE)</f>
        <v>11</v>
      </c>
      <c r="J5164">
        <f t="shared" si="163"/>
        <v>-90</v>
      </c>
      <c r="K5164">
        <f t="shared" si="164"/>
        <v>-90</v>
      </c>
    </row>
    <row r="5165" spans="1:11">
      <c r="A5165" s="1">
        <f>Atask.AtsOp!A4699</f>
        <v>42480</v>
      </c>
      <c r="B5165" t="str">
        <f>Atask.AtsOp!E4699</f>
        <v>3001-0201E</v>
      </c>
      <c r="C5165" t="str">
        <f>Atask.AtsOp!H4699</f>
        <v>Put. vynas "Alita" Pusiau sausas, 1,5l 11%</v>
      </c>
      <c r="D5165" t="str">
        <f>Atask.AtsOp!N4699</f>
        <v>But.</v>
      </c>
      <c r="E5165" t="str">
        <f>Atask.AtsOp!I4699</f>
        <v>Perkelti</v>
      </c>
      <c r="F5165">
        <f>Atask.AtsOp!M4699</f>
        <v>-60</v>
      </c>
      <c r="G5165">
        <f>VLOOKUP(B5165,Prekės!$A$2:$E$3000,3,FALSE)</f>
        <v>235</v>
      </c>
      <c r="H5165">
        <f>VLOOKUP(B5165,Prekės!$A$2:$E$3000,4,FALSE)</f>
        <v>1.5</v>
      </c>
      <c r="I5165">
        <f>VLOOKUP(B5165,Prekės!$A$2:$E$3000,5,FALSE)</f>
        <v>11</v>
      </c>
      <c r="J5165">
        <f t="shared" si="163"/>
        <v>-90</v>
      </c>
      <c r="K5165">
        <f t="shared" si="164"/>
        <v>-90</v>
      </c>
    </row>
    <row r="5166" spans="1:11">
      <c r="A5166" s="1">
        <f>Atask.AtsOp!A4700</f>
        <v>42480</v>
      </c>
      <c r="B5166" t="str">
        <f>Atask.AtsOp!E4700</f>
        <v>3001-0201E</v>
      </c>
      <c r="C5166" t="str">
        <f>Atask.AtsOp!H4700</f>
        <v>Put. vynas "Alita" Pusiau sausas, 1,5l 11%</v>
      </c>
      <c r="D5166" t="str">
        <f>Atask.AtsOp!N4700</f>
        <v>But.</v>
      </c>
      <c r="E5166" t="str">
        <f>Atask.AtsOp!I4700</f>
        <v>Gamyba</v>
      </c>
      <c r="F5166">
        <f>Atask.AtsOp!M4700</f>
        <v>60</v>
      </c>
      <c r="G5166">
        <f>VLOOKUP(B5166,Prekės!$A$2:$E$3000,3,FALSE)</f>
        <v>235</v>
      </c>
      <c r="H5166">
        <f>VLOOKUP(B5166,Prekės!$A$2:$E$3000,4,FALSE)</f>
        <v>1.5</v>
      </c>
      <c r="I5166">
        <f>VLOOKUP(B5166,Prekės!$A$2:$E$3000,5,FALSE)</f>
        <v>11</v>
      </c>
      <c r="J5166">
        <f t="shared" si="163"/>
        <v>90</v>
      </c>
      <c r="K5166">
        <f t="shared" si="164"/>
        <v>90</v>
      </c>
    </row>
    <row r="5167" spans="1:11">
      <c r="A5167" s="1">
        <f>Atask.AtsOp!A4701</f>
        <v>42489</v>
      </c>
      <c r="B5167" t="str">
        <f>Atask.AtsOp!E4701</f>
        <v>3001-0202</v>
      </c>
      <c r="C5167" t="str">
        <f>Atask.AtsOp!H4701</f>
        <v>Put. vynas "Alita" Pusiau sausas, 3l 11%</v>
      </c>
      <c r="D5167" t="str">
        <f>Atask.AtsOp!N4701</f>
        <v>But.</v>
      </c>
      <c r="E5167" t="str">
        <f>Atask.AtsOp!I4701</f>
        <v>Pardavimo užsakymas</v>
      </c>
      <c r="F5167">
        <f>Atask.AtsOp!M4701</f>
        <v>-15</v>
      </c>
      <c r="G5167">
        <f>VLOOKUP(B5167,Prekės!$A$2:$E$3000,3,FALSE)</f>
        <v>235</v>
      </c>
      <c r="H5167">
        <f>VLOOKUP(B5167,Prekės!$A$2:$E$3000,4,FALSE)</f>
        <v>3</v>
      </c>
      <c r="I5167">
        <f>VLOOKUP(B5167,Prekės!$A$2:$E$3000,5,FALSE)</f>
        <v>11</v>
      </c>
      <c r="J5167">
        <f t="shared" si="163"/>
        <v>-45</v>
      </c>
      <c r="K5167">
        <f t="shared" si="164"/>
        <v>-45</v>
      </c>
    </row>
    <row r="5168" spans="1:11">
      <c r="A5168" s="1">
        <f>Atask.AtsOp!A4702</f>
        <v>42489</v>
      </c>
      <c r="B5168" t="str">
        <f>Atask.AtsOp!E4702</f>
        <v>3001-0202</v>
      </c>
      <c r="C5168" t="str">
        <f>Atask.AtsOp!H4702</f>
        <v>Put. vynas "Alita" Pusiau sausas, 3l 11%</v>
      </c>
      <c r="D5168" t="str">
        <f>Atask.AtsOp!N4702</f>
        <v>But.</v>
      </c>
      <c r="E5168" t="str">
        <f>Atask.AtsOp!I4702</f>
        <v>Pardavimo užsakymas</v>
      </c>
      <c r="F5168">
        <f>Atask.AtsOp!M4702</f>
        <v>15</v>
      </c>
      <c r="G5168">
        <f>VLOOKUP(B5168,Prekės!$A$2:$E$3000,3,FALSE)</f>
        <v>235</v>
      </c>
      <c r="H5168">
        <f>VLOOKUP(B5168,Prekės!$A$2:$E$3000,4,FALSE)</f>
        <v>3</v>
      </c>
      <c r="I5168">
        <f>VLOOKUP(B5168,Prekės!$A$2:$E$3000,5,FALSE)</f>
        <v>11</v>
      </c>
      <c r="J5168">
        <f t="shared" si="163"/>
        <v>45</v>
      </c>
      <c r="K5168">
        <f t="shared" si="164"/>
        <v>45</v>
      </c>
    </row>
    <row r="5169" spans="1:11">
      <c r="A5169" s="1">
        <f>Atask.AtsOp!A4703</f>
        <v>42489</v>
      </c>
      <c r="B5169" t="str">
        <f>Atask.AtsOp!E4703</f>
        <v>3001-0202</v>
      </c>
      <c r="C5169" t="str">
        <f>Atask.AtsOp!H4703</f>
        <v>Put. vynas "Alita" Pusiau sausas, 3l 11%</v>
      </c>
      <c r="D5169" t="str">
        <f>Atask.AtsOp!N4703</f>
        <v>But.</v>
      </c>
      <c r="E5169" t="str">
        <f>Atask.AtsOp!I4703</f>
        <v>Pardavimo užsakymas</v>
      </c>
      <c r="F5169">
        <f>Atask.AtsOp!M4703</f>
        <v>-1</v>
      </c>
      <c r="G5169">
        <f>VLOOKUP(B5169,Prekės!$A$2:$E$3000,3,FALSE)</f>
        <v>235</v>
      </c>
      <c r="H5169">
        <f>VLOOKUP(B5169,Prekės!$A$2:$E$3000,4,FALSE)</f>
        <v>3</v>
      </c>
      <c r="I5169">
        <f>VLOOKUP(B5169,Prekės!$A$2:$E$3000,5,FALSE)</f>
        <v>11</v>
      </c>
      <c r="J5169">
        <f t="shared" si="163"/>
        <v>-3</v>
      </c>
      <c r="K5169">
        <f t="shared" si="164"/>
        <v>-3</v>
      </c>
    </row>
    <row r="5170" spans="1:11">
      <c r="A5170" s="1">
        <f>Atask.AtsOp!A4704</f>
        <v>42489</v>
      </c>
      <c r="B5170" t="str">
        <f>Atask.AtsOp!E4704</f>
        <v>3001-0202</v>
      </c>
      <c r="C5170" t="str">
        <f>Atask.AtsOp!H4704</f>
        <v>Put. vynas "Alita" Pusiau sausas, 3l 11%</v>
      </c>
      <c r="D5170" t="str">
        <f>Atask.AtsOp!N4704</f>
        <v>But.</v>
      </c>
      <c r="E5170" t="str">
        <f>Atask.AtsOp!I4704</f>
        <v>Pardavimo užsakymas</v>
      </c>
      <c r="F5170">
        <f>Atask.AtsOp!M4704</f>
        <v>1</v>
      </c>
      <c r="G5170">
        <f>VLOOKUP(B5170,Prekės!$A$2:$E$3000,3,FALSE)</f>
        <v>235</v>
      </c>
      <c r="H5170">
        <f>VLOOKUP(B5170,Prekės!$A$2:$E$3000,4,FALSE)</f>
        <v>3</v>
      </c>
      <c r="I5170">
        <f>VLOOKUP(B5170,Prekės!$A$2:$E$3000,5,FALSE)</f>
        <v>11</v>
      </c>
      <c r="J5170">
        <f t="shared" si="163"/>
        <v>3</v>
      </c>
      <c r="K5170">
        <f t="shared" si="164"/>
        <v>3</v>
      </c>
    </row>
    <row r="5171" spans="1:11">
      <c r="A5171" s="1">
        <f>Atask.AtsOp!A4705</f>
        <v>42466</v>
      </c>
      <c r="B5171" t="str">
        <f>Atask.AtsOp!E4705</f>
        <v>3001-0202</v>
      </c>
      <c r="C5171" t="str">
        <f>Atask.AtsOp!H4705</f>
        <v>Put. vynas "Alita" Pusiau sausas, 3l 11%</v>
      </c>
      <c r="D5171" t="str">
        <f>Atask.AtsOp!N4705</f>
        <v>But.</v>
      </c>
      <c r="E5171" t="str">
        <f>Atask.AtsOp!I4705</f>
        <v>Pardavimo užsakymas</v>
      </c>
      <c r="F5171">
        <f>Atask.AtsOp!M4705</f>
        <v>-1</v>
      </c>
      <c r="G5171">
        <f>VLOOKUP(B5171,Prekės!$A$2:$E$3000,3,FALSE)</f>
        <v>235</v>
      </c>
      <c r="H5171">
        <f>VLOOKUP(B5171,Prekės!$A$2:$E$3000,4,FALSE)</f>
        <v>3</v>
      </c>
      <c r="I5171">
        <f>VLOOKUP(B5171,Prekės!$A$2:$E$3000,5,FALSE)</f>
        <v>11</v>
      </c>
      <c r="J5171">
        <f t="shared" si="163"/>
        <v>-3</v>
      </c>
      <c r="K5171">
        <f t="shared" si="164"/>
        <v>-3</v>
      </c>
    </row>
    <row r="5172" spans="1:11">
      <c r="A5172" s="1">
        <f>Atask.AtsOp!A4706</f>
        <v>42473</v>
      </c>
      <c r="B5172" t="str">
        <f>Atask.AtsOp!E4706</f>
        <v>3001-0202</v>
      </c>
      <c r="C5172" t="str">
        <f>Atask.AtsOp!H4706</f>
        <v>Put. vynas "Alita" Pusiau sausas, 3l 11%</v>
      </c>
      <c r="D5172" t="str">
        <f>Atask.AtsOp!N4706</f>
        <v>But.</v>
      </c>
      <c r="E5172" t="str">
        <f>Atask.AtsOp!I4706</f>
        <v>Pardavimo užsakymas</v>
      </c>
      <c r="F5172">
        <f>Atask.AtsOp!M4706</f>
        <v>-1</v>
      </c>
      <c r="G5172">
        <f>VLOOKUP(B5172,Prekės!$A$2:$E$3000,3,FALSE)</f>
        <v>235</v>
      </c>
      <c r="H5172">
        <f>VLOOKUP(B5172,Prekės!$A$2:$E$3000,4,FALSE)</f>
        <v>3</v>
      </c>
      <c r="I5172">
        <f>VLOOKUP(B5172,Prekės!$A$2:$E$3000,5,FALSE)</f>
        <v>11</v>
      </c>
      <c r="J5172">
        <f t="shared" si="163"/>
        <v>-3</v>
      </c>
      <c r="K5172">
        <f t="shared" si="164"/>
        <v>-3</v>
      </c>
    </row>
    <row r="5173" spans="1:11">
      <c r="A5173" s="1">
        <f>Atask.AtsOp!A4707</f>
        <v>42489</v>
      </c>
      <c r="B5173" t="str">
        <f>Atask.AtsOp!E4707</f>
        <v>3001-0211</v>
      </c>
      <c r="C5173" t="str">
        <f>Atask.AtsOp!H4707</f>
        <v>Put. vynas "Alita" Chardonnay, 0,2l 11%</v>
      </c>
      <c r="D5173" t="str">
        <f>Atask.AtsOp!N4707</f>
        <v>But.</v>
      </c>
      <c r="E5173" t="str">
        <f>Atask.AtsOp!I4707</f>
        <v>Pardavimo užsakymas</v>
      </c>
      <c r="F5173">
        <f>Atask.AtsOp!M4707</f>
        <v>-84</v>
      </c>
      <c r="G5173">
        <f>VLOOKUP(B5173,Prekės!$A$2:$E$3000,3,FALSE)</f>
        <v>235</v>
      </c>
      <c r="H5173">
        <f>VLOOKUP(B5173,Prekės!$A$2:$E$3000,4,FALSE)</f>
        <v>0.2</v>
      </c>
      <c r="I5173">
        <f>VLOOKUP(B5173,Prekės!$A$2:$E$3000,5,FALSE)</f>
        <v>11</v>
      </c>
      <c r="J5173">
        <f t="shared" si="163"/>
        <v>-16.8</v>
      </c>
      <c r="K5173">
        <f t="shared" si="164"/>
        <v>-16.8</v>
      </c>
    </row>
    <row r="5174" spans="1:11">
      <c r="A5174" s="1">
        <f>Atask.AtsOp!A4708</f>
        <v>42489</v>
      </c>
      <c r="B5174" t="str">
        <f>Atask.AtsOp!E4708</f>
        <v>3001-0211</v>
      </c>
      <c r="C5174" t="str">
        <f>Atask.AtsOp!H4708</f>
        <v>Put. vynas "Alita" Chardonnay, 0,2l 11%</v>
      </c>
      <c r="D5174" t="str">
        <f>Atask.AtsOp!N4708</f>
        <v>But.</v>
      </c>
      <c r="E5174" t="str">
        <f>Atask.AtsOp!I4708</f>
        <v>Pardavimo užsakymas</v>
      </c>
      <c r="F5174">
        <f>Atask.AtsOp!M4708</f>
        <v>84</v>
      </c>
      <c r="G5174">
        <f>VLOOKUP(B5174,Prekės!$A$2:$E$3000,3,FALSE)</f>
        <v>235</v>
      </c>
      <c r="H5174">
        <f>VLOOKUP(B5174,Prekės!$A$2:$E$3000,4,FALSE)</f>
        <v>0.2</v>
      </c>
      <c r="I5174">
        <f>VLOOKUP(B5174,Prekės!$A$2:$E$3000,5,FALSE)</f>
        <v>11</v>
      </c>
      <c r="J5174">
        <f t="shared" si="163"/>
        <v>16.8</v>
      </c>
      <c r="K5174">
        <f t="shared" si="164"/>
        <v>16.8</v>
      </c>
    </row>
    <row r="5175" spans="1:11">
      <c r="A5175" s="1">
        <f>Atask.AtsOp!A4709</f>
        <v>42489</v>
      </c>
      <c r="B5175" t="str">
        <f>Atask.AtsOp!E4709</f>
        <v>3001-0211</v>
      </c>
      <c r="C5175" t="str">
        <f>Atask.AtsOp!H4709</f>
        <v>Put. vynas "Alita" Chardonnay, 0,2l 11%</v>
      </c>
      <c r="D5175" t="str">
        <f>Atask.AtsOp!N4709</f>
        <v>But.</v>
      </c>
      <c r="E5175" t="str">
        <f>Atask.AtsOp!I4709</f>
        <v>Pardavimo užsakymas</v>
      </c>
      <c r="F5175">
        <f>Atask.AtsOp!M4709</f>
        <v>785</v>
      </c>
      <c r="G5175">
        <f>VLOOKUP(B5175,Prekės!$A$2:$E$3000,3,FALSE)</f>
        <v>235</v>
      </c>
      <c r="H5175">
        <f>VLOOKUP(B5175,Prekės!$A$2:$E$3000,4,FALSE)</f>
        <v>0.2</v>
      </c>
      <c r="I5175">
        <f>VLOOKUP(B5175,Prekės!$A$2:$E$3000,5,FALSE)</f>
        <v>11</v>
      </c>
      <c r="J5175">
        <f t="shared" si="163"/>
        <v>157</v>
      </c>
      <c r="K5175">
        <f t="shared" si="164"/>
        <v>157</v>
      </c>
    </row>
    <row r="5176" spans="1:11">
      <c r="A5176" s="1">
        <f>Atask.AtsOp!A4710</f>
        <v>42489</v>
      </c>
      <c r="B5176" t="str">
        <f>Atask.AtsOp!E4710</f>
        <v>3001-0211</v>
      </c>
      <c r="C5176" t="str">
        <f>Atask.AtsOp!H4710</f>
        <v>Put. vynas "Alita" Chardonnay, 0,2l 11%</v>
      </c>
      <c r="D5176" t="str">
        <f>Atask.AtsOp!N4710</f>
        <v>But.</v>
      </c>
      <c r="E5176" t="str">
        <f>Atask.AtsOp!I4710</f>
        <v>Pardavimo užsakymas</v>
      </c>
      <c r="F5176">
        <f>Atask.AtsOp!M4710</f>
        <v>-785</v>
      </c>
      <c r="G5176">
        <f>VLOOKUP(B5176,Prekės!$A$2:$E$3000,3,FALSE)</f>
        <v>235</v>
      </c>
      <c r="H5176">
        <f>VLOOKUP(B5176,Prekės!$A$2:$E$3000,4,FALSE)</f>
        <v>0.2</v>
      </c>
      <c r="I5176">
        <f>VLOOKUP(B5176,Prekės!$A$2:$E$3000,5,FALSE)</f>
        <v>11</v>
      </c>
      <c r="J5176">
        <f t="shared" si="163"/>
        <v>-157</v>
      </c>
      <c r="K5176">
        <f t="shared" si="164"/>
        <v>-157</v>
      </c>
    </row>
    <row r="5177" spans="1:11">
      <c r="A5177" s="1">
        <f>Atask.AtsOp!A4711</f>
        <v>42461</v>
      </c>
      <c r="B5177" t="str">
        <f>Atask.AtsOp!E4711</f>
        <v>3001-0211</v>
      </c>
      <c r="C5177" t="str">
        <f>Atask.AtsOp!H4711</f>
        <v>Put. vynas "Alita" Chardonnay, 0,2l 11%</v>
      </c>
      <c r="D5177" t="str">
        <f>Atask.AtsOp!N4711</f>
        <v>But.</v>
      </c>
      <c r="E5177" t="str">
        <f>Atask.AtsOp!I4711</f>
        <v>Perkelti</v>
      </c>
      <c r="F5177">
        <f>Atask.AtsOp!M4711</f>
        <v>1920</v>
      </c>
      <c r="G5177">
        <f>VLOOKUP(B5177,Prekės!$A$2:$E$3000,3,FALSE)</f>
        <v>235</v>
      </c>
      <c r="H5177">
        <f>VLOOKUP(B5177,Prekės!$A$2:$E$3000,4,FALSE)</f>
        <v>0.2</v>
      </c>
      <c r="I5177">
        <f>VLOOKUP(B5177,Prekės!$A$2:$E$3000,5,FALSE)</f>
        <v>11</v>
      </c>
      <c r="J5177">
        <f t="shared" si="163"/>
        <v>384</v>
      </c>
      <c r="K5177">
        <f t="shared" si="164"/>
        <v>384</v>
      </c>
    </row>
    <row r="5178" spans="1:11">
      <c r="A5178" s="1">
        <f>Atask.AtsOp!A4712</f>
        <v>42461</v>
      </c>
      <c r="B5178" t="str">
        <f>Atask.AtsOp!E4712</f>
        <v>3001-0211</v>
      </c>
      <c r="C5178" t="str">
        <f>Atask.AtsOp!H4712</f>
        <v>Put. vynas "Alita" Chardonnay, 0,2l 11%</v>
      </c>
      <c r="D5178" t="str">
        <f>Atask.AtsOp!N4712</f>
        <v>But.</v>
      </c>
      <c r="E5178" t="str">
        <f>Atask.AtsOp!I4712</f>
        <v>Perkelti</v>
      </c>
      <c r="F5178">
        <f>Atask.AtsOp!M4712</f>
        <v>459</v>
      </c>
      <c r="G5178">
        <f>VLOOKUP(B5178,Prekės!$A$2:$E$3000,3,FALSE)</f>
        <v>235</v>
      </c>
      <c r="H5178">
        <f>VLOOKUP(B5178,Prekės!$A$2:$E$3000,4,FALSE)</f>
        <v>0.2</v>
      </c>
      <c r="I5178">
        <f>VLOOKUP(B5178,Prekės!$A$2:$E$3000,5,FALSE)</f>
        <v>11</v>
      </c>
      <c r="J5178">
        <f t="shared" si="163"/>
        <v>91.800000000000011</v>
      </c>
      <c r="K5178">
        <f t="shared" si="164"/>
        <v>91.800000000000011</v>
      </c>
    </row>
    <row r="5179" spans="1:11">
      <c r="A5179" s="1">
        <f>Atask.AtsOp!A4713</f>
        <v>42461</v>
      </c>
      <c r="B5179" t="str">
        <f>Atask.AtsOp!E4713</f>
        <v>3001-0211</v>
      </c>
      <c r="C5179" t="str">
        <f>Atask.AtsOp!H4713</f>
        <v>Put. vynas "Alita" Chardonnay, 0,2l 11%</v>
      </c>
      <c r="D5179" t="str">
        <f>Atask.AtsOp!N4713</f>
        <v>But.</v>
      </c>
      <c r="E5179" t="str">
        <f>Atask.AtsOp!I4713</f>
        <v>Perkelti</v>
      </c>
      <c r="F5179">
        <f>Atask.AtsOp!M4713</f>
        <v>2376</v>
      </c>
      <c r="G5179">
        <f>VLOOKUP(B5179,Prekės!$A$2:$E$3000,3,FALSE)</f>
        <v>235</v>
      </c>
      <c r="H5179">
        <f>VLOOKUP(B5179,Prekės!$A$2:$E$3000,4,FALSE)</f>
        <v>0.2</v>
      </c>
      <c r="I5179">
        <f>VLOOKUP(B5179,Prekės!$A$2:$E$3000,5,FALSE)</f>
        <v>11</v>
      </c>
      <c r="J5179">
        <f t="shared" si="163"/>
        <v>475.20000000000005</v>
      </c>
      <c r="K5179">
        <f t="shared" si="164"/>
        <v>475.20000000000005</v>
      </c>
    </row>
    <row r="5180" spans="1:11">
      <c r="A5180" s="1">
        <f>Atask.AtsOp!A4714</f>
        <v>42461</v>
      </c>
      <c r="B5180" t="str">
        <f>Atask.AtsOp!E4714</f>
        <v>3001-0211</v>
      </c>
      <c r="C5180" t="str">
        <f>Atask.AtsOp!H4714</f>
        <v>Put. vynas "Alita" Chardonnay, 0,2l 11%</v>
      </c>
      <c r="D5180" t="str">
        <f>Atask.AtsOp!N4714</f>
        <v>But.</v>
      </c>
      <c r="E5180" t="str">
        <f>Atask.AtsOp!I4714</f>
        <v>Pardavimo užsakymas</v>
      </c>
      <c r="F5180">
        <f>Atask.AtsOp!M4714</f>
        <v>-396</v>
      </c>
      <c r="G5180">
        <f>VLOOKUP(B5180,Prekės!$A$2:$E$3000,3,FALSE)</f>
        <v>235</v>
      </c>
      <c r="H5180">
        <f>VLOOKUP(B5180,Prekės!$A$2:$E$3000,4,FALSE)</f>
        <v>0.2</v>
      </c>
      <c r="I5180">
        <f>VLOOKUP(B5180,Prekės!$A$2:$E$3000,5,FALSE)</f>
        <v>11</v>
      </c>
      <c r="J5180">
        <f t="shared" si="163"/>
        <v>-79.2</v>
      </c>
      <c r="K5180">
        <f t="shared" si="164"/>
        <v>-79.2</v>
      </c>
    </row>
    <row r="5181" spans="1:11">
      <c r="A5181" s="1">
        <f>Atask.AtsOp!A4715</f>
        <v>42464</v>
      </c>
      <c r="B5181" t="str">
        <f>Atask.AtsOp!E4715</f>
        <v>3001-0211</v>
      </c>
      <c r="C5181" t="str">
        <f>Atask.AtsOp!H4715</f>
        <v>Put. vynas "Alita" Chardonnay, 0,2l 11%</v>
      </c>
      <c r="D5181" t="str">
        <f>Atask.AtsOp!N4715</f>
        <v>But.</v>
      </c>
      <c r="E5181" t="str">
        <f>Atask.AtsOp!I4715</f>
        <v>Pardavimo užsakymas</v>
      </c>
      <c r="F5181">
        <f>Atask.AtsOp!M4715</f>
        <v>-20</v>
      </c>
      <c r="G5181">
        <f>VLOOKUP(B5181,Prekės!$A$2:$E$3000,3,FALSE)</f>
        <v>235</v>
      </c>
      <c r="H5181">
        <f>VLOOKUP(B5181,Prekės!$A$2:$E$3000,4,FALSE)</f>
        <v>0.2</v>
      </c>
      <c r="I5181">
        <f>VLOOKUP(B5181,Prekės!$A$2:$E$3000,5,FALSE)</f>
        <v>11</v>
      </c>
      <c r="J5181">
        <f t="shared" si="163"/>
        <v>-4</v>
      </c>
      <c r="K5181">
        <f t="shared" si="164"/>
        <v>-4</v>
      </c>
    </row>
    <row r="5182" spans="1:11">
      <c r="A5182" s="1">
        <f>Atask.AtsOp!A4716</f>
        <v>42464</v>
      </c>
      <c r="B5182" t="str">
        <f>Atask.AtsOp!E4716</f>
        <v>3001-0211</v>
      </c>
      <c r="C5182" t="str">
        <f>Atask.AtsOp!H4716</f>
        <v>Put. vynas "Alita" Chardonnay, 0,2l 11%</v>
      </c>
      <c r="D5182" t="str">
        <f>Atask.AtsOp!N4716</f>
        <v>But.</v>
      </c>
      <c r="E5182" t="str">
        <f>Atask.AtsOp!I4716</f>
        <v>Pardavimo užsakymas</v>
      </c>
      <c r="F5182">
        <f>Atask.AtsOp!M4716</f>
        <v>-16</v>
      </c>
      <c r="G5182">
        <f>VLOOKUP(B5182,Prekės!$A$2:$E$3000,3,FALSE)</f>
        <v>235</v>
      </c>
      <c r="H5182">
        <f>VLOOKUP(B5182,Prekės!$A$2:$E$3000,4,FALSE)</f>
        <v>0.2</v>
      </c>
      <c r="I5182">
        <f>VLOOKUP(B5182,Prekės!$A$2:$E$3000,5,FALSE)</f>
        <v>11</v>
      </c>
      <c r="J5182">
        <f t="shared" si="163"/>
        <v>-3.2</v>
      </c>
      <c r="K5182">
        <f t="shared" si="164"/>
        <v>-3.2</v>
      </c>
    </row>
    <row r="5183" spans="1:11">
      <c r="A5183" s="1">
        <f>Atask.AtsOp!A4717</f>
        <v>42464</v>
      </c>
      <c r="B5183" t="str">
        <f>Atask.AtsOp!E4717</f>
        <v>3001-0211</v>
      </c>
      <c r="C5183" t="str">
        <f>Atask.AtsOp!H4717</f>
        <v>Put. vynas "Alita" Chardonnay, 0,2l 11%</v>
      </c>
      <c r="D5183" t="str">
        <f>Atask.AtsOp!N4717</f>
        <v>But.</v>
      </c>
      <c r="E5183" t="str">
        <f>Atask.AtsOp!I4717</f>
        <v>Pardavimo užsakymas</v>
      </c>
      <c r="F5183">
        <f>Atask.AtsOp!M4717</f>
        <v>-60</v>
      </c>
      <c r="G5183">
        <f>VLOOKUP(B5183,Prekės!$A$2:$E$3000,3,FALSE)</f>
        <v>235</v>
      </c>
      <c r="H5183">
        <f>VLOOKUP(B5183,Prekės!$A$2:$E$3000,4,FALSE)</f>
        <v>0.2</v>
      </c>
      <c r="I5183">
        <f>VLOOKUP(B5183,Prekės!$A$2:$E$3000,5,FALSE)</f>
        <v>11</v>
      </c>
      <c r="J5183">
        <f t="shared" si="163"/>
        <v>-12</v>
      </c>
      <c r="K5183">
        <f t="shared" si="164"/>
        <v>-12</v>
      </c>
    </row>
    <row r="5184" spans="1:11">
      <c r="A5184" s="1">
        <f>Atask.AtsOp!A4718</f>
        <v>42466</v>
      </c>
      <c r="B5184" t="str">
        <f>Atask.AtsOp!E4718</f>
        <v>3001-0211</v>
      </c>
      <c r="C5184" t="str">
        <f>Atask.AtsOp!H4718</f>
        <v>Put. vynas "Alita" Chardonnay, 0,2l 11%</v>
      </c>
      <c r="D5184" t="str">
        <f>Atask.AtsOp!N4718</f>
        <v>But.</v>
      </c>
      <c r="E5184" t="str">
        <f>Atask.AtsOp!I4718</f>
        <v>Pardavimo užsakymas</v>
      </c>
      <c r="F5184">
        <f>Atask.AtsOp!M4718</f>
        <v>-96</v>
      </c>
      <c r="G5184">
        <f>VLOOKUP(B5184,Prekės!$A$2:$E$3000,3,FALSE)</f>
        <v>235</v>
      </c>
      <c r="H5184">
        <f>VLOOKUP(B5184,Prekės!$A$2:$E$3000,4,FALSE)</f>
        <v>0.2</v>
      </c>
      <c r="I5184">
        <f>VLOOKUP(B5184,Prekės!$A$2:$E$3000,5,FALSE)</f>
        <v>11</v>
      </c>
      <c r="J5184">
        <f t="shared" si="163"/>
        <v>-19.200000000000003</v>
      </c>
      <c r="K5184">
        <f t="shared" si="164"/>
        <v>-19.200000000000003</v>
      </c>
    </row>
    <row r="5185" spans="1:11">
      <c r="A5185" s="1">
        <f>Atask.AtsOp!A4719</f>
        <v>42468</v>
      </c>
      <c r="B5185" t="str">
        <f>Atask.AtsOp!E4719</f>
        <v>3001-0211</v>
      </c>
      <c r="C5185" t="str">
        <f>Atask.AtsOp!H4719</f>
        <v>Put. vynas "Alita" Chardonnay, 0,2l 11%</v>
      </c>
      <c r="D5185" t="str">
        <f>Atask.AtsOp!N4719</f>
        <v>But.</v>
      </c>
      <c r="E5185" t="str">
        <f>Atask.AtsOp!I4719</f>
        <v>Pardavimo užsakymas</v>
      </c>
      <c r="F5185">
        <f>Atask.AtsOp!M4719</f>
        <v>-576</v>
      </c>
      <c r="G5185">
        <f>VLOOKUP(B5185,Prekės!$A$2:$E$3000,3,FALSE)</f>
        <v>235</v>
      </c>
      <c r="H5185">
        <f>VLOOKUP(B5185,Prekės!$A$2:$E$3000,4,FALSE)</f>
        <v>0.2</v>
      </c>
      <c r="I5185">
        <f>VLOOKUP(B5185,Prekės!$A$2:$E$3000,5,FALSE)</f>
        <v>11</v>
      </c>
      <c r="J5185">
        <f t="shared" si="163"/>
        <v>-115.2</v>
      </c>
      <c r="K5185">
        <f t="shared" si="164"/>
        <v>-115.2</v>
      </c>
    </row>
    <row r="5186" spans="1:11">
      <c r="A5186" s="1">
        <f>Atask.AtsOp!A4720</f>
        <v>42473</v>
      </c>
      <c r="B5186" t="str">
        <f>Atask.AtsOp!E4720</f>
        <v>3001-0211</v>
      </c>
      <c r="C5186" t="str">
        <f>Atask.AtsOp!H4720</f>
        <v>Put. vynas "Alita" Chardonnay, 0,2l 11%</v>
      </c>
      <c r="D5186" t="str">
        <f>Atask.AtsOp!N4720</f>
        <v>But.</v>
      </c>
      <c r="E5186" t="str">
        <f>Atask.AtsOp!I4720</f>
        <v>Pardavimo užsakymas</v>
      </c>
      <c r="F5186">
        <f>Atask.AtsOp!M4720</f>
        <v>-192</v>
      </c>
      <c r="G5186">
        <f>VLOOKUP(B5186,Prekės!$A$2:$E$3000,3,FALSE)</f>
        <v>235</v>
      </c>
      <c r="H5186">
        <f>VLOOKUP(B5186,Prekės!$A$2:$E$3000,4,FALSE)</f>
        <v>0.2</v>
      </c>
      <c r="I5186">
        <f>VLOOKUP(B5186,Prekės!$A$2:$E$3000,5,FALSE)</f>
        <v>11</v>
      </c>
      <c r="J5186">
        <f t="shared" si="163"/>
        <v>-38.400000000000006</v>
      </c>
      <c r="K5186">
        <f t="shared" si="164"/>
        <v>-38.400000000000006</v>
      </c>
    </row>
    <row r="5187" spans="1:11">
      <c r="A5187" s="1">
        <f>Atask.AtsOp!A4721</f>
        <v>42471</v>
      </c>
      <c r="B5187" t="str">
        <f>Atask.AtsOp!E4721</f>
        <v>3001-0211</v>
      </c>
      <c r="C5187" t="str">
        <f>Atask.AtsOp!H4721</f>
        <v>Put. vynas "Alita" Chardonnay, 0,2l 11%</v>
      </c>
      <c r="D5187" t="str">
        <f>Atask.AtsOp!N4721</f>
        <v>But.</v>
      </c>
      <c r="E5187" t="str">
        <f>Atask.AtsOp!I4721</f>
        <v>Pardavimo užsakymas</v>
      </c>
      <c r="F5187">
        <f>Atask.AtsOp!M4721</f>
        <v>-36</v>
      </c>
      <c r="G5187">
        <f>VLOOKUP(B5187,Prekės!$A$2:$E$3000,3,FALSE)</f>
        <v>235</v>
      </c>
      <c r="H5187">
        <f>VLOOKUP(B5187,Prekės!$A$2:$E$3000,4,FALSE)</f>
        <v>0.2</v>
      </c>
      <c r="I5187">
        <f>VLOOKUP(B5187,Prekės!$A$2:$E$3000,5,FALSE)</f>
        <v>11</v>
      </c>
      <c r="J5187">
        <f t="shared" si="163"/>
        <v>-7.2</v>
      </c>
      <c r="K5187">
        <f t="shared" si="164"/>
        <v>-7.2</v>
      </c>
    </row>
    <row r="5188" spans="1:11">
      <c r="A5188" s="1">
        <f>Atask.AtsOp!A4722</f>
        <v>42475</v>
      </c>
      <c r="B5188" t="str">
        <f>Atask.AtsOp!E4722</f>
        <v>3001-0211</v>
      </c>
      <c r="C5188" t="str">
        <f>Atask.AtsOp!H4722</f>
        <v>Put. vynas "Alita" Chardonnay, 0,2l 11%</v>
      </c>
      <c r="D5188" t="str">
        <f>Atask.AtsOp!N4722</f>
        <v>But.</v>
      </c>
      <c r="E5188" t="str">
        <f>Atask.AtsOp!I4722</f>
        <v>Perkelti</v>
      </c>
      <c r="F5188">
        <f>Atask.AtsOp!M4722</f>
        <v>3264</v>
      </c>
      <c r="G5188">
        <f>VLOOKUP(B5188,Prekės!$A$2:$E$3000,3,FALSE)</f>
        <v>235</v>
      </c>
      <c r="H5188">
        <f>VLOOKUP(B5188,Prekės!$A$2:$E$3000,4,FALSE)</f>
        <v>0.2</v>
      </c>
      <c r="I5188">
        <f>VLOOKUP(B5188,Prekės!$A$2:$E$3000,5,FALSE)</f>
        <v>11</v>
      </c>
      <c r="J5188">
        <f t="shared" si="163"/>
        <v>652.80000000000007</v>
      </c>
      <c r="K5188">
        <f t="shared" si="164"/>
        <v>652.80000000000007</v>
      </c>
    </row>
    <row r="5189" spans="1:11">
      <c r="A5189" s="1">
        <f>Atask.AtsOp!A4723</f>
        <v>42481</v>
      </c>
      <c r="B5189" t="str">
        <f>Atask.AtsOp!E4723</f>
        <v>3001-0211</v>
      </c>
      <c r="C5189" t="str">
        <f>Atask.AtsOp!H4723</f>
        <v>Put. vynas "Alita" Chardonnay, 0,2l 11%</v>
      </c>
      <c r="D5189" t="str">
        <f>Atask.AtsOp!N4723</f>
        <v>But.</v>
      </c>
      <c r="E5189" t="str">
        <f>Atask.AtsOp!I4723</f>
        <v>Pardavimo užsakymas</v>
      </c>
      <c r="F5189">
        <f>Atask.AtsOp!M4723</f>
        <v>-216</v>
      </c>
      <c r="G5189">
        <f>VLOOKUP(B5189,Prekės!$A$2:$E$3000,3,FALSE)</f>
        <v>235</v>
      </c>
      <c r="H5189">
        <f>VLOOKUP(B5189,Prekės!$A$2:$E$3000,4,FALSE)</f>
        <v>0.2</v>
      </c>
      <c r="I5189">
        <f>VLOOKUP(B5189,Prekės!$A$2:$E$3000,5,FALSE)</f>
        <v>11</v>
      </c>
      <c r="J5189">
        <f t="shared" si="163"/>
        <v>-43.2</v>
      </c>
      <c r="K5189">
        <f t="shared" si="164"/>
        <v>-43.2</v>
      </c>
    </row>
    <row r="5190" spans="1:11">
      <c r="A5190" s="1">
        <f>Atask.AtsOp!A4724</f>
        <v>42475</v>
      </c>
      <c r="B5190" t="str">
        <f>Atask.AtsOp!E4724</f>
        <v>3001-0211</v>
      </c>
      <c r="C5190" t="str">
        <f>Atask.AtsOp!H4724</f>
        <v>Put. vynas "Alita" Chardonnay, 0,2l 11%</v>
      </c>
      <c r="D5190" t="str">
        <f>Atask.AtsOp!N4724</f>
        <v>But.</v>
      </c>
      <c r="E5190" t="str">
        <f>Atask.AtsOp!I4724</f>
        <v>Perkelti</v>
      </c>
      <c r="F5190">
        <f>Atask.AtsOp!M4724</f>
        <v>-1</v>
      </c>
      <c r="G5190">
        <f>VLOOKUP(B5190,Prekės!$A$2:$E$3000,3,FALSE)</f>
        <v>235</v>
      </c>
      <c r="H5190">
        <f>VLOOKUP(B5190,Prekės!$A$2:$E$3000,4,FALSE)</f>
        <v>0.2</v>
      </c>
      <c r="I5190">
        <f>VLOOKUP(B5190,Prekės!$A$2:$E$3000,5,FALSE)</f>
        <v>11</v>
      </c>
      <c r="J5190">
        <f t="shared" si="163"/>
        <v>-0.2</v>
      </c>
      <c r="K5190">
        <f t="shared" si="164"/>
        <v>-0.2</v>
      </c>
    </row>
    <row r="5191" spans="1:11">
      <c r="A5191" s="1">
        <f>Atask.AtsOp!A4725</f>
        <v>42478</v>
      </c>
      <c r="B5191" t="str">
        <f>Atask.AtsOp!E4725</f>
        <v>3001-0211</v>
      </c>
      <c r="C5191" t="str">
        <f>Atask.AtsOp!H4725</f>
        <v>Put. vynas "Alita" Chardonnay, 0,2l 11%</v>
      </c>
      <c r="D5191" t="str">
        <f>Atask.AtsOp!N4725</f>
        <v>But.</v>
      </c>
      <c r="E5191" t="str">
        <f>Atask.AtsOp!I4725</f>
        <v>Pardavimo užsakymas</v>
      </c>
      <c r="F5191">
        <f>Atask.AtsOp!M4725</f>
        <v>-68</v>
      </c>
      <c r="G5191">
        <f>VLOOKUP(B5191,Prekės!$A$2:$E$3000,3,FALSE)</f>
        <v>235</v>
      </c>
      <c r="H5191">
        <f>VLOOKUP(B5191,Prekės!$A$2:$E$3000,4,FALSE)</f>
        <v>0.2</v>
      </c>
      <c r="I5191">
        <f>VLOOKUP(B5191,Prekės!$A$2:$E$3000,5,FALSE)</f>
        <v>11</v>
      </c>
      <c r="J5191">
        <f t="shared" si="163"/>
        <v>-13.600000000000001</v>
      </c>
      <c r="K5191">
        <f t="shared" si="164"/>
        <v>-13.600000000000001</v>
      </c>
    </row>
    <row r="5192" spans="1:11">
      <c r="A5192" s="1">
        <f>Atask.AtsOp!A4726</f>
        <v>42485</v>
      </c>
      <c r="B5192" t="str">
        <f>Atask.AtsOp!E4726</f>
        <v>3001-0211</v>
      </c>
      <c r="C5192" t="str">
        <f>Atask.AtsOp!H4726</f>
        <v>Put. vynas "Alita" Chardonnay, 0,2l 11%</v>
      </c>
      <c r="D5192" t="str">
        <f>Atask.AtsOp!N4726</f>
        <v>But.</v>
      </c>
      <c r="E5192" t="str">
        <f>Atask.AtsOp!I4726</f>
        <v>Pardavimo užsakymas</v>
      </c>
      <c r="F5192">
        <f>Atask.AtsOp!M4726</f>
        <v>-1428</v>
      </c>
      <c r="G5192">
        <f>VLOOKUP(B5192,Prekės!$A$2:$E$3000,3,FALSE)</f>
        <v>235</v>
      </c>
      <c r="H5192">
        <f>VLOOKUP(B5192,Prekės!$A$2:$E$3000,4,FALSE)</f>
        <v>0.2</v>
      </c>
      <c r="I5192">
        <f>VLOOKUP(B5192,Prekės!$A$2:$E$3000,5,FALSE)</f>
        <v>11</v>
      </c>
      <c r="J5192">
        <f t="shared" si="163"/>
        <v>-285.60000000000002</v>
      </c>
      <c r="K5192">
        <f t="shared" si="164"/>
        <v>-285.60000000000002</v>
      </c>
    </row>
    <row r="5193" spans="1:11">
      <c r="A5193" s="1">
        <f>Atask.AtsOp!A4727</f>
        <v>42478</v>
      </c>
      <c r="B5193" t="str">
        <f>Atask.AtsOp!E4727</f>
        <v>3001-0211</v>
      </c>
      <c r="C5193" t="str">
        <f>Atask.AtsOp!H4727</f>
        <v>Put. vynas "Alita" Chardonnay, 0,2l 11%</v>
      </c>
      <c r="D5193" t="str">
        <f>Atask.AtsOp!N4727</f>
        <v>But.</v>
      </c>
      <c r="E5193" t="str">
        <f>Atask.AtsOp!I4727</f>
        <v>Pardavimo užsakymas</v>
      </c>
      <c r="F5193">
        <f>Atask.AtsOp!M4727</f>
        <v>-40</v>
      </c>
      <c r="G5193">
        <f>VLOOKUP(B5193,Prekės!$A$2:$E$3000,3,FALSE)</f>
        <v>235</v>
      </c>
      <c r="H5193">
        <f>VLOOKUP(B5193,Prekės!$A$2:$E$3000,4,FALSE)</f>
        <v>0.2</v>
      </c>
      <c r="I5193">
        <f>VLOOKUP(B5193,Prekės!$A$2:$E$3000,5,FALSE)</f>
        <v>11</v>
      </c>
      <c r="J5193">
        <f t="shared" si="163"/>
        <v>-8</v>
      </c>
      <c r="K5193">
        <f t="shared" si="164"/>
        <v>-8</v>
      </c>
    </row>
    <row r="5194" spans="1:11">
      <c r="A5194" s="1">
        <f>Atask.AtsOp!A4728</f>
        <v>42485</v>
      </c>
      <c r="B5194" t="str">
        <f>Atask.AtsOp!E4728</f>
        <v>3001-0211</v>
      </c>
      <c r="C5194" t="str">
        <f>Atask.AtsOp!H4728</f>
        <v>Put. vynas "Alita" Chardonnay, 0,2l 11%</v>
      </c>
      <c r="D5194" t="str">
        <f>Atask.AtsOp!N4728</f>
        <v>But.</v>
      </c>
      <c r="E5194" t="str">
        <f>Atask.AtsOp!I4728</f>
        <v>Pardavimo užsakymas</v>
      </c>
      <c r="F5194">
        <f>Atask.AtsOp!M4728</f>
        <v>-785</v>
      </c>
      <c r="G5194">
        <f>VLOOKUP(B5194,Prekės!$A$2:$E$3000,3,FALSE)</f>
        <v>235</v>
      </c>
      <c r="H5194">
        <f>VLOOKUP(B5194,Prekės!$A$2:$E$3000,4,FALSE)</f>
        <v>0.2</v>
      </c>
      <c r="I5194">
        <f>VLOOKUP(B5194,Prekės!$A$2:$E$3000,5,FALSE)</f>
        <v>11</v>
      </c>
      <c r="J5194">
        <f t="shared" si="163"/>
        <v>-157</v>
      </c>
      <c r="K5194">
        <f t="shared" si="164"/>
        <v>-157</v>
      </c>
    </row>
    <row r="5195" spans="1:11">
      <c r="A5195" s="1">
        <f>Atask.AtsOp!A4729</f>
        <v>42480</v>
      </c>
      <c r="B5195" t="str">
        <f>Atask.AtsOp!E4729</f>
        <v>3001-0211</v>
      </c>
      <c r="C5195" t="str">
        <f>Atask.AtsOp!H4729</f>
        <v>Put. vynas "Alita" Chardonnay, 0,2l 11%</v>
      </c>
      <c r="D5195" t="str">
        <f>Atask.AtsOp!N4729</f>
        <v>But.</v>
      </c>
      <c r="E5195" t="str">
        <f>Atask.AtsOp!I4729</f>
        <v>Pardavimo užsakymas</v>
      </c>
      <c r="F5195">
        <f>Atask.AtsOp!M4729</f>
        <v>-156</v>
      </c>
      <c r="G5195">
        <f>VLOOKUP(B5195,Prekės!$A$2:$E$3000,3,FALSE)</f>
        <v>235</v>
      </c>
      <c r="H5195">
        <f>VLOOKUP(B5195,Prekės!$A$2:$E$3000,4,FALSE)</f>
        <v>0.2</v>
      </c>
      <c r="I5195">
        <f>VLOOKUP(B5195,Prekės!$A$2:$E$3000,5,FALSE)</f>
        <v>11</v>
      </c>
      <c r="J5195">
        <f t="shared" si="163"/>
        <v>-31.200000000000003</v>
      </c>
      <c r="K5195">
        <f t="shared" si="164"/>
        <v>-31.200000000000003</v>
      </c>
    </row>
    <row r="5196" spans="1:11">
      <c r="A5196" s="1">
        <f>Atask.AtsOp!A4730</f>
        <v>42479</v>
      </c>
      <c r="B5196" t="str">
        <f>Atask.AtsOp!E4730</f>
        <v>3001-0211</v>
      </c>
      <c r="C5196" t="str">
        <f>Atask.AtsOp!H4730</f>
        <v>Put. vynas "Alita" Chardonnay, 0,2l 11%</v>
      </c>
      <c r="D5196" t="str">
        <f>Atask.AtsOp!N4730</f>
        <v>But.</v>
      </c>
      <c r="E5196" t="str">
        <f>Atask.AtsOp!I4730</f>
        <v>Pardavimo užsakymas</v>
      </c>
      <c r="F5196">
        <f>Atask.AtsOp!M4730</f>
        <v>-252</v>
      </c>
      <c r="G5196">
        <f>VLOOKUP(B5196,Prekės!$A$2:$E$3000,3,FALSE)</f>
        <v>235</v>
      </c>
      <c r="H5196">
        <f>VLOOKUP(B5196,Prekės!$A$2:$E$3000,4,FALSE)</f>
        <v>0.2</v>
      </c>
      <c r="I5196">
        <f>VLOOKUP(B5196,Prekės!$A$2:$E$3000,5,FALSE)</f>
        <v>11</v>
      </c>
      <c r="J5196">
        <f t="shared" si="163"/>
        <v>-50.400000000000006</v>
      </c>
      <c r="K5196">
        <f t="shared" si="164"/>
        <v>-50.400000000000006</v>
      </c>
    </row>
    <row r="5197" spans="1:11">
      <c r="A5197" s="1">
        <f>Atask.AtsOp!A4731</f>
        <v>42485</v>
      </c>
      <c r="B5197" t="str">
        <f>Atask.AtsOp!E4731</f>
        <v>3001-0211</v>
      </c>
      <c r="C5197" t="str">
        <f>Atask.AtsOp!H4731</f>
        <v>Put. vynas "Alita" Chardonnay, 0,2l 11%</v>
      </c>
      <c r="D5197" t="str">
        <f>Atask.AtsOp!N4731</f>
        <v>But.</v>
      </c>
      <c r="E5197" t="str">
        <f>Atask.AtsOp!I4731</f>
        <v>Pardavimo užsakymas</v>
      </c>
      <c r="F5197">
        <f>Atask.AtsOp!M4731</f>
        <v>-60</v>
      </c>
      <c r="G5197">
        <f>VLOOKUP(B5197,Prekės!$A$2:$E$3000,3,FALSE)</f>
        <v>235</v>
      </c>
      <c r="H5197">
        <f>VLOOKUP(B5197,Prekės!$A$2:$E$3000,4,FALSE)</f>
        <v>0.2</v>
      </c>
      <c r="I5197">
        <f>VLOOKUP(B5197,Prekės!$A$2:$E$3000,5,FALSE)</f>
        <v>11</v>
      </c>
      <c r="J5197">
        <f t="shared" si="163"/>
        <v>-12</v>
      </c>
      <c r="K5197">
        <f t="shared" si="164"/>
        <v>-12</v>
      </c>
    </row>
    <row r="5198" spans="1:11">
      <c r="A5198" s="1">
        <f>Atask.AtsOp!A4732</f>
        <v>42485</v>
      </c>
      <c r="B5198" t="str">
        <f>Atask.AtsOp!E4732</f>
        <v>3001-0211</v>
      </c>
      <c r="C5198" t="str">
        <f>Atask.AtsOp!H4732</f>
        <v>Put. vynas "Alita" Chardonnay, 0,2l 11%</v>
      </c>
      <c r="D5198" t="str">
        <f>Atask.AtsOp!N4732</f>
        <v>But.</v>
      </c>
      <c r="E5198" t="str">
        <f>Atask.AtsOp!I4732</f>
        <v>Pardavimo užsakymas</v>
      </c>
      <c r="F5198">
        <f>Atask.AtsOp!M4732</f>
        <v>-655</v>
      </c>
      <c r="G5198">
        <f>VLOOKUP(B5198,Prekės!$A$2:$E$3000,3,FALSE)</f>
        <v>235</v>
      </c>
      <c r="H5198">
        <f>VLOOKUP(B5198,Prekės!$A$2:$E$3000,4,FALSE)</f>
        <v>0.2</v>
      </c>
      <c r="I5198">
        <f>VLOOKUP(B5198,Prekės!$A$2:$E$3000,5,FALSE)</f>
        <v>11</v>
      </c>
      <c r="J5198">
        <f t="shared" si="163"/>
        <v>-131</v>
      </c>
      <c r="K5198">
        <f t="shared" si="164"/>
        <v>-131</v>
      </c>
    </row>
    <row r="5199" spans="1:11">
      <c r="A5199" s="1">
        <f>Atask.AtsOp!A4733</f>
        <v>42485</v>
      </c>
      <c r="B5199" t="str">
        <f>Atask.AtsOp!E4733</f>
        <v>3001-0211</v>
      </c>
      <c r="C5199" t="str">
        <f>Atask.AtsOp!H4733</f>
        <v>Put. vynas "Alita" Chardonnay, 0,2l 11%</v>
      </c>
      <c r="D5199" t="str">
        <f>Atask.AtsOp!N4733</f>
        <v>But.</v>
      </c>
      <c r="E5199" t="str">
        <f>Atask.AtsOp!I4733</f>
        <v>Pardavimo užsakymas</v>
      </c>
      <c r="F5199">
        <f>Atask.AtsOp!M4733</f>
        <v>-12</v>
      </c>
      <c r="G5199">
        <f>VLOOKUP(B5199,Prekės!$A$2:$E$3000,3,FALSE)</f>
        <v>235</v>
      </c>
      <c r="H5199">
        <f>VLOOKUP(B5199,Prekės!$A$2:$E$3000,4,FALSE)</f>
        <v>0.2</v>
      </c>
      <c r="I5199">
        <f>VLOOKUP(B5199,Prekės!$A$2:$E$3000,5,FALSE)</f>
        <v>11</v>
      </c>
      <c r="J5199">
        <f t="shared" si="163"/>
        <v>-2.4000000000000004</v>
      </c>
      <c r="K5199">
        <f t="shared" si="164"/>
        <v>-2.4000000000000004</v>
      </c>
    </row>
    <row r="5200" spans="1:11">
      <c r="A5200" s="1">
        <f>Atask.AtsOp!A4734</f>
        <v>42485</v>
      </c>
      <c r="B5200" t="str">
        <f>Atask.AtsOp!E4734</f>
        <v>3001-0211</v>
      </c>
      <c r="C5200" t="str">
        <f>Atask.AtsOp!H4734</f>
        <v>Put. vynas "Alita" Chardonnay, 0,2l 11%</v>
      </c>
      <c r="D5200" t="str">
        <f>Atask.AtsOp!N4734</f>
        <v>But.</v>
      </c>
      <c r="E5200" t="str">
        <f>Atask.AtsOp!I4734</f>
        <v>Perkelti</v>
      </c>
      <c r="F5200">
        <f>Atask.AtsOp!M4734</f>
        <v>3708</v>
      </c>
      <c r="G5200">
        <f>VLOOKUP(B5200,Prekės!$A$2:$E$3000,3,FALSE)</f>
        <v>235</v>
      </c>
      <c r="H5200">
        <f>VLOOKUP(B5200,Prekės!$A$2:$E$3000,4,FALSE)</f>
        <v>0.2</v>
      </c>
      <c r="I5200">
        <f>VLOOKUP(B5200,Prekės!$A$2:$E$3000,5,FALSE)</f>
        <v>11</v>
      </c>
      <c r="J5200">
        <f t="shared" si="163"/>
        <v>741.6</v>
      </c>
      <c r="K5200">
        <f t="shared" si="164"/>
        <v>741.6</v>
      </c>
    </row>
    <row r="5201" spans="1:11">
      <c r="A5201" s="1">
        <f>Atask.AtsOp!A4735</f>
        <v>42485</v>
      </c>
      <c r="B5201" t="str">
        <f>Atask.AtsOp!E4735</f>
        <v>3001-0211</v>
      </c>
      <c r="C5201" t="str">
        <f>Atask.AtsOp!H4735</f>
        <v>Put. vynas "Alita" Chardonnay, 0,2l 11%</v>
      </c>
      <c r="D5201" t="str">
        <f>Atask.AtsOp!N4735</f>
        <v>But.</v>
      </c>
      <c r="E5201" t="str">
        <f>Atask.AtsOp!I4735</f>
        <v>Perkelti</v>
      </c>
      <c r="F5201">
        <f>Atask.AtsOp!M4735</f>
        <v>-1</v>
      </c>
      <c r="G5201">
        <f>VLOOKUP(B5201,Prekės!$A$2:$E$3000,3,FALSE)</f>
        <v>235</v>
      </c>
      <c r="H5201">
        <f>VLOOKUP(B5201,Prekės!$A$2:$E$3000,4,FALSE)</f>
        <v>0.2</v>
      </c>
      <c r="I5201">
        <f>VLOOKUP(B5201,Prekės!$A$2:$E$3000,5,FALSE)</f>
        <v>11</v>
      </c>
      <c r="J5201">
        <f t="shared" si="163"/>
        <v>-0.2</v>
      </c>
      <c r="K5201">
        <f t="shared" si="164"/>
        <v>-0.2</v>
      </c>
    </row>
    <row r="5202" spans="1:11">
      <c r="A5202" s="1">
        <f>Atask.AtsOp!A4736</f>
        <v>42487</v>
      </c>
      <c r="B5202" t="str">
        <f>Atask.AtsOp!E4736</f>
        <v>3001-0211</v>
      </c>
      <c r="C5202" t="str">
        <f>Atask.AtsOp!H4736</f>
        <v>Put. vynas "Alita" Chardonnay, 0,2l 11%</v>
      </c>
      <c r="D5202" t="str">
        <f>Atask.AtsOp!N4736</f>
        <v>But.</v>
      </c>
      <c r="E5202" t="str">
        <f>Atask.AtsOp!I4736</f>
        <v>Pardavimo užsakymas</v>
      </c>
      <c r="F5202">
        <f>Atask.AtsOp!M4736</f>
        <v>-144</v>
      </c>
      <c r="G5202">
        <f>VLOOKUP(B5202,Prekės!$A$2:$E$3000,3,FALSE)</f>
        <v>235</v>
      </c>
      <c r="H5202">
        <f>VLOOKUP(B5202,Prekės!$A$2:$E$3000,4,FALSE)</f>
        <v>0.2</v>
      </c>
      <c r="I5202">
        <f>VLOOKUP(B5202,Prekės!$A$2:$E$3000,5,FALSE)</f>
        <v>11</v>
      </c>
      <c r="J5202">
        <f t="shared" si="163"/>
        <v>-28.8</v>
      </c>
      <c r="K5202">
        <f t="shared" si="164"/>
        <v>-28.8</v>
      </c>
    </row>
    <row r="5203" spans="1:11">
      <c r="A5203" s="1">
        <f>Atask.AtsOp!A4737</f>
        <v>42490</v>
      </c>
      <c r="B5203" t="str">
        <f>Atask.AtsOp!E4737</f>
        <v>3001-0211</v>
      </c>
      <c r="C5203" t="str">
        <f>Atask.AtsOp!H4737</f>
        <v>Put. vynas "Alita" Chardonnay, 0,2l 11%</v>
      </c>
      <c r="D5203" t="str">
        <f>Atask.AtsOp!N4737</f>
        <v>But.</v>
      </c>
      <c r="E5203" t="str">
        <f>Atask.AtsOp!I4737</f>
        <v>Perkelti</v>
      </c>
      <c r="F5203">
        <f>Atask.AtsOp!M4737</f>
        <v>-3</v>
      </c>
      <c r="G5203">
        <f>VLOOKUP(B5203,Prekės!$A$2:$E$3000,3,FALSE)</f>
        <v>235</v>
      </c>
      <c r="H5203">
        <f>VLOOKUP(B5203,Prekės!$A$2:$E$3000,4,FALSE)</f>
        <v>0.2</v>
      </c>
      <c r="I5203">
        <f>VLOOKUP(B5203,Prekės!$A$2:$E$3000,5,FALSE)</f>
        <v>11</v>
      </c>
      <c r="J5203">
        <f t="shared" si="163"/>
        <v>-0.60000000000000009</v>
      </c>
      <c r="K5203">
        <f t="shared" si="164"/>
        <v>-0.60000000000000009</v>
      </c>
    </row>
    <row r="5204" spans="1:11">
      <c r="A5204" s="1">
        <f>Atask.AtsOp!A4738</f>
        <v>42490</v>
      </c>
      <c r="B5204" t="str">
        <f>Atask.AtsOp!E4738</f>
        <v>3001-0211</v>
      </c>
      <c r="C5204" t="str">
        <f>Atask.AtsOp!H4738</f>
        <v>Put. vynas "Alita" Chardonnay, 0,2l 11%</v>
      </c>
      <c r="D5204" t="str">
        <f>Atask.AtsOp!N4738</f>
        <v>But.</v>
      </c>
      <c r="E5204" t="str">
        <f>Atask.AtsOp!I4738</f>
        <v>Perkelti</v>
      </c>
      <c r="F5204">
        <f>Atask.AtsOp!M4738</f>
        <v>-1</v>
      </c>
      <c r="G5204">
        <f>VLOOKUP(B5204,Prekės!$A$2:$E$3000,3,FALSE)</f>
        <v>235</v>
      </c>
      <c r="H5204">
        <f>VLOOKUP(B5204,Prekės!$A$2:$E$3000,4,FALSE)</f>
        <v>0.2</v>
      </c>
      <c r="I5204">
        <f>VLOOKUP(B5204,Prekės!$A$2:$E$3000,5,FALSE)</f>
        <v>11</v>
      </c>
      <c r="J5204">
        <f t="shared" si="163"/>
        <v>-0.2</v>
      </c>
      <c r="K5204">
        <f t="shared" si="164"/>
        <v>-0.2</v>
      </c>
    </row>
    <row r="5205" spans="1:11">
      <c r="A5205" s="1">
        <f>Atask.AtsOp!A4739</f>
        <v>42461</v>
      </c>
      <c r="B5205" t="str">
        <f>Atask.AtsOp!E4739</f>
        <v>3001-0211</v>
      </c>
      <c r="C5205" t="str">
        <f>Atask.AtsOp!H4739</f>
        <v>Put. vynas "Alita" Chardonnay, 0,2l 11%</v>
      </c>
      <c r="D5205" t="str">
        <f>Atask.AtsOp!N4739</f>
        <v>But.</v>
      </c>
      <c r="E5205" t="str">
        <f>Atask.AtsOp!I4739</f>
        <v>Perkelti</v>
      </c>
      <c r="F5205">
        <f>Atask.AtsOp!M4739</f>
        <v>-2376</v>
      </c>
      <c r="G5205">
        <f>VLOOKUP(B5205,Prekės!$A$2:$E$3000,3,FALSE)</f>
        <v>235</v>
      </c>
      <c r="H5205">
        <f>VLOOKUP(B5205,Prekės!$A$2:$E$3000,4,FALSE)</f>
        <v>0.2</v>
      </c>
      <c r="I5205">
        <f>VLOOKUP(B5205,Prekės!$A$2:$E$3000,5,FALSE)</f>
        <v>11</v>
      </c>
      <c r="J5205">
        <f t="shared" si="163"/>
        <v>-475.20000000000005</v>
      </c>
      <c r="K5205">
        <f t="shared" si="164"/>
        <v>-475.20000000000005</v>
      </c>
    </row>
    <row r="5206" spans="1:11">
      <c r="A5206" s="1">
        <f>Atask.AtsOp!A4740</f>
        <v>42461</v>
      </c>
      <c r="B5206" t="str">
        <f>Atask.AtsOp!E4740</f>
        <v>3001-0211</v>
      </c>
      <c r="C5206" t="str">
        <f>Atask.AtsOp!H4740</f>
        <v>Put. vynas "Alita" Chardonnay, 0,2l 11%</v>
      </c>
      <c r="D5206" t="str">
        <f>Atask.AtsOp!N4740</f>
        <v>But.</v>
      </c>
      <c r="E5206" t="str">
        <f>Atask.AtsOp!I4740</f>
        <v>Perkelti</v>
      </c>
      <c r="F5206">
        <f>Atask.AtsOp!M4740</f>
        <v>-459</v>
      </c>
      <c r="G5206">
        <f>VLOOKUP(B5206,Prekės!$A$2:$E$3000,3,FALSE)</f>
        <v>235</v>
      </c>
      <c r="H5206">
        <f>VLOOKUP(B5206,Prekės!$A$2:$E$3000,4,FALSE)</f>
        <v>0.2</v>
      </c>
      <c r="I5206">
        <f>VLOOKUP(B5206,Prekės!$A$2:$E$3000,5,FALSE)</f>
        <v>11</v>
      </c>
      <c r="J5206">
        <f t="shared" si="163"/>
        <v>-91.800000000000011</v>
      </c>
      <c r="K5206">
        <f t="shared" si="164"/>
        <v>-91.800000000000011</v>
      </c>
    </row>
    <row r="5207" spans="1:11">
      <c r="A5207" s="1">
        <f>Atask.AtsOp!A4741</f>
        <v>42461</v>
      </c>
      <c r="B5207" t="str">
        <f>Atask.AtsOp!E4741</f>
        <v>3001-0211</v>
      </c>
      <c r="C5207" t="str">
        <f>Atask.AtsOp!H4741</f>
        <v>Put. vynas "Alita" Chardonnay, 0,2l 11%</v>
      </c>
      <c r="D5207" t="str">
        <f>Atask.AtsOp!N4741</f>
        <v>But.</v>
      </c>
      <c r="E5207" t="str">
        <f>Atask.AtsOp!I4741</f>
        <v>Perkelti</v>
      </c>
      <c r="F5207">
        <f>Atask.AtsOp!M4741</f>
        <v>-1920</v>
      </c>
      <c r="G5207">
        <f>VLOOKUP(B5207,Prekės!$A$2:$E$3000,3,FALSE)</f>
        <v>235</v>
      </c>
      <c r="H5207">
        <f>VLOOKUP(B5207,Prekės!$A$2:$E$3000,4,FALSE)</f>
        <v>0.2</v>
      </c>
      <c r="I5207">
        <f>VLOOKUP(B5207,Prekės!$A$2:$E$3000,5,FALSE)</f>
        <v>11</v>
      </c>
      <c r="J5207">
        <f t="shared" si="163"/>
        <v>-384</v>
      </c>
      <c r="K5207">
        <f t="shared" si="164"/>
        <v>-384</v>
      </c>
    </row>
    <row r="5208" spans="1:11">
      <c r="A5208" s="1">
        <f>Atask.AtsOp!A4742</f>
        <v>42475</v>
      </c>
      <c r="B5208" t="str">
        <f>Atask.AtsOp!E4742</f>
        <v>3001-0211</v>
      </c>
      <c r="C5208" t="str">
        <f>Atask.AtsOp!H4742</f>
        <v>Put. vynas "Alita" Chardonnay, 0,2l 11%</v>
      </c>
      <c r="D5208" t="str">
        <f>Atask.AtsOp!N4742</f>
        <v>But.</v>
      </c>
      <c r="E5208" t="str">
        <f>Atask.AtsOp!I4742</f>
        <v>Perkelti</v>
      </c>
      <c r="F5208">
        <f>Atask.AtsOp!M4742</f>
        <v>-3264</v>
      </c>
      <c r="G5208">
        <f>VLOOKUP(B5208,Prekės!$A$2:$E$3000,3,FALSE)</f>
        <v>235</v>
      </c>
      <c r="H5208">
        <f>VLOOKUP(B5208,Prekės!$A$2:$E$3000,4,FALSE)</f>
        <v>0.2</v>
      </c>
      <c r="I5208">
        <f>VLOOKUP(B5208,Prekės!$A$2:$E$3000,5,FALSE)</f>
        <v>11</v>
      </c>
      <c r="J5208">
        <f t="shared" si="163"/>
        <v>-652.80000000000007</v>
      </c>
      <c r="K5208">
        <f t="shared" si="164"/>
        <v>-652.80000000000007</v>
      </c>
    </row>
    <row r="5209" spans="1:11">
      <c r="A5209" s="1">
        <f>Atask.AtsOp!A4743</f>
        <v>42478</v>
      </c>
      <c r="B5209" t="str">
        <f>Atask.AtsOp!E4743</f>
        <v>3001-0211</v>
      </c>
      <c r="C5209" t="str">
        <f>Atask.AtsOp!H4743</f>
        <v>Put. vynas "Alita" Chardonnay, 0,2l 11%</v>
      </c>
      <c r="D5209" t="str">
        <f>Atask.AtsOp!N4743</f>
        <v>But.</v>
      </c>
      <c r="E5209" t="str">
        <f>Atask.AtsOp!I4743</f>
        <v>Gamyba</v>
      </c>
      <c r="F5209">
        <f>Atask.AtsOp!M4743</f>
        <v>3708</v>
      </c>
      <c r="G5209">
        <f>VLOOKUP(B5209,Prekės!$A$2:$E$3000,3,FALSE)</f>
        <v>235</v>
      </c>
      <c r="H5209">
        <f>VLOOKUP(B5209,Prekės!$A$2:$E$3000,4,FALSE)</f>
        <v>0.2</v>
      </c>
      <c r="I5209">
        <f>VLOOKUP(B5209,Prekės!$A$2:$E$3000,5,FALSE)</f>
        <v>11</v>
      </c>
      <c r="J5209">
        <f t="shared" si="163"/>
        <v>741.6</v>
      </c>
      <c r="K5209">
        <f t="shared" si="164"/>
        <v>741.6</v>
      </c>
    </row>
    <row r="5210" spans="1:11">
      <c r="A5210" s="1">
        <f>Atask.AtsOp!A4744</f>
        <v>42473</v>
      </c>
      <c r="B5210" t="str">
        <f>Atask.AtsOp!E4744</f>
        <v>3001-0211</v>
      </c>
      <c r="C5210" t="str">
        <f>Atask.AtsOp!H4744</f>
        <v>Put. vynas "Alita" Chardonnay, 0,2l 11%</v>
      </c>
      <c r="D5210" t="str">
        <f>Atask.AtsOp!N4744</f>
        <v>But.</v>
      </c>
      <c r="E5210" t="str">
        <f>Atask.AtsOp!I4744</f>
        <v>Gamyba</v>
      </c>
      <c r="F5210">
        <f>Atask.AtsOp!M4744</f>
        <v>3264</v>
      </c>
      <c r="G5210">
        <f>VLOOKUP(B5210,Prekės!$A$2:$E$3000,3,FALSE)</f>
        <v>235</v>
      </c>
      <c r="H5210">
        <f>VLOOKUP(B5210,Prekės!$A$2:$E$3000,4,FALSE)</f>
        <v>0.2</v>
      </c>
      <c r="I5210">
        <f>VLOOKUP(B5210,Prekės!$A$2:$E$3000,5,FALSE)</f>
        <v>11</v>
      </c>
      <c r="J5210">
        <f t="shared" si="163"/>
        <v>652.80000000000007</v>
      </c>
      <c r="K5210">
        <f t="shared" si="164"/>
        <v>652.80000000000007</v>
      </c>
    </row>
    <row r="5211" spans="1:11">
      <c r="A5211" s="1">
        <f>Atask.AtsOp!A4745</f>
        <v>42485</v>
      </c>
      <c r="B5211" t="str">
        <f>Atask.AtsOp!E4745</f>
        <v>3001-0211</v>
      </c>
      <c r="C5211" t="str">
        <f>Atask.AtsOp!H4745</f>
        <v>Put. vynas "Alita" Chardonnay, 0,2l 11%</v>
      </c>
      <c r="D5211" t="str">
        <f>Atask.AtsOp!N4745</f>
        <v>But.</v>
      </c>
      <c r="E5211" t="str">
        <f>Atask.AtsOp!I4745</f>
        <v>Perkelti</v>
      </c>
      <c r="F5211">
        <f>Atask.AtsOp!M4745</f>
        <v>-3708</v>
      </c>
      <c r="G5211">
        <f>VLOOKUP(B5211,Prekės!$A$2:$E$3000,3,FALSE)</f>
        <v>235</v>
      </c>
      <c r="H5211">
        <f>VLOOKUP(B5211,Prekės!$A$2:$E$3000,4,FALSE)</f>
        <v>0.2</v>
      </c>
      <c r="I5211">
        <f>VLOOKUP(B5211,Prekės!$A$2:$E$3000,5,FALSE)</f>
        <v>11</v>
      </c>
      <c r="J5211">
        <f t="shared" si="163"/>
        <v>-741.6</v>
      </c>
      <c r="K5211">
        <f t="shared" si="164"/>
        <v>-741.6</v>
      </c>
    </row>
    <row r="5212" spans="1:11">
      <c r="A5212" s="1">
        <f>Atask.AtsOp!A4746</f>
        <v>42489</v>
      </c>
      <c r="B5212" t="str">
        <f>Atask.AtsOp!E4746</f>
        <v>3001-0211</v>
      </c>
      <c r="C5212" t="str">
        <f>Atask.AtsOp!H4746</f>
        <v>Put. vynas "Alita" Chardonnay, 0,2l 11%</v>
      </c>
      <c r="D5212" t="str">
        <f>Atask.AtsOp!N4746</f>
        <v>But.</v>
      </c>
      <c r="E5212" t="str">
        <f>Atask.AtsOp!I4746</f>
        <v>Gamyba</v>
      </c>
      <c r="F5212">
        <f>Atask.AtsOp!M4746</f>
        <v>804</v>
      </c>
      <c r="G5212">
        <f>VLOOKUP(B5212,Prekės!$A$2:$E$3000,3,FALSE)</f>
        <v>235</v>
      </c>
      <c r="H5212">
        <f>VLOOKUP(B5212,Prekės!$A$2:$E$3000,4,FALSE)</f>
        <v>0.2</v>
      </c>
      <c r="I5212">
        <f>VLOOKUP(B5212,Prekės!$A$2:$E$3000,5,FALSE)</f>
        <v>11</v>
      </c>
      <c r="J5212">
        <f t="shared" si="163"/>
        <v>160.80000000000001</v>
      </c>
      <c r="K5212">
        <f t="shared" si="164"/>
        <v>160.80000000000001</v>
      </c>
    </row>
    <row r="5213" spans="1:11">
      <c r="A5213" s="1">
        <f>Atask.AtsOp!A4747</f>
        <v>42475</v>
      </c>
      <c r="B5213" t="str">
        <f>Atask.AtsOp!E4747</f>
        <v>3001-0211</v>
      </c>
      <c r="C5213" t="str">
        <f>Atask.AtsOp!H4747</f>
        <v>Put. vynas "Alita" Chardonnay, 0,2l 11%</v>
      </c>
      <c r="D5213" t="str">
        <f>Atask.AtsOp!N4747</f>
        <v>But.</v>
      </c>
      <c r="E5213" t="str">
        <f>Atask.AtsOp!I4747</f>
        <v>Perkelti</v>
      </c>
      <c r="F5213">
        <f>Atask.AtsOp!M4747</f>
        <v>1</v>
      </c>
      <c r="G5213">
        <f>VLOOKUP(B5213,Prekės!$A$2:$E$3000,3,FALSE)</f>
        <v>235</v>
      </c>
      <c r="H5213">
        <f>VLOOKUP(B5213,Prekės!$A$2:$E$3000,4,FALSE)</f>
        <v>0.2</v>
      </c>
      <c r="I5213">
        <f>VLOOKUP(B5213,Prekės!$A$2:$E$3000,5,FALSE)</f>
        <v>11</v>
      </c>
      <c r="J5213">
        <f t="shared" si="163"/>
        <v>0.2</v>
      </c>
      <c r="K5213">
        <f t="shared" si="164"/>
        <v>0.2</v>
      </c>
    </row>
    <row r="5214" spans="1:11">
      <c r="A5214" s="1">
        <f>Atask.AtsOp!A4748</f>
        <v>42485</v>
      </c>
      <c r="B5214" t="str">
        <f>Atask.AtsOp!E4748</f>
        <v>3001-0211</v>
      </c>
      <c r="C5214" t="str">
        <f>Atask.AtsOp!H4748</f>
        <v>Put. vynas "Alita" Chardonnay, 0,2l 11%</v>
      </c>
      <c r="D5214" t="str">
        <f>Atask.AtsOp!N4748</f>
        <v>But.</v>
      </c>
      <c r="E5214" t="str">
        <f>Atask.AtsOp!I4748</f>
        <v>Perkelti</v>
      </c>
      <c r="F5214">
        <f>Atask.AtsOp!M4748</f>
        <v>1</v>
      </c>
      <c r="G5214">
        <f>VLOOKUP(B5214,Prekės!$A$2:$E$3000,3,FALSE)</f>
        <v>235</v>
      </c>
      <c r="H5214">
        <f>VLOOKUP(B5214,Prekės!$A$2:$E$3000,4,FALSE)</f>
        <v>0.2</v>
      </c>
      <c r="I5214">
        <f>VLOOKUP(B5214,Prekės!$A$2:$E$3000,5,FALSE)</f>
        <v>11</v>
      </c>
      <c r="J5214">
        <f t="shared" si="163"/>
        <v>0.2</v>
      </c>
      <c r="K5214">
        <f t="shared" si="164"/>
        <v>0.2</v>
      </c>
    </row>
    <row r="5215" spans="1:11">
      <c r="A5215" s="1">
        <f>Atask.AtsOp!A4749</f>
        <v>42490</v>
      </c>
      <c r="B5215" t="str">
        <f>Atask.AtsOp!E4749</f>
        <v>3001-0211</v>
      </c>
      <c r="C5215" t="str">
        <f>Atask.AtsOp!H4749</f>
        <v>Put. vynas "Alita" Chardonnay, 0,2l 11%</v>
      </c>
      <c r="D5215" t="str">
        <f>Atask.AtsOp!N4749</f>
        <v>But.</v>
      </c>
      <c r="E5215" t="str">
        <f>Atask.AtsOp!I4749</f>
        <v>Perkelti</v>
      </c>
      <c r="F5215">
        <f>Atask.AtsOp!M4749</f>
        <v>1</v>
      </c>
      <c r="G5215">
        <f>VLOOKUP(B5215,Prekės!$A$2:$E$3000,3,FALSE)</f>
        <v>235</v>
      </c>
      <c r="H5215">
        <f>VLOOKUP(B5215,Prekės!$A$2:$E$3000,4,FALSE)</f>
        <v>0.2</v>
      </c>
      <c r="I5215">
        <f>VLOOKUP(B5215,Prekės!$A$2:$E$3000,5,FALSE)</f>
        <v>11</v>
      </c>
      <c r="J5215">
        <f t="shared" si="163"/>
        <v>0.2</v>
      </c>
      <c r="K5215">
        <f t="shared" si="164"/>
        <v>0.2</v>
      </c>
    </row>
    <row r="5216" spans="1:11">
      <c r="A5216" s="1">
        <f>Atask.AtsOp!A4750</f>
        <v>42490</v>
      </c>
      <c r="B5216" t="str">
        <f>Atask.AtsOp!E4750</f>
        <v>3001-0211</v>
      </c>
      <c r="C5216" t="str">
        <f>Atask.AtsOp!H4750</f>
        <v>Put. vynas "Alita" Chardonnay, 0,2l 11%</v>
      </c>
      <c r="D5216" t="str">
        <f>Atask.AtsOp!N4750</f>
        <v>But.</v>
      </c>
      <c r="E5216" t="str">
        <f>Atask.AtsOp!I4750</f>
        <v>Perkelti</v>
      </c>
      <c r="F5216">
        <f>Atask.AtsOp!M4750</f>
        <v>3</v>
      </c>
      <c r="G5216">
        <f>VLOOKUP(B5216,Prekės!$A$2:$E$3000,3,FALSE)</f>
        <v>235</v>
      </c>
      <c r="H5216">
        <f>VLOOKUP(B5216,Prekės!$A$2:$E$3000,4,FALSE)</f>
        <v>0.2</v>
      </c>
      <c r="I5216">
        <f>VLOOKUP(B5216,Prekės!$A$2:$E$3000,5,FALSE)</f>
        <v>11</v>
      </c>
      <c r="J5216">
        <f t="shared" si="163"/>
        <v>0.60000000000000009</v>
      </c>
      <c r="K5216">
        <f t="shared" si="164"/>
        <v>0.60000000000000009</v>
      </c>
    </row>
    <row r="5217" spans="1:11">
      <c r="A5217" s="1">
        <f>Atask.AtsOp!A4751</f>
        <v>42490</v>
      </c>
      <c r="B5217" t="str">
        <f>Atask.AtsOp!E4751</f>
        <v>3001-0211</v>
      </c>
      <c r="C5217" t="str">
        <f>Atask.AtsOp!H4751</f>
        <v>Put. vynas "Alita" Chardonnay, 0,2l 11%</v>
      </c>
      <c r="D5217" t="str">
        <f>Atask.AtsOp!N4751</f>
        <v>But.</v>
      </c>
      <c r="E5217" t="str">
        <f>Atask.AtsOp!I4751</f>
        <v>Pardavimo užsakymas</v>
      </c>
      <c r="F5217">
        <f>Atask.AtsOp!M4751</f>
        <v>-1</v>
      </c>
      <c r="G5217">
        <f>VLOOKUP(B5217,Prekės!$A$2:$E$3000,3,FALSE)</f>
        <v>235</v>
      </c>
      <c r="H5217">
        <f>VLOOKUP(B5217,Prekės!$A$2:$E$3000,4,FALSE)</f>
        <v>0.2</v>
      </c>
      <c r="I5217">
        <f>VLOOKUP(B5217,Prekės!$A$2:$E$3000,5,FALSE)</f>
        <v>11</v>
      </c>
      <c r="J5217">
        <f t="shared" si="163"/>
        <v>-0.2</v>
      </c>
      <c r="K5217">
        <f t="shared" si="164"/>
        <v>-0.2</v>
      </c>
    </row>
    <row r="5218" spans="1:11">
      <c r="A5218" s="1">
        <f>Atask.AtsOp!A4752</f>
        <v>42490</v>
      </c>
      <c r="B5218" t="str">
        <f>Atask.AtsOp!E4752</f>
        <v>3001-0211</v>
      </c>
      <c r="C5218" t="str">
        <f>Atask.AtsOp!H4752</f>
        <v>Put. vynas "Alita" Chardonnay, 0,2l 11%</v>
      </c>
      <c r="D5218" t="str">
        <f>Atask.AtsOp!N4752</f>
        <v>But.</v>
      </c>
      <c r="E5218" t="str">
        <f>Atask.AtsOp!I4752</f>
        <v>Pardavimo užsakymas</v>
      </c>
      <c r="F5218">
        <f>Atask.AtsOp!M4752</f>
        <v>-1</v>
      </c>
      <c r="G5218">
        <f>VLOOKUP(B5218,Prekės!$A$2:$E$3000,3,FALSE)</f>
        <v>235</v>
      </c>
      <c r="H5218">
        <f>VLOOKUP(B5218,Prekės!$A$2:$E$3000,4,FALSE)</f>
        <v>0.2</v>
      </c>
      <c r="I5218">
        <f>VLOOKUP(B5218,Prekės!$A$2:$E$3000,5,FALSE)</f>
        <v>11</v>
      </c>
      <c r="J5218">
        <f t="shared" ref="J5218:J5281" si="165">IF(G5218=110,F5218*H5218*I5218,IF(G5218&lt;280,F5218*H5218,F5218*H5218*(I5218/100)))</f>
        <v>-0.2</v>
      </c>
      <c r="K5218">
        <f t="shared" ref="K5218:K5281" si="166">IF(EXACT(D5218,"But."),J5218,F5218)</f>
        <v>-0.2</v>
      </c>
    </row>
    <row r="5219" spans="1:11">
      <c r="A5219" s="1">
        <f>Atask.AtsOp!A4753</f>
        <v>42490</v>
      </c>
      <c r="B5219" t="str">
        <f>Atask.AtsOp!E4753</f>
        <v>3001-0211</v>
      </c>
      <c r="C5219" t="str">
        <f>Atask.AtsOp!H4753</f>
        <v>Put. vynas "Alita" Chardonnay, 0,2l 11%</v>
      </c>
      <c r="D5219" t="str">
        <f>Atask.AtsOp!N4753</f>
        <v>But.</v>
      </c>
      <c r="E5219" t="str">
        <f>Atask.AtsOp!I4753</f>
        <v>Pardavimo užsakymas</v>
      </c>
      <c r="F5219">
        <f>Atask.AtsOp!M4753</f>
        <v>-4</v>
      </c>
      <c r="G5219">
        <f>VLOOKUP(B5219,Prekės!$A$2:$E$3000,3,FALSE)</f>
        <v>235</v>
      </c>
      <c r="H5219">
        <f>VLOOKUP(B5219,Prekės!$A$2:$E$3000,4,FALSE)</f>
        <v>0.2</v>
      </c>
      <c r="I5219">
        <f>VLOOKUP(B5219,Prekės!$A$2:$E$3000,5,FALSE)</f>
        <v>11</v>
      </c>
      <c r="J5219">
        <f t="shared" si="165"/>
        <v>-0.8</v>
      </c>
      <c r="K5219">
        <f t="shared" si="166"/>
        <v>-0.8</v>
      </c>
    </row>
    <row r="5220" spans="1:11">
      <c r="A5220" s="1">
        <f>Atask.AtsOp!A4754</f>
        <v>42489</v>
      </c>
      <c r="B5220" t="str">
        <f>Atask.AtsOp!E4754</f>
        <v>3001-0212</v>
      </c>
      <c r="C5220" t="str">
        <f>Atask.AtsOp!H4754</f>
        <v>Put. vynas "Alita" Rose, 0,2l 11%</v>
      </c>
      <c r="D5220" t="str">
        <f>Atask.AtsOp!N4754</f>
        <v>But.</v>
      </c>
      <c r="E5220" t="str">
        <f>Atask.AtsOp!I4754</f>
        <v>Pardavimo užsakymas</v>
      </c>
      <c r="F5220">
        <f>Atask.AtsOp!M4754</f>
        <v>-450</v>
      </c>
      <c r="G5220">
        <f>VLOOKUP(B5220,Prekės!$A$2:$E$3000,3,FALSE)</f>
        <v>235</v>
      </c>
      <c r="H5220">
        <f>VLOOKUP(B5220,Prekės!$A$2:$E$3000,4,FALSE)</f>
        <v>0.2</v>
      </c>
      <c r="I5220">
        <f>VLOOKUP(B5220,Prekės!$A$2:$E$3000,5,FALSE)</f>
        <v>11</v>
      </c>
      <c r="J5220">
        <f t="shared" si="165"/>
        <v>-90</v>
      </c>
      <c r="K5220">
        <f t="shared" si="166"/>
        <v>-90</v>
      </c>
    </row>
    <row r="5221" spans="1:11">
      <c r="A5221" s="1">
        <f>Atask.AtsOp!A4755</f>
        <v>42489</v>
      </c>
      <c r="B5221" t="str">
        <f>Atask.AtsOp!E4755</f>
        <v>3001-0212</v>
      </c>
      <c r="C5221" t="str">
        <f>Atask.AtsOp!H4755</f>
        <v>Put. vynas "Alita" Rose, 0,2l 11%</v>
      </c>
      <c r="D5221" t="str">
        <f>Atask.AtsOp!N4755</f>
        <v>But.</v>
      </c>
      <c r="E5221" t="str">
        <f>Atask.AtsOp!I4755</f>
        <v>Pardavimo užsakymas</v>
      </c>
      <c r="F5221">
        <f>Atask.AtsOp!M4755</f>
        <v>-37</v>
      </c>
      <c r="G5221">
        <f>VLOOKUP(B5221,Prekės!$A$2:$E$3000,3,FALSE)</f>
        <v>235</v>
      </c>
      <c r="H5221">
        <f>VLOOKUP(B5221,Prekės!$A$2:$E$3000,4,FALSE)</f>
        <v>0.2</v>
      </c>
      <c r="I5221">
        <f>VLOOKUP(B5221,Prekės!$A$2:$E$3000,5,FALSE)</f>
        <v>11</v>
      </c>
      <c r="J5221">
        <f t="shared" si="165"/>
        <v>-7.4</v>
      </c>
      <c r="K5221">
        <f t="shared" si="166"/>
        <v>-7.4</v>
      </c>
    </row>
    <row r="5222" spans="1:11">
      <c r="A5222" s="1">
        <f>Atask.AtsOp!A4756</f>
        <v>42489</v>
      </c>
      <c r="B5222" t="str">
        <f>Atask.AtsOp!E4756</f>
        <v>3001-0212</v>
      </c>
      <c r="C5222" t="str">
        <f>Atask.AtsOp!H4756</f>
        <v>Put. vynas "Alita" Rose, 0,2l 11%</v>
      </c>
      <c r="D5222" t="str">
        <f>Atask.AtsOp!N4756</f>
        <v>But.</v>
      </c>
      <c r="E5222" t="str">
        <f>Atask.AtsOp!I4756</f>
        <v>Pardavimo užsakymas</v>
      </c>
      <c r="F5222">
        <f>Atask.AtsOp!M4756</f>
        <v>37</v>
      </c>
      <c r="G5222">
        <f>VLOOKUP(B5222,Prekės!$A$2:$E$3000,3,FALSE)</f>
        <v>235</v>
      </c>
      <c r="H5222">
        <f>VLOOKUP(B5222,Prekės!$A$2:$E$3000,4,FALSE)</f>
        <v>0.2</v>
      </c>
      <c r="I5222">
        <f>VLOOKUP(B5222,Prekės!$A$2:$E$3000,5,FALSE)</f>
        <v>11</v>
      </c>
      <c r="J5222">
        <f t="shared" si="165"/>
        <v>7.4</v>
      </c>
      <c r="K5222">
        <f t="shared" si="166"/>
        <v>7.4</v>
      </c>
    </row>
    <row r="5223" spans="1:11">
      <c r="A5223" s="1">
        <f>Atask.AtsOp!A4757</f>
        <v>42489</v>
      </c>
      <c r="B5223" t="str">
        <f>Atask.AtsOp!E4757</f>
        <v>3001-0212</v>
      </c>
      <c r="C5223" t="str">
        <f>Atask.AtsOp!H4757</f>
        <v>Put. vynas "Alita" Rose, 0,2l 11%</v>
      </c>
      <c r="D5223" t="str">
        <f>Atask.AtsOp!N4757</f>
        <v>But.</v>
      </c>
      <c r="E5223" t="str">
        <f>Atask.AtsOp!I4757</f>
        <v>Pardavimo užsakymas</v>
      </c>
      <c r="F5223">
        <f>Atask.AtsOp!M4757</f>
        <v>450</v>
      </c>
      <c r="G5223">
        <f>VLOOKUP(B5223,Prekės!$A$2:$E$3000,3,FALSE)</f>
        <v>235</v>
      </c>
      <c r="H5223">
        <f>VLOOKUP(B5223,Prekės!$A$2:$E$3000,4,FALSE)</f>
        <v>0.2</v>
      </c>
      <c r="I5223">
        <f>VLOOKUP(B5223,Prekės!$A$2:$E$3000,5,FALSE)</f>
        <v>11</v>
      </c>
      <c r="J5223">
        <f t="shared" si="165"/>
        <v>90</v>
      </c>
      <c r="K5223">
        <f t="shared" si="166"/>
        <v>90</v>
      </c>
    </row>
    <row r="5224" spans="1:11">
      <c r="A5224" s="1">
        <f>Atask.AtsOp!A4758</f>
        <v>42461</v>
      </c>
      <c r="B5224" t="str">
        <f>Atask.AtsOp!E4758</f>
        <v>3001-0212</v>
      </c>
      <c r="C5224" t="str">
        <f>Atask.AtsOp!H4758</f>
        <v>Put. vynas "Alita" Rose, 0,2l 11%</v>
      </c>
      <c r="D5224" t="str">
        <f>Atask.AtsOp!N4758</f>
        <v>But.</v>
      </c>
      <c r="E5224" t="str">
        <f>Atask.AtsOp!I4758</f>
        <v>Pardavimo užsakymas</v>
      </c>
      <c r="F5224">
        <f>Atask.AtsOp!M4758</f>
        <v>-240</v>
      </c>
      <c r="G5224">
        <f>VLOOKUP(B5224,Prekės!$A$2:$E$3000,3,FALSE)</f>
        <v>235</v>
      </c>
      <c r="H5224">
        <f>VLOOKUP(B5224,Prekės!$A$2:$E$3000,4,FALSE)</f>
        <v>0.2</v>
      </c>
      <c r="I5224">
        <f>VLOOKUP(B5224,Prekės!$A$2:$E$3000,5,FALSE)</f>
        <v>11</v>
      </c>
      <c r="J5224">
        <f t="shared" si="165"/>
        <v>-48</v>
      </c>
      <c r="K5224">
        <f t="shared" si="166"/>
        <v>-48</v>
      </c>
    </row>
    <row r="5225" spans="1:11">
      <c r="A5225" s="1">
        <f>Atask.AtsOp!A4759</f>
        <v>42464</v>
      </c>
      <c r="B5225" t="str">
        <f>Atask.AtsOp!E4759</f>
        <v>3001-0212</v>
      </c>
      <c r="C5225" t="str">
        <f>Atask.AtsOp!H4759</f>
        <v>Put. vynas "Alita" Rose, 0,2l 11%</v>
      </c>
      <c r="D5225" t="str">
        <f>Atask.AtsOp!N4759</f>
        <v>But.</v>
      </c>
      <c r="E5225" t="str">
        <f>Atask.AtsOp!I4759</f>
        <v>Pardavimo užsakymas</v>
      </c>
      <c r="F5225">
        <f>Atask.AtsOp!M4759</f>
        <v>-48</v>
      </c>
      <c r="G5225">
        <f>VLOOKUP(B5225,Prekės!$A$2:$E$3000,3,FALSE)</f>
        <v>235</v>
      </c>
      <c r="H5225">
        <f>VLOOKUP(B5225,Prekės!$A$2:$E$3000,4,FALSE)</f>
        <v>0.2</v>
      </c>
      <c r="I5225">
        <f>VLOOKUP(B5225,Prekės!$A$2:$E$3000,5,FALSE)</f>
        <v>11</v>
      </c>
      <c r="J5225">
        <f t="shared" si="165"/>
        <v>-9.6000000000000014</v>
      </c>
      <c r="K5225">
        <f t="shared" si="166"/>
        <v>-9.6000000000000014</v>
      </c>
    </row>
    <row r="5226" spans="1:11">
      <c r="A5226" s="1">
        <f>Atask.AtsOp!A4760</f>
        <v>42461</v>
      </c>
      <c r="B5226" t="str">
        <f>Atask.AtsOp!E4760</f>
        <v>3001-0212</v>
      </c>
      <c r="C5226" t="str">
        <f>Atask.AtsOp!H4760</f>
        <v>Put. vynas "Alita" Rose, 0,2l 11%</v>
      </c>
      <c r="D5226" t="str">
        <f>Atask.AtsOp!N4760</f>
        <v>But.</v>
      </c>
      <c r="E5226" t="str">
        <f>Atask.AtsOp!I4760</f>
        <v>Pardavimo užsakymas</v>
      </c>
      <c r="F5226">
        <f>Atask.AtsOp!M4760</f>
        <v>-288</v>
      </c>
      <c r="G5226">
        <f>VLOOKUP(B5226,Prekės!$A$2:$E$3000,3,FALSE)</f>
        <v>235</v>
      </c>
      <c r="H5226">
        <f>VLOOKUP(B5226,Prekės!$A$2:$E$3000,4,FALSE)</f>
        <v>0.2</v>
      </c>
      <c r="I5226">
        <f>VLOOKUP(B5226,Prekės!$A$2:$E$3000,5,FALSE)</f>
        <v>11</v>
      </c>
      <c r="J5226">
        <f t="shared" si="165"/>
        <v>-57.6</v>
      </c>
      <c r="K5226">
        <f t="shared" si="166"/>
        <v>-57.6</v>
      </c>
    </row>
    <row r="5227" spans="1:11">
      <c r="A5227" s="1">
        <f>Atask.AtsOp!A4761</f>
        <v>42464</v>
      </c>
      <c r="B5227" t="str">
        <f>Atask.AtsOp!E4761</f>
        <v>3001-0212</v>
      </c>
      <c r="C5227" t="str">
        <f>Atask.AtsOp!H4761</f>
        <v>Put. vynas "Alita" Rose, 0,2l 11%</v>
      </c>
      <c r="D5227" t="str">
        <f>Atask.AtsOp!N4761</f>
        <v>But.</v>
      </c>
      <c r="E5227" t="str">
        <f>Atask.AtsOp!I4761</f>
        <v>Pardavimo užsakymas</v>
      </c>
      <c r="F5227">
        <f>Atask.AtsOp!M4761</f>
        <v>-36</v>
      </c>
      <c r="G5227">
        <f>VLOOKUP(B5227,Prekės!$A$2:$E$3000,3,FALSE)</f>
        <v>235</v>
      </c>
      <c r="H5227">
        <f>VLOOKUP(B5227,Prekės!$A$2:$E$3000,4,FALSE)</f>
        <v>0.2</v>
      </c>
      <c r="I5227">
        <f>VLOOKUP(B5227,Prekės!$A$2:$E$3000,5,FALSE)</f>
        <v>11</v>
      </c>
      <c r="J5227">
        <f t="shared" si="165"/>
        <v>-7.2</v>
      </c>
      <c r="K5227">
        <f t="shared" si="166"/>
        <v>-7.2</v>
      </c>
    </row>
    <row r="5228" spans="1:11">
      <c r="A5228" s="1">
        <f>Atask.AtsOp!A4762</f>
        <v>42466</v>
      </c>
      <c r="B5228" t="str">
        <f>Atask.AtsOp!E4762</f>
        <v>3001-0212</v>
      </c>
      <c r="C5228" t="str">
        <f>Atask.AtsOp!H4762</f>
        <v>Put. vynas "Alita" Rose, 0,2l 11%</v>
      </c>
      <c r="D5228" t="str">
        <f>Atask.AtsOp!N4762</f>
        <v>But.</v>
      </c>
      <c r="E5228" t="str">
        <f>Atask.AtsOp!I4762</f>
        <v>Pardavimo užsakymas</v>
      </c>
      <c r="F5228">
        <f>Atask.AtsOp!M4762</f>
        <v>-60</v>
      </c>
      <c r="G5228">
        <f>VLOOKUP(B5228,Prekės!$A$2:$E$3000,3,FALSE)</f>
        <v>235</v>
      </c>
      <c r="H5228">
        <f>VLOOKUP(B5228,Prekės!$A$2:$E$3000,4,FALSE)</f>
        <v>0.2</v>
      </c>
      <c r="I5228">
        <f>VLOOKUP(B5228,Prekės!$A$2:$E$3000,5,FALSE)</f>
        <v>11</v>
      </c>
      <c r="J5228">
        <f t="shared" si="165"/>
        <v>-12</v>
      </c>
      <c r="K5228">
        <f t="shared" si="166"/>
        <v>-12</v>
      </c>
    </row>
    <row r="5229" spans="1:11">
      <c r="A5229" s="1">
        <f>Atask.AtsOp!A4763</f>
        <v>42478</v>
      </c>
      <c r="B5229" t="str">
        <f>Atask.AtsOp!E4763</f>
        <v>3001-0212</v>
      </c>
      <c r="C5229" t="str">
        <f>Atask.AtsOp!H4763</f>
        <v>Put. vynas "Alita" Rose, 0,2l 11%</v>
      </c>
      <c r="D5229" t="str">
        <f>Atask.AtsOp!N4763</f>
        <v>But.</v>
      </c>
      <c r="E5229" t="str">
        <f>Atask.AtsOp!I4763</f>
        <v>Pardavimo užsakymas</v>
      </c>
      <c r="F5229">
        <f>Atask.AtsOp!M4763</f>
        <v>-60</v>
      </c>
      <c r="G5229">
        <f>VLOOKUP(B5229,Prekės!$A$2:$E$3000,3,FALSE)</f>
        <v>235</v>
      </c>
      <c r="H5229">
        <f>VLOOKUP(B5229,Prekės!$A$2:$E$3000,4,FALSE)</f>
        <v>0.2</v>
      </c>
      <c r="I5229">
        <f>VLOOKUP(B5229,Prekės!$A$2:$E$3000,5,FALSE)</f>
        <v>11</v>
      </c>
      <c r="J5229">
        <f t="shared" si="165"/>
        <v>-12</v>
      </c>
      <c r="K5229">
        <f t="shared" si="166"/>
        <v>-12</v>
      </c>
    </row>
    <row r="5230" spans="1:11">
      <c r="A5230" s="1">
        <f>Atask.AtsOp!A4764</f>
        <v>42481</v>
      </c>
      <c r="B5230" t="str">
        <f>Atask.AtsOp!E4764</f>
        <v>3001-0212</v>
      </c>
      <c r="C5230" t="str">
        <f>Atask.AtsOp!H4764</f>
        <v>Put. vynas "Alita" Rose, 0,2l 11%</v>
      </c>
      <c r="D5230" t="str">
        <f>Atask.AtsOp!N4764</f>
        <v>But.</v>
      </c>
      <c r="E5230" t="str">
        <f>Atask.AtsOp!I4764</f>
        <v>Pardavimo užsakymas</v>
      </c>
      <c r="F5230">
        <f>Atask.AtsOp!M4764</f>
        <v>-360</v>
      </c>
      <c r="G5230">
        <f>VLOOKUP(B5230,Prekės!$A$2:$E$3000,3,FALSE)</f>
        <v>235</v>
      </c>
      <c r="H5230">
        <f>VLOOKUP(B5230,Prekės!$A$2:$E$3000,4,FALSE)</f>
        <v>0.2</v>
      </c>
      <c r="I5230">
        <f>VLOOKUP(B5230,Prekės!$A$2:$E$3000,5,FALSE)</f>
        <v>11</v>
      </c>
      <c r="J5230">
        <f t="shared" si="165"/>
        <v>-72</v>
      </c>
      <c r="K5230">
        <f t="shared" si="166"/>
        <v>-72</v>
      </c>
    </row>
    <row r="5231" spans="1:11">
      <c r="A5231" s="1">
        <f>Atask.AtsOp!A4765</f>
        <v>42471</v>
      </c>
      <c r="B5231" t="str">
        <f>Atask.AtsOp!E4765</f>
        <v>3001-0212</v>
      </c>
      <c r="C5231" t="str">
        <f>Atask.AtsOp!H4765</f>
        <v>Put. vynas "Alita" Rose, 0,2l 11%</v>
      </c>
      <c r="D5231" t="str">
        <f>Atask.AtsOp!N4765</f>
        <v>But.</v>
      </c>
      <c r="E5231" t="str">
        <f>Atask.AtsOp!I4765</f>
        <v>Pardavimo užsakymas</v>
      </c>
      <c r="F5231">
        <f>Atask.AtsOp!M4765</f>
        <v>-12</v>
      </c>
      <c r="G5231">
        <f>VLOOKUP(B5231,Prekės!$A$2:$E$3000,3,FALSE)</f>
        <v>235</v>
      </c>
      <c r="H5231">
        <f>VLOOKUP(B5231,Prekės!$A$2:$E$3000,4,FALSE)</f>
        <v>0.2</v>
      </c>
      <c r="I5231">
        <f>VLOOKUP(B5231,Prekės!$A$2:$E$3000,5,FALSE)</f>
        <v>11</v>
      </c>
      <c r="J5231">
        <f t="shared" si="165"/>
        <v>-2.4000000000000004</v>
      </c>
      <c r="K5231">
        <f t="shared" si="166"/>
        <v>-2.4000000000000004</v>
      </c>
    </row>
    <row r="5232" spans="1:11">
      <c r="A5232" s="1">
        <f>Atask.AtsOp!A4766</f>
        <v>42473</v>
      </c>
      <c r="B5232" t="str">
        <f>Atask.AtsOp!E4766</f>
        <v>3001-0212</v>
      </c>
      <c r="C5232" t="str">
        <f>Atask.AtsOp!H4766</f>
        <v>Put. vynas "Alita" Rose, 0,2l 11%</v>
      </c>
      <c r="D5232" t="str">
        <f>Atask.AtsOp!N4766</f>
        <v>But.</v>
      </c>
      <c r="E5232" t="str">
        <f>Atask.AtsOp!I4766</f>
        <v>Pardavimo užsakymas</v>
      </c>
      <c r="F5232">
        <f>Atask.AtsOp!M4766</f>
        <v>-120</v>
      </c>
      <c r="G5232">
        <f>VLOOKUP(B5232,Prekės!$A$2:$E$3000,3,FALSE)</f>
        <v>235</v>
      </c>
      <c r="H5232">
        <f>VLOOKUP(B5232,Prekės!$A$2:$E$3000,4,FALSE)</f>
        <v>0.2</v>
      </c>
      <c r="I5232">
        <f>VLOOKUP(B5232,Prekės!$A$2:$E$3000,5,FALSE)</f>
        <v>11</v>
      </c>
      <c r="J5232">
        <f t="shared" si="165"/>
        <v>-24</v>
      </c>
      <c r="K5232">
        <f t="shared" si="166"/>
        <v>-24</v>
      </c>
    </row>
    <row r="5233" spans="1:11">
      <c r="A5233" s="1">
        <f>Atask.AtsOp!A4767</f>
        <v>42472</v>
      </c>
      <c r="B5233" t="str">
        <f>Atask.AtsOp!E4767</f>
        <v>3001-0212</v>
      </c>
      <c r="C5233" t="str">
        <f>Atask.AtsOp!H4767</f>
        <v>Put. vynas "Alita" Rose, 0,2l 11%</v>
      </c>
      <c r="D5233" t="str">
        <f>Atask.AtsOp!N4767</f>
        <v>But.</v>
      </c>
      <c r="E5233" t="str">
        <f>Atask.AtsOp!I4767</f>
        <v>Pardavimo užsakymas</v>
      </c>
      <c r="F5233">
        <f>Atask.AtsOp!M4767</f>
        <v>-288</v>
      </c>
      <c r="G5233">
        <f>VLOOKUP(B5233,Prekės!$A$2:$E$3000,3,FALSE)</f>
        <v>235</v>
      </c>
      <c r="H5233">
        <f>VLOOKUP(B5233,Prekės!$A$2:$E$3000,4,FALSE)</f>
        <v>0.2</v>
      </c>
      <c r="I5233">
        <f>VLOOKUP(B5233,Prekės!$A$2:$E$3000,5,FALSE)</f>
        <v>11</v>
      </c>
      <c r="J5233">
        <f t="shared" si="165"/>
        <v>-57.6</v>
      </c>
      <c r="K5233">
        <f t="shared" si="166"/>
        <v>-57.6</v>
      </c>
    </row>
    <row r="5234" spans="1:11">
      <c r="A5234" s="1">
        <f>Atask.AtsOp!A4768</f>
        <v>42487</v>
      </c>
      <c r="B5234" t="str">
        <f>Atask.AtsOp!E4768</f>
        <v>3001-0212</v>
      </c>
      <c r="C5234" t="str">
        <f>Atask.AtsOp!H4768</f>
        <v>Put. vynas "Alita" Rose, 0,2l 11%</v>
      </c>
      <c r="D5234" t="str">
        <f>Atask.AtsOp!N4768</f>
        <v>But.</v>
      </c>
      <c r="E5234" t="str">
        <f>Atask.AtsOp!I4768</f>
        <v>Pardavimo užsakymas</v>
      </c>
      <c r="F5234">
        <f>Atask.AtsOp!M4768</f>
        <v>-84</v>
      </c>
      <c r="G5234">
        <f>VLOOKUP(B5234,Prekės!$A$2:$E$3000,3,FALSE)</f>
        <v>235</v>
      </c>
      <c r="H5234">
        <f>VLOOKUP(B5234,Prekės!$A$2:$E$3000,4,FALSE)</f>
        <v>0.2</v>
      </c>
      <c r="I5234">
        <f>VLOOKUP(B5234,Prekės!$A$2:$E$3000,5,FALSE)</f>
        <v>11</v>
      </c>
      <c r="J5234">
        <f t="shared" si="165"/>
        <v>-16.8</v>
      </c>
      <c r="K5234">
        <f t="shared" si="166"/>
        <v>-16.8</v>
      </c>
    </row>
    <row r="5235" spans="1:11">
      <c r="A5235" s="1">
        <f>Atask.AtsOp!A4769</f>
        <v>42485</v>
      </c>
      <c r="B5235" t="str">
        <f>Atask.AtsOp!E4769</f>
        <v>3001-0212</v>
      </c>
      <c r="C5235" t="str">
        <f>Atask.AtsOp!H4769</f>
        <v>Put. vynas "Alita" Rose, 0,2l 11%</v>
      </c>
      <c r="D5235" t="str">
        <f>Atask.AtsOp!N4769</f>
        <v>But.</v>
      </c>
      <c r="E5235" t="str">
        <f>Atask.AtsOp!I4769</f>
        <v>Pardavimo užsakymas</v>
      </c>
      <c r="F5235">
        <f>Atask.AtsOp!M4769</f>
        <v>-1440</v>
      </c>
      <c r="G5235">
        <f>VLOOKUP(B5235,Prekės!$A$2:$E$3000,3,FALSE)</f>
        <v>235</v>
      </c>
      <c r="H5235">
        <f>VLOOKUP(B5235,Prekės!$A$2:$E$3000,4,FALSE)</f>
        <v>0.2</v>
      </c>
      <c r="I5235">
        <f>VLOOKUP(B5235,Prekės!$A$2:$E$3000,5,FALSE)</f>
        <v>11</v>
      </c>
      <c r="J5235">
        <f t="shared" si="165"/>
        <v>-288</v>
      </c>
      <c r="K5235">
        <f t="shared" si="166"/>
        <v>-288</v>
      </c>
    </row>
    <row r="5236" spans="1:11">
      <c r="A5236" s="1">
        <f>Atask.AtsOp!A4770</f>
        <v>42485</v>
      </c>
      <c r="B5236" t="str">
        <f>Atask.AtsOp!E4770</f>
        <v>3001-0212</v>
      </c>
      <c r="C5236" t="str">
        <f>Atask.AtsOp!H4770</f>
        <v>Put. vynas "Alita" Rose, 0,2l 11%</v>
      </c>
      <c r="D5236" t="str">
        <f>Atask.AtsOp!N4770</f>
        <v>But.</v>
      </c>
      <c r="E5236" t="str">
        <f>Atask.AtsOp!I4770</f>
        <v>Pardavimo užsakymas</v>
      </c>
      <c r="F5236">
        <f>Atask.AtsOp!M4770</f>
        <v>-24</v>
      </c>
      <c r="G5236">
        <f>VLOOKUP(B5236,Prekės!$A$2:$E$3000,3,FALSE)</f>
        <v>235</v>
      </c>
      <c r="H5236">
        <f>VLOOKUP(B5236,Prekės!$A$2:$E$3000,4,FALSE)</f>
        <v>0.2</v>
      </c>
      <c r="I5236">
        <f>VLOOKUP(B5236,Prekės!$A$2:$E$3000,5,FALSE)</f>
        <v>11</v>
      </c>
      <c r="J5236">
        <f t="shared" si="165"/>
        <v>-4.8000000000000007</v>
      </c>
      <c r="K5236">
        <f t="shared" si="166"/>
        <v>-4.8000000000000007</v>
      </c>
    </row>
    <row r="5237" spans="1:11">
      <c r="A5237" s="1">
        <f>Atask.AtsOp!A4771</f>
        <v>42480</v>
      </c>
      <c r="B5237" t="str">
        <f>Atask.AtsOp!E4771</f>
        <v>3001-0212</v>
      </c>
      <c r="C5237" t="str">
        <f>Atask.AtsOp!H4771</f>
        <v>Put. vynas "Alita" Rose, 0,2l 11%</v>
      </c>
      <c r="D5237" t="str">
        <f>Atask.AtsOp!N4771</f>
        <v>But.</v>
      </c>
      <c r="E5237" t="str">
        <f>Atask.AtsOp!I4771</f>
        <v>Pardavimo užsakymas</v>
      </c>
      <c r="F5237">
        <f>Atask.AtsOp!M4771</f>
        <v>-96</v>
      </c>
      <c r="G5237">
        <f>VLOOKUP(B5237,Prekės!$A$2:$E$3000,3,FALSE)</f>
        <v>235</v>
      </c>
      <c r="H5237">
        <f>VLOOKUP(B5237,Prekės!$A$2:$E$3000,4,FALSE)</f>
        <v>0.2</v>
      </c>
      <c r="I5237">
        <f>VLOOKUP(B5237,Prekės!$A$2:$E$3000,5,FALSE)</f>
        <v>11</v>
      </c>
      <c r="J5237">
        <f t="shared" si="165"/>
        <v>-19.200000000000003</v>
      </c>
      <c r="K5237">
        <f t="shared" si="166"/>
        <v>-19.200000000000003</v>
      </c>
    </row>
    <row r="5238" spans="1:11">
      <c r="A5238" s="1">
        <f>Atask.AtsOp!A4772</f>
        <v>42485</v>
      </c>
      <c r="B5238" t="str">
        <f>Atask.AtsOp!E4772</f>
        <v>3001-0212</v>
      </c>
      <c r="C5238" t="str">
        <f>Atask.AtsOp!H4772</f>
        <v>Put. vynas "Alita" Rose, 0,2l 11%</v>
      </c>
      <c r="D5238" t="str">
        <f>Atask.AtsOp!N4772</f>
        <v>But.</v>
      </c>
      <c r="E5238" t="str">
        <f>Atask.AtsOp!I4772</f>
        <v>Pardavimo užsakymas</v>
      </c>
      <c r="F5238">
        <f>Atask.AtsOp!M4772</f>
        <v>-288</v>
      </c>
      <c r="G5238">
        <f>VLOOKUP(B5238,Prekės!$A$2:$E$3000,3,FALSE)</f>
        <v>235</v>
      </c>
      <c r="H5238">
        <f>VLOOKUP(B5238,Prekės!$A$2:$E$3000,4,FALSE)</f>
        <v>0.2</v>
      </c>
      <c r="I5238">
        <f>VLOOKUP(B5238,Prekės!$A$2:$E$3000,5,FALSE)</f>
        <v>11</v>
      </c>
      <c r="J5238">
        <f t="shared" si="165"/>
        <v>-57.6</v>
      </c>
      <c r="K5238">
        <f t="shared" si="166"/>
        <v>-57.6</v>
      </c>
    </row>
    <row r="5239" spans="1:11">
      <c r="A5239" s="1">
        <f>Atask.AtsOp!A4773</f>
        <v>42490</v>
      </c>
      <c r="B5239" t="str">
        <f>Atask.AtsOp!E4773</f>
        <v>3001-0212</v>
      </c>
      <c r="C5239" t="str">
        <f>Atask.AtsOp!H4773</f>
        <v>Put. vynas "Alita" Rose, 0,2l 11%</v>
      </c>
      <c r="D5239" t="str">
        <f>Atask.AtsOp!N4773</f>
        <v>But.</v>
      </c>
      <c r="E5239" t="str">
        <f>Atask.AtsOp!I4773</f>
        <v>Perkelti</v>
      </c>
      <c r="F5239">
        <f>Atask.AtsOp!M4773</f>
        <v>-1</v>
      </c>
      <c r="G5239">
        <f>VLOOKUP(B5239,Prekės!$A$2:$E$3000,3,FALSE)</f>
        <v>235</v>
      </c>
      <c r="H5239">
        <f>VLOOKUP(B5239,Prekės!$A$2:$E$3000,4,FALSE)</f>
        <v>0.2</v>
      </c>
      <c r="I5239">
        <f>VLOOKUP(B5239,Prekės!$A$2:$E$3000,5,FALSE)</f>
        <v>11</v>
      </c>
      <c r="J5239">
        <f t="shared" si="165"/>
        <v>-0.2</v>
      </c>
      <c r="K5239">
        <f t="shared" si="166"/>
        <v>-0.2</v>
      </c>
    </row>
    <row r="5240" spans="1:11">
      <c r="A5240" s="1">
        <f>Atask.AtsOp!A4776</f>
        <v>42489</v>
      </c>
      <c r="B5240" t="str">
        <f>Atask.AtsOp!E4776</f>
        <v>3001-2001</v>
      </c>
      <c r="C5240" t="str">
        <f>Atask.AtsOp!H4776</f>
        <v>Pus. put. Vynas "Alita" Ruby, saldus, 0,75l 7,5%</v>
      </c>
      <c r="D5240" t="str">
        <f>Atask.AtsOp!N4776</f>
        <v>But.</v>
      </c>
      <c r="E5240" t="str">
        <f>Atask.AtsOp!I4776</f>
        <v>Pardavimo užsakymas</v>
      </c>
      <c r="F5240">
        <f>Atask.AtsOp!M4776</f>
        <v>169</v>
      </c>
      <c r="G5240">
        <f>VLOOKUP(B5240,Prekės!$A$2:$E$3000,3,FALSE)</f>
        <v>215</v>
      </c>
      <c r="H5240">
        <f>VLOOKUP(B5240,Prekės!$A$2:$E$3000,4,FALSE)</f>
        <v>0.75</v>
      </c>
      <c r="I5240">
        <f>VLOOKUP(B5240,Prekės!$A$2:$E$3000,5,FALSE)</f>
        <v>7.5</v>
      </c>
      <c r="J5240">
        <f t="shared" si="165"/>
        <v>126.75</v>
      </c>
      <c r="K5240">
        <f t="shared" si="166"/>
        <v>126.75</v>
      </c>
    </row>
    <row r="5241" spans="1:11">
      <c r="A5241" s="1">
        <f>Atask.AtsOp!A4777</f>
        <v>42489</v>
      </c>
      <c r="B5241" t="str">
        <f>Atask.AtsOp!E4777</f>
        <v>3001-2001</v>
      </c>
      <c r="C5241" t="str">
        <f>Atask.AtsOp!H4777</f>
        <v>Pus. put. Vynas "Alita" Ruby, saldus, 0,75l 7,5%</v>
      </c>
      <c r="D5241" t="str">
        <f>Atask.AtsOp!N4777</f>
        <v>But.</v>
      </c>
      <c r="E5241" t="str">
        <f>Atask.AtsOp!I4777</f>
        <v>Pardavimo užsakymas</v>
      </c>
      <c r="F5241">
        <f>Atask.AtsOp!M4777</f>
        <v>-169</v>
      </c>
      <c r="G5241">
        <f>VLOOKUP(B5241,Prekės!$A$2:$E$3000,3,FALSE)</f>
        <v>215</v>
      </c>
      <c r="H5241">
        <f>VLOOKUP(B5241,Prekės!$A$2:$E$3000,4,FALSE)</f>
        <v>0.75</v>
      </c>
      <c r="I5241">
        <f>VLOOKUP(B5241,Prekės!$A$2:$E$3000,5,FALSE)</f>
        <v>7.5</v>
      </c>
      <c r="J5241">
        <f t="shared" si="165"/>
        <v>-126.75</v>
      </c>
      <c r="K5241">
        <f t="shared" si="166"/>
        <v>-126.75</v>
      </c>
    </row>
    <row r="5242" spans="1:11">
      <c r="A5242" s="1">
        <f>Atask.AtsOp!A4778</f>
        <v>42489</v>
      </c>
      <c r="B5242" t="str">
        <f>Atask.AtsOp!E4778</f>
        <v>3001-2001</v>
      </c>
      <c r="C5242" t="str">
        <f>Atask.AtsOp!H4778</f>
        <v>Pus. put. Vynas "Alita" Ruby, saldus, 0,75l 7,5%</v>
      </c>
      <c r="D5242" t="str">
        <f>Atask.AtsOp!N4778</f>
        <v>But.</v>
      </c>
      <c r="E5242" t="str">
        <f>Atask.AtsOp!I4778</f>
        <v>Pardavimo užsakymas</v>
      </c>
      <c r="F5242">
        <f>Atask.AtsOp!M4778</f>
        <v>-24</v>
      </c>
      <c r="G5242">
        <f>VLOOKUP(B5242,Prekės!$A$2:$E$3000,3,FALSE)</f>
        <v>215</v>
      </c>
      <c r="H5242">
        <f>VLOOKUP(B5242,Prekės!$A$2:$E$3000,4,FALSE)</f>
        <v>0.75</v>
      </c>
      <c r="I5242">
        <f>VLOOKUP(B5242,Prekės!$A$2:$E$3000,5,FALSE)</f>
        <v>7.5</v>
      </c>
      <c r="J5242">
        <f t="shared" si="165"/>
        <v>-18</v>
      </c>
      <c r="K5242">
        <f t="shared" si="166"/>
        <v>-18</v>
      </c>
    </row>
    <row r="5243" spans="1:11">
      <c r="A5243" s="1">
        <f>Atask.AtsOp!A4779</f>
        <v>42489</v>
      </c>
      <c r="B5243" t="str">
        <f>Atask.AtsOp!E4779</f>
        <v>3001-2001</v>
      </c>
      <c r="C5243" t="str">
        <f>Atask.AtsOp!H4779</f>
        <v>Pus. put. Vynas "Alita" Ruby, saldus, 0,75l 7,5%</v>
      </c>
      <c r="D5243" t="str">
        <f>Atask.AtsOp!N4779</f>
        <v>But.</v>
      </c>
      <c r="E5243" t="str">
        <f>Atask.AtsOp!I4779</f>
        <v>Pardavimo užsakymas</v>
      </c>
      <c r="F5243">
        <f>Atask.AtsOp!M4779</f>
        <v>24</v>
      </c>
      <c r="G5243">
        <f>VLOOKUP(B5243,Prekės!$A$2:$E$3000,3,FALSE)</f>
        <v>215</v>
      </c>
      <c r="H5243">
        <f>VLOOKUP(B5243,Prekės!$A$2:$E$3000,4,FALSE)</f>
        <v>0.75</v>
      </c>
      <c r="I5243">
        <f>VLOOKUP(B5243,Prekės!$A$2:$E$3000,5,FALSE)</f>
        <v>7.5</v>
      </c>
      <c r="J5243">
        <f t="shared" si="165"/>
        <v>18</v>
      </c>
      <c r="K5243">
        <f t="shared" si="166"/>
        <v>18</v>
      </c>
    </row>
    <row r="5244" spans="1:11">
      <c r="A5244" s="1">
        <f>Atask.AtsOp!A4780</f>
        <v>42466</v>
      </c>
      <c r="B5244" t="str">
        <f>Atask.AtsOp!E4780</f>
        <v>3001-2001</v>
      </c>
      <c r="C5244" t="str">
        <f>Atask.AtsOp!H4780</f>
        <v>Pus. put. Vynas "Alita" Ruby, saldus, 0,75l 7,5%</v>
      </c>
      <c r="D5244" t="str">
        <f>Atask.AtsOp!N4780</f>
        <v>But.</v>
      </c>
      <c r="E5244" t="str">
        <f>Atask.AtsOp!I4780</f>
        <v>Pardavimo užsakymas</v>
      </c>
      <c r="F5244">
        <f>Atask.AtsOp!M4780</f>
        <v>-84</v>
      </c>
      <c r="G5244">
        <f>VLOOKUP(B5244,Prekės!$A$2:$E$3000,3,FALSE)</f>
        <v>215</v>
      </c>
      <c r="H5244">
        <f>VLOOKUP(B5244,Prekės!$A$2:$E$3000,4,FALSE)</f>
        <v>0.75</v>
      </c>
      <c r="I5244">
        <f>VLOOKUP(B5244,Prekės!$A$2:$E$3000,5,FALSE)</f>
        <v>7.5</v>
      </c>
      <c r="J5244">
        <f t="shared" si="165"/>
        <v>-63</v>
      </c>
      <c r="K5244">
        <f t="shared" si="166"/>
        <v>-63</v>
      </c>
    </row>
    <row r="5245" spans="1:11">
      <c r="A5245" s="1">
        <f>Atask.AtsOp!A4781</f>
        <v>42464</v>
      </c>
      <c r="B5245" t="str">
        <f>Atask.AtsOp!E4781</f>
        <v>3001-2001</v>
      </c>
      <c r="C5245" t="str">
        <f>Atask.AtsOp!H4781</f>
        <v>Pus. put. Vynas "Alita" Ruby, saldus, 0,75l 7,5%</v>
      </c>
      <c r="D5245" t="str">
        <f>Atask.AtsOp!N4781</f>
        <v>But.</v>
      </c>
      <c r="E5245" t="str">
        <f>Atask.AtsOp!I4781</f>
        <v>Pardavimo užsakymas</v>
      </c>
      <c r="F5245">
        <f>Atask.AtsOp!M4781</f>
        <v>-384</v>
      </c>
      <c r="G5245">
        <f>VLOOKUP(B5245,Prekės!$A$2:$E$3000,3,FALSE)</f>
        <v>215</v>
      </c>
      <c r="H5245">
        <f>VLOOKUP(B5245,Prekės!$A$2:$E$3000,4,FALSE)</f>
        <v>0.75</v>
      </c>
      <c r="I5245">
        <f>VLOOKUP(B5245,Prekės!$A$2:$E$3000,5,FALSE)</f>
        <v>7.5</v>
      </c>
      <c r="J5245">
        <f t="shared" si="165"/>
        <v>-288</v>
      </c>
      <c r="K5245">
        <f t="shared" si="166"/>
        <v>-288</v>
      </c>
    </row>
    <row r="5246" spans="1:11">
      <c r="A5246" s="1">
        <f>Atask.AtsOp!A4782</f>
        <v>42461</v>
      </c>
      <c r="B5246" t="str">
        <f>Atask.AtsOp!E4782</f>
        <v>3001-2001</v>
      </c>
      <c r="C5246" t="str">
        <f>Atask.AtsOp!H4782</f>
        <v>Pus. put. Vynas "Alita" Ruby, saldus, 0,75l 7,5%</v>
      </c>
      <c r="D5246" t="str">
        <f>Atask.AtsOp!N4782</f>
        <v>But.</v>
      </c>
      <c r="E5246" t="str">
        <f>Atask.AtsOp!I4782</f>
        <v>Pardavimo užsakymas</v>
      </c>
      <c r="F5246">
        <f>Atask.AtsOp!M4782</f>
        <v>-12</v>
      </c>
      <c r="G5246">
        <f>VLOOKUP(B5246,Prekės!$A$2:$E$3000,3,FALSE)</f>
        <v>215</v>
      </c>
      <c r="H5246">
        <f>VLOOKUP(B5246,Prekės!$A$2:$E$3000,4,FALSE)</f>
        <v>0.75</v>
      </c>
      <c r="I5246">
        <f>VLOOKUP(B5246,Prekės!$A$2:$E$3000,5,FALSE)</f>
        <v>7.5</v>
      </c>
      <c r="J5246">
        <f t="shared" si="165"/>
        <v>-9</v>
      </c>
      <c r="K5246">
        <f t="shared" si="166"/>
        <v>-9</v>
      </c>
    </row>
    <row r="5247" spans="1:11">
      <c r="A5247" s="1">
        <f>Atask.AtsOp!A4783</f>
        <v>42465</v>
      </c>
      <c r="B5247" t="str">
        <f>Atask.AtsOp!E4783</f>
        <v>3001-2001</v>
      </c>
      <c r="C5247" t="str">
        <f>Atask.AtsOp!H4783</f>
        <v>Pus. put. Vynas "Alita" Ruby, saldus, 0,75l 7,5%</v>
      </c>
      <c r="D5247" t="str">
        <f>Atask.AtsOp!N4783</f>
        <v>But.</v>
      </c>
      <c r="E5247" t="str">
        <f>Atask.AtsOp!I4783</f>
        <v>Pardavimo užsakymas</v>
      </c>
      <c r="F5247">
        <f>Atask.AtsOp!M4783</f>
        <v>-384</v>
      </c>
      <c r="G5247">
        <f>VLOOKUP(B5247,Prekės!$A$2:$E$3000,3,FALSE)</f>
        <v>215</v>
      </c>
      <c r="H5247">
        <f>VLOOKUP(B5247,Prekės!$A$2:$E$3000,4,FALSE)</f>
        <v>0.75</v>
      </c>
      <c r="I5247">
        <f>VLOOKUP(B5247,Prekės!$A$2:$E$3000,5,FALSE)</f>
        <v>7.5</v>
      </c>
      <c r="J5247">
        <f t="shared" si="165"/>
        <v>-288</v>
      </c>
      <c r="K5247">
        <f t="shared" si="166"/>
        <v>-288</v>
      </c>
    </row>
    <row r="5248" spans="1:11">
      <c r="A5248" s="1">
        <f>Atask.AtsOp!A4784</f>
        <v>42464</v>
      </c>
      <c r="B5248" t="str">
        <f>Atask.AtsOp!E4784</f>
        <v>3001-2001</v>
      </c>
      <c r="C5248" t="str">
        <f>Atask.AtsOp!H4784</f>
        <v>Pus. put. Vynas "Alita" Ruby, saldus, 0,75l 7,5%</v>
      </c>
      <c r="D5248" t="str">
        <f>Atask.AtsOp!N4784</f>
        <v>But.</v>
      </c>
      <c r="E5248" t="str">
        <f>Atask.AtsOp!I4784</f>
        <v>Pardavimo užsakymas</v>
      </c>
      <c r="F5248">
        <f>Atask.AtsOp!M4784</f>
        <v>-12</v>
      </c>
      <c r="G5248">
        <f>VLOOKUP(B5248,Prekės!$A$2:$E$3000,3,FALSE)</f>
        <v>215</v>
      </c>
      <c r="H5248">
        <f>VLOOKUP(B5248,Prekės!$A$2:$E$3000,4,FALSE)</f>
        <v>0.75</v>
      </c>
      <c r="I5248">
        <f>VLOOKUP(B5248,Prekės!$A$2:$E$3000,5,FALSE)</f>
        <v>7.5</v>
      </c>
      <c r="J5248">
        <f t="shared" si="165"/>
        <v>-9</v>
      </c>
      <c r="K5248">
        <f t="shared" si="166"/>
        <v>-9</v>
      </c>
    </row>
    <row r="5249" spans="1:11">
      <c r="A5249" s="1">
        <f>Atask.AtsOp!A4785</f>
        <v>42464</v>
      </c>
      <c r="B5249" t="str">
        <f>Atask.AtsOp!E4785</f>
        <v>3001-2001</v>
      </c>
      <c r="C5249" t="str">
        <f>Atask.AtsOp!H4785</f>
        <v>Pus. put. Vynas "Alita" Ruby, saldus, 0,75l 7,5%</v>
      </c>
      <c r="D5249" t="str">
        <f>Atask.AtsOp!N4785</f>
        <v>But.</v>
      </c>
      <c r="E5249" t="str">
        <f>Atask.AtsOp!I4785</f>
        <v>Pardavimo užsakymas</v>
      </c>
      <c r="F5249">
        <f>Atask.AtsOp!M4785</f>
        <v>-60</v>
      </c>
      <c r="G5249">
        <f>VLOOKUP(B5249,Prekės!$A$2:$E$3000,3,FALSE)</f>
        <v>215</v>
      </c>
      <c r="H5249">
        <f>VLOOKUP(B5249,Prekės!$A$2:$E$3000,4,FALSE)</f>
        <v>0.75</v>
      </c>
      <c r="I5249">
        <f>VLOOKUP(B5249,Prekės!$A$2:$E$3000,5,FALSE)</f>
        <v>7.5</v>
      </c>
      <c r="J5249">
        <f t="shared" si="165"/>
        <v>-45</v>
      </c>
      <c r="K5249">
        <f t="shared" si="166"/>
        <v>-45</v>
      </c>
    </row>
    <row r="5250" spans="1:11">
      <c r="A5250" s="1">
        <f>Atask.AtsOp!A4786</f>
        <v>42461</v>
      </c>
      <c r="B5250" t="str">
        <f>Atask.AtsOp!E4786</f>
        <v>3001-2001</v>
      </c>
      <c r="C5250" t="str">
        <f>Atask.AtsOp!H4786</f>
        <v>Pus. put. Vynas "Alita" Ruby, saldus, 0,75l 7,5%</v>
      </c>
      <c r="D5250" t="str">
        <f>Atask.AtsOp!N4786</f>
        <v>But.</v>
      </c>
      <c r="E5250" t="str">
        <f>Atask.AtsOp!I4786</f>
        <v>Pardavimo užsakymas</v>
      </c>
      <c r="F5250">
        <f>Atask.AtsOp!M4786</f>
        <v>-768</v>
      </c>
      <c r="G5250">
        <f>VLOOKUP(B5250,Prekės!$A$2:$E$3000,3,FALSE)</f>
        <v>215</v>
      </c>
      <c r="H5250">
        <f>VLOOKUP(B5250,Prekės!$A$2:$E$3000,4,FALSE)</f>
        <v>0.75</v>
      </c>
      <c r="I5250">
        <f>VLOOKUP(B5250,Prekės!$A$2:$E$3000,5,FALSE)</f>
        <v>7.5</v>
      </c>
      <c r="J5250">
        <f t="shared" si="165"/>
        <v>-576</v>
      </c>
      <c r="K5250">
        <f t="shared" si="166"/>
        <v>-576</v>
      </c>
    </row>
    <row r="5251" spans="1:11">
      <c r="A5251" s="1">
        <f>Atask.AtsOp!A4787</f>
        <v>42473</v>
      </c>
      <c r="B5251" t="str">
        <f>Atask.AtsOp!E4787</f>
        <v>3001-2001</v>
      </c>
      <c r="C5251" t="str">
        <f>Atask.AtsOp!H4787</f>
        <v>Pus. put. Vynas "Alita" Ruby, saldus, 0,75l 7,5%</v>
      </c>
      <c r="D5251" t="str">
        <f>Atask.AtsOp!N4787</f>
        <v>But.</v>
      </c>
      <c r="E5251" t="str">
        <f>Atask.AtsOp!I4787</f>
        <v>Pardavimo užsakymas</v>
      </c>
      <c r="F5251">
        <f>Atask.AtsOp!M4787</f>
        <v>-240</v>
      </c>
      <c r="G5251">
        <f>VLOOKUP(B5251,Prekės!$A$2:$E$3000,3,FALSE)</f>
        <v>215</v>
      </c>
      <c r="H5251">
        <f>VLOOKUP(B5251,Prekės!$A$2:$E$3000,4,FALSE)</f>
        <v>0.75</v>
      </c>
      <c r="I5251">
        <f>VLOOKUP(B5251,Prekės!$A$2:$E$3000,5,FALSE)</f>
        <v>7.5</v>
      </c>
      <c r="J5251">
        <f t="shared" si="165"/>
        <v>-180</v>
      </c>
      <c r="K5251">
        <f t="shared" si="166"/>
        <v>-180</v>
      </c>
    </row>
    <row r="5252" spans="1:11">
      <c r="A5252" s="1">
        <f>Atask.AtsOp!A4788</f>
        <v>42471</v>
      </c>
      <c r="B5252" t="str">
        <f>Atask.AtsOp!E4788</f>
        <v>3001-2001</v>
      </c>
      <c r="C5252" t="str">
        <f>Atask.AtsOp!H4788</f>
        <v>Pus. put. Vynas "Alita" Ruby, saldus, 0,75l 7,5%</v>
      </c>
      <c r="D5252" t="str">
        <f>Atask.AtsOp!N4788</f>
        <v>But.</v>
      </c>
      <c r="E5252" t="str">
        <f>Atask.AtsOp!I4788</f>
        <v>Pardavimo užsakymas</v>
      </c>
      <c r="F5252">
        <f>Atask.AtsOp!M4788</f>
        <v>-60</v>
      </c>
      <c r="G5252">
        <f>VLOOKUP(B5252,Prekės!$A$2:$E$3000,3,FALSE)</f>
        <v>215</v>
      </c>
      <c r="H5252">
        <f>VLOOKUP(B5252,Prekės!$A$2:$E$3000,4,FALSE)</f>
        <v>0.75</v>
      </c>
      <c r="I5252">
        <f>VLOOKUP(B5252,Prekės!$A$2:$E$3000,5,FALSE)</f>
        <v>7.5</v>
      </c>
      <c r="J5252">
        <f t="shared" si="165"/>
        <v>-45</v>
      </c>
      <c r="K5252">
        <f t="shared" si="166"/>
        <v>-45</v>
      </c>
    </row>
    <row r="5253" spans="1:11">
      <c r="A5253" s="1">
        <f>Atask.AtsOp!A4789</f>
        <v>42468</v>
      </c>
      <c r="B5253" t="str">
        <f>Atask.AtsOp!E4789</f>
        <v>3001-2001</v>
      </c>
      <c r="C5253" t="str">
        <f>Atask.AtsOp!H4789</f>
        <v>Pus. put. Vynas "Alita" Ruby, saldus, 0,75l 7,5%</v>
      </c>
      <c r="D5253" t="str">
        <f>Atask.AtsOp!N4789</f>
        <v>But.</v>
      </c>
      <c r="E5253" t="str">
        <f>Atask.AtsOp!I4789</f>
        <v>Pardavimo užsakymas</v>
      </c>
      <c r="F5253">
        <f>Atask.AtsOp!M4789</f>
        <v>-12</v>
      </c>
      <c r="G5253">
        <f>VLOOKUP(B5253,Prekės!$A$2:$E$3000,3,FALSE)</f>
        <v>215</v>
      </c>
      <c r="H5253">
        <f>VLOOKUP(B5253,Prekės!$A$2:$E$3000,4,FALSE)</f>
        <v>0.75</v>
      </c>
      <c r="I5253">
        <f>VLOOKUP(B5253,Prekės!$A$2:$E$3000,5,FALSE)</f>
        <v>7.5</v>
      </c>
      <c r="J5253">
        <f t="shared" si="165"/>
        <v>-9</v>
      </c>
      <c r="K5253">
        <f t="shared" si="166"/>
        <v>-9</v>
      </c>
    </row>
    <row r="5254" spans="1:11">
      <c r="A5254" s="1">
        <f>Atask.AtsOp!A4790</f>
        <v>42474</v>
      </c>
      <c r="B5254" t="str">
        <f>Atask.AtsOp!E4790</f>
        <v>3001-2001</v>
      </c>
      <c r="C5254" t="str">
        <f>Atask.AtsOp!H4790</f>
        <v>Pus. put. Vynas "Alita" Ruby, saldus, 0,75l 7,5%</v>
      </c>
      <c r="D5254" t="str">
        <f>Atask.AtsOp!N4790</f>
        <v>But.</v>
      </c>
      <c r="E5254" t="str">
        <f>Atask.AtsOp!I4790</f>
        <v>Pardavimo užsakymas</v>
      </c>
      <c r="F5254">
        <f>Atask.AtsOp!M4790</f>
        <v>-12</v>
      </c>
      <c r="G5254">
        <f>VLOOKUP(B5254,Prekės!$A$2:$E$3000,3,FALSE)</f>
        <v>215</v>
      </c>
      <c r="H5254">
        <f>VLOOKUP(B5254,Prekės!$A$2:$E$3000,4,FALSE)</f>
        <v>0.75</v>
      </c>
      <c r="I5254">
        <f>VLOOKUP(B5254,Prekės!$A$2:$E$3000,5,FALSE)</f>
        <v>7.5</v>
      </c>
      <c r="J5254">
        <f t="shared" si="165"/>
        <v>-9</v>
      </c>
      <c r="K5254">
        <f t="shared" si="166"/>
        <v>-9</v>
      </c>
    </row>
    <row r="5255" spans="1:11">
      <c r="A5255" s="1">
        <f>Atask.AtsOp!A4791</f>
        <v>42473</v>
      </c>
      <c r="B5255" t="str">
        <f>Atask.AtsOp!E4791</f>
        <v>3001-2001</v>
      </c>
      <c r="C5255" t="str">
        <f>Atask.AtsOp!H4791</f>
        <v>Pus. put. Vynas "Alita" Ruby, saldus, 0,75l 7,5%</v>
      </c>
      <c r="D5255" t="str">
        <f>Atask.AtsOp!N4791</f>
        <v>But.</v>
      </c>
      <c r="E5255" t="str">
        <f>Atask.AtsOp!I4791</f>
        <v>Pardavimo užsakymas</v>
      </c>
      <c r="F5255">
        <f>Atask.AtsOp!M4791</f>
        <v>-12</v>
      </c>
      <c r="G5255">
        <f>VLOOKUP(B5255,Prekės!$A$2:$E$3000,3,FALSE)</f>
        <v>215</v>
      </c>
      <c r="H5255">
        <f>VLOOKUP(B5255,Prekės!$A$2:$E$3000,4,FALSE)</f>
        <v>0.75</v>
      </c>
      <c r="I5255">
        <f>VLOOKUP(B5255,Prekės!$A$2:$E$3000,5,FALSE)</f>
        <v>7.5</v>
      </c>
      <c r="J5255">
        <f t="shared" si="165"/>
        <v>-9</v>
      </c>
      <c r="K5255">
        <f t="shared" si="166"/>
        <v>-9</v>
      </c>
    </row>
    <row r="5256" spans="1:11">
      <c r="A5256" s="1">
        <f>Atask.AtsOp!A4792</f>
        <v>42478</v>
      </c>
      <c r="B5256" t="str">
        <f>Atask.AtsOp!E4792</f>
        <v>3001-2001</v>
      </c>
      <c r="C5256" t="str">
        <f>Atask.AtsOp!H4792</f>
        <v>Pus. put. Vynas "Alita" Ruby, saldus, 0,75l 7,5%</v>
      </c>
      <c r="D5256" t="str">
        <f>Atask.AtsOp!N4792</f>
        <v>But.</v>
      </c>
      <c r="E5256" t="str">
        <f>Atask.AtsOp!I4792</f>
        <v>Pardavimo užsakymas</v>
      </c>
      <c r="F5256">
        <f>Atask.AtsOp!M4792</f>
        <v>-36</v>
      </c>
      <c r="G5256">
        <f>VLOOKUP(B5256,Prekės!$A$2:$E$3000,3,FALSE)</f>
        <v>215</v>
      </c>
      <c r="H5256">
        <f>VLOOKUP(B5256,Prekės!$A$2:$E$3000,4,FALSE)</f>
        <v>0.75</v>
      </c>
      <c r="I5256">
        <f>VLOOKUP(B5256,Prekės!$A$2:$E$3000,5,FALSE)</f>
        <v>7.5</v>
      </c>
      <c r="J5256">
        <f t="shared" si="165"/>
        <v>-27</v>
      </c>
      <c r="K5256">
        <f t="shared" si="166"/>
        <v>-27</v>
      </c>
    </row>
    <row r="5257" spans="1:11">
      <c r="A5257" s="1">
        <f>Atask.AtsOp!A4793</f>
        <v>42475</v>
      </c>
      <c r="B5257" t="str">
        <f>Atask.AtsOp!E4793</f>
        <v>3001-2001</v>
      </c>
      <c r="C5257" t="str">
        <f>Atask.AtsOp!H4793</f>
        <v>Pus. put. Vynas "Alita" Ruby, saldus, 0,75l 7,5%</v>
      </c>
      <c r="D5257" t="str">
        <f>Atask.AtsOp!N4793</f>
        <v>But.</v>
      </c>
      <c r="E5257" t="str">
        <f>Atask.AtsOp!I4793</f>
        <v>Pardavimo užsakymas</v>
      </c>
      <c r="F5257">
        <f>Atask.AtsOp!M4793</f>
        <v>-12</v>
      </c>
      <c r="G5257">
        <f>VLOOKUP(B5257,Prekės!$A$2:$E$3000,3,FALSE)</f>
        <v>215</v>
      </c>
      <c r="H5257">
        <f>VLOOKUP(B5257,Prekės!$A$2:$E$3000,4,FALSE)</f>
        <v>0.75</v>
      </c>
      <c r="I5257">
        <f>VLOOKUP(B5257,Prekės!$A$2:$E$3000,5,FALSE)</f>
        <v>7.5</v>
      </c>
      <c r="J5257">
        <f t="shared" si="165"/>
        <v>-9</v>
      </c>
      <c r="K5257">
        <f t="shared" si="166"/>
        <v>-9</v>
      </c>
    </row>
    <row r="5258" spans="1:11">
      <c r="A5258" s="1">
        <f>Atask.AtsOp!A4794</f>
        <v>42474</v>
      </c>
      <c r="B5258" t="str">
        <f>Atask.AtsOp!E4794</f>
        <v>3001-2001</v>
      </c>
      <c r="C5258" t="str">
        <f>Atask.AtsOp!H4794</f>
        <v>Pus. put. Vynas "Alita" Ruby, saldus, 0,75l 7,5%</v>
      </c>
      <c r="D5258" t="str">
        <f>Atask.AtsOp!N4794</f>
        <v>But.</v>
      </c>
      <c r="E5258" t="str">
        <f>Atask.AtsOp!I4794</f>
        <v>Pardavimo užsakymas</v>
      </c>
      <c r="F5258">
        <f>Atask.AtsOp!M4794</f>
        <v>-1</v>
      </c>
      <c r="G5258">
        <f>VLOOKUP(B5258,Prekės!$A$2:$E$3000,3,FALSE)</f>
        <v>215</v>
      </c>
      <c r="H5258">
        <f>VLOOKUP(B5258,Prekės!$A$2:$E$3000,4,FALSE)</f>
        <v>0.75</v>
      </c>
      <c r="I5258">
        <f>VLOOKUP(B5258,Prekės!$A$2:$E$3000,5,FALSE)</f>
        <v>7.5</v>
      </c>
      <c r="J5258">
        <f t="shared" si="165"/>
        <v>-0.75</v>
      </c>
      <c r="K5258">
        <f t="shared" si="166"/>
        <v>-0.75</v>
      </c>
    </row>
    <row r="5259" spans="1:11">
      <c r="A5259" s="1">
        <f>Atask.AtsOp!A4795</f>
        <v>42478</v>
      </c>
      <c r="B5259" t="str">
        <f>Atask.AtsOp!E4795</f>
        <v>3001-2001</v>
      </c>
      <c r="C5259" t="str">
        <f>Atask.AtsOp!H4795</f>
        <v>Pus. put. Vynas "Alita" Ruby, saldus, 0,75l 7,5%</v>
      </c>
      <c r="D5259" t="str">
        <f>Atask.AtsOp!N4795</f>
        <v>But.</v>
      </c>
      <c r="E5259" t="str">
        <f>Atask.AtsOp!I4795</f>
        <v>Pardavimo užsakymas</v>
      </c>
      <c r="F5259">
        <f>Atask.AtsOp!M4795</f>
        <v>-384</v>
      </c>
      <c r="G5259">
        <f>VLOOKUP(B5259,Prekės!$A$2:$E$3000,3,FALSE)</f>
        <v>215</v>
      </c>
      <c r="H5259">
        <f>VLOOKUP(B5259,Prekės!$A$2:$E$3000,4,FALSE)</f>
        <v>0.75</v>
      </c>
      <c r="I5259">
        <f>VLOOKUP(B5259,Prekės!$A$2:$E$3000,5,FALSE)</f>
        <v>7.5</v>
      </c>
      <c r="J5259">
        <f t="shared" si="165"/>
        <v>-288</v>
      </c>
      <c r="K5259">
        <f t="shared" si="166"/>
        <v>-288</v>
      </c>
    </row>
    <row r="5260" spans="1:11">
      <c r="A5260" s="1">
        <f>Atask.AtsOp!A4796</f>
        <v>42480</v>
      </c>
      <c r="B5260" t="str">
        <f>Atask.AtsOp!E4796</f>
        <v>3001-2001</v>
      </c>
      <c r="C5260" t="str">
        <f>Atask.AtsOp!H4796</f>
        <v>Pus. put. Vynas "Alita" Ruby, saldus, 0,75l 7,5%</v>
      </c>
      <c r="D5260" t="str">
        <f>Atask.AtsOp!N4796</f>
        <v>But.</v>
      </c>
      <c r="E5260" t="str">
        <f>Atask.AtsOp!I4796</f>
        <v>Pardavimo užsakymas</v>
      </c>
      <c r="F5260">
        <f>Atask.AtsOp!M4796</f>
        <v>-36</v>
      </c>
      <c r="G5260">
        <f>VLOOKUP(B5260,Prekės!$A$2:$E$3000,3,FALSE)</f>
        <v>215</v>
      </c>
      <c r="H5260">
        <f>VLOOKUP(B5260,Prekės!$A$2:$E$3000,4,FALSE)</f>
        <v>0.75</v>
      </c>
      <c r="I5260">
        <f>VLOOKUP(B5260,Prekės!$A$2:$E$3000,5,FALSE)</f>
        <v>7.5</v>
      </c>
      <c r="J5260">
        <f t="shared" si="165"/>
        <v>-27</v>
      </c>
      <c r="K5260">
        <f t="shared" si="166"/>
        <v>-27</v>
      </c>
    </row>
    <row r="5261" spans="1:11">
      <c r="A5261" s="1">
        <f>Atask.AtsOp!A4797</f>
        <v>42485</v>
      </c>
      <c r="B5261" t="str">
        <f>Atask.AtsOp!E4797</f>
        <v>3001-2001</v>
      </c>
      <c r="C5261" t="str">
        <f>Atask.AtsOp!H4797</f>
        <v>Pus. put. Vynas "Alita" Ruby, saldus, 0,75l 7,5%</v>
      </c>
      <c r="D5261" t="str">
        <f>Atask.AtsOp!N4797</f>
        <v>But.</v>
      </c>
      <c r="E5261" t="str">
        <f>Atask.AtsOp!I4797</f>
        <v>Pardavimo užsakymas</v>
      </c>
      <c r="F5261">
        <f>Atask.AtsOp!M4797</f>
        <v>-24</v>
      </c>
      <c r="G5261">
        <f>VLOOKUP(B5261,Prekės!$A$2:$E$3000,3,FALSE)</f>
        <v>215</v>
      </c>
      <c r="H5261">
        <f>VLOOKUP(B5261,Prekės!$A$2:$E$3000,4,FALSE)</f>
        <v>0.75</v>
      </c>
      <c r="I5261">
        <f>VLOOKUP(B5261,Prekės!$A$2:$E$3000,5,FALSE)</f>
        <v>7.5</v>
      </c>
      <c r="J5261">
        <f t="shared" si="165"/>
        <v>-18</v>
      </c>
      <c r="K5261">
        <f t="shared" si="166"/>
        <v>-18</v>
      </c>
    </row>
    <row r="5262" spans="1:11">
      <c r="A5262" s="1">
        <f>Atask.AtsOp!A4798</f>
        <v>42486</v>
      </c>
      <c r="B5262" t="str">
        <f>Atask.AtsOp!E4798</f>
        <v>3001-2001</v>
      </c>
      <c r="C5262" t="str">
        <f>Atask.AtsOp!H4798</f>
        <v>Pus. put. Vynas "Alita" Ruby, saldus, 0,75l 7,5%</v>
      </c>
      <c r="D5262" t="str">
        <f>Atask.AtsOp!N4798</f>
        <v>But.</v>
      </c>
      <c r="E5262" t="str">
        <f>Atask.AtsOp!I4798</f>
        <v>Pardavimo užsakymas</v>
      </c>
      <c r="F5262">
        <f>Atask.AtsOp!M4798</f>
        <v>-2688</v>
      </c>
      <c r="G5262">
        <f>VLOOKUP(B5262,Prekės!$A$2:$E$3000,3,FALSE)</f>
        <v>215</v>
      </c>
      <c r="H5262">
        <f>VLOOKUP(B5262,Prekės!$A$2:$E$3000,4,FALSE)</f>
        <v>0.75</v>
      </c>
      <c r="I5262">
        <f>VLOOKUP(B5262,Prekės!$A$2:$E$3000,5,FALSE)</f>
        <v>7.5</v>
      </c>
      <c r="J5262">
        <f t="shared" si="165"/>
        <v>-2016</v>
      </c>
      <c r="K5262">
        <f t="shared" si="166"/>
        <v>-2016</v>
      </c>
    </row>
    <row r="5263" spans="1:11">
      <c r="A5263" s="1">
        <f>Atask.AtsOp!A4799</f>
        <v>42487</v>
      </c>
      <c r="B5263" t="str">
        <f>Atask.AtsOp!E4799</f>
        <v>3001-2001</v>
      </c>
      <c r="C5263" t="str">
        <f>Atask.AtsOp!H4799</f>
        <v>Pus. put. Vynas "Alita" Ruby, saldus, 0,75l 7,5%</v>
      </c>
      <c r="D5263" t="str">
        <f>Atask.AtsOp!N4799</f>
        <v>But.</v>
      </c>
      <c r="E5263" t="str">
        <f>Atask.AtsOp!I4799</f>
        <v>Pardavimo užsakymas</v>
      </c>
      <c r="F5263">
        <f>Atask.AtsOp!M4799</f>
        <v>-12</v>
      </c>
      <c r="G5263">
        <f>VLOOKUP(B5263,Prekės!$A$2:$E$3000,3,FALSE)</f>
        <v>215</v>
      </c>
      <c r="H5263">
        <f>VLOOKUP(B5263,Prekės!$A$2:$E$3000,4,FALSE)</f>
        <v>0.75</v>
      </c>
      <c r="I5263">
        <f>VLOOKUP(B5263,Prekės!$A$2:$E$3000,5,FALSE)</f>
        <v>7.5</v>
      </c>
      <c r="J5263">
        <f t="shared" si="165"/>
        <v>-9</v>
      </c>
      <c r="K5263">
        <f t="shared" si="166"/>
        <v>-9</v>
      </c>
    </row>
    <row r="5264" spans="1:11">
      <c r="A5264" s="1">
        <f>Atask.AtsOp!A4800</f>
        <v>42487</v>
      </c>
      <c r="B5264" t="str">
        <f>Atask.AtsOp!E4800</f>
        <v>3001-2001</v>
      </c>
      <c r="C5264" t="str">
        <f>Atask.AtsOp!H4800</f>
        <v>Pus. put. Vynas "Alita" Ruby, saldus, 0,75l 7,5%</v>
      </c>
      <c r="D5264" t="str">
        <f>Atask.AtsOp!N4800</f>
        <v>But.</v>
      </c>
      <c r="E5264" t="str">
        <f>Atask.AtsOp!I4800</f>
        <v>Pardavimo užsakymas</v>
      </c>
      <c r="F5264">
        <f>Atask.AtsOp!M4800</f>
        <v>-1920</v>
      </c>
      <c r="G5264">
        <f>VLOOKUP(B5264,Prekės!$A$2:$E$3000,3,FALSE)</f>
        <v>215</v>
      </c>
      <c r="H5264">
        <f>VLOOKUP(B5264,Prekės!$A$2:$E$3000,4,FALSE)</f>
        <v>0.75</v>
      </c>
      <c r="I5264">
        <f>VLOOKUP(B5264,Prekės!$A$2:$E$3000,5,FALSE)</f>
        <v>7.5</v>
      </c>
      <c r="J5264">
        <f t="shared" si="165"/>
        <v>-1440</v>
      </c>
      <c r="K5264">
        <f t="shared" si="166"/>
        <v>-1440</v>
      </c>
    </row>
    <row r="5265" spans="1:11">
      <c r="A5265" s="1">
        <f>Atask.AtsOp!A4801</f>
        <v>42486</v>
      </c>
      <c r="B5265" t="str">
        <f>Atask.AtsOp!E4801</f>
        <v>3001-2001</v>
      </c>
      <c r="C5265" t="str">
        <f>Atask.AtsOp!H4801</f>
        <v>Pus. put. Vynas "Alita" Ruby, saldus, 0,75l 7,5%</v>
      </c>
      <c r="D5265" t="str">
        <f>Atask.AtsOp!N4801</f>
        <v>But.</v>
      </c>
      <c r="E5265" t="str">
        <f>Atask.AtsOp!I4801</f>
        <v>Pardavimo užsakymas</v>
      </c>
      <c r="F5265">
        <f>Atask.AtsOp!M4801</f>
        <v>-12</v>
      </c>
      <c r="G5265">
        <f>VLOOKUP(B5265,Prekės!$A$2:$E$3000,3,FALSE)</f>
        <v>215</v>
      </c>
      <c r="H5265">
        <f>VLOOKUP(B5265,Prekės!$A$2:$E$3000,4,FALSE)</f>
        <v>0.75</v>
      </c>
      <c r="I5265">
        <f>VLOOKUP(B5265,Prekės!$A$2:$E$3000,5,FALSE)</f>
        <v>7.5</v>
      </c>
      <c r="J5265">
        <f t="shared" si="165"/>
        <v>-9</v>
      </c>
      <c r="K5265">
        <f t="shared" si="166"/>
        <v>-9</v>
      </c>
    </row>
    <row r="5266" spans="1:11">
      <c r="A5266" s="1">
        <f>Atask.AtsOp!A4802</f>
        <v>42488</v>
      </c>
      <c r="B5266" t="str">
        <f>Atask.AtsOp!E4802</f>
        <v>3001-2001</v>
      </c>
      <c r="C5266" t="str">
        <f>Atask.AtsOp!H4802</f>
        <v>Pus. put. Vynas "Alita" Ruby, saldus, 0,75l 7,5%</v>
      </c>
      <c r="D5266" t="str">
        <f>Atask.AtsOp!N4802</f>
        <v>But.</v>
      </c>
      <c r="E5266" t="str">
        <f>Atask.AtsOp!I4802</f>
        <v>Pardavimo užsakymas</v>
      </c>
      <c r="F5266">
        <f>Atask.AtsOp!M4802</f>
        <v>-384</v>
      </c>
      <c r="G5266">
        <f>VLOOKUP(B5266,Prekės!$A$2:$E$3000,3,FALSE)</f>
        <v>215</v>
      </c>
      <c r="H5266">
        <f>VLOOKUP(B5266,Prekės!$A$2:$E$3000,4,FALSE)</f>
        <v>0.75</v>
      </c>
      <c r="I5266">
        <f>VLOOKUP(B5266,Prekės!$A$2:$E$3000,5,FALSE)</f>
        <v>7.5</v>
      </c>
      <c r="J5266">
        <f t="shared" si="165"/>
        <v>-288</v>
      </c>
      <c r="K5266">
        <f t="shared" si="166"/>
        <v>-288</v>
      </c>
    </row>
    <row r="5267" spans="1:11">
      <c r="A5267" s="1">
        <f>Atask.AtsOp!A4803</f>
        <v>42487</v>
      </c>
      <c r="B5267" t="str">
        <f>Atask.AtsOp!E4803</f>
        <v>3001-2001</v>
      </c>
      <c r="C5267" t="str">
        <f>Atask.AtsOp!H4803</f>
        <v>Pus. put. Vynas "Alita" Ruby, saldus, 0,75l 7,5%</v>
      </c>
      <c r="D5267" t="str">
        <f>Atask.AtsOp!N4803</f>
        <v>But.</v>
      </c>
      <c r="E5267" t="str">
        <f>Atask.AtsOp!I4803</f>
        <v>Pardavimo užsakymas</v>
      </c>
      <c r="F5267">
        <f>Atask.AtsOp!M4803</f>
        <v>-36</v>
      </c>
      <c r="G5267">
        <f>VLOOKUP(B5267,Prekės!$A$2:$E$3000,3,FALSE)</f>
        <v>215</v>
      </c>
      <c r="H5267">
        <f>VLOOKUP(B5267,Prekės!$A$2:$E$3000,4,FALSE)</f>
        <v>0.75</v>
      </c>
      <c r="I5267">
        <f>VLOOKUP(B5267,Prekės!$A$2:$E$3000,5,FALSE)</f>
        <v>7.5</v>
      </c>
      <c r="J5267">
        <f t="shared" si="165"/>
        <v>-27</v>
      </c>
      <c r="K5267">
        <f t="shared" si="166"/>
        <v>-27</v>
      </c>
    </row>
    <row r="5268" spans="1:11">
      <c r="A5268" s="1">
        <f>Atask.AtsOp!A4804</f>
        <v>42489</v>
      </c>
      <c r="B5268" t="str">
        <f>Atask.AtsOp!E4804</f>
        <v>3001-2001</v>
      </c>
      <c r="C5268" t="str">
        <f>Atask.AtsOp!H4804</f>
        <v>Pus. put. Vynas "Alita" Ruby, saldus, 0,75l 7,5%</v>
      </c>
      <c r="D5268" t="str">
        <f>Atask.AtsOp!N4804</f>
        <v>But.</v>
      </c>
      <c r="E5268" t="str">
        <f>Atask.AtsOp!I4804</f>
        <v>Pardavimo užsakymas</v>
      </c>
      <c r="F5268">
        <f>Atask.AtsOp!M4804</f>
        <v>-12</v>
      </c>
      <c r="G5268">
        <f>VLOOKUP(B5268,Prekės!$A$2:$E$3000,3,FALSE)</f>
        <v>215</v>
      </c>
      <c r="H5268">
        <f>VLOOKUP(B5268,Prekės!$A$2:$E$3000,4,FALSE)</f>
        <v>0.75</v>
      </c>
      <c r="I5268">
        <f>VLOOKUP(B5268,Prekės!$A$2:$E$3000,5,FALSE)</f>
        <v>7.5</v>
      </c>
      <c r="J5268">
        <f t="shared" si="165"/>
        <v>-9</v>
      </c>
      <c r="K5268">
        <f t="shared" si="166"/>
        <v>-9</v>
      </c>
    </row>
    <row r="5269" spans="1:11">
      <c r="A5269" s="1">
        <f>Atask.AtsOp!A4805</f>
        <v>42488</v>
      </c>
      <c r="B5269" t="str">
        <f>Atask.AtsOp!E4805</f>
        <v>3001-2001</v>
      </c>
      <c r="C5269" t="str">
        <f>Atask.AtsOp!H4805</f>
        <v>Pus. put. Vynas "Alita" Ruby, saldus, 0,75l 7,5%</v>
      </c>
      <c r="D5269" t="str">
        <f>Atask.AtsOp!N4805</f>
        <v>But.</v>
      </c>
      <c r="E5269" t="str">
        <f>Atask.AtsOp!I4805</f>
        <v>Pardavimo užsakymas</v>
      </c>
      <c r="F5269">
        <f>Atask.AtsOp!M4805</f>
        <v>-12</v>
      </c>
      <c r="G5269">
        <f>VLOOKUP(B5269,Prekės!$A$2:$E$3000,3,FALSE)</f>
        <v>215</v>
      </c>
      <c r="H5269">
        <f>VLOOKUP(B5269,Prekės!$A$2:$E$3000,4,FALSE)</f>
        <v>0.75</v>
      </c>
      <c r="I5269">
        <f>VLOOKUP(B5269,Prekės!$A$2:$E$3000,5,FALSE)</f>
        <v>7.5</v>
      </c>
      <c r="J5269">
        <f t="shared" si="165"/>
        <v>-9</v>
      </c>
      <c r="K5269">
        <f t="shared" si="166"/>
        <v>-9</v>
      </c>
    </row>
    <row r="5270" spans="1:11">
      <c r="A5270" s="1">
        <f>Atask.AtsOp!A4806</f>
        <v>42489</v>
      </c>
      <c r="B5270" t="str">
        <f>Atask.AtsOp!E4806</f>
        <v>3001-2002</v>
      </c>
      <c r="C5270" t="str">
        <f>Atask.AtsOp!H4806</f>
        <v>Pus. put. Vynas "Alita" Ruby, p.sausas, 0,75l 7,5%</v>
      </c>
      <c r="D5270" t="str">
        <f>Atask.AtsOp!N4806</f>
        <v>But.</v>
      </c>
      <c r="E5270" t="str">
        <f>Atask.AtsOp!I4806</f>
        <v>Pardavimo užsakymas</v>
      </c>
      <c r="F5270">
        <f>Atask.AtsOp!M4806</f>
        <v>80</v>
      </c>
      <c r="G5270">
        <f>VLOOKUP(B5270,Prekės!$A$2:$E$3000,3,FALSE)</f>
        <v>215</v>
      </c>
      <c r="H5270">
        <f>VLOOKUP(B5270,Prekės!$A$2:$E$3000,4,FALSE)</f>
        <v>0.75</v>
      </c>
      <c r="I5270">
        <f>VLOOKUP(B5270,Prekės!$A$2:$E$3000,5,FALSE)</f>
        <v>7.5</v>
      </c>
      <c r="J5270">
        <f t="shared" si="165"/>
        <v>60</v>
      </c>
      <c r="K5270">
        <f t="shared" si="166"/>
        <v>60</v>
      </c>
    </row>
    <row r="5271" spans="1:11">
      <c r="A5271" s="1">
        <f>Atask.AtsOp!A4807</f>
        <v>42489</v>
      </c>
      <c r="B5271" t="str">
        <f>Atask.AtsOp!E4807</f>
        <v>3001-2002</v>
      </c>
      <c r="C5271" t="str">
        <f>Atask.AtsOp!H4807</f>
        <v>Pus. put. Vynas "Alita" Ruby, p.sausas, 0,75l 7,5%</v>
      </c>
      <c r="D5271" t="str">
        <f>Atask.AtsOp!N4807</f>
        <v>But.</v>
      </c>
      <c r="E5271" t="str">
        <f>Atask.AtsOp!I4807</f>
        <v>Pardavimo užsakymas</v>
      </c>
      <c r="F5271">
        <f>Atask.AtsOp!M4807</f>
        <v>24</v>
      </c>
      <c r="G5271">
        <f>VLOOKUP(B5271,Prekės!$A$2:$E$3000,3,FALSE)</f>
        <v>215</v>
      </c>
      <c r="H5271">
        <f>VLOOKUP(B5271,Prekės!$A$2:$E$3000,4,FALSE)</f>
        <v>0.75</v>
      </c>
      <c r="I5271">
        <f>VLOOKUP(B5271,Prekės!$A$2:$E$3000,5,FALSE)</f>
        <v>7.5</v>
      </c>
      <c r="J5271">
        <f t="shared" si="165"/>
        <v>18</v>
      </c>
      <c r="K5271">
        <f t="shared" si="166"/>
        <v>18</v>
      </c>
    </row>
    <row r="5272" spans="1:11">
      <c r="A5272" s="1">
        <f>Atask.AtsOp!A4808</f>
        <v>42489</v>
      </c>
      <c r="B5272" t="str">
        <f>Atask.AtsOp!E4808</f>
        <v>3001-2002</v>
      </c>
      <c r="C5272" t="str">
        <f>Atask.AtsOp!H4808</f>
        <v>Pus. put. Vynas "Alita" Ruby, p.sausas, 0,75l 7,5%</v>
      </c>
      <c r="D5272" t="str">
        <f>Atask.AtsOp!N4808</f>
        <v>But.</v>
      </c>
      <c r="E5272" t="str">
        <f>Atask.AtsOp!I4808</f>
        <v>Pardavimo užsakymas</v>
      </c>
      <c r="F5272">
        <f>Atask.AtsOp!M4808</f>
        <v>-80</v>
      </c>
      <c r="G5272">
        <f>VLOOKUP(B5272,Prekės!$A$2:$E$3000,3,FALSE)</f>
        <v>215</v>
      </c>
      <c r="H5272">
        <f>VLOOKUP(B5272,Prekės!$A$2:$E$3000,4,FALSE)</f>
        <v>0.75</v>
      </c>
      <c r="I5272">
        <f>VLOOKUP(B5272,Prekės!$A$2:$E$3000,5,FALSE)</f>
        <v>7.5</v>
      </c>
      <c r="J5272">
        <f t="shared" si="165"/>
        <v>-60</v>
      </c>
      <c r="K5272">
        <f t="shared" si="166"/>
        <v>-60</v>
      </c>
    </row>
    <row r="5273" spans="1:11">
      <c r="A5273" s="1">
        <f>Atask.AtsOp!A4809</f>
        <v>42489</v>
      </c>
      <c r="B5273" t="str">
        <f>Atask.AtsOp!E4809</f>
        <v>3001-2002</v>
      </c>
      <c r="C5273" t="str">
        <f>Atask.AtsOp!H4809</f>
        <v>Pus. put. Vynas "Alita" Ruby, p.sausas, 0,75l 7,5%</v>
      </c>
      <c r="D5273" t="str">
        <f>Atask.AtsOp!N4809</f>
        <v>But.</v>
      </c>
      <c r="E5273" t="str">
        <f>Atask.AtsOp!I4809</f>
        <v>Pardavimo užsakymas</v>
      </c>
      <c r="F5273">
        <f>Atask.AtsOp!M4809</f>
        <v>-24</v>
      </c>
      <c r="G5273">
        <f>VLOOKUP(B5273,Prekės!$A$2:$E$3000,3,FALSE)</f>
        <v>215</v>
      </c>
      <c r="H5273">
        <f>VLOOKUP(B5273,Prekės!$A$2:$E$3000,4,FALSE)</f>
        <v>0.75</v>
      </c>
      <c r="I5273">
        <f>VLOOKUP(B5273,Prekės!$A$2:$E$3000,5,FALSE)</f>
        <v>7.5</v>
      </c>
      <c r="J5273">
        <f t="shared" si="165"/>
        <v>-18</v>
      </c>
      <c r="K5273">
        <f t="shared" si="166"/>
        <v>-18</v>
      </c>
    </row>
    <row r="5274" spans="1:11">
      <c r="A5274" s="1">
        <f>Atask.AtsOp!A4810</f>
        <v>42461</v>
      </c>
      <c r="B5274" t="str">
        <f>Atask.AtsOp!E4810</f>
        <v>3001-2002</v>
      </c>
      <c r="C5274" t="str">
        <f>Atask.AtsOp!H4810</f>
        <v>Pus. put. Vynas "Alita" Ruby, p.sausas, 0,75l 7,5%</v>
      </c>
      <c r="D5274" t="str">
        <f>Atask.AtsOp!N4810</f>
        <v>But.</v>
      </c>
      <c r="E5274" t="str">
        <f>Atask.AtsOp!I4810</f>
        <v>Pardavimo užsakymas</v>
      </c>
      <c r="F5274">
        <f>Atask.AtsOp!M4810</f>
        <v>-132</v>
      </c>
      <c r="G5274">
        <f>VLOOKUP(B5274,Prekės!$A$2:$E$3000,3,FALSE)</f>
        <v>215</v>
      </c>
      <c r="H5274">
        <f>VLOOKUP(B5274,Prekės!$A$2:$E$3000,4,FALSE)</f>
        <v>0.75</v>
      </c>
      <c r="I5274">
        <f>VLOOKUP(B5274,Prekės!$A$2:$E$3000,5,FALSE)</f>
        <v>7.5</v>
      </c>
      <c r="J5274">
        <f t="shared" si="165"/>
        <v>-99</v>
      </c>
      <c r="K5274">
        <f t="shared" si="166"/>
        <v>-99</v>
      </c>
    </row>
    <row r="5275" spans="1:11">
      <c r="A5275" s="1">
        <f>Atask.AtsOp!A4811</f>
        <v>42464</v>
      </c>
      <c r="B5275" t="str">
        <f>Atask.AtsOp!E4811</f>
        <v>3001-2002</v>
      </c>
      <c r="C5275" t="str">
        <f>Atask.AtsOp!H4811</f>
        <v>Pus. put. Vynas "Alita" Ruby, p.sausas, 0,75l 7,5%</v>
      </c>
      <c r="D5275" t="str">
        <f>Atask.AtsOp!N4811</f>
        <v>But.</v>
      </c>
      <c r="E5275" t="str">
        <f>Atask.AtsOp!I4811</f>
        <v>Pardavimo užsakymas</v>
      </c>
      <c r="F5275">
        <f>Atask.AtsOp!M4811</f>
        <v>-48</v>
      </c>
      <c r="G5275">
        <f>VLOOKUP(B5275,Prekės!$A$2:$E$3000,3,FALSE)</f>
        <v>215</v>
      </c>
      <c r="H5275">
        <f>VLOOKUP(B5275,Prekės!$A$2:$E$3000,4,FALSE)</f>
        <v>0.75</v>
      </c>
      <c r="I5275">
        <f>VLOOKUP(B5275,Prekės!$A$2:$E$3000,5,FALSE)</f>
        <v>7.5</v>
      </c>
      <c r="J5275">
        <f t="shared" si="165"/>
        <v>-36</v>
      </c>
      <c r="K5275">
        <f t="shared" si="166"/>
        <v>-36</v>
      </c>
    </row>
    <row r="5276" spans="1:11">
      <c r="A5276" s="1">
        <f>Atask.AtsOp!A4812</f>
        <v>42465</v>
      </c>
      <c r="B5276" t="str">
        <f>Atask.AtsOp!E4812</f>
        <v>3001-2002</v>
      </c>
      <c r="C5276" t="str">
        <f>Atask.AtsOp!H4812</f>
        <v>Pus. put. Vynas "Alita" Ruby, p.sausas, 0,75l 7,5%</v>
      </c>
      <c r="D5276" t="str">
        <f>Atask.AtsOp!N4812</f>
        <v>But.</v>
      </c>
      <c r="E5276" t="str">
        <f>Atask.AtsOp!I4812</f>
        <v>Pardavimo užsakymas</v>
      </c>
      <c r="F5276">
        <f>Atask.AtsOp!M4812</f>
        <v>-24</v>
      </c>
      <c r="G5276">
        <f>VLOOKUP(B5276,Prekės!$A$2:$E$3000,3,FALSE)</f>
        <v>215</v>
      </c>
      <c r="H5276">
        <f>VLOOKUP(B5276,Prekės!$A$2:$E$3000,4,FALSE)</f>
        <v>0.75</v>
      </c>
      <c r="I5276">
        <f>VLOOKUP(B5276,Prekės!$A$2:$E$3000,5,FALSE)</f>
        <v>7.5</v>
      </c>
      <c r="J5276">
        <f t="shared" si="165"/>
        <v>-18</v>
      </c>
      <c r="K5276">
        <f t="shared" si="166"/>
        <v>-18</v>
      </c>
    </row>
    <row r="5277" spans="1:11">
      <c r="A5277" s="1">
        <f>Atask.AtsOp!A4813</f>
        <v>42465</v>
      </c>
      <c r="B5277" t="str">
        <f>Atask.AtsOp!E4813</f>
        <v>3001-2002</v>
      </c>
      <c r="C5277" t="str">
        <f>Atask.AtsOp!H4813</f>
        <v>Pus. put. Vynas "Alita" Ruby, p.sausas, 0,75l 7,5%</v>
      </c>
      <c r="D5277" t="str">
        <f>Atask.AtsOp!N4813</f>
        <v>But.</v>
      </c>
      <c r="E5277" t="str">
        <f>Atask.AtsOp!I4813</f>
        <v>Pardavimo užsakymas</v>
      </c>
      <c r="F5277">
        <f>Atask.AtsOp!M4813</f>
        <v>-192</v>
      </c>
      <c r="G5277">
        <f>VLOOKUP(B5277,Prekės!$A$2:$E$3000,3,FALSE)</f>
        <v>215</v>
      </c>
      <c r="H5277">
        <f>VLOOKUP(B5277,Prekės!$A$2:$E$3000,4,FALSE)</f>
        <v>0.75</v>
      </c>
      <c r="I5277">
        <f>VLOOKUP(B5277,Prekės!$A$2:$E$3000,5,FALSE)</f>
        <v>7.5</v>
      </c>
      <c r="J5277">
        <f t="shared" si="165"/>
        <v>-144</v>
      </c>
      <c r="K5277">
        <f t="shared" si="166"/>
        <v>-144</v>
      </c>
    </row>
    <row r="5278" spans="1:11">
      <c r="A5278" s="1">
        <f>Atask.AtsOp!A4814</f>
        <v>42466</v>
      </c>
      <c r="B5278" t="str">
        <f>Atask.AtsOp!E4814</f>
        <v>3001-2002</v>
      </c>
      <c r="C5278" t="str">
        <f>Atask.AtsOp!H4814</f>
        <v>Pus. put. Vynas "Alita" Ruby, p.sausas, 0,75l 7,5%</v>
      </c>
      <c r="D5278" t="str">
        <f>Atask.AtsOp!N4814</f>
        <v>But.</v>
      </c>
      <c r="E5278" t="str">
        <f>Atask.AtsOp!I4814</f>
        <v>Pardavimo užsakymas</v>
      </c>
      <c r="F5278">
        <f>Atask.AtsOp!M4814</f>
        <v>-24</v>
      </c>
      <c r="G5278">
        <f>VLOOKUP(B5278,Prekės!$A$2:$E$3000,3,FALSE)</f>
        <v>215</v>
      </c>
      <c r="H5278">
        <f>VLOOKUP(B5278,Prekės!$A$2:$E$3000,4,FALSE)</f>
        <v>0.75</v>
      </c>
      <c r="I5278">
        <f>VLOOKUP(B5278,Prekės!$A$2:$E$3000,5,FALSE)</f>
        <v>7.5</v>
      </c>
      <c r="J5278">
        <f t="shared" si="165"/>
        <v>-18</v>
      </c>
      <c r="K5278">
        <f t="shared" si="166"/>
        <v>-18</v>
      </c>
    </row>
    <row r="5279" spans="1:11">
      <c r="A5279" s="1">
        <f>Atask.AtsOp!A4815</f>
        <v>42466</v>
      </c>
      <c r="B5279" t="str">
        <f>Atask.AtsOp!E4815</f>
        <v>3001-2002</v>
      </c>
      <c r="C5279" t="str">
        <f>Atask.AtsOp!H4815</f>
        <v>Pus. put. Vynas "Alita" Ruby, p.sausas, 0,75l 7,5%</v>
      </c>
      <c r="D5279" t="str">
        <f>Atask.AtsOp!N4815</f>
        <v>But.</v>
      </c>
      <c r="E5279" t="str">
        <f>Atask.AtsOp!I4815</f>
        <v>Pardavimo užsakymas</v>
      </c>
      <c r="F5279">
        <f>Atask.AtsOp!M4815</f>
        <v>-36</v>
      </c>
      <c r="G5279">
        <f>VLOOKUP(B5279,Prekės!$A$2:$E$3000,3,FALSE)</f>
        <v>215</v>
      </c>
      <c r="H5279">
        <f>VLOOKUP(B5279,Prekės!$A$2:$E$3000,4,FALSE)</f>
        <v>0.75</v>
      </c>
      <c r="I5279">
        <f>VLOOKUP(B5279,Prekės!$A$2:$E$3000,5,FALSE)</f>
        <v>7.5</v>
      </c>
      <c r="J5279">
        <f t="shared" si="165"/>
        <v>-27</v>
      </c>
      <c r="K5279">
        <f t="shared" si="166"/>
        <v>-27</v>
      </c>
    </row>
    <row r="5280" spans="1:11">
      <c r="A5280" s="1">
        <f>Atask.AtsOp!A4816</f>
        <v>42467</v>
      </c>
      <c r="B5280" t="str">
        <f>Atask.AtsOp!E4816</f>
        <v>3001-2002</v>
      </c>
      <c r="C5280" t="str">
        <f>Atask.AtsOp!H4816</f>
        <v>Pus. put. Vynas "Alita" Ruby, p.sausas, 0,75l 7,5%</v>
      </c>
      <c r="D5280" t="str">
        <f>Atask.AtsOp!N4816</f>
        <v>But.</v>
      </c>
      <c r="E5280" t="str">
        <f>Atask.AtsOp!I4816</f>
        <v>Pardavimo užsakymas</v>
      </c>
      <c r="F5280">
        <f>Atask.AtsOp!M4816</f>
        <v>-132</v>
      </c>
      <c r="G5280">
        <f>VLOOKUP(B5280,Prekės!$A$2:$E$3000,3,FALSE)</f>
        <v>215</v>
      </c>
      <c r="H5280">
        <f>VLOOKUP(B5280,Prekės!$A$2:$E$3000,4,FALSE)</f>
        <v>0.75</v>
      </c>
      <c r="I5280">
        <f>VLOOKUP(B5280,Prekės!$A$2:$E$3000,5,FALSE)</f>
        <v>7.5</v>
      </c>
      <c r="J5280">
        <f t="shared" si="165"/>
        <v>-99</v>
      </c>
      <c r="K5280">
        <f t="shared" si="166"/>
        <v>-99</v>
      </c>
    </row>
    <row r="5281" spans="1:11">
      <c r="A5281" s="1">
        <f>Atask.AtsOp!A4817</f>
        <v>42478</v>
      </c>
      <c r="B5281" t="str">
        <f>Atask.AtsOp!E4817</f>
        <v>3001-2002</v>
      </c>
      <c r="C5281" t="str">
        <f>Atask.AtsOp!H4817</f>
        <v>Pus. put. Vynas "Alita" Ruby, p.sausas, 0,75l 7,5%</v>
      </c>
      <c r="D5281" t="str">
        <f>Atask.AtsOp!N4817</f>
        <v>But.</v>
      </c>
      <c r="E5281" t="str">
        <f>Atask.AtsOp!I4817</f>
        <v>Pardavimo užsakymas</v>
      </c>
      <c r="F5281">
        <f>Atask.AtsOp!M4817</f>
        <v>-96</v>
      </c>
      <c r="G5281">
        <f>VLOOKUP(B5281,Prekės!$A$2:$E$3000,3,FALSE)</f>
        <v>215</v>
      </c>
      <c r="H5281">
        <f>VLOOKUP(B5281,Prekės!$A$2:$E$3000,4,FALSE)</f>
        <v>0.75</v>
      </c>
      <c r="I5281">
        <f>VLOOKUP(B5281,Prekės!$A$2:$E$3000,5,FALSE)</f>
        <v>7.5</v>
      </c>
      <c r="J5281">
        <f t="shared" si="165"/>
        <v>-72</v>
      </c>
      <c r="K5281">
        <f t="shared" si="166"/>
        <v>-72</v>
      </c>
    </row>
    <row r="5282" spans="1:11">
      <c r="A5282" s="1">
        <f>Atask.AtsOp!A4818</f>
        <v>42481</v>
      </c>
      <c r="B5282" t="str">
        <f>Atask.AtsOp!E4818</f>
        <v>3001-2002</v>
      </c>
      <c r="C5282" t="str">
        <f>Atask.AtsOp!H4818</f>
        <v>Pus. put. Vynas "Alita" Ruby, p.sausas, 0,75l 7,5%</v>
      </c>
      <c r="D5282" t="str">
        <f>Atask.AtsOp!N4818</f>
        <v>But.</v>
      </c>
      <c r="E5282" t="str">
        <f>Atask.AtsOp!I4818</f>
        <v>Pardavimo užsakymas</v>
      </c>
      <c r="F5282">
        <f>Atask.AtsOp!M4818</f>
        <v>-12</v>
      </c>
      <c r="G5282">
        <f>VLOOKUP(B5282,Prekės!$A$2:$E$3000,3,FALSE)</f>
        <v>215</v>
      </c>
      <c r="H5282">
        <f>VLOOKUP(B5282,Prekės!$A$2:$E$3000,4,FALSE)</f>
        <v>0.75</v>
      </c>
      <c r="I5282">
        <f>VLOOKUP(B5282,Prekės!$A$2:$E$3000,5,FALSE)</f>
        <v>7.5</v>
      </c>
      <c r="J5282">
        <f t="shared" ref="J5282:J5345" si="167">IF(G5282=110,F5282*H5282*I5282,IF(G5282&lt;280,F5282*H5282,F5282*H5282*(I5282/100)))</f>
        <v>-9</v>
      </c>
      <c r="K5282">
        <f t="shared" ref="K5282:K5345" si="168">IF(EXACT(D5282,"But."),J5282,F5282)</f>
        <v>-9</v>
      </c>
    </row>
    <row r="5283" spans="1:11">
      <c r="A5283" s="1">
        <f>Atask.AtsOp!A4819</f>
        <v>42473</v>
      </c>
      <c r="B5283" t="str">
        <f>Atask.AtsOp!E4819</f>
        <v>3001-2002</v>
      </c>
      <c r="C5283" t="str">
        <f>Atask.AtsOp!H4819</f>
        <v>Pus. put. Vynas "Alita" Ruby, p.sausas, 0,75l 7,5%</v>
      </c>
      <c r="D5283" t="str">
        <f>Atask.AtsOp!N4819</f>
        <v>But.</v>
      </c>
      <c r="E5283" t="str">
        <f>Atask.AtsOp!I4819</f>
        <v>Pardavimo užsakymas</v>
      </c>
      <c r="F5283">
        <f>Atask.AtsOp!M4819</f>
        <v>-24</v>
      </c>
      <c r="G5283">
        <f>VLOOKUP(B5283,Prekės!$A$2:$E$3000,3,FALSE)</f>
        <v>215</v>
      </c>
      <c r="H5283">
        <f>VLOOKUP(B5283,Prekės!$A$2:$E$3000,4,FALSE)</f>
        <v>0.75</v>
      </c>
      <c r="I5283">
        <f>VLOOKUP(B5283,Prekės!$A$2:$E$3000,5,FALSE)</f>
        <v>7.5</v>
      </c>
      <c r="J5283">
        <f t="shared" si="167"/>
        <v>-18</v>
      </c>
      <c r="K5283">
        <f t="shared" si="168"/>
        <v>-18</v>
      </c>
    </row>
    <row r="5284" spans="1:11">
      <c r="A5284" s="1">
        <f>Atask.AtsOp!A4820</f>
        <v>42474</v>
      </c>
      <c r="B5284" t="str">
        <f>Atask.AtsOp!E4820</f>
        <v>3001-2002</v>
      </c>
      <c r="C5284" t="str">
        <f>Atask.AtsOp!H4820</f>
        <v>Pus. put. Vynas "Alita" Ruby, p.sausas, 0,75l 7,5%</v>
      </c>
      <c r="D5284" t="str">
        <f>Atask.AtsOp!N4820</f>
        <v>But.</v>
      </c>
      <c r="E5284" t="str">
        <f>Atask.AtsOp!I4820</f>
        <v>Pardavimo užsakymas</v>
      </c>
      <c r="F5284">
        <f>Atask.AtsOp!M4820</f>
        <v>-1</v>
      </c>
      <c r="G5284">
        <f>VLOOKUP(B5284,Prekės!$A$2:$E$3000,3,FALSE)</f>
        <v>215</v>
      </c>
      <c r="H5284">
        <f>VLOOKUP(B5284,Prekės!$A$2:$E$3000,4,FALSE)</f>
        <v>0.75</v>
      </c>
      <c r="I5284">
        <f>VLOOKUP(B5284,Prekės!$A$2:$E$3000,5,FALSE)</f>
        <v>7.5</v>
      </c>
      <c r="J5284">
        <f t="shared" si="167"/>
        <v>-0.75</v>
      </c>
      <c r="K5284">
        <f t="shared" si="168"/>
        <v>-0.75</v>
      </c>
    </row>
    <row r="5285" spans="1:11">
      <c r="A5285" s="1">
        <f>Atask.AtsOp!A4821</f>
        <v>42473</v>
      </c>
      <c r="B5285" t="str">
        <f>Atask.AtsOp!E4821</f>
        <v>3001-2002</v>
      </c>
      <c r="C5285" t="str">
        <f>Atask.AtsOp!H4821</f>
        <v>Pus. put. Vynas "Alita" Ruby, p.sausas, 0,75l 7,5%</v>
      </c>
      <c r="D5285" t="str">
        <f>Atask.AtsOp!N4821</f>
        <v>But.</v>
      </c>
      <c r="E5285" t="str">
        <f>Atask.AtsOp!I4821</f>
        <v>Pardavimo užsakymas</v>
      </c>
      <c r="F5285">
        <f>Atask.AtsOp!M4821</f>
        <v>-84</v>
      </c>
      <c r="G5285">
        <f>VLOOKUP(B5285,Prekės!$A$2:$E$3000,3,FALSE)</f>
        <v>215</v>
      </c>
      <c r="H5285">
        <f>VLOOKUP(B5285,Prekės!$A$2:$E$3000,4,FALSE)</f>
        <v>0.75</v>
      </c>
      <c r="I5285">
        <f>VLOOKUP(B5285,Prekės!$A$2:$E$3000,5,FALSE)</f>
        <v>7.5</v>
      </c>
      <c r="J5285">
        <f t="shared" si="167"/>
        <v>-63</v>
      </c>
      <c r="K5285">
        <f t="shared" si="168"/>
        <v>-63</v>
      </c>
    </row>
    <row r="5286" spans="1:11">
      <c r="A5286" s="1">
        <f>Atask.AtsOp!A4822</f>
        <v>42487</v>
      </c>
      <c r="B5286" t="str">
        <f>Atask.AtsOp!E4822</f>
        <v>3001-2002</v>
      </c>
      <c r="C5286" t="str">
        <f>Atask.AtsOp!H4822</f>
        <v>Pus. put. Vynas "Alita" Ruby, p.sausas, 0,75l 7,5%</v>
      </c>
      <c r="D5286" t="str">
        <f>Atask.AtsOp!N4822</f>
        <v>But.</v>
      </c>
      <c r="E5286" t="str">
        <f>Atask.AtsOp!I4822</f>
        <v>Pardavimo užsakymas</v>
      </c>
      <c r="F5286">
        <f>Atask.AtsOp!M4822</f>
        <v>-24</v>
      </c>
      <c r="G5286">
        <f>VLOOKUP(B5286,Prekės!$A$2:$E$3000,3,FALSE)</f>
        <v>215</v>
      </c>
      <c r="H5286">
        <f>VLOOKUP(B5286,Prekės!$A$2:$E$3000,4,FALSE)</f>
        <v>0.75</v>
      </c>
      <c r="I5286">
        <f>VLOOKUP(B5286,Prekės!$A$2:$E$3000,5,FALSE)</f>
        <v>7.5</v>
      </c>
      <c r="J5286">
        <f t="shared" si="167"/>
        <v>-18</v>
      </c>
      <c r="K5286">
        <f t="shared" si="168"/>
        <v>-18</v>
      </c>
    </row>
    <row r="5287" spans="1:11">
      <c r="A5287" s="1">
        <f>Atask.AtsOp!A4823</f>
        <v>42485</v>
      </c>
      <c r="B5287" t="str">
        <f>Atask.AtsOp!E4823</f>
        <v>3001-2002</v>
      </c>
      <c r="C5287" t="str">
        <f>Atask.AtsOp!H4823</f>
        <v>Pus. put. Vynas "Alita" Ruby, p.sausas, 0,75l 7,5%</v>
      </c>
      <c r="D5287" t="str">
        <f>Atask.AtsOp!N4823</f>
        <v>But.</v>
      </c>
      <c r="E5287" t="str">
        <f>Atask.AtsOp!I4823</f>
        <v>Perkelti</v>
      </c>
      <c r="F5287">
        <f>Atask.AtsOp!M4823</f>
        <v>-2</v>
      </c>
      <c r="G5287">
        <f>VLOOKUP(B5287,Prekės!$A$2:$E$3000,3,FALSE)</f>
        <v>215</v>
      </c>
      <c r="H5287">
        <f>VLOOKUP(B5287,Prekės!$A$2:$E$3000,4,FALSE)</f>
        <v>0.75</v>
      </c>
      <c r="I5287">
        <f>VLOOKUP(B5287,Prekės!$A$2:$E$3000,5,FALSE)</f>
        <v>7.5</v>
      </c>
      <c r="J5287">
        <f t="shared" si="167"/>
        <v>-1.5</v>
      </c>
      <c r="K5287">
        <f t="shared" si="168"/>
        <v>-1.5</v>
      </c>
    </row>
    <row r="5288" spans="1:11">
      <c r="A5288" s="1">
        <f>Atask.AtsOp!A4824</f>
        <v>42487</v>
      </c>
      <c r="B5288" t="str">
        <f>Atask.AtsOp!E4824</f>
        <v>3001-2002</v>
      </c>
      <c r="C5288" t="str">
        <f>Atask.AtsOp!H4824</f>
        <v>Pus. put. Vynas "Alita" Ruby, p.sausas, 0,75l 7,5%</v>
      </c>
      <c r="D5288" t="str">
        <f>Atask.AtsOp!N4824</f>
        <v>But.</v>
      </c>
      <c r="E5288" t="str">
        <f>Atask.AtsOp!I4824</f>
        <v>Pardavimo užsakymas</v>
      </c>
      <c r="F5288">
        <f>Atask.AtsOp!M4824</f>
        <v>-768</v>
      </c>
      <c r="G5288">
        <f>VLOOKUP(B5288,Prekės!$A$2:$E$3000,3,FALSE)</f>
        <v>215</v>
      </c>
      <c r="H5288">
        <f>VLOOKUP(B5288,Prekės!$A$2:$E$3000,4,FALSE)</f>
        <v>0.75</v>
      </c>
      <c r="I5288">
        <f>VLOOKUP(B5288,Prekės!$A$2:$E$3000,5,FALSE)</f>
        <v>7.5</v>
      </c>
      <c r="J5288">
        <f t="shared" si="167"/>
        <v>-576</v>
      </c>
      <c r="K5288">
        <f t="shared" si="168"/>
        <v>-576</v>
      </c>
    </row>
    <row r="5289" spans="1:11">
      <c r="A5289" s="1">
        <f>Atask.AtsOp!A4825</f>
        <v>42487</v>
      </c>
      <c r="B5289" t="str">
        <f>Atask.AtsOp!E4825</f>
        <v>3001-2002</v>
      </c>
      <c r="C5289" t="str">
        <f>Atask.AtsOp!H4825</f>
        <v>Pus. put. Vynas "Alita" Ruby, p.sausas, 0,75l 7,5%</v>
      </c>
      <c r="D5289" t="str">
        <f>Atask.AtsOp!N4825</f>
        <v>But.</v>
      </c>
      <c r="E5289" t="str">
        <f>Atask.AtsOp!I4825</f>
        <v>Pardavimo užsakymas</v>
      </c>
      <c r="F5289">
        <f>Atask.AtsOp!M4825</f>
        <v>-36</v>
      </c>
      <c r="G5289">
        <f>VLOOKUP(B5289,Prekės!$A$2:$E$3000,3,FALSE)</f>
        <v>215</v>
      </c>
      <c r="H5289">
        <f>VLOOKUP(B5289,Prekės!$A$2:$E$3000,4,FALSE)</f>
        <v>0.75</v>
      </c>
      <c r="I5289">
        <f>VLOOKUP(B5289,Prekės!$A$2:$E$3000,5,FALSE)</f>
        <v>7.5</v>
      </c>
      <c r="J5289">
        <f t="shared" si="167"/>
        <v>-27</v>
      </c>
      <c r="K5289">
        <f t="shared" si="168"/>
        <v>-27</v>
      </c>
    </row>
    <row r="5290" spans="1:11">
      <c r="A5290" s="1">
        <f>Atask.AtsOp!A4826</f>
        <v>42486</v>
      </c>
      <c r="B5290" t="str">
        <f>Atask.AtsOp!E4826</f>
        <v>3001-2002</v>
      </c>
      <c r="C5290" t="str">
        <f>Atask.AtsOp!H4826</f>
        <v>Pus. put. Vynas "Alita" Ruby, p.sausas, 0,75l 7,5%</v>
      </c>
      <c r="D5290" t="str">
        <f>Atask.AtsOp!N4826</f>
        <v>But.</v>
      </c>
      <c r="E5290" t="str">
        <f>Atask.AtsOp!I4826</f>
        <v>Pardavimo užsakymas</v>
      </c>
      <c r="F5290">
        <f>Atask.AtsOp!M4826</f>
        <v>-1536</v>
      </c>
      <c r="G5290">
        <f>VLOOKUP(B5290,Prekės!$A$2:$E$3000,3,FALSE)</f>
        <v>215</v>
      </c>
      <c r="H5290">
        <f>VLOOKUP(B5290,Prekės!$A$2:$E$3000,4,FALSE)</f>
        <v>0.75</v>
      </c>
      <c r="I5290">
        <f>VLOOKUP(B5290,Prekės!$A$2:$E$3000,5,FALSE)</f>
        <v>7.5</v>
      </c>
      <c r="J5290">
        <f t="shared" si="167"/>
        <v>-1152</v>
      </c>
      <c r="K5290">
        <f t="shared" si="168"/>
        <v>-1152</v>
      </c>
    </row>
    <row r="5291" spans="1:11">
      <c r="A5291" s="1">
        <f>Atask.AtsOp!A4827</f>
        <v>42485</v>
      </c>
      <c r="B5291" t="str">
        <f>Atask.AtsOp!E4827</f>
        <v>3001-2002</v>
      </c>
      <c r="C5291" t="str">
        <f>Atask.AtsOp!H4827</f>
        <v>Pus. put. Vynas "Alita" Ruby, p.sausas, 0,75l 7,5%</v>
      </c>
      <c r="D5291" t="str">
        <f>Atask.AtsOp!N4827</f>
        <v>But.</v>
      </c>
      <c r="E5291" t="str">
        <f>Atask.AtsOp!I4827</f>
        <v>Perkelti</v>
      </c>
      <c r="F5291">
        <f>Atask.AtsOp!M4827</f>
        <v>9879</v>
      </c>
      <c r="G5291">
        <f>VLOOKUP(B5291,Prekės!$A$2:$E$3000,3,FALSE)</f>
        <v>215</v>
      </c>
      <c r="H5291">
        <f>VLOOKUP(B5291,Prekės!$A$2:$E$3000,4,FALSE)</f>
        <v>0.75</v>
      </c>
      <c r="I5291">
        <f>VLOOKUP(B5291,Prekės!$A$2:$E$3000,5,FALSE)</f>
        <v>7.5</v>
      </c>
      <c r="J5291">
        <f t="shared" si="167"/>
        <v>7409.25</v>
      </c>
      <c r="K5291">
        <f t="shared" si="168"/>
        <v>7409.25</v>
      </c>
    </row>
    <row r="5292" spans="1:11">
      <c r="A5292" s="1">
        <f>Atask.AtsOp!A4828</f>
        <v>42485</v>
      </c>
      <c r="B5292" t="str">
        <f>Atask.AtsOp!E4828</f>
        <v>3001-2002</v>
      </c>
      <c r="C5292" t="str">
        <f>Atask.AtsOp!H4828</f>
        <v>Pus. put. Vynas "Alita" Ruby, p.sausas, 0,75l 7,5%</v>
      </c>
      <c r="D5292" t="str">
        <f>Atask.AtsOp!N4828</f>
        <v>But.</v>
      </c>
      <c r="E5292" t="str">
        <f>Atask.AtsOp!I4828</f>
        <v>Pardavimo užsakymas</v>
      </c>
      <c r="F5292">
        <f>Atask.AtsOp!M4828</f>
        <v>-384</v>
      </c>
      <c r="G5292">
        <f>VLOOKUP(B5292,Prekės!$A$2:$E$3000,3,FALSE)</f>
        <v>215</v>
      </c>
      <c r="H5292">
        <f>VLOOKUP(B5292,Prekės!$A$2:$E$3000,4,FALSE)</f>
        <v>0.75</v>
      </c>
      <c r="I5292">
        <f>VLOOKUP(B5292,Prekės!$A$2:$E$3000,5,FALSE)</f>
        <v>7.5</v>
      </c>
      <c r="J5292">
        <f t="shared" si="167"/>
        <v>-288</v>
      </c>
      <c r="K5292">
        <f t="shared" si="168"/>
        <v>-288</v>
      </c>
    </row>
    <row r="5293" spans="1:11">
      <c r="A5293" s="1">
        <f>Atask.AtsOp!A4829</f>
        <v>42480</v>
      </c>
      <c r="B5293" t="str">
        <f>Atask.AtsOp!E4829</f>
        <v>3001-2002</v>
      </c>
      <c r="C5293" t="str">
        <f>Atask.AtsOp!H4829</f>
        <v>Pus. put. Vynas "Alita" Ruby, p.sausas, 0,75l 7,5%</v>
      </c>
      <c r="D5293" t="str">
        <f>Atask.AtsOp!N4829</f>
        <v>But.</v>
      </c>
      <c r="E5293" t="str">
        <f>Atask.AtsOp!I4829</f>
        <v>Pardavimo užsakymas</v>
      </c>
      <c r="F5293">
        <f>Atask.AtsOp!M4829</f>
        <v>-24</v>
      </c>
      <c r="G5293">
        <f>VLOOKUP(B5293,Prekės!$A$2:$E$3000,3,FALSE)</f>
        <v>215</v>
      </c>
      <c r="H5293">
        <f>VLOOKUP(B5293,Prekės!$A$2:$E$3000,4,FALSE)</f>
        <v>0.75</v>
      </c>
      <c r="I5293">
        <f>VLOOKUP(B5293,Prekės!$A$2:$E$3000,5,FALSE)</f>
        <v>7.5</v>
      </c>
      <c r="J5293">
        <f t="shared" si="167"/>
        <v>-18</v>
      </c>
      <c r="K5293">
        <f t="shared" si="168"/>
        <v>-18</v>
      </c>
    </row>
    <row r="5294" spans="1:11">
      <c r="A5294" s="1">
        <f>Atask.AtsOp!A4830</f>
        <v>42490</v>
      </c>
      <c r="B5294" t="str">
        <f>Atask.AtsOp!E4830</f>
        <v>3001-2002</v>
      </c>
      <c r="C5294" t="str">
        <f>Atask.AtsOp!H4830</f>
        <v>Pus. put. Vynas "Alita" Ruby, p.sausas, 0,75l 7,5%</v>
      </c>
      <c r="D5294" t="str">
        <f>Atask.AtsOp!N4830</f>
        <v>But.</v>
      </c>
      <c r="E5294" t="str">
        <f>Atask.AtsOp!I4830</f>
        <v>Perkelti</v>
      </c>
      <c r="F5294">
        <f>Atask.AtsOp!M4830</f>
        <v>-2</v>
      </c>
      <c r="G5294">
        <f>VLOOKUP(B5294,Prekės!$A$2:$E$3000,3,FALSE)</f>
        <v>215</v>
      </c>
      <c r="H5294">
        <f>VLOOKUP(B5294,Prekės!$A$2:$E$3000,4,FALSE)</f>
        <v>0.75</v>
      </c>
      <c r="I5294">
        <f>VLOOKUP(B5294,Prekės!$A$2:$E$3000,5,FALSE)</f>
        <v>7.5</v>
      </c>
      <c r="J5294">
        <f t="shared" si="167"/>
        <v>-1.5</v>
      </c>
      <c r="K5294">
        <f t="shared" si="168"/>
        <v>-1.5</v>
      </c>
    </row>
    <row r="5295" spans="1:11">
      <c r="A5295" s="1">
        <f>Atask.AtsOp!A4831</f>
        <v>42490</v>
      </c>
      <c r="B5295" t="str">
        <f>Atask.AtsOp!E4831</f>
        <v>3001-2002</v>
      </c>
      <c r="C5295" t="str">
        <f>Atask.AtsOp!H4831</f>
        <v>Pus. put. Vynas "Alita" Ruby, p.sausas, 0,75l 7,5%</v>
      </c>
      <c r="D5295" t="str">
        <f>Atask.AtsOp!N4831</f>
        <v>But.</v>
      </c>
      <c r="E5295" t="str">
        <f>Atask.AtsOp!I4831</f>
        <v>Perkelti</v>
      </c>
      <c r="F5295">
        <f>Atask.AtsOp!M4831</f>
        <v>-1</v>
      </c>
      <c r="G5295">
        <f>VLOOKUP(B5295,Prekės!$A$2:$E$3000,3,FALSE)</f>
        <v>215</v>
      </c>
      <c r="H5295">
        <f>VLOOKUP(B5295,Prekės!$A$2:$E$3000,4,FALSE)</f>
        <v>0.75</v>
      </c>
      <c r="I5295">
        <f>VLOOKUP(B5295,Prekės!$A$2:$E$3000,5,FALSE)</f>
        <v>7.5</v>
      </c>
      <c r="J5295">
        <f t="shared" si="167"/>
        <v>-0.75</v>
      </c>
      <c r="K5295">
        <f t="shared" si="168"/>
        <v>-0.75</v>
      </c>
    </row>
    <row r="5296" spans="1:11">
      <c r="A5296" s="1">
        <f>Atask.AtsOp!A4832</f>
        <v>42488</v>
      </c>
      <c r="B5296" t="str">
        <f>Atask.AtsOp!E4832</f>
        <v>3001-2002</v>
      </c>
      <c r="C5296" t="str">
        <f>Atask.AtsOp!H4832</f>
        <v>Pus. put. Vynas "Alita" Ruby, p.sausas, 0,75l 7,5%</v>
      </c>
      <c r="D5296" t="str">
        <f>Atask.AtsOp!N4832</f>
        <v>But.</v>
      </c>
      <c r="E5296" t="str">
        <f>Atask.AtsOp!I4832</f>
        <v>Pardavimo užsakymas</v>
      </c>
      <c r="F5296">
        <f>Atask.AtsOp!M4832</f>
        <v>-12</v>
      </c>
      <c r="G5296">
        <f>VLOOKUP(B5296,Prekės!$A$2:$E$3000,3,FALSE)</f>
        <v>215</v>
      </c>
      <c r="H5296">
        <f>VLOOKUP(B5296,Prekės!$A$2:$E$3000,4,FALSE)</f>
        <v>0.75</v>
      </c>
      <c r="I5296">
        <f>VLOOKUP(B5296,Prekės!$A$2:$E$3000,5,FALSE)</f>
        <v>7.5</v>
      </c>
      <c r="J5296">
        <f t="shared" si="167"/>
        <v>-9</v>
      </c>
      <c r="K5296">
        <f t="shared" si="168"/>
        <v>-9</v>
      </c>
    </row>
    <row r="5297" spans="1:11">
      <c r="A5297" s="1">
        <f>Atask.AtsOp!A4833</f>
        <v>42482</v>
      </c>
      <c r="B5297" t="str">
        <f>Atask.AtsOp!E4833</f>
        <v>3001-2002</v>
      </c>
      <c r="C5297" t="str">
        <f>Atask.AtsOp!H4833</f>
        <v>Pus. put. Vynas "Alita" Ruby, p.sausas, 0,75l 7,5%</v>
      </c>
      <c r="D5297" t="str">
        <f>Atask.AtsOp!N4833</f>
        <v>But.</v>
      </c>
      <c r="E5297" t="str">
        <f>Atask.AtsOp!I4833</f>
        <v>Gamyba</v>
      </c>
      <c r="F5297">
        <f>Atask.AtsOp!M4833</f>
        <v>9881</v>
      </c>
      <c r="G5297">
        <f>VLOOKUP(B5297,Prekės!$A$2:$E$3000,3,FALSE)</f>
        <v>215</v>
      </c>
      <c r="H5297">
        <f>VLOOKUP(B5297,Prekės!$A$2:$E$3000,4,FALSE)</f>
        <v>0.75</v>
      </c>
      <c r="I5297">
        <f>VLOOKUP(B5297,Prekės!$A$2:$E$3000,5,FALSE)</f>
        <v>7.5</v>
      </c>
      <c r="J5297">
        <f t="shared" si="167"/>
        <v>7410.75</v>
      </c>
      <c r="K5297">
        <f t="shared" si="168"/>
        <v>7410.75</v>
      </c>
    </row>
    <row r="5298" spans="1:11">
      <c r="A5298" s="1">
        <f>Atask.AtsOp!A4834</f>
        <v>42485</v>
      </c>
      <c r="B5298" t="str">
        <f>Atask.AtsOp!E4834</f>
        <v>3001-2002</v>
      </c>
      <c r="C5298" t="str">
        <f>Atask.AtsOp!H4834</f>
        <v>Pus. put. Vynas "Alita" Ruby, p.sausas, 0,75l 7,5%</v>
      </c>
      <c r="D5298" t="str">
        <f>Atask.AtsOp!N4834</f>
        <v>But.</v>
      </c>
      <c r="E5298" t="str">
        <f>Atask.AtsOp!I4834</f>
        <v>Perkelti</v>
      </c>
      <c r="F5298">
        <f>Atask.AtsOp!M4834</f>
        <v>-1</v>
      </c>
      <c r="G5298">
        <f>VLOOKUP(B5298,Prekės!$A$2:$E$3000,3,FALSE)</f>
        <v>215</v>
      </c>
      <c r="H5298">
        <f>VLOOKUP(B5298,Prekės!$A$2:$E$3000,4,FALSE)</f>
        <v>0.75</v>
      </c>
      <c r="I5298">
        <f>VLOOKUP(B5298,Prekės!$A$2:$E$3000,5,FALSE)</f>
        <v>7.5</v>
      </c>
      <c r="J5298">
        <f t="shared" si="167"/>
        <v>-0.75</v>
      </c>
      <c r="K5298">
        <f t="shared" si="168"/>
        <v>-0.75</v>
      </c>
    </row>
    <row r="5299" spans="1:11">
      <c r="A5299" s="1">
        <f>Atask.AtsOp!A4835</f>
        <v>42482</v>
      </c>
      <c r="B5299" t="str">
        <f>Atask.AtsOp!E4835</f>
        <v>3001-2002</v>
      </c>
      <c r="C5299" t="str">
        <f>Atask.AtsOp!H4835</f>
        <v>Pus. put. Vynas "Alita" Ruby, p.sausas, 0,75l 7,5%</v>
      </c>
      <c r="D5299" t="str">
        <f>Atask.AtsOp!N4835</f>
        <v>But.</v>
      </c>
      <c r="E5299" t="str">
        <f>Atask.AtsOp!I4835</f>
        <v>Perkelti</v>
      </c>
      <c r="F5299">
        <f>Atask.AtsOp!M4835</f>
        <v>-1</v>
      </c>
      <c r="G5299">
        <f>VLOOKUP(B5299,Prekės!$A$2:$E$3000,3,FALSE)</f>
        <v>215</v>
      </c>
      <c r="H5299">
        <f>VLOOKUP(B5299,Prekės!$A$2:$E$3000,4,FALSE)</f>
        <v>0.75</v>
      </c>
      <c r="I5299">
        <f>VLOOKUP(B5299,Prekės!$A$2:$E$3000,5,FALSE)</f>
        <v>7.5</v>
      </c>
      <c r="J5299">
        <f t="shared" si="167"/>
        <v>-0.75</v>
      </c>
      <c r="K5299">
        <f t="shared" si="168"/>
        <v>-0.75</v>
      </c>
    </row>
    <row r="5300" spans="1:11">
      <c r="A5300" s="1">
        <f>Atask.AtsOp!A4836</f>
        <v>42485</v>
      </c>
      <c r="B5300" t="str">
        <f>Atask.AtsOp!E4836</f>
        <v>3001-2002</v>
      </c>
      <c r="C5300" t="str">
        <f>Atask.AtsOp!H4836</f>
        <v>Pus. put. Vynas "Alita" Ruby, p.sausas, 0,75l 7,5%</v>
      </c>
      <c r="D5300" t="str">
        <f>Atask.AtsOp!N4836</f>
        <v>But.</v>
      </c>
      <c r="E5300" t="str">
        <f>Atask.AtsOp!I4836</f>
        <v>Perkelti</v>
      </c>
      <c r="F5300">
        <f>Atask.AtsOp!M4836</f>
        <v>-9879</v>
      </c>
      <c r="G5300">
        <f>VLOOKUP(B5300,Prekės!$A$2:$E$3000,3,FALSE)</f>
        <v>215</v>
      </c>
      <c r="H5300">
        <f>VLOOKUP(B5300,Prekės!$A$2:$E$3000,4,FALSE)</f>
        <v>0.75</v>
      </c>
      <c r="I5300">
        <f>VLOOKUP(B5300,Prekės!$A$2:$E$3000,5,FALSE)</f>
        <v>7.5</v>
      </c>
      <c r="J5300">
        <f t="shared" si="167"/>
        <v>-7409.25</v>
      </c>
      <c r="K5300">
        <f t="shared" si="168"/>
        <v>-7409.25</v>
      </c>
    </row>
    <row r="5301" spans="1:11">
      <c r="A5301" s="1">
        <f>Atask.AtsOp!A4837</f>
        <v>42485</v>
      </c>
      <c r="B5301" t="str">
        <f>Atask.AtsOp!E4837</f>
        <v>3001-2002</v>
      </c>
      <c r="C5301" t="str">
        <f>Atask.AtsOp!H4837</f>
        <v>Pus. put. Vynas "Alita" Ruby, p.sausas, 0,75l 7,5%</v>
      </c>
      <c r="D5301" t="str">
        <f>Atask.AtsOp!N4837</f>
        <v>But.</v>
      </c>
      <c r="E5301" t="str">
        <f>Atask.AtsOp!I4837</f>
        <v>Perkelti</v>
      </c>
      <c r="F5301">
        <f>Atask.AtsOp!M4837</f>
        <v>2</v>
      </c>
      <c r="G5301">
        <f>VLOOKUP(B5301,Prekės!$A$2:$E$3000,3,FALSE)</f>
        <v>215</v>
      </c>
      <c r="H5301">
        <f>VLOOKUP(B5301,Prekės!$A$2:$E$3000,4,FALSE)</f>
        <v>0.75</v>
      </c>
      <c r="I5301">
        <f>VLOOKUP(B5301,Prekės!$A$2:$E$3000,5,FALSE)</f>
        <v>7.5</v>
      </c>
      <c r="J5301">
        <f t="shared" si="167"/>
        <v>1.5</v>
      </c>
      <c r="K5301">
        <f t="shared" si="168"/>
        <v>1.5</v>
      </c>
    </row>
    <row r="5302" spans="1:11">
      <c r="A5302" s="1">
        <f>Atask.AtsOp!A4838</f>
        <v>42490</v>
      </c>
      <c r="B5302" t="str">
        <f>Atask.AtsOp!E4838</f>
        <v>3001-2002</v>
      </c>
      <c r="C5302" t="str">
        <f>Atask.AtsOp!H4838</f>
        <v>Pus. put. Vynas "Alita" Ruby, p.sausas, 0,75l 7,5%</v>
      </c>
      <c r="D5302" t="str">
        <f>Atask.AtsOp!N4838</f>
        <v>But.</v>
      </c>
      <c r="E5302" t="str">
        <f>Atask.AtsOp!I4838</f>
        <v>Perkelti</v>
      </c>
      <c r="F5302">
        <f>Atask.AtsOp!M4838</f>
        <v>1</v>
      </c>
      <c r="G5302">
        <f>VLOOKUP(B5302,Prekės!$A$2:$E$3000,3,FALSE)</f>
        <v>215</v>
      </c>
      <c r="H5302">
        <f>VLOOKUP(B5302,Prekės!$A$2:$E$3000,4,FALSE)</f>
        <v>0.75</v>
      </c>
      <c r="I5302">
        <f>VLOOKUP(B5302,Prekės!$A$2:$E$3000,5,FALSE)</f>
        <v>7.5</v>
      </c>
      <c r="J5302">
        <f t="shared" si="167"/>
        <v>0.75</v>
      </c>
      <c r="K5302">
        <f t="shared" si="168"/>
        <v>0.75</v>
      </c>
    </row>
    <row r="5303" spans="1:11">
      <c r="A5303" s="1">
        <f>Atask.AtsOp!A4839</f>
        <v>42490</v>
      </c>
      <c r="B5303" t="str">
        <f>Atask.AtsOp!E4839</f>
        <v>3001-2002</v>
      </c>
      <c r="C5303" t="str">
        <f>Atask.AtsOp!H4839</f>
        <v>Pus. put. Vynas "Alita" Ruby, p.sausas, 0,75l 7,5%</v>
      </c>
      <c r="D5303" t="str">
        <f>Atask.AtsOp!N4839</f>
        <v>But.</v>
      </c>
      <c r="E5303" t="str">
        <f>Atask.AtsOp!I4839</f>
        <v>Perkelti</v>
      </c>
      <c r="F5303">
        <f>Atask.AtsOp!M4839</f>
        <v>2</v>
      </c>
      <c r="G5303">
        <f>VLOOKUP(B5303,Prekės!$A$2:$E$3000,3,FALSE)</f>
        <v>215</v>
      </c>
      <c r="H5303">
        <f>VLOOKUP(B5303,Prekės!$A$2:$E$3000,4,FALSE)</f>
        <v>0.75</v>
      </c>
      <c r="I5303">
        <f>VLOOKUP(B5303,Prekės!$A$2:$E$3000,5,FALSE)</f>
        <v>7.5</v>
      </c>
      <c r="J5303">
        <f t="shared" si="167"/>
        <v>1.5</v>
      </c>
      <c r="K5303">
        <f t="shared" si="168"/>
        <v>1.5</v>
      </c>
    </row>
    <row r="5304" spans="1:11">
      <c r="A5304" s="1">
        <f>Atask.AtsOp!A4840</f>
        <v>42490</v>
      </c>
      <c r="B5304" t="str">
        <f>Atask.AtsOp!E4840</f>
        <v>3001-2002</v>
      </c>
      <c r="C5304" t="str">
        <f>Atask.AtsOp!H4840</f>
        <v>Pus. put. Vynas "Alita" Ruby, p.sausas, 0,75l 7,5%</v>
      </c>
      <c r="D5304" t="str">
        <f>Atask.AtsOp!N4840</f>
        <v>But.</v>
      </c>
      <c r="E5304" t="str">
        <f>Atask.AtsOp!I4840</f>
        <v>Pardavimo užsakymas</v>
      </c>
      <c r="F5304">
        <f>Atask.AtsOp!M4840</f>
        <v>-2</v>
      </c>
      <c r="G5304">
        <f>VLOOKUP(B5304,Prekės!$A$2:$E$3000,3,FALSE)</f>
        <v>215</v>
      </c>
      <c r="H5304">
        <f>VLOOKUP(B5304,Prekės!$A$2:$E$3000,4,FALSE)</f>
        <v>0.75</v>
      </c>
      <c r="I5304">
        <f>VLOOKUP(B5304,Prekės!$A$2:$E$3000,5,FALSE)</f>
        <v>7.5</v>
      </c>
      <c r="J5304">
        <f t="shared" si="167"/>
        <v>-1.5</v>
      </c>
      <c r="K5304">
        <f t="shared" si="168"/>
        <v>-1.5</v>
      </c>
    </row>
    <row r="5305" spans="1:11">
      <c r="A5305" s="1">
        <f>Atask.AtsOp!A4841</f>
        <v>42490</v>
      </c>
      <c r="B5305" t="str">
        <f>Atask.AtsOp!E4841</f>
        <v>3001-2002</v>
      </c>
      <c r="C5305" t="str">
        <f>Atask.AtsOp!H4841</f>
        <v>Pus. put. Vynas "Alita" Ruby, p.sausas, 0,75l 7,5%</v>
      </c>
      <c r="D5305" t="str">
        <f>Atask.AtsOp!N4841</f>
        <v>But.</v>
      </c>
      <c r="E5305" t="str">
        <f>Atask.AtsOp!I4841</f>
        <v>Pardavimo užsakymas</v>
      </c>
      <c r="F5305">
        <f>Atask.AtsOp!M4841</f>
        <v>-3</v>
      </c>
      <c r="G5305">
        <f>VLOOKUP(B5305,Prekės!$A$2:$E$3000,3,FALSE)</f>
        <v>215</v>
      </c>
      <c r="H5305">
        <f>VLOOKUP(B5305,Prekės!$A$2:$E$3000,4,FALSE)</f>
        <v>0.75</v>
      </c>
      <c r="I5305">
        <f>VLOOKUP(B5305,Prekės!$A$2:$E$3000,5,FALSE)</f>
        <v>7.5</v>
      </c>
      <c r="J5305">
        <f t="shared" si="167"/>
        <v>-2.25</v>
      </c>
      <c r="K5305">
        <f t="shared" si="168"/>
        <v>-2.25</v>
      </c>
    </row>
    <row r="5306" spans="1:11">
      <c r="A5306" s="1">
        <f>Atask.AtsOp!A4842</f>
        <v>42482</v>
      </c>
      <c r="B5306" t="str">
        <f>Atask.AtsOp!E4842</f>
        <v>3001-2002</v>
      </c>
      <c r="C5306" t="str">
        <f>Atask.AtsOp!H4842</f>
        <v>Pus. put. Vynas "Alita" Ruby, p.sausas, 0,75l 7,5%</v>
      </c>
      <c r="D5306" t="str">
        <f>Atask.AtsOp!N4842</f>
        <v>But.</v>
      </c>
      <c r="E5306" t="str">
        <f>Atask.AtsOp!I4842</f>
        <v>Perkelti</v>
      </c>
      <c r="F5306">
        <f>Atask.AtsOp!M4842</f>
        <v>1</v>
      </c>
      <c r="G5306">
        <f>VLOOKUP(B5306,Prekės!$A$2:$E$3000,3,FALSE)</f>
        <v>215</v>
      </c>
      <c r="H5306">
        <f>VLOOKUP(B5306,Prekės!$A$2:$E$3000,4,FALSE)</f>
        <v>0.75</v>
      </c>
      <c r="I5306">
        <f>VLOOKUP(B5306,Prekės!$A$2:$E$3000,5,FALSE)</f>
        <v>7.5</v>
      </c>
      <c r="J5306">
        <f t="shared" si="167"/>
        <v>0.75</v>
      </c>
      <c r="K5306">
        <f t="shared" si="168"/>
        <v>0.75</v>
      </c>
    </row>
    <row r="5307" spans="1:11">
      <c r="A5307" s="1">
        <f>Atask.AtsOp!A4843</f>
        <v>42485</v>
      </c>
      <c r="B5307" t="str">
        <f>Atask.AtsOp!E4843</f>
        <v>3001-2002</v>
      </c>
      <c r="C5307" t="str">
        <f>Atask.AtsOp!H4843</f>
        <v>Pus. put. Vynas "Alita" Ruby, p.sausas, 0,75l 7,5%</v>
      </c>
      <c r="D5307" t="str">
        <f>Atask.AtsOp!N4843</f>
        <v>But.</v>
      </c>
      <c r="E5307" t="str">
        <f>Atask.AtsOp!I4843</f>
        <v>Perkelti</v>
      </c>
      <c r="F5307">
        <f>Atask.AtsOp!M4843</f>
        <v>1</v>
      </c>
      <c r="G5307">
        <f>VLOOKUP(B5307,Prekės!$A$2:$E$3000,3,FALSE)</f>
        <v>215</v>
      </c>
      <c r="H5307">
        <f>VLOOKUP(B5307,Prekės!$A$2:$E$3000,4,FALSE)</f>
        <v>0.75</v>
      </c>
      <c r="I5307">
        <f>VLOOKUP(B5307,Prekės!$A$2:$E$3000,5,FALSE)</f>
        <v>7.5</v>
      </c>
      <c r="J5307">
        <f t="shared" si="167"/>
        <v>0.75</v>
      </c>
      <c r="K5307">
        <f t="shared" si="168"/>
        <v>0.75</v>
      </c>
    </row>
    <row r="5308" spans="1:11">
      <c r="A5308" s="1">
        <f>Atask.AtsOp!A4844</f>
        <v>42489</v>
      </c>
      <c r="B5308" t="str">
        <f>Atask.AtsOp!E4844</f>
        <v>3001-2002</v>
      </c>
      <c r="C5308" t="str">
        <f>Atask.AtsOp!H4844</f>
        <v>Pus. put. Vynas "Alita" Ruby, p.sausas, 0,75l 7,5%</v>
      </c>
      <c r="D5308" t="str">
        <f>Atask.AtsOp!N4844</f>
        <v>But.</v>
      </c>
      <c r="E5308" t="str">
        <f>Atask.AtsOp!I4844</f>
        <v>Pardavimo užsakymas</v>
      </c>
      <c r="F5308">
        <f>Atask.AtsOp!M4844</f>
        <v>-2</v>
      </c>
      <c r="G5308">
        <f>VLOOKUP(B5308,Prekės!$A$2:$E$3000,3,FALSE)</f>
        <v>215</v>
      </c>
      <c r="H5308">
        <f>VLOOKUP(B5308,Prekės!$A$2:$E$3000,4,FALSE)</f>
        <v>0.75</v>
      </c>
      <c r="I5308">
        <f>VLOOKUP(B5308,Prekės!$A$2:$E$3000,5,FALSE)</f>
        <v>7.5</v>
      </c>
      <c r="J5308">
        <f t="shared" si="167"/>
        <v>-1.5</v>
      </c>
      <c r="K5308">
        <f t="shared" si="168"/>
        <v>-1.5</v>
      </c>
    </row>
    <row r="5309" spans="1:11">
      <c r="A5309" s="1">
        <f>Atask.AtsOp!A4845</f>
        <v>42466</v>
      </c>
      <c r="B5309" t="str">
        <f>Atask.AtsOp!E4845</f>
        <v>3001-7002E</v>
      </c>
      <c r="C5309" t="str">
        <f>Atask.AtsOp!H4845</f>
        <v>Put. vynas "Katri Helenan Tahtitaivas", 0,75l 11%</v>
      </c>
      <c r="D5309" t="str">
        <f>Atask.AtsOp!N4845</f>
        <v>But.</v>
      </c>
      <c r="E5309" t="str">
        <f>Atask.AtsOp!I4845</f>
        <v>Pardavimo užsakymas</v>
      </c>
      <c r="F5309">
        <f>Atask.AtsOp!M4845</f>
        <v>-480</v>
      </c>
      <c r="G5309">
        <f>VLOOKUP(B5309,Prekės!$A$2:$E$3000,3,FALSE)</f>
        <v>235</v>
      </c>
      <c r="H5309">
        <f>VLOOKUP(B5309,Prekės!$A$2:$E$3000,4,FALSE)</f>
        <v>0.75</v>
      </c>
      <c r="I5309">
        <f>VLOOKUP(B5309,Prekės!$A$2:$E$3000,5,FALSE)</f>
        <v>11</v>
      </c>
      <c r="J5309">
        <f t="shared" si="167"/>
        <v>-360</v>
      </c>
      <c r="K5309">
        <f t="shared" si="168"/>
        <v>-360</v>
      </c>
    </row>
    <row r="5310" spans="1:11">
      <c r="A5310" s="1">
        <f>Atask.AtsOp!A4846</f>
        <v>42489</v>
      </c>
      <c r="B5310" t="str">
        <f>Atask.AtsOp!E4846</f>
        <v>3002-0001</v>
      </c>
      <c r="C5310" t="str">
        <f>Atask.AtsOp!H4846</f>
        <v>Put.gaz.ferm.gėr. "Pusiau saldus", 0,75l 7%</v>
      </c>
      <c r="D5310" t="str">
        <f>Atask.AtsOp!N4846</f>
        <v>But.</v>
      </c>
      <c r="E5310" t="str">
        <f>Atask.AtsOp!I4846</f>
        <v>Pardavimo užsakymas</v>
      </c>
      <c r="F5310">
        <f>Atask.AtsOp!M4846</f>
        <v>-517</v>
      </c>
      <c r="G5310">
        <f>VLOOKUP(B5310,Prekės!$A$2:$E$3000,3,FALSE)</f>
        <v>215</v>
      </c>
      <c r="H5310">
        <f>VLOOKUP(B5310,Prekės!$A$2:$E$3000,4,FALSE)</f>
        <v>0.75</v>
      </c>
      <c r="I5310">
        <f>VLOOKUP(B5310,Prekės!$A$2:$E$3000,5,FALSE)</f>
        <v>7</v>
      </c>
      <c r="J5310">
        <f t="shared" si="167"/>
        <v>-387.75</v>
      </c>
      <c r="K5310">
        <f t="shared" si="168"/>
        <v>-387.75</v>
      </c>
    </row>
    <row r="5311" spans="1:11">
      <c r="A5311" s="1">
        <f>Atask.AtsOp!A4847</f>
        <v>42489</v>
      </c>
      <c r="B5311" t="str">
        <f>Atask.AtsOp!E4847</f>
        <v>3002-0001</v>
      </c>
      <c r="C5311" t="str">
        <f>Atask.AtsOp!H4847</f>
        <v>Put.gaz.ferm.gėr. "Pusiau saldus", 0,75l 7%</v>
      </c>
      <c r="D5311" t="str">
        <f>Atask.AtsOp!N4847</f>
        <v>But.</v>
      </c>
      <c r="E5311" t="str">
        <f>Atask.AtsOp!I4847</f>
        <v>Pardavimo užsakymas</v>
      </c>
      <c r="F5311">
        <f>Atask.AtsOp!M4847</f>
        <v>517</v>
      </c>
      <c r="G5311">
        <f>VLOOKUP(B5311,Prekės!$A$2:$E$3000,3,FALSE)</f>
        <v>215</v>
      </c>
      <c r="H5311">
        <f>VLOOKUP(B5311,Prekės!$A$2:$E$3000,4,FALSE)</f>
        <v>0.75</v>
      </c>
      <c r="I5311">
        <f>VLOOKUP(B5311,Prekės!$A$2:$E$3000,5,FALSE)</f>
        <v>7</v>
      </c>
      <c r="J5311">
        <f t="shared" si="167"/>
        <v>387.75</v>
      </c>
      <c r="K5311">
        <f t="shared" si="168"/>
        <v>387.75</v>
      </c>
    </row>
    <row r="5312" spans="1:11">
      <c r="A5312" s="1">
        <f>Atask.AtsOp!A4848</f>
        <v>42461</v>
      </c>
      <c r="B5312" t="str">
        <f>Atask.AtsOp!E4848</f>
        <v>3002-0001</v>
      </c>
      <c r="C5312" t="str">
        <f>Atask.AtsOp!H4848</f>
        <v>Put.gaz.ferm.gėr. "Pusiau saldus", 0,75l 7%</v>
      </c>
      <c r="D5312" t="str">
        <f>Atask.AtsOp!N4848</f>
        <v>But.</v>
      </c>
      <c r="E5312" t="str">
        <f>Atask.AtsOp!I4848</f>
        <v>Pardavimo užsakymas</v>
      </c>
      <c r="F5312">
        <f>Atask.AtsOp!M4848</f>
        <v>-24</v>
      </c>
      <c r="G5312">
        <f>VLOOKUP(B5312,Prekės!$A$2:$E$3000,3,FALSE)</f>
        <v>215</v>
      </c>
      <c r="H5312">
        <f>VLOOKUP(B5312,Prekės!$A$2:$E$3000,4,FALSE)</f>
        <v>0.75</v>
      </c>
      <c r="I5312">
        <f>VLOOKUP(B5312,Prekės!$A$2:$E$3000,5,FALSE)</f>
        <v>7</v>
      </c>
      <c r="J5312">
        <f t="shared" si="167"/>
        <v>-18</v>
      </c>
      <c r="K5312">
        <f t="shared" si="168"/>
        <v>-18</v>
      </c>
    </row>
    <row r="5313" spans="1:11">
      <c r="A5313" s="1">
        <f>Atask.AtsOp!A4849</f>
        <v>42465</v>
      </c>
      <c r="B5313" t="str">
        <f>Atask.AtsOp!E4849</f>
        <v>3002-0001</v>
      </c>
      <c r="C5313" t="str">
        <f>Atask.AtsOp!H4849</f>
        <v>Put.gaz.ferm.gėr. "Pusiau saldus", 0,75l 7%</v>
      </c>
      <c r="D5313" t="str">
        <f>Atask.AtsOp!N4849</f>
        <v>But.</v>
      </c>
      <c r="E5313" t="str">
        <f>Atask.AtsOp!I4849</f>
        <v>Pardavimo užsakymas</v>
      </c>
      <c r="F5313">
        <f>Atask.AtsOp!M4849</f>
        <v>-864</v>
      </c>
      <c r="G5313">
        <f>VLOOKUP(B5313,Prekės!$A$2:$E$3000,3,FALSE)</f>
        <v>215</v>
      </c>
      <c r="H5313">
        <f>VLOOKUP(B5313,Prekės!$A$2:$E$3000,4,FALSE)</f>
        <v>0.75</v>
      </c>
      <c r="I5313">
        <f>VLOOKUP(B5313,Prekės!$A$2:$E$3000,5,FALSE)</f>
        <v>7</v>
      </c>
      <c r="J5313">
        <f t="shared" si="167"/>
        <v>-648</v>
      </c>
      <c r="K5313">
        <f t="shared" si="168"/>
        <v>-648</v>
      </c>
    </row>
    <row r="5314" spans="1:11">
      <c r="A5314" s="1">
        <f>Atask.AtsOp!A4850</f>
        <v>42465</v>
      </c>
      <c r="B5314" t="str">
        <f>Atask.AtsOp!E4850</f>
        <v>3002-0001</v>
      </c>
      <c r="C5314" t="str">
        <f>Atask.AtsOp!H4850</f>
        <v>Put.gaz.ferm.gėr. "Pusiau saldus", 0,75l 7%</v>
      </c>
      <c r="D5314" t="str">
        <f>Atask.AtsOp!N4850</f>
        <v>But.</v>
      </c>
      <c r="E5314" t="str">
        <f>Atask.AtsOp!I4850</f>
        <v>Pardavimo užsakymas</v>
      </c>
      <c r="F5314">
        <f>Atask.AtsOp!M4850</f>
        <v>-48</v>
      </c>
      <c r="G5314">
        <f>VLOOKUP(B5314,Prekės!$A$2:$E$3000,3,FALSE)</f>
        <v>215</v>
      </c>
      <c r="H5314">
        <f>VLOOKUP(B5314,Prekės!$A$2:$E$3000,4,FALSE)</f>
        <v>0.75</v>
      </c>
      <c r="I5314">
        <f>VLOOKUP(B5314,Prekės!$A$2:$E$3000,5,FALSE)</f>
        <v>7</v>
      </c>
      <c r="J5314">
        <f t="shared" si="167"/>
        <v>-36</v>
      </c>
      <c r="K5314">
        <f t="shared" si="168"/>
        <v>-36</v>
      </c>
    </row>
    <row r="5315" spans="1:11">
      <c r="A5315" s="1">
        <f>Atask.AtsOp!A4851</f>
        <v>42466</v>
      </c>
      <c r="B5315" t="str">
        <f>Atask.AtsOp!E4851</f>
        <v>3002-0001</v>
      </c>
      <c r="C5315" t="str">
        <f>Atask.AtsOp!H4851</f>
        <v>Put.gaz.ferm.gėr. "Pusiau saldus", 0,75l 7%</v>
      </c>
      <c r="D5315" t="str">
        <f>Atask.AtsOp!N4851</f>
        <v>But.</v>
      </c>
      <c r="E5315" t="str">
        <f>Atask.AtsOp!I4851</f>
        <v>Pardavimo užsakymas</v>
      </c>
      <c r="F5315">
        <f>Atask.AtsOp!M4851</f>
        <v>-276</v>
      </c>
      <c r="G5315">
        <f>VLOOKUP(B5315,Prekės!$A$2:$E$3000,3,FALSE)</f>
        <v>215</v>
      </c>
      <c r="H5315">
        <f>VLOOKUP(B5315,Prekės!$A$2:$E$3000,4,FALSE)</f>
        <v>0.75</v>
      </c>
      <c r="I5315">
        <f>VLOOKUP(B5315,Prekės!$A$2:$E$3000,5,FALSE)</f>
        <v>7</v>
      </c>
      <c r="J5315">
        <f t="shared" si="167"/>
        <v>-207</v>
      </c>
      <c r="K5315">
        <f t="shared" si="168"/>
        <v>-207</v>
      </c>
    </row>
    <row r="5316" spans="1:11">
      <c r="A5316" s="1">
        <f>Atask.AtsOp!A4852</f>
        <v>42465</v>
      </c>
      <c r="B5316" t="str">
        <f>Atask.AtsOp!E4852</f>
        <v>3002-0001</v>
      </c>
      <c r="C5316" t="str">
        <f>Atask.AtsOp!H4852</f>
        <v>Put.gaz.ferm.gėr. "Pusiau saldus", 0,75l 7%</v>
      </c>
      <c r="D5316" t="str">
        <f>Atask.AtsOp!N4852</f>
        <v>But.</v>
      </c>
      <c r="E5316" t="str">
        <f>Atask.AtsOp!I4852</f>
        <v>Pardavimo užsakymas</v>
      </c>
      <c r="F5316">
        <f>Atask.AtsOp!M4852</f>
        <v>-864</v>
      </c>
      <c r="G5316">
        <f>VLOOKUP(B5316,Prekės!$A$2:$E$3000,3,FALSE)</f>
        <v>215</v>
      </c>
      <c r="H5316">
        <f>VLOOKUP(B5316,Prekės!$A$2:$E$3000,4,FALSE)</f>
        <v>0.75</v>
      </c>
      <c r="I5316">
        <f>VLOOKUP(B5316,Prekės!$A$2:$E$3000,5,FALSE)</f>
        <v>7</v>
      </c>
      <c r="J5316">
        <f t="shared" si="167"/>
        <v>-648</v>
      </c>
      <c r="K5316">
        <f t="shared" si="168"/>
        <v>-648</v>
      </c>
    </row>
    <row r="5317" spans="1:11">
      <c r="A5317" s="1">
        <f>Atask.AtsOp!A4853</f>
        <v>42464</v>
      </c>
      <c r="B5317" t="str">
        <f>Atask.AtsOp!E4853</f>
        <v>3002-0001</v>
      </c>
      <c r="C5317" t="str">
        <f>Atask.AtsOp!H4853</f>
        <v>Put.gaz.ferm.gėr. "Pusiau saldus", 0,75l 7%</v>
      </c>
      <c r="D5317" t="str">
        <f>Atask.AtsOp!N4853</f>
        <v>But.</v>
      </c>
      <c r="E5317" t="str">
        <f>Atask.AtsOp!I4853</f>
        <v>Pardavimo užsakymas</v>
      </c>
      <c r="F5317">
        <f>Atask.AtsOp!M4853</f>
        <v>-24</v>
      </c>
      <c r="G5317">
        <f>VLOOKUP(B5317,Prekės!$A$2:$E$3000,3,FALSE)</f>
        <v>215</v>
      </c>
      <c r="H5317">
        <f>VLOOKUP(B5317,Prekės!$A$2:$E$3000,4,FALSE)</f>
        <v>0.75</v>
      </c>
      <c r="I5317">
        <f>VLOOKUP(B5317,Prekės!$A$2:$E$3000,5,FALSE)</f>
        <v>7</v>
      </c>
      <c r="J5317">
        <f t="shared" si="167"/>
        <v>-18</v>
      </c>
      <c r="K5317">
        <f t="shared" si="168"/>
        <v>-18</v>
      </c>
    </row>
    <row r="5318" spans="1:11">
      <c r="A5318" s="1">
        <f>Atask.AtsOp!A4854</f>
        <v>42464</v>
      </c>
      <c r="B5318" t="str">
        <f>Atask.AtsOp!E4854</f>
        <v>3002-0001</v>
      </c>
      <c r="C5318" t="str">
        <f>Atask.AtsOp!H4854</f>
        <v>Put.gaz.ferm.gėr. "Pusiau saldus", 0,75l 7%</v>
      </c>
      <c r="D5318" t="str">
        <f>Atask.AtsOp!N4854</f>
        <v>But.</v>
      </c>
      <c r="E5318" t="str">
        <f>Atask.AtsOp!I4854</f>
        <v>Pardavimo užsakymas</v>
      </c>
      <c r="F5318">
        <f>Atask.AtsOp!M4854</f>
        <v>-168</v>
      </c>
      <c r="G5318">
        <f>VLOOKUP(B5318,Prekės!$A$2:$E$3000,3,FALSE)</f>
        <v>215</v>
      </c>
      <c r="H5318">
        <f>VLOOKUP(B5318,Prekės!$A$2:$E$3000,4,FALSE)</f>
        <v>0.75</v>
      </c>
      <c r="I5318">
        <f>VLOOKUP(B5318,Prekės!$A$2:$E$3000,5,FALSE)</f>
        <v>7</v>
      </c>
      <c r="J5318">
        <f t="shared" si="167"/>
        <v>-126</v>
      </c>
      <c r="K5318">
        <f t="shared" si="168"/>
        <v>-126</v>
      </c>
    </row>
    <row r="5319" spans="1:11">
      <c r="A5319" s="1">
        <f>Atask.AtsOp!A4855</f>
        <v>42467</v>
      </c>
      <c r="B5319" t="str">
        <f>Atask.AtsOp!E4855</f>
        <v>3002-0001</v>
      </c>
      <c r="C5319" t="str">
        <f>Atask.AtsOp!H4855</f>
        <v>Put.gaz.ferm.gėr. "Pusiau saldus", 0,75l 7%</v>
      </c>
      <c r="D5319" t="str">
        <f>Atask.AtsOp!N4855</f>
        <v>But.</v>
      </c>
      <c r="E5319" t="str">
        <f>Atask.AtsOp!I4855</f>
        <v>Pardavimo užsakymas</v>
      </c>
      <c r="F5319">
        <f>Atask.AtsOp!M4855</f>
        <v>-864</v>
      </c>
      <c r="G5319">
        <f>VLOOKUP(B5319,Prekės!$A$2:$E$3000,3,FALSE)</f>
        <v>215</v>
      </c>
      <c r="H5319">
        <f>VLOOKUP(B5319,Prekės!$A$2:$E$3000,4,FALSE)</f>
        <v>0.75</v>
      </c>
      <c r="I5319">
        <f>VLOOKUP(B5319,Prekės!$A$2:$E$3000,5,FALSE)</f>
        <v>7</v>
      </c>
      <c r="J5319">
        <f t="shared" si="167"/>
        <v>-648</v>
      </c>
      <c r="K5319">
        <f t="shared" si="168"/>
        <v>-648</v>
      </c>
    </row>
    <row r="5320" spans="1:11">
      <c r="A5320" s="1">
        <f>Atask.AtsOp!A4856</f>
        <v>42461</v>
      </c>
      <c r="B5320" t="str">
        <f>Atask.AtsOp!E4856</f>
        <v>3002-0001</v>
      </c>
      <c r="C5320" t="str">
        <f>Atask.AtsOp!H4856</f>
        <v>Put.gaz.ferm.gėr. "Pusiau saldus", 0,75l 7%</v>
      </c>
      <c r="D5320" t="str">
        <f>Atask.AtsOp!N4856</f>
        <v>But.</v>
      </c>
      <c r="E5320" t="str">
        <f>Atask.AtsOp!I4856</f>
        <v>Pardavimo užsakymas</v>
      </c>
      <c r="F5320">
        <f>Atask.AtsOp!M4856</f>
        <v>-12</v>
      </c>
      <c r="G5320">
        <f>VLOOKUP(B5320,Prekės!$A$2:$E$3000,3,FALSE)</f>
        <v>215</v>
      </c>
      <c r="H5320">
        <f>VLOOKUP(B5320,Prekės!$A$2:$E$3000,4,FALSE)</f>
        <v>0.75</v>
      </c>
      <c r="I5320">
        <f>VLOOKUP(B5320,Prekės!$A$2:$E$3000,5,FALSE)</f>
        <v>7</v>
      </c>
      <c r="J5320">
        <f t="shared" si="167"/>
        <v>-9</v>
      </c>
      <c r="K5320">
        <f t="shared" si="168"/>
        <v>-9</v>
      </c>
    </row>
    <row r="5321" spans="1:11">
      <c r="A5321" s="1">
        <f>Atask.AtsOp!A4857</f>
        <v>42466</v>
      </c>
      <c r="B5321" t="str">
        <f>Atask.AtsOp!E4857</f>
        <v>3002-0001</v>
      </c>
      <c r="C5321" t="str">
        <f>Atask.AtsOp!H4857</f>
        <v>Put.gaz.ferm.gėr. "Pusiau saldus", 0,75l 7%</v>
      </c>
      <c r="D5321" t="str">
        <f>Atask.AtsOp!N4857</f>
        <v>But.</v>
      </c>
      <c r="E5321" t="str">
        <f>Atask.AtsOp!I4857</f>
        <v>Pardavimo užsakymas</v>
      </c>
      <c r="F5321">
        <f>Atask.AtsOp!M4857</f>
        <v>-60</v>
      </c>
      <c r="G5321">
        <f>VLOOKUP(B5321,Prekės!$A$2:$E$3000,3,FALSE)</f>
        <v>215</v>
      </c>
      <c r="H5321">
        <f>VLOOKUP(B5321,Prekės!$A$2:$E$3000,4,FALSE)</f>
        <v>0.75</v>
      </c>
      <c r="I5321">
        <f>VLOOKUP(B5321,Prekės!$A$2:$E$3000,5,FALSE)</f>
        <v>7</v>
      </c>
      <c r="J5321">
        <f t="shared" si="167"/>
        <v>-45</v>
      </c>
      <c r="K5321">
        <f t="shared" si="168"/>
        <v>-45</v>
      </c>
    </row>
    <row r="5322" spans="1:11">
      <c r="A5322" s="1">
        <f>Atask.AtsOp!A4858</f>
        <v>42467</v>
      </c>
      <c r="B5322" t="str">
        <f>Atask.AtsOp!E4858</f>
        <v>3002-0001</v>
      </c>
      <c r="C5322" t="str">
        <f>Atask.AtsOp!H4858</f>
        <v>Put.gaz.ferm.gėr. "Pusiau saldus", 0,75l 7%</v>
      </c>
      <c r="D5322" t="str">
        <f>Atask.AtsOp!N4858</f>
        <v>But.</v>
      </c>
      <c r="E5322" t="str">
        <f>Atask.AtsOp!I4858</f>
        <v>Pardavimo užsakymas</v>
      </c>
      <c r="F5322">
        <f>Atask.AtsOp!M4858</f>
        <v>-24</v>
      </c>
      <c r="G5322">
        <f>VLOOKUP(B5322,Prekės!$A$2:$E$3000,3,FALSE)</f>
        <v>215</v>
      </c>
      <c r="H5322">
        <f>VLOOKUP(B5322,Prekės!$A$2:$E$3000,4,FALSE)</f>
        <v>0.75</v>
      </c>
      <c r="I5322">
        <f>VLOOKUP(B5322,Prekės!$A$2:$E$3000,5,FALSE)</f>
        <v>7</v>
      </c>
      <c r="J5322">
        <f t="shared" si="167"/>
        <v>-18</v>
      </c>
      <c r="K5322">
        <f t="shared" si="168"/>
        <v>-18</v>
      </c>
    </row>
    <row r="5323" spans="1:11">
      <c r="A5323" s="1">
        <f>Atask.AtsOp!A4859</f>
        <v>42478</v>
      </c>
      <c r="B5323" t="str">
        <f>Atask.AtsOp!E4859</f>
        <v>3002-0001</v>
      </c>
      <c r="C5323" t="str">
        <f>Atask.AtsOp!H4859</f>
        <v>Put.gaz.ferm.gėr. "Pusiau saldus", 0,75l 7%</v>
      </c>
      <c r="D5323" t="str">
        <f>Atask.AtsOp!N4859</f>
        <v>But.</v>
      </c>
      <c r="E5323" t="str">
        <f>Atask.AtsOp!I4859</f>
        <v>Pardavimo užsakymas</v>
      </c>
      <c r="F5323">
        <f>Atask.AtsOp!M4859</f>
        <v>-96</v>
      </c>
      <c r="G5323">
        <f>VLOOKUP(B5323,Prekės!$A$2:$E$3000,3,FALSE)</f>
        <v>215</v>
      </c>
      <c r="H5323">
        <f>VLOOKUP(B5323,Prekės!$A$2:$E$3000,4,FALSE)</f>
        <v>0.75</v>
      </c>
      <c r="I5323">
        <f>VLOOKUP(B5323,Prekės!$A$2:$E$3000,5,FALSE)</f>
        <v>7</v>
      </c>
      <c r="J5323">
        <f t="shared" si="167"/>
        <v>-72</v>
      </c>
      <c r="K5323">
        <f t="shared" si="168"/>
        <v>-72</v>
      </c>
    </row>
    <row r="5324" spans="1:11">
      <c r="A5324" s="1">
        <f>Atask.AtsOp!A4860</f>
        <v>42478</v>
      </c>
      <c r="B5324" t="str">
        <f>Atask.AtsOp!E4860</f>
        <v>3002-0001</v>
      </c>
      <c r="C5324" t="str">
        <f>Atask.AtsOp!H4860</f>
        <v>Put.gaz.ferm.gėr. "Pusiau saldus", 0,75l 7%</v>
      </c>
      <c r="D5324" t="str">
        <f>Atask.AtsOp!N4860</f>
        <v>But.</v>
      </c>
      <c r="E5324" t="str">
        <f>Atask.AtsOp!I4860</f>
        <v>Pardavimo užsakymas</v>
      </c>
      <c r="F5324">
        <f>Atask.AtsOp!M4860</f>
        <v>-48</v>
      </c>
      <c r="G5324">
        <f>VLOOKUP(B5324,Prekės!$A$2:$E$3000,3,FALSE)</f>
        <v>215</v>
      </c>
      <c r="H5324">
        <f>VLOOKUP(B5324,Prekės!$A$2:$E$3000,4,FALSE)</f>
        <v>0.75</v>
      </c>
      <c r="I5324">
        <f>VLOOKUP(B5324,Prekės!$A$2:$E$3000,5,FALSE)</f>
        <v>7</v>
      </c>
      <c r="J5324">
        <f t="shared" si="167"/>
        <v>-36</v>
      </c>
      <c r="K5324">
        <f t="shared" si="168"/>
        <v>-36</v>
      </c>
    </row>
    <row r="5325" spans="1:11">
      <c r="A5325" s="1">
        <f>Atask.AtsOp!A4861</f>
        <v>42473</v>
      </c>
      <c r="B5325" t="str">
        <f>Atask.AtsOp!E4861</f>
        <v>3002-0001</v>
      </c>
      <c r="C5325" t="str">
        <f>Atask.AtsOp!H4861</f>
        <v>Put.gaz.ferm.gėr. "Pusiau saldus", 0,75l 7%</v>
      </c>
      <c r="D5325" t="str">
        <f>Atask.AtsOp!N4861</f>
        <v>But.</v>
      </c>
      <c r="E5325" t="str">
        <f>Atask.AtsOp!I4861</f>
        <v>Pardavimo užsakymas</v>
      </c>
      <c r="F5325">
        <f>Atask.AtsOp!M4861</f>
        <v>-300</v>
      </c>
      <c r="G5325">
        <f>VLOOKUP(B5325,Prekės!$A$2:$E$3000,3,FALSE)</f>
        <v>215</v>
      </c>
      <c r="H5325">
        <f>VLOOKUP(B5325,Prekės!$A$2:$E$3000,4,FALSE)</f>
        <v>0.75</v>
      </c>
      <c r="I5325">
        <f>VLOOKUP(B5325,Prekės!$A$2:$E$3000,5,FALSE)</f>
        <v>7</v>
      </c>
      <c r="J5325">
        <f t="shared" si="167"/>
        <v>-225</v>
      </c>
      <c r="K5325">
        <f t="shared" si="168"/>
        <v>-225</v>
      </c>
    </row>
    <row r="5326" spans="1:11">
      <c r="A5326" s="1">
        <f>Atask.AtsOp!A4862</f>
        <v>42471</v>
      </c>
      <c r="B5326" t="str">
        <f>Atask.AtsOp!E4862</f>
        <v>3002-0001</v>
      </c>
      <c r="C5326" t="str">
        <f>Atask.AtsOp!H4862</f>
        <v>Put.gaz.ferm.gėr. "Pusiau saldus", 0,75l 7%</v>
      </c>
      <c r="D5326" t="str">
        <f>Atask.AtsOp!N4862</f>
        <v>But.</v>
      </c>
      <c r="E5326" t="str">
        <f>Atask.AtsOp!I4862</f>
        <v>Pardavimo užsakymas</v>
      </c>
      <c r="F5326">
        <f>Atask.AtsOp!M4862</f>
        <v>-12</v>
      </c>
      <c r="G5326">
        <f>VLOOKUP(B5326,Prekės!$A$2:$E$3000,3,FALSE)</f>
        <v>215</v>
      </c>
      <c r="H5326">
        <f>VLOOKUP(B5326,Prekės!$A$2:$E$3000,4,FALSE)</f>
        <v>0.75</v>
      </c>
      <c r="I5326">
        <f>VLOOKUP(B5326,Prekės!$A$2:$E$3000,5,FALSE)</f>
        <v>7</v>
      </c>
      <c r="J5326">
        <f t="shared" si="167"/>
        <v>-9</v>
      </c>
      <c r="K5326">
        <f t="shared" si="168"/>
        <v>-9</v>
      </c>
    </row>
    <row r="5327" spans="1:11">
      <c r="A5327" s="1">
        <f>Atask.AtsOp!A4863</f>
        <v>42471</v>
      </c>
      <c r="B5327" t="str">
        <f>Atask.AtsOp!E4863</f>
        <v>3002-0001</v>
      </c>
      <c r="C5327" t="str">
        <f>Atask.AtsOp!H4863</f>
        <v>Put.gaz.ferm.gėr. "Pusiau saldus", 0,75l 7%</v>
      </c>
      <c r="D5327" t="str">
        <f>Atask.AtsOp!N4863</f>
        <v>But.</v>
      </c>
      <c r="E5327" t="str">
        <f>Atask.AtsOp!I4863</f>
        <v>Pardavimo užsakymas</v>
      </c>
      <c r="F5327">
        <f>Atask.AtsOp!M4863</f>
        <v>-384</v>
      </c>
      <c r="G5327">
        <f>VLOOKUP(B5327,Prekės!$A$2:$E$3000,3,FALSE)</f>
        <v>215</v>
      </c>
      <c r="H5327">
        <f>VLOOKUP(B5327,Prekės!$A$2:$E$3000,4,FALSE)</f>
        <v>0.75</v>
      </c>
      <c r="I5327">
        <f>VLOOKUP(B5327,Prekės!$A$2:$E$3000,5,FALSE)</f>
        <v>7</v>
      </c>
      <c r="J5327">
        <f t="shared" si="167"/>
        <v>-288</v>
      </c>
      <c r="K5327">
        <f t="shared" si="168"/>
        <v>-288</v>
      </c>
    </row>
    <row r="5328" spans="1:11">
      <c r="A5328" s="1">
        <f>Atask.AtsOp!A4864</f>
        <v>42471</v>
      </c>
      <c r="B5328" t="str">
        <f>Atask.AtsOp!E4864</f>
        <v>3002-0001</v>
      </c>
      <c r="C5328" t="str">
        <f>Atask.AtsOp!H4864</f>
        <v>Put.gaz.ferm.gėr. "Pusiau saldus", 0,75l 7%</v>
      </c>
      <c r="D5328" t="str">
        <f>Atask.AtsOp!N4864</f>
        <v>But.</v>
      </c>
      <c r="E5328" t="str">
        <f>Atask.AtsOp!I4864</f>
        <v>Pardavimo užsakymas</v>
      </c>
      <c r="F5328">
        <f>Atask.AtsOp!M4864</f>
        <v>-48</v>
      </c>
      <c r="G5328">
        <f>VLOOKUP(B5328,Prekės!$A$2:$E$3000,3,FALSE)</f>
        <v>215</v>
      </c>
      <c r="H5328">
        <f>VLOOKUP(B5328,Prekės!$A$2:$E$3000,4,FALSE)</f>
        <v>0.75</v>
      </c>
      <c r="I5328">
        <f>VLOOKUP(B5328,Prekės!$A$2:$E$3000,5,FALSE)</f>
        <v>7</v>
      </c>
      <c r="J5328">
        <f t="shared" si="167"/>
        <v>-36</v>
      </c>
      <c r="K5328">
        <f t="shared" si="168"/>
        <v>-36</v>
      </c>
    </row>
    <row r="5329" spans="1:11">
      <c r="A5329" s="1">
        <f>Atask.AtsOp!A4865</f>
        <v>42471</v>
      </c>
      <c r="B5329" t="str">
        <f>Atask.AtsOp!E4865</f>
        <v>3002-0001</v>
      </c>
      <c r="C5329" t="str">
        <f>Atask.AtsOp!H4865</f>
        <v>Put.gaz.ferm.gėr. "Pusiau saldus", 0,75l 7%</v>
      </c>
      <c r="D5329" t="str">
        <f>Atask.AtsOp!N4865</f>
        <v>But.</v>
      </c>
      <c r="E5329" t="str">
        <f>Atask.AtsOp!I4865</f>
        <v>Pardavimo užsakymas</v>
      </c>
      <c r="F5329">
        <f>Atask.AtsOp!M4865</f>
        <v>-84</v>
      </c>
      <c r="G5329">
        <f>VLOOKUP(B5329,Prekės!$A$2:$E$3000,3,FALSE)</f>
        <v>215</v>
      </c>
      <c r="H5329">
        <f>VLOOKUP(B5329,Prekės!$A$2:$E$3000,4,FALSE)</f>
        <v>0.75</v>
      </c>
      <c r="I5329">
        <f>VLOOKUP(B5329,Prekės!$A$2:$E$3000,5,FALSE)</f>
        <v>7</v>
      </c>
      <c r="J5329">
        <f t="shared" si="167"/>
        <v>-63</v>
      </c>
      <c r="K5329">
        <f t="shared" si="168"/>
        <v>-63</v>
      </c>
    </row>
    <row r="5330" spans="1:11">
      <c r="A5330" s="1">
        <f>Atask.AtsOp!A4866</f>
        <v>42475</v>
      </c>
      <c r="B5330" t="str">
        <f>Atask.AtsOp!E4866</f>
        <v>3002-0001</v>
      </c>
      <c r="C5330" t="str">
        <f>Atask.AtsOp!H4866</f>
        <v>Put.gaz.ferm.gėr. "Pusiau saldus", 0,75l 7%</v>
      </c>
      <c r="D5330" t="str">
        <f>Atask.AtsOp!N4866</f>
        <v>But.</v>
      </c>
      <c r="E5330" t="str">
        <f>Atask.AtsOp!I4866</f>
        <v>Pardavimo užsakymas</v>
      </c>
      <c r="F5330">
        <f>Atask.AtsOp!M4866</f>
        <v>-24</v>
      </c>
      <c r="G5330">
        <f>VLOOKUP(B5330,Prekės!$A$2:$E$3000,3,FALSE)</f>
        <v>215</v>
      </c>
      <c r="H5330">
        <f>VLOOKUP(B5330,Prekės!$A$2:$E$3000,4,FALSE)</f>
        <v>0.75</v>
      </c>
      <c r="I5330">
        <f>VLOOKUP(B5330,Prekės!$A$2:$E$3000,5,FALSE)</f>
        <v>7</v>
      </c>
      <c r="J5330">
        <f t="shared" si="167"/>
        <v>-18</v>
      </c>
      <c r="K5330">
        <f t="shared" si="168"/>
        <v>-18</v>
      </c>
    </row>
    <row r="5331" spans="1:11">
      <c r="A5331" s="1">
        <f>Atask.AtsOp!A4867</f>
        <v>42468</v>
      </c>
      <c r="B5331" t="str">
        <f>Atask.AtsOp!E4867</f>
        <v>3002-0001</v>
      </c>
      <c r="C5331" t="str">
        <f>Atask.AtsOp!H4867</f>
        <v>Put.gaz.ferm.gėr. "Pusiau saldus", 0,75l 7%</v>
      </c>
      <c r="D5331" t="str">
        <f>Atask.AtsOp!N4867</f>
        <v>But.</v>
      </c>
      <c r="E5331" t="str">
        <f>Atask.AtsOp!I4867</f>
        <v>Pardavimo užsakymas</v>
      </c>
      <c r="F5331">
        <f>Atask.AtsOp!M4867</f>
        <v>-864</v>
      </c>
      <c r="G5331">
        <f>VLOOKUP(B5331,Prekės!$A$2:$E$3000,3,FALSE)</f>
        <v>215</v>
      </c>
      <c r="H5331">
        <f>VLOOKUP(B5331,Prekės!$A$2:$E$3000,4,FALSE)</f>
        <v>0.75</v>
      </c>
      <c r="I5331">
        <f>VLOOKUP(B5331,Prekės!$A$2:$E$3000,5,FALSE)</f>
        <v>7</v>
      </c>
      <c r="J5331">
        <f t="shared" si="167"/>
        <v>-648</v>
      </c>
      <c r="K5331">
        <f t="shared" si="168"/>
        <v>-648</v>
      </c>
    </row>
    <row r="5332" spans="1:11">
      <c r="A5332" s="1">
        <f>Atask.AtsOp!A4868</f>
        <v>42468</v>
      </c>
      <c r="B5332" t="str">
        <f>Atask.AtsOp!E4868</f>
        <v>3002-0001</v>
      </c>
      <c r="C5332" t="str">
        <f>Atask.AtsOp!H4868</f>
        <v>Put.gaz.ferm.gėr. "Pusiau saldus", 0,75l 7%</v>
      </c>
      <c r="D5332" t="str">
        <f>Atask.AtsOp!N4868</f>
        <v>But.</v>
      </c>
      <c r="E5332" t="str">
        <f>Atask.AtsOp!I4868</f>
        <v>Pardavimo užsakymas</v>
      </c>
      <c r="F5332">
        <f>Atask.AtsOp!M4868</f>
        <v>-12</v>
      </c>
      <c r="G5332">
        <f>VLOOKUP(B5332,Prekės!$A$2:$E$3000,3,FALSE)</f>
        <v>215</v>
      </c>
      <c r="H5332">
        <f>VLOOKUP(B5332,Prekės!$A$2:$E$3000,4,FALSE)</f>
        <v>0.75</v>
      </c>
      <c r="I5332">
        <f>VLOOKUP(B5332,Prekės!$A$2:$E$3000,5,FALSE)</f>
        <v>7</v>
      </c>
      <c r="J5332">
        <f t="shared" si="167"/>
        <v>-9</v>
      </c>
      <c r="K5332">
        <f t="shared" si="168"/>
        <v>-9</v>
      </c>
    </row>
    <row r="5333" spans="1:11">
      <c r="A5333" s="1">
        <f>Atask.AtsOp!A4869</f>
        <v>42474</v>
      </c>
      <c r="B5333" t="str">
        <f>Atask.AtsOp!E4869</f>
        <v>3002-0001</v>
      </c>
      <c r="C5333" t="str">
        <f>Atask.AtsOp!H4869</f>
        <v>Put.gaz.ferm.gėr. "Pusiau saldus", 0,75l 7%</v>
      </c>
      <c r="D5333" t="str">
        <f>Atask.AtsOp!N4869</f>
        <v>But.</v>
      </c>
      <c r="E5333" t="str">
        <f>Atask.AtsOp!I4869</f>
        <v>Pardavimo užsakymas</v>
      </c>
      <c r="F5333">
        <f>Atask.AtsOp!M4869</f>
        <v>-24</v>
      </c>
      <c r="G5333">
        <f>VLOOKUP(B5333,Prekės!$A$2:$E$3000,3,FALSE)</f>
        <v>215</v>
      </c>
      <c r="H5333">
        <f>VLOOKUP(B5333,Prekės!$A$2:$E$3000,4,FALSE)</f>
        <v>0.75</v>
      </c>
      <c r="I5333">
        <f>VLOOKUP(B5333,Prekės!$A$2:$E$3000,5,FALSE)</f>
        <v>7</v>
      </c>
      <c r="J5333">
        <f t="shared" si="167"/>
        <v>-18</v>
      </c>
      <c r="K5333">
        <f t="shared" si="168"/>
        <v>-18</v>
      </c>
    </row>
    <row r="5334" spans="1:11">
      <c r="A5334" s="1">
        <f>Atask.AtsOp!A4870</f>
        <v>42473</v>
      </c>
      <c r="B5334" t="str">
        <f>Atask.AtsOp!E4870</f>
        <v>3002-0001</v>
      </c>
      <c r="C5334" t="str">
        <f>Atask.AtsOp!H4870</f>
        <v>Put.gaz.ferm.gėr. "Pusiau saldus", 0,75l 7%</v>
      </c>
      <c r="D5334" t="str">
        <f>Atask.AtsOp!N4870</f>
        <v>But.</v>
      </c>
      <c r="E5334" t="str">
        <f>Atask.AtsOp!I4870</f>
        <v>Pardavimo užsakymas</v>
      </c>
      <c r="F5334">
        <f>Atask.AtsOp!M4870</f>
        <v>-60</v>
      </c>
      <c r="G5334">
        <f>VLOOKUP(B5334,Prekės!$A$2:$E$3000,3,FALSE)</f>
        <v>215</v>
      </c>
      <c r="H5334">
        <f>VLOOKUP(B5334,Prekės!$A$2:$E$3000,4,FALSE)</f>
        <v>0.75</v>
      </c>
      <c r="I5334">
        <f>VLOOKUP(B5334,Prekės!$A$2:$E$3000,5,FALSE)</f>
        <v>7</v>
      </c>
      <c r="J5334">
        <f t="shared" si="167"/>
        <v>-45</v>
      </c>
      <c r="K5334">
        <f t="shared" si="168"/>
        <v>-45</v>
      </c>
    </row>
    <row r="5335" spans="1:11">
      <c r="A5335" s="1">
        <f>Atask.AtsOp!A4871</f>
        <v>42474</v>
      </c>
      <c r="B5335" t="str">
        <f>Atask.AtsOp!E4871</f>
        <v>3002-0001</v>
      </c>
      <c r="C5335" t="str">
        <f>Atask.AtsOp!H4871</f>
        <v>Put.gaz.ferm.gėr. "Pusiau saldus", 0,75l 7%</v>
      </c>
      <c r="D5335" t="str">
        <f>Atask.AtsOp!N4871</f>
        <v>But.</v>
      </c>
      <c r="E5335" t="str">
        <f>Atask.AtsOp!I4871</f>
        <v>Pardavimo užsakymas</v>
      </c>
      <c r="F5335">
        <f>Atask.AtsOp!M4871</f>
        <v>-1728</v>
      </c>
      <c r="G5335">
        <f>VLOOKUP(B5335,Prekės!$A$2:$E$3000,3,FALSE)</f>
        <v>215</v>
      </c>
      <c r="H5335">
        <f>VLOOKUP(B5335,Prekės!$A$2:$E$3000,4,FALSE)</f>
        <v>0.75</v>
      </c>
      <c r="I5335">
        <f>VLOOKUP(B5335,Prekės!$A$2:$E$3000,5,FALSE)</f>
        <v>7</v>
      </c>
      <c r="J5335">
        <f t="shared" si="167"/>
        <v>-1296</v>
      </c>
      <c r="K5335">
        <f t="shared" si="168"/>
        <v>-1296</v>
      </c>
    </row>
    <row r="5336" spans="1:11">
      <c r="A5336" s="1">
        <f>Atask.AtsOp!A4872</f>
        <v>42481</v>
      </c>
      <c r="B5336" t="str">
        <f>Atask.AtsOp!E4872</f>
        <v>3002-0001</v>
      </c>
      <c r="C5336" t="str">
        <f>Atask.AtsOp!H4872</f>
        <v>Put.gaz.ferm.gėr. "Pusiau saldus", 0,75l 7%</v>
      </c>
      <c r="D5336" t="str">
        <f>Atask.AtsOp!N4872</f>
        <v>But.</v>
      </c>
      <c r="E5336" t="str">
        <f>Atask.AtsOp!I4872</f>
        <v>Pardavimo užsakymas</v>
      </c>
      <c r="F5336">
        <f>Atask.AtsOp!M4872</f>
        <v>-48</v>
      </c>
      <c r="G5336">
        <f>VLOOKUP(B5336,Prekės!$A$2:$E$3000,3,FALSE)</f>
        <v>215</v>
      </c>
      <c r="H5336">
        <f>VLOOKUP(B5336,Prekės!$A$2:$E$3000,4,FALSE)</f>
        <v>0.75</v>
      </c>
      <c r="I5336">
        <f>VLOOKUP(B5336,Prekės!$A$2:$E$3000,5,FALSE)</f>
        <v>7</v>
      </c>
      <c r="J5336">
        <f t="shared" si="167"/>
        <v>-36</v>
      </c>
      <c r="K5336">
        <f t="shared" si="168"/>
        <v>-36</v>
      </c>
    </row>
    <row r="5337" spans="1:11">
      <c r="A5337" s="1">
        <f>Atask.AtsOp!A4873</f>
        <v>42485</v>
      </c>
      <c r="B5337" t="str">
        <f>Atask.AtsOp!E4873</f>
        <v>3002-0001</v>
      </c>
      <c r="C5337" t="str">
        <f>Atask.AtsOp!H4873</f>
        <v>Put.gaz.ferm.gėr. "Pusiau saldus", 0,75l 7%</v>
      </c>
      <c r="D5337" t="str">
        <f>Atask.AtsOp!N4873</f>
        <v>But.</v>
      </c>
      <c r="E5337" t="str">
        <f>Atask.AtsOp!I4873</f>
        <v>Pardavimo užsakymas</v>
      </c>
      <c r="F5337">
        <f>Atask.AtsOp!M4873</f>
        <v>-4320</v>
      </c>
      <c r="G5337">
        <f>VLOOKUP(B5337,Prekės!$A$2:$E$3000,3,FALSE)</f>
        <v>215</v>
      </c>
      <c r="H5337">
        <f>VLOOKUP(B5337,Prekės!$A$2:$E$3000,4,FALSE)</f>
        <v>0.75</v>
      </c>
      <c r="I5337">
        <f>VLOOKUP(B5337,Prekės!$A$2:$E$3000,5,FALSE)</f>
        <v>7</v>
      </c>
      <c r="J5337">
        <f t="shared" si="167"/>
        <v>-3240</v>
      </c>
      <c r="K5337">
        <f t="shared" si="168"/>
        <v>-3240</v>
      </c>
    </row>
    <row r="5338" spans="1:11">
      <c r="A5338" s="1">
        <f>Atask.AtsOp!A4874</f>
        <v>42480</v>
      </c>
      <c r="B5338" t="str">
        <f>Atask.AtsOp!E4874</f>
        <v>3002-0001</v>
      </c>
      <c r="C5338" t="str">
        <f>Atask.AtsOp!H4874</f>
        <v>Put.gaz.ferm.gėr. "Pusiau saldus", 0,75l 7%</v>
      </c>
      <c r="D5338" t="str">
        <f>Atask.AtsOp!N4874</f>
        <v>But.</v>
      </c>
      <c r="E5338" t="str">
        <f>Atask.AtsOp!I4874</f>
        <v>Pardavimo užsakymas</v>
      </c>
      <c r="F5338">
        <f>Atask.AtsOp!M4874</f>
        <v>-60</v>
      </c>
      <c r="G5338">
        <f>VLOOKUP(B5338,Prekės!$A$2:$E$3000,3,FALSE)</f>
        <v>215</v>
      </c>
      <c r="H5338">
        <f>VLOOKUP(B5338,Prekės!$A$2:$E$3000,4,FALSE)</f>
        <v>0.75</v>
      </c>
      <c r="I5338">
        <f>VLOOKUP(B5338,Prekės!$A$2:$E$3000,5,FALSE)</f>
        <v>7</v>
      </c>
      <c r="J5338">
        <f t="shared" si="167"/>
        <v>-45</v>
      </c>
      <c r="K5338">
        <f t="shared" si="168"/>
        <v>-45</v>
      </c>
    </row>
    <row r="5339" spans="1:11">
      <c r="A5339" s="1">
        <f>Atask.AtsOp!A4875</f>
        <v>42480</v>
      </c>
      <c r="B5339" t="str">
        <f>Atask.AtsOp!E4875</f>
        <v>3002-0001</v>
      </c>
      <c r="C5339" t="str">
        <f>Atask.AtsOp!H4875</f>
        <v>Put.gaz.ferm.gėr. "Pusiau saldus", 0,75l 7%</v>
      </c>
      <c r="D5339" t="str">
        <f>Atask.AtsOp!N4875</f>
        <v>But.</v>
      </c>
      <c r="E5339" t="str">
        <f>Atask.AtsOp!I4875</f>
        <v>Pardavimo užsakymas</v>
      </c>
      <c r="F5339">
        <f>Atask.AtsOp!M4875</f>
        <v>-264</v>
      </c>
      <c r="G5339">
        <f>VLOOKUP(B5339,Prekės!$A$2:$E$3000,3,FALSE)</f>
        <v>215</v>
      </c>
      <c r="H5339">
        <f>VLOOKUP(B5339,Prekės!$A$2:$E$3000,4,FALSE)</f>
        <v>0.75</v>
      </c>
      <c r="I5339">
        <f>VLOOKUP(B5339,Prekės!$A$2:$E$3000,5,FALSE)</f>
        <v>7</v>
      </c>
      <c r="J5339">
        <f t="shared" si="167"/>
        <v>-198</v>
      </c>
      <c r="K5339">
        <f t="shared" si="168"/>
        <v>-198</v>
      </c>
    </row>
    <row r="5340" spans="1:11">
      <c r="A5340" s="1">
        <f>Atask.AtsOp!A4876</f>
        <v>42485</v>
      </c>
      <c r="B5340" t="str">
        <f>Atask.AtsOp!E4876</f>
        <v>3002-0001</v>
      </c>
      <c r="C5340" t="str">
        <f>Atask.AtsOp!H4876</f>
        <v>Put.gaz.ferm.gėr. "Pusiau saldus", 0,75l 7%</v>
      </c>
      <c r="D5340" t="str">
        <f>Atask.AtsOp!N4876</f>
        <v>But.</v>
      </c>
      <c r="E5340" t="str">
        <f>Atask.AtsOp!I4876</f>
        <v>Pardavimo užsakymas</v>
      </c>
      <c r="F5340">
        <f>Atask.AtsOp!M4876</f>
        <v>-36</v>
      </c>
      <c r="G5340">
        <f>VLOOKUP(B5340,Prekės!$A$2:$E$3000,3,FALSE)</f>
        <v>215</v>
      </c>
      <c r="H5340">
        <f>VLOOKUP(B5340,Prekės!$A$2:$E$3000,4,FALSE)</f>
        <v>0.75</v>
      </c>
      <c r="I5340">
        <f>VLOOKUP(B5340,Prekės!$A$2:$E$3000,5,FALSE)</f>
        <v>7</v>
      </c>
      <c r="J5340">
        <f t="shared" si="167"/>
        <v>-27</v>
      </c>
      <c r="K5340">
        <f t="shared" si="168"/>
        <v>-27</v>
      </c>
    </row>
    <row r="5341" spans="1:11">
      <c r="A5341" s="1">
        <f>Atask.AtsOp!A4877</f>
        <v>42482</v>
      </c>
      <c r="B5341" t="str">
        <f>Atask.AtsOp!E4877</f>
        <v>3002-0001</v>
      </c>
      <c r="C5341" t="str">
        <f>Atask.AtsOp!H4877</f>
        <v>Put.gaz.ferm.gėr. "Pusiau saldus", 0,75l 7%</v>
      </c>
      <c r="D5341" t="str">
        <f>Atask.AtsOp!N4877</f>
        <v>But.</v>
      </c>
      <c r="E5341" t="str">
        <f>Atask.AtsOp!I4877</f>
        <v>Pardavimo užsakymas</v>
      </c>
      <c r="F5341">
        <f>Atask.AtsOp!M4877</f>
        <v>-72</v>
      </c>
      <c r="G5341">
        <f>VLOOKUP(B5341,Prekės!$A$2:$E$3000,3,FALSE)</f>
        <v>215</v>
      </c>
      <c r="H5341">
        <f>VLOOKUP(B5341,Prekės!$A$2:$E$3000,4,FALSE)</f>
        <v>0.75</v>
      </c>
      <c r="I5341">
        <f>VLOOKUP(B5341,Prekės!$A$2:$E$3000,5,FALSE)</f>
        <v>7</v>
      </c>
      <c r="J5341">
        <f t="shared" si="167"/>
        <v>-54</v>
      </c>
      <c r="K5341">
        <f t="shared" si="168"/>
        <v>-54</v>
      </c>
    </row>
    <row r="5342" spans="1:11">
      <c r="A5342" s="1">
        <f>Atask.AtsOp!A4878</f>
        <v>42485</v>
      </c>
      <c r="B5342" t="str">
        <f>Atask.AtsOp!E4878</f>
        <v>3002-0001</v>
      </c>
      <c r="C5342" t="str">
        <f>Atask.AtsOp!H4878</f>
        <v>Put.gaz.ferm.gėr. "Pusiau saldus", 0,75l 7%</v>
      </c>
      <c r="D5342" t="str">
        <f>Atask.AtsOp!N4878</f>
        <v>But.</v>
      </c>
      <c r="E5342" t="str">
        <f>Atask.AtsOp!I4878</f>
        <v>Pardavimo užsakymas</v>
      </c>
      <c r="F5342">
        <f>Atask.AtsOp!M4878</f>
        <v>-432</v>
      </c>
      <c r="G5342">
        <f>VLOOKUP(B5342,Prekės!$A$2:$E$3000,3,FALSE)</f>
        <v>215</v>
      </c>
      <c r="H5342">
        <f>VLOOKUP(B5342,Prekės!$A$2:$E$3000,4,FALSE)</f>
        <v>0.75</v>
      </c>
      <c r="I5342">
        <f>VLOOKUP(B5342,Prekės!$A$2:$E$3000,5,FALSE)</f>
        <v>7</v>
      </c>
      <c r="J5342">
        <f t="shared" si="167"/>
        <v>-324</v>
      </c>
      <c r="K5342">
        <f t="shared" si="168"/>
        <v>-324</v>
      </c>
    </row>
    <row r="5343" spans="1:11">
      <c r="A5343" s="1">
        <f>Atask.AtsOp!A4879</f>
        <v>42487</v>
      </c>
      <c r="B5343" t="str">
        <f>Atask.AtsOp!E4879</f>
        <v>3002-0001</v>
      </c>
      <c r="C5343" t="str">
        <f>Atask.AtsOp!H4879</f>
        <v>Put.gaz.ferm.gėr. "Pusiau saldus", 0,75l 7%</v>
      </c>
      <c r="D5343" t="str">
        <f>Atask.AtsOp!N4879</f>
        <v>But.</v>
      </c>
      <c r="E5343" t="str">
        <f>Atask.AtsOp!I4879</f>
        <v>Pardavimo užsakymas</v>
      </c>
      <c r="F5343">
        <f>Atask.AtsOp!M4879</f>
        <v>-60</v>
      </c>
      <c r="G5343">
        <f>VLOOKUP(B5343,Prekės!$A$2:$E$3000,3,FALSE)</f>
        <v>215</v>
      </c>
      <c r="H5343">
        <f>VLOOKUP(B5343,Prekės!$A$2:$E$3000,4,FALSE)</f>
        <v>0.75</v>
      </c>
      <c r="I5343">
        <f>VLOOKUP(B5343,Prekės!$A$2:$E$3000,5,FALSE)</f>
        <v>7</v>
      </c>
      <c r="J5343">
        <f t="shared" si="167"/>
        <v>-45</v>
      </c>
      <c r="K5343">
        <f t="shared" si="168"/>
        <v>-45</v>
      </c>
    </row>
    <row r="5344" spans="1:11">
      <c r="A5344" s="1">
        <f>Atask.AtsOp!A4880</f>
        <v>42485</v>
      </c>
      <c r="B5344" t="str">
        <f>Atask.AtsOp!E4880</f>
        <v>3002-0001</v>
      </c>
      <c r="C5344" t="str">
        <f>Atask.AtsOp!H4880</f>
        <v>Put.gaz.ferm.gėr. "Pusiau saldus", 0,75l 7%</v>
      </c>
      <c r="D5344" t="str">
        <f>Atask.AtsOp!N4880</f>
        <v>But.</v>
      </c>
      <c r="E5344" t="str">
        <f>Atask.AtsOp!I4880</f>
        <v>Pardavimo užsakymas</v>
      </c>
      <c r="F5344">
        <f>Atask.AtsOp!M4880</f>
        <v>-432</v>
      </c>
      <c r="G5344">
        <f>VLOOKUP(B5344,Prekės!$A$2:$E$3000,3,FALSE)</f>
        <v>215</v>
      </c>
      <c r="H5344">
        <f>VLOOKUP(B5344,Prekės!$A$2:$E$3000,4,FALSE)</f>
        <v>0.75</v>
      </c>
      <c r="I5344">
        <f>VLOOKUP(B5344,Prekės!$A$2:$E$3000,5,FALSE)</f>
        <v>7</v>
      </c>
      <c r="J5344">
        <f t="shared" si="167"/>
        <v>-324</v>
      </c>
      <c r="K5344">
        <f t="shared" si="168"/>
        <v>-324</v>
      </c>
    </row>
    <row r="5345" spans="1:11">
      <c r="A5345" s="1">
        <f>Atask.AtsOp!A4881</f>
        <v>42488</v>
      </c>
      <c r="B5345" t="str">
        <f>Atask.AtsOp!E4881</f>
        <v>3002-0001</v>
      </c>
      <c r="C5345" t="str">
        <f>Atask.AtsOp!H4881</f>
        <v>Put.gaz.ferm.gėr. "Pusiau saldus", 0,75l 7%</v>
      </c>
      <c r="D5345" t="str">
        <f>Atask.AtsOp!N4881</f>
        <v>But.</v>
      </c>
      <c r="E5345" t="str">
        <f>Atask.AtsOp!I4881</f>
        <v>Pardavimo užsakymas</v>
      </c>
      <c r="F5345">
        <f>Atask.AtsOp!M4881</f>
        <v>-3456</v>
      </c>
      <c r="G5345">
        <f>VLOOKUP(B5345,Prekės!$A$2:$E$3000,3,FALSE)</f>
        <v>215</v>
      </c>
      <c r="H5345">
        <f>VLOOKUP(B5345,Prekės!$A$2:$E$3000,4,FALSE)</f>
        <v>0.75</v>
      </c>
      <c r="I5345">
        <f>VLOOKUP(B5345,Prekės!$A$2:$E$3000,5,FALSE)</f>
        <v>7</v>
      </c>
      <c r="J5345">
        <f t="shared" si="167"/>
        <v>-2592</v>
      </c>
      <c r="K5345">
        <f t="shared" si="168"/>
        <v>-2592</v>
      </c>
    </row>
    <row r="5346" spans="1:11">
      <c r="A5346" s="1">
        <f>Atask.AtsOp!A4882</f>
        <v>42489</v>
      </c>
      <c r="B5346" t="str">
        <f>Atask.AtsOp!E4882</f>
        <v>3002-0001</v>
      </c>
      <c r="C5346" t="str">
        <f>Atask.AtsOp!H4882</f>
        <v>Put.gaz.ferm.gėr. "Pusiau saldus", 0,75l 7%</v>
      </c>
      <c r="D5346" t="str">
        <f>Atask.AtsOp!N4882</f>
        <v>But.</v>
      </c>
      <c r="E5346" t="str">
        <f>Atask.AtsOp!I4882</f>
        <v>Pardavimo užsakymas</v>
      </c>
      <c r="F5346">
        <f>Atask.AtsOp!M4882</f>
        <v>-24</v>
      </c>
      <c r="G5346">
        <f>VLOOKUP(B5346,Prekės!$A$2:$E$3000,3,FALSE)</f>
        <v>215</v>
      </c>
      <c r="H5346">
        <f>VLOOKUP(B5346,Prekės!$A$2:$E$3000,4,FALSE)</f>
        <v>0.75</v>
      </c>
      <c r="I5346">
        <f>VLOOKUP(B5346,Prekės!$A$2:$E$3000,5,FALSE)</f>
        <v>7</v>
      </c>
      <c r="J5346">
        <f t="shared" ref="J5346:J5409" si="169">IF(G5346=110,F5346*H5346*I5346,IF(G5346&lt;280,F5346*H5346,F5346*H5346*(I5346/100)))</f>
        <v>-18</v>
      </c>
      <c r="K5346">
        <f t="shared" ref="K5346:K5409" si="170">IF(EXACT(D5346,"But."),J5346,F5346)</f>
        <v>-18</v>
      </c>
    </row>
    <row r="5347" spans="1:11">
      <c r="A5347" s="1">
        <f>Atask.AtsOp!A4883</f>
        <v>42488</v>
      </c>
      <c r="B5347" t="str">
        <f>Atask.AtsOp!E4883</f>
        <v>3002-0001</v>
      </c>
      <c r="C5347" t="str">
        <f>Atask.AtsOp!H4883</f>
        <v>Put.gaz.ferm.gėr. "Pusiau saldus", 0,75l 7%</v>
      </c>
      <c r="D5347" t="str">
        <f>Atask.AtsOp!N4883</f>
        <v>But.</v>
      </c>
      <c r="E5347" t="str">
        <f>Atask.AtsOp!I4883</f>
        <v>Pardavimo užsakymas</v>
      </c>
      <c r="F5347">
        <f>Atask.AtsOp!M4883</f>
        <v>-12</v>
      </c>
      <c r="G5347">
        <f>VLOOKUP(B5347,Prekės!$A$2:$E$3000,3,FALSE)</f>
        <v>215</v>
      </c>
      <c r="H5347">
        <f>VLOOKUP(B5347,Prekės!$A$2:$E$3000,4,FALSE)</f>
        <v>0.75</v>
      </c>
      <c r="I5347">
        <f>VLOOKUP(B5347,Prekės!$A$2:$E$3000,5,FALSE)</f>
        <v>7</v>
      </c>
      <c r="J5347">
        <f t="shared" si="169"/>
        <v>-9</v>
      </c>
      <c r="K5347">
        <f t="shared" si="170"/>
        <v>-9</v>
      </c>
    </row>
    <row r="5348" spans="1:11">
      <c r="A5348" s="1">
        <f>Atask.AtsOp!A4884</f>
        <v>42489</v>
      </c>
      <c r="B5348" t="str">
        <f>Atask.AtsOp!E4884</f>
        <v>3002-0002</v>
      </c>
      <c r="C5348" t="str">
        <f>Atask.AtsOp!H4884</f>
        <v>Put.gaz.ferm.gėr. "Muskatinis", 0,75l 7%</v>
      </c>
      <c r="D5348" t="str">
        <f>Atask.AtsOp!N4884</f>
        <v>But.</v>
      </c>
      <c r="E5348" t="str">
        <f>Atask.AtsOp!I4884</f>
        <v>Pardavimo užsakymas</v>
      </c>
      <c r="F5348">
        <f>Atask.AtsOp!M4884</f>
        <v>12</v>
      </c>
      <c r="G5348">
        <f>VLOOKUP(B5348,Prekės!$A$2:$E$3000,3,FALSE)</f>
        <v>215</v>
      </c>
      <c r="H5348">
        <f>VLOOKUP(B5348,Prekės!$A$2:$E$3000,4,FALSE)</f>
        <v>0.75</v>
      </c>
      <c r="I5348">
        <f>VLOOKUP(B5348,Prekės!$A$2:$E$3000,5,FALSE)</f>
        <v>7</v>
      </c>
      <c r="J5348">
        <f t="shared" si="169"/>
        <v>9</v>
      </c>
      <c r="K5348">
        <f t="shared" si="170"/>
        <v>9</v>
      </c>
    </row>
    <row r="5349" spans="1:11">
      <c r="A5349" s="1">
        <f>Atask.AtsOp!A4885</f>
        <v>42489</v>
      </c>
      <c r="B5349" t="str">
        <f>Atask.AtsOp!E4885</f>
        <v>3002-0002</v>
      </c>
      <c r="C5349" t="str">
        <f>Atask.AtsOp!H4885</f>
        <v>Put.gaz.ferm.gėr. "Muskatinis", 0,75l 7%</v>
      </c>
      <c r="D5349" t="str">
        <f>Atask.AtsOp!N4885</f>
        <v>But.</v>
      </c>
      <c r="E5349" t="str">
        <f>Atask.AtsOp!I4885</f>
        <v>Pardavimo užsakymas</v>
      </c>
      <c r="F5349">
        <f>Atask.AtsOp!M4885</f>
        <v>6380</v>
      </c>
      <c r="G5349">
        <f>VLOOKUP(B5349,Prekės!$A$2:$E$3000,3,FALSE)</f>
        <v>215</v>
      </c>
      <c r="H5349">
        <f>VLOOKUP(B5349,Prekės!$A$2:$E$3000,4,FALSE)</f>
        <v>0.75</v>
      </c>
      <c r="I5349">
        <f>VLOOKUP(B5349,Prekės!$A$2:$E$3000,5,FALSE)</f>
        <v>7</v>
      </c>
      <c r="J5349">
        <f t="shared" si="169"/>
        <v>4785</v>
      </c>
      <c r="K5349">
        <f t="shared" si="170"/>
        <v>4785</v>
      </c>
    </row>
    <row r="5350" spans="1:11">
      <c r="A5350" s="1">
        <f>Atask.AtsOp!A4886</f>
        <v>42489</v>
      </c>
      <c r="B5350" t="str">
        <f>Atask.AtsOp!E4886</f>
        <v>3002-0002</v>
      </c>
      <c r="C5350" t="str">
        <f>Atask.AtsOp!H4886</f>
        <v>Put.gaz.ferm.gėr. "Muskatinis", 0,75l 7%</v>
      </c>
      <c r="D5350" t="str">
        <f>Atask.AtsOp!N4886</f>
        <v>But.</v>
      </c>
      <c r="E5350" t="str">
        <f>Atask.AtsOp!I4886</f>
        <v>Pardavimo užsakymas</v>
      </c>
      <c r="F5350">
        <f>Atask.AtsOp!M4886</f>
        <v>-6380</v>
      </c>
      <c r="G5350">
        <f>VLOOKUP(B5350,Prekės!$A$2:$E$3000,3,FALSE)</f>
        <v>215</v>
      </c>
      <c r="H5350">
        <f>VLOOKUP(B5350,Prekės!$A$2:$E$3000,4,FALSE)</f>
        <v>0.75</v>
      </c>
      <c r="I5350">
        <f>VLOOKUP(B5350,Prekės!$A$2:$E$3000,5,FALSE)</f>
        <v>7</v>
      </c>
      <c r="J5350">
        <f t="shared" si="169"/>
        <v>-4785</v>
      </c>
      <c r="K5350">
        <f t="shared" si="170"/>
        <v>-4785</v>
      </c>
    </row>
    <row r="5351" spans="1:11">
      <c r="A5351" s="1">
        <f>Atask.AtsOp!A4887</f>
        <v>42489</v>
      </c>
      <c r="B5351" t="str">
        <f>Atask.AtsOp!E4887</f>
        <v>3002-0002</v>
      </c>
      <c r="C5351" t="str">
        <f>Atask.AtsOp!H4887</f>
        <v>Put.gaz.ferm.gėr. "Muskatinis", 0,75l 7%</v>
      </c>
      <c r="D5351" t="str">
        <f>Atask.AtsOp!N4887</f>
        <v>But.</v>
      </c>
      <c r="E5351" t="str">
        <f>Atask.AtsOp!I4887</f>
        <v>Pardavimo užsakymas</v>
      </c>
      <c r="F5351">
        <f>Atask.AtsOp!M4887</f>
        <v>-377</v>
      </c>
      <c r="G5351">
        <f>VLOOKUP(B5351,Prekės!$A$2:$E$3000,3,FALSE)</f>
        <v>215</v>
      </c>
      <c r="H5351">
        <f>VLOOKUP(B5351,Prekės!$A$2:$E$3000,4,FALSE)</f>
        <v>0.75</v>
      </c>
      <c r="I5351">
        <f>VLOOKUP(B5351,Prekės!$A$2:$E$3000,5,FALSE)</f>
        <v>7</v>
      </c>
      <c r="J5351">
        <f t="shared" si="169"/>
        <v>-282.75</v>
      </c>
      <c r="K5351">
        <f t="shared" si="170"/>
        <v>-282.75</v>
      </c>
    </row>
    <row r="5352" spans="1:11">
      <c r="A5352" s="1">
        <f>Atask.AtsOp!A4888</f>
        <v>42489</v>
      </c>
      <c r="B5352" t="str">
        <f>Atask.AtsOp!E4888</f>
        <v>3002-0002</v>
      </c>
      <c r="C5352" t="str">
        <f>Atask.AtsOp!H4888</f>
        <v>Put.gaz.ferm.gėr. "Muskatinis", 0,75l 7%</v>
      </c>
      <c r="D5352" t="str">
        <f>Atask.AtsOp!N4888</f>
        <v>But.</v>
      </c>
      <c r="E5352" t="str">
        <f>Atask.AtsOp!I4888</f>
        <v>Pardavimo užsakymas</v>
      </c>
      <c r="F5352">
        <f>Atask.AtsOp!M4888</f>
        <v>-12</v>
      </c>
      <c r="G5352">
        <f>VLOOKUP(B5352,Prekės!$A$2:$E$3000,3,FALSE)</f>
        <v>215</v>
      </c>
      <c r="H5352">
        <f>VLOOKUP(B5352,Prekės!$A$2:$E$3000,4,FALSE)</f>
        <v>0.75</v>
      </c>
      <c r="I5352">
        <f>VLOOKUP(B5352,Prekės!$A$2:$E$3000,5,FALSE)</f>
        <v>7</v>
      </c>
      <c r="J5352">
        <f t="shared" si="169"/>
        <v>-9</v>
      </c>
      <c r="K5352">
        <f t="shared" si="170"/>
        <v>-9</v>
      </c>
    </row>
    <row r="5353" spans="1:11">
      <c r="A5353" s="1">
        <f>Atask.AtsOp!A4889</f>
        <v>42489</v>
      </c>
      <c r="B5353" t="str">
        <f>Atask.AtsOp!E4889</f>
        <v>3002-0002</v>
      </c>
      <c r="C5353" t="str">
        <f>Atask.AtsOp!H4889</f>
        <v>Put.gaz.ferm.gėr. "Muskatinis", 0,75l 7%</v>
      </c>
      <c r="D5353" t="str">
        <f>Atask.AtsOp!N4889</f>
        <v>But.</v>
      </c>
      <c r="E5353" t="str">
        <f>Atask.AtsOp!I4889</f>
        <v>Pardavimo užsakymas</v>
      </c>
      <c r="F5353">
        <f>Atask.AtsOp!M4889</f>
        <v>377</v>
      </c>
      <c r="G5353">
        <f>VLOOKUP(B5353,Prekės!$A$2:$E$3000,3,FALSE)</f>
        <v>215</v>
      </c>
      <c r="H5353">
        <f>VLOOKUP(B5353,Prekės!$A$2:$E$3000,4,FALSE)</f>
        <v>0.75</v>
      </c>
      <c r="I5353">
        <f>VLOOKUP(B5353,Prekės!$A$2:$E$3000,5,FALSE)</f>
        <v>7</v>
      </c>
      <c r="J5353">
        <f t="shared" si="169"/>
        <v>282.75</v>
      </c>
      <c r="K5353">
        <f t="shared" si="170"/>
        <v>282.75</v>
      </c>
    </row>
    <row r="5354" spans="1:11">
      <c r="A5354" s="1">
        <f>Atask.AtsOp!A4890</f>
        <v>42467</v>
      </c>
      <c r="B5354" t="str">
        <f>Atask.AtsOp!E4890</f>
        <v>3002-0002</v>
      </c>
      <c r="C5354" t="str">
        <f>Atask.AtsOp!H4890</f>
        <v>Put.gaz.ferm.gėr. "Muskatinis", 0,75l 7%</v>
      </c>
      <c r="D5354" t="str">
        <f>Atask.AtsOp!N4890</f>
        <v>But.</v>
      </c>
      <c r="E5354" t="str">
        <f>Atask.AtsOp!I4890</f>
        <v>Pardavimo užsakymas</v>
      </c>
      <c r="F5354">
        <f>Atask.AtsOp!M4890</f>
        <v>-108</v>
      </c>
      <c r="G5354">
        <f>VLOOKUP(B5354,Prekės!$A$2:$E$3000,3,FALSE)</f>
        <v>215</v>
      </c>
      <c r="H5354">
        <f>VLOOKUP(B5354,Prekės!$A$2:$E$3000,4,FALSE)</f>
        <v>0.75</v>
      </c>
      <c r="I5354">
        <f>VLOOKUP(B5354,Prekės!$A$2:$E$3000,5,FALSE)</f>
        <v>7</v>
      </c>
      <c r="J5354">
        <f t="shared" si="169"/>
        <v>-81</v>
      </c>
      <c r="K5354">
        <f t="shared" si="170"/>
        <v>-81</v>
      </c>
    </row>
    <row r="5355" spans="1:11">
      <c r="A5355" s="1">
        <f>Atask.AtsOp!A4891</f>
        <v>42466</v>
      </c>
      <c r="B5355" t="str">
        <f>Atask.AtsOp!E4891</f>
        <v>3002-0002</v>
      </c>
      <c r="C5355" t="str">
        <f>Atask.AtsOp!H4891</f>
        <v>Put.gaz.ferm.gėr. "Muskatinis", 0,75l 7%</v>
      </c>
      <c r="D5355" t="str">
        <f>Atask.AtsOp!N4891</f>
        <v>But.</v>
      </c>
      <c r="E5355" t="str">
        <f>Atask.AtsOp!I4891</f>
        <v>Pardavimo užsakymas</v>
      </c>
      <c r="F5355">
        <f>Atask.AtsOp!M4891</f>
        <v>-84</v>
      </c>
      <c r="G5355">
        <f>VLOOKUP(B5355,Prekės!$A$2:$E$3000,3,FALSE)</f>
        <v>215</v>
      </c>
      <c r="H5355">
        <f>VLOOKUP(B5355,Prekės!$A$2:$E$3000,4,FALSE)</f>
        <v>0.75</v>
      </c>
      <c r="I5355">
        <f>VLOOKUP(B5355,Prekės!$A$2:$E$3000,5,FALSE)</f>
        <v>7</v>
      </c>
      <c r="J5355">
        <f t="shared" si="169"/>
        <v>-63</v>
      </c>
      <c r="K5355">
        <f t="shared" si="170"/>
        <v>-63</v>
      </c>
    </row>
    <row r="5356" spans="1:11">
      <c r="A5356" s="1">
        <f>Atask.AtsOp!A4892</f>
        <v>42464</v>
      </c>
      <c r="B5356" t="str">
        <f>Atask.AtsOp!E4892</f>
        <v>3002-0002</v>
      </c>
      <c r="C5356" t="str">
        <f>Atask.AtsOp!H4892</f>
        <v>Put.gaz.ferm.gėr. "Muskatinis", 0,75l 7%</v>
      </c>
      <c r="D5356" t="str">
        <f>Atask.AtsOp!N4892</f>
        <v>But.</v>
      </c>
      <c r="E5356" t="str">
        <f>Atask.AtsOp!I4892</f>
        <v>Pardavimo užsakymas</v>
      </c>
      <c r="F5356">
        <f>Atask.AtsOp!M4892</f>
        <v>-144</v>
      </c>
      <c r="G5356">
        <f>VLOOKUP(B5356,Prekės!$A$2:$E$3000,3,FALSE)</f>
        <v>215</v>
      </c>
      <c r="H5356">
        <f>VLOOKUP(B5356,Prekės!$A$2:$E$3000,4,FALSE)</f>
        <v>0.75</v>
      </c>
      <c r="I5356">
        <f>VLOOKUP(B5356,Prekės!$A$2:$E$3000,5,FALSE)</f>
        <v>7</v>
      </c>
      <c r="J5356">
        <f t="shared" si="169"/>
        <v>-108</v>
      </c>
      <c r="K5356">
        <f t="shared" si="170"/>
        <v>-108</v>
      </c>
    </row>
    <row r="5357" spans="1:11">
      <c r="A5357" s="1">
        <f>Atask.AtsOp!A4893</f>
        <v>42465</v>
      </c>
      <c r="B5357" t="str">
        <f>Atask.AtsOp!E4893</f>
        <v>3002-0002</v>
      </c>
      <c r="C5357" t="str">
        <f>Atask.AtsOp!H4893</f>
        <v>Put.gaz.ferm.gėr. "Muskatinis", 0,75l 7%</v>
      </c>
      <c r="D5357" t="str">
        <f>Atask.AtsOp!N4893</f>
        <v>But.</v>
      </c>
      <c r="E5357" t="str">
        <f>Atask.AtsOp!I4893</f>
        <v>Pardavimo užsakymas</v>
      </c>
      <c r="F5357">
        <f>Atask.AtsOp!M4893</f>
        <v>-96</v>
      </c>
      <c r="G5357">
        <f>VLOOKUP(B5357,Prekės!$A$2:$E$3000,3,FALSE)</f>
        <v>215</v>
      </c>
      <c r="H5357">
        <f>VLOOKUP(B5357,Prekės!$A$2:$E$3000,4,FALSE)</f>
        <v>0.75</v>
      </c>
      <c r="I5357">
        <f>VLOOKUP(B5357,Prekės!$A$2:$E$3000,5,FALSE)</f>
        <v>7</v>
      </c>
      <c r="J5357">
        <f t="shared" si="169"/>
        <v>-72</v>
      </c>
      <c r="K5357">
        <f t="shared" si="170"/>
        <v>-72</v>
      </c>
    </row>
    <row r="5358" spans="1:11">
      <c r="A5358" s="1">
        <f>Atask.AtsOp!A4894</f>
        <v>42461</v>
      </c>
      <c r="B5358" t="str">
        <f>Atask.AtsOp!E4894</f>
        <v>3002-0002</v>
      </c>
      <c r="C5358" t="str">
        <f>Atask.AtsOp!H4894</f>
        <v>Put.gaz.ferm.gėr. "Muskatinis", 0,75l 7%</v>
      </c>
      <c r="D5358" t="str">
        <f>Atask.AtsOp!N4894</f>
        <v>But.</v>
      </c>
      <c r="E5358" t="str">
        <f>Atask.AtsOp!I4894</f>
        <v>Pardavimo užsakymas</v>
      </c>
      <c r="F5358">
        <f>Atask.AtsOp!M4894</f>
        <v>-156</v>
      </c>
      <c r="G5358">
        <f>VLOOKUP(B5358,Prekės!$A$2:$E$3000,3,FALSE)</f>
        <v>215</v>
      </c>
      <c r="H5358">
        <f>VLOOKUP(B5358,Prekės!$A$2:$E$3000,4,FALSE)</f>
        <v>0.75</v>
      </c>
      <c r="I5358">
        <f>VLOOKUP(B5358,Prekės!$A$2:$E$3000,5,FALSE)</f>
        <v>7</v>
      </c>
      <c r="J5358">
        <f t="shared" si="169"/>
        <v>-117</v>
      </c>
      <c r="K5358">
        <f t="shared" si="170"/>
        <v>-117</v>
      </c>
    </row>
    <row r="5359" spans="1:11">
      <c r="A5359" s="1">
        <f>Atask.AtsOp!A4895</f>
        <v>42474</v>
      </c>
      <c r="B5359" t="str">
        <f>Atask.AtsOp!E4895</f>
        <v>3002-0002</v>
      </c>
      <c r="C5359" t="str">
        <f>Atask.AtsOp!H4895</f>
        <v>Put.gaz.ferm.gėr. "Muskatinis", 0,75l 7%</v>
      </c>
      <c r="D5359" t="str">
        <f>Atask.AtsOp!N4895</f>
        <v>But.</v>
      </c>
      <c r="E5359" t="str">
        <f>Atask.AtsOp!I4895</f>
        <v>Pardavimo užsakymas</v>
      </c>
      <c r="F5359">
        <f>Atask.AtsOp!M4895</f>
        <v>-24</v>
      </c>
      <c r="G5359">
        <f>VLOOKUP(B5359,Prekės!$A$2:$E$3000,3,FALSE)</f>
        <v>215</v>
      </c>
      <c r="H5359">
        <f>VLOOKUP(B5359,Prekės!$A$2:$E$3000,4,FALSE)</f>
        <v>0.75</v>
      </c>
      <c r="I5359">
        <f>VLOOKUP(B5359,Prekės!$A$2:$E$3000,5,FALSE)</f>
        <v>7</v>
      </c>
      <c r="J5359">
        <f t="shared" si="169"/>
        <v>-18</v>
      </c>
      <c r="K5359">
        <f t="shared" si="170"/>
        <v>-18</v>
      </c>
    </row>
    <row r="5360" spans="1:11">
      <c r="A5360" s="1">
        <f>Atask.AtsOp!A4896</f>
        <v>42473</v>
      </c>
      <c r="B5360" t="str">
        <f>Atask.AtsOp!E4896</f>
        <v>3002-0002</v>
      </c>
      <c r="C5360" t="str">
        <f>Atask.AtsOp!H4896</f>
        <v>Put.gaz.ferm.gėr. "Muskatinis", 0,75l 7%</v>
      </c>
      <c r="D5360" t="str">
        <f>Atask.AtsOp!N4896</f>
        <v>But.</v>
      </c>
      <c r="E5360" t="str">
        <f>Atask.AtsOp!I4896</f>
        <v>Pardavimo užsakymas</v>
      </c>
      <c r="F5360">
        <f>Atask.AtsOp!M4896</f>
        <v>-168</v>
      </c>
      <c r="G5360">
        <f>VLOOKUP(B5360,Prekės!$A$2:$E$3000,3,FALSE)</f>
        <v>215</v>
      </c>
      <c r="H5360">
        <f>VLOOKUP(B5360,Prekės!$A$2:$E$3000,4,FALSE)</f>
        <v>0.75</v>
      </c>
      <c r="I5360">
        <f>VLOOKUP(B5360,Prekės!$A$2:$E$3000,5,FALSE)</f>
        <v>7</v>
      </c>
      <c r="J5360">
        <f t="shared" si="169"/>
        <v>-126</v>
      </c>
      <c r="K5360">
        <f t="shared" si="170"/>
        <v>-126</v>
      </c>
    </row>
    <row r="5361" spans="1:11">
      <c r="A5361" s="1">
        <f>Atask.AtsOp!A4897</f>
        <v>42473</v>
      </c>
      <c r="B5361" t="str">
        <f>Atask.AtsOp!E4897</f>
        <v>3002-0002</v>
      </c>
      <c r="C5361" t="str">
        <f>Atask.AtsOp!H4897</f>
        <v>Put.gaz.ferm.gėr. "Muskatinis", 0,75l 7%</v>
      </c>
      <c r="D5361" t="str">
        <f>Atask.AtsOp!N4897</f>
        <v>But.</v>
      </c>
      <c r="E5361" t="str">
        <f>Atask.AtsOp!I4897</f>
        <v>Pardavimo užsakymas</v>
      </c>
      <c r="F5361">
        <f>Atask.AtsOp!M4897</f>
        <v>-120</v>
      </c>
      <c r="G5361">
        <f>VLOOKUP(B5361,Prekės!$A$2:$E$3000,3,FALSE)</f>
        <v>215</v>
      </c>
      <c r="H5361">
        <f>VLOOKUP(B5361,Prekės!$A$2:$E$3000,4,FALSE)</f>
        <v>0.75</v>
      </c>
      <c r="I5361">
        <f>VLOOKUP(B5361,Prekės!$A$2:$E$3000,5,FALSE)</f>
        <v>7</v>
      </c>
      <c r="J5361">
        <f t="shared" si="169"/>
        <v>-90</v>
      </c>
      <c r="K5361">
        <f t="shared" si="170"/>
        <v>-90</v>
      </c>
    </row>
    <row r="5362" spans="1:11">
      <c r="A5362" s="1">
        <f>Atask.AtsOp!A4898</f>
        <v>42474</v>
      </c>
      <c r="B5362" t="str">
        <f>Atask.AtsOp!E4898</f>
        <v>3002-0002</v>
      </c>
      <c r="C5362" t="str">
        <f>Atask.AtsOp!H4898</f>
        <v>Put.gaz.ferm.gėr. "Muskatinis", 0,75l 7%</v>
      </c>
      <c r="D5362" t="str">
        <f>Atask.AtsOp!N4898</f>
        <v>But.</v>
      </c>
      <c r="E5362" t="str">
        <f>Atask.AtsOp!I4898</f>
        <v>Pardavimo užsakymas</v>
      </c>
      <c r="F5362">
        <f>Atask.AtsOp!M4898</f>
        <v>-108</v>
      </c>
      <c r="G5362">
        <f>VLOOKUP(B5362,Prekės!$A$2:$E$3000,3,FALSE)</f>
        <v>215</v>
      </c>
      <c r="H5362">
        <f>VLOOKUP(B5362,Prekės!$A$2:$E$3000,4,FALSE)</f>
        <v>0.75</v>
      </c>
      <c r="I5362">
        <f>VLOOKUP(B5362,Prekės!$A$2:$E$3000,5,FALSE)</f>
        <v>7</v>
      </c>
      <c r="J5362">
        <f t="shared" si="169"/>
        <v>-81</v>
      </c>
      <c r="K5362">
        <f t="shared" si="170"/>
        <v>-81</v>
      </c>
    </row>
    <row r="5363" spans="1:11">
      <c r="A5363" s="1">
        <f>Atask.AtsOp!A4899</f>
        <v>42475</v>
      </c>
      <c r="B5363" t="str">
        <f>Atask.AtsOp!E4899</f>
        <v>3002-0002</v>
      </c>
      <c r="C5363" t="str">
        <f>Atask.AtsOp!H4899</f>
        <v>Put.gaz.ferm.gėr. "Muskatinis", 0,75l 7%</v>
      </c>
      <c r="D5363" t="str">
        <f>Atask.AtsOp!N4899</f>
        <v>But.</v>
      </c>
      <c r="E5363" t="str">
        <f>Atask.AtsOp!I4899</f>
        <v>Pardavimo užsakymas</v>
      </c>
      <c r="F5363">
        <f>Atask.AtsOp!M4899</f>
        <v>-48</v>
      </c>
      <c r="G5363">
        <f>VLOOKUP(B5363,Prekės!$A$2:$E$3000,3,FALSE)</f>
        <v>215</v>
      </c>
      <c r="H5363">
        <f>VLOOKUP(B5363,Prekės!$A$2:$E$3000,4,FALSE)</f>
        <v>0.75</v>
      </c>
      <c r="I5363">
        <f>VLOOKUP(B5363,Prekės!$A$2:$E$3000,5,FALSE)</f>
        <v>7</v>
      </c>
      <c r="J5363">
        <f t="shared" si="169"/>
        <v>-36</v>
      </c>
      <c r="K5363">
        <f t="shared" si="170"/>
        <v>-36</v>
      </c>
    </row>
    <row r="5364" spans="1:11">
      <c r="A5364" s="1">
        <f>Atask.AtsOp!A4900</f>
        <v>42479</v>
      </c>
      <c r="B5364" t="str">
        <f>Atask.AtsOp!E4900</f>
        <v>3002-0002</v>
      </c>
      <c r="C5364" t="str">
        <f>Atask.AtsOp!H4900</f>
        <v>Put.gaz.ferm.gėr. "Muskatinis", 0,75l 7%</v>
      </c>
      <c r="D5364" t="str">
        <f>Atask.AtsOp!N4900</f>
        <v>But.</v>
      </c>
      <c r="E5364" t="str">
        <f>Atask.AtsOp!I4900</f>
        <v>Pardavimo užsakymas</v>
      </c>
      <c r="F5364">
        <f>Atask.AtsOp!M4900</f>
        <v>-432</v>
      </c>
      <c r="G5364">
        <f>VLOOKUP(B5364,Prekės!$A$2:$E$3000,3,FALSE)</f>
        <v>215</v>
      </c>
      <c r="H5364">
        <f>VLOOKUP(B5364,Prekės!$A$2:$E$3000,4,FALSE)</f>
        <v>0.75</v>
      </c>
      <c r="I5364">
        <f>VLOOKUP(B5364,Prekės!$A$2:$E$3000,5,FALSE)</f>
        <v>7</v>
      </c>
      <c r="J5364">
        <f t="shared" si="169"/>
        <v>-324</v>
      </c>
      <c r="K5364">
        <f t="shared" si="170"/>
        <v>-324</v>
      </c>
    </row>
    <row r="5365" spans="1:11">
      <c r="A5365" s="1">
        <f>Atask.AtsOp!A4901</f>
        <v>42468</v>
      </c>
      <c r="B5365" t="str">
        <f>Atask.AtsOp!E4901</f>
        <v>3002-0002</v>
      </c>
      <c r="C5365" t="str">
        <f>Atask.AtsOp!H4901</f>
        <v>Put.gaz.ferm.gėr. "Muskatinis", 0,75l 7%</v>
      </c>
      <c r="D5365" t="str">
        <f>Atask.AtsOp!N4901</f>
        <v>But.</v>
      </c>
      <c r="E5365" t="str">
        <f>Atask.AtsOp!I4901</f>
        <v>Pardavimo užsakymas</v>
      </c>
      <c r="F5365">
        <f>Atask.AtsOp!M4901</f>
        <v>-132</v>
      </c>
      <c r="G5365">
        <f>VLOOKUP(B5365,Prekės!$A$2:$E$3000,3,FALSE)</f>
        <v>215</v>
      </c>
      <c r="H5365">
        <f>VLOOKUP(B5365,Prekės!$A$2:$E$3000,4,FALSE)</f>
        <v>0.75</v>
      </c>
      <c r="I5365">
        <f>VLOOKUP(B5365,Prekės!$A$2:$E$3000,5,FALSE)</f>
        <v>7</v>
      </c>
      <c r="J5365">
        <f t="shared" si="169"/>
        <v>-99</v>
      </c>
      <c r="K5365">
        <f t="shared" si="170"/>
        <v>-99</v>
      </c>
    </row>
    <row r="5366" spans="1:11">
      <c r="A5366" s="1">
        <f>Atask.AtsOp!A4902</f>
        <v>42475</v>
      </c>
      <c r="B5366" t="str">
        <f>Atask.AtsOp!E4902</f>
        <v>3002-0002</v>
      </c>
      <c r="C5366" t="str">
        <f>Atask.AtsOp!H4902</f>
        <v>Put.gaz.ferm.gėr. "Muskatinis", 0,75l 7%</v>
      </c>
      <c r="D5366" t="str">
        <f>Atask.AtsOp!N4902</f>
        <v>But.</v>
      </c>
      <c r="E5366" t="str">
        <f>Atask.AtsOp!I4902</f>
        <v>Pardavimo užsakymas</v>
      </c>
      <c r="F5366">
        <f>Atask.AtsOp!M4902</f>
        <v>-108</v>
      </c>
      <c r="G5366">
        <f>VLOOKUP(B5366,Prekės!$A$2:$E$3000,3,FALSE)</f>
        <v>215</v>
      </c>
      <c r="H5366">
        <f>VLOOKUP(B5366,Prekės!$A$2:$E$3000,4,FALSE)</f>
        <v>0.75</v>
      </c>
      <c r="I5366">
        <f>VLOOKUP(B5366,Prekės!$A$2:$E$3000,5,FALSE)</f>
        <v>7</v>
      </c>
      <c r="J5366">
        <f t="shared" si="169"/>
        <v>-81</v>
      </c>
      <c r="K5366">
        <f t="shared" si="170"/>
        <v>-81</v>
      </c>
    </row>
    <row r="5367" spans="1:11">
      <c r="A5367" s="1">
        <f>Atask.AtsOp!A4903</f>
        <v>42471</v>
      </c>
      <c r="B5367" t="str">
        <f>Atask.AtsOp!E4903</f>
        <v>3002-0002</v>
      </c>
      <c r="C5367" t="str">
        <f>Atask.AtsOp!H4903</f>
        <v>Put.gaz.ferm.gėr. "Muskatinis", 0,75l 7%</v>
      </c>
      <c r="D5367" t="str">
        <f>Atask.AtsOp!N4903</f>
        <v>But.</v>
      </c>
      <c r="E5367" t="str">
        <f>Atask.AtsOp!I4903</f>
        <v>Pardavimo užsakymas</v>
      </c>
      <c r="F5367">
        <f>Atask.AtsOp!M4903</f>
        <v>-120</v>
      </c>
      <c r="G5367">
        <f>VLOOKUP(B5367,Prekės!$A$2:$E$3000,3,FALSE)</f>
        <v>215</v>
      </c>
      <c r="H5367">
        <f>VLOOKUP(B5367,Prekės!$A$2:$E$3000,4,FALSE)</f>
        <v>0.75</v>
      </c>
      <c r="I5367">
        <f>VLOOKUP(B5367,Prekės!$A$2:$E$3000,5,FALSE)</f>
        <v>7</v>
      </c>
      <c r="J5367">
        <f t="shared" si="169"/>
        <v>-90</v>
      </c>
      <c r="K5367">
        <f t="shared" si="170"/>
        <v>-90</v>
      </c>
    </row>
    <row r="5368" spans="1:11">
      <c r="A5368" s="1">
        <f>Atask.AtsOp!A4904</f>
        <v>42471</v>
      </c>
      <c r="B5368" t="str">
        <f>Atask.AtsOp!E4904</f>
        <v>3002-0002</v>
      </c>
      <c r="C5368" t="str">
        <f>Atask.AtsOp!H4904</f>
        <v>Put.gaz.ferm.gėr. "Muskatinis", 0,75l 7%</v>
      </c>
      <c r="D5368" t="str">
        <f>Atask.AtsOp!N4904</f>
        <v>But.</v>
      </c>
      <c r="E5368" t="str">
        <f>Atask.AtsOp!I4904</f>
        <v>Pardavimo užsakymas</v>
      </c>
      <c r="F5368">
        <f>Atask.AtsOp!M4904</f>
        <v>-204</v>
      </c>
      <c r="G5368">
        <f>VLOOKUP(B5368,Prekės!$A$2:$E$3000,3,FALSE)</f>
        <v>215</v>
      </c>
      <c r="H5368">
        <f>VLOOKUP(B5368,Prekės!$A$2:$E$3000,4,FALSE)</f>
        <v>0.75</v>
      </c>
      <c r="I5368">
        <f>VLOOKUP(B5368,Prekės!$A$2:$E$3000,5,FALSE)</f>
        <v>7</v>
      </c>
      <c r="J5368">
        <f t="shared" si="169"/>
        <v>-153</v>
      </c>
      <c r="K5368">
        <f t="shared" si="170"/>
        <v>-153</v>
      </c>
    </row>
    <row r="5369" spans="1:11">
      <c r="A5369" s="1">
        <f>Atask.AtsOp!A4905</f>
        <v>42473</v>
      </c>
      <c r="B5369" t="str">
        <f>Atask.AtsOp!E4905</f>
        <v>3002-0002</v>
      </c>
      <c r="C5369" t="str">
        <f>Atask.AtsOp!H4905</f>
        <v>Put.gaz.ferm.gėr. "Muskatinis", 0,75l 7%</v>
      </c>
      <c r="D5369" t="str">
        <f>Atask.AtsOp!N4905</f>
        <v>But.</v>
      </c>
      <c r="E5369" t="str">
        <f>Atask.AtsOp!I4905</f>
        <v>Pardavimo užsakymas</v>
      </c>
      <c r="F5369">
        <f>Atask.AtsOp!M4905</f>
        <v>-432</v>
      </c>
      <c r="G5369">
        <f>VLOOKUP(B5369,Prekės!$A$2:$E$3000,3,FALSE)</f>
        <v>215</v>
      </c>
      <c r="H5369">
        <f>VLOOKUP(B5369,Prekės!$A$2:$E$3000,4,FALSE)</f>
        <v>0.75</v>
      </c>
      <c r="I5369">
        <f>VLOOKUP(B5369,Prekės!$A$2:$E$3000,5,FALSE)</f>
        <v>7</v>
      </c>
      <c r="J5369">
        <f t="shared" si="169"/>
        <v>-324</v>
      </c>
      <c r="K5369">
        <f t="shared" si="170"/>
        <v>-324</v>
      </c>
    </row>
    <row r="5370" spans="1:11">
      <c r="A5370" s="1">
        <f>Atask.AtsOp!A4906</f>
        <v>42472</v>
      </c>
      <c r="B5370" t="str">
        <f>Atask.AtsOp!E4906</f>
        <v>3002-0002</v>
      </c>
      <c r="C5370" t="str">
        <f>Atask.AtsOp!H4906</f>
        <v>Put.gaz.ferm.gėr. "Muskatinis", 0,75l 7%</v>
      </c>
      <c r="D5370" t="str">
        <f>Atask.AtsOp!N4906</f>
        <v>But.</v>
      </c>
      <c r="E5370" t="str">
        <f>Atask.AtsOp!I4906</f>
        <v>Pardavimo užsakymas</v>
      </c>
      <c r="F5370">
        <f>Atask.AtsOp!M4906</f>
        <v>-84</v>
      </c>
      <c r="G5370">
        <f>VLOOKUP(B5370,Prekės!$A$2:$E$3000,3,FALSE)</f>
        <v>215</v>
      </c>
      <c r="H5370">
        <f>VLOOKUP(B5370,Prekės!$A$2:$E$3000,4,FALSE)</f>
        <v>0.75</v>
      </c>
      <c r="I5370">
        <f>VLOOKUP(B5370,Prekės!$A$2:$E$3000,5,FALSE)</f>
        <v>7</v>
      </c>
      <c r="J5370">
        <f t="shared" si="169"/>
        <v>-63</v>
      </c>
      <c r="K5370">
        <f t="shared" si="170"/>
        <v>-63</v>
      </c>
    </row>
    <row r="5371" spans="1:11">
      <c r="A5371" s="1">
        <f>Atask.AtsOp!A4907</f>
        <v>42478</v>
      </c>
      <c r="B5371" t="str">
        <f>Atask.AtsOp!E4907</f>
        <v>3002-0002</v>
      </c>
      <c r="C5371" t="str">
        <f>Atask.AtsOp!H4907</f>
        <v>Put.gaz.ferm.gėr. "Muskatinis", 0,75l 7%</v>
      </c>
      <c r="D5371" t="str">
        <f>Atask.AtsOp!N4907</f>
        <v>But.</v>
      </c>
      <c r="E5371" t="str">
        <f>Atask.AtsOp!I4907</f>
        <v>Pardavimo užsakymas</v>
      </c>
      <c r="F5371">
        <f>Atask.AtsOp!M4907</f>
        <v>-264</v>
      </c>
      <c r="G5371">
        <f>VLOOKUP(B5371,Prekės!$A$2:$E$3000,3,FALSE)</f>
        <v>215</v>
      </c>
      <c r="H5371">
        <f>VLOOKUP(B5371,Prekės!$A$2:$E$3000,4,FALSE)</f>
        <v>0.75</v>
      </c>
      <c r="I5371">
        <f>VLOOKUP(B5371,Prekės!$A$2:$E$3000,5,FALSE)</f>
        <v>7</v>
      </c>
      <c r="J5371">
        <f t="shared" si="169"/>
        <v>-198</v>
      </c>
      <c r="K5371">
        <f t="shared" si="170"/>
        <v>-198</v>
      </c>
    </row>
    <row r="5372" spans="1:11">
      <c r="A5372" s="1">
        <f>Atask.AtsOp!A4908</f>
        <v>42488</v>
      </c>
      <c r="B5372" t="str">
        <f>Atask.AtsOp!E4908</f>
        <v>3002-0002</v>
      </c>
      <c r="C5372" t="str">
        <f>Atask.AtsOp!H4908</f>
        <v>Put.gaz.ferm.gėr. "Muskatinis", 0,75l 7%</v>
      </c>
      <c r="D5372" t="str">
        <f>Atask.AtsOp!N4908</f>
        <v>But.</v>
      </c>
      <c r="E5372" t="str">
        <f>Atask.AtsOp!I4908</f>
        <v>Pardavimo užsakymas</v>
      </c>
      <c r="F5372">
        <f>Atask.AtsOp!M4908</f>
        <v>-432</v>
      </c>
      <c r="G5372">
        <f>VLOOKUP(B5372,Prekės!$A$2:$E$3000,3,FALSE)</f>
        <v>215</v>
      </c>
      <c r="H5372">
        <f>VLOOKUP(B5372,Prekės!$A$2:$E$3000,4,FALSE)</f>
        <v>0.75</v>
      </c>
      <c r="I5372">
        <f>VLOOKUP(B5372,Prekės!$A$2:$E$3000,5,FALSE)</f>
        <v>7</v>
      </c>
      <c r="J5372">
        <f t="shared" si="169"/>
        <v>-324</v>
      </c>
      <c r="K5372">
        <f t="shared" si="170"/>
        <v>-324</v>
      </c>
    </row>
    <row r="5373" spans="1:11">
      <c r="A5373" s="1">
        <f>Atask.AtsOp!A4909</f>
        <v>42486</v>
      </c>
      <c r="B5373" t="str">
        <f>Atask.AtsOp!E4909</f>
        <v>3002-0002</v>
      </c>
      <c r="C5373" t="str">
        <f>Atask.AtsOp!H4909</f>
        <v>Put.gaz.ferm.gėr. "Muskatinis", 0,75l 7%</v>
      </c>
      <c r="D5373" t="str">
        <f>Atask.AtsOp!N4909</f>
        <v>But.</v>
      </c>
      <c r="E5373" t="str">
        <f>Atask.AtsOp!I4909</f>
        <v>Pardavimo užsakymas</v>
      </c>
      <c r="F5373">
        <f>Atask.AtsOp!M4909</f>
        <v>-60</v>
      </c>
      <c r="G5373">
        <f>VLOOKUP(B5373,Prekės!$A$2:$E$3000,3,FALSE)</f>
        <v>215</v>
      </c>
      <c r="H5373">
        <f>VLOOKUP(B5373,Prekės!$A$2:$E$3000,4,FALSE)</f>
        <v>0.75</v>
      </c>
      <c r="I5373">
        <f>VLOOKUP(B5373,Prekės!$A$2:$E$3000,5,FALSE)</f>
        <v>7</v>
      </c>
      <c r="J5373">
        <f t="shared" si="169"/>
        <v>-45</v>
      </c>
      <c r="K5373">
        <f t="shared" si="170"/>
        <v>-45</v>
      </c>
    </row>
    <row r="5374" spans="1:11">
      <c r="A5374" s="1">
        <f>Atask.AtsOp!A4910</f>
        <v>42485</v>
      </c>
      <c r="B5374" t="str">
        <f>Atask.AtsOp!E4910</f>
        <v>3002-0002</v>
      </c>
      <c r="C5374" t="str">
        <f>Atask.AtsOp!H4910</f>
        <v>Put.gaz.ferm.gėr. "Muskatinis", 0,75l 7%</v>
      </c>
      <c r="D5374" t="str">
        <f>Atask.AtsOp!N4910</f>
        <v>But.</v>
      </c>
      <c r="E5374" t="str">
        <f>Atask.AtsOp!I4910</f>
        <v>Pardavimo užsakymas</v>
      </c>
      <c r="F5374">
        <f>Atask.AtsOp!M4910</f>
        <v>-432</v>
      </c>
      <c r="G5374">
        <f>VLOOKUP(B5374,Prekės!$A$2:$E$3000,3,FALSE)</f>
        <v>215</v>
      </c>
      <c r="H5374">
        <f>VLOOKUP(B5374,Prekės!$A$2:$E$3000,4,FALSE)</f>
        <v>0.75</v>
      </c>
      <c r="I5374">
        <f>VLOOKUP(B5374,Prekės!$A$2:$E$3000,5,FALSE)</f>
        <v>7</v>
      </c>
      <c r="J5374">
        <f t="shared" si="169"/>
        <v>-324</v>
      </c>
      <c r="K5374">
        <f t="shared" si="170"/>
        <v>-324</v>
      </c>
    </row>
    <row r="5375" spans="1:11">
      <c r="A5375" s="1">
        <f>Atask.AtsOp!A4911</f>
        <v>42487</v>
      </c>
      <c r="B5375" t="str">
        <f>Atask.AtsOp!E4911</f>
        <v>3002-0002</v>
      </c>
      <c r="C5375" t="str">
        <f>Atask.AtsOp!H4911</f>
        <v>Put.gaz.ferm.gėr. "Muskatinis", 0,75l 7%</v>
      </c>
      <c r="D5375" t="str">
        <f>Atask.AtsOp!N4911</f>
        <v>But.</v>
      </c>
      <c r="E5375" t="str">
        <f>Atask.AtsOp!I4911</f>
        <v>Pardavimo užsakymas</v>
      </c>
      <c r="F5375">
        <f>Atask.AtsOp!M4911</f>
        <v>-192</v>
      </c>
      <c r="G5375">
        <f>VLOOKUP(B5375,Prekės!$A$2:$E$3000,3,FALSE)</f>
        <v>215</v>
      </c>
      <c r="H5375">
        <f>VLOOKUP(B5375,Prekės!$A$2:$E$3000,4,FALSE)</f>
        <v>0.75</v>
      </c>
      <c r="I5375">
        <f>VLOOKUP(B5375,Prekės!$A$2:$E$3000,5,FALSE)</f>
        <v>7</v>
      </c>
      <c r="J5375">
        <f t="shared" si="169"/>
        <v>-144</v>
      </c>
      <c r="K5375">
        <f t="shared" si="170"/>
        <v>-144</v>
      </c>
    </row>
    <row r="5376" spans="1:11">
      <c r="A5376" s="1">
        <f>Atask.AtsOp!A4912</f>
        <v>42482</v>
      </c>
      <c r="B5376" t="str">
        <f>Atask.AtsOp!E4912</f>
        <v>3002-0002</v>
      </c>
      <c r="C5376" t="str">
        <f>Atask.AtsOp!H4912</f>
        <v>Put.gaz.ferm.gėr. "Muskatinis", 0,75l 7%</v>
      </c>
      <c r="D5376" t="str">
        <f>Atask.AtsOp!N4912</f>
        <v>But.</v>
      </c>
      <c r="E5376" t="str">
        <f>Atask.AtsOp!I4912</f>
        <v>Pardavimo užsakymas</v>
      </c>
      <c r="F5376">
        <f>Atask.AtsOp!M4912</f>
        <v>-204</v>
      </c>
      <c r="G5376">
        <f>VLOOKUP(B5376,Prekės!$A$2:$E$3000,3,FALSE)</f>
        <v>215</v>
      </c>
      <c r="H5376">
        <f>VLOOKUP(B5376,Prekės!$A$2:$E$3000,4,FALSE)</f>
        <v>0.75</v>
      </c>
      <c r="I5376">
        <f>VLOOKUP(B5376,Prekės!$A$2:$E$3000,5,FALSE)</f>
        <v>7</v>
      </c>
      <c r="J5376">
        <f t="shared" si="169"/>
        <v>-153</v>
      </c>
      <c r="K5376">
        <f t="shared" si="170"/>
        <v>-153</v>
      </c>
    </row>
    <row r="5377" spans="1:11">
      <c r="A5377" s="1">
        <f>Atask.AtsOp!A4913</f>
        <v>42485</v>
      </c>
      <c r="B5377" t="str">
        <f>Atask.AtsOp!E4913</f>
        <v>3002-0002</v>
      </c>
      <c r="C5377" t="str">
        <f>Atask.AtsOp!H4913</f>
        <v>Put.gaz.ferm.gėr. "Muskatinis", 0,75l 7%</v>
      </c>
      <c r="D5377" t="str">
        <f>Atask.AtsOp!N4913</f>
        <v>But.</v>
      </c>
      <c r="E5377" t="str">
        <f>Atask.AtsOp!I4913</f>
        <v>Pardavimo užsakymas</v>
      </c>
      <c r="F5377">
        <f>Atask.AtsOp!M4913</f>
        <v>-300</v>
      </c>
      <c r="G5377">
        <f>VLOOKUP(B5377,Prekės!$A$2:$E$3000,3,FALSE)</f>
        <v>215</v>
      </c>
      <c r="H5377">
        <f>VLOOKUP(B5377,Prekės!$A$2:$E$3000,4,FALSE)</f>
        <v>0.75</v>
      </c>
      <c r="I5377">
        <f>VLOOKUP(B5377,Prekės!$A$2:$E$3000,5,FALSE)</f>
        <v>7</v>
      </c>
      <c r="J5377">
        <f t="shared" si="169"/>
        <v>-225</v>
      </c>
      <c r="K5377">
        <f t="shared" si="170"/>
        <v>-225</v>
      </c>
    </row>
    <row r="5378" spans="1:11">
      <c r="A5378" s="1">
        <f>Atask.AtsOp!A4914</f>
        <v>42480</v>
      </c>
      <c r="B5378" t="str">
        <f>Atask.AtsOp!E4914</f>
        <v>3002-0002</v>
      </c>
      <c r="C5378" t="str">
        <f>Atask.AtsOp!H4914</f>
        <v>Put.gaz.ferm.gėr. "Muskatinis", 0,75l 7%</v>
      </c>
      <c r="D5378" t="str">
        <f>Atask.AtsOp!N4914</f>
        <v>But.</v>
      </c>
      <c r="E5378" t="str">
        <f>Atask.AtsOp!I4914</f>
        <v>Pardavimo užsakymas</v>
      </c>
      <c r="F5378">
        <f>Atask.AtsOp!M4914</f>
        <v>-432</v>
      </c>
      <c r="G5378">
        <f>VLOOKUP(B5378,Prekės!$A$2:$E$3000,3,FALSE)</f>
        <v>215</v>
      </c>
      <c r="H5378">
        <f>VLOOKUP(B5378,Prekės!$A$2:$E$3000,4,FALSE)</f>
        <v>0.75</v>
      </c>
      <c r="I5378">
        <f>VLOOKUP(B5378,Prekės!$A$2:$E$3000,5,FALSE)</f>
        <v>7</v>
      </c>
      <c r="J5378">
        <f t="shared" si="169"/>
        <v>-324</v>
      </c>
      <c r="K5378">
        <f t="shared" si="170"/>
        <v>-324</v>
      </c>
    </row>
    <row r="5379" spans="1:11">
      <c r="A5379" s="1">
        <f>Atask.AtsOp!A4915</f>
        <v>42479</v>
      </c>
      <c r="B5379" t="str">
        <f>Atask.AtsOp!E4915</f>
        <v>3002-0002</v>
      </c>
      <c r="C5379" t="str">
        <f>Atask.AtsOp!H4915</f>
        <v>Put.gaz.ferm.gėr. "Muskatinis", 0,75l 7%</v>
      </c>
      <c r="D5379" t="str">
        <f>Atask.AtsOp!N4915</f>
        <v>But.</v>
      </c>
      <c r="E5379" t="str">
        <f>Atask.AtsOp!I4915</f>
        <v>Pardavimo užsakymas</v>
      </c>
      <c r="F5379">
        <f>Atask.AtsOp!M4915</f>
        <v>-72</v>
      </c>
      <c r="G5379">
        <f>VLOOKUP(B5379,Prekės!$A$2:$E$3000,3,FALSE)</f>
        <v>215</v>
      </c>
      <c r="H5379">
        <f>VLOOKUP(B5379,Prekės!$A$2:$E$3000,4,FALSE)</f>
        <v>0.75</v>
      </c>
      <c r="I5379">
        <f>VLOOKUP(B5379,Prekės!$A$2:$E$3000,5,FALSE)</f>
        <v>7</v>
      </c>
      <c r="J5379">
        <f t="shared" si="169"/>
        <v>-54</v>
      </c>
      <c r="K5379">
        <f t="shared" si="170"/>
        <v>-54</v>
      </c>
    </row>
    <row r="5380" spans="1:11">
      <c r="A5380" s="1">
        <f>Atask.AtsOp!A4916</f>
        <v>42480</v>
      </c>
      <c r="B5380" t="str">
        <f>Atask.AtsOp!E4916</f>
        <v>3002-0002</v>
      </c>
      <c r="C5380" t="str">
        <f>Atask.AtsOp!H4916</f>
        <v>Put.gaz.ferm.gėr. "Muskatinis", 0,75l 7%</v>
      </c>
      <c r="D5380" t="str">
        <f>Atask.AtsOp!N4916</f>
        <v>But.</v>
      </c>
      <c r="E5380" t="str">
        <f>Atask.AtsOp!I4916</f>
        <v>Pardavimo užsakymas</v>
      </c>
      <c r="F5380">
        <f>Atask.AtsOp!M4916</f>
        <v>-156</v>
      </c>
      <c r="G5380">
        <f>VLOOKUP(B5380,Prekės!$A$2:$E$3000,3,FALSE)</f>
        <v>215</v>
      </c>
      <c r="H5380">
        <f>VLOOKUP(B5380,Prekės!$A$2:$E$3000,4,FALSE)</f>
        <v>0.75</v>
      </c>
      <c r="I5380">
        <f>VLOOKUP(B5380,Prekės!$A$2:$E$3000,5,FALSE)</f>
        <v>7</v>
      </c>
      <c r="J5380">
        <f t="shared" si="169"/>
        <v>-117</v>
      </c>
      <c r="K5380">
        <f t="shared" si="170"/>
        <v>-117</v>
      </c>
    </row>
    <row r="5381" spans="1:11">
      <c r="A5381" s="1">
        <f>Atask.AtsOp!A4917</f>
        <v>42481</v>
      </c>
      <c r="B5381" t="str">
        <f>Atask.AtsOp!E4917</f>
        <v>3002-0002</v>
      </c>
      <c r="C5381" t="str">
        <f>Atask.AtsOp!H4917</f>
        <v>Put.gaz.ferm.gėr. "Muskatinis", 0,75l 7%</v>
      </c>
      <c r="D5381" t="str">
        <f>Atask.AtsOp!N4917</f>
        <v>But.</v>
      </c>
      <c r="E5381" t="str">
        <f>Atask.AtsOp!I4917</f>
        <v>Pardavimo užsakymas</v>
      </c>
      <c r="F5381">
        <f>Atask.AtsOp!M4917</f>
        <v>-108</v>
      </c>
      <c r="G5381">
        <f>VLOOKUP(B5381,Prekės!$A$2:$E$3000,3,FALSE)</f>
        <v>215</v>
      </c>
      <c r="H5381">
        <f>VLOOKUP(B5381,Prekės!$A$2:$E$3000,4,FALSE)</f>
        <v>0.75</v>
      </c>
      <c r="I5381">
        <f>VLOOKUP(B5381,Prekės!$A$2:$E$3000,5,FALSE)</f>
        <v>7</v>
      </c>
      <c r="J5381">
        <f t="shared" si="169"/>
        <v>-81</v>
      </c>
      <c r="K5381">
        <f t="shared" si="170"/>
        <v>-81</v>
      </c>
    </row>
    <row r="5382" spans="1:11">
      <c r="A5382" s="1">
        <f>Atask.AtsOp!A4918</f>
        <v>42488</v>
      </c>
      <c r="B5382" t="str">
        <f>Atask.AtsOp!E4918</f>
        <v>3002-0002</v>
      </c>
      <c r="C5382" t="str">
        <f>Atask.AtsOp!H4918</f>
        <v>Put.gaz.ferm.gėr. "Muskatinis", 0,75l 7%</v>
      </c>
      <c r="D5382" t="str">
        <f>Atask.AtsOp!N4918</f>
        <v>But.</v>
      </c>
      <c r="E5382" t="str">
        <f>Atask.AtsOp!I4918</f>
        <v>Pardavimo užsakymas</v>
      </c>
      <c r="F5382">
        <f>Atask.AtsOp!M4918</f>
        <v>-108</v>
      </c>
      <c r="G5382">
        <f>VLOOKUP(B5382,Prekės!$A$2:$E$3000,3,FALSE)</f>
        <v>215</v>
      </c>
      <c r="H5382">
        <f>VLOOKUP(B5382,Prekės!$A$2:$E$3000,4,FALSE)</f>
        <v>0.75</v>
      </c>
      <c r="I5382">
        <f>VLOOKUP(B5382,Prekės!$A$2:$E$3000,5,FALSE)</f>
        <v>7</v>
      </c>
      <c r="J5382">
        <f t="shared" si="169"/>
        <v>-81</v>
      </c>
      <c r="K5382">
        <f t="shared" si="170"/>
        <v>-81</v>
      </c>
    </row>
    <row r="5383" spans="1:11">
      <c r="A5383" s="1">
        <f>Atask.AtsOp!A4919</f>
        <v>42489</v>
      </c>
      <c r="B5383" t="str">
        <f>Atask.AtsOp!E4919</f>
        <v>3002-0002</v>
      </c>
      <c r="C5383" t="str">
        <f>Atask.AtsOp!H4919</f>
        <v>Put.gaz.ferm.gėr. "Muskatinis", 0,75l 7%</v>
      </c>
      <c r="D5383" t="str">
        <f>Atask.AtsOp!N4919</f>
        <v>But.</v>
      </c>
      <c r="E5383" t="str">
        <f>Atask.AtsOp!I4919</f>
        <v>Pardavimo užsakymas</v>
      </c>
      <c r="F5383">
        <f>Atask.AtsOp!M4919</f>
        <v>-204</v>
      </c>
      <c r="G5383">
        <f>VLOOKUP(B5383,Prekės!$A$2:$E$3000,3,FALSE)</f>
        <v>215</v>
      </c>
      <c r="H5383">
        <f>VLOOKUP(B5383,Prekės!$A$2:$E$3000,4,FALSE)</f>
        <v>0.75</v>
      </c>
      <c r="I5383">
        <f>VLOOKUP(B5383,Prekės!$A$2:$E$3000,5,FALSE)</f>
        <v>7</v>
      </c>
      <c r="J5383">
        <f t="shared" si="169"/>
        <v>-153</v>
      </c>
      <c r="K5383">
        <f t="shared" si="170"/>
        <v>-153</v>
      </c>
    </row>
    <row r="5384" spans="1:11">
      <c r="A5384" s="1">
        <f>Atask.AtsOp!A4920</f>
        <v>42488</v>
      </c>
      <c r="B5384" t="str">
        <f>Atask.AtsOp!E4920</f>
        <v>3002-0002</v>
      </c>
      <c r="C5384" t="str">
        <f>Atask.AtsOp!H4920</f>
        <v>Put.gaz.ferm.gėr. "Muskatinis", 0,75l 7%</v>
      </c>
      <c r="D5384" t="str">
        <f>Atask.AtsOp!N4920</f>
        <v>But.</v>
      </c>
      <c r="E5384" t="str">
        <f>Atask.AtsOp!I4920</f>
        <v>Gamyba</v>
      </c>
      <c r="F5384">
        <f>Atask.AtsOp!M4920</f>
        <v>38010</v>
      </c>
      <c r="G5384">
        <f>VLOOKUP(B5384,Prekės!$A$2:$E$3000,3,FALSE)</f>
        <v>215</v>
      </c>
      <c r="H5384">
        <f>VLOOKUP(B5384,Prekės!$A$2:$E$3000,4,FALSE)</f>
        <v>0.75</v>
      </c>
      <c r="I5384">
        <f>VLOOKUP(B5384,Prekės!$A$2:$E$3000,5,FALSE)</f>
        <v>7</v>
      </c>
      <c r="J5384">
        <f t="shared" si="169"/>
        <v>28507.5</v>
      </c>
      <c r="K5384">
        <f t="shared" si="170"/>
        <v>28507.5</v>
      </c>
    </row>
    <row r="5385" spans="1:11">
      <c r="A5385" s="1">
        <f>Atask.AtsOp!A4921</f>
        <v>42488</v>
      </c>
      <c r="B5385" t="str">
        <f>Atask.AtsOp!E4921</f>
        <v>3002-0002</v>
      </c>
      <c r="C5385" t="str">
        <f>Atask.AtsOp!H4921</f>
        <v>Put.gaz.ferm.gėr. "Muskatinis", 0,75l 7%</v>
      </c>
      <c r="D5385" t="str">
        <f>Atask.AtsOp!N4921</f>
        <v>But.</v>
      </c>
      <c r="E5385" t="str">
        <f>Atask.AtsOp!I4921</f>
        <v>Gamyba</v>
      </c>
      <c r="F5385">
        <f>Atask.AtsOp!M4921</f>
        <v>2355</v>
      </c>
      <c r="G5385">
        <f>VLOOKUP(B5385,Prekės!$A$2:$E$3000,3,FALSE)</f>
        <v>215</v>
      </c>
      <c r="H5385">
        <f>VLOOKUP(B5385,Prekės!$A$2:$E$3000,4,FALSE)</f>
        <v>0.75</v>
      </c>
      <c r="I5385">
        <f>VLOOKUP(B5385,Prekės!$A$2:$E$3000,5,FALSE)</f>
        <v>7</v>
      </c>
      <c r="J5385">
        <f t="shared" si="169"/>
        <v>1766.25</v>
      </c>
      <c r="K5385">
        <f t="shared" si="170"/>
        <v>1766.25</v>
      </c>
    </row>
    <row r="5386" spans="1:11">
      <c r="A5386" s="1">
        <f>Atask.AtsOp!A4922</f>
        <v>42489</v>
      </c>
      <c r="B5386" t="str">
        <f>Atask.AtsOp!E4922</f>
        <v>3002-0003</v>
      </c>
      <c r="C5386" t="str">
        <f>Atask.AtsOp!H4922</f>
        <v>Put.gaz.ferm.gėr. "Auksinis Muskatinis", 0,75l 7%</v>
      </c>
      <c r="D5386" t="str">
        <f>Atask.AtsOp!N4922</f>
        <v>But.</v>
      </c>
      <c r="E5386" t="str">
        <f>Atask.AtsOp!I4922</f>
        <v>Pardavimo užsakymas</v>
      </c>
      <c r="F5386">
        <f>Atask.AtsOp!M4922</f>
        <v>-1233</v>
      </c>
      <c r="G5386">
        <f>VLOOKUP(B5386,Prekės!$A$2:$E$3000,3,FALSE)</f>
        <v>215</v>
      </c>
      <c r="H5386">
        <f>VLOOKUP(B5386,Prekės!$A$2:$E$3000,4,FALSE)</f>
        <v>0.75</v>
      </c>
      <c r="I5386">
        <f>VLOOKUP(B5386,Prekės!$A$2:$E$3000,5,FALSE)</f>
        <v>7</v>
      </c>
      <c r="J5386">
        <f t="shared" si="169"/>
        <v>-924.75</v>
      </c>
      <c r="K5386">
        <f t="shared" si="170"/>
        <v>-924.75</v>
      </c>
    </row>
    <row r="5387" spans="1:11">
      <c r="A5387" s="1">
        <f>Atask.AtsOp!A4923</f>
        <v>42489</v>
      </c>
      <c r="B5387" t="str">
        <f>Atask.AtsOp!E4923</f>
        <v>3002-0003</v>
      </c>
      <c r="C5387" t="str">
        <f>Atask.AtsOp!H4923</f>
        <v>Put.gaz.ferm.gėr. "Auksinis Muskatinis", 0,75l 7%</v>
      </c>
      <c r="D5387" t="str">
        <f>Atask.AtsOp!N4923</f>
        <v>But.</v>
      </c>
      <c r="E5387" t="str">
        <f>Atask.AtsOp!I4923</f>
        <v>Pardavimo užsakymas</v>
      </c>
      <c r="F5387">
        <f>Atask.AtsOp!M4923</f>
        <v>-36</v>
      </c>
      <c r="G5387">
        <f>VLOOKUP(B5387,Prekės!$A$2:$E$3000,3,FALSE)</f>
        <v>215</v>
      </c>
      <c r="H5387">
        <f>VLOOKUP(B5387,Prekės!$A$2:$E$3000,4,FALSE)</f>
        <v>0.75</v>
      </c>
      <c r="I5387">
        <f>VLOOKUP(B5387,Prekės!$A$2:$E$3000,5,FALSE)</f>
        <v>7</v>
      </c>
      <c r="J5387">
        <f t="shared" si="169"/>
        <v>-27</v>
      </c>
      <c r="K5387">
        <f t="shared" si="170"/>
        <v>-27</v>
      </c>
    </row>
    <row r="5388" spans="1:11">
      <c r="A5388" s="1">
        <f>Atask.AtsOp!A4924</f>
        <v>42489</v>
      </c>
      <c r="B5388" t="str">
        <f>Atask.AtsOp!E4924</f>
        <v>3002-0003</v>
      </c>
      <c r="C5388" t="str">
        <f>Atask.AtsOp!H4924</f>
        <v>Put.gaz.ferm.gėr. "Auksinis Muskatinis", 0,75l 7%</v>
      </c>
      <c r="D5388" t="str">
        <f>Atask.AtsOp!N4924</f>
        <v>But.</v>
      </c>
      <c r="E5388" t="str">
        <f>Atask.AtsOp!I4924</f>
        <v>Pardavimo užsakymas</v>
      </c>
      <c r="F5388">
        <f>Atask.AtsOp!M4924</f>
        <v>-11540</v>
      </c>
      <c r="G5388">
        <f>VLOOKUP(B5388,Prekės!$A$2:$E$3000,3,FALSE)</f>
        <v>215</v>
      </c>
      <c r="H5388">
        <f>VLOOKUP(B5388,Prekės!$A$2:$E$3000,4,FALSE)</f>
        <v>0.75</v>
      </c>
      <c r="I5388">
        <f>VLOOKUP(B5388,Prekės!$A$2:$E$3000,5,FALSE)</f>
        <v>7</v>
      </c>
      <c r="J5388">
        <f t="shared" si="169"/>
        <v>-8655</v>
      </c>
      <c r="K5388">
        <f t="shared" si="170"/>
        <v>-8655</v>
      </c>
    </row>
    <row r="5389" spans="1:11">
      <c r="A5389" s="1">
        <f>Atask.AtsOp!A4925</f>
        <v>42489</v>
      </c>
      <c r="B5389" t="str">
        <f>Atask.AtsOp!E4925</f>
        <v>3002-0003</v>
      </c>
      <c r="C5389" t="str">
        <f>Atask.AtsOp!H4925</f>
        <v>Put.gaz.ferm.gėr. "Auksinis Muskatinis", 0,75l 7%</v>
      </c>
      <c r="D5389" t="str">
        <f>Atask.AtsOp!N4925</f>
        <v>But.</v>
      </c>
      <c r="E5389" t="str">
        <f>Atask.AtsOp!I4925</f>
        <v>Pardavimo užsakymas</v>
      </c>
      <c r="F5389">
        <f>Atask.AtsOp!M4925</f>
        <v>11540</v>
      </c>
      <c r="G5389">
        <f>VLOOKUP(B5389,Prekės!$A$2:$E$3000,3,FALSE)</f>
        <v>215</v>
      </c>
      <c r="H5389">
        <f>VLOOKUP(B5389,Prekės!$A$2:$E$3000,4,FALSE)</f>
        <v>0.75</v>
      </c>
      <c r="I5389">
        <f>VLOOKUP(B5389,Prekės!$A$2:$E$3000,5,FALSE)</f>
        <v>7</v>
      </c>
      <c r="J5389">
        <f t="shared" si="169"/>
        <v>8655</v>
      </c>
      <c r="K5389">
        <f t="shared" si="170"/>
        <v>8655</v>
      </c>
    </row>
    <row r="5390" spans="1:11">
      <c r="A5390" s="1">
        <f>Atask.AtsOp!A4926</f>
        <v>42489</v>
      </c>
      <c r="B5390" t="str">
        <f>Atask.AtsOp!E4926</f>
        <v>3002-0003</v>
      </c>
      <c r="C5390" t="str">
        <f>Atask.AtsOp!H4926</f>
        <v>Put.gaz.ferm.gėr. "Auksinis Muskatinis", 0,75l 7%</v>
      </c>
      <c r="D5390" t="str">
        <f>Atask.AtsOp!N4926</f>
        <v>But.</v>
      </c>
      <c r="E5390" t="str">
        <f>Atask.AtsOp!I4926</f>
        <v>Pardavimo užsakymas</v>
      </c>
      <c r="F5390">
        <f>Atask.AtsOp!M4926</f>
        <v>1233</v>
      </c>
      <c r="G5390">
        <f>VLOOKUP(B5390,Prekės!$A$2:$E$3000,3,FALSE)</f>
        <v>215</v>
      </c>
      <c r="H5390">
        <f>VLOOKUP(B5390,Prekės!$A$2:$E$3000,4,FALSE)</f>
        <v>0.75</v>
      </c>
      <c r="I5390">
        <f>VLOOKUP(B5390,Prekės!$A$2:$E$3000,5,FALSE)</f>
        <v>7</v>
      </c>
      <c r="J5390">
        <f t="shared" si="169"/>
        <v>924.75</v>
      </c>
      <c r="K5390">
        <f t="shared" si="170"/>
        <v>924.75</v>
      </c>
    </row>
    <row r="5391" spans="1:11">
      <c r="A5391" s="1">
        <f>Atask.AtsOp!A4927</f>
        <v>42489</v>
      </c>
      <c r="B5391" t="str">
        <f>Atask.AtsOp!E4927</f>
        <v>3002-0003</v>
      </c>
      <c r="C5391" t="str">
        <f>Atask.AtsOp!H4927</f>
        <v>Put.gaz.ferm.gėr. "Auksinis Muskatinis", 0,75l 7%</v>
      </c>
      <c r="D5391" t="str">
        <f>Atask.AtsOp!N4927</f>
        <v>But.</v>
      </c>
      <c r="E5391" t="str">
        <f>Atask.AtsOp!I4927</f>
        <v>Pardavimo užsakymas</v>
      </c>
      <c r="F5391">
        <f>Atask.AtsOp!M4927</f>
        <v>36</v>
      </c>
      <c r="G5391">
        <f>VLOOKUP(B5391,Prekės!$A$2:$E$3000,3,FALSE)</f>
        <v>215</v>
      </c>
      <c r="H5391">
        <f>VLOOKUP(B5391,Prekės!$A$2:$E$3000,4,FALSE)</f>
        <v>0.75</v>
      </c>
      <c r="I5391">
        <f>VLOOKUP(B5391,Prekės!$A$2:$E$3000,5,FALSE)</f>
        <v>7</v>
      </c>
      <c r="J5391">
        <f t="shared" si="169"/>
        <v>27</v>
      </c>
      <c r="K5391">
        <f t="shared" si="170"/>
        <v>27</v>
      </c>
    </row>
    <row r="5392" spans="1:11">
      <c r="A5392" s="1">
        <f>Atask.AtsOp!A4928</f>
        <v>42461</v>
      </c>
      <c r="B5392" t="str">
        <f>Atask.AtsOp!E4928</f>
        <v>3002-0003</v>
      </c>
      <c r="C5392" t="str">
        <f>Atask.AtsOp!H4928</f>
        <v>Put.gaz.ferm.gėr. "Auksinis Muskatinis", 0,75l 7%</v>
      </c>
      <c r="D5392" t="str">
        <f>Atask.AtsOp!N4928</f>
        <v>But.</v>
      </c>
      <c r="E5392" t="str">
        <f>Atask.AtsOp!I4928</f>
        <v>Pardavimo užsakymas</v>
      </c>
      <c r="F5392">
        <f>Atask.AtsOp!M4928</f>
        <v>-348</v>
      </c>
      <c r="G5392">
        <f>VLOOKUP(B5392,Prekės!$A$2:$E$3000,3,FALSE)</f>
        <v>215</v>
      </c>
      <c r="H5392">
        <f>VLOOKUP(B5392,Prekės!$A$2:$E$3000,4,FALSE)</f>
        <v>0.75</v>
      </c>
      <c r="I5392">
        <f>VLOOKUP(B5392,Prekės!$A$2:$E$3000,5,FALSE)</f>
        <v>7</v>
      </c>
      <c r="J5392">
        <f t="shared" si="169"/>
        <v>-261</v>
      </c>
      <c r="K5392">
        <f t="shared" si="170"/>
        <v>-261</v>
      </c>
    </row>
    <row r="5393" spans="1:11">
      <c r="A5393" s="1">
        <f>Atask.AtsOp!A4929</f>
        <v>42465</v>
      </c>
      <c r="B5393" t="str">
        <f>Atask.AtsOp!E4929</f>
        <v>3002-0003</v>
      </c>
      <c r="C5393" t="str">
        <f>Atask.AtsOp!H4929</f>
        <v>Put.gaz.ferm.gėr. "Auksinis Muskatinis", 0,75l 7%</v>
      </c>
      <c r="D5393" t="str">
        <f>Atask.AtsOp!N4929</f>
        <v>But.</v>
      </c>
      <c r="E5393" t="str">
        <f>Atask.AtsOp!I4929</f>
        <v>Pardavimo užsakymas</v>
      </c>
      <c r="F5393">
        <f>Atask.AtsOp!M4929</f>
        <v>-72</v>
      </c>
      <c r="G5393">
        <f>VLOOKUP(B5393,Prekės!$A$2:$E$3000,3,FALSE)</f>
        <v>215</v>
      </c>
      <c r="H5393">
        <f>VLOOKUP(B5393,Prekės!$A$2:$E$3000,4,FALSE)</f>
        <v>0.75</v>
      </c>
      <c r="I5393">
        <f>VLOOKUP(B5393,Prekės!$A$2:$E$3000,5,FALSE)</f>
        <v>7</v>
      </c>
      <c r="J5393">
        <f t="shared" si="169"/>
        <v>-54</v>
      </c>
      <c r="K5393">
        <f t="shared" si="170"/>
        <v>-54</v>
      </c>
    </row>
    <row r="5394" spans="1:11">
      <c r="A5394" s="1">
        <f>Atask.AtsOp!A4930</f>
        <v>42465</v>
      </c>
      <c r="B5394" t="str">
        <f>Atask.AtsOp!E4930</f>
        <v>3002-0003</v>
      </c>
      <c r="C5394" t="str">
        <f>Atask.AtsOp!H4930</f>
        <v>Put.gaz.ferm.gėr. "Auksinis Muskatinis", 0,75l 7%</v>
      </c>
      <c r="D5394" t="str">
        <f>Atask.AtsOp!N4930</f>
        <v>But.</v>
      </c>
      <c r="E5394" t="str">
        <f>Atask.AtsOp!I4930</f>
        <v>Pardavimo užsakymas</v>
      </c>
      <c r="F5394">
        <f>Atask.AtsOp!M4930</f>
        <v>-3456</v>
      </c>
      <c r="G5394">
        <f>VLOOKUP(B5394,Prekės!$A$2:$E$3000,3,FALSE)</f>
        <v>215</v>
      </c>
      <c r="H5394">
        <f>VLOOKUP(B5394,Prekės!$A$2:$E$3000,4,FALSE)</f>
        <v>0.75</v>
      </c>
      <c r="I5394">
        <f>VLOOKUP(B5394,Prekės!$A$2:$E$3000,5,FALSE)</f>
        <v>7</v>
      </c>
      <c r="J5394">
        <f t="shared" si="169"/>
        <v>-2592</v>
      </c>
      <c r="K5394">
        <f t="shared" si="170"/>
        <v>-2592</v>
      </c>
    </row>
    <row r="5395" spans="1:11">
      <c r="A5395" s="1">
        <f>Atask.AtsOp!A4931</f>
        <v>42464</v>
      </c>
      <c r="B5395" t="str">
        <f>Atask.AtsOp!E4931</f>
        <v>3002-0003</v>
      </c>
      <c r="C5395" t="str">
        <f>Atask.AtsOp!H4931</f>
        <v>Put.gaz.ferm.gėr. "Auksinis Muskatinis", 0,75l 7%</v>
      </c>
      <c r="D5395" t="str">
        <f>Atask.AtsOp!N4931</f>
        <v>But.</v>
      </c>
      <c r="E5395" t="str">
        <f>Atask.AtsOp!I4931</f>
        <v>Pardavimo užsakymas</v>
      </c>
      <c r="F5395">
        <f>Atask.AtsOp!M4931</f>
        <v>-504</v>
      </c>
      <c r="G5395">
        <f>VLOOKUP(B5395,Prekės!$A$2:$E$3000,3,FALSE)</f>
        <v>215</v>
      </c>
      <c r="H5395">
        <f>VLOOKUP(B5395,Prekės!$A$2:$E$3000,4,FALSE)</f>
        <v>0.75</v>
      </c>
      <c r="I5395">
        <f>VLOOKUP(B5395,Prekės!$A$2:$E$3000,5,FALSE)</f>
        <v>7</v>
      </c>
      <c r="J5395">
        <f t="shared" si="169"/>
        <v>-378</v>
      </c>
      <c r="K5395">
        <f t="shared" si="170"/>
        <v>-378</v>
      </c>
    </row>
    <row r="5396" spans="1:11">
      <c r="A5396" s="1">
        <f>Atask.AtsOp!A4932</f>
        <v>42467</v>
      </c>
      <c r="B5396" t="str">
        <f>Atask.AtsOp!E4932</f>
        <v>3002-0003</v>
      </c>
      <c r="C5396" t="str">
        <f>Atask.AtsOp!H4932</f>
        <v>Put.gaz.ferm.gėr. "Auksinis Muskatinis", 0,75l 7%</v>
      </c>
      <c r="D5396" t="str">
        <f>Atask.AtsOp!N4932</f>
        <v>But.</v>
      </c>
      <c r="E5396" t="str">
        <f>Atask.AtsOp!I4932</f>
        <v>Pardavimo užsakymas</v>
      </c>
      <c r="F5396">
        <f>Atask.AtsOp!M4932</f>
        <v>-864</v>
      </c>
      <c r="G5396">
        <f>VLOOKUP(B5396,Prekės!$A$2:$E$3000,3,FALSE)</f>
        <v>215</v>
      </c>
      <c r="H5396">
        <f>VLOOKUP(B5396,Prekės!$A$2:$E$3000,4,FALSE)</f>
        <v>0.75</v>
      </c>
      <c r="I5396">
        <f>VLOOKUP(B5396,Prekės!$A$2:$E$3000,5,FALSE)</f>
        <v>7</v>
      </c>
      <c r="J5396">
        <f t="shared" si="169"/>
        <v>-648</v>
      </c>
      <c r="K5396">
        <f t="shared" si="170"/>
        <v>-648</v>
      </c>
    </row>
    <row r="5397" spans="1:11">
      <c r="A5397" s="1">
        <f>Atask.AtsOp!A4933</f>
        <v>42466</v>
      </c>
      <c r="B5397" t="str">
        <f>Atask.AtsOp!E4933</f>
        <v>3002-0003</v>
      </c>
      <c r="C5397" t="str">
        <f>Atask.AtsOp!H4933</f>
        <v>Put.gaz.ferm.gėr. "Auksinis Muskatinis", 0,75l 7%</v>
      </c>
      <c r="D5397" t="str">
        <f>Atask.AtsOp!N4933</f>
        <v>But.</v>
      </c>
      <c r="E5397" t="str">
        <f>Atask.AtsOp!I4933</f>
        <v>Pardavimo užsakymas</v>
      </c>
      <c r="F5397">
        <f>Atask.AtsOp!M4933</f>
        <v>-144</v>
      </c>
      <c r="G5397">
        <f>VLOOKUP(B5397,Prekės!$A$2:$E$3000,3,FALSE)</f>
        <v>215</v>
      </c>
      <c r="H5397">
        <f>VLOOKUP(B5397,Prekės!$A$2:$E$3000,4,FALSE)</f>
        <v>0.75</v>
      </c>
      <c r="I5397">
        <f>VLOOKUP(B5397,Prekės!$A$2:$E$3000,5,FALSE)</f>
        <v>7</v>
      </c>
      <c r="J5397">
        <f t="shared" si="169"/>
        <v>-108</v>
      </c>
      <c r="K5397">
        <f t="shared" si="170"/>
        <v>-108</v>
      </c>
    </row>
    <row r="5398" spans="1:11">
      <c r="A5398" s="1">
        <f>Atask.AtsOp!A4934</f>
        <v>42467</v>
      </c>
      <c r="B5398" t="str">
        <f>Atask.AtsOp!E4934</f>
        <v>3002-0003</v>
      </c>
      <c r="C5398" t="str">
        <f>Atask.AtsOp!H4934</f>
        <v>Put.gaz.ferm.gėr. "Auksinis Muskatinis", 0,75l 7%</v>
      </c>
      <c r="D5398" t="str">
        <f>Atask.AtsOp!N4934</f>
        <v>But.</v>
      </c>
      <c r="E5398" t="str">
        <f>Atask.AtsOp!I4934</f>
        <v>Pardavimo užsakymas</v>
      </c>
      <c r="F5398">
        <f>Atask.AtsOp!M4934</f>
        <v>-204</v>
      </c>
      <c r="G5398">
        <f>VLOOKUP(B5398,Prekės!$A$2:$E$3000,3,FALSE)</f>
        <v>215</v>
      </c>
      <c r="H5398">
        <f>VLOOKUP(B5398,Prekės!$A$2:$E$3000,4,FALSE)</f>
        <v>0.75</v>
      </c>
      <c r="I5398">
        <f>VLOOKUP(B5398,Prekės!$A$2:$E$3000,5,FALSE)</f>
        <v>7</v>
      </c>
      <c r="J5398">
        <f t="shared" si="169"/>
        <v>-153</v>
      </c>
      <c r="K5398">
        <f t="shared" si="170"/>
        <v>-153</v>
      </c>
    </row>
    <row r="5399" spans="1:11">
      <c r="A5399" s="1">
        <f>Atask.AtsOp!A4935</f>
        <v>42478</v>
      </c>
      <c r="B5399" t="str">
        <f>Atask.AtsOp!E4935</f>
        <v>3002-0003</v>
      </c>
      <c r="C5399" t="str">
        <f>Atask.AtsOp!H4935</f>
        <v>Put.gaz.ferm.gėr. "Auksinis Muskatinis", 0,75l 7%</v>
      </c>
      <c r="D5399" t="str">
        <f>Atask.AtsOp!N4935</f>
        <v>But.</v>
      </c>
      <c r="E5399" t="str">
        <f>Atask.AtsOp!I4935</f>
        <v>Pardavimo užsakymas</v>
      </c>
      <c r="F5399">
        <f>Atask.AtsOp!M4935</f>
        <v>-1296</v>
      </c>
      <c r="G5399">
        <f>VLOOKUP(B5399,Prekės!$A$2:$E$3000,3,FALSE)</f>
        <v>215</v>
      </c>
      <c r="H5399">
        <f>VLOOKUP(B5399,Prekės!$A$2:$E$3000,4,FALSE)</f>
        <v>0.75</v>
      </c>
      <c r="I5399">
        <f>VLOOKUP(B5399,Prekės!$A$2:$E$3000,5,FALSE)</f>
        <v>7</v>
      </c>
      <c r="J5399">
        <f t="shared" si="169"/>
        <v>-972</v>
      </c>
      <c r="K5399">
        <f t="shared" si="170"/>
        <v>-972</v>
      </c>
    </row>
    <row r="5400" spans="1:11">
      <c r="A5400" s="1">
        <f>Atask.AtsOp!A4936</f>
        <v>42478</v>
      </c>
      <c r="B5400" t="str">
        <f>Atask.AtsOp!E4936</f>
        <v>3002-0003</v>
      </c>
      <c r="C5400" t="str">
        <f>Atask.AtsOp!H4936</f>
        <v>Put.gaz.ferm.gėr. "Auksinis Muskatinis", 0,75l 7%</v>
      </c>
      <c r="D5400" t="str">
        <f>Atask.AtsOp!N4936</f>
        <v>But.</v>
      </c>
      <c r="E5400" t="str">
        <f>Atask.AtsOp!I4936</f>
        <v>Pardavimo užsakymas</v>
      </c>
      <c r="F5400">
        <f>Atask.AtsOp!M4936</f>
        <v>-708</v>
      </c>
      <c r="G5400">
        <f>VLOOKUP(B5400,Prekės!$A$2:$E$3000,3,FALSE)</f>
        <v>215</v>
      </c>
      <c r="H5400">
        <f>VLOOKUP(B5400,Prekės!$A$2:$E$3000,4,FALSE)</f>
        <v>0.75</v>
      </c>
      <c r="I5400">
        <f>VLOOKUP(B5400,Prekės!$A$2:$E$3000,5,FALSE)</f>
        <v>7</v>
      </c>
      <c r="J5400">
        <f t="shared" si="169"/>
        <v>-531</v>
      </c>
      <c r="K5400">
        <f t="shared" si="170"/>
        <v>-531</v>
      </c>
    </row>
    <row r="5401" spans="1:11">
      <c r="A5401" s="1">
        <f>Atask.AtsOp!A4937</f>
        <v>42472</v>
      </c>
      <c r="B5401" t="str">
        <f>Atask.AtsOp!E4937</f>
        <v>3002-0003</v>
      </c>
      <c r="C5401" t="str">
        <f>Atask.AtsOp!H4937</f>
        <v>Put.gaz.ferm.gėr. "Auksinis Muskatinis", 0,75l 7%</v>
      </c>
      <c r="D5401" t="str">
        <f>Atask.AtsOp!N4937</f>
        <v>But.</v>
      </c>
      <c r="E5401" t="str">
        <f>Atask.AtsOp!I4937</f>
        <v>Pardavimo užsakymas</v>
      </c>
      <c r="F5401">
        <f>Atask.AtsOp!M4937</f>
        <v>-60</v>
      </c>
      <c r="G5401">
        <f>VLOOKUP(B5401,Prekės!$A$2:$E$3000,3,FALSE)</f>
        <v>215</v>
      </c>
      <c r="H5401">
        <f>VLOOKUP(B5401,Prekės!$A$2:$E$3000,4,FALSE)</f>
        <v>0.75</v>
      </c>
      <c r="I5401">
        <f>VLOOKUP(B5401,Prekės!$A$2:$E$3000,5,FALSE)</f>
        <v>7</v>
      </c>
      <c r="J5401">
        <f t="shared" si="169"/>
        <v>-45</v>
      </c>
      <c r="K5401">
        <f t="shared" si="170"/>
        <v>-45</v>
      </c>
    </row>
    <row r="5402" spans="1:11">
      <c r="A5402" s="1">
        <f>Atask.AtsOp!A4938</f>
        <v>42471</v>
      </c>
      <c r="B5402" t="str">
        <f>Atask.AtsOp!E4938</f>
        <v>3002-0003</v>
      </c>
      <c r="C5402" t="str">
        <f>Atask.AtsOp!H4938</f>
        <v>Put.gaz.ferm.gėr. "Auksinis Muskatinis", 0,75l 7%</v>
      </c>
      <c r="D5402" t="str">
        <f>Atask.AtsOp!N4938</f>
        <v>But.</v>
      </c>
      <c r="E5402" t="str">
        <f>Atask.AtsOp!I4938</f>
        <v>Pardavimo užsakymas</v>
      </c>
      <c r="F5402">
        <f>Atask.AtsOp!M4938</f>
        <v>-372</v>
      </c>
      <c r="G5402">
        <f>VLOOKUP(B5402,Prekės!$A$2:$E$3000,3,FALSE)</f>
        <v>215</v>
      </c>
      <c r="H5402">
        <f>VLOOKUP(B5402,Prekės!$A$2:$E$3000,4,FALSE)</f>
        <v>0.75</v>
      </c>
      <c r="I5402">
        <f>VLOOKUP(B5402,Prekės!$A$2:$E$3000,5,FALSE)</f>
        <v>7</v>
      </c>
      <c r="J5402">
        <f t="shared" si="169"/>
        <v>-279</v>
      </c>
      <c r="K5402">
        <f t="shared" si="170"/>
        <v>-279</v>
      </c>
    </row>
    <row r="5403" spans="1:11">
      <c r="A5403" s="1">
        <f>Atask.AtsOp!A4939</f>
        <v>42468</v>
      </c>
      <c r="B5403" t="str">
        <f>Atask.AtsOp!E4939</f>
        <v>3002-0003</v>
      </c>
      <c r="C5403" t="str">
        <f>Atask.AtsOp!H4939</f>
        <v>Put.gaz.ferm.gėr. "Auksinis Muskatinis", 0,75l 7%</v>
      </c>
      <c r="D5403" t="str">
        <f>Atask.AtsOp!N4939</f>
        <v>But.</v>
      </c>
      <c r="E5403" t="str">
        <f>Atask.AtsOp!I4939</f>
        <v>Perkelti</v>
      </c>
      <c r="F5403">
        <f>Atask.AtsOp!M4939</f>
        <v>40268</v>
      </c>
      <c r="G5403">
        <f>VLOOKUP(B5403,Prekės!$A$2:$E$3000,3,FALSE)</f>
        <v>215</v>
      </c>
      <c r="H5403">
        <f>VLOOKUP(B5403,Prekės!$A$2:$E$3000,4,FALSE)</f>
        <v>0.75</v>
      </c>
      <c r="I5403">
        <f>VLOOKUP(B5403,Prekės!$A$2:$E$3000,5,FALSE)</f>
        <v>7</v>
      </c>
      <c r="J5403">
        <f t="shared" si="169"/>
        <v>30201</v>
      </c>
      <c r="K5403">
        <f t="shared" si="170"/>
        <v>30201</v>
      </c>
    </row>
    <row r="5404" spans="1:11">
      <c r="A5404" s="1">
        <f>Atask.AtsOp!A4940</f>
        <v>42473</v>
      </c>
      <c r="B5404" t="str">
        <f>Atask.AtsOp!E4940</f>
        <v>3002-0003</v>
      </c>
      <c r="C5404" t="str">
        <f>Atask.AtsOp!H4940</f>
        <v>Put.gaz.ferm.gėr. "Auksinis Muskatinis", 0,75l 7%</v>
      </c>
      <c r="D5404" t="str">
        <f>Atask.AtsOp!N4940</f>
        <v>But.</v>
      </c>
      <c r="E5404" t="str">
        <f>Atask.AtsOp!I4940</f>
        <v>Pardavimo užsakymas</v>
      </c>
      <c r="F5404">
        <f>Atask.AtsOp!M4940</f>
        <v>-864</v>
      </c>
      <c r="G5404">
        <f>VLOOKUP(B5404,Prekės!$A$2:$E$3000,3,FALSE)</f>
        <v>215</v>
      </c>
      <c r="H5404">
        <f>VLOOKUP(B5404,Prekės!$A$2:$E$3000,4,FALSE)</f>
        <v>0.75</v>
      </c>
      <c r="I5404">
        <f>VLOOKUP(B5404,Prekės!$A$2:$E$3000,5,FALSE)</f>
        <v>7</v>
      </c>
      <c r="J5404">
        <f t="shared" si="169"/>
        <v>-648</v>
      </c>
      <c r="K5404">
        <f t="shared" si="170"/>
        <v>-648</v>
      </c>
    </row>
    <row r="5405" spans="1:11">
      <c r="A5405" s="1">
        <f>Atask.AtsOp!A4941</f>
        <v>42475</v>
      </c>
      <c r="B5405" t="str">
        <f>Atask.AtsOp!E4941</f>
        <v>3002-0003</v>
      </c>
      <c r="C5405" t="str">
        <f>Atask.AtsOp!H4941</f>
        <v>Put.gaz.ferm.gėr. "Auksinis Muskatinis", 0,75l 7%</v>
      </c>
      <c r="D5405" t="str">
        <f>Atask.AtsOp!N4941</f>
        <v>But.</v>
      </c>
      <c r="E5405" t="str">
        <f>Atask.AtsOp!I4941</f>
        <v>Pardavimo užsakymas</v>
      </c>
      <c r="F5405">
        <f>Atask.AtsOp!M4941</f>
        <v>-204</v>
      </c>
      <c r="G5405">
        <f>VLOOKUP(B5405,Prekės!$A$2:$E$3000,3,FALSE)</f>
        <v>215</v>
      </c>
      <c r="H5405">
        <f>VLOOKUP(B5405,Prekės!$A$2:$E$3000,4,FALSE)</f>
        <v>0.75</v>
      </c>
      <c r="I5405">
        <f>VLOOKUP(B5405,Prekės!$A$2:$E$3000,5,FALSE)</f>
        <v>7</v>
      </c>
      <c r="J5405">
        <f t="shared" si="169"/>
        <v>-153</v>
      </c>
      <c r="K5405">
        <f t="shared" si="170"/>
        <v>-153</v>
      </c>
    </row>
    <row r="5406" spans="1:11">
      <c r="A5406" s="1">
        <f>Atask.AtsOp!A4942</f>
        <v>42468</v>
      </c>
      <c r="B5406" t="str">
        <f>Atask.AtsOp!E4942</f>
        <v>3002-0003</v>
      </c>
      <c r="C5406" t="str">
        <f>Atask.AtsOp!H4942</f>
        <v>Put.gaz.ferm.gėr. "Auksinis Muskatinis", 0,75l 7%</v>
      </c>
      <c r="D5406" t="str">
        <f>Atask.AtsOp!N4942</f>
        <v>But.</v>
      </c>
      <c r="E5406" t="str">
        <f>Atask.AtsOp!I4942</f>
        <v>Pardavimo užsakymas</v>
      </c>
      <c r="F5406">
        <f>Atask.AtsOp!M4942</f>
        <v>-240</v>
      </c>
      <c r="G5406">
        <f>VLOOKUP(B5406,Prekės!$A$2:$E$3000,3,FALSE)</f>
        <v>215</v>
      </c>
      <c r="H5406">
        <f>VLOOKUP(B5406,Prekės!$A$2:$E$3000,4,FALSE)</f>
        <v>0.75</v>
      </c>
      <c r="I5406">
        <f>VLOOKUP(B5406,Prekės!$A$2:$E$3000,5,FALSE)</f>
        <v>7</v>
      </c>
      <c r="J5406">
        <f t="shared" si="169"/>
        <v>-180</v>
      </c>
      <c r="K5406">
        <f t="shared" si="170"/>
        <v>-180</v>
      </c>
    </row>
    <row r="5407" spans="1:11">
      <c r="A5407" s="1">
        <f>Atask.AtsOp!A4943</f>
        <v>42468</v>
      </c>
      <c r="B5407" t="str">
        <f>Atask.AtsOp!E4943</f>
        <v>3002-0003</v>
      </c>
      <c r="C5407" t="str">
        <f>Atask.AtsOp!H4943</f>
        <v>Put.gaz.ferm.gėr. "Auksinis Muskatinis", 0,75l 7%</v>
      </c>
      <c r="D5407" t="str">
        <f>Atask.AtsOp!N4943</f>
        <v>But.</v>
      </c>
      <c r="E5407" t="str">
        <f>Atask.AtsOp!I4943</f>
        <v>Pardavimo užsakymas</v>
      </c>
      <c r="F5407">
        <f>Atask.AtsOp!M4943</f>
        <v>-4320</v>
      </c>
      <c r="G5407">
        <f>VLOOKUP(B5407,Prekės!$A$2:$E$3000,3,FALSE)</f>
        <v>215</v>
      </c>
      <c r="H5407">
        <f>VLOOKUP(B5407,Prekės!$A$2:$E$3000,4,FALSE)</f>
        <v>0.75</v>
      </c>
      <c r="I5407">
        <f>VLOOKUP(B5407,Prekės!$A$2:$E$3000,5,FALSE)</f>
        <v>7</v>
      </c>
      <c r="J5407">
        <f t="shared" si="169"/>
        <v>-3240</v>
      </c>
      <c r="K5407">
        <f t="shared" si="170"/>
        <v>-3240</v>
      </c>
    </row>
    <row r="5408" spans="1:11">
      <c r="A5408" s="1">
        <f>Atask.AtsOp!A4944</f>
        <v>42474</v>
      </c>
      <c r="B5408" t="str">
        <f>Atask.AtsOp!E4944</f>
        <v>3002-0003</v>
      </c>
      <c r="C5408" t="str">
        <f>Atask.AtsOp!H4944</f>
        <v>Put.gaz.ferm.gėr. "Auksinis Muskatinis", 0,75l 7%</v>
      </c>
      <c r="D5408" t="str">
        <f>Atask.AtsOp!N4944</f>
        <v>But.</v>
      </c>
      <c r="E5408" t="str">
        <f>Atask.AtsOp!I4944</f>
        <v>Pardavimo užsakymas</v>
      </c>
      <c r="F5408">
        <f>Atask.AtsOp!M4944</f>
        <v>-24</v>
      </c>
      <c r="G5408">
        <f>VLOOKUP(B5408,Prekės!$A$2:$E$3000,3,FALSE)</f>
        <v>215</v>
      </c>
      <c r="H5408">
        <f>VLOOKUP(B5408,Prekės!$A$2:$E$3000,4,FALSE)</f>
        <v>0.75</v>
      </c>
      <c r="I5408">
        <f>VLOOKUP(B5408,Prekės!$A$2:$E$3000,5,FALSE)</f>
        <v>7</v>
      </c>
      <c r="J5408">
        <f t="shared" si="169"/>
        <v>-18</v>
      </c>
      <c r="K5408">
        <f t="shared" si="170"/>
        <v>-18</v>
      </c>
    </row>
    <row r="5409" spans="1:11">
      <c r="A5409" s="1">
        <f>Atask.AtsOp!A4945</f>
        <v>42474</v>
      </c>
      <c r="B5409" t="str">
        <f>Atask.AtsOp!E4945</f>
        <v>3002-0003</v>
      </c>
      <c r="C5409" t="str">
        <f>Atask.AtsOp!H4945</f>
        <v>Put.gaz.ferm.gėr. "Auksinis Muskatinis", 0,75l 7%</v>
      </c>
      <c r="D5409" t="str">
        <f>Atask.AtsOp!N4945</f>
        <v>But.</v>
      </c>
      <c r="E5409" t="str">
        <f>Atask.AtsOp!I4945</f>
        <v>Pardavimo užsakymas</v>
      </c>
      <c r="F5409">
        <f>Atask.AtsOp!M4945</f>
        <v>-36</v>
      </c>
      <c r="G5409">
        <f>VLOOKUP(B5409,Prekės!$A$2:$E$3000,3,FALSE)</f>
        <v>215</v>
      </c>
      <c r="H5409">
        <f>VLOOKUP(B5409,Prekės!$A$2:$E$3000,4,FALSE)</f>
        <v>0.75</v>
      </c>
      <c r="I5409">
        <f>VLOOKUP(B5409,Prekės!$A$2:$E$3000,5,FALSE)</f>
        <v>7</v>
      </c>
      <c r="J5409">
        <f t="shared" si="169"/>
        <v>-27</v>
      </c>
      <c r="K5409">
        <f t="shared" si="170"/>
        <v>-27</v>
      </c>
    </row>
    <row r="5410" spans="1:11">
      <c r="A5410" s="1">
        <f>Atask.AtsOp!A4946</f>
        <v>42473</v>
      </c>
      <c r="B5410" t="str">
        <f>Atask.AtsOp!E4946</f>
        <v>3002-0003</v>
      </c>
      <c r="C5410" t="str">
        <f>Atask.AtsOp!H4946</f>
        <v>Put.gaz.ferm.gėr. "Auksinis Muskatinis", 0,75l 7%</v>
      </c>
      <c r="D5410" t="str">
        <f>Atask.AtsOp!N4946</f>
        <v>But.</v>
      </c>
      <c r="E5410" t="str">
        <f>Atask.AtsOp!I4946</f>
        <v>Pardavimo užsakymas</v>
      </c>
      <c r="F5410">
        <f>Atask.AtsOp!M4946</f>
        <v>-288</v>
      </c>
      <c r="G5410">
        <f>VLOOKUP(B5410,Prekės!$A$2:$E$3000,3,FALSE)</f>
        <v>215</v>
      </c>
      <c r="H5410">
        <f>VLOOKUP(B5410,Prekės!$A$2:$E$3000,4,FALSE)</f>
        <v>0.75</v>
      </c>
      <c r="I5410">
        <f>VLOOKUP(B5410,Prekės!$A$2:$E$3000,5,FALSE)</f>
        <v>7</v>
      </c>
      <c r="J5410">
        <f t="shared" ref="J5410:J5473" si="171">IF(G5410=110,F5410*H5410*I5410,IF(G5410&lt;280,F5410*H5410,F5410*H5410*(I5410/100)))</f>
        <v>-216</v>
      </c>
      <c r="K5410">
        <f t="shared" ref="K5410:K5473" si="172">IF(EXACT(D5410,"But."),J5410,F5410)</f>
        <v>-216</v>
      </c>
    </row>
    <row r="5411" spans="1:11">
      <c r="A5411" s="1">
        <f>Atask.AtsOp!A4947</f>
        <v>42473</v>
      </c>
      <c r="B5411" t="str">
        <f>Atask.AtsOp!E4947</f>
        <v>3002-0003</v>
      </c>
      <c r="C5411" t="str">
        <f>Atask.AtsOp!H4947</f>
        <v>Put.gaz.ferm.gėr. "Auksinis Muskatinis", 0,75l 7%</v>
      </c>
      <c r="D5411" t="str">
        <f>Atask.AtsOp!N4947</f>
        <v>But.</v>
      </c>
      <c r="E5411" t="str">
        <f>Atask.AtsOp!I4947</f>
        <v>Pardavimo užsakymas</v>
      </c>
      <c r="F5411">
        <f>Atask.AtsOp!M4947</f>
        <v>-1664</v>
      </c>
      <c r="G5411">
        <f>VLOOKUP(B5411,Prekės!$A$2:$E$3000,3,FALSE)</f>
        <v>215</v>
      </c>
      <c r="H5411">
        <f>VLOOKUP(B5411,Prekės!$A$2:$E$3000,4,FALSE)</f>
        <v>0.75</v>
      </c>
      <c r="I5411">
        <f>VLOOKUP(B5411,Prekės!$A$2:$E$3000,5,FALSE)</f>
        <v>7</v>
      </c>
      <c r="J5411">
        <f t="shared" si="171"/>
        <v>-1248</v>
      </c>
      <c r="K5411">
        <f t="shared" si="172"/>
        <v>-1248</v>
      </c>
    </row>
    <row r="5412" spans="1:11">
      <c r="A5412" s="1">
        <f>Atask.AtsOp!A4948</f>
        <v>42479</v>
      </c>
      <c r="B5412" t="str">
        <f>Atask.AtsOp!E4948</f>
        <v>3002-0003</v>
      </c>
      <c r="C5412" t="str">
        <f>Atask.AtsOp!H4948</f>
        <v>Put.gaz.ferm.gėr. "Auksinis Muskatinis", 0,75l 7%</v>
      </c>
      <c r="D5412" t="str">
        <f>Atask.AtsOp!N4948</f>
        <v>But.</v>
      </c>
      <c r="E5412" t="str">
        <f>Atask.AtsOp!I4948</f>
        <v>Pardavimo užsakymas</v>
      </c>
      <c r="F5412">
        <f>Atask.AtsOp!M4948</f>
        <v>-4320</v>
      </c>
      <c r="G5412">
        <f>VLOOKUP(B5412,Prekės!$A$2:$E$3000,3,FALSE)</f>
        <v>215</v>
      </c>
      <c r="H5412">
        <f>VLOOKUP(B5412,Prekės!$A$2:$E$3000,4,FALSE)</f>
        <v>0.75</v>
      </c>
      <c r="I5412">
        <f>VLOOKUP(B5412,Prekės!$A$2:$E$3000,5,FALSE)</f>
        <v>7</v>
      </c>
      <c r="J5412">
        <f t="shared" si="171"/>
        <v>-3240</v>
      </c>
      <c r="K5412">
        <f t="shared" si="172"/>
        <v>-3240</v>
      </c>
    </row>
    <row r="5413" spans="1:11">
      <c r="A5413" s="1">
        <f>Atask.AtsOp!A4949</f>
        <v>42473</v>
      </c>
      <c r="B5413" t="str">
        <f>Atask.AtsOp!E4949</f>
        <v>3002-0003</v>
      </c>
      <c r="C5413" t="str">
        <f>Atask.AtsOp!H4949</f>
        <v>Put.gaz.ferm.gėr. "Auksinis Muskatinis", 0,75l 7%</v>
      </c>
      <c r="D5413" t="str">
        <f>Atask.AtsOp!N4949</f>
        <v>But.</v>
      </c>
      <c r="E5413" t="str">
        <f>Atask.AtsOp!I4949</f>
        <v>Pardavimo užsakymas</v>
      </c>
      <c r="F5413">
        <f>Atask.AtsOp!M4949</f>
        <v>-2656</v>
      </c>
      <c r="G5413">
        <f>VLOOKUP(B5413,Prekės!$A$2:$E$3000,3,FALSE)</f>
        <v>215</v>
      </c>
      <c r="H5413">
        <f>VLOOKUP(B5413,Prekės!$A$2:$E$3000,4,FALSE)</f>
        <v>0.75</v>
      </c>
      <c r="I5413">
        <f>VLOOKUP(B5413,Prekės!$A$2:$E$3000,5,FALSE)</f>
        <v>7</v>
      </c>
      <c r="J5413">
        <f t="shared" si="171"/>
        <v>-1992</v>
      </c>
      <c r="K5413">
        <f t="shared" si="172"/>
        <v>-1992</v>
      </c>
    </row>
    <row r="5414" spans="1:11">
      <c r="A5414" s="1">
        <f>Atask.AtsOp!A4950</f>
        <v>42481</v>
      </c>
      <c r="B5414" t="str">
        <f>Atask.AtsOp!E4950</f>
        <v>3002-0003</v>
      </c>
      <c r="C5414" t="str">
        <f>Atask.AtsOp!H4950</f>
        <v>Put.gaz.ferm.gėr. "Auksinis Muskatinis", 0,75l 7%</v>
      </c>
      <c r="D5414" t="str">
        <f>Atask.AtsOp!N4950</f>
        <v>But.</v>
      </c>
      <c r="E5414" t="str">
        <f>Atask.AtsOp!I4950</f>
        <v>Pardavimo užsakymas</v>
      </c>
      <c r="F5414">
        <f>Atask.AtsOp!M4950</f>
        <v>-108</v>
      </c>
      <c r="G5414">
        <f>VLOOKUP(B5414,Prekės!$A$2:$E$3000,3,FALSE)</f>
        <v>215</v>
      </c>
      <c r="H5414">
        <f>VLOOKUP(B5414,Prekės!$A$2:$E$3000,4,FALSE)</f>
        <v>0.75</v>
      </c>
      <c r="I5414">
        <f>VLOOKUP(B5414,Prekės!$A$2:$E$3000,5,FALSE)</f>
        <v>7</v>
      </c>
      <c r="J5414">
        <f t="shared" si="171"/>
        <v>-81</v>
      </c>
      <c r="K5414">
        <f t="shared" si="172"/>
        <v>-81</v>
      </c>
    </row>
    <row r="5415" spans="1:11">
      <c r="A5415" s="1">
        <f>Atask.AtsOp!A4951</f>
        <v>42480</v>
      </c>
      <c r="B5415" t="str">
        <f>Atask.AtsOp!E4951</f>
        <v>3002-0003</v>
      </c>
      <c r="C5415" t="str">
        <f>Atask.AtsOp!H4951</f>
        <v>Put.gaz.ferm.gėr. "Auksinis Muskatinis", 0,75l 7%</v>
      </c>
      <c r="D5415" t="str">
        <f>Atask.AtsOp!N4951</f>
        <v>But.</v>
      </c>
      <c r="E5415" t="str">
        <f>Atask.AtsOp!I4951</f>
        <v>Pardavimo užsakymas</v>
      </c>
      <c r="F5415">
        <f>Atask.AtsOp!M4951</f>
        <v>-264</v>
      </c>
      <c r="G5415">
        <f>VLOOKUP(B5415,Prekės!$A$2:$E$3000,3,FALSE)</f>
        <v>215</v>
      </c>
      <c r="H5415">
        <f>VLOOKUP(B5415,Prekės!$A$2:$E$3000,4,FALSE)</f>
        <v>0.75</v>
      </c>
      <c r="I5415">
        <f>VLOOKUP(B5415,Prekės!$A$2:$E$3000,5,FALSE)</f>
        <v>7</v>
      </c>
      <c r="J5415">
        <f t="shared" si="171"/>
        <v>-198</v>
      </c>
      <c r="K5415">
        <f t="shared" si="172"/>
        <v>-198</v>
      </c>
    </row>
    <row r="5416" spans="1:11">
      <c r="A5416" s="1">
        <f>Atask.AtsOp!A4952</f>
        <v>42486</v>
      </c>
      <c r="B5416" t="str">
        <f>Atask.AtsOp!E4952</f>
        <v>3002-0003</v>
      </c>
      <c r="C5416" t="str">
        <f>Atask.AtsOp!H4952</f>
        <v>Put.gaz.ferm.gėr. "Auksinis Muskatinis", 0,75l 7%</v>
      </c>
      <c r="D5416" t="str">
        <f>Atask.AtsOp!N4952</f>
        <v>But.</v>
      </c>
      <c r="E5416" t="str">
        <f>Atask.AtsOp!I4952</f>
        <v>Pardavimo užsakymas</v>
      </c>
      <c r="F5416">
        <f>Atask.AtsOp!M4952</f>
        <v>-12926</v>
      </c>
      <c r="G5416">
        <f>VLOOKUP(B5416,Prekės!$A$2:$E$3000,3,FALSE)</f>
        <v>215</v>
      </c>
      <c r="H5416">
        <f>VLOOKUP(B5416,Prekės!$A$2:$E$3000,4,FALSE)</f>
        <v>0.75</v>
      </c>
      <c r="I5416">
        <f>VLOOKUP(B5416,Prekės!$A$2:$E$3000,5,FALSE)</f>
        <v>7</v>
      </c>
      <c r="J5416">
        <f t="shared" si="171"/>
        <v>-9694.5</v>
      </c>
      <c r="K5416">
        <f t="shared" si="172"/>
        <v>-9694.5</v>
      </c>
    </row>
    <row r="5417" spans="1:11">
      <c r="A5417" s="1">
        <f>Atask.AtsOp!A4953</f>
        <v>42481</v>
      </c>
      <c r="B5417" t="str">
        <f>Atask.AtsOp!E4953</f>
        <v>3002-0003</v>
      </c>
      <c r="C5417" t="str">
        <f>Atask.AtsOp!H4953</f>
        <v>Put.gaz.ferm.gėr. "Auksinis Muskatinis", 0,75l 7%</v>
      </c>
      <c r="D5417" t="str">
        <f>Atask.AtsOp!N4953</f>
        <v>But.</v>
      </c>
      <c r="E5417" t="str">
        <f>Atask.AtsOp!I4953</f>
        <v>Pardavimo užsakymas</v>
      </c>
      <c r="F5417">
        <f>Atask.AtsOp!M4953</f>
        <v>-1296</v>
      </c>
      <c r="G5417">
        <f>VLOOKUP(B5417,Prekės!$A$2:$E$3000,3,FALSE)</f>
        <v>215</v>
      </c>
      <c r="H5417">
        <f>VLOOKUP(B5417,Prekės!$A$2:$E$3000,4,FALSE)</f>
        <v>0.75</v>
      </c>
      <c r="I5417">
        <f>VLOOKUP(B5417,Prekės!$A$2:$E$3000,5,FALSE)</f>
        <v>7</v>
      </c>
      <c r="J5417">
        <f t="shared" si="171"/>
        <v>-972</v>
      </c>
      <c r="K5417">
        <f t="shared" si="172"/>
        <v>-972</v>
      </c>
    </row>
    <row r="5418" spans="1:11">
      <c r="A5418" s="1">
        <f>Atask.AtsOp!A4954</f>
        <v>42479</v>
      </c>
      <c r="B5418" t="str">
        <f>Atask.AtsOp!E4954</f>
        <v>3002-0003</v>
      </c>
      <c r="C5418" t="str">
        <f>Atask.AtsOp!H4954</f>
        <v>Put.gaz.ferm.gėr. "Auksinis Muskatinis", 0,75l 7%</v>
      </c>
      <c r="D5418" t="str">
        <f>Atask.AtsOp!N4954</f>
        <v>But.</v>
      </c>
      <c r="E5418" t="str">
        <f>Atask.AtsOp!I4954</f>
        <v>Pardavimo užsakymas</v>
      </c>
      <c r="F5418">
        <f>Atask.AtsOp!M4954</f>
        <v>-84</v>
      </c>
      <c r="G5418">
        <f>VLOOKUP(B5418,Prekės!$A$2:$E$3000,3,FALSE)</f>
        <v>215</v>
      </c>
      <c r="H5418">
        <f>VLOOKUP(B5418,Prekės!$A$2:$E$3000,4,FALSE)</f>
        <v>0.75</v>
      </c>
      <c r="I5418">
        <f>VLOOKUP(B5418,Prekės!$A$2:$E$3000,5,FALSE)</f>
        <v>7</v>
      </c>
      <c r="J5418">
        <f t="shared" si="171"/>
        <v>-63</v>
      </c>
      <c r="K5418">
        <f t="shared" si="172"/>
        <v>-63</v>
      </c>
    </row>
    <row r="5419" spans="1:11">
      <c r="A5419" s="1">
        <f>Atask.AtsOp!A4955</f>
        <v>42479</v>
      </c>
      <c r="B5419" t="str">
        <f>Atask.AtsOp!E4955</f>
        <v>3002-0003</v>
      </c>
      <c r="C5419" t="str">
        <f>Atask.AtsOp!H4955</f>
        <v>Put.gaz.ferm.gėr. "Auksinis Muskatinis", 0,75l 7%</v>
      </c>
      <c r="D5419" t="str">
        <f>Atask.AtsOp!N4955</f>
        <v>But.</v>
      </c>
      <c r="E5419" t="str">
        <f>Atask.AtsOp!I4955</f>
        <v>Pardavimo užsakymas</v>
      </c>
      <c r="F5419">
        <f>Atask.AtsOp!M4955</f>
        <v>-864</v>
      </c>
      <c r="G5419">
        <f>VLOOKUP(B5419,Prekės!$A$2:$E$3000,3,FALSE)</f>
        <v>215</v>
      </c>
      <c r="H5419">
        <f>VLOOKUP(B5419,Prekės!$A$2:$E$3000,4,FALSE)</f>
        <v>0.75</v>
      </c>
      <c r="I5419">
        <f>VLOOKUP(B5419,Prekės!$A$2:$E$3000,5,FALSE)</f>
        <v>7</v>
      </c>
      <c r="J5419">
        <f t="shared" si="171"/>
        <v>-648</v>
      </c>
      <c r="K5419">
        <f t="shared" si="172"/>
        <v>-648</v>
      </c>
    </row>
    <row r="5420" spans="1:11">
      <c r="A5420" s="1">
        <f>Atask.AtsOp!A4956</f>
        <v>42485</v>
      </c>
      <c r="B5420" t="str">
        <f>Atask.AtsOp!E4956</f>
        <v>3002-0003</v>
      </c>
      <c r="C5420" t="str">
        <f>Atask.AtsOp!H4956</f>
        <v>Put.gaz.ferm.gėr. "Auksinis Muskatinis", 0,75l 7%</v>
      </c>
      <c r="D5420" t="str">
        <f>Atask.AtsOp!N4956</f>
        <v>But.</v>
      </c>
      <c r="E5420" t="str">
        <f>Atask.AtsOp!I4956</f>
        <v>Pardavimo užsakymas</v>
      </c>
      <c r="F5420">
        <f>Atask.AtsOp!M4956</f>
        <v>-708</v>
      </c>
      <c r="G5420">
        <f>VLOOKUP(B5420,Prekės!$A$2:$E$3000,3,FALSE)</f>
        <v>215</v>
      </c>
      <c r="H5420">
        <f>VLOOKUP(B5420,Prekės!$A$2:$E$3000,4,FALSE)</f>
        <v>0.75</v>
      </c>
      <c r="I5420">
        <f>VLOOKUP(B5420,Prekės!$A$2:$E$3000,5,FALSE)</f>
        <v>7</v>
      </c>
      <c r="J5420">
        <f t="shared" si="171"/>
        <v>-531</v>
      </c>
      <c r="K5420">
        <f t="shared" si="172"/>
        <v>-531</v>
      </c>
    </row>
    <row r="5421" spans="1:11">
      <c r="A5421" s="1">
        <f>Atask.AtsOp!A4957</f>
        <v>42486</v>
      </c>
      <c r="B5421" t="str">
        <f>Atask.AtsOp!E4957</f>
        <v>3002-0003</v>
      </c>
      <c r="C5421" t="str">
        <f>Atask.AtsOp!H4957</f>
        <v>Put.gaz.ferm.gėr. "Auksinis Muskatinis", 0,75l 7%</v>
      </c>
      <c r="D5421" t="str">
        <f>Atask.AtsOp!N4957</f>
        <v>But.</v>
      </c>
      <c r="E5421" t="str">
        <f>Atask.AtsOp!I4957</f>
        <v>Pardavimo užsakymas</v>
      </c>
      <c r="F5421">
        <f>Atask.AtsOp!M4957</f>
        <v>-4320</v>
      </c>
      <c r="G5421">
        <f>VLOOKUP(B5421,Prekės!$A$2:$E$3000,3,FALSE)</f>
        <v>215</v>
      </c>
      <c r="H5421">
        <f>VLOOKUP(B5421,Prekės!$A$2:$E$3000,4,FALSE)</f>
        <v>0.75</v>
      </c>
      <c r="I5421">
        <f>VLOOKUP(B5421,Prekės!$A$2:$E$3000,5,FALSE)</f>
        <v>7</v>
      </c>
      <c r="J5421">
        <f t="shared" si="171"/>
        <v>-3240</v>
      </c>
      <c r="K5421">
        <f t="shared" si="172"/>
        <v>-3240</v>
      </c>
    </row>
    <row r="5422" spans="1:11">
      <c r="A5422" s="1">
        <f>Atask.AtsOp!A4958</f>
        <v>42486</v>
      </c>
      <c r="B5422" t="str">
        <f>Atask.AtsOp!E4958</f>
        <v>3002-0003</v>
      </c>
      <c r="C5422" t="str">
        <f>Atask.AtsOp!H4958</f>
        <v>Put.gaz.ferm.gėr. "Auksinis Muskatinis", 0,75l 7%</v>
      </c>
      <c r="D5422" t="str">
        <f>Atask.AtsOp!N4958</f>
        <v>But.</v>
      </c>
      <c r="E5422" t="str">
        <f>Atask.AtsOp!I4958</f>
        <v>Pardavimo užsakymas</v>
      </c>
      <c r="F5422">
        <f>Atask.AtsOp!M4958</f>
        <v>-1330</v>
      </c>
      <c r="G5422">
        <f>VLOOKUP(B5422,Prekės!$A$2:$E$3000,3,FALSE)</f>
        <v>215</v>
      </c>
      <c r="H5422">
        <f>VLOOKUP(B5422,Prekės!$A$2:$E$3000,4,FALSE)</f>
        <v>0.75</v>
      </c>
      <c r="I5422">
        <f>VLOOKUP(B5422,Prekės!$A$2:$E$3000,5,FALSE)</f>
        <v>7</v>
      </c>
      <c r="J5422">
        <f t="shared" si="171"/>
        <v>-997.5</v>
      </c>
      <c r="K5422">
        <f t="shared" si="172"/>
        <v>-997.5</v>
      </c>
    </row>
    <row r="5423" spans="1:11">
      <c r="A5423" s="1">
        <f>Atask.AtsOp!A4959</f>
        <v>42482</v>
      </c>
      <c r="B5423" t="str">
        <f>Atask.AtsOp!E4959</f>
        <v>3002-0003</v>
      </c>
      <c r="C5423" t="str">
        <f>Atask.AtsOp!H4959</f>
        <v>Put.gaz.ferm.gėr. "Auksinis Muskatinis", 0,75l 7%</v>
      </c>
      <c r="D5423" t="str">
        <f>Atask.AtsOp!N4959</f>
        <v>But.</v>
      </c>
      <c r="E5423" t="str">
        <f>Atask.AtsOp!I4959</f>
        <v>Pardavimo užsakymas</v>
      </c>
      <c r="F5423">
        <f>Atask.AtsOp!M4959</f>
        <v>-444</v>
      </c>
      <c r="G5423">
        <f>VLOOKUP(B5423,Prekės!$A$2:$E$3000,3,FALSE)</f>
        <v>215</v>
      </c>
      <c r="H5423">
        <f>VLOOKUP(B5423,Prekės!$A$2:$E$3000,4,FALSE)</f>
        <v>0.75</v>
      </c>
      <c r="I5423">
        <f>VLOOKUP(B5423,Prekės!$A$2:$E$3000,5,FALSE)</f>
        <v>7</v>
      </c>
      <c r="J5423">
        <f t="shared" si="171"/>
        <v>-333</v>
      </c>
      <c r="K5423">
        <f t="shared" si="172"/>
        <v>-333</v>
      </c>
    </row>
    <row r="5424" spans="1:11">
      <c r="A5424" s="1">
        <f>Atask.AtsOp!A4960</f>
        <v>42487</v>
      </c>
      <c r="B5424" t="str">
        <f>Atask.AtsOp!E4960</f>
        <v>3002-0003</v>
      </c>
      <c r="C5424" t="str">
        <f>Atask.AtsOp!H4960</f>
        <v>Put.gaz.ferm.gėr. "Auksinis Muskatinis", 0,75l 7%</v>
      </c>
      <c r="D5424" t="str">
        <f>Atask.AtsOp!N4960</f>
        <v>But.</v>
      </c>
      <c r="E5424" t="str">
        <f>Atask.AtsOp!I4960</f>
        <v>Pardavimo užsakymas</v>
      </c>
      <c r="F5424">
        <f>Atask.AtsOp!M4960</f>
        <v>-216</v>
      </c>
      <c r="G5424">
        <f>VLOOKUP(B5424,Prekės!$A$2:$E$3000,3,FALSE)</f>
        <v>215</v>
      </c>
      <c r="H5424">
        <f>VLOOKUP(B5424,Prekės!$A$2:$E$3000,4,FALSE)</f>
        <v>0.75</v>
      </c>
      <c r="I5424">
        <f>VLOOKUP(B5424,Prekės!$A$2:$E$3000,5,FALSE)</f>
        <v>7</v>
      </c>
      <c r="J5424">
        <f t="shared" si="171"/>
        <v>-162</v>
      </c>
      <c r="K5424">
        <f t="shared" si="172"/>
        <v>-162</v>
      </c>
    </row>
    <row r="5425" spans="1:11">
      <c r="A5425" s="1">
        <f>Atask.AtsOp!A4961</f>
        <v>42485</v>
      </c>
      <c r="B5425" t="str">
        <f>Atask.AtsOp!E4961</f>
        <v>3002-0003</v>
      </c>
      <c r="C5425" t="str">
        <f>Atask.AtsOp!H4961</f>
        <v>Put.gaz.ferm.gėr. "Auksinis Muskatinis", 0,75l 7%</v>
      </c>
      <c r="D5425" t="str">
        <f>Atask.AtsOp!N4961</f>
        <v>But.</v>
      </c>
      <c r="E5425" t="str">
        <f>Atask.AtsOp!I4961</f>
        <v>Pardavimo užsakymas</v>
      </c>
      <c r="F5425">
        <f>Atask.AtsOp!M4961</f>
        <v>-864</v>
      </c>
      <c r="G5425">
        <f>VLOOKUP(B5425,Prekės!$A$2:$E$3000,3,FALSE)</f>
        <v>215</v>
      </c>
      <c r="H5425">
        <f>VLOOKUP(B5425,Prekės!$A$2:$E$3000,4,FALSE)</f>
        <v>0.75</v>
      </c>
      <c r="I5425">
        <f>VLOOKUP(B5425,Prekės!$A$2:$E$3000,5,FALSE)</f>
        <v>7</v>
      </c>
      <c r="J5425">
        <f t="shared" si="171"/>
        <v>-648</v>
      </c>
      <c r="K5425">
        <f t="shared" si="172"/>
        <v>-648</v>
      </c>
    </row>
    <row r="5426" spans="1:11">
      <c r="A5426" s="1">
        <f>Atask.AtsOp!A4962</f>
        <v>42486</v>
      </c>
      <c r="B5426" t="str">
        <f>Atask.AtsOp!E4962</f>
        <v>3002-0003</v>
      </c>
      <c r="C5426" t="str">
        <f>Atask.AtsOp!H4962</f>
        <v>Put.gaz.ferm.gėr. "Auksinis Muskatinis", 0,75l 7%</v>
      </c>
      <c r="D5426" t="str">
        <f>Atask.AtsOp!N4962</f>
        <v>But.</v>
      </c>
      <c r="E5426" t="str">
        <f>Atask.AtsOp!I4962</f>
        <v>Perkelti</v>
      </c>
      <c r="F5426">
        <f>Atask.AtsOp!M4962</f>
        <v>64472</v>
      </c>
      <c r="G5426">
        <f>VLOOKUP(B5426,Prekės!$A$2:$E$3000,3,FALSE)</f>
        <v>215</v>
      </c>
      <c r="H5426">
        <f>VLOOKUP(B5426,Prekės!$A$2:$E$3000,4,FALSE)</f>
        <v>0.75</v>
      </c>
      <c r="I5426">
        <f>VLOOKUP(B5426,Prekės!$A$2:$E$3000,5,FALSE)</f>
        <v>7</v>
      </c>
      <c r="J5426">
        <f t="shared" si="171"/>
        <v>48354</v>
      </c>
      <c r="K5426">
        <f t="shared" si="172"/>
        <v>48354</v>
      </c>
    </row>
    <row r="5427" spans="1:11">
      <c r="A5427" s="1">
        <f>Atask.AtsOp!A4963</f>
        <v>42486</v>
      </c>
      <c r="B5427" t="str">
        <f>Atask.AtsOp!E4963</f>
        <v>3002-0003</v>
      </c>
      <c r="C5427" t="str">
        <f>Atask.AtsOp!H4963</f>
        <v>Put.gaz.ferm.gėr. "Auksinis Muskatinis", 0,75l 7%</v>
      </c>
      <c r="D5427" t="str">
        <f>Atask.AtsOp!N4963</f>
        <v>But.</v>
      </c>
      <c r="E5427" t="str">
        <f>Atask.AtsOp!I4963</f>
        <v>Pardavimo užsakymas</v>
      </c>
      <c r="F5427">
        <f>Atask.AtsOp!M4963</f>
        <v>-144</v>
      </c>
      <c r="G5427">
        <f>VLOOKUP(B5427,Prekės!$A$2:$E$3000,3,FALSE)</f>
        <v>215</v>
      </c>
      <c r="H5427">
        <f>VLOOKUP(B5427,Prekės!$A$2:$E$3000,4,FALSE)</f>
        <v>0.75</v>
      </c>
      <c r="I5427">
        <f>VLOOKUP(B5427,Prekės!$A$2:$E$3000,5,FALSE)</f>
        <v>7</v>
      </c>
      <c r="J5427">
        <f t="shared" si="171"/>
        <v>-108</v>
      </c>
      <c r="K5427">
        <f t="shared" si="172"/>
        <v>-108</v>
      </c>
    </row>
    <row r="5428" spans="1:11">
      <c r="A5428" s="1">
        <f>Atask.AtsOp!A4964</f>
        <v>42488</v>
      </c>
      <c r="B5428" t="str">
        <f>Atask.AtsOp!E4964</f>
        <v>3002-0003</v>
      </c>
      <c r="C5428" t="str">
        <f>Atask.AtsOp!H4964</f>
        <v>Put.gaz.ferm.gėr. "Auksinis Muskatinis", 0,75l 7%</v>
      </c>
      <c r="D5428" t="str">
        <f>Atask.AtsOp!N4964</f>
        <v>But.</v>
      </c>
      <c r="E5428" t="str">
        <f>Atask.AtsOp!I4964</f>
        <v>Pardavimo užsakymas</v>
      </c>
      <c r="F5428">
        <f>Atask.AtsOp!M4964</f>
        <v>-2592</v>
      </c>
      <c r="G5428">
        <f>VLOOKUP(B5428,Prekės!$A$2:$E$3000,3,FALSE)</f>
        <v>215</v>
      </c>
      <c r="H5428">
        <f>VLOOKUP(B5428,Prekės!$A$2:$E$3000,4,FALSE)</f>
        <v>0.75</v>
      </c>
      <c r="I5428">
        <f>VLOOKUP(B5428,Prekės!$A$2:$E$3000,5,FALSE)</f>
        <v>7</v>
      </c>
      <c r="J5428">
        <f t="shared" si="171"/>
        <v>-1944</v>
      </c>
      <c r="K5428">
        <f t="shared" si="172"/>
        <v>-1944</v>
      </c>
    </row>
    <row r="5429" spans="1:11">
      <c r="A5429" s="1">
        <f>Atask.AtsOp!A4965</f>
        <v>42488</v>
      </c>
      <c r="B5429" t="str">
        <f>Atask.AtsOp!E4965</f>
        <v>3002-0003</v>
      </c>
      <c r="C5429" t="str">
        <f>Atask.AtsOp!H4965</f>
        <v>Put.gaz.ferm.gėr. "Auksinis Muskatinis", 0,75l 7%</v>
      </c>
      <c r="D5429" t="str">
        <f>Atask.AtsOp!N4965</f>
        <v>But.</v>
      </c>
      <c r="E5429" t="str">
        <f>Atask.AtsOp!I4965</f>
        <v>Pardavimo užsakymas</v>
      </c>
      <c r="F5429">
        <f>Atask.AtsOp!M4965</f>
        <v>-14256</v>
      </c>
      <c r="G5429">
        <f>VLOOKUP(B5429,Prekės!$A$2:$E$3000,3,FALSE)</f>
        <v>215</v>
      </c>
      <c r="H5429">
        <f>VLOOKUP(B5429,Prekės!$A$2:$E$3000,4,FALSE)</f>
        <v>0.75</v>
      </c>
      <c r="I5429">
        <f>VLOOKUP(B5429,Prekės!$A$2:$E$3000,5,FALSE)</f>
        <v>7</v>
      </c>
      <c r="J5429">
        <f t="shared" si="171"/>
        <v>-10692</v>
      </c>
      <c r="K5429">
        <f t="shared" si="172"/>
        <v>-10692</v>
      </c>
    </row>
    <row r="5430" spans="1:11">
      <c r="A5430" s="1">
        <f>Atask.AtsOp!A4966</f>
        <v>42489</v>
      </c>
      <c r="B5430" t="str">
        <f>Atask.AtsOp!E4966</f>
        <v>3002-0003</v>
      </c>
      <c r="C5430" t="str">
        <f>Atask.AtsOp!H4966</f>
        <v>Put.gaz.ferm.gėr. "Auksinis Muskatinis", 0,75l 7%</v>
      </c>
      <c r="D5430" t="str">
        <f>Atask.AtsOp!N4966</f>
        <v>But.</v>
      </c>
      <c r="E5430" t="str">
        <f>Atask.AtsOp!I4966</f>
        <v>Pardavimo užsakymas</v>
      </c>
      <c r="F5430">
        <f>Atask.AtsOp!M4966</f>
        <v>-396</v>
      </c>
      <c r="G5430">
        <f>VLOOKUP(B5430,Prekės!$A$2:$E$3000,3,FALSE)</f>
        <v>215</v>
      </c>
      <c r="H5430">
        <f>VLOOKUP(B5430,Prekės!$A$2:$E$3000,4,FALSE)</f>
        <v>0.75</v>
      </c>
      <c r="I5430">
        <f>VLOOKUP(B5430,Prekės!$A$2:$E$3000,5,FALSE)</f>
        <v>7</v>
      </c>
      <c r="J5430">
        <f t="shared" si="171"/>
        <v>-297</v>
      </c>
      <c r="K5430">
        <f t="shared" si="172"/>
        <v>-297</v>
      </c>
    </row>
    <row r="5431" spans="1:11">
      <c r="A5431" s="1">
        <f>Atask.AtsOp!A4967</f>
        <v>42488</v>
      </c>
      <c r="B5431" t="str">
        <f>Atask.AtsOp!E4967</f>
        <v>3002-0003</v>
      </c>
      <c r="C5431" t="str">
        <f>Atask.AtsOp!H4967</f>
        <v>Put.gaz.ferm.gėr. "Auksinis Muskatinis", 0,75l 7%</v>
      </c>
      <c r="D5431" t="str">
        <f>Atask.AtsOp!N4967</f>
        <v>But.</v>
      </c>
      <c r="E5431" t="str">
        <f>Atask.AtsOp!I4967</f>
        <v>Pardavimo užsakymas</v>
      </c>
      <c r="F5431">
        <f>Atask.AtsOp!M4967</f>
        <v>-156</v>
      </c>
      <c r="G5431">
        <f>VLOOKUP(B5431,Prekės!$A$2:$E$3000,3,FALSE)</f>
        <v>215</v>
      </c>
      <c r="H5431">
        <f>VLOOKUP(B5431,Prekės!$A$2:$E$3000,4,FALSE)</f>
        <v>0.75</v>
      </c>
      <c r="I5431">
        <f>VLOOKUP(B5431,Prekės!$A$2:$E$3000,5,FALSE)</f>
        <v>7</v>
      </c>
      <c r="J5431">
        <f t="shared" si="171"/>
        <v>-117</v>
      </c>
      <c r="K5431">
        <f t="shared" si="172"/>
        <v>-117</v>
      </c>
    </row>
    <row r="5432" spans="1:11">
      <c r="A5432" s="1">
        <f>Atask.AtsOp!A4968</f>
        <v>42467</v>
      </c>
      <c r="B5432" t="str">
        <f>Atask.AtsOp!E4968</f>
        <v>3002-0003</v>
      </c>
      <c r="C5432" t="str">
        <f>Atask.AtsOp!H4968</f>
        <v>Put.gaz.ferm.gėr. "Auksinis Muskatinis", 0,75l 7%</v>
      </c>
      <c r="D5432" t="str">
        <f>Atask.AtsOp!N4968</f>
        <v>But.</v>
      </c>
      <c r="E5432" t="str">
        <f>Atask.AtsOp!I4968</f>
        <v>Gamyba</v>
      </c>
      <c r="F5432">
        <f>Atask.AtsOp!M4968</f>
        <v>40270</v>
      </c>
      <c r="G5432">
        <f>VLOOKUP(B5432,Prekės!$A$2:$E$3000,3,FALSE)</f>
        <v>215</v>
      </c>
      <c r="H5432">
        <f>VLOOKUP(B5432,Prekės!$A$2:$E$3000,4,FALSE)</f>
        <v>0.75</v>
      </c>
      <c r="I5432">
        <f>VLOOKUP(B5432,Prekės!$A$2:$E$3000,5,FALSE)</f>
        <v>7</v>
      </c>
      <c r="J5432">
        <f t="shared" si="171"/>
        <v>30202.5</v>
      </c>
      <c r="K5432">
        <f t="shared" si="172"/>
        <v>30202.5</v>
      </c>
    </row>
    <row r="5433" spans="1:11">
      <c r="A5433" s="1">
        <f>Atask.AtsOp!A4969</f>
        <v>42467</v>
      </c>
      <c r="B5433" t="str">
        <f>Atask.AtsOp!E4969</f>
        <v>3002-0003</v>
      </c>
      <c r="C5433" t="str">
        <f>Atask.AtsOp!H4969</f>
        <v>Put.gaz.ferm.gėr. "Auksinis Muskatinis", 0,75l 7%</v>
      </c>
      <c r="D5433" t="str">
        <f>Atask.AtsOp!N4969</f>
        <v>But.</v>
      </c>
      <c r="E5433" t="str">
        <f>Atask.AtsOp!I4969</f>
        <v>Perkelti</v>
      </c>
      <c r="F5433">
        <f>Atask.AtsOp!M4969</f>
        <v>-2</v>
      </c>
      <c r="G5433">
        <f>VLOOKUP(B5433,Prekės!$A$2:$E$3000,3,FALSE)</f>
        <v>215</v>
      </c>
      <c r="H5433">
        <f>VLOOKUP(B5433,Prekės!$A$2:$E$3000,4,FALSE)</f>
        <v>0.75</v>
      </c>
      <c r="I5433">
        <f>VLOOKUP(B5433,Prekės!$A$2:$E$3000,5,FALSE)</f>
        <v>7</v>
      </c>
      <c r="J5433">
        <f t="shared" si="171"/>
        <v>-1.5</v>
      </c>
      <c r="K5433">
        <f t="shared" si="172"/>
        <v>-1.5</v>
      </c>
    </row>
    <row r="5434" spans="1:11">
      <c r="A5434" s="1">
        <f>Atask.AtsOp!A4970</f>
        <v>42468</v>
      </c>
      <c r="B5434" t="str">
        <f>Atask.AtsOp!E4970</f>
        <v>3002-0003</v>
      </c>
      <c r="C5434" t="str">
        <f>Atask.AtsOp!H4970</f>
        <v>Put.gaz.ferm.gėr. "Auksinis Muskatinis", 0,75l 7%</v>
      </c>
      <c r="D5434" t="str">
        <f>Atask.AtsOp!N4970</f>
        <v>But.</v>
      </c>
      <c r="E5434" t="str">
        <f>Atask.AtsOp!I4970</f>
        <v>Perkelti</v>
      </c>
      <c r="F5434">
        <f>Atask.AtsOp!M4970</f>
        <v>-40268</v>
      </c>
      <c r="G5434">
        <f>VLOOKUP(B5434,Prekės!$A$2:$E$3000,3,FALSE)</f>
        <v>215</v>
      </c>
      <c r="H5434">
        <f>VLOOKUP(B5434,Prekės!$A$2:$E$3000,4,FALSE)</f>
        <v>0.75</v>
      </c>
      <c r="I5434">
        <f>VLOOKUP(B5434,Prekės!$A$2:$E$3000,5,FALSE)</f>
        <v>7</v>
      </c>
      <c r="J5434">
        <f t="shared" si="171"/>
        <v>-30201</v>
      </c>
      <c r="K5434">
        <f t="shared" si="172"/>
        <v>-30201</v>
      </c>
    </row>
    <row r="5435" spans="1:11">
      <c r="A5435" s="1">
        <f>Atask.AtsOp!A4971</f>
        <v>42486</v>
      </c>
      <c r="B5435" t="str">
        <f>Atask.AtsOp!E4971</f>
        <v>3002-0003</v>
      </c>
      <c r="C5435" t="str">
        <f>Atask.AtsOp!H4971</f>
        <v>Put.gaz.ferm.gėr. "Auksinis Muskatinis", 0,75l 7%</v>
      </c>
      <c r="D5435" t="str">
        <f>Atask.AtsOp!N4971</f>
        <v>But.</v>
      </c>
      <c r="E5435" t="str">
        <f>Atask.AtsOp!I4971</f>
        <v>Perkelti</v>
      </c>
      <c r="F5435">
        <f>Atask.AtsOp!M4971</f>
        <v>-7</v>
      </c>
      <c r="G5435">
        <f>VLOOKUP(B5435,Prekės!$A$2:$E$3000,3,FALSE)</f>
        <v>215</v>
      </c>
      <c r="H5435">
        <f>VLOOKUP(B5435,Prekės!$A$2:$E$3000,4,FALSE)</f>
        <v>0.75</v>
      </c>
      <c r="I5435">
        <f>VLOOKUP(B5435,Prekės!$A$2:$E$3000,5,FALSE)</f>
        <v>7</v>
      </c>
      <c r="J5435">
        <f t="shared" si="171"/>
        <v>-5.25</v>
      </c>
      <c r="K5435">
        <f t="shared" si="172"/>
        <v>-5.25</v>
      </c>
    </row>
    <row r="5436" spans="1:11">
      <c r="A5436" s="1">
        <f>Atask.AtsOp!A4972</f>
        <v>42485</v>
      </c>
      <c r="B5436" t="str">
        <f>Atask.AtsOp!E4972</f>
        <v>3002-0003</v>
      </c>
      <c r="C5436" t="str">
        <f>Atask.AtsOp!H4972</f>
        <v>Put.gaz.ferm.gėr. "Auksinis Muskatinis", 0,75l 7%</v>
      </c>
      <c r="D5436" t="str">
        <f>Atask.AtsOp!N4972</f>
        <v>But.</v>
      </c>
      <c r="E5436" t="str">
        <f>Atask.AtsOp!I4972</f>
        <v>Gamyba</v>
      </c>
      <c r="F5436">
        <f>Atask.AtsOp!M4972</f>
        <v>24000</v>
      </c>
      <c r="G5436">
        <f>VLOOKUP(B5436,Prekės!$A$2:$E$3000,3,FALSE)</f>
        <v>215</v>
      </c>
      <c r="H5436">
        <f>VLOOKUP(B5436,Prekės!$A$2:$E$3000,4,FALSE)</f>
        <v>0.75</v>
      </c>
      <c r="I5436">
        <f>VLOOKUP(B5436,Prekės!$A$2:$E$3000,5,FALSE)</f>
        <v>7</v>
      </c>
      <c r="J5436">
        <f t="shared" si="171"/>
        <v>18000</v>
      </c>
      <c r="K5436">
        <f t="shared" si="172"/>
        <v>18000</v>
      </c>
    </row>
    <row r="5437" spans="1:11">
      <c r="A5437" s="1">
        <f>Atask.AtsOp!A4973</f>
        <v>42485</v>
      </c>
      <c r="B5437" t="str">
        <f>Atask.AtsOp!E4973</f>
        <v>3002-0003</v>
      </c>
      <c r="C5437" t="str">
        <f>Atask.AtsOp!H4973</f>
        <v>Put.gaz.ferm.gėr. "Auksinis Muskatinis", 0,75l 7%</v>
      </c>
      <c r="D5437" t="str">
        <f>Atask.AtsOp!N4973</f>
        <v>But.</v>
      </c>
      <c r="E5437" t="str">
        <f>Atask.AtsOp!I4973</f>
        <v>Gamyba</v>
      </c>
      <c r="F5437">
        <f>Atask.AtsOp!M4973</f>
        <v>40480</v>
      </c>
      <c r="G5437">
        <f>VLOOKUP(B5437,Prekės!$A$2:$E$3000,3,FALSE)</f>
        <v>215</v>
      </c>
      <c r="H5437">
        <f>VLOOKUP(B5437,Prekės!$A$2:$E$3000,4,FALSE)</f>
        <v>0.75</v>
      </c>
      <c r="I5437">
        <f>VLOOKUP(B5437,Prekės!$A$2:$E$3000,5,FALSE)</f>
        <v>7</v>
      </c>
      <c r="J5437">
        <f t="shared" si="171"/>
        <v>30360</v>
      </c>
      <c r="K5437">
        <f t="shared" si="172"/>
        <v>30360</v>
      </c>
    </row>
    <row r="5438" spans="1:11">
      <c r="A5438" s="1">
        <f>Atask.AtsOp!A4974</f>
        <v>42486</v>
      </c>
      <c r="B5438" t="str">
        <f>Atask.AtsOp!E4974</f>
        <v>3002-0003</v>
      </c>
      <c r="C5438" t="str">
        <f>Atask.AtsOp!H4974</f>
        <v>Put.gaz.ferm.gėr. "Auksinis Muskatinis", 0,75l 7%</v>
      </c>
      <c r="D5438" t="str">
        <f>Atask.AtsOp!N4974</f>
        <v>But.</v>
      </c>
      <c r="E5438" t="str">
        <f>Atask.AtsOp!I4974</f>
        <v>Perkelti</v>
      </c>
      <c r="F5438">
        <f>Atask.AtsOp!M4974</f>
        <v>-64472</v>
      </c>
      <c r="G5438">
        <f>VLOOKUP(B5438,Prekės!$A$2:$E$3000,3,FALSE)</f>
        <v>215</v>
      </c>
      <c r="H5438">
        <f>VLOOKUP(B5438,Prekės!$A$2:$E$3000,4,FALSE)</f>
        <v>0.75</v>
      </c>
      <c r="I5438">
        <f>VLOOKUP(B5438,Prekės!$A$2:$E$3000,5,FALSE)</f>
        <v>7</v>
      </c>
      <c r="J5438">
        <f t="shared" si="171"/>
        <v>-48354</v>
      </c>
      <c r="K5438">
        <f t="shared" si="172"/>
        <v>-48354</v>
      </c>
    </row>
    <row r="5439" spans="1:11">
      <c r="A5439" s="1">
        <f>Atask.AtsOp!A4975</f>
        <v>42485</v>
      </c>
      <c r="B5439" t="str">
        <f>Atask.AtsOp!E4975</f>
        <v>3002-0003</v>
      </c>
      <c r="C5439" t="str">
        <f>Atask.AtsOp!H4975</f>
        <v>Put.gaz.ferm.gėr. "Auksinis Muskatinis", 0,75l 7%</v>
      </c>
      <c r="D5439" t="str">
        <f>Atask.AtsOp!N4975</f>
        <v>But.</v>
      </c>
      <c r="E5439" t="str">
        <f>Atask.AtsOp!I4975</f>
        <v>Perkelti</v>
      </c>
      <c r="F5439">
        <f>Atask.AtsOp!M4975</f>
        <v>-1</v>
      </c>
      <c r="G5439">
        <f>VLOOKUP(B5439,Prekės!$A$2:$E$3000,3,FALSE)</f>
        <v>215</v>
      </c>
      <c r="H5439">
        <f>VLOOKUP(B5439,Prekės!$A$2:$E$3000,4,FALSE)</f>
        <v>0.75</v>
      </c>
      <c r="I5439">
        <f>VLOOKUP(B5439,Prekės!$A$2:$E$3000,5,FALSE)</f>
        <v>7</v>
      </c>
      <c r="J5439">
        <f t="shared" si="171"/>
        <v>-0.75</v>
      </c>
      <c r="K5439">
        <f t="shared" si="172"/>
        <v>-0.75</v>
      </c>
    </row>
    <row r="5440" spans="1:11">
      <c r="A5440" s="1">
        <f>Atask.AtsOp!A4976</f>
        <v>42467</v>
      </c>
      <c r="B5440" t="str">
        <f>Atask.AtsOp!E4976</f>
        <v>3002-0003</v>
      </c>
      <c r="C5440" t="str">
        <f>Atask.AtsOp!H4976</f>
        <v>Put.gaz.ferm.gėr. "Auksinis Muskatinis", 0,75l 7%</v>
      </c>
      <c r="D5440" t="str">
        <f>Atask.AtsOp!N4976</f>
        <v>But.</v>
      </c>
      <c r="E5440" t="str">
        <f>Atask.AtsOp!I4976</f>
        <v>Perkelti</v>
      </c>
      <c r="F5440">
        <f>Atask.AtsOp!M4976</f>
        <v>2</v>
      </c>
      <c r="G5440">
        <f>VLOOKUP(B5440,Prekės!$A$2:$E$3000,3,FALSE)</f>
        <v>215</v>
      </c>
      <c r="H5440">
        <f>VLOOKUP(B5440,Prekės!$A$2:$E$3000,4,FALSE)</f>
        <v>0.75</v>
      </c>
      <c r="I5440">
        <f>VLOOKUP(B5440,Prekės!$A$2:$E$3000,5,FALSE)</f>
        <v>7</v>
      </c>
      <c r="J5440">
        <f t="shared" si="171"/>
        <v>1.5</v>
      </c>
      <c r="K5440">
        <f t="shared" si="172"/>
        <v>1.5</v>
      </c>
    </row>
    <row r="5441" spans="1:11">
      <c r="A5441" s="1">
        <f>Atask.AtsOp!A4977</f>
        <v>42485</v>
      </c>
      <c r="B5441" t="str">
        <f>Atask.AtsOp!E4977</f>
        <v>3002-0003</v>
      </c>
      <c r="C5441" t="str">
        <f>Atask.AtsOp!H4977</f>
        <v>Put.gaz.ferm.gėr. "Auksinis Muskatinis", 0,75l 7%</v>
      </c>
      <c r="D5441" t="str">
        <f>Atask.AtsOp!N4977</f>
        <v>But.</v>
      </c>
      <c r="E5441" t="str">
        <f>Atask.AtsOp!I4977</f>
        <v>Perkelti</v>
      </c>
      <c r="F5441">
        <f>Atask.AtsOp!M4977</f>
        <v>1</v>
      </c>
      <c r="G5441">
        <f>VLOOKUP(B5441,Prekės!$A$2:$E$3000,3,FALSE)</f>
        <v>215</v>
      </c>
      <c r="H5441">
        <f>VLOOKUP(B5441,Prekės!$A$2:$E$3000,4,FALSE)</f>
        <v>0.75</v>
      </c>
      <c r="I5441">
        <f>VLOOKUP(B5441,Prekės!$A$2:$E$3000,5,FALSE)</f>
        <v>7</v>
      </c>
      <c r="J5441">
        <f t="shared" si="171"/>
        <v>0.75</v>
      </c>
      <c r="K5441">
        <f t="shared" si="172"/>
        <v>0.75</v>
      </c>
    </row>
    <row r="5442" spans="1:11">
      <c r="A5442" s="1">
        <f>Atask.AtsOp!A4978</f>
        <v>42486</v>
      </c>
      <c r="B5442" t="str">
        <f>Atask.AtsOp!E4978</f>
        <v>3002-0003</v>
      </c>
      <c r="C5442" t="str">
        <f>Atask.AtsOp!H4978</f>
        <v>Put.gaz.ferm.gėr. "Auksinis Muskatinis", 0,75l 7%</v>
      </c>
      <c r="D5442" t="str">
        <f>Atask.AtsOp!N4978</f>
        <v>But.</v>
      </c>
      <c r="E5442" t="str">
        <f>Atask.AtsOp!I4978</f>
        <v>Perkelti</v>
      </c>
      <c r="F5442">
        <f>Atask.AtsOp!M4978</f>
        <v>7</v>
      </c>
      <c r="G5442">
        <f>VLOOKUP(B5442,Prekės!$A$2:$E$3000,3,FALSE)</f>
        <v>215</v>
      </c>
      <c r="H5442">
        <f>VLOOKUP(B5442,Prekės!$A$2:$E$3000,4,FALSE)</f>
        <v>0.75</v>
      </c>
      <c r="I5442">
        <f>VLOOKUP(B5442,Prekės!$A$2:$E$3000,5,FALSE)</f>
        <v>7</v>
      </c>
      <c r="J5442">
        <f t="shared" si="171"/>
        <v>5.25</v>
      </c>
      <c r="K5442">
        <f t="shared" si="172"/>
        <v>5.25</v>
      </c>
    </row>
    <row r="5443" spans="1:11">
      <c r="A5443" s="1">
        <f>Atask.AtsOp!A4979</f>
        <v>42489</v>
      </c>
      <c r="B5443" t="str">
        <f>Atask.AtsOp!E4979</f>
        <v>3002-0003</v>
      </c>
      <c r="C5443" t="str">
        <f>Atask.AtsOp!H4979</f>
        <v>Put.gaz.ferm.gėr. "Auksinis Muskatinis", 0,75l 7%</v>
      </c>
      <c r="D5443" t="str">
        <f>Atask.AtsOp!N4979</f>
        <v>But.</v>
      </c>
      <c r="E5443" t="str">
        <f>Atask.AtsOp!I4979</f>
        <v>Pardavimo užsakymas</v>
      </c>
      <c r="F5443">
        <f>Atask.AtsOp!M4979</f>
        <v>-8</v>
      </c>
      <c r="G5443">
        <f>VLOOKUP(B5443,Prekės!$A$2:$E$3000,3,FALSE)</f>
        <v>215</v>
      </c>
      <c r="H5443">
        <f>VLOOKUP(B5443,Prekės!$A$2:$E$3000,4,FALSE)</f>
        <v>0.75</v>
      </c>
      <c r="I5443">
        <f>VLOOKUP(B5443,Prekės!$A$2:$E$3000,5,FALSE)</f>
        <v>7</v>
      </c>
      <c r="J5443">
        <f t="shared" si="171"/>
        <v>-6</v>
      </c>
      <c r="K5443">
        <f t="shared" si="172"/>
        <v>-6</v>
      </c>
    </row>
    <row r="5444" spans="1:11">
      <c r="A5444" s="1">
        <f>Atask.AtsOp!A4980</f>
        <v>42489</v>
      </c>
      <c r="B5444" t="str">
        <f>Atask.AtsOp!E4980</f>
        <v>3002-0003</v>
      </c>
      <c r="C5444" t="str">
        <f>Atask.AtsOp!H4980</f>
        <v>Put.gaz.ferm.gėr. "Auksinis Muskatinis", 0,75l 7%</v>
      </c>
      <c r="D5444" t="str">
        <f>Atask.AtsOp!N4980</f>
        <v>But.</v>
      </c>
      <c r="E5444" t="str">
        <f>Atask.AtsOp!I4980</f>
        <v>Pardavimo užsakymas</v>
      </c>
      <c r="F5444">
        <f>Atask.AtsOp!M4980</f>
        <v>-2</v>
      </c>
      <c r="G5444">
        <f>VLOOKUP(B5444,Prekės!$A$2:$E$3000,3,FALSE)</f>
        <v>215</v>
      </c>
      <c r="H5444">
        <f>VLOOKUP(B5444,Prekės!$A$2:$E$3000,4,FALSE)</f>
        <v>0.75</v>
      </c>
      <c r="I5444">
        <f>VLOOKUP(B5444,Prekės!$A$2:$E$3000,5,FALSE)</f>
        <v>7</v>
      </c>
      <c r="J5444">
        <f t="shared" si="171"/>
        <v>-1.5</v>
      </c>
      <c r="K5444">
        <f t="shared" si="172"/>
        <v>-1.5</v>
      </c>
    </row>
    <row r="5445" spans="1:11">
      <c r="A5445" s="1">
        <f>Atask.AtsOp!A4981</f>
        <v>42489</v>
      </c>
      <c r="B5445" t="str">
        <f>Atask.AtsOp!E4981</f>
        <v>3002-0004</v>
      </c>
      <c r="C5445" t="str">
        <f>Atask.AtsOp!H4981</f>
        <v>Put.gaz.ferm.gėr. "Romeo", 0,75l 8%</v>
      </c>
      <c r="D5445" t="str">
        <f>Atask.AtsOp!N4981</f>
        <v>But.</v>
      </c>
      <c r="E5445" t="str">
        <f>Atask.AtsOp!I4981</f>
        <v>Pardavimo užsakymas</v>
      </c>
      <c r="F5445">
        <f>Atask.AtsOp!M4981</f>
        <v>144</v>
      </c>
      <c r="G5445">
        <f>VLOOKUP(B5445,Prekės!$A$2:$E$3000,3,FALSE)</f>
        <v>215</v>
      </c>
      <c r="H5445">
        <f>VLOOKUP(B5445,Prekės!$A$2:$E$3000,4,FALSE)</f>
        <v>0.75</v>
      </c>
      <c r="I5445">
        <f>VLOOKUP(B5445,Prekės!$A$2:$E$3000,5,FALSE)</f>
        <v>8</v>
      </c>
      <c r="J5445">
        <f t="shared" si="171"/>
        <v>108</v>
      </c>
      <c r="K5445">
        <f t="shared" si="172"/>
        <v>108</v>
      </c>
    </row>
    <row r="5446" spans="1:11">
      <c r="A5446" s="1" t="e">
        <f>Atask.AtsOp!#REF!</f>
        <v>#REF!</v>
      </c>
      <c r="B5446" t="e">
        <f>Atask.AtsOp!#REF!</f>
        <v>#REF!</v>
      </c>
      <c r="C5446" t="e">
        <f>Atask.AtsOp!#REF!</f>
        <v>#REF!</v>
      </c>
      <c r="D5446" t="e">
        <f>Atask.AtsOp!#REF!</f>
        <v>#REF!</v>
      </c>
      <c r="E5446" t="e">
        <f>Atask.AtsOp!#REF!</f>
        <v>#REF!</v>
      </c>
      <c r="F5446" t="e">
        <f>Atask.AtsOp!#REF!</f>
        <v>#REF!</v>
      </c>
      <c r="G5446" t="e">
        <f>VLOOKUP(B5446,Prekės!$A$2:$E$3000,3,FALSE)</f>
        <v>#REF!</v>
      </c>
      <c r="H5446" t="e">
        <f>VLOOKUP(B5446,Prekės!$A$2:$E$3000,4,FALSE)</f>
        <v>#REF!</v>
      </c>
      <c r="I5446" t="e">
        <f>VLOOKUP(B5446,Prekės!$A$2:$E$3000,5,FALSE)</f>
        <v>#REF!</v>
      </c>
      <c r="J5446" t="e">
        <f t="shared" si="171"/>
        <v>#REF!</v>
      </c>
      <c r="K5446" t="e">
        <f t="shared" si="172"/>
        <v>#REF!</v>
      </c>
    </row>
    <row r="5447" spans="1:11">
      <c r="A5447" s="1">
        <f>Atask.AtsOp!A4982</f>
        <v>42489</v>
      </c>
      <c r="B5447" t="str">
        <f>Atask.AtsOp!E4982</f>
        <v>3002-0004</v>
      </c>
      <c r="C5447" t="str">
        <f>Atask.AtsOp!H4982</f>
        <v>Put.gaz.ferm.gėr. "Romeo", 0,75l 8%</v>
      </c>
      <c r="D5447" t="str">
        <f>Atask.AtsOp!N4982</f>
        <v>But.</v>
      </c>
      <c r="E5447" t="str">
        <f>Atask.AtsOp!I4982</f>
        <v>Pardavimo užsakymas</v>
      </c>
      <c r="F5447">
        <f>Atask.AtsOp!M4982</f>
        <v>1748</v>
      </c>
      <c r="G5447">
        <f>VLOOKUP(B5447,Prekės!$A$2:$E$3000,3,FALSE)</f>
        <v>215</v>
      </c>
      <c r="H5447">
        <f>VLOOKUP(B5447,Prekės!$A$2:$E$3000,4,FALSE)</f>
        <v>0.75</v>
      </c>
      <c r="I5447">
        <f>VLOOKUP(B5447,Prekės!$A$2:$E$3000,5,FALSE)</f>
        <v>8</v>
      </c>
      <c r="J5447">
        <f t="shared" si="171"/>
        <v>1311</v>
      </c>
      <c r="K5447">
        <f t="shared" si="172"/>
        <v>1311</v>
      </c>
    </row>
    <row r="5448" spans="1:11">
      <c r="A5448" s="1">
        <f>Atask.AtsOp!A4983</f>
        <v>42489</v>
      </c>
      <c r="B5448" t="str">
        <f>Atask.AtsOp!E4983</f>
        <v>3002-0004</v>
      </c>
      <c r="C5448" t="str">
        <f>Atask.AtsOp!H4983</f>
        <v>Put.gaz.ferm.gėr. "Romeo", 0,75l 8%</v>
      </c>
      <c r="D5448" t="str">
        <f>Atask.AtsOp!N4983</f>
        <v>But.</v>
      </c>
      <c r="E5448" t="str">
        <f>Atask.AtsOp!I4983</f>
        <v>Pardavimo užsakymas</v>
      </c>
      <c r="F5448">
        <f>Atask.AtsOp!M4983</f>
        <v>-1748</v>
      </c>
      <c r="G5448">
        <f>VLOOKUP(B5448,Prekės!$A$2:$E$3000,3,FALSE)</f>
        <v>215</v>
      </c>
      <c r="H5448">
        <f>VLOOKUP(B5448,Prekės!$A$2:$E$3000,4,FALSE)</f>
        <v>0.75</v>
      </c>
      <c r="I5448">
        <f>VLOOKUP(B5448,Prekės!$A$2:$E$3000,5,FALSE)</f>
        <v>8</v>
      </c>
      <c r="J5448">
        <f t="shared" si="171"/>
        <v>-1311</v>
      </c>
      <c r="K5448">
        <f t="shared" si="172"/>
        <v>-1311</v>
      </c>
    </row>
    <row r="5449" spans="1:11">
      <c r="A5449" s="1" t="e">
        <f>Atask.AtsOp!#REF!</f>
        <v>#REF!</v>
      </c>
      <c r="B5449" t="e">
        <f>Atask.AtsOp!#REF!</f>
        <v>#REF!</v>
      </c>
      <c r="C5449" t="e">
        <f>Atask.AtsOp!#REF!</f>
        <v>#REF!</v>
      </c>
      <c r="D5449" t="e">
        <f>Atask.AtsOp!#REF!</f>
        <v>#REF!</v>
      </c>
      <c r="E5449" t="e">
        <f>Atask.AtsOp!#REF!</f>
        <v>#REF!</v>
      </c>
      <c r="F5449" t="e">
        <f>Atask.AtsOp!#REF!</f>
        <v>#REF!</v>
      </c>
      <c r="G5449" t="e">
        <f>VLOOKUP(B5449,Prekės!$A$2:$E$3000,3,FALSE)</f>
        <v>#REF!</v>
      </c>
      <c r="H5449" t="e">
        <f>VLOOKUP(B5449,Prekės!$A$2:$E$3000,4,FALSE)</f>
        <v>#REF!</v>
      </c>
      <c r="I5449" t="e">
        <f>VLOOKUP(B5449,Prekės!$A$2:$E$3000,5,FALSE)</f>
        <v>#REF!</v>
      </c>
      <c r="J5449" t="e">
        <f t="shared" si="171"/>
        <v>#REF!</v>
      </c>
      <c r="K5449" t="e">
        <f t="shared" si="172"/>
        <v>#REF!</v>
      </c>
    </row>
    <row r="5450" spans="1:11">
      <c r="A5450" s="1">
        <f>Atask.AtsOp!A4984</f>
        <v>42489</v>
      </c>
      <c r="B5450" t="str">
        <f>Atask.AtsOp!E4984</f>
        <v>3002-0004</v>
      </c>
      <c r="C5450" t="str">
        <f>Atask.AtsOp!H4984</f>
        <v>Put.gaz.ferm.gėr. "Romeo", 0,75l 8%</v>
      </c>
      <c r="D5450" t="str">
        <f>Atask.AtsOp!N4984</f>
        <v>But.</v>
      </c>
      <c r="E5450" t="str">
        <f>Atask.AtsOp!I4984</f>
        <v>Pardavimo užsakymas</v>
      </c>
      <c r="F5450">
        <f>Atask.AtsOp!M4984</f>
        <v>-144</v>
      </c>
      <c r="G5450">
        <f>VLOOKUP(B5450,Prekės!$A$2:$E$3000,3,FALSE)</f>
        <v>215</v>
      </c>
      <c r="H5450">
        <f>VLOOKUP(B5450,Prekės!$A$2:$E$3000,4,FALSE)</f>
        <v>0.75</v>
      </c>
      <c r="I5450">
        <f>VLOOKUP(B5450,Prekės!$A$2:$E$3000,5,FALSE)</f>
        <v>8</v>
      </c>
      <c r="J5450">
        <f t="shared" si="171"/>
        <v>-108</v>
      </c>
      <c r="K5450">
        <f t="shared" si="172"/>
        <v>-108</v>
      </c>
    </row>
    <row r="5451" spans="1:11">
      <c r="A5451" s="1">
        <f>Atask.AtsOp!A4985</f>
        <v>42467</v>
      </c>
      <c r="B5451" t="str">
        <f>Atask.AtsOp!E4985</f>
        <v>3002-0004</v>
      </c>
      <c r="C5451" t="str">
        <f>Atask.AtsOp!H4985</f>
        <v>Put.gaz.ferm.gėr. "Romeo", 0,75l 8%</v>
      </c>
      <c r="D5451" t="str">
        <f>Atask.AtsOp!N4985</f>
        <v>But.</v>
      </c>
      <c r="E5451" t="str">
        <f>Atask.AtsOp!I4985</f>
        <v>Pardavimo užsakymas</v>
      </c>
      <c r="F5451">
        <f>Atask.AtsOp!M4985</f>
        <v>-48</v>
      </c>
      <c r="G5451">
        <f>VLOOKUP(B5451,Prekės!$A$2:$E$3000,3,FALSE)</f>
        <v>215</v>
      </c>
      <c r="H5451">
        <f>VLOOKUP(B5451,Prekės!$A$2:$E$3000,4,FALSE)</f>
        <v>0.75</v>
      </c>
      <c r="I5451">
        <f>VLOOKUP(B5451,Prekės!$A$2:$E$3000,5,FALSE)</f>
        <v>8</v>
      </c>
      <c r="J5451">
        <f t="shared" si="171"/>
        <v>-36</v>
      </c>
      <c r="K5451">
        <f t="shared" si="172"/>
        <v>-36</v>
      </c>
    </row>
    <row r="5452" spans="1:11">
      <c r="A5452" s="1">
        <f>Atask.AtsOp!A4986</f>
        <v>42466</v>
      </c>
      <c r="B5452" t="str">
        <f>Atask.AtsOp!E4986</f>
        <v>3002-0004</v>
      </c>
      <c r="C5452" t="str">
        <f>Atask.AtsOp!H4986</f>
        <v>Put.gaz.ferm.gėr. "Romeo", 0,75l 8%</v>
      </c>
      <c r="D5452" t="str">
        <f>Atask.AtsOp!N4986</f>
        <v>But.</v>
      </c>
      <c r="E5452" t="str">
        <f>Atask.AtsOp!I4986</f>
        <v>Pardavimo užsakymas</v>
      </c>
      <c r="F5452">
        <f>Atask.AtsOp!M4986</f>
        <v>-36</v>
      </c>
      <c r="G5452">
        <f>VLOOKUP(B5452,Prekės!$A$2:$E$3000,3,FALSE)</f>
        <v>215</v>
      </c>
      <c r="H5452">
        <f>VLOOKUP(B5452,Prekės!$A$2:$E$3000,4,FALSE)</f>
        <v>0.75</v>
      </c>
      <c r="I5452">
        <f>VLOOKUP(B5452,Prekės!$A$2:$E$3000,5,FALSE)</f>
        <v>8</v>
      </c>
      <c r="J5452">
        <f t="shared" si="171"/>
        <v>-27</v>
      </c>
      <c r="K5452">
        <f t="shared" si="172"/>
        <v>-27</v>
      </c>
    </row>
    <row r="5453" spans="1:11">
      <c r="A5453" s="1">
        <f>Atask.AtsOp!A4987</f>
        <v>42464</v>
      </c>
      <c r="B5453" t="str">
        <f>Atask.AtsOp!E4987</f>
        <v>3002-0004</v>
      </c>
      <c r="C5453" t="str">
        <f>Atask.AtsOp!H4987</f>
        <v>Put.gaz.ferm.gėr. "Romeo", 0,75l 8%</v>
      </c>
      <c r="D5453" t="str">
        <f>Atask.AtsOp!N4987</f>
        <v>But.</v>
      </c>
      <c r="E5453" t="str">
        <f>Atask.AtsOp!I4987</f>
        <v>Pardavimo užsakymas</v>
      </c>
      <c r="F5453">
        <f>Atask.AtsOp!M4987</f>
        <v>-180</v>
      </c>
      <c r="G5453">
        <f>VLOOKUP(B5453,Prekės!$A$2:$E$3000,3,FALSE)</f>
        <v>215</v>
      </c>
      <c r="H5453">
        <f>VLOOKUP(B5453,Prekės!$A$2:$E$3000,4,FALSE)</f>
        <v>0.75</v>
      </c>
      <c r="I5453">
        <f>VLOOKUP(B5453,Prekės!$A$2:$E$3000,5,FALSE)</f>
        <v>8</v>
      </c>
      <c r="J5453">
        <f t="shared" si="171"/>
        <v>-135</v>
      </c>
      <c r="K5453">
        <f t="shared" si="172"/>
        <v>-135</v>
      </c>
    </row>
    <row r="5454" spans="1:11">
      <c r="A5454" s="1">
        <f>Atask.AtsOp!A4988</f>
        <v>42465</v>
      </c>
      <c r="B5454" t="str">
        <f>Atask.AtsOp!E4988</f>
        <v>3002-0004</v>
      </c>
      <c r="C5454" t="str">
        <f>Atask.AtsOp!H4988</f>
        <v>Put.gaz.ferm.gėr. "Romeo", 0,75l 8%</v>
      </c>
      <c r="D5454" t="str">
        <f>Atask.AtsOp!N4988</f>
        <v>But.</v>
      </c>
      <c r="E5454" t="str">
        <f>Atask.AtsOp!I4988</f>
        <v>Pardavimo užsakymas</v>
      </c>
      <c r="F5454">
        <f>Atask.AtsOp!M4988</f>
        <v>-12</v>
      </c>
      <c r="G5454">
        <f>VLOOKUP(B5454,Prekės!$A$2:$E$3000,3,FALSE)</f>
        <v>215</v>
      </c>
      <c r="H5454">
        <f>VLOOKUP(B5454,Prekės!$A$2:$E$3000,4,FALSE)</f>
        <v>0.75</v>
      </c>
      <c r="I5454">
        <f>VLOOKUP(B5454,Prekės!$A$2:$E$3000,5,FALSE)</f>
        <v>8</v>
      </c>
      <c r="J5454">
        <f t="shared" si="171"/>
        <v>-9</v>
      </c>
      <c r="K5454">
        <f t="shared" si="172"/>
        <v>-9</v>
      </c>
    </row>
    <row r="5455" spans="1:11">
      <c r="A5455" s="1">
        <f>Atask.AtsOp!A4989</f>
        <v>42466</v>
      </c>
      <c r="B5455" t="str">
        <f>Atask.AtsOp!E4989</f>
        <v>3002-0004</v>
      </c>
      <c r="C5455" t="str">
        <f>Atask.AtsOp!H4989</f>
        <v>Put.gaz.ferm.gėr. "Romeo", 0,75l 8%</v>
      </c>
      <c r="D5455" t="str">
        <f>Atask.AtsOp!N4989</f>
        <v>But.</v>
      </c>
      <c r="E5455" t="str">
        <f>Atask.AtsOp!I4989</f>
        <v>Pardavimo užsakymas</v>
      </c>
      <c r="F5455">
        <f>Atask.AtsOp!M4989</f>
        <v>-12</v>
      </c>
      <c r="G5455">
        <f>VLOOKUP(B5455,Prekės!$A$2:$E$3000,3,FALSE)</f>
        <v>215</v>
      </c>
      <c r="H5455">
        <f>VLOOKUP(B5455,Prekės!$A$2:$E$3000,4,FALSE)</f>
        <v>0.75</v>
      </c>
      <c r="I5455">
        <f>VLOOKUP(B5455,Prekės!$A$2:$E$3000,5,FALSE)</f>
        <v>8</v>
      </c>
      <c r="J5455">
        <f t="shared" si="171"/>
        <v>-9</v>
      </c>
      <c r="K5455">
        <f t="shared" si="172"/>
        <v>-9</v>
      </c>
    </row>
    <row r="5456" spans="1:11">
      <c r="A5456" s="1">
        <f>Atask.AtsOp!A4990</f>
        <v>42461</v>
      </c>
      <c r="B5456" t="str">
        <f>Atask.AtsOp!E4990</f>
        <v>3002-0004</v>
      </c>
      <c r="C5456" t="str">
        <f>Atask.AtsOp!H4990</f>
        <v>Put.gaz.ferm.gėr. "Romeo", 0,75l 8%</v>
      </c>
      <c r="D5456" t="str">
        <f>Atask.AtsOp!N4990</f>
        <v>But.</v>
      </c>
      <c r="E5456" t="str">
        <f>Atask.AtsOp!I4990</f>
        <v>Pardavimo užsakymas</v>
      </c>
      <c r="F5456">
        <f>Atask.AtsOp!M4990</f>
        <v>-72</v>
      </c>
      <c r="G5456">
        <f>VLOOKUP(B5456,Prekės!$A$2:$E$3000,3,FALSE)</f>
        <v>215</v>
      </c>
      <c r="H5456">
        <f>VLOOKUP(B5456,Prekės!$A$2:$E$3000,4,FALSE)</f>
        <v>0.75</v>
      </c>
      <c r="I5456">
        <f>VLOOKUP(B5456,Prekės!$A$2:$E$3000,5,FALSE)</f>
        <v>8</v>
      </c>
      <c r="J5456">
        <f t="shared" si="171"/>
        <v>-54</v>
      </c>
      <c r="K5456">
        <f t="shared" si="172"/>
        <v>-54</v>
      </c>
    </row>
    <row r="5457" spans="1:11">
      <c r="A5457" s="1">
        <f>Atask.AtsOp!A4991</f>
        <v>42461</v>
      </c>
      <c r="B5457" t="str">
        <f>Atask.AtsOp!E4991</f>
        <v>3002-0004</v>
      </c>
      <c r="C5457" t="str">
        <f>Atask.AtsOp!H4991</f>
        <v>Put.gaz.ferm.gėr. "Romeo", 0,75l 8%</v>
      </c>
      <c r="D5457" t="str">
        <f>Atask.AtsOp!N4991</f>
        <v>But.</v>
      </c>
      <c r="E5457" t="str">
        <f>Atask.AtsOp!I4991</f>
        <v>Pardavimo užsakymas</v>
      </c>
      <c r="F5457">
        <f>Atask.AtsOp!M4991</f>
        <v>-12</v>
      </c>
      <c r="G5457">
        <f>VLOOKUP(B5457,Prekės!$A$2:$E$3000,3,FALSE)</f>
        <v>215</v>
      </c>
      <c r="H5457">
        <f>VLOOKUP(B5457,Prekės!$A$2:$E$3000,4,FALSE)</f>
        <v>0.75</v>
      </c>
      <c r="I5457">
        <f>VLOOKUP(B5457,Prekės!$A$2:$E$3000,5,FALSE)</f>
        <v>8</v>
      </c>
      <c r="J5457">
        <f t="shared" si="171"/>
        <v>-9</v>
      </c>
      <c r="K5457">
        <f t="shared" si="172"/>
        <v>-9</v>
      </c>
    </row>
    <row r="5458" spans="1:11">
      <c r="A5458" s="1">
        <f>Atask.AtsOp!A4992</f>
        <v>42475</v>
      </c>
      <c r="B5458" t="str">
        <f>Atask.AtsOp!E4992</f>
        <v>3002-0004</v>
      </c>
      <c r="C5458" t="str">
        <f>Atask.AtsOp!H4992</f>
        <v>Put.gaz.ferm.gėr. "Romeo", 0,75l 8%</v>
      </c>
      <c r="D5458" t="str">
        <f>Atask.AtsOp!N4992</f>
        <v>But.</v>
      </c>
      <c r="E5458" t="str">
        <f>Atask.AtsOp!I4992</f>
        <v>Pardavimo užsakymas</v>
      </c>
      <c r="F5458">
        <f>Atask.AtsOp!M4992</f>
        <v>-96</v>
      </c>
      <c r="G5458">
        <f>VLOOKUP(B5458,Prekės!$A$2:$E$3000,3,FALSE)</f>
        <v>215</v>
      </c>
      <c r="H5458">
        <f>VLOOKUP(B5458,Prekės!$A$2:$E$3000,4,FALSE)</f>
        <v>0.75</v>
      </c>
      <c r="I5458">
        <f>VLOOKUP(B5458,Prekės!$A$2:$E$3000,5,FALSE)</f>
        <v>8</v>
      </c>
      <c r="J5458">
        <f t="shared" si="171"/>
        <v>-72</v>
      </c>
      <c r="K5458">
        <f t="shared" si="172"/>
        <v>-72</v>
      </c>
    </row>
    <row r="5459" spans="1:11">
      <c r="A5459" s="1">
        <f>Atask.AtsOp!A4993</f>
        <v>42468</v>
      </c>
      <c r="B5459" t="str">
        <f>Atask.AtsOp!E4993</f>
        <v>3002-0004</v>
      </c>
      <c r="C5459" t="str">
        <f>Atask.AtsOp!H4993</f>
        <v>Put.gaz.ferm.gėr. "Romeo", 0,75l 8%</v>
      </c>
      <c r="D5459" t="str">
        <f>Atask.AtsOp!N4993</f>
        <v>But.</v>
      </c>
      <c r="E5459" t="str">
        <f>Atask.AtsOp!I4993</f>
        <v>Pardavimo užsakymas</v>
      </c>
      <c r="F5459">
        <f>Atask.AtsOp!M4993</f>
        <v>-60</v>
      </c>
      <c r="G5459">
        <f>VLOOKUP(B5459,Prekės!$A$2:$E$3000,3,FALSE)</f>
        <v>215</v>
      </c>
      <c r="H5459">
        <f>VLOOKUP(B5459,Prekės!$A$2:$E$3000,4,FALSE)</f>
        <v>0.75</v>
      </c>
      <c r="I5459">
        <f>VLOOKUP(B5459,Prekės!$A$2:$E$3000,5,FALSE)</f>
        <v>8</v>
      </c>
      <c r="J5459">
        <f t="shared" si="171"/>
        <v>-45</v>
      </c>
      <c r="K5459">
        <f t="shared" si="172"/>
        <v>-45</v>
      </c>
    </row>
    <row r="5460" spans="1:11">
      <c r="A5460" s="1">
        <f>Atask.AtsOp!A4994</f>
        <v>42471</v>
      </c>
      <c r="B5460" t="str">
        <f>Atask.AtsOp!E4994</f>
        <v>3002-0004</v>
      </c>
      <c r="C5460" t="str">
        <f>Atask.AtsOp!H4994</f>
        <v>Put.gaz.ferm.gėr. "Romeo", 0,75l 8%</v>
      </c>
      <c r="D5460" t="str">
        <f>Atask.AtsOp!N4994</f>
        <v>But.</v>
      </c>
      <c r="E5460" t="str">
        <f>Atask.AtsOp!I4994</f>
        <v>Pardavimo užsakymas</v>
      </c>
      <c r="F5460">
        <f>Atask.AtsOp!M4994</f>
        <v>-132</v>
      </c>
      <c r="G5460">
        <f>VLOOKUP(B5460,Prekės!$A$2:$E$3000,3,FALSE)</f>
        <v>215</v>
      </c>
      <c r="H5460">
        <f>VLOOKUP(B5460,Prekės!$A$2:$E$3000,4,FALSE)</f>
        <v>0.75</v>
      </c>
      <c r="I5460">
        <f>VLOOKUP(B5460,Prekės!$A$2:$E$3000,5,FALSE)</f>
        <v>8</v>
      </c>
      <c r="J5460">
        <f t="shared" si="171"/>
        <v>-99</v>
      </c>
      <c r="K5460">
        <f t="shared" si="172"/>
        <v>-99</v>
      </c>
    </row>
    <row r="5461" spans="1:11">
      <c r="A5461" s="1">
        <f>Atask.AtsOp!A4995</f>
        <v>42472</v>
      </c>
      <c r="B5461" t="str">
        <f>Atask.AtsOp!E4995</f>
        <v>3002-0004</v>
      </c>
      <c r="C5461" t="str">
        <f>Atask.AtsOp!H4995</f>
        <v>Put.gaz.ferm.gėr. "Romeo", 0,75l 8%</v>
      </c>
      <c r="D5461" t="str">
        <f>Atask.AtsOp!N4995</f>
        <v>But.</v>
      </c>
      <c r="E5461" t="str">
        <f>Atask.AtsOp!I4995</f>
        <v>Pardavimo užsakymas</v>
      </c>
      <c r="F5461">
        <f>Atask.AtsOp!M4995</f>
        <v>-36</v>
      </c>
      <c r="G5461">
        <f>VLOOKUP(B5461,Prekės!$A$2:$E$3000,3,FALSE)</f>
        <v>215</v>
      </c>
      <c r="H5461">
        <f>VLOOKUP(B5461,Prekės!$A$2:$E$3000,4,FALSE)</f>
        <v>0.75</v>
      </c>
      <c r="I5461">
        <f>VLOOKUP(B5461,Prekės!$A$2:$E$3000,5,FALSE)</f>
        <v>8</v>
      </c>
      <c r="J5461">
        <f t="shared" si="171"/>
        <v>-27</v>
      </c>
      <c r="K5461">
        <f t="shared" si="172"/>
        <v>-27</v>
      </c>
    </row>
    <row r="5462" spans="1:11">
      <c r="A5462" s="1">
        <f>Atask.AtsOp!A4996</f>
        <v>42473</v>
      </c>
      <c r="B5462" t="str">
        <f>Atask.AtsOp!E4996</f>
        <v>3002-0004</v>
      </c>
      <c r="C5462" t="str">
        <f>Atask.AtsOp!H4996</f>
        <v>Put.gaz.ferm.gėr. "Romeo", 0,75l 8%</v>
      </c>
      <c r="D5462" t="str">
        <f>Atask.AtsOp!N4996</f>
        <v>But.</v>
      </c>
      <c r="E5462" t="str">
        <f>Atask.AtsOp!I4996</f>
        <v>Pardavimo užsakymas</v>
      </c>
      <c r="F5462">
        <f>Atask.AtsOp!M4996</f>
        <v>-192</v>
      </c>
      <c r="G5462">
        <f>VLOOKUP(B5462,Prekės!$A$2:$E$3000,3,FALSE)</f>
        <v>215</v>
      </c>
      <c r="H5462">
        <f>VLOOKUP(B5462,Prekės!$A$2:$E$3000,4,FALSE)</f>
        <v>0.75</v>
      </c>
      <c r="I5462">
        <f>VLOOKUP(B5462,Prekės!$A$2:$E$3000,5,FALSE)</f>
        <v>8</v>
      </c>
      <c r="J5462">
        <f t="shared" si="171"/>
        <v>-144</v>
      </c>
      <c r="K5462">
        <f t="shared" si="172"/>
        <v>-144</v>
      </c>
    </row>
    <row r="5463" spans="1:11">
      <c r="A5463" s="1">
        <f>Atask.AtsOp!A4997</f>
        <v>42473</v>
      </c>
      <c r="B5463" t="str">
        <f>Atask.AtsOp!E4997</f>
        <v>3002-0004</v>
      </c>
      <c r="C5463" t="str">
        <f>Atask.AtsOp!H4997</f>
        <v>Put.gaz.ferm.gėr. "Romeo", 0,75l 8%</v>
      </c>
      <c r="D5463" t="str">
        <f>Atask.AtsOp!N4997</f>
        <v>But.</v>
      </c>
      <c r="E5463" t="str">
        <f>Atask.AtsOp!I4997</f>
        <v>Pardavimo užsakymas</v>
      </c>
      <c r="F5463">
        <f>Atask.AtsOp!M4997</f>
        <v>-2</v>
      </c>
      <c r="G5463">
        <f>VLOOKUP(B5463,Prekės!$A$2:$E$3000,3,FALSE)</f>
        <v>215</v>
      </c>
      <c r="H5463">
        <f>VLOOKUP(B5463,Prekės!$A$2:$E$3000,4,FALSE)</f>
        <v>0.75</v>
      </c>
      <c r="I5463">
        <f>VLOOKUP(B5463,Prekės!$A$2:$E$3000,5,FALSE)</f>
        <v>8</v>
      </c>
      <c r="J5463">
        <f t="shared" si="171"/>
        <v>-1.5</v>
      </c>
      <c r="K5463">
        <f t="shared" si="172"/>
        <v>-1.5</v>
      </c>
    </row>
    <row r="5464" spans="1:11">
      <c r="A5464" s="1">
        <f>Atask.AtsOp!A4998</f>
        <v>42474</v>
      </c>
      <c r="B5464" t="str">
        <f>Atask.AtsOp!E4998</f>
        <v>3002-0004</v>
      </c>
      <c r="C5464" t="str">
        <f>Atask.AtsOp!H4998</f>
        <v>Put.gaz.ferm.gėr. "Romeo", 0,75l 8%</v>
      </c>
      <c r="D5464" t="str">
        <f>Atask.AtsOp!N4998</f>
        <v>But.</v>
      </c>
      <c r="E5464" t="str">
        <f>Atask.AtsOp!I4998</f>
        <v>Pardavimo užsakymas</v>
      </c>
      <c r="F5464">
        <f>Atask.AtsOp!M4998</f>
        <v>-96</v>
      </c>
      <c r="G5464">
        <f>VLOOKUP(B5464,Prekės!$A$2:$E$3000,3,FALSE)</f>
        <v>215</v>
      </c>
      <c r="H5464">
        <f>VLOOKUP(B5464,Prekės!$A$2:$E$3000,4,FALSE)</f>
        <v>0.75</v>
      </c>
      <c r="I5464">
        <f>VLOOKUP(B5464,Prekės!$A$2:$E$3000,5,FALSE)</f>
        <v>8</v>
      </c>
      <c r="J5464">
        <f t="shared" si="171"/>
        <v>-72</v>
      </c>
      <c r="K5464">
        <f t="shared" si="172"/>
        <v>-72</v>
      </c>
    </row>
    <row r="5465" spans="1:11">
      <c r="A5465" s="1">
        <f>Atask.AtsOp!A4999</f>
        <v>42481</v>
      </c>
      <c r="B5465" t="str">
        <f>Atask.AtsOp!E4999</f>
        <v>3002-0004</v>
      </c>
      <c r="C5465" t="str">
        <f>Atask.AtsOp!H4999</f>
        <v>Put.gaz.ferm.gėr. "Romeo", 0,75l 8%</v>
      </c>
      <c r="D5465" t="str">
        <f>Atask.AtsOp!N4999</f>
        <v>But.</v>
      </c>
      <c r="E5465" t="str">
        <f>Atask.AtsOp!I4999</f>
        <v>Pardavimo užsakymas</v>
      </c>
      <c r="F5465">
        <f>Atask.AtsOp!M4999</f>
        <v>-864</v>
      </c>
      <c r="G5465">
        <f>VLOOKUP(B5465,Prekės!$A$2:$E$3000,3,FALSE)</f>
        <v>215</v>
      </c>
      <c r="H5465">
        <f>VLOOKUP(B5465,Prekės!$A$2:$E$3000,4,FALSE)</f>
        <v>0.75</v>
      </c>
      <c r="I5465">
        <f>VLOOKUP(B5465,Prekės!$A$2:$E$3000,5,FALSE)</f>
        <v>8</v>
      </c>
      <c r="J5465">
        <f t="shared" si="171"/>
        <v>-648</v>
      </c>
      <c r="K5465">
        <f t="shared" si="172"/>
        <v>-648</v>
      </c>
    </row>
    <row r="5466" spans="1:11">
      <c r="A5466" s="1">
        <f>Atask.AtsOp!A5000</f>
        <v>42478</v>
      </c>
      <c r="B5466" t="str">
        <f>Atask.AtsOp!E5000</f>
        <v>3002-0004</v>
      </c>
      <c r="C5466" t="str">
        <f>Atask.AtsOp!H5000</f>
        <v>Put.gaz.ferm.gėr. "Romeo", 0,75l 8%</v>
      </c>
      <c r="D5466" t="str">
        <f>Atask.AtsOp!N5000</f>
        <v>But.</v>
      </c>
      <c r="E5466" t="str">
        <f>Atask.AtsOp!I5000</f>
        <v>Pardavimo užsakymas</v>
      </c>
      <c r="F5466">
        <f>Atask.AtsOp!M5000</f>
        <v>-84</v>
      </c>
      <c r="G5466">
        <f>VLOOKUP(B5466,Prekės!$A$2:$E$3000,3,FALSE)</f>
        <v>215</v>
      </c>
      <c r="H5466">
        <f>VLOOKUP(B5466,Prekės!$A$2:$E$3000,4,FALSE)</f>
        <v>0.75</v>
      </c>
      <c r="I5466">
        <f>VLOOKUP(B5466,Prekės!$A$2:$E$3000,5,FALSE)</f>
        <v>8</v>
      </c>
      <c r="J5466">
        <f t="shared" si="171"/>
        <v>-63</v>
      </c>
      <c r="K5466">
        <f t="shared" si="172"/>
        <v>-63</v>
      </c>
    </row>
    <row r="5467" spans="1:11">
      <c r="A5467" s="1">
        <f>Atask.AtsOp!A5001</f>
        <v>42487</v>
      </c>
      <c r="B5467" t="str">
        <f>Atask.AtsOp!E5001</f>
        <v>3002-0004</v>
      </c>
      <c r="C5467" t="str">
        <f>Atask.AtsOp!H5001</f>
        <v>Put.gaz.ferm.gėr. "Romeo", 0,75l 8%</v>
      </c>
      <c r="D5467" t="str">
        <f>Atask.AtsOp!N5001</f>
        <v>But.</v>
      </c>
      <c r="E5467" t="str">
        <f>Atask.AtsOp!I5001</f>
        <v>Pardavimo užsakymas</v>
      </c>
      <c r="F5467">
        <f>Atask.AtsOp!M5001</f>
        <v>-864</v>
      </c>
      <c r="G5467">
        <f>VLOOKUP(B5467,Prekės!$A$2:$E$3000,3,FALSE)</f>
        <v>215</v>
      </c>
      <c r="H5467">
        <f>VLOOKUP(B5467,Prekės!$A$2:$E$3000,4,FALSE)</f>
        <v>0.75</v>
      </c>
      <c r="I5467">
        <f>VLOOKUP(B5467,Prekės!$A$2:$E$3000,5,FALSE)</f>
        <v>8</v>
      </c>
      <c r="J5467">
        <f t="shared" si="171"/>
        <v>-648</v>
      </c>
      <c r="K5467">
        <f t="shared" si="172"/>
        <v>-648</v>
      </c>
    </row>
    <row r="5468" spans="1:11">
      <c r="A5468" s="1">
        <f>Atask.AtsOp!A5002</f>
        <v>42481</v>
      </c>
      <c r="B5468" t="str">
        <f>Atask.AtsOp!E5002</f>
        <v>3002-0004</v>
      </c>
      <c r="C5468" t="str">
        <f>Atask.AtsOp!H5002</f>
        <v>Put.gaz.ferm.gėr. "Romeo", 0,75l 8%</v>
      </c>
      <c r="D5468" t="str">
        <f>Atask.AtsOp!N5002</f>
        <v>But.</v>
      </c>
      <c r="E5468" t="str">
        <f>Atask.AtsOp!I5002</f>
        <v>Pardavimo užsakymas</v>
      </c>
      <c r="F5468">
        <f>Atask.AtsOp!M5002</f>
        <v>-60</v>
      </c>
      <c r="G5468">
        <f>VLOOKUP(B5468,Prekės!$A$2:$E$3000,3,FALSE)</f>
        <v>215</v>
      </c>
      <c r="H5468">
        <f>VLOOKUP(B5468,Prekės!$A$2:$E$3000,4,FALSE)</f>
        <v>0.75</v>
      </c>
      <c r="I5468">
        <f>VLOOKUP(B5468,Prekės!$A$2:$E$3000,5,FALSE)</f>
        <v>8</v>
      </c>
      <c r="J5468">
        <f t="shared" si="171"/>
        <v>-45</v>
      </c>
      <c r="K5468">
        <f t="shared" si="172"/>
        <v>-45</v>
      </c>
    </row>
    <row r="5469" spans="1:11">
      <c r="A5469" s="1">
        <f>Atask.AtsOp!A5003</f>
        <v>42480</v>
      </c>
      <c r="B5469" t="str">
        <f>Atask.AtsOp!E5003</f>
        <v>3002-0004</v>
      </c>
      <c r="C5469" t="str">
        <f>Atask.AtsOp!H5003</f>
        <v>Put.gaz.ferm.gėr. "Romeo", 0,75l 8%</v>
      </c>
      <c r="D5469" t="str">
        <f>Atask.AtsOp!N5003</f>
        <v>But.</v>
      </c>
      <c r="E5469" t="str">
        <f>Atask.AtsOp!I5003</f>
        <v>Pardavimo užsakymas</v>
      </c>
      <c r="F5469">
        <f>Atask.AtsOp!M5003</f>
        <v>-36</v>
      </c>
      <c r="G5469">
        <f>VLOOKUP(B5469,Prekės!$A$2:$E$3000,3,FALSE)</f>
        <v>215</v>
      </c>
      <c r="H5469">
        <f>VLOOKUP(B5469,Prekės!$A$2:$E$3000,4,FALSE)</f>
        <v>0.75</v>
      </c>
      <c r="I5469">
        <f>VLOOKUP(B5469,Prekės!$A$2:$E$3000,5,FALSE)</f>
        <v>8</v>
      </c>
      <c r="J5469">
        <f t="shared" si="171"/>
        <v>-27</v>
      </c>
      <c r="K5469">
        <f t="shared" si="172"/>
        <v>-27</v>
      </c>
    </row>
    <row r="5470" spans="1:11">
      <c r="A5470" s="1">
        <f>Atask.AtsOp!A5004</f>
        <v>42479</v>
      </c>
      <c r="B5470" t="str">
        <f>Atask.AtsOp!E5004</f>
        <v>3002-0004</v>
      </c>
      <c r="C5470" t="str">
        <f>Atask.AtsOp!H5004</f>
        <v>Put.gaz.ferm.gėr. "Romeo", 0,75l 8%</v>
      </c>
      <c r="D5470" t="str">
        <f>Atask.AtsOp!N5004</f>
        <v>But.</v>
      </c>
      <c r="E5470" t="str">
        <f>Atask.AtsOp!I5004</f>
        <v>Pardavimo užsakymas</v>
      </c>
      <c r="F5470">
        <f>Atask.AtsOp!M5004</f>
        <v>-12</v>
      </c>
      <c r="G5470">
        <f>VLOOKUP(B5470,Prekės!$A$2:$E$3000,3,FALSE)</f>
        <v>215</v>
      </c>
      <c r="H5470">
        <f>VLOOKUP(B5470,Prekės!$A$2:$E$3000,4,FALSE)</f>
        <v>0.75</v>
      </c>
      <c r="I5470">
        <f>VLOOKUP(B5470,Prekės!$A$2:$E$3000,5,FALSE)</f>
        <v>8</v>
      </c>
      <c r="J5470">
        <f t="shared" si="171"/>
        <v>-9</v>
      </c>
      <c r="K5470">
        <f t="shared" si="172"/>
        <v>-9</v>
      </c>
    </row>
    <row r="5471" spans="1:11">
      <c r="A5471" s="1">
        <f>Atask.AtsOp!A5005</f>
        <v>42482</v>
      </c>
      <c r="B5471" t="str">
        <f>Atask.AtsOp!E5005</f>
        <v>3002-0004</v>
      </c>
      <c r="C5471" t="str">
        <f>Atask.AtsOp!H5005</f>
        <v>Put.gaz.ferm.gėr. "Romeo", 0,75l 8%</v>
      </c>
      <c r="D5471" t="str">
        <f>Atask.AtsOp!N5005</f>
        <v>But.</v>
      </c>
      <c r="E5471" t="str">
        <f>Atask.AtsOp!I5005</f>
        <v>Pardavimo užsakymas</v>
      </c>
      <c r="F5471">
        <f>Atask.AtsOp!M5005</f>
        <v>-44</v>
      </c>
      <c r="G5471">
        <f>VLOOKUP(B5471,Prekės!$A$2:$E$3000,3,FALSE)</f>
        <v>215</v>
      </c>
      <c r="H5471">
        <f>VLOOKUP(B5471,Prekės!$A$2:$E$3000,4,FALSE)</f>
        <v>0.75</v>
      </c>
      <c r="I5471">
        <f>VLOOKUP(B5471,Prekės!$A$2:$E$3000,5,FALSE)</f>
        <v>8</v>
      </c>
      <c r="J5471">
        <f t="shared" si="171"/>
        <v>-33</v>
      </c>
      <c r="K5471">
        <f t="shared" si="172"/>
        <v>-33</v>
      </c>
    </row>
    <row r="5472" spans="1:11">
      <c r="A5472" s="1">
        <f>Atask.AtsOp!A5006</f>
        <v>42487</v>
      </c>
      <c r="B5472" t="str">
        <f>Atask.AtsOp!E5006</f>
        <v>3002-0004</v>
      </c>
      <c r="C5472" t="str">
        <f>Atask.AtsOp!H5006</f>
        <v>Put.gaz.ferm.gėr. "Romeo", 0,75l 8%</v>
      </c>
      <c r="D5472" t="str">
        <f>Atask.AtsOp!N5006</f>
        <v>But.</v>
      </c>
      <c r="E5472" t="str">
        <f>Atask.AtsOp!I5006</f>
        <v>Pardavimo užsakymas</v>
      </c>
      <c r="F5472">
        <f>Atask.AtsOp!M5006</f>
        <v>-48</v>
      </c>
      <c r="G5472">
        <f>VLOOKUP(B5472,Prekės!$A$2:$E$3000,3,FALSE)</f>
        <v>215</v>
      </c>
      <c r="H5472">
        <f>VLOOKUP(B5472,Prekės!$A$2:$E$3000,4,FALSE)</f>
        <v>0.75</v>
      </c>
      <c r="I5472">
        <f>VLOOKUP(B5472,Prekės!$A$2:$E$3000,5,FALSE)</f>
        <v>8</v>
      </c>
      <c r="J5472">
        <f t="shared" si="171"/>
        <v>-36</v>
      </c>
      <c r="K5472">
        <f t="shared" si="172"/>
        <v>-36</v>
      </c>
    </row>
    <row r="5473" spans="1:11">
      <c r="A5473" s="1">
        <f>Atask.AtsOp!A5007</f>
        <v>42482</v>
      </c>
      <c r="B5473" t="str">
        <f>Atask.AtsOp!E5007</f>
        <v>3002-0004</v>
      </c>
      <c r="C5473" t="str">
        <f>Atask.AtsOp!H5007</f>
        <v>Put.gaz.ferm.gėr. "Romeo", 0,75l 8%</v>
      </c>
      <c r="D5473" t="str">
        <f>Atask.AtsOp!N5007</f>
        <v>But.</v>
      </c>
      <c r="E5473" t="str">
        <f>Atask.AtsOp!I5007</f>
        <v>Pardavimo užsakymas</v>
      </c>
      <c r="F5473">
        <f>Atask.AtsOp!M5007</f>
        <v>-16</v>
      </c>
      <c r="G5473">
        <f>VLOOKUP(B5473,Prekės!$A$2:$E$3000,3,FALSE)</f>
        <v>215</v>
      </c>
      <c r="H5473">
        <f>VLOOKUP(B5473,Prekės!$A$2:$E$3000,4,FALSE)</f>
        <v>0.75</v>
      </c>
      <c r="I5473">
        <f>VLOOKUP(B5473,Prekės!$A$2:$E$3000,5,FALSE)</f>
        <v>8</v>
      </c>
      <c r="J5473">
        <f t="shared" si="171"/>
        <v>-12</v>
      </c>
      <c r="K5473">
        <f t="shared" si="172"/>
        <v>-12</v>
      </c>
    </row>
    <row r="5474" spans="1:11">
      <c r="A5474" s="1">
        <f>Atask.AtsOp!A5008</f>
        <v>42486</v>
      </c>
      <c r="B5474" t="str">
        <f>Atask.AtsOp!E5008</f>
        <v>3002-0004</v>
      </c>
      <c r="C5474" t="str">
        <f>Atask.AtsOp!H5008</f>
        <v>Put.gaz.ferm.gėr. "Romeo", 0,75l 8%</v>
      </c>
      <c r="D5474" t="str">
        <f>Atask.AtsOp!N5008</f>
        <v>But.</v>
      </c>
      <c r="E5474" t="str">
        <f>Atask.AtsOp!I5008</f>
        <v>Pardavimo užsakymas</v>
      </c>
      <c r="F5474">
        <f>Atask.AtsOp!M5008</f>
        <v>-432</v>
      </c>
      <c r="G5474">
        <f>VLOOKUP(B5474,Prekės!$A$2:$E$3000,3,FALSE)</f>
        <v>215</v>
      </c>
      <c r="H5474">
        <f>VLOOKUP(B5474,Prekės!$A$2:$E$3000,4,FALSE)</f>
        <v>0.75</v>
      </c>
      <c r="I5474">
        <f>VLOOKUP(B5474,Prekės!$A$2:$E$3000,5,FALSE)</f>
        <v>8</v>
      </c>
      <c r="J5474">
        <f t="shared" ref="J5474:J5537" si="173">IF(G5474=110,F5474*H5474*I5474,IF(G5474&lt;280,F5474*H5474,F5474*H5474*(I5474/100)))</f>
        <v>-324</v>
      </c>
      <c r="K5474">
        <f t="shared" ref="K5474:K5537" si="174">IF(EXACT(D5474,"But."),J5474,F5474)</f>
        <v>-324</v>
      </c>
    </row>
    <row r="5475" spans="1:11">
      <c r="A5475" s="1">
        <f>Atask.AtsOp!A5009</f>
        <v>42488</v>
      </c>
      <c r="B5475" t="str">
        <f>Atask.AtsOp!E5009</f>
        <v>3002-0004</v>
      </c>
      <c r="C5475" t="str">
        <f>Atask.AtsOp!H5009</f>
        <v>Put.gaz.ferm.gėr. "Romeo", 0,75l 8%</v>
      </c>
      <c r="D5475" t="str">
        <f>Atask.AtsOp!N5009</f>
        <v>But.</v>
      </c>
      <c r="E5475" t="str">
        <f>Atask.AtsOp!I5009</f>
        <v>Pardavimo užsakymas</v>
      </c>
      <c r="F5475">
        <f>Atask.AtsOp!M5009</f>
        <v>-60</v>
      </c>
      <c r="G5475">
        <f>VLOOKUP(B5475,Prekės!$A$2:$E$3000,3,FALSE)</f>
        <v>215</v>
      </c>
      <c r="H5475">
        <f>VLOOKUP(B5475,Prekės!$A$2:$E$3000,4,FALSE)</f>
        <v>0.75</v>
      </c>
      <c r="I5475">
        <f>VLOOKUP(B5475,Prekės!$A$2:$E$3000,5,FALSE)</f>
        <v>8</v>
      </c>
      <c r="J5475">
        <f t="shared" si="173"/>
        <v>-45</v>
      </c>
      <c r="K5475">
        <f t="shared" si="174"/>
        <v>-45</v>
      </c>
    </row>
    <row r="5476" spans="1:11">
      <c r="A5476" s="1">
        <f>Atask.AtsOp!A5010</f>
        <v>42489</v>
      </c>
      <c r="B5476" t="str">
        <f>Atask.AtsOp!E5010</f>
        <v>3002-0004</v>
      </c>
      <c r="C5476" t="str">
        <f>Atask.AtsOp!H5010</f>
        <v>Put.gaz.ferm.gėr. "Romeo", 0,75l 8%</v>
      </c>
      <c r="D5476" t="str">
        <f>Atask.AtsOp!N5010</f>
        <v>But.</v>
      </c>
      <c r="E5476" t="str">
        <f>Atask.AtsOp!I5010</f>
        <v>Pardavimo užsakymas</v>
      </c>
      <c r="F5476">
        <f>Atask.AtsOp!M5010</f>
        <v>-864</v>
      </c>
      <c r="G5476">
        <f>VLOOKUP(B5476,Prekės!$A$2:$E$3000,3,FALSE)</f>
        <v>215</v>
      </c>
      <c r="H5476">
        <f>VLOOKUP(B5476,Prekės!$A$2:$E$3000,4,FALSE)</f>
        <v>0.75</v>
      </c>
      <c r="I5476">
        <f>VLOOKUP(B5476,Prekės!$A$2:$E$3000,5,FALSE)</f>
        <v>8</v>
      </c>
      <c r="J5476">
        <f t="shared" si="173"/>
        <v>-648</v>
      </c>
      <c r="K5476">
        <f t="shared" si="174"/>
        <v>-648</v>
      </c>
    </row>
    <row r="5477" spans="1:11">
      <c r="A5477" s="1">
        <f>Atask.AtsOp!A5011</f>
        <v>42489</v>
      </c>
      <c r="B5477" t="str">
        <f>Atask.AtsOp!E5011</f>
        <v>3002-0005</v>
      </c>
      <c r="C5477" t="str">
        <f>Atask.AtsOp!H5011</f>
        <v>Put.gaz.ferm.gėr. "Romeo" Muskatas, 0,75l 8%</v>
      </c>
      <c r="D5477" t="str">
        <f>Atask.AtsOp!N5011</f>
        <v>But.</v>
      </c>
      <c r="E5477" t="str">
        <f>Atask.AtsOp!I5011</f>
        <v>Pardavimo užsakymas</v>
      </c>
      <c r="F5477">
        <f>Atask.AtsOp!M5011</f>
        <v>-77</v>
      </c>
      <c r="G5477">
        <f>VLOOKUP(B5477,Prekės!$A$2:$E$3000,3,FALSE)</f>
        <v>215</v>
      </c>
      <c r="H5477">
        <f>VLOOKUP(B5477,Prekės!$A$2:$E$3000,4,FALSE)</f>
        <v>0.75</v>
      </c>
      <c r="I5477">
        <f>VLOOKUP(B5477,Prekės!$A$2:$E$3000,5,FALSE)</f>
        <v>8</v>
      </c>
      <c r="J5477">
        <f t="shared" si="173"/>
        <v>-57.75</v>
      </c>
      <c r="K5477">
        <f t="shared" si="174"/>
        <v>-57.75</v>
      </c>
    </row>
    <row r="5478" spans="1:11">
      <c r="A5478" s="1">
        <f>Atask.AtsOp!A5012</f>
        <v>42489</v>
      </c>
      <c r="B5478" t="str">
        <f>Atask.AtsOp!E5012</f>
        <v>3002-0005</v>
      </c>
      <c r="C5478" t="str">
        <f>Atask.AtsOp!H5012</f>
        <v>Put.gaz.ferm.gėr. "Romeo" Muskatas, 0,75l 8%</v>
      </c>
      <c r="D5478" t="str">
        <f>Atask.AtsOp!N5012</f>
        <v>But.</v>
      </c>
      <c r="E5478" t="str">
        <f>Atask.AtsOp!I5012</f>
        <v>Pardavimo užsakymas</v>
      </c>
      <c r="F5478">
        <f>Atask.AtsOp!M5012</f>
        <v>-1356</v>
      </c>
      <c r="G5478">
        <f>VLOOKUP(B5478,Prekės!$A$2:$E$3000,3,FALSE)</f>
        <v>215</v>
      </c>
      <c r="H5478">
        <f>VLOOKUP(B5478,Prekės!$A$2:$E$3000,4,FALSE)</f>
        <v>0.75</v>
      </c>
      <c r="I5478">
        <f>VLOOKUP(B5478,Prekės!$A$2:$E$3000,5,FALSE)</f>
        <v>8</v>
      </c>
      <c r="J5478">
        <f t="shared" si="173"/>
        <v>-1017</v>
      </c>
      <c r="K5478">
        <f t="shared" si="174"/>
        <v>-1017</v>
      </c>
    </row>
    <row r="5479" spans="1:11">
      <c r="A5479" s="1">
        <f>Atask.AtsOp!A5013</f>
        <v>42489</v>
      </c>
      <c r="B5479" t="str">
        <f>Atask.AtsOp!E5013</f>
        <v>3002-0005</v>
      </c>
      <c r="C5479" t="str">
        <f>Atask.AtsOp!H5013</f>
        <v>Put.gaz.ferm.gėr. "Romeo" Muskatas, 0,75l 8%</v>
      </c>
      <c r="D5479" t="str">
        <f>Atask.AtsOp!N5013</f>
        <v>But.</v>
      </c>
      <c r="E5479" t="str">
        <f>Atask.AtsOp!I5013</f>
        <v>Pardavimo užsakymas</v>
      </c>
      <c r="F5479">
        <f>Atask.AtsOp!M5013</f>
        <v>1356</v>
      </c>
      <c r="G5479">
        <f>VLOOKUP(B5479,Prekės!$A$2:$E$3000,3,FALSE)</f>
        <v>215</v>
      </c>
      <c r="H5479">
        <f>VLOOKUP(B5479,Prekės!$A$2:$E$3000,4,FALSE)</f>
        <v>0.75</v>
      </c>
      <c r="I5479">
        <f>VLOOKUP(B5479,Prekės!$A$2:$E$3000,5,FALSE)</f>
        <v>8</v>
      </c>
      <c r="J5479">
        <f t="shared" si="173"/>
        <v>1017</v>
      </c>
      <c r="K5479">
        <f t="shared" si="174"/>
        <v>1017</v>
      </c>
    </row>
    <row r="5480" spans="1:11">
      <c r="A5480" s="1">
        <f>Atask.AtsOp!A5014</f>
        <v>42489</v>
      </c>
      <c r="B5480" t="str">
        <f>Atask.AtsOp!E5014</f>
        <v>3002-0005</v>
      </c>
      <c r="C5480" t="str">
        <f>Atask.AtsOp!H5014</f>
        <v>Put.gaz.ferm.gėr. "Romeo" Muskatas, 0,75l 8%</v>
      </c>
      <c r="D5480" t="str">
        <f>Atask.AtsOp!N5014</f>
        <v>But.</v>
      </c>
      <c r="E5480" t="str">
        <f>Atask.AtsOp!I5014</f>
        <v>Pardavimo užsakymas</v>
      </c>
      <c r="F5480">
        <f>Atask.AtsOp!M5014</f>
        <v>77</v>
      </c>
      <c r="G5480">
        <f>VLOOKUP(B5480,Prekės!$A$2:$E$3000,3,FALSE)</f>
        <v>215</v>
      </c>
      <c r="H5480">
        <f>VLOOKUP(B5480,Prekės!$A$2:$E$3000,4,FALSE)</f>
        <v>0.75</v>
      </c>
      <c r="I5480">
        <f>VLOOKUP(B5480,Prekės!$A$2:$E$3000,5,FALSE)</f>
        <v>8</v>
      </c>
      <c r="J5480">
        <f t="shared" si="173"/>
        <v>57.75</v>
      </c>
      <c r="K5480">
        <f t="shared" si="174"/>
        <v>57.75</v>
      </c>
    </row>
    <row r="5481" spans="1:11">
      <c r="A5481" s="1">
        <f>Atask.AtsOp!A5015</f>
        <v>42461</v>
      </c>
      <c r="B5481" t="str">
        <f>Atask.AtsOp!E5015</f>
        <v>3002-0005</v>
      </c>
      <c r="C5481" t="str">
        <f>Atask.AtsOp!H5015</f>
        <v>Put.gaz.ferm.gėr. "Romeo" Muskatas, 0,75l 8%</v>
      </c>
      <c r="D5481" t="str">
        <f>Atask.AtsOp!N5015</f>
        <v>But.</v>
      </c>
      <c r="E5481" t="str">
        <f>Atask.AtsOp!I5015</f>
        <v>Pardavimo užsakymas</v>
      </c>
      <c r="F5481">
        <f>Atask.AtsOp!M5015</f>
        <v>-12</v>
      </c>
      <c r="G5481">
        <f>VLOOKUP(B5481,Prekės!$A$2:$E$3000,3,FALSE)</f>
        <v>215</v>
      </c>
      <c r="H5481">
        <f>VLOOKUP(B5481,Prekės!$A$2:$E$3000,4,FALSE)</f>
        <v>0.75</v>
      </c>
      <c r="I5481">
        <f>VLOOKUP(B5481,Prekės!$A$2:$E$3000,5,FALSE)</f>
        <v>8</v>
      </c>
      <c r="J5481">
        <f t="shared" si="173"/>
        <v>-9</v>
      </c>
      <c r="K5481">
        <f t="shared" si="174"/>
        <v>-9</v>
      </c>
    </row>
    <row r="5482" spans="1:11">
      <c r="A5482" s="1">
        <f>Atask.AtsOp!A5016</f>
        <v>42465</v>
      </c>
      <c r="B5482" t="str">
        <f>Atask.AtsOp!E5016</f>
        <v>3002-0005</v>
      </c>
      <c r="C5482" t="str">
        <f>Atask.AtsOp!H5016</f>
        <v>Put.gaz.ferm.gėr. "Romeo" Muskatas, 0,75l 8%</v>
      </c>
      <c r="D5482" t="str">
        <f>Atask.AtsOp!N5016</f>
        <v>But.</v>
      </c>
      <c r="E5482" t="str">
        <f>Atask.AtsOp!I5016</f>
        <v>Pardavimo užsakymas</v>
      </c>
      <c r="F5482">
        <f>Atask.AtsOp!M5016</f>
        <v>-12</v>
      </c>
      <c r="G5482">
        <f>VLOOKUP(B5482,Prekės!$A$2:$E$3000,3,FALSE)</f>
        <v>215</v>
      </c>
      <c r="H5482">
        <f>VLOOKUP(B5482,Prekės!$A$2:$E$3000,4,FALSE)</f>
        <v>0.75</v>
      </c>
      <c r="I5482">
        <f>VLOOKUP(B5482,Prekės!$A$2:$E$3000,5,FALSE)</f>
        <v>8</v>
      </c>
      <c r="J5482">
        <f t="shared" si="173"/>
        <v>-9</v>
      </c>
      <c r="K5482">
        <f t="shared" si="174"/>
        <v>-9</v>
      </c>
    </row>
    <row r="5483" spans="1:11">
      <c r="A5483" s="1">
        <f>Atask.AtsOp!A5017</f>
        <v>42464</v>
      </c>
      <c r="B5483" t="str">
        <f>Atask.AtsOp!E5017</f>
        <v>3002-0005</v>
      </c>
      <c r="C5483" t="str">
        <f>Atask.AtsOp!H5017</f>
        <v>Put.gaz.ferm.gėr. "Romeo" Muskatas, 0,75l 8%</v>
      </c>
      <c r="D5483" t="str">
        <f>Atask.AtsOp!N5017</f>
        <v>But.</v>
      </c>
      <c r="E5483" t="str">
        <f>Atask.AtsOp!I5017</f>
        <v>Pardavimo užsakymas</v>
      </c>
      <c r="F5483">
        <f>Atask.AtsOp!M5017</f>
        <v>-72</v>
      </c>
      <c r="G5483">
        <f>VLOOKUP(B5483,Prekės!$A$2:$E$3000,3,FALSE)</f>
        <v>215</v>
      </c>
      <c r="H5483">
        <f>VLOOKUP(B5483,Prekės!$A$2:$E$3000,4,FALSE)</f>
        <v>0.75</v>
      </c>
      <c r="I5483">
        <f>VLOOKUP(B5483,Prekės!$A$2:$E$3000,5,FALSE)</f>
        <v>8</v>
      </c>
      <c r="J5483">
        <f t="shared" si="173"/>
        <v>-54</v>
      </c>
      <c r="K5483">
        <f t="shared" si="174"/>
        <v>-54</v>
      </c>
    </row>
    <row r="5484" spans="1:11">
      <c r="A5484" s="1">
        <f>Atask.AtsOp!A5018</f>
        <v>42466</v>
      </c>
      <c r="B5484" t="str">
        <f>Atask.AtsOp!E5018</f>
        <v>3002-0005</v>
      </c>
      <c r="C5484" t="str">
        <f>Atask.AtsOp!H5018</f>
        <v>Put.gaz.ferm.gėr. "Romeo" Muskatas, 0,75l 8%</v>
      </c>
      <c r="D5484" t="str">
        <f>Atask.AtsOp!N5018</f>
        <v>But.</v>
      </c>
      <c r="E5484" t="str">
        <f>Atask.AtsOp!I5018</f>
        <v>Pardavimo užsakymas</v>
      </c>
      <c r="F5484">
        <f>Atask.AtsOp!M5018</f>
        <v>-36</v>
      </c>
      <c r="G5484">
        <f>VLOOKUP(B5484,Prekės!$A$2:$E$3000,3,FALSE)</f>
        <v>215</v>
      </c>
      <c r="H5484">
        <f>VLOOKUP(B5484,Prekės!$A$2:$E$3000,4,FALSE)</f>
        <v>0.75</v>
      </c>
      <c r="I5484">
        <f>VLOOKUP(B5484,Prekės!$A$2:$E$3000,5,FALSE)</f>
        <v>8</v>
      </c>
      <c r="J5484">
        <f t="shared" si="173"/>
        <v>-27</v>
      </c>
      <c r="K5484">
        <f t="shared" si="174"/>
        <v>-27</v>
      </c>
    </row>
    <row r="5485" spans="1:11">
      <c r="A5485" s="1">
        <f>Atask.AtsOp!A5019</f>
        <v>42467</v>
      </c>
      <c r="B5485" t="str">
        <f>Atask.AtsOp!E5019</f>
        <v>3002-0005</v>
      </c>
      <c r="C5485" t="str">
        <f>Atask.AtsOp!H5019</f>
        <v>Put.gaz.ferm.gėr. "Romeo" Muskatas, 0,75l 8%</v>
      </c>
      <c r="D5485" t="str">
        <f>Atask.AtsOp!N5019</f>
        <v>But.</v>
      </c>
      <c r="E5485" t="str">
        <f>Atask.AtsOp!I5019</f>
        <v>Pardavimo užsakymas</v>
      </c>
      <c r="F5485">
        <f>Atask.AtsOp!M5019</f>
        <v>-60</v>
      </c>
      <c r="G5485">
        <f>VLOOKUP(B5485,Prekės!$A$2:$E$3000,3,FALSE)</f>
        <v>215</v>
      </c>
      <c r="H5485">
        <f>VLOOKUP(B5485,Prekės!$A$2:$E$3000,4,FALSE)</f>
        <v>0.75</v>
      </c>
      <c r="I5485">
        <f>VLOOKUP(B5485,Prekės!$A$2:$E$3000,5,FALSE)</f>
        <v>8</v>
      </c>
      <c r="J5485">
        <f t="shared" si="173"/>
        <v>-45</v>
      </c>
      <c r="K5485">
        <f t="shared" si="174"/>
        <v>-45</v>
      </c>
    </row>
    <row r="5486" spans="1:11">
      <c r="A5486" s="1">
        <f>Atask.AtsOp!A5020</f>
        <v>42478</v>
      </c>
      <c r="B5486" t="str">
        <f>Atask.AtsOp!E5020</f>
        <v>3002-0005</v>
      </c>
      <c r="C5486" t="str">
        <f>Atask.AtsOp!H5020</f>
        <v>Put.gaz.ferm.gėr. "Romeo" Muskatas, 0,75l 8%</v>
      </c>
      <c r="D5486" t="str">
        <f>Atask.AtsOp!N5020</f>
        <v>But.</v>
      </c>
      <c r="E5486" t="str">
        <f>Atask.AtsOp!I5020</f>
        <v>Pardavimo užsakymas</v>
      </c>
      <c r="F5486">
        <f>Atask.AtsOp!M5020</f>
        <v>-72</v>
      </c>
      <c r="G5486">
        <f>VLOOKUP(B5486,Prekės!$A$2:$E$3000,3,FALSE)</f>
        <v>215</v>
      </c>
      <c r="H5486">
        <f>VLOOKUP(B5486,Prekės!$A$2:$E$3000,4,FALSE)</f>
        <v>0.75</v>
      </c>
      <c r="I5486">
        <f>VLOOKUP(B5486,Prekės!$A$2:$E$3000,5,FALSE)</f>
        <v>8</v>
      </c>
      <c r="J5486">
        <f t="shared" si="173"/>
        <v>-54</v>
      </c>
      <c r="K5486">
        <f t="shared" si="174"/>
        <v>-54</v>
      </c>
    </row>
    <row r="5487" spans="1:11">
      <c r="A5487" s="1">
        <f>Atask.AtsOp!A5021</f>
        <v>42474</v>
      </c>
      <c r="B5487" t="str">
        <f>Atask.AtsOp!E5021</f>
        <v>3002-0005</v>
      </c>
      <c r="C5487" t="str">
        <f>Atask.AtsOp!H5021</f>
        <v>Put.gaz.ferm.gėr. "Romeo" Muskatas, 0,75l 8%</v>
      </c>
      <c r="D5487" t="str">
        <f>Atask.AtsOp!N5021</f>
        <v>But.</v>
      </c>
      <c r="E5487" t="str">
        <f>Atask.AtsOp!I5021</f>
        <v>Pardavimo užsakymas</v>
      </c>
      <c r="F5487">
        <f>Atask.AtsOp!M5021</f>
        <v>-36</v>
      </c>
      <c r="G5487">
        <f>VLOOKUP(B5487,Prekės!$A$2:$E$3000,3,FALSE)</f>
        <v>215</v>
      </c>
      <c r="H5487">
        <f>VLOOKUP(B5487,Prekės!$A$2:$E$3000,4,FALSE)</f>
        <v>0.75</v>
      </c>
      <c r="I5487">
        <f>VLOOKUP(B5487,Prekės!$A$2:$E$3000,5,FALSE)</f>
        <v>8</v>
      </c>
      <c r="J5487">
        <f t="shared" si="173"/>
        <v>-27</v>
      </c>
      <c r="K5487">
        <f t="shared" si="174"/>
        <v>-27</v>
      </c>
    </row>
    <row r="5488" spans="1:11">
      <c r="A5488" s="1">
        <f>Atask.AtsOp!A5022</f>
        <v>42473</v>
      </c>
      <c r="B5488" t="str">
        <f>Atask.AtsOp!E5022</f>
        <v>3002-0005</v>
      </c>
      <c r="C5488" t="str">
        <f>Atask.AtsOp!H5022</f>
        <v>Put.gaz.ferm.gėr. "Romeo" Muskatas, 0,75l 8%</v>
      </c>
      <c r="D5488" t="str">
        <f>Atask.AtsOp!N5022</f>
        <v>But.</v>
      </c>
      <c r="E5488" t="str">
        <f>Atask.AtsOp!I5022</f>
        <v>Pardavimo užsakymas</v>
      </c>
      <c r="F5488">
        <f>Atask.AtsOp!M5022</f>
        <v>-2</v>
      </c>
      <c r="G5488">
        <f>VLOOKUP(B5488,Prekės!$A$2:$E$3000,3,FALSE)</f>
        <v>215</v>
      </c>
      <c r="H5488">
        <f>VLOOKUP(B5488,Prekės!$A$2:$E$3000,4,FALSE)</f>
        <v>0.75</v>
      </c>
      <c r="I5488">
        <f>VLOOKUP(B5488,Prekės!$A$2:$E$3000,5,FALSE)</f>
        <v>8</v>
      </c>
      <c r="J5488">
        <f t="shared" si="173"/>
        <v>-1.5</v>
      </c>
      <c r="K5488">
        <f t="shared" si="174"/>
        <v>-1.5</v>
      </c>
    </row>
    <row r="5489" spans="1:11">
      <c r="A5489" s="1">
        <f>Atask.AtsOp!A5023</f>
        <v>42473</v>
      </c>
      <c r="B5489" t="str">
        <f>Atask.AtsOp!E5023</f>
        <v>3002-0005</v>
      </c>
      <c r="C5489" t="str">
        <f>Atask.AtsOp!H5023</f>
        <v>Put.gaz.ferm.gėr. "Romeo" Muskatas, 0,75l 8%</v>
      </c>
      <c r="D5489" t="str">
        <f>Atask.AtsOp!N5023</f>
        <v>But.</v>
      </c>
      <c r="E5489" t="str">
        <f>Atask.AtsOp!I5023</f>
        <v>Pardavimo užsakymas</v>
      </c>
      <c r="F5489">
        <f>Atask.AtsOp!M5023</f>
        <v>-132</v>
      </c>
      <c r="G5489">
        <f>VLOOKUP(B5489,Prekės!$A$2:$E$3000,3,FALSE)</f>
        <v>215</v>
      </c>
      <c r="H5489">
        <f>VLOOKUP(B5489,Prekės!$A$2:$E$3000,4,FALSE)</f>
        <v>0.75</v>
      </c>
      <c r="I5489">
        <f>VLOOKUP(B5489,Prekės!$A$2:$E$3000,5,FALSE)</f>
        <v>8</v>
      </c>
      <c r="J5489">
        <f t="shared" si="173"/>
        <v>-99</v>
      </c>
      <c r="K5489">
        <f t="shared" si="174"/>
        <v>-99</v>
      </c>
    </row>
    <row r="5490" spans="1:11">
      <c r="A5490" s="1">
        <f>Atask.AtsOp!A5024</f>
        <v>42471</v>
      </c>
      <c r="B5490" t="str">
        <f>Atask.AtsOp!E5024</f>
        <v>3002-0005</v>
      </c>
      <c r="C5490" t="str">
        <f>Atask.AtsOp!H5024</f>
        <v>Put.gaz.ferm.gėr. "Romeo" Muskatas, 0,75l 8%</v>
      </c>
      <c r="D5490" t="str">
        <f>Atask.AtsOp!N5024</f>
        <v>But.</v>
      </c>
      <c r="E5490" t="str">
        <f>Atask.AtsOp!I5024</f>
        <v>Pardavimo užsakymas</v>
      </c>
      <c r="F5490">
        <f>Atask.AtsOp!M5024</f>
        <v>-60</v>
      </c>
      <c r="G5490">
        <f>VLOOKUP(B5490,Prekės!$A$2:$E$3000,3,FALSE)</f>
        <v>215</v>
      </c>
      <c r="H5490">
        <f>VLOOKUP(B5490,Prekės!$A$2:$E$3000,4,FALSE)</f>
        <v>0.75</v>
      </c>
      <c r="I5490">
        <f>VLOOKUP(B5490,Prekės!$A$2:$E$3000,5,FALSE)</f>
        <v>8</v>
      </c>
      <c r="J5490">
        <f t="shared" si="173"/>
        <v>-45</v>
      </c>
      <c r="K5490">
        <f t="shared" si="174"/>
        <v>-45</v>
      </c>
    </row>
    <row r="5491" spans="1:11">
      <c r="A5491" s="1">
        <f>Atask.AtsOp!A5025</f>
        <v>42475</v>
      </c>
      <c r="B5491" t="str">
        <f>Atask.AtsOp!E5025</f>
        <v>3002-0005</v>
      </c>
      <c r="C5491" t="str">
        <f>Atask.AtsOp!H5025</f>
        <v>Put.gaz.ferm.gėr. "Romeo" Muskatas, 0,75l 8%</v>
      </c>
      <c r="D5491" t="str">
        <f>Atask.AtsOp!N5025</f>
        <v>But.</v>
      </c>
      <c r="E5491" t="str">
        <f>Atask.AtsOp!I5025</f>
        <v>Pardavimo užsakymas</v>
      </c>
      <c r="F5491">
        <f>Atask.AtsOp!M5025</f>
        <v>-84</v>
      </c>
      <c r="G5491">
        <f>VLOOKUP(B5491,Prekės!$A$2:$E$3000,3,FALSE)</f>
        <v>215</v>
      </c>
      <c r="H5491">
        <f>VLOOKUP(B5491,Prekės!$A$2:$E$3000,4,FALSE)</f>
        <v>0.75</v>
      </c>
      <c r="I5491">
        <f>VLOOKUP(B5491,Prekės!$A$2:$E$3000,5,FALSE)</f>
        <v>8</v>
      </c>
      <c r="J5491">
        <f t="shared" si="173"/>
        <v>-63</v>
      </c>
      <c r="K5491">
        <f t="shared" si="174"/>
        <v>-63</v>
      </c>
    </row>
    <row r="5492" spans="1:11">
      <c r="A5492" s="1">
        <f>Atask.AtsOp!A5026</f>
        <v>42486</v>
      </c>
      <c r="B5492" t="str">
        <f>Atask.AtsOp!E5026</f>
        <v>3002-0005</v>
      </c>
      <c r="C5492" t="str">
        <f>Atask.AtsOp!H5026</f>
        <v>Put.gaz.ferm.gėr. "Romeo" Muskatas, 0,75l 8%</v>
      </c>
      <c r="D5492" t="str">
        <f>Atask.AtsOp!N5026</f>
        <v>But.</v>
      </c>
      <c r="E5492" t="str">
        <f>Atask.AtsOp!I5026</f>
        <v>Pardavimo užsakymas</v>
      </c>
      <c r="F5492">
        <f>Atask.AtsOp!M5026</f>
        <v>-432</v>
      </c>
      <c r="G5492">
        <f>VLOOKUP(B5492,Prekės!$A$2:$E$3000,3,FALSE)</f>
        <v>215</v>
      </c>
      <c r="H5492">
        <f>VLOOKUP(B5492,Prekės!$A$2:$E$3000,4,FALSE)</f>
        <v>0.75</v>
      </c>
      <c r="I5492">
        <f>VLOOKUP(B5492,Prekės!$A$2:$E$3000,5,FALSE)</f>
        <v>8</v>
      </c>
      <c r="J5492">
        <f t="shared" si="173"/>
        <v>-324</v>
      </c>
      <c r="K5492">
        <f t="shared" si="174"/>
        <v>-324</v>
      </c>
    </row>
    <row r="5493" spans="1:11">
      <c r="A5493" s="1">
        <f>Atask.AtsOp!A5027</f>
        <v>42480</v>
      </c>
      <c r="B5493" t="str">
        <f>Atask.AtsOp!E5027</f>
        <v>3002-0005</v>
      </c>
      <c r="C5493" t="str">
        <f>Atask.AtsOp!H5027</f>
        <v>Put.gaz.ferm.gėr. "Romeo" Muskatas, 0,75l 8%</v>
      </c>
      <c r="D5493" t="str">
        <f>Atask.AtsOp!N5027</f>
        <v>But.</v>
      </c>
      <c r="E5493" t="str">
        <f>Atask.AtsOp!I5027</f>
        <v>Pardavimo užsakymas</v>
      </c>
      <c r="F5493">
        <f>Atask.AtsOp!M5027</f>
        <v>-24</v>
      </c>
      <c r="G5493">
        <f>VLOOKUP(B5493,Prekės!$A$2:$E$3000,3,FALSE)</f>
        <v>215</v>
      </c>
      <c r="H5493">
        <f>VLOOKUP(B5493,Prekės!$A$2:$E$3000,4,FALSE)</f>
        <v>0.75</v>
      </c>
      <c r="I5493">
        <f>VLOOKUP(B5493,Prekės!$A$2:$E$3000,5,FALSE)</f>
        <v>8</v>
      </c>
      <c r="J5493">
        <f t="shared" si="173"/>
        <v>-18</v>
      </c>
      <c r="K5493">
        <f t="shared" si="174"/>
        <v>-18</v>
      </c>
    </row>
    <row r="5494" spans="1:11">
      <c r="A5494" s="1">
        <f>Atask.AtsOp!A5028</f>
        <v>42481</v>
      </c>
      <c r="B5494" t="str">
        <f>Atask.AtsOp!E5028</f>
        <v>3002-0005</v>
      </c>
      <c r="C5494" t="str">
        <f>Atask.AtsOp!H5028</f>
        <v>Put.gaz.ferm.gėr. "Romeo" Muskatas, 0,75l 8%</v>
      </c>
      <c r="D5494" t="str">
        <f>Atask.AtsOp!N5028</f>
        <v>But.</v>
      </c>
      <c r="E5494" t="str">
        <f>Atask.AtsOp!I5028</f>
        <v>Pardavimo užsakymas</v>
      </c>
      <c r="F5494">
        <f>Atask.AtsOp!M5028</f>
        <v>-24</v>
      </c>
      <c r="G5494">
        <f>VLOOKUP(B5494,Prekės!$A$2:$E$3000,3,FALSE)</f>
        <v>215</v>
      </c>
      <c r="H5494">
        <f>VLOOKUP(B5494,Prekės!$A$2:$E$3000,4,FALSE)</f>
        <v>0.75</v>
      </c>
      <c r="I5494">
        <f>VLOOKUP(B5494,Prekės!$A$2:$E$3000,5,FALSE)</f>
        <v>8</v>
      </c>
      <c r="J5494">
        <f t="shared" si="173"/>
        <v>-18</v>
      </c>
      <c r="K5494">
        <f t="shared" si="174"/>
        <v>-18</v>
      </c>
    </row>
    <row r="5495" spans="1:11">
      <c r="A5495" s="1">
        <f>Atask.AtsOp!A5029</f>
        <v>42487</v>
      </c>
      <c r="B5495" t="str">
        <f>Atask.AtsOp!E5029</f>
        <v>3002-0005</v>
      </c>
      <c r="C5495" t="str">
        <f>Atask.AtsOp!H5029</f>
        <v>Put.gaz.ferm.gėr. "Romeo" Muskatas, 0,75l 8%</v>
      </c>
      <c r="D5495" t="str">
        <f>Atask.AtsOp!N5029</f>
        <v>But.</v>
      </c>
      <c r="E5495" t="str">
        <f>Atask.AtsOp!I5029</f>
        <v>Pardavimo užsakymas</v>
      </c>
      <c r="F5495">
        <f>Atask.AtsOp!M5029</f>
        <v>-12</v>
      </c>
      <c r="G5495">
        <f>VLOOKUP(B5495,Prekės!$A$2:$E$3000,3,FALSE)</f>
        <v>215</v>
      </c>
      <c r="H5495">
        <f>VLOOKUP(B5495,Prekės!$A$2:$E$3000,4,FALSE)</f>
        <v>0.75</v>
      </c>
      <c r="I5495">
        <f>VLOOKUP(B5495,Prekės!$A$2:$E$3000,5,FALSE)</f>
        <v>8</v>
      </c>
      <c r="J5495">
        <f t="shared" si="173"/>
        <v>-9</v>
      </c>
      <c r="K5495">
        <f t="shared" si="174"/>
        <v>-9</v>
      </c>
    </row>
    <row r="5496" spans="1:11">
      <c r="A5496" s="1">
        <f>Atask.AtsOp!A5030</f>
        <v>42488</v>
      </c>
      <c r="B5496" t="str">
        <f>Atask.AtsOp!E5030</f>
        <v>3002-0005</v>
      </c>
      <c r="C5496" t="str">
        <f>Atask.AtsOp!H5030</f>
        <v>Put.gaz.ferm.gėr. "Romeo" Muskatas, 0,75l 8%</v>
      </c>
      <c r="D5496" t="str">
        <f>Atask.AtsOp!N5030</f>
        <v>But.</v>
      </c>
      <c r="E5496" t="str">
        <f>Atask.AtsOp!I5030</f>
        <v>Pardavimo užsakymas</v>
      </c>
      <c r="F5496">
        <f>Atask.AtsOp!M5030</f>
        <v>-24</v>
      </c>
      <c r="G5496">
        <f>VLOOKUP(B5496,Prekės!$A$2:$E$3000,3,FALSE)</f>
        <v>215</v>
      </c>
      <c r="H5496">
        <f>VLOOKUP(B5496,Prekės!$A$2:$E$3000,4,FALSE)</f>
        <v>0.75</v>
      </c>
      <c r="I5496">
        <f>VLOOKUP(B5496,Prekės!$A$2:$E$3000,5,FALSE)</f>
        <v>8</v>
      </c>
      <c r="J5496">
        <f t="shared" si="173"/>
        <v>-18</v>
      </c>
      <c r="K5496">
        <f t="shared" si="174"/>
        <v>-18</v>
      </c>
    </row>
    <row r="5497" spans="1:11">
      <c r="A5497" s="1">
        <f>Atask.AtsOp!A5031</f>
        <v>42489</v>
      </c>
      <c r="B5497" t="str">
        <f>Atask.AtsOp!E5031</f>
        <v>3002-0005</v>
      </c>
      <c r="C5497" t="str">
        <f>Atask.AtsOp!H5031</f>
        <v>Put.gaz.ferm.gėr. "Romeo" Muskatas, 0,75l 8%</v>
      </c>
      <c r="D5497" t="str">
        <f>Atask.AtsOp!N5031</f>
        <v>But.</v>
      </c>
      <c r="E5497" t="str">
        <f>Atask.AtsOp!I5031</f>
        <v>Pardavimo užsakymas</v>
      </c>
      <c r="F5497">
        <f>Atask.AtsOp!M5031</f>
        <v>-24</v>
      </c>
      <c r="G5497">
        <f>VLOOKUP(B5497,Prekės!$A$2:$E$3000,3,FALSE)</f>
        <v>215</v>
      </c>
      <c r="H5497">
        <f>VLOOKUP(B5497,Prekės!$A$2:$E$3000,4,FALSE)</f>
        <v>0.75</v>
      </c>
      <c r="I5497">
        <f>VLOOKUP(B5497,Prekės!$A$2:$E$3000,5,FALSE)</f>
        <v>8</v>
      </c>
      <c r="J5497">
        <f t="shared" si="173"/>
        <v>-18</v>
      </c>
      <c r="K5497">
        <f t="shared" si="174"/>
        <v>-18</v>
      </c>
    </row>
    <row r="5498" spans="1:11">
      <c r="A5498" s="1">
        <f>Atask.AtsOp!A5032</f>
        <v>42489</v>
      </c>
      <c r="B5498" t="str">
        <f>Atask.AtsOp!E5032</f>
        <v>3002-0006</v>
      </c>
      <c r="C5498" t="str">
        <f>Atask.AtsOp!H5032</f>
        <v>Put.gaz.ferm.gėr. "Romeo" Raus. muskatas, 0,75l 8%</v>
      </c>
      <c r="D5498" t="str">
        <f>Atask.AtsOp!N5032</f>
        <v>But.</v>
      </c>
      <c r="E5498" t="str">
        <f>Atask.AtsOp!I5032</f>
        <v>Pardavimo užsakymas</v>
      </c>
      <c r="F5498">
        <f>Atask.AtsOp!M5032</f>
        <v>151</v>
      </c>
      <c r="G5498">
        <f>VLOOKUP(B5498,Prekės!$A$2:$E$3000,3,FALSE)</f>
        <v>215</v>
      </c>
      <c r="H5498">
        <f>VLOOKUP(B5498,Prekės!$A$2:$E$3000,4,FALSE)</f>
        <v>0.75</v>
      </c>
      <c r="I5498">
        <f>VLOOKUP(B5498,Prekės!$A$2:$E$3000,5,FALSE)</f>
        <v>8</v>
      </c>
      <c r="J5498">
        <f t="shared" si="173"/>
        <v>113.25</v>
      </c>
      <c r="K5498">
        <f t="shared" si="174"/>
        <v>113.25</v>
      </c>
    </row>
    <row r="5499" spans="1:11">
      <c r="A5499" s="1">
        <f>Atask.AtsOp!A5033</f>
        <v>42489</v>
      </c>
      <c r="B5499" t="str">
        <f>Atask.AtsOp!E5033</f>
        <v>3002-0006</v>
      </c>
      <c r="C5499" t="str">
        <f>Atask.AtsOp!H5033</f>
        <v>Put.gaz.ferm.gėr. "Romeo" Raus. muskatas, 0,75l 8%</v>
      </c>
      <c r="D5499" t="str">
        <f>Atask.AtsOp!N5033</f>
        <v>But.</v>
      </c>
      <c r="E5499" t="str">
        <f>Atask.AtsOp!I5033</f>
        <v>Pardavimo užsakymas</v>
      </c>
      <c r="F5499">
        <f>Atask.AtsOp!M5033</f>
        <v>1056</v>
      </c>
      <c r="G5499">
        <f>VLOOKUP(B5499,Prekės!$A$2:$E$3000,3,FALSE)</f>
        <v>215</v>
      </c>
      <c r="H5499">
        <f>VLOOKUP(B5499,Prekės!$A$2:$E$3000,4,FALSE)</f>
        <v>0.75</v>
      </c>
      <c r="I5499">
        <f>VLOOKUP(B5499,Prekės!$A$2:$E$3000,5,FALSE)</f>
        <v>8</v>
      </c>
      <c r="J5499">
        <f t="shared" si="173"/>
        <v>792</v>
      </c>
      <c r="K5499">
        <f t="shared" si="174"/>
        <v>792</v>
      </c>
    </row>
    <row r="5500" spans="1:11">
      <c r="A5500" s="1">
        <f>Atask.AtsOp!A5034</f>
        <v>42489</v>
      </c>
      <c r="B5500" t="str">
        <f>Atask.AtsOp!E5034</f>
        <v>3002-0006</v>
      </c>
      <c r="C5500" t="str">
        <f>Atask.AtsOp!H5034</f>
        <v>Put.gaz.ferm.gėr. "Romeo" Raus. muskatas, 0,75l 8%</v>
      </c>
      <c r="D5500" t="str">
        <f>Atask.AtsOp!N5034</f>
        <v>But.</v>
      </c>
      <c r="E5500" t="str">
        <f>Atask.AtsOp!I5034</f>
        <v>Pardavimo užsakymas</v>
      </c>
      <c r="F5500">
        <f>Atask.AtsOp!M5034</f>
        <v>-1056</v>
      </c>
      <c r="G5500">
        <f>VLOOKUP(B5500,Prekės!$A$2:$E$3000,3,FALSE)</f>
        <v>215</v>
      </c>
      <c r="H5500">
        <f>VLOOKUP(B5500,Prekės!$A$2:$E$3000,4,FALSE)</f>
        <v>0.75</v>
      </c>
      <c r="I5500">
        <f>VLOOKUP(B5500,Prekės!$A$2:$E$3000,5,FALSE)</f>
        <v>8</v>
      </c>
      <c r="J5500">
        <f t="shared" si="173"/>
        <v>-792</v>
      </c>
      <c r="K5500">
        <f t="shared" si="174"/>
        <v>-792</v>
      </c>
    </row>
    <row r="5501" spans="1:11">
      <c r="A5501" s="1">
        <f>Atask.AtsOp!A5035</f>
        <v>42489</v>
      </c>
      <c r="B5501" t="str">
        <f>Atask.AtsOp!E5035</f>
        <v>3002-0006</v>
      </c>
      <c r="C5501" t="str">
        <f>Atask.AtsOp!H5035</f>
        <v>Put.gaz.ferm.gėr. "Romeo" Raus. muskatas, 0,75l 8%</v>
      </c>
      <c r="D5501" t="str">
        <f>Atask.AtsOp!N5035</f>
        <v>But.</v>
      </c>
      <c r="E5501" t="str">
        <f>Atask.AtsOp!I5035</f>
        <v>Pardavimo užsakymas</v>
      </c>
      <c r="F5501">
        <f>Atask.AtsOp!M5035</f>
        <v>-151</v>
      </c>
      <c r="G5501">
        <f>VLOOKUP(B5501,Prekės!$A$2:$E$3000,3,FALSE)</f>
        <v>215</v>
      </c>
      <c r="H5501">
        <f>VLOOKUP(B5501,Prekės!$A$2:$E$3000,4,FALSE)</f>
        <v>0.75</v>
      </c>
      <c r="I5501">
        <f>VLOOKUP(B5501,Prekės!$A$2:$E$3000,5,FALSE)</f>
        <v>8</v>
      </c>
      <c r="J5501">
        <f t="shared" si="173"/>
        <v>-113.25</v>
      </c>
      <c r="K5501">
        <f t="shared" si="174"/>
        <v>-113.25</v>
      </c>
    </row>
    <row r="5502" spans="1:11">
      <c r="A5502" s="1">
        <f>Atask.AtsOp!A5036</f>
        <v>42467</v>
      </c>
      <c r="B5502" t="str">
        <f>Atask.AtsOp!E5036</f>
        <v>3002-0006</v>
      </c>
      <c r="C5502" t="str">
        <f>Atask.AtsOp!H5036</f>
        <v>Put.gaz.ferm.gėr. "Romeo" Raus. muskatas, 0,75l 8%</v>
      </c>
      <c r="D5502" t="str">
        <f>Atask.AtsOp!N5036</f>
        <v>But.</v>
      </c>
      <c r="E5502" t="str">
        <f>Atask.AtsOp!I5036</f>
        <v>Pardavimo užsakymas</v>
      </c>
      <c r="F5502">
        <f>Atask.AtsOp!M5036</f>
        <v>-48</v>
      </c>
      <c r="G5502">
        <f>VLOOKUP(B5502,Prekės!$A$2:$E$3000,3,FALSE)</f>
        <v>215</v>
      </c>
      <c r="H5502">
        <f>VLOOKUP(B5502,Prekės!$A$2:$E$3000,4,FALSE)</f>
        <v>0.75</v>
      </c>
      <c r="I5502">
        <f>VLOOKUP(B5502,Prekės!$A$2:$E$3000,5,FALSE)</f>
        <v>8</v>
      </c>
      <c r="J5502">
        <f t="shared" si="173"/>
        <v>-36</v>
      </c>
      <c r="K5502">
        <f t="shared" si="174"/>
        <v>-36</v>
      </c>
    </row>
    <row r="5503" spans="1:11">
      <c r="A5503" s="1">
        <f>Atask.AtsOp!A5037</f>
        <v>42464</v>
      </c>
      <c r="B5503" t="str">
        <f>Atask.AtsOp!E5037</f>
        <v>3002-0006</v>
      </c>
      <c r="C5503" t="str">
        <f>Atask.AtsOp!H5037</f>
        <v>Put.gaz.ferm.gėr. "Romeo" Raus. muskatas, 0,75l 8%</v>
      </c>
      <c r="D5503" t="str">
        <f>Atask.AtsOp!N5037</f>
        <v>But.</v>
      </c>
      <c r="E5503" t="str">
        <f>Atask.AtsOp!I5037</f>
        <v>Pardavimo užsakymas</v>
      </c>
      <c r="F5503">
        <f>Atask.AtsOp!M5037</f>
        <v>-84</v>
      </c>
      <c r="G5503">
        <f>VLOOKUP(B5503,Prekės!$A$2:$E$3000,3,FALSE)</f>
        <v>215</v>
      </c>
      <c r="H5503">
        <f>VLOOKUP(B5503,Prekės!$A$2:$E$3000,4,FALSE)</f>
        <v>0.75</v>
      </c>
      <c r="I5503">
        <f>VLOOKUP(B5503,Prekės!$A$2:$E$3000,5,FALSE)</f>
        <v>8</v>
      </c>
      <c r="J5503">
        <f t="shared" si="173"/>
        <v>-63</v>
      </c>
      <c r="K5503">
        <f t="shared" si="174"/>
        <v>-63</v>
      </c>
    </row>
    <row r="5504" spans="1:11">
      <c r="A5504" s="1">
        <f>Atask.AtsOp!A5038</f>
        <v>42465</v>
      </c>
      <c r="B5504" t="str">
        <f>Atask.AtsOp!E5038</f>
        <v>3002-0006</v>
      </c>
      <c r="C5504" t="str">
        <f>Atask.AtsOp!H5038</f>
        <v>Put.gaz.ferm.gėr. "Romeo" Raus. muskatas, 0,75l 8%</v>
      </c>
      <c r="D5504" t="str">
        <f>Atask.AtsOp!N5038</f>
        <v>But.</v>
      </c>
      <c r="E5504" t="str">
        <f>Atask.AtsOp!I5038</f>
        <v>Pardavimo užsakymas</v>
      </c>
      <c r="F5504">
        <f>Atask.AtsOp!M5038</f>
        <v>-12</v>
      </c>
      <c r="G5504">
        <f>VLOOKUP(B5504,Prekės!$A$2:$E$3000,3,FALSE)</f>
        <v>215</v>
      </c>
      <c r="H5504">
        <f>VLOOKUP(B5504,Prekės!$A$2:$E$3000,4,FALSE)</f>
        <v>0.75</v>
      </c>
      <c r="I5504">
        <f>VLOOKUP(B5504,Prekės!$A$2:$E$3000,5,FALSE)</f>
        <v>8</v>
      </c>
      <c r="J5504">
        <f t="shared" si="173"/>
        <v>-9</v>
      </c>
      <c r="K5504">
        <f t="shared" si="174"/>
        <v>-9</v>
      </c>
    </row>
    <row r="5505" spans="1:11">
      <c r="A5505" s="1">
        <f>Atask.AtsOp!A5039</f>
        <v>42466</v>
      </c>
      <c r="B5505" t="str">
        <f>Atask.AtsOp!E5039</f>
        <v>3002-0006</v>
      </c>
      <c r="C5505" t="str">
        <f>Atask.AtsOp!H5039</f>
        <v>Put.gaz.ferm.gėr. "Romeo" Raus. muskatas, 0,75l 8%</v>
      </c>
      <c r="D5505" t="str">
        <f>Atask.AtsOp!N5039</f>
        <v>But.</v>
      </c>
      <c r="E5505" t="str">
        <f>Atask.AtsOp!I5039</f>
        <v>Pardavimo užsakymas</v>
      </c>
      <c r="F5505">
        <f>Atask.AtsOp!M5039</f>
        <v>-12</v>
      </c>
      <c r="G5505">
        <f>VLOOKUP(B5505,Prekės!$A$2:$E$3000,3,FALSE)</f>
        <v>215</v>
      </c>
      <c r="H5505">
        <f>VLOOKUP(B5505,Prekės!$A$2:$E$3000,4,FALSE)</f>
        <v>0.75</v>
      </c>
      <c r="I5505">
        <f>VLOOKUP(B5505,Prekės!$A$2:$E$3000,5,FALSE)</f>
        <v>8</v>
      </c>
      <c r="J5505">
        <f t="shared" si="173"/>
        <v>-9</v>
      </c>
      <c r="K5505">
        <f t="shared" si="174"/>
        <v>-9</v>
      </c>
    </row>
    <row r="5506" spans="1:11">
      <c r="A5506" s="1">
        <f>Atask.AtsOp!A5040</f>
        <v>42461</v>
      </c>
      <c r="B5506" t="str">
        <f>Atask.AtsOp!E5040</f>
        <v>3002-0006</v>
      </c>
      <c r="C5506" t="str">
        <f>Atask.AtsOp!H5040</f>
        <v>Put.gaz.ferm.gėr. "Romeo" Raus. muskatas, 0,75l 8%</v>
      </c>
      <c r="D5506" t="str">
        <f>Atask.AtsOp!N5040</f>
        <v>But.</v>
      </c>
      <c r="E5506" t="str">
        <f>Atask.AtsOp!I5040</f>
        <v>Pardavimo užsakymas</v>
      </c>
      <c r="F5506">
        <f>Atask.AtsOp!M5040</f>
        <v>-12</v>
      </c>
      <c r="G5506">
        <f>VLOOKUP(B5506,Prekės!$A$2:$E$3000,3,FALSE)</f>
        <v>215</v>
      </c>
      <c r="H5506">
        <f>VLOOKUP(B5506,Prekės!$A$2:$E$3000,4,FALSE)</f>
        <v>0.75</v>
      </c>
      <c r="I5506">
        <f>VLOOKUP(B5506,Prekės!$A$2:$E$3000,5,FALSE)</f>
        <v>8</v>
      </c>
      <c r="J5506">
        <f t="shared" si="173"/>
        <v>-9</v>
      </c>
      <c r="K5506">
        <f t="shared" si="174"/>
        <v>-9</v>
      </c>
    </row>
    <row r="5507" spans="1:11">
      <c r="A5507" s="1">
        <f>Atask.AtsOp!A5041</f>
        <v>42461</v>
      </c>
      <c r="B5507" t="str">
        <f>Atask.AtsOp!E5041</f>
        <v>3002-0006</v>
      </c>
      <c r="C5507" t="str">
        <f>Atask.AtsOp!H5041</f>
        <v>Put.gaz.ferm.gėr. "Romeo" Raus. muskatas, 0,75l 8%</v>
      </c>
      <c r="D5507" t="str">
        <f>Atask.AtsOp!N5041</f>
        <v>But.</v>
      </c>
      <c r="E5507" t="str">
        <f>Atask.AtsOp!I5041</f>
        <v>Pardavimo užsakymas</v>
      </c>
      <c r="F5507">
        <f>Atask.AtsOp!M5041</f>
        <v>-96</v>
      </c>
      <c r="G5507">
        <f>VLOOKUP(B5507,Prekės!$A$2:$E$3000,3,FALSE)</f>
        <v>215</v>
      </c>
      <c r="H5507">
        <f>VLOOKUP(B5507,Prekės!$A$2:$E$3000,4,FALSE)</f>
        <v>0.75</v>
      </c>
      <c r="I5507">
        <f>VLOOKUP(B5507,Prekės!$A$2:$E$3000,5,FALSE)</f>
        <v>8</v>
      </c>
      <c r="J5507">
        <f t="shared" si="173"/>
        <v>-72</v>
      </c>
      <c r="K5507">
        <f t="shared" si="174"/>
        <v>-72</v>
      </c>
    </row>
    <row r="5508" spans="1:11">
      <c r="A5508" s="1">
        <f>Atask.AtsOp!A5042</f>
        <v>42475</v>
      </c>
      <c r="B5508" t="str">
        <f>Atask.AtsOp!E5042</f>
        <v>3002-0006</v>
      </c>
      <c r="C5508" t="str">
        <f>Atask.AtsOp!H5042</f>
        <v>Put.gaz.ferm.gėr. "Romeo" Raus. muskatas, 0,75l 8%</v>
      </c>
      <c r="D5508" t="str">
        <f>Atask.AtsOp!N5042</f>
        <v>But.</v>
      </c>
      <c r="E5508" t="str">
        <f>Atask.AtsOp!I5042</f>
        <v>Pardavimo užsakymas</v>
      </c>
      <c r="F5508">
        <f>Atask.AtsOp!M5042</f>
        <v>-72</v>
      </c>
      <c r="G5508">
        <f>VLOOKUP(B5508,Prekės!$A$2:$E$3000,3,FALSE)</f>
        <v>215</v>
      </c>
      <c r="H5508">
        <f>VLOOKUP(B5508,Prekės!$A$2:$E$3000,4,FALSE)</f>
        <v>0.75</v>
      </c>
      <c r="I5508">
        <f>VLOOKUP(B5508,Prekės!$A$2:$E$3000,5,FALSE)</f>
        <v>8</v>
      </c>
      <c r="J5508">
        <f t="shared" si="173"/>
        <v>-54</v>
      </c>
      <c r="K5508">
        <f t="shared" si="174"/>
        <v>-54</v>
      </c>
    </row>
    <row r="5509" spans="1:11">
      <c r="A5509" s="1">
        <f>Atask.AtsOp!A5043</f>
        <v>42468</v>
      </c>
      <c r="B5509" t="str">
        <f>Atask.AtsOp!E5043</f>
        <v>3002-0006</v>
      </c>
      <c r="C5509" t="str">
        <f>Atask.AtsOp!H5043</f>
        <v>Put.gaz.ferm.gėr. "Romeo" Raus. muskatas, 0,75l 8%</v>
      </c>
      <c r="D5509" t="str">
        <f>Atask.AtsOp!N5043</f>
        <v>But.</v>
      </c>
      <c r="E5509" t="str">
        <f>Atask.AtsOp!I5043</f>
        <v>Pardavimo užsakymas</v>
      </c>
      <c r="F5509">
        <f>Atask.AtsOp!M5043</f>
        <v>-24</v>
      </c>
      <c r="G5509">
        <f>VLOOKUP(B5509,Prekės!$A$2:$E$3000,3,FALSE)</f>
        <v>215</v>
      </c>
      <c r="H5509">
        <f>VLOOKUP(B5509,Prekės!$A$2:$E$3000,4,FALSE)</f>
        <v>0.75</v>
      </c>
      <c r="I5509">
        <f>VLOOKUP(B5509,Prekės!$A$2:$E$3000,5,FALSE)</f>
        <v>8</v>
      </c>
      <c r="J5509">
        <f t="shared" si="173"/>
        <v>-18</v>
      </c>
      <c r="K5509">
        <f t="shared" si="174"/>
        <v>-18</v>
      </c>
    </row>
    <row r="5510" spans="1:11">
      <c r="A5510" s="1">
        <f>Atask.AtsOp!A5044</f>
        <v>42471</v>
      </c>
      <c r="B5510" t="str">
        <f>Atask.AtsOp!E5044</f>
        <v>3002-0006</v>
      </c>
      <c r="C5510" t="str">
        <f>Atask.AtsOp!H5044</f>
        <v>Put.gaz.ferm.gėr. "Romeo" Raus. muskatas, 0,75l 8%</v>
      </c>
      <c r="D5510" t="str">
        <f>Atask.AtsOp!N5044</f>
        <v>But.</v>
      </c>
      <c r="E5510" t="str">
        <f>Atask.AtsOp!I5044</f>
        <v>Pardavimo užsakymas</v>
      </c>
      <c r="F5510">
        <f>Atask.AtsOp!M5044</f>
        <v>-144</v>
      </c>
      <c r="G5510">
        <f>VLOOKUP(B5510,Prekės!$A$2:$E$3000,3,FALSE)</f>
        <v>215</v>
      </c>
      <c r="H5510">
        <f>VLOOKUP(B5510,Prekės!$A$2:$E$3000,4,FALSE)</f>
        <v>0.75</v>
      </c>
      <c r="I5510">
        <f>VLOOKUP(B5510,Prekės!$A$2:$E$3000,5,FALSE)</f>
        <v>8</v>
      </c>
      <c r="J5510">
        <f t="shared" si="173"/>
        <v>-108</v>
      </c>
      <c r="K5510">
        <f t="shared" si="174"/>
        <v>-108</v>
      </c>
    </row>
    <row r="5511" spans="1:11">
      <c r="A5511" s="1">
        <f>Atask.AtsOp!A5045</f>
        <v>42472</v>
      </c>
      <c r="B5511" t="str">
        <f>Atask.AtsOp!E5045</f>
        <v>3002-0006</v>
      </c>
      <c r="C5511" t="str">
        <f>Atask.AtsOp!H5045</f>
        <v>Put.gaz.ferm.gėr. "Romeo" Raus. muskatas, 0,75l 8%</v>
      </c>
      <c r="D5511" t="str">
        <f>Atask.AtsOp!N5045</f>
        <v>But.</v>
      </c>
      <c r="E5511" t="str">
        <f>Atask.AtsOp!I5045</f>
        <v>Pardavimo užsakymas</v>
      </c>
      <c r="F5511">
        <f>Atask.AtsOp!M5045</f>
        <v>-48</v>
      </c>
      <c r="G5511">
        <f>VLOOKUP(B5511,Prekės!$A$2:$E$3000,3,FALSE)</f>
        <v>215</v>
      </c>
      <c r="H5511">
        <f>VLOOKUP(B5511,Prekės!$A$2:$E$3000,4,FALSE)</f>
        <v>0.75</v>
      </c>
      <c r="I5511">
        <f>VLOOKUP(B5511,Prekės!$A$2:$E$3000,5,FALSE)</f>
        <v>8</v>
      </c>
      <c r="J5511">
        <f t="shared" si="173"/>
        <v>-36</v>
      </c>
      <c r="K5511">
        <f t="shared" si="174"/>
        <v>-36</v>
      </c>
    </row>
    <row r="5512" spans="1:11">
      <c r="A5512" s="1">
        <f>Atask.AtsOp!A5046</f>
        <v>42473</v>
      </c>
      <c r="B5512" t="str">
        <f>Atask.AtsOp!E5046</f>
        <v>3002-0006</v>
      </c>
      <c r="C5512" t="str">
        <f>Atask.AtsOp!H5046</f>
        <v>Put.gaz.ferm.gėr. "Romeo" Raus. muskatas, 0,75l 8%</v>
      </c>
      <c r="D5512" t="str">
        <f>Atask.AtsOp!N5046</f>
        <v>But.</v>
      </c>
      <c r="E5512" t="str">
        <f>Atask.AtsOp!I5046</f>
        <v>Pardavimo užsakymas</v>
      </c>
      <c r="F5512">
        <f>Atask.AtsOp!M5046</f>
        <v>-108</v>
      </c>
      <c r="G5512">
        <f>VLOOKUP(B5512,Prekės!$A$2:$E$3000,3,FALSE)</f>
        <v>215</v>
      </c>
      <c r="H5512">
        <f>VLOOKUP(B5512,Prekės!$A$2:$E$3000,4,FALSE)</f>
        <v>0.75</v>
      </c>
      <c r="I5512">
        <f>VLOOKUP(B5512,Prekės!$A$2:$E$3000,5,FALSE)</f>
        <v>8</v>
      </c>
      <c r="J5512">
        <f t="shared" si="173"/>
        <v>-81</v>
      </c>
      <c r="K5512">
        <f t="shared" si="174"/>
        <v>-81</v>
      </c>
    </row>
    <row r="5513" spans="1:11">
      <c r="A5513" s="1">
        <f>Atask.AtsOp!A5047</f>
        <v>42473</v>
      </c>
      <c r="B5513" t="str">
        <f>Atask.AtsOp!E5047</f>
        <v>3002-0006</v>
      </c>
      <c r="C5513" t="str">
        <f>Atask.AtsOp!H5047</f>
        <v>Put.gaz.ferm.gėr. "Romeo" Raus. muskatas, 0,75l 8%</v>
      </c>
      <c r="D5513" t="str">
        <f>Atask.AtsOp!N5047</f>
        <v>But.</v>
      </c>
      <c r="E5513" t="str">
        <f>Atask.AtsOp!I5047</f>
        <v>Pardavimo užsakymas</v>
      </c>
      <c r="F5513">
        <f>Atask.AtsOp!M5047</f>
        <v>-2</v>
      </c>
      <c r="G5513">
        <f>VLOOKUP(B5513,Prekės!$A$2:$E$3000,3,FALSE)</f>
        <v>215</v>
      </c>
      <c r="H5513">
        <f>VLOOKUP(B5513,Prekės!$A$2:$E$3000,4,FALSE)</f>
        <v>0.75</v>
      </c>
      <c r="I5513">
        <f>VLOOKUP(B5513,Prekės!$A$2:$E$3000,5,FALSE)</f>
        <v>8</v>
      </c>
      <c r="J5513">
        <f t="shared" si="173"/>
        <v>-1.5</v>
      </c>
      <c r="K5513">
        <f t="shared" si="174"/>
        <v>-1.5</v>
      </c>
    </row>
    <row r="5514" spans="1:11">
      <c r="A5514" s="1">
        <f>Atask.AtsOp!A5048</f>
        <v>42474</v>
      </c>
      <c r="B5514" t="str">
        <f>Atask.AtsOp!E5048</f>
        <v>3002-0006</v>
      </c>
      <c r="C5514" t="str">
        <f>Atask.AtsOp!H5048</f>
        <v>Put.gaz.ferm.gėr. "Romeo" Raus. muskatas, 0,75l 8%</v>
      </c>
      <c r="D5514" t="str">
        <f>Atask.AtsOp!N5048</f>
        <v>But.</v>
      </c>
      <c r="E5514" t="str">
        <f>Atask.AtsOp!I5048</f>
        <v>Pardavimo užsakymas</v>
      </c>
      <c r="F5514">
        <f>Atask.AtsOp!M5048</f>
        <v>-60</v>
      </c>
      <c r="G5514">
        <f>VLOOKUP(B5514,Prekės!$A$2:$E$3000,3,FALSE)</f>
        <v>215</v>
      </c>
      <c r="H5514">
        <f>VLOOKUP(B5514,Prekės!$A$2:$E$3000,4,FALSE)</f>
        <v>0.75</v>
      </c>
      <c r="I5514">
        <f>VLOOKUP(B5514,Prekės!$A$2:$E$3000,5,FALSE)</f>
        <v>8</v>
      </c>
      <c r="J5514">
        <f t="shared" si="173"/>
        <v>-45</v>
      </c>
      <c r="K5514">
        <f t="shared" si="174"/>
        <v>-45</v>
      </c>
    </row>
    <row r="5515" spans="1:11">
      <c r="A5515" s="1">
        <f>Atask.AtsOp!A5049</f>
        <v>42478</v>
      </c>
      <c r="B5515" t="str">
        <f>Atask.AtsOp!E5049</f>
        <v>3002-0006</v>
      </c>
      <c r="C5515" t="str">
        <f>Atask.AtsOp!H5049</f>
        <v>Put.gaz.ferm.gėr. "Romeo" Raus. muskatas, 0,75l 8%</v>
      </c>
      <c r="D5515" t="str">
        <f>Atask.AtsOp!N5049</f>
        <v>But.</v>
      </c>
      <c r="E5515" t="str">
        <f>Atask.AtsOp!I5049</f>
        <v>Pardavimo užsakymas</v>
      </c>
      <c r="F5515">
        <f>Atask.AtsOp!M5049</f>
        <v>-48</v>
      </c>
      <c r="G5515">
        <f>VLOOKUP(B5515,Prekės!$A$2:$E$3000,3,FALSE)</f>
        <v>215</v>
      </c>
      <c r="H5515">
        <f>VLOOKUP(B5515,Prekės!$A$2:$E$3000,4,FALSE)</f>
        <v>0.75</v>
      </c>
      <c r="I5515">
        <f>VLOOKUP(B5515,Prekės!$A$2:$E$3000,5,FALSE)</f>
        <v>8</v>
      </c>
      <c r="J5515">
        <f t="shared" si="173"/>
        <v>-36</v>
      </c>
      <c r="K5515">
        <f t="shared" si="174"/>
        <v>-36</v>
      </c>
    </row>
    <row r="5516" spans="1:11">
      <c r="A5516" s="1">
        <f>Atask.AtsOp!A5050</f>
        <v>42487</v>
      </c>
      <c r="B5516" t="str">
        <f>Atask.AtsOp!E5050</f>
        <v>3002-0006</v>
      </c>
      <c r="C5516" t="str">
        <f>Atask.AtsOp!H5050</f>
        <v>Put.gaz.ferm.gėr. "Romeo" Raus. muskatas, 0,75l 8%</v>
      </c>
      <c r="D5516" t="str">
        <f>Atask.AtsOp!N5050</f>
        <v>But.</v>
      </c>
      <c r="E5516" t="str">
        <f>Atask.AtsOp!I5050</f>
        <v>Pardavimo užsakymas</v>
      </c>
      <c r="F5516">
        <f>Atask.AtsOp!M5050</f>
        <v>-12</v>
      </c>
      <c r="G5516">
        <f>VLOOKUP(B5516,Prekės!$A$2:$E$3000,3,FALSE)</f>
        <v>215</v>
      </c>
      <c r="H5516">
        <f>VLOOKUP(B5516,Prekės!$A$2:$E$3000,4,FALSE)</f>
        <v>0.75</v>
      </c>
      <c r="I5516">
        <f>VLOOKUP(B5516,Prekės!$A$2:$E$3000,5,FALSE)</f>
        <v>8</v>
      </c>
      <c r="J5516">
        <f t="shared" si="173"/>
        <v>-9</v>
      </c>
      <c r="K5516">
        <f t="shared" si="174"/>
        <v>-9</v>
      </c>
    </row>
    <row r="5517" spans="1:11">
      <c r="A5517" s="1">
        <f>Atask.AtsOp!A5051</f>
        <v>42487</v>
      </c>
      <c r="B5517" t="str">
        <f>Atask.AtsOp!E5051</f>
        <v>3002-0006</v>
      </c>
      <c r="C5517" t="str">
        <f>Atask.AtsOp!H5051</f>
        <v>Put.gaz.ferm.gėr. "Romeo" Raus. muskatas, 0,75l 8%</v>
      </c>
      <c r="D5517" t="str">
        <f>Atask.AtsOp!N5051</f>
        <v>But.</v>
      </c>
      <c r="E5517" t="str">
        <f>Atask.AtsOp!I5051</f>
        <v>Pardavimo užsakymas</v>
      </c>
      <c r="F5517">
        <f>Atask.AtsOp!M5051</f>
        <v>-864</v>
      </c>
      <c r="G5517">
        <f>VLOOKUP(B5517,Prekės!$A$2:$E$3000,3,FALSE)</f>
        <v>215</v>
      </c>
      <c r="H5517">
        <f>VLOOKUP(B5517,Prekės!$A$2:$E$3000,4,FALSE)</f>
        <v>0.75</v>
      </c>
      <c r="I5517">
        <f>VLOOKUP(B5517,Prekės!$A$2:$E$3000,5,FALSE)</f>
        <v>8</v>
      </c>
      <c r="J5517">
        <f t="shared" si="173"/>
        <v>-648</v>
      </c>
      <c r="K5517">
        <f t="shared" si="174"/>
        <v>-648</v>
      </c>
    </row>
    <row r="5518" spans="1:11">
      <c r="A5518" s="1">
        <f>Atask.AtsOp!A5052</f>
        <v>42481</v>
      </c>
      <c r="B5518" t="str">
        <f>Atask.AtsOp!E5052</f>
        <v>3002-0006</v>
      </c>
      <c r="C5518" t="str">
        <f>Atask.AtsOp!H5052</f>
        <v>Put.gaz.ferm.gėr. "Romeo" Raus. muskatas, 0,75l 8%</v>
      </c>
      <c r="D5518" t="str">
        <f>Atask.AtsOp!N5052</f>
        <v>But.</v>
      </c>
      <c r="E5518" t="str">
        <f>Atask.AtsOp!I5052</f>
        <v>Pardavimo užsakymas</v>
      </c>
      <c r="F5518">
        <f>Atask.AtsOp!M5052</f>
        <v>-60</v>
      </c>
      <c r="G5518">
        <f>VLOOKUP(B5518,Prekės!$A$2:$E$3000,3,FALSE)</f>
        <v>215</v>
      </c>
      <c r="H5518">
        <f>VLOOKUP(B5518,Prekės!$A$2:$E$3000,4,FALSE)</f>
        <v>0.75</v>
      </c>
      <c r="I5518">
        <f>VLOOKUP(B5518,Prekės!$A$2:$E$3000,5,FALSE)</f>
        <v>8</v>
      </c>
      <c r="J5518">
        <f t="shared" si="173"/>
        <v>-45</v>
      </c>
      <c r="K5518">
        <f t="shared" si="174"/>
        <v>-45</v>
      </c>
    </row>
    <row r="5519" spans="1:11">
      <c r="A5519" s="1">
        <f>Atask.AtsOp!A5053</f>
        <v>42480</v>
      </c>
      <c r="B5519" t="str">
        <f>Atask.AtsOp!E5053</f>
        <v>3002-0006</v>
      </c>
      <c r="C5519" t="str">
        <f>Atask.AtsOp!H5053</f>
        <v>Put.gaz.ferm.gėr. "Romeo" Raus. muskatas, 0,75l 8%</v>
      </c>
      <c r="D5519" t="str">
        <f>Atask.AtsOp!N5053</f>
        <v>But.</v>
      </c>
      <c r="E5519" t="str">
        <f>Atask.AtsOp!I5053</f>
        <v>Pardavimo užsakymas</v>
      </c>
      <c r="F5519">
        <f>Atask.AtsOp!M5053</f>
        <v>-48</v>
      </c>
      <c r="G5519">
        <f>VLOOKUP(B5519,Prekės!$A$2:$E$3000,3,FALSE)</f>
        <v>215</v>
      </c>
      <c r="H5519">
        <f>VLOOKUP(B5519,Prekės!$A$2:$E$3000,4,FALSE)</f>
        <v>0.75</v>
      </c>
      <c r="I5519">
        <f>VLOOKUP(B5519,Prekės!$A$2:$E$3000,5,FALSE)</f>
        <v>8</v>
      </c>
      <c r="J5519">
        <f t="shared" si="173"/>
        <v>-36</v>
      </c>
      <c r="K5519">
        <f t="shared" si="174"/>
        <v>-36</v>
      </c>
    </row>
    <row r="5520" spans="1:11">
      <c r="A5520" s="1">
        <f>Atask.AtsOp!A5054</f>
        <v>42481</v>
      </c>
      <c r="B5520" t="str">
        <f>Atask.AtsOp!E5054</f>
        <v>3002-0006</v>
      </c>
      <c r="C5520" t="str">
        <f>Atask.AtsOp!H5054</f>
        <v>Put.gaz.ferm.gėr. "Romeo" Raus. muskatas, 0,75l 8%</v>
      </c>
      <c r="D5520" t="str">
        <f>Atask.AtsOp!N5054</f>
        <v>But.</v>
      </c>
      <c r="E5520" t="str">
        <f>Atask.AtsOp!I5054</f>
        <v>Pardavimo užsakymas</v>
      </c>
      <c r="F5520">
        <f>Atask.AtsOp!M5054</f>
        <v>-864</v>
      </c>
      <c r="G5520">
        <f>VLOOKUP(B5520,Prekės!$A$2:$E$3000,3,FALSE)</f>
        <v>215</v>
      </c>
      <c r="H5520">
        <f>VLOOKUP(B5520,Prekės!$A$2:$E$3000,4,FALSE)</f>
        <v>0.75</v>
      </c>
      <c r="I5520">
        <f>VLOOKUP(B5520,Prekės!$A$2:$E$3000,5,FALSE)</f>
        <v>8</v>
      </c>
      <c r="J5520">
        <f t="shared" si="173"/>
        <v>-648</v>
      </c>
      <c r="K5520">
        <f t="shared" si="174"/>
        <v>-648</v>
      </c>
    </row>
    <row r="5521" spans="1:11">
      <c r="A5521" s="1">
        <f>Atask.AtsOp!A5055</f>
        <v>42479</v>
      </c>
      <c r="B5521" t="str">
        <f>Atask.AtsOp!E5055</f>
        <v>3002-0006</v>
      </c>
      <c r="C5521" t="str">
        <f>Atask.AtsOp!H5055</f>
        <v>Put.gaz.ferm.gėr. "Romeo" Raus. muskatas, 0,75l 8%</v>
      </c>
      <c r="D5521" t="str">
        <f>Atask.AtsOp!N5055</f>
        <v>But.</v>
      </c>
      <c r="E5521" t="str">
        <f>Atask.AtsOp!I5055</f>
        <v>Pardavimo užsakymas</v>
      </c>
      <c r="F5521">
        <f>Atask.AtsOp!M5055</f>
        <v>-12</v>
      </c>
      <c r="G5521">
        <f>VLOOKUP(B5521,Prekės!$A$2:$E$3000,3,FALSE)</f>
        <v>215</v>
      </c>
      <c r="H5521">
        <f>VLOOKUP(B5521,Prekės!$A$2:$E$3000,4,FALSE)</f>
        <v>0.75</v>
      </c>
      <c r="I5521">
        <f>VLOOKUP(B5521,Prekės!$A$2:$E$3000,5,FALSE)</f>
        <v>8</v>
      </c>
      <c r="J5521">
        <f t="shared" si="173"/>
        <v>-9</v>
      </c>
      <c r="K5521">
        <f t="shared" si="174"/>
        <v>-9</v>
      </c>
    </row>
    <row r="5522" spans="1:11">
      <c r="A5522" s="1">
        <f>Atask.AtsOp!A5056</f>
        <v>42480</v>
      </c>
      <c r="B5522" t="str">
        <f>Atask.AtsOp!E5056</f>
        <v>3002-0006</v>
      </c>
      <c r="C5522" t="str">
        <f>Atask.AtsOp!H5056</f>
        <v>Put.gaz.ferm.gėr. "Romeo" Raus. muskatas, 0,75l 8%</v>
      </c>
      <c r="D5522" t="str">
        <f>Atask.AtsOp!N5056</f>
        <v>But.</v>
      </c>
      <c r="E5522" t="str">
        <f>Atask.AtsOp!I5056</f>
        <v>Pardavimo užsakymas</v>
      </c>
      <c r="F5522">
        <f>Atask.AtsOp!M5056</f>
        <v>-432</v>
      </c>
      <c r="G5522">
        <f>VLOOKUP(B5522,Prekės!$A$2:$E$3000,3,FALSE)</f>
        <v>215</v>
      </c>
      <c r="H5522">
        <f>VLOOKUP(B5522,Prekės!$A$2:$E$3000,4,FALSE)</f>
        <v>0.75</v>
      </c>
      <c r="I5522">
        <f>VLOOKUP(B5522,Prekės!$A$2:$E$3000,5,FALSE)</f>
        <v>8</v>
      </c>
      <c r="J5522">
        <f t="shared" si="173"/>
        <v>-324</v>
      </c>
      <c r="K5522">
        <f t="shared" si="174"/>
        <v>-324</v>
      </c>
    </row>
    <row r="5523" spans="1:11">
      <c r="A5523" s="1">
        <f>Atask.AtsOp!A5057</f>
        <v>42486</v>
      </c>
      <c r="B5523" t="str">
        <f>Atask.AtsOp!E5057</f>
        <v>3002-0006</v>
      </c>
      <c r="C5523" t="str">
        <f>Atask.AtsOp!H5057</f>
        <v>Put.gaz.ferm.gėr. "Romeo" Raus. muskatas, 0,75l 8%</v>
      </c>
      <c r="D5523" t="str">
        <f>Atask.AtsOp!N5057</f>
        <v>But.</v>
      </c>
      <c r="E5523" t="str">
        <f>Atask.AtsOp!I5057</f>
        <v>Pardavimo užsakymas</v>
      </c>
      <c r="F5523">
        <f>Atask.AtsOp!M5057</f>
        <v>-864</v>
      </c>
      <c r="G5523">
        <f>VLOOKUP(B5523,Prekės!$A$2:$E$3000,3,FALSE)</f>
        <v>215</v>
      </c>
      <c r="H5523">
        <f>VLOOKUP(B5523,Prekės!$A$2:$E$3000,4,FALSE)</f>
        <v>0.75</v>
      </c>
      <c r="I5523">
        <f>VLOOKUP(B5523,Prekės!$A$2:$E$3000,5,FALSE)</f>
        <v>8</v>
      </c>
      <c r="J5523">
        <f t="shared" si="173"/>
        <v>-648</v>
      </c>
      <c r="K5523">
        <f t="shared" si="174"/>
        <v>-648</v>
      </c>
    </row>
    <row r="5524" spans="1:11">
      <c r="A5524" s="1">
        <f>Atask.AtsOp!A5058</f>
        <v>42485</v>
      </c>
      <c r="B5524" t="str">
        <f>Atask.AtsOp!E5058</f>
        <v>3002-0006</v>
      </c>
      <c r="C5524" t="str">
        <f>Atask.AtsOp!H5058</f>
        <v>Put.gaz.ferm.gėr. "Romeo" Raus. muskatas, 0,75l 8%</v>
      </c>
      <c r="D5524" t="str">
        <f>Atask.AtsOp!N5058</f>
        <v>But.</v>
      </c>
      <c r="E5524" t="str">
        <f>Atask.AtsOp!I5058</f>
        <v>Pardavimo užsakymas</v>
      </c>
      <c r="F5524">
        <f>Atask.AtsOp!M5058</f>
        <v>-12</v>
      </c>
      <c r="G5524">
        <f>VLOOKUP(B5524,Prekės!$A$2:$E$3000,3,FALSE)</f>
        <v>215</v>
      </c>
      <c r="H5524">
        <f>VLOOKUP(B5524,Prekės!$A$2:$E$3000,4,FALSE)</f>
        <v>0.75</v>
      </c>
      <c r="I5524">
        <f>VLOOKUP(B5524,Prekės!$A$2:$E$3000,5,FALSE)</f>
        <v>8</v>
      </c>
      <c r="J5524">
        <f t="shared" si="173"/>
        <v>-9</v>
      </c>
      <c r="K5524">
        <f t="shared" si="174"/>
        <v>-9</v>
      </c>
    </row>
    <row r="5525" spans="1:11">
      <c r="A5525" s="1">
        <f>Atask.AtsOp!A5059</f>
        <v>42482</v>
      </c>
      <c r="B5525" t="str">
        <f>Atask.AtsOp!E5059</f>
        <v>3002-0006</v>
      </c>
      <c r="C5525" t="str">
        <f>Atask.AtsOp!H5059</f>
        <v>Put.gaz.ferm.gėr. "Romeo" Raus. muskatas, 0,75l 8%</v>
      </c>
      <c r="D5525" t="str">
        <f>Atask.AtsOp!N5059</f>
        <v>But.</v>
      </c>
      <c r="E5525" t="str">
        <f>Atask.AtsOp!I5059</f>
        <v>Pardavimo užsakymas</v>
      </c>
      <c r="F5525">
        <f>Atask.AtsOp!M5059</f>
        <v>-24</v>
      </c>
      <c r="G5525">
        <f>VLOOKUP(B5525,Prekės!$A$2:$E$3000,3,FALSE)</f>
        <v>215</v>
      </c>
      <c r="H5525">
        <f>VLOOKUP(B5525,Prekės!$A$2:$E$3000,4,FALSE)</f>
        <v>0.75</v>
      </c>
      <c r="I5525">
        <f>VLOOKUP(B5525,Prekės!$A$2:$E$3000,5,FALSE)</f>
        <v>8</v>
      </c>
      <c r="J5525">
        <f t="shared" si="173"/>
        <v>-18</v>
      </c>
      <c r="K5525">
        <f t="shared" si="174"/>
        <v>-18</v>
      </c>
    </row>
    <row r="5526" spans="1:11">
      <c r="A5526" s="1">
        <f>Atask.AtsOp!A5060</f>
        <v>42482</v>
      </c>
      <c r="B5526" t="str">
        <f>Atask.AtsOp!E5060</f>
        <v>3002-0006</v>
      </c>
      <c r="C5526" t="str">
        <f>Atask.AtsOp!H5060</f>
        <v>Put.gaz.ferm.gėr. "Romeo" Raus. muskatas, 0,75l 8%</v>
      </c>
      <c r="D5526" t="str">
        <f>Atask.AtsOp!N5060</f>
        <v>But.</v>
      </c>
      <c r="E5526" t="str">
        <f>Atask.AtsOp!I5060</f>
        <v>Pardavimo užsakymas</v>
      </c>
      <c r="F5526">
        <f>Atask.AtsOp!M5060</f>
        <v>-12</v>
      </c>
      <c r="G5526">
        <f>VLOOKUP(B5526,Prekės!$A$2:$E$3000,3,FALSE)</f>
        <v>215</v>
      </c>
      <c r="H5526">
        <f>VLOOKUP(B5526,Prekės!$A$2:$E$3000,4,FALSE)</f>
        <v>0.75</v>
      </c>
      <c r="I5526">
        <f>VLOOKUP(B5526,Prekės!$A$2:$E$3000,5,FALSE)</f>
        <v>8</v>
      </c>
      <c r="J5526">
        <f t="shared" si="173"/>
        <v>-9</v>
      </c>
      <c r="K5526">
        <f t="shared" si="174"/>
        <v>-9</v>
      </c>
    </row>
    <row r="5527" spans="1:11">
      <c r="A5527" s="1">
        <f>Atask.AtsOp!A5061</f>
        <v>42490</v>
      </c>
      <c r="B5527" t="str">
        <f>Atask.AtsOp!E5061</f>
        <v>3002-0006</v>
      </c>
      <c r="C5527" t="str">
        <f>Atask.AtsOp!H5061</f>
        <v>Put.gaz.ferm.gėr. "Romeo" Raus. muskatas, 0,75l 8%</v>
      </c>
      <c r="D5527" t="str">
        <f>Atask.AtsOp!N5061</f>
        <v>But.</v>
      </c>
      <c r="E5527" t="str">
        <f>Atask.AtsOp!I5061</f>
        <v>Perkelti</v>
      </c>
      <c r="F5527">
        <f>Atask.AtsOp!M5061</f>
        <v>-2</v>
      </c>
      <c r="G5527">
        <f>VLOOKUP(B5527,Prekės!$A$2:$E$3000,3,FALSE)</f>
        <v>215</v>
      </c>
      <c r="H5527">
        <f>VLOOKUP(B5527,Prekės!$A$2:$E$3000,4,FALSE)</f>
        <v>0.75</v>
      </c>
      <c r="I5527">
        <f>VLOOKUP(B5527,Prekės!$A$2:$E$3000,5,FALSE)</f>
        <v>8</v>
      </c>
      <c r="J5527">
        <f t="shared" si="173"/>
        <v>-1.5</v>
      </c>
      <c r="K5527">
        <f t="shared" si="174"/>
        <v>-1.5</v>
      </c>
    </row>
    <row r="5528" spans="1:11">
      <c r="A5528" s="1">
        <f>Atask.AtsOp!A5062</f>
        <v>42489</v>
      </c>
      <c r="B5528" t="str">
        <f>Atask.AtsOp!E5062</f>
        <v>3002-0006</v>
      </c>
      <c r="C5528" t="str">
        <f>Atask.AtsOp!H5062</f>
        <v>Put.gaz.ferm.gėr. "Romeo" Raus. muskatas, 0,75l 8%</v>
      </c>
      <c r="D5528" t="str">
        <f>Atask.AtsOp!N5062</f>
        <v>But.</v>
      </c>
      <c r="E5528" t="str">
        <f>Atask.AtsOp!I5062</f>
        <v>Pardavimo užsakymas</v>
      </c>
      <c r="F5528">
        <f>Atask.AtsOp!M5062</f>
        <v>-864</v>
      </c>
      <c r="G5528">
        <f>VLOOKUP(B5528,Prekės!$A$2:$E$3000,3,FALSE)</f>
        <v>215</v>
      </c>
      <c r="H5528">
        <f>VLOOKUP(B5528,Prekės!$A$2:$E$3000,4,FALSE)</f>
        <v>0.75</v>
      </c>
      <c r="I5528">
        <f>VLOOKUP(B5528,Prekės!$A$2:$E$3000,5,FALSE)</f>
        <v>8</v>
      </c>
      <c r="J5528">
        <f t="shared" si="173"/>
        <v>-648</v>
      </c>
      <c r="K5528">
        <f t="shared" si="174"/>
        <v>-648</v>
      </c>
    </row>
    <row r="5529" spans="1:11">
      <c r="A5529" s="1">
        <f>Atask.AtsOp!A5063</f>
        <v>42490</v>
      </c>
      <c r="B5529" t="str">
        <f>Atask.AtsOp!E5063</f>
        <v>3002-0006</v>
      </c>
      <c r="C5529" t="str">
        <f>Atask.AtsOp!H5063</f>
        <v>Put.gaz.ferm.gėr. "Romeo" Raus. muskatas, 0,75l 8%</v>
      </c>
      <c r="D5529" t="str">
        <f>Atask.AtsOp!N5063</f>
        <v>But.</v>
      </c>
      <c r="E5529" t="str">
        <f>Atask.AtsOp!I5063</f>
        <v>Pardavimo užsakymas</v>
      </c>
      <c r="F5529">
        <f>Atask.AtsOp!M5063</f>
        <v>-2</v>
      </c>
      <c r="G5529">
        <f>VLOOKUP(B5529,Prekės!$A$2:$E$3000,3,FALSE)</f>
        <v>215</v>
      </c>
      <c r="H5529">
        <f>VLOOKUP(B5529,Prekės!$A$2:$E$3000,4,FALSE)</f>
        <v>0.75</v>
      </c>
      <c r="I5529">
        <f>VLOOKUP(B5529,Prekės!$A$2:$E$3000,5,FALSE)</f>
        <v>8</v>
      </c>
      <c r="J5529">
        <f t="shared" si="173"/>
        <v>-1.5</v>
      </c>
      <c r="K5529">
        <f t="shared" si="174"/>
        <v>-1.5</v>
      </c>
    </row>
    <row r="5530" spans="1:11">
      <c r="A5530" s="1">
        <f>Atask.AtsOp!A5064</f>
        <v>42490</v>
      </c>
      <c r="B5530" t="str">
        <f>Atask.AtsOp!E5064</f>
        <v>3002-0006</v>
      </c>
      <c r="C5530" t="str">
        <f>Atask.AtsOp!H5064</f>
        <v>Put.gaz.ferm.gėr. "Romeo" Raus. muskatas, 0,75l 8%</v>
      </c>
      <c r="D5530" t="str">
        <f>Atask.AtsOp!N5064</f>
        <v>But.</v>
      </c>
      <c r="E5530" t="str">
        <f>Atask.AtsOp!I5064</f>
        <v>Perkelti</v>
      </c>
      <c r="F5530">
        <f>Atask.AtsOp!M5064</f>
        <v>2</v>
      </c>
      <c r="G5530">
        <f>VLOOKUP(B5530,Prekės!$A$2:$E$3000,3,FALSE)</f>
        <v>215</v>
      </c>
      <c r="H5530">
        <f>VLOOKUP(B5530,Prekės!$A$2:$E$3000,4,FALSE)</f>
        <v>0.75</v>
      </c>
      <c r="I5530">
        <f>VLOOKUP(B5530,Prekės!$A$2:$E$3000,5,FALSE)</f>
        <v>8</v>
      </c>
      <c r="J5530">
        <f t="shared" si="173"/>
        <v>1.5</v>
      </c>
      <c r="K5530">
        <f t="shared" si="174"/>
        <v>1.5</v>
      </c>
    </row>
    <row r="5531" spans="1:11">
      <c r="A5531" s="1">
        <f>Atask.AtsOp!A5065</f>
        <v>42478</v>
      </c>
      <c r="B5531" t="str">
        <f>Atask.AtsOp!E5065</f>
        <v>3002-0007</v>
      </c>
      <c r="C5531" t="str">
        <f>Atask.AtsOp!H5065</f>
        <v>Put.gaz.ferm.gėr. "Bon Ami" P.saldus, 0,75l 7,5%</v>
      </c>
      <c r="D5531" t="str">
        <f>Atask.AtsOp!N5065</f>
        <v>But.</v>
      </c>
      <c r="E5531" t="str">
        <f>Atask.AtsOp!I5065</f>
        <v>Pardavimo užsakymas</v>
      </c>
      <c r="F5531">
        <f>Atask.AtsOp!M5065</f>
        <v>-216</v>
      </c>
      <c r="G5531">
        <f>VLOOKUP(B5531,Prekės!$A$2:$E$3000,3,FALSE)</f>
        <v>215</v>
      </c>
      <c r="H5531">
        <f>VLOOKUP(B5531,Prekės!$A$2:$E$3000,4,FALSE)</f>
        <v>0.75</v>
      </c>
      <c r="I5531">
        <f>VLOOKUP(B5531,Prekės!$A$2:$E$3000,5,FALSE)</f>
        <v>7.5</v>
      </c>
      <c r="J5531">
        <f t="shared" si="173"/>
        <v>-162</v>
      </c>
      <c r="K5531">
        <f t="shared" si="174"/>
        <v>-162</v>
      </c>
    </row>
    <row r="5532" spans="1:11">
      <c r="A5532" s="1">
        <f>Atask.AtsOp!A5066</f>
        <v>42478</v>
      </c>
      <c r="B5532" t="str">
        <f>Atask.AtsOp!E5066</f>
        <v>3002-0007</v>
      </c>
      <c r="C5532" t="str">
        <f>Atask.AtsOp!H5066</f>
        <v>Put.gaz.ferm.gėr. "Bon Ami" P.saldus, 0,75l 7,5%</v>
      </c>
      <c r="D5532" t="str">
        <f>Atask.AtsOp!N5066</f>
        <v>But.</v>
      </c>
      <c r="E5532" t="str">
        <f>Atask.AtsOp!I5066</f>
        <v>Pardavimo užsakymas</v>
      </c>
      <c r="F5532">
        <f>Atask.AtsOp!M5066</f>
        <v>216</v>
      </c>
      <c r="G5532">
        <f>VLOOKUP(B5532,Prekės!$A$2:$E$3000,3,FALSE)</f>
        <v>215</v>
      </c>
      <c r="H5532">
        <f>VLOOKUP(B5532,Prekės!$A$2:$E$3000,4,FALSE)</f>
        <v>0.75</v>
      </c>
      <c r="I5532">
        <f>VLOOKUP(B5532,Prekės!$A$2:$E$3000,5,FALSE)</f>
        <v>7.5</v>
      </c>
      <c r="J5532">
        <f t="shared" si="173"/>
        <v>162</v>
      </c>
      <c r="K5532">
        <f t="shared" si="174"/>
        <v>162</v>
      </c>
    </row>
    <row r="5533" spans="1:11">
      <c r="A5533" s="1">
        <f>Atask.AtsOp!A5067</f>
        <v>42489</v>
      </c>
      <c r="B5533" t="str">
        <f>Atask.AtsOp!E5067</f>
        <v>3002-0007</v>
      </c>
      <c r="C5533" t="str">
        <f>Atask.AtsOp!H5067</f>
        <v>Put.gaz.ferm.gėr. "Bon Ami" P.saldus, 0,75l 7,5%</v>
      </c>
      <c r="D5533" t="str">
        <f>Atask.AtsOp!N5067</f>
        <v>But.</v>
      </c>
      <c r="E5533" t="str">
        <f>Atask.AtsOp!I5067</f>
        <v>Pardavimo užsakymas</v>
      </c>
      <c r="F5533">
        <f>Atask.AtsOp!M5067</f>
        <v>-30</v>
      </c>
      <c r="G5533">
        <f>VLOOKUP(B5533,Prekės!$A$2:$E$3000,3,FALSE)</f>
        <v>215</v>
      </c>
      <c r="H5533">
        <f>VLOOKUP(B5533,Prekės!$A$2:$E$3000,4,FALSE)</f>
        <v>0.75</v>
      </c>
      <c r="I5533">
        <f>VLOOKUP(B5533,Prekės!$A$2:$E$3000,5,FALSE)</f>
        <v>7.5</v>
      </c>
      <c r="J5533">
        <f t="shared" si="173"/>
        <v>-22.5</v>
      </c>
      <c r="K5533">
        <f t="shared" si="174"/>
        <v>-22.5</v>
      </c>
    </row>
    <row r="5534" spans="1:11">
      <c r="A5534" s="1">
        <f>Atask.AtsOp!A5068</f>
        <v>42489</v>
      </c>
      <c r="B5534" t="str">
        <f>Atask.AtsOp!E5068</f>
        <v>3002-0007</v>
      </c>
      <c r="C5534" t="str">
        <f>Atask.AtsOp!H5068</f>
        <v>Put.gaz.ferm.gėr. "Bon Ami" P.saldus, 0,75l 7,5%</v>
      </c>
      <c r="D5534" t="str">
        <f>Atask.AtsOp!N5068</f>
        <v>But.</v>
      </c>
      <c r="E5534" t="str">
        <f>Atask.AtsOp!I5068</f>
        <v>Pardavimo užsakymas</v>
      </c>
      <c r="F5534">
        <f>Atask.AtsOp!M5068</f>
        <v>-120</v>
      </c>
      <c r="G5534">
        <f>VLOOKUP(B5534,Prekės!$A$2:$E$3000,3,FALSE)</f>
        <v>215</v>
      </c>
      <c r="H5534">
        <f>VLOOKUP(B5534,Prekės!$A$2:$E$3000,4,FALSE)</f>
        <v>0.75</v>
      </c>
      <c r="I5534">
        <f>VLOOKUP(B5534,Prekės!$A$2:$E$3000,5,FALSE)</f>
        <v>7.5</v>
      </c>
      <c r="J5534">
        <f t="shared" si="173"/>
        <v>-90</v>
      </c>
      <c r="K5534">
        <f t="shared" si="174"/>
        <v>-90</v>
      </c>
    </row>
    <row r="5535" spans="1:11">
      <c r="A5535" s="1">
        <f>Atask.AtsOp!A5069</f>
        <v>42489</v>
      </c>
      <c r="B5535" t="str">
        <f>Atask.AtsOp!E5069</f>
        <v>3002-0007</v>
      </c>
      <c r="C5535" t="str">
        <f>Atask.AtsOp!H5069</f>
        <v>Put.gaz.ferm.gėr. "Bon Ami" P.saldus, 0,75l 7,5%</v>
      </c>
      <c r="D5535" t="str">
        <f>Atask.AtsOp!N5069</f>
        <v>But.</v>
      </c>
      <c r="E5535" t="str">
        <f>Atask.AtsOp!I5069</f>
        <v>Pardavimo užsakymas</v>
      </c>
      <c r="F5535">
        <f>Atask.AtsOp!M5069</f>
        <v>30</v>
      </c>
      <c r="G5535">
        <f>VLOOKUP(B5535,Prekės!$A$2:$E$3000,3,FALSE)</f>
        <v>215</v>
      </c>
      <c r="H5535">
        <f>VLOOKUP(B5535,Prekės!$A$2:$E$3000,4,FALSE)</f>
        <v>0.75</v>
      </c>
      <c r="I5535">
        <f>VLOOKUP(B5535,Prekės!$A$2:$E$3000,5,FALSE)</f>
        <v>7.5</v>
      </c>
      <c r="J5535">
        <f t="shared" si="173"/>
        <v>22.5</v>
      </c>
      <c r="K5535">
        <f t="shared" si="174"/>
        <v>22.5</v>
      </c>
    </row>
    <row r="5536" spans="1:11">
      <c r="A5536" s="1">
        <f>Atask.AtsOp!A5070</f>
        <v>42489</v>
      </c>
      <c r="B5536" t="str">
        <f>Atask.AtsOp!E5070</f>
        <v>3002-0007</v>
      </c>
      <c r="C5536" t="str">
        <f>Atask.AtsOp!H5070</f>
        <v>Put.gaz.ferm.gėr. "Bon Ami" P.saldus, 0,75l 7,5%</v>
      </c>
      <c r="D5536" t="str">
        <f>Atask.AtsOp!N5070</f>
        <v>But.</v>
      </c>
      <c r="E5536" t="str">
        <f>Atask.AtsOp!I5070</f>
        <v>Pardavimo užsakymas</v>
      </c>
      <c r="F5536">
        <f>Atask.AtsOp!M5070</f>
        <v>120</v>
      </c>
      <c r="G5536">
        <f>VLOOKUP(B5536,Prekės!$A$2:$E$3000,3,FALSE)</f>
        <v>215</v>
      </c>
      <c r="H5536">
        <f>VLOOKUP(B5536,Prekės!$A$2:$E$3000,4,FALSE)</f>
        <v>0.75</v>
      </c>
      <c r="I5536">
        <f>VLOOKUP(B5536,Prekės!$A$2:$E$3000,5,FALSE)</f>
        <v>7.5</v>
      </c>
      <c r="J5536">
        <f t="shared" si="173"/>
        <v>90</v>
      </c>
      <c r="K5536">
        <f t="shared" si="174"/>
        <v>90</v>
      </c>
    </row>
    <row r="5537" spans="1:11">
      <c r="A5537" s="1">
        <f>Atask.AtsOp!A5071</f>
        <v>42474</v>
      </c>
      <c r="B5537" t="str">
        <f>Atask.AtsOp!E5071</f>
        <v>3002-0007</v>
      </c>
      <c r="C5537" t="str">
        <f>Atask.AtsOp!H5071</f>
        <v>Put.gaz.ferm.gėr. "Bon Ami" P.saldus, 0,75l 7,5%</v>
      </c>
      <c r="D5537" t="str">
        <f>Atask.AtsOp!N5071</f>
        <v>But.</v>
      </c>
      <c r="E5537" t="str">
        <f>Atask.AtsOp!I5071</f>
        <v>Perkelti</v>
      </c>
      <c r="F5537">
        <f>Atask.AtsOp!M5071</f>
        <v>2</v>
      </c>
      <c r="G5537">
        <f>VLOOKUP(B5537,Prekės!$A$2:$E$3000,3,FALSE)</f>
        <v>215</v>
      </c>
      <c r="H5537">
        <f>VLOOKUP(B5537,Prekės!$A$2:$E$3000,4,FALSE)</f>
        <v>0.75</v>
      </c>
      <c r="I5537">
        <f>VLOOKUP(B5537,Prekės!$A$2:$E$3000,5,FALSE)</f>
        <v>7.5</v>
      </c>
      <c r="J5537">
        <f t="shared" si="173"/>
        <v>1.5</v>
      </c>
      <c r="K5537">
        <f t="shared" si="174"/>
        <v>1.5</v>
      </c>
    </row>
    <row r="5538" spans="1:11">
      <c r="A5538" s="1">
        <f>Atask.AtsOp!A5072</f>
        <v>42489</v>
      </c>
      <c r="B5538" t="str">
        <f>Atask.AtsOp!E5072</f>
        <v>3002-0007</v>
      </c>
      <c r="C5538" t="str">
        <f>Atask.AtsOp!H5072</f>
        <v>Put.gaz.ferm.gėr. "Bon Ami" P.saldus, 0,75l 7,5%</v>
      </c>
      <c r="D5538" t="str">
        <f>Atask.AtsOp!N5072</f>
        <v>But.</v>
      </c>
      <c r="E5538" t="str">
        <f>Atask.AtsOp!I5072</f>
        <v>Gamybos eilutė</v>
      </c>
      <c r="F5538">
        <f>Atask.AtsOp!M5072</f>
        <v>-2</v>
      </c>
      <c r="G5538">
        <f>VLOOKUP(B5538,Prekės!$A$2:$E$3000,3,FALSE)</f>
        <v>215</v>
      </c>
      <c r="H5538">
        <f>VLOOKUP(B5538,Prekės!$A$2:$E$3000,4,FALSE)</f>
        <v>0.75</v>
      </c>
      <c r="I5538">
        <f>VLOOKUP(B5538,Prekės!$A$2:$E$3000,5,FALSE)</f>
        <v>7.5</v>
      </c>
      <c r="J5538">
        <f t="shared" ref="J5538:J5601" si="175">IF(G5538=110,F5538*H5538*I5538,IF(G5538&lt;280,F5538*H5538,F5538*H5538*(I5538/100)))</f>
        <v>-1.5</v>
      </c>
      <c r="K5538">
        <f t="shared" ref="K5538:K5601" si="176">IF(EXACT(D5538,"But."),J5538,F5538)</f>
        <v>-1.5</v>
      </c>
    </row>
    <row r="5539" spans="1:11">
      <c r="A5539" s="1">
        <f>Atask.AtsOp!A5073</f>
        <v>42461</v>
      </c>
      <c r="B5539" t="str">
        <f>Atask.AtsOp!E5073</f>
        <v>3002-0007</v>
      </c>
      <c r="C5539" t="str">
        <f>Atask.AtsOp!H5073</f>
        <v>Put.gaz.ferm.gėr. "Bon Ami" P.saldus, 0,75l 7,5%</v>
      </c>
      <c r="D5539" t="str">
        <f>Atask.AtsOp!N5073</f>
        <v>But.</v>
      </c>
      <c r="E5539" t="str">
        <f>Atask.AtsOp!I5073</f>
        <v>Pardavimo užsakymas</v>
      </c>
      <c r="F5539">
        <f>Atask.AtsOp!M5073</f>
        <v>-12</v>
      </c>
      <c r="G5539">
        <f>VLOOKUP(B5539,Prekės!$A$2:$E$3000,3,FALSE)</f>
        <v>215</v>
      </c>
      <c r="H5539">
        <f>VLOOKUP(B5539,Prekės!$A$2:$E$3000,4,FALSE)</f>
        <v>0.75</v>
      </c>
      <c r="I5539">
        <f>VLOOKUP(B5539,Prekės!$A$2:$E$3000,5,FALSE)</f>
        <v>7.5</v>
      </c>
      <c r="J5539">
        <f t="shared" si="175"/>
        <v>-9</v>
      </c>
      <c r="K5539">
        <f t="shared" si="176"/>
        <v>-9</v>
      </c>
    </row>
    <row r="5540" spans="1:11">
      <c r="A5540" s="1">
        <f>Atask.AtsOp!A5074</f>
        <v>42466</v>
      </c>
      <c r="B5540" t="str">
        <f>Atask.AtsOp!E5074</f>
        <v>3002-0007</v>
      </c>
      <c r="C5540" t="str">
        <f>Atask.AtsOp!H5074</f>
        <v>Put.gaz.ferm.gėr. "Bon Ami" P.saldus, 0,75l 7,5%</v>
      </c>
      <c r="D5540" t="str">
        <f>Atask.AtsOp!N5074</f>
        <v>But.</v>
      </c>
      <c r="E5540" t="str">
        <f>Atask.AtsOp!I5074</f>
        <v>Pardavimo užsakymas</v>
      </c>
      <c r="F5540">
        <f>Atask.AtsOp!M5074</f>
        <v>-12</v>
      </c>
      <c r="G5540">
        <f>VLOOKUP(B5540,Prekės!$A$2:$E$3000,3,FALSE)</f>
        <v>215</v>
      </c>
      <c r="H5540">
        <f>VLOOKUP(B5540,Prekės!$A$2:$E$3000,4,FALSE)</f>
        <v>0.75</v>
      </c>
      <c r="I5540">
        <f>VLOOKUP(B5540,Prekės!$A$2:$E$3000,5,FALSE)</f>
        <v>7.5</v>
      </c>
      <c r="J5540">
        <f t="shared" si="175"/>
        <v>-9</v>
      </c>
      <c r="K5540">
        <f t="shared" si="176"/>
        <v>-9</v>
      </c>
    </row>
    <row r="5541" spans="1:11">
      <c r="A5541" s="1">
        <f>Atask.AtsOp!A5075</f>
        <v>42464</v>
      </c>
      <c r="B5541" t="str">
        <f>Atask.AtsOp!E5075</f>
        <v>3002-0007</v>
      </c>
      <c r="C5541" t="str">
        <f>Atask.AtsOp!H5075</f>
        <v>Put.gaz.ferm.gėr. "Bon Ami" P.saldus, 0,75l 7,5%</v>
      </c>
      <c r="D5541" t="str">
        <f>Atask.AtsOp!N5075</f>
        <v>But.</v>
      </c>
      <c r="E5541" t="str">
        <f>Atask.AtsOp!I5075</f>
        <v>Pardavimo užsakymas</v>
      </c>
      <c r="F5541">
        <f>Atask.AtsOp!M5075</f>
        <v>-12</v>
      </c>
      <c r="G5541">
        <f>VLOOKUP(B5541,Prekės!$A$2:$E$3000,3,FALSE)</f>
        <v>215</v>
      </c>
      <c r="H5541">
        <f>VLOOKUP(B5541,Prekės!$A$2:$E$3000,4,FALSE)</f>
        <v>0.75</v>
      </c>
      <c r="I5541">
        <f>VLOOKUP(B5541,Prekės!$A$2:$E$3000,5,FALSE)</f>
        <v>7.5</v>
      </c>
      <c r="J5541">
        <f t="shared" si="175"/>
        <v>-9</v>
      </c>
      <c r="K5541">
        <f t="shared" si="176"/>
        <v>-9</v>
      </c>
    </row>
    <row r="5542" spans="1:11">
      <c r="A5542" s="1">
        <f>Atask.AtsOp!A5076</f>
        <v>42461</v>
      </c>
      <c r="B5542" t="str">
        <f>Atask.AtsOp!E5076</f>
        <v>3002-0007</v>
      </c>
      <c r="C5542" t="str">
        <f>Atask.AtsOp!H5076</f>
        <v>Put.gaz.ferm.gėr. "Bon Ami" P.saldus, 0,75l 7,5%</v>
      </c>
      <c r="D5542" t="str">
        <f>Atask.AtsOp!N5076</f>
        <v>But.</v>
      </c>
      <c r="E5542" t="str">
        <f>Atask.AtsOp!I5076</f>
        <v>Pardavimo užsakymas</v>
      </c>
      <c r="F5542">
        <f>Atask.AtsOp!M5076</f>
        <v>-12</v>
      </c>
      <c r="G5542">
        <f>VLOOKUP(B5542,Prekės!$A$2:$E$3000,3,FALSE)</f>
        <v>215</v>
      </c>
      <c r="H5542">
        <f>VLOOKUP(B5542,Prekės!$A$2:$E$3000,4,FALSE)</f>
        <v>0.75</v>
      </c>
      <c r="I5542">
        <f>VLOOKUP(B5542,Prekės!$A$2:$E$3000,5,FALSE)</f>
        <v>7.5</v>
      </c>
      <c r="J5542">
        <f t="shared" si="175"/>
        <v>-9</v>
      </c>
      <c r="K5542">
        <f t="shared" si="176"/>
        <v>-9</v>
      </c>
    </row>
    <row r="5543" spans="1:11">
      <c r="A5543" s="1">
        <f>Atask.AtsOp!A5077</f>
        <v>42461</v>
      </c>
      <c r="B5543" t="str">
        <f>Atask.AtsOp!E5077</f>
        <v>3002-0007</v>
      </c>
      <c r="C5543" t="str">
        <f>Atask.AtsOp!H5077</f>
        <v>Put.gaz.ferm.gėr. "Bon Ami" P.saldus, 0,75l 7,5%</v>
      </c>
      <c r="D5543" t="str">
        <f>Atask.AtsOp!N5077</f>
        <v>But.</v>
      </c>
      <c r="E5543" t="str">
        <f>Atask.AtsOp!I5077</f>
        <v>Pardavimo užsakymas</v>
      </c>
      <c r="F5543">
        <f>Atask.AtsOp!M5077</f>
        <v>-1296</v>
      </c>
      <c r="G5543">
        <f>VLOOKUP(B5543,Prekės!$A$2:$E$3000,3,FALSE)</f>
        <v>215</v>
      </c>
      <c r="H5543">
        <f>VLOOKUP(B5543,Prekės!$A$2:$E$3000,4,FALSE)</f>
        <v>0.75</v>
      </c>
      <c r="I5543">
        <f>VLOOKUP(B5543,Prekės!$A$2:$E$3000,5,FALSE)</f>
        <v>7.5</v>
      </c>
      <c r="J5543">
        <f t="shared" si="175"/>
        <v>-972</v>
      </c>
      <c r="K5543">
        <f t="shared" si="176"/>
        <v>-972</v>
      </c>
    </row>
    <row r="5544" spans="1:11">
      <c r="A5544" s="1">
        <f>Atask.AtsOp!A5078</f>
        <v>42466</v>
      </c>
      <c r="B5544" t="str">
        <f>Atask.AtsOp!E5078</f>
        <v>3002-0007</v>
      </c>
      <c r="C5544" t="str">
        <f>Atask.AtsOp!H5078</f>
        <v>Put.gaz.ferm.gėr. "Bon Ami" P.saldus, 0,75l 7,5%</v>
      </c>
      <c r="D5544" t="str">
        <f>Atask.AtsOp!N5078</f>
        <v>But.</v>
      </c>
      <c r="E5544" t="str">
        <f>Atask.AtsOp!I5078</f>
        <v>Pardavimo užsakymas</v>
      </c>
      <c r="F5544">
        <f>Atask.AtsOp!M5078</f>
        <v>-12</v>
      </c>
      <c r="G5544">
        <f>VLOOKUP(B5544,Prekės!$A$2:$E$3000,3,FALSE)</f>
        <v>215</v>
      </c>
      <c r="H5544">
        <f>VLOOKUP(B5544,Prekės!$A$2:$E$3000,4,FALSE)</f>
        <v>0.75</v>
      </c>
      <c r="I5544">
        <f>VLOOKUP(B5544,Prekės!$A$2:$E$3000,5,FALSE)</f>
        <v>7.5</v>
      </c>
      <c r="J5544">
        <f t="shared" si="175"/>
        <v>-9</v>
      </c>
      <c r="K5544">
        <f t="shared" si="176"/>
        <v>-9</v>
      </c>
    </row>
    <row r="5545" spans="1:11">
      <c r="A5545" s="1">
        <f>Atask.AtsOp!A5079</f>
        <v>42474</v>
      </c>
      <c r="B5545" t="str">
        <f>Atask.AtsOp!E5079</f>
        <v>3002-0007</v>
      </c>
      <c r="C5545" t="str">
        <f>Atask.AtsOp!H5079</f>
        <v>Put.gaz.ferm.gėr. "Bon Ami" P.saldus, 0,75l 7,5%</v>
      </c>
      <c r="D5545" t="str">
        <f>Atask.AtsOp!N5079</f>
        <v>But.</v>
      </c>
      <c r="E5545" t="str">
        <f>Atask.AtsOp!I5079</f>
        <v>Perkelti</v>
      </c>
      <c r="F5545">
        <f>Atask.AtsOp!M5079</f>
        <v>-2</v>
      </c>
      <c r="G5545">
        <f>VLOOKUP(B5545,Prekės!$A$2:$E$3000,3,FALSE)</f>
        <v>215</v>
      </c>
      <c r="H5545">
        <f>VLOOKUP(B5545,Prekės!$A$2:$E$3000,4,FALSE)</f>
        <v>0.75</v>
      </c>
      <c r="I5545">
        <f>VLOOKUP(B5545,Prekės!$A$2:$E$3000,5,FALSE)</f>
        <v>7.5</v>
      </c>
      <c r="J5545">
        <f t="shared" si="175"/>
        <v>-1.5</v>
      </c>
      <c r="K5545">
        <f t="shared" si="176"/>
        <v>-1.5</v>
      </c>
    </row>
    <row r="5546" spans="1:11">
      <c r="A5546" s="1">
        <f>Atask.AtsOp!A5080</f>
        <v>42475</v>
      </c>
      <c r="B5546" t="str">
        <f>Atask.AtsOp!E5080</f>
        <v>3002-0007</v>
      </c>
      <c r="C5546" t="str">
        <f>Atask.AtsOp!H5080</f>
        <v>Put.gaz.ferm.gėr. "Bon Ami" P.saldus, 0,75l 7,5%</v>
      </c>
      <c r="D5546" t="str">
        <f>Atask.AtsOp!N5080</f>
        <v>But.</v>
      </c>
      <c r="E5546" t="str">
        <f>Atask.AtsOp!I5080</f>
        <v>Pardavimo užsakymas</v>
      </c>
      <c r="F5546">
        <f>Atask.AtsOp!M5080</f>
        <v>-324</v>
      </c>
      <c r="G5546">
        <f>VLOOKUP(B5546,Prekės!$A$2:$E$3000,3,FALSE)</f>
        <v>215</v>
      </c>
      <c r="H5546">
        <f>VLOOKUP(B5546,Prekės!$A$2:$E$3000,4,FALSE)</f>
        <v>0.75</v>
      </c>
      <c r="I5546">
        <f>VLOOKUP(B5546,Prekės!$A$2:$E$3000,5,FALSE)</f>
        <v>7.5</v>
      </c>
      <c r="J5546">
        <f t="shared" si="175"/>
        <v>-243</v>
      </c>
      <c r="K5546">
        <f t="shared" si="176"/>
        <v>-243</v>
      </c>
    </row>
    <row r="5547" spans="1:11">
      <c r="A5547" s="1">
        <f>Atask.AtsOp!A5081</f>
        <v>42474</v>
      </c>
      <c r="B5547" t="str">
        <f>Atask.AtsOp!E5081</f>
        <v>3002-0007</v>
      </c>
      <c r="C5547" t="str">
        <f>Atask.AtsOp!H5081</f>
        <v>Put.gaz.ferm.gėr. "Bon Ami" P.saldus, 0,75l 7,5%</v>
      </c>
      <c r="D5547" t="str">
        <f>Atask.AtsOp!N5081</f>
        <v>But.</v>
      </c>
      <c r="E5547" t="str">
        <f>Atask.AtsOp!I5081</f>
        <v>Pardavimo užsakymas</v>
      </c>
      <c r="F5547">
        <f>Atask.AtsOp!M5081</f>
        <v>-84</v>
      </c>
      <c r="G5547">
        <f>VLOOKUP(B5547,Prekės!$A$2:$E$3000,3,FALSE)</f>
        <v>215</v>
      </c>
      <c r="H5547">
        <f>VLOOKUP(B5547,Prekės!$A$2:$E$3000,4,FALSE)</f>
        <v>0.75</v>
      </c>
      <c r="I5547">
        <f>VLOOKUP(B5547,Prekės!$A$2:$E$3000,5,FALSE)</f>
        <v>7.5</v>
      </c>
      <c r="J5547">
        <f t="shared" si="175"/>
        <v>-63</v>
      </c>
      <c r="K5547">
        <f t="shared" si="176"/>
        <v>-63</v>
      </c>
    </row>
    <row r="5548" spans="1:11">
      <c r="A5548" s="1">
        <f>Atask.AtsOp!A5082</f>
        <v>42479</v>
      </c>
      <c r="B5548" t="str">
        <f>Atask.AtsOp!E5082</f>
        <v>3002-0007</v>
      </c>
      <c r="C5548" t="str">
        <f>Atask.AtsOp!H5082</f>
        <v>Put.gaz.ferm.gėr. "Bon Ami" P.saldus, 0,75l 7,5%</v>
      </c>
      <c r="D5548" t="str">
        <f>Atask.AtsOp!N5082</f>
        <v>But.</v>
      </c>
      <c r="E5548" t="str">
        <f>Atask.AtsOp!I5082</f>
        <v>Pardavimo užsakymas</v>
      </c>
      <c r="F5548">
        <f>Atask.AtsOp!M5082</f>
        <v>-864</v>
      </c>
      <c r="G5548">
        <f>VLOOKUP(B5548,Prekės!$A$2:$E$3000,3,FALSE)</f>
        <v>215</v>
      </c>
      <c r="H5548">
        <f>VLOOKUP(B5548,Prekės!$A$2:$E$3000,4,FALSE)</f>
        <v>0.75</v>
      </c>
      <c r="I5548">
        <f>VLOOKUP(B5548,Prekės!$A$2:$E$3000,5,FALSE)</f>
        <v>7.5</v>
      </c>
      <c r="J5548">
        <f t="shared" si="175"/>
        <v>-648</v>
      </c>
      <c r="K5548">
        <f t="shared" si="176"/>
        <v>-648</v>
      </c>
    </row>
    <row r="5549" spans="1:11">
      <c r="A5549" s="1">
        <f>Atask.AtsOp!A5083</f>
        <v>42473</v>
      </c>
      <c r="B5549" t="str">
        <f>Atask.AtsOp!E5083</f>
        <v>3002-0007</v>
      </c>
      <c r="C5549" t="str">
        <f>Atask.AtsOp!H5083</f>
        <v>Put.gaz.ferm.gėr. "Bon Ami" P.saldus, 0,75l 7,5%</v>
      </c>
      <c r="D5549" t="str">
        <f>Atask.AtsOp!N5083</f>
        <v>But.</v>
      </c>
      <c r="E5549" t="str">
        <f>Atask.AtsOp!I5083</f>
        <v>Pardavimo užsakymas</v>
      </c>
      <c r="F5549">
        <f>Atask.AtsOp!M5083</f>
        <v>-2</v>
      </c>
      <c r="G5549">
        <f>VLOOKUP(B5549,Prekės!$A$2:$E$3000,3,FALSE)</f>
        <v>215</v>
      </c>
      <c r="H5549">
        <f>VLOOKUP(B5549,Prekės!$A$2:$E$3000,4,FALSE)</f>
        <v>0.75</v>
      </c>
      <c r="I5549">
        <f>VLOOKUP(B5549,Prekės!$A$2:$E$3000,5,FALSE)</f>
        <v>7.5</v>
      </c>
      <c r="J5549">
        <f t="shared" si="175"/>
        <v>-1.5</v>
      </c>
      <c r="K5549">
        <f t="shared" si="176"/>
        <v>-1.5</v>
      </c>
    </row>
    <row r="5550" spans="1:11">
      <c r="A5550" s="1">
        <f>Atask.AtsOp!A5084</f>
        <v>42473</v>
      </c>
      <c r="B5550" t="str">
        <f>Atask.AtsOp!E5084</f>
        <v>3002-0007</v>
      </c>
      <c r="C5550" t="str">
        <f>Atask.AtsOp!H5084</f>
        <v>Put.gaz.ferm.gėr. "Bon Ami" P.saldus, 0,75l 7,5%</v>
      </c>
      <c r="D5550" t="str">
        <f>Atask.AtsOp!N5084</f>
        <v>But.</v>
      </c>
      <c r="E5550" t="str">
        <f>Atask.AtsOp!I5084</f>
        <v>Pardavimo užsakymas</v>
      </c>
      <c r="F5550">
        <f>Atask.AtsOp!M5084</f>
        <v>-36</v>
      </c>
      <c r="G5550">
        <f>VLOOKUP(B5550,Prekės!$A$2:$E$3000,3,FALSE)</f>
        <v>215</v>
      </c>
      <c r="H5550">
        <f>VLOOKUP(B5550,Prekės!$A$2:$E$3000,4,FALSE)</f>
        <v>0.75</v>
      </c>
      <c r="I5550">
        <f>VLOOKUP(B5550,Prekės!$A$2:$E$3000,5,FALSE)</f>
        <v>7.5</v>
      </c>
      <c r="J5550">
        <f t="shared" si="175"/>
        <v>-27</v>
      </c>
      <c r="K5550">
        <f t="shared" si="176"/>
        <v>-27</v>
      </c>
    </row>
    <row r="5551" spans="1:11">
      <c r="A5551" s="1">
        <f>Atask.AtsOp!A5085</f>
        <v>42473</v>
      </c>
      <c r="B5551" t="str">
        <f>Atask.AtsOp!E5085</f>
        <v>3002-0007</v>
      </c>
      <c r="C5551" t="str">
        <f>Atask.AtsOp!H5085</f>
        <v>Put.gaz.ferm.gėr. "Bon Ami" P.saldus, 0,75l 7,5%</v>
      </c>
      <c r="D5551" t="str">
        <f>Atask.AtsOp!N5085</f>
        <v>But.</v>
      </c>
      <c r="E5551" t="str">
        <f>Atask.AtsOp!I5085</f>
        <v>Pardavimo užsakymas</v>
      </c>
      <c r="F5551">
        <f>Atask.AtsOp!M5085</f>
        <v>-12</v>
      </c>
      <c r="G5551">
        <f>VLOOKUP(B5551,Prekės!$A$2:$E$3000,3,FALSE)</f>
        <v>215</v>
      </c>
      <c r="H5551">
        <f>VLOOKUP(B5551,Prekės!$A$2:$E$3000,4,FALSE)</f>
        <v>0.75</v>
      </c>
      <c r="I5551">
        <f>VLOOKUP(B5551,Prekės!$A$2:$E$3000,5,FALSE)</f>
        <v>7.5</v>
      </c>
      <c r="J5551">
        <f t="shared" si="175"/>
        <v>-9</v>
      </c>
      <c r="K5551">
        <f t="shared" si="176"/>
        <v>-9</v>
      </c>
    </row>
    <row r="5552" spans="1:11">
      <c r="A5552" s="1">
        <f>Atask.AtsOp!A5086</f>
        <v>42473</v>
      </c>
      <c r="B5552" t="str">
        <f>Atask.AtsOp!E5086</f>
        <v>3002-0007</v>
      </c>
      <c r="C5552" t="str">
        <f>Atask.AtsOp!H5086</f>
        <v>Put.gaz.ferm.gėr. "Bon Ami" P.saldus, 0,75l 7,5%</v>
      </c>
      <c r="D5552" t="str">
        <f>Atask.AtsOp!N5086</f>
        <v>But.</v>
      </c>
      <c r="E5552" t="str">
        <f>Atask.AtsOp!I5086</f>
        <v>Pardavimo užsakymas</v>
      </c>
      <c r="F5552">
        <f>Atask.AtsOp!M5086</f>
        <v>-432</v>
      </c>
      <c r="G5552">
        <f>VLOOKUP(B5552,Prekės!$A$2:$E$3000,3,FALSE)</f>
        <v>215</v>
      </c>
      <c r="H5552">
        <f>VLOOKUP(B5552,Prekės!$A$2:$E$3000,4,FALSE)</f>
        <v>0.75</v>
      </c>
      <c r="I5552">
        <f>VLOOKUP(B5552,Prekės!$A$2:$E$3000,5,FALSE)</f>
        <v>7.5</v>
      </c>
      <c r="J5552">
        <f t="shared" si="175"/>
        <v>-324</v>
      </c>
      <c r="K5552">
        <f t="shared" si="176"/>
        <v>-324</v>
      </c>
    </row>
    <row r="5553" spans="1:11">
      <c r="A5553" s="1">
        <f>Atask.AtsOp!A5087</f>
        <v>42468</v>
      </c>
      <c r="B5553" t="str">
        <f>Atask.AtsOp!E5087</f>
        <v>3002-0007</v>
      </c>
      <c r="C5553" t="str">
        <f>Atask.AtsOp!H5087</f>
        <v>Put.gaz.ferm.gėr. "Bon Ami" P.saldus, 0,75l 7,5%</v>
      </c>
      <c r="D5553" t="str">
        <f>Atask.AtsOp!N5087</f>
        <v>But.</v>
      </c>
      <c r="E5553" t="str">
        <f>Atask.AtsOp!I5087</f>
        <v>Pardavimo užsakymas</v>
      </c>
      <c r="F5553">
        <f>Atask.AtsOp!M5087</f>
        <v>-274</v>
      </c>
      <c r="G5553">
        <f>VLOOKUP(B5553,Prekės!$A$2:$E$3000,3,FALSE)</f>
        <v>215</v>
      </c>
      <c r="H5553">
        <f>VLOOKUP(B5553,Prekės!$A$2:$E$3000,4,FALSE)</f>
        <v>0.75</v>
      </c>
      <c r="I5553">
        <f>VLOOKUP(B5553,Prekės!$A$2:$E$3000,5,FALSE)</f>
        <v>7.5</v>
      </c>
      <c r="J5553">
        <f t="shared" si="175"/>
        <v>-205.5</v>
      </c>
      <c r="K5553">
        <f t="shared" si="176"/>
        <v>-205.5</v>
      </c>
    </row>
    <row r="5554" spans="1:11">
      <c r="A5554" s="1">
        <f>Atask.AtsOp!A5088</f>
        <v>42468</v>
      </c>
      <c r="B5554" t="str">
        <f>Atask.AtsOp!E5088</f>
        <v>3002-0007</v>
      </c>
      <c r="C5554" t="str">
        <f>Atask.AtsOp!H5088</f>
        <v>Put.gaz.ferm.gėr. "Bon Ami" P.saldus, 0,75l 7,5%</v>
      </c>
      <c r="D5554" t="str">
        <f>Atask.AtsOp!N5088</f>
        <v>But.</v>
      </c>
      <c r="E5554" t="str">
        <f>Atask.AtsOp!I5088</f>
        <v>Pardavimo užsakymas</v>
      </c>
      <c r="F5554">
        <f>Atask.AtsOp!M5088</f>
        <v>-158</v>
      </c>
      <c r="G5554">
        <f>VLOOKUP(B5554,Prekės!$A$2:$E$3000,3,FALSE)</f>
        <v>215</v>
      </c>
      <c r="H5554">
        <f>VLOOKUP(B5554,Prekės!$A$2:$E$3000,4,FALSE)</f>
        <v>0.75</v>
      </c>
      <c r="I5554">
        <f>VLOOKUP(B5554,Prekės!$A$2:$E$3000,5,FALSE)</f>
        <v>7.5</v>
      </c>
      <c r="J5554">
        <f t="shared" si="175"/>
        <v>-118.5</v>
      </c>
      <c r="K5554">
        <f t="shared" si="176"/>
        <v>-118.5</v>
      </c>
    </row>
    <row r="5555" spans="1:11">
      <c r="A5555" s="1">
        <f>Atask.AtsOp!A5089</f>
        <v>42468</v>
      </c>
      <c r="B5555" t="str">
        <f>Atask.AtsOp!E5089</f>
        <v>3002-0007</v>
      </c>
      <c r="C5555" t="str">
        <f>Atask.AtsOp!H5089</f>
        <v>Put.gaz.ferm.gėr. "Bon Ami" P.saldus, 0,75l 7,5%</v>
      </c>
      <c r="D5555" t="str">
        <f>Atask.AtsOp!N5089</f>
        <v>But.</v>
      </c>
      <c r="E5555" t="str">
        <f>Atask.AtsOp!I5089</f>
        <v>Pardavimo užsakymas</v>
      </c>
      <c r="F5555">
        <f>Atask.AtsOp!M5089</f>
        <v>-12</v>
      </c>
      <c r="G5555">
        <f>VLOOKUP(B5555,Prekės!$A$2:$E$3000,3,FALSE)</f>
        <v>215</v>
      </c>
      <c r="H5555">
        <f>VLOOKUP(B5555,Prekės!$A$2:$E$3000,4,FALSE)</f>
        <v>0.75</v>
      </c>
      <c r="I5555">
        <f>VLOOKUP(B5555,Prekės!$A$2:$E$3000,5,FALSE)</f>
        <v>7.5</v>
      </c>
      <c r="J5555">
        <f t="shared" si="175"/>
        <v>-9</v>
      </c>
      <c r="K5555">
        <f t="shared" si="176"/>
        <v>-9</v>
      </c>
    </row>
    <row r="5556" spans="1:11">
      <c r="A5556" s="1">
        <f>Atask.AtsOp!A5090</f>
        <v>42478</v>
      </c>
      <c r="B5556" t="str">
        <f>Atask.AtsOp!E5090</f>
        <v>3002-0007</v>
      </c>
      <c r="C5556" t="str">
        <f>Atask.AtsOp!H5090</f>
        <v>Put.gaz.ferm.gėr. "Bon Ami" P.saldus, 0,75l 7,5%</v>
      </c>
      <c r="D5556" t="str">
        <f>Atask.AtsOp!N5090</f>
        <v>But.</v>
      </c>
      <c r="E5556" t="str">
        <f>Atask.AtsOp!I5090</f>
        <v>Pardavimo užsakymas</v>
      </c>
      <c r="F5556">
        <f>Atask.AtsOp!M5090</f>
        <v>-1296</v>
      </c>
      <c r="G5556">
        <f>VLOOKUP(B5556,Prekės!$A$2:$E$3000,3,FALSE)</f>
        <v>215</v>
      </c>
      <c r="H5556">
        <f>VLOOKUP(B5556,Prekės!$A$2:$E$3000,4,FALSE)</f>
        <v>0.75</v>
      </c>
      <c r="I5556">
        <f>VLOOKUP(B5556,Prekės!$A$2:$E$3000,5,FALSE)</f>
        <v>7.5</v>
      </c>
      <c r="J5556">
        <f t="shared" si="175"/>
        <v>-972</v>
      </c>
      <c r="K5556">
        <f t="shared" si="176"/>
        <v>-972</v>
      </c>
    </row>
    <row r="5557" spans="1:11">
      <c r="A5557" s="1">
        <f>Atask.AtsOp!A5091</f>
        <v>42475</v>
      </c>
      <c r="B5557" t="str">
        <f>Atask.AtsOp!E5091</f>
        <v>3002-0007</v>
      </c>
      <c r="C5557" t="str">
        <f>Atask.AtsOp!H5091</f>
        <v>Put.gaz.ferm.gėr. "Bon Ami" P.saldus, 0,75l 7,5%</v>
      </c>
      <c r="D5557" t="str">
        <f>Atask.AtsOp!N5091</f>
        <v>But.</v>
      </c>
      <c r="E5557" t="str">
        <f>Atask.AtsOp!I5091</f>
        <v>Pardavimo užsakymas</v>
      </c>
      <c r="F5557">
        <f>Atask.AtsOp!M5091</f>
        <v>-156</v>
      </c>
      <c r="G5557">
        <f>VLOOKUP(B5557,Prekės!$A$2:$E$3000,3,FALSE)</f>
        <v>215</v>
      </c>
      <c r="H5557">
        <f>VLOOKUP(B5557,Prekės!$A$2:$E$3000,4,FALSE)</f>
        <v>0.75</v>
      </c>
      <c r="I5557">
        <f>VLOOKUP(B5557,Prekės!$A$2:$E$3000,5,FALSE)</f>
        <v>7.5</v>
      </c>
      <c r="J5557">
        <f t="shared" si="175"/>
        <v>-117</v>
      </c>
      <c r="K5557">
        <f t="shared" si="176"/>
        <v>-117</v>
      </c>
    </row>
    <row r="5558" spans="1:11">
      <c r="A5558" s="1">
        <f>Atask.AtsOp!A5092</f>
        <v>42478</v>
      </c>
      <c r="B5558" t="str">
        <f>Atask.AtsOp!E5092</f>
        <v>3002-0007</v>
      </c>
      <c r="C5558" t="str">
        <f>Atask.AtsOp!H5092</f>
        <v>Put.gaz.ferm.gėr. "Bon Ami" P.saldus, 0,75l 7,5%</v>
      </c>
      <c r="D5558" t="str">
        <f>Atask.AtsOp!N5092</f>
        <v>But.</v>
      </c>
      <c r="E5558" t="str">
        <f>Atask.AtsOp!I5092</f>
        <v>Pardavimo užsakymas</v>
      </c>
      <c r="F5558">
        <f>Atask.AtsOp!M5092</f>
        <v>-60</v>
      </c>
      <c r="G5558">
        <f>VLOOKUP(B5558,Prekės!$A$2:$E$3000,3,FALSE)</f>
        <v>215</v>
      </c>
      <c r="H5558">
        <f>VLOOKUP(B5558,Prekės!$A$2:$E$3000,4,FALSE)</f>
        <v>0.75</v>
      </c>
      <c r="I5558">
        <f>VLOOKUP(B5558,Prekės!$A$2:$E$3000,5,FALSE)</f>
        <v>7.5</v>
      </c>
      <c r="J5558">
        <f t="shared" si="175"/>
        <v>-45</v>
      </c>
      <c r="K5558">
        <f t="shared" si="176"/>
        <v>-45</v>
      </c>
    </row>
    <row r="5559" spans="1:11">
      <c r="A5559" s="1">
        <f>Atask.AtsOp!A5093</f>
        <v>42481</v>
      </c>
      <c r="B5559" t="str">
        <f>Atask.AtsOp!E5093</f>
        <v>3002-0007</v>
      </c>
      <c r="C5559" t="str">
        <f>Atask.AtsOp!H5093</f>
        <v>Put.gaz.ferm.gėr. "Bon Ami" P.saldus, 0,75l 7,5%</v>
      </c>
      <c r="D5559" t="str">
        <f>Atask.AtsOp!N5093</f>
        <v>But.</v>
      </c>
      <c r="E5559" t="str">
        <f>Atask.AtsOp!I5093</f>
        <v>Perkelti</v>
      </c>
      <c r="F5559">
        <f>Atask.AtsOp!M5093</f>
        <v>18031</v>
      </c>
      <c r="G5559">
        <f>VLOOKUP(B5559,Prekės!$A$2:$E$3000,3,FALSE)</f>
        <v>215</v>
      </c>
      <c r="H5559">
        <f>VLOOKUP(B5559,Prekės!$A$2:$E$3000,4,FALSE)</f>
        <v>0.75</v>
      </c>
      <c r="I5559">
        <f>VLOOKUP(B5559,Prekės!$A$2:$E$3000,5,FALSE)</f>
        <v>7.5</v>
      </c>
      <c r="J5559">
        <f t="shared" si="175"/>
        <v>13523.25</v>
      </c>
      <c r="K5559">
        <f t="shared" si="176"/>
        <v>13523.25</v>
      </c>
    </row>
    <row r="5560" spans="1:11">
      <c r="A5560" s="1">
        <f>Atask.AtsOp!A5094</f>
        <v>42482</v>
      </c>
      <c r="B5560" t="str">
        <f>Atask.AtsOp!E5094</f>
        <v>3002-0007</v>
      </c>
      <c r="C5560" t="str">
        <f>Atask.AtsOp!H5094</f>
        <v>Put.gaz.ferm.gėr. "Bon Ami" P.saldus, 0,75l 7,5%</v>
      </c>
      <c r="D5560" t="str">
        <f>Atask.AtsOp!N5094</f>
        <v>But.</v>
      </c>
      <c r="E5560" t="str">
        <f>Atask.AtsOp!I5094</f>
        <v>Pardavimo užsakymas</v>
      </c>
      <c r="F5560">
        <f>Atask.AtsOp!M5094</f>
        <v>-84</v>
      </c>
      <c r="G5560">
        <f>VLOOKUP(B5560,Prekės!$A$2:$E$3000,3,FALSE)</f>
        <v>215</v>
      </c>
      <c r="H5560">
        <f>VLOOKUP(B5560,Prekės!$A$2:$E$3000,4,FALSE)</f>
        <v>0.75</v>
      </c>
      <c r="I5560">
        <f>VLOOKUP(B5560,Prekės!$A$2:$E$3000,5,FALSE)</f>
        <v>7.5</v>
      </c>
      <c r="J5560">
        <f t="shared" si="175"/>
        <v>-63</v>
      </c>
      <c r="K5560">
        <f t="shared" si="176"/>
        <v>-63</v>
      </c>
    </row>
    <row r="5561" spans="1:11">
      <c r="A5561" s="1">
        <f>Atask.AtsOp!A5095</f>
        <v>42485</v>
      </c>
      <c r="B5561" t="str">
        <f>Atask.AtsOp!E5095</f>
        <v>3002-0007</v>
      </c>
      <c r="C5561" t="str">
        <f>Atask.AtsOp!H5095</f>
        <v>Put.gaz.ferm.gėr. "Bon Ami" P.saldus, 0,75l 7,5%</v>
      </c>
      <c r="D5561" t="str">
        <f>Atask.AtsOp!N5095</f>
        <v>But.</v>
      </c>
      <c r="E5561" t="str">
        <f>Atask.AtsOp!I5095</f>
        <v>Pardavimo užsakymas</v>
      </c>
      <c r="F5561">
        <f>Atask.AtsOp!M5095</f>
        <v>-48</v>
      </c>
      <c r="G5561">
        <f>VLOOKUP(B5561,Prekės!$A$2:$E$3000,3,FALSE)</f>
        <v>215</v>
      </c>
      <c r="H5561">
        <f>VLOOKUP(B5561,Prekės!$A$2:$E$3000,4,FALSE)</f>
        <v>0.75</v>
      </c>
      <c r="I5561">
        <f>VLOOKUP(B5561,Prekės!$A$2:$E$3000,5,FALSE)</f>
        <v>7.5</v>
      </c>
      <c r="J5561">
        <f t="shared" si="175"/>
        <v>-36</v>
      </c>
      <c r="K5561">
        <f t="shared" si="176"/>
        <v>-36</v>
      </c>
    </row>
    <row r="5562" spans="1:11">
      <c r="A5562" s="1">
        <f>Atask.AtsOp!A5096</f>
        <v>42485</v>
      </c>
      <c r="B5562" t="str">
        <f>Atask.AtsOp!E5096</f>
        <v>3002-0007</v>
      </c>
      <c r="C5562" t="str">
        <f>Atask.AtsOp!H5096</f>
        <v>Put.gaz.ferm.gėr. "Bon Ami" P.saldus, 0,75l 7,5%</v>
      </c>
      <c r="D5562" t="str">
        <f>Atask.AtsOp!N5096</f>
        <v>But.</v>
      </c>
      <c r="E5562" t="str">
        <f>Atask.AtsOp!I5096</f>
        <v>Pardavimo užsakymas</v>
      </c>
      <c r="F5562">
        <f>Atask.AtsOp!M5096</f>
        <v>-180</v>
      </c>
      <c r="G5562">
        <f>VLOOKUP(B5562,Prekės!$A$2:$E$3000,3,FALSE)</f>
        <v>215</v>
      </c>
      <c r="H5562">
        <f>VLOOKUP(B5562,Prekės!$A$2:$E$3000,4,FALSE)</f>
        <v>0.75</v>
      </c>
      <c r="I5562">
        <f>VLOOKUP(B5562,Prekės!$A$2:$E$3000,5,FALSE)</f>
        <v>7.5</v>
      </c>
      <c r="J5562">
        <f t="shared" si="175"/>
        <v>-135</v>
      </c>
      <c r="K5562">
        <f t="shared" si="176"/>
        <v>-135</v>
      </c>
    </row>
    <row r="5563" spans="1:11">
      <c r="A5563" s="1">
        <f>Atask.AtsOp!A5097</f>
        <v>42480</v>
      </c>
      <c r="B5563" t="str">
        <f>Atask.AtsOp!E5097</f>
        <v>3002-0007</v>
      </c>
      <c r="C5563" t="str">
        <f>Atask.AtsOp!H5097</f>
        <v>Put.gaz.ferm.gėr. "Bon Ami" P.saldus, 0,75l 7,5%</v>
      </c>
      <c r="D5563" t="str">
        <f>Atask.AtsOp!N5097</f>
        <v>But.</v>
      </c>
      <c r="E5563" t="str">
        <f>Atask.AtsOp!I5097</f>
        <v>Pardavimo užsakymas</v>
      </c>
      <c r="F5563">
        <f>Atask.AtsOp!M5097</f>
        <v>-72</v>
      </c>
      <c r="G5563">
        <f>VLOOKUP(B5563,Prekės!$A$2:$E$3000,3,FALSE)</f>
        <v>215</v>
      </c>
      <c r="H5563">
        <f>VLOOKUP(B5563,Prekės!$A$2:$E$3000,4,FALSE)</f>
        <v>0.75</v>
      </c>
      <c r="I5563">
        <f>VLOOKUP(B5563,Prekės!$A$2:$E$3000,5,FALSE)</f>
        <v>7.5</v>
      </c>
      <c r="J5563">
        <f t="shared" si="175"/>
        <v>-54</v>
      </c>
      <c r="K5563">
        <f t="shared" si="176"/>
        <v>-54</v>
      </c>
    </row>
    <row r="5564" spans="1:11">
      <c r="A5564" s="1">
        <f>Atask.AtsOp!A5098</f>
        <v>42481</v>
      </c>
      <c r="B5564" t="str">
        <f>Atask.AtsOp!E5098</f>
        <v>3002-0007</v>
      </c>
      <c r="C5564" t="str">
        <f>Atask.AtsOp!H5098</f>
        <v>Put.gaz.ferm.gėr. "Bon Ami" P.saldus, 0,75l 7,5%</v>
      </c>
      <c r="D5564" t="str">
        <f>Atask.AtsOp!N5098</f>
        <v>But.</v>
      </c>
      <c r="E5564" t="str">
        <f>Atask.AtsOp!I5098</f>
        <v>Pardavimo užsakymas</v>
      </c>
      <c r="F5564">
        <f>Atask.AtsOp!M5098</f>
        <v>-24</v>
      </c>
      <c r="G5564">
        <f>VLOOKUP(B5564,Prekės!$A$2:$E$3000,3,FALSE)</f>
        <v>215</v>
      </c>
      <c r="H5564">
        <f>VLOOKUP(B5564,Prekės!$A$2:$E$3000,4,FALSE)</f>
        <v>0.75</v>
      </c>
      <c r="I5564">
        <f>VLOOKUP(B5564,Prekės!$A$2:$E$3000,5,FALSE)</f>
        <v>7.5</v>
      </c>
      <c r="J5564">
        <f t="shared" si="175"/>
        <v>-18</v>
      </c>
      <c r="K5564">
        <f t="shared" si="176"/>
        <v>-18</v>
      </c>
    </row>
    <row r="5565" spans="1:11">
      <c r="A5565" s="1">
        <f>Atask.AtsOp!A5099</f>
        <v>42486</v>
      </c>
      <c r="B5565" t="str">
        <f>Atask.AtsOp!E5099</f>
        <v>3002-0007</v>
      </c>
      <c r="C5565" t="str">
        <f>Atask.AtsOp!H5099</f>
        <v>Put.gaz.ferm.gėr. "Bon Ami" P.saldus, 0,75l 7,5%</v>
      </c>
      <c r="D5565" t="str">
        <f>Atask.AtsOp!N5099</f>
        <v>But.</v>
      </c>
      <c r="E5565" t="str">
        <f>Atask.AtsOp!I5099</f>
        <v>Pardavimo užsakymas</v>
      </c>
      <c r="F5565">
        <f>Atask.AtsOp!M5099</f>
        <v>-432</v>
      </c>
      <c r="G5565">
        <f>VLOOKUP(B5565,Prekės!$A$2:$E$3000,3,FALSE)</f>
        <v>215</v>
      </c>
      <c r="H5565">
        <f>VLOOKUP(B5565,Prekės!$A$2:$E$3000,4,FALSE)</f>
        <v>0.75</v>
      </c>
      <c r="I5565">
        <f>VLOOKUP(B5565,Prekės!$A$2:$E$3000,5,FALSE)</f>
        <v>7.5</v>
      </c>
      <c r="J5565">
        <f t="shared" si="175"/>
        <v>-324</v>
      </c>
      <c r="K5565">
        <f t="shared" si="176"/>
        <v>-324</v>
      </c>
    </row>
    <row r="5566" spans="1:11">
      <c r="A5566" s="1">
        <f>Atask.AtsOp!A5100</f>
        <v>42486</v>
      </c>
      <c r="B5566" t="str">
        <f>Atask.AtsOp!E5100</f>
        <v>3002-0007</v>
      </c>
      <c r="C5566" t="str">
        <f>Atask.AtsOp!H5100</f>
        <v>Put.gaz.ferm.gėr. "Bon Ami" P.saldus, 0,75l 7,5%</v>
      </c>
      <c r="D5566" t="str">
        <f>Atask.AtsOp!N5100</f>
        <v>But.</v>
      </c>
      <c r="E5566" t="str">
        <f>Atask.AtsOp!I5100</f>
        <v>Pardavimo užsakymas</v>
      </c>
      <c r="F5566">
        <f>Atask.AtsOp!M5100</f>
        <v>-72</v>
      </c>
      <c r="G5566">
        <f>VLOOKUP(B5566,Prekės!$A$2:$E$3000,3,FALSE)</f>
        <v>215</v>
      </c>
      <c r="H5566">
        <f>VLOOKUP(B5566,Prekės!$A$2:$E$3000,4,FALSE)</f>
        <v>0.75</v>
      </c>
      <c r="I5566">
        <f>VLOOKUP(B5566,Prekės!$A$2:$E$3000,5,FALSE)</f>
        <v>7.5</v>
      </c>
      <c r="J5566">
        <f t="shared" si="175"/>
        <v>-54</v>
      </c>
      <c r="K5566">
        <f t="shared" si="176"/>
        <v>-54</v>
      </c>
    </row>
    <row r="5567" spans="1:11">
      <c r="A5567" s="1">
        <f>Atask.AtsOp!A5101</f>
        <v>42487</v>
      </c>
      <c r="B5567" t="str">
        <f>Atask.AtsOp!E5101</f>
        <v>3002-0007</v>
      </c>
      <c r="C5567" t="str">
        <f>Atask.AtsOp!H5101</f>
        <v>Put.gaz.ferm.gėr. "Bon Ami" P.saldus, 0,75l 7,5%</v>
      </c>
      <c r="D5567" t="str">
        <f>Atask.AtsOp!N5101</f>
        <v>But.</v>
      </c>
      <c r="E5567" t="str">
        <f>Atask.AtsOp!I5101</f>
        <v>Pardavimo užsakymas</v>
      </c>
      <c r="F5567">
        <f>Atask.AtsOp!M5101</f>
        <v>-96</v>
      </c>
      <c r="G5567">
        <f>VLOOKUP(B5567,Prekės!$A$2:$E$3000,3,FALSE)</f>
        <v>215</v>
      </c>
      <c r="H5567">
        <f>VLOOKUP(B5567,Prekės!$A$2:$E$3000,4,FALSE)</f>
        <v>0.75</v>
      </c>
      <c r="I5567">
        <f>VLOOKUP(B5567,Prekės!$A$2:$E$3000,5,FALSE)</f>
        <v>7.5</v>
      </c>
      <c r="J5567">
        <f t="shared" si="175"/>
        <v>-72</v>
      </c>
      <c r="K5567">
        <f t="shared" si="176"/>
        <v>-72</v>
      </c>
    </row>
    <row r="5568" spans="1:11">
      <c r="A5568" s="1">
        <f>Atask.AtsOp!A5102</f>
        <v>42488</v>
      </c>
      <c r="B5568" t="str">
        <f>Atask.AtsOp!E5102</f>
        <v>3002-0007</v>
      </c>
      <c r="C5568" t="str">
        <f>Atask.AtsOp!H5102</f>
        <v>Put.gaz.ferm.gėr. "Bon Ami" P.saldus, 0,75l 7,5%</v>
      </c>
      <c r="D5568" t="str">
        <f>Atask.AtsOp!N5102</f>
        <v>But.</v>
      </c>
      <c r="E5568" t="str">
        <f>Atask.AtsOp!I5102</f>
        <v>Pardavimo užsakymas</v>
      </c>
      <c r="F5568">
        <f>Atask.AtsOp!M5102</f>
        <v>-432</v>
      </c>
      <c r="G5568">
        <f>VLOOKUP(B5568,Prekės!$A$2:$E$3000,3,FALSE)</f>
        <v>215</v>
      </c>
      <c r="H5568">
        <f>VLOOKUP(B5568,Prekės!$A$2:$E$3000,4,FALSE)</f>
        <v>0.75</v>
      </c>
      <c r="I5568">
        <f>VLOOKUP(B5568,Prekės!$A$2:$E$3000,5,FALSE)</f>
        <v>7.5</v>
      </c>
      <c r="J5568">
        <f t="shared" si="175"/>
        <v>-324</v>
      </c>
      <c r="K5568">
        <f t="shared" si="176"/>
        <v>-324</v>
      </c>
    </row>
    <row r="5569" spans="1:11">
      <c r="A5569" s="1">
        <f>Atask.AtsOp!A5103</f>
        <v>42488</v>
      </c>
      <c r="B5569" t="str">
        <f>Atask.AtsOp!E5103</f>
        <v>3002-0007</v>
      </c>
      <c r="C5569" t="str">
        <f>Atask.AtsOp!H5103</f>
        <v>Put.gaz.ferm.gėr. "Bon Ami" P.saldus, 0,75l 7,5%</v>
      </c>
      <c r="D5569" t="str">
        <f>Atask.AtsOp!N5103</f>
        <v>But.</v>
      </c>
      <c r="E5569" t="str">
        <f>Atask.AtsOp!I5103</f>
        <v>Pardavimo užsakymas</v>
      </c>
      <c r="F5569">
        <f>Atask.AtsOp!M5103</f>
        <v>-84</v>
      </c>
      <c r="G5569">
        <f>VLOOKUP(B5569,Prekės!$A$2:$E$3000,3,FALSE)</f>
        <v>215</v>
      </c>
      <c r="H5569">
        <f>VLOOKUP(B5569,Prekės!$A$2:$E$3000,4,FALSE)</f>
        <v>0.75</v>
      </c>
      <c r="I5569">
        <f>VLOOKUP(B5569,Prekės!$A$2:$E$3000,5,FALSE)</f>
        <v>7.5</v>
      </c>
      <c r="J5569">
        <f t="shared" si="175"/>
        <v>-63</v>
      </c>
      <c r="K5569">
        <f t="shared" si="176"/>
        <v>-63</v>
      </c>
    </row>
    <row r="5570" spans="1:11">
      <c r="A5570" s="1">
        <f>Atask.AtsOp!A5104</f>
        <v>42489</v>
      </c>
      <c r="B5570" t="str">
        <f>Atask.AtsOp!E5104</f>
        <v>3002-0007</v>
      </c>
      <c r="C5570" t="str">
        <f>Atask.AtsOp!H5104</f>
        <v>Put.gaz.ferm.gėr. "Bon Ami" P.saldus, 0,75l 7,5%</v>
      </c>
      <c r="D5570" t="str">
        <f>Atask.AtsOp!N5104</f>
        <v>But.</v>
      </c>
      <c r="E5570" t="str">
        <f>Atask.AtsOp!I5104</f>
        <v>Pardavimo užsakymas</v>
      </c>
      <c r="F5570">
        <f>Atask.AtsOp!M5104</f>
        <v>-204</v>
      </c>
      <c r="G5570">
        <f>VLOOKUP(B5570,Prekės!$A$2:$E$3000,3,FALSE)</f>
        <v>215</v>
      </c>
      <c r="H5570">
        <f>VLOOKUP(B5570,Prekės!$A$2:$E$3000,4,FALSE)</f>
        <v>0.75</v>
      </c>
      <c r="I5570">
        <f>VLOOKUP(B5570,Prekės!$A$2:$E$3000,5,FALSE)</f>
        <v>7.5</v>
      </c>
      <c r="J5570">
        <f t="shared" si="175"/>
        <v>-153</v>
      </c>
      <c r="K5570">
        <f t="shared" si="176"/>
        <v>-153</v>
      </c>
    </row>
    <row r="5571" spans="1:11">
      <c r="A5571" s="1">
        <f>Atask.AtsOp!A5105</f>
        <v>42480</v>
      </c>
      <c r="B5571" t="str">
        <f>Atask.AtsOp!E5105</f>
        <v>3002-0007</v>
      </c>
      <c r="C5571" t="str">
        <f>Atask.AtsOp!H5105</f>
        <v>Put.gaz.ferm.gėr. "Bon Ami" P.saldus, 0,75l 7,5%</v>
      </c>
      <c r="D5571" t="str">
        <f>Atask.AtsOp!N5105</f>
        <v>But.</v>
      </c>
      <c r="E5571" t="str">
        <f>Atask.AtsOp!I5105</f>
        <v>Perkelti</v>
      </c>
      <c r="F5571">
        <f>Atask.AtsOp!M5105</f>
        <v>-1</v>
      </c>
      <c r="G5571">
        <f>VLOOKUP(B5571,Prekės!$A$2:$E$3000,3,FALSE)</f>
        <v>215</v>
      </c>
      <c r="H5571">
        <f>VLOOKUP(B5571,Prekės!$A$2:$E$3000,4,FALSE)</f>
        <v>0.75</v>
      </c>
      <c r="I5571">
        <f>VLOOKUP(B5571,Prekės!$A$2:$E$3000,5,FALSE)</f>
        <v>7.5</v>
      </c>
      <c r="J5571">
        <f t="shared" si="175"/>
        <v>-0.75</v>
      </c>
      <c r="K5571">
        <f t="shared" si="176"/>
        <v>-0.75</v>
      </c>
    </row>
    <row r="5572" spans="1:11">
      <c r="A5572" s="1">
        <f>Atask.AtsOp!A5106</f>
        <v>42480</v>
      </c>
      <c r="B5572" t="str">
        <f>Atask.AtsOp!E5106</f>
        <v>3002-0007</v>
      </c>
      <c r="C5572" t="str">
        <f>Atask.AtsOp!H5106</f>
        <v>Put.gaz.ferm.gėr. "Bon Ami" P.saldus, 0,75l 7,5%</v>
      </c>
      <c r="D5572" t="str">
        <f>Atask.AtsOp!N5106</f>
        <v>But.</v>
      </c>
      <c r="E5572" t="str">
        <f>Atask.AtsOp!I5106</f>
        <v>Gamyba</v>
      </c>
      <c r="F5572">
        <f>Atask.AtsOp!M5106</f>
        <v>18032</v>
      </c>
      <c r="G5572">
        <f>VLOOKUP(B5572,Prekės!$A$2:$E$3000,3,FALSE)</f>
        <v>215</v>
      </c>
      <c r="H5572">
        <f>VLOOKUP(B5572,Prekės!$A$2:$E$3000,4,FALSE)</f>
        <v>0.75</v>
      </c>
      <c r="I5572">
        <f>VLOOKUP(B5572,Prekės!$A$2:$E$3000,5,FALSE)</f>
        <v>7.5</v>
      </c>
      <c r="J5572">
        <f t="shared" si="175"/>
        <v>13524</v>
      </c>
      <c r="K5572">
        <f t="shared" si="176"/>
        <v>13524</v>
      </c>
    </row>
    <row r="5573" spans="1:11">
      <c r="A5573" s="1">
        <f>Atask.AtsOp!A5107</f>
        <v>42481</v>
      </c>
      <c r="B5573" t="str">
        <f>Atask.AtsOp!E5107</f>
        <v>3002-0007</v>
      </c>
      <c r="C5573" t="str">
        <f>Atask.AtsOp!H5107</f>
        <v>Put.gaz.ferm.gėr. "Bon Ami" P.saldus, 0,75l 7,5%</v>
      </c>
      <c r="D5573" t="str">
        <f>Atask.AtsOp!N5107</f>
        <v>But.</v>
      </c>
      <c r="E5573" t="str">
        <f>Atask.AtsOp!I5107</f>
        <v>Perkelti</v>
      </c>
      <c r="F5573">
        <f>Atask.AtsOp!M5107</f>
        <v>-18031</v>
      </c>
      <c r="G5573">
        <f>VLOOKUP(B5573,Prekės!$A$2:$E$3000,3,FALSE)</f>
        <v>215</v>
      </c>
      <c r="H5573">
        <f>VLOOKUP(B5573,Prekės!$A$2:$E$3000,4,FALSE)</f>
        <v>0.75</v>
      </c>
      <c r="I5573">
        <f>VLOOKUP(B5573,Prekės!$A$2:$E$3000,5,FALSE)</f>
        <v>7.5</v>
      </c>
      <c r="J5573">
        <f t="shared" si="175"/>
        <v>-13523.25</v>
      </c>
      <c r="K5573">
        <f t="shared" si="176"/>
        <v>-13523.25</v>
      </c>
    </row>
    <row r="5574" spans="1:11">
      <c r="A5574" s="1">
        <f>Atask.AtsOp!A5108</f>
        <v>42480</v>
      </c>
      <c r="B5574" t="str">
        <f>Atask.AtsOp!E5108</f>
        <v>3002-0007</v>
      </c>
      <c r="C5574" t="str">
        <f>Atask.AtsOp!H5108</f>
        <v>Put.gaz.ferm.gėr. "Bon Ami" P.saldus, 0,75l 7,5%</v>
      </c>
      <c r="D5574" t="str">
        <f>Atask.AtsOp!N5108</f>
        <v>But.</v>
      </c>
      <c r="E5574" t="str">
        <f>Atask.AtsOp!I5108</f>
        <v>Perkelti</v>
      </c>
      <c r="F5574">
        <f>Atask.AtsOp!M5108</f>
        <v>1</v>
      </c>
      <c r="G5574">
        <f>VLOOKUP(B5574,Prekės!$A$2:$E$3000,3,FALSE)</f>
        <v>215</v>
      </c>
      <c r="H5574">
        <f>VLOOKUP(B5574,Prekės!$A$2:$E$3000,4,FALSE)</f>
        <v>0.75</v>
      </c>
      <c r="I5574">
        <f>VLOOKUP(B5574,Prekės!$A$2:$E$3000,5,FALSE)</f>
        <v>7.5</v>
      </c>
      <c r="J5574">
        <f t="shared" si="175"/>
        <v>0.75</v>
      </c>
      <c r="K5574">
        <f t="shared" si="176"/>
        <v>0.75</v>
      </c>
    </row>
    <row r="5575" spans="1:11">
      <c r="A5575" s="1">
        <f>Atask.AtsOp!A5109</f>
        <v>42489</v>
      </c>
      <c r="B5575" t="str">
        <f>Atask.AtsOp!E5109</f>
        <v>3002-0007</v>
      </c>
      <c r="C5575" t="str">
        <f>Atask.AtsOp!H5109</f>
        <v>Put.gaz.ferm.gėr. "Bon Ami" P.saldus, 0,75l 7,5%</v>
      </c>
      <c r="D5575" t="str">
        <f>Atask.AtsOp!N5109</f>
        <v>But.</v>
      </c>
      <c r="E5575" t="str">
        <f>Atask.AtsOp!I5109</f>
        <v>Pardavimo užsakymas</v>
      </c>
      <c r="F5575">
        <f>Atask.AtsOp!M5109</f>
        <v>-1</v>
      </c>
      <c r="G5575">
        <f>VLOOKUP(B5575,Prekės!$A$2:$E$3000,3,FALSE)</f>
        <v>215</v>
      </c>
      <c r="H5575">
        <f>VLOOKUP(B5575,Prekės!$A$2:$E$3000,4,FALSE)</f>
        <v>0.75</v>
      </c>
      <c r="I5575">
        <f>VLOOKUP(B5575,Prekės!$A$2:$E$3000,5,FALSE)</f>
        <v>7.5</v>
      </c>
      <c r="J5575">
        <f t="shared" si="175"/>
        <v>-0.75</v>
      </c>
      <c r="K5575">
        <f t="shared" si="176"/>
        <v>-0.75</v>
      </c>
    </row>
    <row r="5576" spans="1:11">
      <c r="A5576" s="1">
        <f>Atask.AtsOp!A5110</f>
        <v>42489</v>
      </c>
      <c r="B5576" t="str">
        <f>Atask.AtsOp!E5110</f>
        <v>3002-0008</v>
      </c>
      <c r="C5576" t="str">
        <f>Atask.AtsOp!H5110</f>
        <v>Put.gaz.ferm.gėr. "Bon Ami" Saldus, 0,75l 7,5%</v>
      </c>
      <c r="D5576" t="str">
        <f>Atask.AtsOp!N5110</f>
        <v>But.</v>
      </c>
      <c r="E5576" t="str">
        <f>Atask.AtsOp!I5110</f>
        <v>Pardavimo užsakymas</v>
      </c>
      <c r="F5576">
        <f>Atask.AtsOp!M5110</f>
        <v>-1625</v>
      </c>
      <c r="G5576">
        <f>VLOOKUP(B5576,Prekės!$A$2:$E$3000,3,FALSE)</f>
        <v>215</v>
      </c>
      <c r="H5576">
        <f>VLOOKUP(B5576,Prekės!$A$2:$E$3000,4,FALSE)</f>
        <v>0.75</v>
      </c>
      <c r="I5576">
        <f>VLOOKUP(B5576,Prekės!$A$2:$E$3000,5,FALSE)</f>
        <v>7.5</v>
      </c>
      <c r="J5576">
        <f t="shared" si="175"/>
        <v>-1218.75</v>
      </c>
      <c r="K5576">
        <f t="shared" si="176"/>
        <v>-1218.75</v>
      </c>
    </row>
    <row r="5577" spans="1:11">
      <c r="A5577" s="1">
        <f>Atask.AtsOp!A5111</f>
        <v>42489</v>
      </c>
      <c r="B5577" t="str">
        <f>Atask.AtsOp!E5111</f>
        <v>3002-0008</v>
      </c>
      <c r="C5577" t="str">
        <f>Atask.AtsOp!H5111</f>
        <v>Put.gaz.ferm.gėr. "Bon Ami" Saldus, 0,75l 7,5%</v>
      </c>
      <c r="D5577" t="str">
        <f>Atask.AtsOp!N5111</f>
        <v>But.</v>
      </c>
      <c r="E5577" t="str">
        <f>Atask.AtsOp!I5111</f>
        <v>Pardavimo užsakymas</v>
      </c>
      <c r="F5577">
        <f>Atask.AtsOp!M5111</f>
        <v>-28</v>
      </c>
      <c r="G5577">
        <f>VLOOKUP(B5577,Prekės!$A$2:$E$3000,3,FALSE)</f>
        <v>215</v>
      </c>
      <c r="H5577">
        <f>VLOOKUP(B5577,Prekės!$A$2:$E$3000,4,FALSE)</f>
        <v>0.75</v>
      </c>
      <c r="I5577">
        <f>VLOOKUP(B5577,Prekės!$A$2:$E$3000,5,FALSE)</f>
        <v>7.5</v>
      </c>
      <c r="J5577">
        <f t="shared" si="175"/>
        <v>-21</v>
      </c>
      <c r="K5577">
        <f t="shared" si="176"/>
        <v>-21</v>
      </c>
    </row>
    <row r="5578" spans="1:11">
      <c r="A5578" s="1">
        <f>Atask.AtsOp!A5112</f>
        <v>42489</v>
      </c>
      <c r="B5578" t="str">
        <f>Atask.AtsOp!E5112</f>
        <v>3002-0008</v>
      </c>
      <c r="C5578" t="str">
        <f>Atask.AtsOp!H5112</f>
        <v>Put.gaz.ferm.gėr. "Bon Ami" Saldus, 0,75l 7,5%</v>
      </c>
      <c r="D5578" t="str">
        <f>Atask.AtsOp!N5112</f>
        <v>But.</v>
      </c>
      <c r="E5578" t="str">
        <f>Atask.AtsOp!I5112</f>
        <v>Pardavimo užsakymas</v>
      </c>
      <c r="F5578">
        <f>Atask.AtsOp!M5112</f>
        <v>-96</v>
      </c>
      <c r="G5578">
        <f>VLOOKUP(B5578,Prekės!$A$2:$E$3000,3,FALSE)</f>
        <v>215</v>
      </c>
      <c r="H5578">
        <f>VLOOKUP(B5578,Prekės!$A$2:$E$3000,4,FALSE)</f>
        <v>0.75</v>
      </c>
      <c r="I5578">
        <f>VLOOKUP(B5578,Prekės!$A$2:$E$3000,5,FALSE)</f>
        <v>7.5</v>
      </c>
      <c r="J5578">
        <f t="shared" si="175"/>
        <v>-72</v>
      </c>
      <c r="K5578">
        <f t="shared" si="176"/>
        <v>-72</v>
      </c>
    </row>
    <row r="5579" spans="1:11">
      <c r="A5579" s="1">
        <f>Atask.AtsOp!A5113</f>
        <v>42489</v>
      </c>
      <c r="B5579" t="str">
        <f>Atask.AtsOp!E5113</f>
        <v>3002-0008</v>
      </c>
      <c r="C5579" t="str">
        <f>Atask.AtsOp!H5113</f>
        <v>Put.gaz.ferm.gėr. "Bon Ami" Saldus, 0,75l 7,5%</v>
      </c>
      <c r="D5579" t="str">
        <f>Atask.AtsOp!N5113</f>
        <v>But.</v>
      </c>
      <c r="E5579" t="str">
        <f>Atask.AtsOp!I5113</f>
        <v>Pardavimo užsakymas</v>
      </c>
      <c r="F5579">
        <f>Atask.AtsOp!M5113</f>
        <v>28</v>
      </c>
      <c r="G5579">
        <f>VLOOKUP(B5579,Prekės!$A$2:$E$3000,3,FALSE)</f>
        <v>215</v>
      </c>
      <c r="H5579">
        <f>VLOOKUP(B5579,Prekės!$A$2:$E$3000,4,FALSE)</f>
        <v>0.75</v>
      </c>
      <c r="I5579">
        <f>VLOOKUP(B5579,Prekės!$A$2:$E$3000,5,FALSE)</f>
        <v>7.5</v>
      </c>
      <c r="J5579">
        <f t="shared" si="175"/>
        <v>21</v>
      </c>
      <c r="K5579">
        <f t="shared" si="176"/>
        <v>21</v>
      </c>
    </row>
    <row r="5580" spans="1:11">
      <c r="A5580" s="1">
        <f>Atask.AtsOp!A5114</f>
        <v>42489</v>
      </c>
      <c r="B5580" t="str">
        <f>Atask.AtsOp!E5114</f>
        <v>3002-0008</v>
      </c>
      <c r="C5580" t="str">
        <f>Atask.AtsOp!H5114</f>
        <v>Put.gaz.ferm.gėr. "Bon Ami" Saldus, 0,75l 7,5%</v>
      </c>
      <c r="D5580" t="str">
        <f>Atask.AtsOp!N5114</f>
        <v>But.</v>
      </c>
      <c r="E5580" t="str">
        <f>Atask.AtsOp!I5114</f>
        <v>Pardavimo užsakymas</v>
      </c>
      <c r="F5580">
        <f>Atask.AtsOp!M5114</f>
        <v>96</v>
      </c>
      <c r="G5580">
        <f>VLOOKUP(B5580,Prekės!$A$2:$E$3000,3,FALSE)</f>
        <v>215</v>
      </c>
      <c r="H5580">
        <f>VLOOKUP(B5580,Prekės!$A$2:$E$3000,4,FALSE)</f>
        <v>0.75</v>
      </c>
      <c r="I5580">
        <f>VLOOKUP(B5580,Prekės!$A$2:$E$3000,5,FALSE)</f>
        <v>7.5</v>
      </c>
      <c r="J5580">
        <f t="shared" si="175"/>
        <v>72</v>
      </c>
      <c r="K5580">
        <f t="shared" si="176"/>
        <v>72</v>
      </c>
    </row>
    <row r="5581" spans="1:11">
      <c r="A5581" s="1">
        <f>Atask.AtsOp!A5115</f>
        <v>42489</v>
      </c>
      <c r="B5581" t="str">
        <f>Atask.AtsOp!E5115</f>
        <v>3002-0008</v>
      </c>
      <c r="C5581" t="str">
        <f>Atask.AtsOp!H5115</f>
        <v>Put.gaz.ferm.gėr. "Bon Ami" Saldus, 0,75l 7,5%</v>
      </c>
      <c r="D5581" t="str">
        <f>Atask.AtsOp!N5115</f>
        <v>But.</v>
      </c>
      <c r="E5581" t="str">
        <f>Atask.AtsOp!I5115</f>
        <v>Pardavimo užsakymas</v>
      </c>
      <c r="F5581">
        <f>Atask.AtsOp!M5115</f>
        <v>1625</v>
      </c>
      <c r="G5581">
        <f>VLOOKUP(B5581,Prekės!$A$2:$E$3000,3,FALSE)</f>
        <v>215</v>
      </c>
      <c r="H5581">
        <f>VLOOKUP(B5581,Prekės!$A$2:$E$3000,4,FALSE)</f>
        <v>0.75</v>
      </c>
      <c r="I5581">
        <f>VLOOKUP(B5581,Prekės!$A$2:$E$3000,5,FALSE)</f>
        <v>7.5</v>
      </c>
      <c r="J5581">
        <f t="shared" si="175"/>
        <v>1218.75</v>
      </c>
      <c r="K5581">
        <f t="shared" si="176"/>
        <v>1218.75</v>
      </c>
    </row>
    <row r="5582" spans="1:11">
      <c r="A5582" s="1">
        <f>Atask.AtsOp!A5116</f>
        <v>42474</v>
      </c>
      <c r="B5582" t="str">
        <f>Atask.AtsOp!E5116</f>
        <v>3002-0008</v>
      </c>
      <c r="C5582" t="str">
        <f>Atask.AtsOp!H5116</f>
        <v>Put.gaz.ferm.gėr. "Bon Ami" Saldus, 0,75l 7,5%</v>
      </c>
      <c r="D5582" t="str">
        <f>Atask.AtsOp!N5116</f>
        <v>But.</v>
      </c>
      <c r="E5582" t="str">
        <f>Atask.AtsOp!I5116</f>
        <v>Perkelti</v>
      </c>
      <c r="F5582">
        <f>Atask.AtsOp!M5116</f>
        <v>2</v>
      </c>
      <c r="G5582">
        <f>VLOOKUP(B5582,Prekės!$A$2:$E$3000,3,FALSE)</f>
        <v>215</v>
      </c>
      <c r="H5582">
        <f>VLOOKUP(B5582,Prekės!$A$2:$E$3000,4,FALSE)</f>
        <v>0.75</v>
      </c>
      <c r="I5582">
        <f>VLOOKUP(B5582,Prekės!$A$2:$E$3000,5,FALSE)</f>
        <v>7.5</v>
      </c>
      <c r="J5582">
        <f t="shared" si="175"/>
        <v>1.5</v>
      </c>
      <c r="K5582">
        <f t="shared" si="176"/>
        <v>1.5</v>
      </c>
    </row>
    <row r="5583" spans="1:11">
      <c r="A5583" s="1">
        <f>Atask.AtsOp!A5117</f>
        <v>42489</v>
      </c>
      <c r="B5583" t="str">
        <f>Atask.AtsOp!E5117</f>
        <v>3002-0008</v>
      </c>
      <c r="C5583" t="str">
        <f>Atask.AtsOp!H5117</f>
        <v>Put.gaz.ferm.gėr. "Bon Ami" Saldus, 0,75l 7,5%</v>
      </c>
      <c r="D5583" t="str">
        <f>Atask.AtsOp!N5117</f>
        <v>But.</v>
      </c>
      <c r="E5583" t="str">
        <f>Atask.AtsOp!I5117</f>
        <v>Gamybos eilutė</v>
      </c>
      <c r="F5583">
        <f>Atask.AtsOp!M5117</f>
        <v>-2</v>
      </c>
      <c r="G5583">
        <f>VLOOKUP(B5583,Prekės!$A$2:$E$3000,3,FALSE)</f>
        <v>215</v>
      </c>
      <c r="H5583">
        <f>VLOOKUP(B5583,Prekės!$A$2:$E$3000,4,FALSE)</f>
        <v>0.75</v>
      </c>
      <c r="I5583">
        <f>VLOOKUP(B5583,Prekės!$A$2:$E$3000,5,FALSE)</f>
        <v>7.5</v>
      </c>
      <c r="J5583">
        <f t="shared" si="175"/>
        <v>-1.5</v>
      </c>
      <c r="K5583">
        <f t="shared" si="176"/>
        <v>-1.5</v>
      </c>
    </row>
    <row r="5584" spans="1:11">
      <c r="A5584" s="1">
        <f>Atask.AtsOp!A5118</f>
        <v>42466</v>
      </c>
      <c r="B5584" t="str">
        <f>Atask.AtsOp!E5118</f>
        <v>3002-0008</v>
      </c>
      <c r="C5584" t="str">
        <f>Atask.AtsOp!H5118</f>
        <v>Put.gaz.ferm.gėr. "Bon Ami" Saldus, 0,75l 7,5%</v>
      </c>
      <c r="D5584" t="str">
        <f>Atask.AtsOp!N5118</f>
        <v>But.</v>
      </c>
      <c r="E5584" t="str">
        <f>Atask.AtsOp!I5118</f>
        <v>Pardavimo užsakymas</v>
      </c>
      <c r="F5584">
        <f>Atask.AtsOp!M5118</f>
        <v>-12</v>
      </c>
      <c r="G5584">
        <f>VLOOKUP(B5584,Prekės!$A$2:$E$3000,3,FALSE)</f>
        <v>215</v>
      </c>
      <c r="H5584">
        <f>VLOOKUP(B5584,Prekės!$A$2:$E$3000,4,FALSE)</f>
        <v>0.75</v>
      </c>
      <c r="I5584">
        <f>VLOOKUP(B5584,Prekės!$A$2:$E$3000,5,FALSE)</f>
        <v>7.5</v>
      </c>
      <c r="J5584">
        <f t="shared" si="175"/>
        <v>-9</v>
      </c>
      <c r="K5584">
        <f t="shared" si="176"/>
        <v>-9</v>
      </c>
    </row>
    <row r="5585" spans="1:11">
      <c r="A5585" s="1">
        <f>Atask.AtsOp!A5119</f>
        <v>42467</v>
      </c>
      <c r="B5585" t="str">
        <f>Atask.AtsOp!E5119</f>
        <v>3002-0008</v>
      </c>
      <c r="C5585" t="str">
        <f>Atask.AtsOp!H5119</f>
        <v>Put.gaz.ferm.gėr. "Bon Ami" Saldus, 0,75l 7,5%</v>
      </c>
      <c r="D5585" t="str">
        <f>Atask.AtsOp!N5119</f>
        <v>But.</v>
      </c>
      <c r="E5585" t="str">
        <f>Atask.AtsOp!I5119</f>
        <v>Pardavimo užsakymas</v>
      </c>
      <c r="F5585">
        <f>Atask.AtsOp!M5119</f>
        <v>-864</v>
      </c>
      <c r="G5585">
        <f>VLOOKUP(B5585,Prekės!$A$2:$E$3000,3,FALSE)</f>
        <v>215</v>
      </c>
      <c r="H5585">
        <f>VLOOKUP(B5585,Prekės!$A$2:$E$3000,4,FALSE)</f>
        <v>0.75</v>
      </c>
      <c r="I5585">
        <f>VLOOKUP(B5585,Prekės!$A$2:$E$3000,5,FALSE)</f>
        <v>7.5</v>
      </c>
      <c r="J5585">
        <f t="shared" si="175"/>
        <v>-648</v>
      </c>
      <c r="K5585">
        <f t="shared" si="176"/>
        <v>-648</v>
      </c>
    </row>
    <row r="5586" spans="1:11">
      <c r="A5586" s="1">
        <f>Atask.AtsOp!A5120</f>
        <v>42467</v>
      </c>
      <c r="B5586" t="str">
        <f>Atask.AtsOp!E5120</f>
        <v>3002-0008</v>
      </c>
      <c r="C5586" t="str">
        <f>Atask.AtsOp!H5120</f>
        <v>Put.gaz.ferm.gėr. "Bon Ami" Saldus, 0,75l 7,5%</v>
      </c>
      <c r="D5586" t="str">
        <f>Atask.AtsOp!N5120</f>
        <v>But.</v>
      </c>
      <c r="E5586" t="str">
        <f>Atask.AtsOp!I5120</f>
        <v>Pardavimo užsakymas</v>
      </c>
      <c r="F5586">
        <f>Atask.AtsOp!M5120</f>
        <v>-432</v>
      </c>
      <c r="G5586">
        <f>VLOOKUP(B5586,Prekės!$A$2:$E$3000,3,FALSE)</f>
        <v>215</v>
      </c>
      <c r="H5586">
        <f>VLOOKUP(B5586,Prekės!$A$2:$E$3000,4,FALSE)</f>
        <v>0.75</v>
      </c>
      <c r="I5586">
        <f>VLOOKUP(B5586,Prekės!$A$2:$E$3000,5,FALSE)</f>
        <v>7.5</v>
      </c>
      <c r="J5586">
        <f t="shared" si="175"/>
        <v>-324</v>
      </c>
      <c r="K5586">
        <f t="shared" si="176"/>
        <v>-324</v>
      </c>
    </row>
    <row r="5587" spans="1:11">
      <c r="A5587" s="1">
        <f>Atask.AtsOp!A5121</f>
        <v>42467</v>
      </c>
      <c r="B5587" t="str">
        <f>Atask.AtsOp!E5121</f>
        <v>3002-0008</v>
      </c>
      <c r="C5587" t="str">
        <f>Atask.AtsOp!H5121</f>
        <v>Put.gaz.ferm.gėr. "Bon Ami" Saldus, 0,75l 7,5%</v>
      </c>
      <c r="D5587" t="str">
        <f>Atask.AtsOp!N5121</f>
        <v>But.</v>
      </c>
      <c r="E5587" t="str">
        <f>Atask.AtsOp!I5121</f>
        <v>Pardavimo užsakymas</v>
      </c>
      <c r="F5587">
        <f>Atask.AtsOp!M5121</f>
        <v>-12</v>
      </c>
      <c r="G5587">
        <f>VLOOKUP(B5587,Prekės!$A$2:$E$3000,3,FALSE)</f>
        <v>215</v>
      </c>
      <c r="H5587">
        <f>VLOOKUP(B5587,Prekės!$A$2:$E$3000,4,FALSE)</f>
        <v>0.75</v>
      </c>
      <c r="I5587">
        <f>VLOOKUP(B5587,Prekės!$A$2:$E$3000,5,FALSE)</f>
        <v>7.5</v>
      </c>
      <c r="J5587">
        <f t="shared" si="175"/>
        <v>-9</v>
      </c>
      <c r="K5587">
        <f t="shared" si="176"/>
        <v>-9</v>
      </c>
    </row>
    <row r="5588" spans="1:11">
      <c r="A5588" s="1">
        <f>Atask.AtsOp!A5122</f>
        <v>42461</v>
      </c>
      <c r="B5588" t="str">
        <f>Atask.AtsOp!E5122</f>
        <v>3002-0008</v>
      </c>
      <c r="C5588" t="str">
        <f>Atask.AtsOp!H5122</f>
        <v>Put.gaz.ferm.gėr. "Bon Ami" Saldus, 0,75l 7,5%</v>
      </c>
      <c r="D5588" t="str">
        <f>Atask.AtsOp!N5122</f>
        <v>But.</v>
      </c>
      <c r="E5588" t="str">
        <f>Atask.AtsOp!I5122</f>
        <v>Pardavimo užsakymas</v>
      </c>
      <c r="F5588">
        <f>Atask.AtsOp!M5122</f>
        <v>-3456</v>
      </c>
      <c r="G5588">
        <f>VLOOKUP(B5588,Prekės!$A$2:$E$3000,3,FALSE)</f>
        <v>215</v>
      </c>
      <c r="H5588">
        <f>VLOOKUP(B5588,Prekės!$A$2:$E$3000,4,FALSE)</f>
        <v>0.75</v>
      </c>
      <c r="I5588">
        <f>VLOOKUP(B5588,Prekės!$A$2:$E$3000,5,FALSE)</f>
        <v>7.5</v>
      </c>
      <c r="J5588">
        <f t="shared" si="175"/>
        <v>-2592</v>
      </c>
      <c r="K5588">
        <f t="shared" si="176"/>
        <v>-2592</v>
      </c>
    </row>
    <row r="5589" spans="1:11">
      <c r="A5589" s="1">
        <f>Atask.AtsOp!A5123</f>
        <v>42461</v>
      </c>
      <c r="B5589" t="str">
        <f>Atask.AtsOp!E5123</f>
        <v>3002-0008</v>
      </c>
      <c r="C5589" t="str">
        <f>Atask.AtsOp!H5123</f>
        <v>Put.gaz.ferm.gėr. "Bon Ami" Saldus, 0,75l 7,5%</v>
      </c>
      <c r="D5589" t="str">
        <f>Atask.AtsOp!N5123</f>
        <v>But.</v>
      </c>
      <c r="E5589" t="str">
        <f>Atask.AtsOp!I5123</f>
        <v>Pardavimo užsakymas</v>
      </c>
      <c r="F5589">
        <f>Atask.AtsOp!M5123</f>
        <v>-24</v>
      </c>
      <c r="G5589">
        <f>VLOOKUP(B5589,Prekės!$A$2:$E$3000,3,FALSE)</f>
        <v>215</v>
      </c>
      <c r="H5589">
        <f>VLOOKUP(B5589,Prekės!$A$2:$E$3000,4,FALSE)</f>
        <v>0.75</v>
      </c>
      <c r="I5589">
        <f>VLOOKUP(B5589,Prekės!$A$2:$E$3000,5,FALSE)</f>
        <v>7.5</v>
      </c>
      <c r="J5589">
        <f t="shared" si="175"/>
        <v>-18</v>
      </c>
      <c r="K5589">
        <f t="shared" si="176"/>
        <v>-18</v>
      </c>
    </row>
    <row r="5590" spans="1:11">
      <c r="A5590" s="1">
        <f>Atask.AtsOp!A5124</f>
        <v>42464</v>
      </c>
      <c r="B5590" t="str">
        <f>Atask.AtsOp!E5124</f>
        <v>3002-0008</v>
      </c>
      <c r="C5590" t="str">
        <f>Atask.AtsOp!H5124</f>
        <v>Put.gaz.ferm.gėr. "Bon Ami" Saldus, 0,75l 7,5%</v>
      </c>
      <c r="D5590" t="str">
        <f>Atask.AtsOp!N5124</f>
        <v>But.</v>
      </c>
      <c r="E5590" t="str">
        <f>Atask.AtsOp!I5124</f>
        <v>Pardavimo užsakymas</v>
      </c>
      <c r="F5590">
        <f>Atask.AtsOp!M5124</f>
        <v>-12</v>
      </c>
      <c r="G5590">
        <f>VLOOKUP(B5590,Prekės!$A$2:$E$3000,3,FALSE)</f>
        <v>215</v>
      </c>
      <c r="H5590">
        <f>VLOOKUP(B5590,Prekės!$A$2:$E$3000,4,FALSE)</f>
        <v>0.75</v>
      </c>
      <c r="I5590">
        <f>VLOOKUP(B5590,Prekės!$A$2:$E$3000,5,FALSE)</f>
        <v>7.5</v>
      </c>
      <c r="J5590">
        <f t="shared" si="175"/>
        <v>-9</v>
      </c>
      <c r="K5590">
        <f t="shared" si="176"/>
        <v>-9</v>
      </c>
    </row>
    <row r="5591" spans="1:11">
      <c r="A5591" s="1">
        <f>Atask.AtsOp!A5125</f>
        <v>42461</v>
      </c>
      <c r="B5591" t="str">
        <f>Atask.AtsOp!E5125</f>
        <v>3002-0008</v>
      </c>
      <c r="C5591" t="str">
        <f>Atask.AtsOp!H5125</f>
        <v>Put.gaz.ferm.gėr. "Bon Ami" Saldus, 0,75l 7,5%</v>
      </c>
      <c r="D5591" t="str">
        <f>Atask.AtsOp!N5125</f>
        <v>But.</v>
      </c>
      <c r="E5591" t="str">
        <f>Atask.AtsOp!I5125</f>
        <v>Pardavimo užsakymas</v>
      </c>
      <c r="F5591">
        <f>Atask.AtsOp!M5125</f>
        <v>-36</v>
      </c>
      <c r="G5591">
        <f>VLOOKUP(B5591,Prekės!$A$2:$E$3000,3,FALSE)</f>
        <v>215</v>
      </c>
      <c r="H5591">
        <f>VLOOKUP(B5591,Prekės!$A$2:$E$3000,4,FALSE)</f>
        <v>0.75</v>
      </c>
      <c r="I5591">
        <f>VLOOKUP(B5591,Prekės!$A$2:$E$3000,5,FALSE)</f>
        <v>7.5</v>
      </c>
      <c r="J5591">
        <f t="shared" si="175"/>
        <v>-27</v>
      </c>
      <c r="K5591">
        <f t="shared" si="176"/>
        <v>-27</v>
      </c>
    </row>
    <row r="5592" spans="1:11">
      <c r="A5592" s="1">
        <f>Atask.AtsOp!A5126</f>
        <v>42464</v>
      </c>
      <c r="B5592" t="str">
        <f>Atask.AtsOp!E5126</f>
        <v>3002-0008</v>
      </c>
      <c r="C5592" t="str">
        <f>Atask.AtsOp!H5126</f>
        <v>Put.gaz.ferm.gėr. "Bon Ami" Saldus, 0,75l 7,5%</v>
      </c>
      <c r="D5592" t="str">
        <f>Atask.AtsOp!N5126</f>
        <v>But.</v>
      </c>
      <c r="E5592" t="str">
        <f>Atask.AtsOp!I5126</f>
        <v>Pardavimo užsakymas</v>
      </c>
      <c r="F5592">
        <f>Atask.AtsOp!M5126</f>
        <v>-432</v>
      </c>
      <c r="G5592">
        <f>VLOOKUP(B5592,Prekės!$A$2:$E$3000,3,FALSE)</f>
        <v>215</v>
      </c>
      <c r="H5592">
        <f>VLOOKUP(B5592,Prekės!$A$2:$E$3000,4,FALSE)</f>
        <v>0.75</v>
      </c>
      <c r="I5592">
        <f>VLOOKUP(B5592,Prekės!$A$2:$E$3000,5,FALSE)</f>
        <v>7.5</v>
      </c>
      <c r="J5592">
        <f t="shared" si="175"/>
        <v>-324</v>
      </c>
      <c r="K5592">
        <f t="shared" si="176"/>
        <v>-324</v>
      </c>
    </row>
    <row r="5593" spans="1:11">
      <c r="A5593" s="1">
        <f>Atask.AtsOp!A5127</f>
        <v>42474</v>
      </c>
      <c r="B5593" t="str">
        <f>Atask.AtsOp!E5127</f>
        <v>3002-0008</v>
      </c>
      <c r="C5593" t="str">
        <f>Atask.AtsOp!H5127</f>
        <v>Put.gaz.ferm.gėr. "Bon Ami" Saldus, 0,75l 7,5%</v>
      </c>
      <c r="D5593" t="str">
        <f>Atask.AtsOp!N5127</f>
        <v>But.</v>
      </c>
      <c r="E5593" t="str">
        <f>Atask.AtsOp!I5127</f>
        <v>Perkelti</v>
      </c>
      <c r="F5593">
        <f>Atask.AtsOp!M5127</f>
        <v>-2</v>
      </c>
      <c r="G5593">
        <f>VLOOKUP(B5593,Prekės!$A$2:$E$3000,3,FALSE)</f>
        <v>215</v>
      </c>
      <c r="H5593">
        <f>VLOOKUP(B5593,Prekės!$A$2:$E$3000,4,FALSE)</f>
        <v>0.75</v>
      </c>
      <c r="I5593">
        <f>VLOOKUP(B5593,Prekės!$A$2:$E$3000,5,FALSE)</f>
        <v>7.5</v>
      </c>
      <c r="J5593">
        <f t="shared" si="175"/>
        <v>-1.5</v>
      </c>
      <c r="K5593">
        <f t="shared" si="176"/>
        <v>-1.5</v>
      </c>
    </row>
    <row r="5594" spans="1:11">
      <c r="A5594" s="1">
        <f>Atask.AtsOp!A5128</f>
        <v>42479</v>
      </c>
      <c r="B5594" t="str">
        <f>Atask.AtsOp!E5128</f>
        <v>3002-0008</v>
      </c>
      <c r="C5594" t="str">
        <f>Atask.AtsOp!H5128</f>
        <v>Put.gaz.ferm.gėr. "Bon Ami" Saldus, 0,75l 7,5%</v>
      </c>
      <c r="D5594" t="str">
        <f>Atask.AtsOp!N5128</f>
        <v>But.</v>
      </c>
      <c r="E5594" t="str">
        <f>Atask.AtsOp!I5128</f>
        <v>Pardavimo užsakymas</v>
      </c>
      <c r="F5594">
        <f>Atask.AtsOp!M5128</f>
        <v>-864</v>
      </c>
      <c r="G5594">
        <f>VLOOKUP(B5594,Prekės!$A$2:$E$3000,3,FALSE)</f>
        <v>215</v>
      </c>
      <c r="H5594">
        <f>VLOOKUP(B5594,Prekės!$A$2:$E$3000,4,FALSE)</f>
        <v>0.75</v>
      </c>
      <c r="I5594">
        <f>VLOOKUP(B5594,Prekės!$A$2:$E$3000,5,FALSE)</f>
        <v>7.5</v>
      </c>
      <c r="J5594">
        <f t="shared" si="175"/>
        <v>-648</v>
      </c>
      <c r="K5594">
        <f t="shared" si="176"/>
        <v>-648</v>
      </c>
    </row>
    <row r="5595" spans="1:11">
      <c r="A5595" s="1">
        <f>Atask.AtsOp!A5129</f>
        <v>42474</v>
      </c>
      <c r="B5595" t="str">
        <f>Atask.AtsOp!E5129</f>
        <v>3002-0008</v>
      </c>
      <c r="C5595" t="str">
        <f>Atask.AtsOp!H5129</f>
        <v>Put.gaz.ferm.gėr. "Bon Ami" Saldus, 0,75l 7,5%</v>
      </c>
      <c r="D5595" t="str">
        <f>Atask.AtsOp!N5129</f>
        <v>But.</v>
      </c>
      <c r="E5595" t="str">
        <f>Atask.AtsOp!I5129</f>
        <v>Pardavimo užsakymas</v>
      </c>
      <c r="F5595">
        <f>Atask.AtsOp!M5129</f>
        <v>-240</v>
      </c>
      <c r="G5595">
        <f>VLOOKUP(B5595,Prekės!$A$2:$E$3000,3,FALSE)</f>
        <v>215</v>
      </c>
      <c r="H5595">
        <f>VLOOKUP(B5595,Prekės!$A$2:$E$3000,4,FALSE)</f>
        <v>0.75</v>
      </c>
      <c r="I5595">
        <f>VLOOKUP(B5595,Prekės!$A$2:$E$3000,5,FALSE)</f>
        <v>7.5</v>
      </c>
      <c r="J5595">
        <f t="shared" si="175"/>
        <v>-180</v>
      </c>
      <c r="K5595">
        <f t="shared" si="176"/>
        <v>-180</v>
      </c>
    </row>
    <row r="5596" spans="1:11">
      <c r="A5596" s="1">
        <f>Atask.AtsOp!A5130</f>
        <v>42475</v>
      </c>
      <c r="B5596" t="str">
        <f>Atask.AtsOp!E5130</f>
        <v>3002-0008</v>
      </c>
      <c r="C5596" t="str">
        <f>Atask.AtsOp!H5130</f>
        <v>Put.gaz.ferm.gėr. "Bon Ami" Saldus, 0,75l 7,5%</v>
      </c>
      <c r="D5596" t="str">
        <f>Atask.AtsOp!N5130</f>
        <v>But.</v>
      </c>
      <c r="E5596" t="str">
        <f>Atask.AtsOp!I5130</f>
        <v>Pardavimo užsakymas</v>
      </c>
      <c r="F5596">
        <f>Atask.AtsOp!M5130</f>
        <v>-264</v>
      </c>
      <c r="G5596">
        <f>VLOOKUP(B5596,Prekės!$A$2:$E$3000,3,FALSE)</f>
        <v>215</v>
      </c>
      <c r="H5596">
        <f>VLOOKUP(B5596,Prekės!$A$2:$E$3000,4,FALSE)</f>
        <v>0.75</v>
      </c>
      <c r="I5596">
        <f>VLOOKUP(B5596,Prekės!$A$2:$E$3000,5,FALSE)</f>
        <v>7.5</v>
      </c>
      <c r="J5596">
        <f t="shared" si="175"/>
        <v>-198</v>
      </c>
      <c r="K5596">
        <f t="shared" si="176"/>
        <v>-198</v>
      </c>
    </row>
    <row r="5597" spans="1:11">
      <c r="A5597" s="1">
        <f>Atask.AtsOp!A5131</f>
        <v>42473</v>
      </c>
      <c r="B5597" t="str">
        <f>Atask.AtsOp!E5131</f>
        <v>3002-0008</v>
      </c>
      <c r="C5597" t="str">
        <f>Atask.AtsOp!H5131</f>
        <v>Put.gaz.ferm.gėr. "Bon Ami" Saldus, 0,75l 7,5%</v>
      </c>
      <c r="D5597" t="str">
        <f>Atask.AtsOp!N5131</f>
        <v>But.</v>
      </c>
      <c r="E5597" t="str">
        <f>Atask.AtsOp!I5131</f>
        <v>Pardavimo užsakymas</v>
      </c>
      <c r="F5597">
        <f>Atask.AtsOp!M5131</f>
        <v>-24</v>
      </c>
      <c r="G5597">
        <f>VLOOKUP(B5597,Prekės!$A$2:$E$3000,3,FALSE)</f>
        <v>215</v>
      </c>
      <c r="H5597">
        <f>VLOOKUP(B5597,Prekės!$A$2:$E$3000,4,FALSE)</f>
        <v>0.75</v>
      </c>
      <c r="I5597">
        <f>VLOOKUP(B5597,Prekės!$A$2:$E$3000,5,FALSE)</f>
        <v>7.5</v>
      </c>
      <c r="J5597">
        <f t="shared" si="175"/>
        <v>-18</v>
      </c>
      <c r="K5597">
        <f t="shared" si="176"/>
        <v>-18</v>
      </c>
    </row>
    <row r="5598" spans="1:11">
      <c r="A5598" s="1">
        <f>Atask.AtsOp!A5132</f>
        <v>42474</v>
      </c>
      <c r="B5598" t="str">
        <f>Atask.AtsOp!E5132</f>
        <v>3002-0008</v>
      </c>
      <c r="C5598" t="str">
        <f>Atask.AtsOp!H5132</f>
        <v>Put.gaz.ferm.gėr. "Bon Ami" Saldus, 0,75l 7,5%</v>
      </c>
      <c r="D5598" t="str">
        <f>Atask.AtsOp!N5132</f>
        <v>But.</v>
      </c>
      <c r="E5598" t="str">
        <f>Atask.AtsOp!I5132</f>
        <v>Pardavimo užsakymas</v>
      </c>
      <c r="F5598">
        <f>Atask.AtsOp!M5132</f>
        <v>-432</v>
      </c>
      <c r="G5598">
        <f>VLOOKUP(B5598,Prekės!$A$2:$E$3000,3,FALSE)</f>
        <v>215</v>
      </c>
      <c r="H5598">
        <f>VLOOKUP(B5598,Prekės!$A$2:$E$3000,4,FALSE)</f>
        <v>0.75</v>
      </c>
      <c r="I5598">
        <f>VLOOKUP(B5598,Prekės!$A$2:$E$3000,5,FALSE)</f>
        <v>7.5</v>
      </c>
      <c r="J5598">
        <f t="shared" si="175"/>
        <v>-324</v>
      </c>
      <c r="K5598">
        <f t="shared" si="176"/>
        <v>-324</v>
      </c>
    </row>
    <row r="5599" spans="1:11">
      <c r="A5599" s="1">
        <f>Atask.AtsOp!A5133</f>
        <v>42473</v>
      </c>
      <c r="B5599" t="str">
        <f>Atask.AtsOp!E5133</f>
        <v>3002-0008</v>
      </c>
      <c r="C5599" t="str">
        <f>Atask.AtsOp!H5133</f>
        <v>Put.gaz.ferm.gėr. "Bon Ami" Saldus, 0,75l 7,5%</v>
      </c>
      <c r="D5599" t="str">
        <f>Atask.AtsOp!N5133</f>
        <v>But.</v>
      </c>
      <c r="E5599" t="str">
        <f>Atask.AtsOp!I5133</f>
        <v>Pardavimo užsakymas</v>
      </c>
      <c r="F5599">
        <f>Atask.AtsOp!M5133</f>
        <v>-2</v>
      </c>
      <c r="G5599">
        <f>VLOOKUP(B5599,Prekės!$A$2:$E$3000,3,FALSE)</f>
        <v>215</v>
      </c>
      <c r="H5599">
        <f>VLOOKUP(B5599,Prekės!$A$2:$E$3000,4,FALSE)</f>
        <v>0.75</v>
      </c>
      <c r="I5599">
        <f>VLOOKUP(B5599,Prekės!$A$2:$E$3000,5,FALSE)</f>
        <v>7.5</v>
      </c>
      <c r="J5599">
        <f t="shared" si="175"/>
        <v>-1.5</v>
      </c>
      <c r="K5599">
        <f t="shared" si="176"/>
        <v>-1.5</v>
      </c>
    </row>
    <row r="5600" spans="1:11">
      <c r="A5600" s="1">
        <f>Atask.AtsOp!A5134</f>
        <v>42467</v>
      </c>
      <c r="B5600" t="str">
        <f>Atask.AtsOp!E5134</f>
        <v>3002-0008</v>
      </c>
      <c r="C5600" t="str">
        <f>Atask.AtsOp!H5134</f>
        <v>Put.gaz.ferm.gėr. "Bon Ami" Saldus, 0,75l 7,5%</v>
      </c>
      <c r="D5600" t="str">
        <f>Atask.AtsOp!N5134</f>
        <v>But.</v>
      </c>
      <c r="E5600" t="str">
        <f>Atask.AtsOp!I5134</f>
        <v>Perkelti</v>
      </c>
      <c r="F5600">
        <f>Atask.AtsOp!M5134</f>
        <v>22276</v>
      </c>
      <c r="G5600">
        <f>VLOOKUP(B5600,Prekės!$A$2:$E$3000,3,FALSE)</f>
        <v>215</v>
      </c>
      <c r="H5600">
        <f>VLOOKUP(B5600,Prekės!$A$2:$E$3000,4,FALSE)</f>
        <v>0.75</v>
      </c>
      <c r="I5600">
        <f>VLOOKUP(B5600,Prekės!$A$2:$E$3000,5,FALSE)</f>
        <v>7.5</v>
      </c>
      <c r="J5600">
        <f t="shared" si="175"/>
        <v>16707</v>
      </c>
      <c r="K5600">
        <f t="shared" si="176"/>
        <v>16707</v>
      </c>
    </row>
    <row r="5601" spans="1:11">
      <c r="A5601" s="1">
        <f>Atask.AtsOp!A5135</f>
        <v>42471</v>
      </c>
      <c r="B5601" t="str">
        <f>Atask.AtsOp!E5135</f>
        <v>3002-0008</v>
      </c>
      <c r="C5601" t="str">
        <f>Atask.AtsOp!H5135</f>
        <v>Put.gaz.ferm.gėr. "Bon Ami" Saldus, 0,75l 7,5%</v>
      </c>
      <c r="D5601" t="str">
        <f>Atask.AtsOp!N5135</f>
        <v>But.</v>
      </c>
      <c r="E5601" t="str">
        <f>Atask.AtsOp!I5135</f>
        <v>Pardavimo užsakymas</v>
      </c>
      <c r="F5601">
        <f>Atask.AtsOp!M5135</f>
        <v>-24</v>
      </c>
      <c r="G5601">
        <f>VLOOKUP(B5601,Prekės!$A$2:$E$3000,3,FALSE)</f>
        <v>215</v>
      </c>
      <c r="H5601">
        <f>VLOOKUP(B5601,Prekės!$A$2:$E$3000,4,FALSE)</f>
        <v>0.75</v>
      </c>
      <c r="I5601">
        <f>VLOOKUP(B5601,Prekės!$A$2:$E$3000,5,FALSE)</f>
        <v>7.5</v>
      </c>
      <c r="J5601">
        <f t="shared" si="175"/>
        <v>-18</v>
      </c>
      <c r="K5601">
        <f t="shared" si="176"/>
        <v>-18</v>
      </c>
    </row>
    <row r="5602" spans="1:11">
      <c r="A5602" s="1">
        <f>Atask.AtsOp!A5136</f>
        <v>42473</v>
      </c>
      <c r="B5602" t="str">
        <f>Atask.AtsOp!E5136</f>
        <v>3002-0008</v>
      </c>
      <c r="C5602" t="str">
        <f>Atask.AtsOp!H5136</f>
        <v>Put.gaz.ferm.gėr. "Bon Ami" Saldus, 0,75l 7,5%</v>
      </c>
      <c r="D5602" t="str">
        <f>Atask.AtsOp!N5136</f>
        <v>But.</v>
      </c>
      <c r="E5602" t="str">
        <f>Atask.AtsOp!I5136</f>
        <v>Pardavimo užsakymas</v>
      </c>
      <c r="F5602">
        <f>Atask.AtsOp!M5136</f>
        <v>-864</v>
      </c>
      <c r="G5602">
        <f>VLOOKUP(B5602,Prekės!$A$2:$E$3000,3,FALSE)</f>
        <v>215</v>
      </c>
      <c r="H5602">
        <f>VLOOKUP(B5602,Prekės!$A$2:$E$3000,4,FALSE)</f>
        <v>0.75</v>
      </c>
      <c r="I5602">
        <f>VLOOKUP(B5602,Prekės!$A$2:$E$3000,5,FALSE)</f>
        <v>7.5</v>
      </c>
      <c r="J5602">
        <f t="shared" ref="J5602:J5665" si="177">IF(G5602=110,F5602*H5602*I5602,IF(G5602&lt;280,F5602*H5602,F5602*H5602*(I5602/100)))</f>
        <v>-648</v>
      </c>
      <c r="K5602">
        <f t="shared" ref="K5602:K5665" si="178">IF(EXACT(D5602,"But."),J5602,F5602)</f>
        <v>-648</v>
      </c>
    </row>
    <row r="5603" spans="1:11">
      <c r="A5603" s="1" t="e">
        <f>Atask.AtsOp!#REF!</f>
        <v>#REF!</v>
      </c>
      <c r="B5603" t="e">
        <f>Atask.AtsOp!#REF!</f>
        <v>#REF!</v>
      </c>
      <c r="C5603" t="e">
        <f>Atask.AtsOp!#REF!</f>
        <v>#REF!</v>
      </c>
      <c r="D5603" t="e">
        <f>Atask.AtsOp!#REF!</f>
        <v>#REF!</v>
      </c>
      <c r="E5603" t="e">
        <f>Atask.AtsOp!#REF!</f>
        <v>#REF!</v>
      </c>
      <c r="F5603" t="e">
        <f>Atask.AtsOp!#REF!</f>
        <v>#REF!</v>
      </c>
      <c r="G5603" t="e">
        <f>VLOOKUP(B5603,Prekės!$A$2:$E$3000,3,FALSE)</f>
        <v>#REF!</v>
      </c>
      <c r="H5603" t="e">
        <f>VLOOKUP(B5603,Prekės!$A$2:$E$3000,4,FALSE)</f>
        <v>#REF!</v>
      </c>
      <c r="I5603" t="e">
        <f>VLOOKUP(B5603,Prekės!$A$2:$E$3000,5,FALSE)</f>
        <v>#REF!</v>
      </c>
      <c r="J5603" t="e">
        <f t="shared" si="177"/>
        <v>#REF!</v>
      </c>
      <c r="K5603" t="e">
        <f t="shared" si="178"/>
        <v>#REF!</v>
      </c>
    </row>
    <row r="5604" spans="1:11">
      <c r="A5604" s="1" t="e">
        <f>Atask.AtsOp!#REF!</f>
        <v>#REF!</v>
      </c>
      <c r="B5604" t="e">
        <f>Atask.AtsOp!#REF!</f>
        <v>#REF!</v>
      </c>
      <c r="C5604" t="e">
        <f>Atask.AtsOp!#REF!</f>
        <v>#REF!</v>
      </c>
      <c r="D5604" t="e">
        <f>Atask.AtsOp!#REF!</f>
        <v>#REF!</v>
      </c>
      <c r="E5604" t="e">
        <f>Atask.AtsOp!#REF!</f>
        <v>#REF!</v>
      </c>
      <c r="F5604" t="e">
        <f>Atask.AtsOp!#REF!</f>
        <v>#REF!</v>
      </c>
      <c r="G5604" t="e">
        <f>VLOOKUP(B5604,Prekės!$A$2:$E$3000,3,FALSE)</f>
        <v>#REF!</v>
      </c>
      <c r="H5604" t="e">
        <f>VLOOKUP(B5604,Prekės!$A$2:$E$3000,4,FALSE)</f>
        <v>#REF!</v>
      </c>
      <c r="I5604" t="e">
        <f>VLOOKUP(B5604,Prekės!$A$2:$E$3000,5,FALSE)</f>
        <v>#REF!</v>
      </c>
      <c r="J5604" t="e">
        <f t="shared" si="177"/>
        <v>#REF!</v>
      </c>
      <c r="K5604" t="e">
        <f t="shared" si="178"/>
        <v>#REF!</v>
      </c>
    </row>
    <row r="5605" spans="1:11">
      <c r="A5605" s="1" t="e">
        <f>Atask.AtsOp!#REF!</f>
        <v>#REF!</v>
      </c>
      <c r="B5605" t="e">
        <f>Atask.AtsOp!#REF!</f>
        <v>#REF!</v>
      </c>
      <c r="C5605" t="e">
        <f>Atask.AtsOp!#REF!</f>
        <v>#REF!</v>
      </c>
      <c r="D5605" t="e">
        <f>Atask.AtsOp!#REF!</f>
        <v>#REF!</v>
      </c>
      <c r="E5605" t="e">
        <f>Atask.AtsOp!#REF!</f>
        <v>#REF!</v>
      </c>
      <c r="F5605" t="e">
        <f>Atask.AtsOp!#REF!</f>
        <v>#REF!</v>
      </c>
      <c r="G5605" t="e">
        <f>VLOOKUP(B5605,Prekės!$A$2:$E$3000,3,FALSE)</f>
        <v>#REF!</v>
      </c>
      <c r="H5605" t="e">
        <f>VLOOKUP(B5605,Prekės!$A$2:$E$3000,4,FALSE)</f>
        <v>#REF!</v>
      </c>
      <c r="I5605" t="e">
        <f>VLOOKUP(B5605,Prekės!$A$2:$E$3000,5,FALSE)</f>
        <v>#REF!</v>
      </c>
      <c r="J5605" t="e">
        <f t="shared" si="177"/>
        <v>#REF!</v>
      </c>
      <c r="K5605" t="e">
        <f t="shared" si="178"/>
        <v>#REF!</v>
      </c>
    </row>
    <row r="5606" spans="1:11">
      <c r="A5606" s="1">
        <f>Atask.AtsOp!A5137</f>
        <v>42473</v>
      </c>
      <c r="B5606" t="str">
        <f>Atask.AtsOp!E5137</f>
        <v>3002-0008</v>
      </c>
      <c r="C5606" t="str">
        <f>Atask.AtsOp!H5137</f>
        <v>Put.gaz.ferm.gėr. "Bon Ami" Saldus, 0,75l 7,5%</v>
      </c>
      <c r="D5606" t="str">
        <f>Atask.AtsOp!N5137</f>
        <v>But.</v>
      </c>
      <c r="E5606" t="str">
        <f>Atask.AtsOp!I5137</f>
        <v>Pardavimo užsakymas</v>
      </c>
      <c r="F5606">
        <f>Atask.AtsOp!M5137</f>
        <v>-12</v>
      </c>
      <c r="G5606">
        <f>VLOOKUP(B5606,Prekės!$A$2:$E$3000,3,FALSE)</f>
        <v>215</v>
      </c>
      <c r="H5606">
        <f>VLOOKUP(B5606,Prekės!$A$2:$E$3000,4,FALSE)</f>
        <v>0.75</v>
      </c>
      <c r="I5606">
        <f>VLOOKUP(B5606,Prekės!$A$2:$E$3000,5,FALSE)</f>
        <v>7.5</v>
      </c>
      <c r="J5606">
        <f t="shared" si="177"/>
        <v>-9</v>
      </c>
      <c r="K5606">
        <f t="shared" si="178"/>
        <v>-9</v>
      </c>
    </row>
    <row r="5607" spans="1:11">
      <c r="A5607" s="1">
        <f>Atask.AtsOp!A5138</f>
        <v>42475</v>
      </c>
      <c r="B5607" t="str">
        <f>Atask.AtsOp!E5138</f>
        <v>3002-0008</v>
      </c>
      <c r="C5607" t="str">
        <f>Atask.AtsOp!H5138</f>
        <v>Put.gaz.ferm.gėr. "Bon Ami" Saldus, 0,75l 7,5%</v>
      </c>
      <c r="D5607" t="str">
        <f>Atask.AtsOp!N5138</f>
        <v>But.</v>
      </c>
      <c r="E5607" t="str">
        <f>Atask.AtsOp!I5138</f>
        <v>Pardavimo užsakymas</v>
      </c>
      <c r="F5607">
        <f>Atask.AtsOp!M5138</f>
        <v>-276</v>
      </c>
      <c r="G5607">
        <f>VLOOKUP(B5607,Prekės!$A$2:$E$3000,3,FALSE)</f>
        <v>215</v>
      </c>
      <c r="H5607">
        <f>VLOOKUP(B5607,Prekės!$A$2:$E$3000,4,FALSE)</f>
        <v>0.75</v>
      </c>
      <c r="I5607">
        <f>VLOOKUP(B5607,Prekės!$A$2:$E$3000,5,FALSE)</f>
        <v>7.5</v>
      </c>
      <c r="J5607">
        <f t="shared" si="177"/>
        <v>-207</v>
      </c>
      <c r="K5607">
        <f t="shared" si="178"/>
        <v>-207</v>
      </c>
    </row>
    <row r="5608" spans="1:11">
      <c r="A5608" s="1">
        <f>Atask.AtsOp!A5139</f>
        <v>42478</v>
      </c>
      <c r="B5608" t="str">
        <f>Atask.AtsOp!E5139</f>
        <v>3002-0008</v>
      </c>
      <c r="C5608" t="str">
        <f>Atask.AtsOp!H5139</f>
        <v>Put.gaz.ferm.gėr. "Bon Ami" Saldus, 0,75l 7,5%</v>
      </c>
      <c r="D5608" t="str">
        <f>Atask.AtsOp!N5139</f>
        <v>But.</v>
      </c>
      <c r="E5608" t="str">
        <f>Atask.AtsOp!I5139</f>
        <v>Pardavimo užsakymas</v>
      </c>
      <c r="F5608">
        <f>Atask.AtsOp!M5139</f>
        <v>-2160</v>
      </c>
      <c r="G5608">
        <f>VLOOKUP(B5608,Prekės!$A$2:$E$3000,3,FALSE)</f>
        <v>215</v>
      </c>
      <c r="H5608">
        <f>VLOOKUP(B5608,Prekės!$A$2:$E$3000,4,FALSE)</f>
        <v>0.75</v>
      </c>
      <c r="I5608">
        <f>VLOOKUP(B5608,Prekės!$A$2:$E$3000,5,FALSE)</f>
        <v>7.5</v>
      </c>
      <c r="J5608">
        <f t="shared" si="177"/>
        <v>-1620</v>
      </c>
      <c r="K5608">
        <f t="shared" si="178"/>
        <v>-1620</v>
      </c>
    </row>
    <row r="5609" spans="1:11">
      <c r="A5609" s="1">
        <f>Atask.AtsOp!A5140</f>
        <v>42478</v>
      </c>
      <c r="B5609" t="str">
        <f>Atask.AtsOp!E5140</f>
        <v>3002-0008</v>
      </c>
      <c r="C5609" t="str">
        <f>Atask.AtsOp!H5140</f>
        <v>Put.gaz.ferm.gėr. "Bon Ami" Saldus, 0,75l 7,5%</v>
      </c>
      <c r="D5609" t="str">
        <f>Atask.AtsOp!N5140</f>
        <v>But.</v>
      </c>
      <c r="E5609" t="str">
        <f>Atask.AtsOp!I5140</f>
        <v>Pardavimo užsakymas</v>
      </c>
      <c r="F5609">
        <f>Atask.AtsOp!M5140</f>
        <v>-108</v>
      </c>
      <c r="G5609">
        <f>VLOOKUP(B5609,Prekės!$A$2:$E$3000,3,FALSE)</f>
        <v>215</v>
      </c>
      <c r="H5609">
        <f>VLOOKUP(B5609,Prekės!$A$2:$E$3000,4,FALSE)</f>
        <v>0.75</v>
      </c>
      <c r="I5609">
        <f>VLOOKUP(B5609,Prekės!$A$2:$E$3000,5,FALSE)</f>
        <v>7.5</v>
      </c>
      <c r="J5609">
        <f t="shared" si="177"/>
        <v>-81</v>
      </c>
      <c r="K5609">
        <f t="shared" si="178"/>
        <v>-81</v>
      </c>
    </row>
    <row r="5610" spans="1:11">
      <c r="A5610" s="1">
        <f>Atask.AtsOp!A5141</f>
        <v>42481</v>
      </c>
      <c r="B5610" t="str">
        <f>Atask.AtsOp!E5141</f>
        <v>3002-0008</v>
      </c>
      <c r="C5610" t="str">
        <f>Atask.AtsOp!H5141</f>
        <v>Put.gaz.ferm.gėr. "Bon Ami" Saldus, 0,75l 7,5%</v>
      </c>
      <c r="D5610" t="str">
        <f>Atask.AtsOp!N5141</f>
        <v>But.</v>
      </c>
      <c r="E5610" t="str">
        <f>Atask.AtsOp!I5141</f>
        <v>Pardavimo užsakymas</v>
      </c>
      <c r="F5610">
        <f>Atask.AtsOp!M5141</f>
        <v>-108</v>
      </c>
      <c r="G5610">
        <f>VLOOKUP(B5610,Prekės!$A$2:$E$3000,3,FALSE)</f>
        <v>215</v>
      </c>
      <c r="H5610">
        <f>VLOOKUP(B5610,Prekės!$A$2:$E$3000,4,FALSE)</f>
        <v>0.75</v>
      </c>
      <c r="I5610">
        <f>VLOOKUP(B5610,Prekės!$A$2:$E$3000,5,FALSE)</f>
        <v>7.5</v>
      </c>
      <c r="J5610">
        <f t="shared" si="177"/>
        <v>-81</v>
      </c>
      <c r="K5610">
        <f t="shared" si="178"/>
        <v>-81</v>
      </c>
    </row>
    <row r="5611" spans="1:11">
      <c r="A5611" s="1">
        <f>Atask.AtsOp!A5142</f>
        <v>42480</v>
      </c>
      <c r="B5611" t="str">
        <f>Atask.AtsOp!E5142</f>
        <v>3002-0008</v>
      </c>
      <c r="C5611" t="str">
        <f>Atask.AtsOp!H5142</f>
        <v>Put.gaz.ferm.gėr. "Bon Ami" Saldus, 0,75l 7,5%</v>
      </c>
      <c r="D5611" t="str">
        <f>Atask.AtsOp!N5142</f>
        <v>But.</v>
      </c>
      <c r="E5611" t="str">
        <f>Atask.AtsOp!I5142</f>
        <v>Pardavimo užsakymas</v>
      </c>
      <c r="F5611">
        <f>Atask.AtsOp!M5142</f>
        <v>-12</v>
      </c>
      <c r="G5611">
        <f>VLOOKUP(B5611,Prekės!$A$2:$E$3000,3,FALSE)</f>
        <v>215</v>
      </c>
      <c r="H5611">
        <f>VLOOKUP(B5611,Prekės!$A$2:$E$3000,4,FALSE)</f>
        <v>0.75</v>
      </c>
      <c r="I5611">
        <f>VLOOKUP(B5611,Prekės!$A$2:$E$3000,5,FALSE)</f>
        <v>7.5</v>
      </c>
      <c r="J5611">
        <f t="shared" si="177"/>
        <v>-9</v>
      </c>
      <c r="K5611">
        <f t="shared" si="178"/>
        <v>-9</v>
      </c>
    </row>
    <row r="5612" spans="1:11">
      <c r="A5612" s="1">
        <f>Atask.AtsOp!A5143</f>
        <v>42480</v>
      </c>
      <c r="B5612" t="str">
        <f>Atask.AtsOp!E5143</f>
        <v>3002-0008</v>
      </c>
      <c r="C5612" t="str">
        <f>Atask.AtsOp!H5143</f>
        <v>Put.gaz.ferm.gėr. "Bon Ami" Saldus, 0,75l 7,5%</v>
      </c>
      <c r="D5612" t="str">
        <f>Atask.AtsOp!N5143</f>
        <v>But.</v>
      </c>
      <c r="E5612" t="str">
        <f>Atask.AtsOp!I5143</f>
        <v>Pardavimo užsakymas</v>
      </c>
      <c r="F5612">
        <f>Atask.AtsOp!M5143</f>
        <v>-228</v>
      </c>
      <c r="G5612">
        <f>VLOOKUP(B5612,Prekės!$A$2:$E$3000,3,FALSE)</f>
        <v>215</v>
      </c>
      <c r="H5612">
        <f>VLOOKUP(B5612,Prekės!$A$2:$E$3000,4,FALSE)</f>
        <v>0.75</v>
      </c>
      <c r="I5612">
        <f>VLOOKUP(B5612,Prekės!$A$2:$E$3000,5,FALSE)</f>
        <v>7.5</v>
      </c>
      <c r="J5612">
        <f t="shared" si="177"/>
        <v>-171</v>
      </c>
      <c r="K5612">
        <f t="shared" si="178"/>
        <v>-171</v>
      </c>
    </row>
    <row r="5613" spans="1:11">
      <c r="A5613" s="1">
        <f>Atask.AtsOp!A5144</f>
        <v>42479</v>
      </c>
      <c r="B5613" t="str">
        <f>Atask.AtsOp!E5144</f>
        <v>3002-0008</v>
      </c>
      <c r="C5613" t="str">
        <f>Atask.AtsOp!H5144</f>
        <v>Put.gaz.ferm.gėr. "Bon Ami" Saldus, 0,75l 7,5%</v>
      </c>
      <c r="D5613" t="str">
        <f>Atask.AtsOp!N5144</f>
        <v>But.</v>
      </c>
      <c r="E5613" t="str">
        <f>Atask.AtsOp!I5144</f>
        <v>Pardavimo užsakymas</v>
      </c>
      <c r="F5613">
        <f>Atask.AtsOp!M5144</f>
        <v>-24</v>
      </c>
      <c r="G5613">
        <f>VLOOKUP(B5613,Prekės!$A$2:$E$3000,3,FALSE)</f>
        <v>215</v>
      </c>
      <c r="H5613">
        <f>VLOOKUP(B5613,Prekės!$A$2:$E$3000,4,FALSE)</f>
        <v>0.75</v>
      </c>
      <c r="I5613">
        <f>VLOOKUP(B5613,Prekės!$A$2:$E$3000,5,FALSE)</f>
        <v>7.5</v>
      </c>
      <c r="J5613">
        <f t="shared" si="177"/>
        <v>-18</v>
      </c>
      <c r="K5613">
        <f t="shared" si="178"/>
        <v>-18</v>
      </c>
    </row>
    <row r="5614" spans="1:11">
      <c r="A5614" s="1">
        <f>Atask.AtsOp!A5145</f>
        <v>42482</v>
      </c>
      <c r="B5614" t="str">
        <f>Atask.AtsOp!E5145</f>
        <v>3002-0008</v>
      </c>
      <c r="C5614" t="str">
        <f>Atask.AtsOp!H5145</f>
        <v>Put.gaz.ferm.gėr. "Bon Ami" Saldus, 0,75l 7,5%</v>
      </c>
      <c r="D5614" t="str">
        <f>Atask.AtsOp!N5145</f>
        <v>But.</v>
      </c>
      <c r="E5614" t="str">
        <f>Atask.AtsOp!I5145</f>
        <v>Pardavimo užsakymas</v>
      </c>
      <c r="F5614">
        <f>Atask.AtsOp!M5145</f>
        <v>-144</v>
      </c>
      <c r="G5614">
        <f>VLOOKUP(B5614,Prekės!$A$2:$E$3000,3,FALSE)</f>
        <v>215</v>
      </c>
      <c r="H5614">
        <f>VLOOKUP(B5614,Prekės!$A$2:$E$3000,4,FALSE)</f>
        <v>0.75</v>
      </c>
      <c r="I5614">
        <f>VLOOKUP(B5614,Prekės!$A$2:$E$3000,5,FALSE)</f>
        <v>7.5</v>
      </c>
      <c r="J5614">
        <f t="shared" si="177"/>
        <v>-108</v>
      </c>
      <c r="K5614">
        <f t="shared" si="178"/>
        <v>-108</v>
      </c>
    </row>
    <row r="5615" spans="1:11">
      <c r="A5615" s="1">
        <f>Atask.AtsOp!A5146</f>
        <v>42485</v>
      </c>
      <c r="B5615" t="str">
        <f>Atask.AtsOp!E5146</f>
        <v>3002-0008</v>
      </c>
      <c r="C5615" t="str">
        <f>Atask.AtsOp!H5146</f>
        <v>Put.gaz.ferm.gėr. "Bon Ami" Saldus, 0,75l 7,5%</v>
      </c>
      <c r="D5615" t="str">
        <f>Atask.AtsOp!N5146</f>
        <v>But.</v>
      </c>
      <c r="E5615" t="str">
        <f>Atask.AtsOp!I5146</f>
        <v>Pardavimo užsakymas</v>
      </c>
      <c r="F5615">
        <f>Atask.AtsOp!M5146</f>
        <v>-168</v>
      </c>
      <c r="G5615">
        <f>VLOOKUP(B5615,Prekės!$A$2:$E$3000,3,FALSE)</f>
        <v>215</v>
      </c>
      <c r="H5615">
        <f>VLOOKUP(B5615,Prekės!$A$2:$E$3000,4,FALSE)</f>
        <v>0.75</v>
      </c>
      <c r="I5615">
        <f>VLOOKUP(B5615,Prekės!$A$2:$E$3000,5,FALSE)</f>
        <v>7.5</v>
      </c>
      <c r="J5615">
        <f t="shared" si="177"/>
        <v>-126</v>
      </c>
      <c r="K5615">
        <f t="shared" si="178"/>
        <v>-126</v>
      </c>
    </row>
    <row r="5616" spans="1:11">
      <c r="A5616" s="1">
        <f>Atask.AtsOp!A5147</f>
        <v>42485</v>
      </c>
      <c r="B5616" t="str">
        <f>Atask.AtsOp!E5147</f>
        <v>3002-0008</v>
      </c>
      <c r="C5616" t="str">
        <f>Atask.AtsOp!H5147</f>
        <v>Put.gaz.ferm.gėr. "Bon Ami" Saldus, 0,75l 7,5%</v>
      </c>
      <c r="D5616" t="str">
        <f>Atask.AtsOp!N5147</f>
        <v>But.</v>
      </c>
      <c r="E5616" t="str">
        <f>Atask.AtsOp!I5147</f>
        <v>Pardavimo užsakymas</v>
      </c>
      <c r="F5616">
        <f>Atask.AtsOp!M5147</f>
        <v>-432</v>
      </c>
      <c r="G5616">
        <f>VLOOKUP(B5616,Prekės!$A$2:$E$3000,3,FALSE)</f>
        <v>215</v>
      </c>
      <c r="H5616">
        <f>VLOOKUP(B5616,Prekės!$A$2:$E$3000,4,FALSE)</f>
        <v>0.75</v>
      </c>
      <c r="I5616">
        <f>VLOOKUP(B5616,Prekės!$A$2:$E$3000,5,FALSE)</f>
        <v>7.5</v>
      </c>
      <c r="J5616">
        <f t="shared" si="177"/>
        <v>-324</v>
      </c>
      <c r="K5616">
        <f t="shared" si="178"/>
        <v>-324</v>
      </c>
    </row>
    <row r="5617" spans="1:11">
      <c r="A5617" s="1">
        <f>Atask.AtsOp!A5148</f>
        <v>42485</v>
      </c>
      <c r="B5617" t="str">
        <f>Atask.AtsOp!E5148</f>
        <v>3002-0008</v>
      </c>
      <c r="C5617" t="str">
        <f>Atask.AtsOp!H5148</f>
        <v>Put.gaz.ferm.gėr. "Bon Ami" Saldus, 0,75l 7,5%</v>
      </c>
      <c r="D5617" t="str">
        <f>Atask.AtsOp!N5148</f>
        <v>But.</v>
      </c>
      <c r="E5617" t="str">
        <f>Atask.AtsOp!I5148</f>
        <v>Pardavimo užsakymas</v>
      </c>
      <c r="F5617">
        <f>Atask.AtsOp!M5148</f>
        <v>-432</v>
      </c>
      <c r="G5617">
        <f>VLOOKUP(B5617,Prekės!$A$2:$E$3000,3,FALSE)</f>
        <v>215</v>
      </c>
      <c r="H5617">
        <f>VLOOKUP(B5617,Prekės!$A$2:$E$3000,4,FALSE)</f>
        <v>0.75</v>
      </c>
      <c r="I5617">
        <f>VLOOKUP(B5617,Prekės!$A$2:$E$3000,5,FALSE)</f>
        <v>7.5</v>
      </c>
      <c r="J5617">
        <f t="shared" si="177"/>
        <v>-324</v>
      </c>
      <c r="K5617">
        <f t="shared" si="178"/>
        <v>-324</v>
      </c>
    </row>
    <row r="5618" spans="1:11">
      <c r="A5618" s="1">
        <f>Atask.AtsOp!A5149</f>
        <v>42486</v>
      </c>
      <c r="B5618" t="str">
        <f>Atask.AtsOp!E5149</f>
        <v>3002-0008</v>
      </c>
      <c r="C5618" t="str">
        <f>Atask.AtsOp!H5149</f>
        <v>Put.gaz.ferm.gėr. "Bon Ami" Saldus, 0,75l 7,5%</v>
      </c>
      <c r="D5618" t="str">
        <f>Atask.AtsOp!N5149</f>
        <v>But.</v>
      </c>
      <c r="E5618" t="str">
        <f>Atask.AtsOp!I5149</f>
        <v>Pardavimo užsakymas</v>
      </c>
      <c r="F5618">
        <f>Atask.AtsOp!M5149</f>
        <v>-432</v>
      </c>
      <c r="G5618">
        <f>VLOOKUP(B5618,Prekės!$A$2:$E$3000,3,FALSE)</f>
        <v>215</v>
      </c>
      <c r="H5618">
        <f>VLOOKUP(B5618,Prekės!$A$2:$E$3000,4,FALSE)</f>
        <v>0.75</v>
      </c>
      <c r="I5618">
        <f>VLOOKUP(B5618,Prekės!$A$2:$E$3000,5,FALSE)</f>
        <v>7.5</v>
      </c>
      <c r="J5618">
        <f t="shared" si="177"/>
        <v>-324</v>
      </c>
      <c r="K5618">
        <f t="shared" si="178"/>
        <v>-324</v>
      </c>
    </row>
    <row r="5619" spans="1:11">
      <c r="A5619" s="1">
        <f>Atask.AtsOp!A5150</f>
        <v>42488</v>
      </c>
      <c r="B5619" t="str">
        <f>Atask.AtsOp!E5150</f>
        <v>3002-0008</v>
      </c>
      <c r="C5619" t="str">
        <f>Atask.AtsOp!H5150</f>
        <v>Put.gaz.ferm.gėr. "Bon Ami" Saldus, 0,75l 7,5%</v>
      </c>
      <c r="D5619" t="str">
        <f>Atask.AtsOp!N5150</f>
        <v>But.</v>
      </c>
      <c r="E5619" t="str">
        <f>Atask.AtsOp!I5150</f>
        <v>Pardavimo užsakymas</v>
      </c>
      <c r="F5619">
        <f>Atask.AtsOp!M5150</f>
        <v>-1296</v>
      </c>
      <c r="G5619">
        <f>VLOOKUP(B5619,Prekės!$A$2:$E$3000,3,FALSE)</f>
        <v>215</v>
      </c>
      <c r="H5619">
        <f>VLOOKUP(B5619,Prekės!$A$2:$E$3000,4,FALSE)</f>
        <v>0.75</v>
      </c>
      <c r="I5619">
        <f>VLOOKUP(B5619,Prekės!$A$2:$E$3000,5,FALSE)</f>
        <v>7.5</v>
      </c>
      <c r="J5619">
        <f t="shared" si="177"/>
        <v>-972</v>
      </c>
      <c r="K5619">
        <f t="shared" si="178"/>
        <v>-972</v>
      </c>
    </row>
    <row r="5620" spans="1:11">
      <c r="A5620" s="1">
        <f>Atask.AtsOp!A5151</f>
        <v>42487</v>
      </c>
      <c r="B5620" t="str">
        <f>Atask.AtsOp!E5151</f>
        <v>3002-0008</v>
      </c>
      <c r="C5620" t="str">
        <f>Atask.AtsOp!H5151</f>
        <v>Put.gaz.ferm.gėr. "Bon Ami" Saldus, 0,75l 7,5%</v>
      </c>
      <c r="D5620" t="str">
        <f>Atask.AtsOp!N5151</f>
        <v>But.</v>
      </c>
      <c r="E5620" t="str">
        <f>Atask.AtsOp!I5151</f>
        <v>Pardavimo užsakymas</v>
      </c>
      <c r="F5620">
        <f>Atask.AtsOp!M5151</f>
        <v>-156</v>
      </c>
      <c r="G5620">
        <f>VLOOKUP(B5620,Prekės!$A$2:$E$3000,3,FALSE)</f>
        <v>215</v>
      </c>
      <c r="H5620">
        <f>VLOOKUP(B5620,Prekės!$A$2:$E$3000,4,FALSE)</f>
        <v>0.75</v>
      </c>
      <c r="I5620">
        <f>VLOOKUP(B5620,Prekės!$A$2:$E$3000,5,FALSE)</f>
        <v>7.5</v>
      </c>
      <c r="J5620">
        <f t="shared" si="177"/>
        <v>-117</v>
      </c>
      <c r="K5620">
        <f t="shared" si="178"/>
        <v>-117</v>
      </c>
    </row>
    <row r="5621" spans="1:11">
      <c r="A5621" s="1">
        <f>Atask.AtsOp!A5152</f>
        <v>42486</v>
      </c>
      <c r="B5621" t="str">
        <f>Atask.AtsOp!E5152</f>
        <v>3002-0008</v>
      </c>
      <c r="C5621" t="str">
        <f>Atask.AtsOp!H5152</f>
        <v>Put.gaz.ferm.gėr. "Bon Ami" Saldus, 0,75l 7,5%</v>
      </c>
      <c r="D5621" t="str">
        <f>Atask.AtsOp!N5152</f>
        <v>But.</v>
      </c>
      <c r="E5621" t="str">
        <f>Atask.AtsOp!I5152</f>
        <v>Pardavimo užsakymas</v>
      </c>
      <c r="F5621">
        <f>Atask.AtsOp!M5152</f>
        <v>-84</v>
      </c>
      <c r="G5621">
        <f>VLOOKUP(B5621,Prekės!$A$2:$E$3000,3,FALSE)</f>
        <v>215</v>
      </c>
      <c r="H5621">
        <f>VLOOKUP(B5621,Prekės!$A$2:$E$3000,4,FALSE)</f>
        <v>0.75</v>
      </c>
      <c r="I5621">
        <f>VLOOKUP(B5621,Prekės!$A$2:$E$3000,5,FALSE)</f>
        <v>7.5</v>
      </c>
      <c r="J5621">
        <f t="shared" si="177"/>
        <v>-63</v>
      </c>
      <c r="K5621">
        <f t="shared" si="178"/>
        <v>-63</v>
      </c>
    </row>
    <row r="5622" spans="1:11">
      <c r="A5622" s="1">
        <f>Atask.AtsOp!A5153</f>
        <v>42489</v>
      </c>
      <c r="B5622" t="str">
        <f>Atask.AtsOp!E5153</f>
        <v>3002-0008</v>
      </c>
      <c r="C5622" t="str">
        <f>Atask.AtsOp!H5153</f>
        <v>Put.gaz.ferm.gėr. "Bon Ami" Saldus, 0,75l 7,5%</v>
      </c>
      <c r="D5622" t="str">
        <f>Atask.AtsOp!N5153</f>
        <v>But.</v>
      </c>
      <c r="E5622" t="str">
        <f>Atask.AtsOp!I5153</f>
        <v>Pardavimo užsakymas</v>
      </c>
      <c r="F5622">
        <f>Atask.AtsOp!M5153</f>
        <v>-164</v>
      </c>
      <c r="G5622">
        <f>VLOOKUP(B5622,Prekės!$A$2:$E$3000,3,FALSE)</f>
        <v>215</v>
      </c>
      <c r="H5622">
        <f>VLOOKUP(B5622,Prekės!$A$2:$E$3000,4,FALSE)</f>
        <v>0.75</v>
      </c>
      <c r="I5622">
        <f>VLOOKUP(B5622,Prekės!$A$2:$E$3000,5,FALSE)</f>
        <v>7.5</v>
      </c>
      <c r="J5622">
        <f t="shared" si="177"/>
        <v>-123</v>
      </c>
      <c r="K5622">
        <f t="shared" si="178"/>
        <v>-123</v>
      </c>
    </row>
    <row r="5623" spans="1:11">
      <c r="A5623" s="1">
        <f>Atask.AtsOp!A5154</f>
        <v>42489</v>
      </c>
      <c r="B5623" t="str">
        <f>Atask.AtsOp!E5154</f>
        <v>3002-0008</v>
      </c>
      <c r="C5623" t="str">
        <f>Atask.AtsOp!H5154</f>
        <v>Put.gaz.ferm.gėr. "Bon Ami" Saldus, 0,75l 7,5%</v>
      </c>
      <c r="D5623" t="str">
        <f>Atask.AtsOp!N5154</f>
        <v>But.</v>
      </c>
      <c r="E5623" t="str">
        <f>Atask.AtsOp!I5154</f>
        <v>Pardavimo užsakymas</v>
      </c>
      <c r="F5623">
        <f>Atask.AtsOp!M5154</f>
        <v>-40</v>
      </c>
      <c r="G5623">
        <f>VLOOKUP(B5623,Prekės!$A$2:$E$3000,3,FALSE)</f>
        <v>215</v>
      </c>
      <c r="H5623">
        <f>VLOOKUP(B5623,Prekės!$A$2:$E$3000,4,FALSE)</f>
        <v>0.75</v>
      </c>
      <c r="I5623">
        <f>VLOOKUP(B5623,Prekės!$A$2:$E$3000,5,FALSE)</f>
        <v>7.5</v>
      </c>
      <c r="J5623">
        <f t="shared" si="177"/>
        <v>-30</v>
      </c>
      <c r="K5623">
        <f t="shared" si="178"/>
        <v>-30</v>
      </c>
    </row>
    <row r="5624" spans="1:11">
      <c r="A5624" s="1">
        <f>Atask.AtsOp!A5155</f>
        <v>42488</v>
      </c>
      <c r="B5624" t="str">
        <f>Atask.AtsOp!E5155</f>
        <v>3002-0008</v>
      </c>
      <c r="C5624" t="str">
        <f>Atask.AtsOp!H5155</f>
        <v>Put.gaz.ferm.gėr. "Bon Ami" Saldus, 0,75l 7,5%</v>
      </c>
      <c r="D5624" t="str">
        <f>Atask.AtsOp!N5155</f>
        <v>But.</v>
      </c>
      <c r="E5624" t="str">
        <f>Atask.AtsOp!I5155</f>
        <v>Pardavimo užsakymas</v>
      </c>
      <c r="F5624">
        <f>Atask.AtsOp!M5155</f>
        <v>-192</v>
      </c>
      <c r="G5624">
        <f>VLOOKUP(B5624,Prekės!$A$2:$E$3000,3,FALSE)</f>
        <v>215</v>
      </c>
      <c r="H5624">
        <f>VLOOKUP(B5624,Prekės!$A$2:$E$3000,4,FALSE)</f>
        <v>0.75</v>
      </c>
      <c r="I5624">
        <f>VLOOKUP(B5624,Prekės!$A$2:$E$3000,5,FALSE)</f>
        <v>7.5</v>
      </c>
      <c r="J5624">
        <f t="shared" si="177"/>
        <v>-144</v>
      </c>
      <c r="K5624">
        <f t="shared" si="178"/>
        <v>-144</v>
      </c>
    </row>
    <row r="5625" spans="1:11">
      <c r="A5625" s="1">
        <f>Atask.AtsOp!A5156</f>
        <v>42489</v>
      </c>
      <c r="B5625" t="str">
        <f>Atask.AtsOp!E5156</f>
        <v>3002-0008</v>
      </c>
      <c r="C5625" t="str">
        <f>Atask.AtsOp!H5156</f>
        <v>Put.gaz.ferm.gėr. "Bon Ami" Saldus, 0,75l 7,5%</v>
      </c>
      <c r="D5625" t="str">
        <f>Atask.AtsOp!N5156</f>
        <v>But.</v>
      </c>
      <c r="E5625" t="str">
        <f>Atask.AtsOp!I5156</f>
        <v>Pardavimo užsakymas</v>
      </c>
      <c r="F5625">
        <f>Atask.AtsOp!M5156</f>
        <v>-36</v>
      </c>
      <c r="G5625">
        <f>VLOOKUP(B5625,Prekės!$A$2:$E$3000,3,FALSE)</f>
        <v>215</v>
      </c>
      <c r="H5625">
        <f>VLOOKUP(B5625,Prekės!$A$2:$E$3000,4,FALSE)</f>
        <v>0.75</v>
      </c>
      <c r="I5625">
        <f>VLOOKUP(B5625,Prekės!$A$2:$E$3000,5,FALSE)</f>
        <v>7.5</v>
      </c>
      <c r="J5625">
        <f t="shared" si="177"/>
        <v>-27</v>
      </c>
      <c r="K5625">
        <f t="shared" si="178"/>
        <v>-27</v>
      </c>
    </row>
    <row r="5626" spans="1:11">
      <c r="A5626" s="1">
        <f>Atask.AtsOp!A5157</f>
        <v>42466</v>
      </c>
      <c r="B5626" t="str">
        <f>Atask.AtsOp!E5157</f>
        <v>3002-0008</v>
      </c>
      <c r="C5626" t="str">
        <f>Atask.AtsOp!H5157</f>
        <v>Put.gaz.ferm.gėr. "Bon Ami" Saldus, 0,75l 7,5%</v>
      </c>
      <c r="D5626" t="str">
        <f>Atask.AtsOp!N5157</f>
        <v>But.</v>
      </c>
      <c r="E5626" t="str">
        <f>Atask.AtsOp!I5157</f>
        <v>Gamyba</v>
      </c>
      <c r="F5626">
        <f>Atask.AtsOp!M5157</f>
        <v>22279</v>
      </c>
      <c r="G5626">
        <f>VLOOKUP(B5626,Prekės!$A$2:$E$3000,3,FALSE)</f>
        <v>215</v>
      </c>
      <c r="H5626">
        <f>VLOOKUP(B5626,Prekės!$A$2:$E$3000,4,FALSE)</f>
        <v>0.75</v>
      </c>
      <c r="I5626">
        <f>VLOOKUP(B5626,Prekės!$A$2:$E$3000,5,FALSE)</f>
        <v>7.5</v>
      </c>
      <c r="J5626">
        <f t="shared" si="177"/>
        <v>16709.25</v>
      </c>
      <c r="K5626">
        <f t="shared" si="178"/>
        <v>16709.25</v>
      </c>
    </row>
    <row r="5627" spans="1:11">
      <c r="A5627" s="1">
        <f>Atask.AtsOp!A5158</f>
        <v>42467</v>
      </c>
      <c r="B5627" t="str">
        <f>Atask.AtsOp!E5158</f>
        <v>3002-0008</v>
      </c>
      <c r="C5627" t="str">
        <f>Atask.AtsOp!H5158</f>
        <v>Put.gaz.ferm.gėr. "Bon Ami" Saldus, 0,75l 7,5%</v>
      </c>
      <c r="D5627" t="str">
        <f>Atask.AtsOp!N5158</f>
        <v>But.</v>
      </c>
      <c r="E5627" t="str">
        <f>Atask.AtsOp!I5158</f>
        <v>Perkelti</v>
      </c>
      <c r="F5627">
        <f>Atask.AtsOp!M5158</f>
        <v>-22276</v>
      </c>
      <c r="G5627">
        <f>VLOOKUP(B5627,Prekės!$A$2:$E$3000,3,FALSE)</f>
        <v>215</v>
      </c>
      <c r="H5627">
        <f>VLOOKUP(B5627,Prekės!$A$2:$E$3000,4,FALSE)</f>
        <v>0.75</v>
      </c>
      <c r="I5627">
        <f>VLOOKUP(B5627,Prekės!$A$2:$E$3000,5,FALSE)</f>
        <v>7.5</v>
      </c>
      <c r="J5627">
        <f t="shared" si="177"/>
        <v>-16707</v>
      </c>
      <c r="K5627">
        <f t="shared" si="178"/>
        <v>-16707</v>
      </c>
    </row>
    <row r="5628" spans="1:11">
      <c r="A5628" s="1">
        <f>Atask.AtsOp!A5159</f>
        <v>42467</v>
      </c>
      <c r="B5628" t="str">
        <f>Atask.AtsOp!E5159</f>
        <v>3002-0008</v>
      </c>
      <c r="C5628" t="str">
        <f>Atask.AtsOp!H5159</f>
        <v>Put.gaz.ferm.gėr. "Bon Ami" Saldus, 0,75l 7,5%</v>
      </c>
      <c r="D5628" t="str">
        <f>Atask.AtsOp!N5159</f>
        <v>But.</v>
      </c>
      <c r="E5628" t="str">
        <f>Atask.AtsOp!I5159</f>
        <v>Perkelti</v>
      </c>
      <c r="F5628">
        <f>Atask.AtsOp!M5159</f>
        <v>-3</v>
      </c>
      <c r="G5628">
        <f>VLOOKUP(B5628,Prekės!$A$2:$E$3000,3,FALSE)</f>
        <v>215</v>
      </c>
      <c r="H5628">
        <f>VLOOKUP(B5628,Prekės!$A$2:$E$3000,4,FALSE)</f>
        <v>0.75</v>
      </c>
      <c r="I5628">
        <f>VLOOKUP(B5628,Prekės!$A$2:$E$3000,5,FALSE)</f>
        <v>7.5</v>
      </c>
      <c r="J5628">
        <f t="shared" si="177"/>
        <v>-2.25</v>
      </c>
      <c r="K5628">
        <f t="shared" si="178"/>
        <v>-2.25</v>
      </c>
    </row>
    <row r="5629" spans="1:11">
      <c r="A5629" s="1">
        <f>Atask.AtsOp!A5160</f>
        <v>42467</v>
      </c>
      <c r="B5629" t="str">
        <f>Atask.AtsOp!E5160</f>
        <v>3002-0008</v>
      </c>
      <c r="C5629" t="str">
        <f>Atask.AtsOp!H5160</f>
        <v>Put.gaz.ferm.gėr. "Bon Ami" Saldus, 0,75l 7,5%</v>
      </c>
      <c r="D5629" t="str">
        <f>Atask.AtsOp!N5160</f>
        <v>But.</v>
      </c>
      <c r="E5629" t="str">
        <f>Atask.AtsOp!I5160</f>
        <v>Perkelti</v>
      </c>
      <c r="F5629">
        <f>Atask.AtsOp!M5160</f>
        <v>3</v>
      </c>
      <c r="G5629">
        <f>VLOOKUP(B5629,Prekės!$A$2:$E$3000,3,FALSE)</f>
        <v>215</v>
      </c>
      <c r="H5629">
        <f>VLOOKUP(B5629,Prekės!$A$2:$E$3000,4,FALSE)</f>
        <v>0.75</v>
      </c>
      <c r="I5629">
        <f>VLOOKUP(B5629,Prekės!$A$2:$E$3000,5,FALSE)</f>
        <v>7.5</v>
      </c>
      <c r="J5629">
        <f t="shared" si="177"/>
        <v>2.25</v>
      </c>
      <c r="K5629">
        <f t="shared" si="178"/>
        <v>2.25</v>
      </c>
    </row>
    <row r="5630" spans="1:11">
      <c r="A5630" s="1">
        <f>Atask.AtsOp!A5161</f>
        <v>42489</v>
      </c>
      <c r="B5630" t="str">
        <f>Atask.AtsOp!E5161</f>
        <v>3002-0008</v>
      </c>
      <c r="C5630" t="str">
        <f>Atask.AtsOp!H5161</f>
        <v>Put.gaz.ferm.gėr. "Bon Ami" Saldus, 0,75l 7,5%</v>
      </c>
      <c r="D5630" t="str">
        <f>Atask.AtsOp!N5161</f>
        <v>But.</v>
      </c>
      <c r="E5630" t="str">
        <f>Atask.AtsOp!I5161</f>
        <v>Pardavimo užsakymas</v>
      </c>
      <c r="F5630">
        <f>Atask.AtsOp!M5161</f>
        <v>-3</v>
      </c>
      <c r="G5630">
        <f>VLOOKUP(B5630,Prekės!$A$2:$E$3000,3,FALSE)</f>
        <v>215</v>
      </c>
      <c r="H5630">
        <f>VLOOKUP(B5630,Prekės!$A$2:$E$3000,4,FALSE)</f>
        <v>0.75</v>
      </c>
      <c r="I5630">
        <f>VLOOKUP(B5630,Prekės!$A$2:$E$3000,5,FALSE)</f>
        <v>7.5</v>
      </c>
      <c r="J5630">
        <f t="shared" si="177"/>
        <v>-2.25</v>
      </c>
      <c r="K5630">
        <f t="shared" si="178"/>
        <v>-2.25</v>
      </c>
    </row>
    <row r="5631" spans="1:11">
      <c r="A5631" s="1">
        <f>Atask.AtsOp!A5162</f>
        <v>42474</v>
      </c>
      <c r="B5631" t="str">
        <f>Atask.AtsOp!E5162</f>
        <v>3002-0012</v>
      </c>
      <c r="C5631" t="str">
        <f>Atask.AtsOp!H5162</f>
        <v>Put.g.ferm.gėr."Auksinis Muskatinis",0,75l 7%(užs)</v>
      </c>
      <c r="D5631" t="str">
        <f>Atask.AtsOp!N5162</f>
        <v>But.</v>
      </c>
      <c r="E5631" t="str">
        <f>Atask.AtsOp!I5162</f>
        <v>Pardavimo užsakymas</v>
      </c>
      <c r="F5631">
        <f>Atask.AtsOp!M5162</f>
        <v>-432</v>
      </c>
      <c r="G5631">
        <f>VLOOKUP(B5631,Prekės!$A$2:$E$3000,3,FALSE)</f>
        <v>215</v>
      </c>
      <c r="H5631">
        <f>VLOOKUP(B5631,Prekės!$A$2:$E$3000,4,FALSE)</f>
        <v>0.75</v>
      </c>
      <c r="I5631">
        <f>VLOOKUP(B5631,Prekės!$A$2:$E$3000,5,FALSE)</f>
        <v>7</v>
      </c>
      <c r="J5631">
        <f t="shared" si="177"/>
        <v>-324</v>
      </c>
      <c r="K5631">
        <f t="shared" si="178"/>
        <v>-324</v>
      </c>
    </row>
    <row r="5632" spans="1:11">
      <c r="A5632" s="1">
        <f>Atask.AtsOp!A5163</f>
        <v>42475</v>
      </c>
      <c r="B5632" t="str">
        <f>Atask.AtsOp!E5163</f>
        <v>3002-0012</v>
      </c>
      <c r="C5632" t="str">
        <f>Atask.AtsOp!H5163</f>
        <v>Put.g.ferm.gėr."Auksinis Muskatinis",0,75l 7%(užs)</v>
      </c>
      <c r="D5632" t="str">
        <f>Atask.AtsOp!N5163</f>
        <v>But.</v>
      </c>
      <c r="E5632" t="str">
        <f>Atask.AtsOp!I5163</f>
        <v>Pardavimo užsakymas</v>
      </c>
      <c r="F5632">
        <f>Atask.AtsOp!M5163</f>
        <v>-2592</v>
      </c>
      <c r="G5632">
        <f>VLOOKUP(B5632,Prekės!$A$2:$E$3000,3,FALSE)</f>
        <v>215</v>
      </c>
      <c r="H5632">
        <f>VLOOKUP(B5632,Prekės!$A$2:$E$3000,4,FALSE)</f>
        <v>0.75</v>
      </c>
      <c r="I5632">
        <f>VLOOKUP(B5632,Prekės!$A$2:$E$3000,5,FALSE)</f>
        <v>7</v>
      </c>
      <c r="J5632">
        <f t="shared" si="177"/>
        <v>-1944</v>
      </c>
      <c r="K5632">
        <f t="shared" si="178"/>
        <v>-1944</v>
      </c>
    </row>
    <row r="5633" spans="1:11">
      <c r="A5633" s="1">
        <f>Atask.AtsOp!A5164</f>
        <v>42478</v>
      </c>
      <c r="B5633" t="str">
        <f>Atask.AtsOp!E5164</f>
        <v>3002-0012</v>
      </c>
      <c r="C5633" t="str">
        <f>Atask.AtsOp!H5164</f>
        <v>Put.g.ferm.gėr."Auksinis Muskatinis",0,75l 7%(užs)</v>
      </c>
      <c r="D5633" t="str">
        <f>Atask.AtsOp!N5164</f>
        <v>But.</v>
      </c>
      <c r="E5633" t="str">
        <f>Atask.AtsOp!I5164</f>
        <v>Pardavimo užsakymas</v>
      </c>
      <c r="F5633">
        <f>Atask.AtsOp!M5164</f>
        <v>-3024</v>
      </c>
      <c r="G5633">
        <f>VLOOKUP(B5633,Prekės!$A$2:$E$3000,3,FALSE)</f>
        <v>215</v>
      </c>
      <c r="H5633">
        <f>VLOOKUP(B5633,Prekės!$A$2:$E$3000,4,FALSE)</f>
        <v>0.75</v>
      </c>
      <c r="I5633">
        <f>VLOOKUP(B5633,Prekės!$A$2:$E$3000,5,FALSE)</f>
        <v>7</v>
      </c>
      <c r="J5633">
        <f t="shared" si="177"/>
        <v>-2268</v>
      </c>
      <c r="K5633">
        <f t="shared" si="178"/>
        <v>-2268</v>
      </c>
    </row>
    <row r="5634" spans="1:11">
      <c r="A5634" s="1">
        <f>Atask.AtsOp!A5165</f>
        <v>42485</v>
      </c>
      <c r="B5634" t="str">
        <f>Atask.AtsOp!E5165</f>
        <v>3002-0012</v>
      </c>
      <c r="C5634" t="str">
        <f>Atask.AtsOp!H5165</f>
        <v>Put.g.ferm.gėr."Auksinis Muskatinis",0,75l 7%(užs)</v>
      </c>
      <c r="D5634" t="str">
        <f>Atask.AtsOp!N5165</f>
        <v>But.</v>
      </c>
      <c r="E5634" t="str">
        <f>Atask.AtsOp!I5165</f>
        <v>Pardavimo užsakymas</v>
      </c>
      <c r="F5634">
        <f>Atask.AtsOp!M5165</f>
        <v>-432</v>
      </c>
      <c r="G5634">
        <f>VLOOKUP(B5634,Prekės!$A$2:$E$3000,3,FALSE)</f>
        <v>215</v>
      </c>
      <c r="H5634">
        <f>VLOOKUP(B5634,Prekės!$A$2:$E$3000,4,FALSE)</f>
        <v>0.75</v>
      </c>
      <c r="I5634">
        <f>VLOOKUP(B5634,Prekės!$A$2:$E$3000,5,FALSE)</f>
        <v>7</v>
      </c>
      <c r="J5634">
        <f t="shared" si="177"/>
        <v>-324</v>
      </c>
      <c r="K5634">
        <f t="shared" si="178"/>
        <v>-324</v>
      </c>
    </row>
    <row r="5635" spans="1:11">
      <c r="A5635" s="1">
        <f>Atask.AtsOp!A5166</f>
        <v>42489</v>
      </c>
      <c r="B5635" t="str">
        <f>Atask.AtsOp!E5166</f>
        <v>3002-0012</v>
      </c>
      <c r="C5635" t="str">
        <f>Atask.AtsOp!H5166</f>
        <v>Put.g.ferm.gėr."Auksinis Muskatinis",0,75l 7%(užs)</v>
      </c>
      <c r="D5635" t="str">
        <f>Atask.AtsOp!N5166</f>
        <v>But.</v>
      </c>
      <c r="E5635" t="str">
        <f>Atask.AtsOp!I5166</f>
        <v>Pardavimo užsakymas</v>
      </c>
      <c r="F5635">
        <f>Atask.AtsOp!M5166</f>
        <v>-1248</v>
      </c>
      <c r="G5635">
        <f>VLOOKUP(B5635,Prekės!$A$2:$E$3000,3,FALSE)</f>
        <v>215</v>
      </c>
      <c r="H5635">
        <f>VLOOKUP(B5635,Prekės!$A$2:$E$3000,4,FALSE)</f>
        <v>0.75</v>
      </c>
      <c r="I5635">
        <f>VLOOKUP(B5635,Prekės!$A$2:$E$3000,5,FALSE)</f>
        <v>7</v>
      </c>
      <c r="J5635">
        <f t="shared" si="177"/>
        <v>-936</v>
      </c>
      <c r="K5635">
        <f t="shared" si="178"/>
        <v>-936</v>
      </c>
    </row>
    <row r="5636" spans="1:11">
      <c r="A5636" s="1">
        <f>Atask.AtsOp!A5167</f>
        <v>42489</v>
      </c>
      <c r="B5636" t="str">
        <f>Atask.AtsOp!E5167</f>
        <v>3002-0012</v>
      </c>
      <c r="C5636" t="str">
        <f>Atask.AtsOp!H5167</f>
        <v>Put.g.ferm.gėr."Auksinis Muskatinis",0,75l 7%(užs)</v>
      </c>
      <c r="D5636" t="str">
        <f>Atask.AtsOp!N5167</f>
        <v>But.</v>
      </c>
      <c r="E5636" t="str">
        <f>Atask.AtsOp!I5167</f>
        <v>Pardavimo užsakymas</v>
      </c>
      <c r="F5636">
        <f>Atask.AtsOp!M5167</f>
        <v>-480</v>
      </c>
      <c r="G5636">
        <f>VLOOKUP(B5636,Prekės!$A$2:$E$3000,3,FALSE)</f>
        <v>215</v>
      </c>
      <c r="H5636">
        <f>VLOOKUP(B5636,Prekės!$A$2:$E$3000,4,FALSE)</f>
        <v>0.75</v>
      </c>
      <c r="I5636">
        <f>VLOOKUP(B5636,Prekės!$A$2:$E$3000,5,FALSE)</f>
        <v>7</v>
      </c>
      <c r="J5636">
        <f t="shared" si="177"/>
        <v>-360</v>
      </c>
      <c r="K5636">
        <f t="shared" si="178"/>
        <v>-360</v>
      </c>
    </row>
    <row r="5637" spans="1:11">
      <c r="A5637" s="1">
        <f>Atask.AtsOp!A5168</f>
        <v>42478</v>
      </c>
      <c r="B5637" t="str">
        <f>Atask.AtsOp!E5168</f>
        <v>3002-0013</v>
      </c>
      <c r="C5637" t="str">
        <f>Atask.AtsOp!H5168</f>
        <v>Put.gaz.ferm.gėr. "Santa Verona" Saldus,0,75l 7,5%</v>
      </c>
      <c r="D5637" t="str">
        <f>Atask.AtsOp!N5168</f>
        <v>But.</v>
      </c>
      <c r="E5637" t="str">
        <f>Atask.AtsOp!I5168</f>
        <v>Pardavimo užsakymas</v>
      </c>
      <c r="F5637">
        <f>Atask.AtsOp!M5168</f>
        <v>347</v>
      </c>
      <c r="G5637">
        <f>VLOOKUP(B5637,Prekės!$A$2:$E$3000,3,FALSE)</f>
        <v>215</v>
      </c>
      <c r="H5637">
        <f>VLOOKUP(B5637,Prekės!$A$2:$E$3000,4,FALSE)</f>
        <v>0.75</v>
      </c>
      <c r="I5637">
        <f>VLOOKUP(B5637,Prekės!$A$2:$E$3000,5,FALSE)</f>
        <v>7.5</v>
      </c>
      <c r="J5637">
        <f t="shared" si="177"/>
        <v>260.25</v>
      </c>
      <c r="K5637">
        <f t="shared" si="178"/>
        <v>260.25</v>
      </c>
    </row>
    <row r="5638" spans="1:11">
      <c r="A5638" s="1">
        <f>Atask.AtsOp!A5169</f>
        <v>42478</v>
      </c>
      <c r="B5638" t="str">
        <f>Atask.AtsOp!E5169</f>
        <v>3002-0013</v>
      </c>
      <c r="C5638" t="str">
        <f>Atask.AtsOp!H5169</f>
        <v>Put.gaz.ferm.gėr. "Santa Verona" Saldus,0,75l 7,5%</v>
      </c>
      <c r="D5638" t="str">
        <f>Atask.AtsOp!N5169</f>
        <v>But.</v>
      </c>
      <c r="E5638" t="str">
        <f>Atask.AtsOp!I5169</f>
        <v>Pardavimo užsakymas</v>
      </c>
      <c r="F5638">
        <f>Atask.AtsOp!M5169</f>
        <v>-347</v>
      </c>
      <c r="G5638">
        <f>VLOOKUP(B5638,Prekės!$A$2:$E$3000,3,FALSE)</f>
        <v>215</v>
      </c>
      <c r="H5638">
        <f>VLOOKUP(B5638,Prekės!$A$2:$E$3000,4,FALSE)</f>
        <v>0.75</v>
      </c>
      <c r="I5638">
        <f>VLOOKUP(B5638,Prekės!$A$2:$E$3000,5,FALSE)</f>
        <v>7.5</v>
      </c>
      <c r="J5638">
        <f t="shared" si="177"/>
        <v>-260.25</v>
      </c>
      <c r="K5638">
        <f t="shared" si="178"/>
        <v>-260.25</v>
      </c>
    </row>
    <row r="5639" spans="1:11">
      <c r="A5639" s="1">
        <f>Atask.AtsOp!A5170</f>
        <v>42489</v>
      </c>
      <c r="B5639" t="str">
        <f>Atask.AtsOp!E5170</f>
        <v>3002-0013</v>
      </c>
      <c r="C5639" t="str">
        <f>Atask.AtsOp!H5170</f>
        <v>Put.gaz.ferm.gėr. "Santa Verona" Saldus,0,75l 7,5%</v>
      </c>
      <c r="D5639" t="str">
        <f>Atask.AtsOp!N5170</f>
        <v>But.</v>
      </c>
      <c r="E5639" t="str">
        <f>Atask.AtsOp!I5170</f>
        <v>Pardavimo užsakymas</v>
      </c>
      <c r="F5639">
        <f>Atask.AtsOp!M5170</f>
        <v>-89</v>
      </c>
      <c r="G5639">
        <f>VLOOKUP(B5639,Prekės!$A$2:$E$3000,3,FALSE)</f>
        <v>215</v>
      </c>
      <c r="H5639">
        <f>VLOOKUP(B5639,Prekės!$A$2:$E$3000,4,FALSE)</f>
        <v>0.75</v>
      </c>
      <c r="I5639">
        <f>VLOOKUP(B5639,Prekės!$A$2:$E$3000,5,FALSE)</f>
        <v>7.5</v>
      </c>
      <c r="J5639">
        <f t="shared" si="177"/>
        <v>-66.75</v>
      </c>
      <c r="K5639">
        <f t="shared" si="178"/>
        <v>-66.75</v>
      </c>
    </row>
    <row r="5640" spans="1:11">
      <c r="A5640" s="1">
        <f>Atask.AtsOp!A5171</f>
        <v>42489</v>
      </c>
      <c r="B5640" t="str">
        <f>Atask.AtsOp!E5171</f>
        <v>3002-0013</v>
      </c>
      <c r="C5640" t="str">
        <f>Atask.AtsOp!H5171</f>
        <v>Put.gaz.ferm.gėr. "Santa Verona" Saldus,0,75l 7,5%</v>
      </c>
      <c r="D5640" t="str">
        <f>Atask.AtsOp!N5171</f>
        <v>But.</v>
      </c>
      <c r="E5640" t="str">
        <f>Atask.AtsOp!I5171</f>
        <v>Pardavimo užsakymas</v>
      </c>
      <c r="F5640">
        <f>Atask.AtsOp!M5171</f>
        <v>-872</v>
      </c>
      <c r="G5640">
        <f>VLOOKUP(B5640,Prekės!$A$2:$E$3000,3,FALSE)</f>
        <v>215</v>
      </c>
      <c r="H5640">
        <f>VLOOKUP(B5640,Prekės!$A$2:$E$3000,4,FALSE)</f>
        <v>0.75</v>
      </c>
      <c r="I5640">
        <f>VLOOKUP(B5640,Prekės!$A$2:$E$3000,5,FALSE)</f>
        <v>7.5</v>
      </c>
      <c r="J5640">
        <f t="shared" si="177"/>
        <v>-654</v>
      </c>
      <c r="K5640">
        <f t="shared" si="178"/>
        <v>-654</v>
      </c>
    </row>
    <row r="5641" spans="1:11">
      <c r="A5641" s="1">
        <f>Atask.AtsOp!A5172</f>
        <v>42489</v>
      </c>
      <c r="B5641" t="str">
        <f>Atask.AtsOp!E5172</f>
        <v>3002-0013</v>
      </c>
      <c r="C5641" t="str">
        <f>Atask.AtsOp!H5172</f>
        <v>Put.gaz.ferm.gėr. "Santa Verona" Saldus,0,75l 7,5%</v>
      </c>
      <c r="D5641" t="str">
        <f>Atask.AtsOp!N5172</f>
        <v>But.</v>
      </c>
      <c r="E5641" t="str">
        <f>Atask.AtsOp!I5172</f>
        <v>Pardavimo užsakymas</v>
      </c>
      <c r="F5641">
        <f>Atask.AtsOp!M5172</f>
        <v>-2650</v>
      </c>
      <c r="G5641">
        <f>VLOOKUP(B5641,Prekės!$A$2:$E$3000,3,FALSE)</f>
        <v>215</v>
      </c>
      <c r="H5641">
        <f>VLOOKUP(B5641,Prekės!$A$2:$E$3000,4,FALSE)</f>
        <v>0.75</v>
      </c>
      <c r="I5641">
        <f>VLOOKUP(B5641,Prekės!$A$2:$E$3000,5,FALSE)</f>
        <v>7.5</v>
      </c>
      <c r="J5641">
        <f t="shared" si="177"/>
        <v>-1987.5</v>
      </c>
      <c r="K5641">
        <f t="shared" si="178"/>
        <v>-1987.5</v>
      </c>
    </row>
    <row r="5642" spans="1:11">
      <c r="A5642" s="1">
        <f>Atask.AtsOp!A5173</f>
        <v>42489</v>
      </c>
      <c r="B5642" t="str">
        <f>Atask.AtsOp!E5173</f>
        <v>3002-0013</v>
      </c>
      <c r="C5642" t="str">
        <f>Atask.AtsOp!H5173</f>
        <v>Put.gaz.ferm.gėr. "Santa Verona" Saldus,0,75l 7,5%</v>
      </c>
      <c r="D5642" t="str">
        <f>Atask.AtsOp!N5173</f>
        <v>But.</v>
      </c>
      <c r="E5642" t="str">
        <f>Atask.AtsOp!I5173</f>
        <v>Pardavimo užsakymas</v>
      </c>
      <c r="F5642">
        <f>Atask.AtsOp!M5173</f>
        <v>89</v>
      </c>
      <c r="G5642">
        <f>VLOOKUP(B5642,Prekės!$A$2:$E$3000,3,FALSE)</f>
        <v>215</v>
      </c>
      <c r="H5642">
        <f>VLOOKUP(B5642,Prekės!$A$2:$E$3000,4,FALSE)</f>
        <v>0.75</v>
      </c>
      <c r="I5642">
        <f>VLOOKUP(B5642,Prekės!$A$2:$E$3000,5,FALSE)</f>
        <v>7.5</v>
      </c>
      <c r="J5642">
        <f t="shared" si="177"/>
        <v>66.75</v>
      </c>
      <c r="K5642">
        <f t="shared" si="178"/>
        <v>66.75</v>
      </c>
    </row>
    <row r="5643" spans="1:11">
      <c r="A5643" s="1">
        <f>Atask.AtsOp!A5174</f>
        <v>42489</v>
      </c>
      <c r="B5643" t="str">
        <f>Atask.AtsOp!E5174</f>
        <v>3002-0013</v>
      </c>
      <c r="C5643" t="str">
        <f>Atask.AtsOp!H5174</f>
        <v>Put.gaz.ferm.gėr. "Santa Verona" Saldus,0,75l 7,5%</v>
      </c>
      <c r="D5643" t="str">
        <f>Atask.AtsOp!N5174</f>
        <v>But.</v>
      </c>
      <c r="E5643" t="str">
        <f>Atask.AtsOp!I5174</f>
        <v>Pardavimo užsakymas</v>
      </c>
      <c r="F5643">
        <f>Atask.AtsOp!M5174</f>
        <v>872</v>
      </c>
      <c r="G5643">
        <f>VLOOKUP(B5643,Prekės!$A$2:$E$3000,3,FALSE)</f>
        <v>215</v>
      </c>
      <c r="H5643">
        <f>VLOOKUP(B5643,Prekės!$A$2:$E$3000,4,FALSE)</f>
        <v>0.75</v>
      </c>
      <c r="I5643">
        <f>VLOOKUP(B5643,Prekės!$A$2:$E$3000,5,FALSE)</f>
        <v>7.5</v>
      </c>
      <c r="J5643">
        <f t="shared" si="177"/>
        <v>654</v>
      </c>
      <c r="K5643">
        <f t="shared" si="178"/>
        <v>654</v>
      </c>
    </row>
    <row r="5644" spans="1:11">
      <c r="A5644" s="1">
        <f>Atask.AtsOp!A5175</f>
        <v>42489</v>
      </c>
      <c r="B5644" t="str">
        <f>Atask.AtsOp!E5175</f>
        <v>3002-0013</v>
      </c>
      <c r="C5644" t="str">
        <f>Atask.AtsOp!H5175</f>
        <v>Put.gaz.ferm.gėr. "Santa Verona" Saldus,0,75l 7,5%</v>
      </c>
      <c r="D5644" t="str">
        <f>Atask.AtsOp!N5175</f>
        <v>But.</v>
      </c>
      <c r="E5644" t="str">
        <f>Atask.AtsOp!I5175</f>
        <v>Pardavimo užsakymas</v>
      </c>
      <c r="F5644">
        <f>Atask.AtsOp!M5175</f>
        <v>2650</v>
      </c>
      <c r="G5644">
        <f>VLOOKUP(B5644,Prekės!$A$2:$E$3000,3,FALSE)</f>
        <v>215</v>
      </c>
      <c r="H5644">
        <f>VLOOKUP(B5644,Prekės!$A$2:$E$3000,4,FALSE)</f>
        <v>0.75</v>
      </c>
      <c r="I5644">
        <f>VLOOKUP(B5644,Prekės!$A$2:$E$3000,5,FALSE)</f>
        <v>7.5</v>
      </c>
      <c r="J5644">
        <f t="shared" si="177"/>
        <v>1987.5</v>
      </c>
      <c r="K5644">
        <f t="shared" si="178"/>
        <v>1987.5</v>
      </c>
    </row>
    <row r="5645" spans="1:11">
      <c r="A5645" s="1">
        <f>Atask.AtsOp!A5176</f>
        <v>42473</v>
      </c>
      <c r="B5645" t="str">
        <f>Atask.AtsOp!E5176</f>
        <v>3002-0013</v>
      </c>
      <c r="C5645" t="str">
        <f>Atask.AtsOp!H5176</f>
        <v>Put.gaz.ferm.gėr. "Santa Verona" Saldus,0,75l 7,5%</v>
      </c>
      <c r="D5645" t="str">
        <f>Atask.AtsOp!N5176</f>
        <v>But.</v>
      </c>
      <c r="E5645" t="str">
        <f>Atask.AtsOp!I5176</f>
        <v>Pardavimo užsakymas</v>
      </c>
      <c r="F5645">
        <f>Atask.AtsOp!M5176</f>
        <v>-144</v>
      </c>
      <c r="G5645">
        <f>VLOOKUP(B5645,Prekės!$A$2:$E$3000,3,FALSE)</f>
        <v>215</v>
      </c>
      <c r="H5645">
        <f>VLOOKUP(B5645,Prekės!$A$2:$E$3000,4,FALSE)</f>
        <v>0.75</v>
      </c>
      <c r="I5645">
        <f>VLOOKUP(B5645,Prekės!$A$2:$E$3000,5,FALSE)</f>
        <v>7.5</v>
      </c>
      <c r="J5645">
        <f t="shared" si="177"/>
        <v>-108</v>
      </c>
      <c r="K5645">
        <f t="shared" si="178"/>
        <v>-108</v>
      </c>
    </row>
    <row r="5646" spans="1:11">
      <c r="A5646" s="1">
        <f>Atask.AtsOp!A5177</f>
        <v>42464</v>
      </c>
      <c r="B5646" t="str">
        <f>Atask.AtsOp!E5177</f>
        <v>3002-0013</v>
      </c>
      <c r="C5646" t="str">
        <f>Atask.AtsOp!H5177</f>
        <v>Put.gaz.ferm.gėr. "Santa Verona" Saldus,0,75l 7,5%</v>
      </c>
      <c r="D5646" t="str">
        <f>Atask.AtsOp!N5177</f>
        <v>But.</v>
      </c>
      <c r="E5646" t="str">
        <f>Atask.AtsOp!I5177</f>
        <v>Pardavimo užsakymas</v>
      </c>
      <c r="F5646">
        <f>Atask.AtsOp!M5177</f>
        <v>-432</v>
      </c>
      <c r="G5646">
        <f>VLOOKUP(B5646,Prekės!$A$2:$E$3000,3,FALSE)</f>
        <v>215</v>
      </c>
      <c r="H5646">
        <f>VLOOKUP(B5646,Prekės!$A$2:$E$3000,4,FALSE)</f>
        <v>0.75</v>
      </c>
      <c r="I5646">
        <f>VLOOKUP(B5646,Prekės!$A$2:$E$3000,5,FALSE)</f>
        <v>7.5</v>
      </c>
      <c r="J5646">
        <f t="shared" si="177"/>
        <v>-324</v>
      </c>
      <c r="K5646">
        <f t="shared" si="178"/>
        <v>-324</v>
      </c>
    </row>
    <row r="5647" spans="1:11">
      <c r="A5647" s="1">
        <f>Atask.AtsOp!A5178</f>
        <v>42464</v>
      </c>
      <c r="B5647" t="str">
        <f>Atask.AtsOp!E5178</f>
        <v>3002-0013</v>
      </c>
      <c r="C5647" t="str">
        <f>Atask.AtsOp!H5178</f>
        <v>Put.gaz.ferm.gėr. "Santa Verona" Saldus,0,75l 7,5%</v>
      </c>
      <c r="D5647" t="str">
        <f>Atask.AtsOp!N5178</f>
        <v>But.</v>
      </c>
      <c r="E5647" t="str">
        <f>Atask.AtsOp!I5178</f>
        <v>Pardavimo užsakymas</v>
      </c>
      <c r="F5647">
        <f>Atask.AtsOp!M5178</f>
        <v>-60</v>
      </c>
      <c r="G5647">
        <f>VLOOKUP(B5647,Prekės!$A$2:$E$3000,3,FALSE)</f>
        <v>215</v>
      </c>
      <c r="H5647">
        <f>VLOOKUP(B5647,Prekės!$A$2:$E$3000,4,FALSE)</f>
        <v>0.75</v>
      </c>
      <c r="I5647">
        <f>VLOOKUP(B5647,Prekės!$A$2:$E$3000,5,FALSE)</f>
        <v>7.5</v>
      </c>
      <c r="J5647">
        <f t="shared" si="177"/>
        <v>-45</v>
      </c>
      <c r="K5647">
        <f t="shared" si="178"/>
        <v>-45</v>
      </c>
    </row>
    <row r="5648" spans="1:11">
      <c r="A5648" s="1">
        <f>Atask.AtsOp!A5179</f>
        <v>42461</v>
      </c>
      <c r="B5648" t="str">
        <f>Atask.AtsOp!E5179</f>
        <v>3002-0013</v>
      </c>
      <c r="C5648" t="str">
        <f>Atask.AtsOp!H5179</f>
        <v>Put.gaz.ferm.gėr. "Santa Verona" Saldus,0,75l 7,5%</v>
      </c>
      <c r="D5648" t="str">
        <f>Atask.AtsOp!N5179</f>
        <v>But.</v>
      </c>
      <c r="E5648" t="str">
        <f>Atask.AtsOp!I5179</f>
        <v>Pardavimo užsakymas</v>
      </c>
      <c r="F5648">
        <f>Atask.AtsOp!M5179</f>
        <v>-864</v>
      </c>
      <c r="G5648">
        <f>VLOOKUP(B5648,Prekės!$A$2:$E$3000,3,FALSE)</f>
        <v>215</v>
      </c>
      <c r="H5648">
        <f>VLOOKUP(B5648,Prekės!$A$2:$E$3000,4,FALSE)</f>
        <v>0.75</v>
      </c>
      <c r="I5648">
        <f>VLOOKUP(B5648,Prekės!$A$2:$E$3000,5,FALSE)</f>
        <v>7.5</v>
      </c>
      <c r="J5648">
        <f t="shared" si="177"/>
        <v>-648</v>
      </c>
      <c r="K5648">
        <f t="shared" si="178"/>
        <v>-648</v>
      </c>
    </row>
    <row r="5649" spans="1:11">
      <c r="A5649" s="1">
        <f>Atask.AtsOp!A5180</f>
        <v>42464</v>
      </c>
      <c r="B5649" t="str">
        <f>Atask.AtsOp!E5180</f>
        <v>3002-0013</v>
      </c>
      <c r="C5649" t="str">
        <f>Atask.AtsOp!H5180</f>
        <v>Put.gaz.ferm.gėr. "Santa Verona" Saldus,0,75l 7,5%</v>
      </c>
      <c r="D5649" t="str">
        <f>Atask.AtsOp!N5180</f>
        <v>But.</v>
      </c>
      <c r="E5649" t="str">
        <f>Atask.AtsOp!I5180</f>
        <v>Pardavimo užsakymas</v>
      </c>
      <c r="F5649">
        <f>Atask.AtsOp!M5180</f>
        <v>-264</v>
      </c>
      <c r="G5649">
        <f>VLOOKUP(B5649,Prekės!$A$2:$E$3000,3,FALSE)</f>
        <v>215</v>
      </c>
      <c r="H5649">
        <f>VLOOKUP(B5649,Prekės!$A$2:$E$3000,4,FALSE)</f>
        <v>0.75</v>
      </c>
      <c r="I5649">
        <f>VLOOKUP(B5649,Prekės!$A$2:$E$3000,5,FALSE)</f>
        <v>7.5</v>
      </c>
      <c r="J5649">
        <f t="shared" si="177"/>
        <v>-198</v>
      </c>
      <c r="K5649">
        <f t="shared" si="178"/>
        <v>-198</v>
      </c>
    </row>
    <row r="5650" spans="1:11">
      <c r="A5650" s="1">
        <f>Atask.AtsOp!A5181</f>
        <v>42465</v>
      </c>
      <c r="B5650" t="str">
        <f>Atask.AtsOp!E5181</f>
        <v>3002-0013</v>
      </c>
      <c r="C5650" t="str">
        <f>Atask.AtsOp!H5181</f>
        <v>Put.gaz.ferm.gėr. "Santa Verona" Saldus,0,75l 7,5%</v>
      </c>
      <c r="D5650" t="str">
        <f>Atask.AtsOp!N5181</f>
        <v>But.</v>
      </c>
      <c r="E5650" t="str">
        <f>Atask.AtsOp!I5181</f>
        <v>Pardavimo užsakymas</v>
      </c>
      <c r="F5650">
        <f>Atask.AtsOp!M5181</f>
        <v>-432</v>
      </c>
      <c r="G5650">
        <f>VLOOKUP(B5650,Prekės!$A$2:$E$3000,3,FALSE)</f>
        <v>215</v>
      </c>
      <c r="H5650">
        <f>VLOOKUP(B5650,Prekės!$A$2:$E$3000,4,FALSE)</f>
        <v>0.75</v>
      </c>
      <c r="I5650">
        <f>VLOOKUP(B5650,Prekės!$A$2:$E$3000,5,FALSE)</f>
        <v>7.5</v>
      </c>
      <c r="J5650">
        <f t="shared" si="177"/>
        <v>-324</v>
      </c>
      <c r="K5650">
        <f t="shared" si="178"/>
        <v>-324</v>
      </c>
    </row>
    <row r="5651" spans="1:11">
      <c r="A5651" s="1">
        <f>Atask.AtsOp!A5182</f>
        <v>42465</v>
      </c>
      <c r="B5651" t="str">
        <f>Atask.AtsOp!E5182</f>
        <v>3002-0013</v>
      </c>
      <c r="C5651" t="str">
        <f>Atask.AtsOp!H5182</f>
        <v>Put.gaz.ferm.gėr. "Santa Verona" Saldus,0,75l 7,5%</v>
      </c>
      <c r="D5651" t="str">
        <f>Atask.AtsOp!N5182</f>
        <v>But.</v>
      </c>
      <c r="E5651" t="str">
        <f>Atask.AtsOp!I5182</f>
        <v>Pardavimo užsakymas</v>
      </c>
      <c r="F5651">
        <f>Atask.AtsOp!M5182</f>
        <v>-5184</v>
      </c>
      <c r="G5651">
        <f>VLOOKUP(B5651,Prekės!$A$2:$E$3000,3,FALSE)</f>
        <v>215</v>
      </c>
      <c r="H5651">
        <f>VLOOKUP(B5651,Prekės!$A$2:$E$3000,4,FALSE)</f>
        <v>0.75</v>
      </c>
      <c r="I5651">
        <f>VLOOKUP(B5651,Prekės!$A$2:$E$3000,5,FALSE)</f>
        <v>7.5</v>
      </c>
      <c r="J5651">
        <f t="shared" si="177"/>
        <v>-3888</v>
      </c>
      <c r="K5651">
        <f t="shared" si="178"/>
        <v>-3888</v>
      </c>
    </row>
    <row r="5652" spans="1:11">
      <c r="A5652" s="1">
        <f>Atask.AtsOp!A5183</f>
        <v>42465</v>
      </c>
      <c r="B5652" t="str">
        <f>Atask.AtsOp!E5183</f>
        <v>3002-0013</v>
      </c>
      <c r="C5652" t="str">
        <f>Atask.AtsOp!H5183</f>
        <v>Put.gaz.ferm.gėr. "Santa Verona" Saldus,0,75l 7,5%</v>
      </c>
      <c r="D5652" t="str">
        <f>Atask.AtsOp!N5183</f>
        <v>But.</v>
      </c>
      <c r="E5652" t="str">
        <f>Atask.AtsOp!I5183</f>
        <v>Pardavimo užsakymas</v>
      </c>
      <c r="F5652">
        <f>Atask.AtsOp!M5183</f>
        <v>-36</v>
      </c>
      <c r="G5652">
        <f>VLOOKUP(B5652,Prekės!$A$2:$E$3000,3,FALSE)</f>
        <v>215</v>
      </c>
      <c r="H5652">
        <f>VLOOKUP(B5652,Prekės!$A$2:$E$3000,4,FALSE)</f>
        <v>0.75</v>
      </c>
      <c r="I5652">
        <f>VLOOKUP(B5652,Prekės!$A$2:$E$3000,5,FALSE)</f>
        <v>7.5</v>
      </c>
      <c r="J5652">
        <f t="shared" si="177"/>
        <v>-27</v>
      </c>
      <c r="K5652">
        <f t="shared" si="178"/>
        <v>-27</v>
      </c>
    </row>
    <row r="5653" spans="1:11">
      <c r="A5653" s="1">
        <f>Atask.AtsOp!A5184</f>
        <v>42461</v>
      </c>
      <c r="B5653" t="str">
        <f>Atask.AtsOp!E5184</f>
        <v>3002-0013</v>
      </c>
      <c r="C5653" t="str">
        <f>Atask.AtsOp!H5184</f>
        <v>Put.gaz.ferm.gėr. "Santa Verona" Saldus,0,75l 7,5%</v>
      </c>
      <c r="D5653" t="str">
        <f>Atask.AtsOp!N5184</f>
        <v>But.</v>
      </c>
      <c r="E5653" t="str">
        <f>Atask.AtsOp!I5184</f>
        <v>Pardavimo užsakymas</v>
      </c>
      <c r="F5653">
        <f>Atask.AtsOp!M5184</f>
        <v>-240</v>
      </c>
      <c r="G5653">
        <f>VLOOKUP(B5653,Prekės!$A$2:$E$3000,3,FALSE)</f>
        <v>215</v>
      </c>
      <c r="H5653">
        <f>VLOOKUP(B5653,Prekės!$A$2:$E$3000,4,FALSE)</f>
        <v>0.75</v>
      </c>
      <c r="I5653">
        <f>VLOOKUP(B5653,Prekės!$A$2:$E$3000,5,FALSE)</f>
        <v>7.5</v>
      </c>
      <c r="J5653">
        <f t="shared" si="177"/>
        <v>-180</v>
      </c>
      <c r="K5653">
        <f t="shared" si="178"/>
        <v>-180</v>
      </c>
    </row>
    <row r="5654" spans="1:11">
      <c r="A5654" s="1">
        <f>Atask.AtsOp!A5185</f>
        <v>42467</v>
      </c>
      <c r="B5654" t="str">
        <f>Atask.AtsOp!E5185</f>
        <v>3002-0013</v>
      </c>
      <c r="C5654" t="str">
        <f>Atask.AtsOp!H5185</f>
        <v>Put.gaz.ferm.gėr. "Santa Verona" Saldus,0,75l 7,5%</v>
      </c>
      <c r="D5654" t="str">
        <f>Atask.AtsOp!N5185</f>
        <v>But.</v>
      </c>
      <c r="E5654" t="str">
        <f>Atask.AtsOp!I5185</f>
        <v>Pardavimo užsakymas</v>
      </c>
      <c r="F5654">
        <f>Atask.AtsOp!M5185</f>
        <v>-192</v>
      </c>
      <c r="G5654">
        <f>VLOOKUP(B5654,Prekės!$A$2:$E$3000,3,FALSE)</f>
        <v>215</v>
      </c>
      <c r="H5654">
        <f>VLOOKUP(B5654,Prekės!$A$2:$E$3000,4,FALSE)</f>
        <v>0.75</v>
      </c>
      <c r="I5654">
        <f>VLOOKUP(B5654,Prekės!$A$2:$E$3000,5,FALSE)</f>
        <v>7.5</v>
      </c>
      <c r="J5654">
        <f t="shared" si="177"/>
        <v>-144</v>
      </c>
      <c r="K5654">
        <f t="shared" si="178"/>
        <v>-144</v>
      </c>
    </row>
    <row r="5655" spans="1:11">
      <c r="A5655" s="1">
        <f>Atask.AtsOp!A5186</f>
        <v>42467</v>
      </c>
      <c r="B5655" t="str">
        <f>Atask.AtsOp!E5186</f>
        <v>3002-0013</v>
      </c>
      <c r="C5655" t="str">
        <f>Atask.AtsOp!H5186</f>
        <v>Put.gaz.ferm.gėr. "Santa Verona" Saldus,0,75l 7,5%</v>
      </c>
      <c r="D5655" t="str">
        <f>Atask.AtsOp!N5186</f>
        <v>But.</v>
      </c>
      <c r="E5655" t="str">
        <f>Atask.AtsOp!I5186</f>
        <v>Pardavimo užsakymas</v>
      </c>
      <c r="F5655">
        <f>Atask.AtsOp!M5186</f>
        <v>-864</v>
      </c>
      <c r="G5655">
        <f>VLOOKUP(B5655,Prekės!$A$2:$E$3000,3,FALSE)</f>
        <v>215</v>
      </c>
      <c r="H5655">
        <f>VLOOKUP(B5655,Prekės!$A$2:$E$3000,4,FALSE)</f>
        <v>0.75</v>
      </c>
      <c r="I5655">
        <f>VLOOKUP(B5655,Prekės!$A$2:$E$3000,5,FALSE)</f>
        <v>7.5</v>
      </c>
      <c r="J5655">
        <f t="shared" si="177"/>
        <v>-648</v>
      </c>
      <c r="K5655">
        <f t="shared" si="178"/>
        <v>-648</v>
      </c>
    </row>
    <row r="5656" spans="1:11">
      <c r="A5656" s="1">
        <f>Atask.AtsOp!A5187</f>
        <v>42466</v>
      </c>
      <c r="B5656" t="str">
        <f>Atask.AtsOp!E5187</f>
        <v>3002-0013</v>
      </c>
      <c r="C5656" t="str">
        <f>Atask.AtsOp!H5187</f>
        <v>Put.gaz.ferm.gėr. "Santa Verona" Saldus,0,75l 7,5%</v>
      </c>
      <c r="D5656" t="str">
        <f>Atask.AtsOp!N5187</f>
        <v>But.</v>
      </c>
      <c r="E5656" t="str">
        <f>Atask.AtsOp!I5187</f>
        <v>Pardavimo užsakymas</v>
      </c>
      <c r="F5656">
        <f>Atask.AtsOp!M5187</f>
        <v>-192</v>
      </c>
      <c r="G5656">
        <f>VLOOKUP(B5656,Prekės!$A$2:$E$3000,3,FALSE)</f>
        <v>215</v>
      </c>
      <c r="H5656">
        <f>VLOOKUP(B5656,Prekės!$A$2:$E$3000,4,FALSE)</f>
        <v>0.75</v>
      </c>
      <c r="I5656">
        <f>VLOOKUP(B5656,Prekės!$A$2:$E$3000,5,FALSE)</f>
        <v>7.5</v>
      </c>
      <c r="J5656">
        <f t="shared" si="177"/>
        <v>-144</v>
      </c>
      <c r="K5656">
        <f t="shared" si="178"/>
        <v>-144</v>
      </c>
    </row>
    <row r="5657" spans="1:11">
      <c r="A5657" s="1">
        <f>Atask.AtsOp!A5188</f>
        <v>42466</v>
      </c>
      <c r="B5657" t="str">
        <f>Atask.AtsOp!E5188</f>
        <v>3002-0013</v>
      </c>
      <c r="C5657" t="str">
        <f>Atask.AtsOp!H5188</f>
        <v>Put.gaz.ferm.gėr. "Santa Verona" Saldus,0,75l 7,5%</v>
      </c>
      <c r="D5657" t="str">
        <f>Atask.AtsOp!N5188</f>
        <v>But.</v>
      </c>
      <c r="E5657" t="str">
        <f>Atask.AtsOp!I5188</f>
        <v>Pardavimo užsakymas</v>
      </c>
      <c r="F5657">
        <f>Atask.AtsOp!M5188</f>
        <v>-84</v>
      </c>
      <c r="G5657">
        <f>VLOOKUP(B5657,Prekės!$A$2:$E$3000,3,FALSE)</f>
        <v>215</v>
      </c>
      <c r="H5657">
        <f>VLOOKUP(B5657,Prekės!$A$2:$E$3000,4,FALSE)</f>
        <v>0.75</v>
      </c>
      <c r="I5657">
        <f>VLOOKUP(B5657,Prekės!$A$2:$E$3000,5,FALSE)</f>
        <v>7.5</v>
      </c>
      <c r="J5657">
        <f t="shared" si="177"/>
        <v>-63</v>
      </c>
      <c r="K5657">
        <f t="shared" si="178"/>
        <v>-63</v>
      </c>
    </row>
    <row r="5658" spans="1:11">
      <c r="A5658" s="1">
        <f>Atask.AtsOp!A5189</f>
        <v>42478</v>
      </c>
      <c r="B5658" t="str">
        <f>Atask.AtsOp!E5189</f>
        <v>3002-0013</v>
      </c>
      <c r="C5658" t="str">
        <f>Atask.AtsOp!H5189</f>
        <v>Put.gaz.ferm.gėr. "Santa Verona" Saldus,0,75l 7,5%</v>
      </c>
      <c r="D5658" t="str">
        <f>Atask.AtsOp!N5189</f>
        <v>But.</v>
      </c>
      <c r="E5658" t="str">
        <f>Atask.AtsOp!I5189</f>
        <v>Pardavimo užsakymas</v>
      </c>
      <c r="F5658">
        <f>Atask.AtsOp!M5189</f>
        <v>-24</v>
      </c>
      <c r="G5658">
        <f>VLOOKUP(B5658,Prekės!$A$2:$E$3000,3,FALSE)</f>
        <v>215</v>
      </c>
      <c r="H5658">
        <f>VLOOKUP(B5658,Prekės!$A$2:$E$3000,4,FALSE)</f>
        <v>0.75</v>
      </c>
      <c r="I5658">
        <f>VLOOKUP(B5658,Prekės!$A$2:$E$3000,5,FALSE)</f>
        <v>7.5</v>
      </c>
      <c r="J5658">
        <f t="shared" si="177"/>
        <v>-18</v>
      </c>
      <c r="K5658">
        <f t="shared" si="178"/>
        <v>-18</v>
      </c>
    </row>
    <row r="5659" spans="1:11">
      <c r="A5659" s="1">
        <f>Atask.AtsOp!A5190</f>
        <v>42475</v>
      </c>
      <c r="B5659" t="str">
        <f>Atask.AtsOp!E5190</f>
        <v>3002-0013</v>
      </c>
      <c r="C5659" t="str">
        <f>Atask.AtsOp!H5190</f>
        <v>Put.gaz.ferm.gėr. "Santa Verona" Saldus,0,75l 7,5%</v>
      </c>
      <c r="D5659" t="str">
        <f>Atask.AtsOp!N5190</f>
        <v>But.</v>
      </c>
      <c r="E5659" t="str">
        <f>Atask.AtsOp!I5190</f>
        <v>Pardavimo užsakymas</v>
      </c>
      <c r="F5659">
        <f>Atask.AtsOp!M5190</f>
        <v>-24</v>
      </c>
      <c r="G5659">
        <f>VLOOKUP(B5659,Prekės!$A$2:$E$3000,3,FALSE)</f>
        <v>215</v>
      </c>
      <c r="H5659">
        <f>VLOOKUP(B5659,Prekės!$A$2:$E$3000,4,FALSE)</f>
        <v>0.75</v>
      </c>
      <c r="I5659">
        <f>VLOOKUP(B5659,Prekės!$A$2:$E$3000,5,FALSE)</f>
        <v>7.5</v>
      </c>
      <c r="J5659">
        <f t="shared" si="177"/>
        <v>-18</v>
      </c>
      <c r="K5659">
        <f t="shared" si="178"/>
        <v>-18</v>
      </c>
    </row>
    <row r="5660" spans="1:11">
      <c r="A5660" s="1">
        <f>Atask.AtsOp!A5191</f>
        <v>42478</v>
      </c>
      <c r="B5660" t="str">
        <f>Atask.AtsOp!E5191</f>
        <v>3002-0013</v>
      </c>
      <c r="C5660" t="str">
        <f>Atask.AtsOp!H5191</f>
        <v>Put.gaz.ferm.gėr. "Santa Verona" Saldus,0,75l 7,5%</v>
      </c>
      <c r="D5660" t="str">
        <f>Atask.AtsOp!N5191</f>
        <v>But.</v>
      </c>
      <c r="E5660" t="str">
        <f>Atask.AtsOp!I5191</f>
        <v>Pardavimo užsakymas</v>
      </c>
      <c r="F5660">
        <f>Atask.AtsOp!M5191</f>
        <v>-12</v>
      </c>
      <c r="G5660">
        <f>VLOOKUP(B5660,Prekės!$A$2:$E$3000,3,FALSE)</f>
        <v>215</v>
      </c>
      <c r="H5660">
        <f>VLOOKUP(B5660,Prekės!$A$2:$E$3000,4,FALSE)</f>
        <v>0.75</v>
      </c>
      <c r="I5660">
        <f>VLOOKUP(B5660,Prekės!$A$2:$E$3000,5,FALSE)</f>
        <v>7.5</v>
      </c>
      <c r="J5660">
        <f t="shared" si="177"/>
        <v>-9</v>
      </c>
      <c r="K5660">
        <f t="shared" si="178"/>
        <v>-9</v>
      </c>
    </row>
    <row r="5661" spans="1:11">
      <c r="A5661" s="1">
        <f>Atask.AtsOp!A5192</f>
        <v>42475</v>
      </c>
      <c r="B5661" t="str">
        <f>Atask.AtsOp!E5192</f>
        <v>3002-0013</v>
      </c>
      <c r="C5661" t="str">
        <f>Atask.AtsOp!H5192</f>
        <v>Put.gaz.ferm.gėr. "Santa Verona" Saldus,0,75l 7,5%</v>
      </c>
      <c r="D5661" t="str">
        <f>Atask.AtsOp!N5192</f>
        <v>But.</v>
      </c>
      <c r="E5661" t="str">
        <f>Atask.AtsOp!I5192</f>
        <v>Pardavimo užsakymas</v>
      </c>
      <c r="F5661">
        <f>Atask.AtsOp!M5192</f>
        <v>-1296</v>
      </c>
      <c r="G5661">
        <f>VLOOKUP(B5661,Prekės!$A$2:$E$3000,3,FALSE)</f>
        <v>215</v>
      </c>
      <c r="H5661">
        <f>VLOOKUP(B5661,Prekės!$A$2:$E$3000,4,FALSE)</f>
        <v>0.75</v>
      </c>
      <c r="I5661">
        <f>VLOOKUP(B5661,Prekės!$A$2:$E$3000,5,FALSE)</f>
        <v>7.5</v>
      </c>
      <c r="J5661">
        <f t="shared" si="177"/>
        <v>-972</v>
      </c>
      <c r="K5661">
        <f t="shared" si="178"/>
        <v>-972</v>
      </c>
    </row>
    <row r="5662" spans="1:11">
      <c r="A5662" s="1">
        <f>Atask.AtsOp!A5193</f>
        <v>42474</v>
      </c>
      <c r="B5662" t="str">
        <f>Atask.AtsOp!E5193</f>
        <v>3002-0013</v>
      </c>
      <c r="C5662" t="str">
        <f>Atask.AtsOp!H5193</f>
        <v>Put.gaz.ferm.gėr. "Santa Verona" Saldus,0,75l 7,5%</v>
      </c>
      <c r="D5662" t="str">
        <f>Atask.AtsOp!N5193</f>
        <v>But.</v>
      </c>
      <c r="E5662" t="str">
        <f>Atask.AtsOp!I5193</f>
        <v>Pardavimo užsakymas</v>
      </c>
      <c r="F5662">
        <f>Atask.AtsOp!M5193</f>
        <v>-12</v>
      </c>
      <c r="G5662">
        <f>VLOOKUP(B5662,Prekės!$A$2:$E$3000,3,FALSE)</f>
        <v>215</v>
      </c>
      <c r="H5662">
        <f>VLOOKUP(B5662,Prekės!$A$2:$E$3000,4,FALSE)</f>
        <v>0.75</v>
      </c>
      <c r="I5662">
        <f>VLOOKUP(B5662,Prekės!$A$2:$E$3000,5,FALSE)</f>
        <v>7.5</v>
      </c>
      <c r="J5662">
        <f t="shared" si="177"/>
        <v>-9</v>
      </c>
      <c r="K5662">
        <f t="shared" si="178"/>
        <v>-9</v>
      </c>
    </row>
    <row r="5663" spans="1:11">
      <c r="A5663" s="1">
        <f>Atask.AtsOp!A5194</f>
        <v>42473</v>
      </c>
      <c r="B5663" t="str">
        <f>Atask.AtsOp!E5194</f>
        <v>3002-0013</v>
      </c>
      <c r="C5663" t="str">
        <f>Atask.AtsOp!H5194</f>
        <v>Put.gaz.ferm.gėr. "Santa Verona" Saldus,0,75l 7,5%</v>
      </c>
      <c r="D5663" t="str">
        <f>Atask.AtsOp!N5194</f>
        <v>But.</v>
      </c>
      <c r="E5663" t="str">
        <f>Atask.AtsOp!I5194</f>
        <v>Pardavimo užsakymas</v>
      </c>
      <c r="F5663">
        <f>Atask.AtsOp!M5194</f>
        <v>-72</v>
      </c>
      <c r="G5663">
        <f>VLOOKUP(B5663,Prekės!$A$2:$E$3000,3,FALSE)</f>
        <v>215</v>
      </c>
      <c r="H5663">
        <f>VLOOKUP(B5663,Prekės!$A$2:$E$3000,4,FALSE)</f>
        <v>0.75</v>
      </c>
      <c r="I5663">
        <f>VLOOKUP(B5663,Prekės!$A$2:$E$3000,5,FALSE)</f>
        <v>7.5</v>
      </c>
      <c r="J5663">
        <f t="shared" si="177"/>
        <v>-54</v>
      </c>
      <c r="K5663">
        <f t="shared" si="178"/>
        <v>-54</v>
      </c>
    </row>
    <row r="5664" spans="1:11">
      <c r="A5664" s="1">
        <f>Atask.AtsOp!A5195</f>
        <v>42472</v>
      </c>
      <c r="B5664" t="str">
        <f>Atask.AtsOp!E5195</f>
        <v>3002-0013</v>
      </c>
      <c r="C5664" t="str">
        <f>Atask.AtsOp!H5195</f>
        <v>Put.gaz.ferm.gėr. "Santa Verona" Saldus,0,75l 7,5%</v>
      </c>
      <c r="D5664" t="str">
        <f>Atask.AtsOp!N5195</f>
        <v>But.</v>
      </c>
      <c r="E5664" t="str">
        <f>Atask.AtsOp!I5195</f>
        <v>Perkelti</v>
      </c>
      <c r="F5664">
        <f>Atask.AtsOp!M5195</f>
        <v>-2</v>
      </c>
      <c r="G5664">
        <f>VLOOKUP(B5664,Prekės!$A$2:$E$3000,3,FALSE)</f>
        <v>215</v>
      </c>
      <c r="H5664">
        <f>VLOOKUP(B5664,Prekės!$A$2:$E$3000,4,FALSE)</f>
        <v>0.75</v>
      </c>
      <c r="I5664">
        <f>VLOOKUP(B5664,Prekės!$A$2:$E$3000,5,FALSE)</f>
        <v>7.5</v>
      </c>
      <c r="J5664">
        <f t="shared" si="177"/>
        <v>-1.5</v>
      </c>
      <c r="K5664">
        <f t="shared" si="178"/>
        <v>-1.5</v>
      </c>
    </row>
    <row r="5665" spans="1:11">
      <c r="A5665" s="1">
        <f>Atask.AtsOp!A5196</f>
        <v>42473</v>
      </c>
      <c r="B5665" t="str">
        <f>Atask.AtsOp!E5196</f>
        <v>3002-0013</v>
      </c>
      <c r="C5665" t="str">
        <f>Atask.AtsOp!H5196</f>
        <v>Put.gaz.ferm.gėr. "Santa Verona" Saldus,0,75l 7,5%</v>
      </c>
      <c r="D5665" t="str">
        <f>Atask.AtsOp!N5196</f>
        <v>But.</v>
      </c>
      <c r="E5665" t="str">
        <f>Atask.AtsOp!I5196</f>
        <v>Pardavimo užsakymas</v>
      </c>
      <c r="F5665">
        <f>Atask.AtsOp!M5196</f>
        <v>-2</v>
      </c>
      <c r="G5665">
        <f>VLOOKUP(B5665,Prekės!$A$2:$E$3000,3,FALSE)</f>
        <v>215</v>
      </c>
      <c r="H5665">
        <f>VLOOKUP(B5665,Prekės!$A$2:$E$3000,4,FALSE)</f>
        <v>0.75</v>
      </c>
      <c r="I5665">
        <f>VLOOKUP(B5665,Prekės!$A$2:$E$3000,5,FALSE)</f>
        <v>7.5</v>
      </c>
      <c r="J5665">
        <f t="shared" si="177"/>
        <v>-1.5</v>
      </c>
      <c r="K5665">
        <f t="shared" si="178"/>
        <v>-1.5</v>
      </c>
    </row>
    <row r="5666" spans="1:11">
      <c r="A5666" s="1">
        <f>Atask.AtsOp!A5197</f>
        <v>42467</v>
      </c>
      <c r="B5666" t="str">
        <f>Atask.AtsOp!E5197</f>
        <v>3002-0013</v>
      </c>
      <c r="C5666" t="str">
        <f>Atask.AtsOp!H5197</f>
        <v>Put.gaz.ferm.gėr. "Santa Verona" Saldus,0,75l 7,5%</v>
      </c>
      <c r="D5666" t="str">
        <f>Atask.AtsOp!N5197</f>
        <v>But.</v>
      </c>
      <c r="E5666" t="str">
        <f>Atask.AtsOp!I5197</f>
        <v>Perkelti</v>
      </c>
      <c r="F5666">
        <f>Atask.AtsOp!M5197</f>
        <v>14948</v>
      </c>
      <c r="G5666">
        <f>VLOOKUP(B5666,Prekės!$A$2:$E$3000,3,FALSE)</f>
        <v>215</v>
      </c>
      <c r="H5666">
        <f>VLOOKUP(B5666,Prekės!$A$2:$E$3000,4,FALSE)</f>
        <v>0.75</v>
      </c>
      <c r="I5666">
        <f>VLOOKUP(B5666,Prekės!$A$2:$E$3000,5,FALSE)</f>
        <v>7.5</v>
      </c>
      <c r="J5666">
        <f t="shared" ref="J5666:J5729" si="179">IF(G5666=110,F5666*H5666*I5666,IF(G5666&lt;280,F5666*H5666,F5666*H5666*(I5666/100)))</f>
        <v>11211</v>
      </c>
      <c r="K5666">
        <f t="shared" ref="K5666:K5729" si="180">IF(EXACT(D5666,"But."),J5666,F5666)</f>
        <v>11211</v>
      </c>
    </row>
    <row r="5667" spans="1:11">
      <c r="A5667" s="1">
        <f>Atask.AtsOp!A5198</f>
        <v>42468</v>
      </c>
      <c r="B5667" t="str">
        <f>Atask.AtsOp!E5198</f>
        <v>3002-0013</v>
      </c>
      <c r="C5667" t="str">
        <f>Atask.AtsOp!H5198</f>
        <v>Put.gaz.ferm.gėr. "Santa Verona" Saldus,0,75l 7,5%</v>
      </c>
      <c r="D5667" t="str">
        <f>Atask.AtsOp!N5198</f>
        <v>But.</v>
      </c>
      <c r="E5667" t="str">
        <f>Atask.AtsOp!I5198</f>
        <v>Pardavimo užsakymas</v>
      </c>
      <c r="F5667">
        <f>Atask.AtsOp!M5198</f>
        <v>-24</v>
      </c>
      <c r="G5667">
        <f>VLOOKUP(B5667,Prekės!$A$2:$E$3000,3,FALSE)</f>
        <v>215</v>
      </c>
      <c r="H5667">
        <f>VLOOKUP(B5667,Prekės!$A$2:$E$3000,4,FALSE)</f>
        <v>0.75</v>
      </c>
      <c r="I5667">
        <f>VLOOKUP(B5667,Prekės!$A$2:$E$3000,5,FALSE)</f>
        <v>7.5</v>
      </c>
      <c r="J5667">
        <f t="shared" si="179"/>
        <v>-18</v>
      </c>
      <c r="K5667">
        <f t="shared" si="180"/>
        <v>-18</v>
      </c>
    </row>
    <row r="5668" spans="1:11">
      <c r="A5668" s="1">
        <f>Atask.AtsOp!A5199</f>
        <v>42473</v>
      </c>
      <c r="B5668" t="str">
        <f>Atask.AtsOp!E5199</f>
        <v>3002-0013</v>
      </c>
      <c r="C5668" t="str">
        <f>Atask.AtsOp!H5199</f>
        <v>Put.gaz.ferm.gėr. "Santa Verona" Saldus,0,75l 7,5%</v>
      </c>
      <c r="D5668" t="str">
        <f>Atask.AtsOp!N5199</f>
        <v>But.</v>
      </c>
      <c r="E5668" t="str">
        <f>Atask.AtsOp!I5199</f>
        <v>Pardavimo užsakymas</v>
      </c>
      <c r="F5668">
        <f>Atask.AtsOp!M5199</f>
        <v>-229</v>
      </c>
      <c r="G5668">
        <f>VLOOKUP(B5668,Prekės!$A$2:$E$3000,3,FALSE)</f>
        <v>215</v>
      </c>
      <c r="H5668">
        <f>VLOOKUP(B5668,Prekės!$A$2:$E$3000,4,FALSE)</f>
        <v>0.75</v>
      </c>
      <c r="I5668">
        <f>VLOOKUP(B5668,Prekės!$A$2:$E$3000,5,FALSE)</f>
        <v>7.5</v>
      </c>
      <c r="J5668">
        <f t="shared" si="179"/>
        <v>-171.75</v>
      </c>
      <c r="K5668">
        <f t="shared" si="180"/>
        <v>-171.75</v>
      </c>
    </row>
    <row r="5669" spans="1:11">
      <c r="A5669" s="1">
        <f>Atask.AtsOp!A5200</f>
        <v>42471</v>
      </c>
      <c r="B5669" t="str">
        <f>Atask.AtsOp!E5200</f>
        <v>3002-0013</v>
      </c>
      <c r="C5669" t="str">
        <f>Atask.AtsOp!H5200</f>
        <v>Put.gaz.ferm.gėr. "Santa Verona" Saldus,0,75l 7,5%</v>
      </c>
      <c r="D5669" t="str">
        <f>Atask.AtsOp!N5200</f>
        <v>But.</v>
      </c>
      <c r="E5669" t="str">
        <f>Atask.AtsOp!I5200</f>
        <v>Pardavimo užsakymas</v>
      </c>
      <c r="F5669">
        <f>Atask.AtsOp!M5200</f>
        <v>-48</v>
      </c>
      <c r="G5669">
        <f>VLOOKUP(B5669,Prekės!$A$2:$E$3000,3,FALSE)</f>
        <v>215</v>
      </c>
      <c r="H5669">
        <f>VLOOKUP(B5669,Prekės!$A$2:$E$3000,4,FALSE)</f>
        <v>0.75</v>
      </c>
      <c r="I5669">
        <f>VLOOKUP(B5669,Prekės!$A$2:$E$3000,5,FALSE)</f>
        <v>7.5</v>
      </c>
      <c r="J5669">
        <f t="shared" si="179"/>
        <v>-36</v>
      </c>
      <c r="K5669">
        <f t="shared" si="180"/>
        <v>-36</v>
      </c>
    </row>
    <row r="5670" spans="1:11">
      <c r="A5670" s="1">
        <f>Atask.AtsOp!A5201</f>
        <v>42474</v>
      </c>
      <c r="B5670" t="str">
        <f>Atask.AtsOp!E5201</f>
        <v>3002-0013</v>
      </c>
      <c r="C5670" t="str">
        <f>Atask.AtsOp!H5201</f>
        <v>Put.gaz.ferm.gėr. "Santa Verona" Saldus,0,75l 7,5%</v>
      </c>
      <c r="D5670" t="str">
        <f>Atask.AtsOp!N5201</f>
        <v>But.</v>
      </c>
      <c r="E5670" t="str">
        <f>Atask.AtsOp!I5201</f>
        <v>Pardavimo užsakymas</v>
      </c>
      <c r="F5670">
        <f>Atask.AtsOp!M5201</f>
        <v>-2592</v>
      </c>
      <c r="G5670">
        <f>VLOOKUP(B5670,Prekės!$A$2:$E$3000,3,FALSE)</f>
        <v>215</v>
      </c>
      <c r="H5670">
        <f>VLOOKUP(B5670,Prekės!$A$2:$E$3000,4,FALSE)</f>
        <v>0.75</v>
      </c>
      <c r="I5670">
        <f>VLOOKUP(B5670,Prekės!$A$2:$E$3000,5,FALSE)</f>
        <v>7.5</v>
      </c>
      <c r="J5670">
        <f t="shared" si="179"/>
        <v>-1944</v>
      </c>
      <c r="K5670">
        <f t="shared" si="180"/>
        <v>-1944</v>
      </c>
    </row>
    <row r="5671" spans="1:11">
      <c r="A5671" s="1">
        <f>Atask.AtsOp!A5202</f>
        <v>42471</v>
      </c>
      <c r="B5671" t="str">
        <f>Atask.AtsOp!E5202</f>
        <v>3002-0013</v>
      </c>
      <c r="C5671" t="str">
        <f>Atask.AtsOp!H5202</f>
        <v>Put.gaz.ferm.gėr. "Santa Verona" Saldus,0,75l 7,5%</v>
      </c>
      <c r="D5671" t="str">
        <f>Atask.AtsOp!N5202</f>
        <v>But.</v>
      </c>
      <c r="E5671" t="str">
        <f>Atask.AtsOp!I5202</f>
        <v>Pardavimo užsakymas</v>
      </c>
      <c r="F5671">
        <f>Atask.AtsOp!M5202</f>
        <v>-12</v>
      </c>
      <c r="G5671">
        <f>VLOOKUP(B5671,Prekės!$A$2:$E$3000,3,FALSE)</f>
        <v>215</v>
      </c>
      <c r="H5671">
        <f>VLOOKUP(B5671,Prekės!$A$2:$E$3000,4,FALSE)</f>
        <v>0.75</v>
      </c>
      <c r="I5671">
        <f>VLOOKUP(B5671,Prekės!$A$2:$E$3000,5,FALSE)</f>
        <v>7.5</v>
      </c>
      <c r="J5671">
        <f t="shared" si="179"/>
        <v>-9</v>
      </c>
      <c r="K5671">
        <f t="shared" si="180"/>
        <v>-9</v>
      </c>
    </row>
    <row r="5672" spans="1:11">
      <c r="A5672" s="1">
        <f>Atask.AtsOp!A5203</f>
        <v>42473</v>
      </c>
      <c r="B5672" t="str">
        <f>Atask.AtsOp!E5203</f>
        <v>3002-0013</v>
      </c>
      <c r="C5672" t="str">
        <f>Atask.AtsOp!H5203</f>
        <v>Put.gaz.ferm.gėr. "Santa Verona" Saldus,0,75l 7,5%</v>
      </c>
      <c r="D5672" t="str">
        <f>Atask.AtsOp!N5203</f>
        <v>But.</v>
      </c>
      <c r="E5672" t="str">
        <f>Atask.AtsOp!I5203</f>
        <v>Pardavimo užsakymas</v>
      </c>
      <c r="F5672">
        <f>Atask.AtsOp!M5203</f>
        <v>-203</v>
      </c>
      <c r="G5672">
        <f>VLOOKUP(B5672,Prekės!$A$2:$E$3000,3,FALSE)</f>
        <v>215</v>
      </c>
      <c r="H5672">
        <f>VLOOKUP(B5672,Prekės!$A$2:$E$3000,4,FALSE)</f>
        <v>0.75</v>
      </c>
      <c r="I5672">
        <f>VLOOKUP(B5672,Prekės!$A$2:$E$3000,5,FALSE)</f>
        <v>7.5</v>
      </c>
      <c r="J5672">
        <f t="shared" si="179"/>
        <v>-152.25</v>
      </c>
      <c r="K5672">
        <f t="shared" si="180"/>
        <v>-152.25</v>
      </c>
    </row>
    <row r="5673" spans="1:11">
      <c r="A5673" s="1">
        <f>Atask.AtsOp!A5204</f>
        <v>42486</v>
      </c>
      <c r="B5673" t="str">
        <f>Atask.AtsOp!E5204</f>
        <v>3002-0013</v>
      </c>
      <c r="C5673" t="str">
        <f>Atask.AtsOp!H5204</f>
        <v>Put.gaz.ferm.gėr. "Santa Verona" Saldus,0,75l 7,5%</v>
      </c>
      <c r="D5673" t="str">
        <f>Atask.AtsOp!N5204</f>
        <v>But.</v>
      </c>
      <c r="E5673" t="str">
        <f>Atask.AtsOp!I5204</f>
        <v>Pardavimo užsakymas</v>
      </c>
      <c r="F5673">
        <f>Atask.AtsOp!M5204</f>
        <v>-216</v>
      </c>
      <c r="G5673">
        <f>VLOOKUP(B5673,Prekės!$A$2:$E$3000,3,FALSE)</f>
        <v>215</v>
      </c>
      <c r="H5673">
        <f>VLOOKUP(B5673,Prekės!$A$2:$E$3000,4,FALSE)</f>
        <v>0.75</v>
      </c>
      <c r="I5673">
        <f>VLOOKUP(B5673,Prekės!$A$2:$E$3000,5,FALSE)</f>
        <v>7.5</v>
      </c>
      <c r="J5673">
        <f t="shared" si="179"/>
        <v>-162</v>
      </c>
      <c r="K5673">
        <f t="shared" si="180"/>
        <v>-162</v>
      </c>
    </row>
    <row r="5674" spans="1:11">
      <c r="A5674" s="1">
        <f>Atask.AtsOp!A5205</f>
        <v>42480</v>
      </c>
      <c r="B5674" t="str">
        <f>Atask.AtsOp!E5205</f>
        <v>3002-0013</v>
      </c>
      <c r="C5674" t="str">
        <f>Atask.AtsOp!H5205</f>
        <v>Put.gaz.ferm.gėr. "Santa Verona" Saldus,0,75l 7,5%</v>
      </c>
      <c r="D5674" t="str">
        <f>Atask.AtsOp!N5205</f>
        <v>But.</v>
      </c>
      <c r="E5674" t="str">
        <f>Atask.AtsOp!I5205</f>
        <v>Pardavimo užsakymas</v>
      </c>
      <c r="F5674">
        <f>Atask.AtsOp!M5205</f>
        <v>-60</v>
      </c>
      <c r="G5674">
        <f>VLOOKUP(B5674,Prekės!$A$2:$E$3000,3,FALSE)</f>
        <v>215</v>
      </c>
      <c r="H5674">
        <f>VLOOKUP(B5674,Prekės!$A$2:$E$3000,4,FALSE)</f>
        <v>0.75</v>
      </c>
      <c r="I5674">
        <f>VLOOKUP(B5674,Prekės!$A$2:$E$3000,5,FALSE)</f>
        <v>7.5</v>
      </c>
      <c r="J5674">
        <f t="shared" si="179"/>
        <v>-45</v>
      </c>
      <c r="K5674">
        <f t="shared" si="180"/>
        <v>-45</v>
      </c>
    </row>
    <row r="5675" spans="1:11">
      <c r="A5675" s="1">
        <f>Atask.AtsOp!A5206</f>
        <v>42479</v>
      </c>
      <c r="B5675" t="str">
        <f>Atask.AtsOp!E5206</f>
        <v>3002-0013</v>
      </c>
      <c r="C5675" t="str">
        <f>Atask.AtsOp!H5206</f>
        <v>Put.gaz.ferm.gėr. "Santa Verona" Saldus,0,75l 7,5%</v>
      </c>
      <c r="D5675" t="str">
        <f>Atask.AtsOp!N5206</f>
        <v>But.</v>
      </c>
      <c r="E5675" t="str">
        <f>Atask.AtsOp!I5206</f>
        <v>Pardavimo užsakymas</v>
      </c>
      <c r="F5675">
        <f>Atask.AtsOp!M5206</f>
        <v>-432</v>
      </c>
      <c r="G5675">
        <f>VLOOKUP(B5675,Prekės!$A$2:$E$3000,3,FALSE)</f>
        <v>215</v>
      </c>
      <c r="H5675">
        <f>VLOOKUP(B5675,Prekės!$A$2:$E$3000,4,FALSE)</f>
        <v>0.75</v>
      </c>
      <c r="I5675">
        <f>VLOOKUP(B5675,Prekės!$A$2:$E$3000,5,FALSE)</f>
        <v>7.5</v>
      </c>
      <c r="J5675">
        <f t="shared" si="179"/>
        <v>-324</v>
      </c>
      <c r="K5675">
        <f t="shared" si="180"/>
        <v>-324</v>
      </c>
    </row>
    <row r="5676" spans="1:11">
      <c r="A5676" s="1">
        <f>Atask.AtsOp!A5207</f>
        <v>42480</v>
      </c>
      <c r="B5676" t="str">
        <f>Atask.AtsOp!E5207</f>
        <v>3002-0013</v>
      </c>
      <c r="C5676" t="str">
        <f>Atask.AtsOp!H5207</f>
        <v>Put.gaz.ferm.gėr. "Santa Verona" Saldus,0,75l 7,5%</v>
      </c>
      <c r="D5676" t="str">
        <f>Atask.AtsOp!N5207</f>
        <v>But.</v>
      </c>
      <c r="E5676" t="str">
        <f>Atask.AtsOp!I5207</f>
        <v>Pardavimo užsakymas</v>
      </c>
      <c r="F5676">
        <f>Atask.AtsOp!M5207</f>
        <v>-36</v>
      </c>
      <c r="G5676">
        <f>VLOOKUP(B5676,Prekės!$A$2:$E$3000,3,FALSE)</f>
        <v>215</v>
      </c>
      <c r="H5676">
        <f>VLOOKUP(B5676,Prekės!$A$2:$E$3000,4,FALSE)</f>
        <v>0.75</v>
      </c>
      <c r="I5676">
        <f>VLOOKUP(B5676,Prekės!$A$2:$E$3000,5,FALSE)</f>
        <v>7.5</v>
      </c>
      <c r="J5676">
        <f t="shared" si="179"/>
        <v>-27</v>
      </c>
      <c r="K5676">
        <f t="shared" si="180"/>
        <v>-27</v>
      </c>
    </row>
    <row r="5677" spans="1:11">
      <c r="A5677" s="1">
        <f>Atask.AtsOp!A5208</f>
        <v>42481</v>
      </c>
      <c r="B5677" t="str">
        <f>Atask.AtsOp!E5208</f>
        <v>3002-0013</v>
      </c>
      <c r="C5677" t="str">
        <f>Atask.AtsOp!H5208</f>
        <v>Put.gaz.ferm.gėr. "Santa Verona" Saldus,0,75l 7,5%</v>
      </c>
      <c r="D5677" t="str">
        <f>Atask.AtsOp!N5208</f>
        <v>But.</v>
      </c>
      <c r="E5677" t="str">
        <f>Atask.AtsOp!I5208</f>
        <v>Pardavimo užsakymas</v>
      </c>
      <c r="F5677">
        <f>Atask.AtsOp!M5208</f>
        <v>-1296</v>
      </c>
      <c r="G5677">
        <f>VLOOKUP(B5677,Prekės!$A$2:$E$3000,3,FALSE)</f>
        <v>215</v>
      </c>
      <c r="H5677">
        <f>VLOOKUP(B5677,Prekės!$A$2:$E$3000,4,FALSE)</f>
        <v>0.75</v>
      </c>
      <c r="I5677">
        <f>VLOOKUP(B5677,Prekės!$A$2:$E$3000,5,FALSE)</f>
        <v>7.5</v>
      </c>
      <c r="J5677">
        <f t="shared" si="179"/>
        <v>-972</v>
      </c>
      <c r="K5677">
        <f t="shared" si="180"/>
        <v>-972</v>
      </c>
    </row>
    <row r="5678" spans="1:11">
      <c r="A5678" s="1">
        <f>Atask.AtsOp!A5209</f>
        <v>42485</v>
      </c>
      <c r="B5678" t="str">
        <f>Atask.AtsOp!E5209</f>
        <v>3002-0013</v>
      </c>
      <c r="C5678" t="str">
        <f>Atask.AtsOp!H5209</f>
        <v>Put.gaz.ferm.gėr. "Santa Verona" Saldus,0,75l 7,5%</v>
      </c>
      <c r="D5678" t="str">
        <f>Atask.AtsOp!N5209</f>
        <v>But.</v>
      </c>
      <c r="E5678" t="str">
        <f>Atask.AtsOp!I5209</f>
        <v>Pardavimo užsakymas</v>
      </c>
      <c r="F5678">
        <f>Atask.AtsOp!M5209</f>
        <v>-216</v>
      </c>
      <c r="G5678">
        <f>VLOOKUP(B5678,Prekės!$A$2:$E$3000,3,FALSE)</f>
        <v>215</v>
      </c>
      <c r="H5678">
        <f>VLOOKUP(B5678,Prekės!$A$2:$E$3000,4,FALSE)</f>
        <v>0.75</v>
      </c>
      <c r="I5678">
        <f>VLOOKUP(B5678,Prekės!$A$2:$E$3000,5,FALSE)</f>
        <v>7.5</v>
      </c>
      <c r="J5678">
        <f t="shared" si="179"/>
        <v>-162</v>
      </c>
      <c r="K5678">
        <f t="shared" si="180"/>
        <v>-162</v>
      </c>
    </row>
    <row r="5679" spans="1:11">
      <c r="A5679" s="1">
        <f>Atask.AtsOp!A5210</f>
        <v>42481</v>
      </c>
      <c r="B5679" t="str">
        <f>Atask.AtsOp!E5210</f>
        <v>3002-0013</v>
      </c>
      <c r="C5679" t="str">
        <f>Atask.AtsOp!H5210</f>
        <v>Put.gaz.ferm.gėr. "Santa Verona" Saldus,0,75l 7,5%</v>
      </c>
      <c r="D5679" t="str">
        <f>Atask.AtsOp!N5210</f>
        <v>But.</v>
      </c>
      <c r="E5679" t="str">
        <f>Atask.AtsOp!I5210</f>
        <v>Pardavimo užsakymas</v>
      </c>
      <c r="F5679">
        <f>Atask.AtsOp!M5210</f>
        <v>-24</v>
      </c>
      <c r="G5679">
        <f>VLOOKUP(B5679,Prekės!$A$2:$E$3000,3,FALSE)</f>
        <v>215</v>
      </c>
      <c r="H5679">
        <f>VLOOKUP(B5679,Prekės!$A$2:$E$3000,4,FALSE)</f>
        <v>0.75</v>
      </c>
      <c r="I5679">
        <f>VLOOKUP(B5679,Prekės!$A$2:$E$3000,5,FALSE)</f>
        <v>7.5</v>
      </c>
      <c r="J5679">
        <f t="shared" si="179"/>
        <v>-18</v>
      </c>
      <c r="K5679">
        <f t="shared" si="180"/>
        <v>-18</v>
      </c>
    </row>
    <row r="5680" spans="1:11">
      <c r="A5680" s="1">
        <f>Atask.AtsOp!A5211</f>
        <v>42482</v>
      </c>
      <c r="B5680" t="str">
        <f>Atask.AtsOp!E5211</f>
        <v>3002-0013</v>
      </c>
      <c r="C5680" t="str">
        <f>Atask.AtsOp!H5211</f>
        <v>Put.gaz.ferm.gėr. "Santa Verona" Saldus,0,75l 7,5%</v>
      </c>
      <c r="D5680" t="str">
        <f>Atask.AtsOp!N5211</f>
        <v>But.</v>
      </c>
      <c r="E5680" t="str">
        <f>Atask.AtsOp!I5211</f>
        <v>Pardavimo užsakymas</v>
      </c>
      <c r="F5680">
        <f>Atask.AtsOp!M5211</f>
        <v>-12</v>
      </c>
      <c r="G5680">
        <f>VLOOKUP(B5680,Prekės!$A$2:$E$3000,3,FALSE)</f>
        <v>215</v>
      </c>
      <c r="H5680">
        <f>VLOOKUP(B5680,Prekės!$A$2:$E$3000,4,FALSE)</f>
        <v>0.75</v>
      </c>
      <c r="I5680">
        <f>VLOOKUP(B5680,Prekės!$A$2:$E$3000,5,FALSE)</f>
        <v>7.5</v>
      </c>
      <c r="J5680">
        <f t="shared" si="179"/>
        <v>-9</v>
      </c>
      <c r="K5680">
        <f t="shared" si="180"/>
        <v>-9</v>
      </c>
    </row>
    <row r="5681" spans="1:11">
      <c r="A5681" s="1">
        <f>Atask.AtsOp!A5212</f>
        <v>42487</v>
      </c>
      <c r="B5681" t="str">
        <f>Atask.AtsOp!E5212</f>
        <v>3002-0013</v>
      </c>
      <c r="C5681" t="str">
        <f>Atask.AtsOp!H5212</f>
        <v>Put.gaz.ferm.gėr. "Santa Verona" Saldus,0,75l 7,5%</v>
      </c>
      <c r="D5681" t="str">
        <f>Atask.AtsOp!N5212</f>
        <v>But.</v>
      </c>
      <c r="E5681" t="str">
        <f>Atask.AtsOp!I5212</f>
        <v>Pardavimo užsakymas</v>
      </c>
      <c r="F5681">
        <f>Atask.AtsOp!M5212</f>
        <v>-12</v>
      </c>
      <c r="G5681">
        <f>VLOOKUP(B5681,Prekės!$A$2:$E$3000,3,FALSE)</f>
        <v>215</v>
      </c>
      <c r="H5681">
        <f>VLOOKUP(B5681,Prekės!$A$2:$E$3000,4,FALSE)</f>
        <v>0.75</v>
      </c>
      <c r="I5681">
        <f>VLOOKUP(B5681,Prekės!$A$2:$E$3000,5,FALSE)</f>
        <v>7.5</v>
      </c>
      <c r="J5681">
        <f t="shared" si="179"/>
        <v>-9</v>
      </c>
      <c r="K5681">
        <f t="shared" si="180"/>
        <v>-9</v>
      </c>
    </row>
    <row r="5682" spans="1:11">
      <c r="A5682" s="1">
        <f>Atask.AtsOp!A5213</f>
        <v>42487</v>
      </c>
      <c r="B5682" t="str">
        <f>Atask.AtsOp!E5213</f>
        <v>3002-0013</v>
      </c>
      <c r="C5682" t="str">
        <f>Atask.AtsOp!H5213</f>
        <v>Put.gaz.ferm.gėr. "Santa Verona" Saldus,0,75l 7,5%</v>
      </c>
      <c r="D5682" t="str">
        <f>Atask.AtsOp!N5213</f>
        <v>But.</v>
      </c>
      <c r="E5682" t="str">
        <f>Atask.AtsOp!I5213</f>
        <v>Pardavimo užsakymas</v>
      </c>
      <c r="F5682">
        <f>Atask.AtsOp!M5213</f>
        <v>-12</v>
      </c>
      <c r="G5682">
        <f>VLOOKUP(B5682,Prekės!$A$2:$E$3000,3,FALSE)</f>
        <v>215</v>
      </c>
      <c r="H5682">
        <f>VLOOKUP(B5682,Prekės!$A$2:$E$3000,4,FALSE)</f>
        <v>0.75</v>
      </c>
      <c r="I5682">
        <f>VLOOKUP(B5682,Prekės!$A$2:$E$3000,5,FALSE)</f>
        <v>7.5</v>
      </c>
      <c r="J5682">
        <f t="shared" si="179"/>
        <v>-9</v>
      </c>
      <c r="K5682">
        <f t="shared" si="180"/>
        <v>-9</v>
      </c>
    </row>
    <row r="5683" spans="1:11">
      <c r="A5683" s="1">
        <f>Atask.AtsOp!A5214</f>
        <v>42487</v>
      </c>
      <c r="B5683" t="str">
        <f>Atask.AtsOp!E5214</f>
        <v>3002-0013</v>
      </c>
      <c r="C5683" t="str">
        <f>Atask.AtsOp!H5214</f>
        <v>Put.gaz.ferm.gėr. "Santa Verona" Saldus,0,75l 7,5%</v>
      </c>
      <c r="D5683" t="str">
        <f>Atask.AtsOp!N5214</f>
        <v>But.</v>
      </c>
      <c r="E5683" t="str">
        <f>Atask.AtsOp!I5214</f>
        <v>Pardavimo užsakymas</v>
      </c>
      <c r="F5683">
        <f>Atask.AtsOp!M5214</f>
        <v>-1</v>
      </c>
      <c r="G5683">
        <f>VLOOKUP(B5683,Prekės!$A$2:$E$3000,3,FALSE)</f>
        <v>215</v>
      </c>
      <c r="H5683">
        <f>VLOOKUP(B5683,Prekės!$A$2:$E$3000,4,FALSE)</f>
        <v>0.75</v>
      </c>
      <c r="I5683">
        <f>VLOOKUP(B5683,Prekės!$A$2:$E$3000,5,FALSE)</f>
        <v>7.5</v>
      </c>
      <c r="J5683">
        <f t="shared" si="179"/>
        <v>-0.75</v>
      </c>
      <c r="K5683">
        <f t="shared" si="180"/>
        <v>-0.75</v>
      </c>
    </row>
    <row r="5684" spans="1:11">
      <c r="A5684" s="1">
        <f>Atask.AtsOp!A5215</f>
        <v>42489</v>
      </c>
      <c r="B5684" t="str">
        <f>Atask.AtsOp!E5215</f>
        <v>3002-0013</v>
      </c>
      <c r="C5684" t="str">
        <f>Atask.AtsOp!H5215</f>
        <v>Put.gaz.ferm.gėr. "Santa Verona" Saldus,0,75l 7,5%</v>
      </c>
      <c r="D5684" t="str">
        <f>Atask.AtsOp!N5215</f>
        <v>But.</v>
      </c>
      <c r="E5684" t="str">
        <f>Atask.AtsOp!I5215</f>
        <v>Pardavimo užsakymas</v>
      </c>
      <c r="F5684">
        <f>Atask.AtsOp!M5215</f>
        <v>-156</v>
      </c>
      <c r="G5684">
        <f>VLOOKUP(B5684,Prekės!$A$2:$E$3000,3,FALSE)</f>
        <v>215</v>
      </c>
      <c r="H5684">
        <f>VLOOKUP(B5684,Prekės!$A$2:$E$3000,4,FALSE)</f>
        <v>0.75</v>
      </c>
      <c r="I5684">
        <f>VLOOKUP(B5684,Prekės!$A$2:$E$3000,5,FALSE)</f>
        <v>7.5</v>
      </c>
      <c r="J5684">
        <f t="shared" si="179"/>
        <v>-117</v>
      </c>
      <c r="K5684">
        <f t="shared" si="180"/>
        <v>-117</v>
      </c>
    </row>
    <row r="5685" spans="1:11">
      <c r="A5685" s="1">
        <f>Atask.AtsOp!A5216</f>
        <v>42488</v>
      </c>
      <c r="B5685" t="str">
        <f>Atask.AtsOp!E5216</f>
        <v>3002-0013</v>
      </c>
      <c r="C5685" t="str">
        <f>Atask.AtsOp!H5216</f>
        <v>Put.gaz.ferm.gėr. "Santa Verona" Saldus,0,75l 7,5%</v>
      </c>
      <c r="D5685" t="str">
        <f>Atask.AtsOp!N5216</f>
        <v>But.</v>
      </c>
      <c r="E5685" t="str">
        <f>Atask.AtsOp!I5216</f>
        <v>Pardavimo užsakymas</v>
      </c>
      <c r="F5685">
        <f>Atask.AtsOp!M5216</f>
        <v>-216</v>
      </c>
      <c r="G5685">
        <f>VLOOKUP(B5685,Prekės!$A$2:$E$3000,3,FALSE)</f>
        <v>215</v>
      </c>
      <c r="H5685">
        <f>VLOOKUP(B5685,Prekės!$A$2:$E$3000,4,FALSE)</f>
        <v>0.75</v>
      </c>
      <c r="I5685">
        <f>VLOOKUP(B5685,Prekės!$A$2:$E$3000,5,FALSE)</f>
        <v>7.5</v>
      </c>
      <c r="J5685">
        <f t="shared" si="179"/>
        <v>-162</v>
      </c>
      <c r="K5685">
        <f t="shared" si="180"/>
        <v>-162</v>
      </c>
    </row>
    <row r="5686" spans="1:11">
      <c r="A5686" s="1">
        <f>Atask.AtsOp!A5217</f>
        <v>42488</v>
      </c>
      <c r="B5686" t="str">
        <f>Atask.AtsOp!E5217</f>
        <v>3002-0013</v>
      </c>
      <c r="C5686" t="str">
        <f>Atask.AtsOp!H5217</f>
        <v>Put.gaz.ferm.gėr. "Santa Verona" Saldus,0,75l 7,5%</v>
      </c>
      <c r="D5686" t="str">
        <f>Atask.AtsOp!N5217</f>
        <v>But.</v>
      </c>
      <c r="E5686" t="str">
        <f>Atask.AtsOp!I5217</f>
        <v>Pardavimo užsakymas</v>
      </c>
      <c r="F5686">
        <f>Atask.AtsOp!M5217</f>
        <v>-60</v>
      </c>
      <c r="G5686">
        <f>VLOOKUP(B5686,Prekės!$A$2:$E$3000,3,FALSE)</f>
        <v>215</v>
      </c>
      <c r="H5686">
        <f>VLOOKUP(B5686,Prekės!$A$2:$E$3000,4,FALSE)</f>
        <v>0.75</v>
      </c>
      <c r="I5686">
        <f>VLOOKUP(B5686,Prekės!$A$2:$E$3000,5,FALSE)</f>
        <v>7.5</v>
      </c>
      <c r="J5686">
        <f t="shared" si="179"/>
        <v>-45</v>
      </c>
      <c r="K5686">
        <f t="shared" si="180"/>
        <v>-45</v>
      </c>
    </row>
    <row r="5687" spans="1:11">
      <c r="A5687" s="1">
        <f>Atask.AtsOp!A5218</f>
        <v>42466</v>
      </c>
      <c r="B5687" t="str">
        <f>Atask.AtsOp!E5218</f>
        <v>3002-0013</v>
      </c>
      <c r="C5687" t="str">
        <f>Atask.AtsOp!H5218</f>
        <v>Put.gaz.ferm.gėr. "Santa Verona" Saldus,0,75l 7,5%</v>
      </c>
      <c r="D5687" t="str">
        <f>Atask.AtsOp!N5218</f>
        <v>But.</v>
      </c>
      <c r="E5687" t="str">
        <f>Atask.AtsOp!I5218</f>
        <v>Perkelti</v>
      </c>
      <c r="F5687">
        <f>Atask.AtsOp!M5218</f>
        <v>-1</v>
      </c>
      <c r="G5687">
        <f>VLOOKUP(B5687,Prekės!$A$2:$E$3000,3,FALSE)</f>
        <v>215</v>
      </c>
      <c r="H5687">
        <f>VLOOKUP(B5687,Prekės!$A$2:$E$3000,4,FALSE)</f>
        <v>0.75</v>
      </c>
      <c r="I5687">
        <f>VLOOKUP(B5687,Prekės!$A$2:$E$3000,5,FALSE)</f>
        <v>7.5</v>
      </c>
      <c r="J5687">
        <f t="shared" si="179"/>
        <v>-0.75</v>
      </c>
      <c r="K5687">
        <f t="shared" si="180"/>
        <v>-0.75</v>
      </c>
    </row>
    <row r="5688" spans="1:11">
      <c r="A5688" s="1">
        <f>Atask.AtsOp!A5219</f>
        <v>42466</v>
      </c>
      <c r="B5688" t="str">
        <f>Atask.AtsOp!E5219</f>
        <v>3002-0013</v>
      </c>
      <c r="C5688" t="str">
        <f>Atask.AtsOp!H5219</f>
        <v>Put.gaz.ferm.gėr. "Santa Verona" Saldus,0,75l 7,5%</v>
      </c>
      <c r="D5688" t="str">
        <f>Atask.AtsOp!N5219</f>
        <v>But.</v>
      </c>
      <c r="E5688" t="str">
        <f>Atask.AtsOp!I5219</f>
        <v>Gamyba</v>
      </c>
      <c r="F5688">
        <f>Atask.AtsOp!M5219</f>
        <v>14949</v>
      </c>
      <c r="G5688">
        <f>VLOOKUP(B5688,Prekės!$A$2:$E$3000,3,FALSE)</f>
        <v>215</v>
      </c>
      <c r="H5688">
        <f>VLOOKUP(B5688,Prekės!$A$2:$E$3000,4,FALSE)</f>
        <v>0.75</v>
      </c>
      <c r="I5688">
        <f>VLOOKUP(B5688,Prekės!$A$2:$E$3000,5,FALSE)</f>
        <v>7.5</v>
      </c>
      <c r="J5688">
        <f t="shared" si="179"/>
        <v>11211.75</v>
      </c>
      <c r="K5688">
        <f t="shared" si="180"/>
        <v>11211.75</v>
      </c>
    </row>
    <row r="5689" spans="1:11">
      <c r="A5689" s="1">
        <f>Atask.AtsOp!A5220</f>
        <v>42473</v>
      </c>
      <c r="B5689" t="str">
        <f>Atask.AtsOp!E5220</f>
        <v>3002-0013</v>
      </c>
      <c r="C5689" t="str">
        <f>Atask.AtsOp!H5220</f>
        <v>Put.gaz.ferm.gėr. "Santa Verona" Saldus,0,75l 7,5%</v>
      </c>
      <c r="D5689" t="str">
        <f>Atask.AtsOp!N5220</f>
        <v>But.</v>
      </c>
      <c r="E5689" t="str">
        <f>Atask.AtsOp!I5220</f>
        <v>KS eilutė</v>
      </c>
      <c r="F5689">
        <f>Atask.AtsOp!M5220</f>
        <v>-2</v>
      </c>
      <c r="G5689">
        <f>VLOOKUP(B5689,Prekės!$A$2:$E$3000,3,FALSE)</f>
        <v>215</v>
      </c>
      <c r="H5689">
        <f>VLOOKUP(B5689,Prekės!$A$2:$E$3000,4,FALSE)</f>
        <v>0.75</v>
      </c>
      <c r="I5689">
        <f>VLOOKUP(B5689,Prekės!$A$2:$E$3000,5,FALSE)</f>
        <v>7.5</v>
      </c>
      <c r="J5689">
        <f t="shared" si="179"/>
        <v>-1.5</v>
      </c>
      <c r="K5689">
        <f t="shared" si="180"/>
        <v>-1.5</v>
      </c>
    </row>
    <row r="5690" spans="1:11">
      <c r="A5690" s="1">
        <f>Atask.AtsOp!A5221</f>
        <v>42467</v>
      </c>
      <c r="B5690" t="str">
        <f>Atask.AtsOp!E5221</f>
        <v>3002-0013</v>
      </c>
      <c r="C5690" t="str">
        <f>Atask.AtsOp!H5221</f>
        <v>Put.gaz.ferm.gėr. "Santa Verona" Saldus,0,75l 7,5%</v>
      </c>
      <c r="D5690" t="str">
        <f>Atask.AtsOp!N5221</f>
        <v>But.</v>
      </c>
      <c r="E5690" t="str">
        <f>Atask.AtsOp!I5221</f>
        <v>Perkelti</v>
      </c>
      <c r="F5690">
        <f>Atask.AtsOp!M5221</f>
        <v>-14948</v>
      </c>
      <c r="G5690">
        <f>VLOOKUP(B5690,Prekės!$A$2:$E$3000,3,FALSE)</f>
        <v>215</v>
      </c>
      <c r="H5690">
        <f>VLOOKUP(B5690,Prekės!$A$2:$E$3000,4,FALSE)</f>
        <v>0.75</v>
      </c>
      <c r="I5690">
        <f>VLOOKUP(B5690,Prekės!$A$2:$E$3000,5,FALSE)</f>
        <v>7.5</v>
      </c>
      <c r="J5690">
        <f t="shared" si="179"/>
        <v>-11211</v>
      </c>
      <c r="K5690">
        <f t="shared" si="180"/>
        <v>-11211</v>
      </c>
    </row>
    <row r="5691" spans="1:11">
      <c r="A5691" s="1">
        <f>Atask.AtsOp!A5222</f>
        <v>42472</v>
      </c>
      <c r="B5691" t="str">
        <f>Atask.AtsOp!E5222</f>
        <v>3002-0013</v>
      </c>
      <c r="C5691" t="str">
        <f>Atask.AtsOp!H5222</f>
        <v>Put.gaz.ferm.gėr. "Santa Verona" Saldus,0,75l 7,5%</v>
      </c>
      <c r="D5691" t="str">
        <f>Atask.AtsOp!N5222</f>
        <v>But.</v>
      </c>
      <c r="E5691" t="str">
        <f>Atask.AtsOp!I5222</f>
        <v>Perkelti</v>
      </c>
      <c r="F5691">
        <f>Atask.AtsOp!M5222</f>
        <v>2</v>
      </c>
      <c r="G5691">
        <f>VLOOKUP(B5691,Prekės!$A$2:$E$3000,3,FALSE)</f>
        <v>215</v>
      </c>
      <c r="H5691">
        <f>VLOOKUP(B5691,Prekės!$A$2:$E$3000,4,FALSE)</f>
        <v>0.75</v>
      </c>
      <c r="I5691">
        <f>VLOOKUP(B5691,Prekės!$A$2:$E$3000,5,FALSE)</f>
        <v>7.5</v>
      </c>
      <c r="J5691">
        <f t="shared" si="179"/>
        <v>1.5</v>
      </c>
      <c r="K5691">
        <f t="shared" si="180"/>
        <v>1.5</v>
      </c>
    </row>
    <row r="5692" spans="1:11">
      <c r="A5692" s="1">
        <f>Atask.AtsOp!A5223</f>
        <v>42466</v>
      </c>
      <c r="B5692" t="str">
        <f>Atask.AtsOp!E5223</f>
        <v>3002-0013</v>
      </c>
      <c r="C5692" t="str">
        <f>Atask.AtsOp!H5223</f>
        <v>Put.gaz.ferm.gėr. "Santa Verona" Saldus,0,75l 7,5%</v>
      </c>
      <c r="D5692" t="str">
        <f>Atask.AtsOp!N5223</f>
        <v>But.</v>
      </c>
      <c r="E5692" t="str">
        <f>Atask.AtsOp!I5223</f>
        <v>Perkelti</v>
      </c>
      <c r="F5692">
        <f>Atask.AtsOp!M5223</f>
        <v>1</v>
      </c>
      <c r="G5692">
        <f>VLOOKUP(B5692,Prekės!$A$2:$E$3000,3,FALSE)</f>
        <v>215</v>
      </c>
      <c r="H5692">
        <f>VLOOKUP(B5692,Prekės!$A$2:$E$3000,4,FALSE)</f>
        <v>0.75</v>
      </c>
      <c r="I5692">
        <f>VLOOKUP(B5692,Prekės!$A$2:$E$3000,5,FALSE)</f>
        <v>7.5</v>
      </c>
      <c r="J5692">
        <f t="shared" si="179"/>
        <v>0.75</v>
      </c>
      <c r="K5692">
        <f t="shared" si="180"/>
        <v>0.75</v>
      </c>
    </row>
    <row r="5693" spans="1:11">
      <c r="A5693" s="1" t="e">
        <f>Atask.AtsOp!#REF!</f>
        <v>#REF!</v>
      </c>
      <c r="B5693" t="e">
        <f>Atask.AtsOp!#REF!</f>
        <v>#REF!</v>
      </c>
      <c r="C5693" t="e">
        <f>Atask.AtsOp!#REF!</f>
        <v>#REF!</v>
      </c>
      <c r="D5693" t="e">
        <f>Atask.AtsOp!#REF!</f>
        <v>#REF!</v>
      </c>
      <c r="E5693" t="e">
        <f>Atask.AtsOp!#REF!</f>
        <v>#REF!</v>
      </c>
      <c r="F5693" t="e">
        <f>Atask.AtsOp!#REF!</f>
        <v>#REF!</v>
      </c>
      <c r="G5693" t="e">
        <f>VLOOKUP(B5693,Prekės!$A$2:$E$3000,3,FALSE)</f>
        <v>#REF!</v>
      </c>
      <c r="H5693" t="e">
        <f>VLOOKUP(B5693,Prekės!$A$2:$E$3000,4,FALSE)</f>
        <v>#REF!</v>
      </c>
      <c r="I5693" t="e">
        <f>VLOOKUP(B5693,Prekės!$A$2:$E$3000,5,FALSE)</f>
        <v>#REF!</v>
      </c>
      <c r="J5693" t="e">
        <f t="shared" si="179"/>
        <v>#REF!</v>
      </c>
      <c r="K5693" t="e">
        <f t="shared" si="180"/>
        <v>#REF!</v>
      </c>
    </row>
    <row r="5694" spans="1:11">
      <c r="A5694" s="1">
        <f>Atask.AtsOp!A5224</f>
        <v>42489</v>
      </c>
      <c r="B5694" t="str">
        <f>Atask.AtsOp!E5224</f>
        <v>3002-0013</v>
      </c>
      <c r="C5694" t="str">
        <f>Atask.AtsOp!H5224</f>
        <v>Put.gaz.ferm.gėr. "Santa Verona" Saldus,0,75l 7,5%</v>
      </c>
      <c r="D5694" t="str">
        <f>Atask.AtsOp!N5224</f>
        <v>But.</v>
      </c>
      <c r="E5694" t="str">
        <f>Atask.AtsOp!I5224</f>
        <v>Pardavimo užsakymas</v>
      </c>
      <c r="F5694">
        <f>Atask.AtsOp!M5224</f>
        <v>-1</v>
      </c>
      <c r="G5694">
        <f>VLOOKUP(B5694,Prekės!$A$2:$E$3000,3,FALSE)</f>
        <v>215</v>
      </c>
      <c r="H5694">
        <f>VLOOKUP(B5694,Prekės!$A$2:$E$3000,4,FALSE)</f>
        <v>0.75</v>
      </c>
      <c r="I5694">
        <f>VLOOKUP(B5694,Prekės!$A$2:$E$3000,5,FALSE)</f>
        <v>7.5</v>
      </c>
      <c r="J5694">
        <f t="shared" si="179"/>
        <v>-0.75</v>
      </c>
      <c r="K5694">
        <f t="shared" si="180"/>
        <v>-0.75</v>
      </c>
    </row>
    <row r="5695" spans="1:11">
      <c r="A5695" s="1">
        <f>Atask.AtsOp!A5225</f>
        <v>42473</v>
      </c>
      <c r="B5695" t="str">
        <f>Atask.AtsOp!E5225</f>
        <v>3002-0013E</v>
      </c>
      <c r="C5695" t="str">
        <f>Atask.AtsOp!H5225</f>
        <v>Put.gaz.ferm.gėr. "Santa Verona" Saldus,0,75l 7,5%</v>
      </c>
      <c r="D5695" t="str">
        <f>Atask.AtsOp!N5225</f>
        <v>But.</v>
      </c>
      <c r="E5695" t="str">
        <f>Atask.AtsOp!I5225</f>
        <v>Pardavimo užsakymas</v>
      </c>
      <c r="F5695">
        <f>Atask.AtsOp!M5225</f>
        <v>-2</v>
      </c>
      <c r="G5695">
        <f>VLOOKUP(B5695,Prekės!$A$2:$E$3000,3,FALSE)</f>
        <v>215</v>
      </c>
      <c r="H5695">
        <f>VLOOKUP(B5695,Prekės!$A$2:$E$3000,4,FALSE)</f>
        <v>0.75</v>
      </c>
      <c r="I5695">
        <f>VLOOKUP(B5695,Prekės!$A$2:$E$3000,5,FALSE)</f>
        <v>7.5</v>
      </c>
      <c r="J5695">
        <f t="shared" si="179"/>
        <v>-1.5</v>
      </c>
      <c r="K5695">
        <f t="shared" si="180"/>
        <v>-1.5</v>
      </c>
    </row>
    <row r="5696" spans="1:11">
      <c r="A5696" s="1">
        <f>Atask.AtsOp!A5226</f>
        <v>42473</v>
      </c>
      <c r="B5696" t="str">
        <f>Atask.AtsOp!E5226</f>
        <v>3002-0013E</v>
      </c>
      <c r="C5696" t="str">
        <f>Atask.AtsOp!H5226</f>
        <v>Put.gaz.ferm.gėr. "Santa Verona" Saldus,0,75l 7,5%</v>
      </c>
      <c r="D5696" t="str">
        <f>Atask.AtsOp!N5226</f>
        <v>But.</v>
      </c>
      <c r="E5696" t="str">
        <f>Atask.AtsOp!I5226</f>
        <v>Perkelti</v>
      </c>
      <c r="F5696">
        <f>Atask.AtsOp!M5226</f>
        <v>2</v>
      </c>
      <c r="G5696">
        <f>VLOOKUP(B5696,Prekės!$A$2:$E$3000,3,FALSE)</f>
        <v>215</v>
      </c>
      <c r="H5696">
        <f>VLOOKUP(B5696,Prekės!$A$2:$E$3000,4,FALSE)</f>
        <v>0.75</v>
      </c>
      <c r="I5696">
        <f>VLOOKUP(B5696,Prekės!$A$2:$E$3000,5,FALSE)</f>
        <v>7.5</v>
      </c>
      <c r="J5696">
        <f t="shared" si="179"/>
        <v>1.5</v>
      </c>
      <c r="K5696">
        <f t="shared" si="180"/>
        <v>1.5</v>
      </c>
    </row>
    <row r="5697" spans="1:11">
      <c r="A5697" s="1">
        <f>Atask.AtsOp!A5227</f>
        <v>42473</v>
      </c>
      <c r="B5697" t="str">
        <f>Atask.AtsOp!E5227</f>
        <v>3002-0013E</v>
      </c>
      <c r="C5697" t="str">
        <f>Atask.AtsOp!H5227</f>
        <v>Put.gaz.ferm.gėr. "Santa Verona" Saldus,0,75l 7,5%</v>
      </c>
      <c r="D5697" t="str">
        <f>Atask.AtsOp!N5227</f>
        <v>But.</v>
      </c>
      <c r="E5697" t="str">
        <f>Atask.AtsOp!I5227</f>
        <v>KS</v>
      </c>
      <c r="F5697">
        <f>Atask.AtsOp!M5227</f>
        <v>2</v>
      </c>
      <c r="G5697">
        <f>VLOOKUP(B5697,Prekės!$A$2:$E$3000,3,FALSE)</f>
        <v>215</v>
      </c>
      <c r="H5697">
        <f>VLOOKUP(B5697,Prekės!$A$2:$E$3000,4,FALSE)</f>
        <v>0.75</v>
      </c>
      <c r="I5697">
        <f>VLOOKUP(B5697,Prekės!$A$2:$E$3000,5,FALSE)</f>
        <v>7.5</v>
      </c>
      <c r="J5697">
        <f t="shared" si="179"/>
        <v>1.5</v>
      </c>
      <c r="K5697">
        <f t="shared" si="180"/>
        <v>1.5</v>
      </c>
    </row>
    <row r="5698" spans="1:11">
      <c r="A5698" s="1">
        <f>Atask.AtsOp!A5228</f>
        <v>42473</v>
      </c>
      <c r="B5698" t="str">
        <f>Atask.AtsOp!E5228</f>
        <v>3002-0013E</v>
      </c>
      <c r="C5698" t="str">
        <f>Atask.AtsOp!H5228</f>
        <v>Put.gaz.ferm.gėr. "Santa Verona" Saldus,0,75l 7,5%</v>
      </c>
      <c r="D5698" t="str">
        <f>Atask.AtsOp!N5228</f>
        <v>But.</v>
      </c>
      <c r="E5698" t="str">
        <f>Atask.AtsOp!I5228</f>
        <v>Perkelti</v>
      </c>
      <c r="F5698">
        <f>Atask.AtsOp!M5228</f>
        <v>-2</v>
      </c>
      <c r="G5698">
        <f>VLOOKUP(B5698,Prekės!$A$2:$E$3000,3,FALSE)</f>
        <v>215</v>
      </c>
      <c r="H5698">
        <f>VLOOKUP(B5698,Prekės!$A$2:$E$3000,4,FALSE)</f>
        <v>0.75</v>
      </c>
      <c r="I5698">
        <f>VLOOKUP(B5698,Prekės!$A$2:$E$3000,5,FALSE)</f>
        <v>7.5</v>
      </c>
      <c r="J5698">
        <f t="shared" si="179"/>
        <v>-1.5</v>
      </c>
      <c r="K5698">
        <f t="shared" si="180"/>
        <v>-1.5</v>
      </c>
    </row>
    <row r="5699" spans="1:11">
      <c r="A5699" s="1">
        <f>Atask.AtsOp!A5229</f>
        <v>42475</v>
      </c>
      <c r="B5699" t="str">
        <f>Atask.AtsOp!E5229</f>
        <v>3002-0014</v>
      </c>
      <c r="C5699" t="str">
        <f>Atask.AtsOp!H5229</f>
        <v>Put.gaz.ferm.gėr."Santa Verona"P.saldus,0,75l 7,5%</v>
      </c>
      <c r="D5699" t="str">
        <f>Atask.AtsOp!N5229</f>
        <v>But.</v>
      </c>
      <c r="E5699" t="str">
        <f>Atask.AtsOp!I5229</f>
        <v>Pardavimo užsakymas</v>
      </c>
      <c r="F5699">
        <f>Atask.AtsOp!M5229</f>
        <v>-200</v>
      </c>
      <c r="G5699">
        <f>VLOOKUP(B5699,Prekės!$A$2:$E$3000,3,FALSE)</f>
        <v>215</v>
      </c>
      <c r="H5699">
        <f>VLOOKUP(B5699,Prekės!$A$2:$E$3000,4,FALSE)</f>
        <v>0.75</v>
      </c>
      <c r="I5699">
        <f>VLOOKUP(B5699,Prekės!$A$2:$E$3000,5,FALSE)</f>
        <v>7.5</v>
      </c>
      <c r="J5699">
        <f t="shared" si="179"/>
        <v>-150</v>
      </c>
      <c r="K5699">
        <f t="shared" si="180"/>
        <v>-150</v>
      </c>
    </row>
    <row r="5700" spans="1:11">
      <c r="A5700" s="1">
        <f>Atask.AtsOp!A5230</f>
        <v>42475</v>
      </c>
      <c r="B5700" t="str">
        <f>Atask.AtsOp!E5230</f>
        <v>3002-0014</v>
      </c>
      <c r="C5700" t="str">
        <f>Atask.AtsOp!H5230</f>
        <v>Put.gaz.ferm.gėr."Santa Verona"P.saldus,0,75l 7,5%</v>
      </c>
      <c r="D5700" t="str">
        <f>Atask.AtsOp!N5230</f>
        <v>But.</v>
      </c>
      <c r="E5700" t="str">
        <f>Atask.AtsOp!I5230</f>
        <v>Pardavimo užsakymas</v>
      </c>
      <c r="F5700">
        <f>Atask.AtsOp!M5230</f>
        <v>200</v>
      </c>
      <c r="G5700">
        <f>VLOOKUP(B5700,Prekės!$A$2:$E$3000,3,FALSE)</f>
        <v>215</v>
      </c>
      <c r="H5700">
        <f>VLOOKUP(B5700,Prekės!$A$2:$E$3000,4,FALSE)</f>
        <v>0.75</v>
      </c>
      <c r="I5700">
        <f>VLOOKUP(B5700,Prekės!$A$2:$E$3000,5,FALSE)</f>
        <v>7.5</v>
      </c>
      <c r="J5700">
        <f t="shared" si="179"/>
        <v>150</v>
      </c>
      <c r="K5700">
        <f t="shared" si="180"/>
        <v>150</v>
      </c>
    </row>
    <row r="5701" spans="1:11">
      <c r="A5701" s="1">
        <f>Atask.AtsOp!A5231</f>
        <v>42489</v>
      </c>
      <c r="B5701" t="str">
        <f>Atask.AtsOp!E5231</f>
        <v>3002-0014</v>
      </c>
      <c r="C5701" t="str">
        <f>Atask.AtsOp!H5231</f>
        <v>Put.gaz.ferm.gėr."Santa Verona"P.saldus,0,75l 7,5%</v>
      </c>
      <c r="D5701" t="str">
        <f>Atask.AtsOp!N5231</f>
        <v>But.</v>
      </c>
      <c r="E5701" t="str">
        <f>Atask.AtsOp!I5231</f>
        <v>Pardavimo užsakymas</v>
      </c>
      <c r="F5701">
        <f>Atask.AtsOp!M5231</f>
        <v>69</v>
      </c>
      <c r="G5701">
        <f>VLOOKUP(B5701,Prekės!$A$2:$E$3000,3,FALSE)</f>
        <v>215</v>
      </c>
      <c r="H5701">
        <f>VLOOKUP(B5701,Prekės!$A$2:$E$3000,4,FALSE)</f>
        <v>0.75</v>
      </c>
      <c r="I5701">
        <f>VLOOKUP(B5701,Prekės!$A$2:$E$3000,5,FALSE)</f>
        <v>7.5</v>
      </c>
      <c r="J5701">
        <f t="shared" si="179"/>
        <v>51.75</v>
      </c>
      <c r="K5701">
        <f t="shared" si="180"/>
        <v>51.75</v>
      </c>
    </row>
    <row r="5702" spans="1:11">
      <c r="A5702" s="1">
        <f>Atask.AtsOp!A5232</f>
        <v>42489</v>
      </c>
      <c r="B5702" t="str">
        <f>Atask.AtsOp!E5232</f>
        <v>3002-0014</v>
      </c>
      <c r="C5702" t="str">
        <f>Atask.AtsOp!H5232</f>
        <v>Put.gaz.ferm.gėr."Santa Verona"P.saldus,0,75l 7,5%</v>
      </c>
      <c r="D5702" t="str">
        <f>Atask.AtsOp!N5232</f>
        <v>But.</v>
      </c>
      <c r="E5702" t="str">
        <f>Atask.AtsOp!I5232</f>
        <v>Pardavimo užsakymas</v>
      </c>
      <c r="F5702">
        <f>Atask.AtsOp!M5232</f>
        <v>-1996</v>
      </c>
      <c r="G5702">
        <f>VLOOKUP(B5702,Prekės!$A$2:$E$3000,3,FALSE)</f>
        <v>215</v>
      </c>
      <c r="H5702">
        <f>VLOOKUP(B5702,Prekės!$A$2:$E$3000,4,FALSE)</f>
        <v>0.75</v>
      </c>
      <c r="I5702">
        <f>VLOOKUP(B5702,Prekės!$A$2:$E$3000,5,FALSE)</f>
        <v>7.5</v>
      </c>
      <c r="J5702">
        <f t="shared" si="179"/>
        <v>-1497</v>
      </c>
      <c r="K5702">
        <f t="shared" si="180"/>
        <v>-1497</v>
      </c>
    </row>
    <row r="5703" spans="1:11">
      <c r="A5703" s="1">
        <f>Atask.AtsOp!A5233</f>
        <v>42489</v>
      </c>
      <c r="B5703" t="str">
        <f>Atask.AtsOp!E5233</f>
        <v>3002-0014</v>
      </c>
      <c r="C5703" t="str">
        <f>Atask.AtsOp!H5233</f>
        <v>Put.gaz.ferm.gėr."Santa Verona"P.saldus,0,75l 7,5%</v>
      </c>
      <c r="D5703" t="str">
        <f>Atask.AtsOp!N5233</f>
        <v>But.</v>
      </c>
      <c r="E5703" t="str">
        <f>Atask.AtsOp!I5233</f>
        <v>Pardavimo užsakymas</v>
      </c>
      <c r="F5703">
        <f>Atask.AtsOp!M5233</f>
        <v>-362</v>
      </c>
      <c r="G5703">
        <f>VLOOKUP(B5703,Prekės!$A$2:$E$3000,3,FALSE)</f>
        <v>215</v>
      </c>
      <c r="H5703">
        <f>VLOOKUP(B5703,Prekės!$A$2:$E$3000,4,FALSE)</f>
        <v>0.75</v>
      </c>
      <c r="I5703">
        <f>VLOOKUP(B5703,Prekės!$A$2:$E$3000,5,FALSE)</f>
        <v>7.5</v>
      </c>
      <c r="J5703">
        <f t="shared" si="179"/>
        <v>-271.5</v>
      </c>
      <c r="K5703">
        <f t="shared" si="180"/>
        <v>-271.5</v>
      </c>
    </row>
    <row r="5704" spans="1:11">
      <c r="A5704" s="1">
        <f>Atask.AtsOp!A5234</f>
        <v>42489</v>
      </c>
      <c r="B5704" t="str">
        <f>Atask.AtsOp!E5234</f>
        <v>3002-0014</v>
      </c>
      <c r="C5704" t="str">
        <f>Atask.AtsOp!H5234</f>
        <v>Put.gaz.ferm.gėr."Santa Verona"P.saldus,0,75l 7,5%</v>
      </c>
      <c r="D5704" t="str">
        <f>Atask.AtsOp!N5234</f>
        <v>But.</v>
      </c>
      <c r="E5704" t="str">
        <f>Atask.AtsOp!I5234</f>
        <v>Pardavimo užsakymas</v>
      </c>
      <c r="F5704">
        <f>Atask.AtsOp!M5234</f>
        <v>-69</v>
      </c>
      <c r="G5704">
        <f>VLOOKUP(B5704,Prekės!$A$2:$E$3000,3,FALSE)</f>
        <v>215</v>
      </c>
      <c r="H5704">
        <f>VLOOKUP(B5704,Prekės!$A$2:$E$3000,4,FALSE)</f>
        <v>0.75</v>
      </c>
      <c r="I5704">
        <f>VLOOKUP(B5704,Prekės!$A$2:$E$3000,5,FALSE)</f>
        <v>7.5</v>
      </c>
      <c r="J5704">
        <f t="shared" si="179"/>
        <v>-51.75</v>
      </c>
      <c r="K5704">
        <f t="shared" si="180"/>
        <v>-51.75</v>
      </c>
    </row>
    <row r="5705" spans="1:11">
      <c r="A5705" s="1">
        <f>Atask.AtsOp!A5235</f>
        <v>42489</v>
      </c>
      <c r="B5705" t="str">
        <f>Atask.AtsOp!E5235</f>
        <v>3002-0014</v>
      </c>
      <c r="C5705" t="str">
        <f>Atask.AtsOp!H5235</f>
        <v>Put.gaz.ferm.gėr."Santa Verona"P.saldus,0,75l 7,5%</v>
      </c>
      <c r="D5705" t="str">
        <f>Atask.AtsOp!N5235</f>
        <v>But.</v>
      </c>
      <c r="E5705" t="str">
        <f>Atask.AtsOp!I5235</f>
        <v>Pardavimo užsakymas</v>
      </c>
      <c r="F5705">
        <f>Atask.AtsOp!M5235</f>
        <v>1996</v>
      </c>
      <c r="G5705">
        <f>VLOOKUP(B5705,Prekės!$A$2:$E$3000,3,FALSE)</f>
        <v>215</v>
      </c>
      <c r="H5705">
        <f>VLOOKUP(B5705,Prekės!$A$2:$E$3000,4,FALSE)</f>
        <v>0.75</v>
      </c>
      <c r="I5705">
        <f>VLOOKUP(B5705,Prekės!$A$2:$E$3000,5,FALSE)</f>
        <v>7.5</v>
      </c>
      <c r="J5705">
        <f t="shared" si="179"/>
        <v>1497</v>
      </c>
      <c r="K5705">
        <f t="shared" si="180"/>
        <v>1497</v>
      </c>
    </row>
    <row r="5706" spans="1:11">
      <c r="A5706" s="1">
        <f>Atask.AtsOp!A5236</f>
        <v>42489</v>
      </c>
      <c r="B5706" t="str">
        <f>Atask.AtsOp!E5236</f>
        <v>3002-0014</v>
      </c>
      <c r="C5706" t="str">
        <f>Atask.AtsOp!H5236</f>
        <v>Put.gaz.ferm.gėr."Santa Verona"P.saldus,0,75l 7,5%</v>
      </c>
      <c r="D5706" t="str">
        <f>Atask.AtsOp!N5236</f>
        <v>But.</v>
      </c>
      <c r="E5706" t="str">
        <f>Atask.AtsOp!I5236</f>
        <v>Pardavimo užsakymas</v>
      </c>
      <c r="F5706">
        <f>Atask.AtsOp!M5236</f>
        <v>362</v>
      </c>
      <c r="G5706">
        <f>VLOOKUP(B5706,Prekės!$A$2:$E$3000,3,FALSE)</f>
        <v>215</v>
      </c>
      <c r="H5706">
        <f>VLOOKUP(B5706,Prekės!$A$2:$E$3000,4,FALSE)</f>
        <v>0.75</v>
      </c>
      <c r="I5706">
        <f>VLOOKUP(B5706,Prekės!$A$2:$E$3000,5,FALSE)</f>
        <v>7.5</v>
      </c>
      <c r="J5706">
        <f t="shared" si="179"/>
        <v>271.5</v>
      </c>
      <c r="K5706">
        <f t="shared" si="180"/>
        <v>271.5</v>
      </c>
    </row>
    <row r="5707" spans="1:11">
      <c r="A5707" s="1">
        <f>Atask.AtsOp!A5237</f>
        <v>42467</v>
      </c>
      <c r="B5707" t="str">
        <f>Atask.AtsOp!E5237</f>
        <v>3002-0014</v>
      </c>
      <c r="C5707" t="str">
        <f>Atask.AtsOp!H5237</f>
        <v>Put.gaz.ferm.gėr."Santa Verona"P.saldus,0,75l 7,5%</v>
      </c>
      <c r="D5707" t="str">
        <f>Atask.AtsOp!N5237</f>
        <v>But.</v>
      </c>
      <c r="E5707" t="str">
        <f>Atask.AtsOp!I5237</f>
        <v>Pardavimo užsakymas</v>
      </c>
      <c r="F5707">
        <f>Atask.AtsOp!M5237</f>
        <v>-864</v>
      </c>
      <c r="G5707">
        <f>VLOOKUP(B5707,Prekės!$A$2:$E$3000,3,FALSE)</f>
        <v>215</v>
      </c>
      <c r="H5707">
        <f>VLOOKUP(B5707,Prekės!$A$2:$E$3000,4,FALSE)</f>
        <v>0.75</v>
      </c>
      <c r="I5707">
        <f>VLOOKUP(B5707,Prekės!$A$2:$E$3000,5,FALSE)</f>
        <v>7.5</v>
      </c>
      <c r="J5707">
        <f t="shared" si="179"/>
        <v>-648</v>
      </c>
      <c r="K5707">
        <f t="shared" si="180"/>
        <v>-648</v>
      </c>
    </row>
    <row r="5708" spans="1:11">
      <c r="A5708" s="1">
        <f>Atask.AtsOp!A5238</f>
        <v>42467</v>
      </c>
      <c r="B5708" t="str">
        <f>Atask.AtsOp!E5238</f>
        <v>3002-0014</v>
      </c>
      <c r="C5708" t="str">
        <f>Atask.AtsOp!H5238</f>
        <v>Put.gaz.ferm.gėr."Santa Verona"P.saldus,0,75l 7,5%</v>
      </c>
      <c r="D5708" t="str">
        <f>Atask.AtsOp!N5238</f>
        <v>But.</v>
      </c>
      <c r="E5708" t="str">
        <f>Atask.AtsOp!I5238</f>
        <v>Pardavimo užsakymas</v>
      </c>
      <c r="F5708">
        <f>Atask.AtsOp!M5238</f>
        <v>-432</v>
      </c>
      <c r="G5708">
        <f>VLOOKUP(B5708,Prekės!$A$2:$E$3000,3,FALSE)</f>
        <v>215</v>
      </c>
      <c r="H5708">
        <f>VLOOKUP(B5708,Prekės!$A$2:$E$3000,4,FALSE)</f>
        <v>0.75</v>
      </c>
      <c r="I5708">
        <f>VLOOKUP(B5708,Prekės!$A$2:$E$3000,5,FALSE)</f>
        <v>7.5</v>
      </c>
      <c r="J5708">
        <f t="shared" si="179"/>
        <v>-324</v>
      </c>
      <c r="K5708">
        <f t="shared" si="180"/>
        <v>-324</v>
      </c>
    </row>
    <row r="5709" spans="1:11">
      <c r="A5709" s="1">
        <f>Atask.AtsOp!A5239</f>
        <v>42466</v>
      </c>
      <c r="B5709" t="str">
        <f>Atask.AtsOp!E5239</f>
        <v>3002-0014</v>
      </c>
      <c r="C5709" t="str">
        <f>Atask.AtsOp!H5239</f>
        <v>Put.gaz.ferm.gėr."Santa Verona"P.saldus,0,75l 7,5%</v>
      </c>
      <c r="D5709" t="str">
        <f>Atask.AtsOp!N5239</f>
        <v>But.</v>
      </c>
      <c r="E5709" t="str">
        <f>Atask.AtsOp!I5239</f>
        <v>Pardavimo užsakymas</v>
      </c>
      <c r="F5709">
        <f>Atask.AtsOp!M5239</f>
        <v>-84</v>
      </c>
      <c r="G5709">
        <f>VLOOKUP(B5709,Prekės!$A$2:$E$3000,3,FALSE)</f>
        <v>215</v>
      </c>
      <c r="H5709">
        <f>VLOOKUP(B5709,Prekės!$A$2:$E$3000,4,FALSE)</f>
        <v>0.75</v>
      </c>
      <c r="I5709">
        <f>VLOOKUP(B5709,Prekės!$A$2:$E$3000,5,FALSE)</f>
        <v>7.5</v>
      </c>
      <c r="J5709">
        <f t="shared" si="179"/>
        <v>-63</v>
      </c>
      <c r="K5709">
        <f t="shared" si="180"/>
        <v>-63</v>
      </c>
    </row>
    <row r="5710" spans="1:11">
      <c r="A5710" s="1">
        <f>Atask.AtsOp!A5240</f>
        <v>42466</v>
      </c>
      <c r="B5710" t="str">
        <f>Atask.AtsOp!E5240</f>
        <v>3002-0014</v>
      </c>
      <c r="C5710" t="str">
        <f>Atask.AtsOp!H5240</f>
        <v>Put.gaz.ferm.gėr."Santa Verona"P.saldus,0,75l 7,5%</v>
      </c>
      <c r="D5710" t="str">
        <f>Atask.AtsOp!N5240</f>
        <v>But.</v>
      </c>
      <c r="E5710" t="str">
        <f>Atask.AtsOp!I5240</f>
        <v>Pardavimo užsakymas</v>
      </c>
      <c r="F5710">
        <f>Atask.AtsOp!M5240</f>
        <v>-111</v>
      </c>
      <c r="G5710">
        <f>VLOOKUP(B5710,Prekės!$A$2:$E$3000,3,FALSE)</f>
        <v>215</v>
      </c>
      <c r="H5710">
        <f>VLOOKUP(B5710,Prekės!$A$2:$E$3000,4,FALSE)</f>
        <v>0.75</v>
      </c>
      <c r="I5710">
        <f>VLOOKUP(B5710,Prekės!$A$2:$E$3000,5,FALSE)</f>
        <v>7.5</v>
      </c>
      <c r="J5710">
        <f t="shared" si="179"/>
        <v>-83.25</v>
      </c>
      <c r="K5710">
        <f t="shared" si="180"/>
        <v>-83.25</v>
      </c>
    </row>
    <row r="5711" spans="1:11">
      <c r="A5711" s="1">
        <f>Atask.AtsOp!A5241</f>
        <v>42466</v>
      </c>
      <c r="B5711" t="str">
        <f>Atask.AtsOp!E5241</f>
        <v>3002-0014</v>
      </c>
      <c r="C5711" t="str">
        <f>Atask.AtsOp!H5241</f>
        <v>Put.gaz.ferm.gėr."Santa Verona"P.saldus,0,75l 7,5%</v>
      </c>
      <c r="D5711" t="str">
        <f>Atask.AtsOp!N5241</f>
        <v>But.</v>
      </c>
      <c r="E5711" t="str">
        <f>Atask.AtsOp!I5241</f>
        <v>Pardavimo užsakymas</v>
      </c>
      <c r="F5711">
        <f>Atask.AtsOp!M5241</f>
        <v>-33</v>
      </c>
      <c r="G5711">
        <f>VLOOKUP(B5711,Prekės!$A$2:$E$3000,3,FALSE)</f>
        <v>215</v>
      </c>
      <c r="H5711">
        <f>VLOOKUP(B5711,Prekės!$A$2:$E$3000,4,FALSE)</f>
        <v>0.75</v>
      </c>
      <c r="I5711">
        <f>VLOOKUP(B5711,Prekės!$A$2:$E$3000,5,FALSE)</f>
        <v>7.5</v>
      </c>
      <c r="J5711">
        <f t="shared" si="179"/>
        <v>-24.75</v>
      </c>
      <c r="K5711">
        <f t="shared" si="180"/>
        <v>-24.75</v>
      </c>
    </row>
    <row r="5712" spans="1:11">
      <c r="A5712" s="1">
        <f>Atask.AtsOp!A5242</f>
        <v>42464</v>
      </c>
      <c r="B5712" t="str">
        <f>Atask.AtsOp!E5242</f>
        <v>3002-0014</v>
      </c>
      <c r="C5712" t="str">
        <f>Atask.AtsOp!H5242</f>
        <v>Put.gaz.ferm.gėr."Santa Verona"P.saldus,0,75l 7,5%</v>
      </c>
      <c r="D5712" t="str">
        <f>Atask.AtsOp!N5242</f>
        <v>But.</v>
      </c>
      <c r="E5712" t="str">
        <f>Atask.AtsOp!I5242</f>
        <v>Pardavimo užsakymas</v>
      </c>
      <c r="F5712">
        <f>Atask.AtsOp!M5242</f>
        <v>-48</v>
      </c>
      <c r="G5712">
        <f>VLOOKUP(B5712,Prekės!$A$2:$E$3000,3,FALSE)</f>
        <v>215</v>
      </c>
      <c r="H5712">
        <f>VLOOKUP(B5712,Prekės!$A$2:$E$3000,4,FALSE)</f>
        <v>0.75</v>
      </c>
      <c r="I5712">
        <f>VLOOKUP(B5712,Prekės!$A$2:$E$3000,5,FALSE)</f>
        <v>7.5</v>
      </c>
      <c r="J5712">
        <f t="shared" si="179"/>
        <v>-36</v>
      </c>
      <c r="K5712">
        <f t="shared" si="180"/>
        <v>-36</v>
      </c>
    </row>
    <row r="5713" spans="1:11">
      <c r="A5713" s="1">
        <f>Atask.AtsOp!A5243</f>
        <v>42461</v>
      </c>
      <c r="B5713" t="str">
        <f>Atask.AtsOp!E5243</f>
        <v>3002-0014</v>
      </c>
      <c r="C5713" t="str">
        <f>Atask.AtsOp!H5243</f>
        <v>Put.gaz.ferm.gėr."Santa Verona"P.saldus,0,75l 7,5%</v>
      </c>
      <c r="D5713" t="str">
        <f>Atask.AtsOp!N5243</f>
        <v>But.</v>
      </c>
      <c r="E5713" t="str">
        <f>Atask.AtsOp!I5243</f>
        <v>Pardavimo užsakymas</v>
      </c>
      <c r="F5713">
        <f>Atask.AtsOp!M5243</f>
        <v>-216</v>
      </c>
      <c r="G5713">
        <f>VLOOKUP(B5713,Prekės!$A$2:$E$3000,3,FALSE)</f>
        <v>215</v>
      </c>
      <c r="H5713">
        <f>VLOOKUP(B5713,Prekės!$A$2:$E$3000,4,FALSE)</f>
        <v>0.75</v>
      </c>
      <c r="I5713">
        <f>VLOOKUP(B5713,Prekės!$A$2:$E$3000,5,FALSE)</f>
        <v>7.5</v>
      </c>
      <c r="J5713">
        <f t="shared" si="179"/>
        <v>-162</v>
      </c>
      <c r="K5713">
        <f t="shared" si="180"/>
        <v>-162</v>
      </c>
    </row>
    <row r="5714" spans="1:11">
      <c r="A5714" s="1">
        <f>Atask.AtsOp!A5244</f>
        <v>42465</v>
      </c>
      <c r="B5714" t="str">
        <f>Atask.AtsOp!E5244</f>
        <v>3002-0014</v>
      </c>
      <c r="C5714" t="str">
        <f>Atask.AtsOp!H5244</f>
        <v>Put.gaz.ferm.gėr."Santa Verona"P.saldus,0,75l 7,5%</v>
      </c>
      <c r="D5714" t="str">
        <f>Atask.AtsOp!N5244</f>
        <v>But.</v>
      </c>
      <c r="E5714" t="str">
        <f>Atask.AtsOp!I5244</f>
        <v>Pardavimo užsakymas</v>
      </c>
      <c r="F5714">
        <f>Atask.AtsOp!M5244</f>
        <v>-36</v>
      </c>
      <c r="G5714">
        <f>VLOOKUP(B5714,Prekės!$A$2:$E$3000,3,FALSE)</f>
        <v>215</v>
      </c>
      <c r="H5714">
        <f>VLOOKUP(B5714,Prekės!$A$2:$E$3000,4,FALSE)</f>
        <v>0.75</v>
      </c>
      <c r="I5714">
        <f>VLOOKUP(B5714,Prekės!$A$2:$E$3000,5,FALSE)</f>
        <v>7.5</v>
      </c>
      <c r="J5714">
        <f t="shared" si="179"/>
        <v>-27</v>
      </c>
      <c r="K5714">
        <f t="shared" si="180"/>
        <v>-27</v>
      </c>
    </row>
    <row r="5715" spans="1:11">
      <c r="A5715" s="1">
        <f>Atask.AtsOp!A5245</f>
        <v>42465</v>
      </c>
      <c r="B5715" t="str">
        <f>Atask.AtsOp!E5245</f>
        <v>3002-0014</v>
      </c>
      <c r="C5715" t="str">
        <f>Atask.AtsOp!H5245</f>
        <v>Put.gaz.ferm.gėr."Santa Verona"P.saldus,0,75l 7,5%</v>
      </c>
      <c r="D5715" t="str">
        <f>Atask.AtsOp!N5245</f>
        <v>But.</v>
      </c>
      <c r="E5715" t="str">
        <f>Atask.AtsOp!I5245</f>
        <v>Pardavimo užsakymas</v>
      </c>
      <c r="F5715">
        <f>Atask.AtsOp!M5245</f>
        <v>-3888</v>
      </c>
      <c r="G5715">
        <f>VLOOKUP(B5715,Prekės!$A$2:$E$3000,3,FALSE)</f>
        <v>215</v>
      </c>
      <c r="H5715">
        <f>VLOOKUP(B5715,Prekės!$A$2:$E$3000,4,FALSE)</f>
        <v>0.75</v>
      </c>
      <c r="I5715">
        <f>VLOOKUP(B5715,Prekės!$A$2:$E$3000,5,FALSE)</f>
        <v>7.5</v>
      </c>
      <c r="J5715">
        <f t="shared" si="179"/>
        <v>-2916</v>
      </c>
      <c r="K5715">
        <f t="shared" si="180"/>
        <v>-2916</v>
      </c>
    </row>
    <row r="5716" spans="1:11">
      <c r="A5716" s="1">
        <f>Atask.AtsOp!A5246</f>
        <v>42465</v>
      </c>
      <c r="B5716" t="str">
        <f>Atask.AtsOp!E5246</f>
        <v>3002-0014</v>
      </c>
      <c r="C5716" t="str">
        <f>Atask.AtsOp!H5246</f>
        <v>Put.gaz.ferm.gėr."Santa Verona"P.saldus,0,75l 7,5%</v>
      </c>
      <c r="D5716" t="str">
        <f>Atask.AtsOp!N5246</f>
        <v>But.</v>
      </c>
      <c r="E5716" t="str">
        <f>Atask.AtsOp!I5246</f>
        <v>Pardavimo užsakymas</v>
      </c>
      <c r="F5716">
        <f>Atask.AtsOp!M5246</f>
        <v>-432</v>
      </c>
      <c r="G5716">
        <f>VLOOKUP(B5716,Prekės!$A$2:$E$3000,3,FALSE)</f>
        <v>215</v>
      </c>
      <c r="H5716">
        <f>VLOOKUP(B5716,Prekės!$A$2:$E$3000,4,FALSE)</f>
        <v>0.75</v>
      </c>
      <c r="I5716">
        <f>VLOOKUP(B5716,Prekės!$A$2:$E$3000,5,FALSE)</f>
        <v>7.5</v>
      </c>
      <c r="J5716">
        <f t="shared" si="179"/>
        <v>-324</v>
      </c>
      <c r="K5716">
        <f t="shared" si="180"/>
        <v>-324</v>
      </c>
    </row>
    <row r="5717" spans="1:11">
      <c r="A5717" s="1">
        <f>Atask.AtsOp!A5247</f>
        <v>42464</v>
      </c>
      <c r="B5717" t="str">
        <f>Atask.AtsOp!E5247</f>
        <v>3002-0014</v>
      </c>
      <c r="C5717" t="str">
        <f>Atask.AtsOp!H5247</f>
        <v>Put.gaz.ferm.gėr."Santa Verona"P.saldus,0,75l 7,5%</v>
      </c>
      <c r="D5717" t="str">
        <f>Atask.AtsOp!N5247</f>
        <v>But.</v>
      </c>
      <c r="E5717" t="str">
        <f>Atask.AtsOp!I5247</f>
        <v>Pardavimo užsakymas</v>
      </c>
      <c r="F5717">
        <f>Atask.AtsOp!M5247</f>
        <v>-144</v>
      </c>
      <c r="G5717">
        <f>VLOOKUP(B5717,Prekės!$A$2:$E$3000,3,FALSE)</f>
        <v>215</v>
      </c>
      <c r="H5717">
        <f>VLOOKUP(B5717,Prekės!$A$2:$E$3000,4,FALSE)</f>
        <v>0.75</v>
      </c>
      <c r="I5717">
        <f>VLOOKUP(B5717,Prekės!$A$2:$E$3000,5,FALSE)</f>
        <v>7.5</v>
      </c>
      <c r="J5717">
        <f t="shared" si="179"/>
        <v>-108</v>
      </c>
      <c r="K5717">
        <f t="shared" si="180"/>
        <v>-108</v>
      </c>
    </row>
    <row r="5718" spans="1:11">
      <c r="A5718" s="1">
        <f>Atask.AtsOp!A5248</f>
        <v>42461</v>
      </c>
      <c r="B5718" t="str">
        <f>Atask.AtsOp!E5248</f>
        <v>3002-0014</v>
      </c>
      <c r="C5718" t="str">
        <f>Atask.AtsOp!H5248</f>
        <v>Put.gaz.ferm.gėr."Santa Verona"P.saldus,0,75l 7,5%</v>
      </c>
      <c r="D5718" t="str">
        <f>Atask.AtsOp!N5248</f>
        <v>But.</v>
      </c>
      <c r="E5718" t="str">
        <f>Atask.AtsOp!I5248</f>
        <v>Pardavimo užsakymas</v>
      </c>
      <c r="F5718">
        <f>Atask.AtsOp!M5248</f>
        <v>-108</v>
      </c>
      <c r="G5718">
        <f>VLOOKUP(B5718,Prekės!$A$2:$E$3000,3,FALSE)</f>
        <v>215</v>
      </c>
      <c r="H5718">
        <f>VLOOKUP(B5718,Prekės!$A$2:$E$3000,4,FALSE)</f>
        <v>0.75</v>
      </c>
      <c r="I5718">
        <f>VLOOKUP(B5718,Prekės!$A$2:$E$3000,5,FALSE)</f>
        <v>7.5</v>
      </c>
      <c r="J5718">
        <f t="shared" si="179"/>
        <v>-81</v>
      </c>
      <c r="K5718">
        <f t="shared" si="180"/>
        <v>-81</v>
      </c>
    </row>
    <row r="5719" spans="1:11">
      <c r="A5719" s="1">
        <f>Atask.AtsOp!A5249</f>
        <v>42473</v>
      </c>
      <c r="B5719" t="str">
        <f>Atask.AtsOp!E5249</f>
        <v>3002-0014</v>
      </c>
      <c r="C5719" t="str">
        <f>Atask.AtsOp!H5249</f>
        <v>Put.gaz.ferm.gėr."Santa Verona"P.saldus,0,75l 7,5%</v>
      </c>
      <c r="D5719" t="str">
        <f>Atask.AtsOp!N5249</f>
        <v>But.</v>
      </c>
      <c r="E5719" t="str">
        <f>Atask.AtsOp!I5249</f>
        <v>Pardavimo užsakymas</v>
      </c>
      <c r="F5719">
        <f>Atask.AtsOp!M5249</f>
        <v>-72</v>
      </c>
      <c r="G5719">
        <f>VLOOKUP(B5719,Prekės!$A$2:$E$3000,3,FALSE)</f>
        <v>215</v>
      </c>
      <c r="H5719">
        <f>VLOOKUP(B5719,Prekės!$A$2:$E$3000,4,FALSE)</f>
        <v>0.75</v>
      </c>
      <c r="I5719">
        <f>VLOOKUP(B5719,Prekės!$A$2:$E$3000,5,FALSE)</f>
        <v>7.5</v>
      </c>
      <c r="J5719">
        <f t="shared" si="179"/>
        <v>-54</v>
      </c>
      <c r="K5719">
        <f t="shared" si="180"/>
        <v>-54</v>
      </c>
    </row>
    <row r="5720" spans="1:11">
      <c r="A5720" s="1">
        <f>Atask.AtsOp!A5250</f>
        <v>42474</v>
      </c>
      <c r="B5720" t="str">
        <f>Atask.AtsOp!E5250</f>
        <v>3002-0014</v>
      </c>
      <c r="C5720" t="str">
        <f>Atask.AtsOp!H5250</f>
        <v>Put.gaz.ferm.gėr."Santa Verona"P.saldus,0,75l 7,5%</v>
      </c>
      <c r="D5720" t="str">
        <f>Atask.AtsOp!N5250</f>
        <v>But.</v>
      </c>
      <c r="E5720" t="str">
        <f>Atask.AtsOp!I5250</f>
        <v>Pardavimo užsakymas</v>
      </c>
      <c r="F5720">
        <f>Atask.AtsOp!M5250</f>
        <v>-12</v>
      </c>
      <c r="G5720">
        <f>VLOOKUP(B5720,Prekės!$A$2:$E$3000,3,FALSE)</f>
        <v>215</v>
      </c>
      <c r="H5720">
        <f>VLOOKUP(B5720,Prekės!$A$2:$E$3000,4,FALSE)</f>
        <v>0.75</v>
      </c>
      <c r="I5720">
        <f>VLOOKUP(B5720,Prekės!$A$2:$E$3000,5,FALSE)</f>
        <v>7.5</v>
      </c>
      <c r="J5720">
        <f t="shared" si="179"/>
        <v>-9</v>
      </c>
      <c r="K5720">
        <f t="shared" si="180"/>
        <v>-9</v>
      </c>
    </row>
    <row r="5721" spans="1:11">
      <c r="A5721" s="1">
        <f>Atask.AtsOp!A5251</f>
        <v>42467</v>
      </c>
      <c r="B5721" t="str">
        <f>Atask.AtsOp!E5251</f>
        <v>3002-0014</v>
      </c>
      <c r="C5721" t="str">
        <f>Atask.AtsOp!H5251</f>
        <v>Put.gaz.ferm.gėr."Santa Verona"P.saldus,0,75l 7,5%</v>
      </c>
      <c r="D5721" t="str">
        <f>Atask.AtsOp!N5251</f>
        <v>But.</v>
      </c>
      <c r="E5721" t="str">
        <f>Atask.AtsOp!I5251</f>
        <v>Pardavimo užsakymas</v>
      </c>
      <c r="F5721">
        <f>Atask.AtsOp!M5251</f>
        <v>-108</v>
      </c>
      <c r="G5721">
        <f>VLOOKUP(B5721,Prekės!$A$2:$E$3000,3,FALSE)</f>
        <v>215</v>
      </c>
      <c r="H5721">
        <f>VLOOKUP(B5721,Prekės!$A$2:$E$3000,4,FALSE)</f>
        <v>0.75</v>
      </c>
      <c r="I5721">
        <f>VLOOKUP(B5721,Prekės!$A$2:$E$3000,5,FALSE)</f>
        <v>7.5</v>
      </c>
      <c r="J5721">
        <f t="shared" si="179"/>
        <v>-81</v>
      </c>
      <c r="K5721">
        <f t="shared" si="180"/>
        <v>-81</v>
      </c>
    </row>
    <row r="5722" spans="1:11">
      <c r="A5722" s="1">
        <f>Atask.AtsOp!A5252</f>
        <v>42471</v>
      </c>
      <c r="B5722" t="str">
        <f>Atask.AtsOp!E5252</f>
        <v>3002-0014</v>
      </c>
      <c r="C5722" t="str">
        <f>Atask.AtsOp!H5252</f>
        <v>Put.gaz.ferm.gėr."Santa Verona"P.saldus,0,75l 7,5%</v>
      </c>
      <c r="D5722" t="str">
        <f>Atask.AtsOp!N5252</f>
        <v>But.</v>
      </c>
      <c r="E5722" t="str">
        <f>Atask.AtsOp!I5252</f>
        <v>Pardavimo užsakymas</v>
      </c>
      <c r="F5722">
        <f>Atask.AtsOp!M5252</f>
        <v>-36</v>
      </c>
      <c r="G5722">
        <f>VLOOKUP(B5722,Prekės!$A$2:$E$3000,3,FALSE)</f>
        <v>215</v>
      </c>
      <c r="H5722">
        <f>VLOOKUP(B5722,Prekės!$A$2:$E$3000,4,FALSE)</f>
        <v>0.75</v>
      </c>
      <c r="I5722">
        <f>VLOOKUP(B5722,Prekės!$A$2:$E$3000,5,FALSE)</f>
        <v>7.5</v>
      </c>
      <c r="J5722">
        <f t="shared" si="179"/>
        <v>-27</v>
      </c>
      <c r="K5722">
        <f t="shared" si="180"/>
        <v>-27</v>
      </c>
    </row>
    <row r="5723" spans="1:11">
      <c r="A5723" s="1">
        <f>Atask.AtsOp!A5253</f>
        <v>42468</v>
      </c>
      <c r="B5723" t="str">
        <f>Atask.AtsOp!E5253</f>
        <v>3002-0014</v>
      </c>
      <c r="C5723" t="str">
        <f>Atask.AtsOp!H5253</f>
        <v>Put.gaz.ferm.gėr."Santa Verona"P.saldus,0,75l 7,5%</v>
      </c>
      <c r="D5723" t="str">
        <f>Atask.AtsOp!N5253</f>
        <v>But.</v>
      </c>
      <c r="E5723" t="str">
        <f>Atask.AtsOp!I5253</f>
        <v>Pardavimo užsakymas</v>
      </c>
      <c r="F5723">
        <f>Atask.AtsOp!M5253</f>
        <v>-24</v>
      </c>
      <c r="G5723">
        <f>VLOOKUP(B5723,Prekės!$A$2:$E$3000,3,FALSE)</f>
        <v>215</v>
      </c>
      <c r="H5723">
        <f>VLOOKUP(B5723,Prekės!$A$2:$E$3000,4,FALSE)</f>
        <v>0.75</v>
      </c>
      <c r="I5723">
        <f>VLOOKUP(B5723,Prekės!$A$2:$E$3000,5,FALSE)</f>
        <v>7.5</v>
      </c>
      <c r="J5723">
        <f t="shared" si="179"/>
        <v>-18</v>
      </c>
      <c r="K5723">
        <f t="shared" si="180"/>
        <v>-18</v>
      </c>
    </row>
    <row r="5724" spans="1:11">
      <c r="A5724" s="1">
        <f>Atask.AtsOp!A5254</f>
        <v>42471</v>
      </c>
      <c r="B5724" t="str">
        <f>Atask.AtsOp!E5254</f>
        <v>3002-0014</v>
      </c>
      <c r="C5724" t="str">
        <f>Atask.AtsOp!H5254</f>
        <v>Put.gaz.ferm.gėr."Santa Verona"P.saldus,0,75l 7,5%</v>
      </c>
      <c r="D5724" t="str">
        <f>Atask.AtsOp!N5254</f>
        <v>But.</v>
      </c>
      <c r="E5724" t="str">
        <f>Atask.AtsOp!I5254</f>
        <v>Pardavimo užsakymas</v>
      </c>
      <c r="F5724">
        <f>Atask.AtsOp!M5254</f>
        <v>-36</v>
      </c>
      <c r="G5724">
        <f>VLOOKUP(B5724,Prekės!$A$2:$E$3000,3,FALSE)</f>
        <v>215</v>
      </c>
      <c r="H5724">
        <f>VLOOKUP(B5724,Prekės!$A$2:$E$3000,4,FALSE)</f>
        <v>0.75</v>
      </c>
      <c r="I5724">
        <f>VLOOKUP(B5724,Prekės!$A$2:$E$3000,5,FALSE)</f>
        <v>7.5</v>
      </c>
      <c r="J5724">
        <f t="shared" si="179"/>
        <v>-27</v>
      </c>
      <c r="K5724">
        <f t="shared" si="180"/>
        <v>-27</v>
      </c>
    </row>
    <row r="5725" spans="1:11">
      <c r="A5725" s="1">
        <f>Atask.AtsOp!A5255</f>
        <v>42474</v>
      </c>
      <c r="B5725" t="str">
        <f>Atask.AtsOp!E5255</f>
        <v>3002-0014</v>
      </c>
      <c r="C5725" t="str">
        <f>Atask.AtsOp!H5255</f>
        <v>Put.gaz.ferm.gėr."Santa Verona"P.saldus,0,75l 7,5%</v>
      </c>
      <c r="D5725" t="str">
        <f>Atask.AtsOp!N5255</f>
        <v>But.</v>
      </c>
      <c r="E5725" t="str">
        <f>Atask.AtsOp!I5255</f>
        <v>Pardavimo užsakymas</v>
      </c>
      <c r="F5725">
        <f>Atask.AtsOp!M5255</f>
        <v>-432</v>
      </c>
      <c r="G5725">
        <f>VLOOKUP(B5725,Prekės!$A$2:$E$3000,3,FALSE)</f>
        <v>215</v>
      </c>
      <c r="H5725">
        <f>VLOOKUP(B5725,Prekės!$A$2:$E$3000,4,FALSE)</f>
        <v>0.75</v>
      </c>
      <c r="I5725">
        <f>VLOOKUP(B5725,Prekės!$A$2:$E$3000,5,FALSE)</f>
        <v>7.5</v>
      </c>
      <c r="J5725">
        <f t="shared" si="179"/>
        <v>-324</v>
      </c>
      <c r="K5725">
        <f t="shared" si="180"/>
        <v>-324</v>
      </c>
    </row>
    <row r="5726" spans="1:11">
      <c r="A5726" s="1">
        <f>Atask.AtsOp!A5256</f>
        <v>42472</v>
      </c>
      <c r="B5726" t="str">
        <f>Atask.AtsOp!E5256</f>
        <v>3002-0014</v>
      </c>
      <c r="C5726" t="str">
        <f>Atask.AtsOp!H5256</f>
        <v>Put.gaz.ferm.gėr."Santa Verona"P.saldus,0,75l 7,5%</v>
      </c>
      <c r="D5726" t="str">
        <f>Atask.AtsOp!N5256</f>
        <v>But.</v>
      </c>
      <c r="E5726" t="str">
        <f>Atask.AtsOp!I5256</f>
        <v>Pardavimo užsakymas</v>
      </c>
      <c r="F5726">
        <f>Atask.AtsOp!M5256</f>
        <v>-24</v>
      </c>
      <c r="G5726">
        <f>VLOOKUP(B5726,Prekės!$A$2:$E$3000,3,FALSE)</f>
        <v>215</v>
      </c>
      <c r="H5726">
        <f>VLOOKUP(B5726,Prekės!$A$2:$E$3000,4,FALSE)</f>
        <v>0.75</v>
      </c>
      <c r="I5726">
        <f>VLOOKUP(B5726,Prekės!$A$2:$E$3000,5,FALSE)</f>
        <v>7.5</v>
      </c>
      <c r="J5726">
        <f t="shared" si="179"/>
        <v>-18</v>
      </c>
      <c r="K5726">
        <f t="shared" si="180"/>
        <v>-18</v>
      </c>
    </row>
    <row r="5727" spans="1:11">
      <c r="A5727" s="1">
        <f>Atask.AtsOp!A5257</f>
        <v>42473</v>
      </c>
      <c r="B5727" t="str">
        <f>Atask.AtsOp!E5257</f>
        <v>3002-0014</v>
      </c>
      <c r="C5727" t="str">
        <f>Atask.AtsOp!H5257</f>
        <v>Put.gaz.ferm.gėr."Santa Verona"P.saldus,0,75l 7,5%</v>
      </c>
      <c r="D5727" t="str">
        <f>Atask.AtsOp!N5257</f>
        <v>But.</v>
      </c>
      <c r="E5727" t="str">
        <f>Atask.AtsOp!I5257</f>
        <v>Pardavimo užsakymas</v>
      </c>
      <c r="F5727">
        <f>Atask.AtsOp!M5257</f>
        <v>-96</v>
      </c>
      <c r="G5727">
        <f>VLOOKUP(B5727,Prekės!$A$2:$E$3000,3,FALSE)</f>
        <v>215</v>
      </c>
      <c r="H5727">
        <f>VLOOKUP(B5727,Prekės!$A$2:$E$3000,4,FALSE)</f>
        <v>0.75</v>
      </c>
      <c r="I5727">
        <f>VLOOKUP(B5727,Prekės!$A$2:$E$3000,5,FALSE)</f>
        <v>7.5</v>
      </c>
      <c r="J5727">
        <f t="shared" si="179"/>
        <v>-72</v>
      </c>
      <c r="K5727">
        <f t="shared" si="180"/>
        <v>-72</v>
      </c>
    </row>
    <row r="5728" spans="1:11">
      <c r="A5728" s="1">
        <f>Atask.AtsOp!A5258</f>
        <v>42478</v>
      </c>
      <c r="B5728" t="str">
        <f>Atask.AtsOp!E5258</f>
        <v>3002-0014</v>
      </c>
      <c r="C5728" t="str">
        <f>Atask.AtsOp!H5258</f>
        <v>Put.gaz.ferm.gėr."Santa Verona"P.saldus,0,75l 7,5%</v>
      </c>
      <c r="D5728" t="str">
        <f>Atask.AtsOp!N5258</f>
        <v>But.</v>
      </c>
      <c r="E5728" t="str">
        <f>Atask.AtsOp!I5258</f>
        <v>Pardavimo užsakymas</v>
      </c>
      <c r="F5728">
        <f>Atask.AtsOp!M5258</f>
        <v>-12</v>
      </c>
      <c r="G5728">
        <f>VLOOKUP(B5728,Prekės!$A$2:$E$3000,3,FALSE)</f>
        <v>215</v>
      </c>
      <c r="H5728">
        <f>VLOOKUP(B5728,Prekės!$A$2:$E$3000,4,FALSE)</f>
        <v>0.75</v>
      </c>
      <c r="I5728">
        <f>VLOOKUP(B5728,Prekės!$A$2:$E$3000,5,FALSE)</f>
        <v>7.5</v>
      </c>
      <c r="J5728">
        <f t="shared" si="179"/>
        <v>-9</v>
      </c>
      <c r="K5728">
        <f t="shared" si="180"/>
        <v>-9</v>
      </c>
    </row>
    <row r="5729" spans="1:11">
      <c r="A5729" s="1">
        <f>Atask.AtsOp!A5259</f>
        <v>42475</v>
      </c>
      <c r="B5729" t="str">
        <f>Atask.AtsOp!E5259</f>
        <v>3002-0014</v>
      </c>
      <c r="C5729" t="str">
        <f>Atask.AtsOp!H5259</f>
        <v>Put.gaz.ferm.gėr."Santa Verona"P.saldus,0,75l 7,5%</v>
      </c>
      <c r="D5729" t="str">
        <f>Atask.AtsOp!N5259</f>
        <v>But.</v>
      </c>
      <c r="E5729" t="str">
        <f>Atask.AtsOp!I5259</f>
        <v>Pardavimo užsakymas</v>
      </c>
      <c r="F5729">
        <f>Atask.AtsOp!M5259</f>
        <v>-12</v>
      </c>
      <c r="G5729">
        <f>VLOOKUP(B5729,Prekės!$A$2:$E$3000,3,FALSE)</f>
        <v>215</v>
      </c>
      <c r="H5729">
        <f>VLOOKUP(B5729,Prekės!$A$2:$E$3000,4,FALSE)</f>
        <v>0.75</v>
      </c>
      <c r="I5729">
        <f>VLOOKUP(B5729,Prekės!$A$2:$E$3000,5,FALSE)</f>
        <v>7.5</v>
      </c>
      <c r="J5729">
        <f t="shared" si="179"/>
        <v>-9</v>
      </c>
      <c r="K5729">
        <f t="shared" si="180"/>
        <v>-9</v>
      </c>
    </row>
    <row r="5730" spans="1:11">
      <c r="A5730" s="1">
        <f>Atask.AtsOp!A5260</f>
        <v>42474</v>
      </c>
      <c r="B5730" t="str">
        <f>Atask.AtsOp!E5260</f>
        <v>3002-0014</v>
      </c>
      <c r="C5730" t="str">
        <f>Atask.AtsOp!H5260</f>
        <v>Put.gaz.ferm.gėr."Santa Verona"P.saldus,0,75l 7,5%</v>
      </c>
      <c r="D5730" t="str">
        <f>Atask.AtsOp!N5260</f>
        <v>But.</v>
      </c>
      <c r="E5730" t="str">
        <f>Atask.AtsOp!I5260</f>
        <v>Pardavimo užsakymas</v>
      </c>
      <c r="F5730">
        <f>Atask.AtsOp!M5260</f>
        <v>-1</v>
      </c>
      <c r="G5730">
        <f>VLOOKUP(B5730,Prekės!$A$2:$E$3000,3,FALSE)</f>
        <v>215</v>
      </c>
      <c r="H5730">
        <f>VLOOKUP(B5730,Prekės!$A$2:$E$3000,4,FALSE)</f>
        <v>0.75</v>
      </c>
      <c r="I5730">
        <f>VLOOKUP(B5730,Prekės!$A$2:$E$3000,5,FALSE)</f>
        <v>7.5</v>
      </c>
      <c r="J5730">
        <f t="shared" ref="J5730:J5793" si="181">IF(G5730=110,F5730*H5730*I5730,IF(G5730&lt;280,F5730*H5730,F5730*H5730*(I5730/100)))</f>
        <v>-0.75</v>
      </c>
      <c r="K5730">
        <f t="shared" ref="K5730:K5793" si="182">IF(EXACT(D5730,"But."),J5730,F5730)</f>
        <v>-0.75</v>
      </c>
    </row>
    <row r="5731" spans="1:11">
      <c r="A5731" s="1">
        <f>Atask.AtsOp!A5261</f>
        <v>42485</v>
      </c>
      <c r="B5731" t="str">
        <f>Atask.AtsOp!E5261</f>
        <v>3002-0014</v>
      </c>
      <c r="C5731" t="str">
        <f>Atask.AtsOp!H5261</f>
        <v>Put.gaz.ferm.gėr."Santa Verona"P.saldus,0,75l 7,5%</v>
      </c>
      <c r="D5731" t="str">
        <f>Atask.AtsOp!N5261</f>
        <v>But.</v>
      </c>
      <c r="E5731" t="str">
        <f>Atask.AtsOp!I5261</f>
        <v>Pardavimo užsakymas</v>
      </c>
      <c r="F5731">
        <f>Atask.AtsOp!M5261</f>
        <v>-12</v>
      </c>
      <c r="G5731">
        <f>VLOOKUP(B5731,Prekės!$A$2:$E$3000,3,FALSE)</f>
        <v>215</v>
      </c>
      <c r="H5731">
        <f>VLOOKUP(B5731,Prekės!$A$2:$E$3000,4,FALSE)</f>
        <v>0.75</v>
      </c>
      <c r="I5731">
        <f>VLOOKUP(B5731,Prekės!$A$2:$E$3000,5,FALSE)</f>
        <v>7.5</v>
      </c>
      <c r="J5731">
        <f t="shared" si="181"/>
        <v>-9</v>
      </c>
      <c r="K5731">
        <f t="shared" si="182"/>
        <v>-9</v>
      </c>
    </row>
    <row r="5732" spans="1:11">
      <c r="A5732" s="1">
        <f>Atask.AtsOp!A5262</f>
        <v>42485</v>
      </c>
      <c r="B5732" t="str">
        <f>Atask.AtsOp!E5262</f>
        <v>3002-0014</v>
      </c>
      <c r="C5732" t="str">
        <f>Atask.AtsOp!H5262</f>
        <v>Put.gaz.ferm.gėr."Santa Verona"P.saldus,0,75l 7,5%</v>
      </c>
      <c r="D5732" t="str">
        <f>Atask.AtsOp!N5262</f>
        <v>But.</v>
      </c>
      <c r="E5732" t="str">
        <f>Atask.AtsOp!I5262</f>
        <v>Pardavimo užsakymas</v>
      </c>
      <c r="F5732">
        <f>Atask.AtsOp!M5262</f>
        <v>-12</v>
      </c>
      <c r="G5732">
        <f>VLOOKUP(B5732,Prekės!$A$2:$E$3000,3,FALSE)</f>
        <v>215</v>
      </c>
      <c r="H5732">
        <f>VLOOKUP(B5732,Prekės!$A$2:$E$3000,4,FALSE)</f>
        <v>0.75</v>
      </c>
      <c r="I5732">
        <f>VLOOKUP(B5732,Prekės!$A$2:$E$3000,5,FALSE)</f>
        <v>7.5</v>
      </c>
      <c r="J5732">
        <f t="shared" si="181"/>
        <v>-9</v>
      </c>
      <c r="K5732">
        <f t="shared" si="182"/>
        <v>-9</v>
      </c>
    </row>
    <row r="5733" spans="1:11">
      <c r="A5733" s="1">
        <f>Atask.AtsOp!A5263</f>
        <v>42481</v>
      </c>
      <c r="B5733" t="str">
        <f>Atask.AtsOp!E5263</f>
        <v>3002-0014</v>
      </c>
      <c r="C5733" t="str">
        <f>Atask.AtsOp!H5263</f>
        <v>Put.gaz.ferm.gėr."Santa Verona"P.saldus,0,75l 7,5%</v>
      </c>
      <c r="D5733" t="str">
        <f>Atask.AtsOp!N5263</f>
        <v>But.</v>
      </c>
      <c r="E5733" t="str">
        <f>Atask.AtsOp!I5263</f>
        <v>Pardavimo užsakymas</v>
      </c>
      <c r="F5733">
        <f>Atask.AtsOp!M5263</f>
        <v>-12</v>
      </c>
      <c r="G5733">
        <f>VLOOKUP(B5733,Prekės!$A$2:$E$3000,3,FALSE)</f>
        <v>215</v>
      </c>
      <c r="H5733">
        <f>VLOOKUP(B5733,Prekės!$A$2:$E$3000,4,FALSE)</f>
        <v>0.75</v>
      </c>
      <c r="I5733">
        <f>VLOOKUP(B5733,Prekės!$A$2:$E$3000,5,FALSE)</f>
        <v>7.5</v>
      </c>
      <c r="J5733">
        <f t="shared" si="181"/>
        <v>-9</v>
      </c>
      <c r="K5733">
        <f t="shared" si="182"/>
        <v>-9</v>
      </c>
    </row>
    <row r="5734" spans="1:11">
      <c r="A5734" s="1">
        <f>Atask.AtsOp!A5264</f>
        <v>42481</v>
      </c>
      <c r="B5734" t="str">
        <f>Atask.AtsOp!E5264</f>
        <v>3002-0014</v>
      </c>
      <c r="C5734" t="str">
        <f>Atask.AtsOp!H5264</f>
        <v>Put.gaz.ferm.gėr."Santa Verona"P.saldus,0,75l 7,5%</v>
      </c>
      <c r="D5734" t="str">
        <f>Atask.AtsOp!N5264</f>
        <v>But.</v>
      </c>
      <c r="E5734" t="str">
        <f>Atask.AtsOp!I5264</f>
        <v>Pardavimo užsakymas</v>
      </c>
      <c r="F5734">
        <f>Atask.AtsOp!M5264</f>
        <v>-432</v>
      </c>
      <c r="G5734">
        <f>VLOOKUP(B5734,Prekės!$A$2:$E$3000,3,FALSE)</f>
        <v>215</v>
      </c>
      <c r="H5734">
        <f>VLOOKUP(B5734,Prekės!$A$2:$E$3000,4,FALSE)</f>
        <v>0.75</v>
      </c>
      <c r="I5734">
        <f>VLOOKUP(B5734,Prekės!$A$2:$E$3000,5,FALSE)</f>
        <v>7.5</v>
      </c>
      <c r="J5734">
        <f t="shared" si="181"/>
        <v>-324</v>
      </c>
      <c r="K5734">
        <f t="shared" si="182"/>
        <v>-324</v>
      </c>
    </row>
    <row r="5735" spans="1:11">
      <c r="A5735" s="1">
        <f>Atask.AtsOp!A5265</f>
        <v>42480</v>
      </c>
      <c r="B5735" t="str">
        <f>Atask.AtsOp!E5265</f>
        <v>3002-0014</v>
      </c>
      <c r="C5735" t="str">
        <f>Atask.AtsOp!H5265</f>
        <v>Put.gaz.ferm.gėr."Santa Verona"P.saldus,0,75l 7,5%</v>
      </c>
      <c r="D5735" t="str">
        <f>Atask.AtsOp!N5265</f>
        <v>But.</v>
      </c>
      <c r="E5735" t="str">
        <f>Atask.AtsOp!I5265</f>
        <v>Pardavimo užsakymas</v>
      </c>
      <c r="F5735">
        <f>Atask.AtsOp!M5265</f>
        <v>-24</v>
      </c>
      <c r="G5735">
        <f>VLOOKUP(B5735,Prekės!$A$2:$E$3000,3,FALSE)</f>
        <v>215</v>
      </c>
      <c r="H5735">
        <f>VLOOKUP(B5735,Prekės!$A$2:$E$3000,4,FALSE)</f>
        <v>0.75</v>
      </c>
      <c r="I5735">
        <f>VLOOKUP(B5735,Prekės!$A$2:$E$3000,5,FALSE)</f>
        <v>7.5</v>
      </c>
      <c r="J5735">
        <f t="shared" si="181"/>
        <v>-18</v>
      </c>
      <c r="K5735">
        <f t="shared" si="182"/>
        <v>-18</v>
      </c>
    </row>
    <row r="5736" spans="1:11">
      <c r="A5736" s="1">
        <f>Atask.AtsOp!A5266</f>
        <v>42480</v>
      </c>
      <c r="B5736" t="str">
        <f>Atask.AtsOp!E5266</f>
        <v>3002-0014</v>
      </c>
      <c r="C5736" t="str">
        <f>Atask.AtsOp!H5266</f>
        <v>Put.gaz.ferm.gėr."Santa Verona"P.saldus,0,75l 7,5%</v>
      </c>
      <c r="D5736" t="str">
        <f>Atask.AtsOp!N5266</f>
        <v>But.</v>
      </c>
      <c r="E5736" t="str">
        <f>Atask.AtsOp!I5266</f>
        <v>Pardavimo užsakymas</v>
      </c>
      <c r="F5736">
        <f>Atask.AtsOp!M5266</f>
        <v>-12</v>
      </c>
      <c r="G5736">
        <f>VLOOKUP(B5736,Prekės!$A$2:$E$3000,3,FALSE)</f>
        <v>215</v>
      </c>
      <c r="H5736">
        <f>VLOOKUP(B5736,Prekės!$A$2:$E$3000,4,FALSE)</f>
        <v>0.75</v>
      </c>
      <c r="I5736">
        <f>VLOOKUP(B5736,Prekės!$A$2:$E$3000,5,FALSE)</f>
        <v>7.5</v>
      </c>
      <c r="J5736">
        <f t="shared" si="181"/>
        <v>-9</v>
      </c>
      <c r="K5736">
        <f t="shared" si="182"/>
        <v>-9</v>
      </c>
    </row>
    <row r="5737" spans="1:11">
      <c r="A5737" s="1">
        <f>Atask.AtsOp!A5267</f>
        <v>42487</v>
      </c>
      <c r="B5737" t="str">
        <f>Atask.AtsOp!E5267</f>
        <v>3002-0014</v>
      </c>
      <c r="C5737" t="str">
        <f>Atask.AtsOp!H5267</f>
        <v>Put.gaz.ferm.gėr."Santa Verona"P.saldus,0,75l 7,5%</v>
      </c>
      <c r="D5737" t="str">
        <f>Atask.AtsOp!N5267</f>
        <v>But.</v>
      </c>
      <c r="E5737" t="str">
        <f>Atask.AtsOp!I5267</f>
        <v>Perkelti</v>
      </c>
      <c r="F5737">
        <f>Atask.AtsOp!M5267</f>
        <v>20123</v>
      </c>
      <c r="G5737">
        <f>VLOOKUP(B5737,Prekės!$A$2:$E$3000,3,FALSE)</f>
        <v>215</v>
      </c>
      <c r="H5737">
        <f>VLOOKUP(B5737,Prekės!$A$2:$E$3000,4,FALSE)</f>
        <v>0.75</v>
      </c>
      <c r="I5737">
        <f>VLOOKUP(B5737,Prekės!$A$2:$E$3000,5,FALSE)</f>
        <v>7.5</v>
      </c>
      <c r="J5737">
        <f t="shared" si="181"/>
        <v>15092.25</v>
      </c>
      <c r="K5737">
        <f t="shared" si="182"/>
        <v>15092.25</v>
      </c>
    </row>
    <row r="5738" spans="1:11">
      <c r="A5738" s="1">
        <f>Atask.AtsOp!A5268</f>
        <v>42487</v>
      </c>
      <c r="B5738" t="str">
        <f>Atask.AtsOp!E5268</f>
        <v>3002-0014</v>
      </c>
      <c r="C5738" t="str">
        <f>Atask.AtsOp!H5268</f>
        <v>Put.gaz.ferm.gėr."Santa Verona"P.saldus,0,75l 7,5%</v>
      </c>
      <c r="D5738" t="str">
        <f>Atask.AtsOp!N5268</f>
        <v>But.</v>
      </c>
      <c r="E5738" t="str">
        <f>Atask.AtsOp!I5268</f>
        <v>Pardavimo užsakymas</v>
      </c>
      <c r="F5738">
        <f>Atask.AtsOp!M5268</f>
        <v>-12</v>
      </c>
      <c r="G5738">
        <f>VLOOKUP(B5738,Prekės!$A$2:$E$3000,3,FALSE)</f>
        <v>215</v>
      </c>
      <c r="H5738">
        <f>VLOOKUP(B5738,Prekės!$A$2:$E$3000,4,FALSE)</f>
        <v>0.75</v>
      </c>
      <c r="I5738">
        <f>VLOOKUP(B5738,Prekės!$A$2:$E$3000,5,FALSE)</f>
        <v>7.5</v>
      </c>
      <c r="J5738">
        <f t="shared" si="181"/>
        <v>-9</v>
      </c>
      <c r="K5738">
        <f t="shared" si="182"/>
        <v>-9</v>
      </c>
    </row>
    <row r="5739" spans="1:11">
      <c r="A5739" s="1">
        <f>Atask.AtsOp!A5269</f>
        <v>42487</v>
      </c>
      <c r="B5739" t="str">
        <f>Atask.AtsOp!E5269</f>
        <v>3002-0014</v>
      </c>
      <c r="C5739" t="str">
        <f>Atask.AtsOp!H5269</f>
        <v>Put.gaz.ferm.gėr."Santa Verona"P.saldus,0,75l 7,5%</v>
      </c>
      <c r="D5739" t="str">
        <f>Atask.AtsOp!N5269</f>
        <v>But.</v>
      </c>
      <c r="E5739" t="str">
        <f>Atask.AtsOp!I5269</f>
        <v>Pardavimo užsakymas</v>
      </c>
      <c r="F5739">
        <f>Atask.AtsOp!M5269</f>
        <v>-12</v>
      </c>
      <c r="G5739">
        <f>VLOOKUP(B5739,Prekės!$A$2:$E$3000,3,FALSE)</f>
        <v>215</v>
      </c>
      <c r="H5739">
        <f>VLOOKUP(B5739,Prekės!$A$2:$E$3000,4,FALSE)</f>
        <v>0.75</v>
      </c>
      <c r="I5739">
        <f>VLOOKUP(B5739,Prekės!$A$2:$E$3000,5,FALSE)</f>
        <v>7.5</v>
      </c>
      <c r="J5739">
        <f t="shared" si="181"/>
        <v>-9</v>
      </c>
      <c r="K5739">
        <f t="shared" si="182"/>
        <v>-9</v>
      </c>
    </row>
    <row r="5740" spans="1:11">
      <c r="A5740" s="1">
        <f>Atask.AtsOp!A5270</f>
        <v>42489</v>
      </c>
      <c r="B5740" t="str">
        <f>Atask.AtsOp!E5270</f>
        <v>3002-0014</v>
      </c>
      <c r="C5740" t="str">
        <f>Atask.AtsOp!H5270</f>
        <v>Put.gaz.ferm.gėr."Santa Verona"P.saldus,0,75l 7,5%</v>
      </c>
      <c r="D5740" t="str">
        <f>Atask.AtsOp!N5270</f>
        <v>But.</v>
      </c>
      <c r="E5740" t="str">
        <f>Atask.AtsOp!I5270</f>
        <v>Pardavimo užsakymas</v>
      </c>
      <c r="F5740">
        <f>Atask.AtsOp!M5270</f>
        <v>-132</v>
      </c>
      <c r="G5740">
        <f>VLOOKUP(B5740,Prekės!$A$2:$E$3000,3,FALSE)</f>
        <v>215</v>
      </c>
      <c r="H5740">
        <f>VLOOKUP(B5740,Prekės!$A$2:$E$3000,4,FALSE)</f>
        <v>0.75</v>
      </c>
      <c r="I5740">
        <f>VLOOKUP(B5740,Prekės!$A$2:$E$3000,5,FALSE)</f>
        <v>7.5</v>
      </c>
      <c r="J5740">
        <f t="shared" si="181"/>
        <v>-99</v>
      </c>
      <c r="K5740">
        <f t="shared" si="182"/>
        <v>-99</v>
      </c>
    </row>
    <row r="5741" spans="1:11">
      <c r="A5741" s="1">
        <f>Atask.AtsOp!A5271</f>
        <v>42488</v>
      </c>
      <c r="B5741" t="str">
        <f>Atask.AtsOp!E5271</f>
        <v>3002-0014</v>
      </c>
      <c r="C5741" t="str">
        <f>Atask.AtsOp!H5271</f>
        <v>Put.gaz.ferm.gėr."Santa Verona"P.saldus,0,75l 7,5%</v>
      </c>
      <c r="D5741" t="str">
        <f>Atask.AtsOp!N5271</f>
        <v>But.</v>
      </c>
      <c r="E5741" t="str">
        <f>Atask.AtsOp!I5271</f>
        <v>Pardavimo užsakymas</v>
      </c>
      <c r="F5741">
        <f>Atask.AtsOp!M5271</f>
        <v>-24</v>
      </c>
      <c r="G5741">
        <f>VLOOKUP(B5741,Prekės!$A$2:$E$3000,3,FALSE)</f>
        <v>215</v>
      </c>
      <c r="H5741">
        <f>VLOOKUP(B5741,Prekės!$A$2:$E$3000,4,FALSE)</f>
        <v>0.75</v>
      </c>
      <c r="I5741">
        <f>VLOOKUP(B5741,Prekės!$A$2:$E$3000,5,FALSE)</f>
        <v>7.5</v>
      </c>
      <c r="J5741">
        <f t="shared" si="181"/>
        <v>-18</v>
      </c>
      <c r="K5741">
        <f t="shared" si="182"/>
        <v>-18</v>
      </c>
    </row>
    <row r="5742" spans="1:11">
      <c r="A5742" s="1">
        <f>Atask.AtsOp!A5272</f>
        <v>42486</v>
      </c>
      <c r="B5742" t="str">
        <f>Atask.AtsOp!E5272</f>
        <v>3002-0014</v>
      </c>
      <c r="C5742" t="str">
        <f>Atask.AtsOp!H5272</f>
        <v>Put.gaz.ferm.gėr."Santa Verona"P.saldus,0,75l 7,5%</v>
      </c>
      <c r="D5742" t="str">
        <f>Atask.AtsOp!N5272</f>
        <v>But.</v>
      </c>
      <c r="E5742" t="str">
        <f>Atask.AtsOp!I5272</f>
        <v>Gamyba</v>
      </c>
      <c r="F5742">
        <f>Atask.AtsOp!M5272</f>
        <v>20124</v>
      </c>
      <c r="G5742">
        <f>VLOOKUP(B5742,Prekės!$A$2:$E$3000,3,FALSE)</f>
        <v>215</v>
      </c>
      <c r="H5742">
        <f>VLOOKUP(B5742,Prekės!$A$2:$E$3000,4,FALSE)</f>
        <v>0.75</v>
      </c>
      <c r="I5742">
        <f>VLOOKUP(B5742,Prekės!$A$2:$E$3000,5,FALSE)</f>
        <v>7.5</v>
      </c>
      <c r="J5742">
        <f t="shared" si="181"/>
        <v>15093</v>
      </c>
      <c r="K5742">
        <f t="shared" si="182"/>
        <v>15093</v>
      </c>
    </row>
    <row r="5743" spans="1:11">
      <c r="A5743" s="1">
        <f>Atask.AtsOp!A5273</f>
        <v>42486</v>
      </c>
      <c r="B5743" t="str">
        <f>Atask.AtsOp!E5273</f>
        <v>3002-0014</v>
      </c>
      <c r="C5743" t="str">
        <f>Atask.AtsOp!H5273</f>
        <v>Put.gaz.ferm.gėr."Santa Verona"P.saldus,0,75l 7,5%</v>
      </c>
      <c r="D5743" t="str">
        <f>Atask.AtsOp!N5273</f>
        <v>But.</v>
      </c>
      <c r="E5743" t="str">
        <f>Atask.AtsOp!I5273</f>
        <v>Perkelti</v>
      </c>
      <c r="F5743">
        <f>Atask.AtsOp!M5273</f>
        <v>-1</v>
      </c>
      <c r="G5743">
        <f>VLOOKUP(B5743,Prekės!$A$2:$E$3000,3,FALSE)</f>
        <v>215</v>
      </c>
      <c r="H5743">
        <f>VLOOKUP(B5743,Prekės!$A$2:$E$3000,4,FALSE)</f>
        <v>0.75</v>
      </c>
      <c r="I5743">
        <f>VLOOKUP(B5743,Prekės!$A$2:$E$3000,5,FALSE)</f>
        <v>7.5</v>
      </c>
      <c r="J5743">
        <f t="shared" si="181"/>
        <v>-0.75</v>
      </c>
      <c r="K5743">
        <f t="shared" si="182"/>
        <v>-0.75</v>
      </c>
    </row>
    <row r="5744" spans="1:11">
      <c r="A5744" s="1">
        <f>Atask.AtsOp!A5274</f>
        <v>42487</v>
      </c>
      <c r="B5744" t="str">
        <f>Atask.AtsOp!E5274</f>
        <v>3002-0014</v>
      </c>
      <c r="C5744" t="str">
        <f>Atask.AtsOp!H5274</f>
        <v>Put.gaz.ferm.gėr."Santa Verona"P.saldus,0,75l 7,5%</v>
      </c>
      <c r="D5744" t="str">
        <f>Atask.AtsOp!N5274</f>
        <v>But.</v>
      </c>
      <c r="E5744" t="str">
        <f>Atask.AtsOp!I5274</f>
        <v>Perkelti</v>
      </c>
      <c r="F5744">
        <f>Atask.AtsOp!M5274</f>
        <v>-20123</v>
      </c>
      <c r="G5744">
        <f>VLOOKUP(B5744,Prekės!$A$2:$E$3000,3,FALSE)</f>
        <v>215</v>
      </c>
      <c r="H5744">
        <f>VLOOKUP(B5744,Prekės!$A$2:$E$3000,4,FALSE)</f>
        <v>0.75</v>
      </c>
      <c r="I5744">
        <f>VLOOKUP(B5744,Prekės!$A$2:$E$3000,5,FALSE)</f>
        <v>7.5</v>
      </c>
      <c r="J5744">
        <f t="shared" si="181"/>
        <v>-15092.25</v>
      </c>
      <c r="K5744">
        <f t="shared" si="182"/>
        <v>-15092.25</v>
      </c>
    </row>
    <row r="5745" spans="1:11">
      <c r="A5745" s="1">
        <f>Atask.AtsOp!A5275</f>
        <v>42486</v>
      </c>
      <c r="B5745" t="str">
        <f>Atask.AtsOp!E5275</f>
        <v>3002-0014</v>
      </c>
      <c r="C5745" t="str">
        <f>Atask.AtsOp!H5275</f>
        <v>Put.gaz.ferm.gėr."Santa Verona"P.saldus,0,75l 7,5%</v>
      </c>
      <c r="D5745" t="str">
        <f>Atask.AtsOp!N5275</f>
        <v>But.</v>
      </c>
      <c r="E5745" t="str">
        <f>Atask.AtsOp!I5275</f>
        <v>Perkelti</v>
      </c>
      <c r="F5745">
        <f>Atask.AtsOp!M5275</f>
        <v>1</v>
      </c>
      <c r="G5745">
        <f>VLOOKUP(B5745,Prekės!$A$2:$E$3000,3,FALSE)</f>
        <v>215</v>
      </c>
      <c r="H5745">
        <f>VLOOKUP(B5745,Prekės!$A$2:$E$3000,4,FALSE)</f>
        <v>0.75</v>
      </c>
      <c r="I5745">
        <f>VLOOKUP(B5745,Prekės!$A$2:$E$3000,5,FALSE)</f>
        <v>7.5</v>
      </c>
      <c r="J5745">
        <f t="shared" si="181"/>
        <v>0.75</v>
      </c>
      <c r="K5745">
        <f t="shared" si="182"/>
        <v>0.75</v>
      </c>
    </row>
    <row r="5746" spans="1:11">
      <c r="A5746" s="1">
        <f>Atask.AtsOp!A5276</f>
        <v>42489</v>
      </c>
      <c r="B5746" t="str">
        <f>Atask.AtsOp!E5276</f>
        <v>3002-0014</v>
      </c>
      <c r="C5746" t="str">
        <f>Atask.AtsOp!H5276</f>
        <v>Put.gaz.ferm.gėr."Santa Verona"P.saldus,0,75l 7,5%</v>
      </c>
      <c r="D5746" t="str">
        <f>Atask.AtsOp!N5276</f>
        <v>But.</v>
      </c>
      <c r="E5746" t="str">
        <f>Atask.AtsOp!I5276</f>
        <v>Pardavimo užsakymas</v>
      </c>
      <c r="F5746">
        <f>Atask.AtsOp!M5276</f>
        <v>-1</v>
      </c>
      <c r="G5746">
        <f>VLOOKUP(B5746,Prekės!$A$2:$E$3000,3,FALSE)</f>
        <v>215</v>
      </c>
      <c r="H5746">
        <f>VLOOKUP(B5746,Prekės!$A$2:$E$3000,4,FALSE)</f>
        <v>0.75</v>
      </c>
      <c r="I5746">
        <f>VLOOKUP(B5746,Prekės!$A$2:$E$3000,5,FALSE)</f>
        <v>7.5</v>
      </c>
      <c r="J5746">
        <f t="shared" si="181"/>
        <v>-0.75</v>
      </c>
      <c r="K5746">
        <f t="shared" si="182"/>
        <v>-0.75</v>
      </c>
    </row>
    <row r="5747" spans="1:11">
      <c r="A5747" s="1">
        <f>Atask.AtsOp!A5277</f>
        <v>42489</v>
      </c>
      <c r="B5747" t="str">
        <f>Atask.AtsOp!E5277</f>
        <v>3002-0017</v>
      </c>
      <c r="C5747" t="str">
        <f>Atask.AtsOp!H5277</f>
        <v>Put.gaz.ferm.gėr. "Santa Verona" Rosato,0,75l 7,5%</v>
      </c>
      <c r="D5747" t="str">
        <f>Atask.AtsOp!N5277</f>
        <v>But.</v>
      </c>
      <c r="E5747" t="str">
        <f>Atask.AtsOp!I5277</f>
        <v>Pardavimo užsakymas</v>
      </c>
      <c r="F5747">
        <f>Atask.AtsOp!M5277</f>
        <v>-60</v>
      </c>
      <c r="G5747">
        <f>VLOOKUP(B5747,Prekės!$A$2:$E$3000,3,FALSE)</f>
        <v>215</v>
      </c>
      <c r="H5747">
        <f>VLOOKUP(B5747,Prekės!$A$2:$E$3000,4,FALSE)</f>
        <v>0.75</v>
      </c>
      <c r="I5747">
        <f>VLOOKUP(B5747,Prekės!$A$2:$E$3000,5,FALSE)</f>
        <v>7.5</v>
      </c>
      <c r="J5747">
        <f t="shared" si="181"/>
        <v>-45</v>
      </c>
      <c r="K5747">
        <f t="shared" si="182"/>
        <v>-45</v>
      </c>
    </row>
    <row r="5748" spans="1:11">
      <c r="A5748" s="1">
        <f>Atask.AtsOp!A5278</f>
        <v>42489</v>
      </c>
      <c r="B5748" t="str">
        <f>Atask.AtsOp!E5278</f>
        <v>3002-0017</v>
      </c>
      <c r="C5748" t="str">
        <f>Atask.AtsOp!H5278</f>
        <v>Put.gaz.ferm.gėr. "Santa Verona" Rosato,0,75l 7,5%</v>
      </c>
      <c r="D5748" t="str">
        <f>Atask.AtsOp!N5278</f>
        <v>But.</v>
      </c>
      <c r="E5748" t="str">
        <f>Atask.AtsOp!I5278</f>
        <v>Pardavimo užsakymas</v>
      </c>
      <c r="F5748">
        <f>Atask.AtsOp!M5278</f>
        <v>60</v>
      </c>
      <c r="G5748">
        <f>VLOOKUP(B5748,Prekės!$A$2:$E$3000,3,FALSE)</f>
        <v>215</v>
      </c>
      <c r="H5748">
        <f>VLOOKUP(B5748,Prekės!$A$2:$E$3000,4,FALSE)</f>
        <v>0.75</v>
      </c>
      <c r="I5748">
        <f>VLOOKUP(B5748,Prekės!$A$2:$E$3000,5,FALSE)</f>
        <v>7.5</v>
      </c>
      <c r="J5748">
        <f t="shared" si="181"/>
        <v>45</v>
      </c>
      <c r="K5748">
        <f t="shared" si="182"/>
        <v>45</v>
      </c>
    </row>
    <row r="5749" spans="1:11">
      <c r="A5749" s="1">
        <f>Atask.AtsOp!A5279</f>
        <v>42474</v>
      </c>
      <c r="B5749" t="str">
        <f>Atask.AtsOp!E5279</f>
        <v>3002-0019</v>
      </c>
      <c r="C5749" t="str">
        <f>Atask.AtsOp!H5279</f>
        <v>Put.gaz.ferm.gėr. "Selavi" Saldus, 0,75l 7,5%</v>
      </c>
      <c r="D5749" t="str">
        <f>Atask.AtsOp!N5279</f>
        <v>But.</v>
      </c>
      <c r="E5749" t="str">
        <f>Atask.AtsOp!I5279</f>
        <v>Perkelti</v>
      </c>
      <c r="F5749">
        <f>Atask.AtsOp!M5279</f>
        <v>2</v>
      </c>
      <c r="G5749">
        <f>VLOOKUP(B5749,Prekės!$A$2:$E$3000,3,FALSE)</f>
        <v>215</v>
      </c>
      <c r="H5749">
        <f>VLOOKUP(B5749,Prekės!$A$2:$E$3000,4,FALSE)</f>
        <v>0.75</v>
      </c>
      <c r="I5749">
        <f>VLOOKUP(B5749,Prekės!$A$2:$E$3000,5,FALSE)</f>
        <v>7.5</v>
      </c>
      <c r="J5749">
        <f t="shared" si="181"/>
        <v>1.5</v>
      </c>
      <c r="K5749">
        <f t="shared" si="182"/>
        <v>1.5</v>
      </c>
    </row>
    <row r="5750" spans="1:11">
      <c r="A5750" s="1">
        <f>Atask.AtsOp!A5280</f>
        <v>42489</v>
      </c>
      <c r="B5750" t="str">
        <f>Atask.AtsOp!E5280</f>
        <v>3002-0019</v>
      </c>
      <c r="C5750" t="str">
        <f>Atask.AtsOp!H5280</f>
        <v>Put.gaz.ferm.gėr. "Selavi" Saldus, 0,75l 7,5%</v>
      </c>
      <c r="D5750" t="str">
        <f>Atask.AtsOp!N5280</f>
        <v>But.</v>
      </c>
      <c r="E5750" t="str">
        <f>Atask.AtsOp!I5280</f>
        <v>Gamybos eilutė</v>
      </c>
      <c r="F5750">
        <f>Atask.AtsOp!M5280</f>
        <v>-2</v>
      </c>
      <c r="G5750">
        <f>VLOOKUP(B5750,Prekės!$A$2:$E$3000,3,FALSE)</f>
        <v>215</v>
      </c>
      <c r="H5750">
        <f>VLOOKUP(B5750,Prekės!$A$2:$E$3000,4,FALSE)</f>
        <v>0.75</v>
      </c>
      <c r="I5750">
        <f>VLOOKUP(B5750,Prekės!$A$2:$E$3000,5,FALSE)</f>
        <v>7.5</v>
      </c>
      <c r="J5750">
        <f t="shared" si="181"/>
        <v>-1.5</v>
      </c>
      <c r="K5750">
        <f t="shared" si="182"/>
        <v>-1.5</v>
      </c>
    </row>
    <row r="5751" spans="1:11">
      <c r="A5751" s="1">
        <f>Atask.AtsOp!A5281</f>
        <v>42474</v>
      </c>
      <c r="B5751" t="str">
        <f>Atask.AtsOp!E5281</f>
        <v>3002-0019</v>
      </c>
      <c r="C5751" t="str">
        <f>Atask.AtsOp!H5281</f>
        <v>Put.gaz.ferm.gėr. "Selavi" Saldus, 0,75l 7,5%</v>
      </c>
      <c r="D5751" t="str">
        <f>Atask.AtsOp!N5281</f>
        <v>But.</v>
      </c>
      <c r="E5751" t="str">
        <f>Atask.AtsOp!I5281</f>
        <v>Perkelti</v>
      </c>
      <c r="F5751">
        <f>Atask.AtsOp!M5281</f>
        <v>-2</v>
      </c>
      <c r="G5751">
        <f>VLOOKUP(B5751,Prekės!$A$2:$E$3000,3,FALSE)</f>
        <v>215</v>
      </c>
      <c r="H5751">
        <f>VLOOKUP(B5751,Prekės!$A$2:$E$3000,4,FALSE)</f>
        <v>0.75</v>
      </c>
      <c r="I5751">
        <f>VLOOKUP(B5751,Prekės!$A$2:$E$3000,5,FALSE)</f>
        <v>7.5</v>
      </c>
      <c r="J5751">
        <f t="shared" si="181"/>
        <v>-1.5</v>
      </c>
      <c r="K5751">
        <f t="shared" si="182"/>
        <v>-1.5</v>
      </c>
    </row>
    <row r="5752" spans="1:11">
      <c r="A5752" s="1">
        <f>Atask.AtsOp!A5282</f>
        <v>42474</v>
      </c>
      <c r="B5752" t="str">
        <f>Atask.AtsOp!E5282</f>
        <v>3002-0019</v>
      </c>
      <c r="C5752" t="str">
        <f>Atask.AtsOp!H5282</f>
        <v>Put.gaz.ferm.gėr. "Selavi" Saldus, 0,75l 7,5%</v>
      </c>
      <c r="D5752" t="str">
        <f>Atask.AtsOp!N5282</f>
        <v>But.</v>
      </c>
      <c r="E5752" t="str">
        <f>Atask.AtsOp!I5282</f>
        <v>Pardavimo užsakymas</v>
      </c>
      <c r="F5752">
        <f>Atask.AtsOp!M5282</f>
        <v>-36</v>
      </c>
      <c r="G5752">
        <f>VLOOKUP(B5752,Prekės!$A$2:$E$3000,3,FALSE)</f>
        <v>215</v>
      </c>
      <c r="H5752">
        <f>VLOOKUP(B5752,Prekės!$A$2:$E$3000,4,FALSE)</f>
        <v>0.75</v>
      </c>
      <c r="I5752">
        <f>VLOOKUP(B5752,Prekės!$A$2:$E$3000,5,FALSE)</f>
        <v>7.5</v>
      </c>
      <c r="J5752">
        <f t="shared" si="181"/>
        <v>-27</v>
      </c>
      <c r="K5752">
        <f t="shared" si="182"/>
        <v>-27</v>
      </c>
    </row>
    <row r="5753" spans="1:11">
      <c r="A5753" s="1">
        <f>Atask.AtsOp!A5283</f>
        <v>42482</v>
      </c>
      <c r="B5753" t="str">
        <f>Atask.AtsOp!E5283</f>
        <v>3002-0019</v>
      </c>
      <c r="C5753" t="str">
        <f>Atask.AtsOp!H5283</f>
        <v>Put.gaz.ferm.gėr. "Selavi" Saldus, 0,75l 7,5%</v>
      </c>
      <c r="D5753" t="str">
        <f>Atask.AtsOp!N5283</f>
        <v>But.</v>
      </c>
      <c r="E5753" t="str">
        <f>Atask.AtsOp!I5283</f>
        <v>Pardavimo užsakymas</v>
      </c>
      <c r="F5753">
        <f>Atask.AtsOp!M5283</f>
        <v>-36</v>
      </c>
      <c r="G5753">
        <f>VLOOKUP(B5753,Prekės!$A$2:$E$3000,3,FALSE)</f>
        <v>215</v>
      </c>
      <c r="H5753">
        <f>VLOOKUP(B5753,Prekės!$A$2:$E$3000,4,FALSE)</f>
        <v>0.75</v>
      </c>
      <c r="I5753">
        <f>VLOOKUP(B5753,Prekės!$A$2:$E$3000,5,FALSE)</f>
        <v>7.5</v>
      </c>
      <c r="J5753">
        <f t="shared" si="181"/>
        <v>-27</v>
      </c>
      <c r="K5753">
        <f t="shared" si="182"/>
        <v>-27</v>
      </c>
    </row>
    <row r="5754" spans="1:11">
      <c r="A5754" s="1">
        <f>Atask.AtsOp!A5284</f>
        <v>42489</v>
      </c>
      <c r="B5754" t="str">
        <f>Atask.AtsOp!E5284</f>
        <v>3002-0019</v>
      </c>
      <c r="C5754" t="str">
        <f>Atask.AtsOp!H5284</f>
        <v>Put.gaz.ferm.gėr. "Selavi" Saldus, 0,75l 7,5%</v>
      </c>
      <c r="D5754" t="str">
        <f>Atask.AtsOp!N5284</f>
        <v>But.</v>
      </c>
      <c r="E5754" t="str">
        <f>Atask.AtsOp!I5284</f>
        <v>Pardavimo užsakymas</v>
      </c>
      <c r="F5754">
        <f>Atask.AtsOp!M5284</f>
        <v>-72</v>
      </c>
      <c r="G5754">
        <f>VLOOKUP(B5754,Prekės!$A$2:$E$3000,3,FALSE)</f>
        <v>215</v>
      </c>
      <c r="H5754">
        <f>VLOOKUP(B5754,Prekės!$A$2:$E$3000,4,FALSE)</f>
        <v>0.75</v>
      </c>
      <c r="I5754">
        <f>VLOOKUP(B5754,Prekės!$A$2:$E$3000,5,FALSE)</f>
        <v>7.5</v>
      </c>
      <c r="J5754">
        <f t="shared" si="181"/>
        <v>-54</v>
      </c>
      <c r="K5754">
        <f t="shared" si="182"/>
        <v>-54</v>
      </c>
    </row>
    <row r="5755" spans="1:11">
      <c r="A5755" s="1">
        <f>Atask.AtsOp!A5285</f>
        <v>42481</v>
      </c>
      <c r="B5755" t="str">
        <f>Atask.AtsOp!E5285</f>
        <v>3002-0022E</v>
      </c>
      <c r="C5755" t="str">
        <f>Atask.AtsOp!H5285</f>
        <v>Put.gaz.ferm.gėr. "Salūts", 0,75l 10,5%</v>
      </c>
      <c r="D5755" t="str">
        <f>Atask.AtsOp!N5285</f>
        <v>But.</v>
      </c>
      <c r="E5755" t="str">
        <f>Atask.AtsOp!I5285</f>
        <v>Pardavimo užsakymas</v>
      </c>
      <c r="F5755">
        <f>Atask.AtsOp!M5285</f>
        <v>-10200</v>
      </c>
      <c r="G5755">
        <f>VLOOKUP(B5755,Prekės!$A$2:$E$3000,3,FALSE)</f>
        <v>235</v>
      </c>
      <c r="H5755">
        <f>VLOOKUP(B5755,Prekės!$A$2:$E$3000,4,FALSE)</f>
        <v>0.75</v>
      </c>
      <c r="I5755">
        <f>VLOOKUP(B5755,Prekės!$A$2:$E$3000,5,FALSE)</f>
        <v>10.5</v>
      </c>
      <c r="J5755">
        <f t="shared" si="181"/>
        <v>-7650</v>
      </c>
      <c r="K5755">
        <f t="shared" si="182"/>
        <v>-7650</v>
      </c>
    </row>
    <row r="5756" spans="1:11">
      <c r="A5756" s="1">
        <f>Atask.AtsOp!A5286</f>
        <v>42480</v>
      </c>
      <c r="B5756" t="str">
        <f>Atask.AtsOp!E5286</f>
        <v>3002-0022E</v>
      </c>
      <c r="C5756" t="str">
        <f>Atask.AtsOp!H5286</f>
        <v>Put.gaz.ferm.gėr. "Salūts", 0,75l 10,5%</v>
      </c>
      <c r="D5756" t="str">
        <f>Atask.AtsOp!N5286</f>
        <v>But.</v>
      </c>
      <c r="E5756" t="str">
        <f>Atask.AtsOp!I5286</f>
        <v>Perkelti</v>
      </c>
      <c r="F5756">
        <f>Atask.AtsOp!M5286</f>
        <v>10200</v>
      </c>
      <c r="G5756">
        <f>VLOOKUP(B5756,Prekės!$A$2:$E$3000,3,FALSE)</f>
        <v>235</v>
      </c>
      <c r="H5756">
        <f>VLOOKUP(B5756,Prekės!$A$2:$E$3000,4,FALSE)</f>
        <v>0.75</v>
      </c>
      <c r="I5756">
        <f>VLOOKUP(B5756,Prekės!$A$2:$E$3000,5,FALSE)</f>
        <v>10.5</v>
      </c>
      <c r="J5756">
        <f t="shared" si="181"/>
        <v>7650</v>
      </c>
      <c r="K5756">
        <f t="shared" si="182"/>
        <v>7650</v>
      </c>
    </row>
    <row r="5757" spans="1:11">
      <c r="A5757" s="1">
        <f>Atask.AtsOp!A5287</f>
        <v>42479</v>
      </c>
      <c r="B5757" t="str">
        <f>Atask.AtsOp!E5287</f>
        <v>3002-0022E</v>
      </c>
      <c r="C5757" t="str">
        <f>Atask.AtsOp!H5287</f>
        <v>Put.gaz.ferm.gėr. "Salūts", 0,75l 10,5%</v>
      </c>
      <c r="D5757" t="str">
        <f>Atask.AtsOp!N5287</f>
        <v>But.</v>
      </c>
      <c r="E5757" t="str">
        <f>Atask.AtsOp!I5287</f>
        <v>Gamyba</v>
      </c>
      <c r="F5757">
        <f>Atask.AtsOp!M5287</f>
        <v>10200</v>
      </c>
      <c r="G5757">
        <f>VLOOKUP(B5757,Prekės!$A$2:$E$3000,3,FALSE)</f>
        <v>235</v>
      </c>
      <c r="H5757">
        <f>VLOOKUP(B5757,Prekės!$A$2:$E$3000,4,FALSE)</f>
        <v>0.75</v>
      </c>
      <c r="I5757">
        <f>VLOOKUP(B5757,Prekės!$A$2:$E$3000,5,FALSE)</f>
        <v>10.5</v>
      </c>
      <c r="J5757">
        <f t="shared" si="181"/>
        <v>7650</v>
      </c>
      <c r="K5757">
        <f t="shared" si="182"/>
        <v>7650</v>
      </c>
    </row>
    <row r="5758" spans="1:11">
      <c r="A5758" s="1">
        <f>Atask.AtsOp!A5288</f>
        <v>42480</v>
      </c>
      <c r="B5758" t="str">
        <f>Atask.AtsOp!E5288</f>
        <v>3002-0022E</v>
      </c>
      <c r="C5758" t="str">
        <f>Atask.AtsOp!H5288</f>
        <v>Put.gaz.ferm.gėr. "Salūts", 0,75l 10,5%</v>
      </c>
      <c r="D5758" t="str">
        <f>Atask.AtsOp!N5288</f>
        <v>But.</v>
      </c>
      <c r="E5758" t="str">
        <f>Atask.AtsOp!I5288</f>
        <v>Perkelti</v>
      </c>
      <c r="F5758">
        <f>Atask.AtsOp!M5288</f>
        <v>-10200</v>
      </c>
      <c r="G5758">
        <f>VLOOKUP(B5758,Prekės!$A$2:$E$3000,3,FALSE)</f>
        <v>235</v>
      </c>
      <c r="H5758">
        <f>VLOOKUP(B5758,Prekės!$A$2:$E$3000,4,FALSE)</f>
        <v>0.75</v>
      </c>
      <c r="I5758">
        <f>VLOOKUP(B5758,Prekės!$A$2:$E$3000,5,FALSE)</f>
        <v>10.5</v>
      </c>
      <c r="J5758">
        <f t="shared" si="181"/>
        <v>-7650</v>
      </c>
      <c r="K5758">
        <f t="shared" si="182"/>
        <v>-7650</v>
      </c>
    </row>
    <row r="5759" spans="1:11">
      <c r="A5759" s="1">
        <f>Atask.AtsOp!A5289</f>
        <v>42489</v>
      </c>
      <c r="B5759" t="str">
        <f>Atask.AtsOp!E5289</f>
        <v>3002-0023</v>
      </c>
      <c r="C5759" t="str">
        <f>Atask.AtsOp!H5289</f>
        <v>Gaz.vais.vyno gėr.„Santa Verona“saldus 7%</v>
      </c>
      <c r="D5759" t="str">
        <f>Atask.AtsOp!N5289</f>
        <v>But.</v>
      </c>
      <c r="E5759" t="str">
        <f>Atask.AtsOp!I5289</f>
        <v>Perkelti</v>
      </c>
      <c r="F5759">
        <f>Atask.AtsOp!M5289</f>
        <v>18152</v>
      </c>
      <c r="G5759">
        <f>VLOOKUP(B5759,Prekės!$A$2:$E$3000,3,FALSE)</f>
        <v>215</v>
      </c>
      <c r="H5759">
        <f>VLOOKUP(B5759,Prekės!$A$2:$E$3000,4,FALSE)</f>
        <v>0.75</v>
      </c>
      <c r="I5759">
        <f>VLOOKUP(B5759,Prekės!$A$2:$E$3000,5,FALSE)</f>
        <v>7</v>
      </c>
      <c r="J5759">
        <f t="shared" si="181"/>
        <v>13614</v>
      </c>
      <c r="K5759">
        <f t="shared" si="182"/>
        <v>13614</v>
      </c>
    </row>
    <row r="5760" spans="1:11">
      <c r="A5760" s="1">
        <f>Atask.AtsOp!A5290</f>
        <v>42486</v>
      </c>
      <c r="B5760" t="str">
        <f>Atask.AtsOp!E5290</f>
        <v>3002-0023</v>
      </c>
      <c r="C5760" t="str">
        <f>Atask.AtsOp!H5290</f>
        <v>Gaz.vais.vyno gėr.„Santa Verona“saldus 7%</v>
      </c>
      <c r="D5760" t="str">
        <f>Atask.AtsOp!N5290</f>
        <v>But.</v>
      </c>
      <c r="E5760" t="str">
        <f>Atask.AtsOp!I5290</f>
        <v>Gamyba</v>
      </c>
      <c r="F5760">
        <f>Atask.AtsOp!M5290</f>
        <v>18152</v>
      </c>
      <c r="G5760">
        <f>VLOOKUP(B5760,Prekės!$A$2:$E$3000,3,FALSE)</f>
        <v>215</v>
      </c>
      <c r="H5760">
        <f>VLOOKUP(B5760,Prekės!$A$2:$E$3000,4,FALSE)</f>
        <v>0.75</v>
      </c>
      <c r="I5760">
        <f>VLOOKUP(B5760,Prekės!$A$2:$E$3000,5,FALSE)</f>
        <v>7</v>
      </c>
      <c r="J5760">
        <f t="shared" si="181"/>
        <v>13614</v>
      </c>
      <c r="K5760">
        <f t="shared" si="182"/>
        <v>13614</v>
      </c>
    </row>
    <row r="5761" spans="1:11">
      <c r="A5761" s="1">
        <f>Atask.AtsOp!A5291</f>
        <v>42489</v>
      </c>
      <c r="B5761" t="str">
        <f>Atask.AtsOp!E5291</f>
        <v>3002-0023</v>
      </c>
      <c r="C5761" t="str">
        <f>Atask.AtsOp!H5291</f>
        <v>Gaz.vais.vyno gėr.„Santa Verona“saldus 7%</v>
      </c>
      <c r="D5761" t="str">
        <f>Atask.AtsOp!N5291</f>
        <v>But.</v>
      </c>
      <c r="E5761" t="str">
        <f>Atask.AtsOp!I5291</f>
        <v>Perkelti</v>
      </c>
      <c r="F5761">
        <f>Atask.AtsOp!M5291</f>
        <v>-18152</v>
      </c>
      <c r="G5761">
        <f>VLOOKUP(B5761,Prekės!$A$2:$E$3000,3,FALSE)</f>
        <v>215</v>
      </c>
      <c r="H5761">
        <f>VLOOKUP(B5761,Prekės!$A$2:$E$3000,4,FALSE)</f>
        <v>0.75</v>
      </c>
      <c r="I5761">
        <f>VLOOKUP(B5761,Prekės!$A$2:$E$3000,5,FALSE)</f>
        <v>7</v>
      </c>
      <c r="J5761">
        <f t="shared" si="181"/>
        <v>-13614</v>
      </c>
      <c r="K5761">
        <f t="shared" si="182"/>
        <v>-13614</v>
      </c>
    </row>
    <row r="5762" spans="1:11">
      <c r="A5762" s="1">
        <f>Atask.AtsOp!A5292</f>
        <v>42467</v>
      </c>
      <c r="B5762" t="str">
        <f>Atask.AtsOp!E5292</f>
        <v>3002-0103E</v>
      </c>
      <c r="C5762" t="str">
        <f>Atask.AtsOp!H5292</f>
        <v>Put.gaz.ferm.gėr. "Zolotoje Polusladkoje",0,75l 6%</v>
      </c>
      <c r="D5762" t="str">
        <f>Atask.AtsOp!N5292</f>
        <v>But.</v>
      </c>
      <c r="E5762" t="str">
        <f>Atask.AtsOp!I5292</f>
        <v>Pardavimo užsakymas</v>
      </c>
      <c r="F5762">
        <f>Atask.AtsOp!M5292</f>
        <v>-2700</v>
      </c>
      <c r="G5762">
        <f>VLOOKUP(B5762,Prekės!$A$2:$E$3000,3,FALSE)</f>
        <v>215</v>
      </c>
      <c r="H5762">
        <f>VLOOKUP(B5762,Prekės!$A$2:$E$3000,4,FALSE)</f>
        <v>0.75</v>
      </c>
      <c r="I5762">
        <f>VLOOKUP(B5762,Prekės!$A$2:$E$3000,5,FALSE)</f>
        <v>6</v>
      </c>
      <c r="J5762">
        <f t="shared" si="181"/>
        <v>-2025</v>
      </c>
      <c r="K5762">
        <f t="shared" si="182"/>
        <v>-2025</v>
      </c>
    </row>
    <row r="5763" spans="1:11">
      <c r="A5763" s="1">
        <f>Atask.AtsOp!A5293</f>
        <v>42475</v>
      </c>
      <c r="B5763" t="str">
        <f>Atask.AtsOp!E5293</f>
        <v>3002-0103E</v>
      </c>
      <c r="C5763" t="str">
        <f>Atask.AtsOp!H5293</f>
        <v>Put.gaz.ferm.gėr. "Zolotoje Polusladkoje",0,75l 6%</v>
      </c>
      <c r="D5763" t="str">
        <f>Atask.AtsOp!N5293</f>
        <v>But.</v>
      </c>
      <c r="E5763" t="str">
        <f>Atask.AtsOp!I5293</f>
        <v>Pardavimo užsakymas</v>
      </c>
      <c r="F5763">
        <f>Atask.AtsOp!M5293</f>
        <v>-1080</v>
      </c>
      <c r="G5763">
        <f>VLOOKUP(B5763,Prekės!$A$2:$E$3000,3,FALSE)</f>
        <v>215</v>
      </c>
      <c r="H5763">
        <f>VLOOKUP(B5763,Prekės!$A$2:$E$3000,4,FALSE)</f>
        <v>0.75</v>
      </c>
      <c r="I5763">
        <f>VLOOKUP(B5763,Prekės!$A$2:$E$3000,5,FALSE)</f>
        <v>6</v>
      </c>
      <c r="J5763">
        <f t="shared" si="181"/>
        <v>-810</v>
      </c>
      <c r="K5763">
        <f t="shared" si="182"/>
        <v>-810</v>
      </c>
    </row>
    <row r="5764" spans="1:11">
      <c r="A5764" s="1">
        <f>Atask.AtsOp!A5294</f>
        <v>42480</v>
      </c>
      <c r="B5764" t="str">
        <f>Atask.AtsOp!E5294</f>
        <v>3002-0104E</v>
      </c>
      <c r="C5764" t="str">
        <f>Atask.AtsOp!H5294</f>
        <v>Put.gaz.ferm.gėr. "Sovetskoje Sladkoje", 0,75l 6%</v>
      </c>
      <c r="D5764" t="str">
        <f>Atask.AtsOp!N5294</f>
        <v>But.</v>
      </c>
      <c r="E5764" t="str">
        <f>Atask.AtsOp!I5294</f>
        <v>Pardavimo užsakymas</v>
      </c>
      <c r="F5764">
        <f>Atask.AtsOp!M5294</f>
        <v>-3720</v>
      </c>
      <c r="G5764">
        <f>VLOOKUP(B5764,Prekės!$A$2:$E$3000,3,FALSE)</f>
        <v>215</v>
      </c>
      <c r="H5764">
        <f>VLOOKUP(B5764,Prekės!$A$2:$E$3000,4,FALSE)</f>
        <v>0.75</v>
      </c>
      <c r="I5764">
        <f>VLOOKUP(B5764,Prekės!$A$2:$E$3000,5,FALSE)</f>
        <v>6</v>
      </c>
      <c r="J5764">
        <f t="shared" si="181"/>
        <v>-2790</v>
      </c>
      <c r="K5764">
        <f t="shared" si="182"/>
        <v>-2790</v>
      </c>
    </row>
    <row r="5765" spans="1:11">
      <c r="A5765" s="1">
        <f>Atask.AtsOp!A5295</f>
        <v>42480</v>
      </c>
      <c r="B5765" t="str">
        <f>Atask.AtsOp!E5295</f>
        <v>3002-0104E</v>
      </c>
      <c r="C5765" t="str">
        <f>Atask.AtsOp!H5295</f>
        <v>Put.gaz.ferm.gėr. "Sovetskoje Sladkoje", 0,75l 6%</v>
      </c>
      <c r="D5765" t="str">
        <f>Atask.AtsOp!N5295</f>
        <v>But.</v>
      </c>
      <c r="E5765" t="str">
        <f>Atask.AtsOp!I5295</f>
        <v>Pardavimo užsakymas</v>
      </c>
      <c r="F5765">
        <f>Atask.AtsOp!M5295</f>
        <v>-60</v>
      </c>
      <c r="G5765">
        <f>VLOOKUP(B5765,Prekės!$A$2:$E$3000,3,FALSE)</f>
        <v>215</v>
      </c>
      <c r="H5765">
        <f>VLOOKUP(B5765,Prekės!$A$2:$E$3000,4,FALSE)</f>
        <v>0.75</v>
      </c>
      <c r="I5765">
        <f>VLOOKUP(B5765,Prekės!$A$2:$E$3000,5,FALSE)</f>
        <v>6</v>
      </c>
      <c r="J5765">
        <f t="shared" si="181"/>
        <v>-45</v>
      </c>
      <c r="K5765">
        <f t="shared" si="182"/>
        <v>-45</v>
      </c>
    </row>
    <row r="5766" spans="1:11">
      <c r="A5766" s="1">
        <f>Atask.AtsOp!A5296</f>
        <v>42489</v>
      </c>
      <c r="B5766" t="str">
        <f>Atask.AtsOp!E5296</f>
        <v>3002-0104E</v>
      </c>
      <c r="C5766" t="str">
        <f>Atask.AtsOp!H5296</f>
        <v>Put.gaz.ferm.gėr. "Sovetskoje Sladkoje", 0,75l 6%</v>
      </c>
      <c r="D5766" t="str">
        <f>Atask.AtsOp!N5296</f>
        <v>But.</v>
      </c>
      <c r="E5766" t="str">
        <f>Atask.AtsOp!I5296</f>
        <v>Pardavimo užsakymas</v>
      </c>
      <c r="F5766">
        <f>Atask.AtsOp!M5296</f>
        <v>-2160</v>
      </c>
      <c r="G5766">
        <f>VLOOKUP(B5766,Prekės!$A$2:$E$3000,3,FALSE)</f>
        <v>215</v>
      </c>
      <c r="H5766">
        <f>VLOOKUP(B5766,Prekės!$A$2:$E$3000,4,FALSE)</f>
        <v>0.75</v>
      </c>
      <c r="I5766">
        <f>VLOOKUP(B5766,Prekės!$A$2:$E$3000,5,FALSE)</f>
        <v>6</v>
      </c>
      <c r="J5766">
        <f t="shared" si="181"/>
        <v>-1620</v>
      </c>
      <c r="K5766">
        <f t="shared" si="182"/>
        <v>-1620</v>
      </c>
    </row>
    <row r="5767" spans="1:11">
      <c r="A5767" s="1">
        <f>Atask.AtsOp!A5297</f>
        <v>42488</v>
      </c>
      <c r="B5767" t="str">
        <f>Atask.AtsOp!E5297</f>
        <v>3002-0104E</v>
      </c>
      <c r="C5767" t="str">
        <f>Atask.AtsOp!H5297</f>
        <v>Put.gaz.ferm.gėr. "Sovetskoje Sladkoje", 0,75l 6%</v>
      </c>
      <c r="D5767" t="str">
        <f>Atask.AtsOp!N5297</f>
        <v>But.</v>
      </c>
      <c r="E5767" t="str">
        <f>Atask.AtsOp!I5297</f>
        <v>Perkelti</v>
      </c>
      <c r="F5767">
        <f>Atask.AtsOp!M5297</f>
        <v>14676</v>
      </c>
      <c r="G5767">
        <f>VLOOKUP(B5767,Prekės!$A$2:$E$3000,3,FALSE)</f>
        <v>215</v>
      </c>
      <c r="H5767">
        <f>VLOOKUP(B5767,Prekės!$A$2:$E$3000,4,FALSE)</f>
        <v>0.75</v>
      </c>
      <c r="I5767">
        <f>VLOOKUP(B5767,Prekės!$A$2:$E$3000,5,FALSE)</f>
        <v>6</v>
      </c>
      <c r="J5767">
        <f t="shared" si="181"/>
        <v>11007</v>
      </c>
      <c r="K5767">
        <f t="shared" si="182"/>
        <v>11007</v>
      </c>
    </row>
    <row r="5768" spans="1:11">
      <c r="A5768" s="1">
        <f>Atask.AtsOp!A5298</f>
        <v>42485</v>
      </c>
      <c r="B5768" t="str">
        <f>Atask.AtsOp!E5298</f>
        <v>3002-0104E</v>
      </c>
      <c r="C5768" t="str">
        <f>Atask.AtsOp!H5298</f>
        <v>Put.gaz.ferm.gėr. "Sovetskoje Sladkoje", 0,75l 6%</v>
      </c>
      <c r="D5768" t="str">
        <f>Atask.AtsOp!N5298</f>
        <v>But.</v>
      </c>
      <c r="E5768" t="str">
        <f>Atask.AtsOp!I5298</f>
        <v>Gamyba</v>
      </c>
      <c r="F5768">
        <f>Atask.AtsOp!M5298</f>
        <v>14676</v>
      </c>
      <c r="G5768">
        <f>VLOOKUP(B5768,Prekės!$A$2:$E$3000,3,FALSE)</f>
        <v>215</v>
      </c>
      <c r="H5768">
        <f>VLOOKUP(B5768,Prekės!$A$2:$E$3000,4,FALSE)</f>
        <v>0.75</v>
      </c>
      <c r="I5768">
        <f>VLOOKUP(B5768,Prekės!$A$2:$E$3000,5,FALSE)</f>
        <v>6</v>
      </c>
      <c r="J5768">
        <f t="shared" si="181"/>
        <v>11007</v>
      </c>
      <c r="K5768">
        <f t="shared" si="182"/>
        <v>11007</v>
      </c>
    </row>
    <row r="5769" spans="1:11">
      <c r="A5769" s="1">
        <f>Atask.AtsOp!A5299</f>
        <v>42488</v>
      </c>
      <c r="B5769" t="str">
        <f>Atask.AtsOp!E5299</f>
        <v>3002-0104E</v>
      </c>
      <c r="C5769" t="str">
        <f>Atask.AtsOp!H5299</f>
        <v>Put.gaz.ferm.gėr. "Sovetskoje Sladkoje", 0,75l 6%</v>
      </c>
      <c r="D5769" t="str">
        <f>Atask.AtsOp!N5299</f>
        <v>But.</v>
      </c>
      <c r="E5769" t="str">
        <f>Atask.AtsOp!I5299</f>
        <v>Perkelti</v>
      </c>
      <c r="F5769">
        <f>Atask.AtsOp!M5299</f>
        <v>-14676</v>
      </c>
      <c r="G5769">
        <f>VLOOKUP(B5769,Prekės!$A$2:$E$3000,3,FALSE)</f>
        <v>215</v>
      </c>
      <c r="H5769">
        <f>VLOOKUP(B5769,Prekės!$A$2:$E$3000,4,FALSE)</f>
        <v>0.75</v>
      </c>
      <c r="I5769">
        <f>VLOOKUP(B5769,Prekės!$A$2:$E$3000,5,FALSE)</f>
        <v>6</v>
      </c>
      <c r="J5769">
        <f t="shared" si="181"/>
        <v>-11007</v>
      </c>
      <c r="K5769">
        <f t="shared" si="182"/>
        <v>-11007</v>
      </c>
    </row>
    <row r="5770" spans="1:11">
      <c r="A5770" s="1">
        <f>Atask.AtsOp!A5300</f>
        <v>42480</v>
      </c>
      <c r="B5770" t="str">
        <f>Atask.AtsOp!E5300</f>
        <v>3002-0105E</v>
      </c>
      <c r="C5770" t="str">
        <f>Atask.AtsOp!H5300</f>
        <v>Put.g.ferm.gėr."Sovetskoje Polusladkoje",0,75l 10%</v>
      </c>
      <c r="D5770" t="str">
        <f>Atask.AtsOp!N5300</f>
        <v>But.</v>
      </c>
      <c r="E5770" t="str">
        <f>Atask.AtsOp!I5300</f>
        <v>Pardavimo užsakymas</v>
      </c>
      <c r="F5770">
        <f>Atask.AtsOp!M5300</f>
        <v>-4860</v>
      </c>
      <c r="G5770">
        <f>VLOOKUP(B5770,Prekės!$A$2:$E$3000,3,FALSE)</f>
        <v>235</v>
      </c>
      <c r="H5770">
        <f>VLOOKUP(B5770,Prekės!$A$2:$E$3000,4,FALSE)</f>
        <v>0.75</v>
      </c>
      <c r="I5770">
        <f>VLOOKUP(B5770,Prekės!$A$2:$E$3000,5,FALSE)</f>
        <v>10</v>
      </c>
      <c r="J5770">
        <f t="shared" si="181"/>
        <v>-3645</v>
      </c>
      <c r="K5770">
        <f t="shared" si="182"/>
        <v>-3645</v>
      </c>
    </row>
    <row r="5771" spans="1:11">
      <c r="A5771" s="1">
        <f>Atask.AtsOp!A5301</f>
        <v>42489</v>
      </c>
      <c r="B5771" t="str">
        <f>Atask.AtsOp!E5301</f>
        <v>3002-0105E</v>
      </c>
      <c r="C5771" t="str">
        <f>Atask.AtsOp!H5301</f>
        <v>Put.g.ferm.gėr."Sovetskoje Polusladkoje",0,75l 10%</v>
      </c>
      <c r="D5771" t="str">
        <f>Atask.AtsOp!N5301</f>
        <v>But.</v>
      </c>
      <c r="E5771" t="str">
        <f>Atask.AtsOp!I5301</f>
        <v>Pardavimo užsakymas</v>
      </c>
      <c r="F5771">
        <f>Atask.AtsOp!M5301</f>
        <v>-2700</v>
      </c>
      <c r="G5771">
        <f>VLOOKUP(B5771,Prekės!$A$2:$E$3000,3,FALSE)</f>
        <v>235</v>
      </c>
      <c r="H5771">
        <f>VLOOKUP(B5771,Prekės!$A$2:$E$3000,4,FALSE)</f>
        <v>0.75</v>
      </c>
      <c r="I5771">
        <f>VLOOKUP(B5771,Prekės!$A$2:$E$3000,5,FALSE)</f>
        <v>10</v>
      </c>
      <c r="J5771">
        <f t="shared" si="181"/>
        <v>-2025</v>
      </c>
      <c r="K5771">
        <f t="shared" si="182"/>
        <v>-2025</v>
      </c>
    </row>
    <row r="5772" spans="1:11">
      <c r="A5772" s="1">
        <f>Atask.AtsOp!A5302</f>
        <v>42489</v>
      </c>
      <c r="B5772" t="str">
        <f>Atask.AtsOp!E5302</f>
        <v>3002-0105E</v>
      </c>
      <c r="C5772" t="str">
        <f>Atask.AtsOp!H5302</f>
        <v>Put.g.ferm.gėr."Sovetskoje Polusladkoje",0,75l 10%</v>
      </c>
      <c r="D5772" t="str">
        <f>Atask.AtsOp!N5302</f>
        <v>But.</v>
      </c>
      <c r="E5772" t="str">
        <f>Atask.AtsOp!I5302</f>
        <v>Gamyba</v>
      </c>
      <c r="F5772">
        <f>Atask.AtsOp!M5302</f>
        <v>10212</v>
      </c>
      <c r="G5772">
        <f>VLOOKUP(B5772,Prekės!$A$2:$E$3000,3,FALSE)</f>
        <v>235</v>
      </c>
      <c r="H5772">
        <f>VLOOKUP(B5772,Prekės!$A$2:$E$3000,4,FALSE)</f>
        <v>0.75</v>
      </c>
      <c r="I5772">
        <f>VLOOKUP(B5772,Prekės!$A$2:$E$3000,5,FALSE)</f>
        <v>10</v>
      </c>
      <c r="J5772">
        <f t="shared" si="181"/>
        <v>7659</v>
      </c>
      <c r="K5772">
        <f t="shared" si="182"/>
        <v>7659</v>
      </c>
    </row>
    <row r="5773" spans="1:11">
      <c r="A5773" s="1">
        <f>Atask.AtsOp!A5303</f>
        <v>42480</v>
      </c>
      <c r="B5773" t="str">
        <f>Atask.AtsOp!E5303</f>
        <v>3002-0106E</v>
      </c>
      <c r="C5773" t="str">
        <f>Atask.AtsOp!H5303</f>
        <v>Put.g.ferm.gėr."Sovetskoje Zol.Polusla.",0,75l 10%</v>
      </c>
      <c r="D5773" t="str">
        <f>Atask.AtsOp!N5303</f>
        <v>But.</v>
      </c>
      <c r="E5773" t="str">
        <f>Atask.AtsOp!I5303</f>
        <v>Pardavimo užsakymas</v>
      </c>
      <c r="F5773">
        <f>Atask.AtsOp!M5303</f>
        <v>-1080</v>
      </c>
      <c r="G5773">
        <f>VLOOKUP(B5773,Prekės!$A$2:$E$3000,3,FALSE)</f>
        <v>235</v>
      </c>
      <c r="H5773">
        <f>VLOOKUP(B5773,Prekės!$A$2:$E$3000,4,FALSE)</f>
        <v>0.75</v>
      </c>
      <c r="I5773">
        <f>VLOOKUP(B5773,Prekės!$A$2:$E$3000,5,FALSE)</f>
        <v>10</v>
      </c>
      <c r="J5773">
        <f t="shared" si="181"/>
        <v>-810</v>
      </c>
      <c r="K5773">
        <f t="shared" si="182"/>
        <v>-810</v>
      </c>
    </row>
    <row r="5774" spans="1:11">
      <c r="A5774" s="1">
        <f>Atask.AtsOp!A5304</f>
        <v>42489</v>
      </c>
      <c r="B5774" t="str">
        <f>Atask.AtsOp!E5304</f>
        <v>3002-0106E</v>
      </c>
      <c r="C5774" t="str">
        <f>Atask.AtsOp!H5304</f>
        <v>Put.g.ferm.gėr."Sovetskoje Zol.Polusla.",0,75l 10%</v>
      </c>
      <c r="D5774" t="str">
        <f>Atask.AtsOp!N5304</f>
        <v>But.</v>
      </c>
      <c r="E5774" t="str">
        <f>Atask.AtsOp!I5304</f>
        <v>Pardavimo užsakymas</v>
      </c>
      <c r="F5774">
        <f>Atask.AtsOp!M5304</f>
        <v>-540</v>
      </c>
      <c r="G5774">
        <f>VLOOKUP(B5774,Prekės!$A$2:$E$3000,3,FALSE)</f>
        <v>235</v>
      </c>
      <c r="H5774">
        <f>VLOOKUP(B5774,Prekės!$A$2:$E$3000,4,FALSE)</f>
        <v>0.75</v>
      </c>
      <c r="I5774">
        <f>VLOOKUP(B5774,Prekės!$A$2:$E$3000,5,FALSE)</f>
        <v>10</v>
      </c>
      <c r="J5774">
        <f t="shared" si="181"/>
        <v>-405</v>
      </c>
      <c r="K5774">
        <f t="shared" si="182"/>
        <v>-405</v>
      </c>
    </row>
    <row r="5775" spans="1:11">
      <c r="A5775" s="1">
        <f>Atask.AtsOp!A5305</f>
        <v>42486</v>
      </c>
      <c r="B5775" t="str">
        <f>Atask.AtsOp!E5305</f>
        <v>3002-0107E</v>
      </c>
      <c r="C5775" t="str">
        <f>Atask.AtsOp!H5305</f>
        <v>Put.g.ferm.g."Sovetskoje Polusladkoje",0,75l 10,5%</v>
      </c>
      <c r="D5775" t="str">
        <f>Atask.AtsOp!N5305</f>
        <v>But.</v>
      </c>
      <c r="E5775" t="str">
        <f>Atask.AtsOp!I5305</f>
        <v>Pardavimo užsakymas</v>
      </c>
      <c r="F5775">
        <f>Atask.AtsOp!M5305</f>
        <v>-864</v>
      </c>
      <c r="G5775">
        <f>VLOOKUP(B5775,Prekės!$A$2:$E$3000,3,FALSE)</f>
        <v>235</v>
      </c>
      <c r="H5775">
        <f>VLOOKUP(B5775,Prekės!$A$2:$E$3000,4,FALSE)</f>
        <v>0.75</v>
      </c>
      <c r="I5775">
        <f>VLOOKUP(B5775,Prekės!$A$2:$E$3000,5,FALSE)</f>
        <v>10.5</v>
      </c>
      <c r="J5775">
        <f t="shared" si="181"/>
        <v>-648</v>
      </c>
      <c r="K5775">
        <f t="shared" si="182"/>
        <v>-648</v>
      </c>
    </row>
    <row r="5776" spans="1:11">
      <c r="A5776" s="1">
        <f>Atask.AtsOp!A5306</f>
        <v>42480</v>
      </c>
      <c r="B5776" t="str">
        <f>Atask.AtsOp!E5306</f>
        <v>3002-0108E</v>
      </c>
      <c r="C5776" t="str">
        <f>Atask.AtsOp!H5306</f>
        <v>Put.gaz.ferm.gėr. "Sovetskoje Rozovoje", 0,75l 10%</v>
      </c>
      <c r="D5776" t="str">
        <f>Atask.AtsOp!N5306</f>
        <v>But.</v>
      </c>
      <c r="E5776" t="str">
        <f>Atask.AtsOp!I5306</f>
        <v>Pardavimo užsakymas</v>
      </c>
      <c r="F5776">
        <f>Atask.AtsOp!M5306</f>
        <v>-3780</v>
      </c>
      <c r="G5776">
        <f>VLOOKUP(B5776,Prekės!$A$2:$E$3000,3,FALSE)</f>
        <v>235</v>
      </c>
      <c r="H5776">
        <f>VLOOKUP(B5776,Prekės!$A$2:$E$3000,4,FALSE)</f>
        <v>0.75</v>
      </c>
      <c r="I5776">
        <f>VLOOKUP(B5776,Prekės!$A$2:$E$3000,5,FALSE)</f>
        <v>10</v>
      </c>
      <c r="J5776">
        <f t="shared" si="181"/>
        <v>-2835</v>
      </c>
      <c r="K5776">
        <f t="shared" si="182"/>
        <v>-2835</v>
      </c>
    </row>
    <row r="5777" spans="1:11">
      <c r="A5777" s="1">
        <f>Atask.AtsOp!A5307</f>
        <v>42482</v>
      </c>
      <c r="B5777" t="str">
        <f>Atask.AtsOp!E5307</f>
        <v>3002-0108E</v>
      </c>
      <c r="C5777" t="str">
        <f>Atask.AtsOp!H5307</f>
        <v>Put.gaz.ferm.gėr. "Sovetskoje Rozovoje", 0,75l 10%</v>
      </c>
      <c r="D5777" t="str">
        <f>Atask.AtsOp!N5307</f>
        <v>But.</v>
      </c>
      <c r="E5777" t="str">
        <f>Atask.AtsOp!I5307</f>
        <v>Perkelti</v>
      </c>
      <c r="F5777">
        <f>Atask.AtsOp!M5307</f>
        <v>10260</v>
      </c>
      <c r="G5777">
        <f>VLOOKUP(B5777,Prekės!$A$2:$E$3000,3,FALSE)</f>
        <v>235</v>
      </c>
      <c r="H5777">
        <f>VLOOKUP(B5777,Prekės!$A$2:$E$3000,4,FALSE)</f>
        <v>0.75</v>
      </c>
      <c r="I5777">
        <f>VLOOKUP(B5777,Prekės!$A$2:$E$3000,5,FALSE)</f>
        <v>10</v>
      </c>
      <c r="J5777">
        <f t="shared" si="181"/>
        <v>7695</v>
      </c>
      <c r="K5777">
        <f t="shared" si="182"/>
        <v>7695</v>
      </c>
    </row>
    <row r="5778" spans="1:11">
      <c r="A5778" s="1">
        <f>Atask.AtsOp!A5308</f>
        <v>42489</v>
      </c>
      <c r="B5778" t="str">
        <f>Atask.AtsOp!E5308</f>
        <v>3002-0108E</v>
      </c>
      <c r="C5778" t="str">
        <f>Atask.AtsOp!H5308</f>
        <v>Put.gaz.ferm.gėr. "Sovetskoje Rozovoje", 0,75l 10%</v>
      </c>
      <c r="D5778" t="str">
        <f>Atask.AtsOp!N5308</f>
        <v>But.</v>
      </c>
      <c r="E5778" t="str">
        <f>Atask.AtsOp!I5308</f>
        <v>Pardavimo užsakymas</v>
      </c>
      <c r="F5778">
        <f>Atask.AtsOp!M5308</f>
        <v>-2604</v>
      </c>
      <c r="G5778">
        <f>VLOOKUP(B5778,Prekės!$A$2:$E$3000,3,FALSE)</f>
        <v>235</v>
      </c>
      <c r="H5778">
        <f>VLOOKUP(B5778,Prekės!$A$2:$E$3000,4,FALSE)</f>
        <v>0.75</v>
      </c>
      <c r="I5778">
        <f>VLOOKUP(B5778,Prekės!$A$2:$E$3000,5,FALSE)</f>
        <v>10</v>
      </c>
      <c r="J5778">
        <f t="shared" si="181"/>
        <v>-1953</v>
      </c>
      <c r="K5778">
        <f t="shared" si="182"/>
        <v>-1953</v>
      </c>
    </row>
    <row r="5779" spans="1:11">
      <c r="A5779" s="1">
        <f>Atask.AtsOp!A5309</f>
        <v>42489</v>
      </c>
      <c r="B5779" t="str">
        <f>Atask.AtsOp!E5309</f>
        <v>3002-0108E</v>
      </c>
      <c r="C5779" t="str">
        <f>Atask.AtsOp!H5309</f>
        <v>Put.gaz.ferm.gėr. "Sovetskoje Rozovoje", 0,75l 10%</v>
      </c>
      <c r="D5779" t="str">
        <f>Atask.AtsOp!N5309</f>
        <v>But.</v>
      </c>
      <c r="E5779" t="str">
        <f>Atask.AtsOp!I5309</f>
        <v>Pardavimo užsakymas</v>
      </c>
      <c r="F5779">
        <f>Atask.AtsOp!M5309</f>
        <v>-96</v>
      </c>
      <c r="G5779">
        <f>VLOOKUP(B5779,Prekės!$A$2:$E$3000,3,FALSE)</f>
        <v>235</v>
      </c>
      <c r="H5779">
        <f>VLOOKUP(B5779,Prekės!$A$2:$E$3000,4,FALSE)</f>
        <v>0.75</v>
      </c>
      <c r="I5779">
        <f>VLOOKUP(B5779,Prekės!$A$2:$E$3000,5,FALSE)</f>
        <v>10</v>
      </c>
      <c r="J5779">
        <f t="shared" si="181"/>
        <v>-72</v>
      </c>
      <c r="K5779">
        <f t="shared" si="182"/>
        <v>-72</v>
      </c>
    </row>
    <row r="5780" spans="1:11">
      <c r="A5780" s="1">
        <f>Atask.AtsOp!A5310</f>
        <v>42478</v>
      </c>
      <c r="B5780" t="str">
        <f>Atask.AtsOp!E5310</f>
        <v>3002-0108E</v>
      </c>
      <c r="C5780" t="str">
        <f>Atask.AtsOp!H5310</f>
        <v>Put.gaz.ferm.gėr. "Sovetskoje Rozovoje", 0,75l 10%</v>
      </c>
      <c r="D5780" t="str">
        <f>Atask.AtsOp!N5310</f>
        <v>But.</v>
      </c>
      <c r="E5780" t="str">
        <f>Atask.AtsOp!I5310</f>
        <v>Gamyba</v>
      </c>
      <c r="F5780">
        <f>Atask.AtsOp!M5310</f>
        <v>10260</v>
      </c>
      <c r="G5780">
        <f>VLOOKUP(B5780,Prekės!$A$2:$E$3000,3,FALSE)</f>
        <v>235</v>
      </c>
      <c r="H5780">
        <f>VLOOKUP(B5780,Prekės!$A$2:$E$3000,4,FALSE)</f>
        <v>0.75</v>
      </c>
      <c r="I5780">
        <f>VLOOKUP(B5780,Prekės!$A$2:$E$3000,5,FALSE)</f>
        <v>10</v>
      </c>
      <c r="J5780">
        <f t="shared" si="181"/>
        <v>7695</v>
      </c>
      <c r="K5780">
        <f t="shared" si="182"/>
        <v>7695</v>
      </c>
    </row>
    <row r="5781" spans="1:11">
      <c r="A5781" s="1">
        <f>Atask.AtsOp!A5311</f>
        <v>42482</v>
      </c>
      <c r="B5781" t="str">
        <f>Atask.AtsOp!E5311</f>
        <v>3002-0108E</v>
      </c>
      <c r="C5781" t="str">
        <f>Atask.AtsOp!H5311</f>
        <v>Put.gaz.ferm.gėr. "Sovetskoje Rozovoje", 0,75l 10%</v>
      </c>
      <c r="D5781" t="str">
        <f>Atask.AtsOp!N5311</f>
        <v>But.</v>
      </c>
      <c r="E5781" t="str">
        <f>Atask.AtsOp!I5311</f>
        <v>Perkelti</v>
      </c>
      <c r="F5781">
        <f>Atask.AtsOp!M5311</f>
        <v>-10260</v>
      </c>
      <c r="G5781">
        <f>VLOOKUP(B5781,Prekės!$A$2:$E$3000,3,FALSE)</f>
        <v>235</v>
      </c>
      <c r="H5781">
        <f>VLOOKUP(B5781,Prekės!$A$2:$E$3000,4,FALSE)</f>
        <v>0.75</v>
      </c>
      <c r="I5781">
        <f>VLOOKUP(B5781,Prekės!$A$2:$E$3000,5,FALSE)</f>
        <v>10</v>
      </c>
      <c r="J5781">
        <f t="shared" si="181"/>
        <v>-7695</v>
      </c>
      <c r="K5781">
        <f t="shared" si="182"/>
        <v>-7695</v>
      </c>
    </row>
    <row r="5782" spans="1:11">
      <c r="A5782" s="1">
        <f>Atask.AtsOp!A5312</f>
        <v>42489</v>
      </c>
      <c r="B5782" t="str">
        <f>Atask.AtsOp!E5312</f>
        <v>3002-0109E</v>
      </c>
      <c r="C5782" t="str">
        <f>Atask.AtsOp!H5312</f>
        <v>Put.g.f.g."Sovetskoje Igristoje"P.sal.,0,75l 10,5%</v>
      </c>
      <c r="D5782" t="str">
        <f>Atask.AtsOp!N5312</f>
        <v>But.</v>
      </c>
      <c r="E5782" t="str">
        <f>Atask.AtsOp!I5312</f>
        <v>Gamyba</v>
      </c>
      <c r="F5782">
        <f>Atask.AtsOp!M5312</f>
        <v>10260</v>
      </c>
      <c r="G5782">
        <f>VLOOKUP(B5782,Prekės!$A$2:$E$3000,3,FALSE)</f>
        <v>235</v>
      </c>
      <c r="H5782">
        <f>VLOOKUP(B5782,Prekės!$A$2:$E$3000,4,FALSE)</f>
        <v>0.75</v>
      </c>
      <c r="I5782">
        <f>VLOOKUP(B5782,Prekės!$A$2:$E$3000,5,FALSE)</f>
        <v>10.5</v>
      </c>
      <c r="J5782">
        <f t="shared" si="181"/>
        <v>7695</v>
      </c>
      <c r="K5782">
        <f t="shared" si="182"/>
        <v>7695</v>
      </c>
    </row>
    <row r="5783" spans="1:11">
      <c r="A5783" s="1">
        <f>Atask.AtsOp!A5313</f>
        <v>42489</v>
      </c>
      <c r="B5783" t="str">
        <f>Atask.AtsOp!E5313</f>
        <v>3002-0110E</v>
      </c>
      <c r="C5783" t="str">
        <f>Atask.AtsOp!H5313</f>
        <v>Put.gaz.ferm.gėr. "Sovetskoje Krasnoje", 0,75l 10%</v>
      </c>
      <c r="D5783" t="str">
        <f>Atask.AtsOp!N5313</f>
        <v>But.</v>
      </c>
      <c r="E5783" t="str">
        <f>Atask.AtsOp!I5313</f>
        <v>Pardavimo užsakymas</v>
      </c>
      <c r="F5783">
        <f>Atask.AtsOp!M5313</f>
        <v>-540</v>
      </c>
      <c r="G5783">
        <f>VLOOKUP(B5783,Prekės!$A$2:$E$3000,3,FALSE)</f>
        <v>235</v>
      </c>
      <c r="H5783">
        <f>VLOOKUP(B5783,Prekės!$A$2:$E$3000,4,FALSE)</f>
        <v>0.75</v>
      </c>
      <c r="I5783">
        <f>VLOOKUP(B5783,Prekės!$A$2:$E$3000,5,FALSE)</f>
        <v>10</v>
      </c>
      <c r="J5783">
        <f t="shared" si="181"/>
        <v>-405</v>
      </c>
      <c r="K5783">
        <f t="shared" si="182"/>
        <v>-405</v>
      </c>
    </row>
    <row r="5784" spans="1:11">
      <c r="A5784" s="1">
        <f>Atask.AtsOp!A5314</f>
        <v>42480</v>
      </c>
      <c r="B5784" t="str">
        <f>Atask.AtsOp!E5314</f>
        <v>3002-0113E</v>
      </c>
      <c r="C5784" t="str">
        <f>Atask.AtsOp!H5314</f>
        <v>Put.g.f.g."Sovetskoje Kristalnoje Polus.",0,75l 6%</v>
      </c>
      <c r="D5784" t="str">
        <f>Atask.AtsOp!N5314</f>
        <v>But.</v>
      </c>
      <c r="E5784" t="str">
        <f>Atask.AtsOp!I5314</f>
        <v>Pardavimo užsakymas</v>
      </c>
      <c r="F5784">
        <f>Atask.AtsOp!M5314</f>
        <v>-1620</v>
      </c>
      <c r="G5784">
        <f>VLOOKUP(B5784,Prekės!$A$2:$E$3000,3,FALSE)</f>
        <v>215</v>
      </c>
      <c r="H5784">
        <f>VLOOKUP(B5784,Prekės!$A$2:$E$3000,4,FALSE)</f>
        <v>0.75</v>
      </c>
      <c r="I5784">
        <f>VLOOKUP(B5784,Prekės!$A$2:$E$3000,5,FALSE)</f>
        <v>6</v>
      </c>
      <c r="J5784">
        <f t="shared" si="181"/>
        <v>-1215</v>
      </c>
      <c r="K5784">
        <f t="shared" si="182"/>
        <v>-1215</v>
      </c>
    </row>
    <row r="5785" spans="1:11">
      <c r="A5785" s="1">
        <f>Atask.AtsOp!A5315</f>
        <v>42489</v>
      </c>
      <c r="B5785" t="str">
        <f>Atask.AtsOp!E5315</f>
        <v>3002-0113E</v>
      </c>
      <c r="C5785" t="str">
        <f>Atask.AtsOp!H5315</f>
        <v>Put.g.f.g."Sovetskoje Kristalnoje Polus.",0,75l 6%</v>
      </c>
      <c r="D5785" t="str">
        <f>Atask.AtsOp!N5315</f>
        <v>But.</v>
      </c>
      <c r="E5785" t="str">
        <f>Atask.AtsOp!I5315</f>
        <v>Pardavimo užsakymas</v>
      </c>
      <c r="F5785">
        <f>Atask.AtsOp!M5315</f>
        <v>-1080</v>
      </c>
      <c r="G5785">
        <f>VLOOKUP(B5785,Prekės!$A$2:$E$3000,3,FALSE)</f>
        <v>215</v>
      </c>
      <c r="H5785">
        <f>VLOOKUP(B5785,Prekės!$A$2:$E$3000,4,FALSE)</f>
        <v>0.75</v>
      </c>
      <c r="I5785">
        <f>VLOOKUP(B5785,Prekės!$A$2:$E$3000,5,FALSE)</f>
        <v>6</v>
      </c>
      <c r="J5785">
        <f t="shared" si="181"/>
        <v>-810</v>
      </c>
      <c r="K5785">
        <f t="shared" si="182"/>
        <v>-810</v>
      </c>
    </row>
    <row r="5786" spans="1:11">
      <c r="A5786" s="1">
        <f>Atask.AtsOp!A5316</f>
        <v>42480</v>
      </c>
      <c r="B5786" t="str">
        <f>Atask.AtsOp!E5316</f>
        <v>3002-0201E</v>
      </c>
      <c r="C5786" t="str">
        <f>Atask.AtsOp!H5316</f>
        <v>Put.gaz.ferm.gėr. "Monte Cristo", 0,75l 10%</v>
      </c>
      <c r="D5786" t="str">
        <f>Atask.AtsOp!N5316</f>
        <v>But.</v>
      </c>
      <c r="E5786" t="str">
        <f>Atask.AtsOp!I5316</f>
        <v>Pardavimo užsakymas</v>
      </c>
      <c r="F5786">
        <f>Atask.AtsOp!M5316</f>
        <v>-1080</v>
      </c>
      <c r="G5786">
        <f>VLOOKUP(B5786,Prekės!$A$2:$E$3000,3,FALSE)</f>
        <v>235</v>
      </c>
      <c r="H5786">
        <f>VLOOKUP(B5786,Prekės!$A$2:$E$3000,4,FALSE)</f>
        <v>0.75</v>
      </c>
      <c r="I5786">
        <f>VLOOKUP(B5786,Prekės!$A$2:$E$3000,5,FALSE)</f>
        <v>10</v>
      </c>
      <c r="J5786">
        <f t="shared" si="181"/>
        <v>-810</v>
      </c>
      <c r="K5786">
        <f t="shared" si="182"/>
        <v>-810</v>
      </c>
    </row>
    <row r="5787" spans="1:11">
      <c r="A5787" s="1">
        <f>Atask.AtsOp!A5317</f>
        <v>42489</v>
      </c>
      <c r="B5787" t="str">
        <f>Atask.AtsOp!E5317</f>
        <v>3002-0201E</v>
      </c>
      <c r="C5787" t="str">
        <f>Atask.AtsOp!H5317</f>
        <v>Put.gaz.ferm.gėr. "Monte Cristo", 0,75l 10%</v>
      </c>
      <c r="D5787" t="str">
        <f>Atask.AtsOp!N5317</f>
        <v>But.</v>
      </c>
      <c r="E5787" t="str">
        <f>Atask.AtsOp!I5317</f>
        <v>Pardavimo užsakymas</v>
      </c>
      <c r="F5787">
        <f>Atask.AtsOp!M5317</f>
        <v>-1620</v>
      </c>
      <c r="G5787">
        <f>VLOOKUP(B5787,Prekės!$A$2:$E$3000,3,FALSE)</f>
        <v>235</v>
      </c>
      <c r="H5787">
        <f>VLOOKUP(B5787,Prekės!$A$2:$E$3000,4,FALSE)</f>
        <v>0.75</v>
      </c>
      <c r="I5787">
        <f>VLOOKUP(B5787,Prekės!$A$2:$E$3000,5,FALSE)</f>
        <v>10</v>
      </c>
      <c r="J5787">
        <f t="shared" si="181"/>
        <v>-1215</v>
      </c>
      <c r="K5787">
        <f t="shared" si="182"/>
        <v>-1215</v>
      </c>
    </row>
    <row r="5788" spans="1:11">
      <c r="A5788" s="1">
        <f>Atask.AtsOp!A5318</f>
        <v>42489</v>
      </c>
      <c r="B5788" t="str">
        <f>Atask.AtsOp!E5318</f>
        <v>3002-0202E</v>
      </c>
      <c r="C5788" t="str">
        <f>Atask.AtsOp!H5318</f>
        <v>Put.gaz.ferm.gėr. "Monte Cristo" Rose, 0,75l 10%</v>
      </c>
      <c r="D5788" t="str">
        <f>Atask.AtsOp!N5318</f>
        <v>But.</v>
      </c>
      <c r="E5788" t="str">
        <f>Atask.AtsOp!I5318</f>
        <v>Pardavimo užsakymas</v>
      </c>
      <c r="F5788">
        <f>Atask.AtsOp!M5318</f>
        <v>-540</v>
      </c>
      <c r="G5788">
        <f>VLOOKUP(B5788,Prekės!$A$2:$E$3000,3,FALSE)</f>
        <v>235</v>
      </c>
      <c r="H5788">
        <f>VLOOKUP(B5788,Prekės!$A$2:$E$3000,4,FALSE)</f>
        <v>0.75</v>
      </c>
      <c r="I5788">
        <f>VLOOKUP(B5788,Prekės!$A$2:$E$3000,5,FALSE)</f>
        <v>10</v>
      </c>
      <c r="J5788">
        <f t="shared" si="181"/>
        <v>-405</v>
      </c>
      <c r="K5788">
        <f t="shared" si="182"/>
        <v>-405</v>
      </c>
    </row>
    <row r="5789" spans="1:11">
      <c r="A5789" s="1">
        <f>Atask.AtsOp!A5319</f>
        <v>42485</v>
      </c>
      <c r="B5789" t="str">
        <f>Atask.AtsOp!E5319</f>
        <v>3002-0202E</v>
      </c>
      <c r="C5789" t="str">
        <f>Atask.AtsOp!H5319</f>
        <v>Put.gaz.ferm.gėr. "Monte Cristo" Rose, 0,75l 10%</v>
      </c>
      <c r="D5789" t="str">
        <f>Atask.AtsOp!N5319</f>
        <v>But.</v>
      </c>
      <c r="E5789" t="str">
        <f>Atask.AtsOp!I5319</f>
        <v>Perkelti</v>
      </c>
      <c r="F5789">
        <f>Atask.AtsOp!M5319</f>
        <v>10260</v>
      </c>
      <c r="G5789">
        <f>VLOOKUP(B5789,Prekės!$A$2:$E$3000,3,FALSE)</f>
        <v>235</v>
      </c>
      <c r="H5789">
        <f>VLOOKUP(B5789,Prekės!$A$2:$E$3000,4,FALSE)</f>
        <v>0.75</v>
      </c>
      <c r="I5789">
        <f>VLOOKUP(B5789,Prekės!$A$2:$E$3000,5,FALSE)</f>
        <v>10</v>
      </c>
      <c r="J5789">
        <f t="shared" si="181"/>
        <v>7695</v>
      </c>
      <c r="K5789">
        <f t="shared" si="182"/>
        <v>7695</v>
      </c>
    </row>
    <row r="5790" spans="1:11">
      <c r="A5790" s="1">
        <f>Atask.AtsOp!A5320</f>
        <v>42489</v>
      </c>
      <c r="B5790" t="str">
        <f>Atask.AtsOp!E5320</f>
        <v>3002-0202E</v>
      </c>
      <c r="C5790" t="str">
        <f>Atask.AtsOp!H5320</f>
        <v>Put.gaz.ferm.gėr. "Monte Cristo" Rose, 0,75l 10%</v>
      </c>
      <c r="D5790" t="str">
        <f>Atask.AtsOp!N5320</f>
        <v>But.</v>
      </c>
      <c r="E5790" t="str">
        <f>Atask.AtsOp!I5320</f>
        <v>Pardavimo užsakymas</v>
      </c>
      <c r="F5790">
        <f>Atask.AtsOp!M5320</f>
        <v>-1080</v>
      </c>
      <c r="G5790">
        <f>VLOOKUP(B5790,Prekės!$A$2:$E$3000,3,FALSE)</f>
        <v>235</v>
      </c>
      <c r="H5790">
        <f>VLOOKUP(B5790,Prekės!$A$2:$E$3000,4,FALSE)</f>
        <v>0.75</v>
      </c>
      <c r="I5790">
        <f>VLOOKUP(B5790,Prekės!$A$2:$E$3000,5,FALSE)</f>
        <v>10</v>
      </c>
      <c r="J5790">
        <f t="shared" si="181"/>
        <v>-810</v>
      </c>
      <c r="K5790">
        <f t="shared" si="182"/>
        <v>-810</v>
      </c>
    </row>
    <row r="5791" spans="1:11">
      <c r="A5791" s="1">
        <f>Atask.AtsOp!A5321</f>
        <v>42478</v>
      </c>
      <c r="B5791" t="str">
        <f>Atask.AtsOp!E5321</f>
        <v>3002-0202E</v>
      </c>
      <c r="C5791" t="str">
        <f>Atask.AtsOp!H5321</f>
        <v>Put.gaz.ferm.gėr. "Monte Cristo" Rose, 0,75l 10%</v>
      </c>
      <c r="D5791" t="str">
        <f>Atask.AtsOp!N5321</f>
        <v>But.</v>
      </c>
      <c r="E5791" t="str">
        <f>Atask.AtsOp!I5321</f>
        <v>Gamyba</v>
      </c>
      <c r="F5791">
        <f>Atask.AtsOp!M5321</f>
        <v>10260</v>
      </c>
      <c r="G5791">
        <f>VLOOKUP(B5791,Prekės!$A$2:$E$3000,3,FALSE)</f>
        <v>235</v>
      </c>
      <c r="H5791">
        <f>VLOOKUP(B5791,Prekės!$A$2:$E$3000,4,FALSE)</f>
        <v>0.75</v>
      </c>
      <c r="I5791">
        <f>VLOOKUP(B5791,Prekės!$A$2:$E$3000,5,FALSE)</f>
        <v>10</v>
      </c>
      <c r="J5791">
        <f t="shared" si="181"/>
        <v>7695</v>
      </c>
      <c r="K5791">
        <f t="shared" si="182"/>
        <v>7695</v>
      </c>
    </row>
    <row r="5792" spans="1:11">
      <c r="A5792" s="1">
        <f>Atask.AtsOp!A5322</f>
        <v>42485</v>
      </c>
      <c r="B5792" t="str">
        <f>Atask.AtsOp!E5322</f>
        <v>3002-0202E</v>
      </c>
      <c r="C5792" t="str">
        <f>Atask.AtsOp!H5322</f>
        <v>Put.gaz.ferm.gėr. "Monte Cristo" Rose, 0,75l 10%</v>
      </c>
      <c r="D5792" t="str">
        <f>Atask.AtsOp!N5322</f>
        <v>But.</v>
      </c>
      <c r="E5792" t="str">
        <f>Atask.AtsOp!I5322</f>
        <v>Perkelti</v>
      </c>
      <c r="F5792">
        <f>Atask.AtsOp!M5322</f>
        <v>-10260</v>
      </c>
      <c r="G5792">
        <f>VLOOKUP(B5792,Prekės!$A$2:$E$3000,3,FALSE)</f>
        <v>235</v>
      </c>
      <c r="H5792">
        <f>VLOOKUP(B5792,Prekės!$A$2:$E$3000,4,FALSE)</f>
        <v>0.75</v>
      </c>
      <c r="I5792">
        <f>VLOOKUP(B5792,Prekės!$A$2:$E$3000,5,FALSE)</f>
        <v>10</v>
      </c>
      <c r="J5792">
        <f t="shared" si="181"/>
        <v>-7695</v>
      </c>
      <c r="K5792">
        <f t="shared" si="182"/>
        <v>-7695</v>
      </c>
    </row>
    <row r="5793" spans="1:11">
      <c r="A5793" s="1">
        <f>Atask.AtsOp!A5323</f>
        <v>42481</v>
      </c>
      <c r="B5793" t="str">
        <f>Atask.AtsOp!E5323</f>
        <v>3002-0204E</v>
      </c>
      <c r="C5793" t="str">
        <f>Atask.AtsOp!H5323</f>
        <v>Put.gaz.ferm.gėr. "Fresca Azzuro"Muscat,0,75l 7,5%</v>
      </c>
      <c r="D5793" t="str">
        <f>Atask.AtsOp!N5323</f>
        <v>But.</v>
      </c>
      <c r="E5793" t="str">
        <f>Atask.AtsOp!I5323</f>
        <v>Pardavimo užsakymas</v>
      </c>
      <c r="F5793">
        <f>Atask.AtsOp!M5323</f>
        <v>-4860</v>
      </c>
      <c r="G5793">
        <f>VLOOKUP(B5793,Prekės!$A$2:$E$3000,3,FALSE)</f>
        <v>215</v>
      </c>
      <c r="H5793">
        <f>VLOOKUP(B5793,Prekės!$A$2:$E$3000,4,FALSE)</f>
        <v>0.75</v>
      </c>
      <c r="I5793">
        <f>VLOOKUP(B5793,Prekės!$A$2:$E$3000,5,FALSE)</f>
        <v>7.5</v>
      </c>
      <c r="J5793">
        <f t="shared" si="181"/>
        <v>-3645</v>
      </c>
      <c r="K5793">
        <f t="shared" si="182"/>
        <v>-3645</v>
      </c>
    </row>
    <row r="5794" spans="1:11">
      <c r="A5794" s="1">
        <f>Atask.AtsOp!A5324</f>
        <v>42488</v>
      </c>
      <c r="B5794" t="str">
        <f>Atask.AtsOp!E5324</f>
        <v>3002-0204E</v>
      </c>
      <c r="C5794" t="str">
        <f>Atask.AtsOp!H5324</f>
        <v>Put.gaz.ferm.gėr. "Fresca Azzuro"Muscat,0,75l 7,5%</v>
      </c>
      <c r="D5794" t="str">
        <f>Atask.AtsOp!N5324</f>
        <v>But.</v>
      </c>
      <c r="E5794" t="str">
        <f>Atask.AtsOp!I5324</f>
        <v>Pardavimo užsakymas</v>
      </c>
      <c r="F5794">
        <f>Atask.AtsOp!M5324</f>
        <v>-372</v>
      </c>
      <c r="G5794">
        <f>VLOOKUP(B5794,Prekės!$A$2:$E$3000,3,FALSE)</f>
        <v>215</v>
      </c>
      <c r="H5794">
        <f>VLOOKUP(B5794,Prekės!$A$2:$E$3000,4,FALSE)</f>
        <v>0.75</v>
      </c>
      <c r="I5794">
        <f>VLOOKUP(B5794,Prekės!$A$2:$E$3000,5,FALSE)</f>
        <v>7.5</v>
      </c>
      <c r="J5794">
        <f t="shared" ref="J5794:J5857" si="183">IF(G5794=110,F5794*H5794*I5794,IF(G5794&lt;280,F5794*H5794,F5794*H5794*(I5794/100)))</f>
        <v>-279</v>
      </c>
      <c r="K5794">
        <f t="shared" ref="K5794:K5857" si="184">IF(EXACT(D5794,"But."),J5794,F5794)</f>
        <v>-279</v>
      </c>
    </row>
    <row r="5795" spans="1:11">
      <c r="A5795" s="1">
        <f>Atask.AtsOp!A5325</f>
        <v>42482</v>
      </c>
      <c r="B5795" t="str">
        <f>Atask.AtsOp!E5325</f>
        <v>3002-0204E</v>
      </c>
      <c r="C5795" t="str">
        <f>Atask.AtsOp!H5325</f>
        <v>Put.gaz.ferm.gėr. "Fresca Azzuro"Muscat,0,75l 7,5%</v>
      </c>
      <c r="D5795" t="str">
        <f>Atask.AtsOp!N5325</f>
        <v>But.</v>
      </c>
      <c r="E5795" t="str">
        <f>Atask.AtsOp!I5325</f>
        <v>Perkelti</v>
      </c>
      <c r="F5795">
        <f>Atask.AtsOp!M5325</f>
        <v>1080</v>
      </c>
      <c r="G5795">
        <f>VLOOKUP(B5795,Prekės!$A$2:$E$3000,3,FALSE)</f>
        <v>215</v>
      </c>
      <c r="H5795">
        <f>VLOOKUP(B5795,Prekės!$A$2:$E$3000,4,FALSE)</f>
        <v>0.75</v>
      </c>
      <c r="I5795">
        <f>VLOOKUP(B5795,Prekės!$A$2:$E$3000,5,FALSE)</f>
        <v>7.5</v>
      </c>
      <c r="J5795">
        <f t="shared" si="183"/>
        <v>810</v>
      </c>
      <c r="K5795">
        <f t="shared" si="184"/>
        <v>810</v>
      </c>
    </row>
    <row r="5796" spans="1:11">
      <c r="A5796" s="1">
        <f>Atask.AtsOp!A5326</f>
        <v>42482</v>
      </c>
      <c r="B5796" t="str">
        <f>Atask.AtsOp!E5326</f>
        <v>3002-0204E</v>
      </c>
      <c r="C5796" t="str">
        <f>Atask.AtsOp!H5326</f>
        <v>Put.gaz.ferm.gėr. "Fresca Azzuro"Muscat,0,75l 7,5%</v>
      </c>
      <c r="D5796" t="str">
        <f>Atask.AtsOp!N5326</f>
        <v>But.</v>
      </c>
      <c r="E5796" t="str">
        <f>Atask.AtsOp!I5326</f>
        <v>Perkelti</v>
      </c>
      <c r="F5796">
        <f>Atask.AtsOp!M5326</f>
        <v>2868</v>
      </c>
      <c r="G5796">
        <f>VLOOKUP(B5796,Prekės!$A$2:$E$3000,3,FALSE)</f>
        <v>215</v>
      </c>
      <c r="H5796">
        <f>VLOOKUP(B5796,Prekės!$A$2:$E$3000,4,FALSE)</f>
        <v>0.75</v>
      </c>
      <c r="I5796">
        <f>VLOOKUP(B5796,Prekės!$A$2:$E$3000,5,FALSE)</f>
        <v>7.5</v>
      </c>
      <c r="J5796">
        <f t="shared" si="183"/>
        <v>2151</v>
      </c>
      <c r="K5796">
        <f t="shared" si="184"/>
        <v>2151</v>
      </c>
    </row>
    <row r="5797" spans="1:11">
      <c r="A5797" s="1">
        <f>Atask.AtsOp!A5327</f>
        <v>42481</v>
      </c>
      <c r="B5797" t="str">
        <f>Atask.AtsOp!E5327</f>
        <v>3002-0204E</v>
      </c>
      <c r="C5797" t="str">
        <f>Atask.AtsOp!H5327</f>
        <v>Put.gaz.ferm.gėr. "Fresca Azzuro"Muscat,0,75l 7,5%</v>
      </c>
      <c r="D5797" t="str">
        <f>Atask.AtsOp!N5327</f>
        <v>But.</v>
      </c>
      <c r="E5797" t="str">
        <f>Atask.AtsOp!I5327</f>
        <v>Perkelti</v>
      </c>
      <c r="F5797">
        <f>Atask.AtsOp!M5327</f>
        <v>5400</v>
      </c>
      <c r="G5797">
        <f>VLOOKUP(B5797,Prekės!$A$2:$E$3000,3,FALSE)</f>
        <v>215</v>
      </c>
      <c r="H5797">
        <f>VLOOKUP(B5797,Prekės!$A$2:$E$3000,4,FALSE)</f>
        <v>0.75</v>
      </c>
      <c r="I5797">
        <f>VLOOKUP(B5797,Prekės!$A$2:$E$3000,5,FALSE)</f>
        <v>7.5</v>
      </c>
      <c r="J5797">
        <f t="shared" si="183"/>
        <v>4050</v>
      </c>
      <c r="K5797">
        <f t="shared" si="184"/>
        <v>4050</v>
      </c>
    </row>
    <row r="5798" spans="1:11">
      <c r="A5798" s="1">
        <f>Atask.AtsOp!A5328</f>
        <v>42487</v>
      </c>
      <c r="B5798" t="str">
        <f>Atask.AtsOp!E5328</f>
        <v>3002-0204E</v>
      </c>
      <c r="C5798" t="str">
        <f>Atask.AtsOp!H5328</f>
        <v>Put.gaz.ferm.gėr. "Fresca Azzuro"Muscat,0,75l 7,5%</v>
      </c>
      <c r="D5798" t="str">
        <f>Atask.AtsOp!N5328</f>
        <v>But.</v>
      </c>
      <c r="E5798" t="str">
        <f>Atask.AtsOp!I5328</f>
        <v>Perkelti</v>
      </c>
      <c r="F5798">
        <f>Atask.AtsOp!M5328</f>
        <v>372</v>
      </c>
      <c r="G5798">
        <f>VLOOKUP(B5798,Prekės!$A$2:$E$3000,3,FALSE)</f>
        <v>215</v>
      </c>
      <c r="H5798">
        <f>VLOOKUP(B5798,Prekės!$A$2:$E$3000,4,FALSE)</f>
        <v>0.75</v>
      </c>
      <c r="I5798">
        <f>VLOOKUP(B5798,Prekės!$A$2:$E$3000,5,FALSE)</f>
        <v>7.5</v>
      </c>
      <c r="J5798">
        <f t="shared" si="183"/>
        <v>279</v>
      </c>
      <c r="K5798">
        <f t="shared" si="184"/>
        <v>279</v>
      </c>
    </row>
    <row r="5799" spans="1:11">
      <c r="A5799" s="1">
        <f>Atask.AtsOp!A5329</f>
        <v>42488</v>
      </c>
      <c r="B5799" t="str">
        <f>Atask.AtsOp!E5329</f>
        <v>3002-0204E</v>
      </c>
      <c r="C5799" t="str">
        <f>Atask.AtsOp!H5329</f>
        <v>Put.gaz.ferm.gėr. "Fresca Azzuro"Muscat,0,75l 7,5%</v>
      </c>
      <c r="D5799" t="str">
        <f>Atask.AtsOp!N5329</f>
        <v>But.</v>
      </c>
      <c r="E5799" t="str">
        <f>Atask.AtsOp!I5329</f>
        <v>Pardavimo užsakymas</v>
      </c>
      <c r="F5799">
        <f>Atask.AtsOp!M5329</f>
        <v>-1620</v>
      </c>
      <c r="G5799">
        <f>VLOOKUP(B5799,Prekės!$A$2:$E$3000,3,FALSE)</f>
        <v>215</v>
      </c>
      <c r="H5799">
        <f>VLOOKUP(B5799,Prekės!$A$2:$E$3000,4,FALSE)</f>
        <v>0.75</v>
      </c>
      <c r="I5799">
        <f>VLOOKUP(B5799,Prekės!$A$2:$E$3000,5,FALSE)</f>
        <v>7.5</v>
      </c>
      <c r="J5799">
        <f t="shared" si="183"/>
        <v>-1215</v>
      </c>
      <c r="K5799">
        <f t="shared" si="184"/>
        <v>-1215</v>
      </c>
    </row>
    <row r="5800" spans="1:11">
      <c r="A5800" s="1">
        <f>Atask.AtsOp!A5330</f>
        <v>42488</v>
      </c>
      <c r="B5800" t="str">
        <f>Atask.AtsOp!E5330</f>
        <v>3002-0204E</v>
      </c>
      <c r="C5800" t="str">
        <f>Atask.AtsOp!H5330</f>
        <v>Put.gaz.ferm.gėr. "Fresca Azzuro"Muscat,0,75l 7,5%</v>
      </c>
      <c r="D5800" t="str">
        <f>Atask.AtsOp!N5330</f>
        <v>But.</v>
      </c>
      <c r="E5800" t="str">
        <f>Atask.AtsOp!I5330</f>
        <v>Pardavimo užsakymas</v>
      </c>
      <c r="F5800">
        <f>Atask.AtsOp!M5330</f>
        <v>-2868</v>
      </c>
      <c r="G5800">
        <f>VLOOKUP(B5800,Prekės!$A$2:$E$3000,3,FALSE)</f>
        <v>215</v>
      </c>
      <c r="H5800">
        <f>VLOOKUP(B5800,Prekės!$A$2:$E$3000,4,FALSE)</f>
        <v>0.75</v>
      </c>
      <c r="I5800">
        <f>VLOOKUP(B5800,Prekės!$A$2:$E$3000,5,FALSE)</f>
        <v>7.5</v>
      </c>
      <c r="J5800">
        <f t="shared" si="183"/>
        <v>-2151</v>
      </c>
      <c r="K5800">
        <f t="shared" si="184"/>
        <v>-2151</v>
      </c>
    </row>
    <row r="5801" spans="1:11">
      <c r="A5801" s="1">
        <f>Atask.AtsOp!A5331</f>
        <v>42487</v>
      </c>
      <c r="B5801" t="str">
        <f>Atask.AtsOp!E5331</f>
        <v>3002-0204E</v>
      </c>
      <c r="C5801" t="str">
        <f>Atask.AtsOp!H5331</f>
        <v>Put.gaz.ferm.gėr. "Fresca Azzuro"Muscat,0,75l 7,5%</v>
      </c>
      <c r="D5801" t="str">
        <f>Atask.AtsOp!N5331</f>
        <v>But.</v>
      </c>
      <c r="E5801" t="str">
        <f>Atask.AtsOp!I5331</f>
        <v>Perkelti</v>
      </c>
      <c r="F5801">
        <f>Atask.AtsOp!M5331</f>
        <v>-372</v>
      </c>
      <c r="G5801">
        <f>VLOOKUP(B5801,Prekės!$A$2:$E$3000,3,FALSE)</f>
        <v>215</v>
      </c>
      <c r="H5801">
        <f>VLOOKUP(B5801,Prekės!$A$2:$E$3000,4,FALSE)</f>
        <v>0.75</v>
      </c>
      <c r="I5801">
        <f>VLOOKUP(B5801,Prekės!$A$2:$E$3000,5,FALSE)</f>
        <v>7.5</v>
      </c>
      <c r="J5801">
        <f t="shared" si="183"/>
        <v>-279</v>
      </c>
      <c r="K5801">
        <f t="shared" si="184"/>
        <v>-279</v>
      </c>
    </row>
    <row r="5802" spans="1:11">
      <c r="A5802" s="1">
        <f>Atask.AtsOp!A5332</f>
        <v>42486</v>
      </c>
      <c r="B5802" t="str">
        <f>Atask.AtsOp!E5332</f>
        <v>3002-0204E</v>
      </c>
      <c r="C5802" t="str">
        <f>Atask.AtsOp!H5332</f>
        <v>Put.gaz.ferm.gėr. "Fresca Azzuro"Muscat,0,75l 7,5%</v>
      </c>
      <c r="D5802" t="str">
        <f>Atask.AtsOp!N5332</f>
        <v>But.</v>
      </c>
      <c r="E5802" t="str">
        <f>Atask.AtsOp!I5332</f>
        <v>Gamyba</v>
      </c>
      <c r="F5802">
        <f>Atask.AtsOp!M5332</f>
        <v>372</v>
      </c>
      <c r="G5802">
        <f>VLOOKUP(B5802,Prekės!$A$2:$E$3000,3,FALSE)</f>
        <v>215</v>
      </c>
      <c r="H5802">
        <f>VLOOKUP(B5802,Prekės!$A$2:$E$3000,4,FALSE)</f>
        <v>0.75</v>
      </c>
      <c r="I5802">
        <f>VLOOKUP(B5802,Prekės!$A$2:$E$3000,5,FALSE)</f>
        <v>7.5</v>
      </c>
      <c r="J5802">
        <f t="shared" si="183"/>
        <v>279</v>
      </c>
      <c r="K5802">
        <f t="shared" si="184"/>
        <v>279</v>
      </c>
    </row>
    <row r="5803" spans="1:11">
      <c r="A5803" s="1">
        <f>Atask.AtsOp!A5333</f>
        <v>42481</v>
      </c>
      <c r="B5803" t="str">
        <f>Atask.AtsOp!E5333</f>
        <v>3002-0204E</v>
      </c>
      <c r="C5803" t="str">
        <f>Atask.AtsOp!H5333</f>
        <v>Put.gaz.ferm.gėr. "Fresca Azzuro"Muscat,0,75l 7,5%</v>
      </c>
      <c r="D5803" t="str">
        <f>Atask.AtsOp!N5333</f>
        <v>But.</v>
      </c>
      <c r="E5803" t="str">
        <f>Atask.AtsOp!I5333</f>
        <v>Perkelti</v>
      </c>
      <c r="F5803">
        <f>Atask.AtsOp!M5333</f>
        <v>-5400</v>
      </c>
      <c r="G5803">
        <f>VLOOKUP(B5803,Prekės!$A$2:$E$3000,3,FALSE)</f>
        <v>215</v>
      </c>
      <c r="H5803">
        <f>VLOOKUP(B5803,Prekės!$A$2:$E$3000,4,FALSE)</f>
        <v>0.75</v>
      </c>
      <c r="I5803">
        <f>VLOOKUP(B5803,Prekės!$A$2:$E$3000,5,FALSE)</f>
        <v>7.5</v>
      </c>
      <c r="J5803">
        <f t="shared" si="183"/>
        <v>-4050</v>
      </c>
      <c r="K5803">
        <f t="shared" si="184"/>
        <v>-4050</v>
      </c>
    </row>
    <row r="5804" spans="1:11">
      <c r="A5804" s="1">
        <f>Atask.AtsOp!A5334</f>
        <v>42482</v>
      </c>
      <c r="B5804" t="str">
        <f>Atask.AtsOp!E5334</f>
        <v>3002-0204E</v>
      </c>
      <c r="C5804" t="str">
        <f>Atask.AtsOp!H5334</f>
        <v>Put.gaz.ferm.gėr. "Fresca Azzuro"Muscat,0,75l 7,5%</v>
      </c>
      <c r="D5804" t="str">
        <f>Atask.AtsOp!N5334</f>
        <v>But.</v>
      </c>
      <c r="E5804" t="str">
        <f>Atask.AtsOp!I5334</f>
        <v>Perkelti</v>
      </c>
      <c r="F5804">
        <f>Atask.AtsOp!M5334</f>
        <v>-2868</v>
      </c>
      <c r="G5804">
        <f>VLOOKUP(B5804,Prekės!$A$2:$E$3000,3,FALSE)</f>
        <v>215</v>
      </c>
      <c r="H5804">
        <f>VLOOKUP(B5804,Prekės!$A$2:$E$3000,4,FALSE)</f>
        <v>0.75</v>
      </c>
      <c r="I5804">
        <f>VLOOKUP(B5804,Prekės!$A$2:$E$3000,5,FALSE)</f>
        <v>7.5</v>
      </c>
      <c r="J5804">
        <f t="shared" si="183"/>
        <v>-2151</v>
      </c>
      <c r="K5804">
        <f t="shared" si="184"/>
        <v>-2151</v>
      </c>
    </row>
    <row r="5805" spans="1:11">
      <c r="A5805" s="1">
        <f>Atask.AtsOp!A5335</f>
        <v>42482</v>
      </c>
      <c r="B5805" t="str">
        <f>Atask.AtsOp!E5335</f>
        <v>3002-0204E</v>
      </c>
      <c r="C5805" t="str">
        <f>Atask.AtsOp!H5335</f>
        <v>Put.gaz.ferm.gėr. "Fresca Azzuro"Muscat,0,75l 7,5%</v>
      </c>
      <c r="D5805" t="str">
        <f>Atask.AtsOp!N5335</f>
        <v>But.</v>
      </c>
      <c r="E5805" t="str">
        <f>Atask.AtsOp!I5335</f>
        <v>Perkelti</v>
      </c>
      <c r="F5805">
        <f>Atask.AtsOp!M5335</f>
        <v>-1080</v>
      </c>
      <c r="G5805">
        <f>VLOOKUP(B5805,Prekės!$A$2:$E$3000,3,FALSE)</f>
        <v>215</v>
      </c>
      <c r="H5805">
        <f>VLOOKUP(B5805,Prekės!$A$2:$E$3000,4,FALSE)</f>
        <v>0.75</v>
      </c>
      <c r="I5805">
        <f>VLOOKUP(B5805,Prekės!$A$2:$E$3000,5,FALSE)</f>
        <v>7.5</v>
      </c>
      <c r="J5805">
        <f t="shared" si="183"/>
        <v>-810</v>
      </c>
      <c r="K5805">
        <f t="shared" si="184"/>
        <v>-810</v>
      </c>
    </row>
    <row r="5806" spans="1:11">
      <c r="A5806" s="1">
        <f>Atask.AtsOp!A5336</f>
        <v>42481</v>
      </c>
      <c r="B5806" t="str">
        <f>Atask.AtsOp!E5336</f>
        <v>3002-0204E</v>
      </c>
      <c r="C5806" t="str">
        <f>Atask.AtsOp!H5336</f>
        <v>Put.gaz.ferm.gėr. "Fresca Azzuro"Muscat,0,75l 7,5%</v>
      </c>
      <c r="D5806" t="str">
        <f>Atask.AtsOp!N5336</f>
        <v>But.</v>
      </c>
      <c r="E5806" t="str">
        <f>Atask.AtsOp!I5336</f>
        <v>Gamyba</v>
      </c>
      <c r="F5806">
        <f>Atask.AtsOp!M5336</f>
        <v>2868</v>
      </c>
      <c r="G5806">
        <f>VLOOKUP(B5806,Prekės!$A$2:$E$3000,3,FALSE)</f>
        <v>215</v>
      </c>
      <c r="H5806">
        <f>VLOOKUP(B5806,Prekės!$A$2:$E$3000,4,FALSE)</f>
        <v>0.75</v>
      </c>
      <c r="I5806">
        <f>VLOOKUP(B5806,Prekės!$A$2:$E$3000,5,FALSE)</f>
        <v>7.5</v>
      </c>
      <c r="J5806">
        <f t="shared" si="183"/>
        <v>2151</v>
      </c>
      <c r="K5806">
        <f t="shared" si="184"/>
        <v>2151</v>
      </c>
    </row>
    <row r="5807" spans="1:11">
      <c r="A5807" s="1">
        <f>Atask.AtsOp!A5337</f>
        <v>42480</v>
      </c>
      <c r="B5807" t="str">
        <f>Atask.AtsOp!E5337</f>
        <v>3002-0204E</v>
      </c>
      <c r="C5807" t="str">
        <f>Atask.AtsOp!H5337</f>
        <v>Put.gaz.ferm.gėr. "Fresca Azzuro"Muscat,0,75l 7,5%</v>
      </c>
      <c r="D5807" t="str">
        <f>Atask.AtsOp!N5337</f>
        <v>But.</v>
      </c>
      <c r="E5807" t="str">
        <f>Atask.AtsOp!I5337</f>
        <v>Gamyba</v>
      </c>
      <c r="F5807">
        <f>Atask.AtsOp!M5337</f>
        <v>6480</v>
      </c>
      <c r="G5807">
        <f>VLOOKUP(B5807,Prekės!$A$2:$E$3000,3,FALSE)</f>
        <v>215</v>
      </c>
      <c r="H5807">
        <f>VLOOKUP(B5807,Prekės!$A$2:$E$3000,4,FALSE)</f>
        <v>0.75</v>
      </c>
      <c r="I5807">
        <f>VLOOKUP(B5807,Prekės!$A$2:$E$3000,5,FALSE)</f>
        <v>7.5</v>
      </c>
      <c r="J5807">
        <f t="shared" si="183"/>
        <v>4860</v>
      </c>
      <c r="K5807">
        <f t="shared" si="184"/>
        <v>4860</v>
      </c>
    </row>
    <row r="5808" spans="1:11">
      <c r="A5808" s="1">
        <f>Atask.AtsOp!A5338</f>
        <v>42481</v>
      </c>
      <c r="B5808" t="str">
        <f>Atask.AtsOp!E5338</f>
        <v>3002-0205E</v>
      </c>
      <c r="C5808" t="str">
        <f>Atask.AtsOp!H5338</f>
        <v>Put.gaz.ferm.gėr. "Fresca Azzuro" Rose, 0,75l 7,5%</v>
      </c>
      <c r="D5808" t="str">
        <f>Atask.AtsOp!N5338</f>
        <v>But.</v>
      </c>
      <c r="E5808" t="str">
        <f>Atask.AtsOp!I5338</f>
        <v>Pardavimo užsakymas</v>
      </c>
      <c r="F5808">
        <f>Atask.AtsOp!M5338</f>
        <v>-9720</v>
      </c>
      <c r="G5808">
        <f>VLOOKUP(B5808,Prekės!$A$2:$E$3000,3,FALSE)</f>
        <v>215</v>
      </c>
      <c r="H5808">
        <f>VLOOKUP(B5808,Prekės!$A$2:$E$3000,4,FALSE)</f>
        <v>0.75</v>
      </c>
      <c r="I5808">
        <f>VLOOKUP(B5808,Prekės!$A$2:$E$3000,5,FALSE)</f>
        <v>7.5</v>
      </c>
      <c r="J5808">
        <f t="shared" si="183"/>
        <v>-7290</v>
      </c>
      <c r="K5808">
        <f t="shared" si="184"/>
        <v>-7290</v>
      </c>
    </row>
    <row r="5809" spans="1:11">
      <c r="A5809" s="1">
        <f>Atask.AtsOp!A5339</f>
        <v>42481</v>
      </c>
      <c r="B5809" t="str">
        <f>Atask.AtsOp!E5339</f>
        <v>3002-0205E</v>
      </c>
      <c r="C5809" t="str">
        <f>Atask.AtsOp!H5339</f>
        <v>Put.gaz.ferm.gėr. "Fresca Azzuro" Rose, 0,75l 7,5%</v>
      </c>
      <c r="D5809" t="str">
        <f>Atask.AtsOp!N5339</f>
        <v>But.</v>
      </c>
      <c r="E5809" t="str">
        <f>Atask.AtsOp!I5339</f>
        <v>Perkelti</v>
      </c>
      <c r="F5809">
        <f>Atask.AtsOp!M5339</f>
        <v>9720</v>
      </c>
      <c r="G5809">
        <f>VLOOKUP(B5809,Prekės!$A$2:$E$3000,3,FALSE)</f>
        <v>215</v>
      </c>
      <c r="H5809">
        <f>VLOOKUP(B5809,Prekės!$A$2:$E$3000,4,FALSE)</f>
        <v>0.75</v>
      </c>
      <c r="I5809">
        <f>VLOOKUP(B5809,Prekės!$A$2:$E$3000,5,FALSE)</f>
        <v>7.5</v>
      </c>
      <c r="J5809">
        <f t="shared" si="183"/>
        <v>7290</v>
      </c>
      <c r="K5809">
        <f t="shared" si="184"/>
        <v>7290</v>
      </c>
    </row>
    <row r="5810" spans="1:11">
      <c r="A5810" s="1">
        <f>Atask.AtsOp!A5340</f>
        <v>42478</v>
      </c>
      <c r="B5810" t="str">
        <f>Atask.AtsOp!E5340</f>
        <v>3002-0205E</v>
      </c>
      <c r="C5810" t="str">
        <f>Atask.AtsOp!H5340</f>
        <v>Put.gaz.ferm.gėr. "Fresca Azzuro" Rose, 0,75l 7,5%</v>
      </c>
      <c r="D5810" t="str">
        <f>Atask.AtsOp!N5340</f>
        <v>But.</v>
      </c>
      <c r="E5810" t="str">
        <f>Atask.AtsOp!I5340</f>
        <v>Gamyba</v>
      </c>
      <c r="F5810">
        <f>Atask.AtsOp!M5340</f>
        <v>9720</v>
      </c>
      <c r="G5810">
        <f>VLOOKUP(B5810,Prekės!$A$2:$E$3000,3,FALSE)</f>
        <v>215</v>
      </c>
      <c r="H5810">
        <f>VLOOKUP(B5810,Prekės!$A$2:$E$3000,4,FALSE)</f>
        <v>0.75</v>
      </c>
      <c r="I5810">
        <f>VLOOKUP(B5810,Prekės!$A$2:$E$3000,5,FALSE)</f>
        <v>7.5</v>
      </c>
      <c r="J5810">
        <f t="shared" si="183"/>
        <v>7290</v>
      </c>
      <c r="K5810">
        <f t="shared" si="184"/>
        <v>7290</v>
      </c>
    </row>
    <row r="5811" spans="1:11">
      <c r="A5811" s="1">
        <f>Atask.AtsOp!A5341</f>
        <v>42481</v>
      </c>
      <c r="B5811" t="str">
        <f>Atask.AtsOp!E5341</f>
        <v>3002-0205E</v>
      </c>
      <c r="C5811" t="str">
        <f>Atask.AtsOp!H5341</f>
        <v>Put.gaz.ferm.gėr. "Fresca Azzuro" Rose, 0,75l 7,5%</v>
      </c>
      <c r="D5811" t="str">
        <f>Atask.AtsOp!N5341</f>
        <v>But.</v>
      </c>
      <c r="E5811" t="str">
        <f>Atask.AtsOp!I5341</f>
        <v>Perkelti</v>
      </c>
      <c r="F5811">
        <f>Atask.AtsOp!M5341</f>
        <v>-9720</v>
      </c>
      <c r="G5811">
        <f>VLOOKUP(B5811,Prekės!$A$2:$E$3000,3,FALSE)</f>
        <v>215</v>
      </c>
      <c r="H5811">
        <f>VLOOKUP(B5811,Prekės!$A$2:$E$3000,4,FALSE)</f>
        <v>0.75</v>
      </c>
      <c r="I5811">
        <f>VLOOKUP(B5811,Prekės!$A$2:$E$3000,5,FALSE)</f>
        <v>7.5</v>
      </c>
      <c r="J5811">
        <f t="shared" si="183"/>
        <v>-7290</v>
      </c>
      <c r="K5811">
        <f t="shared" si="184"/>
        <v>-7290</v>
      </c>
    </row>
    <row r="5812" spans="1:11">
      <c r="A5812" s="1">
        <f>Atask.AtsOp!A5342</f>
        <v>42488</v>
      </c>
      <c r="B5812" t="str">
        <f>Atask.AtsOp!E5342</f>
        <v>3002-0207E</v>
      </c>
      <c r="C5812" t="str">
        <f>Atask.AtsOp!H5342</f>
        <v>Put.gaz.ferm.gėr."Fresca Azzuro"P.saus.,0,75l 7,5%</v>
      </c>
      <c r="D5812" t="str">
        <f>Atask.AtsOp!N5342</f>
        <v>But.</v>
      </c>
      <c r="E5812" t="str">
        <f>Atask.AtsOp!I5342</f>
        <v>Pardavimo užsakymas</v>
      </c>
      <c r="F5812">
        <f>Atask.AtsOp!M5342</f>
        <v>-9720</v>
      </c>
      <c r="G5812">
        <f>VLOOKUP(B5812,Prekės!$A$2:$E$3000,3,FALSE)</f>
        <v>215</v>
      </c>
      <c r="H5812">
        <f>VLOOKUP(B5812,Prekės!$A$2:$E$3000,4,FALSE)</f>
        <v>0.75</v>
      </c>
      <c r="I5812">
        <f>VLOOKUP(B5812,Prekės!$A$2:$E$3000,5,FALSE)</f>
        <v>7.5</v>
      </c>
      <c r="J5812">
        <f t="shared" si="183"/>
        <v>-7290</v>
      </c>
      <c r="K5812">
        <f t="shared" si="184"/>
        <v>-7290</v>
      </c>
    </row>
    <row r="5813" spans="1:11">
      <c r="A5813" s="1">
        <f>Atask.AtsOp!A5343</f>
        <v>42482</v>
      </c>
      <c r="B5813" t="str">
        <f>Atask.AtsOp!E5343</f>
        <v>3002-0207E</v>
      </c>
      <c r="C5813" t="str">
        <f>Atask.AtsOp!H5343</f>
        <v>Put.gaz.ferm.gėr."Fresca Azzuro"P.saus.,0,75l 7,5%</v>
      </c>
      <c r="D5813" t="str">
        <f>Atask.AtsOp!N5343</f>
        <v>But.</v>
      </c>
      <c r="E5813" t="str">
        <f>Atask.AtsOp!I5343</f>
        <v>Perkelti</v>
      </c>
      <c r="F5813">
        <f>Atask.AtsOp!M5343</f>
        <v>9720</v>
      </c>
      <c r="G5813">
        <f>VLOOKUP(B5813,Prekės!$A$2:$E$3000,3,FALSE)</f>
        <v>215</v>
      </c>
      <c r="H5813">
        <f>VLOOKUP(B5813,Prekės!$A$2:$E$3000,4,FALSE)</f>
        <v>0.75</v>
      </c>
      <c r="I5813">
        <f>VLOOKUP(B5813,Prekės!$A$2:$E$3000,5,FALSE)</f>
        <v>7.5</v>
      </c>
      <c r="J5813">
        <f t="shared" si="183"/>
        <v>7290</v>
      </c>
      <c r="K5813">
        <f t="shared" si="184"/>
        <v>7290</v>
      </c>
    </row>
    <row r="5814" spans="1:11">
      <c r="A5814" s="1">
        <f>Atask.AtsOp!A5344</f>
        <v>42480</v>
      </c>
      <c r="B5814" t="str">
        <f>Atask.AtsOp!E5344</f>
        <v>3002-0207E</v>
      </c>
      <c r="C5814" t="str">
        <f>Atask.AtsOp!H5344</f>
        <v>Put.gaz.ferm.gėr."Fresca Azzuro"P.saus.,0,75l 7,5%</v>
      </c>
      <c r="D5814" t="str">
        <f>Atask.AtsOp!N5344</f>
        <v>But.</v>
      </c>
      <c r="E5814" t="str">
        <f>Atask.AtsOp!I5344</f>
        <v>Gamyba</v>
      </c>
      <c r="F5814">
        <f>Atask.AtsOp!M5344</f>
        <v>9720</v>
      </c>
      <c r="G5814">
        <f>VLOOKUP(B5814,Prekės!$A$2:$E$3000,3,FALSE)</f>
        <v>215</v>
      </c>
      <c r="H5814">
        <f>VLOOKUP(B5814,Prekės!$A$2:$E$3000,4,FALSE)</f>
        <v>0.75</v>
      </c>
      <c r="I5814">
        <f>VLOOKUP(B5814,Prekės!$A$2:$E$3000,5,FALSE)</f>
        <v>7.5</v>
      </c>
      <c r="J5814">
        <f t="shared" si="183"/>
        <v>7290</v>
      </c>
      <c r="K5814">
        <f t="shared" si="184"/>
        <v>7290</v>
      </c>
    </row>
    <row r="5815" spans="1:11">
      <c r="A5815" s="1">
        <f>Atask.AtsOp!A5345</f>
        <v>42482</v>
      </c>
      <c r="B5815" t="str">
        <f>Atask.AtsOp!E5345</f>
        <v>3002-0207E</v>
      </c>
      <c r="C5815" t="str">
        <f>Atask.AtsOp!H5345</f>
        <v>Put.gaz.ferm.gėr."Fresca Azzuro"P.saus.,0,75l 7,5%</v>
      </c>
      <c r="D5815" t="str">
        <f>Atask.AtsOp!N5345</f>
        <v>But.</v>
      </c>
      <c r="E5815" t="str">
        <f>Atask.AtsOp!I5345</f>
        <v>Perkelti</v>
      </c>
      <c r="F5815">
        <f>Atask.AtsOp!M5345</f>
        <v>-9720</v>
      </c>
      <c r="G5815">
        <f>VLOOKUP(B5815,Prekės!$A$2:$E$3000,3,FALSE)</f>
        <v>215</v>
      </c>
      <c r="H5815">
        <f>VLOOKUP(B5815,Prekės!$A$2:$E$3000,4,FALSE)</f>
        <v>0.75</v>
      </c>
      <c r="I5815">
        <f>VLOOKUP(B5815,Prekės!$A$2:$E$3000,5,FALSE)</f>
        <v>7.5</v>
      </c>
      <c r="J5815">
        <f t="shared" si="183"/>
        <v>-7290</v>
      </c>
      <c r="K5815">
        <f t="shared" si="184"/>
        <v>-7290</v>
      </c>
    </row>
    <row r="5816" spans="1:11">
      <c r="A5816" s="1">
        <f>Atask.AtsOp!A5346</f>
        <v>42474</v>
      </c>
      <c r="B5816" t="str">
        <f>Atask.AtsOp!E5346</f>
        <v>3002-0211E</v>
      </c>
      <c r="C5816" t="str">
        <f>Atask.AtsOp!H5346</f>
        <v>Put.gaz.ferm.gėr. "Fortūnata" P.saldus, 0,75l 10%</v>
      </c>
      <c r="D5816" t="str">
        <f>Atask.AtsOp!N5346</f>
        <v>But.</v>
      </c>
      <c r="E5816" t="str">
        <f>Atask.AtsOp!I5346</f>
        <v>Pardavimo užsakymas</v>
      </c>
      <c r="F5816">
        <f>Atask.AtsOp!M5346</f>
        <v>-5400</v>
      </c>
      <c r="G5816">
        <f>VLOOKUP(B5816,Prekės!$A$2:$E$3000,3,FALSE)</f>
        <v>235</v>
      </c>
      <c r="H5816">
        <f>VLOOKUP(B5816,Prekės!$A$2:$E$3000,4,FALSE)</f>
        <v>0.75</v>
      </c>
      <c r="I5816">
        <f>VLOOKUP(B5816,Prekės!$A$2:$E$3000,5,FALSE)</f>
        <v>10</v>
      </c>
      <c r="J5816">
        <f t="shared" si="183"/>
        <v>-4050</v>
      </c>
      <c r="K5816">
        <f t="shared" si="184"/>
        <v>-4050</v>
      </c>
    </row>
    <row r="5817" spans="1:11">
      <c r="A5817" s="1">
        <f>Atask.AtsOp!A5347</f>
        <v>42473</v>
      </c>
      <c r="B5817" t="str">
        <f>Atask.AtsOp!E5347</f>
        <v>3002-0211E</v>
      </c>
      <c r="C5817" t="str">
        <f>Atask.AtsOp!H5347</f>
        <v>Put.gaz.ferm.gėr. "Fortūnata" P.saldus, 0,75l 10%</v>
      </c>
      <c r="D5817" t="str">
        <f>Atask.AtsOp!N5347</f>
        <v>But.</v>
      </c>
      <c r="E5817" t="str">
        <f>Atask.AtsOp!I5347</f>
        <v>Perkelti</v>
      </c>
      <c r="F5817">
        <f>Atask.AtsOp!M5347</f>
        <v>5400</v>
      </c>
      <c r="G5817">
        <f>VLOOKUP(B5817,Prekės!$A$2:$E$3000,3,FALSE)</f>
        <v>235</v>
      </c>
      <c r="H5817">
        <f>VLOOKUP(B5817,Prekės!$A$2:$E$3000,4,FALSE)</f>
        <v>0.75</v>
      </c>
      <c r="I5817">
        <f>VLOOKUP(B5817,Prekės!$A$2:$E$3000,5,FALSE)</f>
        <v>10</v>
      </c>
      <c r="J5817">
        <f t="shared" si="183"/>
        <v>4050</v>
      </c>
      <c r="K5817">
        <f t="shared" si="184"/>
        <v>4050</v>
      </c>
    </row>
    <row r="5818" spans="1:11">
      <c r="A5818" s="1">
        <f>Atask.AtsOp!A5348</f>
        <v>42472</v>
      </c>
      <c r="B5818" t="str">
        <f>Atask.AtsOp!E5348</f>
        <v>3002-0211E</v>
      </c>
      <c r="C5818" t="str">
        <f>Atask.AtsOp!H5348</f>
        <v>Put.gaz.ferm.gėr. "Fortūnata" P.saldus, 0,75l 10%</v>
      </c>
      <c r="D5818" t="str">
        <f>Atask.AtsOp!N5348</f>
        <v>But.</v>
      </c>
      <c r="E5818" t="str">
        <f>Atask.AtsOp!I5348</f>
        <v>Gamyba</v>
      </c>
      <c r="F5818">
        <f>Atask.AtsOp!M5348</f>
        <v>5400</v>
      </c>
      <c r="G5818">
        <f>VLOOKUP(B5818,Prekės!$A$2:$E$3000,3,FALSE)</f>
        <v>235</v>
      </c>
      <c r="H5818">
        <f>VLOOKUP(B5818,Prekės!$A$2:$E$3000,4,FALSE)</f>
        <v>0.75</v>
      </c>
      <c r="I5818">
        <f>VLOOKUP(B5818,Prekės!$A$2:$E$3000,5,FALSE)</f>
        <v>10</v>
      </c>
      <c r="J5818">
        <f t="shared" si="183"/>
        <v>4050</v>
      </c>
      <c r="K5818">
        <f t="shared" si="184"/>
        <v>4050</v>
      </c>
    </row>
    <row r="5819" spans="1:11">
      <c r="A5819" s="1">
        <f>Atask.AtsOp!A5349</f>
        <v>42473</v>
      </c>
      <c r="B5819" t="str">
        <f>Atask.AtsOp!E5349</f>
        <v>3002-0211E</v>
      </c>
      <c r="C5819" t="str">
        <f>Atask.AtsOp!H5349</f>
        <v>Put.gaz.ferm.gėr. "Fortūnata" P.saldus, 0,75l 10%</v>
      </c>
      <c r="D5819" t="str">
        <f>Atask.AtsOp!N5349</f>
        <v>But.</v>
      </c>
      <c r="E5819" t="str">
        <f>Atask.AtsOp!I5349</f>
        <v>Perkelti</v>
      </c>
      <c r="F5819">
        <f>Atask.AtsOp!M5349</f>
        <v>-5400</v>
      </c>
      <c r="G5819">
        <f>VLOOKUP(B5819,Prekės!$A$2:$E$3000,3,FALSE)</f>
        <v>235</v>
      </c>
      <c r="H5819">
        <f>VLOOKUP(B5819,Prekės!$A$2:$E$3000,4,FALSE)</f>
        <v>0.75</v>
      </c>
      <c r="I5819">
        <f>VLOOKUP(B5819,Prekės!$A$2:$E$3000,5,FALSE)</f>
        <v>10</v>
      </c>
      <c r="J5819">
        <f t="shared" si="183"/>
        <v>-4050</v>
      </c>
      <c r="K5819">
        <f t="shared" si="184"/>
        <v>-4050</v>
      </c>
    </row>
    <row r="5820" spans="1:11">
      <c r="A5820" s="1">
        <f>Atask.AtsOp!A5350</f>
        <v>42474</v>
      </c>
      <c r="B5820" t="str">
        <f>Atask.AtsOp!E5350</f>
        <v>3002-0212E</v>
      </c>
      <c r="C5820" t="str">
        <f>Atask.AtsOp!H5350</f>
        <v>Put.gaz.ferm.gėr. "Fortūnata" Saldus, 0,75l 10%</v>
      </c>
      <c r="D5820" t="str">
        <f>Atask.AtsOp!N5350</f>
        <v>But.</v>
      </c>
      <c r="E5820" t="str">
        <f>Atask.AtsOp!I5350</f>
        <v>Pardavimo užsakymas</v>
      </c>
      <c r="F5820">
        <f>Atask.AtsOp!M5350</f>
        <v>-10260</v>
      </c>
      <c r="G5820">
        <f>VLOOKUP(B5820,Prekės!$A$2:$E$3000,3,FALSE)</f>
        <v>235</v>
      </c>
      <c r="H5820">
        <f>VLOOKUP(B5820,Prekės!$A$2:$E$3000,4,FALSE)</f>
        <v>0.75</v>
      </c>
      <c r="I5820">
        <f>VLOOKUP(B5820,Prekės!$A$2:$E$3000,5,FALSE)</f>
        <v>10</v>
      </c>
      <c r="J5820">
        <f t="shared" si="183"/>
        <v>-7695</v>
      </c>
      <c r="K5820">
        <f t="shared" si="184"/>
        <v>-7695</v>
      </c>
    </row>
    <row r="5821" spans="1:11">
      <c r="A5821" s="1">
        <f>Atask.AtsOp!A5351</f>
        <v>42473</v>
      </c>
      <c r="B5821" t="str">
        <f>Atask.AtsOp!E5351</f>
        <v>3002-0212E</v>
      </c>
      <c r="C5821" t="str">
        <f>Atask.AtsOp!H5351</f>
        <v>Put.gaz.ferm.gėr. "Fortūnata" Saldus, 0,75l 10%</v>
      </c>
      <c r="D5821" t="str">
        <f>Atask.AtsOp!N5351</f>
        <v>But.</v>
      </c>
      <c r="E5821" t="str">
        <f>Atask.AtsOp!I5351</f>
        <v>Perkelti</v>
      </c>
      <c r="F5821">
        <f>Atask.AtsOp!M5351</f>
        <v>10260</v>
      </c>
      <c r="G5821">
        <f>VLOOKUP(B5821,Prekės!$A$2:$E$3000,3,FALSE)</f>
        <v>235</v>
      </c>
      <c r="H5821">
        <f>VLOOKUP(B5821,Prekės!$A$2:$E$3000,4,FALSE)</f>
        <v>0.75</v>
      </c>
      <c r="I5821">
        <f>VLOOKUP(B5821,Prekės!$A$2:$E$3000,5,FALSE)</f>
        <v>10</v>
      </c>
      <c r="J5821">
        <f t="shared" si="183"/>
        <v>7695</v>
      </c>
      <c r="K5821">
        <f t="shared" si="184"/>
        <v>7695</v>
      </c>
    </row>
    <row r="5822" spans="1:11">
      <c r="A5822" s="1">
        <f>Atask.AtsOp!A5352</f>
        <v>42472</v>
      </c>
      <c r="B5822" t="str">
        <f>Atask.AtsOp!E5352</f>
        <v>3002-0212E</v>
      </c>
      <c r="C5822" t="str">
        <f>Atask.AtsOp!H5352</f>
        <v>Put.gaz.ferm.gėr. "Fortūnata" Saldus, 0,75l 10%</v>
      </c>
      <c r="D5822" t="str">
        <f>Atask.AtsOp!N5352</f>
        <v>But.</v>
      </c>
      <c r="E5822" t="str">
        <f>Atask.AtsOp!I5352</f>
        <v>Gamyba</v>
      </c>
      <c r="F5822">
        <f>Atask.AtsOp!M5352</f>
        <v>10260</v>
      </c>
      <c r="G5822">
        <f>VLOOKUP(B5822,Prekės!$A$2:$E$3000,3,FALSE)</f>
        <v>235</v>
      </c>
      <c r="H5822">
        <f>VLOOKUP(B5822,Prekės!$A$2:$E$3000,4,FALSE)</f>
        <v>0.75</v>
      </c>
      <c r="I5822">
        <f>VLOOKUP(B5822,Prekės!$A$2:$E$3000,5,FALSE)</f>
        <v>10</v>
      </c>
      <c r="J5822">
        <f t="shared" si="183"/>
        <v>7695</v>
      </c>
      <c r="K5822">
        <f t="shared" si="184"/>
        <v>7695</v>
      </c>
    </row>
    <row r="5823" spans="1:11">
      <c r="A5823" s="1">
        <f>Atask.AtsOp!A5353</f>
        <v>42473</v>
      </c>
      <c r="B5823" t="str">
        <f>Atask.AtsOp!E5353</f>
        <v>3002-0212E</v>
      </c>
      <c r="C5823" t="str">
        <f>Atask.AtsOp!H5353</f>
        <v>Put.gaz.ferm.gėr. "Fortūnata" Saldus, 0,75l 10%</v>
      </c>
      <c r="D5823" t="str">
        <f>Atask.AtsOp!N5353</f>
        <v>But.</v>
      </c>
      <c r="E5823" t="str">
        <f>Atask.AtsOp!I5353</f>
        <v>Perkelti</v>
      </c>
      <c r="F5823">
        <f>Atask.AtsOp!M5353</f>
        <v>-10260</v>
      </c>
      <c r="G5823">
        <f>VLOOKUP(B5823,Prekės!$A$2:$E$3000,3,FALSE)</f>
        <v>235</v>
      </c>
      <c r="H5823">
        <f>VLOOKUP(B5823,Prekės!$A$2:$E$3000,4,FALSE)</f>
        <v>0.75</v>
      </c>
      <c r="I5823">
        <f>VLOOKUP(B5823,Prekės!$A$2:$E$3000,5,FALSE)</f>
        <v>10</v>
      </c>
      <c r="J5823">
        <f t="shared" si="183"/>
        <v>-7695</v>
      </c>
      <c r="K5823">
        <f t="shared" si="184"/>
        <v>-7695</v>
      </c>
    </row>
    <row r="5824" spans="1:11">
      <c r="A5824" s="1">
        <f>Atask.AtsOp!A5354</f>
        <v>42464</v>
      </c>
      <c r="B5824" t="str">
        <f>Atask.AtsOp!E5354</f>
        <v>3002-0213</v>
      </c>
      <c r="C5824" t="str">
        <f>Atask.AtsOp!H5354</f>
        <v>Put.gaz.ferm.gėr. "Moscatini", 0,75l 7%</v>
      </c>
      <c r="D5824" t="str">
        <f>Atask.AtsOp!N5354</f>
        <v>But.</v>
      </c>
      <c r="E5824" t="str">
        <f>Atask.AtsOp!I5354</f>
        <v>Pardavimo užsakymas</v>
      </c>
      <c r="F5824">
        <f>Atask.AtsOp!M5354</f>
        <v>-2160</v>
      </c>
      <c r="G5824">
        <f>VLOOKUP(B5824,Prekės!$A$2:$E$3000,3,FALSE)</f>
        <v>215</v>
      </c>
      <c r="H5824">
        <f>VLOOKUP(B5824,Prekės!$A$2:$E$3000,4,FALSE)</f>
        <v>0.75</v>
      </c>
      <c r="I5824">
        <f>VLOOKUP(B5824,Prekės!$A$2:$E$3000,5,FALSE)</f>
        <v>7</v>
      </c>
      <c r="J5824">
        <f t="shared" si="183"/>
        <v>-1620</v>
      </c>
      <c r="K5824">
        <f t="shared" si="184"/>
        <v>-1620</v>
      </c>
    </row>
    <row r="5825" spans="1:11">
      <c r="A5825" s="1">
        <f>Atask.AtsOp!A5355</f>
        <v>42465</v>
      </c>
      <c r="B5825" t="str">
        <f>Atask.AtsOp!E5355</f>
        <v>3002-0213</v>
      </c>
      <c r="C5825" t="str">
        <f>Atask.AtsOp!H5355</f>
        <v>Put.gaz.ferm.gėr. "Moscatini", 0,75l 7%</v>
      </c>
      <c r="D5825" t="str">
        <f>Atask.AtsOp!N5355</f>
        <v>But.</v>
      </c>
      <c r="E5825" t="str">
        <f>Atask.AtsOp!I5355</f>
        <v>Pardavimo užsakymas</v>
      </c>
      <c r="F5825">
        <f>Atask.AtsOp!M5355</f>
        <v>-11</v>
      </c>
      <c r="G5825">
        <f>VLOOKUP(B5825,Prekės!$A$2:$E$3000,3,FALSE)</f>
        <v>215</v>
      </c>
      <c r="H5825">
        <f>VLOOKUP(B5825,Prekės!$A$2:$E$3000,4,FALSE)</f>
        <v>0.75</v>
      </c>
      <c r="I5825">
        <f>VLOOKUP(B5825,Prekės!$A$2:$E$3000,5,FALSE)</f>
        <v>7</v>
      </c>
      <c r="J5825">
        <f t="shared" si="183"/>
        <v>-8.25</v>
      </c>
      <c r="K5825">
        <f t="shared" si="184"/>
        <v>-8.25</v>
      </c>
    </row>
    <row r="5826" spans="1:11">
      <c r="A5826" s="1">
        <f>Atask.AtsOp!A5356</f>
        <v>42485</v>
      </c>
      <c r="B5826" t="str">
        <f>Atask.AtsOp!E5356</f>
        <v>3002-0213</v>
      </c>
      <c r="C5826" t="str">
        <f>Atask.AtsOp!H5356</f>
        <v>Put.gaz.ferm.gėr. "Moscatini", 0,75l 7%</v>
      </c>
      <c r="D5826" t="str">
        <f>Atask.AtsOp!N5356</f>
        <v>But.</v>
      </c>
      <c r="E5826" t="str">
        <f>Atask.AtsOp!I5356</f>
        <v>Pardavimo užsakymas</v>
      </c>
      <c r="F5826">
        <f>Atask.AtsOp!M5356</f>
        <v>-1728</v>
      </c>
      <c r="G5826">
        <f>VLOOKUP(B5826,Prekės!$A$2:$E$3000,3,FALSE)</f>
        <v>215</v>
      </c>
      <c r="H5826">
        <f>VLOOKUP(B5826,Prekės!$A$2:$E$3000,4,FALSE)</f>
        <v>0.75</v>
      </c>
      <c r="I5826">
        <f>VLOOKUP(B5826,Prekės!$A$2:$E$3000,5,FALSE)</f>
        <v>7</v>
      </c>
      <c r="J5826">
        <f t="shared" si="183"/>
        <v>-1296</v>
      </c>
      <c r="K5826">
        <f t="shared" si="184"/>
        <v>-1296</v>
      </c>
    </row>
    <row r="5827" spans="1:11">
      <c r="A5827" s="1">
        <f>Atask.AtsOp!A5357</f>
        <v>42464</v>
      </c>
      <c r="B5827" t="str">
        <f>Atask.AtsOp!E5357</f>
        <v>3002-0214</v>
      </c>
      <c r="C5827" t="str">
        <f>Atask.AtsOp!H5357</f>
        <v>Put.gaz.ferm.gėr. "Moscatini Gold", 0,75l 7%</v>
      </c>
      <c r="D5827" t="str">
        <f>Atask.AtsOp!N5357</f>
        <v>But.</v>
      </c>
      <c r="E5827" t="str">
        <f>Atask.AtsOp!I5357</f>
        <v>Pardavimo užsakymas</v>
      </c>
      <c r="F5827">
        <f>Atask.AtsOp!M5357</f>
        <v>-1728</v>
      </c>
      <c r="G5827">
        <f>VLOOKUP(B5827,Prekės!$A$2:$E$3000,3,FALSE)</f>
        <v>215</v>
      </c>
      <c r="H5827">
        <f>VLOOKUP(B5827,Prekės!$A$2:$E$3000,4,FALSE)</f>
        <v>0.75</v>
      </c>
      <c r="I5827">
        <f>VLOOKUP(B5827,Prekės!$A$2:$E$3000,5,FALSE)</f>
        <v>7</v>
      </c>
      <c r="J5827">
        <f t="shared" si="183"/>
        <v>-1296</v>
      </c>
      <c r="K5827">
        <f t="shared" si="184"/>
        <v>-1296</v>
      </c>
    </row>
    <row r="5828" spans="1:11">
      <c r="A5828" s="1">
        <f>Atask.AtsOp!A5358</f>
        <v>42472</v>
      </c>
      <c r="B5828" t="str">
        <f>Atask.AtsOp!E5358</f>
        <v>3002-0214</v>
      </c>
      <c r="C5828" t="str">
        <f>Atask.AtsOp!H5358</f>
        <v>Put.gaz.ferm.gėr. "Moscatini Gold", 0,75l 7%</v>
      </c>
      <c r="D5828" t="str">
        <f>Atask.AtsOp!N5358</f>
        <v>But.</v>
      </c>
      <c r="E5828" t="str">
        <f>Atask.AtsOp!I5358</f>
        <v>Perkelti</v>
      </c>
      <c r="F5828">
        <f>Atask.AtsOp!M5358</f>
        <v>-2</v>
      </c>
      <c r="G5828">
        <f>VLOOKUP(B5828,Prekės!$A$2:$E$3000,3,FALSE)</f>
        <v>215</v>
      </c>
      <c r="H5828">
        <f>VLOOKUP(B5828,Prekės!$A$2:$E$3000,4,FALSE)</f>
        <v>0.75</v>
      </c>
      <c r="I5828">
        <f>VLOOKUP(B5828,Prekės!$A$2:$E$3000,5,FALSE)</f>
        <v>7</v>
      </c>
      <c r="J5828">
        <f t="shared" si="183"/>
        <v>-1.5</v>
      </c>
      <c r="K5828">
        <f t="shared" si="184"/>
        <v>-1.5</v>
      </c>
    </row>
    <row r="5829" spans="1:11">
      <c r="A5829" s="1">
        <f>Atask.AtsOp!A5359</f>
        <v>42485</v>
      </c>
      <c r="B5829" t="str">
        <f>Atask.AtsOp!E5359</f>
        <v>3002-0214</v>
      </c>
      <c r="C5829" t="str">
        <f>Atask.AtsOp!H5359</f>
        <v>Put.gaz.ferm.gėr. "Moscatini Gold", 0,75l 7%</v>
      </c>
      <c r="D5829" t="str">
        <f>Atask.AtsOp!N5359</f>
        <v>But.</v>
      </c>
      <c r="E5829" t="str">
        <f>Atask.AtsOp!I5359</f>
        <v>Pardavimo užsakymas</v>
      </c>
      <c r="F5829">
        <f>Atask.AtsOp!M5359</f>
        <v>-864</v>
      </c>
      <c r="G5829">
        <f>VLOOKUP(B5829,Prekės!$A$2:$E$3000,3,FALSE)</f>
        <v>215</v>
      </c>
      <c r="H5829">
        <f>VLOOKUP(B5829,Prekės!$A$2:$E$3000,4,FALSE)</f>
        <v>0.75</v>
      </c>
      <c r="I5829">
        <f>VLOOKUP(B5829,Prekės!$A$2:$E$3000,5,FALSE)</f>
        <v>7</v>
      </c>
      <c r="J5829">
        <f t="shared" si="183"/>
        <v>-648</v>
      </c>
      <c r="K5829">
        <f t="shared" si="184"/>
        <v>-648</v>
      </c>
    </row>
    <row r="5830" spans="1:11">
      <c r="A5830" s="1">
        <f>Atask.AtsOp!A5360</f>
        <v>42489</v>
      </c>
      <c r="B5830" t="str">
        <f>Atask.AtsOp!E5360</f>
        <v>3002-0214</v>
      </c>
      <c r="C5830" t="str">
        <f>Atask.AtsOp!H5360</f>
        <v>Put.gaz.ferm.gėr. "Moscatini Gold", 0,75l 7%</v>
      </c>
      <c r="D5830" t="str">
        <f>Atask.AtsOp!N5360</f>
        <v>But.</v>
      </c>
      <c r="E5830" t="str">
        <f>Atask.AtsOp!I5360</f>
        <v>Pardavimo užsakymas</v>
      </c>
      <c r="F5830">
        <f>Atask.AtsOp!M5360</f>
        <v>-864</v>
      </c>
      <c r="G5830">
        <f>VLOOKUP(B5830,Prekės!$A$2:$E$3000,3,FALSE)</f>
        <v>215</v>
      </c>
      <c r="H5830">
        <f>VLOOKUP(B5830,Prekės!$A$2:$E$3000,4,FALSE)</f>
        <v>0.75</v>
      </c>
      <c r="I5830">
        <f>VLOOKUP(B5830,Prekės!$A$2:$E$3000,5,FALSE)</f>
        <v>7</v>
      </c>
      <c r="J5830">
        <f t="shared" si="183"/>
        <v>-648</v>
      </c>
      <c r="K5830">
        <f t="shared" si="184"/>
        <v>-648</v>
      </c>
    </row>
    <row r="5831" spans="1:11">
      <c r="A5831" s="1">
        <f>Atask.AtsOp!A5361</f>
        <v>42472</v>
      </c>
      <c r="B5831" t="str">
        <f>Atask.AtsOp!E5361</f>
        <v>3002-0214</v>
      </c>
      <c r="C5831" t="str">
        <f>Atask.AtsOp!H5361</f>
        <v>Put.gaz.ferm.gėr. "Moscatini Gold", 0,75l 7%</v>
      </c>
      <c r="D5831" t="str">
        <f>Atask.AtsOp!N5361</f>
        <v>But.</v>
      </c>
      <c r="E5831" t="str">
        <f>Atask.AtsOp!I5361</f>
        <v>Perkelti</v>
      </c>
      <c r="F5831">
        <f>Atask.AtsOp!M5361</f>
        <v>2</v>
      </c>
      <c r="G5831">
        <f>VLOOKUP(B5831,Prekės!$A$2:$E$3000,3,FALSE)</f>
        <v>215</v>
      </c>
      <c r="H5831">
        <f>VLOOKUP(B5831,Prekės!$A$2:$E$3000,4,FALSE)</f>
        <v>0.75</v>
      </c>
      <c r="I5831">
        <f>VLOOKUP(B5831,Prekės!$A$2:$E$3000,5,FALSE)</f>
        <v>7</v>
      </c>
      <c r="J5831">
        <f t="shared" si="183"/>
        <v>1.5</v>
      </c>
      <c r="K5831">
        <f t="shared" si="184"/>
        <v>1.5</v>
      </c>
    </row>
    <row r="5832" spans="1:11">
      <c r="A5832" s="1">
        <f>Atask.AtsOp!A5362</f>
        <v>42473</v>
      </c>
      <c r="B5832" t="str">
        <f>Atask.AtsOp!E5362</f>
        <v>3002-0214</v>
      </c>
      <c r="C5832" t="str">
        <f>Atask.AtsOp!H5362</f>
        <v>Put.gaz.ferm.gėr. "Moscatini Gold", 0,75l 7%</v>
      </c>
      <c r="D5832" t="str">
        <f>Atask.AtsOp!N5362</f>
        <v>But.</v>
      </c>
      <c r="E5832" t="str">
        <f>Atask.AtsOp!I5362</f>
        <v>KS eilutė</v>
      </c>
      <c r="F5832">
        <f>Atask.AtsOp!M5362</f>
        <v>-2</v>
      </c>
      <c r="G5832">
        <f>VLOOKUP(B5832,Prekės!$A$2:$E$3000,3,FALSE)</f>
        <v>215</v>
      </c>
      <c r="H5832">
        <f>VLOOKUP(B5832,Prekės!$A$2:$E$3000,4,FALSE)</f>
        <v>0.75</v>
      </c>
      <c r="I5832">
        <f>VLOOKUP(B5832,Prekės!$A$2:$E$3000,5,FALSE)</f>
        <v>7</v>
      </c>
      <c r="J5832">
        <f t="shared" si="183"/>
        <v>-1.5</v>
      </c>
      <c r="K5832">
        <f t="shared" si="184"/>
        <v>-1.5</v>
      </c>
    </row>
    <row r="5833" spans="1:11">
      <c r="A5833" s="1">
        <f>Atask.AtsOp!A5363</f>
        <v>42473</v>
      </c>
      <c r="B5833" t="str">
        <f>Atask.AtsOp!E5363</f>
        <v>3002-0214E</v>
      </c>
      <c r="C5833" t="str">
        <f>Atask.AtsOp!H5363</f>
        <v>Put.gaz.ferm.gėr. "Moscatini Gold", 0,75l 7%</v>
      </c>
      <c r="D5833" t="str">
        <f>Atask.AtsOp!N5363</f>
        <v>But.</v>
      </c>
      <c r="E5833" t="str">
        <f>Atask.AtsOp!I5363</f>
        <v>Perkelti</v>
      </c>
      <c r="F5833">
        <f>Atask.AtsOp!M5363</f>
        <v>2</v>
      </c>
      <c r="G5833">
        <f>VLOOKUP(B5833,Prekės!$A$2:$E$3000,3,FALSE)</f>
        <v>215</v>
      </c>
      <c r="H5833">
        <f>VLOOKUP(B5833,Prekės!$A$2:$E$3000,4,FALSE)</f>
        <v>0.75</v>
      </c>
      <c r="I5833">
        <f>VLOOKUP(B5833,Prekės!$A$2:$E$3000,5,FALSE)</f>
        <v>7</v>
      </c>
      <c r="J5833">
        <f t="shared" si="183"/>
        <v>1.5</v>
      </c>
      <c r="K5833">
        <f t="shared" si="184"/>
        <v>1.5</v>
      </c>
    </row>
    <row r="5834" spans="1:11">
      <c r="A5834" s="1">
        <f>Atask.AtsOp!A5364</f>
        <v>42473</v>
      </c>
      <c r="B5834" t="str">
        <f>Atask.AtsOp!E5364</f>
        <v>3002-0214E</v>
      </c>
      <c r="C5834" t="str">
        <f>Atask.AtsOp!H5364</f>
        <v>Put.gaz.ferm.gėr. "Moscatini Gold", 0,75l 7%</v>
      </c>
      <c r="D5834" t="str">
        <f>Atask.AtsOp!N5364</f>
        <v>But.</v>
      </c>
      <c r="E5834" t="str">
        <f>Atask.AtsOp!I5364</f>
        <v>Pardavimo užsakymas</v>
      </c>
      <c r="F5834">
        <f>Atask.AtsOp!M5364</f>
        <v>-2</v>
      </c>
      <c r="G5834">
        <f>VLOOKUP(B5834,Prekės!$A$2:$E$3000,3,FALSE)</f>
        <v>215</v>
      </c>
      <c r="H5834">
        <f>VLOOKUP(B5834,Prekės!$A$2:$E$3000,4,FALSE)</f>
        <v>0.75</v>
      </c>
      <c r="I5834">
        <f>VLOOKUP(B5834,Prekės!$A$2:$E$3000,5,FALSE)</f>
        <v>7</v>
      </c>
      <c r="J5834">
        <f t="shared" si="183"/>
        <v>-1.5</v>
      </c>
      <c r="K5834">
        <f t="shared" si="184"/>
        <v>-1.5</v>
      </c>
    </row>
    <row r="5835" spans="1:11">
      <c r="A5835" s="1">
        <f>Atask.AtsOp!A5365</f>
        <v>42473</v>
      </c>
      <c r="B5835" t="str">
        <f>Atask.AtsOp!E5365</f>
        <v>3002-0214E</v>
      </c>
      <c r="C5835" t="str">
        <f>Atask.AtsOp!H5365</f>
        <v>Put.gaz.ferm.gėr. "Moscatini Gold", 0,75l 7%</v>
      </c>
      <c r="D5835" t="str">
        <f>Atask.AtsOp!N5365</f>
        <v>But.</v>
      </c>
      <c r="E5835" t="str">
        <f>Atask.AtsOp!I5365</f>
        <v>Perkelti</v>
      </c>
      <c r="F5835">
        <f>Atask.AtsOp!M5365</f>
        <v>-2</v>
      </c>
      <c r="G5835">
        <f>VLOOKUP(B5835,Prekės!$A$2:$E$3000,3,FALSE)</f>
        <v>215</v>
      </c>
      <c r="H5835">
        <f>VLOOKUP(B5835,Prekės!$A$2:$E$3000,4,FALSE)</f>
        <v>0.75</v>
      </c>
      <c r="I5835">
        <f>VLOOKUP(B5835,Prekės!$A$2:$E$3000,5,FALSE)</f>
        <v>7</v>
      </c>
      <c r="J5835">
        <f t="shared" si="183"/>
        <v>-1.5</v>
      </c>
      <c r="K5835">
        <f t="shared" si="184"/>
        <v>-1.5</v>
      </c>
    </row>
    <row r="5836" spans="1:11">
      <c r="A5836" s="1">
        <f>Atask.AtsOp!A5366</f>
        <v>42473</v>
      </c>
      <c r="B5836" t="str">
        <f>Atask.AtsOp!E5366</f>
        <v>3002-0214E</v>
      </c>
      <c r="C5836" t="str">
        <f>Atask.AtsOp!H5366</f>
        <v>Put.gaz.ferm.gėr. "Moscatini Gold", 0,75l 7%</v>
      </c>
      <c r="D5836" t="str">
        <f>Atask.AtsOp!N5366</f>
        <v>But.</v>
      </c>
      <c r="E5836" t="str">
        <f>Atask.AtsOp!I5366</f>
        <v>KS</v>
      </c>
      <c r="F5836">
        <f>Atask.AtsOp!M5366</f>
        <v>2</v>
      </c>
      <c r="G5836">
        <f>VLOOKUP(B5836,Prekės!$A$2:$E$3000,3,FALSE)</f>
        <v>215</v>
      </c>
      <c r="H5836">
        <f>VLOOKUP(B5836,Prekės!$A$2:$E$3000,4,FALSE)</f>
        <v>0.75</v>
      </c>
      <c r="I5836">
        <f>VLOOKUP(B5836,Prekės!$A$2:$E$3000,5,FALSE)</f>
        <v>7</v>
      </c>
      <c r="J5836">
        <f t="shared" si="183"/>
        <v>1.5</v>
      </c>
      <c r="K5836">
        <f t="shared" si="184"/>
        <v>1.5</v>
      </c>
    </row>
    <row r="5837" spans="1:11">
      <c r="A5837" s="1">
        <f>Atask.AtsOp!A5367</f>
        <v>42467</v>
      </c>
      <c r="B5837" t="str">
        <f>Atask.AtsOp!E5367</f>
        <v>3002-0218E</v>
      </c>
      <c r="C5837" t="str">
        <f>Atask.AtsOp!H5367</f>
        <v>Put.gaz.ferm.gėr. "Mezzo" White, 0,75l 10,5%</v>
      </c>
      <c r="D5837" t="str">
        <f>Atask.AtsOp!N5367</f>
        <v>But.</v>
      </c>
      <c r="E5837" t="str">
        <f>Atask.AtsOp!I5367</f>
        <v>Pardavimo užsakymas</v>
      </c>
      <c r="F5837">
        <f>Atask.AtsOp!M5367</f>
        <v>-2700</v>
      </c>
      <c r="G5837">
        <f>VLOOKUP(B5837,Prekės!$A$2:$E$3000,3,FALSE)</f>
        <v>235</v>
      </c>
      <c r="H5837">
        <f>VLOOKUP(B5837,Prekės!$A$2:$E$3000,4,FALSE)</f>
        <v>0.75</v>
      </c>
      <c r="I5837">
        <f>VLOOKUP(B5837,Prekės!$A$2:$E$3000,5,FALSE)</f>
        <v>10.5</v>
      </c>
      <c r="J5837">
        <f t="shared" si="183"/>
        <v>-2025</v>
      </c>
      <c r="K5837">
        <f t="shared" si="184"/>
        <v>-2025</v>
      </c>
    </row>
    <row r="5838" spans="1:11">
      <c r="A5838" s="1">
        <f>Atask.AtsOp!A5368</f>
        <v>42473</v>
      </c>
      <c r="B5838" t="str">
        <f>Atask.AtsOp!E5368</f>
        <v>3002-0218E</v>
      </c>
      <c r="C5838" t="str">
        <f>Atask.AtsOp!H5368</f>
        <v>Put.gaz.ferm.gėr. "Mezzo" White, 0,75l 10,5%</v>
      </c>
      <c r="D5838" t="str">
        <f>Atask.AtsOp!N5368</f>
        <v>But.</v>
      </c>
      <c r="E5838" t="str">
        <f>Atask.AtsOp!I5368</f>
        <v>Pardavimo užsakymas</v>
      </c>
      <c r="F5838">
        <f>Atask.AtsOp!M5368</f>
        <v>-2700</v>
      </c>
      <c r="G5838">
        <f>VLOOKUP(B5838,Prekės!$A$2:$E$3000,3,FALSE)</f>
        <v>235</v>
      </c>
      <c r="H5838">
        <f>VLOOKUP(B5838,Prekės!$A$2:$E$3000,4,FALSE)</f>
        <v>0.75</v>
      </c>
      <c r="I5838">
        <f>VLOOKUP(B5838,Prekės!$A$2:$E$3000,5,FALSE)</f>
        <v>10.5</v>
      </c>
      <c r="J5838">
        <f t="shared" si="183"/>
        <v>-2025</v>
      </c>
      <c r="K5838">
        <f t="shared" si="184"/>
        <v>-2025</v>
      </c>
    </row>
    <row r="5839" spans="1:11">
      <c r="A5839" s="1">
        <f>Atask.AtsOp!A5369</f>
        <v>42481</v>
      </c>
      <c r="B5839" t="str">
        <f>Atask.AtsOp!E5369</f>
        <v>3002-0218E</v>
      </c>
      <c r="C5839" t="str">
        <f>Atask.AtsOp!H5369</f>
        <v>Put.gaz.ferm.gėr. "Mezzo" White, 0,75l 10,5%</v>
      </c>
      <c r="D5839" t="str">
        <f>Atask.AtsOp!N5369</f>
        <v>But.</v>
      </c>
      <c r="E5839" t="str">
        <f>Atask.AtsOp!I5369</f>
        <v>Pardavimo užsakymas</v>
      </c>
      <c r="F5839">
        <f>Atask.AtsOp!M5369</f>
        <v>-3084</v>
      </c>
      <c r="G5839">
        <f>VLOOKUP(B5839,Prekės!$A$2:$E$3000,3,FALSE)</f>
        <v>235</v>
      </c>
      <c r="H5839">
        <f>VLOOKUP(B5839,Prekės!$A$2:$E$3000,4,FALSE)</f>
        <v>0.75</v>
      </c>
      <c r="I5839">
        <f>VLOOKUP(B5839,Prekės!$A$2:$E$3000,5,FALSE)</f>
        <v>10.5</v>
      </c>
      <c r="J5839">
        <f t="shared" si="183"/>
        <v>-2313</v>
      </c>
      <c r="K5839">
        <f t="shared" si="184"/>
        <v>-2313</v>
      </c>
    </row>
    <row r="5840" spans="1:11">
      <c r="A5840" s="1">
        <f>Atask.AtsOp!A5370</f>
        <v>42482</v>
      </c>
      <c r="B5840" t="str">
        <f>Atask.AtsOp!E5370</f>
        <v>3002-0218E</v>
      </c>
      <c r="C5840" t="str">
        <f>Atask.AtsOp!H5370</f>
        <v>Put.gaz.ferm.gėr. "Mezzo" White, 0,75l 10,5%</v>
      </c>
      <c r="D5840" t="str">
        <f>Atask.AtsOp!N5370</f>
        <v>But.</v>
      </c>
      <c r="E5840" t="str">
        <f>Atask.AtsOp!I5370</f>
        <v>Perkelti</v>
      </c>
      <c r="F5840">
        <f>Atask.AtsOp!M5370</f>
        <v>156</v>
      </c>
      <c r="G5840">
        <f>VLOOKUP(B5840,Prekės!$A$2:$E$3000,3,FALSE)</f>
        <v>235</v>
      </c>
      <c r="H5840">
        <f>VLOOKUP(B5840,Prekės!$A$2:$E$3000,4,FALSE)</f>
        <v>0.75</v>
      </c>
      <c r="I5840">
        <f>VLOOKUP(B5840,Prekės!$A$2:$E$3000,5,FALSE)</f>
        <v>10.5</v>
      </c>
      <c r="J5840">
        <f t="shared" si="183"/>
        <v>117</v>
      </c>
      <c r="K5840">
        <f t="shared" si="184"/>
        <v>117</v>
      </c>
    </row>
    <row r="5841" spans="1:11">
      <c r="A5841" s="1">
        <f>Atask.AtsOp!A5371</f>
        <v>42486</v>
      </c>
      <c r="B5841" t="str">
        <f>Atask.AtsOp!E5371</f>
        <v>3002-0218E</v>
      </c>
      <c r="C5841" t="str">
        <f>Atask.AtsOp!H5371</f>
        <v>Put.gaz.ferm.gėr. "Mezzo" White, 0,75l 10,5%</v>
      </c>
      <c r="D5841" t="str">
        <f>Atask.AtsOp!N5371</f>
        <v>But.</v>
      </c>
      <c r="E5841" t="str">
        <f>Atask.AtsOp!I5371</f>
        <v>Pardavimo užsakymas</v>
      </c>
      <c r="F5841">
        <f>Atask.AtsOp!M5371</f>
        <v>-1464</v>
      </c>
      <c r="G5841">
        <f>VLOOKUP(B5841,Prekės!$A$2:$E$3000,3,FALSE)</f>
        <v>235</v>
      </c>
      <c r="H5841">
        <f>VLOOKUP(B5841,Prekės!$A$2:$E$3000,4,FALSE)</f>
        <v>0.75</v>
      </c>
      <c r="I5841">
        <f>VLOOKUP(B5841,Prekės!$A$2:$E$3000,5,FALSE)</f>
        <v>10.5</v>
      </c>
      <c r="J5841">
        <f t="shared" si="183"/>
        <v>-1098</v>
      </c>
      <c r="K5841">
        <f t="shared" si="184"/>
        <v>-1098</v>
      </c>
    </row>
    <row r="5842" spans="1:11">
      <c r="A5842" s="1">
        <f>Atask.AtsOp!A5372</f>
        <v>42486</v>
      </c>
      <c r="B5842" t="str">
        <f>Atask.AtsOp!E5372</f>
        <v>3002-0218E</v>
      </c>
      <c r="C5842" t="str">
        <f>Atask.AtsOp!H5372</f>
        <v>Put.gaz.ferm.gėr. "Mezzo" White, 0,75l 10,5%</v>
      </c>
      <c r="D5842" t="str">
        <f>Atask.AtsOp!N5372</f>
        <v>But.</v>
      </c>
      <c r="E5842" t="str">
        <f>Atask.AtsOp!I5372</f>
        <v>Pardavimo užsakymas</v>
      </c>
      <c r="F5842">
        <f>Atask.AtsOp!M5372</f>
        <v>-156</v>
      </c>
      <c r="G5842">
        <f>VLOOKUP(B5842,Prekės!$A$2:$E$3000,3,FALSE)</f>
        <v>235</v>
      </c>
      <c r="H5842">
        <f>VLOOKUP(B5842,Prekės!$A$2:$E$3000,4,FALSE)</f>
        <v>0.75</v>
      </c>
      <c r="I5842">
        <f>VLOOKUP(B5842,Prekės!$A$2:$E$3000,5,FALSE)</f>
        <v>10.5</v>
      </c>
      <c r="J5842">
        <f t="shared" si="183"/>
        <v>-117</v>
      </c>
      <c r="K5842">
        <f t="shared" si="184"/>
        <v>-117</v>
      </c>
    </row>
    <row r="5843" spans="1:11">
      <c r="A5843" s="1">
        <f>Atask.AtsOp!A5373</f>
        <v>42481</v>
      </c>
      <c r="B5843" t="str">
        <f>Atask.AtsOp!E5373</f>
        <v>3002-0218E</v>
      </c>
      <c r="C5843" t="str">
        <f>Atask.AtsOp!H5373</f>
        <v>Put.gaz.ferm.gėr. "Mezzo" White, 0,75l 10,5%</v>
      </c>
      <c r="D5843" t="str">
        <f>Atask.AtsOp!N5373</f>
        <v>But.</v>
      </c>
      <c r="E5843" t="str">
        <f>Atask.AtsOp!I5373</f>
        <v>Perkelti</v>
      </c>
      <c r="F5843">
        <f>Atask.AtsOp!M5373</f>
        <v>15120</v>
      </c>
      <c r="G5843">
        <f>VLOOKUP(B5843,Prekės!$A$2:$E$3000,3,FALSE)</f>
        <v>235</v>
      </c>
      <c r="H5843">
        <f>VLOOKUP(B5843,Prekės!$A$2:$E$3000,4,FALSE)</f>
        <v>0.75</v>
      </c>
      <c r="I5843">
        <f>VLOOKUP(B5843,Prekės!$A$2:$E$3000,5,FALSE)</f>
        <v>10.5</v>
      </c>
      <c r="J5843">
        <f t="shared" si="183"/>
        <v>11340</v>
      </c>
      <c r="K5843">
        <f t="shared" si="184"/>
        <v>11340</v>
      </c>
    </row>
    <row r="5844" spans="1:11">
      <c r="A5844" s="1">
        <f>Atask.AtsOp!A5374</f>
        <v>42485</v>
      </c>
      <c r="B5844" t="str">
        <f>Atask.AtsOp!E5374</f>
        <v>3002-0218E</v>
      </c>
      <c r="C5844" t="str">
        <f>Atask.AtsOp!H5374</f>
        <v>Put.gaz.ferm.gėr. "Mezzo" White, 0,75l 10,5%</v>
      </c>
      <c r="D5844" t="str">
        <f>Atask.AtsOp!N5374</f>
        <v>But.</v>
      </c>
      <c r="E5844" t="str">
        <f>Atask.AtsOp!I5374</f>
        <v>Perkelti</v>
      </c>
      <c r="F5844">
        <f>Atask.AtsOp!M5374</f>
        <v>5400</v>
      </c>
      <c r="G5844">
        <f>VLOOKUP(B5844,Prekės!$A$2:$E$3000,3,FALSE)</f>
        <v>235</v>
      </c>
      <c r="H5844">
        <f>VLOOKUP(B5844,Prekės!$A$2:$E$3000,4,FALSE)</f>
        <v>0.75</v>
      </c>
      <c r="I5844">
        <f>VLOOKUP(B5844,Prekės!$A$2:$E$3000,5,FALSE)</f>
        <v>10.5</v>
      </c>
      <c r="J5844">
        <f t="shared" si="183"/>
        <v>4050</v>
      </c>
      <c r="K5844">
        <f t="shared" si="184"/>
        <v>4050</v>
      </c>
    </row>
    <row r="5845" spans="1:11">
      <c r="A5845" s="1">
        <f>Atask.AtsOp!A5375</f>
        <v>42481</v>
      </c>
      <c r="B5845" t="str">
        <f>Atask.AtsOp!E5375</f>
        <v>3002-0218E</v>
      </c>
      <c r="C5845" t="str">
        <f>Atask.AtsOp!H5375</f>
        <v>Put.gaz.ferm.gėr. "Mezzo" White, 0,75l 10,5%</v>
      </c>
      <c r="D5845" t="str">
        <f>Atask.AtsOp!N5375</f>
        <v>But.</v>
      </c>
      <c r="E5845" t="str">
        <f>Atask.AtsOp!I5375</f>
        <v>Perkelti</v>
      </c>
      <c r="F5845">
        <f>Atask.AtsOp!M5375</f>
        <v>-15120</v>
      </c>
      <c r="G5845">
        <f>VLOOKUP(B5845,Prekės!$A$2:$E$3000,3,FALSE)</f>
        <v>235</v>
      </c>
      <c r="H5845">
        <f>VLOOKUP(B5845,Prekės!$A$2:$E$3000,4,FALSE)</f>
        <v>0.75</v>
      </c>
      <c r="I5845">
        <f>VLOOKUP(B5845,Prekės!$A$2:$E$3000,5,FALSE)</f>
        <v>10.5</v>
      </c>
      <c r="J5845">
        <f t="shared" si="183"/>
        <v>-11340</v>
      </c>
      <c r="K5845">
        <f t="shared" si="184"/>
        <v>-11340</v>
      </c>
    </row>
    <row r="5846" spans="1:11">
      <c r="A5846" s="1">
        <f>Atask.AtsOp!A5376</f>
        <v>42482</v>
      </c>
      <c r="B5846" t="str">
        <f>Atask.AtsOp!E5376</f>
        <v>3002-0218E</v>
      </c>
      <c r="C5846" t="str">
        <f>Atask.AtsOp!H5376</f>
        <v>Put.gaz.ferm.gėr. "Mezzo" White, 0,75l 10,5%</v>
      </c>
      <c r="D5846" t="str">
        <f>Atask.AtsOp!N5376</f>
        <v>But.</v>
      </c>
      <c r="E5846" t="str">
        <f>Atask.AtsOp!I5376</f>
        <v>Perkelti</v>
      </c>
      <c r="F5846">
        <f>Atask.AtsOp!M5376</f>
        <v>-156</v>
      </c>
      <c r="G5846">
        <f>VLOOKUP(B5846,Prekės!$A$2:$E$3000,3,FALSE)</f>
        <v>235</v>
      </c>
      <c r="H5846">
        <f>VLOOKUP(B5846,Prekės!$A$2:$E$3000,4,FALSE)</f>
        <v>0.75</v>
      </c>
      <c r="I5846">
        <f>VLOOKUP(B5846,Prekės!$A$2:$E$3000,5,FALSE)</f>
        <v>10.5</v>
      </c>
      <c r="J5846">
        <f t="shared" si="183"/>
        <v>-117</v>
      </c>
      <c r="K5846">
        <f t="shared" si="184"/>
        <v>-117</v>
      </c>
    </row>
    <row r="5847" spans="1:11">
      <c r="A5847" s="1">
        <f>Atask.AtsOp!A5377</f>
        <v>42485</v>
      </c>
      <c r="B5847" t="str">
        <f>Atask.AtsOp!E5377</f>
        <v>3002-0218E</v>
      </c>
      <c r="C5847" t="str">
        <f>Atask.AtsOp!H5377</f>
        <v>Put.gaz.ferm.gėr. "Mezzo" White, 0,75l 10,5%</v>
      </c>
      <c r="D5847" t="str">
        <f>Atask.AtsOp!N5377</f>
        <v>But.</v>
      </c>
      <c r="E5847" t="str">
        <f>Atask.AtsOp!I5377</f>
        <v>Perkelti</v>
      </c>
      <c r="F5847">
        <f>Atask.AtsOp!M5377</f>
        <v>-5400</v>
      </c>
      <c r="G5847">
        <f>VLOOKUP(B5847,Prekės!$A$2:$E$3000,3,FALSE)</f>
        <v>235</v>
      </c>
      <c r="H5847">
        <f>VLOOKUP(B5847,Prekės!$A$2:$E$3000,4,FALSE)</f>
        <v>0.75</v>
      </c>
      <c r="I5847">
        <f>VLOOKUP(B5847,Prekės!$A$2:$E$3000,5,FALSE)</f>
        <v>10.5</v>
      </c>
      <c r="J5847">
        <f t="shared" si="183"/>
        <v>-4050</v>
      </c>
      <c r="K5847">
        <f t="shared" si="184"/>
        <v>-4050</v>
      </c>
    </row>
    <row r="5848" spans="1:11">
      <c r="A5848" s="1">
        <f>Atask.AtsOp!A5378</f>
        <v>42479</v>
      </c>
      <c r="B5848" t="str">
        <f>Atask.AtsOp!E5378</f>
        <v>3002-0218E</v>
      </c>
      <c r="C5848" t="str">
        <f>Atask.AtsOp!H5378</f>
        <v>Put.gaz.ferm.gėr. "Mezzo" White, 0,75l 10,5%</v>
      </c>
      <c r="D5848" t="str">
        <f>Atask.AtsOp!N5378</f>
        <v>But.</v>
      </c>
      <c r="E5848" t="str">
        <f>Atask.AtsOp!I5378</f>
        <v>Gamyba</v>
      </c>
      <c r="F5848">
        <f>Atask.AtsOp!M5378</f>
        <v>156</v>
      </c>
      <c r="G5848">
        <f>VLOOKUP(B5848,Prekės!$A$2:$E$3000,3,FALSE)</f>
        <v>235</v>
      </c>
      <c r="H5848">
        <f>VLOOKUP(B5848,Prekės!$A$2:$E$3000,4,FALSE)</f>
        <v>0.75</v>
      </c>
      <c r="I5848">
        <f>VLOOKUP(B5848,Prekės!$A$2:$E$3000,5,FALSE)</f>
        <v>10.5</v>
      </c>
      <c r="J5848">
        <f t="shared" si="183"/>
        <v>117</v>
      </c>
      <c r="K5848">
        <f t="shared" si="184"/>
        <v>117</v>
      </c>
    </row>
    <row r="5849" spans="1:11">
      <c r="A5849" s="1">
        <f>Atask.AtsOp!A5379</f>
        <v>42479</v>
      </c>
      <c r="B5849" t="str">
        <f>Atask.AtsOp!E5379</f>
        <v>3002-0218E</v>
      </c>
      <c r="C5849" t="str">
        <f>Atask.AtsOp!H5379</f>
        <v>Put.gaz.ferm.gėr. "Mezzo" White, 0,75l 10,5%</v>
      </c>
      <c r="D5849" t="str">
        <f>Atask.AtsOp!N5379</f>
        <v>But.</v>
      </c>
      <c r="E5849" t="str">
        <f>Atask.AtsOp!I5379</f>
        <v>Gamyba</v>
      </c>
      <c r="F5849">
        <f>Atask.AtsOp!M5379</f>
        <v>20520</v>
      </c>
      <c r="G5849">
        <f>VLOOKUP(B5849,Prekės!$A$2:$E$3000,3,FALSE)</f>
        <v>235</v>
      </c>
      <c r="H5849">
        <f>VLOOKUP(B5849,Prekės!$A$2:$E$3000,4,FALSE)</f>
        <v>0.75</v>
      </c>
      <c r="I5849">
        <f>VLOOKUP(B5849,Prekės!$A$2:$E$3000,5,FALSE)</f>
        <v>10.5</v>
      </c>
      <c r="J5849">
        <f t="shared" si="183"/>
        <v>15390</v>
      </c>
      <c r="K5849">
        <f t="shared" si="184"/>
        <v>15390</v>
      </c>
    </row>
    <row r="5850" spans="1:11">
      <c r="A5850" s="1">
        <f>Atask.AtsOp!A5380</f>
        <v>42489</v>
      </c>
      <c r="B5850" t="str">
        <f>Atask.AtsOp!E5380</f>
        <v>3002-0904E</v>
      </c>
      <c r="C5850" t="str">
        <f>Atask.AtsOp!H5380</f>
        <v>Put.gaz.ferm.gėr. "Dreamer" White, 0,75l 10%</v>
      </c>
      <c r="D5850" t="str">
        <f>Atask.AtsOp!N5380</f>
        <v>But.</v>
      </c>
      <c r="E5850" t="str">
        <f>Atask.AtsOp!I5380</f>
        <v>Pardavimo užsakymas</v>
      </c>
      <c r="F5850">
        <f>Atask.AtsOp!M5380</f>
        <v>-1620</v>
      </c>
      <c r="G5850">
        <f>VLOOKUP(B5850,Prekės!$A$2:$E$3000,3,FALSE)</f>
        <v>235</v>
      </c>
      <c r="H5850">
        <f>VLOOKUP(B5850,Prekės!$A$2:$E$3000,4,FALSE)</f>
        <v>0.75</v>
      </c>
      <c r="I5850">
        <f>VLOOKUP(B5850,Prekės!$A$2:$E$3000,5,FALSE)</f>
        <v>10</v>
      </c>
      <c r="J5850">
        <f t="shared" si="183"/>
        <v>-1215</v>
      </c>
      <c r="K5850">
        <f t="shared" si="184"/>
        <v>-1215</v>
      </c>
    </row>
    <row r="5851" spans="1:11">
      <c r="A5851" s="1">
        <f>Atask.AtsOp!A5381</f>
        <v>42489</v>
      </c>
      <c r="B5851" t="str">
        <f>Atask.AtsOp!E5381</f>
        <v>3002-0905E</v>
      </c>
      <c r="C5851" t="str">
        <f>Atask.AtsOp!H5381</f>
        <v>Put.gaz.ferm.gėr. "Dreamer" Rose, 0,75l 10%</v>
      </c>
      <c r="D5851" t="str">
        <f>Atask.AtsOp!N5381</f>
        <v>But.</v>
      </c>
      <c r="E5851" t="str">
        <f>Atask.AtsOp!I5381</f>
        <v>Pardavimo užsakymas</v>
      </c>
      <c r="F5851">
        <f>Atask.AtsOp!M5381</f>
        <v>-1620</v>
      </c>
      <c r="G5851">
        <f>VLOOKUP(B5851,Prekės!$A$2:$E$3000,3,FALSE)</f>
        <v>235</v>
      </c>
      <c r="H5851">
        <f>VLOOKUP(B5851,Prekės!$A$2:$E$3000,4,FALSE)</f>
        <v>0.75</v>
      </c>
      <c r="I5851">
        <f>VLOOKUP(B5851,Prekės!$A$2:$E$3000,5,FALSE)</f>
        <v>10</v>
      </c>
      <c r="J5851">
        <f t="shared" si="183"/>
        <v>-1215</v>
      </c>
      <c r="K5851">
        <f t="shared" si="184"/>
        <v>-1215</v>
      </c>
    </row>
    <row r="5852" spans="1:11">
      <c r="A5852" s="1">
        <f>Atask.AtsOp!A5382</f>
        <v>42480</v>
      </c>
      <c r="B5852" t="str">
        <f>Atask.AtsOp!E5382</f>
        <v>3005-0001</v>
      </c>
      <c r="C5852" t="str">
        <f>Atask.AtsOp!H5382</f>
        <v>Alk. kokt. "Mix" Brandy Cola, 0,33l 5%</v>
      </c>
      <c r="D5852" t="str">
        <f>Atask.AtsOp!N5382</f>
        <v>But.</v>
      </c>
      <c r="E5852" t="str">
        <f>Atask.AtsOp!I5382</f>
        <v>Pardavimo užsakymas</v>
      </c>
      <c r="F5852">
        <f>Atask.AtsOp!M5382</f>
        <v>75</v>
      </c>
      <c r="G5852">
        <f>VLOOKUP(B5852,Prekės!$A$2:$E$3000,3,FALSE)</f>
        <v>280</v>
      </c>
      <c r="H5852">
        <f>VLOOKUP(B5852,Prekės!$A$2:$E$3000,4,FALSE)</f>
        <v>0.33</v>
      </c>
      <c r="I5852">
        <f>VLOOKUP(B5852,Prekės!$A$2:$E$3000,5,FALSE)</f>
        <v>5</v>
      </c>
      <c r="J5852">
        <f t="shared" si="183"/>
        <v>1.2375</v>
      </c>
      <c r="K5852">
        <f t="shared" si="184"/>
        <v>1.2375</v>
      </c>
    </row>
    <row r="5853" spans="1:11">
      <c r="A5853" s="1">
        <f>Atask.AtsOp!A5383</f>
        <v>42480</v>
      </c>
      <c r="B5853" t="str">
        <f>Atask.AtsOp!E5383</f>
        <v>3005-0001</v>
      </c>
      <c r="C5853" t="str">
        <f>Atask.AtsOp!H5383</f>
        <v>Alk. kokt. "Mix" Brandy Cola, 0,33l 5%</v>
      </c>
      <c r="D5853" t="str">
        <f>Atask.AtsOp!N5383</f>
        <v>But.</v>
      </c>
      <c r="E5853" t="str">
        <f>Atask.AtsOp!I5383</f>
        <v>Pardavimo užsakymas</v>
      </c>
      <c r="F5853">
        <f>Atask.AtsOp!M5383</f>
        <v>-75</v>
      </c>
      <c r="G5853">
        <f>VLOOKUP(B5853,Prekės!$A$2:$E$3000,3,FALSE)</f>
        <v>280</v>
      </c>
      <c r="H5853">
        <f>VLOOKUP(B5853,Prekės!$A$2:$E$3000,4,FALSE)</f>
        <v>0.33</v>
      </c>
      <c r="I5853">
        <f>VLOOKUP(B5853,Prekės!$A$2:$E$3000,5,FALSE)</f>
        <v>5</v>
      </c>
      <c r="J5853">
        <f t="shared" si="183"/>
        <v>-1.2375</v>
      </c>
      <c r="K5853">
        <f t="shared" si="184"/>
        <v>-1.2375</v>
      </c>
    </row>
    <row r="5854" spans="1:11">
      <c r="A5854" s="1">
        <f>Atask.AtsOp!A5384</f>
        <v>42488</v>
      </c>
      <c r="B5854" t="str">
        <f>Atask.AtsOp!E5384</f>
        <v>3005-0001</v>
      </c>
      <c r="C5854" t="str">
        <f>Atask.AtsOp!H5384</f>
        <v>Alk. kokt. "Mix" Brandy Cola, 0,33l 5%</v>
      </c>
      <c r="D5854" t="str">
        <f>Atask.AtsOp!N5384</f>
        <v>But.</v>
      </c>
      <c r="E5854" t="str">
        <f>Atask.AtsOp!I5384</f>
        <v>Pardavimo užsakymas</v>
      </c>
      <c r="F5854">
        <f>Atask.AtsOp!M5384</f>
        <v>30</v>
      </c>
      <c r="G5854">
        <f>VLOOKUP(B5854,Prekės!$A$2:$E$3000,3,FALSE)</f>
        <v>280</v>
      </c>
      <c r="H5854">
        <f>VLOOKUP(B5854,Prekės!$A$2:$E$3000,4,FALSE)</f>
        <v>0.33</v>
      </c>
      <c r="I5854">
        <f>VLOOKUP(B5854,Prekės!$A$2:$E$3000,5,FALSE)</f>
        <v>5</v>
      </c>
      <c r="J5854">
        <f t="shared" si="183"/>
        <v>0.49500000000000005</v>
      </c>
      <c r="K5854">
        <f t="shared" si="184"/>
        <v>0.49500000000000005</v>
      </c>
    </row>
    <row r="5855" spans="1:11">
      <c r="A5855" s="1">
        <f>Atask.AtsOp!A5385</f>
        <v>42488</v>
      </c>
      <c r="B5855" t="str">
        <f>Atask.AtsOp!E5385</f>
        <v>3005-0001</v>
      </c>
      <c r="C5855" t="str">
        <f>Atask.AtsOp!H5385</f>
        <v>Alk. kokt. "Mix" Brandy Cola, 0,33l 5%</v>
      </c>
      <c r="D5855" t="str">
        <f>Atask.AtsOp!N5385</f>
        <v>But.</v>
      </c>
      <c r="E5855" t="str">
        <f>Atask.AtsOp!I5385</f>
        <v>Pardavimo užsakymas</v>
      </c>
      <c r="F5855">
        <f>Atask.AtsOp!M5385</f>
        <v>-30</v>
      </c>
      <c r="G5855">
        <f>VLOOKUP(B5855,Prekės!$A$2:$E$3000,3,FALSE)</f>
        <v>280</v>
      </c>
      <c r="H5855">
        <f>VLOOKUP(B5855,Prekės!$A$2:$E$3000,4,FALSE)</f>
        <v>0.33</v>
      </c>
      <c r="I5855">
        <f>VLOOKUP(B5855,Prekės!$A$2:$E$3000,5,FALSE)</f>
        <v>5</v>
      </c>
      <c r="J5855">
        <f t="shared" si="183"/>
        <v>-0.49500000000000005</v>
      </c>
      <c r="K5855">
        <f t="shared" si="184"/>
        <v>-0.49500000000000005</v>
      </c>
    </row>
    <row r="5856" spans="1:11">
      <c r="A5856" s="1">
        <f>Atask.AtsOp!A5386</f>
        <v>42489</v>
      </c>
      <c r="B5856" t="str">
        <f>Atask.AtsOp!E5386</f>
        <v>3005-0001</v>
      </c>
      <c r="C5856" t="str">
        <f>Atask.AtsOp!H5386</f>
        <v>Alk. kokt. "Mix" Brandy Cola, 0,33l 5%</v>
      </c>
      <c r="D5856" t="str">
        <f>Atask.AtsOp!N5386</f>
        <v>But.</v>
      </c>
      <c r="E5856" t="str">
        <f>Atask.AtsOp!I5386</f>
        <v>Pardavimo užsakymas</v>
      </c>
      <c r="F5856">
        <f>Atask.AtsOp!M5386</f>
        <v>-270</v>
      </c>
      <c r="G5856">
        <f>VLOOKUP(B5856,Prekės!$A$2:$E$3000,3,FALSE)</f>
        <v>280</v>
      </c>
      <c r="H5856">
        <f>VLOOKUP(B5856,Prekės!$A$2:$E$3000,4,FALSE)</f>
        <v>0.33</v>
      </c>
      <c r="I5856">
        <f>VLOOKUP(B5856,Prekės!$A$2:$E$3000,5,FALSE)</f>
        <v>5</v>
      </c>
      <c r="J5856">
        <f t="shared" si="183"/>
        <v>-4.455000000000001</v>
      </c>
      <c r="K5856">
        <f t="shared" si="184"/>
        <v>-4.455000000000001</v>
      </c>
    </row>
    <row r="5857" spans="1:11">
      <c r="A5857" s="1">
        <f>Atask.AtsOp!A5387</f>
        <v>42489</v>
      </c>
      <c r="B5857" t="str">
        <f>Atask.AtsOp!E5387</f>
        <v>3005-0001</v>
      </c>
      <c r="C5857" t="str">
        <f>Atask.AtsOp!H5387</f>
        <v>Alk. kokt. "Mix" Brandy Cola, 0,33l 5%</v>
      </c>
      <c r="D5857" t="str">
        <f>Atask.AtsOp!N5387</f>
        <v>But.</v>
      </c>
      <c r="E5857" t="str">
        <f>Atask.AtsOp!I5387</f>
        <v>Pardavimo užsakymas</v>
      </c>
      <c r="F5857">
        <f>Atask.AtsOp!M5387</f>
        <v>-186</v>
      </c>
      <c r="G5857">
        <f>VLOOKUP(B5857,Prekės!$A$2:$E$3000,3,FALSE)</f>
        <v>280</v>
      </c>
      <c r="H5857">
        <f>VLOOKUP(B5857,Prekės!$A$2:$E$3000,4,FALSE)</f>
        <v>0.33</v>
      </c>
      <c r="I5857">
        <f>VLOOKUP(B5857,Prekės!$A$2:$E$3000,5,FALSE)</f>
        <v>5</v>
      </c>
      <c r="J5857">
        <f t="shared" si="183"/>
        <v>-3.0690000000000004</v>
      </c>
      <c r="K5857">
        <f t="shared" si="184"/>
        <v>-3.0690000000000004</v>
      </c>
    </row>
    <row r="5858" spans="1:11">
      <c r="A5858" s="1">
        <f>Atask.AtsOp!A5388</f>
        <v>42489</v>
      </c>
      <c r="B5858" t="str">
        <f>Atask.AtsOp!E5388</f>
        <v>3005-0001</v>
      </c>
      <c r="C5858" t="str">
        <f>Atask.AtsOp!H5388</f>
        <v>Alk. kokt. "Mix" Brandy Cola, 0,33l 5%</v>
      </c>
      <c r="D5858" t="str">
        <f>Atask.AtsOp!N5388</f>
        <v>But.</v>
      </c>
      <c r="E5858" t="str">
        <f>Atask.AtsOp!I5388</f>
        <v>Pardavimo užsakymas</v>
      </c>
      <c r="F5858">
        <f>Atask.AtsOp!M5388</f>
        <v>-1177</v>
      </c>
      <c r="G5858">
        <f>VLOOKUP(B5858,Prekės!$A$2:$E$3000,3,FALSE)</f>
        <v>280</v>
      </c>
      <c r="H5858">
        <f>VLOOKUP(B5858,Prekės!$A$2:$E$3000,4,FALSE)</f>
        <v>0.33</v>
      </c>
      <c r="I5858">
        <f>VLOOKUP(B5858,Prekės!$A$2:$E$3000,5,FALSE)</f>
        <v>5</v>
      </c>
      <c r="J5858">
        <f t="shared" ref="J5858:J5921" si="185">IF(G5858=110,F5858*H5858*I5858,IF(G5858&lt;280,F5858*H5858,F5858*H5858*(I5858/100)))</f>
        <v>-19.420500000000004</v>
      </c>
      <c r="K5858">
        <f t="shared" ref="K5858:K5921" si="186">IF(EXACT(D5858,"But."),J5858,F5858)</f>
        <v>-19.420500000000004</v>
      </c>
    </row>
    <row r="5859" spans="1:11">
      <c r="A5859" s="1">
        <f>Atask.AtsOp!A5389</f>
        <v>42489</v>
      </c>
      <c r="B5859" t="str">
        <f>Atask.AtsOp!E5389</f>
        <v>3005-0001</v>
      </c>
      <c r="C5859" t="str">
        <f>Atask.AtsOp!H5389</f>
        <v>Alk. kokt. "Mix" Brandy Cola, 0,33l 5%</v>
      </c>
      <c r="D5859" t="str">
        <f>Atask.AtsOp!N5389</f>
        <v>But.</v>
      </c>
      <c r="E5859" t="str">
        <f>Atask.AtsOp!I5389</f>
        <v>Pardavimo užsakymas</v>
      </c>
      <c r="F5859">
        <f>Atask.AtsOp!M5389</f>
        <v>186</v>
      </c>
      <c r="G5859">
        <f>VLOOKUP(B5859,Prekės!$A$2:$E$3000,3,FALSE)</f>
        <v>280</v>
      </c>
      <c r="H5859">
        <f>VLOOKUP(B5859,Prekės!$A$2:$E$3000,4,FALSE)</f>
        <v>0.33</v>
      </c>
      <c r="I5859">
        <f>VLOOKUP(B5859,Prekės!$A$2:$E$3000,5,FALSE)</f>
        <v>5</v>
      </c>
      <c r="J5859">
        <f t="shared" si="185"/>
        <v>3.0690000000000004</v>
      </c>
      <c r="K5859">
        <f t="shared" si="186"/>
        <v>3.0690000000000004</v>
      </c>
    </row>
    <row r="5860" spans="1:11">
      <c r="A5860" s="1">
        <f>Atask.AtsOp!A5390</f>
        <v>42489</v>
      </c>
      <c r="B5860" t="str">
        <f>Atask.AtsOp!E5390</f>
        <v>3005-0001</v>
      </c>
      <c r="C5860" t="str">
        <f>Atask.AtsOp!H5390</f>
        <v>Alk. kokt. "Mix" Brandy Cola, 0,33l 5%</v>
      </c>
      <c r="D5860" t="str">
        <f>Atask.AtsOp!N5390</f>
        <v>But.</v>
      </c>
      <c r="E5860" t="str">
        <f>Atask.AtsOp!I5390</f>
        <v>Pardavimo užsakymas</v>
      </c>
      <c r="F5860">
        <f>Atask.AtsOp!M5390</f>
        <v>1177</v>
      </c>
      <c r="G5860">
        <f>VLOOKUP(B5860,Prekės!$A$2:$E$3000,3,FALSE)</f>
        <v>280</v>
      </c>
      <c r="H5860">
        <f>VLOOKUP(B5860,Prekės!$A$2:$E$3000,4,FALSE)</f>
        <v>0.33</v>
      </c>
      <c r="I5860">
        <f>VLOOKUP(B5860,Prekės!$A$2:$E$3000,5,FALSE)</f>
        <v>5</v>
      </c>
      <c r="J5860">
        <f t="shared" si="185"/>
        <v>19.420500000000004</v>
      </c>
      <c r="K5860">
        <f t="shared" si="186"/>
        <v>19.420500000000004</v>
      </c>
    </row>
    <row r="5861" spans="1:11">
      <c r="A5861" s="1">
        <f>Atask.AtsOp!A5391</f>
        <v>42489</v>
      </c>
      <c r="B5861" t="str">
        <f>Atask.AtsOp!E5391</f>
        <v>3005-0001</v>
      </c>
      <c r="C5861" t="str">
        <f>Atask.AtsOp!H5391</f>
        <v>Alk. kokt. "Mix" Brandy Cola, 0,33l 5%</v>
      </c>
      <c r="D5861" t="str">
        <f>Atask.AtsOp!N5391</f>
        <v>But.</v>
      </c>
      <c r="E5861" t="str">
        <f>Atask.AtsOp!I5391</f>
        <v>Pardavimo užsakymas</v>
      </c>
      <c r="F5861">
        <f>Atask.AtsOp!M5391</f>
        <v>270</v>
      </c>
      <c r="G5861">
        <f>VLOOKUP(B5861,Prekės!$A$2:$E$3000,3,FALSE)</f>
        <v>280</v>
      </c>
      <c r="H5861">
        <f>VLOOKUP(B5861,Prekės!$A$2:$E$3000,4,FALSE)</f>
        <v>0.33</v>
      </c>
      <c r="I5861">
        <f>VLOOKUP(B5861,Prekės!$A$2:$E$3000,5,FALSE)</f>
        <v>5</v>
      </c>
      <c r="J5861">
        <f t="shared" si="185"/>
        <v>4.455000000000001</v>
      </c>
      <c r="K5861">
        <f t="shared" si="186"/>
        <v>4.455000000000001</v>
      </c>
    </row>
    <row r="5862" spans="1:11">
      <c r="A5862" s="1">
        <f>Atask.AtsOp!A5392</f>
        <v>42474</v>
      </c>
      <c r="B5862" t="str">
        <f>Atask.AtsOp!E5392</f>
        <v>3005-0001</v>
      </c>
      <c r="C5862" t="str">
        <f>Atask.AtsOp!H5392</f>
        <v>Alk. kokt. "Mix" Brandy Cola, 0,33l 5%</v>
      </c>
      <c r="D5862" t="str">
        <f>Atask.AtsOp!N5392</f>
        <v>But.</v>
      </c>
      <c r="E5862" t="str">
        <f>Atask.AtsOp!I5392</f>
        <v>Perkelti</v>
      </c>
      <c r="F5862">
        <f>Atask.AtsOp!M5392</f>
        <v>1</v>
      </c>
      <c r="G5862">
        <f>VLOOKUP(B5862,Prekės!$A$2:$E$3000,3,FALSE)</f>
        <v>280</v>
      </c>
      <c r="H5862">
        <f>VLOOKUP(B5862,Prekės!$A$2:$E$3000,4,FALSE)</f>
        <v>0.33</v>
      </c>
      <c r="I5862">
        <f>VLOOKUP(B5862,Prekės!$A$2:$E$3000,5,FALSE)</f>
        <v>5</v>
      </c>
      <c r="J5862">
        <f t="shared" si="185"/>
        <v>1.6500000000000001E-2</v>
      </c>
      <c r="K5862">
        <f t="shared" si="186"/>
        <v>1.6500000000000001E-2</v>
      </c>
    </row>
    <row r="5863" spans="1:11">
      <c r="A5863" s="1">
        <f>Atask.AtsOp!A5393</f>
        <v>42489</v>
      </c>
      <c r="B5863" t="str">
        <f>Atask.AtsOp!E5393</f>
        <v>3005-0001</v>
      </c>
      <c r="C5863" t="str">
        <f>Atask.AtsOp!H5393</f>
        <v>Alk. kokt. "Mix" Brandy Cola, 0,33l 5%</v>
      </c>
      <c r="D5863" t="str">
        <f>Atask.AtsOp!N5393</f>
        <v>But.</v>
      </c>
      <c r="E5863" t="str">
        <f>Atask.AtsOp!I5393</f>
        <v>Gamybos eilutė</v>
      </c>
      <c r="F5863">
        <f>Atask.AtsOp!M5393</f>
        <v>-1</v>
      </c>
      <c r="G5863">
        <f>VLOOKUP(B5863,Prekės!$A$2:$E$3000,3,FALSE)</f>
        <v>280</v>
      </c>
      <c r="H5863">
        <f>VLOOKUP(B5863,Prekės!$A$2:$E$3000,4,FALSE)</f>
        <v>0.33</v>
      </c>
      <c r="I5863">
        <f>VLOOKUP(B5863,Prekės!$A$2:$E$3000,5,FALSE)</f>
        <v>5</v>
      </c>
      <c r="J5863">
        <f t="shared" si="185"/>
        <v>-1.6500000000000001E-2</v>
      </c>
      <c r="K5863">
        <f t="shared" si="186"/>
        <v>-1.6500000000000001E-2</v>
      </c>
    </row>
    <row r="5864" spans="1:11">
      <c r="A5864" s="1">
        <f>Atask.AtsOp!A5394</f>
        <v>42464</v>
      </c>
      <c r="B5864" t="str">
        <f>Atask.AtsOp!E5394</f>
        <v>3005-0001</v>
      </c>
      <c r="C5864" t="str">
        <f>Atask.AtsOp!H5394</f>
        <v>Alk. kokt. "Mix" Brandy Cola, 0,33l 5%</v>
      </c>
      <c r="D5864" t="str">
        <f>Atask.AtsOp!N5394</f>
        <v>But.</v>
      </c>
      <c r="E5864" t="str">
        <f>Atask.AtsOp!I5394</f>
        <v>Pardavimo užsakymas</v>
      </c>
      <c r="F5864">
        <f>Atask.AtsOp!M5394</f>
        <v>-864</v>
      </c>
      <c r="G5864">
        <f>VLOOKUP(B5864,Prekės!$A$2:$E$3000,3,FALSE)</f>
        <v>280</v>
      </c>
      <c r="H5864">
        <f>VLOOKUP(B5864,Prekės!$A$2:$E$3000,4,FALSE)</f>
        <v>0.33</v>
      </c>
      <c r="I5864">
        <f>VLOOKUP(B5864,Prekės!$A$2:$E$3000,5,FALSE)</f>
        <v>5</v>
      </c>
      <c r="J5864">
        <f t="shared" si="185"/>
        <v>-14.256</v>
      </c>
      <c r="K5864">
        <f t="shared" si="186"/>
        <v>-14.256</v>
      </c>
    </row>
    <row r="5865" spans="1:11">
      <c r="A5865" s="1">
        <f>Atask.AtsOp!A5395</f>
        <v>42464</v>
      </c>
      <c r="B5865" t="str">
        <f>Atask.AtsOp!E5395</f>
        <v>3005-0001</v>
      </c>
      <c r="C5865" t="str">
        <f>Atask.AtsOp!H5395</f>
        <v>Alk. kokt. "Mix" Brandy Cola, 0,33l 5%</v>
      </c>
      <c r="D5865" t="str">
        <f>Atask.AtsOp!N5395</f>
        <v>But.</v>
      </c>
      <c r="E5865" t="str">
        <f>Atask.AtsOp!I5395</f>
        <v>Pardavimo užsakymas</v>
      </c>
      <c r="F5865">
        <f>Atask.AtsOp!M5395</f>
        <v>-24</v>
      </c>
      <c r="G5865">
        <f>VLOOKUP(B5865,Prekės!$A$2:$E$3000,3,FALSE)</f>
        <v>280</v>
      </c>
      <c r="H5865">
        <f>VLOOKUP(B5865,Prekės!$A$2:$E$3000,4,FALSE)</f>
        <v>0.33</v>
      </c>
      <c r="I5865">
        <f>VLOOKUP(B5865,Prekės!$A$2:$E$3000,5,FALSE)</f>
        <v>5</v>
      </c>
      <c r="J5865">
        <f t="shared" si="185"/>
        <v>-0.39600000000000002</v>
      </c>
      <c r="K5865">
        <f t="shared" si="186"/>
        <v>-0.39600000000000002</v>
      </c>
    </row>
    <row r="5866" spans="1:11">
      <c r="A5866" s="1">
        <f>Atask.AtsOp!A5396</f>
        <v>42461</v>
      </c>
      <c r="B5866" t="str">
        <f>Atask.AtsOp!E5396</f>
        <v>3005-0001</v>
      </c>
      <c r="C5866" t="str">
        <f>Atask.AtsOp!H5396</f>
        <v>Alk. kokt. "Mix" Brandy Cola, 0,33l 5%</v>
      </c>
      <c r="D5866" t="str">
        <f>Atask.AtsOp!N5396</f>
        <v>But.</v>
      </c>
      <c r="E5866" t="str">
        <f>Atask.AtsOp!I5396</f>
        <v>Pardavimo užsakymas</v>
      </c>
      <c r="F5866">
        <f>Atask.AtsOp!M5396</f>
        <v>-864</v>
      </c>
      <c r="G5866">
        <f>VLOOKUP(B5866,Prekės!$A$2:$E$3000,3,FALSE)</f>
        <v>280</v>
      </c>
      <c r="H5866">
        <f>VLOOKUP(B5866,Prekės!$A$2:$E$3000,4,FALSE)</f>
        <v>0.33</v>
      </c>
      <c r="I5866">
        <f>VLOOKUP(B5866,Prekės!$A$2:$E$3000,5,FALSE)</f>
        <v>5</v>
      </c>
      <c r="J5866">
        <f t="shared" si="185"/>
        <v>-14.256</v>
      </c>
      <c r="K5866">
        <f t="shared" si="186"/>
        <v>-14.256</v>
      </c>
    </row>
    <row r="5867" spans="1:11">
      <c r="A5867" s="1">
        <f>Atask.AtsOp!A5397</f>
        <v>42466</v>
      </c>
      <c r="B5867" t="str">
        <f>Atask.AtsOp!E5397</f>
        <v>3005-0001</v>
      </c>
      <c r="C5867" t="str">
        <f>Atask.AtsOp!H5397</f>
        <v>Alk. kokt. "Mix" Brandy Cola, 0,33l 5%</v>
      </c>
      <c r="D5867" t="str">
        <f>Atask.AtsOp!N5397</f>
        <v>But.</v>
      </c>
      <c r="E5867" t="str">
        <f>Atask.AtsOp!I5397</f>
        <v>Pardavimo užsakymas</v>
      </c>
      <c r="F5867">
        <f>Atask.AtsOp!M5397</f>
        <v>-1728</v>
      </c>
      <c r="G5867">
        <f>VLOOKUP(B5867,Prekės!$A$2:$E$3000,3,FALSE)</f>
        <v>280</v>
      </c>
      <c r="H5867">
        <f>VLOOKUP(B5867,Prekės!$A$2:$E$3000,4,FALSE)</f>
        <v>0.33</v>
      </c>
      <c r="I5867">
        <f>VLOOKUP(B5867,Prekės!$A$2:$E$3000,5,FALSE)</f>
        <v>5</v>
      </c>
      <c r="J5867">
        <f t="shared" si="185"/>
        <v>-28.512</v>
      </c>
      <c r="K5867">
        <f t="shared" si="186"/>
        <v>-28.512</v>
      </c>
    </row>
    <row r="5868" spans="1:11">
      <c r="A5868" s="1">
        <f>Atask.AtsOp!A5398</f>
        <v>42465</v>
      </c>
      <c r="B5868" t="str">
        <f>Atask.AtsOp!E5398</f>
        <v>3005-0001</v>
      </c>
      <c r="C5868" t="str">
        <f>Atask.AtsOp!H5398</f>
        <v>Alk. kokt. "Mix" Brandy Cola, 0,33l 5%</v>
      </c>
      <c r="D5868" t="str">
        <f>Atask.AtsOp!N5398</f>
        <v>But.</v>
      </c>
      <c r="E5868" t="str">
        <f>Atask.AtsOp!I5398</f>
        <v>Pardavimo užsakymas</v>
      </c>
      <c r="F5868">
        <f>Atask.AtsOp!M5398</f>
        <v>-96</v>
      </c>
      <c r="G5868">
        <f>VLOOKUP(B5868,Prekės!$A$2:$E$3000,3,FALSE)</f>
        <v>280</v>
      </c>
      <c r="H5868">
        <f>VLOOKUP(B5868,Prekės!$A$2:$E$3000,4,FALSE)</f>
        <v>0.33</v>
      </c>
      <c r="I5868">
        <f>VLOOKUP(B5868,Prekės!$A$2:$E$3000,5,FALSE)</f>
        <v>5</v>
      </c>
      <c r="J5868">
        <f t="shared" si="185"/>
        <v>-1.5840000000000001</v>
      </c>
      <c r="K5868">
        <f t="shared" si="186"/>
        <v>-1.5840000000000001</v>
      </c>
    </row>
    <row r="5869" spans="1:11">
      <c r="A5869" s="1">
        <f>Atask.AtsOp!A5399</f>
        <v>42465</v>
      </c>
      <c r="B5869" t="str">
        <f>Atask.AtsOp!E5399</f>
        <v>3005-0001</v>
      </c>
      <c r="C5869" t="str">
        <f>Atask.AtsOp!H5399</f>
        <v>Alk. kokt. "Mix" Brandy Cola, 0,33l 5%</v>
      </c>
      <c r="D5869" t="str">
        <f>Atask.AtsOp!N5399</f>
        <v>But.</v>
      </c>
      <c r="E5869" t="str">
        <f>Atask.AtsOp!I5399</f>
        <v>Pardavimo užsakymas</v>
      </c>
      <c r="F5869">
        <f>Atask.AtsOp!M5399</f>
        <v>-12</v>
      </c>
      <c r="G5869">
        <f>VLOOKUP(B5869,Prekės!$A$2:$E$3000,3,FALSE)</f>
        <v>280</v>
      </c>
      <c r="H5869">
        <f>VLOOKUP(B5869,Prekės!$A$2:$E$3000,4,FALSE)</f>
        <v>0.33</v>
      </c>
      <c r="I5869">
        <f>VLOOKUP(B5869,Prekės!$A$2:$E$3000,5,FALSE)</f>
        <v>5</v>
      </c>
      <c r="J5869">
        <f t="shared" si="185"/>
        <v>-0.19800000000000001</v>
      </c>
      <c r="K5869">
        <f t="shared" si="186"/>
        <v>-0.19800000000000001</v>
      </c>
    </row>
    <row r="5870" spans="1:11">
      <c r="A5870" s="1">
        <f>Atask.AtsOp!A5400</f>
        <v>42464</v>
      </c>
      <c r="B5870" t="str">
        <f>Atask.AtsOp!E5400</f>
        <v>3005-0001</v>
      </c>
      <c r="C5870" t="str">
        <f>Atask.AtsOp!H5400</f>
        <v>Alk. kokt. "Mix" Brandy Cola, 0,33l 5%</v>
      </c>
      <c r="D5870" t="str">
        <f>Atask.AtsOp!N5400</f>
        <v>But.</v>
      </c>
      <c r="E5870" t="str">
        <f>Atask.AtsOp!I5400</f>
        <v>Pardavimo užsakymas</v>
      </c>
      <c r="F5870">
        <f>Atask.AtsOp!M5400</f>
        <v>-120</v>
      </c>
      <c r="G5870">
        <f>VLOOKUP(B5870,Prekės!$A$2:$E$3000,3,FALSE)</f>
        <v>280</v>
      </c>
      <c r="H5870">
        <f>VLOOKUP(B5870,Prekės!$A$2:$E$3000,4,FALSE)</f>
        <v>0.33</v>
      </c>
      <c r="I5870">
        <f>VLOOKUP(B5870,Prekės!$A$2:$E$3000,5,FALSE)</f>
        <v>5</v>
      </c>
      <c r="J5870">
        <f t="shared" si="185"/>
        <v>-1.9800000000000002</v>
      </c>
      <c r="K5870">
        <f t="shared" si="186"/>
        <v>-1.9800000000000002</v>
      </c>
    </row>
    <row r="5871" spans="1:11">
      <c r="A5871" s="1">
        <f>Atask.AtsOp!A5401</f>
        <v>42466</v>
      </c>
      <c r="B5871" t="str">
        <f>Atask.AtsOp!E5401</f>
        <v>3005-0001</v>
      </c>
      <c r="C5871" t="str">
        <f>Atask.AtsOp!H5401</f>
        <v>Alk. kokt. "Mix" Brandy Cola, 0,33l 5%</v>
      </c>
      <c r="D5871" t="str">
        <f>Atask.AtsOp!N5401</f>
        <v>But.</v>
      </c>
      <c r="E5871" t="str">
        <f>Atask.AtsOp!I5401</f>
        <v>Pardavimo užsakymas</v>
      </c>
      <c r="F5871">
        <f>Atask.AtsOp!M5401</f>
        <v>-17</v>
      </c>
      <c r="G5871">
        <f>VLOOKUP(B5871,Prekės!$A$2:$E$3000,3,FALSE)</f>
        <v>280</v>
      </c>
      <c r="H5871">
        <f>VLOOKUP(B5871,Prekės!$A$2:$E$3000,4,FALSE)</f>
        <v>0.33</v>
      </c>
      <c r="I5871">
        <f>VLOOKUP(B5871,Prekės!$A$2:$E$3000,5,FALSE)</f>
        <v>5</v>
      </c>
      <c r="J5871">
        <f t="shared" si="185"/>
        <v>-0.28050000000000003</v>
      </c>
      <c r="K5871">
        <f t="shared" si="186"/>
        <v>-0.28050000000000003</v>
      </c>
    </row>
    <row r="5872" spans="1:11">
      <c r="A5872" s="1">
        <f>Atask.AtsOp!A5402</f>
        <v>42461</v>
      </c>
      <c r="B5872" t="str">
        <f>Atask.AtsOp!E5402</f>
        <v>3005-0001</v>
      </c>
      <c r="C5872" t="str">
        <f>Atask.AtsOp!H5402</f>
        <v>Alk. kokt. "Mix" Brandy Cola, 0,33l 5%</v>
      </c>
      <c r="D5872" t="str">
        <f>Atask.AtsOp!N5402</f>
        <v>But.</v>
      </c>
      <c r="E5872" t="str">
        <f>Atask.AtsOp!I5402</f>
        <v>Pardavimo užsakymas</v>
      </c>
      <c r="F5872">
        <f>Atask.AtsOp!M5402</f>
        <v>-132</v>
      </c>
      <c r="G5872">
        <f>VLOOKUP(B5872,Prekės!$A$2:$E$3000,3,FALSE)</f>
        <v>280</v>
      </c>
      <c r="H5872">
        <f>VLOOKUP(B5872,Prekės!$A$2:$E$3000,4,FALSE)</f>
        <v>0.33</v>
      </c>
      <c r="I5872">
        <f>VLOOKUP(B5872,Prekės!$A$2:$E$3000,5,FALSE)</f>
        <v>5</v>
      </c>
      <c r="J5872">
        <f t="shared" si="185"/>
        <v>-2.1780000000000004</v>
      </c>
      <c r="K5872">
        <f t="shared" si="186"/>
        <v>-2.1780000000000004</v>
      </c>
    </row>
    <row r="5873" spans="1:11">
      <c r="A5873" s="1">
        <f>Atask.AtsOp!A5403</f>
        <v>42467</v>
      </c>
      <c r="B5873" t="str">
        <f>Atask.AtsOp!E5403</f>
        <v>3005-0001</v>
      </c>
      <c r="C5873" t="str">
        <f>Atask.AtsOp!H5403</f>
        <v>Alk. kokt. "Mix" Brandy Cola, 0,33l 5%</v>
      </c>
      <c r="D5873" t="str">
        <f>Atask.AtsOp!N5403</f>
        <v>But.</v>
      </c>
      <c r="E5873" t="str">
        <f>Atask.AtsOp!I5403</f>
        <v>Pardavimo užsakymas</v>
      </c>
      <c r="F5873">
        <f>Atask.AtsOp!M5403</f>
        <v>-4320</v>
      </c>
      <c r="G5873">
        <f>VLOOKUP(B5873,Prekės!$A$2:$E$3000,3,FALSE)</f>
        <v>280</v>
      </c>
      <c r="H5873">
        <f>VLOOKUP(B5873,Prekės!$A$2:$E$3000,4,FALSE)</f>
        <v>0.33</v>
      </c>
      <c r="I5873">
        <f>VLOOKUP(B5873,Prekės!$A$2:$E$3000,5,FALSE)</f>
        <v>5</v>
      </c>
      <c r="J5873">
        <f t="shared" si="185"/>
        <v>-71.280000000000015</v>
      </c>
      <c r="K5873">
        <f t="shared" si="186"/>
        <v>-71.280000000000015</v>
      </c>
    </row>
    <row r="5874" spans="1:11">
      <c r="A5874" s="1">
        <f>Atask.AtsOp!A5404</f>
        <v>42473</v>
      </c>
      <c r="B5874" t="str">
        <f>Atask.AtsOp!E5404</f>
        <v>3005-0001</v>
      </c>
      <c r="C5874" t="str">
        <f>Atask.AtsOp!H5404</f>
        <v>Alk. kokt. "Mix" Brandy Cola, 0,33l 5%</v>
      </c>
      <c r="D5874" t="str">
        <f>Atask.AtsOp!N5404</f>
        <v>But.</v>
      </c>
      <c r="E5874" t="str">
        <f>Atask.AtsOp!I5404</f>
        <v>Pardavimo užsakymas</v>
      </c>
      <c r="F5874">
        <f>Atask.AtsOp!M5404</f>
        <v>-60</v>
      </c>
      <c r="G5874">
        <f>VLOOKUP(B5874,Prekės!$A$2:$E$3000,3,FALSE)</f>
        <v>280</v>
      </c>
      <c r="H5874">
        <f>VLOOKUP(B5874,Prekės!$A$2:$E$3000,4,FALSE)</f>
        <v>0.33</v>
      </c>
      <c r="I5874">
        <f>VLOOKUP(B5874,Prekės!$A$2:$E$3000,5,FALSE)</f>
        <v>5</v>
      </c>
      <c r="J5874">
        <f t="shared" si="185"/>
        <v>-0.9900000000000001</v>
      </c>
      <c r="K5874">
        <f t="shared" si="186"/>
        <v>-0.9900000000000001</v>
      </c>
    </row>
    <row r="5875" spans="1:11">
      <c r="A5875" s="1">
        <f>Atask.AtsOp!A5405</f>
        <v>42466</v>
      </c>
      <c r="B5875" t="str">
        <f>Atask.AtsOp!E5405</f>
        <v>3005-0001</v>
      </c>
      <c r="C5875" t="str">
        <f>Atask.AtsOp!H5405</f>
        <v>Alk. kokt. "Mix" Brandy Cola, 0,33l 5%</v>
      </c>
      <c r="D5875" t="str">
        <f>Atask.AtsOp!N5405</f>
        <v>But.</v>
      </c>
      <c r="E5875" t="str">
        <f>Atask.AtsOp!I5405</f>
        <v>Pardavimo užsakymas</v>
      </c>
      <c r="F5875">
        <f>Atask.AtsOp!M5405</f>
        <v>-132</v>
      </c>
      <c r="G5875">
        <f>VLOOKUP(B5875,Prekės!$A$2:$E$3000,3,FALSE)</f>
        <v>280</v>
      </c>
      <c r="H5875">
        <f>VLOOKUP(B5875,Prekės!$A$2:$E$3000,4,FALSE)</f>
        <v>0.33</v>
      </c>
      <c r="I5875">
        <f>VLOOKUP(B5875,Prekės!$A$2:$E$3000,5,FALSE)</f>
        <v>5</v>
      </c>
      <c r="J5875">
        <f t="shared" si="185"/>
        <v>-2.1780000000000004</v>
      </c>
      <c r="K5875">
        <f t="shared" si="186"/>
        <v>-2.1780000000000004</v>
      </c>
    </row>
    <row r="5876" spans="1:11">
      <c r="A5876" s="1">
        <f>Atask.AtsOp!A5406</f>
        <v>42466</v>
      </c>
      <c r="B5876" t="str">
        <f>Atask.AtsOp!E5406</f>
        <v>3005-0001</v>
      </c>
      <c r="C5876" t="str">
        <f>Atask.AtsOp!H5406</f>
        <v>Alk. kokt. "Mix" Brandy Cola, 0,33l 5%</v>
      </c>
      <c r="D5876" t="str">
        <f>Atask.AtsOp!N5406</f>
        <v>But.</v>
      </c>
      <c r="E5876" t="str">
        <f>Atask.AtsOp!I5406</f>
        <v>Pardavimo užsakymas</v>
      </c>
      <c r="F5876">
        <f>Atask.AtsOp!M5406</f>
        <v>-55</v>
      </c>
      <c r="G5876">
        <f>VLOOKUP(B5876,Prekės!$A$2:$E$3000,3,FALSE)</f>
        <v>280</v>
      </c>
      <c r="H5876">
        <f>VLOOKUP(B5876,Prekės!$A$2:$E$3000,4,FALSE)</f>
        <v>0.33</v>
      </c>
      <c r="I5876">
        <f>VLOOKUP(B5876,Prekės!$A$2:$E$3000,5,FALSE)</f>
        <v>5</v>
      </c>
      <c r="J5876">
        <f t="shared" si="185"/>
        <v>-0.9075000000000002</v>
      </c>
      <c r="K5876">
        <f t="shared" si="186"/>
        <v>-0.9075000000000002</v>
      </c>
    </row>
    <row r="5877" spans="1:11">
      <c r="A5877" s="1">
        <f>Atask.AtsOp!A5407</f>
        <v>42474</v>
      </c>
      <c r="B5877" t="str">
        <f>Atask.AtsOp!E5407</f>
        <v>3005-0001</v>
      </c>
      <c r="C5877" t="str">
        <f>Atask.AtsOp!H5407</f>
        <v>Alk. kokt. "Mix" Brandy Cola, 0,33l 5%</v>
      </c>
      <c r="D5877" t="str">
        <f>Atask.AtsOp!N5407</f>
        <v>But.</v>
      </c>
      <c r="E5877" t="str">
        <f>Atask.AtsOp!I5407</f>
        <v>Perkelti</v>
      </c>
      <c r="F5877">
        <f>Atask.AtsOp!M5407</f>
        <v>-1</v>
      </c>
      <c r="G5877">
        <f>VLOOKUP(B5877,Prekės!$A$2:$E$3000,3,FALSE)</f>
        <v>280</v>
      </c>
      <c r="H5877">
        <f>VLOOKUP(B5877,Prekės!$A$2:$E$3000,4,FALSE)</f>
        <v>0.33</v>
      </c>
      <c r="I5877">
        <f>VLOOKUP(B5877,Prekės!$A$2:$E$3000,5,FALSE)</f>
        <v>5</v>
      </c>
      <c r="J5877">
        <f t="shared" si="185"/>
        <v>-1.6500000000000001E-2</v>
      </c>
      <c r="K5877">
        <f t="shared" si="186"/>
        <v>-1.6500000000000001E-2</v>
      </c>
    </row>
    <row r="5878" spans="1:11">
      <c r="A5878" s="1">
        <f>Atask.AtsOp!A5408</f>
        <v>42475</v>
      </c>
      <c r="B5878" t="str">
        <f>Atask.AtsOp!E5408</f>
        <v>3005-0001</v>
      </c>
      <c r="C5878" t="str">
        <f>Atask.AtsOp!H5408</f>
        <v>Alk. kokt. "Mix" Brandy Cola, 0,33l 5%</v>
      </c>
      <c r="D5878" t="str">
        <f>Atask.AtsOp!N5408</f>
        <v>But.</v>
      </c>
      <c r="E5878" t="str">
        <f>Atask.AtsOp!I5408</f>
        <v>Pardavimo užsakymas</v>
      </c>
      <c r="F5878">
        <f>Atask.AtsOp!M5408</f>
        <v>-240</v>
      </c>
      <c r="G5878">
        <f>VLOOKUP(B5878,Prekės!$A$2:$E$3000,3,FALSE)</f>
        <v>280</v>
      </c>
      <c r="H5878">
        <f>VLOOKUP(B5878,Prekės!$A$2:$E$3000,4,FALSE)</f>
        <v>0.33</v>
      </c>
      <c r="I5878">
        <f>VLOOKUP(B5878,Prekės!$A$2:$E$3000,5,FALSE)</f>
        <v>5</v>
      </c>
      <c r="J5878">
        <f t="shared" si="185"/>
        <v>-3.9600000000000004</v>
      </c>
      <c r="K5878">
        <f t="shared" si="186"/>
        <v>-3.9600000000000004</v>
      </c>
    </row>
    <row r="5879" spans="1:11">
      <c r="A5879" s="1">
        <f>Atask.AtsOp!A5409</f>
        <v>42475</v>
      </c>
      <c r="B5879" t="str">
        <f>Atask.AtsOp!E5409</f>
        <v>3005-0001</v>
      </c>
      <c r="C5879" t="str">
        <f>Atask.AtsOp!H5409</f>
        <v>Alk. kokt. "Mix" Brandy Cola, 0,33l 5%</v>
      </c>
      <c r="D5879" t="str">
        <f>Atask.AtsOp!N5409</f>
        <v>But.</v>
      </c>
      <c r="E5879" t="str">
        <f>Atask.AtsOp!I5409</f>
        <v>Pardavimo užsakymas</v>
      </c>
      <c r="F5879">
        <f>Atask.AtsOp!M5409</f>
        <v>-864</v>
      </c>
      <c r="G5879">
        <f>VLOOKUP(B5879,Prekės!$A$2:$E$3000,3,FALSE)</f>
        <v>280</v>
      </c>
      <c r="H5879">
        <f>VLOOKUP(B5879,Prekės!$A$2:$E$3000,4,FALSE)</f>
        <v>0.33</v>
      </c>
      <c r="I5879">
        <f>VLOOKUP(B5879,Prekės!$A$2:$E$3000,5,FALSE)</f>
        <v>5</v>
      </c>
      <c r="J5879">
        <f t="shared" si="185"/>
        <v>-14.256</v>
      </c>
      <c r="K5879">
        <f t="shared" si="186"/>
        <v>-14.256</v>
      </c>
    </row>
    <row r="5880" spans="1:11">
      <c r="A5880" s="1">
        <f>Atask.AtsOp!A5410</f>
        <v>42474</v>
      </c>
      <c r="B5880" t="str">
        <f>Atask.AtsOp!E5410</f>
        <v>3005-0001</v>
      </c>
      <c r="C5880" t="str">
        <f>Atask.AtsOp!H5410</f>
        <v>Alk. kokt. "Mix" Brandy Cola, 0,33l 5%</v>
      </c>
      <c r="D5880" t="str">
        <f>Atask.AtsOp!N5410</f>
        <v>But.</v>
      </c>
      <c r="E5880" t="str">
        <f>Atask.AtsOp!I5410</f>
        <v>Pardavimo užsakymas</v>
      </c>
      <c r="F5880">
        <f>Atask.AtsOp!M5410</f>
        <v>-72</v>
      </c>
      <c r="G5880">
        <f>VLOOKUP(B5880,Prekės!$A$2:$E$3000,3,FALSE)</f>
        <v>280</v>
      </c>
      <c r="H5880">
        <f>VLOOKUP(B5880,Prekės!$A$2:$E$3000,4,FALSE)</f>
        <v>0.33</v>
      </c>
      <c r="I5880">
        <f>VLOOKUP(B5880,Prekės!$A$2:$E$3000,5,FALSE)</f>
        <v>5</v>
      </c>
      <c r="J5880">
        <f t="shared" si="185"/>
        <v>-1.1880000000000002</v>
      </c>
      <c r="K5880">
        <f t="shared" si="186"/>
        <v>-1.1880000000000002</v>
      </c>
    </row>
    <row r="5881" spans="1:11">
      <c r="A5881" s="1">
        <f>Atask.AtsOp!A5411</f>
        <v>42474</v>
      </c>
      <c r="B5881" t="str">
        <f>Atask.AtsOp!E5411</f>
        <v>3005-0001</v>
      </c>
      <c r="C5881" t="str">
        <f>Atask.AtsOp!H5411</f>
        <v>Alk. kokt. "Mix" Brandy Cola, 0,33l 5%</v>
      </c>
      <c r="D5881" t="str">
        <f>Atask.AtsOp!N5411</f>
        <v>But.</v>
      </c>
      <c r="E5881" t="str">
        <f>Atask.AtsOp!I5411</f>
        <v>Pardavimo užsakymas</v>
      </c>
      <c r="F5881">
        <f>Atask.AtsOp!M5411</f>
        <v>-96</v>
      </c>
      <c r="G5881">
        <f>VLOOKUP(B5881,Prekės!$A$2:$E$3000,3,FALSE)</f>
        <v>280</v>
      </c>
      <c r="H5881">
        <f>VLOOKUP(B5881,Prekės!$A$2:$E$3000,4,FALSE)</f>
        <v>0.33</v>
      </c>
      <c r="I5881">
        <f>VLOOKUP(B5881,Prekės!$A$2:$E$3000,5,FALSE)</f>
        <v>5</v>
      </c>
      <c r="J5881">
        <f t="shared" si="185"/>
        <v>-1.5840000000000001</v>
      </c>
      <c r="K5881">
        <f t="shared" si="186"/>
        <v>-1.5840000000000001</v>
      </c>
    </row>
    <row r="5882" spans="1:11">
      <c r="A5882" s="1">
        <f>Atask.AtsOp!A5412</f>
        <v>42472</v>
      </c>
      <c r="B5882" t="str">
        <f>Atask.AtsOp!E5412</f>
        <v>3005-0001</v>
      </c>
      <c r="C5882" t="str">
        <f>Atask.AtsOp!H5412</f>
        <v>Alk. kokt. "Mix" Brandy Cola, 0,33l 5%</v>
      </c>
      <c r="D5882" t="str">
        <f>Atask.AtsOp!N5412</f>
        <v>But.</v>
      </c>
      <c r="E5882" t="str">
        <f>Atask.AtsOp!I5412</f>
        <v>Pardavimo užsakymas</v>
      </c>
      <c r="F5882">
        <f>Atask.AtsOp!M5412</f>
        <v>-24</v>
      </c>
      <c r="G5882">
        <f>VLOOKUP(B5882,Prekės!$A$2:$E$3000,3,FALSE)</f>
        <v>280</v>
      </c>
      <c r="H5882">
        <f>VLOOKUP(B5882,Prekės!$A$2:$E$3000,4,FALSE)</f>
        <v>0.33</v>
      </c>
      <c r="I5882">
        <f>VLOOKUP(B5882,Prekės!$A$2:$E$3000,5,FALSE)</f>
        <v>5</v>
      </c>
      <c r="J5882">
        <f t="shared" si="185"/>
        <v>-0.39600000000000002</v>
      </c>
      <c r="K5882">
        <f t="shared" si="186"/>
        <v>-0.39600000000000002</v>
      </c>
    </row>
    <row r="5883" spans="1:11">
      <c r="A5883" s="1">
        <f>Atask.AtsOp!A5413</f>
        <v>42471</v>
      </c>
      <c r="B5883" t="str">
        <f>Atask.AtsOp!E5413</f>
        <v>3005-0001</v>
      </c>
      <c r="C5883" t="str">
        <f>Atask.AtsOp!H5413</f>
        <v>Alk. kokt. "Mix" Brandy Cola, 0,33l 5%</v>
      </c>
      <c r="D5883" t="str">
        <f>Atask.AtsOp!N5413</f>
        <v>But.</v>
      </c>
      <c r="E5883" t="str">
        <f>Atask.AtsOp!I5413</f>
        <v>Pardavimo užsakymas</v>
      </c>
      <c r="F5883">
        <f>Atask.AtsOp!M5413</f>
        <v>-132</v>
      </c>
      <c r="G5883">
        <f>VLOOKUP(B5883,Prekės!$A$2:$E$3000,3,FALSE)</f>
        <v>280</v>
      </c>
      <c r="H5883">
        <f>VLOOKUP(B5883,Prekės!$A$2:$E$3000,4,FALSE)</f>
        <v>0.33</v>
      </c>
      <c r="I5883">
        <f>VLOOKUP(B5883,Prekės!$A$2:$E$3000,5,FALSE)</f>
        <v>5</v>
      </c>
      <c r="J5883">
        <f t="shared" si="185"/>
        <v>-2.1780000000000004</v>
      </c>
      <c r="K5883">
        <f t="shared" si="186"/>
        <v>-2.1780000000000004</v>
      </c>
    </row>
    <row r="5884" spans="1:11">
      <c r="A5884" s="1">
        <f>Atask.AtsOp!A5414</f>
        <v>42472</v>
      </c>
      <c r="B5884" t="str">
        <f>Atask.AtsOp!E5414</f>
        <v>3005-0001</v>
      </c>
      <c r="C5884" t="str">
        <f>Atask.AtsOp!H5414</f>
        <v>Alk. kokt. "Mix" Brandy Cola, 0,33l 5%</v>
      </c>
      <c r="D5884" t="str">
        <f>Atask.AtsOp!N5414</f>
        <v>But.</v>
      </c>
      <c r="E5884" t="str">
        <f>Atask.AtsOp!I5414</f>
        <v>Pardavimo užsakymas</v>
      </c>
      <c r="F5884">
        <f>Atask.AtsOp!M5414</f>
        <v>-36</v>
      </c>
      <c r="G5884">
        <f>VLOOKUP(B5884,Prekės!$A$2:$E$3000,3,FALSE)</f>
        <v>280</v>
      </c>
      <c r="H5884">
        <f>VLOOKUP(B5884,Prekės!$A$2:$E$3000,4,FALSE)</f>
        <v>0.33</v>
      </c>
      <c r="I5884">
        <f>VLOOKUP(B5884,Prekės!$A$2:$E$3000,5,FALSE)</f>
        <v>5</v>
      </c>
      <c r="J5884">
        <f t="shared" si="185"/>
        <v>-0.59400000000000008</v>
      </c>
      <c r="K5884">
        <f t="shared" si="186"/>
        <v>-0.59400000000000008</v>
      </c>
    </row>
    <row r="5885" spans="1:11">
      <c r="A5885" s="1">
        <f>Atask.AtsOp!A5415</f>
        <v>42473</v>
      </c>
      <c r="B5885" t="str">
        <f>Atask.AtsOp!E5415</f>
        <v>3005-0001</v>
      </c>
      <c r="C5885" t="str">
        <f>Atask.AtsOp!H5415</f>
        <v>Alk. kokt. "Mix" Brandy Cola, 0,33l 5%</v>
      </c>
      <c r="D5885" t="str">
        <f>Atask.AtsOp!N5415</f>
        <v>But.</v>
      </c>
      <c r="E5885" t="str">
        <f>Atask.AtsOp!I5415</f>
        <v>Pardavimo užsakymas</v>
      </c>
      <c r="F5885">
        <f>Atask.AtsOp!M5415</f>
        <v>-300</v>
      </c>
      <c r="G5885">
        <f>VLOOKUP(B5885,Prekės!$A$2:$E$3000,3,FALSE)</f>
        <v>280</v>
      </c>
      <c r="H5885">
        <f>VLOOKUP(B5885,Prekės!$A$2:$E$3000,4,FALSE)</f>
        <v>0.33</v>
      </c>
      <c r="I5885">
        <f>VLOOKUP(B5885,Prekės!$A$2:$E$3000,5,FALSE)</f>
        <v>5</v>
      </c>
      <c r="J5885">
        <f t="shared" si="185"/>
        <v>-4.95</v>
      </c>
      <c r="K5885">
        <f t="shared" si="186"/>
        <v>-4.95</v>
      </c>
    </row>
    <row r="5886" spans="1:11">
      <c r="A5886" s="1">
        <f>Atask.AtsOp!A5416</f>
        <v>42471</v>
      </c>
      <c r="B5886" t="str">
        <f>Atask.AtsOp!E5416</f>
        <v>3005-0001</v>
      </c>
      <c r="C5886" t="str">
        <f>Atask.AtsOp!H5416</f>
        <v>Alk. kokt. "Mix" Brandy Cola, 0,33l 5%</v>
      </c>
      <c r="D5886" t="str">
        <f>Atask.AtsOp!N5416</f>
        <v>But.</v>
      </c>
      <c r="E5886" t="str">
        <f>Atask.AtsOp!I5416</f>
        <v>Pardavimo užsakymas</v>
      </c>
      <c r="F5886">
        <f>Atask.AtsOp!M5416</f>
        <v>-36</v>
      </c>
      <c r="G5886">
        <f>VLOOKUP(B5886,Prekės!$A$2:$E$3000,3,FALSE)</f>
        <v>280</v>
      </c>
      <c r="H5886">
        <f>VLOOKUP(B5886,Prekės!$A$2:$E$3000,4,FALSE)</f>
        <v>0.33</v>
      </c>
      <c r="I5886">
        <f>VLOOKUP(B5886,Prekės!$A$2:$E$3000,5,FALSE)</f>
        <v>5</v>
      </c>
      <c r="J5886">
        <f t="shared" si="185"/>
        <v>-0.59400000000000008</v>
      </c>
      <c r="K5886">
        <f t="shared" si="186"/>
        <v>-0.59400000000000008</v>
      </c>
    </row>
    <row r="5887" spans="1:11">
      <c r="A5887" s="1">
        <f>Atask.AtsOp!A5417</f>
        <v>42468</v>
      </c>
      <c r="B5887" t="str">
        <f>Atask.AtsOp!E5417</f>
        <v>3005-0001</v>
      </c>
      <c r="C5887" t="str">
        <f>Atask.AtsOp!H5417</f>
        <v>Alk. kokt. "Mix" Brandy Cola, 0,33l 5%</v>
      </c>
      <c r="D5887" t="str">
        <f>Atask.AtsOp!N5417</f>
        <v>But.</v>
      </c>
      <c r="E5887" t="str">
        <f>Atask.AtsOp!I5417</f>
        <v>Pardavimo užsakymas</v>
      </c>
      <c r="F5887">
        <f>Atask.AtsOp!M5417</f>
        <v>-60</v>
      </c>
      <c r="G5887">
        <f>VLOOKUP(B5887,Prekės!$A$2:$E$3000,3,FALSE)</f>
        <v>280</v>
      </c>
      <c r="H5887">
        <f>VLOOKUP(B5887,Prekės!$A$2:$E$3000,4,FALSE)</f>
        <v>0.33</v>
      </c>
      <c r="I5887">
        <f>VLOOKUP(B5887,Prekės!$A$2:$E$3000,5,FALSE)</f>
        <v>5</v>
      </c>
      <c r="J5887">
        <f t="shared" si="185"/>
        <v>-0.9900000000000001</v>
      </c>
      <c r="K5887">
        <f t="shared" si="186"/>
        <v>-0.9900000000000001</v>
      </c>
    </row>
    <row r="5888" spans="1:11">
      <c r="A5888" s="1">
        <f>Atask.AtsOp!A5418</f>
        <v>42475</v>
      </c>
      <c r="B5888" t="str">
        <f>Atask.AtsOp!E5418</f>
        <v>3005-0001</v>
      </c>
      <c r="C5888" t="str">
        <f>Atask.AtsOp!H5418</f>
        <v>Alk. kokt. "Mix" Brandy Cola, 0,33l 5%</v>
      </c>
      <c r="D5888" t="str">
        <f>Atask.AtsOp!N5418</f>
        <v>But.</v>
      </c>
      <c r="E5888" t="str">
        <f>Atask.AtsOp!I5418</f>
        <v>Pardavimo užsakymas</v>
      </c>
      <c r="F5888">
        <f>Atask.AtsOp!M5418</f>
        <v>-60</v>
      </c>
      <c r="G5888">
        <f>VLOOKUP(B5888,Prekės!$A$2:$E$3000,3,FALSE)</f>
        <v>280</v>
      </c>
      <c r="H5888">
        <f>VLOOKUP(B5888,Prekės!$A$2:$E$3000,4,FALSE)</f>
        <v>0.33</v>
      </c>
      <c r="I5888">
        <f>VLOOKUP(B5888,Prekės!$A$2:$E$3000,5,FALSE)</f>
        <v>5</v>
      </c>
      <c r="J5888">
        <f t="shared" si="185"/>
        <v>-0.9900000000000001</v>
      </c>
      <c r="K5888">
        <f t="shared" si="186"/>
        <v>-0.9900000000000001</v>
      </c>
    </row>
    <row r="5889" spans="1:11">
      <c r="A5889" s="1">
        <f>Atask.AtsOp!A5419</f>
        <v>42468</v>
      </c>
      <c r="B5889" t="str">
        <f>Atask.AtsOp!E5419</f>
        <v>3005-0001</v>
      </c>
      <c r="C5889" t="str">
        <f>Atask.AtsOp!H5419</f>
        <v>Alk. kokt. "Mix" Brandy Cola, 0,33l 5%</v>
      </c>
      <c r="D5889" t="str">
        <f>Atask.AtsOp!N5419</f>
        <v>But.</v>
      </c>
      <c r="E5889" t="str">
        <f>Atask.AtsOp!I5419</f>
        <v>Pardavimo užsakymas</v>
      </c>
      <c r="F5889">
        <f>Atask.AtsOp!M5419</f>
        <v>-1728</v>
      </c>
      <c r="G5889">
        <f>VLOOKUP(B5889,Prekės!$A$2:$E$3000,3,FALSE)</f>
        <v>280</v>
      </c>
      <c r="H5889">
        <f>VLOOKUP(B5889,Prekės!$A$2:$E$3000,4,FALSE)</f>
        <v>0.33</v>
      </c>
      <c r="I5889">
        <f>VLOOKUP(B5889,Prekės!$A$2:$E$3000,5,FALSE)</f>
        <v>5</v>
      </c>
      <c r="J5889">
        <f t="shared" si="185"/>
        <v>-28.512</v>
      </c>
      <c r="K5889">
        <f t="shared" si="186"/>
        <v>-28.512</v>
      </c>
    </row>
    <row r="5890" spans="1:11">
      <c r="A5890" s="1">
        <f>Atask.AtsOp!A5420</f>
        <v>42467</v>
      </c>
      <c r="B5890" t="str">
        <f>Atask.AtsOp!E5420</f>
        <v>3005-0001</v>
      </c>
      <c r="C5890" t="str">
        <f>Atask.AtsOp!H5420</f>
        <v>Alk. kokt. "Mix" Brandy Cola, 0,33l 5%</v>
      </c>
      <c r="D5890" t="str">
        <f>Atask.AtsOp!N5420</f>
        <v>But.</v>
      </c>
      <c r="E5890" t="str">
        <f>Atask.AtsOp!I5420</f>
        <v>Pardavimo užsakymas</v>
      </c>
      <c r="F5890">
        <f>Atask.AtsOp!M5420</f>
        <v>-48</v>
      </c>
      <c r="G5890">
        <f>VLOOKUP(B5890,Prekės!$A$2:$E$3000,3,FALSE)</f>
        <v>280</v>
      </c>
      <c r="H5890">
        <f>VLOOKUP(B5890,Prekės!$A$2:$E$3000,4,FALSE)</f>
        <v>0.33</v>
      </c>
      <c r="I5890">
        <f>VLOOKUP(B5890,Prekės!$A$2:$E$3000,5,FALSE)</f>
        <v>5</v>
      </c>
      <c r="J5890">
        <f t="shared" si="185"/>
        <v>-0.79200000000000004</v>
      </c>
      <c r="K5890">
        <f t="shared" si="186"/>
        <v>-0.79200000000000004</v>
      </c>
    </row>
    <row r="5891" spans="1:11">
      <c r="A5891" s="1">
        <f>Atask.AtsOp!A5421</f>
        <v>42478</v>
      </c>
      <c r="B5891" t="str">
        <f>Atask.AtsOp!E5421</f>
        <v>3005-0001</v>
      </c>
      <c r="C5891" t="str">
        <f>Atask.AtsOp!H5421</f>
        <v>Alk. kokt. "Mix" Brandy Cola, 0,33l 5%</v>
      </c>
      <c r="D5891" t="str">
        <f>Atask.AtsOp!N5421</f>
        <v>But.</v>
      </c>
      <c r="E5891" t="str">
        <f>Atask.AtsOp!I5421</f>
        <v>Pardavimo užsakymas</v>
      </c>
      <c r="F5891">
        <f>Atask.AtsOp!M5421</f>
        <v>-108</v>
      </c>
      <c r="G5891">
        <f>VLOOKUP(B5891,Prekės!$A$2:$E$3000,3,FALSE)</f>
        <v>280</v>
      </c>
      <c r="H5891">
        <f>VLOOKUP(B5891,Prekės!$A$2:$E$3000,4,FALSE)</f>
        <v>0.33</v>
      </c>
      <c r="I5891">
        <f>VLOOKUP(B5891,Prekės!$A$2:$E$3000,5,FALSE)</f>
        <v>5</v>
      </c>
      <c r="J5891">
        <f t="shared" si="185"/>
        <v>-1.782</v>
      </c>
      <c r="K5891">
        <f t="shared" si="186"/>
        <v>-1.782</v>
      </c>
    </row>
    <row r="5892" spans="1:11">
      <c r="A5892" s="1">
        <f>Atask.AtsOp!A5422</f>
        <v>42478</v>
      </c>
      <c r="B5892" t="str">
        <f>Atask.AtsOp!E5422</f>
        <v>3005-0001</v>
      </c>
      <c r="C5892" t="str">
        <f>Atask.AtsOp!H5422</f>
        <v>Alk. kokt. "Mix" Brandy Cola, 0,33l 5%</v>
      </c>
      <c r="D5892" t="str">
        <f>Atask.AtsOp!N5422</f>
        <v>But.</v>
      </c>
      <c r="E5892" t="str">
        <f>Atask.AtsOp!I5422</f>
        <v>Pardavimo užsakymas</v>
      </c>
      <c r="F5892">
        <f>Atask.AtsOp!M5422</f>
        <v>-864</v>
      </c>
      <c r="G5892">
        <f>VLOOKUP(B5892,Prekės!$A$2:$E$3000,3,FALSE)</f>
        <v>280</v>
      </c>
      <c r="H5892">
        <f>VLOOKUP(B5892,Prekės!$A$2:$E$3000,4,FALSE)</f>
        <v>0.33</v>
      </c>
      <c r="I5892">
        <f>VLOOKUP(B5892,Prekės!$A$2:$E$3000,5,FALSE)</f>
        <v>5</v>
      </c>
      <c r="J5892">
        <f t="shared" si="185"/>
        <v>-14.256</v>
      </c>
      <c r="K5892">
        <f t="shared" si="186"/>
        <v>-14.256</v>
      </c>
    </row>
    <row r="5893" spans="1:11">
      <c r="A5893" s="1">
        <f>Atask.AtsOp!A5423</f>
        <v>42478</v>
      </c>
      <c r="B5893" t="str">
        <f>Atask.AtsOp!E5423</f>
        <v>3005-0001</v>
      </c>
      <c r="C5893" t="str">
        <f>Atask.AtsOp!H5423</f>
        <v>Alk. kokt. "Mix" Brandy Cola, 0,33l 5%</v>
      </c>
      <c r="D5893" t="str">
        <f>Atask.AtsOp!N5423</f>
        <v>But.</v>
      </c>
      <c r="E5893" t="str">
        <f>Atask.AtsOp!I5423</f>
        <v>Pardavimo užsakymas</v>
      </c>
      <c r="F5893">
        <f>Atask.AtsOp!M5423</f>
        <v>-864</v>
      </c>
      <c r="G5893">
        <f>VLOOKUP(B5893,Prekės!$A$2:$E$3000,3,FALSE)</f>
        <v>280</v>
      </c>
      <c r="H5893">
        <f>VLOOKUP(B5893,Prekės!$A$2:$E$3000,4,FALSE)</f>
        <v>0.33</v>
      </c>
      <c r="I5893">
        <f>VLOOKUP(B5893,Prekės!$A$2:$E$3000,5,FALSE)</f>
        <v>5</v>
      </c>
      <c r="J5893">
        <f t="shared" si="185"/>
        <v>-14.256</v>
      </c>
      <c r="K5893">
        <f t="shared" si="186"/>
        <v>-14.256</v>
      </c>
    </row>
    <row r="5894" spans="1:11">
      <c r="A5894" s="1">
        <f>Atask.AtsOp!A5424</f>
        <v>42478</v>
      </c>
      <c r="B5894" t="str">
        <f>Atask.AtsOp!E5424</f>
        <v>3005-0001</v>
      </c>
      <c r="C5894" t="str">
        <f>Atask.AtsOp!H5424</f>
        <v>Alk. kokt. "Mix" Brandy Cola, 0,33l 5%</v>
      </c>
      <c r="D5894" t="str">
        <f>Atask.AtsOp!N5424</f>
        <v>But.</v>
      </c>
      <c r="E5894" t="str">
        <f>Atask.AtsOp!I5424</f>
        <v>Pardavimo užsakymas</v>
      </c>
      <c r="F5894">
        <f>Atask.AtsOp!M5424</f>
        <v>-192</v>
      </c>
      <c r="G5894">
        <f>VLOOKUP(B5894,Prekės!$A$2:$E$3000,3,FALSE)</f>
        <v>280</v>
      </c>
      <c r="H5894">
        <f>VLOOKUP(B5894,Prekės!$A$2:$E$3000,4,FALSE)</f>
        <v>0.33</v>
      </c>
      <c r="I5894">
        <f>VLOOKUP(B5894,Prekės!$A$2:$E$3000,5,FALSE)</f>
        <v>5</v>
      </c>
      <c r="J5894">
        <f t="shared" si="185"/>
        <v>-3.1680000000000001</v>
      </c>
      <c r="K5894">
        <f t="shared" si="186"/>
        <v>-3.1680000000000001</v>
      </c>
    </row>
    <row r="5895" spans="1:11">
      <c r="A5895" s="1">
        <f>Atask.AtsOp!A5425</f>
        <v>42482</v>
      </c>
      <c r="B5895" t="str">
        <f>Atask.AtsOp!E5425</f>
        <v>3005-0001</v>
      </c>
      <c r="C5895" t="str">
        <f>Atask.AtsOp!H5425</f>
        <v>Alk. kokt. "Mix" Brandy Cola, 0,33l 5%</v>
      </c>
      <c r="D5895" t="str">
        <f>Atask.AtsOp!N5425</f>
        <v>But.</v>
      </c>
      <c r="E5895" t="str">
        <f>Atask.AtsOp!I5425</f>
        <v>Pardavimo užsakymas</v>
      </c>
      <c r="F5895">
        <f>Atask.AtsOp!M5425</f>
        <v>-1728</v>
      </c>
      <c r="G5895">
        <f>VLOOKUP(B5895,Prekės!$A$2:$E$3000,3,FALSE)</f>
        <v>280</v>
      </c>
      <c r="H5895">
        <f>VLOOKUP(B5895,Prekės!$A$2:$E$3000,4,FALSE)</f>
        <v>0.33</v>
      </c>
      <c r="I5895">
        <f>VLOOKUP(B5895,Prekės!$A$2:$E$3000,5,FALSE)</f>
        <v>5</v>
      </c>
      <c r="J5895">
        <f t="shared" si="185"/>
        <v>-28.512</v>
      </c>
      <c r="K5895">
        <f t="shared" si="186"/>
        <v>-28.512</v>
      </c>
    </row>
    <row r="5896" spans="1:11">
      <c r="A5896" s="1">
        <f>Atask.AtsOp!A5426</f>
        <v>42482</v>
      </c>
      <c r="B5896" t="str">
        <f>Atask.AtsOp!E5426</f>
        <v>3005-0001</v>
      </c>
      <c r="C5896" t="str">
        <f>Atask.AtsOp!H5426</f>
        <v>Alk. kokt. "Mix" Brandy Cola, 0,33l 5%</v>
      </c>
      <c r="D5896" t="str">
        <f>Atask.AtsOp!N5426</f>
        <v>But.</v>
      </c>
      <c r="E5896" t="str">
        <f>Atask.AtsOp!I5426</f>
        <v>Pardavimo užsakymas</v>
      </c>
      <c r="F5896">
        <f>Atask.AtsOp!M5426</f>
        <v>-60</v>
      </c>
      <c r="G5896">
        <f>VLOOKUP(B5896,Prekės!$A$2:$E$3000,3,FALSE)</f>
        <v>280</v>
      </c>
      <c r="H5896">
        <f>VLOOKUP(B5896,Prekės!$A$2:$E$3000,4,FALSE)</f>
        <v>0.33</v>
      </c>
      <c r="I5896">
        <f>VLOOKUP(B5896,Prekės!$A$2:$E$3000,5,FALSE)</f>
        <v>5</v>
      </c>
      <c r="J5896">
        <f t="shared" si="185"/>
        <v>-0.9900000000000001</v>
      </c>
      <c r="K5896">
        <f t="shared" si="186"/>
        <v>-0.9900000000000001</v>
      </c>
    </row>
    <row r="5897" spans="1:11">
      <c r="A5897" s="1">
        <f>Atask.AtsOp!A5427</f>
        <v>42485</v>
      </c>
      <c r="B5897" t="str">
        <f>Atask.AtsOp!E5427</f>
        <v>3005-0001</v>
      </c>
      <c r="C5897" t="str">
        <f>Atask.AtsOp!H5427</f>
        <v>Alk. kokt. "Mix" Brandy Cola, 0,33l 5%</v>
      </c>
      <c r="D5897" t="str">
        <f>Atask.AtsOp!N5427</f>
        <v>But.</v>
      </c>
      <c r="E5897" t="str">
        <f>Atask.AtsOp!I5427</f>
        <v>Pardavimo užsakymas</v>
      </c>
      <c r="F5897">
        <f>Atask.AtsOp!M5427</f>
        <v>-348</v>
      </c>
      <c r="G5897">
        <f>VLOOKUP(B5897,Prekės!$A$2:$E$3000,3,FALSE)</f>
        <v>280</v>
      </c>
      <c r="H5897">
        <f>VLOOKUP(B5897,Prekės!$A$2:$E$3000,4,FALSE)</f>
        <v>0.33</v>
      </c>
      <c r="I5897">
        <f>VLOOKUP(B5897,Prekės!$A$2:$E$3000,5,FALSE)</f>
        <v>5</v>
      </c>
      <c r="J5897">
        <f t="shared" si="185"/>
        <v>-5.7420000000000009</v>
      </c>
      <c r="K5897">
        <f t="shared" si="186"/>
        <v>-5.7420000000000009</v>
      </c>
    </row>
    <row r="5898" spans="1:11">
      <c r="A5898" s="1">
        <f>Atask.AtsOp!A5428</f>
        <v>42485</v>
      </c>
      <c r="B5898" t="str">
        <f>Atask.AtsOp!E5428</f>
        <v>3005-0001</v>
      </c>
      <c r="C5898" t="str">
        <f>Atask.AtsOp!H5428</f>
        <v>Alk. kokt. "Mix" Brandy Cola, 0,33l 5%</v>
      </c>
      <c r="D5898" t="str">
        <f>Atask.AtsOp!N5428</f>
        <v>But.</v>
      </c>
      <c r="E5898" t="str">
        <f>Atask.AtsOp!I5428</f>
        <v>Pardavimo užsakymas</v>
      </c>
      <c r="F5898">
        <f>Atask.AtsOp!M5428</f>
        <v>-240</v>
      </c>
      <c r="G5898">
        <f>VLOOKUP(B5898,Prekės!$A$2:$E$3000,3,FALSE)</f>
        <v>280</v>
      </c>
      <c r="H5898">
        <f>VLOOKUP(B5898,Prekės!$A$2:$E$3000,4,FALSE)</f>
        <v>0.33</v>
      </c>
      <c r="I5898">
        <f>VLOOKUP(B5898,Prekės!$A$2:$E$3000,5,FALSE)</f>
        <v>5</v>
      </c>
      <c r="J5898">
        <f t="shared" si="185"/>
        <v>-3.9600000000000004</v>
      </c>
      <c r="K5898">
        <f t="shared" si="186"/>
        <v>-3.9600000000000004</v>
      </c>
    </row>
    <row r="5899" spans="1:11">
      <c r="A5899" s="1">
        <f>Atask.AtsOp!A5429</f>
        <v>42480</v>
      </c>
      <c r="B5899" t="str">
        <f>Atask.AtsOp!E5429</f>
        <v>3005-0001</v>
      </c>
      <c r="C5899" t="str">
        <f>Atask.AtsOp!H5429</f>
        <v>Alk. kokt. "Mix" Brandy Cola, 0,33l 5%</v>
      </c>
      <c r="D5899" t="str">
        <f>Atask.AtsOp!N5429</f>
        <v>But.</v>
      </c>
      <c r="E5899" t="str">
        <f>Atask.AtsOp!I5429</f>
        <v>Pardavimo užsakymas</v>
      </c>
      <c r="F5899">
        <f>Atask.AtsOp!M5429</f>
        <v>-204</v>
      </c>
      <c r="G5899">
        <f>VLOOKUP(B5899,Prekės!$A$2:$E$3000,3,FALSE)</f>
        <v>280</v>
      </c>
      <c r="H5899">
        <f>VLOOKUP(B5899,Prekės!$A$2:$E$3000,4,FALSE)</f>
        <v>0.33</v>
      </c>
      <c r="I5899">
        <f>VLOOKUP(B5899,Prekės!$A$2:$E$3000,5,FALSE)</f>
        <v>5</v>
      </c>
      <c r="J5899">
        <f t="shared" si="185"/>
        <v>-3.3660000000000005</v>
      </c>
      <c r="K5899">
        <f t="shared" si="186"/>
        <v>-3.3660000000000005</v>
      </c>
    </row>
    <row r="5900" spans="1:11">
      <c r="A5900" s="1">
        <f>Atask.AtsOp!A5430</f>
        <v>42479</v>
      </c>
      <c r="B5900" t="str">
        <f>Atask.AtsOp!E5430</f>
        <v>3005-0001</v>
      </c>
      <c r="C5900" t="str">
        <f>Atask.AtsOp!H5430</f>
        <v>Alk. kokt. "Mix" Brandy Cola, 0,33l 5%</v>
      </c>
      <c r="D5900" t="str">
        <f>Atask.AtsOp!N5430</f>
        <v>But.</v>
      </c>
      <c r="E5900" t="str">
        <f>Atask.AtsOp!I5430</f>
        <v>Pardavimo užsakymas</v>
      </c>
      <c r="F5900">
        <f>Atask.AtsOp!M5430</f>
        <v>-864</v>
      </c>
      <c r="G5900">
        <f>VLOOKUP(B5900,Prekės!$A$2:$E$3000,3,FALSE)</f>
        <v>280</v>
      </c>
      <c r="H5900">
        <f>VLOOKUP(B5900,Prekės!$A$2:$E$3000,4,FALSE)</f>
        <v>0.33</v>
      </c>
      <c r="I5900">
        <f>VLOOKUP(B5900,Prekės!$A$2:$E$3000,5,FALSE)</f>
        <v>5</v>
      </c>
      <c r="J5900">
        <f t="shared" si="185"/>
        <v>-14.256</v>
      </c>
      <c r="K5900">
        <f t="shared" si="186"/>
        <v>-14.256</v>
      </c>
    </row>
    <row r="5901" spans="1:11">
      <c r="A5901" s="1">
        <f>Atask.AtsOp!A5431</f>
        <v>42479</v>
      </c>
      <c r="B5901" t="str">
        <f>Atask.AtsOp!E5431</f>
        <v>3005-0001</v>
      </c>
      <c r="C5901" t="str">
        <f>Atask.AtsOp!H5431</f>
        <v>Alk. kokt. "Mix" Brandy Cola, 0,33l 5%</v>
      </c>
      <c r="D5901" t="str">
        <f>Atask.AtsOp!N5431</f>
        <v>But.</v>
      </c>
      <c r="E5901" t="str">
        <f>Atask.AtsOp!I5431</f>
        <v>Pardavimo užsakymas</v>
      </c>
      <c r="F5901">
        <f>Atask.AtsOp!M5431</f>
        <v>-24</v>
      </c>
      <c r="G5901">
        <f>VLOOKUP(B5901,Prekės!$A$2:$E$3000,3,FALSE)</f>
        <v>280</v>
      </c>
      <c r="H5901">
        <f>VLOOKUP(B5901,Prekės!$A$2:$E$3000,4,FALSE)</f>
        <v>0.33</v>
      </c>
      <c r="I5901">
        <f>VLOOKUP(B5901,Prekės!$A$2:$E$3000,5,FALSE)</f>
        <v>5</v>
      </c>
      <c r="J5901">
        <f t="shared" si="185"/>
        <v>-0.39600000000000002</v>
      </c>
      <c r="K5901">
        <f t="shared" si="186"/>
        <v>-0.39600000000000002</v>
      </c>
    </row>
    <row r="5902" spans="1:11">
      <c r="A5902" s="1">
        <f>Atask.AtsOp!A5432</f>
        <v>42481</v>
      </c>
      <c r="B5902" t="str">
        <f>Atask.AtsOp!E5432</f>
        <v>3005-0001</v>
      </c>
      <c r="C5902" t="str">
        <f>Atask.AtsOp!H5432</f>
        <v>Alk. kokt. "Mix" Brandy Cola, 0,33l 5%</v>
      </c>
      <c r="D5902" t="str">
        <f>Atask.AtsOp!N5432</f>
        <v>But.</v>
      </c>
      <c r="E5902" t="str">
        <f>Atask.AtsOp!I5432</f>
        <v>Pardavimo užsakymas</v>
      </c>
      <c r="F5902">
        <f>Atask.AtsOp!M5432</f>
        <v>-864</v>
      </c>
      <c r="G5902">
        <f>VLOOKUP(B5902,Prekės!$A$2:$E$3000,3,FALSE)</f>
        <v>280</v>
      </c>
      <c r="H5902">
        <f>VLOOKUP(B5902,Prekės!$A$2:$E$3000,4,FALSE)</f>
        <v>0.33</v>
      </c>
      <c r="I5902">
        <f>VLOOKUP(B5902,Prekės!$A$2:$E$3000,5,FALSE)</f>
        <v>5</v>
      </c>
      <c r="J5902">
        <f t="shared" si="185"/>
        <v>-14.256</v>
      </c>
      <c r="K5902">
        <f t="shared" si="186"/>
        <v>-14.256</v>
      </c>
    </row>
    <row r="5903" spans="1:11">
      <c r="A5903" s="1">
        <f>Atask.AtsOp!A5433</f>
        <v>42480</v>
      </c>
      <c r="B5903" t="str">
        <f>Atask.AtsOp!E5433</f>
        <v>3005-0001</v>
      </c>
      <c r="C5903" t="str">
        <f>Atask.AtsOp!H5433</f>
        <v>Alk. kokt. "Mix" Brandy Cola, 0,33l 5%</v>
      </c>
      <c r="D5903" t="str">
        <f>Atask.AtsOp!N5433</f>
        <v>But.</v>
      </c>
      <c r="E5903" t="str">
        <f>Atask.AtsOp!I5433</f>
        <v>Pardavimo užsakymas</v>
      </c>
      <c r="F5903">
        <f>Atask.AtsOp!M5433</f>
        <v>-72</v>
      </c>
      <c r="G5903">
        <f>VLOOKUP(B5903,Prekės!$A$2:$E$3000,3,FALSE)</f>
        <v>280</v>
      </c>
      <c r="H5903">
        <f>VLOOKUP(B5903,Prekės!$A$2:$E$3000,4,FALSE)</f>
        <v>0.33</v>
      </c>
      <c r="I5903">
        <f>VLOOKUP(B5903,Prekės!$A$2:$E$3000,5,FALSE)</f>
        <v>5</v>
      </c>
      <c r="J5903">
        <f t="shared" si="185"/>
        <v>-1.1880000000000002</v>
      </c>
      <c r="K5903">
        <f t="shared" si="186"/>
        <v>-1.1880000000000002</v>
      </c>
    </row>
    <row r="5904" spans="1:11">
      <c r="A5904" s="1">
        <f>Atask.AtsOp!A5434</f>
        <v>42487</v>
      </c>
      <c r="B5904" t="str">
        <f>Atask.AtsOp!E5434</f>
        <v>3005-0001</v>
      </c>
      <c r="C5904" t="str">
        <f>Atask.AtsOp!H5434</f>
        <v>Alk. kokt. "Mix" Brandy Cola, 0,33l 5%</v>
      </c>
      <c r="D5904" t="str">
        <f>Atask.AtsOp!N5434</f>
        <v>But.</v>
      </c>
      <c r="E5904" t="str">
        <f>Atask.AtsOp!I5434</f>
        <v>Pardavimo užsakymas</v>
      </c>
      <c r="F5904">
        <f>Atask.AtsOp!M5434</f>
        <v>-12</v>
      </c>
      <c r="G5904">
        <f>VLOOKUP(B5904,Prekės!$A$2:$E$3000,3,FALSE)</f>
        <v>280</v>
      </c>
      <c r="H5904">
        <f>VLOOKUP(B5904,Prekės!$A$2:$E$3000,4,FALSE)</f>
        <v>0.33</v>
      </c>
      <c r="I5904">
        <f>VLOOKUP(B5904,Prekės!$A$2:$E$3000,5,FALSE)</f>
        <v>5</v>
      </c>
      <c r="J5904">
        <f t="shared" si="185"/>
        <v>-0.19800000000000001</v>
      </c>
      <c r="K5904">
        <f t="shared" si="186"/>
        <v>-0.19800000000000001</v>
      </c>
    </row>
    <row r="5905" spans="1:11">
      <c r="A5905" s="1">
        <f>Atask.AtsOp!A5435</f>
        <v>42487</v>
      </c>
      <c r="B5905" t="str">
        <f>Atask.AtsOp!E5435</f>
        <v>3005-0001</v>
      </c>
      <c r="C5905" t="str">
        <f>Atask.AtsOp!H5435</f>
        <v>Alk. kokt. "Mix" Brandy Cola, 0,33l 5%</v>
      </c>
      <c r="D5905" t="str">
        <f>Atask.AtsOp!N5435</f>
        <v>But.</v>
      </c>
      <c r="E5905" t="str">
        <f>Atask.AtsOp!I5435</f>
        <v>Pardavimo užsakymas</v>
      </c>
      <c r="F5905">
        <f>Atask.AtsOp!M5435</f>
        <v>-36</v>
      </c>
      <c r="G5905">
        <f>VLOOKUP(B5905,Prekės!$A$2:$E$3000,3,FALSE)</f>
        <v>280</v>
      </c>
      <c r="H5905">
        <f>VLOOKUP(B5905,Prekės!$A$2:$E$3000,4,FALSE)</f>
        <v>0.33</v>
      </c>
      <c r="I5905">
        <f>VLOOKUP(B5905,Prekės!$A$2:$E$3000,5,FALSE)</f>
        <v>5</v>
      </c>
      <c r="J5905">
        <f t="shared" si="185"/>
        <v>-0.59400000000000008</v>
      </c>
      <c r="K5905">
        <f t="shared" si="186"/>
        <v>-0.59400000000000008</v>
      </c>
    </row>
    <row r="5906" spans="1:11">
      <c r="A5906" s="1">
        <f>Atask.AtsOp!A5436</f>
        <v>42490</v>
      </c>
      <c r="B5906" t="str">
        <f>Atask.AtsOp!E5436</f>
        <v>3005-0001</v>
      </c>
      <c r="C5906" t="str">
        <f>Atask.AtsOp!H5436</f>
        <v>Alk. kokt. "Mix" Brandy Cola, 0,33l 5%</v>
      </c>
      <c r="D5906" t="str">
        <f>Atask.AtsOp!N5436</f>
        <v>But.</v>
      </c>
      <c r="E5906" t="str">
        <f>Atask.AtsOp!I5436</f>
        <v>Perkelti</v>
      </c>
      <c r="F5906">
        <f>Atask.AtsOp!M5436</f>
        <v>-1</v>
      </c>
      <c r="G5906">
        <f>VLOOKUP(B5906,Prekės!$A$2:$E$3000,3,FALSE)</f>
        <v>280</v>
      </c>
      <c r="H5906">
        <f>VLOOKUP(B5906,Prekės!$A$2:$E$3000,4,FALSE)</f>
        <v>0.33</v>
      </c>
      <c r="I5906">
        <f>VLOOKUP(B5906,Prekės!$A$2:$E$3000,5,FALSE)</f>
        <v>5</v>
      </c>
      <c r="J5906">
        <f t="shared" si="185"/>
        <v>-1.6500000000000001E-2</v>
      </c>
      <c r="K5906">
        <f t="shared" si="186"/>
        <v>-1.6500000000000001E-2</v>
      </c>
    </row>
    <row r="5907" spans="1:11">
      <c r="A5907" s="1">
        <f>Atask.AtsOp!A5437</f>
        <v>42489</v>
      </c>
      <c r="B5907" t="str">
        <f>Atask.AtsOp!E5437</f>
        <v>3005-0001</v>
      </c>
      <c r="C5907" t="str">
        <f>Atask.AtsOp!H5437</f>
        <v>Alk. kokt. "Mix" Brandy Cola, 0,33l 5%</v>
      </c>
      <c r="D5907" t="str">
        <f>Atask.AtsOp!N5437</f>
        <v>But.</v>
      </c>
      <c r="E5907" t="str">
        <f>Atask.AtsOp!I5437</f>
        <v>Pardavimo užsakymas</v>
      </c>
      <c r="F5907">
        <f>Atask.AtsOp!M5437</f>
        <v>-120</v>
      </c>
      <c r="G5907">
        <f>VLOOKUP(B5907,Prekės!$A$2:$E$3000,3,FALSE)</f>
        <v>280</v>
      </c>
      <c r="H5907">
        <f>VLOOKUP(B5907,Prekės!$A$2:$E$3000,4,FALSE)</f>
        <v>0.33</v>
      </c>
      <c r="I5907">
        <f>VLOOKUP(B5907,Prekės!$A$2:$E$3000,5,FALSE)</f>
        <v>5</v>
      </c>
      <c r="J5907">
        <f t="shared" si="185"/>
        <v>-1.9800000000000002</v>
      </c>
      <c r="K5907">
        <f t="shared" si="186"/>
        <v>-1.9800000000000002</v>
      </c>
    </row>
    <row r="5908" spans="1:11">
      <c r="A5908" s="1">
        <f>Atask.AtsOp!A5438</f>
        <v>42489</v>
      </c>
      <c r="B5908" t="str">
        <f>Atask.AtsOp!E5438</f>
        <v>3005-0001</v>
      </c>
      <c r="C5908" t="str">
        <f>Atask.AtsOp!H5438</f>
        <v>Alk. kokt. "Mix" Brandy Cola, 0,33l 5%</v>
      </c>
      <c r="D5908" t="str">
        <f>Atask.AtsOp!N5438</f>
        <v>But.</v>
      </c>
      <c r="E5908" t="str">
        <f>Atask.AtsOp!I5438</f>
        <v>Pardavimo užsakymas</v>
      </c>
      <c r="F5908">
        <f>Atask.AtsOp!M5438</f>
        <v>-864</v>
      </c>
      <c r="G5908">
        <f>VLOOKUP(B5908,Prekės!$A$2:$E$3000,3,FALSE)</f>
        <v>280</v>
      </c>
      <c r="H5908">
        <f>VLOOKUP(B5908,Prekės!$A$2:$E$3000,4,FALSE)</f>
        <v>0.33</v>
      </c>
      <c r="I5908">
        <f>VLOOKUP(B5908,Prekės!$A$2:$E$3000,5,FALSE)</f>
        <v>5</v>
      </c>
      <c r="J5908">
        <f t="shared" si="185"/>
        <v>-14.256</v>
      </c>
      <c r="K5908">
        <f t="shared" si="186"/>
        <v>-14.256</v>
      </c>
    </row>
    <row r="5909" spans="1:11">
      <c r="A5909" s="1">
        <f>Atask.AtsOp!A5439</f>
        <v>42488</v>
      </c>
      <c r="B5909" t="str">
        <f>Atask.AtsOp!E5439</f>
        <v>3005-0001</v>
      </c>
      <c r="C5909" t="str">
        <f>Atask.AtsOp!H5439</f>
        <v>Alk. kokt. "Mix" Brandy Cola, 0,33l 5%</v>
      </c>
      <c r="D5909" t="str">
        <f>Atask.AtsOp!N5439</f>
        <v>But.</v>
      </c>
      <c r="E5909" t="str">
        <f>Atask.AtsOp!I5439</f>
        <v>Pardavimo užsakymas</v>
      </c>
      <c r="F5909">
        <f>Atask.AtsOp!M5439</f>
        <v>-24</v>
      </c>
      <c r="G5909">
        <f>VLOOKUP(B5909,Prekės!$A$2:$E$3000,3,FALSE)</f>
        <v>280</v>
      </c>
      <c r="H5909">
        <f>VLOOKUP(B5909,Prekės!$A$2:$E$3000,4,FALSE)</f>
        <v>0.33</v>
      </c>
      <c r="I5909">
        <f>VLOOKUP(B5909,Prekės!$A$2:$E$3000,5,FALSE)</f>
        <v>5</v>
      </c>
      <c r="J5909">
        <f t="shared" si="185"/>
        <v>-0.39600000000000002</v>
      </c>
      <c r="K5909">
        <f t="shared" si="186"/>
        <v>-0.39600000000000002</v>
      </c>
    </row>
    <row r="5910" spans="1:11">
      <c r="A5910" s="1">
        <f>Atask.AtsOp!A5440</f>
        <v>42486</v>
      </c>
      <c r="B5910" t="str">
        <f>Atask.AtsOp!E5440</f>
        <v>3005-0001</v>
      </c>
      <c r="C5910" t="str">
        <f>Atask.AtsOp!H5440</f>
        <v>Alk. kokt. "Mix" Brandy Cola, 0,33l 5%</v>
      </c>
      <c r="D5910" t="str">
        <f>Atask.AtsOp!N5440</f>
        <v>But.</v>
      </c>
      <c r="E5910" t="str">
        <f>Atask.AtsOp!I5440</f>
        <v>Gamyba</v>
      </c>
      <c r="F5910">
        <f>Atask.AtsOp!M5440</f>
        <v>38052</v>
      </c>
      <c r="G5910">
        <f>VLOOKUP(B5910,Prekės!$A$2:$E$3000,3,FALSE)</f>
        <v>280</v>
      </c>
      <c r="H5910">
        <f>VLOOKUP(B5910,Prekės!$A$2:$E$3000,4,FALSE)</f>
        <v>0.33</v>
      </c>
      <c r="I5910">
        <f>VLOOKUP(B5910,Prekės!$A$2:$E$3000,5,FALSE)</f>
        <v>5</v>
      </c>
      <c r="J5910">
        <f t="shared" si="185"/>
        <v>627.85800000000006</v>
      </c>
      <c r="K5910">
        <f t="shared" si="186"/>
        <v>627.85800000000006</v>
      </c>
    </row>
    <row r="5911" spans="1:11">
      <c r="A5911" s="1">
        <f>Atask.AtsOp!A5441</f>
        <v>42490</v>
      </c>
      <c r="B5911" t="str">
        <f>Atask.AtsOp!E5441</f>
        <v>3005-0001</v>
      </c>
      <c r="C5911" t="str">
        <f>Atask.AtsOp!H5441</f>
        <v>Alk. kokt. "Mix" Brandy Cola, 0,33l 5%</v>
      </c>
      <c r="D5911" t="str">
        <f>Atask.AtsOp!N5441</f>
        <v>But.</v>
      </c>
      <c r="E5911" t="str">
        <f>Atask.AtsOp!I5441</f>
        <v>Perkelti</v>
      </c>
      <c r="F5911">
        <f>Atask.AtsOp!M5441</f>
        <v>1</v>
      </c>
      <c r="G5911">
        <f>VLOOKUP(B5911,Prekės!$A$2:$E$3000,3,FALSE)</f>
        <v>280</v>
      </c>
      <c r="H5911">
        <f>VLOOKUP(B5911,Prekės!$A$2:$E$3000,4,FALSE)</f>
        <v>0.33</v>
      </c>
      <c r="I5911">
        <f>VLOOKUP(B5911,Prekės!$A$2:$E$3000,5,FALSE)</f>
        <v>5</v>
      </c>
      <c r="J5911">
        <f t="shared" si="185"/>
        <v>1.6500000000000001E-2</v>
      </c>
      <c r="K5911">
        <f t="shared" si="186"/>
        <v>1.6500000000000001E-2</v>
      </c>
    </row>
    <row r="5912" spans="1:11">
      <c r="A5912" s="1">
        <f>Atask.AtsOp!A5442</f>
        <v>42490</v>
      </c>
      <c r="B5912" t="str">
        <f>Atask.AtsOp!E5442</f>
        <v>3005-0001</v>
      </c>
      <c r="C5912" t="str">
        <f>Atask.AtsOp!H5442</f>
        <v>Alk. kokt. "Mix" Brandy Cola, 0,33l 5%</v>
      </c>
      <c r="D5912" t="str">
        <f>Atask.AtsOp!N5442</f>
        <v>But.</v>
      </c>
      <c r="E5912" t="str">
        <f>Atask.AtsOp!I5442</f>
        <v>Pardavimo užsakymas</v>
      </c>
      <c r="F5912">
        <f>Atask.AtsOp!M5442</f>
        <v>-1</v>
      </c>
      <c r="G5912">
        <f>VLOOKUP(B5912,Prekės!$A$2:$E$3000,3,FALSE)</f>
        <v>280</v>
      </c>
      <c r="H5912">
        <f>VLOOKUP(B5912,Prekės!$A$2:$E$3000,4,FALSE)</f>
        <v>0.33</v>
      </c>
      <c r="I5912">
        <f>VLOOKUP(B5912,Prekės!$A$2:$E$3000,5,FALSE)</f>
        <v>5</v>
      </c>
      <c r="J5912">
        <f t="shared" si="185"/>
        <v>-1.6500000000000001E-2</v>
      </c>
      <c r="K5912">
        <f t="shared" si="186"/>
        <v>-1.6500000000000001E-2</v>
      </c>
    </row>
    <row r="5913" spans="1:11">
      <c r="A5913" s="1">
        <f>Atask.AtsOp!A5443</f>
        <v>42467</v>
      </c>
      <c r="B5913" t="str">
        <f>Atask.AtsOp!E5443</f>
        <v>3005-0001E</v>
      </c>
      <c r="C5913" t="str">
        <f>Atask.AtsOp!H5443</f>
        <v>Alk. kokt. "Mix" Brandy Cola, 0,33l 5%</v>
      </c>
      <c r="D5913" t="str">
        <f>Atask.AtsOp!N5443</f>
        <v>But.</v>
      </c>
      <c r="E5913" t="str">
        <f>Atask.AtsOp!I5443</f>
        <v>Pardavimo užsakymas</v>
      </c>
      <c r="F5913">
        <f>Atask.AtsOp!M5443</f>
        <v>-2160</v>
      </c>
      <c r="G5913">
        <f>VLOOKUP(B5913,Prekės!$A$2:$E$3000,3,FALSE)</f>
        <v>280</v>
      </c>
      <c r="H5913">
        <f>VLOOKUP(B5913,Prekės!$A$2:$E$3000,4,FALSE)</f>
        <v>0.33</v>
      </c>
      <c r="I5913">
        <f>VLOOKUP(B5913,Prekės!$A$2:$E$3000,5,FALSE)</f>
        <v>5</v>
      </c>
      <c r="J5913">
        <f t="shared" si="185"/>
        <v>-35.640000000000008</v>
      </c>
      <c r="K5913">
        <f t="shared" si="186"/>
        <v>-35.640000000000008</v>
      </c>
    </row>
    <row r="5914" spans="1:11">
      <c r="A5914" s="1">
        <f>Atask.AtsOp!A5444</f>
        <v>42461</v>
      </c>
      <c r="B5914" t="str">
        <f>Atask.AtsOp!E5444</f>
        <v>3005-0001E</v>
      </c>
      <c r="C5914" t="str">
        <f>Atask.AtsOp!H5444</f>
        <v>Alk. kokt. "Mix" Brandy Cola, 0,33l 5%</v>
      </c>
      <c r="D5914" t="str">
        <f>Atask.AtsOp!N5444</f>
        <v>But.</v>
      </c>
      <c r="E5914" t="str">
        <f>Atask.AtsOp!I5444</f>
        <v>Pardavimo užsakymas</v>
      </c>
      <c r="F5914">
        <f>Atask.AtsOp!M5444</f>
        <v>-36</v>
      </c>
      <c r="G5914">
        <f>VLOOKUP(B5914,Prekės!$A$2:$E$3000,3,FALSE)</f>
        <v>280</v>
      </c>
      <c r="H5914">
        <f>VLOOKUP(B5914,Prekės!$A$2:$E$3000,4,FALSE)</f>
        <v>0.33</v>
      </c>
      <c r="I5914">
        <f>VLOOKUP(B5914,Prekės!$A$2:$E$3000,5,FALSE)</f>
        <v>5</v>
      </c>
      <c r="J5914">
        <f t="shared" si="185"/>
        <v>-0.59400000000000008</v>
      </c>
      <c r="K5914">
        <f t="shared" si="186"/>
        <v>-0.59400000000000008</v>
      </c>
    </row>
    <row r="5915" spans="1:11">
      <c r="A5915" s="1">
        <f>Atask.AtsOp!A5445</f>
        <v>42473</v>
      </c>
      <c r="B5915" t="str">
        <f>Atask.AtsOp!E5445</f>
        <v>3005-0001E</v>
      </c>
      <c r="C5915" t="str">
        <f>Atask.AtsOp!H5445</f>
        <v>Alk. kokt. "Mix" Brandy Cola, 0,33l 5%</v>
      </c>
      <c r="D5915" t="str">
        <f>Atask.AtsOp!N5445</f>
        <v>But.</v>
      </c>
      <c r="E5915" t="str">
        <f>Atask.AtsOp!I5445</f>
        <v>Pardavimo užsakymas</v>
      </c>
      <c r="F5915">
        <f>Atask.AtsOp!M5445</f>
        <v>-2</v>
      </c>
      <c r="G5915">
        <f>VLOOKUP(B5915,Prekės!$A$2:$E$3000,3,FALSE)</f>
        <v>280</v>
      </c>
      <c r="H5915">
        <f>VLOOKUP(B5915,Prekės!$A$2:$E$3000,4,FALSE)</f>
        <v>0.33</v>
      </c>
      <c r="I5915">
        <f>VLOOKUP(B5915,Prekės!$A$2:$E$3000,5,FALSE)</f>
        <v>5</v>
      </c>
      <c r="J5915">
        <f t="shared" si="185"/>
        <v>-3.3000000000000002E-2</v>
      </c>
      <c r="K5915">
        <f t="shared" si="186"/>
        <v>-3.3000000000000002E-2</v>
      </c>
    </row>
    <row r="5916" spans="1:11">
      <c r="A5916" s="1">
        <f>Atask.AtsOp!A5446</f>
        <v>42481</v>
      </c>
      <c r="B5916" t="str">
        <f>Atask.AtsOp!E5446</f>
        <v>3005-0001E</v>
      </c>
      <c r="C5916" t="str">
        <f>Atask.AtsOp!H5446</f>
        <v>Alk. kokt. "Mix" Brandy Cola, 0,33l 5%</v>
      </c>
      <c r="D5916" t="str">
        <f>Atask.AtsOp!N5446</f>
        <v>But.</v>
      </c>
      <c r="E5916" t="str">
        <f>Atask.AtsOp!I5446</f>
        <v>Pardavimo užsakymas</v>
      </c>
      <c r="F5916">
        <f>Atask.AtsOp!M5446</f>
        <v>-1080</v>
      </c>
      <c r="G5916">
        <f>VLOOKUP(B5916,Prekės!$A$2:$E$3000,3,FALSE)</f>
        <v>280</v>
      </c>
      <c r="H5916">
        <f>VLOOKUP(B5916,Prekės!$A$2:$E$3000,4,FALSE)</f>
        <v>0.33</v>
      </c>
      <c r="I5916">
        <f>VLOOKUP(B5916,Prekės!$A$2:$E$3000,5,FALSE)</f>
        <v>5</v>
      </c>
      <c r="J5916">
        <f t="shared" si="185"/>
        <v>-17.820000000000004</v>
      </c>
      <c r="K5916">
        <f t="shared" si="186"/>
        <v>-17.820000000000004</v>
      </c>
    </row>
    <row r="5917" spans="1:11">
      <c r="A5917" s="1">
        <f>Atask.AtsOp!A5447</f>
        <v>42482</v>
      </c>
      <c r="B5917" t="str">
        <f>Atask.AtsOp!E5447</f>
        <v>3005-0001E</v>
      </c>
      <c r="C5917" t="str">
        <f>Atask.AtsOp!H5447</f>
        <v>Alk. kokt. "Mix" Brandy Cola, 0,33l 5%</v>
      </c>
      <c r="D5917" t="str">
        <f>Atask.AtsOp!N5447</f>
        <v>But.</v>
      </c>
      <c r="E5917" t="str">
        <f>Atask.AtsOp!I5447</f>
        <v>Pardavimo užsakymas</v>
      </c>
      <c r="F5917">
        <f>Atask.AtsOp!M5447</f>
        <v>-1080</v>
      </c>
      <c r="G5917">
        <f>VLOOKUP(B5917,Prekės!$A$2:$E$3000,3,FALSE)</f>
        <v>280</v>
      </c>
      <c r="H5917">
        <f>VLOOKUP(B5917,Prekės!$A$2:$E$3000,4,FALSE)</f>
        <v>0.33</v>
      </c>
      <c r="I5917">
        <f>VLOOKUP(B5917,Prekės!$A$2:$E$3000,5,FALSE)</f>
        <v>5</v>
      </c>
      <c r="J5917">
        <f t="shared" si="185"/>
        <v>-17.820000000000004</v>
      </c>
      <c r="K5917">
        <f t="shared" si="186"/>
        <v>-17.820000000000004</v>
      </c>
    </row>
    <row r="5918" spans="1:11">
      <c r="A5918" s="1">
        <f>Atask.AtsOp!A5448</f>
        <v>42480</v>
      </c>
      <c r="B5918" t="str">
        <f>Atask.AtsOp!E5448</f>
        <v>3005-0002</v>
      </c>
      <c r="C5918" t="str">
        <f>Atask.AtsOp!H5448</f>
        <v>Alk. kokt. "Mix" Lime, 0,33l 5%</v>
      </c>
      <c r="D5918" t="str">
        <f>Atask.AtsOp!N5448</f>
        <v>But.</v>
      </c>
      <c r="E5918" t="str">
        <f>Atask.AtsOp!I5448</f>
        <v>Pardavimo užsakymas</v>
      </c>
      <c r="F5918">
        <f>Atask.AtsOp!M5448</f>
        <v>-142</v>
      </c>
      <c r="G5918">
        <f>VLOOKUP(B5918,Prekės!$A$2:$E$3000,3,FALSE)</f>
        <v>280</v>
      </c>
      <c r="H5918">
        <f>VLOOKUP(B5918,Prekės!$A$2:$E$3000,4,FALSE)</f>
        <v>0.33</v>
      </c>
      <c r="I5918">
        <f>VLOOKUP(B5918,Prekės!$A$2:$E$3000,5,FALSE)</f>
        <v>5</v>
      </c>
      <c r="J5918">
        <f t="shared" si="185"/>
        <v>-2.343</v>
      </c>
      <c r="K5918">
        <f t="shared" si="186"/>
        <v>-2.343</v>
      </c>
    </row>
    <row r="5919" spans="1:11">
      <c r="A5919" s="1">
        <f>Atask.AtsOp!A5449</f>
        <v>42480</v>
      </c>
      <c r="B5919" t="str">
        <f>Atask.AtsOp!E5449</f>
        <v>3005-0002</v>
      </c>
      <c r="C5919" t="str">
        <f>Atask.AtsOp!H5449</f>
        <v>Alk. kokt. "Mix" Lime, 0,33l 5%</v>
      </c>
      <c r="D5919" t="str">
        <f>Atask.AtsOp!N5449</f>
        <v>But.</v>
      </c>
      <c r="E5919" t="str">
        <f>Atask.AtsOp!I5449</f>
        <v>Pardavimo užsakymas</v>
      </c>
      <c r="F5919">
        <f>Atask.AtsOp!M5449</f>
        <v>142</v>
      </c>
      <c r="G5919">
        <f>VLOOKUP(B5919,Prekės!$A$2:$E$3000,3,FALSE)</f>
        <v>280</v>
      </c>
      <c r="H5919">
        <f>VLOOKUP(B5919,Prekės!$A$2:$E$3000,4,FALSE)</f>
        <v>0.33</v>
      </c>
      <c r="I5919">
        <f>VLOOKUP(B5919,Prekės!$A$2:$E$3000,5,FALSE)</f>
        <v>5</v>
      </c>
      <c r="J5919">
        <f t="shared" si="185"/>
        <v>2.343</v>
      </c>
      <c r="K5919">
        <f t="shared" si="186"/>
        <v>2.343</v>
      </c>
    </row>
    <row r="5920" spans="1:11">
      <c r="A5920" s="1">
        <f>Atask.AtsOp!A5450</f>
        <v>42489</v>
      </c>
      <c r="B5920" t="str">
        <f>Atask.AtsOp!E5450</f>
        <v>3005-0002</v>
      </c>
      <c r="C5920" t="str">
        <f>Atask.AtsOp!H5450</f>
        <v>Alk. kokt. "Mix" Lime, 0,33l 5%</v>
      </c>
      <c r="D5920" t="str">
        <f>Atask.AtsOp!N5450</f>
        <v>But.</v>
      </c>
      <c r="E5920" t="str">
        <f>Atask.AtsOp!I5450</f>
        <v>Pardavimo užsakymas</v>
      </c>
      <c r="F5920">
        <f>Atask.AtsOp!M5450</f>
        <v>239</v>
      </c>
      <c r="G5920">
        <f>VLOOKUP(B5920,Prekės!$A$2:$E$3000,3,FALSE)</f>
        <v>280</v>
      </c>
      <c r="H5920">
        <f>VLOOKUP(B5920,Prekės!$A$2:$E$3000,4,FALSE)</f>
        <v>0.33</v>
      </c>
      <c r="I5920">
        <f>VLOOKUP(B5920,Prekės!$A$2:$E$3000,5,FALSE)</f>
        <v>5</v>
      </c>
      <c r="J5920">
        <f t="shared" si="185"/>
        <v>3.9435000000000002</v>
      </c>
      <c r="K5920">
        <f t="shared" si="186"/>
        <v>3.9435000000000002</v>
      </c>
    </row>
    <row r="5921" spans="1:11">
      <c r="A5921" s="1">
        <f>Atask.AtsOp!A5451</f>
        <v>42489</v>
      </c>
      <c r="B5921" t="str">
        <f>Atask.AtsOp!E5451</f>
        <v>3005-0002</v>
      </c>
      <c r="C5921" t="str">
        <f>Atask.AtsOp!H5451</f>
        <v>Alk. kokt. "Mix" Lime, 0,33l 5%</v>
      </c>
      <c r="D5921" t="str">
        <f>Atask.AtsOp!N5451</f>
        <v>But.</v>
      </c>
      <c r="E5921" t="str">
        <f>Atask.AtsOp!I5451</f>
        <v>Pardavimo užsakymas</v>
      </c>
      <c r="F5921">
        <f>Atask.AtsOp!M5451</f>
        <v>-239</v>
      </c>
      <c r="G5921">
        <f>VLOOKUP(B5921,Prekės!$A$2:$E$3000,3,FALSE)</f>
        <v>280</v>
      </c>
      <c r="H5921">
        <f>VLOOKUP(B5921,Prekės!$A$2:$E$3000,4,FALSE)</f>
        <v>0.33</v>
      </c>
      <c r="I5921">
        <f>VLOOKUP(B5921,Prekės!$A$2:$E$3000,5,FALSE)</f>
        <v>5</v>
      </c>
      <c r="J5921">
        <f t="shared" si="185"/>
        <v>-3.9435000000000002</v>
      </c>
      <c r="K5921">
        <f t="shared" si="186"/>
        <v>-3.9435000000000002</v>
      </c>
    </row>
    <row r="5922" spans="1:11">
      <c r="A5922" s="1">
        <f>Atask.AtsOp!A5452</f>
        <v>42489</v>
      </c>
      <c r="B5922" t="str">
        <f>Atask.AtsOp!E5452</f>
        <v>3005-0002</v>
      </c>
      <c r="C5922" t="str">
        <f>Atask.AtsOp!H5452</f>
        <v>Alk. kokt. "Mix" Lime, 0,33l 5%</v>
      </c>
      <c r="D5922" t="str">
        <f>Atask.AtsOp!N5452</f>
        <v>But.</v>
      </c>
      <c r="E5922" t="str">
        <f>Atask.AtsOp!I5452</f>
        <v>Pardavimo užsakymas</v>
      </c>
      <c r="F5922">
        <f>Atask.AtsOp!M5452</f>
        <v>-529</v>
      </c>
      <c r="G5922">
        <f>VLOOKUP(B5922,Prekės!$A$2:$E$3000,3,FALSE)</f>
        <v>280</v>
      </c>
      <c r="H5922">
        <f>VLOOKUP(B5922,Prekės!$A$2:$E$3000,4,FALSE)</f>
        <v>0.33</v>
      </c>
      <c r="I5922">
        <f>VLOOKUP(B5922,Prekės!$A$2:$E$3000,5,FALSE)</f>
        <v>5</v>
      </c>
      <c r="J5922">
        <f t="shared" ref="J5922:J5985" si="187">IF(G5922=110,F5922*H5922*I5922,IF(G5922&lt;280,F5922*H5922,F5922*H5922*(I5922/100)))</f>
        <v>-8.7285000000000021</v>
      </c>
      <c r="K5922">
        <f t="shared" ref="K5922:K5985" si="188">IF(EXACT(D5922,"But."),J5922,F5922)</f>
        <v>-8.7285000000000021</v>
      </c>
    </row>
    <row r="5923" spans="1:11">
      <c r="A5923" s="1">
        <f>Atask.AtsOp!A5453</f>
        <v>42489</v>
      </c>
      <c r="B5923" t="str">
        <f>Atask.AtsOp!E5453</f>
        <v>3005-0002</v>
      </c>
      <c r="C5923" t="str">
        <f>Atask.AtsOp!H5453</f>
        <v>Alk. kokt. "Mix" Lime, 0,33l 5%</v>
      </c>
      <c r="D5923" t="str">
        <f>Atask.AtsOp!N5453</f>
        <v>But.</v>
      </c>
      <c r="E5923" t="str">
        <f>Atask.AtsOp!I5453</f>
        <v>Pardavimo užsakymas</v>
      </c>
      <c r="F5923">
        <f>Atask.AtsOp!M5453</f>
        <v>-60</v>
      </c>
      <c r="G5923">
        <f>VLOOKUP(B5923,Prekės!$A$2:$E$3000,3,FALSE)</f>
        <v>280</v>
      </c>
      <c r="H5923">
        <f>VLOOKUP(B5923,Prekės!$A$2:$E$3000,4,FALSE)</f>
        <v>0.33</v>
      </c>
      <c r="I5923">
        <f>VLOOKUP(B5923,Prekės!$A$2:$E$3000,5,FALSE)</f>
        <v>5</v>
      </c>
      <c r="J5923">
        <f t="shared" si="187"/>
        <v>-0.9900000000000001</v>
      </c>
      <c r="K5923">
        <f t="shared" si="188"/>
        <v>-0.9900000000000001</v>
      </c>
    </row>
    <row r="5924" spans="1:11">
      <c r="A5924" s="1">
        <f>Atask.AtsOp!A5454</f>
        <v>42489</v>
      </c>
      <c r="B5924" t="str">
        <f>Atask.AtsOp!E5454</f>
        <v>3005-0002</v>
      </c>
      <c r="C5924" t="str">
        <f>Atask.AtsOp!H5454</f>
        <v>Alk. kokt. "Mix" Lime, 0,33l 5%</v>
      </c>
      <c r="D5924" t="str">
        <f>Atask.AtsOp!N5454</f>
        <v>But.</v>
      </c>
      <c r="E5924" t="str">
        <f>Atask.AtsOp!I5454</f>
        <v>Pardavimo užsakymas</v>
      </c>
      <c r="F5924">
        <f>Atask.AtsOp!M5454</f>
        <v>529</v>
      </c>
      <c r="G5924">
        <f>VLOOKUP(B5924,Prekės!$A$2:$E$3000,3,FALSE)</f>
        <v>280</v>
      </c>
      <c r="H5924">
        <f>VLOOKUP(B5924,Prekės!$A$2:$E$3000,4,FALSE)</f>
        <v>0.33</v>
      </c>
      <c r="I5924">
        <f>VLOOKUP(B5924,Prekės!$A$2:$E$3000,5,FALSE)</f>
        <v>5</v>
      </c>
      <c r="J5924">
        <f t="shared" si="187"/>
        <v>8.7285000000000021</v>
      </c>
      <c r="K5924">
        <f t="shared" si="188"/>
        <v>8.7285000000000021</v>
      </c>
    </row>
    <row r="5925" spans="1:11">
      <c r="A5925" s="1">
        <f>Atask.AtsOp!A5455</f>
        <v>42489</v>
      </c>
      <c r="B5925" t="str">
        <f>Atask.AtsOp!E5455</f>
        <v>3005-0002</v>
      </c>
      <c r="C5925" t="str">
        <f>Atask.AtsOp!H5455</f>
        <v>Alk. kokt. "Mix" Lime, 0,33l 5%</v>
      </c>
      <c r="D5925" t="str">
        <f>Atask.AtsOp!N5455</f>
        <v>But.</v>
      </c>
      <c r="E5925" t="str">
        <f>Atask.AtsOp!I5455</f>
        <v>Pardavimo užsakymas</v>
      </c>
      <c r="F5925">
        <f>Atask.AtsOp!M5455</f>
        <v>60</v>
      </c>
      <c r="G5925">
        <f>VLOOKUP(B5925,Prekės!$A$2:$E$3000,3,FALSE)</f>
        <v>280</v>
      </c>
      <c r="H5925">
        <f>VLOOKUP(B5925,Prekės!$A$2:$E$3000,4,FALSE)</f>
        <v>0.33</v>
      </c>
      <c r="I5925">
        <f>VLOOKUP(B5925,Prekės!$A$2:$E$3000,5,FALSE)</f>
        <v>5</v>
      </c>
      <c r="J5925">
        <f t="shared" si="187"/>
        <v>0.9900000000000001</v>
      </c>
      <c r="K5925">
        <f t="shared" si="188"/>
        <v>0.9900000000000001</v>
      </c>
    </row>
    <row r="5926" spans="1:11">
      <c r="A5926" s="1">
        <f>Atask.AtsOp!A5456</f>
        <v>42461</v>
      </c>
      <c r="B5926" t="str">
        <f>Atask.AtsOp!E5456</f>
        <v>3005-0002</v>
      </c>
      <c r="C5926" t="str">
        <f>Atask.AtsOp!H5456</f>
        <v>Alk. kokt. "Mix" Lime, 0,33l 5%</v>
      </c>
      <c r="D5926" t="str">
        <f>Atask.AtsOp!N5456</f>
        <v>But.</v>
      </c>
      <c r="E5926" t="str">
        <f>Atask.AtsOp!I5456</f>
        <v>Pardavimo užsakymas</v>
      </c>
      <c r="F5926">
        <f>Atask.AtsOp!M5456</f>
        <v>-168</v>
      </c>
      <c r="G5926">
        <f>VLOOKUP(B5926,Prekės!$A$2:$E$3000,3,FALSE)</f>
        <v>280</v>
      </c>
      <c r="H5926">
        <f>VLOOKUP(B5926,Prekės!$A$2:$E$3000,4,FALSE)</f>
        <v>0.33</v>
      </c>
      <c r="I5926">
        <f>VLOOKUP(B5926,Prekės!$A$2:$E$3000,5,FALSE)</f>
        <v>5</v>
      </c>
      <c r="J5926">
        <f t="shared" si="187"/>
        <v>-2.7720000000000002</v>
      </c>
      <c r="K5926">
        <f t="shared" si="188"/>
        <v>-2.7720000000000002</v>
      </c>
    </row>
    <row r="5927" spans="1:11">
      <c r="A5927" s="1">
        <f>Atask.AtsOp!A5457</f>
        <v>42464</v>
      </c>
      <c r="B5927" t="str">
        <f>Atask.AtsOp!E5457</f>
        <v>3005-0002</v>
      </c>
      <c r="C5927" t="str">
        <f>Atask.AtsOp!H5457</f>
        <v>Alk. kokt. "Mix" Lime, 0,33l 5%</v>
      </c>
      <c r="D5927" t="str">
        <f>Atask.AtsOp!N5457</f>
        <v>But.</v>
      </c>
      <c r="E5927" t="str">
        <f>Atask.AtsOp!I5457</f>
        <v>Pardavimo užsakymas</v>
      </c>
      <c r="F5927">
        <f>Atask.AtsOp!M5457</f>
        <v>-36</v>
      </c>
      <c r="G5927">
        <f>VLOOKUP(B5927,Prekės!$A$2:$E$3000,3,FALSE)</f>
        <v>280</v>
      </c>
      <c r="H5927">
        <f>VLOOKUP(B5927,Prekės!$A$2:$E$3000,4,FALSE)</f>
        <v>0.33</v>
      </c>
      <c r="I5927">
        <f>VLOOKUP(B5927,Prekės!$A$2:$E$3000,5,FALSE)</f>
        <v>5</v>
      </c>
      <c r="J5927">
        <f t="shared" si="187"/>
        <v>-0.59400000000000008</v>
      </c>
      <c r="K5927">
        <f t="shared" si="188"/>
        <v>-0.59400000000000008</v>
      </c>
    </row>
    <row r="5928" spans="1:11">
      <c r="A5928" s="1">
        <f>Atask.AtsOp!A5458</f>
        <v>42464</v>
      </c>
      <c r="B5928" t="str">
        <f>Atask.AtsOp!E5458</f>
        <v>3005-0002</v>
      </c>
      <c r="C5928" t="str">
        <f>Atask.AtsOp!H5458</f>
        <v>Alk. kokt. "Mix" Lime, 0,33l 5%</v>
      </c>
      <c r="D5928" t="str">
        <f>Atask.AtsOp!N5458</f>
        <v>But.</v>
      </c>
      <c r="E5928" t="str">
        <f>Atask.AtsOp!I5458</f>
        <v>Pardavimo užsakymas</v>
      </c>
      <c r="F5928">
        <f>Atask.AtsOp!M5458</f>
        <v>-12</v>
      </c>
      <c r="G5928">
        <f>VLOOKUP(B5928,Prekės!$A$2:$E$3000,3,FALSE)</f>
        <v>280</v>
      </c>
      <c r="H5928">
        <f>VLOOKUP(B5928,Prekės!$A$2:$E$3000,4,FALSE)</f>
        <v>0.33</v>
      </c>
      <c r="I5928">
        <f>VLOOKUP(B5928,Prekės!$A$2:$E$3000,5,FALSE)</f>
        <v>5</v>
      </c>
      <c r="J5928">
        <f t="shared" si="187"/>
        <v>-0.19800000000000001</v>
      </c>
      <c r="K5928">
        <f t="shared" si="188"/>
        <v>-0.19800000000000001</v>
      </c>
    </row>
    <row r="5929" spans="1:11">
      <c r="A5929" s="1">
        <f>Atask.AtsOp!A5459</f>
        <v>42465</v>
      </c>
      <c r="B5929" t="str">
        <f>Atask.AtsOp!E5459</f>
        <v>3005-0002</v>
      </c>
      <c r="C5929" t="str">
        <f>Atask.AtsOp!H5459</f>
        <v>Alk. kokt. "Mix" Lime, 0,33l 5%</v>
      </c>
      <c r="D5929" t="str">
        <f>Atask.AtsOp!N5459</f>
        <v>But.</v>
      </c>
      <c r="E5929" t="str">
        <f>Atask.AtsOp!I5459</f>
        <v>Pardavimo užsakymas</v>
      </c>
      <c r="F5929">
        <f>Atask.AtsOp!M5459</f>
        <v>-120</v>
      </c>
      <c r="G5929">
        <f>VLOOKUP(B5929,Prekės!$A$2:$E$3000,3,FALSE)</f>
        <v>280</v>
      </c>
      <c r="H5929">
        <f>VLOOKUP(B5929,Prekės!$A$2:$E$3000,4,FALSE)</f>
        <v>0.33</v>
      </c>
      <c r="I5929">
        <f>VLOOKUP(B5929,Prekės!$A$2:$E$3000,5,FALSE)</f>
        <v>5</v>
      </c>
      <c r="J5929">
        <f t="shared" si="187"/>
        <v>-1.9800000000000002</v>
      </c>
      <c r="K5929">
        <f t="shared" si="188"/>
        <v>-1.9800000000000002</v>
      </c>
    </row>
    <row r="5930" spans="1:11">
      <c r="A5930" s="1">
        <f>Atask.AtsOp!A5460</f>
        <v>42461</v>
      </c>
      <c r="B5930" t="str">
        <f>Atask.AtsOp!E5460</f>
        <v>3005-0002</v>
      </c>
      <c r="C5930" t="str">
        <f>Atask.AtsOp!H5460</f>
        <v>Alk. kokt. "Mix" Lime, 0,33l 5%</v>
      </c>
      <c r="D5930" t="str">
        <f>Atask.AtsOp!N5460</f>
        <v>But.</v>
      </c>
      <c r="E5930" t="str">
        <f>Atask.AtsOp!I5460</f>
        <v>Pardavimo užsakymas</v>
      </c>
      <c r="F5930">
        <f>Atask.AtsOp!M5460</f>
        <v>-48</v>
      </c>
      <c r="G5930">
        <f>VLOOKUP(B5930,Prekės!$A$2:$E$3000,3,FALSE)</f>
        <v>280</v>
      </c>
      <c r="H5930">
        <f>VLOOKUP(B5930,Prekės!$A$2:$E$3000,4,FALSE)</f>
        <v>0.33</v>
      </c>
      <c r="I5930">
        <f>VLOOKUP(B5930,Prekės!$A$2:$E$3000,5,FALSE)</f>
        <v>5</v>
      </c>
      <c r="J5930">
        <f t="shared" si="187"/>
        <v>-0.79200000000000004</v>
      </c>
      <c r="K5930">
        <f t="shared" si="188"/>
        <v>-0.79200000000000004</v>
      </c>
    </row>
    <row r="5931" spans="1:11">
      <c r="A5931" s="1">
        <f>Atask.AtsOp!A5461</f>
        <v>42466</v>
      </c>
      <c r="B5931" t="str">
        <f>Atask.AtsOp!E5461</f>
        <v>3005-0002</v>
      </c>
      <c r="C5931" t="str">
        <f>Atask.AtsOp!H5461</f>
        <v>Alk. kokt. "Mix" Lime, 0,33l 5%</v>
      </c>
      <c r="D5931" t="str">
        <f>Atask.AtsOp!N5461</f>
        <v>But.</v>
      </c>
      <c r="E5931" t="str">
        <f>Atask.AtsOp!I5461</f>
        <v>Pardavimo užsakymas</v>
      </c>
      <c r="F5931">
        <f>Atask.AtsOp!M5461</f>
        <v>-12</v>
      </c>
      <c r="G5931">
        <f>VLOOKUP(B5931,Prekės!$A$2:$E$3000,3,FALSE)</f>
        <v>280</v>
      </c>
      <c r="H5931">
        <f>VLOOKUP(B5931,Prekės!$A$2:$E$3000,4,FALSE)</f>
        <v>0.33</v>
      </c>
      <c r="I5931">
        <f>VLOOKUP(B5931,Prekės!$A$2:$E$3000,5,FALSE)</f>
        <v>5</v>
      </c>
      <c r="J5931">
        <f t="shared" si="187"/>
        <v>-0.19800000000000001</v>
      </c>
      <c r="K5931">
        <f t="shared" si="188"/>
        <v>-0.19800000000000001</v>
      </c>
    </row>
    <row r="5932" spans="1:11">
      <c r="A5932" s="1">
        <f>Atask.AtsOp!A5462</f>
        <v>42473</v>
      </c>
      <c r="B5932" t="str">
        <f>Atask.AtsOp!E5462</f>
        <v>3005-0002</v>
      </c>
      <c r="C5932" t="str">
        <f>Atask.AtsOp!H5462</f>
        <v>Alk. kokt. "Mix" Lime, 0,33l 5%</v>
      </c>
      <c r="D5932" t="str">
        <f>Atask.AtsOp!N5462</f>
        <v>But.</v>
      </c>
      <c r="E5932" t="str">
        <f>Atask.AtsOp!I5462</f>
        <v>Pardavimo užsakymas</v>
      </c>
      <c r="F5932">
        <f>Atask.AtsOp!M5462</f>
        <v>-24</v>
      </c>
      <c r="G5932">
        <f>VLOOKUP(B5932,Prekės!$A$2:$E$3000,3,FALSE)</f>
        <v>280</v>
      </c>
      <c r="H5932">
        <f>VLOOKUP(B5932,Prekės!$A$2:$E$3000,4,FALSE)</f>
        <v>0.33</v>
      </c>
      <c r="I5932">
        <f>VLOOKUP(B5932,Prekės!$A$2:$E$3000,5,FALSE)</f>
        <v>5</v>
      </c>
      <c r="J5932">
        <f t="shared" si="187"/>
        <v>-0.39600000000000002</v>
      </c>
      <c r="K5932">
        <f t="shared" si="188"/>
        <v>-0.39600000000000002</v>
      </c>
    </row>
    <row r="5933" spans="1:11">
      <c r="A5933" s="1">
        <f>Atask.AtsOp!A5463</f>
        <v>42467</v>
      </c>
      <c r="B5933" t="str">
        <f>Atask.AtsOp!E5463</f>
        <v>3005-0002</v>
      </c>
      <c r="C5933" t="str">
        <f>Atask.AtsOp!H5463</f>
        <v>Alk. kokt. "Mix" Lime, 0,33l 5%</v>
      </c>
      <c r="D5933" t="str">
        <f>Atask.AtsOp!N5463</f>
        <v>But.</v>
      </c>
      <c r="E5933" t="str">
        <f>Atask.AtsOp!I5463</f>
        <v>Pardavimo užsakymas</v>
      </c>
      <c r="F5933">
        <f>Atask.AtsOp!M5463</f>
        <v>-864</v>
      </c>
      <c r="G5933">
        <f>VLOOKUP(B5933,Prekės!$A$2:$E$3000,3,FALSE)</f>
        <v>280</v>
      </c>
      <c r="H5933">
        <f>VLOOKUP(B5933,Prekės!$A$2:$E$3000,4,FALSE)</f>
        <v>0.33</v>
      </c>
      <c r="I5933">
        <f>VLOOKUP(B5933,Prekės!$A$2:$E$3000,5,FALSE)</f>
        <v>5</v>
      </c>
      <c r="J5933">
        <f t="shared" si="187"/>
        <v>-14.256</v>
      </c>
      <c r="K5933">
        <f t="shared" si="188"/>
        <v>-14.256</v>
      </c>
    </row>
    <row r="5934" spans="1:11">
      <c r="A5934" s="1">
        <f>Atask.AtsOp!A5464</f>
        <v>42467</v>
      </c>
      <c r="B5934" t="str">
        <f>Atask.AtsOp!E5464</f>
        <v>3005-0002</v>
      </c>
      <c r="C5934" t="str">
        <f>Atask.AtsOp!H5464</f>
        <v>Alk. kokt. "Mix" Lime, 0,33l 5%</v>
      </c>
      <c r="D5934" t="str">
        <f>Atask.AtsOp!N5464</f>
        <v>But.</v>
      </c>
      <c r="E5934" t="str">
        <f>Atask.AtsOp!I5464</f>
        <v>Pardavimo užsakymas</v>
      </c>
      <c r="F5934">
        <f>Atask.AtsOp!M5464</f>
        <v>-120</v>
      </c>
      <c r="G5934">
        <f>VLOOKUP(B5934,Prekės!$A$2:$E$3000,3,FALSE)</f>
        <v>280</v>
      </c>
      <c r="H5934">
        <f>VLOOKUP(B5934,Prekės!$A$2:$E$3000,4,FALSE)</f>
        <v>0.33</v>
      </c>
      <c r="I5934">
        <f>VLOOKUP(B5934,Prekės!$A$2:$E$3000,5,FALSE)</f>
        <v>5</v>
      </c>
      <c r="J5934">
        <f t="shared" si="187"/>
        <v>-1.9800000000000002</v>
      </c>
      <c r="K5934">
        <f t="shared" si="188"/>
        <v>-1.9800000000000002</v>
      </c>
    </row>
    <row r="5935" spans="1:11">
      <c r="A5935" s="1">
        <f>Atask.AtsOp!A5465</f>
        <v>42474</v>
      </c>
      <c r="B5935" t="str">
        <f>Atask.AtsOp!E5465</f>
        <v>3005-0002</v>
      </c>
      <c r="C5935" t="str">
        <f>Atask.AtsOp!H5465</f>
        <v>Alk. kokt. "Mix" Lime, 0,33l 5%</v>
      </c>
      <c r="D5935" t="str">
        <f>Atask.AtsOp!N5465</f>
        <v>But.</v>
      </c>
      <c r="E5935" t="str">
        <f>Atask.AtsOp!I5465</f>
        <v>Pardavimo užsakymas</v>
      </c>
      <c r="F5935">
        <f>Atask.AtsOp!M5465</f>
        <v>-24</v>
      </c>
      <c r="G5935">
        <f>VLOOKUP(B5935,Prekės!$A$2:$E$3000,3,FALSE)</f>
        <v>280</v>
      </c>
      <c r="H5935">
        <f>VLOOKUP(B5935,Prekės!$A$2:$E$3000,4,FALSE)</f>
        <v>0.33</v>
      </c>
      <c r="I5935">
        <f>VLOOKUP(B5935,Prekės!$A$2:$E$3000,5,FALSE)</f>
        <v>5</v>
      </c>
      <c r="J5935">
        <f t="shared" si="187"/>
        <v>-0.39600000000000002</v>
      </c>
      <c r="K5935">
        <f t="shared" si="188"/>
        <v>-0.39600000000000002</v>
      </c>
    </row>
    <row r="5936" spans="1:11">
      <c r="A5936" s="1">
        <f>Atask.AtsOp!A5466</f>
        <v>42475</v>
      </c>
      <c r="B5936" t="str">
        <f>Atask.AtsOp!E5466</f>
        <v>3005-0002</v>
      </c>
      <c r="C5936" t="str">
        <f>Atask.AtsOp!H5466</f>
        <v>Alk. kokt. "Mix" Lime, 0,33l 5%</v>
      </c>
      <c r="D5936" t="str">
        <f>Atask.AtsOp!N5466</f>
        <v>But.</v>
      </c>
      <c r="E5936" t="str">
        <f>Atask.AtsOp!I5466</f>
        <v>Pardavimo užsakymas</v>
      </c>
      <c r="F5936">
        <f>Atask.AtsOp!M5466</f>
        <v>-864</v>
      </c>
      <c r="G5936">
        <f>VLOOKUP(B5936,Prekės!$A$2:$E$3000,3,FALSE)</f>
        <v>280</v>
      </c>
      <c r="H5936">
        <f>VLOOKUP(B5936,Prekės!$A$2:$E$3000,4,FALSE)</f>
        <v>0.33</v>
      </c>
      <c r="I5936">
        <f>VLOOKUP(B5936,Prekės!$A$2:$E$3000,5,FALSE)</f>
        <v>5</v>
      </c>
      <c r="J5936">
        <f t="shared" si="187"/>
        <v>-14.256</v>
      </c>
      <c r="K5936">
        <f t="shared" si="188"/>
        <v>-14.256</v>
      </c>
    </row>
    <row r="5937" spans="1:11">
      <c r="A5937" s="1">
        <f>Atask.AtsOp!A5467</f>
        <v>42474</v>
      </c>
      <c r="B5937" t="str">
        <f>Atask.AtsOp!E5467</f>
        <v>3005-0002</v>
      </c>
      <c r="C5937" t="str">
        <f>Atask.AtsOp!H5467</f>
        <v>Alk. kokt. "Mix" Lime, 0,33l 5%</v>
      </c>
      <c r="D5937" t="str">
        <f>Atask.AtsOp!N5467</f>
        <v>But.</v>
      </c>
      <c r="E5937" t="str">
        <f>Atask.AtsOp!I5467</f>
        <v>Pardavimo užsakymas</v>
      </c>
      <c r="F5937">
        <f>Atask.AtsOp!M5467</f>
        <v>-84</v>
      </c>
      <c r="G5937">
        <f>VLOOKUP(B5937,Prekės!$A$2:$E$3000,3,FALSE)</f>
        <v>280</v>
      </c>
      <c r="H5937">
        <f>VLOOKUP(B5937,Prekės!$A$2:$E$3000,4,FALSE)</f>
        <v>0.33</v>
      </c>
      <c r="I5937">
        <f>VLOOKUP(B5937,Prekės!$A$2:$E$3000,5,FALSE)</f>
        <v>5</v>
      </c>
      <c r="J5937">
        <f t="shared" si="187"/>
        <v>-1.3860000000000001</v>
      </c>
      <c r="K5937">
        <f t="shared" si="188"/>
        <v>-1.3860000000000001</v>
      </c>
    </row>
    <row r="5938" spans="1:11">
      <c r="A5938" s="1">
        <f>Atask.AtsOp!A5468</f>
        <v>42475</v>
      </c>
      <c r="B5938" t="str">
        <f>Atask.AtsOp!E5468</f>
        <v>3005-0002</v>
      </c>
      <c r="C5938" t="str">
        <f>Atask.AtsOp!H5468</f>
        <v>Alk. kokt. "Mix" Lime, 0,33l 5%</v>
      </c>
      <c r="D5938" t="str">
        <f>Atask.AtsOp!N5468</f>
        <v>But.</v>
      </c>
      <c r="E5938" t="str">
        <f>Atask.AtsOp!I5468</f>
        <v>Pardavimo užsakymas</v>
      </c>
      <c r="F5938">
        <f>Atask.AtsOp!M5468</f>
        <v>-36</v>
      </c>
      <c r="G5938">
        <f>VLOOKUP(B5938,Prekės!$A$2:$E$3000,3,FALSE)</f>
        <v>280</v>
      </c>
      <c r="H5938">
        <f>VLOOKUP(B5938,Prekės!$A$2:$E$3000,4,FALSE)</f>
        <v>0.33</v>
      </c>
      <c r="I5938">
        <f>VLOOKUP(B5938,Prekės!$A$2:$E$3000,5,FALSE)</f>
        <v>5</v>
      </c>
      <c r="J5938">
        <f t="shared" si="187"/>
        <v>-0.59400000000000008</v>
      </c>
      <c r="K5938">
        <f t="shared" si="188"/>
        <v>-0.59400000000000008</v>
      </c>
    </row>
    <row r="5939" spans="1:11">
      <c r="A5939" s="1">
        <f>Atask.AtsOp!A5469</f>
        <v>42467</v>
      </c>
      <c r="B5939" t="str">
        <f>Atask.AtsOp!E5469</f>
        <v>3005-0002</v>
      </c>
      <c r="C5939" t="str">
        <f>Atask.AtsOp!H5469</f>
        <v>Alk. kokt. "Mix" Lime, 0,33l 5%</v>
      </c>
      <c r="D5939" t="str">
        <f>Atask.AtsOp!N5469</f>
        <v>But.</v>
      </c>
      <c r="E5939" t="str">
        <f>Atask.AtsOp!I5469</f>
        <v>Pardavimo užsakymas</v>
      </c>
      <c r="F5939">
        <f>Atask.AtsOp!M5469</f>
        <v>-12</v>
      </c>
      <c r="G5939">
        <f>VLOOKUP(B5939,Prekės!$A$2:$E$3000,3,FALSE)</f>
        <v>280</v>
      </c>
      <c r="H5939">
        <f>VLOOKUP(B5939,Prekės!$A$2:$E$3000,4,FALSE)</f>
        <v>0.33</v>
      </c>
      <c r="I5939">
        <f>VLOOKUP(B5939,Prekės!$A$2:$E$3000,5,FALSE)</f>
        <v>5</v>
      </c>
      <c r="J5939">
        <f t="shared" si="187"/>
        <v>-0.19800000000000001</v>
      </c>
      <c r="K5939">
        <f t="shared" si="188"/>
        <v>-0.19800000000000001</v>
      </c>
    </row>
    <row r="5940" spans="1:11">
      <c r="A5940" s="1">
        <f>Atask.AtsOp!A5470</f>
        <v>42468</v>
      </c>
      <c r="B5940" t="str">
        <f>Atask.AtsOp!E5470</f>
        <v>3005-0002</v>
      </c>
      <c r="C5940" t="str">
        <f>Atask.AtsOp!H5470</f>
        <v>Alk. kokt. "Mix" Lime, 0,33l 5%</v>
      </c>
      <c r="D5940" t="str">
        <f>Atask.AtsOp!N5470</f>
        <v>But.</v>
      </c>
      <c r="E5940" t="str">
        <f>Atask.AtsOp!I5470</f>
        <v>Pardavimo užsakymas</v>
      </c>
      <c r="F5940">
        <f>Atask.AtsOp!M5470</f>
        <v>-60</v>
      </c>
      <c r="G5940">
        <f>VLOOKUP(B5940,Prekės!$A$2:$E$3000,3,FALSE)</f>
        <v>280</v>
      </c>
      <c r="H5940">
        <f>VLOOKUP(B5940,Prekės!$A$2:$E$3000,4,FALSE)</f>
        <v>0.33</v>
      </c>
      <c r="I5940">
        <f>VLOOKUP(B5940,Prekės!$A$2:$E$3000,5,FALSE)</f>
        <v>5</v>
      </c>
      <c r="J5940">
        <f t="shared" si="187"/>
        <v>-0.9900000000000001</v>
      </c>
      <c r="K5940">
        <f t="shared" si="188"/>
        <v>-0.9900000000000001</v>
      </c>
    </row>
    <row r="5941" spans="1:11">
      <c r="A5941" s="1">
        <f>Atask.AtsOp!A5471</f>
        <v>42473</v>
      </c>
      <c r="B5941" t="str">
        <f>Atask.AtsOp!E5471</f>
        <v>3005-0002</v>
      </c>
      <c r="C5941" t="str">
        <f>Atask.AtsOp!H5471</f>
        <v>Alk. kokt. "Mix" Lime, 0,33l 5%</v>
      </c>
      <c r="D5941" t="str">
        <f>Atask.AtsOp!N5471</f>
        <v>But.</v>
      </c>
      <c r="E5941" t="str">
        <f>Atask.AtsOp!I5471</f>
        <v>Pardavimo užsakymas</v>
      </c>
      <c r="F5941">
        <f>Atask.AtsOp!M5471</f>
        <v>-24</v>
      </c>
      <c r="G5941">
        <f>VLOOKUP(B5941,Prekės!$A$2:$E$3000,3,FALSE)</f>
        <v>280</v>
      </c>
      <c r="H5941">
        <f>VLOOKUP(B5941,Prekės!$A$2:$E$3000,4,FALSE)</f>
        <v>0.33</v>
      </c>
      <c r="I5941">
        <f>VLOOKUP(B5941,Prekės!$A$2:$E$3000,5,FALSE)</f>
        <v>5</v>
      </c>
      <c r="J5941">
        <f t="shared" si="187"/>
        <v>-0.39600000000000002</v>
      </c>
      <c r="K5941">
        <f t="shared" si="188"/>
        <v>-0.39600000000000002</v>
      </c>
    </row>
    <row r="5942" spans="1:11">
      <c r="A5942" s="1">
        <f>Atask.AtsOp!A5472</f>
        <v>42471</v>
      </c>
      <c r="B5942" t="str">
        <f>Atask.AtsOp!E5472</f>
        <v>3005-0002</v>
      </c>
      <c r="C5942" t="str">
        <f>Atask.AtsOp!H5472</f>
        <v>Alk. kokt. "Mix" Lime, 0,33l 5%</v>
      </c>
      <c r="D5942" t="str">
        <f>Atask.AtsOp!N5472</f>
        <v>But.</v>
      </c>
      <c r="E5942" t="str">
        <f>Atask.AtsOp!I5472</f>
        <v>Pardavimo užsakymas</v>
      </c>
      <c r="F5942">
        <f>Atask.AtsOp!M5472</f>
        <v>-12</v>
      </c>
      <c r="G5942">
        <f>VLOOKUP(B5942,Prekės!$A$2:$E$3000,3,FALSE)</f>
        <v>280</v>
      </c>
      <c r="H5942">
        <f>VLOOKUP(B5942,Prekės!$A$2:$E$3000,4,FALSE)</f>
        <v>0.33</v>
      </c>
      <c r="I5942">
        <f>VLOOKUP(B5942,Prekės!$A$2:$E$3000,5,FALSE)</f>
        <v>5</v>
      </c>
      <c r="J5942">
        <f t="shared" si="187"/>
        <v>-0.19800000000000001</v>
      </c>
      <c r="K5942">
        <f t="shared" si="188"/>
        <v>-0.19800000000000001</v>
      </c>
    </row>
    <row r="5943" spans="1:11">
      <c r="A5943" s="1">
        <f>Atask.AtsOp!A5473</f>
        <v>42478</v>
      </c>
      <c r="B5943" t="str">
        <f>Atask.AtsOp!E5473</f>
        <v>3005-0002</v>
      </c>
      <c r="C5943" t="str">
        <f>Atask.AtsOp!H5473</f>
        <v>Alk. kokt. "Mix" Lime, 0,33l 5%</v>
      </c>
      <c r="D5943" t="str">
        <f>Atask.AtsOp!N5473</f>
        <v>But.</v>
      </c>
      <c r="E5943" t="str">
        <f>Atask.AtsOp!I5473</f>
        <v>Pardavimo užsakymas</v>
      </c>
      <c r="F5943">
        <f>Atask.AtsOp!M5473</f>
        <v>-60</v>
      </c>
      <c r="G5943">
        <f>VLOOKUP(B5943,Prekės!$A$2:$E$3000,3,FALSE)</f>
        <v>280</v>
      </c>
      <c r="H5943">
        <f>VLOOKUP(B5943,Prekės!$A$2:$E$3000,4,FALSE)</f>
        <v>0.33</v>
      </c>
      <c r="I5943">
        <f>VLOOKUP(B5943,Prekės!$A$2:$E$3000,5,FALSE)</f>
        <v>5</v>
      </c>
      <c r="J5943">
        <f t="shared" si="187"/>
        <v>-0.9900000000000001</v>
      </c>
      <c r="K5943">
        <f t="shared" si="188"/>
        <v>-0.9900000000000001</v>
      </c>
    </row>
    <row r="5944" spans="1:11">
      <c r="A5944" s="1">
        <f>Atask.AtsOp!A5474</f>
        <v>42478</v>
      </c>
      <c r="B5944" t="str">
        <f>Atask.AtsOp!E5474</f>
        <v>3005-0002</v>
      </c>
      <c r="C5944" t="str">
        <f>Atask.AtsOp!H5474</f>
        <v>Alk. kokt. "Mix" Lime, 0,33l 5%</v>
      </c>
      <c r="D5944" t="str">
        <f>Atask.AtsOp!N5474</f>
        <v>But.</v>
      </c>
      <c r="E5944" t="str">
        <f>Atask.AtsOp!I5474</f>
        <v>Pardavimo užsakymas</v>
      </c>
      <c r="F5944">
        <f>Atask.AtsOp!M5474</f>
        <v>-132</v>
      </c>
      <c r="G5944">
        <f>VLOOKUP(B5944,Prekės!$A$2:$E$3000,3,FALSE)</f>
        <v>280</v>
      </c>
      <c r="H5944">
        <f>VLOOKUP(B5944,Prekės!$A$2:$E$3000,4,FALSE)</f>
        <v>0.33</v>
      </c>
      <c r="I5944">
        <f>VLOOKUP(B5944,Prekės!$A$2:$E$3000,5,FALSE)</f>
        <v>5</v>
      </c>
      <c r="J5944">
        <f t="shared" si="187"/>
        <v>-2.1780000000000004</v>
      </c>
      <c r="K5944">
        <f t="shared" si="188"/>
        <v>-2.1780000000000004</v>
      </c>
    </row>
    <row r="5945" spans="1:11">
      <c r="A5945" s="1">
        <f>Atask.AtsOp!A5475</f>
        <v>42478</v>
      </c>
      <c r="B5945" t="str">
        <f>Atask.AtsOp!E5475</f>
        <v>3005-0002</v>
      </c>
      <c r="C5945" t="str">
        <f>Atask.AtsOp!H5475</f>
        <v>Alk. kokt. "Mix" Lime, 0,33l 5%</v>
      </c>
      <c r="D5945" t="str">
        <f>Atask.AtsOp!N5475</f>
        <v>But.</v>
      </c>
      <c r="E5945" t="str">
        <f>Atask.AtsOp!I5475</f>
        <v>Pardavimo užsakymas</v>
      </c>
      <c r="F5945">
        <f>Atask.AtsOp!M5475</f>
        <v>-115</v>
      </c>
      <c r="G5945">
        <f>VLOOKUP(B5945,Prekės!$A$2:$E$3000,3,FALSE)</f>
        <v>280</v>
      </c>
      <c r="H5945">
        <f>VLOOKUP(B5945,Prekės!$A$2:$E$3000,4,FALSE)</f>
        <v>0.33</v>
      </c>
      <c r="I5945">
        <f>VLOOKUP(B5945,Prekės!$A$2:$E$3000,5,FALSE)</f>
        <v>5</v>
      </c>
      <c r="J5945">
        <f t="shared" si="187"/>
        <v>-1.8975000000000002</v>
      </c>
      <c r="K5945">
        <f t="shared" si="188"/>
        <v>-1.8975000000000002</v>
      </c>
    </row>
    <row r="5946" spans="1:11">
      <c r="A5946" s="1">
        <f>Atask.AtsOp!A5476</f>
        <v>42478</v>
      </c>
      <c r="B5946" t="str">
        <f>Atask.AtsOp!E5476</f>
        <v>3005-0002</v>
      </c>
      <c r="C5946" t="str">
        <f>Atask.AtsOp!H5476</f>
        <v>Alk. kokt. "Mix" Lime, 0,33l 5%</v>
      </c>
      <c r="D5946" t="str">
        <f>Atask.AtsOp!N5476</f>
        <v>But.</v>
      </c>
      <c r="E5946" t="str">
        <f>Atask.AtsOp!I5476</f>
        <v>Pardavimo užsakymas</v>
      </c>
      <c r="F5946">
        <f>Atask.AtsOp!M5476</f>
        <v>-749</v>
      </c>
      <c r="G5946">
        <f>VLOOKUP(B5946,Prekės!$A$2:$E$3000,3,FALSE)</f>
        <v>280</v>
      </c>
      <c r="H5946">
        <f>VLOOKUP(B5946,Prekės!$A$2:$E$3000,4,FALSE)</f>
        <v>0.33</v>
      </c>
      <c r="I5946">
        <f>VLOOKUP(B5946,Prekės!$A$2:$E$3000,5,FALSE)</f>
        <v>5</v>
      </c>
      <c r="J5946">
        <f t="shared" si="187"/>
        <v>-12.358500000000001</v>
      </c>
      <c r="K5946">
        <f t="shared" si="188"/>
        <v>-12.358500000000001</v>
      </c>
    </row>
    <row r="5947" spans="1:11">
      <c r="A5947" s="1">
        <f>Atask.AtsOp!A5477</f>
        <v>42482</v>
      </c>
      <c r="B5947" t="str">
        <f>Atask.AtsOp!E5477</f>
        <v>3005-0002</v>
      </c>
      <c r="C5947" t="str">
        <f>Atask.AtsOp!H5477</f>
        <v>Alk. kokt. "Mix" Lime, 0,33l 5%</v>
      </c>
      <c r="D5947" t="str">
        <f>Atask.AtsOp!N5477</f>
        <v>But.</v>
      </c>
      <c r="E5947" t="str">
        <f>Atask.AtsOp!I5477</f>
        <v>Pardavimo užsakymas</v>
      </c>
      <c r="F5947">
        <f>Atask.AtsOp!M5477</f>
        <v>-108</v>
      </c>
      <c r="G5947">
        <f>VLOOKUP(B5947,Prekės!$A$2:$E$3000,3,FALSE)</f>
        <v>280</v>
      </c>
      <c r="H5947">
        <f>VLOOKUP(B5947,Prekės!$A$2:$E$3000,4,FALSE)</f>
        <v>0.33</v>
      </c>
      <c r="I5947">
        <f>VLOOKUP(B5947,Prekės!$A$2:$E$3000,5,FALSE)</f>
        <v>5</v>
      </c>
      <c r="J5947">
        <f t="shared" si="187"/>
        <v>-1.782</v>
      </c>
      <c r="K5947">
        <f t="shared" si="188"/>
        <v>-1.782</v>
      </c>
    </row>
    <row r="5948" spans="1:11">
      <c r="A5948" s="1">
        <f>Atask.AtsOp!A5478</f>
        <v>42485</v>
      </c>
      <c r="B5948" t="str">
        <f>Atask.AtsOp!E5478</f>
        <v>3005-0002</v>
      </c>
      <c r="C5948" t="str">
        <f>Atask.AtsOp!H5478</f>
        <v>Alk. kokt. "Mix" Lime, 0,33l 5%</v>
      </c>
      <c r="D5948" t="str">
        <f>Atask.AtsOp!N5478</f>
        <v>But.</v>
      </c>
      <c r="E5948" t="str">
        <f>Atask.AtsOp!I5478</f>
        <v>Pardavimo užsakymas</v>
      </c>
      <c r="F5948">
        <f>Atask.AtsOp!M5478</f>
        <v>-36</v>
      </c>
      <c r="G5948">
        <f>VLOOKUP(B5948,Prekės!$A$2:$E$3000,3,FALSE)</f>
        <v>280</v>
      </c>
      <c r="H5948">
        <f>VLOOKUP(B5948,Prekės!$A$2:$E$3000,4,FALSE)</f>
        <v>0.33</v>
      </c>
      <c r="I5948">
        <f>VLOOKUP(B5948,Prekės!$A$2:$E$3000,5,FALSE)</f>
        <v>5</v>
      </c>
      <c r="J5948">
        <f t="shared" si="187"/>
        <v>-0.59400000000000008</v>
      </c>
      <c r="K5948">
        <f t="shared" si="188"/>
        <v>-0.59400000000000008</v>
      </c>
    </row>
    <row r="5949" spans="1:11">
      <c r="A5949" s="1">
        <f>Atask.AtsOp!A5479</f>
        <v>42485</v>
      </c>
      <c r="B5949" t="str">
        <f>Atask.AtsOp!E5479</f>
        <v>3005-0002</v>
      </c>
      <c r="C5949" t="str">
        <f>Atask.AtsOp!H5479</f>
        <v>Alk. kokt. "Mix" Lime, 0,33l 5%</v>
      </c>
      <c r="D5949" t="str">
        <f>Atask.AtsOp!N5479</f>
        <v>But.</v>
      </c>
      <c r="E5949" t="str">
        <f>Atask.AtsOp!I5479</f>
        <v>Pardavimo užsakymas</v>
      </c>
      <c r="F5949">
        <f>Atask.AtsOp!M5479</f>
        <v>-36</v>
      </c>
      <c r="G5949">
        <f>VLOOKUP(B5949,Prekės!$A$2:$E$3000,3,FALSE)</f>
        <v>280</v>
      </c>
      <c r="H5949">
        <f>VLOOKUP(B5949,Prekės!$A$2:$E$3000,4,FALSE)</f>
        <v>0.33</v>
      </c>
      <c r="I5949">
        <f>VLOOKUP(B5949,Prekės!$A$2:$E$3000,5,FALSE)</f>
        <v>5</v>
      </c>
      <c r="J5949">
        <f t="shared" si="187"/>
        <v>-0.59400000000000008</v>
      </c>
      <c r="K5949">
        <f t="shared" si="188"/>
        <v>-0.59400000000000008</v>
      </c>
    </row>
    <row r="5950" spans="1:11">
      <c r="A5950" s="1">
        <f>Atask.AtsOp!A5480</f>
        <v>42485</v>
      </c>
      <c r="B5950" t="str">
        <f>Atask.AtsOp!E5480</f>
        <v>3005-0002</v>
      </c>
      <c r="C5950" t="str">
        <f>Atask.AtsOp!H5480</f>
        <v>Alk. kokt. "Mix" Lime, 0,33l 5%</v>
      </c>
      <c r="D5950" t="str">
        <f>Atask.AtsOp!N5480</f>
        <v>But.</v>
      </c>
      <c r="E5950" t="str">
        <f>Atask.AtsOp!I5480</f>
        <v>Pardavimo užsakymas</v>
      </c>
      <c r="F5950">
        <f>Atask.AtsOp!M5480</f>
        <v>-864</v>
      </c>
      <c r="G5950">
        <f>VLOOKUP(B5950,Prekės!$A$2:$E$3000,3,FALSE)</f>
        <v>280</v>
      </c>
      <c r="H5950">
        <f>VLOOKUP(B5950,Prekės!$A$2:$E$3000,4,FALSE)</f>
        <v>0.33</v>
      </c>
      <c r="I5950">
        <f>VLOOKUP(B5950,Prekės!$A$2:$E$3000,5,FALSE)</f>
        <v>5</v>
      </c>
      <c r="J5950">
        <f t="shared" si="187"/>
        <v>-14.256</v>
      </c>
      <c r="K5950">
        <f t="shared" si="188"/>
        <v>-14.256</v>
      </c>
    </row>
    <row r="5951" spans="1:11">
      <c r="A5951" s="1">
        <f>Atask.AtsOp!A5481</f>
        <v>42479</v>
      </c>
      <c r="B5951" t="str">
        <f>Atask.AtsOp!E5481</f>
        <v>3005-0002</v>
      </c>
      <c r="C5951" t="str">
        <f>Atask.AtsOp!H5481</f>
        <v>Alk. kokt. "Mix" Lime, 0,33l 5%</v>
      </c>
      <c r="D5951" t="str">
        <f>Atask.AtsOp!N5481</f>
        <v>But.</v>
      </c>
      <c r="E5951" t="str">
        <f>Atask.AtsOp!I5481</f>
        <v>Pardavimo užsakymas</v>
      </c>
      <c r="F5951">
        <f>Atask.AtsOp!M5481</f>
        <v>-864</v>
      </c>
      <c r="G5951">
        <f>VLOOKUP(B5951,Prekės!$A$2:$E$3000,3,FALSE)</f>
        <v>280</v>
      </c>
      <c r="H5951">
        <f>VLOOKUP(B5951,Prekės!$A$2:$E$3000,4,FALSE)</f>
        <v>0.33</v>
      </c>
      <c r="I5951">
        <f>VLOOKUP(B5951,Prekės!$A$2:$E$3000,5,FALSE)</f>
        <v>5</v>
      </c>
      <c r="J5951">
        <f t="shared" si="187"/>
        <v>-14.256</v>
      </c>
      <c r="K5951">
        <f t="shared" si="188"/>
        <v>-14.256</v>
      </c>
    </row>
    <row r="5952" spans="1:11">
      <c r="A5952" s="1">
        <f>Atask.AtsOp!A5482</f>
        <v>42480</v>
      </c>
      <c r="B5952" t="str">
        <f>Atask.AtsOp!E5482</f>
        <v>3005-0002</v>
      </c>
      <c r="C5952" t="str">
        <f>Atask.AtsOp!H5482</f>
        <v>Alk. kokt. "Mix" Lime, 0,33l 5%</v>
      </c>
      <c r="D5952" t="str">
        <f>Atask.AtsOp!N5482</f>
        <v>But.</v>
      </c>
      <c r="E5952" t="str">
        <f>Atask.AtsOp!I5482</f>
        <v>Pardavimo užsakymas</v>
      </c>
      <c r="F5952">
        <f>Atask.AtsOp!M5482</f>
        <v>-12</v>
      </c>
      <c r="G5952">
        <f>VLOOKUP(B5952,Prekės!$A$2:$E$3000,3,FALSE)</f>
        <v>280</v>
      </c>
      <c r="H5952">
        <f>VLOOKUP(B5952,Prekės!$A$2:$E$3000,4,FALSE)</f>
        <v>0.33</v>
      </c>
      <c r="I5952">
        <f>VLOOKUP(B5952,Prekės!$A$2:$E$3000,5,FALSE)</f>
        <v>5</v>
      </c>
      <c r="J5952">
        <f t="shared" si="187"/>
        <v>-0.19800000000000001</v>
      </c>
      <c r="K5952">
        <f t="shared" si="188"/>
        <v>-0.19800000000000001</v>
      </c>
    </row>
    <row r="5953" spans="1:11">
      <c r="A5953" s="1">
        <f>Atask.AtsOp!A5483</f>
        <v>42481</v>
      </c>
      <c r="B5953" t="str">
        <f>Atask.AtsOp!E5483</f>
        <v>3005-0002</v>
      </c>
      <c r="C5953" t="str">
        <f>Atask.AtsOp!H5483</f>
        <v>Alk. kokt. "Mix" Lime, 0,33l 5%</v>
      </c>
      <c r="D5953" t="str">
        <f>Atask.AtsOp!N5483</f>
        <v>But.</v>
      </c>
      <c r="E5953" t="str">
        <f>Atask.AtsOp!I5483</f>
        <v>Pardavimo užsakymas</v>
      </c>
      <c r="F5953">
        <f>Atask.AtsOp!M5483</f>
        <v>-24</v>
      </c>
      <c r="G5953">
        <f>VLOOKUP(B5953,Prekės!$A$2:$E$3000,3,FALSE)</f>
        <v>280</v>
      </c>
      <c r="H5953">
        <f>VLOOKUP(B5953,Prekės!$A$2:$E$3000,4,FALSE)</f>
        <v>0.33</v>
      </c>
      <c r="I5953">
        <f>VLOOKUP(B5953,Prekės!$A$2:$E$3000,5,FALSE)</f>
        <v>5</v>
      </c>
      <c r="J5953">
        <f t="shared" si="187"/>
        <v>-0.39600000000000002</v>
      </c>
      <c r="K5953">
        <f t="shared" si="188"/>
        <v>-0.39600000000000002</v>
      </c>
    </row>
    <row r="5954" spans="1:11">
      <c r="A5954" s="1">
        <f>Atask.AtsOp!A5484</f>
        <v>42486</v>
      </c>
      <c r="B5954" t="str">
        <f>Atask.AtsOp!E5484</f>
        <v>3005-0002</v>
      </c>
      <c r="C5954" t="str">
        <f>Atask.AtsOp!H5484</f>
        <v>Alk. kokt. "Mix" Lime, 0,33l 5%</v>
      </c>
      <c r="D5954" t="str">
        <f>Atask.AtsOp!N5484</f>
        <v>But.</v>
      </c>
      <c r="E5954" t="str">
        <f>Atask.AtsOp!I5484</f>
        <v>Pardavimo užsakymas</v>
      </c>
      <c r="F5954">
        <f>Atask.AtsOp!M5484</f>
        <v>-12</v>
      </c>
      <c r="G5954">
        <f>VLOOKUP(B5954,Prekės!$A$2:$E$3000,3,FALSE)</f>
        <v>280</v>
      </c>
      <c r="H5954">
        <f>VLOOKUP(B5954,Prekės!$A$2:$E$3000,4,FALSE)</f>
        <v>0.33</v>
      </c>
      <c r="I5954">
        <f>VLOOKUP(B5954,Prekės!$A$2:$E$3000,5,FALSE)</f>
        <v>5</v>
      </c>
      <c r="J5954">
        <f t="shared" si="187"/>
        <v>-0.19800000000000001</v>
      </c>
      <c r="K5954">
        <f t="shared" si="188"/>
        <v>-0.19800000000000001</v>
      </c>
    </row>
    <row r="5955" spans="1:11">
      <c r="A5955" s="1">
        <f>Atask.AtsOp!A5485</f>
        <v>42487</v>
      </c>
      <c r="B5955" t="str">
        <f>Atask.AtsOp!E5485</f>
        <v>3005-0002</v>
      </c>
      <c r="C5955" t="str">
        <f>Atask.AtsOp!H5485</f>
        <v>Alk. kokt. "Mix" Lime, 0,33l 5%</v>
      </c>
      <c r="D5955" t="str">
        <f>Atask.AtsOp!N5485</f>
        <v>But.</v>
      </c>
      <c r="E5955" t="str">
        <f>Atask.AtsOp!I5485</f>
        <v>Pardavimo užsakymas</v>
      </c>
      <c r="F5955">
        <f>Atask.AtsOp!M5485</f>
        <v>-72</v>
      </c>
      <c r="G5955">
        <f>VLOOKUP(B5955,Prekės!$A$2:$E$3000,3,FALSE)</f>
        <v>280</v>
      </c>
      <c r="H5955">
        <f>VLOOKUP(B5955,Prekės!$A$2:$E$3000,4,FALSE)</f>
        <v>0.33</v>
      </c>
      <c r="I5955">
        <f>VLOOKUP(B5955,Prekės!$A$2:$E$3000,5,FALSE)</f>
        <v>5</v>
      </c>
      <c r="J5955">
        <f t="shared" si="187"/>
        <v>-1.1880000000000002</v>
      </c>
      <c r="K5955">
        <f t="shared" si="188"/>
        <v>-1.1880000000000002</v>
      </c>
    </row>
    <row r="5956" spans="1:11">
      <c r="A5956" s="1">
        <f>Atask.AtsOp!A5486</f>
        <v>42488</v>
      </c>
      <c r="B5956" t="str">
        <f>Atask.AtsOp!E5486</f>
        <v>3005-0002</v>
      </c>
      <c r="C5956" t="str">
        <f>Atask.AtsOp!H5486</f>
        <v>Alk. kokt. "Mix" Lime, 0,33l 5%</v>
      </c>
      <c r="D5956" t="str">
        <f>Atask.AtsOp!N5486</f>
        <v>But.</v>
      </c>
      <c r="E5956" t="str">
        <f>Atask.AtsOp!I5486</f>
        <v>Pardavimo užsakymas</v>
      </c>
      <c r="F5956">
        <f>Atask.AtsOp!M5486</f>
        <v>-120</v>
      </c>
      <c r="G5956">
        <f>VLOOKUP(B5956,Prekės!$A$2:$E$3000,3,FALSE)</f>
        <v>280</v>
      </c>
      <c r="H5956">
        <f>VLOOKUP(B5956,Prekės!$A$2:$E$3000,4,FALSE)</f>
        <v>0.33</v>
      </c>
      <c r="I5956">
        <f>VLOOKUP(B5956,Prekės!$A$2:$E$3000,5,FALSE)</f>
        <v>5</v>
      </c>
      <c r="J5956">
        <f t="shared" si="187"/>
        <v>-1.9800000000000002</v>
      </c>
      <c r="K5956">
        <f t="shared" si="188"/>
        <v>-1.9800000000000002</v>
      </c>
    </row>
    <row r="5957" spans="1:11">
      <c r="A5957" s="1">
        <f>Atask.AtsOp!A5487</f>
        <v>42489</v>
      </c>
      <c r="B5957" t="str">
        <f>Atask.AtsOp!E5487</f>
        <v>3005-0002</v>
      </c>
      <c r="C5957" t="str">
        <f>Atask.AtsOp!H5487</f>
        <v>Alk. kokt. "Mix" Lime, 0,33l 5%</v>
      </c>
      <c r="D5957" t="str">
        <f>Atask.AtsOp!N5487</f>
        <v>But.</v>
      </c>
      <c r="E5957" t="str">
        <f>Atask.AtsOp!I5487</f>
        <v>Pardavimo užsakymas</v>
      </c>
      <c r="F5957">
        <f>Atask.AtsOp!M5487</f>
        <v>-60</v>
      </c>
      <c r="G5957">
        <f>VLOOKUP(B5957,Prekės!$A$2:$E$3000,3,FALSE)</f>
        <v>280</v>
      </c>
      <c r="H5957">
        <f>VLOOKUP(B5957,Prekės!$A$2:$E$3000,4,FALSE)</f>
        <v>0.33</v>
      </c>
      <c r="I5957">
        <f>VLOOKUP(B5957,Prekės!$A$2:$E$3000,5,FALSE)</f>
        <v>5</v>
      </c>
      <c r="J5957">
        <f t="shared" si="187"/>
        <v>-0.9900000000000001</v>
      </c>
      <c r="K5957">
        <f t="shared" si="188"/>
        <v>-0.9900000000000001</v>
      </c>
    </row>
    <row r="5958" spans="1:11">
      <c r="A5958" s="1">
        <f>Atask.AtsOp!A5488</f>
        <v>42466</v>
      </c>
      <c r="B5958" t="str">
        <f>Atask.AtsOp!E5488</f>
        <v>3005-0002E</v>
      </c>
      <c r="C5958" t="str">
        <f>Atask.AtsOp!H5488</f>
        <v>Alk. kokt. "Mix" Lime, 0,33l 5%</v>
      </c>
      <c r="D5958" t="str">
        <f>Atask.AtsOp!N5488</f>
        <v>But.</v>
      </c>
      <c r="E5958" t="str">
        <f>Atask.AtsOp!I5488</f>
        <v>Perkelti</v>
      </c>
      <c r="F5958">
        <f>Atask.AtsOp!M5488</f>
        <v>10860</v>
      </c>
      <c r="G5958">
        <f>VLOOKUP(B5958,Prekės!$A$2:$E$3000,3,FALSE)</f>
        <v>280</v>
      </c>
      <c r="H5958">
        <f>VLOOKUP(B5958,Prekės!$A$2:$E$3000,4,FALSE)</f>
        <v>0.33</v>
      </c>
      <c r="I5958">
        <f>VLOOKUP(B5958,Prekės!$A$2:$E$3000,5,FALSE)</f>
        <v>5</v>
      </c>
      <c r="J5958">
        <f t="shared" si="187"/>
        <v>179.19000000000003</v>
      </c>
      <c r="K5958">
        <f t="shared" si="188"/>
        <v>179.19000000000003</v>
      </c>
    </row>
    <row r="5959" spans="1:11">
      <c r="A5959" s="1">
        <f>Atask.AtsOp!A5489</f>
        <v>42471</v>
      </c>
      <c r="B5959" t="str">
        <f>Atask.AtsOp!E5489</f>
        <v>3005-0002E</v>
      </c>
      <c r="C5959" t="str">
        <f>Atask.AtsOp!H5489</f>
        <v>Alk. kokt. "Mix" Lime, 0,33l 5%</v>
      </c>
      <c r="D5959" t="str">
        <f>Atask.AtsOp!N5489</f>
        <v>But.</v>
      </c>
      <c r="E5959" t="str">
        <f>Atask.AtsOp!I5489</f>
        <v>Pardavimo užsakymas</v>
      </c>
      <c r="F5959">
        <f>Atask.AtsOp!M5489</f>
        <v>-1080</v>
      </c>
      <c r="G5959">
        <f>VLOOKUP(B5959,Prekės!$A$2:$E$3000,3,FALSE)</f>
        <v>280</v>
      </c>
      <c r="H5959">
        <f>VLOOKUP(B5959,Prekės!$A$2:$E$3000,4,FALSE)</f>
        <v>0.33</v>
      </c>
      <c r="I5959">
        <f>VLOOKUP(B5959,Prekės!$A$2:$E$3000,5,FALSE)</f>
        <v>5</v>
      </c>
      <c r="J5959">
        <f t="shared" si="187"/>
        <v>-17.820000000000004</v>
      </c>
      <c r="K5959">
        <f t="shared" si="188"/>
        <v>-17.820000000000004</v>
      </c>
    </row>
    <row r="5960" spans="1:11">
      <c r="A5960" s="1">
        <f>Atask.AtsOp!A5490</f>
        <v>42467</v>
      </c>
      <c r="B5960" t="str">
        <f>Atask.AtsOp!E5490</f>
        <v>3005-0002E</v>
      </c>
      <c r="C5960" t="str">
        <f>Atask.AtsOp!H5490</f>
        <v>Alk. kokt. "Mix" Lime, 0,33l 5%</v>
      </c>
      <c r="D5960" t="str">
        <f>Atask.AtsOp!N5490</f>
        <v>But.</v>
      </c>
      <c r="E5960" t="str">
        <f>Atask.AtsOp!I5490</f>
        <v>Pardavimo užsakymas</v>
      </c>
      <c r="F5960">
        <f>Atask.AtsOp!M5490</f>
        <v>-1080</v>
      </c>
      <c r="G5960">
        <f>VLOOKUP(B5960,Prekės!$A$2:$E$3000,3,FALSE)</f>
        <v>280</v>
      </c>
      <c r="H5960">
        <f>VLOOKUP(B5960,Prekės!$A$2:$E$3000,4,FALSE)</f>
        <v>0.33</v>
      </c>
      <c r="I5960">
        <f>VLOOKUP(B5960,Prekės!$A$2:$E$3000,5,FALSE)</f>
        <v>5</v>
      </c>
      <c r="J5960">
        <f t="shared" si="187"/>
        <v>-17.820000000000004</v>
      </c>
      <c r="K5960">
        <f t="shared" si="188"/>
        <v>-17.820000000000004</v>
      </c>
    </row>
    <row r="5961" spans="1:11">
      <c r="A5961" s="1">
        <f>Atask.AtsOp!A5491</f>
        <v>42461</v>
      </c>
      <c r="B5961" t="str">
        <f>Atask.AtsOp!E5491</f>
        <v>3005-0002E</v>
      </c>
      <c r="C5961" t="str">
        <f>Atask.AtsOp!H5491</f>
        <v>Alk. kokt. "Mix" Lime, 0,33l 5%</v>
      </c>
      <c r="D5961" t="str">
        <f>Atask.AtsOp!N5491</f>
        <v>But.</v>
      </c>
      <c r="E5961" t="str">
        <f>Atask.AtsOp!I5491</f>
        <v>Pardavimo užsakymas</v>
      </c>
      <c r="F5961">
        <f>Atask.AtsOp!M5491</f>
        <v>-36</v>
      </c>
      <c r="G5961">
        <f>VLOOKUP(B5961,Prekės!$A$2:$E$3000,3,FALSE)</f>
        <v>280</v>
      </c>
      <c r="H5961">
        <f>VLOOKUP(B5961,Prekės!$A$2:$E$3000,4,FALSE)</f>
        <v>0.33</v>
      </c>
      <c r="I5961">
        <f>VLOOKUP(B5961,Prekės!$A$2:$E$3000,5,FALSE)</f>
        <v>5</v>
      </c>
      <c r="J5961">
        <f t="shared" si="187"/>
        <v>-0.59400000000000008</v>
      </c>
      <c r="K5961">
        <f t="shared" si="188"/>
        <v>-0.59400000000000008</v>
      </c>
    </row>
    <row r="5962" spans="1:11">
      <c r="A5962" s="1">
        <f>Atask.AtsOp!A5492</f>
        <v>42467</v>
      </c>
      <c r="B5962" t="str">
        <f>Atask.AtsOp!E5492</f>
        <v>3005-0002E</v>
      </c>
      <c r="C5962" t="str">
        <f>Atask.AtsOp!H5492</f>
        <v>Alk. kokt. "Mix" Lime, 0,33l 5%</v>
      </c>
      <c r="D5962" t="str">
        <f>Atask.AtsOp!N5492</f>
        <v>But.</v>
      </c>
      <c r="E5962" t="str">
        <f>Atask.AtsOp!I5492</f>
        <v>Perkelti</v>
      </c>
      <c r="F5962">
        <f>Atask.AtsOp!M5492</f>
        <v>1080</v>
      </c>
      <c r="G5962">
        <f>VLOOKUP(B5962,Prekės!$A$2:$E$3000,3,FALSE)</f>
        <v>280</v>
      </c>
      <c r="H5962">
        <f>VLOOKUP(B5962,Prekės!$A$2:$E$3000,4,FALSE)</f>
        <v>0.33</v>
      </c>
      <c r="I5962">
        <f>VLOOKUP(B5962,Prekės!$A$2:$E$3000,5,FALSE)</f>
        <v>5</v>
      </c>
      <c r="J5962">
        <f t="shared" si="187"/>
        <v>17.820000000000004</v>
      </c>
      <c r="K5962">
        <f t="shared" si="188"/>
        <v>17.820000000000004</v>
      </c>
    </row>
    <row r="5963" spans="1:11">
      <c r="A5963" s="1">
        <f>Atask.AtsOp!A5493</f>
        <v>42473</v>
      </c>
      <c r="B5963" t="str">
        <f>Atask.AtsOp!E5493</f>
        <v>3005-0002E</v>
      </c>
      <c r="C5963" t="str">
        <f>Atask.AtsOp!H5493</f>
        <v>Alk. kokt. "Mix" Lime, 0,33l 5%</v>
      </c>
      <c r="D5963" t="str">
        <f>Atask.AtsOp!N5493</f>
        <v>But.</v>
      </c>
      <c r="E5963" t="str">
        <f>Atask.AtsOp!I5493</f>
        <v>Pardavimo užsakymas</v>
      </c>
      <c r="F5963">
        <f>Atask.AtsOp!M5493</f>
        <v>-2</v>
      </c>
      <c r="G5963">
        <f>VLOOKUP(B5963,Prekės!$A$2:$E$3000,3,FALSE)</f>
        <v>280</v>
      </c>
      <c r="H5963">
        <f>VLOOKUP(B5963,Prekės!$A$2:$E$3000,4,FALSE)</f>
        <v>0.33</v>
      </c>
      <c r="I5963">
        <f>VLOOKUP(B5963,Prekės!$A$2:$E$3000,5,FALSE)</f>
        <v>5</v>
      </c>
      <c r="J5963">
        <f t="shared" si="187"/>
        <v>-3.3000000000000002E-2</v>
      </c>
      <c r="K5963">
        <f t="shared" si="188"/>
        <v>-3.3000000000000002E-2</v>
      </c>
    </row>
    <row r="5964" spans="1:11">
      <c r="A5964" s="1">
        <f>Atask.AtsOp!A5494</f>
        <v>42481</v>
      </c>
      <c r="B5964" t="str">
        <f>Atask.AtsOp!E5494</f>
        <v>3005-0002E</v>
      </c>
      <c r="C5964" t="str">
        <f>Atask.AtsOp!H5494</f>
        <v>Alk. kokt. "Mix" Lime, 0,33l 5%</v>
      </c>
      <c r="D5964" t="str">
        <f>Atask.AtsOp!N5494</f>
        <v>But.</v>
      </c>
      <c r="E5964" t="str">
        <f>Atask.AtsOp!I5494</f>
        <v>Pardavimo užsakymas</v>
      </c>
      <c r="F5964">
        <f>Atask.AtsOp!M5494</f>
        <v>-1905</v>
      </c>
      <c r="G5964">
        <f>VLOOKUP(B5964,Prekės!$A$2:$E$3000,3,FALSE)</f>
        <v>280</v>
      </c>
      <c r="H5964">
        <f>VLOOKUP(B5964,Prekės!$A$2:$E$3000,4,FALSE)</f>
        <v>0.33</v>
      </c>
      <c r="I5964">
        <f>VLOOKUP(B5964,Prekės!$A$2:$E$3000,5,FALSE)</f>
        <v>5</v>
      </c>
      <c r="J5964">
        <f t="shared" si="187"/>
        <v>-31.432500000000001</v>
      </c>
      <c r="K5964">
        <f t="shared" si="188"/>
        <v>-31.432500000000001</v>
      </c>
    </row>
    <row r="5965" spans="1:11">
      <c r="A5965" s="1">
        <f>Atask.AtsOp!A5495</f>
        <v>42481</v>
      </c>
      <c r="B5965" t="str">
        <f>Atask.AtsOp!E5495</f>
        <v>3005-0002E</v>
      </c>
      <c r="C5965" t="str">
        <f>Atask.AtsOp!H5495</f>
        <v>Alk. kokt. "Mix" Lime, 0,33l 5%</v>
      </c>
      <c r="D5965" t="str">
        <f>Atask.AtsOp!N5495</f>
        <v>But.</v>
      </c>
      <c r="E5965" t="str">
        <f>Atask.AtsOp!I5495</f>
        <v>Pardavimo užsakymas</v>
      </c>
      <c r="F5965">
        <f>Atask.AtsOp!M5495</f>
        <v>-255</v>
      </c>
      <c r="G5965">
        <f>VLOOKUP(B5965,Prekės!$A$2:$E$3000,3,FALSE)</f>
        <v>280</v>
      </c>
      <c r="H5965">
        <f>VLOOKUP(B5965,Prekės!$A$2:$E$3000,4,FALSE)</f>
        <v>0.33</v>
      </c>
      <c r="I5965">
        <f>VLOOKUP(B5965,Prekės!$A$2:$E$3000,5,FALSE)</f>
        <v>5</v>
      </c>
      <c r="J5965">
        <f t="shared" si="187"/>
        <v>-4.2075000000000005</v>
      </c>
      <c r="K5965">
        <f t="shared" si="188"/>
        <v>-4.2075000000000005</v>
      </c>
    </row>
    <row r="5966" spans="1:11">
      <c r="A5966" s="1">
        <f>Atask.AtsOp!A5496</f>
        <v>42466</v>
      </c>
      <c r="B5966" t="str">
        <f>Atask.AtsOp!E5496</f>
        <v>3005-0002E</v>
      </c>
      <c r="C5966" t="str">
        <f>Atask.AtsOp!H5496</f>
        <v>Alk. kokt. "Mix" Lime, 0,33l 5%</v>
      </c>
      <c r="D5966" t="str">
        <f>Atask.AtsOp!N5496</f>
        <v>But.</v>
      </c>
      <c r="E5966" t="str">
        <f>Atask.AtsOp!I5496</f>
        <v>Gamyba</v>
      </c>
      <c r="F5966">
        <f>Atask.AtsOp!M5496</f>
        <v>1080</v>
      </c>
      <c r="G5966">
        <f>VLOOKUP(B5966,Prekės!$A$2:$E$3000,3,FALSE)</f>
        <v>280</v>
      </c>
      <c r="H5966">
        <f>VLOOKUP(B5966,Prekės!$A$2:$E$3000,4,FALSE)</f>
        <v>0.33</v>
      </c>
      <c r="I5966">
        <f>VLOOKUP(B5966,Prekės!$A$2:$E$3000,5,FALSE)</f>
        <v>5</v>
      </c>
      <c r="J5966">
        <f t="shared" si="187"/>
        <v>17.820000000000004</v>
      </c>
      <c r="K5966">
        <f t="shared" si="188"/>
        <v>17.820000000000004</v>
      </c>
    </row>
    <row r="5967" spans="1:11">
      <c r="A5967" s="1">
        <f>Atask.AtsOp!A5497</f>
        <v>42466</v>
      </c>
      <c r="B5967" t="str">
        <f>Atask.AtsOp!E5497</f>
        <v>3005-0002E</v>
      </c>
      <c r="C5967" t="str">
        <f>Atask.AtsOp!H5497</f>
        <v>Alk. kokt. "Mix" Lime, 0,33l 5%</v>
      </c>
      <c r="D5967" t="str">
        <f>Atask.AtsOp!N5497</f>
        <v>But.</v>
      </c>
      <c r="E5967" t="str">
        <f>Atask.AtsOp!I5497</f>
        <v>Perkelti</v>
      </c>
      <c r="F5967">
        <f>Atask.AtsOp!M5497</f>
        <v>-10860</v>
      </c>
      <c r="G5967">
        <f>VLOOKUP(B5967,Prekės!$A$2:$E$3000,3,FALSE)</f>
        <v>280</v>
      </c>
      <c r="H5967">
        <f>VLOOKUP(B5967,Prekės!$A$2:$E$3000,4,FALSE)</f>
        <v>0.33</v>
      </c>
      <c r="I5967">
        <f>VLOOKUP(B5967,Prekės!$A$2:$E$3000,5,FALSE)</f>
        <v>5</v>
      </c>
      <c r="J5967">
        <f t="shared" si="187"/>
        <v>-179.19000000000003</v>
      </c>
      <c r="K5967">
        <f t="shared" si="188"/>
        <v>-179.19000000000003</v>
      </c>
    </row>
    <row r="5968" spans="1:11">
      <c r="A5968" s="1">
        <f>Atask.AtsOp!A5498</f>
        <v>42466</v>
      </c>
      <c r="B5968" t="str">
        <f>Atask.AtsOp!E5498</f>
        <v>3005-0002E</v>
      </c>
      <c r="C5968" t="str">
        <f>Atask.AtsOp!H5498</f>
        <v>Alk. kokt. "Mix" Lime, 0,33l 5%</v>
      </c>
      <c r="D5968" t="str">
        <f>Atask.AtsOp!N5498</f>
        <v>But.</v>
      </c>
      <c r="E5968" t="str">
        <f>Atask.AtsOp!I5498</f>
        <v>Gamyba</v>
      </c>
      <c r="F5968">
        <f>Atask.AtsOp!M5498</f>
        <v>10860</v>
      </c>
      <c r="G5968">
        <f>VLOOKUP(B5968,Prekės!$A$2:$E$3000,3,FALSE)</f>
        <v>280</v>
      </c>
      <c r="H5968">
        <f>VLOOKUP(B5968,Prekės!$A$2:$E$3000,4,FALSE)</f>
        <v>0.33</v>
      </c>
      <c r="I5968">
        <f>VLOOKUP(B5968,Prekės!$A$2:$E$3000,5,FALSE)</f>
        <v>5</v>
      </c>
      <c r="J5968">
        <f t="shared" si="187"/>
        <v>179.19000000000003</v>
      </c>
      <c r="K5968">
        <f t="shared" si="188"/>
        <v>179.19000000000003</v>
      </c>
    </row>
    <row r="5969" spans="1:11">
      <c r="A5969" s="1">
        <f>Atask.AtsOp!A5499</f>
        <v>42467</v>
      </c>
      <c r="B5969" t="str">
        <f>Atask.AtsOp!E5499</f>
        <v>3005-0002E</v>
      </c>
      <c r="C5969" t="str">
        <f>Atask.AtsOp!H5499</f>
        <v>Alk. kokt. "Mix" Lime, 0,33l 5%</v>
      </c>
      <c r="D5969" t="str">
        <f>Atask.AtsOp!N5499</f>
        <v>But.</v>
      </c>
      <c r="E5969" t="str">
        <f>Atask.AtsOp!I5499</f>
        <v>Perkelti</v>
      </c>
      <c r="F5969">
        <f>Atask.AtsOp!M5499</f>
        <v>-1080</v>
      </c>
      <c r="G5969">
        <f>VLOOKUP(B5969,Prekės!$A$2:$E$3000,3,FALSE)</f>
        <v>280</v>
      </c>
      <c r="H5969">
        <f>VLOOKUP(B5969,Prekės!$A$2:$E$3000,4,FALSE)</f>
        <v>0.33</v>
      </c>
      <c r="I5969">
        <f>VLOOKUP(B5969,Prekės!$A$2:$E$3000,5,FALSE)</f>
        <v>5</v>
      </c>
      <c r="J5969">
        <f t="shared" si="187"/>
        <v>-17.820000000000004</v>
      </c>
      <c r="K5969">
        <f t="shared" si="188"/>
        <v>-17.820000000000004</v>
      </c>
    </row>
    <row r="5970" spans="1:11">
      <c r="A5970" s="1">
        <f>Atask.AtsOp!A5500</f>
        <v>42488</v>
      </c>
      <c r="B5970" t="str">
        <f>Atask.AtsOp!E5500</f>
        <v>3005-0003</v>
      </c>
      <c r="C5970" t="str">
        <f>Atask.AtsOp!H5500</f>
        <v>Alk. kokt. "Mix" Watermelon, 0,33l 5%</v>
      </c>
      <c r="D5970" t="str">
        <f>Atask.AtsOp!N5500</f>
        <v>But.</v>
      </c>
      <c r="E5970" t="str">
        <f>Atask.AtsOp!I5500</f>
        <v>Pardavimo užsakymas</v>
      </c>
      <c r="F5970">
        <f>Atask.AtsOp!M5500</f>
        <v>113</v>
      </c>
      <c r="G5970">
        <f>VLOOKUP(B5970,Prekės!$A$2:$E$3000,3,FALSE)</f>
        <v>280</v>
      </c>
      <c r="H5970">
        <f>VLOOKUP(B5970,Prekės!$A$2:$E$3000,4,FALSE)</f>
        <v>0.33</v>
      </c>
      <c r="I5970">
        <f>VLOOKUP(B5970,Prekės!$A$2:$E$3000,5,FALSE)</f>
        <v>5</v>
      </c>
      <c r="J5970">
        <f t="shared" si="187"/>
        <v>1.8645</v>
      </c>
      <c r="K5970">
        <f t="shared" si="188"/>
        <v>1.8645</v>
      </c>
    </row>
    <row r="5971" spans="1:11">
      <c r="A5971" s="1">
        <f>Atask.AtsOp!A5501</f>
        <v>42488</v>
      </c>
      <c r="B5971" t="str">
        <f>Atask.AtsOp!E5501</f>
        <v>3005-0003</v>
      </c>
      <c r="C5971" t="str">
        <f>Atask.AtsOp!H5501</f>
        <v>Alk. kokt. "Mix" Watermelon, 0,33l 5%</v>
      </c>
      <c r="D5971" t="str">
        <f>Atask.AtsOp!N5501</f>
        <v>But.</v>
      </c>
      <c r="E5971" t="str">
        <f>Atask.AtsOp!I5501</f>
        <v>Pardavimo užsakymas</v>
      </c>
      <c r="F5971">
        <f>Atask.AtsOp!M5501</f>
        <v>-113</v>
      </c>
      <c r="G5971">
        <f>VLOOKUP(B5971,Prekės!$A$2:$E$3000,3,FALSE)</f>
        <v>280</v>
      </c>
      <c r="H5971">
        <f>VLOOKUP(B5971,Prekės!$A$2:$E$3000,4,FALSE)</f>
        <v>0.33</v>
      </c>
      <c r="I5971">
        <f>VLOOKUP(B5971,Prekės!$A$2:$E$3000,5,FALSE)</f>
        <v>5</v>
      </c>
      <c r="J5971">
        <f t="shared" si="187"/>
        <v>-1.8645</v>
      </c>
      <c r="K5971">
        <f t="shared" si="188"/>
        <v>-1.8645</v>
      </c>
    </row>
    <row r="5972" spans="1:11">
      <c r="A5972" s="1">
        <f>Atask.AtsOp!A5502</f>
        <v>42480</v>
      </c>
      <c r="B5972" t="str">
        <f>Atask.AtsOp!E5502</f>
        <v>3005-0003</v>
      </c>
      <c r="C5972" t="str">
        <f>Atask.AtsOp!H5502</f>
        <v>Alk. kokt. "Mix" Watermelon, 0,33l 5%</v>
      </c>
      <c r="D5972" t="str">
        <f>Atask.AtsOp!N5502</f>
        <v>But.</v>
      </c>
      <c r="E5972" t="str">
        <f>Atask.AtsOp!I5502</f>
        <v>Pardavimo užsakymas</v>
      </c>
      <c r="F5972">
        <f>Atask.AtsOp!M5502</f>
        <v>91</v>
      </c>
      <c r="G5972">
        <f>VLOOKUP(B5972,Prekės!$A$2:$E$3000,3,FALSE)</f>
        <v>280</v>
      </c>
      <c r="H5972">
        <f>VLOOKUP(B5972,Prekės!$A$2:$E$3000,4,FALSE)</f>
        <v>0.33</v>
      </c>
      <c r="I5972">
        <f>VLOOKUP(B5972,Prekės!$A$2:$E$3000,5,FALSE)</f>
        <v>5</v>
      </c>
      <c r="J5972">
        <f t="shared" si="187"/>
        <v>1.5015000000000001</v>
      </c>
      <c r="K5972">
        <f t="shared" si="188"/>
        <v>1.5015000000000001</v>
      </c>
    </row>
    <row r="5973" spans="1:11">
      <c r="A5973" s="1">
        <f>Atask.AtsOp!A5503</f>
        <v>42480</v>
      </c>
      <c r="B5973" t="str">
        <f>Atask.AtsOp!E5503</f>
        <v>3005-0003</v>
      </c>
      <c r="C5973" t="str">
        <f>Atask.AtsOp!H5503</f>
        <v>Alk. kokt. "Mix" Watermelon, 0,33l 5%</v>
      </c>
      <c r="D5973" t="str">
        <f>Atask.AtsOp!N5503</f>
        <v>But.</v>
      </c>
      <c r="E5973" t="str">
        <f>Atask.AtsOp!I5503</f>
        <v>Pardavimo užsakymas</v>
      </c>
      <c r="F5973">
        <f>Atask.AtsOp!M5503</f>
        <v>-91</v>
      </c>
      <c r="G5973">
        <f>VLOOKUP(B5973,Prekės!$A$2:$E$3000,3,FALSE)</f>
        <v>280</v>
      </c>
      <c r="H5973">
        <f>VLOOKUP(B5973,Prekės!$A$2:$E$3000,4,FALSE)</f>
        <v>0.33</v>
      </c>
      <c r="I5973">
        <f>VLOOKUP(B5973,Prekės!$A$2:$E$3000,5,FALSE)</f>
        <v>5</v>
      </c>
      <c r="J5973">
        <f t="shared" si="187"/>
        <v>-1.5015000000000001</v>
      </c>
      <c r="K5973">
        <f t="shared" si="188"/>
        <v>-1.5015000000000001</v>
      </c>
    </row>
    <row r="5974" spans="1:11">
      <c r="A5974" s="1">
        <f>Atask.AtsOp!A5504</f>
        <v>42489</v>
      </c>
      <c r="B5974" t="str">
        <f>Atask.AtsOp!E5504</f>
        <v>3005-0003</v>
      </c>
      <c r="C5974" t="str">
        <f>Atask.AtsOp!H5504</f>
        <v>Alk. kokt. "Mix" Watermelon, 0,33l 5%</v>
      </c>
      <c r="D5974" t="str">
        <f>Atask.AtsOp!N5504</f>
        <v>But.</v>
      </c>
      <c r="E5974" t="str">
        <f>Atask.AtsOp!I5504</f>
        <v>Pardavimo užsakymas</v>
      </c>
      <c r="F5974">
        <f>Atask.AtsOp!M5504</f>
        <v>2381</v>
      </c>
      <c r="G5974">
        <f>VLOOKUP(B5974,Prekės!$A$2:$E$3000,3,FALSE)</f>
        <v>280</v>
      </c>
      <c r="H5974">
        <f>VLOOKUP(B5974,Prekės!$A$2:$E$3000,4,FALSE)</f>
        <v>0.33</v>
      </c>
      <c r="I5974">
        <f>VLOOKUP(B5974,Prekės!$A$2:$E$3000,5,FALSE)</f>
        <v>5</v>
      </c>
      <c r="J5974">
        <f t="shared" si="187"/>
        <v>39.286500000000004</v>
      </c>
      <c r="K5974">
        <f t="shared" si="188"/>
        <v>39.286500000000004</v>
      </c>
    </row>
    <row r="5975" spans="1:11">
      <c r="A5975" s="1">
        <f>Atask.AtsOp!A5505</f>
        <v>42489</v>
      </c>
      <c r="B5975" t="str">
        <f>Atask.AtsOp!E5505</f>
        <v>3005-0003</v>
      </c>
      <c r="C5975" t="str">
        <f>Atask.AtsOp!H5505</f>
        <v>Alk. kokt. "Mix" Watermelon, 0,33l 5%</v>
      </c>
      <c r="D5975" t="str">
        <f>Atask.AtsOp!N5505</f>
        <v>But.</v>
      </c>
      <c r="E5975" t="str">
        <f>Atask.AtsOp!I5505</f>
        <v>Pardavimo užsakymas</v>
      </c>
      <c r="F5975">
        <f>Atask.AtsOp!M5505</f>
        <v>-186</v>
      </c>
      <c r="G5975">
        <f>VLOOKUP(B5975,Prekės!$A$2:$E$3000,3,FALSE)</f>
        <v>280</v>
      </c>
      <c r="H5975">
        <f>VLOOKUP(B5975,Prekės!$A$2:$E$3000,4,FALSE)</f>
        <v>0.33</v>
      </c>
      <c r="I5975">
        <f>VLOOKUP(B5975,Prekės!$A$2:$E$3000,5,FALSE)</f>
        <v>5</v>
      </c>
      <c r="J5975">
        <f t="shared" si="187"/>
        <v>-3.0690000000000004</v>
      </c>
      <c r="K5975">
        <f t="shared" si="188"/>
        <v>-3.0690000000000004</v>
      </c>
    </row>
    <row r="5976" spans="1:11">
      <c r="A5976" s="1">
        <f>Atask.AtsOp!A5506</f>
        <v>42489</v>
      </c>
      <c r="B5976" t="str">
        <f>Atask.AtsOp!E5506</f>
        <v>3005-0003</v>
      </c>
      <c r="C5976" t="str">
        <f>Atask.AtsOp!H5506</f>
        <v>Alk. kokt. "Mix" Watermelon, 0,33l 5%</v>
      </c>
      <c r="D5976" t="str">
        <f>Atask.AtsOp!N5506</f>
        <v>But.</v>
      </c>
      <c r="E5976" t="str">
        <f>Atask.AtsOp!I5506</f>
        <v>Pardavimo užsakymas</v>
      </c>
      <c r="F5976">
        <f>Atask.AtsOp!M5506</f>
        <v>131</v>
      </c>
      <c r="G5976">
        <f>VLOOKUP(B5976,Prekės!$A$2:$E$3000,3,FALSE)</f>
        <v>280</v>
      </c>
      <c r="H5976">
        <f>VLOOKUP(B5976,Prekės!$A$2:$E$3000,4,FALSE)</f>
        <v>0.33</v>
      </c>
      <c r="I5976">
        <f>VLOOKUP(B5976,Prekės!$A$2:$E$3000,5,FALSE)</f>
        <v>5</v>
      </c>
      <c r="J5976">
        <f t="shared" si="187"/>
        <v>2.1615000000000002</v>
      </c>
      <c r="K5976">
        <f t="shared" si="188"/>
        <v>2.1615000000000002</v>
      </c>
    </row>
    <row r="5977" spans="1:11">
      <c r="A5977" s="1">
        <f>Atask.AtsOp!A5507</f>
        <v>42489</v>
      </c>
      <c r="B5977" t="str">
        <f>Atask.AtsOp!E5507</f>
        <v>3005-0003</v>
      </c>
      <c r="C5977" t="str">
        <f>Atask.AtsOp!H5507</f>
        <v>Alk. kokt. "Mix" Watermelon, 0,33l 5%</v>
      </c>
      <c r="D5977" t="str">
        <f>Atask.AtsOp!N5507</f>
        <v>But.</v>
      </c>
      <c r="E5977" t="str">
        <f>Atask.AtsOp!I5507</f>
        <v>Pardavimo užsakymas</v>
      </c>
      <c r="F5977">
        <f>Atask.AtsOp!M5507</f>
        <v>-131</v>
      </c>
      <c r="G5977">
        <f>VLOOKUP(B5977,Prekės!$A$2:$E$3000,3,FALSE)</f>
        <v>280</v>
      </c>
      <c r="H5977">
        <f>VLOOKUP(B5977,Prekės!$A$2:$E$3000,4,FALSE)</f>
        <v>0.33</v>
      </c>
      <c r="I5977">
        <f>VLOOKUP(B5977,Prekės!$A$2:$E$3000,5,FALSE)</f>
        <v>5</v>
      </c>
      <c r="J5977">
        <f t="shared" si="187"/>
        <v>-2.1615000000000002</v>
      </c>
      <c r="K5977">
        <f t="shared" si="188"/>
        <v>-2.1615000000000002</v>
      </c>
    </row>
    <row r="5978" spans="1:11">
      <c r="A5978" s="1">
        <f>Atask.AtsOp!A5508</f>
        <v>42489</v>
      </c>
      <c r="B5978" t="str">
        <f>Atask.AtsOp!E5508</f>
        <v>3005-0003</v>
      </c>
      <c r="C5978" t="str">
        <f>Atask.AtsOp!H5508</f>
        <v>Alk. kokt. "Mix" Watermelon, 0,33l 5%</v>
      </c>
      <c r="D5978" t="str">
        <f>Atask.AtsOp!N5508</f>
        <v>But.</v>
      </c>
      <c r="E5978" t="str">
        <f>Atask.AtsOp!I5508</f>
        <v>Pardavimo užsakymas</v>
      </c>
      <c r="F5978">
        <f>Atask.AtsOp!M5508</f>
        <v>-2381</v>
      </c>
      <c r="G5978">
        <f>VLOOKUP(B5978,Prekės!$A$2:$E$3000,3,FALSE)</f>
        <v>280</v>
      </c>
      <c r="H5978">
        <f>VLOOKUP(B5978,Prekės!$A$2:$E$3000,4,FALSE)</f>
        <v>0.33</v>
      </c>
      <c r="I5978">
        <f>VLOOKUP(B5978,Prekės!$A$2:$E$3000,5,FALSE)</f>
        <v>5</v>
      </c>
      <c r="J5978">
        <f t="shared" si="187"/>
        <v>-39.286500000000004</v>
      </c>
      <c r="K5978">
        <f t="shared" si="188"/>
        <v>-39.286500000000004</v>
      </c>
    </row>
    <row r="5979" spans="1:11">
      <c r="A5979" s="1">
        <f>Atask.AtsOp!A5509</f>
        <v>42489</v>
      </c>
      <c r="B5979" t="str">
        <f>Atask.AtsOp!E5509</f>
        <v>3005-0003</v>
      </c>
      <c r="C5979" t="str">
        <f>Atask.AtsOp!H5509</f>
        <v>Alk. kokt. "Mix" Watermelon, 0,33l 5%</v>
      </c>
      <c r="D5979" t="str">
        <f>Atask.AtsOp!N5509</f>
        <v>But.</v>
      </c>
      <c r="E5979" t="str">
        <f>Atask.AtsOp!I5509</f>
        <v>Pardavimo užsakymas</v>
      </c>
      <c r="F5979">
        <f>Atask.AtsOp!M5509</f>
        <v>186</v>
      </c>
      <c r="G5979">
        <f>VLOOKUP(B5979,Prekės!$A$2:$E$3000,3,FALSE)</f>
        <v>280</v>
      </c>
      <c r="H5979">
        <f>VLOOKUP(B5979,Prekės!$A$2:$E$3000,4,FALSE)</f>
        <v>0.33</v>
      </c>
      <c r="I5979">
        <f>VLOOKUP(B5979,Prekės!$A$2:$E$3000,5,FALSE)</f>
        <v>5</v>
      </c>
      <c r="J5979">
        <f t="shared" si="187"/>
        <v>3.0690000000000004</v>
      </c>
      <c r="K5979">
        <f t="shared" si="188"/>
        <v>3.0690000000000004</v>
      </c>
    </row>
    <row r="5980" spans="1:11">
      <c r="A5980" s="1">
        <f>Atask.AtsOp!A5510</f>
        <v>42474</v>
      </c>
      <c r="B5980" t="str">
        <f>Atask.AtsOp!E5510</f>
        <v>3005-0003</v>
      </c>
      <c r="C5980" t="str">
        <f>Atask.AtsOp!H5510</f>
        <v>Alk. kokt. "Mix" Watermelon, 0,33l 5%</v>
      </c>
      <c r="D5980" t="str">
        <f>Atask.AtsOp!N5510</f>
        <v>But.</v>
      </c>
      <c r="E5980" t="str">
        <f>Atask.AtsOp!I5510</f>
        <v>Perkelti</v>
      </c>
      <c r="F5980">
        <f>Atask.AtsOp!M5510</f>
        <v>1</v>
      </c>
      <c r="G5980">
        <f>VLOOKUP(B5980,Prekės!$A$2:$E$3000,3,FALSE)</f>
        <v>280</v>
      </c>
      <c r="H5980">
        <f>VLOOKUP(B5980,Prekės!$A$2:$E$3000,4,FALSE)</f>
        <v>0.33</v>
      </c>
      <c r="I5980">
        <f>VLOOKUP(B5980,Prekės!$A$2:$E$3000,5,FALSE)</f>
        <v>5</v>
      </c>
      <c r="J5980">
        <f t="shared" si="187"/>
        <v>1.6500000000000001E-2</v>
      </c>
      <c r="K5980">
        <f t="shared" si="188"/>
        <v>1.6500000000000001E-2</v>
      </c>
    </row>
    <row r="5981" spans="1:11">
      <c r="A5981" s="1">
        <f>Atask.AtsOp!A5511</f>
        <v>42489</v>
      </c>
      <c r="B5981" t="str">
        <f>Atask.AtsOp!E5511</f>
        <v>3005-0003</v>
      </c>
      <c r="C5981" t="str">
        <f>Atask.AtsOp!H5511</f>
        <v>Alk. kokt. "Mix" Watermelon, 0,33l 5%</v>
      </c>
      <c r="D5981" t="str">
        <f>Atask.AtsOp!N5511</f>
        <v>But.</v>
      </c>
      <c r="E5981" t="str">
        <f>Atask.AtsOp!I5511</f>
        <v>Gamybos eilutė</v>
      </c>
      <c r="F5981">
        <f>Atask.AtsOp!M5511</f>
        <v>-1</v>
      </c>
      <c r="G5981">
        <f>VLOOKUP(B5981,Prekės!$A$2:$E$3000,3,FALSE)</f>
        <v>280</v>
      </c>
      <c r="H5981">
        <f>VLOOKUP(B5981,Prekės!$A$2:$E$3000,4,FALSE)</f>
        <v>0.33</v>
      </c>
      <c r="I5981">
        <f>VLOOKUP(B5981,Prekės!$A$2:$E$3000,5,FALSE)</f>
        <v>5</v>
      </c>
      <c r="J5981">
        <f t="shared" si="187"/>
        <v>-1.6500000000000001E-2</v>
      </c>
      <c r="K5981">
        <f t="shared" si="188"/>
        <v>-1.6500000000000001E-2</v>
      </c>
    </row>
    <row r="5982" spans="1:11">
      <c r="A5982" s="1">
        <f>Atask.AtsOp!A5512</f>
        <v>42467</v>
      </c>
      <c r="B5982" t="str">
        <f>Atask.AtsOp!E5512</f>
        <v>3005-0003</v>
      </c>
      <c r="C5982" t="str">
        <f>Atask.AtsOp!H5512</f>
        <v>Alk. kokt. "Mix" Watermelon, 0,33l 5%</v>
      </c>
      <c r="D5982" t="str">
        <f>Atask.AtsOp!N5512</f>
        <v>But.</v>
      </c>
      <c r="E5982" t="str">
        <f>Atask.AtsOp!I5512</f>
        <v>Pardavimo užsakymas</v>
      </c>
      <c r="F5982">
        <f>Atask.AtsOp!M5512</f>
        <v>-2592</v>
      </c>
      <c r="G5982">
        <f>VLOOKUP(B5982,Prekės!$A$2:$E$3000,3,FALSE)</f>
        <v>280</v>
      </c>
      <c r="H5982">
        <f>VLOOKUP(B5982,Prekės!$A$2:$E$3000,4,FALSE)</f>
        <v>0.33</v>
      </c>
      <c r="I5982">
        <f>VLOOKUP(B5982,Prekės!$A$2:$E$3000,5,FALSE)</f>
        <v>5</v>
      </c>
      <c r="J5982">
        <f t="shared" si="187"/>
        <v>-42.768000000000001</v>
      </c>
      <c r="K5982">
        <f t="shared" si="188"/>
        <v>-42.768000000000001</v>
      </c>
    </row>
    <row r="5983" spans="1:11">
      <c r="A5983" s="1">
        <f>Atask.AtsOp!A5513</f>
        <v>42473</v>
      </c>
      <c r="B5983" t="str">
        <f>Atask.AtsOp!E5513</f>
        <v>3005-0003</v>
      </c>
      <c r="C5983" t="str">
        <f>Atask.AtsOp!H5513</f>
        <v>Alk. kokt. "Mix" Watermelon, 0,33l 5%</v>
      </c>
      <c r="D5983" t="str">
        <f>Atask.AtsOp!N5513</f>
        <v>But.</v>
      </c>
      <c r="E5983" t="str">
        <f>Atask.AtsOp!I5513</f>
        <v>Pardavimo užsakymas</v>
      </c>
      <c r="F5983">
        <f>Atask.AtsOp!M5513</f>
        <v>-60</v>
      </c>
      <c r="G5983">
        <f>VLOOKUP(B5983,Prekės!$A$2:$E$3000,3,FALSE)</f>
        <v>280</v>
      </c>
      <c r="H5983">
        <f>VLOOKUP(B5983,Prekės!$A$2:$E$3000,4,FALSE)</f>
        <v>0.33</v>
      </c>
      <c r="I5983">
        <f>VLOOKUP(B5983,Prekės!$A$2:$E$3000,5,FALSE)</f>
        <v>5</v>
      </c>
      <c r="J5983">
        <f t="shared" si="187"/>
        <v>-0.9900000000000001</v>
      </c>
      <c r="K5983">
        <f t="shared" si="188"/>
        <v>-0.9900000000000001</v>
      </c>
    </row>
    <row r="5984" spans="1:11">
      <c r="A5984" s="1">
        <f>Atask.AtsOp!A5514</f>
        <v>42466</v>
      </c>
      <c r="B5984" t="str">
        <f>Atask.AtsOp!E5514</f>
        <v>3005-0003</v>
      </c>
      <c r="C5984" t="str">
        <f>Atask.AtsOp!H5514</f>
        <v>Alk. kokt. "Mix" Watermelon, 0,33l 5%</v>
      </c>
      <c r="D5984" t="str">
        <f>Atask.AtsOp!N5514</f>
        <v>But.</v>
      </c>
      <c r="E5984" t="str">
        <f>Atask.AtsOp!I5514</f>
        <v>Pardavimo užsakymas</v>
      </c>
      <c r="F5984">
        <f>Atask.AtsOp!M5514</f>
        <v>-48</v>
      </c>
      <c r="G5984">
        <f>VLOOKUP(B5984,Prekės!$A$2:$E$3000,3,FALSE)</f>
        <v>280</v>
      </c>
      <c r="H5984">
        <f>VLOOKUP(B5984,Prekės!$A$2:$E$3000,4,FALSE)</f>
        <v>0.33</v>
      </c>
      <c r="I5984">
        <f>VLOOKUP(B5984,Prekės!$A$2:$E$3000,5,FALSE)</f>
        <v>5</v>
      </c>
      <c r="J5984">
        <f t="shared" si="187"/>
        <v>-0.79200000000000004</v>
      </c>
      <c r="K5984">
        <f t="shared" si="188"/>
        <v>-0.79200000000000004</v>
      </c>
    </row>
    <row r="5985" spans="1:11">
      <c r="A5985" s="1">
        <f>Atask.AtsOp!A5515</f>
        <v>42466</v>
      </c>
      <c r="B5985" t="str">
        <f>Atask.AtsOp!E5515</f>
        <v>3005-0003</v>
      </c>
      <c r="C5985" t="str">
        <f>Atask.AtsOp!H5515</f>
        <v>Alk. kokt. "Mix" Watermelon, 0,33l 5%</v>
      </c>
      <c r="D5985" t="str">
        <f>Atask.AtsOp!N5515</f>
        <v>But.</v>
      </c>
      <c r="E5985" t="str">
        <f>Atask.AtsOp!I5515</f>
        <v>Pardavimo užsakymas</v>
      </c>
      <c r="F5985">
        <f>Atask.AtsOp!M5515</f>
        <v>-300</v>
      </c>
      <c r="G5985">
        <f>VLOOKUP(B5985,Prekės!$A$2:$E$3000,3,FALSE)</f>
        <v>280</v>
      </c>
      <c r="H5985">
        <f>VLOOKUP(B5985,Prekės!$A$2:$E$3000,4,FALSE)</f>
        <v>0.33</v>
      </c>
      <c r="I5985">
        <f>VLOOKUP(B5985,Prekės!$A$2:$E$3000,5,FALSE)</f>
        <v>5</v>
      </c>
      <c r="J5985">
        <f t="shared" si="187"/>
        <v>-4.95</v>
      </c>
      <c r="K5985">
        <f t="shared" si="188"/>
        <v>-4.95</v>
      </c>
    </row>
    <row r="5986" spans="1:11">
      <c r="A5986" s="1">
        <f>Atask.AtsOp!A5516</f>
        <v>42461</v>
      </c>
      <c r="B5986" t="str">
        <f>Atask.AtsOp!E5516</f>
        <v>3005-0003</v>
      </c>
      <c r="C5986" t="str">
        <f>Atask.AtsOp!H5516</f>
        <v>Alk. kokt. "Mix" Watermelon, 0,33l 5%</v>
      </c>
      <c r="D5986" t="str">
        <f>Atask.AtsOp!N5516</f>
        <v>But.</v>
      </c>
      <c r="E5986" t="str">
        <f>Atask.AtsOp!I5516</f>
        <v>Perkelti</v>
      </c>
      <c r="F5986">
        <f>Atask.AtsOp!M5516</f>
        <v>20856</v>
      </c>
      <c r="G5986">
        <f>VLOOKUP(B5986,Prekės!$A$2:$E$3000,3,FALSE)</f>
        <v>280</v>
      </c>
      <c r="H5986">
        <f>VLOOKUP(B5986,Prekės!$A$2:$E$3000,4,FALSE)</f>
        <v>0.33</v>
      </c>
      <c r="I5986">
        <f>VLOOKUP(B5986,Prekės!$A$2:$E$3000,5,FALSE)</f>
        <v>5</v>
      </c>
      <c r="J5986">
        <f t="shared" ref="J5986:J6049" si="189">IF(G5986=110,F5986*H5986*I5986,IF(G5986&lt;280,F5986*H5986,F5986*H5986*(I5986/100)))</f>
        <v>344.12400000000002</v>
      </c>
      <c r="K5986">
        <f t="shared" ref="K5986:K6049" si="190">IF(EXACT(D5986,"But."),J5986,F5986)</f>
        <v>344.12400000000002</v>
      </c>
    </row>
    <row r="5987" spans="1:11">
      <c r="A5987" s="1">
        <f>Atask.AtsOp!A5517</f>
        <v>42464</v>
      </c>
      <c r="B5987" t="str">
        <f>Atask.AtsOp!E5517</f>
        <v>3005-0003</v>
      </c>
      <c r="C5987" t="str">
        <f>Atask.AtsOp!H5517</f>
        <v>Alk. kokt. "Mix" Watermelon, 0,33l 5%</v>
      </c>
      <c r="D5987" t="str">
        <f>Atask.AtsOp!N5517</f>
        <v>But.</v>
      </c>
      <c r="E5987" t="str">
        <f>Atask.AtsOp!I5517</f>
        <v>Pardavimo užsakymas</v>
      </c>
      <c r="F5987">
        <f>Atask.AtsOp!M5517</f>
        <v>-1728</v>
      </c>
      <c r="G5987">
        <f>VLOOKUP(B5987,Prekės!$A$2:$E$3000,3,FALSE)</f>
        <v>280</v>
      </c>
      <c r="H5987">
        <f>VLOOKUP(B5987,Prekės!$A$2:$E$3000,4,FALSE)</f>
        <v>0.33</v>
      </c>
      <c r="I5987">
        <f>VLOOKUP(B5987,Prekės!$A$2:$E$3000,5,FALSE)</f>
        <v>5</v>
      </c>
      <c r="J5987">
        <f t="shared" si="189"/>
        <v>-28.512</v>
      </c>
      <c r="K5987">
        <f t="shared" si="190"/>
        <v>-28.512</v>
      </c>
    </row>
    <row r="5988" spans="1:11">
      <c r="A5988" s="1">
        <f>Atask.AtsOp!A5518</f>
        <v>42464</v>
      </c>
      <c r="B5988" t="str">
        <f>Atask.AtsOp!E5518</f>
        <v>3005-0003</v>
      </c>
      <c r="C5988" t="str">
        <f>Atask.AtsOp!H5518</f>
        <v>Alk. kokt. "Mix" Watermelon, 0,33l 5%</v>
      </c>
      <c r="D5988" t="str">
        <f>Atask.AtsOp!N5518</f>
        <v>But.</v>
      </c>
      <c r="E5988" t="str">
        <f>Atask.AtsOp!I5518</f>
        <v>Pardavimo užsakymas</v>
      </c>
      <c r="F5988">
        <f>Atask.AtsOp!M5518</f>
        <v>-864</v>
      </c>
      <c r="G5988">
        <f>VLOOKUP(B5988,Prekės!$A$2:$E$3000,3,FALSE)</f>
        <v>280</v>
      </c>
      <c r="H5988">
        <f>VLOOKUP(B5988,Prekės!$A$2:$E$3000,4,FALSE)</f>
        <v>0.33</v>
      </c>
      <c r="I5988">
        <f>VLOOKUP(B5988,Prekės!$A$2:$E$3000,5,FALSE)</f>
        <v>5</v>
      </c>
      <c r="J5988">
        <f t="shared" si="189"/>
        <v>-14.256</v>
      </c>
      <c r="K5988">
        <f t="shared" si="190"/>
        <v>-14.256</v>
      </c>
    </row>
    <row r="5989" spans="1:11">
      <c r="A5989" s="1">
        <f>Atask.AtsOp!A5519</f>
        <v>42464</v>
      </c>
      <c r="B5989" t="str">
        <f>Atask.AtsOp!E5519</f>
        <v>3005-0003</v>
      </c>
      <c r="C5989" t="str">
        <f>Atask.AtsOp!H5519</f>
        <v>Alk. kokt. "Mix" Watermelon, 0,33l 5%</v>
      </c>
      <c r="D5989" t="str">
        <f>Atask.AtsOp!N5519</f>
        <v>But.</v>
      </c>
      <c r="E5989" t="str">
        <f>Atask.AtsOp!I5519</f>
        <v>Pardavimo užsakymas</v>
      </c>
      <c r="F5989">
        <f>Atask.AtsOp!M5519</f>
        <v>-108</v>
      </c>
      <c r="G5989">
        <f>VLOOKUP(B5989,Prekės!$A$2:$E$3000,3,FALSE)</f>
        <v>280</v>
      </c>
      <c r="H5989">
        <f>VLOOKUP(B5989,Prekės!$A$2:$E$3000,4,FALSE)</f>
        <v>0.33</v>
      </c>
      <c r="I5989">
        <f>VLOOKUP(B5989,Prekės!$A$2:$E$3000,5,FALSE)</f>
        <v>5</v>
      </c>
      <c r="J5989">
        <f t="shared" si="189"/>
        <v>-1.782</v>
      </c>
      <c r="K5989">
        <f t="shared" si="190"/>
        <v>-1.782</v>
      </c>
    </row>
    <row r="5990" spans="1:11">
      <c r="A5990" s="1">
        <f>Atask.AtsOp!A5520</f>
        <v>42461</v>
      </c>
      <c r="B5990" t="str">
        <f>Atask.AtsOp!E5520</f>
        <v>3005-0003</v>
      </c>
      <c r="C5990" t="str">
        <f>Atask.AtsOp!H5520</f>
        <v>Alk. kokt. "Mix" Watermelon, 0,33l 5%</v>
      </c>
      <c r="D5990" t="str">
        <f>Atask.AtsOp!N5520</f>
        <v>But.</v>
      </c>
      <c r="E5990" t="str">
        <f>Atask.AtsOp!I5520</f>
        <v>Pardavimo užsakymas</v>
      </c>
      <c r="F5990">
        <f>Atask.AtsOp!M5520</f>
        <v>-2592</v>
      </c>
      <c r="G5990">
        <f>VLOOKUP(B5990,Prekės!$A$2:$E$3000,3,FALSE)</f>
        <v>280</v>
      </c>
      <c r="H5990">
        <f>VLOOKUP(B5990,Prekės!$A$2:$E$3000,4,FALSE)</f>
        <v>0.33</v>
      </c>
      <c r="I5990">
        <f>VLOOKUP(B5990,Prekės!$A$2:$E$3000,5,FALSE)</f>
        <v>5</v>
      </c>
      <c r="J5990">
        <f t="shared" si="189"/>
        <v>-42.768000000000001</v>
      </c>
      <c r="K5990">
        <f t="shared" si="190"/>
        <v>-42.768000000000001</v>
      </c>
    </row>
    <row r="5991" spans="1:11">
      <c r="A5991" s="1">
        <f>Atask.AtsOp!A5521</f>
        <v>42466</v>
      </c>
      <c r="B5991" t="str">
        <f>Atask.AtsOp!E5521</f>
        <v>3005-0003</v>
      </c>
      <c r="C5991" t="str">
        <f>Atask.AtsOp!H5521</f>
        <v>Alk. kokt. "Mix" Watermelon, 0,33l 5%</v>
      </c>
      <c r="D5991" t="str">
        <f>Atask.AtsOp!N5521</f>
        <v>But.</v>
      </c>
      <c r="E5991" t="str">
        <f>Atask.AtsOp!I5521</f>
        <v>Pardavimo užsakymas</v>
      </c>
      <c r="F5991">
        <f>Atask.AtsOp!M5521</f>
        <v>-1728</v>
      </c>
      <c r="G5991">
        <f>VLOOKUP(B5991,Prekės!$A$2:$E$3000,3,FALSE)</f>
        <v>280</v>
      </c>
      <c r="H5991">
        <f>VLOOKUP(B5991,Prekės!$A$2:$E$3000,4,FALSE)</f>
        <v>0.33</v>
      </c>
      <c r="I5991">
        <f>VLOOKUP(B5991,Prekės!$A$2:$E$3000,5,FALSE)</f>
        <v>5</v>
      </c>
      <c r="J5991">
        <f t="shared" si="189"/>
        <v>-28.512</v>
      </c>
      <c r="K5991">
        <f t="shared" si="190"/>
        <v>-28.512</v>
      </c>
    </row>
    <row r="5992" spans="1:11">
      <c r="A5992" s="1">
        <f>Atask.AtsOp!A5522</f>
        <v>42464</v>
      </c>
      <c r="B5992" t="str">
        <f>Atask.AtsOp!E5522</f>
        <v>3005-0003</v>
      </c>
      <c r="C5992" t="str">
        <f>Atask.AtsOp!H5522</f>
        <v>Alk. kokt. "Mix" Watermelon, 0,33l 5%</v>
      </c>
      <c r="D5992" t="str">
        <f>Atask.AtsOp!N5522</f>
        <v>But.</v>
      </c>
      <c r="E5992" t="str">
        <f>Atask.AtsOp!I5522</f>
        <v>Pardavimo užsakymas</v>
      </c>
      <c r="F5992">
        <f>Atask.AtsOp!M5522</f>
        <v>-288</v>
      </c>
      <c r="G5992">
        <f>VLOOKUP(B5992,Prekės!$A$2:$E$3000,3,FALSE)</f>
        <v>280</v>
      </c>
      <c r="H5992">
        <f>VLOOKUP(B5992,Prekės!$A$2:$E$3000,4,FALSE)</f>
        <v>0.33</v>
      </c>
      <c r="I5992">
        <f>VLOOKUP(B5992,Prekės!$A$2:$E$3000,5,FALSE)</f>
        <v>5</v>
      </c>
      <c r="J5992">
        <f t="shared" si="189"/>
        <v>-4.7520000000000007</v>
      </c>
      <c r="K5992">
        <f t="shared" si="190"/>
        <v>-4.7520000000000007</v>
      </c>
    </row>
    <row r="5993" spans="1:11">
      <c r="A5993" s="1">
        <f>Atask.AtsOp!A5523</f>
        <v>42465</v>
      </c>
      <c r="B5993" t="str">
        <f>Atask.AtsOp!E5523</f>
        <v>3005-0003</v>
      </c>
      <c r="C5993" t="str">
        <f>Atask.AtsOp!H5523</f>
        <v>Alk. kokt. "Mix" Watermelon, 0,33l 5%</v>
      </c>
      <c r="D5993" t="str">
        <f>Atask.AtsOp!N5523</f>
        <v>But.</v>
      </c>
      <c r="E5993" t="str">
        <f>Atask.AtsOp!I5523</f>
        <v>Pardavimo užsakymas</v>
      </c>
      <c r="F5993">
        <f>Atask.AtsOp!M5523</f>
        <v>-432</v>
      </c>
      <c r="G5993">
        <f>VLOOKUP(B5993,Prekės!$A$2:$E$3000,3,FALSE)</f>
        <v>280</v>
      </c>
      <c r="H5993">
        <f>VLOOKUP(B5993,Prekės!$A$2:$E$3000,4,FALSE)</f>
        <v>0.33</v>
      </c>
      <c r="I5993">
        <f>VLOOKUP(B5993,Prekės!$A$2:$E$3000,5,FALSE)</f>
        <v>5</v>
      </c>
      <c r="J5993">
        <f t="shared" si="189"/>
        <v>-7.1280000000000001</v>
      </c>
      <c r="K5993">
        <f t="shared" si="190"/>
        <v>-7.1280000000000001</v>
      </c>
    </row>
    <row r="5994" spans="1:11">
      <c r="A5994" s="1">
        <f>Atask.AtsOp!A5524</f>
        <v>42465</v>
      </c>
      <c r="B5994" t="str">
        <f>Atask.AtsOp!E5524</f>
        <v>3005-0003</v>
      </c>
      <c r="C5994" t="str">
        <f>Atask.AtsOp!H5524</f>
        <v>Alk. kokt. "Mix" Watermelon, 0,33l 5%</v>
      </c>
      <c r="D5994" t="str">
        <f>Atask.AtsOp!N5524</f>
        <v>But.</v>
      </c>
      <c r="E5994" t="str">
        <f>Atask.AtsOp!I5524</f>
        <v>Pardavimo užsakymas</v>
      </c>
      <c r="F5994">
        <f>Atask.AtsOp!M5524</f>
        <v>-24</v>
      </c>
      <c r="G5994">
        <f>VLOOKUP(B5994,Prekės!$A$2:$E$3000,3,FALSE)</f>
        <v>280</v>
      </c>
      <c r="H5994">
        <f>VLOOKUP(B5994,Prekės!$A$2:$E$3000,4,FALSE)</f>
        <v>0.33</v>
      </c>
      <c r="I5994">
        <f>VLOOKUP(B5994,Prekės!$A$2:$E$3000,5,FALSE)</f>
        <v>5</v>
      </c>
      <c r="J5994">
        <f t="shared" si="189"/>
        <v>-0.39600000000000002</v>
      </c>
      <c r="K5994">
        <f t="shared" si="190"/>
        <v>-0.39600000000000002</v>
      </c>
    </row>
    <row r="5995" spans="1:11">
      <c r="A5995" s="1">
        <f>Atask.AtsOp!A5525</f>
        <v>42461</v>
      </c>
      <c r="B5995" t="str">
        <f>Atask.AtsOp!E5525</f>
        <v>3005-0003</v>
      </c>
      <c r="C5995" t="str">
        <f>Atask.AtsOp!H5525</f>
        <v>Alk. kokt. "Mix" Watermelon, 0,33l 5%</v>
      </c>
      <c r="D5995" t="str">
        <f>Atask.AtsOp!N5525</f>
        <v>But.</v>
      </c>
      <c r="E5995" t="str">
        <f>Atask.AtsOp!I5525</f>
        <v>Pardavimo užsakymas</v>
      </c>
      <c r="F5995">
        <f>Atask.AtsOp!M5525</f>
        <v>-156</v>
      </c>
      <c r="G5995">
        <f>VLOOKUP(B5995,Prekės!$A$2:$E$3000,3,FALSE)</f>
        <v>280</v>
      </c>
      <c r="H5995">
        <f>VLOOKUP(B5995,Prekės!$A$2:$E$3000,4,FALSE)</f>
        <v>0.33</v>
      </c>
      <c r="I5995">
        <f>VLOOKUP(B5995,Prekės!$A$2:$E$3000,5,FALSE)</f>
        <v>5</v>
      </c>
      <c r="J5995">
        <f t="shared" si="189"/>
        <v>-2.5740000000000003</v>
      </c>
      <c r="K5995">
        <f t="shared" si="190"/>
        <v>-2.5740000000000003</v>
      </c>
    </row>
    <row r="5996" spans="1:11">
      <c r="A5996" s="1">
        <f>Atask.AtsOp!A5526</f>
        <v>42474</v>
      </c>
      <c r="B5996" t="str">
        <f>Atask.AtsOp!E5526</f>
        <v>3005-0003</v>
      </c>
      <c r="C5996" t="str">
        <f>Atask.AtsOp!H5526</f>
        <v>Alk. kokt. "Mix" Watermelon, 0,33l 5%</v>
      </c>
      <c r="D5996" t="str">
        <f>Atask.AtsOp!N5526</f>
        <v>But.</v>
      </c>
      <c r="E5996" t="str">
        <f>Atask.AtsOp!I5526</f>
        <v>Perkelti</v>
      </c>
      <c r="F5996">
        <f>Atask.AtsOp!M5526</f>
        <v>-1</v>
      </c>
      <c r="G5996">
        <f>VLOOKUP(B5996,Prekės!$A$2:$E$3000,3,FALSE)</f>
        <v>280</v>
      </c>
      <c r="H5996">
        <f>VLOOKUP(B5996,Prekės!$A$2:$E$3000,4,FALSE)</f>
        <v>0.33</v>
      </c>
      <c r="I5996">
        <f>VLOOKUP(B5996,Prekės!$A$2:$E$3000,5,FALSE)</f>
        <v>5</v>
      </c>
      <c r="J5996">
        <f t="shared" si="189"/>
        <v>-1.6500000000000001E-2</v>
      </c>
      <c r="K5996">
        <f t="shared" si="190"/>
        <v>-1.6500000000000001E-2</v>
      </c>
    </row>
    <row r="5997" spans="1:11">
      <c r="A5997" s="1">
        <f>Atask.AtsOp!A5527</f>
        <v>42475</v>
      </c>
      <c r="B5997" t="str">
        <f>Atask.AtsOp!E5527</f>
        <v>3005-0003</v>
      </c>
      <c r="C5997" t="str">
        <f>Atask.AtsOp!H5527</f>
        <v>Alk. kokt. "Mix" Watermelon, 0,33l 5%</v>
      </c>
      <c r="D5997" t="str">
        <f>Atask.AtsOp!N5527</f>
        <v>But.</v>
      </c>
      <c r="E5997" t="str">
        <f>Atask.AtsOp!I5527</f>
        <v>Pardavimo užsakymas</v>
      </c>
      <c r="F5997">
        <f>Atask.AtsOp!M5527</f>
        <v>-864</v>
      </c>
      <c r="G5997">
        <f>VLOOKUP(B5997,Prekės!$A$2:$E$3000,3,FALSE)</f>
        <v>280</v>
      </c>
      <c r="H5997">
        <f>VLOOKUP(B5997,Prekės!$A$2:$E$3000,4,FALSE)</f>
        <v>0.33</v>
      </c>
      <c r="I5997">
        <f>VLOOKUP(B5997,Prekės!$A$2:$E$3000,5,FALSE)</f>
        <v>5</v>
      </c>
      <c r="J5997">
        <f t="shared" si="189"/>
        <v>-14.256</v>
      </c>
      <c r="K5997">
        <f t="shared" si="190"/>
        <v>-14.256</v>
      </c>
    </row>
    <row r="5998" spans="1:11">
      <c r="A5998" s="1">
        <f>Atask.AtsOp!A5528</f>
        <v>42475</v>
      </c>
      <c r="B5998" t="str">
        <f>Atask.AtsOp!E5528</f>
        <v>3005-0003</v>
      </c>
      <c r="C5998" t="str">
        <f>Atask.AtsOp!H5528</f>
        <v>Alk. kokt. "Mix" Watermelon, 0,33l 5%</v>
      </c>
      <c r="D5998" t="str">
        <f>Atask.AtsOp!N5528</f>
        <v>But.</v>
      </c>
      <c r="E5998" t="str">
        <f>Atask.AtsOp!I5528</f>
        <v>Pardavimo užsakymas</v>
      </c>
      <c r="F5998">
        <f>Atask.AtsOp!M5528</f>
        <v>-180</v>
      </c>
      <c r="G5998">
        <f>VLOOKUP(B5998,Prekės!$A$2:$E$3000,3,FALSE)</f>
        <v>280</v>
      </c>
      <c r="H5998">
        <f>VLOOKUP(B5998,Prekės!$A$2:$E$3000,4,FALSE)</f>
        <v>0.33</v>
      </c>
      <c r="I5998">
        <f>VLOOKUP(B5998,Prekės!$A$2:$E$3000,5,FALSE)</f>
        <v>5</v>
      </c>
      <c r="J5998">
        <f t="shared" si="189"/>
        <v>-2.9700000000000006</v>
      </c>
      <c r="K5998">
        <f t="shared" si="190"/>
        <v>-2.9700000000000006</v>
      </c>
    </row>
    <row r="5999" spans="1:11">
      <c r="A5999" s="1">
        <f>Atask.AtsOp!A5529</f>
        <v>42474</v>
      </c>
      <c r="B5999" t="str">
        <f>Atask.AtsOp!E5529</f>
        <v>3005-0003</v>
      </c>
      <c r="C5999" t="str">
        <f>Atask.AtsOp!H5529</f>
        <v>Alk. kokt. "Mix" Watermelon, 0,33l 5%</v>
      </c>
      <c r="D5999" t="str">
        <f>Atask.AtsOp!N5529</f>
        <v>But.</v>
      </c>
      <c r="E5999" t="str">
        <f>Atask.AtsOp!I5529</f>
        <v>Pardavimo užsakymas</v>
      </c>
      <c r="F5999">
        <f>Atask.AtsOp!M5529</f>
        <v>-120</v>
      </c>
      <c r="G5999">
        <f>VLOOKUP(B5999,Prekės!$A$2:$E$3000,3,FALSE)</f>
        <v>280</v>
      </c>
      <c r="H5999">
        <f>VLOOKUP(B5999,Prekės!$A$2:$E$3000,4,FALSE)</f>
        <v>0.33</v>
      </c>
      <c r="I5999">
        <f>VLOOKUP(B5999,Prekės!$A$2:$E$3000,5,FALSE)</f>
        <v>5</v>
      </c>
      <c r="J5999">
        <f t="shared" si="189"/>
        <v>-1.9800000000000002</v>
      </c>
      <c r="K5999">
        <f t="shared" si="190"/>
        <v>-1.9800000000000002</v>
      </c>
    </row>
    <row r="6000" spans="1:11">
      <c r="A6000" s="1">
        <f>Atask.AtsOp!A5530</f>
        <v>42472</v>
      </c>
      <c r="B6000" t="str">
        <f>Atask.AtsOp!E5530</f>
        <v>3005-0003</v>
      </c>
      <c r="C6000" t="str">
        <f>Atask.AtsOp!H5530</f>
        <v>Alk. kokt. "Mix" Watermelon, 0,33l 5%</v>
      </c>
      <c r="D6000" t="str">
        <f>Atask.AtsOp!N5530</f>
        <v>But.</v>
      </c>
      <c r="E6000" t="str">
        <f>Atask.AtsOp!I5530</f>
        <v>Pardavimo užsakymas</v>
      </c>
      <c r="F6000">
        <f>Atask.AtsOp!M5530</f>
        <v>-12</v>
      </c>
      <c r="G6000">
        <f>VLOOKUP(B6000,Prekės!$A$2:$E$3000,3,FALSE)</f>
        <v>280</v>
      </c>
      <c r="H6000">
        <f>VLOOKUP(B6000,Prekės!$A$2:$E$3000,4,FALSE)</f>
        <v>0.33</v>
      </c>
      <c r="I6000">
        <f>VLOOKUP(B6000,Prekės!$A$2:$E$3000,5,FALSE)</f>
        <v>5</v>
      </c>
      <c r="J6000">
        <f t="shared" si="189"/>
        <v>-0.19800000000000001</v>
      </c>
      <c r="K6000">
        <f t="shared" si="190"/>
        <v>-0.19800000000000001</v>
      </c>
    </row>
    <row r="6001" spans="1:11">
      <c r="A6001" s="1">
        <f>Atask.AtsOp!A5531</f>
        <v>42474</v>
      </c>
      <c r="B6001" t="str">
        <f>Atask.AtsOp!E5531</f>
        <v>3005-0003</v>
      </c>
      <c r="C6001" t="str">
        <f>Atask.AtsOp!H5531</f>
        <v>Alk. kokt. "Mix" Watermelon, 0,33l 5%</v>
      </c>
      <c r="D6001" t="str">
        <f>Atask.AtsOp!N5531</f>
        <v>But.</v>
      </c>
      <c r="E6001" t="str">
        <f>Atask.AtsOp!I5531</f>
        <v>Pardavimo užsakymas</v>
      </c>
      <c r="F6001">
        <f>Atask.AtsOp!M5531</f>
        <v>-864</v>
      </c>
      <c r="G6001">
        <f>VLOOKUP(B6001,Prekės!$A$2:$E$3000,3,FALSE)</f>
        <v>280</v>
      </c>
      <c r="H6001">
        <f>VLOOKUP(B6001,Prekės!$A$2:$E$3000,4,FALSE)</f>
        <v>0.33</v>
      </c>
      <c r="I6001">
        <f>VLOOKUP(B6001,Prekės!$A$2:$E$3000,5,FALSE)</f>
        <v>5</v>
      </c>
      <c r="J6001">
        <f t="shared" si="189"/>
        <v>-14.256</v>
      </c>
      <c r="K6001">
        <f t="shared" si="190"/>
        <v>-14.256</v>
      </c>
    </row>
    <row r="6002" spans="1:11">
      <c r="A6002" s="1">
        <f>Atask.AtsOp!A5532</f>
        <v>42467</v>
      </c>
      <c r="B6002" t="str">
        <f>Atask.AtsOp!E5532</f>
        <v>3005-0003</v>
      </c>
      <c r="C6002" t="str">
        <f>Atask.AtsOp!H5532</f>
        <v>Alk. kokt. "Mix" Watermelon, 0,33l 5%</v>
      </c>
      <c r="D6002" t="str">
        <f>Atask.AtsOp!N5532</f>
        <v>But.</v>
      </c>
      <c r="E6002" t="str">
        <f>Atask.AtsOp!I5532</f>
        <v>Perkelti</v>
      </c>
      <c r="F6002">
        <f>Atask.AtsOp!M5532</f>
        <v>25560</v>
      </c>
      <c r="G6002">
        <f>VLOOKUP(B6002,Prekės!$A$2:$E$3000,3,FALSE)</f>
        <v>280</v>
      </c>
      <c r="H6002">
        <f>VLOOKUP(B6002,Prekės!$A$2:$E$3000,4,FALSE)</f>
        <v>0.33</v>
      </c>
      <c r="I6002">
        <f>VLOOKUP(B6002,Prekės!$A$2:$E$3000,5,FALSE)</f>
        <v>5</v>
      </c>
      <c r="J6002">
        <f t="shared" si="189"/>
        <v>421.74000000000007</v>
      </c>
      <c r="K6002">
        <f t="shared" si="190"/>
        <v>421.74000000000007</v>
      </c>
    </row>
    <row r="6003" spans="1:11">
      <c r="A6003" s="1">
        <f>Atask.AtsOp!A5533</f>
        <v>42468</v>
      </c>
      <c r="B6003" t="str">
        <f>Atask.AtsOp!E5533</f>
        <v>3005-0003</v>
      </c>
      <c r="C6003" t="str">
        <f>Atask.AtsOp!H5533</f>
        <v>Alk. kokt. "Mix" Watermelon, 0,33l 5%</v>
      </c>
      <c r="D6003" t="str">
        <f>Atask.AtsOp!N5533</f>
        <v>But.</v>
      </c>
      <c r="E6003" t="str">
        <f>Atask.AtsOp!I5533</f>
        <v>Pardavimo užsakymas</v>
      </c>
      <c r="F6003">
        <f>Atask.AtsOp!M5533</f>
        <v>-132</v>
      </c>
      <c r="G6003">
        <f>VLOOKUP(B6003,Prekės!$A$2:$E$3000,3,FALSE)</f>
        <v>280</v>
      </c>
      <c r="H6003">
        <f>VLOOKUP(B6003,Prekės!$A$2:$E$3000,4,FALSE)</f>
        <v>0.33</v>
      </c>
      <c r="I6003">
        <f>VLOOKUP(B6003,Prekės!$A$2:$E$3000,5,FALSE)</f>
        <v>5</v>
      </c>
      <c r="J6003">
        <f t="shared" si="189"/>
        <v>-2.1780000000000004</v>
      </c>
      <c r="K6003">
        <f t="shared" si="190"/>
        <v>-2.1780000000000004</v>
      </c>
    </row>
    <row r="6004" spans="1:11">
      <c r="A6004" s="1">
        <f>Atask.AtsOp!A5534</f>
        <v>42467</v>
      </c>
      <c r="B6004" t="str">
        <f>Atask.AtsOp!E5534</f>
        <v>3005-0003</v>
      </c>
      <c r="C6004" t="str">
        <f>Atask.AtsOp!H5534</f>
        <v>Alk. kokt. "Mix" Watermelon, 0,33l 5%</v>
      </c>
      <c r="D6004" t="str">
        <f>Atask.AtsOp!N5534</f>
        <v>But.</v>
      </c>
      <c r="E6004" t="str">
        <f>Atask.AtsOp!I5534</f>
        <v>Pardavimo užsakymas</v>
      </c>
      <c r="F6004">
        <f>Atask.AtsOp!M5534</f>
        <v>-60</v>
      </c>
      <c r="G6004">
        <f>VLOOKUP(B6004,Prekės!$A$2:$E$3000,3,FALSE)</f>
        <v>280</v>
      </c>
      <c r="H6004">
        <f>VLOOKUP(B6004,Prekės!$A$2:$E$3000,4,FALSE)</f>
        <v>0.33</v>
      </c>
      <c r="I6004">
        <f>VLOOKUP(B6004,Prekės!$A$2:$E$3000,5,FALSE)</f>
        <v>5</v>
      </c>
      <c r="J6004">
        <f t="shared" si="189"/>
        <v>-0.9900000000000001</v>
      </c>
      <c r="K6004">
        <f t="shared" si="190"/>
        <v>-0.9900000000000001</v>
      </c>
    </row>
    <row r="6005" spans="1:11">
      <c r="A6005" s="1">
        <f>Atask.AtsOp!A5535</f>
        <v>42475</v>
      </c>
      <c r="B6005" t="str">
        <f>Atask.AtsOp!E5535</f>
        <v>3005-0003</v>
      </c>
      <c r="C6005" t="str">
        <f>Atask.AtsOp!H5535</f>
        <v>Alk. kokt. "Mix" Watermelon, 0,33l 5%</v>
      </c>
      <c r="D6005" t="str">
        <f>Atask.AtsOp!N5535</f>
        <v>But.</v>
      </c>
      <c r="E6005" t="str">
        <f>Atask.AtsOp!I5535</f>
        <v>Pardavimo užsakymas</v>
      </c>
      <c r="F6005">
        <f>Atask.AtsOp!M5535</f>
        <v>-96</v>
      </c>
      <c r="G6005">
        <f>VLOOKUP(B6005,Prekės!$A$2:$E$3000,3,FALSE)</f>
        <v>280</v>
      </c>
      <c r="H6005">
        <f>VLOOKUP(B6005,Prekės!$A$2:$E$3000,4,FALSE)</f>
        <v>0.33</v>
      </c>
      <c r="I6005">
        <f>VLOOKUP(B6005,Prekės!$A$2:$E$3000,5,FALSE)</f>
        <v>5</v>
      </c>
      <c r="J6005">
        <f t="shared" si="189"/>
        <v>-1.5840000000000001</v>
      </c>
      <c r="K6005">
        <f t="shared" si="190"/>
        <v>-1.5840000000000001</v>
      </c>
    </row>
    <row r="6006" spans="1:11">
      <c r="A6006" s="1">
        <f>Atask.AtsOp!A5536</f>
        <v>42471</v>
      </c>
      <c r="B6006" t="str">
        <f>Atask.AtsOp!E5536</f>
        <v>3005-0003</v>
      </c>
      <c r="C6006" t="str">
        <f>Atask.AtsOp!H5536</f>
        <v>Alk. kokt. "Mix" Watermelon, 0,33l 5%</v>
      </c>
      <c r="D6006" t="str">
        <f>Atask.AtsOp!N5536</f>
        <v>But.</v>
      </c>
      <c r="E6006" t="str">
        <f>Atask.AtsOp!I5536</f>
        <v>Pardavimo užsakymas</v>
      </c>
      <c r="F6006">
        <f>Atask.AtsOp!M5536</f>
        <v>-48</v>
      </c>
      <c r="G6006">
        <f>VLOOKUP(B6006,Prekės!$A$2:$E$3000,3,FALSE)</f>
        <v>280</v>
      </c>
      <c r="H6006">
        <f>VLOOKUP(B6006,Prekės!$A$2:$E$3000,4,FALSE)</f>
        <v>0.33</v>
      </c>
      <c r="I6006">
        <f>VLOOKUP(B6006,Prekės!$A$2:$E$3000,5,FALSE)</f>
        <v>5</v>
      </c>
      <c r="J6006">
        <f t="shared" si="189"/>
        <v>-0.79200000000000004</v>
      </c>
      <c r="K6006">
        <f t="shared" si="190"/>
        <v>-0.79200000000000004</v>
      </c>
    </row>
    <row r="6007" spans="1:11">
      <c r="A6007" s="1">
        <f>Atask.AtsOp!A5537</f>
        <v>42471</v>
      </c>
      <c r="B6007" t="str">
        <f>Atask.AtsOp!E5537</f>
        <v>3005-0003</v>
      </c>
      <c r="C6007" t="str">
        <f>Atask.AtsOp!H5537</f>
        <v>Alk. kokt. "Mix" Watermelon, 0,33l 5%</v>
      </c>
      <c r="D6007" t="str">
        <f>Atask.AtsOp!N5537</f>
        <v>But.</v>
      </c>
      <c r="E6007" t="str">
        <f>Atask.AtsOp!I5537</f>
        <v>Pardavimo užsakymas</v>
      </c>
      <c r="F6007">
        <f>Atask.AtsOp!M5537</f>
        <v>-216</v>
      </c>
      <c r="G6007">
        <f>VLOOKUP(B6007,Prekės!$A$2:$E$3000,3,FALSE)</f>
        <v>280</v>
      </c>
      <c r="H6007">
        <f>VLOOKUP(B6007,Prekės!$A$2:$E$3000,4,FALSE)</f>
        <v>0.33</v>
      </c>
      <c r="I6007">
        <f>VLOOKUP(B6007,Prekės!$A$2:$E$3000,5,FALSE)</f>
        <v>5</v>
      </c>
      <c r="J6007">
        <f t="shared" si="189"/>
        <v>-3.5640000000000001</v>
      </c>
      <c r="K6007">
        <f t="shared" si="190"/>
        <v>-3.5640000000000001</v>
      </c>
    </row>
    <row r="6008" spans="1:11">
      <c r="A6008" s="1">
        <f>Atask.AtsOp!A5538</f>
        <v>42471</v>
      </c>
      <c r="B6008" t="str">
        <f>Atask.AtsOp!E5538</f>
        <v>3005-0003</v>
      </c>
      <c r="C6008" t="str">
        <f>Atask.AtsOp!H5538</f>
        <v>Alk. kokt. "Mix" Watermelon, 0,33l 5%</v>
      </c>
      <c r="D6008" t="str">
        <f>Atask.AtsOp!N5538</f>
        <v>But.</v>
      </c>
      <c r="E6008" t="str">
        <f>Atask.AtsOp!I5538</f>
        <v>Pardavimo užsakymas</v>
      </c>
      <c r="F6008">
        <f>Atask.AtsOp!M5538</f>
        <v>-1728</v>
      </c>
      <c r="G6008">
        <f>VLOOKUP(B6008,Prekės!$A$2:$E$3000,3,FALSE)</f>
        <v>280</v>
      </c>
      <c r="H6008">
        <f>VLOOKUP(B6008,Prekės!$A$2:$E$3000,4,FALSE)</f>
        <v>0.33</v>
      </c>
      <c r="I6008">
        <f>VLOOKUP(B6008,Prekės!$A$2:$E$3000,5,FALSE)</f>
        <v>5</v>
      </c>
      <c r="J6008">
        <f t="shared" si="189"/>
        <v>-28.512</v>
      </c>
      <c r="K6008">
        <f t="shared" si="190"/>
        <v>-28.512</v>
      </c>
    </row>
    <row r="6009" spans="1:11">
      <c r="A6009" s="1">
        <f>Atask.AtsOp!A5539</f>
        <v>42473</v>
      </c>
      <c r="B6009" t="str">
        <f>Atask.AtsOp!E5539</f>
        <v>3005-0003</v>
      </c>
      <c r="C6009" t="str">
        <f>Atask.AtsOp!H5539</f>
        <v>Alk. kokt. "Mix" Watermelon, 0,33l 5%</v>
      </c>
      <c r="D6009" t="str">
        <f>Atask.AtsOp!N5539</f>
        <v>But.</v>
      </c>
      <c r="E6009" t="str">
        <f>Atask.AtsOp!I5539</f>
        <v>Pardavimo užsakymas</v>
      </c>
      <c r="F6009">
        <f>Atask.AtsOp!M5539</f>
        <v>-300</v>
      </c>
      <c r="G6009">
        <f>VLOOKUP(B6009,Prekės!$A$2:$E$3000,3,FALSE)</f>
        <v>280</v>
      </c>
      <c r="H6009">
        <f>VLOOKUP(B6009,Prekės!$A$2:$E$3000,4,FALSE)</f>
        <v>0.33</v>
      </c>
      <c r="I6009">
        <f>VLOOKUP(B6009,Prekės!$A$2:$E$3000,5,FALSE)</f>
        <v>5</v>
      </c>
      <c r="J6009">
        <f t="shared" si="189"/>
        <v>-4.95</v>
      </c>
      <c r="K6009">
        <f t="shared" si="190"/>
        <v>-4.95</v>
      </c>
    </row>
    <row r="6010" spans="1:11">
      <c r="A6010" s="1">
        <f>Atask.AtsOp!A5540</f>
        <v>42472</v>
      </c>
      <c r="B6010" t="str">
        <f>Atask.AtsOp!E5540</f>
        <v>3005-0003</v>
      </c>
      <c r="C6010" t="str">
        <f>Atask.AtsOp!H5540</f>
        <v>Alk. kokt. "Mix" Watermelon, 0,33l 5%</v>
      </c>
      <c r="D6010" t="str">
        <f>Atask.AtsOp!N5540</f>
        <v>But.</v>
      </c>
      <c r="E6010" t="str">
        <f>Atask.AtsOp!I5540</f>
        <v>Pardavimo užsakymas</v>
      </c>
      <c r="F6010">
        <f>Atask.AtsOp!M5540</f>
        <v>-24</v>
      </c>
      <c r="G6010">
        <f>VLOOKUP(B6010,Prekės!$A$2:$E$3000,3,FALSE)</f>
        <v>280</v>
      </c>
      <c r="H6010">
        <f>VLOOKUP(B6010,Prekės!$A$2:$E$3000,4,FALSE)</f>
        <v>0.33</v>
      </c>
      <c r="I6010">
        <f>VLOOKUP(B6010,Prekės!$A$2:$E$3000,5,FALSE)</f>
        <v>5</v>
      </c>
      <c r="J6010">
        <f t="shared" si="189"/>
        <v>-0.39600000000000002</v>
      </c>
      <c r="K6010">
        <f t="shared" si="190"/>
        <v>-0.39600000000000002</v>
      </c>
    </row>
    <row r="6011" spans="1:11">
      <c r="A6011" s="1">
        <f>Atask.AtsOp!A5541</f>
        <v>42478</v>
      </c>
      <c r="B6011" t="str">
        <f>Atask.AtsOp!E5541</f>
        <v>3005-0003</v>
      </c>
      <c r="C6011" t="str">
        <f>Atask.AtsOp!H5541</f>
        <v>Alk. kokt. "Mix" Watermelon, 0,33l 5%</v>
      </c>
      <c r="D6011" t="str">
        <f>Atask.AtsOp!N5541</f>
        <v>But.</v>
      </c>
      <c r="E6011" t="str">
        <f>Atask.AtsOp!I5541</f>
        <v>Pardavimo užsakymas</v>
      </c>
      <c r="F6011">
        <f>Atask.AtsOp!M5541</f>
        <v>-288</v>
      </c>
      <c r="G6011">
        <f>VLOOKUP(B6011,Prekės!$A$2:$E$3000,3,FALSE)</f>
        <v>280</v>
      </c>
      <c r="H6011">
        <f>VLOOKUP(B6011,Prekės!$A$2:$E$3000,4,FALSE)</f>
        <v>0.33</v>
      </c>
      <c r="I6011">
        <f>VLOOKUP(B6011,Prekės!$A$2:$E$3000,5,FALSE)</f>
        <v>5</v>
      </c>
      <c r="J6011">
        <f t="shared" si="189"/>
        <v>-4.7520000000000007</v>
      </c>
      <c r="K6011">
        <f t="shared" si="190"/>
        <v>-4.7520000000000007</v>
      </c>
    </row>
    <row r="6012" spans="1:11">
      <c r="A6012" s="1">
        <f>Atask.AtsOp!A5542</f>
        <v>42478</v>
      </c>
      <c r="B6012" t="str">
        <f>Atask.AtsOp!E5542</f>
        <v>3005-0003</v>
      </c>
      <c r="C6012" t="str">
        <f>Atask.AtsOp!H5542</f>
        <v>Alk. kokt. "Mix" Watermelon, 0,33l 5%</v>
      </c>
      <c r="D6012" t="str">
        <f>Atask.AtsOp!N5542</f>
        <v>But.</v>
      </c>
      <c r="E6012" t="str">
        <f>Atask.AtsOp!I5542</f>
        <v>Pardavimo užsakymas</v>
      </c>
      <c r="F6012">
        <f>Atask.AtsOp!M5542</f>
        <v>-2592</v>
      </c>
      <c r="G6012">
        <f>VLOOKUP(B6012,Prekės!$A$2:$E$3000,3,FALSE)</f>
        <v>280</v>
      </c>
      <c r="H6012">
        <f>VLOOKUP(B6012,Prekės!$A$2:$E$3000,4,FALSE)</f>
        <v>0.33</v>
      </c>
      <c r="I6012">
        <f>VLOOKUP(B6012,Prekės!$A$2:$E$3000,5,FALSE)</f>
        <v>5</v>
      </c>
      <c r="J6012">
        <f t="shared" si="189"/>
        <v>-42.768000000000001</v>
      </c>
      <c r="K6012">
        <f t="shared" si="190"/>
        <v>-42.768000000000001</v>
      </c>
    </row>
    <row r="6013" spans="1:11">
      <c r="A6013" s="1">
        <f>Atask.AtsOp!A5543</f>
        <v>42478</v>
      </c>
      <c r="B6013" t="str">
        <f>Atask.AtsOp!E5543</f>
        <v>3005-0003</v>
      </c>
      <c r="C6013" t="str">
        <f>Atask.AtsOp!H5543</f>
        <v>Alk. kokt. "Mix" Watermelon, 0,33l 5%</v>
      </c>
      <c r="D6013" t="str">
        <f>Atask.AtsOp!N5543</f>
        <v>But.</v>
      </c>
      <c r="E6013" t="str">
        <f>Atask.AtsOp!I5543</f>
        <v>Pardavimo užsakymas</v>
      </c>
      <c r="F6013">
        <f>Atask.AtsOp!M5543</f>
        <v>-1728</v>
      </c>
      <c r="G6013">
        <f>VLOOKUP(B6013,Prekės!$A$2:$E$3000,3,FALSE)</f>
        <v>280</v>
      </c>
      <c r="H6013">
        <f>VLOOKUP(B6013,Prekės!$A$2:$E$3000,4,FALSE)</f>
        <v>0.33</v>
      </c>
      <c r="I6013">
        <f>VLOOKUP(B6013,Prekės!$A$2:$E$3000,5,FALSE)</f>
        <v>5</v>
      </c>
      <c r="J6013">
        <f t="shared" si="189"/>
        <v>-28.512</v>
      </c>
      <c r="K6013">
        <f t="shared" si="190"/>
        <v>-28.512</v>
      </c>
    </row>
    <row r="6014" spans="1:11">
      <c r="A6014" s="1">
        <f>Atask.AtsOp!A5544</f>
        <v>42478</v>
      </c>
      <c r="B6014" t="str">
        <f>Atask.AtsOp!E5544</f>
        <v>3005-0003</v>
      </c>
      <c r="C6014" t="str">
        <f>Atask.AtsOp!H5544</f>
        <v>Alk. kokt. "Mix" Watermelon, 0,33l 5%</v>
      </c>
      <c r="D6014" t="str">
        <f>Atask.AtsOp!N5544</f>
        <v>But.</v>
      </c>
      <c r="E6014" t="str">
        <f>Atask.AtsOp!I5544</f>
        <v>Pardavimo užsakymas</v>
      </c>
      <c r="F6014">
        <f>Atask.AtsOp!M5544</f>
        <v>-864</v>
      </c>
      <c r="G6014">
        <f>VLOOKUP(B6014,Prekės!$A$2:$E$3000,3,FALSE)</f>
        <v>280</v>
      </c>
      <c r="H6014">
        <f>VLOOKUP(B6014,Prekės!$A$2:$E$3000,4,FALSE)</f>
        <v>0.33</v>
      </c>
      <c r="I6014">
        <f>VLOOKUP(B6014,Prekės!$A$2:$E$3000,5,FALSE)</f>
        <v>5</v>
      </c>
      <c r="J6014">
        <f t="shared" si="189"/>
        <v>-14.256</v>
      </c>
      <c r="K6014">
        <f t="shared" si="190"/>
        <v>-14.256</v>
      </c>
    </row>
    <row r="6015" spans="1:11">
      <c r="A6015" s="1">
        <f>Atask.AtsOp!A5545</f>
        <v>42478</v>
      </c>
      <c r="B6015" t="str">
        <f>Atask.AtsOp!E5545</f>
        <v>3005-0003</v>
      </c>
      <c r="C6015" t="str">
        <f>Atask.AtsOp!H5545</f>
        <v>Alk. kokt. "Mix" Watermelon, 0,33l 5%</v>
      </c>
      <c r="D6015" t="str">
        <f>Atask.AtsOp!N5545</f>
        <v>But.</v>
      </c>
      <c r="E6015" t="str">
        <f>Atask.AtsOp!I5545</f>
        <v>Pardavimo užsakymas</v>
      </c>
      <c r="F6015">
        <f>Atask.AtsOp!M5545</f>
        <v>-180</v>
      </c>
      <c r="G6015">
        <f>VLOOKUP(B6015,Prekės!$A$2:$E$3000,3,FALSE)</f>
        <v>280</v>
      </c>
      <c r="H6015">
        <f>VLOOKUP(B6015,Prekės!$A$2:$E$3000,4,FALSE)</f>
        <v>0.33</v>
      </c>
      <c r="I6015">
        <f>VLOOKUP(B6015,Prekės!$A$2:$E$3000,5,FALSE)</f>
        <v>5</v>
      </c>
      <c r="J6015">
        <f t="shared" si="189"/>
        <v>-2.9700000000000006</v>
      </c>
      <c r="K6015">
        <f t="shared" si="190"/>
        <v>-2.9700000000000006</v>
      </c>
    </row>
    <row r="6016" spans="1:11">
      <c r="A6016" s="1">
        <f>Atask.AtsOp!A5546</f>
        <v>42482</v>
      </c>
      <c r="B6016" t="str">
        <f>Atask.AtsOp!E5546</f>
        <v>3005-0003</v>
      </c>
      <c r="C6016" t="str">
        <f>Atask.AtsOp!H5546</f>
        <v>Alk. kokt. "Mix" Watermelon, 0,33l 5%</v>
      </c>
      <c r="D6016" t="str">
        <f>Atask.AtsOp!N5546</f>
        <v>But.</v>
      </c>
      <c r="E6016" t="str">
        <f>Atask.AtsOp!I5546</f>
        <v>Pardavimo užsakymas</v>
      </c>
      <c r="F6016">
        <f>Atask.AtsOp!M5546</f>
        <v>-1728</v>
      </c>
      <c r="G6016">
        <f>VLOOKUP(B6016,Prekės!$A$2:$E$3000,3,FALSE)</f>
        <v>280</v>
      </c>
      <c r="H6016">
        <f>VLOOKUP(B6016,Prekės!$A$2:$E$3000,4,FALSE)</f>
        <v>0.33</v>
      </c>
      <c r="I6016">
        <f>VLOOKUP(B6016,Prekės!$A$2:$E$3000,5,FALSE)</f>
        <v>5</v>
      </c>
      <c r="J6016">
        <f t="shared" si="189"/>
        <v>-28.512</v>
      </c>
      <c r="K6016">
        <f t="shared" si="190"/>
        <v>-28.512</v>
      </c>
    </row>
    <row r="6017" spans="1:11">
      <c r="A6017" s="1">
        <f>Atask.AtsOp!A5547</f>
        <v>42482</v>
      </c>
      <c r="B6017" t="str">
        <f>Atask.AtsOp!E5547</f>
        <v>3005-0003</v>
      </c>
      <c r="C6017" t="str">
        <f>Atask.AtsOp!H5547</f>
        <v>Alk. kokt. "Mix" Watermelon, 0,33l 5%</v>
      </c>
      <c r="D6017" t="str">
        <f>Atask.AtsOp!N5547</f>
        <v>But.</v>
      </c>
      <c r="E6017" t="str">
        <f>Atask.AtsOp!I5547</f>
        <v>Pardavimo užsakymas</v>
      </c>
      <c r="F6017">
        <f>Atask.AtsOp!M5547</f>
        <v>-96</v>
      </c>
      <c r="G6017">
        <f>VLOOKUP(B6017,Prekės!$A$2:$E$3000,3,FALSE)</f>
        <v>280</v>
      </c>
      <c r="H6017">
        <f>VLOOKUP(B6017,Prekės!$A$2:$E$3000,4,FALSE)</f>
        <v>0.33</v>
      </c>
      <c r="I6017">
        <f>VLOOKUP(B6017,Prekės!$A$2:$E$3000,5,FALSE)</f>
        <v>5</v>
      </c>
      <c r="J6017">
        <f t="shared" si="189"/>
        <v>-1.5840000000000001</v>
      </c>
      <c r="K6017">
        <f t="shared" si="190"/>
        <v>-1.5840000000000001</v>
      </c>
    </row>
    <row r="6018" spans="1:11">
      <c r="A6018" s="1">
        <f>Atask.AtsOp!A5548</f>
        <v>42485</v>
      </c>
      <c r="B6018" t="str">
        <f>Atask.AtsOp!E5548</f>
        <v>3005-0003</v>
      </c>
      <c r="C6018" t="str">
        <f>Atask.AtsOp!H5548</f>
        <v>Alk. kokt. "Mix" Watermelon, 0,33l 5%</v>
      </c>
      <c r="D6018" t="str">
        <f>Atask.AtsOp!N5548</f>
        <v>But.</v>
      </c>
      <c r="E6018" t="str">
        <f>Atask.AtsOp!I5548</f>
        <v>Pardavimo užsakymas</v>
      </c>
      <c r="F6018">
        <f>Atask.AtsOp!M5548</f>
        <v>-456</v>
      </c>
      <c r="G6018">
        <f>VLOOKUP(B6018,Prekės!$A$2:$E$3000,3,FALSE)</f>
        <v>280</v>
      </c>
      <c r="H6018">
        <f>VLOOKUP(B6018,Prekės!$A$2:$E$3000,4,FALSE)</f>
        <v>0.33</v>
      </c>
      <c r="I6018">
        <f>VLOOKUP(B6018,Prekės!$A$2:$E$3000,5,FALSE)</f>
        <v>5</v>
      </c>
      <c r="J6018">
        <f t="shared" si="189"/>
        <v>-7.5240000000000009</v>
      </c>
      <c r="K6018">
        <f t="shared" si="190"/>
        <v>-7.5240000000000009</v>
      </c>
    </row>
    <row r="6019" spans="1:11">
      <c r="A6019" s="1">
        <f>Atask.AtsOp!A5549</f>
        <v>42485</v>
      </c>
      <c r="B6019" t="str">
        <f>Atask.AtsOp!E5549</f>
        <v>3005-0003</v>
      </c>
      <c r="C6019" t="str">
        <f>Atask.AtsOp!H5549</f>
        <v>Alk. kokt. "Mix" Watermelon, 0,33l 5%</v>
      </c>
      <c r="D6019" t="str">
        <f>Atask.AtsOp!N5549</f>
        <v>But.</v>
      </c>
      <c r="E6019" t="str">
        <f>Atask.AtsOp!I5549</f>
        <v>Pardavimo užsakymas</v>
      </c>
      <c r="F6019">
        <f>Atask.AtsOp!M5549</f>
        <v>-864</v>
      </c>
      <c r="G6019">
        <f>VLOOKUP(B6019,Prekės!$A$2:$E$3000,3,FALSE)</f>
        <v>280</v>
      </c>
      <c r="H6019">
        <f>VLOOKUP(B6019,Prekės!$A$2:$E$3000,4,FALSE)</f>
        <v>0.33</v>
      </c>
      <c r="I6019">
        <f>VLOOKUP(B6019,Prekės!$A$2:$E$3000,5,FALSE)</f>
        <v>5</v>
      </c>
      <c r="J6019">
        <f t="shared" si="189"/>
        <v>-14.256</v>
      </c>
      <c r="K6019">
        <f t="shared" si="190"/>
        <v>-14.256</v>
      </c>
    </row>
    <row r="6020" spans="1:11">
      <c r="A6020" s="1">
        <f>Atask.AtsOp!A5550</f>
        <v>42485</v>
      </c>
      <c r="B6020" t="str">
        <f>Atask.AtsOp!E5550</f>
        <v>3005-0003</v>
      </c>
      <c r="C6020" t="str">
        <f>Atask.AtsOp!H5550</f>
        <v>Alk. kokt. "Mix" Watermelon, 0,33l 5%</v>
      </c>
      <c r="D6020" t="str">
        <f>Atask.AtsOp!N5550</f>
        <v>But.</v>
      </c>
      <c r="E6020" t="str">
        <f>Atask.AtsOp!I5550</f>
        <v>Pardavimo užsakymas</v>
      </c>
      <c r="F6020">
        <f>Atask.AtsOp!M5550</f>
        <v>-216</v>
      </c>
      <c r="G6020">
        <f>VLOOKUP(B6020,Prekės!$A$2:$E$3000,3,FALSE)</f>
        <v>280</v>
      </c>
      <c r="H6020">
        <f>VLOOKUP(B6020,Prekės!$A$2:$E$3000,4,FALSE)</f>
        <v>0.33</v>
      </c>
      <c r="I6020">
        <f>VLOOKUP(B6020,Prekės!$A$2:$E$3000,5,FALSE)</f>
        <v>5</v>
      </c>
      <c r="J6020">
        <f t="shared" si="189"/>
        <v>-3.5640000000000001</v>
      </c>
      <c r="K6020">
        <f t="shared" si="190"/>
        <v>-3.5640000000000001</v>
      </c>
    </row>
    <row r="6021" spans="1:11">
      <c r="A6021" s="1">
        <f>Atask.AtsOp!A5551</f>
        <v>42481</v>
      </c>
      <c r="B6021" t="str">
        <f>Atask.AtsOp!E5551</f>
        <v>3005-0003</v>
      </c>
      <c r="C6021" t="str">
        <f>Atask.AtsOp!H5551</f>
        <v>Alk. kokt. "Mix" Watermelon, 0,33l 5%</v>
      </c>
      <c r="D6021" t="str">
        <f>Atask.AtsOp!N5551</f>
        <v>But.</v>
      </c>
      <c r="E6021" t="str">
        <f>Atask.AtsOp!I5551</f>
        <v>Pardavimo užsakymas</v>
      </c>
      <c r="F6021">
        <f>Atask.AtsOp!M5551</f>
        <v>-864</v>
      </c>
      <c r="G6021">
        <f>VLOOKUP(B6021,Prekės!$A$2:$E$3000,3,FALSE)</f>
        <v>280</v>
      </c>
      <c r="H6021">
        <f>VLOOKUP(B6021,Prekės!$A$2:$E$3000,4,FALSE)</f>
        <v>0.33</v>
      </c>
      <c r="I6021">
        <f>VLOOKUP(B6021,Prekės!$A$2:$E$3000,5,FALSE)</f>
        <v>5</v>
      </c>
      <c r="J6021">
        <f t="shared" si="189"/>
        <v>-14.256</v>
      </c>
      <c r="K6021">
        <f t="shared" si="190"/>
        <v>-14.256</v>
      </c>
    </row>
    <row r="6022" spans="1:11">
      <c r="A6022" s="1">
        <f>Atask.AtsOp!A5552</f>
        <v>42480</v>
      </c>
      <c r="B6022" t="str">
        <f>Atask.AtsOp!E5552</f>
        <v>3005-0003</v>
      </c>
      <c r="C6022" t="str">
        <f>Atask.AtsOp!H5552</f>
        <v>Alk. kokt. "Mix" Watermelon, 0,33l 5%</v>
      </c>
      <c r="D6022" t="str">
        <f>Atask.AtsOp!N5552</f>
        <v>But.</v>
      </c>
      <c r="E6022" t="str">
        <f>Atask.AtsOp!I5552</f>
        <v>Pardavimo užsakymas</v>
      </c>
      <c r="F6022">
        <f>Atask.AtsOp!M5552</f>
        <v>-24</v>
      </c>
      <c r="G6022">
        <f>VLOOKUP(B6022,Prekės!$A$2:$E$3000,3,FALSE)</f>
        <v>280</v>
      </c>
      <c r="H6022">
        <f>VLOOKUP(B6022,Prekės!$A$2:$E$3000,4,FALSE)</f>
        <v>0.33</v>
      </c>
      <c r="I6022">
        <f>VLOOKUP(B6022,Prekės!$A$2:$E$3000,5,FALSE)</f>
        <v>5</v>
      </c>
      <c r="J6022">
        <f t="shared" si="189"/>
        <v>-0.39600000000000002</v>
      </c>
      <c r="K6022">
        <f t="shared" si="190"/>
        <v>-0.39600000000000002</v>
      </c>
    </row>
    <row r="6023" spans="1:11">
      <c r="A6023" s="1">
        <f>Atask.AtsOp!A5553</f>
        <v>42481</v>
      </c>
      <c r="B6023" t="str">
        <f>Atask.AtsOp!E5553</f>
        <v>3005-0003</v>
      </c>
      <c r="C6023" t="str">
        <f>Atask.AtsOp!H5553</f>
        <v>Alk. kokt. "Mix" Watermelon, 0,33l 5%</v>
      </c>
      <c r="D6023" t="str">
        <f>Atask.AtsOp!N5553</f>
        <v>But.</v>
      </c>
      <c r="E6023" t="str">
        <f>Atask.AtsOp!I5553</f>
        <v>Pardavimo užsakymas</v>
      </c>
      <c r="F6023">
        <f>Atask.AtsOp!M5553</f>
        <v>-60</v>
      </c>
      <c r="G6023">
        <f>VLOOKUP(B6023,Prekės!$A$2:$E$3000,3,FALSE)</f>
        <v>280</v>
      </c>
      <c r="H6023">
        <f>VLOOKUP(B6023,Prekės!$A$2:$E$3000,4,FALSE)</f>
        <v>0.33</v>
      </c>
      <c r="I6023">
        <f>VLOOKUP(B6023,Prekės!$A$2:$E$3000,5,FALSE)</f>
        <v>5</v>
      </c>
      <c r="J6023">
        <f t="shared" si="189"/>
        <v>-0.9900000000000001</v>
      </c>
      <c r="K6023">
        <f t="shared" si="190"/>
        <v>-0.9900000000000001</v>
      </c>
    </row>
    <row r="6024" spans="1:11">
      <c r="A6024" s="1">
        <f>Atask.AtsOp!A5554</f>
        <v>42479</v>
      </c>
      <c r="B6024" t="str">
        <f>Atask.AtsOp!E5554</f>
        <v>3005-0003</v>
      </c>
      <c r="C6024" t="str">
        <f>Atask.AtsOp!H5554</f>
        <v>Alk. kokt. "Mix" Watermelon, 0,33l 5%</v>
      </c>
      <c r="D6024" t="str">
        <f>Atask.AtsOp!N5554</f>
        <v>But.</v>
      </c>
      <c r="E6024" t="str">
        <f>Atask.AtsOp!I5554</f>
        <v>Pardavimo užsakymas</v>
      </c>
      <c r="F6024">
        <f>Atask.AtsOp!M5554</f>
        <v>-1728</v>
      </c>
      <c r="G6024">
        <f>VLOOKUP(B6024,Prekės!$A$2:$E$3000,3,FALSE)</f>
        <v>280</v>
      </c>
      <c r="H6024">
        <f>VLOOKUP(B6024,Prekės!$A$2:$E$3000,4,FALSE)</f>
        <v>0.33</v>
      </c>
      <c r="I6024">
        <f>VLOOKUP(B6024,Prekės!$A$2:$E$3000,5,FALSE)</f>
        <v>5</v>
      </c>
      <c r="J6024">
        <f t="shared" si="189"/>
        <v>-28.512</v>
      </c>
      <c r="K6024">
        <f t="shared" si="190"/>
        <v>-28.512</v>
      </c>
    </row>
    <row r="6025" spans="1:11">
      <c r="A6025" s="1">
        <f>Atask.AtsOp!A5555</f>
        <v>42479</v>
      </c>
      <c r="B6025" t="str">
        <f>Atask.AtsOp!E5555</f>
        <v>3005-0003</v>
      </c>
      <c r="C6025" t="str">
        <f>Atask.AtsOp!H5555</f>
        <v>Alk. kokt. "Mix" Watermelon, 0,33l 5%</v>
      </c>
      <c r="D6025" t="str">
        <f>Atask.AtsOp!N5555</f>
        <v>But.</v>
      </c>
      <c r="E6025" t="str">
        <f>Atask.AtsOp!I5555</f>
        <v>Pardavimo užsakymas</v>
      </c>
      <c r="F6025">
        <f>Atask.AtsOp!M5555</f>
        <v>-864</v>
      </c>
      <c r="G6025">
        <f>VLOOKUP(B6025,Prekės!$A$2:$E$3000,3,FALSE)</f>
        <v>280</v>
      </c>
      <c r="H6025">
        <f>VLOOKUP(B6025,Prekės!$A$2:$E$3000,4,FALSE)</f>
        <v>0.33</v>
      </c>
      <c r="I6025">
        <f>VLOOKUP(B6025,Prekės!$A$2:$E$3000,5,FALSE)</f>
        <v>5</v>
      </c>
      <c r="J6025">
        <f t="shared" si="189"/>
        <v>-14.256</v>
      </c>
      <c r="K6025">
        <f t="shared" si="190"/>
        <v>-14.256</v>
      </c>
    </row>
    <row r="6026" spans="1:11">
      <c r="A6026" s="1">
        <f>Atask.AtsOp!A5556</f>
        <v>42479</v>
      </c>
      <c r="B6026" t="str">
        <f>Atask.AtsOp!E5556</f>
        <v>3005-0003</v>
      </c>
      <c r="C6026" t="str">
        <f>Atask.AtsOp!H5556</f>
        <v>Alk. kokt. "Mix" Watermelon, 0,33l 5%</v>
      </c>
      <c r="D6026" t="str">
        <f>Atask.AtsOp!N5556</f>
        <v>But.</v>
      </c>
      <c r="E6026" t="str">
        <f>Atask.AtsOp!I5556</f>
        <v>Pardavimo užsakymas</v>
      </c>
      <c r="F6026">
        <f>Atask.AtsOp!M5556</f>
        <v>-12</v>
      </c>
      <c r="G6026">
        <f>VLOOKUP(B6026,Prekės!$A$2:$E$3000,3,FALSE)</f>
        <v>280</v>
      </c>
      <c r="H6026">
        <f>VLOOKUP(B6026,Prekės!$A$2:$E$3000,4,FALSE)</f>
        <v>0.33</v>
      </c>
      <c r="I6026">
        <f>VLOOKUP(B6026,Prekės!$A$2:$E$3000,5,FALSE)</f>
        <v>5</v>
      </c>
      <c r="J6026">
        <f t="shared" si="189"/>
        <v>-0.19800000000000001</v>
      </c>
      <c r="K6026">
        <f t="shared" si="190"/>
        <v>-0.19800000000000001</v>
      </c>
    </row>
    <row r="6027" spans="1:11">
      <c r="A6027" s="1">
        <f>Atask.AtsOp!A5557</f>
        <v>42480</v>
      </c>
      <c r="B6027" t="str">
        <f>Atask.AtsOp!E5557</f>
        <v>3005-0003</v>
      </c>
      <c r="C6027" t="str">
        <f>Atask.AtsOp!H5557</f>
        <v>Alk. kokt. "Mix" Watermelon, 0,33l 5%</v>
      </c>
      <c r="D6027" t="str">
        <f>Atask.AtsOp!N5557</f>
        <v>But.</v>
      </c>
      <c r="E6027" t="str">
        <f>Atask.AtsOp!I5557</f>
        <v>Pardavimo užsakymas</v>
      </c>
      <c r="F6027">
        <f>Atask.AtsOp!M5557</f>
        <v>-864</v>
      </c>
      <c r="G6027">
        <f>VLOOKUP(B6027,Prekės!$A$2:$E$3000,3,FALSE)</f>
        <v>280</v>
      </c>
      <c r="H6027">
        <f>VLOOKUP(B6027,Prekės!$A$2:$E$3000,4,FALSE)</f>
        <v>0.33</v>
      </c>
      <c r="I6027">
        <f>VLOOKUP(B6027,Prekės!$A$2:$E$3000,5,FALSE)</f>
        <v>5</v>
      </c>
      <c r="J6027">
        <f t="shared" si="189"/>
        <v>-14.256</v>
      </c>
      <c r="K6027">
        <f t="shared" si="190"/>
        <v>-14.256</v>
      </c>
    </row>
    <row r="6028" spans="1:11">
      <c r="A6028" s="1">
        <f>Atask.AtsOp!A5558</f>
        <v>42480</v>
      </c>
      <c r="B6028" t="str">
        <f>Atask.AtsOp!E5558</f>
        <v>3005-0003</v>
      </c>
      <c r="C6028" t="str">
        <f>Atask.AtsOp!H5558</f>
        <v>Alk. kokt. "Mix" Watermelon, 0,33l 5%</v>
      </c>
      <c r="D6028" t="str">
        <f>Atask.AtsOp!N5558</f>
        <v>But.</v>
      </c>
      <c r="E6028" t="str">
        <f>Atask.AtsOp!I5558</f>
        <v>Pardavimo užsakymas</v>
      </c>
      <c r="F6028">
        <f>Atask.AtsOp!M5558</f>
        <v>-372</v>
      </c>
      <c r="G6028">
        <f>VLOOKUP(B6028,Prekės!$A$2:$E$3000,3,FALSE)</f>
        <v>280</v>
      </c>
      <c r="H6028">
        <f>VLOOKUP(B6028,Prekės!$A$2:$E$3000,4,FALSE)</f>
        <v>0.33</v>
      </c>
      <c r="I6028">
        <f>VLOOKUP(B6028,Prekės!$A$2:$E$3000,5,FALSE)</f>
        <v>5</v>
      </c>
      <c r="J6028">
        <f t="shared" si="189"/>
        <v>-6.1380000000000008</v>
      </c>
      <c r="K6028">
        <f t="shared" si="190"/>
        <v>-6.1380000000000008</v>
      </c>
    </row>
    <row r="6029" spans="1:11">
      <c r="A6029" s="1">
        <f>Atask.AtsOp!A5559</f>
        <v>42487</v>
      </c>
      <c r="B6029" t="str">
        <f>Atask.AtsOp!E5559</f>
        <v>3005-0003</v>
      </c>
      <c r="C6029" t="str">
        <f>Atask.AtsOp!H5559</f>
        <v>Alk. kokt. "Mix" Watermelon, 0,33l 5%</v>
      </c>
      <c r="D6029" t="str">
        <f>Atask.AtsOp!N5559</f>
        <v>But.</v>
      </c>
      <c r="E6029" t="str">
        <f>Atask.AtsOp!I5559</f>
        <v>Pardavimo užsakymas</v>
      </c>
      <c r="F6029">
        <f>Atask.AtsOp!M5559</f>
        <v>-96</v>
      </c>
      <c r="G6029">
        <f>VLOOKUP(B6029,Prekės!$A$2:$E$3000,3,FALSE)</f>
        <v>280</v>
      </c>
      <c r="H6029">
        <f>VLOOKUP(B6029,Prekės!$A$2:$E$3000,4,FALSE)</f>
        <v>0.33</v>
      </c>
      <c r="I6029">
        <f>VLOOKUP(B6029,Prekės!$A$2:$E$3000,5,FALSE)</f>
        <v>5</v>
      </c>
      <c r="J6029">
        <f t="shared" si="189"/>
        <v>-1.5840000000000001</v>
      </c>
      <c r="K6029">
        <f t="shared" si="190"/>
        <v>-1.5840000000000001</v>
      </c>
    </row>
    <row r="6030" spans="1:11">
      <c r="A6030" s="1">
        <f>Atask.AtsOp!A5560</f>
        <v>42486</v>
      </c>
      <c r="B6030" t="str">
        <f>Atask.AtsOp!E5560</f>
        <v>3005-0003</v>
      </c>
      <c r="C6030" t="str">
        <f>Atask.AtsOp!H5560</f>
        <v>Alk. kokt. "Mix" Watermelon, 0,33l 5%</v>
      </c>
      <c r="D6030" t="str">
        <f>Atask.AtsOp!N5560</f>
        <v>But.</v>
      </c>
      <c r="E6030" t="str">
        <f>Atask.AtsOp!I5560</f>
        <v>Pardavimo užsakymas</v>
      </c>
      <c r="F6030">
        <f>Atask.AtsOp!M5560</f>
        <v>-12</v>
      </c>
      <c r="G6030">
        <f>VLOOKUP(B6030,Prekės!$A$2:$E$3000,3,FALSE)</f>
        <v>280</v>
      </c>
      <c r="H6030">
        <f>VLOOKUP(B6030,Prekės!$A$2:$E$3000,4,FALSE)</f>
        <v>0.33</v>
      </c>
      <c r="I6030">
        <f>VLOOKUP(B6030,Prekės!$A$2:$E$3000,5,FALSE)</f>
        <v>5</v>
      </c>
      <c r="J6030">
        <f t="shared" si="189"/>
        <v>-0.19800000000000001</v>
      </c>
      <c r="K6030">
        <f t="shared" si="190"/>
        <v>-0.19800000000000001</v>
      </c>
    </row>
    <row r="6031" spans="1:11">
      <c r="A6031" s="1">
        <f>Atask.AtsOp!A5561</f>
        <v>42487</v>
      </c>
      <c r="B6031" t="str">
        <f>Atask.AtsOp!E5561</f>
        <v>3005-0003</v>
      </c>
      <c r="C6031" t="str">
        <f>Atask.AtsOp!H5561</f>
        <v>Alk. kokt. "Mix" Watermelon, 0,33l 5%</v>
      </c>
      <c r="D6031" t="str">
        <f>Atask.AtsOp!N5561</f>
        <v>But.</v>
      </c>
      <c r="E6031" t="str">
        <f>Atask.AtsOp!I5561</f>
        <v>Pardavimo užsakymas</v>
      </c>
      <c r="F6031">
        <f>Atask.AtsOp!M5561</f>
        <v>-24</v>
      </c>
      <c r="G6031">
        <f>VLOOKUP(B6031,Prekės!$A$2:$E$3000,3,FALSE)</f>
        <v>280</v>
      </c>
      <c r="H6031">
        <f>VLOOKUP(B6031,Prekės!$A$2:$E$3000,4,FALSE)</f>
        <v>0.33</v>
      </c>
      <c r="I6031">
        <f>VLOOKUP(B6031,Prekės!$A$2:$E$3000,5,FALSE)</f>
        <v>5</v>
      </c>
      <c r="J6031">
        <f t="shared" si="189"/>
        <v>-0.39600000000000002</v>
      </c>
      <c r="K6031">
        <f t="shared" si="190"/>
        <v>-0.39600000000000002</v>
      </c>
    </row>
    <row r="6032" spans="1:11">
      <c r="A6032" s="1">
        <f>Atask.AtsOp!A5562</f>
        <v>42490</v>
      </c>
      <c r="B6032" t="str">
        <f>Atask.AtsOp!E5562</f>
        <v>3005-0003</v>
      </c>
      <c r="C6032" t="str">
        <f>Atask.AtsOp!H5562</f>
        <v>Alk. kokt. "Mix" Watermelon, 0,33l 5%</v>
      </c>
      <c r="D6032" t="str">
        <f>Atask.AtsOp!N5562</f>
        <v>But.</v>
      </c>
      <c r="E6032" t="str">
        <f>Atask.AtsOp!I5562</f>
        <v>Perkelti</v>
      </c>
      <c r="F6032">
        <f>Atask.AtsOp!M5562</f>
        <v>-12</v>
      </c>
      <c r="G6032">
        <f>VLOOKUP(B6032,Prekės!$A$2:$E$3000,3,FALSE)</f>
        <v>280</v>
      </c>
      <c r="H6032">
        <f>VLOOKUP(B6032,Prekės!$A$2:$E$3000,4,FALSE)</f>
        <v>0.33</v>
      </c>
      <c r="I6032">
        <f>VLOOKUP(B6032,Prekės!$A$2:$E$3000,5,FALSE)</f>
        <v>5</v>
      </c>
      <c r="J6032">
        <f t="shared" si="189"/>
        <v>-0.19800000000000001</v>
      </c>
      <c r="K6032">
        <f t="shared" si="190"/>
        <v>-0.19800000000000001</v>
      </c>
    </row>
    <row r="6033" spans="1:11">
      <c r="A6033" s="1">
        <f>Atask.AtsOp!A5563</f>
        <v>42489</v>
      </c>
      <c r="B6033" t="str">
        <f>Atask.AtsOp!E5563</f>
        <v>3005-0003</v>
      </c>
      <c r="C6033" t="str">
        <f>Atask.AtsOp!H5563</f>
        <v>Alk. kokt. "Mix" Watermelon, 0,33l 5%</v>
      </c>
      <c r="D6033" t="str">
        <f>Atask.AtsOp!N5563</f>
        <v>But.</v>
      </c>
      <c r="E6033" t="str">
        <f>Atask.AtsOp!I5563</f>
        <v>Pardavimo užsakymas</v>
      </c>
      <c r="F6033">
        <f>Atask.AtsOp!M5563</f>
        <v>-84</v>
      </c>
      <c r="G6033">
        <f>VLOOKUP(B6033,Prekės!$A$2:$E$3000,3,FALSE)</f>
        <v>280</v>
      </c>
      <c r="H6033">
        <f>VLOOKUP(B6033,Prekės!$A$2:$E$3000,4,FALSE)</f>
        <v>0.33</v>
      </c>
      <c r="I6033">
        <f>VLOOKUP(B6033,Prekės!$A$2:$E$3000,5,FALSE)</f>
        <v>5</v>
      </c>
      <c r="J6033">
        <f t="shared" si="189"/>
        <v>-1.3860000000000001</v>
      </c>
      <c r="K6033">
        <f t="shared" si="190"/>
        <v>-1.3860000000000001</v>
      </c>
    </row>
    <row r="6034" spans="1:11">
      <c r="A6034" s="1">
        <f>Atask.AtsOp!A5564</f>
        <v>42488</v>
      </c>
      <c r="B6034" t="str">
        <f>Atask.AtsOp!E5564</f>
        <v>3005-0003</v>
      </c>
      <c r="C6034" t="str">
        <f>Atask.AtsOp!H5564</f>
        <v>Alk. kokt. "Mix" Watermelon, 0,33l 5%</v>
      </c>
      <c r="D6034" t="str">
        <f>Atask.AtsOp!N5564</f>
        <v>But.</v>
      </c>
      <c r="E6034" t="str">
        <f>Atask.AtsOp!I5564</f>
        <v>Pardavimo užsakymas</v>
      </c>
      <c r="F6034">
        <f>Atask.AtsOp!M5564</f>
        <v>-48</v>
      </c>
      <c r="G6034">
        <f>VLOOKUP(B6034,Prekės!$A$2:$E$3000,3,FALSE)</f>
        <v>280</v>
      </c>
      <c r="H6034">
        <f>VLOOKUP(B6034,Prekės!$A$2:$E$3000,4,FALSE)</f>
        <v>0.33</v>
      </c>
      <c r="I6034">
        <f>VLOOKUP(B6034,Prekės!$A$2:$E$3000,5,FALSE)</f>
        <v>5</v>
      </c>
      <c r="J6034">
        <f t="shared" si="189"/>
        <v>-0.79200000000000004</v>
      </c>
      <c r="K6034">
        <f t="shared" si="190"/>
        <v>-0.79200000000000004</v>
      </c>
    </row>
    <row r="6035" spans="1:11">
      <c r="A6035" s="1">
        <f>Atask.AtsOp!A5565</f>
        <v>42489</v>
      </c>
      <c r="B6035" t="str">
        <f>Atask.AtsOp!E5565</f>
        <v>3005-0003</v>
      </c>
      <c r="C6035" t="str">
        <f>Atask.AtsOp!H5565</f>
        <v>Alk. kokt. "Mix" Watermelon, 0,33l 5%</v>
      </c>
      <c r="D6035" t="str">
        <f>Atask.AtsOp!N5565</f>
        <v>But.</v>
      </c>
      <c r="E6035" t="str">
        <f>Atask.AtsOp!I5565</f>
        <v>Pardavimo užsakymas</v>
      </c>
      <c r="F6035">
        <f>Atask.AtsOp!M5565</f>
        <v>-864</v>
      </c>
      <c r="G6035">
        <f>VLOOKUP(B6035,Prekės!$A$2:$E$3000,3,FALSE)</f>
        <v>280</v>
      </c>
      <c r="H6035">
        <f>VLOOKUP(B6035,Prekės!$A$2:$E$3000,4,FALSE)</f>
        <v>0.33</v>
      </c>
      <c r="I6035">
        <f>VLOOKUP(B6035,Prekės!$A$2:$E$3000,5,FALSE)</f>
        <v>5</v>
      </c>
      <c r="J6035">
        <f t="shared" si="189"/>
        <v>-14.256</v>
      </c>
      <c r="K6035">
        <f t="shared" si="190"/>
        <v>-14.256</v>
      </c>
    </row>
    <row r="6036" spans="1:11">
      <c r="A6036" s="1">
        <f>Atask.AtsOp!A5566</f>
        <v>42489</v>
      </c>
      <c r="B6036" t="str">
        <f>Atask.AtsOp!E5566</f>
        <v>3005-0003</v>
      </c>
      <c r="C6036" t="str">
        <f>Atask.AtsOp!H5566</f>
        <v>Alk. kokt. "Mix" Watermelon, 0,33l 5%</v>
      </c>
      <c r="D6036" t="str">
        <f>Atask.AtsOp!N5566</f>
        <v>But.</v>
      </c>
      <c r="E6036" t="str">
        <f>Atask.AtsOp!I5566</f>
        <v>Pardavimo užsakymas</v>
      </c>
      <c r="F6036">
        <f>Atask.AtsOp!M5566</f>
        <v>-12</v>
      </c>
      <c r="G6036">
        <f>VLOOKUP(B6036,Prekės!$A$2:$E$3000,3,FALSE)</f>
        <v>280</v>
      </c>
      <c r="H6036">
        <f>VLOOKUP(B6036,Prekės!$A$2:$E$3000,4,FALSE)</f>
        <v>0.33</v>
      </c>
      <c r="I6036">
        <f>VLOOKUP(B6036,Prekės!$A$2:$E$3000,5,FALSE)</f>
        <v>5</v>
      </c>
      <c r="J6036">
        <f t="shared" si="189"/>
        <v>-0.19800000000000001</v>
      </c>
      <c r="K6036">
        <f t="shared" si="190"/>
        <v>-0.19800000000000001</v>
      </c>
    </row>
    <row r="6037" spans="1:11">
      <c r="A6037" s="1">
        <f>Atask.AtsOp!A5567</f>
        <v>42467</v>
      </c>
      <c r="B6037" t="str">
        <f>Atask.AtsOp!E5567</f>
        <v>3005-0003</v>
      </c>
      <c r="C6037" t="str">
        <f>Atask.AtsOp!H5567</f>
        <v>Alk. kokt. "Mix" Watermelon, 0,33l 5%</v>
      </c>
      <c r="D6037" t="str">
        <f>Atask.AtsOp!N5567</f>
        <v>But.</v>
      </c>
      <c r="E6037" t="str">
        <f>Atask.AtsOp!I5567</f>
        <v>Gamyba</v>
      </c>
      <c r="F6037">
        <f>Atask.AtsOp!M5567</f>
        <v>25560</v>
      </c>
      <c r="G6037">
        <f>VLOOKUP(B6037,Prekės!$A$2:$E$3000,3,FALSE)</f>
        <v>280</v>
      </c>
      <c r="H6037">
        <f>VLOOKUP(B6037,Prekės!$A$2:$E$3000,4,FALSE)</f>
        <v>0.33</v>
      </c>
      <c r="I6037">
        <f>VLOOKUP(B6037,Prekės!$A$2:$E$3000,5,FALSE)</f>
        <v>5</v>
      </c>
      <c r="J6037">
        <f t="shared" si="189"/>
        <v>421.74000000000007</v>
      </c>
      <c r="K6037">
        <f t="shared" si="190"/>
        <v>421.74000000000007</v>
      </c>
    </row>
    <row r="6038" spans="1:11">
      <c r="A6038" s="1">
        <f>Atask.AtsOp!A5568</f>
        <v>42461</v>
      </c>
      <c r="B6038" t="str">
        <f>Atask.AtsOp!E5568</f>
        <v>3005-0003</v>
      </c>
      <c r="C6038" t="str">
        <f>Atask.AtsOp!H5568</f>
        <v>Alk. kokt. "Mix" Watermelon, 0,33l 5%</v>
      </c>
      <c r="D6038" t="str">
        <f>Atask.AtsOp!N5568</f>
        <v>But.</v>
      </c>
      <c r="E6038" t="str">
        <f>Atask.AtsOp!I5568</f>
        <v>Perkelti</v>
      </c>
      <c r="F6038">
        <f>Atask.AtsOp!M5568</f>
        <v>-20856</v>
      </c>
      <c r="G6038">
        <f>VLOOKUP(B6038,Prekės!$A$2:$E$3000,3,FALSE)</f>
        <v>280</v>
      </c>
      <c r="H6038">
        <f>VLOOKUP(B6038,Prekės!$A$2:$E$3000,4,FALSE)</f>
        <v>0.33</v>
      </c>
      <c r="I6038">
        <f>VLOOKUP(B6038,Prekės!$A$2:$E$3000,5,FALSE)</f>
        <v>5</v>
      </c>
      <c r="J6038">
        <f t="shared" si="189"/>
        <v>-344.12400000000002</v>
      </c>
      <c r="K6038">
        <f t="shared" si="190"/>
        <v>-344.12400000000002</v>
      </c>
    </row>
    <row r="6039" spans="1:11">
      <c r="A6039" s="1">
        <f>Atask.AtsOp!A5569</f>
        <v>42467</v>
      </c>
      <c r="B6039" t="str">
        <f>Atask.AtsOp!E5569</f>
        <v>3005-0003</v>
      </c>
      <c r="C6039" t="str">
        <f>Atask.AtsOp!H5569</f>
        <v>Alk. kokt. "Mix" Watermelon, 0,33l 5%</v>
      </c>
      <c r="D6039" t="str">
        <f>Atask.AtsOp!N5569</f>
        <v>But.</v>
      </c>
      <c r="E6039" t="str">
        <f>Atask.AtsOp!I5569</f>
        <v>Perkelti</v>
      </c>
      <c r="F6039">
        <f>Atask.AtsOp!M5569</f>
        <v>-25560</v>
      </c>
      <c r="G6039">
        <f>VLOOKUP(B6039,Prekės!$A$2:$E$3000,3,FALSE)</f>
        <v>280</v>
      </c>
      <c r="H6039">
        <f>VLOOKUP(B6039,Prekės!$A$2:$E$3000,4,FALSE)</f>
        <v>0.33</v>
      </c>
      <c r="I6039">
        <f>VLOOKUP(B6039,Prekės!$A$2:$E$3000,5,FALSE)</f>
        <v>5</v>
      </c>
      <c r="J6039">
        <f t="shared" si="189"/>
        <v>-421.74000000000007</v>
      </c>
      <c r="K6039">
        <f t="shared" si="190"/>
        <v>-421.74000000000007</v>
      </c>
    </row>
    <row r="6040" spans="1:11">
      <c r="A6040" s="1">
        <f>Atask.AtsOp!A5570</f>
        <v>42480</v>
      </c>
      <c r="B6040" t="str">
        <f>Atask.AtsOp!E5570</f>
        <v>3005-0003</v>
      </c>
      <c r="C6040" t="str">
        <f>Atask.AtsOp!H5570</f>
        <v>Alk. kokt. "Mix" Watermelon, 0,33l 5%</v>
      </c>
      <c r="D6040" t="str">
        <f>Atask.AtsOp!N5570</f>
        <v>But.</v>
      </c>
      <c r="E6040" t="str">
        <f>Atask.AtsOp!I5570</f>
        <v>Gamyba</v>
      </c>
      <c r="F6040">
        <f>Atask.AtsOp!M5570</f>
        <v>10008</v>
      </c>
      <c r="G6040">
        <f>VLOOKUP(B6040,Prekės!$A$2:$E$3000,3,FALSE)</f>
        <v>280</v>
      </c>
      <c r="H6040">
        <f>VLOOKUP(B6040,Prekės!$A$2:$E$3000,4,FALSE)</f>
        <v>0.33</v>
      </c>
      <c r="I6040">
        <f>VLOOKUP(B6040,Prekės!$A$2:$E$3000,5,FALSE)</f>
        <v>5</v>
      </c>
      <c r="J6040">
        <f t="shared" si="189"/>
        <v>165.13200000000003</v>
      </c>
      <c r="K6040">
        <f t="shared" si="190"/>
        <v>165.13200000000003</v>
      </c>
    </row>
    <row r="6041" spans="1:11">
      <c r="A6041" s="1">
        <f>Atask.AtsOp!A5571</f>
        <v>42488</v>
      </c>
      <c r="B6041" t="str">
        <f>Atask.AtsOp!E5571</f>
        <v>3005-0003</v>
      </c>
      <c r="C6041" t="str">
        <f>Atask.AtsOp!H5571</f>
        <v>Alk. kokt. "Mix" Watermelon, 0,33l 5%</v>
      </c>
      <c r="D6041" t="str">
        <f>Atask.AtsOp!N5571</f>
        <v>But.</v>
      </c>
      <c r="E6041" t="str">
        <f>Atask.AtsOp!I5571</f>
        <v>Gamyba</v>
      </c>
      <c r="F6041">
        <f>Atask.AtsOp!M5571</f>
        <v>38352</v>
      </c>
      <c r="G6041">
        <f>VLOOKUP(B6041,Prekės!$A$2:$E$3000,3,FALSE)</f>
        <v>280</v>
      </c>
      <c r="H6041">
        <f>VLOOKUP(B6041,Prekės!$A$2:$E$3000,4,FALSE)</f>
        <v>0.33</v>
      </c>
      <c r="I6041">
        <f>VLOOKUP(B6041,Prekės!$A$2:$E$3000,5,FALSE)</f>
        <v>5</v>
      </c>
      <c r="J6041">
        <f t="shared" si="189"/>
        <v>632.80799999999999</v>
      </c>
      <c r="K6041">
        <f t="shared" si="190"/>
        <v>632.80799999999999</v>
      </c>
    </row>
    <row r="6042" spans="1:11">
      <c r="A6042" s="1">
        <f>Atask.AtsOp!A5572</f>
        <v>42490</v>
      </c>
      <c r="B6042" t="str">
        <f>Atask.AtsOp!E5572</f>
        <v>3005-0003</v>
      </c>
      <c r="C6042" t="str">
        <f>Atask.AtsOp!H5572</f>
        <v>Alk. kokt. "Mix" Watermelon, 0,33l 5%</v>
      </c>
      <c r="D6042" t="str">
        <f>Atask.AtsOp!N5572</f>
        <v>But.</v>
      </c>
      <c r="E6042" t="str">
        <f>Atask.AtsOp!I5572</f>
        <v>Perkelti</v>
      </c>
      <c r="F6042">
        <f>Atask.AtsOp!M5572</f>
        <v>12</v>
      </c>
      <c r="G6042">
        <f>VLOOKUP(B6042,Prekės!$A$2:$E$3000,3,FALSE)</f>
        <v>280</v>
      </c>
      <c r="H6042">
        <f>VLOOKUP(B6042,Prekės!$A$2:$E$3000,4,FALSE)</f>
        <v>0.33</v>
      </c>
      <c r="I6042">
        <f>VLOOKUP(B6042,Prekės!$A$2:$E$3000,5,FALSE)</f>
        <v>5</v>
      </c>
      <c r="J6042">
        <f t="shared" si="189"/>
        <v>0.19800000000000001</v>
      </c>
      <c r="K6042">
        <f t="shared" si="190"/>
        <v>0.19800000000000001</v>
      </c>
    </row>
    <row r="6043" spans="1:11">
      <c r="A6043" s="1">
        <f>Atask.AtsOp!A5573</f>
        <v>42490</v>
      </c>
      <c r="B6043" t="str">
        <f>Atask.AtsOp!E5573</f>
        <v>3005-0003</v>
      </c>
      <c r="C6043" t="str">
        <f>Atask.AtsOp!H5573</f>
        <v>Alk. kokt. "Mix" Watermelon, 0,33l 5%</v>
      </c>
      <c r="D6043" t="str">
        <f>Atask.AtsOp!N5573</f>
        <v>But.</v>
      </c>
      <c r="E6043" t="str">
        <f>Atask.AtsOp!I5573</f>
        <v>Pardavimo užsakymas</v>
      </c>
      <c r="F6043">
        <f>Atask.AtsOp!M5573</f>
        <v>-12</v>
      </c>
      <c r="G6043">
        <f>VLOOKUP(B6043,Prekės!$A$2:$E$3000,3,FALSE)</f>
        <v>280</v>
      </c>
      <c r="H6043">
        <f>VLOOKUP(B6043,Prekės!$A$2:$E$3000,4,FALSE)</f>
        <v>0.33</v>
      </c>
      <c r="I6043">
        <f>VLOOKUP(B6043,Prekės!$A$2:$E$3000,5,FALSE)</f>
        <v>5</v>
      </c>
      <c r="J6043">
        <f t="shared" si="189"/>
        <v>-0.19800000000000001</v>
      </c>
      <c r="K6043">
        <f t="shared" si="190"/>
        <v>-0.19800000000000001</v>
      </c>
    </row>
    <row r="6044" spans="1:11">
      <c r="A6044" s="1">
        <f>Atask.AtsOp!A5574</f>
        <v>42461</v>
      </c>
      <c r="B6044" t="str">
        <f>Atask.AtsOp!E5574</f>
        <v>3005-0003E</v>
      </c>
      <c r="C6044" t="str">
        <f>Atask.AtsOp!H5574</f>
        <v>Alk. kokt. "Mix" Watermelon, 0,33l 5%</v>
      </c>
      <c r="D6044" t="str">
        <f>Atask.AtsOp!N5574</f>
        <v>But.</v>
      </c>
      <c r="E6044" t="str">
        <f>Atask.AtsOp!I5574</f>
        <v>Pardavimo užsakymas</v>
      </c>
      <c r="F6044">
        <f>Atask.AtsOp!M5574</f>
        <v>-36</v>
      </c>
      <c r="G6044">
        <f>VLOOKUP(B6044,Prekės!$A$2:$E$3000,3,FALSE)</f>
        <v>280</v>
      </c>
      <c r="H6044">
        <f>VLOOKUP(B6044,Prekės!$A$2:$E$3000,4,FALSE)</f>
        <v>0.33</v>
      </c>
      <c r="I6044">
        <f>VLOOKUP(B6044,Prekės!$A$2:$E$3000,5,FALSE)</f>
        <v>5</v>
      </c>
      <c r="J6044">
        <f t="shared" si="189"/>
        <v>-0.59400000000000008</v>
      </c>
      <c r="K6044">
        <f t="shared" si="190"/>
        <v>-0.59400000000000008</v>
      </c>
    </row>
    <row r="6045" spans="1:11">
      <c r="A6045" s="1">
        <f>Atask.AtsOp!A5575</f>
        <v>42467</v>
      </c>
      <c r="B6045" t="str">
        <f>Atask.AtsOp!E5575</f>
        <v>3005-0003E</v>
      </c>
      <c r="C6045" t="str">
        <f>Atask.AtsOp!H5575</f>
        <v>Alk. kokt. "Mix" Watermelon, 0,33l 5%</v>
      </c>
      <c r="D6045" t="str">
        <f>Atask.AtsOp!N5575</f>
        <v>But.</v>
      </c>
      <c r="E6045" t="str">
        <f>Atask.AtsOp!I5575</f>
        <v>Pardavimo užsakymas</v>
      </c>
      <c r="F6045">
        <f>Atask.AtsOp!M5575</f>
        <v>-840</v>
      </c>
      <c r="G6045">
        <f>VLOOKUP(B6045,Prekės!$A$2:$E$3000,3,FALSE)</f>
        <v>280</v>
      </c>
      <c r="H6045">
        <f>VLOOKUP(B6045,Prekės!$A$2:$E$3000,4,FALSE)</f>
        <v>0.33</v>
      </c>
      <c r="I6045">
        <f>VLOOKUP(B6045,Prekės!$A$2:$E$3000,5,FALSE)</f>
        <v>5</v>
      </c>
      <c r="J6045">
        <f t="shared" si="189"/>
        <v>-13.86</v>
      </c>
      <c r="K6045">
        <f t="shared" si="190"/>
        <v>-13.86</v>
      </c>
    </row>
    <row r="6046" spans="1:11">
      <c r="A6046" s="1">
        <f>Atask.AtsOp!A5576</f>
        <v>42461</v>
      </c>
      <c r="B6046" t="str">
        <f>Atask.AtsOp!E5576</f>
        <v>3005-0003E</v>
      </c>
      <c r="C6046" t="str">
        <f>Atask.AtsOp!H5576</f>
        <v>Alk. kokt. "Mix" Watermelon, 0,33l 5%</v>
      </c>
      <c r="D6046" t="str">
        <f>Atask.AtsOp!N5576</f>
        <v>But.</v>
      </c>
      <c r="E6046" t="str">
        <f>Atask.AtsOp!I5576</f>
        <v>Pardavimo užsakymas</v>
      </c>
      <c r="F6046">
        <f>Atask.AtsOp!M5576</f>
        <v>-1080</v>
      </c>
      <c r="G6046">
        <f>VLOOKUP(B6046,Prekės!$A$2:$E$3000,3,FALSE)</f>
        <v>280</v>
      </c>
      <c r="H6046">
        <f>VLOOKUP(B6046,Prekės!$A$2:$E$3000,4,FALSE)</f>
        <v>0.33</v>
      </c>
      <c r="I6046">
        <f>VLOOKUP(B6046,Prekės!$A$2:$E$3000,5,FALSE)</f>
        <v>5</v>
      </c>
      <c r="J6046">
        <f t="shared" si="189"/>
        <v>-17.820000000000004</v>
      </c>
      <c r="K6046">
        <f t="shared" si="190"/>
        <v>-17.820000000000004</v>
      </c>
    </row>
    <row r="6047" spans="1:11">
      <c r="A6047" s="1">
        <f>Atask.AtsOp!A5577</f>
        <v>42471</v>
      </c>
      <c r="B6047" t="str">
        <f>Atask.AtsOp!E5577</f>
        <v>3005-0003E</v>
      </c>
      <c r="C6047" t="str">
        <f>Atask.AtsOp!H5577</f>
        <v>Alk. kokt. "Mix" Watermelon, 0,33l 5%</v>
      </c>
      <c r="D6047" t="str">
        <f>Atask.AtsOp!N5577</f>
        <v>But.</v>
      </c>
      <c r="E6047" t="str">
        <f>Atask.AtsOp!I5577</f>
        <v>Pardavimo užsakymas</v>
      </c>
      <c r="F6047">
        <f>Atask.AtsOp!M5577</f>
        <v>-1080</v>
      </c>
      <c r="G6047">
        <f>VLOOKUP(B6047,Prekės!$A$2:$E$3000,3,FALSE)</f>
        <v>280</v>
      </c>
      <c r="H6047">
        <f>VLOOKUP(B6047,Prekės!$A$2:$E$3000,4,FALSE)</f>
        <v>0.33</v>
      </c>
      <c r="I6047">
        <f>VLOOKUP(B6047,Prekės!$A$2:$E$3000,5,FALSE)</f>
        <v>5</v>
      </c>
      <c r="J6047">
        <f t="shared" si="189"/>
        <v>-17.820000000000004</v>
      </c>
      <c r="K6047">
        <f t="shared" si="190"/>
        <v>-17.820000000000004</v>
      </c>
    </row>
    <row r="6048" spans="1:11">
      <c r="A6048" s="1">
        <f>Atask.AtsOp!A5578</f>
        <v>42467</v>
      </c>
      <c r="B6048" t="str">
        <f>Atask.AtsOp!E5578</f>
        <v>3005-0003E</v>
      </c>
      <c r="C6048" t="str">
        <f>Atask.AtsOp!H5578</f>
        <v>Alk. kokt. "Mix" Watermelon, 0,33l 5%</v>
      </c>
      <c r="D6048" t="str">
        <f>Atask.AtsOp!N5578</f>
        <v>But.</v>
      </c>
      <c r="E6048" t="str">
        <f>Atask.AtsOp!I5578</f>
        <v>Pardavimo užsakymas</v>
      </c>
      <c r="F6048">
        <f>Atask.AtsOp!M5578</f>
        <v>-3480</v>
      </c>
      <c r="G6048">
        <f>VLOOKUP(B6048,Prekės!$A$2:$E$3000,3,FALSE)</f>
        <v>280</v>
      </c>
      <c r="H6048">
        <f>VLOOKUP(B6048,Prekės!$A$2:$E$3000,4,FALSE)</f>
        <v>0.33</v>
      </c>
      <c r="I6048">
        <f>VLOOKUP(B6048,Prekės!$A$2:$E$3000,5,FALSE)</f>
        <v>5</v>
      </c>
      <c r="J6048">
        <f t="shared" si="189"/>
        <v>-57.420000000000009</v>
      </c>
      <c r="K6048">
        <f t="shared" si="190"/>
        <v>-57.420000000000009</v>
      </c>
    </row>
    <row r="6049" spans="1:11">
      <c r="A6049" s="1">
        <f>Atask.AtsOp!A5579</f>
        <v>42467</v>
      </c>
      <c r="B6049" t="str">
        <f>Atask.AtsOp!E5579</f>
        <v>3005-0003E</v>
      </c>
      <c r="C6049" t="str">
        <f>Atask.AtsOp!H5579</f>
        <v>Alk. kokt. "Mix" Watermelon, 0,33l 5%</v>
      </c>
      <c r="D6049" t="str">
        <f>Atask.AtsOp!N5579</f>
        <v>But.</v>
      </c>
      <c r="E6049" t="str">
        <f>Atask.AtsOp!I5579</f>
        <v>Perkelti</v>
      </c>
      <c r="F6049">
        <f>Atask.AtsOp!M5579</f>
        <v>1080</v>
      </c>
      <c r="G6049">
        <f>VLOOKUP(B6049,Prekės!$A$2:$E$3000,3,FALSE)</f>
        <v>280</v>
      </c>
      <c r="H6049">
        <f>VLOOKUP(B6049,Prekės!$A$2:$E$3000,4,FALSE)</f>
        <v>0.33</v>
      </c>
      <c r="I6049">
        <f>VLOOKUP(B6049,Prekės!$A$2:$E$3000,5,FALSE)</f>
        <v>5</v>
      </c>
      <c r="J6049">
        <f t="shared" si="189"/>
        <v>17.820000000000004</v>
      </c>
      <c r="K6049">
        <f t="shared" si="190"/>
        <v>17.820000000000004</v>
      </c>
    </row>
    <row r="6050" spans="1:11">
      <c r="A6050" s="1">
        <f>Atask.AtsOp!A5580</f>
        <v>42467</v>
      </c>
      <c r="B6050" t="str">
        <f>Atask.AtsOp!E5580</f>
        <v>3005-0003E</v>
      </c>
      <c r="C6050" t="str">
        <f>Atask.AtsOp!H5580</f>
        <v>Alk. kokt. "Mix" Watermelon, 0,33l 5%</v>
      </c>
      <c r="D6050" t="str">
        <f>Atask.AtsOp!N5580</f>
        <v>But.</v>
      </c>
      <c r="E6050" t="str">
        <f>Atask.AtsOp!I5580</f>
        <v>Perkelti</v>
      </c>
      <c r="F6050">
        <f>Atask.AtsOp!M5580</f>
        <v>1080</v>
      </c>
      <c r="G6050">
        <f>VLOOKUP(B6050,Prekės!$A$2:$E$3000,3,FALSE)</f>
        <v>280</v>
      </c>
      <c r="H6050">
        <f>VLOOKUP(B6050,Prekės!$A$2:$E$3000,4,FALSE)</f>
        <v>0.33</v>
      </c>
      <c r="I6050">
        <f>VLOOKUP(B6050,Prekės!$A$2:$E$3000,5,FALSE)</f>
        <v>5</v>
      </c>
      <c r="J6050">
        <f t="shared" ref="J6050:J6113" si="191">IF(G6050=110,F6050*H6050*I6050,IF(G6050&lt;280,F6050*H6050,F6050*H6050*(I6050/100)))</f>
        <v>17.820000000000004</v>
      </c>
      <c r="K6050">
        <f t="shared" ref="K6050:K6113" si="192">IF(EXACT(D6050,"But."),J6050,F6050)</f>
        <v>17.820000000000004</v>
      </c>
    </row>
    <row r="6051" spans="1:11">
      <c r="A6051" s="1">
        <f>Atask.AtsOp!A5581</f>
        <v>42471</v>
      </c>
      <c r="B6051" t="str">
        <f>Atask.AtsOp!E5581</f>
        <v>3005-0003E</v>
      </c>
      <c r="C6051" t="str">
        <f>Atask.AtsOp!H5581</f>
        <v>Alk. kokt. "Mix" Watermelon, 0,33l 5%</v>
      </c>
      <c r="D6051" t="str">
        <f>Atask.AtsOp!N5581</f>
        <v>But.</v>
      </c>
      <c r="E6051" t="str">
        <f>Atask.AtsOp!I5581</f>
        <v>Pardavimo užsakymas</v>
      </c>
      <c r="F6051">
        <f>Atask.AtsOp!M5581</f>
        <v>-1080</v>
      </c>
      <c r="G6051">
        <f>VLOOKUP(B6051,Prekės!$A$2:$E$3000,3,FALSE)</f>
        <v>280</v>
      </c>
      <c r="H6051">
        <f>VLOOKUP(B6051,Prekės!$A$2:$E$3000,4,FALSE)</f>
        <v>0.33</v>
      </c>
      <c r="I6051">
        <f>VLOOKUP(B6051,Prekės!$A$2:$E$3000,5,FALSE)</f>
        <v>5</v>
      </c>
      <c r="J6051">
        <f t="shared" si="191"/>
        <v>-17.820000000000004</v>
      </c>
      <c r="K6051">
        <f t="shared" si="192"/>
        <v>-17.820000000000004</v>
      </c>
    </row>
    <row r="6052" spans="1:11">
      <c r="A6052" s="1">
        <f>Atask.AtsOp!A5582</f>
        <v>42473</v>
      </c>
      <c r="B6052" t="str">
        <f>Atask.AtsOp!E5582</f>
        <v>3005-0003E</v>
      </c>
      <c r="C6052" t="str">
        <f>Atask.AtsOp!H5582</f>
        <v>Alk. kokt. "Mix" Watermelon, 0,33l 5%</v>
      </c>
      <c r="D6052" t="str">
        <f>Atask.AtsOp!N5582</f>
        <v>But.</v>
      </c>
      <c r="E6052" t="str">
        <f>Atask.AtsOp!I5582</f>
        <v>Pardavimo užsakymas</v>
      </c>
      <c r="F6052">
        <f>Atask.AtsOp!M5582</f>
        <v>-2</v>
      </c>
      <c r="G6052">
        <f>VLOOKUP(B6052,Prekės!$A$2:$E$3000,3,FALSE)</f>
        <v>280</v>
      </c>
      <c r="H6052">
        <f>VLOOKUP(B6052,Prekės!$A$2:$E$3000,4,FALSE)</f>
        <v>0.33</v>
      </c>
      <c r="I6052">
        <f>VLOOKUP(B6052,Prekės!$A$2:$E$3000,5,FALSE)</f>
        <v>5</v>
      </c>
      <c r="J6052">
        <f t="shared" si="191"/>
        <v>-3.3000000000000002E-2</v>
      </c>
      <c r="K6052">
        <f t="shared" si="192"/>
        <v>-3.3000000000000002E-2</v>
      </c>
    </row>
    <row r="6053" spans="1:11">
      <c r="A6053" s="1">
        <f>Atask.AtsOp!A5583</f>
        <v>42481</v>
      </c>
      <c r="B6053" t="str">
        <f>Atask.AtsOp!E5583</f>
        <v>3005-0003E</v>
      </c>
      <c r="C6053" t="str">
        <f>Atask.AtsOp!H5583</f>
        <v>Alk. kokt. "Mix" Watermelon, 0,33l 5%</v>
      </c>
      <c r="D6053" t="str">
        <f>Atask.AtsOp!N5583</f>
        <v>But.</v>
      </c>
      <c r="E6053" t="str">
        <f>Atask.AtsOp!I5583</f>
        <v>Pardavimo užsakymas</v>
      </c>
      <c r="F6053">
        <f>Atask.AtsOp!M5583</f>
        <v>-4320</v>
      </c>
      <c r="G6053">
        <f>VLOOKUP(B6053,Prekės!$A$2:$E$3000,3,FALSE)</f>
        <v>280</v>
      </c>
      <c r="H6053">
        <f>VLOOKUP(B6053,Prekės!$A$2:$E$3000,4,FALSE)</f>
        <v>0.33</v>
      </c>
      <c r="I6053">
        <f>VLOOKUP(B6053,Prekės!$A$2:$E$3000,5,FALSE)</f>
        <v>5</v>
      </c>
      <c r="J6053">
        <f t="shared" si="191"/>
        <v>-71.280000000000015</v>
      </c>
      <c r="K6053">
        <f t="shared" si="192"/>
        <v>-71.280000000000015</v>
      </c>
    </row>
    <row r="6054" spans="1:11">
      <c r="A6054" s="1">
        <f>Atask.AtsOp!A5584</f>
        <v>42482</v>
      </c>
      <c r="B6054" t="str">
        <f>Atask.AtsOp!E5584</f>
        <v>3005-0003E</v>
      </c>
      <c r="C6054" t="str">
        <f>Atask.AtsOp!H5584</f>
        <v>Alk. kokt. "Mix" Watermelon, 0,33l 5%</v>
      </c>
      <c r="D6054" t="str">
        <f>Atask.AtsOp!N5584</f>
        <v>But.</v>
      </c>
      <c r="E6054" t="str">
        <f>Atask.AtsOp!I5584</f>
        <v>Pardavimo užsakymas</v>
      </c>
      <c r="F6054">
        <f>Atask.AtsOp!M5584</f>
        <v>-4320</v>
      </c>
      <c r="G6054">
        <f>VLOOKUP(B6054,Prekės!$A$2:$E$3000,3,FALSE)</f>
        <v>280</v>
      </c>
      <c r="H6054">
        <f>VLOOKUP(B6054,Prekės!$A$2:$E$3000,4,FALSE)</f>
        <v>0.33</v>
      </c>
      <c r="I6054">
        <f>VLOOKUP(B6054,Prekės!$A$2:$E$3000,5,FALSE)</f>
        <v>5</v>
      </c>
      <c r="J6054">
        <f t="shared" si="191"/>
        <v>-71.280000000000015</v>
      </c>
      <c r="K6054">
        <f t="shared" si="192"/>
        <v>-71.280000000000015</v>
      </c>
    </row>
    <row r="6055" spans="1:11">
      <c r="A6055" s="1">
        <f>Atask.AtsOp!A5585</f>
        <v>42488</v>
      </c>
      <c r="B6055" t="str">
        <f>Atask.AtsOp!E5585</f>
        <v>3005-0003E</v>
      </c>
      <c r="C6055" t="str">
        <f>Atask.AtsOp!H5585</f>
        <v>Alk. kokt. "Mix" Watermelon, 0,33l 5%</v>
      </c>
      <c r="D6055" t="str">
        <f>Atask.AtsOp!N5585</f>
        <v>But.</v>
      </c>
      <c r="E6055" t="str">
        <f>Atask.AtsOp!I5585</f>
        <v>Perkelti</v>
      </c>
      <c r="F6055">
        <f>Atask.AtsOp!M5585</f>
        <v>-2160</v>
      </c>
      <c r="G6055">
        <f>VLOOKUP(B6055,Prekės!$A$2:$E$3000,3,FALSE)</f>
        <v>280</v>
      </c>
      <c r="H6055">
        <f>VLOOKUP(B6055,Prekės!$A$2:$E$3000,4,FALSE)</f>
        <v>0.33</v>
      </c>
      <c r="I6055">
        <f>VLOOKUP(B6055,Prekės!$A$2:$E$3000,5,FALSE)</f>
        <v>5</v>
      </c>
      <c r="J6055">
        <f t="shared" si="191"/>
        <v>-35.640000000000008</v>
      </c>
      <c r="K6055">
        <f t="shared" si="192"/>
        <v>-35.640000000000008</v>
      </c>
    </row>
    <row r="6056" spans="1:11">
      <c r="A6056" s="1">
        <f>Atask.AtsOp!A5586</f>
        <v>42490</v>
      </c>
      <c r="B6056" t="str">
        <f>Atask.AtsOp!E5586</f>
        <v>3005-0003E</v>
      </c>
      <c r="C6056" t="str">
        <f>Atask.AtsOp!H5586</f>
        <v>Alk. kokt. "Mix" Watermelon, 0,33l 5%</v>
      </c>
      <c r="D6056" t="str">
        <f>Atask.AtsOp!N5586</f>
        <v>But.</v>
      </c>
      <c r="E6056" t="str">
        <f>Atask.AtsOp!I5586</f>
        <v>Perkelti</v>
      </c>
      <c r="F6056">
        <f>Atask.AtsOp!M5586</f>
        <v>-10</v>
      </c>
      <c r="G6056">
        <f>VLOOKUP(B6056,Prekės!$A$2:$E$3000,3,FALSE)</f>
        <v>280</v>
      </c>
      <c r="H6056">
        <f>VLOOKUP(B6056,Prekės!$A$2:$E$3000,4,FALSE)</f>
        <v>0.33</v>
      </c>
      <c r="I6056">
        <f>VLOOKUP(B6056,Prekės!$A$2:$E$3000,5,FALSE)</f>
        <v>5</v>
      </c>
      <c r="J6056">
        <f t="shared" si="191"/>
        <v>-0.16500000000000004</v>
      </c>
      <c r="K6056">
        <f t="shared" si="192"/>
        <v>-0.16500000000000004</v>
      </c>
    </row>
    <row r="6057" spans="1:11">
      <c r="A6057" s="1">
        <f>Atask.AtsOp!A5587</f>
        <v>42467</v>
      </c>
      <c r="B6057" t="str">
        <f>Atask.AtsOp!E5587</f>
        <v>3005-0003E</v>
      </c>
      <c r="C6057" t="str">
        <f>Atask.AtsOp!H5587</f>
        <v>Alk. kokt. "Mix" Watermelon, 0,33l 5%</v>
      </c>
      <c r="D6057" t="str">
        <f>Atask.AtsOp!N5587</f>
        <v>But.</v>
      </c>
      <c r="E6057" t="str">
        <f>Atask.AtsOp!I5587</f>
        <v>Gamyba</v>
      </c>
      <c r="F6057">
        <f>Atask.AtsOp!M5587</f>
        <v>1080</v>
      </c>
      <c r="G6057">
        <f>VLOOKUP(B6057,Prekės!$A$2:$E$3000,3,FALSE)</f>
        <v>280</v>
      </c>
      <c r="H6057">
        <f>VLOOKUP(B6057,Prekės!$A$2:$E$3000,4,FALSE)</f>
        <v>0.33</v>
      </c>
      <c r="I6057">
        <f>VLOOKUP(B6057,Prekės!$A$2:$E$3000,5,FALSE)</f>
        <v>5</v>
      </c>
      <c r="J6057">
        <f t="shared" si="191"/>
        <v>17.820000000000004</v>
      </c>
      <c r="K6057">
        <f t="shared" si="192"/>
        <v>17.820000000000004</v>
      </c>
    </row>
    <row r="6058" spans="1:11">
      <c r="A6058" s="1">
        <f>Atask.AtsOp!A5588</f>
        <v>42467</v>
      </c>
      <c r="B6058" t="str">
        <f>Atask.AtsOp!E5588</f>
        <v>3005-0003E</v>
      </c>
      <c r="C6058" t="str">
        <f>Atask.AtsOp!H5588</f>
        <v>Alk. kokt. "Mix" Watermelon, 0,33l 5%</v>
      </c>
      <c r="D6058" t="str">
        <f>Atask.AtsOp!N5588</f>
        <v>But.</v>
      </c>
      <c r="E6058" t="str">
        <f>Atask.AtsOp!I5588</f>
        <v>Perkelti</v>
      </c>
      <c r="F6058">
        <f>Atask.AtsOp!M5588</f>
        <v>-1080</v>
      </c>
      <c r="G6058">
        <f>VLOOKUP(B6058,Prekės!$A$2:$E$3000,3,FALSE)</f>
        <v>280</v>
      </c>
      <c r="H6058">
        <f>VLOOKUP(B6058,Prekės!$A$2:$E$3000,4,FALSE)</f>
        <v>0.33</v>
      </c>
      <c r="I6058">
        <f>VLOOKUP(B6058,Prekės!$A$2:$E$3000,5,FALSE)</f>
        <v>5</v>
      </c>
      <c r="J6058">
        <f t="shared" si="191"/>
        <v>-17.820000000000004</v>
      </c>
      <c r="K6058">
        <f t="shared" si="192"/>
        <v>-17.820000000000004</v>
      </c>
    </row>
    <row r="6059" spans="1:11">
      <c r="A6059" s="1">
        <f>Atask.AtsOp!A5589</f>
        <v>42467</v>
      </c>
      <c r="B6059" t="str">
        <f>Atask.AtsOp!E5589</f>
        <v>3005-0003E</v>
      </c>
      <c r="C6059" t="str">
        <f>Atask.AtsOp!H5589</f>
        <v>Alk. kokt. "Mix" Watermelon, 0,33l 5%</v>
      </c>
      <c r="D6059" t="str">
        <f>Atask.AtsOp!N5589</f>
        <v>But.</v>
      </c>
      <c r="E6059" t="str">
        <f>Atask.AtsOp!I5589</f>
        <v>Perkelti</v>
      </c>
      <c r="F6059">
        <f>Atask.AtsOp!M5589</f>
        <v>-1080</v>
      </c>
      <c r="G6059">
        <f>VLOOKUP(B6059,Prekės!$A$2:$E$3000,3,FALSE)</f>
        <v>280</v>
      </c>
      <c r="H6059">
        <f>VLOOKUP(B6059,Prekės!$A$2:$E$3000,4,FALSE)</f>
        <v>0.33</v>
      </c>
      <c r="I6059">
        <f>VLOOKUP(B6059,Prekės!$A$2:$E$3000,5,FALSE)</f>
        <v>5</v>
      </c>
      <c r="J6059">
        <f t="shared" si="191"/>
        <v>-17.820000000000004</v>
      </c>
      <c r="K6059">
        <f t="shared" si="192"/>
        <v>-17.820000000000004</v>
      </c>
    </row>
    <row r="6060" spans="1:11">
      <c r="A6060" s="1">
        <f>Atask.AtsOp!A5590</f>
        <v>42488</v>
      </c>
      <c r="B6060" t="str">
        <f>Atask.AtsOp!E5590</f>
        <v>3005-0003E</v>
      </c>
      <c r="C6060" t="str">
        <f>Atask.AtsOp!H5590</f>
        <v>Alk. kokt. "Mix" Watermelon, 0,33l 5%</v>
      </c>
      <c r="D6060" t="str">
        <f>Atask.AtsOp!N5590</f>
        <v>But.</v>
      </c>
      <c r="E6060" t="str">
        <f>Atask.AtsOp!I5590</f>
        <v>Perkelti</v>
      </c>
      <c r="F6060">
        <f>Atask.AtsOp!M5590</f>
        <v>2160</v>
      </c>
      <c r="G6060">
        <f>VLOOKUP(B6060,Prekės!$A$2:$E$3000,3,FALSE)</f>
        <v>280</v>
      </c>
      <c r="H6060">
        <f>VLOOKUP(B6060,Prekės!$A$2:$E$3000,4,FALSE)</f>
        <v>0.33</v>
      </c>
      <c r="I6060">
        <f>VLOOKUP(B6060,Prekės!$A$2:$E$3000,5,FALSE)</f>
        <v>5</v>
      </c>
      <c r="J6060">
        <f t="shared" si="191"/>
        <v>35.640000000000008</v>
      </c>
      <c r="K6060">
        <f t="shared" si="192"/>
        <v>35.640000000000008</v>
      </c>
    </row>
    <row r="6061" spans="1:11">
      <c r="A6061" s="1">
        <f>Atask.AtsOp!A5591</f>
        <v>42489</v>
      </c>
      <c r="B6061" t="str">
        <f>Atask.AtsOp!E5591</f>
        <v>3005-0003E</v>
      </c>
      <c r="C6061" t="str">
        <f>Atask.AtsOp!H5591</f>
        <v>Alk. kokt. "Mix" Watermelon, 0,33l 5%</v>
      </c>
      <c r="D6061" t="str">
        <f>Atask.AtsOp!N5591</f>
        <v>But.</v>
      </c>
      <c r="E6061" t="str">
        <f>Atask.AtsOp!I5591</f>
        <v>KS</v>
      </c>
      <c r="F6061">
        <f>Atask.AtsOp!M5591</f>
        <v>2160</v>
      </c>
      <c r="G6061">
        <f>VLOOKUP(B6061,Prekės!$A$2:$E$3000,3,FALSE)</f>
        <v>280</v>
      </c>
      <c r="H6061">
        <f>VLOOKUP(B6061,Prekės!$A$2:$E$3000,4,FALSE)</f>
        <v>0.33</v>
      </c>
      <c r="I6061">
        <f>VLOOKUP(B6061,Prekės!$A$2:$E$3000,5,FALSE)</f>
        <v>5</v>
      </c>
      <c r="J6061">
        <f t="shared" si="191"/>
        <v>35.640000000000008</v>
      </c>
      <c r="K6061">
        <f t="shared" si="192"/>
        <v>35.640000000000008</v>
      </c>
    </row>
    <row r="6062" spans="1:11">
      <c r="A6062" s="1">
        <f>Atask.AtsOp!A5592</f>
        <v>42489</v>
      </c>
      <c r="B6062" t="str">
        <f>Atask.AtsOp!E5592</f>
        <v>3005-0003E</v>
      </c>
      <c r="C6062" t="str">
        <f>Atask.AtsOp!H5592</f>
        <v>Alk. kokt. "Mix" Watermelon, 0,33l 5%</v>
      </c>
      <c r="D6062" t="str">
        <f>Atask.AtsOp!N5592</f>
        <v>But.</v>
      </c>
      <c r="E6062" t="str">
        <f>Atask.AtsOp!I5592</f>
        <v>KS eilutė</v>
      </c>
      <c r="F6062">
        <f>Atask.AtsOp!M5592</f>
        <v>-2160</v>
      </c>
      <c r="G6062">
        <f>VLOOKUP(B6062,Prekės!$A$2:$E$3000,3,FALSE)</f>
        <v>280</v>
      </c>
      <c r="H6062">
        <f>VLOOKUP(B6062,Prekės!$A$2:$E$3000,4,FALSE)</f>
        <v>0.33</v>
      </c>
      <c r="I6062">
        <f>VLOOKUP(B6062,Prekės!$A$2:$E$3000,5,FALSE)</f>
        <v>5</v>
      </c>
      <c r="J6062">
        <f t="shared" si="191"/>
        <v>-35.640000000000008</v>
      </c>
      <c r="K6062">
        <f t="shared" si="192"/>
        <v>-35.640000000000008</v>
      </c>
    </row>
    <row r="6063" spans="1:11">
      <c r="A6063" s="1">
        <f>Atask.AtsOp!A5593</f>
        <v>42490</v>
      </c>
      <c r="B6063" t="str">
        <f>Atask.AtsOp!E5593</f>
        <v>3005-0003E</v>
      </c>
      <c r="C6063" t="str">
        <f>Atask.AtsOp!H5593</f>
        <v>Alk. kokt. "Mix" Watermelon, 0,33l 5%</v>
      </c>
      <c r="D6063" t="str">
        <f>Atask.AtsOp!N5593</f>
        <v>But.</v>
      </c>
      <c r="E6063" t="str">
        <f>Atask.AtsOp!I5593</f>
        <v>Pardavimo užsakymas</v>
      </c>
      <c r="F6063">
        <f>Atask.AtsOp!M5593</f>
        <v>-10</v>
      </c>
      <c r="G6063">
        <f>VLOOKUP(B6063,Prekės!$A$2:$E$3000,3,FALSE)</f>
        <v>280</v>
      </c>
      <c r="H6063">
        <f>VLOOKUP(B6063,Prekės!$A$2:$E$3000,4,FALSE)</f>
        <v>0.33</v>
      </c>
      <c r="I6063">
        <f>VLOOKUP(B6063,Prekės!$A$2:$E$3000,5,FALSE)</f>
        <v>5</v>
      </c>
      <c r="J6063">
        <f t="shared" si="191"/>
        <v>-0.16500000000000004</v>
      </c>
      <c r="K6063">
        <f t="shared" si="192"/>
        <v>-0.16500000000000004</v>
      </c>
    </row>
    <row r="6064" spans="1:11">
      <c r="A6064" s="1">
        <f>Atask.AtsOp!A5594</f>
        <v>42490</v>
      </c>
      <c r="B6064" t="str">
        <f>Atask.AtsOp!E5594</f>
        <v>3005-0003E</v>
      </c>
      <c r="C6064" t="str">
        <f>Atask.AtsOp!H5594</f>
        <v>Alk. kokt. "Mix" Watermelon, 0,33l 5%</v>
      </c>
      <c r="D6064" t="str">
        <f>Atask.AtsOp!N5594</f>
        <v>But.</v>
      </c>
      <c r="E6064" t="str">
        <f>Atask.AtsOp!I5594</f>
        <v>Perkelti</v>
      </c>
      <c r="F6064">
        <f>Atask.AtsOp!M5594</f>
        <v>10</v>
      </c>
      <c r="G6064">
        <f>VLOOKUP(B6064,Prekės!$A$2:$E$3000,3,FALSE)</f>
        <v>280</v>
      </c>
      <c r="H6064">
        <f>VLOOKUP(B6064,Prekės!$A$2:$E$3000,4,FALSE)</f>
        <v>0.33</v>
      </c>
      <c r="I6064">
        <f>VLOOKUP(B6064,Prekės!$A$2:$E$3000,5,FALSE)</f>
        <v>5</v>
      </c>
      <c r="J6064">
        <f t="shared" si="191"/>
        <v>0.16500000000000004</v>
      </c>
      <c r="K6064">
        <f t="shared" si="192"/>
        <v>0.16500000000000004</v>
      </c>
    </row>
    <row r="6065" spans="1:11">
      <c r="A6065" s="1">
        <f>Atask.AtsOp!A5595</f>
        <v>42488</v>
      </c>
      <c r="B6065" t="str">
        <f>Atask.AtsOp!E5595</f>
        <v>3005-0004</v>
      </c>
      <c r="C6065" t="str">
        <f>Atask.AtsOp!H5595</f>
        <v>Alk. kokt. "Mix" Pineapple Coconut, 0,33l 5%</v>
      </c>
      <c r="D6065" t="str">
        <f>Atask.AtsOp!N5595</f>
        <v>But.</v>
      </c>
      <c r="E6065" t="str">
        <f>Atask.AtsOp!I5595</f>
        <v>Pardavimo užsakymas</v>
      </c>
      <c r="F6065">
        <f>Atask.AtsOp!M5595</f>
        <v>33</v>
      </c>
      <c r="G6065">
        <f>VLOOKUP(B6065,Prekės!$A$2:$E$3000,3,FALSE)</f>
        <v>280</v>
      </c>
      <c r="H6065">
        <f>VLOOKUP(B6065,Prekės!$A$2:$E$3000,4,FALSE)</f>
        <v>0.33</v>
      </c>
      <c r="I6065">
        <f>VLOOKUP(B6065,Prekės!$A$2:$E$3000,5,FALSE)</f>
        <v>5</v>
      </c>
      <c r="J6065">
        <f t="shared" si="191"/>
        <v>0.5445000000000001</v>
      </c>
      <c r="K6065">
        <f t="shared" si="192"/>
        <v>0.5445000000000001</v>
      </c>
    </row>
    <row r="6066" spans="1:11">
      <c r="A6066" s="1">
        <f>Atask.AtsOp!A5596</f>
        <v>42488</v>
      </c>
      <c r="B6066" t="str">
        <f>Atask.AtsOp!E5596</f>
        <v>3005-0004</v>
      </c>
      <c r="C6066" t="str">
        <f>Atask.AtsOp!H5596</f>
        <v>Alk. kokt. "Mix" Pineapple Coconut, 0,33l 5%</v>
      </c>
      <c r="D6066" t="str">
        <f>Atask.AtsOp!N5596</f>
        <v>But.</v>
      </c>
      <c r="E6066" t="str">
        <f>Atask.AtsOp!I5596</f>
        <v>Pardavimo užsakymas</v>
      </c>
      <c r="F6066">
        <f>Atask.AtsOp!M5596</f>
        <v>-33</v>
      </c>
      <c r="G6066">
        <f>VLOOKUP(B6066,Prekės!$A$2:$E$3000,3,FALSE)</f>
        <v>280</v>
      </c>
      <c r="H6066">
        <f>VLOOKUP(B6066,Prekės!$A$2:$E$3000,4,FALSE)</f>
        <v>0.33</v>
      </c>
      <c r="I6066">
        <f>VLOOKUP(B6066,Prekės!$A$2:$E$3000,5,FALSE)</f>
        <v>5</v>
      </c>
      <c r="J6066">
        <f t="shared" si="191"/>
        <v>-0.5445000000000001</v>
      </c>
      <c r="K6066">
        <f t="shared" si="192"/>
        <v>-0.5445000000000001</v>
      </c>
    </row>
    <row r="6067" spans="1:11">
      <c r="A6067" s="1">
        <f>Atask.AtsOp!A5597</f>
        <v>42480</v>
      </c>
      <c r="B6067" t="str">
        <f>Atask.AtsOp!E5597</f>
        <v>3005-0004</v>
      </c>
      <c r="C6067" t="str">
        <f>Atask.AtsOp!H5597</f>
        <v>Alk. kokt. "Mix" Pineapple Coconut, 0,33l 5%</v>
      </c>
      <c r="D6067" t="str">
        <f>Atask.AtsOp!N5597</f>
        <v>But.</v>
      </c>
      <c r="E6067" t="str">
        <f>Atask.AtsOp!I5597</f>
        <v>Pardavimo užsakymas</v>
      </c>
      <c r="F6067">
        <f>Atask.AtsOp!M5597</f>
        <v>94</v>
      </c>
      <c r="G6067">
        <f>VLOOKUP(B6067,Prekės!$A$2:$E$3000,3,FALSE)</f>
        <v>280</v>
      </c>
      <c r="H6067">
        <f>VLOOKUP(B6067,Prekės!$A$2:$E$3000,4,FALSE)</f>
        <v>0.33</v>
      </c>
      <c r="I6067">
        <f>VLOOKUP(B6067,Prekės!$A$2:$E$3000,5,FALSE)</f>
        <v>5</v>
      </c>
      <c r="J6067">
        <f t="shared" si="191"/>
        <v>1.5510000000000002</v>
      </c>
      <c r="K6067">
        <f t="shared" si="192"/>
        <v>1.5510000000000002</v>
      </c>
    </row>
    <row r="6068" spans="1:11">
      <c r="A6068" s="1">
        <f>Atask.AtsOp!A5598</f>
        <v>42480</v>
      </c>
      <c r="B6068" t="str">
        <f>Atask.AtsOp!E5598</f>
        <v>3005-0004</v>
      </c>
      <c r="C6068" t="str">
        <f>Atask.AtsOp!H5598</f>
        <v>Alk. kokt. "Mix" Pineapple Coconut, 0,33l 5%</v>
      </c>
      <c r="D6068" t="str">
        <f>Atask.AtsOp!N5598</f>
        <v>But.</v>
      </c>
      <c r="E6068" t="str">
        <f>Atask.AtsOp!I5598</f>
        <v>Pardavimo užsakymas</v>
      </c>
      <c r="F6068">
        <f>Atask.AtsOp!M5598</f>
        <v>-94</v>
      </c>
      <c r="G6068">
        <f>VLOOKUP(B6068,Prekės!$A$2:$E$3000,3,FALSE)</f>
        <v>280</v>
      </c>
      <c r="H6068">
        <f>VLOOKUP(B6068,Prekės!$A$2:$E$3000,4,FALSE)</f>
        <v>0.33</v>
      </c>
      <c r="I6068">
        <f>VLOOKUP(B6068,Prekės!$A$2:$E$3000,5,FALSE)</f>
        <v>5</v>
      </c>
      <c r="J6068">
        <f t="shared" si="191"/>
        <v>-1.5510000000000002</v>
      </c>
      <c r="K6068">
        <f t="shared" si="192"/>
        <v>-1.5510000000000002</v>
      </c>
    </row>
    <row r="6069" spans="1:11">
      <c r="A6069" s="1">
        <f>Atask.AtsOp!A5599</f>
        <v>42489</v>
      </c>
      <c r="B6069" t="str">
        <f>Atask.AtsOp!E5599</f>
        <v>3005-0004</v>
      </c>
      <c r="C6069" t="str">
        <f>Atask.AtsOp!H5599</f>
        <v>Alk. kokt. "Mix" Pineapple Coconut, 0,33l 5%</v>
      </c>
      <c r="D6069" t="str">
        <f>Atask.AtsOp!N5599</f>
        <v>But.</v>
      </c>
      <c r="E6069" t="str">
        <f>Atask.AtsOp!I5599</f>
        <v>Pardavimo užsakymas</v>
      </c>
      <c r="F6069">
        <f>Atask.AtsOp!M5599</f>
        <v>-425</v>
      </c>
      <c r="G6069">
        <f>VLOOKUP(B6069,Prekės!$A$2:$E$3000,3,FALSE)</f>
        <v>280</v>
      </c>
      <c r="H6069">
        <f>VLOOKUP(B6069,Prekės!$A$2:$E$3000,4,FALSE)</f>
        <v>0.33</v>
      </c>
      <c r="I6069">
        <f>VLOOKUP(B6069,Prekės!$A$2:$E$3000,5,FALSE)</f>
        <v>5</v>
      </c>
      <c r="J6069">
        <f t="shared" si="191"/>
        <v>-7.0125000000000002</v>
      </c>
      <c r="K6069">
        <f t="shared" si="192"/>
        <v>-7.0125000000000002</v>
      </c>
    </row>
    <row r="6070" spans="1:11">
      <c r="A6070" s="1">
        <f>Atask.AtsOp!A5600</f>
        <v>42489</v>
      </c>
      <c r="B6070" t="str">
        <f>Atask.AtsOp!E5600</f>
        <v>3005-0004</v>
      </c>
      <c r="C6070" t="str">
        <f>Atask.AtsOp!H5600</f>
        <v>Alk. kokt. "Mix" Pineapple Coconut, 0,33l 5%</v>
      </c>
      <c r="D6070" t="str">
        <f>Atask.AtsOp!N5600</f>
        <v>But.</v>
      </c>
      <c r="E6070" t="str">
        <f>Atask.AtsOp!I5600</f>
        <v>Pardavimo užsakymas</v>
      </c>
      <c r="F6070">
        <f>Atask.AtsOp!M5600</f>
        <v>-119</v>
      </c>
      <c r="G6070">
        <f>VLOOKUP(B6070,Prekės!$A$2:$E$3000,3,FALSE)</f>
        <v>280</v>
      </c>
      <c r="H6070">
        <f>VLOOKUP(B6070,Prekės!$A$2:$E$3000,4,FALSE)</f>
        <v>0.33</v>
      </c>
      <c r="I6070">
        <f>VLOOKUP(B6070,Prekės!$A$2:$E$3000,5,FALSE)</f>
        <v>5</v>
      </c>
      <c r="J6070">
        <f t="shared" si="191"/>
        <v>-1.9635000000000002</v>
      </c>
      <c r="K6070">
        <f t="shared" si="192"/>
        <v>-1.9635000000000002</v>
      </c>
    </row>
    <row r="6071" spans="1:11">
      <c r="A6071" s="1">
        <f>Atask.AtsOp!A5601</f>
        <v>42489</v>
      </c>
      <c r="B6071" t="str">
        <f>Atask.AtsOp!E5601</f>
        <v>3005-0004</v>
      </c>
      <c r="C6071" t="str">
        <f>Atask.AtsOp!H5601</f>
        <v>Alk. kokt. "Mix" Pineapple Coconut, 0,33l 5%</v>
      </c>
      <c r="D6071" t="str">
        <f>Atask.AtsOp!N5601</f>
        <v>But.</v>
      </c>
      <c r="E6071" t="str">
        <f>Atask.AtsOp!I5601</f>
        <v>Pardavimo užsakymas</v>
      </c>
      <c r="F6071">
        <f>Atask.AtsOp!M5601</f>
        <v>-99</v>
      </c>
      <c r="G6071">
        <f>VLOOKUP(B6071,Prekės!$A$2:$E$3000,3,FALSE)</f>
        <v>280</v>
      </c>
      <c r="H6071">
        <f>VLOOKUP(B6071,Prekės!$A$2:$E$3000,4,FALSE)</f>
        <v>0.33</v>
      </c>
      <c r="I6071">
        <f>VLOOKUP(B6071,Prekės!$A$2:$E$3000,5,FALSE)</f>
        <v>5</v>
      </c>
      <c r="J6071">
        <f t="shared" si="191"/>
        <v>-1.6335000000000002</v>
      </c>
      <c r="K6071">
        <f t="shared" si="192"/>
        <v>-1.6335000000000002</v>
      </c>
    </row>
    <row r="6072" spans="1:11">
      <c r="A6072" s="1">
        <f>Atask.AtsOp!A5602</f>
        <v>42489</v>
      </c>
      <c r="B6072" t="str">
        <f>Atask.AtsOp!E5602</f>
        <v>3005-0004</v>
      </c>
      <c r="C6072" t="str">
        <f>Atask.AtsOp!H5602</f>
        <v>Alk. kokt. "Mix" Pineapple Coconut, 0,33l 5%</v>
      </c>
      <c r="D6072" t="str">
        <f>Atask.AtsOp!N5602</f>
        <v>But.</v>
      </c>
      <c r="E6072" t="str">
        <f>Atask.AtsOp!I5602</f>
        <v>Pardavimo užsakymas</v>
      </c>
      <c r="F6072">
        <f>Atask.AtsOp!M5602</f>
        <v>425</v>
      </c>
      <c r="G6072">
        <f>VLOOKUP(B6072,Prekės!$A$2:$E$3000,3,FALSE)</f>
        <v>280</v>
      </c>
      <c r="H6072">
        <f>VLOOKUP(B6072,Prekės!$A$2:$E$3000,4,FALSE)</f>
        <v>0.33</v>
      </c>
      <c r="I6072">
        <f>VLOOKUP(B6072,Prekės!$A$2:$E$3000,5,FALSE)</f>
        <v>5</v>
      </c>
      <c r="J6072">
        <f t="shared" si="191"/>
        <v>7.0125000000000002</v>
      </c>
      <c r="K6072">
        <f t="shared" si="192"/>
        <v>7.0125000000000002</v>
      </c>
    </row>
    <row r="6073" spans="1:11">
      <c r="A6073" s="1">
        <f>Atask.AtsOp!A5603</f>
        <v>42489</v>
      </c>
      <c r="B6073" t="str">
        <f>Atask.AtsOp!E5603</f>
        <v>3005-0004</v>
      </c>
      <c r="C6073" t="str">
        <f>Atask.AtsOp!H5603</f>
        <v>Alk. kokt. "Mix" Pineapple Coconut, 0,33l 5%</v>
      </c>
      <c r="D6073" t="str">
        <f>Atask.AtsOp!N5603</f>
        <v>But.</v>
      </c>
      <c r="E6073" t="str">
        <f>Atask.AtsOp!I5603</f>
        <v>Pardavimo užsakymas</v>
      </c>
      <c r="F6073">
        <f>Atask.AtsOp!M5603</f>
        <v>119</v>
      </c>
      <c r="G6073">
        <f>VLOOKUP(B6073,Prekės!$A$2:$E$3000,3,FALSE)</f>
        <v>280</v>
      </c>
      <c r="H6073">
        <f>VLOOKUP(B6073,Prekės!$A$2:$E$3000,4,FALSE)</f>
        <v>0.33</v>
      </c>
      <c r="I6073">
        <f>VLOOKUP(B6073,Prekės!$A$2:$E$3000,5,FALSE)</f>
        <v>5</v>
      </c>
      <c r="J6073">
        <f t="shared" si="191"/>
        <v>1.9635000000000002</v>
      </c>
      <c r="K6073">
        <f t="shared" si="192"/>
        <v>1.9635000000000002</v>
      </c>
    </row>
    <row r="6074" spans="1:11">
      <c r="A6074" s="1">
        <f>Atask.AtsOp!A5604</f>
        <v>42489</v>
      </c>
      <c r="B6074" t="str">
        <f>Atask.AtsOp!E5604</f>
        <v>3005-0004</v>
      </c>
      <c r="C6074" t="str">
        <f>Atask.AtsOp!H5604</f>
        <v>Alk. kokt. "Mix" Pineapple Coconut, 0,33l 5%</v>
      </c>
      <c r="D6074" t="str">
        <f>Atask.AtsOp!N5604</f>
        <v>But.</v>
      </c>
      <c r="E6074" t="str">
        <f>Atask.AtsOp!I5604</f>
        <v>Pardavimo užsakymas</v>
      </c>
      <c r="F6074">
        <f>Atask.AtsOp!M5604</f>
        <v>99</v>
      </c>
      <c r="G6074">
        <f>VLOOKUP(B6074,Prekės!$A$2:$E$3000,3,FALSE)</f>
        <v>280</v>
      </c>
      <c r="H6074">
        <f>VLOOKUP(B6074,Prekės!$A$2:$E$3000,4,FALSE)</f>
        <v>0.33</v>
      </c>
      <c r="I6074">
        <f>VLOOKUP(B6074,Prekės!$A$2:$E$3000,5,FALSE)</f>
        <v>5</v>
      </c>
      <c r="J6074">
        <f t="shared" si="191"/>
        <v>1.6335000000000002</v>
      </c>
      <c r="K6074">
        <f t="shared" si="192"/>
        <v>1.6335000000000002</v>
      </c>
    </row>
    <row r="6075" spans="1:11">
      <c r="A6075" s="1">
        <f>Atask.AtsOp!A5605</f>
        <v>42465</v>
      </c>
      <c r="B6075" t="str">
        <f>Atask.AtsOp!E5605</f>
        <v>3005-0004</v>
      </c>
      <c r="C6075" t="str">
        <f>Atask.AtsOp!H5605</f>
        <v>Alk. kokt. "Mix" Pineapple Coconut, 0,33l 5%</v>
      </c>
      <c r="D6075" t="str">
        <f>Atask.AtsOp!N5605</f>
        <v>But.</v>
      </c>
      <c r="E6075" t="str">
        <f>Atask.AtsOp!I5605</f>
        <v>Pardavimo užsakymas</v>
      </c>
      <c r="F6075">
        <f>Atask.AtsOp!M5605</f>
        <v>-96</v>
      </c>
      <c r="G6075">
        <f>VLOOKUP(B6075,Prekės!$A$2:$E$3000,3,FALSE)</f>
        <v>280</v>
      </c>
      <c r="H6075">
        <f>VLOOKUP(B6075,Prekės!$A$2:$E$3000,4,FALSE)</f>
        <v>0.33</v>
      </c>
      <c r="I6075">
        <f>VLOOKUP(B6075,Prekės!$A$2:$E$3000,5,FALSE)</f>
        <v>5</v>
      </c>
      <c r="J6075">
        <f t="shared" si="191"/>
        <v>-1.5840000000000001</v>
      </c>
      <c r="K6075">
        <f t="shared" si="192"/>
        <v>-1.5840000000000001</v>
      </c>
    </row>
    <row r="6076" spans="1:11">
      <c r="A6076" s="1">
        <f>Atask.AtsOp!A5606</f>
        <v>42465</v>
      </c>
      <c r="B6076" t="str">
        <f>Atask.AtsOp!E5606</f>
        <v>3005-0004</v>
      </c>
      <c r="C6076" t="str">
        <f>Atask.AtsOp!H5606</f>
        <v>Alk. kokt. "Mix" Pineapple Coconut, 0,33l 5%</v>
      </c>
      <c r="D6076" t="str">
        <f>Atask.AtsOp!N5606</f>
        <v>But.</v>
      </c>
      <c r="E6076" t="str">
        <f>Atask.AtsOp!I5606</f>
        <v>Pardavimo užsakymas</v>
      </c>
      <c r="F6076">
        <f>Atask.AtsOp!M5606</f>
        <v>-12</v>
      </c>
      <c r="G6076">
        <f>VLOOKUP(B6076,Prekės!$A$2:$E$3000,3,FALSE)</f>
        <v>280</v>
      </c>
      <c r="H6076">
        <f>VLOOKUP(B6076,Prekės!$A$2:$E$3000,4,FALSE)</f>
        <v>0.33</v>
      </c>
      <c r="I6076">
        <f>VLOOKUP(B6076,Prekės!$A$2:$E$3000,5,FALSE)</f>
        <v>5</v>
      </c>
      <c r="J6076">
        <f t="shared" si="191"/>
        <v>-0.19800000000000001</v>
      </c>
      <c r="K6076">
        <f t="shared" si="192"/>
        <v>-0.19800000000000001</v>
      </c>
    </row>
    <row r="6077" spans="1:11">
      <c r="A6077" s="1">
        <f>Atask.AtsOp!A5607</f>
        <v>42461</v>
      </c>
      <c r="B6077" t="str">
        <f>Atask.AtsOp!E5607</f>
        <v>3005-0004</v>
      </c>
      <c r="C6077" t="str">
        <f>Atask.AtsOp!H5607</f>
        <v>Alk. kokt. "Mix" Pineapple Coconut, 0,33l 5%</v>
      </c>
      <c r="D6077" t="str">
        <f>Atask.AtsOp!N5607</f>
        <v>But.</v>
      </c>
      <c r="E6077" t="str">
        <f>Atask.AtsOp!I5607</f>
        <v>Pardavimo užsakymas</v>
      </c>
      <c r="F6077">
        <f>Atask.AtsOp!M5607</f>
        <v>-48</v>
      </c>
      <c r="G6077">
        <f>VLOOKUP(B6077,Prekės!$A$2:$E$3000,3,FALSE)</f>
        <v>280</v>
      </c>
      <c r="H6077">
        <f>VLOOKUP(B6077,Prekės!$A$2:$E$3000,4,FALSE)</f>
        <v>0.33</v>
      </c>
      <c r="I6077">
        <f>VLOOKUP(B6077,Prekės!$A$2:$E$3000,5,FALSE)</f>
        <v>5</v>
      </c>
      <c r="J6077">
        <f t="shared" si="191"/>
        <v>-0.79200000000000004</v>
      </c>
      <c r="K6077">
        <f t="shared" si="192"/>
        <v>-0.79200000000000004</v>
      </c>
    </row>
    <row r="6078" spans="1:11">
      <c r="A6078" s="1">
        <f>Atask.AtsOp!A5608</f>
        <v>42464</v>
      </c>
      <c r="B6078" t="str">
        <f>Atask.AtsOp!E5608</f>
        <v>3005-0004</v>
      </c>
      <c r="C6078" t="str">
        <f>Atask.AtsOp!H5608</f>
        <v>Alk. kokt. "Mix" Pineapple Coconut, 0,33l 5%</v>
      </c>
      <c r="D6078" t="str">
        <f>Atask.AtsOp!N5608</f>
        <v>But.</v>
      </c>
      <c r="E6078" t="str">
        <f>Atask.AtsOp!I5608</f>
        <v>Pardavimo užsakymas</v>
      </c>
      <c r="F6078">
        <f>Atask.AtsOp!M5608</f>
        <v>-84</v>
      </c>
      <c r="G6078">
        <f>VLOOKUP(B6078,Prekės!$A$2:$E$3000,3,FALSE)</f>
        <v>280</v>
      </c>
      <c r="H6078">
        <f>VLOOKUP(B6078,Prekės!$A$2:$E$3000,4,FALSE)</f>
        <v>0.33</v>
      </c>
      <c r="I6078">
        <f>VLOOKUP(B6078,Prekės!$A$2:$E$3000,5,FALSE)</f>
        <v>5</v>
      </c>
      <c r="J6078">
        <f t="shared" si="191"/>
        <v>-1.3860000000000001</v>
      </c>
      <c r="K6078">
        <f t="shared" si="192"/>
        <v>-1.3860000000000001</v>
      </c>
    </row>
    <row r="6079" spans="1:11">
      <c r="A6079" s="1">
        <f>Atask.AtsOp!A5609</f>
        <v>42461</v>
      </c>
      <c r="B6079" t="str">
        <f>Atask.AtsOp!E5609</f>
        <v>3005-0004</v>
      </c>
      <c r="C6079" t="str">
        <f>Atask.AtsOp!H5609</f>
        <v>Alk. kokt. "Mix" Pineapple Coconut, 0,33l 5%</v>
      </c>
      <c r="D6079" t="str">
        <f>Atask.AtsOp!N5609</f>
        <v>But.</v>
      </c>
      <c r="E6079" t="str">
        <f>Atask.AtsOp!I5609</f>
        <v>Pardavimo užsakymas</v>
      </c>
      <c r="F6079">
        <f>Atask.AtsOp!M5609</f>
        <v>-12</v>
      </c>
      <c r="G6079">
        <f>VLOOKUP(B6079,Prekės!$A$2:$E$3000,3,FALSE)</f>
        <v>280</v>
      </c>
      <c r="H6079">
        <f>VLOOKUP(B6079,Prekės!$A$2:$E$3000,4,FALSE)</f>
        <v>0.33</v>
      </c>
      <c r="I6079">
        <f>VLOOKUP(B6079,Prekės!$A$2:$E$3000,5,FALSE)</f>
        <v>5</v>
      </c>
      <c r="J6079">
        <f t="shared" si="191"/>
        <v>-0.19800000000000001</v>
      </c>
      <c r="K6079">
        <f t="shared" si="192"/>
        <v>-0.19800000000000001</v>
      </c>
    </row>
    <row r="6080" spans="1:11">
      <c r="A6080" s="1">
        <f>Atask.AtsOp!A5610</f>
        <v>42473</v>
      </c>
      <c r="B6080" t="str">
        <f>Atask.AtsOp!E5610</f>
        <v>3005-0004</v>
      </c>
      <c r="C6080" t="str">
        <f>Atask.AtsOp!H5610</f>
        <v>Alk. kokt. "Mix" Pineapple Coconut, 0,33l 5%</v>
      </c>
      <c r="D6080" t="str">
        <f>Atask.AtsOp!N5610</f>
        <v>But.</v>
      </c>
      <c r="E6080" t="str">
        <f>Atask.AtsOp!I5610</f>
        <v>Pardavimo užsakymas</v>
      </c>
      <c r="F6080">
        <f>Atask.AtsOp!M5610</f>
        <v>-72</v>
      </c>
      <c r="G6080">
        <f>VLOOKUP(B6080,Prekės!$A$2:$E$3000,3,FALSE)</f>
        <v>280</v>
      </c>
      <c r="H6080">
        <f>VLOOKUP(B6080,Prekės!$A$2:$E$3000,4,FALSE)</f>
        <v>0.33</v>
      </c>
      <c r="I6080">
        <f>VLOOKUP(B6080,Prekės!$A$2:$E$3000,5,FALSE)</f>
        <v>5</v>
      </c>
      <c r="J6080">
        <f t="shared" si="191"/>
        <v>-1.1880000000000002</v>
      </c>
      <c r="K6080">
        <f t="shared" si="192"/>
        <v>-1.1880000000000002</v>
      </c>
    </row>
    <row r="6081" spans="1:11">
      <c r="A6081" s="1">
        <f>Atask.AtsOp!A5611</f>
        <v>42468</v>
      </c>
      <c r="B6081" t="str">
        <f>Atask.AtsOp!E5611</f>
        <v>3005-0004</v>
      </c>
      <c r="C6081" t="str">
        <f>Atask.AtsOp!H5611</f>
        <v>Alk. kokt. "Mix" Pineapple Coconut, 0,33l 5%</v>
      </c>
      <c r="D6081" t="str">
        <f>Atask.AtsOp!N5611</f>
        <v>But.</v>
      </c>
      <c r="E6081" t="str">
        <f>Atask.AtsOp!I5611</f>
        <v>Pardavimo užsakymas</v>
      </c>
      <c r="F6081">
        <f>Atask.AtsOp!M5611</f>
        <v>-24</v>
      </c>
      <c r="G6081">
        <f>VLOOKUP(B6081,Prekės!$A$2:$E$3000,3,FALSE)</f>
        <v>280</v>
      </c>
      <c r="H6081">
        <f>VLOOKUP(B6081,Prekės!$A$2:$E$3000,4,FALSE)</f>
        <v>0.33</v>
      </c>
      <c r="I6081">
        <f>VLOOKUP(B6081,Prekės!$A$2:$E$3000,5,FALSE)</f>
        <v>5</v>
      </c>
      <c r="J6081">
        <f t="shared" si="191"/>
        <v>-0.39600000000000002</v>
      </c>
      <c r="K6081">
        <f t="shared" si="192"/>
        <v>-0.39600000000000002</v>
      </c>
    </row>
    <row r="6082" spans="1:11">
      <c r="A6082" s="1">
        <f>Atask.AtsOp!A5612</f>
        <v>42472</v>
      </c>
      <c r="B6082" t="str">
        <f>Atask.AtsOp!E5612</f>
        <v>3005-0004</v>
      </c>
      <c r="C6082" t="str">
        <f>Atask.AtsOp!H5612</f>
        <v>Alk. kokt. "Mix" Pineapple Coconut, 0,33l 5%</v>
      </c>
      <c r="D6082" t="str">
        <f>Atask.AtsOp!N5612</f>
        <v>But.</v>
      </c>
      <c r="E6082" t="str">
        <f>Atask.AtsOp!I5612</f>
        <v>Pardavimo užsakymas</v>
      </c>
      <c r="F6082">
        <f>Atask.AtsOp!M5612</f>
        <v>-60</v>
      </c>
      <c r="G6082">
        <f>VLOOKUP(B6082,Prekės!$A$2:$E$3000,3,FALSE)</f>
        <v>280</v>
      </c>
      <c r="H6082">
        <f>VLOOKUP(B6082,Prekės!$A$2:$E$3000,4,FALSE)</f>
        <v>0.33</v>
      </c>
      <c r="I6082">
        <f>VLOOKUP(B6082,Prekės!$A$2:$E$3000,5,FALSE)</f>
        <v>5</v>
      </c>
      <c r="J6082">
        <f t="shared" si="191"/>
        <v>-0.9900000000000001</v>
      </c>
      <c r="K6082">
        <f t="shared" si="192"/>
        <v>-0.9900000000000001</v>
      </c>
    </row>
    <row r="6083" spans="1:11">
      <c r="A6083" s="1">
        <f>Atask.AtsOp!A5613</f>
        <v>42471</v>
      </c>
      <c r="B6083" t="str">
        <f>Atask.AtsOp!E5613</f>
        <v>3005-0004</v>
      </c>
      <c r="C6083" t="str">
        <f>Atask.AtsOp!H5613</f>
        <v>Alk. kokt. "Mix" Pineapple Coconut, 0,33l 5%</v>
      </c>
      <c r="D6083" t="str">
        <f>Atask.AtsOp!N5613</f>
        <v>But.</v>
      </c>
      <c r="E6083" t="str">
        <f>Atask.AtsOp!I5613</f>
        <v>Pardavimo užsakymas</v>
      </c>
      <c r="F6083">
        <f>Atask.AtsOp!M5613</f>
        <v>-12</v>
      </c>
      <c r="G6083">
        <f>VLOOKUP(B6083,Prekės!$A$2:$E$3000,3,FALSE)</f>
        <v>280</v>
      </c>
      <c r="H6083">
        <f>VLOOKUP(B6083,Prekės!$A$2:$E$3000,4,FALSE)</f>
        <v>0.33</v>
      </c>
      <c r="I6083">
        <f>VLOOKUP(B6083,Prekės!$A$2:$E$3000,5,FALSE)</f>
        <v>5</v>
      </c>
      <c r="J6083">
        <f t="shared" si="191"/>
        <v>-0.19800000000000001</v>
      </c>
      <c r="K6083">
        <f t="shared" si="192"/>
        <v>-0.19800000000000001</v>
      </c>
    </row>
    <row r="6084" spans="1:11">
      <c r="A6084" s="1">
        <f>Atask.AtsOp!A5614</f>
        <v>42474</v>
      </c>
      <c r="B6084" t="str">
        <f>Atask.AtsOp!E5614</f>
        <v>3005-0004</v>
      </c>
      <c r="C6084" t="str">
        <f>Atask.AtsOp!H5614</f>
        <v>Alk. kokt. "Mix" Pineapple Coconut, 0,33l 5%</v>
      </c>
      <c r="D6084" t="str">
        <f>Atask.AtsOp!N5614</f>
        <v>But.</v>
      </c>
      <c r="E6084" t="str">
        <f>Atask.AtsOp!I5614</f>
        <v>Pardavimo užsakymas</v>
      </c>
      <c r="F6084">
        <f>Atask.AtsOp!M5614</f>
        <v>-24</v>
      </c>
      <c r="G6084">
        <f>VLOOKUP(B6084,Prekės!$A$2:$E$3000,3,FALSE)</f>
        <v>280</v>
      </c>
      <c r="H6084">
        <f>VLOOKUP(B6084,Prekės!$A$2:$E$3000,4,FALSE)</f>
        <v>0.33</v>
      </c>
      <c r="I6084">
        <f>VLOOKUP(B6084,Prekės!$A$2:$E$3000,5,FALSE)</f>
        <v>5</v>
      </c>
      <c r="J6084">
        <f t="shared" si="191"/>
        <v>-0.39600000000000002</v>
      </c>
      <c r="K6084">
        <f t="shared" si="192"/>
        <v>-0.39600000000000002</v>
      </c>
    </row>
    <row r="6085" spans="1:11">
      <c r="A6085" s="1">
        <f>Atask.AtsOp!A5615</f>
        <v>42475</v>
      </c>
      <c r="B6085" t="str">
        <f>Atask.AtsOp!E5615</f>
        <v>3005-0004</v>
      </c>
      <c r="C6085" t="str">
        <f>Atask.AtsOp!H5615</f>
        <v>Alk. kokt. "Mix" Pineapple Coconut, 0,33l 5%</v>
      </c>
      <c r="D6085" t="str">
        <f>Atask.AtsOp!N5615</f>
        <v>But.</v>
      </c>
      <c r="E6085" t="str">
        <f>Atask.AtsOp!I5615</f>
        <v>Pardavimo užsakymas</v>
      </c>
      <c r="F6085">
        <f>Atask.AtsOp!M5615</f>
        <v>-24</v>
      </c>
      <c r="G6085">
        <f>VLOOKUP(B6085,Prekės!$A$2:$E$3000,3,FALSE)</f>
        <v>280</v>
      </c>
      <c r="H6085">
        <f>VLOOKUP(B6085,Prekės!$A$2:$E$3000,4,FALSE)</f>
        <v>0.33</v>
      </c>
      <c r="I6085">
        <f>VLOOKUP(B6085,Prekės!$A$2:$E$3000,5,FALSE)</f>
        <v>5</v>
      </c>
      <c r="J6085">
        <f t="shared" si="191"/>
        <v>-0.39600000000000002</v>
      </c>
      <c r="K6085">
        <f t="shared" si="192"/>
        <v>-0.39600000000000002</v>
      </c>
    </row>
    <row r="6086" spans="1:11">
      <c r="A6086" s="1">
        <f>Atask.AtsOp!A5616</f>
        <v>42475</v>
      </c>
      <c r="B6086" t="str">
        <f>Atask.AtsOp!E5616</f>
        <v>3005-0004</v>
      </c>
      <c r="C6086" t="str">
        <f>Atask.AtsOp!H5616</f>
        <v>Alk. kokt. "Mix" Pineapple Coconut, 0,33l 5%</v>
      </c>
      <c r="D6086" t="str">
        <f>Atask.AtsOp!N5616</f>
        <v>But.</v>
      </c>
      <c r="E6086" t="str">
        <f>Atask.AtsOp!I5616</f>
        <v>Pardavimo užsakymas</v>
      </c>
      <c r="F6086">
        <f>Atask.AtsOp!M5616</f>
        <v>-864</v>
      </c>
      <c r="G6086">
        <f>VLOOKUP(B6086,Prekės!$A$2:$E$3000,3,FALSE)</f>
        <v>280</v>
      </c>
      <c r="H6086">
        <f>VLOOKUP(B6086,Prekės!$A$2:$E$3000,4,FALSE)</f>
        <v>0.33</v>
      </c>
      <c r="I6086">
        <f>VLOOKUP(B6086,Prekės!$A$2:$E$3000,5,FALSE)</f>
        <v>5</v>
      </c>
      <c r="J6086">
        <f t="shared" si="191"/>
        <v>-14.256</v>
      </c>
      <c r="K6086">
        <f t="shared" si="192"/>
        <v>-14.256</v>
      </c>
    </row>
    <row r="6087" spans="1:11">
      <c r="A6087" s="1">
        <f>Atask.AtsOp!A5617</f>
        <v>42473</v>
      </c>
      <c r="B6087" t="str">
        <f>Atask.AtsOp!E5617</f>
        <v>3005-0004</v>
      </c>
      <c r="C6087" t="str">
        <f>Atask.AtsOp!H5617</f>
        <v>Alk. kokt. "Mix" Pineapple Coconut, 0,33l 5%</v>
      </c>
      <c r="D6087" t="str">
        <f>Atask.AtsOp!N5617</f>
        <v>But.</v>
      </c>
      <c r="E6087" t="str">
        <f>Atask.AtsOp!I5617</f>
        <v>Pardavimo užsakymas</v>
      </c>
      <c r="F6087">
        <f>Atask.AtsOp!M5617</f>
        <v>-96</v>
      </c>
      <c r="G6087">
        <f>VLOOKUP(B6087,Prekės!$A$2:$E$3000,3,FALSE)</f>
        <v>280</v>
      </c>
      <c r="H6087">
        <f>VLOOKUP(B6087,Prekės!$A$2:$E$3000,4,FALSE)</f>
        <v>0.33</v>
      </c>
      <c r="I6087">
        <f>VLOOKUP(B6087,Prekės!$A$2:$E$3000,5,FALSE)</f>
        <v>5</v>
      </c>
      <c r="J6087">
        <f t="shared" si="191"/>
        <v>-1.5840000000000001</v>
      </c>
      <c r="K6087">
        <f t="shared" si="192"/>
        <v>-1.5840000000000001</v>
      </c>
    </row>
    <row r="6088" spans="1:11">
      <c r="A6088" s="1">
        <f>Atask.AtsOp!A5618</f>
        <v>42478</v>
      </c>
      <c r="B6088" t="str">
        <f>Atask.AtsOp!E5618</f>
        <v>3005-0004</v>
      </c>
      <c r="C6088" t="str">
        <f>Atask.AtsOp!H5618</f>
        <v>Alk. kokt. "Mix" Pineapple Coconut, 0,33l 5%</v>
      </c>
      <c r="D6088" t="str">
        <f>Atask.AtsOp!N5618</f>
        <v>But.</v>
      </c>
      <c r="E6088" t="str">
        <f>Atask.AtsOp!I5618</f>
        <v>Pardavimo užsakymas</v>
      </c>
      <c r="F6088">
        <f>Atask.AtsOp!M5618</f>
        <v>-24</v>
      </c>
      <c r="G6088">
        <f>VLOOKUP(B6088,Prekės!$A$2:$E$3000,3,FALSE)</f>
        <v>280</v>
      </c>
      <c r="H6088">
        <f>VLOOKUP(B6088,Prekės!$A$2:$E$3000,4,FALSE)</f>
        <v>0.33</v>
      </c>
      <c r="I6088">
        <f>VLOOKUP(B6088,Prekės!$A$2:$E$3000,5,FALSE)</f>
        <v>5</v>
      </c>
      <c r="J6088">
        <f t="shared" si="191"/>
        <v>-0.39600000000000002</v>
      </c>
      <c r="K6088">
        <f t="shared" si="192"/>
        <v>-0.39600000000000002</v>
      </c>
    </row>
    <row r="6089" spans="1:11">
      <c r="A6089" s="1">
        <f>Atask.AtsOp!A5619</f>
        <v>42478</v>
      </c>
      <c r="B6089" t="str">
        <f>Atask.AtsOp!E5619</f>
        <v>3005-0004</v>
      </c>
      <c r="C6089" t="str">
        <f>Atask.AtsOp!H5619</f>
        <v>Alk. kokt. "Mix" Pineapple Coconut, 0,33l 5%</v>
      </c>
      <c r="D6089" t="str">
        <f>Atask.AtsOp!N5619</f>
        <v>But.</v>
      </c>
      <c r="E6089" t="str">
        <f>Atask.AtsOp!I5619</f>
        <v>Pardavimo užsakymas</v>
      </c>
      <c r="F6089">
        <f>Atask.AtsOp!M5619</f>
        <v>-864</v>
      </c>
      <c r="G6089">
        <f>VLOOKUP(B6089,Prekės!$A$2:$E$3000,3,FALSE)</f>
        <v>280</v>
      </c>
      <c r="H6089">
        <f>VLOOKUP(B6089,Prekės!$A$2:$E$3000,4,FALSE)</f>
        <v>0.33</v>
      </c>
      <c r="I6089">
        <f>VLOOKUP(B6089,Prekės!$A$2:$E$3000,5,FALSE)</f>
        <v>5</v>
      </c>
      <c r="J6089">
        <f t="shared" si="191"/>
        <v>-14.256</v>
      </c>
      <c r="K6089">
        <f t="shared" si="192"/>
        <v>-14.256</v>
      </c>
    </row>
    <row r="6090" spans="1:11">
      <c r="A6090" s="1">
        <f>Atask.AtsOp!A5620</f>
        <v>42478</v>
      </c>
      <c r="B6090" t="str">
        <f>Atask.AtsOp!E5620</f>
        <v>3005-0004</v>
      </c>
      <c r="C6090" t="str">
        <f>Atask.AtsOp!H5620</f>
        <v>Alk. kokt. "Mix" Pineapple Coconut, 0,33l 5%</v>
      </c>
      <c r="D6090" t="str">
        <f>Atask.AtsOp!N5620</f>
        <v>But.</v>
      </c>
      <c r="E6090" t="str">
        <f>Atask.AtsOp!I5620</f>
        <v>Pardavimo užsakymas</v>
      </c>
      <c r="F6090">
        <f>Atask.AtsOp!M5620</f>
        <v>-36</v>
      </c>
      <c r="G6090">
        <f>VLOOKUP(B6090,Prekės!$A$2:$E$3000,3,FALSE)</f>
        <v>280</v>
      </c>
      <c r="H6090">
        <f>VLOOKUP(B6090,Prekės!$A$2:$E$3000,4,FALSE)</f>
        <v>0.33</v>
      </c>
      <c r="I6090">
        <f>VLOOKUP(B6090,Prekės!$A$2:$E$3000,5,FALSE)</f>
        <v>5</v>
      </c>
      <c r="J6090">
        <f t="shared" si="191"/>
        <v>-0.59400000000000008</v>
      </c>
      <c r="K6090">
        <f t="shared" si="192"/>
        <v>-0.59400000000000008</v>
      </c>
    </row>
    <row r="6091" spans="1:11">
      <c r="A6091" s="1">
        <f>Atask.AtsOp!A5621</f>
        <v>42482</v>
      </c>
      <c r="B6091" t="str">
        <f>Atask.AtsOp!E5621</f>
        <v>3005-0004</v>
      </c>
      <c r="C6091" t="str">
        <f>Atask.AtsOp!H5621</f>
        <v>Alk. kokt. "Mix" Pineapple Coconut, 0,33l 5%</v>
      </c>
      <c r="D6091" t="str">
        <f>Atask.AtsOp!N5621</f>
        <v>But.</v>
      </c>
      <c r="E6091" t="str">
        <f>Atask.AtsOp!I5621</f>
        <v>Pardavimo užsakymas</v>
      </c>
      <c r="F6091">
        <f>Atask.AtsOp!M5621</f>
        <v>-12</v>
      </c>
      <c r="G6091">
        <f>VLOOKUP(B6091,Prekės!$A$2:$E$3000,3,FALSE)</f>
        <v>280</v>
      </c>
      <c r="H6091">
        <f>VLOOKUP(B6091,Prekės!$A$2:$E$3000,4,FALSE)</f>
        <v>0.33</v>
      </c>
      <c r="I6091">
        <f>VLOOKUP(B6091,Prekės!$A$2:$E$3000,5,FALSE)</f>
        <v>5</v>
      </c>
      <c r="J6091">
        <f t="shared" si="191"/>
        <v>-0.19800000000000001</v>
      </c>
      <c r="K6091">
        <f t="shared" si="192"/>
        <v>-0.19800000000000001</v>
      </c>
    </row>
    <row r="6092" spans="1:11">
      <c r="A6092" s="1">
        <f>Atask.AtsOp!A5622</f>
        <v>42485</v>
      </c>
      <c r="B6092" t="str">
        <f>Atask.AtsOp!E5622</f>
        <v>3005-0004</v>
      </c>
      <c r="C6092" t="str">
        <f>Atask.AtsOp!H5622</f>
        <v>Alk. kokt. "Mix" Pineapple Coconut, 0,33l 5%</v>
      </c>
      <c r="D6092" t="str">
        <f>Atask.AtsOp!N5622</f>
        <v>But.</v>
      </c>
      <c r="E6092" t="str">
        <f>Atask.AtsOp!I5622</f>
        <v>Pardavimo užsakymas</v>
      </c>
      <c r="F6092">
        <f>Atask.AtsOp!M5622</f>
        <v>-24</v>
      </c>
      <c r="G6092">
        <f>VLOOKUP(B6092,Prekės!$A$2:$E$3000,3,FALSE)</f>
        <v>280</v>
      </c>
      <c r="H6092">
        <f>VLOOKUP(B6092,Prekės!$A$2:$E$3000,4,FALSE)</f>
        <v>0.33</v>
      </c>
      <c r="I6092">
        <f>VLOOKUP(B6092,Prekės!$A$2:$E$3000,5,FALSE)</f>
        <v>5</v>
      </c>
      <c r="J6092">
        <f t="shared" si="191"/>
        <v>-0.39600000000000002</v>
      </c>
      <c r="K6092">
        <f t="shared" si="192"/>
        <v>-0.39600000000000002</v>
      </c>
    </row>
    <row r="6093" spans="1:11">
      <c r="A6093" s="1">
        <f>Atask.AtsOp!A5623</f>
        <v>42480</v>
      </c>
      <c r="B6093" t="str">
        <f>Atask.AtsOp!E5623</f>
        <v>3005-0004</v>
      </c>
      <c r="C6093" t="str">
        <f>Atask.AtsOp!H5623</f>
        <v>Alk. kokt. "Mix" Pineapple Coconut, 0,33l 5%</v>
      </c>
      <c r="D6093" t="str">
        <f>Atask.AtsOp!N5623</f>
        <v>But.</v>
      </c>
      <c r="E6093" t="str">
        <f>Atask.AtsOp!I5623</f>
        <v>Pardavimo užsakymas</v>
      </c>
      <c r="F6093">
        <f>Atask.AtsOp!M5623</f>
        <v>-864</v>
      </c>
      <c r="G6093">
        <f>VLOOKUP(B6093,Prekės!$A$2:$E$3000,3,FALSE)</f>
        <v>280</v>
      </c>
      <c r="H6093">
        <f>VLOOKUP(B6093,Prekės!$A$2:$E$3000,4,FALSE)</f>
        <v>0.33</v>
      </c>
      <c r="I6093">
        <f>VLOOKUP(B6093,Prekės!$A$2:$E$3000,5,FALSE)</f>
        <v>5</v>
      </c>
      <c r="J6093">
        <f t="shared" si="191"/>
        <v>-14.256</v>
      </c>
      <c r="K6093">
        <f t="shared" si="192"/>
        <v>-14.256</v>
      </c>
    </row>
    <row r="6094" spans="1:11">
      <c r="A6094" s="1">
        <f>Atask.AtsOp!A5624</f>
        <v>42479</v>
      </c>
      <c r="B6094" t="str">
        <f>Atask.AtsOp!E5624</f>
        <v>3005-0004</v>
      </c>
      <c r="C6094" t="str">
        <f>Atask.AtsOp!H5624</f>
        <v>Alk. kokt. "Mix" Pineapple Coconut, 0,33l 5%</v>
      </c>
      <c r="D6094" t="str">
        <f>Atask.AtsOp!N5624</f>
        <v>But.</v>
      </c>
      <c r="E6094" t="str">
        <f>Atask.AtsOp!I5624</f>
        <v>Pardavimo užsakymas</v>
      </c>
      <c r="F6094">
        <f>Atask.AtsOp!M5624</f>
        <v>-864</v>
      </c>
      <c r="G6094">
        <f>VLOOKUP(B6094,Prekės!$A$2:$E$3000,3,FALSE)</f>
        <v>280</v>
      </c>
      <c r="H6094">
        <f>VLOOKUP(B6094,Prekės!$A$2:$E$3000,4,FALSE)</f>
        <v>0.33</v>
      </c>
      <c r="I6094">
        <f>VLOOKUP(B6094,Prekės!$A$2:$E$3000,5,FALSE)</f>
        <v>5</v>
      </c>
      <c r="J6094">
        <f t="shared" si="191"/>
        <v>-14.256</v>
      </c>
      <c r="K6094">
        <f t="shared" si="192"/>
        <v>-14.256</v>
      </c>
    </row>
    <row r="6095" spans="1:11">
      <c r="A6095" s="1">
        <f>Atask.AtsOp!A5625</f>
        <v>42481</v>
      </c>
      <c r="B6095" t="str">
        <f>Atask.AtsOp!E5625</f>
        <v>3005-0004</v>
      </c>
      <c r="C6095" t="str">
        <f>Atask.AtsOp!H5625</f>
        <v>Alk. kokt. "Mix" Pineapple Coconut, 0,33l 5%</v>
      </c>
      <c r="D6095" t="str">
        <f>Atask.AtsOp!N5625</f>
        <v>But.</v>
      </c>
      <c r="E6095" t="str">
        <f>Atask.AtsOp!I5625</f>
        <v>Pardavimo užsakymas</v>
      </c>
      <c r="F6095">
        <f>Atask.AtsOp!M5625</f>
        <v>-12</v>
      </c>
      <c r="G6095">
        <f>VLOOKUP(B6095,Prekės!$A$2:$E$3000,3,FALSE)</f>
        <v>280</v>
      </c>
      <c r="H6095">
        <f>VLOOKUP(B6095,Prekės!$A$2:$E$3000,4,FALSE)</f>
        <v>0.33</v>
      </c>
      <c r="I6095">
        <f>VLOOKUP(B6095,Prekės!$A$2:$E$3000,5,FALSE)</f>
        <v>5</v>
      </c>
      <c r="J6095">
        <f t="shared" si="191"/>
        <v>-0.19800000000000001</v>
      </c>
      <c r="K6095">
        <f t="shared" si="192"/>
        <v>-0.19800000000000001</v>
      </c>
    </row>
    <row r="6096" spans="1:11">
      <c r="A6096" s="1">
        <f>Atask.AtsOp!A5626</f>
        <v>42489</v>
      </c>
      <c r="B6096" t="str">
        <f>Atask.AtsOp!E5626</f>
        <v>3005-0004</v>
      </c>
      <c r="C6096" t="str">
        <f>Atask.AtsOp!H5626</f>
        <v>Alk. kokt. "Mix" Pineapple Coconut, 0,33l 5%</v>
      </c>
      <c r="D6096" t="str">
        <f>Atask.AtsOp!N5626</f>
        <v>But.</v>
      </c>
      <c r="E6096" t="str">
        <f>Atask.AtsOp!I5626</f>
        <v>Pardavimo užsakymas</v>
      </c>
      <c r="F6096">
        <f>Atask.AtsOp!M5626</f>
        <v>-48</v>
      </c>
      <c r="G6096">
        <f>VLOOKUP(B6096,Prekės!$A$2:$E$3000,3,FALSE)</f>
        <v>280</v>
      </c>
      <c r="H6096">
        <f>VLOOKUP(B6096,Prekės!$A$2:$E$3000,4,FALSE)</f>
        <v>0.33</v>
      </c>
      <c r="I6096">
        <f>VLOOKUP(B6096,Prekės!$A$2:$E$3000,5,FALSE)</f>
        <v>5</v>
      </c>
      <c r="J6096">
        <f t="shared" si="191"/>
        <v>-0.79200000000000004</v>
      </c>
      <c r="K6096">
        <f t="shared" si="192"/>
        <v>-0.79200000000000004</v>
      </c>
    </row>
    <row r="6097" spans="1:11">
      <c r="A6097" s="1">
        <f>Atask.AtsOp!A5627</f>
        <v>42488</v>
      </c>
      <c r="B6097" t="str">
        <f>Atask.AtsOp!E5627</f>
        <v>3005-0004</v>
      </c>
      <c r="C6097" t="str">
        <f>Atask.AtsOp!H5627</f>
        <v>Alk. kokt. "Mix" Pineapple Coconut, 0,33l 5%</v>
      </c>
      <c r="D6097" t="str">
        <f>Atask.AtsOp!N5627</f>
        <v>But.</v>
      </c>
      <c r="E6097" t="str">
        <f>Atask.AtsOp!I5627</f>
        <v>Pardavimo užsakymas</v>
      </c>
      <c r="F6097">
        <f>Atask.AtsOp!M5627</f>
        <v>-24</v>
      </c>
      <c r="G6097">
        <f>VLOOKUP(B6097,Prekės!$A$2:$E$3000,3,FALSE)</f>
        <v>280</v>
      </c>
      <c r="H6097">
        <f>VLOOKUP(B6097,Prekės!$A$2:$E$3000,4,FALSE)</f>
        <v>0.33</v>
      </c>
      <c r="I6097">
        <f>VLOOKUP(B6097,Prekės!$A$2:$E$3000,5,FALSE)</f>
        <v>5</v>
      </c>
      <c r="J6097">
        <f t="shared" si="191"/>
        <v>-0.39600000000000002</v>
      </c>
      <c r="K6097">
        <f t="shared" si="192"/>
        <v>-0.39600000000000002</v>
      </c>
    </row>
    <row r="6098" spans="1:11">
      <c r="A6098" s="1">
        <f>Atask.AtsOp!A5628</f>
        <v>42467</v>
      </c>
      <c r="B6098" t="str">
        <f>Atask.AtsOp!E5628</f>
        <v>3005-0004E</v>
      </c>
      <c r="C6098" t="str">
        <f>Atask.AtsOp!H5628</f>
        <v>Alk. kokt. "Mix" Pineapple Coconut, 0,33l 5%</v>
      </c>
      <c r="D6098" t="str">
        <f>Atask.AtsOp!N5628</f>
        <v>But.</v>
      </c>
      <c r="E6098" t="str">
        <f>Atask.AtsOp!I5628</f>
        <v>Pardavimo užsakymas</v>
      </c>
      <c r="F6098">
        <f>Atask.AtsOp!M5628</f>
        <v>-100</v>
      </c>
      <c r="G6098">
        <f>VLOOKUP(B6098,Prekės!$A$2:$E$3000,3,FALSE)</f>
        <v>280</v>
      </c>
      <c r="H6098">
        <f>VLOOKUP(B6098,Prekės!$A$2:$E$3000,4,FALSE)</f>
        <v>0.33</v>
      </c>
      <c r="I6098">
        <f>VLOOKUP(B6098,Prekės!$A$2:$E$3000,5,FALSE)</f>
        <v>5</v>
      </c>
      <c r="J6098">
        <f t="shared" si="191"/>
        <v>-1.6500000000000001</v>
      </c>
      <c r="K6098">
        <f t="shared" si="192"/>
        <v>-1.6500000000000001</v>
      </c>
    </row>
    <row r="6099" spans="1:11">
      <c r="A6099" s="1">
        <f>Atask.AtsOp!A5629</f>
        <v>42467</v>
      </c>
      <c r="B6099" t="str">
        <f>Atask.AtsOp!E5629</f>
        <v>3005-0004E</v>
      </c>
      <c r="C6099" t="str">
        <f>Atask.AtsOp!H5629</f>
        <v>Alk. kokt. "Mix" Pineapple Coconut, 0,33l 5%</v>
      </c>
      <c r="D6099" t="str">
        <f>Atask.AtsOp!N5629</f>
        <v>But.</v>
      </c>
      <c r="E6099" t="str">
        <f>Atask.AtsOp!I5629</f>
        <v>Pardavimo užsakymas</v>
      </c>
      <c r="F6099">
        <f>Atask.AtsOp!M5629</f>
        <v>-2060</v>
      </c>
      <c r="G6099">
        <f>VLOOKUP(B6099,Prekės!$A$2:$E$3000,3,FALSE)</f>
        <v>280</v>
      </c>
      <c r="H6099">
        <f>VLOOKUP(B6099,Prekės!$A$2:$E$3000,4,FALSE)</f>
        <v>0.33</v>
      </c>
      <c r="I6099">
        <f>VLOOKUP(B6099,Prekės!$A$2:$E$3000,5,FALSE)</f>
        <v>5</v>
      </c>
      <c r="J6099">
        <f t="shared" si="191"/>
        <v>-33.99</v>
      </c>
      <c r="K6099">
        <f t="shared" si="192"/>
        <v>-33.99</v>
      </c>
    </row>
    <row r="6100" spans="1:11">
      <c r="A6100" s="1">
        <f>Atask.AtsOp!A5630</f>
        <v>42473</v>
      </c>
      <c r="B6100" t="str">
        <f>Atask.AtsOp!E5630</f>
        <v>3005-0004E</v>
      </c>
      <c r="C6100" t="str">
        <f>Atask.AtsOp!H5630</f>
        <v>Alk. kokt. "Mix" Pineapple Coconut, 0,33l 5%</v>
      </c>
      <c r="D6100" t="str">
        <f>Atask.AtsOp!N5630</f>
        <v>But.</v>
      </c>
      <c r="E6100" t="str">
        <f>Atask.AtsOp!I5630</f>
        <v>Pardavimo užsakymas</v>
      </c>
      <c r="F6100">
        <f>Atask.AtsOp!M5630</f>
        <v>-2</v>
      </c>
      <c r="G6100">
        <f>VLOOKUP(B6100,Prekės!$A$2:$E$3000,3,FALSE)</f>
        <v>280</v>
      </c>
      <c r="H6100">
        <f>VLOOKUP(B6100,Prekės!$A$2:$E$3000,4,FALSE)</f>
        <v>0.33</v>
      </c>
      <c r="I6100">
        <f>VLOOKUP(B6100,Prekės!$A$2:$E$3000,5,FALSE)</f>
        <v>5</v>
      </c>
      <c r="J6100">
        <f t="shared" si="191"/>
        <v>-3.3000000000000002E-2</v>
      </c>
      <c r="K6100">
        <f t="shared" si="192"/>
        <v>-3.3000000000000002E-2</v>
      </c>
    </row>
    <row r="6101" spans="1:11">
      <c r="A6101" s="1">
        <f>Atask.AtsOp!A5631</f>
        <v>42482</v>
      </c>
      <c r="B6101" t="str">
        <f>Atask.AtsOp!E5631</f>
        <v>3005-0004E</v>
      </c>
      <c r="C6101" t="str">
        <f>Atask.AtsOp!H5631</f>
        <v>Alk. kokt. "Mix" Pineapple Coconut, 0,33l 5%</v>
      </c>
      <c r="D6101" t="str">
        <f>Atask.AtsOp!N5631</f>
        <v>But.</v>
      </c>
      <c r="E6101" t="str">
        <f>Atask.AtsOp!I5631</f>
        <v>Pardavimo užsakymas</v>
      </c>
      <c r="F6101">
        <f>Atask.AtsOp!M5631</f>
        <v>-1080</v>
      </c>
      <c r="G6101">
        <f>VLOOKUP(B6101,Prekės!$A$2:$E$3000,3,FALSE)</f>
        <v>280</v>
      </c>
      <c r="H6101">
        <f>VLOOKUP(B6101,Prekės!$A$2:$E$3000,4,FALSE)</f>
        <v>0.33</v>
      </c>
      <c r="I6101">
        <f>VLOOKUP(B6101,Prekės!$A$2:$E$3000,5,FALSE)</f>
        <v>5</v>
      </c>
      <c r="J6101">
        <f t="shared" si="191"/>
        <v>-17.820000000000004</v>
      </c>
      <c r="K6101">
        <f t="shared" si="192"/>
        <v>-17.820000000000004</v>
      </c>
    </row>
    <row r="6102" spans="1:11">
      <c r="A6102" s="1">
        <f>Atask.AtsOp!A5632</f>
        <v>42480</v>
      </c>
      <c r="B6102" t="str">
        <f>Atask.AtsOp!E5632</f>
        <v>3005-0005</v>
      </c>
      <c r="C6102" t="str">
        <f>Atask.AtsOp!H5632</f>
        <v>Alk. kokt. "Mix" Cactus Green Apple, 0,33l 5%</v>
      </c>
      <c r="D6102" t="str">
        <f>Atask.AtsOp!N5632</f>
        <v>But.</v>
      </c>
      <c r="E6102" t="str">
        <f>Atask.AtsOp!I5632</f>
        <v>Pardavimo užsakymas</v>
      </c>
      <c r="F6102">
        <f>Atask.AtsOp!M5632</f>
        <v>81</v>
      </c>
      <c r="G6102">
        <f>VLOOKUP(B6102,Prekės!$A$2:$E$3000,3,FALSE)</f>
        <v>280</v>
      </c>
      <c r="H6102">
        <f>VLOOKUP(B6102,Prekės!$A$2:$E$3000,4,FALSE)</f>
        <v>0.33</v>
      </c>
      <c r="I6102">
        <f>VLOOKUP(B6102,Prekės!$A$2:$E$3000,5,FALSE)</f>
        <v>5</v>
      </c>
      <c r="J6102">
        <f t="shared" si="191"/>
        <v>1.3365</v>
      </c>
      <c r="K6102">
        <f t="shared" si="192"/>
        <v>1.3365</v>
      </c>
    </row>
    <row r="6103" spans="1:11">
      <c r="A6103" s="1">
        <f>Atask.AtsOp!A5633</f>
        <v>42480</v>
      </c>
      <c r="B6103" t="str">
        <f>Atask.AtsOp!E5633</f>
        <v>3005-0005</v>
      </c>
      <c r="C6103" t="str">
        <f>Atask.AtsOp!H5633</f>
        <v>Alk. kokt. "Mix" Cactus Green Apple, 0,33l 5%</v>
      </c>
      <c r="D6103" t="str">
        <f>Atask.AtsOp!N5633</f>
        <v>But.</v>
      </c>
      <c r="E6103" t="str">
        <f>Atask.AtsOp!I5633</f>
        <v>Pardavimo užsakymas</v>
      </c>
      <c r="F6103">
        <f>Atask.AtsOp!M5633</f>
        <v>-81</v>
      </c>
      <c r="G6103">
        <f>VLOOKUP(B6103,Prekės!$A$2:$E$3000,3,FALSE)</f>
        <v>280</v>
      </c>
      <c r="H6103">
        <f>VLOOKUP(B6103,Prekės!$A$2:$E$3000,4,FALSE)</f>
        <v>0.33</v>
      </c>
      <c r="I6103">
        <f>VLOOKUP(B6103,Prekės!$A$2:$E$3000,5,FALSE)</f>
        <v>5</v>
      </c>
      <c r="J6103">
        <f t="shared" si="191"/>
        <v>-1.3365</v>
      </c>
      <c r="K6103">
        <f t="shared" si="192"/>
        <v>-1.3365</v>
      </c>
    </row>
    <row r="6104" spans="1:11">
      <c r="A6104" s="1">
        <f>Atask.AtsOp!A5634</f>
        <v>42488</v>
      </c>
      <c r="B6104" t="str">
        <f>Atask.AtsOp!E5634</f>
        <v>3005-0005</v>
      </c>
      <c r="C6104" t="str">
        <f>Atask.AtsOp!H5634</f>
        <v>Alk. kokt. "Mix" Cactus Green Apple, 0,33l 5%</v>
      </c>
      <c r="D6104" t="str">
        <f>Atask.AtsOp!N5634</f>
        <v>But.</v>
      </c>
      <c r="E6104" t="str">
        <f>Atask.AtsOp!I5634</f>
        <v>Pardavimo užsakymas</v>
      </c>
      <c r="F6104">
        <f>Atask.AtsOp!M5634</f>
        <v>38</v>
      </c>
      <c r="G6104">
        <f>VLOOKUP(B6104,Prekės!$A$2:$E$3000,3,FALSE)</f>
        <v>280</v>
      </c>
      <c r="H6104">
        <f>VLOOKUP(B6104,Prekės!$A$2:$E$3000,4,FALSE)</f>
        <v>0.33</v>
      </c>
      <c r="I6104">
        <f>VLOOKUP(B6104,Prekės!$A$2:$E$3000,5,FALSE)</f>
        <v>5</v>
      </c>
      <c r="J6104">
        <f t="shared" si="191"/>
        <v>0.62700000000000011</v>
      </c>
      <c r="K6104">
        <f t="shared" si="192"/>
        <v>0.62700000000000011</v>
      </c>
    </row>
    <row r="6105" spans="1:11">
      <c r="A6105" s="1">
        <f>Atask.AtsOp!A5635</f>
        <v>42488</v>
      </c>
      <c r="B6105" t="str">
        <f>Atask.AtsOp!E5635</f>
        <v>3005-0005</v>
      </c>
      <c r="C6105" t="str">
        <f>Atask.AtsOp!H5635</f>
        <v>Alk. kokt. "Mix" Cactus Green Apple, 0,33l 5%</v>
      </c>
      <c r="D6105" t="str">
        <f>Atask.AtsOp!N5635</f>
        <v>But.</v>
      </c>
      <c r="E6105" t="str">
        <f>Atask.AtsOp!I5635</f>
        <v>Pardavimo užsakymas</v>
      </c>
      <c r="F6105">
        <f>Atask.AtsOp!M5635</f>
        <v>-38</v>
      </c>
      <c r="G6105">
        <f>VLOOKUP(B6105,Prekės!$A$2:$E$3000,3,FALSE)</f>
        <v>280</v>
      </c>
      <c r="H6105">
        <f>VLOOKUP(B6105,Prekės!$A$2:$E$3000,4,FALSE)</f>
        <v>0.33</v>
      </c>
      <c r="I6105">
        <f>VLOOKUP(B6105,Prekės!$A$2:$E$3000,5,FALSE)</f>
        <v>5</v>
      </c>
      <c r="J6105">
        <f t="shared" si="191"/>
        <v>-0.62700000000000011</v>
      </c>
      <c r="K6105">
        <f t="shared" si="192"/>
        <v>-0.62700000000000011</v>
      </c>
    </row>
    <row r="6106" spans="1:11">
      <c r="A6106" s="1">
        <f>Atask.AtsOp!A5636</f>
        <v>42489</v>
      </c>
      <c r="B6106" t="str">
        <f>Atask.AtsOp!E5636</f>
        <v>3005-0005</v>
      </c>
      <c r="C6106" t="str">
        <f>Atask.AtsOp!H5636</f>
        <v>Alk. kokt. "Mix" Cactus Green Apple, 0,33l 5%</v>
      </c>
      <c r="D6106" t="str">
        <f>Atask.AtsOp!N5636</f>
        <v>But.</v>
      </c>
      <c r="E6106" t="str">
        <f>Atask.AtsOp!I5636</f>
        <v>Pardavimo užsakymas</v>
      </c>
      <c r="F6106">
        <f>Atask.AtsOp!M5636</f>
        <v>112</v>
      </c>
      <c r="G6106">
        <f>VLOOKUP(B6106,Prekės!$A$2:$E$3000,3,FALSE)</f>
        <v>280</v>
      </c>
      <c r="H6106">
        <f>VLOOKUP(B6106,Prekės!$A$2:$E$3000,4,FALSE)</f>
        <v>0.33</v>
      </c>
      <c r="I6106">
        <f>VLOOKUP(B6106,Prekės!$A$2:$E$3000,5,FALSE)</f>
        <v>5</v>
      </c>
      <c r="J6106">
        <f t="shared" si="191"/>
        <v>1.8480000000000001</v>
      </c>
      <c r="K6106">
        <f t="shared" si="192"/>
        <v>1.8480000000000001</v>
      </c>
    </row>
    <row r="6107" spans="1:11">
      <c r="A6107" s="1">
        <f>Atask.AtsOp!A5637</f>
        <v>42489</v>
      </c>
      <c r="B6107" t="str">
        <f>Atask.AtsOp!E5637</f>
        <v>3005-0005</v>
      </c>
      <c r="C6107" t="str">
        <f>Atask.AtsOp!H5637</f>
        <v>Alk. kokt. "Mix" Cactus Green Apple, 0,33l 5%</v>
      </c>
      <c r="D6107" t="str">
        <f>Atask.AtsOp!N5637</f>
        <v>But.</v>
      </c>
      <c r="E6107" t="str">
        <f>Atask.AtsOp!I5637</f>
        <v>Pardavimo užsakymas</v>
      </c>
      <c r="F6107">
        <f>Atask.AtsOp!M5637</f>
        <v>-120</v>
      </c>
      <c r="G6107">
        <f>VLOOKUP(B6107,Prekės!$A$2:$E$3000,3,FALSE)</f>
        <v>280</v>
      </c>
      <c r="H6107">
        <f>VLOOKUP(B6107,Prekės!$A$2:$E$3000,4,FALSE)</f>
        <v>0.33</v>
      </c>
      <c r="I6107">
        <f>VLOOKUP(B6107,Prekės!$A$2:$E$3000,5,FALSE)</f>
        <v>5</v>
      </c>
      <c r="J6107">
        <f t="shared" si="191"/>
        <v>-1.9800000000000002</v>
      </c>
      <c r="K6107">
        <f t="shared" si="192"/>
        <v>-1.9800000000000002</v>
      </c>
    </row>
    <row r="6108" spans="1:11">
      <c r="A6108" s="1">
        <f>Atask.AtsOp!A5638</f>
        <v>42489</v>
      </c>
      <c r="B6108" t="str">
        <f>Atask.AtsOp!E5638</f>
        <v>3005-0005</v>
      </c>
      <c r="C6108" t="str">
        <f>Atask.AtsOp!H5638</f>
        <v>Alk. kokt. "Mix" Cactus Green Apple, 0,33l 5%</v>
      </c>
      <c r="D6108" t="str">
        <f>Atask.AtsOp!N5638</f>
        <v>But.</v>
      </c>
      <c r="E6108" t="str">
        <f>Atask.AtsOp!I5638</f>
        <v>Pardavimo užsakymas</v>
      </c>
      <c r="F6108">
        <f>Atask.AtsOp!M5638</f>
        <v>-112</v>
      </c>
      <c r="G6108">
        <f>VLOOKUP(B6108,Prekės!$A$2:$E$3000,3,FALSE)</f>
        <v>280</v>
      </c>
      <c r="H6108">
        <f>VLOOKUP(B6108,Prekės!$A$2:$E$3000,4,FALSE)</f>
        <v>0.33</v>
      </c>
      <c r="I6108">
        <f>VLOOKUP(B6108,Prekės!$A$2:$E$3000,5,FALSE)</f>
        <v>5</v>
      </c>
      <c r="J6108">
        <f t="shared" si="191"/>
        <v>-1.8480000000000001</v>
      </c>
      <c r="K6108">
        <f t="shared" si="192"/>
        <v>-1.8480000000000001</v>
      </c>
    </row>
    <row r="6109" spans="1:11">
      <c r="A6109" s="1">
        <f>Atask.AtsOp!A5639</f>
        <v>42489</v>
      </c>
      <c r="B6109" t="str">
        <f>Atask.AtsOp!E5639</f>
        <v>3005-0005</v>
      </c>
      <c r="C6109" t="str">
        <f>Atask.AtsOp!H5639</f>
        <v>Alk. kokt. "Mix" Cactus Green Apple, 0,33l 5%</v>
      </c>
      <c r="D6109" t="str">
        <f>Atask.AtsOp!N5639</f>
        <v>But.</v>
      </c>
      <c r="E6109" t="str">
        <f>Atask.AtsOp!I5639</f>
        <v>Pardavimo užsakymas</v>
      </c>
      <c r="F6109">
        <f>Atask.AtsOp!M5639</f>
        <v>-851</v>
      </c>
      <c r="G6109">
        <f>VLOOKUP(B6109,Prekės!$A$2:$E$3000,3,FALSE)</f>
        <v>280</v>
      </c>
      <c r="H6109">
        <f>VLOOKUP(B6109,Prekės!$A$2:$E$3000,4,FALSE)</f>
        <v>0.33</v>
      </c>
      <c r="I6109">
        <f>VLOOKUP(B6109,Prekės!$A$2:$E$3000,5,FALSE)</f>
        <v>5</v>
      </c>
      <c r="J6109">
        <f t="shared" si="191"/>
        <v>-14.041500000000003</v>
      </c>
      <c r="K6109">
        <f t="shared" si="192"/>
        <v>-14.041500000000003</v>
      </c>
    </row>
    <row r="6110" spans="1:11">
      <c r="A6110" s="1">
        <f>Atask.AtsOp!A5640</f>
        <v>42489</v>
      </c>
      <c r="B6110" t="str">
        <f>Atask.AtsOp!E5640</f>
        <v>3005-0005</v>
      </c>
      <c r="C6110" t="str">
        <f>Atask.AtsOp!H5640</f>
        <v>Alk. kokt. "Mix" Cactus Green Apple, 0,33l 5%</v>
      </c>
      <c r="D6110" t="str">
        <f>Atask.AtsOp!N5640</f>
        <v>But.</v>
      </c>
      <c r="E6110" t="str">
        <f>Atask.AtsOp!I5640</f>
        <v>Pardavimo užsakymas</v>
      </c>
      <c r="F6110">
        <f>Atask.AtsOp!M5640</f>
        <v>851</v>
      </c>
      <c r="G6110">
        <f>VLOOKUP(B6110,Prekės!$A$2:$E$3000,3,FALSE)</f>
        <v>280</v>
      </c>
      <c r="H6110">
        <f>VLOOKUP(B6110,Prekės!$A$2:$E$3000,4,FALSE)</f>
        <v>0.33</v>
      </c>
      <c r="I6110">
        <f>VLOOKUP(B6110,Prekės!$A$2:$E$3000,5,FALSE)</f>
        <v>5</v>
      </c>
      <c r="J6110">
        <f t="shared" si="191"/>
        <v>14.041500000000003</v>
      </c>
      <c r="K6110">
        <f t="shared" si="192"/>
        <v>14.041500000000003</v>
      </c>
    </row>
    <row r="6111" spans="1:11">
      <c r="A6111" s="1">
        <f>Atask.AtsOp!A5641</f>
        <v>42489</v>
      </c>
      <c r="B6111" t="str">
        <f>Atask.AtsOp!E5641</f>
        <v>3005-0005</v>
      </c>
      <c r="C6111" t="str">
        <f>Atask.AtsOp!H5641</f>
        <v>Alk. kokt. "Mix" Cactus Green Apple, 0,33l 5%</v>
      </c>
      <c r="D6111" t="str">
        <f>Atask.AtsOp!N5641</f>
        <v>But.</v>
      </c>
      <c r="E6111" t="str">
        <f>Atask.AtsOp!I5641</f>
        <v>Pardavimo užsakymas</v>
      </c>
      <c r="F6111">
        <f>Atask.AtsOp!M5641</f>
        <v>120</v>
      </c>
      <c r="G6111">
        <f>VLOOKUP(B6111,Prekės!$A$2:$E$3000,3,FALSE)</f>
        <v>280</v>
      </c>
      <c r="H6111">
        <f>VLOOKUP(B6111,Prekės!$A$2:$E$3000,4,FALSE)</f>
        <v>0.33</v>
      </c>
      <c r="I6111">
        <f>VLOOKUP(B6111,Prekės!$A$2:$E$3000,5,FALSE)</f>
        <v>5</v>
      </c>
      <c r="J6111">
        <f t="shared" si="191"/>
        <v>1.9800000000000002</v>
      </c>
      <c r="K6111">
        <f t="shared" si="192"/>
        <v>1.9800000000000002</v>
      </c>
    </row>
    <row r="6112" spans="1:11">
      <c r="A6112" s="1">
        <f>Atask.AtsOp!A5642</f>
        <v>42474</v>
      </c>
      <c r="B6112" t="str">
        <f>Atask.AtsOp!E5642</f>
        <v>3005-0005</v>
      </c>
      <c r="C6112" t="str">
        <f>Atask.AtsOp!H5642</f>
        <v>Alk. kokt. "Mix" Cactus Green Apple, 0,33l 5%</v>
      </c>
      <c r="D6112" t="str">
        <f>Atask.AtsOp!N5642</f>
        <v>But.</v>
      </c>
      <c r="E6112" t="str">
        <f>Atask.AtsOp!I5642</f>
        <v>Perkelti</v>
      </c>
      <c r="F6112">
        <f>Atask.AtsOp!M5642</f>
        <v>1</v>
      </c>
      <c r="G6112">
        <f>VLOOKUP(B6112,Prekės!$A$2:$E$3000,3,FALSE)</f>
        <v>280</v>
      </c>
      <c r="H6112">
        <f>VLOOKUP(B6112,Prekės!$A$2:$E$3000,4,FALSE)</f>
        <v>0.33</v>
      </c>
      <c r="I6112">
        <f>VLOOKUP(B6112,Prekės!$A$2:$E$3000,5,FALSE)</f>
        <v>5</v>
      </c>
      <c r="J6112">
        <f t="shared" si="191"/>
        <v>1.6500000000000001E-2</v>
      </c>
      <c r="K6112">
        <f t="shared" si="192"/>
        <v>1.6500000000000001E-2</v>
      </c>
    </row>
    <row r="6113" spans="1:11">
      <c r="A6113" s="1">
        <f>Atask.AtsOp!A5643</f>
        <v>42489</v>
      </c>
      <c r="B6113" t="str">
        <f>Atask.AtsOp!E5643</f>
        <v>3005-0005</v>
      </c>
      <c r="C6113" t="str">
        <f>Atask.AtsOp!H5643</f>
        <v>Alk. kokt. "Mix" Cactus Green Apple, 0,33l 5%</v>
      </c>
      <c r="D6113" t="str">
        <f>Atask.AtsOp!N5643</f>
        <v>But.</v>
      </c>
      <c r="E6113" t="str">
        <f>Atask.AtsOp!I5643</f>
        <v>Gamybos eilutė</v>
      </c>
      <c r="F6113">
        <f>Atask.AtsOp!M5643</f>
        <v>-1</v>
      </c>
      <c r="G6113">
        <f>VLOOKUP(B6113,Prekės!$A$2:$E$3000,3,FALSE)</f>
        <v>280</v>
      </c>
      <c r="H6113">
        <f>VLOOKUP(B6113,Prekės!$A$2:$E$3000,4,FALSE)</f>
        <v>0.33</v>
      </c>
      <c r="I6113">
        <f>VLOOKUP(B6113,Prekės!$A$2:$E$3000,5,FALSE)</f>
        <v>5</v>
      </c>
      <c r="J6113">
        <f t="shared" si="191"/>
        <v>-1.6500000000000001E-2</v>
      </c>
      <c r="K6113">
        <f t="shared" si="192"/>
        <v>-1.6500000000000001E-2</v>
      </c>
    </row>
    <row r="6114" spans="1:11">
      <c r="A6114" s="1">
        <f>Atask.AtsOp!A5644</f>
        <v>42461</v>
      </c>
      <c r="B6114" t="str">
        <f>Atask.AtsOp!E5644</f>
        <v>3005-0005</v>
      </c>
      <c r="C6114" t="str">
        <f>Atask.AtsOp!H5644</f>
        <v>Alk. kokt. "Mix" Cactus Green Apple, 0,33l 5%</v>
      </c>
      <c r="D6114" t="str">
        <f>Atask.AtsOp!N5644</f>
        <v>But.</v>
      </c>
      <c r="E6114" t="str">
        <f>Atask.AtsOp!I5644</f>
        <v>Pardavimo užsakymas</v>
      </c>
      <c r="F6114">
        <f>Atask.AtsOp!M5644</f>
        <v>-1728</v>
      </c>
      <c r="G6114">
        <f>VLOOKUP(B6114,Prekės!$A$2:$E$3000,3,FALSE)</f>
        <v>280</v>
      </c>
      <c r="H6114">
        <f>VLOOKUP(B6114,Prekės!$A$2:$E$3000,4,FALSE)</f>
        <v>0.33</v>
      </c>
      <c r="I6114">
        <f>VLOOKUP(B6114,Prekės!$A$2:$E$3000,5,FALSE)</f>
        <v>5</v>
      </c>
      <c r="J6114">
        <f t="shared" ref="J6114:J6177" si="193">IF(G6114=110,F6114*H6114*I6114,IF(G6114&lt;280,F6114*H6114,F6114*H6114*(I6114/100)))</f>
        <v>-28.512</v>
      </c>
      <c r="K6114">
        <f t="shared" ref="K6114:K6177" si="194">IF(EXACT(D6114,"But."),J6114,F6114)</f>
        <v>-28.512</v>
      </c>
    </row>
    <row r="6115" spans="1:11">
      <c r="A6115" s="1">
        <f>Atask.AtsOp!A5645</f>
        <v>42464</v>
      </c>
      <c r="B6115" t="str">
        <f>Atask.AtsOp!E5645</f>
        <v>3005-0005</v>
      </c>
      <c r="C6115" t="str">
        <f>Atask.AtsOp!H5645</f>
        <v>Alk. kokt. "Mix" Cactus Green Apple, 0,33l 5%</v>
      </c>
      <c r="D6115" t="str">
        <f>Atask.AtsOp!N5645</f>
        <v>But.</v>
      </c>
      <c r="E6115" t="str">
        <f>Atask.AtsOp!I5645</f>
        <v>Pardavimo užsakymas</v>
      </c>
      <c r="F6115">
        <f>Atask.AtsOp!M5645</f>
        <v>-72</v>
      </c>
      <c r="G6115">
        <f>VLOOKUP(B6115,Prekės!$A$2:$E$3000,3,FALSE)</f>
        <v>280</v>
      </c>
      <c r="H6115">
        <f>VLOOKUP(B6115,Prekės!$A$2:$E$3000,4,FALSE)</f>
        <v>0.33</v>
      </c>
      <c r="I6115">
        <f>VLOOKUP(B6115,Prekės!$A$2:$E$3000,5,FALSE)</f>
        <v>5</v>
      </c>
      <c r="J6115">
        <f t="shared" si="193"/>
        <v>-1.1880000000000002</v>
      </c>
      <c r="K6115">
        <f t="shared" si="194"/>
        <v>-1.1880000000000002</v>
      </c>
    </row>
    <row r="6116" spans="1:11">
      <c r="A6116" s="1">
        <f>Atask.AtsOp!A5646</f>
        <v>42465</v>
      </c>
      <c r="B6116" t="str">
        <f>Atask.AtsOp!E5646</f>
        <v>3005-0005</v>
      </c>
      <c r="C6116" t="str">
        <f>Atask.AtsOp!H5646</f>
        <v>Alk. kokt. "Mix" Cactus Green Apple, 0,33l 5%</v>
      </c>
      <c r="D6116" t="str">
        <f>Atask.AtsOp!N5646</f>
        <v>But.</v>
      </c>
      <c r="E6116" t="str">
        <f>Atask.AtsOp!I5646</f>
        <v>Pardavimo užsakymas</v>
      </c>
      <c r="F6116">
        <f>Atask.AtsOp!M5646</f>
        <v>-48</v>
      </c>
      <c r="G6116">
        <f>VLOOKUP(B6116,Prekės!$A$2:$E$3000,3,FALSE)</f>
        <v>280</v>
      </c>
      <c r="H6116">
        <f>VLOOKUP(B6116,Prekės!$A$2:$E$3000,4,FALSE)</f>
        <v>0.33</v>
      </c>
      <c r="I6116">
        <f>VLOOKUP(B6116,Prekės!$A$2:$E$3000,5,FALSE)</f>
        <v>5</v>
      </c>
      <c r="J6116">
        <f t="shared" si="193"/>
        <v>-0.79200000000000004</v>
      </c>
      <c r="K6116">
        <f t="shared" si="194"/>
        <v>-0.79200000000000004</v>
      </c>
    </row>
    <row r="6117" spans="1:11">
      <c r="A6117" s="1">
        <f>Atask.AtsOp!A5647</f>
        <v>42466</v>
      </c>
      <c r="B6117" t="str">
        <f>Atask.AtsOp!E5647</f>
        <v>3005-0005</v>
      </c>
      <c r="C6117" t="str">
        <f>Atask.AtsOp!H5647</f>
        <v>Alk. kokt. "Mix" Cactus Green Apple, 0,33l 5%</v>
      </c>
      <c r="D6117" t="str">
        <f>Atask.AtsOp!N5647</f>
        <v>But.</v>
      </c>
      <c r="E6117" t="str">
        <f>Atask.AtsOp!I5647</f>
        <v>Pardavimo užsakymas</v>
      </c>
      <c r="F6117">
        <f>Atask.AtsOp!M5647</f>
        <v>-864</v>
      </c>
      <c r="G6117">
        <f>VLOOKUP(B6117,Prekės!$A$2:$E$3000,3,FALSE)</f>
        <v>280</v>
      </c>
      <c r="H6117">
        <f>VLOOKUP(B6117,Prekės!$A$2:$E$3000,4,FALSE)</f>
        <v>0.33</v>
      </c>
      <c r="I6117">
        <f>VLOOKUP(B6117,Prekės!$A$2:$E$3000,5,FALSE)</f>
        <v>5</v>
      </c>
      <c r="J6117">
        <f t="shared" si="193"/>
        <v>-14.256</v>
      </c>
      <c r="K6117">
        <f t="shared" si="194"/>
        <v>-14.256</v>
      </c>
    </row>
    <row r="6118" spans="1:11">
      <c r="A6118" s="1">
        <f>Atask.AtsOp!A5648</f>
        <v>42464</v>
      </c>
      <c r="B6118" t="str">
        <f>Atask.AtsOp!E5648</f>
        <v>3005-0005</v>
      </c>
      <c r="C6118" t="str">
        <f>Atask.AtsOp!H5648</f>
        <v>Alk. kokt. "Mix" Cactus Green Apple, 0,33l 5%</v>
      </c>
      <c r="D6118" t="str">
        <f>Atask.AtsOp!N5648</f>
        <v>But.</v>
      </c>
      <c r="E6118" t="str">
        <f>Atask.AtsOp!I5648</f>
        <v>Pardavimo užsakymas</v>
      </c>
      <c r="F6118">
        <f>Atask.AtsOp!M5648</f>
        <v>-24</v>
      </c>
      <c r="G6118">
        <f>VLOOKUP(B6118,Prekės!$A$2:$E$3000,3,FALSE)</f>
        <v>280</v>
      </c>
      <c r="H6118">
        <f>VLOOKUP(B6118,Prekės!$A$2:$E$3000,4,FALSE)</f>
        <v>0.33</v>
      </c>
      <c r="I6118">
        <f>VLOOKUP(B6118,Prekės!$A$2:$E$3000,5,FALSE)</f>
        <v>5</v>
      </c>
      <c r="J6118">
        <f t="shared" si="193"/>
        <v>-0.39600000000000002</v>
      </c>
      <c r="K6118">
        <f t="shared" si="194"/>
        <v>-0.39600000000000002</v>
      </c>
    </row>
    <row r="6119" spans="1:11">
      <c r="A6119" s="1">
        <f>Atask.AtsOp!A5649</f>
        <v>42461</v>
      </c>
      <c r="B6119" t="str">
        <f>Atask.AtsOp!E5649</f>
        <v>3005-0005</v>
      </c>
      <c r="C6119" t="str">
        <f>Atask.AtsOp!H5649</f>
        <v>Alk. kokt. "Mix" Cactus Green Apple, 0,33l 5%</v>
      </c>
      <c r="D6119" t="str">
        <f>Atask.AtsOp!N5649</f>
        <v>But.</v>
      </c>
      <c r="E6119" t="str">
        <f>Atask.AtsOp!I5649</f>
        <v>Pardavimo užsakymas</v>
      </c>
      <c r="F6119">
        <f>Atask.AtsOp!M5649</f>
        <v>-24</v>
      </c>
      <c r="G6119">
        <f>VLOOKUP(B6119,Prekės!$A$2:$E$3000,3,FALSE)</f>
        <v>280</v>
      </c>
      <c r="H6119">
        <f>VLOOKUP(B6119,Prekės!$A$2:$E$3000,4,FALSE)</f>
        <v>0.33</v>
      </c>
      <c r="I6119">
        <f>VLOOKUP(B6119,Prekės!$A$2:$E$3000,5,FALSE)</f>
        <v>5</v>
      </c>
      <c r="J6119">
        <f t="shared" si="193"/>
        <v>-0.39600000000000002</v>
      </c>
      <c r="K6119">
        <f t="shared" si="194"/>
        <v>-0.39600000000000002</v>
      </c>
    </row>
    <row r="6120" spans="1:11">
      <c r="A6120" s="1">
        <f>Atask.AtsOp!A5650</f>
        <v>42464</v>
      </c>
      <c r="B6120" t="str">
        <f>Atask.AtsOp!E5650</f>
        <v>3005-0005</v>
      </c>
      <c r="C6120" t="str">
        <f>Atask.AtsOp!H5650</f>
        <v>Alk. kokt. "Mix" Cactus Green Apple, 0,33l 5%</v>
      </c>
      <c r="D6120" t="str">
        <f>Atask.AtsOp!N5650</f>
        <v>But.</v>
      </c>
      <c r="E6120" t="str">
        <f>Atask.AtsOp!I5650</f>
        <v>Pardavimo užsakymas</v>
      </c>
      <c r="F6120">
        <f>Atask.AtsOp!M5650</f>
        <v>-864</v>
      </c>
      <c r="G6120">
        <f>VLOOKUP(B6120,Prekės!$A$2:$E$3000,3,FALSE)</f>
        <v>280</v>
      </c>
      <c r="H6120">
        <f>VLOOKUP(B6120,Prekės!$A$2:$E$3000,4,FALSE)</f>
        <v>0.33</v>
      </c>
      <c r="I6120">
        <f>VLOOKUP(B6120,Prekės!$A$2:$E$3000,5,FALSE)</f>
        <v>5</v>
      </c>
      <c r="J6120">
        <f t="shared" si="193"/>
        <v>-14.256</v>
      </c>
      <c r="K6120">
        <f t="shared" si="194"/>
        <v>-14.256</v>
      </c>
    </row>
    <row r="6121" spans="1:11">
      <c r="A6121" s="1">
        <f>Atask.AtsOp!A5651</f>
        <v>42466</v>
      </c>
      <c r="B6121" t="str">
        <f>Atask.AtsOp!E5651</f>
        <v>3005-0005</v>
      </c>
      <c r="C6121" t="str">
        <f>Atask.AtsOp!H5651</f>
        <v>Alk. kokt. "Mix" Cactus Green Apple, 0,33l 5%</v>
      </c>
      <c r="D6121" t="str">
        <f>Atask.AtsOp!N5651</f>
        <v>But.</v>
      </c>
      <c r="E6121" t="str">
        <f>Atask.AtsOp!I5651</f>
        <v>Pardavimo užsakymas</v>
      </c>
      <c r="F6121">
        <f>Atask.AtsOp!M5651</f>
        <v>-24</v>
      </c>
      <c r="G6121">
        <f>VLOOKUP(B6121,Prekės!$A$2:$E$3000,3,FALSE)</f>
        <v>280</v>
      </c>
      <c r="H6121">
        <f>VLOOKUP(B6121,Prekės!$A$2:$E$3000,4,FALSE)</f>
        <v>0.33</v>
      </c>
      <c r="I6121">
        <f>VLOOKUP(B6121,Prekės!$A$2:$E$3000,5,FALSE)</f>
        <v>5</v>
      </c>
      <c r="J6121">
        <f t="shared" si="193"/>
        <v>-0.39600000000000002</v>
      </c>
      <c r="K6121">
        <f t="shared" si="194"/>
        <v>-0.39600000000000002</v>
      </c>
    </row>
    <row r="6122" spans="1:11">
      <c r="A6122" s="1">
        <f>Atask.AtsOp!A5652</f>
        <v>42466</v>
      </c>
      <c r="B6122" t="str">
        <f>Atask.AtsOp!E5652</f>
        <v>3005-0005</v>
      </c>
      <c r="C6122" t="str">
        <f>Atask.AtsOp!H5652</f>
        <v>Alk. kokt. "Mix" Cactus Green Apple, 0,33l 5%</v>
      </c>
      <c r="D6122" t="str">
        <f>Atask.AtsOp!N5652</f>
        <v>But.</v>
      </c>
      <c r="E6122" t="str">
        <f>Atask.AtsOp!I5652</f>
        <v>Pardavimo užsakymas</v>
      </c>
      <c r="F6122">
        <f>Atask.AtsOp!M5652</f>
        <v>-144</v>
      </c>
      <c r="G6122">
        <f>VLOOKUP(B6122,Prekės!$A$2:$E$3000,3,FALSE)</f>
        <v>280</v>
      </c>
      <c r="H6122">
        <f>VLOOKUP(B6122,Prekės!$A$2:$E$3000,4,FALSE)</f>
        <v>0.33</v>
      </c>
      <c r="I6122">
        <f>VLOOKUP(B6122,Prekės!$A$2:$E$3000,5,FALSE)</f>
        <v>5</v>
      </c>
      <c r="J6122">
        <f t="shared" si="193"/>
        <v>-2.3760000000000003</v>
      </c>
      <c r="K6122">
        <f t="shared" si="194"/>
        <v>-2.3760000000000003</v>
      </c>
    </row>
    <row r="6123" spans="1:11">
      <c r="A6123" s="1">
        <f>Atask.AtsOp!A5653</f>
        <v>42473</v>
      </c>
      <c r="B6123" t="str">
        <f>Atask.AtsOp!E5653</f>
        <v>3005-0005</v>
      </c>
      <c r="C6123" t="str">
        <f>Atask.AtsOp!H5653</f>
        <v>Alk. kokt. "Mix" Cactus Green Apple, 0,33l 5%</v>
      </c>
      <c r="D6123" t="str">
        <f>Atask.AtsOp!N5653</f>
        <v>But.</v>
      </c>
      <c r="E6123" t="str">
        <f>Atask.AtsOp!I5653</f>
        <v>Pardavimo užsakymas</v>
      </c>
      <c r="F6123">
        <f>Atask.AtsOp!M5653</f>
        <v>-96</v>
      </c>
      <c r="G6123">
        <f>VLOOKUP(B6123,Prekės!$A$2:$E$3000,3,FALSE)</f>
        <v>280</v>
      </c>
      <c r="H6123">
        <f>VLOOKUP(B6123,Prekės!$A$2:$E$3000,4,FALSE)</f>
        <v>0.33</v>
      </c>
      <c r="I6123">
        <f>VLOOKUP(B6123,Prekės!$A$2:$E$3000,5,FALSE)</f>
        <v>5</v>
      </c>
      <c r="J6123">
        <f t="shared" si="193"/>
        <v>-1.5840000000000001</v>
      </c>
      <c r="K6123">
        <f t="shared" si="194"/>
        <v>-1.5840000000000001</v>
      </c>
    </row>
    <row r="6124" spans="1:11">
      <c r="A6124" s="1">
        <f>Atask.AtsOp!A5654</f>
        <v>42467</v>
      </c>
      <c r="B6124" t="str">
        <f>Atask.AtsOp!E5654</f>
        <v>3005-0005</v>
      </c>
      <c r="C6124" t="str">
        <f>Atask.AtsOp!H5654</f>
        <v>Alk. kokt. "Mix" Cactus Green Apple, 0,33l 5%</v>
      </c>
      <c r="D6124" t="str">
        <f>Atask.AtsOp!N5654</f>
        <v>But.</v>
      </c>
      <c r="E6124" t="str">
        <f>Atask.AtsOp!I5654</f>
        <v>Pardavimo užsakymas</v>
      </c>
      <c r="F6124">
        <f>Atask.AtsOp!M5654</f>
        <v>-3456</v>
      </c>
      <c r="G6124">
        <f>VLOOKUP(B6124,Prekės!$A$2:$E$3000,3,FALSE)</f>
        <v>280</v>
      </c>
      <c r="H6124">
        <f>VLOOKUP(B6124,Prekės!$A$2:$E$3000,4,FALSE)</f>
        <v>0.33</v>
      </c>
      <c r="I6124">
        <f>VLOOKUP(B6124,Prekės!$A$2:$E$3000,5,FALSE)</f>
        <v>5</v>
      </c>
      <c r="J6124">
        <f t="shared" si="193"/>
        <v>-57.024000000000001</v>
      </c>
      <c r="K6124">
        <f t="shared" si="194"/>
        <v>-57.024000000000001</v>
      </c>
    </row>
    <row r="6125" spans="1:11">
      <c r="A6125" s="1">
        <f>Atask.AtsOp!A5655</f>
        <v>42467</v>
      </c>
      <c r="B6125" t="str">
        <f>Atask.AtsOp!E5655</f>
        <v>3005-0005</v>
      </c>
      <c r="C6125" t="str">
        <f>Atask.AtsOp!H5655</f>
        <v>Alk. kokt. "Mix" Cactus Green Apple, 0,33l 5%</v>
      </c>
      <c r="D6125" t="str">
        <f>Atask.AtsOp!N5655</f>
        <v>But.</v>
      </c>
      <c r="E6125" t="str">
        <f>Atask.AtsOp!I5655</f>
        <v>Pardavimo užsakymas</v>
      </c>
      <c r="F6125">
        <f>Atask.AtsOp!M5655</f>
        <v>-120</v>
      </c>
      <c r="G6125">
        <f>VLOOKUP(B6125,Prekės!$A$2:$E$3000,3,FALSE)</f>
        <v>280</v>
      </c>
      <c r="H6125">
        <f>VLOOKUP(B6125,Prekės!$A$2:$E$3000,4,FALSE)</f>
        <v>0.33</v>
      </c>
      <c r="I6125">
        <f>VLOOKUP(B6125,Prekės!$A$2:$E$3000,5,FALSE)</f>
        <v>5</v>
      </c>
      <c r="J6125">
        <f t="shared" si="193"/>
        <v>-1.9800000000000002</v>
      </c>
      <c r="K6125">
        <f t="shared" si="194"/>
        <v>-1.9800000000000002</v>
      </c>
    </row>
    <row r="6126" spans="1:11">
      <c r="A6126" s="1">
        <f>Atask.AtsOp!A5656</f>
        <v>42467</v>
      </c>
      <c r="B6126" t="str">
        <f>Atask.AtsOp!E5656</f>
        <v>3005-0005</v>
      </c>
      <c r="C6126" t="str">
        <f>Atask.AtsOp!H5656</f>
        <v>Alk. kokt. "Mix" Cactus Green Apple, 0,33l 5%</v>
      </c>
      <c r="D6126" t="str">
        <f>Atask.AtsOp!N5656</f>
        <v>But.</v>
      </c>
      <c r="E6126" t="str">
        <f>Atask.AtsOp!I5656</f>
        <v>Pardavimo užsakymas</v>
      </c>
      <c r="F6126">
        <f>Atask.AtsOp!M5656</f>
        <v>-24</v>
      </c>
      <c r="G6126">
        <f>VLOOKUP(B6126,Prekės!$A$2:$E$3000,3,FALSE)</f>
        <v>280</v>
      </c>
      <c r="H6126">
        <f>VLOOKUP(B6126,Prekės!$A$2:$E$3000,4,FALSE)</f>
        <v>0.33</v>
      </c>
      <c r="I6126">
        <f>VLOOKUP(B6126,Prekės!$A$2:$E$3000,5,FALSE)</f>
        <v>5</v>
      </c>
      <c r="J6126">
        <f t="shared" si="193"/>
        <v>-0.39600000000000002</v>
      </c>
      <c r="K6126">
        <f t="shared" si="194"/>
        <v>-0.39600000000000002</v>
      </c>
    </row>
    <row r="6127" spans="1:11">
      <c r="A6127" s="1">
        <f>Atask.AtsOp!A5657</f>
        <v>42474</v>
      </c>
      <c r="B6127" t="str">
        <f>Atask.AtsOp!E5657</f>
        <v>3005-0005</v>
      </c>
      <c r="C6127" t="str">
        <f>Atask.AtsOp!H5657</f>
        <v>Alk. kokt. "Mix" Cactus Green Apple, 0,33l 5%</v>
      </c>
      <c r="D6127" t="str">
        <f>Atask.AtsOp!N5657</f>
        <v>But.</v>
      </c>
      <c r="E6127" t="str">
        <f>Atask.AtsOp!I5657</f>
        <v>Perkelti</v>
      </c>
      <c r="F6127">
        <f>Atask.AtsOp!M5657</f>
        <v>-1</v>
      </c>
      <c r="G6127">
        <f>VLOOKUP(B6127,Prekės!$A$2:$E$3000,3,FALSE)</f>
        <v>280</v>
      </c>
      <c r="H6127">
        <f>VLOOKUP(B6127,Prekės!$A$2:$E$3000,4,FALSE)</f>
        <v>0.33</v>
      </c>
      <c r="I6127">
        <f>VLOOKUP(B6127,Prekės!$A$2:$E$3000,5,FALSE)</f>
        <v>5</v>
      </c>
      <c r="J6127">
        <f t="shared" si="193"/>
        <v>-1.6500000000000001E-2</v>
      </c>
      <c r="K6127">
        <f t="shared" si="194"/>
        <v>-1.6500000000000001E-2</v>
      </c>
    </row>
    <row r="6128" spans="1:11">
      <c r="A6128" s="1">
        <f>Atask.AtsOp!A5658</f>
        <v>42475</v>
      </c>
      <c r="B6128" t="str">
        <f>Atask.AtsOp!E5658</f>
        <v>3005-0005</v>
      </c>
      <c r="C6128" t="str">
        <f>Atask.AtsOp!H5658</f>
        <v>Alk. kokt. "Mix" Cactus Green Apple, 0,33l 5%</v>
      </c>
      <c r="D6128" t="str">
        <f>Atask.AtsOp!N5658</f>
        <v>But.</v>
      </c>
      <c r="E6128" t="str">
        <f>Atask.AtsOp!I5658</f>
        <v>Pardavimo užsakymas</v>
      </c>
      <c r="F6128">
        <f>Atask.AtsOp!M5658</f>
        <v>-864</v>
      </c>
      <c r="G6128">
        <f>VLOOKUP(B6128,Prekės!$A$2:$E$3000,3,FALSE)</f>
        <v>280</v>
      </c>
      <c r="H6128">
        <f>VLOOKUP(B6128,Prekės!$A$2:$E$3000,4,FALSE)</f>
        <v>0.33</v>
      </c>
      <c r="I6128">
        <f>VLOOKUP(B6128,Prekės!$A$2:$E$3000,5,FALSE)</f>
        <v>5</v>
      </c>
      <c r="J6128">
        <f t="shared" si="193"/>
        <v>-14.256</v>
      </c>
      <c r="K6128">
        <f t="shared" si="194"/>
        <v>-14.256</v>
      </c>
    </row>
    <row r="6129" spans="1:11">
      <c r="A6129" s="1">
        <f>Atask.AtsOp!A5659</f>
        <v>42475</v>
      </c>
      <c r="B6129" t="str">
        <f>Atask.AtsOp!E5659</f>
        <v>3005-0005</v>
      </c>
      <c r="C6129" t="str">
        <f>Atask.AtsOp!H5659</f>
        <v>Alk. kokt. "Mix" Cactus Green Apple, 0,33l 5%</v>
      </c>
      <c r="D6129" t="str">
        <f>Atask.AtsOp!N5659</f>
        <v>But.</v>
      </c>
      <c r="E6129" t="str">
        <f>Atask.AtsOp!I5659</f>
        <v>Pardavimo užsakymas</v>
      </c>
      <c r="F6129">
        <f>Atask.AtsOp!M5659</f>
        <v>-360</v>
      </c>
      <c r="G6129">
        <f>VLOOKUP(B6129,Prekės!$A$2:$E$3000,3,FALSE)</f>
        <v>280</v>
      </c>
      <c r="H6129">
        <f>VLOOKUP(B6129,Prekės!$A$2:$E$3000,4,FALSE)</f>
        <v>0.33</v>
      </c>
      <c r="I6129">
        <f>VLOOKUP(B6129,Prekės!$A$2:$E$3000,5,FALSE)</f>
        <v>5</v>
      </c>
      <c r="J6129">
        <f t="shared" si="193"/>
        <v>-5.9400000000000013</v>
      </c>
      <c r="K6129">
        <f t="shared" si="194"/>
        <v>-5.9400000000000013</v>
      </c>
    </row>
    <row r="6130" spans="1:11">
      <c r="A6130" s="1">
        <f>Atask.AtsOp!A5660</f>
        <v>42471</v>
      </c>
      <c r="B6130" t="str">
        <f>Atask.AtsOp!E5660</f>
        <v>3005-0005</v>
      </c>
      <c r="C6130" t="str">
        <f>Atask.AtsOp!H5660</f>
        <v>Alk. kokt. "Mix" Cactus Green Apple, 0,33l 5%</v>
      </c>
      <c r="D6130" t="str">
        <f>Atask.AtsOp!N5660</f>
        <v>But.</v>
      </c>
      <c r="E6130" t="str">
        <f>Atask.AtsOp!I5660</f>
        <v>Pardavimo užsakymas</v>
      </c>
      <c r="F6130">
        <f>Atask.AtsOp!M5660</f>
        <v>-96</v>
      </c>
      <c r="G6130">
        <f>VLOOKUP(B6130,Prekės!$A$2:$E$3000,3,FALSE)</f>
        <v>280</v>
      </c>
      <c r="H6130">
        <f>VLOOKUP(B6130,Prekės!$A$2:$E$3000,4,FALSE)</f>
        <v>0.33</v>
      </c>
      <c r="I6130">
        <f>VLOOKUP(B6130,Prekės!$A$2:$E$3000,5,FALSE)</f>
        <v>5</v>
      </c>
      <c r="J6130">
        <f t="shared" si="193"/>
        <v>-1.5840000000000001</v>
      </c>
      <c r="K6130">
        <f t="shared" si="194"/>
        <v>-1.5840000000000001</v>
      </c>
    </row>
    <row r="6131" spans="1:11">
      <c r="A6131" s="1">
        <f>Atask.AtsOp!A5661</f>
        <v>42473</v>
      </c>
      <c r="B6131" t="str">
        <f>Atask.AtsOp!E5661</f>
        <v>3005-0005</v>
      </c>
      <c r="C6131" t="str">
        <f>Atask.AtsOp!H5661</f>
        <v>Alk. kokt. "Mix" Cactus Green Apple, 0,33l 5%</v>
      </c>
      <c r="D6131" t="str">
        <f>Atask.AtsOp!N5661</f>
        <v>But.</v>
      </c>
      <c r="E6131" t="str">
        <f>Atask.AtsOp!I5661</f>
        <v>Pardavimo užsakymas</v>
      </c>
      <c r="F6131">
        <f>Atask.AtsOp!M5661</f>
        <v>-120</v>
      </c>
      <c r="G6131">
        <f>VLOOKUP(B6131,Prekės!$A$2:$E$3000,3,FALSE)</f>
        <v>280</v>
      </c>
      <c r="H6131">
        <f>VLOOKUP(B6131,Prekės!$A$2:$E$3000,4,FALSE)</f>
        <v>0.33</v>
      </c>
      <c r="I6131">
        <f>VLOOKUP(B6131,Prekės!$A$2:$E$3000,5,FALSE)</f>
        <v>5</v>
      </c>
      <c r="J6131">
        <f t="shared" si="193"/>
        <v>-1.9800000000000002</v>
      </c>
      <c r="K6131">
        <f t="shared" si="194"/>
        <v>-1.9800000000000002</v>
      </c>
    </row>
    <row r="6132" spans="1:11">
      <c r="A6132" s="1">
        <f>Atask.AtsOp!A5662</f>
        <v>42473</v>
      </c>
      <c r="B6132" t="str">
        <f>Atask.AtsOp!E5662</f>
        <v>3005-0005</v>
      </c>
      <c r="C6132" t="str">
        <f>Atask.AtsOp!H5662</f>
        <v>Alk. kokt. "Mix" Cactus Green Apple, 0,33l 5%</v>
      </c>
      <c r="D6132" t="str">
        <f>Atask.AtsOp!N5662</f>
        <v>But.</v>
      </c>
      <c r="E6132" t="str">
        <f>Atask.AtsOp!I5662</f>
        <v>Pardavimo užsakymas</v>
      </c>
      <c r="F6132">
        <f>Atask.AtsOp!M5662</f>
        <v>-120</v>
      </c>
      <c r="G6132">
        <f>VLOOKUP(B6132,Prekės!$A$2:$E$3000,3,FALSE)</f>
        <v>280</v>
      </c>
      <c r="H6132">
        <f>VLOOKUP(B6132,Prekės!$A$2:$E$3000,4,FALSE)</f>
        <v>0.33</v>
      </c>
      <c r="I6132">
        <f>VLOOKUP(B6132,Prekės!$A$2:$E$3000,5,FALSE)</f>
        <v>5</v>
      </c>
      <c r="J6132">
        <f t="shared" si="193"/>
        <v>-1.9800000000000002</v>
      </c>
      <c r="K6132">
        <f t="shared" si="194"/>
        <v>-1.9800000000000002</v>
      </c>
    </row>
    <row r="6133" spans="1:11">
      <c r="A6133" s="1">
        <f>Atask.AtsOp!A5663</f>
        <v>42468</v>
      </c>
      <c r="B6133" t="str">
        <f>Atask.AtsOp!E5663</f>
        <v>3005-0005</v>
      </c>
      <c r="C6133" t="str">
        <f>Atask.AtsOp!H5663</f>
        <v>Alk. kokt. "Mix" Cactus Green Apple, 0,33l 5%</v>
      </c>
      <c r="D6133" t="str">
        <f>Atask.AtsOp!N5663</f>
        <v>But.</v>
      </c>
      <c r="E6133" t="str">
        <f>Atask.AtsOp!I5663</f>
        <v>Pardavimo užsakymas</v>
      </c>
      <c r="F6133">
        <f>Atask.AtsOp!M5663</f>
        <v>-24</v>
      </c>
      <c r="G6133">
        <f>VLOOKUP(B6133,Prekės!$A$2:$E$3000,3,FALSE)</f>
        <v>280</v>
      </c>
      <c r="H6133">
        <f>VLOOKUP(B6133,Prekės!$A$2:$E$3000,4,FALSE)</f>
        <v>0.33</v>
      </c>
      <c r="I6133">
        <f>VLOOKUP(B6133,Prekės!$A$2:$E$3000,5,FALSE)</f>
        <v>5</v>
      </c>
      <c r="J6133">
        <f t="shared" si="193"/>
        <v>-0.39600000000000002</v>
      </c>
      <c r="K6133">
        <f t="shared" si="194"/>
        <v>-0.39600000000000002</v>
      </c>
    </row>
    <row r="6134" spans="1:11">
      <c r="A6134" s="1">
        <f>Atask.AtsOp!A5664</f>
        <v>42471</v>
      </c>
      <c r="B6134" t="str">
        <f>Atask.AtsOp!E5664</f>
        <v>3005-0005</v>
      </c>
      <c r="C6134" t="str">
        <f>Atask.AtsOp!H5664</f>
        <v>Alk. kokt. "Mix" Cactus Green Apple, 0,33l 5%</v>
      </c>
      <c r="D6134" t="str">
        <f>Atask.AtsOp!N5664</f>
        <v>But.</v>
      </c>
      <c r="E6134" t="str">
        <f>Atask.AtsOp!I5664</f>
        <v>Pardavimo užsakymas</v>
      </c>
      <c r="F6134">
        <f>Atask.AtsOp!M5664</f>
        <v>-12</v>
      </c>
      <c r="G6134">
        <f>VLOOKUP(B6134,Prekės!$A$2:$E$3000,3,FALSE)</f>
        <v>280</v>
      </c>
      <c r="H6134">
        <f>VLOOKUP(B6134,Prekės!$A$2:$E$3000,4,FALSE)</f>
        <v>0.33</v>
      </c>
      <c r="I6134">
        <f>VLOOKUP(B6134,Prekės!$A$2:$E$3000,5,FALSE)</f>
        <v>5</v>
      </c>
      <c r="J6134">
        <f t="shared" si="193"/>
        <v>-0.19800000000000001</v>
      </c>
      <c r="K6134">
        <f t="shared" si="194"/>
        <v>-0.19800000000000001</v>
      </c>
    </row>
    <row r="6135" spans="1:11">
      <c r="A6135" s="1">
        <f>Atask.AtsOp!A5665</f>
        <v>42468</v>
      </c>
      <c r="B6135" t="str">
        <f>Atask.AtsOp!E5665</f>
        <v>3005-0005</v>
      </c>
      <c r="C6135" t="str">
        <f>Atask.AtsOp!H5665</f>
        <v>Alk. kokt. "Mix" Cactus Green Apple, 0,33l 5%</v>
      </c>
      <c r="D6135" t="str">
        <f>Atask.AtsOp!N5665</f>
        <v>But.</v>
      </c>
      <c r="E6135" t="str">
        <f>Atask.AtsOp!I5665</f>
        <v>Pardavimo užsakymas</v>
      </c>
      <c r="F6135">
        <f>Atask.AtsOp!M5665</f>
        <v>-762</v>
      </c>
      <c r="G6135">
        <f>VLOOKUP(B6135,Prekės!$A$2:$E$3000,3,FALSE)</f>
        <v>280</v>
      </c>
      <c r="H6135">
        <f>VLOOKUP(B6135,Prekės!$A$2:$E$3000,4,FALSE)</f>
        <v>0.33</v>
      </c>
      <c r="I6135">
        <f>VLOOKUP(B6135,Prekės!$A$2:$E$3000,5,FALSE)</f>
        <v>5</v>
      </c>
      <c r="J6135">
        <f t="shared" si="193"/>
        <v>-12.573</v>
      </c>
      <c r="K6135">
        <f t="shared" si="194"/>
        <v>-12.573</v>
      </c>
    </row>
    <row r="6136" spans="1:11">
      <c r="A6136" s="1">
        <f>Atask.AtsOp!A5666</f>
        <v>42468</v>
      </c>
      <c r="B6136" t="str">
        <f>Atask.AtsOp!E5666</f>
        <v>3005-0005</v>
      </c>
      <c r="C6136" t="str">
        <f>Atask.AtsOp!H5666</f>
        <v>Alk. kokt. "Mix" Cactus Green Apple, 0,33l 5%</v>
      </c>
      <c r="D6136" t="str">
        <f>Atask.AtsOp!N5666</f>
        <v>But.</v>
      </c>
      <c r="E6136" t="str">
        <f>Atask.AtsOp!I5666</f>
        <v>Pardavimo užsakymas</v>
      </c>
      <c r="F6136">
        <f>Atask.AtsOp!M5666</f>
        <v>-102</v>
      </c>
      <c r="G6136">
        <f>VLOOKUP(B6136,Prekės!$A$2:$E$3000,3,FALSE)</f>
        <v>280</v>
      </c>
      <c r="H6136">
        <f>VLOOKUP(B6136,Prekės!$A$2:$E$3000,4,FALSE)</f>
        <v>0.33</v>
      </c>
      <c r="I6136">
        <f>VLOOKUP(B6136,Prekės!$A$2:$E$3000,5,FALSE)</f>
        <v>5</v>
      </c>
      <c r="J6136">
        <f t="shared" si="193"/>
        <v>-1.6830000000000003</v>
      </c>
      <c r="K6136">
        <f t="shared" si="194"/>
        <v>-1.6830000000000003</v>
      </c>
    </row>
    <row r="6137" spans="1:11">
      <c r="A6137" s="1">
        <f>Atask.AtsOp!A5667</f>
        <v>42475</v>
      </c>
      <c r="B6137" t="str">
        <f>Atask.AtsOp!E5667</f>
        <v>3005-0005</v>
      </c>
      <c r="C6137" t="str">
        <f>Atask.AtsOp!H5667</f>
        <v>Alk. kokt. "Mix" Cactus Green Apple, 0,33l 5%</v>
      </c>
      <c r="D6137" t="str">
        <f>Atask.AtsOp!N5667</f>
        <v>But.</v>
      </c>
      <c r="E6137" t="str">
        <f>Atask.AtsOp!I5667</f>
        <v>Pardavimo užsakymas</v>
      </c>
      <c r="F6137">
        <f>Atask.AtsOp!M5667</f>
        <v>-48</v>
      </c>
      <c r="G6137">
        <f>VLOOKUP(B6137,Prekės!$A$2:$E$3000,3,FALSE)</f>
        <v>280</v>
      </c>
      <c r="H6137">
        <f>VLOOKUP(B6137,Prekės!$A$2:$E$3000,4,FALSE)</f>
        <v>0.33</v>
      </c>
      <c r="I6137">
        <f>VLOOKUP(B6137,Prekės!$A$2:$E$3000,5,FALSE)</f>
        <v>5</v>
      </c>
      <c r="J6137">
        <f t="shared" si="193"/>
        <v>-0.79200000000000004</v>
      </c>
      <c r="K6137">
        <f t="shared" si="194"/>
        <v>-0.79200000000000004</v>
      </c>
    </row>
    <row r="6138" spans="1:11">
      <c r="A6138" s="1">
        <f>Atask.AtsOp!A5668</f>
        <v>42478</v>
      </c>
      <c r="B6138" t="str">
        <f>Atask.AtsOp!E5668</f>
        <v>3005-0005</v>
      </c>
      <c r="C6138" t="str">
        <f>Atask.AtsOp!H5668</f>
        <v>Alk. kokt. "Mix" Cactus Green Apple, 0,33l 5%</v>
      </c>
      <c r="D6138" t="str">
        <f>Atask.AtsOp!N5668</f>
        <v>But.</v>
      </c>
      <c r="E6138" t="str">
        <f>Atask.AtsOp!I5668</f>
        <v>Pardavimo užsakymas</v>
      </c>
      <c r="F6138">
        <f>Atask.AtsOp!M5668</f>
        <v>-72</v>
      </c>
      <c r="G6138">
        <f>VLOOKUP(B6138,Prekės!$A$2:$E$3000,3,FALSE)</f>
        <v>280</v>
      </c>
      <c r="H6138">
        <f>VLOOKUP(B6138,Prekės!$A$2:$E$3000,4,FALSE)</f>
        <v>0.33</v>
      </c>
      <c r="I6138">
        <f>VLOOKUP(B6138,Prekės!$A$2:$E$3000,5,FALSE)</f>
        <v>5</v>
      </c>
      <c r="J6138">
        <f t="shared" si="193"/>
        <v>-1.1880000000000002</v>
      </c>
      <c r="K6138">
        <f t="shared" si="194"/>
        <v>-1.1880000000000002</v>
      </c>
    </row>
    <row r="6139" spans="1:11">
      <c r="A6139" s="1">
        <f>Atask.AtsOp!A5669</f>
        <v>42478</v>
      </c>
      <c r="B6139" t="str">
        <f>Atask.AtsOp!E5669</f>
        <v>3005-0005</v>
      </c>
      <c r="C6139" t="str">
        <f>Atask.AtsOp!H5669</f>
        <v>Alk. kokt. "Mix" Cactus Green Apple, 0,33l 5%</v>
      </c>
      <c r="D6139" t="str">
        <f>Atask.AtsOp!N5669</f>
        <v>But.</v>
      </c>
      <c r="E6139" t="str">
        <f>Atask.AtsOp!I5669</f>
        <v>Pardavimo užsakymas</v>
      </c>
      <c r="F6139">
        <f>Atask.AtsOp!M5669</f>
        <v>-864</v>
      </c>
      <c r="G6139">
        <f>VLOOKUP(B6139,Prekės!$A$2:$E$3000,3,FALSE)</f>
        <v>280</v>
      </c>
      <c r="H6139">
        <f>VLOOKUP(B6139,Prekės!$A$2:$E$3000,4,FALSE)</f>
        <v>0.33</v>
      </c>
      <c r="I6139">
        <f>VLOOKUP(B6139,Prekės!$A$2:$E$3000,5,FALSE)</f>
        <v>5</v>
      </c>
      <c r="J6139">
        <f t="shared" si="193"/>
        <v>-14.256</v>
      </c>
      <c r="K6139">
        <f t="shared" si="194"/>
        <v>-14.256</v>
      </c>
    </row>
    <row r="6140" spans="1:11">
      <c r="A6140" s="1">
        <f>Atask.AtsOp!A5670</f>
        <v>42478</v>
      </c>
      <c r="B6140" t="str">
        <f>Atask.AtsOp!E5670</f>
        <v>3005-0005</v>
      </c>
      <c r="C6140" t="str">
        <f>Atask.AtsOp!H5670</f>
        <v>Alk. kokt. "Mix" Cactus Green Apple, 0,33l 5%</v>
      </c>
      <c r="D6140" t="str">
        <f>Atask.AtsOp!N5670</f>
        <v>But.</v>
      </c>
      <c r="E6140" t="str">
        <f>Atask.AtsOp!I5670</f>
        <v>Pardavimo užsakymas</v>
      </c>
      <c r="F6140">
        <f>Atask.AtsOp!M5670</f>
        <v>-24</v>
      </c>
      <c r="G6140">
        <f>VLOOKUP(B6140,Prekės!$A$2:$E$3000,3,FALSE)</f>
        <v>280</v>
      </c>
      <c r="H6140">
        <f>VLOOKUP(B6140,Prekės!$A$2:$E$3000,4,FALSE)</f>
        <v>0.33</v>
      </c>
      <c r="I6140">
        <f>VLOOKUP(B6140,Prekės!$A$2:$E$3000,5,FALSE)</f>
        <v>5</v>
      </c>
      <c r="J6140">
        <f t="shared" si="193"/>
        <v>-0.39600000000000002</v>
      </c>
      <c r="K6140">
        <f t="shared" si="194"/>
        <v>-0.39600000000000002</v>
      </c>
    </row>
    <row r="6141" spans="1:11">
      <c r="A6141" s="1">
        <f>Atask.AtsOp!A5671</f>
        <v>42482</v>
      </c>
      <c r="B6141" t="str">
        <f>Atask.AtsOp!E5671</f>
        <v>3005-0005</v>
      </c>
      <c r="C6141" t="str">
        <f>Atask.AtsOp!H5671</f>
        <v>Alk. kokt. "Mix" Cactus Green Apple, 0,33l 5%</v>
      </c>
      <c r="D6141" t="str">
        <f>Atask.AtsOp!N5671</f>
        <v>But.</v>
      </c>
      <c r="E6141" t="str">
        <f>Atask.AtsOp!I5671</f>
        <v>Pardavimo užsakymas</v>
      </c>
      <c r="F6141">
        <f>Atask.AtsOp!M5671</f>
        <v>-864</v>
      </c>
      <c r="G6141">
        <f>VLOOKUP(B6141,Prekės!$A$2:$E$3000,3,FALSE)</f>
        <v>280</v>
      </c>
      <c r="H6141">
        <f>VLOOKUP(B6141,Prekės!$A$2:$E$3000,4,FALSE)</f>
        <v>0.33</v>
      </c>
      <c r="I6141">
        <f>VLOOKUP(B6141,Prekės!$A$2:$E$3000,5,FALSE)</f>
        <v>5</v>
      </c>
      <c r="J6141">
        <f t="shared" si="193"/>
        <v>-14.256</v>
      </c>
      <c r="K6141">
        <f t="shared" si="194"/>
        <v>-14.256</v>
      </c>
    </row>
    <row r="6142" spans="1:11">
      <c r="A6142" s="1">
        <f>Atask.AtsOp!A5672</f>
        <v>42482</v>
      </c>
      <c r="B6142" t="str">
        <f>Atask.AtsOp!E5672</f>
        <v>3005-0005</v>
      </c>
      <c r="C6142" t="str">
        <f>Atask.AtsOp!H5672</f>
        <v>Alk. kokt. "Mix" Cactus Green Apple, 0,33l 5%</v>
      </c>
      <c r="D6142" t="str">
        <f>Atask.AtsOp!N5672</f>
        <v>But.</v>
      </c>
      <c r="E6142" t="str">
        <f>Atask.AtsOp!I5672</f>
        <v>Pardavimo užsakymas</v>
      </c>
      <c r="F6142">
        <f>Atask.AtsOp!M5672</f>
        <v>-24</v>
      </c>
      <c r="G6142">
        <f>VLOOKUP(B6142,Prekės!$A$2:$E$3000,3,FALSE)</f>
        <v>280</v>
      </c>
      <c r="H6142">
        <f>VLOOKUP(B6142,Prekės!$A$2:$E$3000,4,FALSE)</f>
        <v>0.33</v>
      </c>
      <c r="I6142">
        <f>VLOOKUP(B6142,Prekės!$A$2:$E$3000,5,FALSE)</f>
        <v>5</v>
      </c>
      <c r="J6142">
        <f t="shared" si="193"/>
        <v>-0.39600000000000002</v>
      </c>
      <c r="K6142">
        <f t="shared" si="194"/>
        <v>-0.39600000000000002</v>
      </c>
    </row>
    <row r="6143" spans="1:11">
      <c r="A6143" s="1">
        <f>Atask.AtsOp!A5673</f>
        <v>42485</v>
      </c>
      <c r="B6143" t="str">
        <f>Atask.AtsOp!E5673</f>
        <v>3005-0005</v>
      </c>
      <c r="C6143" t="str">
        <f>Atask.AtsOp!H5673</f>
        <v>Alk. kokt. "Mix" Cactus Green Apple, 0,33l 5%</v>
      </c>
      <c r="D6143" t="str">
        <f>Atask.AtsOp!N5673</f>
        <v>But.</v>
      </c>
      <c r="E6143" t="str">
        <f>Atask.AtsOp!I5673</f>
        <v>Pardavimo užsakymas</v>
      </c>
      <c r="F6143">
        <f>Atask.AtsOp!M5673</f>
        <v>-144</v>
      </c>
      <c r="G6143">
        <f>VLOOKUP(B6143,Prekės!$A$2:$E$3000,3,FALSE)</f>
        <v>280</v>
      </c>
      <c r="H6143">
        <f>VLOOKUP(B6143,Prekės!$A$2:$E$3000,4,FALSE)</f>
        <v>0.33</v>
      </c>
      <c r="I6143">
        <f>VLOOKUP(B6143,Prekės!$A$2:$E$3000,5,FALSE)</f>
        <v>5</v>
      </c>
      <c r="J6143">
        <f t="shared" si="193"/>
        <v>-2.3760000000000003</v>
      </c>
      <c r="K6143">
        <f t="shared" si="194"/>
        <v>-2.3760000000000003</v>
      </c>
    </row>
    <row r="6144" spans="1:11">
      <c r="A6144" s="1">
        <f>Atask.AtsOp!A5674</f>
        <v>42485</v>
      </c>
      <c r="B6144" t="str">
        <f>Atask.AtsOp!E5674</f>
        <v>3005-0005</v>
      </c>
      <c r="C6144" t="str">
        <f>Atask.AtsOp!H5674</f>
        <v>Alk. kokt. "Mix" Cactus Green Apple, 0,33l 5%</v>
      </c>
      <c r="D6144" t="str">
        <f>Atask.AtsOp!N5674</f>
        <v>But.</v>
      </c>
      <c r="E6144" t="str">
        <f>Atask.AtsOp!I5674</f>
        <v>Pardavimo užsakymas</v>
      </c>
      <c r="F6144">
        <f>Atask.AtsOp!M5674</f>
        <v>-864</v>
      </c>
      <c r="G6144">
        <f>VLOOKUP(B6144,Prekės!$A$2:$E$3000,3,FALSE)</f>
        <v>280</v>
      </c>
      <c r="H6144">
        <f>VLOOKUP(B6144,Prekės!$A$2:$E$3000,4,FALSE)</f>
        <v>0.33</v>
      </c>
      <c r="I6144">
        <f>VLOOKUP(B6144,Prekės!$A$2:$E$3000,5,FALSE)</f>
        <v>5</v>
      </c>
      <c r="J6144">
        <f t="shared" si="193"/>
        <v>-14.256</v>
      </c>
      <c r="K6144">
        <f t="shared" si="194"/>
        <v>-14.256</v>
      </c>
    </row>
    <row r="6145" spans="1:11">
      <c r="A6145" s="1">
        <f>Atask.AtsOp!A5675</f>
        <v>42485</v>
      </c>
      <c r="B6145" t="str">
        <f>Atask.AtsOp!E5675</f>
        <v>3005-0005</v>
      </c>
      <c r="C6145" t="str">
        <f>Atask.AtsOp!H5675</f>
        <v>Alk. kokt. "Mix" Cactus Green Apple, 0,33l 5%</v>
      </c>
      <c r="D6145" t="str">
        <f>Atask.AtsOp!N5675</f>
        <v>But.</v>
      </c>
      <c r="E6145" t="str">
        <f>Atask.AtsOp!I5675</f>
        <v>Pardavimo užsakymas</v>
      </c>
      <c r="F6145">
        <f>Atask.AtsOp!M5675</f>
        <v>-120</v>
      </c>
      <c r="G6145">
        <f>VLOOKUP(B6145,Prekės!$A$2:$E$3000,3,FALSE)</f>
        <v>280</v>
      </c>
      <c r="H6145">
        <f>VLOOKUP(B6145,Prekės!$A$2:$E$3000,4,FALSE)</f>
        <v>0.33</v>
      </c>
      <c r="I6145">
        <f>VLOOKUP(B6145,Prekės!$A$2:$E$3000,5,FALSE)</f>
        <v>5</v>
      </c>
      <c r="J6145">
        <f t="shared" si="193"/>
        <v>-1.9800000000000002</v>
      </c>
      <c r="K6145">
        <f t="shared" si="194"/>
        <v>-1.9800000000000002</v>
      </c>
    </row>
    <row r="6146" spans="1:11">
      <c r="A6146" s="1">
        <f>Atask.AtsOp!A5676</f>
        <v>42485</v>
      </c>
      <c r="B6146" t="str">
        <f>Atask.AtsOp!E5676</f>
        <v>3005-0005</v>
      </c>
      <c r="C6146" t="str">
        <f>Atask.AtsOp!H5676</f>
        <v>Alk. kokt. "Mix" Cactus Green Apple, 0,33l 5%</v>
      </c>
      <c r="D6146" t="str">
        <f>Atask.AtsOp!N5676</f>
        <v>But.</v>
      </c>
      <c r="E6146" t="str">
        <f>Atask.AtsOp!I5676</f>
        <v>Pardavimo užsakymas</v>
      </c>
      <c r="F6146">
        <f>Atask.AtsOp!M5676</f>
        <v>-864</v>
      </c>
      <c r="G6146">
        <f>VLOOKUP(B6146,Prekės!$A$2:$E$3000,3,FALSE)</f>
        <v>280</v>
      </c>
      <c r="H6146">
        <f>VLOOKUP(B6146,Prekės!$A$2:$E$3000,4,FALSE)</f>
        <v>0.33</v>
      </c>
      <c r="I6146">
        <f>VLOOKUP(B6146,Prekės!$A$2:$E$3000,5,FALSE)</f>
        <v>5</v>
      </c>
      <c r="J6146">
        <f t="shared" si="193"/>
        <v>-14.256</v>
      </c>
      <c r="K6146">
        <f t="shared" si="194"/>
        <v>-14.256</v>
      </c>
    </row>
    <row r="6147" spans="1:11">
      <c r="A6147" s="1">
        <f>Atask.AtsOp!A5677</f>
        <v>42480</v>
      </c>
      <c r="B6147" t="str">
        <f>Atask.AtsOp!E5677</f>
        <v>3005-0005</v>
      </c>
      <c r="C6147" t="str">
        <f>Atask.AtsOp!H5677</f>
        <v>Alk. kokt. "Mix" Cactus Green Apple, 0,33l 5%</v>
      </c>
      <c r="D6147" t="str">
        <f>Atask.AtsOp!N5677</f>
        <v>But.</v>
      </c>
      <c r="E6147" t="str">
        <f>Atask.AtsOp!I5677</f>
        <v>Pardavimo užsakymas</v>
      </c>
      <c r="F6147">
        <f>Atask.AtsOp!M5677</f>
        <v>-180</v>
      </c>
      <c r="G6147">
        <f>VLOOKUP(B6147,Prekės!$A$2:$E$3000,3,FALSE)</f>
        <v>280</v>
      </c>
      <c r="H6147">
        <f>VLOOKUP(B6147,Prekės!$A$2:$E$3000,4,FALSE)</f>
        <v>0.33</v>
      </c>
      <c r="I6147">
        <f>VLOOKUP(B6147,Prekės!$A$2:$E$3000,5,FALSE)</f>
        <v>5</v>
      </c>
      <c r="J6147">
        <f t="shared" si="193"/>
        <v>-2.9700000000000006</v>
      </c>
      <c r="K6147">
        <f t="shared" si="194"/>
        <v>-2.9700000000000006</v>
      </c>
    </row>
    <row r="6148" spans="1:11">
      <c r="A6148" s="1">
        <f>Atask.AtsOp!A5678</f>
        <v>42480</v>
      </c>
      <c r="B6148" t="str">
        <f>Atask.AtsOp!E5678</f>
        <v>3005-0005</v>
      </c>
      <c r="C6148" t="str">
        <f>Atask.AtsOp!H5678</f>
        <v>Alk. kokt. "Mix" Cactus Green Apple, 0,33l 5%</v>
      </c>
      <c r="D6148" t="str">
        <f>Atask.AtsOp!N5678</f>
        <v>But.</v>
      </c>
      <c r="E6148" t="str">
        <f>Atask.AtsOp!I5678</f>
        <v>Pardavimo užsakymas</v>
      </c>
      <c r="F6148">
        <f>Atask.AtsOp!M5678</f>
        <v>-864</v>
      </c>
      <c r="G6148">
        <f>VLOOKUP(B6148,Prekės!$A$2:$E$3000,3,FALSE)</f>
        <v>280</v>
      </c>
      <c r="H6148">
        <f>VLOOKUP(B6148,Prekės!$A$2:$E$3000,4,FALSE)</f>
        <v>0.33</v>
      </c>
      <c r="I6148">
        <f>VLOOKUP(B6148,Prekės!$A$2:$E$3000,5,FALSE)</f>
        <v>5</v>
      </c>
      <c r="J6148">
        <f t="shared" si="193"/>
        <v>-14.256</v>
      </c>
      <c r="K6148">
        <f t="shared" si="194"/>
        <v>-14.256</v>
      </c>
    </row>
    <row r="6149" spans="1:11">
      <c r="A6149" s="1">
        <f>Atask.AtsOp!A5679</f>
        <v>42479</v>
      </c>
      <c r="B6149" t="str">
        <f>Atask.AtsOp!E5679</f>
        <v>3005-0005</v>
      </c>
      <c r="C6149" t="str">
        <f>Atask.AtsOp!H5679</f>
        <v>Alk. kokt. "Mix" Cactus Green Apple, 0,33l 5%</v>
      </c>
      <c r="D6149" t="str">
        <f>Atask.AtsOp!N5679</f>
        <v>But.</v>
      </c>
      <c r="E6149" t="str">
        <f>Atask.AtsOp!I5679</f>
        <v>Pardavimo užsakymas</v>
      </c>
      <c r="F6149">
        <f>Atask.AtsOp!M5679</f>
        <v>-24</v>
      </c>
      <c r="G6149">
        <f>VLOOKUP(B6149,Prekės!$A$2:$E$3000,3,FALSE)</f>
        <v>280</v>
      </c>
      <c r="H6149">
        <f>VLOOKUP(B6149,Prekės!$A$2:$E$3000,4,FALSE)</f>
        <v>0.33</v>
      </c>
      <c r="I6149">
        <f>VLOOKUP(B6149,Prekės!$A$2:$E$3000,5,FALSE)</f>
        <v>5</v>
      </c>
      <c r="J6149">
        <f t="shared" si="193"/>
        <v>-0.39600000000000002</v>
      </c>
      <c r="K6149">
        <f t="shared" si="194"/>
        <v>-0.39600000000000002</v>
      </c>
    </row>
    <row r="6150" spans="1:11">
      <c r="A6150" s="1">
        <f>Atask.AtsOp!A5680</f>
        <v>42481</v>
      </c>
      <c r="B6150" t="str">
        <f>Atask.AtsOp!E5680</f>
        <v>3005-0005</v>
      </c>
      <c r="C6150" t="str">
        <f>Atask.AtsOp!H5680</f>
        <v>Alk. kokt. "Mix" Cactus Green Apple, 0,33l 5%</v>
      </c>
      <c r="D6150" t="str">
        <f>Atask.AtsOp!N5680</f>
        <v>But.</v>
      </c>
      <c r="E6150" t="str">
        <f>Atask.AtsOp!I5680</f>
        <v>Pardavimo užsakymas</v>
      </c>
      <c r="F6150">
        <f>Atask.AtsOp!M5680</f>
        <v>-48</v>
      </c>
      <c r="G6150">
        <f>VLOOKUP(B6150,Prekės!$A$2:$E$3000,3,FALSE)</f>
        <v>280</v>
      </c>
      <c r="H6150">
        <f>VLOOKUP(B6150,Prekės!$A$2:$E$3000,4,FALSE)</f>
        <v>0.33</v>
      </c>
      <c r="I6150">
        <f>VLOOKUP(B6150,Prekės!$A$2:$E$3000,5,FALSE)</f>
        <v>5</v>
      </c>
      <c r="J6150">
        <f t="shared" si="193"/>
        <v>-0.79200000000000004</v>
      </c>
      <c r="K6150">
        <f t="shared" si="194"/>
        <v>-0.79200000000000004</v>
      </c>
    </row>
    <row r="6151" spans="1:11">
      <c r="A6151" s="1">
        <f>Atask.AtsOp!A5681</f>
        <v>42487</v>
      </c>
      <c r="B6151" t="str">
        <f>Atask.AtsOp!E5681</f>
        <v>3005-0005</v>
      </c>
      <c r="C6151" t="str">
        <f>Atask.AtsOp!H5681</f>
        <v>Alk. kokt. "Mix" Cactus Green Apple, 0,33l 5%</v>
      </c>
      <c r="D6151" t="str">
        <f>Atask.AtsOp!N5681</f>
        <v>But.</v>
      </c>
      <c r="E6151" t="str">
        <f>Atask.AtsOp!I5681</f>
        <v>Pardavimo užsakymas</v>
      </c>
      <c r="F6151">
        <f>Atask.AtsOp!M5681</f>
        <v>-24</v>
      </c>
      <c r="G6151">
        <f>VLOOKUP(B6151,Prekės!$A$2:$E$3000,3,FALSE)</f>
        <v>280</v>
      </c>
      <c r="H6151">
        <f>VLOOKUP(B6151,Prekės!$A$2:$E$3000,4,FALSE)</f>
        <v>0.33</v>
      </c>
      <c r="I6151">
        <f>VLOOKUP(B6151,Prekės!$A$2:$E$3000,5,FALSE)</f>
        <v>5</v>
      </c>
      <c r="J6151">
        <f t="shared" si="193"/>
        <v>-0.39600000000000002</v>
      </c>
      <c r="K6151">
        <f t="shared" si="194"/>
        <v>-0.39600000000000002</v>
      </c>
    </row>
    <row r="6152" spans="1:11">
      <c r="A6152" s="1">
        <f>Atask.AtsOp!A5682</f>
        <v>42490</v>
      </c>
      <c r="B6152" t="str">
        <f>Atask.AtsOp!E5682</f>
        <v>3005-0005</v>
      </c>
      <c r="C6152" t="str">
        <f>Atask.AtsOp!H5682</f>
        <v>Alk. kokt. "Mix" Cactus Green Apple, 0,33l 5%</v>
      </c>
      <c r="D6152" t="str">
        <f>Atask.AtsOp!N5682</f>
        <v>But.</v>
      </c>
      <c r="E6152" t="str">
        <f>Atask.AtsOp!I5682</f>
        <v>Perkelti</v>
      </c>
      <c r="F6152">
        <f>Atask.AtsOp!M5682</f>
        <v>-1</v>
      </c>
      <c r="G6152">
        <f>VLOOKUP(B6152,Prekės!$A$2:$E$3000,3,FALSE)</f>
        <v>280</v>
      </c>
      <c r="H6152">
        <f>VLOOKUP(B6152,Prekės!$A$2:$E$3000,4,FALSE)</f>
        <v>0.33</v>
      </c>
      <c r="I6152">
        <f>VLOOKUP(B6152,Prekės!$A$2:$E$3000,5,FALSE)</f>
        <v>5</v>
      </c>
      <c r="J6152">
        <f t="shared" si="193"/>
        <v>-1.6500000000000001E-2</v>
      </c>
      <c r="K6152">
        <f t="shared" si="194"/>
        <v>-1.6500000000000001E-2</v>
      </c>
    </row>
    <row r="6153" spans="1:11">
      <c r="A6153" s="1">
        <f>Atask.AtsOp!A5683</f>
        <v>42489</v>
      </c>
      <c r="B6153" t="str">
        <f>Atask.AtsOp!E5683</f>
        <v>3005-0005</v>
      </c>
      <c r="C6153" t="str">
        <f>Atask.AtsOp!H5683</f>
        <v>Alk. kokt. "Mix" Cactus Green Apple, 0,33l 5%</v>
      </c>
      <c r="D6153" t="str">
        <f>Atask.AtsOp!N5683</f>
        <v>But.</v>
      </c>
      <c r="E6153" t="str">
        <f>Atask.AtsOp!I5683</f>
        <v>Pardavimo užsakymas</v>
      </c>
      <c r="F6153">
        <f>Atask.AtsOp!M5683</f>
        <v>-24</v>
      </c>
      <c r="G6153">
        <f>VLOOKUP(B6153,Prekės!$A$2:$E$3000,3,FALSE)</f>
        <v>280</v>
      </c>
      <c r="H6153">
        <f>VLOOKUP(B6153,Prekės!$A$2:$E$3000,4,FALSE)</f>
        <v>0.33</v>
      </c>
      <c r="I6153">
        <f>VLOOKUP(B6153,Prekės!$A$2:$E$3000,5,FALSE)</f>
        <v>5</v>
      </c>
      <c r="J6153">
        <f t="shared" si="193"/>
        <v>-0.39600000000000002</v>
      </c>
      <c r="K6153">
        <f t="shared" si="194"/>
        <v>-0.39600000000000002</v>
      </c>
    </row>
    <row r="6154" spans="1:11">
      <c r="A6154" s="1">
        <f>Atask.AtsOp!A5684</f>
        <v>42488</v>
      </c>
      <c r="B6154" t="str">
        <f>Atask.AtsOp!E5684</f>
        <v>3005-0005</v>
      </c>
      <c r="C6154" t="str">
        <f>Atask.AtsOp!H5684</f>
        <v>Alk. kokt. "Mix" Cactus Green Apple, 0,33l 5%</v>
      </c>
      <c r="D6154" t="str">
        <f>Atask.AtsOp!N5684</f>
        <v>But.</v>
      </c>
      <c r="E6154" t="str">
        <f>Atask.AtsOp!I5684</f>
        <v>Pardavimo užsakymas</v>
      </c>
      <c r="F6154">
        <f>Atask.AtsOp!M5684</f>
        <v>-24</v>
      </c>
      <c r="G6154">
        <f>VLOOKUP(B6154,Prekės!$A$2:$E$3000,3,FALSE)</f>
        <v>280</v>
      </c>
      <c r="H6154">
        <f>VLOOKUP(B6154,Prekės!$A$2:$E$3000,4,FALSE)</f>
        <v>0.33</v>
      </c>
      <c r="I6154">
        <f>VLOOKUP(B6154,Prekės!$A$2:$E$3000,5,FALSE)</f>
        <v>5</v>
      </c>
      <c r="J6154">
        <f t="shared" si="193"/>
        <v>-0.39600000000000002</v>
      </c>
      <c r="K6154">
        <f t="shared" si="194"/>
        <v>-0.39600000000000002</v>
      </c>
    </row>
    <row r="6155" spans="1:11">
      <c r="A6155" s="1">
        <f>Atask.AtsOp!A5685</f>
        <v>42489</v>
      </c>
      <c r="B6155" t="str">
        <f>Atask.AtsOp!E5685</f>
        <v>3005-0005</v>
      </c>
      <c r="C6155" t="str">
        <f>Atask.AtsOp!H5685</f>
        <v>Alk. kokt. "Mix" Cactus Green Apple, 0,33l 5%</v>
      </c>
      <c r="D6155" t="str">
        <f>Atask.AtsOp!N5685</f>
        <v>But.</v>
      </c>
      <c r="E6155" t="str">
        <f>Atask.AtsOp!I5685</f>
        <v>Perkelti</v>
      </c>
      <c r="F6155">
        <f>Atask.AtsOp!M5685</f>
        <v>20580</v>
      </c>
      <c r="G6155">
        <f>VLOOKUP(B6155,Prekės!$A$2:$E$3000,3,FALSE)</f>
        <v>280</v>
      </c>
      <c r="H6155">
        <f>VLOOKUP(B6155,Prekės!$A$2:$E$3000,4,FALSE)</f>
        <v>0.33</v>
      </c>
      <c r="I6155">
        <f>VLOOKUP(B6155,Prekės!$A$2:$E$3000,5,FALSE)</f>
        <v>5</v>
      </c>
      <c r="J6155">
        <f t="shared" si="193"/>
        <v>339.57000000000005</v>
      </c>
      <c r="K6155">
        <f t="shared" si="194"/>
        <v>339.57000000000005</v>
      </c>
    </row>
    <row r="6156" spans="1:11">
      <c r="A6156" s="1">
        <f>Atask.AtsOp!A5686</f>
        <v>42481</v>
      </c>
      <c r="B6156" t="str">
        <f>Atask.AtsOp!E5686</f>
        <v>3005-0005</v>
      </c>
      <c r="C6156" t="str">
        <f>Atask.AtsOp!H5686</f>
        <v>Alk. kokt. "Mix" Cactus Green Apple, 0,33l 5%</v>
      </c>
      <c r="D6156" t="str">
        <f>Atask.AtsOp!N5686</f>
        <v>But.</v>
      </c>
      <c r="E6156" t="str">
        <f>Atask.AtsOp!I5686</f>
        <v>Gamyba</v>
      </c>
      <c r="F6156">
        <f>Atask.AtsOp!M5686</f>
        <v>20580</v>
      </c>
      <c r="G6156">
        <f>VLOOKUP(B6156,Prekės!$A$2:$E$3000,3,FALSE)</f>
        <v>280</v>
      </c>
      <c r="H6156">
        <f>VLOOKUP(B6156,Prekės!$A$2:$E$3000,4,FALSE)</f>
        <v>0.33</v>
      </c>
      <c r="I6156">
        <f>VLOOKUP(B6156,Prekės!$A$2:$E$3000,5,FALSE)</f>
        <v>5</v>
      </c>
      <c r="J6156">
        <f t="shared" si="193"/>
        <v>339.57000000000005</v>
      </c>
      <c r="K6156">
        <f t="shared" si="194"/>
        <v>339.57000000000005</v>
      </c>
    </row>
    <row r="6157" spans="1:11">
      <c r="A6157" s="1">
        <f>Atask.AtsOp!A5687</f>
        <v>42489</v>
      </c>
      <c r="B6157" t="str">
        <f>Atask.AtsOp!E5687</f>
        <v>3005-0005</v>
      </c>
      <c r="C6157" t="str">
        <f>Atask.AtsOp!H5687</f>
        <v>Alk. kokt. "Mix" Cactus Green Apple, 0,33l 5%</v>
      </c>
      <c r="D6157" t="str">
        <f>Atask.AtsOp!N5687</f>
        <v>But.</v>
      </c>
      <c r="E6157" t="str">
        <f>Atask.AtsOp!I5687</f>
        <v>Perkelti</v>
      </c>
      <c r="F6157">
        <f>Atask.AtsOp!M5687</f>
        <v>-20580</v>
      </c>
      <c r="G6157">
        <f>VLOOKUP(B6157,Prekės!$A$2:$E$3000,3,FALSE)</f>
        <v>280</v>
      </c>
      <c r="H6157">
        <f>VLOOKUP(B6157,Prekės!$A$2:$E$3000,4,FALSE)</f>
        <v>0.33</v>
      </c>
      <c r="I6157">
        <f>VLOOKUP(B6157,Prekės!$A$2:$E$3000,5,FALSE)</f>
        <v>5</v>
      </c>
      <c r="J6157">
        <f t="shared" si="193"/>
        <v>-339.57000000000005</v>
      </c>
      <c r="K6157">
        <f t="shared" si="194"/>
        <v>-339.57000000000005</v>
      </c>
    </row>
    <row r="6158" spans="1:11">
      <c r="A6158" s="1">
        <f>Atask.AtsOp!A5688</f>
        <v>42490</v>
      </c>
      <c r="B6158" t="str">
        <f>Atask.AtsOp!E5688</f>
        <v>3005-0005</v>
      </c>
      <c r="C6158" t="str">
        <f>Atask.AtsOp!H5688</f>
        <v>Alk. kokt. "Mix" Cactus Green Apple, 0,33l 5%</v>
      </c>
      <c r="D6158" t="str">
        <f>Atask.AtsOp!N5688</f>
        <v>But.</v>
      </c>
      <c r="E6158" t="str">
        <f>Atask.AtsOp!I5688</f>
        <v>Perkelti</v>
      </c>
      <c r="F6158">
        <f>Atask.AtsOp!M5688</f>
        <v>1</v>
      </c>
      <c r="G6158">
        <f>VLOOKUP(B6158,Prekės!$A$2:$E$3000,3,FALSE)</f>
        <v>280</v>
      </c>
      <c r="H6158">
        <f>VLOOKUP(B6158,Prekės!$A$2:$E$3000,4,FALSE)</f>
        <v>0.33</v>
      </c>
      <c r="I6158">
        <f>VLOOKUP(B6158,Prekės!$A$2:$E$3000,5,FALSE)</f>
        <v>5</v>
      </c>
      <c r="J6158">
        <f t="shared" si="193"/>
        <v>1.6500000000000001E-2</v>
      </c>
      <c r="K6158">
        <f t="shared" si="194"/>
        <v>1.6500000000000001E-2</v>
      </c>
    </row>
    <row r="6159" spans="1:11">
      <c r="A6159" s="1">
        <f>Atask.AtsOp!A5689</f>
        <v>42490</v>
      </c>
      <c r="B6159" t="str">
        <f>Atask.AtsOp!E5689</f>
        <v>3005-0005</v>
      </c>
      <c r="C6159" t="str">
        <f>Atask.AtsOp!H5689</f>
        <v>Alk. kokt. "Mix" Cactus Green Apple, 0,33l 5%</v>
      </c>
      <c r="D6159" t="str">
        <f>Atask.AtsOp!N5689</f>
        <v>But.</v>
      </c>
      <c r="E6159" t="str">
        <f>Atask.AtsOp!I5689</f>
        <v>Pardavimo užsakymas</v>
      </c>
      <c r="F6159">
        <f>Atask.AtsOp!M5689</f>
        <v>-1</v>
      </c>
      <c r="G6159">
        <f>VLOOKUP(B6159,Prekės!$A$2:$E$3000,3,FALSE)</f>
        <v>280</v>
      </c>
      <c r="H6159">
        <f>VLOOKUP(B6159,Prekės!$A$2:$E$3000,4,FALSE)</f>
        <v>0.33</v>
      </c>
      <c r="I6159">
        <f>VLOOKUP(B6159,Prekės!$A$2:$E$3000,5,FALSE)</f>
        <v>5</v>
      </c>
      <c r="J6159">
        <f t="shared" si="193"/>
        <v>-1.6500000000000001E-2</v>
      </c>
      <c r="K6159">
        <f t="shared" si="194"/>
        <v>-1.6500000000000001E-2</v>
      </c>
    </row>
    <row r="6160" spans="1:11">
      <c r="A6160" s="1">
        <f>Atask.AtsOp!A5690</f>
        <v>42467</v>
      </c>
      <c r="B6160" t="str">
        <f>Atask.AtsOp!E5690</f>
        <v>3005-0005E</v>
      </c>
      <c r="C6160" t="str">
        <f>Atask.AtsOp!H5690</f>
        <v>Alk. kokt. "Mix" Cactus Green Apple, 0,33l 5%</v>
      </c>
      <c r="D6160" t="str">
        <f>Atask.AtsOp!N5690</f>
        <v>But.</v>
      </c>
      <c r="E6160" t="str">
        <f>Atask.AtsOp!I5690</f>
        <v>Pardavimo užsakymas</v>
      </c>
      <c r="F6160">
        <f>Atask.AtsOp!M5690</f>
        <v>-3240</v>
      </c>
      <c r="G6160">
        <f>VLOOKUP(B6160,Prekės!$A$2:$E$3000,3,FALSE)</f>
        <v>280</v>
      </c>
      <c r="H6160">
        <f>VLOOKUP(B6160,Prekės!$A$2:$E$3000,4,FALSE)</f>
        <v>0.33</v>
      </c>
      <c r="I6160">
        <f>VLOOKUP(B6160,Prekės!$A$2:$E$3000,5,FALSE)</f>
        <v>5</v>
      </c>
      <c r="J6160">
        <f t="shared" si="193"/>
        <v>-53.460000000000008</v>
      </c>
      <c r="K6160">
        <f t="shared" si="194"/>
        <v>-53.460000000000008</v>
      </c>
    </row>
    <row r="6161" spans="1:11">
      <c r="A6161" s="1">
        <f>Atask.AtsOp!A5691</f>
        <v>42481</v>
      </c>
      <c r="B6161" t="str">
        <f>Atask.AtsOp!E5691</f>
        <v>3005-0005E</v>
      </c>
      <c r="C6161" t="str">
        <f>Atask.AtsOp!H5691</f>
        <v>Alk. kokt. "Mix" Cactus Green Apple, 0,33l 5%</v>
      </c>
      <c r="D6161" t="str">
        <f>Atask.AtsOp!N5691</f>
        <v>But.</v>
      </c>
      <c r="E6161" t="str">
        <f>Atask.AtsOp!I5691</f>
        <v>Pardavimo užsakymas</v>
      </c>
      <c r="F6161">
        <f>Atask.AtsOp!M5691</f>
        <v>-2160</v>
      </c>
      <c r="G6161">
        <f>VLOOKUP(B6161,Prekės!$A$2:$E$3000,3,FALSE)</f>
        <v>280</v>
      </c>
      <c r="H6161">
        <f>VLOOKUP(B6161,Prekės!$A$2:$E$3000,4,FALSE)</f>
        <v>0.33</v>
      </c>
      <c r="I6161">
        <f>VLOOKUP(B6161,Prekės!$A$2:$E$3000,5,FALSE)</f>
        <v>5</v>
      </c>
      <c r="J6161">
        <f t="shared" si="193"/>
        <v>-35.640000000000008</v>
      </c>
      <c r="K6161">
        <f t="shared" si="194"/>
        <v>-35.640000000000008</v>
      </c>
    </row>
    <row r="6162" spans="1:11">
      <c r="A6162" s="1">
        <f>Atask.AtsOp!A5692</f>
        <v>42473</v>
      </c>
      <c r="B6162" t="str">
        <f>Atask.AtsOp!E5692</f>
        <v>3005-0005E</v>
      </c>
      <c r="C6162" t="str">
        <f>Atask.AtsOp!H5692</f>
        <v>Alk. kokt. "Mix" Cactus Green Apple, 0,33l 5%</v>
      </c>
      <c r="D6162" t="str">
        <f>Atask.AtsOp!N5692</f>
        <v>But.</v>
      </c>
      <c r="E6162" t="str">
        <f>Atask.AtsOp!I5692</f>
        <v>Pardavimo užsakymas</v>
      </c>
      <c r="F6162">
        <f>Atask.AtsOp!M5692</f>
        <v>-2</v>
      </c>
      <c r="G6162">
        <f>VLOOKUP(B6162,Prekės!$A$2:$E$3000,3,FALSE)</f>
        <v>280</v>
      </c>
      <c r="H6162">
        <f>VLOOKUP(B6162,Prekės!$A$2:$E$3000,4,FALSE)</f>
        <v>0.33</v>
      </c>
      <c r="I6162">
        <f>VLOOKUP(B6162,Prekės!$A$2:$E$3000,5,FALSE)</f>
        <v>5</v>
      </c>
      <c r="J6162">
        <f t="shared" si="193"/>
        <v>-3.3000000000000002E-2</v>
      </c>
      <c r="K6162">
        <f t="shared" si="194"/>
        <v>-3.3000000000000002E-2</v>
      </c>
    </row>
    <row r="6163" spans="1:11">
      <c r="A6163" s="1">
        <f>Atask.AtsOp!A5693</f>
        <v>42482</v>
      </c>
      <c r="B6163" t="str">
        <f>Atask.AtsOp!E5693</f>
        <v>3005-0005E</v>
      </c>
      <c r="C6163" t="str">
        <f>Atask.AtsOp!H5693</f>
        <v>Alk. kokt. "Mix" Cactus Green Apple, 0,33l 5%</v>
      </c>
      <c r="D6163" t="str">
        <f>Atask.AtsOp!N5693</f>
        <v>But.</v>
      </c>
      <c r="E6163" t="str">
        <f>Atask.AtsOp!I5693</f>
        <v>Perkelti</v>
      </c>
      <c r="F6163">
        <f>Atask.AtsOp!M5693</f>
        <v>4320</v>
      </c>
      <c r="G6163">
        <f>VLOOKUP(B6163,Prekės!$A$2:$E$3000,3,FALSE)</f>
        <v>280</v>
      </c>
      <c r="H6163">
        <f>VLOOKUP(B6163,Prekės!$A$2:$E$3000,4,FALSE)</f>
        <v>0.33</v>
      </c>
      <c r="I6163">
        <f>VLOOKUP(B6163,Prekės!$A$2:$E$3000,5,FALSE)</f>
        <v>5</v>
      </c>
      <c r="J6163">
        <f t="shared" si="193"/>
        <v>71.280000000000015</v>
      </c>
      <c r="K6163">
        <f t="shared" si="194"/>
        <v>71.280000000000015</v>
      </c>
    </row>
    <row r="6164" spans="1:11">
      <c r="A6164" s="1">
        <f>Atask.AtsOp!A5694</f>
        <v>42482</v>
      </c>
      <c r="B6164" t="str">
        <f>Atask.AtsOp!E5694</f>
        <v>3005-0005E</v>
      </c>
      <c r="C6164" t="str">
        <f>Atask.AtsOp!H5694</f>
        <v>Alk. kokt. "Mix" Cactus Green Apple, 0,33l 5%</v>
      </c>
      <c r="D6164" t="str">
        <f>Atask.AtsOp!N5694</f>
        <v>But.</v>
      </c>
      <c r="E6164" t="str">
        <f>Atask.AtsOp!I5694</f>
        <v>Pardavimo užsakymas</v>
      </c>
      <c r="F6164">
        <f>Atask.AtsOp!M5694</f>
        <v>-1080</v>
      </c>
      <c r="G6164">
        <f>VLOOKUP(B6164,Prekės!$A$2:$E$3000,3,FALSE)</f>
        <v>280</v>
      </c>
      <c r="H6164">
        <f>VLOOKUP(B6164,Prekės!$A$2:$E$3000,4,FALSE)</f>
        <v>0.33</v>
      </c>
      <c r="I6164">
        <f>VLOOKUP(B6164,Prekės!$A$2:$E$3000,5,FALSE)</f>
        <v>5</v>
      </c>
      <c r="J6164">
        <f t="shared" si="193"/>
        <v>-17.820000000000004</v>
      </c>
      <c r="K6164">
        <f t="shared" si="194"/>
        <v>-17.820000000000004</v>
      </c>
    </row>
    <row r="6165" spans="1:11">
      <c r="A6165" s="1">
        <f>Atask.AtsOp!A5695</f>
        <v>42488</v>
      </c>
      <c r="B6165" t="str">
        <f>Atask.AtsOp!E5695</f>
        <v>3005-0005E</v>
      </c>
      <c r="C6165" t="str">
        <f>Atask.AtsOp!H5695</f>
        <v>Alk. kokt. "Mix" Cactus Green Apple, 0,33l 5%</v>
      </c>
      <c r="D6165" t="str">
        <f>Atask.AtsOp!N5695</f>
        <v>But.</v>
      </c>
      <c r="E6165" t="str">
        <f>Atask.AtsOp!I5695</f>
        <v>Perkelti</v>
      </c>
      <c r="F6165">
        <f>Atask.AtsOp!M5695</f>
        <v>-1080</v>
      </c>
      <c r="G6165">
        <f>VLOOKUP(B6165,Prekės!$A$2:$E$3000,3,FALSE)</f>
        <v>280</v>
      </c>
      <c r="H6165">
        <f>VLOOKUP(B6165,Prekės!$A$2:$E$3000,4,FALSE)</f>
        <v>0.33</v>
      </c>
      <c r="I6165">
        <f>VLOOKUP(B6165,Prekės!$A$2:$E$3000,5,FALSE)</f>
        <v>5</v>
      </c>
      <c r="J6165">
        <f t="shared" si="193"/>
        <v>-17.820000000000004</v>
      </c>
      <c r="K6165">
        <f t="shared" si="194"/>
        <v>-17.820000000000004</v>
      </c>
    </row>
    <row r="6166" spans="1:11">
      <c r="A6166" s="1">
        <f>Atask.AtsOp!A5696</f>
        <v>42482</v>
      </c>
      <c r="B6166" t="str">
        <f>Atask.AtsOp!E5696</f>
        <v>3005-0005E</v>
      </c>
      <c r="C6166" t="str">
        <f>Atask.AtsOp!H5696</f>
        <v>Alk. kokt. "Mix" Cactus Green Apple, 0,33l 5%</v>
      </c>
      <c r="D6166" t="str">
        <f>Atask.AtsOp!N5696</f>
        <v>But.</v>
      </c>
      <c r="E6166" t="str">
        <f>Atask.AtsOp!I5696</f>
        <v>Perkelti</v>
      </c>
      <c r="F6166">
        <f>Atask.AtsOp!M5696</f>
        <v>-4320</v>
      </c>
      <c r="G6166">
        <f>VLOOKUP(B6166,Prekės!$A$2:$E$3000,3,FALSE)</f>
        <v>280</v>
      </c>
      <c r="H6166">
        <f>VLOOKUP(B6166,Prekės!$A$2:$E$3000,4,FALSE)</f>
        <v>0.33</v>
      </c>
      <c r="I6166">
        <f>VLOOKUP(B6166,Prekės!$A$2:$E$3000,5,FALSE)</f>
        <v>5</v>
      </c>
      <c r="J6166">
        <f t="shared" si="193"/>
        <v>-71.280000000000015</v>
      </c>
      <c r="K6166">
        <f t="shared" si="194"/>
        <v>-71.280000000000015</v>
      </c>
    </row>
    <row r="6167" spans="1:11">
      <c r="A6167" s="1">
        <f>Atask.AtsOp!A5697</f>
        <v>42481</v>
      </c>
      <c r="B6167" t="str">
        <f>Atask.AtsOp!E5697</f>
        <v>3005-0005E</v>
      </c>
      <c r="C6167" t="str">
        <f>Atask.AtsOp!H5697</f>
        <v>Alk. kokt. "Mix" Cactus Green Apple, 0,33l 5%</v>
      </c>
      <c r="D6167" t="str">
        <f>Atask.AtsOp!N5697</f>
        <v>But.</v>
      </c>
      <c r="E6167" t="str">
        <f>Atask.AtsOp!I5697</f>
        <v>Gamyba</v>
      </c>
      <c r="F6167">
        <f>Atask.AtsOp!M5697</f>
        <v>4320</v>
      </c>
      <c r="G6167">
        <f>VLOOKUP(B6167,Prekės!$A$2:$E$3000,3,FALSE)</f>
        <v>280</v>
      </c>
      <c r="H6167">
        <f>VLOOKUP(B6167,Prekės!$A$2:$E$3000,4,FALSE)</f>
        <v>0.33</v>
      </c>
      <c r="I6167">
        <f>VLOOKUP(B6167,Prekės!$A$2:$E$3000,5,FALSE)</f>
        <v>5</v>
      </c>
      <c r="J6167">
        <f t="shared" si="193"/>
        <v>71.280000000000015</v>
      </c>
      <c r="K6167">
        <f t="shared" si="194"/>
        <v>71.280000000000015</v>
      </c>
    </row>
    <row r="6168" spans="1:11">
      <c r="A6168" s="1">
        <f>Atask.AtsOp!A5698</f>
        <v>42488</v>
      </c>
      <c r="B6168" t="str">
        <f>Atask.AtsOp!E5698</f>
        <v>3005-0005E</v>
      </c>
      <c r="C6168" t="str">
        <f>Atask.AtsOp!H5698</f>
        <v>Alk. kokt. "Mix" Cactus Green Apple, 0,33l 5%</v>
      </c>
      <c r="D6168" t="str">
        <f>Atask.AtsOp!N5698</f>
        <v>But.</v>
      </c>
      <c r="E6168" t="str">
        <f>Atask.AtsOp!I5698</f>
        <v>Perkelti</v>
      </c>
      <c r="F6168">
        <f>Atask.AtsOp!M5698</f>
        <v>1080</v>
      </c>
      <c r="G6168">
        <f>VLOOKUP(B6168,Prekės!$A$2:$E$3000,3,FALSE)</f>
        <v>280</v>
      </c>
      <c r="H6168">
        <f>VLOOKUP(B6168,Prekės!$A$2:$E$3000,4,FALSE)</f>
        <v>0.33</v>
      </c>
      <c r="I6168">
        <f>VLOOKUP(B6168,Prekės!$A$2:$E$3000,5,FALSE)</f>
        <v>5</v>
      </c>
      <c r="J6168">
        <f t="shared" si="193"/>
        <v>17.820000000000004</v>
      </c>
      <c r="K6168">
        <f t="shared" si="194"/>
        <v>17.820000000000004</v>
      </c>
    </row>
    <row r="6169" spans="1:11">
      <c r="A6169" s="1">
        <f>Atask.AtsOp!A5699</f>
        <v>42489</v>
      </c>
      <c r="B6169" t="str">
        <f>Atask.AtsOp!E5699</f>
        <v>3005-0005E</v>
      </c>
      <c r="C6169" t="str">
        <f>Atask.AtsOp!H5699</f>
        <v>Alk. kokt. "Mix" Cactus Green Apple, 0,33l 5%</v>
      </c>
      <c r="D6169" t="str">
        <f>Atask.AtsOp!N5699</f>
        <v>But.</v>
      </c>
      <c r="E6169" t="str">
        <f>Atask.AtsOp!I5699</f>
        <v>KS</v>
      </c>
      <c r="F6169">
        <f>Atask.AtsOp!M5699</f>
        <v>1080</v>
      </c>
      <c r="G6169">
        <f>VLOOKUP(B6169,Prekės!$A$2:$E$3000,3,FALSE)</f>
        <v>280</v>
      </c>
      <c r="H6169">
        <f>VLOOKUP(B6169,Prekės!$A$2:$E$3000,4,FALSE)</f>
        <v>0.33</v>
      </c>
      <c r="I6169">
        <f>VLOOKUP(B6169,Prekės!$A$2:$E$3000,5,FALSE)</f>
        <v>5</v>
      </c>
      <c r="J6169">
        <f t="shared" si="193"/>
        <v>17.820000000000004</v>
      </c>
      <c r="K6169">
        <f t="shared" si="194"/>
        <v>17.820000000000004</v>
      </c>
    </row>
    <row r="6170" spans="1:11">
      <c r="A6170" s="1">
        <f>Atask.AtsOp!A5700</f>
        <v>42489</v>
      </c>
      <c r="B6170" t="str">
        <f>Atask.AtsOp!E5700</f>
        <v>3005-0005E</v>
      </c>
      <c r="C6170" t="str">
        <f>Atask.AtsOp!H5700</f>
        <v>Alk. kokt. "Mix" Cactus Green Apple, 0,33l 5%</v>
      </c>
      <c r="D6170" t="str">
        <f>Atask.AtsOp!N5700</f>
        <v>But.</v>
      </c>
      <c r="E6170" t="str">
        <f>Atask.AtsOp!I5700</f>
        <v>KS eilutė</v>
      </c>
      <c r="F6170">
        <f>Atask.AtsOp!M5700</f>
        <v>-1080</v>
      </c>
      <c r="G6170">
        <f>VLOOKUP(B6170,Prekės!$A$2:$E$3000,3,FALSE)</f>
        <v>280</v>
      </c>
      <c r="H6170">
        <f>VLOOKUP(B6170,Prekės!$A$2:$E$3000,4,FALSE)</f>
        <v>0.33</v>
      </c>
      <c r="I6170">
        <f>VLOOKUP(B6170,Prekės!$A$2:$E$3000,5,FALSE)</f>
        <v>5</v>
      </c>
      <c r="J6170">
        <f t="shared" si="193"/>
        <v>-17.820000000000004</v>
      </c>
      <c r="K6170">
        <f t="shared" si="194"/>
        <v>-17.820000000000004</v>
      </c>
    </row>
    <row r="6171" spans="1:11">
      <c r="A6171" s="1">
        <f>Atask.AtsOp!A5701</f>
        <v>42480</v>
      </c>
      <c r="B6171" t="str">
        <f>Atask.AtsOp!E5701</f>
        <v>3005-0006</v>
      </c>
      <c r="C6171" t="str">
        <f>Atask.AtsOp!H5701</f>
        <v>Alk. kokt. "Mix" Wild Berry, 0,33l 5%</v>
      </c>
      <c r="D6171" t="str">
        <f>Atask.AtsOp!N5701</f>
        <v>But.</v>
      </c>
      <c r="E6171" t="str">
        <f>Atask.AtsOp!I5701</f>
        <v>Pardavimo užsakymas</v>
      </c>
      <c r="F6171">
        <f>Atask.AtsOp!M5701</f>
        <v>11</v>
      </c>
      <c r="G6171">
        <f>VLOOKUP(B6171,Prekės!$A$2:$E$3000,3,FALSE)</f>
        <v>280</v>
      </c>
      <c r="H6171">
        <f>VLOOKUP(B6171,Prekės!$A$2:$E$3000,4,FALSE)</f>
        <v>0.33</v>
      </c>
      <c r="I6171">
        <f>VLOOKUP(B6171,Prekės!$A$2:$E$3000,5,FALSE)</f>
        <v>5</v>
      </c>
      <c r="J6171">
        <f t="shared" si="193"/>
        <v>0.18150000000000002</v>
      </c>
      <c r="K6171">
        <f t="shared" si="194"/>
        <v>0.18150000000000002</v>
      </c>
    </row>
    <row r="6172" spans="1:11">
      <c r="A6172" s="1">
        <f>Atask.AtsOp!A5702</f>
        <v>42480</v>
      </c>
      <c r="B6172" t="str">
        <f>Atask.AtsOp!E5702</f>
        <v>3005-0006</v>
      </c>
      <c r="C6172" t="str">
        <f>Atask.AtsOp!H5702</f>
        <v>Alk. kokt. "Mix" Wild Berry, 0,33l 5%</v>
      </c>
      <c r="D6172" t="str">
        <f>Atask.AtsOp!N5702</f>
        <v>But.</v>
      </c>
      <c r="E6172" t="str">
        <f>Atask.AtsOp!I5702</f>
        <v>Pardavimo užsakymas</v>
      </c>
      <c r="F6172">
        <f>Atask.AtsOp!M5702</f>
        <v>-11</v>
      </c>
      <c r="G6172">
        <f>VLOOKUP(B6172,Prekės!$A$2:$E$3000,3,FALSE)</f>
        <v>280</v>
      </c>
      <c r="H6172">
        <f>VLOOKUP(B6172,Prekės!$A$2:$E$3000,4,FALSE)</f>
        <v>0.33</v>
      </c>
      <c r="I6172">
        <f>VLOOKUP(B6172,Prekės!$A$2:$E$3000,5,FALSE)</f>
        <v>5</v>
      </c>
      <c r="J6172">
        <f t="shared" si="193"/>
        <v>-0.18150000000000002</v>
      </c>
      <c r="K6172">
        <f t="shared" si="194"/>
        <v>-0.18150000000000002</v>
      </c>
    </row>
    <row r="6173" spans="1:11">
      <c r="A6173" s="1">
        <f>Atask.AtsOp!A5703</f>
        <v>42488</v>
      </c>
      <c r="B6173" t="str">
        <f>Atask.AtsOp!E5703</f>
        <v>3005-0006</v>
      </c>
      <c r="C6173" t="str">
        <f>Atask.AtsOp!H5703</f>
        <v>Alk. kokt. "Mix" Wild Berry, 0,33l 5%</v>
      </c>
      <c r="D6173" t="str">
        <f>Atask.AtsOp!N5703</f>
        <v>But.</v>
      </c>
      <c r="E6173" t="str">
        <f>Atask.AtsOp!I5703</f>
        <v>Pardavimo užsakymas</v>
      </c>
      <c r="F6173">
        <f>Atask.AtsOp!M5703</f>
        <v>10</v>
      </c>
      <c r="G6173">
        <f>VLOOKUP(B6173,Prekės!$A$2:$E$3000,3,FALSE)</f>
        <v>280</v>
      </c>
      <c r="H6173">
        <f>VLOOKUP(B6173,Prekės!$A$2:$E$3000,4,FALSE)</f>
        <v>0.33</v>
      </c>
      <c r="I6173">
        <f>VLOOKUP(B6173,Prekės!$A$2:$E$3000,5,FALSE)</f>
        <v>5</v>
      </c>
      <c r="J6173">
        <f t="shared" si="193"/>
        <v>0.16500000000000004</v>
      </c>
      <c r="K6173">
        <f t="shared" si="194"/>
        <v>0.16500000000000004</v>
      </c>
    </row>
    <row r="6174" spans="1:11">
      <c r="A6174" s="1">
        <f>Atask.AtsOp!A5704</f>
        <v>42488</v>
      </c>
      <c r="B6174" t="str">
        <f>Atask.AtsOp!E5704</f>
        <v>3005-0006</v>
      </c>
      <c r="C6174" t="str">
        <f>Atask.AtsOp!H5704</f>
        <v>Alk. kokt. "Mix" Wild Berry, 0,33l 5%</v>
      </c>
      <c r="D6174" t="str">
        <f>Atask.AtsOp!N5704</f>
        <v>But.</v>
      </c>
      <c r="E6174" t="str">
        <f>Atask.AtsOp!I5704</f>
        <v>Pardavimo užsakymas</v>
      </c>
      <c r="F6174">
        <f>Atask.AtsOp!M5704</f>
        <v>-10</v>
      </c>
      <c r="G6174">
        <f>VLOOKUP(B6174,Prekės!$A$2:$E$3000,3,FALSE)</f>
        <v>280</v>
      </c>
      <c r="H6174">
        <f>VLOOKUP(B6174,Prekės!$A$2:$E$3000,4,FALSE)</f>
        <v>0.33</v>
      </c>
      <c r="I6174">
        <f>VLOOKUP(B6174,Prekės!$A$2:$E$3000,5,FALSE)</f>
        <v>5</v>
      </c>
      <c r="J6174">
        <f t="shared" si="193"/>
        <v>-0.16500000000000004</v>
      </c>
      <c r="K6174">
        <f t="shared" si="194"/>
        <v>-0.16500000000000004</v>
      </c>
    </row>
    <row r="6175" spans="1:11">
      <c r="A6175" s="1">
        <f>Atask.AtsOp!A5705</f>
        <v>42489</v>
      </c>
      <c r="B6175" t="str">
        <f>Atask.AtsOp!E5705</f>
        <v>3005-0006</v>
      </c>
      <c r="C6175" t="str">
        <f>Atask.AtsOp!H5705</f>
        <v>Alk. kokt. "Mix" Wild Berry, 0,33l 5%</v>
      </c>
      <c r="D6175" t="str">
        <f>Atask.AtsOp!N5705</f>
        <v>But.</v>
      </c>
      <c r="E6175" t="str">
        <f>Atask.AtsOp!I5705</f>
        <v>Pardavimo užsakymas</v>
      </c>
      <c r="F6175">
        <f>Atask.AtsOp!M5705</f>
        <v>150</v>
      </c>
      <c r="G6175">
        <f>VLOOKUP(B6175,Prekės!$A$2:$E$3000,3,FALSE)</f>
        <v>280</v>
      </c>
      <c r="H6175">
        <f>VLOOKUP(B6175,Prekės!$A$2:$E$3000,4,FALSE)</f>
        <v>0.33</v>
      </c>
      <c r="I6175">
        <f>VLOOKUP(B6175,Prekės!$A$2:$E$3000,5,FALSE)</f>
        <v>5</v>
      </c>
      <c r="J6175">
        <f t="shared" si="193"/>
        <v>2.4750000000000001</v>
      </c>
      <c r="K6175">
        <f t="shared" si="194"/>
        <v>2.4750000000000001</v>
      </c>
    </row>
    <row r="6176" spans="1:11">
      <c r="A6176" s="1">
        <f>Atask.AtsOp!A5706</f>
        <v>42489</v>
      </c>
      <c r="B6176" t="str">
        <f>Atask.AtsOp!E5706</f>
        <v>3005-0006</v>
      </c>
      <c r="C6176" t="str">
        <f>Atask.AtsOp!H5706</f>
        <v>Alk. kokt. "Mix" Wild Berry, 0,33l 5%</v>
      </c>
      <c r="D6176" t="str">
        <f>Atask.AtsOp!N5706</f>
        <v>But.</v>
      </c>
      <c r="E6176" t="str">
        <f>Atask.AtsOp!I5706</f>
        <v>Pardavimo užsakymas</v>
      </c>
      <c r="F6176">
        <f>Atask.AtsOp!M5706</f>
        <v>-150</v>
      </c>
      <c r="G6176">
        <f>VLOOKUP(B6176,Prekės!$A$2:$E$3000,3,FALSE)</f>
        <v>280</v>
      </c>
      <c r="H6176">
        <f>VLOOKUP(B6176,Prekės!$A$2:$E$3000,4,FALSE)</f>
        <v>0.33</v>
      </c>
      <c r="I6176">
        <f>VLOOKUP(B6176,Prekės!$A$2:$E$3000,5,FALSE)</f>
        <v>5</v>
      </c>
      <c r="J6176">
        <f t="shared" si="193"/>
        <v>-2.4750000000000001</v>
      </c>
      <c r="K6176">
        <f t="shared" si="194"/>
        <v>-2.4750000000000001</v>
      </c>
    </row>
    <row r="6177" spans="1:11">
      <c r="A6177" s="1">
        <f>Atask.AtsOp!A5707</f>
        <v>42489</v>
      </c>
      <c r="B6177" t="str">
        <f>Atask.AtsOp!E5707</f>
        <v>3005-0006</v>
      </c>
      <c r="C6177" t="str">
        <f>Atask.AtsOp!H5707</f>
        <v>Alk. kokt. "Mix" Wild Berry, 0,33l 5%</v>
      </c>
      <c r="D6177" t="str">
        <f>Atask.AtsOp!N5707</f>
        <v>But.</v>
      </c>
      <c r="E6177" t="str">
        <f>Atask.AtsOp!I5707</f>
        <v>Pardavimo užsakymas</v>
      </c>
      <c r="F6177">
        <f>Atask.AtsOp!M5707</f>
        <v>-656</v>
      </c>
      <c r="G6177">
        <f>VLOOKUP(B6177,Prekės!$A$2:$E$3000,3,FALSE)</f>
        <v>280</v>
      </c>
      <c r="H6177">
        <f>VLOOKUP(B6177,Prekės!$A$2:$E$3000,4,FALSE)</f>
        <v>0.33</v>
      </c>
      <c r="I6177">
        <f>VLOOKUP(B6177,Prekės!$A$2:$E$3000,5,FALSE)</f>
        <v>5</v>
      </c>
      <c r="J6177">
        <f t="shared" si="193"/>
        <v>-10.824000000000002</v>
      </c>
      <c r="K6177">
        <f t="shared" si="194"/>
        <v>-10.824000000000002</v>
      </c>
    </row>
    <row r="6178" spans="1:11">
      <c r="A6178" s="1">
        <f>Atask.AtsOp!A5708</f>
        <v>42489</v>
      </c>
      <c r="B6178" t="str">
        <f>Atask.AtsOp!E5708</f>
        <v>3005-0006</v>
      </c>
      <c r="C6178" t="str">
        <f>Atask.AtsOp!H5708</f>
        <v>Alk. kokt. "Mix" Wild Berry, 0,33l 5%</v>
      </c>
      <c r="D6178" t="str">
        <f>Atask.AtsOp!N5708</f>
        <v>But.</v>
      </c>
      <c r="E6178" t="str">
        <f>Atask.AtsOp!I5708</f>
        <v>Pardavimo užsakymas</v>
      </c>
      <c r="F6178">
        <f>Atask.AtsOp!M5708</f>
        <v>-90</v>
      </c>
      <c r="G6178">
        <f>VLOOKUP(B6178,Prekės!$A$2:$E$3000,3,FALSE)</f>
        <v>280</v>
      </c>
      <c r="H6178">
        <f>VLOOKUP(B6178,Prekės!$A$2:$E$3000,4,FALSE)</f>
        <v>0.33</v>
      </c>
      <c r="I6178">
        <f>VLOOKUP(B6178,Prekės!$A$2:$E$3000,5,FALSE)</f>
        <v>5</v>
      </c>
      <c r="J6178">
        <f t="shared" ref="J6178:J6241" si="195">IF(G6178=110,F6178*H6178*I6178,IF(G6178&lt;280,F6178*H6178,F6178*H6178*(I6178/100)))</f>
        <v>-1.4850000000000003</v>
      </c>
      <c r="K6178">
        <f t="shared" ref="K6178:K6241" si="196">IF(EXACT(D6178,"But."),J6178,F6178)</f>
        <v>-1.4850000000000003</v>
      </c>
    </row>
    <row r="6179" spans="1:11">
      <c r="A6179" s="1">
        <f>Atask.AtsOp!A5709</f>
        <v>42489</v>
      </c>
      <c r="B6179" t="str">
        <f>Atask.AtsOp!E5709</f>
        <v>3005-0006</v>
      </c>
      <c r="C6179" t="str">
        <f>Atask.AtsOp!H5709</f>
        <v>Alk. kokt. "Mix" Wild Berry, 0,33l 5%</v>
      </c>
      <c r="D6179" t="str">
        <f>Atask.AtsOp!N5709</f>
        <v>But.</v>
      </c>
      <c r="E6179" t="str">
        <f>Atask.AtsOp!I5709</f>
        <v>Pardavimo užsakymas</v>
      </c>
      <c r="F6179">
        <f>Atask.AtsOp!M5709</f>
        <v>656</v>
      </c>
      <c r="G6179">
        <f>VLOOKUP(B6179,Prekės!$A$2:$E$3000,3,FALSE)</f>
        <v>280</v>
      </c>
      <c r="H6179">
        <f>VLOOKUP(B6179,Prekės!$A$2:$E$3000,4,FALSE)</f>
        <v>0.33</v>
      </c>
      <c r="I6179">
        <f>VLOOKUP(B6179,Prekės!$A$2:$E$3000,5,FALSE)</f>
        <v>5</v>
      </c>
      <c r="J6179">
        <f t="shared" si="195"/>
        <v>10.824000000000002</v>
      </c>
      <c r="K6179">
        <f t="shared" si="196"/>
        <v>10.824000000000002</v>
      </c>
    </row>
    <row r="6180" spans="1:11">
      <c r="A6180" s="1">
        <f>Atask.AtsOp!A5710</f>
        <v>42489</v>
      </c>
      <c r="B6180" t="str">
        <f>Atask.AtsOp!E5710</f>
        <v>3005-0006</v>
      </c>
      <c r="C6180" t="str">
        <f>Atask.AtsOp!H5710</f>
        <v>Alk. kokt. "Mix" Wild Berry, 0,33l 5%</v>
      </c>
      <c r="D6180" t="str">
        <f>Atask.AtsOp!N5710</f>
        <v>But.</v>
      </c>
      <c r="E6180" t="str">
        <f>Atask.AtsOp!I5710</f>
        <v>Pardavimo užsakymas</v>
      </c>
      <c r="F6180">
        <f>Atask.AtsOp!M5710</f>
        <v>90</v>
      </c>
      <c r="G6180">
        <f>VLOOKUP(B6180,Prekės!$A$2:$E$3000,3,FALSE)</f>
        <v>280</v>
      </c>
      <c r="H6180">
        <f>VLOOKUP(B6180,Prekės!$A$2:$E$3000,4,FALSE)</f>
        <v>0.33</v>
      </c>
      <c r="I6180">
        <f>VLOOKUP(B6180,Prekės!$A$2:$E$3000,5,FALSE)</f>
        <v>5</v>
      </c>
      <c r="J6180">
        <f t="shared" si="195"/>
        <v>1.4850000000000003</v>
      </c>
      <c r="K6180">
        <f t="shared" si="196"/>
        <v>1.4850000000000003</v>
      </c>
    </row>
    <row r="6181" spans="1:11">
      <c r="A6181" s="1">
        <f>Atask.AtsOp!A5711</f>
        <v>42461</v>
      </c>
      <c r="B6181" t="str">
        <f>Atask.AtsOp!E5711</f>
        <v>3005-0006</v>
      </c>
      <c r="C6181" t="str">
        <f>Atask.AtsOp!H5711</f>
        <v>Alk. kokt. "Mix" Wild Berry, 0,33l 5%</v>
      </c>
      <c r="D6181" t="str">
        <f>Atask.AtsOp!N5711</f>
        <v>But.</v>
      </c>
      <c r="E6181" t="str">
        <f>Atask.AtsOp!I5711</f>
        <v>Pardavimo užsakymas</v>
      </c>
      <c r="F6181">
        <f>Atask.AtsOp!M5711</f>
        <v>-156</v>
      </c>
      <c r="G6181">
        <f>VLOOKUP(B6181,Prekės!$A$2:$E$3000,3,FALSE)</f>
        <v>280</v>
      </c>
      <c r="H6181">
        <f>VLOOKUP(B6181,Prekės!$A$2:$E$3000,4,FALSE)</f>
        <v>0.33</v>
      </c>
      <c r="I6181">
        <f>VLOOKUP(B6181,Prekės!$A$2:$E$3000,5,FALSE)</f>
        <v>5</v>
      </c>
      <c r="J6181">
        <f t="shared" si="195"/>
        <v>-2.5740000000000003</v>
      </c>
      <c r="K6181">
        <f t="shared" si="196"/>
        <v>-2.5740000000000003</v>
      </c>
    </row>
    <row r="6182" spans="1:11">
      <c r="A6182" s="1">
        <f>Atask.AtsOp!A5712</f>
        <v>42464</v>
      </c>
      <c r="B6182" t="str">
        <f>Atask.AtsOp!E5712</f>
        <v>3005-0006</v>
      </c>
      <c r="C6182" t="str">
        <f>Atask.AtsOp!H5712</f>
        <v>Alk. kokt. "Mix" Wild Berry, 0,33l 5%</v>
      </c>
      <c r="D6182" t="str">
        <f>Atask.AtsOp!N5712</f>
        <v>But.</v>
      </c>
      <c r="E6182" t="str">
        <f>Atask.AtsOp!I5712</f>
        <v>Pardavimo užsakymas</v>
      </c>
      <c r="F6182">
        <f>Atask.AtsOp!M5712</f>
        <v>-216</v>
      </c>
      <c r="G6182">
        <f>VLOOKUP(B6182,Prekės!$A$2:$E$3000,3,FALSE)</f>
        <v>280</v>
      </c>
      <c r="H6182">
        <f>VLOOKUP(B6182,Prekės!$A$2:$E$3000,4,FALSE)</f>
        <v>0.33</v>
      </c>
      <c r="I6182">
        <f>VLOOKUP(B6182,Prekės!$A$2:$E$3000,5,FALSE)</f>
        <v>5</v>
      </c>
      <c r="J6182">
        <f t="shared" si="195"/>
        <v>-3.5640000000000001</v>
      </c>
      <c r="K6182">
        <f t="shared" si="196"/>
        <v>-3.5640000000000001</v>
      </c>
    </row>
    <row r="6183" spans="1:11">
      <c r="A6183" s="1">
        <f>Atask.AtsOp!A5713</f>
        <v>42466</v>
      </c>
      <c r="B6183" t="str">
        <f>Atask.AtsOp!E5713</f>
        <v>3005-0006</v>
      </c>
      <c r="C6183" t="str">
        <f>Atask.AtsOp!H5713</f>
        <v>Alk. kokt. "Mix" Wild Berry, 0,33l 5%</v>
      </c>
      <c r="D6183" t="str">
        <f>Atask.AtsOp!N5713</f>
        <v>But.</v>
      </c>
      <c r="E6183" t="str">
        <f>Atask.AtsOp!I5713</f>
        <v>Pardavimo užsakymas</v>
      </c>
      <c r="F6183">
        <f>Atask.AtsOp!M5713</f>
        <v>-432</v>
      </c>
      <c r="G6183">
        <f>VLOOKUP(B6183,Prekės!$A$2:$E$3000,3,FALSE)</f>
        <v>280</v>
      </c>
      <c r="H6183">
        <f>VLOOKUP(B6183,Prekės!$A$2:$E$3000,4,FALSE)</f>
        <v>0.33</v>
      </c>
      <c r="I6183">
        <f>VLOOKUP(B6183,Prekės!$A$2:$E$3000,5,FALSE)</f>
        <v>5</v>
      </c>
      <c r="J6183">
        <f t="shared" si="195"/>
        <v>-7.1280000000000001</v>
      </c>
      <c r="K6183">
        <f t="shared" si="196"/>
        <v>-7.1280000000000001</v>
      </c>
    </row>
    <row r="6184" spans="1:11">
      <c r="A6184" s="1">
        <f>Atask.AtsOp!A5714</f>
        <v>42465</v>
      </c>
      <c r="B6184" t="str">
        <f>Atask.AtsOp!E5714</f>
        <v>3005-0006</v>
      </c>
      <c r="C6184" t="str">
        <f>Atask.AtsOp!H5714</f>
        <v>Alk. kokt. "Mix" Wild Berry, 0,33l 5%</v>
      </c>
      <c r="D6184" t="str">
        <f>Atask.AtsOp!N5714</f>
        <v>But.</v>
      </c>
      <c r="E6184" t="str">
        <f>Atask.AtsOp!I5714</f>
        <v>Pardavimo užsakymas</v>
      </c>
      <c r="F6184">
        <f>Atask.AtsOp!M5714</f>
        <v>-12</v>
      </c>
      <c r="G6184">
        <f>VLOOKUP(B6184,Prekės!$A$2:$E$3000,3,FALSE)</f>
        <v>280</v>
      </c>
      <c r="H6184">
        <f>VLOOKUP(B6184,Prekės!$A$2:$E$3000,4,FALSE)</f>
        <v>0.33</v>
      </c>
      <c r="I6184">
        <f>VLOOKUP(B6184,Prekės!$A$2:$E$3000,5,FALSE)</f>
        <v>5</v>
      </c>
      <c r="J6184">
        <f t="shared" si="195"/>
        <v>-0.19800000000000001</v>
      </c>
      <c r="K6184">
        <f t="shared" si="196"/>
        <v>-0.19800000000000001</v>
      </c>
    </row>
    <row r="6185" spans="1:11">
      <c r="A6185" s="1">
        <f>Atask.AtsOp!A5715</f>
        <v>42464</v>
      </c>
      <c r="B6185" t="str">
        <f>Atask.AtsOp!E5715</f>
        <v>3005-0006</v>
      </c>
      <c r="C6185" t="str">
        <f>Atask.AtsOp!H5715</f>
        <v>Alk. kokt. "Mix" Wild Berry, 0,33l 5%</v>
      </c>
      <c r="D6185" t="str">
        <f>Atask.AtsOp!N5715</f>
        <v>But.</v>
      </c>
      <c r="E6185" t="str">
        <f>Atask.AtsOp!I5715</f>
        <v>Pardavimo užsakymas</v>
      </c>
      <c r="F6185">
        <f>Atask.AtsOp!M5715</f>
        <v>-48</v>
      </c>
      <c r="G6185">
        <f>VLOOKUP(B6185,Prekės!$A$2:$E$3000,3,FALSE)</f>
        <v>280</v>
      </c>
      <c r="H6185">
        <f>VLOOKUP(B6185,Prekės!$A$2:$E$3000,4,FALSE)</f>
        <v>0.33</v>
      </c>
      <c r="I6185">
        <f>VLOOKUP(B6185,Prekės!$A$2:$E$3000,5,FALSE)</f>
        <v>5</v>
      </c>
      <c r="J6185">
        <f t="shared" si="195"/>
        <v>-0.79200000000000004</v>
      </c>
      <c r="K6185">
        <f t="shared" si="196"/>
        <v>-0.79200000000000004</v>
      </c>
    </row>
    <row r="6186" spans="1:11">
      <c r="A6186" s="1">
        <f>Atask.AtsOp!A5716</f>
        <v>42464</v>
      </c>
      <c r="B6186" t="str">
        <f>Atask.AtsOp!E5716</f>
        <v>3005-0006</v>
      </c>
      <c r="C6186" t="str">
        <f>Atask.AtsOp!H5716</f>
        <v>Alk. kokt. "Mix" Wild Berry, 0,33l 5%</v>
      </c>
      <c r="D6186" t="str">
        <f>Atask.AtsOp!N5716</f>
        <v>But.</v>
      </c>
      <c r="E6186" t="str">
        <f>Atask.AtsOp!I5716</f>
        <v>Pardavimo užsakymas</v>
      </c>
      <c r="F6186">
        <f>Atask.AtsOp!M5716</f>
        <v>-216</v>
      </c>
      <c r="G6186">
        <f>VLOOKUP(B6186,Prekės!$A$2:$E$3000,3,FALSE)</f>
        <v>280</v>
      </c>
      <c r="H6186">
        <f>VLOOKUP(B6186,Prekės!$A$2:$E$3000,4,FALSE)</f>
        <v>0.33</v>
      </c>
      <c r="I6186">
        <f>VLOOKUP(B6186,Prekės!$A$2:$E$3000,5,FALSE)</f>
        <v>5</v>
      </c>
      <c r="J6186">
        <f t="shared" si="195"/>
        <v>-3.5640000000000001</v>
      </c>
      <c r="K6186">
        <f t="shared" si="196"/>
        <v>-3.5640000000000001</v>
      </c>
    </row>
    <row r="6187" spans="1:11">
      <c r="A6187" s="1">
        <f>Atask.AtsOp!A5717</f>
        <v>42461</v>
      </c>
      <c r="B6187" t="str">
        <f>Atask.AtsOp!E5717</f>
        <v>3005-0006</v>
      </c>
      <c r="C6187" t="str">
        <f>Atask.AtsOp!H5717</f>
        <v>Alk. kokt. "Mix" Wild Berry, 0,33l 5%</v>
      </c>
      <c r="D6187" t="str">
        <f>Atask.AtsOp!N5717</f>
        <v>But.</v>
      </c>
      <c r="E6187" t="str">
        <f>Atask.AtsOp!I5717</f>
        <v>Pardavimo užsakymas</v>
      </c>
      <c r="F6187">
        <f>Atask.AtsOp!M5717</f>
        <v>-36</v>
      </c>
      <c r="G6187">
        <f>VLOOKUP(B6187,Prekės!$A$2:$E$3000,3,FALSE)</f>
        <v>280</v>
      </c>
      <c r="H6187">
        <f>VLOOKUP(B6187,Prekės!$A$2:$E$3000,4,FALSE)</f>
        <v>0.33</v>
      </c>
      <c r="I6187">
        <f>VLOOKUP(B6187,Prekės!$A$2:$E$3000,5,FALSE)</f>
        <v>5</v>
      </c>
      <c r="J6187">
        <f t="shared" si="195"/>
        <v>-0.59400000000000008</v>
      </c>
      <c r="K6187">
        <f t="shared" si="196"/>
        <v>-0.59400000000000008</v>
      </c>
    </row>
    <row r="6188" spans="1:11">
      <c r="A6188" s="1">
        <f>Atask.AtsOp!A5718</f>
        <v>42467</v>
      </c>
      <c r="B6188" t="str">
        <f>Atask.AtsOp!E5718</f>
        <v>3005-0006</v>
      </c>
      <c r="C6188" t="str">
        <f>Atask.AtsOp!H5718</f>
        <v>Alk. kokt. "Mix" Wild Berry, 0,33l 5%</v>
      </c>
      <c r="D6188" t="str">
        <f>Atask.AtsOp!N5718</f>
        <v>But.</v>
      </c>
      <c r="E6188" t="str">
        <f>Atask.AtsOp!I5718</f>
        <v>Pardavimo užsakymas</v>
      </c>
      <c r="F6188">
        <f>Atask.AtsOp!M5718</f>
        <v>-12</v>
      </c>
      <c r="G6188">
        <f>VLOOKUP(B6188,Prekės!$A$2:$E$3000,3,FALSE)</f>
        <v>280</v>
      </c>
      <c r="H6188">
        <f>VLOOKUP(B6188,Prekės!$A$2:$E$3000,4,FALSE)</f>
        <v>0.33</v>
      </c>
      <c r="I6188">
        <f>VLOOKUP(B6188,Prekės!$A$2:$E$3000,5,FALSE)</f>
        <v>5</v>
      </c>
      <c r="J6188">
        <f t="shared" si="195"/>
        <v>-0.19800000000000001</v>
      </c>
      <c r="K6188">
        <f t="shared" si="196"/>
        <v>-0.19800000000000001</v>
      </c>
    </row>
    <row r="6189" spans="1:11">
      <c r="A6189" s="1">
        <f>Atask.AtsOp!A5719</f>
        <v>42466</v>
      </c>
      <c r="B6189" t="str">
        <f>Atask.AtsOp!E5719</f>
        <v>3005-0006</v>
      </c>
      <c r="C6189" t="str">
        <f>Atask.AtsOp!H5719</f>
        <v>Alk. kokt. "Mix" Wild Berry, 0,33l 5%</v>
      </c>
      <c r="D6189" t="str">
        <f>Atask.AtsOp!N5719</f>
        <v>But.</v>
      </c>
      <c r="E6189" t="str">
        <f>Atask.AtsOp!I5719</f>
        <v>Pardavimo užsakymas</v>
      </c>
      <c r="F6189">
        <f>Atask.AtsOp!M5719</f>
        <v>-132</v>
      </c>
      <c r="G6189">
        <f>VLOOKUP(B6189,Prekės!$A$2:$E$3000,3,FALSE)</f>
        <v>280</v>
      </c>
      <c r="H6189">
        <f>VLOOKUP(B6189,Prekės!$A$2:$E$3000,4,FALSE)</f>
        <v>0.33</v>
      </c>
      <c r="I6189">
        <f>VLOOKUP(B6189,Prekės!$A$2:$E$3000,5,FALSE)</f>
        <v>5</v>
      </c>
      <c r="J6189">
        <f t="shared" si="195"/>
        <v>-2.1780000000000004</v>
      </c>
      <c r="K6189">
        <f t="shared" si="196"/>
        <v>-2.1780000000000004</v>
      </c>
    </row>
    <row r="6190" spans="1:11">
      <c r="A6190" s="1">
        <f>Atask.AtsOp!A5720</f>
        <v>42466</v>
      </c>
      <c r="B6190" t="str">
        <f>Atask.AtsOp!E5720</f>
        <v>3005-0006</v>
      </c>
      <c r="C6190" t="str">
        <f>Atask.AtsOp!H5720</f>
        <v>Alk. kokt. "Mix" Wild Berry, 0,33l 5%</v>
      </c>
      <c r="D6190" t="str">
        <f>Atask.AtsOp!N5720</f>
        <v>But.</v>
      </c>
      <c r="E6190" t="str">
        <f>Atask.AtsOp!I5720</f>
        <v>Pardavimo užsakymas</v>
      </c>
      <c r="F6190">
        <f>Atask.AtsOp!M5720</f>
        <v>-36</v>
      </c>
      <c r="G6190">
        <f>VLOOKUP(B6190,Prekės!$A$2:$E$3000,3,FALSE)</f>
        <v>280</v>
      </c>
      <c r="H6190">
        <f>VLOOKUP(B6190,Prekės!$A$2:$E$3000,4,FALSE)</f>
        <v>0.33</v>
      </c>
      <c r="I6190">
        <f>VLOOKUP(B6190,Prekės!$A$2:$E$3000,5,FALSE)</f>
        <v>5</v>
      </c>
      <c r="J6190">
        <f t="shared" si="195"/>
        <v>-0.59400000000000008</v>
      </c>
      <c r="K6190">
        <f t="shared" si="196"/>
        <v>-0.59400000000000008</v>
      </c>
    </row>
    <row r="6191" spans="1:11">
      <c r="A6191" s="1">
        <f>Atask.AtsOp!A5721</f>
        <v>42478</v>
      </c>
      <c r="B6191" t="str">
        <f>Atask.AtsOp!E5721</f>
        <v>3005-0006</v>
      </c>
      <c r="C6191" t="str">
        <f>Atask.AtsOp!H5721</f>
        <v>Alk. kokt. "Mix" Wild Berry, 0,33l 5%</v>
      </c>
      <c r="D6191" t="str">
        <f>Atask.AtsOp!N5721</f>
        <v>But.</v>
      </c>
      <c r="E6191" t="str">
        <f>Atask.AtsOp!I5721</f>
        <v>Pardavimo užsakymas</v>
      </c>
      <c r="F6191">
        <f>Atask.AtsOp!M5721</f>
        <v>-864</v>
      </c>
      <c r="G6191">
        <f>VLOOKUP(B6191,Prekės!$A$2:$E$3000,3,FALSE)</f>
        <v>280</v>
      </c>
      <c r="H6191">
        <f>VLOOKUP(B6191,Prekės!$A$2:$E$3000,4,FALSE)</f>
        <v>0.33</v>
      </c>
      <c r="I6191">
        <f>VLOOKUP(B6191,Prekės!$A$2:$E$3000,5,FALSE)</f>
        <v>5</v>
      </c>
      <c r="J6191">
        <f t="shared" si="195"/>
        <v>-14.256</v>
      </c>
      <c r="K6191">
        <f t="shared" si="196"/>
        <v>-14.256</v>
      </c>
    </row>
    <row r="6192" spans="1:11">
      <c r="A6192" s="1">
        <f>Atask.AtsOp!A5722</f>
        <v>42478</v>
      </c>
      <c r="B6192" t="str">
        <f>Atask.AtsOp!E5722</f>
        <v>3005-0006</v>
      </c>
      <c r="C6192" t="str">
        <f>Atask.AtsOp!H5722</f>
        <v>Alk. kokt. "Mix" Wild Berry, 0,33l 5%</v>
      </c>
      <c r="D6192" t="str">
        <f>Atask.AtsOp!N5722</f>
        <v>But.</v>
      </c>
      <c r="E6192" t="str">
        <f>Atask.AtsOp!I5722</f>
        <v>Pardavimo užsakymas</v>
      </c>
      <c r="F6192">
        <f>Atask.AtsOp!M5722</f>
        <v>-84</v>
      </c>
      <c r="G6192">
        <f>VLOOKUP(B6192,Prekės!$A$2:$E$3000,3,FALSE)</f>
        <v>280</v>
      </c>
      <c r="H6192">
        <f>VLOOKUP(B6192,Prekės!$A$2:$E$3000,4,FALSE)</f>
        <v>0.33</v>
      </c>
      <c r="I6192">
        <f>VLOOKUP(B6192,Prekės!$A$2:$E$3000,5,FALSE)</f>
        <v>5</v>
      </c>
      <c r="J6192">
        <f t="shared" si="195"/>
        <v>-1.3860000000000001</v>
      </c>
      <c r="K6192">
        <f t="shared" si="196"/>
        <v>-1.3860000000000001</v>
      </c>
    </row>
    <row r="6193" spans="1:11">
      <c r="A6193" s="1">
        <f>Atask.AtsOp!A5723</f>
        <v>42475</v>
      </c>
      <c r="B6193" t="str">
        <f>Atask.AtsOp!E5723</f>
        <v>3005-0006</v>
      </c>
      <c r="C6193" t="str">
        <f>Atask.AtsOp!H5723</f>
        <v>Alk. kokt. "Mix" Wild Berry, 0,33l 5%</v>
      </c>
      <c r="D6193" t="str">
        <f>Atask.AtsOp!N5723</f>
        <v>But.</v>
      </c>
      <c r="E6193" t="str">
        <f>Atask.AtsOp!I5723</f>
        <v>Pardavimo užsakymas</v>
      </c>
      <c r="F6193">
        <f>Atask.AtsOp!M5723</f>
        <v>-12</v>
      </c>
      <c r="G6193">
        <f>VLOOKUP(B6193,Prekės!$A$2:$E$3000,3,FALSE)</f>
        <v>280</v>
      </c>
      <c r="H6193">
        <f>VLOOKUP(B6193,Prekės!$A$2:$E$3000,4,FALSE)</f>
        <v>0.33</v>
      </c>
      <c r="I6193">
        <f>VLOOKUP(B6193,Prekės!$A$2:$E$3000,5,FALSE)</f>
        <v>5</v>
      </c>
      <c r="J6193">
        <f t="shared" si="195"/>
        <v>-0.19800000000000001</v>
      </c>
      <c r="K6193">
        <f t="shared" si="196"/>
        <v>-0.19800000000000001</v>
      </c>
    </row>
    <row r="6194" spans="1:11">
      <c r="A6194" s="1">
        <f>Atask.AtsOp!A5724</f>
        <v>42478</v>
      </c>
      <c r="B6194" t="str">
        <f>Atask.AtsOp!E5724</f>
        <v>3005-0006</v>
      </c>
      <c r="C6194" t="str">
        <f>Atask.AtsOp!H5724</f>
        <v>Alk. kokt. "Mix" Wild Berry, 0,33l 5%</v>
      </c>
      <c r="D6194" t="str">
        <f>Atask.AtsOp!N5724</f>
        <v>But.</v>
      </c>
      <c r="E6194" t="str">
        <f>Atask.AtsOp!I5724</f>
        <v>Pardavimo užsakymas</v>
      </c>
      <c r="F6194">
        <f>Atask.AtsOp!M5724</f>
        <v>-12</v>
      </c>
      <c r="G6194">
        <f>VLOOKUP(B6194,Prekės!$A$2:$E$3000,3,FALSE)</f>
        <v>280</v>
      </c>
      <c r="H6194">
        <f>VLOOKUP(B6194,Prekės!$A$2:$E$3000,4,FALSE)</f>
        <v>0.33</v>
      </c>
      <c r="I6194">
        <f>VLOOKUP(B6194,Prekės!$A$2:$E$3000,5,FALSE)</f>
        <v>5</v>
      </c>
      <c r="J6194">
        <f t="shared" si="195"/>
        <v>-0.19800000000000001</v>
      </c>
      <c r="K6194">
        <f t="shared" si="196"/>
        <v>-0.19800000000000001</v>
      </c>
    </row>
    <row r="6195" spans="1:11">
      <c r="A6195" s="1">
        <f>Atask.AtsOp!A5725</f>
        <v>42474</v>
      </c>
      <c r="B6195" t="str">
        <f>Atask.AtsOp!E5725</f>
        <v>3005-0006</v>
      </c>
      <c r="C6195" t="str">
        <f>Atask.AtsOp!H5725</f>
        <v>Alk. kokt. "Mix" Wild Berry, 0,33l 5%</v>
      </c>
      <c r="D6195" t="str">
        <f>Atask.AtsOp!N5725</f>
        <v>But.</v>
      </c>
      <c r="E6195" t="str">
        <f>Atask.AtsOp!I5725</f>
        <v>Pardavimo užsakymas</v>
      </c>
      <c r="F6195">
        <f>Atask.AtsOp!M5725</f>
        <v>-84</v>
      </c>
      <c r="G6195">
        <f>VLOOKUP(B6195,Prekės!$A$2:$E$3000,3,FALSE)</f>
        <v>280</v>
      </c>
      <c r="H6195">
        <f>VLOOKUP(B6195,Prekės!$A$2:$E$3000,4,FALSE)</f>
        <v>0.33</v>
      </c>
      <c r="I6195">
        <f>VLOOKUP(B6195,Prekės!$A$2:$E$3000,5,FALSE)</f>
        <v>5</v>
      </c>
      <c r="J6195">
        <f t="shared" si="195"/>
        <v>-1.3860000000000001</v>
      </c>
      <c r="K6195">
        <f t="shared" si="196"/>
        <v>-1.3860000000000001</v>
      </c>
    </row>
    <row r="6196" spans="1:11">
      <c r="A6196" s="1">
        <f>Atask.AtsOp!A5726</f>
        <v>42474</v>
      </c>
      <c r="B6196" t="str">
        <f>Atask.AtsOp!E5726</f>
        <v>3005-0006</v>
      </c>
      <c r="C6196" t="str">
        <f>Atask.AtsOp!H5726</f>
        <v>Alk. kokt. "Mix" Wild Berry, 0,33l 5%</v>
      </c>
      <c r="D6196" t="str">
        <f>Atask.AtsOp!N5726</f>
        <v>But.</v>
      </c>
      <c r="E6196" t="str">
        <f>Atask.AtsOp!I5726</f>
        <v>Pardavimo užsakymas</v>
      </c>
      <c r="F6196">
        <f>Atask.AtsOp!M5726</f>
        <v>-432</v>
      </c>
      <c r="G6196">
        <f>VLOOKUP(B6196,Prekės!$A$2:$E$3000,3,FALSE)</f>
        <v>280</v>
      </c>
      <c r="H6196">
        <f>VLOOKUP(B6196,Prekės!$A$2:$E$3000,4,FALSE)</f>
        <v>0.33</v>
      </c>
      <c r="I6196">
        <f>VLOOKUP(B6196,Prekės!$A$2:$E$3000,5,FALSE)</f>
        <v>5</v>
      </c>
      <c r="J6196">
        <f t="shared" si="195"/>
        <v>-7.1280000000000001</v>
      </c>
      <c r="K6196">
        <f t="shared" si="196"/>
        <v>-7.1280000000000001</v>
      </c>
    </row>
    <row r="6197" spans="1:11">
      <c r="A6197" s="1">
        <f>Atask.AtsOp!A5727</f>
        <v>42473</v>
      </c>
      <c r="B6197" t="str">
        <f>Atask.AtsOp!E5727</f>
        <v>3005-0006</v>
      </c>
      <c r="C6197" t="str">
        <f>Atask.AtsOp!H5727</f>
        <v>Alk. kokt. "Mix" Wild Berry, 0,33l 5%</v>
      </c>
      <c r="D6197" t="str">
        <f>Atask.AtsOp!N5727</f>
        <v>But.</v>
      </c>
      <c r="E6197" t="str">
        <f>Atask.AtsOp!I5727</f>
        <v>Pardavimo užsakymas</v>
      </c>
      <c r="F6197">
        <f>Atask.AtsOp!M5727</f>
        <v>-24</v>
      </c>
      <c r="G6197">
        <f>VLOOKUP(B6197,Prekės!$A$2:$E$3000,3,FALSE)</f>
        <v>280</v>
      </c>
      <c r="H6197">
        <f>VLOOKUP(B6197,Prekės!$A$2:$E$3000,4,FALSE)</f>
        <v>0.33</v>
      </c>
      <c r="I6197">
        <f>VLOOKUP(B6197,Prekės!$A$2:$E$3000,5,FALSE)</f>
        <v>5</v>
      </c>
      <c r="J6197">
        <f t="shared" si="195"/>
        <v>-0.39600000000000002</v>
      </c>
      <c r="K6197">
        <f t="shared" si="196"/>
        <v>-0.39600000000000002</v>
      </c>
    </row>
    <row r="6198" spans="1:11">
      <c r="A6198" s="1">
        <f>Atask.AtsOp!A5728</f>
        <v>42475</v>
      </c>
      <c r="B6198" t="str">
        <f>Atask.AtsOp!E5728</f>
        <v>3005-0006</v>
      </c>
      <c r="C6198" t="str">
        <f>Atask.AtsOp!H5728</f>
        <v>Alk. kokt. "Mix" Wild Berry, 0,33l 5%</v>
      </c>
      <c r="D6198" t="str">
        <f>Atask.AtsOp!N5728</f>
        <v>But.</v>
      </c>
      <c r="E6198" t="str">
        <f>Atask.AtsOp!I5728</f>
        <v>Pardavimo užsakymas</v>
      </c>
      <c r="F6198">
        <f>Atask.AtsOp!M5728</f>
        <v>-864</v>
      </c>
      <c r="G6198">
        <f>VLOOKUP(B6198,Prekės!$A$2:$E$3000,3,FALSE)</f>
        <v>280</v>
      </c>
      <c r="H6198">
        <f>VLOOKUP(B6198,Prekės!$A$2:$E$3000,4,FALSE)</f>
        <v>0.33</v>
      </c>
      <c r="I6198">
        <f>VLOOKUP(B6198,Prekės!$A$2:$E$3000,5,FALSE)</f>
        <v>5</v>
      </c>
      <c r="J6198">
        <f t="shared" si="195"/>
        <v>-14.256</v>
      </c>
      <c r="K6198">
        <f t="shared" si="196"/>
        <v>-14.256</v>
      </c>
    </row>
    <row r="6199" spans="1:11">
      <c r="A6199" s="1">
        <f>Atask.AtsOp!A5729</f>
        <v>42475</v>
      </c>
      <c r="B6199" t="str">
        <f>Atask.AtsOp!E5729</f>
        <v>3005-0006</v>
      </c>
      <c r="C6199" t="str">
        <f>Atask.AtsOp!H5729</f>
        <v>Alk. kokt. "Mix" Wild Berry, 0,33l 5%</v>
      </c>
      <c r="D6199" t="str">
        <f>Atask.AtsOp!N5729</f>
        <v>But.</v>
      </c>
      <c r="E6199" t="str">
        <f>Atask.AtsOp!I5729</f>
        <v>Pardavimo užsakymas</v>
      </c>
      <c r="F6199">
        <f>Atask.AtsOp!M5729</f>
        <v>-48</v>
      </c>
      <c r="G6199">
        <f>VLOOKUP(B6199,Prekės!$A$2:$E$3000,3,FALSE)</f>
        <v>280</v>
      </c>
      <c r="H6199">
        <f>VLOOKUP(B6199,Prekės!$A$2:$E$3000,4,FALSE)</f>
        <v>0.33</v>
      </c>
      <c r="I6199">
        <f>VLOOKUP(B6199,Prekės!$A$2:$E$3000,5,FALSE)</f>
        <v>5</v>
      </c>
      <c r="J6199">
        <f t="shared" si="195"/>
        <v>-0.79200000000000004</v>
      </c>
      <c r="K6199">
        <f t="shared" si="196"/>
        <v>-0.79200000000000004</v>
      </c>
    </row>
    <row r="6200" spans="1:11">
      <c r="A6200" s="1">
        <f>Atask.AtsOp!A5730</f>
        <v>42468</v>
      </c>
      <c r="B6200" t="str">
        <f>Atask.AtsOp!E5730</f>
        <v>3005-0006</v>
      </c>
      <c r="C6200" t="str">
        <f>Atask.AtsOp!H5730</f>
        <v>Alk. kokt. "Mix" Wild Berry, 0,33l 5%</v>
      </c>
      <c r="D6200" t="str">
        <f>Atask.AtsOp!N5730</f>
        <v>But.</v>
      </c>
      <c r="E6200" t="str">
        <f>Atask.AtsOp!I5730</f>
        <v>Pardavimo užsakymas</v>
      </c>
      <c r="F6200">
        <f>Atask.AtsOp!M5730</f>
        <v>-1728</v>
      </c>
      <c r="G6200">
        <f>VLOOKUP(B6200,Prekės!$A$2:$E$3000,3,FALSE)</f>
        <v>280</v>
      </c>
      <c r="H6200">
        <f>VLOOKUP(B6200,Prekės!$A$2:$E$3000,4,FALSE)</f>
        <v>0.33</v>
      </c>
      <c r="I6200">
        <f>VLOOKUP(B6200,Prekės!$A$2:$E$3000,5,FALSE)</f>
        <v>5</v>
      </c>
      <c r="J6200">
        <f t="shared" si="195"/>
        <v>-28.512</v>
      </c>
      <c r="K6200">
        <f t="shared" si="196"/>
        <v>-28.512</v>
      </c>
    </row>
    <row r="6201" spans="1:11">
      <c r="A6201" s="1">
        <f>Atask.AtsOp!A5731</f>
        <v>42471</v>
      </c>
      <c r="B6201" t="str">
        <f>Atask.AtsOp!E5731</f>
        <v>3005-0006</v>
      </c>
      <c r="C6201" t="str">
        <f>Atask.AtsOp!H5731</f>
        <v>Alk. kokt. "Mix" Wild Berry, 0,33l 5%</v>
      </c>
      <c r="D6201" t="str">
        <f>Atask.AtsOp!N5731</f>
        <v>But.</v>
      </c>
      <c r="E6201" t="str">
        <f>Atask.AtsOp!I5731</f>
        <v>Pardavimo užsakymas</v>
      </c>
      <c r="F6201">
        <f>Atask.AtsOp!M5731</f>
        <v>-24</v>
      </c>
      <c r="G6201">
        <f>VLOOKUP(B6201,Prekės!$A$2:$E$3000,3,FALSE)</f>
        <v>280</v>
      </c>
      <c r="H6201">
        <f>VLOOKUP(B6201,Prekės!$A$2:$E$3000,4,FALSE)</f>
        <v>0.33</v>
      </c>
      <c r="I6201">
        <f>VLOOKUP(B6201,Prekės!$A$2:$E$3000,5,FALSE)</f>
        <v>5</v>
      </c>
      <c r="J6201">
        <f t="shared" si="195"/>
        <v>-0.39600000000000002</v>
      </c>
      <c r="K6201">
        <f t="shared" si="196"/>
        <v>-0.39600000000000002</v>
      </c>
    </row>
    <row r="6202" spans="1:11">
      <c r="A6202" s="1">
        <f>Atask.AtsOp!A5732</f>
        <v>42468</v>
      </c>
      <c r="B6202" t="str">
        <f>Atask.AtsOp!E5732</f>
        <v>3005-0006</v>
      </c>
      <c r="C6202" t="str">
        <f>Atask.AtsOp!H5732</f>
        <v>Alk. kokt. "Mix" Wild Berry, 0,33l 5%</v>
      </c>
      <c r="D6202" t="str">
        <f>Atask.AtsOp!N5732</f>
        <v>But.</v>
      </c>
      <c r="E6202" t="str">
        <f>Atask.AtsOp!I5732</f>
        <v>Pardavimo užsakymas</v>
      </c>
      <c r="F6202">
        <f>Atask.AtsOp!M5732</f>
        <v>-12</v>
      </c>
      <c r="G6202">
        <f>VLOOKUP(B6202,Prekės!$A$2:$E$3000,3,FALSE)</f>
        <v>280</v>
      </c>
      <c r="H6202">
        <f>VLOOKUP(B6202,Prekės!$A$2:$E$3000,4,FALSE)</f>
        <v>0.33</v>
      </c>
      <c r="I6202">
        <f>VLOOKUP(B6202,Prekės!$A$2:$E$3000,5,FALSE)</f>
        <v>5</v>
      </c>
      <c r="J6202">
        <f t="shared" si="195"/>
        <v>-0.19800000000000001</v>
      </c>
      <c r="K6202">
        <f t="shared" si="196"/>
        <v>-0.19800000000000001</v>
      </c>
    </row>
    <row r="6203" spans="1:11">
      <c r="A6203" s="1">
        <f>Atask.AtsOp!A5733</f>
        <v>42473</v>
      </c>
      <c r="B6203" t="str">
        <f>Atask.AtsOp!E5733</f>
        <v>3005-0006</v>
      </c>
      <c r="C6203" t="str">
        <f>Atask.AtsOp!H5733</f>
        <v>Alk. kokt. "Mix" Wild Berry, 0,33l 5%</v>
      </c>
      <c r="D6203" t="str">
        <f>Atask.AtsOp!N5733</f>
        <v>But.</v>
      </c>
      <c r="E6203" t="str">
        <f>Atask.AtsOp!I5733</f>
        <v>Pardavimo užsakymas</v>
      </c>
      <c r="F6203">
        <f>Atask.AtsOp!M5733</f>
        <v>-168</v>
      </c>
      <c r="G6203">
        <f>VLOOKUP(B6203,Prekės!$A$2:$E$3000,3,FALSE)</f>
        <v>280</v>
      </c>
      <c r="H6203">
        <f>VLOOKUP(B6203,Prekės!$A$2:$E$3000,4,FALSE)</f>
        <v>0.33</v>
      </c>
      <c r="I6203">
        <f>VLOOKUP(B6203,Prekės!$A$2:$E$3000,5,FALSE)</f>
        <v>5</v>
      </c>
      <c r="J6203">
        <f t="shared" si="195"/>
        <v>-2.7720000000000002</v>
      </c>
      <c r="K6203">
        <f t="shared" si="196"/>
        <v>-2.7720000000000002</v>
      </c>
    </row>
    <row r="6204" spans="1:11">
      <c r="A6204" s="1">
        <f>Atask.AtsOp!A5734</f>
        <v>42471</v>
      </c>
      <c r="B6204" t="str">
        <f>Atask.AtsOp!E5734</f>
        <v>3005-0006</v>
      </c>
      <c r="C6204" t="str">
        <f>Atask.AtsOp!H5734</f>
        <v>Alk. kokt. "Mix" Wild Berry, 0,33l 5%</v>
      </c>
      <c r="D6204" t="str">
        <f>Atask.AtsOp!N5734</f>
        <v>But.</v>
      </c>
      <c r="E6204" t="str">
        <f>Atask.AtsOp!I5734</f>
        <v>Pardavimo užsakymas</v>
      </c>
      <c r="F6204">
        <f>Atask.AtsOp!M5734</f>
        <v>-48</v>
      </c>
      <c r="G6204">
        <f>VLOOKUP(B6204,Prekės!$A$2:$E$3000,3,FALSE)</f>
        <v>280</v>
      </c>
      <c r="H6204">
        <f>VLOOKUP(B6204,Prekės!$A$2:$E$3000,4,FALSE)</f>
        <v>0.33</v>
      </c>
      <c r="I6204">
        <f>VLOOKUP(B6204,Prekės!$A$2:$E$3000,5,FALSE)</f>
        <v>5</v>
      </c>
      <c r="J6204">
        <f t="shared" si="195"/>
        <v>-0.79200000000000004</v>
      </c>
      <c r="K6204">
        <f t="shared" si="196"/>
        <v>-0.79200000000000004</v>
      </c>
    </row>
    <row r="6205" spans="1:11">
      <c r="A6205" s="1">
        <f>Atask.AtsOp!A5735</f>
        <v>42482</v>
      </c>
      <c r="B6205" t="str">
        <f>Atask.AtsOp!E5735</f>
        <v>3005-0006</v>
      </c>
      <c r="C6205" t="str">
        <f>Atask.AtsOp!H5735</f>
        <v>Alk. kokt. "Mix" Wild Berry, 0,33l 5%</v>
      </c>
      <c r="D6205" t="str">
        <f>Atask.AtsOp!N5735</f>
        <v>But.</v>
      </c>
      <c r="E6205" t="str">
        <f>Atask.AtsOp!I5735</f>
        <v>Pardavimo užsakymas</v>
      </c>
      <c r="F6205">
        <f>Atask.AtsOp!M5735</f>
        <v>-864</v>
      </c>
      <c r="G6205">
        <f>VLOOKUP(B6205,Prekės!$A$2:$E$3000,3,FALSE)</f>
        <v>280</v>
      </c>
      <c r="H6205">
        <f>VLOOKUP(B6205,Prekės!$A$2:$E$3000,4,FALSE)</f>
        <v>0.33</v>
      </c>
      <c r="I6205">
        <f>VLOOKUP(B6205,Prekės!$A$2:$E$3000,5,FALSE)</f>
        <v>5</v>
      </c>
      <c r="J6205">
        <f t="shared" si="195"/>
        <v>-14.256</v>
      </c>
      <c r="K6205">
        <f t="shared" si="196"/>
        <v>-14.256</v>
      </c>
    </row>
    <row r="6206" spans="1:11">
      <c r="A6206" s="1">
        <f>Atask.AtsOp!A5736</f>
        <v>42482</v>
      </c>
      <c r="B6206" t="str">
        <f>Atask.AtsOp!E5736</f>
        <v>3005-0006</v>
      </c>
      <c r="C6206" t="str">
        <f>Atask.AtsOp!H5736</f>
        <v>Alk. kokt. "Mix" Wild Berry, 0,33l 5%</v>
      </c>
      <c r="D6206" t="str">
        <f>Atask.AtsOp!N5736</f>
        <v>But.</v>
      </c>
      <c r="E6206" t="str">
        <f>Atask.AtsOp!I5736</f>
        <v>Pardavimo užsakymas</v>
      </c>
      <c r="F6206">
        <f>Atask.AtsOp!M5736</f>
        <v>-72</v>
      </c>
      <c r="G6206">
        <f>VLOOKUP(B6206,Prekės!$A$2:$E$3000,3,FALSE)</f>
        <v>280</v>
      </c>
      <c r="H6206">
        <f>VLOOKUP(B6206,Prekės!$A$2:$E$3000,4,FALSE)</f>
        <v>0.33</v>
      </c>
      <c r="I6206">
        <f>VLOOKUP(B6206,Prekės!$A$2:$E$3000,5,FALSE)</f>
        <v>5</v>
      </c>
      <c r="J6206">
        <f t="shared" si="195"/>
        <v>-1.1880000000000002</v>
      </c>
      <c r="K6206">
        <f t="shared" si="196"/>
        <v>-1.1880000000000002</v>
      </c>
    </row>
    <row r="6207" spans="1:11">
      <c r="A6207" s="1">
        <f>Atask.AtsOp!A5737</f>
        <v>42485</v>
      </c>
      <c r="B6207" t="str">
        <f>Atask.AtsOp!E5737</f>
        <v>3005-0006</v>
      </c>
      <c r="C6207" t="str">
        <f>Atask.AtsOp!H5737</f>
        <v>Alk. kokt. "Mix" Wild Berry, 0,33l 5%</v>
      </c>
      <c r="D6207" t="str">
        <f>Atask.AtsOp!N5737</f>
        <v>But.</v>
      </c>
      <c r="E6207" t="str">
        <f>Atask.AtsOp!I5737</f>
        <v>Pardavimo užsakymas</v>
      </c>
      <c r="F6207">
        <f>Atask.AtsOp!M5737</f>
        <v>-432</v>
      </c>
      <c r="G6207">
        <f>VLOOKUP(B6207,Prekės!$A$2:$E$3000,3,FALSE)</f>
        <v>280</v>
      </c>
      <c r="H6207">
        <f>VLOOKUP(B6207,Prekės!$A$2:$E$3000,4,FALSE)</f>
        <v>0.33</v>
      </c>
      <c r="I6207">
        <f>VLOOKUP(B6207,Prekės!$A$2:$E$3000,5,FALSE)</f>
        <v>5</v>
      </c>
      <c r="J6207">
        <f t="shared" si="195"/>
        <v>-7.1280000000000001</v>
      </c>
      <c r="K6207">
        <f t="shared" si="196"/>
        <v>-7.1280000000000001</v>
      </c>
    </row>
    <row r="6208" spans="1:11">
      <c r="A6208" s="1">
        <f>Atask.AtsOp!A5738</f>
        <v>42485</v>
      </c>
      <c r="B6208" t="str">
        <f>Atask.AtsOp!E5738</f>
        <v>3005-0006</v>
      </c>
      <c r="C6208" t="str">
        <f>Atask.AtsOp!H5738</f>
        <v>Alk. kokt. "Mix" Wild Berry, 0,33l 5%</v>
      </c>
      <c r="D6208" t="str">
        <f>Atask.AtsOp!N5738</f>
        <v>But.</v>
      </c>
      <c r="E6208" t="str">
        <f>Atask.AtsOp!I5738</f>
        <v>Pardavimo užsakymas</v>
      </c>
      <c r="F6208">
        <f>Atask.AtsOp!M5738</f>
        <v>-180</v>
      </c>
      <c r="G6208">
        <f>VLOOKUP(B6208,Prekės!$A$2:$E$3000,3,FALSE)</f>
        <v>280</v>
      </c>
      <c r="H6208">
        <f>VLOOKUP(B6208,Prekės!$A$2:$E$3000,4,FALSE)</f>
        <v>0.33</v>
      </c>
      <c r="I6208">
        <f>VLOOKUP(B6208,Prekės!$A$2:$E$3000,5,FALSE)</f>
        <v>5</v>
      </c>
      <c r="J6208">
        <f t="shared" si="195"/>
        <v>-2.9700000000000006</v>
      </c>
      <c r="K6208">
        <f t="shared" si="196"/>
        <v>-2.9700000000000006</v>
      </c>
    </row>
    <row r="6209" spans="1:11">
      <c r="A6209" s="1">
        <f>Atask.AtsOp!A5739</f>
        <v>42480</v>
      </c>
      <c r="B6209" t="str">
        <f>Atask.AtsOp!E5739</f>
        <v>3005-0006</v>
      </c>
      <c r="C6209" t="str">
        <f>Atask.AtsOp!H5739</f>
        <v>Alk. kokt. "Mix" Wild Berry, 0,33l 5%</v>
      </c>
      <c r="D6209" t="str">
        <f>Atask.AtsOp!N5739</f>
        <v>But.</v>
      </c>
      <c r="E6209" t="str">
        <f>Atask.AtsOp!I5739</f>
        <v>Pardavimo užsakymas</v>
      </c>
      <c r="F6209">
        <f>Atask.AtsOp!M5739</f>
        <v>-192</v>
      </c>
      <c r="G6209">
        <f>VLOOKUP(B6209,Prekės!$A$2:$E$3000,3,FALSE)</f>
        <v>280</v>
      </c>
      <c r="H6209">
        <f>VLOOKUP(B6209,Prekės!$A$2:$E$3000,4,FALSE)</f>
        <v>0.33</v>
      </c>
      <c r="I6209">
        <f>VLOOKUP(B6209,Prekės!$A$2:$E$3000,5,FALSE)</f>
        <v>5</v>
      </c>
      <c r="J6209">
        <f t="shared" si="195"/>
        <v>-3.1680000000000001</v>
      </c>
      <c r="K6209">
        <f t="shared" si="196"/>
        <v>-3.1680000000000001</v>
      </c>
    </row>
    <row r="6210" spans="1:11">
      <c r="A6210" s="1">
        <f>Atask.AtsOp!A5740</f>
        <v>42479</v>
      </c>
      <c r="B6210" t="str">
        <f>Atask.AtsOp!E5740</f>
        <v>3005-0006</v>
      </c>
      <c r="C6210" t="str">
        <f>Atask.AtsOp!H5740</f>
        <v>Alk. kokt. "Mix" Wild Berry, 0,33l 5%</v>
      </c>
      <c r="D6210" t="str">
        <f>Atask.AtsOp!N5740</f>
        <v>But.</v>
      </c>
      <c r="E6210" t="str">
        <f>Atask.AtsOp!I5740</f>
        <v>Perkelti</v>
      </c>
      <c r="F6210">
        <f>Atask.AtsOp!M5740</f>
        <v>11928</v>
      </c>
      <c r="G6210">
        <f>VLOOKUP(B6210,Prekės!$A$2:$E$3000,3,FALSE)</f>
        <v>280</v>
      </c>
      <c r="H6210">
        <f>VLOOKUP(B6210,Prekės!$A$2:$E$3000,4,FALSE)</f>
        <v>0.33</v>
      </c>
      <c r="I6210">
        <f>VLOOKUP(B6210,Prekės!$A$2:$E$3000,5,FALSE)</f>
        <v>5</v>
      </c>
      <c r="J6210">
        <f t="shared" si="195"/>
        <v>196.81200000000001</v>
      </c>
      <c r="K6210">
        <f t="shared" si="196"/>
        <v>196.81200000000001</v>
      </c>
    </row>
    <row r="6211" spans="1:11">
      <c r="A6211" s="1">
        <f>Atask.AtsOp!A5741</f>
        <v>42480</v>
      </c>
      <c r="B6211" t="str">
        <f>Atask.AtsOp!E5741</f>
        <v>3005-0006</v>
      </c>
      <c r="C6211" t="str">
        <f>Atask.AtsOp!H5741</f>
        <v>Alk. kokt. "Mix" Wild Berry, 0,33l 5%</v>
      </c>
      <c r="D6211" t="str">
        <f>Atask.AtsOp!N5741</f>
        <v>But.</v>
      </c>
      <c r="E6211" t="str">
        <f>Atask.AtsOp!I5741</f>
        <v>Pardavimo užsakymas</v>
      </c>
      <c r="F6211">
        <f>Atask.AtsOp!M5741</f>
        <v>-12</v>
      </c>
      <c r="G6211">
        <f>VLOOKUP(B6211,Prekės!$A$2:$E$3000,3,FALSE)</f>
        <v>280</v>
      </c>
      <c r="H6211">
        <f>VLOOKUP(B6211,Prekės!$A$2:$E$3000,4,FALSE)</f>
        <v>0.33</v>
      </c>
      <c r="I6211">
        <f>VLOOKUP(B6211,Prekės!$A$2:$E$3000,5,FALSE)</f>
        <v>5</v>
      </c>
      <c r="J6211">
        <f t="shared" si="195"/>
        <v>-0.19800000000000001</v>
      </c>
      <c r="K6211">
        <f t="shared" si="196"/>
        <v>-0.19800000000000001</v>
      </c>
    </row>
    <row r="6212" spans="1:11">
      <c r="A6212" s="1">
        <f>Atask.AtsOp!A5742</f>
        <v>42487</v>
      </c>
      <c r="B6212" t="str">
        <f>Atask.AtsOp!E5742</f>
        <v>3005-0006</v>
      </c>
      <c r="C6212" t="str">
        <f>Atask.AtsOp!H5742</f>
        <v>Alk. kokt. "Mix" Wild Berry, 0,33l 5%</v>
      </c>
      <c r="D6212" t="str">
        <f>Atask.AtsOp!N5742</f>
        <v>But.</v>
      </c>
      <c r="E6212" t="str">
        <f>Atask.AtsOp!I5742</f>
        <v>Pardavimo užsakymas</v>
      </c>
      <c r="F6212">
        <f>Atask.AtsOp!M5742</f>
        <v>-12</v>
      </c>
      <c r="G6212">
        <f>VLOOKUP(B6212,Prekės!$A$2:$E$3000,3,FALSE)</f>
        <v>280</v>
      </c>
      <c r="H6212">
        <f>VLOOKUP(B6212,Prekės!$A$2:$E$3000,4,FALSE)</f>
        <v>0.33</v>
      </c>
      <c r="I6212">
        <f>VLOOKUP(B6212,Prekės!$A$2:$E$3000,5,FALSE)</f>
        <v>5</v>
      </c>
      <c r="J6212">
        <f t="shared" si="195"/>
        <v>-0.19800000000000001</v>
      </c>
      <c r="K6212">
        <f t="shared" si="196"/>
        <v>-0.19800000000000001</v>
      </c>
    </row>
    <row r="6213" spans="1:11">
      <c r="A6213" s="1">
        <f>Atask.AtsOp!A5743</f>
        <v>42487</v>
      </c>
      <c r="B6213" t="str">
        <f>Atask.AtsOp!E5743</f>
        <v>3005-0006</v>
      </c>
      <c r="C6213" t="str">
        <f>Atask.AtsOp!H5743</f>
        <v>Alk. kokt. "Mix" Wild Berry, 0,33l 5%</v>
      </c>
      <c r="D6213" t="str">
        <f>Atask.AtsOp!N5743</f>
        <v>But.</v>
      </c>
      <c r="E6213" t="str">
        <f>Atask.AtsOp!I5743</f>
        <v>Pardavimo užsakymas</v>
      </c>
      <c r="F6213">
        <f>Atask.AtsOp!M5743</f>
        <v>-12</v>
      </c>
      <c r="G6213">
        <f>VLOOKUP(B6213,Prekės!$A$2:$E$3000,3,FALSE)</f>
        <v>280</v>
      </c>
      <c r="H6213">
        <f>VLOOKUP(B6213,Prekės!$A$2:$E$3000,4,FALSE)</f>
        <v>0.33</v>
      </c>
      <c r="I6213">
        <f>VLOOKUP(B6213,Prekės!$A$2:$E$3000,5,FALSE)</f>
        <v>5</v>
      </c>
      <c r="J6213">
        <f t="shared" si="195"/>
        <v>-0.19800000000000001</v>
      </c>
      <c r="K6213">
        <f t="shared" si="196"/>
        <v>-0.19800000000000001</v>
      </c>
    </row>
    <row r="6214" spans="1:11">
      <c r="A6214" s="1">
        <f>Atask.AtsOp!A5744</f>
        <v>42488</v>
      </c>
      <c r="B6214" t="str">
        <f>Atask.AtsOp!E5744</f>
        <v>3005-0006</v>
      </c>
      <c r="C6214" t="str">
        <f>Atask.AtsOp!H5744</f>
        <v>Alk. kokt. "Mix" Wild Berry, 0,33l 5%</v>
      </c>
      <c r="D6214" t="str">
        <f>Atask.AtsOp!N5744</f>
        <v>But.</v>
      </c>
      <c r="E6214" t="str">
        <f>Atask.AtsOp!I5744</f>
        <v>Pardavimo užsakymas</v>
      </c>
      <c r="F6214">
        <f>Atask.AtsOp!M5744</f>
        <v>-36</v>
      </c>
      <c r="G6214">
        <f>VLOOKUP(B6214,Prekės!$A$2:$E$3000,3,FALSE)</f>
        <v>280</v>
      </c>
      <c r="H6214">
        <f>VLOOKUP(B6214,Prekės!$A$2:$E$3000,4,FALSE)</f>
        <v>0.33</v>
      </c>
      <c r="I6214">
        <f>VLOOKUP(B6214,Prekės!$A$2:$E$3000,5,FALSE)</f>
        <v>5</v>
      </c>
      <c r="J6214">
        <f t="shared" si="195"/>
        <v>-0.59400000000000008</v>
      </c>
      <c r="K6214">
        <f t="shared" si="196"/>
        <v>-0.59400000000000008</v>
      </c>
    </row>
    <row r="6215" spans="1:11">
      <c r="A6215" s="1">
        <f>Atask.AtsOp!A5745</f>
        <v>42489</v>
      </c>
      <c r="B6215" t="str">
        <f>Atask.AtsOp!E5745</f>
        <v>3005-0006</v>
      </c>
      <c r="C6215" t="str">
        <f>Atask.AtsOp!H5745</f>
        <v>Alk. kokt. "Mix" Wild Berry, 0,33l 5%</v>
      </c>
      <c r="D6215" t="str">
        <f>Atask.AtsOp!N5745</f>
        <v>But.</v>
      </c>
      <c r="E6215" t="str">
        <f>Atask.AtsOp!I5745</f>
        <v>Pardavimo užsakymas</v>
      </c>
      <c r="F6215">
        <f>Atask.AtsOp!M5745</f>
        <v>-48</v>
      </c>
      <c r="G6215">
        <f>VLOOKUP(B6215,Prekės!$A$2:$E$3000,3,FALSE)</f>
        <v>280</v>
      </c>
      <c r="H6215">
        <f>VLOOKUP(B6215,Prekės!$A$2:$E$3000,4,FALSE)</f>
        <v>0.33</v>
      </c>
      <c r="I6215">
        <f>VLOOKUP(B6215,Prekės!$A$2:$E$3000,5,FALSE)</f>
        <v>5</v>
      </c>
      <c r="J6215">
        <f t="shared" si="195"/>
        <v>-0.79200000000000004</v>
      </c>
      <c r="K6215">
        <f t="shared" si="196"/>
        <v>-0.79200000000000004</v>
      </c>
    </row>
    <row r="6216" spans="1:11">
      <c r="A6216" s="1">
        <f>Atask.AtsOp!A5746</f>
        <v>42479</v>
      </c>
      <c r="B6216" t="str">
        <f>Atask.AtsOp!E5746</f>
        <v>3005-0006</v>
      </c>
      <c r="C6216" t="str">
        <f>Atask.AtsOp!H5746</f>
        <v>Alk. kokt. "Mix" Wild Berry, 0,33l 5%</v>
      </c>
      <c r="D6216" t="str">
        <f>Atask.AtsOp!N5746</f>
        <v>But.</v>
      </c>
      <c r="E6216" t="str">
        <f>Atask.AtsOp!I5746</f>
        <v>Gamyba</v>
      </c>
      <c r="F6216">
        <f>Atask.AtsOp!M5746</f>
        <v>11928</v>
      </c>
      <c r="G6216">
        <f>VLOOKUP(B6216,Prekės!$A$2:$E$3000,3,FALSE)</f>
        <v>280</v>
      </c>
      <c r="H6216">
        <f>VLOOKUP(B6216,Prekės!$A$2:$E$3000,4,FALSE)</f>
        <v>0.33</v>
      </c>
      <c r="I6216">
        <f>VLOOKUP(B6216,Prekės!$A$2:$E$3000,5,FALSE)</f>
        <v>5</v>
      </c>
      <c r="J6216">
        <f t="shared" si="195"/>
        <v>196.81200000000001</v>
      </c>
      <c r="K6216">
        <f t="shared" si="196"/>
        <v>196.81200000000001</v>
      </c>
    </row>
    <row r="6217" spans="1:11">
      <c r="A6217" s="1">
        <f>Atask.AtsOp!A5747</f>
        <v>42479</v>
      </c>
      <c r="B6217" t="str">
        <f>Atask.AtsOp!E5747</f>
        <v>3005-0006</v>
      </c>
      <c r="C6217" t="str">
        <f>Atask.AtsOp!H5747</f>
        <v>Alk. kokt. "Mix" Wild Berry, 0,33l 5%</v>
      </c>
      <c r="D6217" t="str">
        <f>Atask.AtsOp!N5747</f>
        <v>But.</v>
      </c>
      <c r="E6217" t="str">
        <f>Atask.AtsOp!I5747</f>
        <v>Perkelti</v>
      </c>
      <c r="F6217">
        <f>Atask.AtsOp!M5747</f>
        <v>-11928</v>
      </c>
      <c r="G6217">
        <f>VLOOKUP(B6217,Prekės!$A$2:$E$3000,3,FALSE)</f>
        <v>280</v>
      </c>
      <c r="H6217">
        <f>VLOOKUP(B6217,Prekės!$A$2:$E$3000,4,FALSE)</f>
        <v>0.33</v>
      </c>
      <c r="I6217">
        <f>VLOOKUP(B6217,Prekės!$A$2:$E$3000,5,FALSE)</f>
        <v>5</v>
      </c>
      <c r="J6217">
        <f t="shared" si="195"/>
        <v>-196.81200000000001</v>
      </c>
      <c r="K6217">
        <f t="shared" si="196"/>
        <v>-196.81200000000001</v>
      </c>
    </row>
    <row r="6218" spans="1:11">
      <c r="A6218" s="1">
        <f>Atask.AtsOp!A5748</f>
        <v>42467</v>
      </c>
      <c r="B6218" t="str">
        <f>Atask.AtsOp!E5748</f>
        <v>3005-0006E</v>
      </c>
      <c r="C6218" t="str">
        <f>Atask.AtsOp!H5748</f>
        <v>Alk. kokt. "Mix" Wild Berry, 0,33l 5%</v>
      </c>
      <c r="D6218" t="str">
        <f>Atask.AtsOp!N5748</f>
        <v>But.</v>
      </c>
      <c r="E6218" t="str">
        <f>Atask.AtsOp!I5748</f>
        <v>Pardavimo užsakymas</v>
      </c>
      <c r="F6218">
        <f>Atask.AtsOp!M5748</f>
        <v>-2160</v>
      </c>
      <c r="G6218">
        <f>VLOOKUP(B6218,Prekės!$A$2:$E$3000,3,FALSE)</f>
        <v>280</v>
      </c>
      <c r="H6218">
        <f>VLOOKUP(B6218,Prekės!$A$2:$E$3000,4,FALSE)</f>
        <v>0.33</v>
      </c>
      <c r="I6218">
        <f>VLOOKUP(B6218,Prekės!$A$2:$E$3000,5,FALSE)</f>
        <v>5</v>
      </c>
      <c r="J6218">
        <f t="shared" si="195"/>
        <v>-35.640000000000008</v>
      </c>
      <c r="K6218">
        <f t="shared" si="196"/>
        <v>-35.640000000000008</v>
      </c>
    </row>
    <row r="6219" spans="1:11">
      <c r="A6219" s="1">
        <f>Atask.AtsOp!A5749</f>
        <v>42461</v>
      </c>
      <c r="B6219" t="str">
        <f>Atask.AtsOp!E5749</f>
        <v>3005-0006E</v>
      </c>
      <c r="C6219" t="str">
        <f>Atask.AtsOp!H5749</f>
        <v>Alk. kokt. "Mix" Wild Berry, 0,33l 5%</v>
      </c>
      <c r="D6219" t="str">
        <f>Atask.AtsOp!N5749</f>
        <v>But.</v>
      </c>
      <c r="E6219" t="str">
        <f>Atask.AtsOp!I5749</f>
        <v>Perkelti</v>
      </c>
      <c r="F6219">
        <f>Atask.AtsOp!M5749</f>
        <v>11628</v>
      </c>
      <c r="G6219">
        <f>VLOOKUP(B6219,Prekės!$A$2:$E$3000,3,FALSE)</f>
        <v>280</v>
      </c>
      <c r="H6219">
        <f>VLOOKUP(B6219,Prekės!$A$2:$E$3000,4,FALSE)</f>
        <v>0.33</v>
      </c>
      <c r="I6219">
        <f>VLOOKUP(B6219,Prekės!$A$2:$E$3000,5,FALSE)</f>
        <v>5</v>
      </c>
      <c r="J6219">
        <f t="shared" si="195"/>
        <v>191.86200000000002</v>
      </c>
      <c r="K6219">
        <f t="shared" si="196"/>
        <v>191.86200000000002</v>
      </c>
    </row>
    <row r="6220" spans="1:11">
      <c r="A6220" s="1">
        <f>Atask.AtsOp!A5750</f>
        <v>42481</v>
      </c>
      <c r="B6220" t="str">
        <f>Atask.AtsOp!E5750</f>
        <v>3005-0006E</v>
      </c>
      <c r="C6220" t="str">
        <f>Atask.AtsOp!H5750</f>
        <v>Alk. kokt. "Mix" Wild Berry, 0,33l 5%</v>
      </c>
      <c r="D6220" t="str">
        <f>Atask.AtsOp!N5750</f>
        <v>But.</v>
      </c>
      <c r="E6220" t="str">
        <f>Atask.AtsOp!I5750</f>
        <v>Pardavimo užsakymas</v>
      </c>
      <c r="F6220">
        <f>Atask.AtsOp!M5750</f>
        <v>-1080</v>
      </c>
      <c r="G6220">
        <f>VLOOKUP(B6220,Prekės!$A$2:$E$3000,3,FALSE)</f>
        <v>280</v>
      </c>
      <c r="H6220">
        <f>VLOOKUP(B6220,Prekės!$A$2:$E$3000,4,FALSE)</f>
        <v>0.33</v>
      </c>
      <c r="I6220">
        <f>VLOOKUP(B6220,Prekės!$A$2:$E$3000,5,FALSE)</f>
        <v>5</v>
      </c>
      <c r="J6220">
        <f t="shared" si="195"/>
        <v>-17.820000000000004</v>
      </c>
      <c r="K6220">
        <f t="shared" si="196"/>
        <v>-17.820000000000004</v>
      </c>
    </row>
    <row r="6221" spans="1:11">
      <c r="A6221" s="1">
        <f>Atask.AtsOp!A5751</f>
        <v>42473</v>
      </c>
      <c r="B6221" t="str">
        <f>Atask.AtsOp!E5751</f>
        <v>3005-0006E</v>
      </c>
      <c r="C6221" t="str">
        <f>Atask.AtsOp!H5751</f>
        <v>Alk. kokt. "Mix" Wild Berry, 0,33l 5%</v>
      </c>
      <c r="D6221" t="str">
        <f>Atask.AtsOp!N5751</f>
        <v>But.</v>
      </c>
      <c r="E6221" t="str">
        <f>Atask.AtsOp!I5751</f>
        <v>Pardavimo užsakymas</v>
      </c>
      <c r="F6221">
        <f>Atask.AtsOp!M5751</f>
        <v>-2</v>
      </c>
      <c r="G6221">
        <f>VLOOKUP(B6221,Prekės!$A$2:$E$3000,3,FALSE)</f>
        <v>280</v>
      </c>
      <c r="H6221">
        <f>VLOOKUP(B6221,Prekės!$A$2:$E$3000,4,FALSE)</f>
        <v>0.33</v>
      </c>
      <c r="I6221">
        <f>VLOOKUP(B6221,Prekės!$A$2:$E$3000,5,FALSE)</f>
        <v>5</v>
      </c>
      <c r="J6221">
        <f t="shared" si="195"/>
        <v>-3.3000000000000002E-2</v>
      </c>
      <c r="K6221">
        <f t="shared" si="196"/>
        <v>-3.3000000000000002E-2</v>
      </c>
    </row>
    <row r="6222" spans="1:11">
      <c r="A6222" s="1">
        <f>Atask.AtsOp!A5752</f>
        <v>42482</v>
      </c>
      <c r="B6222" t="str">
        <f>Atask.AtsOp!E5752</f>
        <v>3005-0006E</v>
      </c>
      <c r="C6222" t="str">
        <f>Atask.AtsOp!H5752</f>
        <v>Alk. kokt. "Mix" Wild Berry, 0,33l 5%</v>
      </c>
      <c r="D6222" t="str">
        <f>Atask.AtsOp!N5752</f>
        <v>But.</v>
      </c>
      <c r="E6222" t="str">
        <f>Atask.AtsOp!I5752</f>
        <v>Pardavimo užsakymas</v>
      </c>
      <c r="F6222">
        <f>Atask.AtsOp!M5752</f>
        <v>-1080</v>
      </c>
      <c r="G6222">
        <f>VLOOKUP(B6222,Prekės!$A$2:$E$3000,3,FALSE)</f>
        <v>280</v>
      </c>
      <c r="H6222">
        <f>VLOOKUP(B6222,Prekės!$A$2:$E$3000,4,FALSE)</f>
        <v>0.33</v>
      </c>
      <c r="I6222">
        <f>VLOOKUP(B6222,Prekės!$A$2:$E$3000,5,FALSE)</f>
        <v>5</v>
      </c>
      <c r="J6222">
        <f t="shared" si="195"/>
        <v>-17.820000000000004</v>
      </c>
      <c r="K6222">
        <f t="shared" si="196"/>
        <v>-17.820000000000004</v>
      </c>
    </row>
    <row r="6223" spans="1:11">
      <c r="A6223" s="1">
        <f>Atask.AtsOp!A5753</f>
        <v>42490</v>
      </c>
      <c r="B6223" t="str">
        <f>Atask.AtsOp!E5753</f>
        <v>3005-0006E</v>
      </c>
      <c r="C6223" t="str">
        <f>Atask.AtsOp!H5753</f>
        <v>Alk. kokt. "Mix" Wild Berry, 0,33l 5%</v>
      </c>
      <c r="D6223" t="str">
        <f>Atask.AtsOp!N5753</f>
        <v>But.</v>
      </c>
      <c r="E6223" t="str">
        <f>Atask.AtsOp!I5753</f>
        <v>Perkelti</v>
      </c>
      <c r="F6223">
        <f>Atask.AtsOp!M5753</f>
        <v>-4</v>
      </c>
      <c r="G6223">
        <f>VLOOKUP(B6223,Prekės!$A$2:$E$3000,3,FALSE)</f>
        <v>280</v>
      </c>
      <c r="H6223">
        <f>VLOOKUP(B6223,Prekės!$A$2:$E$3000,4,FALSE)</f>
        <v>0.33</v>
      </c>
      <c r="I6223">
        <f>VLOOKUP(B6223,Prekės!$A$2:$E$3000,5,FALSE)</f>
        <v>5</v>
      </c>
      <c r="J6223">
        <f t="shared" si="195"/>
        <v>-6.6000000000000003E-2</v>
      </c>
      <c r="K6223">
        <f t="shared" si="196"/>
        <v>-6.6000000000000003E-2</v>
      </c>
    </row>
    <row r="6224" spans="1:11">
      <c r="A6224" s="1">
        <f>Atask.AtsOp!A5754</f>
        <v>42461</v>
      </c>
      <c r="B6224" t="str">
        <f>Atask.AtsOp!E5754</f>
        <v>3005-0006E</v>
      </c>
      <c r="C6224" t="str">
        <f>Atask.AtsOp!H5754</f>
        <v>Alk. kokt. "Mix" Wild Berry, 0,33l 5%</v>
      </c>
      <c r="D6224" t="str">
        <f>Atask.AtsOp!N5754</f>
        <v>But.</v>
      </c>
      <c r="E6224" t="str">
        <f>Atask.AtsOp!I5754</f>
        <v>Gamyba</v>
      </c>
      <c r="F6224">
        <f>Atask.AtsOp!M5754</f>
        <v>11628</v>
      </c>
      <c r="G6224">
        <f>VLOOKUP(B6224,Prekės!$A$2:$E$3000,3,FALSE)</f>
        <v>280</v>
      </c>
      <c r="H6224">
        <f>VLOOKUP(B6224,Prekės!$A$2:$E$3000,4,FALSE)</f>
        <v>0.33</v>
      </c>
      <c r="I6224">
        <f>VLOOKUP(B6224,Prekės!$A$2:$E$3000,5,FALSE)</f>
        <v>5</v>
      </c>
      <c r="J6224">
        <f t="shared" si="195"/>
        <v>191.86200000000002</v>
      </c>
      <c r="K6224">
        <f t="shared" si="196"/>
        <v>191.86200000000002</v>
      </c>
    </row>
    <row r="6225" spans="1:11">
      <c r="A6225" s="1">
        <f>Atask.AtsOp!A5755</f>
        <v>42461</v>
      </c>
      <c r="B6225" t="str">
        <f>Atask.AtsOp!E5755</f>
        <v>3005-0006E</v>
      </c>
      <c r="C6225" t="str">
        <f>Atask.AtsOp!H5755</f>
        <v>Alk. kokt. "Mix" Wild Berry, 0,33l 5%</v>
      </c>
      <c r="D6225" t="str">
        <f>Atask.AtsOp!N5755</f>
        <v>But.</v>
      </c>
      <c r="E6225" t="str">
        <f>Atask.AtsOp!I5755</f>
        <v>Perkelti</v>
      </c>
      <c r="F6225">
        <f>Atask.AtsOp!M5755</f>
        <v>-11628</v>
      </c>
      <c r="G6225">
        <f>VLOOKUP(B6225,Prekės!$A$2:$E$3000,3,FALSE)</f>
        <v>280</v>
      </c>
      <c r="H6225">
        <f>VLOOKUP(B6225,Prekės!$A$2:$E$3000,4,FALSE)</f>
        <v>0.33</v>
      </c>
      <c r="I6225">
        <f>VLOOKUP(B6225,Prekės!$A$2:$E$3000,5,FALSE)</f>
        <v>5</v>
      </c>
      <c r="J6225">
        <f t="shared" si="195"/>
        <v>-191.86200000000002</v>
      </c>
      <c r="K6225">
        <f t="shared" si="196"/>
        <v>-191.86200000000002</v>
      </c>
    </row>
    <row r="6226" spans="1:11">
      <c r="A6226" s="1">
        <f>Atask.AtsOp!A5756</f>
        <v>42490</v>
      </c>
      <c r="B6226" t="str">
        <f>Atask.AtsOp!E5756</f>
        <v>3005-0006E</v>
      </c>
      <c r="C6226" t="str">
        <f>Atask.AtsOp!H5756</f>
        <v>Alk. kokt. "Mix" Wild Berry, 0,33l 5%</v>
      </c>
      <c r="D6226" t="str">
        <f>Atask.AtsOp!N5756</f>
        <v>But.</v>
      </c>
      <c r="E6226" t="str">
        <f>Atask.AtsOp!I5756</f>
        <v>Perkelti</v>
      </c>
      <c r="F6226">
        <f>Atask.AtsOp!M5756</f>
        <v>4</v>
      </c>
      <c r="G6226">
        <f>VLOOKUP(B6226,Prekės!$A$2:$E$3000,3,FALSE)</f>
        <v>280</v>
      </c>
      <c r="H6226">
        <f>VLOOKUP(B6226,Prekės!$A$2:$E$3000,4,FALSE)</f>
        <v>0.33</v>
      </c>
      <c r="I6226">
        <f>VLOOKUP(B6226,Prekės!$A$2:$E$3000,5,FALSE)</f>
        <v>5</v>
      </c>
      <c r="J6226">
        <f t="shared" si="195"/>
        <v>6.6000000000000003E-2</v>
      </c>
      <c r="K6226">
        <f t="shared" si="196"/>
        <v>6.6000000000000003E-2</v>
      </c>
    </row>
    <row r="6227" spans="1:11">
      <c r="A6227" s="1">
        <f>Atask.AtsOp!A5757</f>
        <v>42490</v>
      </c>
      <c r="B6227" t="str">
        <f>Atask.AtsOp!E5757</f>
        <v>3005-0006E</v>
      </c>
      <c r="C6227" t="str">
        <f>Atask.AtsOp!H5757</f>
        <v>Alk. kokt. "Mix" Wild Berry, 0,33l 5%</v>
      </c>
      <c r="D6227" t="str">
        <f>Atask.AtsOp!N5757</f>
        <v>But.</v>
      </c>
      <c r="E6227" t="str">
        <f>Atask.AtsOp!I5757</f>
        <v>Pardavimo užsakymas</v>
      </c>
      <c r="F6227">
        <f>Atask.AtsOp!M5757</f>
        <v>-4</v>
      </c>
      <c r="G6227">
        <f>VLOOKUP(B6227,Prekės!$A$2:$E$3000,3,FALSE)</f>
        <v>280</v>
      </c>
      <c r="H6227">
        <f>VLOOKUP(B6227,Prekės!$A$2:$E$3000,4,FALSE)</f>
        <v>0.33</v>
      </c>
      <c r="I6227">
        <f>VLOOKUP(B6227,Prekės!$A$2:$E$3000,5,FALSE)</f>
        <v>5</v>
      </c>
      <c r="J6227">
        <f t="shared" si="195"/>
        <v>-6.6000000000000003E-2</v>
      </c>
      <c r="K6227">
        <f t="shared" si="196"/>
        <v>-6.6000000000000003E-2</v>
      </c>
    </row>
    <row r="6228" spans="1:11">
      <c r="A6228" s="1">
        <f>Atask.AtsOp!A5758</f>
        <v>42467</v>
      </c>
      <c r="B6228" t="str">
        <f>Atask.AtsOp!E5758</f>
        <v>3005-0007E</v>
      </c>
      <c r="C6228" t="str">
        <f>Atask.AtsOp!H5758</f>
        <v>Alk. kokt. "Mix" Sweet Cranberry, 0,33l 5%</v>
      </c>
      <c r="D6228" t="str">
        <f>Atask.AtsOp!N5758</f>
        <v>But.</v>
      </c>
      <c r="E6228" t="str">
        <f>Atask.AtsOp!I5758</f>
        <v>Pardavimo užsakymas</v>
      </c>
      <c r="F6228">
        <f>Atask.AtsOp!M5758</f>
        <v>-2160</v>
      </c>
      <c r="G6228">
        <f>VLOOKUP(B6228,Prekės!$A$2:$E$3000,3,FALSE)</f>
        <v>280</v>
      </c>
      <c r="H6228">
        <f>VLOOKUP(B6228,Prekės!$A$2:$E$3000,4,FALSE)</f>
        <v>0.33</v>
      </c>
      <c r="I6228">
        <f>VLOOKUP(B6228,Prekės!$A$2:$E$3000,5,FALSE)</f>
        <v>5</v>
      </c>
      <c r="J6228">
        <f t="shared" si="195"/>
        <v>-35.640000000000008</v>
      </c>
      <c r="K6228">
        <f t="shared" si="196"/>
        <v>-35.640000000000008</v>
      </c>
    </row>
    <row r="6229" spans="1:11">
      <c r="A6229" s="1">
        <f>Atask.AtsOp!A5759</f>
        <v>42473</v>
      </c>
      <c r="B6229" t="str">
        <f>Atask.AtsOp!E5759</f>
        <v>3005-0007E</v>
      </c>
      <c r="C6229" t="str">
        <f>Atask.AtsOp!H5759</f>
        <v>Alk. kokt. "Mix" Sweet Cranberry, 0,33l 5%</v>
      </c>
      <c r="D6229" t="str">
        <f>Atask.AtsOp!N5759</f>
        <v>But.</v>
      </c>
      <c r="E6229" t="str">
        <f>Atask.AtsOp!I5759</f>
        <v>Pardavimo užsakymas</v>
      </c>
      <c r="F6229">
        <f>Atask.AtsOp!M5759</f>
        <v>-2</v>
      </c>
      <c r="G6229">
        <f>VLOOKUP(B6229,Prekės!$A$2:$E$3000,3,FALSE)</f>
        <v>280</v>
      </c>
      <c r="H6229">
        <f>VLOOKUP(B6229,Prekės!$A$2:$E$3000,4,FALSE)</f>
        <v>0.33</v>
      </c>
      <c r="I6229">
        <f>VLOOKUP(B6229,Prekės!$A$2:$E$3000,5,FALSE)</f>
        <v>5</v>
      </c>
      <c r="J6229">
        <f t="shared" si="195"/>
        <v>-3.3000000000000002E-2</v>
      </c>
      <c r="K6229">
        <f t="shared" si="196"/>
        <v>-3.3000000000000002E-2</v>
      </c>
    </row>
    <row r="6230" spans="1:11">
      <c r="A6230" s="1">
        <f>Atask.AtsOp!A5760</f>
        <v>42468</v>
      </c>
      <c r="B6230" t="str">
        <f>Atask.AtsOp!E5760</f>
        <v>3005-0007E</v>
      </c>
      <c r="C6230" t="str">
        <f>Atask.AtsOp!H5760</f>
        <v>Alk. kokt. "Mix" Sweet Cranberry, 0,33l 5%</v>
      </c>
      <c r="D6230" t="str">
        <f>Atask.AtsOp!N5760</f>
        <v>But.</v>
      </c>
      <c r="E6230" t="str">
        <f>Atask.AtsOp!I5760</f>
        <v>Perkelti</v>
      </c>
      <c r="F6230">
        <f>Atask.AtsOp!M5760</f>
        <v>21828</v>
      </c>
      <c r="G6230">
        <f>VLOOKUP(B6230,Prekės!$A$2:$E$3000,3,FALSE)</f>
        <v>280</v>
      </c>
      <c r="H6230">
        <f>VLOOKUP(B6230,Prekės!$A$2:$E$3000,4,FALSE)</f>
        <v>0.33</v>
      </c>
      <c r="I6230">
        <f>VLOOKUP(B6230,Prekės!$A$2:$E$3000,5,FALSE)</f>
        <v>5</v>
      </c>
      <c r="J6230">
        <f t="shared" si="195"/>
        <v>360.16200000000003</v>
      </c>
      <c r="K6230">
        <f t="shared" si="196"/>
        <v>360.16200000000003</v>
      </c>
    </row>
    <row r="6231" spans="1:11">
      <c r="A6231" s="1">
        <f>Atask.AtsOp!A5761</f>
        <v>42468</v>
      </c>
      <c r="B6231" t="str">
        <f>Atask.AtsOp!E5761</f>
        <v>3005-0007E</v>
      </c>
      <c r="C6231" t="str">
        <f>Atask.AtsOp!H5761</f>
        <v>Alk. kokt. "Mix" Sweet Cranberry, 0,33l 5%</v>
      </c>
      <c r="D6231" t="str">
        <f>Atask.AtsOp!N5761</f>
        <v>But.</v>
      </c>
      <c r="E6231" t="str">
        <f>Atask.AtsOp!I5761</f>
        <v>Gamyba</v>
      </c>
      <c r="F6231">
        <f>Atask.AtsOp!M5761</f>
        <v>21828</v>
      </c>
      <c r="G6231">
        <f>VLOOKUP(B6231,Prekės!$A$2:$E$3000,3,FALSE)</f>
        <v>280</v>
      </c>
      <c r="H6231">
        <f>VLOOKUP(B6231,Prekės!$A$2:$E$3000,4,FALSE)</f>
        <v>0.33</v>
      </c>
      <c r="I6231">
        <f>VLOOKUP(B6231,Prekės!$A$2:$E$3000,5,FALSE)</f>
        <v>5</v>
      </c>
      <c r="J6231">
        <f t="shared" si="195"/>
        <v>360.16200000000003</v>
      </c>
      <c r="K6231">
        <f t="shared" si="196"/>
        <v>360.16200000000003</v>
      </c>
    </row>
    <row r="6232" spans="1:11">
      <c r="A6232" s="1">
        <f>Atask.AtsOp!A5762</f>
        <v>42468</v>
      </c>
      <c r="B6232" t="str">
        <f>Atask.AtsOp!E5762</f>
        <v>3005-0007E</v>
      </c>
      <c r="C6232" t="str">
        <f>Atask.AtsOp!H5762</f>
        <v>Alk. kokt. "Mix" Sweet Cranberry, 0,33l 5%</v>
      </c>
      <c r="D6232" t="str">
        <f>Atask.AtsOp!N5762</f>
        <v>But.</v>
      </c>
      <c r="E6232" t="str">
        <f>Atask.AtsOp!I5762</f>
        <v>Perkelti</v>
      </c>
      <c r="F6232">
        <f>Atask.AtsOp!M5762</f>
        <v>-21828</v>
      </c>
      <c r="G6232">
        <f>VLOOKUP(B6232,Prekės!$A$2:$E$3000,3,FALSE)</f>
        <v>280</v>
      </c>
      <c r="H6232">
        <f>VLOOKUP(B6232,Prekės!$A$2:$E$3000,4,FALSE)</f>
        <v>0.33</v>
      </c>
      <c r="I6232">
        <f>VLOOKUP(B6232,Prekės!$A$2:$E$3000,5,FALSE)</f>
        <v>5</v>
      </c>
      <c r="J6232">
        <f t="shared" si="195"/>
        <v>-360.16200000000003</v>
      </c>
      <c r="K6232">
        <f t="shared" si="196"/>
        <v>-360.16200000000003</v>
      </c>
    </row>
    <row r="6233" spans="1:11">
      <c r="A6233" s="1">
        <f>Atask.AtsOp!A5763</f>
        <v>42489</v>
      </c>
      <c r="B6233" t="str">
        <f>Atask.AtsOp!E5763</f>
        <v>3005-0008</v>
      </c>
      <c r="C6233" t="str">
        <f>Atask.AtsOp!H5763</f>
        <v>Alk. kokt. "Mix" Orange Spritzer, 0,33l 5%</v>
      </c>
      <c r="D6233" t="str">
        <f>Atask.AtsOp!N5763</f>
        <v>But.</v>
      </c>
      <c r="E6233" t="str">
        <f>Atask.AtsOp!I5763</f>
        <v>Pardavimo užsakymas</v>
      </c>
      <c r="F6233">
        <f>Atask.AtsOp!M5763</f>
        <v>-80</v>
      </c>
      <c r="G6233">
        <f>VLOOKUP(B6233,Prekės!$A$2:$E$3000,3,FALSE)</f>
        <v>280</v>
      </c>
      <c r="H6233">
        <f>VLOOKUP(B6233,Prekės!$A$2:$E$3000,4,FALSE)</f>
        <v>0.33</v>
      </c>
      <c r="I6233">
        <f>VLOOKUP(B6233,Prekės!$A$2:$E$3000,5,FALSE)</f>
        <v>5</v>
      </c>
      <c r="J6233">
        <f t="shared" si="195"/>
        <v>-1.3200000000000003</v>
      </c>
      <c r="K6233">
        <f t="shared" si="196"/>
        <v>-1.3200000000000003</v>
      </c>
    </row>
    <row r="6234" spans="1:11">
      <c r="A6234" s="1">
        <f>Atask.AtsOp!A5764</f>
        <v>42489</v>
      </c>
      <c r="B6234" t="str">
        <f>Atask.AtsOp!E5764</f>
        <v>3005-0008</v>
      </c>
      <c r="C6234" t="str">
        <f>Atask.AtsOp!H5764</f>
        <v>Alk. kokt. "Mix" Orange Spritzer, 0,33l 5%</v>
      </c>
      <c r="D6234" t="str">
        <f>Atask.AtsOp!N5764</f>
        <v>But.</v>
      </c>
      <c r="E6234" t="str">
        <f>Atask.AtsOp!I5764</f>
        <v>Pardavimo užsakymas</v>
      </c>
      <c r="F6234">
        <f>Atask.AtsOp!M5764</f>
        <v>-77</v>
      </c>
      <c r="G6234">
        <f>VLOOKUP(B6234,Prekės!$A$2:$E$3000,3,FALSE)</f>
        <v>280</v>
      </c>
      <c r="H6234">
        <f>VLOOKUP(B6234,Prekės!$A$2:$E$3000,4,FALSE)</f>
        <v>0.33</v>
      </c>
      <c r="I6234">
        <f>VLOOKUP(B6234,Prekės!$A$2:$E$3000,5,FALSE)</f>
        <v>5</v>
      </c>
      <c r="J6234">
        <f t="shared" si="195"/>
        <v>-1.2705000000000002</v>
      </c>
      <c r="K6234">
        <f t="shared" si="196"/>
        <v>-1.2705000000000002</v>
      </c>
    </row>
    <row r="6235" spans="1:11">
      <c r="A6235" s="1">
        <f>Atask.AtsOp!A5765</f>
        <v>42489</v>
      </c>
      <c r="B6235" t="str">
        <f>Atask.AtsOp!E5765</f>
        <v>3005-0008</v>
      </c>
      <c r="C6235" t="str">
        <f>Atask.AtsOp!H5765</f>
        <v>Alk. kokt. "Mix" Orange Spritzer, 0,33l 5%</v>
      </c>
      <c r="D6235" t="str">
        <f>Atask.AtsOp!N5765</f>
        <v>But.</v>
      </c>
      <c r="E6235" t="str">
        <f>Atask.AtsOp!I5765</f>
        <v>Pardavimo užsakymas</v>
      </c>
      <c r="F6235">
        <f>Atask.AtsOp!M5765</f>
        <v>-220</v>
      </c>
      <c r="G6235">
        <f>VLOOKUP(B6235,Prekės!$A$2:$E$3000,3,FALSE)</f>
        <v>280</v>
      </c>
      <c r="H6235">
        <f>VLOOKUP(B6235,Prekės!$A$2:$E$3000,4,FALSE)</f>
        <v>0.33</v>
      </c>
      <c r="I6235">
        <f>VLOOKUP(B6235,Prekės!$A$2:$E$3000,5,FALSE)</f>
        <v>5</v>
      </c>
      <c r="J6235">
        <f t="shared" si="195"/>
        <v>-3.6300000000000008</v>
      </c>
      <c r="K6235">
        <f t="shared" si="196"/>
        <v>-3.6300000000000008</v>
      </c>
    </row>
    <row r="6236" spans="1:11">
      <c r="A6236" s="1">
        <f>Atask.AtsOp!A5766</f>
        <v>42489</v>
      </c>
      <c r="B6236" t="str">
        <f>Atask.AtsOp!E5766</f>
        <v>3005-0008</v>
      </c>
      <c r="C6236" t="str">
        <f>Atask.AtsOp!H5766</f>
        <v>Alk. kokt. "Mix" Orange Spritzer, 0,33l 5%</v>
      </c>
      <c r="D6236" t="str">
        <f>Atask.AtsOp!N5766</f>
        <v>But.</v>
      </c>
      <c r="E6236" t="str">
        <f>Atask.AtsOp!I5766</f>
        <v>Pardavimo užsakymas</v>
      </c>
      <c r="F6236">
        <f>Atask.AtsOp!M5766</f>
        <v>77</v>
      </c>
      <c r="G6236">
        <f>VLOOKUP(B6236,Prekės!$A$2:$E$3000,3,FALSE)</f>
        <v>280</v>
      </c>
      <c r="H6236">
        <f>VLOOKUP(B6236,Prekės!$A$2:$E$3000,4,FALSE)</f>
        <v>0.33</v>
      </c>
      <c r="I6236">
        <f>VLOOKUP(B6236,Prekės!$A$2:$E$3000,5,FALSE)</f>
        <v>5</v>
      </c>
      <c r="J6236">
        <f t="shared" si="195"/>
        <v>1.2705000000000002</v>
      </c>
      <c r="K6236">
        <f t="shared" si="196"/>
        <v>1.2705000000000002</v>
      </c>
    </row>
    <row r="6237" spans="1:11">
      <c r="A6237" s="1">
        <f>Atask.AtsOp!A5767</f>
        <v>42489</v>
      </c>
      <c r="B6237" t="str">
        <f>Atask.AtsOp!E5767</f>
        <v>3005-0008</v>
      </c>
      <c r="C6237" t="str">
        <f>Atask.AtsOp!H5767</f>
        <v>Alk. kokt. "Mix" Orange Spritzer, 0,33l 5%</v>
      </c>
      <c r="D6237" t="str">
        <f>Atask.AtsOp!N5767</f>
        <v>But.</v>
      </c>
      <c r="E6237" t="str">
        <f>Atask.AtsOp!I5767</f>
        <v>Pardavimo užsakymas</v>
      </c>
      <c r="F6237">
        <f>Atask.AtsOp!M5767</f>
        <v>220</v>
      </c>
      <c r="G6237">
        <f>VLOOKUP(B6237,Prekės!$A$2:$E$3000,3,FALSE)</f>
        <v>280</v>
      </c>
      <c r="H6237">
        <f>VLOOKUP(B6237,Prekės!$A$2:$E$3000,4,FALSE)</f>
        <v>0.33</v>
      </c>
      <c r="I6237">
        <f>VLOOKUP(B6237,Prekės!$A$2:$E$3000,5,FALSE)</f>
        <v>5</v>
      </c>
      <c r="J6237">
        <f t="shared" si="195"/>
        <v>3.6300000000000008</v>
      </c>
      <c r="K6237">
        <f t="shared" si="196"/>
        <v>3.6300000000000008</v>
      </c>
    </row>
    <row r="6238" spans="1:11">
      <c r="A6238" s="1">
        <f>Atask.AtsOp!A5768</f>
        <v>42488</v>
      </c>
      <c r="B6238" t="str">
        <f>Atask.AtsOp!E5768</f>
        <v>3005-0008</v>
      </c>
      <c r="C6238" t="str">
        <f>Atask.AtsOp!H5768</f>
        <v>Alk. kokt. "Mix" Orange Spritzer, 0,33l 5%</v>
      </c>
      <c r="D6238" t="str">
        <f>Atask.AtsOp!N5768</f>
        <v>But.</v>
      </c>
      <c r="E6238" t="str">
        <f>Atask.AtsOp!I5768</f>
        <v>Pardavimo užsakymas</v>
      </c>
      <c r="F6238">
        <f>Atask.AtsOp!M5768</f>
        <v>39</v>
      </c>
      <c r="G6238">
        <f>VLOOKUP(B6238,Prekės!$A$2:$E$3000,3,FALSE)</f>
        <v>280</v>
      </c>
      <c r="H6238">
        <f>VLOOKUP(B6238,Prekės!$A$2:$E$3000,4,FALSE)</f>
        <v>0.33</v>
      </c>
      <c r="I6238">
        <f>VLOOKUP(B6238,Prekės!$A$2:$E$3000,5,FALSE)</f>
        <v>5</v>
      </c>
      <c r="J6238">
        <f t="shared" si="195"/>
        <v>0.64350000000000007</v>
      </c>
      <c r="K6238">
        <f t="shared" si="196"/>
        <v>0.64350000000000007</v>
      </c>
    </row>
    <row r="6239" spans="1:11">
      <c r="A6239" s="1">
        <f>Atask.AtsOp!A5769</f>
        <v>42488</v>
      </c>
      <c r="B6239" t="str">
        <f>Atask.AtsOp!E5769</f>
        <v>3005-0008</v>
      </c>
      <c r="C6239" t="str">
        <f>Atask.AtsOp!H5769</f>
        <v>Alk. kokt. "Mix" Orange Spritzer, 0,33l 5%</v>
      </c>
      <c r="D6239" t="str">
        <f>Atask.AtsOp!N5769</f>
        <v>But.</v>
      </c>
      <c r="E6239" t="str">
        <f>Atask.AtsOp!I5769</f>
        <v>Pardavimo užsakymas</v>
      </c>
      <c r="F6239">
        <f>Atask.AtsOp!M5769</f>
        <v>-39</v>
      </c>
      <c r="G6239">
        <f>VLOOKUP(B6239,Prekės!$A$2:$E$3000,3,FALSE)</f>
        <v>280</v>
      </c>
      <c r="H6239">
        <f>VLOOKUP(B6239,Prekės!$A$2:$E$3000,4,FALSE)</f>
        <v>0.33</v>
      </c>
      <c r="I6239">
        <f>VLOOKUP(B6239,Prekės!$A$2:$E$3000,5,FALSE)</f>
        <v>5</v>
      </c>
      <c r="J6239">
        <f t="shared" si="195"/>
        <v>-0.64350000000000007</v>
      </c>
      <c r="K6239">
        <f t="shared" si="196"/>
        <v>-0.64350000000000007</v>
      </c>
    </row>
    <row r="6240" spans="1:11">
      <c r="A6240" s="1">
        <f>Atask.AtsOp!A5770</f>
        <v>42489</v>
      </c>
      <c r="B6240" t="str">
        <f>Atask.AtsOp!E5770</f>
        <v>3005-0008</v>
      </c>
      <c r="C6240" t="str">
        <f>Atask.AtsOp!H5770</f>
        <v>Alk. kokt. "Mix" Orange Spritzer, 0,33l 5%</v>
      </c>
      <c r="D6240" t="str">
        <f>Atask.AtsOp!N5770</f>
        <v>But.</v>
      </c>
      <c r="E6240" t="str">
        <f>Atask.AtsOp!I5770</f>
        <v>Pardavimo užsakymas</v>
      </c>
      <c r="F6240">
        <f>Atask.AtsOp!M5770</f>
        <v>80</v>
      </c>
      <c r="G6240">
        <f>VLOOKUP(B6240,Prekės!$A$2:$E$3000,3,FALSE)</f>
        <v>280</v>
      </c>
      <c r="H6240">
        <f>VLOOKUP(B6240,Prekės!$A$2:$E$3000,4,FALSE)</f>
        <v>0.33</v>
      </c>
      <c r="I6240">
        <f>VLOOKUP(B6240,Prekės!$A$2:$E$3000,5,FALSE)</f>
        <v>5</v>
      </c>
      <c r="J6240">
        <f t="shared" si="195"/>
        <v>1.3200000000000003</v>
      </c>
      <c r="K6240">
        <f t="shared" si="196"/>
        <v>1.3200000000000003</v>
      </c>
    </row>
    <row r="6241" spans="1:11">
      <c r="A6241" s="1">
        <f>Atask.AtsOp!A5771</f>
        <v>42474</v>
      </c>
      <c r="B6241" t="str">
        <f>Atask.AtsOp!E5771</f>
        <v>3005-0008</v>
      </c>
      <c r="C6241" t="str">
        <f>Atask.AtsOp!H5771</f>
        <v>Alk. kokt. "Mix" Orange Spritzer, 0,33l 5%</v>
      </c>
      <c r="D6241" t="str">
        <f>Atask.AtsOp!N5771</f>
        <v>But.</v>
      </c>
      <c r="E6241" t="str">
        <f>Atask.AtsOp!I5771</f>
        <v>Perkelti</v>
      </c>
      <c r="F6241">
        <f>Atask.AtsOp!M5771</f>
        <v>1</v>
      </c>
      <c r="G6241">
        <f>VLOOKUP(B6241,Prekės!$A$2:$E$3000,3,FALSE)</f>
        <v>280</v>
      </c>
      <c r="H6241">
        <f>VLOOKUP(B6241,Prekės!$A$2:$E$3000,4,FALSE)</f>
        <v>0.33</v>
      </c>
      <c r="I6241">
        <f>VLOOKUP(B6241,Prekės!$A$2:$E$3000,5,FALSE)</f>
        <v>5</v>
      </c>
      <c r="J6241">
        <f t="shared" si="195"/>
        <v>1.6500000000000001E-2</v>
      </c>
      <c r="K6241">
        <f t="shared" si="196"/>
        <v>1.6500000000000001E-2</v>
      </c>
    </row>
    <row r="6242" spans="1:11">
      <c r="A6242" s="1">
        <f>Atask.AtsOp!A5772</f>
        <v>42489</v>
      </c>
      <c r="B6242" t="str">
        <f>Atask.AtsOp!E5772</f>
        <v>3005-0008</v>
      </c>
      <c r="C6242" t="str">
        <f>Atask.AtsOp!H5772</f>
        <v>Alk. kokt. "Mix" Orange Spritzer, 0,33l 5%</v>
      </c>
      <c r="D6242" t="str">
        <f>Atask.AtsOp!N5772</f>
        <v>But.</v>
      </c>
      <c r="E6242" t="str">
        <f>Atask.AtsOp!I5772</f>
        <v>Gamybos eilutė</v>
      </c>
      <c r="F6242">
        <f>Atask.AtsOp!M5772</f>
        <v>-1</v>
      </c>
      <c r="G6242">
        <f>VLOOKUP(B6242,Prekės!$A$2:$E$3000,3,FALSE)</f>
        <v>280</v>
      </c>
      <c r="H6242">
        <f>VLOOKUP(B6242,Prekės!$A$2:$E$3000,4,FALSE)</f>
        <v>0.33</v>
      </c>
      <c r="I6242">
        <f>VLOOKUP(B6242,Prekės!$A$2:$E$3000,5,FALSE)</f>
        <v>5</v>
      </c>
      <c r="J6242">
        <f t="shared" ref="J6242:J6305" si="197">IF(G6242=110,F6242*H6242*I6242,IF(G6242&lt;280,F6242*H6242,F6242*H6242*(I6242/100)))</f>
        <v>-1.6500000000000001E-2</v>
      </c>
      <c r="K6242">
        <f t="shared" ref="K6242:K6305" si="198">IF(EXACT(D6242,"But."),J6242,F6242)</f>
        <v>-1.6500000000000001E-2</v>
      </c>
    </row>
    <row r="6243" spans="1:11">
      <c r="A6243" s="1">
        <f>Atask.AtsOp!A5773</f>
        <v>42464</v>
      </c>
      <c r="B6243" t="str">
        <f>Atask.AtsOp!E5773</f>
        <v>3005-0008</v>
      </c>
      <c r="C6243" t="str">
        <f>Atask.AtsOp!H5773</f>
        <v>Alk. kokt. "Mix" Orange Spritzer, 0,33l 5%</v>
      </c>
      <c r="D6243" t="str">
        <f>Atask.AtsOp!N5773</f>
        <v>But.</v>
      </c>
      <c r="E6243" t="str">
        <f>Atask.AtsOp!I5773</f>
        <v>Pardavimo užsakymas</v>
      </c>
      <c r="F6243">
        <f>Atask.AtsOp!M5773</f>
        <v>-12</v>
      </c>
      <c r="G6243">
        <f>VLOOKUP(B6243,Prekės!$A$2:$E$3000,3,FALSE)</f>
        <v>280</v>
      </c>
      <c r="H6243">
        <f>VLOOKUP(B6243,Prekės!$A$2:$E$3000,4,FALSE)</f>
        <v>0.33</v>
      </c>
      <c r="I6243">
        <f>VLOOKUP(B6243,Prekės!$A$2:$E$3000,5,FALSE)</f>
        <v>5</v>
      </c>
      <c r="J6243">
        <f t="shared" si="197"/>
        <v>-0.19800000000000001</v>
      </c>
      <c r="K6243">
        <f t="shared" si="198"/>
        <v>-0.19800000000000001</v>
      </c>
    </row>
    <row r="6244" spans="1:11">
      <c r="A6244" s="1">
        <f>Atask.AtsOp!A5774</f>
        <v>42465</v>
      </c>
      <c r="B6244" t="str">
        <f>Atask.AtsOp!E5774</f>
        <v>3005-0008</v>
      </c>
      <c r="C6244" t="str">
        <f>Atask.AtsOp!H5774</f>
        <v>Alk. kokt. "Mix" Orange Spritzer, 0,33l 5%</v>
      </c>
      <c r="D6244" t="str">
        <f>Atask.AtsOp!N5774</f>
        <v>But.</v>
      </c>
      <c r="E6244" t="str">
        <f>Atask.AtsOp!I5774</f>
        <v>Pardavimo užsakymas</v>
      </c>
      <c r="F6244">
        <f>Atask.AtsOp!M5774</f>
        <v>-12</v>
      </c>
      <c r="G6244">
        <f>VLOOKUP(B6244,Prekės!$A$2:$E$3000,3,FALSE)</f>
        <v>280</v>
      </c>
      <c r="H6244">
        <f>VLOOKUP(B6244,Prekės!$A$2:$E$3000,4,FALSE)</f>
        <v>0.33</v>
      </c>
      <c r="I6244">
        <f>VLOOKUP(B6244,Prekės!$A$2:$E$3000,5,FALSE)</f>
        <v>5</v>
      </c>
      <c r="J6244">
        <f t="shared" si="197"/>
        <v>-0.19800000000000001</v>
      </c>
      <c r="K6244">
        <f t="shared" si="198"/>
        <v>-0.19800000000000001</v>
      </c>
    </row>
    <row r="6245" spans="1:11">
      <c r="A6245" s="1">
        <f>Atask.AtsOp!A5775</f>
        <v>42474</v>
      </c>
      <c r="B6245" t="str">
        <f>Atask.AtsOp!E5775</f>
        <v>3005-0008</v>
      </c>
      <c r="C6245" t="str">
        <f>Atask.AtsOp!H5775</f>
        <v>Alk. kokt. "Mix" Orange Spritzer, 0,33l 5%</v>
      </c>
      <c r="D6245" t="str">
        <f>Atask.AtsOp!N5775</f>
        <v>But.</v>
      </c>
      <c r="E6245" t="str">
        <f>Atask.AtsOp!I5775</f>
        <v>Perkelti</v>
      </c>
      <c r="F6245">
        <f>Atask.AtsOp!M5775</f>
        <v>-1</v>
      </c>
      <c r="G6245">
        <f>VLOOKUP(B6245,Prekės!$A$2:$E$3000,3,FALSE)</f>
        <v>280</v>
      </c>
      <c r="H6245">
        <f>VLOOKUP(B6245,Prekės!$A$2:$E$3000,4,FALSE)</f>
        <v>0.33</v>
      </c>
      <c r="I6245">
        <f>VLOOKUP(B6245,Prekės!$A$2:$E$3000,5,FALSE)</f>
        <v>5</v>
      </c>
      <c r="J6245">
        <f t="shared" si="197"/>
        <v>-1.6500000000000001E-2</v>
      </c>
      <c r="K6245">
        <f t="shared" si="198"/>
        <v>-1.6500000000000001E-2</v>
      </c>
    </row>
    <row r="6246" spans="1:11">
      <c r="A6246" s="1">
        <f>Atask.AtsOp!A5776</f>
        <v>42475</v>
      </c>
      <c r="B6246" t="str">
        <f>Atask.AtsOp!E5776</f>
        <v>3005-0008</v>
      </c>
      <c r="C6246" t="str">
        <f>Atask.AtsOp!H5776</f>
        <v>Alk. kokt. "Mix" Orange Spritzer, 0,33l 5%</v>
      </c>
      <c r="D6246" t="str">
        <f>Atask.AtsOp!N5776</f>
        <v>But.</v>
      </c>
      <c r="E6246" t="str">
        <f>Atask.AtsOp!I5776</f>
        <v>Pardavimo užsakymas</v>
      </c>
      <c r="F6246">
        <f>Atask.AtsOp!M5776</f>
        <v>-432</v>
      </c>
      <c r="G6246">
        <f>VLOOKUP(B6246,Prekės!$A$2:$E$3000,3,FALSE)</f>
        <v>280</v>
      </c>
      <c r="H6246">
        <f>VLOOKUP(B6246,Prekės!$A$2:$E$3000,4,FALSE)</f>
        <v>0.33</v>
      </c>
      <c r="I6246">
        <f>VLOOKUP(B6246,Prekės!$A$2:$E$3000,5,FALSE)</f>
        <v>5</v>
      </c>
      <c r="J6246">
        <f t="shared" si="197"/>
        <v>-7.1280000000000001</v>
      </c>
      <c r="K6246">
        <f t="shared" si="198"/>
        <v>-7.1280000000000001</v>
      </c>
    </row>
    <row r="6247" spans="1:11">
      <c r="A6247" s="1">
        <f>Atask.AtsOp!A5777</f>
        <v>42473</v>
      </c>
      <c r="B6247" t="str">
        <f>Atask.AtsOp!E5777</f>
        <v>3005-0008</v>
      </c>
      <c r="C6247" t="str">
        <f>Atask.AtsOp!H5777</f>
        <v>Alk. kokt. "Mix" Orange Spritzer, 0,33l 5%</v>
      </c>
      <c r="D6247" t="str">
        <f>Atask.AtsOp!N5777</f>
        <v>But.</v>
      </c>
      <c r="E6247" t="str">
        <f>Atask.AtsOp!I5777</f>
        <v>Pardavimo užsakymas</v>
      </c>
      <c r="F6247">
        <f>Atask.AtsOp!M5777</f>
        <v>-12</v>
      </c>
      <c r="G6247">
        <f>VLOOKUP(B6247,Prekės!$A$2:$E$3000,3,FALSE)</f>
        <v>280</v>
      </c>
      <c r="H6247">
        <f>VLOOKUP(B6247,Prekės!$A$2:$E$3000,4,FALSE)</f>
        <v>0.33</v>
      </c>
      <c r="I6247">
        <f>VLOOKUP(B6247,Prekės!$A$2:$E$3000,5,FALSE)</f>
        <v>5</v>
      </c>
      <c r="J6247">
        <f t="shared" si="197"/>
        <v>-0.19800000000000001</v>
      </c>
      <c r="K6247">
        <f t="shared" si="198"/>
        <v>-0.19800000000000001</v>
      </c>
    </row>
    <row r="6248" spans="1:11">
      <c r="A6248" s="1">
        <f>Atask.AtsOp!A5778</f>
        <v>42468</v>
      </c>
      <c r="B6248" t="str">
        <f>Atask.AtsOp!E5778</f>
        <v>3005-0008</v>
      </c>
      <c r="C6248" t="str">
        <f>Atask.AtsOp!H5778</f>
        <v>Alk. kokt. "Mix" Orange Spritzer, 0,33l 5%</v>
      </c>
      <c r="D6248" t="str">
        <f>Atask.AtsOp!N5778</f>
        <v>But.</v>
      </c>
      <c r="E6248" t="str">
        <f>Atask.AtsOp!I5778</f>
        <v>Pardavimo užsakymas</v>
      </c>
      <c r="F6248">
        <f>Atask.AtsOp!M5778</f>
        <v>-864</v>
      </c>
      <c r="G6248">
        <f>VLOOKUP(B6248,Prekės!$A$2:$E$3000,3,FALSE)</f>
        <v>280</v>
      </c>
      <c r="H6248">
        <f>VLOOKUP(B6248,Prekės!$A$2:$E$3000,4,FALSE)</f>
        <v>0.33</v>
      </c>
      <c r="I6248">
        <f>VLOOKUP(B6248,Prekės!$A$2:$E$3000,5,FALSE)</f>
        <v>5</v>
      </c>
      <c r="J6248">
        <f t="shared" si="197"/>
        <v>-14.256</v>
      </c>
      <c r="K6248">
        <f t="shared" si="198"/>
        <v>-14.256</v>
      </c>
    </row>
    <row r="6249" spans="1:11">
      <c r="A6249" s="1">
        <f>Atask.AtsOp!A5779</f>
        <v>42471</v>
      </c>
      <c r="B6249" t="str">
        <f>Atask.AtsOp!E5779</f>
        <v>3005-0008</v>
      </c>
      <c r="C6249" t="str">
        <f>Atask.AtsOp!H5779</f>
        <v>Alk. kokt. "Mix" Orange Spritzer, 0,33l 5%</v>
      </c>
      <c r="D6249" t="str">
        <f>Atask.AtsOp!N5779</f>
        <v>But.</v>
      </c>
      <c r="E6249" t="str">
        <f>Atask.AtsOp!I5779</f>
        <v>Pardavimo užsakymas</v>
      </c>
      <c r="F6249">
        <f>Atask.AtsOp!M5779</f>
        <v>-24</v>
      </c>
      <c r="G6249">
        <f>VLOOKUP(B6249,Prekės!$A$2:$E$3000,3,FALSE)</f>
        <v>280</v>
      </c>
      <c r="H6249">
        <f>VLOOKUP(B6249,Prekės!$A$2:$E$3000,4,FALSE)</f>
        <v>0.33</v>
      </c>
      <c r="I6249">
        <f>VLOOKUP(B6249,Prekės!$A$2:$E$3000,5,FALSE)</f>
        <v>5</v>
      </c>
      <c r="J6249">
        <f t="shared" si="197"/>
        <v>-0.39600000000000002</v>
      </c>
      <c r="K6249">
        <f t="shared" si="198"/>
        <v>-0.39600000000000002</v>
      </c>
    </row>
    <row r="6250" spans="1:11">
      <c r="A6250" s="1">
        <f>Atask.AtsOp!A5780</f>
        <v>42475</v>
      </c>
      <c r="B6250" t="str">
        <f>Atask.AtsOp!E5780</f>
        <v>3005-0008</v>
      </c>
      <c r="C6250" t="str">
        <f>Atask.AtsOp!H5780</f>
        <v>Alk. kokt. "Mix" Orange Spritzer, 0,33l 5%</v>
      </c>
      <c r="D6250" t="str">
        <f>Atask.AtsOp!N5780</f>
        <v>But.</v>
      </c>
      <c r="E6250" t="str">
        <f>Atask.AtsOp!I5780</f>
        <v>Pardavimo užsakymas</v>
      </c>
      <c r="F6250">
        <f>Atask.AtsOp!M5780</f>
        <v>-12</v>
      </c>
      <c r="G6250">
        <f>VLOOKUP(B6250,Prekės!$A$2:$E$3000,3,FALSE)</f>
        <v>280</v>
      </c>
      <c r="H6250">
        <f>VLOOKUP(B6250,Prekės!$A$2:$E$3000,4,FALSE)</f>
        <v>0.33</v>
      </c>
      <c r="I6250">
        <f>VLOOKUP(B6250,Prekės!$A$2:$E$3000,5,FALSE)</f>
        <v>5</v>
      </c>
      <c r="J6250">
        <f t="shared" si="197"/>
        <v>-0.19800000000000001</v>
      </c>
      <c r="K6250">
        <f t="shared" si="198"/>
        <v>-0.19800000000000001</v>
      </c>
    </row>
    <row r="6251" spans="1:11">
      <c r="A6251" s="1">
        <f>Atask.AtsOp!A5781</f>
        <v>42478</v>
      </c>
      <c r="B6251" t="str">
        <f>Atask.AtsOp!E5781</f>
        <v>3005-0008</v>
      </c>
      <c r="C6251" t="str">
        <f>Atask.AtsOp!H5781</f>
        <v>Alk. kokt. "Mix" Orange Spritzer, 0,33l 5%</v>
      </c>
      <c r="D6251" t="str">
        <f>Atask.AtsOp!N5781</f>
        <v>But.</v>
      </c>
      <c r="E6251" t="str">
        <f>Atask.AtsOp!I5781</f>
        <v>Pardavimo užsakymas</v>
      </c>
      <c r="F6251">
        <f>Atask.AtsOp!M5781</f>
        <v>-24</v>
      </c>
      <c r="G6251">
        <f>VLOOKUP(B6251,Prekės!$A$2:$E$3000,3,FALSE)</f>
        <v>280</v>
      </c>
      <c r="H6251">
        <f>VLOOKUP(B6251,Prekės!$A$2:$E$3000,4,FALSE)</f>
        <v>0.33</v>
      </c>
      <c r="I6251">
        <f>VLOOKUP(B6251,Prekės!$A$2:$E$3000,5,FALSE)</f>
        <v>5</v>
      </c>
      <c r="J6251">
        <f t="shared" si="197"/>
        <v>-0.39600000000000002</v>
      </c>
      <c r="K6251">
        <f t="shared" si="198"/>
        <v>-0.39600000000000002</v>
      </c>
    </row>
    <row r="6252" spans="1:11">
      <c r="A6252" s="1">
        <f>Atask.AtsOp!A5782</f>
        <v>42480</v>
      </c>
      <c r="B6252" t="str">
        <f>Atask.AtsOp!E5782</f>
        <v>3005-0008</v>
      </c>
      <c r="C6252" t="str">
        <f>Atask.AtsOp!H5782</f>
        <v>Alk. kokt. "Mix" Orange Spritzer, 0,33l 5%</v>
      </c>
      <c r="D6252" t="str">
        <f>Atask.AtsOp!N5782</f>
        <v>But.</v>
      </c>
      <c r="E6252" t="str">
        <f>Atask.AtsOp!I5782</f>
        <v>Pardavimo užsakymas</v>
      </c>
      <c r="F6252">
        <f>Atask.AtsOp!M5782</f>
        <v>-12</v>
      </c>
      <c r="G6252">
        <f>VLOOKUP(B6252,Prekės!$A$2:$E$3000,3,FALSE)</f>
        <v>280</v>
      </c>
      <c r="H6252">
        <f>VLOOKUP(B6252,Prekės!$A$2:$E$3000,4,FALSE)</f>
        <v>0.33</v>
      </c>
      <c r="I6252">
        <f>VLOOKUP(B6252,Prekės!$A$2:$E$3000,5,FALSE)</f>
        <v>5</v>
      </c>
      <c r="J6252">
        <f t="shared" si="197"/>
        <v>-0.19800000000000001</v>
      </c>
      <c r="K6252">
        <f t="shared" si="198"/>
        <v>-0.19800000000000001</v>
      </c>
    </row>
    <row r="6253" spans="1:11">
      <c r="A6253" s="1">
        <f>Atask.AtsOp!A5783</f>
        <v>42481</v>
      </c>
      <c r="B6253" t="str">
        <f>Atask.AtsOp!E5783</f>
        <v>3005-0008</v>
      </c>
      <c r="C6253" t="str">
        <f>Atask.AtsOp!H5783</f>
        <v>Alk. kokt. "Mix" Orange Spritzer, 0,33l 5%</v>
      </c>
      <c r="D6253" t="str">
        <f>Atask.AtsOp!N5783</f>
        <v>But.</v>
      </c>
      <c r="E6253" t="str">
        <f>Atask.AtsOp!I5783</f>
        <v>Pardavimo užsakymas</v>
      </c>
      <c r="F6253">
        <f>Atask.AtsOp!M5783</f>
        <v>-132</v>
      </c>
      <c r="G6253">
        <f>VLOOKUP(B6253,Prekės!$A$2:$E$3000,3,FALSE)</f>
        <v>280</v>
      </c>
      <c r="H6253">
        <f>VLOOKUP(B6253,Prekės!$A$2:$E$3000,4,FALSE)</f>
        <v>0.33</v>
      </c>
      <c r="I6253">
        <f>VLOOKUP(B6253,Prekės!$A$2:$E$3000,5,FALSE)</f>
        <v>5</v>
      </c>
      <c r="J6253">
        <f t="shared" si="197"/>
        <v>-2.1780000000000004</v>
      </c>
      <c r="K6253">
        <f t="shared" si="198"/>
        <v>-2.1780000000000004</v>
      </c>
    </row>
    <row r="6254" spans="1:11">
      <c r="A6254" s="1">
        <f>Atask.AtsOp!A5784</f>
        <v>42482</v>
      </c>
      <c r="B6254" t="str">
        <f>Atask.AtsOp!E5784</f>
        <v>3005-0008</v>
      </c>
      <c r="C6254" t="str">
        <f>Atask.AtsOp!H5784</f>
        <v>Alk. kokt. "Mix" Orange Spritzer, 0,33l 5%</v>
      </c>
      <c r="D6254" t="str">
        <f>Atask.AtsOp!N5784</f>
        <v>But.</v>
      </c>
      <c r="E6254" t="str">
        <f>Atask.AtsOp!I5784</f>
        <v>Pardavimo užsakymas</v>
      </c>
      <c r="F6254">
        <f>Atask.AtsOp!M5784</f>
        <v>-12</v>
      </c>
      <c r="G6254">
        <f>VLOOKUP(B6254,Prekės!$A$2:$E$3000,3,FALSE)</f>
        <v>280</v>
      </c>
      <c r="H6254">
        <f>VLOOKUP(B6254,Prekės!$A$2:$E$3000,4,FALSE)</f>
        <v>0.33</v>
      </c>
      <c r="I6254">
        <f>VLOOKUP(B6254,Prekės!$A$2:$E$3000,5,FALSE)</f>
        <v>5</v>
      </c>
      <c r="J6254">
        <f t="shared" si="197"/>
        <v>-0.19800000000000001</v>
      </c>
      <c r="K6254">
        <f t="shared" si="198"/>
        <v>-0.19800000000000001</v>
      </c>
    </row>
    <row r="6255" spans="1:11">
      <c r="A6255" s="1">
        <f>Atask.AtsOp!A5785</f>
        <v>42485</v>
      </c>
      <c r="B6255" t="str">
        <f>Atask.AtsOp!E5785</f>
        <v>3005-0008</v>
      </c>
      <c r="C6255" t="str">
        <f>Atask.AtsOp!H5785</f>
        <v>Alk. kokt. "Mix" Orange Spritzer, 0,33l 5%</v>
      </c>
      <c r="D6255" t="str">
        <f>Atask.AtsOp!N5785</f>
        <v>But.</v>
      </c>
      <c r="E6255" t="str">
        <f>Atask.AtsOp!I5785</f>
        <v>Pardavimo užsakymas</v>
      </c>
      <c r="F6255">
        <f>Atask.AtsOp!M5785</f>
        <v>-24</v>
      </c>
      <c r="G6255">
        <f>VLOOKUP(B6255,Prekės!$A$2:$E$3000,3,FALSE)</f>
        <v>280</v>
      </c>
      <c r="H6255">
        <f>VLOOKUP(B6255,Prekės!$A$2:$E$3000,4,FALSE)</f>
        <v>0.33</v>
      </c>
      <c r="I6255">
        <f>VLOOKUP(B6255,Prekės!$A$2:$E$3000,5,FALSE)</f>
        <v>5</v>
      </c>
      <c r="J6255">
        <f t="shared" si="197"/>
        <v>-0.39600000000000002</v>
      </c>
      <c r="K6255">
        <f t="shared" si="198"/>
        <v>-0.39600000000000002</v>
      </c>
    </row>
    <row r="6256" spans="1:11">
      <c r="A6256" s="1">
        <f>Atask.AtsOp!A5786</f>
        <v>42486</v>
      </c>
      <c r="B6256" t="str">
        <f>Atask.AtsOp!E5786</f>
        <v>3005-0008</v>
      </c>
      <c r="C6256" t="str">
        <f>Atask.AtsOp!H5786</f>
        <v>Alk. kokt. "Mix" Orange Spritzer, 0,33l 5%</v>
      </c>
      <c r="D6256" t="str">
        <f>Atask.AtsOp!N5786</f>
        <v>But.</v>
      </c>
      <c r="E6256" t="str">
        <f>Atask.AtsOp!I5786</f>
        <v>Pardavimo užsakymas</v>
      </c>
      <c r="F6256">
        <f>Atask.AtsOp!M5786</f>
        <v>-864</v>
      </c>
      <c r="G6256">
        <f>VLOOKUP(B6256,Prekės!$A$2:$E$3000,3,FALSE)</f>
        <v>280</v>
      </c>
      <c r="H6256">
        <f>VLOOKUP(B6256,Prekės!$A$2:$E$3000,4,FALSE)</f>
        <v>0.33</v>
      </c>
      <c r="I6256">
        <f>VLOOKUP(B6256,Prekės!$A$2:$E$3000,5,FALSE)</f>
        <v>5</v>
      </c>
      <c r="J6256">
        <f t="shared" si="197"/>
        <v>-14.256</v>
      </c>
      <c r="K6256">
        <f t="shared" si="198"/>
        <v>-14.256</v>
      </c>
    </row>
    <row r="6257" spans="1:11">
      <c r="A6257" s="1">
        <f>Atask.AtsOp!A5787</f>
        <v>42486</v>
      </c>
      <c r="B6257" t="str">
        <f>Atask.AtsOp!E5787</f>
        <v>3005-0008</v>
      </c>
      <c r="C6257" t="str">
        <f>Atask.AtsOp!H5787</f>
        <v>Alk. kokt. "Mix" Orange Spritzer, 0,33l 5%</v>
      </c>
      <c r="D6257" t="str">
        <f>Atask.AtsOp!N5787</f>
        <v>But.</v>
      </c>
      <c r="E6257" t="str">
        <f>Atask.AtsOp!I5787</f>
        <v>Pardavimo užsakymas</v>
      </c>
      <c r="F6257">
        <f>Atask.AtsOp!M5787</f>
        <v>-12</v>
      </c>
      <c r="G6257">
        <f>VLOOKUP(B6257,Prekės!$A$2:$E$3000,3,FALSE)</f>
        <v>280</v>
      </c>
      <c r="H6257">
        <f>VLOOKUP(B6257,Prekės!$A$2:$E$3000,4,FALSE)</f>
        <v>0.33</v>
      </c>
      <c r="I6257">
        <f>VLOOKUP(B6257,Prekės!$A$2:$E$3000,5,FALSE)</f>
        <v>5</v>
      </c>
      <c r="J6257">
        <f t="shared" si="197"/>
        <v>-0.19800000000000001</v>
      </c>
      <c r="K6257">
        <f t="shared" si="198"/>
        <v>-0.19800000000000001</v>
      </c>
    </row>
    <row r="6258" spans="1:11">
      <c r="A6258" s="1">
        <f>Atask.AtsOp!A5788</f>
        <v>42487</v>
      </c>
      <c r="B6258" t="str">
        <f>Atask.AtsOp!E5788</f>
        <v>3005-0008</v>
      </c>
      <c r="C6258" t="str">
        <f>Atask.AtsOp!H5788</f>
        <v>Alk. kokt. "Mix" Orange Spritzer, 0,33l 5%</v>
      </c>
      <c r="D6258" t="str">
        <f>Atask.AtsOp!N5788</f>
        <v>But.</v>
      </c>
      <c r="E6258" t="str">
        <f>Atask.AtsOp!I5788</f>
        <v>Pardavimo užsakymas</v>
      </c>
      <c r="F6258">
        <f>Atask.AtsOp!M5788</f>
        <v>-12</v>
      </c>
      <c r="G6258">
        <f>VLOOKUP(B6258,Prekės!$A$2:$E$3000,3,FALSE)</f>
        <v>280</v>
      </c>
      <c r="H6258">
        <f>VLOOKUP(B6258,Prekės!$A$2:$E$3000,4,FALSE)</f>
        <v>0.33</v>
      </c>
      <c r="I6258">
        <f>VLOOKUP(B6258,Prekės!$A$2:$E$3000,5,FALSE)</f>
        <v>5</v>
      </c>
      <c r="J6258">
        <f t="shared" si="197"/>
        <v>-0.19800000000000001</v>
      </c>
      <c r="K6258">
        <f t="shared" si="198"/>
        <v>-0.19800000000000001</v>
      </c>
    </row>
    <row r="6259" spans="1:11">
      <c r="A6259" s="1">
        <f>Atask.AtsOp!A5789</f>
        <v>42490</v>
      </c>
      <c r="B6259" t="str">
        <f>Atask.AtsOp!E5789</f>
        <v>3005-0008</v>
      </c>
      <c r="C6259" t="str">
        <f>Atask.AtsOp!H5789</f>
        <v>Alk. kokt. "Mix" Orange Spritzer, 0,33l 5%</v>
      </c>
      <c r="D6259" t="str">
        <f>Atask.AtsOp!N5789</f>
        <v>But.</v>
      </c>
      <c r="E6259" t="str">
        <f>Atask.AtsOp!I5789</f>
        <v>Perkelti</v>
      </c>
      <c r="F6259">
        <f>Atask.AtsOp!M5789</f>
        <v>-1</v>
      </c>
      <c r="G6259">
        <f>VLOOKUP(B6259,Prekės!$A$2:$E$3000,3,FALSE)</f>
        <v>280</v>
      </c>
      <c r="H6259">
        <f>VLOOKUP(B6259,Prekės!$A$2:$E$3000,4,FALSE)</f>
        <v>0.33</v>
      </c>
      <c r="I6259">
        <f>VLOOKUP(B6259,Prekės!$A$2:$E$3000,5,FALSE)</f>
        <v>5</v>
      </c>
      <c r="J6259">
        <f t="shared" si="197"/>
        <v>-1.6500000000000001E-2</v>
      </c>
      <c r="K6259">
        <f t="shared" si="198"/>
        <v>-1.6500000000000001E-2</v>
      </c>
    </row>
    <row r="6260" spans="1:11">
      <c r="A6260" s="1">
        <f>Atask.AtsOp!A5790</f>
        <v>42488</v>
      </c>
      <c r="B6260" t="str">
        <f>Atask.AtsOp!E5790</f>
        <v>3005-0008</v>
      </c>
      <c r="C6260" t="str">
        <f>Atask.AtsOp!H5790</f>
        <v>Alk. kokt. "Mix" Orange Spritzer, 0,33l 5%</v>
      </c>
      <c r="D6260" t="str">
        <f>Atask.AtsOp!N5790</f>
        <v>But.</v>
      </c>
      <c r="E6260" t="str">
        <f>Atask.AtsOp!I5790</f>
        <v>Pardavimo užsakymas</v>
      </c>
      <c r="F6260">
        <f>Atask.AtsOp!M5790</f>
        <v>-36</v>
      </c>
      <c r="G6260">
        <f>VLOOKUP(B6260,Prekės!$A$2:$E$3000,3,FALSE)</f>
        <v>280</v>
      </c>
      <c r="H6260">
        <f>VLOOKUP(B6260,Prekės!$A$2:$E$3000,4,FALSE)</f>
        <v>0.33</v>
      </c>
      <c r="I6260">
        <f>VLOOKUP(B6260,Prekės!$A$2:$E$3000,5,FALSE)</f>
        <v>5</v>
      </c>
      <c r="J6260">
        <f t="shared" si="197"/>
        <v>-0.59400000000000008</v>
      </c>
      <c r="K6260">
        <f t="shared" si="198"/>
        <v>-0.59400000000000008</v>
      </c>
    </row>
    <row r="6261" spans="1:11">
      <c r="A6261" s="1">
        <f>Atask.AtsOp!A5791</f>
        <v>42489</v>
      </c>
      <c r="B6261" t="str">
        <f>Atask.AtsOp!E5791</f>
        <v>3005-0008</v>
      </c>
      <c r="C6261" t="str">
        <f>Atask.AtsOp!H5791</f>
        <v>Alk. kokt. "Mix" Orange Spritzer, 0,33l 5%</v>
      </c>
      <c r="D6261" t="str">
        <f>Atask.AtsOp!N5791</f>
        <v>But.</v>
      </c>
      <c r="E6261" t="str">
        <f>Atask.AtsOp!I5791</f>
        <v>Pardavimo užsakymas</v>
      </c>
      <c r="F6261">
        <f>Atask.AtsOp!M5791</f>
        <v>-12</v>
      </c>
      <c r="G6261">
        <f>VLOOKUP(B6261,Prekės!$A$2:$E$3000,3,FALSE)</f>
        <v>280</v>
      </c>
      <c r="H6261">
        <f>VLOOKUP(B6261,Prekės!$A$2:$E$3000,4,FALSE)</f>
        <v>0.33</v>
      </c>
      <c r="I6261">
        <f>VLOOKUP(B6261,Prekės!$A$2:$E$3000,5,FALSE)</f>
        <v>5</v>
      </c>
      <c r="J6261">
        <f t="shared" si="197"/>
        <v>-0.19800000000000001</v>
      </c>
      <c r="K6261">
        <f t="shared" si="198"/>
        <v>-0.19800000000000001</v>
      </c>
    </row>
    <row r="6262" spans="1:11">
      <c r="A6262" s="1">
        <f>Atask.AtsOp!A5792</f>
        <v>42487</v>
      </c>
      <c r="B6262" t="str">
        <f>Atask.AtsOp!E5792</f>
        <v>3005-0008</v>
      </c>
      <c r="C6262" t="str">
        <f>Atask.AtsOp!H5792</f>
        <v>Alk. kokt. "Mix" Orange Spritzer, 0,33l 5%</v>
      </c>
      <c r="D6262" t="str">
        <f>Atask.AtsOp!N5792</f>
        <v>But.</v>
      </c>
      <c r="E6262" t="str">
        <f>Atask.AtsOp!I5792</f>
        <v>Gamyba</v>
      </c>
      <c r="F6262">
        <f>Atask.AtsOp!M5792</f>
        <v>9888</v>
      </c>
      <c r="G6262">
        <f>VLOOKUP(B6262,Prekės!$A$2:$E$3000,3,FALSE)</f>
        <v>280</v>
      </c>
      <c r="H6262">
        <f>VLOOKUP(B6262,Prekės!$A$2:$E$3000,4,FALSE)</f>
        <v>0.33</v>
      </c>
      <c r="I6262">
        <f>VLOOKUP(B6262,Prekės!$A$2:$E$3000,5,FALSE)</f>
        <v>5</v>
      </c>
      <c r="J6262">
        <f t="shared" si="197"/>
        <v>163.15200000000002</v>
      </c>
      <c r="K6262">
        <f t="shared" si="198"/>
        <v>163.15200000000002</v>
      </c>
    </row>
    <row r="6263" spans="1:11">
      <c r="A6263" s="1">
        <f>Atask.AtsOp!A5793</f>
        <v>42490</v>
      </c>
      <c r="B6263" t="str">
        <f>Atask.AtsOp!E5793</f>
        <v>3005-0008</v>
      </c>
      <c r="C6263" t="str">
        <f>Atask.AtsOp!H5793</f>
        <v>Alk. kokt. "Mix" Orange Spritzer, 0,33l 5%</v>
      </c>
      <c r="D6263" t="str">
        <f>Atask.AtsOp!N5793</f>
        <v>But.</v>
      </c>
      <c r="E6263" t="str">
        <f>Atask.AtsOp!I5793</f>
        <v>Perkelti</v>
      </c>
      <c r="F6263">
        <f>Atask.AtsOp!M5793</f>
        <v>1</v>
      </c>
      <c r="G6263">
        <f>VLOOKUP(B6263,Prekės!$A$2:$E$3000,3,FALSE)</f>
        <v>280</v>
      </c>
      <c r="H6263">
        <f>VLOOKUP(B6263,Prekės!$A$2:$E$3000,4,FALSE)</f>
        <v>0.33</v>
      </c>
      <c r="I6263">
        <f>VLOOKUP(B6263,Prekės!$A$2:$E$3000,5,FALSE)</f>
        <v>5</v>
      </c>
      <c r="J6263">
        <f t="shared" si="197"/>
        <v>1.6500000000000001E-2</v>
      </c>
      <c r="K6263">
        <f t="shared" si="198"/>
        <v>1.6500000000000001E-2</v>
      </c>
    </row>
    <row r="6264" spans="1:11">
      <c r="A6264" s="1">
        <f>Atask.AtsOp!A5794</f>
        <v>42490</v>
      </c>
      <c r="B6264" t="str">
        <f>Atask.AtsOp!E5794</f>
        <v>3005-0008</v>
      </c>
      <c r="C6264" t="str">
        <f>Atask.AtsOp!H5794</f>
        <v>Alk. kokt. "Mix" Orange Spritzer, 0,33l 5%</v>
      </c>
      <c r="D6264" t="str">
        <f>Atask.AtsOp!N5794</f>
        <v>But.</v>
      </c>
      <c r="E6264" t="str">
        <f>Atask.AtsOp!I5794</f>
        <v>Pardavimo užsakymas</v>
      </c>
      <c r="F6264">
        <f>Atask.AtsOp!M5794</f>
        <v>-1</v>
      </c>
      <c r="G6264">
        <f>VLOOKUP(B6264,Prekės!$A$2:$E$3000,3,FALSE)</f>
        <v>280</v>
      </c>
      <c r="H6264">
        <f>VLOOKUP(B6264,Prekės!$A$2:$E$3000,4,FALSE)</f>
        <v>0.33</v>
      </c>
      <c r="I6264">
        <f>VLOOKUP(B6264,Prekės!$A$2:$E$3000,5,FALSE)</f>
        <v>5</v>
      </c>
      <c r="J6264">
        <f t="shared" si="197"/>
        <v>-1.6500000000000001E-2</v>
      </c>
      <c r="K6264">
        <f t="shared" si="198"/>
        <v>-1.6500000000000001E-2</v>
      </c>
    </row>
    <row r="6265" spans="1:11">
      <c r="A6265" s="1">
        <f>Atask.AtsOp!A5795</f>
        <v>42467</v>
      </c>
      <c r="B6265" t="str">
        <f>Atask.AtsOp!E5795</f>
        <v>3005-0008E</v>
      </c>
      <c r="C6265" t="str">
        <f>Atask.AtsOp!H5795</f>
        <v>Alk. kokt. "Mix" Orange Spritzer, 0,33l 5%</v>
      </c>
      <c r="D6265" t="str">
        <f>Atask.AtsOp!N5795</f>
        <v>But.</v>
      </c>
      <c r="E6265" t="str">
        <f>Atask.AtsOp!I5795</f>
        <v>Pardavimo užsakymas</v>
      </c>
      <c r="F6265">
        <f>Atask.AtsOp!M5795</f>
        <v>-756</v>
      </c>
      <c r="G6265">
        <f>VLOOKUP(B6265,Prekės!$A$2:$E$3000,3,FALSE)</f>
        <v>280</v>
      </c>
      <c r="H6265">
        <f>VLOOKUP(B6265,Prekės!$A$2:$E$3000,4,FALSE)</f>
        <v>0.33</v>
      </c>
      <c r="I6265">
        <f>VLOOKUP(B6265,Prekės!$A$2:$E$3000,5,FALSE)</f>
        <v>5</v>
      </c>
      <c r="J6265">
        <f t="shared" si="197"/>
        <v>-12.474000000000002</v>
      </c>
      <c r="K6265">
        <f t="shared" si="198"/>
        <v>-12.474000000000002</v>
      </c>
    </row>
    <row r="6266" spans="1:11">
      <c r="A6266" s="1">
        <f>Atask.AtsOp!A5796</f>
        <v>42466</v>
      </c>
      <c r="B6266" t="str">
        <f>Atask.AtsOp!E5796</f>
        <v>3005-0008E</v>
      </c>
      <c r="C6266" t="str">
        <f>Atask.AtsOp!H5796</f>
        <v>Alk. kokt. "Mix" Orange Spritzer, 0,33l 5%</v>
      </c>
      <c r="D6266" t="str">
        <f>Atask.AtsOp!N5796</f>
        <v>But.</v>
      </c>
      <c r="E6266" t="str">
        <f>Atask.AtsOp!I5796</f>
        <v>Perkelti</v>
      </c>
      <c r="F6266">
        <f>Atask.AtsOp!M5796</f>
        <v>10848</v>
      </c>
      <c r="G6266">
        <f>VLOOKUP(B6266,Prekės!$A$2:$E$3000,3,FALSE)</f>
        <v>280</v>
      </c>
      <c r="H6266">
        <f>VLOOKUP(B6266,Prekės!$A$2:$E$3000,4,FALSE)</f>
        <v>0.33</v>
      </c>
      <c r="I6266">
        <f>VLOOKUP(B6266,Prekės!$A$2:$E$3000,5,FALSE)</f>
        <v>5</v>
      </c>
      <c r="J6266">
        <f t="shared" si="197"/>
        <v>178.99200000000002</v>
      </c>
      <c r="K6266">
        <f t="shared" si="198"/>
        <v>178.99200000000002</v>
      </c>
    </row>
    <row r="6267" spans="1:11">
      <c r="A6267" s="1">
        <f>Atask.AtsOp!A5797</f>
        <v>42467</v>
      </c>
      <c r="B6267" t="str">
        <f>Atask.AtsOp!E5797</f>
        <v>3005-0008E</v>
      </c>
      <c r="C6267" t="str">
        <f>Atask.AtsOp!H5797</f>
        <v>Alk. kokt. "Mix" Orange Spritzer, 0,33l 5%</v>
      </c>
      <c r="D6267" t="str">
        <f>Atask.AtsOp!N5797</f>
        <v>But.</v>
      </c>
      <c r="E6267" t="str">
        <f>Atask.AtsOp!I5797</f>
        <v>Pardavimo užsakymas</v>
      </c>
      <c r="F6267">
        <f>Atask.AtsOp!M5797</f>
        <v>-324</v>
      </c>
      <c r="G6267">
        <f>VLOOKUP(B6267,Prekės!$A$2:$E$3000,3,FALSE)</f>
        <v>280</v>
      </c>
      <c r="H6267">
        <f>VLOOKUP(B6267,Prekės!$A$2:$E$3000,4,FALSE)</f>
        <v>0.33</v>
      </c>
      <c r="I6267">
        <f>VLOOKUP(B6267,Prekės!$A$2:$E$3000,5,FALSE)</f>
        <v>5</v>
      </c>
      <c r="J6267">
        <f t="shared" si="197"/>
        <v>-5.3460000000000001</v>
      </c>
      <c r="K6267">
        <f t="shared" si="198"/>
        <v>-5.3460000000000001</v>
      </c>
    </row>
    <row r="6268" spans="1:11">
      <c r="A6268" s="1">
        <f>Atask.AtsOp!A5798</f>
        <v>42466</v>
      </c>
      <c r="B6268" t="str">
        <f>Atask.AtsOp!E5798</f>
        <v>3005-0008E</v>
      </c>
      <c r="C6268" t="str">
        <f>Atask.AtsOp!H5798</f>
        <v>Alk. kokt. "Mix" Orange Spritzer, 0,33l 5%</v>
      </c>
      <c r="D6268" t="str">
        <f>Atask.AtsOp!N5798</f>
        <v>But.</v>
      </c>
      <c r="E6268" t="str">
        <f>Atask.AtsOp!I5798</f>
        <v>Gamyba</v>
      </c>
      <c r="F6268">
        <f>Atask.AtsOp!M5798</f>
        <v>10848</v>
      </c>
      <c r="G6268">
        <f>VLOOKUP(B6268,Prekės!$A$2:$E$3000,3,FALSE)</f>
        <v>280</v>
      </c>
      <c r="H6268">
        <f>VLOOKUP(B6268,Prekės!$A$2:$E$3000,4,FALSE)</f>
        <v>0.33</v>
      </c>
      <c r="I6268">
        <f>VLOOKUP(B6268,Prekės!$A$2:$E$3000,5,FALSE)</f>
        <v>5</v>
      </c>
      <c r="J6268">
        <f t="shared" si="197"/>
        <v>178.99200000000002</v>
      </c>
      <c r="K6268">
        <f t="shared" si="198"/>
        <v>178.99200000000002</v>
      </c>
    </row>
    <row r="6269" spans="1:11">
      <c r="A6269" s="1">
        <f>Atask.AtsOp!A5799</f>
        <v>42466</v>
      </c>
      <c r="B6269" t="str">
        <f>Atask.AtsOp!E5799</f>
        <v>3005-0008E</v>
      </c>
      <c r="C6269" t="str">
        <f>Atask.AtsOp!H5799</f>
        <v>Alk. kokt. "Mix" Orange Spritzer, 0,33l 5%</v>
      </c>
      <c r="D6269" t="str">
        <f>Atask.AtsOp!N5799</f>
        <v>But.</v>
      </c>
      <c r="E6269" t="str">
        <f>Atask.AtsOp!I5799</f>
        <v>Perkelti</v>
      </c>
      <c r="F6269">
        <f>Atask.AtsOp!M5799</f>
        <v>-10848</v>
      </c>
      <c r="G6269">
        <f>VLOOKUP(B6269,Prekės!$A$2:$E$3000,3,FALSE)</f>
        <v>280</v>
      </c>
      <c r="H6269">
        <f>VLOOKUP(B6269,Prekės!$A$2:$E$3000,4,FALSE)</f>
        <v>0.33</v>
      </c>
      <c r="I6269">
        <f>VLOOKUP(B6269,Prekės!$A$2:$E$3000,5,FALSE)</f>
        <v>5</v>
      </c>
      <c r="J6269">
        <f t="shared" si="197"/>
        <v>-178.99200000000002</v>
      </c>
      <c r="K6269">
        <f t="shared" si="198"/>
        <v>-178.99200000000002</v>
      </c>
    </row>
    <row r="6270" spans="1:11">
      <c r="A6270" s="1">
        <f>Atask.AtsOp!A5800</f>
        <v>42487</v>
      </c>
      <c r="B6270" t="str">
        <f>Atask.AtsOp!E5800</f>
        <v>3005-0008E</v>
      </c>
      <c r="C6270" t="str">
        <f>Atask.AtsOp!H5800</f>
        <v>Alk. kokt. "Mix" Orange Spritzer, 0,33l 5%</v>
      </c>
      <c r="D6270" t="str">
        <f>Atask.AtsOp!N5800</f>
        <v>But.</v>
      </c>
      <c r="E6270" t="str">
        <f>Atask.AtsOp!I5800</f>
        <v>Gamyba</v>
      </c>
      <c r="F6270">
        <f>Atask.AtsOp!M5800</f>
        <v>228</v>
      </c>
      <c r="G6270">
        <f>VLOOKUP(B6270,Prekės!$A$2:$E$3000,3,FALSE)</f>
        <v>280</v>
      </c>
      <c r="H6270">
        <f>VLOOKUP(B6270,Prekės!$A$2:$E$3000,4,FALSE)</f>
        <v>0.33</v>
      </c>
      <c r="I6270">
        <f>VLOOKUP(B6270,Prekės!$A$2:$E$3000,5,FALSE)</f>
        <v>5</v>
      </c>
      <c r="J6270">
        <f t="shared" si="197"/>
        <v>3.7620000000000005</v>
      </c>
      <c r="K6270">
        <f t="shared" si="198"/>
        <v>3.7620000000000005</v>
      </c>
    </row>
    <row r="6271" spans="1:11">
      <c r="A6271" s="1">
        <f>Atask.AtsOp!A5801</f>
        <v>42489</v>
      </c>
      <c r="B6271" t="str">
        <f>Atask.AtsOp!E5801</f>
        <v>3005-0009</v>
      </c>
      <c r="C6271" t="str">
        <f>Atask.AtsOp!H5801</f>
        <v>Alk. kokt. "Mix" Gin tonic, 0,33l 5%</v>
      </c>
      <c r="D6271" t="str">
        <f>Atask.AtsOp!N5801</f>
        <v>But.</v>
      </c>
      <c r="E6271" t="str">
        <f>Atask.AtsOp!I5801</f>
        <v>Gamyba</v>
      </c>
      <c r="F6271">
        <f>Atask.AtsOp!M5801</f>
        <v>15144</v>
      </c>
      <c r="G6271">
        <f>VLOOKUP(B6271,Prekės!$A$2:$E$3000,3,FALSE)</f>
        <v>280</v>
      </c>
      <c r="H6271">
        <f>VLOOKUP(B6271,Prekės!$A$2:$E$3000,4,FALSE)</f>
        <v>0.33</v>
      </c>
      <c r="I6271">
        <f>VLOOKUP(B6271,Prekės!$A$2:$E$3000,5,FALSE)</f>
        <v>5</v>
      </c>
      <c r="J6271">
        <f t="shared" si="197"/>
        <v>249.87600000000003</v>
      </c>
      <c r="K6271">
        <f t="shared" si="198"/>
        <v>249.87600000000003</v>
      </c>
    </row>
    <row r="6272" spans="1:11">
      <c r="A6272" s="1">
        <f>Atask.AtsOp!A5802</f>
        <v>42467</v>
      </c>
      <c r="B6272" t="str">
        <f>Atask.AtsOp!E5802</f>
        <v>3005-0031E</v>
      </c>
      <c r="C6272" t="str">
        <f>Atask.AtsOp!H5802</f>
        <v>Alk. kokt. "Shake Club" Cola, 0,275l 14,5%</v>
      </c>
      <c r="D6272" t="str">
        <f>Atask.AtsOp!N5802</f>
        <v>But.</v>
      </c>
      <c r="E6272" t="str">
        <f>Atask.AtsOp!I5802</f>
        <v>Pardavimo užsakymas</v>
      </c>
      <c r="F6272">
        <f>Atask.AtsOp!M5802</f>
        <v>-3240</v>
      </c>
      <c r="G6272">
        <f>VLOOKUP(B6272,Prekės!$A$2:$E$3000,3,FALSE)</f>
        <v>240</v>
      </c>
      <c r="H6272">
        <f>VLOOKUP(B6272,Prekės!$A$2:$E$3000,4,FALSE)</f>
        <v>0.27500000000000002</v>
      </c>
      <c r="I6272">
        <f>VLOOKUP(B6272,Prekės!$A$2:$E$3000,5,FALSE)</f>
        <v>14.5</v>
      </c>
      <c r="J6272">
        <f t="shared" si="197"/>
        <v>-891.00000000000011</v>
      </c>
      <c r="K6272">
        <f t="shared" si="198"/>
        <v>-891.00000000000011</v>
      </c>
    </row>
    <row r="6273" spans="1:11">
      <c r="A6273" s="1">
        <f>Atask.AtsOp!A5803</f>
        <v>42473</v>
      </c>
      <c r="B6273" t="str">
        <f>Atask.AtsOp!E5803</f>
        <v>3005-0031E</v>
      </c>
      <c r="C6273" t="str">
        <f>Atask.AtsOp!H5803</f>
        <v>Alk. kokt. "Shake Club" Cola, 0,275l 14,5%</v>
      </c>
      <c r="D6273" t="str">
        <f>Atask.AtsOp!N5803</f>
        <v>But.</v>
      </c>
      <c r="E6273" t="str">
        <f>Atask.AtsOp!I5803</f>
        <v>Pardavimo užsakymas</v>
      </c>
      <c r="F6273">
        <f>Atask.AtsOp!M5803</f>
        <v>-3240</v>
      </c>
      <c r="G6273">
        <f>VLOOKUP(B6273,Prekės!$A$2:$E$3000,3,FALSE)</f>
        <v>240</v>
      </c>
      <c r="H6273">
        <f>VLOOKUP(B6273,Prekės!$A$2:$E$3000,4,FALSE)</f>
        <v>0.27500000000000002</v>
      </c>
      <c r="I6273">
        <f>VLOOKUP(B6273,Prekės!$A$2:$E$3000,5,FALSE)</f>
        <v>14.5</v>
      </c>
      <c r="J6273">
        <f t="shared" si="197"/>
        <v>-891.00000000000011</v>
      </c>
      <c r="K6273">
        <f t="shared" si="198"/>
        <v>-891.00000000000011</v>
      </c>
    </row>
    <row r="6274" spans="1:11">
      <c r="A6274" s="1">
        <f>Atask.AtsOp!A5804</f>
        <v>42475</v>
      </c>
      <c r="B6274" t="str">
        <f>Atask.AtsOp!E5804</f>
        <v>3005-0031E</v>
      </c>
      <c r="C6274" t="str">
        <f>Atask.AtsOp!H5804</f>
        <v>Alk. kokt. "Shake Club" Cola, 0,275l 14,5%</v>
      </c>
      <c r="D6274" t="str">
        <f>Atask.AtsOp!N5804</f>
        <v>But.</v>
      </c>
      <c r="E6274" t="str">
        <f>Atask.AtsOp!I5804</f>
        <v>Perkelti</v>
      </c>
      <c r="F6274">
        <f>Atask.AtsOp!M5804</f>
        <v>10692</v>
      </c>
      <c r="G6274">
        <f>VLOOKUP(B6274,Prekės!$A$2:$E$3000,3,FALSE)</f>
        <v>240</v>
      </c>
      <c r="H6274">
        <f>VLOOKUP(B6274,Prekės!$A$2:$E$3000,4,FALSE)</f>
        <v>0.27500000000000002</v>
      </c>
      <c r="I6274">
        <f>VLOOKUP(B6274,Prekės!$A$2:$E$3000,5,FALSE)</f>
        <v>14.5</v>
      </c>
      <c r="J6274">
        <f t="shared" si="197"/>
        <v>2940.3</v>
      </c>
      <c r="K6274">
        <f t="shared" si="198"/>
        <v>2940.3</v>
      </c>
    </row>
    <row r="6275" spans="1:11">
      <c r="A6275" s="1">
        <f>Atask.AtsOp!A5805</f>
        <v>42481</v>
      </c>
      <c r="B6275" t="str">
        <f>Atask.AtsOp!E5805</f>
        <v>3005-0031E</v>
      </c>
      <c r="C6275" t="str">
        <f>Atask.AtsOp!H5805</f>
        <v>Alk. kokt. "Shake Club" Cola, 0,275l 14,5%</v>
      </c>
      <c r="D6275" t="str">
        <f>Atask.AtsOp!N5805</f>
        <v>But.</v>
      </c>
      <c r="E6275" t="str">
        <f>Atask.AtsOp!I5805</f>
        <v>Pardavimo užsakymas</v>
      </c>
      <c r="F6275">
        <f>Atask.AtsOp!M5805</f>
        <v>-1080</v>
      </c>
      <c r="G6275">
        <f>VLOOKUP(B6275,Prekės!$A$2:$E$3000,3,FALSE)</f>
        <v>240</v>
      </c>
      <c r="H6275">
        <f>VLOOKUP(B6275,Prekės!$A$2:$E$3000,4,FALSE)</f>
        <v>0.27500000000000002</v>
      </c>
      <c r="I6275">
        <f>VLOOKUP(B6275,Prekės!$A$2:$E$3000,5,FALSE)</f>
        <v>14.5</v>
      </c>
      <c r="J6275">
        <f t="shared" si="197"/>
        <v>-297</v>
      </c>
      <c r="K6275">
        <f t="shared" si="198"/>
        <v>-297</v>
      </c>
    </row>
    <row r="6276" spans="1:11">
      <c r="A6276" s="1">
        <f>Atask.AtsOp!A5806</f>
        <v>42481</v>
      </c>
      <c r="B6276" t="str">
        <f>Atask.AtsOp!E5806</f>
        <v>3005-0031E</v>
      </c>
      <c r="C6276" t="str">
        <f>Atask.AtsOp!H5806</f>
        <v>Alk. kokt. "Shake Club" Cola, 0,275l 14,5%</v>
      </c>
      <c r="D6276" t="str">
        <f>Atask.AtsOp!N5806</f>
        <v>But.</v>
      </c>
      <c r="E6276" t="str">
        <f>Atask.AtsOp!I5806</f>
        <v>Pardavimo užsakymas</v>
      </c>
      <c r="F6276">
        <f>Atask.AtsOp!M5806</f>
        <v>-1080</v>
      </c>
      <c r="G6276">
        <f>VLOOKUP(B6276,Prekės!$A$2:$E$3000,3,FALSE)</f>
        <v>240</v>
      </c>
      <c r="H6276">
        <f>VLOOKUP(B6276,Prekės!$A$2:$E$3000,4,FALSE)</f>
        <v>0.27500000000000002</v>
      </c>
      <c r="I6276">
        <f>VLOOKUP(B6276,Prekės!$A$2:$E$3000,5,FALSE)</f>
        <v>14.5</v>
      </c>
      <c r="J6276">
        <f t="shared" si="197"/>
        <v>-297</v>
      </c>
      <c r="K6276">
        <f t="shared" si="198"/>
        <v>-297</v>
      </c>
    </row>
    <row r="6277" spans="1:11">
      <c r="A6277" s="1">
        <f>Atask.AtsOp!A5807</f>
        <v>42486</v>
      </c>
      <c r="B6277" t="str">
        <f>Atask.AtsOp!E5807</f>
        <v>3005-0031E</v>
      </c>
      <c r="C6277" t="str">
        <f>Atask.AtsOp!H5807</f>
        <v>Alk. kokt. "Shake Club" Cola, 0,275l 14,5%</v>
      </c>
      <c r="D6277" t="str">
        <f>Atask.AtsOp!N5807</f>
        <v>But.</v>
      </c>
      <c r="E6277" t="str">
        <f>Atask.AtsOp!I5807</f>
        <v>Pardavimo užsakymas</v>
      </c>
      <c r="F6277">
        <f>Atask.AtsOp!M5807</f>
        <v>-3240</v>
      </c>
      <c r="G6277">
        <f>VLOOKUP(B6277,Prekės!$A$2:$E$3000,3,FALSE)</f>
        <v>240</v>
      </c>
      <c r="H6277">
        <f>VLOOKUP(B6277,Prekės!$A$2:$E$3000,4,FALSE)</f>
        <v>0.27500000000000002</v>
      </c>
      <c r="I6277">
        <f>VLOOKUP(B6277,Prekės!$A$2:$E$3000,5,FALSE)</f>
        <v>14.5</v>
      </c>
      <c r="J6277">
        <f t="shared" si="197"/>
        <v>-891.00000000000011</v>
      </c>
      <c r="K6277">
        <f t="shared" si="198"/>
        <v>-891.00000000000011</v>
      </c>
    </row>
    <row r="6278" spans="1:11">
      <c r="A6278" s="1">
        <f>Atask.AtsOp!A5808</f>
        <v>42474</v>
      </c>
      <c r="B6278" t="str">
        <f>Atask.AtsOp!E5808</f>
        <v>3005-0031E</v>
      </c>
      <c r="C6278" t="str">
        <f>Atask.AtsOp!H5808</f>
        <v>Alk. kokt. "Shake Club" Cola, 0,275l 14,5%</v>
      </c>
      <c r="D6278" t="str">
        <f>Atask.AtsOp!N5808</f>
        <v>But.</v>
      </c>
      <c r="E6278" t="str">
        <f>Atask.AtsOp!I5808</f>
        <v>Gamyba</v>
      </c>
      <c r="F6278">
        <f>Atask.AtsOp!M5808</f>
        <v>10692</v>
      </c>
      <c r="G6278">
        <f>VLOOKUP(B6278,Prekės!$A$2:$E$3000,3,FALSE)</f>
        <v>240</v>
      </c>
      <c r="H6278">
        <f>VLOOKUP(B6278,Prekės!$A$2:$E$3000,4,FALSE)</f>
        <v>0.27500000000000002</v>
      </c>
      <c r="I6278">
        <f>VLOOKUP(B6278,Prekės!$A$2:$E$3000,5,FALSE)</f>
        <v>14.5</v>
      </c>
      <c r="J6278">
        <f t="shared" si="197"/>
        <v>2940.3</v>
      </c>
      <c r="K6278">
        <f t="shared" si="198"/>
        <v>2940.3</v>
      </c>
    </row>
    <row r="6279" spans="1:11">
      <c r="A6279" s="1">
        <f>Atask.AtsOp!A5809</f>
        <v>42475</v>
      </c>
      <c r="B6279" t="str">
        <f>Atask.AtsOp!E5809</f>
        <v>3005-0031E</v>
      </c>
      <c r="C6279" t="str">
        <f>Atask.AtsOp!H5809</f>
        <v>Alk. kokt. "Shake Club" Cola, 0,275l 14,5%</v>
      </c>
      <c r="D6279" t="str">
        <f>Atask.AtsOp!N5809</f>
        <v>But.</v>
      </c>
      <c r="E6279" t="str">
        <f>Atask.AtsOp!I5809</f>
        <v>Perkelti</v>
      </c>
      <c r="F6279">
        <f>Atask.AtsOp!M5809</f>
        <v>-10692</v>
      </c>
      <c r="G6279">
        <f>VLOOKUP(B6279,Prekės!$A$2:$E$3000,3,FALSE)</f>
        <v>240</v>
      </c>
      <c r="H6279">
        <f>VLOOKUP(B6279,Prekės!$A$2:$E$3000,4,FALSE)</f>
        <v>0.27500000000000002</v>
      </c>
      <c r="I6279">
        <f>VLOOKUP(B6279,Prekės!$A$2:$E$3000,5,FALSE)</f>
        <v>14.5</v>
      </c>
      <c r="J6279">
        <f t="shared" si="197"/>
        <v>-2940.3</v>
      </c>
      <c r="K6279">
        <f t="shared" si="198"/>
        <v>-2940.3</v>
      </c>
    </row>
    <row r="6280" spans="1:11">
      <c r="A6280" s="1">
        <f>Atask.AtsOp!A5810</f>
        <v>42474</v>
      </c>
      <c r="B6280" t="str">
        <f>Atask.AtsOp!E5810</f>
        <v>3005-0032E</v>
      </c>
      <c r="C6280" t="str">
        <f>Atask.AtsOp!H5810</f>
        <v>Alk. kokt. "Shake Club" Tonic, 0,275l 14,5%</v>
      </c>
      <c r="D6280" t="str">
        <f>Atask.AtsOp!N5810</f>
        <v>But.</v>
      </c>
      <c r="E6280" t="str">
        <f>Atask.AtsOp!I5810</f>
        <v>Perkelti</v>
      </c>
      <c r="F6280">
        <f>Atask.AtsOp!M5810</f>
        <v>16452</v>
      </c>
      <c r="G6280">
        <f>VLOOKUP(B6280,Prekės!$A$2:$E$3000,3,FALSE)</f>
        <v>240</v>
      </c>
      <c r="H6280">
        <f>VLOOKUP(B6280,Prekės!$A$2:$E$3000,4,FALSE)</f>
        <v>0.27500000000000002</v>
      </c>
      <c r="I6280">
        <f>VLOOKUP(B6280,Prekės!$A$2:$E$3000,5,FALSE)</f>
        <v>14.5</v>
      </c>
      <c r="J6280">
        <f t="shared" si="197"/>
        <v>4524.3</v>
      </c>
      <c r="K6280">
        <f t="shared" si="198"/>
        <v>4524.3</v>
      </c>
    </row>
    <row r="6281" spans="1:11">
      <c r="A6281" s="1">
        <f>Atask.AtsOp!A5811</f>
        <v>42474</v>
      </c>
      <c r="B6281" t="str">
        <f>Atask.AtsOp!E5811</f>
        <v>3005-0032E</v>
      </c>
      <c r="C6281" t="str">
        <f>Atask.AtsOp!H5811</f>
        <v>Alk. kokt. "Shake Club" Tonic, 0,275l 14,5%</v>
      </c>
      <c r="D6281" t="str">
        <f>Atask.AtsOp!N5811</f>
        <v>But.</v>
      </c>
      <c r="E6281" t="str">
        <f>Atask.AtsOp!I5811</f>
        <v>Gamyba</v>
      </c>
      <c r="F6281">
        <f>Atask.AtsOp!M5811</f>
        <v>16452</v>
      </c>
      <c r="G6281">
        <f>VLOOKUP(B6281,Prekės!$A$2:$E$3000,3,FALSE)</f>
        <v>240</v>
      </c>
      <c r="H6281">
        <f>VLOOKUP(B6281,Prekės!$A$2:$E$3000,4,FALSE)</f>
        <v>0.27500000000000002</v>
      </c>
      <c r="I6281">
        <f>VLOOKUP(B6281,Prekės!$A$2:$E$3000,5,FALSE)</f>
        <v>14.5</v>
      </c>
      <c r="J6281">
        <f t="shared" si="197"/>
        <v>4524.3</v>
      </c>
      <c r="K6281">
        <f t="shared" si="198"/>
        <v>4524.3</v>
      </c>
    </row>
    <row r="6282" spans="1:11">
      <c r="A6282" s="1">
        <f>Atask.AtsOp!A5812</f>
        <v>42474</v>
      </c>
      <c r="B6282" t="str">
        <f>Atask.AtsOp!E5812</f>
        <v>3005-0032E</v>
      </c>
      <c r="C6282" t="str">
        <f>Atask.AtsOp!H5812</f>
        <v>Alk. kokt. "Shake Club" Tonic, 0,275l 14,5%</v>
      </c>
      <c r="D6282" t="str">
        <f>Atask.AtsOp!N5812</f>
        <v>But.</v>
      </c>
      <c r="E6282" t="str">
        <f>Atask.AtsOp!I5812</f>
        <v>Perkelti</v>
      </c>
      <c r="F6282">
        <f>Atask.AtsOp!M5812</f>
        <v>-16452</v>
      </c>
      <c r="G6282">
        <f>VLOOKUP(B6282,Prekės!$A$2:$E$3000,3,FALSE)</f>
        <v>240</v>
      </c>
      <c r="H6282">
        <f>VLOOKUP(B6282,Prekės!$A$2:$E$3000,4,FALSE)</f>
        <v>0.27500000000000002</v>
      </c>
      <c r="I6282">
        <f>VLOOKUP(B6282,Prekės!$A$2:$E$3000,5,FALSE)</f>
        <v>14.5</v>
      </c>
      <c r="J6282">
        <f t="shared" si="197"/>
        <v>-4524.3</v>
      </c>
      <c r="K6282">
        <f t="shared" si="198"/>
        <v>-4524.3</v>
      </c>
    </row>
    <row r="6283" spans="1:11">
      <c r="A6283" s="1">
        <f>Atask.AtsOp!A5813</f>
        <v>42474</v>
      </c>
      <c r="B6283" t="str">
        <f>Atask.AtsOp!E5813</f>
        <v>3005-0033E</v>
      </c>
      <c r="C6283" t="str">
        <f>Atask.AtsOp!H5813</f>
        <v>Alk. kokt. "Shake Club" Lemon, 0,275l 14,5%</v>
      </c>
      <c r="D6283" t="str">
        <f>Atask.AtsOp!N5813</f>
        <v>But.</v>
      </c>
      <c r="E6283" t="str">
        <f>Atask.AtsOp!I5813</f>
        <v>Perkelti</v>
      </c>
      <c r="F6283">
        <f>Atask.AtsOp!M5813</f>
        <v>21600</v>
      </c>
      <c r="G6283">
        <f>VLOOKUP(B6283,Prekės!$A$2:$E$3000,3,FALSE)</f>
        <v>240</v>
      </c>
      <c r="H6283">
        <f>VLOOKUP(B6283,Prekės!$A$2:$E$3000,4,FALSE)</f>
        <v>0.27500000000000002</v>
      </c>
      <c r="I6283">
        <f>VLOOKUP(B6283,Prekės!$A$2:$E$3000,5,FALSE)</f>
        <v>14.5</v>
      </c>
      <c r="J6283">
        <f t="shared" si="197"/>
        <v>5940.0000000000009</v>
      </c>
      <c r="K6283">
        <f t="shared" si="198"/>
        <v>5940.0000000000009</v>
      </c>
    </row>
    <row r="6284" spans="1:11">
      <c r="A6284" s="1" t="e">
        <f>Atask.AtsOp!#REF!</f>
        <v>#REF!</v>
      </c>
      <c r="B6284" t="e">
        <f>Atask.AtsOp!#REF!</f>
        <v>#REF!</v>
      </c>
      <c r="C6284" t="e">
        <f>Atask.AtsOp!#REF!</f>
        <v>#REF!</v>
      </c>
      <c r="D6284" t="e">
        <f>Atask.AtsOp!#REF!</f>
        <v>#REF!</v>
      </c>
      <c r="E6284" t="e">
        <f>Atask.AtsOp!#REF!</f>
        <v>#REF!</v>
      </c>
      <c r="F6284" t="e">
        <f>Atask.AtsOp!#REF!</f>
        <v>#REF!</v>
      </c>
      <c r="G6284" t="e">
        <f>VLOOKUP(B6284,Prekės!$A$2:$E$3000,3,FALSE)</f>
        <v>#REF!</v>
      </c>
      <c r="H6284" t="e">
        <f>VLOOKUP(B6284,Prekės!$A$2:$E$3000,4,FALSE)</f>
        <v>#REF!</v>
      </c>
      <c r="I6284" t="e">
        <f>VLOOKUP(B6284,Prekės!$A$2:$E$3000,5,FALSE)</f>
        <v>#REF!</v>
      </c>
      <c r="J6284" t="e">
        <f t="shared" si="197"/>
        <v>#REF!</v>
      </c>
      <c r="K6284" t="e">
        <f t="shared" si="198"/>
        <v>#REF!</v>
      </c>
    </row>
    <row r="6285" spans="1:11">
      <c r="A6285" s="1">
        <f>Atask.AtsOp!A5814</f>
        <v>42474</v>
      </c>
      <c r="B6285" t="str">
        <f>Atask.AtsOp!E5814</f>
        <v>3005-0033E</v>
      </c>
      <c r="C6285" t="str">
        <f>Atask.AtsOp!H5814</f>
        <v>Alk. kokt. "Shake Club" Lemon, 0,275l 14,5%</v>
      </c>
      <c r="D6285" t="str">
        <f>Atask.AtsOp!N5814</f>
        <v>But.</v>
      </c>
      <c r="E6285" t="str">
        <f>Atask.AtsOp!I5814</f>
        <v>Perkelti</v>
      </c>
      <c r="F6285">
        <f>Atask.AtsOp!M5814</f>
        <v>-21600</v>
      </c>
      <c r="G6285">
        <f>VLOOKUP(B6285,Prekės!$A$2:$E$3000,3,FALSE)</f>
        <v>240</v>
      </c>
      <c r="H6285">
        <f>VLOOKUP(B6285,Prekės!$A$2:$E$3000,4,FALSE)</f>
        <v>0.27500000000000002</v>
      </c>
      <c r="I6285">
        <f>VLOOKUP(B6285,Prekės!$A$2:$E$3000,5,FALSE)</f>
        <v>14.5</v>
      </c>
      <c r="J6285">
        <f t="shared" si="197"/>
        <v>-5940.0000000000009</v>
      </c>
      <c r="K6285">
        <f t="shared" si="198"/>
        <v>-5940.0000000000009</v>
      </c>
    </row>
    <row r="6286" spans="1:11">
      <c r="A6286" s="1">
        <f>Atask.AtsOp!A5815</f>
        <v>42474</v>
      </c>
      <c r="B6286" t="str">
        <f>Atask.AtsOp!E5815</f>
        <v>3005-0033E</v>
      </c>
      <c r="C6286" t="str">
        <f>Atask.AtsOp!H5815</f>
        <v>Alk. kokt. "Shake Club" Lemon, 0,275l 14,5%</v>
      </c>
      <c r="D6286" t="str">
        <f>Atask.AtsOp!N5815</f>
        <v>But.</v>
      </c>
      <c r="E6286" t="str">
        <f>Atask.AtsOp!I5815</f>
        <v>Gamyba</v>
      </c>
      <c r="F6286">
        <f>Atask.AtsOp!M5815</f>
        <v>21600</v>
      </c>
      <c r="G6286">
        <f>VLOOKUP(B6286,Prekės!$A$2:$E$3000,3,FALSE)</f>
        <v>240</v>
      </c>
      <c r="H6286">
        <f>VLOOKUP(B6286,Prekės!$A$2:$E$3000,4,FALSE)</f>
        <v>0.27500000000000002</v>
      </c>
      <c r="I6286">
        <f>VLOOKUP(B6286,Prekės!$A$2:$E$3000,5,FALSE)</f>
        <v>14.5</v>
      </c>
      <c r="J6286">
        <f t="shared" si="197"/>
        <v>5940.0000000000009</v>
      </c>
      <c r="K6286">
        <f t="shared" si="198"/>
        <v>5940.0000000000009</v>
      </c>
    </row>
    <row r="6287" spans="1:11">
      <c r="A6287" s="1">
        <f>Atask.AtsOp!A5816</f>
        <v>42475</v>
      </c>
      <c r="B6287" t="str">
        <f>Atask.AtsOp!E5816</f>
        <v>3005-0034E</v>
      </c>
      <c r="C6287" t="str">
        <f>Atask.AtsOp!H5816</f>
        <v>Alk. kokt. "Shake Club" Cranberry, 0,275l 14,5%</v>
      </c>
      <c r="D6287" t="str">
        <f>Atask.AtsOp!N5816</f>
        <v>But.</v>
      </c>
      <c r="E6287" t="str">
        <f>Atask.AtsOp!I5816</f>
        <v>Perkelti</v>
      </c>
      <c r="F6287">
        <f>Atask.AtsOp!M5816</f>
        <v>37116</v>
      </c>
      <c r="G6287">
        <f>VLOOKUP(B6287,Prekės!$A$2:$E$3000,3,FALSE)</f>
        <v>240</v>
      </c>
      <c r="H6287">
        <f>VLOOKUP(B6287,Prekės!$A$2:$E$3000,4,FALSE)</f>
        <v>0.27500000000000002</v>
      </c>
      <c r="I6287">
        <f>VLOOKUP(B6287,Prekės!$A$2:$E$3000,5,FALSE)</f>
        <v>14.5</v>
      </c>
      <c r="J6287">
        <f t="shared" si="197"/>
        <v>10206.900000000001</v>
      </c>
      <c r="K6287">
        <f t="shared" si="198"/>
        <v>10206.900000000001</v>
      </c>
    </row>
    <row r="6288" spans="1:11">
      <c r="A6288" s="1">
        <f>Atask.AtsOp!A5817</f>
        <v>42475</v>
      </c>
      <c r="B6288" t="str">
        <f>Atask.AtsOp!E5817</f>
        <v>3005-0034E</v>
      </c>
      <c r="C6288" t="str">
        <f>Atask.AtsOp!H5817</f>
        <v>Alk. kokt. "Shake Club" Cranberry, 0,275l 14,5%</v>
      </c>
      <c r="D6288" t="str">
        <f>Atask.AtsOp!N5817</f>
        <v>But.</v>
      </c>
      <c r="E6288" t="str">
        <f>Atask.AtsOp!I5817</f>
        <v>Gamyba</v>
      </c>
      <c r="F6288">
        <f>Atask.AtsOp!M5817</f>
        <v>37116</v>
      </c>
      <c r="G6288">
        <f>VLOOKUP(B6288,Prekės!$A$2:$E$3000,3,FALSE)</f>
        <v>240</v>
      </c>
      <c r="H6288">
        <f>VLOOKUP(B6288,Prekės!$A$2:$E$3000,4,FALSE)</f>
        <v>0.27500000000000002</v>
      </c>
      <c r="I6288">
        <f>VLOOKUP(B6288,Prekės!$A$2:$E$3000,5,FALSE)</f>
        <v>14.5</v>
      </c>
      <c r="J6288">
        <f t="shared" si="197"/>
        <v>10206.900000000001</v>
      </c>
      <c r="K6288">
        <f t="shared" si="198"/>
        <v>10206.900000000001</v>
      </c>
    </row>
    <row r="6289" spans="1:11">
      <c r="A6289" s="1">
        <f>Atask.AtsOp!A5818</f>
        <v>42475</v>
      </c>
      <c r="B6289" t="str">
        <f>Atask.AtsOp!E5818</f>
        <v>3005-0034E</v>
      </c>
      <c r="C6289" t="str">
        <f>Atask.AtsOp!H5818</f>
        <v>Alk. kokt. "Shake Club" Cranberry, 0,275l 14,5%</v>
      </c>
      <c r="D6289" t="str">
        <f>Atask.AtsOp!N5818</f>
        <v>But.</v>
      </c>
      <c r="E6289" t="str">
        <f>Atask.AtsOp!I5818</f>
        <v>Perkelti</v>
      </c>
      <c r="F6289">
        <f>Atask.AtsOp!M5818</f>
        <v>-37116</v>
      </c>
      <c r="G6289">
        <f>VLOOKUP(B6289,Prekės!$A$2:$E$3000,3,FALSE)</f>
        <v>240</v>
      </c>
      <c r="H6289">
        <f>VLOOKUP(B6289,Prekės!$A$2:$E$3000,4,FALSE)</f>
        <v>0.27500000000000002</v>
      </c>
      <c r="I6289">
        <f>VLOOKUP(B6289,Prekės!$A$2:$E$3000,5,FALSE)</f>
        <v>14.5</v>
      </c>
      <c r="J6289">
        <f t="shared" si="197"/>
        <v>-10206.900000000001</v>
      </c>
      <c r="K6289">
        <f t="shared" si="198"/>
        <v>-10206.900000000001</v>
      </c>
    </row>
    <row r="6290" spans="1:11">
      <c r="A6290" s="1">
        <f>Atask.AtsOp!A5819</f>
        <v>42481</v>
      </c>
      <c r="B6290" t="str">
        <f>Atask.AtsOp!E5819</f>
        <v>3005-0035E</v>
      </c>
      <c r="C6290" t="str">
        <f>Atask.AtsOp!H5819</f>
        <v>Alk. kokt. "Shake Club" Green Apple, 0,275l 14,5%</v>
      </c>
      <c r="D6290" t="str">
        <f>Atask.AtsOp!N5819</f>
        <v>But.</v>
      </c>
      <c r="E6290" t="str">
        <f>Atask.AtsOp!I5819</f>
        <v>Pardavimo užsakymas</v>
      </c>
      <c r="F6290">
        <f>Atask.AtsOp!M5819</f>
        <v>-1080</v>
      </c>
      <c r="G6290">
        <f>VLOOKUP(B6290,Prekės!$A$2:$E$3000,3,FALSE)</f>
        <v>240</v>
      </c>
      <c r="H6290">
        <f>VLOOKUP(B6290,Prekės!$A$2:$E$3000,4,FALSE)</f>
        <v>0.27500000000000002</v>
      </c>
      <c r="I6290">
        <f>VLOOKUP(B6290,Prekės!$A$2:$E$3000,5,FALSE)</f>
        <v>14.5</v>
      </c>
      <c r="J6290">
        <f t="shared" si="197"/>
        <v>-297</v>
      </c>
      <c r="K6290">
        <f t="shared" si="198"/>
        <v>-297</v>
      </c>
    </row>
    <row r="6291" spans="1:11">
      <c r="A6291" s="1">
        <f>Atask.AtsOp!A5820</f>
        <v>42475</v>
      </c>
      <c r="B6291" t="str">
        <f>Atask.AtsOp!E5820</f>
        <v>3005-0035E</v>
      </c>
      <c r="C6291" t="str">
        <f>Atask.AtsOp!H5820</f>
        <v>Alk. kokt. "Shake Club" Green Apple, 0,275l 14,5%</v>
      </c>
      <c r="D6291" t="str">
        <f>Atask.AtsOp!N5820</f>
        <v>But.</v>
      </c>
      <c r="E6291" t="str">
        <f>Atask.AtsOp!I5820</f>
        <v>Perkelti</v>
      </c>
      <c r="F6291">
        <f>Atask.AtsOp!M5820</f>
        <v>132</v>
      </c>
      <c r="G6291">
        <f>VLOOKUP(B6291,Prekės!$A$2:$E$3000,3,FALSE)</f>
        <v>240</v>
      </c>
      <c r="H6291">
        <f>VLOOKUP(B6291,Prekės!$A$2:$E$3000,4,FALSE)</f>
        <v>0.27500000000000002</v>
      </c>
      <c r="I6291">
        <f>VLOOKUP(B6291,Prekės!$A$2:$E$3000,5,FALSE)</f>
        <v>14.5</v>
      </c>
      <c r="J6291">
        <f t="shared" si="197"/>
        <v>36.300000000000004</v>
      </c>
      <c r="K6291">
        <f t="shared" si="198"/>
        <v>36.300000000000004</v>
      </c>
    </row>
    <row r="6292" spans="1:11">
      <c r="A6292" s="1">
        <f>Atask.AtsOp!A5821</f>
        <v>42475</v>
      </c>
      <c r="B6292" t="str">
        <f>Atask.AtsOp!E5821</f>
        <v>3005-0035E</v>
      </c>
      <c r="C6292" t="str">
        <f>Atask.AtsOp!H5821</f>
        <v>Alk. kokt. "Shake Club" Green Apple, 0,275l 14,5%</v>
      </c>
      <c r="D6292" t="str">
        <f>Atask.AtsOp!N5821</f>
        <v>But.</v>
      </c>
      <c r="E6292" t="str">
        <f>Atask.AtsOp!I5821</f>
        <v>Perkelti</v>
      </c>
      <c r="F6292">
        <f>Atask.AtsOp!M5821</f>
        <v>21672</v>
      </c>
      <c r="G6292">
        <f>VLOOKUP(B6292,Prekės!$A$2:$E$3000,3,FALSE)</f>
        <v>240</v>
      </c>
      <c r="H6292">
        <f>VLOOKUP(B6292,Prekės!$A$2:$E$3000,4,FALSE)</f>
        <v>0.27500000000000002</v>
      </c>
      <c r="I6292">
        <f>VLOOKUP(B6292,Prekės!$A$2:$E$3000,5,FALSE)</f>
        <v>14.5</v>
      </c>
      <c r="J6292">
        <f t="shared" si="197"/>
        <v>5959.8</v>
      </c>
      <c r="K6292">
        <f t="shared" si="198"/>
        <v>5959.8</v>
      </c>
    </row>
    <row r="6293" spans="1:11">
      <c r="A6293" s="1">
        <f>Atask.AtsOp!A5822</f>
        <v>42486</v>
      </c>
      <c r="B6293" t="str">
        <f>Atask.AtsOp!E5822</f>
        <v>3005-0035E</v>
      </c>
      <c r="C6293" t="str">
        <f>Atask.AtsOp!H5822</f>
        <v>Alk. kokt. "Shake Club" Green Apple, 0,275l 14,5%</v>
      </c>
      <c r="D6293" t="str">
        <f>Atask.AtsOp!N5822</f>
        <v>But.</v>
      </c>
      <c r="E6293" t="str">
        <f>Atask.AtsOp!I5822</f>
        <v>Pardavimo užsakymas</v>
      </c>
      <c r="F6293">
        <f>Atask.AtsOp!M5822</f>
        <v>-132</v>
      </c>
      <c r="G6293">
        <f>VLOOKUP(B6293,Prekės!$A$2:$E$3000,3,FALSE)</f>
        <v>240</v>
      </c>
      <c r="H6293">
        <f>VLOOKUP(B6293,Prekės!$A$2:$E$3000,4,FALSE)</f>
        <v>0.27500000000000002</v>
      </c>
      <c r="I6293">
        <f>VLOOKUP(B6293,Prekės!$A$2:$E$3000,5,FALSE)</f>
        <v>14.5</v>
      </c>
      <c r="J6293">
        <f t="shared" si="197"/>
        <v>-36.300000000000004</v>
      </c>
      <c r="K6293">
        <f t="shared" si="198"/>
        <v>-36.300000000000004</v>
      </c>
    </row>
    <row r="6294" spans="1:11">
      <c r="A6294" s="1">
        <f>Atask.AtsOp!A5823</f>
        <v>42486</v>
      </c>
      <c r="B6294" t="str">
        <f>Atask.AtsOp!E5823</f>
        <v>3005-0035E</v>
      </c>
      <c r="C6294" t="str">
        <f>Atask.AtsOp!H5823</f>
        <v>Alk. kokt. "Shake Club" Green Apple, 0,275l 14,5%</v>
      </c>
      <c r="D6294" t="str">
        <f>Atask.AtsOp!N5823</f>
        <v>But.</v>
      </c>
      <c r="E6294" t="str">
        <f>Atask.AtsOp!I5823</f>
        <v>Pardavimo užsakymas</v>
      </c>
      <c r="F6294">
        <f>Atask.AtsOp!M5823</f>
        <v>-4188</v>
      </c>
      <c r="G6294">
        <f>VLOOKUP(B6294,Prekės!$A$2:$E$3000,3,FALSE)</f>
        <v>240</v>
      </c>
      <c r="H6294">
        <f>VLOOKUP(B6294,Prekės!$A$2:$E$3000,4,FALSE)</f>
        <v>0.27500000000000002</v>
      </c>
      <c r="I6294">
        <f>VLOOKUP(B6294,Prekės!$A$2:$E$3000,5,FALSE)</f>
        <v>14.5</v>
      </c>
      <c r="J6294">
        <f t="shared" si="197"/>
        <v>-1151.7</v>
      </c>
      <c r="K6294">
        <f t="shared" si="198"/>
        <v>-1151.7</v>
      </c>
    </row>
    <row r="6295" spans="1:11">
      <c r="A6295" s="1">
        <f>Atask.AtsOp!A5824</f>
        <v>42474</v>
      </c>
      <c r="B6295" t="str">
        <f>Atask.AtsOp!E5824</f>
        <v>3005-0035E</v>
      </c>
      <c r="C6295" t="str">
        <f>Atask.AtsOp!H5824</f>
        <v>Alk. kokt. "Shake Club" Green Apple, 0,275l 14,5%</v>
      </c>
      <c r="D6295" t="str">
        <f>Atask.AtsOp!N5824</f>
        <v>But.</v>
      </c>
      <c r="E6295" t="str">
        <f>Atask.AtsOp!I5824</f>
        <v>Gamyba</v>
      </c>
      <c r="F6295">
        <f>Atask.AtsOp!M5824</f>
        <v>21672</v>
      </c>
      <c r="G6295">
        <f>VLOOKUP(B6295,Prekės!$A$2:$E$3000,3,FALSE)</f>
        <v>240</v>
      </c>
      <c r="H6295">
        <f>VLOOKUP(B6295,Prekės!$A$2:$E$3000,4,FALSE)</f>
        <v>0.27500000000000002</v>
      </c>
      <c r="I6295">
        <f>VLOOKUP(B6295,Prekės!$A$2:$E$3000,5,FALSE)</f>
        <v>14.5</v>
      </c>
      <c r="J6295">
        <f t="shared" si="197"/>
        <v>5959.8</v>
      </c>
      <c r="K6295">
        <f t="shared" si="198"/>
        <v>5959.8</v>
      </c>
    </row>
    <row r="6296" spans="1:11">
      <c r="A6296" s="1">
        <f>Atask.AtsOp!A5825</f>
        <v>42475</v>
      </c>
      <c r="B6296" t="str">
        <f>Atask.AtsOp!E5825</f>
        <v>3005-0035E</v>
      </c>
      <c r="C6296" t="str">
        <f>Atask.AtsOp!H5825</f>
        <v>Alk. kokt. "Shake Club" Green Apple, 0,275l 14,5%</v>
      </c>
      <c r="D6296" t="str">
        <f>Atask.AtsOp!N5825</f>
        <v>But.</v>
      </c>
      <c r="E6296" t="str">
        <f>Atask.AtsOp!I5825</f>
        <v>Perkelti</v>
      </c>
      <c r="F6296">
        <f>Atask.AtsOp!M5825</f>
        <v>-132</v>
      </c>
      <c r="G6296">
        <f>VLOOKUP(B6296,Prekės!$A$2:$E$3000,3,FALSE)</f>
        <v>240</v>
      </c>
      <c r="H6296">
        <f>VLOOKUP(B6296,Prekės!$A$2:$E$3000,4,FALSE)</f>
        <v>0.27500000000000002</v>
      </c>
      <c r="I6296">
        <f>VLOOKUP(B6296,Prekės!$A$2:$E$3000,5,FALSE)</f>
        <v>14.5</v>
      </c>
      <c r="J6296">
        <f t="shared" si="197"/>
        <v>-36.300000000000004</v>
      </c>
      <c r="K6296">
        <f t="shared" si="198"/>
        <v>-36.300000000000004</v>
      </c>
    </row>
    <row r="6297" spans="1:11">
      <c r="A6297" s="1">
        <f>Atask.AtsOp!A5826</f>
        <v>42474</v>
      </c>
      <c r="B6297" t="str">
        <f>Atask.AtsOp!E5826</f>
        <v>3005-0035E</v>
      </c>
      <c r="C6297" t="str">
        <f>Atask.AtsOp!H5826</f>
        <v>Alk. kokt. "Shake Club" Green Apple, 0,275l 14,5%</v>
      </c>
      <c r="D6297" t="str">
        <f>Atask.AtsOp!N5826</f>
        <v>But.</v>
      </c>
      <c r="E6297" t="str">
        <f>Atask.AtsOp!I5826</f>
        <v>Gamyba</v>
      </c>
      <c r="F6297">
        <f>Atask.AtsOp!M5826</f>
        <v>132</v>
      </c>
      <c r="G6297">
        <f>VLOOKUP(B6297,Prekės!$A$2:$E$3000,3,FALSE)</f>
        <v>240</v>
      </c>
      <c r="H6297">
        <f>VLOOKUP(B6297,Prekės!$A$2:$E$3000,4,FALSE)</f>
        <v>0.27500000000000002</v>
      </c>
      <c r="I6297">
        <f>VLOOKUP(B6297,Prekės!$A$2:$E$3000,5,FALSE)</f>
        <v>14.5</v>
      </c>
      <c r="J6297">
        <f t="shared" si="197"/>
        <v>36.300000000000004</v>
      </c>
      <c r="K6297">
        <f t="shared" si="198"/>
        <v>36.300000000000004</v>
      </c>
    </row>
    <row r="6298" spans="1:11">
      <c r="A6298" s="1">
        <f>Atask.AtsOp!A5827</f>
        <v>42475</v>
      </c>
      <c r="B6298" t="str">
        <f>Atask.AtsOp!E5827</f>
        <v>3005-0035E</v>
      </c>
      <c r="C6298" t="str">
        <f>Atask.AtsOp!H5827</f>
        <v>Alk. kokt. "Shake Club" Green Apple, 0,275l 14,5%</v>
      </c>
      <c r="D6298" t="str">
        <f>Atask.AtsOp!N5827</f>
        <v>But.</v>
      </c>
      <c r="E6298" t="str">
        <f>Atask.AtsOp!I5827</f>
        <v>Perkelti</v>
      </c>
      <c r="F6298">
        <f>Atask.AtsOp!M5827</f>
        <v>-21672</v>
      </c>
      <c r="G6298">
        <f>VLOOKUP(B6298,Prekės!$A$2:$E$3000,3,FALSE)</f>
        <v>240</v>
      </c>
      <c r="H6298">
        <f>VLOOKUP(B6298,Prekės!$A$2:$E$3000,4,FALSE)</f>
        <v>0.27500000000000002</v>
      </c>
      <c r="I6298">
        <f>VLOOKUP(B6298,Prekės!$A$2:$E$3000,5,FALSE)</f>
        <v>14.5</v>
      </c>
      <c r="J6298">
        <f t="shared" si="197"/>
        <v>-5959.8</v>
      </c>
      <c r="K6298">
        <f t="shared" si="198"/>
        <v>-5959.8</v>
      </c>
    </row>
    <row r="6299" spans="1:11">
      <c r="A6299" s="1">
        <f>Atask.AtsOp!A5828</f>
        <v>42489</v>
      </c>
      <c r="B6299" t="str">
        <f>Atask.AtsOp!E5828</f>
        <v>3005-0042</v>
      </c>
      <c r="C6299" t="str">
        <f>Atask.AtsOp!H5828</f>
        <v>Alk. kokt. "LD" Lemon, 0,275l 14,5%</v>
      </c>
      <c r="D6299" t="str">
        <f>Atask.AtsOp!N5828</f>
        <v>But.</v>
      </c>
      <c r="E6299" t="str">
        <f>Atask.AtsOp!I5828</f>
        <v>Pardavimo užsakymas</v>
      </c>
      <c r="F6299">
        <f>Atask.AtsOp!M5828</f>
        <v>-351</v>
      </c>
      <c r="G6299">
        <f>VLOOKUP(B6299,Prekės!$A$2:$E$3000,3,FALSE)</f>
        <v>240</v>
      </c>
      <c r="H6299">
        <f>VLOOKUP(B6299,Prekės!$A$2:$E$3000,4,FALSE)</f>
        <v>0.27500000000000002</v>
      </c>
      <c r="I6299">
        <f>VLOOKUP(B6299,Prekės!$A$2:$E$3000,5,FALSE)</f>
        <v>14.5</v>
      </c>
      <c r="J6299">
        <f t="shared" si="197"/>
        <v>-96.525000000000006</v>
      </c>
      <c r="K6299">
        <f t="shared" si="198"/>
        <v>-96.525000000000006</v>
      </c>
    </row>
    <row r="6300" spans="1:11">
      <c r="A6300" s="1">
        <f>Atask.AtsOp!A5829</f>
        <v>42489</v>
      </c>
      <c r="B6300" t="str">
        <f>Atask.AtsOp!E5829</f>
        <v>3005-0042</v>
      </c>
      <c r="C6300" t="str">
        <f>Atask.AtsOp!H5829</f>
        <v>Alk. kokt. "LD" Lemon, 0,275l 14,5%</v>
      </c>
      <c r="D6300" t="str">
        <f>Atask.AtsOp!N5829</f>
        <v>But.</v>
      </c>
      <c r="E6300" t="str">
        <f>Atask.AtsOp!I5829</f>
        <v>Pardavimo užsakymas</v>
      </c>
      <c r="F6300">
        <f>Atask.AtsOp!M5829</f>
        <v>131</v>
      </c>
      <c r="G6300">
        <f>VLOOKUP(B6300,Prekės!$A$2:$E$3000,3,FALSE)</f>
        <v>240</v>
      </c>
      <c r="H6300">
        <f>VLOOKUP(B6300,Prekės!$A$2:$E$3000,4,FALSE)</f>
        <v>0.27500000000000002</v>
      </c>
      <c r="I6300">
        <f>VLOOKUP(B6300,Prekės!$A$2:$E$3000,5,FALSE)</f>
        <v>14.5</v>
      </c>
      <c r="J6300">
        <f t="shared" si="197"/>
        <v>36.025000000000006</v>
      </c>
      <c r="K6300">
        <f t="shared" si="198"/>
        <v>36.025000000000006</v>
      </c>
    </row>
    <row r="6301" spans="1:11">
      <c r="A6301" s="1">
        <f>Atask.AtsOp!A5830</f>
        <v>42489</v>
      </c>
      <c r="B6301" t="str">
        <f>Atask.AtsOp!E5830</f>
        <v>3005-0043</v>
      </c>
      <c r="C6301" t="str">
        <f>Atask.AtsOp!H5830</f>
        <v>Alk. kokt. "LD" Tonic, 0,275l 14,5%</v>
      </c>
      <c r="D6301" t="str">
        <f>Atask.AtsOp!N5830</f>
        <v>But.</v>
      </c>
      <c r="E6301" t="str">
        <f>Atask.AtsOp!I5830</f>
        <v>Pardavimo užsakymas</v>
      </c>
      <c r="F6301">
        <f>Atask.AtsOp!M5830</f>
        <v>-408</v>
      </c>
      <c r="G6301">
        <f>VLOOKUP(B6301,Prekės!$A$2:$E$3000,3,FALSE)</f>
        <v>240</v>
      </c>
      <c r="H6301">
        <f>VLOOKUP(B6301,Prekės!$A$2:$E$3000,4,FALSE)</f>
        <v>0.27500000000000002</v>
      </c>
      <c r="I6301">
        <f>VLOOKUP(B6301,Prekės!$A$2:$E$3000,5,FALSE)</f>
        <v>14.5</v>
      </c>
      <c r="J6301">
        <f t="shared" si="197"/>
        <v>-112.2</v>
      </c>
      <c r="K6301">
        <f t="shared" si="198"/>
        <v>-112.2</v>
      </c>
    </row>
    <row r="6302" spans="1:11">
      <c r="A6302" s="1">
        <f>Atask.AtsOp!A5831</f>
        <v>42489</v>
      </c>
      <c r="B6302" t="str">
        <f>Atask.AtsOp!E5831</f>
        <v>3005-0043</v>
      </c>
      <c r="C6302" t="str">
        <f>Atask.AtsOp!H5831</f>
        <v>Alk. kokt. "LD" Tonic, 0,275l 14,5%</v>
      </c>
      <c r="D6302" t="str">
        <f>Atask.AtsOp!N5831</f>
        <v>But.</v>
      </c>
      <c r="E6302" t="str">
        <f>Atask.AtsOp!I5831</f>
        <v>Pardavimo užsakymas</v>
      </c>
      <c r="F6302">
        <f>Atask.AtsOp!M5831</f>
        <v>176</v>
      </c>
      <c r="G6302">
        <f>VLOOKUP(B6302,Prekės!$A$2:$E$3000,3,FALSE)</f>
        <v>240</v>
      </c>
      <c r="H6302">
        <f>VLOOKUP(B6302,Prekės!$A$2:$E$3000,4,FALSE)</f>
        <v>0.27500000000000002</v>
      </c>
      <c r="I6302">
        <f>VLOOKUP(B6302,Prekės!$A$2:$E$3000,5,FALSE)</f>
        <v>14.5</v>
      </c>
      <c r="J6302">
        <f t="shared" si="197"/>
        <v>48.400000000000006</v>
      </c>
      <c r="K6302">
        <f t="shared" si="198"/>
        <v>48.400000000000006</v>
      </c>
    </row>
    <row r="6303" spans="1:11">
      <c r="A6303" s="1">
        <f>Atask.AtsOp!A5832</f>
        <v>42489</v>
      </c>
      <c r="B6303" t="str">
        <f>Atask.AtsOp!E5832</f>
        <v>3005-0044</v>
      </c>
      <c r="C6303" t="str">
        <f>Atask.AtsOp!H5832</f>
        <v>Alk. kokt. "LD" Green Apple, 0,275l 14,5%</v>
      </c>
      <c r="D6303" t="str">
        <f>Atask.AtsOp!N5832</f>
        <v>But.</v>
      </c>
      <c r="E6303" t="str">
        <f>Atask.AtsOp!I5832</f>
        <v>Pardavimo užsakymas</v>
      </c>
      <c r="F6303">
        <f>Atask.AtsOp!M5832</f>
        <v>-378</v>
      </c>
      <c r="G6303">
        <f>VLOOKUP(B6303,Prekės!$A$2:$E$3000,3,FALSE)</f>
        <v>240</v>
      </c>
      <c r="H6303">
        <f>VLOOKUP(B6303,Prekės!$A$2:$E$3000,4,FALSE)</f>
        <v>0.27500000000000002</v>
      </c>
      <c r="I6303">
        <f>VLOOKUP(B6303,Prekės!$A$2:$E$3000,5,FALSE)</f>
        <v>14.5</v>
      </c>
      <c r="J6303">
        <f t="shared" si="197"/>
        <v>-103.95</v>
      </c>
      <c r="K6303">
        <f t="shared" si="198"/>
        <v>-103.95</v>
      </c>
    </row>
    <row r="6304" spans="1:11">
      <c r="A6304" s="1">
        <f>Atask.AtsOp!A5833</f>
        <v>42489</v>
      </c>
      <c r="B6304" t="str">
        <f>Atask.AtsOp!E5833</f>
        <v>3005-0044</v>
      </c>
      <c r="C6304" t="str">
        <f>Atask.AtsOp!H5833</f>
        <v>Alk. kokt. "LD" Green Apple, 0,275l 14,5%</v>
      </c>
      <c r="D6304" t="str">
        <f>Atask.AtsOp!N5833</f>
        <v>But.</v>
      </c>
      <c r="E6304" t="str">
        <f>Atask.AtsOp!I5833</f>
        <v>Pardavimo užsakymas</v>
      </c>
      <c r="F6304">
        <f>Atask.AtsOp!M5833</f>
        <v>140</v>
      </c>
      <c r="G6304">
        <f>VLOOKUP(B6304,Prekės!$A$2:$E$3000,3,FALSE)</f>
        <v>240</v>
      </c>
      <c r="H6304">
        <f>VLOOKUP(B6304,Prekės!$A$2:$E$3000,4,FALSE)</f>
        <v>0.27500000000000002</v>
      </c>
      <c r="I6304">
        <f>VLOOKUP(B6304,Prekės!$A$2:$E$3000,5,FALSE)</f>
        <v>14.5</v>
      </c>
      <c r="J6304">
        <f t="shared" si="197"/>
        <v>38.5</v>
      </c>
      <c r="K6304">
        <f t="shared" si="198"/>
        <v>38.5</v>
      </c>
    </row>
    <row r="6305" spans="1:11">
      <c r="A6305" s="1">
        <f>Atask.AtsOp!A5834</f>
        <v>42474</v>
      </c>
      <c r="B6305" t="str">
        <f>Atask.AtsOp!E5834</f>
        <v>3005-0052E</v>
      </c>
      <c r="C6305" t="str">
        <f>Atask.AtsOp!H5834</f>
        <v>Alk. kokt. "My Style" Cranberry, 0,275l 14%</v>
      </c>
      <c r="D6305" t="str">
        <f>Atask.AtsOp!N5834</f>
        <v>But.</v>
      </c>
      <c r="E6305" t="str">
        <f>Atask.AtsOp!I5834</f>
        <v>Perkelti</v>
      </c>
      <c r="F6305">
        <f>Atask.AtsOp!M5834</f>
        <v>10080</v>
      </c>
      <c r="G6305">
        <f>VLOOKUP(B6305,Prekės!$A$2:$E$3000,3,FALSE)</f>
        <v>280</v>
      </c>
      <c r="H6305">
        <f>VLOOKUP(B6305,Prekės!$A$2:$E$3000,4,FALSE)</f>
        <v>0.27500000000000002</v>
      </c>
      <c r="I6305">
        <f>VLOOKUP(B6305,Prekės!$A$2:$E$3000,5,FALSE)</f>
        <v>14</v>
      </c>
      <c r="J6305">
        <f t="shared" si="197"/>
        <v>388.08000000000004</v>
      </c>
      <c r="K6305">
        <f t="shared" si="198"/>
        <v>388.08000000000004</v>
      </c>
    </row>
    <row r="6306" spans="1:11">
      <c r="A6306" s="1">
        <f>Atask.AtsOp!A5835</f>
        <v>42474</v>
      </c>
      <c r="B6306" t="str">
        <f>Atask.AtsOp!E5835</f>
        <v>3005-0052E</v>
      </c>
      <c r="C6306" t="str">
        <f>Atask.AtsOp!H5835</f>
        <v>Alk. kokt. "My Style" Cranberry, 0,275l 14%</v>
      </c>
      <c r="D6306" t="str">
        <f>Atask.AtsOp!N5835</f>
        <v>But.</v>
      </c>
      <c r="E6306" t="str">
        <f>Atask.AtsOp!I5835</f>
        <v>Perkelti</v>
      </c>
      <c r="F6306">
        <f>Atask.AtsOp!M5835</f>
        <v>-10080</v>
      </c>
      <c r="G6306">
        <f>VLOOKUP(B6306,Prekės!$A$2:$E$3000,3,FALSE)</f>
        <v>280</v>
      </c>
      <c r="H6306">
        <f>VLOOKUP(B6306,Prekės!$A$2:$E$3000,4,FALSE)</f>
        <v>0.27500000000000002</v>
      </c>
      <c r="I6306">
        <f>VLOOKUP(B6306,Prekės!$A$2:$E$3000,5,FALSE)</f>
        <v>14</v>
      </c>
      <c r="J6306">
        <f t="shared" ref="J6306:J6369" si="199">IF(G6306=110,F6306*H6306*I6306,IF(G6306&lt;280,F6306*H6306,F6306*H6306*(I6306/100)))</f>
        <v>-388.08000000000004</v>
      </c>
      <c r="K6306">
        <f t="shared" ref="K6306:K6369" si="200">IF(EXACT(D6306,"But."),J6306,F6306)</f>
        <v>-388.08000000000004</v>
      </c>
    </row>
    <row r="6307" spans="1:11">
      <c r="A6307" s="1">
        <f>Atask.AtsOp!A5836</f>
        <v>42473</v>
      </c>
      <c r="B6307" t="str">
        <f>Atask.AtsOp!E5836</f>
        <v>3005-0052E</v>
      </c>
      <c r="C6307" t="str">
        <f>Atask.AtsOp!H5836</f>
        <v>Alk. kokt. "My Style" Cranberry, 0,275l 14%</v>
      </c>
      <c r="D6307" t="str">
        <f>Atask.AtsOp!N5836</f>
        <v>But.</v>
      </c>
      <c r="E6307" t="str">
        <f>Atask.AtsOp!I5836</f>
        <v>Gamyba</v>
      </c>
      <c r="F6307">
        <f>Atask.AtsOp!M5836</f>
        <v>10080</v>
      </c>
      <c r="G6307">
        <f>VLOOKUP(B6307,Prekės!$A$2:$E$3000,3,FALSE)</f>
        <v>280</v>
      </c>
      <c r="H6307">
        <f>VLOOKUP(B6307,Prekės!$A$2:$E$3000,4,FALSE)</f>
        <v>0.27500000000000002</v>
      </c>
      <c r="I6307">
        <f>VLOOKUP(B6307,Prekės!$A$2:$E$3000,5,FALSE)</f>
        <v>14</v>
      </c>
      <c r="J6307">
        <f t="shared" si="199"/>
        <v>388.08000000000004</v>
      </c>
      <c r="K6307">
        <f t="shared" si="200"/>
        <v>388.08000000000004</v>
      </c>
    </row>
    <row r="6308" spans="1:11">
      <c r="A6308" s="1">
        <f>Atask.AtsOp!A5837</f>
        <v>42474</v>
      </c>
      <c r="B6308" t="str">
        <f>Atask.AtsOp!E5837</f>
        <v>3005-0062E</v>
      </c>
      <c r="C6308" t="str">
        <f>Atask.AtsOp!H5837</f>
        <v>Alk. kokt. Shuffle g.tonic, 0,275l 14%</v>
      </c>
      <c r="D6308" t="str">
        <f>Atask.AtsOp!N5837</f>
        <v>But.</v>
      </c>
      <c r="E6308" t="str">
        <f>Atask.AtsOp!I5837</f>
        <v>Perkelti</v>
      </c>
      <c r="F6308">
        <f>Atask.AtsOp!M5837</f>
        <v>10080</v>
      </c>
      <c r="G6308">
        <f>VLOOKUP(B6308,Prekės!$A$2:$E$3000,3,FALSE)</f>
        <v>240</v>
      </c>
      <c r="H6308">
        <f>VLOOKUP(B6308,Prekės!$A$2:$E$3000,4,FALSE)</f>
        <v>0.27500000000000002</v>
      </c>
      <c r="I6308">
        <f>VLOOKUP(B6308,Prekės!$A$2:$E$3000,5,FALSE)</f>
        <v>14</v>
      </c>
      <c r="J6308">
        <f t="shared" si="199"/>
        <v>2772</v>
      </c>
      <c r="K6308">
        <f t="shared" si="200"/>
        <v>2772</v>
      </c>
    </row>
    <row r="6309" spans="1:11">
      <c r="A6309" s="1">
        <f>Atask.AtsOp!A5838</f>
        <v>42474</v>
      </c>
      <c r="B6309" t="str">
        <f>Atask.AtsOp!E5838</f>
        <v>3005-0062E</v>
      </c>
      <c r="C6309" t="str">
        <f>Atask.AtsOp!H5838</f>
        <v>Alk. kokt. Shuffle g.tonic, 0,275l 14%</v>
      </c>
      <c r="D6309" t="str">
        <f>Atask.AtsOp!N5838</f>
        <v>But.</v>
      </c>
      <c r="E6309" t="str">
        <f>Atask.AtsOp!I5838</f>
        <v>Perkelti</v>
      </c>
      <c r="F6309">
        <f>Atask.AtsOp!M5838</f>
        <v>-10080</v>
      </c>
      <c r="G6309">
        <f>VLOOKUP(B6309,Prekės!$A$2:$E$3000,3,FALSE)</f>
        <v>240</v>
      </c>
      <c r="H6309">
        <f>VLOOKUP(B6309,Prekės!$A$2:$E$3000,4,FALSE)</f>
        <v>0.27500000000000002</v>
      </c>
      <c r="I6309">
        <f>VLOOKUP(B6309,Prekės!$A$2:$E$3000,5,FALSE)</f>
        <v>14</v>
      </c>
      <c r="J6309">
        <f t="shared" si="199"/>
        <v>-2772</v>
      </c>
      <c r="K6309">
        <f t="shared" si="200"/>
        <v>-2772</v>
      </c>
    </row>
    <row r="6310" spans="1:11">
      <c r="A6310" s="1">
        <f>Atask.AtsOp!A5839</f>
        <v>42473</v>
      </c>
      <c r="B6310" t="str">
        <f>Atask.AtsOp!E5839</f>
        <v>3005-0062E</v>
      </c>
      <c r="C6310" t="str">
        <f>Atask.AtsOp!H5839</f>
        <v>Alk. kokt. Shuffle g.tonic, 0,275l 14%</v>
      </c>
      <c r="D6310" t="str">
        <f>Atask.AtsOp!N5839</f>
        <v>But.</v>
      </c>
      <c r="E6310" t="str">
        <f>Atask.AtsOp!I5839</f>
        <v>Gamyba</v>
      </c>
      <c r="F6310">
        <f>Atask.AtsOp!M5839</f>
        <v>10080</v>
      </c>
      <c r="G6310">
        <f>VLOOKUP(B6310,Prekės!$A$2:$E$3000,3,FALSE)</f>
        <v>240</v>
      </c>
      <c r="H6310">
        <f>VLOOKUP(B6310,Prekės!$A$2:$E$3000,4,FALSE)</f>
        <v>0.27500000000000002</v>
      </c>
      <c r="I6310">
        <f>VLOOKUP(B6310,Prekės!$A$2:$E$3000,5,FALSE)</f>
        <v>14</v>
      </c>
      <c r="J6310">
        <f t="shared" si="199"/>
        <v>2772</v>
      </c>
      <c r="K6310">
        <f t="shared" si="200"/>
        <v>2772</v>
      </c>
    </row>
    <row r="6311" spans="1:11">
      <c r="A6311" s="1">
        <f>Atask.AtsOp!A5840</f>
        <v>42472</v>
      </c>
      <c r="B6311" t="str">
        <f>Atask.AtsOp!E5840</f>
        <v>3005-0072</v>
      </c>
      <c r="C6311" t="str">
        <f>Atask.AtsOp!H5840</f>
        <v>Alk. kokt. "Mix Go" Melon Daiquiri, 0,275l 5%</v>
      </c>
      <c r="D6311" t="str">
        <f>Atask.AtsOp!N5840</f>
        <v>But.</v>
      </c>
      <c r="E6311" t="str">
        <f>Atask.AtsOp!I5840</f>
        <v>Pardavimo užsakymas</v>
      </c>
      <c r="F6311">
        <f>Atask.AtsOp!M5840</f>
        <v>12</v>
      </c>
      <c r="G6311">
        <f>VLOOKUP(B6311,Prekės!$A$2:$E$3000,3,FALSE)</f>
        <v>215</v>
      </c>
      <c r="H6311">
        <f>VLOOKUP(B6311,Prekės!$A$2:$E$3000,4,FALSE)</f>
        <v>0.27500000000000002</v>
      </c>
      <c r="I6311">
        <f>VLOOKUP(B6311,Prekės!$A$2:$E$3000,5,FALSE)</f>
        <v>5</v>
      </c>
      <c r="J6311">
        <f t="shared" si="199"/>
        <v>3.3000000000000003</v>
      </c>
      <c r="K6311">
        <f t="shared" si="200"/>
        <v>3.3000000000000003</v>
      </c>
    </row>
    <row r="6312" spans="1:11">
      <c r="A6312" s="1">
        <f>Atask.AtsOp!A5841</f>
        <v>42472</v>
      </c>
      <c r="B6312" t="str">
        <f>Atask.AtsOp!E5841</f>
        <v>3005-0072</v>
      </c>
      <c r="C6312" t="str">
        <f>Atask.AtsOp!H5841</f>
        <v>Alk. kokt. "Mix Go" Melon Daiquiri, 0,275l 5%</v>
      </c>
      <c r="D6312" t="str">
        <f>Atask.AtsOp!N5841</f>
        <v>But.</v>
      </c>
      <c r="E6312" t="str">
        <f>Atask.AtsOp!I5841</f>
        <v>Pardavimo užsakymas</v>
      </c>
      <c r="F6312">
        <f>Atask.AtsOp!M5841</f>
        <v>-12</v>
      </c>
      <c r="G6312">
        <f>VLOOKUP(B6312,Prekės!$A$2:$E$3000,3,FALSE)</f>
        <v>215</v>
      </c>
      <c r="H6312">
        <f>VLOOKUP(B6312,Prekės!$A$2:$E$3000,4,FALSE)</f>
        <v>0.27500000000000002</v>
      </c>
      <c r="I6312">
        <f>VLOOKUP(B6312,Prekės!$A$2:$E$3000,5,FALSE)</f>
        <v>5</v>
      </c>
      <c r="J6312">
        <f t="shared" si="199"/>
        <v>-3.3000000000000003</v>
      </c>
      <c r="K6312">
        <f t="shared" si="200"/>
        <v>-3.3000000000000003</v>
      </c>
    </row>
    <row r="6313" spans="1:11">
      <c r="A6313" s="1">
        <f>Atask.AtsOp!A5842</f>
        <v>42480</v>
      </c>
      <c r="B6313" t="str">
        <f>Atask.AtsOp!E5842</f>
        <v>3005-0072</v>
      </c>
      <c r="C6313" t="str">
        <f>Atask.AtsOp!H5842</f>
        <v>Alk. kokt. "Mix Go" Melon Daiquiri, 0,275l 5%</v>
      </c>
      <c r="D6313" t="str">
        <f>Atask.AtsOp!N5842</f>
        <v>But.</v>
      </c>
      <c r="E6313" t="str">
        <f>Atask.AtsOp!I5842</f>
        <v>Pardavimo užsakymas</v>
      </c>
      <c r="F6313">
        <f>Atask.AtsOp!M5842</f>
        <v>-129</v>
      </c>
      <c r="G6313">
        <f>VLOOKUP(B6313,Prekės!$A$2:$E$3000,3,FALSE)</f>
        <v>215</v>
      </c>
      <c r="H6313">
        <f>VLOOKUP(B6313,Prekės!$A$2:$E$3000,4,FALSE)</f>
        <v>0.27500000000000002</v>
      </c>
      <c r="I6313">
        <f>VLOOKUP(B6313,Prekės!$A$2:$E$3000,5,FALSE)</f>
        <v>5</v>
      </c>
      <c r="J6313">
        <f t="shared" si="199"/>
        <v>-35.475000000000001</v>
      </c>
      <c r="K6313">
        <f t="shared" si="200"/>
        <v>-35.475000000000001</v>
      </c>
    </row>
    <row r="6314" spans="1:11">
      <c r="A6314" s="1">
        <f>Atask.AtsOp!A5843</f>
        <v>42480</v>
      </c>
      <c r="B6314" t="str">
        <f>Atask.AtsOp!E5843</f>
        <v>3005-0072</v>
      </c>
      <c r="C6314" t="str">
        <f>Atask.AtsOp!H5843</f>
        <v>Alk. kokt. "Mix Go" Melon Daiquiri, 0,275l 5%</v>
      </c>
      <c r="D6314" t="str">
        <f>Atask.AtsOp!N5843</f>
        <v>But.</v>
      </c>
      <c r="E6314" t="str">
        <f>Atask.AtsOp!I5843</f>
        <v>Pardavimo užsakymas</v>
      </c>
      <c r="F6314">
        <f>Atask.AtsOp!M5843</f>
        <v>129</v>
      </c>
      <c r="G6314">
        <f>VLOOKUP(B6314,Prekės!$A$2:$E$3000,3,FALSE)</f>
        <v>215</v>
      </c>
      <c r="H6314">
        <f>VLOOKUP(B6314,Prekės!$A$2:$E$3000,4,FALSE)</f>
        <v>0.27500000000000002</v>
      </c>
      <c r="I6314">
        <f>VLOOKUP(B6314,Prekės!$A$2:$E$3000,5,FALSE)</f>
        <v>5</v>
      </c>
      <c r="J6314">
        <f t="shared" si="199"/>
        <v>35.475000000000001</v>
      </c>
      <c r="K6314">
        <f t="shared" si="200"/>
        <v>35.475000000000001</v>
      </c>
    </row>
    <row r="6315" spans="1:11">
      <c r="A6315" s="1">
        <f>Atask.AtsOp!A5844</f>
        <v>42489</v>
      </c>
      <c r="B6315" t="str">
        <f>Atask.AtsOp!E5844</f>
        <v>3005-0072</v>
      </c>
      <c r="C6315" t="str">
        <f>Atask.AtsOp!H5844</f>
        <v>Alk. kokt. "Mix Go" Melon Daiquiri, 0,275l 5%</v>
      </c>
      <c r="D6315" t="str">
        <f>Atask.AtsOp!N5844</f>
        <v>But.</v>
      </c>
      <c r="E6315" t="str">
        <f>Atask.AtsOp!I5844</f>
        <v>Pardavimo užsakymas</v>
      </c>
      <c r="F6315">
        <f>Atask.AtsOp!M5844</f>
        <v>6924</v>
      </c>
      <c r="G6315">
        <f>VLOOKUP(B6315,Prekės!$A$2:$E$3000,3,FALSE)</f>
        <v>215</v>
      </c>
      <c r="H6315">
        <f>VLOOKUP(B6315,Prekės!$A$2:$E$3000,4,FALSE)</f>
        <v>0.27500000000000002</v>
      </c>
      <c r="I6315">
        <f>VLOOKUP(B6315,Prekės!$A$2:$E$3000,5,FALSE)</f>
        <v>5</v>
      </c>
      <c r="J6315">
        <f t="shared" si="199"/>
        <v>1904.1000000000001</v>
      </c>
      <c r="K6315">
        <f t="shared" si="200"/>
        <v>1904.1000000000001</v>
      </c>
    </row>
    <row r="6316" spans="1:11">
      <c r="A6316" s="1">
        <f>Atask.AtsOp!A5845</f>
        <v>42489</v>
      </c>
      <c r="B6316" t="str">
        <f>Atask.AtsOp!E5845</f>
        <v>3005-0072</v>
      </c>
      <c r="C6316" t="str">
        <f>Atask.AtsOp!H5845</f>
        <v>Alk. kokt. "Mix Go" Melon Daiquiri, 0,275l 5%</v>
      </c>
      <c r="D6316" t="str">
        <f>Atask.AtsOp!N5845</f>
        <v>But.</v>
      </c>
      <c r="E6316" t="str">
        <f>Atask.AtsOp!I5845</f>
        <v>Pardavimo užsakymas</v>
      </c>
      <c r="F6316">
        <f>Atask.AtsOp!M5845</f>
        <v>-6924</v>
      </c>
      <c r="G6316">
        <f>VLOOKUP(B6316,Prekės!$A$2:$E$3000,3,FALSE)</f>
        <v>215</v>
      </c>
      <c r="H6316">
        <f>VLOOKUP(B6316,Prekės!$A$2:$E$3000,4,FALSE)</f>
        <v>0.27500000000000002</v>
      </c>
      <c r="I6316">
        <f>VLOOKUP(B6316,Prekės!$A$2:$E$3000,5,FALSE)</f>
        <v>5</v>
      </c>
      <c r="J6316">
        <f t="shared" si="199"/>
        <v>-1904.1000000000001</v>
      </c>
      <c r="K6316">
        <f t="shared" si="200"/>
        <v>-1904.1000000000001</v>
      </c>
    </row>
    <row r="6317" spans="1:11">
      <c r="A6317" s="1">
        <f>Atask.AtsOp!A5846</f>
        <v>42489</v>
      </c>
      <c r="B6317" t="str">
        <f>Atask.AtsOp!E5846</f>
        <v>3005-0072</v>
      </c>
      <c r="C6317" t="str">
        <f>Atask.AtsOp!H5846</f>
        <v>Alk. kokt. "Mix Go" Melon Daiquiri, 0,275l 5%</v>
      </c>
      <c r="D6317" t="str">
        <f>Atask.AtsOp!N5846</f>
        <v>But.</v>
      </c>
      <c r="E6317" t="str">
        <f>Atask.AtsOp!I5846</f>
        <v>Pardavimo užsakymas</v>
      </c>
      <c r="F6317">
        <f>Atask.AtsOp!M5846</f>
        <v>-664</v>
      </c>
      <c r="G6317">
        <f>VLOOKUP(B6317,Prekės!$A$2:$E$3000,3,FALSE)</f>
        <v>215</v>
      </c>
      <c r="H6317">
        <f>VLOOKUP(B6317,Prekės!$A$2:$E$3000,4,FALSE)</f>
        <v>0.27500000000000002</v>
      </c>
      <c r="I6317">
        <f>VLOOKUP(B6317,Prekės!$A$2:$E$3000,5,FALSE)</f>
        <v>5</v>
      </c>
      <c r="J6317">
        <f t="shared" si="199"/>
        <v>-182.60000000000002</v>
      </c>
      <c r="K6317">
        <f t="shared" si="200"/>
        <v>-182.60000000000002</v>
      </c>
    </row>
    <row r="6318" spans="1:11">
      <c r="A6318" s="1">
        <f>Atask.AtsOp!A5847</f>
        <v>42489</v>
      </c>
      <c r="B6318" t="str">
        <f>Atask.AtsOp!E5847</f>
        <v>3005-0072</v>
      </c>
      <c r="C6318" t="str">
        <f>Atask.AtsOp!H5847</f>
        <v>Alk. kokt. "Mix Go" Melon Daiquiri, 0,275l 5%</v>
      </c>
      <c r="D6318" t="str">
        <f>Atask.AtsOp!N5847</f>
        <v>But.</v>
      </c>
      <c r="E6318" t="str">
        <f>Atask.AtsOp!I5847</f>
        <v>Pardavimo užsakymas</v>
      </c>
      <c r="F6318">
        <f>Atask.AtsOp!M5847</f>
        <v>-62</v>
      </c>
      <c r="G6318">
        <f>VLOOKUP(B6318,Prekės!$A$2:$E$3000,3,FALSE)</f>
        <v>215</v>
      </c>
      <c r="H6318">
        <f>VLOOKUP(B6318,Prekės!$A$2:$E$3000,4,FALSE)</f>
        <v>0.27500000000000002</v>
      </c>
      <c r="I6318">
        <f>VLOOKUP(B6318,Prekės!$A$2:$E$3000,5,FALSE)</f>
        <v>5</v>
      </c>
      <c r="J6318">
        <f t="shared" si="199"/>
        <v>-17.05</v>
      </c>
      <c r="K6318">
        <f t="shared" si="200"/>
        <v>-17.05</v>
      </c>
    </row>
    <row r="6319" spans="1:11">
      <c r="A6319" s="1">
        <f>Atask.AtsOp!A5848</f>
        <v>42489</v>
      </c>
      <c r="B6319" t="str">
        <f>Atask.AtsOp!E5848</f>
        <v>3005-0072</v>
      </c>
      <c r="C6319" t="str">
        <f>Atask.AtsOp!H5848</f>
        <v>Alk. kokt. "Mix Go" Melon Daiquiri, 0,275l 5%</v>
      </c>
      <c r="D6319" t="str">
        <f>Atask.AtsOp!N5848</f>
        <v>But.</v>
      </c>
      <c r="E6319" t="str">
        <f>Atask.AtsOp!I5848</f>
        <v>Pardavimo užsakymas</v>
      </c>
      <c r="F6319">
        <f>Atask.AtsOp!M5848</f>
        <v>664</v>
      </c>
      <c r="G6319">
        <f>VLOOKUP(B6319,Prekės!$A$2:$E$3000,3,FALSE)</f>
        <v>215</v>
      </c>
      <c r="H6319">
        <f>VLOOKUP(B6319,Prekės!$A$2:$E$3000,4,FALSE)</f>
        <v>0.27500000000000002</v>
      </c>
      <c r="I6319">
        <f>VLOOKUP(B6319,Prekės!$A$2:$E$3000,5,FALSE)</f>
        <v>5</v>
      </c>
      <c r="J6319">
        <f t="shared" si="199"/>
        <v>182.60000000000002</v>
      </c>
      <c r="K6319">
        <f t="shared" si="200"/>
        <v>182.60000000000002</v>
      </c>
    </row>
    <row r="6320" spans="1:11">
      <c r="A6320" s="1">
        <f>Atask.AtsOp!A5849</f>
        <v>42489</v>
      </c>
      <c r="B6320" t="str">
        <f>Atask.AtsOp!E5849</f>
        <v>3005-0072</v>
      </c>
      <c r="C6320" t="str">
        <f>Atask.AtsOp!H5849</f>
        <v>Alk. kokt. "Mix Go" Melon Daiquiri, 0,275l 5%</v>
      </c>
      <c r="D6320" t="str">
        <f>Atask.AtsOp!N5849</f>
        <v>But.</v>
      </c>
      <c r="E6320" t="str">
        <f>Atask.AtsOp!I5849</f>
        <v>Pardavimo užsakymas</v>
      </c>
      <c r="F6320">
        <f>Atask.AtsOp!M5849</f>
        <v>62</v>
      </c>
      <c r="G6320">
        <f>VLOOKUP(B6320,Prekės!$A$2:$E$3000,3,FALSE)</f>
        <v>215</v>
      </c>
      <c r="H6320">
        <f>VLOOKUP(B6320,Prekės!$A$2:$E$3000,4,FALSE)</f>
        <v>0.27500000000000002</v>
      </c>
      <c r="I6320">
        <f>VLOOKUP(B6320,Prekės!$A$2:$E$3000,5,FALSE)</f>
        <v>5</v>
      </c>
      <c r="J6320">
        <f t="shared" si="199"/>
        <v>17.05</v>
      </c>
      <c r="K6320">
        <f t="shared" si="200"/>
        <v>17.05</v>
      </c>
    </row>
    <row r="6321" spans="1:11">
      <c r="A6321" s="1">
        <f>Atask.AtsOp!A5850</f>
        <v>42489</v>
      </c>
      <c r="B6321" t="str">
        <f>Atask.AtsOp!E5850</f>
        <v>3005-0072</v>
      </c>
      <c r="C6321" t="str">
        <f>Atask.AtsOp!H5850</f>
        <v>Alk. kokt. "Mix Go" Melon Daiquiri, 0,275l 5%</v>
      </c>
      <c r="D6321" t="str">
        <f>Atask.AtsOp!N5850</f>
        <v>But.</v>
      </c>
      <c r="E6321" t="str">
        <f>Atask.AtsOp!I5850</f>
        <v>Pardavimo užsakymas</v>
      </c>
      <c r="F6321">
        <f>Atask.AtsOp!M5850</f>
        <v>-83</v>
      </c>
      <c r="G6321">
        <f>VLOOKUP(B6321,Prekės!$A$2:$E$3000,3,FALSE)</f>
        <v>215</v>
      </c>
      <c r="H6321">
        <f>VLOOKUP(B6321,Prekės!$A$2:$E$3000,4,FALSE)</f>
        <v>0.27500000000000002</v>
      </c>
      <c r="I6321">
        <f>VLOOKUP(B6321,Prekės!$A$2:$E$3000,5,FALSE)</f>
        <v>5</v>
      </c>
      <c r="J6321">
        <f t="shared" si="199"/>
        <v>-22.825000000000003</v>
      </c>
      <c r="K6321">
        <f t="shared" si="200"/>
        <v>-22.825000000000003</v>
      </c>
    </row>
    <row r="6322" spans="1:11">
      <c r="A6322" s="1">
        <f>Atask.AtsOp!A5851</f>
        <v>42489</v>
      </c>
      <c r="B6322" t="str">
        <f>Atask.AtsOp!E5851</f>
        <v>3005-0072</v>
      </c>
      <c r="C6322" t="str">
        <f>Atask.AtsOp!H5851</f>
        <v>Alk. kokt. "Mix Go" Melon Daiquiri, 0,275l 5%</v>
      </c>
      <c r="D6322" t="str">
        <f>Atask.AtsOp!N5851</f>
        <v>But.</v>
      </c>
      <c r="E6322" t="str">
        <f>Atask.AtsOp!I5851</f>
        <v>Pardavimo užsakymas</v>
      </c>
      <c r="F6322">
        <f>Atask.AtsOp!M5851</f>
        <v>-27</v>
      </c>
      <c r="G6322">
        <f>VLOOKUP(B6322,Prekės!$A$2:$E$3000,3,FALSE)</f>
        <v>215</v>
      </c>
      <c r="H6322">
        <f>VLOOKUP(B6322,Prekės!$A$2:$E$3000,4,FALSE)</f>
        <v>0.27500000000000002</v>
      </c>
      <c r="I6322">
        <f>VLOOKUP(B6322,Prekės!$A$2:$E$3000,5,FALSE)</f>
        <v>5</v>
      </c>
      <c r="J6322">
        <f t="shared" si="199"/>
        <v>-7.4250000000000007</v>
      </c>
      <c r="K6322">
        <f t="shared" si="200"/>
        <v>-7.4250000000000007</v>
      </c>
    </row>
    <row r="6323" spans="1:11">
      <c r="A6323" s="1">
        <f>Atask.AtsOp!A5852</f>
        <v>42489</v>
      </c>
      <c r="B6323" t="str">
        <f>Atask.AtsOp!E5852</f>
        <v>3005-0072</v>
      </c>
      <c r="C6323" t="str">
        <f>Atask.AtsOp!H5852</f>
        <v>Alk. kokt. "Mix Go" Melon Daiquiri, 0,275l 5%</v>
      </c>
      <c r="D6323" t="str">
        <f>Atask.AtsOp!N5852</f>
        <v>But.</v>
      </c>
      <c r="E6323" t="str">
        <f>Atask.AtsOp!I5852</f>
        <v>Pardavimo užsakymas</v>
      </c>
      <c r="F6323">
        <f>Atask.AtsOp!M5852</f>
        <v>-818</v>
      </c>
      <c r="G6323">
        <f>VLOOKUP(B6323,Prekės!$A$2:$E$3000,3,FALSE)</f>
        <v>215</v>
      </c>
      <c r="H6323">
        <f>VLOOKUP(B6323,Prekės!$A$2:$E$3000,4,FALSE)</f>
        <v>0.27500000000000002</v>
      </c>
      <c r="I6323">
        <f>VLOOKUP(B6323,Prekės!$A$2:$E$3000,5,FALSE)</f>
        <v>5</v>
      </c>
      <c r="J6323">
        <f t="shared" si="199"/>
        <v>-224.95000000000002</v>
      </c>
      <c r="K6323">
        <f t="shared" si="200"/>
        <v>-224.95000000000002</v>
      </c>
    </row>
    <row r="6324" spans="1:11">
      <c r="A6324" s="1">
        <f>Atask.AtsOp!A5853</f>
        <v>42489</v>
      </c>
      <c r="B6324" t="str">
        <f>Atask.AtsOp!E5853</f>
        <v>3005-0072</v>
      </c>
      <c r="C6324" t="str">
        <f>Atask.AtsOp!H5853</f>
        <v>Alk. kokt. "Mix Go" Melon Daiquiri, 0,275l 5%</v>
      </c>
      <c r="D6324" t="str">
        <f>Atask.AtsOp!N5853</f>
        <v>But.</v>
      </c>
      <c r="E6324" t="str">
        <f>Atask.AtsOp!I5853</f>
        <v>Pardavimo užsakymas</v>
      </c>
      <c r="F6324">
        <f>Atask.AtsOp!M5853</f>
        <v>83</v>
      </c>
      <c r="G6324">
        <f>VLOOKUP(B6324,Prekės!$A$2:$E$3000,3,FALSE)</f>
        <v>215</v>
      </c>
      <c r="H6324">
        <f>VLOOKUP(B6324,Prekės!$A$2:$E$3000,4,FALSE)</f>
        <v>0.27500000000000002</v>
      </c>
      <c r="I6324">
        <f>VLOOKUP(B6324,Prekės!$A$2:$E$3000,5,FALSE)</f>
        <v>5</v>
      </c>
      <c r="J6324">
        <f t="shared" si="199"/>
        <v>22.825000000000003</v>
      </c>
      <c r="K6324">
        <f t="shared" si="200"/>
        <v>22.825000000000003</v>
      </c>
    </row>
    <row r="6325" spans="1:11">
      <c r="A6325" s="1">
        <f>Atask.AtsOp!A5854</f>
        <v>42489</v>
      </c>
      <c r="B6325" t="str">
        <f>Atask.AtsOp!E5854</f>
        <v>3005-0072</v>
      </c>
      <c r="C6325" t="str">
        <f>Atask.AtsOp!H5854</f>
        <v>Alk. kokt. "Mix Go" Melon Daiquiri, 0,275l 5%</v>
      </c>
      <c r="D6325" t="str">
        <f>Atask.AtsOp!N5854</f>
        <v>But.</v>
      </c>
      <c r="E6325" t="str">
        <f>Atask.AtsOp!I5854</f>
        <v>Pardavimo užsakymas</v>
      </c>
      <c r="F6325">
        <f>Atask.AtsOp!M5854</f>
        <v>818</v>
      </c>
      <c r="G6325">
        <f>VLOOKUP(B6325,Prekės!$A$2:$E$3000,3,FALSE)</f>
        <v>215</v>
      </c>
      <c r="H6325">
        <f>VLOOKUP(B6325,Prekės!$A$2:$E$3000,4,FALSE)</f>
        <v>0.27500000000000002</v>
      </c>
      <c r="I6325">
        <f>VLOOKUP(B6325,Prekės!$A$2:$E$3000,5,FALSE)</f>
        <v>5</v>
      </c>
      <c r="J6325">
        <f t="shared" si="199"/>
        <v>224.95000000000002</v>
      </c>
      <c r="K6325">
        <f t="shared" si="200"/>
        <v>224.95000000000002</v>
      </c>
    </row>
    <row r="6326" spans="1:11">
      <c r="A6326" s="1">
        <f>Atask.AtsOp!A5855</f>
        <v>42489</v>
      </c>
      <c r="B6326" t="str">
        <f>Atask.AtsOp!E5855</f>
        <v>3005-0072</v>
      </c>
      <c r="C6326" t="str">
        <f>Atask.AtsOp!H5855</f>
        <v>Alk. kokt. "Mix Go" Melon Daiquiri, 0,275l 5%</v>
      </c>
      <c r="D6326" t="str">
        <f>Atask.AtsOp!N5855</f>
        <v>But.</v>
      </c>
      <c r="E6326" t="str">
        <f>Atask.AtsOp!I5855</f>
        <v>Pardavimo užsakymas</v>
      </c>
      <c r="F6326">
        <f>Atask.AtsOp!M5855</f>
        <v>27</v>
      </c>
      <c r="G6326">
        <f>VLOOKUP(B6326,Prekės!$A$2:$E$3000,3,FALSE)</f>
        <v>215</v>
      </c>
      <c r="H6326">
        <f>VLOOKUP(B6326,Prekės!$A$2:$E$3000,4,FALSE)</f>
        <v>0.27500000000000002</v>
      </c>
      <c r="I6326">
        <f>VLOOKUP(B6326,Prekės!$A$2:$E$3000,5,FALSE)</f>
        <v>5</v>
      </c>
      <c r="J6326">
        <f t="shared" si="199"/>
        <v>7.4250000000000007</v>
      </c>
      <c r="K6326">
        <f t="shared" si="200"/>
        <v>7.4250000000000007</v>
      </c>
    </row>
    <row r="6327" spans="1:11">
      <c r="A6327" s="1">
        <f>Atask.AtsOp!A5856</f>
        <v>42467</v>
      </c>
      <c r="B6327" t="str">
        <f>Atask.AtsOp!E5856</f>
        <v>3005-0072</v>
      </c>
      <c r="C6327" t="str">
        <f>Atask.AtsOp!H5856</f>
        <v>Alk. kokt. "Mix Go" Melon Daiquiri, 0,275l 5%</v>
      </c>
      <c r="D6327" t="str">
        <f>Atask.AtsOp!N5856</f>
        <v>But.</v>
      </c>
      <c r="E6327" t="str">
        <f>Atask.AtsOp!I5856</f>
        <v>Pardavimo užsakymas</v>
      </c>
      <c r="F6327">
        <f>Atask.AtsOp!M5856</f>
        <v>-96</v>
      </c>
      <c r="G6327">
        <f>VLOOKUP(B6327,Prekės!$A$2:$E$3000,3,FALSE)</f>
        <v>215</v>
      </c>
      <c r="H6327">
        <f>VLOOKUP(B6327,Prekės!$A$2:$E$3000,4,FALSE)</f>
        <v>0.27500000000000002</v>
      </c>
      <c r="I6327">
        <f>VLOOKUP(B6327,Prekės!$A$2:$E$3000,5,FALSE)</f>
        <v>5</v>
      </c>
      <c r="J6327">
        <f t="shared" si="199"/>
        <v>-26.400000000000002</v>
      </c>
      <c r="K6327">
        <f t="shared" si="200"/>
        <v>-26.400000000000002</v>
      </c>
    </row>
    <row r="6328" spans="1:11">
      <c r="A6328" s="1">
        <f>Atask.AtsOp!A5857</f>
        <v>42466</v>
      </c>
      <c r="B6328" t="str">
        <f>Atask.AtsOp!E5857</f>
        <v>3005-0072</v>
      </c>
      <c r="C6328" t="str">
        <f>Atask.AtsOp!H5857</f>
        <v>Alk. kokt. "Mix Go" Melon Daiquiri, 0,275l 5%</v>
      </c>
      <c r="D6328" t="str">
        <f>Atask.AtsOp!N5857</f>
        <v>But.</v>
      </c>
      <c r="E6328" t="str">
        <f>Atask.AtsOp!I5857</f>
        <v>Perkelti</v>
      </c>
      <c r="F6328">
        <f>Atask.AtsOp!M5857</f>
        <v>2880</v>
      </c>
      <c r="G6328">
        <f>VLOOKUP(B6328,Prekės!$A$2:$E$3000,3,FALSE)</f>
        <v>215</v>
      </c>
      <c r="H6328">
        <f>VLOOKUP(B6328,Prekės!$A$2:$E$3000,4,FALSE)</f>
        <v>0.27500000000000002</v>
      </c>
      <c r="I6328">
        <f>VLOOKUP(B6328,Prekės!$A$2:$E$3000,5,FALSE)</f>
        <v>5</v>
      </c>
      <c r="J6328">
        <f t="shared" si="199"/>
        <v>792.00000000000011</v>
      </c>
      <c r="K6328">
        <f t="shared" si="200"/>
        <v>792.00000000000011</v>
      </c>
    </row>
    <row r="6329" spans="1:11">
      <c r="A6329" s="1">
        <f>Atask.AtsOp!A5858</f>
        <v>42466</v>
      </c>
      <c r="B6329" t="str">
        <f>Atask.AtsOp!E5858</f>
        <v>3005-0072</v>
      </c>
      <c r="C6329" t="str">
        <f>Atask.AtsOp!H5858</f>
        <v>Alk. kokt. "Mix Go" Melon Daiquiri, 0,275l 5%</v>
      </c>
      <c r="D6329" t="str">
        <f>Atask.AtsOp!N5858</f>
        <v>But.</v>
      </c>
      <c r="E6329" t="str">
        <f>Atask.AtsOp!I5858</f>
        <v>Perkelti</v>
      </c>
      <c r="F6329">
        <f>Atask.AtsOp!M5858</f>
        <v>180</v>
      </c>
      <c r="G6329">
        <f>VLOOKUP(B6329,Prekės!$A$2:$E$3000,3,FALSE)</f>
        <v>215</v>
      </c>
      <c r="H6329">
        <f>VLOOKUP(B6329,Prekės!$A$2:$E$3000,4,FALSE)</f>
        <v>0.27500000000000002</v>
      </c>
      <c r="I6329">
        <f>VLOOKUP(B6329,Prekės!$A$2:$E$3000,5,FALSE)</f>
        <v>5</v>
      </c>
      <c r="J6329">
        <f t="shared" si="199"/>
        <v>49.500000000000007</v>
      </c>
      <c r="K6329">
        <f t="shared" si="200"/>
        <v>49.500000000000007</v>
      </c>
    </row>
    <row r="6330" spans="1:11">
      <c r="A6330" s="1">
        <f>Atask.AtsOp!A5859</f>
        <v>42466</v>
      </c>
      <c r="B6330" t="str">
        <f>Atask.AtsOp!E5859</f>
        <v>3005-0072</v>
      </c>
      <c r="C6330" t="str">
        <f>Atask.AtsOp!H5859</f>
        <v>Alk. kokt. "Mix Go" Melon Daiquiri, 0,275l 5%</v>
      </c>
      <c r="D6330" t="str">
        <f>Atask.AtsOp!N5859</f>
        <v>But.</v>
      </c>
      <c r="E6330" t="str">
        <f>Atask.AtsOp!I5859</f>
        <v>Pardavimo užsakymas</v>
      </c>
      <c r="F6330">
        <f>Atask.AtsOp!M5859</f>
        <v>-192</v>
      </c>
      <c r="G6330">
        <f>VLOOKUP(B6330,Prekės!$A$2:$E$3000,3,FALSE)</f>
        <v>215</v>
      </c>
      <c r="H6330">
        <f>VLOOKUP(B6330,Prekės!$A$2:$E$3000,4,FALSE)</f>
        <v>0.27500000000000002</v>
      </c>
      <c r="I6330">
        <f>VLOOKUP(B6330,Prekės!$A$2:$E$3000,5,FALSE)</f>
        <v>5</v>
      </c>
      <c r="J6330">
        <f t="shared" si="199"/>
        <v>-52.800000000000004</v>
      </c>
      <c r="K6330">
        <f t="shared" si="200"/>
        <v>-52.800000000000004</v>
      </c>
    </row>
    <row r="6331" spans="1:11">
      <c r="A6331" s="1">
        <f>Atask.AtsOp!A5860</f>
        <v>42466</v>
      </c>
      <c r="B6331" t="str">
        <f>Atask.AtsOp!E5860</f>
        <v>3005-0072</v>
      </c>
      <c r="C6331" t="str">
        <f>Atask.AtsOp!H5860</f>
        <v>Alk. kokt. "Mix Go" Melon Daiquiri, 0,275l 5%</v>
      </c>
      <c r="D6331" t="str">
        <f>Atask.AtsOp!N5860</f>
        <v>But.</v>
      </c>
      <c r="E6331" t="str">
        <f>Atask.AtsOp!I5860</f>
        <v>Pardavimo užsakymas</v>
      </c>
      <c r="F6331">
        <f>Atask.AtsOp!M5860</f>
        <v>-324</v>
      </c>
      <c r="G6331">
        <f>VLOOKUP(B6331,Prekės!$A$2:$E$3000,3,FALSE)</f>
        <v>215</v>
      </c>
      <c r="H6331">
        <f>VLOOKUP(B6331,Prekės!$A$2:$E$3000,4,FALSE)</f>
        <v>0.27500000000000002</v>
      </c>
      <c r="I6331">
        <f>VLOOKUP(B6331,Prekės!$A$2:$E$3000,5,FALSE)</f>
        <v>5</v>
      </c>
      <c r="J6331">
        <f t="shared" si="199"/>
        <v>-89.100000000000009</v>
      </c>
      <c r="K6331">
        <f t="shared" si="200"/>
        <v>-89.100000000000009</v>
      </c>
    </row>
    <row r="6332" spans="1:11">
      <c r="A6332" s="1">
        <f>Atask.AtsOp!A5861</f>
        <v>42461</v>
      </c>
      <c r="B6332" t="str">
        <f>Atask.AtsOp!E5861</f>
        <v>3005-0072</v>
      </c>
      <c r="C6332" t="str">
        <f>Atask.AtsOp!H5861</f>
        <v>Alk. kokt. "Mix Go" Melon Daiquiri, 0,275l 5%</v>
      </c>
      <c r="D6332" t="str">
        <f>Atask.AtsOp!N5861</f>
        <v>But.</v>
      </c>
      <c r="E6332" t="str">
        <f>Atask.AtsOp!I5861</f>
        <v>Pardavimo užsakymas</v>
      </c>
      <c r="F6332">
        <f>Atask.AtsOp!M5861</f>
        <v>-396</v>
      </c>
      <c r="G6332">
        <f>VLOOKUP(B6332,Prekės!$A$2:$E$3000,3,FALSE)</f>
        <v>215</v>
      </c>
      <c r="H6332">
        <f>VLOOKUP(B6332,Prekės!$A$2:$E$3000,4,FALSE)</f>
        <v>0.27500000000000002</v>
      </c>
      <c r="I6332">
        <f>VLOOKUP(B6332,Prekės!$A$2:$E$3000,5,FALSE)</f>
        <v>5</v>
      </c>
      <c r="J6332">
        <f t="shared" si="199"/>
        <v>-108.9</v>
      </c>
      <c r="K6332">
        <f t="shared" si="200"/>
        <v>-108.9</v>
      </c>
    </row>
    <row r="6333" spans="1:11">
      <c r="A6333" s="1">
        <f>Atask.AtsOp!A5862</f>
        <v>42464</v>
      </c>
      <c r="B6333" t="str">
        <f>Atask.AtsOp!E5862</f>
        <v>3005-0072</v>
      </c>
      <c r="C6333" t="str">
        <f>Atask.AtsOp!H5862</f>
        <v>Alk. kokt. "Mix Go" Melon Daiquiri, 0,275l 5%</v>
      </c>
      <c r="D6333" t="str">
        <f>Atask.AtsOp!N5862</f>
        <v>But.</v>
      </c>
      <c r="E6333" t="str">
        <f>Atask.AtsOp!I5862</f>
        <v>Pardavimo užsakymas</v>
      </c>
      <c r="F6333">
        <f>Atask.AtsOp!M5862</f>
        <v>-264</v>
      </c>
      <c r="G6333">
        <f>VLOOKUP(B6333,Prekės!$A$2:$E$3000,3,FALSE)</f>
        <v>215</v>
      </c>
      <c r="H6333">
        <f>VLOOKUP(B6333,Prekės!$A$2:$E$3000,4,FALSE)</f>
        <v>0.27500000000000002</v>
      </c>
      <c r="I6333">
        <f>VLOOKUP(B6333,Prekės!$A$2:$E$3000,5,FALSE)</f>
        <v>5</v>
      </c>
      <c r="J6333">
        <f t="shared" si="199"/>
        <v>-72.600000000000009</v>
      </c>
      <c r="K6333">
        <f t="shared" si="200"/>
        <v>-72.600000000000009</v>
      </c>
    </row>
    <row r="6334" spans="1:11">
      <c r="A6334" s="1">
        <f>Atask.AtsOp!A5863</f>
        <v>42465</v>
      </c>
      <c r="B6334" t="str">
        <f>Atask.AtsOp!E5863</f>
        <v>3005-0072</v>
      </c>
      <c r="C6334" t="str">
        <f>Atask.AtsOp!H5863</f>
        <v>Alk. kokt. "Mix Go" Melon Daiquiri, 0,275l 5%</v>
      </c>
      <c r="D6334" t="str">
        <f>Atask.AtsOp!N5863</f>
        <v>But.</v>
      </c>
      <c r="E6334" t="str">
        <f>Atask.AtsOp!I5863</f>
        <v>Pardavimo užsakymas</v>
      </c>
      <c r="F6334">
        <f>Atask.AtsOp!M5863</f>
        <v>-96</v>
      </c>
      <c r="G6334">
        <f>VLOOKUP(B6334,Prekės!$A$2:$E$3000,3,FALSE)</f>
        <v>215</v>
      </c>
      <c r="H6334">
        <f>VLOOKUP(B6334,Prekės!$A$2:$E$3000,4,FALSE)</f>
        <v>0.27500000000000002</v>
      </c>
      <c r="I6334">
        <f>VLOOKUP(B6334,Prekės!$A$2:$E$3000,5,FALSE)</f>
        <v>5</v>
      </c>
      <c r="J6334">
        <f t="shared" si="199"/>
        <v>-26.400000000000002</v>
      </c>
      <c r="K6334">
        <f t="shared" si="200"/>
        <v>-26.400000000000002</v>
      </c>
    </row>
    <row r="6335" spans="1:11">
      <c r="A6335" s="1">
        <f>Atask.AtsOp!A5864</f>
        <v>42466</v>
      </c>
      <c r="B6335" t="str">
        <f>Atask.AtsOp!E5864</f>
        <v>3005-0072</v>
      </c>
      <c r="C6335" t="str">
        <f>Atask.AtsOp!H5864</f>
        <v>Alk. kokt. "Mix Go" Melon Daiquiri, 0,275l 5%</v>
      </c>
      <c r="D6335" t="str">
        <f>Atask.AtsOp!N5864</f>
        <v>But.</v>
      </c>
      <c r="E6335" t="str">
        <f>Atask.AtsOp!I5864</f>
        <v>Pardavimo užsakymas</v>
      </c>
      <c r="F6335">
        <f>Atask.AtsOp!M5864</f>
        <v>-180</v>
      </c>
      <c r="G6335">
        <f>VLOOKUP(B6335,Prekės!$A$2:$E$3000,3,FALSE)</f>
        <v>215</v>
      </c>
      <c r="H6335">
        <f>VLOOKUP(B6335,Prekės!$A$2:$E$3000,4,FALSE)</f>
        <v>0.27500000000000002</v>
      </c>
      <c r="I6335">
        <f>VLOOKUP(B6335,Prekės!$A$2:$E$3000,5,FALSE)</f>
        <v>5</v>
      </c>
      <c r="J6335">
        <f t="shared" si="199"/>
        <v>-49.500000000000007</v>
      </c>
      <c r="K6335">
        <f t="shared" si="200"/>
        <v>-49.500000000000007</v>
      </c>
    </row>
    <row r="6336" spans="1:11">
      <c r="A6336" s="1">
        <f>Atask.AtsOp!A5865</f>
        <v>42461</v>
      </c>
      <c r="B6336" t="str">
        <f>Atask.AtsOp!E5865</f>
        <v>3005-0072</v>
      </c>
      <c r="C6336" t="str">
        <f>Atask.AtsOp!H5865</f>
        <v>Alk. kokt. "Mix Go" Melon Daiquiri, 0,275l 5%</v>
      </c>
      <c r="D6336" t="str">
        <f>Atask.AtsOp!N5865</f>
        <v>But.</v>
      </c>
      <c r="E6336" t="str">
        <f>Atask.AtsOp!I5865</f>
        <v>Pardavimo užsakymas</v>
      </c>
      <c r="F6336">
        <f>Atask.AtsOp!M5865</f>
        <v>-264</v>
      </c>
      <c r="G6336">
        <f>VLOOKUP(B6336,Prekės!$A$2:$E$3000,3,FALSE)</f>
        <v>215</v>
      </c>
      <c r="H6336">
        <f>VLOOKUP(B6336,Prekės!$A$2:$E$3000,4,FALSE)</f>
        <v>0.27500000000000002</v>
      </c>
      <c r="I6336">
        <f>VLOOKUP(B6336,Prekės!$A$2:$E$3000,5,FALSE)</f>
        <v>5</v>
      </c>
      <c r="J6336">
        <f t="shared" si="199"/>
        <v>-72.600000000000009</v>
      </c>
      <c r="K6336">
        <f t="shared" si="200"/>
        <v>-72.600000000000009</v>
      </c>
    </row>
    <row r="6337" spans="1:11">
      <c r="A6337" s="1">
        <f>Atask.AtsOp!A5866</f>
        <v>42473</v>
      </c>
      <c r="B6337" t="str">
        <f>Atask.AtsOp!E5866</f>
        <v>3005-0072</v>
      </c>
      <c r="C6337" t="str">
        <f>Atask.AtsOp!H5866</f>
        <v>Alk. kokt. "Mix Go" Melon Daiquiri, 0,275l 5%</v>
      </c>
      <c r="D6337" t="str">
        <f>Atask.AtsOp!N5866</f>
        <v>But.</v>
      </c>
      <c r="E6337" t="str">
        <f>Atask.AtsOp!I5866</f>
        <v>Pardavimo užsakymas</v>
      </c>
      <c r="F6337">
        <f>Atask.AtsOp!M5866</f>
        <v>-240</v>
      </c>
      <c r="G6337">
        <f>VLOOKUP(B6337,Prekės!$A$2:$E$3000,3,FALSE)</f>
        <v>215</v>
      </c>
      <c r="H6337">
        <f>VLOOKUP(B6337,Prekės!$A$2:$E$3000,4,FALSE)</f>
        <v>0.27500000000000002</v>
      </c>
      <c r="I6337">
        <f>VLOOKUP(B6337,Prekės!$A$2:$E$3000,5,FALSE)</f>
        <v>5</v>
      </c>
      <c r="J6337">
        <f t="shared" si="199"/>
        <v>-66</v>
      </c>
      <c r="K6337">
        <f t="shared" si="200"/>
        <v>-66</v>
      </c>
    </row>
    <row r="6338" spans="1:11">
      <c r="A6338" s="1">
        <f>Atask.AtsOp!A5867</f>
        <v>42474</v>
      </c>
      <c r="B6338" t="str">
        <f>Atask.AtsOp!E5867</f>
        <v>3005-0072</v>
      </c>
      <c r="C6338" t="str">
        <f>Atask.AtsOp!H5867</f>
        <v>Alk. kokt. "Mix Go" Melon Daiquiri, 0,275l 5%</v>
      </c>
      <c r="D6338" t="str">
        <f>Atask.AtsOp!N5867</f>
        <v>But.</v>
      </c>
      <c r="E6338" t="str">
        <f>Atask.AtsOp!I5867</f>
        <v>Pardavimo užsakymas</v>
      </c>
      <c r="F6338">
        <f>Atask.AtsOp!M5867</f>
        <v>-612</v>
      </c>
      <c r="G6338">
        <f>VLOOKUP(B6338,Prekės!$A$2:$E$3000,3,FALSE)</f>
        <v>215</v>
      </c>
      <c r="H6338">
        <f>VLOOKUP(B6338,Prekės!$A$2:$E$3000,4,FALSE)</f>
        <v>0.27500000000000002</v>
      </c>
      <c r="I6338">
        <f>VLOOKUP(B6338,Prekės!$A$2:$E$3000,5,FALSE)</f>
        <v>5</v>
      </c>
      <c r="J6338">
        <f t="shared" si="199"/>
        <v>-168.3</v>
      </c>
      <c r="K6338">
        <f t="shared" si="200"/>
        <v>-168.3</v>
      </c>
    </row>
    <row r="6339" spans="1:11">
      <c r="A6339" s="1">
        <f>Atask.AtsOp!A5868</f>
        <v>42474</v>
      </c>
      <c r="B6339" t="str">
        <f>Atask.AtsOp!E5868</f>
        <v>3005-0072</v>
      </c>
      <c r="C6339" t="str">
        <f>Atask.AtsOp!H5868</f>
        <v>Alk. kokt. "Mix Go" Melon Daiquiri, 0,275l 5%</v>
      </c>
      <c r="D6339" t="str">
        <f>Atask.AtsOp!N5868</f>
        <v>But.</v>
      </c>
      <c r="E6339" t="str">
        <f>Atask.AtsOp!I5868</f>
        <v>Pardavimo užsakymas</v>
      </c>
      <c r="F6339">
        <f>Atask.AtsOp!M5868</f>
        <v>-81</v>
      </c>
      <c r="G6339">
        <f>VLOOKUP(B6339,Prekės!$A$2:$E$3000,3,FALSE)</f>
        <v>215</v>
      </c>
      <c r="H6339">
        <f>VLOOKUP(B6339,Prekės!$A$2:$E$3000,4,FALSE)</f>
        <v>0.27500000000000002</v>
      </c>
      <c r="I6339">
        <f>VLOOKUP(B6339,Prekės!$A$2:$E$3000,5,FALSE)</f>
        <v>5</v>
      </c>
      <c r="J6339">
        <f t="shared" si="199"/>
        <v>-22.275000000000002</v>
      </c>
      <c r="K6339">
        <f t="shared" si="200"/>
        <v>-22.275000000000002</v>
      </c>
    </row>
    <row r="6340" spans="1:11">
      <c r="A6340" s="1">
        <f>Atask.AtsOp!A5869</f>
        <v>42474</v>
      </c>
      <c r="B6340" t="str">
        <f>Atask.AtsOp!E5869</f>
        <v>3005-0072</v>
      </c>
      <c r="C6340" t="str">
        <f>Atask.AtsOp!H5869</f>
        <v>Alk. kokt. "Mix Go" Melon Daiquiri, 0,275l 5%</v>
      </c>
      <c r="D6340" t="str">
        <f>Atask.AtsOp!N5869</f>
        <v>But.</v>
      </c>
      <c r="E6340" t="str">
        <f>Atask.AtsOp!I5869</f>
        <v>Pardavimo užsakymas</v>
      </c>
      <c r="F6340">
        <f>Atask.AtsOp!M5869</f>
        <v>-15</v>
      </c>
      <c r="G6340">
        <f>VLOOKUP(B6340,Prekės!$A$2:$E$3000,3,FALSE)</f>
        <v>215</v>
      </c>
      <c r="H6340">
        <f>VLOOKUP(B6340,Prekės!$A$2:$E$3000,4,FALSE)</f>
        <v>0.27500000000000002</v>
      </c>
      <c r="I6340">
        <f>VLOOKUP(B6340,Prekės!$A$2:$E$3000,5,FALSE)</f>
        <v>5</v>
      </c>
      <c r="J6340">
        <f t="shared" si="199"/>
        <v>-4.125</v>
      </c>
      <c r="K6340">
        <f t="shared" si="200"/>
        <v>-4.125</v>
      </c>
    </row>
    <row r="6341" spans="1:11">
      <c r="A6341" s="1">
        <f>Atask.AtsOp!A5870</f>
        <v>42472</v>
      </c>
      <c r="B6341" t="str">
        <f>Atask.AtsOp!E5870</f>
        <v>3005-0072</v>
      </c>
      <c r="C6341" t="str">
        <f>Atask.AtsOp!H5870</f>
        <v>Alk. kokt. "Mix Go" Melon Daiquiri, 0,275l 5%</v>
      </c>
      <c r="D6341" t="str">
        <f>Atask.AtsOp!N5870</f>
        <v>But.</v>
      </c>
      <c r="E6341" t="str">
        <f>Atask.AtsOp!I5870</f>
        <v>Pardavimo užsakymas</v>
      </c>
      <c r="F6341">
        <f>Atask.AtsOp!M5870</f>
        <v>-444</v>
      </c>
      <c r="G6341">
        <f>VLOOKUP(B6341,Prekės!$A$2:$E$3000,3,FALSE)</f>
        <v>215</v>
      </c>
      <c r="H6341">
        <f>VLOOKUP(B6341,Prekės!$A$2:$E$3000,4,FALSE)</f>
        <v>0.27500000000000002</v>
      </c>
      <c r="I6341">
        <f>VLOOKUP(B6341,Prekės!$A$2:$E$3000,5,FALSE)</f>
        <v>5</v>
      </c>
      <c r="J6341">
        <f t="shared" si="199"/>
        <v>-122.10000000000001</v>
      </c>
      <c r="K6341">
        <f t="shared" si="200"/>
        <v>-122.10000000000001</v>
      </c>
    </row>
    <row r="6342" spans="1:11">
      <c r="A6342" s="1">
        <f>Atask.AtsOp!A5871</f>
        <v>42472</v>
      </c>
      <c r="B6342" t="str">
        <f>Atask.AtsOp!E5871</f>
        <v>3005-0072</v>
      </c>
      <c r="C6342" t="str">
        <f>Atask.AtsOp!H5871</f>
        <v>Alk. kokt. "Mix Go" Melon Daiquiri, 0,275l 5%</v>
      </c>
      <c r="D6342" t="str">
        <f>Atask.AtsOp!N5871</f>
        <v>But.</v>
      </c>
      <c r="E6342" t="str">
        <f>Atask.AtsOp!I5871</f>
        <v>Pardavimo užsakymas</v>
      </c>
      <c r="F6342">
        <f>Atask.AtsOp!M5871</f>
        <v>-96</v>
      </c>
      <c r="G6342">
        <f>VLOOKUP(B6342,Prekės!$A$2:$E$3000,3,FALSE)</f>
        <v>215</v>
      </c>
      <c r="H6342">
        <f>VLOOKUP(B6342,Prekės!$A$2:$E$3000,4,FALSE)</f>
        <v>0.27500000000000002</v>
      </c>
      <c r="I6342">
        <f>VLOOKUP(B6342,Prekės!$A$2:$E$3000,5,FALSE)</f>
        <v>5</v>
      </c>
      <c r="J6342">
        <f t="shared" si="199"/>
        <v>-26.400000000000002</v>
      </c>
      <c r="K6342">
        <f t="shared" si="200"/>
        <v>-26.400000000000002</v>
      </c>
    </row>
    <row r="6343" spans="1:11">
      <c r="A6343" s="1">
        <f>Atask.AtsOp!A5872</f>
        <v>42471</v>
      </c>
      <c r="B6343" t="str">
        <f>Atask.AtsOp!E5872</f>
        <v>3005-0072</v>
      </c>
      <c r="C6343" t="str">
        <f>Atask.AtsOp!H5872</f>
        <v>Alk. kokt. "Mix Go" Melon Daiquiri, 0,275l 5%</v>
      </c>
      <c r="D6343" t="str">
        <f>Atask.AtsOp!N5872</f>
        <v>But.</v>
      </c>
      <c r="E6343" t="str">
        <f>Atask.AtsOp!I5872</f>
        <v>Pardavimo užsakymas</v>
      </c>
      <c r="F6343">
        <f>Atask.AtsOp!M5872</f>
        <v>-336</v>
      </c>
      <c r="G6343">
        <f>VLOOKUP(B6343,Prekės!$A$2:$E$3000,3,FALSE)</f>
        <v>215</v>
      </c>
      <c r="H6343">
        <f>VLOOKUP(B6343,Prekės!$A$2:$E$3000,4,FALSE)</f>
        <v>0.27500000000000002</v>
      </c>
      <c r="I6343">
        <f>VLOOKUP(B6343,Prekės!$A$2:$E$3000,5,FALSE)</f>
        <v>5</v>
      </c>
      <c r="J6343">
        <f t="shared" si="199"/>
        <v>-92.4</v>
      </c>
      <c r="K6343">
        <f t="shared" si="200"/>
        <v>-92.4</v>
      </c>
    </row>
    <row r="6344" spans="1:11">
      <c r="A6344" s="1">
        <f>Atask.AtsOp!A5873</f>
        <v>42471</v>
      </c>
      <c r="B6344" t="str">
        <f>Atask.AtsOp!E5873</f>
        <v>3005-0072</v>
      </c>
      <c r="C6344" t="str">
        <f>Atask.AtsOp!H5873</f>
        <v>Alk. kokt. "Mix Go" Melon Daiquiri, 0,275l 5%</v>
      </c>
      <c r="D6344" t="str">
        <f>Atask.AtsOp!N5873</f>
        <v>But.</v>
      </c>
      <c r="E6344" t="str">
        <f>Atask.AtsOp!I5873</f>
        <v>Pardavimo užsakymas</v>
      </c>
      <c r="F6344">
        <f>Atask.AtsOp!M5873</f>
        <v>-144</v>
      </c>
      <c r="G6344">
        <f>VLOOKUP(B6344,Prekės!$A$2:$E$3000,3,FALSE)</f>
        <v>215</v>
      </c>
      <c r="H6344">
        <f>VLOOKUP(B6344,Prekės!$A$2:$E$3000,4,FALSE)</f>
        <v>0.27500000000000002</v>
      </c>
      <c r="I6344">
        <f>VLOOKUP(B6344,Prekės!$A$2:$E$3000,5,FALSE)</f>
        <v>5</v>
      </c>
      <c r="J6344">
        <f t="shared" si="199"/>
        <v>-39.6</v>
      </c>
      <c r="K6344">
        <f t="shared" si="200"/>
        <v>-39.6</v>
      </c>
    </row>
    <row r="6345" spans="1:11">
      <c r="A6345" s="1">
        <f>Atask.AtsOp!A5874</f>
        <v>42468</v>
      </c>
      <c r="B6345" t="str">
        <f>Atask.AtsOp!E5874</f>
        <v>3005-0072</v>
      </c>
      <c r="C6345" t="str">
        <f>Atask.AtsOp!H5874</f>
        <v>Alk. kokt. "Mix Go" Melon Daiquiri, 0,275l 5%</v>
      </c>
      <c r="D6345" t="str">
        <f>Atask.AtsOp!N5874</f>
        <v>But.</v>
      </c>
      <c r="E6345" t="str">
        <f>Atask.AtsOp!I5874</f>
        <v>Pardavimo užsakymas</v>
      </c>
      <c r="F6345">
        <f>Atask.AtsOp!M5874</f>
        <v>-264</v>
      </c>
      <c r="G6345">
        <f>VLOOKUP(B6345,Prekės!$A$2:$E$3000,3,FALSE)</f>
        <v>215</v>
      </c>
      <c r="H6345">
        <f>VLOOKUP(B6345,Prekės!$A$2:$E$3000,4,FALSE)</f>
        <v>0.27500000000000002</v>
      </c>
      <c r="I6345">
        <f>VLOOKUP(B6345,Prekės!$A$2:$E$3000,5,FALSE)</f>
        <v>5</v>
      </c>
      <c r="J6345">
        <f t="shared" si="199"/>
        <v>-72.600000000000009</v>
      </c>
      <c r="K6345">
        <f t="shared" si="200"/>
        <v>-72.600000000000009</v>
      </c>
    </row>
    <row r="6346" spans="1:11">
      <c r="A6346" s="1">
        <f>Atask.AtsOp!A5875</f>
        <v>42467</v>
      </c>
      <c r="B6346" t="str">
        <f>Atask.AtsOp!E5875</f>
        <v>3005-0072</v>
      </c>
      <c r="C6346" t="str">
        <f>Atask.AtsOp!H5875</f>
        <v>Alk. kokt. "Mix Go" Melon Daiquiri, 0,275l 5%</v>
      </c>
      <c r="D6346" t="str">
        <f>Atask.AtsOp!N5875</f>
        <v>But.</v>
      </c>
      <c r="E6346" t="str">
        <f>Atask.AtsOp!I5875</f>
        <v>Pardavimo užsakymas</v>
      </c>
      <c r="F6346">
        <f>Atask.AtsOp!M5875</f>
        <v>-120</v>
      </c>
      <c r="G6346">
        <f>VLOOKUP(B6346,Prekės!$A$2:$E$3000,3,FALSE)</f>
        <v>215</v>
      </c>
      <c r="H6346">
        <f>VLOOKUP(B6346,Prekės!$A$2:$E$3000,4,FALSE)</f>
        <v>0.27500000000000002</v>
      </c>
      <c r="I6346">
        <f>VLOOKUP(B6346,Prekės!$A$2:$E$3000,5,FALSE)</f>
        <v>5</v>
      </c>
      <c r="J6346">
        <f t="shared" si="199"/>
        <v>-33</v>
      </c>
      <c r="K6346">
        <f t="shared" si="200"/>
        <v>-33</v>
      </c>
    </row>
    <row r="6347" spans="1:11">
      <c r="A6347" s="1">
        <f>Atask.AtsOp!A5876</f>
        <v>42475</v>
      </c>
      <c r="B6347" t="str">
        <f>Atask.AtsOp!E5876</f>
        <v>3005-0072</v>
      </c>
      <c r="C6347" t="str">
        <f>Atask.AtsOp!H5876</f>
        <v>Alk. kokt. "Mix Go" Melon Daiquiri, 0,275l 5%</v>
      </c>
      <c r="D6347" t="str">
        <f>Atask.AtsOp!N5876</f>
        <v>But.</v>
      </c>
      <c r="E6347" t="str">
        <f>Atask.AtsOp!I5876</f>
        <v>Pardavimo užsakymas</v>
      </c>
      <c r="F6347">
        <f>Atask.AtsOp!M5876</f>
        <v>-144</v>
      </c>
      <c r="G6347">
        <f>VLOOKUP(B6347,Prekės!$A$2:$E$3000,3,FALSE)</f>
        <v>215</v>
      </c>
      <c r="H6347">
        <f>VLOOKUP(B6347,Prekės!$A$2:$E$3000,4,FALSE)</f>
        <v>0.27500000000000002</v>
      </c>
      <c r="I6347">
        <f>VLOOKUP(B6347,Prekės!$A$2:$E$3000,5,FALSE)</f>
        <v>5</v>
      </c>
      <c r="J6347">
        <f t="shared" si="199"/>
        <v>-39.6</v>
      </c>
      <c r="K6347">
        <f t="shared" si="200"/>
        <v>-39.6</v>
      </c>
    </row>
    <row r="6348" spans="1:11">
      <c r="A6348" s="1" t="e">
        <f>Atask.AtsOp!#REF!</f>
        <v>#REF!</v>
      </c>
      <c r="B6348" t="e">
        <f>Atask.AtsOp!#REF!</f>
        <v>#REF!</v>
      </c>
      <c r="C6348" t="e">
        <f>Atask.AtsOp!#REF!</f>
        <v>#REF!</v>
      </c>
      <c r="D6348" t="e">
        <f>Atask.AtsOp!#REF!</f>
        <v>#REF!</v>
      </c>
      <c r="E6348" t="e">
        <f>Atask.AtsOp!#REF!</f>
        <v>#REF!</v>
      </c>
      <c r="F6348" t="e">
        <f>Atask.AtsOp!#REF!</f>
        <v>#REF!</v>
      </c>
      <c r="G6348" t="e">
        <f>VLOOKUP(B6348,Prekės!$A$2:$E$3000,3,FALSE)</f>
        <v>#REF!</v>
      </c>
      <c r="H6348" t="e">
        <f>VLOOKUP(B6348,Prekės!$A$2:$E$3000,4,FALSE)</f>
        <v>#REF!</v>
      </c>
      <c r="I6348" t="e">
        <f>VLOOKUP(B6348,Prekės!$A$2:$E$3000,5,FALSE)</f>
        <v>#REF!</v>
      </c>
      <c r="J6348" t="e">
        <f t="shared" si="199"/>
        <v>#REF!</v>
      </c>
      <c r="K6348" t="e">
        <f t="shared" si="200"/>
        <v>#REF!</v>
      </c>
    </row>
    <row r="6349" spans="1:11">
      <c r="A6349" s="1">
        <f>Atask.AtsOp!A5877</f>
        <v>42482</v>
      </c>
      <c r="B6349" t="str">
        <f>Atask.AtsOp!E5877</f>
        <v>3005-0072</v>
      </c>
      <c r="C6349" t="str">
        <f>Atask.AtsOp!H5877</f>
        <v>Alk. kokt. "Mix Go" Melon Daiquiri, 0,275l 5%</v>
      </c>
      <c r="D6349" t="str">
        <f>Atask.AtsOp!N5877</f>
        <v>But.</v>
      </c>
      <c r="E6349" t="str">
        <f>Atask.AtsOp!I5877</f>
        <v>Pardavimo užsakymas</v>
      </c>
      <c r="F6349">
        <f>Atask.AtsOp!M5877</f>
        <v>-984</v>
      </c>
      <c r="G6349">
        <f>VLOOKUP(B6349,Prekės!$A$2:$E$3000,3,FALSE)</f>
        <v>215</v>
      </c>
      <c r="H6349">
        <f>VLOOKUP(B6349,Prekės!$A$2:$E$3000,4,FALSE)</f>
        <v>0.27500000000000002</v>
      </c>
      <c r="I6349">
        <f>VLOOKUP(B6349,Prekės!$A$2:$E$3000,5,FALSE)</f>
        <v>5</v>
      </c>
      <c r="J6349">
        <f t="shared" si="199"/>
        <v>-270.60000000000002</v>
      </c>
      <c r="K6349">
        <f t="shared" si="200"/>
        <v>-270.60000000000002</v>
      </c>
    </row>
    <row r="6350" spans="1:11">
      <c r="A6350" s="1">
        <f>Atask.AtsOp!A5878</f>
        <v>42480</v>
      </c>
      <c r="B6350" t="str">
        <f>Atask.AtsOp!E5878</f>
        <v>3005-0072</v>
      </c>
      <c r="C6350" t="str">
        <f>Atask.AtsOp!H5878</f>
        <v>Alk. kokt. "Mix Go" Melon Daiquiri, 0,275l 5%</v>
      </c>
      <c r="D6350" t="str">
        <f>Atask.AtsOp!N5878</f>
        <v>But.</v>
      </c>
      <c r="E6350" t="str">
        <f>Atask.AtsOp!I5878</f>
        <v>Pardavimo užsakymas</v>
      </c>
      <c r="F6350">
        <f>Atask.AtsOp!M5878</f>
        <v>-1248</v>
      </c>
      <c r="G6350">
        <f>VLOOKUP(B6350,Prekės!$A$2:$E$3000,3,FALSE)</f>
        <v>215</v>
      </c>
      <c r="H6350">
        <f>VLOOKUP(B6350,Prekės!$A$2:$E$3000,4,FALSE)</f>
        <v>0.27500000000000002</v>
      </c>
      <c r="I6350">
        <f>VLOOKUP(B6350,Prekės!$A$2:$E$3000,5,FALSE)</f>
        <v>5</v>
      </c>
      <c r="J6350">
        <f t="shared" si="199"/>
        <v>-343.20000000000005</v>
      </c>
      <c r="K6350">
        <f t="shared" si="200"/>
        <v>-343.20000000000005</v>
      </c>
    </row>
    <row r="6351" spans="1:11">
      <c r="A6351" s="1">
        <f>Atask.AtsOp!A5879</f>
        <v>42480</v>
      </c>
      <c r="B6351" t="str">
        <f>Atask.AtsOp!E5879</f>
        <v>3005-0072</v>
      </c>
      <c r="C6351" t="str">
        <f>Atask.AtsOp!H5879</f>
        <v>Alk. kokt. "Mix Go" Melon Daiquiri, 0,275l 5%</v>
      </c>
      <c r="D6351" t="str">
        <f>Atask.AtsOp!N5879</f>
        <v>But.</v>
      </c>
      <c r="E6351" t="str">
        <f>Atask.AtsOp!I5879</f>
        <v>Perkelti</v>
      </c>
      <c r="F6351">
        <f>Atask.AtsOp!M5879</f>
        <v>1483</v>
      </c>
      <c r="G6351">
        <f>VLOOKUP(B6351,Prekės!$A$2:$E$3000,3,FALSE)</f>
        <v>215</v>
      </c>
      <c r="H6351">
        <f>VLOOKUP(B6351,Prekės!$A$2:$E$3000,4,FALSE)</f>
        <v>0.27500000000000002</v>
      </c>
      <c r="I6351">
        <f>VLOOKUP(B6351,Prekės!$A$2:$E$3000,5,FALSE)</f>
        <v>5</v>
      </c>
      <c r="J6351">
        <f t="shared" si="199"/>
        <v>407.82500000000005</v>
      </c>
      <c r="K6351">
        <f t="shared" si="200"/>
        <v>407.82500000000005</v>
      </c>
    </row>
    <row r="6352" spans="1:11">
      <c r="A6352" s="1">
        <f>Atask.AtsOp!A5880</f>
        <v>42481</v>
      </c>
      <c r="B6352" t="str">
        <f>Atask.AtsOp!E5880</f>
        <v>3005-0072</v>
      </c>
      <c r="C6352" t="str">
        <f>Atask.AtsOp!H5880</f>
        <v>Alk. kokt. "Mix Go" Melon Daiquiri, 0,275l 5%</v>
      </c>
      <c r="D6352" t="str">
        <f>Atask.AtsOp!N5880</f>
        <v>But.</v>
      </c>
      <c r="E6352" t="str">
        <f>Atask.AtsOp!I5880</f>
        <v>Pardavimo užsakymas</v>
      </c>
      <c r="F6352">
        <f>Atask.AtsOp!M5880</f>
        <v>-72</v>
      </c>
      <c r="G6352">
        <f>VLOOKUP(B6352,Prekės!$A$2:$E$3000,3,FALSE)</f>
        <v>215</v>
      </c>
      <c r="H6352">
        <f>VLOOKUP(B6352,Prekės!$A$2:$E$3000,4,FALSE)</f>
        <v>0.27500000000000002</v>
      </c>
      <c r="I6352">
        <f>VLOOKUP(B6352,Prekės!$A$2:$E$3000,5,FALSE)</f>
        <v>5</v>
      </c>
      <c r="J6352">
        <f t="shared" si="199"/>
        <v>-19.8</v>
      </c>
      <c r="K6352">
        <f t="shared" si="200"/>
        <v>-19.8</v>
      </c>
    </row>
    <row r="6353" spans="1:11">
      <c r="A6353" s="1">
        <f>Atask.AtsOp!A5881</f>
        <v>42479</v>
      </c>
      <c r="B6353" t="str">
        <f>Atask.AtsOp!E5881</f>
        <v>3005-0072</v>
      </c>
      <c r="C6353" t="str">
        <f>Atask.AtsOp!H5881</f>
        <v>Alk. kokt. "Mix Go" Melon Daiquiri, 0,275l 5%</v>
      </c>
      <c r="D6353" t="str">
        <f>Atask.AtsOp!N5881</f>
        <v>But.</v>
      </c>
      <c r="E6353" t="str">
        <f>Atask.AtsOp!I5881</f>
        <v>Pardavimo užsakymas</v>
      </c>
      <c r="F6353">
        <f>Atask.AtsOp!M5881</f>
        <v>-888</v>
      </c>
      <c r="G6353">
        <f>VLOOKUP(B6353,Prekės!$A$2:$E$3000,3,FALSE)</f>
        <v>215</v>
      </c>
      <c r="H6353">
        <f>VLOOKUP(B6353,Prekės!$A$2:$E$3000,4,FALSE)</f>
        <v>0.27500000000000002</v>
      </c>
      <c r="I6353">
        <f>VLOOKUP(B6353,Prekės!$A$2:$E$3000,5,FALSE)</f>
        <v>5</v>
      </c>
      <c r="J6353">
        <f t="shared" si="199"/>
        <v>-244.20000000000002</v>
      </c>
      <c r="K6353">
        <f t="shared" si="200"/>
        <v>-244.20000000000002</v>
      </c>
    </row>
    <row r="6354" spans="1:11">
      <c r="A6354" s="1">
        <f>Atask.AtsOp!A5882</f>
        <v>42479</v>
      </c>
      <c r="B6354" t="str">
        <f>Atask.AtsOp!E5882</f>
        <v>3005-0072</v>
      </c>
      <c r="C6354" t="str">
        <f>Atask.AtsOp!H5882</f>
        <v>Alk. kokt. "Mix Go" Melon Daiquiri, 0,275l 5%</v>
      </c>
      <c r="D6354" t="str">
        <f>Atask.AtsOp!N5882</f>
        <v>But.</v>
      </c>
      <c r="E6354" t="str">
        <f>Atask.AtsOp!I5882</f>
        <v>Perkelti</v>
      </c>
      <c r="F6354">
        <f>Atask.AtsOp!M5882</f>
        <v>1440</v>
      </c>
      <c r="G6354">
        <f>VLOOKUP(B6354,Prekės!$A$2:$E$3000,3,FALSE)</f>
        <v>215</v>
      </c>
      <c r="H6354">
        <f>VLOOKUP(B6354,Prekės!$A$2:$E$3000,4,FALSE)</f>
        <v>0.27500000000000002</v>
      </c>
      <c r="I6354">
        <f>VLOOKUP(B6354,Prekės!$A$2:$E$3000,5,FALSE)</f>
        <v>5</v>
      </c>
      <c r="J6354">
        <f t="shared" si="199"/>
        <v>396.00000000000006</v>
      </c>
      <c r="K6354">
        <f t="shared" si="200"/>
        <v>396.00000000000006</v>
      </c>
    </row>
    <row r="6355" spans="1:11">
      <c r="A6355" s="1">
        <f>Atask.AtsOp!A5883</f>
        <v>42478</v>
      </c>
      <c r="B6355" t="str">
        <f>Atask.AtsOp!E5883</f>
        <v>3005-0072</v>
      </c>
      <c r="C6355" t="str">
        <f>Atask.AtsOp!H5883</f>
        <v>Alk. kokt. "Mix Go" Melon Daiquiri, 0,275l 5%</v>
      </c>
      <c r="D6355" t="str">
        <f>Atask.AtsOp!N5883</f>
        <v>But.</v>
      </c>
      <c r="E6355" t="str">
        <f>Atask.AtsOp!I5883</f>
        <v>Pardavimo užsakymas</v>
      </c>
      <c r="F6355">
        <f>Atask.AtsOp!M5883</f>
        <v>-2448</v>
      </c>
      <c r="G6355">
        <f>VLOOKUP(B6355,Prekės!$A$2:$E$3000,3,FALSE)</f>
        <v>215</v>
      </c>
      <c r="H6355">
        <f>VLOOKUP(B6355,Prekės!$A$2:$E$3000,4,FALSE)</f>
        <v>0.27500000000000002</v>
      </c>
      <c r="I6355">
        <f>VLOOKUP(B6355,Prekės!$A$2:$E$3000,5,FALSE)</f>
        <v>5</v>
      </c>
      <c r="J6355">
        <f t="shared" si="199"/>
        <v>-673.2</v>
      </c>
      <c r="K6355">
        <f t="shared" si="200"/>
        <v>-673.2</v>
      </c>
    </row>
    <row r="6356" spans="1:11">
      <c r="A6356" s="1">
        <f>Atask.AtsOp!A5884</f>
        <v>42485</v>
      </c>
      <c r="B6356" t="str">
        <f>Atask.AtsOp!E5884</f>
        <v>3005-0072</v>
      </c>
      <c r="C6356" t="str">
        <f>Atask.AtsOp!H5884</f>
        <v>Alk. kokt. "Mix Go" Melon Daiquiri, 0,275l 5%</v>
      </c>
      <c r="D6356" t="str">
        <f>Atask.AtsOp!N5884</f>
        <v>But.</v>
      </c>
      <c r="E6356" t="str">
        <f>Atask.AtsOp!I5884</f>
        <v>Pardavimo užsakymas</v>
      </c>
      <c r="F6356">
        <f>Atask.AtsOp!M5884</f>
        <v>-4</v>
      </c>
      <c r="G6356">
        <f>VLOOKUP(B6356,Prekės!$A$2:$E$3000,3,FALSE)</f>
        <v>215</v>
      </c>
      <c r="H6356">
        <f>VLOOKUP(B6356,Prekės!$A$2:$E$3000,4,FALSE)</f>
        <v>0.27500000000000002</v>
      </c>
      <c r="I6356">
        <f>VLOOKUP(B6356,Prekės!$A$2:$E$3000,5,FALSE)</f>
        <v>5</v>
      </c>
      <c r="J6356">
        <f t="shared" si="199"/>
        <v>-1.1000000000000001</v>
      </c>
      <c r="K6356">
        <f t="shared" si="200"/>
        <v>-1.1000000000000001</v>
      </c>
    </row>
    <row r="6357" spans="1:11">
      <c r="A6357" s="1">
        <f>Atask.AtsOp!A5885</f>
        <v>42490</v>
      </c>
      <c r="B6357" t="str">
        <f>Atask.AtsOp!E5885</f>
        <v>3005-0072</v>
      </c>
      <c r="C6357" t="str">
        <f>Atask.AtsOp!H5885</f>
        <v>Alk. kokt. "Mix Go" Melon Daiquiri, 0,275l 5%</v>
      </c>
      <c r="D6357" t="str">
        <f>Atask.AtsOp!N5885</f>
        <v>But.</v>
      </c>
      <c r="E6357" t="str">
        <f>Atask.AtsOp!I5885</f>
        <v>Perkelti</v>
      </c>
      <c r="F6357">
        <f>Atask.AtsOp!M5885</f>
        <v>-1</v>
      </c>
      <c r="G6357">
        <f>VLOOKUP(B6357,Prekės!$A$2:$E$3000,3,FALSE)</f>
        <v>215</v>
      </c>
      <c r="H6357">
        <f>VLOOKUP(B6357,Prekės!$A$2:$E$3000,4,FALSE)</f>
        <v>0.27500000000000002</v>
      </c>
      <c r="I6357">
        <f>VLOOKUP(B6357,Prekės!$A$2:$E$3000,5,FALSE)</f>
        <v>5</v>
      </c>
      <c r="J6357">
        <f t="shared" si="199"/>
        <v>-0.27500000000000002</v>
      </c>
      <c r="K6357">
        <f t="shared" si="200"/>
        <v>-0.27500000000000002</v>
      </c>
    </row>
    <row r="6358" spans="1:11">
      <c r="A6358" s="1" t="e">
        <f>Atask.AtsOp!#REF!</f>
        <v>#REF!</v>
      </c>
      <c r="B6358" t="e">
        <f>Atask.AtsOp!#REF!</f>
        <v>#REF!</v>
      </c>
      <c r="C6358" t="e">
        <f>Atask.AtsOp!#REF!</f>
        <v>#REF!</v>
      </c>
      <c r="D6358" t="e">
        <f>Atask.AtsOp!#REF!</f>
        <v>#REF!</v>
      </c>
      <c r="E6358" t="e">
        <f>Atask.AtsOp!#REF!</f>
        <v>#REF!</v>
      </c>
      <c r="F6358" t="e">
        <f>Atask.AtsOp!#REF!</f>
        <v>#REF!</v>
      </c>
      <c r="G6358" t="e">
        <f>VLOOKUP(B6358,Prekės!$A$2:$E$3000,3,FALSE)</f>
        <v>#REF!</v>
      </c>
      <c r="H6358" t="e">
        <f>VLOOKUP(B6358,Prekės!$A$2:$E$3000,4,FALSE)</f>
        <v>#REF!</v>
      </c>
      <c r="I6358" t="e">
        <f>VLOOKUP(B6358,Prekės!$A$2:$E$3000,5,FALSE)</f>
        <v>#REF!</v>
      </c>
      <c r="J6358" t="e">
        <f t="shared" si="199"/>
        <v>#REF!</v>
      </c>
      <c r="K6358" t="e">
        <f t="shared" si="200"/>
        <v>#REF!</v>
      </c>
    </row>
    <row r="6359" spans="1:11">
      <c r="A6359" s="1">
        <f>Atask.AtsOp!A5886</f>
        <v>42461</v>
      </c>
      <c r="B6359" t="str">
        <f>Atask.AtsOp!E5886</f>
        <v>3005-0072</v>
      </c>
      <c r="C6359" t="str">
        <f>Atask.AtsOp!H5886</f>
        <v>Alk. kokt. "Mix Go" Melon Daiquiri, 0,275l 5%</v>
      </c>
      <c r="D6359" t="str">
        <f>Atask.AtsOp!N5886</f>
        <v>But.</v>
      </c>
      <c r="E6359" t="str">
        <f>Atask.AtsOp!I5886</f>
        <v>KS</v>
      </c>
      <c r="F6359">
        <f>Atask.AtsOp!M5886</f>
        <v>1440</v>
      </c>
      <c r="G6359">
        <f>VLOOKUP(B6359,Prekės!$A$2:$E$3000,3,FALSE)</f>
        <v>215</v>
      </c>
      <c r="H6359">
        <f>VLOOKUP(B6359,Prekės!$A$2:$E$3000,4,FALSE)</f>
        <v>0.27500000000000002</v>
      </c>
      <c r="I6359">
        <f>VLOOKUP(B6359,Prekės!$A$2:$E$3000,5,FALSE)</f>
        <v>5</v>
      </c>
      <c r="J6359">
        <f t="shared" si="199"/>
        <v>396.00000000000006</v>
      </c>
      <c r="K6359">
        <f t="shared" si="200"/>
        <v>396.00000000000006</v>
      </c>
    </row>
    <row r="6360" spans="1:11">
      <c r="A6360" s="1">
        <f>Atask.AtsOp!A5887</f>
        <v>42466</v>
      </c>
      <c r="B6360" t="str">
        <f>Atask.AtsOp!E5887</f>
        <v>3005-0072</v>
      </c>
      <c r="C6360" t="str">
        <f>Atask.AtsOp!H5887</f>
        <v>Alk. kokt. "Mix Go" Melon Daiquiri, 0,275l 5%</v>
      </c>
      <c r="D6360" t="str">
        <f>Atask.AtsOp!N5887</f>
        <v>But.</v>
      </c>
      <c r="E6360" t="str">
        <f>Atask.AtsOp!I5887</f>
        <v>KS</v>
      </c>
      <c r="F6360">
        <f>Atask.AtsOp!M5887</f>
        <v>180</v>
      </c>
      <c r="G6360">
        <f>VLOOKUP(B6360,Prekės!$A$2:$E$3000,3,FALSE)</f>
        <v>215</v>
      </c>
      <c r="H6360">
        <f>VLOOKUP(B6360,Prekės!$A$2:$E$3000,4,FALSE)</f>
        <v>0.27500000000000002</v>
      </c>
      <c r="I6360">
        <f>VLOOKUP(B6360,Prekės!$A$2:$E$3000,5,FALSE)</f>
        <v>5</v>
      </c>
      <c r="J6360">
        <f t="shared" si="199"/>
        <v>49.500000000000007</v>
      </c>
      <c r="K6360">
        <f t="shared" si="200"/>
        <v>49.500000000000007</v>
      </c>
    </row>
    <row r="6361" spans="1:11">
      <c r="A6361" s="1">
        <f>Atask.AtsOp!A5888</f>
        <v>42466</v>
      </c>
      <c r="B6361" t="str">
        <f>Atask.AtsOp!E5888</f>
        <v>3005-0072</v>
      </c>
      <c r="C6361" t="str">
        <f>Atask.AtsOp!H5888</f>
        <v>Alk. kokt. "Mix Go" Melon Daiquiri, 0,275l 5%</v>
      </c>
      <c r="D6361" t="str">
        <f>Atask.AtsOp!N5888</f>
        <v>But.</v>
      </c>
      <c r="E6361" t="str">
        <f>Atask.AtsOp!I5888</f>
        <v>Perkelti</v>
      </c>
      <c r="F6361">
        <f>Atask.AtsOp!M5888</f>
        <v>-180</v>
      </c>
      <c r="G6361">
        <f>VLOOKUP(B6361,Prekės!$A$2:$E$3000,3,FALSE)</f>
        <v>215</v>
      </c>
      <c r="H6361">
        <f>VLOOKUP(B6361,Prekės!$A$2:$E$3000,4,FALSE)</f>
        <v>0.27500000000000002</v>
      </c>
      <c r="I6361">
        <f>VLOOKUP(B6361,Prekės!$A$2:$E$3000,5,FALSE)</f>
        <v>5</v>
      </c>
      <c r="J6361">
        <f t="shared" si="199"/>
        <v>-49.500000000000007</v>
      </c>
      <c r="K6361">
        <f t="shared" si="200"/>
        <v>-49.500000000000007</v>
      </c>
    </row>
    <row r="6362" spans="1:11">
      <c r="A6362" s="1">
        <f>Atask.AtsOp!A5889</f>
        <v>42466</v>
      </c>
      <c r="B6362" t="str">
        <f>Atask.AtsOp!E5889</f>
        <v>3005-0072</v>
      </c>
      <c r="C6362" t="str">
        <f>Atask.AtsOp!H5889</f>
        <v>Alk. kokt. "Mix Go" Melon Daiquiri, 0,275l 5%</v>
      </c>
      <c r="D6362" t="str">
        <f>Atask.AtsOp!N5889</f>
        <v>But.</v>
      </c>
      <c r="E6362" t="str">
        <f>Atask.AtsOp!I5889</f>
        <v>Perkelti</v>
      </c>
      <c r="F6362">
        <f>Atask.AtsOp!M5889</f>
        <v>-2880</v>
      </c>
      <c r="G6362">
        <f>VLOOKUP(B6362,Prekės!$A$2:$E$3000,3,FALSE)</f>
        <v>215</v>
      </c>
      <c r="H6362">
        <f>VLOOKUP(B6362,Prekės!$A$2:$E$3000,4,FALSE)</f>
        <v>0.27500000000000002</v>
      </c>
      <c r="I6362">
        <f>VLOOKUP(B6362,Prekės!$A$2:$E$3000,5,FALSE)</f>
        <v>5</v>
      </c>
      <c r="J6362">
        <f t="shared" si="199"/>
        <v>-792.00000000000011</v>
      </c>
      <c r="K6362">
        <f t="shared" si="200"/>
        <v>-792.00000000000011</v>
      </c>
    </row>
    <row r="6363" spans="1:11">
      <c r="A6363" s="1" t="e">
        <f>Atask.AtsOp!#REF!</f>
        <v>#REF!</v>
      </c>
      <c r="B6363" t="e">
        <f>Atask.AtsOp!#REF!</f>
        <v>#REF!</v>
      </c>
      <c r="C6363" t="e">
        <f>Atask.AtsOp!#REF!</f>
        <v>#REF!</v>
      </c>
      <c r="D6363" t="e">
        <f>Atask.AtsOp!#REF!</f>
        <v>#REF!</v>
      </c>
      <c r="E6363" t="e">
        <f>Atask.AtsOp!#REF!</f>
        <v>#REF!</v>
      </c>
      <c r="F6363" t="e">
        <f>Atask.AtsOp!#REF!</f>
        <v>#REF!</v>
      </c>
      <c r="G6363" t="e">
        <f>VLOOKUP(B6363,Prekės!$A$2:$E$3000,3,FALSE)</f>
        <v>#REF!</v>
      </c>
      <c r="H6363" t="e">
        <f>VLOOKUP(B6363,Prekės!$A$2:$E$3000,4,FALSE)</f>
        <v>#REF!</v>
      </c>
      <c r="I6363" t="e">
        <f>VLOOKUP(B6363,Prekės!$A$2:$E$3000,5,FALSE)</f>
        <v>#REF!</v>
      </c>
      <c r="J6363" t="e">
        <f t="shared" si="199"/>
        <v>#REF!</v>
      </c>
      <c r="K6363" t="e">
        <f t="shared" si="200"/>
        <v>#REF!</v>
      </c>
    </row>
    <row r="6364" spans="1:11">
      <c r="A6364" s="1">
        <f>Atask.AtsOp!A5890</f>
        <v>42466</v>
      </c>
      <c r="B6364" t="str">
        <f>Atask.AtsOp!E5890</f>
        <v>3005-0072</v>
      </c>
      <c r="C6364" t="str">
        <f>Atask.AtsOp!H5890</f>
        <v>Alk. kokt. "Mix Go" Melon Daiquiri, 0,275l 5%</v>
      </c>
      <c r="D6364" t="str">
        <f>Atask.AtsOp!N5890</f>
        <v>But.</v>
      </c>
      <c r="E6364" t="str">
        <f>Atask.AtsOp!I5890</f>
        <v>KS</v>
      </c>
      <c r="F6364">
        <f>Atask.AtsOp!M5890</f>
        <v>1440</v>
      </c>
      <c r="G6364">
        <f>VLOOKUP(B6364,Prekės!$A$2:$E$3000,3,FALSE)</f>
        <v>215</v>
      </c>
      <c r="H6364">
        <f>VLOOKUP(B6364,Prekės!$A$2:$E$3000,4,FALSE)</f>
        <v>0.27500000000000002</v>
      </c>
      <c r="I6364">
        <f>VLOOKUP(B6364,Prekės!$A$2:$E$3000,5,FALSE)</f>
        <v>5</v>
      </c>
      <c r="J6364">
        <f t="shared" si="199"/>
        <v>396.00000000000006</v>
      </c>
      <c r="K6364">
        <f t="shared" si="200"/>
        <v>396.00000000000006</v>
      </c>
    </row>
    <row r="6365" spans="1:11">
      <c r="A6365" s="1">
        <f>Atask.AtsOp!A5891</f>
        <v>42478</v>
      </c>
      <c r="B6365" t="str">
        <f>Atask.AtsOp!E5891</f>
        <v>3005-0072</v>
      </c>
      <c r="C6365" t="str">
        <f>Atask.AtsOp!H5891</f>
        <v>Alk. kokt. "Mix Go" Melon Daiquiri, 0,275l 5%</v>
      </c>
      <c r="D6365" t="str">
        <f>Atask.AtsOp!N5891</f>
        <v>But.</v>
      </c>
      <c r="E6365" t="str">
        <f>Atask.AtsOp!I5891</f>
        <v>KS</v>
      </c>
      <c r="F6365">
        <f>Atask.AtsOp!M5891</f>
        <v>1440</v>
      </c>
      <c r="G6365">
        <f>VLOOKUP(B6365,Prekės!$A$2:$E$3000,3,FALSE)</f>
        <v>215</v>
      </c>
      <c r="H6365">
        <f>VLOOKUP(B6365,Prekės!$A$2:$E$3000,4,FALSE)</f>
        <v>0.27500000000000002</v>
      </c>
      <c r="I6365">
        <f>VLOOKUP(B6365,Prekės!$A$2:$E$3000,5,FALSE)</f>
        <v>5</v>
      </c>
      <c r="J6365">
        <f t="shared" si="199"/>
        <v>396.00000000000006</v>
      </c>
      <c r="K6365">
        <f t="shared" si="200"/>
        <v>396.00000000000006</v>
      </c>
    </row>
    <row r="6366" spans="1:11">
      <c r="A6366" s="1">
        <f>Atask.AtsOp!A5892</f>
        <v>42479</v>
      </c>
      <c r="B6366" t="str">
        <f>Atask.AtsOp!E5892</f>
        <v>3005-0072</v>
      </c>
      <c r="C6366" t="str">
        <f>Atask.AtsOp!H5892</f>
        <v>Alk. kokt. "Mix Go" Melon Daiquiri, 0,275l 5%</v>
      </c>
      <c r="D6366" t="str">
        <f>Atask.AtsOp!N5892</f>
        <v>But.</v>
      </c>
      <c r="E6366" t="str">
        <f>Atask.AtsOp!I5892</f>
        <v>Perkelti</v>
      </c>
      <c r="F6366">
        <f>Atask.AtsOp!M5892</f>
        <v>-1440</v>
      </c>
      <c r="G6366">
        <f>VLOOKUP(B6366,Prekės!$A$2:$E$3000,3,FALSE)</f>
        <v>215</v>
      </c>
      <c r="H6366">
        <f>VLOOKUP(B6366,Prekės!$A$2:$E$3000,4,FALSE)</f>
        <v>0.27500000000000002</v>
      </c>
      <c r="I6366">
        <f>VLOOKUP(B6366,Prekės!$A$2:$E$3000,5,FALSE)</f>
        <v>5</v>
      </c>
      <c r="J6366">
        <f t="shared" si="199"/>
        <v>-396.00000000000006</v>
      </c>
      <c r="K6366">
        <f t="shared" si="200"/>
        <v>-396.00000000000006</v>
      </c>
    </row>
    <row r="6367" spans="1:11">
      <c r="A6367" s="1">
        <f>Atask.AtsOp!A5893</f>
        <v>42480</v>
      </c>
      <c r="B6367" t="str">
        <f>Atask.AtsOp!E5893</f>
        <v>3005-0072</v>
      </c>
      <c r="C6367" t="str">
        <f>Atask.AtsOp!H5893</f>
        <v>Alk. kokt. "Mix Go" Melon Daiquiri, 0,275l 5%</v>
      </c>
      <c r="D6367" t="str">
        <f>Atask.AtsOp!N5893</f>
        <v>But.</v>
      </c>
      <c r="E6367" t="str">
        <f>Atask.AtsOp!I5893</f>
        <v>Perkelti</v>
      </c>
      <c r="F6367">
        <f>Atask.AtsOp!M5893</f>
        <v>-1483</v>
      </c>
      <c r="G6367">
        <f>VLOOKUP(B6367,Prekės!$A$2:$E$3000,3,FALSE)</f>
        <v>215</v>
      </c>
      <c r="H6367">
        <f>VLOOKUP(B6367,Prekės!$A$2:$E$3000,4,FALSE)</f>
        <v>0.27500000000000002</v>
      </c>
      <c r="I6367">
        <f>VLOOKUP(B6367,Prekės!$A$2:$E$3000,5,FALSE)</f>
        <v>5</v>
      </c>
      <c r="J6367">
        <f t="shared" si="199"/>
        <v>-407.82500000000005</v>
      </c>
      <c r="K6367">
        <f t="shared" si="200"/>
        <v>-407.82500000000005</v>
      </c>
    </row>
    <row r="6368" spans="1:11">
      <c r="A6368" s="1">
        <f>Atask.AtsOp!A5894</f>
        <v>42479</v>
      </c>
      <c r="B6368" t="str">
        <f>Atask.AtsOp!E5894</f>
        <v>3005-0072</v>
      </c>
      <c r="C6368" t="str">
        <f>Atask.AtsOp!H5894</f>
        <v>Alk. kokt. "Mix Go" Melon Daiquiri, 0,275l 5%</v>
      </c>
      <c r="D6368" t="str">
        <f>Atask.AtsOp!N5894</f>
        <v>But.</v>
      </c>
      <c r="E6368" t="str">
        <f>Atask.AtsOp!I5894</f>
        <v>KS</v>
      </c>
      <c r="F6368">
        <f>Atask.AtsOp!M5894</f>
        <v>1483</v>
      </c>
      <c r="G6368">
        <f>VLOOKUP(B6368,Prekės!$A$2:$E$3000,3,FALSE)</f>
        <v>215</v>
      </c>
      <c r="H6368">
        <f>VLOOKUP(B6368,Prekės!$A$2:$E$3000,4,FALSE)</f>
        <v>0.27500000000000002</v>
      </c>
      <c r="I6368">
        <f>VLOOKUP(B6368,Prekės!$A$2:$E$3000,5,FALSE)</f>
        <v>5</v>
      </c>
      <c r="J6368">
        <f t="shared" si="199"/>
        <v>407.82500000000005</v>
      </c>
      <c r="K6368">
        <f t="shared" si="200"/>
        <v>407.82500000000005</v>
      </c>
    </row>
    <row r="6369" spans="1:11">
      <c r="A6369" s="1">
        <f>Atask.AtsOp!A5895</f>
        <v>42478</v>
      </c>
      <c r="B6369" t="str">
        <f>Atask.AtsOp!E5895</f>
        <v>3005-0072</v>
      </c>
      <c r="C6369" t="str">
        <f>Atask.AtsOp!H5895</f>
        <v>Alk. kokt. "Mix Go" Melon Daiquiri, 0,275l 5%</v>
      </c>
      <c r="D6369" t="str">
        <f>Atask.AtsOp!N5895</f>
        <v>But.</v>
      </c>
      <c r="E6369" t="str">
        <f>Atask.AtsOp!I5895</f>
        <v>KS</v>
      </c>
      <c r="F6369">
        <f>Atask.AtsOp!M5895</f>
        <v>1440</v>
      </c>
      <c r="G6369">
        <f>VLOOKUP(B6369,Prekės!$A$2:$E$3000,3,FALSE)</f>
        <v>215</v>
      </c>
      <c r="H6369">
        <f>VLOOKUP(B6369,Prekės!$A$2:$E$3000,4,FALSE)</f>
        <v>0.27500000000000002</v>
      </c>
      <c r="I6369">
        <f>VLOOKUP(B6369,Prekės!$A$2:$E$3000,5,FALSE)</f>
        <v>5</v>
      </c>
      <c r="J6369">
        <f t="shared" si="199"/>
        <v>396.00000000000006</v>
      </c>
      <c r="K6369">
        <f t="shared" si="200"/>
        <v>396.00000000000006</v>
      </c>
    </row>
    <row r="6370" spans="1:11">
      <c r="A6370" s="1">
        <f>Atask.AtsOp!A5896</f>
        <v>42478</v>
      </c>
      <c r="B6370" t="str">
        <f>Atask.AtsOp!E5896</f>
        <v>3005-0072</v>
      </c>
      <c r="C6370" t="str">
        <f>Atask.AtsOp!H5896</f>
        <v>Alk. kokt. "Mix Go" Melon Daiquiri, 0,275l 5%</v>
      </c>
      <c r="D6370" t="str">
        <f>Atask.AtsOp!N5896</f>
        <v>But.</v>
      </c>
      <c r="E6370" t="str">
        <f>Atask.AtsOp!I5896</f>
        <v>KS eilutė</v>
      </c>
      <c r="F6370">
        <f>Atask.AtsOp!M5896</f>
        <v>-1440</v>
      </c>
      <c r="G6370">
        <f>VLOOKUP(B6370,Prekės!$A$2:$E$3000,3,FALSE)</f>
        <v>215</v>
      </c>
      <c r="H6370">
        <f>VLOOKUP(B6370,Prekės!$A$2:$E$3000,4,FALSE)</f>
        <v>0.27500000000000002</v>
      </c>
      <c r="I6370">
        <f>VLOOKUP(B6370,Prekės!$A$2:$E$3000,5,FALSE)</f>
        <v>5</v>
      </c>
      <c r="J6370">
        <f t="shared" ref="J6370:J6433" si="201">IF(G6370=110,F6370*H6370*I6370,IF(G6370&lt;280,F6370*H6370,F6370*H6370*(I6370/100)))</f>
        <v>-396.00000000000006</v>
      </c>
      <c r="K6370">
        <f t="shared" ref="K6370:K6433" si="202">IF(EXACT(D6370,"But."),J6370,F6370)</f>
        <v>-396.00000000000006</v>
      </c>
    </row>
    <row r="6371" spans="1:11">
      <c r="A6371" s="1">
        <f>Atask.AtsOp!A5897</f>
        <v>42490</v>
      </c>
      <c r="B6371" t="str">
        <f>Atask.AtsOp!E5897</f>
        <v>3005-0072</v>
      </c>
      <c r="C6371" t="str">
        <f>Atask.AtsOp!H5897</f>
        <v>Alk. kokt. "Mix Go" Melon Daiquiri, 0,275l 5%</v>
      </c>
      <c r="D6371" t="str">
        <f>Atask.AtsOp!N5897</f>
        <v>But.</v>
      </c>
      <c r="E6371" t="str">
        <f>Atask.AtsOp!I5897</f>
        <v>Perkelti</v>
      </c>
      <c r="F6371">
        <f>Atask.AtsOp!M5897</f>
        <v>1</v>
      </c>
      <c r="G6371">
        <f>VLOOKUP(B6371,Prekės!$A$2:$E$3000,3,FALSE)</f>
        <v>215</v>
      </c>
      <c r="H6371">
        <f>VLOOKUP(B6371,Prekės!$A$2:$E$3000,4,FALSE)</f>
        <v>0.27500000000000002</v>
      </c>
      <c r="I6371">
        <f>VLOOKUP(B6371,Prekės!$A$2:$E$3000,5,FALSE)</f>
        <v>5</v>
      </c>
      <c r="J6371">
        <f t="shared" si="201"/>
        <v>0.27500000000000002</v>
      </c>
      <c r="K6371">
        <f t="shared" si="202"/>
        <v>0.27500000000000002</v>
      </c>
    </row>
    <row r="6372" spans="1:11">
      <c r="A6372" s="1">
        <f>Atask.AtsOp!A5898</f>
        <v>42490</v>
      </c>
      <c r="B6372" t="str">
        <f>Atask.AtsOp!E5898</f>
        <v>3005-0072</v>
      </c>
      <c r="C6372" t="str">
        <f>Atask.AtsOp!H5898</f>
        <v>Alk. kokt. "Mix Go" Melon Daiquiri, 0,275l 5%</v>
      </c>
      <c r="D6372" t="str">
        <f>Atask.AtsOp!N5898</f>
        <v>But.</v>
      </c>
      <c r="E6372" t="str">
        <f>Atask.AtsOp!I5898</f>
        <v>Pardavimo užsakymas</v>
      </c>
      <c r="F6372">
        <f>Atask.AtsOp!M5898</f>
        <v>-1</v>
      </c>
      <c r="G6372">
        <f>VLOOKUP(B6372,Prekės!$A$2:$E$3000,3,FALSE)</f>
        <v>215</v>
      </c>
      <c r="H6372">
        <f>VLOOKUP(B6372,Prekės!$A$2:$E$3000,4,FALSE)</f>
        <v>0.27500000000000002</v>
      </c>
      <c r="I6372">
        <f>VLOOKUP(B6372,Prekės!$A$2:$E$3000,5,FALSE)</f>
        <v>5</v>
      </c>
      <c r="J6372">
        <f t="shared" si="201"/>
        <v>-0.27500000000000002</v>
      </c>
      <c r="K6372">
        <f t="shared" si="202"/>
        <v>-0.27500000000000002</v>
      </c>
    </row>
    <row r="6373" spans="1:11">
      <c r="A6373" s="1">
        <f>Atask.AtsOp!A5899</f>
        <v>42466</v>
      </c>
      <c r="B6373" t="str">
        <f>Atask.AtsOp!E5899</f>
        <v>3005-0072E</v>
      </c>
      <c r="C6373" t="str">
        <f>Atask.AtsOp!H5899</f>
        <v>Alk. kokt. "Mix Go" Melon Daiquiri, 0,275l 5%</v>
      </c>
      <c r="D6373" t="str">
        <f>Atask.AtsOp!N5899</f>
        <v>But.</v>
      </c>
      <c r="E6373" t="str">
        <f>Atask.AtsOp!I5899</f>
        <v>Perkelti</v>
      </c>
      <c r="F6373">
        <f>Atask.AtsOp!M5899</f>
        <v>-180</v>
      </c>
      <c r="G6373">
        <f>VLOOKUP(B6373,Prekės!$A$2:$E$3000,3,FALSE)</f>
        <v>215</v>
      </c>
      <c r="H6373">
        <f>VLOOKUP(B6373,Prekės!$A$2:$E$3000,4,FALSE)</f>
        <v>0.27500000000000002</v>
      </c>
      <c r="I6373">
        <f>VLOOKUP(B6373,Prekės!$A$2:$E$3000,5,FALSE)</f>
        <v>5</v>
      </c>
      <c r="J6373">
        <f t="shared" si="201"/>
        <v>-49.500000000000007</v>
      </c>
      <c r="K6373">
        <f t="shared" si="202"/>
        <v>-49.500000000000007</v>
      </c>
    </row>
    <row r="6374" spans="1:11">
      <c r="A6374" s="1">
        <f>Atask.AtsOp!A5900</f>
        <v>42467</v>
      </c>
      <c r="B6374" t="str">
        <f>Atask.AtsOp!E5900</f>
        <v>3005-0072E</v>
      </c>
      <c r="C6374" t="str">
        <f>Atask.AtsOp!H5900</f>
        <v>Alk. kokt. "Mix Go" Melon Daiquiri, 0,275l 5%</v>
      </c>
      <c r="D6374" t="str">
        <f>Atask.AtsOp!N5900</f>
        <v>But.</v>
      </c>
      <c r="E6374" t="str">
        <f>Atask.AtsOp!I5900</f>
        <v>Pardavimo užsakymas</v>
      </c>
      <c r="F6374">
        <f>Atask.AtsOp!M5900</f>
        <v>-288</v>
      </c>
      <c r="G6374">
        <f>VLOOKUP(B6374,Prekės!$A$2:$E$3000,3,FALSE)</f>
        <v>215</v>
      </c>
      <c r="H6374">
        <f>VLOOKUP(B6374,Prekės!$A$2:$E$3000,4,FALSE)</f>
        <v>0.27500000000000002</v>
      </c>
      <c r="I6374">
        <f>VLOOKUP(B6374,Prekės!$A$2:$E$3000,5,FALSE)</f>
        <v>5</v>
      </c>
      <c r="J6374">
        <f t="shared" si="201"/>
        <v>-79.2</v>
      </c>
      <c r="K6374">
        <f t="shared" si="202"/>
        <v>-79.2</v>
      </c>
    </row>
    <row r="6375" spans="1:11">
      <c r="A6375" s="1">
        <f>Atask.AtsOp!A5901</f>
        <v>42461</v>
      </c>
      <c r="B6375" t="str">
        <f>Atask.AtsOp!E5901</f>
        <v>3005-0072E</v>
      </c>
      <c r="C6375" t="str">
        <f>Atask.AtsOp!H5901</f>
        <v>Alk. kokt. "Mix Go" Melon Daiquiri, 0,275l 5%</v>
      </c>
      <c r="D6375" t="str">
        <f>Atask.AtsOp!N5901</f>
        <v>But.</v>
      </c>
      <c r="E6375" t="str">
        <f>Atask.AtsOp!I5901</f>
        <v>Perkelti</v>
      </c>
      <c r="F6375">
        <f>Atask.AtsOp!M5901</f>
        <v>-2880</v>
      </c>
      <c r="G6375">
        <f>VLOOKUP(B6375,Prekės!$A$2:$E$3000,3,FALSE)</f>
        <v>215</v>
      </c>
      <c r="H6375">
        <f>VLOOKUP(B6375,Prekės!$A$2:$E$3000,4,FALSE)</f>
        <v>0.27500000000000002</v>
      </c>
      <c r="I6375">
        <f>VLOOKUP(B6375,Prekės!$A$2:$E$3000,5,FALSE)</f>
        <v>5</v>
      </c>
      <c r="J6375">
        <f t="shared" si="201"/>
        <v>-792.00000000000011</v>
      </c>
      <c r="K6375">
        <f t="shared" si="202"/>
        <v>-792.00000000000011</v>
      </c>
    </row>
    <row r="6376" spans="1:11">
      <c r="A6376" s="1">
        <f>Atask.AtsOp!A5902</f>
        <v>42475</v>
      </c>
      <c r="B6376" t="str">
        <f>Atask.AtsOp!E5902</f>
        <v>3005-0072E</v>
      </c>
      <c r="C6376" t="str">
        <f>Atask.AtsOp!H5902</f>
        <v>Alk. kokt. "Mix Go" Melon Daiquiri, 0,275l 5%</v>
      </c>
      <c r="D6376" t="str">
        <f>Atask.AtsOp!N5902</f>
        <v>But.</v>
      </c>
      <c r="E6376" t="str">
        <f>Atask.AtsOp!I5902</f>
        <v>Perkelti</v>
      </c>
      <c r="F6376">
        <f>Atask.AtsOp!M5902</f>
        <v>-2923</v>
      </c>
      <c r="G6376">
        <f>VLOOKUP(B6376,Prekės!$A$2:$E$3000,3,FALSE)</f>
        <v>215</v>
      </c>
      <c r="H6376">
        <f>VLOOKUP(B6376,Prekės!$A$2:$E$3000,4,FALSE)</f>
        <v>0.27500000000000002</v>
      </c>
      <c r="I6376">
        <f>VLOOKUP(B6376,Prekės!$A$2:$E$3000,5,FALSE)</f>
        <v>5</v>
      </c>
      <c r="J6376">
        <f t="shared" si="201"/>
        <v>-803.82500000000005</v>
      </c>
      <c r="K6376">
        <f t="shared" si="202"/>
        <v>-803.82500000000005</v>
      </c>
    </row>
    <row r="6377" spans="1:11">
      <c r="A6377" s="1">
        <f>Atask.AtsOp!A5903</f>
        <v>42490</v>
      </c>
      <c r="B6377" t="str">
        <f>Atask.AtsOp!E5903</f>
        <v>3005-0072E</v>
      </c>
      <c r="C6377" t="str">
        <f>Atask.AtsOp!H5903</f>
        <v>Alk. kokt. "Mix Go" Melon Daiquiri, 0,275l 5%</v>
      </c>
      <c r="D6377" t="str">
        <f>Atask.AtsOp!N5903</f>
        <v>But.</v>
      </c>
      <c r="E6377" t="str">
        <f>Atask.AtsOp!I5903</f>
        <v>Perkelti</v>
      </c>
      <c r="F6377">
        <f>Atask.AtsOp!M5903</f>
        <v>-5</v>
      </c>
      <c r="G6377">
        <f>VLOOKUP(B6377,Prekės!$A$2:$E$3000,3,FALSE)</f>
        <v>215</v>
      </c>
      <c r="H6377">
        <f>VLOOKUP(B6377,Prekės!$A$2:$E$3000,4,FALSE)</f>
        <v>0.27500000000000002</v>
      </c>
      <c r="I6377">
        <f>VLOOKUP(B6377,Prekės!$A$2:$E$3000,5,FALSE)</f>
        <v>5</v>
      </c>
      <c r="J6377">
        <f t="shared" si="201"/>
        <v>-1.375</v>
      </c>
      <c r="K6377">
        <f t="shared" si="202"/>
        <v>-1.375</v>
      </c>
    </row>
    <row r="6378" spans="1:11">
      <c r="A6378" s="1">
        <f>Atask.AtsOp!A5904</f>
        <v>42461</v>
      </c>
      <c r="B6378" t="str">
        <f>Atask.AtsOp!E5904</f>
        <v>3005-0072E</v>
      </c>
      <c r="C6378" t="str">
        <f>Atask.AtsOp!H5904</f>
        <v>Alk. kokt. "Mix Go" Melon Daiquiri, 0,275l 5%</v>
      </c>
      <c r="D6378" t="str">
        <f>Atask.AtsOp!N5904</f>
        <v>But.</v>
      </c>
      <c r="E6378" t="str">
        <f>Atask.AtsOp!I5904</f>
        <v>Perkelti</v>
      </c>
      <c r="F6378">
        <f>Atask.AtsOp!M5904</f>
        <v>2880</v>
      </c>
      <c r="G6378">
        <f>VLOOKUP(B6378,Prekės!$A$2:$E$3000,3,FALSE)</f>
        <v>215</v>
      </c>
      <c r="H6378">
        <f>VLOOKUP(B6378,Prekės!$A$2:$E$3000,4,FALSE)</f>
        <v>0.27500000000000002</v>
      </c>
      <c r="I6378">
        <f>VLOOKUP(B6378,Prekės!$A$2:$E$3000,5,FALSE)</f>
        <v>5</v>
      </c>
      <c r="J6378">
        <f t="shared" si="201"/>
        <v>792.00000000000011</v>
      </c>
      <c r="K6378">
        <f t="shared" si="202"/>
        <v>792.00000000000011</v>
      </c>
    </row>
    <row r="6379" spans="1:11">
      <c r="A6379" s="1">
        <f>Atask.AtsOp!A5905</f>
        <v>42466</v>
      </c>
      <c r="B6379" t="str">
        <f>Atask.AtsOp!E5905</f>
        <v>3005-0072E</v>
      </c>
      <c r="C6379" t="str">
        <f>Atask.AtsOp!H5905</f>
        <v>Alk. kokt. "Mix Go" Melon Daiquiri, 0,275l 5%</v>
      </c>
      <c r="D6379" t="str">
        <f>Atask.AtsOp!N5905</f>
        <v>But.</v>
      </c>
      <c r="E6379" t="str">
        <f>Atask.AtsOp!I5905</f>
        <v>KS eilutė</v>
      </c>
      <c r="F6379">
        <f>Atask.AtsOp!M5905</f>
        <v>-1440</v>
      </c>
      <c r="G6379">
        <f>VLOOKUP(B6379,Prekės!$A$2:$E$3000,3,FALSE)</f>
        <v>215</v>
      </c>
      <c r="H6379">
        <f>VLOOKUP(B6379,Prekės!$A$2:$E$3000,4,FALSE)</f>
        <v>0.27500000000000002</v>
      </c>
      <c r="I6379">
        <f>VLOOKUP(B6379,Prekės!$A$2:$E$3000,5,FALSE)</f>
        <v>5</v>
      </c>
      <c r="J6379">
        <f t="shared" si="201"/>
        <v>-396.00000000000006</v>
      </c>
      <c r="K6379">
        <f t="shared" si="202"/>
        <v>-396.00000000000006</v>
      </c>
    </row>
    <row r="6380" spans="1:11">
      <c r="A6380" s="1">
        <f>Atask.AtsOp!A5906</f>
        <v>42461</v>
      </c>
      <c r="B6380" t="str">
        <f>Atask.AtsOp!E5906</f>
        <v>3005-0072E</v>
      </c>
      <c r="C6380" t="str">
        <f>Atask.AtsOp!H5906</f>
        <v>Alk. kokt. "Mix Go" Melon Daiquiri, 0,275l 5%</v>
      </c>
      <c r="D6380" t="str">
        <f>Atask.AtsOp!N5906</f>
        <v>But.</v>
      </c>
      <c r="E6380" t="str">
        <f>Atask.AtsOp!I5906</f>
        <v>KS eilutė</v>
      </c>
      <c r="F6380">
        <f>Atask.AtsOp!M5906</f>
        <v>-1440</v>
      </c>
      <c r="G6380">
        <f>VLOOKUP(B6380,Prekės!$A$2:$E$3000,3,FALSE)</f>
        <v>215</v>
      </c>
      <c r="H6380">
        <f>VLOOKUP(B6380,Prekės!$A$2:$E$3000,4,FALSE)</f>
        <v>0.27500000000000002</v>
      </c>
      <c r="I6380">
        <f>VLOOKUP(B6380,Prekės!$A$2:$E$3000,5,FALSE)</f>
        <v>5</v>
      </c>
      <c r="J6380">
        <f t="shared" si="201"/>
        <v>-396.00000000000006</v>
      </c>
      <c r="K6380">
        <f t="shared" si="202"/>
        <v>-396.00000000000006</v>
      </c>
    </row>
    <row r="6381" spans="1:11">
      <c r="A6381" s="1">
        <f>Atask.AtsOp!A5907</f>
        <v>42466</v>
      </c>
      <c r="B6381" t="str">
        <f>Atask.AtsOp!E5907</f>
        <v>3005-0072E</v>
      </c>
      <c r="C6381" t="str">
        <f>Atask.AtsOp!H5907</f>
        <v>Alk. kokt. "Mix Go" Melon Daiquiri, 0,275l 5%</v>
      </c>
      <c r="D6381" t="str">
        <f>Atask.AtsOp!N5907</f>
        <v>But.</v>
      </c>
      <c r="E6381" t="str">
        <f>Atask.AtsOp!I5907</f>
        <v>Perkelti</v>
      </c>
      <c r="F6381">
        <f>Atask.AtsOp!M5907</f>
        <v>180</v>
      </c>
      <c r="G6381">
        <f>VLOOKUP(B6381,Prekės!$A$2:$E$3000,3,FALSE)</f>
        <v>215</v>
      </c>
      <c r="H6381">
        <f>VLOOKUP(B6381,Prekės!$A$2:$E$3000,4,FALSE)</f>
        <v>0.27500000000000002</v>
      </c>
      <c r="I6381">
        <f>VLOOKUP(B6381,Prekės!$A$2:$E$3000,5,FALSE)</f>
        <v>5</v>
      </c>
      <c r="J6381">
        <f t="shared" si="201"/>
        <v>49.500000000000007</v>
      </c>
      <c r="K6381">
        <f t="shared" si="202"/>
        <v>49.500000000000007</v>
      </c>
    </row>
    <row r="6382" spans="1:11">
      <c r="A6382" s="1">
        <f>Atask.AtsOp!A5908</f>
        <v>42466</v>
      </c>
      <c r="B6382" t="str">
        <f>Atask.AtsOp!E5908</f>
        <v>3005-0072E</v>
      </c>
      <c r="C6382" t="str">
        <f>Atask.AtsOp!H5908</f>
        <v>Alk. kokt. "Mix Go" Melon Daiquiri, 0,275l 5%</v>
      </c>
      <c r="D6382" t="str">
        <f>Atask.AtsOp!N5908</f>
        <v>But.</v>
      </c>
      <c r="E6382" t="str">
        <f>Atask.AtsOp!I5908</f>
        <v>KS eilutė</v>
      </c>
      <c r="F6382">
        <f>Atask.AtsOp!M5908</f>
        <v>-180</v>
      </c>
      <c r="G6382">
        <f>VLOOKUP(B6382,Prekės!$A$2:$E$3000,3,FALSE)</f>
        <v>215</v>
      </c>
      <c r="H6382">
        <f>VLOOKUP(B6382,Prekės!$A$2:$E$3000,4,FALSE)</f>
        <v>0.27500000000000002</v>
      </c>
      <c r="I6382">
        <f>VLOOKUP(B6382,Prekės!$A$2:$E$3000,5,FALSE)</f>
        <v>5</v>
      </c>
      <c r="J6382">
        <f t="shared" si="201"/>
        <v>-49.500000000000007</v>
      </c>
      <c r="K6382">
        <f t="shared" si="202"/>
        <v>-49.500000000000007</v>
      </c>
    </row>
    <row r="6383" spans="1:11">
      <c r="A6383" s="1">
        <f>Atask.AtsOp!A5909</f>
        <v>42475</v>
      </c>
      <c r="B6383" t="str">
        <f>Atask.AtsOp!E5909</f>
        <v>3005-0072E</v>
      </c>
      <c r="C6383" t="str">
        <f>Atask.AtsOp!H5909</f>
        <v>Alk. kokt. "Mix Go" Melon Daiquiri, 0,275l 5%</v>
      </c>
      <c r="D6383" t="str">
        <f>Atask.AtsOp!N5909</f>
        <v>But.</v>
      </c>
      <c r="E6383" t="str">
        <f>Atask.AtsOp!I5909</f>
        <v>Perkelti</v>
      </c>
      <c r="F6383">
        <f>Atask.AtsOp!M5909</f>
        <v>2923</v>
      </c>
      <c r="G6383">
        <f>VLOOKUP(B6383,Prekės!$A$2:$E$3000,3,FALSE)</f>
        <v>215</v>
      </c>
      <c r="H6383">
        <f>VLOOKUP(B6383,Prekės!$A$2:$E$3000,4,FALSE)</f>
        <v>0.27500000000000002</v>
      </c>
      <c r="I6383">
        <f>VLOOKUP(B6383,Prekės!$A$2:$E$3000,5,FALSE)</f>
        <v>5</v>
      </c>
      <c r="J6383">
        <f t="shared" si="201"/>
        <v>803.82500000000005</v>
      </c>
      <c r="K6383">
        <f t="shared" si="202"/>
        <v>803.82500000000005</v>
      </c>
    </row>
    <row r="6384" spans="1:11">
      <c r="A6384" s="1">
        <f>Atask.AtsOp!A5910</f>
        <v>42478</v>
      </c>
      <c r="B6384" t="str">
        <f>Atask.AtsOp!E5910</f>
        <v>3005-0072E</v>
      </c>
      <c r="C6384" t="str">
        <f>Atask.AtsOp!H5910</f>
        <v>Alk. kokt. "Mix Go" Melon Daiquiri, 0,275l 5%</v>
      </c>
      <c r="D6384" t="str">
        <f>Atask.AtsOp!N5910</f>
        <v>But.</v>
      </c>
      <c r="E6384" t="str">
        <f>Atask.AtsOp!I5910</f>
        <v>KS eilutė</v>
      </c>
      <c r="F6384">
        <f>Atask.AtsOp!M5910</f>
        <v>-1440</v>
      </c>
      <c r="G6384">
        <f>VLOOKUP(B6384,Prekės!$A$2:$E$3000,3,FALSE)</f>
        <v>215</v>
      </c>
      <c r="H6384">
        <f>VLOOKUP(B6384,Prekės!$A$2:$E$3000,4,FALSE)</f>
        <v>0.27500000000000002</v>
      </c>
      <c r="I6384">
        <f>VLOOKUP(B6384,Prekės!$A$2:$E$3000,5,FALSE)</f>
        <v>5</v>
      </c>
      <c r="J6384">
        <f t="shared" si="201"/>
        <v>-396.00000000000006</v>
      </c>
      <c r="K6384">
        <f t="shared" si="202"/>
        <v>-396.00000000000006</v>
      </c>
    </row>
    <row r="6385" spans="1:11">
      <c r="A6385" s="1">
        <f>Atask.AtsOp!A5911</f>
        <v>42478</v>
      </c>
      <c r="B6385" t="str">
        <f>Atask.AtsOp!E5911</f>
        <v>3005-0072E</v>
      </c>
      <c r="C6385" t="str">
        <f>Atask.AtsOp!H5911</f>
        <v>Alk. kokt. "Mix Go" Melon Daiquiri, 0,275l 5%</v>
      </c>
      <c r="D6385" t="str">
        <f>Atask.AtsOp!N5911</f>
        <v>But.</v>
      </c>
      <c r="E6385" t="str">
        <f>Atask.AtsOp!I5911</f>
        <v>KS</v>
      </c>
      <c r="F6385">
        <f>Atask.AtsOp!M5911</f>
        <v>1440</v>
      </c>
      <c r="G6385">
        <f>VLOOKUP(B6385,Prekės!$A$2:$E$3000,3,FALSE)</f>
        <v>215</v>
      </c>
      <c r="H6385">
        <f>VLOOKUP(B6385,Prekės!$A$2:$E$3000,4,FALSE)</f>
        <v>0.27500000000000002</v>
      </c>
      <c r="I6385">
        <f>VLOOKUP(B6385,Prekės!$A$2:$E$3000,5,FALSE)</f>
        <v>5</v>
      </c>
      <c r="J6385">
        <f t="shared" si="201"/>
        <v>396.00000000000006</v>
      </c>
      <c r="K6385">
        <f t="shared" si="202"/>
        <v>396.00000000000006</v>
      </c>
    </row>
    <row r="6386" spans="1:11">
      <c r="A6386" s="1">
        <f>Atask.AtsOp!A5912</f>
        <v>42478</v>
      </c>
      <c r="B6386" t="str">
        <f>Atask.AtsOp!E5912</f>
        <v>3005-0072E</v>
      </c>
      <c r="C6386" t="str">
        <f>Atask.AtsOp!H5912</f>
        <v>Alk. kokt. "Mix Go" Melon Daiquiri, 0,275l 5%</v>
      </c>
      <c r="D6386" t="str">
        <f>Atask.AtsOp!N5912</f>
        <v>But.</v>
      </c>
      <c r="E6386" t="str">
        <f>Atask.AtsOp!I5912</f>
        <v>KS eilutė</v>
      </c>
      <c r="F6386">
        <f>Atask.AtsOp!M5912</f>
        <v>-1440</v>
      </c>
      <c r="G6386">
        <f>VLOOKUP(B6386,Prekės!$A$2:$E$3000,3,FALSE)</f>
        <v>215</v>
      </c>
      <c r="H6386">
        <f>VLOOKUP(B6386,Prekės!$A$2:$E$3000,4,FALSE)</f>
        <v>0.27500000000000002</v>
      </c>
      <c r="I6386">
        <f>VLOOKUP(B6386,Prekės!$A$2:$E$3000,5,FALSE)</f>
        <v>5</v>
      </c>
      <c r="J6386">
        <f t="shared" si="201"/>
        <v>-396.00000000000006</v>
      </c>
      <c r="K6386">
        <f t="shared" si="202"/>
        <v>-396.00000000000006</v>
      </c>
    </row>
    <row r="6387" spans="1:11">
      <c r="A6387" s="1">
        <f>Atask.AtsOp!A5913</f>
        <v>42479</v>
      </c>
      <c r="B6387" t="str">
        <f>Atask.AtsOp!E5913</f>
        <v>3005-0072E</v>
      </c>
      <c r="C6387" t="str">
        <f>Atask.AtsOp!H5913</f>
        <v>Alk. kokt. "Mix Go" Melon Daiquiri, 0,275l 5%</v>
      </c>
      <c r="D6387" t="str">
        <f>Atask.AtsOp!N5913</f>
        <v>But.</v>
      </c>
      <c r="E6387" t="str">
        <f>Atask.AtsOp!I5913</f>
        <v>KS eilutė</v>
      </c>
      <c r="F6387">
        <f>Atask.AtsOp!M5913</f>
        <v>-1483</v>
      </c>
      <c r="G6387">
        <f>VLOOKUP(B6387,Prekės!$A$2:$E$3000,3,FALSE)</f>
        <v>215</v>
      </c>
      <c r="H6387">
        <f>VLOOKUP(B6387,Prekės!$A$2:$E$3000,4,FALSE)</f>
        <v>0.27500000000000002</v>
      </c>
      <c r="I6387">
        <f>VLOOKUP(B6387,Prekės!$A$2:$E$3000,5,FALSE)</f>
        <v>5</v>
      </c>
      <c r="J6387">
        <f t="shared" si="201"/>
        <v>-407.82500000000005</v>
      </c>
      <c r="K6387">
        <f t="shared" si="202"/>
        <v>-407.82500000000005</v>
      </c>
    </row>
    <row r="6388" spans="1:11">
      <c r="A6388" s="1">
        <f>Atask.AtsOp!A5914</f>
        <v>42490</v>
      </c>
      <c r="B6388" t="str">
        <f>Atask.AtsOp!E5914</f>
        <v>3005-0072E</v>
      </c>
      <c r="C6388" t="str">
        <f>Atask.AtsOp!H5914</f>
        <v>Alk. kokt. "Mix Go" Melon Daiquiri, 0,275l 5%</v>
      </c>
      <c r="D6388" t="str">
        <f>Atask.AtsOp!N5914</f>
        <v>But.</v>
      </c>
      <c r="E6388" t="str">
        <f>Atask.AtsOp!I5914</f>
        <v>Perkelti</v>
      </c>
      <c r="F6388">
        <f>Atask.AtsOp!M5914</f>
        <v>5</v>
      </c>
      <c r="G6388">
        <f>VLOOKUP(B6388,Prekės!$A$2:$E$3000,3,FALSE)</f>
        <v>215</v>
      </c>
      <c r="H6388">
        <f>VLOOKUP(B6388,Prekės!$A$2:$E$3000,4,FALSE)</f>
        <v>0.27500000000000002</v>
      </c>
      <c r="I6388">
        <f>VLOOKUP(B6388,Prekės!$A$2:$E$3000,5,FALSE)</f>
        <v>5</v>
      </c>
      <c r="J6388">
        <f t="shared" si="201"/>
        <v>1.375</v>
      </c>
      <c r="K6388">
        <f t="shared" si="202"/>
        <v>1.375</v>
      </c>
    </row>
    <row r="6389" spans="1:11">
      <c r="A6389" s="1">
        <f>Atask.AtsOp!A5915</f>
        <v>42490</v>
      </c>
      <c r="B6389" t="str">
        <f>Atask.AtsOp!E5915</f>
        <v>3005-0072E</v>
      </c>
      <c r="C6389" t="str">
        <f>Atask.AtsOp!H5915</f>
        <v>Alk. kokt. "Mix Go" Melon Daiquiri, 0,275l 5%</v>
      </c>
      <c r="D6389" t="str">
        <f>Atask.AtsOp!N5915</f>
        <v>But.</v>
      </c>
      <c r="E6389" t="str">
        <f>Atask.AtsOp!I5915</f>
        <v>Pardavimo užsakymas</v>
      </c>
      <c r="F6389">
        <f>Atask.AtsOp!M5915</f>
        <v>-5</v>
      </c>
      <c r="G6389">
        <f>VLOOKUP(B6389,Prekės!$A$2:$E$3000,3,FALSE)</f>
        <v>215</v>
      </c>
      <c r="H6389">
        <f>VLOOKUP(B6389,Prekės!$A$2:$E$3000,4,FALSE)</f>
        <v>0.27500000000000002</v>
      </c>
      <c r="I6389">
        <f>VLOOKUP(B6389,Prekės!$A$2:$E$3000,5,FALSE)</f>
        <v>5</v>
      </c>
      <c r="J6389">
        <f t="shared" si="201"/>
        <v>-1.375</v>
      </c>
      <c r="K6389">
        <f t="shared" si="202"/>
        <v>-1.375</v>
      </c>
    </row>
    <row r="6390" spans="1:11">
      <c r="A6390" s="1">
        <f>Atask.AtsOp!A5916</f>
        <v>42480</v>
      </c>
      <c r="B6390" t="str">
        <f>Atask.AtsOp!E5916</f>
        <v>3005-0073</v>
      </c>
      <c r="C6390" t="str">
        <f>Atask.AtsOp!H5916</f>
        <v>Alk. kokt. "Mix Go" Kiwi Sunrise, 0,275l 5%</v>
      </c>
      <c r="D6390" t="str">
        <f>Atask.AtsOp!N5916</f>
        <v>But.</v>
      </c>
      <c r="E6390" t="str">
        <f>Atask.AtsOp!I5916</f>
        <v>Pardavimo užsakymas</v>
      </c>
      <c r="F6390">
        <f>Atask.AtsOp!M5916</f>
        <v>1</v>
      </c>
      <c r="G6390">
        <f>VLOOKUP(B6390,Prekės!$A$2:$E$3000,3,FALSE)</f>
        <v>215</v>
      </c>
      <c r="H6390">
        <f>VLOOKUP(B6390,Prekės!$A$2:$E$3000,4,FALSE)</f>
        <v>0.27500000000000002</v>
      </c>
      <c r="I6390">
        <f>VLOOKUP(B6390,Prekės!$A$2:$E$3000,5,FALSE)</f>
        <v>5</v>
      </c>
      <c r="J6390">
        <f t="shared" si="201"/>
        <v>0.27500000000000002</v>
      </c>
      <c r="K6390">
        <f t="shared" si="202"/>
        <v>0.27500000000000002</v>
      </c>
    </row>
    <row r="6391" spans="1:11">
      <c r="A6391" s="1">
        <f>Atask.AtsOp!A5917</f>
        <v>42480</v>
      </c>
      <c r="B6391" t="str">
        <f>Atask.AtsOp!E5917</f>
        <v>3005-0073</v>
      </c>
      <c r="C6391" t="str">
        <f>Atask.AtsOp!H5917</f>
        <v>Alk. kokt. "Mix Go" Kiwi Sunrise, 0,275l 5%</v>
      </c>
      <c r="D6391" t="str">
        <f>Atask.AtsOp!N5917</f>
        <v>But.</v>
      </c>
      <c r="E6391" t="str">
        <f>Atask.AtsOp!I5917</f>
        <v>Pardavimo užsakymas</v>
      </c>
      <c r="F6391">
        <f>Atask.AtsOp!M5917</f>
        <v>-1</v>
      </c>
      <c r="G6391">
        <f>VLOOKUP(B6391,Prekės!$A$2:$E$3000,3,FALSE)</f>
        <v>215</v>
      </c>
      <c r="H6391">
        <f>VLOOKUP(B6391,Prekės!$A$2:$E$3000,4,FALSE)</f>
        <v>0.27500000000000002</v>
      </c>
      <c r="I6391">
        <f>VLOOKUP(B6391,Prekės!$A$2:$E$3000,5,FALSE)</f>
        <v>5</v>
      </c>
      <c r="J6391">
        <f t="shared" si="201"/>
        <v>-0.27500000000000002</v>
      </c>
      <c r="K6391">
        <f t="shared" si="202"/>
        <v>-0.27500000000000002</v>
      </c>
    </row>
    <row r="6392" spans="1:11">
      <c r="A6392" s="1">
        <f>Atask.AtsOp!A5918</f>
        <v>42489</v>
      </c>
      <c r="B6392" t="str">
        <f>Atask.AtsOp!E5918</f>
        <v>3005-0073</v>
      </c>
      <c r="C6392" t="str">
        <f>Atask.AtsOp!H5918</f>
        <v>Alk. kokt. "Mix Go" Kiwi Sunrise, 0,275l 5%</v>
      </c>
      <c r="D6392" t="str">
        <f>Atask.AtsOp!N5918</f>
        <v>But.</v>
      </c>
      <c r="E6392" t="str">
        <f>Atask.AtsOp!I5918</f>
        <v>Pardavimo užsakymas</v>
      </c>
      <c r="F6392">
        <f>Atask.AtsOp!M5918</f>
        <v>4594</v>
      </c>
      <c r="G6392">
        <f>VLOOKUP(B6392,Prekės!$A$2:$E$3000,3,FALSE)</f>
        <v>215</v>
      </c>
      <c r="H6392">
        <f>VLOOKUP(B6392,Prekės!$A$2:$E$3000,4,FALSE)</f>
        <v>0.27500000000000002</v>
      </c>
      <c r="I6392">
        <f>VLOOKUP(B6392,Prekės!$A$2:$E$3000,5,FALSE)</f>
        <v>5</v>
      </c>
      <c r="J6392">
        <f t="shared" si="201"/>
        <v>1263.3500000000001</v>
      </c>
      <c r="K6392">
        <f t="shared" si="202"/>
        <v>1263.3500000000001</v>
      </c>
    </row>
    <row r="6393" spans="1:11">
      <c r="A6393" s="1">
        <f>Atask.AtsOp!A5919</f>
        <v>42489</v>
      </c>
      <c r="B6393" t="str">
        <f>Atask.AtsOp!E5919</f>
        <v>3005-0073</v>
      </c>
      <c r="C6393" t="str">
        <f>Atask.AtsOp!H5919</f>
        <v>Alk. kokt. "Mix Go" Kiwi Sunrise, 0,275l 5%</v>
      </c>
      <c r="D6393" t="str">
        <f>Atask.AtsOp!N5919</f>
        <v>But.</v>
      </c>
      <c r="E6393" t="str">
        <f>Atask.AtsOp!I5919</f>
        <v>Pardavimo užsakymas</v>
      </c>
      <c r="F6393">
        <f>Atask.AtsOp!M5919</f>
        <v>-4594</v>
      </c>
      <c r="G6393">
        <f>VLOOKUP(B6393,Prekės!$A$2:$E$3000,3,FALSE)</f>
        <v>215</v>
      </c>
      <c r="H6393">
        <f>VLOOKUP(B6393,Prekės!$A$2:$E$3000,4,FALSE)</f>
        <v>0.27500000000000002</v>
      </c>
      <c r="I6393">
        <f>VLOOKUP(B6393,Prekės!$A$2:$E$3000,5,FALSE)</f>
        <v>5</v>
      </c>
      <c r="J6393">
        <f t="shared" si="201"/>
        <v>-1263.3500000000001</v>
      </c>
      <c r="K6393">
        <f t="shared" si="202"/>
        <v>-1263.3500000000001</v>
      </c>
    </row>
    <row r="6394" spans="1:11">
      <c r="A6394" s="1">
        <f>Atask.AtsOp!A5920</f>
        <v>42489</v>
      </c>
      <c r="B6394" t="str">
        <f>Atask.AtsOp!E5920</f>
        <v>3005-0073</v>
      </c>
      <c r="C6394" t="str">
        <f>Atask.AtsOp!H5920</f>
        <v>Alk. kokt. "Mix Go" Kiwi Sunrise, 0,275l 5%</v>
      </c>
      <c r="D6394" t="str">
        <f>Atask.AtsOp!N5920</f>
        <v>But.</v>
      </c>
      <c r="E6394" t="str">
        <f>Atask.AtsOp!I5920</f>
        <v>Pardavimo užsakymas</v>
      </c>
      <c r="F6394">
        <f>Atask.AtsOp!M5920</f>
        <v>-286</v>
      </c>
      <c r="G6394">
        <f>VLOOKUP(B6394,Prekės!$A$2:$E$3000,3,FALSE)</f>
        <v>215</v>
      </c>
      <c r="H6394">
        <f>VLOOKUP(B6394,Prekės!$A$2:$E$3000,4,FALSE)</f>
        <v>0.27500000000000002</v>
      </c>
      <c r="I6394">
        <f>VLOOKUP(B6394,Prekės!$A$2:$E$3000,5,FALSE)</f>
        <v>5</v>
      </c>
      <c r="J6394">
        <f t="shared" si="201"/>
        <v>-78.650000000000006</v>
      </c>
      <c r="K6394">
        <f t="shared" si="202"/>
        <v>-78.650000000000006</v>
      </c>
    </row>
    <row r="6395" spans="1:11">
      <c r="A6395" s="1">
        <f>Atask.AtsOp!A5921</f>
        <v>42489</v>
      </c>
      <c r="B6395" t="str">
        <f>Atask.AtsOp!E5921</f>
        <v>3005-0073</v>
      </c>
      <c r="C6395" t="str">
        <f>Atask.AtsOp!H5921</f>
        <v>Alk. kokt. "Mix Go" Kiwi Sunrise, 0,275l 5%</v>
      </c>
      <c r="D6395" t="str">
        <f>Atask.AtsOp!N5921</f>
        <v>But.</v>
      </c>
      <c r="E6395" t="str">
        <f>Atask.AtsOp!I5921</f>
        <v>Pardavimo užsakymas</v>
      </c>
      <c r="F6395">
        <f>Atask.AtsOp!M5921</f>
        <v>-221</v>
      </c>
      <c r="G6395">
        <f>VLOOKUP(B6395,Prekės!$A$2:$E$3000,3,FALSE)</f>
        <v>215</v>
      </c>
      <c r="H6395">
        <f>VLOOKUP(B6395,Prekės!$A$2:$E$3000,4,FALSE)</f>
        <v>0.27500000000000002</v>
      </c>
      <c r="I6395">
        <f>VLOOKUP(B6395,Prekės!$A$2:$E$3000,5,FALSE)</f>
        <v>5</v>
      </c>
      <c r="J6395">
        <f t="shared" si="201"/>
        <v>-60.775000000000006</v>
      </c>
      <c r="K6395">
        <f t="shared" si="202"/>
        <v>-60.775000000000006</v>
      </c>
    </row>
    <row r="6396" spans="1:11">
      <c r="A6396" s="1">
        <f>Atask.AtsOp!A5922</f>
        <v>42489</v>
      </c>
      <c r="B6396" t="str">
        <f>Atask.AtsOp!E5922</f>
        <v>3005-0073</v>
      </c>
      <c r="C6396" t="str">
        <f>Atask.AtsOp!H5922</f>
        <v>Alk. kokt. "Mix Go" Kiwi Sunrise, 0,275l 5%</v>
      </c>
      <c r="D6396" t="str">
        <f>Atask.AtsOp!N5922</f>
        <v>But.</v>
      </c>
      <c r="E6396" t="str">
        <f>Atask.AtsOp!I5922</f>
        <v>Pardavimo užsakymas</v>
      </c>
      <c r="F6396">
        <f>Atask.AtsOp!M5922</f>
        <v>-18</v>
      </c>
      <c r="G6396">
        <f>VLOOKUP(B6396,Prekės!$A$2:$E$3000,3,FALSE)</f>
        <v>215</v>
      </c>
      <c r="H6396">
        <f>VLOOKUP(B6396,Prekės!$A$2:$E$3000,4,FALSE)</f>
        <v>0.27500000000000002</v>
      </c>
      <c r="I6396">
        <f>VLOOKUP(B6396,Prekės!$A$2:$E$3000,5,FALSE)</f>
        <v>5</v>
      </c>
      <c r="J6396">
        <f t="shared" si="201"/>
        <v>-4.95</v>
      </c>
      <c r="K6396">
        <f t="shared" si="202"/>
        <v>-4.95</v>
      </c>
    </row>
    <row r="6397" spans="1:11">
      <c r="A6397" s="1">
        <f>Atask.AtsOp!A5923</f>
        <v>42489</v>
      </c>
      <c r="B6397" t="str">
        <f>Atask.AtsOp!E5923</f>
        <v>3005-0073</v>
      </c>
      <c r="C6397" t="str">
        <f>Atask.AtsOp!H5923</f>
        <v>Alk. kokt. "Mix Go" Kiwi Sunrise, 0,275l 5%</v>
      </c>
      <c r="D6397" t="str">
        <f>Atask.AtsOp!N5923</f>
        <v>But.</v>
      </c>
      <c r="E6397" t="str">
        <f>Atask.AtsOp!I5923</f>
        <v>Pardavimo užsakymas</v>
      </c>
      <c r="F6397">
        <f>Atask.AtsOp!M5923</f>
        <v>-739</v>
      </c>
      <c r="G6397">
        <f>VLOOKUP(B6397,Prekės!$A$2:$E$3000,3,FALSE)</f>
        <v>215</v>
      </c>
      <c r="H6397">
        <f>VLOOKUP(B6397,Prekės!$A$2:$E$3000,4,FALSE)</f>
        <v>0.27500000000000002</v>
      </c>
      <c r="I6397">
        <f>VLOOKUP(B6397,Prekės!$A$2:$E$3000,5,FALSE)</f>
        <v>5</v>
      </c>
      <c r="J6397">
        <f t="shared" si="201"/>
        <v>-203.22500000000002</v>
      </c>
      <c r="K6397">
        <f t="shared" si="202"/>
        <v>-203.22500000000002</v>
      </c>
    </row>
    <row r="6398" spans="1:11">
      <c r="A6398" s="1">
        <f>Atask.AtsOp!A5924</f>
        <v>42489</v>
      </c>
      <c r="B6398" t="str">
        <f>Atask.AtsOp!E5924</f>
        <v>3005-0073</v>
      </c>
      <c r="C6398" t="str">
        <f>Atask.AtsOp!H5924</f>
        <v>Alk. kokt. "Mix Go" Kiwi Sunrise, 0,275l 5%</v>
      </c>
      <c r="D6398" t="str">
        <f>Atask.AtsOp!N5924</f>
        <v>But.</v>
      </c>
      <c r="E6398" t="str">
        <f>Atask.AtsOp!I5924</f>
        <v>Pardavimo užsakymas</v>
      </c>
      <c r="F6398">
        <f>Atask.AtsOp!M5924</f>
        <v>286</v>
      </c>
      <c r="G6398">
        <f>VLOOKUP(B6398,Prekės!$A$2:$E$3000,3,FALSE)</f>
        <v>215</v>
      </c>
      <c r="H6398">
        <f>VLOOKUP(B6398,Prekės!$A$2:$E$3000,4,FALSE)</f>
        <v>0.27500000000000002</v>
      </c>
      <c r="I6398">
        <f>VLOOKUP(B6398,Prekės!$A$2:$E$3000,5,FALSE)</f>
        <v>5</v>
      </c>
      <c r="J6398">
        <f t="shared" si="201"/>
        <v>78.650000000000006</v>
      </c>
      <c r="K6398">
        <f t="shared" si="202"/>
        <v>78.650000000000006</v>
      </c>
    </row>
    <row r="6399" spans="1:11">
      <c r="A6399" s="1">
        <f>Atask.AtsOp!A5925</f>
        <v>42489</v>
      </c>
      <c r="B6399" t="str">
        <f>Atask.AtsOp!E5925</f>
        <v>3005-0073</v>
      </c>
      <c r="C6399" t="str">
        <f>Atask.AtsOp!H5925</f>
        <v>Alk. kokt. "Mix Go" Kiwi Sunrise, 0,275l 5%</v>
      </c>
      <c r="D6399" t="str">
        <f>Atask.AtsOp!N5925</f>
        <v>But.</v>
      </c>
      <c r="E6399" t="str">
        <f>Atask.AtsOp!I5925</f>
        <v>Pardavimo užsakymas</v>
      </c>
      <c r="F6399">
        <f>Atask.AtsOp!M5925</f>
        <v>221</v>
      </c>
      <c r="G6399">
        <f>VLOOKUP(B6399,Prekės!$A$2:$E$3000,3,FALSE)</f>
        <v>215</v>
      </c>
      <c r="H6399">
        <f>VLOOKUP(B6399,Prekės!$A$2:$E$3000,4,FALSE)</f>
        <v>0.27500000000000002</v>
      </c>
      <c r="I6399">
        <f>VLOOKUP(B6399,Prekės!$A$2:$E$3000,5,FALSE)</f>
        <v>5</v>
      </c>
      <c r="J6399">
        <f t="shared" si="201"/>
        <v>60.775000000000006</v>
      </c>
      <c r="K6399">
        <f t="shared" si="202"/>
        <v>60.775000000000006</v>
      </c>
    </row>
    <row r="6400" spans="1:11">
      <c r="A6400" s="1">
        <f>Atask.AtsOp!A5926</f>
        <v>42489</v>
      </c>
      <c r="B6400" t="str">
        <f>Atask.AtsOp!E5926</f>
        <v>3005-0073</v>
      </c>
      <c r="C6400" t="str">
        <f>Atask.AtsOp!H5926</f>
        <v>Alk. kokt. "Mix Go" Kiwi Sunrise, 0,275l 5%</v>
      </c>
      <c r="D6400" t="str">
        <f>Atask.AtsOp!N5926</f>
        <v>But.</v>
      </c>
      <c r="E6400" t="str">
        <f>Atask.AtsOp!I5926</f>
        <v>Pardavimo užsakymas</v>
      </c>
      <c r="F6400">
        <f>Atask.AtsOp!M5926</f>
        <v>18</v>
      </c>
      <c r="G6400">
        <f>VLOOKUP(B6400,Prekės!$A$2:$E$3000,3,FALSE)</f>
        <v>215</v>
      </c>
      <c r="H6400">
        <f>VLOOKUP(B6400,Prekės!$A$2:$E$3000,4,FALSE)</f>
        <v>0.27500000000000002</v>
      </c>
      <c r="I6400">
        <f>VLOOKUP(B6400,Prekės!$A$2:$E$3000,5,FALSE)</f>
        <v>5</v>
      </c>
      <c r="J6400">
        <f t="shared" si="201"/>
        <v>4.95</v>
      </c>
      <c r="K6400">
        <f t="shared" si="202"/>
        <v>4.95</v>
      </c>
    </row>
    <row r="6401" spans="1:11">
      <c r="A6401" s="1">
        <f>Atask.AtsOp!A5927</f>
        <v>42489</v>
      </c>
      <c r="B6401" t="str">
        <f>Atask.AtsOp!E5927</f>
        <v>3005-0073</v>
      </c>
      <c r="C6401" t="str">
        <f>Atask.AtsOp!H5927</f>
        <v>Alk. kokt. "Mix Go" Kiwi Sunrise, 0,275l 5%</v>
      </c>
      <c r="D6401" t="str">
        <f>Atask.AtsOp!N5927</f>
        <v>But.</v>
      </c>
      <c r="E6401" t="str">
        <f>Atask.AtsOp!I5927</f>
        <v>Pardavimo užsakymas</v>
      </c>
      <c r="F6401">
        <f>Atask.AtsOp!M5927</f>
        <v>739</v>
      </c>
      <c r="G6401">
        <f>VLOOKUP(B6401,Prekės!$A$2:$E$3000,3,FALSE)</f>
        <v>215</v>
      </c>
      <c r="H6401">
        <f>VLOOKUP(B6401,Prekės!$A$2:$E$3000,4,FALSE)</f>
        <v>0.27500000000000002</v>
      </c>
      <c r="I6401">
        <f>VLOOKUP(B6401,Prekės!$A$2:$E$3000,5,FALSE)</f>
        <v>5</v>
      </c>
      <c r="J6401">
        <f t="shared" si="201"/>
        <v>203.22500000000002</v>
      </c>
      <c r="K6401">
        <f t="shared" si="202"/>
        <v>203.22500000000002</v>
      </c>
    </row>
    <row r="6402" spans="1:11">
      <c r="A6402" s="1">
        <f>Atask.AtsOp!A5928</f>
        <v>42467</v>
      </c>
      <c r="B6402" t="str">
        <f>Atask.AtsOp!E5928</f>
        <v>3005-0073</v>
      </c>
      <c r="C6402" t="str">
        <f>Atask.AtsOp!H5928</f>
        <v>Alk. kokt. "Mix Go" Kiwi Sunrise, 0,275l 5%</v>
      </c>
      <c r="D6402" t="str">
        <f>Atask.AtsOp!N5928</f>
        <v>But.</v>
      </c>
      <c r="E6402" t="str">
        <f>Atask.AtsOp!I5928</f>
        <v>Pardavimo užsakymas</v>
      </c>
      <c r="F6402">
        <f>Atask.AtsOp!M5928</f>
        <v>-144</v>
      </c>
      <c r="G6402">
        <f>VLOOKUP(B6402,Prekės!$A$2:$E$3000,3,FALSE)</f>
        <v>215</v>
      </c>
      <c r="H6402">
        <f>VLOOKUP(B6402,Prekės!$A$2:$E$3000,4,FALSE)</f>
        <v>0.27500000000000002</v>
      </c>
      <c r="I6402">
        <f>VLOOKUP(B6402,Prekės!$A$2:$E$3000,5,FALSE)</f>
        <v>5</v>
      </c>
      <c r="J6402">
        <f t="shared" si="201"/>
        <v>-39.6</v>
      </c>
      <c r="K6402">
        <f t="shared" si="202"/>
        <v>-39.6</v>
      </c>
    </row>
    <row r="6403" spans="1:11">
      <c r="A6403" s="1">
        <f>Atask.AtsOp!A5929</f>
        <v>42466</v>
      </c>
      <c r="B6403" t="str">
        <f>Atask.AtsOp!E5929</f>
        <v>3005-0073</v>
      </c>
      <c r="C6403" t="str">
        <f>Atask.AtsOp!H5929</f>
        <v>Alk. kokt. "Mix Go" Kiwi Sunrise, 0,275l 5%</v>
      </c>
      <c r="D6403" t="str">
        <f>Atask.AtsOp!N5929</f>
        <v>But.</v>
      </c>
      <c r="E6403" t="str">
        <f>Atask.AtsOp!I5929</f>
        <v>Pardavimo užsakymas</v>
      </c>
      <c r="F6403">
        <f>Atask.AtsOp!M5929</f>
        <v>-156</v>
      </c>
      <c r="G6403">
        <f>VLOOKUP(B6403,Prekės!$A$2:$E$3000,3,FALSE)</f>
        <v>215</v>
      </c>
      <c r="H6403">
        <f>VLOOKUP(B6403,Prekės!$A$2:$E$3000,4,FALSE)</f>
        <v>0.27500000000000002</v>
      </c>
      <c r="I6403">
        <f>VLOOKUP(B6403,Prekės!$A$2:$E$3000,5,FALSE)</f>
        <v>5</v>
      </c>
      <c r="J6403">
        <f t="shared" si="201"/>
        <v>-42.900000000000006</v>
      </c>
      <c r="K6403">
        <f t="shared" si="202"/>
        <v>-42.900000000000006</v>
      </c>
    </row>
    <row r="6404" spans="1:11">
      <c r="A6404" s="1">
        <f>Atask.AtsOp!A5930</f>
        <v>42466</v>
      </c>
      <c r="B6404" t="str">
        <f>Atask.AtsOp!E5930</f>
        <v>3005-0073</v>
      </c>
      <c r="C6404" t="str">
        <f>Atask.AtsOp!H5930</f>
        <v>Alk. kokt. "Mix Go" Kiwi Sunrise, 0,275l 5%</v>
      </c>
      <c r="D6404" t="str">
        <f>Atask.AtsOp!N5930</f>
        <v>But.</v>
      </c>
      <c r="E6404" t="str">
        <f>Atask.AtsOp!I5930</f>
        <v>Pardavimo užsakymas</v>
      </c>
      <c r="F6404">
        <f>Atask.AtsOp!M5930</f>
        <v>-156</v>
      </c>
      <c r="G6404">
        <f>VLOOKUP(B6404,Prekės!$A$2:$E$3000,3,FALSE)</f>
        <v>215</v>
      </c>
      <c r="H6404">
        <f>VLOOKUP(B6404,Prekės!$A$2:$E$3000,4,FALSE)</f>
        <v>0.27500000000000002</v>
      </c>
      <c r="I6404">
        <f>VLOOKUP(B6404,Prekės!$A$2:$E$3000,5,FALSE)</f>
        <v>5</v>
      </c>
      <c r="J6404">
        <f t="shared" si="201"/>
        <v>-42.900000000000006</v>
      </c>
      <c r="K6404">
        <f t="shared" si="202"/>
        <v>-42.900000000000006</v>
      </c>
    </row>
    <row r="6405" spans="1:11">
      <c r="A6405" s="1">
        <f>Atask.AtsOp!A5931</f>
        <v>42464</v>
      </c>
      <c r="B6405" t="str">
        <f>Atask.AtsOp!E5931</f>
        <v>3005-0073</v>
      </c>
      <c r="C6405" t="str">
        <f>Atask.AtsOp!H5931</f>
        <v>Alk. kokt. "Mix Go" Kiwi Sunrise, 0,275l 5%</v>
      </c>
      <c r="D6405" t="str">
        <f>Atask.AtsOp!N5931</f>
        <v>But.</v>
      </c>
      <c r="E6405" t="str">
        <f>Atask.AtsOp!I5931</f>
        <v>Pardavimo užsakymas</v>
      </c>
      <c r="F6405">
        <f>Atask.AtsOp!M5931</f>
        <v>-84</v>
      </c>
      <c r="G6405">
        <f>VLOOKUP(B6405,Prekės!$A$2:$E$3000,3,FALSE)</f>
        <v>215</v>
      </c>
      <c r="H6405">
        <f>VLOOKUP(B6405,Prekės!$A$2:$E$3000,4,FALSE)</f>
        <v>0.27500000000000002</v>
      </c>
      <c r="I6405">
        <f>VLOOKUP(B6405,Prekės!$A$2:$E$3000,5,FALSE)</f>
        <v>5</v>
      </c>
      <c r="J6405">
        <f t="shared" si="201"/>
        <v>-23.1</v>
      </c>
      <c r="K6405">
        <f t="shared" si="202"/>
        <v>-23.1</v>
      </c>
    </row>
    <row r="6406" spans="1:11">
      <c r="A6406" s="1">
        <f>Atask.AtsOp!A5932</f>
        <v>42465</v>
      </c>
      <c r="B6406" t="str">
        <f>Atask.AtsOp!E5932</f>
        <v>3005-0073</v>
      </c>
      <c r="C6406" t="str">
        <f>Atask.AtsOp!H5932</f>
        <v>Alk. kokt. "Mix Go" Kiwi Sunrise, 0,275l 5%</v>
      </c>
      <c r="D6406" t="str">
        <f>Atask.AtsOp!N5932</f>
        <v>But.</v>
      </c>
      <c r="E6406" t="str">
        <f>Atask.AtsOp!I5932</f>
        <v>Pardavimo užsakymas</v>
      </c>
      <c r="F6406">
        <f>Atask.AtsOp!M5932</f>
        <v>-48</v>
      </c>
      <c r="G6406">
        <f>VLOOKUP(B6406,Prekės!$A$2:$E$3000,3,FALSE)</f>
        <v>215</v>
      </c>
      <c r="H6406">
        <f>VLOOKUP(B6406,Prekės!$A$2:$E$3000,4,FALSE)</f>
        <v>0.27500000000000002</v>
      </c>
      <c r="I6406">
        <f>VLOOKUP(B6406,Prekės!$A$2:$E$3000,5,FALSE)</f>
        <v>5</v>
      </c>
      <c r="J6406">
        <f t="shared" si="201"/>
        <v>-13.200000000000001</v>
      </c>
      <c r="K6406">
        <f t="shared" si="202"/>
        <v>-13.200000000000001</v>
      </c>
    </row>
    <row r="6407" spans="1:11">
      <c r="A6407" s="1">
        <f>Atask.AtsOp!A5933</f>
        <v>42464</v>
      </c>
      <c r="B6407" t="str">
        <f>Atask.AtsOp!E5933</f>
        <v>3005-0073</v>
      </c>
      <c r="C6407" t="str">
        <f>Atask.AtsOp!H5933</f>
        <v>Alk. kokt. "Mix Go" Kiwi Sunrise, 0,275l 5%</v>
      </c>
      <c r="D6407" t="str">
        <f>Atask.AtsOp!N5933</f>
        <v>But.</v>
      </c>
      <c r="E6407" t="str">
        <f>Atask.AtsOp!I5933</f>
        <v>Pardavimo užsakymas</v>
      </c>
      <c r="F6407">
        <f>Atask.AtsOp!M5933</f>
        <v>-216</v>
      </c>
      <c r="G6407">
        <f>VLOOKUP(B6407,Prekės!$A$2:$E$3000,3,FALSE)</f>
        <v>215</v>
      </c>
      <c r="H6407">
        <f>VLOOKUP(B6407,Prekės!$A$2:$E$3000,4,FALSE)</f>
        <v>0.27500000000000002</v>
      </c>
      <c r="I6407">
        <f>VLOOKUP(B6407,Prekės!$A$2:$E$3000,5,FALSE)</f>
        <v>5</v>
      </c>
      <c r="J6407">
        <f t="shared" si="201"/>
        <v>-59.400000000000006</v>
      </c>
      <c r="K6407">
        <f t="shared" si="202"/>
        <v>-59.400000000000006</v>
      </c>
    </row>
    <row r="6408" spans="1:11">
      <c r="A6408" s="1">
        <f>Atask.AtsOp!A5934</f>
        <v>42461</v>
      </c>
      <c r="B6408" t="str">
        <f>Atask.AtsOp!E5934</f>
        <v>3005-0073</v>
      </c>
      <c r="C6408" t="str">
        <f>Atask.AtsOp!H5934</f>
        <v>Alk. kokt. "Mix Go" Kiwi Sunrise, 0,275l 5%</v>
      </c>
      <c r="D6408" t="str">
        <f>Atask.AtsOp!N5934</f>
        <v>But.</v>
      </c>
      <c r="E6408" t="str">
        <f>Atask.AtsOp!I5934</f>
        <v>Pardavimo užsakymas</v>
      </c>
      <c r="F6408">
        <f>Atask.AtsOp!M5934</f>
        <v>-108</v>
      </c>
      <c r="G6408">
        <f>VLOOKUP(B6408,Prekės!$A$2:$E$3000,3,FALSE)</f>
        <v>215</v>
      </c>
      <c r="H6408">
        <f>VLOOKUP(B6408,Prekės!$A$2:$E$3000,4,FALSE)</f>
        <v>0.27500000000000002</v>
      </c>
      <c r="I6408">
        <f>VLOOKUP(B6408,Prekės!$A$2:$E$3000,5,FALSE)</f>
        <v>5</v>
      </c>
      <c r="J6408">
        <f t="shared" si="201"/>
        <v>-29.700000000000003</v>
      </c>
      <c r="K6408">
        <f t="shared" si="202"/>
        <v>-29.700000000000003</v>
      </c>
    </row>
    <row r="6409" spans="1:11">
      <c r="A6409" s="1">
        <f>Atask.AtsOp!A5935</f>
        <v>42474</v>
      </c>
      <c r="B6409" t="str">
        <f>Atask.AtsOp!E5935</f>
        <v>3005-0073</v>
      </c>
      <c r="C6409" t="str">
        <f>Atask.AtsOp!H5935</f>
        <v>Alk. kokt. "Mix Go" Kiwi Sunrise, 0,275l 5%</v>
      </c>
      <c r="D6409" t="str">
        <f>Atask.AtsOp!N5935</f>
        <v>But.</v>
      </c>
      <c r="E6409" t="str">
        <f>Atask.AtsOp!I5935</f>
        <v>Pardavimo užsakymas</v>
      </c>
      <c r="F6409">
        <f>Atask.AtsOp!M5935</f>
        <v>-84</v>
      </c>
      <c r="G6409">
        <f>VLOOKUP(B6409,Prekės!$A$2:$E$3000,3,FALSE)</f>
        <v>215</v>
      </c>
      <c r="H6409">
        <f>VLOOKUP(B6409,Prekės!$A$2:$E$3000,4,FALSE)</f>
        <v>0.27500000000000002</v>
      </c>
      <c r="I6409">
        <f>VLOOKUP(B6409,Prekės!$A$2:$E$3000,5,FALSE)</f>
        <v>5</v>
      </c>
      <c r="J6409">
        <f t="shared" si="201"/>
        <v>-23.1</v>
      </c>
      <c r="K6409">
        <f t="shared" si="202"/>
        <v>-23.1</v>
      </c>
    </row>
    <row r="6410" spans="1:11">
      <c r="A6410" s="1">
        <f>Atask.AtsOp!A5936</f>
        <v>42475</v>
      </c>
      <c r="B6410" t="str">
        <f>Atask.AtsOp!E5936</f>
        <v>3005-0073</v>
      </c>
      <c r="C6410" t="str">
        <f>Atask.AtsOp!H5936</f>
        <v>Alk. kokt. "Mix Go" Kiwi Sunrise, 0,275l 5%</v>
      </c>
      <c r="D6410" t="str">
        <f>Atask.AtsOp!N5936</f>
        <v>But.</v>
      </c>
      <c r="E6410" t="str">
        <f>Atask.AtsOp!I5936</f>
        <v>Pardavimo užsakymas</v>
      </c>
      <c r="F6410">
        <f>Atask.AtsOp!M5936</f>
        <v>-24</v>
      </c>
      <c r="G6410">
        <f>VLOOKUP(B6410,Prekės!$A$2:$E$3000,3,FALSE)</f>
        <v>215</v>
      </c>
      <c r="H6410">
        <f>VLOOKUP(B6410,Prekės!$A$2:$E$3000,4,FALSE)</f>
        <v>0.27500000000000002</v>
      </c>
      <c r="I6410">
        <f>VLOOKUP(B6410,Prekės!$A$2:$E$3000,5,FALSE)</f>
        <v>5</v>
      </c>
      <c r="J6410">
        <f t="shared" si="201"/>
        <v>-6.6000000000000005</v>
      </c>
      <c r="K6410">
        <f t="shared" si="202"/>
        <v>-6.6000000000000005</v>
      </c>
    </row>
    <row r="6411" spans="1:11">
      <c r="A6411" s="1">
        <f>Atask.AtsOp!A5937</f>
        <v>42474</v>
      </c>
      <c r="B6411" t="str">
        <f>Atask.AtsOp!E5937</f>
        <v>3005-0073</v>
      </c>
      <c r="C6411" t="str">
        <f>Atask.AtsOp!H5937</f>
        <v>Alk. kokt. "Mix Go" Kiwi Sunrise, 0,275l 5%</v>
      </c>
      <c r="D6411" t="str">
        <f>Atask.AtsOp!N5937</f>
        <v>But.</v>
      </c>
      <c r="E6411" t="str">
        <f>Atask.AtsOp!I5937</f>
        <v>Pardavimo užsakymas</v>
      </c>
      <c r="F6411">
        <f>Atask.AtsOp!M5937</f>
        <v>-540</v>
      </c>
      <c r="G6411">
        <f>VLOOKUP(B6411,Prekės!$A$2:$E$3000,3,FALSE)</f>
        <v>215</v>
      </c>
      <c r="H6411">
        <f>VLOOKUP(B6411,Prekės!$A$2:$E$3000,4,FALSE)</f>
        <v>0.27500000000000002</v>
      </c>
      <c r="I6411">
        <f>VLOOKUP(B6411,Prekės!$A$2:$E$3000,5,FALSE)</f>
        <v>5</v>
      </c>
      <c r="J6411">
        <f t="shared" si="201"/>
        <v>-148.5</v>
      </c>
      <c r="K6411">
        <f t="shared" si="202"/>
        <v>-148.5</v>
      </c>
    </row>
    <row r="6412" spans="1:11">
      <c r="A6412" s="1">
        <f>Atask.AtsOp!A5938</f>
        <v>42473</v>
      </c>
      <c r="B6412" t="str">
        <f>Atask.AtsOp!E5938</f>
        <v>3005-0073</v>
      </c>
      <c r="C6412" t="str">
        <f>Atask.AtsOp!H5938</f>
        <v>Alk. kokt. "Mix Go" Kiwi Sunrise, 0,275l 5%</v>
      </c>
      <c r="D6412" t="str">
        <f>Atask.AtsOp!N5938</f>
        <v>But.</v>
      </c>
      <c r="E6412" t="str">
        <f>Atask.AtsOp!I5938</f>
        <v>Pardavimo užsakymas</v>
      </c>
      <c r="F6412">
        <f>Atask.AtsOp!M5938</f>
        <v>-192</v>
      </c>
      <c r="G6412">
        <f>VLOOKUP(B6412,Prekės!$A$2:$E$3000,3,FALSE)</f>
        <v>215</v>
      </c>
      <c r="H6412">
        <f>VLOOKUP(B6412,Prekės!$A$2:$E$3000,4,FALSE)</f>
        <v>0.27500000000000002</v>
      </c>
      <c r="I6412">
        <f>VLOOKUP(B6412,Prekės!$A$2:$E$3000,5,FALSE)</f>
        <v>5</v>
      </c>
      <c r="J6412">
        <f t="shared" si="201"/>
        <v>-52.800000000000004</v>
      </c>
      <c r="K6412">
        <f t="shared" si="202"/>
        <v>-52.800000000000004</v>
      </c>
    </row>
    <row r="6413" spans="1:11">
      <c r="A6413" s="1">
        <f>Atask.AtsOp!A5939</f>
        <v>42473</v>
      </c>
      <c r="B6413" t="str">
        <f>Atask.AtsOp!E5939</f>
        <v>3005-0073</v>
      </c>
      <c r="C6413" t="str">
        <f>Atask.AtsOp!H5939</f>
        <v>Alk. kokt. "Mix Go" Kiwi Sunrise, 0,275l 5%</v>
      </c>
      <c r="D6413" t="str">
        <f>Atask.AtsOp!N5939</f>
        <v>But.</v>
      </c>
      <c r="E6413" t="str">
        <f>Atask.AtsOp!I5939</f>
        <v>Pardavimo užsakymas</v>
      </c>
      <c r="F6413">
        <f>Atask.AtsOp!M5939</f>
        <v>-36</v>
      </c>
      <c r="G6413">
        <f>VLOOKUP(B6413,Prekės!$A$2:$E$3000,3,FALSE)</f>
        <v>215</v>
      </c>
      <c r="H6413">
        <f>VLOOKUP(B6413,Prekės!$A$2:$E$3000,4,FALSE)</f>
        <v>0.27500000000000002</v>
      </c>
      <c r="I6413">
        <f>VLOOKUP(B6413,Prekės!$A$2:$E$3000,5,FALSE)</f>
        <v>5</v>
      </c>
      <c r="J6413">
        <f t="shared" si="201"/>
        <v>-9.9</v>
      </c>
      <c r="K6413">
        <f t="shared" si="202"/>
        <v>-9.9</v>
      </c>
    </row>
    <row r="6414" spans="1:11">
      <c r="A6414" s="1">
        <f>Atask.AtsOp!A5940</f>
        <v>42467</v>
      </c>
      <c r="B6414" t="str">
        <f>Atask.AtsOp!E5940</f>
        <v>3005-0073</v>
      </c>
      <c r="C6414" t="str">
        <f>Atask.AtsOp!H5940</f>
        <v>Alk. kokt. "Mix Go" Kiwi Sunrise, 0,275l 5%</v>
      </c>
      <c r="D6414" t="str">
        <f>Atask.AtsOp!N5940</f>
        <v>But.</v>
      </c>
      <c r="E6414" t="str">
        <f>Atask.AtsOp!I5940</f>
        <v>Pardavimo užsakymas</v>
      </c>
      <c r="F6414">
        <f>Atask.AtsOp!M5940</f>
        <v>-48</v>
      </c>
      <c r="G6414">
        <f>VLOOKUP(B6414,Prekės!$A$2:$E$3000,3,FALSE)</f>
        <v>215</v>
      </c>
      <c r="H6414">
        <f>VLOOKUP(B6414,Prekės!$A$2:$E$3000,4,FALSE)</f>
        <v>0.27500000000000002</v>
      </c>
      <c r="I6414">
        <f>VLOOKUP(B6414,Prekės!$A$2:$E$3000,5,FALSE)</f>
        <v>5</v>
      </c>
      <c r="J6414">
        <f t="shared" si="201"/>
        <v>-13.200000000000001</v>
      </c>
      <c r="K6414">
        <f t="shared" si="202"/>
        <v>-13.200000000000001</v>
      </c>
    </row>
    <row r="6415" spans="1:11">
      <c r="A6415" s="1">
        <f>Atask.AtsOp!A5941</f>
        <v>42468</v>
      </c>
      <c r="B6415" t="str">
        <f>Atask.AtsOp!E5941</f>
        <v>3005-0073</v>
      </c>
      <c r="C6415" t="str">
        <f>Atask.AtsOp!H5941</f>
        <v>Alk. kokt. "Mix Go" Kiwi Sunrise, 0,275l 5%</v>
      </c>
      <c r="D6415" t="str">
        <f>Atask.AtsOp!N5941</f>
        <v>But.</v>
      </c>
      <c r="E6415" t="str">
        <f>Atask.AtsOp!I5941</f>
        <v>Pardavimo užsakymas</v>
      </c>
      <c r="F6415">
        <f>Atask.AtsOp!M5941</f>
        <v>-144</v>
      </c>
      <c r="G6415">
        <f>VLOOKUP(B6415,Prekės!$A$2:$E$3000,3,FALSE)</f>
        <v>215</v>
      </c>
      <c r="H6415">
        <f>VLOOKUP(B6415,Prekės!$A$2:$E$3000,4,FALSE)</f>
        <v>0.27500000000000002</v>
      </c>
      <c r="I6415">
        <f>VLOOKUP(B6415,Prekės!$A$2:$E$3000,5,FALSE)</f>
        <v>5</v>
      </c>
      <c r="J6415">
        <f t="shared" si="201"/>
        <v>-39.6</v>
      </c>
      <c r="K6415">
        <f t="shared" si="202"/>
        <v>-39.6</v>
      </c>
    </row>
    <row r="6416" spans="1:11">
      <c r="A6416" s="1">
        <f>Atask.AtsOp!A5942</f>
        <v>42471</v>
      </c>
      <c r="B6416" t="str">
        <f>Atask.AtsOp!E5942</f>
        <v>3005-0073</v>
      </c>
      <c r="C6416" t="str">
        <f>Atask.AtsOp!H5942</f>
        <v>Alk. kokt. "Mix Go" Kiwi Sunrise, 0,275l 5%</v>
      </c>
      <c r="D6416" t="str">
        <f>Atask.AtsOp!N5942</f>
        <v>But.</v>
      </c>
      <c r="E6416" t="str">
        <f>Atask.AtsOp!I5942</f>
        <v>Pardavimo užsakymas</v>
      </c>
      <c r="F6416">
        <f>Atask.AtsOp!M5942</f>
        <v>-240</v>
      </c>
      <c r="G6416">
        <f>VLOOKUP(B6416,Prekės!$A$2:$E$3000,3,FALSE)</f>
        <v>215</v>
      </c>
      <c r="H6416">
        <f>VLOOKUP(B6416,Prekės!$A$2:$E$3000,4,FALSE)</f>
        <v>0.27500000000000002</v>
      </c>
      <c r="I6416">
        <f>VLOOKUP(B6416,Prekės!$A$2:$E$3000,5,FALSE)</f>
        <v>5</v>
      </c>
      <c r="J6416">
        <f t="shared" si="201"/>
        <v>-66</v>
      </c>
      <c r="K6416">
        <f t="shared" si="202"/>
        <v>-66</v>
      </c>
    </row>
    <row r="6417" spans="1:11">
      <c r="A6417" s="1">
        <f>Atask.AtsOp!A5943</f>
        <v>42472</v>
      </c>
      <c r="B6417" t="str">
        <f>Atask.AtsOp!E5943</f>
        <v>3005-0073</v>
      </c>
      <c r="C6417" t="str">
        <f>Atask.AtsOp!H5943</f>
        <v>Alk. kokt. "Mix Go" Kiwi Sunrise, 0,275l 5%</v>
      </c>
      <c r="D6417" t="str">
        <f>Atask.AtsOp!N5943</f>
        <v>But.</v>
      </c>
      <c r="E6417" t="str">
        <f>Atask.AtsOp!I5943</f>
        <v>Pardavimo užsakymas</v>
      </c>
      <c r="F6417">
        <f>Atask.AtsOp!M5943</f>
        <v>-48</v>
      </c>
      <c r="G6417">
        <f>VLOOKUP(B6417,Prekės!$A$2:$E$3000,3,FALSE)</f>
        <v>215</v>
      </c>
      <c r="H6417">
        <f>VLOOKUP(B6417,Prekės!$A$2:$E$3000,4,FALSE)</f>
        <v>0.27500000000000002</v>
      </c>
      <c r="I6417">
        <f>VLOOKUP(B6417,Prekės!$A$2:$E$3000,5,FALSE)</f>
        <v>5</v>
      </c>
      <c r="J6417">
        <f t="shared" si="201"/>
        <v>-13.200000000000001</v>
      </c>
      <c r="K6417">
        <f t="shared" si="202"/>
        <v>-13.200000000000001</v>
      </c>
    </row>
    <row r="6418" spans="1:11">
      <c r="A6418" s="1">
        <f>Atask.AtsOp!A5944</f>
        <v>42471</v>
      </c>
      <c r="B6418" t="str">
        <f>Atask.AtsOp!E5944</f>
        <v>3005-0073</v>
      </c>
      <c r="C6418" t="str">
        <f>Atask.AtsOp!H5944</f>
        <v>Alk. kokt. "Mix Go" Kiwi Sunrise, 0,275l 5%</v>
      </c>
      <c r="D6418" t="str">
        <f>Atask.AtsOp!N5944</f>
        <v>But.</v>
      </c>
      <c r="E6418" t="str">
        <f>Atask.AtsOp!I5944</f>
        <v>Pardavimo užsakymas</v>
      </c>
      <c r="F6418">
        <f>Atask.AtsOp!M5944</f>
        <v>-228</v>
      </c>
      <c r="G6418">
        <f>VLOOKUP(B6418,Prekės!$A$2:$E$3000,3,FALSE)</f>
        <v>215</v>
      </c>
      <c r="H6418">
        <f>VLOOKUP(B6418,Prekės!$A$2:$E$3000,4,FALSE)</f>
        <v>0.27500000000000002</v>
      </c>
      <c r="I6418">
        <f>VLOOKUP(B6418,Prekės!$A$2:$E$3000,5,FALSE)</f>
        <v>5</v>
      </c>
      <c r="J6418">
        <f t="shared" si="201"/>
        <v>-62.7</v>
      </c>
      <c r="K6418">
        <f t="shared" si="202"/>
        <v>-62.7</v>
      </c>
    </row>
    <row r="6419" spans="1:11">
      <c r="A6419" s="1">
        <f>Atask.AtsOp!A5945</f>
        <v>42472</v>
      </c>
      <c r="B6419" t="str">
        <f>Atask.AtsOp!E5945</f>
        <v>3005-0073</v>
      </c>
      <c r="C6419" t="str">
        <f>Atask.AtsOp!H5945</f>
        <v>Alk. kokt. "Mix Go" Kiwi Sunrise, 0,275l 5%</v>
      </c>
      <c r="D6419" t="str">
        <f>Atask.AtsOp!N5945</f>
        <v>But.</v>
      </c>
      <c r="E6419" t="str">
        <f>Atask.AtsOp!I5945</f>
        <v>Pardavimo užsakymas</v>
      </c>
      <c r="F6419">
        <f>Atask.AtsOp!M5945</f>
        <v>-336</v>
      </c>
      <c r="G6419">
        <f>VLOOKUP(B6419,Prekės!$A$2:$E$3000,3,FALSE)</f>
        <v>215</v>
      </c>
      <c r="H6419">
        <f>VLOOKUP(B6419,Prekės!$A$2:$E$3000,4,FALSE)</f>
        <v>0.27500000000000002</v>
      </c>
      <c r="I6419">
        <f>VLOOKUP(B6419,Prekės!$A$2:$E$3000,5,FALSE)</f>
        <v>5</v>
      </c>
      <c r="J6419">
        <f t="shared" si="201"/>
        <v>-92.4</v>
      </c>
      <c r="K6419">
        <f t="shared" si="202"/>
        <v>-92.4</v>
      </c>
    </row>
    <row r="6420" spans="1:11">
      <c r="A6420" s="1">
        <f>Atask.AtsOp!A5946</f>
        <v>42475</v>
      </c>
      <c r="B6420" t="str">
        <f>Atask.AtsOp!E5946</f>
        <v>3005-0073</v>
      </c>
      <c r="C6420" t="str">
        <f>Atask.AtsOp!H5946</f>
        <v>Alk. kokt. "Mix Go" Kiwi Sunrise, 0,275l 5%</v>
      </c>
      <c r="D6420" t="str">
        <f>Atask.AtsOp!N5946</f>
        <v>But.</v>
      </c>
      <c r="E6420" t="str">
        <f>Atask.AtsOp!I5946</f>
        <v>Pardavimo užsakymas</v>
      </c>
      <c r="F6420">
        <f>Atask.AtsOp!M5946</f>
        <v>-120</v>
      </c>
      <c r="G6420">
        <f>VLOOKUP(B6420,Prekės!$A$2:$E$3000,3,FALSE)</f>
        <v>215</v>
      </c>
      <c r="H6420">
        <f>VLOOKUP(B6420,Prekės!$A$2:$E$3000,4,FALSE)</f>
        <v>0.27500000000000002</v>
      </c>
      <c r="I6420">
        <f>VLOOKUP(B6420,Prekės!$A$2:$E$3000,5,FALSE)</f>
        <v>5</v>
      </c>
      <c r="J6420">
        <f t="shared" si="201"/>
        <v>-33</v>
      </c>
      <c r="K6420">
        <f t="shared" si="202"/>
        <v>-33</v>
      </c>
    </row>
    <row r="6421" spans="1:11">
      <c r="A6421" s="1">
        <f>Atask.AtsOp!A5947</f>
        <v>42478</v>
      </c>
      <c r="B6421" t="str">
        <f>Atask.AtsOp!E5947</f>
        <v>3005-0073</v>
      </c>
      <c r="C6421" t="str">
        <f>Atask.AtsOp!H5947</f>
        <v>Alk. kokt. "Mix Go" Kiwi Sunrise, 0,275l 5%</v>
      </c>
      <c r="D6421" t="str">
        <f>Atask.AtsOp!N5947</f>
        <v>But.</v>
      </c>
      <c r="E6421" t="str">
        <f>Atask.AtsOp!I5947</f>
        <v>Pardavimo užsakymas</v>
      </c>
      <c r="F6421">
        <f>Atask.AtsOp!M5947</f>
        <v>-1572</v>
      </c>
      <c r="G6421">
        <f>VLOOKUP(B6421,Prekės!$A$2:$E$3000,3,FALSE)</f>
        <v>215</v>
      </c>
      <c r="H6421">
        <f>VLOOKUP(B6421,Prekės!$A$2:$E$3000,4,FALSE)</f>
        <v>0.27500000000000002</v>
      </c>
      <c r="I6421">
        <f>VLOOKUP(B6421,Prekės!$A$2:$E$3000,5,FALSE)</f>
        <v>5</v>
      </c>
      <c r="J6421">
        <f t="shared" si="201"/>
        <v>-432.3</v>
      </c>
      <c r="K6421">
        <f t="shared" si="202"/>
        <v>-432.3</v>
      </c>
    </row>
    <row r="6422" spans="1:11">
      <c r="A6422" s="1">
        <f>Atask.AtsOp!A5948</f>
        <v>42489</v>
      </c>
      <c r="B6422" t="str">
        <f>Atask.AtsOp!E5948</f>
        <v>3005-0074</v>
      </c>
      <c r="C6422" t="str">
        <f>Atask.AtsOp!H5948</f>
        <v>Alk. kokt. "Mix Go" Strawberry Margarita,0,275l 5%</v>
      </c>
      <c r="D6422" t="str">
        <f>Atask.AtsOp!N5948</f>
        <v>But.</v>
      </c>
      <c r="E6422" t="str">
        <f>Atask.AtsOp!I5948</f>
        <v>Pardavimo užsakymas</v>
      </c>
      <c r="F6422">
        <f>Atask.AtsOp!M5948</f>
        <v>-76</v>
      </c>
      <c r="G6422">
        <f>VLOOKUP(B6422,Prekės!$A$2:$E$3000,3,FALSE)</f>
        <v>215</v>
      </c>
      <c r="H6422">
        <f>VLOOKUP(B6422,Prekės!$A$2:$E$3000,4,FALSE)</f>
        <v>0.27500000000000002</v>
      </c>
      <c r="I6422">
        <f>VLOOKUP(B6422,Prekės!$A$2:$E$3000,5,FALSE)</f>
        <v>5</v>
      </c>
      <c r="J6422">
        <f t="shared" si="201"/>
        <v>-20.900000000000002</v>
      </c>
      <c r="K6422">
        <f t="shared" si="202"/>
        <v>-20.900000000000002</v>
      </c>
    </row>
    <row r="6423" spans="1:11">
      <c r="A6423" s="1">
        <f>Atask.AtsOp!A5949</f>
        <v>42489</v>
      </c>
      <c r="B6423" t="str">
        <f>Atask.AtsOp!E5949</f>
        <v>3005-0074</v>
      </c>
      <c r="C6423" t="str">
        <f>Atask.AtsOp!H5949</f>
        <v>Alk. kokt. "Mix Go" Strawberry Margarita,0,275l 5%</v>
      </c>
      <c r="D6423" t="str">
        <f>Atask.AtsOp!N5949</f>
        <v>But.</v>
      </c>
      <c r="E6423" t="str">
        <f>Atask.AtsOp!I5949</f>
        <v>Pardavimo užsakymas</v>
      </c>
      <c r="F6423">
        <f>Atask.AtsOp!M5949</f>
        <v>76</v>
      </c>
      <c r="G6423">
        <f>VLOOKUP(B6423,Prekės!$A$2:$E$3000,3,FALSE)</f>
        <v>215</v>
      </c>
      <c r="H6423">
        <f>VLOOKUP(B6423,Prekės!$A$2:$E$3000,4,FALSE)</f>
        <v>0.27500000000000002</v>
      </c>
      <c r="I6423">
        <f>VLOOKUP(B6423,Prekės!$A$2:$E$3000,5,FALSE)</f>
        <v>5</v>
      </c>
      <c r="J6423">
        <f t="shared" si="201"/>
        <v>20.900000000000002</v>
      </c>
      <c r="K6423">
        <f t="shared" si="202"/>
        <v>20.900000000000002</v>
      </c>
    </row>
    <row r="6424" spans="1:11">
      <c r="A6424" s="1">
        <f>Atask.AtsOp!A5950</f>
        <v>42489</v>
      </c>
      <c r="B6424" t="str">
        <f>Atask.AtsOp!E5950</f>
        <v>3005-0074</v>
      </c>
      <c r="C6424" t="str">
        <f>Atask.AtsOp!H5950</f>
        <v>Alk. kokt. "Mix Go" Strawberry Margarita,0,275l 5%</v>
      </c>
      <c r="D6424" t="str">
        <f>Atask.AtsOp!N5950</f>
        <v>But.</v>
      </c>
      <c r="E6424" t="str">
        <f>Atask.AtsOp!I5950</f>
        <v>Pardavimo užsakymas</v>
      </c>
      <c r="F6424">
        <f>Atask.AtsOp!M5950</f>
        <v>709</v>
      </c>
      <c r="G6424">
        <f>VLOOKUP(B6424,Prekės!$A$2:$E$3000,3,FALSE)</f>
        <v>215</v>
      </c>
      <c r="H6424">
        <f>VLOOKUP(B6424,Prekės!$A$2:$E$3000,4,FALSE)</f>
        <v>0.27500000000000002</v>
      </c>
      <c r="I6424">
        <f>VLOOKUP(B6424,Prekės!$A$2:$E$3000,5,FALSE)</f>
        <v>5</v>
      </c>
      <c r="J6424">
        <f t="shared" si="201"/>
        <v>194.97500000000002</v>
      </c>
      <c r="K6424">
        <f t="shared" si="202"/>
        <v>194.97500000000002</v>
      </c>
    </row>
    <row r="6425" spans="1:11">
      <c r="A6425" s="1">
        <f>Atask.AtsOp!A5951</f>
        <v>42489</v>
      </c>
      <c r="B6425" t="str">
        <f>Atask.AtsOp!E5951</f>
        <v>3005-0074</v>
      </c>
      <c r="C6425" t="str">
        <f>Atask.AtsOp!H5951</f>
        <v>Alk. kokt. "Mix Go" Strawberry Margarita,0,275l 5%</v>
      </c>
      <c r="D6425" t="str">
        <f>Atask.AtsOp!N5951</f>
        <v>But.</v>
      </c>
      <c r="E6425" t="str">
        <f>Atask.AtsOp!I5951</f>
        <v>Pardavimo užsakymas</v>
      </c>
      <c r="F6425">
        <f>Atask.AtsOp!M5951</f>
        <v>-21</v>
      </c>
      <c r="G6425">
        <f>VLOOKUP(B6425,Prekės!$A$2:$E$3000,3,FALSE)</f>
        <v>215</v>
      </c>
      <c r="H6425">
        <f>VLOOKUP(B6425,Prekės!$A$2:$E$3000,4,FALSE)</f>
        <v>0.27500000000000002</v>
      </c>
      <c r="I6425">
        <f>VLOOKUP(B6425,Prekės!$A$2:$E$3000,5,FALSE)</f>
        <v>5</v>
      </c>
      <c r="J6425">
        <f t="shared" si="201"/>
        <v>-5.7750000000000004</v>
      </c>
      <c r="K6425">
        <f t="shared" si="202"/>
        <v>-5.7750000000000004</v>
      </c>
    </row>
    <row r="6426" spans="1:11">
      <c r="A6426" s="1">
        <f>Atask.AtsOp!A5952</f>
        <v>42489</v>
      </c>
      <c r="B6426" t="str">
        <f>Atask.AtsOp!E5952</f>
        <v>3005-0074</v>
      </c>
      <c r="C6426" t="str">
        <f>Atask.AtsOp!H5952</f>
        <v>Alk. kokt. "Mix Go" Strawberry Margarita,0,275l 5%</v>
      </c>
      <c r="D6426" t="str">
        <f>Atask.AtsOp!N5952</f>
        <v>But.</v>
      </c>
      <c r="E6426" t="str">
        <f>Atask.AtsOp!I5952</f>
        <v>Pardavimo užsakymas</v>
      </c>
      <c r="F6426">
        <f>Atask.AtsOp!M5952</f>
        <v>-709</v>
      </c>
      <c r="G6426">
        <f>VLOOKUP(B6426,Prekės!$A$2:$E$3000,3,FALSE)</f>
        <v>215</v>
      </c>
      <c r="H6426">
        <f>VLOOKUP(B6426,Prekės!$A$2:$E$3000,4,FALSE)</f>
        <v>0.27500000000000002</v>
      </c>
      <c r="I6426">
        <f>VLOOKUP(B6426,Prekės!$A$2:$E$3000,5,FALSE)</f>
        <v>5</v>
      </c>
      <c r="J6426">
        <f t="shared" si="201"/>
        <v>-194.97500000000002</v>
      </c>
      <c r="K6426">
        <f t="shared" si="202"/>
        <v>-194.97500000000002</v>
      </c>
    </row>
    <row r="6427" spans="1:11">
      <c r="A6427" s="1">
        <f>Atask.AtsOp!A5953</f>
        <v>42489</v>
      </c>
      <c r="B6427" t="str">
        <f>Atask.AtsOp!E5953</f>
        <v>3005-0074</v>
      </c>
      <c r="C6427" t="str">
        <f>Atask.AtsOp!H5953</f>
        <v>Alk. kokt. "Mix Go" Strawberry Margarita,0,275l 5%</v>
      </c>
      <c r="D6427" t="str">
        <f>Atask.AtsOp!N5953</f>
        <v>But.</v>
      </c>
      <c r="E6427" t="str">
        <f>Atask.AtsOp!I5953</f>
        <v>Pardavimo užsakymas</v>
      </c>
      <c r="F6427">
        <f>Atask.AtsOp!M5953</f>
        <v>21</v>
      </c>
      <c r="G6427">
        <f>VLOOKUP(B6427,Prekės!$A$2:$E$3000,3,FALSE)</f>
        <v>215</v>
      </c>
      <c r="H6427">
        <f>VLOOKUP(B6427,Prekės!$A$2:$E$3000,4,FALSE)</f>
        <v>0.27500000000000002</v>
      </c>
      <c r="I6427">
        <f>VLOOKUP(B6427,Prekės!$A$2:$E$3000,5,FALSE)</f>
        <v>5</v>
      </c>
      <c r="J6427">
        <f t="shared" si="201"/>
        <v>5.7750000000000004</v>
      </c>
      <c r="K6427">
        <f t="shared" si="202"/>
        <v>5.7750000000000004</v>
      </c>
    </row>
    <row r="6428" spans="1:11">
      <c r="A6428" s="1">
        <f>Atask.AtsOp!A5954</f>
        <v>42489</v>
      </c>
      <c r="B6428" t="str">
        <f>Atask.AtsOp!E5954</f>
        <v>3005-0074</v>
      </c>
      <c r="C6428" t="str">
        <f>Atask.AtsOp!H5954</f>
        <v>Alk. kokt. "Mix Go" Strawberry Margarita,0,275l 5%</v>
      </c>
      <c r="D6428" t="str">
        <f>Atask.AtsOp!N5954</f>
        <v>But.</v>
      </c>
      <c r="E6428" t="str">
        <f>Atask.AtsOp!I5954</f>
        <v>Pardavimo užsakymas</v>
      </c>
      <c r="F6428">
        <f>Atask.AtsOp!M5954</f>
        <v>297</v>
      </c>
      <c r="G6428">
        <f>VLOOKUP(B6428,Prekės!$A$2:$E$3000,3,FALSE)</f>
        <v>215</v>
      </c>
      <c r="H6428">
        <f>VLOOKUP(B6428,Prekės!$A$2:$E$3000,4,FALSE)</f>
        <v>0.27500000000000002</v>
      </c>
      <c r="I6428">
        <f>VLOOKUP(B6428,Prekės!$A$2:$E$3000,5,FALSE)</f>
        <v>5</v>
      </c>
      <c r="J6428">
        <f t="shared" si="201"/>
        <v>81.675000000000011</v>
      </c>
      <c r="K6428">
        <f t="shared" si="202"/>
        <v>81.675000000000011</v>
      </c>
    </row>
    <row r="6429" spans="1:11">
      <c r="A6429" s="1">
        <f>Atask.AtsOp!A5955</f>
        <v>42489</v>
      </c>
      <c r="B6429" t="str">
        <f>Atask.AtsOp!E5955</f>
        <v>3005-0074</v>
      </c>
      <c r="C6429" t="str">
        <f>Atask.AtsOp!H5955</f>
        <v>Alk. kokt. "Mix Go" Strawberry Margarita,0,275l 5%</v>
      </c>
      <c r="D6429" t="str">
        <f>Atask.AtsOp!N5955</f>
        <v>But.</v>
      </c>
      <c r="E6429" t="str">
        <f>Atask.AtsOp!I5955</f>
        <v>Pardavimo užsakymas</v>
      </c>
      <c r="F6429">
        <f>Atask.AtsOp!M5955</f>
        <v>65</v>
      </c>
      <c r="G6429">
        <f>VLOOKUP(B6429,Prekės!$A$2:$E$3000,3,FALSE)</f>
        <v>215</v>
      </c>
      <c r="H6429">
        <f>VLOOKUP(B6429,Prekės!$A$2:$E$3000,4,FALSE)</f>
        <v>0.27500000000000002</v>
      </c>
      <c r="I6429">
        <f>VLOOKUP(B6429,Prekės!$A$2:$E$3000,5,FALSE)</f>
        <v>5</v>
      </c>
      <c r="J6429">
        <f t="shared" si="201"/>
        <v>17.875</v>
      </c>
      <c r="K6429">
        <f t="shared" si="202"/>
        <v>17.875</v>
      </c>
    </row>
    <row r="6430" spans="1:11">
      <c r="A6430" s="1">
        <f>Atask.AtsOp!A5956</f>
        <v>42489</v>
      </c>
      <c r="B6430" t="str">
        <f>Atask.AtsOp!E5956</f>
        <v>3005-0074</v>
      </c>
      <c r="C6430" t="str">
        <f>Atask.AtsOp!H5956</f>
        <v>Alk. kokt. "Mix Go" Strawberry Margarita,0,275l 5%</v>
      </c>
      <c r="D6430" t="str">
        <f>Atask.AtsOp!N5956</f>
        <v>But.</v>
      </c>
      <c r="E6430" t="str">
        <f>Atask.AtsOp!I5956</f>
        <v>Pardavimo užsakymas</v>
      </c>
      <c r="F6430">
        <f>Atask.AtsOp!M5956</f>
        <v>-297</v>
      </c>
      <c r="G6430">
        <f>VLOOKUP(B6430,Prekės!$A$2:$E$3000,3,FALSE)</f>
        <v>215</v>
      </c>
      <c r="H6430">
        <f>VLOOKUP(B6430,Prekės!$A$2:$E$3000,4,FALSE)</f>
        <v>0.27500000000000002</v>
      </c>
      <c r="I6430">
        <f>VLOOKUP(B6430,Prekės!$A$2:$E$3000,5,FALSE)</f>
        <v>5</v>
      </c>
      <c r="J6430">
        <f t="shared" si="201"/>
        <v>-81.675000000000011</v>
      </c>
      <c r="K6430">
        <f t="shared" si="202"/>
        <v>-81.675000000000011</v>
      </c>
    </row>
    <row r="6431" spans="1:11">
      <c r="A6431" s="1">
        <f>Atask.AtsOp!A5957</f>
        <v>42489</v>
      </c>
      <c r="B6431" t="str">
        <f>Atask.AtsOp!E5957</f>
        <v>3005-0074</v>
      </c>
      <c r="C6431" t="str">
        <f>Atask.AtsOp!H5957</f>
        <v>Alk. kokt. "Mix Go" Strawberry Margarita,0,275l 5%</v>
      </c>
      <c r="D6431" t="str">
        <f>Atask.AtsOp!N5957</f>
        <v>But.</v>
      </c>
      <c r="E6431" t="str">
        <f>Atask.AtsOp!I5957</f>
        <v>Pardavimo užsakymas</v>
      </c>
      <c r="F6431">
        <f>Atask.AtsOp!M5957</f>
        <v>-65</v>
      </c>
      <c r="G6431">
        <f>VLOOKUP(B6431,Prekės!$A$2:$E$3000,3,FALSE)</f>
        <v>215</v>
      </c>
      <c r="H6431">
        <f>VLOOKUP(B6431,Prekės!$A$2:$E$3000,4,FALSE)</f>
        <v>0.27500000000000002</v>
      </c>
      <c r="I6431">
        <f>VLOOKUP(B6431,Prekės!$A$2:$E$3000,5,FALSE)</f>
        <v>5</v>
      </c>
      <c r="J6431">
        <f t="shared" si="201"/>
        <v>-17.875</v>
      </c>
      <c r="K6431">
        <f t="shared" si="202"/>
        <v>-17.875</v>
      </c>
    </row>
    <row r="6432" spans="1:11">
      <c r="A6432" s="1">
        <f>Atask.AtsOp!A5958</f>
        <v>42461</v>
      </c>
      <c r="B6432" t="str">
        <f>Atask.AtsOp!E5958</f>
        <v>3005-0074</v>
      </c>
      <c r="C6432" t="str">
        <f>Atask.AtsOp!H5958</f>
        <v>Alk. kokt. "Mix Go" Strawberry Margarita,0,275l 5%</v>
      </c>
      <c r="D6432" t="str">
        <f>Atask.AtsOp!N5958</f>
        <v>But.</v>
      </c>
      <c r="E6432" t="str">
        <f>Atask.AtsOp!I5958</f>
        <v>Pardavimo užsakymas</v>
      </c>
      <c r="F6432">
        <f>Atask.AtsOp!M5958</f>
        <v>-240</v>
      </c>
      <c r="G6432">
        <f>VLOOKUP(B6432,Prekės!$A$2:$E$3000,3,FALSE)</f>
        <v>215</v>
      </c>
      <c r="H6432">
        <f>VLOOKUP(B6432,Prekės!$A$2:$E$3000,4,FALSE)</f>
        <v>0.27500000000000002</v>
      </c>
      <c r="I6432">
        <f>VLOOKUP(B6432,Prekės!$A$2:$E$3000,5,FALSE)</f>
        <v>5</v>
      </c>
      <c r="J6432">
        <f t="shared" si="201"/>
        <v>-66</v>
      </c>
      <c r="K6432">
        <f t="shared" si="202"/>
        <v>-66</v>
      </c>
    </row>
    <row r="6433" spans="1:11">
      <c r="A6433" s="1">
        <f>Atask.AtsOp!A5959</f>
        <v>42465</v>
      </c>
      <c r="B6433" t="str">
        <f>Atask.AtsOp!E5959</f>
        <v>3005-0074</v>
      </c>
      <c r="C6433" t="str">
        <f>Atask.AtsOp!H5959</f>
        <v>Alk. kokt. "Mix Go" Strawberry Margarita,0,275l 5%</v>
      </c>
      <c r="D6433" t="str">
        <f>Atask.AtsOp!N5959</f>
        <v>But.</v>
      </c>
      <c r="E6433" t="str">
        <f>Atask.AtsOp!I5959</f>
        <v>Pardavimo užsakymas</v>
      </c>
      <c r="F6433">
        <f>Atask.AtsOp!M5959</f>
        <v>-204</v>
      </c>
      <c r="G6433">
        <f>VLOOKUP(B6433,Prekės!$A$2:$E$3000,3,FALSE)</f>
        <v>215</v>
      </c>
      <c r="H6433">
        <f>VLOOKUP(B6433,Prekės!$A$2:$E$3000,4,FALSE)</f>
        <v>0.27500000000000002</v>
      </c>
      <c r="I6433">
        <f>VLOOKUP(B6433,Prekės!$A$2:$E$3000,5,FALSE)</f>
        <v>5</v>
      </c>
      <c r="J6433">
        <f t="shared" si="201"/>
        <v>-56.1</v>
      </c>
      <c r="K6433">
        <f t="shared" si="202"/>
        <v>-56.1</v>
      </c>
    </row>
    <row r="6434" spans="1:11">
      <c r="A6434" s="1">
        <f>Atask.AtsOp!A5960</f>
        <v>42464</v>
      </c>
      <c r="B6434" t="str">
        <f>Atask.AtsOp!E5960</f>
        <v>3005-0074</v>
      </c>
      <c r="C6434" t="str">
        <f>Atask.AtsOp!H5960</f>
        <v>Alk. kokt. "Mix Go" Strawberry Margarita,0,275l 5%</v>
      </c>
      <c r="D6434" t="str">
        <f>Atask.AtsOp!N5960</f>
        <v>But.</v>
      </c>
      <c r="E6434" t="str">
        <f>Atask.AtsOp!I5960</f>
        <v>Pardavimo užsakymas</v>
      </c>
      <c r="F6434">
        <f>Atask.AtsOp!M5960</f>
        <v>-168</v>
      </c>
      <c r="G6434">
        <f>VLOOKUP(B6434,Prekės!$A$2:$E$3000,3,FALSE)</f>
        <v>215</v>
      </c>
      <c r="H6434">
        <f>VLOOKUP(B6434,Prekės!$A$2:$E$3000,4,FALSE)</f>
        <v>0.27500000000000002</v>
      </c>
      <c r="I6434">
        <f>VLOOKUP(B6434,Prekės!$A$2:$E$3000,5,FALSE)</f>
        <v>5</v>
      </c>
      <c r="J6434">
        <f t="shared" ref="J6434:J6497" si="203">IF(G6434=110,F6434*H6434*I6434,IF(G6434&lt;280,F6434*H6434,F6434*H6434*(I6434/100)))</f>
        <v>-46.2</v>
      </c>
      <c r="K6434">
        <f t="shared" ref="K6434:K6497" si="204">IF(EXACT(D6434,"But."),J6434,F6434)</f>
        <v>-46.2</v>
      </c>
    </row>
    <row r="6435" spans="1:11">
      <c r="A6435" s="1">
        <f>Atask.AtsOp!A5961</f>
        <v>42467</v>
      </c>
      <c r="B6435" t="str">
        <f>Atask.AtsOp!E5961</f>
        <v>3005-0074</v>
      </c>
      <c r="C6435" t="str">
        <f>Atask.AtsOp!H5961</f>
        <v>Alk. kokt. "Mix Go" Strawberry Margarita,0,275l 5%</v>
      </c>
      <c r="D6435" t="str">
        <f>Atask.AtsOp!N5961</f>
        <v>But.</v>
      </c>
      <c r="E6435" t="str">
        <f>Atask.AtsOp!I5961</f>
        <v>Pardavimo užsakymas</v>
      </c>
      <c r="F6435">
        <f>Atask.AtsOp!M5961</f>
        <v>-60</v>
      </c>
      <c r="G6435">
        <f>VLOOKUP(B6435,Prekės!$A$2:$E$3000,3,FALSE)</f>
        <v>215</v>
      </c>
      <c r="H6435">
        <f>VLOOKUP(B6435,Prekės!$A$2:$E$3000,4,FALSE)</f>
        <v>0.27500000000000002</v>
      </c>
      <c r="I6435">
        <f>VLOOKUP(B6435,Prekės!$A$2:$E$3000,5,FALSE)</f>
        <v>5</v>
      </c>
      <c r="J6435">
        <f t="shared" si="203"/>
        <v>-16.5</v>
      </c>
      <c r="K6435">
        <f t="shared" si="204"/>
        <v>-16.5</v>
      </c>
    </row>
    <row r="6436" spans="1:11">
      <c r="A6436" s="1">
        <f>Atask.AtsOp!A5962</f>
        <v>42472</v>
      </c>
      <c r="B6436" t="str">
        <f>Atask.AtsOp!E5962</f>
        <v>3005-0074</v>
      </c>
      <c r="C6436" t="str">
        <f>Atask.AtsOp!H5962</f>
        <v>Alk. kokt. "Mix Go" Strawberry Margarita,0,275l 5%</v>
      </c>
      <c r="D6436" t="str">
        <f>Atask.AtsOp!N5962</f>
        <v>But.</v>
      </c>
      <c r="E6436" t="str">
        <f>Atask.AtsOp!I5962</f>
        <v>Pardavimo užsakymas</v>
      </c>
      <c r="F6436">
        <f>Atask.AtsOp!M5962</f>
        <v>-180</v>
      </c>
      <c r="G6436">
        <f>VLOOKUP(B6436,Prekės!$A$2:$E$3000,3,FALSE)</f>
        <v>215</v>
      </c>
      <c r="H6436">
        <f>VLOOKUP(B6436,Prekės!$A$2:$E$3000,4,FALSE)</f>
        <v>0.27500000000000002</v>
      </c>
      <c r="I6436">
        <f>VLOOKUP(B6436,Prekės!$A$2:$E$3000,5,FALSE)</f>
        <v>5</v>
      </c>
      <c r="J6436">
        <f t="shared" si="203"/>
        <v>-49.500000000000007</v>
      </c>
      <c r="K6436">
        <f t="shared" si="204"/>
        <v>-49.500000000000007</v>
      </c>
    </row>
    <row r="6437" spans="1:11">
      <c r="A6437" s="1">
        <f>Atask.AtsOp!A5963</f>
        <v>42471</v>
      </c>
      <c r="B6437" t="str">
        <f>Atask.AtsOp!E5963</f>
        <v>3005-0074</v>
      </c>
      <c r="C6437" t="str">
        <f>Atask.AtsOp!H5963</f>
        <v>Alk. kokt. "Mix Go" Strawberry Margarita,0,275l 5%</v>
      </c>
      <c r="D6437" t="str">
        <f>Atask.AtsOp!N5963</f>
        <v>But.</v>
      </c>
      <c r="E6437" t="str">
        <f>Atask.AtsOp!I5963</f>
        <v>Pardavimo užsakymas</v>
      </c>
      <c r="F6437">
        <f>Atask.AtsOp!M5963</f>
        <v>-324</v>
      </c>
      <c r="G6437">
        <f>VLOOKUP(B6437,Prekės!$A$2:$E$3000,3,FALSE)</f>
        <v>215</v>
      </c>
      <c r="H6437">
        <f>VLOOKUP(B6437,Prekės!$A$2:$E$3000,4,FALSE)</f>
        <v>0.27500000000000002</v>
      </c>
      <c r="I6437">
        <f>VLOOKUP(B6437,Prekės!$A$2:$E$3000,5,FALSE)</f>
        <v>5</v>
      </c>
      <c r="J6437">
        <f t="shared" si="203"/>
        <v>-89.100000000000009</v>
      </c>
      <c r="K6437">
        <f t="shared" si="204"/>
        <v>-89.100000000000009</v>
      </c>
    </row>
    <row r="6438" spans="1:11">
      <c r="A6438" s="1" t="e">
        <f>Atask.AtsOp!#REF!</f>
        <v>#REF!</v>
      </c>
      <c r="B6438" t="e">
        <f>Atask.AtsOp!#REF!</f>
        <v>#REF!</v>
      </c>
      <c r="C6438" t="e">
        <f>Atask.AtsOp!#REF!</f>
        <v>#REF!</v>
      </c>
      <c r="D6438" t="e">
        <f>Atask.AtsOp!#REF!</f>
        <v>#REF!</v>
      </c>
      <c r="E6438" t="e">
        <f>Atask.AtsOp!#REF!</f>
        <v>#REF!</v>
      </c>
      <c r="F6438" t="e">
        <f>Atask.AtsOp!#REF!</f>
        <v>#REF!</v>
      </c>
      <c r="G6438" t="e">
        <f>VLOOKUP(B6438,Prekės!$A$2:$E$3000,3,FALSE)</f>
        <v>#REF!</v>
      </c>
      <c r="H6438" t="e">
        <f>VLOOKUP(B6438,Prekės!$A$2:$E$3000,4,FALSE)</f>
        <v>#REF!</v>
      </c>
      <c r="I6438" t="e">
        <f>VLOOKUP(B6438,Prekės!$A$2:$E$3000,5,FALSE)</f>
        <v>#REF!</v>
      </c>
      <c r="J6438" t="e">
        <f t="shared" si="203"/>
        <v>#REF!</v>
      </c>
      <c r="K6438" t="e">
        <f t="shared" si="204"/>
        <v>#REF!</v>
      </c>
    </row>
    <row r="6439" spans="1:11">
      <c r="A6439" s="1">
        <f>Atask.AtsOp!A5964</f>
        <v>42473</v>
      </c>
      <c r="B6439" t="str">
        <f>Atask.AtsOp!E5964</f>
        <v>3005-0074</v>
      </c>
      <c r="C6439" t="str">
        <f>Atask.AtsOp!H5964</f>
        <v>Alk. kokt. "Mix Go" Strawberry Margarita,0,275l 5%</v>
      </c>
      <c r="D6439" t="str">
        <f>Atask.AtsOp!N5964</f>
        <v>But.</v>
      </c>
      <c r="E6439" t="str">
        <f>Atask.AtsOp!I5964</f>
        <v>Pardavimo užsakymas</v>
      </c>
      <c r="F6439">
        <f>Atask.AtsOp!M5964</f>
        <v>-24</v>
      </c>
      <c r="G6439">
        <f>VLOOKUP(B6439,Prekės!$A$2:$E$3000,3,FALSE)</f>
        <v>215</v>
      </c>
      <c r="H6439">
        <f>VLOOKUP(B6439,Prekės!$A$2:$E$3000,4,FALSE)</f>
        <v>0.27500000000000002</v>
      </c>
      <c r="I6439">
        <f>VLOOKUP(B6439,Prekės!$A$2:$E$3000,5,FALSE)</f>
        <v>5</v>
      </c>
      <c r="J6439">
        <f t="shared" si="203"/>
        <v>-6.6000000000000005</v>
      </c>
      <c r="K6439">
        <f t="shared" si="204"/>
        <v>-6.6000000000000005</v>
      </c>
    </row>
    <row r="6440" spans="1:11">
      <c r="A6440" s="1">
        <f>Atask.AtsOp!A5965</f>
        <v>42474</v>
      </c>
      <c r="B6440" t="str">
        <f>Atask.AtsOp!E5965</f>
        <v>3005-0074</v>
      </c>
      <c r="C6440" t="str">
        <f>Atask.AtsOp!H5965</f>
        <v>Alk. kokt. "Mix Go" Strawberry Margarita,0,275l 5%</v>
      </c>
      <c r="D6440" t="str">
        <f>Atask.AtsOp!N5965</f>
        <v>But.</v>
      </c>
      <c r="E6440" t="str">
        <f>Atask.AtsOp!I5965</f>
        <v>Pardavimo užsakymas</v>
      </c>
      <c r="F6440">
        <f>Atask.AtsOp!M5965</f>
        <v>-672</v>
      </c>
      <c r="G6440">
        <f>VLOOKUP(B6440,Prekės!$A$2:$E$3000,3,FALSE)</f>
        <v>215</v>
      </c>
      <c r="H6440">
        <f>VLOOKUP(B6440,Prekės!$A$2:$E$3000,4,FALSE)</f>
        <v>0.27500000000000002</v>
      </c>
      <c r="I6440">
        <f>VLOOKUP(B6440,Prekės!$A$2:$E$3000,5,FALSE)</f>
        <v>5</v>
      </c>
      <c r="J6440">
        <f t="shared" si="203"/>
        <v>-184.8</v>
      </c>
      <c r="K6440">
        <f t="shared" si="204"/>
        <v>-184.8</v>
      </c>
    </row>
    <row r="6441" spans="1:11">
      <c r="A6441" s="1" t="e">
        <f>Atask.AtsOp!#REF!</f>
        <v>#REF!</v>
      </c>
      <c r="B6441" t="e">
        <f>Atask.AtsOp!#REF!</f>
        <v>#REF!</v>
      </c>
      <c r="C6441" t="e">
        <f>Atask.AtsOp!#REF!</f>
        <v>#REF!</v>
      </c>
      <c r="D6441" t="e">
        <f>Atask.AtsOp!#REF!</f>
        <v>#REF!</v>
      </c>
      <c r="E6441" t="e">
        <f>Atask.AtsOp!#REF!</f>
        <v>#REF!</v>
      </c>
      <c r="F6441" t="e">
        <f>Atask.AtsOp!#REF!</f>
        <v>#REF!</v>
      </c>
      <c r="G6441" t="e">
        <f>VLOOKUP(B6441,Prekės!$A$2:$E$3000,3,FALSE)</f>
        <v>#REF!</v>
      </c>
      <c r="H6441" t="e">
        <f>VLOOKUP(B6441,Prekės!$A$2:$E$3000,4,FALSE)</f>
        <v>#REF!</v>
      </c>
      <c r="I6441" t="e">
        <f>VLOOKUP(B6441,Prekės!$A$2:$E$3000,5,FALSE)</f>
        <v>#REF!</v>
      </c>
      <c r="J6441" t="e">
        <f t="shared" si="203"/>
        <v>#REF!</v>
      </c>
      <c r="K6441" t="e">
        <f t="shared" si="204"/>
        <v>#REF!</v>
      </c>
    </row>
    <row r="6442" spans="1:11">
      <c r="A6442" s="1">
        <f>Atask.AtsOp!A5966</f>
        <v>42475</v>
      </c>
      <c r="B6442" t="str">
        <f>Atask.AtsOp!E5966</f>
        <v>3005-0074</v>
      </c>
      <c r="C6442" t="str">
        <f>Atask.AtsOp!H5966</f>
        <v>Alk. kokt. "Mix Go" Strawberry Margarita,0,275l 5%</v>
      </c>
      <c r="D6442" t="str">
        <f>Atask.AtsOp!N5966</f>
        <v>But.</v>
      </c>
      <c r="E6442" t="str">
        <f>Atask.AtsOp!I5966</f>
        <v>Pardavimo užsakymas</v>
      </c>
      <c r="F6442">
        <f>Atask.AtsOp!M5966</f>
        <v>-48</v>
      </c>
      <c r="G6442">
        <f>VLOOKUP(B6442,Prekės!$A$2:$E$3000,3,FALSE)</f>
        <v>215</v>
      </c>
      <c r="H6442">
        <f>VLOOKUP(B6442,Prekės!$A$2:$E$3000,4,FALSE)</f>
        <v>0.27500000000000002</v>
      </c>
      <c r="I6442">
        <f>VLOOKUP(B6442,Prekės!$A$2:$E$3000,5,FALSE)</f>
        <v>5</v>
      </c>
      <c r="J6442">
        <f t="shared" si="203"/>
        <v>-13.200000000000001</v>
      </c>
      <c r="K6442">
        <f t="shared" si="204"/>
        <v>-13.200000000000001</v>
      </c>
    </row>
    <row r="6443" spans="1:11">
      <c r="A6443" s="1" t="e">
        <f>Atask.AtsOp!#REF!</f>
        <v>#REF!</v>
      </c>
      <c r="B6443" t="e">
        <f>Atask.AtsOp!#REF!</f>
        <v>#REF!</v>
      </c>
      <c r="C6443" t="e">
        <f>Atask.AtsOp!#REF!</f>
        <v>#REF!</v>
      </c>
      <c r="D6443" t="e">
        <f>Atask.AtsOp!#REF!</f>
        <v>#REF!</v>
      </c>
      <c r="E6443" t="e">
        <f>Atask.AtsOp!#REF!</f>
        <v>#REF!</v>
      </c>
      <c r="F6443" t="e">
        <f>Atask.AtsOp!#REF!</f>
        <v>#REF!</v>
      </c>
      <c r="G6443" t="e">
        <f>VLOOKUP(B6443,Prekės!$A$2:$E$3000,3,FALSE)</f>
        <v>#REF!</v>
      </c>
      <c r="H6443" t="e">
        <f>VLOOKUP(B6443,Prekės!$A$2:$E$3000,4,FALSE)</f>
        <v>#REF!</v>
      </c>
      <c r="I6443" t="e">
        <f>VLOOKUP(B6443,Prekės!$A$2:$E$3000,5,FALSE)</f>
        <v>#REF!</v>
      </c>
      <c r="J6443" t="e">
        <f t="shared" si="203"/>
        <v>#REF!</v>
      </c>
      <c r="K6443" t="e">
        <f t="shared" si="204"/>
        <v>#REF!</v>
      </c>
    </row>
    <row r="6444" spans="1:11">
      <c r="A6444" s="1">
        <f>Atask.AtsOp!A5967</f>
        <v>42478</v>
      </c>
      <c r="B6444" t="str">
        <f>Atask.AtsOp!E5967</f>
        <v>3005-0074</v>
      </c>
      <c r="C6444" t="str">
        <f>Atask.AtsOp!H5967</f>
        <v>Alk. kokt. "Mix Go" Strawberry Margarita,0,275l 5%</v>
      </c>
      <c r="D6444" t="str">
        <f>Atask.AtsOp!N5967</f>
        <v>But.</v>
      </c>
      <c r="E6444" t="str">
        <f>Atask.AtsOp!I5967</f>
        <v>Pardavimo užsakymas</v>
      </c>
      <c r="F6444">
        <f>Atask.AtsOp!M5967</f>
        <v>-2256</v>
      </c>
      <c r="G6444">
        <f>VLOOKUP(B6444,Prekės!$A$2:$E$3000,3,FALSE)</f>
        <v>215</v>
      </c>
      <c r="H6444">
        <f>VLOOKUP(B6444,Prekės!$A$2:$E$3000,4,FALSE)</f>
        <v>0.27500000000000002</v>
      </c>
      <c r="I6444">
        <f>VLOOKUP(B6444,Prekės!$A$2:$E$3000,5,FALSE)</f>
        <v>5</v>
      </c>
      <c r="J6444">
        <f t="shared" si="203"/>
        <v>-620.40000000000009</v>
      </c>
      <c r="K6444">
        <f t="shared" si="204"/>
        <v>-620.40000000000009</v>
      </c>
    </row>
    <row r="6445" spans="1:11">
      <c r="A6445" s="1" t="e">
        <f>Atask.AtsOp!#REF!</f>
        <v>#REF!</v>
      </c>
      <c r="B6445" t="e">
        <f>Atask.AtsOp!#REF!</f>
        <v>#REF!</v>
      </c>
      <c r="C6445" t="e">
        <f>Atask.AtsOp!#REF!</f>
        <v>#REF!</v>
      </c>
      <c r="D6445" t="e">
        <f>Atask.AtsOp!#REF!</f>
        <v>#REF!</v>
      </c>
      <c r="E6445" t="e">
        <f>Atask.AtsOp!#REF!</f>
        <v>#REF!</v>
      </c>
      <c r="F6445" t="e">
        <f>Atask.AtsOp!#REF!</f>
        <v>#REF!</v>
      </c>
      <c r="G6445" t="e">
        <f>VLOOKUP(B6445,Prekės!$A$2:$E$3000,3,FALSE)</f>
        <v>#REF!</v>
      </c>
      <c r="H6445" t="e">
        <f>VLOOKUP(B6445,Prekės!$A$2:$E$3000,4,FALSE)</f>
        <v>#REF!</v>
      </c>
      <c r="I6445" t="e">
        <f>VLOOKUP(B6445,Prekės!$A$2:$E$3000,5,FALSE)</f>
        <v>#REF!</v>
      </c>
      <c r="J6445" t="e">
        <f t="shared" si="203"/>
        <v>#REF!</v>
      </c>
      <c r="K6445" t="e">
        <f t="shared" si="204"/>
        <v>#REF!</v>
      </c>
    </row>
    <row r="6446" spans="1:11">
      <c r="A6446" s="1">
        <f>Atask.AtsOp!A5968</f>
        <v>42479</v>
      </c>
      <c r="B6446" t="str">
        <f>Atask.AtsOp!E5968</f>
        <v>3005-0074</v>
      </c>
      <c r="C6446" t="str">
        <f>Atask.AtsOp!H5968</f>
        <v>Alk. kokt. "Mix Go" Strawberry Margarita,0,275l 5%</v>
      </c>
      <c r="D6446" t="str">
        <f>Atask.AtsOp!N5968</f>
        <v>But.</v>
      </c>
      <c r="E6446" t="str">
        <f>Atask.AtsOp!I5968</f>
        <v>Pardavimo užsakymas</v>
      </c>
      <c r="F6446">
        <f>Atask.AtsOp!M5968</f>
        <v>-552</v>
      </c>
      <c r="G6446">
        <f>VLOOKUP(B6446,Prekės!$A$2:$E$3000,3,FALSE)</f>
        <v>215</v>
      </c>
      <c r="H6446">
        <f>VLOOKUP(B6446,Prekės!$A$2:$E$3000,4,FALSE)</f>
        <v>0.27500000000000002</v>
      </c>
      <c r="I6446">
        <f>VLOOKUP(B6446,Prekės!$A$2:$E$3000,5,FALSE)</f>
        <v>5</v>
      </c>
      <c r="J6446">
        <f t="shared" si="203"/>
        <v>-151.80000000000001</v>
      </c>
      <c r="K6446">
        <f t="shared" si="204"/>
        <v>-151.80000000000001</v>
      </c>
    </row>
    <row r="6447" spans="1:11">
      <c r="A6447" s="1">
        <f>Atask.AtsOp!A5969</f>
        <v>42480</v>
      </c>
      <c r="B6447" t="str">
        <f>Atask.AtsOp!E5969</f>
        <v>3005-0074</v>
      </c>
      <c r="C6447" t="str">
        <f>Atask.AtsOp!H5969</f>
        <v>Alk. kokt. "Mix Go" Strawberry Margarita,0,275l 5%</v>
      </c>
      <c r="D6447" t="str">
        <f>Atask.AtsOp!N5969</f>
        <v>But.</v>
      </c>
      <c r="E6447" t="str">
        <f>Atask.AtsOp!I5969</f>
        <v>Pardavimo užsakymas</v>
      </c>
      <c r="F6447">
        <f>Atask.AtsOp!M5969</f>
        <v>-1092</v>
      </c>
      <c r="G6447">
        <f>VLOOKUP(B6447,Prekės!$A$2:$E$3000,3,FALSE)</f>
        <v>215</v>
      </c>
      <c r="H6447">
        <f>VLOOKUP(B6447,Prekės!$A$2:$E$3000,4,FALSE)</f>
        <v>0.27500000000000002</v>
      </c>
      <c r="I6447">
        <f>VLOOKUP(B6447,Prekės!$A$2:$E$3000,5,FALSE)</f>
        <v>5</v>
      </c>
      <c r="J6447">
        <f t="shared" si="203"/>
        <v>-300.3</v>
      </c>
      <c r="K6447">
        <f t="shared" si="204"/>
        <v>-300.3</v>
      </c>
    </row>
    <row r="6448" spans="1:11">
      <c r="A6448" s="1">
        <f>Atask.AtsOp!A5970</f>
        <v>42480</v>
      </c>
      <c r="B6448" t="str">
        <f>Atask.AtsOp!E5970</f>
        <v>3005-0074</v>
      </c>
      <c r="C6448" t="str">
        <f>Atask.AtsOp!H5970</f>
        <v>Alk. kokt. "Mix Go" Strawberry Margarita,0,275l 5%</v>
      </c>
      <c r="D6448" t="str">
        <f>Atask.AtsOp!N5970</f>
        <v>But.</v>
      </c>
      <c r="E6448" t="str">
        <f>Atask.AtsOp!I5970</f>
        <v>Pardavimo užsakymas</v>
      </c>
      <c r="F6448">
        <f>Atask.AtsOp!M5970</f>
        <v>-710</v>
      </c>
      <c r="G6448">
        <f>VLOOKUP(B6448,Prekės!$A$2:$E$3000,3,FALSE)</f>
        <v>215</v>
      </c>
      <c r="H6448">
        <f>VLOOKUP(B6448,Prekės!$A$2:$E$3000,4,FALSE)</f>
        <v>0.27500000000000002</v>
      </c>
      <c r="I6448">
        <f>VLOOKUP(B6448,Prekės!$A$2:$E$3000,5,FALSE)</f>
        <v>5</v>
      </c>
      <c r="J6448">
        <f t="shared" si="203"/>
        <v>-195.25000000000003</v>
      </c>
      <c r="K6448">
        <f t="shared" si="204"/>
        <v>-195.25000000000003</v>
      </c>
    </row>
    <row r="6449" spans="1:11">
      <c r="A6449" s="1">
        <f>Atask.AtsOp!A5971</f>
        <v>42481</v>
      </c>
      <c r="B6449" t="str">
        <f>Atask.AtsOp!E5971</f>
        <v>3005-0074</v>
      </c>
      <c r="C6449" t="str">
        <f>Atask.AtsOp!H5971</f>
        <v>Alk. kokt. "Mix Go" Strawberry Margarita,0,275l 5%</v>
      </c>
      <c r="D6449" t="str">
        <f>Atask.AtsOp!N5971</f>
        <v>But.</v>
      </c>
      <c r="E6449" t="str">
        <f>Atask.AtsOp!I5971</f>
        <v>Pardavimo užsakymas</v>
      </c>
      <c r="F6449">
        <f>Atask.AtsOp!M5971</f>
        <v>-144</v>
      </c>
      <c r="G6449">
        <f>VLOOKUP(B6449,Prekės!$A$2:$E$3000,3,FALSE)</f>
        <v>215</v>
      </c>
      <c r="H6449">
        <f>VLOOKUP(B6449,Prekės!$A$2:$E$3000,4,FALSE)</f>
        <v>0.27500000000000002</v>
      </c>
      <c r="I6449">
        <f>VLOOKUP(B6449,Prekės!$A$2:$E$3000,5,FALSE)</f>
        <v>5</v>
      </c>
      <c r="J6449">
        <f t="shared" si="203"/>
        <v>-39.6</v>
      </c>
      <c r="K6449">
        <f t="shared" si="204"/>
        <v>-39.6</v>
      </c>
    </row>
    <row r="6450" spans="1:11">
      <c r="A6450" s="1">
        <f>Atask.AtsOp!A5972</f>
        <v>42482</v>
      </c>
      <c r="B6450" t="str">
        <f>Atask.AtsOp!E5972</f>
        <v>3005-0074</v>
      </c>
      <c r="C6450" t="str">
        <f>Atask.AtsOp!H5972</f>
        <v>Alk. kokt. "Mix Go" Strawberry Margarita,0,275l 5%</v>
      </c>
      <c r="D6450" t="str">
        <f>Atask.AtsOp!N5972</f>
        <v>But.</v>
      </c>
      <c r="E6450" t="str">
        <f>Atask.AtsOp!I5972</f>
        <v>Pardavimo užsakymas</v>
      </c>
      <c r="F6450">
        <f>Atask.AtsOp!M5972</f>
        <v>-36</v>
      </c>
      <c r="G6450">
        <f>VLOOKUP(B6450,Prekės!$A$2:$E$3000,3,FALSE)</f>
        <v>215</v>
      </c>
      <c r="H6450">
        <f>VLOOKUP(B6450,Prekės!$A$2:$E$3000,4,FALSE)</f>
        <v>0.27500000000000002</v>
      </c>
      <c r="I6450">
        <f>VLOOKUP(B6450,Prekės!$A$2:$E$3000,5,FALSE)</f>
        <v>5</v>
      </c>
      <c r="J6450">
        <f t="shared" si="203"/>
        <v>-9.9</v>
      </c>
      <c r="K6450">
        <f t="shared" si="204"/>
        <v>-9.9</v>
      </c>
    </row>
    <row r="6451" spans="1:11">
      <c r="A6451" s="1">
        <f>Atask.AtsOp!A5973</f>
        <v>42480</v>
      </c>
      <c r="B6451" t="str">
        <f>Atask.AtsOp!E5973</f>
        <v>3005-0074</v>
      </c>
      <c r="C6451" t="str">
        <f>Atask.AtsOp!H5973</f>
        <v>Alk. kokt. "Mix Go" Strawberry Margarita,0,275l 5%</v>
      </c>
      <c r="D6451" t="str">
        <f>Atask.AtsOp!N5973</f>
        <v>But.</v>
      </c>
      <c r="E6451" t="str">
        <f>Atask.AtsOp!I5973</f>
        <v>Pardavimo užsakymas</v>
      </c>
      <c r="F6451">
        <f>Atask.AtsOp!M5973</f>
        <v>-34</v>
      </c>
      <c r="G6451">
        <f>VLOOKUP(B6451,Prekės!$A$2:$E$3000,3,FALSE)</f>
        <v>215</v>
      </c>
      <c r="H6451">
        <f>VLOOKUP(B6451,Prekės!$A$2:$E$3000,4,FALSE)</f>
        <v>0.27500000000000002</v>
      </c>
      <c r="I6451">
        <f>VLOOKUP(B6451,Prekės!$A$2:$E$3000,5,FALSE)</f>
        <v>5</v>
      </c>
      <c r="J6451">
        <f t="shared" si="203"/>
        <v>-9.3500000000000014</v>
      </c>
      <c r="K6451">
        <f t="shared" si="204"/>
        <v>-9.3500000000000014</v>
      </c>
    </row>
    <row r="6452" spans="1:11">
      <c r="A6452" s="1">
        <f>Atask.AtsOp!A5974</f>
        <v>42482</v>
      </c>
      <c r="B6452" t="str">
        <f>Atask.AtsOp!E5974</f>
        <v>3005-0074</v>
      </c>
      <c r="C6452" t="str">
        <f>Atask.AtsOp!H5974</f>
        <v>Alk. kokt. "Mix Go" Strawberry Margarita,0,275l 5%</v>
      </c>
      <c r="D6452" t="str">
        <f>Atask.AtsOp!N5974</f>
        <v>But.</v>
      </c>
      <c r="E6452" t="str">
        <f>Atask.AtsOp!I5974</f>
        <v>Pardavimo užsakymas</v>
      </c>
      <c r="F6452">
        <f>Atask.AtsOp!M5974</f>
        <v>-72</v>
      </c>
      <c r="G6452">
        <f>VLOOKUP(B6452,Prekės!$A$2:$E$3000,3,FALSE)</f>
        <v>215</v>
      </c>
      <c r="H6452">
        <f>VLOOKUP(B6452,Prekės!$A$2:$E$3000,4,FALSE)</f>
        <v>0.27500000000000002</v>
      </c>
      <c r="I6452">
        <f>VLOOKUP(B6452,Prekės!$A$2:$E$3000,5,FALSE)</f>
        <v>5</v>
      </c>
      <c r="J6452">
        <f t="shared" si="203"/>
        <v>-19.8</v>
      </c>
      <c r="K6452">
        <f t="shared" si="204"/>
        <v>-19.8</v>
      </c>
    </row>
    <row r="6453" spans="1:11">
      <c r="A6453" s="1">
        <f>Atask.AtsOp!A5975</f>
        <v>42482</v>
      </c>
      <c r="B6453" t="str">
        <f>Atask.AtsOp!E5975</f>
        <v>3005-0081E</v>
      </c>
      <c r="C6453" t="str">
        <f>Atask.AtsOp!H5975</f>
        <v>Alk. kokt. "Mix Go" Watermelon, 0,275l 5%</v>
      </c>
      <c r="D6453" t="str">
        <f>Atask.AtsOp!N5975</f>
        <v>But.</v>
      </c>
      <c r="E6453" t="str">
        <f>Atask.AtsOp!I5975</f>
        <v>Pardavimo užsakymas</v>
      </c>
      <c r="F6453">
        <f>Atask.AtsOp!M5975</f>
        <v>-7200</v>
      </c>
      <c r="G6453">
        <f>VLOOKUP(B6453,Prekės!$A$2:$E$3000,3,FALSE)</f>
        <v>280</v>
      </c>
      <c r="H6453">
        <f>VLOOKUP(B6453,Prekės!$A$2:$E$3000,4,FALSE)</f>
        <v>0.27500000000000002</v>
      </c>
      <c r="I6453">
        <f>VLOOKUP(B6453,Prekės!$A$2:$E$3000,5,FALSE)</f>
        <v>5</v>
      </c>
      <c r="J6453">
        <f t="shared" si="203"/>
        <v>-99.000000000000014</v>
      </c>
      <c r="K6453">
        <f t="shared" si="204"/>
        <v>-99.000000000000014</v>
      </c>
    </row>
    <row r="6454" spans="1:11">
      <c r="A6454" s="1">
        <f>Atask.AtsOp!A5976</f>
        <v>42482</v>
      </c>
      <c r="B6454" t="str">
        <f>Atask.AtsOp!E5976</f>
        <v>3005-0081E</v>
      </c>
      <c r="C6454" t="str">
        <f>Atask.AtsOp!H5976</f>
        <v>Alk. kokt. "Mix Go" Watermelon, 0,275l 5%</v>
      </c>
      <c r="D6454" t="str">
        <f>Atask.AtsOp!N5976</f>
        <v>But.</v>
      </c>
      <c r="E6454" t="str">
        <f>Atask.AtsOp!I5976</f>
        <v>Perkelti</v>
      </c>
      <c r="F6454">
        <f>Atask.AtsOp!M5976</f>
        <v>7200</v>
      </c>
      <c r="G6454">
        <f>VLOOKUP(B6454,Prekės!$A$2:$E$3000,3,FALSE)</f>
        <v>280</v>
      </c>
      <c r="H6454">
        <f>VLOOKUP(B6454,Prekės!$A$2:$E$3000,4,FALSE)</f>
        <v>0.27500000000000002</v>
      </c>
      <c r="I6454">
        <f>VLOOKUP(B6454,Prekės!$A$2:$E$3000,5,FALSE)</f>
        <v>5</v>
      </c>
      <c r="J6454">
        <f t="shared" si="203"/>
        <v>99.000000000000014</v>
      </c>
      <c r="K6454">
        <f t="shared" si="204"/>
        <v>99.000000000000014</v>
      </c>
    </row>
    <row r="6455" spans="1:11">
      <c r="A6455" s="1">
        <f>Atask.AtsOp!A5977</f>
        <v>42480</v>
      </c>
      <c r="B6455" t="str">
        <f>Atask.AtsOp!E5977</f>
        <v>3005-0081E</v>
      </c>
      <c r="C6455" t="str">
        <f>Atask.AtsOp!H5977</f>
        <v>Alk. kokt. "Mix Go" Watermelon, 0,275l 5%</v>
      </c>
      <c r="D6455" t="str">
        <f>Atask.AtsOp!N5977</f>
        <v>But.</v>
      </c>
      <c r="E6455" t="str">
        <f>Atask.AtsOp!I5977</f>
        <v>Gamyba</v>
      </c>
      <c r="F6455">
        <f>Atask.AtsOp!M5977</f>
        <v>7200</v>
      </c>
      <c r="G6455">
        <f>VLOOKUP(B6455,Prekės!$A$2:$E$3000,3,FALSE)</f>
        <v>280</v>
      </c>
      <c r="H6455">
        <f>VLOOKUP(B6455,Prekės!$A$2:$E$3000,4,FALSE)</f>
        <v>0.27500000000000002</v>
      </c>
      <c r="I6455">
        <f>VLOOKUP(B6455,Prekės!$A$2:$E$3000,5,FALSE)</f>
        <v>5</v>
      </c>
      <c r="J6455">
        <f t="shared" si="203"/>
        <v>99.000000000000014</v>
      </c>
      <c r="K6455">
        <f t="shared" si="204"/>
        <v>99.000000000000014</v>
      </c>
    </row>
    <row r="6456" spans="1:11">
      <c r="A6456" s="1">
        <f>Atask.AtsOp!A5978</f>
        <v>42482</v>
      </c>
      <c r="B6456" t="str">
        <f>Atask.AtsOp!E5978</f>
        <v>3005-0081E</v>
      </c>
      <c r="C6456" t="str">
        <f>Atask.AtsOp!H5978</f>
        <v>Alk. kokt. "Mix Go" Watermelon, 0,275l 5%</v>
      </c>
      <c r="D6456" t="str">
        <f>Atask.AtsOp!N5978</f>
        <v>But.</v>
      </c>
      <c r="E6456" t="str">
        <f>Atask.AtsOp!I5978</f>
        <v>Perkelti</v>
      </c>
      <c r="F6456">
        <f>Atask.AtsOp!M5978</f>
        <v>-7200</v>
      </c>
      <c r="G6456">
        <f>VLOOKUP(B6456,Prekės!$A$2:$E$3000,3,FALSE)</f>
        <v>280</v>
      </c>
      <c r="H6456">
        <f>VLOOKUP(B6456,Prekės!$A$2:$E$3000,4,FALSE)</f>
        <v>0.27500000000000002</v>
      </c>
      <c r="I6456">
        <f>VLOOKUP(B6456,Prekės!$A$2:$E$3000,5,FALSE)</f>
        <v>5</v>
      </c>
      <c r="J6456">
        <f t="shared" si="203"/>
        <v>-99.000000000000014</v>
      </c>
      <c r="K6456">
        <f t="shared" si="204"/>
        <v>-99.000000000000014</v>
      </c>
    </row>
    <row r="6457" spans="1:11">
      <c r="A6457" s="1">
        <f>Atask.AtsOp!A5979</f>
        <v>42480</v>
      </c>
      <c r="B6457" t="str">
        <f>Atask.AtsOp!E5979</f>
        <v>3005-0082E</v>
      </c>
      <c r="C6457" t="str">
        <f>Atask.AtsOp!H5979</f>
        <v>Alk. kokt. "Mix Go" Pineapple Coconut, 0,275l 5%</v>
      </c>
      <c r="D6457" t="str">
        <f>Atask.AtsOp!N5979</f>
        <v>But.</v>
      </c>
      <c r="E6457" t="str">
        <f>Atask.AtsOp!I5979</f>
        <v>Perkelti</v>
      </c>
      <c r="F6457">
        <f>Atask.AtsOp!M5979</f>
        <v>14376</v>
      </c>
      <c r="G6457">
        <f>VLOOKUP(B6457,Prekės!$A$2:$E$3000,3,FALSE)</f>
        <v>280</v>
      </c>
      <c r="H6457">
        <f>VLOOKUP(B6457,Prekės!$A$2:$E$3000,4,FALSE)</f>
        <v>0.27500000000000002</v>
      </c>
      <c r="I6457">
        <f>VLOOKUP(B6457,Prekės!$A$2:$E$3000,5,FALSE)</f>
        <v>5</v>
      </c>
      <c r="J6457">
        <f t="shared" si="203"/>
        <v>197.67000000000004</v>
      </c>
      <c r="K6457">
        <f t="shared" si="204"/>
        <v>197.67000000000004</v>
      </c>
    </row>
    <row r="6458" spans="1:11">
      <c r="A6458" s="1">
        <f>Atask.AtsOp!A5980</f>
        <v>42482</v>
      </c>
      <c r="B6458" t="str">
        <f>Atask.AtsOp!E5980</f>
        <v>3005-0082E</v>
      </c>
      <c r="C6458" t="str">
        <f>Atask.AtsOp!H5980</f>
        <v>Alk. kokt. "Mix Go" Pineapple Coconut, 0,275l 5%</v>
      </c>
      <c r="D6458" t="str">
        <f>Atask.AtsOp!N5980</f>
        <v>But.</v>
      </c>
      <c r="E6458" t="str">
        <f>Atask.AtsOp!I5980</f>
        <v>Pardavimo užsakymas</v>
      </c>
      <c r="F6458">
        <f>Atask.AtsOp!M5980</f>
        <v>-14376</v>
      </c>
      <c r="G6458">
        <f>VLOOKUP(B6458,Prekės!$A$2:$E$3000,3,FALSE)</f>
        <v>280</v>
      </c>
      <c r="H6458">
        <f>VLOOKUP(B6458,Prekės!$A$2:$E$3000,4,FALSE)</f>
        <v>0.27500000000000002</v>
      </c>
      <c r="I6458">
        <f>VLOOKUP(B6458,Prekės!$A$2:$E$3000,5,FALSE)</f>
        <v>5</v>
      </c>
      <c r="J6458">
        <f t="shared" si="203"/>
        <v>-197.67000000000004</v>
      </c>
      <c r="K6458">
        <f t="shared" si="204"/>
        <v>-197.67000000000004</v>
      </c>
    </row>
    <row r="6459" spans="1:11">
      <c r="A6459" s="1">
        <f>Atask.AtsOp!A5981</f>
        <v>42480</v>
      </c>
      <c r="B6459" t="str">
        <f>Atask.AtsOp!E5981</f>
        <v>3005-0082E</v>
      </c>
      <c r="C6459" t="str">
        <f>Atask.AtsOp!H5981</f>
        <v>Alk. kokt. "Mix Go" Pineapple Coconut, 0,275l 5%</v>
      </c>
      <c r="D6459" t="str">
        <f>Atask.AtsOp!N5981</f>
        <v>But.</v>
      </c>
      <c r="E6459" t="str">
        <f>Atask.AtsOp!I5981</f>
        <v>Perkelti</v>
      </c>
      <c r="F6459">
        <f>Atask.AtsOp!M5981</f>
        <v>-14376</v>
      </c>
      <c r="G6459">
        <f>VLOOKUP(B6459,Prekės!$A$2:$E$3000,3,FALSE)</f>
        <v>280</v>
      </c>
      <c r="H6459">
        <f>VLOOKUP(B6459,Prekės!$A$2:$E$3000,4,FALSE)</f>
        <v>0.27500000000000002</v>
      </c>
      <c r="I6459">
        <f>VLOOKUP(B6459,Prekės!$A$2:$E$3000,5,FALSE)</f>
        <v>5</v>
      </c>
      <c r="J6459">
        <f t="shared" si="203"/>
        <v>-197.67000000000004</v>
      </c>
      <c r="K6459">
        <f t="shared" si="204"/>
        <v>-197.67000000000004</v>
      </c>
    </row>
    <row r="6460" spans="1:11">
      <c r="A6460" s="1">
        <f>Atask.AtsOp!A5982</f>
        <v>42480</v>
      </c>
      <c r="B6460" t="str">
        <f>Atask.AtsOp!E5982</f>
        <v>3005-0082E</v>
      </c>
      <c r="C6460" t="str">
        <f>Atask.AtsOp!H5982</f>
        <v>Alk. kokt. "Mix Go" Pineapple Coconut, 0,275l 5%</v>
      </c>
      <c r="D6460" t="str">
        <f>Atask.AtsOp!N5982</f>
        <v>But.</v>
      </c>
      <c r="E6460" t="str">
        <f>Atask.AtsOp!I5982</f>
        <v>Gamyba</v>
      </c>
      <c r="F6460">
        <f>Atask.AtsOp!M5982</f>
        <v>14376</v>
      </c>
      <c r="G6460">
        <f>VLOOKUP(B6460,Prekės!$A$2:$E$3000,3,FALSE)</f>
        <v>280</v>
      </c>
      <c r="H6460">
        <f>VLOOKUP(B6460,Prekės!$A$2:$E$3000,4,FALSE)</f>
        <v>0.27500000000000002</v>
      </c>
      <c r="I6460">
        <f>VLOOKUP(B6460,Prekės!$A$2:$E$3000,5,FALSE)</f>
        <v>5</v>
      </c>
      <c r="J6460">
        <f t="shared" si="203"/>
        <v>197.67000000000004</v>
      </c>
      <c r="K6460">
        <f t="shared" si="204"/>
        <v>197.67000000000004</v>
      </c>
    </row>
    <row r="6461" spans="1:11">
      <c r="A6461" s="1">
        <f>Atask.AtsOp!A5983</f>
        <v>42482</v>
      </c>
      <c r="B6461" t="str">
        <f>Atask.AtsOp!E5983</f>
        <v>3005-0083E</v>
      </c>
      <c r="C6461" t="str">
        <f>Atask.AtsOp!H5983</f>
        <v>Alk. kokt. "Mix Go" Wild Berry, 0,275l 5%</v>
      </c>
      <c r="D6461" t="str">
        <f>Atask.AtsOp!N5983</f>
        <v>But.</v>
      </c>
      <c r="E6461" t="str">
        <f>Atask.AtsOp!I5983</f>
        <v>Pardavimo užsakymas</v>
      </c>
      <c r="F6461">
        <f>Atask.AtsOp!M5983</f>
        <v>-7200</v>
      </c>
      <c r="G6461">
        <f>VLOOKUP(B6461,Prekės!$A$2:$E$3000,3,FALSE)</f>
        <v>280</v>
      </c>
      <c r="H6461">
        <f>VLOOKUP(B6461,Prekės!$A$2:$E$3000,4,FALSE)</f>
        <v>0.27500000000000002</v>
      </c>
      <c r="I6461">
        <f>VLOOKUP(B6461,Prekės!$A$2:$E$3000,5,FALSE)</f>
        <v>5</v>
      </c>
      <c r="J6461">
        <f t="shared" si="203"/>
        <v>-99.000000000000014</v>
      </c>
      <c r="K6461">
        <f t="shared" si="204"/>
        <v>-99.000000000000014</v>
      </c>
    </row>
    <row r="6462" spans="1:11">
      <c r="A6462" s="1">
        <f>Atask.AtsOp!A5984</f>
        <v>42480</v>
      </c>
      <c r="B6462" t="str">
        <f>Atask.AtsOp!E5984</f>
        <v>3005-0083E</v>
      </c>
      <c r="C6462" t="str">
        <f>Atask.AtsOp!H5984</f>
        <v>Alk. kokt. "Mix Go" Wild Berry, 0,275l 5%</v>
      </c>
      <c r="D6462" t="str">
        <f>Atask.AtsOp!N5984</f>
        <v>But.</v>
      </c>
      <c r="E6462" t="str">
        <f>Atask.AtsOp!I5984</f>
        <v>Perkelti</v>
      </c>
      <c r="F6462">
        <f>Atask.AtsOp!M5984</f>
        <v>7200</v>
      </c>
      <c r="G6462">
        <f>VLOOKUP(B6462,Prekės!$A$2:$E$3000,3,FALSE)</f>
        <v>280</v>
      </c>
      <c r="H6462">
        <f>VLOOKUP(B6462,Prekės!$A$2:$E$3000,4,FALSE)</f>
        <v>0.27500000000000002</v>
      </c>
      <c r="I6462">
        <f>VLOOKUP(B6462,Prekės!$A$2:$E$3000,5,FALSE)</f>
        <v>5</v>
      </c>
      <c r="J6462">
        <f t="shared" si="203"/>
        <v>99.000000000000014</v>
      </c>
      <c r="K6462">
        <f t="shared" si="204"/>
        <v>99.000000000000014</v>
      </c>
    </row>
    <row r="6463" spans="1:11">
      <c r="A6463" s="1">
        <f>Atask.AtsOp!A5985</f>
        <v>42479</v>
      </c>
      <c r="B6463" t="str">
        <f>Atask.AtsOp!E5985</f>
        <v>3005-0083E</v>
      </c>
      <c r="C6463" t="str">
        <f>Atask.AtsOp!H5985</f>
        <v>Alk. kokt. "Mix Go" Wild Berry, 0,275l 5%</v>
      </c>
      <c r="D6463" t="str">
        <f>Atask.AtsOp!N5985</f>
        <v>But.</v>
      </c>
      <c r="E6463" t="str">
        <f>Atask.AtsOp!I5985</f>
        <v>Gamyba</v>
      </c>
      <c r="F6463">
        <f>Atask.AtsOp!M5985</f>
        <v>7200</v>
      </c>
      <c r="G6463">
        <f>VLOOKUP(B6463,Prekės!$A$2:$E$3000,3,FALSE)</f>
        <v>280</v>
      </c>
      <c r="H6463">
        <f>VLOOKUP(B6463,Prekės!$A$2:$E$3000,4,FALSE)</f>
        <v>0.27500000000000002</v>
      </c>
      <c r="I6463">
        <f>VLOOKUP(B6463,Prekės!$A$2:$E$3000,5,FALSE)</f>
        <v>5</v>
      </c>
      <c r="J6463">
        <f t="shared" si="203"/>
        <v>99.000000000000014</v>
      </c>
      <c r="K6463">
        <f t="shared" si="204"/>
        <v>99.000000000000014</v>
      </c>
    </row>
    <row r="6464" spans="1:11">
      <c r="A6464" s="1">
        <f>Atask.AtsOp!A5986</f>
        <v>42480</v>
      </c>
      <c r="B6464" t="str">
        <f>Atask.AtsOp!E5986</f>
        <v>3005-0083E</v>
      </c>
      <c r="C6464" t="str">
        <f>Atask.AtsOp!H5986</f>
        <v>Alk. kokt. "Mix Go" Wild Berry, 0,275l 5%</v>
      </c>
      <c r="D6464" t="str">
        <f>Atask.AtsOp!N5986</f>
        <v>But.</v>
      </c>
      <c r="E6464" t="str">
        <f>Atask.AtsOp!I5986</f>
        <v>Perkelti</v>
      </c>
      <c r="F6464">
        <f>Atask.AtsOp!M5986</f>
        <v>-7200</v>
      </c>
      <c r="G6464">
        <f>VLOOKUP(B6464,Prekės!$A$2:$E$3000,3,FALSE)</f>
        <v>280</v>
      </c>
      <c r="H6464">
        <f>VLOOKUP(B6464,Prekės!$A$2:$E$3000,4,FALSE)</f>
        <v>0.27500000000000002</v>
      </c>
      <c r="I6464">
        <f>VLOOKUP(B6464,Prekės!$A$2:$E$3000,5,FALSE)</f>
        <v>5</v>
      </c>
      <c r="J6464">
        <f t="shared" si="203"/>
        <v>-99.000000000000014</v>
      </c>
      <c r="K6464">
        <f t="shared" si="204"/>
        <v>-99.000000000000014</v>
      </c>
    </row>
    <row r="6465" spans="1:11">
      <c r="A6465" s="1">
        <f>Atask.AtsOp!A5987</f>
        <v>42482</v>
      </c>
      <c r="B6465" t="str">
        <f>Atask.AtsOp!E5987</f>
        <v>3005-0084E</v>
      </c>
      <c r="C6465" t="str">
        <f>Atask.AtsOp!H5987</f>
        <v>Alk. kokt. "Mix Go" Cactus Green Apple, 0,275l 5%</v>
      </c>
      <c r="D6465" t="str">
        <f>Atask.AtsOp!N5987</f>
        <v>But.</v>
      </c>
      <c r="E6465" t="str">
        <f>Atask.AtsOp!I5987</f>
        <v>Pardavimo užsakymas</v>
      </c>
      <c r="F6465">
        <f>Atask.AtsOp!M5987</f>
        <v>-7200</v>
      </c>
      <c r="G6465">
        <f>VLOOKUP(B6465,Prekės!$A$2:$E$3000,3,FALSE)</f>
        <v>280</v>
      </c>
      <c r="H6465">
        <f>VLOOKUP(B6465,Prekės!$A$2:$E$3000,4,FALSE)</f>
        <v>0.27500000000000002</v>
      </c>
      <c r="I6465">
        <f>VLOOKUP(B6465,Prekės!$A$2:$E$3000,5,FALSE)</f>
        <v>5</v>
      </c>
      <c r="J6465">
        <f t="shared" si="203"/>
        <v>-99.000000000000014</v>
      </c>
      <c r="K6465">
        <f t="shared" si="204"/>
        <v>-99.000000000000014</v>
      </c>
    </row>
    <row r="6466" spans="1:11">
      <c r="A6466" s="1">
        <f>Atask.AtsOp!A5988</f>
        <v>42482</v>
      </c>
      <c r="B6466" t="str">
        <f>Atask.AtsOp!E5988</f>
        <v>3005-0084E</v>
      </c>
      <c r="C6466" t="str">
        <f>Atask.AtsOp!H5988</f>
        <v>Alk. kokt. "Mix Go" Cactus Green Apple, 0,275l 5%</v>
      </c>
      <c r="D6466" t="str">
        <f>Atask.AtsOp!N5988</f>
        <v>But.</v>
      </c>
      <c r="E6466" t="str">
        <f>Atask.AtsOp!I5988</f>
        <v>Perkelti</v>
      </c>
      <c r="F6466">
        <f>Atask.AtsOp!M5988</f>
        <v>7200</v>
      </c>
      <c r="G6466">
        <f>VLOOKUP(B6466,Prekės!$A$2:$E$3000,3,FALSE)</f>
        <v>280</v>
      </c>
      <c r="H6466">
        <f>VLOOKUP(B6466,Prekės!$A$2:$E$3000,4,FALSE)</f>
        <v>0.27500000000000002</v>
      </c>
      <c r="I6466">
        <f>VLOOKUP(B6466,Prekės!$A$2:$E$3000,5,FALSE)</f>
        <v>5</v>
      </c>
      <c r="J6466">
        <f t="shared" si="203"/>
        <v>99.000000000000014</v>
      </c>
      <c r="K6466">
        <f t="shared" si="204"/>
        <v>99.000000000000014</v>
      </c>
    </row>
    <row r="6467" spans="1:11">
      <c r="A6467" s="1">
        <f>Atask.AtsOp!A5989</f>
        <v>42481</v>
      </c>
      <c r="B6467" t="str">
        <f>Atask.AtsOp!E5989</f>
        <v>3005-0084E</v>
      </c>
      <c r="C6467" t="str">
        <f>Atask.AtsOp!H5989</f>
        <v>Alk. kokt. "Mix Go" Cactus Green Apple, 0,275l 5%</v>
      </c>
      <c r="D6467" t="str">
        <f>Atask.AtsOp!N5989</f>
        <v>But.</v>
      </c>
      <c r="E6467" t="str">
        <f>Atask.AtsOp!I5989</f>
        <v>Gamyba</v>
      </c>
      <c r="F6467">
        <f>Atask.AtsOp!M5989</f>
        <v>7200</v>
      </c>
      <c r="G6467">
        <f>VLOOKUP(B6467,Prekės!$A$2:$E$3000,3,FALSE)</f>
        <v>280</v>
      </c>
      <c r="H6467">
        <f>VLOOKUP(B6467,Prekės!$A$2:$E$3000,4,FALSE)</f>
        <v>0.27500000000000002</v>
      </c>
      <c r="I6467">
        <f>VLOOKUP(B6467,Prekės!$A$2:$E$3000,5,FALSE)</f>
        <v>5</v>
      </c>
      <c r="J6467">
        <f t="shared" si="203"/>
        <v>99.000000000000014</v>
      </c>
      <c r="K6467">
        <f t="shared" si="204"/>
        <v>99.000000000000014</v>
      </c>
    </row>
    <row r="6468" spans="1:11">
      <c r="A6468" s="1">
        <f>Atask.AtsOp!A5990</f>
        <v>42482</v>
      </c>
      <c r="B6468" t="str">
        <f>Atask.AtsOp!E5990</f>
        <v>3005-0084E</v>
      </c>
      <c r="C6468" t="str">
        <f>Atask.AtsOp!H5990</f>
        <v>Alk. kokt. "Mix Go" Cactus Green Apple, 0,275l 5%</v>
      </c>
      <c r="D6468" t="str">
        <f>Atask.AtsOp!N5990</f>
        <v>But.</v>
      </c>
      <c r="E6468" t="str">
        <f>Atask.AtsOp!I5990</f>
        <v>Perkelti</v>
      </c>
      <c r="F6468">
        <f>Atask.AtsOp!M5990</f>
        <v>-7200</v>
      </c>
      <c r="G6468">
        <f>VLOOKUP(B6468,Prekės!$A$2:$E$3000,3,FALSE)</f>
        <v>280</v>
      </c>
      <c r="H6468">
        <f>VLOOKUP(B6468,Prekės!$A$2:$E$3000,4,FALSE)</f>
        <v>0.27500000000000002</v>
      </c>
      <c r="I6468">
        <f>VLOOKUP(B6468,Prekės!$A$2:$E$3000,5,FALSE)</f>
        <v>5</v>
      </c>
      <c r="J6468">
        <f t="shared" si="203"/>
        <v>-99.000000000000014</v>
      </c>
      <c r="K6468">
        <f t="shared" si="204"/>
        <v>-99.000000000000014</v>
      </c>
    </row>
    <row r="6469" spans="1:11">
      <c r="A6469" s="1">
        <f>Atask.AtsOp!A5991</f>
        <v>42480</v>
      </c>
      <c r="B6469" t="str">
        <f>Atask.AtsOp!E5991</f>
        <v>3005-0091E</v>
      </c>
      <c r="C6469" t="str">
        <f>Atask.AtsOp!H5991</f>
        <v>Alk.kokt.“VS Mohito, 0,33 14,5%</v>
      </c>
      <c r="D6469" t="str">
        <f>Atask.AtsOp!N5991</f>
        <v>But.</v>
      </c>
      <c r="E6469" t="str">
        <f>Atask.AtsOp!I5991</f>
        <v>Pardavimo užsakymas</v>
      </c>
      <c r="F6469">
        <f>Atask.AtsOp!M5991</f>
        <v>-6480</v>
      </c>
      <c r="G6469">
        <f>VLOOKUP(B6469,Prekės!$A$2:$E$3000,3,FALSE)</f>
        <v>240</v>
      </c>
      <c r="H6469">
        <f>VLOOKUP(B6469,Prekės!$A$2:$E$3000,4,FALSE)</f>
        <v>0.33</v>
      </c>
      <c r="I6469">
        <f>VLOOKUP(B6469,Prekės!$A$2:$E$3000,5,FALSE)</f>
        <v>14.5</v>
      </c>
      <c r="J6469">
        <f t="shared" si="203"/>
        <v>-2138.4</v>
      </c>
      <c r="K6469">
        <f t="shared" si="204"/>
        <v>-2138.4</v>
      </c>
    </row>
    <row r="6470" spans="1:11">
      <c r="A6470" s="1">
        <f>Atask.AtsOp!A5992</f>
        <v>42478</v>
      </c>
      <c r="B6470" t="str">
        <f>Atask.AtsOp!E5992</f>
        <v>3005-0091E</v>
      </c>
      <c r="C6470" t="str">
        <f>Atask.AtsOp!H5992</f>
        <v>Alk.kokt.“VS Mohito, 0,33 14,5%</v>
      </c>
      <c r="D6470" t="str">
        <f>Atask.AtsOp!N5992</f>
        <v>But.</v>
      </c>
      <c r="E6470" t="str">
        <f>Atask.AtsOp!I5992</f>
        <v>Perkelti</v>
      </c>
      <c r="F6470">
        <f>Atask.AtsOp!M5992</f>
        <v>10800</v>
      </c>
      <c r="G6470">
        <f>VLOOKUP(B6470,Prekės!$A$2:$E$3000,3,FALSE)</f>
        <v>240</v>
      </c>
      <c r="H6470">
        <f>VLOOKUP(B6470,Prekės!$A$2:$E$3000,4,FALSE)</f>
        <v>0.33</v>
      </c>
      <c r="I6470">
        <f>VLOOKUP(B6470,Prekės!$A$2:$E$3000,5,FALSE)</f>
        <v>14.5</v>
      </c>
      <c r="J6470">
        <f t="shared" si="203"/>
        <v>3564</v>
      </c>
      <c r="K6470">
        <f t="shared" si="204"/>
        <v>3564</v>
      </c>
    </row>
    <row r="6471" spans="1:11">
      <c r="A6471" s="1">
        <f>Atask.AtsOp!A5993</f>
        <v>42478</v>
      </c>
      <c r="B6471" t="str">
        <f>Atask.AtsOp!E5993</f>
        <v>3005-0091E</v>
      </c>
      <c r="C6471" t="str">
        <f>Atask.AtsOp!H5993</f>
        <v>Alk.kokt.“VS Mohito, 0,33 14,5%</v>
      </c>
      <c r="D6471" t="str">
        <f>Atask.AtsOp!N5993</f>
        <v>But.</v>
      </c>
      <c r="E6471" t="str">
        <f>Atask.AtsOp!I5993</f>
        <v>Gamyba</v>
      </c>
      <c r="F6471">
        <f>Atask.AtsOp!M5993</f>
        <v>10800</v>
      </c>
      <c r="G6471">
        <f>VLOOKUP(B6471,Prekės!$A$2:$E$3000,3,FALSE)</f>
        <v>240</v>
      </c>
      <c r="H6471">
        <f>VLOOKUP(B6471,Prekės!$A$2:$E$3000,4,FALSE)</f>
        <v>0.33</v>
      </c>
      <c r="I6471">
        <f>VLOOKUP(B6471,Prekės!$A$2:$E$3000,5,FALSE)</f>
        <v>14.5</v>
      </c>
      <c r="J6471">
        <f t="shared" si="203"/>
        <v>3564</v>
      </c>
      <c r="K6471">
        <f t="shared" si="204"/>
        <v>3564</v>
      </c>
    </row>
    <row r="6472" spans="1:11">
      <c r="A6472" s="1">
        <f>Atask.AtsOp!A5994</f>
        <v>42478</v>
      </c>
      <c r="B6472" t="str">
        <f>Atask.AtsOp!E5994</f>
        <v>3005-0091E</v>
      </c>
      <c r="C6472" t="str">
        <f>Atask.AtsOp!H5994</f>
        <v>Alk.kokt.“VS Mohito, 0,33 14,5%</v>
      </c>
      <c r="D6472" t="str">
        <f>Atask.AtsOp!N5994</f>
        <v>But.</v>
      </c>
      <c r="E6472" t="str">
        <f>Atask.AtsOp!I5994</f>
        <v>Perkelti</v>
      </c>
      <c r="F6472">
        <f>Atask.AtsOp!M5994</f>
        <v>-10800</v>
      </c>
      <c r="G6472">
        <f>VLOOKUP(B6472,Prekės!$A$2:$E$3000,3,FALSE)</f>
        <v>240</v>
      </c>
      <c r="H6472">
        <f>VLOOKUP(B6472,Prekės!$A$2:$E$3000,4,FALSE)</f>
        <v>0.33</v>
      </c>
      <c r="I6472">
        <f>VLOOKUP(B6472,Prekės!$A$2:$E$3000,5,FALSE)</f>
        <v>14.5</v>
      </c>
      <c r="J6472">
        <f t="shared" si="203"/>
        <v>-3564</v>
      </c>
      <c r="K6472">
        <f t="shared" si="204"/>
        <v>-3564</v>
      </c>
    </row>
    <row r="6473" spans="1:11">
      <c r="A6473" s="1">
        <f>Atask.AtsOp!A5995</f>
        <v>42480</v>
      </c>
      <c r="B6473" t="str">
        <f>Atask.AtsOp!E5995</f>
        <v>3005-0092E</v>
      </c>
      <c r="C6473" t="str">
        <f>Atask.AtsOp!H5995</f>
        <v>Alk.kokt.“VS Crowberry, 0,33 14,5%</v>
      </c>
      <c r="D6473" t="str">
        <f>Atask.AtsOp!N5995</f>
        <v>But.</v>
      </c>
      <c r="E6473" t="str">
        <f>Atask.AtsOp!I5995</f>
        <v>Pardavimo užsakymas</v>
      </c>
      <c r="F6473">
        <f>Atask.AtsOp!M5995</f>
        <v>-6480</v>
      </c>
      <c r="G6473">
        <f>VLOOKUP(B6473,Prekės!$A$2:$E$3000,3,FALSE)</f>
        <v>240</v>
      </c>
      <c r="H6473">
        <f>VLOOKUP(B6473,Prekės!$A$2:$E$3000,4,FALSE)</f>
        <v>0.33</v>
      </c>
      <c r="I6473">
        <f>VLOOKUP(B6473,Prekės!$A$2:$E$3000,5,FALSE)</f>
        <v>14.5</v>
      </c>
      <c r="J6473">
        <f t="shared" si="203"/>
        <v>-2138.4</v>
      </c>
      <c r="K6473">
        <f t="shared" si="204"/>
        <v>-2138.4</v>
      </c>
    </row>
    <row r="6474" spans="1:11">
      <c r="A6474" s="1">
        <f>Atask.AtsOp!A5996</f>
        <v>42478</v>
      </c>
      <c r="B6474" t="str">
        <f>Atask.AtsOp!E5996</f>
        <v>3005-0092E</v>
      </c>
      <c r="C6474" t="str">
        <f>Atask.AtsOp!H5996</f>
        <v>Alk.kokt.“VS Crowberry, 0,33 14,5%</v>
      </c>
      <c r="D6474" t="str">
        <f>Atask.AtsOp!N5996</f>
        <v>But.</v>
      </c>
      <c r="E6474" t="str">
        <f>Atask.AtsOp!I5996</f>
        <v>Perkelti</v>
      </c>
      <c r="F6474">
        <f>Atask.AtsOp!M5996</f>
        <v>10800</v>
      </c>
      <c r="G6474">
        <f>VLOOKUP(B6474,Prekės!$A$2:$E$3000,3,FALSE)</f>
        <v>240</v>
      </c>
      <c r="H6474">
        <f>VLOOKUP(B6474,Prekės!$A$2:$E$3000,4,FALSE)</f>
        <v>0.33</v>
      </c>
      <c r="I6474">
        <f>VLOOKUP(B6474,Prekės!$A$2:$E$3000,5,FALSE)</f>
        <v>14.5</v>
      </c>
      <c r="J6474">
        <f t="shared" si="203"/>
        <v>3564</v>
      </c>
      <c r="K6474">
        <f t="shared" si="204"/>
        <v>3564</v>
      </c>
    </row>
    <row r="6475" spans="1:11">
      <c r="A6475" s="1">
        <f>Atask.AtsOp!A5997</f>
        <v>42478</v>
      </c>
      <c r="B6475" t="str">
        <f>Atask.AtsOp!E5997</f>
        <v>3005-0092E</v>
      </c>
      <c r="C6475" t="str">
        <f>Atask.AtsOp!H5997</f>
        <v>Alk.kokt.“VS Crowberry, 0,33 14,5%</v>
      </c>
      <c r="D6475" t="str">
        <f>Atask.AtsOp!N5997</f>
        <v>But.</v>
      </c>
      <c r="E6475" t="str">
        <f>Atask.AtsOp!I5997</f>
        <v>Gamyba</v>
      </c>
      <c r="F6475">
        <f>Atask.AtsOp!M5997</f>
        <v>10800</v>
      </c>
      <c r="G6475">
        <f>VLOOKUP(B6475,Prekės!$A$2:$E$3000,3,FALSE)</f>
        <v>240</v>
      </c>
      <c r="H6475">
        <f>VLOOKUP(B6475,Prekės!$A$2:$E$3000,4,FALSE)</f>
        <v>0.33</v>
      </c>
      <c r="I6475">
        <f>VLOOKUP(B6475,Prekės!$A$2:$E$3000,5,FALSE)</f>
        <v>14.5</v>
      </c>
      <c r="J6475">
        <f t="shared" si="203"/>
        <v>3564</v>
      </c>
      <c r="K6475">
        <f t="shared" si="204"/>
        <v>3564</v>
      </c>
    </row>
    <row r="6476" spans="1:11">
      <c r="A6476" s="1">
        <f>Atask.AtsOp!A5998</f>
        <v>42478</v>
      </c>
      <c r="B6476" t="str">
        <f>Atask.AtsOp!E5998</f>
        <v>3005-0092E</v>
      </c>
      <c r="C6476" t="str">
        <f>Atask.AtsOp!H5998</f>
        <v>Alk.kokt.“VS Crowberry, 0,33 14,5%</v>
      </c>
      <c r="D6476" t="str">
        <f>Atask.AtsOp!N5998</f>
        <v>But.</v>
      </c>
      <c r="E6476" t="str">
        <f>Atask.AtsOp!I5998</f>
        <v>Perkelti</v>
      </c>
      <c r="F6476">
        <f>Atask.AtsOp!M5998</f>
        <v>-10800</v>
      </c>
      <c r="G6476">
        <f>VLOOKUP(B6476,Prekės!$A$2:$E$3000,3,FALSE)</f>
        <v>240</v>
      </c>
      <c r="H6476">
        <f>VLOOKUP(B6476,Prekės!$A$2:$E$3000,4,FALSE)</f>
        <v>0.33</v>
      </c>
      <c r="I6476">
        <f>VLOOKUP(B6476,Prekės!$A$2:$E$3000,5,FALSE)</f>
        <v>14.5</v>
      </c>
      <c r="J6476">
        <f t="shared" si="203"/>
        <v>-3564</v>
      </c>
      <c r="K6476">
        <f t="shared" si="204"/>
        <v>-3564</v>
      </c>
    </row>
    <row r="6477" spans="1:11">
      <c r="A6477" s="1">
        <f>Atask.AtsOp!A5999</f>
        <v>42480</v>
      </c>
      <c r="B6477" t="str">
        <f>Atask.AtsOp!E5999</f>
        <v>3005-0093E</v>
      </c>
      <c r="C6477" t="str">
        <f>Atask.AtsOp!H5999</f>
        <v>Alk.kokt.“VS Arbuz,0,33 14,5%</v>
      </c>
      <c r="D6477" t="str">
        <f>Atask.AtsOp!N5999</f>
        <v>But.</v>
      </c>
      <c r="E6477" t="str">
        <f>Atask.AtsOp!I5999</f>
        <v>Pardavimo užsakymas</v>
      </c>
      <c r="F6477">
        <f>Atask.AtsOp!M5999</f>
        <v>-6480</v>
      </c>
      <c r="G6477">
        <f>VLOOKUP(B6477,Prekės!$A$2:$E$3000,3,FALSE)</f>
        <v>240</v>
      </c>
      <c r="H6477">
        <f>VLOOKUP(B6477,Prekės!$A$2:$E$3000,4,FALSE)</f>
        <v>0.33</v>
      </c>
      <c r="I6477">
        <f>VLOOKUP(B6477,Prekės!$A$2:$E$3000,5,FALSE)</f>
        <v>14.5</v>
      </c>
      <c r="J6477">
        <f t="shared" si="203"/>
        <v>-2138.4</v>
      </c>
      <c r="K6477">
        <f t="shared" si="204"/>
        <v>-2138.4</v>
      </c>
    </row>
    <row r="6478" spans="1:11">
      <c r="A6478" s="1">
        <f>Atask.AtsOp!A6000</f>
        <v>42479</v>
      </c>
      <c r="B6478" t="str">
        <f>Atask.AtsOp!E6000</f>
        <v>3005-0093E</v>
      </c>
      <c r="C6478" t="str">
        <f>Atask.AtsOp!H6000</f>
        <v>Alk.kokt.“VS Arbuz,0,33 14,5%</v>
      </c>
      <c r="D6478" t="str">
        <f>Atask.AtsOp!N6000</f>
        <v>But.</v>
      </c>
      <c r="E6478" t="str">
        <f>Atask.AtsOp!I6000</f>
        <v>Perkelti</v>
      </c>
      <c r="F6478">
        <f>Atask.AtsOp!M6000</f>
        <v>10800</v>
      </c>
      <c r="G6478">
        <f>VLOOKUP(B6478,Prekės!$A$2:$E$3000,3,FALSE)</f>
        <v>240</v>
      </c>
      <c r="H6478">
        <f>VLOOKUP(B6478,Prekės!$A$2:$E$3000,4,FALSE)</f>
        <v>0.33</v>
      </c>
      <c r="I6478">
        <f>VLOOKUP(B6478,Prekės!$A$2:$E$3000,5,FALSE)</f>
        <v>14.5</v>
      </c>
      <c r="J6478">
        <f t="shared" si="203"/>
        <v>3564</v>
      </c>
      <c r="K6478">
        <f t="shared" si="204"/>
        <v>3564</v>
      </c>
    </row>
    <row r="6479" spans="1:11">
      <c r="A6479" s="1">
        <f>Atask.AtsOp!A6001</f>
        <v>42479</v>
      </c>
      <c r="B6479" t="str">
        <f>Atask.AtsOp!E6001</f>
        <v>3005-0093E</v>
      </c>
      <c r="C6479" t="str">
        <f>Atask.AtsOp!H6001</f>
        <v>Alk.kokt.“VS Arbuz,0,33 14,5%</v>
      </c>
      <c r="D6479" t="str">
        <f>Atask.AtsOp!N6001</f>
        <v>But.</v>
      </c>
      <c r="E6479" t="str">
        <f>Atask.AtsOp!I6001</f>
        <v>Gamyba</v>
      </c>
      <c r="F6479">
        <f>Atask.AtsOp!M6001</f>
        <v>10800</v>
      </c>
      <c r="G6479">
        <f>VLOOKUP(B6479,Prekės!$A$2:$E$3000,3,FALSE)</f>
        <v>240</v>
      </c>
      <c r="H6479">
        <f>VLOOKUP(B6479,Prekės!$A$2:$E$3000,4,FALSE)</f>
        <v>0.33</v>
      </c>
      <c r="I6479">
        <f>VLOOKUP(B6479,Prekės!$A$2:$E$3000,5,FALSE)</f>
        <v>14.5</v>
      </c>
      <c r="J6479">
        <f t="shared" si="203"/>
        <v>3564</v>
      </c>
      <c r="K6479">
        <f t="shared" si="204"/>
        <v>3564</v>
      </c>
    </row>
    <row r="6480" spans="1:11">
      <c r="A6480" s="1">
        <f>Atask.AtsOp!A6002</f>
        <v>42479</v>
      </c>
      <c r="B6480" t="str">
        <f>Atask.AtsOp!E6002</f>
        <v>3005-0093E</v>
      </c>
      <c r="C6480" t="str">
        <f>Atask.AtsOp!H6002</f>
        <v>Alk.kokt.“VS Arbuz,0,33 14,5%</v>
      </c>
      <c r="D6480" t="str">
        <f>Atask.AtsOp!N6002</f>
        <v>But.</v>
      </c>
      <c r="E6480" t="str">
        <f>Atask.AtsOp!I6002</f>
        <v>Perkelti</v>
      </c>
      <c r="F6480">
        <f>Atask.AtsOp!M6002</f>
        <v>-10800</v>
      </c>
      <c r="G6480">
        <f>VLOOKUP(B6480,Prekės!$A$2:$E$3000,3,FALSE)</f>
        <v>240</v>
      </c>
      <c r="H6480">
        <f>VLOOKUP(B6480,Prekės!$A$2:$E$3000,4,FALSE)</f>
        <v>0.33</v>
      </c>
      <c r="I6480">
        <f>VLOOKUP(B6480,Prekės!$A$2:$E$3000,5,FALSE)</f>
        <v>14.5</v>
      </c>
      <c r="J6480">
        <f t="shared" si="203"/>
        <v>-3564</v>
      </c>
      <c r="K6480">
        <f t="shared" si="204"/>
        <v>-3564</v>
      </c>
    </row>
    <row r="6481" spans="1:11">
      <c r="A6481" s="1">
        <f>Atask.AtsOp!A6003</f>
        <v>42480</v>
      </c>
      <c r="B6481" t="str">
        <f>Atask.AtsOp!E6003</f>
        <v>3005-0094E</v>
      </c>
      <c r="C6481" t="str">
        <f>Atask.AtsOp!H6003</f>
        <v>Alk.kokt.“VS Cherry-raspberry, 0,33 14,5%</v>
      </c>
      <c r="D6481" t="str">
        <f>Atask.AtsOp!N6003</f>
        <v>But.</v>
      </c>
      <c r="E6481" t="str">
        <f>Atask.AtsOp!I6003</f>
        <v>Pardavimo užsakymas</v>
      </c>
      <c r="F6481">
        <f>Atask.AtsOp!M6003</f>
        <v>-6480</v>
      </c>
      <c r="G6481">
        <f>VLOOKUP(B6481,Prekės!$A$2:$E$3000,3,FALSE)</f>
        <v>240</v>
      </c>
      <c r="H6481">
        <f>VLOOKUP(B6481,Prekės!$A$2:$E$3000,4,FALSE)</f>
        <v>0.33</v>
      </c>
      <c r="I6481">
        <f>VLOOKUP(B6481,Prekės!$A$2:$E$3000,5,FALSE)</f>
        <v>14.5</v>
      </c>
      <c r="J6481">
        <f t="shared" si="203"/>
        <v>-2138.4</v>
      </c>
      <c r="K6481">
        <f t="shared" si="204"/>
        <v>-2138.4</v>
      </c>
    </row>
    <row r="6482" spans="1:11">
      <c r="A6482" s="1">
        <f>Atask.AtsOp!A6004</f>
        <v>42478</v>
      </c>
      <c r="B6482" t="str">
        <f>Atask.AtsOp!E6004</f>
        <v>3005-0094E</v>
      </c>
      <c r="C6482" t="str">
        <f>Atask.AtsOp!H6004</f>
        <v>Alk.kokt.“VS Cherry-raspberry, 0,33 14,5%</v>
      </c>
      <c r="D6482" t="str">
        <f>Atask.AtsOp!N6004</f>
        <v>But.</v>
      </c>
      <c r="E6482" t="str">
        <f>Atask.AtsOp!I6004</f>
        <v>Perkelti</v>
      </c>
      <c r="F6482">
        <f>Atask.AtsOp!M6004</f>
        <v>10800</v>
      </c>
      <c r="G6482">
        <f>VLOOKUP(B6482,Prekės!$A$2:$E$3000,3,FALSE)</f>
        <v>240</v>
      </c>
      <c r="H6482">
        <f>VLOOKUP(B6482,Prekės!$A$2:$E$3000,4,FALSE)</f>
        <v>0.33</v>
      </c>
      <c r="I6482">
        <f>VLOOKUP(B6482,Prekės!$A$2:$E$3000,5,FALSE)</f>
        <v>14.5</v>
      </c>
      <c r="J6482">
        <f t="shared" si="203"/>
        <v>3564</v>
      </c>
      <c r="K6482">
        <f t="shared" si="204"/>
        <v>3564</v>
      </c>
    </row>
    <row r="6483" spans="1:11">
      <c r="A6483" s="1">
        <f>Atask.AtsOp!A6005</f>
        <v>42478</v>
      </c>
      <c r="B6483" t="str">
        <f>Atask.AtsOp!E6005</f>
        <v>3005-0094E</v>
      </c>
      <c r="C6483" t="str">
        <f>Atask.AtsOp!H6005</f>
        <v>Alk.kokt.“VS Cherry-raspberry, 0,33 14,5%</v>
      </c>
      <c r="D6483" t="str">
        <f>Atask.AtsOp!N6005</f>
        <v>But.</v>
      </c>
      <c r="E6483" t="str">
        <f>Atask.AtsOp!I6005</f>
        <v>Gamyba</v>
      </c>
      <c r="F6483">
        <f>Atask.AtsOp!M6005</f>
        <v>10800</v>
      </c>
      <c r="G6483">
        <f>VLOOKUP(B6483,Prekės!$A$2:$E$3000,3,FALSE)</f>
        <v>240</v>
      </c>
      <c r="H6483">
        <f>VLOOKUP(B6483,Prekės!$A$2:$E$3000,4,FALSE)</f>
        <v>0.33</v>
      </c>
      <c r="I6483">
        <f>VLOOKUP(B6483,Prekės!$A$2:$E$3000,5,FALSE)</f>
        <v>14.5</v>
      </c>
      <c r="J6483">
        <f t="shared" si="203"/>
        <v>3564</v>
      </c>
      <c r="K6483">
        <f t="shared" si="204"/>
        <v>3564</v>
      </c>
    </row>
    <row r="6484" spans="1:11">
      <c r="A6484" s="1">
        <f>Atask.AtsOp!A6006</f>
        <v>42478</v>
      </c>
      <c r="B6484" t="str">
        <f>Atask.AtsOp!E6006</f>
        <v>3005-0094E</v>
      </c>
      <c r="C6484" t="str">
        <f>Atask.AtsOp!H6006</f>
        <v>Alk.kokt.“VS Cherry-raspberry, 0,33 14,5%</v>
      </c>
      <c r="D6484" t="str">
        <f>Atask.AtsOp!N6006</f>
        <v>But.</v>
      </c>
      <c r="E6484" t="str">
        <f>Atask.AtsOp!I6006</f>
        <v>Perkelti</v>
      </c>
      <c r="F6484">
        <f>Atask.AtsOp!M6006</f>
        <v>-10800</v>
      </c>
      <c r="G6484">
        <f>VLOOKUP(B6484,Prekės!$A$2:$E$3000,3,FALSE)</f>
        <v>240</v>
      </c>
      <c r="H6484">
        <f>VLOOKUP(B6484,Prekės!$A$2:$E$3000,4,FALSE)</f>
        <v>0.33</v>
      </c>
      <c r="I6484">
        <f>VLOOKUP(B6484,Prekės!$A$2:$E$3000,5,FALSE)</f>
        <v>14.5</v>
      </c>
      <c r="J6484">
        <f t="shared" si="203"/>
        <v>-3564</v>
      </c>
      <c r="K6484">
        <f t="shared" si="204"/>
        <v>-3564</v>
      </c>
    </row>
    <row r="6485" spans="1:11">
      <c r="A6485" s="1">
        <f>Atask.AtsOp!A6007</f>
        <v>42488</v>
      </c>
      <c r="B6485" t="str">
        <f>Atask.AtsOp!E6007</f>
        <v>3006-0001E</v>
      </c>
      <c r="C6485" t="str">
        <f>Atask.AtsOp!H6007</f>
        <v>Sidras "Kamron Cydr" Apple, 0,33l 4,5%</v>
      </c>
      <c r="D6485" t="str">
        <f>Atask.AtsOp!N6007</f>
        <v>But.</v>
      </c>
      <c r="E6485" t="str">
        <f>Atask.AtsOp!I6007</f>
        <v>Pardavimo užsakymas</v>
      </c>
      <c r="F6485">
        <f>Atask.AtsOp!M6007</f>
        <v>-2160</v>
      </c>
      <c r="G6485">
        <f>VLOOKUP(B6485,Prekės!$A$2:$E$3000,3,FALSE)</f>
        <v>215</v>
      </c>
      <c r="H6485">
        <f>VLOOKUP(B6485,Prekės!$A$2:$E$3000,4,FALSE)</f>
        <v>0.33</v>
      </c>
      <c r="I6485">
        <f>VLOOKUP(B6485,Prekės!$A$2:$E$3000,5,FALSE)</f>
        <v>4.5</v>
      </c>
      <c r="J6485">
        <f t="shared" si="203"/>
        <v>-712.80000000000007</v>
      </c>
      <c r="K6485">
        <f t="shared" si="204"/>
        <v>-712.80000000000007</v>
      </c>
    </row>
    <row r="6486" spans="1:11">
      <c r="A6486" s="1">
        <f>Atask.AtsOp!A6008</f>
        <v>42488</v>
      </c>
      <c r="B6486" t="str">
        <f>Atask.AtsOp!E6008</f>
        <v>3006-0001E</v>
      </c>
      <c r="C6486" t="str">
        <f>Atask.AtsOp!H6008</f>
        <v>Sidras "Kamron Cydr" Apple, 0,33l 4,5%</v>
      </c>
      <c r="D6486" t="str">
        <f>Atask.AtsOp!N6008</f>
        <v>But.</v>
      </c>
      <c r="E6486" t="str">
        <f>Atask.AtsOp!I6008</f>
        <v>Pardavimo užsakymas</v>
      </c>
      <c r="F6486">
        <f>Atask.AtsOp!M6008</f>
        <v>-2160</v>
      </c>
      <c r="G6486">
        <f>VLOOKUP(B6486,Prekės!$A$2:$E$3000,3,FALSE)</f>
        <v>215</v>
      </c>
      <c r="H6486">
        <f>VLOOKUP(B6486,Prekės!$A$2:$E$3000,4,FALSE)</f>
        <v>0.33</v>
      </c>
      <c r="I6486">
        <f>VLOOKUP(B6486,Prekės!$A$2:$E$3000,5,FALSE)</f>
        <v>4.5</v>
      </c>
      <c r="J6486">
        <f t="shared" si="203"/>
        <v>-712.80000000000007</v>
      </c>
      <c r="K6486">
        <f t="shared" si="204"/>
        <v>-712.80000000000007</v>
      </c>
    </row>
    <row r="6487" spans="1:11">
      <c r="A6487" s="1">
        <f>Atask.AtsOp!A6009</f>
        <v>42488</v>
      </c>
      <c r="B6487" t="str">
        <f>Atask.AtsOp!E6009</f>
        <v>3006-0001E</v>
      </c>
      <c r="C6487" t="str">
        <f>Atask.AtsOp!H6009</f>
        <v>Sidras "Kamron Cydr" Apple, 0,33l 4,5%</v>
      </c>
      <c r="D6487" t="str">
        <f>Atask.AtsOp!N6009</f>
        <v>But.</v>
      </c>
      <c r="E6487" t="str">
        <f>Atask.AtsOp!I6009</f>
        <v>Pardavimo užsakymas</v>
      </c>
      <c r="F6487">
        <f>Atask.AtsOp!M6009</f>
        <v>2160</v>
      </c>
      <c r="G6487">
        <f>VLOOKUP(B6487,Prekės!$A$2:$E$3000,3,FALSE)</f>
        <v>215</v>
      </c>
      <c r="H6487">
        <f>VLOOKUP(B6487,Prekės!$A$2:$E$3000,4,FALSE)</f>
        <v>0.33</v>
      </c>
      <c r="I6487">
        <f>VLOOKUP(B6487,Prekės!$A$2:$E$3000,5,FALSE)</f>
        <v>4.5</v>
      </c>
      <c r="J6487">
        <f t="shared" si="203"/>
        <v>712.80000000000007</v>
      </c>
      <c r="K6487">
        <f t="shared" si="204"/>
        <v>712.80000000000007</v>
      </c>
    </row>
    <row r="6488" spans="1:11">
      <c r="A6488" s="1">
        <f>Atask.AtsOp!A6010</f>
        <v>42488</v>
      </c>
      <c r="B6488" t="str">
        <f>Atask.AtsOp!E6010</f>
        <v>3006-0002E</v>
      </c>
      <c r="C6488" t="str">
        <f>Atask.AtsOp!H6010</f>
        <v>Sidras "Kamron Cydr" Pear, 0,33l 4,5%</v>
      </c>
      <c r="D6488" t="str">
        <f>Atask.AtsOp!N6010</f>
        <v>But.</v>
      </c>
      <c r="E6488" t="str">
        <f>Atask.AtsOp!I6010</f>
        <v>Pardavimo užsakymas</v>
      </c>
      <c r="F6488">
        <f>Atask.AtsOp!M6010</f>
        <v>-7346</v>
      </c>
      <c r="G6488">
        <f>VLOOKUP(B6488,Prekės!$A$2:$E$3000,3,FALSE)</f>
        <v>215</v>
      </c>
      <c r="H6488">
        <f>VLOOKUP(B6488,Prekės!$A$2:$E$3000,4,FALSE)</f>
        <v>0.33</v>
      </c>
      <c r="I6488">
        <f>VLOOKUP(B6488,Prekės!$A$2:$E$3000,5,FALSE)</f>
        <v>4.5</v>
      </c>
      <c r="J6488">
        <f t="shared" si="203"/>
        <v>-2424.1800000000003</v>
      </c>
      <c r="K6488">
        <f t="shared" si="204"/>
        <v>-2424.1800000000003</v>
      </c>
    </row>
    <row r="6489" spans="1:11">
      <c r="A6489" s="1">
        <f>Atask.AtsOp!A6011</f>
        <v>42488</v>
      </c>
      <c r="B6489" t="str">
        <f>Atask.AtsOp!E6011</f>
        <v>3006-0002E</v>
      </c>
      <c r="C6489" t="str">
        <f>Atask.AtsOp!H6011</f>
        <v>Sidras "Kamron Cydr" Pear, 0,33l 4,5%</v>
      </c>
      <c r="D6489" t="str">
        <f>Atask.AtsOp!N6011</f>
        <v>But.</v>
      </c>
      <c r="E6489" t="str">
        <f>Atask.AtsOp!I6011</f>
        <v>Pardavimo užsakymas</v>
      </c>
      <c r="F6489">
        <f>Atask.AtsOp!M6011</f>
        <v>7346</v>
      </c>
      <c r="G6489">
        <f>VLOOKUP(B6489,Prekės!$A$2:$E$3000,3,FALSE)</f>
        <v>215</v>
      </c>
      <c r="H6489">
        <f>VLOOKUP(B6489,Prekės!$A$2:$E$3000,4,FALSE)</f>
        <v>0.33</v>
      </c>
      <c r="I6489">
        <f>VLOOKUP(B6489,Prekės!$A$2:$E$3000,5,FALSE)</f>
        <v>4.5</v>
      </c>
      <c r="J6489">
        <f t="shared" si="203"/>
        <v>2424.1800000000003</v>
      </c>
      <c r="K6489">
        <f t="shared" si="204"/>
        <v>2424.1800000000003</v>
      </c>
    </row>
    <row r="6490" spans="1:11">
      <c r="A6490" s="1">
        <f>Atask.AtsOp!A6012</f>
        <v>42488</v>
      </c>
      <c r="B6490" t="str">
        <f>Atask.AtsOp!E6012</f>
        <v>3006-0002E</v>
      </c>
      <c r="C6490" t="str">
        <f>Atask.AtsOp!H6012</f>
        <v>Sidras "Kamron Cydr" Pear, 0,33l 4,5%</v>
      </c>
      <c r="D6490" t="str">
        <f>Atask.AtsOp!N6012</f>
        <v>But.</v>
      </c>
      <c r="E6490" t="str">
        <f>Atask.AtsOp!I6012</f>
        <v>Pardavimo užsakymas</v>
      </c>
      <c r="F6490">
        <f>Atask.AtsOp!M6012</f>
        <v>-7346</v>
      </c>
      <c r="G6490">
        <f>VLOOKUP(B6490,Prekės!$A$2:$E$3000,3,FALSE)</f>
        <v>215</v>
      </c>
      <c r="H6490">
        <f>VLOOKUP(B6490,Prekės!$A$2:$E$3000,4,FALSE)</f>
        <v>0.33</v>
      </c>
      <c r="I6490">
        <f>VLOOKUP(B6490,Prekės!$A$2:$E$3000,5,FALSE)</f>
        <v>4.5</v>
      </c>
      <c r="J6490">
        <f t="shared" si="203"/>
        <v>-2424.1800000000003</v>
      </c>
      <c r="K6490">
        <f t="shared" si="204"/>
        <v>-2424.1800000000003</v>
      </c>
    </row>
    <row r="6491" spans="1:11">
      <c r="A6491" s="1">
        <f>Atask.AtsOp!A6013</f>
        <v>42464</v>
      </c>
      <c r="B6491" t="str">
        <f>Atask.AtsOp!E6013</f>
        <v>3006-0003E</v>
      </c>
      <c r="C6491" t="str">
        <f>Atask.AtsOp!H6013</f>
        <v>Sidras "Kamron Cydr" Strawberry, 0,33l 4,5%</v>
      </c>
      <c r="D6491" t="str">
        <f>Atask.AtsOp!N6013</f>
        <v>But.</v>
      </c>
      <c r="E6491" t="str">
        <f>Atask.AtsOp!I6013</f>
        <v>Pardavimo užsakymas</v>
      </c>
      <c r="F6491">
        <f>Atask.AtsOp!M6013</f>
        <v>-10800</v>
      </c>
      <c r="G6491">
        <f>VLOOKUP(B6491,Prekės!$A$2:$E$3000,3,FALSE)</f>
        <v>215</v>
      </c>
      <c r="H6491">
        <f>VLOOKUP(B6491,Prekės!$A$2:$E$3000,4,FALSE)</f>
        <v>0.33</v>
      </c>
      <c r="I6491">
        <f>VLOOKUP(B6491,Prekės!$A$2:$E$3000,5,FALSE)</f>
        <v>4.5</v>
      </c>
      <c r="J6491">
        <f t="shared" si="203"/>
        <v>-3564</v>
      </c>
      <c r="K6491">
        <f t="shared" si="204"/>
        <v>-3564</v>
      </c>
    </row>
    <row r="6492" spans="1:11">
      <c r="A6492" s="1">
        <f>Atask.AtsOp!A6014</f>
        <v>42488</v>
      </c>
      <c r="B6492" t="str">
        <f>Atask.AtsOp!E6014</f>
        <v>3006-0003E</v>
      </c>
      <c r="C6492" t="str">
        <f>Atask.AtsOp!H6014</f>
        <v>Sidras "Kamron Cydr" Strawberry, 0,33l 4,5%</v>
      </c>
      <c r="D6492" t="str">
        <f>Atask.AtsOp!N6014</f>
        <v>But.</v>
      </c>
      <c r="E6492" t="str">
        <f>Atask.AtsOp!I6014</f>
        <v>Perkelti</v>
      </c>
      <c r="F6492">
        <f>Atask.AtsOp!M6014</f>
        <v>10800</v>
      </c>
      <c r="G6492">
        <f>VLOOKUP(B6492,Prekės!$A$2:$E$3000,3,FALSE)</f>
        <v>215</v>
      </c>
      <c r="H6492">
        <f>VLOOKUP(B6492,Prekės!$A$2:$E$3000,4,FALSE)</f>
        <v>0.33</v>
      </c>
      <c r="I6492">
        <f>VLOOKUP(B6492,Prekės!$A$2:$E$3000,5,FALSE)</f>
        <v>4.5</v>
      </c>
      <c r="J6492">
        <f t="shared" si="203"/>
        <v>3564</v>
      </c>
      <c r="K6492">
        <f t="shared" si="204"/>
        <v>3564</v>
      </c>
    </row>
    <row r="6493" spans="1:11">
      <c r="A6493" s="1">
        <f>Atask.AtsOp!A6015</f>
        <v>42488</v>
      </c>
      <c r="B6493" t="str">
        <f>Atask.AtsOp!E6015</f>
        <v>3006-0003E</v>
      </c>
      <c r="C6493" t="str">
        <f>Atask.AtsOp!H6015</f>
        <v>Sidras "Kamron Cydr" Strawberry, 0,33l 4,5%</v>
      </c>
      <c r="D6493" t="str">
        <f>Atask.AtsOp!N6015</f>
        <v>But.</v>
      </c>
      <c r="E6493" t="str">
        <f>Atask.AtsOp!I6015</f>
        <v>Pardavimo užsakymas</v>
      </c>
      <c r="F6493">
        <f>Atask.AtsOp!M6015</f>
        <v>10800</v>
      </c>
      <c r="G6493">
        <f>VLOOKUP(B6493,Prekės!$A$2:$E$3000,3,FALSE)</f>
        <v>215</v>
      </c>
      <c r="H6493">
        <f>VLOOKUP(B6493,Prekės!$A$2:$E$3000,4,FALSE)</f>
        <v>0.33</v>
      </c>
      <c r="I6493">
        <f>VLOOKUP(B6493,Prekės!$A$2:$E$3000,5,FALSE)</f>
        <v>4.5</v>
      </c>
      <c r="J6493">
        <f t="shared" si="203"/>
        <v>3564</v>
      </c>
      <c r="K6493">
        <f t="shared" si="204"/>
        <v>3564</v>
      </c>
    </row>
    <row r="6494" spans="1:11">
      <c r="A6494" s="1">
        <f>Atask.AtsOp!A6016</f>
        <v>42488</v>
      </c>
      <c r="B6494" t="str">
        <f>Atask.AtsOp!E6016</f>
        <v>3006-0003E</v>
      </c>
      <c r="C6494" t="str">
        <f>Atask.AtsOp!H6016</f>
        <v>Sidras "Kamron Cydr" Strawberry, 0,33l 4,5%</v>
      </c>
      <c r="D6494" t="str">
        <f>Atask.AtsOp!N6016</f>
        <v>But.</v>
      </c>
      <c r="E6494" t="str">
        <f>Atask.AtsOp!I6016</f>
        <v>Pardavimo užsakymas</v>
      </c>
      <c r="F6494">
        <f>Atask.AtsOp!M6016</f>
        <v>-10800</v>
      </c>
      <c r="G6494">
        <f>VLOOKUP(B6494,Prekės!$A$2:$E$3000,3,FALSE)</f>
        <v>215</v>
      </c>
      <c r="H6494">
        <f>VLOOKUP(B6494,Prekės!$A$2:$E$3000,4,FALSE)</f>
        <v>0.33</v>
      </c>
      <c r="I6494">
        <f>VLOOKUP(B6494,Prekės!$A$2:$E$3000,5,FALSE)</f>
        <v>4.5</v>
      </c>
      <c r="J6494">
        <f t="shared" si="203"/>
        <v>-3564</v>
      </c>
      <c r="K6494">
        <f t="shared" si="204"/>
        <v>-3564</v>
      </c>
    </row>
    <row r="6495" spans="1:11">
      <c r="A6495" s="1">
        <f>Atask.AtsOp!A6017</f>
        <v>42488</v>
      </c>
      <c r="B6495" t="str">
        <f>Atask.AtsOp!E6017</f>
        <v>3006-0003E</v>
      </c>
      <c r="C6495" t="str">
        <f>Atask.AtsOp!H6017</f>
        <v>Sidras "Kamron Cydr" Strawberry, 0,33l 4,5%</v>
      </c>
      <c r="D6495" t="str">
        <f>Atask.AtsOp!N6017</f>
        <v>But.</v>
      </c>
      <c r="E6495" t="str">
        <f>Atask.AtsOp!I6017</f>
        <v>Pardavimo užsakymas</v>
      </c>
      <c r="F6495">
        <f>Atask.AtsOp!M6017</f>
        <v>-10800</v>
      </c>
      <c r="G6495">
        <f>VLOOKUP(B6495,Prekės!$A$2:$E$3000,3,FALSE)</f>
        <v>215</v>
      </c>
      <c r="H6495">
        <f>VLOOKUP(B6495,Prekės!$A$2:$E$3000,4,FALSE)</f>
        <v>0.33</v>
      </c>
      <c r="I6495">
        <f>VLOOKUP(B6495,Prekės!$A$2:$E$3000,5,FALSE)</f>
        <v>4.5</v>
      </c>
      <c r="J6495">
        <f t="shared" si="203"/>
        <v>-3564</v>
      </c>
      <c r="K6495">
        <f t="shared" si="204"/>
        <v>-3564</v>
      </c>
    </row>
    <row r="6496" spans="1:11">
      <c r="A6496" s="1">
        <f>Atask.AtsOp!A6018</f>
        <v>42487</v>
      </c>
      <c r="B6496" t="str">
        <f>Atask.AtsOp!E6018</f>
        <v>3006-0003E</v>
      </c>
      <c r="C6496" t="str">
        <f>Atask.AtsOp!H6018</f>
        <v>Sidras "Kamron Cydr" Strawberry, 0,33l 4,5%</v>
      </c>
      <c r="D6496" t="str">
        <f>Atask.AtsOp!N6018</f>
        <v>But.</v>
      </c>
      <c r="E6496" t="str">
        <f>Atask.AtsOp!I6018</f>
        <v>Gamyba</v>
      </c>
      <c r="F6496">
        <f>Atask.AtsOp!M6018</f>
        <v>10800</v>
      </c>
      <c r="G6496">
        <f>VLOOKUP(B6496,Prekės!$A$2:$E$3000,3,FALSE)</f>
        <v>215</v>
      </c>
      <c r="H6496">
        <f>VLOOKUP(B6496,Prekės!$A$2:$E$3000,4,FALSE)</f>
        <v>0.33</v>
      </c>
      <c r="I6496">
        <f>VLOOKUP(B6496,Prekės!$A$2:$E$3000,5,FALSE)</f>
        <v>4.5</v>
      </c>
      <c r="J6496">
        <f t="shared" si="203"/>
        <v>3564</v>
      </c>
      <c r="K6496">
        <f t="shared" si="204"/>
        <v>3564</v>
      </c>
    </row>
    <row r="6497" spans="1:11">
      <c r="A6497" s="1">
        <f>Atask.AtsOp!A6019</f>
        <v>42488</v>
      </c>
      <c r="B6497" t="str">
        <f>Atask.AtsOp!E6019</f>
        <v>3006-0003E</v>
      </c>
      <c r="C6497" t="str">
        <f>Atask.AtsOp!H6019</f>
        <v>Sidras "Kamron Cydr" Strawberry, 0,33l 4,5%</v>
      </c>
      <c r="D6497" t="str">
        <f>Atask.AtsOp!N6019</f>
        <v>But.</v>
      </c>
      <c r="E6497" t="str">
        <f>Atask.AtsOp!I6019</f>
        <v>Perkelti</v>
      </c>
      <c r="F6497">
        <f>Atask.AtsOp!M6019</f>
        <v>-10800</v>
      </c>
      <c r="G6497">
        <f>VLOOKUP(B6497,Prekės!$A$2:$E$3000,3,FALSE)</f>
        <v>215</v>
      </c>
      <c r="H6497">
        <f>VLOOKUP(B6497,Prekės!$A$2:$E$3000,4,FALSE)</f>
        <v>0.33</v>
      </c>
      <c r="I6497">
        <f>VLOOKUP(B6497,Prekės!$A$2:$E$3000,5,FALSE)</f>
        <v>4.5</v>
      </c>
      <c r="J6497">
        <f t="shared" si="203"/>
        <v>-3564</v>
      </c>
      <c r="K6497">
        <f t="shared" si="204"/>
        <v>-3564</v>
      </c>
    </row>
    <row r="6498" spans="1:11">
      <c r="A6498" s="1">
        <f>Atask.AtsOp!A6020</f>
        <v>42468</v>
      </c>
      <c r="B6498" t="str">
        <f>Atask.AtsOp!E6020</f>
        <v>3006-0004</v>
      </c>
      <c r="C6498" t="str">
        <f>Atask.AtsOp!H6020</f>
        <v>Sidras "Kamron Cydr" Wild Berry, 0,33l 4,5%</v>
      </c>
      <c r="D6498" t="str">
        <f>Atask.AtsOp!N6020</f>
        <v>But.</v>
      </c>
      <c r="E6498" t="str">
        <f>Atask.AtsOp!I6020</f>
        <v>Pardavimo užsakymas</v>
      </c>
      <c r="F6498">
        <f>Atask.AtsOp!M6020</f>
        <v>-180</v>
      </c>
      <c r="G6498">
        <f>VLOOKUP(B6498,Prekės!$A$2:$E$3000,3,FALSE)</f>
        <v>215</v>
      </c>
      <c r="H6498">
        <f>VLOOKUP(B6498,Prekės!$A$2:$E$3000,4,FALSE)</f>
        <v>0.33</v>
      </c>
      <c r="I6498">
        <f>VLOOKUP(B6498,Prekės!$A$2:$E$3000,5,FALSE)</f>
        <v>4.5</v>
      </c>
      <c r="J6498">
        <f t="shared" ref="J6498:J6561" si="205">IF(G6498=110,F6498*H6498*I6498,IF(G6498&lt;280,F6498*H6498,F6498*H6498*(I6498/100)))</f>
        <v>-59.400000000000006</v>
      </c>
      <c r="K6498">
        <f t="shared" ref="K6498:K6561" si="206">IF(EXACT(D6498,"But."),J6498,F6498)</f>
        <v>-59.400000000000006</v>
      </c>
    </row>
    <row r="6499" spans="1:11">
      <c r="A6499" s="1">
        <f>Atask.AtsOp!A6021</f>
        <v>42466</v>
      </c>
      <c r="B6499" t="str">
        <f>Atask.AtsOp!E6021</f>
        <v>3006-0004</v>
      </c>
      <c r="C6499" t="str">
        <f>Atask.AtsOp!H6021</f>
        <v>Sidras "Kamron Cydr" Wild Berry, 0,33l 4,5%</v>
      </c>
      <c r="D6499" t="str">
        <f>Atask.AtsOp!N6021</f>
        <v>But.</v>
      </c>
      <c r="E6499" t="str">
        <f>Atask.AtsOp!I6021</f>
        <v>Pardavimo užsakymas</v>
      </c>
      <c r="F6499">
        <f>Atask.AtsOp!M6021</f>
        <v>-120</v>
      </c>
      <c r="G6499">
        <f>VLOOKUP(B6499,Prekės!$A$2:$E$3000,3,FALSE)</f>
        <v>215</v>
      </c>
      <c r="H6499">
        <f>VLOOKUP(B6499,Prekės!$A$2:$E$3000,4,FALSE)</f>
        <v>0.33</v>
      </c>
      <c r="I6499">
        <f>VLOOKUP(B6499,Prekės!$A$2:$E$3000,5,FALSE)</f>
        <v>4.5</v>
      </c>
      <c r="J6499">
        <f t="shared" si="205"/>
        <v>-39.6</v>
      </c>
      <c r="K6499">
        <f t="shared" si="206"/>
        <v>-39.6</v>
      </c>
    </row>
    <row r="6500" spans="1:11">
      <c r="A6500" s="1">
        <f>Atask.AtsOp!A6022</f>
        <v>42466</v>
      </c>
      <c r="B6500" t="str">
        <f>Atask.AtsOp!E6022</f>
        <v>3006-0004</v>
      </c>
      <c r="C6500" t="str">
        <f>Atask.AtsOp!H6022</f>
        <v>Sidras "Kamron Cydr" Wild Berry, 0,33l 4,5%</v>
      </c>
      <c r="D6500" t="str">
        <f>Atask.AtsOp!N6022</f>
        <v>But.</v>
      </c>
      <c r="E6500" t="str">
        <f>Atask.AtsOp!I6022</f>
        <v>Perkelti</v>
      </c>
      <c r="F6500">
        <f>Atask.AtsOp!M6022</f>
        <v>120</v>
      </c>
      <c r="G6500">
        <f>VLOOKUP(B6500,Prekės!$A$2:$E$3000,3,FALSE)</f>
        <v>215</v>
      </c>
      <c r="H6500">
        <f>VLOOKUP(B6500,Prekės!$A$2:$E$3000,4,FALSE)</f>
        <v>0.33</v>
      </c>
      <c r="I6500">
        <f>VLOOKUP(B6500,Prekės!$A$2:$E$3000,5,FALSE)</f>
        <v>4.5</v>
      </c>
      <c r="J6500">
        <f t="shared" si="205"/>
        <v>39.6</v>
      </c>
      <c r="K6500">
        <f t="shared" si="206"/>
        <v>39.6</v>
      </c>
    </row>
    <row r="6501" spans="1:11">
      <c r="A6501" s="1">
        <f>Atask.AtsOp!A6023</f>
        <v>42466</v>
      </c>
      <c r="B6501" t="str">
        <f>Atask.AtsOp!E6023</f>
        <v>3006-0004</v>
      </c>
      <c r="C6501" t="str">
        <f>Atask.AtsOp!H6023</f>
        <v>Sidras "Kamron Cydr" Wild Berry, 0,33l 4,5%</v>
      </c>
      <c r="D6501" t="str">
        <f>Atask.AtsOp!N6023</f>
        <v>But.</v>
      </c>
      <c r="E6501" t="str">
        <f>Atask.AtsOp!I6023</f>
        <v>Perkelti</v>
      </c>
      <c r="F6501">
        <f>Atask.AtsOp!M6023</f>
        <v>-120</v>
      </c>
      <c r="G6501">
        <f>VLOOKUP(B6501,Prekės!$A$2:$E$3000,3,FALSE)</f>
        <v>215</v>
      </c>
      <c r="H6501">
        <f>VLOOKUP(B6501,Prekės!$A$2:$E$3000,4,FALSE)</f>
        <v>0.33</v>
      </c>
      <c r="I6501">
        <f>VLOOKUP(B6501,Prekės!$A$2:$E$3000,5,FALSE)</f>
        <v>4.5</v>
      </c>
      <c r="J6501">
        <f t="shared" si="205"/>
        <v>-39.6</v>
      </c>
      <c r="K6501">
        <f t="shared" si="206"/>
        <v>-39.6</v>
      </c>
    </row>
    <row r="6502" spans="1:11">
      <c r="A6502" s="1">
        <f>Atask.AtsOp!A6024</f>
        <v>42468</v>
      </c>
      <c r="B6502" t="str">
        <f>Atask.AtsOp!E6024</f>
        <v>3006-0004</v>
      </c>
      <c r="C6502" t="str">
        <f>Atask.AtsOp!H6024</f>
        <v>Sidras "Kamron Cydr" Wild Berry, 0,33l 4,5%</v>
      </c>
      <c r="D6502" t="str">
        <f>Atask.AtsOp!N6024</f>
        <v>But.</v>
      </c>
      <c r="E6502" t="str">
        <f>Atask.AtsOp!I6024</f>
        <v>Perkelti</v>
      </c>
      <c r="F6502">
        <f>Atask.AtsOp!M6024</f>
        <v>-180</v>
      </c>
      <c r="G6502">
        <f>VLOOKUP(B6502,Prekės!$A$2:$E$3000,3,FALSE)</f>
        <v>215</v>
      </c>
      <c r="H6502">
        <f>VLOOKUP(B6502,Prekės!$A$2:$E$3000,4,FALSE)</f>
        <v>0.33</v>
      </c>
      <c r="I6502">
        <f>VLOOKUP(B6502,Prekės!$A$2:$E$3000,5,FALSE)</f>
        <v>4.5</v>
      </c>
      <c r="J6502">
        <f t="shared" si="205"/>
        <v>-59.400000000000006</v>
      </c>
      <c r="K6502">
        <f t="shared" si="206"/>
        <v>-59.400000000000006</v>
      </c>
    </row>
    <row r="6503" spans="1:11">
      <c r="A6503" s="1">
        <f>Atask.AtsOp!A6025</f>
        <v>42468</v>
      </c>
      <c r="B6503" t="str">
        <f>Atask.AtsOp!E6025</f>
        <v>3006-0004</v>
      </c>
      <c r="C6503" t="str">
        <f>Atask.AtsOp!H6025</f>
        <v>Sidras "Kamron Cydr" Wild Berry, 0,33l 4,5%</v>
      </c>
      <c r="D6503" t="str">
        <f>Atask.AtsOp!N6025</f>
        <v>But.</v>
      </c>
      <c r="E6503" t="str">
        <f>Atask.AtsOp!I6025</f>
        <v>Perkelti</v>
      </c>
      <c r="F6503">
        <f>Atask.AtsOp!M6025</f>
        <v>180</v>
      </c>
      <c r="G6503">
        <f>VLOOKUP(B6503,Prekės!$A$2:$E$3000,3,FALSE)</f>
        <v>215</v>
      </c>
      <c r="H6503">
        <f>VLOOKUP(B6503,Prekės!$A$2:$E$3000,4,FALSE)</f>
        <v>0.33</v>
      </c>
      <c r="I6503">
        <f>VLOOKUP(B6503,Prekės!$A$2:$E$3000,5,FALSE)</f>
        <v>4.5</v>
      </c>
      <c r="J6503">
        <f t="shared" si="205"/>
        <v>59.400000000000006</v>
      </c>
      <c r="K6503">
        <f t="shared" si="206"/>
        <v>59.400000000000006</v>
      </c>
    </row>
    <row r="6504" spans="1:11">
      <c r="A6504" s="1">
        <f>Atask.AtsOp!A6026</f>
        <v>42485</v>
      </c>
      <c r="B6504" t="str">
        <f>Atask.AtsOp!E6026</f>
        <v>3006-0004</v>
      </c>
      <c r="C6504" t="str">
        <f>Atask.AtsOp!H6026</f>
        <v>Sidras "Kamron Cydr" Wild Berry, 0,33l 4,5%</v>
      </c>
      <c r="D6504" t="str">
        <f>Atask.AtsOp!N6026</f>
        <v>But.</v>
      </c>
      <c r="E6504" t="str">
        <f>Atask.AtsOp!I6026</f>
        <v>Perkelti</v>
      </c>
      <c r="F6504">
        <f>Atask.AtsOp!M6026</f>
        <v>60</v>
      </c>
      <c r="G6504">
        <f>VLOOKUP(B6504,Prekės!$A$2:$E$3000,3,FALSE)</f>
        <v>215</v>
      </c>
      <c r="H6504">
        <f>VLOOKUP(B6504,Prekės!$A$2:$E$3000,4,FALSE)</f>
        <v>0.33</v>
      </c>
      <c r="I6504">
        <f>VLOOKUP(B6504,Prekės!$A$2:$E$3000,5,FALSE)</f>
        <v>4.5</v>
      </c>
      <c r="J6504">
        <f t="shared" si="205"/>
        <v>19.8</v>
      </c>
      <c r="K6504">
        <f t="shared" si="206"/>
        <v>19.8</v>
      </c>
    </row>
    <row r="6505" spans="1:11">
      <c r="A6505" s="1">
        <f>Atask.AtsOp!A6027</f>
        <v>42485</v>
      </c>
      <c r="B6505" t="str">
        <f>Atask.AtsOp!E6027</f>
        <v>3006-0004</v>
      </c>
      <c r="C6505" t="str">
        <f>Atask.AtsOp!H6027</f>
        <v>Sidras "Kamron Cydr" Wild Berry, 0,33l 4,5%</v>
      </c>
      <c r="D6505" t="str">
        <f>Atask.AtsOp!N6027</f>
        <v>But.</v>
      </c>
      <c r="E6505" t="str">
        <f>Atask.AtsOp!I6027</f>
        <v>Pardavimo užsakymas</v>
      </c>
      <c r="F6505">
        <f>Atask.AtsOp!M6027</f>
        <v>-60</v>
      </c>
      <c r="G6505">
        <f>VLOOKUP(B6505,Prekės!$A$2:$E$3000,3,FALSE)</f>
        <v>215</v>
      </c>
      <c r="H6505">
        <f>VLOOKUP(B6505,Prekės!$A$2:$E$3000,4,FALSE)</f>
        <v>0.33</v>
      </c>
      <c r="I6505">
        <f>VLOOKUP(B6505,Prekės!$A$2:$E$3000,5,FALSE)</f>
        <v>4.5</v>
      </c>
      <c r="J6505">
        <f t="shared" si="205"/>
        <v>-19.8</v>
      </c>
      <c r="K6505">
        <f t="shared" si="206"/>
        <v>-19.8</v>
      </c>
    </row>
    <row r="6506" spans="1:11">
      <c r="A6506" s="1">
        <f>Atask.AtsOp!A6028</f>
        <v>42482</v>
      </c>
      <c r="B6506" t="str">
        <f>Atask.AtsOp!E6028</f>
        <v>3006-0004</v>
      </c>
      <c r="C6506" t="str">
        <f>Atask.AtsOp!H6028</f>
        <v>Sidras "Kamron Cydr" Wild Berry, 0,33l 4,5%</v>
      </c>
      <c r="D6506" t="str">
        <f>Atask.AtsOp!N6028</f>
        <v>But.</v>
      </c>
      <c r="E6506" t="str">
        <f>Atask.AtsOp!I6028</f>
        <v>Perkelti</v>
      </c>
      <c r="F6506">
        <f>Atask.AtsOp!M6028</f>
        <v>-60</v>
      </c>
      <c r="G6506">
        <f>VLOOKUP(B6506,Prekės!$A$2:$E$3000,3,FALSE)</f>
        <v>215</v>
      </c>
      <c r="H6506">
        <f>VLOOKUP(B6506,Prekės!$A$2:$E$3000,4,FALSE)</f>
        <v>0.33</v>
      </c>
      <c r="I6506">
        <f>VLOOKUP(B6506,Prekės!$A$2:$E$3000,5,FALSE)</f>
        <v>4.5</v>
      </c>
      <c r="J6506">
        <f t="shared" si="205"/>
        <v>-19.8</v>
      </c>
      <c r="K6506">
        <f t="shared" si="206"/>
        <v>-19.8</v>
      </c>
    </row>
    <row r="6507" spans="1:11">
      <c r="A6507" s="1">
        <f>Atask.AtsOp!A6029</f>
        <v>42478</v>
      </c>
      <c r="B6507" t="str">
        <f>Atask.AtsOp!E6029</f>
        <v>3006-0004</v>
      </c>
      <c r="C6507" t="str">
        <f>Atask.AtsOp!H6029</f>
        <v>Sidras "Kamron Cydr" Wild Berry, 0,33l 4,5%</v>
      </c>
      <c r="D6507" t="str">
        <f>Atask.AtsOp!N6029</f>
        <v>But.</v>
      </c>
      <c r="E6507" t="str">
        <f>Atask.AtsOp!I6029</f>
        <v>Perkelti</v>
      </c>
      <c r="F6507">
        <f>Atask.AtsOp!M6029</f>
        <v>-72</v>
      </c>
      <c r="G6507">
        <f>VLOOKUP(B6507,Prekės!$A$2:$E$3000,3,FALSE)</f>
        <v>215</v>
      </c>
      <c r="H6507">
        <f>VLOOKUP(B6507,Prekės!$A$2:$E$3000,4,FALSE)</f>
        <v>0.33</v>
      </c>
      <c r="I6507">
        <f>VLOOKUP(B6507,Prekės!$A$2:$E$3000,5,FALSE)</f>
        <v>4.5</v>
      </c>
      <c r="J6507">
        <f t="shared" si="205"/>
        <v>-23.76</v>
      </c>
      <c r="K6507">
        <f t="shared" si="206"/>
        <v>-23.76</v>
      </c>
    </row>
    <row r="6508" spans="1:11">
      <c r="A6508" s="1">
        <f>Atask.AtsOp!A6030</f>
        <v>42479</v>
      </c>
      <c r="B6508" t="str">
        <f>Atask.AtsOp!E6030</f>
        <v>3006-0004</v>
      </c>
      <c r="C6508" t="str">
        <f>Atask.AtsOp!H6030</f>
        <v>Sidras "Kamron Cydr" Wild Berry, 0,33l 4,5%</v>
      </c>
      <c r="D6508" t="str">
        <f>Atask.AtsOp!N6030</f>
        <v>But.</v>
      </c>
      <c r="E6508" t="str">
        <f>Atask.AtsOp!I6030</f>
        <v>Pardavimo užsakymas</v>
      </c>
      <c r="F6508">
        <f>Atask.AtsOp!M6030</f>
        <v>-72</v>
      </c>
      <c r="G6508">
        <f>VLOOKUP(B6508,Prekės!$A$2:$E$3000,3,FALSE)</f>
        <v>215</v>
      </c>
      <c r="H6508">
        <f>VLOOKUP(B6508,Prekės!$A$2:$E$3000,4,FALSE)</f>
        <v>0.33</v>
      </c>
      <c r="I6508">
        <f>VLOOKUP(B6508,Prekės!$A$2:$E$3000,5,FALSE)</f>
        <v>4.5</v>
      </c>
      <c r="J6508">
        <f t="shared" si="205"/>
        <v>-23.76</v>
      </c>
      <c r="K6508">
        <f t="shared" si="206"/>
        <v>-23.76</v>
      </c>
    </row>
    <row r="6509" spans="1:11">
      <c r="A6509" s="1">
        <f>Atask.AtsOp!A6031</f>
        <v>42479</v>
      </c>
      <c r="B6509" t="str">
        <f>Atask.AtsOp!E6031</f>
        <v>3006-0004</v>
      </c>
      <c r="C6509" t="str">
        <f>Atask.AtsOp!H6031</f>
        <v>Sidras "Kamron Cydr" Wild Berry, 0,33l 4,5%</v>
      </c>
      <c r="D6509" t="str">
        <f>Atask.AtsOp!N6031</f>
        <v>But.</v>
      </c>
      <c r="E6509" t="str">
        <f>Atask.AtsOp!I6031</f>
        <v>Perkelti</v>
      </c>
      <c r="F6509">
        <f>Atask.AtsOp!M6031</f>
        <v>72</v>
      </c>
      <c r="G6509">
        <f>VLOOKUP(B6509,Prekės!$A$2:$E$3000,3,FALSE)</f>
        <v>215</v>
      </c>
      <c r="H6509">
        <f>VLOOKUP(B6509,Prekės!$A$2:$E$3000,4,FALSE)</f>
        <v>0.33</v>
      </c>
      <c r="I6509">
        <f>VLOOKUP(B6509,Prekės!$A$2:$E$3000,5,FALSE)</f>
        <v>4.5</v>
      </c>
      <c r="J6509">
        <f t="shared" si="205"/>
        <v>23.76</v>
      </c>
      <c r="K6509">
        <f t="shared" si="206"/>
        <v>23.76</v>
      </c>
    </row>
    <row r="6510" spans="1:11">
      <c r="A6510" s="1">
        <f>Atask.AtsOp!A6032</f>
        <v>42489</v>
      </c>
      <c r="B6510" t="str">
        <f>Atask.AtsOp!E6032</f>
        <v>3006-0004</v>
      </c>
      <c r="C6510" t="str">
        <f>Atask.AtsOp!H6032</f>
        <v>Sidras "Kamron Cydr" Wild Berry, 0,33l 4,5%</v>
      </c>
      <c r="D6510" t="str">
        <f>Atask.AtsOp!N6032</f>
        <v>But.</v>
      </c>
      <c r="E6510" t="str">
        <f>Atask.AtsOp!I6032</f>
        <v>Pardavimo užsakymas</v>
      </c>
      <c r="F6510">
        <f>Atask.AtsOp!M6032</f>
        <v>-2814</v>
      </c>
      <c r="G6510">
        <f>VLOOKUP(B6510,Prekės!$A$2:$E$3000,3,FALSE)</f>
        <v>215</v>
      </c>
      <c r="H6510">
        <f>VLOOKUP(B6510,Prekės!$A$2:$E$3000,4,FALSE)</f>
        <v>0.33</v>
      </c>
      <c r="I6510">
        <f>VLOOKUP(B6510,Prekės!$A$2:$E$3000,5,FALSE)</f>
        <v>4.5</v>
      </c>
      <c r="J6510">
        <f t="shared" si="205"/>
        <v>-928.62</v>
      </c>
      <c r="K6510">
        <f t="shared" si="206"/>
        <v>-928.62</v>
      </c>
    </row>
    <row r="6511" spans="1:11">
      <c r="A6511" s="1">
        <f>Atask.AtsOp!A6033</f>
        <v>42466</v>
      </c>
      <c r="B6511" t="str">
        <f>Atask.AtsOp!E6033</f>
        <v>3006-0004</v>
      </c>
      <c r="C6511" t="str">
        <f>Atask.AtsOp!H6033</f>
        <v>Sidras "Kamron Cydr" Wild Berry, 0,33l 4,5%</v>
      </c>
      <c r="D6511" t="str">
        <f>Atask.AtsOp!N6033</f>
        <v>But.</v>
      </c>
      <c r="E6511" t="str">
        <f>Atask.AtsOp!I6033</f>
        <v>Perkelti</v>
      </c>
      <c r="F6511">
        <f>Atask.AtsOp!M6033</f>
        <v>120</v>
      </c>
      <c r="G6511">
        <f>VLOOKUP(B6511,Prekės!$A$2:$E$3000,3,FALSE)</f>
        <v>215</v>
      </c>
      <c r="H6511">
        <f>VLOOKUP(B6511,Prekės!$A$2:$E$3000,4,FALSE)</f>
        <v>0.33</v>
      </c>
      <c r="I6511">
        <f>VLOOKUP(B6511,Prekės!$A$2:$E$3000,5,FALSE)</f>
        <v>4.5</v>
      </c>
      <c r="J6511">
        <f t="shared" si="205"/>
        <v>39.6</v>
      </c>
      <c r="K6511">
        <f t="shared" si="206"/>
        <v>39.6</v>
      </c>
    </row>
    <row r="6512" spans="1:11">
      <c r="A6512" s="1">
        <f>Atask.AtsOp!A6034</f>
        <v>42466</v>
      </c>
      <c r="B6512" t="str">
        <f>Atask.AtsOp!E6034</f>
        <v>3006-0004</v>
      </c>
      <c r="C6512" t="str">
        <f>Atask.AtsOp!H6034</f>
        <v>Sidras "Kamron Cydr" Wild Berry, 0,33l 4,5%</v>
      </c>
      <c r="D6512" t="str">
        <f>Atask.AtsOp!N6034</f>
        <v>But.</v>
      </c>
      <c r="E6512" t="str">
        <f>Atask.AtsOp!I6034</f>
        <v>Perkelti</v>
      </c>
      <c r="F6512">
        <f>Atask.AtsOp!M6034</f>
        <v>-120</v>
      </c>
      <c r="G6512">
        <f>VLOOKUP(B6512,Prekės!$A$2:$E$3000,3,FALSE)</f>
        <v>215</v>
      </c>
      <c r="H6512">
        <f>VLOOKUP(B6512,Prekės!$A$2:$E$3000,4,FALSE)</f>
        <v>0.33</v>
      </c>
      <c r="I6512">
        <f>VLOOKUP(B6512,Prekės!$A$2:$E$3000,5,FALSE)</f>
        <v>4.5</v>
      </c>
      <c r="J6512">
        <f t="shared" si="205"/>
        <v>-39.6</v>
      </c>
      <c r="K6512">
        <f t="shared" si="206"/>
        <v>-39.6</v>
      </c>
    </row>
    <row r="6513" spans="1:11">
      <c r="A6513" s="1">
        <f>Atask.AtsOp!A6035</f>
        <v>42466</v>
      </c>
      <c r="B6513" t="str">
        <f>Atask.AtsOp!E6035</f>
        <v>3006-0004</v>
      </c>
      <c r="C6513" t="str">
        <f>Atask.AtsOp!H6035</f>
        <v>Sidras "Kamron Cydr" Wild Berry, 0,33l 4,5%</v>
      </c>
      <c r="D6513" t="str">
        <f>Atask.AtsOp!N6035</f>
        <v>But.</v>
      </c>
      <c r="E6513" t="str">
        <f>Atask.AtsOp!I6035</f>
        <v>KS</v>
      </c>
      <c r="F6513">
        <f>Atask.AtsOp!M6035</f>
        <v>120</v>
      </c>
      <c r="G6513">
        <f>VLOOKUP(B6513,Prekės!$A$2:$E$3000,3,FALSE)</f>
        <v>215</v>
      </c>
      <c r="H6513">
        <f>VLOOKUP(B6513,Prekės!$A$2:$E$3000,4,FALSE)</f>
        <v>0.33</v>
      </c>
      <c r="I6513">
        <f>VLOOKUP(B6513,Prekės!$A$2:$E$3000,5,FALSE)</f>
        <v>4.5</v>
      </c>
      <c r="J6513">
        <f t="shared" si="205"/>
        <v>39.6</v>
      </c>
      <c r="K6513">
        <f t="shared" si="206"/>
        <v>39.6</v>
      </c>
    </row>
    <row r="6514" spans="1:11">
      <c r="A6514" s="1">
        <f>Atask.AtsOp!A6036</f>
        <v>42468</v>
      </c>
      <c r="B6514" t="str">
        <f>Atask.AtsOp!E6036</f>
        <v>3006-0004</v>
      </c>
      <c r="C6514" t="str">
        <f>Atask.AtsOp!H6036</f>
        <v>Sidras "Kamron Cydr" Wild Berry, 0,33l 4,5%</v>
      </c>
      <c r="D6514" t="str">
        <f>Atask.AtsOp!N6036</f>
        <v>But.</v>
      </c>
      <c r="E6514" t="str">
        <f>Atask.AtsOp!I6036</f>
        <v>KS eilutė</v>
      </c>
      <c r="F6514">
        <f>Atask.AtsOp!M6036</f>
        <v>-180</v>
      </c>
      <c r="G6514">
        <f>VLOOKUP(B6514,Prekės!$A$2:$E$3000,3,FALSE)</f>
        <v>215</v>
      </c>
      <c r="H6514">
        <f>VLOOKUP(B6514,Prekės!$A$2:$E$3000,4,FALSE)</f>
        <v>0.33</v>
      </c>
      <c r="I6514">
        <f>VLOOKUP(B6514,Prekės!$A$2:$E$3000,5,FALSE)</f>
        <v>4.5</v>
      </c>
      <c r="J6514">
        <f t="shared" si="205"/>
        <v>-59.400000000000006</v>
      </c>
      <c r="K6514">
        <f t="shared" si="206"/>
        <v>-59.400000000000006</v>
      </c>
    </row>
    <row r="6515" spans="1:11">
      <c r="A6515" s="1">
        <f>Atask.AtsOp!A6037</f>
        <v>42466</v>
      </c>
      <c r="B6515" t="str">
        <f>Atask.AtsOp!E6037</f>
        <v>3006-0004</v>
      </c>
      <c r="C6515" t="str">
        <f>Atask.AtsOp!H6037</f>
        <v>Sidras "Kamron Cydr" Wild Berry, 0,33l 4,5%</v>
      </c>
      <c r="D6515" t="str">
        <f>Atask.AtsOp!N6037</f>
        <v>But.</v>
      </c>
      <c r="E6515" t="str">
        <f>Atask.AtsOp!I6037</f>
        <v>KS eilutė</v>
      </c>
      <c r="F6515">
        <f>Atask.AtsOp!M6037</f>
        <v>-120</v>
      </c>
      <c r="G6515">
        <f>VLOOKUP(B6515,Prekės!$A$2:$E$3000,3,FALSE)</f>
        <v>215</v>
      </c>
      <c r="H6515">
        <f>VLOOKUP(B6515,Prekės!$A$2:$E$3000,4,FALSE)</f>
        <v>0.33</v>
      </c>
      <c r="I6515">
        <f>VLOOKUP(B6515,Prekės!$A$2:$E$3000,5,FALSE)</f>
        <v>4.5</v>
      </c>
      <c r="J6515">
        <f t="shared" si="205"/>
        <v>-39.6</v>
      </c>
      <c r="K6515">
        <f t="shared" si="206"/>
        <v>-39.6</v>
      </c>
    </row>
    <row r="6516" spans="1:11">
      <c r="A6516" s="1">
        <f>Atask.AtsOp!A6038</f>
        <v>42468</v>
      </c>
      <c r="B6516" t="str">
        <f>Atask.AtsOp!E6038</f>
        <v>3006-0004</v>
      </c>
      <c r="C6516" t="str">
        <f>Atask.AtsOp!H6038</f>
        <v>Sidras "Kamron Cydr" Wild Berry, 0,33l 4,5%</v>
      </c>
      <c r="D6516" t="str">
        <f>Atask.AtsOp!N6038</f>
        <v>But.</v>
      </c>
      <c r="E6516" t="str">
        <f>Atask.AtsOp!I6038</f>
        <v>Perkelti</v>
      </c>
      <c r="F6516">
        <f>Atask.AtsOp!M6038</f>
        <v>-180</v>
      </c>
      <c r="G6516">
        <f>VLOOKUP(B6516,Prekės!$A$2:$E$3000,3,FALSE)</f>
        <v>215</v>
      </c>
      <c r="H6516">
        <f>VLOOKUP(B6516,Prekės!$A$2:$E$3000,4,FALSE)</f>
        <v>0.33</v>
      </c>
      <c r="I6516">
        <f>VLOOKUP(B6516,Prekės!$A$2:$E$3000,5,FALSE)</f>
        <v>4.5</v>
      </c>
      <c r="J6516">
        <f t="shared" si="205"/>
        <v>-59.400000000000006</v>
      </c>
      <c r="K6516">
        <f t="shared" si="206"/>
        <v>-59.400000000000006</v>
      </c>
    </row>
    <row r="6517" spans="1:11">
      <c r="A6517" s="1">
        <f>Atask.AtsOp!A6039</f>
        <v>42468</v>
      </c>
      <c r="B6517" t="str">
        <f>Atask.AtsOp!E6039</f>
        <v>3006-0004</v>
      </c>
      <c r="C6517" t="str">
        <f>Atask.AtsOp!H6039</f>
        <v>Sidras "Kamron Cydr" Wild Berry, 0,33l 4,5%</v>
      </c>
      <c r="D6517" t="str">
        <f>Atask.AtsOp!N6039</f>
        <v>But.</v>
      </c>
      <c r="E6517" t="str">
        <f>Atask.AtsOp!I6039</f>
        <v>Perkelti</v>
      </c>
      <c r="F6517">
        <f>Atask.AtsOp!M6039</f>
        <v>180</v>
      </c>
      <c r="G6517">
        <f>VLOOKUP(B6517,Prekės!$A$2:$E$3000,3,FALSE)</f>
        <v>215</v>
      </c>
      <c r="H6517">
        <f>VLOOKUP(B6517,Prekės!$A$2:$E$3000,4,FALSE)</f>
        <v>0.33</v>
      </c>
      <c r="I6517">
        <f>VLOOKUP(B6517,Prekės!$A$2:$E$3000,5,FALSE)</f>
        <v>4.5</v>
      </c>
      <c r="J6517">
        <f t="shared" si="205"/>
        <v>59.400000000000006</v>
      </c>
      <c r="K6517">
        <f t="shared" si="206"/>
        <v>59.400000000000006</v>
      </c>
    </row>
    <row r="6518" spans="1:11">
      <c r="A6518" s="1">
        <f>Atask.AtsOp!A6040</f>
        <v>42468</v>
      </c>
      <c r="B6518" t="str">
        <f>Atask.AtsOp!E6040</f>
        <v>3006-0004</v>
      </c>
      <c r="C6518" t="str">
        <f>Atask.AtsOp!H6040</f>
        <v>Sidras "Kamron Cydr" Wild Berry, 0,33l 4,5%</v>
      </c>
      <c r="D6518" t="str">
        <f>Atask.AtsOp!N6040</f>
        <v>But.</v>
      </c>
      <c r="E6518" t="str">
        <f>Atask.AtsOp!I6040</f>
        <v>KS</v>
      </c>
      <c r="F6518">
        <f>Atask.AtsOp!M6040</f>
        <v>180</v>
      </c>
      <c r="G6518">
        <f>VLOOKUP(B6518,Prekės!$A$2:$E$3000,3,FALSE)</f>
        <v>215</v>
      </c>
      <c r="H6518">
        <f>VLOOKUP(B6518,Prekės!$A$2:$E$3000,4,FALSE)</f>
        <v>0.33</v>
      </c>
      <c r="I6518">
        <f>VLOOKUP(B6518,Prekės!$A$2:$E$3000,5,FALSE)</f>
        <v>4.5</v>
      </c>
      <c r="J6518">
        <f t="shared" si="205"/>
        <v>59.400000000000006</v>
      </c>
      <c r="K6518">
        <f t="shared" si="206"/>
        <v>59.400000000000006</v>
      </c>
    </row>
    <row r="6519" spans="1:11">
      <c r="A6519" s="1">
        <f>Atask.AtsOp!A6041</f>
        <v>42478</v>
      </c>
      <c r="B6519" t="str">
        <f>Atask.AtsOp!E6041</f>
        <v>3006-0004</v>
      </c>
      <c r="C6519" t="str">
        <f>Atask.AtsOp!H6041</f>
        <v>Sidras "Kamron Cydr" Wild Berry, 0,33l 4,5%</v>
      </c>
      <c r="D6519" t="str">
        <f>Atask.AtsOp!N6041</f>
        <v>But.</v>
      </c>
      <c r="E6519" t="str">
        <f>Atask.AtsOp!I6041</f>
        <v>KS</v>
      </c>
      <c r="F6519">
        <f>Atask.AtsOp!M6041</f>
        <v>72</v>
      </c>
      <c r="G6519">
        <f>VLOOKUP(B6519,Prekės!$A$2:$E$3000,3,FALSE)</f>
        <v>215</v>
      </c>
      <c r="H6519">
        <f>VLOOKUP(B6519,Prekės!$A$2:$E$3000,4,FALSE)</f>
        <v>0.33</v>
      </c>
      <c r="I6519">
        <f>VLOOKUP(B6519,Prekės!$A$2:$E$3000,5,FALSE)</f>
        <v>4.5</v>
      </c>
      <c r="J6519">
        <f t="shared" si="205"/>
        <v>23.76</v>
      </c>
      <c r="K6519">
        <f t="shared" si="206"/>
        <v>23.76</v>
      </c>
    </row>
    <row r="6520" spans="1:11">
      <c r="A6520" s="1">
        <f>Atask.AtsOp!A6042</f>
        <v>42479</v>
      </c>
      <c r="B6520" t="str">
        <f>Atask.AtsOp!E6042</f>
        <v>3006-0004</v>
      </c>
      <c r="C6520" t="str">
        <f>Atask.AtsOp!H6042</f>
        <v>Sidras "Kamron Cydr" Wild Berry, 0,33l 4,5%</v>
      </c>
      <c r="D6520" t="str">
        <f>Atask.AtsOp!N6042</f>
        <v>But.</v>
      </c>
      <c r="E6520" t="str">
        <f>Atask.AtsOp!I6042</f>
        <v>Perkelti</v>
      </c>
      <c r="F6520">
        <f>Atask.AtsOp!M6042</f>
        <v>-72</v>
      </c>
      <c r="G6520">
        <f>VLOOKUP(B6520,Prekės!$A$2:$E$3000,3,FALSE)</f>
        <v>215</v>
      </c>
      <c r="H6520">
        <f>VLOOKUP(B6520,Prekės!$A$2:$E$3000,4,FALSE)</f>
        <v>0.33</v>
      </c>
      <c r="I6520">
        <f>VLOOKUP(B6520,Prekės!$A$2:$E$3000,5,FALSE)</f>
        <v>4.5</v>
      </c>
      <c r="J6520">
        <f t="shared" si="205"/>
        <v>-23.76</v>
      </c>
      <c r="K6520">
        <f t="shared" si="206"/>
        <v>-23.76</v>
      </c>
    </row>
    <row r="6521" spans="1:11">
      <c r="A6521" s="1">
        <f>Atask.AtsOp!A6043</f>
        <v>42478</v>
      </c>
      <c r="B6521" t="str">
        <f>Atask.AtsOp!E6043</f>
        <v>3006-0004</v>
      </c>
      <c r="C6521" t="str">
        <f>Atask.AtsOp!H6043</f>
        <v>Sidras "Kamron Cydr" Wild Berry, 0,33l 4,5%</v>
      </c>
      <c r="D6521" t="str">
        <f>Atask.AtsOp!N6043</f>
        <v>But.</v>
      </c>
      <c r="E6521" t="str">
        <f>Atask.AtsOp!I6043</f>
        <v>Perkelti</v>
      </c>
      <c r="F6521">
        <f>Atask.AtsOp!M6043</f>
        <v>72</v>
      </c>
      <c r="G6521">
        <f>VLOOKUP(B6521,Prekės!$A$2:$E$3000,3,FALSE)</f>
        <v>215</v>
      </c>
      <c r="H6521">
        <f>VLOOKUP(B6521,Prekės!$A$2:$E$3000,4,FALSE)</f>
        <v>0.33</v>
      </c>
      <c r="I6521">
        <f>VLOOKUP(B6521,Prekės!$A$2:$E$3000,5,FALSE)</f>
        <v>4.5</v>
      </c>
      <c r="J6521">
        <f t="shared" si="205"/>
        <v>23.76</v>
      </c>
      <c r="K6521">
        <f t="shared" si="206"/>
        <v>23.76</v>
      </c>
    </row>
    <row r="6522" spans="1:11">
      <c r="A6522" s="1">
        <f>Atask.AtsOp!A6044</f>
        <v>42478</v>
      </c>
      <c r="B6522" t="str">
        <f>Atask.AtsOp!E6044</f>
        <v>3006-0004</v>
      </c>
      <c r="C6522" t="str">
        <f>Atask.AtsOp!H6044</f>
        <v>Sidras "Kamron Cydr" Wild Berry, 0,33l 4,5%</v>
      </c>
      <c r="D6522" t="str">
        <f>Atask.AtsOp!N6044</f>
        <v>But.</v>
      </c>
      <c r="E6522" t="str">
        <f>Atask.AtsOp!I6044</f>
        <v>KS eilutė</v>
      </c>
      <c r="F6522">
        <f>Atask.AtsOp!M6044</f>
        <v>-72</v>
      </c>
      <c r="G6522">
        <f>VLOOKUP(B6522,Prekės!$A$2:$E$3000,3,FALSE)</f>
        <v>215</v>
      </c>
      <c r="H6522">
        <f>VLOOKUP(B6522,Prekės!$A$2:$E$3000,4,FALSE)</f>
        <v>0.33</v>
      </c>
      <c r="I6522">
        <f>VLOOKUP(B6522,Prekės!$A$2:$E$3000,5,FALSE)</f>
        <v>4.5</v>
      </c>
      <c r="J6522">
        <f t="shared" si="205"/>
        <v>-23.76</v>
      </c>
      <c r="K6522">
        <f t="shared" si="206"/>
        <v>-23.76</v>
      </c>
    </row>
    <row r="6523" spans="1:11">
      <c r="A6523" s="1">
        <f>Atask.AtsOp!A6045</f>
        <v>42482</v>
      </c>
      <c r="B6523" t="str">
        <f>Atask.AtsOp!E6045</f>
        <v>3006-0004</v>
      </c>
      <c r="C6523" t="str">
        <f>Atask.AtsOp!H6045</f>
        <v>Sidras "Kamron Cydr" Wild Berry, 0,33l 4,5%</v>
      </c>
      <c r="D6523" t="str">
        <f>Atask.AtsOp!N6045</f>
        <v>But.</v>
      </c>
      <c r="E6523" t="str">
        <f>Atask.AtsOp!I6045</f>
        <v>KS eilutė</v>
      </c>
      <c r="F6523">
        <f>Atask.AtsOp!M6045</f>
        <v>-60</v>
      </c>
      <c r="G6523">
        <f>VLOOKUP(B6523,Prekės!$A$2:$E$3000,3,FALSE)</f>
        <v>215</v>
      </c>
      <c r="H6523">
        <f>VLOOKUP(B6523,Prekės!$A$2:$E$3000,4,FALSE)</f>
        <v>0.33</v>
      </c>
      <c r="I6523">
        <f>VLOOKUP(B6523,Prekės!$A$2:$E$3000,5,FALSE)</f>
        <v>4.5</v>
      </c>
      <c r="J6523">
        <f t="shared" si="205"/>
        <v>-19.8</v>
      </c>
      <c r="K6523">
        <f t="shared" si="206"/>
        <v>-19.8</v>
      </c>
    </row>
    <row r="6524" spans="1:11">
      <c r="A6524" s="1">
        <f>Atask.AtsOp!A6046</f>
        <v>42482</v>
      </c>
      <c r="B6524" t="str">
        <f>Atask.AtsOp!E6046</f>
        <v>3006-0004</v>
      </c>
      <c r="C6524" t="str">
        <f>Atask.AtsOp!H6046</f>
        <v>Sidras "Kamron Cydr" Wild Berry, 0,33l 4,5%</v>
      </c>
      <c r="D6524" t="str">
        <f>Atask.AtsOp!N6046</f>
        <v>But.</v>
      </c>
      <c r="E6524" t="str">
        <f>Atask.AtsOp!I6046</f>
        <v>Perkelti</v>
      </c>
      <c r="F6524">
        <f>Atask.AtsOp!M6046</f>
        <v>60</v>
      </c>
      <c r="G6524">
        <f>VLOOKUP(B6524,Prekės!$A$2:$E$3000,3,FALSE)</f>
        <v>215</v>
      </c>
      <c r="H6524">
        <f>VLOOKUP(B6524,Prekės!$A$2:$E$3000,4,FALSE)</f>
        <v>0.33</v>
      </c>
      <c r="I6524">
        <f>VLOOKUP(B6524,Prekės!$A$2:$E$3000,5,FALSE)</f>
        <v>4.5</v>
      </c>
      <c r="J6524">
        <f t="shared" si="205"/>
        <v>19.8</v>
      </c>
      <c r="K6524">
        <f t="shared" si="206"/>
        <v>19.8</v>
      </c>
    </row>
    <row r="6525" spans="1:11">
      <c r="A6525" s="1">
        <f>Atask.AtsOp!A6047</f>
        <v>42482</v>
      </c>
      <c r="B6525" t="str">
        <f>Atask.AtsOp!E6047</f>
        <v>3006-0004</v>
      </c>
      <c r="C6525" t="str">
        <f>Atask.AtsOp!H6047</f>
        <v>Sidras "Kamron Cydr" Wild Berry, 0,33l 4,5%</v>
      </c>
      <c r="D6525" t="str">
        <f>Atask.AtsOp!N6047</f>
        <v>But.</v>
      </c>
      <c r="E6525" t="str">
        <f>Atask.AtsOp!I6047</f>
        <v>KS</v>
      </c>
      <c r="F6525">
        <f>Atask.AtsOp!M6047</f>
        <v>60</v>
      </c>
      <c r="G6525">
        <f>VLOOKUP(B6525,Prekės!$A$2:$E$3000,3,FALSE)</f>
        <v>215</v>
      </c>
      <c r="H6525">
        <f>VLOOKUP(B6525,Prekės!$A$2:$E$3000,4,FALSE)</f>
        <v>0.33</v>
      </c>
      <c r="I6525">
        <f>VLOOKUP(B6525,Prekės!$A$2:$E$3000,5,FALSE)</f>
        <v>4.5</v>
      </c>
      <c r="J6525">
        <f t="shared" si="205"/>
        <v>19.8</v>
      </c>
      <c r="K6525">
        <f t="shared" si="206"/>
        <v>19.8</v>
      </c>
    </row>
    <row r="6526" spans="1:11">
      <c r="A6526" s="1">
        <f>Atask.AtsOp!A6048</f>
        <v>42485</v>
      </c>
      <c r="B6526" t="str">
        <f>Atask.AtsOp!E6048</f>
        <v>3006-0004</v>
      </c>
      <c r="C6526" t="str">
        <f>Atask.AtsOp!H6048</f>
        <v>Sidras "Kamron Cydr" Wild Berry, 0,33l 4,5%</v>
      </c>
      <c r="D6526" t="str">
        <f>Atask.AtsOp!N6048</f>
        <v>But.</v>
      </c>
      <c r="E6526" t="str">
        <f>Atask.AtsOp!I6048</f>
        <v>Perkelti</v>
      </c>
      <c r="F6526">
        <f>Atask.AtsOp!M6048</f>
        <v>-60</v>
      </c>
      <c r="G6526">
        <f>VLOOKUP(B6526,Prekės!$A$2:$E$3000,3,FALSE)</f>
        <v>215</v>
      </c>
      <c r="H6526">
        <f>VLOOKUP(B6526,Prekės!$A$2:$E$3000,4,FALSE)</f>
        <v>0.33</v>
      </c>
      <c r="I6526">
        <f>VLOOKUP(B6526,Prekės!$A$2:$E$3000,5,FALSE)</f>
        <v>4.5</v>
      </c>
      <c r="J6526">
        <f t="shared" si="205"/>
        <v>-19.8</v>
      </c>
      <c r="K6526">
        <f t="shared" si="206"/>
        <v>-19.8</v>
      </c>
    </row>
    <row r="6527" spans="1:11">
      <c r="A6527" s="1">
        <f>Atask.AtsOp!A6049</f>
        <v>42488</v>
      </c>
      <c r="B6527" t="str">
        <f>Atask.AtsOp!E6049</f>
        <v>3006-0004E</v>
      </c>
      <c r="C6527" t="str">
        <f>Atask.AtsOp!H6049</f>
        <v>Sidras "Kamron Cydr" Wild Berry, 0,33l 4,5%</v>
      </c>
      <c r="D6527" t="str">
        <f>Atask.AtsOp!N6049</f>
        <v>But.</v>
      </c>
      <c r="E6527" t="str">
        <f>Atask.AtsOp!I6049</f>
        <v>Pardavimo užsakymas</v>
      </c>
      <c r="F6527">
        <f>Atask.AtsOp!M6049</f>
        <v>-2376</v>
      </c>
      <c r="G6527">
        <f>VLOOKUP(B6527,Prekės!$A$2:$E$3000,3,FALSE)</f>
        <v>215</v>
      </c>
      <c r="H6527">
        <f>VLOOKUP(B6527,Prekės!$A$2:$E$3000,4,FALSE)</f>
        <v>0.33</v>
      </c>
      <c r="I6527">
        <f>VLOOKUP(B6527,Prekės!$A$2:$E$3000,5,FALSE)</f>
        <v>4.5</v>
      </c>
      <c r="J6527">
        <f t="shared" si="205"/>
        <v>-784.08</v>
      </c>
      <c r="K6527">
        <f t="shared" si="206"/>
        <v>-784.08</v>
      </c>
    </row>
    <row r="6528" spans="1:11">
      <c r="A6528" s="1">
        <f>Atask.AtsOp!A6050</f>
        <v>42488</v>
      </c>
      <c r="B6528" t="str">
        <f>Atask.AtsOp!E6050</f>
        <v>3006-0004E</v>
      </c>
      <c r="C6528" t="str">
        <f>Atask.AtsOp!H6050</f>
        <v>Sidras "Kamron Cydr" Wild Berry, 0,33l 4,5%</v>
      </c>
      <c r="D6528" t="str">
        <f>Atask.AtsOp!N6050</f>
        <v>But.</v>
      </c>
      <c r="E6528" t="str">
        <f>Atask.AtsOp!I6050</f>
        <v>Pardavimo užsakymas</v>
      </c>
      <c r="F6528">
        <f>Atask.AtsOp!M6050</f>
        <v>2376</v>
      </c>
      <c r="G6528">
        <f>VLOOKUP(B6528,Prekės!$A$2:$E$3000,3,FALSE)</f>
        <v>215</v>
      </c>
      <c r="H6528">
        <f>VLOOKUP(B6528,Prekės!$A$2:$E$3000,4,FALSE)</f>
        <v>0.33</v>
      </c>
      <c r="I6528">
        <f>VLOOKUP(B6528,Prekės!$A$2:$E$3000,5,FALSE)</f>
        <v>4.5</v>
      </c>
      <c r="J6528">
        <f t="shared" si="205"/>
        <v>784.08</v>
      </c>
      <c r="K6528">
        <f t="shared" si="206"/>
        <v>784.08</v>
      </c>
    </row>
    <row r="6529" spans="1:11">
      <c r="A6529" s="1">
        <f>Atask.AtsOp!A6051</f>
        <v>42488</v>
      </c>
      <c r="B6529" t="str">
        <f>Atask.AtsOp!E6051</f>
        <v>3006-0004E</v>
      </c>
      <c r="C6529" t="str">
        <f>Atask.AtsOp!H6051</f>
        <v>Sidras "Kamron Cydr" Wild Berry, 0,33l 4,5%</v>
      </c>
      <c r="D6529" t="str">
        <f>Atask.AtsOp!N6051</f>
        <v>But.</v>
      </c>
      <c r="E6529" t="str">
        <f>Atask.AtsOp!I6051</f>
        <v>Pardavimo užsakymas</v>
      </c>
      <c r="F6529">
        <f>Atask.AtsOp!M6051</f>
        <v>-2376</v>
      </c>
      <c r="G6529">
        <f>VLOOKUP(B6529,Prekės!$A$2:$E$3000,3,FALSE)</f>
        <v>215</v>
      </c>
      <c r="H6529">
        <f>VLOOKUP(B6529,Prekės!$A$2:$E$3000,4,FALSE)</f>
        <v>0.33</v>
      </c>
      <c r="I6529">
        <f>VLOOKUP(B6529,Prekės!$A$2:$E$3000,5,FALSE)</f>
        <v>4.5</v>
      </c>
      <c r="J6529">
        <f t="shared" si="205"/>
        <v>-784.08</v>
      </c>
      <c r="K6529">
        <f t="shared" si="206"/>
        <v>-784.08</v>
      </c>
    </row>
    <row r="6530" spans="1:11">
      <c r="A6530" s="1">
        <f>Atask.AtsOp!A6052</f>
        <v>42489</v>
      </c>
      <c r="B6530" t="str">
        <f>Atask.AtsOp!E6052</f>
        <v>3006-0042E</v>
      </c>
      <c r="C6530" t="str">
        <f>Atask.AtsOp!H6052</f>
        <v>Sidras "Saider pear taste“ 0,33l 4,5%</v>
      </c>
      <c r="D6530" t="str">
        <f>Atask.AtsOp!N6052</f>
        <v>But.</v>
      </c>
      <c r="E6530" t="str">
        <f>Atask.AtsOp!I6052</f>
        <v>Pardavimo užsakymas</v>
      </c>
      <c r="F6530">
        <f>Atask.AtsOp!M6052</f>
        <v>-2626</v>
      </c>
      <c r="G6530">
        <f>VLOOKUP(B6530,Prekės!$A$2:$E$3000,3,FALSE)</f>
        <v>215</v>
      </c>
      <c r="H6530">
        <f>VLOOKUP(B6530,Prekės!$A$2:$E$3000,4,FALSE)</f>
        <v>0.33</v>
      </c>
      <c r="I6530">
        <f>VLOOKUP(B6530,Prekės!$A$2:$E$3000,5,FALSE)</f>
        <v>4.5</v>
      </c>
      <c r="J6530">
        <f t="shared" si="205"/>
        <v>-866.58</v>
      </c>
      <c r="K6530">
        <f t="shared" si="206"/>
        <v>-866.58</v>
      </c>
    </row>
    <row r="6531" spans="1:11">
      <c r="A6531" s="1">
        <f>Atask.AtsOp!A6053</f>
        <v>42489</v>
      </c>
      <c r="B6531" t="str">
        <f>Atask.AtsOp!E6053</f>
        <v>3006-0042E</v>
      </c>
      <c r="C6531" t="str">
        <f>Atask.AtsOp!H6053</f>
        <v>Sidras "Saider pear taste“ 0,33l 4,5%</v>
      </c>
      <c r="D6531" t="str">
        <f>Atask.AtsOp!N6053</f>
        <v>But.</v>
      </c>
      <c r="E6531" t="str">
        <f>Atask.AtsOp!I6053</f>
        <v>Perkelti</v>
      </c>
      <c r="F6531">
        <f>Atask.AtsOp!M6053</f>
        <v>8174</v>
      </c>
      <c r="G6531">
        <f>VLOOKUP(B6531,Prekės!$A$2:$E$3000,3,FALSE)</f>
        <v>215</v>
      </c>
      <c r="H6531">
        <f>VLOOKUP(B6531,Prekės!$A$2:$E$3000,4,FALSE)</f>
        <v>0.33</v>
      </c>
      <c r="I6531">
        <f>VLOOKUP(B6531,Prekės!$A$2:$E$3000,5,FALSE)</f>
        <v>4.5</v>
      </c>
      <c r="J6531">
        <f t="shared" si="205"/>
        <v>2697.42</v>
      </c>
      <c r="K6531">
        <f t="shared" si="206"/>
        <v>2697.42</v>
      </c>
    </row>
    <row r="6532" spans="1:11">
      <c r="A6532" s="1">
        <f>Atask.AtsOp!A6054</f>
        <v>42489</v>
      </c>
      <c r="B6532" t="str">
        <f>Atask.AtsOp!E6054</f>
        <v>3006-0042E</v>
      </c>
      <c r="C6532" t="str">
        <f>Atask.AtsOp!H6054</f>
        <v>Sidras "Saider pear taste“ 0,33l 4,5%</v>
      </c>
      <c r="D6532" t="str">
        <f>Atask.AtsOp!N6054</f>
        <v>But.</v>
      </c>
      <c r="E6532" t="str">
        <f>Atask.AtsOp!I6054</f>
        <v>Pardavimo užsakymas</v>
      </c>
      <c r="F6532">
        <f>Atask.AtsOp!M6054</f>
        <v>-8174</v>
      </c>
      <c r="G6532">
        <f>VLOOKUP(B6532,Prekės!$A$2:$E$3000,3,FALSE)</f>
        <v>215</v>
      </c>
      <c r="H6532">
        <f>VLOOKUP(B6532,Prekės!$A$2:$E$3000,4,FALSE)</f>
        <v>0.33</v>
      </c>
      <c r="I6532">
        <f>VLOOKUP(B6532,Prekės!$A$2:$E$3000,5,FALSE)</f>
        <v>4.5</v>
      </c>
      <c r="J6532">
        <f t="shared" si="205"/>
        <v>-2697.42</v>
      </c>
      <c r="K6532">
        <f t="shared" si="206"/>
        <v>-2697.42</v>
      </c>
    </row>
    <row r="6533" spans="1:11">
      <c r="A6533" s="1">
        <f>Atask.AtsOp!A6055</f>
        <v>42489</v>
      </c>
      <c r="B6533" t="str">
        <f>Atask.AtsOp!E6055</f>
        <v>3006-0042E</v>
      </c>
      <c r="C6533" t="str">
        <f>Atask.AtsOp!H6055</f>
        <v>Sidras "Saider pear taste“ 0,33l 4,5%</v>
      </c>
      <c r="D6533" t="str">
        <f>Atask.AtsOp!N6055</f>
        <v>But.</v>
      </c>
      <c r="E6533" t="str">
        <f>Atask.AtsOp!I6055</f>
        <v>Perkelti</v>
      </c>
      <c r="F6533">
        <f>Atask.AtsOp!M6055</f>
        <v>2626</v>
      </c>
      <c r="G6533">
        <f>VLOOKUP(B6533,Prekės!$A$2:$E$3000,3,FALSE)</f>
        <v>215</v>
      </c>
      <c r="H6533">
        <f>VLOOKUP(B6533,Prekės!$A$2:$E$3000,4,FALSE)</f>
        <v>0.33</v>
      </c>
      <c r="I6533">
        <f>VLOOKUP(B6533,Prekės!$A$2:$E$3000,5,FALSE)</f>
        <v>4.5</v>
      </c>
      <c r="J6533">
        <f t="shared" si="205"/>
        <v>866.58</v>
      </c>
      <c r="K6533">
        <f t="shared" si="206"/>
        <v>866.58</v>
      </c>
    </row>
    <row r="6534" spans="1:11">
      <c r="A6534" s="1">
        <f>Atask.AtsOp!A6056</f>
        <v>42489</v>
      </c>
      <c r="B6534" t="str">
        <f>Atask.AtsOp!E6056</f>
        <v>3006-0042E</v>
      </c>
      <c r="C6534" t="str">
        <f>Atask.AtsOp!H6056</f>
        <v>Sidras "Saider pear taste“ 0,33l 4,5%</v>
      </c>
      <c r="D6534" t="str">
        <f>Atask.AtsOp!N6056</f>
        <v>But.</v>
      </c>
      <c r="E6534" t="str">
        <f>Atask.AtsOp!I6056</f>
        <v>Gamyba</v>
      </c>
      <c r="F6534">
        <f>Atask.AtsOp!M6056</f>
        <v>8174</v>
      </c>
      <c r="G6534">
        <f>VLOOKUP(B6534,Prekės!$A$2:$E$3000,3,FALSE)</f>
        <v>215</v>
      </c>
      <c r="H6534">
        <f>VLOOKUP(B6534,Prekės!$A$2:$E$3000,4,FALSE)</f>
        <v>0.33</v>
      </c>
      <c r="I6534">
        <f>VLOOKUP(B6534,Prekės!$A$2:$E$3000,5,FALSE)</f>
        <v>4.5</v>
      </c>
      <c r="J6534">
        <f t="shared" si="205"/>
        <v>2697.42</v>
      </c>
      <c r="K6534">
        <f t="shared" si="206"/>
        <v>2697.42</v>
      </c>
    </row>
    <row r="6535" spans="1:11">
      <c r="A6535" s="1">
        <f>Atask.AtsOp!A6057</f>
        <v>42489</v>
      </c>
      <c r="B6535" t="str">
        <f>Atask.AtsOp!E6057</f>
        <v>3006-0042E</v>
      </c>
      <c r="C6535" t="str">
        <f>Atask.AtsOp!H6057</f>
        <v>Sidras "Saider pear taste“ 0,33l 4,5%</v>
      </c>
      <c r="D6535" t="str">
        <f>Atask.AtsOp!N6057</f>
        <v>But.</v>
      </c>
      <c r="E6535" t="str">
        <f>Atask.AtsOp!I6057</f>
        <v>Gamyba</v>
      </c>
      <c r="F6535">
        <f>Atask.AtsOp!M6057</f>
        <v>1080</v>
      </c>
      <c r="G6535">
        <f>VLOOKUP(B6535,Prekės!$A$2:$E$3000,3,FALSE)</f>
        <v>215</v>
      </c>
      <c r="H6535">
        <f>VLOOKUP(B6535,Prekės!$A$2:$E$3000,4,FALSE)</f>
        <v>0.33</v>
      </c>
      <c r="I6535">
        <f>VLOOKUP(B6535,Prekės!$A$2:$E$3000,5,FALSE)</f>
        <v>4.5</v>
      </c>
      <c r="J6535">
        <f t="shared" si="205"/>
        <v>356.40000000000003</v>
      </c>
      <c r="K6535">
        <f t="shared" si="206"/>
        <v>356.40000000000003</v>
      </c>
    </row>
    <row r="6536" spans="1:11">
      <c r="A6536" s="1">
        <f>Atask.AtsOp!A6058</f>
        <v>42489</v>
      </c>
      <c r="B6536" t="str">
        <f>Atask.AtsOp!E6058</f>
        <v>3006-0042E</v>
      </c>
      <c r="C6536" t="str">
        <f>Atask.AtsOp!H6058</f>
        <v>Sidras "Saider pear taste“ 0,33l 4,5%</v>
      </c>
      <c r="D6536" t="str">
        <f>Atask.AtsOp!N6058</f>
        <v>But.</v>
      </c>
      <c r="E6536" t="str">
        <f>Atask.AtsOp!I6058</f>
        <v>Gamyba</v>
      </c>
      <c r="F6536">
        <f>Atask.AtsOp!M6058</f>
        <v>2626</v>
      </c>
      <c r="G6536">
        <f>VLOOKUP(B6536,Prekės!$A$2:$E$3000,3,FALSE)</f>
        <v>215</v>
      </c>
      <c r="H6536">
        <f>VLOOKUP(B6536,Prekės!$A$2:$E$3000,4,FALSE)</f>
        <v>0.33</v>
      </c>
      <c r="I6536">
        <f>VLOOKUP(B6536,Prekės!$A$2:$E$3000,5,FALSE)</f>
        <v>4.5</v>
      </c>
      <c r="J6536">
        <f t="shared" si="205"/>
        <v>866.58</v>
      </c>
      <c r="K6536">
        <f t="shared" si="206"/>
        <v>866.58</v>
      </c>
    </row>
    <row r="6537" spans="1:11">
      <c r="A6537" s="1">
        <f>Atask.AtsOp!A6059</f>
        <v>42489</v>
      </c>
      <c r="B6537" t="str">
        <f>Atask.AtsOp!E6059</f>
        <v>3006-0042E</v>
      </c>
      <c r="C6537" t="str">
        <f>Atask.AtsOp!H6059</f>
        <v>Sidras "Saider pear taste“ 0,33l 4,5%</v>
      </c>
      <c r="D6537" t="str">
        <f>Atask.AtsOp!N6059</f>
        <v>But.</v>
      </c>
      <c r="E6537" t="str">
        <f>Atask.AtsOp!I6059</f>
        <v>Perkelti</v>
      </c>
      <c r="F6537">
        <f>Atask.AtsOp!M6059</f>
        <v>-8174</v>
      </c>
      <c r="G6537">
        <f>VLOOKUP(B6537,Prekės!$A$2:$E$3000,3,FALSE)</f>
        <v>215</v>
      </c>
      <c r="H6537">
        <f>VLOOKUP(B6537,Prekės!$A$2:$E$3000,4,FALSE)</f>
        <v>0.33</v>
      </c>
      <c r="I6537">
        <f>VLOOKUP(B6537,Prekės!$A$2:$E$3000,5,FALSE)</f>
        <v>4.5</v>
      </c>
      <c r="J6537">
        <f t="shared" si="205"/>
        <v>-2697.42</v>
      </c>
      <c r="K6537">
        <f t="shared" si="206"/>
        <v>-2697.42</v>
      </c>
    </row>
    <row r="6538" spans="1:11">
      <c r="A6538" s="1">
        <f>Atask.AtsOp!A6060</f>
        <v>42489</v>
      </c>
      <c r="B6538" t="str">
        <f>Atask.AtsOp!E6060</f>
        <v>3006-0042E</v>
      </c>
      <c r="C6538" t="str">
        <f>Atask.AtsOp!H6060</f>
        <v>Sidras "Saider pear taste“ 0,33l 4,5%</v>
      </c>
      <c r="D6538" t="str">
        <f>Atask.AtsOp!N6060</f>
        <v>But.</v>
      </c>
      <c r="E6538" t="str">
        <f>Atask.AtsOp!I6060</f>
        <v>Perkelti</v>
      </c>
      <c r="F6538">
        <f>Atask.AtsOp!M6060</f>
        <v>-2626</v>
      </c>
      <c r="G6538">
        <f>VLOOKUP(B6538,Prekės!$A$2:$E$3000,3,FALSE)</f>
        <v>215</v>
      </c>
      <c r="H6538">
        <f>VLOOKUP(B6538,Prekės!$A$2:$E$3000,4,FALSE)</f>
        <v>0.33</v>
      </c>
      <c r="I6538">
        <f>VLOOKUP(B6538,Prekės!$A$2:$E$3000,5,FALSE)</f>
        <v>4.5</v>
      </c>
      <c r="J6538">
        <f t="shared" si="205"/>
        <v>-866.58</v>
      </c>
      <c r="K6538">
        <f t="shared" si="206"/>
        <v>-866.58</v>
      </c>
    </row>
    <row r="6539" spans="1:11">
      <c r="A6539" s="1">
        <f>Atask.AtsOp!A6061</f>
        <v>42473</v>
      </c>
      <c r="B6539" t="str">
        <f>Atask.AtsOp!E6061</f>
        <v>3016-0001E</v>
      </c>
      <c r="C6539" t="str">
        <f>Atask.AtsOp!H6061</f>
        <v>Vynas "Voruta" Juodųjų serbentų, 0,75l 10%</v>
      </c>
      <c r="D6539" t="str">
        <f>Atask.AtsOp!N6061</f>
        <v>But.</v>
      </c>
      <c r="E6539" t="str">
        <f>Atask.AtsOp!I6061</f>
        <v>Pardavimo užsakymas</v>
      </c>
      <c r="F6539">
        <f>Atask.AtsOp!M6061</f>
        <v>-2</v>
      </c>
      <c r="G6539">
        <f>VLOOKUP(B6539,Prekės!$A$2:$E$3000,3,FALSE)</f>
        <v>230</v>
      </c>
      <c r="H6539">
        <f>VLOOKUP(B6539,Prekės!$A$2:$E$3000,4,FALSE)</f>
        <v>0.75</v>
      </c>
      <c r="I6539">
        <f>VLOOKUP(B6539,Prekės!$A$2:$E$3000,5,FALSE)</f>
        <v>10</v>
      </c>
      <c r="J6539">
        <f t="shared" si="205"/>
        <v>-1.5</v>
      </c>
      <c r="K6539">
        <f t="shared" si="206"/>
        <v>-1.5</v>
      </c>
    </row>
    <row r="6540" spans="1:11">
      <c r="A6540" s="1">
        <f>Atask.AtsOp!A6062</f>
        <v>42482</v>
      </c>
      <c r="B6540" t="str">
        <f>Atask.AtsOp!E6062</f>
        <v>3016-0001E</v>
      </c>
      <c r="C6540" t="str">
        <f>Atask.AtsOp!H6062</f>
        <v>Vynas "Voruta" Juodųjų serbentų, 0,75l 10%</v>
      </c>
      <c r="D6540" t="str">
        <f>Atask.AtsOp!N6062</f>
        <v>But.</v>
      </c>
      <c r="E6540" t="str">
        <f>Atask.AtsOp!I6062</f>
        <v>Pardavimo užsakymas</v>
      </c>
      <c r="F6540">
        <f>Atask.AtsOp!M6062</f>
        <v>-120</v>
      </c>
      <c r="G6540">
        <f>VLOOKUP(B6540,Prekės!$A$2:$E$3000,3,FALSE)</f>
        <v>230</v>
      </c>
      <c r="H6540">
        <f>VLOOKUP(B6540,Prekės!$A$2:$E$3000,4,FALSE)</f>
        <v>0.75</v>
      </c>
      <c r="I6540">
        <f>VLOOKUP(B6540,Prekės!$A$2:$E$3000,5,FALSE)</f>
        <v>10</v>
      </c>
      <c r="J6540">
        <f t="shared" si="205"/>
        <v>-90</v>
      </c>
      <c r="K6540">
        <f t="shared" si="206"/>
        <v>-90</v>
      </c>
    </row>
    <row r="6541" spans="1:11">
      <c r="A6541" s="1">
        <f>Atask.AtsOp!A6063</f>
        <v>42473</v>
      </c>
      <c r="B6541" t="str">
        <f>Atask.AtsOp!E6063</f>
        <v>3016-0002E</v>
      </c>
      <c r="C6541" t="str">
        <f>Atask.AtsOp!H6063</f>
        <v>Vynas "Voruta" Vyšnių, 0,75l 10%</v>
      </c>
      <c r="D6541" t="str">
        <f>Atask.AtsOp!N6063</f>
        <v>But.</v>
      </c>
      <c r="E6541" t="str">
        <f>Atask.AtsOp!I6063</f>
        <v>Pardavimo užsakymas</v>
      </c>
      <c r="F6541">
        <f>Atask.AtsOp!M6063</f>
        <v>-2</v>
      </c>
      <c r="G6541">
        <f>VLOOKUP(B6541,Prekės!$A$2:$E$3000,3,FALSE)</f>
        <v>230</v>
      </c>
      <c r="H6541">
        <f>VLOOKUP(B6541,Prekės!$A$2:$E$3000,4,FALSE)</f>
        <v>0.75</v>
      </c>
      <c r="I6541">
        <f>VLOOKUP(B6541,Prekės!$A$2:$E$3000,5,FALSE)</f>
        <v>10</v>
      </c>
      <c r="J6541">
        <f t="shared" si="205"/>
        <v>-1.5</v>
      </c>
      <c r="K6541">
        <f t="shared" si="206"/>
        <v>-1.5</v>
      </c>
    </row>
    <row r="6542" spans="1:11">
      <c r="A6542" s="1">
        <f>Atask.AtsOp!A6064</f>
        <v>42482</v>
      </c>
      <c r="B6542" t="str">
        <f>Atask.AtsOp!E6064</f>
        <v>3016-0002E</v>
      </c>
      <c r="C6542" t="str">
        <f>Atask.AtsOp!H6064</f>
        <v>Vynas "Voruta" Vyšnių, 0,75l 10%</v>
      </c>
      <c r="D6542" t="str">
        <f>Atask.AtsOp!N6064</f>
        <v>But.</v>
      </c>
      <c r="E6542" t="str">
        <f>Atask.AtsOp!I6064</f>
        <v>Pardavimo užsakymas</v>
      </c>
      <c r="F6542">
        <f>Atask.AtsOp!M6064</f>
        <v>-240</v>
      </c>
      <c r="G6542">
        <f>VLOOKUP(B6542,Prekės!$A$2:$E$3000,3,FALSE)</f>
        <v>230</v>
      </c>
      <c r="H6542">
        <f>VLOOKUP(B6542,Prekės!$A$2:$E$3000,4,FALSE)</f>
        <v>0.75</v>
      </c>
      <c r="I6542">
        <f>VLOOKUP(B6542,Prekės!$A$2:$E$3000,5,FALSE)</f>
        <v>10</v>
      </c>
      <c r="J6542">
        <f t="shared" si="205"/>
        <v>-180</v>
      </c>
      <c r="K6542">
        <f t="shared" si="206"/>
        <v>-180</v>
      </c>
    </row>
    <row r="6543" spans="1:11">
      <c r="A6543" s="1">
        <f>Atask.AtsOp!A6065</f>
        <v>42482</v>
      </c>
      <c r="B6543" t="str">
        <f>Atask.AtsOp!E6065</f>
        <v>3016-0004E</v>
      </c>
      <c r="C6543" t="str">
        <f>Atask.AtsOp!H6065</f>
        <v>Vynas "Voruta" Sodo uogų, 0,75l 10%</v>
      </c>
      <c r="D6543" t="str">
        <f>Atask.AtsOp!N6065</f>
        <v>But.</v>
      </c>
      <c r="E6543" t="str">
        <f>Atask.AtsOp!I6065</f>
        <v>Pardavimo užsakymas</v>
      </c>
      <c r="F6543">
        <f>Atask.AtsOp!M6065</f>
        <v>-120</v>
      </c>
      <c r="G6543">
        <f>VLOOKUP(B6543,Prekės!$A$2:$E$3000,3,FALSE)</f>
        <v>230</v>
      </c>
      <c r="H6543">
        <f>VLOOKUP(B6543,Prekės!$A$2:$E$3000,4,FALSE)</f>
        <v>0.75</v>
      </c>
      <c r="I6543">
        <f>VLOOKUP(B6543,Prekės!$A$2:$E$3000,5,FALSE)</f>
        <v>10</v>
      </c>
      <c r="J6543">
        <f t="shared" si="205"/>
        <v>-90</v>
      </c>
      <c r="K6543">
        <f t="shared" si="206"/>
        <v>-90</v>
      </c>
    </row>
    <row r="6544" spans="1:11">
      <c r="A6544" s="1">
        <f>Atask.AtsOp!A6066</f>
        <v>42473</v>
      </c>
      <c r="B6544" t="str">
        <f>Atask.AtsOp!E6066</f>
        <v>3016-0005E</v>
      </c>
      <c r="C6544" t="str">
        <f>Atask.AtsOp!H6066</f>
        <v>Vynas "Voruta" Obuolių, 0,75l 9%</v>
      </c>
      <c r="D6544" t="str">
        <f>Atask.AtsOp!N6066</f>
        <v>But.</v>
      </c>
      <c r="E6544" t="str">
        <f>Atask.AtsOp!I6066</f>
        <v>Pardavimo užsakymas</v>
      </c>
      <c r="F6544">
        <f>Atask.AtsOp!M6066</f>
        <v>-2</v>
      </c>
      <c r="G6544">
        <f>VLOOKUP(B6544,Prekės!$A$2:$E$3000,3,FALSE)</f>
        <v>230</v>
      </c>
      <c r="H6544">
        <f>VLOOKUP(B6544,Prekės!$A$2:$E$3000,4,FALSE)</f>
        <v>0.75</v>
      </c>
      <c r="I6544">
        <f>VLOOKUP(B6544,Prekės!$A$2:$E$3000,5,FALSE)</f>
        <v>9</v>
      </c>
      <c r="J6544">
        <f t="shared" si="205"/>
        <v>-1.5</v>
      </c>
      <c r="K6544">
        <f t="shared" si="206"/>
        <v>-1.5</v>
      </c>
    </row>
    <row r="6545" spans="1:11">
      <c r="A6545" s="1">
        <f>Atask.AtsOp!A6067</f>
        <v>42482</v>
      </c>
      <c r="B6545" t="str">
        <f>Atask.AtsOp!E6067</f>
        <v>3020-0003</v>
      </c>
      <c r="C6545" t="str">
        <f>Atask.AtsOp!H6067</f>
        <v>Degtinė "Ledo", 0,2l 40%</v>
      </c>
      <c r="D6545" t="str">
        <f>Atask.AtsOp!N6067</f>
        <v>But.</v>
      </c>
      <c r="E6545" t="str">
        <f>Atask.AtsOp!I6067</f>
        <v>Pardavimo užsakymas</v>
      </c>
      <c r="F6545">
        <f>Atask.AtsOp!M6067</f>
        <v>-1584</v>
      </c>
      <c r="G6545">
        <f>VLOOKUP(B6545,Prekės!$A$2:$E$3000,3,FALSE)</f>
        <v>280</v>
      </c>
      <c r="H6545">
        <f>VLOOKUP(B6545,Prekės!$A$2:$E$3000,4,FALSE)</f>
        <v>0.2</v>
      </c>
      <c r="I6545">
        <f>VLOOKUP(B6545,Prekės!$A$2:$E$3000,5,FALSE)</f>
        <v>40</v>
      </c>
      <c r="J6545">
        <f t="shared" si="205"/>
        <v>-126.72000000000001</v>
      </c>
      <c r="K6545">
        <f t="shared" si="206"/>
        <v>-126.72000000000001</v>
      </c>
    </row>
    <row r="6546" spans="1:11">
      <c r="A6546" s="1">
        <f>Atask.AtsOp!A6068</f>
        <v>42475</v>
      </c>
      <c r="B6546" t="str">
        <f>Atask.AtsOp!E6068</f>
        <v>3020-0005</v>
      </c>
      <c r="C6546" t="str">
        <f>Atask.AtsOp!H6068</f>
        <v>Degtinė "Ledo", 0,5l 40%</v>
      </c>
      <c r="D6546" t="str">
        <f>Atask.AtsOp!N6068</f>
        <v>But.</v>
      </c>
      <c r="E6546" t="str">
        <f>Atask.AtsOp!I6068</f>
        <v>Pardavimo užsakymas</v>
      </c>
      <c r="F6546">
        <f>Atask.AtsOp!M6068</f>
        <v>-3600</v>
      </c>
      <c r="G6546">
        <f>VLOOKUP(B6546,Prekės!$A$2:$E$3000,3,FALSE)</f>
        <v>280</v>
      </c>
      <c r="H6546">
        <f>VLOOKUP(B6546,Prekės!$A$2:$E$3000,4,FALSE)</f>
        <v>0.5</v>
      </c>
      <c r="I6546">
        <f>VLOOKUP(B6546,Prekės!$A$2:$E$3000,5,FALSE)</f>
        <v>40</v>
      </c>
      <c r="J6546">
        <f t="shared" si="205"/>
        <v>-720</v>
      </c>
      <c r="K6546">
        <f t="shared" si="206"/>
        <v>-720</v>
      </c>
    </row>
    <row r="6547" spans="1:11">
      <c r="A6547" s="1">
        <f>Atask.AtsOp!A6069</f>
        <v>42468</v>
      </c>
      <c r="B6547" t="str">
        <f>Atask.AtsOp!E6069</f>
        <v>3020-0005</v>
      </c>
      <c r="C6547" t="str">
        <f>Atask.AtsOp!H6069</f>
        <v>Degtinė "Ledo", 0,5l 40%</v>
      </c>
      <c r="D6547" t="str">
        <f>Atask.AtsOp!N6069</f>
        <v>But.</v>
      </c>
      <c r="E6547" t="str">
        <f>Atask.AtsOp!I6069</f>
        <v>Pardavimo užsakymas</v>
      </c>
      <c r="F6547">
        <f>Atask.AtsOp!M6069</f>
        <v>-900</v>
      </c>
      <c r="G6547">
        <f>VLOOKUP(B6547,Prekės!$A$2:$E$3000,3,FALSE)</f>
        <v>280</v>
      </c>
      <c r="H6547">
        <f>VLOOKUP(B6547,Prekės!$A$2:$E$3000,4,FALSE)</f>
        <v>0.5</v>
      </c>
      <c r="I6547">
        <f>VLOOKUP(B6547,Prekės!$A$2:$E$3000,5,FALSE)</f>
        <v>40</v>
      </c>
      <c r="J6547">
        <f t="shared" si="205"/>
        <v>-180</v>
      </c>
      <c r="K6547">
        <f t="shared" si="206"/>
        <v>-180</v>
      </c>
    </row>
    <row r="6548" spans="1:11">
      <c r="A6548" s="1">
        <f>Atask.AtsOp!A6070</f>
        <v>42488</v>
      </c>
      <c r="B6548" t="str">
        <f>Atask.AtsOp!E6070</f>
        <v>3020-0005</v>
      </c>
      <c r="C6548" t="str">
        <f>Atask.AtsOp!H6070</f>
        <v>Degtinė "Ledo", 0,5l 40%</v>
      </c>
      <c r="D6548" t="str">
        <f>Atask.AtsOp!N6070</f>
        <v>But.</v>
      </c>
      <c r="E6548" t="str">
        <f>Atask.AtsOp!I6070</f>
        <v>Pardavimo užsakymas</v>
      </c>
      <c r="F6548">
        <f>Atask.AtsOp!M6070</f>
        <v>-2275</v>
      </c>
      <c r="G6548">
        <f>VLOOKUP(B6548,Prekės!$A$2:$E$3000,3,FALSE)</f>
        <v>280</v>
      </c>
      <c r="H6548">
        <f>VLOOKUP(B6548,Prekės!$A$2:$E$3000,4,FALSE)</f>
        <v>0.5</v>
      </c>
      <c r="I6548">
        <f>VLOOKUP(B6548,Prekės!$A$2:$E$3000,5,FALSE)</f>
        <v>40</v>
      </c>
      <c r="J6548">
        <f t="shared" si="205"/>
        <v>-455</v>
      </c>
      <c r="K6548">
        <f t="shared" si="206"/>
        <v>-455</v>
      </c>
    </row>
    <row r="6549" spans="1:11">
      <c r="A6549" s="1">
        <f>Atask.AtsOp!A6071</f>
        <v>42488</v>
      </c>
      <c r="B6549" t="str">
        <f>Atask.AtsOp!E6071</f>
        <v>3020-0005</v>
      </c>
      <c r="C6549" t="str">
        <f>Atask.AtsOp!H6071</f>
        <v>Degtinė "Ledo", 0,5l 40%</v>
      </c>
      <c r="D6549" t="str">
        <f>Atask.AtsOp!N6071</f>
        <v>But.</v>
      </c>
      <c r="E6549" t="str">
        <f>Atask.AtsOp!I6071</f>
        <v>Pardavimo užsakymas</v>
      </c>
      <c r="F6549">
        <f>Atask.AtsOp!M6071</f>
        <v>-425</v>
      </c>
      <c r="G6549">
        <f>VLOOKUP(B6549,Prekės!$A$2:$E$3000,3,FALSE)</f>
        <v>280</v>
      </c>
      <c r="H6549">
        <f>VLOOKUP(B6549,Prekės!$A$2:$E$3000,4,FALSE)</f>
        <v>0.5</v>
      </c>
      <c r="I6549">
        <f>VLOOKUP(B6549,Prekės!$A$2:$E$3000,5,FALSE)</f>
        <v>40</v>
      </c>
      <c r="J6549">
        <f t="shared" si="205"/>
        <v>-85</v>
      </c>
      <c r="K6549">
        <f t="shared" si="206"/>
        <v>-85</v>
      </c>
    </row>
    <row r="6550" spans="1:11">
      <c r="A6550" s="1">
        <f>Atask.AtsOp!A6072</f>
        <v>42479</v>
      </c>
      <c r="B6550" t="str">
        <f>Atask.AtsOp!E6072</f>
        <v>3020-0005E</v>
      </c>
      <c r="C6550" t="str">
        <f>Atask.AtsOp!H6072</f>
        <v>Degtinė "Ledo", 0,5l 40%</v>
      </c>
      <c r="D6550" t="str">
        <f>Atask.AtsOp!N6072</f>
        <v>But.</v>
      </c>
      <c r="E6550" t="str">
        <f>Atask.AtsOp!I6072</f>
        <v>Pardavimo užsakymas</v>
      </c>
      <c r="F6550">
        <f>Atask.AtsOp!M6072</f>
        <v>-800</v>
      </c>
      <c r="G6550">
        <f>VLOOKUP(B6550,Prekės!$A$2:$E$3000,3,FALSE)</f>
        <v>280</v>
      </c>
      <c r="H6550">
        <f>VLOOKUP(B6550,Prekės!$A$2:$E$3000,4,FALSE)</f>
        <v>0.5</v>
      </c>
      <c r="I6550">
        <f>VLOOKUP(B6550,Prekės!$A$2:$E$3000,5,FALSE)</f>
        <v>40</v>
      </c>
      <c r="J6550">
        <f t="shared" si="205"/>
        <v>-160</v>
      </c>
      <c r="K6550">
        <f t="shared" si="206"/>
        <v>-160</v>
      </c>
    </row>
    <row r="6551" spans="1:11">
      <c r="A6551" s="1">
        <f>Atask.AtsOp!A6073</f>
        <v>42468</v>
      </c>
      <c r="B6551" t="str">
        <f>Atask.AtsOp!E6073</f>
        <v>3020-0007</v>
      </c>
      <c r="C6551" t="str">
        <f>Atask.AtsOp!H6073</f>
        <v>Degtinė "Ledo", 0,7l 40%</v>
      </c>
      <c r="D6551" t="str">
        <f>Atask.AtsOp!N6073</f>
        <v>But.</v>
      </c>
      <c r="E6551" t="str">
        <f>Atask.AtsOp!I6073</f>
        <v>Pardavimo užsakymas</v>
      </c>
      <c r="F6551">
        <f>Atask.AtsOp!M6073</f>
        <v>-720</v>
      </c>
      <c r="G6551">
        <f>VLOOKUP(B6551,Prekės!$A$2:$E$3000,3,FALSE)</f>
        <v>280</v>
      </c>
      <c r="H6551">
        <f>VLOOKUP(B6551,Prekės!$A$2:$E$3000,4,FALSE)</f>
        <v>0.7</v>
      </c>
      <c r="I6551">
        <f>VLOOKUP(B6551,Prekės!$A$2:$E$3000,5,FALSE)</f>
        <v>40</v>
      </c>
      <c r="J6551">
        <f t="shared" si="205"/>
        <v>-201.6</v>
      </c>
      <c r="K6551">
        <f t="shared" si="206"/>
        <v>-201.6</v>
      </c>
    </row>
    <row r="6552" spans="1:11">
      <c r="A6552" s="1">
        <f>Atask.AtsOp!A6074</f>
        <v>42474</v>
      </c>
      <c r="B6552" t="str">
        <f>Atask.AtsOp!E6074</f>
        <v>3020-0007</v>
      </c>
      <c r="C6552" t="str">
        <f>Atask.AtsOp!H6074</f>
        <v>Degtinė "Ledo", 0,7l 40%</v>
      </c>
      <c r="D6552" t="str">
        <f>Atask.AtsOp!N6074</f>
        <v>But.</v>
      </c>
      <c r="E6552" t="str">
        <f>Atask.AtsOp!I6074</f>
        <v>Pardavimo užsakymas</v>
      </c>
      <c r="F6552">
        <f>Atask.AtsOp!M6074</f>
        <v>-72</v>
      </c>
      <c r="G6552">
        <f>VLOOKUP(B6552,Prekės!$A$2:$E$3000,3,FALSE)</f>
        <v>280</v>
      </c>
      <c r="H6552">
        <f>VLOOKUP(B6552,Prekės!$A$2:$E$3000,4,FALSE)</f>
        <v>0.7</v>
      </c>
      <c r="I6552">
        <f>VLOOKUP(B6552,Prekės!$A$2:$E$3000,5,FALSE)</f>
        <v>40</v>
      </c>
      <c r="J6552">
        <f t="shared" si="205"/>
        <v>-20.16</v>
      </c>
      <c r="K6552">
        <f t="shared" si="206"/>
        <v>-20.16</v>
      </c>
    </row>
    <row r="6553" spans="1:11">
      <c r="A6553" s="1">
        <f>Atask.AtsOp!A6075</f>
        <v>42475</v>
      </c>
      <c r="B6553" t="str">
        <f>Atask.AtsOp!E6075</f>
        <v>3020-0007</v>
      </c>
      <c r="C6553" t="str">
        <f>Atask.AtsOp!H6075</f>
        <v>Degtinė "Ledo", 0,7l 40%</v>
      </c>
      <c r="D6553" t="str">
        <f>Atask.AtsOp!N6075</f>
        <v>But.</v>
      </c>
      <c r="E6553" t="str">
        <f>Atask.AtsOp!I6075</f>
        <v>Pardavimo užsakymas</v>
      </c>
      <c r="F6553">
        <f>Atask.AtsOp!M6075</f>
        <v>-720</v>
      </c>
      <c r="G6553">
        <f>VLOOKUP(B6553,Prekės!$A$2:$E$3000,3,FALSE)</f>
        <v>280</v>
      </c>
      <c r="H6553">
        <f>VLOOKUP(B6553,Prekės!$A$2:$E$3000,4,FALSE)</f>
        <v>0.7</v>
      </c>
      <c r="I6553">
        <f>VLOOKUP(B6553,Prekės!$A$2:$E$3000,5,FALSE)</f>
        <v>40</v>
      </c>
      <c r="J6553">
        <f t="shared" si="205"/>
        <v>-201.6</v>
      </c>
      <c r="K6553">
        <f t="shared" si="206"/>
        <v>-201.6</v>
      </c>
    </row>
    <row r="6554" spans="1:11">
      <c r="A6554" s="1">
        <f>Atask.AtsOp!A6076</f>
        <v>42482</v>
      </c>
      <c r="B6554" t="str">
        <f>Atask.AtsOp!E6076</f>
        <v>3020-0007</v>
      </c>
      <c r="C6554" t="str">
        <f>Atask.AtsOp!H6076</f>
        <v>Degtinė "Ledo", 0,7l 40%</v>
      </c>
      <c r="D6554" t="str">
        <f>Atask.AtsOp!N6076</f>
        <v>But.</v>
      </c>
      <c r="E6554" t="str">
        <f>Atask.AtsOp!I6076</f>
        <v>Pardavimo užsakymas</v>
      </c>
      <c r="F6554">
        <f>Atask.AtsOp!M6076</f>
        <v>-1440</v>
      </c>
      <c r="G6554">
        <f>VLOOKUP(B6554,Prekės!$A$2:$E$3000,3,FALSE)</f>
        <v>280</v>
      </c>
      <c r="H6554">
        <f>VLOOKUP(B6554,Prekės!$A$2:$E$3000,4,FALSE)</f>
        <v>0.7</v>
      </c>
      <c r="I6554">
        <f>VLOOKUP(B6554,Prekės!$A$2:$E$3000,5,FALSE)</f>
        <v>40</v>
      </c>
      <c r="J6554">
        <f t="shared" si="205"/>
        <v>-403.2</v>
      </c>
      <c r="K6554">
        <f t="shared" si="206"/>
        <v>-403.2</v>
      </c>
    </row>
    <row r="6555" spans="1:11">
      <c r="A6555" s="1">
        <f>Atask.AtsOp!A6077</f>
        <v>42482</v>
      </c>
      <c r="B6555" t="str">
        <f>Atask.AtsOp!E6077</f>
        <v>3020-0007</v>
      </c>
      <c r="C6555" t="str">
        <f>Atask.AtsOp!H6077</f>
        <v>Degtinė "Ledo", 0,7l 40%</v>
      </c>
      <c r="D6555" t="str">
        <f>Atask.AtsOp!N6077</f>
        <v>But.</v>
      </c>
      <c r="E6555" t="str">
        <f>Atask.AtsOp!I6077</f>
        <v>Pardavimo užsakymas</v>
      </c>
      <c r="F6555">
        <f>Atask.AtsOp!M6077</f>
        <v>-60</v>
      </c>
      <c r="G6555">
        <f>VLOOKUP(B6555,Prekės!$A$2:$E$3000,3,FALSE)</f>
        <v>280</v>
      </c>
      <c r="H6555">
        <f>VLOOKUP(B6555,Prekės!$A$2:$E$3000,4,FALSE)</f>
        <v>0.7</v>
      </c>
      <c r="I6555">
        <f>VLOOKUP(B6555,Prekės!$A$2:$E$3000,5,FALSE)</f>
        <v>40</v>
      </c>
      <c r="J6555">
        <f t="shared" si="205"/>
        <v>-16.8</v>
      </c>
      <c r="K6555">
        <f t="shared" si="206"/>
        <v>-16.8</v>
      </c>
    </row>
    <row r="6556" spans="1:11">
      <c r="A6556" s="1">
        <f>Atask.AtsOp!A6078</f>
        <v>42488</v>
      </c>
      <c r="B6556" t="str">
        <f>Atask.AtsOp!E6078</f>
        <v>3020-0007</v>
      </c>
      <c r="C6556" t="str">
        <f>Atask.AtsOp!H6078</f>
        <v>Degtinė "Ledo", 0,7l 40%</v>
      </c>
      <c r="D6556" t="str">
        <f>Atask.AtsOp!N6078</f>
        <v>But.</v>
      </c>
      <c r="E6556" t="str">
        <f>Atask.AtsOp!I6078</f>
        <v>Pardavimo užsakymas</v>
      </c>
      <c r="F6556">
        <f>Atask.AtsOp!M6078</f>
        <v>-720</v>
      </c>
      <c r="G6556">
        <f>VLOOKUP(B6556,Prekės!$A$2:$E$3000,3,FALSE)</f>
        <v>280</v>
      </c>
      <c r="H6556">
        <f>VLOOKUP(B6556,Prekės!$A$2:$E$3000,4,FALSE)</f>
        <v>0.7</v>
      </c>
      <c r="I6556">
        <f>VLOOKUP(B6556,Prekės!$A$2:$E$3000,5,FALSE)</f>
        <v>40</v>
      </c>
      <c r="J6556">
        <f t="shared" si="205"/>
        <v>-201.6</v>
      </c>
      <c r="K6556">
        <f t="shared" si="206"/>
        <v>-201.6</v>
      </c>
    </row>
    <row r="6557" spans="1:11">
      <c r="A6557" s="1">
        <f>Atask.AtsOp!A6079</f>
        <v>42461</v>
      </c>
      <c r="B6557" t="str">
        <f>Atask.AtsOp!E6079</f>
        <v>3020-0015</v>
      </c>
      <c r="C6557" t="str">
        <f>Atask.AtsOp!H6079</f>
        <v>Degtinė "Karalius Mindaugas", 0,5l 40%</v>
      </c>
      <c r="D6557" t="str">
        <f>Atask.AtsOp!N6079</f>
        <v>But.</v>
      </c>
      <c r="E6557" t="str">
        <f>Atask.AtsOp!I6079</f>
        <v>Pardavimo užsakymas</v>
      </c>
      <c r="F6557">
        <f>Atask.AtsOp!M6079</f>
        <v>-20</v>
      </c>
      <c r="G6557">
        <f>VLOOKUP(B6557,Prekės!$A$2:$E$3000,3,FALSE)</f>
        <v>280</v>
      </c>
      <c r="H6557">
        <f>VLOOKUP(B6557,Prekės!$A$2:$E$3000,4,FALSE)</f>
        <v>0.5</v>
      </c>
      <c r="I6557">
        <f>VLOOKUP(B6557,Prekės!$A$2:$E$3000,5,FALSE)</f>
        <v>40</v>
      </c>
      <c r="J6557">
        <f t="shared" si="205"/>
        <v>-4</v>
      </c>
      <c r="K6557">
        <f t="shared" si="206"/>
        <v>-4</v>
      </c>
    </row>
    <row r="6558" spans="1:11">
      <c r="A6558" s="1">
        <f>Atask.AtsOp!A6080</f>
        <v>42475</v>
      </c>
      <c r="B6558" t="str">
        <f>Atask.AtsOp!E6080</f>
        <v>3020-0015</v>
      </c>
      <c r="C6558" t="str">
        <f>Atask.AtsOp!H6080</f>
        <v>Degtinė "Karalius Mindaugas", 0,5l 40%</v>
      </c>
      <c r="D6558" t="str">
        <f>Atask.AtsOp!N6080</f>
        <v>But.</v>
      </c>
      <c r="E6558" t="str">
        <f>Atask.AtsOp!I6080</f>
        <v>Pardavimo užsakymas</v>
      </c>
      <c r="F6558">
        <f>Atask.AtsOp!M6080</f>
        <v>-900</v>
      </c>
      <c r="G6558">
        <f>VLOOKUP(B6558,Prekės!$A$2:$E$3000,3,FALSE)</f>
        <v>280</v>
      </c>
      <c r="H6558">
        <f>VLOOKUP(B6558,Prekės!$A$2:$E$3000,4,FALSE)</f>
        <v>0.5</v>
      </c>
      <c r="I6558">
        <f>VLOOKUP(B6558,Prekės!$A$2:$E$3000,5,FALSE)</f>
        <v>40</v>
      </c>
      <c r="J6558">
        <f t="shared" si="205"/>
        <v>-180</v>
      </c>
      <c r="K6558">
        <f t="shared" si="206"/>
        <v>-180</v>
      </c>
    </row>
    <row r="6559" spans="1:11">
      <c r="A6559" s="1">
        <f>Atask.AtsOp!A6081</f>
        <v>42475</v>
      </c>
      <c r="B6559" t="str">
        <f>Atask.AtsOp!E6081</f>
        <v>3020-0015</v>
      </c>
      <c r="C6559" t="str">
        <f>Atask.AtsOp!H6081</f>
        <v>Degtinė "Karalius Mindaugas", 0,5l 40%</v>
      </c>
      <c r="D6559" t="str">
        <f>Atask.AtsOp!N6081</f>
        <v>But.</v>
      </c>
      <c r="E6559" t="str">
        <f>Atask.AtsOp!I6081</f>
        <v>Pardavimo užsakymas</v>
      </c>
      <c r="F6559">
        <f>Atask.AtsOp!M6081</f>
        <v>-20</v>
      </c>
      <c r="G6559">
        <f>VLOOKUP(B6559,Prekės!$A$2:$E$3000,3,FALSE)</f>
        <v>280</v>
      </c>
      <c r="H6559">
        <f>VLOOKUP(B6559,Prekės!$A$2:$E$3000,4,FALSE)</f>
        <v>0.5</v>
      </c>
      <c r="I6559">
        <f>VLOOKUP(B6559,Prekės!$A$2:$E$3000,5,FALSE)</f>
        <v>40</v>
      </c>
      <c r="J6559">
        <f t="shared" si="205"/>
        <v>-4</v>
      </c>
      <c r="K6559">
        <f t="shared" si="206"/>
        <v>-4</v>
      </c>
    </row>
    <row r="6560" spans="1:11">
      <c r="A6560" s="1">
        <f>Atask.AtsOp!A6082</f>
        <v>42468</v>
      </c>
      <c r="B6560" t="str">
        <f>Atask.AtsOp!E6082</f>
        <v>3020-0015</v>
      </c>
      <c r="C6560" t="str">
        <f>Atask.AtsOp!H6082</f>
        <v>Degtinė "Karalius Mindaugas", 0,5l 40%</v>
      </c>
      <c r="D6560" t="str">
        <f>Atask.AtsOp!N6082</f>
        <v>But.</v>
      </c>
      <c r="E6560" t="str">
        <f>Atask.AtsOp!I6082</f>
        <v>Pardavimo užsakymas</v>
      </c>
      <c r="F6560">
        <f>Atask.AtsOp!M6082</f>
        <v>-20</v>
      </c>
      <c r="G6560">
        <f>VLOOKUP(B6560,Prekės!$A$2:$E$3000,3,FALSE)</f>
        <v>280</v>
      </c>
      <c r="H6560">
        <f>VLOOKUP(B6560,Prekės!$A$2:$E$3000,4,FALSE)</f>
        <v>0.5</v>
      </c>
      <c r="I6560">
        <f>VLOOKUP(B6560,Prekės!$A$2:$E$3000,5,FALSE)</f>
        <v>40</v>
      </c>
      <c r="J6560">
        <f t="shared" si="205"/>
        <v>-4</v>
      </c>
      <c r="K6560">
        <f t="shared" si="206"/>
        <v>-4</v>
      </c>
    </row>
    <row r="6561" spans="1:11">
      <c r="A6561" s="1">
        <f>Atask.AtsOp!A6083</f>
        <v>42472</v>
      </c>
      <c r="B6561" t="str">
        <f>Atask.AtsOp!E6083</f>
        <v>3020-0015</v>
      </c>
      <c r="C6561" t="str">
        <f>Atask.AtsOp!H6083</f>
        <v>Degtinė "Karalius Mindaugas", 0,5l 40%</v>
      </c>
      <c r="D6561" t="str">
        <f>Atask.AtsOp!N6083</f>
        <v>But.</v>
      </c>
      <c r="E6561" t="str">
        <f>Atask.AtsOp!I6083</f>
        <v>Pardavimo užsakymas</v>
      </c>
      <c r="F6561">
        <f>Atask.AtsOp!M6083</f>
        <v>-20</v>
      </c>
      <c r="G6561">
        <f>VLOOKUP(B6561,Prekės!$A$2:$E$3000,3,FALSE)</f>
        <v>280</v>
      </c>
      <c r="H6561">
        <f>VLOOKUP(B6561,Prekės!$A$2:$E$3000,4,FALSE)</f>
        <v>0.5</v>
      </c>
      <c r="I6561">
        <f>VLOOKUP(B6561,Prekės!$A$2:$E$3000,5,FALSE)</f>
        <v>40</v>
      </c>
      <c r="J6561">
        <f t="shared" si="205"/>
        <v>-4</v>
      </c>
      <c r="K6561">
        <f t="shared" si="206"/>
        <v>-4</v>
      </c>
    </row>
    <row r="6562" spans="1:11">
      <c r="A6562" s="1">
        <f>Atask.AtsOp!A6084</f>
        <v>42482</v>
      </c>
      <c r="B6562" t="str">
        <f>Atask.AtsOp!E6084</f>
        <v>3020-0015</v>
      </c>
      <c r="C6562" t="str">
        <f>Atask.AtsOp!H6084</f>
        <v>Degtinė "Karalius Mindaugas", 0,5l 40%</v>
      </c>
      <c r="D6562" t="str">
        <f>Atask.AtsOp!N6084</f>
        <v>But.</v>
      </c>
      <c r="E6562" t="str">
        <f>Atask.AtsOp!I6084</f>
        <v>Pardavimo užsakymas</v>
      </c>
      <c r="F6562">
        <f>Atask.AtsOp!M6084</f>
        <v>-60</v>
      </c>
      <c r="G6562">
        <f>VLOOKUP(B6562,Prekės!$A$2:$E$3000,3,FALSE)</f>
        <v>280</v>
      </c>
      <c r="H6562">
        <f>VLOOKUP(B6562,Prekės!$A$2:$E$3000,4,FALSE)</f>
        <v>0.5</v>
      </c>
      <c r="I6562">
        <f>VLOOKUP(B6562,Prekės!$A$2:$E$3000,5,FALSE)</f>
        <v>40</v>
      </c>
      <c r="J6562">
        <f t="shared" ref="J6562:J6625" si="207">IF(G6562=110,F6562*H6562*I6562,IF(G6562&lt;280,F6562*H6562,F6562*H6562*(I6562/100)))</f>
        <v>-12</v>
      </c>
      <c r="K6562">
        <f t="shared" ref="K6562:K6625" si="208">IF(EXACT(D6562,"But."),J6562,F6562)</f>
        <v>-12</v>
      </c>
    </row>
    <row r="6563" spans="1:11">
      <c r="A6563" s="1">
        <f>Atask.AtsOp!A6085</f>
        <v>42482</v>
      </c>
      <c r="B6563" t="str">
        <f>Atask.AtsOp!E6085</f>
        <v>3020-0015</v>
      </c>
      <c r="C6563" t="str">
        <f>Atask.AtsOp!H6085</f>
        <v>Degtinė "Karalius Mindaugas", 0,5l 40%</v>
      </c>
      <c r="D6563" t="str">
        <f>Atask.AtsOp!N6085</f>
        <v>But.</v>
      </c>
      <c r="E6563" t="str">
        <f>Atask.AtsOp!I6085</f>
        <v>Pardavimo užsakymas</v>
      </c>
      <c r="F6563">
        <f>Atask.AtsOp!M6085</f>
        <v>-900</v>
      </c>
      <c r="G6563">
        <f>VLOOKUP(B6563,Prekės!$A$2:$E$3000,3,FALSE)</f>
        <v>280</v>
      </c>
      <c r="H6563">
        <f>VLOOKUP(B6563,Prekės!$A$2:$E$3000,4,FALSE)</f>
        <v>0.5</v>
      </c>
      <c r="I6563">
        <f>VLOOKUP(B6563,Prekės!$A$2:$E$3000,5,FALSE)</f>
        <v>40</v>
      </c>
      <c r="J6563">
        <f t="shared" si="207"/>
        <v>-180</v>
      </c>
      <c r="K6563">
        <f t="shared" si="208"/>
        <v>-180</v>
      </c>
    </row>
    <row r="6564" spans="1:11">
      <c r="A6564" s="1">
        <f>Atask.AtsOp!A6086</f>
        <v>42479</v>
      </c>
      <c r="B6564" t="str">
        <f>Atask.AtsOp!E6086</f>
        <v>3020-0015</v>
      </c>
      <c r="C6564" t="str">
        <f>Atask.AtsOp!H6086</f>
        <v>Degtinė "Karalius Mindaugas", 0,5l 40%</v>
      </c>
      <c r="D6564" t="str">
        <f>Atask.AtsOp!N6086</f>
        <v>But.</v>
      </c>
      <c r="E6564" t="str">
        <f>Atask.AtsOp!I6086</f>
        <v>Pardavimo užsakymas</v>
      </c>
      <c r="F6564">
        <f>Atask.AtsOp!M6086</f>
        <v>-20</v>
      </c>
      <c r="G6564">
        <f>VLOOKUP(B6564,Prekės!$A$2:$E$3000,3,FALSE)</f>
        <v>280</v>
      </c>
      <c r="H6564">
        <f>VLOOKUP(B6564,Prekės!$A$2:$E$3000,4,FALSE)</f>
        <v>0.5</v>
      </c>
      <c r="I6564">
        <f>VLOOKUP(B6564,Prekės!$A$2:$E$3000,5,FALSE)</f>
        <v>40</v>
      </c>
      <c r="J6564">
        <f t="shared" si="207"/>
        <v>-4</v>
      </c>
      <c r="K6564">
        <f t="shared" si="208"/>
        <v>-4</v>
      </c>
    </row>
    <row r="6565" spans="1:11">
      <c r="A6565" s="1">
        <f>Atask.AtsOp!A6087</f>
        <v>42489</v>
      </c>
      <c r="B6565" t="str">
        <f>Atask.AtsOp!E6087</f>
        <v>3020-0015</v>
      </c>
      <c r="C6565" t="str">
        <f>Atask.AtsOp!H6087</f>
        <v>Degtinė "Karalius Mindaugas", 0,5l 40%</v>
      </c>
      <c r="D6565" t="str">
        <f>Atask.AtsOp!N6087</f>
        <v>But.</v>
      </c>
      <c r="E6565" t="str">
        <f>Atask.AtsOp!I6087</f>
        <v>Pardavimo užsakymas</v>
      </c>
      <c r="F6565">
        <f>Atask.AtsOp!M6087</f>
        <v>-20</v>
      </c>
      <c r="G6565">
        <f>VLOOKUP(B6565,Prekės!$A$2:$E$3000,3,FALSE)</f>
        <v>280</v>
      </c>
      <c r="H6565">
        <f>VLOOKUP(B6565,Prekės!$A$2:$E$3000,4,FALSE)</f>
        <v>0.5</v>
      </c>
      <c r="I6565">
        <f>VLOOKUP(B6565,Prekės!$A$2:$E$3000,5,FALSE)</f>
        <v>40</v>
      </c>
      <c r="J6565">
        <f t="shared" si="207"/>
        <v>-4</v>
      </c>
      <c r="K6565">
        <f t="shared" si="208"/>
        <v>-4</v>
      </c>
    </row>
    <row r="6566" spans="1:11">
      <c r="A6566" s="1">
        <f>Atask.AtsOp!A6088</f>
        <v>42474</v>
      </c>
      <c r="B6566" t="str">
        <f>Atask.AtsOp!E6088</f>
        <v>3020-0025</v>
      </c>
      <c r="C6566" t="str">
        <f>Atask.AtsOp!H6088</f>
        <v>Degtinė "Gintarinė", 0,5l 40%</v>
      </c>
      <c r="D6566" t="str">
        <f>Atask.AtsOp!N6088</f>
        <v>But.</v>
      </c>
      <c r="E6566" t="str">
        <f>Atask.AtsOp!I6088</f>
        <v>Pardavimo užsakymas</v>
      </c>
      <c r="F6566">
        <f>Atask.AtsOp!M6088</f>
        <v>-40</v>
      </c>
      <c r="G6566">
        <f>VLOOKUP(B6566,Prekės!$A$2:$E$3000,3,FALSE)</f>
        <v>280</v>
      </c>
      <c r="H6566">
        <f>VLOOKUP(B6566,Prekės!$A$2:$E$3000,4,FALSE)</f>
        <v>0.5</v>
      </c>
      <c r="I6566">
        <f>VLOOKUP(B6566,Prekės!$A$2:$E$3000,5,FALSE)</f>
        <v>40</v>
      </c>
      <c r="J6566">
        <f t="shared" si="207"/>
        <v>-8</v>
      </c>
      <c r="K6566">
        <f t="shared" si="208"/>
        <v>-8</v>
      </c>
    </row>
    <row r="6567" spans="1:11">
      <c r="A6567" s="1">
        <f>Atask.AtsOp!A6089</f>
        <v>42482</v>
      </c>
      <c r="B6567" t="str">
        <f>Atask.AtsOp!E6089</f>
        <v>3020-0025</v>
      </c>
      <c r="C6567" t="str">
        <f>Atask.AtsOp!H6089</f>
        <v>Degtinė "Gintarinė", 0,5l 40%</v>
      </c>
      <c r="D6567" t="str">
        <f>Atask.AtsOp!N6089</f>
        <v>But.</v>
      </c>
      <c r="E6567" t="str">
        <f>Atask.AtsOp!I6089</f>
        <v>Pardavimo užsakymas</v>
      </c>
      <c r="F6567">
        <f>Atask.AtsOp!M6089</f>
        <v>-40</v>
      </c>
      <c r="G6567">
        <f>VLOOKUP(B6567,Prekės!$A$2:$E$3000,3,FALSE)</f>
        <v>280</v>
      </c>
      <c r="H6567">
        <f>VLOOKUP(B6567,Prekės!$A$2:$E$3000,4,FALSE)</f>
        <v>0.5</v>
      </c>
      <c r="I6567">
        <f>VLOOKUP(B6567,Prekės!$A$2:$E$3000,5,FALSE)</f>
        <v>40</v>
      </c>
      <c r="J6567">
        <f t="shared" si="207"/>
        <v>-8</v>
      </c>
      <c r="K6567">
        <f t="shared" si="208"/>
        <v>-8</v>
      </c>
    </row>
    <row r="6568" spans="1:11">
      <c r="A6568" s="1">
        <f>Atask.AtsOp!A6090</f>
        <v>42474</v>
      </c>
      <c r="B6568" t="str">
        <f>Atask.AtsOp!E6090</f>
        <v>3020-0043</v>
      </c>
      <c r="C6568" t="str">
        <f>Atask.AtsOp!H6090</f>
        <v>Degtinė "Ledinė", 0,2l 40%</v>
      </c>
      <c r="D6568" t="str">
        <f>Atask.AtsOp!N6090</f>
        <v>But.</v>
      </c>
      <c r="E6568" t="str">
        <f>Atask.AtsOp!I6090</f>
        <v>Pardavimo užsakymas</v>
      </c>
      <c r="F6568">
        <f>Atask.AtsOp!M6090</f>
        <v>-48</v>
      </c>
      <c r="G6568">
        <f>VLOOKUP(B6568,Prekės!$A$2:$E$3000,3,FALSE)</f>
        <v>280</v>
      </c>
      <c r="H6568">
        <f>VLOOKUP(B6568,Prekės!$A$2:$E$3000,4,FALSE)</f>
        <v>0.2</v>
      </c>
      <c r="I6568">
        <f>VLOOKUP(B6568,Prekės!$A$2:$E$3000,5,FALSE)</f>
        <v>40</v>
      </c>
      <c r="J6568">
        <f t="shared" si="207"/>
        <v>-3.8400000000000007</v>
      </c>
      <c r="K6568">
        <f t="shared" si="208"/>
        <v>-3.8400000000000007</v>
      </c>
    </row>
    <row r="6569" spans="1:11">
      <c r="A6569" s="1">
        <f>Atask.AtsOp!A6091</f>
        <v>42474</v>
      </c>
      <c r="B6569" t="str">
        <f>Atask.AtsOp!E6091</f>
        <v>3020-0045</v>
      </c>
      <c r="C6569" t="str">
        <f>Atask.AtsOp!H6091</f>
        <v>Degtinė "Ledinė", 0,5l 40%</v>
      </c>
      <c r="D6569" t="str">
        <f>Atask.AtsOp!N6091</f>
        <v>But.</v>
      </c>
      <c r="E6569" t="str">
        <f>Atask.AtsOp!I6091</f>
        <v>Pardavimo užsakymas</v>
      </c>
      <c r="F6569">
        <f>Atask.AtsOp!M6091</f>
        <v>-60</v>
      </c>
      <c r="G6569">
        <f>VLOOKUP(B6569,Prekės!$A$2:$E$3000,3,FALSE)</f>
        <v>280</v>
      </c>
      <c r="H6569">
        <f>VLOOKUP(B6569,Prekės!$A$2:$E$3000,4,FALSE)</f>
        <v>0.5</v>
      </c>
      <c r="I6569">
        <f>VLOOKUP(B6569,Prekės!$A$2:$E$3000,5,FALSE)</f>
        <v>40</v>
      </c>
      <c r="J6569">
        <f t="shared" si="207"/>
        <v>-12</v>
      </c>
      <c r="K6569">
        <f t="shared" si="208"/>
        <v>-12</v>
      </c>
    </row>
    <row r="6570" spans="1:11">
      <c r="A6570" s="1">
        <f>Atask.AtsOp!A6092</f>
        <v>42482</v>
      </c>
      <c r="B6570" t="str">
        <f>Atask.AtsOp!E6092</f>
        <v>3020-0045</v>
      </c>
      <c r="C6570" t="str">
        <f>Atask.AtsOp!H6092</f>
        <v>Degtinė "Ledinė", 0,5l 40%</v>
      </c>
      <c r="D6570" t="str">
        <f>Atask.AtsOp!N6092</f>
        <v>But.</v>
      </c>
      <c r="E6570" t="str">
        <f>Atask.AtsOp!I6092</f>
        <v>Pardavimo užsakymas</v>
      </c>
      <c r="F6570">
        <f>Atask.AtsOp!M6092</f>
        <v>-40</v>
      </c>
      <c r="G6570">
        <f>VLOOKUP(B6570,Prekės!$A$2:$E$3000,3,FALSE)</f>
        <v>280</v>
      </c>
      <c r="H6570">
        <f>VLOOKUP(B6570,Prekės!$A$2:$E$3000,4,FALSE)</f>
        <v>0.5</v>
      </c>
      <c r="I6570">
        <f>VLOOKUP(B6570,Prekės!$A$2:$E$3000,5,FALSE)</f>
        <v>40</v>
      </c>
      <c r="J6570">
        <f t="shared" si="207"/>
        <v>-8</v>
      </c>
      <c r="K6570">
        <f t="shared" si="208"/>
        <v>-8</v>
      </c>
    </row>
    <row r="6571" spans="1:11">
      <c r="A6571" s="1">
        <f>Atask.AtsOp!A6093</f>
        <v>42465</v>
      </c>
      <c r="B6571" t="str">
        <f>Atask.AtsOp!E6093</f>
        <v>3020-7013</v>
      </c>
      <c r="C6571" t="str">
        <f>Atask.AtsOp!H6093</f>
        <v>Degtinė "Sidabrinė", 0,2l 40%</v>
      </c>
      <c r="D6571" t="str">
        <f>Atask.AtsOp!N6093</f>
        <v>But.</v>
      </c>
      <c r="E6571" t="str">
        <f>Atask.AtsOp!I6093</f>
        <v>Pardavimo užsakymas</v>
      </c>
      <c r="F6571">
        <f>Atask.AtsOp!M6093</f>
        <v>-1560</v>
      </c>
      <c r="G6571">
        <f>VLOOKUP(B6571,Prekės!$A$2:$E$3000,3,FALSE)</f>
        <v>280</v>
      </c>
      <c r="H6571">
        <f>VLOOKUP(B6571,Prekės!$A$2:$E$3000,4,FALSE)</f>
        <v>0.2</v>
      </c>
      <c r="I6571">
        <f>VLOOKUP(B6571,Prekės!$A$2:$E$3000,5,FALSE)</f>
        <v>40</v>
      </c>
      <c r="J6571">
        <f t="shared" si="207"/>
        <v>-124.80000000000001</v>
      </c>
      <c r="K6571">
        <f t="shared" si="208"/>
        <v>-124.80000000000001</v>
      </c>
    </row>
    <row r="6572" spans="1:11">
      <c r="A6572" s="1">
        <f>Atask.AtsOp!A6094</f>
        <v>42465</v>
      </c>
      <c r="B6572" t="str">
        <f>Atask.AtsOp!E6094</f>
        <v>3020-7015</v>
      </c>
      <c r="C6572" t="str">
        <f>Atask.AtsOp!H6094</f>
        <v>Degtinė "Sidabrinė", 0,5l 40%</v>
      </c>
      <c r="D6572" t="str">
        <f>Atask.AtsOp!N6094</f>
        <v>But.</v>
      </c>
      <c r="E6572" t="str">
        <f>Atask.AtsOp!I6094</f>
        <v>Pardavimo užsakymas</v>
      </c>
      <c r="F6572">
        <f>Atask.AtsOp!M6094</f>
        <v>-1260</v>
      </c>
      <c r="G6572">
        <f>VLOOKUP(B6572,Prekės!$A$2:$E$3000,3,FALSE)</f>
        <v>280</v>
      </c>
      <c r="H6572">
        <f>VLOOKUP(B6572,Prekės!$A$2:$E$3000,4,FALSE)</f>
        <v>0.5</v>
      </c>
      <c r="I6572">
        <f>VLOOKUP(B6572,Prekės!$A$2:$E$3000,5,FALSE)</f>
        <v>40</v>
      </c>
      <c r="J6572">
        <f t="shared" si="207"/>
        <v>-252</v>
      </c>
      <c r="K6572">
        <f t="shared" si="208"/>
        <v>-252</v>
      </c>
    </row>
    <row r="6573" spans="1:11">
      <c r="A6573" s="1">
        <f>Atask.AtsOp!A6095</f>
        <v>42465</v>
      </c>
      <c r="B6573" t="str">
        <f>Atask.AtsOp!E6095</f>
        <v>3020-7017</v>
      </c>
      <c r="C6573" t="str">
        <f>Atask.AtsOp!H6095</f>
        <v>Degtinė "Sidabrinė", 0,7l 40%</v>
      </c>
      <c r="D6573" t="str">
        <f>Atask.AtsOp!N6095</f>
        <v>But.</v>
      </c>
      <c r="E6573" t="str">
        <f>Atask.AtsOp!I6095</f>
        <v>Pardavimo užsakymas</v>
      </c>
      <c r="F6573">
        <f>Atask.AtsOp!M6095</f>
        <v>-256</v>
      </c>
      <c r="G6573">
        <f>VLOOKUP(B6573,Prekės!$A$2:$E$3000,3,FALSE)</f>
        <v>280</v>
      </c>
      <c r="H6573">
        <f>VLOOKUP(B6573,Prekės!$A$2:$E$3000,4,FALSE)</f>
        <v>0.7</v>
      </c>
      <c r="I6573">
        <f>VLOOKUP(B6573,Prekės!$A$2:$E$3000,5,FALSE)</f>
        <v>40</v>
      </c>
      <c r="J6573">
        <f t="shared" si="207"/>
        <v>-71.679999999999993</v>
      </c>
      <c r="K6573">
        <f t="shared" si="208"/>
        <v>-71.679999999999993</v>
      </c>
    </row>
    <row r="6574" spans="1:11">
      <c r="A6574" s="1">
        <f>Atask.AtsOp!A6096</f>
        <v>42465</v>
      </c>
      <c r="B6574" t="str">
        <f>Atask.AtsOp!E6096</f>
        <v>3020-7017</v>
      </c>
      <c r="C6574" t="str">
        <f>Atask.AtsOp!H6096</f>
        <v>Degtinė "Sidabrinė", 0,7l 40%</v>
      </c>
      <c r="D6574" t="str">
        <f>Atask.AtsOp!N6096</f>
        <v>But.</v>
      </c>
      <c r="E6574" t="str">
        <f>Atask.AtsOp!I6096</f>
        <v>Pardavimo užsakymas</v>
      </c>
      <c r="F6574">
        <f>Atask.AtsOp!M6096</f>
        <v>-996</v>
      </c>
      <c r="G6574">
        <f>VLOOKUP(B6574,Prekės!$A$2:$E$3000,3,FALSE)</f>
        <v>280</v>
      </c>
      <c r="H6574">
        <f>VLOOKUP(B6574,Prekės!$A$2:$E$3000,4,FALSE)</f>
        <v>0.7</v>
      </c>
      <c r="I6574">
        <f>VLOOKUP(B6574,Prekės!$A$2:$E$3000,5,FALSE)</f>
        <v>40</v>
      </c>
      <c r="J6574">
        <f t="shared" si="207"/>
        <v>-278.88</v>
      </c>
      <c r="K6574">
        <f t="shared" si="208"/>
        <v>-278.88</v>
      </c>
    </row>
    <row r="6575" spans="1:11">
      <c r="A6575" s="1">
        <f>Atask.AtsOp!A6097</f>
        <v>42468</v>
      </c>
      <c r="B6575" t="str">
        <f>Atask.AtsOp!E6097</f>
        <v>3020-7023</v>
      </c>
      <c r="C6575" t="str">
        <f>Atask.AtsOp!H6097</f>
        <v>Degtinė "Švogerių", 0,2l 40%</v>
      </c>
      <c r="D6575" t="str">
        <f>Atask.AtsOp!N6097</f>
        <v>But.</v>
      </c>
      <c r="E6575" t="str">
        <f>Atask.AtsOp!I6097</f>
        <v>Pardavimo užsakymas</v>
      </c>
      <c r="F6575">
        <f>Atask.AtsOp!M6097</f>
        <v>-12480</v>
      </c>
      <c r="G6575">
        <f>VLOOKUP(B6575,Prekės!$A$2:$E$3000,3,FALSE)</f>
        <v>280</v>
      </c>
      <c r="H6575">
        <f>VLOOKUP(B6575,Prekės!$A$2:$E$3000,4,FALSE)</f>
        <v>0.2</v>
      </c>
      <c r="I6575">
        <f>VLOOKUP(B6575,Prekės!$A$2:$E$3000,5,FALSE)</f>
        <v>40</v>
      </c>
      <c r="J6575">
        <f t="shared" si="207"/>
        <v>-998.40000000000009</v>
      </c>
      <c r="K6575">
        <f t="shared" si="208"/>
        <v>-998.40000000000009</v>
      </c>
    </row>
    <row r="6576" spans="1:11">
      <c r="A6576" s="1">
        <f>Atask.AtsOp!A6098</f>
        <v>42472</v>
      </c>
      <c r="B6576" t="str">
        <f>Atask.AtsOp!E6098</f>
        <v>3020-7023</v>
      </c>
      <c r="C6576" t="str">
        <f>Atask.AtsOp!H6098</f>
        <v>Degtinė "Švogerių", 0,2l 40%</v>
      </c>
      <c r="D6576" t="str">
        <f>Atask.AtsOp!N6098</f>
        <v>But.</v>
      </c>
      <c r="E6576" t="str">
        <f>Atask.AtsOp!I6098</f>
        <v>Perkelti</v>
      </c>
      <c r="F6576">
        <f>Atask.AtsOp!M6098</f>
        <v>-8</v>
      </c>
      <c r="G6576">
        <f>VLOOKUP(B6576,Prekės!$A$2:$E$3000,3,FALSE)</f>
        <v>280</v>
      </c>
      <c r="H6576">
        <f>VLOOKUP(B6576,Prekės!$A$2:$E$3000,4,FALSE)</f>
        <v>0.2</v>
      </c>
      <c r="I6576">
        <f>VLOOKUP(B6576,Prekės!$A$2:$E$3000,5,FALSE)</f>
        <v>40</v>
      </c>
      <c r="J6576">
        <f t="shared" si="207"/>
        <v>-0.64000000000000012</v>
      </c>
      <c r="K6576">
        <f t="shared" si="208"/>
        <v>-0.64000000000000012</v>
      </c>
    </row>
    <row r="6577" spans="1:11">
      <c r="A6577" s="1">
        <f>Atask.AtsOp!A6099</f>
        <v>42472</v>
      </c>
      <c r="B6577" t="str">
        <f>Atask.AtsOp!E6099</f>
        <v>3020-7023</v>
      </c>
      <c r="C6577" t="str">
        <f>Atask.AtsOp!H6099</f>
        <v>Degtinė "Švogerių", 0,2l 40%</v>
      </c>
      <c r="D6577" t="str">
        <f>Atask.AtsOp!N6099</f>
        <v>But.</v>
      </c>
      <c r="E6577" t="str">
        <f>Atask.AtsOp!I6099</f>
        <v>Perkelti</v>
      </c>
      <c r="F6577">
        <f>Atask.AtsOp!M6099</f>
        <v>39440</v>
      </c>
      <c r="G6577">
        <f>VLOOKUP(B6577,Prekės!$A$2:$E$3000,3,FALSE)</f>
        <v>280</v>
      </c>
      <c r="H6577">
        <f>VLOOKUP(B6577,Prekės!$A$2:$E$3000,4,FALSE)</f>
        <v>0.2</v>
      </c>
      <c r="I6577">
        <f>VLOOKUP(B6577,Prekės!$A$2:$E$3000,5,FALSE)</f>
        <v>40</v>
      </c>
      <c r="J6577">
        <f t="shared" si="207"/>
        <v>3155.2000000000003</v>
      </c>
      <c r="K6577">
        <f t="shared" si="208"/>
        <v>3155.2000000000003</v>
      </c>
    </row>
    <row r="6578" spans="1:11">
      <c r="A6578" s="1">
        <f>Atask.AtsOp!A6100</f>
        <v>42475</v>
      </c>
      <c r="B6578" t="str">
        <f>Atask.AtsOp!E6100</f>
        <v>3020-7023</v>
      </c>
      <c r="C6578" t="str">
        <f>Atask.AtsOp!H6100</f>
        <v>Degtinė "Švogerių", 0,2l 40%</v>
      </c>
      <c r="D6578" t="str">
        <f>Atask.AtsOp!N6100</f>
        <v>But.</v>
      </c>
      <c r="E6578" t="str">
        <f>Atask.AtsOp!I6100</f>
        <v>Pardavimo užsakymas</v>
      </c>
      <c r="F6578">
        <f>Atask.AtsOp!M6100</f>
        <v>-4680</v>
      </c>
      <c r="G6578">
        <f>VLOOKUP(B6578,Prekės!$A$2:$E$3000,3,FALSE)</f>
        <v>280</v>
      </c>
      <c r="H6578">
        <f>VLOOKUP(B6578,Prekės!$A$2:$E$3000,4,FALSE)</f>
        <v>0.2</v>
      </c>
      <c r="I6578">
        <f>VLOOKUP(B6578,Prekės!$A$2:$E$3000,5,FALSE)</f>
        <v>40</v>
      </c>
      <c r="J6578">
        <f t="shared" si="207"/>
        <v>-374.40000000000003</v>
      </c>
      <c r="K6578">
        <f t="shared" si="208"/>
        <v>-374.40000000000003</v>
      </c>
    </row>
    <row r="6579" spans="1:11">
      <c r="A6579" s="1">
        <f>Atask.AtsOp!A6101</f>
        <v>42482</v>
      </c>
      <c r="B6579" t="str">
        <f>Atask.AtsOp!E6101</f>
        <v>3020-7023</v>
      </c>
      <c r="C6579" t="str">
        <f>Atask.AtsOp!H6101</f>
        <v>Degtinė "Švogerių", 0,2l 40%</v>
      </c>
      <c r="D6579" t="str">
        <f>Atask.AtsOp!N6101</f>
        <v>But.</v>
      </c>
      <c r="E6579" t="str">
        <f>Atask.AtsOp!I6101</f>
        <v>Pardavimo užsakymas</v>
      </c>
      <c r="F6579">
        <f>Atask.AtsOp!M6101</f>
        <v>-8038</v>
      </c>
      <c r="G6579">
        <f>VLOOKUP(B6579,Prekės!$A$2:$E$3000,3,FALSE)</f>
        <v>280</v>
      </c>
      <c r="H6579">
        <f>VLOOKUP(B6579,Prekės!$A$2:$E$3000,4,FALSE)</f>
        <v>0.2</v>
      </c>
      <c r="I6579">
        <f>VLOOKUP(B6579,Prekės!$A$2:$E$3000,5,FALSE)</f>
        <v>40</v>
      </c>
      <c r="J6579">
        <f t="shared" si="207"/>
        <v>-643.04000000000008</v>
      </c>
      <c r="K6579">
        <f t="shared" si="208"/>
        <v>-643.04000000000008</v>
      </c>
    </row>
    <row r="6580" spans="1:11">
      <c r="A6580" s="1">
        <f>Atask.AtsOp!A6102</f>
        <v>42482</v>
      </c>
      <c r="B6580" t="str">
        <f>Atask.AtsOp!E6102</f>
        <v>3020-7023</v>
      </c>
      <c r="C6580" t="str">
        <f>Atask.AtsOp!H6102</f>
        <v>Degtinė "Švogerių", 0,2l 40%</v>
      </c>
      <c r="D6580" t="str">
        <f>Atask.AtsOp!N6102</f>
        <v>But.</v>
      </c>
      <c r="E6580" t="str">
        <f>Atask.AtsOp!I6102</f>
        <v>Pardavimo užsakymas</v>
      </c>
      <c r="F6580">
        <f>Atask.AtsOp!M6102</f>
        <v>-1322</v>
      </c>
      <c r="G6580">
        <f>VLOOKUP(B6580,Prekės!$A$2:$E$3000,3,FALSE)</f>
        <v>280</v>
      </c>
      <c r="H6580">
        <f>VLOOKUP(B6580,Prekės!$A$2:$E$3000,4,FALSE)</f>
        <v>0.2</v>
      </c>
      <c r="I6580">
        <f>VLOOKUP(B6580,Prekės!$A$2:$E$3000,5,FALSE)</f>
        <v>40</v>
      </c>
      <c r="J6580">
        <f t="shared" si="207"/>
        <v>-105.76000000000002</v>
      </c>
      <c r="K6580">
        <f t="shared" si="208"/>
        <v>-105.76000000000002</v>
      </c>
    </row>
    <row r="6581" spans="1:11">
      <c r="A6581" s="1">
        <f>Atask.AtsOp!A6103</f>
        <v>42489</v>
      </c>
      <c r="B6581" t="str">
        <f>Atask.AtsOp!E6103</f>
        <v>3020-7023</v>
      </c>
      <c r="C6581" t="str">
        <f>Atask.AtsOp!H6103</f>
        <v>Degtinė "Švogerių", 0,2l 40%</v>
      </c>
      <c r="D6581" t="str">
        <f>Atask.AtsOp!N6103</f>
        <v>But.</v>
      </c>
      <c r="E6581" t="str">
        <f>Atask.AtsOp!I6103</f>
        <v>Pardavimo užsakymas</v>
      </c>
      <c r="F6581">
        <f>Atask.AtsOp!M6103</f>
        <v>-14040</v>
      </c>
      <c r="G6581">
        <f>VLOOKUP(B6581,Prekės!$A$2:$E$3000,3,FALSE)</f>
        <v>280</v>
      </c>
      <c r="H6581">
        <f>VLOOKUP(B6581,Prekės!$A$2:$E$3000,4,FALSE)</f>
        <v>0.2</v>
      </c>
      <c r="I6581">
        <f>VLOOKUP(B6581,Prekės!$A$2:$E$3000,5,FALSE)</f>
        <v>40</v>
      </c>
      <c r="J6581">
        <f t="shared" si="207"/>
        <v>-1123.2</v>
      </c>
      <c r="K6581">
        <f t="shared" si="208"/>
        <v>-1123.2</v>
      </c>
    </row>
    <row r="6582" spans="1:11">
      <c r="A6582" s="1">
        <f>Atask.AtsOp!A6104</f>
        <v>42490</v>
      </c>
      <c r="B6582" t="str">
        <f>Atask.AtsOp!E6104</f>
        <v>3020-7023</v>
      </c>
      <c r="C6582" t="str">
        <f>Atask.AtsOp!H6104</f>
        <v>Degtinė "Švogerių", 0,2l 40%</v>
      </c>
      <c r="D6582" t="str">
        <f>Atask.AtsOp!N6104</f>
        <v>But.</v>
      </c>
      <c r="E6582" t="str">
        <f>Atask.AtsOp!I6104</f>
        <v>Perkelti</v>
      </c>
      <c r="F6582">
        <f>Atask.AtsOp!M6104</f>
        <v>-4</v>
      </c>
      <c r="G6582">
        <f>VLOOKUP(B6582,Prekės!$A$2:$E$3000,3,FALSE)</f>
        <v>280</v>
      </c>
      <c r="H6582">
        <f>VLOOKUP(B6582,Prekės!$A$2:$E$3000,4,FALSE)</f>
        <v>0.2</v>
      </c>
      <c r="I6582">
        <f>VLOOKUP(B6582,Prekės!$A$2:$E$3000,5,FALSE)</f>
        <v>40</v>
      </c>
      <c r="J6582">
        <f t="shared" si="207"/>
        <v>-0.32000000000000006</v>
      </c>
      <c r="K6582">
        <f t="shared" si="208"/>
        <v>-0.32000000000000006</v>
      </c>
    </row>
    <row r="6583" spans="1:11">
      <c r="A6583" s="1">
        <f>Atask.AtsOp!A6105</f>
        <v>42490</v>
      </c>
      <c r="B6583" t="str">
        <f>Atask.AtsOp!E6105</f>
        <v>3020-7023</v>
      </c>
      <c r="C6583" t="str">
        <f>Atask.AtsOp!H6105</f>
        <v>Degtinė "Švogerių", 0,2l 40%</v>
      </c>
      <c r="D6583" t="str">
        <f>Atask.AtsOp!N6105</f>
        <v>But.</v>
      </c>
      <c r="E6583" t="str">
        <f>Atask.AtsOp!I6105</f>
        <v>Perkelti</v>
      </c>
      <c r="F6583">
        <f>Atask.AtsOp!M6105</f>
        <v>-2</v>
      </c>
      <c r="G6583">
        <f>VLOOKUP(B6583,Prekės!$A$2:$E$3000,3,FALSE)</f>
        <v>280</v>
      </c>
      <c r="H6583">
        <f>VLOOKUP(B6583,Prekės!$A$2:$E$3000,4,FALSE)</f>
        <v>0.2</v>
      </c>
      <c r="I6583">
        <f>VLOOKUP(B6583,Prekės!$A$2:$E$3000,5,FALSE)</f>
        <v>40</v>
      </c>
      <c r="J6583">
        <f t="shared" si="207"/>
        <v>-0.16000000000000003</v>
      </c>
      <c r="K6583">
        <f t="shared" si="208"/>
        <v>-0.16000000000000003</v>
      </c>
    </row>
    <row r="6584" spans="1:11">
      <c r="A6584" s="1" t="e">
        <f>Atask.AtsOp!#REF!</f>
        <v>#REF!</v>
      </c>
      <c r="B6584" t="e">
        <f>Atask.AtsOp!#REF!</f>
        <v>#REF!</v>
      </c>
      <c r="C6584" t="e">
        <f>Atask.AtsOp!#REF!</f>
        <v>#REF!</v>
      </c>
      <c r="D6584" t="e">
        <f>Atask.AtsOp!#REF!</f>
        <v>#REF!</v>
      </c>
      <c r="E6584" t="e">
        <f>Atask.AtsOp!#REF!</f>
        <v>#REF!</v>
      </c>
      <c r="F6584" t="e">
        <f>Atask.AtsOp!#REF!</f>
        <v>#REF!</v>
      </c>
      <c r="G6584" t="e">
        <f>VLOOKUP(B6584,Prekės!$A$2:$E$3000,3,FALSE)</f>
        <v>#REF!</v>
      </c>
      <c r="H6584" t="e">
        <f>VLOOKUP(B6584,Prekės!$A$2:$E$3000,4,FALSE)</f>
        <v>#REF!</v>
      </c>
      <c r="I6584" t="e">
        <f>VLOOKUP(B6584,Prekės!$A$2:$E$3000,5,FALSE)</f>
        <v>#REF!</v>
      </c>
      <c r="J6584" t="e">
        <f t="shared" si="207"/>
        <v>#REF!</v>
      </c>
      <c r="K6584" t="e">
        <f t="shared" si="208"/>
        <v>#REF!</v>
      </c>
    </row>
    <row r="6585" spans="1:11">
      <c r="A6585" s="1">
        <f>Atask.AtsOp!A6106</f>
        <v>42461</v>
      </c>
      <c r="B6585" t="str">
        <f>Atask.AtsOp!E6106</f>
        <v>3020-7023</v>
      </c>
      <c r="C6585" t="str">
        <f>Atask.AtsOp!H6106</f>
        <v>Degtinė "Švogerių", 0,2l 40%</v>
      </c>
      <c r="D6585" t="str">
        <f>Atask.AtsOp!N6106</f>
        <v>But.</v>
      </c>
      <c r="E6585" t="str">
        <f>Atask.AtsOp!I6106</f>
        <v>Pardavimo užsakymas</v>
      </c>
      <c r="F6585">
        <f>Atask.AtsOp!M6106</f>
        <v>-4680</v>
      </c>
      <c r="G6585">
        <f>VLOOKUP(B6585,Prekės!$A$2:$E$3000,3,FALSE)</f>
        <v>280</v>
      </c>
      <c r="H6585">
        <f>VLOOKUP(B6585,Prekės!$A$2:$E$3000,4,FALSE)</f>
        <v>0.2</v>
      </c>
      <c r="I6585">
        <f>VLOOKUP(B6585,Prekės!$A$2:$E$3000,5,FALSE)</f>
        <v>40</v>
      </c>
      <c r="J6585">
        <f t="shared" si="207"/>
        <v>-374.40000000000003</v>
      </c>
      <c r="K6585">
        <f t="shared" si="208"/>
        <v>-374.40000000000003</v>
      </c>
    </row>
    <row r="6586" spans="1:11">
      <c r="A6586" s="1">
        <f>Atask.AtsOp!A6107</f>
        <v>42481</v>
      </c>
      <c r="B6586" t="str">
        <f>Atask.AtsOp!E6107</f>
        <v>3020-7023</v>
      </c>
      <c r="C6586" t="str">
        <f>Atask.AtsOp!H6107</f>
        <v>Degtinė "Švogerių", 0,2l 40%</v>
      </c>
      <c r="D6586" t="str">
        <f>Atask.AtsOp!N6107</f>
        <v>But.</v>
      </c>
      <c r="E6586" t="str">
        <f>Atask.AtsOp!I6107</f>
        <v>Gamyba</v>
      </c>
      <c r="F6586">
        <f>Atask.AtsOp!M6107</f>
        <v>37735</v>
      </c>
      <c r="G6586">
        <f>VLOOKUP(B6586,Prekės!$A$2:$E$3000,3,FALSE)</f>
        <v>280</v>
      </c>
      <c r="H6586">
        <f>VLOOKUP(B6586,Prekės!$A$2:$E$3000,4,FALSE)</f>
        <v>0.2</v>
      </c>
      <c r="I6586">
        <f>VLOOKUP(B6586,Prekės!$A$2:$E$3000,5,FALSE)</f>
        <v>40</v>
      </c>
      <c r="J6586">
        <f t="shared" si="207"/>
        <v>3018.8</v>
      </c>
      <c r="K6586">
        <f t="shared" si="208"/>
        <v>3018.8</v>
      </c>
    </row>
    <row r="6587" spans="1:11">
      <c r="A6587" s="1">
        <f>Atask.AtsOp!A6108</f>
        <v>42481</v>
      </c>
      <c r="B6587" t="str">
        <f>Atask.AtsOp!E6108</f>
        <v>3020-7023</v>
      </c>
      <c r="C6587" t="str">
        <f>Atask.AtsOp!H6108</f>
        <v>Degtinė "Švogerių", 0,2l 40%</v>
      </c>
      <c r="D6587" t="str">
        <f>Atask.AtsOp!N6108</f>
        <v>But.</v>
      </c>
      <c r="E6587" t="str">
        <f>Atask.AtsOp!I6108</f>
        <v>Perkelti</v>
      </c>
      <c r="F6587">
        <f>Atask.AtsOp!M6108</f>
        <v>-7</v>
      </c>
      <c r="G6587">
        <f>VLOOKUP(B6587,Prekės!$A$2:$E$3000,3,FALSE)</f>
        <v>280</v>
      </c>
      <c r="H6587">
        <f>VLOOKUP(B6587,Prekės!$A$2:$E$3000,4,FALSE)</f>
        <v>0.2</v>
      </c>
      <c r="I6587">
        <f>VLOOKUP(B6587,Prekės!$A$2:$E$3000,5,FALSE)</f>
        <v>40</v>
      </c>
      <c r="J6587">
        <f t="shared" si="207"/>
        <v>-0.56000000000000005</v>
      </c>
      <c r="K6587">
        <f t="shared" si="208"/>
        <v>-0.56000000000000005</v>
      </c>
    </row>
    <row r="6588" spans="1:11">
      <c r="A6588" s="1">
        <f>Atask.AtsOp!A6109</f>
        <v>42472</v>
      </c>
      <c r="B6588" t="str">
        <f>Atask.AtsOp!E6109</f>
        <v>3020-7023</v>
      </c>
      <c r="C6588" t="str">
        <f>Atask.AtsOp!H6109</f>
        <v>Degtinė "Švogerių", 0,2l 40%</v>
      </c>
      <c r="D6588" t="str">
        <f>Atask.AtsOp!N6109</f>
        <v>But.</v>
      </c>
      <c r="E6588" t="str">
        <f>Atask.AtsOp!I6109</f>
        <v>Perkelti</v>
      </c>
      <c r="F6588">
        <f>Atask.AtsOp!M6109</f>
        <v>-39440</v>
      </c>
      <c r="G6588">
        <f>VLOOKUP(B6588,Prekės!$A$2:$E$3000,3,FALSE)</f>
        <v>280</v>
      </c>
      <c r="H6588">
        <f>VLOOKUP(B6588,Prekės!$A$2:$E$3000,4,FALSE)</f>
        <v>0.2</v>
      </c>
      <c r="I6588">
        <f>VLOOKUP(B6588,Prekės!$A$2:$E$3000,5,FALSE)</f>
        <v>40</v>
      </c>
      <c r="J6588">
        <f t="shared" si="207"/>
        <v>-3155.2000000000003</v>
      </c>
      <c r="K6588">
        <f t="shared" si="208"/>
        <v>-3155.2000000000003</v>
      </c>
    </row>
    <row r="6589" spans="1:11">
      <c r="A6589" s="1">
        <f>Atask.AtsOp!A6110</f>
        <v>42472</v>
      </c>
      <c r="B6589" t="str">
        <f>Atask.AtsOp!E6110</f>
        <v>3020-7023</v>
      </c>
      <c r="C6589" t="str">
        <f>Atask.AtsOp!H6110</f>
        <v>Degtinė "Švogerių", 0,2l 40%</v>
      </c>
      <c r="D6589" t="str">
        <f>Atask.AtsOp!N6110</f>
        <v>But.</v>
      </c>
      <c r="E6589" t="str">
        <f>Atask.AtsOp!I6110</f>
        <v>Gamyba</v>
      </c>
      <c r="F6589">
        <f>Atask.AtsOp!M6110</f>
        <v>39447</v>
      </c>
      <c r="G6589">
        <f>VLOOKUP(B6589,Prekės!$A$2:$E$3000,3,FALSE)</f>
        <v>280</v>
      </c>
      <c r="H6589">
        <f>VLOOKUP(B6589,Prekės!$A$2:$E$3000,4,FALSE)</f>
        <v>0.2</v>
      </c>
      <c r="I6589">
        <f>VLOOKUP(B6589,Prekės!$A$2:$E$3000,5,FALSE)</f>
        <v>40</v>
      </c>
      <c r="J6589">
        <f t="shared" si="207"/>
        <v>3155.76</v>
      </c>
      <c r="K6589">
        <f t="shared" si="208"/>
        <v>3155.76</v>
      </c>
    </row>
    <row r="6590" spans="1:11">
      <c r="A6590" s="1">
        <f>Atask.AtsOp!A6111</f>
        <v>42472</v>
      </c>
      <c r="B6590" t="str">
        <f>Atask.AtsOp!E6111</f>
        <v>3020-7023</v>
      </c>
      <c r="C6590" t="str">
        <f>Atask.AtsOp!H6111</f>
        <v>Degtinė "Švogerių", 0,2l 40%</v>
      </c>
      <c r="D6590" t="str">
        <f>Atask.AtsOp!N6111</f>
        <v>But.</v>
      </c>
      <c r="E6590" t="str">
        <f>Atask.AtsOp!I6111</f>
        <v>Perkelti</v>
      </c>
      <c r="F6590">
        <f>Atask.AtsOp!M6111</f>
        <v>-7</v>
      </c>
      <c r="G6590">
        <f>VLOOKUP(B6590,Prekės!$A$2:$E$3000,3,FALSE)</f>
        <v>280</v>
      </c>
      <c r="H6590">
        <f>VLOOKUP(B6590,Prekės!$A$2:$E$3000,4,FALSE)</f>
        <v>0.2</v>
      </c>
      <c r="I6590">
        <f>VLOOKUP(B6590,Prekės!$A$2:$E$3000,5,FALSE)</f>
        <v>40</v>
      </c>
      <c r="J6590">
        <f t="shared" si="207"/>
        <v>-0.56000000000000005</v>
      </c>
      <c r="K6590">
        <f t="shared" si="208"/>
        <v>-0.56000000000000005</v>
      </c>
    </row>
    <row r="6591" spans="1:11">
      <c r="A6591" s="1">
        <f>Atask.AtsOp!A6112</f>
        <v>42472</v>
      </c>
      <c r="B6591" t="str">
        <f>Atask.AtsOp!E6112</f>
        <v>3020-7023</v>
      </c>
      <c r="C6591" t="str">
        <f>Atask.AtsOp!H6112</f>
        <v>Degtinė "Švogerių", 0,2l 40%</v>
      </c>
      <c r="D6591" t="str">
        <f>Atask.AtsOp!N6112</f>
        <v>But.</v>
      </c>
      <c r="E6591" t="str">
        <f>Atask.AtsOp!I6112</f>
        <v>Perkelti</v>
      </c>
      <c r="F6591">
        <f>Atask.AtsOp!M6112</f>
        <v>8</v>
      </c>
      <c r="G6591">
        <f>VLOOKUP(B6591,Prekės!$A$2:$E$3000,3,FALSE)</f>
        <v>280</v>
      </c>
      <c r="H6591">
        <f>VLOOKUP(B6591,Prekės!$A$2:$E$3000,4,FALSE)</f>
        <v>0.2</v>
      </c>
      <c r="I6591">
        <f>VLOOKUP(B6591,Prekės!$A$2:$E$3000,5,FALSE)</f>
        <v>40</v>
      </c>
      <c r="J6591">
        <f t="shared" si="207"/>
        <v>0.64000000000000012</v>
      </c>
      <c r="K6591">
        <f t="shared" si="208"/>
        <v>0.64000000000000012</v>
      </c>
    </row>
    <row r="6592" spans="1:11">
      <c r="A6592" s="1">
        <f>Atask.AtsOp!A6113</f>
        <v>42490</v>
      </c>
      <c r="B6592" t="str">
        <f>Atask.AtsOp!E6113</f>
        <v>3020-7023</v>
      </c>
      <c r="C6592" t="str">
        <f>Atask.AtsOp!H6113</f>
        <v>Degtinė "Švogerių", 0,2l 40%</v>
      </c>
      <c r="D6592" t="str">
        <f>Atask.AtsOp!N6113</f>
        <v>But.</v>
      </c>
      <c r="E6592" t="str">
        <f>Atask.AtsOp!I6113</f>
        <v>Perkelti</v>
      </c>
      <c r="F6592">
        <f>Atask.AtsOp!M6113</f>
        <v>2</v>
      </c>
      <c r="G6592">
        <f>VLOOKUP(B6592,Prekės!$A$2:$E$3000,3,FALSE)</f>
        <v>280</v>
      </c>
      <c r="H6592">
        <f>VLOOKUP(B6592,Prekės!$A$2:$E$3000,4,FALSE)</f>
        <v>0.2</v>
      </c>
      <c r="I6592">
        <f>VLOOKUP(B6592,Prekės!$A$2:$E$3000,5,FALSE)</f>
        <v>40</v>
      </c>
      <c r="J6592">
        <f t="shared" si="207"/>
        <v>0.16000000000000003</v>
      </c>
      <c r="K6592">
        <f t="shared" si="208"/>
        <v>0.16000000000000003</v>
      </c>
    </row>
    <row r="6593" spans="1:11">
      <c r="A6593" s="1">
        <f>Atask.AtsOp!A6114</f>
        <v>42490</v>
      </c>
      <c r="B6593" t="str">
        <f>Atask.AtsOp!E6114</f>
        <v>3020-7023</v>
      </c>
      <c r="C6593" t="str">
        <f>Atask.AtsOp!H6114</f>
        <v>Degtinė "Švogerių", 0,2l 40%</v>
      </c>
      <c r="D6593" t="str">
        <f>Atask.AtsOp!N6114</f>
        <v>But.</v>
      </c>
      <c r="E6593" t="str">
        <f>Atask.AtsOp!I6114</f>
        <v>Perkelti</v>
      </c>
      <c r="F6593">
        <f>Atask.AtsOp!M6114</f>
        <v>4</v>
      </c>
      <c r="G6593">
        <f>VLOOKUP(B6593,Prekės!$A$2:$E$3000,3,FALSE)</f>
        <v>280</v>
      </c>
      <c r="H6593">
        <f>VLOOKUP(B6593,Prekės!$A$2:$E$3000,4,FALSE)</f>
        <v>0.2</v>
      </c>
      <c r="I6593">
        <f>VLOOKUP(B6593,Prekės!$A$2:$E$3000,5,FALSE)</f>
        <v>40</v>
      </c>
      <c r="J6593">
        <f t="shared" si="207"/>
        <v>0.32000000000000006</v>
      </c>
      <c r="K6593">
        <f t="shared" si="208"/>
        <v>0.32000000000000006</v>
      </c>
    </row>
    <row r="6594" spans="1:11">
      <c r="A6594" s="1">
        <f>Atask.AtsOp!A6115</f>
        <v>42490</v>
      </c>
      <c r="B6594" t="str">
        <f>Atask.AtsOp!E6115</f>
        <v>3020-7023</v>
      </c>
      <c r="C6594" t="str">
        <f>Atask.AtsOp!H6115</f>
        <v>Degtinė "Švogerių", 0,2l 40%</v>
      </c>
      <c r="D6594" t="str">
        <f>Atask.AtsOp!N6115</f>
        <v>But.</v>
      </c>
      <c r="E6594" t="str">
        <f>Atask.AtsOp!I6115</f>
        <v>Pardavimo užsakymas</v>
      </c>
      <c r="F6594">
        <f>Atask.AtsOp!M6115</f>
        <v>-4</v>
      </c>
      <c r="G6594">
        <f>VLOOKUP(B6594,Prekės!$A$2:$E$3000,3,FALSE)</f>
        <v>280</v>
      </c>
      <c r="H6594">
        <f>VLOOKUP(B6594,Prekės!$A$2:$E$3000,4,FALSE)</f>
        <v>0.2</v>
      </c>
      <c r="I6594">
        <f>VLOOKUP(B6594,Prekės!$A$2:$E$3000,5,FALSE)</f>
        <v>40</v>
      </c>
      <c r="J6594">
        <f t="shared" si="207"/>
        <v>-0.32000000000000006</v>
      </c>
      <c r="K6594">
        <f t="shared" si="208"/>
        <v>-0.32000000000000006</v>
      </c>
    </row>
    <row r="6595" spans="1:11">
      <c r="A6595" s="1">
        <f>Atask.AtsOp!A6116</f>
        <v>42490</v>
      </c>
      <c r="B6595" t="str">
        <f>Atask.AtsOp!E6116</f>
        <v>3020-7023</v>
      </c>
      <c r="C6595" t="str">
        <f>Atask.AtsOp!H6116</f>
        <v>Degtinė "Švogerių", 0,2l 40%</v>
      </c>
      <c r="D6595" t="str">
        <f>Atask.AtsOp!N6116</f>
        <v>But.</v>
      </c>
      <c r="E6595" t="str">
        <f>Atask.AtsOp!I6116</f>
        <v>Pardavimo užsakymas</v>
      </c>
      <c r="F6595">
        <f>Atask.AtsOp!M6116</f>
        <v>-2</v>
      </c>
      <c r="G6595">
        <f>VLOOKUP(B6595,Prekės!$A$2:$E$3000,3,FALSE)</f>
        <v>280</v>
      </c>
      <c r="H6595">
        <f>VLOOKUP(B6595,Prekės!$A$2:$E$3000,4,FALSE)</f>
        <v>0.2</v>
      </c>
      <c r="I6595">
        <f>VLOOKUP(B6595,Prekės!$A$2:$E$3000,5,FALSE)</f>
        <v>40</v>
      </c>
      <c r="J6595">
        <f t="shared" si="207"/>
        <v>-0.16000000000000003</v>
      </c>
      <c r="K6595">
        <f t="shared" si="208"/>
        <v>-0.16000000000000003</v>
      </c>
    </row>
    <row r="6596" spans="1:11">
      <c r="A6596" s="1">
        <f>Atask.AtsOp!A6117</f>
        <v>42490</v>
      </c>
      <c r="B6596" t="str">
        <f>Atask.AtsOp!E6117</f>
        <v>3020-7023</v>
      </c>
      <c r="C6596" t="str">
        <f>Atask.AtsOp!H6117</f>
        <v>Degtinė "Švogerių", 0,2l 40%</v>
      </c>
      <c r="D6596" t="str">
        <f>Atask.AtsOp!N6117</f>
        <v>But.</v>
      </c>
      <c r="E6596" t="str">
        <f>Atask.AtsOp!I6117</f>
        <v>Pardavimo užsakymas</v>
      </c>
      <c r="F6596">
        <f>Atask.AtsOp!M6117</f>
        <v>-8</v>
      </c>
      <c r="G6596">
        <f>VLOOKUP(B6596,Prekės!$A$2:$E$3000,3,FALSE)</f>
        <v>280</v>
      </c>
      <c r="H6596">
        <f>VLOOKUP(B6596,Prekės!$A$2:$E$3000,4,FALSE)</f>
        <v>0.2</v>
      </c>
      <c r="I6596">
        <f>VLOOKUP(B6596,Prekės!$A$2:$E$3000,5,FALSE)</f>
        <v>40</v>
      </c>
      <c r="J6596">
        <f t="shared" si="207"/>
        <v>-0.64000000000000012</v>
      </c>
      <c r="K6596">
        <f t="shared" si="208"/>
        <v>-0.64000000000000012</v>
      </c>
    </row>
    <row r="6597" spans="1:11">
      <c r="A6597" s="1">
        <f>Atask.AtsOp!A6118</f>
        <v>42489</v>
      </c>
      <c r="B6597" t="str">
        <f>Atask.AtsOp!E6118</f>
        <v>3020-7023</v>
      </c>
      <c r="C6597" t="str">
        <f>Atask.AtsOp!H6118</f>
        <v>Degtinė "Švogerių", 0,2l 40%</v>
      </c>
      <c r="D6597" t="str">
        <f>Atask.AtsOp!N6118</f>
        <v>But.</v>
      </c>
      <c r="E6597" t="str">
        <f>Atask.AtsOp!I6118</f>
        <v>Pardavimo užsakymas</v>
      </c>
      <c r="F6597">
        <f>Atask.AtsOp!M6118</f>
        <v>-7</v>
      </c>
      <c r="G6597">
        <f>VLOOKUP(B6597,Prekės!$A$2:$E$3000,3,FALSE)</f>
        <v>280</v>
      </c>
      <c r="H6597">
        <f>VLOOKUP(B6597,Prekės!$A$2:$E$3000,4,FALSE)</f>
        <v>0.2</v>
      </c>
      <c r="I6597">
        <f>VLOOKUP(B6597,Prekės!$A$2:$E$3000,5,FALSE)</f>
        <v>40</v>
      </c>
      <c r="J6597">
        <f t="shared" si="207"/>
        <v>-0.56000000000000005</v>
      </c>
      <c r="K6597">
        <f t="shared" si="208"/>
        <v>-0.56000000000000005</v>
      </c>
    </row>
    <row r="6598" spans="1:11">
      <c r="A6598" s="1">
        <f>Atask.AtsOp!A6119</f>
        <v>42489</v>
      </c>
      <c r="B6598" t="str">
        <f>Atask.AtsOp!E6119</f>
        <v>3020-7023</v>
      </c>
      <c r="C6598" t="str">
        <f>Atask.AtsOp!H6119</f>
        <v>Degtinė "Švogerių", 0,2l 40%</v>
      </c>
      <c r="D6598" t="str">
        <f>Atask.AtsOp!N6119</f>
        <v>But.</v>
      </c>
      <c r="E6598" t="str">
        <f>Atask.AtsOp!I6119</f>
        <v>Pardavimo užsakymas</v>
      </c>
      <c r="F6598">
        <f>Atask.AtsOp!M6119</f>
        <v>-7</v>
      </c>
      <c r="G6598">
        <f>VLOOKUP(B6598,Prekės!$A$2:$E$3000,3,FALSE)</f>
        <v>280</v>
      </c>
      <c r="H6598">
        <f>VLOOKUP(B6598,Prekės!$A$2:$E$3000,4,FALSE)</f>
        <v>0.2</v>
      </c>
      <c r="I6598">
        <f>VLOOKUP(B6598,Prekės!$A$2:$E$3000,5,FALSE)</f>
        <v>40</v>
      </c>
      <c r="J6598">
        <f t="shared" si="207"/>
        <v>-0.56000000000000005</v>
      </c>
      <c r="K6598">
        <f t="shared" si="208"/>
        <v>-0.56000000000000005</v>
      </c>
    </row>
    <row r="6599" spans="1:11">
      <c r="A6599" s="1">
        <f>Atask.AtsOp!A6120</f>
        <v>42472</v>
      </c>
      <c r="B6599" t="str">
        <f>Atask.AtsOp!E6120</f>
        <v>3020-7023</v>
      </c>
      <c r="C6599" t="str">
        <f>Atask.AtsOp!H6120</f>
        <v>Degtinė "Švogerių", 0,2l 40%</v>
      </c>
      <c r="D6599" t="str">
        <f>Atask.AtsOp!N6120</f>
        <v>But.</v>
      </c>
      <c r="E6599" t="str">
        <f>Atask.AtsOp!I6120</f>
        <v>Perkelti</v>
      </c>
      <c r="F6599">
        <f>Atask.AtsOp!M6120</f>
        <v>7</v>
      </c>
      <c r="G6599">
        <f>VLOOKUP(B6599,Prekės!$A$2:$E$3000,3,FALSE)</f>
        <v>280</v>
      </c>
      <c r="H6599">
        <f>VLOOKUP(B6599,Prekės!$A$2:$E$3000,4,FALSE)</f>
        <v>0.2</v>
      </c>
      <c r="I6599">
        <f>VLOOKUP(B6599,Prekės!$A$2:$E$3000,5,FALSE)</f>
        <v>40</v>
      </c>
      <c r="J6599">
        <f t="shared" si="207"/>
        <v>0.56000000000000005</v>
      </c>
      <c r="K6599">
        <f t="shared" si="208"/>
        <v>0.56000000000000005</v>
      </c>
    </row>
    <row r="6600" spans="1:11">
      <c r="A6600" s="1">
        <f>Atask.AtsOp!A6121</f>
        <v>42481</v>
      </c>
      <c r="B6600" t="str">
        <f>Atask.AtsOp!E6121</f>
        <v>3020-7023</v>
      </c>
      <c r="C6600" t="str">
        <f>Atask.AtsOp!H6121</f>
        <v>Degtinė "Švogerių", 0,2l 40%</v>
      </c>
      <c r="D6600" t="str">
        <f>Atask.AtsOp!N6121</f>
        <v>But.</v>
      </c>
      <c r="E6600" t="str">
        <f>Atask.AtsOp!I6121</f>
        <v>Perkelti</v>
      </c>
      <c r="F6600">
        <f>Atask.AtsOp!M6121</f>
        <v>7</v>
      </c>
      <c r="G6600">
        <f>VLOOKUP(B6600,Prekės!$A$2:$E$3000,3,FALSE)</f>
        <v>280</v>
      </c>
      <c r="H6600">
        <f>VLOOKUP(B6600,Prekės!$A$2:$E$3000,4,FALSE)</f>
        <v>0.2</v>
      </c>
      <c r="I6600">
        <f>VLOOKUP(B6600,Prekės!$A$2:$E$3000,5,FALSE)</f>
        <v>40</v>
      </c>
      <c r="J6600">
        <f t="shared" si="207"/>
        <v>0.56000000000000005</v>
      </c>
      <c r="K6600">
        <f t="shared" si="208"/>
        <v>0.56000000000000005</v>
      </c>
    </row>
    <row r="6601" spans="1:11">
      <c r="A6601" s="1">
        <f>Atask.AtsOp!A6122</f>
        <v>42475</v>
      </c>
      <c r="B6601" t="str">
        <f>Atask.AtsOp!E6122</f>
        <v>3020-7027</v>
      </c>
      <c r="C6601" t="str">
        <f>Atask.AtsOp!H6122</f>
        <v>Degtinė "Švogerių", 0,7l 40%</v>
      </c>
      <c r="D6601" t="str">
        <f>Atask.AtsOp!N6122</f>
        <v>But.</v>
      </c>
      <c r="E6601" t="str">
        <f>Atask.AtsOp!I6122</f>
        <v>Pardavimo užsakymas</v>
      </c>
      <c r="F6601">
        <f>Atask.AtsOp!M6122</f>
        <v>-1248</v>
      </c>
      <c r="G6601">
        <f>VLOOKUP(B6601,Prekės!$A$2:$E$3000,3,FALSE)</f>
        <v>280</v>
      </c>
      <c r="H6601">
        <f>VLOOKUP(B6601,Prekės!$A$2:$E$3000,4,FALSE)</f>
        <v>0.7</v>
      </c>
      <c r="I6601">
        <f>VLOOKUP(B6601,Prekės!$A$2:$E$3000,5,FALSE)</f>
        <v>40</v>
      </c>
      <c r="J6601">
        <f t="shared" si="207"/>
        <v>-349.44</v>
      </c>
      <c r="K6601">
        <f t="shared" si="208"/>
        <v>-349.44</v>
      </c>
    </row>
    <row r="6602" spans="1:11">
      <c r="A6602" s="1">
        <f>Atask.AtsOp!A6123</f>
        <v>42468</v>
      </c>
      <c r="B6602" t="str">
        <f>Atask.AtsOp!E6123</f>
        <v>3020-7027</v>
      </c>
      <c r="C6602" t="str">
        <f>Atask.AtsOp!H6123</f>
        <v>Degtinė "Švogerių", 0,7l 40%</v>
      </c>
      <c r="D6602" t="str">
        <f>Atask.AtsOp!N6123</f>
        <v>But.</v>
      </c>
      <c r="E6602" t="str">
        <f>Atask.AtsOp!I6123</f>
        <v>Pardavimo užsakymas</v>
      </c>
      <c r="F6602">
        <f>Atask.AtsOp!M6123</f>
        <v>-1248</v>
      </c>
      <c r="G6602">
        <f>VLOOKUP(B6602,Prekės!$A$2:$E$3000,3,FALSE)</f>
        <v>280</v>
      </c>
      <c r="H6602">
        <f>VLOOKUP(B6602,Prekės!$A$2:$E$3000,4,FALSE)</f>
        <v>0.7</v>
      </c>
      <c r="I6602">
        <f>VLOOKUP(B6602,Prekės!$A$2:$E$3000,5,FALSE)</f>
        <v>40</v>
      </c>
      <c r="J6602">
        <f t="shared" si="207"/>
        <v>-349.44</v>
      </c>
      <c r="K6602">
        <f t="shared" si="208"/>
        <v>-349.44</v>
      </c>
    </row>
    <row r="6603" spans="1:11">
      <c r="A6603" s="1">
        <f>Atask.AtsOp!A6124</f>
        <v>42489</v>
      </c>
      <c r="B6603" t="str">
        <f>Atask.AtsOp!E6124</f>
        <v>3020-7027</v>
      </c>
      <c r="C6603" t="str">
        <f>Atask.AtsOp!H6124</f>
        <v>Degtinė "Švogerių", 0,7l 40%</v>
      </c>
      <c r="D6603" t="str">
        <f>Atask.AtsOp!N6124</f>
        <v>But.</v>
      </c>
      <c r="E6603" t="str">
        <f>Atask.AtsOp!I6124</f>
        <v>Pardavimo užsakymas</v>
      </c>
      <c r="F6603">
        <f>Atask.AtsOp!M6124</f>
        <v>-642</v>
      </c>
      <c r="G6603">
        <f>VLOOKUP(B6603,Prekės!$A$2:$E$3000,3,FALSE)</f>
        <v>280</v>
      </c>
      <c r="H6603">
        <f>VLOOKUP(B6603,Prekės!$A$2:$E$3000,4,FALSE)</f>
        <v>0.7</v>
      </c>
      <c r="I6603">
        <f>VLOOKUP(B6603,Prekės!$A$2:$E$3000,5,FALSE)</f>
        <v>40</v>
      </c>
      <c r="J6603">
        <f t="shared" si="207"/>
        <v>-179.76</v>
      </c>
      <c r="K6603">
        <f t="shared" si="208"/>
        <v>-179.76</v>
      </c>
    </row>
    <row r="6604" spans="1:11">
      <c r="A6604" s="1">
        <f>Atask.AtsOp!A6125</f>
        <v>42489</v>
      </c>
      <c r="B6604" t="str">
        <f>Atask.AtsOp!E6125</f>
        <v>3020-7027</v>
      </c>
      <c r="C6604" t="str">
        <f>Atask.AtsOp!H6125</f>
        <v>Degtinė "Švogerių", 0,7l 40%</v>
      </c>
      <c r="D6604" t="str">
        <f>Atask.AtsOp!N6125</f>
        <v>But.</v>
      </c>
      <c r="E6604" t="str">
        <f>Atask.AtsOp!I6125</f>
        <v>Pardavimo užsakymas</v>
      </c>
      <c r="F6604">
        <f>Atask.AtsOp!M6125</f>
        <v>-606</v>
      </c>
      <c r="G6604">
        <f>VLOOKUP(B6604,Prekės!$A$2:$E$3000,3,FALSE)</f>
        <v>280</v>
      </c>
      <c r="H6604">
        <f>VLOOKUP(B6604,Prekės!$A$2:$E$3000,4,FALSE)</f>
        <v>0.7</v>
      </c>
      <c r="I6604">
        <f>VLOOKUP(B6604,Prekės!$A$2:$E$3000,5,FALSE)</f>
        <v>40</v>
      </c>
      <c r="J6604">
        <f t="shared" si="207"/>
        <v>-169.68</v>
      </c>
      <c r="K6604">
        <f t="shared" si="208"/>
        <v>-169.68</v>
      </c>
    </row>
    <row r="6605" spans="1:11">
      <c r="A6605" s="1">
        <f>Atask.AtsOp!A6126</f>
        <v>42482</v>
      </c>
      <c r="B6605" t="str">
        <f>Atask.AtsOp!E6126</f>
        <v>3020-7027</v>
      </c>
      <c r="C6605" t="str">
        <f>Atask.AtsOp!H6126</f>
        <v>Degtinė "Švogerių", 0,7l 40%</v>
      </c>
      <c r="D6605" t="str">
        <f>Atask.AtsOp!N6126</f>
        <v>But.</v>
      </c>
      <c r="E6605" t="str">
        <f>Atask.AtsOp!I6126</f>
        <v>Pardavimo užsakymas</v>
      </c>
      <c r="F6605">
        <f>Atask.AtsOp!M6126</f>
        <v>-624</v>
      </c>
      <c r="G6605">
        <f>VLOOKUP(B6605,Prekės!$A$2:$E$3000,3,FALSE)</f>
        <v>280</v>
      </c>
      <c r="H6605">
        <f>VLOOKUP(B6605,Prekės!$A$2:$E$3000,4,FALSE)</f>
        <v>0.7</v>
      </c>
      <c r="I6605">
        <f>VLOOKUP(B6605,Prekės!$A$2:$E$3000,5,FALSE)</f>
        <v>40</v>
      </c>
      <c r="J6605">
        <f t="shared" si="207"/>
        <v>-174.72</v>
      </c>
      <c r="K6605">
        <f t="shared" si="208"/>
        <v>-174.72</v>
      </c>
    </row>
    <row r="6606" spans="1:11">
      <c r="A6606" s="1">
        <f>Atask.AtsOp!A6127</f>
        <v>42485</v>
      </c>
      <c r="B6606" t="str">
        <f>Atask.AtsOp!E6127</f>
        <v>3020-7043</v>
      </c>
      <c r="C6606" t="str">
        <f>Atask.AtsOp!H6127</f>
        <v>Degtinė "Tėviškės", 0,2l 40%</v>
      </c>
      <c r="D6606" t="str">
        <f>Atask.AtsOp!N6127</f>
        <v>But.</v>
      </c>
      <c r="E6606" t="str">
        <f>Atask.AtsOp!I6127</f>
        <v>Pardavimo užsakymas</v>
      </c>
      <c r="F6606">
        <f>Atask.AtsOp!M6127</f>
        <v>-3168</v>
      </c>
      <c r="G6606">
        <f>VLOOKUP(B6606,Prekės!$A$2:$E$3000,3,FALSE)</f>
        <v>280</v>
      </c>
      <c r="H6606">
        <f>VLOOKUP(B6606,Prekės!$A$2:$E$3000,4,FALSE)</f>
        <v>0.2</v>
      </c>
      <c r="I6606">
        <f>VLOOKUP(B6606,Prekės!$A$2:$E$3000,5,FALSE)</f>
        <v>40</v>
      </c>
      <c r="J6606">
        <f t="shared" si="207"/>
        <v>-253.44000000000003</v>
      </c>
      <c r="K6606">
        <f t="shared" si="208"/>
        <v>-253.44000000000003</v>
      </c>
    </row>
    <row r="6607" spans="1:11">
      <c r="A6607" s="1">
        <f>Atask.AtsOp!A6128</f>
        <v>42486</v>
      </c>
      <c r="B6607" t="str">
        <f>Atask.AtsOp!E6128</f>
        <v>3020-7043</v>
      </c>
      <c r="C6607" t="str">
        <f>Atask.AtsOp!H6128</f>
        <v>Degtinė "Tėviškės", 0,2l 40%</v>
      </c>
      <c r="D6607" t="str">
        <f>Atask.AtsOp!N6128</f>
        <v>But.</v>
      </c>
      <c r="E6607" t="str">
        <f>Atask.AtsOp!I6128</f>
        <v>Pardavimo užsakymas</v>
      </c>
      <c r="F6607">
        <f>Atask.AtsOp!M6128</f>
        <v>-1584</v>
      </c>
      <c r="G6607">
        <f>VLOOKUP(B6607,Prekės!$A$2:$E$3000,3,FALSE)</f>
        <v>280</v>
      </c>
      <c r="H6607">
        <f>VLOOKUP(B6607,Prekės!$A$2:$E$3000,4,FALSE)</f>
        <v>0.2</v>
      </c>
      <c r="I6607">
        <f>VLOOKUP(B6607,Prekės!$A$2:$E$3000,5,FALSE)</f>
        <v>40</v>
      </c>
      <c r="J6607">
        <f t="shared" si="207"/>
        <v>-126.72000000000001</v>
      </c>
      <c r="K6607">
        <f t="shared" si="208"/>
        <v>-126.72000000000001</v>
      </c>
    </row>
    <row r="6608" spans="1:11">
      <c r="A6608" s="1">
        <f>Atask.AtsOp!A6129</f>
        <v>42490</v>
      </c>
      <c r="B6608" t="str">
        <f>Atask.AtsOp!E6129</f>
        <v>3020-7043</v>
      </c>
      <c r="C6608" t="str">
        <f>Atask.AtsOp!H6129</f>
        <v>Degtinė "Tėviškės", 0,2l 40%</v>
      </c>
      <c r="D6608" t="str">
        <f>Atask.AtsOp!N6129</f>
        <v>But.</v>
      </c>
      <c r="E6608" t="str">
        <f>Atask.AtsOp!I6129</f>
        <v>Perkelti</v>
      </c>
      <c r="F6608">
        <f>Atask.AtsOp!M6129</f>
        <v>-3</v>
      </c>
      <c r="G6608">
        <f>VLOOKUP(B6608,Prekės!$A$2:$E$3000,3,FALSE)</f>
        <v>280</v>
      </c>
      <c r="H6608">
        <f>VLOOKUP(B6608,Prekės!$A$2:$E$3000,4,FALSE)</f>
        <v>0.2</v>
      </c>
      <c r="I6608">
        <f>VLOOKUP(B6608,Prekės!$A$2:$E$3000,5,FALSE)</f>
        <v>40</v>
      </c>
      <c r="J6608">
        <f t="shared" si="207"/>
        <v>-0.24000000000000005</v>
      </c>
      <c r="K6608">
        <f t="shared" si="208"/>
        <v>-0.24000000000000005</v>
      </c>
    </row>
    <row r="6609" spans="1:11">
      <c r="A6609" s="1">
        <f>Atask.AtsOp!A6130</f>
        <v>42490</v>
      </c>
      <c r="B6609" t="str">
        <f>Atask.AtsOp!E6130</f>
        <v>3020-7043</v>
      </c>
      <c r="C6609" t="str">
        <f>Atask.AtsOp!H6130</f>
        <v>Degtinė "Tėviškės", 0,2l 40%</v>
      </c>
      <c r="D6609" t="str">
        <f>Atask.AtsOp!N6130</f>
        <v>But.</v>
      </c>
      <c r="E6609" t="str">
        <f>Atask.AtsOp!I6130</f>
        <v>Perkelti</v>
      </c>
      <c r="F6609">
        <f>Atask.AtsOp!M6130</f>
        <v>-2</v>
      </c>
      <c r="G6609">
        <f>VLOOKUP(B6609,Prekės!$A$2:$E$3000,3,FALSE)</f>
        <v>280</v>
      </c>
      <c r="H6609">
        <f>VLOOKUP(B6609,Prekės!$A$2:$E$3000,4,FALSE)</f>
        <v>0.2</v>
      </c>
      <c r="I6609">
        <f>VLOOKUP(B6609,Prekės!$A$2:$E$3000,5,FALSE)</f>
        <v>40</v>
      </c>
      <c r="J6609">
        <f t="shared" si="207"/>
        <v>-0.16000000000000003</v>
      </c>
      <c r="K6609">
        <f t="shared" si="208"/>
        <v>-0.16000000000000003</v>
      </c>
    </row>
    <row r="6610" spans="1:11">
      <c r="A6610" s="1">
        <f>Atask.AtsOp!A6131</f>
        <v>42473</v>
      </c>
      <c r="B6610" t="str">
        <f>Atask.AtsOp!E6131</f>
        <v>3020-7043</v>
      </c>
      <c r="C6610" t="str">
        <f>Atask.AtsOp!H6131</f>
        <v>Degtinė "Tėviškės", 0,2l 40%</v>
      </c>
      <c r="D6610" t="str">
        <f>Atask.AtsOp!N6131</f>
        <v>But.</v>
      </c>
      <c r="E6610" t="str">
        <f>Atask.AtsOp!I6131</f>
        <v>Pardavimo užsakymas</v>
      </c>
      <c r="F6610">
        <f>Atask.AtsOp!M6131</f>
        <v>-1584</v>
      </c>
      <c r="G6610">
        <f>VLOOKUP(B6610,Prekės!$A$2:$E$3000,3,FALSE)</f>
        <v>280</v>
      </c>
      <c r="H6610">
        <f>VLOOKUP(B6610,Prekės!$A$2:$E$3000,4,FALSE)</f>
        <v>0.2</v>
      </c>
      <c r="I6610">
        <f>VLOOKUP(B6610,Prekės!$A$2:$E$3000,5,FALSE)</f>
        <v>40</v>
      </c>
      <c r="J6610">
        <f t="shared" si="207"/>
        <v>-126.72000000000001</v>
      </c>
      <c r="K6610">
        <f t="shared" si="208"/>
        <v>-126.72000000000001</v>
      </c>
    </row>
    <row r="6611" spans="1:11">
      <c r="A6611" s="1">
        <f>Atask.AtsOp!A6132</f>
        <v>42475</v>
      </c>
      <c r="B6611" t="str">
        <f>Atask.AtsOp!E6132</f>
        <v>3020-7043</v>
      </c>
      <c r="C6611" t="str">
        <f>Atask.AtsOp!H6132</f>
        <v>Degtinė "Tėviškės", 0,2l 40%</v>
      </c>
      <c r="D6611" t="str">
        <f>Atask.AtsOp!N6132</f>
        <v>But.</v>
      </c>
      <c r="E6611" t="str">
        <f>Atask.AtsOp!I6132</f>
        <v>Pardavimo užsakymas</v>
      </c>
      <c r="F6611">
        <f>Atask.AtsOp!M6132</f>
        <v>-1584</v>
      </c>
      <c r="G6611">
        <f>VLOOKUP(B6611,Prekės!$A$2:$E$3000,3,FALSE)</f>
        <v>280</v>
      </c>
      <c r="H6611">
        <f>VLOOKUP(B6611,Prekės!$A$2:$E$3000,4,FALSE)</f>
        <v>0.2</v>
      </c>
      <c r="I6611">
        <f>VLOOKUP(B6611,Prekės!$A$2:$E$3000,5,FALSE)</f>
        <v>40</v>
      </c>
      <c r="J6611">
        <f t="shared" si="207"/>
        <v>-126.72000000000001</v>
      </c>
      <c r="K6611">
        <f t="shared" si="208"/>
        <v>-126.72000000000001</v>
      </c>
    </row>
    <row r="6612" spans="1:11">
      <c r="A6612" s="1">
        <f>Atask.AtsOp!A6133</f>
        <v>42479</v>
      </c>
      <c r="B6612" t="str">
        <f>Atask.AtsOp!E6133</f>
        <v>3020-7043</v>
      </c>
      <c r="C6612" t="str">
        <f>Atask.AtsOp!H6133</f>
        <v>Degtinė "Tėviškės", 0,2l 40%</v>
      </c>
      <c r="D6612" t="str">
        <f>Atask.AtsOp!N6133</f>
        <v>But.</v>
      </c>
      <c r="E6612" t="str">
        <f>Atask.AtsOp!I6133</f>
        <v>Pardavimo užsakymas</v>
      </c>
      <c r="F6612">
        <f>Atask.AtsOp!M6133</f>
        <v>-1584</v>
      </c>
      <c r="G6612">
        <f>VLOOKUP(B6612,Prekės!$A$2:$E$3000,3,FALSE)</f>
        <v>280</v>
      </c>
      <c r="H6612">
        <f>VLOOKUP(B6612,Prekės!$A$2:$E$3000,4,FALSE)</f>
        <v>0.2</v>
      </c>
      <c r="I6612">
        <f>VLOOKUP(B6612,Prekės!$A$2:$E$3000,5,FALSE)</f>
        <v>40</v>
      </c>
      <c r="J6612">
        <f t="shared" si="207"/>
        <v>-126.72000000000001</v>
      </c>
      <c r="K6612">
        <f t="shared" si="208"/>
        <v>-126.72000000000001</v>
      </c>
    </row>
    <row r="6613" spans="1:11">
      <c r="A6613" s="1">
        <f>Atask.AtsOp!A6134</f>
        <v>42465</v>
      </c>
      <c r="B6613" t="str">
        <f>Atask.AtsOp!E6134</f>
        <v>3020-7043</v>
      </c>
      <c r="C6613" t="str">
        <f>Atask.AtsOp!H6134</f>
        <v>Degtinė "Tėviškės", 0,2l 40%</v>
      </c>
      <c r="D6613" t="str">
        <f>Atask.AtsOp!N6134</f>
        <v>But.</v>
      </c>
      <c r="E6613" t="str">
        <f>Atask.AtsOp!I6134</f>
        <v>Pardavimo užsakymas</v>
      </c>
      <c r="F6613">
        <f>Atask.AtsOp!M6134</f>
        <v>-1584</v>
      </c>
      <c r="G6613">
        <f>VLOOKUP(B6613,Prekės!$A$2:$E$3000,3,FALSE)</f>
        <v>280</v>
      </c>
      <c r="H6613">
        <f>VLOOKUP(B6613,Prekės!$A$2:$E$3000,4,FALSE)</f>
        <v>0.2</v>
      </c>
      <c r="I6613">
        <f>VLOOKUP(B6613,Prekės!$A$2:$E$3000,5,FALSE)</f>
        <v>40</v>
      </c>
      <c r="J6613">
        <f t="shared" si="207"/>
        <v>-126.72000000000001</v>
      </c>
      <c r="K6613">
        <f t="shared" si="208"/>
        <v>-126.72000000000001</v>
      </c>
    </row>
    <row r="6614" spans="1:11">
      <c r="A6614" s="1">
        <f>Atask.AtsOp!A6135</f>
        <v>42465</v>
      </c>
      <c r="B6614" t="str">
        <f>Atask.AtsOp!E6135</f>
        <v>3020-7043</v>
      </c>
      <c r="C6614" t="str">
        <f>Atask.AtsOp!H6135</f>
        <v>Degtinė "Tėviškės", 0,2l 40%</v>
      </c>
      <c r="D6614" t="str">
        <f>Atask.AtsOp!N6135</f>
        <v>But.</v>
      </c>
      <c r="E6614" t="str">
        <f>Atask.AtsOp!I6135</f>
        <v>Perkelti</v>
      </c>
      <c r="F6614">
        <f>Atask.AtsOp!M6135</f>
        <v>39339</v>
      </c>
      <c r="G6614">
        <f>VLOOKUP(B6614,Prekės!$A$2:$E$3000,3,FALSE)</f>
        <v>280</v>
      </c>
      <c r="H6614">
        <f>VLOOKUP(B6614,Prekės!$A$2:$E$3000,4,FALSE)</f>
        <v>0.2</v>
      </c>
      <c r="I6614">
        <f>VLOOKUP(B6614,Prekės!$A$2:$E$3000,5,FALSE)</f>
        <v>40</v>
      </c>
      <c r="J6614">
        <f t="shared" si="207"/>
        <v>3147.1200000000003</v>
      </c>
      <c r="K6614">
        <f t="shared" si="208"/>
        <v>3147.1200000000003</v>
      </c>
    </row>
    <row r="6615" spans="1:11">
      <c r="A6615" s="1">
        <f>Atask.AtsOp!A6136</f>
        <v>42465</v>
      </c>
      <c r="B6615" t="str">
        <f>Atask.AtsOp!E6136</f>
        <v>3020-7043</v>
      </c>
      <c r="C6615" t="str">
        <f>Atask.AtsOp!H6136</f>
        <v>Degtinė "Tėviškės", 0,2l 40%</v>
      </c>
      <c r="D6615" t="str">
        <f>Atask.AtsOp!N6136</f>
        <v>But.</v>
      </c>
      <c r="E6615" t="str">
        <f>Atask.AtsOp!I6136</f>
        <v>Perkelti</v>
      </c>
      <c r="F6615">
        <f>Atask.AtsOp!M6136</f>
        <v>-8</v>
      </c>
      <c r="G6615">
        <f>VLOOKUP(B6615,Prekės!$A$2:$E$3000,3,FALSE)</f>
        <v>280</v>
      </c>
      <c r="H6615">
        <f>VLOOKUP(B6615,Prekės!$A$2:$E$3000,4,FALSE)</f>
        <v>0.2</v>
      </c>
      <c r="I6615">
        <f>VLOOKUP(B6615,Prekės!$A$2:$E$3000,5,FALSE)</f>
        <v>40</v>
      </c>
      <c r="J6615">
        <f t="shared" si="207"/>
        <v>-0.64000000000000012</v>
      </c>
      <c r="K6615">
        <f t="shared" si="208"/>
        <v>-0.64000000000000012</v>
      </c>
    </row>
    <row r="6616" spans="1:11">
      <c r="A6616" s="1">
        <f>Atask.AtsOp!A6137</f>
        <v>42467</v>
      </c>
      <c r="B6616" t="str">
        <f>Atask.AtsOp!E6137</f>
        <v>3020-7043</v>
      </c>
      <c r="C6616" t="str">
        <f>Atask.AtsOp!H6137</f>
        <v>Degtinė "Tėviškės", 0,2l 40%</v>
      </c>
      <c r="D6616" t="str">
        <f>Atask.AtsOp!N6137</f>
        <v>But.</v>
      </c>
      <c r="E6616" t="str">
        <f>Atask.AtsOp!I6137</f>
        <v>Pardavimo užsakymas</v>
      </c>
      <c r="F6616">
        <f>Atask.AtsOp!M6137</f>
        <v>-3168</v>
      </c>
      <c r="G6616">
        <f>VLOOKUP(B6616,Prekės!$A$2:$E$3000,3,FALSE)</f>
        <v>280</v>
      </c>
      <c r="H6616">
        <f>VLOOKUP(B6616,Prekės!$A$2:$E$3000,4,FALSE)</f>
        <v>0.2</v>
      </c>
      <c r="I6616">
        <f>VLOOKUP(B6616,Prekės!$A$2:$E$3000,5,FALSE)</f>
        <v>40</v>
      </c>
      <c r="J6616">
        <f t="shared" si="207"/>
        <v>-253.44000000000003</v>
      </c>
      <c r="K6616">
        <f t="shared" si="208"/>
        <v>-253.44000000000003</v>
      </c>
    </row>
    <row r="6617" spans="1:11">
      <c r="A6617" s="1">
        <f>Atask.AtsOp!A6138</f>
        <v>42465</v>
      </c>
      <c r="B6617" t="str">
        <f>Atask.AtsOp!E6138</f>
        <v>3020-7043</v>
      </c>
      <c r="C6617" t="str">
        <f>Atask.AtsOp!H6138</f>
        <v>Degtinė "Tėviškės", 0,2l 40%</v>
      </c>
      <c r="D6617" t="str">
        <f>Atask.AtsOp!N6138</f>
        <v>But.</v>
      </c>
      <c r="E6617" t="str">
        <f>Atask.AtsOp!I6138</f>
        <v>Perkelti</v>
      </c>
      <c r="F6617">
        <f>Atask.AtsOp!M6138</f>
        <v>-7</v>
      </c>
      <c r="G6617">
        <f>VLOOKUP(B6617,Prekės!$A$2:$E$3000,3,FALSE)</f>
        <v>280</v>
      </c>
      <c r="H6617">
        <f>VLOOKUP(B6617,Prekės!$A$2:$E$3000,4,FALSE)</f>
        <v>0.2</v>
      </c>
      <c r="I6617">
        <f>VLOOKUP(B6617,Prekės!$A$2:$E$3000,5,FALSE)</f>
        <v>40</v>
      </c>
      <c r="J6617">
        <f t="shared" si="207"/>
        <v>-0.56000000000000005</v>
      </c>
      <c r="K6617">
        <f t="shared" si="208"/>
        <v>-0.56000000000000005</v>
      </c>
    </row>
    <row r="6618" spans="1:11">
      <c r="A6618" s="1">
        <f>Atask.AtsOp!A6139</f>
        <v>42465</v>
      </c>
      <c r="B6618" t="str">
        <f>Atask.AtsOp!E6139</f>
        <v>3020-7043</v>
      </c>
      <c r="C6618" t="str">
        <f>Atask.AtsOp!H6139</f>
        <v>Degtinė "Tėviškės", 0,2l 40%</v>
      </c>
      <c r="D6618" t="str">
        <f>Atask.AtsOp!N6139</f>
        <v>But.</v>
      </c>
      <c r="E6618" t="str">
        <f>Atask.AtsOp!I6139</f>
        <v>Perkelti</v>
      </c>
      <c r="F6618">
        <f>Atask.AtsOp!M6139</f>
        <v>-39339</v>
      </c>
      <c r="G6618">
        <f>VLOOKUP(B6618,Prekės!$A$2:$E$3000,3,FALSE)</f>
        <v>280</v>
      </c>
      <c r="H6618">
        <f>VLOOKUP(B6618,Prekės!$A$2:$E$3000,4,FALSE)</f>
        <v>0.2</v>
      </c>
      <c r="I6618">
        <f>VLOOKUP(B6618,Prekės!$A$2:$E$3000,5,FALSE)</f>
        <v>40</v>
      </c>
      <c r="J6618">
        <f t="shared" si="207"/>
        <v>-3147.1200000000003</v>
      </c>
      <c r="K6618">
        <f t="shared" si="208"/>
        <v>-3147.1200000000003</v>
      </c>
    </row>
    <row r="6619" spans="1:11">
      <c r="A6619" s="1">
        <f>Atask.AtsOp!A6140</f>
        <v>42465</v>
      </c>
      <c r="B6619" t="str">
        <f>Atask.AtsOp!E6140</f>
        <v>3020-7043</v>
      </c>
      <c r="C6619" t="str">
        <f>Atask.AtsOp!H6140</f>
        <v>Degtinė "Tėviškės", 0,2l 40%</v>
      </c>
      <c r="D6619" t="str">
        <f>Atask.AtsOp!N6140</f>
        <v>But.</v>
      </c>
      <c r="E6619" t="str">
        <f>Atask.AtsOp!I6140</f>
        <v>Gamyba</v>
      </c>
      <c r="F6619">
        <f>Atask.AtsOp!M6140</f>
        <v>39346</v>
      </c>
      <c r="G6619">
        <f>VLOOKUP(B6619,Prekės!$A$2:$E$3000,3,FALSE)</f>
        <v>280</v>
      </c>
      <c r="H6619">
        <f>VLOOKUP(B6619,Prekės!$A$2:$E$3000,4,FALSE)</f>
        <v>0.2</v>
      </c>
      <c r="I6619">
        <f>VLOOKUP(B6619,Prekės!$A$2:$E$3000,5,FALSE)</f>
        <v>40</v>
      </c>
      <c r="J6619">
        <f t="shared" si="207"/>
        <v>3147.6800000000003</v>
      </c>
      <c r="K6619">
        <f t="shared" si="208"/>
        <v>3147.6800000000003</v>
      </c>
    </row>
    <row r="6620" spans="1:11">
      <c r="A6620" s="1">
        <f>Atask.AtsOp!A6141</f>
        <v>42490</v>
      </c>
      <c r="B6620" t="str">
        <f>Atask.AtsOp!E6141</f>
        <v>3020-7043</v>
      </c>
      <c r="C6620" t="str">
        <f>Atask.AtsOp!H6141</f>
        <v>Degtinė "Tėviškės", 0,2l 40%</v>
      </c>
      <c r="D6620" t="str">
        <f>Atask.AtsOp!N6141</f>
        <v>But.</v>
      </c>
      <c r="E6620" t="str">
        <f>Atask.AtsOp!I6141</f>
        <v>Perkelti</v>
      </c>
      <c r="F6620">
        <f>Atask.AtsOp!M6141</f>
        <v>2</v>
      </c>
      <c r="G6620">
        <f>VLOOKUP(B6620,Prekės!$A$2:$E$3000,3,FALSE)</f>
        <v>280</v>
      </c>
      <c r="H6620">
        <f>VLOOKUP(B6620,Prekės!$A$2:$E$3000,4,FALSE)</f>
        <v>0.2</v>
      </c>
      <c r="I6620">
        <f>VLOOKUP(B6620,Prekės!$A$2:$E$3000,5,FALSE)</f>
        <v>40</v>
      </c>
      <c r="J6620">
        <f t="shared" si="207"/>
        <v>0.16000000000000003</v>
      </c>
      <c r="K6620">
        <f t="shared" si="208"/>
        <v>0.16000000000000003</v>
      </c>
    </row>
    <row r="6621" spans="1:11">
      <c r="A6621" s="1">
        <f>Atask.AtsOp!A6142</f>
        <v>42490</v>
      </c>
      <c r="B6621" t="str">
        <f>Atask.AtsOp!E6142</f>
        <v>3020-7043</v>
      </c>
      <c r="C6621" t="str">
        <f>Atask.AtsOp!H6142</f>
        <v>Degtinė "Tėviškės", 0,2l 40%</v>
      </c>
      <c r="D6621" t="str">
        <f>Atask.AtsOp!N6142</f>
        <v>But.</v>
      </c>
      <c r="E6621" t="str">
        <f>Atask.AtsOp!I6142</f>
        <v>Pardavimo užsakymas</v>
      </c>
      <c r="F6621">
        <f>Atask.AtsOp!M6142</f>
        <v>-3</v>
      </c>
      <c r="G6621">
        <f>VLOOKUP(B6621,Prekės!$A$2:$E$3000,3,FALSE)</f>
        <v>280</v>
      </c>
      <c r="H6621">
        <f>VLOOKUP(B6621,Prekės!$A$2:$E$3000,4,FALSE)</f>
        <v>0.2</v>
      </c>
      <c r="I6621">
        <f>VLOOKUP(B6621,Prekės!$A$2:$E$3000,5,FALSE)</f>
        <v>40</v>
      </c>
      <c r="J6621">
        <f t="shared" si="207"/>
        <v>-0.24000000000000005</v>
      </c>
      <c r="K6621">
        <f t="shared" si="208"/>
        <v>-0.24000000000000005</v>
      </c>
    </row>
    <row r="6622" spans="1:11">
      <c r="A6622" s="1">
        <f>Atask.AtsOp!A6143</f>
        <v>42490</v>
      </c>
      <c r="B6622" t="str">
        <f>Atask.AtsOp!E6143</f>
        <v>3020-7043</v>
      </c>
      <c r="C6622" t="str">
        <f>Atask.AtsOp!H6143</f>
        <v>Degtinė "Tėviškės", 0,2l 40%</v>
      </c>
      <c r="D6622" t="str">
        <f>Atask.AtsOp!N6143</f>
        <v>But.</v>
      </c>
      <c r="E6622" t="str">
        <f>Atask.AtsOp!I6143</f>
        <v>Pardavimo užsakymas</v>
      </c>
      <c r="F6622">
        <f>Atask.AtsOp!M6143</f>
        <v>-2</v>
      </c>
      <c r="G6622">
        <f>VLOOKUP(B6622,Prekės!$A$2:$E$3000,3,FALSE)</f>
        <v>280</v>
      </c>
      <c r="H6622">
        <f>VLOOKUP(B6622,Prekės!$A$2:$E$3000,4,FALSE)</f>
        <v>0.2</v>
      </c>
      <c r="I6622">
        <f>VLOOKUP(B6622,Prekės!$A$2:$E$3000,5,FALSE)</f>
        <v>40</v>
      </c>
      <c r="J6622">
        <f t="shared" si="207"/>
        <v>-0.16000000000000003</v>
      </c>
      <c r="K6622">
        <f t="shared" si="208"/>
        <v>-0.16000000000000003</v>
      </c>
    </row>
    <row r="6623" spans="1:11">
      <c r="A6623" s="1">
        <f>Atask.AtsOp!A6144</f>
        <v>42490</v>
      </c>
      <c r="B6623" t="str">
        <f>Atask.AtsOp!E6144</f>
        <v>3020-7043</v>
      </c>
      <c r="C6623" t="str">
        <f>Atask.AtsOp!H6144</f>
        <v>Degtinė "Tėviškės", 0,2l 40%</v>
      </c>
      <c r="D6623" t="str">
        <f>Atask.AtsOp!N6144</f>
        <v>But.</v>
      </c>
      <c r="E6623" t="str">
        <f>Atask.AtsOp!I6144</f>
        <v>Perkelti</v>
      </c>
      <c r="F6623">
        <f>Atask.AtsOp!M6144</f>
        <v>3</v>
      </c>
      <c r="G6623">
        <f>VLOOKUP(B6623,Prekės!$A$2:$E$3000,3,FALSE)</f>
        <v>280</v>
      </c>
      <c r="H6623">
        <f>VLOOKUP(B6623,Prekės!$A$2:$E$3000,4,FALSE)</f>
        <v>0.2</v>
      </c>
      <c r="I6623">
        <f>VLOOKUP(B6623,Prekės!$A$2:$E$3000,5,FALSE)</f>
        <v>40</v>
      </c>
      <c r="J6623">
        <f t="shared" si="207"/>
        <v>0.24000000000000005</v>
      </c>
      <c r="K6623">
        <f t="shared" si="208"/>
        <v>0.24000000000000005</v>
      </c>
    </row>
    <row r="6624" spans="1:11">
      <c r="A6624" s="1">
        <f>Atask.AtsOp!A6145</f>
        <v>42490</v>
      </c>
      <c r="B6624" t="str">
        <f>Atask.AtsOp!E6145</f>
        <v>3020-7043</v>
      </c>
      <c r="C6624" t="str">
        <f>Atask.AtsOp!H6145</f>
        <v>Degtinė "Tėviškės", 0,2l 40%</v>
      </c>
      <c r="D6624" t="str">
        <f>Atask.AtsOp!N6145</f>
        <v>But.</v>
      </c>
      <c r="E6624" t="str">
        <f>Atask.AtsOp!I6145</f>
        <v>Pardavimo užsakymas</v>
      </c>
      <c r="F6624">
        <f>Atask.AtsOp!M6145</f>
        <v>-8</v>
      </c>
      <c r="G6624">
        <f>VLOOKUP(B6624,Prekės!$A$2:$E$3000,3,FALSE)</f>
        <v>280</v>
      </c>
      <c r="H6624">
        <f>VLOOKUP(B6624,Prekės!$A$2:$E$3000,4,FALSE)</f>
        <v>0.2</v>
      </c>
      <c r="I6624">
        <f>VLOOKUP(B6624,Prekės!$A$2:$E$3000,5,FALSE)</f>
        <v>40</v>
      </c>
      <c r="J6624">
        <f t="shared" si="207"/>
        <v>-0.64000000000000012</v>
      </c>
      <c r="K6624">
        <f t="shared" si="208"/>
        <v>-0.64000000000000012</v>
      </c>
    </row>
    <row r="6625" spans="1:11">
      <c r="A6625" s="1">
        <f>Atask.AtsOp!A6146</f>
        <v>42465</v>
      </c>
      <c r="B6625" t="str">
        <f>Atask.AtsOp!E6146</f>
        <v>3020-7043</v>
      </c>
      <c r="C6625" t="str">
        <f>Atask.AtsOp!H6146</f>
        <v>Degtinė "Tėviškės", 0,2l 40%</v>
      </c>
      <c r="D6625" t="str">
        <f>Atask.AtsOp!N6146</f>
        <v>But.</v>
      </c>
      <c r="E6625" t="str">
        <f>Atask.AtsOp!I6146</f>
        <v>Perkelti</v>
      </c>
      <c r="F6625">
        <f>Atask.AtsOp!M6146</f>
        <v>8</v>
      </c>
      <c r="G6625">
        <f>VLOOKUP(B6625,Prekės!$A$2:$E$3000,3,FALSE)</f>
        <v>280</v>
      </c>
      <c r="H6625">
        <f>VLOOKUP(B6625,Prekės!$A$2:$E$3000,4,FALSE)</f>
        <v>0.2</v>
      </c>
      <c r="I6625">
        <f>VLOOKUP(B6625,Prekės!$A$2:$E$3000,5,FALSE)</f>
        <v>40</v>
      </c>
      <c r="J6625">
        <f t="shared" si="207"/>
        <v>0.64000000000000012</v>
      </c>
      <c r="K6625">
        <f t="shared" si="208"/>
        <v>0.64000000000000012</v>
      </c>
    </row>
    <row r="6626" spans="1:11">
      <c r="A6626" s="1">
        <f>Atask.AtsOp!A6147</f>
        <v>42489</v>
      </c>
      <c r="B6626" t="str">
        <f>Atask.AtsOp!E6147</f>
        <v>3020-7043</v>
      </c>
      <c r="C6626" t="str">
        <f>Atask.AtsOp!H6147</f>
        <v>Degtinė "Tėviškės", 0,2l 40%</v>
      </c>
      <c r="D6626" t="str">
        <f>Atask.AtsOp!N6147</f>
        <v>But.</v>
      </c>
      <c r="E6626" t="str">
        <f>Atask.AtsOp!I6147</f>
        <v>Pardavimo užsakymas</v>
      </c>
      <c r="F6626">
        <f>Atask.AtsOp!M6147</f>
        <v>-7</v>
      </c>
      <c r="G6626">
        <f>VLOOKUP(B6626,Prekės!$A$2:$E$3000,3,FALSE)</f>
        <v>280</v>
      </c>
      <c r="H6626">
        <f>VLOOKUP(B6626,Prekės!$A$2:$E$3000,4,FALSE)</f>
        <v>0.2</v>
      </c>
      <c r="I6626">
        <f>VLOOKUP(B6626,Prekės!$A$2:$E$3000,5,FALSE)</f>
        <v>40</v>
      </c>
      <c r="J6626">
        <f t="shared" ref="J6626:J6689" si="209">IF(G6626=110,F6626*H6626*I6626,IF(G6626&lt;280,F6626*H6626,F6626*H6626*(I6626/100)))</f>
        <v>-0.56000000000000005</v>
      </c>
      <c r="K6626">
        <f t="shared" ref="K6626:K6689" si="210">IF(EXACT(D6626,"But."),J6626,F6626)</f>
        <v>-0.56000000000000005</v>
      </c>
    </row>
    <row r="6627" spans="1:11">
      <c r="A6627" s="1">
        <f>Atask.AtsOp!A6148</f>
        <v>42465</v>
      </c>
      <c r="B6627" t="str">
        <f>Atask.AtsOp!E6148</f>
        <v>3020-7043</v>
      </c>
      <c r="C6627" t="str">
        <f>Atask.AtsOp!H6148</f>
        <v>Degtinė "Tėviškės", 0,2l 40%</v>
      </c>
      <c r="D6627" t="str">
        <f>Atask.AtsOp!N6148</f>
        <v>But.</v>
      </c>
      <c r="E6627" t="str">
        <f>Atask.AtsOp!I6148</f>
        <v>Perkelti</v>
      </c>
      <c r="F6627">
        <f>Atask.AtsOp!M6148</f>
        <v>7</v>
      </c>
      <c r="G6627">
        <f>VLOOKUP(B6627,Prekės!$A$2:$E$3000,3,FALSE)</f>
        <v>280</v>
      </c>
      <c r="H6627">
        <f>VLOOKUP(B6627,Prekės!$A$2:$E$3000,4,FALSE)</f>
        <v>0.2</v>
      </c>
      <c r="I6627">
        <f>VLOOKUP(B6627,Prekės!$A$2:$E$3000,5,FALSE)</f>
        <v>40</v>
      </c>
      <c r="J6627">
        <f t="shared" si="209"/>
        <v>0.56000000000000005</v>
      </c>
      <c r="K6627">
        <f t="shared" si="210"/>
        <v>0.56000000000000005</v>
      </c>
    </row>
    <row r="6628" spans="1:11">
      <c r="A6628" s="1">
        <f>Atask.AtsOp!A6149</f>
        <v>42490</v>
      </c>
      <c r="B6628" t="str">
        <f>Atask.AtsOp!E6149</f>
        <v>3020-7045</v>
      </c>
      <c r="C6628" t="str">
        <f>Atask.AtsOp!H6149</f>
        <v>Degtinė "Tėviškės", 0,5l 40%</v>
      </c>
      <c r="D6628" t="str">
        <f>Atask.AtsOp!N6149</f>
        <v>But.</v>
      </c>
      <c r="E6628" t="str">
        <f>Atask.AtsOp!I6149</f>
        <v>Perkelti</v>
      </c>
      <c r="F6628">
        <f>Atask.AtsOp!M6149</f>
        <v>-2</v>
      </c>
      <c r="G6628">
        <f>VLOOKUP(B6628,Prekės!$A$2:$E$3000,3,FALSE)</f>
        <v>280</v>
      </c>
      <c r="H6628">
        <f>VLOOKUP(B6628,Prekės!$A$2:$E$3000,4,FALSE)</f>
        <v>0.5</v>
      </c>
      <c r="I6628">
        <f>VLOOKUP(B6628,Prekės!$A$2:$E$3000,5,FALSE)</f>
        <v>40</v>
      </c>
      <c r="J6628">
        <f t="shared" si="209"/>
        <v>-0.4</v>
      </c>
      <c r="K6628">
        <f t="shared" si="210"/>
        <v>-0.4</v>
      </c>
    </row>
    <row r="6629" spans="1:11">
      <c r="A6629" s="1">
        <f>Atask.AtsOp!A6150</f>
        <v>42490</v>
      </c>
      <c r="B6629" t="str">
        <f>Atask.AtsOp!E6150</f>
        <v>3020-7045</v>
      </c>
      <c r="C6629" t="str">
        <f>Atask.AtsOp!H6150</f>
        <v>Degtinė "Tėviškės", 0,5l 40%</v>
      </c>
      <c r="D6629" t="str">
        <f>Atask.AtsOp!N6150</f>
        <v>But.</v>
      </c>
      <c r="E6629" t="str">
        <f>Atask.AtsOp!I6150</f>
        <v>Perkelti</v>
      </c>
      <c r="F6629">
        <f>Atask.AtsOp!M6150</f>
        <v>-1</v>
      </c>
      <c r="G6629">
        <f>VLOOKUP(B6629,Prekės!$A$2:$E$3000,3,FALSE)</f>
        <v>280</v>
      </c>
      <c r="H6629">
        <f>VLOOKUP(B6629,Prekės!$A$2:$E$3000,4,FALSE)</f>
        <v>0.5</v>
      </c>
      <c r="I6629">
        <f>VLOOKUP(B6629,Prekės!$A$2:$E$3000,5,FALSE)</f>
        <v>40</v>
      </c>
      <c r="J6629">
        <f t="shared" si="209"/>
        <v>-0.2</v>
      </c>
      <c r="K6629">
        <f t="shared" si="210"/>
        <v>-0.2</v>
      </c>
    </row>
    <row r="6630" spans="1:11">
      <c r="A6630" s="1">
        <f>Atask.AtsOp!A6151</f>
        <v>42485</v>
      </c>
      <c r="B6630" t="str">
        <f>Atask.AtsOp!E6151</f>
        <v>3020-7045</v>
      </c>
      <c r="C6630" t="str">
        <f>Atask.AtsOp!H6151</f>
        <v>Degtinė "Tėviškės", 0,5l 40%</v>
      </c>
      <c r="D6630" t="str">
        <f>Atask.AtsOp!N6151</f>
        <v>But.</v>
      </c>
      <c r="E6630" t="str">
        <f>Atask.AtsOp!I6151</f>
        <v>Pardavimo užsakymas</v>
      </c>
      <c r="F6630">
        <f>Atask.AtsOp!M6151</f>
        <v>-1892</v>
      </c>
      <c r="G6630">
        <f>VLOOKUP(B6630,Prekės!$A$2:$E$3000,3,FALSE)</f>
        <v>280</v>
      </c>
      <c r="H6630">
        <f>VLOOKUP(B6630,Prekės!$A$2:$E$3000,4,FALSE)</f>
        <v>0.5</v>
      </c>
      <c r="I6630">
        <f>VLOOKUP(B6630,Prekės!$A$2:$E$3000,5,FALSE)</f>
        <v>40</v>
      </c>
      <c r="J6630">
        <f t="shared" si="209"/>
        <v>-378.40000000000003</v>
      </c>
      <c r="K6630">
        <f t="shared" si="210"/>
        <v>-378.40000000000003</v>
      </c>
    </row>
    <row r="6631" spans="1:11">
      <c r="A6631" s="1">
        <f>Atask.AtsOp!A6152</f>
        <v>42488</v>
      </c>
      <c r="B6631" t="str">
        <f>Atask.AtsOp!E6152</f>
        <v>3020-7045</v>
      </c>
      <c r="C6631" t="str">
        <f>Atask.AtsOp!H6152</f>
        <v>Degtinė "Tėviškės", 0,5l 40%</v>
      </c>
      <c r="D6631" t="str">
        <f>Atask.AtsOp!N6152</f>
        <v>But.</v>
      </c>
      <c r="E6631" t="str">
        <f>Atask.AtsOp!I6152</f>
        <v>Pardavimo užsakymas</v>
      </c>
      <c r="F6631">
        <f>Atask.AtsOp!M6152</f>
        <v>-2700</v>
      </c>
      <c r="G6631">
        <f>VLOOKUP(B6631,Prekės!$A$2:$E$3000,3,FALSE)</f>
        <v>280</v>
      </c>
      <c r="H6631">
        <f>VLOOKUP(B6631,Prekės!$A$2:$E$3000,4,FALSE)</f>
        <v>0.5</v>
      </c>
      <c r="I6631">
        <f>VLOOKUP(B6631,Prekės!$A$2:$E$3000,5,FALSE)</f>
        <v>40</v>
      </c>
      <c r="J6631">
        <f t="shared" si="209"/>
        <v>-540</v>
      </c>
      <c r="K6631">
        <f t="shared" si="210"/>
        <v>-540</v>
      </c>
    </row>
    <row r="6632" spans="1:11">
      <c r="A6632" s="1">
        <f>Atask.AtsOp!A6153</f>
        <v>42485</v>
      </c>
      <c r="B6632" t="str">
        <f>Atask.AtsOp!E6153</f>
        <v>3020-7045</v>
      </c>
      <c r="C6632" t="str">
        <f>Atask.AtsOp!H6153</f>
        <v>Degtinė "Tėviškės", 0,5l 40%</v>
      </c>
      <c r="D6632" t="str">
        <f>Atask.AtsOp!N6153</f>
        <v>But.</v>
      </c>
      <c r="E6632" t="str">
        <f>Atask.AtsOp!I6153</f>
        <v>Pardavimo užsakymas</v>
      </c>
      <c r="F6632">
        <f>Atask.AtsOp!M6153</f>
        <v>-808</v>
      </c>
      <c r="G6632">
        <f>VLOOKUP(B6632,Prekės!$A$2:$E$3000,3,FALSE)</f>
        <v>280</v>
      </c>
      <c r="H6632">
        <f>VLOOKUP(B6632,Prekės!$A$2:$E$3000,4,FALSE)</f>
        <v>0.5</v>
      </c>
      <c r="I6632">
        <f>VLOOKUP(B6632,Prekės!$A$2:$E$3000,5,FALSE)</f>
        <v>40</v>
      </c>
      <c r="J6632">
        <f t="shared" si="209"/>
        <v>-161.60000000000002</v>
      </c>
      <c r="K6632">
        <f t="shared" si="210"/>
        <v>-161.60000000000002</v>
      </c>
    </row>
    <row r="6633" spans="1:11">
      <c r="A6633" s="1" t="e">
        <f>Atask.AtsOp!#REF!</f>
        <v>#REF!</v>
      </c>
      <c r="B6633" t="e">
        <f>Atask.AtsOp!#REF!</f>
        <v>#REF!</v>
      </c>
      <c r="C6633" t="e">
        <f>Atask.AtsOp!#REF!</f>
        <v>#REF!</v>
      </c>
      <c r="D6633" t="e">
        <f>Atask.AtsOp!#REF!</f>
        <v>#REF!</v>
      </c>
      <c r="E6633" t="e">
        <f>Atask.AtsOp!#REF!</f>
        <v>#REF!</v>
      </c>
      <c r="F6633" t="e">
        <f>Atask.AtsOp!#REF!</f>
        <v>#REF!</v>
      </c>
      <c r="G6633" t="e">
        <f>VLOOKUP(B6633,Prekės!$A$2:$E$3000,3,FALSE)</f>
        <v>#REF!</v>
      </c>
      <c r="H6633" t="e">
        <f>VLOOKUP(B6633,Prekės!$A$2:$E$3000,4,FALSE)</f>
        <v>#REF!</v>
      </c>
      <c r="I6633" t="e">
        <f>VLOOKUP(B6633,Prekės!$A$2:$E$3000,5,FALSE)</f>
        <v>#REF!</v>
      </c>
      <c r="J6633" t="e">
        <f t="shared" si="209"/>
        <v>#REF!</v>
      </c>
      <c r="K6633" t="e">
        <f t="shared" si="210"/>
        <v>#REF!</v>
      </c>
    </row>
    <row r="6634" spans="1:11">
      <c r="A6634" s="1">
        <f>Atask.AtsOp!A6154</f>
        <v>42486</v>
      </c>
      <c r="B6634" t="str">
        <f>Atask.AtsOp!E6154</f>
        <v>3020-7045</v>
      </c>
      <c r="C6634" t="str">
        <f>Atask.AtsOp!H6154</f>
        <v>Degtinė "Tėviškės", 0,5l 40%</v>
      </c>
      <c r="D6634" t="str">
        <f>Atask.AtsOp!N6154</f>
        <v>But.</v>
      </c>
      <c r="E6634" t="str">
        <f>Atask.AtsOp!I6154</f>
        <v>Pardavimo užsakymas</v>
      </c>
      <c r="F6634">
        <f>Atask.AtsOp!M6154</f>
        <v>-1800</v>
      </c>
      <c r="G6634">
        <f>VLOOKUP(B6634,Prekės!$A$2:$E$3000,3,FALSE)</f>
        <v>280</v>
      </c>
      <c r="H6634">
        <f>VLOOKUP(B6634,Prekės!$A$2:$E$3000,4,FALSE)</f>
        <v>0.5</v>
      </c>
      <c r="I6634">
        <f>VLOOKUP(B6634,Prekės!$A$2:$E$3000,5,FALSE)</f>
        <v>40</v>
      </c>
      <c r="J6634">
        <f t="shared" si="209"/>
        <v>-360</v>
      </c>
      <c r="K6634">
        <f t="shared" si="210"/>
        <v>-360</v>
      </c>
    </row>
    <row r="6635" spans="1:11">
      <c r="A6635" s="1">
        <f>Atask.AtsOp!A6155</f>
        <v>42479</v>
      </c>
      <c r="B6635" t="str">
        <f>Atask.AtsOp!E6155</f>
        <v>3020-7045</v>
      </c>
      <c r="C6635" t="str">
        <f>Atask.AtsOp!H6155</f>
        <v>Degtinė "Tėviškės", 0,5l 40%</v>
      </c>
      <c r="D6635" t="str">
        <f>Atask.AtsOp!N6155</f>
        <v>But.</v>
      </c>
      <c r="E6635" t="str">
        <f>Atask.AtsOp!I6155</f>
        <v>Pardavimo užsakymas</v>
      </c>
      <c r="F6635">
        <f>Atask.AtsOp!M6155</f>
        <v>-2700</v>
      </c>
      <c r="G6635">
        <f>VLOOKUP(B6635,Prekės!$A$2:$E$3000,3,FALSE)</f>
        <v>280</v>
      </c>
      <c r="H6635">
        <f>VLOOKUP(B6635,Prekės!$A$2:$E$3000,4,FALSE)</f>
        <v>0.5</v>
      </c>
      <c r="I6635">
        <f>VLOOKUP(B6635,Prekės!$A$2:$E$3000,5,FALSE)</f>
        <v>40</v>
      </c>
      <c r="J6635">
        <f t="shared" si="209"/>
        <v>-540</v>
      </c>
      <c r="K6635">
        <f t="shared" si="210"/>
        <v>-540</v>
      </c>
    </row>
    <row r="6636" spans="1:11">
      <c r="A6636" s="1">
        <f>Atask.AtsOp!A6156</f>
        <v>42481</v>
      </c>
      <c r="B6636" t="str">
        <f>Atask.AtsOp!E6156</f>
        <v>3020-7045</v>
      </c>
      <c r="C6636" t="str">
        <f>Atask.AtsOp!H6156</f>
        <v>Degtinė "Tėviškės", 0,5l 40%</v>
      </c>
      <c r="D6636" t="str">
        <f>Atask.AtsOp!N6156</f>
        <v>But.</v>
      </c>
      <c r="E6636" t="str">
        <f>Atask.AtsOp!I6156</f>
        <v>Pardavimo užsakymas</v>
      </c>
      <c r="F6636">
        <f>Atask.AtsOp!M6156</f>
        <v>-1800</v>
      </c>
      <c r="G6636">
        <f>VLOOKUP(B6636,Prekės!$A$2:$E$3000,3,FALSE)</f>
        <v>280</v>
      </c>
      <c r="H6636">
        <f>VLOOKUP(B6636,Prekės!$A$2:$E$3000,4,FALSE)</f>
        <v>0.5</v>
      </c>
      <c r="I6636">
        <f>VLOOKUP(B6636,Prekės!$A$2:$E$3000,5,FALSE)</f>
        <v>40</v>
      </c>
      <c r="J6636">
        <f t="shared" si="209"/>
        <v>-360</v>
      </c>
      <c r="K6636">
        <f t="shared" si="210"/>
        <v>-360</v>
      </c>
    </row>
    <row r="6637" spans="1:11">
      <c r="A6637" s="1">
        <f>Atask.AtsOp!A6157</f>
        <v>42475</v>
      </c>
      <c r="B6637" t="str">
        <f>Atask.AtsOp!E6157</f>
        <v>3020-7045</v>
      </c>
      <c r="C6637" t="str">
        <f>Atask.AtsOp!H6157</f>
        <v>Degtinė "Tėviškės", 0,5l 40%</v>
      </c>
      <c r="D6637" t="str">
        <f>Atask.AtsOp!N6157</f>
        <v>But.</v>
      </c>
      <c r="E6637" t="str">
        <f>Atask.AtsOp!I6157</f>
        <v>Pardavimo užsakymas</v>
      </c>
      <c r="F6637">
        <f>Atask.AtsOp!M6157</f>
        <v>-1800</v>
      </c>
      <c r="G6637">
        <f>VLOOKUP(B6637,Prekės!$A$2:$E$3000,3,FALSE)</f>
        <v>280</v>
      </c>
      <c r="H6637">
        <f>VLOOKUP(B6637,Prekės!$A$2:$E$3000,4,FALSE)</f>
        <v>0.5</v>
      </c>
      <c r="I6637">
        <f>VLOOKUP(B6637,Prekės!$A$2:$E$3000,5,FALSE)</f>
        <v>40</v>
      </c>
      <c r="J6637">
        <f t="shared" si="209"/>
        <v>-360</v>
      </c>
      <c r="K6637">
        <f t="shared" si="210"/>
        <v>-360</v>
      </c>
    </row>
    <row r="6638" spans="1:11">
      <c r="A6638" s="1">
        <f>Atask.AtsOp!A6158</f>
        <v>42473</v>
      </c>
      <c r="B6638" t="str">
        <f>Atask.AtsOp!E6158</f>
        <v>3020-7045</v>
      </c>
      <c r="C6638" t="str">
        <f>Atask.AtsOp!H6158</f>
        <v>Degtinė "Tėviškės", 0,5l 40%</v>
      </c>
      <c r="D6638" t="str">
        <f>Atask.AtsOp!N6158</f>
        <v>But.</v>
      </c>
      <c r="E6638" t="str">
        <f>Atask.AtsOp!I6158</f>
        <v>Pardavimo užsakymas</v>
      </c>
      <c r="F6638">
        <f>Atask.AtsOp!M6158</f>
        <v>-1800</v>
      </c>
      <c r="G6638">
        <f>VLOOKUP(B6638,Prekės!$A$2:$E$3000,3,FALSE)</f>
        <v>280</v>
      </c>
      <c r="H6638">
        <f>VLOOKUP(B6638,Prekės!$A$2:$E$3000,4,FALSE)</f>
        <v>0.5</v>
      </c>
      <c r="I6638">
        <f>VLOOKUP(B6638,Prekės!$A$2:$E$3000,5,FALSE)</f>
        <v>40</v>
      </c>
      <c r="J6638">
        <f t="shared" si="209"/>
        <v>-360</v>
      </c>
      <c r="K6638">
        <f t="shared" si="210"/>
        <v>-360</v>
      </c>
    </row>
    <row r="6639" spans="1:11">
      <c r="A6639" s="1">
        <f>Atask.AtsOp!A6159</f>
        <v>42472</v>
      </c>
      <c r="B6639" t="str">
        <f>Atask.AtsOp!E6159</f>
        <v>3020-7045</v>
      </c>
      <c r="C6639" t="str">
        <f>Atask.AtsOp!H6159</f>
        <v>Degtinė "Tėviškės", 0,5l 40%</v>
      </c>
      <c r="D6639" t="str">
        <f>Atask.AtsOp!N6159</f>
        <v>But.</v>
      </c>
      <c r="E6639" t="str">
        <f>Atask.AtsOp!I6159</f>
        <v>Perkelti</v>
      </c>
      <c r="F6639">
        <f>Atask.AtsOp!M6159</f>
        <v>20330</v>
      </c>
      <c r="G6639">
        <f>VLOOKUP(B6639,Prekės!$A$2:$E$3000,3,FALSE)</f>
        <v>280</v>
      </c>
      <c r="H6639">
        <f>VLOOKUP(B6639,Prekės!$A$2:$E$3000,4,FALSE)</f>
        <v>0.5</v>
      </c>
      <c r="I6639">
        <f>VLOOKUP(B6639,Prekės!$A$2:$E$3000,5,FALSE)</f>
        <v>40</v>
      </c>
      <c r="J6639">
        <f t="shared" si="209"/>
        <v>4066</v>
      </c>
      <c r="K6639">
        <f t="shared" si="210"/>
        <v>4066</v>
      </c>
    </row>
    <row r="6640" spans="1:11">
      <c r="A6640" s="1">
        <f>Atask.AtsOp!A6160</f>
        <v>42472</v>
      </c>
      <c r="B6640" t="str">
        <f>Atask.AtsOp!E6160</f>
        <v>3020-7045</v>
      </c>
      <c r="C6640" t="str">
        <f>Atask.AtsOp!H6160</f>
        <v>Degtinė "Tėviškės", 0,5l 40%</v>
      </c>
      <c r="D6640" t="str">
        <f>Atask.AtsOp!N6160</f>
        <v>But.</v>
      </c>
      <c r="E6640" t="str">
        <f>Atask.AtsOp!I6160</f>
        <v>Perkelti</v>
      </c>
      <c r="F6640">
        <f>Atask.AtsOp!M6160</f>
        <v>-4</v>
      </c>
      <c r="G6640">
        <f>VLOOKUP(B6640,Prekės!$A$2:$E$3000,3,FALSE)</f>
        <v>280</v>
      </c>
      <c r="H6640">
        <f>VLOOKUP(B6640,Prekės!$A$2:$E$3000,4,FALSE)</f>
        <v>0.5</v>
      </c>
      <c r="I6640">
        <f>VLOOKUP(B6640,Prekės!$A$2:$E$3000,5,FALSE)</f>
        <v>40</v>
      </c>
      <c r="J6640">
        <f t="shared" si="209"/>
        <v>-0.8</v>
      </c>
      <c r="K6640">
        <f t="shared" si="210"/>
        <v>-0.8</v>
      </c>
    </row>
    <row r="6641" spans="1:11">
      <c r="A6641" s="1">
        <f>Atask.AtsOp!A6161</f>
        <v>42465</v>
      </c>
      <c r="B6641" t="str">
        <f>Atask.AtsOp!E6161</f>
        <v>3020-7045</v>
      </c>
      <c r="C6641" t="str">
        <f>Atask.AtsOp!H6161</f>
        <v>Degtinė "Tėviškės", 0,5l 40%</v>
      </c>
      <c r="D6641" t="str">
        <f>Atask.AtsOp!N6161</f>
        <v>But.</v>
      </c>
      <c r="E6641" t="str">
        <f>Atask.AtsOp!I6161</f>
        <v>Pardavimo užsakymas</v>
      </c>
      <c r="F6641">
        <f>Atask.AtsOp!M6161</f>
        <v>-2700</v>
      </c>
      <c r="G6641">
        <f>VLOOKUP(B6641,Prekės!$A$2:$E$3000,3,FALSE)</f>
        <v>280</v>
      </c>
      <c r="H6641">
        <f>VLOOKUP(B6641,Prekės!$A$2:$E$3000,4,FALSE)</f>
        <v>0.5</v>
      </c>
      <c r="I6641">
        <f>VLOOKUP(B6641,Prekės!$A$2:$E$3000,5,FALSE)</f>
        <v>40</v>
      </c>
      <c r="J6641">
        <f t="shared" si="209"/>
        <v>-540</v>
      </c>
      <c r="K6641">
        <f t="shared" si="210"/>
        <v>-540</v>
      </c>
    </row>
    <row r="6642" spans="1:11">
      <c r="A6642" s="1">
        <f>Atask.AtsOp!A6162</f>
        <v>42467</v>
      </c>
      <c r="B6642" t="str">
        <f>Atask.AtsOp!E6162</f>
        <v>3020-7045</v>
      </c>
      <c r="C6642" t="str">
        <f>Atask.AtsOp!H6162</f>
        <v>Degtinė "Tėviškės", 0,5l 40%</v>
      </c>
      <c r="D6642" t="str">
        <f>Atask.AtsOp!N6162</f>
        <v>But.</v>
      </c>
      <c r="E6642" t="str">
        <f>Atask.AtsOp!I6162</f>
        <v>Pardavimo užsakymas</v>
      </c>
      <c r="F6642">
        <f>Atask.AtsOp!M6162</f>
        <v>-2700</v>
      </c>
      <c r="G6642">
        <f>VLOOKUP(B6642,Prekės!$A$2:$E$3000,3,FALSE)</f>
        <v>280</v>
      </c>
      <c r="H6642">
        <f>VLOOKUP(B6642,Prekės!$A$2:$E$3000,4,FALSE)</f>
        <v>0.5</v>
      </c>
      <c r="I6642">
        <f>VLOOKUP(B6642,Prekės!$A$2:$E$3000,5,FALSE)</f>
        <v>40</v>
      </c>
      <c r="J6642">
        <f t="shared" si="209"/>
        <v>-540</v>
      </c>
      <c r="K6642">
        <f t="shared" si="210"/>
        <v>-540</v>
      </c>
    </row>
    <row r="6643" spans="1:11">
      <c r="A6643" s="1">
        <f>Atask.AtsOp!A6163</f>
        <v>42472</v>
      </c>
      <c r="B6643" t="str">
        <f>Atask.AtsOp!E6163</f>
        <v>3020-7045</v>
      </c>
      <c r="C6643" t="str">
        <f>Atask.AtsOp!H6163</f>
        <v>Degtinė "Tėviškės", 0,5l 40%</v>
      </c>
      <c r="D6643" t="str">
        <f>Atask.AtsOp!N6163</f>
        <v>But.</v>
      </c>
      <c r="E6643" t="str">
        <f>Atask.AtsOp!I6163</f>
        <v>Perkelti</v>
      </c>
      <c r="F6643">
        <f>Atask.AtsOp!M6163</f>
        <v>-20330</v>
      </c>
      <c r="G6643">
        <f>VLOOKUP(B6643,Prekės!$A$2:$E$3000,3,FALSE)</f>
        <v>280</v>
      </c>
      <c r="H6643">
        <f>VLOOKUP(B6643,Prekės!$A$2:$E$3000,4,FALSE)</f>
        <v>0.5</v>
      </c>
      <c r="I6643">
        <f>VLOOKUP(B6643,Prekės!$A$2:$E$3000,5,FALSE)</f>
        <v>40</v>
      </c>
      <c r="J6643">
        <f t="shared" si="209"/>
        <v>-4066</v>
      </c>
      <c r="K6643">
        <f t="shared" si="210"/>
        <v>-4066</v>
      </c>
    </row>
    <row r="6644" spans="1:11">
      <c r="A6644" s="1">
        <f>Atask.AtsOp!A6164</f>
        <v>42471</v>
      </c>
      <c r="B6644" t="str">
        <f>Atask.AtsOp!E6164</f>
        <v>3020-7045</v>
      </c>
      <c r="C6644" t="str">
        <f>Atask.AtsOp!H6164</f>
        <v>Degtinė "Tėviškės", 0,5l 40%</v>
      </c>
      <c r="D6644" t="str">
        <f>Atask.AtsOp!N6164</f>
        <v>But.</v>
      </c>
      <c r="E6644" t="str">
        <f>Atask.AtsOp!I6164</f>
        <v>Gamyba</v>
      </c>
      <c r="F6644">
        <f>Atask.AtsOp!M6164</f>
        <v>20334</v>
      </c>
      <c r="G6644">
        <f>VLOOKUP(B6644,Prekės!$A$2:$E$3000,3,FALSE)</f>
        <v>280</v>
      </c>
      <c r="H6644">
        <f>VLOOKUP(B6644,Prekės!$A$2:$E$3000,4,FALSE)</f>
        <v>0.5</v>
      </c>
      <c r="I6644">
        <f>VLOOKUP(B6644,Prekės!$A$2:$E$3000,5,FALSE)</f>
        <v>40</v>
      </c>
      <c r="J6644">
        <f t="shared" si="209"/>
        <v>4066.8</v>
      </c>
      <c r="K6644">
        <f t="shared" si="210"/>
        <v>4066.8</v>
      </c>
    </row>
    <row r="6645" spans="1:11">
      <c r="A6645" s="1">
        <f>Atask.AtsOp!A6165</f>
        <v>42471</v>
      </c>
      <c r="B6645" t="str">
        <f>Atask.AtsOp!E6165</f>
        <v>3020-7045</v>
      </c>
      <c r="C6645" t="str">
        <f>Atask.AtsOp!H6165</f>
        <v>Degtinė "Tėviškės", 0,5l 40%</v>
      </c>
      <c r="D6645" t="str">
        <f>Atask.AtsOp!N6165</f>
        <v>But.</v>
      </c>
      <c r="E6645" t="str">
        <f>Atask.AtsOp!I6165</f>
        <v>Perkelti</v>
      </c>
      <c r="F6645">
        <f>Atask.AtsOp!M6165</f>
        <v>-4</v>
      </c>
      <c r="G6645">
        <f>VLOOKUP(B6645,Prekės!$A$2:$E$3000,3,FALSE)</f>
        <v>280</v>
      </c>
      <c r="H6645">
        <f>VLOOKUP(B6645,Prekės!$A$2:$E$3000,4,FALSE)</f>
        <v>0.5</v>
      </c>
      <c r="I6645">
        <f>VLOOKUP(B6645,Prekės!$A$2:$E$3000,5,FALSE)</f>
        <v>40</v>
      </c>
      <c r="J6645">
        <f t="shared" si="209"/>
        <v>-0.8</v>
      </c>
      <c r="K6645">
        <f t="shared" si="210"/>
        <v>-0.8</v>
      </c>
    </row>
    <row r="6646" spans="1:11">
      <c r="A6646" s="1">
        <f>Atask.AtsOp!A6166</f>
        <v>42472</v>
      </c>
      <c r="B6646" t="str">
        <f>Atask.AtsOp!E6166</f>
        <v>3020-7045</v>
      </c>
      <c r="C6646" t="str">
        <f>Atask.AtsOp!H6166</f>
        <v>Degtinė "Tėviškės", 0,5l 40%</v>
      </c>
      <c r="D6646" t="str">
        <f>Atask.AtsOp!N6166</f>
        <v>But.</v>
      </c>
      <c r="E6646" t="str">
        <f>Atask.AtsOp!I6166</f>
        <v>Perkelti</v>
      </c>
      <c r="F6646">
        <f>Atask.AtsOp!M6166</f>
        <v>4</v>
      </c>
      <c r="G6646">
        <f>VLOOKUP(B6646,Prekės!$A$2:$E$3000,3,FALSE)</f>
        <v>280</v>
      </c>
      <c r="H6646">
        <f>VLOOKUP(B6646,Prekės!$A$2:$E$3000,4,FALSE)</f>
        <v>0.5</v>
      </c>
      <c r="I6646">
        <f>VLOOKUP(B6646,Prekės!$A$2:$E$3000,5,FALSE)</f>
        <v>40</v>
      </c>
      <c r="J6646">
        <f t="shared" si="209"/>
        <v>0.8</v>
      </c>
      <c r="K6646">
        <f t="shared" si="210"/>
        <v>0.8</v>
      </c>
    </row>
    <row r="6647" spans="1:11">
      <c r="A6647" s="1">
        <f>Atask.AtsOp!A6167</f>
        <v>42490</v>
      </c>
      <c r="B6647" t="str">
        <f>Atask.AtsOp!E6167</f>
        <v>3020-7045</v>
      </c>
      <c r="C6647" t="str">
        <f>Atask.AtsOp!H6167</f>
        <v>Degtinė "Tėviškės", 0,5l 40%</v>
      </c>
      <c r="D6647" t="str">
        <f>Atask.AtsOp!N6167</f>
        <v>But.</v>
      </c>
      <c r="E6647" t="str">
        <f>Atask.AtsOp!I6167</f>
        <v>Perkelti</v>
      </c>
      <c r="F6647">
        <f>Atask.AtsOp!M6167</f>
        <v>1</v>
      </c>
      <c r="G6647">
        <f>VLOOKUP(B6647,Prekės!$A$2:$E$3000,3,FALSE)</f>
        <v>280</v>
      </c>
      <c r="H6647">
        <f>VLOOKUP(B6647,Prekės!$A$2:$E$3000,4,FALSE)</f>
        <v>0.5</v>
      </c>
      <c r="I6647">
        <f>VLOOKUP(B6647,Prekės!$A$2:$E$3000,5,FALSE)</f>
        <v>40</v>
      </c>
      <c r="J6647">
        <f t="shared" si="209"/>
        <v>0.2</v>
      </c>
      <c r="K6647">
        <f t="shared" si="210"/>
        <v>0.2</v>
      </c>
    </row>
    <row r="6648" spans="1:11">
      <c r="A6648" s="1">
        <f>Atask.AtsOp!A6168</f>
        <v>42490</v>
      </c>
      <c r="B6648" t="str">
        <f>Atask.AtsOp!E6168</f>
        <v>3020-7045</v>
      </c>
      <c r="C6648" t="str">
        <f>Atask.AtsOp!H6168</f>
        <v>Degtinė "Tėviškės", 0,5l 40%</v>
      </c>
      <c r="D6648" t="str">
        <f>Atask.AtsOp!N6168</f>
        <v>But.</v>
      </c>
      <c r="E6648" t="str">
        <f>Atask.AtsOp!I6168</f>
        <v>Perkelti</v>
      </c>
      <c r="F6648">
        <f>Atask.AtsOp!M6168</f>
        <v>2</v>
      </c>
      <c r="G6648">
        <f>VLOOKUP(B6648,Prekės!$A$2:$E$3000,3,FALSE)</f>
        <v>280</v>
      </c>
      <c r="H6648">
        <f>VLOOKUP(B6648,Prekės!$A$2:$E$3000,4,FALSE)</f>
        <v>0.5</v>
      </c>
      <c r="I6648">
        <f>VLOOKUP(B6648,Prekės!$A$2:$E$3000,5,FALSE)</f>
        <v>40</v>
      </c>
      <c r="J6648">
        <f t="shared" si="209"/>
        <v>0.4</v>
      </c>
      <c r="K6648">
        <f t="shared" si="210"/>
        <v>0.4</v>
      </c>
    </row>
    <row r="6649" spans="1:11">
      <c r="A6649" s="1">
        <f>Atask.AtsOp!A6169</f>
        <v>42490</v>
      </c>
      <c r="B6649" t="str">
        <f>Atask.AtsOp!E6169</f>
        <v>3020-7045</v>
      </c>
      <c r="C6649" t="str">
        <f>Atask.AtsOp!H6169</f>
        <v>Degtinė "Tėviškės", 0,5l 40%</v>
      </c>
      <c r="D6649" t="str">
        <f>Atask.AtsOp!N6169</f>
        <v>But.</v>
      </c>
      <c r="E6649" t="str">
        <f>Atask.AtsOp!I6169</f>
        <v>Pardavimo užsakymas</v>
      </c>
      <c r="F6649">
        <f>Atask.AtsOp!M6169</f>
        <v>-2</v>
      </c>
      <c r="G6649">
        <f>VLOOKUP(B6649,Prekės!$A$2:$E$3000,3,FALSE)</f>
        <v>280</v>
      </c>
      <c r="H6649">
        <f>VLOOKUP(B6649,Prekės!$A$2:$E$3000,4,FALSE)</f>
        <v>0.5</v>
      </c>
      <c r="I6649">
        <f>VLOOKUP(B6649,Prekės!$A$2:$E$3000,5,FALSE)</f>
        <v>40</v>
      </c>
      <c r="J6649">
        <f t="shared" si="209"/>
        <v>-0.4</v>
      </c>
      <c r="K6649">
        <f t="shared" si="210"/>
        <v>-0.4</v>
      </c>
    </row>
    <row r="6650" spans="1:11">
      <c r="A6650" s="1">
        <f>Atask.AtsOp!A6170</f>
        <v>42490</v>
      </c>
      <c r="B6650" t="str">
        <f>Atask.AtsOp!E6170</f>
        <v>3020-7045</v>
      </c>
      <c r="C6650" t="str">
        <f>Atask.AtsOp!H6170</f>
        <v>Degtinė "Tėviškės", 0,5l 40%</v>
      </c>
      <c r="D6650" t="str">
        <f>Atask.AtsOp!N6170</f>
        <v>But.</v>
      </c>
      <c r="E6650" t="str">
        <f>Atask.AtsOp!I6170</f>
        <v>Pardavimo užsakymas</v>
      </c>
      <c r="F6650">
        <f>Atask.AtsOp!M6170</f>
        <v>-1</v>
      </c>
      <c r="G6650">
        <f>VLOOKUP(B6650,Prekės!$A$2:$E$3000,3,FALSE)</f>
        <v>280</v>
      </c>
      <c r="H6650">
        <f>VLOOKUP(B6650,Prekės!$A$2:$E$3000,4,FALSE)</f>
        <v>0.5</v>
      </c>
      <c r="I6650">
        <f>VLOOKUP(B6650,Prekės!$A$2:$E$3000,5,FALSE)</f>
        <v>40</v>
      </c>
      <c r="J6650">
        <f t="shared" si="209"/>
        <v>-0.2</v>
      </c>
      <c r="K6650">
        <f t="shared" si="210"/>
        <v>-0.2</v>
      </c>
    </row>
    <row r="6651" spans="1:11">
      <c r="A6651" s="1">
        <f>Atask.AtsOp!A6171</f>
        <v>42490</v>
      </c>
      <c r="B6651" t="str">
        <f>Atask.AtsOp!E6171</f>
        <v>3020-7045</v>
      </c>
      <c r="C6651" t="str">
        <f>Atask.AtsOp!H6171</f>
        <v>Degtinė "Tėviškės", 0,5l 40%</v>
      </c>
      <c r="D6651" t="str">
        <f>Atask.AtsOp!N6171</f>
        <v>But.</v>
      </c>
      <c r="E6651" t="str">
        <f>Atask.AtsOp!I6171</f>
        <v>Pardavimo užsakymas</v>
      </c>
      <c r="F6651">
        <f>Atask.AtsOp!M6171</f>
        <v>-4</v>
      </c>
      <c r="G6651">
        <f>VLOOKUP(B6651,Prekės!$A$2:$E$3000,3,FALSE)</f>
        <v>280</v>
      </c>
      <c r="H6651">
        <f>VLOOKUP(B6651,Prekės!$A$2:$E$3000,4,FALSE)</f>
        <v>0.5</v>
      </c>
      <c r="I6651">
        <f>VLOOKUP(B6651,Prekės!$A$2:$E$3000,5,FALSE)</f>
        <v>40</v>
      </c>
      <c r="J6651">
        <f t="shared" si="209"/>
        <v>-0.8</v>
      </c>
      <c r="K6651">
        <f t="shared" si="210"/>
        <v>-0.8</v>
      </c>
    </row>
    <row r="6652" spans="1:11">
      <c r="A6652" s="1">
        <f>Atask.AtsOp!A6172</f>
        <v>42489</v>
      </c>
      <c r="B6652" t="str">
        <f>Atask.AtsOp!E6172</f>
        <v>3020-7045</v>
      </c>
      <c r="C6652" t="str">
        <f>Atask.AtsOp!H6172</f>
        <v>Degtinė "Tėviškės", 0,5l 40%</v>
      </c>
      <c r="D6652" t="str">
        <f>Atask.AtsOp!N6172</f>
        <v>But.</v>
      </c>
      <c r="E6652" t="str">
        <f>Atask.AtsOp!I6172</f>
        <v>Pardavimo užsakymas</v>
      </c>
      <c r="F6652">
        <f>Atask.AtsOp!M6172</f>
        <v>-4</v>
      </c>
      <c r="G6652">
        <f>VLOOKUP(B6652,Prekės!$A$2:$E$3000,3,FALSE)</f>
        <v>280</v>
      </c>
      <c r="H6652">
        <f>VLOOKUP(B6652,Prekės!$A$2:$E$3000,4,FALSE)</f>
        <v>0.5</v>
      </c>
      <c r="I6652">
        <f>VLOOKUP(B6652,Prekės!$A$2:$E$3000,5,FALSE)</f>
        <v>40</v>
      </c>
      <c r="J6652">
        <f t="shared" si="209"/>
        <v>-0.8</v>
      </c>
      <c r="K6652">
        <f t="shared" si="210"/>
        <v>-0.8</v>
      </c>
    </row>
    <row r="6653" spans="1:11">
      <c r="A6653" s="1">
        <f>Atask.AtsOp!A6173</f>
        <v>42471</v>
      </c>
      <c r="B6653" t="str">
        <f>Atask.AtsOp!E6173</f>
        <v>3020-7045</v>
      </c>
      <c r="C6653" t="str">
        <f>Atask.AtsOp!H6173</f>
        <v>Degtinė "Tėviškės", 0,5l 40%</v>
      </c>
      <c r="D6653" t="str">
        <f>Atask.AtsOp!N6173</f>
        <v>But.</v>
      </c>
      <c r="E6653" t="str">
        <f>Atask.AtsOp!I6173</f>
        <v>Perkelti</v>
      </c>
      <c r="F6653">
        <f>Atask.AtsOp!M6173</f>
        <v>4</v>
      </c>
      <c r="G6653">
        <f>VLOOKUP(B6653,Prekės!$A$2:$E$3000,3,FALSE)</f>
        <v>280</v>
      </c>
      <c r="H6653">
        <f>VLOOKUP(B6653,Prekės!$A$2:$E$3000,4,FALSE)</f>
        <v>0.5</v>
      </c>
      <c r="I6653">
        <f>VLOOKUP(B6653,Prekės!$A$2:$E$3000,5,FALSE)</f>
        <v>40</v>
      </c>
      <c r="J6653">
        <f t="shared" si="209"/>
        <v>0.8</v>
      </c>
      <c r="K6653">
        <f t="shared" si="210"/>
        <v>0.8</v>
      </c>
    </row>
    <row r="6654" spans="1:11">
      <c r="A6654" s="1">
        <f>Atask.AtsOp!A6174</f>
        <v>42475</v>
      </c>
      <c r="B6654" t="str">
        <f>Atask.AtsOp!E6174</f>
        <v>3020-7047</v>
      </c>
      <c r="C6654" t="str">
        <f>Atask.AtsOp!H6174</f>
        <v>Degtinė "Tėviškės", 0,7l 40%</v>
      </c>
      <c r="D6654" t="str">
        <f>Atask.AtsOp!N6174</f>
        <v>But.</v>
      </c>
      <c r="E6654" t="str">
        <f>Atask.AtsOp!I6174</f>
        <v>Pardavimo užsakymas</v>
      </c>
      <c r="F6654">
        <f>Atask.AtsOp!M6174</f>
        <v>-624</v>
      </c>
      <c r="G6654">
        <f>VLOOKUP(B6654,Prekės!$A$2:$E$3000,3,FALSE)</f>
        <v>280</v>
      </c>
      <c r="H6654">
        <f>VLOOKUP(B6654,Prekės!$A$2:$E$3000,4,FALSE)</f>
        <v>0.7</v>
      </c>
      <c r="I6654">
        <f>VLOOKUP(B6654,Prekės!$A$2:$E$3000,5,FALSE)</f>
        <v>40</v>
      </c>
      <c r="J6654">
        <f t="shared" si="209"/>
        <v>-174.72</v>
      </c>
      <c r="K6654">
        <f t="shared" si="210"/>
        <v>-174.72</v>
      </c>
    </row>
    <row r="6655" spans="1:11">
      <c r="A6655" s="1">
        <f>Atask.AtsOp!A6175</f>
        <v>42479</v>
      </c>
      <c r="B6655" t="str">
        <f>Atask.AtsOp!E6175</f>
        <v>3020-7047</v>
      </c>
      <c r="C6655" t="str">
        <f>Atask.AtsOp!H6175</f>
        <v>Degtinė "Tėviškės", 0,7l 40%</v>
      </c>
      <c r="D6655" t="str">
        <f>Atask.AtsOp!N6175</f>
        <v>But.</v>
      </c>
      <c r="E6655" t="str">
        <f>Atask.AtsOp!I6175</f>
        <v>Pardavimo užsakymas</v>
      </c>
      <c r="F6655">
        <f>Atask.AtsOp!M6175</f>
        <v>-624</v>
      </c>
      <c r="G6655">
        <f>VLOOKUP(B6655,Prekės!$A$2:$E$3000,3,FALSE)</f>
        <v>280</v>
      </c>
      <c r="H6655">
        <f>VLOOKUP(B6655,Prekės!$A$2:$E$3000,4,FALSE)</f>
        <v>0.7</v>
      </c>
      <c r="I6655">
        <f>VLOOKUP(B6655,Prekės!$A$2:$E$3000,5,FALSE)</f>
        <v>40</v>
      </c>
      <c r="J6655">
        <f t="shared" si="209"/>
        <v>-174.72</v>
      </c>
      <c r="K6655">
        <f t="shared" si="210"/>
        <v>-174.72</v>
      </c>
    </row>
    <row r="6656" spans="1:11">
      <c r="A6656" s="1">
        <f>Atask.AtsOp!A6176</f>
        <v>42485</v>
      </c>
      <c r="B6656" t="str">
        <f>Atask.AtsOp!E6176</f>
        <v>3020-7047</v>
      </c>
      <c r="C6656" t="str">
        <f>Atask.AtsOp!H6176</f>
        <v>Degtinė "Tėviškės", 0,7l 40%</v>
      </c>
      <c r="D6656" t="str">
        <f>Atask.AtsOp!N6176</f>
        <v>But.</v>
      </c>
      <c r="E6656" t="str">
        <f>Atask.AtsOp!I6176</f>
        <v>Pardavimo užsakymas</v>
      </c>
      <c r="F6656">
        <f>Atask.AtsOp!M6176</f>
        <v>-1816</v>
      </c>
      <c r="G6656">
        <f>VLOOKUP(B6656,Prekės!$A$2:$E$3000,3,FALSE)</f>
        <v>280</v>
      </c>
      <c r="H6656">
        <f>VLOOKUP(B6656,Prekės!$A$2:$E$3000,4,FALSE)</f>
        <v>0.7</v>
      </c>
      <c r="I6656">
        <f>VLOOKUP(B6656,Prekės!$A$2:$E$3000,5,FALSE)</f>
        <v>40</v>
      </c>
      <c r="J6656">
        <f t="shared" si="209"/>
        <v>-508.47999999999996</v>
      </c>
      <c r="K6656">
        <f t="shared" si="210"/>
        <v>-508.47999999999996</v>
      </c>
    </row>
    <row r="6657" spans="1:11">
      <c r="A6657" s="1">
        <f>Atask.AtsOp!A6177</f>
        <v>42485</v>
      </c>
      <c r="B6657" t="str">
        <f>Atask.AtsOp!E6177</f>
        <v>3020-7047</v>
      </c>
      <c r="C6657" t="str">
        <f>Atask.AtsOp!H6177</f>
        <v>Degtinė "Tėviškės", 0,7l 40%</v>
      </c>
      <c r="D6657" t="str">
        <f>Atask.AtsOp!N6177</f>
        <v>But.</v>
      </c>
      <c r="E6657" t="str">
        <f>Atask.AtsOp!I6177</f>
        <v>Pardavimo užsakymas</v>
      </c>
      <c r="F6657">
        <f>Atask.AtsOp!M6177</f>
        <v>-56</v>
      </c>
      <c r="G6657">
        <f>VLOOKUP(B6657,Prekės!$A$2:$E$3000,3,FALSE)</f>
        <v>280</v>
      </c>
      <c r="H6657">
        <f>VLOOKUP(B6657,Prekės!$A$2:$E$3000,4,FALSE)</f>
        <v>0.7</v>
      </c>
      <c r="I6657">
        <f>VLOOKUP(B6657,Prekės!$A$2:$E$3000,5,FALSE)</f>
        <v>40</v>
      </c>
      <c r="J6657">
        <f t="shared" si="209"/>
        <v>-15.68</v>
      </c>
      <c r="K6657">
        <f t="shared" si="210"/>
        <v>-15.68</v>
      </c>
    </row>
    <row r="6658" spans="1:11">
      <c r="A6658" s="1">
        <f>Atask.AtsOp!A6178</f>
        <v>42465</v>
      </c>
      <c r="B6658" t="str">
        <f>Atask.AtsOp!E6178</f>
        <v>3020-7047</v>
      </c>
      <c r="C6658" t="str">
        <f>Atask.AtsOp!H6178</f>
        <v>Degtinė "Tėviškės", 0,7l 40%</v>
      </c>
      <c r="D6658" t="str">
        <f>Atask.AtsOp!N6178</f>
        <v>But.</v>
      </c>
      <c r="E6658" t="str">
        <f>Atask.AtsOp!I6178</f>
        <v>Pardavimo užsakymas</v>
      </c>
      <c r="F6658">
        <f>Atask.AtsOp!M6178</f>
        <v>-1248</v>
      </c>
      <c r="G6658">
        <f>VLOOKUP(B6658,Prekės!$A$2:$E$3000,3,FALSE)</f>
        <v>280</v>
      </c>
      <c r="H6658">
        <f>VLOOKUP(B6658,Prekės!$A$2:$E$3000,4,FALSE)</f>
        <v>0.7</v>
      </c>
      <c r="I6658">
        <f>VLOOKUP(B6658,Prekės!$A$2:$E$3000,5,FALSE)</f>
        <v>40</v>
      </c>
      <c r="J6658">
        <f t="shared" si="209"/>
        <v>-349.44</v>
      </c>
      <c r="K6658">
        <f t="shared" si="210"/>
        <v>-349.44</v>
      </c>
    </row>
    <row r="6659" spans="1:11">
      <c r="A6659" s="1">
        <f>Atask.AtsOp!A6179</f>
        <v>42467</v>
      </c>
      <c r="B6659" t="str">
        <f>Atask.AtsOp!E6179</f>
        <v>3020-7047</v>
      </c>
      <c r="C6659" t="str">
        <f>Atask.AtsOp!H6179</f>
        <v>Degtinė "Tėviškės", 0,7l 40%</v>
      </c>
      <c r="D6659" t="str">
        <f>Atask.AtsOp!N6179</f>
        <v>But.</v>
      </c>
      <c r="E6659" t="str">
        <f>Atask.AtsOp!I6179</f>
        <v>Pardavimo užsakymas</v>
      </c>
      <c r="F6659">
        <f>Atask.AtsOp!M6179</f>
        <v>-624</v>
      </c>
      <c r="G6659">
        <f>VLOOKUP(B6659,Prekės!$A$2:$E$3000,3,FALSE)</f>
        <v>280</v>
      </c>
      <c r="H6659">
        <f>VLOOKUP(B6659,Prekės!$A$2:$E$3000,4,FALSE)</f>
        <v>0.7</v>
      </c>
      <c r="I6659">
        <f>VLOOKUP(B6659,Prekės!$A$2:$E$3000,5,FALSE)</f>
        <v>40</v>
      </c>
      <c r="J6659">
        <f t="shared" si="209"/>
        <v>-174.72</v>
      </c>
      <c r="K6659">
        <f t="shared" si="210"/>
        <v>-174.72</v>
      </c>
    </row>
    <row r="6660" spans="1:11">
      <c r="A6660" s="1">
        <f>Atask.AtsOp!A6180</f>
        <v>42488</v>
      </c>
      <c r="B6660" t="str">
        <f>Atask.AtsOp!E6180</f>
        <v>3020-7055</v>
      </c>
      <c r="C6660" t="str">
        <f>Atask.AtsOp!H6180</f>
        <v>Degtinė "Tėviškės", 0,5l 38%</v>
      </c>
      <c r="D6660" t="str">
        <f>Atask.AtsOp!N6180</f>
        <v>But.</v>
      </c>
      <c r="E6660" t="str">
        <f>Atask.AtsOp!I6180</f>
        <v>Pardavimo užsakymas</v>
      </c>
      <c r="F6660">
        <f>Atask.AtsOp!M6180</f>
        <v>-606</v>
      </c>
      <c r="G6660">
        <f>VLOOKUP(B6660,Prekės!$A$2:$E$3000,3,FALSE)</f>
        <v>280</v>
      </c>
      <c r="H6660">
        <f>VLOOKUP(B6660,Prekės!$A$2:$E$3000,4,FALSE)</f>
        <v>0.5</v>
      </c>
      <c r="I6660">
        <f>VLOOKUP(B6660,Prekės!$A$2:$E$3000,5,FALSE)</f>
        <v>38</v>
      </c>
      <c r="J6660">
        <f t="shared" si="209"/>
        <v>-115.14</v>
      </c>
      <c r="K6660">
        <f t="shared" si="210"/>
        <v>-115.14</v>
      </c>
    </row>
    <row r="6661" spans="1:11">
      <c r="A6661" s="1">
        <f>Atask.AtsOp!A6181</f>
        <v>42485</v>
      </c>
      <c r="B6661" t="str">
        <f>Atask.AtsOp!E6181</f>
        <v>3020-7055</v>
      </c>
      <c r="C6661" t="str">
        <f>Atask.AtsOp!H6181</f>
        <v>Degtinė "Tėviškės", 0,5l 38%</v>
      </c>
      <c r="D6661" t="str">
        <f>Atask.AtsOp!N6181</f>
        <v>But.</v>
      </c>
      <c r="E6661" t="str">
        <f>Atask.AtsOp!I6181</f>
        <v>Pardavimo užsakymas</v>
      </c>
      <c r="F6661">
        <f>Atask.AtsOp!M6181</f>
        <v>-900</v>
      </c>
      <c r="G6661">
        <f>VLOOKUP(B6661,Prekės!$A$2:$E$3000,3,FALSE)</f>
        <v>280</v>
      </c>
      <c r="H6661">
        <f>VLOOKUP(B6661,Prekės!$A$2:$E$3000,4,FALSE)</f>
        <v>0.5</v>
      </c>
      <c r="I6661">
        <f>VLOOKUP(B6661,Prekės!$A$2:$E$3000,5,FALSE)</f>
        <v>38</v>
      </c>
      <c r="J6661">
        <f t="shared" si="209"/>
        <v>-171</v>
      </c>
      <c r="K6661">
        <f t="shared" si="210"/>
        <v>-171</v>
      </c>
    </row>
    <row r="6662" spans="1:11">
      <c r="A6662" s="1">
        <f>Atask.AtsOp!A6182</f>
        <v>42488</v>
      </c>
      <c r="B6662" t="str">
        <f>Atask.AtsOp!E6182</f>
        <v>3020-7055</v>
      </c>
      <c r="C6662" t="str">
        <f>Atask.AtsOp!H6182</f>
        <v>Degtinė "Tėviškės", 0,5l 38%</v>
      </c>
      <c r="D6662" t="str">
        <f>Atask.AtsOp!N6182</f>
        <v>But.</v>
      </c>
      <c r="E6662" t="str">
        <f>Atask.AtsOp!I6182</f>
        <v>Pardavimo užsakymas</v>
      </c>
      <c r="F6662">
        <f>Atask.AtsOp!M6182</f>
        <v>-294</v>
      </c>
      <c r="G6662">
        <f>VLOOKUP(B6662,Prekės!$A$2:$E$3000,3,FALSE)</f>
        <v>280</v>
      </c>
      <c r="H6662">
        <f>VLOOKUP(B6662,Prekės!$A$2:$E$3000,4,FALSE)</f>
        <v>0.5</v>
      </c>
      <c r="I6662">
        <f>VLOOKUP(B6662,Prekės!$A$2:$E$3000,5,FALSE)</f>
        <v>38</v>
      </c>
      <c r="J6662">
        <f t="shared" si="209"/>
        <v>-55.86</v>
      </c>
      <c r="K6662">
        <f t="shared" si="210"/>
        <v>-55.86</v>
      </c>
    </row>
    <row r="6663" spans="1:11">
      <c r="A6663" s="1">
        <f>Atask.AtsOp!A6183</f>
        <v>42479</v>
      </c>
      <c r="B6663" t="str">
        <f>Atask.AtsOp!E6183</f>
        <v>3020-7055</v>
      </c>
      <c r="C6663" t="str">
        <f>Atask.AtsOp!H6183</f>
        <v>Degtinė "Tėviškės", 0,5l 38%</v>
      </c>
      <c r="D6663" t="str">
        <f>Atask.AtsOp!N6183</f>
        <v>But.</v>
      </c>
      <c r="E6663" t="str">
        <f>Atask.AtsOp!I6183</f>
        <v>Pardavimo užsakymas</v>
      </c>
      <c r="F6663">
        <f>Atask.AtsOp!M6183</f>
        <v>-900</v>
      </c>
      <c r="G6663">
        <f>VLOOKUP(B6663,Prekės!$A$2:$E$3000,3,FALSE)</f>
        <v>280</v>
      </c>
      <c r="H6663">
        <f>VLOOKUP(B6663,Prekės!$A$2:$E$3000,4,FALSE)</f>
        <v>0.5</v>
      </c>
      <c r="I6663">
        <f>VLOOKUP(B6663,Prekės!$A$2:$E$3000,5,FALSE)</f>
        <v>38</v>
      </c>
      <c r="J6663">
        <f t="shared" si="209"/>
        <v>-171</v>
      </c>
      <c r="K6663">
        <f t="shared" si="210"/>
        <v>-171</v>
      </c>
    </row>
    <row r="6664" spans="1:11">
      <c r="A6664" s="1">
        <f>Atask.AtsOp!A6184</f>
        <v>42467</v>
      </c>
      <c r="B6664" t="str">
        <f>Atask.AtsOp!E6184</f>
        <v>3020-7055</v>
      </c>
      <c r="C6664" t="str">
        <f>Atask.AtsOp!H6184</f>
        <v>Degtinė "Tėviškės", 0,5l 38%</v>
      </c>
      <c r="D6664" t="str">
        <f>Atask.AtsOp!N6184</f>
        <v>But.</v>
      </c>
      <c r="E6664" t="str">
        <f>Atask.AtsOp!I6184</f>
        <v>Pardavimo užsakymas</v>
      </c>
      <c r="F6664">
        <f>Atask.AtsOp!M6184</f>
        <v>-900</v>
      </c>
      <c r="G6664">
        <f>VLOOKUP(B6664,Prekės!$A$2:$E$3000,3,FALSE)</f>
        <v>280</v>
      </c>
      <c r="H6664">
        <f>VLOOKUP(B6664,Prekės!$A$2:$E$3000,4,FALSE)</f>
        <v>0.5</v>
      </c>
      <c r="I6664">
        <f>VLOOKUP(B6664,Prekės!$A$2:$E$3000,5,FALSE)</f>
        <v>38</v>
      </c>
      <c r="J6664">
        <f t="shared" si="209"/>
        <v>-171</v>
      </c>
      <c r="K6664">
        <f t="shared" si="210"/>
        <v>-171</v>
      </c>
    </row>
    <row r="6665" spans="1:11">
      <c r="A6665" s="1">
        <f>Atask.AtsOp!A6185</f>
        <v>42478</v>
      </c>
      <c r="B6665" t="str">
        <f>Atask.AtsOp!E6185</f>
        <v>3020-7063</v>
      </c>
      <c r="C6665" t="str">
        <f>Atask.AtsOp!H6185</f>
        <v>Degtinė "Cento", 0,2l 38%</v>
      </c>
      <c r="D6665" t="str">
        <f>Atask.AtsOp!N6185</f>
        <v>But.</v>
      </c>
      <c r="E6665" t="str">
        <f>Atask.AtsOp!I6185</f>
        <v>Pardavimo užsakymas</v>
      </c>
      <c r="F6665">
        <f>Atask.AtsOp!M6185</f>
        <v>-5904</v>
      </c>
      <c r="G6665">
        <f>VLOOKUP(B6665,Prekės!$A$2:$E$3000,3,FALSE)</f>
        <v>280</v>
      </c>
      <c r="H6665">
        <f>VLOOKUP(B6665,Prekės!$A$2:$E$3000,4,FALSE)</f>
        <v>0.2</v>
      </c>
      <c r="I6665">
        <f>VLOOKUP(B6665,Prekės!$A$2:$E$3000,5,FALSE)</f>
        <v>38</v>
      </c>
      <c r="J6665">
        <f t="shared" si="209"/>
        <v>-448.70400000000001</v>
      </c>
      <c r="K6665">
        <f t="shared" si="210"/>
        <v>-448.70400000000001</v>
      </c>
    </row>
    <row r="6666" spans="1:11">
      <c r="A6666" s="1">
        <f>Atask.AtsOp!A6186</f>
        <v>42471</v>
      </c>
      <c r="B6666" t="str">
        <f>Atask.AtsOp!E6186</f>
        <v>3020-7063</v>
      </c>
      <c r="C6666" t="str">
        <f>Atask.AtsOp!H6186</f>
        <v>Degtinė "Cento", 0,2l 38%</v>
      </c>
      <c r="D6666" t="str">
        <f>Atask.AtsOp!N6186</f>
        <v>But.</v>
      </c>
      <c r="E6666" t="str">
        <f>Atask.AtsOp!I6186</f>
        <v>Pardavimo užsakymas</v>
      </c>
      <c r="F6666">
        <f>Atask.AtsOp!M6186</f>
        <v>-7920</v>
      </c>
      <c r="G6666">
        <f>VLOOKUP(B6666,Prekės!$A$2:$E$3000,3,FALSE)</f>
        <v>280</v>
      </c>
      <c r="H6666">
        <f>VLOOKUP(B6666,Prekės!$A$2:$E$3000,4,FALSE)</f>
        <v>0.2</v>
      </c>
      <c r="I6666">
        <f>VLOOKUP(B6666,Prekės!$A$2:$E$3000,5,FALSE)</f>
        <v>38</v>
      </c>
      <c r="J6666">
        <f t="shared" si="209"/>
        <v>-601.91999999999996</v>
      </c>
      <c r="K6666">
        <f t="shared" si="210"/>
        <v>-601.91999999999996</v>
      </c>
    </row>
    <row r="6667" spans="1:11">
      <c r="A6667" s="1">
        <f>Atask.AtsOp!A6187</f>
        <v>42478</v>
      </c>
      <c r="B6667" t="str">
        <f>Atask.AtsOp!E6187</f>
        <v>3020-7063</v>
      </c>
      <c r="C6667" t="str">
        <f>Atask.AtsOp!H6187</f>
        <v>Degtinė "Cento", 0,2l 38%</v>
      </c>
      <c r="D6667" t="str">
        <f>Atask.AtsOp!N6187</f>
        <v>But.</v>
      </c>
      <c r="E6667" t="str">
        <f>Atask.AtsOp!I6187</f>
        <v>Pardavimo užsakymas</v>
      </c>
      <c r="F6667">
        <f>Atask.AtsOp!M6187</f>
        <v>-3600</v>
      </c>
      <c r="G6667">
        <f>VLOOKUP(B6667,Prekės!$A$2:$E$3000,3,FALSE)</f>
        <v>280</v>
      </c>
      <c r="H6667">
        <f>VLOOKUP(B6667,Prekės!$A$2:$E$3000,4,FALSE)</f>
        <v>0.2</v>
      </c>
      <c r="I6667">
        <f>VLOOKUP(B6667,Prekės!$A$2:$E$3000,5,FALSE)</f>
        <v>38</v>
      </c>
      <c r="J6667">
        <f t="shared" si="209"/>
        <v>-273.60000000000002</v>
      </c>
      <c r="K6667">
        <f t="shared" si="210"/>
        <v>-273.60000000000002</v>
      </c>
    </row>
    <row r="6668" spans="1:11">
      <c r="A6668" s="1">
        <f>Atask.AtsOp!A6188</f>
        <v>42485</v>
      </c>
      <c r="B6668" t="str">
        <f>Atask.AtsOp!E6188</f>
        <v>3020-7063</v>
      </c>
      <c r="C6668" t="str">
        <f>Atask.AtsOp!H6188</f>
        <v>Degtinė "Cento", 0,2l 38%</v>
      </c>
      <c r="D6668" t="str">
        <f>Atask.AtsOp!N6188</f>
        <v>But.</v>
      </c>
      <c r="E6668" t="str">
        <f>Atask.AtsOp!I6188</f>
        <v>Pardavimo užsakymas</v>
      </c>
      <c r="F6668">
        <f>Atask.AtsOp!M6188</f>
        <v>-4752</v>
      </c>
      <c r="G6668">
        <f>VLOOKUP(B6668,Prekės!$A$2:$E$3000,3,FALSE)</f>
        <v>280</v>
      </c>
      <c r="H6668">
        <f>VLOOKUP(B6668,Prekės!$A$2:$E$3000,4,FALSE)</f>
        <v>0.2</v>
      </c>
      <c r="I6668">
        <f>VLOOKUP(B6668,Prekės!$A$2:$E$3000,5,FALSE)</f>
        <v>38</v>
      </c>
      <c r="J6668">
        <f t="shared" si="209"/>
        <v>-361.15200000000004</v>
      </c>
      <c r="K6668">
        <f t="shared" si="210"/>
        <v>-361.15200000000004</v>
      </c>
    </row>
    <row r="6669" spans="1:11">
      <c r="A6669" s="1">
        <f>Atask.AtsOp!A6189</f>
        <v>42485</v>
      </c>
      <c r="B6669" t="str">
        <f>Atask.AtsOp!E6189</f>
        <v>3020-7063</v>
      </c>
      <c r="C6669" t="str">
        <f>Atask.AtsOp!H6189</f>
        <v>Degtinė "Cento", 0,2l 38%</v>
      </c>
      <c r="D6669" t="str">
        <f>Atask.AtsOp!N6189</f>
        <v>But.</v>
      </c>
      <c r="E6669" t="str">
        <f>Atask.AtsOp!I6189</f>
        <v>Pardavimo užsakymas</v>
      </c>
      <c r="F6669">
        <f>Atask.AtsOp!M6189</f>
        <v>-3168</v>
      </c>
      <c r="G6669">
        <f>VLOOKUP(B6669,Prekės!$A$2:$E$3000,3,FALSE)</f>
        <v>280</v>
      </c>
      <c r="H6669">
        <f>VLOOKUP(B6669,Prekės!$A$2:$E$3000,4,FALSE)</f>
        <v>0.2</v>
      </c>
      <c r="I6669">
        <f>VLOOKUP(B6669,Prekės!$A$2:$E$3000,5,FALSE)</f>
        <v>38</v>
      </c>
      <c r="J6669">
        <f t="shared" si="209"/>
        <v>-240.768</v>
      </c>
      <c r="K6669">
        <f t="shared" si="210"/>
        <v>-240.768</v>
      </c>
    </row>
    <row r="6670" spans="1:11">
      <c r="A6670" s="1">
        <f>Atask.AtsOp!A6190</f>
        <v>42464</v>
      </c>
      <c r="B6670" t="str">
        <f>Atask.AtsOp!E6190</f>
        <v>3020-7063</v>
      </c>
      <c r="C6670" t="str">
        <f>Atask.AtsOp!H6190</f>
        <v>Degtinė "Cento", 0,2l 38%</v>
      </c>
      <c r="D6670" t="str">
        <f>Atask.AtsOp!N6190</f>
        <v>But.</v>
      </c>
      <c r="E6670" t="str">
        <f>Atask.AtsOp!I6190</f>
        <v>Perkelti</v>
      </c>
      <c r="F6670">
        <f>Atask.AtsOp!M6190</f>
        <v>39606</v>
      </c>
      <c r="G6670">
        <f>VLOOKUP(B6670,Prekės!$A$2:$E$3000,3,FALSE)</f>
        <v>280</v>
      </c>
      <c r="H6670">
        <f>VLOOKUP(B6670,Prekės!$A$2:$E$3000,4,FALSE)</f>
        <v>0.2</v>
      </c>
      <c r="I6670">
        <f>VLOOKUP(B6670,Prekės!$A$2:$E$3000,5,FALSE)</f>
        <v>38</v>
      </c>
      <c r="J6670">
        <f t="shared" si="209"/>
        <v>3010.0560000000005</v>
      </c>
      <c r="K6670">
        <f t="shared" si="210"/>
        <v>3010.0560000000005</v>
      </c>
    </row>
    <row r="6671" spans="1:11">
      <c r="A6671" s="1">
        <f>Atask.AtsOp!A6191</f>
        <v>42464</v>
      </c>
      <c r="B6671" t="str">
        <f>Atask.AtsOp!E6191</f>
        <v>3020-7063</v>
      </c>
      <c r="C6671" t="str">
        <f>Atask.AtsOp!H6191</f>
        <v>Degtinė "Cento", 0,2l 38%</v>
      </c>
      <c r="D6671" t="str">
        <f>Atask.AtsOp!N6191</f>
        <v>But.</v>
      </c>
      <c r="E6671" t="str">
        <f>Atask.AtsOp!I6191</f>
        <v>Perkelti</v>
      </c>
      <c r="F6671">
        <f>Atask.AtsOp!M6191</f>
        <v>-6</v>
      </c>
      <c r="G6671">
        <f>VLOOKUP(B6671,Prekės!$A$2:$E$3000,3,FALSE)</f>
        <v>280</v>
      </c>
      <c r="H6671">
        <f>VLOOKUP(B6671,Prekės!$A$2:$E$3000,4,FALSE)</f>
        <v>0.2</v>
      </c>
      <c r="I6671">
        <f>VLOOKUP(B6671,Prekės!$A$2:$E$3000,5,FALSE)</f>
        <v>38</v>
      </c>
      <c r="J6671">
        <f t="shared" si="209"/>
        <v>-0.45600000000000007</v>
      </c>
      <c r="K6671">
        <f t="shared" si="210"/>
        <v>-0.45600000000000007</v>
      </c>
    </row>
    <row r="6672" spans="1:11">
      <c r="A6672" s="1">
        <f>Atask.AtsOp!A6192</f>
        <v>42464</v>
      </c>
      <c r="B6672" t="str">
        <f>Atask.AtsOp!E6192</f>
        <v>3020-7063</v>
      </c>
      <c r="C6672" t="str">
        <f>Atask.AtsOp!H6192</f>
        <v>Degtinė "Cento", 0,2l 38%</v>
      </c>
      <c r="D6672" t="str">
        <f>Atask.AtsOp!N6192</f>
        <v>But.</v>
      </c>
      <c r="E6672" t="str">
        <f>Atask.AtsOp!I6192</f>
        <v>Pardavimo užsakymas</v>
      </c>
      <c r="F6672">
        <f>Atask.AtsOp!M6192</f>
        <v>-11088</v>
      </c>
      <c r="G6672">
        <f>VLOOKUP(B6672,Prekės!$A$2:$E$3000,3,FALSE)</f>
        <v>280</v>
      </c>
      <c r="H6672">
        <f>VLOOKUP(B6672,Prekės!$A$2:$E$3000,4,FALSE)</f>
        <v>0.2</v>
      </c>
      <c r="I6672">
        <f>VLOOKUP(B6672,Prekės!$A$2:$E$3000,5,FALSE)</f>
        <v>38</v>
      </c>
      <c r="J6672">
        <f t="shared" si="209"/>
        <v>-842.68799999999999</v>
      </c>
      <c r="K6672">
        <f t="shared" si="210"/>
        <v>-842.68799999999999</v>
      </c>
    </row>
    <row r="6673" spans="1:11">
      <c r="A6673" s="1">
        <f>Atask.AtsOp!A6193</f>
        <v>42480</v>
      </c>
      <c r="B6673" t="str">
        <f>Atask.AtsOp!E6193</f>
        <v>3020-7063</v>
      </c>
      <c r="C6673" t="str">
        <f>Atask.AtsOp!H6193</f>
        <v>Degtinė "Cento", 0,2l 38%</v>
      </c>
      <c r="D6673" t="str">
        <f>Atask.AtsOp!N6193</f>
        <v>But.</v>
      </c>
      <c r="E6673" t="str">
        <f>Atask.AtsOp!I6193</f>
        <v>Gamyba</v>
      </c>
      <c r="F6673">
        <f>Atask.AtsOp!M6193</f>
        <v>41287</v>
      </c>
      <c r="G6673">
        <f>VLOOKUP(B6673,Prekės!$A$2:$E$3000,3,FALSE)</f>
        <v>280</v>
      </c>
      <c r="H6673">
        <f>VLOOKUP(B6673,Prekės!$A$2:$E$3000,4,FALSE)</f>
        <v>0.2</v>
      </c>
      <c r="I6673">
        <f>VLOOKUP(B6673,Prekės!$A$2:$E$3000,5,FALSE)</f>
        <v>38</v>
      </c>
      <c r="J6673">
        <f t="shared" si="209"/>
        <v>3137.8119999999999</v>
      </c>
      <c r="K6673">
        <f t="shared" si="210"/>
        <v>3137.8119999999999</v>
      </c>
    </row>
    <row r="6674" spans="1:11">
      <c r="A6674" s="1">
        <f>Atask.AtsOp!A6194</f>
        <v>42480</v>
      </c>
      <c r="B6674" t="str">
        <f>Atask.AtsOp!E6194</f>
        <v>3020-7063</v>
      </c>
      <c r="C6674" t="str">
        <f>Atask.AtsOp!H6194</f>
        <v>Degtinė "Cento", 0,2l 38%</v>
      </c>
      <c r="D6674" t="str">
        <f>Atask.AtsOp!N6194</f>
        <v>But.</v>
      </c>
      <c r="E6674" t="str">
        <f>Atask.AtsOp!I6194</f>
        <v>Perkelti</v>
      </c>
      <c r="F6674">
        <f>Atask.AtsOp!M6194</f>
        <v>-7</v>
      </c>
      <c r="G6674">
        <f>VLOOKUP(B6674,Prekės!$A$2:$E$3000,3,FALSE)</f>
        <v>280</v>
      </c>
      <c r="H6674">
        <f>VLOOKUP(B6674,Prekės!$A$2:$E$3000,4,FALSE)</f>
        <v>0.2</v>
      </c>
      <c r="I6674">
        <f>VLOOKUP(B6674,Prekės!$A$2:$E$3000,5,FALSE)</f>
        <v>38</v>
      </c>
      <c r="J6674">
        <f t="shared" si="209"/>
        <v>-0.53200000000000003</v>
      </c>
      <c r="K6674">
        <f t="shared" si="210"/>
        <v>-0.53200000000000003</v>
      </c>
    </row>
    <row r="6675" spans="1:11">
      <c r="A6675" s="1">
        <f>Atask.AtsOp!A6195</f>
        <v>42464</v>
      </c>
      <c r="B6675" t="str">
        <f>Atask.AtsOp!E6195</f>
        <v>3020-7063</v>
      </c>
      <c r="C6675" t="str">
        <f>Atask.AtsOp!H6195</f>
        <v>Degtinė "Cento", 0,2l 38%</v>
      </c>
      <c r="D6675" t="str">
        <f>Atask.AtsOp!N6195</f>
        <v>But.</v>
      </c>
      <c r="E6675" t="str">
        <f>Atask.AtsOp!I6195</f>
        <v>Perkelti</v>
      </c>
      <c r="F6675">
        <f>Atask.AtsOp!M6195</f>
        <v>-39606</v>
      </c>
      <c r="G6675">
        <f>VLOOKUP(B6675,Prekės!$A$2:$E$3000,3,FALSE)</f>
        <v>280</v>
      </c>
      <c r="H6675">
        <f>VLOOKUP(B6675,Prekės!$A$2:$E$3000,4,FALSE)</f>
        <v>0.2</v>
      </c>
      <c r="I6675">
        <f>VLOOKUP(B6675,Prekės!$A$2:$E$3000,5,FALSE)</f>
        <v>38</v>
      </c>
      <c r="J6675">
        <f t="shared" si="209"/>
        <v>-3010.0560000000005</v>
      </c>
      <c r="K6675">
        <f t="shared" si="210"/>
        <v>-3010.0560000000005</v>
      </c>
    </row>
    <row r="6676" spans="1:11">
      <c r="A6676" s="1">
        <f>Atask.AtsOp!A6196</f>
        <v>42464</v>
      </c>
      <c r="B6676" t="str">
        <f>Atask.AtsOp!E6196</f>
        <v>3020-7063</v>
      </c>
      <c r="C6676" t="str">
        <f>Atask.AtsOp!H6196</f>
        <v>Degtinė "Cento", 0,2l 38%</v>
      </c>
      <c r="D6676" t="str">
        <f>Atask.AtsOp!N6196</f>
        <v>But.</v>
      </c>
      <c r="E6676" t="str">
        <f>Atask.AtsOp!I6196</f>
        <v>Gamyba</v>
      </c>
      <c r="F6676">
        <f>Atask.AtsOp!M6196</f>
        <v>39613</v>
      </c>
      <c r="G6676">
        <f>VLOOKUP(B6676,Prekės!$A$2:$E$3000,3,FALSE)</f>
        <v>280</v>
      </c>
      <c r="H6676">
        <f>VLOOKUP(B6676,Prekės!$A$2:$E$3000,4,FALSE)</f>
        <v>0.2</v>
      </c>
      <c r="I6676">
        <f>VLOOKUP(B6676,Prekės!$A$2:$E$3000,5,FALSE)</f>
        <v>38</v>
      </c>
      <c r="J6676">
        <f t="shared" si="209"/>
        <v>3010.5880000000002</v>
      </c>
      <c r="K6676">
        <f t="shared" si="210"/>
        <v>3010.5880000000002</v>
      </c>
    </row>
    <row r="6677" spans="1:11">
      <c r="A6677" s="1">
        <f>Atask.AtsOp!A6197</f>
        <v>42464</v>
      </c>
      <c r="B6677" t="str">
        <f>Atask.AtsOp!E6197</f>
        <v>3020-7063</v>
      </c>
      <c r="C6677" t="str">
        <f>Atask.AtsOp!H6197</f>
        <v>Degtinė "Cento", 0,2l 38%</v>
      </c>
      <c r="D6677" t="str">
        <f>Atask.AtsOp!N6197</f>
        <v>But.</v>
      </c>
      <c r="E6677" t="str">
        <f>Atask.AtsOp!I6197</f>
        <v>Perkelti</v>
      </c>
      <c r="F6677">
        <f>Atask.AtsOp!M6197</f>
        <v>-7</v>
      </c>
      <c r="G6677">
        <f>VLOOKUP(B6677,Prekės!$A$2:$E$3000,3,FALSE)</f>
        <v>280</v>
      </c>
      <c r="H6677">
        <f>VLOOKUP(B6677,Prekės!$A$2:$E$3000,4,FALSE)</f>
        <v>0.2</v>
      </c>
      <c r="I6677">
        <f>VLOOKUP(B6677,Prekės!$A$2:$E$3000,5,FALSE)</f>
        <v>38</v>
      </c>
      <c r="J6677">
        <f t="shared" si="209"/>
        <v>-0.53200000000000003</v>
      </c>
      <c r="K6677">
        <f t="shared" si="210"/>
        <v>-0.53200000000000003</v>
      </c>
    </row>
    <row r="6678" spans="1:11">
      <c r="A6678" s="1">
        <f>Atask.AtsOp!A6198</f>
        <v>42490</v>
      </c>
      <c r="B6678" t="str">
        <f>Atask.AtsOp!E6198</f>
        <v>3020-7063</v>
      </c>
      <c r="C6678" t="str">
        <f>Atask.AtsOp!H6198</f>
        <v>Degtinė "Cento", 0,2l 38%</v>
      </c>
      <c r="D6678" t="str">
        <f>Atask.AtsOp!N6198</f>
        <v>But.</v>
      </c>
      <c r="E6678" t="str">
        <f>Atask.AtsOp!I6198</f>
        <v>Pardavimo užsakymas</v>
      </c>
      <c r="F6678">
        <f>Atask.AtsOp!M6198</f>
        <v>-6</v>
      </c>
      <c r="G6678">
        <f>VLOOKUP(B6678,Prekės!$A$2:$E$3000,3,FALSE)</f>
        <v>280</v>
      </c>
      <c r="H6678">
        <f>VLOOKUP(B6678,Prekės!$A$2:$E$3000,4,FALSE)</f>
        <v>0.2</v>
      </c>
      <c r="I6678">
        <f>VLOOKUP(B6678,Prekės!$A$2:$E$3000,5,FALSE)</f>
        <v>38</v>
      </c>
      <c r="J6678">
        <f t="shared" si="209"/>
        <v>-0.45600000000000007</v>
      </c>
      <c r="K6678">
        <f t="shared" si="210"/>
        <v>-0.45600000000000007</v>
      </c>
    </row>
    <row r="6679" spans="1:11">
      <c r="A6679" s="1">
        <f>Atask.AtsOp!A6199</f>
        <v>42464</v>
      </c>
      <c r="B6679" t="str">
        <f>Atask.AtsOp!E6199</f>
        <v>3020-7063</v>
      </c>
      <c r="C6679" t="str">
        <f>Atask.AtsOp!H6199</f>
        <v>Degtinė "Cento", 0,2l 38%</v>
      </c>
      <c r="D6679" t="str">
        <f>Atask.AtsOp!N6199</f>
        <v>But.</v>
      </c>
      <c r="E6679" t="str">
        <f>Atask.AtsOp!I6199</f>
        <v>Perkelti</v>
      </c>
      <c r="F6679">
        <f>Atask.AtsOp!M6199</f>
        <v>6</v>
      </c>
      <c r="G6679">
        <f>VLOOKUP(B6679,Prekės!$A$2:$E$3000,3,FALSE)</f>
        <v>280</v>
      </c>
      <c r="H6679">
        <f>VLOOKUP(B6679,Prekės!$A$2:$E$3000,4,FALSE)</f>
        <v>0.2</v>
      </c>
      <c r="I6679">
        <f>VLOOKUP(B6679,Prekės!$A$2:$E$3000,5,FALSE)</f>
        <v>38</v>
      </c>
      <c r="J6679">
        <f t="shared" si="209"/>
        <v>0.45600000000000007</v>
      </c>
      <c r="K6679">
        <f t="shared" si="210"/>
        <v>0.45600000000000007</v>
      </c>
    </row>
    <row r="6680" spans="1:11">
      <c r="A6680" s="1">
        <f>Atask.AtsOp!A6200</f>
        <v>42489</v>
      </c>
      <c r="B6680" t="str">
        <f>Atask.AtsOp!E6200</f>
        <v>3020-7063</v>
      </c>
      <c r="C6680" t="str">
        <f>Atask.AtsOp!H6200</f>
        <v>Degtinė "Cento", 0,2l 38%</v>
      </c>
      <c r="D6680" t="str">
        <f>Atask.AtsOp!N6200</f>
        <v>But.</v>
      </c>
      <c r="E6680" t="str">
        <f>Atask.AtsOp!I6200</f>
        <v>Pardavimo užsakymas</v>
      </c>
      <c r="F6680">
        <f>Atask.AtsOp!M6200</f>
        <v>-7</v>
      </c>
      <c r="G6680">
        <f>VLOOKUP(B6680,Prekės!$A$2:$E$3000,3,FALSE)</f>
        <v>280</v>
      </c>
      <c r="H6680">
        <f>VLOOKUP(B6680,Prekės!$A$2:$E$3000,4,FALSE)</f>
        <v>0.2</v>
      </c>
      <c r="I6680">
        <f>VLOOKUP(B6680,Prekės!$A$2:$E$3000,5,FALSE)</f>
        <v>38</v>
      </c>
      <c r="J6680">
        <f t="shared" si="209"/>
        <v>-0.53200000000000003</v>
      </c>
      <c r="K6680">
        <f t="shared" si="210"/>
        <v>-0.53200000000000003</v>
      </c>
    </row>
    <row r="6681" spans="1:11">
      <c r="A6681" s="1">
        <f>Atask.AtsOp!A6201</f>
        <v>42489</v>
      </c>
      <c r="B6681" t="str">
        <f>Atask.AtsOp!E6201</f>
        <v>3020-7063</v>
      </c>
      <c r="C6681" t="str">
        <f>Atask.AtsOp!H6201</f>
        <v>Degtinė "Cento", 0,2l 38%</v>
      </c>
      <c r="D6681" t="str">
        <f>Atask.AtsOp!N6201</f>
        <v>But.</v>
      </c>
      <c r="E6681" t="str">
        <f>Atask.AtsOp!I6201</f>
        <v>Pardavimo užsakymas</v>
      </c>
      <c r="F6681">
        <f>Atask.AtsOp!M6201</f>
        <v>-7</v>
      </c>
      <c r="G6681">
        <f>VLOOKUP(B6681,Prekės!$A$2:$E$3000,3,FALSE)</f>
        <v>280</v>
      </c>
      <c r="H6681">
        <f>VLOOKUP(B6681,Prekės!$A$2:$E$3000,4,FALSE)</f>
        <v>0.2</v>
      </c>
      <c r="I6681">
        <f>VLOOKUP(B6681,Prekės!$A$2:$E$3000,5,FALSE)</f>
        <v>38</v>
      </c>
      <c r="J6681">
        <f t="shared" si="209"/>
        <v>-0.53200000000000003</v>
      </c>
      <c r="K6681">
        <f t="shared" si="210"/>
        <v>-0.53200000000000003</v>
      </c>
    </row>
    <row r="6682" spans="1:11">
      <c r="A6682" s="1">
        <f>Atask.AtsOp!A6202</f>
        <v>42480</v>
      </c>
      <c r="B6682" t="str">
        <f>Atask.AtsOp!E6202</f>
        <v>3020-7063</v>
      </c>
      <c r="C6682" t="str">
        <f>Atask.AtsOp!H6202</f>
        <v>Degtinė "Cento", 0,2l 38%</v>
      </c>
      <c r="D6682" t="str">
        <f>Atask.AtsOp!N6202</f>
        <v>But.</v>
      </c>
      <c r="E6682" t="str">
        <f>Atask.AtsOp!I6202</f>
        <v>Perkelti</v>
      </c>
      <c r="F6682">
        <f>Atask.AtsOp!M6202</f>
        <v>7</v>
      </c>
      <c r="G6682">
        <f>VLOOKUP(B6682,Prekės!$A$2:$E$3000,3,FALSE)</f>
        <v>280</v>
      </c>
      <c r="H6682">
        <f>VLOOKUP(B6682,Prekės!$A$2:$E$3000,4,FALSE)</f>
        <v>0.2</v>
      </c>
      <c r="I6682">
        <f>VLOOKUP(B6682,Prekės!$A$2:$E$3000,5,FALSE)</f>
        <v>38</v>
      </c>
      <c r="J6682">
        <f t="shared" si="209"/>
        <v>0.53200000000000003</v>
      </c>
      <c r="K6682">
        <f t="shared" si="210"/>
        <v>0.53200000000000003</v>
      </c>
    </row>
    <row r="6683" spans="1:11">
      <c r="A6683" s="1">
        <f>Atask.AtsOp!A6203</f>
        <v>42464</v>
      </c>
      <c r="B6683" t="str">
        <f>Atask.AtsOp!E6203</f>
        <v>3020-7063</v>
      </c>
      <c r="C6683" t="str">
        <f>Atask.AtsOp!H6203</f>
        <v>Degtinė "Cento", 0,2l 38%</v>
      </c>
      <c r="D6683" t="str">
        <f>Atask.AtsOp!N6203</f>
        <v>But.</v>
      </c>
      <c r="E6683" t="str">
        <f>Atask.AtsOp!I6203</f>
        <v>Perkelti</v>
      </c>
      <c r="F6683">
        <f>Atask.AtsOp!M6203</f>
        <v>7</v>
      </c>
      <c r="G6683">
        <f>VLOOKUP(B6683,Prekės!$A$2:$E$3000,3,FALSE)</f>
        <v>280</v>
      </c>
      <c r="H6683">
        <f>VLOOKUP(B6683,Prekės!$A$2:$E$3000,4,FALSE)</f>
        <v>0.2</v>
      </c>
      <c r="I6683">
        <f>VLOOKUP(B6683,Prekės!$A$2:$E$3000,5,FALSE)</f>
        <v>38</v>
      </c>
      <c r="J6683">
        <f t="shared" si="209"/>
        <v>0.53200000000000003</v>
      </c>
      <c r="K6683">
        <f t="shared" si="210"/>
        <v>0.53200000000000003</v>
      </c>
    </row>
    <row r="6684" spans="1:11">
      <c r="A6684" s="1">
        <f>Atask.AtsOp!A6204</f>
        <v>42485</v>
      </c>
      <c r="B6684" t="str">
        <f>Atask.AtsOp!E6204</f>
        <v>3020-7065</v>
      </c>
      <c r="C6684" t="str">
        <f>Atask.AtsOp!H6204</f>
        <v>Degtinė "Cento", 0,5l 38%</v>
      </c>
      <c r="D6684" t="str">
        <f>Atask.AtsOp!N6204</f>
        <v>But.</v>
      </c>
      <c r="E6684" t="str">
        <f>Atask.AtsOp!I6204</f>
        <v>Pardavimo užsakymas</v>
      </c>
      <c r="F6684">
        <f>Atask.AtsOp!M6204</f>
        <v>-3600</v>
      </c>
      <c r="G6684">
        <f>VLOOKUP(B6684,Prekės!$A$2:$E$3000,3,FALSE)</f>
        <v>280</v>
      </c>
      <c r="H6684">
        <f>VLOOKUP(B6684,Prekės!$A$2:$E$3000,4,FALSE)</f>
        <v>0.5</v>
      </c>
      <c r="I6684">
        <f>VLOOKUP(B6684,Prekės!$A$2:$E$3000,5,FALSE)</f>
        <v>38</v>
      </c>
      <c r="J6684">
        <f t="shared" si="209"/>
        <v>-684</v>
      </c>
      <c r="K6684">
        <f t="shared" si="210"/>
        <v>-684</v>
      </c>
    </row>
    <row r="6685" spans="1:11">
      <c r="A6685" s="1">
        <f>Atask.AtsOp!A6205</f>
        <v>42485</v>
      </c>
      <c r="B6685" t="str">
        <f>Atask.AtsOp!E6205</f>
        <v>3020-7065</v>
      </c>
      <c r="C6685" t="str">
        <f>Atask.AtsOp!H6205</f>
        <v>Degtinė "Cento", 0,5l 38%</v>
      </c>
      <c r="D6685" t="str">
        <f>Atask.AtsOp!N6205</f>
        <v>But.</v>
      </c>
      <c r="E6685" t="str">
        <f>Atask.AtsOp!I6205</f>
        <v>Pardavimo užsakymas</v>
      </c>
      <c r="F6685">
        <f>Atask.AtsOp!M6205</f>
        <v>-14</v>
      </c>
      <c r="G6685">
        <f>VLOOKUP(B6685,Prekės!$A$2:$E$3000,3,FALSE)</f>
        <v>280</v>
      </c>
      <c r="H6685">
        <f>VLOOKUP(B6685,Prekės!$A$2:$E$3000,4,FALSE)</f>
        <v>0.5</v>
      </c>
      <c r="I6685">
        <f>VLOOKUP(B6685,Prekės!$A$2:$E$3000,5,FALSE)</f>
        <v>38</v>
      </c>
      <c r="J6685">
        <f t="shared" si="209"/>
        <v>-2.66</v>
      </c>
      <c r="K6685">
        <f t="shared" si="210"/>
        <v>-2.66</v>
      </c>
    </row>
    <row r="6686" spans="1:11">
      <c r="A6686" s="1">
        <f>Atask.AtsOp!A6206</f>
        <v>42490</v>
      </c>
      <c r="B6686" t="str">
        <f>Atask.AtsOp!E6206</f>
        <v>3020-7065</v>
      </c>
      <c r="C6686" t="str">
        <f>Atask.AtsOp!H6206</f>
        <v>Degtinė "Cento", 0,5l 38%</v>
      </c>
      <c r="D6686" t="str">
        <f>Atask.AtsOp!N6206</f>
        <v>But.</v>
      </c>
      <c r="E6686" t="str">
        <f>Atask.AtsOp!I6206</f>
        <v>Perkelti</v>
      </c>
      <c r="F6686">
        <f>Atask.AtsOp!M6206</f>
        <v>-6</v>
      </c>
      <c r="G6686">
        <f>VLOOKUP(B6686,Prekės!$A$2:$E$3000,3,FALSE)</f>
        <v>280</v>
      </c>
      <c r="H6686">
        <f>VLOOKUP(B6686,Prekės!$A$2:$E$3000,4,FALSE)</f>
        <v>0.5</v>
      </c>
      <c r="I6686">
        <f>VLOOKUP(B6686,Prekės!$A$2:$E$3000,5,FALSE)</f>
        <v>38</v>
      </c>
      <c r="J6686">
        <f t="shared" si="209"/>
        <v>-1.1400000000000001</v>
      </c>
      <c r="K6686">
        <f t="shared" si="210"/>
        <v>-1.1400000000000001</v>
      </c>
    </row>
    <row r="6687" spans="1:11">
      <c r="A6687" s="1">
        <f>Atask.AtsOp!A6207</f>
        <v>42471</v>
      </c>
      <c r="B6687" t="str">
        <f>Atask.AtsOp!E6207</f>
        <v>3020-7065</v>
      </c>
      <c r="C6687" t="str">
        <f>Atask.AtsOp!H6207</f>
        <v>Degtinė "Cento", 0,5l 38%</v>
      </c>
      <c r="D6687" t="str">
        <f>Atask.AtsOp!N6207</f>
        <v>But.</v>
      </c>
      <c r="E6687" t="str">
        <f>Atask.AtsOp!I6207</f>
        <v>Pardavimo užsakymas</v>
      </c>
      <c r="F6687">
        <f>Atask.AtsOp!M6207</f>
        <v>-4500</v>
      </c>
      <c r="G6687">
        <f>VLOOKUP(B6687,Prekės!$A$2:$E$3000,3,FALSE)</f>
        <v>280</v>
      </c>
      <c r="H6687">
        <f>VLOOKUP(B6687,Prekės!$A$2:$E$3000,4,FALSE)</f>
        <v>0.5</v>
      </c>
      <c r="I6687">
        <f>VLOOKUP(B6687,Prekės!$A$2:$E$3000,5,FALSE)</f>
        <v>38</v>
      </c>
      <c r="J6687">
        <f t="shared" si="209"/>
        <v>-855</v>
      </c>
      <c r="K6687">
        <f t="shared" si="210"/>
        <v>-855</v>
      </c>
    </row>
    <row r="6688" spans="1:11">
      <c r="A6688" s="1">
        <f>Atask.AtsOp!A6208</f>
        <v>42475</v>
      </c>
      <c r="B6688" t="str">
        <f>Atask.AtsOp!E6208</f>
        <v>3020-7065</v>
      </c>
      <c r="C6688" t="str">
        <f>Atask.AtsOp!H6208</f>
        <v>Degtinė "Cento", 0,5l 38%</v>
      </c>
      <c r="D6688" t="str">
        <f>Atask.AtsOp!N6208</f>
        <v>But.</v>
      </c>
      <c r="E6688" t="str">
        <f>Atask.AtsOp!I6208</f>
        <v>Perkelti</v>
      </c>
      <c r="F6688">
        <f>Atask.AtsOp!M6208</f>
        <v>6445</v>
      </c>
      <c r="G6688">
        <f>VLOOKUP(B6688,Prekės!$A$2:$E$3000,3,FALSE)</f>
        <v>280</v>
      </c>
      <c r="H6688">
        <f>VLOOKUP(B6688,Prekės!$A$2:$E$3000,4,FALSE)</f>
        <v>0.5</v>
      </c>
      <c r="I6688">
        <f>VLOOKUP(B6688,Prekės!$A$2:$E$3000,5,FALSE)</f>
        <v>38</v>
      </c>
      <c r="J6688">
        <f t="shared" si="209"/>
        <v>1224.55</v>
      </c>
      <c r="K6688">
        <f t="shared" si="210"/>
        <v>1224.55</v>
      </c>
    </row>
    <row r="6689" spans="1:11">
      <c r="A6689" s="1">
        <f>Atask.AtsOp!A6209</f>
        <v>42475</v>
      </c>
      <c r="B6689" t="str">
        <f>Atask.AtsOp!E6209</f>
        <v>3020-7065</v>
      </c>
      <c r="C6689" t="str">
        <f>Atask.AtsOp!H6209</f>
        <v>Degtinė "Cento", 0,5l 38%</v>
      </c>
      <c r="D6689" t="str">
        <f>Atask.AtsOp!N6209</f>
        <v>But.</v>
      </c>
      <c r="E6689" t="str">
        <f>Atask.AtsOp!I6209</f>
        <v>Perkelti</v>
      </c>
      <c r="F6689">
        <f>Atask.AtsOp!M6209</f>
        <v>33705</v>
      </c>
      <c r="G6689">
        <f>VLOOKUP(B6689,Prekės!$A$2:$E$3000,3,FALSE)</f>
        <v>280</v>
      </c>
      <c r="H6689">
        <f>VLOOKUP(B6689,Prekės!$A$2:$E$3000,4,FALSE)</f>
        <v>0.5</v>
      </c>
      <c r="I6689">
        <f>VLOOKUP(B6689,Prekės!$A$2:$E$3000,5,FALSE)</f>
        <v>38</v>
      </c>
      <c r="J6689">
        <f t="shared" si="209"/>
        <v>6403.95</v>
      </c>
      <c r="K6689">
        <f t="shared" si="210"/>
        <v>6403.95</v>
      </c>
    </row>
    <row r="6690" spans="1:11">
      <c r="A6690" s="1">
        <f>Atask.AtsOp!A6210</f>
        <v>42475</v>
      </c>
      <c r="B6690" t="str">
        <f>Atask.AtsOp!E6210</f>
        <v>3020-7065</v>
      </c>
      <c r="C6690" t="str">
        <f>Atask.AtsOp!H6210</f>
        <v>Degtinė "Cento", 0,5l 38%</v>
      </c>
      <c r="D6690" t="str">
        <f>Atask.AtsOp!N6210</f>
        <v>But.</v>
      </c>
      <c r="E6690" t="str">
        <f>Atask.AtsOp!I6210</f>
        <v>Perkelti</v>
      </c>
      <c r="F6690">
        <f>Atask.AtsOp!M6210</f>
        <v>-3</v>
      </c>
      <c r="G6690">
        <f>VLOOKUP(B6690,Prekės!$A$2:$E$3000,3,FALSE)</f>
        <v>280</v>
      </c>
      <c r="H6690">
        <f>VLOOKUP(B6690,Prekės!$A$2:$E$3000,4,FALSE)</f>
        <v>0.5</v>
      </c>
      <c r="I6690">
        <f>VLOOKUP(B6690,Prekės!$A$2:$E$3000,5,FALSE)</f>
        <v>38</v>
      </c>
      <c r="J6690">
        <f t="shared" ref="J6690:J6753" si="211">IF(G6690=110,F6690*H6690*I6690,IF(G6690&lt;280,F6690*H6690,F6690*H6690*(I6690/100)))</f>
        <v>-0.57000000000000006</v>
      </c>
      <c r="K6690">
        <f t="shared" ref="K6690:K6753" si="212">IF(EXACT(D6690,"But."),J6690,F6690)</f>
        <v>-0.57000000000000006</v>
      </c>
    </row>
    <row r="6691" spans="1:11">
      <c r="A6691" s="1">
        <f>Atask.AtsOp!A6211</f>
        <v>42478</v>
      </c>
      <c r="B6691" t="str">
        <f>Atask.AtsOp!E6211</f>
        <v>3020-7065</v>
      </c>
      <c r="C6691" t="str">
        <f>Atask.AtsOp!H6211</f>
        <v>Degtinė "Cento", 0,5l 38%</v>
      </c>
      <c r="D6691" t="str">
        <f>Atask.AtsOp!N6211</f>
        <v>But.</v>
      </c>
      <c r="E6691" t="str">
        <f>Atask.AtsOp!I6211</f>
        <v>Pardavimo užsakymas</v>
      </c>
      <c r="F6691">
        <f>Atask.AtsOp!M6211</f>
        <v>-740</v>
      </c>
      <c r="G6691">
        <f>VLOOKUP(B6691,Prekės!$A$2:$E$3000,3,FALSE)</f>
        <v>280</v>
      </c>
      <c r="H6691">
        <f>VLOOKUP(B6691,Prekės!$A$2:$E$3000,4,FALSE)</f>
        <v>0.5</v>
      </c>
      <c r="I6691">
        <f>VLOOKUP(B6691,Prekės!$A$2:$E$3000,5,FALSE)</f>
        <v>38</v>
      </c>
      <c r="J6691">
        <f t="shared" si="211"/>
        <v>-140.6</v>
      </c>
      <c r="K6691">
        <f t="shared" si="212"/>
        <v>-140.6</v>
      </c>
    </row>
    <row r="6692" spans="1:11">
      <c r="A6692" s="1">
        <f>Atask.AtsOp!A6212</f>
        <v>42475</v>
      </c>
      <c r="B6692" t="str">
        <f>Atask.AtsOp!E6212</f>
        <v>3020-7065</v>
      </c>
      <c r="C6692" t="str">
        <f>Atask.AtsOp!H6212</f>
        <v>Degtinė "Cento", 0,5l 38%</v>
      </c>
      <c r="D6692" t="str">
        <f>Atask.AtsOp!N6212</f>
        <v>But.</v>
      </c>
      <c r="E6692" t="str">
        <f>Atask.AtsOp!I6212</f>
        <v>Perkelti</v>
      </c>
      <c r="F6692">
        <f>Atask.AtsOp!M6212</f>
        <v>-5</v>
      </c>
      <c r="G6692">
        <f>VLOOKUP(B6692,Prekės!$A$2:$E$3000,3,FALSE)</f>
        <v>280</v>
      </c>
      <c r="H6692">
        <f>VLOOKUP(B6692,Prekės!$A$2:$E$3000,4,FALSE)</f>
        <v>0.5</v>
      </c>
      <c r="I6692">
        <f>VLOOKUP(B6692,Prekės!$A$2:$E$3000,5,FALSE)</f>
        <v>38</v>
      </c>
      <c r="J6692">
        <f t="shared" si="211"/>
        <v>-0.95</v>
      </c>
      <c r="K6692">
        <f t="shared" si="212"/>
        <v>-0.95</v>
      </c>
    </row>
    <row r="6693" spans="1:11">
      <c r="A6693" s="1">
        <f>Atask.AtsOp!A6213</f>
        <v>42478</v>
      </c>
      <c r="B6693" t="str">
        <f>Atask.AtsOp!E6213</f>
        <v>3020-7065</v>
      </c>
      <c r="C6693" t="str">
        <f>Atask.AtsOp!H6213</f>
        <v>Degtinė "Cento", 0,5l 38%</v>
      </c>
      <c r="D6693" t="str">
        <f>Atask.AtsOp!N6213</f>
        <v>But.</v>
      </c>
      <c r="E6693" t="str">
        <f>Atask.AtsOp!I6213</f>
        <v>Pardavimo užsakymas</v>
      </c>
      <c r="F6693">
        <f>Atask.AtsOp!M6213</f>
        <v>-1960</v>
      </c>
      <c r="G6693">
        <f>VLOOKUP(B6693,Prekės!$A$2:$E$3000,3,FALSE)</f>
        <v>280</v>
      </c>
      <c r="H6693">
        <f>VLOOKUP(B6693,Prekės!$A$2:$E$3000,4,FALSE)</f>
        <v>0.5</v>
      </c>
      <c r="I6693">
        <f>VLOOKUP(B6693,Prekės!$A$2:$E$3000,5,FALSE)</f>
        <v>38</v>
      </c>
      <c r="J6693">
        <f t="shared" si="211"/>
        <v>-372.4</v>
      </c>
      <c r="K6693">
        <f t="shared" si="212"/>
        <v>-372.4</v>
      </c>
    </row>
    <row r="6694" spans="1:11">
      <c r="A6694" s="1">
        <f>Atask.AtsOp!A6214</f>
        <v>42478</v>
      </c>
      <c r="B6694" t="str">
        <f>Atask.AtsOp!E6214</f>
        <v>3020-7065</v>
      </c>
      <c r="C6694" t="str">
        <f>Atask.AtsOp!H6214</f>
        <v>Degtinė "Cento", 0,5l 38%</v>
      </c>
      <c r="D6694" t="str">
        <f>Atask.AtsOp!N6214</f>
        <v>But.</v>
      </c>
      <c r="E6694" t="str">
        <f>Atask.AtsOp!I6214</f>
        <v>Pardavimo užsakymas</v>
      </c>
      <c r="F6694">
        <f>Atask.AtsOp!M6214</f>
        <v>-20</v>
      </c>
      <c r="G6694">
        <f>VLOOKUP(B6694,Prekės!$A$2:$E$3000,3,FALSE)</f>
        <v>280</v>
      </c>
      <c r="H6694">
        <f>VLOOKUP(B6694,Prekės!$A$2:$E$3000,4,FALSE)</f>
        <v>0.5</v>
      </c>
      <c r="I6694">
        <f>VLOOKUP(B6694,Prekės!$A$2:$E$3000,5,FALSE)</f>
        <v>38</v>
      </c>
      <c r="J6694">
        <f t="shared" si="211"/>
        <v>-3.8</v>
      </c>
      <c r="K6694">
        <f t="shared" si="212"/>
        <v>-3.8</v>
      </c>
    </row>
    <row r="6695" spans="1:11">
      <c r="A6695" s="1">
        <f>Atask.AtsOp!A6215</f>
        <v>42478</v>
      </c>
      <c r="B6695" t="str">
        <f>Atask.AtsOp!E6215</f>
        <v>3020-7065</v>
      </c>
      <c r="C6695" t="str">
        <f>Atask.AtsOp!H6215</f>
        <v>Degtinė "Cento", 0,5l 38%</v>
      </c>
      <c r="D6695" t="str">
        <f>Atask.AtsOp!N6215</f>
        <v>But.</v>
      </c>
      <c r="E6695" t="str">
        <f>Atask.AtsOp!I6215</f>
        <v>Pardavimo užsakymas</v>
      </c>
      <c r="F6695">
        <f>Atask.AtsOp!M6215</f>
        <v>-20</v>
      </c>
      <c r="G6695">
        <f>VLOOKUP(B6695,Prekės!$A$2:$E$3000,3,FALSE)</f>
        <v>280</v>
      </c>
      <c r="H6695">
        <f>VLOOKUP(B6695,Prekės!$A$2:$E$3000,4,FALSE)</f>
        <v>0.5</v>
      </c>
      <c r="I6695">
        <f>VLOOKUP(B6695,Prekės!$A$2:$E$3000,5,FALSE)</f>
        <v>38</v>
      </c>
      <c r="J6695">
        <f t="shared" si="211"/>
        <v>-3.8</v>
      </c>
      <c r="K6695">
        <f t="shared" si="212"/>
        <v>-3.8</v>
      </c>
    </row>
    <row r="6696" spans="1:11">
      <c r="A6696" s="1">
        <f>Atask.AtsOp!A6216</f>
        <v>42464</v>
      </c>
      <c r="B6696" t="str">
        <f>Atask.AtsOp!E6216</f>
        <v>3020-7065</v>
      </c>
      <c r="C6696" t="str">
        <f>Atask.AtsOp!H6216</f>
        <v>Degtinė "Cento", 0,5l 38%</v>
      </c>
      <c r="D6696" t="str">
        <f>Atask.AtsOp!N6216</f>
        <v>But.</v>
      </c>
      <c r="E6696" t="str">
        <f>Atask.AtsOp!I6216</f>
        <v>Pardavimo užsakymas</v>
      </c>
      <c r="F6696">
        <f>Atask.AtsOp!M6216</f>
        <v>-4500</v>
      </c>
      <c r="G6696">
        <f>VLOOKUP(B6696,Prekės!$A$2:$E$3000,3,FALSE)</f>
        <v>280</v>
      </c>
      <c r="H6696">
        <f>VLOOKUP(B6696,Prekės!$A$2:$E$3000,4,FALSE)</f>
        <v>0.5</v>
      </c>
      <c r="I6696">
        <f>VLOOKUP(B6696,Prekės!$A$2:$E$3000,5,FALSE)</f>
        <v>38</v>
      </c>
      <c r="J6696">
        <f t="shared" si="211"/>
        <v>-855</v>
      </c>
      <c r="K6696">
        <f t="shared" si="212"/>
        <v>-855</v>
      </c>
    </row>
    <row r="6697" spans="1:11">
      <c r="A6697" s="1">
        <f>Atask.AtsOp!A6217</f>
        <v>42475</v>
      </c>
      <c r="B6697" t="str">
        <f>Atask.AtsOp!E6217</f>
        <v>3020-7065</v>
      </c>
      <c r="C6697" t="str">
        <f>Atask.AtsOp!H6217</f>
        <v>Degtinė "Cento", 0,5l 38%</v>
      </c>
      <c r="D6697" t="str">
        <f>Atask.AtsOp!N6217</f>
        <v>But.</v>
      </c>
      <c r="E6697" t="str">
        <f>Atask.AtsOp!I6217</f>
        <v>Gamyba</v>
      </c>
      <c r="F6697">
        <f>Atask.AtsOp!M6217</f>
        <v>6451</v>
      </c>
      <c r="G6697">
        <f>VLOOKUP(B6697,Prekės!$A$2:$E$3000,3,FALSE)</f>
        <v>280</v>
      </c>
      <c r="H6697">
        <f>VLOOKUP(B6697,Prekės!$A$2:$E$3000,4,FALSE)</f>
        <v>0.5</v>
      </c>
      <c r="I6697">
        <f>VLOOKUP(B6697,Prekės!$A$2:$E$3000,5,FALSE)</f>
        <v>38</v>
      </c>
      <c r="J6697">
        <f t="shared" si="211"/>
        <v>1225.69</v>
      </c>
      <c r="K6697">
        <f t="shared" si="212"/>
        <v>1225.69</v>
      </c>
    </row>
    <row r="6698" spans="1:11">
      <c r="A6698" s="1">
        <f>Atask.AtsOp!A6218</f>
        <v>42475</v>
      </c>
      <c r="B6698" t="str">
        <f>Atask.AtsOp!E6218</f>
        <v>3020-7065</v>
      </c>
      <c r="C6698" t="str">
        <f>Atask.AtsOp!H6218</f>
        <v>Degtinė "Cento", 0,5l 38%</v>
      </c>
      <c r="D6698" t="str">
        <f>Atask.AtsOp!N6218</f>
        <v>But.</v>
      </c>
      <c r="E6698" t="str">
        <f>Atask.AtsOp!I6218</f>
        <v>Perkelti</v>
      </c>
      <c r="F6698">
        <f>Atask.AtsOp!M6218</f>
        <v>-6</v>
      </c>
      <c r="G6698">
        <f>VLOOKUP(B6698,Prekės!$A$2:$E$3000,3,FALSE)</f>
        <v>280</v>
      </c>
      <c r="H6698">
        <f>VLOOKUP(B6698,Prekės!$A$2:$E$3000,4,FALSE)</f>
        <v>0.5</v>
      </c>
      <c r="I6698">
        <f>VLOOKUP(B6698,Prekės!$A$2:$E$3000,5,FALSE)</f>
        <v>38</v>
      </c>
      <c r="J6698">
        <f t="shared" si="211"/>
        <v>-1.1400000000000001</v>
      </c>
      <c r="K6698">
        <f t="shared" si="212"/>
        <v>-1.1400000000000001</v>
      </c>
    </row>
    <row r="6699" spans="1:11">
      <c r="A6699" s="1">
        <f>Atask.AtsOp!A6219</f>
        <v>42475</v>
      </c>
      <c r="B6699" t="str">
        <f>Atask.AtsOp!E6219</f>
        <v>3020-7065</v>
      </c>
      <c r="C6699" t="str">
        <f>Atask.AtsOp!H6219</f>
        <v>Degtinė "Cento", 0,5l 38%</v>
      </c>
      <c r="D6699" t="str">
        <f>Atask.AtsOp!N6219</f>
        <v>But.</v>
      </c>
      <c r="E6699" t="str">
        <f>Atask.AtsOp!I6219</f>
        <v>Perkelti</v>
      </c>
      <c r="F6699">
        <f>Atask.AtsOp!M6219</f>
        <v>-33705</v>
      </c>
      <c r="G6699">
        <f>VLOOKUP(B6699,Prekės!$A$2:$E$3000,3,FALSE)</f>
        <v>280</v>
      </c>
      <c r="H6699">
        <f>VLOOKUP(B6699,Prekės!$A$2:$E$3000,4,FALSE)</f>
        <v>0.5</v>
      </c>
      <c r="I6699">
        <f>VLOOKUP(B6699,Prekės!$A$2:$E$3000,5,FALSE)</f>
        <v>38</v>
      </c>
      <c r="J6699">
        <f t="shared" si="211"/>
        <v>-6403.95</v>
      </c>
      <c r="K6699">
        <f t="shared" si="212"/>
        <v>-6403.95</v>
      </c>
    </row>
    <row r="6700" spans="1:11">
      <c r="A6700" s="1">
        <f>Atask.AtsOp!A6220</f>
        <v>42475</v>
      </c>
      <c r="B6700" t="str">
        <f>Atask.AtsOp!E6220</f>
        <v>3020-7065</v>
      </c>
      <c r="C6700" t="str">
        <f>Atask.AtsOp!H6220</f>
        <v>Degtinė "Cento", 0,5l 38%</v>
      </c>
      <c r="D6700" t="str">
        <f>Atask.AtsOp!N6220</f>
        <v>But.</v>
      </c>
      <c r="E6700" t="str">
        <f>Atask.AtsOp!I6220</f>
        <v>Gamyba</v>
      </c>
      <c r="F6700">
        <f>Atask.AtsOp!M6220</f>
        <v>33705</v>
      </c>
      <c r="G6700">
        <f>VLOOKUP(B6700,Prekės!$A$2:$E$3000,3,FALSE)</f>
        <v>280</v>
      </c>
      <c r="H6700">
        <f>VLOOKUP(B6700,Prekės!$A$2:$E$3000,4,FALSE)</f>
        <v>0.5</v>
      </c>
      <c r="I6700">
        <f>VLOOKUP(B6700,Prekės!$A$2:$E$3000,5,FALSE)</f>
        <v>38</v>
      </c>
      <c r="J6700">
        <f t="shared" si="211"/>
        <v>6403.95</v>
      </c>
      <c r="K6700">
        <f t="shared" si="212"/>
        <v>6403.95</v>
      </c>
    </row>
    <row r="6701" spans="1:11">
      <c r="A6701" s="1">
        <f>Atask.AtsOp!A6221</f>
        <v>42475</v>
      </c>
      <c r="B6701" t="str">
        <f>Atask.AtsOp!E6221</f>
        <v>3020-7065</v>
      </c>
      <c r="C6701" t="str">
        <f>Atask.AtsOp!H6221</f>
        <v>Degtinė "Cento", 0,5l 38%</v>
      </c>
      <c r="D6701" t="str">
        <f>Atask.AtsOp!N6221</f>
        <v>But.</v>
      </c>
      <c r="E6701" t="str">
        <f>Atask.AtsOp!I6221</f>
        <v>Perkelti</v>
      </c>
      <c r="F6701">
        <f>Atask.AtsOp!M6221</f>
        <v>-6445</v>
      </c>
      <c r="G6701">
        <f>VLOOKUP(B6701,Prekės!$A$2:$E$3000,3,FALSE)</f>
        <v>280</v>
      </c>
      <c r="H6701">
        <f>VLOOKUP(B6701,Prekės!$A$2:$E$3000,4,FALSE)</f>
        <v>0.5</v>
      </c>
      <c r="I6701">
        <f>VLOOKUP(B6701,Prekės!$A$2:$E$3000,5,FALSE)</f>
        <v>38</v>
      </c>
      <c r="J6701">
        <f t="shared" si="211"/>
        <v>-1224.55</v>
      </c>
      <c r="K6701">
        <f t="shared" si="212"/>
        <v>-1224.55</v>
      </c>
    </row>
    <row r="6702" spans="1:11">
      <c r="A6702" s="1">
        <f>Atask.AtsOp!A6222</f>
        <v>42475</v>
      </c>
      <c r="B6702" t="str">
        <f>Atask.AtsOp!E6222</f>
        <v>3020-7065</v>
      </c>
      <c r="C6702" t="str">
        <f>Atask.AtsOp!H6222</f>
        <v>Degtinė "Cento", 0,5l 38%</v>
      </c>
      <c r="D6702" t="str">
        <f>Atask.AtsOp!N6222</f>
        <v>But.</v>
      </c>
      <c r="E6702" t="str">
        <f>Atask.AtsOp!I6222</f>
        <v>Perkelti</v>
      </c>
      <c r="F6702">
        <f>Atask.AtsOp!M6222</f>
        <v>3</v>
      </c>
      <c r="G6702">
        <f>VLOOKUP(B6702,Prekės!$A$2:$E$3000,3,FALSE)</f>
        <v>280</v>
      </c>
      <c r="H6702">
        <f>VLOOKUP(B6702,Prekės!$A$2:$E$3000,4,FALSE)</f>
        <v>0.5</v>
      </c>
      <c r="I6702">
        <f>VLOOKUP(B6702,Prekės!$A$2:$E$3000,5,FALSE)</f>
        <v>38</v>
      </c>
      <c r="J6702">
        <f t="shared" si="211"/>
        <v>0.57000000000000006</v>
      </c>
      <c r="K6702">
        <f t="shared" si="212"/>
        <v>0.57000000000000006</v>
      </c>
    </row>
    <row r="6703" spans="1:11">
      <c r="A6703" s="1">
        <f>Atask.AtsOp!A6223</f>
        <v>42475</v>
      </c>
      <c r="B6703" t="str">
        <f>Atask.AtsOp!E6223</f>
        <v>3020-7065</v>
      </c>
      <c r="C6703" t="str">
        <f>Atask.AtsOp!H6223</f>
        <v>Degtinė "Cento", 0,5l 38%</v>
      </c>
      <c r="D6703" t="str">
        <f>Atask.AtsOp!N6223</f>
        <v>But.</v>
      </c>
      <c r="E6703" t="str">
        <f>Atask.AtsOp!I6223</f>
        <v>Perkelti</v>
      </c>
      <c r="F6703">
        <f>Atask.AtsOp!M6223</f>
        <v>5</v>
      </c>
      <c r="G6703">
        <f>VLOOKUP(B6703,Prekės!$A$2:$E$3000,3,FALSE)</f>
        <v>280</v>
      </c>
      <c r="H6703">
        <f>VLOOKUP(B6703,Prekės!$A$2:$E$3000,4,FALSE)</f>
        <v>0.5</v>
      </c>
      <c r="I6703">
        <f>VLOOKUP(B6703,Prekės!$A$2:$E$3000,5,FALSE)</f>
        <v>38</v>
      </c>
      <c r="J6703">
        <f t="shared" si="211"/>
        <v>0.95</v>
      </c>
      <c r="K6703">
        <f t="shared" si="212"/>
        <v>0.95</v>
      </c>
    </row>
    <row r="6704" spans="1:11">
      <c r="A6704" s="1">
        <f>Atask.AtsOp!A6224</f>
        <v>42490</v>
      </c>
      <c r="B6704" t="str">
        <f>Atask.AtsOp!E6224</f>
        <v>3020-7065</v>
      </c>
      <c r="C6704" t="str">
        <f>Atask.AtsOp!H6224</f>
        <v>Degtinė "Cento", 0,5l 38%</v>
      </c>
      <c r="D6704" t="str">
        <f>Atask.AtsOp!N6224</f>
        <v>But.</v>
      </c>
      <c r="E6704" t="str">
        <f>Atask.AtsOp!I6224</f>
        <v>Perkelti</v>
      </c>
      <c r="F6704">
        <f>Atask.AtsOp!M6224</f>
        <v>6</v>
      </c>
      <c r="G6704">
        <f>VLOOKUP(B6704,Prekės!$A$2:$E$3000,3,FALSE)</f>
        <v>280</v>
      </c>
      <c r="H6704">
        <f>VLOOKUP(B6704,Prekės!$A$2:$E$3000,4,FALSE)</f>
        <v>0.5</v>
      </c>
      <c r="I6704">
        <f>VLOOKUP(B6704,Prekės!$A$2:$E$3000,5,FALSE)</f>
        <v>38</v>
      </c>
      <c r="J6704">
        <f t="shared" si="211"/>
        <v>1.1400000000000001</v>
      </c>
      <c r="K6704">
        <f t="shared" si="212"/>
        <v>1.1400000000000001</v>
      </c>
    </row>
    <row r="6705" spans="1:11">
      <c r="A6705" s="1">
        <f>Atask.AtsOp!A6225</f>
        <v>42490</v>
      </c>
      <c r="B6705" t="str">
        <f>Atask.AtsOp!E6225</f>
        <v>3020-7065</v>
      </c>
      <c r="C6705" t="str">
        <f>Atask.AtsOp!H6225</f>
        <v>Degtinė "Cento", 0,5l 38%</v>
      </c>
      <c r="D6705" t="str">
        <f>Atask.AtsOp!N6225</f>
        <v>But.</v>
      </c>
      <c r="E6705" t="str">
        <f>Atask.AtsOp!I6225</f>
        <v>Pardavimo užsakymas</v>
      </c>
      <c r="F6705">
        <f>Atask.AtsOp!M6225</f>
        <v>-6</v>
      </c>
      <c r="G6705">
        <f>VLOOKUP(B6705,Prekės!$A$2:$E$3000,3,FALSE)</f>
        <v>280</v>
      </c>
      <c r="H6705">
        <f>VLOOKUP(B6705,Prekės!$A$2:$E$3000,4,FALSE)</f>
        <v>0.5</v>
      </c>
      <c r="I6705">
        <f>VLOOKUP(B6705,Prekės!$A$2:$E$3000,5,FALSE)</f>
        <v>38</v>
      </c>
      <c r="J6705">
        <f t="shared" si="211"/>
        <v>-1.1400000000000001</v>
      </c>
      <c r="K6705">
        <f t="shared" si="212"/>
        <v>-1.1400000000000001</v>
      </c>
    </row>
    <row r="6706" spans="1:11">
      <c r="A6706" s="1">
        <f>Atask.AtsOp!A6226</f>
        <v>42490</v>
      </c>
      <c r="B6706" t="str">
        <f>Atask.AtsOp!E6226</f>
        <v>3020-7065</v>
      </c>
      <c r="C6706" t="str">
        <f>Atask.AtsOp!H6226</f>
        <v>Degtinė "Cento", 0,5l 38%</v>
      </c>
      <c r="D6706" t="str">
        <f>Atask.AtsOp!N6226</f>
        <v>But.</v>
      </c>
      <c r="E6706" t="str">
        <f>Atask.AtsOp!I6226</f>
        <v>Pardavimo užsakymas</v>
      </c>
      <c r="F6706">
        <f>Atask.AtsOp!M6226</f>
        <v>-3</v>
      </c>
      <c r="G6706">
        <f>VLOOKUP(B6706,Prekės!$A$2:$E$3000,3,FALSE)</f>
        <v>280</v>
      </c>
      <c r="H6706">
        <f>VLOOKUP(B6706,Prekės!$A$2:$E$3000,4,FALSE)</f>
        <v>0.5</v>
      </c>
      <c r="I6706">
        <f>VLOOKUP(B6706,Prekės!$A$2:$E$3000,5,FALSE)</f>
        <v>38</v>
      </c>
      <c r="J6706">
        <f t="shared" si="211"/>
        <v>-0.57000000000000006</v>
      </c>
      <c r="K6706">
        <f t="shared" si="212"/>
        <v>-0.57000000000000006</v>
      </c>
    </row>
    <row r="6707" spans="1:11">
      <c r="A6707" s="1">
        <f>Atask.AtsOp!A6227</f>
        <v>42490</v>
      </c>
      <c r="B6707" t="str">
        <f>Atask.AtsOp!E6227</f>
        <v>3020-7065</v>
      </c>
      <c r="C6707" t="str">
        <f>Atask.AtsOp!H6227</f>
        <v>Degtinė "Cento", 0,5l 38%</v>
      </c>
      <c r="D6707" t="str">
        <f>Atask.AtsOp!N6227</f>
        <v>But.</v>
      </c>
      <c r="E6707" t="str">
        <f>Atask.AtsOp!I6227</f>
        <v>Pardavimo užsakymas</v>
      </c>
      <c r="F6707">
        <f>Atask.AtsOp!M6227</f>
        <v>-5</v>
      </c>
      <c r="G6707">
        <f>VLOOKUP(B6707,Prekės!$A$2:$E$3000,3,FALSE)</f>
        <v>280</v>
      </c>
      <c r="H6707">
        <f>VLOOKUP(B6707,Prekės!$A$2:$E$3000,4,FALSE)</f>
        <v>0.5</v>
      </c>
      <c r="I6707">
        <f>VLOOKUP(B6707,Prekės!$A$2:$E$3000,5,FALSE)</f>
        <v>38</v>
      </c>
      <c r="J6707">
        <f t="shared" si="211"/>
        <v>-0.95</v>
      </c>
      <c r="K6707">
        <f t="shared" si="212"/>
        <v>-0.95</v>
      </c>
    </row>
    <row r="6708" spans="1:11">
      <c r="A6708" s="1">
        <f>Atask.AtsOp!A6228</f>
        <v>42489</v>
      </c>
      <c r="B6708" t="str">
        <f>Atask.AtsOp!E6228</f>
        <v>3020-7065</v>
      </c>
      <c r="C6708" t="str">
        <f>Atask.AtsOp!H6228</f>
        <v>Degtinė "Cento", 0,5l 38%</v>
      </c>
      <c r="D6708" t="str">
        <f>Atask.AtsOp!N6228</f>
        <v>But.</v>
      </c>
      <c r="E6708" t="str">
        <f>Atask.AtsOp!I6228</f>
        <v>Pardavimo užsakymas</v>
      </c>
      <c r="F6708">
        <f>Atask.AtsOp!M6228</f>
        <v>-6</v>
      </c>
      <c r="G6708">
        <f>VLOOKUP(B6708,Prekės!$A$2:$E$3000,3,FALSE)</f>
        <v>280</v>
      </c>
      <c r="H6708">
        <f>VLOOKUP(B6708,Prekės!$A$2:$E$3000,4,FALSE)</f>
        <v>0.5</v>
      </c>
      <c r="I6708">
        <f>VLOOKUP(B6708,Prekės!$A$2:$E$3000,5,FALSE)</f>
        <v>38</v>
      </c>
      <c r="J6708">
        <f t="shared" si="211"/>
        <v>-1.1400000000000001</v>
      </c>
      <c r="K6708">
        <f t="shared" si="212"/>
        <v>-1.1400000000000001</v>
      </c>
    </row>
    <row r="6709" spans="1:11">
      <c r="A6709" s="1">
        <f>Atask.AtsOp!A6229</f>
        <v>42475</v>
      </c>
      <c r="B6709" t="str">
        <f>Atask.AtsOp!E6229</f>
        <v>3020-7065</v>
      </c>
      <c r="C6709" t="str">
        <f>Atask.AtsOp!H6229</f>
        <v>Degtinė "Cento", 0,5l 38%</v>
      </c>
      <c r="D6709" t="str">
        <f>Atask.AtsOp!N6229</f>
        <v>But.</v>
      </c>
      <c r="E6709" t="str">
        <f>Atask.AtsOp!I6229</f>
        <v>Perkelti</v>
      </c>
      <c r="F6709">
        <f>Atask.AtsOp!M6229</f>
        <v>6</v>
      </c>
      <c r="G6709">
        <f>VLOOKUP(B6709,Prekės!$A$2:$E$3000,3,FALSE)</f>
        <v>280</v>
      </c>
      <c r="H6709">
        <f>VLOOKUP(B6709,Prekės!$A$2:$E$3000,4,FALSE)</f>
        <v>0.5</v>
      </c>
      <c r="I6709">
        <f>VLOOKUP(B6709,Prekės!$A$2:$E$3000,5,FALSE)</f>
        <v>38</v>
      </c>
      <c r="J6709">
        <f t="shared" si="211"/>
        <v>1.1400000000000001</v>
      </c>
      <c r="K6709">
        <f t="shared" si="212"/>
        <v>1.1400000000000001</v>
      </c>
    </row>
    <row r="6710" spans="1:11">
      <c r="A6710" s="1">
        <f>Atask.AtsOp!A6230</f>
        <v>42475</v>
      </c>
      <c r="B6710" t="str">
        <f>Atask.AtsOp!E6230</f>
        <v>3020-7074</v>
      </c>
      <c r="C6710" t="str">
        <f>Atask.AtsOp!H6230</f>
        <v>Degtinė "Kvietinė", 0,35l 40%</v>
      </c>
      <c r="D6710" t="str">
        <f>Atask.AtsOp!N6230</f>
        <v>But.</v>
      </c>
      <c r="E6710" t="str">
        <f>Atask.AtsOp!I6230</f>
        <v>Pardavimo užsakymas</v>
      </c>
      <c r="F6710">
        <f>Atask.AtsOp!M6230</f>
        <v>-4400</v>
      </c>
      <c r="G6710">
        <f>VLOOKUP(B6710,Prekės!$A$2:$E$3000,3,FALSE)</f>
        <v>280</v>
      </c>
      <c r="H6710">
        <f>VLOOKUP(B6710,Prekės!$A$2:$E$3000,4,FALSE)</f>
        <v>0.35</v>
      </c>
      <c r="I6710">
        <f>VLOOKUP(B6710,Prekės!$A$2:$E$3000,5,FALSE)</f>
        <v>40</v>
      </c>
      <c r="J6710">
        <f t="shared" si="211"/>
        <v>-616</v>
      </c>
      <c r="K6710">
        <f t="shared" si="212"/>
        <v>-616</v>
      </c>
    </row>
    <row r="6711" spans="1:11">
      <c r="A6711" s="1">
        <f>Atask.AtsOp!A6231</f>
        <v>42486</v>
      </c>
      <c r="B6711" t="str">
        <f>Atask.AtsOp!E6231</f>
        <v>3020-7074</v>
      </c>
      <c r="C6711" t="str">
        <f>Atask.AtsOp!H6231</f>
        <v>Degtinė "Kvietinė", 0,35l 40%</v>
      </c>
      <c r="D6711" t="str">
        <f>Atask.AtsOp!N6231</f>
        <v>But.</v>
      </c>
      <c r="E6711" t="str">
        <f>Atask.AtsOp!I6231</f>
        <v>Pardavimo užsakymas</v>
      </c>
      <c r="F6711">
        <f>Atask.AtsOp!M6231</f>
        <v>-5500</v>
      </c>
      <c r="G6711">
        <f>VLOOKUP(B6711,Prekės!$A$2:$E$3000,3,FALSE)</f>
        <v>280</v>
      </c>
      <c r="H6711">
        <f>VLOOKUP(B6711,Prekės!$A$2:$E$3000,4,FALSE)</f>
        <v>0.35</v>
      </c>
      <c r="I6711">
        <f>VLOOKUP(B6711,Prekės!$A$2:$E$3000,5,FALSE)</f>
        <v>40</v>
      </c>
      <c r="J6711">
        <f t="shared" si="211"/>
        <v>-770</v>
      </c>
      <c r="K6711">
        <f t="shared" si="212"/>
        <v>-770</v>
      </c>
    </row>
    <row r="6712" spans="1:11">
      <c r="A6712" s="1">
        <f>Atask.AtsOp!A6232</f>
        <v>42488</v>
      </c>
      <c r="B6712" t="str">
        <f>Atask.AtsOp!E6232</f>
        <v>3020-7074</v>
      </c>
      <c r="C6712" t="str">
        <f>Atask.AtsOp!H6232</f>
        <v>Degtinė "Kvietinė", 0,35l 40%</v>
      </c>
      <c r="D6712" t="str">
        <f>Atask.AtsOp!N6232</f>
        <v>But.</v>
      </c>
      <c r="E6712" t="str">
        <f>Atask.AtsOp!I6232</f>
        <v>Gamyba</v>
      </c>
      <c r="F6712">
        <f>Atask.AtsOp!M6232</f>
        <v>14750</v>
      </c>
      <c r="G6712">
        <f>VLOOKUP(B6712,Prekės!$A$2:$E$3000,3,FALSE)</f>
        <v>280</v>
      </c>
      <c r="H6712">
        <f>VLOOKUP(B6712,Prekės!$A$2:$E$3000,4,FALSE)</f>
        <v>0.35</v>
      </c>
      <c r="I6712">
        <f>VLOOKUP(B6712,Prekės!$A$2:$E$3000,5,FALSE)</f>
        <v>40</v>
      </c>
      <c r="J6712">
        <f t="shared" si="211"/>
        <v>2065</v>
      </c>
      <c r="K6712">
        <f t="shared" si="212"/>
        <v>2065</v>
      </c>
    </row>
    <row r="6713" spans="1:11">
      <c r="A6713" s="1" t="e">
        <f>Atask.AtsOp!#REF!</f>
        <v>#REF!</v>
      </c>
      <c r="B6713" t="e">
        <f>Atask.AtsOp!#REF!</f>
        <v>#REF!</v>
      </c>
      <c r="C6713" t="e">
        <f>Atask.AtsOp!#REF!</f>
        <v>#REF!</v>
      </c>
      <c r="D6713" t="e">
        <f>Atask.AtsOp!#REF!</f>
        <v>#REF!</v>
      </c>
      <c r="E6713" t="e">
        <f>Atask.AtsOp!#REF!</f>
        <v>#REF!</v>
      </c>
      <c r="F6713" t="e">
        <f>Atask.AtsOp!#REF!</f>
        <v>#REF!</v>
      </c>
      <c r="G6713" t="e">
        <f>VLOOKUP(B6713,Prekės!$A$2:$E$3000,3,FALSE)</f>
        <v>#REF!</v>
      </c>
      <c r="H6713" t="e">
        <f>VLOOKUP(B6713,Prekės!$A$2:$E$3000,4,FALSE)</f>
        <v>#REF!</v>
      </c>
      <c r="I6713" t="e">
        <f>VLOOKUP(B6713,Prekės!$A$2:$E$3000,5,FALSE)</f>
        <v>#REF!</v>
      </c>
      <c r="J6713" t="e">
        <f t="shared" si="211"/>
        <v>#REF!</v>
      </c>
      <c r="K6713" t="e">
        <f t="shared" si="212"/>
        <v>#REF!</v>
      </c>
    </row>
    <row r="6714" spans="1:11">
      <c r="A6714" s="1">
        <f>Atask.AtsOp!A6233</f>
        <v>42471</v>
      </c>
      <c r="B6714" t="str">
        <f>Atask.AtsOp!E6233</f>
        <v>3020-7083E</v>
      </c>
      <c r="C6714" t="str">
        <f>Atask.AtsOp!H6233</f>
        <v>Degtinė "Kviešu", 0,2l 40%</v>
      </c>
      <c r="D6714" t="str">
        <f>Atask.AtsOp!N6233</f>
        <v>But.</v>
      </c>
      <c r="E6714" t="str">
        <f>Atask.AtsOp!I6233</f>
        <v>Pardavimo užsakymas</v>
      </c>
      <c r="F6714">
        <f>Atask.AtsOp!M6233</f>
        <v>-3168</v>
      </c>
      <c r="G6714">
        <f>VLOOKUP(B6714,Prekės!$A$2:$E$3000,3,FALSE)</f>
        <v>280</v>
      </c>
      <c r="H6714">
        <f>VLOOKUP(B6714,Prekės!$A$2:$E$3000,4,FALSE)</f>
        <v>0.2</v>
      </c>
      <c r="I6714">
        <f>VLOOKUP(B6714,Prekės!$A$2:$E$3000,5,FALSE)</f>
        <v>40</v>
      </c>
      <c r="J6714">
        <f t="shared" si="211"/>
        <v>-253.44000000000003</v>
      </c>
      <c r="K6714">
        <f t="shared" si="212"/>
        <v>-253.44000000000003</v>
      </c>
    </row>
    <row r="6715" spans="1:11">
      <c r="A6715" s="1">
        <f>Atask.AtsOp!A6234</f>
        <v>42480</v>
      </c>
      <c r="B6715" t="str">
        <f>Atask.AtsOp!E6234</f>
        <v>3020-7083E</v>
      </c>
      <c r="C6715" t="str">
        <f>Atask.AtsOp!H6234</f>
        <v>Degtinė "Kviešu", 0,2l 40%</v>
      </c>
      <c r="D6715" t="str">
        <f>Atask.AtsOp!N6234</f>
        <v>But.</v>
      </c>
      <c r="E6715" t="str">
        <f>Atask.AtsOp!I6234</f>
        <v>Pardavimo užsakymas</v>
      </c>
      <c r="F6715">
        <f>Atask.AtsOp!M6234</f>
        <v>-1584</v>
      </c>
      <c r="G6715">
        <f>VLOOKUP(B6715,Prekės!$A$2:$E$3000,3,FALSE)</f>
        <v>280</v>
      </c>
      <c r="H6715">
        <f>VLOOKUP(B6715,Prekės!$A$2:$E$3000,4,FALSE)</f>
        <v>0.2</v>
      </c>
      <c r="I6715">
        <f>VLOOKUP(B6715,Prekės!$A$2:$E$3000,5,FALSE)</f>
        <v>40</v>
      </c>
      <c r="J6715">
        <f t="shared" si="211"/>
        <v>-126.72000000000001</v>
      </c>
      <c r="K6715">
        <f t="shared" si="212"/>
        <v>-126.72000000000001</v>
      </c>
    </row>
    <row r="6716" spans="1:11">
      <c r="A6716" s="1">
        <f>Atask.AtsOp!A6235</f>
        <v>42471</v>
      </c>
      <c r="B6716" t="str">
        <f>Atask.AtsOp!E6235</f>
        <v>3020-7084E</v>
      </c>
      <c r="C6716" t="str">
        <f>Atask.AtsOp!H6235</f>
        <v>Degtinė "Kviešu", 0,5l 40%</v>
      </c>
      <c r="D6716" t="str">
        <f>Atask.AtsOp!N6235</f>
        <v>But.</v>
      </c>
      <c r="E6716" t="str">
        <f>Atask.AtsOp!I6235</f>
        <v>Pardavimo užsakymas</v>
      </c>
      <c r="F6716">
        <f>Atask.AtsOp!M6235</f>
        <v>-900</v>
      </c>
      <c r="G6716">
        <f>VLOOKUP(B6716,Prekės!$A$2:$E$3000,3,FALSE)</f>
        <v>280</v>
      </c>
      <c r="H6716">
        <f>VLOOKUP(B6716,Prekės!$A$2:$E$3000,4,FALSE)</f>
        <v>0.5</v>
      </c>
      <c r="I6716">
        <f>VLOOKUP(B6716,Prekės!$A$2:$E$3000,5,FALSE)</f>
        <v>40</v>
      </c>
      <c r="J6716">
        <f t="shared" si="211"/>
        <v>-180</v>
      </c>
      <c r="K6716">
        <f t="shared" si="212"/>
        <v>-180</v>
      </c>
    </row>
    <row r="6717" spans="1:11">
      <c r="A6717" s="1">
        <f>Atask.AtsOp!A6236</f>
        <v>42480</v>
      </c>
      <c r="B6717" t="str">
        <f>Atask.AtsOp!E6236</f>
        <v>3020-7084E</v>
      </c>
      <c r="C6717" t="str">
        <f>Atask.AtsOp!H6236</f>
        <v>Degtinė "Kviešu", 0,5l 40%</v>
      </c>
      <c r="D6717" t="str">
        <f>Atask.AtsOp!N6236</f>
        <v>But.</v>
      </c>
      <c r="E6717" t="str">
        <f>Atask.AtsOp!I6236</f>
        <v>Pardavimo užsakymas</v>
      </c>
      <c r="F6717">
        <f>Atask.AtsOp!M6236</f>
        <v>-900</v>
      </c>
      <c r="G6717">
        <f>VLOOKUP(B6717,Prekės!$A$2:$E$3000,3,FALSE)</f>
        <v>280</v>
      </c>
      <c r="H6717">
        <f>VLOOKUP(B6717,Prekės!$A$2:$E$3000,4,FALSE)</f>
        <v>0.5</v>
      </c>
      <c r="I6717">
        <f>VLOOKUP(B6717,Prekės!$A$2:$E$3000,5,FALSE)</f>
        <v>40</v>
      </c>
      <c r="J6717">
        <f t="shared" si="211"/>
        <v>-180</v>
      </c>
      <c r="K6717">
        <f t="shared" si="212"/>
        <v>-180</v>
      </c>
    </row>
    <row r="6718" spans="1:11">
      <c r="A6718" s="1">
        <f>Atask.AtsOp!A6237</f>
        <v>42475</v>
      </c>
      <c r="B6718" t="str">
        <f>Atask.AtsOp!E6237</f>
        <v>3020-7087</v>
      </c>
      <c r="C6718" t="str">
        <f>Atask.AtsOp!H6237</f>
        <v>Degtinė "Kvietinė", 0,7l 40%</v>
      </c>
      <c r="D6718" t="str">
        <f>Atask.AtsOp!N6237</f>
        <v>But.</v>
      </c>
      <c r="E6718" t="str">
        <f>Atask.AtsOp!I6237</f>
        <v>Pardavimo užsakymas</v>
      </c>
      <c r="F6718">
        <f>Atask.AtsOp!M6237</f>
        <v>-1248</v>
      </c>
      <c r="G6718">
        <f>VLOOKUP(B6718,Prekės!$A$2:$E$3000,3,FALSE)</f>
        <v>280</v>
      </c>
      <c r="H6718">
        <f>VLOOKUP(B6718,Prekės!$A$2:$E$3000,4,FALSE)</f>
        <v>0.7</v>
      </c>
      <c r="I6718">
        <f>VLOOKUP(B6718,Prekės!$A$2:$E$3000,5,FALSE)</f>
        <v>40</v>
      </c>
      <c r="J6718">
        <f t="shared" si="211"/>
        <v>-349.44</v>
      </c>
      <c r="K6718">
        <f t="shared" si="212"/>
        <v>-349.44</v>
      </c>
    </row>
    <row r="6719" spans="1:11">
      <c r="A6719" s="1">
        <f>Atask.AtsOp!A6238</f>
        <v>42468</v>
      </c>
      <c r="B6719" t="str">
        <f>Atask.AtsOp!E6238</f>
        <v>3020-7087</v>
      </c>
      <c r="C6719" t="str">
        <f>Atask.AtsOp!H6238</f>
        <v>Degtinė "Kvietinė", 0,7l 40%</v>
      </c>
      <c r="D6719" t="str">
        <f>Atask.AtsOp!N6238</f>
        <v>But.</v>
      </c>
      <c r="E6719" t="str">
        <f>Atask.AtsOp!I6238</f>
        <v>Pardavimo užsakymas</v>
      </c>
      <c r="F6719">
        <f>Atask.AtsOp!M6238</f>
        <v>-624</v>
      </c>
      <c r="G6719">
        <f>VLOOKUP(B6719,Prekės!$A$2:$E$3000,3,FALSE)</f>
        <v>280</v>
      </c>
      <c r="H6719">
        <f>VLOOKUP(B6719,Prekės!$A$2:$E$3000,4,FALSE)</f>
        <v>0.7</v>
      </c>
      <c r="I6719">
        <f>VLOOKUP(B6719,Prekės!$A$2:$E$3000,5,FALSE)</f>
        <v>40</v>
      </c>
      <c r="J6719">
        <f t="shared" si="211"/>
        <v>-174.72</v>
      </c>
      <c r="K6719">
        <f t="shared" si="212"/>
        <v>-174.72</v>
      </c>
    </row>
    <row r="6720" spans="1:11">
      <c r="A6720" s="1">
        <f>Atask.AtsOp!A6239</f>
        <v>42474</v>
      </c>
      <c r="B6720" t="str">
        <f>Atask.AtsOp!E6239</f>
        <v>3020-7087</v>
      </c>
      <c r="C6720" t="str">
        <f>Atask.AtsOp!H6239</f>
        <v>Degtinė "Kvietinė", 0,7l 40%</v>
      </c>
      <c r="D6720" t="str">
        <f>Atask.AtsOp!N6239</f>
        <v>But.</v>
      </c>
      <c r="E6720" t="str">
        <f>Atask.AtsOp!I6239</f>
        <v>Pardavimo užsakymas</v>
      </c>
      <c r="F6720">
        <f>Atask.AtsOp!M6239</f>
        <v>-1872</v>
      </c>
      <c r="G6720">
        <f>VLOOKUP(B6720,Prekės!$A$2:$E$3000,3,FALSE)</f>
        <v>280</v>
      </c>
      <c r="H6720">
        <f>VLOOKUP(B6720,Prekės!$A$2:$E$3000,4,FALSE)</f>
        <v>0.7</v>
      </c>
      <c r="I6720">
        <f>VLOOKUP(B6720,Prekės!$A$2:$E$3000,5,FALSE)</f>
        <v>40</v>
      </c>
      <c r="J6720">
        <f t="shared" si="211"/>
        <v>-524.16</v>
      </c>
      <c r="K6720">
        <f t="shared" si="212"/>
        <v>-524.16</v>
      </c>
    </row>
    <row r="6721" spans="1:11">
      <c r="A6721" s="1">
        <f>Atask.AtsOp!A6240</f>
        <v>42486</v>
      </c>
      <c r="B6721" t="str">
        <f>Atask.AtsOp!E6240</f>
        <v>3020-7087</v>
      </c>
      <c r="C6721" t="str">
        <f>Atask.AtsOp!H6240</f>
        <v>Degtinė "Kvietinė", 0,7l 40%</v>
      </c>
      <c r="D6721" t="str">
        <f>Atask.AtsOp!N6240</f>
        <v>But.</v>
      </c>
      <c r="E6721" t="str">
        <f>Atask.AtsOp!I6240</f>
        <v>Pardavimo užsakymas</v>
      </c>
      <c r="F6721">
        <f>Atask.AtsOp!M6240</f>
        <v>-4368</v>
      </c>
      <c r="G6721">
        <f>VLOOKUP(B6721,Prekės!$A$2:$E$3000,3,FALSE)</f>
        <v>280</v>
      </c>
      <c r="H6721">
        <f>VLOOKUP(B6721,Prekės!$A$2:$E$3000,4,FALSE)</f>
        <v>0.7</v>
      </c>
      <c r="I6721">
        <f>VLOOKUP(B6721,Prekės!$A$2:$E$3000,5,FALSE)</f>
        <v>40</v>
      </c>
      <c r="J6721">
        <f t="shared" si="211"/>
        <v>-1223.04</v>
      </c>
      <c r="K6721">
        <f t="shared" si="212"/>
        <v>-1223.04</v>
      </c>
    </row>
    <row r="6722" spans="1:11">
      <c r="A6722" s="1">
        <f>Atask.AtsOp!A6241</f>
        <v>42482</v>
      </c>
      <c r="B6722" t="str">
        <f>Atask.AtsOp!E6241</f>
        <v>3020-9999</v>
      </c>
      <c r="C6722" t="str">
        <f>Atask.AtsOp!H6241</f>
        <v>Degtinė "Boom", 0,7l 40%</v>
      </c>
      <c r="D6722" t="str">
        <f>Atask.AtsOp!N6241</f>
        <v>But.</v>
      </c>
      <c r="E6722" t="str">
        <f>Atask.AtsOp!I6241</f>
        <v>Pardavimo užsakymas</v>
      </c>
      <c r="F6722">
        <f>Atask.AtsOp!M6241</f>
        <v>-24</v>
      </c>
      <c r="G6722">
        <f>VLOOKUP(B6722,Prekės!$A$2:$E$3000,3,FALSE)</f>
        <v>280</v>
      </c>
      <c r="H6722">
        <f>VLOOKUP(B6722,Prekės!$A$2:$E$3000,4,FALSE)</f>
        <v>0.7</v>
      </c>
      <c r="I6722">
        <f>VLOOKUP(B6722,Prekės!$A$2:$E$3000,5,FALSE)</f>
        <v>40</v>
      </c>
      <c r="J6722">
        <f t="shared" si="211"/>
        <v>-6.7199999999999989</v>
      </c>
      <c r="K6722">
        <f t="shared" si="212"/>
        <v>-6.7199999999999989</v>
      </c>
    </row>
    <row r="6723" spans="1:11">
      <c r="A6723" s="1">
        <f>Atask.AtsOp!A6242</f>
        <v>42482</v>
      </c>
      <c r="B6723" t="str">
        <f>Atask.AtsOp!E6242</f>
        <v>3020-9999</v>
      </c>
      <c r="C6723" t="str">
        <f>Atask.AtsOp!H6242</f>
        <v>Degtinė "Boom", 0,7l 40%</v>
      </c>
      <c r="D6723" t="str">
        <f>Atask.AtsOp!N6242</f>
        <v>But.</v>
      </c>
      <c r="E6723" t="str">
        <f>Atask.AtsOp!I6242</f>
        <v>Perkelti</v>
      </c>
      <c r="F6723">
        <f>Atask.AtsOp!M6242</f>
        <v>24</v>
      </c>
      <c r="G6723">
        <f>VLOOKUP(B6723,Prekės!$A$2:$E$3000,3,FALSE)</f>
        <v>280</v>
      </c>
      <c r="H6723">
        <f>VLOOKUP(B6723,Prekės!$A$2:$E$3000,4,FALSE)</f>
        <v>0.7</v>
      </c>
      <c r="I6723">
        <f>VLOOKUP(B6723,Prekės!$A$2:$E$3000,5,FALSE)</f>
        <v>40</v>
      </c>
      <c r="J6723">
        <f t="shared" si="211"/>
        <v>6.7199999999999989</v>
      </c>
      <c r="K6723">
        <f t="shared" si="212"/>
        <v>6.7199999999999989</v>
      </c>
    </row>
    <row r="6724" spans="1:11">
      <c r="A6724" s="1">
        <f>Atask.AtsOp!A6243</f>
        <v>42481</v>
      </c>
      <c r="B6724" t="str">
        <f>Atask.AtsOp!E6243</f>
        <v>3020-9999</v>
      </c>
      <c r="C6724" t="str">
        <f>Atask.AtsOp!H6243</f>
        <v>Degtinė "Boom", 0,7l 40%</v>
      </c>
      <c r="D6724" t="str">
        <f>Atask.AtsOp!N6243</f>
        <v>But.</v>
      </c>
      <c r="E6724" t="str">
        <f>Atask.AtsOp!I6243</f>
        <v>KS</v>
      </c>
      <c r="F6724">
        <f>Atask.AtsOp!M6243</f>
        <v>24</v>
      </c>
      <c r="G6724">
        <f>VLOOKUP(B6724,Prekės!$A$2:$E$3000,3,FALSE)</f>
        <v>280</v>
      </c>
      <c r="H6724">
        <f>VLOOKUP(B6724,Prekės!$A$2:$E$3000,4,FALSE)</f>
        <v>0.7</v>
      </c>
      <c r="I6724">
        <f>VLOOKUP(B6724,Prekės!$A$2:$E$3000,5,FALSE)</f>
        <v>40</v>
      </c>
      <c r="J6724">
        <f t="shared" si="211"/>
        <v>6.7199999999999989</v>
      </c>
      <c r="K6724">
        <f t="shared" si="212"/>
        <v>6.7199999999999989</v>
      </c>
    </row>
    <row r="6725" spans="1:11">
      <c r="A6725" s="1">
        <f>Atask.AtsOp!A6244</f>
        <v>42482</v>
      </c>
      <c r="B6725" t="str">
        <f>Atask.AtsOp!E6244</f>
        <v>3020-9999</v>
      </c>
      <c r="C6725" t="str">
        <f>Atask.AtsOp!H6244</f>
        <v>Degtinė "Boom", 0,7l 40%</v>
      </c>
      <c r="D6725" t="str">
        <f>Atask.AtsOp!N6244</f>
        <v>But.</v>
      </c>
      <c r="E6725" t="str">
        <f>Atask.AtsOp!I6244</f>
        <v>Perkelti</v>
      </c>
      <c r="F6725">
        <f>Atask.AtsOp!M6244</f>
        <v>-24</v>
      </c>
      <c r="G6725">
        <f>VLOOKUP(B6725,Prekės!$A$2:$E$3000,3,FALSE)</f>
        <v>280</v>
      </c>
      <c r="H6725">
        <f>VLOOKUP(B6725,Prekės!$A$2:$E$3000,4,FALSE)</f>
        <v>0.7</v>
      </c>
      <c r="I6725">
        <f>VLOOKUP(B6725,Prekės!$A$2:$E$3000,5,FALSE)</f>
        <v>40</v>
      </c>
      <c r="J6725">
        <f t="shared" si="211"/>
        <v>-6.7199999999999989</v>
      </c>
      <c r="K6725">
        <f t="shared" si="212"/>
        <v>-6.7199999999999989</v>
      </c>
    </row>
    <row r="6726" spans="1:11">
      <c r="A6726" s="1">
        <f>Atask.AtsOp!A6245</f>
        <v>42481</v>
      </c>
      <c r="B6726" t="str">
        <f>Atask.AtsOp!E6245</f>
        <v>3020-9999E</v>
      </c>
      <c r="C6726" t="str">
        <f>Atask.AtsOp!H6245</f>
        <v>Degtinė "Boom", 0,7l 40%</v>
      </c>
      <c r="D6726" t="str">
        <f>Atask.AtsOp!N6245</f>
        <v>But.</v>
      </c>
      <c r="E6726" t="str">
        <f>Atask.AtsOp!I6245</f>
        <v>Perkelti</v>
      </c>
      <c r="F6726">
        <f>Atask.AtsOp!M6245</f>
        <v>-24</v>
      </c>
      <c r="G6726">
        <f>VLOOKUP(B6726,Prekės!$A$2:$E$3000,3,FALSE)</f>
        <v>280</v>
      </c>
      <c r="H6726">
        <f>VLOOKUP(B6726,Prekės!$A$2:$E$3000,4,FALSE)</f>
        <v>0.7</v>
      </c>
      <c r="I6726">
        <f>VLOOKUP(B6726,Prekės!$A$2:$E$3000,5,FALSE)</f>
        <v>40</v>
      </c>
      <c r="J6726">
        <f t="shared" si="211"/>
        <v>-6.7199999999999989</v>
      </c>
      <c r="K6726">
        <f t="shared" si="212"/>
        <v>-6.7199999999999989</v>
      </c>
    </row>
    <row r="6727" spans="1:11">
      <c r="A6727" s="1">
        <f>Atask.AtsOp!A6246</f>
        <v>42488</v>
      </c>
      <c r="B6727" t="str">
        <f>Atask.AtsOp!E6246</f>
        <v>3020-9999E</v>
      </c>
      <c r="C6727" t="str">
        <f>Atask.AtsOp!H6246</f>
        <v>Degtinė "Boom", 0,7l 40%</v>
      </c>
      <c r="D6727" t="str">
        <f>Atask.AtsOp!N6246</f>
        <v>But.</v>
      </c>
      <c r="E6727" t="str">
        <f>Atask.AtsOp!I6246</f>
        <v>Perkelti</v>
      </c>
      <c r="F6727">
        <f>Atask.AtsOp!M6246</f>
        <v>-108</v>
      </c>
      <c r="G6727">
        <f>VLOOKUP(B6727,Prekės!$A$2:$E$3000,3,FALSE)</f>
        <v>280</v>
      </c>
      <c r="H6727">
        <f>VLOOKUP(B6727,Prekės!$A$2:$E$3000,4,FALSE)</f>
        <v>0.7</v>
      </c>
      <c r="I6727">
        <f>VLOOKUP(B6727,Prekės!$A$2:$E$3000,5,FALSE)</f>
        <v>40</v>
      </c>
      <c r="J6727">
        <f t="shared" si="211"/>
        <v>-30.24</v>
      </c>
      <c r="K6727">
        <f t="shared" si="212"/>
        <v>-30.24</v>
      </c>
    </row>
    <row r="6728" spans="1:11">
      <c r="A6728" s="1">
        <f>Atask.AtsOp!A6247</f>
        <v>42481</v>
      </c>
      <c r="B6728" t="str">
        <f>Atask.AtsOp!E6247</f>
        <v>3020-9999E</v>
      </c>
      <c r="C6728" t="str">
        <f>Atask.AtsOp!H6247</f>
        <v>Degtinė "Boom", 0,7l 40%</v>
      </c>
      <c r="D6728" t="str">
        <f>Atask.AtsOp!N6247</f>
        <v>But.</v>
      </c>
      <c r="E6728" t="str">
        <f>Atask.AtsOp!I6247</f>
        <v>Perkelti</v>
      </c>
      <c r="F6728">
        <f>Atask.AtsOp!M6247</f>
        <v>24</v>
      </c>
      <c r="G6728">
        <f>VLOOKUP(B6728,Prekės!$A$2:$E$3000,3,FALSE)</f>
        <v>280</v>
      </c>
      <c r="H6728">
        <f>VLOOKUP(B6728,Prekės!$A$2:$E$3000,4,FALSE)</f>
        <v>0.7</v>
      </c>
      <c r="I6728">
        <f>VLOOKUP(B6728,Prekės!$A$2:$E$3000,5,FALSE)</f>
        <v>40</v>
      </c>
      <c r="J6728">
        <f t="shared" si="211"/>
        <v>6.7199999999999989</v>
      </c>
      <c r="K6728">
        <f t="shared" si="212"/>
        <v>6.7199999999999989</v>
      </c>
    </row>
    <row r="6729" spans="1:11">
      <c r="A6729" s="1">
        <f>Atask.AtsOp!A6248</f>
        <v>42481</v>
      </c>
      <c r="B6729" t="str">
        <f>Atask.AtsOp!E6248</f>
        <v>3020-9999E</v>
      </c>
      <c r="C6729" t="str">
        <f>Atask.AtsOp!H6248</f>
        <v>Degtinė "Boom", 0,7l 40%</v>
      </c>
      <c r="D6729" t="str">
        <f>Atask.AtsOp!N6248</f>
        <v>But.</v>
      </c>
      <c r="E6729" t="str">
        <f>Atask.AtsOp!I6248</f>
        <v>KS eilutė</v>
      </c>
      <c r="F6729">
        <f>Atask.AtsOp!M6248</f>
        <v>-24</v>
      </c>
      <c r="G6729">
        <f>VLOOKUP(B6729,Prekės!$A$2:$E$3000,3,FALSE)</f>
        <v>280</v>
      </c>
      <c r="H6729">
        <f>VLOOKUP(B6729,Prekės!$A$2:$E$3000,4,FALSE)</f>
        <v>0.7</v>
      </c>
      <c r="I6729">
        <f>VLOOKUP(B6729,Prekės!$A$2:$E$3000,5,FALSE)</f>
        <v>40</v>
      </c>
      <c r="J6729">
        <f t="shared" si="211"/>
        <v>-6.7199999999999989</v>
      </c>
      <c r="K6729">
        <f t="shared" si="212"/>
        <v>-6.7199999999999989</v>
      </c>
    </row>
    <row r="6730" spans="1:11">
      <c r="A6730" s="1">
        <f>Atask.AtsOp!A6249</f>
        <v>42488</v>
      </c>
      <c r="B6730" t="str">
        <f>Atask.AtsOp!E6249</f>
        <v>3020-9999E</v>
      </c>
      <c r="C6730" t="str">
        <f>Atask.AtsOp!H6249</f>
        <v>Degtinė "Boom", 0,7l 40%</v>
      </c>
      <c r="D6730" t="str">
        <f>Atask.AtsOp!N6249</f>
        <v>But.</v>
      </c>
      <c r="E6730" t="str">
        <f>Atask.AtsOp!I6249</f>
        <v>Perkelti</v>
      </c>
      <c r="F6730">
        <f>Atask.AtsOp!M6249</f>
        <v>108</v>
      </c>
      <c r="G6730">
        <f>VLOOKUP(B6730,Prekės!$A$2:$E$3000,3,FALSE)</f>
        <v>280</v>
      </c>
      <c r="H6730">
        <f>VLOOKUP(B6730,Prekės!$A$2:$E$3000,4,FALSE)</f>
        <v>0.7</v>
      </c>
      <c r="I6730">
        <f>VLOOKUP(B6730,Prekės!$A$2:$E$3000,5,FALSE)</f>
        <v>40</v>
      </c>
      <c r="J6730">
        <f t="shared" si="211"/>
        <v>30.24</v>
      </c>
      <c r="K6730">
        <f t="shared" si="212"/>
        <v>30.24</v>
      </c>
    </row>
    <row r="6731" spans="1:11">
      <c r="A6731" s="1">
        <f>Atask.AtsOp!A6250</f>
        <v>42489</v>
      </c>
      <c r="B6731" t="str">
        <f>Atask.AtsOp!E6250</f>
        <v>3025-0003</v>
      </c>
      <c r="C6731" t="str">
        <f>Atask.AtsOp!H6250</f>
        <v>Brendis "Alita", 0,2l 38%</v>
      </c>
      <c r="D6731" t="str">
        <f>Atask.AtsOp!N6250</f>
        <v>But.</v>
      </c>
      <c r="E6731" t="str">
        <f>Atask.AtsOp!I6250</f>
        <v>Pardavimo užsakymas</v>
      </c>
      <c r="F6731">
        <f>Atask.AtsOp!M6250</f>
        <v>-302</v>
      </c>
      <c r="G6731">
        <f>VLOOKUP(B6731,Prekės!$A$2:$E$3000,3,FALSE)</f>
        <v>280</v>
      </c>
      <c r="H6731">
        <f>VLOOKUP(B6731,Prekės!$A$2:$E$3000,4,FALSE)</f>
        <v>0.2</v>
      </c>
      <c r="I6731">
        <f>VLOOKUP(B6731,Prekės!$A$2:$E$3000,5,FALSE)</f>
        <v>38</v>
      </c>
      <c r="J6731">
        <f t="shared" si="211"/>
        <v>-22.952000000000002</v>
      </c>
      <c r="K6731">
        <f t="shared" si="212"/>
        <v>-22.952000000000002</v>
      </c>
    </row>
    <row r="6732" spans="1:11">
      <c r="A6732" s="1">
        <f>Atask.AtsOp!A6251</f>
        <v>42471</v>
      </c>
      <c r="B6732" t="str">
        <f>Atask.AtsOp!E6251</f>
        <v>3025-0003</v>
      </c>
      <c r="C6732" t="str">
        <f>Atask.AtsOp!H6251</f>
        <v>Brendis "Alita", 0,2l 38%</v>
      </c>
      <c r="D6732" t="str">
        <f>Atask.AtsOp!N6251</f>
        <v>But.</v>
      </c>
      <c r="E6732" t="str">
        <f>Atask.AtsOp!I6251</f>
        <v>Pardavimo užsakymas</v>
      </c>
      <c r="F6732">
        <f>Atask.AtsOp!M6251</f>
        <v>2232</v>
      </c>
      <c r="G6732">
        <f>VLOOKUP(B6732,Prekės!$A$2:$E$3000,3,FALSE)</f>
        <v>280</v>
      </c>
      <c r="H6732">
        <f>VLOOKUP(B6732,Prekės!$A$2:$E$3000,4,FALSE)</f>
        <v>0.2</v>
      </c>
      <c r="I6732">
        <f>VLOOKUP(B6732,Prekės!$A$2:$E$3000,5,FALSE)</f>
        <v>38</v>
      </c>
      <c r="J6732">
        <f t="shared" si="211"/>
        <v>169.63200000000001</v>
      </c>
      <c r="K6732">
        <f t="shared" si="212"/>
        <v>169.63200000000001</v>
      </c>
    </row>
    <row r="6733" spans="1:11">
      <c r="A6733" s="1">
        <f>Atask.AtsOp!A6252</f>
        <v>42471</v>
      </c>
      <c r="B6733" t="str">
        <f>Atask.AtsOp!E6252</f>
        <v>3025-0003</v>
      </c>
      <c r="C6733" t="str">
        <f>Atask.AtsOp!H6252</f>
        <v>Brendis "Alita", 0,2l 38%</v>
      </c>
      <c r="D6733" t="str">
        <f>Atask.AtsOp!N6252</f>
        <v>But.</v>
      </c>
      <c r="E6733" t="str">
        <f>Atask.AtsOp!I6252</f>
        <v>Pardavimo užsakymas</v>
      </c>
      <c r="F6733">
        <f>Atask.AtsOp!M6252</f>
        <v>-2232</v>
      </c>
      <c r="G6733">
        <f>VLOOKUP(B6733,Prekės!$A$2:$E$3000,3,FALSE)</f>
        <v>280</v>
      </c>
      <c r="H6733">
        <f>VLOOKUP(B6733,Prekės!$A$2:$E$3000,4,FALSE)</f>
        <v>0.2</v>
      </c>
      <c r="I6733">
        <f>VLOOKUP(B6733,Prekės!$A$2:$E$3000,5,FALSE)</f>
        <v>38</v>
      </c>
      <c r="J6733">
        <f t="shared" si="211"/>
        <v>-169.63200000000001</v>
      </c>
      <c r="K6733">
        <f t="shared" si="212"/>
        <v>-169.63200000000001</v>
      </c>
    </row>
    <row r="6734" spans="1:11">
      <c r="A6734" s="1">
        <f>Atask.AtsOp!A6253</f>
        <v>42489</v>
      </c>
      <c r="B6734" t="str">
        <f>Atask.AtsOp!E6253</f>
        <v>3025-0003</v>
      </c>
      <c r="C6734" t="str">
        <f>Atask.AtsOp!H6253</f>
        <v>Brendis "Alita", 0,2l 38%</v>
      </c>
      <c r="D6734" t="str">
        <f>Atask.AtsOp!N6253</f>
        <v>But.</v>
      </c>
      <c r="E6734" t="str">
        <f>Atask.AtsOp!I6253</f>
        <v>Pardavimo užsakymas</v>
      </c>
      <c r="F6734">
        <f>Atask.AtsOp!M6253</f>
        <v>302</v>
      </c>
      <c r="G6734">
        <f>VLOOKUP(B6734,Prekės!$A$2:$E$3000,3,FALSE)</f>
        <v>280</v>
      </c>
      <c r="H6734">
        <f>VLOOKUP(B6734,Prekės!$A$2:$E$3000,4,FALSE)</f>
        <v>0.2</v>
      </c>
      <c r="I6734">
        <f>VLOOKUP(B6734,Prekės!$A$2:$E$3000,5,FALSE)</f>
        <v>38</v>
      </c>
      <c r="J6734">
        <f t="shared" si="211"/>
        <v>22.952000000000002</v>
      </c>
      <c r="K6734">
        <f t="shared" si="212"/>
        <v>22.952000000000002</v>
      </c>
    </row>
    <row r="6735" spans="1:11">
      <c r="A6735" s="1">
        <f>Atask.AtsOp!A6254</f>
        <v>42489</v>
      </c>
      <c r="B6735" t="str">
        <f>Atask.AtsOp!E6254</f>
        <v>3025-0003</v>
      </c>
      <c r="C6735" t="str">
        <f>Atask.AtsOp!H6254</f>
        <v>Brendis "Alita", 0,2l 38%</v>
      </c>
      <c r="D6735" t="str">
        <f>Atask.AtsOp!N6254</f>
        <v>But.</v>
      </c>
      <c r="E6735" t="str">
        <f>Atask.AtsOp!I6254</f>
        <v>Pardavimo užsakymas</v>
      </c>
      <c r="F6735">
        <f>Atask.AtsOp!M6254</f>
        <v>-4567</v>
      </c>
      <c r="G6735">
        <f>VLOOKUP(B6735,Prekės!$A$2:$E$3000,3,FALSE)</f>
        <v>280</v>
      </c>
      <c r="H6735">
        <f>VLOOKUP(B6735,Prekės!$A$2:$E$3000,4,FALSE)</f>
        <v>0.2</v>
      </c>
      <c r="I6735">
        <f>VLOOKUP(B6735,Prekės!$A$2:$E$3000,5,FALSE)</f>
        <v>38</v>
      </c>
      <c r="J6735">
        <f t="shared" si="211"/>
        <v>-347.09200000000004</v>
      </c>
      <c r="K6735">
        <f t="shared" si="212"/>
        <v>-347.09200000000004</v>
      </c>
    </row>
    <row r="6736" spans="1:11">
      <c r="A6736" s="1">
        <f>Atask.AtsOp!A6255</f>
        <v>42489</v>
      </c>
      <c r="B6736" t="str">
        <f>Atask.AtsOp!E6255</f>
        <v>3025-0003</v>
      </c>
      <c r="C6736" t="str">
        <f>Atask.AtsOp!H6255</f>
        <v>Brendis "Alita", 0,2l 38%</v>
      </c>
      <c r="D6736" t="str">
        <f>Atask.AtsOp!N6255</f>
        <v>But.</v>
      </c>
      <c r="E6736" t="str">
        <f>Atask.AtsOp!I6255</f>
        <v>Pardavimo užsakymas</v>
      </c>
      <c r="F6736">
        <f>Atask.AtsOp!M6255</f>
        <v>4567</v>
      </c>
      <c r="G6736">
        <f>VLOOKUP(B6736,Prekės!$A$2:$E$3000,3,FALSE)</f>
        <v>280</v>
      </c>
      <c r="H6736">
        <f>VLOOKUP(B6736,Prekės!$A$2:$E$3000,4,FALSE)</f>
        <v>0.2</v>
      </c>
      <c r="I6736">
        <f>VLOOKUP(B6736,Prekės!$A$2:$E$3000,5,FALSE)</f>
        <v>38</v>
      </c>
      <c r="J6736">
        <f t="shared" si="211"/>
        <v>347.09200000000004</v>
      </c>
      <c r="K6736">
        <f t="shared" si="212"/>
        <v>347.09200000000004</v>
      </c>
    </row>
    <row r="6737" spans="1:11">
      <c r="A6737" s="1">
        <f>Atask.AtsOp!A6256</f>
        <v>42489</v>
      </c>
      <c r="B6737" t="str">
        <f>Atask.AtsOp!E6256</f>
        <v>3025-0003</v>
      </c>
      <c r="C6737" t="str">
        <f>Atask.AtsOp!H6256</f>
        <v>Brendis "Alita", 0,2l 38%</v>
      </c>
      <c r="D6737" t="str">
        <f>Atask.AtsOp!N6256</f>
        <v>But.</v>
      </c>
      <c r="E6737" t="str">
        <f>Atask.AtsOp!I6256</f>
        <v>Pardavimo užsakymas</v>
      </c>
      <c r="F6737">
        <f>Atask.AtsOp!M6256</f>
        <v>-4570</v>
      </c>
      <c r="G6737">
        <f>VLOOKUP(B6737,Prekės!$A$2:$E$3000,3,FALSE)</f>
        <v>280</v>
      </c>
      <c r="H6737">
        <f>VLOOKUP(B6737,Prekės!$A$2:$E$3000,4,FALSE)</f>
        <v>0.2</v>
      </c>
      <c r="I6737">
        <f>VLOOKUP(B6737,Prekės!$A$2:$E$3000,5,FALSE)</f>
        <v>38</v>
      </c>
      <c r="J6737">
        <f t="shared" si="211"/>
        <v>-347.32</v>
      </c>
      <c r="K6737">
        <f t="shared" si="212"/>
        <v>-347.32</v>
      </c>
    </row>
    <row r="6738" spans="1:11">
      <c r="A6738" s="1">
        <f>Atask.AtsOp!A6257</f>
        <v>42489</v>
      </c>
      <c r="B6738" t="str">
        <f>Atask.AtsOp!E6257</f>
        <v>3025-0003</v>
      </c>
      <c r="C6738" t="str">
        <f>Atask.AtsOp!H6257</f>
        <v>Brendis "Alita", 0,2l 38%</v>
      </c>
      <c r="D6738" t="str">
        <f>Atask.AtsOp!N6257</f>
        <v>But.</v>
      </c>
      <c r="E6738" t="str">
        <f>Atask.AtsOp!I6257</f>
        <v>Pardavimo užsakymas</v>
      </c>
      <c r="F6738">
        <f>Atask.AtsOp!M6257</f>
        <v>4570</v>
      </c>
      <c r="G6738">
        <f>VLOOKUP(B6738,Prekės!$A$2:$E$3000,3,FALSE)</f>
        <v>280</v>
      </c>
      <c r="H6738">
        <f>VLOOKUP(B6738,Prekės!$A$2:$E$3000,4,FALSE)</f>
        <v>0.2</v>
      </c>
      <c r="I6738">
        <f>VLOOKUP(B6738,Prekės!$A$2:$E$3000,5,FALSE)</f>
        <v>38</v>
      </c>
      <c r="J6738">
        <f t="shared" si="211"/>
        <v>347.32</v>
      </c>
      <c r="K6738">
        <f t="shared" si="212"/>
        <v>347.32</v>
      </c>
    </row>
    <row r="6739" spans="1:11">
      <c r="A6739" s="1">
        <f>Atask.AtsOp!A6258</f>
        <v>42473</v>
      </c>
      <c r="B6739" t="str">
        <f>Atask.AtsOp!E6258</f>
        <v>3025-0003</v>
      </c>
      <c r="C6739" t="str">
        <f>Atask.AtsOp!H6258</f>
        <v>Brendis "Alita", 0,2l 38%</v>
      </c>
      <c r="D6739" t="str">
        <f>Atask.AtsOp!N6258</f>
        <v>But.</v>
      </c>
      <c r="E6739" t="str">
        <f>Atask.AtsOp!I6258</f>
        <v>Pardavimo užsakymas</v>
      </c>
      <c r="F6739">
        <f>Atask.AtsOp!M6258</f>
        <v>-480</v>
      </c>
      <c r="G6739">
        <f>VLOOKUP(B6739,Prekės!$A$2:$E$3000,3,FALSE)</f>
        <v>280</v>
      </c>
      <c r="H6739">
        <f>VLOOKUP(B6739,Prekės!$A$2:$E$3000,4,FALSE)</f>
        <v>0.2</v>
      </c>
      <c r="I6739">
        <f>VLOOKUP(B6739,Prekės!$A$2:$E$3000,5,FALSE)</f>
        <v>38</v>
      </c>
      <c r="J6739">
        <f t="shared" si="211"/>
        <v>-36.480000000000004</v>
      </c>
      <c r="K6739">
        <f t="shared" si="212"/>
        <v>-36.480000000000004</v>
      </c>
    </row>
    <row r="6740" spans="1:11">
      <c r="A6740" s="1">
        <f>Atask.AtsOp!A6259</f>
        <v>42472</v>
      </c>
      <c r="B6740" t="str">
        <f>Atask.AtsOp!E6259</f>
        <v>3025-0003</v>
      </c>
      <c r="C6740" t="str">
        <f>Atask.AtsOp!H6259</f>
        <v>Brendis "Alita", 0,2l 38%</v>
      </c>
      <c r="D6740" t="str">
        <f>Atask.AtsOp!N6259</f>
        <v>But.</v>
      </c>
      <c r="E6740" t="str">
        <f>Atask.AtsOp!I6259</f>
        <v>Pardavimo užsakymas</v>
      </c>
      <c r="F6740">
        <f>Atask.AtsOp!M6259</f>
        <v>-96</v>
      </c>
      <c r="G6740">
        <f>VLOOKUP(B6740,Prekės!$A$2:$E$3000,3,FALSE)</f>
        <v>280</v>
      </c>
      <c r="H6740">
        <f>VLOOKUP(B6740,Prekės!$A$2:$E$3000,4,FALSE)</f>
        <v>0.2</v>
      </c>
      <c r="I6740">
        <f>VLOOKUP(B6740,Prekės!$A$2:$E$3000,5,FALSE)</f>
        <v>38</v>
      </c>
      <c r="J6740">
        <f t="shared" si="211"/>
        <v>-7.2960000000000012</v>
      </c>
      <c r="K6740">
        <f t="shared" si="212"/>
        <v>-7.2960000000000012</v>
      </c>
    </row>
    <row r="6741" spans="1:11">
      <c r="A6741" s="1">
        <f>Atask.AtsOp!A6260</f>
        <v>42473</v>
      </c>
      <c r="B6741" t="str">
        <f>Atask.AtsOp!E6260</f>
        <v>3025-0003</v>
      </c>
      <c r="C6741" t="str">
        <f>Atask.AtsOp!H6260</f>
        <v>Brendis "Alita", 0,2l 38%</v>
      </c>
      <c r="D6741" t="str">
        <f>Atask.AtsOp!N6260</f>
        <v>But.</v>
      </c>
      <c r="E6741" t="str">
        <f>Atask.AtsOp!I6260</f>
        <v>Pardavimo užsakymas</v>
      </c>
      <c r="F6741">
        <f>Atask.AtsOp!M6260</f>
        <v>-720</v>
      </c>
      <c r="G6741">
        <f>VLOOKUP(B6741,Prekės!$A$2:$E$3000,3,FALSE)</f>
        <v>280</v>
      </c>
      <c r="H6741">
        <f>VLOOKUP(B6741,Prekės!$A$2:$E$3000,4,FALSE)</f>
        <v>0.2</v>
      </c>
      <c r="I6741">
        <f>VLOOKUP(B6741,Prekės!$A$2:$E$3000,5,FALSE)</f>
        <v>38</v>
      </c>
      <c r="J6741">
        <f t="shared" si="211"/>
        <v>-54.72</v>
      </c>
      <c r="K6741">
        <f t="shared" si="212"/>
        <v>-54.72</v>
      </c>
    </row>
    <row r="6742" spans="1:11">
      <c r="A6742" s="1">
        <f>Atask.AtsOp!A6261</f>
        <v>42474</v>
      </c>
      <c r="B6742" t="str">
        <f>Atask.AtsOp!E6261</f>
        <v>3025-0003</v>
      </c>
      <c r="C6742" t="str">
        <f>Atask.AtsOp!H6261</f>
        <v>Brendis "Alita", 0,2l 38%</v>
      </c>
      <c r="D6742" t="str">
        <f>Atask.AtsOp!N6261</f>
        <v>But.</v>
      </c>
      <c r="E6742" t="str">
        <f>Atask.AtsOp!I6261</f>
        <v>Pardavimo užsakymas</v>
      </c>
      <c r="F6742">
        <f>Atask.AtsOp!M6261</f>
        <v>-72</v>
      </c>
      <c r="G6742">
        <f>VLOOKUP(B6742,Prekės!$A$2:$E$3000,3,FALSE)</f>
        <v>280</v>
      </c>
      <c r="H6742">
        <f>VLOOKUP(B6742,Prekės!$A$2:$E$3000,4,FALSE)</f>
        <v>0.2</v>
      </c>
      <c r="I6742">
        <f>VLOOKUP(B6742,Prekės!$A$2:$E$3000,5,FALSE)</f>
        <v>38</v>
      </c>
      <c r="J6742">
        <f t="shared" si="211"/>
        <v>-5.4720000000000004</v>
      </c>
      <c r="K6742">
        <f t="shared" si="212"/>
        <v>-5.4720000000000004</v>
      </c>
    </row>
    <row r="6743" spans="1:11">
      <c r="A6743" s="1">
        <f>Atask.AtsOp!A6262</f>
        <v>42473</v>
      </c>
      <c r="B6743" t="str">
        <f>Atask.AtsOp!E6262</f>
        <v>3025-0003</v>
      </c>
      <c r="C6743" t="str">
        <f>Atask.AtsOp!H6262</f>
        <v>Brendis "Alita", 0,2l 38%</v>
      </c>
      <c r="D6743" t="str">
        <f>Atask.AtsOp!N6262</f>
        <v>But.</v>
      </c>
      <c r="E6743" t="str">
        <f>Atask.AtsOp!I6262</f>
        <v>Pardavimo užsakymas</v>
      </c>
      <c r="F6743">
        <f>Atask.AtsOp!M6262</f>
        <v>-192</v>
      </c>
      <c r="G6743">
        <f>VLOOKUP(B6743,Prekės!$A$2:$E$3000,3,FALSE)</f>
        <v>280</v>
      </c>
      <c r="H6743">
        <f>VLOOKUP(B6743,Prekės!$A$2:$E$3000,4,FALSE)</f>
        <v>0.2</v>
      </c>
      <c r="I6743">
        <f>VLOOKUP(B6743,Prekės!$A$2:$E$3000,5,FALSE)</f>
        <v>38</v>
      </c>
      <c r="J6743">
        <f t="shared" si="211"/>
        <v>-14.592000000000002</v>
      </c>
      <c r="K6743">
        <f t="shared" si="212"/>
        <v>-14.592000000000002</v>
      </c>
    </row>
    <row r="6744" spans="1:11">
      <c r="A6744" s="1">
        <f>Atask.AtsOp!A6263</f>
        <v>42468</v>
      </c>
      <c r="B6744" t="str">
        <f>Atask.AtsOp!E6263</f>
        <v>3025-0003</v>
      </c>
      <c r="C6744" t="str">
        <f>Atask.AtsOp!H6263</f>
        <v>Brendis "Alita", 0,2l 38%</v>
      </c>
      <c r="D6744" t="str">
        <f>Atask.AtsOp!N6263</f>
        <v>But.</v>
      </c>
      <c r="E6744" t="str">
        <f>Atask.AtsOp!I6263</f>
        <v>Pardavimo užsakymas</v>
      </c>
      <c r="F6744">
        <f>Atask.AtsOp!M6263</f>
        <v>-120</v>
      </c>
      <c r="G6744">
        <f>VLOOKUP(B6744,Prekės!$A$2:$E$3000,3,FALSE)</f>
        <v>280</v>
      </c>
      <c r="H6744">
        <f>VLOOKUP(B6744,Prekės!$A$2:$E$3000,4,FALSE)</f>
        <v>0.2</v>
      </c>
      <c r="I6744">
        <f>VLOOKUP(B6744,Prekės!$A$2:$E$3000,5,FALSE)</f>
        <v>38</v>
      </c>
      <c r="J6744">
        <f t="shared" si="211"/>
        <v>-9.120000000000001</v>
      </c>
      <c r="K6744">
        <f t="shared" si="212"/>
        <v>-9.120000000000001</v>
      </c>
    </row>
    <row r="6745" spans="1:11">
      <c r="A6745" s="1">
        <f>Atask.AtsOp!A6264</f>
        <v>42467</v>
      </c>
      <c r="B6745" t="str">
        <f>Atask.AtsOp!E6264</f>
        <v>3025-0003</v>
      </c>
      <c r="C6745" t="str">
        <f>Atask.AtsOp!H6264</f>
        <v>Brendis "Alita", 0,2l 38%</v>
      </c>
      <c r="D6745" t="str">
        <f>Atask.AtsOp!N6264</f>
        <v>But.</v>
      </c>
      <c r="E6745" t="str">
        <f>Atask.AtsOp!I6264</f>
        <v>Pardavimo užsakymas</v>
      </c>
      <c r="F6745">
        <f>Atask.AtsOp!M6264</f>
        <v>-144</v>
      </c>
      <c r="G6745">
        <f>VLOOKUP(B6745,Prekės!$A$2:$E$3000,3,FALSE)</f>
        <v>280</v>
      </c>
      <c r="H6745">
        <f>VLOOKUP(B6745,Prekės!$A$2:$E$3000,4,FALSE)</f>
        <v>0.2</v>
      </c>
      <c r="I6745">
        <f>VLOOKUP(B6745,Prekės!$A$2:$E$3000,5,FALSE)</f>
        <v>38</v>
      </c>
      <c r="J6745">
        <f t="shared" si="211"/>
        <v>-10.944000000000001</v>
      </c>
      <c r="K6745">
        <f t="shared" si="212"/>
        <v>-10.944000000000001</v>
      </c>
    </row>
    <row r="6746" spans="1:11">
      <c r="A6746" s="1">
        <f>Atask.AtsOp!A6265</f>
        <v>42468</v>
      </c>
      <c r="B6746" t="str">
        <f>Atask.AtsOp!E6265</f>
        <v>3025-0003</v>
      </c>
      <c r="C6746" t="str">
        <f>Atask.AtsOp!H6265</f>
        <v>Brendis "Alita", 0,2l 38%</v>
      </c>
      <c r="D6746" t="str">
        <f>Atask.AtsOp!N6265</f>
        <v>But.</v>
      </c>
      <c r="E6746" t="str">
        <f>Atask.AtsOp!I6265</f>
        <v>Pardavimo užsakymas</v>
      </c>
      <c r="F6746">
        <f>Atask.AtsOp!M6265</f>
        <v>-984</v>
      </c>
      <c r="G6746">
        <f>VLOOKUP(B6746,Prekės!$A$2:$E$3000,3,FALSE)</f>
        <v>280</v>
      </c>
      <c r="H6746">
        <f>VLOOKUP(B6746,Prekės!$A$2:$E$3000,4,FALSE)</f>
        <v>0.2</v>
      </c>
      <c r="I6746">
        <f>VLOOKUP(B6746,Prekės!$A$2:$E$3000,5,FALSE)</f>
        <v>38</v>
      </c>
      <c r="J6746">
        <f t="shared" si="211"/>
        <v>-74.784000000000006</v>
      </c>
      <c r="K6746">
        <f t="shared" si="212"/>
        <v>-74.784000000000006</v>
      </c>
    </row>
    <row r="6747" spans="1:11">
      <c r="A6747" s="1">
        <f>Atask.AtsOp!A6266</f>
        <v>42475</v>
      </c>
      <c r="B6747" t="str">
        <f>Atask.AtsOp!E6266</f>
        <v>3025-0003</v>
      </c>
      <c r="C6747" t="str">
        <f>Atask.AtsOp!H6266</f>
        <v>Brendis "Alita", 0,2l 38%</v>
      </c>
      <c r="D6747" t="str">
        <f>Atask.AtsOp!N6266</f>
        <v>But.</v>
      </c>
      <c r="E6747" t="str">
        <f>Atask.AtsOp!I6266</f>
        <v>Pardavimo užsakymas</v>
      </c>
      <c r="F6747">
        <f>Atask.AtsOp!M6266</f>
        <v>-48</v>
      </c>
      <c r="G6747">
        <f>VLOOKUP(B6747,Prekės!$A$2:$E$3000,3,FALSE)</f>
        <v>280</v>
      </c>
      <c r="H6747">
        <f>VLOOKUP(B6747,Prekės!$A$2:$E$3000,4,FALSE)</f>
        <v>0.2</v>
      </c>
      <c r="I6747">
        <f>VLOOKUP(B6747,Prekės!$A$2:$E$3000,5,FALSE)</f>
        <v>38</v>
      </c>
      <c r="J6747">
        <f t="shared" si="211"/>
        <v>-3.6480000000000006</v>
      </c>
      <c r="K6747">
        <f t="shared" si="212"/>
        <v>-3.6480000000000006</v>
      </c>
    </row>
    <row r="6748" spans="1:11">
      <c r="A6748" s="1">
        <f>Atask.AtsOp!A6267</f>
        <v>42471</v>
      </c>
      <c r="B6748" t="str">
        <f>Atask.AtsOp!E6267</f>
        <v>3025-0003</v>
      </c>
      <c r="C6748" t="str">
        <f>Atask.AtsOp!H6267</f>
        <v>Brendis "Alita", 0,2l 38%</v>
      </c>
      <c r="D6748" t="str">
        <f>Atask.AtsOp!N6267</f>
        <v>But.</v>
      </c>
      <c r="E6748" t="str">
        <f>Atask.AtsOp!I6267</f>
        <v>Pardavimo užsakymas</v>
      </c>
      <c r="F6748">
        <f>Atask.AtsOp!M6267</f>
        <v>-120</v>
      </c>
      <c r="G6748">
        <f>VLOOKUP(B6748,Prekės!$A$2:$E$3000,3,FALSE)</f>
        <v>280</v>
      </c>
      <c r="H6748">
        <f>VLOOKUP(B6748,Prekės!$A$2:$E$3000,4,FALSE)</f>
        <v>0.2</v>
      </c>
      <c r="I6748">
        <f>VLOOKUP(B6748,Prekės!$A$2:$E$3000,5,FALSE)</f>
        <v>38</v>
      </c>
      <c r="J6748">
        <f t="shared" si="211"/>
        <v>-9.120000000000001</v>
      </c>
      <c r="K6748">
        <f t="shared" si="212"/>
        <v>-9.120000000000001</v>
      </c>
    </row>
    <row r="6749" spans="1:11">
      <c r="A6749" s="1">
        <f>Atask.AtsOp!A6268</f>
        <v>42472</v>
      </c>
      <c r="B6749" t="str">
        <f>Atask.AtsOp!E6268</f>
        <v>3025-0003</v>
      </c>
      <c r="C6749" t="str">
        <f>Atask.AtsOp!H6268</f>
        <v>Brendis "Alita", 0,2l 38%</v>
      </c>
      <c r="D6749" t="str">
        <f>Atask.AtsOp!N6268</f>
        <v>But.</v>
      </c>
      <c r="E6749" t="str">
        <f>Atask.AtsOp!I6268</f>
        <v>Pardavimo užsakymas</v>
      </c>
      <c r="F6749">
        <f>Atask.AtsOp!M6268</f>
        <v>-792</v>
      </c>
      <c r="G6749">
        <f>VLOOKUP(B6749,Prekės!$A$2:$E$3000,3,FALSE)</f>
        <v>280</v>
      </c>
      <c r="H6749">
        <f>VLOOKUP(B6749,Prekės!$A$2:$E$3000,4,FALSE)</f>
        <v>0.2</v>
      </c>
      <c r="I6749">
        <f>VLOOKUP(B6749,Prekės!$A$2:$E$3000,5,FALSE)</f>
        <v>38</v>
      </c>
      <c r="J6749">
        <f t="shared" si="211"/>
        <v>-60.192</v>
      </c>
      <c r="K6749">
        <f t="shared" si="212"/>
        <v>-60.192</v>
      </c>
    </row>
    <row r="6750" spans="1:11">
      <c r="A6750" s="1">
        <f>Atask.AtsOp!A6269</f>
        <v>42474</v>
      </c>
      <c r="B6750" t="str">
        <f>Atask.AtsOp!E6269</f>
        <v>3025-0003</v>
      </c>
      <c r="C6750" t="str">
        <f>Atask.AtsOp!H6269</f>
        <v>Brendis "Alita", 0,2l 38%</v>
      </c>
      <c r="D6750" t="str">
        <f>Atask.AtsOp!N6269</f>
        <v>But.</v>
      </c>
      <c r="E6750" t="str">
        <f>Atask.AtsOp!I6269</f>
        <v>Pardavimo užsakymas</v>
      </c>
      <c r="F6750">
        <f>Atask.AtsOp!M6269</f>
        <v>-120</v>
      </c>
      <c r="G6750">
        <f>VLOOKUP(B6750,Prekės!$A$2:$E$3000,3,FALSE)</f>
        <v>280</v>
      </c>
      <c r="H6750">
        <f>VLOOKUP(B6750,Prekės!$A$2:$E$3000,4,FALSE)</f>
        <v>0.2</v>
      </c>
      <c r="I6750">
        <f>VLOOKUP(B6750,Prekės!$A$2:$E$3000,5,FALSE)</f>
        <v>38</v>
      </c>
      <c r="J6750">
        <f t="shared" si="211"/>
        <v>-9.120000000000001</v>
      </c>
      <c r="K6750">
        <f t="shared" si="212"/>
        <v>-9.120000000000001</v>
      </c>
    </row>
    <row r="6751" spans="1:11">
      <c r="A6751" s="1">
        <f>Atask.AtsOp!A6270</f>
        <v>42478</v>
      </c>
      <c r="B6751" t="str">
        <f>Atask.AtsOp!E6270</f>
        <v>3025-0003</v>
      </c>
      <c r="C6751" t="str">
        <f>Atask.AtsOp!H6270</f>
        <v>Brendis "Alita", 0,2l 38%</v>
      </c>
      <c r="D6751" t="str">
        <f>Atask.AtsOp!N6270</f>
        <v>But.</v>
      </c>
      <c r="E6751" t="str">
        <f>Atask.AtsOp!I6270</f>
        <v>Pardavimo užsakymas</v>
      </c>
      <c r="F6751">
        <f>Atask.AtsOp!M6270</f>
        <v>-1584</v>
      </c>
      <c r="G6751">
        <f>VLOOKUP(B6751,Prekės!$A$2:$E$3000,3,FALSE)</f>
        <v>280</v>
      </c>
      <c r="H6751">
        <f>VLOOKUP(B6751,Prekės!$A$2:$E$3000,4,FALSE)</f>
        <v>0.2</v>
      </c>
      <c r="I6751">
        <f>VLOOKUP(B6751,Prekės!$A$2:$E$3000,5,FALSE)</f>
        <v>38</v>
      </c>
      <c r="J6751">
        <f t="shared" si="211"/>
        <v>-120.384</v>
      </c>
      <c r="K6751">
        <f t="shared" si="212"/>
        <v>-120.384</v>
      </c>
    </row>
    <row r="6752" spans="1:11">
      <c r="A6752" s="1">
        <f>Atask.AtsOp!A6271</f>
        <v>42478</v>
      </c>
      <c r="B6752" t="str">
        <f>Atask.AtsOp!E6271</f>
        <v>3025-0003</v>
      </c>
      <c r="C6752" t="str">
        <f>Atask.AtsOp!H6271</f>
        <v>Brendis "Alita", 0,2l 38%</v>
      </c>
      <c r="D6752" t="str">
        <f>Atask.AtsOp!N6271</f>
        <v>But.</v>
      </c>
      <c r="E6752" t="str">
        <f>Atask.AtsOp!I6271</f>
        <v>Pardavimo užsakymas</v>
      </c>
      <c r="F6752">
        <f>Atask.AtsOp!M6271</f>
        <v>-96</v>
      </c>
      <c r="G6752">
        <f>VLOOKUP(B6752,Prekės!$A$2:$E$3000,3,FALSE)</f>
        <v>280</v>
      </c>
      <c r="H6752">
        <f>VLOOKUP(B6752,Prekės!$A$2:$E$3000,4,FALSE)</f>
        <v>0.2</v>
      </c>
      <c r="I6752">
        <f>VLOOKUP(B6752,Prekės!$A$2:$E$3000,5,FALSE)</f>
        <v>38</v>
      </c>
      <c r="J6752">
        <f t="shared" si="211"/>
        <v>-7.2960000000000012</v>
      </c>
      <c r="K6752">
        <f t="shared" si="212"/>
        <v>-7.2960000000000012</v>
      </c>
    </row>
    <row r="6753" spans="1:11">
      <c r="A6753" s="1">
        <f>Atask.AtsOp!A6272</f>
        <v>42478</v>
      </c>
      <c r="B6753" t="str">
        <f>Atask.AtsOp!E6272</f>
        <v>3025-0003</v>
      </c>
      <c r="C6753" t="str">
        <f>Atask.AtsOp!H6272</f>
        <v>Brendis "Alita", 0,2l 38%</v>
      </c>
      <c r="D6753" t="str">
        <f>Atask.AtsOp!N6272</f>
        <v>But.</v>
      </c>
      <c r="E6753" t="str">
        <f>Atask.AtsOp!I6272</f>
        <v>Pardavimo užsakymas</v>
      </c>
      <c r="F6753">
        <f>Atask.AtsOp!M6272</f>
        <v>-24</v>
      </c>
      <c r="G6753">
        <f>VLOOKUP(B6753,Prekės!$A$2:$E$3000,3,FALSE)</f>
        <v>280</v>
      </c>
      <c r="H6753">
        <f>VLOOKUP(B6753,Prekės!$A$2:$E$3000,4,FALSE)</f>
        <v>0.2</v>
      </c>
      <c r="I6753">
        <f>VLOOKUP(B6753,Prekės!$A$2:$E$3000,5,FALSE)</f>
        <v>38</v>
      </c>
      <c r="J6753">
        <f t="shared" si="211"/>
        <v>-1.8240000000000003</v>
      </c>
      <c r="K6753">
        <f t="shared" si="212"/>
        <v>-1.8240000000000003</v>
      </c>
    </row>
    <row r="6754" spans="1:11">
      <c r="A6754" s="1">
        <f>Atask.AtsOp!A6273</f>
        <v>42479</v>
      </c>
      <c r="B6754" t="str">
        <f>Atask.AtsOp!E6273</f>
        <v>3025-0003</v>
      </c>
      <c r="C6754" t="str">
        <f>Atask.AtsOp!H6273</f>
        <v>Brendis "Alita", 0,2l 38%</v>
      </c>
      <c r="D6754" t="str">
        <f>Atask.AtsOp!N6273</f>
        <v>But.</v>
      </c>
      <c r="E6754" t="str">
        <f>Atask.AtsOp!I6273</f>
        <v>Pardavimo užsakymas</v>
      </c>
      <c r="F6754">
        <f>Atask.AtsOp!M6273</f>
        <v>-24</v>
      </c>
      <c r="G6754">
        <f>VLOOKUP(B6754,Prekės!$A$2:$E$3000,3,FALSE)</f>
        <v>280</v>
      </c>
      <c r="H6754">
        <f>VLOOKUP(B6754,Prekės!$A$2:$E$3000,4,FALSE)</f>
        <v>0.2</v>
      </c>
      <c r="I6754">
        <f>VLOOKUP(B6754,Prekės!$A$2:$E$3000,5,FALSE)</f>
        <v>38</v>
      </c>
      <c r="J6754">
        <f t="shared" ref="J6754:J6817" si="213">IF(G6754=110,F6754*H6754*I6754,IF(G6754&lt;280,F6754*H6754,F6754*H6754*(I6754/100)))</f>
        <v>-1.8240000000000003</v>
      </c>
      <c r="K6754">
        <f t="shared" ref="K6754:K6817" si="214">IF(EXACT(D6754,"But."),J6754,F6754)</f>
        <v>-1.8240000000000003</v>
      </c>
    </row>
    <row r="6755" spans="1:11">
      <c r="A6755" s="1">
        <f>Atask.AtsOp!A6274</f>
        <v>42479</v>
      </c>
      <c r="B6755" t="str">
        <f>Atask.AtsOp!E6274</f>
        <v>3025-0003</v>
      </c>
      <c r="C6755" t="str">
        <f>Atask.AtsOp!H6274</f>
        <v>Brendis "Alita", 0,2l 38%</v>
      </c>
      <c r="D6755" t="str">
        <f>Atask.AtsOp!N6274</f>
        <v>But.</v>
      </c>
      <c r="E6755" t="str">
        <f>Atask.AtsOp!I6274</f>
        <v>Pardavimo užsakymas</v>
      </c>
      <c r="F6755">
        <f>Atask.AtsOp!M6274</f>
        <v>-4752</v>
      </c>
      <c r="G6755">
        <f>VLOOKUP(B6755,Prekės!$A$2:$E$3000,3,FALSE)</f>
        <v>280</v>
      </c>
      <c r="H6755">
        <f>VLOOKUP(B6755,Prekės!$A$2:$E$3000,4,FALSE)</f>
        <v>0.2</v>
      </c>
      <c r="I6755">
        <f>VLOOKUP(B6755,Prekės!$A$2:$E$3000,5,FALSE)</f>
        <v>38</v>
      </c>
      <c r="J6755">
        <f t="shared" si="213"/>
        <v>-361.15200000000004</v>
      </c>
      <c r="K6755">
        <f t="shared" si="214"/>
        <v>-361.15200000000004</v>
      </c>
    </row>
    <row r="6756" spans="1:11">
      <c r="A6756" s="1">
        <f>Atask.AtsOp!A6275</f>
        <v>42480</v>
      </c>
      <c r="B6756" t="str">
        <f>Atask.AtsOp!E6275</f>
        <v>3025-0003</v>
      </c>
      <c r="C6756" t="str">
        <f>Atask.AtsOp!H6275</f>
        <v>Brendis "Alita", 0,2l 38%</v>
      </c>
      <c r="D6756" t="str">
        <f>Atask.AtsOp!N6275</f>
        <v>But.</v>
      </c>
      <c r="E6756" t="str">
        <f>Atask.AtsOp!I6275</f>
        <v>Pardavimo užsakymas</v>
      </c>
      <c r="F6756">
        <f>Atask.AtsOp!M6275</f>
        <v>-48</v>
      </c>
      <c r="G6756">
        <f>VLOOKUP(B6756,Prekės!$A$2:$E$3000,3,FALSE)</f>
        <v>280</v>
      </c>
      <c r="H6756">
        <f>VLOOKUP(B6756,Prekės!$A$2:$E$3000,4,FALSE)</f>
        <v>0.2</v>
      </c>
      <c r="I6756">
        <f>VLOOKUP(B6756,Prekės!$A$2:$E$3000,5,FALSE)</f>
        <v>38</v>
      </c>
      <c r="J6756">
        <f t="shared" si="213"/>
        <v>-3.6480000000000006</v>
      </c>
      <c r="K6756">
        <f t="shared" si="214"/>
        <v>-3.6480000000000006</v>
      </c>
    </row>
    <row r="6757" spans="1:11">
      <c r="A6757" s="1">
        <f>Atask.AtsOp!A6276</f>
        <v>42480</v>
      </c>
      <c r="B6757" t="str">
        <f>Atask.AtsOp!E6276</f>
        <v>3025-0003</v>
      </c>
      <c r="C6757" t="str">
        <f>Atask.AtsOp!H6276</f>
        <v>Brendis "Alita", 0,2l 38%</v>
      </c>
      <c r="D6757" t="str">
        <f>Atask.AtsOp!N6276</f>
        <v>But.</v>
      </c>
      <c r="E6757" t="str">
        <f>Atask.AtsOp!I6276</f>
        <v>Pardavimo užsakymas</v>
      </c>
      <c r="F6757">
        <f>Atask.AtsOp!M6276</f>
        <v>-96</v>
      </c>
      <c r="G6757">
        <f>VLOOKUP(B6757,Prekės!$A$2:$E$3000,3,FALSE)</f>
        <v>280</v>
      </c>
      <c r="H6757">
        <f>VLOOKUP(B6757,Prekės!$A$2:$E$3000,4,FALSE)</f>
        <v>0.2</v>
      </c>
      <c r="I6757">
        <f>VLOOKUP(B6757,Prekės!$A$2:$E$3000,5,FALSE)</f>
        <v>38</v>
      </c>
      <c r="J6757">
        <f t="shared" si="213"/>
        <v>-7.2960000000000012</v>
      </c>
      <c r="K6757">
        <f t="shared" si="214"/>
        <v>-7.2960000000000012</v>
      </c>
    </row>
    <row r="6758" spans="1:11">
      <c r="A6758" s="1">
        <f>Atask.AtsOp!A6277</f>
        <v>42490</v>
      </c>
      <c r="B6758" t="str">
        <f>Atask.AtsOp!E6277</f>
        <v>3025-0003</v>
      </c>
      <c r="C6758" t="str">
        <f>Atask.AtsOp!H6277</f>
        <v>Brendis "Alita", 0,2l 38%</v>
      </c>
      <c r="D6758" t="str">
        <f>Atask.AtsOp!N6277</f>
        <v>But.</v>
      </c>
      <c r="E6758" t="str">
        <f>Atask.AtsOp!I6277</f>
        <v>Perkelti</v>
      </c>
      <c r="F6758">
        <f>Atask.AtsOp!M6277</f>
        <v>-5</v>
      </c>
      <c r="G6758">
        <f>VLOOKUP(B6758,Prekės!$A$2:$E$3000,3,FALSE)</f>
        <v>280</v>
      </c>
      <c r="H6758">
        <f>VLOOKUP(B6758,Prekės!$A$2:$E$3000,4,FALSE)</f>
        <v>0.2</v>
      </c>
      <c r="I6758">
        <f>VLOOKUP(B6758,Prekės!$A$2:$E$3000,5,FALSE)</f>
        <v>38</v>
      </c>
      <c r="J6758">
        <f t="shared" si="213"/>
        <v>-0.38</v>
      </c>
      <c r="K6758">
        <f t="shared" si="214"/>
        <v>-0.38</v>
      </c>
    </row>
    <row r="6759" spans="1:11">
      <c r="A6759" s="1">
        <f>Atask.AtsOp!A6278</f>
        <v>42488</v>
      </c>
      <c r="B6759" t="str">
        <f>Atask.AtsOp!E6278</f>
        <v>3025-0003</v>
      </c>
      <c r="C6759" t="str">
        <f>Atask.AtsOp!H6278</f>
        <v>Brendis "Alita", 0,2l 38%</v>
      </c>
      <c r="D6759" t="str">
        <f>Atask.AtsOp!N6278</f>
        <v>But.</v>
      </c>
      <c r="E6759" t="str">
        <f>Atask.AtsOp!I6278</f>
        <v>Pardavimo užsakymas</v>
      </c>
      <c r="F6759">
        <f>Atask.AtsOp!M6278</f>
        <v>-1916</v>
      </c>
      <c r="G6759">
        <f>VLOOKUP(B6759,Prekės!$A$2:$E$3000,3,FALSE)</f>
        <v>280</v>
      </c>
      <c r="H6759">
        <f>VLOOKUP(B6759,Prekės!$A$2:$E$3000,4,FALSE)</f>
        <v>0.2</v>
      </c>
      <c r="I6759">
        <f>VLOOKUP(B6759,Prekės!$A$2:$E$3000,5,FALSE)</f>
        <v>38</v>
      </c>
      <c r="J6759">
        <f t="shared" si="213"/>
        <v>-145.61600000000001</v>
      </c>
      <c r="K6759">
        <f t="shared" si="214"/>
        <v>-145.61600000000001</v>
      </c>
    </row>
    <row r="6760" spans="1:11">
      <c r="A6760" s="1">
        <f>Atask.AtsOp!A6279</f>
        <v>42488</v>
      </c>
      <c r="B6760" t="str">
        <f>Atask.AtsOp!E6279</f>
        <v>3025-0003</v>
      </c>
      <c r="C6760" t="str">
        <f>Atask.AtsOp!H6279</f>
        <v>Brendis "Alita", 0,2l 38%</v>
      </c>
      <c r="D6760" t="str">
        <f>Atask.AtsOp!N6279</f>
        <v>But.</v>
      </c>
      <c r="E6760" t="str">
        <f>Atask.AtsOp!I6279</f>
        <v>Pardavimo užsakymas</v>
      </c>
      <c r="F6760">
        <f>Atask.AtsOp!M6279</f>
        <v>-168</v>
      </c>
      <c r="G6760">
        <f>VLOOKUP(B6760,Prekės!$A$2:$E$3000,3,FALSE)</f>
        <v>280</v>
      </c>
      <c r="H6760">
        <f>VLOOKUP(B6760,Prekės!$A$2:$E$3000,4,FALSE)</f>
        <v>0.2</v>
      </c>
      <c r="I6760">
        <f>VLOOKUP(B6760,Prekės!$A$2:$E$3000,5,FALSE)</f>
        <v>38</v>
      </c>
      <c r="J6760">
        <f t="shared" si="213"/>
        <v>-12.768000000000001</v>
      </c>
      <c r="K6760">
        <f t="shared" si="214"/>
        <v>-12.768000000000001</v>
      </c>
    </row>
    <row r="6761" spans="1:11">
      <c r="A6761" s="1">
        <f>Atask.AtsOp!A6280</f>
        <v>42489</v>
      </c>
      <c r="B6761" t="str">
        <f>Atask.AtsOp!E6280</f>
        <v>3025-0003</v>
      </c>
      <c r="C6761" t="str">
        <f>Atask.AtsOp!H6280</f>
        <v>Brendis "Alita", 0,2l 38%</v>
      </c>
      <c r="D6761" t="str">
        <f>Atask.AtsOp!N6280</f>
        <v>But.</v>
      </c>
      <c r="E6761" t="str">
        <f>Atask.AtsOp!I6280</f>
        <v>Pardavimo užsakymas</v>
      </c>
      <c r="F6761">
        <f>Atask.AtsOp!M6280</f>
        <v>-144</v>
      </c>
      <c r="G6761">
        <f>VLOOKUP(B6761,Prekės!$A$2:$E$3000,3,FALSE)</f>
        <v>280</v>
      </c>
      <c r="H6761">
        <f>VLOOKUP(B6761,Prekės!$A$2:$E$3000,4,FALSE)</f>
        <v>0.2</v>
      </c>
      <c r="I6761">
        <f>VLOOKUP(B6761,Prekės!$A$2:$E$3000,5,FALSE)</f>
        <v>38</v>
      </c>
      <c r="J6761">
        <f t="shared" si="213"/>
        <v>-10.944000000000001</v>
      </c>
      <c r="K6761">
        <f t="shared" si="214"/>
        <v>-10.944000000000001</v>
      </c>
    </row>
    <row r="6762" spans="1:11">
      <c r="A6762" s="1">
        <f>Atask.AtsOp!A6281</f>
        <v>42481</v>
      </c>
      <c r="B6762" t="str">
        <f>Atask.AtsOp!E6281</f>
        <v>3025-0003</v>
      </c>
      <c r="C6762" t="str">
        <f>Atask.AtsOp!H6281</f>
        <v>Brendis "Alita", 0,2l 38%</v>
      </c>
      <c r="D6762" t="str">
        <f>Atask.AtsOp!N6281</f>
        <v>But.</v>
      </c>
      <c r="E6762" t="str">
        <f>Atask.AtsOp!I6281</f>
        <v>Pardavimo užsakymas</v>
      </c>
      <c r="F6762">
        <f>Atask.AtsOp!M6281</f>
        <v>-24</v>
      </c>
      <c r="G6762">
        <f>VLOOKUP(B6762,Prekės!$A$2:$E$3000,3,FALSE)</f>
        <v>280</v>
      </c>
      <c r="H6762">
        <f>VLOOKUP(B6762,Prekės!$A$2:$E$3000,4,FALSE)</f>
        <v>0.2</v>
      </c>
      <c r="I6762">
        <f>VLOOKUP(B6762,Prekės!$A$2:$E$3000,5,FALSE)</f>
        <v>38</v>
      </c>
      <c r="J6762">
        <f t="shared" si="213"/>
        <v>-1.8240000000000003</v>
      </c>
      <c r="K6762">
        <f t="shared" si="214"/>
        <v>-1.8240000000000003</v>
      </c>
    </row>
    <row r="6763" spans="1:11">
      <c r="A6763" s="1">
        <f>Atask.AtsOp!A6282</f>
        <v>42480</v>
      </c>
      <c r="B6763" t="str">
        <f>Atask.AtsOp!E6282</f>
        <v>3025-0003</v>
      </c>
      <c r="C6763" t="str">
        <f>Atask.AtsOp!H6282</f>
        <v>Brendis "Alita", 0,2l 38%</v>
      </c>
      <c r="D6763" t="str">
        <f>Atask.AtsOp!N6282</f>
        <v>But.</v>
      </c>
      <c r="E6763" t="str">
        <f>Atask.AtsOp!I6282</f>
        <v>Perkelti</v>
      </c>
      <c r="F6763">
        <f>Atask.AtsOp!M6282</f>
        <v>40372</v>
      </c>
      <c r="G6763">
        <f>VLOOKUP(B6763,Prekės!$A$2:$E$3000,3,FALSE)</f>
        <v>280</v>
      </c>
      <c r="H6763">
        <f>VLOOKUP(B6763,Prekės!$A$2:$E$3000,4,FALSE)</f>
        <v>0.2</v>
      </c>
      <c r="I6763">
        <f>VLOOKUP(B6763,Prekės!$A$2:$E$3000,5,FALSE)</f>
        <v>38</v>
      </c>
      <c r="J6763">
        <f t="shared" si="213"/>
        <v>3068.2720000000004</v>
      </c>
      <c r="K6763">
        <f t="shared" si="214"/>
        <v>3068.2720000000004</v>
      </c>
    </row>
    <row r="6764" spans="1:11">
      <c r="A6764" s="1">
        <f>Atask.AtsOp!A6283</f>
        <v>42480</v>
      </c>
      <c r="B6764" t="str">
        <f>Atask.AtsOp!E6283</f>
        <v>3025-0003</v>
      </c>
      <c r="C6764" t="str">
        <f>Atask.AtsOp!H6283</f>
        <v>Brendis "Alita", 0,2l 38%</v>
      </c>
      <c r="D6764" t="str">
        <f>Atask.AtsOp!N6283</f>
        <v>But.</v>
      </c>
      <c r="E6764" t="str">
        <f>Atask.AtsOp!I6283</f>
        <v>Perkelti</v>
      </c>
      <c r="F6764">
        <f>Atask.AtsOp!M6283</f>
        <v>-8</v>
      </c>
      <c r="G6764">
        <f>VLOOKUP(B6764,Prekės!$A$2:$E$3000,3,FALSE)</f>
        <v>280</v>
      </c>
      <c r="H6764">
        <f>VLOOKUP(B6764,Prekės!$A$2:$E$3000,4,FALSE)</f>
        <v>0.2</v>
      </c>
      <c r="I6764">
        <f>VLOOKUP(B6764,Prekės!$A$2:$E$3000,5,FALSE)</f>
        <v>38</v>
      </c>
      <c r="J6764">
        <f t="shared" si="213"/>
        <v>-0.6080000000000001</v>
      </c>
      <c r="K6764">
        <f t="shared" si="214"/>
        <v>-0.6080000000000001</v>
      </c>
    </row>
    <row r="6765" spans="1:11">
      <c r="A6765" s="1">
        <f>Atask.AtsOp!A6284</f>
        <v>42482</v>
      </c>
      <c r="B6765" t="str">
        <f>Atask.AtsOp!E6284</f>
        <v>3025-0003</v>
      </c>
      <c r="C6765" t="str">
        <f>Atask.AtsOp!H6284</f>
        <v>Brendis "Alita", 0,2l 38%</v>
      </c>
      <c r="D6765" t="str">
        <f>Atask.AtsOp!N6284</f>
        <v>But.</v>
      </c>
      <c r="E6765" t="str">
        <f>Atask.AtsOp!I6284</f>
        <v>Pardavimo užsakymas</v>
      </c>
      <c r="F6765">
        <f>Atask.AtsOp!M6284</f>
        <v>-1584</v>
      </c>
      <c r="G6765">
        <f>VLOOKUP(B6765,Prekės!$A$2:$E$3000,3,FALSE)</f>
        <v>280</v>
      </c>
      <c r="H6765">
        <f>VLOOKUP(B6765,Prekės!$A$2:$E$3000,4,FALSE)</f>
        <v>0.2</v>
      </c>
      <c r="I6765">
        <f>VLOOKUP(B6765,Prekės!$A$2:$E$3000,5,FALSE)</f>
        <v>38</v>
      </c>
      <c r="J6765">
        <f t="shared" si="213"/>
        <v>-120.384</v>
      </c>
      <c r="K6765">
        <f t="shared" si="214"/>
        <v>-120.384</v>
      </c>
    </row>
    <row r="6766" spans="1:11">
      <c r="A6766" s="1">
        <f>Atask.AtsOp!A6285</f>
        <v>42482</v>
      </c>
      <c r="B6766" t="str">
        <f>Atask.AtsOp!E6285</f>
        <v>3025-0003</v>
      </c>
      <c r="C6766" t="str">
        <f>Atask.AtsOp!H6285</f>
        <v>Brendis "Alita", 0,2l 38%</v>
      </c>
      <c r="D6766" t="str">
        <f>Atask.AtsOp!N6285</f>
        <v>But.</v>
      </c>
      <c r="E6766" t="str">
        <f>Atask.AtsOp!I6285</f>
        <v>Pardavimo užsakymas</v>
      </c>
      <c r="F6766">
        <f>Atask.AtsOp!M6285</f>
        <v>-144</v>
      </c>
      <c r="G6766">
        <f>VLOOKUP(B6766,Prekės!$A$2:$E$3000,3,FALSE)</f>
        <v>280</v>
      </c>
      <c r="H6766">
        <f>VLOOKUP(B6766,Prekės!$A$2:$E$3000,4,FALSE)</f>
        <v>0.2</v>
      </c>
      <c r="I6766">
        <f>VLOOKUP(B6766,Prekės!$A$2:$E$3000,5,FALSE)</f>
        <v>38</v>
      </c>
      <c r="J6766">
        <f t="shared" si="213"/>
        <v>-10.944000000000001</v>
      </c>
      <c r="K6766">
        <f t="shared" si="214"/>
        <v>-10.944000000000001</v>
      </c>
    </row>
    <row r="6767" spans="1:11">
      <c r="A6767" s="1">
        <f>Atask.AtsOp!A6286</f>
        <v>42485</v>
      </c>
      <c r="B6767" t="str">
        <f>Atask.AtsOp!E6286</f>
        <v>3025-0003</v>
      </c>
      <c r="C6767" t="str">
        <f>Atask.AtsOp!H6286</f>
        <v>Brendis "Alita", 0,2l 38%</v>
      </c>
      <c r="D6767" t="str">
        <f>Atask.AtsOp!N6286</f>
        <v>But.</v>
      </c>
      <c r="E6767" t="str">
        <f>Atask.AtsOp!I6286</f>
        <v>Pardavimo užsakymas</v>
      </c>
      <c r="F6767">
        <f>Atask.AtsOp!M6286</f>
        <v>-48</v>
      </c>
      <c r="G6767">
        <f>VLOOKUP(B6767,Prekės!$A$2:$E$3000,3,FALSE)</f>
        <v>280</v>
      </c>
      <c r="H6767">
        <f>VLOOKUP(B6767,Prekės!$A$2:$E$3000,4,FALSE)</f>
        <v>0.2</v>
      </c>
      <c r="I6767">
        <f>VLOOKUP(B6767,Prekės!$A$2:$E$3000,5,FALSE)</f>
        <v>38</v>
      </c>
      <c r="J6767">
        <f t="shared" si="213"/>
        <v>-3.6480000000000006</v>
      </c>
      <c r="K6767">
        <f t="shared" si="214"/>
        <v>-3.6480000000000006</v>
      </c>
    </row>
    <row r="6768" spans="1:11">
      <c r="A6768" s="1">
        <f>Atask.AtsOp!A6287</f>
        <v>42486</v>
      </c>
      <c r="B6768" t="str">
        <f>Atask.AtsOp!E6287</f>
        <v>3025-0003</v>
      </c>
      <c r="C6768" t="str">
        <f>Atask.AtsOp!H6287</f>
        <v>Brendis "Alita", 0,2l 38%</v>
      </c>
      <c r="D6768" t="str">
        <f>Atask.AtsOp!N6287</f>
        <v>But.</v>
      </c>
      <c r="E6768" t="str">
        <f>Atask.AtsOp!I6287</f>
        <v>Pardavimo užsakymas</v>
      </c>
      <c r="F6768">
        <f>Atask.AtsOp!M6287</f>
        <v>-48</v>
      </c>
      <c r="G6768">
        <f>VLOOKUP(B6768,Prekės!$A$2:$E$3000,3,FALSE)</f>
        <v>280</v>
      </c>
      <c r="H6768">
        <f>VLOOKUP(B6768,Prekės!$A$2:$E$3000,4,FALSE)</f>
        <v>0.2</v>
      </c>
      <c r="I6768">
        <f>VLOOKUP(B6768,Prekės!$A$2:$E$3000,5,FALSE)</f>
        <v>38</v>
      </c>
      <c r="J6768">
        <f t="shared" si="213"/>
        <v>-3.6480000000000006</v>
      </c>
      <c r="K6768">
        <f t="shared" si="214"/>
        <v>-3.6480000000000006</v>
      </c>
    </row>
    <row r="6769" spans="1:11">
      <c r="A6769" s="1">
        <f>Atask.AtsOp!A6288</f>
        <v>42488</v>
      </c>
      <c r="B6769" t="str">
        <f>Atask.AtsOp!E6288</f>
        <v>3025-0003</v>
      </c>
      <c r="C6769" t="str">
        <f>Atask.AtsOp!H6288</f>
        <v>Brendis "Alita", 0,2l 38%</v>
      </c>
      <c r="D6769" t="str">
        <f>Atask.AtsOp!N6288</f>
        <v>But.</v>
      </c>
      <c r="E6769" t="str">
        <f>Atask.AtsOp!I6288</f>
        <v>Pardavimo užsakymas</v>
      </c>
      <c r="F6769">
        <f>Atask.AtsOp!M6288</f>
        <v>-10756</v>
      </c>
      <c r="G6769">
        <f>VLOOKUP(B6769,Prekės!$A$2:$E$3000,3,FALSE)</f>
        <v>280</v>
      </c>
      <c r="H6769">
        <f>VLOOKUP(B6769,Prekės!$A$2:$E$3000,4,FALSE)</f>
        <v>0.2</v>
      </c>
      <c r="I6769">
        <f>VLOOKUP(B6769,Prekės!$A$2:$E$3000,5,FALSE)</f>
        <v>38</v>
      </c>
      <c r="J6769">
        <f t="shared" si="213"/>
        <v>-817.45600000000013</v>
      </c>
      <c r="K6769">
        <f t="shared" si="214"/>
        <v>-817.45600000000013</v>
      </c>
    </row>
    <row r="6770" spans="1:11">
      <c r="A6770" s="1">
        <f>Atask.AtsOp!A6289</f>
        <v>42487</v>
      </c>
      <c r="B6770" t="str">
        <f>Atask.AtsOp!E6289</f>
        <v>3025-0003</v>
      </c>
      <c r="C6770" t="str">
        <f>Atask.AtsOp!H6289</f>
        <v>Brendis "Alita", 0,2l 38%</v>
      </c>
      <c r="D6770" t="str">
        <f>Atask.AtsOp!N6289</f>
        <v>But.</v>
      </c>
      <c r="E6770" t="str">
        <f>Atask.AtsOp!I6289</f>
        <v>Pardavimo užsakymas</v>
      </c>
      <c r="F6770">
        <f>Atask.AtsOp!M6289</f>
        <v>-72</v>
      </c>
      <c r="G6770">
        <f>VLOOKUP(B6770,Prekės!$A$2:$E$3000,3,FALSE)</f>
        <v>280</v>
      </c>
      <c r="H6770">
        <f>VLOOKUP(B6770,Prekės!$A$2:$E$3000,4,FALSE)</f>
        <v>0.2</v>
      </c>
      <c r="I6770">
        <f>VLOOKUP(B6770,Prekės!$A$2:$E$3000,5,FALSE)</f>
        <v>38</v>
      </c>
      <c r="J6770">
        <f t="shared" si="213"/>
        <v>-5.4720000000000004</v>
      </c>
      <c r="K6770">
        <f t="shared" si="214"/>
        <v>-5.4720000000000004</v>
      </c>
    </row>
    <row r="6771" spans="1:11">
      <c r="A6771" s="1">
        <f>Atask.AtsOp!A6290</f>
        <v>42464</v>
      </c>
      <c r="B6771" t="str">
        <f>Atask.AtsOp!E6290</f>
        <v>3025-0003</v>
      </c>
      <c r="C6771" t="str">
        <f>Atask.AtsOp!H6290</f>
        <v>Brendis "Alita", 0,2l 38%</v>
      </c>
      <c r="D6771" t="str">
        <f>Atask.AtsOp!N6290</f>
        <v>But.</v>
      </c>
      <c r="E6771" t="str">
        <f>Atask.AtsOp!I6290</f>
        <v>Pardavimo užsakymas</v>
      </c>
      <c r="F6771">
        <f>Atask.AtsOp!M6290</f>
        <v>-72</v>
      </c>
      <c r="G6771">
        <f>VLOOKUP(B6771,Prekės!$A$2:$E$3000,3,FALSE)</f>
        <v>280</v>
      </c>
      <c r="H6771">
        <f>VLOOKUP(B6771,Prekės!$A$2:$E$3000,4,FALSE)</f>
        <v>0.2</v>
      </c>
      <c r="I6771">
        <f>VLOOKUP(B6771,Prekės!$A$2:$E$3000,5,FALSE)</f>
        <v>38</v>
      </c>
      <c r="J6771">
        <f t="shared" si="213"/>
        <v>-5.4720000000000004</v>
      </c>
      <c r="K6771">
        <f t="shared" si="214"/>
        <v>-5.4720000000000004</v>
      </c>
    </row>
    <row r="6772" spans="1:11">
      <c r="A6772" s="1">
        <f>Atask.AtsOp!A6291</f>
        <v>42465</v>
      </c>
      <c r="B6772" t="str">
        <f>Atask.AtsOp!E6291</f>
        <v>3025-0003</v>
      </c>
      <c r="C6772" t="str">
        <f>Atask.AtsOp!H6291</f>
        <v>Brendis "Alita", 0,2l 38%</v>
      </c>
      <c r="D6772" t="str">
        <f>Atask.AtsOp!N6291</f>
        <v>But.</v>
      </c>
      <c r="E6772" t="str">
        <f>Atask.AtsOp!I6291</f>
        <v>Pardavimo užsakymas</v>
      </c>
      <c r="F6772">
        <f>Atask.AtsOp!M6291</f>
        <v>-120</v>
      </c>
      <c r="G6772">
        <f>VLOOKUP(B6772,Prekės!$A$2:$E$3000,3,FALSE)</f>
        <v>280</v>
      </c>
      <c r="H6772">
        <f>VLOOKUP(B6772,Prekės!$A$2:$E$3000,4,FALSE)</f>
        <v>0.2</v>
      </c>
      <c r="I6772">
        <f>VLOOKUP(B6772,Prekės!$A$2:$E$3000,5,FALSE)</f>
        <v>38</v>
      </c>
      <c r="J6772">
        <f t="shared" si="213"/>
        <v>-9.120000000000001</v>
      </c>
      <c r="K6772">
        <f t="shared" si="214"/>
        <v>-9.120000000000001</v>
      </c>
    </row>
    <row r="6773" spans="1:11">
      <c r="A6773" s="1">
        <f>Atask.AtsOp!A6292</f>
        <v>42466</v>
      </c>
      <c r="B6773" t="str">
        <f>Atask.AtsOp!E6292</f>
        <v>3025-0003</v>
      </c>
      <c r="C6773" t="str">
        <f>Atask.AtsOp!H6292</f>
        <v>Brendis "Alita", 0,2l 38%</v>
      </c>
      <c r="D6773" t="str">
        <f>Atask.AtsOp!N6292</f>
        <v>But.</v>
      </c>
      <c r="E6773" t="str">
        <f>Atask.AtsOp!I6292</f>
        <v>Pardavimo užsakymas</v>
      </c>
      <c r="F6773">
        <f>Atask.AtsOp!M6292</f>
        <v>-192</v>
      </c>
      <c r="G6773">
        <f>VLOOKUP(B6773,Prekės!$A$2:$E$3000,3,FALSE)</f>
        <v>280</v>
      </c>
      <c r="H6773">
        <f>VLOOKUP(B6773,Prekės!$A$2:$E$3000,4,FALSE)</f>
        <v>0.2</v>
      </c>
      <c r="I6773">
        <f>VLOOKUP(B6773,Prekės!$A$2:$E$3000,5,FALSE)</f>
        <v>38</v>
      </c>
      <c r="J6773">
        <f t="shared" si="213"/>
        <v>-14.592000000000002</v>
      </c>
      <c r="K6773">
        <f t="shared" si="214"/>
        <v>-14.592000000000002</v>
      </c>
    </row>
    <row r="6774" spans="1:11">
      <c r="A6774" s="1">
        <f>Atask.AtsOp!A6293</f>
        <v>42466</v>
      </c>
      <c r="B6774" t="str">
        <f>Atask.AtsOp!E6293</f>
        <v>3025-0003</v>
      </c>
      <c r="C6774" t="str">
        <f>Atask.AtsOp!H6293</f>
        <v>Brendis "Alita", 0,2l 38%</v>
      </c>
      <c r="D6774" t="str">
        <f>Atask.AtsOp!N6293</f>
        <v>But.</v>
      </c>
      <c r="E6774" t="str">
        <f>Atask.AtsOp!I6293</f>
        <v>Pardavimo užsakymas</v>
      </c>
      <c r="F6774">
        <f>Atask.AtsOp!M6293</f>
        <v>-24</v>
      </c>
      <c r="G6774">
        <f>VLOOKUP(B6774,Prekės!$A$2:$E$3000,3,FALSE)</f>
        <v>280</v>
      </c>
      <c r="H6774">
        <f>VLOOKUP(B6774,Prekės!$A$2:$E$3000,4,FALSE)</f>
        <v>0.2</v>
      </c>
      <c r="I6774">
        <f>VLOOKUP(B6774,Prekės!$A$2:$E$3000,5,FALSE)</f>
        <v>38</v>
      </c>
      <c r="J6774">
        <f t="shared" si="213"/>
        <v>-1.8240000000000003</v>
      </c>
      <c r="K6774">
        <f t="shared" si="214"/>
        <v>-1.8240000000000003</v>
      </c>
    </row>
    <row r="6775" spans="1:11">
      <c r="A6775" s="1">
        <f>Atask.AtsOp!A6294</f>
        <v>42461</v>
      </c>
      <c r="B6775" t="str">
        <f>Atask.AtsOp!E6294</f>
        <v>3025-0003</v>
      </c>
      <c r="C6775" t="str">
        <f>Atask.AtsOp!H6294</f>
        <v>Brendis "Alita", 0,2l 38%</v>
      </c>
      <c r="D6775" t="str">
        <f>Atask.AtsOp!N6294</f>
        <v>But.</v>
      </c>
      <c r="E6775" t="str">
        <f>Atask.AtsOp!I6294</f>
        <v>Pardavimo užsakymas</v>
      </c>
      <c r="F6775">
        <f>Atask.AtsOp!M6294</f>
        <v>-432</v>
      </c>
      <c r="G6775">
        <f>VLOOKUP(B6775,Prekės!$A$2:$E$3000,3,FALSE)</f>
        <v>280</v>
      </c>
      <c r="H6775">
        <f>VLOOKUP(B6775,Prekės!$A$2:$E$3000,4,FALSE)</f>
        <v>0.2</v>
      </c>
      <c r="I6775">
        <f>VLOOKUP(B6775,Prekės!$A$2:$E$3000,5,FALSE)</f>
        <v>38</v>
      </c>
      <c r="J6775">
        <f t="shared" si="213"/>
        <v>-32.832000000000001</v>
      </c>
      <c r="K6775">
        <f t="shared" si="214"/>
        <v>-32.832000000000001</v>
      </c>
    </row>
    <row r="6776" spans="1:11">
      <c r="A6776" s="1">
        <f>Atask.AtsOp!A6295</f>
        <v>42480</v>
      </c>
      <c r="B6776" t="str">
        <f>Atask.AtsOp!E6295</f>
        <v>3025-0003</v>
      </c>
      <c r="C6776" t="str">
        <f>Atask.AtsOp!H6295</f>
        <v>Brendis "Alita", 0,2l 38%</v>
      </c>
      <c r="D6776" t="str">
        <f>Atask.AtsOp!N6295</f>
        <v>But.</v>
      </c>
      <c r="E6776" t="str">
        <f>Atask.AtsOp!I6295</f>
        <v>Perkelti</v>
      </c>
      <c r="F6776">
        <f>Atask.AtsOp!M6295</f>
        <v>-40372</v>
      </c>
      <c r="G6776">
        <f>VLOOKUP(B6776,Prekės!$A$2:$E$3000,3,FALSE)</f>
        <v>280</v>
      </c>
      <c r="H6776">
        <f>VLOOKUP(B6776,Prekės!$A$2:$E$3000,4,FALSE)</f>
        <v>0.2</v>
      </c>
      <c r="I6776">
        <f>VLOOKUP(B6776,Prekės!$A$2:$E$3000,5,FALSE)</f>
        <v>38</v>
      </c>
      <c r="J6776">
        <f t="shared" si="213"/>
        <v>-3068.2720000000004</v>
      </c>
      <c r="K6776">
        <f t="shared" si="214"/>
        <v>-3068.2720000000004</v>
      </c>
    </row>
    <row r="6777" spans="1:11">
      <c r="A6777" s="1">
        <f>Atask.AtsOp!A6296</f>
        <v>42479</v>
      </c>
      <c r="B6777" t="str">
        <f>Atask.AtsOp!E6296</f>
        <v>3025-0003</v>
      </c>
      <c r="C6777" t="str">
        <f>Atask.AtsOp!H6296</f>
        <v>Brendis "Alita", 0,2l 38%</v>
      </c>
      <c r="D6777" t="str">
        <f>Atask.AtsOp!N6296</f>
        <v>But.</v>
      </c>
      <c r="E6777" t="str">
        <f>Atask.AtsOp!I6296</f>
        <v>Gamyba</v>
      </c>
      <c r="F6777">
        <f>Atask.AtsOp!M6296</f>
        <v>40379</v>
      </c>
      <c r="G6777">
        <f>VLOOKUP(B6777,Prekės!$A$2:$E$3000,3,FALSE)</f>
        <v>280</v>
      </c>
      <c r="H6777">
        <f>VLOOKUP(B6777,Prekės!$A$2:$E$3000,4,FALSE)</f>
        <v>0.2</v>
      </c>
      <c r="I6777">
        <f>VLOOKUP(B6777,Prekės!$A$2:$E$3000,5,FALSE)</f>
        <v>38</v>
      </c>
      <c r="J6777">
        <f t="shared" si="213"/>
        <v>3068.8040000000001</v>
      </c>
      <c r="K6777">
        <f t="shared" si="214"/>
        <v>3068.8040000000001</v>
      </c>
    </row>
    <row r="6778" spans="1:11">
      <c r="A6778" s="1">
        <f>Atask.AtsOp!A6297</f>
        <v>42479</v>
      </c>
      <c r="B6778" t="str">
        <f>Atask.AtsOp!E6297</f>
        <v>3025-0003</v>
      </c>
      <c r="C6778" t="str">
        <f>Atask.AtsOp!H6297</f>
        <v>Brendis "Alita", 0,2l 38%</v>
      </c>
      <c r="D6778" t="str">
        <f>Atask.AtsOp!N6297</f>
        <v>But.</v>
      </c>
      <c r="E6778" t="str">
        <f>Atask.AtsOp!I6297</f>
        <v>Perkelti</v>
      </c>
      <c r="F6778">
        <f>Atask.AtsOp!M6297</f>
        <v>-7</v>
      </c>
      <c r="G6778">
        <f>VLOOKUP(B6778,Prekės!$A$2:$E$3000,3,FALSE)</f>
        <v>280</v>
      </c>
      <c r="H6778">
        <f>VLOOKUP(B6778,Prekės!$A$2:$E$3000,4,FALSE)</f>
        <v>0.2</v>
      </c>
      <c r="I6778">
        <f>VLOOKUP(B6778,Prekės!$A$2:$E$3000,5,FALSE)</f>
        <v>38</v>
      </c>
      <c r="J6778">
        <f t="shared" si="213"/>
        <v>-0.53200000000000003</v>
      </c>
      <c r="K6778">
        <f t="shared" si="214"/>
        <v>-0.53200000000000003</v>
      </c>
    </row>
    <row r="6779" spans="1:11">
      <c r="A6779" s="1">
        <f>Atask.AtsOp!A6298</f>
        <v>42480</v>
      </c>
      <c r="B6779" t="str">
        <f>Atask.AtsOp!E6298</f>
        <v>3025-0003</v>
      </c>
      <c r="C6779" t="str">
        <f>Atask.AtsOp!H6298</f>
        <v>Brendis "Alita", 0,2l 38%</v>
      </c>
      <c r="D6779" t="str">
        <f>Atask.AtsOp!N6298</f>
        <v>But.</v>
      </c>
      <c r="E6779" t="str">
        <f>Atask.AtsOp!I6298</f>
        <v>Perkelti</v>
      </c>
      <c r="F6779">
        <f>Atask.AtsOp!M6298</f>
        <v>8</v>
      </c>
      <c r="G6779">
        <f>VLOOKUP(B6779,Prekės!$A$2:$E$3000,3,FALSE)</f>
        <v>280</v>
      </c>
      <c r="H6779">
        <f>VLOOKUP(B6779,Prekės!$A$2:$E$3000,4,FALSE)</f>
        <v>0.2</v>
      </c>
      <c r="I6779">
        <f>VLOOKUP(B6779,Prekės!$A$2:$E$3000,5,FALSE)</f>
        <v>38</v>
      </c>
      <c r="J6779">
        <f t="shared" si="213"/>
        <v>0.6080000000000001</v>
      </c>
      <c r="K6779">
        <f t="shared" si="214"/>
        <v>0.6080000000000001</v>
      </c>
    </row>
    <row r="6780" spans="1:11">
      <c r="A6780" s="1">
        <f>Atask.AtsOp!A6299</f>
        <v>42490</v>
      </c>
      <c r="B6780" t="str">
        <f>Atask.AtsOp!E6299</f>
        <v>3025-0003</v>
      </c>
      <c r="C6780" t="str">
        <f>Atask.AtsOp!H6299</f>
        <v>Brendis "Alita", 0,2l 38%</v>
      </c>
      <c r="D6780" t="str">
        <f>Atask.AtsOp!N6299</f>
        <v>But.</v>
      </c>
      <c r="E6780" t="str">
        <f>Atask.AtsOp!I6299</f>
        <v>Perkelti</v>
      </c>
      <c r="F6780">
        <f>Atask.AtsOp!M6299</f>
        <v>5</v>
      </c>
      <c r="G6780">
        <f>VLOOKUP(B6780,Prekės!$A$2:$E$3000,3,FALSE)</f>
        <v>280</v>
      </c>
      <c r="H6780">
        <f>VLOOKUP(B6780,Prekės!$A$2:$E$3000,4,FALSE)</f>
        <v>0.2</v>
      </c>
      <c r="I6780">
        <f>VLOOKUP(B6780,Prekės!$A$2:$E$3000,5,FALSE)</f>
        <v>38</v>
      </c>
      <c r="J6780">
        <f t="shared" si="213"/>
        <v>0.38</v>
      </c>
      <c r="K6780">
        <f t="shared" si="214"/>
        <v>0.38</v>
      </c>
    </row>
    <row r="6781" spans="1:11">
      <c r="A6781" s="1">
        <f>Atask.AtsOp!A6300</f>
        <v>42490</v>
      </c>
      <c r="B6781" t="str">
        <f>Atask.AtsOp!E6300</f>
        <v>3025-0003</v>
      </c>
      <c r="C6781" t="str">
        <f>Atask.AtsOp!H6300</f>
        <v>Brendis "Alita", 0,2l 38%</v>
      </c>
      <c r="D6781" t="str">
        <f>Atask.AtsOp!N6300</f>
        <v>But.</v>
      </c>
      <c r="E6781" t="str">
        <f>Atask.AtsOp!I6300</f>
        <v>Pardavimo užsakymas</v>
      </c>
      <c r="F6781">
        <f>Atask.AtsOp!M6300</f>
        <v>-8</v>
      </c>
      <c r="G6781">
        <f>VLOOKUP(B6781,Prekės!$A$2:$E$3000,3,FALSE)</f>
        <v>280</v>
      </c>
      <c r="H6781">
        <f>VLOOKUP(B6781,Prekės!$A$2:$E$3000,4,FALSE)</f>
        <v>0.2</v>
      </c>
      <c r="I6781">
        <f>VLOOKUP(B6781,Prekės!$A$2:$E$3000,5,FALSE)</f>
        <v>38</v>
      </c>
      <c r="J6781">
        <f t="shared" si="213"/>
        <v>-0.6080000000000001</v>
      </c>
      <c r="K6781">
        <f t="shared" si="214"/>
        <v>-0.6080000000000001</v>
      </c>
    </row>
    <row r="6782" spans="1:11">
      <c r="A6782" s="1">
        <f>Atask.AtsOp!A6301</f>
        <v>42490</v>
      </c>
      <c r="B6782" t="str">
        <f>Atask.AtsOp!E6301</f>
        <v>3025-0003</v>
      </c>
      <c r="C6782" t="str">
        <f>Atask.AtsOp!H6301</f>
        <v>Brendis "Alita", 0,2l 38%</v>
      </c>
      <c r="D6782" t="str">
        <f>Atask.AtsOp!N6301</f>
        <v>But.</v>
      </c>
      <c r="E6782" t="str">
        <f>Atask.AtsOp!I6301</f>
        <v>Pardavimo užsakymas</v>
      </c>
      <c r="F6782">
        <f>Atask.AtsOp!M6301</f>
        <v>-5</v>
      </c>
      <c r="G6782">
        <f>VLOOKUP(B6782,Prekės!$A$2:$E$3000,3,FALSE)</f>
        <v>280</v>
      </c>
      <c r="H6782">
        <f>VLOOKUP(B6782,Prekės!$A$2:$E$3000,4,FALSE)</f>
        <v>0.2</v>
      </c>
      <c r="I6782">
        <f>VLOOKUP(B6782,Prekės!$A$2:$E$3000,5,FALSE)</f>
        <v>38</v>
      </c>
      <c r="J6782">
        <f t="shared" si="213"/>
        <v>-0.38</v>
      </c>
      <c r="K6782">
        <f t="shared" si="214"/>
        <v>-0.38</v>
      </c>
    </row>
    <row r="6783" spans="1:11">
      <c r="A6783" s="1">
        <f>Atask.AtsOp!A6302</f>
        <v>42489</v>
      </c>
      <c r="B6783" t="str">
        <f>Atask.AtsOp!E6302</f>
        <v>3025-0003</v>
      </c>
      <c r="C6783" t="str">
        <f>Atask.AtsOp!H6302</f>
        <v>Brendis "Alita", 0,2l 38%</v>
      </c>
      <c r="D6783" t="str">
        <f>Atask.AtsOp!N6302</f>
        <v>But.</v>
      </c>
      <c r="E6783" t="str">
        <f>Atask.AtsOp!I6302</f>
        <v>Pardavimo užsakymas</v>
      </c>
      <c r="F6783">
        <f>Atask.AtsOp!M6302</f>
        <v>-7</v>
      </c>
      <c r="G6783">
        <f>VLOOKUP(B6783,Prekės!$A$2:$E$3000,3,FALSE)</f>
        <v>280</v>
      </c>
      <c r="H6783">
        <f>VLOOKUP(B6783,Prekės!$A$2:$E$3000,4,FALSE)</f>
        <v>0.2</v>
      </c>
      <c r="I6783">
        <f>VLOOKUP(B6783,Prekės!$A$2:$E$3000,5,FALSE)</f>
        <v>38</v>
      </c>
      <c r="J6783">
        <f t="shared" si="213"/>
        <v>-0.53200000000000003</v>
      </c>
      <c r="K6783">
        <f t="shared" si="214"/>
        <v>-0.53200000000000003</v>
      </c>
    </row>
    <row r="6784" spans="1:11">
      <c r="A6784" s="1">
        <f>Atask.AtsOp!A6303</f>
        <v>42479</v>
      </c>
      <c r="B6784" t="str">
        <f>Atask.AtsOp!E6303</f>
        <v>3025-0003</v>
      </c>
      <c r="C6784" t="str">
        <f>Atask.AtsOp!H6303</f>
        <v>Brendis "Alita", 0,2l 38%</v>
      </c>
      <c r="D6784" t="str">
        <f>Atask.AtsOp!N6303</f>
        <v>But.</v>
      </c>
      <c r="E6784" t="str">
        <f>Atask.AtsOp!I6303</f>
        <v>Perkelti</v>
      </c>
      <c r="F6784">
        <f>Atask.AtsOp!M6303</f>
        <v>7</v>
      </c>
      <c r="G6784">
        <f>VLOOKUP(B6784,Prekės!$A$2:$E$3000,3,FALSE)</f>
        <v>280</v>
      </c>
      <c r="H6784">
        <f>VLOOKUP(B6784,Prekės!$A$2:$E$3000,4,FALSE)</f>
        <v>0.2</v>
      </c>
      <c r="I6784">
        <f>VLOOKUP(B6784,Prekės!$A$2:$E$3000,5,FALSE)</f>
        <v>38</v>
      </c>
      <c r="J6784">
        <f t="shared" si="213"/>
        <v>0.53200000000000003</v>
      </c>
      <c r="K6784">
        <f t="shared" si="214"/>
        <v>0.53200000000000003</v>
      </c>
    </row>
    <row r="6785" spans="1:11">
      <c r="A6785" s="1">
        <f>Atask.AtsOp!A6304</f>
        <v>42489</v>
      </c>
      <c r="B6785" t="str">
        <f>Atask.AtsOp!E6304</f>
        <v>3025-0004</v>
      </c>
      <c r="C6785" t="str">
        <f>Atask.AtsOp!H6304</f>
        <v>Brendis "Alita", 0,35l 38%</v>
      </c>
      <c r="D6785" t="str">
        <f>Atask.AtsOp!N6304</f>
        <v>But.</v>
      </c>
      <c r="E6785" t="str">
        <f>Atask.AtsOp!I6304</f>
        <v>Pardavimo užsakymas</v>
      </c>
      <c r="F6785">
        <f>Atask.AtsOp!M6304</f>
        <v>-92</v>
      </c>
      <c r="G6785">
        <f>VLOOKUP(B6785,Prekės!$A$2:$E$3000,3,FALSE)</f>
        <v>280</v>
      </c>
      <c r="H6785">
        <f>VLOOKUP(B6785,Prekės!$A$2:$E$3000,4,FALSE)</f>
        <v>0.35</v>
      </c>
      <c r="I6785">
        <f>VLOOKUP(B6785,Prekės!$A$2:$E$3000,5,FALSE)</f>
        <v>38</v>
      </c>
      <c r="J6785">
        <f t="shared" si="213"/>
        <v>-12.235999999999999</v>
      </c>
      <c r="K6785">
        <f t="shared" si="214"/>
        <v>-12.235999999999999</v>
      </c>
    </row>
    <row r="6786" spans="1:11">
      <c r="A6786" s="1">
        <f>Atask.AtsOp!A6305</f>
        <v>42489</v>
      </c>
      <c r="B6786" t="str">
        <f>Atask.AtsOp!E6305</f>
        <v>3025-0004</v>
      </c>
      <c r="C6786" t="str">
        <f>Atask.AtsOp!H6305</f>
        <v>Brendis "Alita", 0,35l 38%</v>
      </c>
      <c r="D6786" t="str">
        <f>Atask.AtsOp!N6305</f>
        <v>But.</v>
      </c>
      <c r="E6786" t="str">
        <f>Atask.AtsOp!I6305</f>
        <v>Pardavimo užsakymas</v>
      </c>
      <c r="F6786">
        <f>Atask.AtsOp!M6305</f>
        <v>2414</v>
      </c>
      <c r="G6786">
        <f>VLOOKUP(B6786,Prekės!$A$2:$E$3000,3,FALSE)</f>
        <v>280</v>
      </c>
      <c r="H6786">
        <f>VLOOKUP(B6786,Prekės!$A$2:$E$3000,4,FALSE)</f>
        <v>0.35</v>
      </c>
      <c r="I6786">
        <f>VLOOKUP(B6786,Prekės!$A$2:$E$3000,5,FALSE)</f>
        <v>38</v>
      </c>
      <c r="J6786">
        <f t="shared" si="213"/>
        <v>321.06200000000001</v>
      </c>
      <c r="K6786">
        <f t="shared" si="214"/>
        <v>321.06200000000001</v>
      </c>
    </row>
    <row r="6787" spans="1:11">
      <c r="A6787" s="1">
        <f>Atask.AtsOp!A6306</f>
        <v>42489</v>
      </c>
      <c r="B6787" t="str">
        <f>Atask.AtsOp!E6306</f>
        <v>3025-0004</v>
      </c>
      <c r="C6787" t="str">
        <f>Atask.AtsOp!H6306</f>
        <v>Brendis "Alita", 0,35l 38%</v>
      </c>
      <c r="D6787" t="str">
        <f>Atask.AtsOp!N6306</f>
        <v>But.</v>
      </c>
      <c r="E6787" t="str">
        <f>Atask.AtsOp!I6306</f>
        <v>Pardavimo užsakymas</v>
      </c>
      <c r="F6787">
        <f>Atask.AtsOp!M6306</f>
        <v>-2414</v>
      </c>
      <c r="G6787">
        <f>VLOOKUP(B6787,Prekės!$A$2:$E$3000,3,FALSE)</f>
        <v>280</v>
      </c>
      <c r="H6787">
        <f>VLOOKUP(B6787,Prekės!$A$2:$E$3000,4,FALSE)</f>
        <v>0.35</v>
      </c>
      <c r="I6787">
        <f>VLOOKUP(B6787,Prekės!$A$2:$E$3000,5,FALSE)</f>
        <v>38</v>
      </c>
      <c r="J6787">
        <f t="shared" si="213"/>
        <v>-321.06200000000001</v>
      </c>
      <c r="K6787">
        <f t="shared" si="214"/>
        <v>-321.06200000000001</v>
      </c>
    </row>
    <row r="6788" spans="1:11">
      <c r="A6788" s="1">
        <f>Atask.AtsOp!A6307</f>
        <v>42489</v>
      </c>
      <c r="B6788" t="str">
        <f>Atask.AtsOp!E6307</f>
        <v>3025-0004</v>
      </c>
      <c r="C6788" t="str">
        <f>Atask.AtsOp!H6307</f>
        <v>Brendis "Alita", 0,35l 38%</v>
      </c>
      <c r="D6788" t="str">
        <f>Atask.AtsOp!N6307</f>
        <v>But.</v>
      </c>
      <c r="E6788" t="str">
        <f>Atask.AtsOp!I6307</f>
        <v>Pardavimo užsakymas</v>
      </c>
      <c r="F6788">
        <f>Atask.AtsOp!M6307</f>
        <v>-2649</v>
      </c>
      <c r="G6788">
        <f>VLOOKUP(B6788,Prekės!$A$2:$E$3000,3,FALSE)</f>
        <v>280</v>
      </c>
      <c r="H6788">
        <f>VLOOKUP(B6788,Prekės!$A$2:$E$3000,4,FALSE)</f>
        <v>0.35</v>
      </c>
      <c r="I6788">
        <f>VLOOKUP(B6788,Prekės!$A$2:$E$3000,5,FALSE)</f>
        <v>38</v>
      </c>
      <c r="J6788">
        <f t="shared" si="213"/>
        <v>-352.31700000000001</v>
      </c>
      <c r="K6788">
        <f t="shared" si="214"/>
        <v>-352.31700000000001</v>
      </c>
    </row>
    <row r="6789" spans="1:11">
      <c r="A6789" s="1">
        <f>Atask.AtsOp!A6308</f>
        <v>42489</v>
      </c>
      <c r="B6789" t="str">
        <f>Atask.AtsOp!E6308</f>
        <v>3025-0004</v>
      </c>
      <c r="C6789" t="str">
        <f>Atask.AtsOp!H6308</f>
        <v>Brendis "Alita", 0,35l 38%</v>
      </c>
      <c r="D6789" t="str">
        <f>Atask.AtsOp!N6308</f>
        <v>But.</v>
      </c>
      <c r="E6789" t="str">
        <f>Atask.AtsOp!I6308</f>
        <v>Pardavimo užsakymas</v>
      </c>
      <c r="F6789">
        <f>Atask.AtsOp!M6308</f>
        <v>2649</v>
      </c>
      <c r="G6789">
        <f>VLOOKUP(B6789,Prekės!$A$2:$E$3000,3,FALSE)</f>
        <v>280</v>
      </c>
      <c r="H6789">
        <f>VLOOKUP(B6789,Prekės!$A$2:$E$3000,4,FALSE)</f>
        <v>0.35</v>
      </c>
      <c r="I6789">
        <f>VLOOKUP(B6789,Prekės!$A$2:$E$3000,5,FALSE)</f>
        <v>38</v>
      </c>
      <c r="J6789">
        <f t="shared" si="213"/>
        <v>352.31700000000001</v>
      </c>
      <c r="K6789">
        <f t="shared" si="214"/>
        <v>352.31700000000001</v>
      </c>
    </row>
    <row r="6790" spans="1:11">
      <c r="A6790" s="1">
        <f>Atask.AtsOp!A6309</f>
        <v>42489</v>
      </c>
      <c r="B6790" t="str">
        <f>Atask.AtsOp!E6309</f>
        <v>3025-0004</v>
      </c>
      <c r="C6790" t="str">
        <f>Atask.AtsOp!H6309</f>
        <v>Brendis "Alita", 0,35l 38%</v>
      </c>
      <c r="D6790" t="str">
        <f>Atask.AtsOp!N6309</f>
        <v>But.</v>
      </c>
      <c r="E6790" t="str">
        <f>Atask.AtsOp!I6309</f>
        <v>Pardavimo užsakymas</v>
      </c>
      <c r="F6790">
        <f>Atask.AtsOp!M6309</f>
        <v>92</v>
      </c>
      <c r="G6790">
        <f>VLOOKUP(B6790,Prekės!$A$2:$E$3000,3,FALSE)</f>
        <v>280</v>
      </c>
      <c r="H6790">
        <f>VLOOKUP(B6790,Prekės!$A$2:$E$3000,4,FALSE)</f>
        <v>0.35</v>
      </c>
      <c r="I6790">
        <f>VLOOKUP(B6790,Prekės!$A$2:$E$3000,5,FALSE)</f>
        <v>38</v>
      </c>
      <c r="J6790">
        <f t="shared" si="213"/>
        <v>12.235999999999999</v>
      </c>
      <c r="K6790">
        <f t="shared" si="214"/>
        <v>12.235999999999999</v>
      </c>
    </row>
    <row r="6791" spans="1:11">
      <c r="A6791" s="1">
        <f>Atask.AtsOp!A6310</f>
        <v>42490</v>
      </c>
      <c r="B6791" t="str">
        <f>Atask.AtsOp!E6310</f>
        <v>3025-0004</v>
      </c>
      <c r="C6791" t="str">
        <f>Atask.AtsOp!H6310</f>
        <v>Brendis "Alita", 0,35l 38%</v>
      </c>
      <c r="D6791" t="str">
        <f>Atask.AtsOp!N6310</f>
        <v>But.</v>
      </c>
      <c r="E6791" t="str">
        <f>Atask.AtsOp!I6310</f>
        <v>Perkelti</v>
      </c>
      <c r="F6791">
        <f>Atask.AtsOp!M6310</f>
        <v>-1</v>
      </c>
      <c r="G6791">
        <f>VLOOKUP(B6791,Prekės!$A$2:$E$3000,3,FALSE)</f>
        <v>280</v>
      </c>
      <c r="H6791">
        <f>VLOOKUP(B6791,Prekės!$A$2:$E$3000,4,FALSE)</f>
        <v>0.35</v>
      </c>
      <c r="I6791">
        <f>VLOOKUP(B6791,Prekės!$A$2:$E$3000,5,FALSE)</f>
        <v>38</v>
      </c>
      <c r="J6791">
        <f t="shared" si="213"/>
        <v>-0.13299999999999998</v>
      </c>
      <c r="K6791">
        <f t="shared" si="214"/>
        <v>-0.13299999999999998</v>
      </c>
    </row>
    <row r="6792" spans="1:11">
      <c r="A6792" s="1">
        <f>Atask.AtsOp!A6311</f>
        <v>42490</v>
      </c>
      <c r="B6792" t="str">
        <f>Atask.AtsOp!E6311</f>
        <v>3025-0004</v>
      </c>
      <c r="C6792" t="str">
        <f>Atask.AtsOp!H6311</f>
        <v>Brendis "Alita", 0,35l 38%</v>
      </c>
      <c r="D6792" t="str">
        <f>Atask.AtsOp!N6311</f>
        <v>But.</v>
      </c>
      <c r="E6792" t="str">
        <f>Atask.AtsOp!I6311</f>
        <v>Perkelti</v>
      </c>
      <c r="F6792">
        <f>Atask.AtsOp!M6311</f>
        <v>-2</v>
      </c>
      <c r="G6792">
        <f>VLOOKUP(B6792,Prekės!$A$2:$E$3000,3,FALSE)</f>
        <v>280</v>
      </c>
      <c r="H6792">
        <f>VLOOKUP(B6792,Prekės!$A$2:$E$3000,4,FALSE)</f>
        <v>0.35</v>
      </c>
      <c r="I6792">
        <f>VLOOKUP(B6792,Prekės!$A$2:$E$3000,5,FALSE)</f>
        <v>38</v>
      </c>
      <c r="J6792">
        <f t="shared" si="213"/>
        <v>-0.26599999999999996</v>
      </c>
      <c r="K6792">
        <f t="shared" si="214"/>
        <v>-0.26599999999999996</v>
      </c>
    </row>
    <row r="6793" spans="1:11">
      <c r="A6793" s="1">
        <f>Atask.AtsOp!A6312</f>
        <v>42488</v>
      </c>
      <c r="B6793" t="str">
        <f>Atask.AtsOp!E6312</f>
        <v>3025-0004</v>
      </c>
      <c r="C6793" t="str">
        <f>Atask.AtsOp!H6312</f>
        <v>Brendis "Alita", 0,35l 38%</v>
      </c>
      <c r="D6793" t="str">
        <f>Atask.AtsOp!N6312</f>
        <v>But.</v>
      </c>
      <c r="E6793" t="str">
        <f>Atask.AtsOp!I6312</f>
        <v>Pardavimo užsakymas</v>
      </c>
      <c r="F6793">
        <f>Atask.AtsOp!M6312</f>
        <v>-24</v>
      </c>
      <c r="G6793">
        <f>VLOOKUP(B6793,Prekės!$A$2:$E$3000,3,FALSE)</f>
        <v>280</v>
      </c>
      <c r="H6793">
        <f>VLOOKUP(B6793,Prekės!$A$2:$E$3000,4,FALSE)</f>
        <v>0.35</v>
      </c>
      <c r="I6793">
        <f>VLOOKUP(B6793,Prekės!$A$2:$E$3000,5,FALSE)</f>
        <v>38</v>
      </c>
      <c r="J6793">
        <f t="shared" si="213"/>
        <v>-3.1919999999999993</v>
      </c>
      <c r="K6793">
        <f t="shared" si="214"/>
        <v>-3.1919999999999993</v>
      </c>
    </row>
    <row r="6794" spans="1:11">
      <c r="A6794" s="1">
        <f>Atask.AtsOp!A6313</f>
        <v>42488</v>
      </c>
      <c r="B6794" t="str">
        <f>Atask.AtsOp!E6313</f>
        <v>3025-0004</v>
      </c>
      <c r="C6794" t="str">
        <f>Atask.AtsOp!H6313</f>
        <v>Brendis "Alita", 0,35l 38%</v>
      </c>
      <c r="D6794" t="str">
        <f>Atask.AtsOp!N6313</f>
        <v>But.</v>
      </c>
      <c r="E6794" t="str">
        <f>Atask.AtsOp!I6313</f>
        <v>Pardavimo užsakymas</v>
      </c>
      <c r="F6794">
        <f>Atask.AtsOp!M6313</f>
        <v>-80</v>
      </c>
      <c r="G6794">
        <f>VLOOKUP(B6794,Prekės!$A$2:$E$3000,3,FALSE)</f>
        <v>280</v>
      </c>
      <c r="H6794">
        <f>VLOOKUP(B6794,Prekės!$A$2:$E$3000,4,FALSE)</f>
        <v>0.35</v>
      </c>
      <c r="I6794">
        <f>VLOOKUP(B6794,Prekės!$A$2:$E$3000,5,FALSE)</f>
        <v>38</v>
      </c>
      <c r="J6794">
        <f t="shared" si="213"/>
        <v>-10.64</v>
      </c>
      <c r="K6794">
        <f t="shared" si="214"/>
        <v>-10.64</v>
      </c>
    </row>
    <row r="6795" spans="1:11">
      <c r="A6795" s="1">
        <f>Atask.AtsOp!A6314</f>
        <v>42488</v>
      </c>
      <c r="B6795" t="str">
        <f>Atask.AtsOp!E6314</f>
        <v>3025-0004</v>
      </c>
      <c r="C6795" t="str">
        <f>Atask.AtsOp!H6314</f>
        <v>Brendis "Alita", 0,35l 38%</v>
      </c>
      <c r="D6795" t="str">
        <f>Atask.AtsOp!N6314</f>
        <v>But.</v>
      </c>
      <c r="E6795" t="str">
        <f>Atask.AtsOp!I6314</f>
        <v>Pardavimo užsakymas</v>
      </c>
      <c r="F6795">
        <f>Atask.AtsOp!M6314</f>
        <v>-3096</v>
      </c>
      <c r="G6795">
        <f>VLOOKUP(B6795,Prekės!$A$2:$E$3000,3,FALSE)</f>
        <v>280</v>
      </c>
      <c r="H6795">
        <f>VLOOKUP(B6795,Prekės!$A$2:$E$3000,4,FALSE)</f>
        <v>0.35</v>
      </c>
      <c r="I6795">
        <f>VLOOKUP(B6795,Prekės!$A$2:$E$3000,5,FALSE)</f>
        <v>38</v>
      </c>
      <c r="J6795">
        <f t="shared" si="213"/>
        <v>-411.76799999999997</v>
      </c>
      <c r="K6795">
        <f t="shared" si="214"/>
        <v>-411.76799999999997</v>
      </c>
    </row>
    <row r="6796" spans="1:11">
      <c r="A6796" s="1">
        <f>Atask.AtsOp!A6315</f>
        <v>42489</v>
      </c>
      <c r="B6796" t="str">
        <f>Atask.AtsOp!E6315</f>
        <v>3025-0004</v>
      </c>
      <c r="C6796" t="str">
        <f>Atask.AtsOp!H6315</f>
        <v>Brendis "Alita", 0,35l 38%</v>
      </c>
      <c r="D6796" t="str">
        <f>Atask.AtsOp!N6315</f>
        <v>But.</v>
      </c>
      <c r="E6796" t="str">
        <f>Atask.AtsOp!I6315</f>
        <v>Pardavimo užsakymas</v>
      </c>
      <c r="F6796">
        <f>Atask.AtsOp!M6315</f>
        <v>-1040</v>
      </c>
      <c r="G6796">
        <f>VLOOKUP(B6796,Prekės!$A$2:$E$3000,3,FALSE)</f>
        <v>280</v>
      </c>
      <c r="H6796">
        <f>VLOOKUP(B6796,Prekės!$A$2:$E$3000,4,FALSE)</f>
        <v>0.35</v>
      </c>
      <c r="I6796">
        <f>VLOOKUP(B6796,Prekės!$A$2:$E$3000,5,FALSE)</f>
        <v>38</v>
      </c>
      <c r="J6796">
        <f t="shared" si="213"/>
        <v>-138.32</v>
      </c>
      <c r="K6796">
        <f t="shared" si="214"/>
        <v>-138.32</v>
      </c>
    </row>
    <row r="6797" spans="1:11">
      <c r="A6797" s="1">
        <f>Atask.AtsOp!A6316</f>
        <v>42489</v>
      </c>
      <c r="B6797" t="str">
        <f>Atask.AtsOp!E6316</f>
        <v>3025-0004</v>
      </c>
      <c r="C6797" t="str">
        <f>Atask.AtsOp!H6316</f>
        <v>Brendis "Alita", 0,35l 38%</v>
      </c>
      <c r="D6797" t="str">
        <f>Atask.AtsOp!N6316</f>
        <v>But.</v>
      </c>
      <c r="E6797" t="str">
        <f>Atask.AtsOp!I6316</f>
        <v>Pardavimo užsakymas</v>
      </c>
      <c r="F6797">
        <f>Atask.AtsOp!M6316</f>
        <v>-48</v>
      </c>
      <c r="G6797">
        <f>VLOOKUP(B6797,Prekės!$A$2:$E$3000,3,FALSE)</f>
        <v>280</v>
      </c>
      <c r="H6797">
        <f>VLOOKUP(B6797,Prekės!$A$2:$E$3000,4,FALSE)</f>
        <v>0.35</v>
      </c>
      <c r="I6797">
        <f>VLOOKUP(B6797,Prekės!$A$2:$E$3000,5,FALSE)</f>
        <v>38</v>
      </c>
      <c r="J6797">
        <f t="shared" si="213"/>
        <v>-6.3839999999999986</v>
      </c>
      <c r="K6797">
        <f t="shared" si="214"/>
        <v>-6.3839999999999986</v>
      </c>
    </row>
    <row r="6798" spans="1:11">
      <c r="A6798" s="1">
        <f>Atask.AtsOp!A6317</f>
        <v>42481</v>
      </c>
      <c r="B6798" t="str">
        <f>Atask.AtsOp!E6317</f>
        <v>3025-0004</v>
      </c>
      <c r="C6798" t="str">
        <f>Atask.AtsOp!H6317</f>
        <v>Brendis "Alita", 0,35l 38%</v>
      </c>
      <c r="D6798" t="str">
        <f>Atask.AtsOp!N6317</f>
        <v>But.</v>
      </c>
      <c r="E6798" t="str">
        <f>Atask.AtsOp!I6317</f>
        <v>Pardavimo užsakymas</v>
      </c>
      <c r="F6798">
        <f>Atask.AtsOp!M6317</f>
        <v>-16</v>
      </c>
      <c r="G6798">
        <f>VLOOKUP(B6798,Prekės!$A$2:$E$3000,3,FALSE)</f>
        <v>280</v>
      </c>
      <c r="H6798">
        <f>VLOOKUP(B6798,Prekės!$A$2:$E$3000,4,FALSE)</f>
        <v>0.35</v>
      </c>
      <c r="I6798">
        <f>VLOOKUP(B6798,Prekės!$A$2:$E$3000,5,FALSE)</f>
        <v>38</v>
      </c>
      <c r="J6798">
        <f t="shared" si="213"/>
        <v>-2.1279999999999997</v>
      </c>
      <c r="K6798">
        <f t="shared" si="214"/>
        <v>-2.1279999999999997</v>
      </c>
    </row>
    <row r="6799" spans="1:11">
      <c r="A6799" s="1">
        <f>Atask.AtsOp!A6318</f>
        <v>42482</v>
      </c>
      <c r="B6799" t="str">
        <f>Atask.AtsOp!E6318</f>
        <v>3025-0004</v>
      </c>
      <c r="C6799" t="str">
        <f>Atask.AtsOp!H6318</f>
        <v>Brendis "Alita", 0,35l 38%</v>
      </c>
      <c r="D6799" t="str">
        <f>Atask.AtsOp!N6318</f>
        <v>But.</v>
      </c>
      <c r="E6799" t="str">
        <f>Atask.AtsOp!I6318</f>
        <v>Pardavimo užsakymas</v>
      </c>
      <c r="F6799">
        <f>Atask.AtsOp!M6318</f>
        <v>-1040</v>
      </c>
      <c r="G6799">
        <f>VLOOKUP(B6799,Prekės!$A$2:$E$3000,3,FALSE)</f>
        <v>280</v>
      </c>
      <c r="H6799">
        <f>VLOOKUP(B6799,Prekės!$A$2:$E$3000,4,FALSE)</f>
        <v>0.35</v>
      </c>
      <c r="I6799">
        <f>VLOOKUP(B6799,Prekės!$A$2:$E$3000,5,FALSE)</f>
        <v>38</v>
      </c>
      <c r="J6799">
        <f t="shared" si="213"/>
        <v>-138.32</v>
      </c>
      <c r="K6799">
        <f t="shared" si="214"/>
        <v>-138.32</v>
      </c>
    </row>
    <row r="6800" spans="1:11">
      <c r="A6800" s="1">
        <f>Atask.AtsOp!A6319</f>
        <v>42482</v>
      </c>
      <c r="B6800" t="str">
        <f>Atask.AtsOp!E6319</f>
        <v>3025-0004</v>
      </c>
      <c r="C6800" t="str">
        <f>Atask.AtsOp!H6319</f>
        <v>Brendis "Alita", 0,35l 38%</v>
      </c>
      <c r="D6800" t="str">
        <f>Atask.AtsOp!N6319</f>
        <v>But.</v>
      </c>
      <c r="E6800" t="str">
        <f>Atask.AtsOp!I6319</f>
        <v>Pardavimo užsakymas</v>
      </c>
      <c r="F6800">
        <f>Atask.AtsOp!M6319</f>
        <v>-64</v>
      </c>
      <c r="G6800">
        <f>VLOOKUP(B6800,Prekės!$A$2:$E$3000,3,FALSE)</f>
        <v>280</v>
      </c>
      <c r="H6800">
        <f>VLOOKUP(B6800,Prekės!$A$2:$E$3000,4,FALSE)</f>
        <v>0.35</v>
      </c>
      <c r="I6800">
        <f>VLOOKUP(B6800,Prekės!$A$2:$E$3000,5,FALSE)</f>
        <v>38</v>
      </c>
      <c r="J6800">
        <f t="shared" si="213"/>
        <v>-8.5119999999999987</v>
      </c>
      <c r="K6800">
        <f t="shared" si="214"/>
        <v>-8.5119999999999987</v>
      </c>
    </row>
    <row r="6801" spans="1:11">
      <c r="A6801" s="1">
        <f>Atask.AtsOp!A6320</f>
        <v>42487</v>
      </c>
      <c r="B6801" t="str">
        <f>Atask.AtsOp!E6320</f>
        <v>3025-0004</v>
      </c>
      <c r="C6801" t="str">
        <f>Atask.AtsOp!H6320</f>
        <v>Brendis "Alita", 0,35l 38%</v>
      </c>
      <c r="D6801" t="str">
        <f>Atask.AtsOp!N6320</f>
        <v>But.</v>
      </c>
      <c r="E6801" t="str">
        <f>Atask.AtsOp!I6320</f>
        <v>Pardavimo užsakymas</v>
      </c>
      <c r="F6801">
        <f>Atask.AtsOp!M6320</f>
        <v>-48</v>
      </c>
      <c r="G6801">
        <f>VLOOKUP(B6801,Prekės!$A$2:$E$3000,3,FALSE)</f>
        <v>280</v>
      </c>
      <c r="H6801">
        <f>VLOOKUP(B6801,Prekės!$A$2:$E$3000,4,FALSE)</f>
        <v>0.35</v>
      </c>
      <c r="I6801">
        <f>VLOOKUP(B6801,Prekės!$A$2:$E$3000,5,FALSE)</f>
        <v>38</v>
      </c>
      <c r="J6801">
        <f t="shared" si="213"/>
        <v>-6.3839999999999986</v>
      </c>
      <c r="K6801">
        <f t="shared" si="214"/>
        <v>-6.3839999999999986</v>
      </c>
    </row>
    <row r="6802" spans="1:11">
      <c r="A6802" s="1">
        <f>Atask.AtsOp!A6321</f>
        <v>42486</v>
      </c>
      <c r="B6802" t="str">
        <f>Atask.AtsOp!E6321</f>
        <v>3025-0004</v>
      </c>
      <c r="C6802" t="str">
        <f>Atask.AtsOp!H6321</f>
        <v>Brendis "Alita", 0,35l 38%</v>
      </c>
      <c r="D6802" t="str">
        <f>Atask.AtsOp!N6321</f>
        <v>But.</v>
      </c>
      <c r="E6802" t="str">
        <f>Atask.AtsOp!I6321</f>
        <v>Pardavimo užsakymas</v>
      </c>
      <c r="F6802">
        <f>Atask.AtsOp!M6321</f>
        <v>-32</v>
      </c>
      <c r="G6802">
        <f>VLOOKUP(B6802,Prekės!$A$2:$E$3000,3,FALSE)</f>
        <v>280</v>
      </c>
      <c r="H6802">
        <f>VLOOKUP(B6802,Prekės!$A$2:$E$3000,4,FALSE)</f>
        <v>0.35</v>
      </c>
      <c r="I6802">
        <f>VLOOKUP(B6802,Prekės!$A$2:$E$3000,5,FALSE)</f>
        <v>38</v>
      </c>
      <c r="J6802">
        <f t="shared" si="213"/>
        <v>-4.2559999999999993</v>
      </c>
      <c r="K6802">
        <f t="shared" si="214"/>
        <v>-4.2559999999999993</v>
      </c>
    </row>
    <row r="6803" spans="1:11">
      <c r="A6803" s="1">
        <f>Atask.AtsOp!A6322</f>
        <v>42487</v>
      </c>
      <c r="B6803" t="str">
        <f>Atask.AtsOp!E6322</f>
        <v>3025-0004</v>
      </c>
      <c r="C6803" t="str">
        <f>Atask.AtsOp!H6322</f>
        <v>Brendis "Alita", 0,35l 38%</v>
      </c>
      <c r="D6803" t="str">
        <f>Atask.AtsOp!N6322</f>
        <v>But.</v>
      </c>
      <c r="E6803" t="str">
        <f>Atask.AtsOp!I6322</f>
        <v>Pardavimo užsakymas</v>
      </c>
      <c r="F6803">
        <f>Atask.AtsOp!M6322</f>
        <v>-32</v>
      </c>
      <c r="G6803">
        <f>VLOOKUP(B6803,Prekės!$A$2:$E$3000,3,FALSE)</f>
        <v>280</v>
      </c>
      <c r="H6803">
        <f>VLOOKUP(B6803,Prekės!$A$2:$E$3000,4,FALSE)</f>
        <v>0.35</v>
      </c>
      <c r="I6803">
        <f>VLOOKUP(B6803,Prekės!$A$2:$E$3000,5,FALSE)</f>
        <v>38</v>
      </c>
      <c r="J6803">
        <f t="shared" si="213"/>
        <v>-4.2559999999999993</v>
      </c>
      <c r="K6803">
        <f t="shared" si="214"/>
        <v>-4.2559999999999993</v>
      </c>
    </row>
    <row r="6804" spans="1:11">
      <c r="A6804" s="1">
        <f>Atask.AtsOp!A6323</f>
        <v>42485</v>
      </c>
      <c r="B6804" t="str">
        <f>Atask.AtsOp!E6323</f>
        <v>3025-0004</v>
      </c>
      <c r="C6804" t="str">
        <f>Atask.AtsOp!H6323</f>
        <v>Brendis "Alita", 0,35l 38%</v>
      </c>
      <c r="D6804" t="str">
        <f>Atask.AtsOp!N6323</f>
        <v>But.</v>
      </c>
      <c r="E6804" t="str">
        <f>Atask.AtsOp!I6323</f>
        <v>Pardavimo užsakymas</v>
      </c>
      <c r="F6804">
        <f>Atask.AtsOp!M6323</f>
        <v>-48</v>
      </c>
      <c r="G6804">
        <f>VLOOKUP(B6804,Prekės!$A$2:$E$3000,3,FALSE)</f>
        <v>280</v>
      </c>
      <c r="H6804">
        <f>VLOOKUP(B6804,Prekės!$A$2:$E$3000,4,FALSE)</f>
        <v>0.35</v>
      </c>
      <c r="I6804">
        <f>VLOOKUP(B6804,Prekės!$A$2:$E$3000,5,FALSE)</f>
        <v>38</v>
      </c>
      <c r="J6804">
        <f t="shared" si="213"/>
        <v>-6.3839999999999986</v>
      </c>
      <c r="K6804">
        <f t="shared" si="214"/>
        <v>-6.3839999999999986</v>
      </c>
    </row>
    <row r="6805" spans="1:11">
      <c r="A6805" s="1">
        <f>Atask.AtsOp!A6324</f>
        <v>42480</v>
      </c>
      <c r="B6805" t="str">
        <f>Atask.AtsOp!E6324</f>
        <v>3025-0004</v>
      </c>
      <c r="C6805" t="str">
        <f>Atask.AtsOp!H6324</f>
        <v>Brendis "Alita", 0,35l 38%</v>
      </c>
      <c r="D6805" t="str">
        <f>Atask.AtsOp!N6324</f>
        <v>But.</v>
      </c>
      <c r="E6805" t="str">
        <f>Atask.AtsOp!I6324</f>
        <v>Pardavimo užsakymas</v>
      </c>
      <c r="F6805">
        <f>Atask.AtsOp!M6324</f>
        <v>-16</v>
      </c>
      <c r="G6805">
        <f>VLOOKUP(B6805,Prekės!$A$2:$E$3000,3,FALSE)</f>
        <v>280</v>
      </c>
      <c r="H6805">
        <f>VLOOKUP(B6805,Prekės!$A$2:$E$3000,4,FALSE)</f>
        <v>0.35</v>
      </c>
      <c r="I6805">
        <f>VLOOKUP(B6805,Prekės!$A$2:$E$3000,5,FALSE)</f>
        <v>38</v>
      </c>
      <c r="J6805">
        <f t="shared" si="213"/>
        <v>-2.1279999999999997</v>
      </c>
      <c r="K6805">
        <f t="shared" si="214"/>
        <v>-2.1279999999999997</v>
      </c>
    </row>
    <row r="6806" spans="1:11">
      <c r="A6806" s="1">
        <f>Atask.AtsOp!A6325</f>
        <v>42481</v>
      </c>
      <c r="B6806" t="str">
        <f>Atask.AtsOp!E6325</f>
        <v>3025-0004</v>
      </c>
      <c r="C6806" t="str">
        <f>Atask.AtsOp!H6325</f>
        <v>Brendis "Alita", 0,35l 38%</v>
      </c>
      <c r="D6806" t="str">
        <f>Atask.AtsOp!N6325</f>
        <v>But.</v>
      </c>
      <c r="E6806" t="str">
        <f>Atask.AtsOp!I6325</f>
        <v>Pardavimo užsakymas</v>
      </c>
      <c r="F6806">
        <f>Atask.AtsOp!M6325</f>
        <v>-320</v>
      </c>
      <c r="G6806">
        <f>VLOOKUP(B6806,Prekės!$A$2:$E$3000,3,FALSE)</f>
        <v>280</v>
      </c>
      <c r="H6806">
        <f>VLOOKUP(B6806,Prekės!$A$2:$E$3000,4,FALSE)</f>
        <v>0.35</v>
      </c>
      <c r="I6806">
        <f>VLOOKUP(B6806,Prekės!$A$2:$E$3000,5,FALSE)</f>
        <v>38</v>
      </c>
      <c r="J6806">
        <f t="shared" si="213"/>
        <v>-42.56</v>
      </c>
      <c r="K6806">
        <f t="shared" si="214"/>
        <v>-42.56</v>
      </c>
    </row>
    <row r="6807" spans="1:11">
      <c r="A6807" s="1">
        <f>Atask.AtsOp!A6326</f>
        <v>42479</v>
      </c>
      <c r="B6807" t="str">
        <f>Atask.AtsOp!E6326</f>
        <v>3025-0004</v>
      </c>
      <c r="C6807" t="str">
        <f>Atask.AtsOp!H6326</f>
        <v>Brendis "Alita", 0,35l 38%</v>
      </c>
      <c r="D6807" t="str">
        <f>Atask.AtsOp!N6326</f>
        <v>But.</v>
      </c>
      <c r="E6807" t="str">
        <f>Atask.AtsOp!I6326</f>
        <v>Pardavimo užsakymas</v>
      </c>
      <c r="F6807">
        <f>Atask.AtsOp!M6326</f>
        <v>-688</v>
      </c>
      <c r="G6807">
        <f>VLOOKUP(B6807,Prekės!$A$2:$E$3000,3,FALSE)</f>
        <v>280</v>
      </c>
      <c r="H6807">
        <f>VLOOKUP(B6807,Prekės!$A$2:$E$3000,4,FALSE)</f>
        <v>0.35</v>
      </c>
      <c r="I6807">
        <f>VLOOKUP(B6807,Prekės!$A$2:$E$3000,5,FALSE)</f>
        <v>38</v>
      </c>
      <c r="J6807">
        <f t="shared" si="213"/>
        <v>-91.503999999999991</v>
      </c>
      <c r="K6807">
        <f t="shared" si="214"/>
        <v>-91.503999999999991</v>
      </c>
    </row>
    <row r="6808" spans="1:11">
      <c r="A6808" s="1">
        <f>Atask.AtsOp!A6327</f>
        <v>42479</v>
      </c>
      <c r="B6808" t="str">
        <f>Atask.AtsOp!E6327</f>
        <v>3025-0004</v>
      </c>
      <c r="C6808" t="str">
        <f>Atask.AtsOp!H6327</f>
        <v>Brendis "Alita", 0,35l 38%</v>
      </c>
      <c r="D6808" t="str">
        <f>Atask.AtsOp!N6327</f>
        <v>But.</v>
      </c>
      <c r="E6808" t="str">
        <f>Atask.AtsOp!I6327</f>
        <v>Pardavimo užsakymas</v>
      </c>
      <c r="F6808">
        <f>Atask.AtsOp!M6327</f>
        <v>-16</v>
      </c>
      <c r="G6808">
        <f>VLOOKUP(B6808,Prekės!$A$2:$E$3000,3,FALSE)</f>
        <v>280</v>
      </c>
      <c r="H6808">
        <f>VLOOKUP(B6808,Prekės!$A$2:$E$3000,4,FALSE)</f>
        <v>0.35</v>
      </c>
      <c r="I6808">
        <f>VLOOKUP(B6808,Prekės!$A$2:$E$3000,5,FALSE)</f>
        <v>38</v>
      </c>
      <c r="J6808">
        <f t="shared" si="213"/>
        <v>-2.1279999999999997</v>
      </c>
      <c r="K6808">
        <f t="shared" si="214"/>
        <v>-2.1279999999999997</v>
      </c>
    </row>
    <row r="6809" spans="1:11">
      <c r="A6809" s="1">
        <f>Atask.AtsOp!A6328</f>
        <v>42478</v>
      </c>
      <c r="B6809" t="str">
        <f>Atask.AtsOp!E6328</f>
        <v>3025-0004</v>
      </c>
      <c r="C6809" t="str">
        <f>Atask.AtsOp!H6328</f>
        <v>Brendis "Alita", 0,35l 38%</v>
      </c>
      <c r="D6809" t="str">
        <f>Atask.AtsOp!N6328</f>
        <v>But.</v>
      </c>
      <c r="E6809" t="str">
        <f>Atask.AtsOp!I6328</f>
        <v>Pardavimo užsakymas</v>
      </c>
      <c r="F6809">
        <f>Atask.AtsOp!M6328</f>
        <v>-16</v>
      </c>
      <c r="G6809">
        <f>VLOOKUP(B6809,Prekės!$A$2:$E$3000,3,FALSE)</f>
        <v>280</v>
      </c>
      <c r="H6809">
        <f>VLOOKUP(B6809,Prekės!$A$2:$E$3000,4,FALSE)</f>
        <v>0.35</v>
      </c>
      <c r="I6809">
        <f>VLOOKUP(B6809,Prekės!$A$2:$E$3000,5,FALSE)</f>
        <v>38</v>
      </c>
      <c r="J6809">
        <f t="shared" si="213"/>
        <v>-2.1279999999999997</v>
      </c>
      <c r="K6809">
        <f t="shared" si="214"/>
        <v>-2.1279999999999997</v>
      </c>
    </row>
    <row r="6810" spans="1:11">
      <c r="A6810" s="1">
        <f>Atask.AtsOp!A6329</f>
        <v>42478</v>
      </c>
      <c r="B6810" t="str">
        <f>Atask.AtsOp!E6329</f>
        <v>3025-0004</v>
      </c>
      <c r="C6810" t="str">
        <f>Atask.AtsOp!H6329</f>
        <v>Brendis "Alita", 0,35l 38%</v>
      </c>
      <c r="D6810" t="str">
        <f>Atask.AtsOp!N6329</f>
        <v>But.</v>
      </c>
      <c r="E6810" t="str">
        <f>Atask.AtsOp!I6329</f>
        <v>Pardavimo užsakymas</v>
      </c>
      <c r="F6810">
        <f>Atask.AtsOp!M6329</f>
        <v>-1040</v>
      </c>
      <c r="G6810">
        <f>VLOOKUP(B6810,Prekės!$A$2:$E$3000,3,FALSE)</f>
        <v>280</v>
      </c>
      <c r="H6810">
        <f>VLOOKUP(B6810,Prekės!$A$2:$E$3000,4,FALSE)</f>
        <v>0.35</v>
      </c>
      <c r="I6810">
        <f>VLOOKUP(B6810,Prekės!$A$2:$E$3000,5,FALSE)</f>
        <v>38</v>
      </c>
      <c r="J6810">
        <f t="shared" si="213"/>
        <v>-138.32</v>
      </c>
      <c r="K6810">
        <f t="shared" si="214"/>
        <v>-138.32</v>
      </c>
    </row>
    <row r="6811" spans="1:11">
      <c r="A6811" s="1">
        <f>Atask.AtsOp!A6330</f>
        <v>42478</v>
      </c>
      <c r="B6811" t="str">
        <f>Atask.AtsOp!E6330</f>
        <v>3025-0004</v>
      </c>
      <c r="C6811" t="str">
        <f>Atask.AtsOp!H6330</f>
        <v>Brendis "Alita", 0,35l 38%</v>
      </c>
      <c r="D6811" t="str">
        <f>Atask.AtsOp!N6330</f>
        <v>But.</v>
      </c>
      <c r="E6811" t="str">
        <f>Atask.AtsOp!I6330</f>
        <v>Pardavimo užsakymas</v>
      </c>
      <c r="F6811">
        <f>Atask.AtsOp!M6330</f>
        <v>-64</v>
      </c>
      <c r="G6811">
        <f>VLOOKUP(B6811,Prekės!$A$2:$E$3000,3,FALSE)</f>
        <v>280</v>
      </c>
      <c r="H6811">
        <f>VLOOKUP(B6811,Prekės!$A$2:$E$3000,4,FALSE)</f>
        <v>0.35</v>
      </c>
      <c r="I6811">
        <f>VLOOKUP(B6811,Prekės!$A$2:$E$3000,5,FALSE)</f>
        <v>38</v>
      </c>
      <c r="J6811">
        <f t="shared" si="213"/>
        <v>-8.5119999999999987</v>
      </c>
      <c r="K6811">
        <f t="shared" si="214"/>
        <v>-8.5119999999999987</v>
      </c>
    </row>
    <row r="6812" spans="1:11">
      <c r="A6812" s="1">
        <f>Atask.AtsOp!A6331</f>
        <v>42474</v>
      </c>
      <c r="B6812" t="str">
        <f>Atask.AtsOp!E6331</f>
        <v>3025-0004</v>
      </c>
      <c r="C6812" t="str">
        <f>Atask.AtsOp!H6331</f>
        <v>Brendis "Alita", 0,35l 38%</v>
      </c>
      <c r="D6812" t="str">
        <f>Atask.AtsOp!N6331</f>
        <v>But.</v>
      </c>
      <c r="E6812" t="str">
        <f>Atask.AtsOp!I6331</f>
        <v>Pardavimo užsakymas</v>
      </c>
      <c r="F6812">
        <f>Atask.AtsOp!M6331</f>
        <v>-16</v>
      </c>
      <c r="G6812">
        <f>VLOOKUP(B6812,Prekės!$A$2:$E$3000,3,FALSE)</f>
        <v>280</v>
      </c>
      <c r="H6812">
        <f>VLOOKUP(B6812,Prekės!$A$2:$E$3000,4,FALSE)</f>
        <v>0.35</v>
      </c>
      <c r="I6812">
        <f>VLOOKUP(B6812,Prekės!$A$2:$E$3000,5,FALSE)</f>
        <v>38</v>
      </c>
      <c r="J6812">
        <f t="shared" si="213"/>
        <v>-2.1279999999999997</v>
      </c>
      <c r="K6812">
        <f t="shared" si="214"/>
        <v>-2.1279999999999997</v>
      </c>
    </row>
    <row r="6813" spans="1:11">
      <c r="A6813" s="1">
        <f>Atask.AtsOp!A6332</f>
        <v>42471</v>
      </c>
      <c r="B6813" t="str">
        <f>Atask.AtsOp!E6332</f>
        <v>3025-0004</v>
      </c>
      <c r="C6813" t="str">
        <f>Atask.AtsOp!H6332</f>
        <v>Brendis "Alita", 0,35l 38%</v>
      </c>
      <c r="D6813" t="str">
        <f>Atask.AtsOp!N6332</f>
        <v>But.</v>
      </c>
      <c r="E6813" t="str">
        <f>Atask.AtsOp!I6332</f>
        <v>Pardavimo užsakymas</v>
      </c>
      <c r="F6813">
        <f>Atask.AtsOp!M6332</f>
        <v>-80</v>
      </c>
      <c r="G6813">
        <f>VLOOKUP(B6813,Prekės!$A$2:$E$3000,3,FALSE)</f>
        <v>280</v>
      </c>
      <c r="H6813">
        <f>VLOOKUP(B6813,Prekės!$A$2:$E$3000,4,FALSE)</f>
        <v>0.35</v>
      </c>
      <c r="I6813">
        <f>VLOOKUP(B6813,Prekės!$A$2:$E$3000,5,FALSE)</f>
        <v>38</v>
      </c>
      <c r="J6813">
        <f t="shared" si="213"/>
        <v>-10.64</v>
      </c>
      <c r="K6813">
        <f t="shared" si="214"/>
        <v>-10.64</v>
      </c>
    </row>
    <row r="6814" spans="1:11">
      <c r="A6814" s="1">
        <f>Atask.AtsOp!A6333</f>
        <v>42475</v>
      </c>
      <c r="B6814" t="str">
        <f>Atask.AtsOp!E6333</f>
        <v>3025-0004</v>
      </c>
      <c r="C6814" t="str">
        <f>Atask.AtsOp!H6333</f>
        <v>Brendis "Alita", 0,35l 38%</v>
      </c>
      <c r="D6814" t="str">
        <f>Atask.AtsOp!N6333</f>
        <v>But.</v>
      </c>
      <c r="E6814" t="str">
        <f>Atask.AtsOp!I6333</f>
        <v>Pardavimo užsakymas</v>
      </c>
      <c r="F6814">
        <f>Atask.AtsOp!M6333</f>
        <v>-32</v>
      </c>
      <c r="G6814">
        <f>VLOOKUP(B6814,Prekės!$A$2:$E$3000,3,FALSE)</f>
        <v>280</v>
      </c>
      <c r="H6814">
        <f>VLOOKUP(B6814,Prekės!$A$2:$E$3000,4,FALSE)</f>
        <v>0.35</v>
      </c>
      <c r="I6814">
        <f>VLOOKUP(B6814,Prekės!$A$2:$E$3000,5,FALSE)</f>
        <v>38</v>
      </c>
      <c r="J6814">
        <f t="shared" si="213"/>
        <v>-4.2559999999999993</v>
      </c>
      <c r="K6814">
        <f t="shared" si="214"/>
        <v>-4.2559999999999993</v>
      </c>
    </row>
    <row r="6815" spans="1:11">
      <c r="A6815" s="1">
        <f>Atask.AtsOp!A6334</f>
        <v>42467</v>
      </c>
      <c r="B6815" t="str">
        <f>Atask.AtsOp!E6334</f>
        <v>3025-0004</v>
      </c>
      <c r="C6815" t="str">
        <f>Atask.AtsOp!H6334</f>
        <v>Brendis "Alita", 0,35l 38%</v>
      </c>
      <c r="D6815" t="str">
        <f>Atask.AtsOp!N6334</f>
        <v>But.</v>
      </c>
      <c r="E6815" t="str">
        <f>Atask.AtsOp!I6334</f>
        <v>Pardavimo užsakymas</v>
      </c>
      <c r="F6815">
        <f>Atask.AtsOp!M6334</f>
        <v>-96</v>
      </c>
      <c r="G6815">
        <f>VLOOKUP(B6815,Prekės!$A$2:$E$3000,3,FALSE)</f>
        <v>280</v>
      </c>
      <c r="H6815">
        <f>VLOOKUP(B6815,Prekės!$A$2:$E$3000,4,FALSE)</f>
        <v>0.35</v>
      </c>
      <c r="I6815">
        <f>VLOOKUP(B6815,Prekės!$A$2:$E$3000,5,FALSE)</f>
        <v>38</v>
      </c>
      <c r="J6815">
        <f t="shared" si="213"/>
        <v>-12.767999999999997</v>
      </c>
      <c r="K6815">
        <f t="shared" si="214"/>
        <v>-12.767999999999997</v>
      </c>
    </row>
    <row r="6816" spans="1:11">
      <c r="A6816" s="1">
        <f>Atask.AtsOp!A6335</f>
        <v>42468</v>
      </c>
      <c r="B6816" t="str">
        <f>Atask.AtsOp!E6335</f>
        <v>3025-0004</v>
      </c>
      <c r="C6816" t="str">
        <f>Atask.AtsOp!H6335</f>
        <v>Brendis "Alita", 0,35l 38%</v>
      </c>
      <c r="D6816" t="str">
        <f>Atask.AtsOp!N6335</f>
        <v>But.</v>
      </c>
      <c r="E6816" t="str">
        <f>Atask.AtsOp!I6335</f>
        <v>Pardavimo užsakymas</v>
      </c>
      <c r="F6816">
        <f>Atask.AtsOp!M6335</f>
        <v>-48</v>
      </c>
      <c r="G6816">
        <f>VLOOKUP(B6816,Prekės!$A$2:$E$3000,3,FALSE)</f>
        <v>280</v>
      </c>
      <c r="H6816">
        <f>VLOOKUP(B6816,Prekės!$A$2:$E$3000,4,FALSE)</f>
        <v>0.35</v>
      </c>
      <c r="I6816">
        <f>VLOOKUP(B6816,Prekės!$A$2:$E$3000,5,FALSE)</f>
        <v>38</v>
      </c>
      <c r="J6816">
        <f t="shared" si="213"/>
        <v>-6.3839999999999986</v>
      </c>
      <c r="K6816">
        <f t="shared" si="214"/>
        <v>-6.3839999999999986</v>
      </c>
    </row>
    <row r="6817" spans="1:11">
      <c r="A6817" s="1">
        <f>Atask.AtsOp!A6336</f>
        <v>42473</v>
      </c>
      <c r="B6817" t="str">
        <f>Atask.AtsOp!E6336</f>
        <v>3025-0004</v>
      </c>
      <c r="C6817" t="str">
        <f>Atask.AtsOp!H6336</f>
        <v>Brendis "Alita", 0,35l 38%</v>
      </c>
      <c r="D6817" t="str">
        <f>Atask.AtsOp!N6336</f>
        <v>But.</v>
      </c>
      <c r="E6817" t="str">
        <f>Atask.AtsOp!I6336</f>
        <v>Pardavimo užsakymas</v>
      </c>
      <c r="F6817">
        <f>Atask.AtsOp!M6336</f>
        <v>-64</v>
      </c>
      <c r="G6817">
        <f>VLOOKUP(B6817,Prekės!$A$2:$E$3000,3,FALSE)</f>
        <v>280</v>
      </c>
      <c r="H6817">
        <f>VLOOKUP(B6817,Prekės!$A$2:$E$3000,4,FALSE)</f>
        <v>0.35</v>
      </c>
      <c r="I6817">
        <f>VLOOKUP(B6817,Prekės!$A$2:$E$3000,5,FALSE)</f>
        <v>38</v>
      </c>
      <c r="J6817">
        <f t="shared" si="213"/>
        <v>-8.5119999999999987</v>
      </c>
      <c r="K6817">
        <f t="shared" si="214"/>
        <v>-8.5119999999999987</v>
      </c>
    </row>
    <row r="6818" spans="1:11">
      <c r="A6818" s="1">
        <f>Atask.AtsOp!A6337</f>
        <v>42473</v>
      </c>
      <c r="B6818" t="str">
        <f>Atask.AtsOp!E6337</f>
        <v>3025-0004</v>
      </c>
      <c r="C6818" t="str">
        <f>Atask.AtsOp!H6337</f>
        <v>Brendis "Alita", 0,35l 38%</v>
      </c>
      <c r="D6818" t="str">
        <f>Atask.AtsOp!N6337</f>
        <v>But.</v>
      </c>
      <c r="E6818" t="str">
        <f>Atask.AtsOp!I6337</f>
        <v>Perkelti</v>
      </c>
      <c r="F6818">
        <f>Atask.AtsOp!M6337</f>
        <v>18409</v>
      </c>
      <c r="G6818">
        <f>VLOOKUP(B6818,Prekės!$A$2:$E$3000,3,FALSE)</f>
        <v>280</v>
      </c>
      <c r="H6818">
        <f>VLOOKUP(B6818,Prekės!$A$2:$E$3000,4,FALSE)</f>
        <v>0.35</v>
      </c>
      <c r="I6818">
        <f>VLOOKUP(B6818,Prekės!$A$2:$E$3000,5,FALSE)</f>
        <v>38</v>
      </c>
      <c r="J6818">
        <f t="shared" ref="J6818:J6881" si="215">IF(G6818=110,F6818*H6818*I6818,IF(G6818&lt;280,F6818*H6818,F6818*H6818*(I6818/100)))</f>
        <v>2448.3969999999999</v>
      </c>
      <c r="K6818">
        <f t="shared" ref="K6818:K6881" si="216">IF(EXACT(D6818,"But."),J6818,F6818)</f>
        <v>2448.3969999999999</v>
      </c>
    </row>
    <row r="6819" spans="1:11">
      <c r="A6819" s="1">
        <f>Atask.AtsOp!A6338</f>
        <v>42473</v>
      </c>
      <c r="B6819" t="str">
        <f>Atask.AtsOp!E6338</f>
        <v>3025-0004</v>
      </c>
      <c r="C6819" t="str">
        <f>Atask.AtsOp!H6338</f>
        <v>Brendis "Alita", 0,35l 38%</v>
      </c>
      <c r="D6819" t="str">
        <f>Atask.AtsOp!N6338</f>
        <v>But.</v>
      </c>
      <c r="E6819" t="str">
        <f>Atask.AtsOp!I6338</f>
        <v>Perkelti</v>
      </c>
      <c r="F6819">
        <f>Atask.AtsOp!M6338</f>
        <v>-4</v>
      </c>
      <c r="G6819">
        <f>VLOOKUP(B6819,Prekės!$A$2:$E$3000,3,FALSE)</f>
        <v>280</v>
      </c>
      <c r="H6819">
        <f>VLOOKUP(B6819,Prekės!$A$2:$E$3000,4,FALSE)</f>
        <v>0.35</v>
      </c>
      <c r="I6819">
        <f>VLOOKUP(B6819,Prekės!$A$2:$E$3000,5,FALSE)</f>
        <v>38</v>
      </c>
      <c r="J6819">
        <f t="shared" si="215"/>
        <v>-0.53199999999999992</v>
      </c>
      <c r="K6819">
        <f t="shared" si="216"/>
        <v>-0.53199999999999992</v>
      </c>
    </row>
    <row r="6820" spans="1:11">
      <c r="A6820" s="1">
        <f>Atask.AtsOp!A6339</f>
        <v>42472</v>
      </c>
      <c r="B6820" t="str">
        <f>Atask.AtsOp!E6339</f>
        <v>3025-0004</v>
      </c>
      <c r="C6820" t="str">
        <f>Atask.AtsOp!H6339</f>
        <v>Brendis "Alita", 0,35l 38%</v>
      </c>
      <c r="D6820" t="str">
        <f>Atask.AtsOp!N6339</f>
        <v>But.</v>
      </c>
      <c r="E6820" t="str">
        <f>Atask.AtsOp!I6339</f>
        <v>Pardavimo užsakymas</v>
      </c>
      <c r="F6820">
        <f>Atask.AtsOp!M6339</f>
        <v>-16</v>
      </c>
      <c r="G6820">
        <f>VLOOKUP(B6820,Prekės!$A$2:$E$3000,3,FALSE)</f>
        <v>280</v>
      </c>
      <c r="H6820">
        <f>VLOOKUP(B6820,Prekės!$A$2:$E$3000,4,FALSE)</f>
        <v>0.35</v>
      </c>
      <c r="I6820">
        <f>VLOOKUP(B6820,Prekės!$A$2:$E$3000,5,FALSE)</f>
        <v>38</v>
      </c>
      <c r="J6820">
        <f t="shared" si="215"/>
        <v>-2.1279999999999997</v>
      </c>
      <c r="K6820">
        <f t="shared" si="216"/>
        <v>-2.1279999999999997</v>
      </c>
    </row>
    <row r="6821" spans="1:11">
      <c r="A6821" s="1">
        <f>Atask.AtsOp!A6340</f>
        <v>42473</v>
      </c>
      <c r="B6821" t="str">
        <f>Atask.AtsOp!E6340</f>
        <v>3025-0004</v>
      </c>
      <c r="C6821" t="str">
        <f>Atask.AtsOp!H6340</f>
        <v>Brendis "Alita", 0,35l 38%</v>
      </c>
      <c r="D6821" t="str">
        <f>Atask.AtsOp!N6340</f>
        <v>But.</v>
      </c>
      <c r="E6821" t="str">
        <f>Atask.AtsOp!I6340</f>
        <v>Pardavimo užsakymas</v>
      </c>
      <c r="F6821">
        <f>Atask.AtsOp!M6340</f>
        <v>-304</v>
      </c>
      <c r="G6821">
        <f>VLOOKUP(B6821,Prekės!$A$2:$E$3000,3,FALSE)</f>
        <v>280</v>
      </c>
      <c r="H6821">
        <f>VLOOKUP(B6821,Prekės!$A$2:$E$3000,4,FALSE)</f>
        <v>0.35</v>
      </c>
      <c r="I6821">
        <f>VLOOKUP(B6821,Prekės!$A$2:$E$3000,5,FALSE)</f>
        <v>38</v>
      </c>
      <c r="J6821">
        <f t="shared" si="215"/>
        <v>-40.431999999999995</v>
      </c>
      <c r="K6821">
        <f t="shared" si="216"/>
        <v>-40.431999999999995</v>
      </c>
    </row>
    <row r="6822" spans="1:11">
      <c r="A6822" s="1">
        <f>Atask.AtsOp!A6341</f>
        <v>42473</v>
      </c>
      <c r="B6822" t="str">
        <f>Atask.AtsOp!E6341</f>
        <v>3025-0004</v>
      </c>
      <c r="C6822" t="str">
        <f>Atask.AtsOp!H6341</f>
        <v>Brendis "Alita", 0,35l 38%</v>
      </c>
      <c r="D6822" t="str">
        <f>Atask.AtsOp!N6341</f>
        <v>But.</v>
      </c>
      <c r="E6822" t="str">
        <f>Atask.AtsOp!I6341</f>
        <v>Pardavimo užsakymas</v>
      </c>
      <c r="F6822">
        <f>Atask.AtsOp!M6341</f>
        <v>-2080</v>
      </c>
      <c r="G6822">
        <f>VLOOKUP(B6822,Prekės!$A$2:$E$3000,3,FALSE)</f>
        <v>280</v>
      </c>
      <c r="H6822">
        <f>VLOOKUP(B6822,Prekės!$A$2:$E$3000,4,FALSE)</f>
        <v>0.35</v>
      </c>
      <c r="I6822">
        <f>VLOOKUP(B6822,Prekės!$A$2:$E$3000,5,FALSE)</f>
        <v>38</v>
      </c>
      <c r="J6822">
        <f t="shared" si="215"/>
        <v>-276.64</v>
      </c>
      <c r="K6822">
        <f t="shared" si="216"/>
        <v>-276.64</v>
      </c>
    </row>
    <row r="6823" spans="1:11">
      <c r="A6823" s="1">
        <f>Atask.AtsOp!A6342</f>
        <v>42461</v>
      </c>
      <c r="B6823" t="str">
        <f>Atask.AtsOp!E6342</f>
        <v>3025-0004</v>
      </c>
      <c r="C6823" t="str">
        <f>Atask.AtsOp!H6342</f>
        <v>Brendis "Alita", 0,35l 38%</v>
      </c>
      <c r="D6823" t="str">
        <f>Atask.AtsOp!N6342</f>
        <v>But.</v>
      </c>
      <c r="E6823" t="str">
        <f>Atask.AtsOp!I6342</f>
        <v>Pardavimo užsakymas</v>
      </c>
      <c r="F6823">
        <f>Atask.AtsOp!M6342</f>
        <v>-144</v>
      </c>
      <c r="G6823">
        <f>VLOOKUP(B6823,Prekės!$A$2:$E$3000,3,FALSE)</f>
        <v>280</v>
      </c>
      <c r="H6823">
        <f>VLOOKUP(B6823,Prekės!$A$2:$E$3000,4,FALSE)</f>
        <v>0.35</v>
      </c>
      <c r="I6823">
        <f>VLOOKUP(B6823,Prekės!$A$2:$E$3000,5,FALSE)</f>
        <v>38</v>
      </c>
      <c r="J6823">
        <f t="shared" si="215"/>
        <v>-19.152000000000001</v>
      </c>
      <c r="K6823">
        <f t="shared" si="216"/>
        <v>-19.152000000000001</v>
      </c>
    </row>
    <row r="6824" spans="1:11">
      <c r="A6824" s="1">
        <f>Atask.AtsOp!A6343</f>
        <v>42464</v>
      </c>
      <c r="B6824" t="str">
        <f>Atask.AtsOp!E6343</f>
        <v>3025-0004</v>
      </c>
      <c r="C6824" t="str">
        <f>Atask.AtsOp!H6343</f>
        <v>Brendis "Alita", 0,35l 38%</v>
      </c>
      <c r="D6824" t="str">
        <f>Atask.AtsOp!N6343</f>
        <v>But.</v>
      </c>
      <c r="E6824" t="str">
        <f>Atask.AtsOp!I6343</f>
        <v>Pardavimo užsakymas</v>
      </c>
      <c r="F6824">
        <f>Atask.AtsOp!M6343</f>
        <v>-16</v>
      </c>
      <c r="G6824">
        <f>VLOOKUP(B6824,Prekės!$A$2:$E$3000,3,FALSE)</f>
        <v>280</v>
      </c>
      <c r="H6824">
        <f>VLOOKUP(B6824,Prekės!$A$2:$E$3000,4,FALSE)</f>
        <v>0.35</v>
      </c>
      <c r="I6824">
        <f>VLOOKUP(B6824,Prekės!$A$2:$E$3000,5,FALSE)</f>
        <v>38</v>
      </c>
      <c r="J6824">
        <f t="shared" si="215"/>
        <v>-2.1279999999999997</v>
      </c>
      <c r="K6824">
        <f t="shared" si="216"/>
        <v>-2.1279999999999997</v>
      </c>
    </row>
    <row r="6825" spans="1:11">
      <c r="A6825" s="1">
        <f>Atask.AtsOp!A6344</f>
        <v>42466</v>
      </c>
      <c r="B6825" t="str">
        <f>Atask.AtsOp!E6344</f>
        <v>3025-0004</v>
      </c>
      <c r="C6825" t="str">
        <f>Atask.AtsOp!H6344</f>
        <v>Brendis "Alita", 0,35l 38%</v>
      </c>
      <c r="D6825" t="str">
        <f>Atask.AtsOp!N6344</f>
        <v>But.</v>
      </c>
      <c r="E6825" t="str">
        <f>Atask.AtsOp!I6344</f>
        <v>Pardavimo užsakymas</v>
      </c>
      <c r="F6825">
        <f>Atask.AtsOp!M6344</f>
        <v>-32</v>
      </c>
      <c r="G6825">
        <f>VLOOKUP(B6825,Prekės!$A$2:$E$3000,3,FALSE)</f>
        <v>280</v>
      </c>
      <c r="H6825">
        <f>VLOOKUP(B6825,Prekės!$A$2:$E$3000,4,FALSE)</f>
        <v>0.35</v>
      </c>
      <c r="I6825">
        <f>VLOOKUP(B6825,Prekės!$A$2:$E$3000,5,FALSE)</f>
        <v>38</v>
      </c>
      <c r="J6825">
        <f t="shared" si="215"/>
        <v>-4.2559999999999993</v>
      </c>
      <c r="K6825">
        <f t="shared" si="216"/>
        <v>-4.2559999999999993</v>
      </c>
    </row>
    <row r="6826" spans="1:11">
      <c r="A6826" s="1">
        <f>Atask.AtsOp!A6345</f>
        <v>42466</v>
      </c>
      <c r="B6826" t="str">
        <f>Atask.AtsOp!E6345</f>
        <v>3025-0004</v>
      </c>
      <c r="C6826" t="str">
        <f>Atask.AtsOp!H6345</f>
        <v>Brendis "Alita", 0,35l 38%</v>
      </c>
      <c r="D6826" t="str">
        <f>Atask.AtsOp!N6345</f>
        <v>But.</v>
      </c>
      <c r="E6826" t="str">
        <f>Atask.AtsOp!I6345</f>
        <v>Pardavimo užsakymas</v>
      </c>
      <c r="F6826">
        <f>Atask.AtsOp!M6345</f>
        <v>-96</v>
      </c>
      <c r="G6826">
        <f>VLOOKUP(B6826,Prekės!$A$2:$E$3000,3,FALSE)</f>
        <v>280</v>
      </c>
      <c r="H6826">
        <f>VLOOKUP(B6826,Prekės!$A$2:$E$3000,4,FALSE)</f>
        <v>0.35</v>
      </c>
      <c r="I6826">
        <f>VLOOKUP(B6826,Prekės!$A$2:$E$3000,5,FALSE)</f>
        <v>38</v>
      </c>
      <c r="J6826">
        <f t="shared" si="215"/>
        <v>-12.767999999999997</v>
      </c>
      <c r="K6826">
        <f t="shared" si="216"/>
        <v>-12.767999999999997</v>
      </c>
    </row>
    <row r="6827" spans="1:11">
      <c r="A6827" s="1">
        <f>Atask.AtsOp!A6346</f>
        <v>42465</v>
      </c>
      <c r="B6827" t="str">
        <f>Atask.AtsOp!E6346</f>
        <v>3025-0004</v>
      </c>
      <c r="C6827" t="str">
        <f>Atask.AtsOp!H6346</f>
        <v>Brendis "Alita", 0,35l 38%</v>
      </c>
      <c r="D6827" t="str">
        <f>Atask.AtsOp!N6346</f>
        <v>But.</v>
      </c>
      <c r="E6827" t="str">
        <f>Atask.AtsOp!I6346</f>
        <v>Pardavimo užsakymas</v>
      </c>
      <c r="F6827">
        <f>Atask.AtsOp!M6346</f>
        <v>-64</v>
      </c>
      <c r="G6827">
        <f>VLOOKUP(B6827,Prekės!$A$2:$E$3000,3,FALSE)</f>
        <v>280</v>
      </c>
      <c r="H6827">
        <f>VLOOKUP(B6827,Prekės!$A$2:$E$3000,4,FALSE)</f>
        <v>0.35</v>
      </c>
      <c r="I6827">
        <f>VLOOKUP(B6827,Prekės!$A$2:$E$3000,5,FALSE)</f>
        <v>38</v>
      </c>
      <c r="J6827">
        <f t="shared" si="215"/>
        <v>-8.5119999999999987</v>
      </c>
      <c r="K6827">
        <f t="shared" si="216"/>
        <v>-8.5119999999999987</v>
      </c>
    </row>
    <row r="6828" spans="1:11">
      <c r="A6828" s="1">
        <f>Atask.AtsOp!A6347</f>
        <v>42464</v>
      </c>
      <c r="B6828" t="str">
        <f>Atask.AtsOp!E6347</f>
        <v>3025-0004</v>
      </c>
      <c r="C6828" t="str">
        <f>Atask.AtsOp!H6347</f>
        <v>Brendis "Alita", 0,35l 38%</v>
      </c>
      <c r="D6828" t="str">
        <f>Atask.AtsOp!N6347</f>
        <v>But.</v>
      </c>
      <c r="E6828" t="str">
        <f>Atask.AtsOp!I6347</f>
        <v>Pardavimo užsakymas</v>
      </c>
      <c r="F6828">
        <f>Atask.AtsOp!M6347</f>
        <v>-64</v>
      </c>
      <c r="G6828">
        <f>VLOOKUP(B6828,Prekės!$A$2:$E$3000,3,FALSE)</f>
        <v>280</v>
      </c>
      <c r="H6828">
        <f>VLOOKUP(B6828,Prekės!$A$2:$E$3000,4,FALSE)</f>
        <v>0.35</v>
      </c>
      <c r="I6828">
        <f>VLOOKUP(B6828,Prekės!$A$2:$E$3000,5,FALSE)</f>
        <v>38</v>
      </c>
      <c r="J6828">
        <f t="shared" si="215"/>
        <v>-8.5119999999999987</v>
      </c>
      <c r="K6828">
        <f t="shared" si="216"/>
        <v>-8.5119999999999987</v>
      </c>
    </row>
    <row r="6829" spans="1:11">
      <c r="A6829" s="1">
        <f>Atask.AtsOp!A6348</f>
        <v>42467</v>
      </c>
      <c r="B6829" t="str">
        <f>Atask.AtsOp!E6348</f>
        <v>3025-0004</v>
      </c>
      <c r="C6829" t="str">
        <f>Atask.AtsOp!H6348</f>
        <v>Brendis "Alita", 0,35l 38%</v>
      </c>
      <c r="D6829" t="str">
        <f>Atask.AtsOp!N6348</f>
        <v>But.</v>
      </c>
      <c r="E6829" t="str">
        <f>Atask.AtsOp!I6348</f>
        <v>Pardavimo užsakymas</v>
      </c>
      <c r="F6829">
        <f>Atask.AtsOp!M6348</f>
        <v>-208</v>
      </c>
      <c r="G6829">
        <f>VLOOKUP(B6829,Prekės!$A$2:$E$3000,3,FALSE)</f>
        <v>280</v>
      </c>
      <c r="H6829">
        <f>VLOOKUP(B6829,Prekės!$A$2:$E$3000,4,FALSE)</f>
        <v>0.35</v>
      </c>
      <c r="I6829">
        <f>VLOOKUP(B6829,Prekės!$A$2:$E$3000,5,FALSE)</f>
        <v>38</v>
      </c>
      <c r="J6829">
        <f t="shared" si="215"/>
        <v>-27.663999999999998</v>
      </c>
      <c r="K6829">
        <f t="shared" si="216"/>
        <v>-27.663999999999998</v>
      </c>
    </row>
    <row r="6830" spans="1:11">
      <c r="A6830" s="1">
        <f>Atask.AtsOp!A6349</f>
        <v>42467</v>
      </c>
      <c r="B6830" t="str">
        <f>Atask.AtsOp!E6349</f>
        <v>3025-0004</v>
      </c>
      <c r="C6830" t="str">
        <f>Atask.AtsOp!H6349</f>
        <v>Brendis "Alita", 0,35l 38%</v>
      </c>
      <c r="D6830" t="str">
        <f>Atask.AtsOp!N6349</f>
        <v>But.</v>
      </c>
      <c r="E6830" t="str">
        <f>Atask.AtsOp!I6349</f>
        <v>Pardavimo užsakymas</v>
      </c>
      <c r="F6830">
        <f>Atask.AtsOp!M6349</f>
        <v>-2080</v>
      </c>
      <c r="G6830">
        <f>VLOOKUP(B6830,Prekės!$A$2:$E$3000,3,FALSE)</f>
        <v>280</v>
      </c>
      <c r="H6830">
        <f>VLOOKUP(B6830,Prekės!$A$2:$E$3000,4,FALSE)</f>
        <v>0.35</v>
      </c>
      <c r="I6830">
        <f>VLOOKUP(B6830,Prekės!$A$2:$E$3000,5,FALSE)</f>
        <v>38</v>
      </c>
      <c r="J6830">
        <f t="shared" si="215"/>
        <v>-276.64</v>
      </c>
      <c r="K6830">
        <f t="shared" si="216"/>
        <v>-276.64</v>
      </c>
    </row>
    <row r="6831" spans="1:11">
      <c r="A6831" s="1">
        <f>Atask.AtsOp!A6350</f>
        <v>42468</v>
      </c>
      <c r="B6831" t="str">
        <f>Atask.AtsOp!E6350</f>
        <v>3025-0004</v>
      </c>
      <c r="C6831" t="str">
        <f>Atask.AtsOp!H6350</f>
        <v>Brendis "Alita", 0,35l 38%</v>
      </c>
      <c r="D6831" t="str">
        <f>Atask.AtsOp!N6350</f>
        <v>But.</v>
      </c>
      <c r="E6831" t="str">
        <f>Atask.AtsOp!I6350</f>
        <v>Pardavimo užsakymas</v>
      </c>
      <c r="F6831">
        <f>Atask.AtsOp!M6350</f>
        <v>-560</v>
      </c>
      <c r="G6831">
        <f>VLOOKUP(B6831,Prekės!$A$2:$E$3000,3,FALSE)</f>
        <v>280</v>
      </c>
      <c r="H6831">
        <f>VLOOKUP(B6831,Prekės!$A$2:$E$3000,4,FALSE)</f>
        <v>0.35</v>
      </c>
      <c r="I6831">
        <f>VLOOKUP(B6831,Prekės!$A$2:$E$3000,5,FALSE)</f>
        <v>38</v>
      </c>
      <c r="J6831">
        <f t="shared" si="215"/>
        <v>-74.48</v>
      </c>
      <c r="K6831">
        <f t="shared" si="216"/>
        <v>-74.48</v>
      </c>
    </row>
    <row r="6832" spans="1:11">
      <c r="A6832" s="1">
        <f>Atask.AtsOp!A6351</f>
        <v>42473</v>
      </c>
      <c r="B6832" t="str">
        <f>Atask.AtsOp!E6351</f>
        <v>3025-0004</v>
      </c>
      <c r="C6832" t="str">
        <f>Atask.AtsOp!H6351</f>
        <v>Brendis "Alita", 0,35l 38%</v>
      </c>
      <c r="D6832" t="str">
        <f>Atask.AtsOp!N6351</f>
        <v>But.</v>
      </c>
      <c r="E6832" t="str">
        <f>Atask.AtsOp!I6351</f>
        <v>Perkelti</v>
      </c>
      <c r="F6832">
        <f>Atask.AtsOp!M6351</f>
        <v>-18409</v>
      </c>
      <c r="G6832">
        <f>VLOOKUP(B6832,Prekės!$A$2:$E$3000,3,FALSE)</f>
        <v>280</v>
      </c>
      <c r="H6832">
        <f>VLOOKUP(B6832,Prekės!$A$2:$E$3000,4,FALSE)</f>
        <v>0.35</v>
      </c>
      <c r="I6832">
        <f>VLOOKUP(B6832,Prekės!$A$2:$E$3000,5,FALSE)</f>
        <v>38</v>
      </c>
      <c r="J6832">
        <f t="shared" si="215"/>
        <v>-2448.3969999999999</v>
      </c>
      <c r="K6832">
        <f t="shared" si="216"/>
        <v>-2448.3969999999999</v>
      </c>
    </row>
    <row r="6833" spans="1:11">
      <c r="A6833" s="1">
        <f>Atask.AtsOp!A6352</f>
        <v>42473</v>
      </c>
      <c r="B6833" t="str">
        <f>Atask.AtsOp!E6352</f>
        <v>3025-0004</v>
      </c>
      <c r="C6833" t="str">
        <f>Atask.AtsOp!H6352</f>
        <v>Brendis "Alita", 0,35l 38%</v>
      </c>
      <c r="D6833" t="str">
        <f>Atask.AtsOp!N6352</f>
        <v>But.</v>
      </c>
      <c r="E6833" t="str">
        <f>Atask.AtsOp!I6352</f>
        <v>Perkelti</v>
      </c>
      <c r="F6833">
        <f>Atask.AtsOp!M6352</f>
        <v>-3</v>
      </c>
      <c r="G6833">
        <f>VLOOKUP(B6833,Prekės!$A$2:$E$3000,3,FALSE)</f>
        <v>280</v>
      </c>
      <c r="H6833">
        <f>VLOOKUP(B6833,Prekės!$A$2:$E$3000,4,FALSE)</f>
        <v>0.35</v>
      </c>
      <c r="I6833">
        <f>VLOOKUP(B6833,Prekės!$A$2:$E$3000,5,FALSE)</f>
        <v>38</v>
      </c>
      <c r="J6833">
        <f t="shared" si="215"/>
        <v>-0.39899999999999991</v>
      </c>
      <c r="K6833">
        <f t="shared" si="216"/>
        <v>-0.39899999999999991</v>
      </c>
    </row>
    <row r="6834" spans="1:11">
      <c r="A6834" s="1">
        <f>Atask.AtsOp!A6353</f>
        <v>42473</v>
      </c>
      <c r="B6834" t="str">
        <f>Atask.AtsOp!E6353</f>
        <v>3025-0004</v>
      </c>
      <c r="C6834" t="str">
        <f>Atask.AtsOp!H6353</f>
        <v>Brendis "Alita", 0,35l 38%</v>
      </c>
      <c r="D6834" t="str">
        <f>Atask.AtsOp!N6353</f>
        <v>But.</v>
      </c>
      <c r="E6834" t="str">
        <f>Atask.AtsOp!I6353</f>
        <v>Gamyba</v>
      </c>
      <c r="F6834">
        <f>Atask.AtsOp!M6353</f>
        <v>18412</v>
      </c>
      <c r="G6834">
        <f>VLOOKUP(B6834,Prekės!$A$2:$E$3000,3,FALSE)</f>
        <v>280</v>
      </c>
      <c r="H6834">
        <f>VLOOKUP(B6834,Prekės!$A$2:$E$3000,4,FALSE)</f>
        <v>0.35</v>
      </c>
      <c r="I6834">
        <f>VLOOKUP(B6834,Prekės!$A$2:$E$3000,5,FALSE)</f>
        <v>38</v>
      </c>
      <c r="J6834">
        <f t="shared" si="215"/>
        <v>2448.7959999999998</v>
      </c>
      <c r="K6834">
        <f t="shared" si="216"/>
        <v>2448.7959999999998</v>
      </c>
    </row>
    <row r="6835" spans="1:11">
      <c r="A6835" s="1">
        <f>Atask.AtsOp!A6354</f>
        <v>42473</v>
      </c>
      <c r="B6835" t="str">
        <f>Atask.AtsOp!E6354</f>
        <v>3025-0004</v>
      </c>
      <c r="C6835" t="str">
        <f>Atask.AtsOp!H6354</f>
        <v>Brendis "Alita", 0,35l 38%</v>
      </c>
      <c r="D6835" t="str">
        <f>Atask.AtsOp!N6354</f>
        <v>But.</v>
      </c>
      <c r="E6835" t="str">
        <f>Atask.AtsOp!I6354</f>
        <v>Perkelti</v>
      </c>
      <c r="F6835">
        <f>Atask.AtsOp!M6354</f>
        <v>4</v>
      </c>
      <c r="G6835">
        <f>VLOOKUP(B6835,Prekės!$A$2:$E$3000,3,FALSE)</f>
        <v>280</v>
      </c>
      <c r="H6835">
        <f>VLOOKUP(B6835,Prekės!$A$2:$E$3000,4,FALSE)</f>
        <v>0.35</v>
      </c>
      <c r="I6835">
        <f>VLOOKUP(B6835,Prekės!$A$2:$E$3000,5,FALSE)</f>
        <v>38</v>
      </c>
      <c r="J6835">
        <f t="shared" si="215"/>
        <v>0.53199999999999992</v>
      </c>
      <c r="K6835">
        <f t="shared" si="216"/>
        <v>0.53199999999999992</v>
      </c>
    </row>
    <row r="6836" spans="1:11">
      <c r="A6836" s="1">
        <f>Atask.AtsOp!A6355</f>
        <v>42490</v>
      </c>
      <c r="B6836" t="str">
        <f>Atask.AtsOp!E6355</f>
        <v>3025-0004</v>
      </c>
      <c r="C6836" t="str">
        <f>Atask.AtsOp!H6355</f>
        <v>Brendis "Alita", 0,35l 38%</v>
      </c>
      <c r="D6836" t="str">
        <f>Atask.AtsOp!N6355</f>
        <v>But.</v>
      </c>
      <c r="E6836" t="str">
        <f>Atask.AtsOp!I6355</f>
        <v>Pardavimo užsakymas</v>
      </c>
      <c r="F6836">
        <f>Atask.AtsOp!M6355</f>
        <v>-4</v>
      </c>
      <c r="G6836">
        <f>VLOOKUP(B6836,Prekės!$A$2:$E$3000,3,FALSE)</f>
        <v>280</v>
      </c>
      <c r="H6836">
        <f>VLOOKUP(B6836,Prekės!$A$2:$E$3000,4,FALSE)</f>
        <v>0.35</v>
      </c>
      <c r="I6836">
        <f>VLOOKUP(B6836,Prekės!$A$2:$E$3000,5,FALSE)</f>
        <v>38</v>
      </c>
      <c r="J6836">
        <f t="shared" si="215"/>
        <v>-0.53199999999999992</v>
      </c>
      <c r="K6836">
        <f t="shared" si="216"/>
        <v>-0.53199999999999992</v>
      </c>
    </row>
    <row r="6837" spans="1:11">
      <c r="A6837" s="1">
        <f>Atask.AtsOp!A6356</f>
        <v>42490</v>
      </c>
      <c r="B6837" t="str">
        <f>Atask.AtsOp!E6356</f>
        <v>3025-0004</v>
      </c>
      <c r="C6837" t="str">
        <f>Atask.AtsOp!H6356</f>
        <v>Brendis "Alita", 0,35l 38%</v>
      </c>
      <c r="D6837" t="str">
        <f>Atask.AtsOp!N6356</f>
        <v>But.</v>
      </c>
      <c r="E6837" t="str">
        <f>Atask.AtsOp!I6356</f>
        <v>Perkelti</v>
      </c>
      <c r="F6837">
        <f>Atask.AtsOp!M6356</f>
        <v>2</v>
      </c>
      <c r="G6837">
        <f>VLOOKUP(B6837,Prekės!$A$2:$E$3000,3,FALSE)</f>
        <v>280</v>
      </c>
      <c r="H6837">
        <f>VLOOKUP(B6837,Prekės!$A$2:$E$3000,4,FALSE)</f>
        <v>0.35</v>
      </c>
      <c r="I6837">
        <f>VLOOKUP(B6837,Prekės!$A$2:$E$3000,5,FALSE)</f>
        <v>38</v>
      </c>
      <c r="J6837">
        <f t="shared" si="215"/>
        <v>0.26599999999999996</v>
      </c>
      <c r="K6837">
        <f t="shared" si="216"/>
        <v>0.26599999999999996</v>
      </c>
    </row>
    <row r="6838" spans="1:11">
      <c r="A6838" s="1">
        <f>Atask.AtsOp!A6357</f>
        <v>42490</v>
      </c>
      <c r="B6838" t="str">
        <f>Atask.AtsOp!E6357</f>
        <v>3025-0004</v>
      </c>
      <c r="C6838" t="str">
        <f>Atask.AtsOp!H6357</f>
        <v>Brendis "Alita", 0,35l 38%</v>
      </c>
      <c r="D6838" t="str">
        <f>Atask.AtsOp!N6357</f>
        <v>But.</v>
      </c>
      <c r="E6838" t="str">
        <f>Atask.AtsOp!I6357</f>
        <v>Perkelti</v>
      </c>
      <c r="F6838">
        <f>Atask.AtsOp!M6357</f>
        <v>1</v>
      </c>
      <c r="G6838">
        <f>VLOOKUP(B6838,Prekės!$A$2:$E$3000,3,FALSE)</f>
        <v>280</v>
      </c>
      <c r="H6838">
        <f>VLOOKUP(B6838,Prekės!$A$2:$E$3000,4,FALSE)</f>
        <v>0.35</v>
      </c>
      <c r="I6838">
        <f>VLOOKUP(B6838,Prekės!$A$2:$E$3000,5,FALSE)</f>
        <v>38</v>
      </c>
      <c r="J6838">
        <f t="shared" si="215"/>
        <v>0.13299999999999998</v>
      </c>
      <c r="K6838">
        <f t="shared" si="216"/>
        <v>0.13299999999999998</v>
      </c>
    </row>
    <row r="6839" spans="1:11">
      <c r="A6839" s="1">
        <f>Atask.AtsOp!A6358</f>
        <v>42490</v>
      </c>
      <c r="B6839" t="str">
        <f>Atask.AtsOp!E6358</f>
        <v>3025-0004</v>
      </c>
      <c r="C6839" t="str">
        <f>Atask.AtsOp!H6358</f>
        <v>Brendis "Alita", 0,35l 38%</v>
      </c>
      <c r="D6839" t="str">
        <f>Atask.AtsOp!N6358</f>
        <v>But.</v>
      </c>
      <c r="E6839" t="str">
        <f>Atask.AtsOp!I6358</f>
        <v>Pardavimo užsakymas</v>
      </c>
      <c r="F6839">
        <f>Atask.AtsOp!M6358</f>
        <v>-1</v>
      </c>
      <c r="G6839">
        <f>VLOOKUP(B6839,Prekės!$A$2:$E$3000,3,FALSE)</f>
        <v>280</v>
      </c>
      <c r="H6839">
        <f>VLOOKUP(B6839,Prekės!$A$2:$E$3000,4,FALSE)</f>
        <v>0.35</v>
      </c>
      <c r="I6839">
        <f>VLOOKUP(B6839,Prekės!$A$2:$E$3000,5,FALSE)</f>
        <v>38</v>
      </c>
      <c r="J6839">
        <f t="shared" si="215"/>
        <v>-0.13299999999999998</v>
      </c>
      <c r="K6839">
        <f t="shared" si="216"/>
        <v>-0.13299999999999998</v>
      </c>
    </row>
    <row r="6840" spans="1:11">
      <c r="A6840" s="1">
        <f>Atask.AtsOp!A6359</f>
        <v>42490</v>
      </c>
      <c r="B6840" t="str">
        <f>Atask.AtsOp!E6359</f>
        <v>3025-0004</v>
      </c>
      <c r="C6840" t="str">
        <f>Atask.AtsOp!H6359</f>
        <v>Brendis "Alita", 0,35l 38%</v>
      </c>
      <c r="D6840" t="str">
        <f>Atask.AtsOp!N6359</f>
        <v>But.</v>
      </c>
      <c r="E6840" t="str">
        <f>Atask.AtsOp!I6359</f>
        <v>Pardavimo užsakymas</v>
      </c>
      <c r="F6840">
        <f>Atask.AtsOp!M6359</f>
        <v>-2</v>
      </c>
      <c r="G6840">
        <f>VLOOKUP(B6840,Prekės!$A$2:$E$3000,3,FALSE)</f>
        <v>280</v>
      </c>
      <c r="H6840">
        <f>VLOOKUP(B6840,Prekės!$A$2:$E$3000,4,FALSE)</f>
        <v>0.35</v>
      </c>
      <c r="I6840">
        <f>VLOOKUP(B6840,Prekės!$A$2:$E$3000,5,FALSE)</f>
        <v>38</v>
      </c>
      <c r="J6840">
        <f t="shared" si="215"/>
        <v>-0.26599999999999996</v>
      </c>
      <c r="K6840">
        <f t="shared" si="216"/>
        <v>-0.26599999999999996</v>
      </c>
    </row>
    <row r="6841" spans="1:11">
      <c r="A6841" s="1">
        <f>Atask.AtsOp!A6360</f>
        <v>42489</v>
      </c>
      <c r="B6841" t="str">
        <f>Atask.AtsOp!E6360</f>
        <v>3025-0004</v>
      </c>
      <c r="C6841" t="str">
        <f>Atask.AtsOp!H6360</f>
        <v>Brendis "Alita", 0,35l 38%</v>
      </c>
      <c r="D6841" t="str">
        <f>Atask.AtsOp!N6360</f>
        <v>But.</v>
      </c>
      <c r="E6841" t="str">
        <f>Atask.AtsOp!I6360</f>
        <v>Pardavimo užsakymas</v>
      </c>
      <c r="F6841">
        <f>Atask.AtsOp!M6360</f>
        <v>-3</v>
      </c>
      <c r="G6841">
        <f>VLOOKUP(B6841,Prekės!$A$2:$E$3000,3,FALSE)</f>
        <v>280</v>
      </c>
      <c r="H6841">
        <f>VLOOKUP(B6841,Prekės!$A$2:$E$3000,4,FALSE)</f>
        <v>0.35</v>
      </c>
      <c r="I6841">
        <f>VLOOKUP(B6841,Prekės!$A$2:$E$3000,5,FALSE)</f>
        <v>38</v>
      </c>
      <c r="J6841">
        <f t="shared" si="215"/>
        <v>-0.39899999999999991</v>
      </c>
      <c r="K6841">
        <f t="shared" si="216"/>
        <v>-0.39899999999999991</v>
      </c>
    </row>
    <row r="6842" spans="1:11">
      <c r="A6842" s="1">
        <f>Atask.AtsOp!A6361</f>
        <v>42473</v>
      </c>
      <c r="B6842" t="str">
        <f>Atask.AtsOp!E6361</f>
        <v>3025-0004</v>
      </c>
      <c r="C6842" t="str">
        <f>Atask.AtsOp!H6361</f>
        <v>Brendis "Alita", 0,35l 38%</v>
      </c>
      <c r="D6842" t="str">
        <f>Atask.AtsOp!N6361</f>
        <v>But.</v>
      </c>
      <c r="E6842" t="str">
        <f>Atask.AtsOp!I6361</f>
        <v>Perkelti</v>
      </c>
      <c r="F6842">
        <f>Atask.AtsOp!M6361</f>
        <v>3</v>
      </c>
      <c r="G6842">
        <f>VLOOKUP(B6842,Prekės!$A$2:$E$3000,3,FALSE)</f>
        <v>280</v>
      </c>
      <c r="H6842">
        <f>VLOOKUP(B6842,Prekės!$A$2:$E$3000,4,FALSE)</f>
        <v>0.35</v>
      </c>
      <c r="I6842">
        <f>VLOOKUP(B6842,Prekės!$A$2:$E$3000,5,FALSE)</f>
        <v>38</v>
      </c>
      <c r="J6842">
        <f t="shared" si="215"/>
        <v>0.39899999999999991</v>
      </c>
      <c r="K6842">
        <f t="shared" si="216"/>
        <v>0.39899999999999991</v>
      </c>
    </row>
    <row r="6843" spans="1:11">
      <c r="A6843" s="1">
        <f>Atask.AtsOp!A6362</f>
        <v>42471</v>
      </c>
      <c r="B6843" t="str">
        <f>Atask.AtsOp!E6362</f>
        <v>3025-0005</v>
      </c>
      <c r="C6843" t="str">
        <f>Atask.AtsOp!H6362</f>
        <v>Brendis "Alita", 0,5l 38%</v>
      </c>
      <c r="D6843" t="str">
        <f>Atask.AtsOp!N6362</f>
        <v>But.</v>
      </c>
      <c r="E6843" t="str">
        <f>Atask.AtsOp!I6362</f>
        <v>Pardavimo užsakymas</v>
      </c>
      <c r="F6843">
        <f>Atask.AtsOp!M6362</f>
        <v>2553</v>
      </c>
      <c r="G6843">
        <f>VLOOKUP(B6843,Prekės!$A$2:$E$3000,3,FALSE)</f>
        <v>280</v>
      </c>
      <c r="H6843">
        <f>VLOOKUP(B6843,Prekės!$A$2:$E$3000,4,FALSE)</f>
        <v>0.5</v>
      </c>
      <c r="I6843">
        <f>VLOOKUP(B6843,Prekės!$A$2:$E$3000,5,FALSE)</f>
        <v>38</v>
      </c>
      <c r="J6843">
        <f t="shared" si="215"/>
        <v>485.07</v>
      </c>
      <c r="K6843">
        <f t="shared" si="216"/>
        <v>485.07</v>
      </c>
    </row>
    <row r="6844" spans="1:11">
      <c r="A6844" s="1" t="e">
        <f>Atask.AtsOp!#REF!</f>
        <v>#REF!</v>
      </c>
      <c r="B6844" t="e">
        <f>Atask.AtsOp!#REF!</f>
        <v>#REF!</v>
      </c>
      <c r="C6844" t="e">
        <f>Atask.AtsOp!#REF!</f>
        <v>#REF!</v>
      </c>
      <c r="D6844" t="e">
        <f>Atask.AtsOp!#REF!</f>
        <v>#REF!</v>
      </c>
      <c r="E6844" t="e">
        <f>Atask.AtsOp!#REF!</f>
        <v>#REF!</v>
      </c>
      <c r="F6844" t="e">
        <f>Atask.AtsOp!#REF!</f>
        <v>#REF!</v>
      </c>
      <c r="G6844" t="e">
        <f>VLOOKUP(B6844,Prekės!$A$2:$E$3000,3,FALSE)</f>
        <v>#REF!</v>
      </c>
      <c r="H6844" t="e">
        <f>VLOOKUP(B6844,Prekės!$A$2:$E$3000,4,FALSE)</f>
        <v>#REF!</v>
      </c>
      <c r="I6844" t="e">
        <f>VLOOKUP(B6844,Prekės!$A$2:$E$3000,5,FALSE)</f>
        <v>#REF!</v>
      </c>
      <c r="J6844" t="e">
        <f t="shared" si="215"/>
        <v>#REF!</v>
      </c>
      <c r="K6844" t="e">
        <f t="shared" si="216"/>
        <v>#REF!</v>
      </c>
    </row>
    <row r="6845" spans="1:11">
      <c r="A6845" s="1">
        <f>Atask.AtsOp!A6363</f>
        <v>42471</v>
      </c>
      <c r="B6845" t="str">
        <f>Atask.AtsOp!E6363</f>
        <v>3025-0005</v>
      </c>
      <c r="C6845" t="str">
        <f>Atask.AtsOp!H6363</f>
        <v>Brendis "Alita", 0,5l 38%</v>
      </c>
      <c r="D6845" t="str">
        <f>Atask.AtsOp!N6363</f>
        <v>But.</v>
      </c>
      <c r="E6845" t="str">
        <f>Atask.AtsOp!I6363</f>
        <v>Pardavimo užsakymas</v>
      </c>
      <c r="F6845">
        <f>Atask.AtsOp!M6363</f>
        <v>-2553</v>
      </c>
      <c r="G6845">
        <f>VLOOKUP(B6845,Prekės!$A$2:$E$3000,3,FALSE)</f>
        <v>280</v>
      </c>
      <c r="H6845">
        <f>VLOOKUP(B6845,Prekės!$A$2:$E$3000,4,FALSE)</f>
        <v>0.5</v>
      </c>
      <c r="I6845">
        <f>VLOOKUP(B6845,Prekės!$A$2:$E$3000,5,FALSE)</f>
        <v>38</v>
      </c>
      <c r="J6845">
        <f t="shared" si="215"/>
        <v>-485.07</v>
      </c>
      <c r="K6845">
        <f t="shared" si="216"/>
        <v>-485.07</v>
      </c>
    </row>
    <row r="6846" spans="1:11">
      <c r="A6846" s="1">
        <f>Atask.AtsOp!A6364</f>
        <v>42489</v>
      </c>
      <c r="B6846" t="str">
        <f>Atask.AtsOp!E6364</f>
        <v>3025-0005</v>
      </c>
      <c r="C6846" t="str">
        <f>Atask.AtsOp!H6364</f>
        <v>Brendis "Alita", 0,5l 38%</v>
      </c>
      <c r="D6846" t="str">
        <f>Atask.AtsOp!N6364</f>
        <v>But.</v>
      </c>
      <c r="E6846" t="str">
        <f>Atask.AtsOp!I6364</f>
        <v>Pardavimo užsakymas</v>
      </c>
      <c r="F6846">
        <f>Atask.AtsOp!M6364</f>
        <v>-339</v>
      </c>
      <c r="G6846">
        <f>VLOOKUP(B6846,Prekės!$A$2:$E$3000,3,FALSE)</f>
        <v>280</v>
      </c>
      <c r="H6846">
        <f>VLOOKUP(B6846,Prekės!$A$2:$E$3000,4,FALSE)</f>
        <v>0.5</v>
      </c>
      <c r="I6846">
        <f>VLOOKUP(B6846,Prekės!$A$2:$E$3000,5,FALSE)</f>
        <v>38</v>
      </c>
      <c r="J6846">
        <f t="shared" si="215"/>
        <v>-64.41</v>
      </c>
      <c r="K6846">
        <f t="shared" si="216"/>
        <v>-64.41</v>
      </c>
    </row>
    <row r="6847" spans="1:11">
      <c r="A6847" s="1">
        <f>Atask.AtsOp!A6365</f>
        <v>42489</v>
      </c>
      <c r="B6847" t="str">
        <f>Atask.AtsOp!E6365</f>
        <v>3025-0005</v>
      </c>
      <c r="C6847" t="str">
        <f>Atask.AtsOp!H6365</f>
        <v>Brendis "Alita", 0,5l 38%</v>
      </c>
      <c r="D6847" t="str">
        <f>Atask.AtsOp!N6365</f>
        <v>But.</v>
      </c>
      <c r="E6847" t="str">
        <f>Atask.AtsOp!I6365</f>
        <v>Pardavimo užsakymas</v>
      </c>
      <c r="F6847">
        <f>Atask.AtsOp!M6365</f>
        <v>-18</v>
      </c>
      <c r="G6847">
        <f>VLOOKUP(B6847,Prekės!$A$2:$E$3000,3,FALSE)</f>
        <v>280</v>
      </c>
      <c r="H6847">
        <f>VLOOKUP(B6847,Prekės!$A$2:$E$3000,4,FALSE)</f>
        <v>0.5</v>
      </c>
      <c r="I6847">
        <f>VLOOKUP(B6847,Prekės!$A$2:$E$3000,5,FALSE)</f>
        <v>38</v>
      </c>
      <c r="J6847">
        <f t="shared" si="215"/>
        <v>-3.42</v>
      </c>
      <c r="K6847">
        <f t="shared" si="216"/>
        <v>-3.42</v>
      </c>
    </row>
    <row r="6848" spans="1:11">
      <c r="A6848" s="1">
        <f>Atask.AtsOp!A6366</f>
        <v>42489</v>
      </c>
      <c r="B6848" t="str">
        <f>Atask.AtsOp!E6366</f>
        <v>3025-0005</v>
      </c>
      <c r="C6848" t="str">
        <f>Atask.AtsOp!H6366</f>
        <v>Brendis "Alita", 0,5l 38%</v>
      </c>
      <c r="D6848" t="str">
        <f>Atask.AtsOp!N6366</f>
        <v>But.</v>
      </c>
      <c r="E6848" t="str">
        <f>Atask.AtsOp!I6366</f>
        <v>Pardavimo užsakymas</v>
      </c>
      <c r="F6848">
        <f>Atask.AtsOp!M6366</f>
        <v>339</v>
      </c>
      <c r="G6848">
        <f>VLOOKUP(B6848,Prekės!$A$2:$E$3000,3,FALSE)</f>
        <v>280</v>
      </c>
      <c r="H6848">
        <f>VLOOKUP(B6848,Prekės!$A$2:$E$3000,4,FALSE)</f>
        <v>0.5</v>
      </c>
      <c r="I6848">
        <f>VLOOKUP(B6848,Prekės!$A$2:$E$3000,5,FALSE)</f>
        <v>38</v>
      </c>
      <c r="J6848">
        <f t="shared" si="215"/>
        <v>64.41</v>
      </c>
      <c r="K6848">
        <f t="shared" si="216"/>
        <v>64.41</v>
      </c>
    </row>
    <row r="6849" spans="1:11">
      <c r="A6849" s="1">
        <f>Atask.AtsOp!A6367</f>
        <v>42489</v>
      </c>
      <c r="B6849" t="str">
        <f>Atask.AtsOp!E6367</f>
        <v>3025-0005</v>
      </c>
      <c r="C6849" t="str">
        <f>Atask.AtsOp!H6367</f>
        <v>Brendis "Alita", 0,5l 38%</v>
      </c>
      <c r="D6849" t="str">
        <f>Atask.AtsOp!N6367</f>
        <v>But.</v>
      </c>
      <c r="E6849" t="str">
        <f>Atask.AtsOp!I6367</f>
        <v>Pardavimo užsakymas</v>
      </c>
      <c r="F6849">
        <f>Atask.AtsOp!M6367</f>
        <v>18</v>
      </c>
      <c r="G6849">
        <f>VLOOKUP(B6849,Prekės!$A$2:$E$3000,3,FALSE)</f>
        <v>280</v>
      </c>
      <c r="H6849">
        <f>VLOOKUP(B6849,Prekės!$A$2:$E$3000,4,FALSE)</f>
        <v>0.5</v>
      </c>
      <c r="I6849">
        <f>VLOOKUP(B6849,Prekės!$A$2:$E$3000,5,FALSE)</f>
        <v>38</v>
      </c>
      <c r="J6849">
        <f t="shared" si="215"/>
        <v>3.42</v>
      </c>
      <c r="K6849">
        <f t="shared" si="216"/>
        <v>3.42</v>
      </c>
    </row>
    <row r="6850" spans="1:11">
      <c r="A6850" s="1">
        <f>Atask.AtsOp!A6368</f>
        <v>42489</v>
      </c>
      <c r="B6850" t="str">
        <f>Atask.AtsOp!E6368</f>
        <v>3025-0005</v>
      </c>
      <c r="C6850" t="str">
        <f>Atask.AtsOp!H6368</f>
        <v>Brendis "Alita", 0,5l 38%</v>
      </c>
      <c r="D6850" t="str">
        <f>Atask.AtsOp!N6368</f>
        <v>But.</v>
      </c>
      <c r="E6850" t="str">
        <f>Atask.AtsOp!I6368</f>
        <v>Pardavimo užsakymas</v>
      </c>
      <c r="F6850">
        <f>Atask.AtsOp!M6368</f>
        <v>-4227</v>
      </c>
      <c r="G6850">
        <f>VLOOKUP(B6850,Prekės!$A$2:$E$3000,3,FALSE)</f>
        <v>280</v>
      </c>
      <c r="H6850">
        <f>VLOOKUP(B6850,Prekės!$A$2:$E$3000,4,FALSE)</f>
        <v>0.5</v>
      </c>
      <c r="I6850">
        <f>VLOOKUP(B6850,Prekės!$A$2:$E$3000,5,FALSE)</f>
        <v>38</v>
      </c>
      <c r="J6850">
        <f t="shared" si="215"/>
        <v>-803.13</v>
      </c>
      <c r="K6850">
        <f t="shared" si="216"/>
        <v>-803.13</v>
      </c>
    </row>
    <row r="6851" spans="1:11">
      <c r="A6851" s="1">
        <f>Atask.AtsOp!A6369</f>
        <v>42489</v>
      </c>
      <c r="B6851" t="str">
        <f>Atask.AtsOp!E6369</f>
        <v>3025-0005</v>
      </c>
      <c r="C6851" t="str">
        <f>Atask.AtsOp!H6369</f>
        <v>Brendis "Alita", 0,5l 38%</v>
      </c>
      <c r="D6851" t="str">
        <f>Atask.AtsOp!N6369</f>
        <v>But.</v>
      </c>
      <c r="E6851" t="str">
        <f>Atask.AtsOp!I6369</f>
        <v>Pardavimo užsakymas</v>
      </c>
      <c r="F6851">
        <f>Atask.AtsOp!M6369</f>
        <v>-5309</v>
      </c>
      <c r="G6851">
        <f>VLOOKUP(B6851,Prekės!$A$2:$E$3000,3,FALSE)</f>
        <v>280</v>
      </c>
      <c r="H6851">
        <f>VLOOKUP(B6851,Prekės!$A$2:$E$3000,4,FALSE)</f>
        <v>0.5</v>
      </c>
      <c r="I6851">
        <f>VLOOKUP(B6851,Prekės!$A$2:$E$3000,5,FALSE)</f>
        <v>38</v>
      </c>
      <c r="J6851">
        <f t="shared" si="215"/>
        <v>-1008.71</v>
      </c>
      <c r="K6851">
        <f t="shared" si="216"/>
        <v>-1008.71</v>
      </c>
    </row>
    <row r="6852" spans="1:11">
      <c r="A6852" s="1">
        <f>Atask.AtsOp!A6370</f>
        <v>42489</v>
      </c>
      <c r="B6852" t="str">
        <f>Atask.AtsOp!E6370</f>
        <v>3025-0005</v>
      </c>
      <c r="C6852" t="str">
        <f>Atask.AtsOp!H6370</f>
        <v>Brendis "Alita", 0,5l 38%</v>
      </c>
      <c r="D6852" t="str">
        <f>Atask.AtsOp!N6370</f>
        <v>But.</v>
      </c>
      <c r="E6852" t="str">
        <f>Atask.AtsOp!I6370</f>
        <v>Pardavimo užsakymas</v>
      </c>
      <c r="F6852">
        <f>Atask.AtsOp!M6370</f>
        <v>5309</v>
      </c>
      <c r="G6852">
        <f>VLOOKUP(B6852,Prekės!$A$2:$E$3000,3,FALSE)</f>
        <v>280</v>
      </c>
      <c r="H6852">
        <f>VLOOKUP(B6852,Prekės!$A$2:$E$3000,4,FALSE)</f>
        <v>0.5</v>
      </c>
      <c r="I6852">
        <f>VLOOKUP(B6852,Prekės!$A$2:$E$3000,5,FALSE)</f>
        <v>38</v>
      </c>
      <c r="J6852">
        <f t="shared" si="215"/>
        <v>1008.71</v>
      </c>
      <c r="K6852">
        <f t="shared" si="216"/>
        <v>1008.71</v>
      </c>
    </row>
    <row r="6853" spans="1:11">
      <c r="A6853" s="1">
        <f>Atask.AtsOp!A6371</f>
        <v>42489</v>
      </c>
      <c r="B6853" t="str">
        <f>Atask.AtsOp!E6371</f>
        <v>3025-0005</v>
      </c>
      <c r="C6853" t="str">
        <f>Atask.AtsOp!H6371</f>
        <v>Brendis "Alita", 0,5l 38%</v>
      </c>
      <c r="D6853" t="str">
        <f>Atask.AtsOp!N6371</f>
        <v>But.</v>
      </c>
      <c r="E6853" t="str">
        <f>Atask.AtsOp!I6371</f>
        <v>Pardavimo užsakymas</v>
      </c>
      <c r="F6853">
        <f>Atask.AtsOp!M6371</f>
        <v>4227</v>
      </c>
      <c r="G6853">
        <f>VLOOKUP(B6853,Prekės!$A$2:$E$3000,3,FALSE)</f>
        <v>280</v>
      </c>
      <c r="H6853">
        <f>VLOOKUP(B6853,Prekės!$A$2:$E$3000,4,FALSE)</f>
        <v>0.5</v>
      </c>
      <c r="I6853">
        <f>VLOOKUP(B6853,Prekės!$A$2:$E$3000,5,FALSE)</f>
        <v>38</v>
      </c>
      <c r="J6853">
        <f t="shared" si="215"/>
        <v>803.13</v>
      </c>
      <c r="K6853">
        <f t="shared" si="216"/>
        <v>803.13</v>
      </c>
    </row>
    <row r="6854" spans="1:11">
      <c r="A6854" s="1">
        <f>Atask.AtsOp!A6372</f>
        <v>42490</v>
      </c>
      <c r="B6854" t="str">
        <f>Atask.AtsOp!E6372</f>
        <v>3025-0005</v>
      </c>
      <c r="C6854" t="str">
        <f>Atask.AtsOp!H6372</f>
        <v>Brendis "Alita", 0,5l 38%</v>
      </c>
      <c r="D6854" t="str">
        <f>Atask.AtsOp!N6372</f>
        <v>But.</v>
      </c>
      <c r="E6854" t="str">
        <f>Atask.AtsOp!I6372</f>
        <v>Perkelti</v>
      </c>
      <c r="F6854">
        <f>Atask.AtsOp!M6372</f>
        <v>-6</v>
      </c>
      <c r="G6854">
        <f>VLOOKUP(B6854,Prekės!$A$2:$E$3000,3,FALSE)</f>
        <v>280</v>
      </c>
      <c r="H6854">
        <f>VLOOKUP(B6854,Prekės!$A$2:$E$3000,4,FALSE)</f>
        <v>0.5</v>
      </c>
      <c r="I6854">
        <f>VLOOKUP(B6854,Prekės!$A$2:$E$3000,5,FALSE)</f>
        <v>38</v>
      </c>
      <c r="J6854">
        <f t="shared" si="215"/>
        <v>-1.1400000000000001</v>
      </c>
      <c r="K6854">
        <f t="shared" si="216"/>
        <v>-1.1400000000000001</v>
      </c>
    </row>
    <row r="6855" spans="1:11">
      <c r="A6855" s="1">
        <f>Atask.AtsOp!A6373</f>
        <v>42489</v>
      </c>
      <c r="B6855" t="str">
        <f>Atask.AtsOp!E6373</f>
        <v>3025-0005</v>
      </c>
      <c r="C6855" t="str">
        <f>Atask.AtsOp!H6373</f>
        <v>Brendis "Alita", 0,5l 38%</v>
      </c>
      <c r="D6855" t="str">
        <f>Atask.AtsOp!N6373</f>
        <v>But.</v>
      </c>
      <c r="E6855" t="str">
        <f>Atask.AtsOp!I6373</f>
        <v>Pardavimo užsakymas</v>
      </c>
      <c r="F6855">
        <f>Atask.AtsOp!M6373</f>
        <v>-15</v>
      </c>
      <c r="G6855">
        <f>VLOOKUP(B6855,Prekės!$A$2:$E$3000,3,FALSE)</f>
        <v>280</v>
      </c>
      <c r="H6855">
        <f>VLOOKUP(B6855,Prekės!$A$2:$E$3000,4,FALSE)</f>
        <v>0.5</v>
      </c>
      <c r="I6855">
        <f>VLOOKUP(B6855,Prekės!$A$2:$E$3000,5,FALSE)</f>
        <v>38</v>
      </c>
      <c r="J6855">
        <f t="shared" si="215"/>
        <v>-2.85</v>
      </c>
      <c r="K6855">
        <f t="shared" si="216"/>
        <v>-2.85</v>
      </c>
    </row>
    <row r="6856" spans="1:11">
      <c r="A6856" s="1">
        <f>Atask.AtsOp!A6374</f>
        <v>42488</v>
      </c>
      <c r="B6856" t="str">
        <f>Atask.AtsOp!E6374</f>
        <v>3025-0005</v>
      </c>
      <c r="C6856" t="str">
        <f>Atask.AtsOp!H6374</f>
        <v>Brendis "Alita", 0,5l 38%</v>
      </c>
      <c r="D6856" t="str">
        <f>Atask.AtsOp!N6374</f>
        <v>But.</v>
      </c>
      <c r="E6856" t="str">
        <f>Atask.AtsOp!I6374</f>
        <v>Pardavimo užsakymas</v>
      </c>
      <c r="F6856">
        <f>Atask.AtsOp!M6374</f>
        <v>-15</v>
      </c>
      <c r="G6856">
        <f>VLOOKUP(B6856,Prekės!$A$2:$E$3000,3,FALSE)</f>
        <v>280</v>
      </c>
      <c r="H6856">
        <f>VLOOKUP(B6856,Prekės!$A$2:$E$3000,4,FALSE)</f>
        <v>0.5</v>
      </c>
      <c r="I6856">
        <f>VLOOKUP(B6856,Prekės!$A$2:$E$3000,5,FALSE)</f>
        <v>38</v>
      </c>
      <c r="J6856">
        <f t="shared" si="215"/>
        <v>-2.85</v>
      </c>
      <c r="K6856">
        <f t="shared" si="216"/>
        <v>-2.85</v>
      </c>
    </row>
    <row r="6857" spans="1:11">
      <c r="A6857" s="1">
        <f>Atask.AtsOp!A6375</f>
        <v>42486</v>
      </c>
      <c r="B6857" t="str">
        <f>Atask.AtsOp!E6375</f>
        <v>3025-0005</v>
      </c>
      <c r="C6857" t="str">
        <f>Atask.AtsOp!H6375</f>
        <v>Brendis "Alita", 0,5l 38%</v>
      </c>
      <c r="D6857" t="str">
        <f>Atask.AtsOp!N6375</f>
        <v>But.</v>
      </c>
      <c r="E6857" t="str">
        <f>Atask.AtsOp!I6375</f>
        <v>Pardavimo užsakymas</v>
      </c>
      <c r="F6857">
        <f>Atask.AtsOp!M6375</f>
        <v>-15</v>
      </c>
      <c r="G6857">
        <f>VLOOKUP(B6857,Prekės!$A$2:$E$3000,3,FALSE)</f>
        <v>280</v>
      </c>
      <c r="H6857">
        <f>VLOOKUP(B6857,Prekės!$A$2:$E$3000,4,FALSE)</f>
        <v>0.5</v>
      </c>
      <c r="I6857">
        <f>VLOOKUP(B6857,Prekės!$A$2:$E$3000,5,FALSE)</f>
        <v>38</v>
      </c>
      <c r="J6857">
        <f t="shared" si="215"/>
        <v>-2.85</v>
      </c>
      <c r="K6857">
        <f t="shared" si="216"/>
        <v>-2.85</v>
      </c>
    </row>
    <row r="6858" spans="1:11">
      <c r="A6858" s="1">
        <f>Atask.AtsOp!A6376</f>
        <v>42487</v>
      </c>
      <c r="B6858" t="str">
        <f>Atask.AtsOp!E6376</f>
        <v>3025-0005</v>
      </c>
      <c r="C6858" t="str">
        <f>Atask.AtsOp!H6376</f>
        <v>Brendis "Alita", 0,5l 38%</v>
      </c>
      <c r="D6858" t="str">
        <f>Atask.AtsOp!N6376</f>
        <v>But.</v>
      </c>
      <c r="E6858" t="str">
        <f>Atask.AtsOp!I6376</f>
        <v>Pardavimo užsakymas</v>
      </c>
      <c r="F6858">
        <f>Atask.AtsOp!M6376</f>
        <v>-15</v>
      </c>
      <c r="G6858">
        <f>VLOOKUP(B6858,Prekės!$A$2:$E$3000,3,FALSE)</f>
        <v>280</v>
      </c>
      <c r="H6858">
        <f>VLOOKUP(B6858,Prekės!$A$2:$E$3000,4,FALSE)</f>
        <v>0.5</v>
      </c>
      <c r="I6858">
        <f>VLOOKUP(B6858,Prekės!$A$2:$E$3000,5,FALSE)</f>
        <v>38</v>
      </c>
      <c r="J6858">
        <f t="shared" si="215"/>
        <v>-2.85</v>
      </c>
      <c r="K6858">
        <f t="shared" si="216"/>
        <v>-2.85</v>
      </c>
    </row>
    <row r="6859" spans="1:11">
      <c r="A6859" s="1">
        <f>Atask.AtsOp!A6377</f>
        <v>42488</v>
      </c>
      <c r="B6859" t="str">
        <f>Atask.AtsOp!E6377</f>
        <v>3025-0005</v>
      </c>
      <c r="C6859" t="str">
        <f>Atask.AtsOp!H6377</f>
        <v>Brendis "Alita", 0,5l 38%</v>
      </c>
      <c r="D6859" t="str">
        <f>Atask.AtsOp!N6377</f>
        <v>But.</v>
      </c>
      <c r="E6859" t="str">
        <f>Atask.AtsOp!I6377</f>
        <v>Pardavimo užsakymas</v>
      </c>
      <c r="F6859">
        <f>Atask.AtsOp!M6377</f>
        <v>-8250</v>
      </c>
      <c r="G6859">
        <f>VLOOKUP(B6859,Prekės!$A$2:$E$3000,3,FALSE)</f>
        <v>280</v>
      </c>
      <c r="H6859">
        <f>VLOOKUP(B6859,Prekės!$A$2:$E$3000,4,FALSE)</f>
        <v>0.5</v>
      </c>
      <c r="I6859">
        <f>VLOOKUP(B6859,Prekės!$A$2:$E$3000,5,FALSE)</f>
        <v>38</v>
      </c>
      <c r="J6859">
        <f t="shared" si="215"/>
        <v>-1567.5</v>
      </c>
      <c r="K6859">
        <f t="shared" si="216"/>
        <v>-1567.5</v>
      </c>
    </row>
    <row r="6860" spans="1:11">
      <c r="A6860" s="1">
        <f>Atask.AtsOp!A6378</f>
        <v>42485</v>
      </c>
      <c r="B6860" t="str">
        <f>Atask.AtsOp!E6378</f>
        <v>3025-0005</v>
      </c>
      <c r="C6860" t="str">
        <f>Atask.AtsOp!H6378</f>
        <v>Brendis "Alita", 0,5l 38%</v>
      </c>
      <c r="D6860" t="str">
        <f>Atask.AtsOp!N6378</f>
        <v>But.</v>
      </c>
      <c r="E6860" t="str">
        <f>Atask.AtsOp!I6378</f>
        <v>Pardavimo užsakymas</v>
      </c>
      <c r="F6860">
        <f>Atask.AtsOp!M6378</f>
        <v>-30</v>
      </c>
      <c r="G6860">
        <f>VLOOKUP(B6860,Prekės!$A$2:$E$3000,3,FALSE)</f>
        <v>280</v>
      </c>
      <c r="H6860">
        <f>VLOOKUP(B6860,Prekės!$A$2:$E$3000,4,FALSE)</f>
        <v>0.5</v>
      </c>
      <c r="I6860">
        <f>VLOOKUP(B6860,Prekės!$A$2:$E$3000,5,FALSE)</f>
        <v>38</v>
      </c>
      <c r="J6860">
        <f t="shared" si="215"/>
        <v>-5.7</v>
      </c>
      <c r="K6860">
        <f t="shared" si="216"/>
        <v>-5.7</v>
      </c>
    </row>
    <row r="6861" spans="1:11">
      <c r="A6861" s="1">
        <f>Atask.AtsOp!A6379</f>
        <v>42481</v>
      </c>
      <c r="B6861" t="str">
        <f>Atask.AtsOp!E6379</f>
        <v>3025-0005</v>
      </c>
      <c r="C6861" t="str">
        <f>Atask.AtsOp!H6379</f>
        <v>Brendis "Alita", 0,5l 38%</v>
      </c>
      <c r="D6861" t="str">
        <f>Atask.AtsOp!N6379</f>
        <v>But.</v>
      </c>
      <c r="E6861" t="str">
        <f>Atask.AtsOp!I6379</f>
        <v>Pardavimo užsakymas</v>
      </c>
      <c r="F6861">
        <f>Atask.AtsOp!M6379</f>
        <v>-15</v>
      </c>
      <c r="G6861">
        <f>VLOOKUP(B6861,Prekės!$A$2:$E$3000,3,FALSE)</f>
        <v>280</v>
      </c>
      <c r="H6861">
        <f>VLOOKUP(B6861,Prekės!$A$2:$E$3000,4,FALSE)</f>
        <v>0.5</v>
      </c>
      <c r="I6861">
        <f>VLOOKUP(B6861,Prekės!$A$2:$E$3000,5,FALSE)</f>
        <v>38</v>
      </c>
      <c r="J6861">
        <f t="shared" si="215"/>
        <v>-2.85</v>
      </c>
      <c r="K6861">
        <f t="shared" si="216"/>
        <v>-2.85</v>
      </c>
    </row>
    <row r="6862" spans="1:11">
      <c r="A6862" s="1">
        <f>Atask.AtsOp!A6380</f>
        <v>42480</v>
      </c>
      <c r="B6862" t="str">
        <f>Atask.AtsOp!E6380</f>
        <v>3025-0005</v>
      </c>
      <c r="C6862" t="str">
        <f>Atask.AtsOp!H6380</f>
        <v>Brendis "Alita", 0,5l 38%</v>
      </c>
      <c r="D6862" t="str">
        <f>Atask.AtsOp!N6380</f>
        <v>But.</v>
      </c>
      <c r="E6862" t="str">
        <f>Atask.AtsOp!I6380</f>
        <v>Perkelti</v>
      </c>
      <c r="F6862">
        <f>Atask.AtsOp!M6380</f>
        <v>-2</v>
      </c>
      <c r="G6862">
        <f>VLOOKUP(B6862,Prekės!$A$2:$E$3000,3,FALSE)</f>
        <v>280</v>
      </c>
      <c r="H6862">
        <f>VLOOKUP(B6862,Prekės!$A$2:$E$3000,4,FALSE)</f>
        <v>0.5</v>
      </c>
      <c r="I6862">
        <f>VLOOKUP(B6862,Prekės!$A$2:$E$3000,5,FALSE)</f>
        <v>38</v>
      </c>
      <c r="J6862">
        <f t="shared" si="215"/>
        <v>-0.38</v>
      </c>
      <c r="K6862">
        <f t="shared" si="216"/>
        <v>-0.38</v>
      </c>
    </row>
    <row r="6863" spans="1:11">
      <c r="A6863" s="1">
        <f>Atask.AtsOp!A6381</f>
        <v>42480</v>
      </c>
      <c r="B6863" t="str">
        <f>Atask.AtsOp!E6381</f>
        <v>3025-0005</v>
      </c>
      <c r="C6863" t="str">
        <f>Atask.AtsOp!H6381</f>
        <v>Brendis "Alita", 0,5l 38%</v>
      </c>
      <c r="D6863" t="str">
        <f>Atask.AtsOp!N6381</f>
        <v>But.</v>
      </c>
      <c r="E6863" t="str">
        <f>Atask.AtsOp!I6381</f>
        <v>Perkelti</v>
      </c>
      <c r="F6863">
        <f>Atask.AtsOp!M6381</f>
        <v>8250</v>
      </c>
      <c r="G6863">
        <f>VLOOKUP(B6863,Prekės!$A$2:$E$3000,3,FALSE)</f>
        <v>280</v>
      </c>
      <c r="H6863">
        <f>VLOOKUP(B6863,Prekės!$A$2:$E$3000,4,FALSE)</f>
        <v>0.5</v>
      </c>
      <c r="I6863">
        <f>VLOOKUP(B6863,Prekės!$A$2:$E$3000,5,FALSE)</f>
        <v>38</v>
      </c>
      <c r="J6863">
        <f t="shared" si="215"/>
        <v>1567.5</v>
      </c>
      <c r="K6863">
        <f t="shared" si="216"/>
        <v>1567.5</v>
      </c>
    </row>
    <row r="6864" spans="1:11">
      <c r="A6864" s="1">
        <f>Atask.AtsOp!A6382</f>
        <v>42473</v>
      </c>
      <c r="B6864" t="str">
        <f>Atask.AtsOp!E6382</f>
        <v>3025-0005</v>
      </c>
      <c r="C6864" t="str">
        <f>Atask.AtsOp!H6382</f>
        <v>Brendis "Alita", 0,5l 38%</v>
      </c>
      <c r="D6864" t="str">
        <f>Atask.AtsOp!N6382</f>
        <v>But.</v>
      </c>
      <c r="E6864" t="str">
        <f>Atask.AtsOp!I6382</f>
        <v>Pardavimo užsakymas</v>
      </c>
      <c r="F6864">
        <f>Atask.AtsOp!M6382</f>
        <v>-495</v>
      </c>
      <c r="G6864">
        <f>VLOOKUP(B6864,Prekės!$A$2:$E$3000,3,FALSE)</f>
        <v>280</v>
      </c>
      <c r="H6864">
        <f>VLOOKUP(B6864,Prekės!$A$2:$E$3000,4,FALSE)</f>
        <v>0.5</v>
      </c>
      <c r="I6864">
        <f>VLOOKUP(B6864,Prekės!$A$2:$E$3000,5,FALSE)</f>
        <v>38</v>
      </c>
      <c r="J6864">
        <f t="shared" si="215"/>
        <v>-94.05</v>
      </c>
      <c r="K6864">
        <f t="shared" si="216"/>
        <v>-94.05</v>
      </c>
    </row>
    <row r="6865" spans="1:11">
      <c r="A6865" s="1">
        <f>Atask.AtsOp!A6383</f>
        <v>42473</v>
      </c>
      <c r="B6865" t="str">
        <f>Atask.AtsOp!E6383</f>
        <v>3025-0005</v>
      </c>
      <c r="C6865" t="str">
        <f>Atask.AtsOp!H6383</f>
        <v>Brendis "Alita", 0,5l 38%</v>
      </c>
      <c r="D6865" t="str">
        <f>Atask.AtsOp!N6383</f>
        <v>But.</v>
      </c>
      <c r="E6865" t="str">
        <f>Atask.AtsOp!I6383</f>
        <v>Pardavimo užsakymas</v>
      </c>
      <c r="F6865">
        <f>Atask.AtsOp!M6383</f>
        <v>-780</v>
      </c>
      <c r="G6865">
        <f>VLOOKUP(B6865,Prekės!$A$2:$E$3000,3,FALSE)</f>
        <v>280</v>
      </c>
      <c r="H6865">
        <f>VLOOKUP(B6865,Prekės!$A$2:$E$3000,4,FALSE)</f>
        <v>0.5</v>
      </c>
      <c r="I6865">
        <f>VLOOKUP(B6865,Prekės!$A$2:$E$3000,5,FALSE)</f>
        <v>38</v>
      </c>
      <c r="J6865">
        <f t="shared" si="215"/>
        <v>-148.19999999999999</v>
      </c>
      <c r="K6865">
        <f t="shared" si="216"/>
        <v>-148.19999999999999</v>
      </c>
    </row>
    <row r="6866" spans="1:11">
      <c r="A6866" s="1">
        <f>Atask.AtsOp!A6384</f>
        <v>42474</v>
      </c>
      <c r="B6866" t="str">
        <f>Atask.AtsOp!E6384</f>
        <v>3025-0005</v>
      </c>
      <c r="C6866" t="str">
        <f>Atask.AtsOp!H6384</f>
        <v>Brendis "Alita", 0,5l 38%</v>
      </c>
      <c r="D6866" t="str">
        <f>Atask.AtsOp!N6384</f>
        <v>But.</v>
      </c>
      <c r="E6866" t="str">
        <f>Atask.AtsOp!I6384</f>
        <v>Pardavimo užsakymas</v>
      </c>
      <c r="F6866">
        <f>Atask.AtsOp!M6384</f>
        <v>-825</v>
      </c>
      <c r="G6866">
        <f>VLOOKUP(B6866,Prekės!$A$2:$E$3000,3,FALSE)</f>
        <v>280</v>
      </c>
      <c r="H6866">
        <f>VLOOKUP(B6866,Prekės!$A$2:$E$3000,4,FALSE)</f>
        <v>0.5</v>
      </c>
      <c r="I6866">
        <f>VLOOKUP(B6866,Prekės!$A$2:$E$3000,5,FALSE)</f>
        <v>38</v>
      </c>
      <c r="J6866">
        <f t="shared" si="215"/>
        <v>-156.75</v>
      </c>
      <c r="K6866">
        <f t="shared" si="216"/>
        <v>-156.75</v>
      </c>
    </row>
    <row r="6867" spans="1:11">
      <c r="A6867" s="1">
        <f>Atask.AtsOp!A6385</f>
        <v>42474</v>
      </c>
      <c r="B6867" t="str">
        <f>Atask.AtsOp!E6385</f>
        <v>3025-0005</v>
      </c>
      <c r="C6867" t="str">
        <f>Atask.AtsOp!H6385</f>
        <v>Brendis "Alita", 0,5l 38%</v>
      </c>
      <c r="D6867" t="str">
        <f>Atask.AtsOp!N6385</f>
        <v>But.</v>
      </c>
      <c r="E6867" t="str">
        <f>Atask.AtsOp!I6385</f>
        <v>Pardavimo užsakymas</v>
      </c>
      <c r="F6867">
        <f>Atask.AtsOp!M6385</f>
        <v>-15</v>
      </c>
      <c r="G6867">
        <f>VLOOKUP(B6867,Prekės!$A$2:$E$3000,3,FALSE)</f>
        <v>280</v>
      </c>
      <c r="H6867">
        <f>VLOOKUP(B6867,Prekės!$A$2:$E$3000,4,FALSE)</f>
        <v>0.5</v>
      </c>
      <c r="I6867">
        <f>VLOOKUP(B6867,Prekės!$A$2:$E$3000,5,FALSE)</f>
        <v>38</v>
      </c>
      <c r="J6867">
        <f t="shared" si="215"/>
        <v>-2.85</v>
      </c>
      <c r="K6867">
        <f t="shared" si="216"/>
        <v>-2.85</v>
      </c>
    </row>
    <row r="6868" spans="1:11">
      <c r="A6868" s="1">
        <f>Atask.AtsOp!A6386</f>
        <v>42473</v>
      </c>
      <c r="B6868" t="str">
        <f>Atask.AtsOp!E6386</f>
        <v>3025-0005</v>
      </c>
      <c r="C6868" t="str">
        <f>Atask.AtsOp!H6386</f>
        <v>Brendis "Alita", 0,5l 38%</v>
      </c>
      <c r="D6868" t="str">
        <f>Atask.AtsOp!N6386</f>
        <v>But.</v>
      </c>
      <c r="E6868" t="str">
        <f>Atask.AtsOp!I6386</f>
        <v>Pardavimo užsakymas</v>
      </c>
      <c r="F6868">
        <f>Atask.AtsOp!M6386</f>
        <v>-45</v>
      </c>
      <c r="G6868">
        <f>VLOOKUP(B6868,Prekės!$A$2:$E$3000,3,FALSE)</f>
        <v>280</v>
      </c>
      <c r="H6868">
        <f>VLOOKUP(B6868,Prekės!$A$2:$E$3000,4,FALSE)</f>
        <v>0.5</v>
      </c>
      <c r="I6868">
        <f>VLOOKUP(B6868,Prekės!$A$2:$E$3000,5,FALSE)</f>
        <v>38</v>
      </c>
      <c r="J6868">
        <f t="shared" si="215"/>
        <v>-8.5500000000000007</v>
      </c>
      <c r="K6868">
        <f t="shared" si="216"/>
        <v>-8.5500000000000007</v>
      </c>
    </row>
    <row r="6869" spans="1:11">
      <c r="A6869" s="1">
        <f>Atask.AtsOp!A6387</f>
        <v>42467</v>
      </c>
      <c r="B6869" t="str">
        <f>Atask.AtsOp!E6387</f>
        <v>3025-0005</v>
      </c>
      <c r="C6869" t="str">
        <f>Atask.AtsOp!H6387</f>
        <v>Brendis "Alita", 0,5l 38%</v>
      </c>
      <c r="D6869" t="str">
        <f>Atask.AtsOp!N6387</f>
        <v>But.</v>
      </c>
      <c r="E6869" t="str">
        <f>Atask.AtsOp!I6387</f>
        <v>Pardavimo užsakymas</v>
      </c>
      <c r="F6869">
        <f>Atask.AtsOp!M6387</f>
        <v>-30</v>
      </c>
      <c r="G6869">
        <f>VLOOKUP(B6869,Prekės!$A$2:$E$3000,3,FALSE)</f>
        <v>280</v>
      </c>
      <c r="H6869">
        <f>VLOOKUP(B6869,Prekės!$A$2:$E$3000,4,FALSE)</f>
        <v>0.5</v>
      </c>
      <c r="I6869">
        <f>VLOOKUP(B6869,Prekės!$A$2:$E$3000,5,FALSE)</f>
        <v>38</v>
      </c>
      <c r="J6869">
        <f t="shared" si="215"/>
        <v>-5.7</v>
      </c>
      <c r="K6869">
        <f t="shared" si="216"/>
        <v>-5.7</v>
      </c>
    </row>
    <row r="6870" spans="1:11">
      <c r="A6870" s="1">
        <f>Atask.AtsOp!A6388</f>
        <v>42468</v>
      </c>
      <c r="B6870" t="str">
        <f>Atask.AtsOp!E6388</f>
        <v>3025-0005</v>
      </c>
      <c r="C6870" t="str">
        <f>Atask.AtsOp!H6388</f>
        <v>Brendis "Alita", 0,5l 38%</v>
      </c>
      <c r="D6870" t="str">
        <f>Atask.AtsOp!N6388</f>
        <v>But.</v>
      </c>
      <c r="E6870" t="str">
        <f>Atask.AtsOp!I6388</f>
        <v>Pardavimo užsakymas</v>
      </c>
      <c r="F6870">
        <f>Atask.AtsOp!M6388</f>
        <v>-765</v>
      </c>
      <c r="G6870">
        <f>VLOOKUP(B6870,Prekės!$A$2:$E$3000,3,FALSE)</f>
        <v>280</v>
      </c>
      <c r="H6870">
        <f>VLOOKUP(B6870,Prekės!$A$2:$E$3000,4,FALSE)</f>
        <v>0.5</v>
      </c>
      <c r="I6870">
        <f>VLOOKUP(B6870,Prekės!$A$2:$E$3000,5,FALSE)</f>
        <v>38</v>
      </c>
      <c r="J6870">
        <f t="shared" si="215"/>
        <v>-145.35</v>
      </c>
      <c r="K6870">
        <f t="shared" si="216"/>
        <v>-145.35</v>
      </c>
    </row>
    <row r="6871" spans="1:11">
      <c r="A6871" s="1">
        <f>Atask.AtsOp!A6389</f>
        <v>42475</v>
      </c>
      <c r="B6871" t="str">
        <f>Atask.AtsOp!E6389</f>
        <v>3025-0005</v>
      </c>
      <c r="C6871" t="str">
        <f>Atask.AtsOp!H6389</f>
        <v>Brendis "Alita", 0,5l 38%</v>
      </c>
      <c r="D6871" t="str">
        <f>Atask.AtsOp!N6389</f>
        <v>But.</v>
      </c>
      <c r="E6871" t="str">
        <f>Atask.AtsOp!I6389</f>
        <v>Perkelti</v>
      </c>
      <c r="F6871">
        <f>Atask.AtsOp!M6389</f>
        <v>-5</v>
      </c>
      <c r="G6871">
        <f>VLOOKUP(B6871,Prekės!$A$2:$E$3000,3,FALSE)</f>
        <v>280</v>
      </c>
      <c r="H6871">
        <f>VLOOKUP(B6871,Prekės!$A$2:$E$3000,4,FALSE)</f>
        <v>0.5</v>
      </c>
      <c r="I6871">
        <f>VLOOKUP(B6871,Prekės!$A$2:$E$3000,5,FALSE)</f>
        <v>38</v>
      </c>
      <c r="J6871">
        <f t="shared" si="215"/>
        <v>-0.95</v>
      </c>
      <c r="K6871">
        <f t="shared" si="216"/>
        <v>-0.95</v>
      </c>
    </row>
    <row r="6872" spans="1:11">
      <c r="A6872" s="1">
        <f>Atask.AtsOp!A6390</f>
        <v>42472</v>
      </c>
      <c r="B6872" t="str">
        <f>Atask.AtsOp!E6390</f>
        <v>3025-0005</v>
      </c>
      <c r="C6872" t="str">
        <f>Atask.AtsOp!H6390</f>
        <v>Brendis "Alita", 0,5l 38%</v>
      </c>
      <c r="D6872" t="str">
        <f>Atask.AtsOp!N6390</f>
        <v>But.</v>
      </c>
      <c r="E6872" t="str">
        <f>Atask.AtsOp!I6390</f>
        <v>Pardavimo užsakymas</v>
      </c>
      <c r="F6872">
        <f>Atask.AtsOp!M6390</f>
        <v>-825</v>
      </c>
      <c r="G6872">
        <f>VLOOKUP(B6872,Prekės!$A$2:$E$3000,3,FALSE)</f>
        <v>280</v>
      </c>
      <c r="H6872">
        <f>VLOOKUP(B6872,Prekės!$A$2:$E$3000,4,FALSE)</f>
        <v>0.5</v>
      </c>
      <c r="I6872">
        <f>VLOOKUP(B6872,Prekės!$A$2:$E$3000,5,FALSE)</f>
        <v>38</v>
      </c>
      <c r="J6872">
        <f t="shared" si="215"/>
        <v>-156.75</v>
      </c>
      <c r="K6872">
        <f t="shared" si="216"/>
        <v>-156.75</v>
      </c>
    </row>
    <row r="6873" spans="1:11">
      <c r="A6873" s="1">
        <f>Atask.AtsOp!A6391</f>
        <v>42475</v>
      </c>
      <c r="B6873" t="str">
        <f>Atask.AtsOp!E6391</f>
        <v>3025-0005</v>
      </c>
      <c r="C6873" t="str">
        <f>Atask.AtsOp!H6391</f>
        <v>Brendis "Alita", 0,5l 38%</v>
      </c>
      <c r="D6873" t="str">
        <f>Atask.AtsOp!N6391</f>
        <v>But.</v>
      </c>
      <c r="E6873" t="str">
        <f>Atask.AtsOp!I6391</f>
        <v>Perkelti</v>
      </c>
      <c r="F6873">
        <f>Atask.AtsOp!M6391</f>
        <v>27468</v>
      </c>
      <c r="G6873">
        <f>VLOOKUP(B6873,Prekės!$A$2:$E$3000,3,FALSE)</f>
        <v>280</v>
      </c>
      <c r="H6873">
        <f>VLOOKUP(B6873,Prekės!$A$2:$E$3000,4,FALSE)</f>
        <v>0.5</v>
      </c>
      <c r="I6873">
        <f>VLOOKUP(B6873,Prekės!$A$2:$E$3000,5,FALSE)</f>
        <v>38</v>
      </c>
      <c r="J6873">
        <f t="shared" si="215"/>
        <v>5218.92</v>
      </c>
      <c r="K6873">
        <f t="shared" si="216"/>
        <v>5218.92</v>
      </c>
    </row>
    <row r="6874" spans="1:11">
      <c r="A6874" s="1">
        <f>Atask.AtsOp!A6392</f>
        <v>42474</v>
      </c>
      <c r="B6874" t="str">
        <f>Atask.AtsOp!E6392</f>
        <v>3025-0005</v>
      </c>
      <c r="C6874" t="str">
        <f>Atask.AtsOp!H6392</f>
        <v>Brendis "Alita", 0,5l 38%</v>
      </c>
      <c r="D6874" t="str">
        <f>Atask.AtsOp!N6392</f>
        <v>But.</v>
      </c>
      <c r="E6874" t="str">
        <f>Atask.AtsOp!I6392</f>
        <v>Pardavimo užsakymas</v>
      </c>
      <c r="F6874">
        <f>Atask.AtsOp!M6392</f>
        <v>-30</v>
      </c>
      <c r="G6874">
        <f>VLOOKUP(B6874,Prekės!$A$2:$E$3000,3,FALSE)</f>
        <v>280</v>
      </c>
      <c r="H6874">
        <f>VLOOKUP(B6874,Prekės!$A$2:$E$3000,4,FALSE)</f>
        <v>0.5</v>
      </c>
      <c r="I6874">
        <f>VLOOKUP(B6874,Prekės!$A$2:$E$3000,5,FALSE)</f>
        <v>38</v>
      </c>
      <c r="J6874">
        <f t="shared" si="215"/>
        <v>-5.7</v>
      </c>
      <c r="K6874">
        <f t="shared" si="216"/>
        <v>-5.7</v>
      </c>
    </row>
    <row r="6875" spans="1:11">
      <c r="A6875" s="1">
        <f>Atask.AtsOp!A6393</f>
        <v>42475</v>
      </c>
      <c r="B6875" t="str">
        <f>Atask.AtsOp!E6393</f>
        <v>3025-0005</v>
      </c>
      <c r="C6875" t="str">
        <f>Atask.AtsOp!H6393</f>
        <v>Brendis "Alita", 0,5l 38%</v>
      </c>
      <c r="D6875" t="str">
        <f>Atask.AtsOp!N6393</f>
        <v>But.</v>
      </c>
      <c r="E6875" t="str">
        <f>Atask.AtsOp!I6393</f>
        <v>Pardavimo užsakymas</v>
      </c>
      <c r="F6875">
        <f>Atask.AtsOp!M6393</f>
        <v>-105</v>
      </c>
      <c r="G6875">
        <f>VLOOKUP(B6875,Prekės!$A$2:$E$3000,3,FALSE)</f>
        <v>280</v>
      </c>
      <c r="H6875">
        <f>VLOOKUP(B6875,Prekės!$A$2:$E$3000,4,FALSE)</f>
        <v>0.5</v>
      </c>
      <c r="I6875">
        <f>VLOOKUP(B6875,Prekės!$A$2:$E$3000,5,FALSE)</f>
        <v>38</v>
      </c>
      <c r="J6875">
        <f t="shared" si="215"/>
        <v>-19.95</v>
      </c>
      <c r="K6875">
        <f t="shared" si="216"/>
        <v>-19.95</v>
      </c>
    </row>
    <row r="6876" spans="1:11">
      <c r="A6876" s="1">
        <f>Atask.AtsOp!A6394</f>
        <v>42475</v>
      </c>
      <c r="B6876" t="str">
        <f>Atask.AtsOp!E6394</f>
        <v>3025-0005</v>
      </c>
      <c r="C6876" t="str">
        <f>Atask.AtsOp!H6394</f>
        <v>Brendis "Alita", 0,5l 38%</v>
      </c>
      <c r="D6876" t="str">
        <f>Atask.AtsOp!N6394</f>
        <v>But.</v>
      </c>
      <c r="E6876" t="str">
        <f>Atask.AtsOp!I6394</f>
        <v>Pardavimo užsakymas</v>
      </c>
      <c r="F6876">
        <f>Atask.AtsOp!M6394</f>
        <v>-150</v>
      </c>
      <c r="G6876">
        <f>VLOOKUP(B6876,Prekės!$A$2:$E$3000,3,FALSE)</f>
        <v>280</v>
      </c>
      <c r="H6876">
        <f>VLOOKUP(B6876,Prekės!$A$2:$E$3000,4,FALSE)</f>
        <v>0.5</v>
      </c>
      <c r="I6876">
        <f>VLOOKUP(B6876,Prekės!$A$2:$E$3000,5,FALSE)</f>
        <v>38</v>
      </c>
      <c r="J6876">
        <f t="shared" si="215"/>
        <v>-28.5</v>
      </c>
      <c r="K6876">
        <f t="shared" si="216"/>
        <v>-28.5</v>
      </c>
    </row>
    <row r="6877" spans="1:11">
      <c r="A6877" s="1">
        <f>Atask.AtsOp!A6395</f>
        <v>42478</v>
      </c>
      <c r="B6877" t="str">
        <f>Atask.AtsOp!E6395</f>
        <v>3025-0005</v>
      </c>
      <c r="C6877" t="str">
        <f>Atask.AtsOp!H6395</f>
        <v>Brendis "Alita", 0,5l 38%</v>
      </c>
      <c r="D6877" t="str">
        <f>Atask.AtsOp!N6395</f>
        <v>But.</v>
      </c>
      <c r="E6877" t="str">
        <f>Atask.AtsOp!I6395</f>
        <v>Pardavimo užsakymas</v>
      </c>
      <c r="F6877">
        <f>Atask.AtsOp!M6395</f>
        <v>-30</v>
      </c>
      <c r="G6877">
        <f>VLOOKUP(B6877,Prekės!$A$2:$E$3000,3,FALSE)</f>
        <v>280</v>
      </c>
      <c r="H6877">
        <f>VLOOKUP(B6877,Prekės!$A$2:$E$3000,4,FALSE)</f>
        <v>0.5</v>
      </c>
      <c r="I6877">
        <f>VLOOKUP(B6877,Prekės!$A$2:$E$3000,5,FALSE)</f>
        <v>38</v>
      </c>
      <c r="J6877">
        <f t="shared" si="215"/>
        <v>-5.7</v>
      </c>
      <c r="K6877">
        <f t="shared" si="216"/>
        <v>-5.7</v>
      </c>
    </row>
    <row r="6878" spans="1:11">
      <c r="A6878" s="1">
        <f>Atask.AtsOp!A6396</f>
        <v>42478</v>
      </c>
      <c r="B6878" t="str">
        <f>Atask.AtsOp!E6396</f>
        <v>3025-0005</v>
      </c>
      <c r="C6878" t="str">
        <f>Atask.AtsOp!H6396</f>
        <v>Brendis "Alita", 0,5l 38%</v>
      </c>
      <c r="D6878" t="str">
        <f>Atask.AtsOp!N6396</f>
        <v>But.</v>
      </c>
      <c r="E6878" t="str">
        <f>Atask.AtsOp!I6396</f>
        <v>Pardavimo užsakymas</v>
      </c>
      <c r="F6878">
        <f>Atask.AtsOp!M6396</f>
        <v>-3300</v>
      </c>
      <c r="G6878">
        <f>VLOOKUP(B6878,Prekės!$A$2:$E$3000,3,FALSE)</f>
        <v>280</v>
      </c>
      <c r="H6878">
        <f>VLOOKUP(B6878,Prekės!$A$2:$E$3000,4,FALSE)</f>
        <v>0.5</v>
      </c>
      <c r="I6878">
        <f>VLOOKUP(B6878,Prekės!$A$2:$E$3000,5,FALSE)</f>
        <v>38</v>
      </c>
      <c r="J6878">
        <f t="shared" si="215"/>
        <v>-627</v>
      </c>
      <c r="K6878">
        <f t="shared" si="216"/>
        <v>-627</v>
      </c>
    </row>
    <row r="6879" spans="1:11">
      <c r="A6879" s="1">
        <f>Atask.AtsOp!A6397</f>
        <v>42479</v>
      </c>
      <c r="B6879" t="str">
        <f>Atask.AtsOp!E6397</f>
        <v>3025-0005</v>
      </c>
      <c r="C6879" t="str">
        <f>Atask.AtsOp!H6397</f>
        <v>Brendis "Alita", 0,5l 38%</v>
      </c>
      <c r="D6879" t="str">
        <f>Atask.AtsOp!N6397</f>
        <v>But.</v>
      </c>
      <c r="E6879" t="str">
        <f>Atask.AtsOp!I6397</f>
        <v>Pardavimo užsakymas</v>
      </c>
      <c r="F6879">
        <f>Atask.AtsOp!M6397</f>
        <v>-4950</v>
      </c>
      <c r="G6879">
        <f>VLOOKUP(B6879,Prekės!$A$2:$E$3000,3,FALSE)</f>
        <v>280</v>
      </c>
      <c r="H6879">
        <f>VLOOKUP(B6879,Prekės!$A$2:$E$3000,4,FALSE)</f>
        <v>0.5</v>
      </c>
      <c r="I6879">
        <f>VLOOKUP(B6879,Prekės!$A$2:$E$3000,5,FALSE)</f>
        <v>38</v>
      </c>
      <c r="J6879">
        <f t="shared" si="215"/>
        <v>-940.5</v>
      </c>
      <c r="K6879">
        <f t="shared" si="216"/>
        <v>-940.5</v>
      </c>
    </row>
    <row r="6880" spans="1:11">
      <c r="A6880" s="1">
        <f>Atask.AtsOp!A6398</f>
        <v>42481</v>
      </c>
      <c r="B6880" t="str">
        <f>Atask.AtsOp!E6398</f>
        <v>3025-0005</v>
      </c>
      <c r="C6880" t="str">
        <f>Atask.AtsOp!H6398</f>
        <v>Brendis "Alita", 0,5l 38%</v>
      </c>
      <c r="D6880" t="str">
        <f>Atask.AtsOp!N6398</f>
        <v>But.</v>
      </c>
      <c r="E6880" t="str">
        <f>Atask.AtsOp!I6398</f>
        <v>Pardavimo užsakymas</v>
      </c>
      <c r="F6880">
        <f>Atask.AtsOp!M6398</f>
        <v>-1650</v>
      </c>
      <c r="G6880">
        <f>VLOOKUP(B6880,Prekės!$A$2:$E$3000,3,FALSE)</f>
        <v>280</v>
      </c>
      <c r="H6880">
        <f>VLOOKUP(B6880,Prekės!$A$2:$E$3000,4,FALSE)</f>
        <v>0.5</v>
      </c>
      <c r="I6880">
        <f>VLOOKUP(B6880,Prekės!$A$2:$E$3000,5,FALSE)</f>
        <v>38</v>
      </c>
      <c r="J6880">
        <f t="shared" si="215"/>
        <v>-313.5</v>
      </c>
      <c r="K6880">
        <f t="shared" si="216"/>
        <v>-313.5</v>
      </c>
    </row>
    <row r="6881" spans="1:11">
      <c r="A6881" s="1">
        <f>Atask.AtsOp!A6399</f>
        <v>42480</v>
      </c>
      <c r="B6881" t="str">
        <f>Atask.AtsOp!E6399</f>
        <v>3025-0005</v>
      </c>
      <c r="C6881" t="str">
        <f>Atask.AtsOp!H6399</f>
        <v>Brendis "Alita", 0,5l 38%</v>
      </c>
      <c r="D6881" t="str">
        <f>Atask.AtsOp!N6399</f>
        <v>But.</v>
      </c>
      <c r="E6881" t="str">
        <f>Atask.AtsOp!I6399</f>
        <v>Pardavimo užsakymas</v>
      </c>
      <c r="F6881">
        <f>Atask.AtsOp!M6399</f>
        <v>-45</v>
      </c>
      <c r="G6881">
        <f>VLOOKUP(B6881,Prekės!$A$2:$E$3000,3,FALSE)</f>
        <v>280</v>
      </c>
      <c r="H6881">
        <f>VLOOKUP(B6881,Prekės!$A$2:$E$3000,4,FALSE)</f>
        <v>0.5</v>
      </c>
      <c r="I6881">
        <f>VLOOKUP(B6881,Prekės!$A$2:$E$3000,5,FALSE)</f>
        <v>38</v>
      </c>
      <c r="J6881">
        <f t="shared" si="215"/>
        <v>-8.5500000000000007</v>
      </c>
      <c r="K6881">
        <f t="shared" si="216"/>
        <v>-8.5500000000000007</v>
      </c>
    </row>
    <row r="6882" spans="1:11">
      <c r="A6882" s="1">
        <f>Atask.AtsOp!A6400</f>
        <v>42466</v>
      </c>
      <c r="B6882" t="str">
        <f>Atask.AtsOp!E6400</f>
        <v>3025-0005</v>
      </c>
      <c r="C6882" t="str">
        <f>Atask.AtsOp!H6400</f>
        <v>Brendis "Alita", 0,5l 38%</v>
      </c>
      <c r="D6882" t="str">
        <f>Atask.AtsOp!N6400</f>
        <v>But.</v>
      </c>
      <c r="E6882" t="str">
        <f>Atask.AtsOp!I6400</f>
        <v>Pardavimo užsakymas</v>
      </c>
      <c r="F6882">
        <f>Atask.AtsOp!M6400</f>
        <v>-15</v>
      </c>
      <c r="G6882">
        <f>VLOOKUP(B6882,Prekės!$A$2:$E$3000,3,FALSE)</f>
        <v>280</v>
      </c>
      <c r="H6882">
        <f>VLOOKUP(B6882,Prekės!$A$2:$E$3000,4,FALSE)</f>
        <v>0.5</v>
      </c>
      <c r="I6882">
        <f>VLOOKUP(B6882,Prekės!$A$2:$E$3000,5,FALSE)</f>
        <v>38</v>
      </c>
      <c r="J6882">
        <f t="shared" ref="J6882:J6945" si="217">IF(G6882=110,F6882*H6882*I6882,IF(G6882&lt;280,F6882*H6882,F6882*H6882*(I6882/100)))</f>
        <v>-2.85</v>
      </c>
      <c r="K6882">
        <f t="shared" ref="K6882:K6945" si="218">IF(EXACT(D6882,"But."),J6882,F6882)</f>
        <v>-2.85</v>
      </c>
    </row>
    <row r="6883" spans="1:11">
      <c r="A6883" s="1">
        <f>Atask.AtsOp!A6401</f>
        <v>42464</v>
      </c>
      <c r="B6883" t="str">
        <f>Atask.AtsOp!E6401</f>
        <v>3025-0005</v>
      </c>
      <c r="C6883" t="str">
        <f>Atask.AtsOp!H6401</f>
        <v>Brendis "Alita", 0,5l 38%</v>
      </c>
      <c r="D6883" t="str">
        <f>Atask.AtsOp!N6401</f>
        <v>But.</v>
      </c>
      <c r="E6883" t="str">
        <f>Atask.AtsOp!I6401</f>
        <v>Pardavimo užsakymas</v>
      </c>
      <c r="F6883">
        <f>Atask.AtsOp!M6401</f>
        <v>-15</v>
      </c>
      <c r="G6883">
        <f>VLOOKUP(B6883,Prekės!$A$2:$E$3000,3,FALSE)</f>
        <v>280</v>
      </c>
      <c r="H6883">
        <f>VLOOKUP(B6883,Prekės!$A$2:$E$3000,4,FALSE)</f>
        <v>0.5</v>
      </c>
      <c r="I6883">
        <f>VLOOKUP(B6883,Prekės!$A$2:$E$3000,5,FALSE)</f>
        <v>38</v>
      </c>
      <c r="J6883">
        <f t="shared" si="217"/>
        <v>-2.85</v>
      </c>
      <c r="K6883">
        <f t="shared" si="218"/>
        <v>-2.85</v>
      </c>
    </row>
    <row r="6884" spans="1:11">
      <c r="A6884" s="1">
        <f>Atask.AtsOp!A6402</f>
        <v>42464</v>
      </c>
      <c r="B6884" t="str">
        <f>Atask.AtsOp!E6402</f>
        <v>3025-0005</v>
      </c>
      <c r="C6884" t="str">
        <f>Atask.AtsOp!H6402</f>
        <v>Brendis "Alita", 0,5l 38%</v>
      </c>
      <c r="D6884" t="str">
        <f>Atask.AtsOp!N6402</f>
        <v>But.</v>
      </c>
      <c r="E6884" t="str">
        <f>Atask.AtsOp!I6402</f>
        <v>Pardavimo užsakymas</v>
      </c>
      <c r="F6884">
        <f>Atask.AtsOp!M6402</f>
        <v>-825</v>
      </c>
      <c r="G6884">
        <f>VLOOKUP(B6884,Prekės!$A$2:$E$3000,3,FALSE)</f>
        <v>280</v>
      </c>
      <c r="H6884">
        <f>VLOOKUP(B6884,Prekės!$A$2:$E$3000,4,FALSE)</f>
        <v>0.5</v>
      </c>
      <c r="I6884">
        <f>VLOOKUP(B6884,Prekės!$A$2:$E$3000,5,FALSE)</f>
        <v>38</v>
      </c>
      <c r="J6884">
        <f t="shared" si="217"/>
        <v>-156.75</v>
      </c>
      <c r="K6884">
        <f t="shared" si="218"/>
        <v>-156.75</v>
      </c>
    </row>
    <row r="6885" spans="1:11">
      <c r="A6885" s="1">
        <f>Atask.AtsOp!A6403</f>
        <v>42465</v>
      </c>
      <c r="B6885" t="str">
        <f>Atask.AtsOp!E6403</f>
        <v>3025-0005</v>
      </c>
      <c r="C6885" t="str">
        <f>Atask.AtsOp!H6403</f>
        <v>Brendis "Alita", 0,5l 38%</v>
      </c>
      <c r="D6885" t="str">
        <f>Atask.AtsOp!N6403</f>
        <v>But.</v>
      </c>
      <c r="E6885" t="str">
        <f>Atask.AtsOp!I6403</f>
        <v>Pardavimo užsakymas</v>
      </c>
      <c r="F6885">
        <f>Atask.AtsOp!M6403</f>
        <v>-30</v>
      </c>
      <c r="G6885">
        <f>VLOOKUP(B6885,Prekės!$A$2:$E$3000,3,FALSE)</f>
        <v>280</v>
      </c>
      <c r="H6885">
        <f>VLOOKUP(B6885,Prekės!$A$2:$E$3000,4,FALSE)</f>
        <v>0.5</v>
      </c>
      <c r="I6885">
        <f>VLOOKUP(B6885,Prekės!$A$2:$E$3000,5,FALSE)</f>
        <v>38</v>
      </c>
      <c r="J6885">
        <f t="shared" si="217"/>
        <v>-5.7</v>
      </c>
      <c r="K6885">
        <f t="shared" si="218"/>
        <v>-5.7</v>
      </c>
    </row>
    <row r="6886" spans="1:11">
      <c r="A6886" s="1">
        <f>Atask.AtsOp!A6404</f>
        <v>42466</v>
      </c>
      <c r="B6886" t="str">
        <f>Atask.AtsOp!E6404</f>
        <v>3025-0005</v>
      </c>
      <c r="C6886" t="str">
        <f>Atask.AtsOp!H6404</f>
        <v>Brendis "Alita", 0,5l 38%</v>
      </c>
      <c r="D6886" t="str">
        <f>Atask.AtsOp!N6404</f>
        <v>But.</v>
      </c>
      <c r="E6886" t="str">
        <f>Atask.AtsOp!I6404</f>
        <v>Pardavimo užsakymas</v>
      </c>
      <c r="F6886">
        <f>Atask.AtsOp!M6404</f>
        <v>-135</v>
      </c>
      <c r="G6886">
        <f>VLOOKUP(B6886,Prekės!$A$2:$E$3000,3,FALSE)</f>
        <v>280</v>
      </c>
      <c r="H6886">
        <f>VLOOKUP(B6886,Prekės!$A$2:$E$3000,4,FALSE)</f>
        <v>0.5</v>
      </c>
      <c r="I6886">
        <f>VLOOKUP(B6886,Prekės!$A$2:$E$3000,5,FALSE)</f>
        <v>38</v>
      </c>
      <c r="J6886">
        <f t="shared" si="217"/>
        <v>-25.65</v>
      </c>
      <c r="K6886">
        <f t="shared" si="218"/>
        <v>-25.65</v>
      </c>
    </row>
    <row r="6887" spans="1:11">
      <c r="A6887" s="1">
        <f>Atask.AtsOp!A6405</f>
        <v>42464</v>
      </c>
      <c r="B6887" t="str">
        <f>Atask.AtsOp!E6405</f>
        <v>3025-0005</v>
      </c>
      <c r="C6887" t="str">
        <f>Atask.AtsOp!H6405</f>
        <v>Brendis "Alita", 0,5l 38%</v>
      </c>
      <c r="D6887" t="str">
        <f>Atask.AtsOp!N6405</f>
        <v>But.</v>
      </c>
      <c r="E6887" t="str">
        <f>Atask.AtsOp!I6405</f>
        <v>Pardavimo užsakymas</v>
      </c>
      <c r="F6887">
        <f>Atask.AtsOp!M6405</f>
        <v>-390</v>
      </c>
      <c r="G6887">
        <f>VLOOKUP(B6887,Prekės!$A$2:$E$3000,3,FALSE)</f>
        <v>280</v>
      </c>
      <c r="H6887">
        <f>VLOOKUP(B6887,Prekės!$A$2:$E$3000,4,FALSE)</f>
        <v>0.5</v>
      </c>
      <c r="I6887">
        <f>VLOOKUP(B6887,Prekės!$A$2:$E$3000,5,FALSE)</f>
        <v>38</v>
      </c>
      <c r="J6887">
        <f t="shared" si="217"/>
        <v>-74.099999999999994</v>
      </c>
      <c r="K6887">
        <f t="shared" si="218"/>
        <v>-74.099999999999994</v>
      </c>
    </row>
    <row r="6888" spans="1:11">
      <c r="A6888" s="1">
        <f>Atask.AtsOp!A6406</f>
        <v>42461</v>
      </c>
      <c r="B6888" t="str">
        <f>Atask.AtsOp!E6406</f>
        <v>3025-0005</v>
      </c>
      <c r="C6888" t="str">
        <f>Atask.AtsOp!H6406</f>
        <v>Brendis "Alita", 0,5l 38%</v>
      </c>
      <c r="D6888" t="str">
        <f>Atask.AtsOp!N6406</f>
        <v>But.</v>
      </c>
      <c r="E6888" t="str">
        <f>Atask.AtsOp!I6406</f>
        <v>Pardavimo užsakymas</v>
      </c>
      <c r="F6888">
        <f>Atask.AtsOp!M6406</f>
        <v>-150</v>
      </c>
      <c r="G6888">
        <f>VLOOKUP(B6888,Prekės!$A$2:$E$3000,3,FALSE)</f>
        <v>280</v>
      </c>
      <c r="H6888">
        <f>VLOOKUP(B6888,Prekės!$A$2:$E$3000,4,FALSE)</f>
        <v>0.5</v>
      </c>
      <c r="I6888">
        <f>VLOOKUP(B6888,Prekės!$A$2:$E$3000,5,FALSE)</f>
        <v>38</v>
      </c>
      <c r="J6888">
        <f t="shared" si="217"/>
        <v>-28.5</v>
      </c>
      <c r="K6888">
        <f t="shared" si="218"/>
        <v>-28.5</v>
      </c>
    </row>
    <row r="6889" spans="1:11">
      <c r="A6889" s="1">
        <f>Atask.AtsOp!A6407</f>
        <v>42475</v>
      </c>
      <c r="B6889" t="str">
        <f>Atask.AtsOp!E6407</f>
        <v>3025-0005</v>
      </c>
      <c r="C6889" t="str">
        <f>Atask.AtsOp!H6407</f>
        <v>Brendis "Alita", 0,5l 38%</v>
      </c>
      <c r="D6889" t="str">
        <f>Atask.AtsOp!N6407</f>
        <v>But.</v>
      </c>
      <c r="E6889" t="str">
        <f>Atask.AtsOp!I6407</f>
        <v>Perkelti</v>
      </c>
      <c r="F6889">
        <f>Atask.AtsOp!M6407</f>
        <v>-27468</v>
      </c>
      <c r="G6889">
        <f>VLOOKUP(B6889,Prekės!$A$2:$E$3000,3,FALSE)</f>
        <v>280</v>
      </c>
      <c r="H6889">
        <f>VLOOKUP(B6889,Prekės!$A$2:$E$3000,4,FALSE)</f>
        <v>0.5</v>
      </c>
      <c r="I6889">
        <f>VLOOKUP(B6889,Prekės!$A$2:$E$3000,5,FALSE)</f>
        <v>38</v>
      </c>
      <c r="J6889">
        <f t="shared" si="217"/>
        <v>-5218.92</v>
      </c>
      <c r="K6889">
        <f t="shared" si="218"/>
        <v>-5218.92</v>
      </c>
    </row>
    <row r="6890" spans="1:11">
      <c r="A6890" s="1">
        <f>Atask.AtsOp!A6408</f>
        <v>42474</v>
      </c>
      <c r="B6890" t="str">
        <f>Atask.AtsOp!E6408</f>
        <v>3025-0005</v>
      </c>
      <c r="C6890" t="str">
        <f>Atask.AtsOp!H6408</f>
        <v>Brendis "Alita", 0,5l 38%</v>
      </c>
      <c r="D6890" t="str">
        <f>Atask.AtsOp!N6408</f>
        <v>But.</v>
      </c>
      <c r="E6890" t="str">
        <f>Atask.AtsOp!I6408</f>
        <v>Gamyba</v>
      </c>
      <c r="F6890">
        <f>Atask.AtsOp!M6408</f>
        <v>35725</v>
      </c>
      <c r="G6890">
        <f>VLOOKUP(B6890,Prekės!$A$2:$E$3000,3,FALSE)</f>
        <v>280</v>
      </c>
      <c r="H6890">
        <f>VLOOKUP(B6890,Prekės!$A$2:$E$3000,4,FALSE)</f>
        <v>0.5</v>
      </c>
      <c r="I6890">
        <f>VLOOKUP(B6890,Prekės!$A$2:$E$3000,5,FALSE)</f>
        <v>38</v>
      </c>
      <c r="J6890">
        <f t="shared" si="217"/>
        <v>6787.75</v>
      </c>
      <c r="K6890">
        <f t="shared" si="218"/>
        <v>6787.75</v>
      </c>
    </row>
    <row r="6891" spans="1:11">
      <c r="A6891" s="1">
        <f>Atask.AtsOp!A6409</f>
        <v>42474</v>
      </c>
      <c r="B6891" t="str">
        <f>Atask.AtsOp!E6409</f>
        <v>3025-0005</v>
      </c>
      <c r="C6891" t="str">
        <f>Atask.AtsOp!H6409</f>
        <v>Brendis "Alita", 0,5l 38%</v>
      </c>
      <c r="D6891" t="str">
        <f>Atask.AtsOp!N6409</f>
        <v>But.</v>
      </c>
      <c r="E6891" t="str">
        <f>Atask.AtsOp!I6409</f>
        <v>Perkelti</v>
      </c>
      <c r="F6891">
        <f>Atask.AtsOp!M6409</f>
        <v>-7</v>
      </c>
      <c r="G6891">
        <f>VLOOKUP(B6891,Prekės!$A$2:$E$3000,3,FALSE)</f>
        <v>280</v>
      </c>
      <c r="H6891">
        <f>VLOOKUP(B6891,Prekės!$A$2:$E$3000,4,FALSE)</f>
        <v>0.5</v>
      </c>
      <c r="I6891">
        <f>VLOOKUP(B6891,Prekės!$A$2:$E$3000,5,FALSE)</f>
        <v>38</v>
      </c>
      <c r="J6891">
        <f t="shared" si="217"/>
        <v>-1.33</v>
      </c>
      <c r="K6891">
        <f t="shared" si="218"/>
        <v>-1.33</v>
      </c>
    </row>
    <row r="6892" spans="1:11">
      <c r="A6892" s="1">
        <f>Atask.AtsOp!A6410</f>
        <v>42480</v>
      </c>
      <c r="B6892" t="str">
        <f>Atask.AtsOp!E6410</f>
        <v>3025-0005</v>
      </c>
      <c r="C6892" t="str">
        <f>Atask.AtsOp!H6410</f>
        <v>Brendis "Alita", 0,5l 38%</v>
      </c>
      <c r="D6892" t="str">
        <f>Atask.AtsOp!N6410</f>
        <v>But.</v>
      </c>
      <c r="E6892" t="str">
        <f>Atask.AtsOp!I6410</f>
        <v>Perkelti</v>
      </c>
      <c r="F6892">
        <f>Atask.AtsOp!M6410</f>
        <v>-8250</v>
      </c>
      <c r="G6892">
        <f>VLOOKUP(B6892,Prekės!$A$2:$E$3000,3,FALSE)</f>
        <v>280</v>
      </c>
      <c r="H6892">
        <f>VLOOKUP(B6892,Prekės!$A$2:$E$3000,4,FALSE)</f>
        <v>0.5</v>
      </c>
      <c r="I6892">
        <f>VLOOKUP(B6892,Prekės!$A$2:$E$3000,5,FALSE)</f>
        <v>38</v>
      </c>
      <c r="J6892">
        <f t="shared" si="217"/>
        <v>-1567.5</v>
      </c>
      <c r="K6892">
        <f t="shared" si="218"/>
        <v>-1567.5</v>
      </c>
    </row>
    <row r="6893" spans="1:11">
      <c r="A6893" s="1">
        <f>Atask.AtsOp!A6411</f>
        <v>42487</v>
      </c>
      <c r="B6893" t="str">
        <f>Atask.AtsOp!E6411</f>
        <v>3025-0005</v>
      </c>
      <c r="C6893" t="str">
        <f>Atask.AtsOp!H6411</f>
        <v>Brendis "Alita", 0,5l 38%</v>
      </c>
      <c r="D6893" t="str">
        <f>Atask.AtsOp!N6411</f>
        <v>But.</v>
      </c>
      <c r="E6893" t="str">
        <f>Atask.AtsOp!I6411</f>
        <v>Gamyba</v>
      </c>
      <c r="F6893">
        <f>Atask.AtsOp!M6411</f>
        <v>23010</v>
      </c>
      <c r="G6893">
        <f>VLOOKUP(B6893,Prekės!$A$2:$E$3000,3,FALSE)</f>
        <v>280</v>
      </c>
      <c r="H6893">
        <f>VLOOKUP(B6893,Prekės!$A$2:$E$3000,4,FALSE)</f>
        <v>0.5</v>
      </c>
      <c r="I6893">
        <f>VLOOKUP(B6893,Prekės!$A$2:$E$3000,5,FALSE)</f>
        <v>38</v>
      </c>
      <c r="J6893">
        <f t="shared" si="217"/>
        <v>4371.8999999999996</v>
      </c>
      <c r="K6893">
        <f t="shared" si="218"/>
        <v>4371.8999999999996</v>
      </c>
    </row>
    <row r="6894" spans="1:11">
      <c r="A6894" s="1">
        <f>Atask.AtsOp!A6412</f>
        <v>42480</v>
      </c>
      <c r="B6894" t="str">
        <f>Atask.AtsOp!E6412</f>
        <v>3025-0005</v>
      </c>
      <c r="C6894" t="str">
        <f>Atask.AtsOp!H6412</f>
        <v>Brendis "Alita", 0,5l 38%</v>
      </c>
      <c r="D6894" t="str">
        <f>Atask.AtsOp!N6412</f>
        <v>But.</v>
      </c>
      <c r="E6894" t="str">
        <f>Atask.AtsOp!I6412</f>
        <v>Perkelti</v>
      </c>
      <c r="F6894">
        <f>Atask.AtsOp!M6412</f>
        <v>2</v>
      </c>
      <c r="G6894">
        <f>VLOOKUP(B6894,Prekės!$A$2:$E$3000,3,FALSE)</f>
        <v>280</v>
      </c>
      <c r="H6894">
        <f>VLOOKUP(B6894,Prekės!$A$2:$E$3000,4,FALSE)</f>
        <v>0.5</v>
      </c>
      <c r="I6894">
        <f>VLOOKUP(B6894,Prekės!$A$2:$E$3000,5,FALSE)</f>
        <v>38</v>
      </c>
      <c r="J6894">
        <f t="shared" si="217"/>
        <v>0.38</v>
      </c>
      <c r="K6894">
        <f t="shared" si="218"/>
        <v>0.38</v>
      </c>
    </row>
    <row r="6895" spans="1:11">
      <c r="A6895" s="1">
        <f>Atask.AtsOp!A6413</f>
        <v>42490</v>
      </c>
      <c r="B6895" t="str">
        <f>Atask.AtsOp!E6413</f>
        <v>3025-0005</v>
      </c>
      <c r="C6895" t="str">
        <f>Atask.AtsOp!H6413</f>
        <v>Brendis "Alita", 0,5l 38%</v>
      </c>
      <c r="D6895" t="str">
        <f>Atask.AtsOp!N6413</f>
        <v>But.</v>
      </c>
      <c r="E6895" t="str">
        <f>Atask.AtsOp!I6413</f>
        <v>Pardavimo užsakymas</v>
      </c>
      <c r="F6895">
        <f>Atask.AtsOp!M6413</f>
        <v>-7</v>
      </c>
      <c r="G6895">
        <f>VLOOKUP(B6895,Prekės!$A$2:$E$3000,3,FALSE)</f>
        <v>280</v>
      </c>
      <c r="H6895">
        <f>VLOOKUP(B6895,Prekės!$A$2:$E$3000,4,FALSE)</f>
        <v>0.5</v>
      </c>
      <c r="I6895">
        <f>VLOOKUP(B6895,Prekės!$A$2:$E$3000,5,FALSE)</f>
        <v>38</v>
      </c>
      <c r="J6895">
        <f t="shared" si="217"/>
        <v>-1.33</v>
      </c>
      <c r="K6895">
        <f t="shared" si="218"/>
        <v>-1.33</v>
      </c>
    </row>
    <row r="6896" spans="1:11">
      <c r="A6896" s="1">
        <f>Atask.AtsOp!A6414</f>
        <v>42490</v>
      </c>
      <c r="B6896" t="str">
        <f>Atask.AtsOp!E6414</f>
        <v>3025-0005</v>
      </c>
      <c r="C6896" t="str">
        <f>Atask.AtsOp!H6414</f>
        <v>Brendis "Alita", 0,5l 38%</v>
      </c>
      <c r="D6896" t="str">
        <f>Atask.AtsOp!N6414</f>
        <v>But.</v>
      </c>
      <c r="E6896" t="str">
        <f>Atask.AtsOp!I6414</f>
        <v>Perkelti</v>
      </c>
      <c r="F6896">
        <f>Atask.AtsOp!M6414</f>
        <v>6</v>
      </c>
      <c r="G6896">
        <f>VLOOKUP(B6896,Prekės!$A$2:$E$3000,3,FALSE)</f>
        <v>280</v>
      </c>
      <c r="H6896">
        <f>VLOOKUP(B6896,Prekės!$A$2:$E$3000,4,FALSE)</f>
        <v>0.5</v>
      </c>
      <c r="I6896">
        <f>VLOOKUP(B6896,Prekės!$A$2:$E$3000,5,FALSE)</f>
        <v>38</v>
      </c>
      <c r="J6896">
        <f t="shared" si="217"/>
        <v>1.1400000000000001</v>
      </c>
      <c r="K6896">
        <f t="shared" si="218"/>
        <v>1.1400000000000001</v>
      </c>
    </row>
    <row r="6897" spans="1:11">
      <c r="A6897" s="1">
        <f>Atask.AtsOp!A6415</f>
        <v>42490</v>
      </c>
      <c r="B6897" t="str">
        <f>Atask.AtsOp!E6415</f>
        <v>3025-0005</v>
      </c>
      <c r="C6897" t="str">
        <f>Atask.AtsOp!H6415</f>
        <v>Brendis "Alita", 0,5l 38%</v>
      </c>
      <c r="D6897" t="str">
        <f>Atask.AtsOp!N6415</f>
        <v>But.</v>
      </c>
      <c r="E6897" t="str">
        <f>Atask.AtsOp!I6415</f>
        <v>Pardavimo užsakymas</v>
      </c>
      <c r="F6897">
        <f>Atask.AtsOp!M6415</f>
        <v>-6</v>
      </c>
      <c r="G6897">
        <f>VLOOKUP(B6897,Prekės!$A$2:$E$3000,3,FALSE)</f>
        <v>280</v>
      </c>
      <c r="H6897">
        <f>VLOOKUP(B6897,Prekės!$A$2:$E$3000,4,FALSE)</f>
        <v>0.5</v>
      </c>
      <c r="I6897">
        <f>VLOOKUP(B6897,Prekės!$A$2:$E$3000,5,FALSE)</f>
        <v>38</v>
      </c>
      <c r="J6897">
        <f t="shared" si="217"/>
        <v>-1.1400000000000001</v>
      </c>
      <c r="K6897">
        <f t="shared" si="218"/>
        <v>-1.1400000000000001</v>
      </c>
    </row>
    <row r="6898" spans="1:11">
      <c r="A6898" s="1">
        <f>Atask.AtsOp!A6416</f>
        <v>42475</v>
      </c>
      <c r="B6898" t="str">
        <f>Atask.AtsOp!E6416</f>
        <v>3025-0005</v>
      </c>
      <c r="C6898" t="str">
        <f>Atask.AtsOp!H6416</f>
        <v>Brendis "Alita", 0,5l 38%</v>
      </c>
      <c r="D6898" t="str">
        <f>Atask.AtsOp!N6416</f>
        <v>But.</v>
      </c>
      <c r="E6898" t="str">
        <f>Atask.AtsOp!I6416</f>
        <v>Perkelti</v>
      </c>
      <c r="F6898">
        <f>Atask.AtsOp!M6416</f>
        <v>5</v>
      </c>
      <c r="G6898">
        <f>VLOOKUP(B6898,Prekės!$A$2:$E$3000,3,FALSE)</f>
        <v>280</v>
      </c>
      <c r="H6898">
        <f>VLOOKUP(B6898,Prekės!$A$2:$E$3000,4,FALSE)</f>
        <v>0.5</v>
      </c>
      <c r="I6898">
        <f>VLOOKUP(B6898,Prekės!$A$2:$E$3000,5,FALSE)</f>
        <v>38</v>
      </c>
      <c r="J6898">
        <f t="shared" si="217"/>
        <v>0.95</v>
      </c>
      <c r="K6898">
        <f t="shared" si="218"/>
        <v>0.95</v>
      </c>
    </row>
    <row r="6899" spans="1:11">
      <c r="A6899" s="1">
        <f>Atask.AtsOp!A6417</f>
        <v>42474</v>
      </c>
      <c r="B6899" t="str">
        <f>Atask.AtsOp!E6417</f>
        <v>3025-0005</v>
      </c>
      <c r="C6899" t="str">
        <f>Atask.AtsOp!H6417</f>
        <v>Brendis "Alita", 0,5l 38%</v>
      </c>
      <c r="D6899" t="str">
        <f>Atask.AtsOp!N6417</f>
        <v>But.</v>
      </c>
      <c r="E6899" t="str">
        <f>Atask.AtsOp!I6417</f>
        <v>Perkelti</v>
      </c>
      <c r="F6899">
        <f>Atask.AtsOp!M6417</f>
        <v>7</v>
      </c>
      <c r="G6899">
        <f>VLOOKUP(B6899,Prekės!$A$2:$E$3000,3,FALSE)</f>
        <v>280</v>
      </c>
      <c r="H6899">
        <f>VLOOKUP(B6899,Prekės!$A$2:$E$3000,4,FALSE)</f>
        <v>0.5</v>
      </c>
      <c r="I6899">
        <f>VLOOKUP(B6899,Prekės!$A$2:$E$3000,5,FALSE)</f>
        <v>38</v>
      </c>
      <c r="J6899">
        <f t="shared" si="217"/>
        <v>1.33</v>
      </c>
      <c r="K6899">
        <f t="shared" si="218"/>
        <v>1.33</v>
      </c>
    </row>
    <row r="6900" spans="1:11">
      <c r="A6900" s="1">
        <f>Atask.AtsOp!A6418</f>
        <v>42489</v>
      </c>
      <c r="B6900" t="str">
        <f>Atask.AtsOp!E6418</f>
        <v>3025-0005</v>
      </c>
      <c r="C6900" t="str">
        <f>Atask.AtsOp!H6418</f>
        <v>Brendis "Alita", 0,5l 38%</v>
      </c>
      <c r="D6900" t="str">
        <f>Atask.AtsOp!N6418</f>
        <v>But.</v>
      </c>
      <c r="E6900" t="str">
        <f>Atask.AtsOp!I6418</f>
        <v>Pardavimo užsakymas</v>
      </c>
      <c r="F6900">
        <f>Atask.AtsOp!M6418</f>
        <v>-7</v>
      </c>
      <c r="G6900">
        <f>VLOOKUP(B6900,Prekės!$A$2:$E$3000,3,FALSE)</f>
        <v>280</v>
      </c>
      <c r="H6900">
        <f>VLOOKUP(B6900,Prekės!$A$2:$E$3000,4,FALSE)</f>
        <v>0.5</v>
      </c>
      <c r="I6900">
        <f>VLOOKUP(B6900,Prekės!$A$2:$E$3000,5,FALSE)</f>
        <v>38</v>
      </c>
      <c r="J6900">
        <f t="shared" si="217"/>
        <v>-1.33</v>
      </c>
      <c r="K6900">
        <f t="shared" si="218"/>
        <v>-1.33</v>
      </c>
    </row>
    <row r="6901" spans="1:11">
      <c r="A6901" s="1">
        <f>Atask.AtsOp!A6419</f>
        <v>42467</v>
      </c>
      <c r="B6901" t="str">
        <f>Atask.AtsOp!E6419</f>
        <v>3025-0005E</v>
      </c>
      <c r="C6901" t="str">
        <f>Atask.AtsOp!H6419</f>
        <v>Brendis "Alita", 0,5l 38%</v>
      </c>
      <c r="D6901" t="str">
        <f>Atask.AtsOp!N6419</f>
        <v>But.</v>
      </c>
      <c r="E6901" t="str">
        <f>Atask.AtsOp!I6419</f>
        <v>Pardavimo užsakymas</v>
      </c>
      <c r="F6901">
        <f>Atask.AtsOp!M6419</f>
        <v>-1650</v>
      </c>
      <c r="G6901">
        <f>VLOOKUP(B6901,Prekės!$A$2:$E$3000,3,FALSE)</f>
        <v>280</v>
      </c>
      <c r="H6901">
        <f>VLOOKUP(B6901,Prekės!$A$2:$E$3000,4,FALSE)</f>
        <v>0.5</v>
      </c>
      <c r="I6901">
        <f>VLOOKUP(B6901,Prekės!$A$2:$E$3000,5,FALSE)</f>
        <v>38</v>
      </c>
      <c r="J6901">
        <f t="shared" si="217"/>
        <v>-313.5</v>
      </c>
      <c r="K6901">
        <f t="shared" si="218"/>
        <v>-313.5</v>
      </c>
    </row>
    <row r="6902" spans="1:11">
      <c r="A6902" s="1">
        <f>Atask.AtsOp!A6420</f>
        <v>42461</v>
      </c>
      <c r="B6902" t="str">
        <f>Atask.AtsOp!E6420</f>
        <v>3025-0005E</v>
      </c>
      <c r="C6902" t="str">
        <f>Atask.AtsOp!H6420</f>
        <v>Brendis "Alita", 0,5l 38%</v>
      </c>
      <c r="D6902" t="str">
        <f>Atask.AtsOp!N6420</f>
        <v>But.</v>
      </c>
      <c r="E6902" t="str">
        <f>Atask.AtsOp!I6420</f>
        <v>Pardavimo užsakymas</v>
      </c>
      <c r="F6902">
        <f>Atask.AtsOp!M6420</f>
        <v>-45</v>
      </c>
      <c r="G6902">
        <f>VLOOKUP(B6902,Prekės!$A$2:$E$3000,3,FALSE)</f>
        <v>280</v>
      </c>
      <c r="H6902">
        <f>VLOOKUP(B6902,Prekės!$A$2:$E$3000,4,FALSE)</f>
        <v>0.5</v>
      </c>
      <c r="I6902">
        <f>VLOOKUP(B6902,Prekės!$A$2:$E$3000,5,FALSE)</f>
        <v>38</v>
      </c>
      <c r="J6902">
        <f t="shared" si="217"/>
        <v>-8.5500000000000007</v>
      </c>
      <c r="K6902">
        <f t="shared" si="218"/>
        <v>-8.5500000000000007</v>
      </c>
    </row>
    <row r="6903" spans="1:11">
      <c r="A6903" s="1">
        <f>Atask.AtsOp!A6421</f>
        <v>42489</v>
      </c>
      <c r="B6903" t="str">
        <f>Atask.AtsOp!E6421</f>
        <v>3025-0007</v>
      </c>
      <c r="C6903" t="str">
        <f>Atask.AtsOp!H6421</f>
        <v>Brendis "Alita", 0,7l 38%</v>
      </c>
      <c r="D6903" t="str">
        <f>Atask.AtsOp!N6421</f>
        <v>But.</v>
      </c>
      <c r="E6903" t="str">
        <f>Atask.AtsOp!I6421</f>
        <v>Pardavimo užsakymas</v>
      </c>
      <c r="F6903">
        <f>Atask.AtsOp!M6421</f>
        <v>518</v>
      </c>
      <c r="G6903">
        <f>VLOOKUP(B6903,Prekės!$A$2:$E$3000,3,FALSE)</f>
        <v>280</v>
      </c>
      <c r="H6903">
        <f>VLOOKUP(B6903,Prekės!$A$2:$E$3000,4,FALSE)</f>
        <v>0.7</v>
      </c>
      <c r="I6903">
        <f>VLOOKUP(B6903,Prekės!$A$2:$E$3000,5,FALSE)</f>
        <v>38</v>
      </c>
      <c r="J6903">
        <f t="shared" si="217"/>
        <v>137.78799999999998</v>
      </c>
      <c r="K6903">
        <f t="shared" si="218"/>
        <v>137.78799999999998</v>
      </c>
    </row>
    <row r="6904" spans="1:11">
      <c r="A6904" s="1">
        <f>Atask.AtsOp!A6422</f>
        <v>42489</v>
      </c>
      <c r="B6904" t="str">
        <f>Atask.AtsOp!E6422</f>
        <v>3025-0007</v>
      </c>
      <c r="C6904" t="str">
        <f>Atask.AtsOp!H6422</f>
        <v>Brendis "Alita", 0,7l 38%</v>
      </c>
      <c r="D6904" t="str">
        <f>Atask.AtsOp!N6422</f>
        <v>But.</v>
      </c>
      <c r="E6904" t="str">
        <f>Atask.AtsOp!I6422</f>
        <v>Pardavimo užsakymas</v>
      </c>
      <c r="F6904">
        <f>Atask.AtsOp!M6422</f>
        <v>-518</v>
      </c>
      <c r="G6904">
        <f>VLOOKUP(B6904,Prekės!$A$2:$E$3000,3,FALSE)</f>
        <v>280</v>
      </c>
      <c r="H6904">
        <f>VLOOKUP(B6904,Prekės!$A$2:$E$3000,4,FALSE)</f>
        <v>0.7</v>
      </c>
      <c r="I6904">
        <f>VLOOKUP(B6904,Prekės!$A$2:$E$3000,5,FALSE)</f>
        <v>38</v>
      </c>
      <c r="J6904">
        <f t="shared" si="217"/>
        <v>-137.78799999999998</v>
      </c>
      <c r="K6904">
        <f t="shared" si="218"/>
        <v>-137.78799999999998</v>
      </c>
    </row>
    <row r="6905" spans="1:11">
      <c r="A6905" s="1">
        <f>Atask.AtsOp!A6423</f>
        <v>42489</v>
      </c>
      <c r="B6905" t="str">
        <f>Atask.AtsOp!E6423</f>
        <v>3025-0007</v>
      </c>
      <c r="C6905" t="str">
        <f>Atask.AtsOp!H6423</f>
        <v>Brendis "Alita", 0,7l 38%</v>
      </c>
      <c r="D6905" t="str">
        <f>Atask.AtsOp!N6423</f>
        <v>But.</v>
      </c>
      <c r="E6905" t="str">
        <f>Atask.AtsOp!I6423</f>
        <v>Pardavimo užsakymas</v>
      </c>
      <c r="F6905">
        <f>Atask.AtsOp!M6423</f>
        <v>3693</v>
      </c>
      <c r="G6905">
        <f>VLOOKUP(B6905,Prekės!$A$2:$E$3000,3,FALSE)</f>
        <v>280</v>
      </c>
      <c r="H6905">
        <f>VLOOKUP(B6905,Prekės!$A$2:$E$3000,4,FALSE)</f>
        <v>0.7</v>
      </c>
      <c r="I6905">
        <f>VLOOKUP(B6905,Prekės!$A$2:$E$3000,5,FALSE)</f>
        <v>38</v>
      </c>
      <c r="J6905">
        <f t="shared" si="217"/>
        <v>982.33799999999997</v>
      </c>
      <c r="K6905">
        <f t="shared" si="218"/>
        <v>982.33799999999997</v>
      </c>
    </row>
    <row r="6906" spans="1:11">
      <c r="A6906" s="1">
        <f>Atask.AtsOp!A6424</f>
        <v>42489</v>
      </c>
      <c r="B6906" t="str">
        <f>Atask.AtsOp!E6424</f>
        <v>3025-0007</v>
      </c>
      <c r="C6906" t="str">
        <f>Atask.AtsOp!H6424</f>
        <v>Brendis "Alita", 0,7l 38%</v>
      </c>
      <c r="D6906" t="str">
        <f>Atask.AtsOp!N6424</f>
        <v>But.</v>
      </c>
      <c r="E6906" t="str">
        <f>Atask.AtsOp!I6424</f>
        <v>Pardavimo užsakymas</v>
      </c>
      <c r="F6906">
        <f>Atask.AtsOp!M6424</f>
        <v>4452</v>
      </c>
      <c r="G6906">
        <f>VLOOKUP(B6906,Prekės!$A$2:$E$3000,3,FALSE)</f>
        <v>280</v>
      </c>
      <c r="H6906">
        <f>VLOOKUP(B6906,Prekės!$A$2:$E$3000,4,FALSE)</f>
        <v>0.7</v>
      </c>
      <c r="I6906">
        <f>VLOOKUP(B6906,Prekės!$A$2:$E$3000,5,FALSE)</f>
        <v>38</v>
      </c>
      <c r="J6906">
        <f t="shared" si="217"/>
        <v>1184.232</v>
      </c>
      <c r="K6906">
        <f t="shared" si="218"/>
        <v>1184.232</v>
      </c>
    </row>
    <row r="6907" spans="1:11">
      <c r="A6907" s="1">
        <f>Atask.AtsOp!A6425</f>
        <v>42489</v>
      </c>
      <c r="B6907" t="str">
        <f>Atask.AtsOp!E6425</f>
        <v>3025-0007</v>
      </c>
      <c r="C6907" t="str">
        <f>Atask.AtsOp!H6425</f>
        <v>Brendis "Alita", 0,7l 38%</v>
      </c>
      <c r="D6907" t="str">
        <f>Atask.AtsOp!N6425</f>
        <v>But.</v>
      </c>
      <c r="E6907" t="str">
        <f>Atask.AtsOp!I6425</f>
        <v>Pardavimo užsakymas</v>
      </c>
      <c r="F6907">
        <f>Atask.AtsOp!M6425</f>
        <v>-4452</v>
      </c>
      <c r="G6907">
        <f>VLOOKUP(B6907,Prekės!$A$2:$E$3000,3,FALSE)</f>
        <v>280</v>
      </c>
      <c r="H6907">
        <f>VLOOKUP(B6907,Prekės!$A$2:$E$3000,4,FALSE)</f>
        <v>0.7</v>
      </c>
      <c r="I6907">
        <f>VLOOKUP(B6907,Prekės!$A$2:$E$3000,5,FALSE)</f>
        <v>38</v>
      </c>
      <c r="J6907">
        <f t="shared" si="217"/>
        <v>-1184.232</v>
      </c>
      <c r="K6907">
        <f t="shared" si="218"/>
        <v>-1184.232</v>
      </c>
    </row>
    <row r="6908" spans="1:11">
      <c r="A6908" s="1">
        <f>Atask.AtsOp!A6426</f>
        <v>42489</v>
      </c>
      <c r="B6908" t="str">
        <f>Atask.AtsOp!E6426</f>
        <v>3025-0007</v>
      </c>
      <c r="C6908" t="str">
        <f>Atask.AtsOp!H6426</f>
        <v>Brendis "Alita", 0,7l 38%</v>
      </c>
      <c r="D6908" t="str">
        <f>Atask.AtsOp!N6426</f>
        <v>But.</v>
      </c>
      <c r="E6908" t="str">
        <f>Atask.AtsOp!I6426</f>
        <v>Pardavimo užsakymas</v>
      </c>
      <c r="F6908">
        <f>Atask.AtsOp!M6426</f>
        <v>-3693</v>
      </c>
      <c r="G6908">
        <f>VLOOKUP(B6908,Prekės!$A$2:$E$3000,3,FALSE)</f>
        <v>280</v>
      </c>
      <c r="H6908">
        <f>VLOOKUP(B6908,Prekės!$A$2:$E$3000,4,FALSE)</f>
        <v>0.7</v>
      </c>
      <c r="I6908">
        <f>VLOOKUP(B6908,Prekės!$A$2:$E$3000,5,FALSE)</f>
        <v>38</v>
      </c>
      <c r="J6908">
        <f t="shared" si="217"/>
        <v>-982.33799999999997</v>
      </c>
      <c r="K6908">
        <f t="shared" si="218"/>
        <v>-982.33799999999997</v>
      </c>
    </row>
    <row r="6909" spans="1:11">
      <c r="A6909" s="1">
        <f>Atask.AtsOp!A6427</f>
        <v>42490</v>
      </c>
      <c r="B6909" t="str">
        <f>Atask.AtsOp!E6427</f>
        <v>3025-0007</v>
      </c>
      <c r="C6909" t="str">
        <f>Atask.AtsOp!H6427</f>
        <v>Brendis "Alita", 0,7l 38%</v>
      </c>
      <c r="D6909" t="str">
        <f>Atask.AtsOp!N6427</f>
        <v>But.</v>
      </c>
      <c r="E6909" t="str">
        <f>Atask.AtsOp!I6427</f>
        <v>Perkelti</v>
      </c>
      <c r="F6909">
        <f>Atask.AtsOp!M6427</f>
        <v>-6</v>
      </c>
      <c r="G6909">
        <f>VLOOKUP(B6909,Prekės!$A$2:$E$3000,3,FALSE)</f>
        <v>280</v>
      </c>
      <c r="H6909">
        <f>VLOOKUP(B6909,Prekės!$A$2:$E$3000,4,FALSE)</f>
        <v>0.7</v>
      </c>
      <c r="I6909">
        <f>VLOOKUP(B6909,Prekės!$A$2:$E$3000,5,FALSE)</f>
        <v>38</v>
      </c>
      <c r="J6909">
        <f t="shared" si="217"/>
        <v>-1.5959999999999996</v>
      </c>
      <c r="K6909">
        <f t="shared" si="218"/>
        <v>-1.5959999999999996</v>
      </c>
    </row>
    <row r="6910" spans="1:11">
      <c r="A6910" s="1">
        <f>Atask.AtsOp!A6428</f>
        <v>42488</v>
      </c>
      <c r="B6910" t="str">
        <f>Atask.AtsOp!E6428</f>
        <v>3025-0007</v>
      </c>
      <c r="C6910" t="str">
        <f>Atask.AtsOp!H6428</f>
        <v>Brendis "Alita", 0,7l 38%</v>
      </c>
      <c r="D6910" t="str">
        <f>Atask.AtsOp!N6428</f>
        <v>But.</v>
      </c>
      <c r="E6910" t="str">
        <f>Atask.AtsOp!I6428</f>
        <v>Pardavimo užsakymas</v>
      </c>
      <c r="F6910">
        <f>Atask.AtsOp!M6428</f>
        <v>-30</v>
      </c>
      <c r="G6910">
        <f>VLOOKUP(B6910,Prekės!$A$2:$E$3000,3,FALSE)</f>
        <v>280</v>
      </c>
      <c r="H6910">
        <f>VLOOKUP(B6910,Prekės!$A$2:$E$3000,4,FALSE)</f>
        <v>0.7</v>
      </c>
      <c r="I6910">
        <f>VLOOKUP(B6910,Prekės!$A$2:$E$3000,5,FALSE)</f>
        <v>38</v>
      </c>
      <c r="J6910">
        <f t="shared" si="217"/>
        <v>-7.98</v>
      </c>
      <c r="K6910">
        <f t="shared" si="218"/>
        <v>-7.98</v>
      </c>
    </row>
    <row r="6911" spans="1:11">
      <c r="A6911" s="1">
        <f>Atask.AtsOp!A6429</f>
        <v>42481</v>
      </c>
      <c r="B6911" t="str">
        <f>Atask.AtsOp!E6429</f>
        <v>3025-0007</v>
      </c>
      <c r="C6911" t="str">
        <f>Atask.AtsOp!H6429</f>
        <v>Brendis "Alita", 0,7l 38%</v>
      </c>
      <c r="D6911" t="str">
        <f>Atask.AtsOp!N6429</f>
        <v>But.</v>
      </c>
      <c r="E6911" t="str">
        <f>Atask.AtsOp!I6429</f>
        <v>Pardavimo užsakymas</v>
      </c>
      <c r="F6911">
        <f>Atask.AtsOp!M6429</f>
        <v>-10</v>
      </c>
      <c r="G6911">
        <f>VLOOKUP(B6911,Prekės!$A$2:$E$3000,3,FALSE)</f>
        <v>280</v>
      </c>
      <c r="H6911">
        <f>VLOOKUP(B6911,Prekės!$A$2:$E$3000,4,FALSE)</f>
        <v>0.7</v>
      </c>
      <c r="I6911">
        <f>VLOOKUP(B6911,Prekės!$A$2:$E$3000,5,FALSE)</f>
        <v>38</v>
      </c>
      <c r="J6911">
        <f t="shared" si="217"/>
        <v>-2.66</v>
      </c>
      <c r="K6911">
        <f t="shared" si="218"/>
        <v>-2.66</v>
      </c>
    </row>
    <row r="6912" spans="1:11">
      <c r="A6912" s="1">
        <f>Atask.AtsOp!A6430</f>
        <v>42488</v>
      </c>
      <c r="B6912" t="str">
        <f>Atask.AtsOp!E6430</f>
        <v>3025-0007</v>
      </c>
      <c r="C6912" t="str">
        <f>Atask.AtsOp!H6430</f>
        <v>Brendis "Alita", 0,7l 38%</v>
      </c>
      <c r="D6912" t="str">
        <f>Atask.AtsOp!N6430</f>
        <v>But.</v>
      </c>
      <c r="E6912" t="str">
        <f>Atask.AtsOp!I6430</f>
        <v>Pardavimo užsakymas</v>
      </c>
      <c r="F6912">
        <f>Atask.AtsOp!M6430</f>
        <v>-1200</v>
      </c>
      <c r="G6912">
        <f>VLOOKUP(B6912,Prekės!$A$2:$E$3000,3,FALSE)</f>
        <v>280</v>
      </c>
      <c r="H6912">
        <f>VLOOKUP(B6912,Prekės!$A$2:$E$3000,4,FALSE)</f>
        <v>0.7</v>
      </c>
      <c r="I6912">
        <f>VLOOKUP(B6912,Prekės!$A$2:$E$3000,5,FALSE)</f>
        <v>38</v>
      </c>
      <c r="J6912">
        <f t="shared" si="217"/>
        <v>-319.2</v>
      </c>
      <c r="K6912">
        <f t="shared" si="218"/>
        <v>-319.2</v>
      </c>
    </row>
    <row r="6913" spans="1:11">
      <c r="A6913" s="1">
        <f>Atask.AtsOp!A6431</f>
        <v>42487</v>
      </c>
      <c r="B6913" t="str">
        <f>Atask.AtsOp!E6431</f>
        <v>3025-0007</v>
      </c>
      <c r="C6913" t="str">
        <f>Atask.AtsOp!H6431</f>
        <v>Brendis "Alita", 0,7l 38%</v>
      </c>
      <c r="D6913" t="str">
        <f>Atask.AtsOp!N6431</f>
        <v>But.</v>
      </c>
      <c r="E6913" t="str">
        <f>Atask.AtsOp!I6431</f>
        <v>Pardavimo užsakymas</v>
      </c>
      <c r="F6913">
        <f>Atask.AtsOp!M6431</f>
        <v>-30</v>
      </c>
      <c r="G6913">
        <f>VLOOKUP(B6913,Prekės!$A$2:$E$3000,3,FALSE)</f>
        <v>280</v>
      </c>
      <c r="H6913">
        <f>VLOOKUP(B6913,Prekės!$A$2:$E$3000,4,FALSE)</f>
        <v>0.7</v>
      </c>
      <c r="I6913">
        <f>VLOOKUP(B6913,Prekės!$A$2:$E$3000,5,FALSE)</f>
        <v>38</v>
      </c>
      <c r="J6913">
        <f t="shared" si="217"/>
        <v>-7.98</v>
      </c>
      <c r="K6913">
        <f t="shared" si="218"/>
        <v>-7.98</v>
      </c>
    </row>
    <row r="6914" spans="1:11">
      <c r="A6914" s="1">
        <f>Atask.AtsOp!A6432</f>
        <v>42485</v>
      </c>
      <c r="B6914" t="str">
        <f>Atask.AtsOp!E6432</f>
        <v>3025-0007</v>
      </c>
      <c r="C6914" t="str">
        <f>Atask.AtsOp!H6432</f>
        <v>Brendis "Alita", 0,7l 38%</v>
      </c>
      <c r="D6914" t="str">
        <f>Atask.AtsOp!N6432</f>
        <v>But.</v>
      </c>
      <c r="E6914" t="str">
        <f>Atask.AtsOp!I6432</f>
        <v>Pardavimo užsakymas</v>
      </c>
      <c r="F6914">
        <f>Atask.AtsOp!M6432</f>
        <v>-30</v>
      </c>
      <c r="G6914">
        <f>VLOOKUP(B6914,Prekės!$A$2:$E$3000,3,FALSE)</f>
        <v>280</v>
      </c>
      <c r="H6914">
        <f>VLOOKUP(B6914,Prekės!$A$2:$E$3000,4,FALSE)</f>
        <v>0.7</v>
      </c>
      <c r="I6914">
        <f>VLOOKUP(B6914,Prekės!$A$2:$E$3000,5,FALSE)</f>
        <v>38</v>
      </c>
      <c r="J6914">
        <f t="shared" si="217"/>
        <v>-7.98</v>
      </c>
      <c r="K6914">
        <f t="shared" si="218"/>
        <v>-7.98</v>
      </c>
    </row>
    <row r="6915" spans="1:11">
      <c r="A6915" s="1">
        <f>Atask.AtsOp!A6433</f>
        <v>42482</v>
      </c>
      <c r="B6915" t="str">
        <f>Atask.AtsOp!E6433</f>
        <v>3025-0007</v>
      </c>
      <c r="C6915" t="str">
        <f>Atask.AtsOp!H6433</f>
        <v>Brendis "Alita", 0,7l 38%</v>
      </c>
      <c r="D6915" t="str">
        <f>Atask.AtsOp!N6433</f>
        <v>But.</v>
      </c>
      <c r="E6915" t="str">
        <f>Atask.AtsOp!I6433</f>
        <v>Perkelti</v>
      </c>
      <c r="F6915">
        <f>Atask.AtsOp!M6433</f>
        <v>29812</v>
      </c>
      <c r="G6915">
        <f>VLOOKUP(B6915,Prekės!$A$2:$E$3000,3,FALSE)</f>
        <v>280</v>
      </c>
      <c r="H6915">
        <f>VLOOKUP(B6915,Prekės!$A$2:$E$3000,4,FALSE)</f>
        <v>0.7</v>
      </c>
      <c r="I6915">
        <f>VLOOKUP(B6915,Prekės!$A$2:$E$3000,5,FALSE)</f>
        <v>38</v>
      </c>
      <c r="J6915">
        <f t="shared" si="217"/>
        <v>7929.9919999999993</v>
      </c>
      <c r="K6915">
        <f t="shared" si="218"/>
        <v>7929.9919999999993</v>
      </c>
    </row>
    <row r="6916" spans="1:11">
      <c r="A6916" s="1">
        <f>Atask.AtsOp!A6434</f>
        <v>42482</v>
      </c>
      <c r="B6916" t="str">
        <f>Atask.AtsOp!E6434</f>
        <v>3025-0007</v>
      </c>
      <c r="C6916" t="str">
        <f>Atask.AtsOp!H6434</f>
        <v>Brendis "Alita", 0,7l 38%</v>
      </c>
      <c r="D6916" t="str">
        <f>Atask.AtsOp!N6434</f>
        <v>But.</v>
      </c>
      <c r="E6916" t="str">
        <f>Atask.AtsOp!I6434</f>
        <v>Perkelti</v>
      </c>
      <c r="F6916">
        <f>Atask.AtsOp!M6434</f>
        <v>-6</v>
      </c>
      <c r="G6916">
        <f>VLOOKUP(B6916,Prekės!$A$2:$E$3000,3,FALSE)</f>
        <v>280</v>
      </c>
      <c r="H6916">
        <f>VLOOKUP(B6916,Prekės!$A$2:$E$3000,4,FALSE)</f>
        <v>0.7</v>
      </c>
      <c r="I6916">
        <f>VLOOKUP(B6916,Prekės!$A$2:$E$3000,5,FALSE)</f>
        <v>38</v>
      </c>
      <c r="J6916">
        <f t="shared" si="217"/>
        <v>-1.5959999999999996</v>
      </c>
      <c r="K6916">
        <f t="shared" si="218"/>
        <v>-1.5959999999999996</v>
      </c>
    </row>
    <row r="6917" spans="1:11">
      <c r="A6917" s="1">
        <f>Atask.AtsOp!A6435</f>
        <v>42475</v>
      </c>
      <c r="B6917" t="str">
        <f>Atask.AtsOp!E6435</f>
        <v>3025-0007</v>
      </c>
      <c r="C6917" t="str">
        <f>Atask.AtsOp!H6435</f>
        <v>Brendis "Alita", 0,7l 38%</v>
      </c>
      <c r="D6917" t="str">
        <f>Atask.AtsOp!N6435</f>
        <v>But.</v>
      </c>
      <c r="E6917" t="str">
        <f>Atask.AtsOp!I6435</f>
        <v>Pardavimo užsakymas</v>
      </c>
      <c r="F6917">
        <f>Atask.AtsOp!M6435</f>
        <v>-75</v>
      </c>
      <c r="G6917">
        <f>VLOOKUP(B6917,Prekės!$A$2:$E$3000,3,FALSE)</f>
        <v>280</v>
      </c>
      <c r="H6917">
        <f>VLOOKUP(B6917,Prekės!$A$2:$E$3000,4,FALSE)</f>
        <v>0.7</v>
      </c>
      <c r="I6917">
        <f>VLOOKUP(B6917,Prekės!$A$2:$E$3000,5,FALSE)</f>
        <v>38</v>
      </c>
      <c r="J6917">
        <f t="shared" si="217"/>
        <v>-19.95</v>
      </c>
      <c r="K6917">
        <f t="shared" si="218"/>
        <v>-19.95</v>
      </c>
    </row>
    <row r="6918" spans="1:11">
      <c r="A6918" s="1">
        <f>Atask.AtsOp!A6436</f>
        <v>42478</v>
      </c>
      <c r="B6918" t="str">
        <f>Atask.AtsOp!E6436</f>
        <v>3025-0007</v>
      </c>
      <c r="C6918" t="str">
        <f>Atask.AtsOp!H6436</f>
        <v>Brendis "Alita", 0,7l 38%</v>
      </c>
      <c r="D6918" t="str">
        <f>Atask.AtsOp!N6436</f>
        <v>But.</v>
      </c>
      <c r="E6918" t="str">
        <f>Atask.AtsOp!I6436</f>
        <v>Pardavimo užsakymas</v>
      </c>
      <c r="F6918">
        <f>Atask.AtsOp!M6436</f>
        <v>-15</v>
      </c>
      <c r="G6918">
        <f>VLOOKUP(B6918,Prekės!$A$2:$E$3000,3,FALSE)</f>
        <v>280</v>
      </c>
      <c r="H6918">
        <f>VLOOKUP(B6918,Prekės!$A$2:$E$3000,4,FALSE)</f>
        <v>0.7</v>
      </c>
      <c r="I6918">
        <f>VLOOKUP(B6918,Prekės!$A$2:$E$3000,5,FALSE)</f>
        <v>38</v>
      </c>
      <c r="J6918">
        <f t="shared" si="217"/>
        <v>-3.99</v>
      </c>
      <c r="K6918">
        <f t="shared" si="218"/>
        <v>-3.99</v>
      </c>
    </row>
    <row r="6919" spans="1:11">
      <c r="A6919" s="1">
        <f>Atask.AtsOp!A6437</f>
        <v>42485</v>
      </c>
      <c r="B6919" t="str">
        <f>Atask.AtsOp!E6437</f>
        <v>3025-0007</v>
      </c>
      <c r="C6919" t="str">
        <f>Atask.AtsOp!H6437</f>
        <v>Brendis "Alita", 0,7l 38%</v>
      </c>
      <c r="D6919" t="str">
        <f>Atask.AtsOp!N6437</f>
        <v>But.</v>
      </c>
      <c r="E6919" t="str">
        <f>Atask.AtsOp!I6437</f>
        <v>Pardavimo užsakymas</v>
      </c>
      <c r="F6919">
        <f>Atask.AtsOp!M6437</f>
        <v>-600</v>
      </c>
      <c r="G6919">
        <f>VLOOKUP(B6919,Prekės!$A$2:$E$3000,3,FALSE)</f>
        <v>280</v>
      </c>
      <c r="H6919">
        <f>VLOOKUP(B6919,Prekės!$A$2:$E$3000,4,FALSE)</f>
        <v>0.7</v>
      </c>
      <c r="I6919">
        <f>VLOOKUP(B6919,Prekės!$A$2:$E$3000,5,FALSE)</f>
        <v>38</v>
      </c>
      <c r="J6919">
        <f t="shared" si="217"/>
        <v>-159.6</v>
      </c>
      <c r="K6919">
        <f t="shared" si="218"/>
        <v>-159.6</v>
      </c>
    </row>
    <row r="6920" spans="1:11">
      <c r="A6920" s="1">
        <f>Atask.AtsOp!A6438</f>
        <v>42479</v>
      </c>
      <c r="B6920" t="str">
        <f>Atask.AtsOp!E6438</f>
        <v>3025-0007</v>
      </c>
      <c r="C6920" t="str">
        <f>Atask.AtsOp!H6438</f>
        <v>Brendis "Alita", 0,7l 38%</v>
      </c>
      <c r="D6920" t="str">
        <f>Atask.AtsOp!N6438</f>
        <v>But.</v>
      </c>
      <c r="E6920" t="str">
        <f>Atask.AtsOp!I6438</f>
        <v>Pardavimo užsakymas</v>
      </c>
      <c r="F6920">
        <f>Atask.AtsOp!M6438</f>
        <v>-3000</v>
      </c>
      <c r="G6920">
        <f>VLOOKUP(B6920,Prekės!$A$2:$E$3000,3,FALSE)</f>
        <v>280</v>
      </c>
      <c r="H6920">
        <f>VLOOKUP(B6920,Prekės!$A$2:$E$3000,4,FALSE)</f>
        <v>0.7</v>
      </c>
      <c r="I6920">
        <f>VLOOKUP(B6920,Prekės!$A$2:$E$3000,5,FALSE)</f>
        <v>38</v>
      </c>
      <c r="J6920">
        <f t="shared" si="217"/>
        <v>-798</v>
      </c>
      <c r="K6920">
        <f t="shared" si="218"/>
        <v>-798</v>
      </c>
    </row>
    <row r="6921" spans="1:11">
      <c r="A6921" s="1">
        <f>Atask.AtsOp!A6439</f>
        <v>42480</v>
      </c>
      <c r="B6921" t="str">
        <f>Atask.AtsOp!E6439</f>
        <v>3025-0007</v>
      </c>
      <c r="C6921" t="str">
        <f>Atask.AtsOp!H6439</f>
        <v>Brendis "Alita", 0,7l 38%</v>
      </c>
      <c r="D6921" t="str">
        <f>Atask.AtsOp!N6439</f>
        <v>But.</v>
      </c>
      <c r="E6921" t="str">
        <f>Atask.AtsOp!I6439</f>
        <v>Pardavimo užsakymas</v>
      </c>
      <c r="F6921">
        <f>Atask.AtsOp!M6439</f>
        <v>-15</v>
      </c>
      <c r="G6921">
        <f>VLOOKUP(B6921,Prekės!$A$2:$E$3000,3,FALSE)</f>
        <v>280</v>
      </c>
      <c r="H6921">
        <f>VLOOKUP(B6921,Prekės!$A$2:$E$3000,4,FALSE)</f>
        <v>0.7</v>
      </c>
      <c r="I6921">
        <f>VLOOKUP(B6921,Prekės!$A$2:$E$3000,5,FALSE)</f>
        <v>38</v>
      </c>
      <c r="J6921">
        <f t="shared" si="217"/>
        <v>-3.99</v>
      </c>
      <c r="K6921">
        <f t="shared" si="218"/>
        <v>-3.99</v>
      </c>
    </row>
    <row r="6922" spans="1:11">
      <c r="A6922" s="1">
        <f>Atask.AtsOp!A6440</f>
        <v>42472</v>
      </c>
      <c r="B6922" t="str">
        <f>Atask.AtsOp!E6440</f>
        <v>3025-0007</v>
      </c>
      <c r="C6922" t="str">
        <f>Atask.AtsOp!H6440</f>
        <v>Brendis "Alita", 0,7l 38%</v>
      </c>
      <c r="D6922" t="str">
        <f>Atask.AtsOp!N6440</f>
        <v>But.</v>
      </c>
      <c r="E6922" t="str">
        <f>Atask.AtsOp!I6440</f>
        <v>Pardavimo užsakymas</v>
      </c>
      <c r="F6922">
        <f>Atask.AtsOp!M6440</f>
        <v>-1200</v>
      </c>
      <c r="G6922">
        <f>VLOOKUP(B6922,Prekės!$A$2:$E$3000,3,FALSE)</f>
        <v>280</v>
      </c>
      <c r="H6922">
        <f>VLOOKUP(B6922,Prekės!$A$2:$E$3000,4,FALSE)</f>
        <v>0.7</v>
      </c>
      <c r="I6922">
        <f>VLOOKUP(B6922,Prekės!$A$2:$E$3000,5,FALSE)</f>
        <v>38</v>
      </c>
      <c r="J6922">
        <f t="shared" si="217"/>
        <v>-319.2</v>
      </c>
      <c r="K6922">
        <f t="shared" si="218"/>
        <v>-319.2</v>
      </c>
    </row>
    <row r="6923" spans="1:11">
      <c r="A6923" s="1">
        <f>Atask.AtsOp!A6441</f>
        <v>42475</v>
      </c>
      <c r="B6923" t="str">
        <f>Atask.AtsOp!E6441</f>
        <v>3025-0007</v>
      </c>
      <c r="C6923" t="str">
        <f>Atask.AtsOp!H6441</f>
        <v>Brendis "Alita", 0,7l 38%</v>
      </c>
      <c r="D6923" t="str">
        <f>Atask.AtsOp!N6441</f>
        <v>But.</v>
      </c>
      <c r="E6923" t="str">
        <f>Atask.AtsOp!I6441</f>
        <v>Pardavimo užsakymas</v>
      </c>
      <c r="F6923">
        <f>Atask.AtsOp!M6441</f>
        <v>-30</v>
      </c>
      <c r="G6923">
        <f>VLOOKUP(B6923,Prekės!$A$2:$E$3000,3,FALSE)</f>
        <v>280</v>
      </c>
      <c r="H6923">
        <f>VLOOKUP(B6923,Prekės!$A$2:$E$3000,4,FALSE)</f>
        <v>0.7</v>
      </c>
      <c r="I6923">
        <f>VLOOKUP(B6923,Prekės!$A$2:$E$3000,5,FALSE)</f>
        <v>38</v>
      </c>
      <c r="J6923">
        <f t="shared" si="217"/>
        <v>-7.98</v>
      </c>
      <c r="K6923">
        <f t="shared" si="218"/>
        <v>-7.98</v>
      </c>
    </row>
    <row r="6924" spans="1:11">
      <c r="A6924" s="1">
        <f>Atask.AtsOp!A6442</f>
        <v>42468</v>
      </c>
      <c r="B6924" t="str">
        <f>Atask.AtsOp!E6442</f>
        <v>3025-0007</v>
      </c>
      <c r="C6924" t="str">
        <f>Atask.AtsOp!H6442</f>
        <v>Brendis "Alita", 0,7l 38%</v>
      </c>
      <c r="D6924" t="str">
        <f>Atask.AtsOp!N6442</f>
        <v>But.</v>
      </c>
      <c r="E6924" t="str">
        <f>Atask.AtsOp!I6442</f>
        <v>Pardavimo užsakymas</v>
      </c>
      <c r="F6924">
        <f>Atask.AtsOp!M6442</f>
        <v>-645</v>
      </c>
      <c r="G6924">
        <f>VLOOKUP(B6924,Prekės!$A$2:$E$3000,3,FALSE)</f>
        <v>280</v>
      </c>
      <c r="H6924">
        <f>VLOOKUP(B6924,Prekės!$A$2:$E$3000,4,FALSE)</f>
        <v>0.7</v>
      </c>
      <c r="I6924">
        <f>VLOOKUP(B6924,Prekės!$A$2:$E$3000,5,FALSE)</f>
        <v>38</v>
      </c>
      <c r="J6924">
        <f t="shared" si="217"/>
        <v>-171.57</v>
      </c>
      <c r="K6924">
        <f t="shared" si="218"/>
        <v>-171.57</v>
      </c>
    </row>
    <row r="6925" spans="1:11">
      <c r="A6925" s="1">
        <f>Atask.AtsOp!A6443</f>
        <v>42467</v>
      </c>
      <c r="B6925" t="str">
        <f>Atask.AtsOp!E6443</f>
        <v>3025-0007</v>
      </c>
      <c r="C6925" t="str">
        <f>Atask.AtsOp!H6443</f>
        <v>Brendis "Alita", 0,7l 38%</v>
      </c>
      <c r="D6925" t="str">
        <f>Atask.AtsOp!N6443</f>
        <v>But.</v>
      </c>
      <c r="E6925" t="str">
        <f>Atask.AtsOp!I6443</f>
        <v>Pardavimo užsakymas</v>
      </c>
      <c r="F6925">
        <f>Atask.AtsOp!M6443</f>
        <v>-30</v>
      </c>
      <c r="G6925">
        <f>VLOOKUP(B6925,Prekės!$A$2:$E$3000,3,FALSE)</f>
        <v>280</v>
      </c>
      <c r="H6925">
        <f>VLOOKUP(B6925,Prekės!$A$2:$E$3000,4,FALSE)</f>
        <v>0.7</v>
      </c>
      <c r="I6925">
        <f>VLOOKUP(B6925,Prekės!$A$2:$E$3000,5,FALSE)</f>
        <v>38</v>
      </c>
      <c r="J6925">
        <f t="shared" si="217"/>
        <v>-7.98</v>
      </c>
      <c r="K6925">
        <f t="shared" si="218"/>
        <v>-7.98</v>
      </c>
    </row>
    <row r="6926" spans="1:11">
      <c r="A6926" s="1">
        <f>Atask.AtsOp!A6444</f>
        <v>42468</v>
      </c>
      <c r="B6926" t="str">
        <f>Atask.AtsOp!E6444</f>
        <v>3025-0007</v>
      </c>
      <c r="C6926" t="str">
        <f>Atask.AtsOp!H6444</f>
        <v>Brendis "Alita", 0,7l 38%</v>
      </c>
      <c r="D6926" t="str">
        <f>Atask.AtsOp!N6444</f>
        <v>But.</v>
      </c>
      <c r="E6926" t="str">
        <f>Atask.AtsOp!I6444</f>
        <v>Pardavimo užsakymas</v>
      </c>
      <c r="F6926">
        <f>Atask.AtsOp!M6444</f>
        <v>-30</v>
      </c>
      <c r="G6926">
        <f>VLOOKUP(B6926,Prekės!$A$2:$E$3000,3,FALSE)</f>
        <v>280</v>
      </c>
      <c r="H6926">
        <f>VLOOKUP(B6926,Prekės!$A$2:$E$3000,4,FALSE)</f>
        <v>0.7</v>
      </c>
      <c r="I6926">
        <f>VLOOKUP(B6926,Prekės!$A$2:$E$3000,5,FALSE)</f>
        <v>38</v>
      </c>
      <c r="J6926">
        <f t="shared" si="217"/>
        <v>-7.98</v>
      </c>
      <c r="K6926">
        <f t="shared" si="218"/>
        <v>-7.98</v>
      </c>
    </row>
    <row r="6927" spans="1:11">
      <c r="A6927" s="1">
        <f>Atask.AtsOp!A6445</f>
        <v>42468</v>
      </c>
      <c r="B6927" t="str">
        <f>Atask.AtsOp!E6445</f>
        <v>3025-0007</v>
      </c>
      <c r="C6927" t="str">
        <f>Atask.AtsOp!H6445</f>
        <v>Brendis "Alita", 0,7l 38%</v>
      </c>
      <c r="D6927" t="str">
        <f>Atask.AtsOp!N6445</f>
        <v>But.</v>
      </c>
      <c r="E6927" t="str">
        <f>Atask.AtsOp!I6445</f>
        <v>Pardavimo užsakymas</v>
      </c>
      <c r="F6927">
        <f>Atask.AtsOp!M6445</f>
        <v>-1200</v>
      </c>
      <c r="G6927">
        <f>VLOOKUP(B6927,Prekės!$A$2:$E$3000,3,FALSE)</f>
        <v>280</v>
      </c>
      <c r="H6927">
        <f>VLOOKUP(B6927,Prekės!$A$2:$E$3000,4,FALSE)</f>
        <v>0.7</v>
      </c>
      <c r="I6927">
        <f>VLOOKUP(B6927,Prekės!$A$2:$E$3000,5,FALSE)</f>
        <v>38</v>
      </c>
      <c r="J6927">
        <f t="shared" si="217"/>
        <v>-319.2</v>
      </c>
      <c r="K6927">
        <f t="shared" si="218"/>
        <v>-319.2</v>
      </c>
    </row>
    <row r="6928" spans="1:11">
      <c r="A6928" s="1">
        <f>Atask.AtsOp!A6446</f>
        <v>42473</v>
      </c>
      <c r="B6928" t="str">
        <f>Atask.AtsOp!E6446</f>
        <v>3025-0007</v>
      </c>
      <c r="C6928" t="str">
        <f>Atask.AtsOp!H6446</f>
        <v>Brendis "Alita", 0,7l 38%</v>
      </c>
      <c r="D6928" t="str">
        <f>Atask.AtsOp!N6446</f>
        <v>But.</v>
      </c>
      <c r="E6928" t="str">
        <f>Atask.AtsOp!I6446</f>
        <v>Pardavimo užsakymas</v>
      </c>
      <c r="F6928">
        <f>Atask.AtsOp!M6446</f>
        <v>-30</v>
      </c>
      <c r="G6928">
        <f>VLOOKUP(B6928,Prekės!$A$2:$E$3000,3,FALSE)</f>
        <v>280</v>
      </c>
      <c r="H6928">
        <f>VLOOKUP(B6928,Prekės!$A$2:$E$3000,4,FALSE)</f>
        <v>0.7</v>
      </c>
      <c r="I6928">
        <f>VLOOKUP(B6928,Prekės!$A$2:$E$3000,5,FALSE)</f>
        <v>38</v>
      </c>
      <c r="J6928">
        <f t="shared" si="217"/>
        <v>-7.98</v>
      </c>
      <c r="K6928">
        <f t="shared" si="218"/>
        <v>-7.98</v>
      </c>
    </row>
    <row r="6929" spans="1:11">
      <c r="A6929" s="1">
        <f>Atask.AtsOp!A6447</f>
        <v>42474</v>
      </c>
      <c r="B6929" t="str">
        <f>Atask.AtsOp!E6447</f>
        <v>3025-0007</v>
      </c>
      <c r="C6929" t="str">
        <f>Atask.AtsOp!H6447</f>
        <v>Brendis "Alita", 0,7l 38%</v>
      </c>
      <c r="D6929" t="str">
        <f>Atask.AtsOp!N6447</f>
        <v>But.</v>
      </c>
      <c r="E6929" t="str">
        <f>Atask.AtsOp!I6447</f>
        <v>Pardavimo užsakymas</v>
      </c>
      <c r="F6929">
        <f>Atask.AtsOp!M6447</f>
        <v>-2400</v>
      </c>
      <c r="G6929">
        <f>VLOOKUP(B6929,Prekės!$A$2:$E$3000,3,FALSE)</f>
        <v>280</v>
      </c>
      <c r="H6929">
        <f>VLOOKUP(B6929,Prekės!$A$2:$E$3000,4,FALSE)</f>
        <v>0.7</v>
      </c>
      <c r="I6929">
        <f>VLOOKUP(B6929,Prekės!$A$2:$E$3000,5,FALSE)</f>
        <v>38</v>
      </c>
      <c r="J6929">
        <f t="shared" si="217"/>
        <v>-638.4</v>
      </c>
      <c r="K6929">
        <f t="shared" si="218"/>
        <v>-638.4</v>
      </c>
    </row>
    <row r="6930" spans="1:11">
      <c r="A6930" s="1">
        <f>Atask.AtsOp!A6448</f>
        <v>42473</v>
      </c>
      <c r="B6930" t="str">
        <f>Atask.AtsOp!E6448</f>
        <v>3025-0007</v>
      </c>
      <c r="C6930" t="str">
        <f>Atask.AtsOp!H6448</f>
        <v>Brendis "Alita", 0,7l 38%</v>
      </c>
      <c r="D6930" t="str">
        <f>Atask.AtsOp!N6448</f>
        <v>But.</v>
      </c>
      <c r="E6930" t="str">
        <f>Atask.AtsOp!I6448</f>
        <v>Pardavimo užsakymas</v>
      </c>
      <c r="F6930">
        <f>Atask.AtsOp!M6448</f>
        <v>-525</v>
      </c>
      <c r="G6930">
        <f>VLOOKUP(B6930,Prekės!$A$2:$E$3000,3,FALSE)</f>
        <v>280</v>
      </c>
      <c r="H6930">
        <f>VLOOKUP(B6930,Prekės!$A$2:$E$3000,4,FALSE)</f>
        <v>0.7</v>
      </c>
      <c r="I6930">
        <f>VLOOKUP(B6930,Prekės!$A$2:$E$3000,5,FALSE)</f>
        <v>38</v>
      </c>
      <c r="J6930">
        <f t="shared" si="217"/>
        <v>-139.65</v>
      </c>
      <c r="K6930">
        <f t="shared" si="218"/>
        <v>-139.65</v>
      </c>
    </row>
    <row r="6931" spans="1:11">
      <c r="A6931" s="1">
        <f>Atask.AtsOp!A6449</f>
        <v>42472</v>
      </c>
      <c r="B6931" t="str">
        <f>Atask.AtsOp!E6449</f>
        <v>3025-0007</v>
      </c>
      <c r="C6931" t="str">
        <f>Atask.AtsOp!H6449</f>
        <v>Brendis "Alita", 0,7l 38%</v>
      </c>
      <c r="D6931" t="str">
        <f>Atask.AtsOp!N6449</f>
        <v>But.</v>
      </c>
      <c r="E6931" t="str">
        <f>Atask.AtsOp!I6449</f>
        <v>Pardavimo užsakymas</v>
      </c>
      <c r="F6931">
        <f>Atask.AtsOp!M6449</f>
        <v>-240</v>
      </c>
      <c r="G6931">
        <f>VLOOKUP(B6931,Prekės!$A$2:$E$3000,3,FALSE)</f>
        <v>280</v>
      </c>
      <c r="H6931">
        <f>VLOOKUP(B6931,Prekės!$A$2:$E$3000,4,FALSE)</f>
        <v>0.7</v>
      </c>
      <c r="I6931">
        <f>VLOOKUP(B6931,Prekės!$A$2:$E$3000,5,FALSE)</f>
        <v>38</v>
      </c>
      <c r="J6931">
        <f t="shared" si="217"/>
        <v>-63.84</v>
      </c>
      <c r="K6931">
        <f t="shared" si="218"/>
        <v>-63.84</v>
      </c>
    </row>
    <row r="6932" spans="1:11">
      <c r="A6932" s="1">
        <f>Atask.AtsOp!A6450</f>
        <v>42472</v>
      </c>
      <c r="B6932" t="str">
        <f>Atask.AtsOp!E6450</f>
        <v>3025-0007</v>
      </c>
      <c r="C6932" t="str">
        <f>Atask.AtsOp!H6450</f>
        <v>Brendis "Alita", 0,7l 38%</v>
      </c>
      <c r="D6932" t="str">
        <f>Atask.AtsOp!N6450</f>
        <v>But.</v>
      </c>
      <c r="E6932" t="str">
        <f>Atask.AtsOp!I6450</f>
        <v>Pardavimo užsakymas</v>
      </c>
      <c r="F6932">
        <f>Atask.AtsOp!M6450</f>
        <v>-300</v>
      </c>
      <c r="G6932">
        <f>VLOOKUP(B6932,Prekės!$A$2:$E$3000,3,FALSE)</f>
        <v>280</v>
      </c>
      <c r="H6932">
        <f>VLOOKUP(B6932,Prekės!$A$2:$E$3000,4,FALSE)</f>
        <v>0.7</v>
      </c>
      <c r="I6932">
        <f>VLOOKUP(B6932,Prekės!$A$2:$E$3000,5,FALSE)</f>
        <v>38</v>
      </c>
      <c r="J6932">
        <f t="shared" si="217"/>
        <v>-79.8</v>
      </c>
      <c r="K6932">
        <f t="shared" si="218"/>
        <v>-79.8</v>
      </c>
    </row>
    <row r="6933" spans="1:11">
      <c r="A6933" s="1">
        <f>Atask.AtsOp!A6451</f>
        <v>42473</v>
      </c>
      <c r="B6933" t="str">
        <f>Atask.AtsOp!E6451</f>
        <v>3025-0007</v>
      </c>
      <c r="C6933" t="str">
        <f>Atask.AtsOp!H6451</f>
        <v>Brendis "Alita", 0,7l 38%</v>
      </c>
      <c r="D6933" t="str">
        <f>Atask.AtsOp!N6451</f>
        <v>But.</v>
      </c>
      <c r="E6933" t="str">
        <f>Atask.AtsOp!I6451</f>
        <v>Pardavimo užsakymas</v>
      </c>
      <c r="F6933">
        <f>Atask.AtsOp!M6451</f>
        <v>-150</v>
      </c>
      <c r="G6933">
        <f>VLOOKUP(B6933,Prekės!$A$2:$E$3000,3,FALSE)</f>
        <v>280</v>
      </c>
      <c r="H6933">
        <f>VLOOKUP(B6933,Prekės!$A$2:$E$3000,4,FALSE)</f>
        <v>0.7</v>
      </c>
      <c r="I6933">
        <f>VLOOKUP(B6933,Prekės!$A$2:$E$3000,5,FALSE)</f>
        <v>38</v>
      </c>
      <c r="J6933">
        <f t="shared" si="217"/>
        <v>-39.9</v>
      </c>
      <c r="K6933">
        <f t="shared" si="218"/>
        <v>-39.9</v>
      </c>
    </row>
    <row r="6934" spans="1:11">
      <c r="A6934" s="1">
        <f>Atask.AtsOp!A6452</f>
        <v>42473</v>
      </c>
      <c r="B6934" t="str">
        <f>Atask.AtsOp!E6452</f>
        <v>3025-0007</v>
      </c>
      <c r="C6934" t="str">
        <f>Atask.AtsOp!H6452</f>
        <v>Brendis "Alita", 0,7l 38%</v>
      </c>
      <c r="D6934" t="str">
        <f>Atask.AtsOp!N6452</f>
        <v>But.</v>
      </c>
      <c r="E6934" t="str">
        <f>Atask.AtsOp!I6452</f>
        <v>Pardavimo užsakymas</v>
      </c>
      <c r="F6934">
        <f>Atask.AtsOp!M6452</f>
        <v>-600</v>
      </c>
      <c r="G6934">
        <f>VLOOKUP(B6934,Prekės!$A$2:$E$3000,3,FALSE)</f>
        <v>280</v>
      </c>
      <c r="H6934">
        <f>VLOOKUP(B6934,Prekės!$A$2:$E$3000,4,FALSE)</f>
        <v>0.7</v>
      </c>
      <c r="I6934">
        <f>VLOOKUP(B6934,Prekės!$A$2:$E$3000,5,FALSE)</f>
        <v>38</v>
      </c>
      <c r="J6934">
        <f t="shared" si="217"/>
        <v>-159.6</v>
      </c>
      <c r="K6934">
        <f t="shared" si="218"/>
        <v>-159.6</v>
      </c>
    </row>
    <row r="6935" spans="1:11">
      <c r="A6935" s="1">
        <f>Atask.AtsOp!A6453</f>
        <v>42466</v>
      </c>
      <c r="B6935" t="str">
        <f>Atask.AtsOp!E6453</f>
        <v>3025-0007</v>
      </c>
      <c r="C6935" t="str">
        <f>Atask.AtsOp!H6453</f>
        <v>Brendis "Alita", 0,7l 38%</v>
      </c>
      <c r="D6935" t="str">
        <f>Atask.AtsOp!N6453</f>
        <v>But.</v>
      </c>
      <c r="E6935" t="str">
        <f>Atask.AtsOp!I6453</f>
        <v>Pardavimo užsakymas</v>
      </c>
      <c r="F6935">
        <f>Atask.AtsOp!M6453</f>
        <v>-15</v>
      </c>
      <c r="G6935">
        <f>VLOOKUP(B6935,Prekės!$A$2:$E$3000,3,FALSE)</f>
        <v>280</v>
      </c>
      <c r="H6935">
        <f>VLOOKUP(B6935,Prekės!$A$2:$E$3000,4,FALSE)</f>
        <v>0.7</v>
      </c>
      <c r="I6935">
        <f>VLOOKUP(B6935,Prekės!$A$2:$E$3000,5,FALSE)</f>
        <v>38</v>
      </c>
      <c r="J6935">
        <f t="shared" si="217"/>
        <v>-3.99</v>
      </c>
      <c r="K6935">
        <f t="shared" si="218"/>
        <v>-3.99</v>
      </c>
    </row>
    <row r="6936" spans="1:11">
      <c r="A6936" s="1">
        <f>Atask.AtsOp!A6454</f>
        <v>42461</v>
      </c>
      <c r="B6936" t="str">
        <f>Atask.AtsOp!E6454</f>
        <v>3025-0007</v>
      </c>
      <c r="C6936" t="str">
        <f>Atask.AtsOp!H6454</f>
        <v>Brendis "Alita", 0,7l 38%</v>
      </c>
      <c r="D6936" t="str">
        <f>Atask.AtsOp!N6454</f>
        <v>But.</v>
      </c>
      <c r="E6936" t="str">
        <f>Atask.AtsOp!I6454</f>
        <v>Pardavimo užsakymas</v>
      </c>
      <c r="F6936">
        <f>Atask.AtsOp!M6454</f>
        <v>-135</v>
      </c>
      <c r="G6936">
        <f>VLOOKUP(B6936,Prekės!$A$2:$E$3000,3,FALSE)</f>
        <v>280</v>
      </c>
      <c r="H6936">
        <f>VLOOKUP(B6936,Prekės!$A$2:$E$3000,4,FALSE)</f>
        <v>0.7</v>
      </c>
      <c r="I6936">
        <f>VLOOKUP(B6936,Prekės!$A$2:$E$3000,5,FALSE)</f>
        <v>38</v>
      </c>
      <c r="J6936">
        <f t="shared" si="217"/>
        <v>-35.910000000000004</v>
      </c>
      <c r="K6936">
        <f t="shared" si="218"/>
        <v>-35.910000000000004</v>
      </c>
    </row>
    <row r="6937" spans="1:11">
      <c r="A6937" s="1">
        <f>Atask.AtsOp!A6455</f>
        <v>42461</v>
      </c>
      <c r="B6937" t="str">
        <f>Atask.AtsOp!E6455</f>
        <v>3025-0007</v>
      </c>
      <c r="C6937" t="str">
        <f>Atask.AtsOp!H6455</f>
        <v>Brendis "Alita", 0,7l 38%</v>
      </c>
      <c r="D6937" t="str">
        <f>Atask.AtsOp!N6455</f>
        <v>But.</v>
      </c>
      <c r="E6937" t="str">
        <f>Atask.AtsOp!I6455</f>
        <v>Pardavimo užsakymas</v>
      </c>
      <c r="F6937">
        <f>Atask.AtsOp!M6455</f>
        <v>-75</v>
      </c>
      <c r="G6937">
        <f>VLOOKUP(B6937,Prekės!$A$2:$E$3000,3,FALSE)</f>
        <v>280</v>
      </c>
      <c r="H6937">
        <f>VLOOKUP(B6937,Prekės!$A$2:$E$3000,4,FALSE)</f>
        <v>0.7</v>
      </c>
      <c r="I6937">
        <f>VLOOKUP(B6937,Prekės!$A$2:$E$3000,5,FALSE)</f>
        <v>38</v>
      </c>
      <c r="J6937">
        <f t="shared" si="217"/>
        <v>-19.95</v>
      </c>
      <c r="K6937">
        <f t="shared" si="218"/>
        <v>-19.95</v>
      </c>
    </row>
    <row r="6938" spans="1:11">
      <c r="A6938" s="1">
        <f>Atask.AtsOp!A6456</f>
        <v>42466</v>
      </c>
      <c r="B6938" t="str">
        <f>Atask.AtsOp!E6456</f>
        <v>3025-0007</v>
      </c>
      <c r="C6938" t="str">
        <f>Atask.AtsOp!H6456</f>
        <v>Brendis "Alita", 0,7l 38%</v>
      </c>
      <c r="D6938" t="str">
        <f>Atask.AtsOp!N6456</f>
        <v>But.</v>
      </c>
      <c r="E6938" t="str">
        <f>Atask.AtsOp!I6456</f>
        <v>Pardavimo užsakymas</v>
      </c>
      <c r="F6938">
        <f>Atask.AtsOp!M6456</f>
        <v>-30</v>
      </c>
      <c r="G6938">
        <f>VLOOKUP(B6938,Prekės!$A$2:$E$3000,3,FALSE)</f>
        <v>280</v>
      </c>
      <c r="H6938">
        <f>VLOOKUP(B6938,Prekės!$A$2:$E$3000,4,FALSE)</f>
        <v>0.7</v>
      </c>
      <c r="I6938">
        <f>VLOOKUP(B6938,Prekės!$A$2:$E$3000,5,FALSE)</f>
        <v>38</v>
      </c>
      <c r="J6938">
        <f t="shared" si="217"/>
        <v>-7.98</v>
      </c>
      <c r="K6938">
        <f t="shared" si="218"/>
        <v>-7.98</v>
      </c>
    </row>
    <row r="6939" spans="1:11">
      <c r="A6939" s="1">
        <f>Atask.AtsOp!A6457</f>
        <v>42467</v>
      </c>
      <c r="B6939" t="str">
        <f>Atask.AtsOp!E6457</f>
        <v>3025-0007</v>
      </c>
      <c r="C6939" t="str">
        <f>Atask.AtsOp!H6457</f>
        <v>Brendis "Alita", 0,7l 38%</v>
      </c>
      <c r="D6939" t="str">
        <f>Atask.AtsOp!N6457</f>
        <v>But.</v>
      </c>
      <c r="E6939" t="str">
        <f>Atask.AtsOp!I6457</f>
        <v>Pardavimo užsakymas</v>
      </c>
      <c r="F6939">
        <f>Atask.AtsOp!M6457</f>
        <v>-1200</v>
      </c>
      <c r="G6939">
        <f>VLOOKUP(B6939,Prekės!$A$2:$E$3000,3,FALSE)</f>
        <v>280</v>
      </c>
      <c r="H6939">
        <f>VLOOKUP(B6939,Prekės!$A$2:$E$3000,4,FALSE)</f>
        <v>0.7</v>
      </c>
      <c r="I6939">
        <f>VLOOKUP(B6939,Prekės!$A$2:$E$3000,5,FALSE)</f>
        <v>38</v>
      </c>
      <c r="J6939">
        <f t="shared" si="217"/>
        <v>-319.2</v>
      </c>
      <c r="K6939">
        <f t="shared" si="218"/>
        <v>-319.2</v>
      </c>
    </row>
    <row r="6940" spans="1:11">
      <c r="A6940" s="1">
        <f>Atask.AtsOp!A6458</f>
        <v>42466</v>
      </c>
      <c r="B6940" t="str">
        <f>Atask.AtsOp!E6458</f>
        <v>3025-0007</v>
      </c>
      <c r="C6940" t="str">
        <f>Atask.AtsOp!H6458</f>
        <v>Brendis "Alita", 0,7l 38%</v>
      </c>
      <c r="D6940" t="str">
        <f>Atask.AtsOp!N6458</f>
        <v>But.</v>
      </c>
      <c r="E6940" t="str">
        <f>Atask.AtsOp!I6458</f>
        <v>Perkelti</v>
      </c>
      <c r="F6940">
        <f>Atask.AtsOp!M6458</f>
        <v>24678</v>
      </c>
      <c r="G6940">
        <f>VLOOKUP(B6940,Prekės!$A$2:$E$3000,3,FALSE)</f>
        <v>280</v>
      </c>
      <c r="H6940">
        <f>VLOOKUP(B6940,Prekės!$A$2:$E$3000,4,FALSE)</f>
        <v>0.7</v>
      </c>
      <c r="I6940">
        <f>VLOOKUP(B6940,Prekės!$A$2:$E$3000,5,FALSE)</f>
        <v>38</v>
      </c>
      <c r="J6940">
        <f t="shared" si="217"/>
        <v>6564.348</v>
      </c>
      <c r="K6940">
        <f t="shared" si="218"/>
        <v>6564.348</v>
      </c>
    </row>
    <row r="6941" spans="1:11">
      <c r="A6941" s="1">
        <f>Atask.AtsOp!A6459</f>
        <v>42466</v>
      </c>
      <c r="B6941" t="str">
        <f>Atask.AtsOp!E6459</f>
        <v>3025-0007</v>
      </c>
      <c r="C6941" t="str">
        <f>Atask.AtsOp!H6459</f>
        <v>Brendis "Alita", 0,7l 38%</v>
      </c>
      <c r="D6941" t="str">
        <f>Atask.AtsOp!N6459</f>
        <v>But.</v>
      </c>
      <c r="E6941" t="str">
        <f>Atask.AtsOp!I6459</f>
        <v>Perkelti</v>
      </c>
      <c r="F6941">
        <f>Atask.AtsOp!M6459</f>
        <v>-5</v>
      </c>
      <c r="G6941">
        <f>VLOOKUP(B6941,Prekės!$A$2:$E$3000,3,FALSE)</f>
        <v>280</v>
      </c>
      <c r="H6941">
        <f>VLOOKUP(B6941,Prekės!$A$2:$E$3000,4,FALSE)</f>
        <v>0.7</v>
      </c>
      <c r="I6941">
        <f>VLOOKUP(B6941,Prekės!$A$2:$E$3000,5,FALSE)</f>
        <v>38</v>
      </c>
      <c r="J6941">
        <f t="shared" si="217"/>
        <v>-1.33</v>
      </c>
      <c r="K6941">
        <f t="shared" si="218"/>
        <v>-1.33</v>
      </c>
    </row>
    <row r="6942" spans="1:11">
      <c r="A6942" s="1">
        <f>Atask.AtsOp!A6460</f>
        <v>42478</v>
      </c>
      <c r="B6942" t="str">
        <f>Atask.AtsOp!E6460</f>
        <v>3025-0007</v>
      </c>
      <c r="C6942" t="str">
        <f>Atask.AtsOp!H6460</f>
        <v>Brendis "Alita", 0,7l 38%</v>
      </c>
      <c r="D6942" t="str">
        <f>Atask.AtsOp!N6460</f>
        <v>But.</v>
      </c>
      <c r="E6942" t="str">
        <f>Atask.AtsOp!I6460</f>
        <v>Gamyba</v>
      </c>
      <c r="F6942">
        <f>Atask.AtsOp!M6460</f>
        <v>29816</v>
      </c>
      <c r="G6942">
        <f>VLOOKUP(B6942,Prekės!$A$2:$E$3000,3,FALSE)</f>
        <v>280</v>
      </c>
      <c r="H6942">
        <f>VLOOKUP(B6942,Prekės!$A$2:$E$3000,4,FALSE)</f>
        <v>0.7</v>
      </c>
      <c r="I6942">
        <f>VLOOKUP(B6942,Prekės!$A$2:$E$3000,5,FALSE)</f>
        <v>38</v>
      </c>
      <c r="J6942">
        <f t="shared" si="217"/>
        <v>7931.0559999999987</v>
      </c>
      <c r="K6942">
        <f t="shared" si="218"/>
        <v>7931.0559999999987</v>
      </c>
    </row>
    <row r="6943" spans="1:11">
      <c r="A6943" s="1">
        <f>Atask.AtsOp!A6461</f>
        <v>42478</v>
      </c>
      <c r="B6943" t="str">
        <f>Atask.AtsOp!E6461</f>
        <v>3025-0007</v>
      </c>
      <c r="C6943" t="str">
        <f>Atask.AtsOp!H6461</f>
        <v>Brendis "Alita", 0,7l 38%</v>
      </c>
      <c r="D6943" t="str">
        <f>Atask.AtsOp!N6461</f>
        <v>But.</v>
      </c>
      <c r="E6943" t="str">
        <f>Atask.AtsOp!I6461</f>
        <v>Perkelti</v>
      </c>
      <c r="F6943">
        <f>Atask.AtsOp!M6461</f>
        <v>-4</v>
      </c>
      <c r="G6943">
        <f>VLOOKUP(B6943,Prekės!$A$2:$E$3000,3,FALSE)</f>
        <v>280</v>
      </c>
      <c r="H6943">
        <f>VLOOKUP(B6943,Prekės!$A$2:$E$3000,4,FALSE)</f>
        <v>0.7</v>
      </c>
      <c r="I6943">
        <f>VLOOKUP(B6943,Prekės!$A$2:$E$3000,5,FALSE)</f>
        <v>38</v>
      </c>
      <c r="J6943">
        <f t="shared" si="217"/>
        <v>-1.0639999999999998</v>
      </c>
      <c r="K6943">
        <f t="shared" si="218"/>
        <v>-1.0639999999999998</v>
      </c>
    </row>
    <row r="6944" spans="1:11">
      <c r="A6944" s="1">
        <f>Atask.AtsOp!A6462</f>
        <v>42482</v>
      </c>
      <c r="B6944" t="str">
        <f>Atask.AtsOp!E6462</f>
        <v>3025-0007</v>
      </c>
      <c r="C6944" t="str">
        <f>Atask.AtsOp!H6462</f>
        <v>Brendis "Alita", 0,7l 38%</v>
      </c>
      <c r="D6944" t="str">
        <f>Atask.AtsOp!N6462</f>
        <v>But.</v>
      </c>
      <c r="E6944" t="str">
        <f>Atask.AtsOp!I6462</f>
        <v>Perkelti</v>
      </c>
      <c r="F6944">
        <f>Atask.AtsOp!M6462</f>
        <v>-29812</v>
      </c>
      <c r="G6944">
        <f>VLOOKUP(B6944,Prekės!$A$2:$E$3000,3,FALSE)</f>
        <v>280</v>
      </c>
      <c r="H6944">
        <f>VLOOKUP(B6944,Prekės!$A$2:$E$3000,4,FALSE)</f>
        <v>0.7</v>
      </c>
      <c r="I6944">
        <f>VLOOKUP(B6944,Prekės!$A$2:$E$3000,5,FALSE)</f>
        <v>38</v>
      </c>
      <c r="J6944">
        <f t="shared" si="217"/>
        <v>-7929.9919999999993</v>
      </c>
      <c r="K6944">
        <f t="shared" si="218"/>
        <v>-7929.9919999999993</v>
      </c>
    </row>
    <row r="6945" spans="1:11">
      <c r="A6945" s="1">
        <f>Atask.AtsOp!A6463</f>
        <v>42466</v>
      </c>
      <c r="B6945" t="str">
        <f>Atask.AtsOp!E6463</f>
        <v>3025-0007</v>
      </c>
      <c r="C6945" t="str">
        <f>Atask.AtsOp!H6463</f>
        <v>Brendis "Alita", 0,7l 38%</v>
      </c>
      <c r="D6945" t="str">
        <f>Atask.AtsOp!N6463</f>
        <v>But.</v>
      </c>
      <c r="E6945" t="str">
        <f>Atask.AtsOp!I6463</f>
        <v>Gamyba</v>
      </c>
      <c r="F6945">
        <f>Atask.AtsOp!M6463</f>
        <v>24683</v>
      </c>
      <c r="G6945">
        <f>VLOOKUP(B6945,Prekės!$A$2:$E$3000,3,FALSE)</f>
        <v>280</v>
      </c>
      <c r="H6945">
        <f>VLOOKUP(B6945,Prekės!$A$2:$E$3000,4,FALSE)</f>
        <v>0.7</v>
      </c>
      <c r="I6945">
        <f>VLOOKUP(B6945,Prekės!$A$2:$E$3000,5,FALSE)</f>
        <v>38</v>
      </c>
      <c r="J6945">
        <f t="shared" si="217"/>
        <v>6565.6779999999999</v>
      </c>
      <c r="K6945">
        <f t="shared" si="218"/>
        <v>6565.6779999999999</v>
      </c>
    </row>
    <row r="6946" spans="1:11">
      <c r="A6946" s="1">
        <f>Atask.AtsOp!A6464</f>
        <v>42466</v>
      </c>
      <c r="B6946" t="str">
        <f>Atask.AtsOp!E6464</f>
        <v>3025-0007</v>
      </c>
      <c r="C6946" t="str">
        <f>Atask.AtsOp!H6464</f>
        <v>Brendis "Alita", 0,7l 38%</v>
      </c>
      <c r="D6946" t="str">
        <f>Atask.AtsOp!N6464</f>
        <v>But.</v>
      </c>
      <c r="E6946" t="str">
        <f>Atask.AtsOp!I6464</f>
        <v>Perkelti</v>
      </c>
      <c r="F6946">
        <f>Atask.AtsOp!M6464</f>
        <v>-5</v>
      </c>
      <c r="G6946">
        <f>VLOOKUP(B6946,Prekės!$A$2:$E$3000,3,FALSE)</f>
        <v>280</v>
      </c>
      <c r="H6946">
        <f>VLOOKUP(B6946,Prekės!$A$2:$E$3000,4,FALSE)</f>
        <v>0.7</v>
      </c>
      <c r="I6946">
        <f>VLOOKUP(B6946,Prekės!$A$2:$E$3000,5,FALSE)</f>
        <v>38</v>
      </c>
      <c r="J6946">
        <f t="shared" ref="J6946:J7009" si="219">IF(G6946=110,F6946*H6946*I6946,IF(G6946&lt;280,F6946*H6946,F6946*H6946*(I6946/100)))</f>
        <v>-1.33</v>
      </c>
      <c r="K6946">
        <f t="shared" ref="K6946:K7009" si="220">IF(EXACT(D6946,"But."),J6946,F6946)</f>
        <v>-1.33</v>
      </c>
    </row>
    <row r="6947" spans="1:11">
      <c r="A6947" s="1">
        <f>Atask.AtsOp!A6465</f>
        <v>42466</v>
      </c>
      <c r="B6947" t="str">
        <f>Atask.AtsOp!E6465</f>
        <v>3025-0007</v>
      </c>
      <c r="C6947" t="str">
        <f>Atask.AtsOp!H6465</f>
        <v>Brendis "Alita", 0,7l 38%</v>
      </c>
      <c r="D6947" t="str">
        <f>Atask.AtsOp!N6465</f>
        <v>But.</v>
      </c>
      <c r="E6947" t="str">
        <f>Atask.AtsOp!I6465</f>
        <v>Perkelti</v>
      </c>
      <c r="F6947">
        <f>Atask.AtsOp!M6465</f>
        <v>-24678</v>
      </c>
      <c r="G6947">
        <f>VLOOKUP(B6947,Prekės!$A$2:$E$3000,3,FALSE)</f>
        <v>280</v>
      </c>
      <c r="H6947">
        <f>VLOOKUP(B6947,Prekės!$A$2:$E$3000,4,FALSE)</f>
        <v>0.7</v>
      </c>
      <c r="I6947">
        <f>VLOOKUP(B6947,Prekės!$A$2:$E$3000,5,FALSE)</f>
        <v>38</v>
      </c>
      <c r="J6947">
        <f t="shared" si="219"/>
        <v>-6564.348</v>
      </c>
      <c r="K6947">
        <f t="shared" si="220"/>
        <v>-6564.348</v>
      </c>
    </row>
    <row r="6948" spans="1:11">
      <c r="A6948" s="1">
        <f>Atask.AtsOp!A6466</f>
        <v>42482</v>
      </c>
      <c r="B6948" t="str">
        <f>Atask.AtsOp!E6466</f>
        <v>3025-0007</v>
      </c>
      <c r="C6948" t="str">
        <f>Atask.AtsOp!H6466</f>
        <v>Brendis "Alita", 0,7l 38%</v>
      </c>
      <c r="D6948" t="str">
        <f>Atask.AtsOp!N6466</f>
        <v>But.</v>
      </c>
      <c r="E6948" t="str">
        <f>Atask.AtsOp!I6466</f>
        <v>Perkelti</v>
      </c>
      <c r="F6948">
        <f>Atask.AtsOp!M6466</f>
        <v>6</v>
      </c>
      <c r="G6948">
        <f>VLOOKUP(B6948,Prekės!$A$2:$E$3000,3,FALSE)</f>
        <v>280</v>
      </c>
      <c r="H6948">
        <f>VLOOKUP(B6948,Prekės!$A$2:$E$3000,4,FALSE)</f>
        <v>0.7</v>
      </c>
      <c r="I6948">
        <f>VLOOKUP(B6948,Prekės!$A$2:$E$3000,5,FALSE)</f>
        <v>38</v>
      </c>
      <c r="J6948">
        <f t="shared" si="219"/>
        <v>1.5959999999999996</v>
      </c>
      <c r="K6948">
        <f t="shared" si="220"/>
        <v>1.5959999999999996</v>
      </c>
    </row>
    <row r="6949" spans="1:11">
      <c r="A6949" s="1">
        <f>Atask.AtsOp!A6467</f>
        <v>42490</v>
      </c>
      <c r="B6949" t="str">
        <f>Atask.AtsOp!E6467</f>
        <v>3025-0007</v>
      </c>
      <c r="C6949" t="str">
        <f>Atask.AtsOp!H6467</f>
        <v>Brendis "Alita", 0,7l 38%</v>
      </c>
      <c r="D6949" t="str">
        <f>Atask.AtsOp!N6467</f>
        <v>But.</v>
      </c>
      <c r="E6949" t="str">
        <f>Atask.AtsOp!I6467</f>
        <v>Pardavimo užsakymas</v>
      </c>
      <c r="F6949">
        <f>Atask.AtsOp!M6467</f>
        <v>-5</v>
      </c>
      <c r="G6949">
        <f>VLOOKUP(B6949,Prekės!$A$2:$E$3000,3,FALSE)</f>
        <v>280</v>
      </c>
      <c r="H6949">
        <f>VLOOKUP(B6949,Prekės!$A$2:$E$3000,4,FALSE)</f>
        <v>0.7</v>
      </c>
      <c r="I6949">
        <f>VLOOKUP(B6949,Prekės!$A$2:$E$3000,5,FALSE)</f>
        <v>38</v>
      </c>
      <c r="J6949">
        <f t="shared" si="219"/>
        <v>-1.33</v>
      </c>
      <c r="K6949">
        <f t="shared" si="220"/>
        <v>-1.33</v>
      </c>
    </row>
    <row r="6950" spans="1:11">
      <c r="A6950" s="1">
        <f>Atask.AtsOp!A6468</f>
        <v>42490</v>
      </c>
      <c r="B6950" t="str">
        <f>Atask.AtsOp!E6468</f>
        <v>3025-0007</v>
      </c>
      <c r="C6950" t="str">
        <f>Atask.AtsOp!H6468</f>
        <v>Brendis "Alita", 0,7l 38%</v>
      </c>
      <c r="D6950" t="str">
        <f>Atask.AtsOp!N6468</f>
        <v>But.</v>
      </c>
      <c r="E6950" t="str">
        <f>Atask.AtsOp!I6468</f>
        <v>Pardavimo užsakymas</v>
      </c>
      <c r="F6950">
        <f>Atask.AtsOp!M6468</f>
        <v>-6</v>
      </c>
      <c r="G6950">
        <f>VLOOKUP(B6950,Prekės!$A$2:$E$3000,3,FALSE)</f>
        <v>280</v>
      </c>
      <c r="H6950">
        <f>VLOOKUP(B6950,Prekės!$A$2:$E$3000,4,FALSE)</f>
        <v>0.7</v>
      </c>
      <c r="I6950">
        <f>VLOOKUP(B6950,Prekės!$A$2:$E$3000,5,FALSE)</f>
        <v>38</v>
      </c>
      <c r="J6950">
        <f t="shared" si="219"/>
        <v>-1.5959999999999996</v>
      </c>
      <c r="K6950">
        <f t="shared" si="220"/>
        <v>-1.5959999999999996</v>
      </c>
    </row>
    <row r="6951" spans="1:11">
      <c r="A6951" s="1">
        <f>Atask.AtsOp!A6469</f>
        <v>42490</v>
      </c>
      <c r="B6951" t="str">
        <f>Atask.AtsOp!E6469</f>
        <v>3025-0007</v>
      </c>
      <c r="C6951" t="str">
        <f>Atask.AtsOp!H6469</f>
        <v>Brendis "Alita", 0,7l 38%</v>
      </c>
      <c r="D6951" t="str">
        <f>Atask.AtsOp!N6469</f>
        <v>But.</v>
      </c>
      <c r="E6951" t="str">
        <f>Atask.AtsOp!I6469</f>
        <v>Pardavimo užsakymas</v>
      </c>
      <c r="F6951">
        <f>Atask.AtsOp!M6469</f>
        <v>-6</v>
      </c>
      <c r="G6951">
        <f>VLOOKUP(B6951,Prekės!$A$2:$E$3000,3,FALSE)</f>
        <v>280</v>
      </c>
      <c r="H6951">
        <f>VLOOKUP(B6951,Prekės!$A$2:$E$3000,4,FALSE)</f>
        <v>0.7</v>
      </c>
      <c r="I6951">
        <f>VLOOKUP(B6951,Prekės!$A$2:$E$3000,5,FALSE)</f>
        <v>38</v>
      </c>
      <c r="J6951">
        <f t="shared" si="219"/>
        <v>-1.5959999999999996</v>
      </c>
      <c r="K6951">
        <f t="shared" si="220"/>
        <v>-1.5959999999999996</v>
      </c>
    </row>
    <row r="6952" spans="1:11">
      <c r="A6952" s="1">
        <f>Atask.AtsOp!A6470</f>
        <v>42490</v>
      </c>
      <c r="B6952" t="str">
        <f>Atask.AtsOp!E6470</f>
        <v>3025-0007</v>
      </c>
      <c r="C6952" t="str">
        <f>Atask.AtsOp!H6470</f>
        <v>Brendis "Alita", 0,7l 38%</v>
      </c>
      <c r="D6952" t="str">
        <f>Atask.AtsOp!N6470</f>
        <v>But.</v>
      </c>
      <c r="E6952" t="str">
        <f>Atask.AtsOp!I6470</f>
        <v>Perkelti</v>
      </c>
      <c r="F6952">
        <f>Atask.AtsOp!M6470</f>
        <v>6</v>
      </c>
      <c r="G6952">
        <f>VLOOKUP(B6952,Prekės!$A$2:$E$3000,3,FALSE)</f>
        <v>280</v>
      </c>
      <c r="H6952">
        <f>VLOOKUP(B6952,Prekės!$A$2:$E$3000,4,FALSE)</f>
        <v>0.7</v>
      </c>
      <c r="I6952">
        <f>VLOOKUP(B6952,Prekės!$A$2:$E$3000,5,FALSE)</f>
        <v>38</v>
      </c>
      <c r="J6952">
        <f t="shared" si="219"/>
        <v>1.5959999999999996</v>
      </c>
      <c r="K6952">
        <f t="shared" si="220"/>
        <v>1.5959999999999996</v>
      </c>
    </row>
    <row r="6953" spans="1:11">
      <c r="A6953" s="1">
        <f>Atask.AtsOp!A6471</f>
        <v>42466</v>
      </c>
      <c r="B6953" t="str">
        <f>Atask.AtsOp!E6471</f>
        <v>3025-0007</v>
      </c>
      <c r="C6953" t="str">
        <f>Atask.AtsOp!H6471</f>
        <v>Brendis "Alita", 0,7l 38%</v>
      </c>
      <c r="D6953" t="str">
        <f>Atask.AtsOp!N6471</f>
        <v>But.</v>
      </c>
      <c r="E6953" t="str">
        <f>Atask.AtsOp!I6471</f>
        <v>Perkelti</v>
      </c>
      <c r="F6953">
        <f>Atask.AtsOp!M6471</f>
        <v>5</v>
      </c>
      <c r="G6953">
        <f>VLOOKUP(B6953,Prekės!$A$2:$E$3000,3,FALSE)</f>
        <v>280</v>
      </c>
      <c r="H6953">
        <f>VLOOKUP(B6953,Prekės!$A$2:$E$3000,4,FALSE)</f>
        <v>0.7</v>
      </c>
      <c r="I6953">
        <f>VLOOKUP(B6953,Prekės!$A$2:$E$3000,5,FALSE)</f>
        <v>38</v>
      </c>
      <c r="J6953">
        <f t="shared" si="219"/>
        <v>1.33</v>
      </c>
      <c r="K6953">
        <f t="shared" si="220"/>
        <v>1.33</v>
      </c>
    </row>
    <row r="6954" spans="1:11">
      <c r="A6954" s="1">
        <f>Atask.AtsOp!A6472</f>
        <v>42489</v>
      </c>
      <c r="B6954" t="str">
        <f>Atask.AtsOp!E6472</f>
        <v>3025-0007</v>
      </c>
      <c r="C6954" t="str">
        <f>Atask.AtsOp!H6472</f>
        <v>Brendis "Alita", 0,7l 38%</v>
      </c>
      <c r="D6954" t="str">
        <f>Atask.AtsOp!N6472</f>
        <v>But.</v>
      </c>
      <c r="E6954" t="str">
        <f>Atask.AtsOp!I6472</f>
        <v>Pardavimo užsakymas</v>
      </c>
      <c r="F6954">
        <f>Atask.AtsOp!M6472</f>
        <v>-4</v>
      </c>
      <c r="G6954">
        <f>VLOOKUP(B6954,Prekės!$A$2:$E$3000,3,FALSE)</f>
        <v>280</v>
      </c>
      <c r="H6954">
        <f>VLOOKUP(B6954,Prekės!$A$2:$E$3000,4,FALSE)</f>
        <v>0.7</v>
      </c>
      <c r="I6954">
        <f>VLOOKUP(B6954,Prekės!$A$2:$E$3000,5,FALSE)</f>
        <v>38</v>
      </c>
      <c r="J6954">
        <f t="shared" si="219"/>
        <v>-1.0639999999999998</v>
      </c>
      <c r="K6954">
        <f t="shared" si="220"/>
        <v>-1.0639999999999998</v>
      </c>
    </row>
    <row r="6955" spans="1:11">
      <c r="A6955" s="1" t="e">
        <f>Atask.AtsOp!#REF!</f>
        <v>#REF!</v>
      </c>
      <c r="B6955" t="e">
        <f>Atask.AtsOp!#REF!</f>
        <v>#REF!</v>
      </c>
      <c r="C6955" t="e">
        <f>Atask.AtsOp!#REF!</f>
        <v>#REF!</v>
      </c>
      <c r="D6955" t="e">
        <f>Atask.AtsOp!#REF!</f>
        <v>#REF!</v>
      </c>
      <c r="E6955" t="e">
        <f>Atask.AtsOp!#REF!</f>
        <v>#REF!</v>
      </c>
      <c r="F6955" t="e">
        <f>Atask.AtsOp!#REF!</f>
        <v>#REF!</v>
      </c>
      <c r="G6955" t="e">
        <f>VLOOKUP(B6955,Prekės!$A$2:$E$3000,3,FALSE)</f>
        <v>#REF!</v>
      </c>
      <c r="H6955" t="e">
        <f>VLOOKUP(B6955,Prekės!$A$2:$E$3000,4,FALSE)</f>
        <v>#REF!</v>
      </c>
      <c r="I6955" t="e">
        <f>VLOOKUP(B6955,Prekės!$A$2:$E$3000,5,FALSE)</f>
        <v>#REF!</v>
      </c>
      <c r="J6955" t="e">
        <f t="shared" si="219"/>
        <v>#REF!</v>
      </c>
      <c r="K6955" t="e">
        <f t="shared" si="220"/>
        <v>#REF!</v>
      </c>
    </row>
    <row r="6956" spans="1:11">
      <c r="A6956" s="1">
        <f>Atask.AtsOp!A6473</f>
        <v>42489</v>
      </c>
      <c r="B6956" t="str">
        <f>Atask.AtsOp!E6473</f>
        <v>3025-0007</v>
      </c>
      <c r="C6956" t="str">
        <f>Atask.AtsOp!H6473</f>
        <v>Brendis "Alita", 0,7l 38%</v>
      </c>
      <c r="D6956" t="str">
        <f>Atask.AtsOp!N6473</f>
        <v>But.</v>
      </c>
      <c r="E6956" t="str">
        <f>Atask.AtsOp!I6473</f>
        <v>Pardavimo užsakymas</v>
      </c>
      <c r="F6956">
        <f>Atask.AtsOp!M6473</f>
        <v>-5</v>
      </c>
      <c r="G6956">
        <f>VLOOKUP(B6956,Prekės!$A$2:$E$3000,3,FALSE)</f>
        <v>280</v>
      </c>
      <c r="H6956">
        <f>VLOOKUP(B6956,Prekės!$A$2:$E$3000,4,FALSE)</f>
        <v>0.7</v>
      </c>
      <c r="I6956">
        <f>VLOOKUP(B6956,Prekės!$A$2:$E$3000,5,FALSE)</f>
        <v>38</v>
      </c>
      <c r="J6956">
        <f t="shared" si="219"/>
        <v>-1.33</v>
      </c>
      <c r="K6956">
        <f t="shared" si="220"/>
        <v>-1.33</v>
      </c>
    </row>
    <row r="6957" spans="1:11">
      <c r="A6957" s="1">
        <f>Atask.AtsOp!A6474</f>
        <v>42478</v>
      </c>
      <c r="B6957" t="str">
        <f>Atask.AtsOp!E6474</f>
        <v>3025-0007</v>
      </c>
      <c r="C6957" t="str">
        <f>Atask.AtsOp!H6474</f>
        <v>Brendis "Alita", 0,7l 38%</v>
      </c>
      <c r="D6957" t="str">
        <f>Atask.AtsOp!N6474</f>
        <v>But.</v>
      </c>
      <c r="E6957" t="str">
        <f>Atask.AtsOp!I6474</f>
        <v>Perkelti</v>
      </c>
      <c r="F6957">
        <f>Atask.AtsOp!M6474</f>
        <v>4</v>
      </c>
      <c r="G6957">
        <f>VLOOKUP(B6957,Prekės!$A$2:$E$3000,3,FALSE)</f>
        <v>280</v>
      </c>
      <c r="H6957">
        <f>VLOOKUP(B6957,Prekės!$A$2:$E$3000,4,FALSE)</f>
        <v>0.7</v>
      </c>
      <c r="I6957">
        <f>VLOOKUP(B6957,Prekės!$A$2:$E$3000,5,FALSE)</f>
        <v>38</v>
      </c>
      <c r="J6957">
        <f t="shared" si="219"/>
        <v>1.0639999999999998</v>
      </c>
      <c r="K6957">
        <f t="shared" si="220"/>
        <v>1.0639999999999998</v>
      </c>
    </row>
    <row r="6958" spans="1:11">
      <c r="A6958" s="1">
        <f>Atask.AtsOp!A6475</f>
        <v>42466</v>
      </c>
      <c r="B6958" t="str">
        <f>Atask.AtsOp!E6475</f>
        <v>3025-0007</v>
      </c>
      <c r="C6958" t="str">
        <f>Atask.AtsOp!H6475</f>
        <v>Brendis "Alita", 0,7l 38%</v>
      </c>
      <c r="D6958" t="str">
        <f>Atask.AtsOp!N6475</f>
        <v>But.</v>
      </c>
      <c r="E6958" t="str">
        <f>Atask.AtsOp!I6475</f>
        <v>Perkelti</v>
      </c>
      <c r="F6958">
        <f>Atask.AtsOp!M6475</f>
        <v>5</v>
      </c>
      <c r="G6958">
        <f>VLOOKUP(B6958,Prekės!$A$2:$E$3000,3,FALSE)</f>
        <v>280</v>
      </c>
      <c r="H6958">
        <f>VLOOKUP(B6958,Prekės!$A$2:$E$3000,4,FALSE)</f>
        <v>0.7</v>
      </c>
      <c r="I6958">
        <f>VLOOKUP(B6958,Prekės!$A$2:$E$3000,5,FALSE)</f>
        <v>38</v>
      </c>
      <c r="J6958">
        <f t="shared" si="219"/>
        <v>1.33</v>
      </c>
      <c r="K6958">
        <f t="shared" si="220"/>
        <v>1.33</v>
      </c>
    </row>
    <row r="6959" spans="1:11">
      <c r="A6959" s="1">
        <f>Atask.AtsOp!A6476</f>
        <v>42482</v>
      </c>
      <c r="B6959" t="str">
        <f>Atask.AtsOp!E6476</f>
        <v>3025-0007E</v>
      </c>
      <c r="C6959" t="str">
        <f>Atask.AtsOp!H6476</f>
        <v>Brendis "Alita", 0,7l 38%</v>
      </c>
      <c r="D6959" t="str">
        <f>Atask.AtsOp!N6476</f>
        <v>But.</v>
      </c>
      <c r="E6959" t="str">
        <f>Atask.AtsOp!I6476</f>
        <v>Pardavimo užsakymas</v>
      </c>
      <c r="F6959">
        <f>Atask.AtsOp!M6476</f>
        <v>-300</v>
      </c>
      <c r="G6959">
        <f>VLOOKUP(B6959,Prekės!$A$2:$E$3000,3,FALSE)</f>
        <v>280</v>
      </c>
      <c r="H6959">
        <f>VLOOKUP(B6959,Prekės!$A$2:$E$3000,4,FALSE)</f>
        <v>0.7</v>
      </c>
      <c r="I6959">
        <f>VLOOKUP(B6959,Prekės!$A$2:$E$3000,5,FALSE)</f>
        <v>38</v>
      </c>
      <c r="J6959">
        <f t="shared" si="219"/>
        <v>-79.8</v>
      </c>
      <c r="K6959">
        <f t="shared" si="220"/>
        <v>-79.8</v>
      </c>
    </row>
    <row r="6960" spans="1:11">
      <c r="A6960" s="1">
        <f>Atask.AtsOp!A6477</f>
        <v>42480</v>
      </c>
      <c r="B6960" t="str">
        <f>Atask.AtsOp!E6477</f>
        <v>3025-0007E</v>
      </c>
      <c r="C6960" t="str">
        <f>Atask.AtsOp!H6477</f>
        <v>Brendis "Alita", 0,7l 38%</v>
      </c>
      <c r="D6960" t="str">
        <f>Atask.AtsOp!N6477</f>
        <v>But.</v>
      </c>
      <c r="E6960" t="str">
        <f>Atask.AtsOp!I6477</f>
        <v>Perkelti</v>
      </c>
      <c r="F6960">
        <f>Atask.AtsOp!M6477</f>
        <v>-300</v>
      </c>
      <c r="G6960">
        <f>VLOOKUP(B6960,Prekės!$A$2:$E$3000,3,FALSE)</f>
        <v>280</v>
      </c>
      <c r="H6960">
        <f>VLOOKUP(B6960,Prekės!$A$2:$E$3000,4,FALSE)</f>
        <v>0.7</v>
      </c>
      <c r="I6960">
        <f>VLOOKUP(B6960,Prekės!$A$2:$E$3000,5,FALSE)</f>
        <v>38</v>
      </c>
      <c r="J6960">
        <f t="shared" si="219"/>
        <v>-79.8</v>
      </c>
      <c r="K6960">
        <f t="shared" si="220"/>
        <v>-79.8</v>
      </c>
    </row>
    <row r="6961" spans="1:11">
      <c r="A6961" s="1">
        <f>Atask.AtsOp!A6478</f>
        <v>42480</v>
      </c>
      <c r="B6961" t="str">
        <f>Atask.AtsOp!E6478</f>
        <v>3025-0007E</v>
      </c>
      <c r="C6961" t="str">
        <f>Atask.AtsOp!H6478</f>
        <v>Brendis "Alita", 0,7l 38%</v>
      </c>
      <c r="D6961" t="str">
        <f>Atask.AtsOp!N6478</f>
        <v>But.</v>
      </c>
      <c r="E6961" t="str">
        <f>Atask.AtsOp!I6478</f>
        <v>Perkelti</v>
      </c>
      <c r="F6961">
        <f>Atask.AtsOp!M6478</f>
        <v>300</v>
      </c>
      <c r="G6961">
        <f>VLOOKUP(B6961,Prekės!$A$2:$E$3000,3,FALSE)</f>
        <v>280</v>
      </c>
      <c r="H6961">
        <f>VLOOKUP(B6961,Prekės!$A$2:$E$3000,4,FALSE)</f>
        <v>0.7</v>
      </c>
      <c r="I6961">
        <f>VLOOKUP(B6961,Prekės!$A$2:$E$3000,5,FALSE)</f>
        <v>38</v>
      </c>
      <c r="J6961">
        <f t="shared" si="219"/>
        <v>79.8</v>
      </c>
      <c r="K6961">
        <f t="shared" si="220"/>
        <v>79.8</v>
      </c>
    </row>
    <row r="6962" spans="1:11">
      <c r="A6962" s="1">
        <f>Atask.AtsOp!A6479</f>
        <v>42461</v>
      </c>
      <c r="B6962" t="str">
        <f>Atask.AtsOp!E6479</f>
        <v>3025-0007E</v>
      </c>
      <c r="C6962" t="str">
        <f>Atask.AtsOp!H6479</f>
        <v>Brendis "Alita", 0,7l 38%</v>
      </c>
      <c r="D6962" t="str">
        <f>Atask.AtsOp!N6479</f>
        <v>But.</v>
      </c>
      <c r="E6962" t="str">
        <f>Atask.AtsOp!I6479</f>
        <v>Pardavimo užsakymas</v>
      </c>
      <c r="F6962">
        <f>Atask.AtsOp!M6479</f>
        <v>-45</v>
      </c>
      <c r="G6962">
        <f>VLOOKUP(B6962,Prekės!$A$2:$E$3000,3,FALSE)</f>
        <v>280</v>
      </c>
      <c r="H6962">
        <f>VLOOKUP(B6962,Prekės!$A$2:$E$3000,4,FALSE)</f>
        <v>0.7</v>
      </c>
      <c r="I6962">
        <f>VLOOKUP(B6962,Prekės!$A$2:$E$3000,5,FALSE)</f>
        <v>38</v>
      </c>
      <c r="J6962">
        <f t="shared" si="219"/>
        <v>-11.969999999999999</v>
      </c>
      <c r="K6962">
        <f t="shared" si="220"/>
        <v>-11.969999999999999</v>
      </c>
    </row>
    <row r="6963" spans="1:11">
      <c r="A6963" s="1">
        <f>Atask.AtsOp!A6480</f>
        <v>42480</v>
      </c>
      <c r="B6963" t="str">
        <f>Atask.AtsOp!E6480</f>
        <v>3025-0007E</v>
      </c>
      <c r="C6963" t="str">
        <f>Atask.AtsOp!H6480</f>
        <v>Brendis "Alita", 0,7l 38%</v>
      </c>
      <c r="D6963" t="str">
        <f>Atask.AtsOp!N6480</f>
        <v>But.</v>
      </c>
      <c r="E6963" t="str">
        <f>Atask.AtsOp!I6480</f>
        <v>Perkelti</v>
      </c>
      <c r="F6963">
        <f>Atask.AtsOp!M6480</f>
        <v>-300</v>
      </c>
      <c r="G6963">
        <f>VLOOKUP(B6963,Prekės!$A$2:$E$3000,3,FALSE)</f>
        <v>280</v>
      </c>
      <c r="H6963">
        <f>VLOOKUP(B6963,Prekės!$A$2:$E$3000,4,FALSE)</f>
        <v>0.7</v>
      </c>
      <c r="I6963">
        <f>VLOOKUP(B6963,Prekės!$A$2:$E$3000,5,FALSE)</f>
        <v>38</v>
      </c>
      <c r="J6963">
        <f t="shared" si="219"/>
        <v>-79.8</v>
      </c>
      <c r="K6963">
        <f t="shared" si="220"/>
        <v>-79.8</v>
      </c>
    </row>
    <row r="6964" spans="1:11">
      <c r="A6964" s="1">
        <f>Atask.AtsOp!A6481</f>
        <v>42480</v>
      </c>
      <c r="B6964" t="str">
        <f>Atask.AtsOp!E6481</f>
        <v>3025-0007E</v>
      </c>
      <c r="C6964" t="str">
        <f>Atask.AtsOp!H6481</f>
        <v>Brendis "Alita", 0,7l 38%</v>
      </c>
      <c r="D6964" t="str">
        <f>Atask.AtsOp!N6481</f>
        <v>But.</v>
      </c>
      <c r="E6964" t="str">
        <f>Atask.AtsOp!I6481</f>
        <v>Perkelti</v>
      </c>
      <c r="F6964">
        <f>Atask.AtsOp!M6481</f>
        <v>300</v>
      </c>
      <c r="G6964">
        <f>VLOOKUP(B6964,Prekės!$A$2:$E$3000,3,FALSE)</f>
        <v>280</v>
      </c>
      <c r="H6964">
        <f>VLOOKUP(B6964,Prekės!$A$2:$E$3000,4,FALSE)</f>
        <v>0.7</v>
      </c>
      <c r="I6964">
        <f>VLOOKUP(B6964,Prekės!$A$2:$E$3000,5,FALSE)</f>
        <v>38</v>
      </c>
      <c r="J6964">
        <f t="shared" si="219"/>
        <v>79.8</v>
      </c>
      <c r="K6964">
        <f t="shared" si="220"/>
        <v>79.8</v>
      </c>
    </row>
    <row r="6965" spans="1:11">
      <c r="A6965" s="1">
        <f>Atask.AtsOp!A6482</f>
        <v>42480</v>
      </c>
      <c r="B6965" t="str">
        <f>Atask.AtsOp!E6482</f>
        <v>3025-0007E</v>
      </c>
      <c r="C6965" t="str">
        <f>Atask.AtsOp!H6482</f>
        <v>Brendis "Alita", 0,7l 38%</v>
      </c>
      <c r="D6965" t="str">
        <f>Atask.AtsOp!N6482</f>
        <v>But.</v>
      </c>
      <c r="E6965" t="str">
        <f>Atask.AtsOp!I6482</f>
        <v>KS</v>
      </c>
      <c r="F6965">
        <f>Atask.AtsOp!M6482</f>
        <v>300</v>
      </c>
      <c r="G6965">
        <f>VLOOKUP(B6965,Prekės!$A$2:$E$3000,3,FALSE)</f>
        <v>280</v>
      </c>
      <c r="H6965">
        <f>VLOOKUP(B6965,Prekės!$A$2:$E$3000,4,FALSE)</f>
        <v>0.7</v>
      </c>
      <c r="I6965">
        <f>VLOOKUP(B6965,Prekės!$A$2:$E$3000,5,FALSE)</f>
        <v>38</v>
      </c>
      <c r="J6965">
        <f t="shared" si="219"/>
        <v>79.8</v>
      </c>
      <c r="K6965">
        <f t="shared" si="220"/>
        <v>79.8</v>
      </c>
    </row>
    <row r="6966" spans="1:11">
      <c r="A6966" s="1">
        <f>Atask.AtsOp!A6483</f>
        <v>42480</v>
      </c>
      <c r="B6966" t="str">
        <f>Atask.AtsOp!E6483</f>
        <v>3025-0007E</v>
      </c>
      <c r="C6966" t="str">
        <f>Atask.AtsOp!H6483</f>
        <v>Brendis "Alita", 0,7l 38%</v>
      </c>
      <c r="D6966" t="str">
        <f>Atask.AtsOp!N6483</f>
        <v>But.</v>
      </c>
      <c r="E6966" t="str">
        <f>Atask.AtsOp!I6483</f>
        <v>KS eilutė</v>
      </c>
      <c r="F6966">
        <f>Atask.AtsOp!M6483</f>
        <v>-300</v>
      </c>
      <c r="G6966">
        <f>VLOOKUP(B6966,Prekės!$A$2:$E$3000,3,FALSE)</f>
        <v>280</v>
      </c>
      <c r="H6966">
        <f>VLOOKUP(B6966,Prekės!$A$2:$E$3000,4,FALSE)</f>
        <v>0.7</v>
      </c>
      <c r="I6966">
        <f>VLOOKUP(B6966,Prekės!$A$2:$E$3000,5,FALSE)</f>
        <v>38</v>
      </c>
      <c r="J6966">
        <f t="shared" si="219"/>
        <v>-79.8</v>
      </c>
      <c r="K6966">
        <f t="shared" si="220"/>
        <v>-79.8</v>
      </c>
    </row>
    <row r="6967" spans="1:11">
      <c r="A6967" s="1">
        <f>Atask.AtsOp!A6484</f>
        <v>42489</v>
      </c>
      <c r="B6967" t="str">
        <f>Atask.AtsOp!E6484</f>
        <v>3025-0008</v>
      </c>
      <c r="C6967" t="str">
        <f>Atask.AtsOp!H6484</f>
        <v>Brendis "Alita", 0,7l 38% (dėž)</v>
      </c>
      <c r="D6967" t="str">
        <f>Atask.AtsOp!N6484</f>
        <v>But.</v>
      </c>
      <c r="E6967" t="str">
        <f>Atask.AtsOp!I6484</f>
        <v>Pardavimo užsakymas</v>
      </c>
      <c r="F6967">
        <f>Atask.AtsOp!M6484</f>
        <v>-2</v>
      </c>
      <c r="G6967">
        <f>VLOOKUP(B6967,Prekės!$A$2:$E$3000,3,FALSE)</f>
        <v>280</v>
      </c>
      <c r="H6967">
        <f>VLOOKUP(B6967,Prekės!$A$2:$E$3000,4,FALSE)</f>
        <v>0.7</v>
      </c>
      <c r="I6967">
        <f>VLOOKUP(B6967,Prekės!$A$2:$E$3000,5,FALSE)</f>
        <v>38</v>
      </c>
      <c r="J6967">
        <f t="shared" si="219"/>
        <v>-0.53199999999999992</v>
      </c>
      <c r="K6967">
        <f t="shared" si="220"/>
        <v>-0.53199999999999992</v>
      </c>
    </row>
    <row r="6968" spans="1:11">
      <c r="A6968" s="1">
        <f>Atask.AtsOp!A6485</f>
        <v>42489</v>
      </c>
      <c r="B6968" t="str">
        <f>Atask.AtsOp!E6485</f>
        <v>3025-0008</v>
      </c>
      <c r="C6968" t="str">
        <f>Atask.AtsOp!H6485</f>
        <v>Brendis "Alita", 0,7l 38% (dėž)</v>
      </c>
      <c r="D6968" t="str">
        <f>Atask.AtsOp!N6485</f>
        <v>But.</v>
      </c>
      <c r="E6968" t="str">
        <f>Atask.AtsOp!I6485</f>
        <v>Pardavimo užsakymas</v>
      </c>
      <c r="F6968">
        <f>Atask.AtsOp!M6485</f>
        <v>2</v>
      </c>
      <c r="G6968">
        <f>VLOOKUP(B6968,Prekės!$A$2:$E$3000,3,FALSE)</f>
        <v>280</v>
      </c>
      <c r="H6968">
        <f>VLOOKUP(B6968,Prekės!$A$2:$E$3000,4,FALSE)</f>
        <v>0.7</v>
      </c>
      <c r="I6968">
        <f>VLOOKUP(B6968,Prekės!$A$2:$E$3000,5,FALSE)</f>
        <v>38</v>
      </c>
      <c r="J6968">
        <f t="shared" si="219"/>
        <v>0.53199999999999992</v>
      </c>
      <c r="K6968">
        <f t="shared" si="220"/>
        <v>0.53199999999999992</v>
      </c>
    </row>
    <row r="6969" spans="1:11">
      <c r="A6969" s="1">
        <f>Atask.AtsOp!A6486</f>
        <v>42489</v>
      </c>
      <c r="B6969" t="str">
        <f>Atask.AtsOp!E6486</f>
        <v>3025-0008</v>
      </c>
      <c r="C6969" t="str">
        <f>Atask.AtsOp!H6486</f>
        <v>Brendis "Alita", 0,7l 38% (dėž)</v>
      </c>
      <c r="D6969" t="str">
        <f>Atask.AtsOp!N6486</f>
        <v>But.</v>
      </c>
      <c r="E6969" t="str">
        <f>Atask.AtsOp!I6486</f>
        <v>Pardavimo užsakymas</v>
      </c>
      <c r="F6969">
        <f>Atask.AtsOp!M6486</f>
        <v>-406</v>
      </c>
      <c r="G6969">
        <f>VLOOKUP(B6969,Prekės!$A$2:$E$3000,3,FALSE)</f>
        <v>280</v>
      </c>
      <c r="H6969">
        <f>VLOOKUP(B6969,Prekės!$A$2:$E$3000,4,FALSE)</f>
        <v>0.7</v>
      </c>
      <c r="I6969">
        <f>VLOOKUP(B6969,Prekės!$A$2:$E$3000,5,FALSE)</f>
        <v>38</v>
      </c>
      <c r="J6969">
        <f t="shared" si="219"/>
        <v>-107.996</v>
      </c>
      <c r="K6969">
        <f t="shared" si="220"/>
        <v>-107.996</v>
      </c>
    </row>
    <row r="6970" spans="1:11">
      <c r="A6970" s="1">
        <f>Atask.AtsOp!A6487</f>
        <v>42489</v>
      </c>
      <c r="B6970" t="str">
        <f>Atask.AtsOp!E6487</f>
        <v>3025-0008</v>
      </c>
      <c r="C6970" t="str">
        <f>Atask.AtsOp!H6487</f>
        <v>Brendis "Alita", 0,7l 38% (dėž)</v>
      </c>
      <c r="D6970" t="str">
        <f>Atask.AtsOp!N6487</f>
        <v>But.</v>
      </c>
      <c r="E6970" t="str">
        <f>Atask.AtsOp!I6487</f>
        <v>Pardavimo užsakymas</v>
      </c>
      <c r="F6970">
        <f>Atask.AtsOp!M6487</f>
        <v>-141</v>
      </c>
      <c r="G6970">
        <f>VLOOKUP(B6970,Prekės!$A$2:$E$3000,3,FALSE)</f>
        <v>280</v>
      </c>
      <c r="H6970">
        <f>VLOOKUP(B6970,Prekės!$A$2:$E$3000,4,FALSE)</f>
        <v>0.7</v>
      </c>
      <c r="I6970">
        <f>VLOOKUP(B6970,Prekės!$A$2:$E$3000,5,FALSE)</f>
        <v>38</v>
      </c>
      <c r="J6970">
        <f t="shared" si="219"/>
        <v>-37.505999999999993</v>
      </c>
      <c r="K6970">
        <f t="shared" si="220"/>
        <v>-37.505999999999993</v>
      </c>
    </row>
    <row r="6971" spans="1:11">
      <c r="A6971" s="1">
        <f>Atask.AtsOp!A6488</f>
        <v>42489</v>
      </c>
      <c r="B6971" t="str">
        <f>Atask.AtsOp!E6488</f>
        <v>3025-0008</v>
      </c>
      <c r="C6971" t="str">
        <f>Atask.AtsOp!H6488</f>
        <v>Brendis "Alita", 0,7l 38% (dėž)</v>
      </c>
      <c r="D6971" t="str">
        <f>Atask.AtsOp!N6488</f>
        <v>But.</v>
      </c>
      <c r="E6971" t="str">
        <f>Atask.AtsOp!I6488</f>
        <v>Pardavimo užsakymas</v>
      </c>
      <c r="F6971">
        <f>Atask.AtsOp!M6488</f>
        <v>141</v>
      </c>
      <c r="G6971">
        <f>VLOOKUP(B6971,Prekės!$A$2:$E$3000,3,FALSE)</f>
        <v>280</v>
      </c>
      <c r="H6971">
        <f>VLOOKUP(B6971,Prekės!$A$2:$E$3000,4,FALSE)</f>
        <v>0.7</v>
      </c>
      <c r="I6971">
        <f>VLOOKUP(B6971,Prekės!$A$2:$E$3000,5,FALSE)</f>
        <v>38</v>
      </c>
      <c r="J6971">
        <f t="shared" si="219"/>
        <v>37.505999999999993</v>
      </c>
      <c r="K6971">
        <f t="shared" si="220"/>
        <v>37.505999999999993</v>
      </c>
    </row>
    <row r="6972" spans="1:11">
      <c r="A6972" s="1">
        <f>Atask.AtsOp!A6489</f>
        <v>42489</v>
      </c>
      <c r="B6972" t="str">
        <f>Atask.AtsOp!E6489</f>
        <v>3025-0008</v>
      </c>
      <c r="C6972" t="str">
        <f>Atask.AtsOp!H6489</f>
        <v>Brendis "Alita", 0,7l 38% (dėž)</v>
      </c>
      <c r="D6972" t="str">
        <f>Atask.AtsOp!N6489</f>
        <v>But.</v>
      </c>
      <c r="E6972" t="str">
        <f>Atask.AtsOp!I6489</f>
        <v>Pardavimo užsakymas</v>
      </c>
      <c r="F6972">
        <f>Atask.AtsOp!M6489</f>
        <v>406</v>
      </c>
      <c r="G6972">
        <f>VLOOKUP(B6972,Prekės!$A$2:$E$3000,3,FALSE)</f>
        <v>280</v>
      </c>
      <c r="H6972">
        <f>VLOOKUP(B6972,Prekės!$A$2:$E$3000,4,FALSE)</f>
        <v>0.7</v>
      </c>
      <c r="I6972">
        <f>VLOOKUP(B6972,Prekės!$A$2:$E$3000,5,FALSE)</f>
        <v>38</v>
      </c>
      <c r="J6972">
        <f t="shared" si="219"/>
        <v>107.996</v>
      </c>
      <c r="K6972">
        <f t="shared" si="220"/>
        <v>107.996</v>
      </c>
    </row>
    <row r="6973" spans="1:11">
      <c r="A6973" s="1">
        <f>Atask.AtsOp!A6490</f>
        <v>42488</v>
      </c>
      <c r="B6973" t="str">
        <f>Atask.AtsOp!E6490</f>
        <v>3025-0008</v>
      </c>
      <c r="C6973" t="str">
        <f>Atask.AtsOp!H6490</f>
        <v>Brendis "Alita", 0,7l 38% (dėž)</v>
      </c>
      <c r="D6973" t="str">
        <f>Atask.AtsOp!N6490</f>
        <v>But.</v>
      </c>
      <c r="E6973" t="str">
        <f>Atask.AtsOp!I6490</f>
        <v>Pardavimo užsakymas</v>
      </c>
      <c r="F6973">
        <f>Atask.AtsOp!M6490</f>
        <v>-15</v>
      </c>
      <c r="G6973">
        <f>VLOOKUP(B6973,Prekės!$A$2:$E$3000,3,FALSE)</f>
        <v>280</v>
      </c>
      <c r="H6973">
        <f>VLOOKUP(B6973,Prekės!$A$2:$E$3000,4,FALSE)</f>
        <v>0.7</v>
      </c>
      <c r="I6973">
        <f>VLOOKUP(B6973,Prekės!$A$2:$E$3000,5,FALSE)</f>
        <v>38</v>
      </c>
      <c r="J6973">
        <f t="shared" si="219"/>
        <v>-3.99</v>
      </c>
      <c r="K6973">
        <f t="shared" si="220"/>
        <v>-3.99</v>
      </c>
    </row>
    <row r="6974" spans="1:11">
      <c r="A6974" s="1">
        <f>Atask.AtsOp!A6491</f>
        <v>42481</v>
      </c>
      <c r="B6974" t="str">
        <f>Atask.AtsOp!E6491</f>
        <v>3025-0008</v>
      </c>
      <c r="C6974" t="str">
        <f>Atask.AtsOp!H6491</f>
        <v>Brendis "Alita", 0,7l 38% (dėž)</v>
      </c>
      <c r="D6974" t="str">
        <f>Atask.AtsOp!N6491</f>
        <v>But.</v>
      </c>
      <c r="E6974" t="str">
        <f>Atask.AtsOp!I6491</f>
        <v>Pardavimo užsakymas</v>
      </c>
      <c r="F6974">
        <f>Atask.AtsOp!M6491</f>
        <v>-30</v>
      </c>
      <c r="G6974">
        <f>VLOOKUP(B6974,Prekės!$A$2:$E$3000,3,FALSE)</f>
        <v>280</v>
      </c>
      <c r="H6974">
        <f>VLOOKUP(B6974,Prekės!$A$2:$E$3000,4,FALSE)</f>
        <v>0.7</v>
      </c>
      <c r="I6974">
        <f>VLOOKUP(B6974,Prekės!$A$2:$E$3000,5,FALSE)</f>
        <v>38</v>
      </c>
      <c r="J6974">
        <f t="shared" si="219"/>
        <v>-7.98</v>
      </c>
      <c r="K6974">
        <f t="shared" si="220"/>
        <v>-7.98</v>
      </c>
    </row>
    <row r="6975" spans="1:11">
      <c r="A6975" s="1">
        <f>Atask.AtsOp!A6492</f>
        <v>42487</v>
      </c>
      <c r="B6975" t="str">
        <f>Atask.AtsOp!E6492</f>
        <v>3025-0008</v>
      </c>
      <c r="C6975" t="str">
        <f>Atask.AtsOp!H6492</f>
        <v>Brendis "Alita", 0,7l 38% (dėž)</v>
      </c>
      <c r="D6975" t="str">
        <f>Atask.AtsOp!N6492</f>
        <v>But.</v>
      </c>
      <c r="E6975" t="str">
        <f>Atask.AtsOp!I6492</f>
        <v>Pardavimo užsakymas</v>
      </c>
      <c r="F6975">
        <f>Atask.AtsOp!M6492</f>
        <v>-15</v>
      </c>
      <c r="G6975">
        <f>VLOOKUP(B6975,Prekės!$A$2:$E$3000,3,FALSE)</f>
        <v>280</v>
      </c>
      <c r="H6975">
        <f>VLOOKUP(B6975,Prekės!$A$2:$E$3000,4,FALSE)</f>
        <v>0.7</v>
      </c>
      <c r="I6975">
        <f>VLOOKUP(B6975,Prekės!$A$2:$E$3000,5,FALSE)</f>
        <v>38</v>
      </c>
      <c r="J6975">
        <f t="shared" si="219"/>
        <v>-3.99</v>
      </c>
      <c r="K6975">
        <f t="shared" si="220"/>
        <v>-3.99</v>
      </c>
    </row>
    <row r="6976" spans="1:11">
      <c r="A6976" s="1">
        <f>Atask.AtsOp!A6493</f>
        <v>42479</v>
      </c>
      <c r="B6976" t="str">
        <f>Atask.AtsOp!E6493</f>
        <v>3025-0008</v>
      </c>
      <c r="C6976" t="str">
        <f>Atask.AtsOp!H6493</f>
        <v>Brendis "Alita", 0,7l 38% (dėž)</v>
      </c>
      <c r="D6976" t="str">
        <f>Atask.AtsOp!N6493</f>
        <v>But.</v>
      </c>
      <c r="E6976" t="str">
        <f>Atask.AtsOp!I6493</f>
        <v>Pardavimo užsakymas</v>
      </c>
      <c r="F6976">
        <f>Atask.AtsOp!M6493</f>
        <v>-15</v>
      </c>
      <c r="G6976">
        <f>VLOOKUP(B6976,Prekės!$A$2:$E$3000,3,FALSE)</f>
        <v>280</v>
      </c>
      <c r="H6976">
        <f>VLOOKUP(B6976,Prekės!$A$2:$E$3000,4,FALSE)</f>
        <v>0.7</v>
      </c>
      <c r="I6976">
        <f>VLOOKUP(B6976,Prekės!$A$2:$E$3000,5,FALSE)</f>
        <v>38</v>
      </c>
      <c r="J6976">
        <f t="shared" si="219"/>
        <v>-3.99</v>
      </c>
      <c r="K6976">
        <f t="shared" si="220"/>
        <v>-3.99</v>
      </c>
    </row>
    <row r="6977" spans="1:11">
      <c r="A6977" s="1">
        <f>Atask.AtsOp!A6494</f>
        <v>42478</v>
      </c>
      <c r="B6977" t="str">
        <f>Atask.AtsOp!E6494</f>
        <v>3025-0008</v>
      </c>
      <c r="C6977" t="str">
        <f>Atask.AtsOp!H6494</f>
        <v>Brendis "Alita", 0,7l 38% (dėž)</v>
      </c>
      <c r="D6977" t="str">
        <f>Atask.AtsOp!N6494</f>
        <v>But.</v>
      </c>
      <c r="E6977" t="str">
        <f>Atask.AtsOp!I6494</f>
        <v>Pardavimo užsakymas</v>
      </c>
      <c r="F6977">
        <f>Atask.AtsOp!M6494</f>
        <v>-15</v>
      </c>
      <c r="G6977">
        <f>VLOOKUP(B6977,Prekės!$A$2:$E$3000,3,FALSE)</f>
        <v>280</v>
      </c>
      <c r="H6977">
        <f>VLOOKUP(B6977,Prekės!$A$2:$E$3000,4,FALSE)</f>
        <v>0.7</v>
      </c>
      <c r="I6977">
        <f>VLOOKUP(B6977,Prekės!$A$2:$E$3000,5,FALSE)</f>
        <v>38</v>
      </c>
      <c r="J6977">
        <f t="shared" si="219"/>
        <v>-3.99</v>
      </c>
      <c r="K6977">
        <f t="shared" si="220"/>
        <v>-3.99</v>
      </c>
    </row>
    <row r="6978" spans="1:11">
      <c r="A6978" s="1">
        <f>Atask.AtsOp!A6495</f>
        <v>42473</v>
      </c>
      <c r="B6978" t="str">
        <f>Atask.AtsOp!E6495</f>
        <v>3025-0008</v>
      </c>
      <c r="C6978" t="str">
        <f>Atask.AtsOp!H6495</f>
        <v>Brendis "Alita", 0,7l 38% (dėž)</v>
      </c>
      <c r="D6978" t="str">
        <f>Atask.AtsOp!N6495</f>
        <v>But.</v>
      </c>
      <c r="E6978" t="str">
        <f>Atask.AtsOp!I6495</f>
        <v>Pardavimo užsakymas</v>
      </c>
      <c r="F6978">
        <f>Atask.AtsOp!M6495</f>
        <v>-15</v>
      </c>
      <c r="G6978">
        <f>VLOOKUP(B6978,Prekės!$A$2:$E$3000,3,FALSE)</f>
        <v>280</v>
      </c>
      <c r="H6978">
        <f>VLOOKUP(B6978,Prekės!$A$2:$E$3000,4,FALSE)</f>
        <v>0.7</v>
      </c>
      <c r="I6978">
        <f>VLOOKUP(B6978,Prekės!$A$2:$E$3000,5,FALSE)</f>
        <v>38</v>
      </c>
      <c r="J6978">
        <f t="shared" si="219"/>
        <v>-3.99</v>
      </c>
      <c r="K6978">
        <f t="shared" si="220"/>
        <v>-3.99</v>
      </c>
    </row>
    <row r="6979" spans="1:11">
      <c r="A6979" s="1">
        <f>Atask.AtsOp!A6496</f>
        <v>42473</v>
      </c>
      <c r="B6979" t="str">
        <f>Atask.AtsOp!E6496</f>
        <v>3025-0008</v>
      </c>
      <c r="C6979" t="str">
        <f>Atask.AtsOp!H6496</f>
        <v>Brendis "Alita", 0,7l 38% (dėž)</v>
      </c>
      <c r="D6979" t="str">
        <f>Atask.AtsOp!N6496</f>
        <v>But.</v>
      </c>
      <c r="E6979" t="str">
        <f>Atask.AtsOp!I6496</f>
        <v>Pardavimo užsakymas</v>
      </c>
      <c r="F6979">
        <f>Atask.AtsOp!M6496</f>
        <v>-15</v>
      </c>
      <c r="G6979">
        <f>VLOOKUP(B6979,Prekės!$A$2:$E$3000,3,FALSE)</f>
        <v>280</v>
      </c>
      <c r="H6979">
        <f>VLOOKUP(B6979,Prekės!$A$2:$E$3000,4,FALSE)</f>
        <v>0.7</v>
      </c>
      <c r="I6979">
        <f>VLOOKUP(B6979,Prekės!$A$2:$E$3000,5,FALSE)</f>
        <v>38</v>
      </c>
      <c r="J6979">
        <f t="shared" si="219"/>
        <v>-3.99</v>
      </c>
      <c r="K6979">
        <f t="shared" si="220"/>
        <v>-3.99</v>
      </c>
    </row>
    <row r="6980" spans="1:11">
      <c r="A6980" s="1">
        <f>Atask.AtsOp!A6497</f>
        <v>42468</v>
      </c>
      <c r="B6980" t="str">
        <f>Atask.AtsOp!E6497</f>
        <v>3025-0008</v>
      </c>
      <c r="C6980" t="str">
        <f>Atask.AtsOp!H6497</f>
        <v>Brendis "Alita", 0,7l 38% (dėž)</v>
      </c>
      <c r="D6980" t="str">
        <f>Atask.AtsOp!N6497</f>
        <v>But.</v>
      </c>
      <c r="E6980" t="str">
        <f>Atask.AtsOp!I6497</f>
        <v>Pardavimo užsakymas</v>
      </c>
      <c r="F6980">
        <f>Atask.AtsOp!M6497</f>
        <v>-15</v>
      </c>
      <c r="G6980">
        <f>VLOOKUP(B6980,Prekės!$A$2:$E$3000,3,FALSE)</f>
        <v>280</v>
      </c>
      <c r="H6980">
        <f>VLOOKUP(B6980,Prekės!$A$2:$E$3000,4,FALSE)</f>
        <v>0.7</v>
      </c>
      <c r="I6980">
        <f>VLOOKUP(B6980,Prekės!$A$2:$E$3000,5,FALSE)</f>
        <v>38</v>
      </c>
      <c r="J6980">
        <f t="shared" si="219"/>
        <v>-3.99</v>
      </c>
      <c r="K6980">
        <f t="shared" si="220"/>
        <v>-3.99</v>
      </c>
    </row>
    <row r="6981" spans="1:11">
      <c r="A6981" s="1">
        <f>Atask.AtsOp!A6498</f>
        <v>42468</v>
      </c>
      <c r="B6981" t="str">
        <f>Atask.AtsOp!E6498</f>
        <v>3025-0008</v>
      </c>
      <c r="C6981" t="str">
        <f>Atask.AtsOp!H6498</f>
        <v>Brendis "Alita", 0,7l 38% (dėž)</v>
      </c>
      <c r="D6981" t="str">
        <f>Atask.AtsOp!N6498</f>
        <v>But.</v>
      </c>
      <c r="E6981" t="str">
        <f>Atask.AtsOp!I6498</f>
        <v>Pardavimo užsakymas</v>
      </c>
      <c r="F6981">
        <f>Atask.AtsOp!M6498</f>
        <v>-75</v>
      </c>
      <c r="G6981">
        <f>VLOOKUP(B6981,Prekės!$A$2:$E$3000,3,FALSE)</f>
        <v>280</v>
      </c>
      <c r="H6981">
        <f>VLOOKUP(B6981,Prekės!$A$2:$E$3000,4,FALSE)</f>
        <v>0.7</v>
      </c>
      <c r="I6981">
        <f>VLOOKUP(B6981,Prekės!$A$2:$E$3000,5,FALSE)</f>
        <v>38</v>
      </c>
      <c r="J6981">
        <f t="shared" si="219"/>
        <v>-19.95</v>
      </c>
      <c r="K6981">
        <f t="shared" si="220"/>
        <v>-19.95</v>
      </c>
    </row>
    <row r="6982" spans="1:11">
      <c r="A6982" s="1">
        <f>Atask.AtsOp!A6499</f>
        <v>42467</v>
      </c>
      <c r="B6982" t="str">
        <f>Atask.AtsOp!E6499</f>
        <v>3025-0008</v>
      </c>
      <c r="C6982" t="str">
        <f>Atask.AtsOp!H6499</f>
        <v>Brendis "Alita", 0,7l 38% (dėž)</v>
      </c>
      <c r="D6982" t="str">
        <f>Atask.AtsOp!N6499</f>
        <v>But.</v>
      </c>
      <c r="E6982" t="str">
        <f>Atask.AtsOp!I6499</f>
        <v>Pardavimo užsakymas</v>
      </c>
      <c r="F6982">
        <f>Atask.AtsOp!M6499</f>
        <v>-600</v>
      </c>
      <c r="G6982">
        <f>VLOOKUP(B6982,Prekės!$A$2:$E$3000,3,FALSE)</f>
        <v>280</v>
      </c>
      <c r="H6982">
        <f>VLOOKUP(B6982,Prekės!$A$2:$E$3000,4,FALSE)</f>
        <v>0.7</v>
      </c>
      <c r="I6982">
        <f>VLOOKUP(B6982,Prekės!$A$2:$E$3000,5,FALSE)</f>
        <v>38</v>
      </c>
      <c r="J6982">
        <f t="shared" si="219"/>
        <v>-159.6</v>
      </c>
      <c r="K6982">
        <f t="shared" si="220"/>
        <v>-159.6</v>
      </c>
    </row>
    <row r="6983" spans="1:11">
      <c r="A6983" s="1">
        <f>Atask.AtsOp!A6500</f>
        <v>42489</v>
      </c>
      <c r="B6983" t="str">
        <f>Atask.AtsOp!E6500</f>
        <v>3025-0015</v>
      </c>
      <c r="C6983" t="str">
        <f>Atask.AtsOp!H6500</f>
        <v>Brendis "Alita" XO, 0,5l 38%</v>
      </c>
      <c r="D6983" t="str">
        <f>Atask.AtsOp!N6500</f>
        <v>But.</v>
      </c>
      <c r="E6983" t="str">
        <f>Atask.AtsOp!I6500</f>
        <v>Pardavimo užsakymas</v>
      </c>
      <c r="F6983">
        <f>Atask.AtsOp!M6500</f>
        <v>-31</v>
      </c>
      <c r="G6983">
        <f>VLOOKUP(B6983,Prekės!$A$2:$E$3000,3,FALSE)</f>
        <v>280</v>
      </c>
      <c r="H6983">
        <f>VLOOKUP(B6983,Prekės!$A$2:$E$3000,4,FALSE)</f>
        <v>0.5</v>
      </c>
      <c r="I6983">
        <f>VLOOKUP(B6983,Prekės!$A$2:$E$3000,5,FALSE)</f>
        <v>38</v>
      </c>
      <c r="J6983">
        <f t="shared" si="219"/>
        <v>-5.89</v>
      </c>
      <c r="K6983">
        <f t="shared" si="220"/>
        <v>-5.89</v>
      </c>
    </row>
    <row r="6984" spans="1:11">
      <c r="A6984" s="1">
        <f>Atask.AtsOp!A6501</f>
        <v>42489</v>
      </c>
      <c r="B6984" t="str">
        <f>Atask.AtsOp!E6501</f>
        <v>3025-0015</v>
      </c>
      <c r="C6984" t="str">
        <f>Atask.AtsOp!H6501</f>
        <v>Brendis "Alita" XO, 0,5l 38%</v>
      </c>
      <c r="D6984" t="str">
        <f>Atask.AtsOp!N6501</f>
        <v>But.</v>
      </c>
      <c r="E6984" t="str">
        <f>Atask.AtsOp!I6501</f>
        <v>Pardavimo užsakymas</v>
      </c>
      <c r="F6984">
        <f>Atask.AtsOp!M6501</f>
        <v>31</v>
      </c>
      <c r="G6984">
        <f>VLOOKUP(B6984,Prekės!$A$2:$E$3000,3,FALSE)</f>
        <v>280</v>
      </c>
      <c r="H6984">
        <f>VLOOKUP(B6984,Prekės!$A$2:$E$3000,4,FALSE)</f>
        <v>0.5</v>
      </c>
      <c r="I6984">
        <f>VLOOKUP(B6984,Prekės!$A$2:$E$3000,5,FALSE)</f>
        <v>38</v>
      </c>
      <c r="J6984">
        <f t="shared" si="219"/>
        <v>5.89</v>
      </c>
      <c r="K6984">
        <f t="shared" si="220"/>
        <v>5.89</v>
      </c>
    </row>
    <row r="6985" spans="1:11">
      <c r="A6985" s="1">
        <f>Atask.AtsOp!A6502</f>
        <v>42489</v>
      </c>
      <c r="B6985" t="str">
        <f>Atask.AtsOp!E6502</f>
        <v>3025-0015</v>
      </c>
      <c r="C6985" t="str">
        <f>Atask.AtsOp!H6502</f>
        <v>Brendis "Alita" XO, 0,5l 38%</v>
      </c>
      <c r="D6985" t="str">
        <f>Atask.AtsOp!N6502</f>
        <v>But.</v>
      </c>
      <c r="E6985" t="str">
        <f>Atask.AtsOp!I6502</f>
        <v>Pardavimo užsakymas</v>
      </c>
      <c r="F6985">
        <f>Atask.AtsOp!M6502</f>
        <v>-3205</v>
      </c>
      <c r="G6985">
        <f>VLOOKUP(B6985,Prekės!$A$2:$E$3000,3,FALSE)</f>
        <v>280</v>
      </c>
      <c r="H6985">
        <f>VLOOKUP(B6985,Prekės!$A$2:$E$3000,4,FALSE)</f>
        <v>0.5</v>
      </c>
      <c r="I6985">
        <f>VLOOKUP(B6985,Prekės!$A$2:$E$3000,5,FALSE)</f>
        <v>38</v>
      </c>
      <c r="J6985">
        <f t="shared" si="219"/>
        <v>-608.95000000000005</v>
      </c>
      <c r="K6985">
        <f t="shared" si="220"/>
        <v>-608.95000000000005</v>
      </c>
    </row>
    <row r="6986" spans="1:11">
      <c r="A6986" s="1">
        <f>Atask.AtsOp!A6503</f>
        <v>42489</v>
      </c>
      <c r="B6986" t="str">
        <f>Atask.AtsOp!E6503</f>
        <v>3025-0015</v>
      </c>
      <c r="C6986" t="str">
        <f>Atask.AtsOp!H6503</f>
        <v>Brendis "Alita" XO, 0,5l 38%</v>
      </c>
      <c r="D6986" t="str">
        <f>Atask.AtsOp!N6503</f>
        <v>But.</v>
      </c>
      <c r="E6986" t="str">
        <f>Atask.AtsOp!I6503</f>
        <v>Pardavimo užsakymas</v>
      </c>
      <c r="F6986">
        <f>Atask.AtsOp!M6503</f>
        <v>3205</v>
      </c>
      <c r="G6986">
        <f>VLOOKUP(B6986,Prekės!$A$2:$E$3000,3,FALSE)</f>
        <v>280</v>
      </c>
      <c r="H6986">
        <f>VLOOKUP(B6986,Prekės!$A$2:$E$3000,4,FALSE)</f>
        <v>0.5</v>
      </c>
      <c r="I6986">
        <f>VLOOKUP(B6986,Prekės!$A$2:$E$3000,5,FALSE)</f>
        <v>38</v>
      </c>
      <c r="J6986">
        <f t="shared" si="219"/>
        <v>608.95000000000005</v>
      </c>
      <c r="K6986">
        <f t="shared" si="220"/>
        <v>608.95000000000005</v>
      </c>
    </row>
    <row r="6987" spans="1:11">
      <c r="A6987" s="1">
        <f>Atask.AtsOp!A6504</f>
        <v>42489</v>
      </c>
      <c r="B6987" t="str">
        <f>Atask.AtsOp!E6504</f>
        <v>3025-0015</v>
      </c>
      <c r="C6987" t="str">
        <f>Atask.AtsOp!H6504</f>
        <v>Brendis "Alita" XO, 0,5l 38%</v>
      </c>
      <c r="D6987" t="str">
        <f>Atask.AtsOp!N6504</f>
        <v>But.</v>
      </c>
      <c r="E6987" t="str">
        <f>Atask.AtsOp!I6504</f>
        <v>Pardavimo užsakymas</v>
      </c>
      <c r="F6987">
        <f>Atask.AtsOp!M6504</f>
        <v>-2334</v>
      </c>
      <c r="G6987">
        <f>VLOOKUP(B6987,Prekės!$A$2:$E$3000,3,FALSE)</f>
        <v>280</v>
      </c>
      <c r="H6987">
        <f>VLOOKUP(B6987,Prekės!$A$2:$E$3000,4,FALSE)</f>
        <v>0.5</v>
      </c>
      <c r="I6987">
        <f>VLOOKUP(B6987,Prekės!$A$2:$E$3000,5,FALSE)</f>
        <v>38</v>
      </c>
      <c r="J6987">
        <f t="shared" si="219"/>
        <v>-443.46</v>
      </c>
      <c r="K6987">
        <f t="shared" si="220"/>
        <v>-443.46</v>
      </c>
    </row>
    <row r="6988" spans="1:11">
      <c r="A6988" s="1">
        <f>Atask.AtsOp!A6505</f>
        <v>42489</v>
      </c>
      <c r="B6988" t="str">
        <f>Atask.AtsOp!E6505</f>
        <v>3025-0015</v>
      </c>
      <c r="C6988" t="str">
        <f>Atask.AtsOp!H6505</f>
        <v>Brendis "Alita" XO, 0,5l 38%</v>
      </c>
      <c r="D6988" t="str">
        <f>Atask.AtsOp!N6505</f>
        <v>But.</v>
      </c>
      <c r="E6988" t="str">
        <f>Atask.AtsOp!I6505</f>
        <v>Pardavimo užsakymas</v>
      </c>
      <c r="F6988">
        <f>Atask.AtsOp!M6505</f>
        <v>2334</v>
      </c>
      <c r="G6988">
        <f>VLOOKUP(B6988,Prekės!$A$2:$E$3000,3,FALSE)</f>
        <v>280</v>
      </c>
      <c r="H6988">
        <f>VLOOKUP(B6988,Prekės!$A$2:$E$3000,4,FALSE)</f>
        <v>0.5</v>
      </c>
      <c r="I6988">
        <f>VLOOKUP(B6988,Prekės!$A$2:$E$3000,5,FALSE)</f>
        <v>38</v>
      </c>
      <c r="J6988">
        <f t="shared" si="219"/>
        <v>443.46</v>
      </c>
      <c r="K6988">
        <f t="shared" si="220"/>
        <v>443.46</v>
      </c>
    </row>
    <row r="6989" spans="1:11">
      <c r="A6989" s="1">
        <f>Atask.AtsOp!A6506</f>
        <v>42489</v>
      </c>
      <c r="B6989" t="str">
        <f>Atask.AtsOp!E6506</f>
        <v>3025-0015</v>
      </c>
      <c r="C6989" t="str">
        <f>Atask.AtsOp!H6506</f>
        <v>Brendis "Alita" XO, 0,5l 38%</v>
      </c>
      <c r="D6989" t="str">
        <f>Atask.AtsOp!N6506</f>
        <v>But.</v>
      </c>
      <c r="E6989" t="str">
        <f>Atask.AtsOp!I6506</f>
        <v>Pardavimo užsakymas</v>
      </c>
      <c r="F6989">
        <f>Atask.AtsOp!M6506</f>
        <v>-44</v>
      </c>
      <c r="G6989">
        <f>VLOOKUP(B6989,Prekės!$A$2:$E$3000,3,FALSE)</f>
        <v>280</v>
      </c>
      <c r="H6989">
        <f>VLOOKUP(B6989,Prekės!$A$2:$E$3000,4,FALSE)</f>
        <v>0.5</v>
      </c>
      <c r="I6989">
        <f>VLOOKUP(B6989,Prekės!$A$2:$E$3000,5,FALSE)</f>
        <v>38</v>
      </c>
      <c r="J6989">
        <f t="shared" si="219"/>
        <v>-8.36</v>
      </c>
      <c r="K6989">
        <f t="shared" si="220"/>
        <v>-8.36</v>
      </c>
    </row>
    <row r="6990" spans="1:11">
      <c r="A6990" s="1">
        <f>Atask.AtsOp!A6507</f>
        <v>42482</v>
      </c>
      <c r="B6990" t="str">
        <f>Atask.AtsOp!E6507</f>
        <v>3025-0015</v>
      </c>
      <c r="C6990" t="str">
        <f>Atask.AtsOp!H6507</f>
        <v>Brendis "Alita" XO, 0,5l 38%</v>
      </c>
      <c r="D6990" t="str">
        <f>Atask.AtsOp!N6507</f>
        <v>But.</v>
      </c>
      <c r="E6990" t="str">
        <f>Atask.AtsOp!I6507</f>
        <v>Pardavimo užsakymas</v>
      </c>
      <c r="F6990">
        <f>Atask.AtsOp!M6507</f>
        <v>-1</v>
      </c>
      <c r="G6990">
        <f>VLOOKUP(B6990,Prekės!$A$2:$E$3000,3,FALSE)</f>
        <v>280</v>
      </c>
      <c r="H6990">
        <f>VLOOKUP(B6990,Prekės!$A$2:$E$3000,4,FALSE)</f>
        <v>0.5</v>
      </c>
      <c r="I6990">
        <f>VLOOKUP(B6990,Prekės!$A$2:$E$3000,5,FALSE)</f>
        <v>38</v>
      </c>
      <c r="J6990">
        <f t="shared" si="219"/>
        <v>-0.19</v>
      </c>
      <c r="K6990">
        <f t="shared" si="220"/>
        <v>-0.19</v>
      </c>
    </row>
    <row r="6991" spans="1:11">
      <c r="A6991" s="1">
        <f>Atask.AtsOp!A6508</f>
        <v>42485</v>
      </c>
      <c r="B6991" t="str">
        <f>Atask.AtsOp!E6508</f>
        <v>3025-0015</v>
      </c>
      <c r="C6991" t="str">
        <f>Atask.AtsOp!H6508</f>
        <v>Brendis "Alita" XO, 0,5l 38%</v>
      </c>
      <c r="D6991" t="str">
        <f>Atask.AtsOp!N6508</f>
        <v>But.</v>
      </c>
      <c r="E6991" t="str">
        <f>Atask.AtsOp!I6508</f>
        <v>Pardavimo užsakymas</v>
      </c>
      <c r="F6991">
        <f>Atask.AtsOp!M6508</f>
        <v>-15</v>
      </c>
      <c r="G6991">
        <f>VLOOKUP(B6991,Prekės!$A$2:$E$3000,3,FALSE)</f>
        <v>280</v>
      </c>
      <c r="H6991">
        <f>VLOOKUP(B6991,Prekės!$A$2:$E$3000,4,FALSE)</f>
        <v>0.5</v>
      </c>
      <c r="I6991">
        <f>VLOOKUP(B6991,Prekės!$A$2:$E$3000,5,FALSE)</f>
        <v>38</v>
      </c>
      <c r="J6991">
        <f t="shared" si="219"/>
        <v>-2.85</v>
      </c>
      <c r="K6991">
        <f t="shared" si="220"/>
        <v>-2.85</v>
      </c>
    </row>
    <row r="6992" spans="1:11">
      <c r="A6992" s="1">
        <f>Atask.AtsOp!A6509</f>
        <v>42482</v>
      </c>
      <c r="B6992" t="str">
        <f>Atask.AtsOp!E6509</f>
        <v>3025-0015</v>
      </c>
      <c r="C6992" t="str">
        <f>Atask.AtsOp!H6509</f>
        <v>Brendis "Alita" XO, 0,5l 38%</v>
      </c>
      <c r="D6992" t="str">
        <f>Atask.AtsOp!N6509</f>
        <v>But.</v>
      </c>
      <c r="E6992" t="str">
        <f>Atask.AtsOp!I6509</f>
        <v>Pardavimo užsakymas</v>
      </c>
      <c r="F6992">
        <f>Atask.AtsOp!M6509</f>
        <v>-15</v>
      </c>
      <c r="G6992">
        <f>VLOOKUP(B6992,Prekės!$A$2:$E$3000,3,FALSE)</f>
        <v>280</v>
      </c>
      <c r="H6992">
        <f>VLOOKUP(B6992,Prekės!$A$2:$E$3000,4,FALSE)</f>
        <v>0.5</v>
      </c>
      <c r="I6992">
        <f>VLOOKUP(B6992,Prekės!$A$2:$E$3000,5,FALSE)</f>
        <v>38</v>
      </c>
      <c r="J6992">
        <f t="shared" si="219"/>
        <v>-2.85</v>
      </c>
      <c r="K6992">
        <f t="shared" si="220"/>
        <v>-2.85</v>
      </c>
    </row>
    <row r="6993" spans="1:11">
      <c r="A6993" s="1">
        <f>Atask.AtsOp!A6510</f>
        <v>42468</v>
      </c>
      <c r="B6993" t="str">
        <f>Atask.AtsOp!E6510</f>
        <v>3025-0015</v>
      </c>
      <c r="C6993" t="str">
        <f>Atask.AtsOp!H6510</f>
        <v>Brendis "Alita" XO, 0,5l 38%</v>
      </c>
      <c r="D6993" t="str">
        <f>Atask.AtsOp!N6510</f>
        <v>But.</v>
      </c>
      <c r="E6993" t="str">
        <f>Atask.AtsOp!I6510</f>
        <v>Pardavimo užsakymas</v>
      </c>
      <c r="F6993">
        <f>Atask.AtsOp!M6510</f>
        <v>-45</v>
      </c>
      <c r="G6993">
        <f>VLOOKUP(B6993,Prekės!$A$2:$E$3000,3,FALSE)</f>
        <v>280</v>
      </c>
      <c r="H6993">
        <f>VLOOKUP(B6993,Prekės!$A$2:$E$3000,4,FALSE)</f>
        <v>0.5</v>
      </c>
      <c r="I6993">
        <f>VLOOKUP(B6993,Prekės!$A$2:$E$3000,5,FALSE)</f>
        <v>38</v>
      </c>
      <c r="J6993">
        <f t="shared" si="219"/>
        <v>-8.5500000000000007</v>
      </c>
      <c r="K6993">
        <f t="shared" si="220"/>
        <v>-8.5500000000000007</v>
      </c>
    </row>
    <row r="6994" spans="1:11">
      <c r="A6994" s="1">
        <f>Atask.AtsOp!A6511</f>
        <v>42473</v>
      </c>
      <c r="B6994" t="str">
        <f>Atask.AtsOp!E6511</f>
        <v>3025-0015</v>
      </c>
      <c r="C6994" t="str">
        <f>Atask.AtsOp!H6511</f>
        <v>Brendis "Alita" XO, 0,5l 38%</v>
      </c>
      <c r="D6994" t="str">
        <f>Atask.AtsOp!N6511</f>
        <v>But.</v>
      </c>
      <c r="E6994" t="str">
        <f>Atask.AtsOp!I6511</f>
        <v>Pardavimo užsakymas</v>
      </c>
      <c r="F6994">
        <f>Atask.AtsOp!M6511</f>
        <v>-105</v>
      </c>
      <c r="G6994">
        <f>VLOOKUP(B6994,Prekės!$A$2:$E$3000,3,FALSE)</f>
        <v>280</v>
      </c>
      <c r="H6994">
        <f>VLOOKUP(B6994,Prekės!$A$2:$E$3000,4,FALSE)</f>
        <v>0.5</v>
      </c>
      <c r="I6994">
        <f>VLOOKUP(B6994,Prekės!$A$2:$E$3000,5,FALSE)</f>
        <v>38</v>
      </c>
      <c r="J6994">
        <f t="shared" si="219"/>
        <v>-19.95</v>
      </c>
      <c r="K6994">
        <f t="shared" si="220"/>
        <v>-19.95</v>
      </c>
    </row>
    <row r="6995" spans="1:11">
      <c r="A6995" s="1">
        <f>Atask.AtsOp!A6512</f>
        <v>42473</v>
      </c>
      <c r="B6995" t="str">
        <f>Atask.AtsOp!E6512</f>
        <v>3025-0015</v>
      </c>
      <c r="C6995" t="str">
        <f>Atask.AtsOp!H6512</f>
        <v>Brendis "Alita" XO, 0,5l 38%</v>
      </c>
      <c r="D6995" t="str">
        <f>Atask.AtsOp!N6512</f>
        <v>But.</v>
      </c>
      <c r="E6995" t="str">
        <f>Atask.AtsOp!I6512</f>
        <v>Pardavimo užsakymas</v>
      </c>
      <c r="F6995">
        <f>Atask.AtsOp!M6512</f>
        <v>-420</v>
      </c>
      <c r="G6995">
        <f>VLOOKUP(B6995,Prekės!$A$2:$E$3000,3,FALSE)</f>
        <v>280</v>
      </c>
      <c r="H6995">
        <f>VLOOKUP(B6995,Prekės!$A$2:$E$3000,4,FALSE)</f>
        <v>0.5</v>
      </c>
      <c r="I6995">
        <f>VLOOKUP(B6995,Prekės!$A$2:$E$3000,5,FALSE)</f>
        <v>38</v>
      </c>
      <c r="J6995">
        <f t="shared" si="219"/>
        <v>-79.8</v>
      </c>
      <c r="K6995">
        <f t="shared" si="220"/>
        <v>-79.8</v>
      </c>
    </row>
    <row r="6996" spans="1:11">
      <c r="A6996" s="1">
        <f>Atask.AtsOp!A6513</f>
        <v>42478</v>
      </c>
      <c r="B6996" t="str">
        <f>Atask.AtsOp!E6513</f>
        <v>3025-0015</v>
      </c>
      <c r="C6996" t="str">
        <f>Atask.AtsOp!H6513</f>
        <v>Brendis "Alita" XO, 0,5l 38%</v>
      </c>
      <c r="D6996" t="str">
        <f>Atask.AtsOp!N6513</f>
        <v>But.</v>
      </c>
      <c r="E6996" t="str">
        <f>Atask.AtsOp!I6513</f>
        <v>Pardavimo užsakymas</v>
      </c>
      <c r="F6996">
        <f>Atask.AtsOp!M6513</f>
        <v>-15</v>
      </c>
      <c r="G6996">
        <f>VLOOKUP(B6996,Prekės!$A$2:$E$3000,3,FALSE)</f>
        <v>280</v>
      </c>
      <c r="H6996">
        <f>VLOOKUP(B6996,Prekės!$A$2:$E$3000,4,FALSE)</f>
        <v>0.5</v>
      </c>
      <c r="I6996">
        <f>VLOOKUP(B6996,Prekės!$A$2:$E$3000,5,FALSE)</f>
        <v>38</v>
      </c>
      <c r="J6996">
        <f t="shared" si="219"/>
        <v>-2.85</v>
      </c>
      <c r="K6996">
        <f t="shared" si="220"/>
        <v>-2.85</v>
      </c>
    </row>
    <row r="6997" spans="1:11">
      <c r="A6997" s="1">
        <f>Atask.AtsOp!A6514</f>
        <v>42475</v>
      </c>
      <c r="B6997" t="str">
        <f>Atask.AtsOp!E6514</f>
        <v>3025-0015</v>
      </c>
      <c r="C6997" t="str">
        <f>Atask.AtsOp!H6514</f>
        <v>Brendis "Alita" XO, 0,5l 38%</v>
      </c>
      <c r="D6997" t="str">
        <f>Atask.AtsOp!N6514</f>
        <v>But.</v>
      </c>
      <c r="E6997" t="str">
        <f>Atask.AtsOp!I6514</f>
        <v>Pardavimo užsakymas</v>
      </c>
      <c r="F6997">
        <f>Atask.AtsOp!M6514</f>
        <v>-825</v>
      </c>
      <c r="G6997">
        <f>VLOOKUP(B6997,Prekės!$A$2:$E$3000,3,FALSE)</f>
        <v>280</v>
      </c>
      <c r="H6997">
        <f>VLOOKUP(B6997,Prekės!$A$2:$E$3000,4,FALSE)</f>
        <v>0.5</v>
      </c>
      <c r="I6997">
        <f>VLOOKUP(B6997,Prekės!$A$2:$E$3000,5,FALSE)</f>
        <v>38</v>
      </c>
      <c r="J6997">
        <f t="shared" si="219"/>
        <v>-156.75</v>
      </c>
      <c r="K6997">
        <f t="shared" si="220"/>
        <v>-156.75</v>
      </c>
    </row>
    <row r="6998" spans="1:11">
      <c r="A6998" s="1">
        <f>Atask.AtsOp!A6515</f>
        <v>42474</v>
      </c>
      <c r="B6998" t="str">
        <f>Atask.AtsOp!E6515</f>
        <v>3025-0015</v>
      </c>
      <c r="C6998" t="str">
        <f>Atask.AtsOp!H6515</f>
        <v>Brendis "Alita" XO, 0,5l 38%</v>
      </c>
      <c r="D6998" t="str">
        <f>Atask.AtsOp!N6515</f>
        <v>But.</v>
      </c>
      <c r="E6998" t="str">
        <f>Atask.AtsOp!I6515</f>
        <v>Pardavimo užsakymas</v>
      </c>
      <c r="F6998">
        <f>Atask.AtsOp!M6515</f>
        <v>-15</v>
      </c>
      <c r="G6998">
        <f>VLOOKUP(B6998,Prekės!$A$2:$E$3000,3,FALSE)</f>
        <v>280</v>
      </c>
      <c r="H6998">
        <f>VLOOKUP(B6998,Prekės!$A$2:$E$3000,4,FALSE)</f>
        <v>0.5</v>
      </c>
      <c r="I6998">
        <f>VLOOKUP(B6998,Prekės!$A$2:$E$3000,5,FALSE)</f>
        <v>38</v>
      </c>
      <c r="J6998">
        <f t="shared" si="219"/>
        <v>-2.85</v>
      </c>
      <c r="K6998">
        <f t="shared" si="220"/>
        <v>-2.85</v>
      </c>
    </row>
    <row r="6999" spans="1:11">
      <c r="A6999" s="1">
        <f>Atask.AtsOp!A6516</f>
        <v>42481</v>
      </c>
      <c r="B6999" t="str">
        <f>Atask.AtsOp!E6516</f>
        <v>3025-0015</v>
      </c>
      <c r="C6999" t="str">
        <f>Atask.AtsOp!H6516</f>
        <v>Brendis "Alita" XO, 0,5l 38%</v>
      </c>
      <c r="D6999" t="str">
        <f>Atask.AtsOp!N6516</f>
        <v>But.</v>
      </c>
      <c r="E6999" t="str">
        <f>Atask.AtsOp!I6516</f>
        <v>Pardavimo užsakymas</v>
      </c>
      <c r="F6999">
        <f>Atask.AtsOp!M6516</f>
        <v>-638</v>
      </c>
      <c r="G6999">
        <f>VLOOKUP(B6999,Prekės!$A$2:$E$3000,3,FALSE)</f>
        <v>280</v>
      </c>
      <c r="H6999">
        <f>VLOOKUP(B6999,Prekės!$A$2:$E$3000,4,FALSE)</f>
        <v>0.5</v>
      </c>
      <c r="I6999">
        <f>VLOOKUP(B6999,Prekės!$A$2:$E$3000,5,FALSE)</f>
        <v>38</v>
      </c>
      <c r="J6999">
        <f t="shared" si="219"/>
        <v>-121.22</v>
      </c>
      <c r="K6999">
        <f t="shared" si="220"/>
        <v>-121.22</v>
      </c>
    </row>
    <row r="7000" spans="1:11">
      <c r="A7000" s="1">
        <f>Atask.AtsOp!A6517</f>
        <v>42481</v>
      </c>
      <c r="B7000" t="str">
        <f>Atask.AtsOp!E6517</f>
        <v>3025-0015</v>
      </c>
      <c r="C7000" t="str">
        <f>Atask.AtsOp!H6517</f>
        <v>Brendis "Alita" XO, 0,5l 38%</v>
      </c>
      <c r="D7000" t="str">
        <f>Atask.AtsOp!N6517</f>
        <v>But.</v>
      </c>
      <c r="E7000" t="str">
        <f>Atask.AtsOp!I6517</f>
        <v>Pardavimo užsakymas</v>
      </c>
      <c r="F7000">
        <f>Atask.AtsOp!M6517</f>
        <v>-187</v>
      </c>
      <c r="G7000">
        <f>VLOOKUP(B7000,Prekės!$A$2:$E$3000,3,FALSE)</f>
        <v>280</v>
      </c>
      <c r="H7000">
        <f>VLOOKUP(B7000,Prekės!$A$2:$E$3000,4,FALSE)</f>
        <v>0.5</v>
      </c>
      <c r="I7000">
        <f>VLOOKUP(B7000,Prekės!$A$2:$E$3000,5,FALSE)</f>
        <v>38</v>
      </c>
      <c r="J7000">
        <f t="shared" si="219"/>
        <v>-35.53</v>
      </c>
      <c r="K7000">
        <f t="shared" si="220"/>
        <v>-35.53</v>
      </c>
    </row>
    <row r="7001" spans="1:11">
      <c r="A7001" s="1">
        <f>Atask.AtsOp!A6518</f>
        <v>42467</v>
      </c>
      <c r="B7001" t="str">
        <f>Atask.AtsOp!E6518</f>
        <v>3025-0015</v>
      </c>
      <c r="C7001" t="str">
        <f>Atask.AtsOp!H6518</f>
        <v>Brendis "Alita" XO, 0,5l 38%</v>
      </c>
      <c r="D7001" t="str">
        <f>Atask.AtsOp!N6518</f>
        <v>But.</v>
      </c>
      <c r="E7001" t="str">
        <f>Atask.AtsOp!I6518</f>
        <v>Pardavimo užsakymas</v>
      </c>
      <c r="F7001">
        <f>Atask.AtsOp!M6518</f>
        <v>-825</v>
      </c>
      <c r="G7001">
        <f>VLOOKUP(B7001,Prekės!$A$2:$E$3000,3,FALSE)</f>
        <v>280</v>
      </c>
      <c r="H7001">
        <f>VLOOKUP(B7001,Prekės!$A$2:$E$3000,4,FALSE)</f>
        <v>0.5</v>
      </c>
      <c r="I7001">
        <f>VLOOKUP(B7001,Prekės!$A$2:$E$3000,5,FALSE)</f>
        <v>38</v>
      </c>
      <c r="J7001">
        <f t="shared" si="219"/>
        <v>-156.75</v>
      </c>
      <c r="K7001">
        <f t="shared" si="220"/>
        <v>-156.75</v>
      </c>
    </row>
    <row r="7002" spans="1:11">
      <c r="A7002" s="1">
        <f>Atask.AtsOp!A6519</f>
        <v>42466</v>
      </c>
      <c r="B7002" t="str">
        <f>Atask.AtsOp!E6519</f>
        <v>3025-0015</v>
      </c>
      <c r="C7002" t="str">
        <f>Atask.AtsOp!H6519</f>
        <v>Brendis "Alita" XO, 0,5l 38%</v>
      </c>
      <c r="D7002" t="str">
        <f>Atask.AtsOp!N6519</f>
        <v>But.</v>
      </c>
      <c r="E7002" t="str">
        <f>Atask.AtsOp!I6519</f>
        <v>Pardavimo užsakymas</v>
      </c>
      <c r="F7002">
        <f>Atask.AtsOp!M6519</f>
        <v>-15</v>
      </c>
      <c r="G7002">
        <f>VLOOKUP(B7002,Prekės!$A$2:$E$3000,3,FALSE)</f>
        <v>280</v>
      </c>
      <c r="H7002">
        <f>VLOOKUP(B7002,Prekės!$A$2:$E$3000,4,FALSE)</f>
        <v>0.5</v>
      </c>
      <c r="I7002">
        <f>VLOOKUP(B7002,Prekės!$A$2:$E$3000,5,FALSE)</f>
        <v>38</v>
      </c>
      <c r="J7002">
        <f t="shared" si="219"/>
        <v>-2.85</v>
      </c>
      <c r="K7002">
        <f t="shared" si="220"/>
        <v>-2.85</v>
      </c>
    </row>
    <row r="7003" spans="1:11">
      <c r="A7003" s="1">
        <f>Atask.AtsOp!A6520</f>
        <v>42461</v>
      </c>
      <c r="B7003" t="str">
        <f>Atask.AtsOp!E6520</f>
        <v>3025-0015</v>
      </c>
      <c r="C7003" t="str">
        <f>Atask.AtsOp!H6520</f>
        <v>Brendis "Alita" XO, 0,5l 38%</v>
      </c>
      <c r="D7003" t="str">
        <f>Atask.AtsOp!N6520</f>
        <v>But.</v>
      </c>
      <c r="E7003" t="str">
        <f>Atask.AtsOp!I6520</f>
        <v>Pardavimo užsakymas</v>
      </c>
      <c r="F7003">
        <f>Atask.AtsOp!M6520</f>
        <v>-30</v>
      </c>
      <c r="G7003">
        <f>VLOOKUP(B7003,Prekės!$A$2:$E$3000,3,FALSE)</f>
        <v>280</v>
      </c>
      <c r="H7003">
        <f>VLOOKUP(B7003,Prekės!$A$2:$E$3000,4,FALSE)</f>
        <v>0.5</v>
      </c>
      <c r="I7003">
        <f>VLOOKUP(B7003,Prekės!$A$2:$E$3000,5,FALSE)</f>
        <v>38</v>
      </c>
      <c r="J7003">
        <f t="shared" si="219"/>
        <v>-5.7</v>
      </c>
      <c r="K7003">
        <f t="shared" si="220"/>
        <v>-5.7</v>
      </c>
    </row>
    <row r="7004" spans="1:11">
      <c r="A7004" s="1">
        <f>Atask.AtsOp!A6521</f>
        <v>42479</v>
      </c>
      <c r="B7004" t="str">
        <f>Atask.AtsOp!E6521</f>
        <v>3025-0015E</v>
      </c>
      <c r="C7004" t="str">
        <f>Atask.AtsOp!H6521</f>
        <v>Brendis "Alita" XO, 0,5l 38%</v>
      </c>
      <c r="D7004" t="str">
        <f>Atask.AtsOp!N6521</f>
        <v>But.</v>
      </c>
      <c r="E7004" t="str">
        <f>Atask.AtsOp!I6521</f>
        <v>Pardavimo užsakymas</v>
      </c>
      <c r="F7004">
        <f>Atask.AtsOp!M6521</f>
        <v>-60</v>
      </c>
      <c r="G7004">
        <f>VLOOKUP(B7004,Prekės!$A$2:$E$3000,3,FALSE)</f>
        <v>280</v>
      </c>
      <c r="H7004">
        <f>VLOOKUP(B7004,Prekės!$A$2:$E$3000,4,FALSE)</f>
        <v>0.5</v>
      </c>
      <c r="I7004">
        <f>VLOOKUP(B7004,Prekės!$A$2:$E$3000,5,FALSE)</f>
        <v>38</v>
      </c>
      <c r="J7004">
        <f t="shared" si="219"/>
        <v>-11.4</v>
      </c>
      <c r="K7004">
        <f t="shared" si="220"/>
        <v>-11.4</v>
      </c>
    </row>
    <row r="7005" spans="1:11">
      <c r="A7005" s="1">
        <f>Atask.AtsOp!A6522</f>
        <v>42461</v>
      </c>
      <c r="B7005" t="str">
        <f>Atask.AtsOp!E6522</f>
        <v>3025-0015E</v>
      </c>
      <c r="C7005" t="str">
        <f>Atask.AtsOp!H6522</f>
        <v>Brendis "Alita" XO, 0,5l 38%</v>
      </c>
      <c r="D7005" t="str">
        <f>Atask.AtsOp!N6522</f>
        <v>But.</v>
      </c>
      <c r="E7005" t="str">
        <f>Atask.AtsOp!I6522</f>
        <v>Pardavimo užsakymas</v>
      </c>
      <c r="F7005">
        <f>Atask.AtsOp!M6522</f>
        <v>-45</v>
      </c>
      <c r="G7005">
        <f>VLOOKUP(B7005,Prekės!$A$2:$E$3000,3,FALSE)</f>
        <v>280</v>
      </c>
      <c r="H7005">
        <f>VLOOKUP(B7005,Prekės!$A$2:$E$3000,4,FALSE)</f>
        <v>0.5</v>
      </c>
      <c r="I7005">
        <f>VLOOKUP(B7005,Prekės!$A$2:$E$3000,5,FALSE)</f>
        <v>38</v>
      </c>
      <c r="J7005">
        <f t="shared" si="219"/>
        <v>-8.5500000000000007</v>
      </c>
      <c r="K7005">
        <f t="shared" si="220"/>
        <v>-8.5500000000000007</v>
      </c>
    </row>
    <row r="7006" spans="1:11">
      <c r="A7006" s="1">
        <f>Atask.AtsOp!A6523</f>
        <v>42478</v>
      </c>
      <c r="B7006" t="str">
        <f>Atask.AtsOp!E6523</f>
        <v>3025-0017</v>
      </c>
      <c r="C7006" t="str">
        <f>Atask.AtsOp!H6523</f>
        <v>Brendis "Alita" XO, 0,7l 38%</v>
      </c>
      <c r="D7006" t="str">
        <f>Atask.AtsOp!N6523</f>
        <v>But.</v>
      </c>
      <c r="E7006" t="str">
        <f>Atask.AtsOp!I6523</f>
        <v>Pardavimo užsakymas</v>
      </c>
      <c r="F7006">
        <f>Atask.AtsOp!M6523</f>
        <v>240</v>
      </c>
      <c r="G7006">
        <f>VLOOKUP(B7006,Prekės!$A$2:$E$3000,3,FALSE)</f>
        <v>280</v>
      </c>
      <c r="H7006">
        <f>VLOOKUP(B7006,Prekės!$A$2:$E$3000,4,FALSE)</f>
        <v>0.7</v>
      </c>
      <c r="I7006">
        <f>VLOOKUP(B7006,Prekės!$A$2:$E$3000,5,FALSE)</f>
        <v>38</v>
      </c>
      <c r="J7006">
        <f t="shared" si="219"/>
        <v>63.84</v>
      </c>
      <c r="K7006">
        <f t="shared" si="220"/>
        <v>63.84</v>
      </c>
    </row>
    <row r="7007" spans="1:11">
      <c r="A7007" s="1">
        <f>Atask.AtsOp!A6524</f>
        <v>42478</v>
      </c>
      <c r="B7007" t="str">
        <f>Atask.AtsOp!E6524</f>
        <v>3025-0017</v>
      </c>
      <c r="C7007" t="str">
        <f>Atask.AtsOp!H6524</f>
        <v>Brendis "Alita" XO, 0,7l 38%</v>
      </c>
      <c r="D7007" t="str">
        <f>Atask.AtsOp!N6524</f>
        <v>But.</v>
      </c>
      <c r="E7007" t="str">
        <f>Atask.AtsOp!I6524</f>
        <v>Pardavimo užsakymas</v>
      </c>
      <c r="F7007">
        <f>Atask.AtsOp!M6524</f>
        <v>-240</v>
      </c>
      <c r="G7007">
        <f>VLOOKUP(B7007,Prekės!$A$2:$E$3000,3,FALSE)</f>
        <v>280</v>
      </c>
      <c r="H7007">
        <f>VLOOKUP(B7007,Prekės!$A$2:$E$3000,4,FALSE)</f>
        <v>0.7</v>
      </c>
      <c r="I7007">
        <f>VLOOKUP(B7007,Prekės!$A$2:$E$3000,5,FALSE)</f>
        <v>38</v>
      </c>
      <c r="J7007">
        <f t="shared" si="219"/>
        <v>-63.84</v>
      </c>
      <c r="K7007">
        <f t="shared" si="220"/>
        <v>-63.84</v>
      </c>
    </row>
    <row r="7008" spans="1:11">
      <c r="A7008" s="1">
        <f>Atask.AtsOp!A6525</f>
        <v>42489</v>
      </c>
      <c r="B7008" t="str">
        <f>Atask.AtsOp!E6525</f>
        <v>3025-0017</v>
      </c>
      <c r="C7008" t="str">
        <f>Atask.AtsOp!H6525</f>
        <v>Brendis "Alita" XO, 0,7l 38%</v>
      </c>
      <c r="D7008" t="str">
        <f>Atask.AtsOp!N6525</f>
        <v>But.</v>
      </c>
      <c r="E7008" t="str">
        <f>Atask.AtsOp!I6525</f>
        <v>Pardavimo užsakymas</v>
      </c>
      <c r="F7008">
        <f>Atask.AtsOp!M6525</f>
        <v>29</v>
      </c>
      <c r="G7008">
        <f>VLOOKUP(B7008,Prekės!$A$2:$E$3000,3,FALSE)</f>
        <v>280</v>
      </c>
      <c r="H7008">
        <f>VLOOKUP(B7008,Prekės!$A$2:$E$3000,4,FALSE)</f>
        <v>0.7</v>
      </c>
      <c r="I7008">
        <f>VLOOKUP(B7008,Prekės!$A$2:$E$3000,5,FALSE)</f>
        <v>38</v>
      </c>
      <c r="J7008">
        <f t="shared" si="219"/>
        <v>7.7139999999999986</v>
      </c>
      <c r="K7008">
        <f t="shared" si="220"/>
        <v>7.7139999999999986</v>
      </c>
    </row>
    <row r="7009" spans="1:11">
      <c r="A7009" s="1">
        <f>Atask.AtsOp!A6526</f>
        <v>42489</v>
      </c>
      <c r="B7009" t="str">
        <f>Atask.AtsOp!E6526</f>
        <v>3025-0017</v>
      </c>
      <c r="C7009" t="str">
        <f>Atask.AtsOp!H6526</f>
        <v>Brendis "Alita" XO, 0,7l 38%</v>
      </c>
      <c r="D7009" t="str">
        <f>Atask.AtsOp!N6526</f>
        <v>But.</v>
      </c>
      <c r="E7009" t="str">
        <f>Atask.AtsOp!I6526</f>
        <v>Pardavimo užsakymas</v>
      </c>
      <c r="F7009">
        <f>Atask.AtsOp!M6526</f>
        <v>60</v>
      </c>
      <c r="G7009">
        <f>VLOOKUP(B7009,Prekės!$A$2:$E$3000,3,FALSE)</f>
        <v>280</v>
      </c>
      <c r="H7009">
        <f>VLOOKUP(B7009,Prekės!$A$2:$E$3000,4,FALSE)</f>
        <v>0.7</v>
      </c>
      <c r="I7009">
        <f>VLOOKUP(B7009,Prekės!$A$2:$E$3000,5,FALSE)</f>
        <v>38</v>
      </c>
      <c r="J7009">
        <f t="shared" si="219"/>
        <v>15.96</v>
      </c>
      <c r="K7009">
        <f t="shared" si="220"/>
        <v>15.96</v>
      </c>
    </row>
    <row r="7010" spans="1:11">
      <c r="A7010" s="1">
        <f>Atask.AtsOp!A6527</f>
        <v>42489</v>
      </c>
      <c r="B7010" t="str">
        <f>Atask.AtsOp!E6527</f>
        <v>3025-0017</v>
      </c>
      <c r="C7010" t="str">
        <f>Atask.AtsOp!H6527</f>
        <v>Brendis "Alita" XO, 0,7l 38%</v>
      </c>
      <c r="D7010" t="str">
        <f>Atask.AtsOp!N6527</f>
        <v>But.</v>
      </c>
      <c r="E7010" t="str">
        <f>Atask.AtsOp!I6527</f>
        <v>Pardavimo užsakymas</v>
      </c>
      <c r="F7010">
        <f>Atask.AtsOp!M6527</f>
        <v>-29</v>
      </c>
      <c r="G7010">
        <f>VLOOKUP(B7010,Prekės!$A$2:$E$3000,3,FALSE)</f>
        <v>280</v>
      </c>
      <c r="H7010">
        <f>VLOOKUP(B7010,Prekės!$A$2:$E$3000,4,FALSE)</f>
        <v>0.7</v>
      </c>
      <c r="I7010">
        <f>VLOOKUP(B7010,Prekės!$A$2:$E$3000,5,FALSE)</f>
        <v>38</v>
      </c>
      <c r="J7010">
        <f t="shared" ref="J7010:J7073" si="221">IF(G7010=110,F7010*H7010*I7010,IF(G7010&lt;280,F7010*H7010,F7010*H7010*(I7010/100)))</f>
        <v>-7.7139999999999986</v>
      </c>
      <c r="K7010">
        <f t="shared" ref="K7010:K7073" si="222">IF(EXACT(D7010,"But."),J7010,F7010)</f>
        <v>-7.7139999999999986</v>
      </c>
    </row>
    <row r="7011" spans="1:11">
      <c r="A7011" s="1">
        <f>Atask.AtsOp!A6528</f>
        <v>42489</v>
      </c>
      <c r="B7011" t="str">
        <f>Atask.AtsOp!E6528</f>
        <v>3025-0017</v>
      </c>
      <c r="C7011" t="str">
        <f>Atask.AtsOp!H6528</f>
        <v>Brendis "Alita" XO, 0,7l 38%</v>
      </c>
      <c r="D7011" t="str">
        <f>Atask.AtsOp!N6528</f>
        <v>But.</v>
      </c>
      <c r="E7011" t="str">
        <f>Atask.AtsOp!I6528</f>
        <v>Pardavimo užsakymas</v>
      </c>
      <c r="F7011">
        <f>Atask.AtsOp!M6528</f>
        <v>-60</v>
      </c>
      <c r="G7011">
        <f>VLOOKUP(B7011,Prekės!$A$2:$E$3000,3,FALSE)</f>
        <v>280</v>
      </c>
      <c r="H7011">
        <f>VLOOKUP(B7011,Prekės!$A$2:$E$3000,4,FALSE)</f>
        <v>0.7</v>
      </c>
      <c r="I7011">
        <f>VLOOKUP(B7011,Prekės!$A$2:$E$3000,5,FALSE)</f>
        <v>38</v>
      </c>
      <c r="J7011">
        <f t="shared" si="221"/>
        <v>-15.96</v>
      </c>
      <c r="K7011">
        <f t="shared" si="222"/>
        <v>-15.96</v>
      </c>
    </row>
    <row r="7012" spans="1:11">
      <c r="A7012" s="1">
        <f>Atask.AtsOp!A6529</f>
        <v>42489</v>
      </c>
      <c r="B7012" t="str">
        <f>Atask.AtsOp!E6529</f>
        <v>3025-0017</v>
      </c>
      <c r="C7012" t="str">
        <f>Atask.AtsOp!H6529</f>
        <v>Brendis "Alita" XO, 0,7l 38%</v>
      </c>
      <c r="D7012" t="str">
        <f>Atask.AtsOp!N6529</f>
        <v>But.</v>
      </c>
      <c r="E7012" t="str">
        <f>Atask.AtsOp!I6529</f>
        <v>Pardavimo užsakymas</v>
      </c>
      <c r="F7012">
        <f>Atask.AtsOp!M6529</f>
        <v>865</v>
      </c>
      <c r="G7012">
        <f>VLOOKUP(B7012,Prekės!$A$2:$E$3000,3,FALSE)</f>
        <v>280</v>
      </c>
      <c r="H7012">
        <f>VLOOKUP(B7012,Prekės!$A$2:$E$3000,4,FALSE)</f>
        <v>0.7</v>
      </c>
      <c r="I7012">
        <f>VLOOKUP(B7012,Prekės!$A$2:$E$3000,5,FALSE)</f>
        <v>38</v>
      </c>
      <c r="J7012">
        <f t="shared" si="221"/>
        <v>230.09</v>
      </c>
      <c r="K7012">
        <f t="shared" si="222"/>
        <v>230.09</v>
      </c>
    </row>
    <row r="7013" spans="1:11">
      <c r="A7013" s="1">
        <f>Atask.AtsOp!A6530</f>
        <v>42489</v>
      </c>
      <c r="B7013" t="str">
        <f>Atask.AtsOp!E6530</f>
        <v>3025-0017</v>
      </c>
      <c r="C7013" t="str">
        <f>Atask.AtsOp!H6530</f>
        <v>Brendis "Alita" XO, 0,7l 38%</v>
      </c>
      <c r="D7013" t="str">
        <f>Atask.AtsOp!N6530</f>
        <v>But.</v>
      </c>
      <c r="E7013" t="str">
        <f>Atask.AtsOp!I6530</f>
        <v>Pardavimo užsakymas</v>
      </c>
      <c r="F7013">
        <f>Atask.AtsOp!M6530</f>
        <v>-865</v>
      </c>
      <c r="G7013">
        <f>VLOOKUP(B7013,Prekės!$A$2:$E$3000,3,FALSE)</f>
        <v>280</v>
      </c>
      <c r="H7013">
        <f>VLOOKUP(B7013,Prekės!$A$2:$E$3000,4,FALSE)</f>
        <v>0.7</v>
      </c>
      <c r="I7013">
        <f>VLOOKUP(B7013,Prekės!$A$2:$E$3000,5,FALSE)</f>
        <v>38</v>
      </c>
      <c r="J7013">
        <f t="shared" si="221"/>
        <v>-230.09</v>
      </c>
      <c r="K7013">
        <f t="shared" si="222"/>
        <v>-230.09</v>
      </c>
    </row>
    <row r="7014" spans="1:11">
      <c r="A7014" s="1">
        <f>Atask.AtsOp!A6531</f>
        <v>42489</v>
      </c>
      <c r="B7014" t="str">
        <f>Atask.AtsOp!E6531</f>
        <v>3025-0017</v>
      </c>
      <c r="C7014" t="str">
        <f>Atask.AtsOp!H6531</f>
        <v>Brendis "Alita" XO, 0,7l 38%</v>
      </c>
      <c r="D7014" t="str">
        <f>Atask.AtsOp!N6531</f>
        <v>But.</v>
      </c>
      <c r="E7014" t="str">
        <f>Atask.AtsOp!I6531</f>
        <v>Pardavimo užsakymas</v>
      </c>
      <c r="F7014">
        <f>Atask.AtsOp!M6531</f>
        <v>-2359</v>
      </c>
      <c r="G7014">
        <f>VLOOKUP(B7014,Prekės!$A$2:$E$3000,3,FALSE)</f>
        <v>280</v>
      </c>
      <c r="H7014">
        <f>VLOOKUP(B7014,Prekės!$A$2:$E$3000,4,FALSE)</f>
        <v>0.7</v>
      </c>
      <c r="I7014">
        <f>VLOOKUP(B7014,Prekės!$A$2:$E$3000,5,FALSE)</f>
        <v>38</v>
      </c>
      <c r="J7014">
        <f t="shared" si="221"/>
        <v>-627.49400000000003</v>
      </c>
      <c r="K7014">
        <f t="shared" si="222"/>
        <v>-627.49400000000003</v>
      </c>
    </row>
    <row r="7015" spans="1:11">
      <c r="A7015" s="1">
        <f>Atask.AtsOp!A6532</f>
        <v>42489</v>
      </c>
      <c r="B7015" t="str">
        <f>Atask.AtsOp!E6532</f>
        <v>3025-0017</v>
      </c>
      <c r="C7015" t="str">
        <f>Atask.AtsOp!H6532</f>
        <v>Brendis "Alita" XO, 0,7l 38%</v>
      </c>
      <c r="D7015" t="str">
        <f>Atask.AtsOp!N6532</f>
        <v>But.</v>
      </c>
      <c r="E7015" t="str">
        <f>Atask.AtsOp!I6532</f>
        <v>Pardavimo užsakymas</v>
      </c>
      <c r="F7015">
        <f>Atask.AtsOp!M6532</f>
        <v>2359</v>
      </c>
      <c r="G7015">
        <f>VLOOKUP(B7015,Prekės!$A$2:$E$3000,3,FALSE)</f>
        <v>280</v>
      </c>
      <c r="H7015">
        <f>VLOOKUP(B7015,Prekės!$A$2:$E$3000,4,FALSE)</f>
        <v>0.7</v>
      </c>
      <c r="I7015">
        <f>VLOOKUP(B7015,Prekės!$A$2:$E$3000,5,FALSE)</f>
        <v>38</v>
      </c>
      <c r="J7015">
        <f t="shared" si="221"/>
        <v>627.49400000000003</v>
      </c>
      <c r="K7015">
        <f t="shared" si="222"/>
        <v>627.49400000000003</v>
      </c>
    </row>
    <row r="7016" spans="1:11">
      <c r="A7016" s="1">
        <f>Atask.AtsOp!A6533</f>
        <v>42488</v>
      </c>
      <c r="B7016" t="str">
        <f>Atask.AtsOp!E6533</f>
        <v>3025-0017</v>
      </c>
      <c r="C7016" t="str">
        <f>Atask.AtsOp!H6533</f>
        <v>Brendis "Alita" XO, 0,7l 38%</v>
      </c>
      <c r="D7016" t="str">
        <f>Atask.AtsOp!N6533</f>
        <v>But.</v>
      </c>
      <c r="E7016" t="str">
        <f>Atask.AtsOp!I6533</f>
        <v>Pardavimo užsakymas</v>
      </c>
      <c r="F7016">
        <f>Atask.AtsOp!M6533</f>
        <v>-15</v>
      </c>
      <c r="G7016">
        <f>VLOOKUP(B7016,Prekės!$A$2:$E$3000,3,FALSE)</f>
        <v>280</v>
      </c>
      <c r="H7016">
        <f>VLOOKUP(B7016,Prekės!$A$2:$E$3000,4,FALSE)</f>
        <v>0.7</v>
      </c>
      <c r="I7016">
        <f>VLOOKUP(B7016,Prekės!$A$2:$E$3000,5,FALSE)</f>
        <v>38</v>
      </c>
      <c r="J7016">
        <f t="shared" si="221"/>
        <v>-3.99</v>
      </c>
      <c r="K7016">
        <f t="shared" si="222"/>
        <v>-3.99</v>
      </c>
    </row>
    <row r="7017" spans="1:11">
      <c r="A7017" s="1">
        <f>Atask.AtsOp!A6534</f>
        <v>42482</v>
      </c>
      <c r="B7017" t="str">
        <f>Atask.AtsOp!E6534</f>
        <v>3025-0017</v>
      </c>
      <c r="C7017" t="str">
        <f>Atask.AtsOp!H6534</f>
        <v>Brendis "Alita" XO, 0,7l 38%</v>
      </c>
      <c r="D7017" t="str">
        <f>Atask.AtsOp!N6534</f>
        <v>But.</v>
      </c>
      <c r="E7017" t="str">
        <f>Atask.AtsOp!I6534</f>
        <v>Pardavimo užsakymas</v>
      </c>
      <c r="F7017">
        <f>Atask.AtsOp!M6534</f>
        <v>-15</v>
      </c>
      <c r="G7017">
        <f>VLOOKUP(B7017,Prekės!$A$2:$E$3000,3,FALSE)</f>
        <v>280</v>
      </c>
      <c r="H7017">
        <f>VLOOKUP(B7017,Prekės!$A$2:$E$3000,4,FALSE)</f>
        <v>0.7</v>
      </c>
      <c r="I7017">
        <f>VLOOKUP(B7017,Prekės!$A$2:$E$3000,5,FALSE)</f>
        <v>38</v>
      </c>
      <c r="J7017">
        <f t="shared" si="221"/>
        <v>-3.99</v>
      </c>
      <c r="K7017">
        <f t="shared" si="222"/>
        <v>-3.99</v>
      </c>
    </row>
    <row r="7018" spans="1:11">
      <c r="A7018" s="1">
        <f>Atask.AtsOp!A6535</f>
        <v>42482</v>
      </c>
      <c r="B7018" t="str">
        <f>Atask.AtsOp!E6535</f>
        <v>3025-0017</v>
      </c>
      <c r="C7018" t="str">
        <f>Atask.AtsOp!H6535</f>
        <v>Brendis "Alita" XO, 0,7l 38%</v>
      </c>
      <c r="D7018" t="str">
        <f>Atask.AtsOp!N6535</f>
        <v>But.</v>
      </c>
      <c r="E7018" t="str">
        <f>Atask.AtsOp!I6535</f>
        <v>Pardavimo užsakymas</v>
      </c>
      <c r="F7018">
        <f>Atask.AtsOp!M6535</f>
        <v>-1</v>
      </c>
      <c r="G7018">
        <f>VLOOKUP(B7018,Prekės!$A$2:$E$3000,3,FALSE)</f>
        <v>280</v>
      </c>
      <c r="H7018">
        <f>VLOOKUP(B7018,Prekės!$A$2:$E$3000,4,FALSE)</f>
        <v>0.7</v>
      </c>
      <c r="I7018">
        <f>VLOOKUP(B7018,Prekės!$A$2:$E$3000,5,FALSE)</f>
        <v>38</v>
      </c>
      <c r="J7018">
        <f t="shared" si="221"/>
        <v>-0.26599999999999996</v>
      </c>
      <c r="K7018">
        <f t="shared" si="222"/>
        <v>-0.26599999999999996</v>
      </c>
    </row>
    <row r="7019" spans="1:11">
      <c r="A7019" s="1">
        <f>Atask.AtsOp!A6536</f>
        <v>42481</v>
      </c>
      <c r="B7019" t="str">
        <f>Atask.AtsOp!E6536</f>
        <v>3025-0017</v>
      </c>
      <c r="C7019" t="str">
        <f>Atask.AtsOp!H6536</f>
        <v>Brendis "Alita" XO, 0,7l 38%</v>
      </c>
      <c r="D7019" t="str">
        <f>Atask.AtsOp!N6536</f>
        <v>But.</v>
      </c>
      <c r="E7019" t="str">
        <f>Atask.AtsOp!I6536</f>
        <v>Pardavimo užsakymas</v>
      </c>
      <c r="F7019">
        <f>Atask.AtsOp!M6536</f>
        <v>-30</v>
      </c>
      <c r="G7019">
        <f>VLOOKUP(B7019,Prekės!$A$2:$E$3000,3,FALSE)</f>
        <v>280</v>
      </c>
      <c r="H7019">
        <f>VLOOKUP(B7019,Prekės!$A$2:$E$3000,4,FALSE)</f>
        <v>0.7</v>
      </c>
      <c r="I7019">
        <f>VLOOKUP(B7019,Prekės!$A$2:$E$3000,5,FALSE)</f>
        <v>38</v>
      </c>
      <c r="J7019">
        <f t="shared" si="221"/>
        <v>-7.98</v>
      </c>
      <c r="K7019">
        <f t="shared" si="222"/>
        <v>-7.98</v>
      </c>
    </row>
    <row r="7020" spans="1:11">
      <c r="A7020" s="1">
        <f>Atask.AtsOp!A6537</f>
        <v>42485</v>
      </c>
      <c r="B7020" t="str">
        <f>Atask.AtsOp!E6537</f>
        <v>3025-0017</v>
      </c>
      <c r="C7020" t="str">
        <f>Atask.AtsOp!H6537</f>
        <v>Brendis "Alita" XO, 0,7l 38%</v>
      </c>
      <c r="D7020" t="str">
        <f>Atask.AtsOp!N6537</f>
        <v>But.</v>
      </c>
      <c r="E7020" t="str">
        <f>Atask.AtsOp!I6537</f>
        <v>Pardavimo užsakymas</v>
      </c>
      <c r="F7020">
        <f>Atask.AtsOp!M6537</f>
        <v>-15</v>
      </c>
      <c r="G7020">
        <f>VLOOKUP(B7020,Prekės!$A$2:$E$3000,3,FALSE)</f>
        <v>280</v>
      </c>
      <c r="H7020">
        <f>VLOOKUP(B7020,Prekės!$A$2:$E$3000,4,FALSE)</f>
        <v>0.7</v>
      </c>
      <c r="I7020">
        <f>VLOOKUP(B7020,Prekės!$A$2:$E$3000,5,FALSE)</f>
        <v>38</v>
      </c>
      <c r="J7020">
        <f t="shared" si="221"/>
        <v>-3.99</v>
      </c>
      <c r="K7020">
        <f t="shared" si="222"/>
        <v>-3.99</v>
      </c>
    </row>
    <row r="7021" spans="1:11">
      <c r="A7021" s="1">
        <f>Atask.AtsOp!A6538</f>
        <v>42487</v>
      </c>
      <c r="B7021" t="str">
        <f>Atask.AtsOp!E6538</f>
        <v>3025-0017</v>
      </c>
      <c r="C7021" t="str">
        <f>Atask.AtsOp!H6538</f>
        <v>Brendis "Alita" XO, 0,7l 38%</v>
      </c>
      <c r="D7021" t="str">
        <f>Atask.AtsOp!N6538</f>
        <v>But.</v>
      </c>
      <c r="E7021" t="str">
        <f>Atask.AtsOp!I6538</f>
        <v>Pardavimo užsakymas</v>
      </c>
      <c r="F7021">
        <f>Atask.AtsOp!M6538</f>
        <v>-15</v>
      </c>
      <c r="G7021">
        <f>VLOOKUP(B7021,Prekės!$A$2:$E$3000,3,FALSE)</f>
        <v>280</v>
      </c>
      <c r="H7021">
        <f>VLOOKUP(B7021,Prekės!$A$2:$E$3000,4,FALSE)</f>
        <v>0.7</v>
      </c>
      <c r="I7021">
        <f>VLOOKUP(B7021,Prekės!$A$2:$E$3000,5,FALSE)</f>
        <v>38</v>
      </c>
      <c r="J7021">
        <f t="shared" si="221"/>
        <v>-3.99</v>
      </c>
      <c r="K7021">
        <f t="shared" si="222"/>
        <v>-3.99</v>
      </c>
    </row>
    <row r="7022" spans="1:11">
      <c r="A7022" s="1">
        <f>Atask.AtsOp!A6539</f>
        <v>42486</v>
      </c>
      <c r="B7022" t="str">
        <f>Atask.AtsOp!E6539</f>
        <v>3025-0017</v>
      </c>
      <c r="C7022" t="str">
        <f>Atask.AtsOp!H6539</f>
        <v>Brendis "Alita" XO, 0,7l 38%</v>
      </c>
      <c r="D7022" t="str">
        <f>Atask.AtsOp!N6539</f>
        <v>But.</v>
      </c>
      <c r="E7022" t="str">
        <f>Atask.AtsOp!I6539</f>
        <v>Pardavimo užsakymas</v>
      </c>
      <c r="F7022">
        <f>Atask.AtsOp!M6539</f>
        <v>-15</v>
      </c>
      <c r="G7022">
        <f>VLOOKUP(B7022,Prekės!$A$2:$E$3000,3,FALSE)</f>
        <v>280</v>
      </c>
      <c r="H7022">
        <f>VLOOKUP(B7022,Prekės!$A$2:$E$3000,4,FALSE)</f>
        <v>0.7</v>
      </c>
      <c r="I7022">
        <f>VLOOKUP(B7022,Prekės!$A$2:$E$3000,5,FALSE)</f>
        <v>38</v>
      </c>
      <c r="J7022">
        <f t="shared" si="221"/>
        <v>-3.99</v>
      </c>
      <c r="K7022">
        <f t="shared" si="222"/>
        <v>-3.99</v>
      </c>
    </row>
    <row r="7023" spans="1:11">
      <c r="A7023" s="1">
        <f>Atask.AtsOp!A6540</f>
        <v>42481</v>
      </c>
      <c r="B7023" t="str">
        <f>Atask.AtsOp!E6540</f>
        <v>3025-0017</v>
      </c>
      <c r="C7023" t="str">
        <f>Atask.AtsOp!H6540</f>
        <v>Brendis "Alita" XO, 0,7l 38%</v>
      </c>
      <c r="D7023" t="str">
        <f>Atask.AtsOp!N6540</f>
        <v>But.</v>
      </c>
      <c r="E7023" t="str">
        <f>Atask.AtsOp!I6540</f>
        <v>Pardavimo užsakymas</v>
      </c>
      <c r="F7023">
        <f>Atask.AtsOp!M6540</f>
        <v>-600</v>
      </c>
      <c r="G7023">
        <f>VLOOKUP(B7023,Prekės!$A$2:$E$3000,3,FALSE)</f>
        <v>280</v>
      </c>
      <c r="H7023">
        <f>VLOOKUP(B7023,Prekės!$A$2:$E$3000,4,FALSE)</f>
        <v>0.7</v>
      </c>
      <c r="I7023">
        <f>VLOOKUP(B7023,Prekės!$A$2:$E$3000,5,FALSE)</f>
        <v>38</v>
      </c>
      <c r="J7023">
        <f t="shared" si="221"/>
        <v>-159.6</v>
      </c>
      <c r="K7023">
        <f t="shared" si="222"/>
        <v>-159.6</v>
      </c>
    </row>
    <row r="7024" spans="1:11">
      <c r="A7024" s="1">
        <f>Atask.AtsOp!A6541</f>
        <v>42480</v>
      </c>
      <c r="B7024" t="str">
        <f>Atask.AtsOp!E6541</f>
        <v>3025-0017</v>
      </c>
      <c r="C7024" t="str">
        <f>Atask.AtsOp!H6541</f>
        <v>Brendis "Alita" XO, 0,7l 38%</v>
      </c>
      <c r="D7024" t="str">
        <f>Atask.AtsOp!N6541</f>
        <v>But.</v>
      </c>
      <c r="E7024" t="str">
        <f>Atask.AtsOp!I6541</f>
        <v>Pardavimo užsakymas</v>
      </c>
      <c r="F7024">
        <f>Atask.AtsOp!M6541</f>
        <v>-30</v>
      </c>
      <c r="G7024">
        <f>VLOOKUP(B7024,Prekės!$A$2:$E$3000,3,FALSE)</f>
        <v>280</v>
      </c>
      <c r="H7024">
        <f>VLOOKUP(B7024,Prekės!$A$2:$E$3000,4,FALSE)</f>
        <v>0.7</v>
      </c>
      <c r="I7024">
        <f>VLOOKUP(B7024,Prekės!$A$2:$E$3000,5,FALSE)</f>
        <v>38</v>
      </c>
      <c r="J7024">
        <f t="shared" si="221"/>
        <v>-7.98</v>
      </c>
      <c r="K7024">
        <f t="shared" si="222"/>
        <v>-7.98</v>
      </c>
    </row>
    <row r="7025" spans="1:11">
      <c r="A7025" s="1">
        <f>Atask.AtsOp!A6542</f>
        <v>42475</v>
      </c>
      <c r="B7025" t="str">
        <f>Atask.AtsOp!E6542</f>
        <v>3025-0017</v>
      </c>
      <c r="C7025" t="str">
        <f>Atask.AtsOp!H6542</f>
        <v>Brendis "Alita" XO, 0,7l 38%</v>
      </c>
      <c r="D7025" t="str">
        <f>Atask.AtsOp!N6542</f>
        <v>But.</v>
      </c>
      <c r="E7025" t="str">
        <f>Atask.AtsOp!I6542</f>
        <v>Pardavimo užsakymas</v>
      </c>
      <c r="F7025">
        <f>Atask.AtsOp!M6542</f>
        <v>-15</v>
      </c>
      <c r="G7025">
        <f>VLOOKUP(B7025,Prekės!$A$2:$E$3000,3,FALSE)</f>
        <v>280</v>
      </c>
      <c r="H7025">
        <f>VLOOKUP(B7025,Prekės!$A$2:$E$3000,4,FALSE)</f>
        <v>0.7</v>
      </c>
      <c r="I7025">
        <f>VLOOKUP(B7025,Prekės!$A$2:$E$3000,5,FALSE)</f>
        <v>38</v>
      </c>
      <c r="J7025">
        <f t="shared" si="221"/>
        <v>-3.99</v>
      </c>
      <c r="K7025">
        <f t="shared" si="222"/>
        <v>-3.99</v>
      </c>
    </row>
    <row r="7026" spans="1:11">
      <c r="A7026" s="1">
        <f>Atask.AtsOp!A6543</f>
        <v>42478</v>
      </c>
      <c r="B7026" t="str">
        <f>Atask.AtsOp!E6543</f>
        <v>3025-0017</v>
      </c>
      <c r="C7026" t="str">
        <f>Atask.AtsOp!H6543</f>
        <v>Brendis "Alita" XO, 0,7l 38%</v>
      </c>
      <c r="D7026" t="str">
        <f>Atask.AtsOp!N6543</f>
        <v>But.</v>
      </c>
      <c r="E7026" t="str">
        <f>Atask.AtsOp!I6543</f>
        <v>Pardavimo užsakymas</v>
      </c>
      <c r="F7026">
        <f>Atask.AtsOp!M6543</f>
        <v>-15</v>
      </c>
      <c r="G7026">
        <f>VLOOKUP(B7026,Prekės!$A$2:$E$3000,3,FALSE)</f>
        <v>280</v>
      </c>
      <c r="H7026">
        <f>VLOOKUP(B7026,Prekės!$A$2:$E$3000,4,FALSE)</f>
        <v>0.7</v>
      </c>
      <c r="I7026">
        <f>VLOOKUP(B7026,Prekės!$A$2:$E$3000,5,FALSE)</f>
        <v>38</v>
      </c>
      <c r="J7026">
        <f t="shared" si="221"/>
        <v>-3.99</v>
      </c>
      <c r="K7026">
        <f t="shared" si="222"/>
        <v>-3.99</v>
      </c>
    </row>
    <row r="7027" spans="1:11">
      <c r="A7027" s="1">
        <f>Atask.AtsOp!A6544</f>
        <v>42478</v>
      </c>
      <c r="B7027" t="str">
        <f>Atask.AtsOp!E6544</f>
        <v>3025-0017</v>
      </c>
      <c r="C7027" t="str">
        <f>Atask.AtsOp!H6544</f>
        <v>Brendis "Alita" XO, 0,7l 38%</v>
      </c>
      <c r="D7027" t="str">
        <f>Atask.AtsOp!N6544</f>
        <v>But.</v>
      </c>
      <c r="E7027" t="str">
        <f>Atask.AtsOp!I6544</f>
        <v>Pardavimo užsakymas</v>
      </c>
      <c r="F7027">
        <f>Atask.AtsOp!M6544</f>
        <v>-600</v>
      </c>
      <c r="G7027">
        <f>VLOOKUP(B7027,Prekės!$A$2:$E$3000,3,FALSE)</f>
        <v>280</v>
      </c>
      <c r="H7027">
        <f>VLOOKUP(B7027,Prekės!$A$2:$E$3000,4,FALSE)</f>
        <v>0.7</v>
      </c>
      <c r="I7027">
        <f>VLOOKUP(B7027,Prekės!$A$2:$E$3000,5,FALSE)</f>
        <v>38</v>
      </c>
      <c r="J7027">
        <f t="shared" si="221"/>
        <v>-159.6</v>
      </c>
      <c r="K7027">
        <f t="shared" si="222"/>
        <v>-159.6</v>
      </c>
    </row>
    <row r="7028" spans="1:11">
      <c r="A7028" s="1">
        <f>Atask.AtsOp!A6545</f>
        <v>42473</v>
      </c>
      <c r="B7028" t="str">
        <f>Atask.AtsOp!E6545</f>
        <v>3025-0017</v>
      </c>
      <c r="C7028" t="str">
        <f>Atask.AtsOp!H6545</f>
        <v>Brendis "Alita" XO, 0,7l 38%</v>
      </c>
      <c r="D7028" t="str">
        <f>Atask.AtsOp!N6545</f>
        <v>But.</v>
      </c>
      <c r="E7028" t="str">
        <f>Atask.AtsOp!I6545</f>
        <v>Pardavimo užsakymas</v>
      </c>
      <c r="F7028">
        <f>Atask.AtsOp!M6545</f>
        <v>-135</v>
      </c>
      <c r="G7028">
        <f>VLOOKUP(B7028,Prekės!$A$2:$E$3000,3,FALSE)</f>
        <v>280</v>
      </c>
      <c r="H7028">
        <f>VLOOKUP(B7028,Prekės!$A$2:$E$3000,4,FALSE)</f>
        <v>0.7</v>
      </c>
      <c r="I7028">
        <f>VLOOKUP(B7028,Prekės!$A$2:$E$3000,5,FALSE)</f>
        <v>38</v>
      </c>
      <c r="J7028">
        <f t="shared" si="221"/>
        <v>-35.910000000000004</v>
      </c>
      <c r="K7028">
        <f t="shared" si="222"/>
        <v>-35.910000000000004</v>
      </c>
    </row>
    <row r="7029" spans="1:11">
      <c r="A7029" s="1">
        <f>Atask.AtsOp!A6546</f>
        <v>42474</v>
      </c>
      <c r="B7029" t="str">
        <f>Atask.AtsOp!E6546</f>
        <v>3025-0017</v>
      </c>
      <c r="C7029" t="str">
        <f>Atask.AtsOp!H6546</f>
        <v>Brendis "Alita" XO, 0,7l 38%</v>
      </c>
      <c r="D7029" t="str">
        <f>Atask.AtsOp!N6546</f>
        <v>But.</v>
      </c>
      <c r="E7029" t="str">
        <f>Atask.AtsOp!I6546</f>
        <v>Pardavimo užsakymas</v>
      </c>
      <c r="F7029">
        <f>Atask.AtsOp!M6546</f>
        <v>-120</v>
      </c>
      <c r="G7029">
        <f>VLOOKUP(B7029,Prekės!$A$2:$E$3000,3,FALSE)</f>
        <v>280</v>
      </c>
      <c r="H7029">
        <f>VLOOKUP(B7029,Prekės!$A$2:$E$3000,4,FALSE)</f>
        <v>0.7</v>
      </c>
      <c r="I7029">
        <f>VLOOKUP(B7029,Prekės!$A$2:$E$3000,5,FALSE)</f>
        <v>38</v>
      </c>
      <c r="J7029">
        <f t="shared" si="221"/>
        <v>-31.92</v>
      </c>
      <c r="K7029">
        <f t="shared" si="222"/>
        <v>-31.92</v>
      </c>
    </row>
    <row r="7030" spans="1:11">
      <c r="A7030" s="1">
        <f>Atask.AtsOp!A6547</f>
        <v>42468</v>
      </c>
      <c r="B7030" t="str">
        <f>Atask.AtsOp!E6547</f>
        <v>3025-0017</v>
      </c>
      <c r="C7030" t="str">
        <f>Atask.AtsOp!H6547</f>
        <v>Brendis "Alita" XO, 0,7l 38%</v>
      </c>
      <c r="D7030" t="str">
        <f>Atask.AtsOp!N6547</f>
        <v>But.</v>
      </c>
      <c r="E7030" t="str">
        <f>Atask.AtsOp!I6547</f>
        <v>Pardavimo užsakymas</v>
      </c>
      <c r="F7030">
        <f>Atask.AtsOp!M6547</f>
        <v>-180</v>
      </c>
      <c r="G7030">
        <f>VLOOKUP(B7030,Prekės!$A$2:$E$3000,3,FALSE)</f>
        <v>280</v>
      </c>
      <c r="H7030">
        <f>VLOOKUP(B7030,Prekės!$A$2:$E$3000,4,FALSE)</f>
        <v>0.7</v>
      </c>
      <c r="I7030">
        <f>VLOOKUP(B7030,Prekės!$A$2:$E$3000,5,FALSE)</f>
        <v>38</v>
      </c>
      <c r="J7030">
        <f t="shared" si="221"/>
        <v>-47.879999999999995</v>
      </c>
      <c r="K7030">
        <f t="shared" si="222"/>
        <v>-47.879999999999995</v>
      </c>
    </row>
    <row r="7031" spans="1:11">
      <c r="A7031" s="1">
        <f>Atask.AtsOp!A6548</f>
        <v>42475</v>
      </c>
      <c r="B7031" t="str">
        <f>Atask.AtsOp!E6548</f>
        <v>3025-0017</v>
      </c>
      <c r="C7031" t="str">
        <f>Atask.AtsOp!H6548</f>
        <v>Brendis "Alita" XO, 0,7l 38%</v>
      </c>
      <c r="D7031" t="str">
        <f>Atask.AtsOp!N6548</f>
        <v>But.</v>
      </c>
      <c r="E7031" t="str">
        <f>Atask.AtsOp!I6548</f>
        <v>Pardavimo užsakymas</v>
      </c>
      <c r="F7031">
        <f>Atask.AtsOp!M6548</f>
        <v>-15</v>
      </c>
      <c r="G7031">
        <f>VLOOKUP(B7031,Prekės!$A$2:$E$3000,3,FALSE)</f>
        <v>280</v>
      </c>
      <c r="H7031">
        <f>VLOOKUP(B7031,Prekės!$A$2:$E$3000,4,FALSE)</f>
        <v>0.7</v>
      </c>
      <c r="I7031">
        <f>VLOOKUP(B7031,Prekės!$A$2:$E$3000,5,FALSE)</f>
        <v>38</v>
      </c>
      <c r="J7031">
        <f t="shared" si="221"/>
        <v>-3.99</v>
      </c>
      <c r="K7031">
        <f t="shared" si="222"/>
        <v>-3.99</v>
      </c>
    </row>
    <row r="7032" spans="1:11">
      <c r="A7032" s="1">
        <f>Atask.AtsOp!A6549</f>
        <v>42471</v>
      </c>
      <c r="B7032" t="str">
        <f>Atask.AtsOp!E6549</f>
        <v>3025-0017</v>
      </c>
      <c r="C7032" t="str">
        <f>Atask.AtsOp!H6549</f>
        <v>Brendis "Alita" XO, 0,7l 38%</v>
      </c>
      <c r="D7032" t="str">
        <f>Atask.AtsOp!N6549</f>
        <v>But.</v>
      </c>
      <c r="E7032" t="str">
        <f>Atask.AtsOp!I6549</f>
        <v>Pardavimo užsakymas</v>
      </c>
      <c r="F7032">
        <f>Atask.AtsOp!M6549</f>
        <v>-600</v>
      </c>
      <c r="G7032">
        <f>VLOOKUP(B7032,Prekės!$A$2:$E$3000,3,FALSE)</f>
        <v>280</v>
      </c>
      <c r="H7032">
        <f>VLOOKUP(B7032,Prekės!$A$2:$E$3000,4,FALSE)</f>
        <v>0.7</v>
      </c>
      <c r="I7032">
        <f>VLOOKUP(B7032,Prekės!$A$2:$E$3000,5,FALSE)</f>
        <v>38</v>
      </c>
      <c r="J7032">
        <f t="shared" si="221"/>
        <v>-159.6</v>
      </c>
      <c r="K7032">
        <f t="shared" si="222"/>
        <v>-159.6</v>
      </c>
    </row>
    <row r="7033" spans="1:11">
      <c r="A7033" s="1">
        <f>Atask.AtsOp!A6550</f>
        <v>42465</v>
      </c>
      <c r="B7033" t="str">
        <f>Atask.AtsOp!E6550</f>
        <v>3025-0017</v>
      </c>
      <c r="C7033" t="str">
        <f>Atask.AtsOp!H6550</f>
        <v>Brendis "Alita" XO, 0,7l 38%</v>
      </c>
      <c r="D7033" t="str">
        <f>Atask.AtsOp!N6550</f>
        <v>But.</v>
      </c>
      <c r="E7033" t="str">
        <f>Atask.AtsOp!I6550</f>
        <v>Pardavimo užsakymas</v>
      </c>
      <c r="F7033">
        <f>Atask.AtsOp!M6550</f>
        <v>-12</v>
      </c>
      <c r="G7033">
        <f>VLOOKUP(B7033,Prekės!$A$2:$E$3000,3,FALSE)</f>
        <v>280</v>
      </c>
      <c r="H7033">
        <f>VLOOKUP(B7033,Prekės!$A$2:$E$3000,4,FALSE)</f>
        <v>0.7</v>
      </c>
      <c r="I7033">
        <f>VLOOKUP(B7033,Prekės!$A$2:$E$3000,5,FALSE)</f>
        <v>38</v>
      </c>
      <c r="J7033">
        <f t="shared" si="221"/>
        <v>-3.1919999999999993</v>
      </c>
      <c r="K7033">
        <f t="shared" si="222"/>
        <v>-3.1919999999999993</v>
      </c>
    </row>
    <row r="7034" spans="1:11">
      <c r="A7034" s="1">
        <f>Atask.AtsOp!A6551</f>
        <v>42465</v>
      </c>
      <c r="B7034" t="str">
        <f>Atask.AtsOp!E6551</f>
        <v>3025-0017</v>
      </c>
      <c r="C7034" t="str">
        <f>Atask.AtsOp!H6551</f>
        <v>Brendis "Alita" XO, 0,7l 38%</v>
      </c>
      <c r="D7034" t="str">
        <f>Atask.AtsOp!N6551</f>
        <v>But.</v>
      </c>
      <c r="E7034" t="str">
        <f>Atask.AtsOp!I6551</f>
        <v>Pardavimo užsakymas</v>
      </c>
      <c r="F7034">
        <f>Atask.AtsOp!M6551</f>
        <v>-15</v>
      </c>
      <c r="G7034">
        <f>VLOOKUP(B7034,Prekės!$A$2:$E$3000,3,FALSE)</f>
        <v>280</v>
      </c>
      <c r="H7034">
        <f>VLOOKUP(B7034,Prekės!$A$2:$E$3000,4,FALSE)</f>
        <v>0.7</v>
      </c>
      <c r="I7034">
        <f>VLOOKUP(B7034,Prekės!$A$2:$E$3000,5,FALSE)</f>
        <v>38</v>
      </c>
      <c r="J7034">
        <f t="shared" si="221"/>
        <v>-3.99</v>
      </c>
      <c r="K7034">
        <f t="shared" si="222"/>
        <v>-3.99</v>
      </c>
    </row>
    <row r="7035" spans="1:11">
      <c r="A7035" s="1">
        <f>Atask.AtsOp!A6552</f>
        <v>42465</v>
      </c>
      <c r="B7035" t="str">
        <f>Atask.AtsOp!E6552</f>
        <v>3025-0017</v>
      </c>
      <c r="C7035" t="str">
        <f>Atask.AtsOp!H6552</f>
        <v>Brendis "Alita" XO, 0,7l 38%</v>
      </c>
      <c r="D7035" t="str">
        <f>Atask.AtsOp!N6552</f>
        <v>But.</v>
      </c>
      <c r="E7035" t="str">
        <f>Atask.AtsOp!I6552</f>
        <v>Pardavimo užsakymas</v>
      </c>
      <c r="F7035">
        <f>Atask.AtsOp!M6552</f>
        <v>-273</v>
      </c>
      <c r="G7035">
        <f>VLOOKUP(B7035,Prekės!$A$2:$E$3000,3,FALSE)</f>
        <v>280</v>
      </c>
      <c r="H7035">
        <f>VLOOKUP(B7035,Prekės!$A$2:$E$3000,4,FALSE)</f>
        <v>0.7</v>
      </c>
      <c r="I7035">
        <f>VLOOKUP(B7035,Prekės!$A$2:$E$3000,5,FALSE)</f>
        <v>38</v>
      </c>
      <c r="J7035">
        <f t="shared" si="221"/>
        <v>-72.617999999999995</v>
      </c>
      <c r="K7035">
        <f t="shared" si="222"/>
        <v>-72.617999999999995</v>
      </c>
    </row>
    <row r="7036" spans="1:11">
      <c r="A7036" s="1">
        <f>Atask.AtsOp!A6553</f>
        <v>42465</v>
      </c>
      <c r="B7036" t="str">
        <f>Atask.AtsOp!E6553</f>
        <v>3025-0017</v>
      </c>
      <c r="C7036" t="str">
        <f>Atask.AtsOp!H6553</f>
        <v>Brendis "Alita" XO, 0,7l 38%</v>
      </c>
      <c r="D7036" t="str">
        <f>Atask.AtsOp!N6553</f>
        <v>But.</v>
      </c>
      <c r="E7036" t="str">
        <f>Atask.AtsOp!I6553</f>
        <v>Pardavimo užsakymas</v>
      </c>
      <c r="F7036">
        <f>Atask.AtsOp!M6553</f>
        <v>-315</v>
      </c>
      <c r="G7036">
        <f>VLOOKUP(B7036,Prekės!$A$2:$E$3000,3,FALSE)</f>
        <v>280</v>
      </c>
      <c r="H7036">
        <f>VLOOKUP(B7036,Prekės!$A$2:$E$3000,4,FALSE)</f>
        <v>0.7</v>
      </c>
      <c r="I7036">
        <f>VLOOKUP(B7036,Prekės!$A$2:$E$3000,5,FALSE)</f>
        <v>38</v>
      </c>
      <c r="J7036">
        <f t="shared" si="221"/>
        <v>-83.79</v>
      </c>
      <c r="K7036">
        <f t="shared" si="222"/>
        <v>-83.79</v>
      </c>
    </row>
    <row r="7037" spans="1:11">
      <c r="A7037" s="1">
        <f>Atask.AtsOp!A6554</f>
        <v>42461</v>
      </c>
      <c r="B7037" t="str">
        <f>Atask.AtsOp!E6554</f>
        <v>3025-0017</v>
      </c>
      <c r="C7037" t="str">
        <f>Atask.AtsOp!H6554</f>
        <v>Brendis "Alita" XO, 0,7l 38%</v>
      </c>
      <c r="D7037" t="str">
        <f>Atask.AtsOp!N6554</f>
        <v>But.</v>
      </c>
      <c r="E7037" t="str">
        <f>Atask.AtsOp!I6554</f>
        <v>Pardavimo užsakymas</v>
      </c>
      <c r="F7037">
        <f>Atask.AtsOp!M6554</f>
        <v>-2</v>
      </c>
      <c r="G7037">
        <f>VLOOKUP(B7037,Prekės!$A$2:$E$3000,3,FALSE)</f>
        <v>280</v>
      </c>
      <c r="H7037">
        <f>VLOOKUP(B7037,Prekės!$A$2:$E$3000,4,FALSE)</f>
        <v>0.7</v>
      </c>
      <c r="I7037">
        <f>VLOOKUP(B7037,Prekės!$A$2:$E$3000,5,FALSE)</f>
        <v>38</v>
      </c>
      <c r="J7037">
        <f t="shared" si="221"/>
        <v>-0.53199999999999992</v>
      </c>
      <c r="K7037">
        <f t="shared" si="222"/>
        <v>-0.53199999999999992</v>
      </c>
    </row>
    <row r="7038" spans="1:11">
      <c r="A7038" s="1">
        <f>Atask.AtsOp!A6555</f>
        <v>42461</v>
      </c>
      <c r="B7038" t="str">
        <f>Atask.AtsOp!E6555</f>
        <v>3025-0017</v>
      </c>
      <c r="C7038" t="str">
        <f>Atask.AtsOp!H6555</f>
        <v>Brendis "Alita" XO, 0,7l 38%</v>
      </c>
      <c r="D7038" t="str">
        <f>Atask.AtsOp!N6555</f>
        <v>But.</v>
      </c>
      <c r="E7038" t="str">
        <f>Atask.AtsOp!I6555</f>
        <v>Pardavimo užsakymas</v>
      </c>
      <c r="F7038">
        <f>Atask.AtsOp!M6555</f>
        <v>-15</v>
      </c>
      <c r="G7038">
        <f>VLOOKUP(B7038,Prekės!$A$2:$E$3000,3,FALSE)</f>
        <v>280</v>
      </c>
      <c r="H7038">
        <f>VLOOKUP(B7038,Prekės!$A$2:$E$3000,4,FALSE)</f>
        <v>0.7</v>
      </c>
      <c r="I7038">
        <f>VLOOKUP(B7038,Prekės!$A$2:$E$3000,5,FALSE)</f>
        <v>38</v>
      </c>
      <c r="J7038">
        <f t="shared" si="221"/>
        <v>-3.99</v>
      </c>
      <c r="K7038">
        <f t="shared" si="222"/>
        <v>-3.99</v>
      </c>
    </row>
    <row r="7039" spans="1:11">
      <c r="A7039" s="1">
        <f>Atask.AtsOp!A6556</f>
        <v>42467</v>
      </c>
      <c r="B7039" t="str">
        <f>Atask.AtsOp!E6556</f>
        <v>3025-0017</v>
      </c>
      <c r="C7039" t="str">
        <f>Atask.AtsOp!H6556</f>
        <v>Brendis "Alita" XO, 0,7l 38%</v>
      </c>
      <c r="D7039" t="str">
        <f>Atask.AtsOp!N6556</f>
        <v>But.</v>
      </c>
      <c r="E7039" t="str">
        <f>Atask.AtsOp!I6556</f>
        <v>Pardavimo užsakymas</v>
      </c>
      <c r="F7039">
        <f>Atask.AtsOp!M6556</f>
        <v>-600</v>
      </c>
      <c r="G7039">
        <f>VLOOKUP(B7039,Prekės!$A$2:$E$3000,3,FALSE)</f>
        <v>280</v>
      </c>
      <c r="H7039">
        <f>VLOOKUP(B7039,Prekės!$A$2:$E$3000,4,FALSE)</f>
        <v>0.7</v>
      </c>
      <c r="I7039">
        <f>VLOOKUP(B7039,Prekės!$A$2:$E$3000,5,FALSE)</f>
        <v>38</v>
      </c>
      <c r="J7039">
        <f t="shared" si="221"/>
        <v>-159.6</v>
      </c>
      <c r="K7039">
        <f t="shared" si="222"/>
        <v>-159.6</v>
      </c>
    </row>
    <row r="7040" spans="1:11">
      <c r="A7040" s="1">
        <f>Atask.AtsOp!A6557</f>
        <v>42473</v>
      </c>
      <c r="B7040" t="str">
        <f>Atask.AtsOp!E6557</f>
        <v>3025-0017</v>
      </c>
      <c r="C7040" t="str">
        <f>Atask.AtsOp!H6557</f>
        <v>Brendis "Alita" XO, 0,7l 38%</v>
      </c>
      <c r="D7040" t="str">
        <f>Atask.AtsOp!N6557</f>
        <v>But.</v>
      </c>
      <c r="E7040" t="str">
        <f>Atask.AtsOp!I6557</f>
        <v>Pardavimo užsakymas</v>
      </c>
      <c r="F7040">
        <f>Atask.AtsOp!M6557</f>
        <v>-30</v>
      </c>
      <c r="G7040">
        <f>VLOOKUP(B7040,Prekės!$A$2:$E$3000,3,FALSE)</f>
        <v>280</v>
      </c>
      <c r="H7040">
        <f>VLOOKUP(B7040,Prekės!$A$2:$E$3000,4,FALSE)</f>
        <v>0.7</v>
      </c>
      <c r="I7040">
        <f>VLOOKUP(B7040,Prekės!$A$2:$E$3000,5,FALSE)</f>
        <v>38</v>
      </c>
      <c r="J7040">
        <f t="shared" si="221"/>
        <v>-7.98</v>
      </c>
      <c r="K7040">
        <f t="shared" si="222"/>
        <v>-7.98</v>
      </c>
    </row>
    <row r="7041" spans="1:11">
      <c r="A7041" s="1">
        <f>Atask.AtsOp!A6558</f>
        <v>42466</v>
      </c>
      <c r="B7041" t="str">
        <f>Atask.AtsOp!E6558</f>
        <v>3025-0017E</v>
      </c>
      <c r="C7041" t="str">
        <f>Atask.AtsOp!H6558</f>
        <v>Brendis "Alita" XO, 0,7l 38%</v>
      </c>
      <c r="D7041" t="str">
        <f>Atask.AtsOp!N6558</f>
        <v>But.</v>
      </c>
      <c r="E7041" t="str">
        <f>Atask.AtsOp!I6558</f>
        <v>Perkelti</v>
      </c>
      <c r="F7041">
        <f>Atask.AtsOp!M6558</f>
        <v>1200</v>
      </c>
      <c r="G7041">
        <f>VLOOKUP(B7041,Prekės!$A$2:$E$3000,3,FALSE)</f>
        <v>280</v>
      </c>
      <c r="H7041">
        <f>VLOOKUP(B7041,Prekės!$A$2:$E$3000,4,FALSE)</f>
        <v>0.7</v>
      </c>
      <c r="I7041">
        <f>VLOOKUP(B7041,Prekės!$A$2:$E$3000,5,FALSE)</f>
        <v>38</v>
      </c>
      <c r="J7041">
        <f t="shared" si="221"/>
        <v>319.2</v>
      </c>
      <c r="K7041">
        <f t="shared" si="222"/>
        <v>319.2</v>
      </c>
    </row>
    <row r="7042" spans="1:11">
      <c r="A7042" s="1">
        <f>Atask.AtsOp!A6559</f>
        <v>42465</v>
      </c>
      <c r="B7042" t="str">
        <f>Atask.AtsOp!E6559</f>
        <v>3025-0017E</v>
      </c>
      <c r="C7042" t="str">
        <f>Atask.AtsOp!H6559</f>
        <v>Brendis "Alita" XO, 0,7l 38%</v>
      </c>
      <c r="D7042" t="str">
        <f>Atask.AtsOp!N6559</f>
        <v>But.</v>
      </c>
      <c r="E7042" t="str">
        <f>Atask.AtsOp!I6559</f>
        <v>Perkelti</v>
      </c>
      <c r="F7042">
        <f>Atask.AtsOp!M6559</f>
        <v>-1200</v>
      </c>
      <c r="G7042">
        <f>VLOOKUP(B7042,Prekės!$A$2:$E$3000,3,FALSE)</f>
        <v>280</v>
      </c>
      <c r="H7042">
        <f>VLOOKUP(B7042,Prekės!$A$2:$E$3000,4,FALSE)</f>
        <v>0.7</v>
      </c>
      <c r="I7042">
        <f>VLOOKUP(B7042,Prekės!$A$2:$E$3000,5,FALSE)</f>
        <v>38</v>
      </c>
      <c r="J7042">
        <f t="shared" si="221"/>
        <v>-319.2</v>
      </c>
      <c r="K7042">
        <f t="shared" si="222"/>
        <v>-319.2</v>
      </c>
    </row>
    <row r="7043" spans="1:11">
      <c r="A7043" s="1">
        <f>Atask.AtsOp!A6560</f>
        <v>42467</v>
      </c>
      <c r="B7043" t="str">
        <f>Atask.AtsOp!E6560</f>
        <v>3025-0017E</v>
      </c>
      <c r="C7043" t="str">
        <f>Atask.AtsOp!H6560</f>
        <v>Brendis "Alita" XO, 0,7l 38%</v>
      </c>
      <c r="D7043" t="str">
        <f>Atask.AtsOp!N6560</f>
        <v>But.</v>
      </c>
      <c r="E7043" t="str">
        <f>Atask.AtsOp!I6560</f>
        <v>Pardavimo užsakymas</v>
      </c>
      <c r="F7043">
        <f>Atask.AtsOp!M6560</f>
        <v>-1200</v>
      </c>
      <c r="G7043">
        <f>VLOOKUP(B7043,Prekės!$A$2:$E$3000,3,FALSE)</f>
        <v>280</v>
      </c>
      <c r="H7043">
        <f>VLOOKUP(B7043,Prekės!$A$2:$E$3000,4,FALSE)</f>
        <v>0.7</v>
      </c>
      <c r="I7043">
        <f>VLOOKUP(B7043,Prekės!$A$2:$E$3000,5,FALSE)</f>
        <v>38</v>
      </c>
      <c r="J7043">
        <f t="shared" si="221"/>
        <v>-319.2</v>
      </c>
      <c r="K7043">
        <f t="shared" si="222"/>
        <v>-319.2</v>
      </c>
    </row>
    <row r="7044" spans="1:11">
      <c r="A7044" s="1">
        <f>Atask.AtsOp!A6561</f>
        <v>42461</v>
      </c>
      <c r="B7044" t="str">
        <f>Atask.AtsOp!E6561</f>
        <v>3025-0017E</v>
      </c>
      <c r="C7044" t="str">
        <f>Atask.AtsOp!H6561</f>
        <v>Brendis "Alita" XO, 0,7l 38%</v>
      </c>
      <c r="D7044" t="str">
        <f>Atask.AtsOp!N6561</f>
        <v>But.</v>
      </c>
      <c r="E7044" t="str">
        <f>Atask.AtsOp!I6561</f>
        <v>Pardavimo užsakymas</v>
      </c>
      <c r="F7044">
        <f>Atask.AtsOp!M6561</f>
        <v>-45</v>
      </c>
      <c r="G7044">
        <f>VLOOKUP(B7044,Prekės!$A$2:$E$3000,3,FALSE)</f>
        <v>280</v>
      </c>
      <c r="H7044">
        <f>VLOOKUP(B7044,Prekės!$A$2:$E$3000,4,FALSE)</f>
        <v>0.7</v>
      </c>
      <c r="I7044">
        <f>VLOOKUP(B7044,Prekės!$A$2:$E$3000,5,FALSE)</f>
        <v>38</v>
      </c>
      <c r="J7044">
        <f t="shared" si="221"/>
        <v>-11.969999999999999</v>
      </c>
      <c r="K7044">
        <f t="shared" si="222"/>
        <v>-11.969999999999999</v>
      </c>
    </row>
    <row r="7045" spans="1:11">
      <c r="A7045" s="1">
        <f>Atask.AtsOp!A6562</f>
        <v>42465</v>
      </c>
      <c r="B7045" t="str">
        <f>Atask.AtsOp!E6562</f>
        <v>3025-0017E</v>
      </c>
      <c r="C7045" t="str">
        <f>Atask.AtsOp!H6562</f>
        <v>Brendis "Alita" XO, 0,7l 38%</v>
      </c>
      <c r="D7045" t="str">
        <f>Atask.AtsOp!N6562</f>
        <v>But.</v>
      </c>
      <c r="E7045" t="str">
        <f>Atask.AtsOp!I6562</f>
        <v>Perkelti</v>
      </c>
      <c r="F7045">
        <f>Atask.AtsOp!M6562</f>
        <v>1200</v>
      </c>
      <c r="G7045">
        <f>VLOOKUP(B7045,Prekės!$A$2:$E$3000,3,FALSE)</f>
        <v>280</v>
      </c>
      <c r="H7045">
        <f>VLOOKUP(B7045,Prekės!$A$2:$E$3000,4,FALSE)</f>
        <v>0.7</v>
      </c>
      <c r="I7045">
        <f>VLOOKUP(B7045,Prekės!$A$2:$E$3000,5,FALSE)</f>
        <v>38</v>
      </c>
      <c r="J7045">
        <f t="shared" si="221"/>
        <v>319.2</v>
      </c>
      <c r="K7045">
        <f t="shared" si="222"/>
        <v>319.2</v>
      </c>
    </row>
    <row r="7046" spans="1:11">
      <c r="A7046" s="1">
        <f>Atask.AtsOp!A6563</f>
        <v>42466</v>
      </c>
      <c r="B7046" t="str">
        <f>Atask.AtsOp!E6563</f>
        <v>3025-0017E</v>
      </c>
      <c r="C7046" t="str">
        <f>Atask.AtsOp!H6563</f>
        <v>Brendis "Alita" XO, 0,7l 38%</v>
      </c>
      <c r="D7046" t="str">
        <f>Atask.AtsOp!N6563</f>
        <v>But.</v>
      </c>
      <c r="E7046" t="str">
        <f>Atask.AtsOp!I6563</f>
        <v>Perkelti</v>
      </c>
      <c r="F7046">
        <f>Atask.AtsOp!M6563</f>
        <v>-1200</v>
      </c>
      <c r="G7046">
        <f>VLOOKUP(B7046,Prekės!$A$2:$E$3000,3,FALSE)</f>
        <v>280</v>
      </c>
      <c r="H7046">
        <f>VLOOKUP(B7046,Prekės!$A$2:$E$3000,4,FALSE)</f>
        <v>0.7</v>
      </c>
      <c r="I7046">
        <f>VLOOKUP(B7046,Prekės!$A$2:$E$3000,5,FALSE)</f>
        <v>38</v>
      </c>
      <c r="J7046">
        <f t="shared" si="221"/>
        <v>-319.2</v>
      </c>
      <c r="K7046">
        <f t="shared" si="222"/>
        <v>-319.2</v>
      </c>
    </row>
    <row r="7047" spans="1:11">
      <c r="A7047" s="1">
        <f>Atask.AtsOp!A6564</f>
        <v>42466</v>
      </c>
      <c r="B7047" t="str">
        <f>Atask.AtsOp!E6564</f>
        <v>3025-0017E</v>
      </c>
      <c r="C7047" t="str">
        <f>Atask.AtsOp!H6564</f>
        <v>Brendis "Alita" XO, 0,7l 38%</v>
      </c>
      <c r="D7047" t="str">
        <f>Atask.AtsOp!N6564</f>
        <v>But.</v>
      </c>
      <c r="E7047" t="str">
        <f>Atask.AtsOp!I6564</f>
        <v>KS</v>
      </c>
      <c r="F7047">
        <f>Atask.AtsOp!M6564</f>
        <v>1200</v>
      </c>
      <c r="G7047">
        <f>VLOOKUP(B7047,Prekės!$A$2:$E$3000,3,FALSE)</f>
        <v>280</v>
      </c>
      <c r="H7047">
        <f>VLOOKUP(B7047,Prekės!$A$2:$E$3000,4,FALSE)</f>
        <v>0.7</v>
      </c>
      <c r="I7047">
        <f>VLOOKUP(B7047,Prekės!$A$2:$E$3000,5,FALSE)</f>
        <v>38</v>
      </c>
      <c r="J7047">
        <f t="shared" si="221"/>
        <v>319.2</v>
      </c>
      <c r="K7047">
        <f t="shared" si="222"/>
        <v>319.2</v>
      </c>
    </row>
    <row r="7048" spans="1:11">
      <c r="A7048" s="1">
        <f>Atask.AtsOp!A6565</f>
        <v>42466</v>
      </c>
      <c r="B7048" t="str">
        <f>Atask.AtsOp!E6565</f>
        <v>3025-0017E</v>
      </c>
      <c r="C7048" t="str">
        <f>Atask.AtsOp!H6565</f>
        <v>Brendis "Alita" XO, 0,7l 38%</v>
      </c>
      <c r="D7048" t="str">
        <f>Atask.AtsOp!N6565</f>
        <v>But.</v>
      </c>
      <c r="E7048" t="str">
        <f>Atask.AtsOp!I6565</f>
        <v>KS eilutė</v>
      </c>
      <c r="F7048">
        <f>Atask.AtsOp!M6565</f>
        <v>-1200</v>
      </c>
      <c r="G7048">
        <f>VLOOKUP(B7048,Prekės!$A$2:$E$3000,3,FALSE)</f>
        <v>280</v>
      </c>
      <c r="H7048">
        <f>VLOOKUP(B7048,Prekės!$A$2:$E$3000,4,FALSE)</f>
        <v>0.7</v>
      </c>
      <c r="I7048">
        <f>VLOOKUP(B7048,Prekės!$A$2:$E$3000,5,FALSE)</f>
        <v>38</v>
      </c>
      <c r="J7048">
        <f t="shared" si="221"/>
        <v>-319.2</v>
      </c>
      <c r="K7048">
        <f t="shared" si="222"/>
        <v>-319.2</v>
      </c>
    </row>
    <row r="7049" spans="1:11">
      <c r="A7049" s="1">
        <f>Atask.AtsOp!A6566</f>
        <v>42489</v>
      </c>
      <c r="B7049" t="str">
        <f>Atask.AtsOp!E6566</f>
        <v>3025-0018</v>
      </c>
      <c r="C7049" t="str">
        <f>Atask.AtsOp!H6566</f>
        <v>Brendis "Alita" XO Limited edition, 0,7l 38%</v>
      </c>
      <c r="D7049" t="str">
        <f>Atask.AtsOp!N6566</f>
        <v>But.</v>
      </c>
      <c r="E7049" t="str">
        <f>Atask.AtsOp!I6566</f>
        <v>Pardavimo užsakymas</v>
      </c>
      <c r="F7049">
        <f>Atask.AtsOp!M6566</f>
        <v>-4</v>
      </c>
      <c r="G7049">
        <f>VLOOKUP(B7049,Prekės!$A$2:$E$3000,3,FALSE)</f>
        <v>280</v>
      </c>
      <c r="H7049">
        <f>VLOOKUP(B7049,Prekės!$A$2:$E$3000,4,FALSE)</f>
        <v>0.7</v>
      </c>
      <c r="I7049">
        <f>VLOOKUP(B7049,Prekės!$A$2:$E$3000,5,FALSE)</f>
        <v>38</v>
      </c>
      <c r="J7049">
        <f t="shared" si="221"/>
        <v>-1.0639999999999998</v>
      </c>
      <c r="K7049">
        <f t="shared" si="222"/>
        <v>-1.0639999999999998</v>
      </c>
    </row>
    <row r="7050" spans="1:11">
      <c r="A7050" s="1">
        <f>Atask.AtsOp!A6567</f>
        <v>42489</v>
      </c>
      <c r="B7050" t="str">
        <f>Atask.AtsOp!E6567</f>
        <v>3025-0018</v>
      </c>
      <c r="C7050" t="str">
        <f>Atask.AtsOp!H6567</f>
        <v>Brendis "Alita" XO Limited edition, 0,7l 38%</v>
      </c>
      <c r="D7050" t="str">
        <f>Atask.AtsOp!N6567</f>
        <v>But.</v>
      </c>
      <c r="E7050" t="str">
        <f>Atask.AtsOp!I6567</f>
        <v>Pardavimo užsakymas</v>
      </c>
      <c r="F7050">
        <f>Atask.AtsOp!M6567</f>
        <v>4</v>
      </c>
      <c r="G7050">
        <f>VLOOKUP(B7050,Prekės!$A$2:$E$3000,3,FALSE)</f>
        <v>280</v>
      </c>
      <c r="H7050">
        <f>VLOOKUP(B7050,Prekės!$A$2:$E$3000,4,FALSE)</f>
        <v>0.7</v>
      </c>
      <c r="I7050">
        <f>VLOOKUP(B7050,Prekės!$A$2:$E$3000,5,FALSE)</f>
        <v>38</v>
      </c>
      <c r="J7050">
        <f t="shared" si="221"/>
        <v>1.0639999999999998</v>
      </c>
      <c r="K7050">
        <f t="shared" si="222"/>
        <v>1.0639999999999998</v>
      </c>
    </row>
    <row r="7051" spans="1:11">
      <c r="A7051" s="1">
        <f>Atask.AtsOp!A6568</f>
        <v>42489</v>
      </c>
      <c r="B7051" t="str">
        <f>Atask.AtsOp!E6568</f>
        <v>3025-0018</v>
      </c>
      <c r="C7051" t="str">
        <f>Atask.AtsOp!H6568</f>
        <v>Brendis "Alita" XO Limited edition, 0,7l 38%</v>
      </c>
      <c r="D7051" t="str">
        <f>Atask.AtsOp!N6568</f>
        <v>But.</v>
      </c>
      <c r="E7051" t="str">
        <f>Atask.AtsOp!I6568</f>
        <v>Pardavimo užsakymas</v>
      </c>
      <c r="F7051">
        <f>Atask.AtsOp!M6568</f>
        <v>602</v>
      </c>
      <c r="G7051">
        <f>VLOOKUP(B7051,Prekės!$A$2:$E$3000,3,FALSE)</f>
        <v>280</v>
      </c>
      <c r="H7051">
        <f>VLOOKUP(B7051,Prekės!$A$2:$E$3000,4,FALSE)</f>
        <v>0.7</v>
      </c>
      <c r="I7051">
        <f>VLOOKUP(B7051,Prekės!$A$2:$E$3000,5,FALSE)</f>
        <v>38</v>
      </c>
      <c r="J7051">
        <f t="shared" si="221"/>
        <v>160.13200000000001</v>
      </c>
      <c r="K7051">
        <f t="shared" si="222"/>
        <v>160.13200000000001</v>
      </c>
    </row>
    <row r="7052" spans="1:11">
      <c r="A7052" s="1">
        <f>Atask.AtsOp!A6569</f>
        <v>42489</v>
      </c>
      <c r="B7052" t="str">
        <f>Atask.AtsOp!E6569</f>
        <v>3025-0018</v>
      </c>
      <c r="C7052" t="str">
        <f>Atask.AtsOp!H6569</f>
        <v>Brendis "Alita" XO Limited edition, 0,7l 38%</v>
      </c>
      <c r="D7052" t="str">
        <f>Atask.AtsOp!N6569</f>
        <v>But.</v>
      </c>
      <c r="E7052" t="str">
        <f>Atask.AtsOp!I6569</f>
        <v>Pardavimo užsakymas</v>
      </c>
      <c r="F7052">
        <f>Atask.AtsOp!M6569</f>
        <v>-602</v>
      </c>
      <c r="G7052">
        <f>VLOOKUP(B7052,Prekės!$A$2:$E$3000,3,FALSE)</f>
        <v>280</v>
      </c>
      <c r="H7052">
        <f>VLOOKUP(B7052,Prekės!$A$2:$E$3000,4,FALSE)</f>
        <v>0.7</v>
      </c>
      <c r="I7052">
        <f>VLOOKUP(B7052,Prekės!$A$2:$E$3000,5,FALSE)</f>
        <v>38</v>
      </c>
      <c r="J7052">
        <f t="shared" si="221"/>
        <v>-160.13200000000001</v>
      </c>
      <c r="K7052">
        <f t="shared" si="222"/>
        <v>-160.13200000000001</v>
      </c>
    </row>
    <row r="7053" spans="1:11">
      <c r="A7053" s="1">
        <f>Atask.AtsOp!A6570</f>
        <v>42488</v>
      </c>
      <c r="B7053" t="str">
        <f>Atask.AtsOp!E6570</f>
        <v>3025-0018</v>
      </c>
      <c r="C7053" t="str">
        <f>Atask.AtsOp!H6570</f>
        <v>Brendis "Alita" XO Limited edition, 0,7l 38%</v>
      </c>
      <c r="D7053" t="str">
        <f>Atask.AtsOp!N6570</f>
        <v>But.</v>
      </c>
      <c r="E7053" t="str">
        <f>Atask.AtsOp!I6570</f>
        <v>Pardavimo užsakymas</v>
      </c>
      <c r="F7053">
        <f>Atask.AtsOp!M6570</f>
        <v>-30</v>
      </c>
      <c r="G7053">
        <f>VLOOKUP(B7053,Prekės!$A$2:$E$3000,3,FALSE)</f>
        <v>280</v>
      </c>
      <c r="H7053">
        <f>VLOOKUP(B7053,Prekės!$A$2:$E$3000,4,FALSE)</f>
        <v>0.7</v>
      </c>
      <c r="I7053">
        <f>VLOOKUP(B7053,Prekės!$A$2:$E$3000,5,FALSE)</f>
        <v>38</v>
      </c>
      <c r="J7053">
        <f t="shared" si="221"/>
        <v>-7.98</v>
      </c>
      <c r="K7053">
        <f t="shared" si="222"/>
        <v>-7.98</v>
      </c>
    </row>
    <row r="7054" spans="1:11">
      <c r="A7054" s="1">
        <f>Atask.AtsOp!A6571</f>
        <v>42485</v>
      </c>
      <c r="B7054" t="str">
        <f>Atask.AtsOp!E6571</f>
        <v>3025-0018</v>
      </c>
      <c r="C7054" t="str">
        <f>Atask.AtsOp!H6571</f>
        <v>Brendis "Alita" XO Limited edition, 0,7l 38%</v>
      </c>
      <c r="D7054" t="str">
        <f>Atask.AtsOp!N6571</f>
        <v>But.</v>
      </c>
      <c r="E7054" t="str">
        <f>Atask.AtsOp!I6571</f>
        <v>Pardavimo užsakymas</v>
      </c>
      <c r="F7054">
        <f>Atask.AtsOp!M6571</f>
        <v>-30</v>
      </c>
      <c r="G7054">
        <f>VLOOKUP(B7054,Prekės!$A$2:$E$3000,3,FALSE)</f>
        <v>280</v>
      </c>
      <c r="H7054">
        <f>VLOOKUP(B7054,Prekės!$A$2:$E$3000,4,FALSE)</f>
        <v>0.7</v>
      </c>
      <c r="I7054">
        <f>VLOOKUP(B7054,Prekės!$A$2:$E$3000,5,FALSE)</f>
        <v>38</v>
      </c>
      <c r="J7054">
        <f t="shared" si="221"/>
        <v>-7.98</v>
      </c>
      <c r="K7054">
        <f t="shared" si="222"/>
        <v>-7.98</v>
      </c>
    </row>
    <row r="7055" spans="1:11">
      <c r="A7055" s="1">
        <f>Atask.AtsOp!A6572</f>
        <v>42473</v>
      </c>
      <c r="B7055" t="str">
        <f>Atask.AtsOp!E6572</f>
        <v>3025-0018</v>
      </c>
      <c r="C7055" t="str">
        <f>Atask.AtsOp!H6572</f>
        <v>Brendis "Alita" XO Limited edition, 0,7l 38%</v>
      </c>
      <c r="D7055" t="str">
        <f>Atask.AtsOp!N6572</f>
        <v>But.</v>
      </c>
      <c r="E7055" t="str">
        <f>Atask.AtsOp!I6572</f>
        <v>Pardavimo užsakymas</v>
      </c>
      <c r="F7055">
        <f>Atask.AtsOp!M6572</f>
        <v>-30</v>
      </c>
      <c r="G7055">
        <f>VLOOKUP(B7055,Prekės!$A$2:$E$3000,3,FALSE)</f>
        <v>280</v>
      </c>
      <c r="H7055">
        <f>VLOOKUP(B7055,Prekės!$A$2:$E$3000,4,FALSE)</f>
        <v>0.7</v>
      </c>
      <c r="I7055">
        <f>VLOOKUP(B7055,Prekės!$A$2:$E$3000,5,FALSE)</f>
        <v>38</v>
      </c>
      <c r="J7055">
        <f t="shared" si="221"/>
        <v>-7.98</v>
      </c>
      <c r="K7055">
        <f t="shared" si="222"/>
        <v>-7.98</v>
      </c>
    </row>
    <row r="7056" spans="1:11">
      <c r="A7056" s="1">
        <f>Atask.AtsOp!A6573</f>
        <v>42465</v>
      </c>
      <c r="B7056" t="str">
        <f>Atask.AtsOp!E6573</f>
        <v>3025-0018</v>
      </c>
      <c r="C7056" t="str">
        <f>Atask.AtsOp!H6573</f>
        <v>Brendis "Alita" XO Limited edition, 0,7l 38%</v>
      </c>
      <c r="D7056" t="str">
        <f>Atask.AtsOp!N6573</f>
        <v>But.</v>
      </c>
      <c r="E7056" t="str">
        <f>Atask.AtsOp!I6573</f>
        <v>Pardavimo užsakymas</v>
      </c>
      <c r="F7056">
        <f>Atask.AtsOp!M6573</f>
        <v>-30</v>
      </c>
      <c r="G7056">
        <f>VLOOKUP(B7056,Prekės!$A$2:$E$3000,3,FALSE)</f>
        <v>280</v>
      </c>
      <c r="H7056">
        <f>VLOOKUP(B7056,Prekės!$A$2:$E$3000,4,FALSE)</f>
        <v>0.7</v>
      </c>
      <c r="I7056">
        <f>VLOOKUP(B7056,Prekės!$A$2:$E$3000,5,FALSE)</f>
        <v>38</v>
      </c>
      <c r="J7056">
        <f t="shared" si="221"/>
        <v>-7.98</v>
      </c>
      <c r="K7056">
        <f t="shared" si="222"/>
        <v>-7.98</v>
      </c>
    </row>
    <row r="7057" spans="1:11">
      <c r="A7057" s="1">
        <f>Atask.AtsOp!A6574</f>
        <v>42461</v>
      </c>
      <c r="B7057" t="str">
        <f>Atask.AtsOp!E6574</f>
        <v>3025-0018</v>
      </c>
      <c r="C7057" t="str">
        <f>Atask.AtsOp!H6574</f>
        <v>Brendis "Alita" XO Limited edition, 0,7l 38%</v>
      </c>
      <c r="D7057" t="str">
        <f>Atask.AtsOp!N6574</f>
        <v>But.</v>
      </c>
      <c r="E7057" t="str">
        <f>Atask.AtsOp!I6574</f>
        <v>Pardavimo užsakymas</v>
      </c>
      <c r="F7057">
        <f>Atask.AtsOp!M6574</f>
        <v>-30</v>
      </c>
      <c r="G7057">
        <f>VLOOKUP(B7057,Prekės!$A$2:$E$3000,3,FALSE)</f>
        <v>280</v>
      </c>
      <c r="H7057">
        <f>VLOOKUP(B7057,Prekės!$A$2:$E$3000,4,FALSE)</f>
        <v>0.7</v>
      </c>
      <c r="I7057">
        <f>VLOOKUP(B7057,Prekės!$A$2:$E$3000,5,FALSE)</f>
        <v>38</v>
      </c>
      <c r="J7057">
        <f t="shared" si="221"/>
        <v>-7.98</v>
      </c>
      <c r="K7057">
        <f t="shared" si="222"/>
        <v>-7.98</v>
      </c>
    </row>
    <row r="7058" spans="1:11">
      <c r="A7058" s="1">
        <f>Atask.AtsOp!A6575</f>
        <v>42467</v>
      </c>
      <c r="B7058" t="str">
        <f>Atask.AtsOp!E6575</f>
        <v>3025-0018E</v>
      </c>
      <c r="C7058" t="str">
        <f>Atask.AtsOp!H6575</f>
        <v>Brendis "Alita" XO Limited edition, 0,7l 38%</v>
      </c>
      <c r="D7058" t="str">
        <f>Atask.AtsOp!N6575</f>
        <v>But.</v>
      </c>
      <c r="E7058" t="str">
        <f>Atask.AtsOp!I6575</f>
        <v>Pardavimo užsakymas</v>
      </c>
      <c r="F7058">
        <f>Atask.AtsOp!M6575</f>
        <v>-120</v>
      </c>
      <c r="G7058">
        <f>VLOOKUP(B7058,Prekės!$A$2:$E$3000,3,FALSE)</f>
        <v>280</v>
      </c>
      <c r="H7058">
        <f>VLOOKUP(B7058,Prekės!$A$2:$E$3000,4,FALSE)</f>
        <v>0.7</v>
      </c>
      <c r="I7058">
        <f>VLOOKUP(B7058,Prekės!$A$2:$E$3000,5,FALSE)</f>
        <v>38</v>
      </c>
      <c r="J7058">
        <f t="shared" si="221"/>
        <v>-31.92</v>
      </c>
      <c r="K7058">
        <f t="shared" si="222"/>
        <v>-31.92</v>
      </c>
    </row>
    <row r="7059" spans="1:11">
      <c r="A7059" s="1">
        <f>Atask.AtsOp!A6576</f>
        <v>42489</v>
      </c>
      <c r="B7059" t="str">
        <f>Atask.AtsOp!E6576</f>
        <v>3025-0027</v>
      </c>
      <c r="C7059" t="str">
        <f>Atask.AtsOp!H6576</f>
        <v>Brendis "Alita" Reserva, 0,7l 38%</v>
      </c>
      <c r="D7059" t="str">
        <f>Atask.AtsOp!N6576</f>
        <v>But.</v>
      </c>
      <c r="E7059" t="str">
        <f>Atask.AtsOp!I6576</f>
        <v>Pardavimo užsakymas</v>
      </c>
      <c r="F7059">
        <f>Atask.AtsOp!M6576</f>
        <v>34</v>
      </c>
      <c r="G7059">
        <f>VLOOKUP(B7059,Prekės!$A$2:$E$3000,3,FALSE)</f>
        <v>280</v>
      </c>
      <c r="H7059">
        <f>VLOOKUP(B7059,Prekės!$A$2:$E$3000,4,FALSE)</f>
        <v>0.7</v>
      </c>
      <c r="I7059">
        <f>VLOOKUP(B7059,Prekės!$A$2:$E$3000,5,FALSE)</f>
        <v>38</v>
      </c>
      <c r="J7059">
        <f t="shared" si="221"/>
        <v>9.0439999999999987</v>
      </c>
      <c r="K7059">
        <f t="shared" si="222"/>
        <v>9.0439999999999987</v>
      </c>
    </row>
    <row r="7060" spans="1:11">
      <c r="A7060" s="1">
        <f>Atask.AtsOp!A6577</f>
        <v>42489</v>
      </c>
      <c r="B7060" t="str">
        <f>Atask.AtsOp!E6577</f>
        <v>3025-0027</v>
      </c>
      <c r="C7060" t="str">
        <f>Atask.AtsOp!H6577</f>
        <v>Brendis "Alita" Reserva, 0,7l 38%</v>
      </c>
      <c r="D7060" t="str">
        <f>Atask.AtsOp!N6577</f>
        <v>But.</v>
      </c>
      <c r="E7060" t="str">
        <f>Atask.AtsOp!I6577</f>
        <v>Pardavimo užsakymas</v>
      </c>
      <c r="F7060">
        <f>Atask.AtsOp!M6577</f>
        <v>-34</v>
      </c>
      <c r="G7060">
        <f>VLOOKUP(B7060,Prekės!$A$2:$E$3000,3,FALSE)</f>
        <v>280</v>
      </c>
      <c r="H7060">
        <f>VLOOKUP(B7060,Prekės!$A$2:$E$3000,4,FALSE)</f>
        <v>0.7</v>
      </c>
      <c r="I7060">
        <f>VLOOKUP(B7060,Prekės!$A$2:$E$3000,5,FALSE)</f>
        <v>38</v>
      </c>
      <c r="J7060">
        <f t="shared" si="221"/>
        <v>-9.0439999999999987</v>
      </c>
      <c r="K7060">
        <f t="shared" si="222"/>
        <v>-9.0439999999999987</v>
      </c>
    </row>
    <row r="7061" spans="1:11">
      <c r="A7061" s="1">
        <f>Atask.AtsOp!A6578</f>
        <v>42489</v>
      </c>
      <c r="B7061" t="str">
        <f>Atask.AtsOp!E6578</f>
        <v>3025-0027</v>
      </c>
      <c r="C7061" t="str">
        <f>Atask.AtsOp!H6578</f>
        <v>Brendis "Alita" Reserva, 0,7l 38%</v>
      </c>
      <c r="D7061" t="str">
        <f>Atask.AtsOp!N6578</f>
        <v>But.</v>
      </c>
      <c r="E7061" t="str">
        <f>Atask.AtsOp!I6578</f>
        <v>Pardavimo užsakymas</v>
      </c>
      <c r="F7061">
        <f>Atask.AtsOp!M6578</f>
        <v>-272</v>
      </c>
      <c r="G7061">
        <f>VLOOKUP(B7061,Prekės!$A$2:$E$3000,3,FALSE)</f>
        <v>280</v>
      </c>
      <c r="H7061">
        <f>VLOOKUP(B7061,Prekės!$A$2:$E$3000,4,FALSE)</f>
        <v>0.7</v>
      </c>
      <c r="I7061">
        <f>VLOOKUP(B7061,Prekės!$A$2:$E$3000,5,FALSE)</f>
        <v>38</v>
      </c>
      <c r="J7061">
        <f t="shared" si="221"/>
        <v>-72.35199999999999</v>
      </c>
      <c r="K7061">
        <f t="shared" si="222"/>
        <v>-72.35199999999999</v>
      </c>
    </row>
    <row r="7062" spans="1:11">
      <c r="A7062" s="1">
        <f>Atask.AtsOp!A6579</f>
        <v>42489</v>
      </c>
      <c r="B7062" t="str">
        <f>Atask.AtsOp!E6579</f>
        <v>3025-0027</v>
      </c>
      <c r="C7062" t="str">
        <f>Atask.AtsOp!H6579</f>
        <v>Brendis "Alita" Reserva, 0,7l 38%</v>
      </c>
      <c r="D7062" t="str">
        <f>Atask.AtsOp!N6579</f>
        <v>But.</v>
      </c>
      <c r="E7062" t="str">
        <f>Atask.AtsOp!I6579</f>
        <v>Pardavimo užsakymas</v>
      </c>
      <c r="F7062">
        <f>Atask.AtsOp!M6579</f>
        <v>272</v>
      </c>
      <c r="G7062">
        <f>VLOOKUP(B7062,Prekės!$A$2:$E$3000,3,FALSE)</f>
        <v>280</v>
      </c>
      <c r="H7062">
        <f>VLOOKUP(B7062,Prekės!$A$2:$E$3000,4,FALSE)</f>
        <v>0.7</v>
      </c>
      <c r="I7062">
        <f>VLOOKUP(B7062,Prekės!$A$2:$E$3000,5,FALSE)</f>
        <v>38</v>
      </c>
      <c r="J7062">
        <f t="shared" si="221"/>
        <v>72.35199999999999</v>
      </c>
      <c r="K7062">
        <f t="shared" si="222"/>
        <v>72.35199999999999</v>
      </c>
    </row>
    <row r="7063" spans="1:11">
      <c r="A7063" s="1">
        <f>Atask.AtsOp!A6580</f>
        <v>42488</v>
      </c>
      <c r="B7063" t="str">
        <f>Atask.AtsOp!E6580</f>
        <v>3025-0027</v>
      </c>
      <c r="C7063" t="str">
        <f>Atask.AtsOp!H6580</f>
        <v>Brendis "Alita" Reserva, 0,7l 38%</v>
      </c>
      <c r="D7063" t="str">
        <f>Atask.AtsOp!N6580</f>
        <v>But.</v>
      </c>
      <c r="E7063" t="str">
        <f>Atask.AtsOp!I6580</f>
        <v>Pardavimo užsakymas</v>
      </c>
      <c r="F7063">
        <f>Atask.AtsOp!M6580</f>
        <v>-15</v>
      </c>
      <c r="G7063">
        <f>VLOOKUP(B7063,Prekės!$A$2:$E$3000,3,FALSE)</f>
        <v>280</v>
      </c>
      <c r="H7063">
        <f>VLOOKUP(B7063,Prekės!$A$2:$E$3000,4,FALSE)</f>
        <v>0.7</v>
      </c>
      <c r="I7063">
        <f>VLOOKUP(B7063,Prekės!$A$2:$E$3000,5,FALSE)</f>
        <v>38</v>
      </c>
      <c r="J7063">
        <f t="shared" si="221"/>
        <v>-3.99</v>
      </c>
      <c r="K7063">
        <f t="shared" si="222"/>
        <v>-3.99</v>
      </c>
    </row>
    <row r="7064" spans="1:11">
      <c r="A7064" s="1">
        <f>Atask.AtsOp!A6581</f>
        <v>42487</v>
      </c>
      <c r="B7064" t="str">
        <f>Atask.AtsOp!E6581</f>
        <v>3025-0027</v>
      </c>
      <c r="C7064" t="str">
        <f>Atask.AtsOp!H6581</f>
        <v>Brendis "Alita" Reserva, 0,7l 38%</v>
      </c>
      <c r="D7064" t="str">
        <f>Atask.AtsOp!N6581</f>
        <v>But.</v>
      </c>
      <c r="E7064" t="str">
        <f>Atask.AtsOp!I6581</f>
        <v>Pardavimo užsakymas</v>
      </c>
      <c r="F7064">
        <f>Atask.AtsOp!M6581</f>
        <v>-15</v>
      </c>
      <c r="G7064">
        <f>VLOOKUP(B7064,Prekės!$A$2:$E$3000,3,FALSE)</f>
        <v>280</v>
      </c>
      <c r="H7064">
        <f>VLOOKUP(B7064,Prekės!$A$2:$E$3000,4,FALSE)</f>
        <v>0.7</v>
      </c>
      <c r="I7064">
        <f>VLOOKUP(B7064,Prekės!$A$2:$E$3000,5,FALSE)</f>
        <v>38</v>
      </c>
      <c r="J7064">
        <f t="shared" si="221"/>
        <v>-3.99</v>
      </c>
      <c r="K7064">
        <f t="shared" si="222"/>
        <v>-3.99</v>
      </c>
    </row>
    <row r="7065" spans="1:11">
      <c r="A7065" s="1">
        <f>Atask.AtsOp!A6582</f>
        <v>42473</v>
      </c>
      <c r="B7065" t="str">
        <f>Atask.AtsOp!E6582</f>
        <v>3025-0027</v>
      </c>
      <c r="C7065" t="str">
        <f>Atask.AtsOp!H6582</f>
        <v>Brendis "Alita" Reserva, 0,7l 38%</v>
      </c>
      <c r="D7065" t="str">
        <f>Atask.AtsOp!N6582</f>
        <v>But.</v>
      </c>
      <c r="E7065" t="str">
        <f>Atask.AtsOp!I6582</f>
        <v>Pardavimo užsakymas</v>
      </c>
      <c r="F7065">
        <f>Atask.AtsOp!M6582</f>
        <v>-15</v>
      </c>
      <c r="G7065">
        <f>VLOOKUP(B7065,Prekės!$A$2:$E$3000,3,FALSE)</f>
        <v>280</v>
      </c>
      <c r="H7065">
        <f>VLOOKUP(B7065,Prekės!$A$2:$E$3000,4,FALSE)</f>
        <v>0.7</v>
      </c>
      <c r="I7065">
        <f>VLOOKUP(B7065,Prekės!$A$2:$E$3000,5,FALSE)</f>
        <v>38</v>
      </c>
      <c r="J7065">
        <f t="shared" si="221"/>
        <v>-3.99</v>
      </c>
      <c r="K7065">
        <f t="shared" si="222"/>
        <v>-3.99</v>
      </c>
    </row>
    <row r="7066" spans="1:11">
      <c r="A7066" s="1">
        <f>Atask.AtsOp!A6583</f>
        <v>42473</v>
      </c>
      <c r="B7066" t="str">
        <f>Atask.AtsOp!E6583</f>
        <v>3025-0027</v>
      </c>
      <c r="C7066" t="str">
        <f>Atask.AtsOp!H6583</f>
        <v>Brendis "Alita" Reserva, 0,7l 38%</v>
      </c>
      <c r="D7066" t="str">
        <f>Atask.AtsOp!N6583</f>
        <v>But.</v>
      </c>
      <c r="E7066" t="str">
        <f>Atask.AtsOp!I6583</f>
        <v>Pardavimo užsakymas</v>
      </c>
      <c r="F7066">
        <f>Atask.AtsOp!M6583</f>
        <v>-195</v>
      </c>
      <c r="G7066">
        <f>VLOOKUP(B7066,Prekės!$A$2:$E$3000,3,FALSE)</f>
        <v>280</v>
      </c>
      <c r="H7066">
        <f>VLOOKUP(B7066,Prekės!$A$2:$E$3000,4,FALSE)</f>
        <v>0.7</v>
      </c>
      <c r="I7066">
        <f>VLOOKUP(B7066,Prekės!$A$2:$E$3000,5,FALSE)</f>
        <v>38</v>
      </c>
      <c r="J7066">
        <f t="shared" si="221"/>
        <v>-51.87</v>
      </c>
      <c r="K7066">
        <f t="shared" si="222"/>
        <v>-51.87</v>
      </c>
    </row>
    <row r="7067" spans="1:11">
      <c r="A7067" s="1">
        <f>Atask.AtsOp!A6584</f>
        <v>42467</v>
      </c>
      <c r="B7067" t="str">
        <f>Atask.AtsOp!E6584</f>
        <v>3025-0027</v>
      </c>
      <c r="C7067" t="str">
        <f>Atask.AtsOp!H6584</f>
        <v>Brendis "Alita" Reserva, 0,7l 38%</v>
      </c>
      <c r="D7067" t="str">
        <f>Atask.AtsOp!N6584</f>
        <v>But.</v>
      </c>
      <c r="E7067" t="str">
        <f>Atask.AtsOp!I6584</f>
        <v>Pardavimo užsakymas</v>
      </c>
      <c r="F7067">
        <f>Atask.AtsOp!M6584</f>
        <v>-15</v>
      </c>
      <c r="G7067">
        <f>VLOOKUP(B7067,Prekės!$A$2:$E$3000,3,FALSE)</f>
        <v>280</v>
      </c>
      <c r="H7067">
        <f>VLOOKUP(B7067,Prekės!$A$2:$E$3000,4,FALSE)</f>
        <v>0.7</v>
      </c>
      <c r="I7067">
        <f>VLOOKUP(B7067,Prekės!$A$2:$E$3000,5,FALSE)</f>
        <v>38</v>
      </c>
      <c r="J7067">
        <f t="shared" si="221"/>
        <v>-3.99</v>
      </c>
      <c r="K7067">
        <f t="shared" si="222"/>
        <v>-3.99</v>
      </c>
    </row>
    <row r="7068" spans="1:11">
      <c r="A7068" s="1">
        <f>Atask.AtsOp!A6585</f>
        <v>42468</v>
      </c>
      <c r="B7068" t="str">
        <f>Atask.AtsOp!E6585</f>
        <v>3025-0027</v>
      </c>
      <c r="C7068" t="str">
        <f>Atask.AtsOp!H6585</f>
        <v>Brendis "Alita" Reserva, 0,7l 38%</v>
      </c>
      <c r="D7068" t="str">
        <f>Atask.AtsOp!N6585</f>
        <v>But.</v>
      </c>
      <c r="E7068" t="str">
        <f>Atask.AtsOp!I6585</f>
        <v>Pardavimo užsakymas</v>
      </c>
      <c r="F7068">
        <f>Atask.AtsOp!M6585</f>
        <v>-45</v>
      </c>
      <c r="G7068">
        <f>VLOOKUP(B7068,Prekės!$A$2:$E$3000,3,FALSE)</f>
        <v>280</v>
      </c>
      <c r="H7068">
        <f>VLOOKUP(B7068,Prekės!$A$2:$E$3000,4,FALSE)</f>
        <v>0.7</v>
      </c>
      <c r="I7068">
        <f>VLOOKUP(B7068,Prekės!$A$2:$E$3000,5,FALSE)</f>
        <v>38</v>
      </c>
      <c r="J7068">
        <f t="shared" si="221"/>
        <v>-11.969999999999999</v>
      </c>
      <c r="K7068">
        <f t="shared" si="222"/>
        <v>-11.969999999999999</v>
      </c>
    </row>
    <row r="7069" spans="1:11">
      <c r="A7069" s="1">
        <f>Atask.AtsOp!A6586</f>
        <v>42468</v>
      </c>
      <c r="B7069" t="str">
        <f>Atask.AtsOp!E6586</f>
        <v>3025-0027</v>
      </c>
      <c r="C7069" t="str">
        <f>Atask.AtsOp!H6586</f>
        <v>Brendis "Alita" Reserva, 0,7l 38%</v>
      </c>
      <c r="D7069" t="str">
        <f>Atask.AtsOp!N6586</f>
        <v>But.</v>
      </c>
      <c r="E7069" t="str">
        <f>Atask.AtsOp!I6586</f>
        <v>Pardavimo užsakymas</v>
      </c>
      <c r="F7069">
        <f>Atask.AtsOp!M6586</f>
        <v>-120</v>
      </c>
      <c r="G7069">
        <f>VLOOKUP(B7069,Prekės!$A$2:$E$3000,3,FALSE)</f>
        <v>280</v>
      </c>
      <c r="H7069">
        <f>VLOOKUP(B7069,Prekės!$A$2:$E$3000,4,FALSE)</f>
        <v>0.7</v>
      </c>
      <c r="I7069">
        <f>VLOOKUP(B7069,Prekės!$A$2:$E$3000,5,FALSE)</f>
        <v>38</v>
      </c>
      <c r="J7069">
        <f t="shared" si="221"/>
        <v>-31.92</v>
      </c>
      <c r="K7069">
        <f t="shared" si="222"/>
        <v>-31.92</v>
      </c>
    </row>
    <row r="7070" spans="1:11">
      <c r="A7070" s="1">
        <f>Atask.AtsOp!A6587</f>
        <v>42478</v>
      </c>
      <c r="B7070" t="str">
        <f>Atask.AtsOp!E6587</f>
        <v>3025-0027</v>
      </c>
      <c r="C7070" t="str">
        <f>Atask.AtsOp!H6587</f>
        <v>Brendis "Alita" Reserva, 0,7l 38%</v>
      </c>
      <c r="D7070" t="str">
        <f>Atask.AtsOp!N6587</f>
        <v>But.</v>
      </c>
      <c r="E7070" t="str">
        <f>Atask.AtsOp!I6587</f>
        <v>Pardavimo užsakymas</v>
      </c>
      <c r="F7070">
        <f>Atask.AtsOp!M6587</f>
        <v>-15</v>
      </c>
      <c r="G7070">
        <f>VLOOKUP(B7070,Prekės!$A$2:$E$3000,3,FALSE)</f>
        <v>280</v>
      </c>
      <c r="H7070">
        <f>VLOOKUP(B7070,Prekės!$A$2:$E$3000,4,FALSE)</f>
        <v>0.7</v>
      </c>
      <c r="I7070">
        <f>VLOOKUP(B7070,Prekės!$A$2:$E$3000,5,FALSE)</f>
        <v>38</v>
      </c>
      <c r="J7070">
        <f t="shared" si="221"/>
        <v>-3.99</v>
      </c>
      <c r="K7070">
        <f t="shared" si="222"/>
        <v>-3.99</v>
      </c>
    </row>
    <row r="7071" spans="1:11">
      <c r="A7071" s="1">
        <f>Atask.AtsOp!A6588</f>
        <v>42461</v>
      </c>
      <c r="B7071" t="str">
        <f>Atask.AtsOp!E6588</f>
        <v>3025-0027</v>
      </c>
      <c r="C7071" t="str">
        <f>Atask.AtsOp!H6588</f>
        <v>Brendis "Alita" Reserva, 0,7l 38%</v>
      </c>
      <c r="D7071" t="str">
        <f>Atask.AtsOp!N6588</f>
        <v>But.</v>
      </c>
      <c r="E7071" t="str">
        <f>Atask.AtsOp!I6588</f>
        <v>Pardavimo užsakymas</v>
      </c>
      <c r="F7071">
        <f>Atask.AtsOp!M6588</f>
        <v>-2</v>
      </c>
      <c r="G7071">
        <f>VLOOKUP(B7071,Prekės!$A$2:$E$3000,3,FALSE)</f>
        <v>280</v>
      </c>
      <c r="H7071">
        <f>VLOOKUP(B7071,Prekės!$A$2:$E$3000,4,FALSE)</f>
        <v>0.7</v>
      </c>
      <c r="I7071">
        <f>VLOOKUP(B7071,Prekės!$A$2:$E$3000,5,FALSE)</f>
        <v>38</v>
      </c>
      <c r="J7071">
        <f t="shared" si="221"/>
        <v>-0.53199999999999992</v>
      </c>
      <c r="K7071">
        <f t="shared" si="222"/>
        <v>-0.53199999999999992</v>
      </c>
    </row>
    <row r="7072" spans="1:11">
      <c r="A7072" s="1">
        <f>Atask.AtsOp!A6589</f>
        <v>42461</v>
      </c>
      <c r="B7072" t="str">
        <f>Atask.AtsOp!E6589</f>
        <v>3025-0027</v>
      </c>
      <c r="C7072" t="str">
        <f>Atask.AtsOp!H6589</f>
        <v>Brendis "Alita" Reserva, 0,7l 38%</v>
      </c>
      <c r="D7072" t="str">
        <f>Atask.AtsOp!N6589</f>
        <v>But.</v>
      </c>
      <c r="E7072" t="str">
        <f>Atask.AtsOp!I6589</f>
        <v>Pardavimo užsakymas</v>
      </c>
      <c r="F7072">
        <f>Atask.AtsOp!M6589</f>
        <v>-30</v>
      </c>
      <c r="G7072">
        <f>VLOOKUP(B7072,Prekės!$A$2:$E$3000,3,FALSE)</f>
        <v>280</v>
      </c>
      <c r="H7072">
        <f>VLOOKUP(B7072,Prekės!$A$2:$E$3000,4,FALSE)</f>
        <v>0.7</v>
      </c>
      <c r="I7072">
        <f>VLOOKUP(B7072,Prekės!$A$2:$E$3000,5,FALSE)</f>
        <v>38</v>
      </c>
      <c r="J7072">
        <f t="shared" si="221"/>
        <v>-7.98</v>
      </c>
      <c r="K7072">
        <f t="shared" si="222"/>
        <v>-7.98</v>
      </c>
    </row>
    <row r="7073" spans="1:11">
      <c r="A7073" s="1">
        <f>Atask.AtsOp!A6590</f>
        <v>42461</v>
      </c>
      <c r="B7073" t="str">
        <f>Atask.AtsOp!E6590</f>
        <v>3025-0027</v>
      </c>
      <c r="C7073" t="str">
        <f>Atask.AtsOp!H6590</f>
        <v>Brendis "Alita" Reserva, 0,7l 38%</v>
      </c>
      <c r="D7073" t="str">
        <f>Atask.AtsOp!N6590</f>
        <v>But.</v>
      </c>
      <c r="E7073" t="str">
        <f>Atask.AtsOp!I6590</f>
        <v>Pardavimo užsakymas</v>
      </c>
      <c r="F7073">
        <f>Atask.AtsOp!M6590</f>
        <v>-15</v>
      </c>
      <c r="G7073">
        <f>VLOOKUP(B7073,Prekės!$A$2:$E$3000,3,FALSE)</f>
        <v>280</v>
      </c>
      <c r="H7073">
        <f>VLOOKUP(B7073,Prekės!$A$2:$E$3000,4,FALSE)</f>
        <v>0.7</v>
      </c>
      <c r="I7073">
        <f>VLOOKUP(B7073,Prekės!$A$2:$E$3000,5,FALSE)</f>
        <v>38</v>
      </c>
      <c r="J7073">
        <f t="shared" si="221"/>
        <v>-3.99</v>
      </c>
      <c r="K7073">
        <f t="shared" si="222"/>
        <v>-3.99</v>
      </c>
    </row>
    <row r="7074" spans="1:11">
      <c r="A7074" s="1" t="e">
        <f>Atask.AtsOp!#REF!</f>
        <v>#REF!</v>
      </c>
      <c r="B7074" t="e">
        <f>Atask.AtsOp!#REF!</f>
        <v>#REF!</v>
      </c>
      <c r="C7074" t="e">
        <f>Atask.AtsOp!#REF!</f>
        <v>#REF!</v>
      </c>
      <c r="D7074" t="e">
        <f>Atask.AtsOp!#REF!</f>
        <v>#REF!</v>
      </c>
      <c r="E7074" t="e">
        <f>Atask.AtsOp!#REF!</f>
        <v>#REF!</v>
      </c>
      <c r="F7074" t="e">
        <f>Atask.AtsOp!#REF!</f>
        <v>#REF!</v>
      </c>
      <c r="G7074" t="e">
        <f>VLOOKUP(B7074,Prekės!$A$2:$E$3000,3,FALSE)</f>
        <v>#REF!</v>
      </c>
      <c r="H7074" t="e">
        <f>VLOOKUP(B7074,Prekės!$A$2:$E$3000,4,FALSE)</f>
        <v>#REF!</v>
      </c>
      <c r="I7074" t="e">
        <f>VLOOKUP(B7074,Prekės!$A$2:$E$3000,5,FALSE)</f>
        <v>#REF!</v>
      </c>
      <c r="J7074" t="e">
        <f t="shared" ref="J7074:J7137" si="223">IF(G7074=110,F7074*H7074*I7074,IF(G7074&lt;280,F7074*H7074,F7074*H7074*(I7074/100)))</f>
        <v>#REF!</v>
      </c>
      <c r="K7074" t="e">
        <f t="shared" ref="K7074:K7137" si="224">IF(EXACT(D7074,"But."),J7074,F7074)</f>
        <v>#REF!</v>
      </c>
    </row>
    <row r="7075" spans="1:11">
      <c r="A7075" s="1">
        <f>Atask.AtsOp!A6591</f>
        <v>42482</v>
      </c>
      <c r="B7075" t="str">
        <f>Atask.AtsOp!E6591</f>
        <v>3025-0027E</v>
      </c>
      <c r="C7075" t="str">
        <f>Atask.AtsOp!H6591</f>
        <v>Brendis "Alita" Reserva, 0,7l 38%</v>
      </c>
      <c r="D7075" t="str">
        <f>Atask.AtsOp!N6591</f>
        <v>But.</v>
      </c>
      <c r="E7075" t="str">
        <f>Atask.AtsOp!I6591</f>
        <v>Pardavimo užsakymas</v>
      </c>
      <c r="F7075">
        <f>Atask.AtsOp!M6591</f>
        <v>-60</v>
      </c>
      <c r="G7075">
        <f>VLOOKUP(B7075,Prekės!$A$2:$E$3000,3,FALSE)</f>
        <v>280</v>
      </c>
      <c r="H7075">
        <f>VLOOKUP(B7075,Prekės!$A$2:$E$3000,4,FALSE)</f>
        <v>0.7</v>
      </c>
      <c r="I7075">
        <f>VLOOKUP(B7075,Prekės!$A$2:$E$3000,5,FALSE)</f>
        <v>38</v>
      </c>
      <c r="J7075">
        <f t="shared" si="223"/>
        <v>-15.96</v>
      </c>
      <c r="K7075">
        <f t="shared" si="224"/>
        <v>-15.96</v>
      </c>
    </row>
    <row r="7076" spans="1:11">
      <c r="A7076" s="1">
        <f>Atask.AtsOp!A6592</f>
        <v>42480</v>
      </c>
      <c r="B7076" t="str">
        <f>Atask.AtsOp!E6592</f>
        <v>3025-0027E</v>
      </c>
      <c r="C7076" t="str">
        <f>Atask.AtsOp!H6592</f>
        <v>Brendis "Alita" Reserva, 0,7l 38%</v>
      </c>
      <c r="D7076" t="str">
        <f>Atask.AtsOp!N6592</f>
        <v>But.</v>
      </c>
      <c r="E7076" t="str">
        <f>Atask.AtsOp!I6592</f>
        <v>Perkelti</v>
      </c>
      <c r="F7076">
        <f>Atask.AtsOp!M6592</f>
        <v>-60</v>
      </c>
      <c r="G7076">
        <f>VLOOKUP(B7076,Prekės!$A$2:$E$3000,3,FALSE)</f>
        <v>280</v>
      </c>
      <c r="H7076">
        <f>VLOOKUP(B7076,Prekės!$A$2:$E$3000,4,FALSE)</f>
        <v>0.7</v>
      </c>
      <c r="I7076">
        <f>VLOOKUP(B7076,Prekės!$A$2:$E$3000,5,FALSE)</f>
        <v>38</v>
      </c>
      <c r="J7076">
        <f t="shared" si="223"/>
        <v>-15.96</v>
      </c>
      <c r="K7076">
        <f t="shared" si="224"/>
        <v>-15.96</v>
      </c>
    </row>
    <row r="7077" spans="1:11">
      <c r="A7077" s="1">
        <f>Atask.AtsOp!A6593</f>
        <v>42480</v>
      </c>
      <c r="B7077" t="str">
        <f>Atask.AtsOp!E6593</f>
        <v>3025-0027E</v>
      </c>
      <c r="C7077" t="str">
        <f>Atask.AtsOp!H6593</f>
        <v>Brendis "Alita" Reserva, 0,7l 38%</v>
      </c>
      <c r="D7077" t="str">
        <f>Atask.AtsOp!N6593</f>
        <v>But.</v>
      </c>
      <c r="E7077" t="str">
        <f>Atask.AtsOp!I6593</f>
        <v>Perkelti</v>
      </c>
      <c r="F7077">
        <f>Atask.AtsOp!M6593</f>
        <v>60</v>
      </c>
      <c r="G7077">
        <f>VLOOKUP(B7077,Prekės!$A$2:$E$3000,3,FALSE)</f>
        <v>280</v>
      </c>
      <c r="H7077">
        <f>VLOOKUP(B7077,Prekės!$A$2:$E$3000,4,FALSE)</f>
        <v>0.7</v>
      </c>
      <c r="I7077">
        <f>VLOOKUP(B7077,Prekės!$A$2:$E$3000,5,FALSE)</f>
        <v>38</v>
      </c>
      <c r="J7077">
        <f t="shared" si="223"/>
        <v>15.96</v>
      </c>
      <c r="K7077">
        <f t="shared" si="224"/>
        <v>15.96</v>
      </c>
    </row>
    <row r="7078" spans="1:11">
      <c r="A7078" s="1">
        <f>Atask.AtsOp!A6594</f>
        <v>42467</v>
      </c>
      <c r="B7078" t="str">
        <f>Atask.AtsOp!E6594</f>
        <v>3025-0027E</v>
      </c>
      <c r="C7078" t="str">
        <f>Atask.AtsOp!H6594</f>
        <v>Brendis "Alita" Reserva, 0,7l 38%</v>
      </c>
      <c r="D7078" t="str">
        <f>Atask.AtsOp!N6594</f>
        <v>But.</v>
      </c>
      <c r="E7078" t="str">
        <f>Atask.AtsOp!I6594</f>
        <v>Pardavimo užsakymas</v>
      </c>
      <c r="F7078">
        <f>Atask.AtsOp!M6594</f>
        <v>-120</v>
      </c>
      <c r="G7078">
        <f>VLOOKUP(B7078,Prekės!$A$2:$E$3000,3,FALSE)</f>
        <v>280</v>
      </c>
      <c r="H7078">
        <f>VLOOKUP(B7078,Prekės!$A$2:$E$3000,4,FALSE)</f>
        <v>0.7</v>
      </c>
      <c r="I7078">
        <f>VLOOKUP(B7078,Prekės!$A$2:$E$3000,5,FALSE)</f>
        <v>38</v>
      </c>
      <c r="J7078">
        <f t="shared" si="223"/>
        <v>-31.92</v>
      </c>
      <c r="K7078">
        <f t="shared" si="224"/>
        <v>-31.92</v>
      </c>
    </row>
    <row r="7079" spans="1:11">
      <c r="A7079" s="1">
        <f>Atask.AtsOp!A6595</f>
        <v>42480</v>
      </c>
      <c r="B7079" t="str">
        <f>Atask.AtsOp!E6595</f>
        <v>3025-0027E</v>
      </c>
      <c r="C7079" t="str">
        <f>Atask.AtsOp!H6595</f>
        <v>Brendis "Alita" Reserva, 0,7l 38%</v>
      </c>
      <c r="D7079" t="str">
        <f>Atask.AtsOp!N6595</f>
        <v>But.</v>
      </c>
      <c r="E7079" t="str">
        <f>Atask.AtsOp!I6595</f>
        <v>Perkelti</v>
      </c>
      <c r="F7079">
        <f>Atask.AtsOp!M6595</f>
        <v>-60</v>
      </c>
      <c r="G7079">
        <f>VLOOKUP(B7079,Prekės!$A$2:$E$3000,3,FALSE)</f>
        <v>280</v>
      </c>
      <c r="H7079">
        <f>VLOOKUP(B7079,Prekės!$A$2:$E$3000,4,FALSE)</f>
        <v>0.7</v>
      </c>
      <c r="I7079">
        <f>VLOOKUP(B7079,Prekės!$A$2:$E$3000,5,FALSE)</f>
        <v>38</v>
      </c>
      <c r="J7079">
        <f t="shared" si="223"/>
        <v>-15.96</v>
      </c>
      <c r="K7079">
        <f t="shared" si="224"/>
        <v>-15.96</v>
      </c>
    </row>
    <row r="7080" spans="1:11">
      <c r="A7080" s="1">
        <f>Atask.AtsOp!A6596</f>
        <v>42480</v>
      </c>
      <c r="B7080" t="str">
        <f>Atask.AtsOp!E6596</f>
        <v>3025-0027E</v>
      </c>
      <c r="C7080" t="str">
        <f>Atask.AtsOp!H6596</f>
        <v>Brendis "Alita" Reserva, 0,7l 38%</v>
      </c>
      <c r="D7080" t="str">
        <f>Atask.AtsOp!N6596</f>
        <v>But.</v>
      </c>
      <c r="E7080" t="str">
        <f>Atask.AtsOp!I6596</f>
        <v>KS eilutė</v>
      </c>
      <c r="F7080">
        <f>Atask.AtsOp!M6596</f>
        <v>-60</v>
      </c>
      <c r="G7080">
        <f>VLOOKUP(B7080,Prekės!$A$2:$E$3000,3,FALSE)</f>
        <v>280</v>
      </c>
      <c r="H7080">
        <f>VLOOKUP(B7080,Prekės!$A$2:$E$3000,4,FALSE)</f>
        <v>0.7</v>
      </c>
      <c r="I7080">
        <f>VLOOKUP(B7080,Prekės!$A$2:$E$3000,5,FALSE)</f>
        <v>38</v>
      </c>
      <c r="J7080">
        <f t="shared" si="223"/>
        <v>-15.96</v>
      </c>
      <c r="K7080">
        <f t="shared" si="224"/>
        <v>-15.96</v>
      </c>
    </row>
    <row r="7081" spans="1:11">
      <c r="A7081" s="1">
        <f>Atask.AtsOp!A6597</f>
        <v>42480</v>
      </c>
      <c r="B7081" t="str">
        <f>Atask.AtsOp!E6597</f>
        <v>3025-0027E</v>
      </c>
      <c r="C7081" t="str">
        <f>Atask.AtsOp!H6597</f>
        <v>Brendis "Alita" Reserva, 0,7l 38%</v>
      </c>
      <c r="D7081" t="str">
        <f>Atask.AtsOp!N6597</f>
        <v>But.</v>
      </c>
      <c r="E7081" t="str">
        <f>Atask.AtsOp!I6597</f>
        <v>Perkelti</v>
      </c>
      <c r="F7081">
        <f>Atask.AtsOp!M6597</f>
        <v>60</v>
      </c>
      <c r="G7081">
        <f>VLOOKUP(B7081,Prekės!$A$2:$E$3000,3,FALSE)</f>
        <v>280</v>
      </c>
      <c r="H7081">
        <f>VLOOKUP(B7081,Prekės!$A$2:$E$3000,4,FALSE)</f>
        <v>0.7</v>
      </c>
      <c r="I7081">
        <f>VLOOKUP(B7081,Prekės!$A$2:$E$3000,5,FALSE)</f>
        <v>38</v>
      </c>
      <c r="J7081">
        <f t="shared" si="223"/>
        <v>15.96</v>
      </c>
      <c r="K7081">
        <f t="shared" si="224"/>
        <v>15.96</v>
      </c>
    </row>
    <row r="7082" spans="1:11">
      <c r="A7082" s="1">
        <f>Atask.AtsOp!A6598</f>
        <v>42480</v>
      </c>
      <c r="B7082" t="str">
        <f>Atask.AtsOp!E6598</f>
        <v>3025-0027E</v>
      </c>
      <c r="C7082" t="str">
        <f>Atask.AtsOp!H6598</f>
        <v>Brendis "Alita" Reserva, 0,7l 38%</v>
      </c>
      <c r="D7082" t="str">
        <f>Atask.AtsOp!N6598</f>
        <v>But.</v>
      </c>
      <c r="E7082" t="str">
        <f>Atask.AtsOp!I6598</f>
        <v>KS</v>
      </c>
      <c r="F7082">
        <f>Atask.AtsOp!M6598</f>
        <v>60</v>
      </c>
      <c r="G7082">
        <f>VLOOKUP(B7082,Prekės!$A$2:$E$3000,3,FALSE)</f>
        <v>280</v>
      </c>
      <c r="H7082">
        <f>VLOOKUP(B7082,Prekės!$A$2:$E$3000,4,FALSE)</f>
        <v>0.7</v>
      </c>
      <c r="I7082">
        <f>VLOOKUP(B7082,Prekės!$A$2:$E$3000,5,FALSE)</f>
        <v>38</v>
      </c>
      <c r="J7082">
        <f t="shared" si="223"/>
        <v>15.96</v>
      </c>
      <c r="K7082">
        <f t="shared" si="224"/>
        <v>15.96</v>
      </c>
    </row>
    <row r="7083" spans="1:11">
      <c r="A7083" s="1">
        <f>Atask.AtsOp!A6599</f>
        <v>42489</v>
      </c>
      <c r="B7083" t="str">
        <f>Atask.AtsOp!E6599</f>
        <v>3025-0035</v>
      </c>
      <c r="C7083" t="str">
        <f>Atask.AtsOp!H6599</f>
        <v>Brendis "Pure" Original, 0,5l 38%</v>
      </c>
      <c r="D7083" t="str">
        <f>Atask.AtsOp!N6599</f>
        <v>But.</v>
      </c>
      <c r="E7083" t="str">
        <f>Atask.AtsOp!I6599</f>
        <v>Pardavimo užsakymas</v>
      </c>
      <c r="F7083">
        <f>Atask.AtsOp!M6599</f>
        <v>-6</v>
      </c>
      <c r="G7083">
        <f>VLOOKUP(B7083,Prekės!$A$2:$E$3000,3,FALSE)</f>
        <v>280</v>
      </c>
      <c r="H7083">
        <f>VLOOKUP(B7083,Prekės!$A$2:$E$3000,4,FALSE)</f>
        <v>0.5</v>
      </c>
      <c r="I7083">
        <f>VLOOKUP(B7083,Prekės!$A$2:$E$3000,5,FALSE)</f>
        <v>38</v>
      </c>
      <c r="J7083">
        <f t="shared" si="223"/>
        <v>-1.1400000000000001</v>
      </c>
      <c r="K7083">
        <f t="shared" si="224"/>
        <v>-1.1400000000000001</v>
      </c>
    </row>
    <row r="7084" spans="1:11">
      <c r="A7084" s="1">
        <f>Atask.AtsOp!A6600</f>
        <v>42489</v>
      </c>
      <c r="B7084" t="str">
        <f>Atask.AtsOp!E6600</f>
        <v>3025-0035</v>
      </c>
      <c r="C7084" t="str">
        <f>Atask.AtsOp!H6600</f>
        <v>Brendis "Pure" Original, 0,5l 38%</v>
      </c>
      <c r="D7084" t="str">
        <f>Atask.AtsOp!N6600</f>
        <v>But.</v>
      </c>
      <c r="E7084" t="str">
        <f>Atask.AtsOp!I6600</f>
        <v>Pardavimo užsakymas</v>
      </c>
      <c r="F7084">
        <f>Atask.AtsOp!M6600</f>
        <v>6</v>
      </c>
      <c r="G7084">
        <f>VLOOKUP(B7084,Prekės!$A$2:$E$3000,3,FALSE)</f>
        <v>280</v>
      </c>
      <c r="H7084">
        <f>VLOOKUP(B7084,Prekės!$A$2:$E$3000,4,FALSE)</f>
        <v>0.5</v>
      </c>
      <c r="I7084">
        <f>VLOOKUP(B7084,Prekės!$A$2:$E$3000,5,FALSE)</f>
        <v>38</v>
      </c>
      <c r="J7084">
        <f t="shared" si="223"/>
        <v>1.1400000000000001</v>
      </c>
      <c r="K7084">
        <f t="shared" si="224"/>
        <v>1.1400000000000001</v>
      </c>
    </row>
    <row r="7085" spans="1:11">
      <c r="A7085" s="1">
        <f>Atask.AtsOp!A6601</f>
        <v>42489</v>
      </c>
      <c r="B7085" t="str">
        <f>Atask.AtsOp!E6601</f>
        <v>3025-0035</v>
      </c>
      <c r="C7085" t="str">
        <f>Atask.AtsOp!H6601</f>
        <v>Brendis "Pure" Original, 0,5l 38%</v>
      </c>
      <c r="D7085" t="str">
        <f>Atask.AtsOp!N6601</f>
        <v>But.</v>
      </c>
      <c r="E7085" t="str">
        <f>Atask.AtsOp!I6601</f>
        <v>Pardavimo užsakymas</v>
      </c>
      <c r="F7085">
        <f>Atask.AtsOp!M6601</f>
        <v>72</v>
      </c>
      <c r="G7085">
        <f>VLOOKUP(B7085,Prekės!$A$2:$E$3000,3,FALSE)</f>
        <v>280</v>
      </c>
      <c r="H7085">
        <f>VLOOKUP(B7085,Prekės!$A$2:$E$3000,4,FALSE)</f>
        <v>0.5</v>
      </c>
      <c r="I7085">
        <f>VLOOKUP(B7085,Prekės!$A$2:$E$3000,5,FALSE)</f>
        <v>38</v>
      </c>
      <c r="J7085">
        <f t="shared" si="223"/>
        <v>13.68</v>
      </c>
      <c r="K7085">
        <f t="shared" si="224"/>
        <v>13.68</v>
      </c>
    </row>
    <row r="7086" spans="1:11">
      <c r="A7086" s="1">
        <f>Atask.AtsOp!A6602</f>
        <v>42489</v>
      </c>
      <c r="B7086" t="str">
        <f>Atask.AtsOp!E6602</f>
        <v>3025-0035</v>
      </c>
      <c r="C7086" t="str">
        <f>Atask.AtsOp!H6602</f>
        <v>Brendis "Pure" Original, 0,5l 38%</v>
      </c>
      <c r="D7086" t="str">
        <f>Atask.AtsOp!N6602</f>
        <v>But.</v>
      </c>
      <c r="E7086" t="str">
        <f>Atask.AtsOp!I6602</f>
        <v>Pardavimo užsakymas</v>
      </c>
      <c r="F7086">
        <f>Atask.AtsOp!M6602</f>
        <v>-72</v>
      </c>
      <c r="G7086">
        <f>VLOOKUP(B7086,Prekės!$A$2:$E$3000,3,FALSE)</f>
        <v>280</v>
      </c>
      <c r="H7086">
        <f>VLOOKUP(B7086,Prekės!$A$2:$E$3000,4,FALSE)</f>
        <v>0.5</v>
      </c>
      <c r="I7086">
        <f>VLOOKUP(B7086,Prekės!$A$2:$E$3000,5,FALSE)</f>
        <v>38</v>
      </c>
      <c r="J7086">
        <f t="shared" si="223"/>
        <v>-13.68</v>
      </c>
      <c r="K7086">
        <f t="shared" si="224"/>
        <v>-13.68</v>
      </c>
    </row>
    <row r="7087" spans="1:11">
      <c r="A7087" s="1">
        <f>Atask.AtsOp!A6603</f>
        <v>42490</v>
      </c>
      <c r="B7087" t="str">
        <f>Atask.AtsOp!E6603</f>
        <v>3025-0035</v>
      </c>
      <c r="C7087" t="str">
        <f>Atask.AtsOp!H6603</f>
        <v>Brendis "Pure" Original, 0,5l 38%</v>
      </c>
      <c r="D7087" t="str">
        <f>Atask.AtsOp!N6603</f>
        <v>But.</v>
      </c>
      <c r="E7087" t="str">
        <f>Atask.AtsOp!I6603</f>
        <v>Perkelti</v>
      </c>
      <c r="F7087">
        <f>Atask.AtsOp!M6603</f>
        <v>-1</v>
      </c>
      <c r="G7087">
        <f>VLOOKUP(B7087,Prekės!$A$2:$E$3000,3,FALSE)</f>
        <v>280</v>
      </c>
      <c r="H7087">
        <f>VLOOKUP(B7087,Prekės!$A$2:$E$3000,4,FALSE)</f>
        <v>0.5</v>
      </c>
      <c r="I7087">
        <f>VLOOKUP(B7087,Prekės!$A$2:$E$3000,5,FALSE)</f>
        <v>38</v>
      </c>
      <c r="J7087">
        <f t="shared" si="223"/>
        <v>-0.19</v>
      </c>
      <c r="K7087">
        <f t="shared" si="224"/>
        <v>-0.19</v>
      </c>
    </row>
    <row r="7088" spans="1:11">
      <c r="A7088" s="1">
        <f>Atask.AtsOp!A6604</f>
        <v>42485</v>
      </c>
      <c r="B7088" t="str">
        <f>Atask.AtsOp!E6604</f>
        <v>3025-0035</v>
      </c>
      <c r="C7088" t="str">
        <f>Atask.AtsOp!H6604</f>
        <v>Brendis "Pure" Original, 0,5l 38%</v>
      </c>
      <c r="D7088" t="str">
        <f>Atask.AtsOp!N6604</f>
        <v>But.</v>
      </c>
      <c r="E7088" t="str">
        <f>Atask.AtsOp!I6604</f>
        <v>Pardavimo užsakymas</v>
      </c>
      <c r="F7088">
        <f>Atask.AtsOp!M6604</f>
        <v>-73</v>
      </c>
      <c r="G7088">
        <f>VLOOKUP(B7088,Prekės!$A$2:$E$3000,3,FALSE)</f>
        <v>280</v>
      </c>
      <c r="H7088">
        <f>VLOOKUP(B7088,Prekės!$A$2:$E$3000,4,FALSE)</f>
        <v>0.5</v>
      </c>
      <c r="I7088">
        <f>VLOOKUP(B7088,Prekės!$A$2:$E$3000,5,FALSE)</f>
        <v>38</v>
      </c>
      <c r="J7088">
        <f t="shared" si="223"/>
        <v>-13.870000000000001</v>
      </c>
      <c r="K7088">
        <f t="shared" si="224"/>
        <v>-13.870000000000001</v>
      </c>
    </row>
    <row r="7089" spans="1:11">
      <c r="A7089" s="1">
        <f>Atask.AtsOp!A6605</f>
        <v>42485</v>
      </c>
      <c r="B7089" t="str">
        <f>Atask.AtsOp!E6605</f>
        <v>3025-0035</v>
      </c>
      <c r="C7089" t="str">
        <f>Atask.AtsOp!H6605</f>
        <v>Brendis "Pure" Original, 0,5l 38%</v>
      </c>
      <c r="D7089" t="str">
        <f>Atask.AtsOp!N6605</f>
        <v>But.</v>
      </c>
      <c r="E7089" t="str">
        <f>Atask.AtsOp!I6605</f>
        <v>Pardavimo užsakymas</v>
      </c>
      <c r="F7089">
        <f>Atask.AtsOp!M6605</f>
        <v>-347</v>
      </c>
      <c r="G7089">
        <f>VLOOKUP(B7089,Prekės!$A$2:$E$3000,3,FALSE)</f>
        <v>280</v>
      </c>
      <c r="H7089">
        <f>VLOOKUP(B7089,Prekės!$A$2:$E$3000,4,FALSE)</f>
        <v>0.5</v>
      </c>
      <c r="I7089">
        <f>VLOOKUP(B7089,Prekės!$A$2:$E$3000,5,FALSE)</f>
        <v>38</v>
      </c>
      <c r="J7089">
        <f t="shared" si="223"/>
        <v>-65.930000000000007</v>
      </c>
      <c r="K7089">
        <f t="shared" si="224"/>
        <v>-65.930000000000007</v>
      </c>
    </row>
    <row r="7090" spans="1:11">
      <c r="A7090" s="1">
        <f>Atask.AtsOp!A6606</f>
        <v>42478</v>
      </c>
      <c r="B7090" t="str">
        <f>Atask.AtsOp!E6606</f>
        <v>3025-0035</v>
      </c>
      <c r="C7090" t="str">
        <f>Atask.AtsOp!H6606</f>
        <v>Brendis "Pure" Original, 0,5l 38%</v>
      </c>
      <c r="D7090" t="str">
        <f>Atask.AtsOp!N6606</f>
        <v>But.</v>
      </c>
      <c r="E7090" t="str">
        <f>Atask.AtsOp!I6606</f>
        <v>Pardavimo užsakymas</v>
      </c>
      <c r="F7090">
        <f>Atask.AtsOp!M6606</f>
        <v>-60</v>
      </c>
      <c r="G7090">
        <f>VLOOKUP(B7090,Prekės!$A$2:$E$3000,3,FALSE)</f>
        <v>280</v>
      </c>
      <c r="H7090">
        <f>VLOOKUP(B7090,Prekės!$A$2:$E$3000,4,FALSE)</f>
        <v>0.5</v>
      </c>
      <c r="I7090">
        <f>VLOOKUP(B7090,Prekės!$A$2:$E$3000,5,FALSE)</f>
        <v>38</v>
      </c>
      <c r="J7090">
        <f t="shared" si="223"/>
        <v>-11.4</v>
      </c>
      <c r="K7090">
        <f t="shared" si="224"/>
        <v>-11.4</v>
      </c>
    </row>
    <row r="7091" spans="1:11">
      <c r="A7091" s="1">
        <f>Atask.AtsOp!A6607</f>
        <v>42478</v>
      </c>
      <c r="B7091" t="str">
        <f>Atask.AtsOp!E6607</f>
        <v>3025-0035</v>
      </c>
      <c r="C7091" t="str">
        <f>Atask.AtsOp!H6607</f>
        <v>Brendis "Pure" Original, 0,5l 38%</v>
      </c>
      <c r="D7091" t="str">
        <f>Atask.AtsOp!N6607</f>
        <v>But.</v>
      </c>
      <c r="E7091" t="str">
        <f>Atask.AtsOp!I6607</f>
        <v>Pardavimo užsakymas</v>
      </c>
      <c r="F7091">
        <f>Atask.AtsOp!M6607</f>
        <v>-15</v>
      </c>
      <c r="G7091">
        <f>VLOOKUP(B7091,Prekės!$A$2:$E$3000,3,FALSE)</f>
        <v>280</v>
      </c>
      <c r="H7091">
        <f>VLOOKUP(B7091,Prekės!$A$2:$E$3000,4,FALSE)</f>
        <v>0.5</v>
      </c>
      <c r="I7091">
        <f>VLOOKUP(B7091,Prekės!$A$2:$E$3000,5,FALSE)</f>
        <v>38</v>
      </c>
      <c r="J7091">
        <f t="shared" si="223"/>
        <v>-2.85</v>
      </c>
      <c r="K7091">
        <f t="shared" si="224"/>
        <v>-2.85</v>
      </c>
    </row>
    <row r="7092" spans="1:11">
      <c r="A7092" s="1">
        <f>Atask.AtsOp!A6608</f>
        <v>42474</v>
      </c>
      <c r="B7092" t="str">
        <f>Atask.AtsOp!E6608</f>
        <v>3025-0035</v>
      </c>
      <c r="C7092" t="str">
        <f>Atask.AtsOp!H6608</f>
        <v>Brendis "Pure" Original, 0,5l 38%</v>
      </c>
      <c r="D7092" t="str">
        <f>Atask.AtsOp!N6608</f>
        <v>But.</v>
      </c>
      <c r="E7092" t="str">
        <f>Atask.AtsOp!I6608</f>
        <v>Pardavimo užsakymas</v>
      </c>
      <c r="F7092">
        <f>Atask.AtsOp!M6608</f>
        <v>-15</v>
      </c>
      <c r="G7092">
        <f>VLOOKUP(B7092,Prekės!$A$2:$E$3000,3,FALSE)</f>
        <v>280</v>
      </c>
      <c r="H7092">
        <f>VLOOKUP(B7092,Prekės!$A$2:$E$3000,4,FALSE)</f>
        <v>0.5</v>
      </c>
      <c r="I7092">
        <f>VLOOKUP(B7092,Prekės!$A$2:$E$3000,5,FALSE)</f>
        <v>38</v>
      </c>
      <c r="J7092">
        <f t="shared" si="223"/>
        <v>-2.85</v>
      </c>
      <c r="K7092">
        <f t="shared" si="224"/>
        <v>-2.85</v>
      </c>
    </row>
    <row r="7093" spans="1:11">
      <c r="A7093" s="1">
        <f>Atask.AtsOp!A6609</f>
        <v>42480</v>
      </c>
      <c r="B7093" t="str">
        <f>Atask.AtsOp!E6609</f>
        <v>3025-0035</v>
      </c>
      <c r="C7093" t="str">
        <f>Atask.AtsOp!H6609</f>
        <v>Brendis "Pure" Original, 0,5l 38%</v>
      </c>
      <c r="D7093" t="str">
        <f>Atask.AtsOp!N6609</f>
        <v>But.</v>
      </c>
      <c r="E7093" t="str">
        <f>Atask.AtsOp!I6609</f>
        <v>Pardavimo užsakymas</v>
      </c>
      <c r="F7093">
        <f>Atask.AtsOp!M6609</f>
        <v>-15</v>
      </c>
      <c r="G7093">
        <f>VLOOKUP(B7093,Prekės!$A$2:$E$3000,3,FALSE)</f>
        <v>280</v>
      </c>
      <c r="H7093">
        <f>VLOOKUP(B7093,Prekės!$A$2:$E$3000,4,FALSE)</f>
        <v>0.5</v>
      </c>
      <c r="I7093">
        <f>VLOOKUP(B7093,Prekės!$A$2:$E$3000,5,FALSE)</f>
        <v>38</v>
      </c>
      <c r="J7093">
        <f t="shared" si="223"/>
        <v>-2.85</v>
      </c>
      <c r="K7093">
        <f t="shared" si="224"/>
        <v>-2.85</v>
      </c>
    </row>
    <row r="7094" spans="1:11">
      <c r="A7094" s="1">
        <f>Atask.AtsOp!A6610</f>
        <v>42473</v>
      </c>
      <c r="B7094" t="str">
        <f>Atask.AtsOp!E6610</f>
        <v>3025-0035</v>
      </c>
      <c r="C7094" t="str">
        <f>Atask.AtsOp!H6610</f>
        <v>Brendis "Pure" Original, 0,5l 38%</v>
      </c>
      <c r="D7094" t="str">
        <f>Atask.AtsOp!N6610</f>
        <v>But.</v>
      </c>
      <c r="E7094" t="str">
        <f>Atask.AtsOp!I6610</f>
        <v>Pardavimo užsakymas</v>
      </c>
      <c r="F7094">
        <f>Atask.AtsOp!M6610</f>
        <v>-45</v>
      </c>
      <c r="G7094">
        <f>VLOOKUP(B7094,Prekės!$A$2:$E$3000,3,FALSE)</f>
        <v>280</v>
      </c>
      <c r="H7094">
        <f>VLOOKUP(B7094,Prekės!$A$2:$E$3000,4,FALSE)</f>
        <v>0.5</v>
      </c>
      <c r="I7094">
        <f>VLOOKUP(B7094,Prekės!$A$2:$E$3000,5,FALSE)</f>
        <v>38</v>
      </c>
      <c r="J7094">
        <f t="shared" si="223"/>
        <v>-8.5500000000000007</v>
      </c>
      <c r="K7094">
        <f t="shared" si="224"/>
        <v>-8.5500000000000007</v>
      </c>
    </row>
    <row r="7095" spans="1:11">
      <c r="A7095" s="1">
        <f>Atask.AtsOp!A6611</f>
        <v>42465</v>
      </c>
      <c r="B7095" t="str">
        <f>Atask.AtsOp!E6611</f>
        <v>3025-0035</v>
      </c>
      <c r="C7095" t="str">
        <f>Atask.AtsOp!H6611</f>
        <v>Brendis "Pure" Original, 0,5l 38%</v>
      </c>
      <c r="D7095" t="str">
        <f>Atask.AtsOp!N6611</f>
        <v>But.</v>
      </c>
      <c r="E7095" t="str">
        <f>Atask.AtsOp!I6611</f>
        <v>Pardavimo užsakymas</v>
      </c>
      <c r="F7095">
        <f>Atask.AtsOp!M6611</f>
        <v>-15</v>
      </c>
      <c r="G7095">
        <f>VLOOKUP(B7095,Prekės!$A$2:$E$3000,3,FALSE)</f>
        <v>280</v>
      </c>
      <c r="H7095">
        <f>VLOOKUP(B7095,Prekės!$A$2:$E$3000,4,FALSE)</f>
        <v>0.5</v>
      </c>
      <c r="I7095">
        <f>VLOOKUP(B7095,Prekės!$A$2:$E$3000,5,FALSE)</f>
        <v>38</v>
      </c>
      <c r="J7095">
        <f t="shared" si="223"/>
        <v>-2.85</v>
      </c>
      <c r="K7095">
        <f t="shared" si="224"/>
        <v>-2.85</v>
      </c>
    </row>
    <row r="7096" spans="1:11">
      <c r="A7096" s="1">
        <f>Atask.AtsOp!A6612</f>
        <v>42466</v>
      </c>
      <c r="B7096" t="str">
        <f>Atask.AtsOp!E6612</f>
        <v>3025-0035</v>
      </c>
      <c r="C7096" t="str">
        <f>Atask.AtsOp!H6612</f>
        <v>Brendis "Pure" Original, 0,5l 38%</v>
      </c>
      <c r="D7096" t="str">
        <f>Atask.AtsOp!N6612</f>
        <v>But.</v>
      </c>
      <c r="E7096" t="str">
        <f>Atask.AtsOp!I6612</f>
        <v>Perkelti</v>
      </c>
      <c r="F7096">
        <f>Atask.AtsOp!M6612</f>
        <v>-2</v>
      </c>
      <c r="G7096">
        <f>VLOOKUP(B7096,Prekės!$A$2:$E$3000,3,FALSE)</f>
        <v>280</v>
      </c>
      <c r="H7096">
        <f>VLOOKUP(B7096,Prekės!$A$2:$E$3000,4,FALSE)</f>
        <v>0.5</v>
      </c>
      <c r="I7096">
        <f>VLOOKUP(B7096,Prekės!$A$2:$E$3000,5,FALSE)</f>
        <v>38</v>
      </c>
      <c r="J7096">
        <f t="shared" si="223"/>
        <v>-0.38</v>
      </c>
      <c r="K7096">
        <f t="shared" si="224"/>
        <v>-0.38</v>
      </c>
    </row>
    <row r="7097" spans="1:11">
      <c r="A7097" s="1">
        <f>Atask.AtsOp!A6613</f>
        <v>42466</v>
      </c>
      <c r="B7097" t="str">
        <f>Atask.AtsOp!E6613</f>
        <v>3025-0035</v>
      </c>
      <c r="C7097" t="str">
        <f>Atask.AtsOp!H6613</f>
        <v>Brendis "Pure" Original, 0,5l 38%</v>
      </c>
      <c r="D7097" t="str">
        <f>Atask.AtsOp!N6613</f>
        <v>But.</v>
      </c>
      <c r="E7097" t="str">
        <f>Atask.AtsOp!I6613</f>
        <v>Perkelti</v>
      </c>
      <c r="F7097">
        <f>Atask.AtsOp!M6613</f>
        <v>3503</v>
      </c>
      <c r="G7097">
        <f>VLOOKUP(B7097,Prekės!$A$2:$E$3000,3,FALSE)</f>
        <v>280</v>
      </c>
      <c r="H7097">
        <f>VLOOKUP(B7097,Prekės!$A$2:$E$3000,4,FALSE)</f>
        <v>0.5</v>
      </c>
      <c r="I7097">
        <f>VLOOKUP(B7097,Prekės!$A$2:$E$3000,5,FALSE)</f>
        <v>38</v>
      </c>
      <c r="J7097">
        <f t="shared" si="223"/>
        <v>665.57</v>
      </c>
      <c r="K7097">
        <f t="shared" si="224"/>
        <v>665.57</v>
      </c>
    </row>
    <row r="7098" spans="1:11">
      <c r="A7098" s="1">
        <f>Atask.AtsOp!A6614</f>
        <v>42466</v>
      </c>
      <c r="B7098" t="str">
        <f>Atask.AtsOp!E6614</f>
        <v>3025-0035</v>
      </c>
      <c r="C7098" t="str">
        <f>Atask.AtsOp!H6614</f>
        <v>Brendis "Pure" Original, 0,5l 38%</v>
      </c>
      <c r="D7098" t="str">
        <f>Atask.AtsOp!N6614</f>
        <v>But.</v>
      </c>
      <c r="E7098" t="str">
        <f>Atask.AtsOp!I6614</f>
        <v>Perkelti</v>
      </c>
      <c r="F7098">
        <f>Atask.AtsOp!M6614</f>
        <v>-3503</v>
      </c>
      <c r="G7098">
        <f>VLOOKUP(B7098,Prekės!$A$2:$E$3000,3,FALSE)</f>
        <v>280</v>
      </c>
      <c r="H7098">
        <f>VLOOKUP(B7098,Prekės!$A$2:$E$3000,4,FALSE)</f>
        <v>0.5</v>
      </c>
      <c r="I7098">
        <f>VLOOKUP(B7098,Prekės!$A$2:$E$3000,5,FALSE)</f>
        <v>38</v>
      </c>
      <c r="J7098">
        <f t="shared" si="223"/>
        <v>-665.57</v>
      </c>
      <c r="K7098">
        <f t="shared" si="224"/>
        <v>-665.57</v>
      </c>
    </row>
    <row r="7099" spans="1:11">
      <c r="A7099" s="1">
        <f>Atask.AtsOp!A6615</f>
        <v>42466</v>
      </c>
      <c r="B7099" t="str">
        <f>Atask.AtsOp!E6615</f>
        <v>3025-0035</v>
      </c>
      <c r="C7099" t="str">
        <f>Atask.AtsOp!H6615</f>
        <v>Brendis "Pure" Original, 0,5l 38%</v>
      </c>
      <c r="D7099" t="str">
        <f>Atask.AtsOp!N6615</f>
        <v>But.</v>
      </c>
      <c r="E7099" t="str">
        <f>Atask.AtsOp!I6615</f>
        <v>Gamyba</v>
      </c>
      <c r="F7099">
        <f>Atask.AtsOp!M6615</f>
        <v>3503</v>
      </c>
      <c r="G7099">
        <f>VLOOKUP(B7099,Prekės!$A$2:$E$3000,3,FALSE)</f>
        <v>280</v>
      </c>
      <c r="H7099">
        <f>VLOOKUP(B7099,Prekės!$A$2:$E$3000,4,FALSE)</f>
        <v>0.5</v>
      </c>
      <c r="I7099">
        <f>VLOOKUP(B7099,Prekės!$A$2:$E$3000,5,FALSE)</f>
        <v>38</v>
      </c>
      <c r="J7099">
        <f t="shared" si="223"/>
        <v>665.57</v>
      </c>
      <c r="K7099">
        <f t="shared" si="224"/>
        <v>665.57</v>
      </c>
    </row>
    <row r="7100" spans="1:11">
      <c r="A7100" s="1">
        <f>Atask.AtsOp!A6616</f>
        <v>42490</v>
      </c>
      <c r="B7100" t="str">
        <f>Atask.AtsOp!E6616</f>
        <v>3025-0035</v>
      </c>
      <c r="C7100" t="str">
        <f>Atask.AtsOp!H6616</f>
        <v>Brendis "Pure" Original, 0,5l 38%</v>
      </c>
      <c r="D7100" t="str">
        <f>Atask.AtsOp!N6616</f>
        <v>But.</v>
      </c>
      <c r="E7100" t="str">
        <f>Atask.AtsOp!I6616</f>
        <v>Perkelti</v>
      </c>
      <c r="F7100">
        <f>Atask.AtsOp!M6616</f>
        <v>1</v>
      </c>
      <c r="G7100">
        <f>VLOOKUP(B7100,Prekės!$A$2:$E$3000,3,FALSE)</f>
        <v>280</v>
      </c>
      <c r="H7100">
        <f>VLOOKUP(B7100,Prekės!$A$2:$E$3000,4,FALSE)</f>
        <v>0.5</v>
      </c>
      <c r="I7100">
        <f>VLOOKUP(B7100,Prekės!$A$2:$E$3000,5,FALSE)</f>
        <v>38</v>
      </c>
      <c r="J7100">
        <f t="shared" si="223"/>
        <v>0.19</v>
      </c>
      <c r="K7100">
        <f t="shared" si="224"/>
        <v>0.19</v>
      </c>
    </row>
    <row r="7101" spans="1:11">
      <c r="A7101" s="1">
        <f>Atask.AtsOp!A6617</f>
        <v>42490</v>
      </c>
      <c r="B7101" t="str">
        <f>Atask.AtsOp!E6617</f>
        <v>3025-0035</v>
      </c>
      <c r="C7101" t="str">
        <f>Atask.AtsOp!H6617</f>
        <v>Brendis "Pure" Original, 0,5l 38%</v>
      </c>
      <c r="D7101" t="str">
        <f>Atask.AtsOp!N6617</f>
        <v>But.</v>
      </c>
      <c r="E7101" t="str">
        <f>Atask.AtsOp!I6617</f>
        <v>Pardavimo užsakymas</v>
      </c>
      <c r="F7101">
        <f>Atask.AtsOp!M6617</f>
        <v>-1</v>
      </c>
      <c r="G7101">
        <f>VLOOKUP(B7101,Prekės!$A$2:$E$3000,3,FALSE)</f>
        <v>280</v>
      </c>
      <c r="H7101">
        <f>VLOOKUP(B7101,Prekės!$A$2:$E$3000,4,FALSE)</f>
        <v>0.5</v>
      </c>
      <c r="I7101">
        <f>VLOOKUP(B7101,Prekės!$A$2:$E$3000,5,FALSE)</f>
        <v>38</v>
      </c>
      <c r="J7101">
        <f t="shared" si="223"/>
        <v>-0.19</v>
      </c>
      <c r="K7101">
        <f t="shared" si="224"/>
        <v>-0.19</v>
      </c>
    </row>
    <row r="7102" spans="1:11">
      <c r="A7102" s="1">
        <f>Atask.AtsOp!A6618</f>
        <v>42490</v>
      </c>
      <c r="B7102" t="str">
        <f>Atask.AtsOp!E6618</f>
        <v>3025-0035</v>
      </c>
      <c r="C7102" t="str">
        <f>Atask.AtsOp!H6618</f>
        <v>Brendis "Pure" Original, 0,5l 38%</v>
      </c>
      <c r="D7102" t="str">
        <f>Atask.AtsOp!N6618</f>
        <v>But.</v>
      </c>
      <c r="E7102" t="str">
        <f>Atask.AtsOp!I6618</f>
        <v>Pardavimo užsakymas</v>
      </c>
      <c r="F7102">
        <f>Atask.AtsOp!M6618</f>
        <v>-2</v>
      </c>
      <c r="G7102">
        <f>VLOOKUP(B7102,Prekės!$A$2:$E$3000,3,FALSE)</f>
        <v>280</v>
      </c>
      <c r="H7102">
        <f>VLOOKUP(B7102,Prekės!$A$2:$E$3000,4,FALSE)</f>
        <v>0.5</v>
      </c>
      <c r="I7102">
        <f>VLOOKUP(B7102,Prekės!$A$2:$E$3000,5,FALSE)</f>
        <v>38</v>
      </c>
      <c r="J7102">
        <f t="shared" si="223"/>
        <v>-0.38</v>
      </c>
      <c r="K7102">
        <f t="shared" si="224"/>
        <v>-0.38</v>
      </c>
    </row>
    <row r="7103" spans="1:11">
      <c r="A7103" s="1">
        <f>Atask.AtsOp!A6619</f>
        <v>42466</v>
      </c>
      <c r="B7103" t="str">
        <f>Atask.AtsOp!E6619</f>
        <v>3025-0035</v>
      </c>
      <c r="C7103" t="str">
        <f>Atask.AtsOp!H6619</f>
        <v>Brendis "Pure" Original, 0,5l 38%</v>
      </c>
      <c r="D7103" t="str">
        <f>Atask.AtsOp!N6619</f>
        <v>But.</v>
      </c>
      <c r="E7103" t="str">
        <f>Atask.AtsOp!I6619</f>
        <v>Perkelti</v>
      </c>
      <c r="F7103">
        <f>Atask.AtsOp!M6619</f>
        <v>2</v>
      </c>
      <c r="G7103">
        <f>VLOOKUP(B7103,Prekės!$A$2:$E$3000,3,FALSE)</f>
        <v>280</v>
      </c>
      <c r="H7103">
        <f>VLOOKUP(B7103,Prekės!$A$2:$E$3000,4,FALSE)</f>
        <v>0.5</v>
      </c>
      <c r="I7103">
        <f>VLOOKUP(B7103,Prekės!$A$2:$E$3000,5,FALSE)</f>
        <v>38</v>
      </c>
      <c r="J7103">
        <f t="shared" si="223"/>
        <v>0.38</v>
      </c>
      <c r="K7103">
        <f t="shared" si="224"/>
        <v>0.38</v>
      </c>
    </row>
    <row r="7104" spans="1:11">
      <c r="A7104" s="1">
        <f>Atask.AtsOp!A6620</f>
        <v>42466</v>
      </c>
      <c r="B7104" t="str">
        <f>Atask.AtsOp!E6620</f>
        <v>3025-0035E</v>
      </c>
      <c r="C7104" t="str">
        <f>Atask.AtsOp!H6620</f>
        <v>Brendis "Pure" Original, 0,5l 38%</v>
      </c>
      <c r="D7104" t="str">
        <f>Atask.AtsOp!N6620</f>
        <v>But.</v>
      </c>
      <c r="E7104" t="str">
        <f>Atask.AtsOp!I6620</f>
        <v>Perkelti</v>
      </c>
      <c r="F7104">
        <f>Atask.AtsOp!M6620</f>
        <v>2700</v>
      </c>
      <c r="G7104">
        <f>VLOOKUP(B7104,Prekės!$A$2:$E$3000,3,FALSE)</f>
        <v>280</v>
      </c>
      <c r="H7104">
        <f>VLOOKUP(B7104,Prekės!$A$2:$E$3000,4,FALSE)</f>
        <v>0.5</v>
      </c>
      <c r="I7104">
        <f>VLOOKUP(B7104,Prekės!$A$2:$E$3000,5,FALSE)</f>
        <v>38</v>
      </c>
      <c r="J7104">
        <f t="shared" si="223"/>
        <v>513</v>
      </c>
      <c r="K7104">
        <f t="shared" si="224"/>
        <v>513</v>
      </c>
    </row>
    <row r="7105" spans="1:11">
      <c r="A7105" s="1">
        <f>Atask.AtsOp!A6621</f>
        <v>42467</v>
      </c>
      <c r="B7105" t="str">
        <f>Atask.AtsOp!E6621</f>
        <v>3025-0035E</v>
      </c>
      <c r="C7105" t="str">
        <f>Atask.AtsOp!H6621</f>
        <v>Brendis "Pure" Original, 0,5l 38%</v>
      </c>
      <c r="D7105" t="str">
        <f>Atask.AtsOp!N6621</f>
        <v>But.</v>
      </c>
      <c r="E7105" t="str">
        <f>Atask.AtsOp!I6621</f>
        <v>Pardavimo užsakymas</v>
      </c>
      <c r="F7105">
        <f>Atask.AtsOp!M6621</f>
        <v>-1350</v>
      </c>
      <c r="G7105">
        <f>VLOOKUP(B7105,Prekės!$A$2:$E$3000,3,FALSE)</f>
        <v>280</v>
      </c>
      <c r="H7105">
        <f>VLOOKUP(B7105,Prekės!$A$2:$E$3000,4,FALSE)</f>
        <v>0.5</v>
      </c>
      <c r="I7105">
        <f>VLOOKUP(B7105,Prekės!$A$2:$E$3000,5,FALSE)</f>
        <v>38</v>
      </c>
      <c r="J7105">
        <f t="shared" si="223"/>
        <v>-256.5</v>
      </c>
      <c r="K7105">
        <f t="shared" si="224"/>
        <v>-256.5</v>
      </c>
    </row>
    <row r="7106" spans="1:11">
      <c r="A7106" s="1">
        <f>Atask.AtsOp!A6622</f>
        <v>42466</v>
      </c>
      <c r="B7106" t="str">
        <f>Atask.AtsOp!E6622</f>
        <v>3025-0035E</v>
      </c>
      <c r="C7106" t="str">
        <f>Atask.AtsOp!H6622</f>
        <v>Brendis "Pure" Original, 0,5l 38%</v>
      </c>
      <c r="D7106" t="str">
        <f>Atask.AtsOp!N6622</f>
        <v>But.</v>
      </c>
      <c r="E7106" t="str">
        <f>Atask.AtsOp!I6622</f>
        <v>Perkelti</v>
      </c>
      <c r="F7106">
        <f>Atask.AtsOp!M6622</f>
        <v>-2700</v>
      </c>
      <c r="G7106">
        <f>VLOOKUP(B7106,Prekės!$A$2:$E$3000,3,FALSE)</f>
        <v>280</v>
      </c>
      <c r="H7106">
        <f>VLOOKUP(B7106,Prekės!$A$2:$E$3000,4,FALSE)</f>
        <v>0.5</v>
      </c>
      <c r="I7106">
        <f>VLOOKUP(B7106,Prekės!$A$2:$E$3000,5,FALSE)</f>
        <v>38</v>
      </c>
      <c r="J7106">
        <f t="shared" si="223"/>
        <v>-513</v>
      </c>
      <c r="K7106">
        <f t="shared" si="224"/>
        <v>-513</v>
      </c>
    </row>
    <row r="7107" spans="1:11">
      <c r="A7107" s="1">
        <f>Atask.AtsOp!A6623</f>
        <v>42466</v>
      </c>
      <c r="B7107" t="str">
        <f>Atask.AtsOp!E6623</f>
        <v>3025-0035E</v>
      </c>
      <c r="C7107" t="str">
        <f>Atask.AtsOp!H6623</f>
        <v>Brendis "Pure" Original, 0,5l 38%</v>
      </c>
      <c r="D7107" t="str">
        <f>Atask.AtsOp!N6623</f>
        <v>But.</v>
      </c>
      <c r="E7107" t="str">
        <f>Atask.AtsOp!I6623</f>
        <v>Gamyba</v>
      </c>
      <c r="F7107">
        <f>Atask.AtsOp!M6623</f>
        <v>2700</v>
      </c>
      <c r="G7107">
        <f>VLOOKUP(B7107,Prekės!$A$2:$E$3000,3,FALSE)</f>
        <v>280</v>
      </c>
      <c r="H7107">
        <f>VLOOKUP(B7107,Prekės!$A$2:$E$3000,4,FALSE)</f>
        <v>0.5</v>
      </c>
      <c r="I7107">
        <f>VLOOKUP(B7107,Prekės!$A$2:$E$3000,5,FALSE)</f>
        <v>38</v>
      </c>
      <c r="J7107">
        <f t="shared" si="223"/>
        <v>513</v>
      </c>
      <c r="K7107">
        <f t="shared" si="224"/>
        <v>513</v>
      </c>
    </row>
    <row r="7108" spans="1:11">
      <c r="A7108" s="1">
        <f>Atask.AtsOp!A6624</f>
        <v>42489</v>
      </c>
      <c r="B7108" t="str">
        <f>Atask.AtsOp!E6624</f>
        <v>3025-0037</v>
      </c>
      <c r="C7108" t="str">
        <f>Atask.AtsOp!H6624</f>
        <v>Brendis "Pure" Original, 0,7l 38%</v>
      </c>
      <c r="D7108" t="str">
        <f>Atask.AtsOp!N6624</f>
        <v>But.</v>
      </c>
      <c r="E7108" t="str">
        <f>Atask.AtsOp!I6624</f>
        <v>Pardavimo užsakymas</v>
      </c>
      <c r="F7108">
        <f>Atask.AtsOp!M6624</f>
        <v>-9</v>
      </c>
      <c r="G7108">
        <f>VLOOKUP(B7108,Prekės!$A$2:$E$3000,3,FALSE)</f>
        <v>280</v>
      </c>
      <c r="H7108">
        <f>VLOOKUP(B7108,Prekės!$A$2:$E$3000,4,FALSE)</f>
        <v>0.7</v>
      </c>
      <c r="I7108">
        <f>VLOOKUP(B7108,Prekės!$A$2:$E$3000,5,FALSE)</f>
        <v>38</v>
      </c>
      <c r="J7108">
        <f t="shared" si="223"/>
        <v>-2.3940000000000001</v>
      </c>
      <c r="K7108">
        <f t="shared" si="224"/>
        <v>-2.3940000000000001</v>
      </c>
    </row>
    <row r="7109" spans="1:11">
      <c r="A7109" s="1">
        <f>Atask.AtsOp!A6625</f>
        <v>42489</v>
      </c>
      <c r="B7109" t="str">
        <f>Atask.AtsOp!E6625</f>
        <v>3025-0037</v>
      </c>
      <c r="C7109" t="str">
        <f>Atask.AtsOp!H6625</f>
        <v>Brendis "Pure" Original, 0,7l 38%</v>
      </c>
      <c r="D7109" t="str">
        <f>Atask.AtsOp!N6625</f>
        <v>But.</v>
      </c>
      <c r="E7109" t="str">
        <f>Atask.AtsOp!I6625</f>
        <v>Pardavimo užsakymas</v>
      </c>
      <c r="F7109">
        <f>Atask.AtsOp!M6625</f>
        <v>18</v>
      </c>
      <c r="G7109">
        <f>VLOOKUP(B7109,Prekės!$A$2:$E$3000,3,FALSE)</f>
        <v>280</v>
      </c>
      <c r="H7109">
        <f>VLOOKUP(B7109,Prekės!$A$2:$E$3000,4,FALSE)</f>
        <v>0.7</v>
      </c>
      <c r="I7109">
        <f>VLOOKUP(B7109,Prekės!$A$2:$E$3000,5,FALSE)</f>
        <v>38</v>
      </c>
      <c r="J7109">
        <f t="shared" si="223"/>
        <v>4.7880000000000003</v>
      </c>
      <c r="K7109">
        <f t="shared" si="224"/>
        <v>4.7880000000000003</v>
      </c>
    </row>
    <row r="7110" spans="1:11">
      <c r="A7110" s="1">
        <f>Atask.AtsOp!A6626</f>
        <v>42489</v>
      </c>
      <c r="B7110" t="str">
        <f>Atask.AtsOp!E6626</f>
        <v>3025-0037</v>
      </c>
      <c r="C7110" t="str">
        <f>Atask.AtsOp!H6626</f>
        <v>Brendis "Pure" Original, 0,7l 38%</v>
      </c>
      <c r="D7110" t="str">
        <f>Atask.AtsOp!N6626</f>
        <v>But.</v>
      </c>
      <c r="E7110" t="str">
        <f>Atask.AtsOp!I6626</f>
        <v>Pardavimo užsakymas</v>
      </c>
      <c r="F7110">
        <f>Atask.AtsOp!M6626</f>
        <v>-201</v>
      </c>
      <c r="G7110">
        <f>VLOOKUP(B7110,Prekės!$A$2:$E$3000,3,FALSE)</f>
        <v>280</v>
      </c>
      <c r="H7110">
        <f>VLOOKUP(B7110,Prekės!$A$2:$E$3000,4,FALSE)</f>
        <v>0.7</v>
      </c>
      <c r="I7110">
        <f>VLOOKUP(B7110,Prekės!$A$2:$E$3000,5,FALSE)</f>
        <v>38</v>
      </c>
      <c r="J7110">
        <f t="shared" si="223"/>
        <v>-53.465999999999994</v>
      </c>
      <c r="K7110">
        <f t="shared" si="224"/>
        <v>-53.465999999999994</v>
      </c>
    </row>
    <row r="7111" spans="1:11">
      <c r="A7111" s="1">
        <f>Atask.AtsOp!A6627</f>
        <v>42489</v>
      </c>
      <c r="B7111" t="str">
        <f>Atask.AtsOp!E6627</f>
        <v>3025-0037</v>
      </c>
      <c r="C7111" t="str">
        <f>Atask.AtsOp!H6627</f>
        <v>Brendis "Pure" Original, 0,7l 38%</v>
      </c>
      <c r="D7111" t="str">
        <f>Atask.AtsOp!N6627</f>
        <v>But.</v>
      </c>
      <c r="E7111" t="str">
        <f>Atask.AtsOp!I6627</f>
        <v>Pardavimo užsakymas</v>
      </c>
      <c r="F7111">
        <f>Atask.AtsOp!M6627</f>
        <v>9</v>
      </c>
      <c r="G7111">
        <f>VLOOKUP(B7111,Prekės!$A$2:$E$3000,3,FALSE)</f>
        <v>280</v>
      </c>
      <c r="H7111">
        <f>VLOOKUP(B7111,Prekės!$A$2:$E$3000,4,FALSE)</f>
        <v>0.7</v>
      </c>
      <c r="I7111">
        <f>VLOOKUP(B7111,Prekės!$A$2:$E$3000,5,FALSE)</f>
        <v>38</v>
      </c>
      <c r="J7111">
        <f t="shared" si="223"/>
        <v>2.3940000000000001</v>
      </c>
      <c r="K7111">
        <f t="shared" si="224"/>
        <v>2.3940000000000001</v>
      </c>
    </row>
    <row r="7112" spans="1:11">
      <c r="A7112" s="1">
        <f>Atask.AtsOp!A6628</f>
        <v>42489</v>
      </c>
      <c r="B7112" t="str">
        <f>Atask.AtsOp!E6628</f>
        <v>3025-0037</v>
      </c>
      <c r="C7112" t="str">
        <f>Atask.AtsOp!H6628</f>
        <v>Brendis "Pure" Original, 0,7l 38%</v>
      </c>
      <c r="D7112" t="str">
        <f>Atask.AtsOp!N6628</f>
        <v>But.</v>
      </c>
      <c r="E7112" t="str">
        <f>Atask.AtsOp!I6628</f>
        <v>Pardavimo užsakymas</v>
      </c>
      <c r="F7112">
        <f>Atask.AtsOp!M6628</f>
        <v>-18</v>
      </c>
      <c r="G7112">
        <f>VLOOKUP(B7112,Prekės!$A$2:$E$3000,3,FALSE)</f>
        <v>280</v>
      </c>
      <c r="H7112">
        <f>VLOOKUP(B7112,Prekės!$A$2:$E$3000,4,FALSE)</f>
        <v>0.7</v>
      </c>
      <c r="I7112">
        <f>VLOOKUP(B7112,Prekės!$A$2:$E$3000,5,FALSE)</f>
        <v>38</v>
      </c>
      <c r="J7112">
        <f t="shared" si="223"/>
        <v>-4.7880000000000003</v>
      </c>
      <c r="K7112">
        <f t="shared" si="224"/>
        <v>-4.7880000000000003</v>
      </c>
    </row>
    <row r="7113" spans="1:11">
      <c r="A7113" s="1">
        <f>Atask.AtsOp!A6629</f>
        <v>42489</v>
      </c>
      <c r="B7113" t="str">
        <f>Atask.AtsOp!E6629</f>
        <v>3025-0037</v>
      </c>
      <c r="C7113" t="str">
        <f>Atask.AtsOp!H6629</f>
        <v>Brendis "Pure" Original, 0,7l 38%</v>
      </c>
      <c r="D7113" t="str">
        <f>Atask.AtsOp!N6629</f>
        <v>But.</v>
      </c>
      <c r="E7113" t="str">
        <f>Atask.AtsOp!I6629</f>
        <v>Pardavimo užsakymas</v>
      </c>
      <c r="F7113">
        <f>Atask.AtsOp!M6629</f>
        <v>201</v>
      </c>
      <c r="G7113">
        <f>VLOOKUP(B7113,Prekės!$A$2:$E$3000,3,FALSE)</f>
        <v>280</v>
      </c>
      <c r="H7113">
        <f>VLOOKUP(B7113,Prekės!$A$2:$E$3000,4,FALSE)</f>
        <v>0.7</v>
      </c>
      <c r="I7113">
        <f>VLOOKUP(B7113,Prekės!$A$2:$E$3000,5,FALSE)</f>
        <v>38</v>
      </c>
      <c r="J7113">
        <f t="shared" si="223"/>
        <v>53.465999999999994</v>
      </c>
      <c r="K7113">
        <f t="shared" si="224"/>
        <v>53.465999999999994</v>
      </c>
    </row>
    <row r="7114" spans="1:11">
      <c r="A7114" s="1">
        <f>Atask.AtsOp!A6630</f>
        <v>42485</v>
      </c>
      <c r="B7114" t="str">
        <f>Atask.AtsOp!E6630</f>
        <v>3025-0037</v>
      </c>
      <c r="C7114" t="str">
        <f>Atask.AtsOp!H6630</f>
        <v>Brendis "Pure" Original, 0,7l 38%</v>
      </c>
      <c r="D7114" t="str">
        <f>Atask.AtsOp!N6630</f>
        <v>But.</v>
      </c>
      <c r="E7114" t="str">
        <f>Atask.AtsOp!I6630</f>
        <v>Pardavimo užsakymas</v>
      </c>
      <c r="F7114">
        <f>Atask.AtsOp!M6630</f>
        <v>-24</v>
      </c>
      <c r="G7114">
        <f>VLOOKUP(B7114,Prekės!$A$2:$E$3000,3,FALSE)</f>
        <v>280</v>
      </c>
      <c r="H7114">
        <f>VLOOKUP(B7114,Prekės!$A$2:$E$3000,4,FALSE)</f>
        <v>0.7</v>
      </c>
      <c r="I7114">
        <f>VLOOKUP(B7114,Prekės!$A$2:$E$3000,5,FALSE)</f>
        <v>38</v>
      </c>
      <c r="J7114">
        <f t="shared" si="223"/>
        <v>-6.3839999999999986</v>
      </c>
      <c r="K7114">
        <f t="shared" si="224"/>
        <v>-6.3839999999999986</v>
      </c>
    </row>
    <row r="7115" spans="1:11">
      <c r="A7115" s="1">
        <f>Atask.AtsOp!A6631</f>
        <v>42487</v>
      </c>
      <c r="B7115" t="str">
        <f>Atask.AtsOp!E6631</f>
        <v>3025-0037</v>
      </c>
      <c r="C7115" t="str">
        <f>Atask.AtsOp!H6631</f>
        <v>Brendis "Pure" Original, 0,7l 38%</v>
      </c>
      <c r="D7115" t="str">
        <f>Atask.AtsOp!N6631</f>
        <v>But.</v>
      </c>
      <c r="E7115" t="str">
        <f>Atask.AtsOp!I6631</f>
        <v>Pardavimo užsakymas</v>
      </c>
      <c r="F7115">
        <f>Atask.AtsOp!M6631</f>
        <v>-12</v>
      </c>
      <c r="G7115">
        <f>VLOOKUP(B7115,Prekės!$A$2:$E$3000,3,FALSE)</f>
        <v>280</v>
      </c>
      <c r="H7115">
        <f>VLOOKUP(B7115,Prekės!$A$2:$E$3000,4,FALSE)</f>
        <v>0.7</v>
      </c>
      <c r="I7115">
        <f>VLOOKUP(B7115,Prekės!$A$2:$E$3000,5,FALSE)</f>
        <v>38</v>
      </c>
      <c r="J7115">
        <f t="shared" si="223"/>
        <v>-3.1919999999999993</v>
      </c>
      <c r="K7115">
        <f t="shared" si="224"/>
        <v>-3.1919999999999993</v>
      </c>
    </row>
    <row r="7116" spans="1:11">
      <c r="A7116" s="1">
        <f>Atask.AtsOp!A6632</f>
        <v>42486</v>
      </c>
      <c r="B7116" t="str">
        <f>Atask.AtsOp!E6632</f>
        <v>3025-0037</v>
      </c>
      <c r="C7116" t="str">
        <f>Atask.AtsOp!H6632</f>
        <v>Brendis "Pure" Original, 0,7l 38%</v>
      </c>
      <c r="D7116" t="str">
        <f>Atask.AtsOp!N6632</f>
        <v>But.</v>
      </c>
      <c r="E7116" t="str">
        <f>Atask.AtsOp!I6632</f>
        <v>Pardavimo užsakymas</v>
      </c>
      <c r="F7116">
        <f>Atask.AtsOp!M6632</f>
        <v>-12</v>
      </c>
      <c r="G7116">
        <f>VLOOKUP(B7116,Prekės!$A$2:$E$3000,3,FALSE)</f>
        <v>280</v>
      </c>
      <c r="H7116">
        <f>VLOOKUP(B7116,Prekės!$A$2:$E$3000,4,FALSE)</f>
        <v>0.7</v>
      </c>
      <c r="I7116">
        <f>VLOOKUP(B7116,Prekės!$A$2:$E$3000,5,FALSE)</f>
        <v>38</v>
      </c>
      <c r="J7116">
        <f t="shared" si="223"/>
        <v>-3.1919999999999993</v>
      </c>
      <c r="K7116">
        <f t="shared" si="224"/>
        <v>-3.1919999999999993</v>
      </c>
    </row>
    <row r="7117" spans="1:11">
      <c r="A7117" s="1">
        <f>Atask.AtsOp!A6633</f>
        <v>42473</v>
      </c>
      <c r="B7117" t="str">
        <f>Atask.AtsOp!E6633</f>
        <v>3025-0037</v>
      </c>
      <c r="C7117" t="str">
        <f>Atask.AtsOp!H6633</f>
        <v>Brendis "Pure" Original, 0,7l 38%</v>
      </c>
      <c r="D7117" t="str">
        <f>Atask.AtsOp!N6633</f>
        <v>But.</v>
      </c>
      <c r="E7117" t="str">
        <f>Atask.AtsOp!I6633</f>
        <v>Pardavimo užsakymas</v>
      </c>
      <c r="F7117">
        <f>Atask.AtsOp!M6633</f>
        <v>-36</v>
      </c>
      <c r="G7117">
        <f>VLOOKUP(B7117,Prekės!$A$2:$E$3000,3,FALSE)</f>
        <v>280</v>
      </c>
      <c r="H7117">
        <f>VLOOKUP(B7117,Prekės!$A$2:$E$3000,4,FALSE)</f>
        <v>0.7</v>
      </c>
      <c r="I7117">
        <f>VLOOKUP(B7117,Prekės!$A$2:$E$3000,5,FALSE)</f>
        <v>38</v>
      </c>
      <c r="J7117">
        <f t="shared" si="223"/>
        <v>-9.5760000000000005</v>
      </c>
      <c r="K7117">
        <f t="shared" si="224"/>
        <v>-9.5760000000000005</v>
      </c>
    </row>
    <row r="7118" spans="1:11">
      <c r="A7118" s="1">
        <f>Atask.AtsOp!A6634</f>
        <v>42472</v>
      </c>
      <c r="B7118" t="str">
        <f>Atask.AtsOp!E6634</f>
        <v>3025-0037</v>
      </c>
      <c r="C7118" t="str">
        <f>Atask.AtsOp!H6634</f>
        <v>Brendis "Pure" Original, 0,7l 38%</v>
      </c>
      <c r="D7118" t="str">
        <f>Atask.AtsOp!N6634</f>
        <v>But.</v>
      </c>
      <c r="E7118" t="str">
        <f>Atask.AtsOp!I6634</f>
        <v>Pardavimo užsakymas</v>
      </c>
      <c r="F7118">
        <f>Atask.AtsOp!M6634</f>
        <v>-36</v>
      </c>
      <c r="G7118">
        <f>VLOOKUP(B7118,Prekės!$A$2:$E$3000,3,FALSE)</f>
        <v>280</v>
      </c>
      <c r="H7118">
        <f>VLOOKUP(B7118,Prekės!$A$2:$E$3000,4,FALSE)</f>
        <v>0.7</v>
      </c>
      <c r="I7118">
        <f>VLOOKUP(B7118,Prekės!$A$2:$E$3000,5,FALSE)</f>
        <v>38</v>
      </c>
      <c r="J7118">
        <f t="shared" si="223"/>
        <v>-9.5760000000000005</v>
      </c>
      <c r="K7118">
        <f t="shared" si="224"/>
        <v>-9.5760000000000005</v>
      </c>
    </row>
    <row r="7119" spans="1:11">
      <c r="A7119" s="1">
        <f>Atask.AtsOp!A6635</f>
        <v>42472</v>
      </c>
      <c r="B7119" t="str">
        <f>Atask.AtsOp!E6635</f>
        <v>3025-0037</v>
      </c>
      <c r="C7119" t="str">
        <f>Atask.AtsOp!H6635</f>
        <v>Brendis "Pure" Original, 0,7l 38%</v>
      </c>
      <c r="D7119" t="str">
        <f>Atask.AtsOp!N6635</f>
        <v>But.</v>
      </c>
      <c r="E7119" t="str">
        <f>Atask.AtsOp!I6635</f>
        <v>Pardavimo užsakymas</v>
      </c>
      <c r="F7119">
        <f>Atask.AtsOp!M6635</f>
        <v>-108</v>
      </c>
      <c r="G7119">
        <f>VLOOKUP(B7119,Prekės!$A$2:$E$3000,3,FALSE)</f>
        <v>280</v>
      </c>
      <c r="H7119">
        <f>VLOOKUP(B7119,Prekės!$A$2:$E$3000,4,FALSE)</f>
        <v>0.7</v>
      </c>
      <c r="I7119">
        <f>VLOOKUP(B7119,Prekės!$A$2:$E$3000,5,FALSE)</f>
        <v>38</v>
      </c>
      <c r="J7119">
        <f t="shared" si="223"/>
        <v>-28.727999999999998</v>
      </c>
      <c r="K7119">
        <f t="shared" si="224"/>
        <v>-28.727999999999998</v>
      </c>
    </row>
    <row r="7120" spans="1:11">
      <c r="A7120" s="1">
        <f>Atask.AtsOp!A6636</f>
        <v>42468</v>
      </c>
      <c r="B7120" t="str">
        <f>Atask.AtsOp!E6636</f>
        <v>3025-0037</v>
      </c>
      <c r="C7120" t="str">
        <f>Atask.AtsOp!H6636</f>
        <v>Brendis "Pure" Original, 0,7l 38%</v>
      </c>
      <c r="D7120" t="str">
        <f>Atask.AtsOp!N6636</f>
        <v>But.</v>
      </c>
      <c r="E7120" t="str">
        <f>Atask.AtsOp!I6636</f>
        <v>Pardavimo užsakymas</v>
      </c>
      <c r="F7120">
        <f>Atask.AtsOp!M6636</f>
        <v>-12</v>
      </c>
      <c r="G7120">
        <f>VLOOKUP(B7120,Prekės!$A$2:$E$3000,3,FALSE)</f>
        <v>280</v>
      </c>
      <c r="H7120">
        <f>VLOOKUP(B7120,Prekės!$A$2:$E$3000,4,FALSE)</f>
        <v>0.7</v>
      </c>
      <c r="I7120">
        <f>VLOOKUP(B7120,Prekės!$A$2:$E$3000,5,FALSE)</f>
        <v>38</v>
      </c>
      <c r="J7120">
        <f t="shared" si="223"/>
        <v>-3.1919999999999993</v>
      </c>
      <c r="K7120">
        <f t="shared" si="224"/>
        <v>-3.1919999999999993</v>
      </c>
    </row>
    <row r="7121" spans="1:11">
      <c r="A7121" s="1">
        <f>Atask.AtsOp!A6637</f>
        <v>42471</v>
      </c>
      <c r="B7121" t="str">
        <f>Atask.AtsOp!E6637</f>
        <v>3025-0037</v>
      </c>
      <c r="C7121" t="str">
        <f>Atask.AtsOp!H6637</f>
        <v>Brendis "Pure" Original, 0,7l 38%</v>
      </c>
      <c r="D7121" t="str">
        <f>Atask.AtsOp!N6637</f>
        <v>But.</v>
      </c>
      <c r="E7121" t="str">
        <f>Atask.AtsOp!I6637</f>
        <v>Pardavimo užsakymas</v>
      </c>
      <c r="F7121">
        <f>Atask.AtsOp!M6637</f>
        <v>-12</v>
      </c>
      <c r="G7121">
        <f>VLOOKUP(B7121,Prekės!$A$2:$E$3000,3,FALSE)</f>
        <v>280</v>
      </c>
      <c r="H7121">
        <f>VLOOKUP(B7121,Prekės!$A$2:$E$3000,4,FALSE)</f>
        <v>0.7</v>
      </c>
      <c r="I7121">
        <f>VLOOKUP(B7121,Prekės!$A$2:$E$3000,5,FALSE)</f>
        <v>38</v>
      </c>
      <c r="J7121">
        <f t="shared" si="223"/>
        <v>-3.1919999999999993</v>
      </c>
      <c r="K7121">
        <f t="shared" si="224"/>
        <v>-3.1919999999999993</v>
      </c>
    </row>
    <row r="7122" spans="1:11">
      <c r="A7122" s="1">
        <f>Atask.AtsOp!A6638</f>
        <v>42480</v>
      </c>
      <c r="B7122" t="str">
        <f>Atask.AtsOp!E6638</f>
        <v>3025-0037</v>
      </c>
      <c r="C7122" t="str">
        <f>Atask.AtsOp!H6638</f>
        <v>Brendis "Pure" Original, 0,7l 38%</v>
      </c>
      <c r="D7122" t="str">
        <f>Atask.AtsOp!N6638</f>
        <v>But.</v>
      </c>
      <c r="E7122" t="str">
        <f>Atask.AtsOp!I6638</f>
        <v>Pardavimo užsakymas</v>
      </c>
      <c r="F7122">
        <f>Atask.AtsOp!M6638</f>
        <v>-24</v>
      </c>
      <c r="G7122">
        <f>VLOOKUP(B7122,Prekės!$A$2:$E$3000,3,FALSE)</f>
        <v>280</v>
      </c>
      <c r="H7122">
        <f>VLOOKUP(B7122,Prekės!$A$2:$E$3000,4,FALSE)</f>
        <v>0.7</v>
      </c>
      <c r="I7122">
        <f>VLOOKUP(B7122,Prekės!$A$2:$E$3000,5,FALSE)</f>
        <v>38</v>
      </c>
      <c r="J7122">
        <f t="shared" si="223"/>
        <v>-6.3839999999999986</v>
      </c>
      <c r="K7122">
        <f t="shared" si="224"/>
        <v>-6.3839999999999986</v>
      </c>
    </row>
    <row r="7123" spans="1:11">
      <c r="A7123" s="1">
        <f>Atask.AtsOp!A6639</f>
        <v>42479</v>
      </c>
      <c r="B7123" t="str">
        <f>Atask.AtsOp!E6639</f>
        <v>3025-0037</v>
      </c>
      <c r="C7123" t="str">
        <f>Atask.AtsOp!H6639</f>
        <v>Brendis "Pure" Original, 0,7l 38%</v>
      </c>
      <c r="D7123" t="str">
        <f>Atask.AtsOp!N6639</f>
        <v>But.</v>
      </c>
      <c r="E7123" t="str">
        <f>Atask.AtsOp!I6639</f>
        <v>Pardavimo užsakymas</v>
      </c>
      <c r="F7123">
        <f>Atask.AtsOp!M6639</f>
        <v>-12</v>
      </c>
      <c r="G7123">
        <f>VLOOKUP(B7123,Prekės!$A$2:$E$3000,3,FALSE)</f>
        <v>280</v>
      </c>
      <c r="H7123">
        <f>VLOOKUP(B7123,Prekės!$A$2:$E$3000,4,FALSE)</f>
        <v>0.7</v>
      </c>
      <c r="I7123">
        <f>VLOOKUP(B7123,Prekės!$A$2:$E$3000,5,FALSE)</f>
        <v>38</v>
      </c>
      <c r="J7123">
        <f t="shared" si="223"/>
        <v>-3.1919999999999993</v>
      </c>
      <c r="K7123">
        <f t="shared" si="224"/>
        <v>-3.1919999999999993</v>
      </c>
    </row>
    <row r="7124" spans="1:11">
      <c r="A7124" s="1">
        <f>Atask.AtsOp!A6640</f>
        <v>42475</v>
      </c>
      <c r="B7124" t="str">
        <f>Atask.AtsOp!E6640</f>
        <v>3025-0037</v>
      </c>
      <c r="C7124" t="str">
        <f>Atask.AtsOp!H6640</f>
        <v>Brendis "Pure" Original, 0,7l 38%</v>
      </c>
      <c r="D7124" t="str">
        <f>Atask.AtsOp!N6640</f>
        <v>But.</v>
      </c>
      <c r="E7124" t="str">
        <f>Atask.AtsOp!I6640</f>
        <v>Pardavimo užsakymas</v>
      </c>
      <c r="F7124">
        <f>Atask.AtsOp!M6640</f>
        <v>-12</v>
      </c>
      <c r="G7124">
        <f>VLOOKUP(B7124,Prekės!$A$2:$E$3000,3,FALSE)</f>
        <v>280</v>
      </c>
      <c r="H7124">
        <f>VLOOKUP(B7124,Prekės!$A$2:$E$3000,4,FALSE)</f>
        <v>0.7</v>
      </c>
      <c r="I7124">
        <f>VLOOKUP(B7124,Prekės!$A$2:$E$3000,5,FALSE)</f>
        <v>38</v>
      </c>
      <c r="J7124">
        <f t="shared" si="223"/>
        <v>-3.1919999999999993</v>
      </c>
      <c r="K7124">
        <f t="shared" si="224"/>
        <v>-3.1919999999999993</v>
      </c>
    </row>
    <row r="7125" spans="1:11">
      <c r="A7125" s="1">
        <f>Atask.AtsOp!A6641</f>
        <v>42474</v>
      </c>
      <c r="B7125" t="str">
        <f>Atask.AtsOp!E6641</f>
        <v>3025-0037</v>
      </c>
      <c r="C7125" t="str">
        <f>Atask.AtsOp!H6641</f>
        <v>Brendis "Pure" Original, 0,7l 38%</v>
      </c>
      <c r="D7125" t="str">
        <f>Atask.AtsOp!N6641</f>
        <v>But.</v>
      </c>
      <c r="E7125" t="str">
        <f>Atask.AtsOp!I6641</f>
        <v>Pardavimo užsakymas</v>
      </c>
      <c r="F7125">
        <f>Atask.AtsOp!M6641</f>
        <v>-72</v>
      </c>
      <c r="G7125">
        <f>VLOOKUP(B7125,Prekės!$A$2:$E$3000,3,FALSE)</f>
        <v>280</v>
      </c>
      <c r="H7125">
        <f>VLOOKUP(B7125,Prekės!$A$2:$E$3000,4,FALSE)</f>
        <v>0.7</v>
      </c>
      <c r="I7125">
        <f>VLOOKUP(B7125,Prekės!$A$2:$E$3000,5,FALSE)</f>
        <v>38</v>
      </c>
      <c r="J7125">
        <f t="shared" si="223"/>
        <v>-19.152000000000001</v>
      </c>
      <c r="K7125">
        <f t="shared" si="224"/>
        <v>-19.152000000000001</v>
      </c>
    </row>
    <row r="7126" spans="1:11">
      <c r="A7126" s="1">
        <f>Atask.AtsOp!A6642</f>
        <v>42478</v>
      </c>
      <c r="B7126" t="str">
        <f>Atask.AtsOp!E6642</f>
        <v>3025-0037</v>
      </c>
      <c r="C7126" t="str">
        <f>Atask.AtsOp!H6642</f>
        <v>Brendis "Pure" Original, 0,7l 38%</v>
      </c>
      <c r="D7126" t="str">
        <f>Atask.AtsOp!N6642</f>
        <v>But.</v>
      </c>
      <c r="E7126" t="str">
        <f>Atask.AtsOp!I6642</f>
        <v>Pardavimo užsakymas</v>
      </c>
      <c r="F7126">
        <f>Atask.AtsOp!M6642</f>
        <v>-12</v>
      </c>
      <c r="G7126">
        <f>VLOOKUP(B7126,Prekės!$A$2:$E$3000,3,FALSE)</f>
        <v>280</v>
      </c>
      <c r="H7126">
        <f>VLOOKUP(B7126,Prekės!$A$2:$E$3000,4,FALSE)</f>
        <v>0.7</v>
      </c>
      <c r="I7126">
        <f>VLOOKUP(B7126,Prekės!$A$2:$E$3000,5,FALSE)</f>
        <v>38</v>
      </c>
      <c r="J7126">
        <f t="shared" si="223"/>
        <v>-3.1919999999999993</v>
      </c>
      <c r="K7126">
        <f t="shared" si="224"/>
        <v>-3.1919999999999993</v>
      </c>
    </row>
    <row r="7127" spans="1:11">
      <c r="A7127" s="1">
        <f>Atask.AtsOp!A6643</f>
        <v>42478</v>
      </c>
      <c r="B7127" t="str">
        <f>Atask.AtsOp!E6643</f>
        <v>3025-0037</v>
      </c>
      <c r="C7127" t="str">
        <f>Atask.AtsOp!H6643</f>
        <v>Brendis "Pure" Original, 0,7l 38%</v>
      </c>
      <c r="D7127" t="str">
        <f>Atask.AtsOp!N6643</f>
        <v>But.</v>
      </c>
      <c r="E7127" t="str">
        <f>Atask.AtsOp!I6643</f>
        <v>Pardavimo užsakymas</v>
      </c>
      <c r="F7127">
        <f>Atask.AtsOp!M6643</f>
        <v>-12</v>
      </c>
      <c r="G7127">
        <f>VLOOKUP(B7127,Prekės!$A$2:$E$3000,3,FALSE)</f>
        <v>280</v>
      </c>
      <c r="H7127">
        <f>VLOOKUP(B7127,Prekės!$A$2:$E$3000,4,FALSE)</f>
        <v>0.7</v>
      </c>
      <c r="I7127">
        <f>VLOOKUP(B7127,Prekės!$A$2:$E$3000,5,FALSE)</f>
        <v>38</v>
      </c>
      <c r="J7127">
        <f t="shared" si="223"/>
        <v>-3.1919999999999993</v>
      </c>
      <c r="K7127">
        <f t="shared" si="224"/>
        <v>-3.1919999999999993</v>
      </c>
    </row>
    <row r="7128" spans="1:11">
      <c r="A7128" s="1">
        <f>Atask.AtsOp!A6644</f>
        <v>42489</v>
      </c>
      <c r="B7128" t="str">
        <f>Atask.AtsOp!E6644</f>
        <v>3025-0045</v>
      </c>
      <c r="C7128" t="str">
        <f>Atask.AtsOp!H6644</f>
        <v>Brendis "Pure" Black, 0,5l 38%</v>
      </c>
      <c r="D7128" t="str">
        <f>Atask.AtsOp!N6644</f>
        <v>But.</v>
      </c>
      <c r="E7128" t="str">
        <f>Atask.AtsOp!I6644</f>
        <v>Pardavimo užsakymas</v>
      </c>
      <c r="F7128">
        <f>Atask.AtsOp!M6644</f>
        <v>-28</v>
      </c>
      <c r="G7128">
        <f>VLOOKUP(B7128,Prekės!$A$2:$E$3000,3,FALSE)</f>
        <v>280</v>
      </c>
      <c r="H7128">
        <f>VLOOKUP(B7128,Prekės!$A$2:$E$3000,4,FALSE)</f>
        <v>0.5</v>
      </c>
      <c r="I7128">
        <f>VLOOKUP(B7128,Prekės!$A$2:$E$3000,5,FALSE)</f>
        <v>38</v>
      </c>
      <c r="J7128">
        <f t="shared" si="223"/>
        <v>-5.32</v>
      </c>
      <c r="K7128">
        <f t="shared" si="224"/>
        <v>-5.32</v>
      </c>
    </row>
    <row r="7129" spans="1:11">
      <c r="A7129" s="1">
        <f>Atask.AtsOp!A6645</f>
        <v>42489</v>
      </c>
      <c r="B7129" t="str">
        <f>Atask.AtsOp!E6645</f>
        <v>3025-0045</v>
      </c>
      <c r="C7129" t="str">
        <f>Atask.AtsOp!H6645</f>
        <v>Brendis "Pure" Black, 0,5l 38%</v>
      </c>
      <c r="D7129" t="str">
        <f>Atask.AtsOp!N6645</f>
        <v>But.</v>
      </c>
      <c r="E7129" t="str">
        <f>Atask.AtsOp!I6645</f>
        <v>Pardavimo užsakymas</v>
      </c>
      <c r="F7129">
        <f>Atask.AtsOp!M6645</f>
        <v>28</v>
      </c>
      <c r="G7129">
        <f>VLOOKUP(B7129,Prekės!$A$2:$E$3000,3,FALSE)</f>
        <v>280</v>
      </c>
      <c r="H7129">
        <f>VLOOKUP(B7129,Prekės!$A$2:$E$3000,4,FALSE)</f>
        <v>0.5</v>
      </c>
      <c r="I7129">
        <f>VLOOKUP(B7129,Prekės!$A$2:$E$3000,5,FALSE)</f>
        <v>38</v>
      </c>
      <c r="J7129">
        <f t="shared" si="223"/>
        <v>5.32</v>
      </c>
      <c r="K7129">
        <f t="shared" si="224"/>
        <v>5.32</v>
      </c>
    </row>
    <row r="7130" spans="1:11">
      <c r="A7130" s="1">
        <f>Atask.AtsOp!A6646</f>
        <v>42489</v>
      </c>
      <c r="B7130" t="str">
        <f>Atask.AtsOp!E6646</f>
        <v>3025-0045</v>
      </c>
      <c r="C7130" t="str">
        <f>Atask.AtsOp!H6646</f>
        <v>Brendis "Pure" Black, 0,5l 38%</v>
      </c>
      <c r="D7130" t="str">
        <f>Atask.AtsOp!N6646</f>
        <v>But.</v>
      </c>
      <c r="E7130" t="str">
        <f>Atask.AtsOp!I6646</f>
        <v>Pardavimo užsakymas</v>
      </c>
      <c r="F7130">
        <f>Atask.AtsOp!M6646</f>
        <v>-605</v>
      </c>
      <c r="G7130">
        <f>VLOOKUP(B7130,Prekės!$A$2:$E$3000,3,FALSE)</f>
        <v>280</v>
      </c>
      <c r="H7130">
        <f>VLOOKUP(B7130,Prekės!$A$2:$E$3000,4,FALSE)</f>
        <v>0.5</v>
      </c>
      <c r="I7130">
        <f>VLOOKUP(B7130,Prekės!$A$2:$E$3000,5,FALSE)</f>
        <v>38</v>
      </c>
      <c r="J7130">
        <f t="shared" si="223"/>
        <v>-114.95</v>
      </c>
      <c r="K7130">
        <f t="shared" si="224"/>
        <v>-114.95</v>
      </c>
    </row>
    <row r="7131" spans="1:11">
      <c r="A7131" s="1">
        <f>Atask.AtsOp!A6647</f>
        <v>42489</v>
      </c>
      <c r="B7131" t="str">
        <f>Atask.AtsOp!E6647</f>
        <v>3025-0045</v>
      </c>
      <c r="C7131" t="str">
        <f>Atask.AtsOp!H6647</f>
        <v>Brendis "Pure" Black, 0,5l 38%</v>
      </c>
      <c r="D7131" t="str">
        <f>Atask.AtsOp!N6647</f>
        <v>But.</v>
      </c>
      <c r="E7131" t="str">
        <f>Atask.AtsOp!I6647</f>
        <v>Pardavimo užsakymas</v>
      </c>
      <c r="F7131">
        <f>Atask.AtsOp!M6647</f>
        <v>-3054</v>
      </c>
      <c r="G7131">
        <f>VLOOKUP(B7131,Prekės!$A$2:$E$3000,3,FALSE)</f>
        <v>280</v>
      </c>
      <c r="H7131">
        <f>VLOOKUP(B7131,Prekės!$A$2:$E$3000,4,FALSE)</f>
        <v>0.5</v>
      </c>
      <c r="I7131">
        <f>VLOOKUP(B7131,Prekės!$A$2:$E$3000,5,FALSE)</f>
        <v>38</v>
      </c>
      <c r="J7131">
        <f t="shared" si="223"/>
        <v>-580.26</v>
      </c>
      <c r="K7131">
        <f t="shared" si="224"/>
        <v>-580.26</v>
      </c>
    </row>
    <row r="7132" spans="1:11">
      <c r="A7132" s="1">
        <f>Atask.AtsOp!A6648</f>
        <v>42489</v>
      </c>
      <c r="B7132" t="str">
        <f>Atask.AtsOp!E6648</f>
        <v>3025-0045</v>
      </c>
      <c r="C7132" t="str">
        <f>Atask.AtsOp!H6648</f>
        <v>Brendis "Pure" Black, 0,5l 38%</v>
      </c>
      <c r="D7132" t="str">
        <f>Atask.AtsOp!N6648</f>
        <v>But.</v>
      </c>
      <c r="E7132" t="str">
        <f>Atask.AtsOp!I6648</f>
        <v>Pardavimo užsakymas</v>
      </c>
      <c r="F7132">
        <f>Atask.AtsOp!M6648</f>
        <v>3054</v>
      </c>
      <c r="G7132">
        <f>VLOOKUP(B7132,Prekės!$A$2:$E$3000,3,FALSE)</f>
        <v>280</v>
      </c>
      <c r="H7132">
        <f>VLOOKUP(B7132,Prekės!$A$2:$E$3000,4,FALSE)</f>
        <v>0.5</v>
      </c>
      <c r="I7132">
        <f>VLOOKUP(B7132,Prekės!$A$2:$E$3000,5,FALSE)</f>
        <v>38</v>
      </c>
      <c r="J7132">
        <f t="shared" si="223"/>
        <v>580.26</v>
      </c>
      <c r="K7132">
        <f t="shared" si="224"/>
        <v>580.26</v>
      </c>
    </row>
    <row r="7133" spans="1:11">
      <c r="A7133" s="1">
        <f>Atask.AtsOp!A6649</f>
        <v>42489</v>
      </c>
      <c r="B7133" t="str">
        <f>Atask.AtsOp!E6649</f>
        <v>3025-0045</v>
      </c>
      <c r="C7133" t="str">
        <f>Atask.AtsOp!H6649</f>
        <v>Brendis "Pure" Black, 0,5l 38%</v>
      </c>
      <c r="D7133" t="str">
        <f>Atask.AtsOp!N6649</f>
        <v>But.</v>
      </c>
      <c r="E7133" t="str">
        <f>Atask.AtsOp!I6649</f>
        <v>Pardavimo užsakymas</v>
      </c>
      <c r="F7133">
        <f>Atask.AtsOp!M6649</f>
        <v>605</v>
      </c>
      <c r="G7133">
        <f>VLOOKUP(B7133,Prekės!$A$2:$E$3000,3,FALSE)</f>
        <v>280</v>
      </c>
      <c r="H7133">
        <f>VLOOKUP(B7133,Prekės!$A$2:$E$3000,4,FALSE)</f>
        <v>0.5</v>
      </c>
      <c r="I7133">
        <f>VLOOKUP(B7133,Prekės!$A$2:$E$3000,5,FALSE)</f>
        <v>38</v>
      </c>
      <c r="J7133">
        <f t="shared" si="223"/>
        <v>114.95</v>
      </c>
      <c r="K7133">
        <f t="shared" si="224"/>
        <v>114.95</v>
      </c>
    </row>
    <row r="7134" spans="1:11">
      <c r="A7134" s="1">
        <f>Atask.AtsOp!A6650</f>
        <v>42490</v>
      </c>
      <c r="B7134" t="str">
        <f>Atask.AtsOp!E6650</f>
        <v>3025-0045</v>
      </c>
      <c r="C7134" t="str">
        <f>Atask.AtsOp!H6650</f>
        <v>Brendis "Pure" Black, 0,5l 38%</v>
      </c>
      <c r="D7134" t="str">
        <f>Atask.AtsOp!N6650</f>
        <v>But.</v>
      </c>
      <c r="E7134" t="str">
        <f>Atask.AtsOp!I6650</f>
        <v>Perkelti</v>
      </c>
      <c r="F7134">
        <f>Atask.AtsOp!M6650</f>
        <v>-1</v>
      </c>
      <c r="G7134">
        <f>VLOOKUP(B7134,Prekės!$A$2:$E$3000,3,FALSE)</f>
        <v>280</v>
      </c>
      <c r="H7134">
        <f>VLOOKUP(B7134,Prekės!$A$2:$E$3000,4,FALSE)</f>
        <v>0.5</v>
      </c>
      <c r="I7134">
        <f>VLOOKUP(B7134,Prekės!$A$2:$E$3000,5,FALSE)</f>
        <v>38</v>
      </c>
      <c r="J7134">
        <f t="shared" si="223"/>
        <v>-0.19</v>
      </c>
      <c r="K7134">
        <f t="shared" si="224"/>
        <v>-0.19</v>
      </c>
    </row>
    <row r="7135" spans="1:11">
      <c r="A7135" s="1">
        <f>Atask.AtsOp!A6651</f>
        <v>42488</v>
      </c>
      <c r="B7135" t="str">
        <f>Atask.AtsOp!E6651</f>
        <v>3025-0045</v>
      </c>
      <c r="C7135" t="str">
        <f>Atask.AtsOp!H6651</f>
        <v>Brendis "Pure" Black, 0,5l 38%</v>
      </c>
      <c r="D7135" t="str">
        <f>Atask.AtsOp!N6651</f>
        <v>But.</v>
      </c>
      <c r="E7135" t="str">
        <f>Atask.AtsOp!I6651</f>
        <v>Pardavimo užsakymas</v>
      </c>
      <c r="F7135">
        <f>Atask.AtsOp!M6651</f>
        <v>-675</v>
      </c>
      <c r="G7135">
        <f>VLOOKUP(B7135,Prekės!$A$2:$E$3000,3,FALSE)</f>
        <v>280</v>
      </c>
      <c r="H7135">
        <f>VLOOKUP(B7135,Prekės!$A$2:$E$3000,4,FALSE)</f>
        <v>0.5</v>
      </c>
      <c r="I7135">
        <f>VLOOKUP(B7135,Prekės!$A$2:$E$3000,5,FALSE)</f>
        <v>38</v>
      </c>
      <c r="J7135">
        <f t="shared" si="223"/>
        <v>-128.25</v>
      </c>
      <c r="K7135">
        <f t="shared" si="224"/>
        <v>-128.25</v>
      </c>
    </row>
    <row r="7136" spans="1:11">
      <c r="A7136" s="1">
        <f>Atask.AtsOp!A6652</f>
        <v>42488</v>
      </c>
      <c r="B7136" t="str">
        <f>Atask.AtsOp!E6652</f>
        <v>3025-0045</v>
      </c>
      <c r="C7136" t="str">
        <f>Atask.AtsOp!H6652</f>
        <v>Brendis "Pure" Black, 0,5l 38%</v>
      </c>
      <c r="D7136" t="str">
        <f>Atask.AtsOp!N6652</f>
        <v>But.</v>
      </c>
      <c r="E7136" t="str">
        <f>Atask.AtsOp!I6652</f>
        <v>Pardavimo užsakymas</v>
      </c>
      <c r="F7136">
        <f>Atask.AtsOp!M6652</f>
        <v>-30</v>
      </c>
      <c r="G7136">
        <f>VLOOKUP(B7136,Prekės!$A$2:$E$3000,3,FALSE)</f>
        <v>280</v>
      </c>
      <c r="H7136">
        <f>VLOOKUP(B7136,Prekės!$A$2:$E$3000,4,FALSE)</f>
        <v>0.5</v>
      </c>
      <c r="I7136">
        <f>VLOOKUP(B7136,Prekės!$A$2:$E$3000,5,FALSE)</f>
        <v>38</v>
      </c>
      <c r="J7136">
        <f t="shared" si="223"/>
        <v>-5.7</v>
      </c>
      <c r="K7136">
        <f t="shared" si="224"/>
        <v>-5.7</v>
      </c>
    </row>
    <row r="7137" spans="1:11">
      <c r="A7137" s="1">
        <f>Atask.AtsOp!A6653</f>
        <v>42487</v>
      </c>
      <c r="B7137" t="str">
        <f>Atask.AtsOp!E6653</f>
        <v>3025-0045</v>
      </c>
      <c r="C7137" t="str">
        <f>Atask.AtsOp!H6653</f>
        <v>Brendis "Pure" Black, 0,5l 38%</v>
      </c>
      <c r="D7137" t="str">
        <f>Atask.AtsOp!N6653</f>
        <v>But.</v>
      </c>
      <c r="E7137" t="str">
        <f>Atask.AtsOp!I6653</f>
        <v>Pardavimo užsakymas</v>
      </c>
      <c r="F7137">
        <f>Atask.AtsOp!M6653</f>
        <v>-2025</v>
      </c>
      <c r="G7137">
        <f>VLOOKUP(B7137,Prekės!$A$2:$E$3000,3,FALSE)</f>
        <v>280</v>
      </c>
      <c r="H7137">
        <f>VLOOKUP(B7137,Prekės!$A$2:$E$3000,4,FALSE)</f>
        <v>0.5</v>
      </c>
      <c r="I7137">
        <f>VLOOKUP(B7137,Prekės!$A$2:$E$3000,5,FALSE)</f>
        <v>38</v>
      </c>
      <c r="J7137">
        <f t="shared" si="223"/>
        <v>-384.75</v>
      </c>
      <c r="K7137">
        <f t="shared" si="224"/>
        <v>-384.75</v>
      </c>
    </row>
    <row r="7138" spans="1:11">
      <c r="A7138" s="1">
        <f>Atask.AtsOp!A6654</f>
        <v>42487</v>
      </c>
      <c r="B7138" t="str">
        <f>Atask.AtsOp!E6654</f>
        <v>3025-0045</v>
      </c>
      <c r="C7138" t="str">
        <f>Atask.AtsOp!H6654</f>
        <v>Brendis "Pure" Black, 0,5l 38%</v>
      </c>
      <c r="D7138" t="str">
        <f>Atask.AtsOp!N6654</f>
        <v>But.</v>
      </c>
      <c r="E7138" t="str">
        <f>Atask.AtsOp!I6654</f>
        <v>Pardavimo užsakymas</v>
      </c>
      <c r="F7138">
        <f>Atask.AtsOp!M6654</f>
        <v>-15</v>
      </c>
      <c r="G7138">
        <f>VLOOKUP(B7138,Prekės!$A$2:$E$3000,3,FALSE)</f>
        <v>280</v>
      </c>
      <c r="H7138">
        <f>VLOOKUP(B7138,Prekės!$A$2:$E$3000,4,FALSE)</f>
        <v>0.5</v>
      </c>
      <c r="I7138">
        <f>VLOOKUP(B7138,Prekės!$A$2:$E$3000,5,FALSE)</f>
        <v>38</v>
      </c>
      <c r="J7138">
        <f t="shared" ref="J7138:J7201" si="225">IF(G7138=110,F7138*H7138*I7138,IF(G7138&lt;280,F7138*H7138,F7138*H7138*(I7138/100)))</f>
        <v>-2.85</v>
      </c>
      <c r="K7138">
        <f t="shared" ref="K7138:K7201" si="226">IF(EXACT(D7138,"But."),J7138,F7138)</f>
        <v>-2.85</v>
      </c>
    </row>
    <row r="7139" spans="1:11">
      <c r="A7139" s="1">
        <f>Atask.AtsOp!A6655</f>
        <v>42488</v>
      </c>
      <c r="B7139" t="str">
        <f>Atask.AtsOp!E6655</f>
        <v>3025-0045</v>
      </c>
      <c r="C7139" t="str">
        <f>Atask.AtsOp!H6655</f>
        <v>Brendis "Pure" Black, 0,5l 38%</v>
      </c>
      <c r="D7139" t="str">
        <f>Atask.AtsOp!N6655</f>
        <v>But.</v>
      </c>
      <c r="E7139" t="str">
        <f>Atask.AtsOp!I6655</f>
        <v>Pardavimo užsakymas</v>
      </c>
      <c r="F7139">
        <f>Atask.AtsOp!M6655</f>
        <v>-30</v>
      </c>
      <c r="G7139">
        <f>VLOOKUP(B7139,Prekės!$A$2:$E$3000,3,FALSE)</f>
        <v>280</v>
      </c>
      <c r="H7139">
        <f>VLOOKUP(B7139,Prekės!$A$2:$E$3000,4,FALSE)</f>
        <v>0.5</v>
      </c>
      <c r="I7139">
        <f>VLOOKUP(B7139,Prekės!$A$2:$E$3000,5,FALSE)</f>
        <v>38</v>
      </c>
      <c r="J7139">
        <f t="shared" si="225"/>
        <v>-5.7</v>
      </c>
      <c r="K7139">
        <f t="shared" si="226"/>
        <v>-5.7</v>
      </c>
    </row>
    <row r="7140" spans="1:11">
      <c r="A7140" s="1">
        <f>Atask.AtsOp!A6656</f>
        <v>42488</v>
      </c>
      <c r="B7140" t="str">
        <f>Atask.AtsOp!E6656</f>
        <v>3025-0045</v>
      </c>
      <c r="C7140" t="str">
        <f>Atask.AtsOp!H6656</f>
        <v>Brendis "Pure" Black, 0,5l 38%</v>
      </c>
      <c r="D7140" t="str">
        <f>Atask.AtsOp!N6656</f>
        <v>But.</v>
      </c>
      <c r="E7140" t="str">
        <f>Atask.AtsOp!I6656</f>
        <v>Perkelti</v>
      </c>
      <c r="F7140">
        <f>Atask.AtsOp!M6656</f>
        <v>11010</v>
      </c>
      <c r="G7140">
        <f>VLOOKUP(B7140,Prekės!$A$2:$E$3000,3,FALSE)</f>
        <v>280</v>
      </c>
      <c r="H7140">
        <f>VLOOKUP(B7140,Prekės!$A$2:$E$3000,4,FALSE)</f>
        <v>0.5</v>
      </c>
      <c r="I7140">
        <f>VLOOKUP(B7140,Prekės!$A$2:$E$3000,5,FALSE)</f>
        <v>38</v>
      </c>
      <c r="J7140">
        <f t="shared" si="225"/>
        <v>2091.9</v>
      </c>
      <c r="K7140">
        <f t="shared" si="226"/>
        <v>2091.9</v>
      </c>
    </row>
    <row r="7141" spans="1:11">
      <c r="A7141" s="1">
        <f>Atask.AtsOp!A6657</f>
        <v>42485</v>
      </c>
      <c r="B7141" t="str">
        <f>Atask.AtsOp!E6657</f>
        <v>3025-0045</v>
      </c>
      <c r="C7141" t="str">
        <f>Atask.AtsOp!H6657</f>
        <v>Brendis "Pure" Black, 0,5l 38%</v>
      </c>
      <c r="D7141" t="str">
        <f>Atask.AtsOp!N6657</f>
        <v>But.</v>
      </c>
      <c r="E7141" t="str">
        <f>Atask.AtsOp!I6657</f>
        <v>Pardavimo užsakymas</v>
      </c>
      <c r="F7141">
        <f>Atask.AtsOp!M6657</f>
        <v>-15</v>
      </c>
      <c r="G7141">
        <f>VLOOKUP(B7141,Prekės!$A$2:$E$3000,3,FALSE)</f>
        <v>280</v>
      </c>
      <c r="H7141">
        <f>VLOOKUP(B7141,Prekės!$A$2:$E$3000,4,FALSE)</f>
        <v>0.5</v>
      </c>
      <c r="I7141">
        <f>VLOOKUP(B7141,Prekės!$A$2:$E$3000,5,FALSE)</f>
        <v>38</v>
      </c>
      <c r="J7141">
        <f t="shared" si="225"/>
        <v>-2.85</v>
      </c>
      <c r="K7141">
        <f t="shared" si="226"/>
        <v>-2.85</v>
      </c>
    </row>
    <row r="7142" spans="1:11">
      <c r="A7142" s="1">
        <f>Atask.AtsOp!A6658</f>
        <v>42488</v>
      </c>
      <c r="B7142" t="str">
        <f>Atask.AtsOp!E6658</f>
        <v>3025-0045</v>
      </c>
      <c r="C7142" t="str">
        <f>Atask.AtsOp!H6658</f>
        <v>Brendis "Pure" Black, 0,5l 38%</v>
      </c>
      <c r="D7142" t="str">
        <f>Atask.AtsOp!N6658</f>
        <v>But.</v>
      </c>
      <c r="E7142" t="str">
        <f>Atask.AtsOp!I6658</f>
        <v>Perkelti</v>
      </c>
      <c r="F7142">
        <f>Atask.AtsOp!M6658</f>
        <v>-2</v>
      </c>
      <c r="G7142">
        <f>VLOOKUP(B7142,Prekės!$A$2:$E$3000,3,FALSE)</f>
        <v>280</v>
      </c>
      <c r="H7142">
        <f>VLOOKUP(B7142,Prekės!$A$2:$E$3000,4,FALSE)</f>
        <v>0.5</v>
      </c>
      <c r="I7142">
        <f>VLOOKUP(B7142,Prekės!$A$2:$E$3000,5,FALSE)</f>
        <v>38</v>
      </c>
      <c r="J7142">
        <f t="shared" si="225"/>
        <v>-0.38</v>
      </c>
      <c r="K7142">
        <f t="shared" si="226"/>
        <v>-0.38</v>
      </c>
    </row>
    <row r="7143" spans="1:11">
      <c r="A7143" s="1">
        <f>Atask.AtsOp!A6659</f>
        <v>42487</v>
      </c>
      <c r="B7143" t="str">
        <f>Atask.AtsOp!E6659</f>
        <v>3025-0045</v>
      </c>
      <c r="C7143" t="str">
        <f>Atask.AtsOp!H6659</f>
        <v>Brendis "Pure" Black, 0,5l 38%</v>
      </c>
      <c r="D7143" t="str">
        <f>Atask.AtsOp!N6659</f>
        <v>But.</v>
      </c>
      <c r="E7143" t="str">
        <f>Atask.AtsOp!I6659</f>
        <v>Pardavimo užsakymas</v>
      </c>
      <c r="F7143">
        <f>Atask.AtsOp!M6659</f>
        <v>-135</v>
      </c>
      <c r="G7143">
        <f>VLOOKUP(B7143,Prekės!$A$2:$E$3000,3,FALSE)</f>
        <v>280</v>
      </c>
      <c r="H7143">
        <f>VLOOKUP(B7143,Prekės!$A$2:$E$3000,4,FALSE)</f>
        <v>0.5</v>
      </c>
      <c r="I7143">
        <f>VLOOKUP(B7143,Prekės!$A$2:$E$3000,5,FALSE)</f>
        <v>38</v>
      </c>
      <c r="J7143">
        <f t="shared" si="225"/>
        <v>-25.65</v>
      </c>
      <c r="K7143">
        <f t="shared" si="226"/>
        <v>-25.65</v>
      </c>
    </row>
    <row r="7144" spans="1:11">
      <c r="A7144" s="1">
        <f>Atask.AtsOp!A6660</f>
        <v>42485</v>
      </c>
      <c r="B7144" t="str">
        <f>Atask.AtsOp!E6660</f>
        <v>3025-0045</v>
      </c>
      <c r="C7144" t="str">
        <f>Atask.AtsOp!H6660</f>
        <v>Brendis "Pure" Black, 0,5l 38%</v>
      </c>
      <c r="D7144" t="str">
        <f>Atask.AtsOp!N6660</f>
        <v>But.</v>
      </c>
      <c r="E7144" t="str">
        <f>Atask.AtsOp!I6660</f>
        <v>Pardavimo užsakymas</v>
      </c>
      <c r="F7144">
        <f>Atask.AtsOp!M6660</f>
        <v>-675</v>
      </c>
      <c r="G7144">
        <f>VLOOKUP(B7144,Prekės!$A$2:$E$3000,3,FALSE)</f>
        <v>280</v>
      </c>
      <c r="H7144">
        <f>VLOOKUP(B7144,Prekės!$A$2:$E$3000,4,FALSE)</f>
        <v>0.5</v>
      </c>
      <c r="I7144">
        <f>VLOOKUP(B7144,Prekės!$A$2:$E$3000,5,FALSE)</f>
        <v>38</v>
      </c>
      <c r="J7144">
        <f t="shared" si="225"/>
        <v>-128.25</v>
      </c>
      <c r="K7144">
        <f t="shared" si="226"/>
        <v>-128.25</v>
      </c>
    </row>
    <row r="7145" spans="1:11">
      <c r="A7145" s="1">
        <f>Atask.AtsOp!A6661</f>
        <v>42482</v>
      </c>
      <c r="B7145" t="str">
        <f>Atask.AtsOp!E6661</f>
        <v>3025-0045</v>
      </c>
      <c r="C7145" t="str">
        <f>Atask.AtsOp!H6661</f>
        <v>Brendis "Pure" Black, 0,5l 38%</v>
      </c>
      <c r="D7145" t="str">
        <f>Atask.AtsOp!N6661</f>
        <v>But.</v>
      </c>
      <c r="E7145" t="str">
        <f>Atask.AtsOp!I6661</f>
        <v>Pardavimo užsakymas</v>
      </c>
      <c r="F7145">
        <f>Atask.AtsOp!M6661</f>
        <v>-45</v>
      </c>
      <c r="G7145">
        <f>VLOOKUP(B7145,Prekės!$A$2:$E$3000,3,FALSE)</f>
        <v>280</v>
      </c>
      <c r="H7145">
        <f>VLOOKUP(B7145,Prekės!$A$2:$E$3000,4,FALSE)</f>
        <v>0.5</v>
      </c>
      <c r="I7145">
        <f>VLOOKUP(B7145,Prekės!$A$2:$E$3000,5,FALSE)</f>
        <v>38</v>
      </c>
      <c r="J7145">
        <f t="shared" si="225"/>
        <v>-8.5500000000000007</v>
      </c>
      <c r="K7145">
        <f t="shared" si="226"/>
        <v>-8.5500000000000007</v>
      </c>
    </row>
    <row r="7146" spans="1:11">
      <c r="A7146" s="1">
        <f>Atask.AtsOp!A6662</f>
        <v>42478</v>
      </c>
      <c r="B7146" t="str">
        <f>Atask.AtsOp!E6662</f>
        <v>3025-0045</v>
      </c>
      <c r="C7146" t="str">
        <f>Atask.AtsOp!H6662</f>
        <v>Brendis "Pure" Black, 0,5l 38%</v>
      </c>
      <c r="D7146" t="str">
        <f>Atask.AtsOp!N6662</f>
        <v>But.</v>
      </c>
      <c r="E7146" t="str">
        <f>Atask.AtsOp!I6662</f>
        <v>Pardavimo užsakymas</v>
      </c>
      <c r="F7146">
        <f>Atask.AtsOp!M6662</f>
        <v>-15</v>
      </c>
      <c r="G7146">
        <f>VLOOKUP(B7146,Prekės!$A$2:$E$3000,3,FALSE)</f>
        <v>280</v>
      </c>
      <c r="H7146">
        <f>VLOOKUP(B7146,Prekės!$A$2:$E$3000,4,FALSE)</f>
        <v>0.5</v>
      </c>
      <c r="I7146">
        <f>VLOOKUP(B7146,Prekės!$A$2:$E$3000,5,FALSE)</f>
        <v>38</v>
      </c>
      <c r="J7146">
        <f t="shared" si="225"/>
        <v>-2.85</v>
      </c>
      <c r="K7146">
        <f t="shared" si="226"/>
        <v>-2.85</v>
      </c>
    </row>
    <row r="7147" spans="1:11">
      <c r="A7147" s="1">
        <f>Atask.AtsOp!A6663</f>
        <v>42475</v>
      </c>
      <c r="B7147" t="str">
        <f>Atask.AtsOp!E6663</f>
        <v>3025-0045</v>
      </c>
      <c r="C7147" t="str">
        <f>Atask.AtsOp!H6663</f>
        <v>Brendis "Pure" Black, 0,5l 38%</v>
      </c>
      <c r="D7147" t="str">
        <f>Atask.AtsOp!N6663</f>
        <v>But.</v>
      </c>
      <c r="E7147" t="str">
        <f>Atask.AtsOp!I6663</f>
        <v>Pardavimo užsakymas</v>
      </c>
      <c r="F7147">
        <f>Atask.AtsOp!M6663</f>
        <v>-15</v>
      </c>
      <c r="G7147">
        <f>VLOOKUP(B7147,Prekės!$A$2:$E$3000,3,FALSE)</f>
        <v>280</v>
      </c>
      <c r="H7147">
        <f>VLOOKUP(B7147,Prekės!$A$2:$E$3000,4,FALSE)</f>
        <v>0.5</v>
      </c>
      <c r="I7147">
        <f>VLOOKUP(B7147,Prekės!$A$2:$E$3000,5,FALSE)</f>
        <v>38</v>
      </c>
      <c r="J7147">
        <f t="shared" si="225"/>
        <v>-2.85</v>
      </c>
      <c r="K7147">
        <f t="shared" si="226"/>
        <v>-2.85</v>
      </c>
    </row>
    <row r="7148" spans="1:11">
      <c r="A7148" s="1">
        <f>Atask.AtsOp!A6664</f>
        <v>42474</v>
      </c>
      <c r="B7148" t="str">
        <f>Atask.AtsOp!E6664</f>
        <v>3025-0045</v>
      </c>
      <c r="C7148" t="str">
        <f>Atask.AtsOp!H6664</f>
        <v>Brendis "Pure" Black, 0,5l 38%</v>
      </c>
      <c r="D7148" t="str">
        <f>Atask.AtsOp!N6664</f>
        <v>But.</v>
      </c>
      <c r="E7148" t="str">
        <f>Atask.AtsOp!I6664</f>
        <v>Pardavimo užsakymas</v>
      </c>
      <c r="F7148">
        <f>Atask.AtsOp!M6664</f>
        <v>-465</v>
      </c>
      <c r="G7148">
        <f>VLOOKUP(B7148,Prekės!$A$2:$E$3000,3,FALSE)</f>
        <v>280</v>
      </c>
      <c r="H7148">
        <f>VLOOKUP(B7148,Prekės!$A$2:$E$3000,4,FALSE)</f>
        <v>0.5</v>
      </c>
      <c r="I7148">
        <f>VLOOKUP(B7148,Prekės!$A$2:$E$3000,5,FALSE)</f>
        <v>38</v>
      </c>
      <c r="J7148">
        <f t="shared" si="225"/>
        <v>-88.35</v>
      </c>
      <c r="K7148">
        <f t="shared" si="226"/>
        <v>-88.35</v>
      </c>
    </row>
    <row r="7149" spans="1:11">
      <c r="A7149" s="1">
        <f>Atask.AtsOp!A6665</f>
        <v>42475</v>
      </c>
      <c r="B7149" t="str">
        <f>Atask.AtsOp!E6665</f>
        <v>3025-0045</v>
      </c>
      <c r="C7149" t="str">
        <f>Atask.AtsOp!H6665</f>
        <v>Brendis "Pure" Black, 0,5l 38%</v>
      </c>
      <c r="D7149" t="str">
        <f>Atask.AtsOp!N6665</f>
        <v>But.</v>
      </c>
      <c r="E7149" t="str">
        <f>Atask.AtsOp!I6665</f>
        <v>Pardavimo užsakymas</v>
      </c>
      <c r="F7149">
        <f>Atask.AtsOp!M6665</f>
        <v>-60</v>
      </c>
      <c r="G7149">
        <f>VLOOKUP(B7149,Prekės!$A$2:$E$3000,3,FALSE)</f>
        <v>280</v>
      </c>
      <c r="H7149">
        <f>VLOOKUP(B7149,Prekės!$A$2:$E$3000,4,FALSE)</f>
        <v>0.5</v>
      </c>
      <c r="I7149">
        <f>VLOOKUP(B7149,Prekės!$A$2:$E$3000,5,FALSE)</f>
        <v>38</v>
      </c>
      <c r="J7149">
        <f t="shared" si="225"/>
        <v>-11.4</v>
      </c>
      <c r="K7149">
        <f t="shared" si="226"/>
        <v>-11.4</v>
      </c>
    </row>
    <row r="7150" spans="1:11">
      <c r="A7150" s="1">
        <f>Atask.AtsOp!A6666</f>
        <v>42480</v>
      </c>
      <c r="B7150" t="str">
        <f>Atask.AtsOp!E6666</f>
        <v>3025-0045</v>
      </c>
      <c r="C7150" t="str">
        <f>Atask.AtsOp!H6666</f>
        <v>Brendis "Pure" Black, 0,5l 38%</v>
      </c>
      <c r="D7150" t="str">
        <f>Atask.AtsOp!N6666</f>
        <v>But.</v>
      </c>
      <c r="E7150" t="str">
        <f>Atask.AtsOp!I6666</f>
        <v>Pardavimo užsakymas</v>
      </c>
      <c r="F7150">
        <f>Atask.AtsOp!M6666</f>
        <v>-225</v>
      </c>
      <c r="G7150">
        <f>VLOOKUP(B7150,Prekės!$A$2:$E$3000,3,FALSE)</f>
        <v>280</v>
      </c>
      <c r="H7150">
        <f>VLOOKUP(B7150,Prekės!$A$2:$E$3000,4,FALSE)</f>
        <v>0.5</v>
      </c>
      <c r="I7150">
        <f>VLOOKUP(B7150,Prekės!$A$2:$E$3000,5,FALSE)</f>
        <v>38</v>
      </c>
      <c r="J7150">
        <f t="shared" si="225"/>
        <v>-42.75</v>
      </c>
      <c r="K7150">
        <f t="shared" si="226"/>
        <v>-42.75</v>
      </c>
    </row>
    <row r="7151" spans="1:11">
      <c r="A7151" s="1">
        <f>Atask.AtsOp!A6667</f>
        <v>42479</v>
      </c>
      <c r="B7151" t="str">
        <f>Atask.AtsOp!E6667</f>
        <v>3025-0045</v>
      </c>
      <c r="C7151" t="str">
        <f>Atask.AtsOp!H6667</f>
        <v>Brendis "Pure" Black, 0,5l 38%</v>
      </c>
      <c r="D7151" t="str">
        <f>Atask.AtsOp!N6667</f>
        <v>But.</v>
      </c>
      <c r="E7151" t="str">
        <f>Atask.AtsOp!I6667</f>
        <v>Pardavimo užsakymas</v>
      </c>
      <c r="F7151">
        <f>Atask.AtsOp!M6667</f>
        <v>-90</v>
      </c>
      <c r="G7151">
        <f>VLOOKUP(B7151,Prekės!$A$2:$E$3000,3,FALSE)</f>
        <v>280</v>
      </c>
      <c r="H7151">
        <f>VLOOKUP(B7151,Prekės!$A$2:$E$3000,4,FALSE)</f>
        <v>0.5</v>
      </c>
      <c r="I7151">
        <f>VLOOKUP(B7151,Prekės!$A$2:$E$3000,5,FALSE)</f>
        <v>38</v>
      </c>
      <c r="J7151">
        <f t="shared" si="225"/>
        <v>-17.100000000000001</v>
      </c>
      <c r="K7151">
        <f t="shared" si="226"/>
        <v>-17.100000000000001</v>
      </c>
    </row>
    <row r="7152" spans="1:11">
      <c r="A7152" s="1">
        <f>Atask.AtsOp!A6668</f>
        <v>42480</v>
      </c>
      <c r="B7152" t="str">
        <f>Atask.AtsOp!E6668</f>
        <v>3025-0045</v>
      </c>
      <c r="C7152" t="str">
        <f>Atask.AtsOp!H6668</f>
        <v>Brendis "Pure" Black, 0,5l 38%</v>
      </c>
      <c r="D7152" t="str">
        <f>Atask.AtsOp!N6668</f>
        <v>But.</v>
      </c>
      <c r="E7152" t="str">
        <f>Atask.AtsOp!I6668</f>
        <v>Pardavimo užsakymas</v>
      </c>
      <c r="F7152">
        <f>Atask.AtsOp!M6668</f>
        <v>-45</v>
      </c>
      <c r="G7152">
        <f>VLOOKUP(B7152,Prekės!$A$2:$E$3000,3,FALSE)</f>
        <v>280</v>
      </c>
      <c r="H7152">
        <f>VLOOKUP(B7152,Prekės!$A$2:$E$3000,4,FALSE)</f>
        <v>0.5</v>
      </c>
      <c r="I7152">
        <f>VLOOKUP(B7152,Prekės!$A$2:$E$3000,5,FALSE)</f>
        <v>38</v>
      </c>
      <c r="J7152">
        <f t="shared" si="225"/>
        <v>-8.5500000000000007</v>
      </c>
      <c r="K7152">
        <f t="shared" si="226"/>
        <v>-8.5500000000000007</v>
      </c>
    </row>
    <row r="7153" spans="1:11">
      <c r="A7153" s="1">
        <f>Atask.AtsOp!A6669</f>
        <v>42471</v>
      </c>
      <c r="B7153" t="str">
        <f>Atask.AtsOp!E6669</f>
        <v>3025-0045</v>
      </c>
      <c r="C7153" t="str">
        <f>Atask.AtsOp!H6669</f>
        <v>Brendis "Pure" Black, 0,5l 38%</v>
      </c>
      <c r="D7153" t="str">
        <f>Atask.AtsOp!N6669</f>
        <v>But.</v>
      </c>
      <c r="E7153" t="str">
        <f>Atask.AtsOp!I6669</f>
        <v>Pardavimo užsakymas</v>
      </c>
      <c r="F7153">
        <f>Atask.AtsOp!M6669</f>
        <v>-90</v>
      </c>
      <c r="G7153">
        <f>VLOOKUP(B7153,Prekės!$A$2:$E$3000,3,FALSE)</f>
        <v>280</v>
      </c>
      <c r="H7153">
        <f>VLOOKUP(B7153,Prekės!$A$2:$E$3000,4,FALSE)</f>
        <v>0.5</v>
      </c>
      <c r="I7153">
        <f>VLOOKUP(B7153,Prekės!$A$2:$E$3000,5,FALSE)</f>
        <v>38</v>
      </c>
      <c r="J7153">
        <f t="shared" si="225"/>
        <v>-17.100000000000001</v>
      </c>
      <c r="K7153">
        <f t="shared" si="226"/>
        <v>-17.100000000000001</v>
      </c>
    </row>
    <row r="7154" spans="1:11">
      <c r="A7154" s="1">
        <f>Atask.AtsOp!A6670</f>
        <v>42471</v>
      </c>
      <c r="B7154" t="str">
        <f>Atask.AtsOp!E6670</f>
        <v>3025-0045</v>
      </c>
      <c r="C7154" t="str">
        <f>Atask.AtsOp!H6670</f>
        <v>Brendis "Pure" Black, 0,5l 38%</v>
      </c>
      <c r="D7154" t="str">
        <f>Atask.AtsOp!N6670</f>
        <v>But.</v>
      </c>
      <c r="E7154" t="str">
        <f>Atask.AtsOp!I6670</f>
        <v>Pardavimo užsakymas</v>
      </c>
      <c r="F7154">
        <f>Atask.AtsOp!M6670</f>
        <v>-510</v>
      </c>
      <c r="G7154">
        <f>VLOOKUP(B7154,Prekės!$A$2:$E$3000,3,FALSE)</f>
        <v>280</v>
      </c>
      <c r="H7154">
        <f>VLOOKUP(B7154,Prekės!$A$2:$E$3000,4,FALSE)</f>
        <v>0.5</v>
      </c>
      <c r="I7154">
        <f>VLOOKUP(B7154,Prekės!$A$2:$E$3000,5,FALSE)</f>
        <v>38</v>
      </c>
      <c r="J7154">
        <f t="shared" si="225"/>
        <v>-96.9</v>
      </c>
      <c r="K7154">
        <f t="shared" si="226"/>
        <v>-96.9</v>
      </c>
    </row>
    <row r="7155" spans="1:11">
      <c r="A7155" s="1">
        <f>Atask.AtsOp!A6671</f>
        <v>42471</v>
      </c>
      <c r="B7155" t="str">
        <f>Atask.AtsOp!E6671</f>
        <v>3025-0045</v>
      </c>
      <c r="C7155" t="str">
        <f>Atask.AtsOp!H6671</f>
        <v>Brendis "Pure" Black, 0,5l 38%</v>
      </c>
      <c r="D7155" t="str">
        <f>Atask.AtsOp!N6671</f>
        <v>But.</v>
      </c>
      <c r="E7155" t="str">
        <f>Atask.AtsOp!I6671</f>
        <v>Pardavimo užsakymas</v>
      </c>
      <c r="F7155">
        <f>Atask.AtsOp!M6671</f>
        <v>-75</v>
      </c>
      <c r="G7155">
        <f>VLOOKUP(B7155,Prekės!$A$2:$E$3000,3,FALSE)</f>
        <v>280</v>
      </c>
      <c r="H7155">
        <f>VLOOKUP(B7155,Prekės!$A$2:$E$3000,4,FALSE)</f>
        <v>0.5</v>
      </c>
      <c r="I7155">
        <f>VLOOKUP(B7155,Prekės!$A$2:$E$3000,5,FALSE)</f>
        <v>38</v>
      </c>
      <c r="J7155">
        <f t="shared" si="225"/>
        <v>-14.25</v>
      </c>
      <c r="K7155">
        <f t="shared" si="226"/>
        <v>-14.25</v>
      </c>
    </row>
    <row r="7156" spans="1:11">
      <c r="A7156" s="1">
        <f>Atask.AtsOp!A6672</f>
        <v>42472</v>
      </c>
      <c r="B7156" t="str">
        <f>Atask.AtsOp!E6672</f>
        <v>3025-0045</v>
      </c>
      <c r="C7156" t="str">
        <f>Atask.AtsOp!H6672</f>
        <v>Brendis "Pure" Black, 0,5l 38%</v>
      </c>
      <c r="D7156" t="str">
        <f>Atask.AtsOp!N6672</f>
        <v>But.</v>
      </c>
      <c r="E7156" t="str">
        <f>Atask.AtsOp!I6672</f>
        <v>Pardavimo užsakymas</v>
      </c>
      <c r="F7156">
        <f>Atask.AtsOp!M6672</f>
        <v>-225</v>
      </c>
      <c r="G7156">
        <f>VLOOKUP(B7156,Prekės!$A$2:$E$3000,3,FALSE)</f>
        <v>280</v>
      </c>
      <c r="H7156">
        <f>VLOOKUP(B7156,Prekės!$A$2:$E$3000,4,FALSE)</f>
        <v>0.5</v>
      </c>
      <c r="I7156">
        <f>VLOOKUP(B7156,Prekės!$A$2:$E$3000,5,FALSE)</f>
        <v>38</v>
      </c>
      <c r="J7156">
        <f t="shared" si="225"/>
        <v>-42.75</v>
      </c>
      <c r="K7156">
        <f t="shared" si="226"/>
        <v>-42.75</v>
      </c>
    </row>
    <row r="7157" spans="1:11">
      <c r="A7157" s="1">
        <f>Atask.AtsOp!A6673</f>
        <v>42475</v>
      </c>
      <c r="B7157" t="str">
        <f>Atask.AtsOp!E6673</f>
        <v>3025-0045</v>
      </c>
      <c r="C7157" t="str">
        <f>Atask.AtsOp!H6673</f>
        <v>Brendis "Pure" Black, 0,5l 38%</v>
      </c>
      <c r="D7157" t="str">
        <f>Atask.AtsOp!N6673</f>
        <v>But.</v>
      </c>
      <c r="E7157" t="str">
        <f>Atask.AtsOp!I6673</f>
        <v>Pardavimo užsakymas</v>
      </c>
      <c r="F7157">
        <f>Atask.AtsOp!M6673</f>
        <v>-45</v>
      </c>
      <c r="G7157">
        <f>VLOOKUP(B7157,Prekės!$A$2:$E$3000,3,FALSE)</f>
        <v>280</v>
      </c>
      <c r="H7157">
        <f>VLOOKUP(B7157,Prekės!$A$2:$E$3000,4,FALSE)</f>
        <v>0.5</v>
      </c>
      <c r="I7157">
        <f>VLOOKUP(B7157,Prekės!$A$2:$E$3000,5,FALSE)</f>
        <v>38</v>
      </c>
      <c r="J7157">
        <f t="shared" si="225"/>
        <v>-8.5500000000000007</v>
      </c>
      <c r="K7157">
        <f t="shared" si="226"/>
        <v>-8.5500000000000007</v>
      </c>
    </row>
    <row r="7158" spans="1:11">
      <c r="A7158" s="1">
        <f>Atask.AtsOp!A6674</f>
        <v>42473</v>
      </c>
      <c r="B7158" t="str">
        <f>Atask.AtsOp!E6674</f>
        <v>3025-0045</v>
      </c>
      <c r="C7158" t="str">
        <f>Atask.AtsOp!H6674</f>
        <v>Brendis "Pure" Black, 0,5l 38%</v>
      </c>
      <c r="D7158" t="str">
        <f>Atask.AtsOp!N6674</f>
        <v>But.</v>
      </c>
      <c r="E7158" t="str">
        <f>Atask.AtsOp!I6674</f>
        <v>Pardavimo užsakymas</v>
      </c>
      <c r="F7158">
        <f>Atask.AtsOp!M6674</f>
        <v>-555</v>
      </c>
      <c r="G7158">
        <f>VLOOKUP(B7158,Prekės!$A$2:$E$3000,3,FALSE)</f>
        <v>280</v>
      </c>
      <c r="H7158">
        <f>VLOOKUP(B7158,Prekės!$A$2:$E$3000,4,FALSE)</f>
        <v>0.5</v>
      </c>
      <c r="I7158">
        <f>VLOOKUP(B7158,Prekės!$A$2:$E$3000,5,FALSE)</f>
        <v>38</v>
      </c>
      <c r="J7158">
        <f t="shared" si="225"/>
        <v>-105.45</v>
      </c>
      <c r="K7158">
        <f t="shared" si="226"/>
        <v>-105.45</v>
      </c>
    </row>
    <row r="7159" spans="1:11">
      <c r="A7159" s="1">
        <f>Atask.AtsOp!A6675</f>
        <v>42488</v>
      </c>
      <c r="B7159" t="str">
        <f>Atask.AtsOp!E6675</f>
        <v>3025-0045</v>
      </c>
      <c r="C7159" t="str">
        <f>Atask.AtsOp!H6675</f>
        <v>Brendis "Pure" Black, 0,5l 38%</v>
      </c>
      <c r="D7159" t="str">
        <f>Atask.AtsOp!N6675</f>
        <v>But.</v>
      </c>
      <c r="E7159" t="str">
        <f>Atask.AtsOp!I6675</f>
        <v>Gamyba</v>
      </c>
      <c r="F7159">
        <f>Atask.AtsOp!M6675</f>
        <v>11010</v>
      </c>
      <c r="G7159">
        <f>VLOOKUP(B7159,Prekės!$A$2:$E$3000,3,FALSE)</f>
        <v>280</v>
      </c>
      <c r="H7159">
        <f>VLOOKUP(B7159,Prekės!$A$2:$E$3000,4,FALSE)</f>
        <v>0.5</v>
      </c>
      <c r="I7159">
        <f>VLOOKUP(B7159,Prekės!$A$2:$E$3000,5,FALSE)</f>
        <v>38</v>
      </c>
      <c r="J7159">
        <f t="shared" si="225"/>
        <v>2091.9</v>
      </c>
      <c r="K7159">
        <f t="shared" si="226"/>
        <v>2091.9</v>
      </c>
    </row>
    <row r="7160" spans="1:11">
      <c r="A7160" s="1">
        <f>Atask.AtsOp!A6676</f>
        <v>42488</v>
      </c>
      <c r="B7160" t="str">
        <f>Atask.AtsOp!E6676</f>
        <v>3025-0045</v>
      </c>
      <c r="C7160" t="str">
        <f>Atask.AtsOp!H6676</f>
        <v>Brendis "Pure" Black, 0,5l 38%</v>
      </c>
      <c r="D7160" t="str">
        <f>Atask.AtsOp!N6676</f>
        <v>But.</v>
      </c>
      <c r="E7160" t="str">
        <f>Atask.AtsOp!I6676</f>
        <v>Perkelti</v>
      </c>
      <c r="F7160">
        <f>Atask.AtsOp!M6676</f>
        <v>-11010</v>
      </c>
      <c r="G7160">
        <f>VLOOKUP(B7160,Prekės!$A$2:$E$3000,3,FALSE)</f>
        <v>280</v>
      </c>
      <c r="H7160">
        <f>VLOOKUP(B7160,Prekės!$A$2:$E$3000,4,FALSE)</f>
        <v>0.5</v>
      </c>
      <c r="I7160">
        <f>VLOOKUP(B7160,Prekės!$A$2:$E$3000,5,FALSE)</f>
        <v>38</v>
      </c>
      <c r="J7160">
        <f t="shared" si="225"/>
        <v>-2091.9</v>
      </c>
      <c r="K7160">
        <f t="shared" si="226"/>
        <v>-2091.9</v>
      </c>
    </row>
    <row r="7161" spans="1:11">
      <c r="A7161" s="1">
        <f>Atask.AtsOp!A6677</f>
        <v>42488</v>
      </c>
      <c r="B7161" t="str">
        <f>Atask.AtsOp!E6677</f>
        <v>3025-0045</v>
      </c>
      <c r="C7161" t="str">
        <f>Atask.AtsOp!H6677</f>
        <v>Brendis "Pure" Black, 0,5l 38%</v>
      </c>
      <c r="D7161" t="str">
        <f>Atask.AtsOp!N6677</f>
        <v>But.</v>
      </c>
      <c r="E7161" t="str">
        <f>Atask.AtsOp!I6677</f>
        <v>Perkelti</v>
      </c>
      <c r="F7161">
        <f>Atask.AtsOp!M6677</f>
        <v>2</v>
      </c>
      <c r="G7161">
        <f>VLOOKUP(B7161,Prekės!$A$2:$E$3000,3,FALSE)</f>
        <v>280</v>
      </c>
      <c r="H7161">
        <f>VLOOKUP(B7161,Prekės!$A$2:$E$3000,4,FALSE)</f>
        <v>0.5</v>
      </c>
      <c r="I7161">
        <f>VLOOKUP(B7161,Prekės!$A$2:$E$3000,5,FALSE)</f>
        <v>38</v>
      </c>
      <c r="J7161">
        <f t="shared" si="225"/>
        <v>0.38</v>
      </c>
      <c r="K7161">
        <f t="shared" si="226"/>
        <v>0.38</v>
      </c>
    </row>
    <row r="7162" spans="1:11">
      <c r="A7162" s="1">
        <f>Atask.AtsOp!A6678</f>
        <v>42490</v>
      </c>
      <c r="B7162" t="str">
        <f>Atask.AtsOp!E6678</f>
        <v>3025-0045</v>
      </c>
      <c r="C7162" t="str">
        <f>Atask.AtsOp!H6678</f>
        <v>Brendis "Pure" Black, 0,5l 38%</v>
      </c>
      <c r="D7162" t="str">
        <f>Atask.AtsOp!N6678</f>
        <v>But.</v>
      </c>
      <c r="E7162" t="str">
        <f>Atask.AtsOp!I6678</f>
        <v>Pardavimo užsakymas</v>
      </c>
      <c r="F7162">
        <f>Atask.AtsOp!M6678</f>
        <v>-2</v>
      </c>
      <c r="G7162">
        <f>VLOOKUP(B7162,Prekės!$A$2:$E$3000,3,FALSE)</f>
        <v>280</v>
      </c>
      <c r="H7162">
        <f>VLOOKUP(B7162,Prekės!$A$2:$E$3000,4,FALSE)</f>
        <v>0.5</v>
      </c>
      <c r="I7162">
        <f>VLOOKUP(B7162,Prekės!$A$2:$E$3000,5,FALSE)</f>
        <v>38</v>
      </c>
      <c r="J7162">
        <f t="shared" si="225"/>
        <v>-0.38</v>
      </c>
      <c r="K7162">
        <f t="shared" si="226"/>
        <v>-0.38</v>
      </c>
    </row>
    <row r="7163" spans="1:11">
      <c r="A7163" s="1">
        <f>Atask.AtsOp!A6679</f>
        <v>42490</v>
      </c>
      <c r="B7163" t="str">
        <f>Atask.AtsOp!E6679</f>
        <v>3025-0045</v>
      </c>
      <c r="C7163" t="str">
        <f>Atask.AtsOp!H6679</f>
        <v>Brendis "Pure" Black, 0,5l 38%</v>
      </c>
      <c r="D7163" t="str">
        <f>Atask.AtsOp!N6679</f>
        <v>But.</v>
      </c>
      <c r="E7163" t="str">
        <f>Atask.AtsOp!I6679</f>
        <v>Perkelti</v>
      </c>
      <c r="F7163">
        <f>Atask.AtsOp!M6679</f>
        <v>1</v>
      </c>
      <c r="G7163">
        <f>VLOOKUP(B7163,Prekės!$A$2:$E$3000,3,FALSE)</f>
        <v>280</v>
      </c>
      <c r="H7163">
        <f>VLOOKUP(B7163,Prekės!$A$2:$E$3000,4,FALSE)</f>
        <v>0.5</v>
      </c>
      <c r="I7163">
        <f>VLOOKUP(B7163,Prekės!$A$2:$E$3000,5,FALSE)</f>
        <v>38</v>
      </c>
      <c r="J7163">
        <f t="shared" si="225"/>
        <v>0.19</v>
      </c>
      <c r="K7163">
        <f t="shared" si="226"/>
        <v>0.19</v>
      </c>
    </row>
    <row r="7164" spans="1:11">
      <c r="A7164" s="1">
        <f>Atask.AtsOp!A6680</f>
        <v>42490</v>
      </c>
      <c r="B7164" t="str">
        <f>Atask.AtsOp!E6680</f>
        <v>3025-0045</v>
      </c>
      <c r="C7164" t="str">
        <f>Atask.AtsOp!H6680</f>
        <v>Brendis "Pure" Black, 0,5l 38%</v>
      </c>
      <c r="D7164" t="str">
        <f>Atask.AtsOp!N6680</f>
        <v>But.</v>
      </c>
      <c r="E7164" t="str">
        <f>Atask.AtsOp!I6680</f>
        <v>Pardavimo užsakymas</v>
      </c>
      <c r="F7164">
        <f>Atask.AtsOp!M6680</f>
        <v>-1</v>
      </c>
      <c r="G7164">
        <f>VLOOKUP(B7164,Prekės!$A$2:$E$3000,3,FALSE)</f>
        <v>280</v>
      </c>
      <c r="H7164">
        <f>VLOOKUP(B7164,Prekės!$A$2:$E$3000,4,FALSE)</f>
        <v>0.5</v>
      </c>
      <c r="I7164">
        <f>VLOOKUP(B7164,Prekės!$A$2:$E$3000,5,FALSE)</f>
        <v>38</v>
      </c>
      <c r="J7164">
        <f t="shared" si="225"/>
        <v>-0.19</v>
      </c>
      <c r="K7164">
        <f t="shared" si="226"/>
        <v>-0.19</v>
      </c>
    </row>
    <row r="7165" spans="1:11">
      <c r="A7165" s="1">
        <f>Atask.AtsOp!A6681</f>
        <v>42461</v>
      </c>
      <c r="B7165" t="str">
        <f>Atask.AtsOp!E6681</f>
        <v>3025-0045E</v>
      </c>
      <c r="C7165" t="str">
        <f>Atask.AtsOp!H6681</f>
        <v>Brendis "Pure" Black, 0,5l 38%</v>
      </c>
      <c r="D7165" t="str">
        <f>Atask.AtsOp!N6681</f>
        <v>But.</v>
      </c>
      <c r="E7165" t="str">
        <f>Atask.AtsOp!I6681</f>
        <v>Pardavimo užsakymas</v>
      </c>
      <c r="F7165">
        <f>Atask.AtsOp!M6681</f>
        <v>-45</v>
      </c>
      <c r="G7165">
        <f>VLOOKUP(B7165,Prekės!$A$2:$E$3000,3,FALSE)</f>
        <v>280</v>
      </c>
      <c r="H7165">
        <f>VLOOKUP(B7165,Prekės!$A$2:$E$3000,4,FALSE)</f>
        <v>0.5</v>
      </c>
      <c r="I7165">
        <f>VLOOKUP(B7165,Prekės!$A$2:$E$3000,5,FALSE)</f>
        <v>38</v>
      </c>
      <c r="J7165">
        <f t="shared" si="225"/>
        <v>-8.5500000000000007</v>
      </c>
      <c r="K7165">
        <f t="shared" si="226"/>
        <v>-8.5500000000000007</v>
      </c>
    </row>
    <row r="7166" spans="1:11">
      <c r="A7166" s="1">
        <f>Atask.AtsOp!A6682</f>
        <v>42489</v>
      </c>
      <c r="B7166" t="str">
        <f>Atask.AtsOp!E6682</f>
        <v>3025-0047</v>
      </c>
      <c r="C7166" t="str">
        <f>Atask.AtsOp!H6682</f>
        <v>Brendis "Pure" Black, 0,7l 38%</v>
      </c>
      <c r="D7166" t="str">
        <f>Atask.AtsOp!N6682</f>
        <v>But.</v>
      </c>
      <c r="E7166" t="str">
        <f>Atask.AtsOp!I6682</f>
        <v>Pardavimo užsakymas</v>
      </c>
      <c r="F7166">
        <f>Atask.AtsOp!M6682</f>
        <v>12</v>
      </c>
      <c r="G7166">
        <f>VLOOKUP(B7166,Prekės!$A$2:$E$3000,3,FALSE)</f>
        <v>280</v>
      </c>
      <c r="H7166">
        <f>VLOOKUP(B7166,Prekės!$A$2:$E$3000,4,FALSE)</f>
        <v>0.7</v>
      </c>
      <c r="I7166">
        <f>VLOOKUP(B7166,Prekės!$A$2:$E$3000,5,FALSE)</f>
        <v>38</v>
      </c>
      <c r="J7166">
        <f t="shared" si="225"/>
        <v>3.1919999999999993</v>
      </c>
      <c r="K7166">
        <f t="shared" si="226"/>
        <v>3.1919999999999993</v>
      </c>
    </row>
    <row r="7167" spans="1:11">
      <c r="A7167" s="1">
        <f>Atask.AtsOp!A6683</f>
        <v>42489</v>
      </c>
      <c r="B7167" t="str">
        <f>Atask.AtsOp!E6683</f>
        <v>3025-0047</v>
      </c>
      <c r="C7167" t="str">
        <f>Atask.AtsOp!H6683</f>
        <v>Brendis "Pure" Black, 0,7l 38%</v>
      </c>
      <c r="D7167" t="str">
        <f>Atask.AtsOp!N6683</f>
        <v>But.</v>
      </c>
      <c r="E7167" t="str">
        <f>Atask.AtsOp!I6683</f>
        <v>Pardavimo užsakymas</v>
      </c>
      <c r="F7167">
        <f>Atask.AtsOp!M6683</f>
        <v>-24</v>
      </c>
      <c r="G7167">
        <f>VLOOKUP(B7167,Prekės!$A$2:$E$3000,3,FALSE)</f>
        <v>280</v>
      </c>
      <c r="H7167">
        <f>VLOOKUP(B7167,Prekės!$A$2:$E$3000,4,FALSE)</f>
        <v>0.7</v>
      </c>
      <c r="I7167">
        <f>VLOOKUP(B7167,Prekės!$A$2:$E$3000,5,FALSE)</f>
        <v>38</v>
      </c>
      <c r="J7167">
        <f t="shared" si="225"/>
        <v>-6.3839999999999986</v>
      </c>
      <c r="K7167">
        <f t="shared" si="226"/>
        <v>-6.3839999999999986</v>
      </c>
    </row>
    <row r="7168" spans="1:11">
      <c r="A7168" s="1">
        <f>Atask.AtsOp!A6684</f>
        <v>42489</v>
      </c>
      <c r="B7168" t="str">
        <f>Atask.AtsOp!E6684</f>
        <v>3025-0047</v>
      </c>
      <c r="C7168" t="str">
        <f>Atask.AtsOp!H6684</f>
        <v>Brendis "Pure" Black, 0,7l 38%</v>
      </c>
      <c r="D7168" t="str">
        <f>Atask.AtsOp!N6684</f>
        <v>But.</v>
      </c>
      <c r="E7168" t="str">
        <f>Atask.AtsOp!I6684</f>
        <v>Pardavimo užsakymas</v>
      </c>
      <c r="F7168">
        <f>Atask.AtsOp!M6684</f>
        <v>-3119</v>
      </c>
      <c r="G7168">
        <f>VLOOKUP(B7168,Prekės!$A$2:$E$3000,3,FALSE)</f>
        <v>280</v>
      </c>
      <c r="H7168">
        <f>VLOOKUP(B7168,Prekės!$A$2:$E$3000,4,FALSE)</f>
        <v>0.7</v>
      </c>
      <c r="I7168">
        <f>VLOOKUP(B7168,Prekės!$A$2:$E$3000,5,FALSE)</f>
        <v>38</v>
      </c>
      <c r="J7168">
        <f t="shared" si="225"/>
        <v>-829.65399999999988</v>
      </c>
      <c r="K7168">
        <f t="shared" si="226"/>
        <v>-829.65399999999988</v>
      </c>
    </row>
    <row r="7169" spans="1:11">
      <c r="A7169" s="1">
        <f>Atask.AtsOp!A6685</f>
        <v>42489</v>
      </c>
      <c r="B7169" t="str">
        <f>Atask.AtsOp!E6685</f>
        <v>3025-0047</v>
      </c>
      <c r="C7169" t="str">
        <f>Atask.AtsOp!H6685</f>
        <v>Brendis "Pure" Black, 0,7l 38%</v>
      </c>
      <c r="D7169" t="str">
        <f>Atask.AtsOp!N6685</f>
        <v>But.</v>
      </c>
      <c r="E7169" t="str">
        <f>Atask.AtsOp!I6685</f>
        <v>Pardavimo užsakymas</v>
      </c>
      <c r="F7169">
        <f>Atask.AtsOp!M6685</f>
        <v>3119</v>
      </c>
      <c r="G7169">
        <f>VLOOKUP(B7169,Prekės!$A$2:$E$3000,3,FALSE)</f>
        <v>280</v>
      </c>
      <c r="H7169">
        <f>VLOOKUP(B7169,Prekės!$A$2:$E$3000,4,FALSE)</f>
        <v>0.7</v>
      </c>
      <c r="I7169">
        <f>VLOOKUP(B7169,Prekės!$A$2:$E$3000,5,FALSE)</f>
        <v>38</v>
      </c>
      <c r="J7169">
        <f t="shared" si="225"/>
        <v>829.65399999999988</v>
      </c>
      <c r="K7169">
        <f t="shared" si="226"/>
        <v>829.65399999999988</v>
      </c>
    </row>
    <row r="7170" spans="1:11">
      <c r="A7170" s="1">
        <f>Atask.AtsOp!A6686</f>
        <v>42489</v>
      </c>
      <c r="B7170" t="str">
        <f>Atask.AtsOp!E6686</f>
        <v>3025-0047</v>
      </c>
      <c r="C7170" t="str">
        <f>Atask.AtsOp!H6686</f>
        <v>Brendis "Pure" Black, 0,7l 38%</v>
      </c>
      <c r="D7170" t="str">
        <f>Atask.AtsOp!N6686</f>
        <v>But.</v>
      </c>
      <c r="E7170" t="str">
        <f>Atask.AtsOp!I6686</f>
        <v>Pardavimo užsakymas</v>
      </c>
      <c r="F7170">
        <f>Atask.AtsOp!M6686</f>
        <v>-605</v>
      </c>
      <c r="G7170">
        <f>VLOOKUP(B7170,Prekės!$A$2:$E$3000,3,FALSE)</f>
        <v>280</v>
      </c>
      <c r="H7170">
        <f>VLOOKUP(B7170,Prekės!$A$2:$E$3000,4,FALSE)</f>
        <v>0.7</v>
      </c>
      <c r="I7170">
        <f>VLOOKUP(B7170,Prekės!$A$2:$E$3000,5,FALSE)</f>
        <v>38</v>
      </c>
      <c r="J7170">
        <f t="shared" si="225"/>
        <v>-160.93</v>
      </c>
      <c r="K7170">
        <f t="shared" si="226"/>
        <v>-160.93</v>
      </c>
    </row>
    <row r="7171" spans="1:11">
      <c r="A7171" s="1">
        <f>Atask.AtsOp!A6687</f>
        <v>42489</v>
      </c>
      <c r="B7171" t="str">
        <f>Atask.AtsOp!E6687</f>
        <v>3025-0047</v>
      </c>
      <c r="C7171" t="str">
        <f>Atask.AtsOp!H6687</f>
        <v>Brendis "Pure" Black, 0,7l 38%</v>
      </c>
      <c r="D7171" t="str">
        <f>Atask.AtsOp!N6687</f>
        <v>But.</v>
      </c>
      <c r="E7171" t="str">
        <f>Atask.AtsOp!I6687</f>
        <v>Pardavimo užsakymas</v>
      </c>
      <c r="F7171">
        <f>Atask.AtsOp!M6687</f>
        <v>24</v>
      </c>
      <c r="G7171">
        <f>VLOOKUP(B7171,Prekės!$A$2:$E$3000,3,FALSE)</f>
        <v>280</v>
      </c>
      <c r="H7171">
        <f>VLOOKUP(B7171,Prekės!$A$2:$E$3000,4,FALSE)</f>
        <v>0.7</v>
      </c>
      <c r="I7171">
        <f>VLOOKUP(B7171,Prekės!$A$2:$E$3000,5,FALSE)</f>
        <v>38</v>
      </c>
      <c r="J7171">
        <f t="shared" si="225"/>
        <v>6.3839999999999986</v>
      </c>
      <c r="K7171">
        <f t="shared" si="226"/>
        <v>6.3839999999999986</v>
      </c>
    </row>
    <row r="7172" spans="1:11">
      <c r="A7172" s="1">
        <f>Atask.AtsOp!A6688</f>
        <v>42489</v>
      </c>
      <c r="B7172" t="str">
        <f>Atask.AtsOp!E6688</f>
        <v>3025-0047</v>
      </c>
      <c r="C7172" t="str">
        <f>Atask.AtsOp!H6688</f>
        <v>Brendis "Pure" Black, 0,7l 38%</v>
      </c>
      <c r="D7172" t="str">
        <f>Atask.AtsOp!N6688</f>
        <v>But.</v>
      </c>
      <c r="E7172" t="str">
        <f>Atask.AtsOp!I6688</f>
        <v>Pardavimo užsakymas</v>
      </c>
      <c r="F7172">
        <f>Atask.AtsOp!M6688</f>
        <v>-12</v>
      </c>
      <c r="G7172">
        <f>VLOOKUP(B7172,Prekės!$A$2:$E$3000,3,FALSE)</f>
        <v>280</v>
      </c>
      <c r="H7172">
        <f>VLOOKUP(B7172,Prekės!$A$2:$E$3000,4,FALSE)</f>
        <v>0.7</v>
      </c>
      <c r="I7172">
        <f>VLOOKUP(B7172,Prekės!$A$2:$E$3000,5,FALSE)</f>
        <v>38</v>
      </c>
      <c r="J7172">
        <f t="shared" si="225"/>
        <v>-3.1919999999999993</v>
      </c>
      <c r="K7172">
        <f t="shared" si="226"/>
        <v>-3.1919999999999993</v>
      </c>
    </row>
    <row r="7173" spans="1:11">
      <c r="A7173" s="1">
        <f>Atask.AtsOp!A6689</f>
        <v>42489</v>
      </c>
      <c r="B7173" t="str">
        <f>Atask.AtsOp!E6689</f>
        <v>3025-0047</v>
      </c>
      <c r="C7173" t="str">
        <f>Atask.AtsOp!H6689</f>
        <v>Brendis "Pure" Black, 0,7l 38%</v>
      </c>
      <c r="D7173" t="str">
        <f>Atask.AtsOp!N6689</f>
        <v>But.</v>
      </c>
      <c r="E7173" t="str">
        <f>Atask.AtsOp!I6689</f>
        <v>Pardavimo užsakymas</v>
      </c>
      <c r="F7173">
        <f>Atask.AtsOp!M6689</f>
        <v>605</v>
      </c>
      <c r="G7173">
        <f>VLOOKUP(B7173,Prekės!$A$2:$E$3000,3,FALSE)</f>
        <v>280</v>
      </c>
      <c r="H7173">
        <f>VLOOKUP(B7173,Prekės!$A$2:$E$3000,4,FALSE)</f>
        <v>0.7</v>
      </c>
      <c r="I7173">
        <f>VLOOKUP(B7173,Prekės!$A$2:$E$3000,5,FALSE)</f>
        <v>38</v>
      </c>
      <c r="J7173">
        <f t="shared" si="225"/>
        <v>160.93</v>
      </c>
      <c r="K7173">
        <f t="shared" si="226"/>
        <v>160.93</v>
      </c>
    </row>
    <row r="7174" spans="1:11">
      <c r="A7174" s="1">
        <f>Atask.AtsOp!A6690</f>
        <v>42490</v>
      </c>
      <c r="B7174" t="str">
        <f>Atask.AtsOp!E6690</f>
        <v>3025-0047</v>
      </c>
      <c r="C7174" t="str">
        <f>Atask.AtsOp!H6690</f>
        <v>Brendis "Pure" Black, 0,7l 38%</v>
      </c>
      <c r="D7174" t="str">
        <f>Atask.AtsOp!N6690</f>
        <v>But.</v>
      </c>
      <c r="E7174" t="str">
        <f>Atask.AtsOp!I6690</f>
        <v>Perkelti</v>
      </c>
      <c r="F7174">
        <f>Atask.AtsOp!M6690</f>
        <v>-2</v>
      </c>
      <c r="G7174">
        <f>VLOOKUP(B7174,Prekės!$A$2:$E$3000,3,FALSE)</f>
        <v>280</v>
      </c>
      <c r="H7174">
        <f>VLOOKUP(B7174,Prekės!$A$2:$E$3000,4,FALSE)</f>
        <v>0.7</v>
      </c>
      <c r="I7174">
        <f>VLOOKUP(B7174,Prekės!$A$2:$E$3000,5,FALSE)</f>
        <v>38</v>
      </c>
      <c r="J7174">
        <f t="shared" si="225"/>
        <v>-0.53199999999999992</v>
      </c>
      <c r="K7174">
        <f t="shared" si="226"/>
        <v>-0.53199999999999992</v>
      </c>
    </row>
    <row r="7175" spans="1:11">
      <c r="A7175" s="1">
        <f>Atask.AtsOp!A6691</f>
        <v>42489</v>
      </c>
      <c r="B7175" t="str">
        <f>Atask.AtsOp!E6691</f>
        <v>3025-0047</v>
      </c>
      <c r="C7175" t="str">
        <f>Atask.AtsOp!H6691</f>
        <v>Brendis "Pure" Black, 0,7l 38%</v>
      </c>
      <c r="D7175" t="str">
        <f>Atask.AtsOp!N6691</f>
        <v>But.</v>
      </c>
      <c r="E7175" t="str">
        <f>Atask.AtsOp!I6691</f>
        <v>Pardavimo užsakymas</v>
      </c>
      <c r="F7175">
        <f>Atask.AtsOp!M6691</f>
        <v>-12</v>
      </c>
      <c r="G7175">
        <f>VLOOKUP(B7175,Prekės!$A$2:$E$3000,3,FALSE)</f>
        <v>280</v>
      </c>
      <c r="H7175">
        <f>VLOOKUP(B7175,Prekės!$A$2:$E$3000,4,FALSE)</f>
        <v>0.7</v>
      </c>
      <c r="I7175">
        <f>VLOOKUP(B7175,Prekės!$A$2:$E$3000,5,FALSE)</f>
        <v>38</v>
      </c>
      <c r="J7175">
        <f t="shared" si="225"/>
        <v>-3.1919999999999993</v>
      </c>
      <c r="K7175">
        <f t="shared" si="226"/>
        <v>-3.1919999999999993</v>
      </c>
    </row>
    <row r="7176" spans="1:11">
      <c r="A7176" s="1">
        <f>Atask.AtsOp!A6692</f>
        <v>42488</v>
      </c>
      <c r="B7176" t="str">
        <f>Atask.AtsOp!E6692</f>
        <v>3025-0047</v>
      </c>
      <c r="C7176" t="str">
        <f>Atask.AtsOp!H6692</f>
        <v>Brendis "Pure" Black, 0,7l 38%</v>
      </c>
      <c r="D7176" t="str">
        <f>Atask.AtsOp!N6692</f>
        <v>But.</v>
      </c>
      <c r="E7176" t="str">
        <f>Atask.AtsOp!I6692</f>
        <v>Pardavimo užsakymas</v>
      </c>
      <c r="F7176">
        <f>Atask.AtsOp!M6692</f>
        <v>-36</v>
      </c>
      <c r="G7176">
        <f>VLOOKUP(B7176,Prekės!$A$2:$E$3000,3,FALSE)</f>
        <v>280</v>
      </c>
      <c r="H7176">
        <f>VLOOKUP(B7176,Prekės!$A$2:$E$3000,4,FALSE)</f>
        <v>0.7</v>
      </c>
      <c r="I7176">
        <f>VLOOKUP(B7176,Prekės!$A$2:$E$3000,5,FALSE)</f>
        <v>38</v>
      </c>
      <c r="J7176">
        <f t="shared" si="225"/>
        <v>-9.5760000000000005</v>
      </c>
      <c r="K7176">
        <f t="shared" si="226"/>
        <v>-9.5760000000000005</v>
      </c>
    </row>
    <row r="7177" spans="1:11">
      <c r="A7177" s="1">
        <f>Atask.AtsOp!A6693</f>
        <v>42486</v>
      </c>
      <c r="B7177" t="str">
        <f>Atask.AtsOp!E6693</f>
        <v>3025-0047</v>
      </c>
      <c r="C7177" t="str">
        <f>Atask.AtsOp!H6693</f>
        <v>Brendis "Pure" Black, 0,7l 38%</v>
      </c>
      <c r="D7177" t="str">
        <f>Atask.AtsOp!N6693</f>
        <v>But.</v>
      </c>
      <c r="E7177" t="str">
        <f>Atask.AtsOp!I6693</f>
        <v>Perkelti</v>
      </c>
      <c r="F7177">
        <f>Atask.AtsOp!M6693</f>
        <v>10026</v>
      </c>
      <c r="G7177">
        <f>VLOOKUP(B7177,Prekės!$A$2:$E$3000,3,FALSE)</f>
        <v>280</v>
      </c>
      <c r="H7177">
        <f>VLOOKUP(B7177,Prekės!$A$2:$E$3000,4,FALSE)</f>
        <v>0.7</v>
      </c>
      <c r="I7177">
        <f>VLOOKUP(B7177,Prekės!$A$2:$E$3000,5,FALSE)</f>
        <v>38</v>
      </c>
      <c r="J7177">
        <f t="shared" si="225"/>
        <v>2666.9160000000002</v>
      </c>
      <c r="K7177">
        <f t="shared" si="226"/>
        <v>2666.9160000000002</v>
      </c>
    </row>
    <row r="7178" spans="1:11">
      <c r="A7178" s="1">
        <f>Atask.AtsOp!A6694</f>
        <v>42485</v>
      </c>
      <c r="B7178" t="str">
        <f>Atask.AtsOp!E6694</f>
        <v>3025-0047</v>
      </c>
      <c r="C7178" t="str">
        <f>Atask.AtsOp!H6694</f>
        <v>Brendis "Pure" Black, 0,7l 38%</v>
      </c>
      <c r="D7178" t="str">
        <f>Atask.AtsOp!N6694</f>
        <v>But.</v>
      </c>
      <c r="E7178" t="str">
        <f>Atask.AtsOp!I6694</f>
        <v>Pardavimo užsakymas</v>
      </c>
      <c r="F7178">
        <f>Atask.AtsOp!M6694</f>
        <v>-24</v>
      </c>
      <c r="G7178">
        <f>VLOOKUP(B7178,Prekės!$A$2:$E$3000,3,FALSE)</f>
        <v>280</v>
      </c>
      <c r="H7178">
        <f>VLOOKUP(B7178,Prekės!$A$2:$E$3000,4,FALSE)</f>
        <v>0.7</v>
      </c>
      <c r="I7178">
        <f>VLOOKUP(B7178,Prekės!$A$2:$E$3000,5,FALSE)</f>
        <v>38</v>
      </c>
      <c r="J7178">
        <f t="shared" si="225"/>
        <v>-6.3839999999999986</v>
      </c>
      <c r="K7178">
        <f t="shared" si="226"/>
        <v>-6.3839999999999986</v>
      </c>
    </row>
    <row r="7179" spans="1:11">
      <c r="A7179" s="1">
        <f>Atask.AtsOp!A6695</f>
        <v>42487</v>
      </c>
      <c r="B7179" t="str">
        <f>Atask.AtsOp!E6695</f>
        <v>3025-0047</v>
      </c>
      <c r="C7179" t="str">
        <f>Atask.AtsOp!H6695</f>
        <v>Brendis "Pure" Black, 0,7l 38%</v>
      </c>
      <c r="D7179" t="str">
        <f>Atask.AtsOp!N6695</f>
        <v>But.</v>
      </c>
      <c r="E7179" t="str">
        <f>Atask.AtsOp!I6695</f>
        <v>Pardavimo užsakymas</v>
      </c>
      <c r="F7179">
        <f>Atask.AtsOp!M6695</f>
        <v>-540</v>
      </c>
      <c r="G7179">
        <f>VLOOKUP(B7179,Prekės!$A$2:$E$3000,3,FALSE)</f>
        <v>280</v>
      </c>
      <c r="H7179">
        <f>VLOOKUP(B7179,Prekės!$A$2:$E$3000,4,FALSE)</f>
        <v>0.7</v>
      </c>
      <c r="I7179">
        <f>VLOOKUP(B7179,Prekės!$A$2:$E$3000,5,FALSE)</f>
        <v>38</v>
      </c>
      <c r="J7179">
        <f t="shared" si="225"/>
        <v>-143.64000000000001</v>
      </c>
      <c r="K7179">
        <f t="shared" si="226"/>
        <v>-143.64000000000001</v>
      </c>
    </row>
    <row r="7180" spans="1:11">
      <c r="A7180" s="1">
        <f>Atask.AtsOp!A6696</f>
        <v>42486</v>
      </c>
      <c r="B7180" t="str">
        <f>Atask.AtsOp!E6696</f>
        <v>3025-0047</v>
      </c>
      <c r="C7180" t="str">
        <f>Atask.AtsOp!H6696</f>
        <v>Brendis "Pure" Black, 0,7l 38%</v>
      </c>
      <c r="D7180" t="str">
        <f>Atask.AtsOp!N6696</f>
        <v>But.</v>
      </c>
      <c r="E7180" t="str">
        <f>Atask.AtsOp!I6696</f>
        <v>Pardavimo užsakymas</v>
      </c>
      <c r="F7180">
        <f>Atask.AtsOp!M6696</f>
        <v>-1620</v>
      </c>
      <c r="G7180">
        <f>VLOOKUP(B7180,Prekės!$A$2:$E$3000,3,FALSE)</f>
        <v>280</v>
      </c>
      <c r="H7180">
        <f>VLOOKUP(B7180,Prekės!$A$2:$E$3000,4,FALSE)</f>
        <v>0.7</v>
      </c>
      <c r="I7180">
        <f>VLOOKUP(B7180,Prekės!$A$2:$E$3000,5,FALSE)</f>
        <v>38</v>
      </c>
      <c r="J7180">
        <f t="shared" si="225"/>
        <v>-430.92</v>
      </c>
      <c r="K7180">
        <f t="shared" si="226"/>
        <v>-430.92</v>
      </c>
    </row>
    <row r="7181" spans="1:11">
      <c r="A7181" s="1">
        <f>Atask.AtsOp!A6697</f>
        <v>42486</v>
      </c>
      <c r="B7181" t="str">
        <f>Atask.AtsOp!E6697</f>
        <v>3025-0047</v>
      </c>
      <c r="C7181" t="str">
        <f>Atask.AtsOp!H6697</f>
        <v>Brendis "Pure" Black, 0,7l 38%</v>
      </c>
      <c r="D7181" t="str">
        <f>Atask.AtsOp!N6697</f>
        <v>But.</v>
      </c>
      <c r="E7181" t="str">
        <f>Atask.AtsOp!I6697</f>
        <v>Pardavimo užsakymas</v>
      </c>
      <c r="F7181">
        <f>Atask.AtsOp!M6697</f>
        <v>-24</v>
      </c>
      <c r="G7181">
        <f>VLOOKUP(B7181,Prekės!$A$2:$E$3000,3,FALSE)</f>
        <v>280</v>
      </c>
      <c r="H7181">
        <f>VLOOKUP(B7181,Prekės!$A$2:$E$3000,4,FALSE)</f>
        <v>0.7</v>
      </c>
      <c r="I7181">
        <f>VLOOKUP(B7181,Prekės!$A$2:$E$3000,5,FALSE)</f>
        <v>38</v>
      </c>
      <c r="J7181">
        <f t="shared" si="225"/>
        <v>-6.3839999999999986</v>
      </c>
      <c r="K7181">
        <f t="shared" si="226"/>
        <v>-6.3839999999999986</v>
      </c>
    </row>
    <row r="7182" spans="1:11">
      <c r="A7182" s="1">
        <f>Atask.AtsOp!A6698</f>
        <v>42486</v>
      </c>
      <c r="B7182" t="str">
        <f>Atask.AtsOp!E6698</f>
        <v>3025-0047</v>
      </c>
      <c r="C7182" t="str">
        <f>Atask.AtsOp!H6698</f>
        <v>Brendis "Pure" Black, 0,7l 38%</v>
      </c>
      <c r="D7182" t="str">
        <f>Atask.AtsOp!N6698</f>
        <v>But.</v>
      </c>
      <c r="E7182" t="str">
        <f>Atask.AtsOp!I6698</f>
        <v>Perkelti</v>
      </c>
      <c r="F7182">
        <f>Atask.AtsOp!M6698</f>
        <v>-2</v>
      </c>
      <c r="G7182">
        <f>VLOOKUP(B7182,Prekės!$A$2:$E$3000,3,FALSE)</f>
        <v>280</v>
      </c>
      <c r="H7182">
        <f>VLOOKUP(B7182,Prekės!$A$2:$E$3000,4,FALSE)</f>
        <v>0.7</v>
      </c>
      <c r="I7182">
        <f>VLOOKUP(B7182,Prekės!$A$2:$E$3000,5,FALSE)</f>
        <v>38</v>
      </c>
      <c r="J7182">
        <f t="shared" si="225"/>
        <v>-0.53199999999999992</v>
      </c>
      <c r="K7182">
        <f t="shared" si="226"/>
        <v>-0.53199999999999992</v>
      </c>
    </row>
    <row r="7183" spans="1:11">
      <c r="A7183" s="1">
        <f>Atask.AtsOp!A6699</f>
        <v>42482</v>
      </c>
      <c r="B7183" t="str">
        <f>Atask.AtsOp!E6699</f>
        <v>3025-0047</v>
      </c>
      <c r="C7183" t="str">
        <f>Atask.AtsOp!H6699</f>
        <v>Brendis "Pure" Black, 0,7l 38%</v>
      </c>
      <c r="D7183" t="str">
        <f>Atask.AtsOp!N6699</f>
        <v>But.</v>
      </c>
      <c r="E7183" t="str">
        <f>Atask.AtsOp!I6699</f>
        <v>Pardavimo užsakymas</v>
      </c>
      <c r="F7183">
        <f>Atask.AtsOp!M6699</f>
        <v>-36</v>
      </c>
      <c r="G7183">
        <f>VLOOKUP(B7183,Prekės!$A$2:$E$3000,3,FALSE)</f>
        <v>280</v>
      </c>
      <c r="H7183">
        <f>VLOOKUP(B7183,Prekės!$A$2:$E$3000,4,FALSE)</f>
        <v>0.7</v>
      </c>
      <c r="I7183">
        <f>VLOOKUP(B7183,Prekės!$A$2:$E$3000,5,FALSE)</f>
        <v>38</v>
      </c>
      <c r="J7183">
        <f t="shared" si="225"/>
        <v>-9.5760000000000005</v>
      </c>
      <c r="K7183">
        <f t="shared" si="226"/>
        <v>-9.5760000000000005</v>
      </c>
    </row>
    <row r="7184" spans="1:11">
      <c r="A7184" s="1">
        <f>Atask.AtsOp!A6700</f>
        <v>42481</v>
      </c>
      <c r="B7184" t="str">
        <f>Atask.AtsOp!E6700</f>
        <v>3025-0047</v>
      </c>
      <c r="C7184" t="str">
        <f>Atask.AtsOp!H6700</f>
        <v>Brendis "Pure" Black, 0,7l 38%</v>
      </c>
      <c r="D7184" t="str">
        <f>Atask.AtsOp!N6700</f>
        <v>But.</v>
      </c>
      <c r="E7184" t="str">
        <f>Atask.AtsOp!I6700</f>
        <v>Pardavimo užsakymas</v>
      </c>
      <c r="F7184">
        <f>Atask.AtsOp!M6700</f>
        <v>-12</v>
      </c>
      <c r="G7184">
        <f>VLOOKUP(B7184,Prekės!$A$2:$E$3000,3,FALSE)</f>
        <v>280</v>
      </c>
      <c r="H7184">
        <f>VLOOKUP(B7184,Prekės!$A$2:$E$3000,4,FALSE)</f>
        <v>0.7</v>
      </c>
      <c r="I7184">
        <f>VLOOKUP(B7184,Prekės!$A$2:$E$3000,5,FALSE)</f>
        <v>38</v>
      </c>
      <c r="J7184">
        <f t="shared" si="225"/>
        <v>-3.1919999999999993</v>
      </c>
      <c r="K7184">
        <f t="shared" si="226"/>
        <v>-3.1919999999999993</v>
      </c>
    </row>
    <row r="7185" spans="1:11">
      <c r="A7185" s="1">
        <f>Atask.AtsOp!A6701</f>
        <v>42473</v>
      </c>
      <c r="B7185" t="str">
        <f>Atask.AtsOp!E6701</f>
        <v>3025-0047</v>
      </c>
      <c r="C7185" t="str">
        <f>Atask.AtsOp!H6701</f>
        <v>Brendis "Pure" Black, 0,7l 38%</v>
      </c>
      <c r="D7185" t="str">
        <f>Atask.AtsOp!N6701</f>
        <v>But.</v>
      </c>
      <c r="E7185" t="str">
        <f>Atask.AtsOp!I6701</f>
        <v>Pardavimo užsakymas</v>
      </c>
      <c r="F7185">
        <f>Atask.AtsOp!M6701</f>
        <v>-360</v>
      </c>
      <c r="G7185">
        <f>VLOOKUP(B7185,Prekės!$A$2:$E$3000,3,FALSE)</f>
        <v>280</v>
      </c>
      <c r="H7185">
        <f>VLOOKUP(B7185,Prekės!$A$2:$E$3000,4,FALSE)</f>
        <v>0.7</v>
      </c>
      <c r="I7185">
        <f>VLOOKUP(B7185,Prekės!$A$2:$E$3000,5,FALSE)</f>
        <v>38</v>
      </c>
      <c r="J7185">
        <f t="shared" si="225"/>
        <v>-95.759999999999991</v>
      </c>
      <c r="K7185">
        <f t="shared" si="226"/>
        <v>-95.759999999999991</v>
      </c>
    </row>
    <row r="7186" spans="1:11">
      <c r="A7186" s="1">
        <f>Atask.AtsOp!A6702</f>
        <v>42472</v>
      </c>
      <c r="B7186" t="str">
        <f>Atask.AtsOp!E6702</f>
        <v>3025-0047</v>
      </c>
      <c r="C7186" t="str">
        <f>Atask.AtsOp!H6702</f>
        <v>Brendis "Pure" Black, 0,7l 38%</v>
      </c>
      <c r="D7186" t="str">
        <f>Atask.AtsOp!N6702</f>
        <v>But.</v>
      </c>
      <c r="E7186" t="str">
        <f>Atask.AtsOp!I6702</f>
        <v>Pardavimo užsakymas</v>
      </c>
      <c r="F7186">
        <f>Atask.AtsOp!M6702</f>
        <v>-108</v>
      </c>
      <c r="G7186">
        <f>VLOOKUP(B7186,Prekės!$A$2:$E$3000,3,FALSE)</f>
        <v>280</v>
      </c>
      <c r="H7186">
        <f>VLOOKUP(B7186,Prekės!$A$2:$E$3000,4,FALSE)</f>
        <v>0.7</v>
      </c>
      <c r="I7186">
        <f>VLOOKUP(B7186,Prekės!$A$2:$E$3000,5,FALSE)</f>
        <v>38</v>
      </c>
      <c r="J7186">
        <f t="shared" si="225"/>
        <v>-28.727999999999998</v>
      </c>
      <c r="K7186">
        <f t="shared" si="226"/>
        <v>-28.727999999999998</v>
      </c>
    </row>
    <row r="7187" spans="1:11">
      <c r="A7187" s="1">
        <f>Atask.AtsOp!A6703</f>
        <v>42471</v>
      </c>
      <c r="B7187" t="str">
        <f>Atask.AtsOp!E6703</f>
        <v>3025-0047</v>
      </c>
      <c r="C7187" t="str">
        <f>Atask.AtsOp!H6703</f>
        <v>Brendis "Pure" Black, 0,7l 38%</v>
      </c>
      <c r="D7187" t="str">
        <f>Atask.AtsOp!N6703</f>
        <v>But.</v>
      </c>
      <c r="E7187" t="str">
        <f>Atask.AtsOp!I6703</f>
        <v>Pardavimo užsakymas</v>
      </c>
      <c r="F7187">
        <f>Atask.AtsOp!M6703</f>
        <v>-12</v>
      </c>
      <c r="G7187">
        <f>VLOOKUP(B7187,Prekės!$A$2:$E$3000,3,FALSE)</f>
        <v>280</v>
      </c>
      <c r="H7187">
        <f>VLOOKUP(B7187,Prekės!$A$2:$E$3000,4,FALSE)</f>
        <v>0.7</v>
      </c>
      <c r="I7187">
        <f>VLOOKUP(B7187,Prekės!$A$2:$E$3000,5,FALSE)</f>
        <v>38</v>
      </c>
      <c r="J7187">
        <f t="shared" si="225"/>
        <v>-3.1919999999999993</v>
      </c>
      <c r="K7187">
        <f t="shared" si="226"/>
        <v>-3.1919999999999993</v>
      </c>
    </row>
    <row r="7188" spans="1:11">
      <c r="A7188" s="1">
        <f>Atask.AtsOp!A6704</f>
        <v>42472</v>
      </c>
      <c r="B7188" t="str">
        <f>Atask.AtsOp!E6704</f>
        <v>3025-0047</v>
      </c>
      <c r="C7188" t="str">
        <f>Atask.AtsOp!H6704</f>
        <v>Brendis "Pure" Black, 0,7l 38%</v>
      </c>
      <c r="D7188" t="str">
        <f>Atask.AtsOp!N6704</f>
        <v>But.</v>
      </c>
      <c r="E7188" t="str">
        <f>Atask.AtsOp!I6704</f>
        <v>Pardavimo užsakymas</v>
      </c>
      <c r="F7188">
        <f>Atask.AtsOp!M6704</f>
        <v>-108</v>
      </c>
      <c r="G7188">
        <f>VLOOKUP(B7188,Prekės!$A$2:$E$3000,3,FALSE)</f>
        <v>280</v>
      </c>
      <c r="H7188">
        <f>VLOOKUP(B7188,Prekės!$A$2:$E$3000,4,FALSE)</f>
        <v>0.7</v>
      </c>
      <c r="I7188">
        <f>VLOOKUP(B7188,Prekės!$A$2:$E$3000,5,FALSE)</f>
        <v>38</v>
      </c>
      <c r="J7188">
        <f t="shared" si="225"/>
        <v>-28.727999999999998</v>
      </c>
      <c r="K7188">
        <f t="shared" si="226"/>
        <v>-28.727999999999998</v>
      </c>
    </row>
    <row r="7189" spans="1:11">
      <c r="A7189" s="1">
        <f>Atask.AtsOp!A6705</f>
        <v>42480</v>
      </c>
      <c r="B7189" t="str">
        <f>Atask.AtsOp!E6705</f>
        <v>3025-0047</v>
      </c>
      <c r="C7189" t="str">
        <f>Atask.AtsOp!H6705</f>
        <v>Brendis "Pure" Black, 0,7l 38%</v>
      </c>
      <c r="D7189" t="str">
        <f>Atask.AtsOp!N6705</f>
        <v>But.</v>
      </c>
      <c r="E7189" t="str">
        <f>Atask.AtsOp!I6705</f>
        <v>Pardavimo užsakymas</v>
      </c>
      <c r="F7189">
        <f>Atask.AtsOp!M6705</f>
        <v>-84</v>
      </c>
      <c r="G7189">
        <f>VLOOKUP(B7189,Prekės!$A$2:$E$3000,3,FALSE)</f>
        <v>280</v>
      </c>
      <c r="H7189">
        <f>VLOOKUP(B7189,Prekės!$A$2:$E$3000,4,FALSE)</f>
        <v>0.7</v>
      </c>
      <c r="I7189">
        <f>VLOOKUP(B7189,Prekės!$A$2:$E$3000,5,FALSE)</f>
        <v>38</v>
      </c>
      <c r="J7189">
        <f t="shared" si="225"/>
        <v>-22.343999999999998</v>
      </c>
      <c r="K7189">
        <f t="shared" si="226"/>
        <v>-22.343999999999998</v>
      </c>
    </row>
    <row r="7190" spans="1:11">
      <c r="A7190" s="1">
        <f>Atask.AtsOp!A6706</f>
        <v>42479</v>
      </c>
      <c r="B7190" t="str">
        <f>Atask.AtsOp!E6706</f>
        <v>3025-0047</v>
      </c>
      <c r="C7190" t="str">
        <f>Atask.AtsOp!H6706</f>
        <v>Brendis "Pure" Black, 0,7l 38%</v>
      </c>
      <c r="D7190" t="str">
        <f>Atask.AtsOp!N6706</f>
        <v>But.</v>
      </c>
      <c r="E7190" t="str">
        <f>Atask.AtsOp!I6706</f>
        <v>Pardavimo užsakymas</v>
      </c>
      <c r="F7190">
        <f>Atask.AtsOp!M6706</f>
        <v>-48</v>
      </c>
      <c r="G7190">
        <f>VLOOKUP(B7190,Prekės!$A$2:$E$3000,3,FALSE)</f>
        <v>280</v>
      </c>
      <c r="H7190">
        <f>VLOOKUP(B7190,Prekės!$A$2:$E$3000,4,FALSE)</f>
        <v>0.7</v>
      </c>
      <c r="I7190">
        <f>VLOOKUP(B7190,Prekės!$A$2:$E$3000,5,FALSE)</f>
        <v>38</v>
      </c>
      <c r="J7190">
        <f t="shared" si="225"/>
        <v>-12.767999999999997</v>
      </c>
      <c r="K7190">
        <f t="shared" si="226"/>
        <v>-12.767999999999997</v>
      </c>
    </row>
    <row r="7191" spans="1:11">
      <c r="A7191" s="1">
        <f>Atask.AtsOp!A6707</f>
        <v>42479</v>
      </c>
      <c r="B7191" t="str">
        <f>Atask.AtsOp!E6707</f>
        <v>3025-0047</v>
      </c>
      <c r="C7191" t="str">
        <f>Atask.AtsOp!H6707</f>
        <v>Brendis "Pure" Black, 0,7l 38%</v>
      </c>
      <c r="D7191" t="str">
        <f>Atask.AtsOp!N6707</f>
        <v>But.</v>
      </c>
      <c r="E7191" t="str">
        <f>Atask.AtsOp!I6707</f>
        <v>Pardavimo užsakymas</v>
      </c>
      <c r="F7191">
        <f>Atask.AtsOp!M6707</f>
        <v>-12</v>
      </c>
      <c r="G7191">
        <f>VLOOKUP(B7191,Prekės!$A$2:$E$3000,3,FALSE)</f>
        <v>280</v>
      </c>
      <c r="H7191">
        <f>VLOOKUP(B7191,Prekės!$A$2:$E$3000,4,FALSE)</f>
        <v>0.7</v>
      </c>
      <c r="I7191">
        <f>VLOOKUP(B7191,Prekės!$A$2:$E$3000,5,FALSE)</f>
        <v>38</v>
      </c>
      <c r="J7191">
        <f t="shared" si="225"/>
        <v>-3.1919999999999993</v>
      </c>
      <c r="K7191">
        <f t="shared" si="226"/>
        <v>-3.1919999999999993</v>
      </c>
    </row>
    <row r="7192" spans="1:11">
      <c r="A7192" s="1">
        <f>Atask.AtsOp!A6708</f>
        <v>42474</v>
      </c>
      <c r="B7192" t="str">
        <f>Atask.AtsOp!E6708</f>
        <v>3025-0047</v>
      </c>
      <c r="C7192" t="str">
        <f>Atask.AtsOp!H6708</f>
        <v>Brendis "Pure" Black, 0,7l 38%</v>
      </c>
      <c r="D7192" t="str">
        <f>Atask.AtsOp!N6708</f>
        <v>But.</v>
      </c>
      <c r="E7192" t="str">
        <f>Atask.AtsOp!I6708</f>
        <v>Pardavimo užsakymas</v>
      </c>
      <c r="F7192">
        <f>Atask.AtsOp!M6708</f>
        <v>-276</v>
      </c>
      <c r="G7192">
        <f>VLOOKUP(B7192,Prekės!$A$2:$E$3000,3,FALSE)</f>
        <v>280</v>
      </c>
      <c r="H7192">
        <f>VLOOKUP(B7192,Prekės!$A$2:$E$3000,4,FALSE)</f>
        <v>0.7</v>
      </c>
      <c r="I7192">
        <f>VLOOKUP(B7192,Prekės!$A$2:$E$3000,5,FALSE)</f>
        <v>38</v>
      </c>
      <c r="J7192">
        <f t="shared" si="225"/>
        <v>-73.415999999999997</v>
      </c>
      <c r="K7192">
        <f t="shared" si="226"/>
        <v>-73.415999999999997</v>
      </c>
    </row>
    <row r="7193" spans="1:11">
      <c r="A7193" s="1">
        <f>Atask.AtsOp!A6709</f>
        <v>42475</v>
      </c>
      <c r="B7193" t="str">
        <f>Atask.AtsOp!E6709</f>
        <v>3025-0047</v>
      </c>
      <c r="C7193" t="str">
        <f>Atask.AtsOp!H6709</f>
        <v>Brendis "Pure" Black, 0,7l 38%</v>
      </c>
      <c r="D7193" t="str">
        <f>Atask.AtsOp!N6709</f>
        <v>But.</v>
      </c>
      <c r="E7193" t="str">
        <f>Atask.AtsOp!I6709</f>
        <v>Pardavimo užsakymas</v>
      </c>
      <c r="F7193">
        <f>Atask.AtsOp!M6709</f>
        <v>-48</v>
      </c>
      <c r="G7193">
        <f>VLOOKUP(B7193,Prekės!$A$2:$E$3000,3,FALSE)</f>
        <v>280</v>
      </c>
      <c r="H7193">
        <f>VLOOKUP(B7193,Prekės!$A$2:$E$3000,4,FALSE)</f>
        <v>0.7</v>
      </c>
      <c r="I7193">
        <f>VLOOKUP(B7193,Prekės!$A$2:$E$3000,5,FALSE)</f>
        <v>38</v>
      </c>
      <c r="J7193">
        <f t="shared" si="225"/>
        <v>-12.767999999999997</v>
      </c>
      <c r="K7193">
        <f t="shared" si="226"/>
        <v>-12.767999999999997</v>
      </c>
    </row>
    <row r="7194" spans="1:11">
      <c r="A7194" s="1">
        <f>Atask.AtsOp!A6710</f>
        <v>42478</v>
      </c>
      <c r="B7194" t="str">
        <f>Atask.AtsOp!E6710</f>
        <v>3025-0047</v>
      </c>
      <c r="C7194" t="str">
        <f>Atask.AtsOp!H6710</f>
        <v>Brendis "Pure" Black, 0,7l 38%</v>
      </c>
      <c r="D7194" t="str">
        <f>Atask.AtsOp!N6710</f>
        <v>But.</v>
      </c>
      <c r="E7194" t="str">
        <f>Atask.AtsOp!I6710</f>
        <v>Pardavimo užsakymas</v>
      </c>
      <c r="F7194">
        <f>Atask.AtsOp!M6710</f>
        <v>-12</v>
      </c>
      <c r="G7194">
        <f>VLOOKUP(B7194,Prekės!$A$2:$E$3000,3,FALSE)</f>
        <v>280</v>
      </c>
      <c r="H7194">
        <f>VLOOKUP(B7194,Prekės!$A$2:$E$3000,4,FALSE)</f>
        <v>0.7</v>
      </c>
      <c r="I7194">
        <f>VLOOKUP(B7194,Prekės!$A$2:$E$3000,5,FALSE)</f>
        <v>38</v>
      </c>
      <c r="J7194">
        <f t="shared" si="225"/>
        <v>-3.1919999999999993</v>
      </c>
      <c r="K7194">
        <f t="shared" si="226"/>
        <v>-3.1919999999999993</v>
      </c>
    </row>
    <row r="7195" spans="1:11">
      <c r="A7195" s="1">
        <f>Atask.AtsOp!A6711</f>
        <v>42461</v>
      </c>
      <c r="B7195" t="str">
        <f>Atask.AtsOp!E6711</f>
        <v>3025-0047</v>
      </c>
      <c r="C7195" t="str">
        <f>Atask.AtsOp!H6711</f>
        <v>Brendis "Pure" Black, 0,7l 38%</v>
      </c>
      <c r="D7195" t="str">
        <f>Atask.AtsOp!N6711</f>
        <v>But.</v>
      </c>
      <c r="E7195" t="str">
        <f>Atask.AtsOp!I6711</f>
        <v>Pardavimo užsakymas</v>
      </c>
      <c r="F7195">
        <f>Atask.AtsOp!M6711</f>
        <v>-1</v>
      </c>
      <c r="G7195">
        <f>VLOOKUP(B7195,Prekės!$A$2:$E$3000,3,FALSE)</f>
        <v>280</v>
      </c>
      <c r="H7195">
        <f>VLOOKUP(B7195,Prekės!$A$2:$E$3000,4,FALSE)</f>
        <v>0.7</v>
      </c>
      <c r="I7195">
        <f>VLOOKUP(B7195,Prekės!$A$2:$E$3000,5,FALSE)</f>
        <v>38</v>
      </c>
      <c r="J7195">
        <f t="shared" si="225"/>
        <v>-0.26599999999999996</v>
      </c>
      <c r="K7195">
        <f t="shared" si="226"/>
        <v>-0.26599999999999996</v>
      </c>
    </row>
    <row r="7196" spans="1:11">
      <c r="A7196" s="1">
        <f>Atask.AtsOp!A6712</f>
        <v>42461</v>
      </c>
      <c r="B7196" t="str">
        <f>Atask.AtsOp!E6712</f>
        <v>3025-0047</v>
      </c>
      <c r="C7196" t="str">
        <f>Atask.AtsOp!H6712</f>
        <v>Brendis "Pure" Black, 0,7l 38%</v>
      </c>
      <c r="D7196" t="str">
        <f>Atask.AtsOp!N6712</f>
        <v>But.</v>
      </c>
      <c r="E7196" t="str">
        <f>Atask.AtsOp!I6712</f>
        <v>Pardavimo užsakymas</v>
      </c>
      <c r="F7196">
        <f>Atask.AtsOp!M6712</f>
        <v>-23</v>
      </c>
      <c r="G7196">
        <f>VLOOKUP(B7196,Prekės!$A$2:$E$3000,3,FALSE)</f>
        <v>280</v>
      </c>
      <c r="H7196">
        <f>VLOOKUP(B7196,Prekės!$A$2:$E$3000,4,FALSE)</f>
        <v>0.7</v>
      </c>
      <c r="I7196">
        <f>VLOOKUP(B7196,Prekės!$A$2:$E$3000,5,FALSE)</f>
        <v>38</v>
      </c>
      <c r="J7196">
        <f t="shared" si="225"/>
        <v>-6.1179999999999994</v>
      </c>
      <c r="K7196">
        <f t="shared" si="226"/>
        <v>-6.1179999999999994</v>
      </c>
    </row>
    <row r="7197" spans="1:11">
      <c r="A7197" s="1">
        <f>Atask.AtsOp!A6713</f>
        <v>42467</v>
      </c>
      <c r="B7197" t="str">
        <f>Atask.AtsOp!E6713</f>
        <v>3025-0047</v>
      </c>
      <c r="C7197" t="str">
        <f>Atask.AtsOp!H6713</f>
        <v>Brendis "Pure" Black, 0,7l 38%</v>
      </c>
      <c r="D7197" t="str">
        <f>Atask.AtsOp!N6713</f>
        <v>But.</v>
      </c>
      <c r="E7197" t="str">
        <f>Atask.AtsOp!I6713</f>
        <v>Pardavimo užsakymas</v>
      </c>
      <c r="F7197">
        <f>Atask.AtsOp!M6713</f>
        <v>-540</v>
      </c>
      <c r="G7197">
        <f>VLOOKUP(B7197,Prekės!$A$2:$E$3000,3,FALSE)</f>
        <v>280</v>
      </c>
      <c r="H7197">
        <f>VLOOKUP(B7197,Prekės!$A$2:$E$3000,4,FALSE)</f>
        <v>0.7</v>
      </c>
      <c r="I7197">
        <f>VLOOKUP(B7197,Prekės!$A$2:$E$3000,5,FALSE)</f>
        <v>38</v>
      </c>
      <c r="J7197">
        <f t="shared" si="225"/>
        <v>-143.64000000000001</v>
      </c>
      <c r="K7197">
        <f t="shared" si="226"/>
        <v>-143.64000000000001</v>
      </c>
    </row>
    <row r="7198" spans="1:11">
      <c r="A7198" s="1">
        <f>Atask.AtsOp!A6714</f>
        <v>42482</v>
      </c>
      <c r="B7198" t="str">
        <f>Atask.AtsOp!E6714</f>
        <v>3025-0047</v>
      </c>
      <c r="C7198" t="str">
        <f>Atask.AtsOp!H6714</f>
        <v>Brendis "Pure" Black, 0,7l 38%</v>
      </c>
      <c r="D7198" t="str">
        <f>Atask.AtsOp!N6714</f>
        <v>But.</v>
      </c>
      <c r="E7198" t="str">
        <f>Atask.AtsOp!I6714</f>
        <v>Gamyba</v>
      </c>
      <c r="F7198">
        <f>Atask.AtsOp!M6714</f>
        <v>10028</v>
      </c>
      <c r="G7198">
        <f>VLOOKUP(B7198,Prekės!$A$2:$E$3000,3,FALSE)</f>
        <v>280</v>
      </c>
      <c r="H7198">
        <f>VLOOKUP(B7198,Prekės!$A$2:$E$3000,4,FALSE)</f>
        <v>0.7</v>
      </c>
      <c r="I7198">
        <f>VLOOKUP(B7198,Prekės!$A$2:$E$3000,5,FALSE)</f>
        <v>38</v>
      </c>
      <c r="J7198">
        <f t="shared" si="225"/>
        <v>2667.4479999999999</v>
      </c>
      <c r="K7198">
        <f t="shared" si="226"/>
        <v>2667.4479999999999</v>
      </c>
    </row>
    <row r="7199" spans="1:11">
      <c r="A7199" s="1">
        <f>Atask.AtsOp!A6715</f>
        <v>42486</v>
      </c>
      <c r="B7199" t="str">
        <f>Atask.AtsOp!E6715</f>
        <v>3025-0047</v>
      </c>
      <c r="C7199" t="str">
        <f>Atask.AtsOp!H6715</f>
        <v>Brendis "Pure" Black, 0,7l 38%</v>
      </c>
      <c r="D7199" t="str">
        <f>Atask.AtsOp!N6715</f>
        <v>But.</v>
      </c>
      <c r="E7199" t="str">
        <f>Atask.AtsOp!I6715</f>
        <v>Perkelti</v>
      </c>
      <c r="F7199">
        <f>Atask.AtsOp!M6715</f>
        <v>-10026</v>
      </c>
      <c r="G7199">
        <f>VLOOKUP(B7199,Prekės!$A$2:$E$3000,3,FALSE)</f>
        <v>280</v>
      </c>
      <c r="H7199">
        <f>VLOOKUP(B7199,Prekės!$A$2:$E$3000,4,FALSE)</f>
        <v>0.7</v>
      </c>
      <c r="I7199">
        <f>VLOOKUP(B7199,Prekės!$A$2:$E$3000,5,FALSE)</f>
        <v>38</v>
      </c>
      <c r="J7199">
        <f t="shared" si="225"/>
        <v>-2666.9160000000002</v>
      </c>
      <c r="K7199">
        <f t="shared" si="226"/>
        <v>-2666.9160000000002</v>
      </c>
    </row>
    <row r="7200" spans="1:11">
      <c r="A7200" s="1">
        <f>Atask.AtsOp!A6716</f>
        <v>42482</v>
      </c>
      <c r="B7200" t="str">
        <f>Atask.AtsOp!E6716</f>
        <v>3025-0047</v>
      </c>
      <c r="C7200" t="str">
        <f>Atask.AtsOp!H6716</f>
        <v>Brendis "Pure" Black, 0,7l 38%</v>
      </c>
      <c r="D7200" t="str">
        <f>Atask.AtsOp!N6716</f>
        <v>But.</v>
      </c>
      <c r="E7200" t="str">
        <f>Atask.AtsOp!I6716</f>
        <v>Perkelti</v>
      </c>
      <c r="F7200">
        <f>Atask.AtsOp!M6716</f>
        <v>-2</v>
      </c>
      <c r="G7200">
        <f>VLOOKUP(B7200,Prekės!$A$2:$E$3000,3,FALSE)</f>
        <v>280</v>
      </c>
      <c r="H7200">
        <f>VLOOKUP(B7200,Prekės!$A$2:$E$3000,4,FALSE)</f>
        <v>0.7</v>
      </c>
      <c r="I7200">
        <f>VLOOKUP(B7200,Prekės!$A$2:$E$3000,5,FALSE)</f>
        <v>38</v>
      </c>
      <c r="J7200">
        <f t="shared" si="225"/>
        <v>-0.53199999999999992</v>
      </c>
      <c r="K7200">
        <f t="shared" si="226"/>
        <v>-0.53199999999999992</v>
      </c>
    </row>
    <row r="7201" spans="1:11">
      <c r="A7201" s="1">
        <f>Atask.AtsOp!A6717</f>
        <v>42486</v>
      </c>
      <c r="B7201" t="str">
        <f>Atask.AtsOp!E6717</f>
        <v>3025-0047</v>
      </c>
      <c r="C7201" t="str">
        <f>Atask.AtsOp!H6717</f>
        <v>Brendis "Pure" Black, 0,7l 38%</v>
      </c>
      <c r="D7201" t="str">
        <f>Atask.AtsOp!N6717</f>
        <v>But.</v>
      </c>
      <c r="E7201" t="str">
        <f>Atask.AtsOp!I6717</f>
        <v>Perkelti</v>
      </c>
      <c r="F7201">
        <f>Atask.AtsOp!M6717</f>
        <v>2</v>
      </c>
      <c r="G7201">
        <f>VLOOKUP(B7201,Prekės!$A$2:$E$3000,3,FALSE)</f>
        <v>280</v>
      </c>
      <c r="H7201">
        <f>VLOOKUP(B7201,Prekės!$A$2:$E$3000,4,FALSE)</f>
        <v>0.7</v>
      </c>
      <c r="I7201">
        <f>VLOOKUP(B7201,Prekės!$A$2:$E$3000,5,FALSE)</f>
        <v>38</v>
      </c>
      <c r="J7201">
        <f t="shared" si="225"/>
        <v>0.53199999999999992</v>
      </c>
      <c r="K7201">
        <f t="shared" si="226"/>
        <v>0.53199999999999992</v>
      </c>
    </row>
    <row r="7202" spans="1:11">
      <c r="A7202" s="1">
        <f>Atask.AtsOp!A6718</f>
        <v>42490</v>
      </c>
      <c r="B7202" t="str">
        <f>Atask.AtsOp!E6718</f>
        <v>3025-0047</v>
      </c>
      <c r="C7202" t="str">
        <f>Atask.AtsOp!H6718</f>
        <v>Brendis "Pure" Black, 0,7l 38%</v>
      </c>
      <c r="D7202" t="str">
        <f>Atask.AtsOp!N6718</f>
        <v>But.</v>
      </c>
      <c r="E7202" t="str">
        <f>Atask.AtsOp!I6718</f>
        <v>Pardavimo užsakymas</v>
      </c>
      <c r="F7202">
        <f>Atask.AtsOp!M6718</f>
        <v>-2</v>
      </c>
      <c r="G7202">
        <f>VLOOKUP(B7202,Prekės!$A$2:$E$3000,3,FALSE)</f>
        <v>280</v>
      </c>
      <c r="H7202">
        <f>VLOOKUP(B7202,Prekės!$A$2:$E$3000,4,FALSE)</f>
        <v>0.7</v>
      </c>
      <c r="I7202">
        <f>VLOOKUP(B7202,Prekės!$A$2:$E$3000,5,FALSE)</f>
        <v>38</v>
      </c>
      <c r="J7202">
        <f t="shared" ref="J7202:J7265" si="227">IF(G7202=110,F7202*H7202*I7202,IF(G7202&lt;280,F7202*H7202,F7202*H7202*(I7202/100)))</f>
        <v>-0.53199999999999992</v>
      </c>
      <c r="K7202">
        <f t="shared" ref="K7202:K7265" si="228">IF(EXACT(D7202,"But."),J7202,F7202)</f>
        <v>-0.53199999999999992</v>
      </c>
    </row>
    <row r="7203" spans="1:11">
      <c r="A7203" s="1">
        <f>Atask.AtsOp!A6719</f>
        <v>42490</v>
      </c>
      <c r="B7203" t="str">
        <f>Atask.AtsOp!E6719</f>
        <v>3025-0047</v>
      </c>
      <c r="C7203" t="str">
        <f>Atask.AtsOp!H6719</f>
        <v>Brendis "Pure" Black, 0,7l 38%</v>
      </c>
      <c r="D7203" t="str">
        <f>Atask.AtsOp!N6719</f>
        <v>But.</v>
      </c>
      <c r="E7203" t="str">
        <f>Atask.AtsOp!I6719</f>
        <v>Perkelti</v>
      </c>
      <c r="F7203">
        <f>Atask.AtsOp!M6719</f>
        <v>2</v>
      </c>
      <c r="G7203">
        <f>VLOOKUP(B7203,Prekės!$A$2:$E$3000,3,FALSE)</f>
        <v>280</v>
      </c>
      <c r="H7203">
        <f>VLOOKUP(B7203,Prekės!$A$2:$E$3000,4,FALSE)</f>
        <v>0.7</v>
      </c>
      <c r="I7203">
        <f>VLOOKUP(B7203,Prekės!$A$2:$E$3000,5,FALSE)</f>
        <v>38</v>
      </c>
      <c r="J7203">
        <f t="shared" si="227"/>
        <v>0.53199999999999992</v>
      </c>
      <c r="K7203">
        <f t="shared" si="228"/>
        <v>0.53199999999999992</v>
      </c>
    </row>
    <row r="7204" spans="1:11">
      <c r="A7204" s="1">
        <f>Atask.AtsOp!A6720</f>
        <v>42490</v>
      </c>
      <c r="B7204" t="str">
        <f>Atask.AtsOp!E6720</f>
        <v>3025-0047</v>
      </c>
      <c r="C7204" t="str">
        <f>Atask.AtsOp!H6720</f>
        <v>Brendis "Pure" Black, 0,7l 38%</v>
      </c>
      <c r="D7204" t="str">
        <f>Atask.AtsOp!N6720</f>
        <v>But.</v>
      </c>
      <c r="E7204" t="str">
        <f>Atask.AtsOp!I6720</f>
        <v>Pardavimo užsakymas</v>
      </c>
      <c r="F7204">
        <f>Atask.AtsOp!M6720</f>
        <v>-2</v>
      </c>
      <c r="G7204">
        <f>VLOOKUP(B7204,Prekės!$A$2:$E$3000,3,FALSE)</f>
        <v>280</v>
      </c>
      <c r="H7204">
        <f>VLOOKUP(B7204,Prekės!$A$2:$E$3000,4,FALSE)</f>
        <v>0.7</v>
      </c>
      <c r="I7204">
        <f>VLOOKUP(B7204,Prekės!$A$2:$E$3000,5,FALSE)</f>
        <v>38</v>
      </c>
      <c r="J7204">
        <f t="shared" si="227"/>
        <v>-0.53199999999999992</v>
      </c>
      <c r="K7204">
        <f t="shared" si="228"/>
        <v>-0.53199999999999992</v>
      </c>
    </row>
    <row r="7205" spans="1:11">
      <c r="A7205" s="1">
        <f>Atask.AtsOp!A6721</f>
        <v>42489</v>
      </c>
      <c r="B7205" t="str">
        <f>Atask.AtsOp!E6721</f>
        <v>3025-0047</v>
      </c>
      <c r="C7205" t="str">
        <f>Atask.AtsOp!H6721</f>
        <v>Brendis "Pure" Black, 0,7l 38%</v>
      </c>
      <c r="D7205" t="str">
        <f>Atask.AtsOp!N6721</f>
        <v>But.</v>
      </c>
      <c r="E7205" t="str">
        <f>Atask.AtsOp!I6721</f>
        <v>Pardavimo užsakymas</v>
      </c>
      <c r="F7205">
        <f>Atask.AtsOp!M6721</f>
        <v>-2</v>
      </c>
      <c r="G7205">
        <f>VLOOKUP(B7205,Prekės!$A$2:$E$3000,3,FALSE)</f>
        <v>280</v>
      </c>
      <c r="H7205">
        <f>VLOOKUP(B7205,Prekės!$A$2:$E$3000,4,FALSE)</f>
        <v>0.7</v>
      </c>
      <c r="I7205">
        <f>VLOOKUP(B7205,Prekės!$A$2:$E$3000,5,FALSE)</f>
        <v>38</v>
      </c>
      <c r="J7205">
        <f t="shared" si="227"/>
        <v>-0.53199999999999992</v>
      </c>
      <c r="K7205">
        <f t="shared" si="228"/>
        <v>-0.53199999999999992</v>
      </c>
    </row>
    <row r="7206" spans="1:11">
      <c r="A7206" s="1">
        <f>Atask.AtsOp!A6722</f>
        <v>42482</v>
      </c>
      <c r="B7206" t="str">
        <f>Atask.AtsOp!E6722</f>
        <v>3025-0047</v>
      </c>
      <c r="C7206" t="str">
        <f>Atask.AtsOp!H6722</f>
        <v>Brendis "Pure" Black, 0,7l 38%</v>
      </c>
      <c r="D7206" t="str">
        <f>Atask.AtsOp!N6722</f>
        <v>But.</v>
      </c>
      <c r="E7206" t="str">
        <f>Atask.AtsOp!I6722</f>
        <v>Perkelti</v>
      </c>
      <c r="F7206">
        <f>Atask.AtsOp!M6722</f>
        <v>2</v>
      </c>
      <c r="G7206">
        <f>VLOOKUP(B7206,Prekės!$A$2:$E$3000,3,FALSE)</f>
        <v>280</v>
      </c>
      <c r="H7206">
        <f>VLOOKUP(B7206,Prekės!$A$2:$E$3000,4,FALSE)</f>
        <v>0.7</v>
      </c>
      <c r="I7206">
        <f>VLOOKUP(B7206,Prekės!$A$2:$E$3000,5,FALSE)</f>
        <v>38</v>
      </c>
      <c r="J7206">
        <f t="shared" si="227"/>
        <v>0.53199999999999992</v>
      </c>
      <c r="K7206">
        <f t="shared" si="228"/>
        <v>0.53199999999999992</v>
      </c>
    </row>
    <row r="7207" spans="1:11">
      <c r="A7207" s="1">
        <f>Atask.AtsOp!A6723</f>
        <v>42486</v>
      </c>
      <c r="B7207" t="str">
        <f>Atask.AtsOp!E6723</f>
        <v>3025-0047E</v>
      </c>
      <c r="C7207" t="str">
        <f>Atask.AtsOp!H6723</f>
        <v>Brendis "Pure" Black, 0,7l 38%</v>
      </c>
      <c r="D7207" t="str">
        <f>Atask.AtsOp!N6723</f>
        <v>But.</v>
      </c>
      <c r="E7207" t="str">
        <f>Atask.AtsOp!I6723</f>
        <v>Perkelti</v>
      </c>
      <c r="F7207">
        <f>Atask.AtsOp!M6723</f>
        <v>2160</v>
      </c>
      <c r="G7207">
        <f>VLOOKUP(B7207,Prekės!$A$2:$E$3000,3,FALSE)</f>
        <v>280</v>
      </c>
      <c r="H7207">
        <f>VLOOKUP(B7207,Prekės!$A$2:$E$3000,4,FALSE)</f>
        <v>0.7</v>
      </c>
      <c r="I7207">
        <f>VLOOKUP(B7207,Prekės!$A$2:$E$3000,5,FALSE)</f>
        <v>38</v>
      </c>
      <c r="J7207">
        <f t="shared" si="227"/>
        <v>574.56000000000006</v>
      </c>
      <c r="K7207">
        <f t="shared" si="228"/>
        <v>574.56000000000006</v>
      </c>
    </row>
    <row r="7208" spans="1:11">
      <c r="A7208" s="1">
        <f>Atask.AtsOp!A6724</f>
        <v>42461</v>
      </c>
      <c r="B7208" t="str">
        <f>Atask.AtsOp!E6724</f>
        <v>3025-0047E</v>
      </c>
      <c r="C7208" t="str">
        <f>Atask.AtsOp!H6724</f>
        <v>Brendis "Pure" Black, 0,7l 38%</v>
      </c>
      <c r="D7208" t="str">
        <f>Atask.AtsOp!N6724</f>
        <v>But.</v>
      </c>
      <c r="E7208" t="str">
        <f>Atask.AtsOp!I6724</f>
        <v>Pardavimo užsakymas</v>
      </c>
      <c r="F7208">
        <f>Atask.AtsOp!M6724</f>
        <v>-36</v>
      </c>
      <c r="G7208">
        <f>VLOOKUP(B7208,Prekės!$A$2:$E$3000,3,FALSE)</f>
        <v>280</v>
      </c>
      <c r="H7208">
        <f>VLOOKUP(B7208,Prekės!$A$2:$E$3000,4,FALSE)</f>
        <v>0.7</v>
      </c>
      <c r="I7208">
        <f>VLOOKUP(B7208,Prekės!$A$2:$E$3000,5,FALSE)</f>
        <v>38</v>
      </c>
      <c r="J7208">
        <f t="shared" si="227"/>
        <v>-9.5760000000000005</v>
      </c>
      <c r="K7208">
        <f t="shared" si="228"/>
        <v>-9.5760000000000005</v>
      </c>
    </row>
    <row r="7209" spans="1:11">
      <c r="A7209" s="1">
        <f>Atask.AtsOp!A6725</f>
        <v>42486</v>
      </c>
      <c r="B7209" t="str">
        <f>Atask.AtsOp!E6725</f>
        <v>3025-0047E</v>
      </c>
      <c r="C7209" t="str">
        <f>Atask.AtsOp!H6725</f>
        <v>Brendis "Pure" Black, 0,7l 38%</v>
      </c>
      <c r="D7209" t="str">
        <f>Atask.AtsOp!N6725</f>
        <v>But.</v>
      </c>
      <c r="E7209" t="str">
        <f>Atask.AtsOp!I6725</f>
        <v>Perkelti</v>
      </c>
      <c r="F7209">
        <f>Atask.AtsOp!M6725</f>
        <v>-2160</v>
      </c>
      <c r="G7209">
        <f>VLOOKUP(B7209,Prekės!$A$2:$E$3000,3,FALSE)</f>
        <v>280</v>
      </c>
      <c r="H7209">
        <f>VLOOKUP(B7209,Prekės!$A$2:$E$3000,4,FALSE)</f>
        <v>0.7</v>
      </c>
      <c r="I7209">
        <f>VLOOKUP(B7209,Prekės!$A$2:$E$3000,5,FALSE)</f>
        <v>38</v>
      </c>
      <c r="J7209">
        <f t="shared" si="227"/>
        <v>-574.56000000000006</v>
      </c>
      <c r="K7209">
        <f t="shared" si="228"/>
        <v>-574.56000000000006</v>
      </c>
    </row>
    <row r="7210" spans="1:11">
      <c r="A7210" s="1">
        <f>Atask.AtsOp!A6726</f>
        <v>42482</v>
      </c>
      <c r="B7210" t="str">
        <f>Atask.AtsOp!E6726</f>
        <v>3025-0047E</v>
      </c>
      <c r="C7210" t="str">
        <f>Atask.AtsOp!H6726</f>
        <v>Brendis "Pure" Black, 0,7l 38%</v>
      </c>
      <c r="D7210" t="str">
        <f>Atask.AtsOp!N6726</f>
        <v>But.</v>
      </c>
      <c r="E7210" t="str">
        <f>Atask.AtsOp!I6726</f>
        <v>Gamyba</v>
      </c>
      <c r="F7210">
        <f>Atask.AtsOp!M6726</f>
        <v>2160</v>
      </c>
      <c r="G7210">
        <f>VLOOKUP(B7210,Prekės!$A$2:$E$3000,3,FALSE)</f>
        <v>280</v>
      </c>
      <c r="H7210">
        <f>VLOOKUP(B7210,Prekės!$A$2:$E$3000,4,FALSE)</f>
        <v>0.7</v>
      </c>
      <c r="I7210">
        <f>VLOOKUP(B7210,Prekės!$A$2:$E$3000,5,FALSE)</f>
        <v>38</v>
      </c>
      <c r="J7210">
        <f t="shared" si="227"/>
        <v>574.56000000000006</v>
      </c>
      <c r="K7210">
        <f t="shared" si="228"/>
        <v>574.56000000000006</v>
      </c>
    </row>
    <row r="7211" spans="1:11">
      <c r="A7211" s="1">
        <f>Atask.AtsOp!A6727</f>
        <v>42489</v>
      </c>
      <c r="B7211" t="str">
        <f>Atask.AtsOp!E6727</f>
        <v>3025-0048</v>
      </c>
      <c r="C7211" t="str">
        <f>Atask.AtsOp!H6727</f>
        <v>Brendis "Pure" Black, 0,7l 38% (dėž)</v>
      </c>
      <c r="D7211" t="str">
        <f>Atask.AtsOp!N6727</f>
        <v>But.</v>
      </c>
      <c r="E7211" t="str">
        <f>Atask.AtsOp!I6727</f>
        <v>Pardavimo užsakymas</v>
      </c>
      <c r="F7211">
        <f>Atask.AtsOp!M6727</f>
        <v>-12</v>
      </c>
      <c r="G7211">
        <f>VLOOKUP(B7211,Prekės!$A$2:$E$3000,3,FALSE)</f>
        <v>280</v>
      </c>
      <c r="H7211">
        <f>VLOOKUP(B7211,Prekės!$A$2:$E$3000,4,FALSE)</f>
        <v>0.7</v>
      </c>
      <c r="I7211">
        <f>VLOOKUP(B7211,Prekės!$A$2:$E$3000,5,FALSE)</f>
        <v>38</v>
      </c>
      <c r="J7211">
        <f t="shared" si="227"/>
        <v>-3.1919999999999993</v>
      </c>
      <c r="K7211">
        <f t="shared" si="228"/>
        <v>-3.1919999999999993</v>
      </c>
    </row>
    <row r="7212" spans="1:11">
      <c r="A7212" s="1">
        <f>Atask.AtsOp!A6728</f>
        <v>42489</v>
      </c>
      <c r="B7212" t="str">
        <f>Atask.AtsOp!E6728</f>
        <v>3025-0048</v>
      </c>
      <c r="C7212" t="str">
        <f>Atask.AtsOp!H6728</f>
        <v>Brendis "Pure" Black, 0,7l 38% (dėž)</v>
      </c>
      <c r="D7212" t="str">
        <f>Atask.AtsOp!N6728</f>
        <v>But.</v>
      </c>
      <c r="E7212" t="str">
        <f>Atask.AtsOp!I6728</f>
        <v>Pardavimo užsakymas</v>
      </c>
      <c r="F7212">
        <f>Atask.AtsOp!M6728</f>
        <v>12</v>
      </c>
      <c r="G7212">
        <f>VLOOKUP(B7212,Prekės!$A$2:$E$3000,3,FALSE)</f>
        <v>280</v>
      </c>
      <c r="H7212">
        <f>VLOOKUP(B7212,Prekės!$A$2:$E$3000,4,FALSE)</f>
        <v>0.7</v>
      </c>
      <c r="I7212">
        <f>VLOOKUP(B7212,Prekės!$A$2:$E$3000,5,FALSE)</f>
        <v>38</v>
      </c>
      <c r="J7212">
        <f t="shared" si="227"/>
        <v>3.1919999999999993</v>
      </c>
      <c r="K7212">
        <f t="shared" si="228"/>
        <v>3.1919999999999993</v>
      </c>
    </row>
    <row r="7213" spans="1:11">
      <c r="A7213" s="1">
        <f>Atask.AtsOp!A6729</f>
        <v>42489</v>
      </c>
      <c r="B7213" t="str">
        <f>Atask.AtsOp!E6729</f>
        <v>3025-0048</v>
      </c>
      <c r="C7213" t="str">
        <f>Atask.AtsOp!H6729</f>
        <v>Brendis "Pure" Black, 0,7l 38% (dėž)</v>
      </c>
      <c r="D7213" t="str">
        <f>Atask.AtsOp!N6729</f>
        <v>But.</v>
      </c>
      <c r="E7213" t="str">
        <f>Atask.AtsOp!I6729</f>
        <v>Pardavimo užsakymas</v>
      </c>
      <c r="F7213">
        <f>Atask.AtsOp!M6729</f>
        <v>-41</v>
      </c>
      <c r="G7213">
        <f>VLOOKUP(B7213,Prekės!$A$2:$E$3000,3,FALSE)</f>
        <v>280</v>
      </c>
      <c r="H7213">
        <f>VLOOKUP(B7213,Prekės!$A$2:$E$3000,4,FALSE)</f>
        <v>0.7</v>
      </c>
      <c r="I7213">
        <f>VLOOKUP(B7213,Prekės!$A$2:$E$3000,5,FALSE)</f>
        <v>38</v>
      </c>
      <c r="J7213">
        <f t="shared" si="227"/>
        <v>-10.906000000000001</v>
      </c>
      <c r="K7213">
        <f t="shared" si="228"/>
        <v>-10.906000000000001</v>
      </c>
    </row>
    <row r="7214" spans="1:11">
      <c r="A7214" s="1">
        <f>Atask.AtsOp!A6730</f>
        <v>42489</v>
      </c>
      <c r="B7214" t="str">
        <f>Atask.AtsOp!E6730</f>
        <v>3025-0048</v>
      </c>
      <c r="C7214" t="str">
        <f>Atask.AtsOp!H6730</f>
        <v>Brendis "Pure" Black, 0,7l 38% (dėž)</v>
      </c>
      <c r="D7214" t="str">
        <f>Atask.AtsOp!N6730</f>
        <v>But.</v>
      </c>
      <c r="E7214" t="str">
        <f>Atask.AtsOp!I6730</f>
        <v>Pardavimo užsakymas</v>
      </c>
      <c r="F7214">
        <f>Atask.AtsOp!M6730</f>
        <v>41</v>
      </c>
      <c r="G7214">
        <f>VLOOKUP(B7214,Prekės!$A$2:$E$3000,3,FALSE)</f>
        <v>280</v>
      </c>
      <c r="H7214">
        <f>VLOOKUP(B7214,Prekės!$A$2:$E$3000,4,FALSE)</f>
        <v>0.7</v>
      </c>
      <c r="I7214">
        <f>VLOOKUP(B7214,Prekės!$A$2:$E$3000,5,FALSE)</f>
        <v>38</v>
      </c>
      <c r="J7214">
        <f t="shared" si="227"/>
        <v>10.906000000000001</v>
      </c>
      <c r="K7214">
        <f t="shared" si="228"/>
        <v>10.906000000000001</v>
      </c>
    </row>
    <row r="7215" spans="1:11">
      <c r="A7215" s="1">
        <f>Atask.AtsOp!A6731</f>
        <v>42465</v>
      </c>
      <c r="B7215" t="str">
        <f>Atask.AtsOp!E6731</f>
        <v>3025-0048</v>
      </c>
      <c r="C7215" t="str">
        <f>Atask.AtsOp!H6731</f>
        <v>Brendis "Pure" Black, 0,7l 38% (dėž)</v>
      </c>
      <c r="D7215" t="str">
        <f>Atask.AtsOp!N6731</f>
        <v>But.</v>
      </c>
      <c r="E7215" t="str">
        <f>Atask.AtsOp!I6731</f>
        <v>Pardavimo užsakymas</v>
      </c>
      <c r="F7215">
        <f>Atask.AtsOp!M6731</f>
        <v>-84</v>
      </c>
      <c r="G7215">
        <f>VLOOKUP(B7215,Prekės!$A$2:$E$3000,3,FALSE)</f>
        <v>280</v>
      </c>
      <c r="H7215">
        <f>VLOOKUP(B7215,Prekės!$A$2:$E$3000,4,FALSE)</f>
        <v>0.7</v>
      </c>
      <c r="I7215">
        <f>VLOOKUP(B7215,Prekės!$A$2:$E$3000,5,FALSE)</f>
        <v>38</v>
      </c>
      <c r="J7215">
        <f t="shared" si="227"/>
        <v>-22.343999999999998</v>
      </c>
      <c r="K7215">
        <f t="shared" si="228"/>
        <v>-22.343999999999998</v>
      </c>
    </row>
    <row r="7216" spans="1:11">
      <c r="A7216" s="1">
        <f>Atask.AtsOp!A6732</f>
        <v>42461</v>
      </c>
      <c r="B7216" t="str">
        <f>Atask.AtsOp!E6732</f>
        <v>3025-0048E</v>
      </c>
      <c r="C7216" t="str">
        <f>Atask.AtsOp!H6732</f>
        <v>Brendis "Pure" Black, 0,7l 38% (dėž)</v>
      </c>
      <c r="D7216" t="str">
        <f>Atask.AtsOp!N6732</f>
        <v>But.</v>
      </c>
      <c r="E7216" t="str">
        <f>Atask.AtsOp!I6732</f>
        <v>Pardavimo užsakymas</v>
      </c>
      <c r="F7216">
        <f>Atask.AtsOp!M6732</f>
        <v>-36</v>
      </c>
      <c r="G7216">
        <f>VLOOKUP(B7216,Prekės!$A$2:$E$3000,3,FALSE)</f>
        <v>280</v>
      </c>
      <c r="H7216">
        <f>VLOOKUP(B7216,Prekės!$A$2:$E$3000,4,FALSE)</f>
        <v>0.7</v>
      </c>
      <c r="I7216">
        <f>VLOOKUP(B7216,Prekės!$A$2:$E$3000,5,FALSE)</f>
        <v>38</v>
      </c>
      <c r="J7216">
        <f t="shared" si="227"/>
        <v>-9.5760000000000005</v>
      </c>
      <c r="K7216">
        <f t="shared" si="228"/>
        <v>-9.5760000000000005</v>
      </c>
    </row>
    <row r="7217" spans="1:11">
      <c r="A7217" s="1">
        <f>Atask.AtsOp!A6733</f>
        <v>42489</v>
      </c>
      <c r="B7217" t="str">
        <f>Atask.AtsOp!E6733</f>
        <v>3025-0053</v>
      </c>
      <c r="C7217" t="str">
        <f>Atask.AtsOp!H6733</f>
        <v>Brendis "Forum", 0,2l 36%</v>
      </c>
      <c r="D7217" t="str">
        <f>Atask.AtsOp!N6733</f>
        <v>But.</v>
      </c>
      <c r="E7217" t="str">
        <f>Atask.AtsOp!I6733</f>
        <v>Pardavimo užsakymas</v>
      </c>
      <c r="F7217">
        <f>Atask.AtsOp!M6733</f>
        <v>45</v>
      </c>
      <c r="G7217">
        <f>VLOOKUP(B7217,Prekės!$A$2:$E$3000,3,FALSE)</f>
        <v>280</v>
      </c>
      <c r="H7217">
        <f>VLOOKUP(B7217,Prekės!$A$2:$E$3000,4,FALSE)</f>
        <v>0.2</v>
      </c>
      <c r="I7217">
        <f>VLOOKUP(B7217,Prekės!$A$2:$E$3000,5,FALSE)</f>
        <v>36</v>
      </c>
      <c r="J7217">
        <f t="shared" si="227"/>
        <v>3.2399999999999998</v>
      </c>
      <c r="K7217">
        <f t="shared" si="228"/>
        <v>3.2399999999999998</v>
      </c>
    </row>
    <row r="7218" spans="1:11">
      <c r="A7218" s="1">
        <f>Atask.AtsOp!A6734</f>
        <v>42489</v>
      </c>
      <c r="B7218" t="str">
        <f>Atask.AtsOp!E6734</f>
        <v>3025-0053</v>
      </c>
      <c r="C7218" t="str">
        <f>Atask.AtsOp!H6734</f>
        <v>Brendis "Forum", 0,2l 36%</v>
      </c>
      <c r="D7218" t="str">
        <f>Atask.AtsOp!N6734</f>
        <v>But.</v>
      </c>
      <c r="E7218" t="str">
        <f>Atask.AtsOp!I6734</f>
        <v>Pardavimo užsakymas</v>
      </c>
      <c r="F7218">
        <f>Atask.AtsOp!M6734</f>
        <v>-45</v>
      </c>
      <c r="G7218">
        <f>VLOOKUP(B7218,Prekės!$A$2:$E$3000,3,FALSE)</f>
        <v>280</v>
      </c>
      <c r="H7218">
        <f>VLOOKUP(B7218,Prekės!$A$2:$E$3000,4,FALSE)</f>
        <v>0.2</v>
      </c>
      <c r="I7218">
        <f>VLOOKUP(B7218,Prekės!$A$2:$E$3000,5,FALSE)</f>
        <v>36</v>
      </c>
      <c r="J7218">
        <f t="shared" si="227"/>
        <v>-3.2399999999999998</v>
      </c>
      <c r="K7218">
        <f t="shared" si="228"/>
        <v>-3.2399999999999998</v>
      </c>
    </row>
    <row r="7219" spans="1:11">
      <c r="A7219" s="1">
        <f>Atask.AtsOp!A6735</f>
        <v>42488</v>
      </c>
      <c r="B7219" t="str">
        <f>Atask.AtsOp!E6735</f>
        <v>3025-0053</v>
      </c>
      <c r="C7219" t="str">
        <f>Atask.AtsOp!H6735</f>
        <v>Brendis "Forum", 0,2l 36%</v>
      </c>
      <c r="D7219" t="str">
        <f>Atask.AtsOp!N6735</f>
        <v>But.</v>
      </c>
      <c r="E7219" t="str">
        <f>Atask.AtsOp!I6735</f>
        <v>Pardavimo užsakymas</v>
      </c>
      <c r="F7219">
        <f>Atask.AtsOp!M6735</f>
        <v>-264</v>
      </c>
      <c r="G7219">
        <f>VLOOKUP(B7219,Prekės!$A$2:$E$3000,3,FALSE)</f>
        <v>280</v>
      </c>
      <c r="H7219">
        <f>VLOOKUP(B7219,Prekės!$A$2:$E$3000,4,FALSE)</f>
        <v>0.2</v>
      </c>
      <c r="I7219">
        <f>VLOOKUP(B7219,Prekės!$A$2:$E$3000,5,FALSE)</f>
        <v>36</v>
      </c>
      <c r="J7219">
        <f t="shared" si="227"/>
        <v>-19.007999999999999</v>
      </c>
      <c r="K7219">
        <f t="shared" si="228"/>
        <v>-19.007999999999999</v>
      </c>
    </row>
    <row r="7220" spans="1:11">
      <c r="A7220" s="1">
        <f>Atask.AtsOp!A6736</f>
        <v>42485</v>
      </c>
      <c r="B7220" t="str">
        <f>Atask.AtsOp!E6736</f>
        <v>3025-0053</v>
      </c>
      <c r="C7220" t="str">
        <f>Atask.AtsOp!H6736</f>
        <v>Brendis "Forum", 0,2l 36%</v>
      </c>
      <c r="D7220" t="str">
        <f>Atask.AtsOp!N6736</f>
        <v>But.</v>
      </c>
      <c r="E7220" t="str">
        <f>Atask.AtsOp!I6736</f>
        <v>Pardavimo užsakymas</v>
      </c>
      <c r="F7220">
        <f>Atask.AtsOp!M6736</f>
        <v>-24</v>
      </c>
      <c r="G7220">
        <f>VLOOKUP(B7220,Prekės!$A$2:$E$3000,3,FALSE)</f>
        <v>280</v>
      </c>
      <c r="H7220">
        <f>VLOOKUP(B7220,Prekės!$A$2:$E$3000,4,FALSE)</f>
        <v>0.2</v>
      </c>
      <c r="I7220">
        <f>VLOOKUP(B7220,Prekės!$A$2:$E$3000,5,FALSE)</f>
        <v>36</v>
      </c>
      <c r="J7220">
        <f t="shared" si="227"/>
        <v>-1.7280000000000002</v>
      </c>
      <c r="K7220">
        <f t="shared" si="228"/>
        <v>-1.7280000000000002</v>
      </c>
    </row>
    <row r="7221" spans="1:11">
      <c r="A7221" s="1">
        <f>Atask.AtsOp!A6737</f>
        <v>42479</v>
      </c>
      <c r="B7221" t="str">
        <f>Atask.AtsOp!E6737</f>
        <v>3025-0053</v>
      </c>
      <c r="C7221" t="str">
        <f>Atask.AtsOp!H6737</f>
        <v>Brendis "Forum", 0,2l 36%</v>
      </c>
      <c r="D7221" t="str">
        <f>Atask.AtsOp!N6737</f>
        <v>But.</v>
      </c>
      <c r="E7221" t="str">
        <f>Atask.AtsOp!I6737</f>
        <v>Pardavimo užsakymas</v>
      </c>
      <c r="F7221">
        <f>Atask.AtsOp!M6737</f>
        <v>-48</v>
      </c>
      <c r="G7221">
        <f>VLOOKUP(B7221,Prekės!$A$2:$E$3000,3,FALSE)</f>
        <v>280</v>
      </c>
      <c r="H7221">
        <f>VLOOKUP(B7221,Prekės!$A$2:$E$3000,4,FALSE)</f>
        <v>0.2</v>
      </c>
      <c r="I7221">
        <f>VLOOKUP(B7221,Prekės!$A$2:$E$3000,5,FALSE)</f>
        <v>36</v>
      </c>
      <c r="J7221">
        <f t="shared" si="227"/>
        <v>-3.4560000000000004</v>
      </c>
      <c r="K7221">
        <f t="shared" si="228"/>
        <v>-3.4560000000000004</v>
      </c>
    </row>
    <row r="7222" spans="1:11">
      <c r="A7222" s="1">
        <f>Atask.AtsOp!A6738</f>
        <v>42465</v>
      </c>
      <c r="B7222" t="str">
        <f>Atask.AtsOp!E6738</f>
        <v>3025-0053</v>
      </c>
      <c r="C7222" t="str">
        <f>Atask.AtsOp!H6738</f>
        <v>Brendis "Forum", 0,2l 36%</v>
      </c>
      <c r="D7222" t="str">
        <f>Atask.AtsOp!N6738</f>
        <v>But.</v>
      </c>
      <c r="E7222" t="str">
        <f>Atask.AtsOp!I6738</f>
        <v>Pardavimo užsakymas</v>
      </c>
      <c r="F7222">
        <f>Atask.AtsOp!M6738</f>
        <v>-48</v>
      </c>
      <c r="G7222">
        <f>VLOOKUP(B7222,Prekės!$A$2:$E$3000,3,FALSE)</f>
        <v>280</v>
      </c>
      <c r="H7222">
        <f>VLOOKUP(B7222,Prekės!$A$2:$E$3000,4,FALSE)</f>
        <v>0.2</v>
      </c>
      <c r="I7222">
        <f>VLOOKUP(B7222,Prekės!$A$2:$E$3000,5,FALSE)</f>
        <v>36</v>
      </c>
      <c r="J7222">
        <f t="shared" si="227"/>
        <v>-3.4560000000000004</v>
      </c>
      <c r="K7222">
        <f t="shared" si="228"/>
        <v>-3.4560000000000004</v>
      </c>
    </row>
    <row r="7223" spans="1:11">
      <c r="A7223" s="1">
        <f>Atask.AtsOp!A6739</f>
        <v>42489</v>
      </c>
      <c r="B7223" t="str">
        <f>Atask.AtsOp!E6739</f>
        <v>3025-0055</v>
      </c>
      <c r="C7223" t="str">
        <f>Atask.AtsOp!H6739</f>
        <v>Brendis "Forum", 0,5l 36%</v>
      </c>
      <c r="D7223" t="str">
        <f>Atask.AtsOp!N6739</f>
        <v>But.</v>
      </c>
      <c r="E7223" t="str">
        <f>Atask.AtsOp!I6739</f>
        <v>Pardavimo užsakymas</v>
      </c>
      <c r="F7223">
        <f>Atask.AtsOp!M6739</f>
        <v>-47</v>
      </c>
      <c r="G7223">
        <f>VLOOKUP(B7223,Prekės!$A$2:$E$3000,3,FALSE)</f>
        <v>280</v>
      </c>
      <c r="H7223">
        <f>VLOOKUP(B7223,Prekės!$A$2:$E$3000,4,FALSE)</f>
        <v>0.5</v>
      </c>
      <c r="I7223">
        <f>VLOOKUP(B7223,Prekės!$A$2:$E$3000,5,FALSE)</f>
        <v>36</v>
      </c>
      <c r="J7223">
        <f t="shared" si="227"/>
        <v>-8.4599999999999991</v>
      </c>
      <c r="K7223">
        <f t="shared" si="228"/>
        <v>-8.4599999999999991</v>
      </c>
    </row>
    <row r="7224" spans="1:11">
      <c r="A7224" s="1">
        <f>Atask.AtsOp!A6740</f>
        <v>42489</v>
      </c>
      <c r="B7224" t="str">
        <f>Atask.AtsOp!E6740</f>
        <v>3025-0055</v>
      </c>
      <c r="C7224" t="str">
        <f>Atask.AtsOp!H6740</f>
        <v>Brendis "Forum", 0,5l 36%</v>
      </c>
      <c r="D7224" t="str">
        <f>Atask.AtsOp!N6740</f>
        <v>But.</v>
      </c>
      <c r="E7224" t="str">
        <f>Atask.AtsOp!I6740</f>
        <v>Pardavimo užsakymas</v>
      </c>
      <c r="F7224">
        <f>Atask.AtsOp!M6740</f>
        <v>47</v>
      </c>
      <c r="G7224">
        <f>VLOOKUP(B7224,Prekės!$A$2:$E$3000,3,FALSE)</f>
        <v>280</v>
      </c>
      <c r="H7224">
        <f>VLOOKUP(B7224,Prekės!$A$2:$E$3000,4,FALSE)</f>
        <v>0.5</v>
      </c>
      <c r="I7224">
        <f>VLOOKUP(B7224,Prekės!$A$2:$E$3000,5,FALSE)</f>
        <v>36</v>
      </c>
      <c r="J7224">
        <f t="shared" si="227"/>
        <v>8.4599999999999991</v>
      </c>
      <c r="K7224">
        <f t="shared" si="228"/>
        <v>8.4599999999999991</v>
      </c>
    </row>
    <row r="7225" spans="1:11">
      <c r="A7225" s="1">
        <f>Atask.AtsOp!A6741</f>
        <v>42488</v>
      </c>
      <c r="B7225" t="str">
        <f>Atask.AtsOp!E6741</f>
        <v>3025-0055</v>
      </c>
      <c r="C7225" t="str">
        <f>Atask.AtsOp!H6741</f>
        <v>Brendis "Forum", 0,5l 36%</v>
      </c>
      <c r="D7225" t="str">
        <f>Atask.AtsOp!N6741</f>
        <v>But.</v>
      </c>
      <c r="E7225" t="str">
        <f>Atask.AtsOp!I6741</f>
        <v>Pardavimo užsakymas</v>
      </c>
      <c r="F7225">
        <f>Atask.AtsOp!M6741</f>
        <v>-22</v>
      </c>
      <c r="G7225">
        <f>VLOOKUP(B7225,Prekės!$A$2:$E$3000,3,FALSE)</f>
        <v>280</v>
      </c>
      <c r="H7225">
        <f>VLOOKUP(B7225,Prekės!$A$2:$E$3000,4,FALSE)</f>
        <v>0.5</v>
      </c>
      <c r="I7225">
        <f>VLOOKUP(B7225,Prekės!$A$2:$E$3000,5,FALSE)</f>
        <v>36</v>
      </c>
      <c r="J7225">
        <f t="shared" si="227"/>
        <v>-3.96</v>
      </c>
      <c r="K7225">
        <f t="shared" si="228"/>
        <v>-3.96</v>
      </c>
    </row>
    <row r="7226" spans="1:11">
      <c r="A7226" s="1">
        <f>Atask.AtsOp!A6742</f>
        <v>42485</v>
      </c>
      <c r="B7226" t="str">
        <f>Atask.AtsOp!E6742</f>
        <v>3025-0055</v>
      </c>
      <c r="C7226" t="str">
        <f>Atask.AtsOp!H6742</f>
        <v>Brendis "Forum", 0,5l 36%</v>
      </c>
      <c r="D7226" t="str">
        <f>Atask.AtsOp!N6742</f>
        <v>But.</v>
      </c>
      <c r="E7226" t="str">
        <f>Atask.AtsOp!I6742</f>
        <v>Pardavimo užsakymas</v>
      </c>
      <c r="F7226">
        <f>Atask.AtsOp!M6742</f>
        <v>-20</v>
      </c>
      <c r="G7226">
        <f>VLOOKUP(B7226,Prekės!$A$2:$E$3000,3,FALSE)</f>
        <v>280</v>
      </c>
      <c r="H7226">
        <f>VLOOKUP(B7226,Prekės!$A$2:$E$3000,4,FALSE)</f>
        <v>0.5</v>
      </c>
      <c r="I7226">
        <f>VLOOKUP(B7226,Prekės!$A$2:$E$3000,5,FALSE)</f>
        <v>36</v>
      </c>
      <c r="J7226">
        <f t="shared" si="227"/>
        <v>-3.5999999999999996</v>
      </c>
      <c r="K7226">
        <f t="shared" si="228"/>
        <v>-3.5999999999999996</v>
      </c>
    </row>
    <row r="7227" spans="1:11">
      <c r="A7227" s="1">
        <f>Atask.AtsOp!A6743</f>
        <v>42488</v>
      </c>
      <c r="B7227" t="str">
        <f>Atask.AtsOp!E6743</f>
        <v>3025-0055</v>
      </c>
      <c r="C7227" t="str">
        <f>Atask.AtsOp!H6743</f>
        <v>Brendis "Forum", 0,5l 36%</v>
      </c>
      <c r="D7227" t="str">
        <f>Atask.AtsOp!N6743</f>
        <v>But.</v>
      </c>
      <c r="E7227" t="str">
        <f>Atask.AtsOp!I6743</f>
        <v>Pardavimo užsakymas</v>
      </c>
      <c r="F7227">
        <f>Atask.AtsOp!M6743</f>
        <v>-878</v>
      </c>
      <c r="G7227">
        <f>VLOOKUP(B7227,Prekės!$A$2:$E$3000,3,FALSE)</f>
        <v>280</v>
      </c>
      <c r="H7227">
        <f>VLOOKUP(B7227,Prekės!$A$2:$E$3000,4,FALSE)</f>
        <v>0.5</v>
      </c>
      <c r="I7227">
        <f>VLOOKUP(B7227,Prekės!$A$2:$E$3000,5,FALSE)</f>
        <v>36</v>
      </c>
      <c r="J7227">
        <f t="shared" si="227"/>
        <v>-158.04</v>
      </c>
      <c r="K7227">
        <f t="shared" si="228"/>
        <v>-158.04</v>
      </c>
    </row>
    <row r="7228" spans="1:11">
      <c r="A7228" s="1">
        <f>Atask.AtsOp!A6744</f>
        <v>42478</v>
      </c>
      <c r="B7228" t="str">
        <f>Atask.AtsOp!E6744</f>
        <v>3025-0055</v>
      </c>
      <c r="C7228" t="str">
        <f>Atask.AtsOp!H6744</f>
        <v>Brendis "Forum", 0,5l 36%</v>
      </c>
      <c r="D7228" t="str">
        <f>Atask.AtsOp!N6744</f>
        <v>But.</v>
      </c>
      <c r="E7228" t="str">
        <f>Atask.AtsOp!I6744</f>
        <v>Pardavimo užsakymas</v>
      </c>
      <c r="F7228">
        <f>Atask.AtsOp!M6744</f>
        <v>-20</v>
      </c>
      <c r="G7228">
        <f>VLOOKUP(B7228,Prekės!$A$2:$E$3000,3,FALSE)</f>
        <v>280</v>
      </c>
      <c r="H7228">
        <f>VLOOKUP(B7228,Prekės!$A$2:$E$3000,4,FALSE)</f>
        <v>0.5</v>
      </c>
      <c r="I7228">
        <f>VLOOKUP(B7228,Prekės!$A$2:$E$3000,5,FALSE)</f>
        <v>36</v>
      </c>
      <c r="J7228">
        <f t="shared" si="227"/>
        <v>-3.5999999999999996</v>
      </c>
      <c r="K7228">
        <f t="shared" si="228"/>
        <v>-3.5999999999999996</v>
      </c>
    </row>
    <row r="7229" spans="1:11">
      <c r="A7229" s="1">
        <f>Atask.AtsOp!A6745</f>
        <v>42478</v>
      </c>
      <c r="B7229" t="str">
        <f>Atask.AtsOp!E6745</f>
        <v>3025-7003</v>
      </c>
      <c r="C7229" t="str">
        <f>Atask.AtsOp!H6745</f>
        <v>Brendis "Amazonia", 0,2l 36%</v>
      </c>
      <c r="D7229" t="str">
        <f>Atask.AtsOp!N6745</f>
        <v>But.</v>
      </c>
      <c r="E7229" t="str">
        <f>Atask.AtsOp!I6745</f>
        <v>Pardavimo užsakymas</v>
      </c>
      <c r="F7229">
        <f>Atask.AtsOp!M6745</f>
        <v>-3168</v>
      </c>
      <c r="G7229">
        <f>VLOOKUP(B7229,Prekės!$A$2:$E$3000,3,FALSE)</f>
        <v>280</v>
      </c>
      <c r="H7229">
        <f>VLOOKUP(B7229,Prekės!$A$2:$E$3000,4,FALSE)</f>
        <v>0.2</v>
      </c>
      <c r="I7229">
        <f>VLOOKUP(B7229,Prekės!$A$2:$E$3000,5,FALSE)</f>
        <v>36</v>
      </c>
      <c r="J7229">
        <f t="shared" si="227"/>
        <v>-228.096</v>
      </c>
      <c r="K7229">
        <f t="shared" si="228"/>
        <v>-228.096</v>
      </c>
    </row>
    <row r="7230" spans="1:11">
      <c r="A7230" s="1">
        <f>Atask.AtsOp!A6746</f>
        <v>42480</v>
      </c>
      <c r="B7230" t="str">
        <f>Atask.AtsOp!E6746</f>
        <v>3025-7003</v>
      </c>
      <c r="C7230" t="str">
        <f>Atask.AtsOp!H6746</f>
        <v>Brendis "Amazonia", 0,2l 36%</v>
      </c>
      <c r="D7230" t="str">
        <f>Atask.AtsOp!N6746</f>
        <v>But.</v>
      </c>
      <c r="E7230" t="str">
        <f>Atask.AtsOp!I6746</f>
        <v>Pardavimo užsakymas</v>
      </c>
      <c r="F7230">
        <f>Atask.AtsOp!M6746</f>
        <v>-1584</v>
      </c>
      <c r="G7230">
        <f>VLOOKUP(B7230,Prekės!$A$2:$E$3000,3,FALSE)</f>
        <v>280</v>
      </c>
      <c r="H7230">
        <f>VLOOKUP(B7230,Prekės!$A$2:$E$3000,4,FALSE)</f>
        <v>0.2</v>
      </c>
      <c r="I7230">
        <f>VLOOKUP(B7230,Prekės!$A$2:$E$3000,5,FALSE)</f>
        <v>36</v>
      </c>
      <c r="J7230">
        <f t="shared" si="227"/>
        <v>-114.048</v>
      </c>
      <c r="K7230">
        <f t="shared" si="228"/>
        <v>-114.048</v>
      </c>
    </row>
    <row r="7231" spans="1:11">
      <c r="A7231" s="1">
        <f>Atask.AtsOp!A6747</f>
        <v>42479</v>
      </c>
      <c r="B7231" t="str">
        <f>Atask.AtsOp!E6747</f>
        <v>3025-7003</v>
      </c>
      <c r="C7231" t="str">
        <f>Atask.AtsOp!H6747</f>
        <v>Brendis "Amazonia", 0,2l 36%</v>
      </c>
      <c r="D7231" t="str">
        <f>Atask.AtsOp!N6747</f>
        <v>But.</v>
      </c>
      <c r="E7231" t="str">
        <f>Atask.AtsOp!I6747</f>
        <v>Pardavimo užsakymas</v>
      </c>
      <c r="F7231">
        <f>Atask.AtsOp!M6747</f>
        <v>-648</v>
      </c>
      <c r="G7231">
        <f>VLOOKUP(B7231,Prekės!$A$2:$E$3000,3,FALSE)</f>
        <v>280</v>
      </c>
      <c r="H7231">
        <f>VLOOKUP(B7231,Prekės!$A$2:$E$3000,4,FALSE)</f>
        <v>0.2</v>
      </c>
      <c r="I7231">
        <f>VLOOKUP(B7231,Prekės!$A$2:$E$3000,5,FALSE)</f>
        <v>36</v>
      </c>
      <c r="J7231">
        <f t="shared" si="227"/>
        <v>-46.655999999999999</v>
      </c>
      <c r="K7231">
        <f t="shared" si="228"/>
        <v>-46.655999999999999</v>
      </c>
    </row>
    <row r="7232" spans="1:11">
      <c r="A7232" s="1">
        <f>Atask.AtsOp!A6748</f>
        <v>42472</v>
      </c>
      <c r="B7232" t="str">
        <f>Atask.AtsOp!E6748</f>
        <v>3025-7003</v>
      </c>
      <c r="C7232" t="str">
        <f>Atask.AtsOp!H6748</f>
        <v>Brendis "Amazonia", 0,2l 36%</v>
      </c>
      <c r="D7232" t="str">
        <f>Atask.AtsOp!N6748</f>
        <v>But.</v>
      </c>
      <c r="E7232" t="str">
        <f>Atask.AtsOp!I6748</f>
        <v>Pardavimo užsakymas</v>
      </c>
      <c r="F7232">
        <f>Atask.AtsOp!M6748</f>
        <v>-1416</v>
      </c>
      <c r="G7232">
        <f>VLOOKUP(B7232,Prekės!$A$2:$E$3000,3,FALSE)</f>
        <v>280</v>
      </c>
      <c r="H7232">
        <f>VLOOKUP(B7232,Prekės!$A$2:$E$3000,4,FALSE)</f>
        <v>0.2</v>
      </c>
      <c r="I7232">
        <f>VLOOKUP(B7232,Prekės!$A$2:$E$3000,5,FALSE)</f>
        <v>36</v>
      </c>
      <c r="J7232">
        <f t="shared" si="227"/>
        <v>-101.952</v>
      </c>
      <c r="K7232">
        <f t="shared" si="228"/>
        <v>-101.952</v>
      </c>
    </row>
    <row r="7233" spans="1:11">
      <c r="A7233" s="1">
        <f>Atask.AtsOp!A6749</f>
        <v>42472</v>
      </c>
      <c r="B7233" t="str">
        <f>Atask.AtsOp!E6749</f>
        <v>3025-7003</v>
      </c>
      <c r="C7233" t="str">
        <f>Atask.AtsOp!H6749</f>
        <v>Brendis "Amazonia", 0,2l 36%</v>
      </c>
      <c r="D7233" t="str">
        <f>Atask.AtsOp!N6749</f>
        <v>But.</v>
      </c>
      <c r="E7233" t="str">
        <f>Atask.AtsOp!I6749</f>
        <v>Pardavimo užsakymas</v>
      </c>
      <c r="F7233">
        <f>Atask.AtsOp!M6749</f>
        <v>-168</v>
      </c>
      <c r="G7233">
        <f>VLOOKUP(B7233,Prekės!$A$2:$E$3000,3,FALSE)</f>
        <v>280</v>
      </c>
      <c r="H7233">
        <f>VLOOKUP(B7233,Prekės!$A$2:$E$3000,4,FALSE)</f>
        <v>0.2</v>
      </c>
      <c r="I7233">
        <f>VLOOKUP(B7233,Prekės!$A$2:$E$3000,5,FALSE)</f>
        <v>36</v>
      </c>
      <c r="J7233">
        <f t="shared" si="227"/>
        <v>-12.096</v>
      </c>
      <c r="K7233">
        <f t="shared" si="228"/>
        <v>-12.096</v>
      </c>
    </row>
    <row r="7234" spans="1:11">
      <c r="A7234" s="1">
        <f>Atask.AtsOp!A6750</f>
        <v>42471</v>
      </c>
      <c r="B7234" t="str">
        <f>Atask.AtsOp!E6750</f>
        <v>3025-7003</v>
      </c>
      <c r="C7234" t="str">
        <f>Atask.AtsOp!H6750</f>
        <v>Brendis "Amazonia", 0,2l 36%</v>
      </c>
      <c r="D7234" t="str">
        <f>Atask.AtsOp!N6750</f>
        <v>But.</v>
      </c>
      <c r="E7234" t="str">
        <f>Atask.AtsOp!I6750</f>
        <v>Pardavimo užsakymas</v>
      </c>
      <c r="F7234">
        <f>Atask.AtsOp!M6750</f>
        <v>-1584</v>
      </c>
      <c r="G7234">
        <f>VLOOKUP(B7234,Prekės!$A$2:$E$3000,3,FALSE)</f>
        <v>280</v>
      </c>
      <c r="H7234">
        <f>VLOOKUP(B7234,Prekės!$A$2:$E$3000,4,FALSE)</f>
        <v>0.2</v>
      </c>
      <c r="I7234">
        <f>VLOOKUP(B7234,Prekės!$A$2:$E$3000,5,FALSE)</f>
        <v>36</v>
      </c>
      <c r="J7234">
        <f t="shared" si="227"/>
        <v>-114.048</v>
      </c>
      <c r="K7234">
        <f t="shared" si="228"/>
        <v>-114.048</v>
      </c>
    </row>
    <row r="7235" spans="1:11">
      <c r="A7235" s="1">
        <f>Atask.AtsOp!A6751</f>
        <v>42473</v>
      </c>
      <c r="B7235" t="str">
        <f>Atask.AtsOp!E6751</f>
        <v>3025-7003</v>
      </c>
      <c r="C7235" t="str">
        <f>Atask.AtsOp!H6751</f>
        <v>Brendis "Amazonia", 0,2l 36%</v>
      </c>
      <c r="D7235" t="str">
        <f>Atask.AtsOp!N6751</f>
        <v>But.</v>
      </c>
      <c r="E7235" t="str">
        <f>Atask.AtsOp!I6751</f>
        <v>Pardavimo užsakymas</v>
      </c>
      <c r="F7235">
        <f>Atask.AtsOp!M6751</f>
        <v>-1584</v>
      </c>
      <c r="G7235">
        <f>VLOOKUP(B7235,Prekės!$A$2:$E$3000,3,FALSE)</f>
        <v>280</v>
      </c>
      <c r="H7235">
        <f>VLOOKUP(B7235,Prekės!$A$2:$E$3000,4,FALSE)</f>
        <v>0.2</v>
      </c>
      <c r="I7235">
        <f>VLOOKUP(B7235,Prekės!$A$2:$E$3000,5,FALSE)</f>
        <v>36</v>
      </c>
      <c r="J7235">
        <f t="shared" si="227"/>
        <v>-114.048</v>
      </c>
      <c r="K7235">
        <f t="shared" si="228"/>
        <v>-114.048</v>
      </c>
    </row>
    <row r="7236" spans="1:11">
      <c r="A7236" s="1">
        <f>Atask.AtsOp!A6752</f>
        <v>42474</v>
      </c>
      <c r="B7236" t="str">
        <f>Atask.AtsOp!E6752</f>
        <v>3025-7003</v>
      </c>
      <c r="C7236" t="str">
        <f>Atask.AtsOp!H6752</f>
        <v>Brendis "Amazonia", 0,2l 36%</v>
      </c>
      <c r="D7236" t="str">
        <f>Atask.AtsOp!N6752</f>
        <v>But.</v>
      </c>
      <c r="E7236" t="str">
        <f>Atask.AtsOp!I6752</f>
        <v>Pardavimo užsakymas</v>
      </c>
      <c r="F7236">
        <f>Atask.AtsOp!M6752</f>
        <v>-1728</v>
      </c>
      <c r="G7236">
        <f>VLOOKUP(B7236,Prekės!$A$2:$E$3000,3,FALSE)</f>
        <v>280</v>
      </c>
      <c r="H7236">
        <f>VLOOKUP(B7236,Prekės!$A$2:$E$3000,4,FALSE)</f>
        <v>0.2</v>
      </c>
      <c r="I7236">
        <f>VLOOKUP(B7236,Prekės!$A$2:$E$3000,5,FALSE)</f>
        <v>36</v>
      </c>
      <c r="J7236">
        <f t="shared" si="227"/>
        <v>-124.416</v>
      </c>
      <c r="K7236">
        <f t="shared" si="228"/>
        <v>-124.416</v>
      </c>
    </row>
    <row r="7237" spans="1:11">
      <c r="A7237" s="1">
        <f>Atask.AtsOp!A6753</f>
        <v>42485</v>
      </c>
      <c r="B7237" t="str">
        <f>Atask.AtsOp!E6753</f>
        <v>3025-7003</v>
      </c>
      <c r="C7237" t="str">
        <f>Atask.AtsOp!H6753</f>
        <v>Brendis "Amazonia", 0,2l 36%</v>
      </c>
      <c r="D7237" t="str">
        <f>Atask.AtsOp!N6753</f>
        <v>But.</v>
      </c>
      <c r="E7237" t="str">
        <f>Atask.AtsOp!I6753</f>
        <v>Pardavimo užsakymas</v>
      </c>
      <c r="F7237">
        <f>Atask.AtsOp!M6753</f>
        <v>-3168</v>
      </c>
      <c r="G7237">
        <f>VLOOKUP(B7237,Prekės!$A$2:$E$3000,3,FALSE)</f>
        <v>280</v>
      </c>
      <c r="H7237">
        <f>VLOOKUP(B7237,Prekės!$A$2:$E$3000,4,FALSE)</f>
        <v>0.2</v>
      </c>
      <c r="I7237">
        <f>VLOOKUP(B7237,Prekės!$A$2:$E$3000,5,FALSE)</f>
        <v>36</v>
      </c>
      <c r="J7237">
        <f t="shared" si="227"/>
        <v>-228.096</v>
      </c>
      <c r="K7237">
        <f t="shared" si="228"/>
        <v>-228.096</v>
      </c>
    </row>
    <row r="7238" spans="1:11">
      <c r="A7238" s="1">
        <f>Atask.AtsOp!A6754</f>
        <v>42488</v>
      </c>
      <c r="B7238" t="str">
        <f>Atask.AtsOp!E6754</f>
        <v>3025-7003</v>
      </c>
      <c r="C7238" t="str">
        <f>Atask.AtsOp!H6754</f>
        <v>Brendis "Amazonia", 0,2l 36%</v>
      </c>
      <c r="D7238" t="str">
        <f>Atask.AtsOp!N6754</f>
        <v>But.</v>
      </c>
      <c r="E7238" t="str">
        <f>Atask.AtsOp!I6754</f>
        <v>Pardavimo užsakymas</v>
      </c>
      <c r="F7238">
        <f>Atask.AtsOp!M6754</f>
        <v>-1728</v>
      </c>
      <c r="G7238">
        <f>VLOOKUP(B7238,Prekės!$A$2:$E$3000,3,FALSE)</f>
        <v>280</v>
      </c>
      <c r="H7238">
        <f>VLOOKUP(B7238,Prekės!$A$2:$E$3000,4,FALSE)</f>
        <v>0.2</v>
      </c>
      <c r="I7238">
        <f>VLOOKUP(B7238,Prekės!$A$2:$E$3000,5,FALSE)</f>
        <v>36</v>
      </c>
      <c r="J7238">
        <f t="shared" si="227"/>
        <v>-124.416</v>
      </c>
      <c r="K7238">
        <f t="shared" si="228"/>
        <v>-124.416</v>
      </c>
    </row>
    <row r="7239" spans="1:11">
      <c r="A7239" s="1">
        <f>Atask.AtsOp!A6755</f>
        <v>42489</v>
      </c>
      <c r="B7239" t="str">
        <f>Atask.AtsOp!E6755</f>
        <v>3025-7003</v>
      </c>
      <c r="C7239" t="str">
        <f>Atask.AtsOp!H6755</f>
        <v>Brendis "Amazonia", 0,2l 36%</v>
      </c>
      <c r="D7239" t="str">
        <f>Atask.AtsOp!N6755</f>
        <v>But.</v>
      </c>
      <c r="E7239" t="str">
        <f>Atask.AtsOp!I6755</f>
        <v>Pardavimo užsakymas</v>
      </c>
      <c r="F7239">
        <f>Atask.AtsOp!M6755</f>
        <v>-3168</v>
      </c>
      <c r="G7239">
        <f>VLOOKUP(B7239,Prekės!$A$2:$E$3000,3,FALSE)</f>
        <v>280</v>
      </c>
      <c r="H7239">
        <f>VLOOKUP(B7239,Prekės!$A$2:$E$3000,4,FALSE)</f>
        <v>0.2</v>
      </c>
      <c r="I7239">
        <f>VLOOKUP(B7239,Prekės!$A$2:$E$3000,5,FALSE)</f>
        <v>36</v>
      </c>
      <c r="J7239">
        <f t="shared" si="227"/>
        <v>-228.096</v>
      </c>
      <c r="K7239">
        <f t="shared" si="228"/>
        <v>-228.096</v>
      </c>
    </row>
    <row r="7240" spans="1:11">
      <c r="A7240" s="1">
        <f>Atask.AtsOp!A6756</f>
        <v>42490</v>
      </c>
      <c r="B7240" t="str">
        <f>Atask.AtsOp!E6756</f>
        <v>3025-7003</v>
      </c>
      <c r="C7240" t="str">
        <f>Atask.AtsOp!H6756</f>
        <v>Brendis "Amazonia", 0,2l 36%</v>
      </c>
      <c r="D7240" t="str">
        <f>Atask.AtsOp!N6756</f>
        <v>But.</v>
      </c>
      <c r="E7240" t="str">
        <f>Atask.AtsOp!I6756</f>
        <v>Perkelti</v>
      </c>
      <c r="F7240">
        <f>Atask.AtsOp!M6756</f>
        <v>-2</v>
      </c>
      <c r="G7240">
        <f>VLOOKUP(B7240,Prekės!$A$2:$E$3000,3,FALSE)</f>
        <v>280</v>
      </c>
      <c r="H7240">
        <f>VLOOKUP(B7240,Prekės!$A$2:$E$3000,4,FALSE)</f>
        <v>0.2</v>
      </c>
      <c r="I7240">
        <f>VLOOKUP(B7240,Prekės!$A$2:$E$3000,5,FALSE)</f>
        <v>36</v>
      </c>
      <c r="J7240">
        <f t="shared" si="227"/>
        <v>-0.14399999999999999</v>
      </c>
      <c r="K7240">
        <f t="shared" si="228"/>
        <v>-0.14399999999999999</v>
      </c>
    </row>
    <row r="7241" spans="1:11">
      <c r="A7241" s="1">
        <f>Atask.AtsOp!A6757</f>
        <v>42465</v>
      </c>
      <c r="B7241" t="str">
        <f>Atask.AtsOp!E6757</f>
        <v>3025-7003</v>
      </c>
      <c r="C7241" t="str">
        <f>Atask.AtsOp!H6757</f>
        <v>Brendis "Amazonia", 0,2l 36%</v>
      </c>
      <c r="D7241" t="str">
        <f>Atask.AtsOp!N6757</f>
        <v>But.</v>
      </c>
      <c r="E7241" t="str">
        <f>Atask.AtsOp!I6757</f>
        <v>Pardavimo užsakymas</v>
      </c>
      <c r="F7241">
        <f>Atask.AtsOp!M6757</f>
        <v>-1584</v>
      </c>
      <c r="G7241">
        <f>VLOOKUP(B7241,Prekės!$A$2:$E$3000,3,FALSE)</f>
        <v>280</v>
      </c>
      <c r="H7241">
        <f>VLOOKUP(B7241,Prekės!$A$2:$E$3000,4,FALSE)</f>
        <v>0.2</v>
      </c>
      <c r="I7241">
        <f>VLOOKUP(B7241,Prekės!$A$2:$E$3000,5,FALSE)</f>
        <v>36</v>
      </c>
      <c r="J7241">
        <f t="shared" si="227"/>
        <v>-114.048</v>
      </c>
      <c r="K7241">
        <f t="shared" si="228"/>
        <v>-114.048</v>
      </c>
    </row>
    <row r="7242" spans="1:11">
      <c r="A7242" s="1">
        <f>Atask.AtsOp!A6758</f>
        <v>42464</v>
      </c>
      <c r="B7242" t="str">
        <f>Atask.AtsOp!E6758</f>
        <v>3025-7003</v>
      </c>
      <c r="C7242" t="str">
        <f>Atask.AtsOp!H6758</f>
        <v>Brendis "Amazonia", 0,2l 36%</v>
      </c>
      <c r="D7242" t="str">
        <f>Atask.AtsOp!N6758</f>
        <v>But.</v>
      </c>
      <c r="E7242" t="str">
        <f>Atask.AtsOp!I6758</f>
        <v>Pardavimo užsakymas</v>
      </c>
      <c r="F7242">
        <f>Atask.AtsOp!M6758</f>
        <v>-960</v>
      </c>
      <c r="G7242">
        <f>VLOOKUP(B7242,Prekės!$A$2:$E$3000,3,FALSE)</f>
        <v>280</v>
      </c>
      <c r="H7242">
        <f>VLOOKUP(B7242,Prekės!$A$2:$E$3000,4,FALSE)</f>
        <v>0.2</v>
      </c>
      <c r="I7242">
        <f>VLOOKUP(B7242,Prekės!$A$2:$E$3000,5,FALSE)</f>
        <v>36</v>
      </c>
      <c r="J7242">
        <f t="shared" si="227"/>
        <v>-69.12</v>
      </c>
      <c r="K7242">
        <f t="shared" si="228"/>
        <v>-69.12</v>
      </c>
    </row>
    <row r="7243" spans="1:11">
      <c r="A7243" s="1">
        <f>Atask.AtsOp!A6759</f>
        <v>42467</v>
      </c>
      <c r="B7243" t="str">
        <f>Atask.AtsOp!E6759</f>
        <v>3025-7003</v>
      </c>
      <c r="C7243" t="str">
        <f>Atask.AtsOp!H6759</f>
        <v>Brendis "Amazonia", 0,2l 36%</v>
      </c>
      <c r="D7243" t="str">
        <f>Atask.AtsOp!N6759</f>
        <v>But.</v>
      </c>
      <c r="E7243" t="str">
        <f>Atask.AtsOp!I6759</f>
        <v>Pardavimo užsakymas</v>
      </c>
      <c r="F7243">
        <f>Atask.AtsOp!M6759</f>
        <v>-1584</v>
      </c>
      <c r="G7243">
        <f>VLOOKUP(B7243,Prekės!$A$2:$E$3000,3,FALSE)</f>
        <v>280</v>
      </c>
      <c r="H7243">
        <f>VLOOKUP(B7243,Prekės!$A$2:$E$3000,4,FALSE)</f>
        <v>0.2</v>
      </c>
      <c r="I7243">
        <f>VLOOKUP(B7243,Prekės!$A$2:$E$3000,5,FALSE)</f>
        <v>36</v>
      </c>
      <c r="J7243">
        <f t="shared" si="227"/>
        <v>-114.048</v>
      </c>
      <c r="K7243">
        <f t="shared" si="228"/>
        <v>-114.048</v>
      </c>
    </row>
    <row r="7244" spans="1:11">
      <c r="A7244" s="1">
        <f>Atask.AtsOp!A6760</f>
        <v>42466</v>
      </c>
      <c r="B7244" t="str">
        <f>Atask.AtsOp!E6760</f>
        <v>3025-7003</v>
      </c>
      <c r="C7244" t="str">
        <f>Atask.AtsOp!H6760</f>
        <v>Brendis "Amazonia", 0,2l 36%</v>
      </c>
      <c r="D7244" t="str">
        <f>Atask.AtsOp!N6760</f>
        <v>But.</v>
      </c>
      <c r="E7244" t="str">
        <f>Atask.AtsOp!I6760</f>
        <v>Pardavimo užsakymas</v>
      </c>
      <c r="F7244">
        <f>Atask.AtsOp!M6760</f>
        <v>-1584</v>
      </c>
      <c r="G7244">
        <f>VLOOKUP(B7244,Prekės!$A$2:$E$3000,3,FALSE)</f>
        <v>280</v>
      </c>
      <c r="H7244">
        <f>VLOOKUP(B7244,Prekės!$A$2:$E$3000,4,FALSE)</f>
        <v>0.2</v>
      </c>
      <c r="I7244">
        <f>VLOOKUP(B7244,Prekės!$A$2:$E$3000,5,FALSE)</f>
        <v>36</v>
      </c>
      <c r="J7244">
        <f t="shared" si="227"/>
        <v>-114.048</v>
      </c>
      <c r="K7244">
        <f t="shared" si="228"/>
        <v>-114.048</v>
      </c>
    </row>
    <row r="7245" spans="1:11">
      <c r="A7245" s="1">
        <f>Atask.AtsOp!A6761</f>
        <v>42489</v>
      </c>
      <c r="B7245" t="str">
        <f>Atask.AtsOp!E6761</f>
        <v>3025-7003</v>
      </c>
      <c r="C7245" t="str">
        <f>Atask.AtsOp!H6761</f>
        <v>Brendis "Amazonia", 0,2l 36%</v>
      </c>
      <c r="D7245" t="str">
        <f>Atask.AtsOp!N6761</f>
        <v>But.</v>
      </c>
      <c r="E7245" t="str">
        <f>Atask.AtsOp!I6761</f>
        <v>Gamyba</v>
      </c>
      <c r="F7245">
        <f>Atask.AtsOp!M6761</f>
        <v>34855</v>
      </c>
      <c r="G7245">
        <f>VLOOKUP(B7245,Prekės!$A$2:$E$3000,3,FALSE)</f>
        <v>280</v>
      </c>
      <c r="H7245">
        <f>VLOOKUP(B7245,Prekės!$A$2:$E$3000,4,FALSE)</f>
        <v>0.2</v>
      </c>
      <c r="I7245">
        <f>VLOOKUP(B7245,Prekės!$A$2:$E$3000,5,FALSE)</f>
        <v>36</v>
      </c>
      <c r="J7245">
        <f t="shared" si="227"/>
        <v>2509.56</v>
      </c>
      <c r="K7245">
        <f t="shared" si="228"/>
        <v>2509.56</v>
      </c>
    </row>
    <row r="7246" spans="1:11">
      <c r="A7246" s="1">
        <f>Atask.AtsOp!A6762</f>
        <v>42490</v>
      </c>
      <c r="B7246" t="str">
        <f>Atask.AtsOp!E6762</f>
        <v>3025-7003</v>
      </c>
      <c r="C7246" t="str">
        <f>Atask.AtsOp!H6762</f>
        <v>Brendis "Amazonia", 0,2l 36%</v>
      </c>
      <c r="D7246" t="str">
        <f>Atask.AtsOp!N6762</f>
        <v>But.</v>
      </c>
      <c r="E7246" t="str">
        <f>Atask.AtsOp!I6762</f>
        <v>Perkelti</v>
      </c>
      <c r="F7246">
        <f>Atask.AtsOp!M6762</f>
        <v>2</v>
      </c>
      <c r="G7246">
        <f>VLOOKUP(B7246,Prekės!$A$2:$E$3000,3,FALSE)</f>
        <v>280</v>
      </c>
      <c r="H7246">
        <f>VLOOKUP(B7246,Prekės!$A$2:$E$3000,4,FALSE)</f>
        <v>0.2</v>
      </c>
      <c r="I7246">
        <f>VLOOKUP(B7246,Prekės!$A$2:$E$3000,5,FALSE)</f>
        <v>36</v>
      </c>
      <c r="J7246">
        <f t="shared" si="227"/>
        <v>0.14399999999999999</v>
      </c>
      <c r="K7246">
        <f t="shared" si="228"/>
        <v>0.14399999999999999</v>
      </c>
    </row>
    <row r="7247" spans="1:11">
      <c r="A7247" s="1">
        <f>Atask.AtsOp!A6763</f>
        <v>42490</v>
      </c>
      <c r="B7247" t="str">
        <f>Atask.AtsOp!E6763</f>
        <v>3025-7003</v>
      </c>
      <c r="C7247" t="str">
        <f>Atask.AtsOp!H6763</f>
        <v>Brendis "Amazonia", 0,2l 36%</v>
      </c>
      <c r="D7247" t="str">
        <f>Atask.AtsOp!N6763</f>
        <v>But.</v>
      </c>
      <c r="E7247" t="str">
        <f>Atask.AtsOp!I6763</f>
        <v>Pardavimo užsakymas</v>
      </c>
      <c r="F7247">
        <f>Atask.AtsOp!M6763</f>
        <v>-2</v>
      </c>
      <c r="G7247">
        <f>VLOOKUP(B7247,Prekės!$A$2:$E$3000,3,FALSE)</f>
        <v>280</v>
      </c>
      <c r="H7247">
        <f>VLOOKUP(B7247,Prekės!$A$2:$E$3000,4,FALSE)</f>
        <v>0.2</v>
      </c>
      <c r="I7247">
        <f>VLOOKUP(B7247,Prekės!$A$2:$E$3000,5,FALSE)</f>
        <v>36</v>
      </c>
      <c r="J7247">
        <f t="shared" si="227"/>
        <v>-0.14399999999999999</v>
      </c>
      <c r="K7247">
        <f t="shared" si="228"/>
        <v>-0.14399999999999999</v>
      </c>
    </row>
    <row r="7248" spans="1:11">
      <c r="A7248" s="1">
        <f>Atask.AtsOp!A6764</f>
        <v>42489</v>
      </c>
      <c r="B7248" t="str">
        <f>Atask.AtsOp!E6764</f>
        <v>3025-7005</v>
      </c>
      <c r="C7248" t="str">
        <f>Atask.AtsOp!H6764</f>
        <v>Brendis "Amazonia", 0,5l 36%</v>
      </c>
      <c r="D7248" t="str">
        <f>Atask.AtsOp!N6764</f>
        <v>But.</v>
      </c>
      <c r="E7248" t="str">
        <f>Atask.AtsOp!I6764</f>
        <v>Pardavimo užsakymas</v>
      </c>
      <c r="F7248">
        <f>Atask.AtsOp!M6764</f>
        <v>-1800</v>
      </c>
      <c r="G7248">
        <f>VLOOKUP(B7248,Prekės!$A$2:$E$3000,3,FALSE)</f>
        <v>280</v>
      </c>
      <c r="H7248">
        <f>VLOOKUP(B7248,Prekės!$A$2:$E$3000,4,FALSE)</f>
        <v>0.5</v>
      </c>
      <c r="I7248">
        <f>VLOOKUP(B7248,Prekės!$A$2:$E$3000,5,FALSE)</f>
        <v>36</v>
      </c>
      <c r="J7248">
        <f t="shared" si="227"/>
        <v>-324</v>
      </c>
      <c r="K7248">
        <f t="shared" si="228"/>
        <v>-324</v>
      </c>
    </row>
    <row r="7249" spans="1:11">
      <c r="A7249" s="1">
        <f>Atask.AtsOp!A6765</f>
        <v>42485</v>
      </c>
      <c r="B7249" t="str">
        <f>Atask.AtsOp!E6765</f>
        <v>3025-7005</v>
      </c>
      <c r="C7249" t="str">
        <f>Atask.AtsOp!H6765</f>
        <v>Brendis "Amazonia", 0,5l 36%</v>
      </c>
      <c r="D7249" t="str">
        <f>Atask.AtsOp!N6765</f>
        <v>But.</v>
      </c>
      <c r="E7249" t="str">
        <f>Atask.AtsOp!I6765</f>
        <v>Pardavimo užsakymas</v>
      </c>
      <c r="F7249">
        <f>Atask.AtsOp!M6765</f>
        <v>-900</v>
      </c>
      <c r="G7249">
        <f>VLOOKUP(B7249,Prekės!$A$2:$E$3000,3,FALSE)</f>
        <v>280</v>
      </c>
      <c r="H7249">
        <f>VLOOKUP(B7249,Prekės!$A$2:$E$3000,4,FALSE)</f>
        <v>0.5</v>
      </c>
      <c r="I7249">
        <f>VLOOKUP(B7249,Prekės!$A$2:$E$3000,5,FALSE)</f>
        <v>36</v>
      </c>
      <c r="J7249">
        <f t="shared" si="227"/>
        <v>-162</v>
      </c>
      <c r="K7249">
        <f t="shared" si="228"/>
        <v>-162</v>
      </c>
    </row>
    <row r="7250" spans="1:11">
      <c r="A7250" s="1">
        <f>Atask.AtsOp!A6766</f>
        <v>42474</v>
      </c>
      <c r="B7250" t="str">
        <f>Atask.AtsOp!E6766</f>
        <v>3025-7005</v>
      </c>
      <c r="C7250" t="str">
        <f>Atask.AtsOp!H6766</f>
        <v>Brendis "Amazonia", 0,5l 36%</v>
      </c>
      <c r="D7250" t="str">
        <f>Atask.AtsOp!N6766</f>
        <v>But.</v>
      </c>
      <c r="E7250" t="str">
        <f>Atask.AtsOp!I6766</f>
        <v>Pardavimo užsakymas</v>
      </c>
      <c r="F7250">
        <f>Atask.AtsOp!M6766</f>
        <v>-900</v>
      </c>
      <c r="G7250">
        <f>VLOOKUP(B7250,Prekės!$A$2:$E$3000,3,FALSE)</f>
        <v>280</v>
      </c>
      <c r="H7250">
        <f>VLOOKUP(B7250,Prekės!$A$2:$E$3000,4,FALSE)</f>
        <v>0.5</v>
      </c>
      <c r="I7250">
        <f>VLOOKUP(B7250,Prekės!$A$2:$E$3000,5,FALSE)</f>
        <v>36</v>
      </c>
      <c r="J7250">
        <f t="shared" si="227"/>
        <v>-162</v>
      </c>
      <c r="K7250">
        <f t="shared" si="228"/>
        <v>-162</v>
      </c>
    </row>
    <row r="7251" spans="1:11">
      <c r="A7251" s="1">
        <f>Atask.AtsOp!A6767</f>
        <v>42473</v>
      </c>
      <c r="B7251" t="str">
        <f>Atask.AtsOp!E6767</f>
        <v>3025-7005</v>
      </c>
      <c r="C7251" t="str">
        <f>Atask.AtsOp!H6767</f>
        <v>Brendis "Amazonia", 0,5l 36%</v>
      </c>
      <c r="D7251" t="str">
        <f>Atask.AtsOp!N6767</f>
        <v>But.</v>
      </c>
      <c r="E7251" t="str">
        <f>Atask.AtsOp!I6767</f>
        <v>Pardavimo užsakymas</v>
      </c>
      <c r="F7251">
        <f>Atask.AtsOp!M6767</f>
        <v>-360</v>
      </c>
      <c r="G7251">
        <f>VLOOKUP(B7251,Prekės!$A$2:$E$3000,3,FALSE)</f>
        <v>280</v>
      </c>
      <c r="H7251">
        <f>VLOOKUP(B7251,Prekės!$A$2:$E$3000,4,FALSE)</f>
        <v>0.5</v>
      </c>
      <c r="I7251">
        <f>VLOOKUP(B7251,Prekės!$A$2:$E$3000,5,FALSE)</f>
        <v>36</v>
      </c>
      <c r="J7251">
        <f t="shared" si="227"/>
        <v>-64.8</v>
      </c>
      <c r="K7251">
        <f t="shared" si="228"/>
        <v>-64.8</v>
      </c>
    </row>
    <row r="7252" spans="1:11">
      <c r="A7252" s="1">
        <f>Atask.AtsOp!A6768</f>
        <v>42471</v>
      </c>
      <c r="B7252" t="str">
        <f>Atask.AtsOp!E6768</f>
        <v>3025-7005</v>
      </c>
      <c r="C7252" t="str">
        <f>Atask.AtsOp!H6768</f>
        <v>Brendis "Amazonia", 0,5l 36%</v>
      </c>
      <c r="D7252" t="str">
        <f>Atask.AtsOp!N6768</f>
        <v>But.</v>
      </c>
      <c r="E7252" t="str">
        <f>Atask.AtsOp!I6768</f>
        <v>Pardavimo užsakymas</v>
      </c>
      <c r="F7252">
        <f>Atask.AtsOp!M6768</f>
        <v>-900</v>
      </c>
      <c r="G7252">
        <f>VLOOKUP(B7252,Prekės!$A$2:$E$3000,3,FALSE)</f>
        <v>280</v>
      </c>
      <c r="H7252">
        <f>VLOOKUP(B7252,Prekės!$A$2:$E$3000,4,FALSE)</f>
        <v>0.5</v>
      </c>
      <c r="I7252">
        <f>VLOOKUP(B7252,Prekės!$A$2:$E$3000,5,FALSE)</f>
        <v>36</v>
      </c>
      <c r="J7252">
        <f t="shared" si="227"/>
        <v>-162</v>
      </c>
      <c r="K7252">
        <f t="shared" si="228"/>
        <v>-162</v>
      </c>
    </row>
    <row r="7253" spans="1:11">
      <c r="A7253" s="1">
        <f>Atask.AtsOp!A6769</f>
        <v>42468</v>
      </c>
      <c r="B7253" t="str">
        <f>Atask.AtsOp!E6769</f>
        <v>3025-7005</v>
      </c>
      <c r="C7253" t="str">
        <f>Atask.AtsOp!H6769</f>
        <v>Brendis "Amazonia", 0,5l 36%</v>
      </c>
      <c r="D7253" t="str">
        <f>Atask.AtsOp!N6769</f>
        <v>But.</v>
      </c>
      <c r="E7253" t="str">
        <f>Atask.AtsOp!I6769</f>
        <v>Pardavimo užsakymas</v>
      </c>
      <c r="F7253">
        <f>Atask.AtsOp!M6769</f>
        <v>-360</v>
      </c>
      <c r="G7253">
        <f>VLOOKUP(B7253,Prekės!$A$2:$E$3000,3,FALSE)</f>
        <v>280</v>
      </c>
      <c r="H7253">
        <f>VLOOKUP(B7253,Prekės!$A$2:$E$3000,4,FALSE)</f>
        <v>0.5</v>
      </c>
      <c r="I7253">
        <f>VLOOKUP(B7253,Prekės!$A$2:$E$3000,5,FALSE)</f>
        <v>36</v>
      </c>
      <c r="J7253">
        <f t="shared" si="227"/>
        <v>-64.8</v>
      </c>
      <c r="K7253">
        <f t="shared" si="228"/>
        <v>-64.8</v>
      </c>
    </row>
    <row r="7254" spans="1:11">
      <c r="A7254" s="1">
        <f>Atask.AtsOp!A6770</f>
        <v>42478</v>
      </c>
      <c r="B7254" t="str">
        <f>Atask.AtsOp!E6770</f>
        <v>3025-7005</v>
      </c>
      <c r="C7254" t="str">
        <f>Atask.AtsOp!H6770</f>
        <v>Brendis "Amazonia", 0,5l 36%</v>
      </c>
      <c r="D7254" t="str">
        <f>Atask.AtsOp!N6770</f>
        <v>But.</v>
      </c>
      <c r="E7254" t="str">
        <f>Atask.AtsOp!I6770</f>
        <v>Pardavimo užsakymas</v>
      </c>
      <c r="F7254">
        <f>Atask.AtsOp!M6770</f>
        <v>-1800</v>
      </c>
      <c r="G7254">
        <f>VLOOKUP(B7254,Prekės!$A$2:$E$3000,3,FALSE)</f>
        <v>280</v>
      </c>
      <c r="H7254">
        <f>VLOOKUP(B7254,Prekės!$A$2:$E$3000,4,FALSE)</f>
        <v>0.5</v>
      </c>
      <c r="I7254">
        <f>VLOOKUP(B7254,Prekės!$A$2:$E$3000,5,FALSE)</f>
        <v>36</v>
      </c>
      <c r="J7254">
        <f t="shared" si="227"/>
        <v>-324</v>
      </c>
      <c r="K7254">
        <f t="shared" si="228"/>
        <v>-324</v>
      </c>
    </row>
    <row r="7255" spans="1:11">
      <c r="A7255" s="1">
        <f>Atask.AtsOp!A6771</f>
        <v>42475</v>
      </c>
      <c r="B7255" t="str">
        <f>Atask.AtsOp!E6771</f>
        <v>3025-7005</v>
      </c>
      <c r="C7255" t="str">
        <f>Atask.AtsOp!H6771</f>
        <v>Brendis "Amazonia", 0,5l 36%</v>
      </c>
      <c r="D7255" t="str">
        <f>Atask.AtsOp!N6771</f>
        <v>But.</v>
      </c>
      <c r="E7255" t="str">
        <f>Atask.AtsOp!I6771</f>
        <v>Pardavimo užsakymas</v>
      </c>
      <c r="F7255">
        <f>Atask.AtsOp!M6771</f>
        <v>-900</v>
      </c>
      <c r="G7255">
        <f>VLOOKUP(B7255,Prekės!$A$2:$E$3000,3,FALSE)</f>
        <v>280</v>
      </c>
      <c r="H7255">
        <f>VLOOKUP(B7255,Prekės!$A$2:$E$3000,4,FALSE)</f>
        <v>0.5</v>
      </c>
      <c r="I7255">
        <f>VLOOKUP(B7255,Prekės!$A$2:$E$3000,5,FALSE)</f>
        <v>36</v>
      </c>
      <c r="J7255">
        <f t="shared" si="227"/>
        <v>-162</v>
      </c>
      <c r="K7255">
        <f t="shared" si="228"/>
        <v>-162</v>
      </c>
    </row>
    <row r="7256" spans="1:11">
      <c r="A7256" s="1">
        <f>Atask.AtsOp!A6772</f>
        <v>42467</v>
      </c>
      <c r="B7256" t="str">
        <f>Atask.AtsOp!E6772</f>
        <v>3025-7005</v>
      </c>
      <c r="C7256" t="str">
        <f>Atask.AtsOp!H6772</f>
        <v>Brendis "Amazonia", 0,5l 36%</v>
      </c>
      <c r="D7256" t="str">
        <f>Atask.AtsOp!N6772</f>
        <v>But.</v>
      </c>
      <c r="E7256" t="str">
        <f>Atask.AtsOp!I6772</f>
        <v>Pardavimo užsakymas</v>
      </c>
      <c r="F7256">
        <f>Atask.AtsOp!M6772</f>
        <v>-540</v>
      </c>
      <c r="G7256">
        <f>VLOOKUP(B7256,Prekės!$A$2:$E$3000,3,FALSE)</f>
        <v>280</v>
      </c>
      <c r="H7256">
        <f>VLOOKUP(B7256,Prekės!$A$2:$E$3000,4,FALSE)</f>
        <v>0.5</v>
      </c>
      <c r="I7256">
        <f>VLOOKUP(B7256,Prekės!$A$2:$E$3000,5,FALSE)</f>
        <v>36</v>
      </c>
      <c r="J7256">
        <f t="shared" si="227"/>
        <v>-97.2</v>
      </c>
      <c r="K7256">
        <f t="shared" si="228"/>
        <v>-97.2</v>
      </c>
    </row>
    <row r="7257" spans="1:11">
      <c r="A7257" s="1">
        <f>Atask.AtsOp!A6773</f>
        <v>42489</v>
      </c>
      <c r="B7257" t="str">
        <f>Atask.AtsOp!E6773</f>
        <v>3026-0005</v>
      </c>
      <c r="C7257" t="str">
        <f>Atask.AtsOp!H6773</f>
        <v>Viskis "Pure" Scotch, 0,5l 40%</v>
      </c>
      <c r="D7257" t="str">
        <f>Atask.AtsOp!N6773</f>
        <v>But.</v>
      </c>
      <c r="E7257" t="str">
        <f>Atask.AtsOp!I6773</f>
        <v>Pardavimo užsakymas</v>
      </c>
      <c r="F7257">
        <f>Atask.AtsOp!M6773</f>
        <v>-13</v>
      </c>
      <c r="G7257">
        <f>VLOOKUP(B7257,Prekės!$A$2:$E$3000,3,FALSE)</f>
        <v>280</v>
      </c>
      <c r="H7257">
        <f>VLOOKUP(B7257,Prekės!$A$2:$E$3000,4,FALSE)</f>
        <v>0.5</v>
      </c>
      <c r="I7257">
        <f>VLOOKUP(B7257,Prekės!$A$2:$E$3000,5,FALSE)</f>
        <v>40</v>
      </c>
      <c r="J7257">
        <f t="shared" si="227"/>
        <v>-2.6</v>
      </c>
      <c r="K7257">
        <f t="shared" si="228"/>
        <v>-2.6</v>
      </c>
    </row>
    <row r="7258" spans="1:11">
      <c r="A7258" s="1">
        <f>Atask.AtsOp!A6774</f>
        <v>42489</v>
      </c>
      <c r="B7258" t="str">
        <f>Atask.AtsOp!E6774</f>
        <v>3026-0005</v>
      </c>
      <c r="C7258" t="str">
        <f>Atask.AtsOp!H6774</f>
        <v>Viskis "Pure" Scotch, 0,5l 40%</v>
      </c>
      <c r="D7258" t="str">
        <f>Atask.AtsOp!N6774</f>
        <v>But.</v>
      </c>
      <c r="E7258" t="str">
        <f>Atask.AtsOp!I6774</f>
        <v>Pardavimo užsakymas</v>
      </c>
      <c r="F7258">
        <f>Atask.AtsOp!M6774</f>
        <v>13</v>
      </c>
      <c r="G7258">
        <f>VLOOKUP(B7258,Prekės!$A$2:$E$3000,3,FALSE)</f>
        <v>280</v>
      </c>
      <c r="H7258">
        <f>VLOOKUP(B7258,Prekės!$A$2:$E$3000,4,FALSE)</f>
        <v>0.5</v>
      </c>
      <c r="I7258">
        <f>VLOOKUP(B7258,Prekės!$A$2:$E$3000,5,FALSE)</f>
        <v>40</v>
      </c>
      <c r="J7258">
        <f t="shared" si="227"/>
        <v>2.6</v>
      </c>
      <c r="K7258">
        <f t="shared" si="228"/>
        <v>2.6</v>
      </c>
    </row>
    <row r="7259" spans="1:11">
      <c r="A7259" s="1">
        <f>Atask.AtsOp!A6775</f>
        <v>42487</v>
      </c>
      <c r="B7259" t="str">
        <f>Atask.AtsOp!E6775</f>
        <v>3026-0005</v>
      </c>
      <c r="C7259" t="str">
        <f>Atask.AtsOp!H6775</f>
        <v>Viskis "Pure" Scotch, 0,5l 40%</v>
      </c>
      <c r="D7259" t="str">
        <f>Atask.AtsOp!N6775</f>
        <v>But.</v>
      </c>
      <c r="E7259" t="str">
        <f>Atask.AtsOp!I6775</f>
        <v>Pardavimo užsakymas</v>
      </c>
      <c r="F7259">
        <f>Atask.AtsOp!M6775</f>
        <v>-15</v>
      </c>
      <c r="G7259">
        <f>VLOOKUP(B7259,Prekės!$A$2:$E$3000,3,FALSE)</f>
        <v>280</v>
      </c>
      <c r="H7259">
        <f>VLOOKUP(B7259,Prekės!$A$2:$E$3000,4,FALSE)</f>
        <v>0.5</v>
      </c>
      <c r="I7259">
        <f>VLOOKUP(B7259,Prekės!$A$2:$E$3000,5,FALSE)</f>
        <v>40</v>
      </c>
      <c r="J7259">
        <f t="shared" si="227"/>
        <v>-3</v>
      </c>
      <c r="K7259">
        <f t="shared" si="228"/>
        <v>-3</v>
      </c>
    </row>
    <row r="7260" spans="1:11">
      <c r="A7260" s="1">
        <f>Atask.AtsOp!A6776</f>
        <v>42482</v>
      </c>
      <c r="B7260" t="str">
        <f>Atask.AtsOp!E6776</f>
        <v>3026-0005</v>
      </c>
      <c r="C7260" t="str">
        <f>Atask.AtsOp!H6776</f>
        <v>Viskis "Pure" Scotch, 0,5l 40%</v>
      </c>
      <c r="D7260" t="str">
        <f>Atask.AtsOp!N6776</f>
        <v>But.</v>
      </c>
      <c r="E7260" t="str">
        <f>Atask.AtsOp!I6776</f>
        <v>Pardavimo užsakymas</v>
      </c>
      <c r="F7260">
        <f>Atask.AtsOp!M6776</f>
        <v>-45</v>
      </c>
      <c r="G7260">
        <f>VLOOKUP(B7260,Prekės!$A$2:$E$3000,3,FALSE)</f>
        <v>280</v>
      </c>
      <c r="H7260">
        <f>VLOOKUP(B7260,Prekės!$A$2:$E$3000,4,FALSE)</f>
        <v>0.5</v>
      </c>
      <c r="I7260">
        <f>VLOOKUP(B7260,Prekės!$A$2:$E$3000,5,FALSE)</f>
        <v>40</v>
      </c>
      <c r="J7260">
        <f t="shared" si="227"/>
        <v>-9</v>
      </c>
      <c r="K7260">
        <f t="shared" si="228"/>
        <v>-9</v>
      </c>
    </row>
    <row r="7261" spans="1:11">
      <c r="A7261" s="1">
        <f>Atask.AtsOp!A6777</f>
        <v>42485</v>
      </c>
      <c r="B7261" t="str">
        <f>Atask.AtsOp!E6777</f>
        <v>3026-0005</v>
      </c>
      <c r="C7261" t="str">
        <f>Atask.AtsOp!H6777</f>
        <v>Viskis "Pure" Scotch, 0,5l 40%</v>
      </c>
      <c r="D7261" t="str">
        <f>Atask.AtsOp!N6777</f>
        <v>But.</v>
      </c>
      <c r="E7261" t="str">
        <f>Atask.AtsOp!I6777</f>
        <v>Pardavimo užsakymas</v>
      </c>
      <c r="F7261">
        <f>Atask.AtsOp!M6777</f>
        <v>-15</v>
      </c>
      <c r="G7261">
        <f>VLOOKUP(B7261,Prekės!$A$2:$E$3000,3,FALSE)</f>
        <v>280</v>
      </c>
      <c r="H7261">
        <f>VLOOKUP(B7261,Prekės!$A$2:$E$3000,4,FALSE)</f>
        <v>0.5</v>
      </c>
      <c r="I7261">
        <f>VLOOKUP(B7261,Prekės!$A$2:$E$3000,5,FALSE)</f>
        <v>40</v>
      </c>
      <c r="J7261">
        <f t="shared" si="227"/>
        <v>-3</v>
      </c>
      <c r="K7261">
        <f t="shared" si="228"/>
        <v>-3</v>
      </c>
    </row>
    <row r="7262" spans="1:11">
      <c r="A7262" s="1">
        <f>Atask.AtsOp!A6778</f>
        <v>42475</v>
      </c>
      <c r="B7262" t="str">
        <f>Atask.AtsOp!E6778</f>
        <v>3026-0005</v>
      </c>
      <c r="C7262" t="str">
        <f>Atask.AtsOp!H6778</f>
        <v>Viskis "Pure" Scotch, 0,5l 40%</v>
      </c>
      <c r="D7262" t="str">
        <f>Atask.AtsOp!N6778</f>
        <v>But.</v>
      </c>
      <c r="E7262" t="str">
        <f>Atask.AtsOp!I6778</f>
        <v>Pardavimo užsakymas</v>
      </c>
      <c r="F7262">
        <f>Atask.AtsOp!M6778</f>
        <v>-15</v>
      </c>
      <c r="G7262">
        <f>VLOOKUP(B7262,Prekės!$A$2:$E$3000,3,FALSE)</f>
        <v>280</v>
      </c>
      <c r="H7262">
        <f>VLOOKUP(B7262,Prekės!$A$2:$E$3000,4,FALSE)</f>
        <v>0.5</v>
      </c>
      <c r="I7262">
        <f>VLOOKUP(B7262,Prekės!$A$2:$E$3000,5,FALSE)</f>
        <v>40</v>
      </c>
      <c r="J7262">
        <f t="shared" si="227"/>
        <v>-3</v>
      </c>
      <c r="K7262">
        <f t="shared" si="228"/>
        <v>-3</v>
      </c>
    </row>
    <row r="7263" spans="1:11">
      <c r="A7263" s="1">
        <f>Atask.AtsOp!A6779</f>
        <v>42478</v>
      </c>
      <c r="B7263" t="str">
        <f>Atask.AtsOp!E6779</f>
        <v>3026-0005</v>
      </c>
      <c r="C7263" t="str">
        <f>Atask.AtsOp!H6779</f>
        <v>Viskis "Pure" Scotch, 0,5l 40%</v>
      </c>
      <c r="D7263" t="str">
        <f>Atask.AtsOp!N6779</f>
        <v>But.</v>
      </c>
      <c r="E7263" t="str">
        <f>Atask.AtsOp!I6779</f>
        <v>Pardavimo užsakymas</v>
      </c>
      <c r="F7263">
        <f>Atask.AtsOp!M6779</f>
        <v>-15</v>
      </c>
      <c r="G7263">
        <f>VLOOKUP(B7263,Prekės!$A$2:$E$3000,3,FALSE)</f>
        <v>280</v>
      </c>
      <c r="H7263">
        <f>VLOOKUP(B7263,Prekės!$A$2:$E$3000,4,FALSE)</f>
        <v>0.5</v>
      </c>
      <c r="I7263">
        <f>VLOOKUP(B7263,Prekės!$A$2:$E$3000,5,FALSE)</f>
        <v>40</v>
      </c>
      <c r="J7263">
        <f t="shared" si="227"/>
        <v>-3</v>
      </c>
      <c r="K7263">
        <f t="shared" si="228"/>
        <v>-3</v>
      </c>
    </row>
    <row r="7264" spans="1:11">
      <c r="A7264" s="1">
        <f>Atask.AtsOp!A6780</f>
        <v>42480</v>
      </c>
      <c r="B7264" t="str">
        <f>Atask.AtsOp!E6780</f>
        <v>3026-0005</v>
      </c>
      <c r="C7264" t="str">
        <f>Atask.AtsOp!H6780</f>
        <v>Viskis "Pure" Scotch, 0,5l 40%</v>
      </c>
      <c r="D7264" t="str">
        <f>Atask.AtsOp!N6780</f>
        <v>But.</v>
      </c>
      <c r="E7264" t="str">
        <f>Atask.AtsOp!I6780</f>
        <v>Pardavimo užsakymas</v>
      </c>
      <c r="F7264">
        <f>Atask.AtsOp!M6780</f>
        <v>-15</v>
      </c>
      <c r="G7264">
        <f>VLOOKUP(B7264,Prekės!$A$2:$E$3000,3,FALSE)</f>
        <v>280</v>
      </c>
      <c r="H7264">
        <f>VLOOKUP(B7264,Prekės!$A$2:$E$3000,4,FALSE)</f>
        <v>0.5</v>
      </c>
      <c r="I7264">
        <f>VLOOKUP(B7264,Prekės!$A$2:$E$3000,5,FALSE)</f>
        <v>40</v>
      </c>
      <c r="J7264">
        <f t="shared" si="227"/>
        <v>-3</v>
      </c>
      <c r="K7264">
        <f t="shared" si="228"/>
        <v>-3</v>
      </c>
    </row>
    <row r="7265" spans="1:11">
      <c r="A7265" s="1">
        <f>Atask.AtsOp!A6781</f>
        <v>42473</v>
      </c>
      <c r="B7265" t="str">
        <f>Atask.AtsOp!E6781</f>
        <v>3026-0005</v>
      </c>
      <c r="C7265" t="str">
        <f>Atask.AtsOp!H6781</f>
        <v>Viskis "Pure" Scotch, 0,5l 40%</v>
      </c>
      <c r="D7265" t="str">
        <f>Atask.AtsOp!N6781</f>
        <v>But.</v>
      </c>
      <c r="E7265" t="str">
        <f>Atask.AtsOp!I6781</f>
        <v>Pardavimo užsakymas</v>
      </c>
      <c r="F7265">
        <f>Atask.AtsOp!M6781</f>
        <v>-15</v>
      </c>
      <c r="G7265">
        <f>VLOOKUP(B7265,Prekės!$A$2:$E$3000,3,FALSE)</f>
        <v>280</v>
      </c>
      <c r="H7265">
        <f>VLOOKUP(B7265,Prekės!$A$2:$E$3000,4,FALSE)</f>
        <v>0.5</v>
      </c>
      <c r="I7265">
        <f>VLOOKUP(B7265,Prekės!$A$2:$E$3000,5,FALSE)</f>
        <v>40</v>
      </c>
      <c r="J7265">
        <f t="shared" si="227"/>
        <v>-3</v>
      </c>
      <c r="K7265">
        <f t="shared" si="228"/>
        <v>-3</v>
      </c>
    </row>
    <row r="7266" spans="1:11">
      <c r="A7266" s="1">
        <f>Atask.AtsOp!A6782</f>
        <v>42466</v>
      </c>
      <c r="B7266" t="str">
        <f>Atask.AtsOp!E6782</f>
        <v>3026-0005</v>
      </c>
      <c r="C7266" t="str">
        <f>Atask.AtsOp!H6782</f>
        <v>Viskis "Pure" Scotch, 0,5l 40%</v>
      </c>
      <c r="D7266" t="str">
        <f>Atask.AtsOp!N6782</f>
        <v>But.</v>
      </c>
      <c r="E7266" t="str">
        <f>Atask.AtsOp!I6782</f>
        <v>Pardavimo užsakymas</v>
      </c>
      <c r="F7266">
        <f>Atask.AtsOp!M6782</f>
        <v>-15</v>
      </c>
      <c r="G7266">
        <f>VLOOKUP(B7266,Prekės!$A$2:$E$3000,3,FALSE)</f>
        <v>280</v>
      </c>
      <c r="H7266">
        <f>VLOOKUP(B7266,Prekės!$A$2:$E$3000,4,FALSE)</f>
        <v>0.5</v>
      </c>
      <c r="I7266">
        <f>VLOOKUP(B7266,Prekės!$A$2:$E$3000,5,FALSE)</f>
        <v>40</v>
      </c>
      <c r="J7266">
        <f t="shared" ref="J7266:J7329" si="229">IF(G7266=110,F7266*H7266*I7266,IF(G7266&lt;280,F7266*H7266,F7266*H7266*(I7266/100)))</f>
        <v>-3</v>
      </c>
      <c r="K7266">
        <f t="shared" ref="K7266:K7329" si="230">IF(EXACT(D7266,"But."),J7266,F7266)</f>
        <v>-3</v>
      </c>
    </row>
    <row r="7267" spans="1:11">
      <c r="A7267" s="1">
        <f>Atask.AtsOp!A6783</f>
        <v>42473</v>
      </c>
      <c r="B7267" t="str">
        <f>Atask.AtsOp!E6783</f>
        <v>3026-0005E</v>
      </c>
      <c r="C7267" t="str">
        <f>Atask.AtsOp!H6783</f>
        <v>Viskis "Pure" Scotch, 0,5l 40%</v>
      </c>
      <c r="D7267" t="str">
        <f>Atask.AtsOp!N6783</f>
        <v>But.</v>
      </c>
      <c r="E7267" t="str">
        <f>Atask.AtsOp!I6783</f>
        <v>Pardavimo užsakymas</v>
      </c>
      <c r="F7267">
        <f>Atask.AtsOp!M6783</f>
        <v>-2</v>
      </c>
      <c r="G7267">
        <f>VLOOKUP(B7267,Prekės!$A$2:$E$3000,3,FALSE)</f>
        <v>280</v>
      </c>
      <c r="H7267">
        <f>VLOOKUP(B7267,Prekės!$A$2:$E$3000,4,FALSE)</f>
        <v>0.5</v>
      </c>
      <c r="I7267">
        <f>VLOOKUP(B7267,Prekės!$A$2:$E$3000,5,FALSE)</f>
        <v>40</v>
      </c>
      <c r="J7267">
        <f t="shared" si="229"/>
        <v>-0.4</v>
      </c>
      <c r="K7267">
        <f t="shared" si="230"/>
        <v>-0.4</v>
      </c>
    </row>
    <row r="7268" spans="1:11">
      <c r="A7268" s="1">
        <f>Atask.AtsOp!A6784</f>
        <v>42461</v>
      </c>
      <c r="B7268" t="str">
        <f>Atask.AtsOp!E6784</f>
        <v>3026-0005E</v>
      </c>
      <c r="C7268" t="str">
        <f>Atask.AtsOp!H6784</f>
        <v>Viskis "Pure" Scotch, 0,5l 40%</v>
      </c>
      <c r="D7268" t="str">
        <f>Atask.AtsOp!N6784</f>
        <v>But.</v>
      </c>
      <c r="E7268" t="str">
        <f>Atask.AtsOp!I6784</f>
        <v>Pardavimo užsakymas</v>
      </c>
      <c r="F7268">
        <f>Atask.AtsOp!M6784</f>
        <v>-45</v>
      </c>
      <c r="G7268">
        <f>VLOOKUP(B7268,Prekės!$A$2:$E$3000,3,FALSE)</f>
        <v>280</v>
      </c>
      <c r="H7268">
        <f>VLOOKUP(B7268,Prekės!$A$2:$E$3000,4,FALSE)</f>
        <v>0.5</v>
      </c>
      <c r="I7268">
        <f>VLOOKUP(B7268,Prekės!$A$2:$E$3000,5,FALSE)</f>
        <v>40</v>
      </c>
      <c r="J7268">
        <f t="shared" si="229"/>
        <v>-9</v>
      </c>
      <c r="K7268">
        <f t="shared" si="230"/>
        <v>-9</v>
      </c>
    </row>
    <row r="7269" spans="1:11">
      <c r="A7269" s="1">
        <f>Atask.AtsOp!A6785</f>
        <v>42471</v>
      </c>
      <c r="B7269" t="str">
        <f>Atask.AtsOp!E6785</f>
        <v>3026-0007</v>
      </c>
      <c r="C7269" t="str">
        <f>Atask.AtsOp!H6785</f>
        <v>Viskis "Pure" Scotch, 0,7l 40%</v>
      </c>
      <c r="D7269" t="str">
        <f>Atask.AtsOp!N6785</f>
        <v>But.</v>
      </c>
      <c r="E7269" t="str">
        <f>Atask.AtsOp!I6785</f>
        <v>Pardavimo užsakymas</v>
      </c>
      <c r="F7269">
        <f>Atask.AtsOp!M6785</f>
        <v>95</v>
      </c>
      <c r="G7269">
        <f>VLOOKUP(B7269,Prekės!$A$2:$E$3000,3,FALSE)</f>
        <v>280</v>
      </c>
      <c r="H7269">
        <f>VLOOKUP(B7269,Prekės!$A$2:$E$3000,4,FALSE)</f>
        <v>0.7</v>
      </c>
      <c r="I7269">
        <f>VLOOKUP(B7269,Prekės!$A$2:$E$3000,5,FALSE)</f>
        <v>40</v>
      </c>
      <c r="J7269">
        <f t="shared" si="229"/>
        <v>26.6</v>
      </c>
      <c r="K7269">
        <f t="shared" si="230"/>
        <v>26.6</v>
      </c>
    </row>
    <row r="7270" spans="1:11">
      <c r="A7270" s="1">
        <f>Atask.AtsOp!A6786</f>
        <v>42471</v>
      </c>
      <c r="B7270" t="str">
        <f>Atask.AtsOp!E6786</f>
        <v>3026-0007</v>
      </c>
      <c r="C7270" t="str">
        <f>Atask.AtsOp!H6786</f>
        <v>Viskis "Pure" Scotch, 0,7l 40%</v>
      </c>
      <c r="D7270" t="str">
        <f>Atask.AtsOp!N6786</f>
        <v>But.</v>
      </c>
      <c r="E7270" t="str">
        <f>Atask.AtsOp!I6786</f>
        <v>Pardavimo užsakymas</v>
      </c>
      <c r="F7270">
        <f>Atask.AtsOp!M6786</f>
        <v>-95</v>
      </c>
      <c r="G7270">
        <f>VLOOKUP(B7270,Prekės!$A$2:$E$3000,3,FALSE)</f>
        <v>280</v>
      </c>
      <c r="H7270">
        <f>VLOOKUP(B7270,Prekės!$A$2:$E$3000,4,FALSE)</f>
        <v>0.7</v>
      </c>
      <c r="I7270">
        <f>VLOOKUP(B7270,Prekės!$A$2:$E$3000,5,FALSE)</f>
        <v>40</v>
      </c>
      <c r="J7270">
        <f t="shared" si="229"/>
        <v>-26.6</v>
      </c>
      <c r="K7270">
        <f t="shared" si="230"/>
        <v>-26.6</v>
      </c>
    </row>
    <row r="7271" spans="1:11">
      <c r="A7271" s="1">
        <f>Atask.AtsOp!A6787</f>
        <v>42489</v>
      </c>
      <c r="B7271" t="str">
        <f>Atask.AtsOp!E6787</f>
        <v>3026-0007</v>
      </c>
      <c r="C7271" t="str">
        <f>Atask.AtsOp!H6787</f>
        <v>Viskis "Pure" Scotch, 0,7l 40%</v>
      </c>
      <c r="D7271" t="str">
        <f>Atask.AtsOp!N6787</f>
        <v>But.</v>
      </c>
      <c r="E7271" t="str">
        <f>Atask.AtsOp!I6787</f>
        <v>Pardavimo užsakymas</v>
      </c>
      <c r="F7271">
        <f>Atask.AtsOp!M6787</f>
        <v>-17</v>
      </c>
      <c r="G7271">
        <f>VLOOKUP(B7271,Prekės!$A$2:$E$3000,3,FALSE)</f>
        <v>280</v>
      </c>
      <c r="H7271">
        <f>VLOOKUP(B7271,Prekės!$A$2:$E$3000,4,FALSE)</f>
        <v>0.7</v>
      </c>
      <c r="I7271">
        <f>VLOOKUP(B7271,Prekės!$A$2:$E$3000,5,FALSE)</f>
        <v>40</v>
      </c>
      <c r="J7271">
        <f t="shared" si="229"/>
        <v>-4.76</v>
      </c>
      <c r="K7271">
        <f t="shared" si="230"/>
        <v>-4.76</v>
      </c>
    </row>
    <row r="7272" spans="1:11">
      <c r="A7272" s="1">
        <f>Atask.AtsOp!A6788</f>
        <v>42489</v>
      </c>
      <c r="B7272" t="str">
        <f>Atask.AtsOp!E6788</f>
        <v>3026-0007</v>
      </c>
      <c r="C7272" t="str">
        <f>Atask.AtsOp!H6788</f>
        <v>Viskis "Pure" Scotch, 0,7l 40%</v>
      </c>
      <c r="D7272" t="str">
        <f>Atask.AtsOp!N6788</f>
        <v>But.</v>
      </c>
      <c r="E7272" t="str">
        <f>Atask.AtsOp!I6788</f>
        <v>Pardavimo užsakymas</v>
      </c>
      <c r="F7272">
        <f>Atask.AtsOp!M6788</f>
        <v>-17</v>
      </c>
      <c r="G7272">
        <f>VLOOKUP(B7272,Prekės!$A$2:$E$3000,3,FALSE)</f>
        <v>280</v>
      </c>
      <c r="H7272">
        <f>VLOOKUP(B7272,Prekės!$A$2:$E$3000,4,FALSE)</f>
        <v>0.7</v>
      </c>
      <c r="I7272">
        <f>VLOOKUP(B7272,Prekės!$A$2:$E$3000,5,FALSE)</f>
        <v>40</v>
      </c>
      <c r="J7272">
        <f t="shared" si="229"/>
        <v>-4.76</v>
      </c>
      <c r="K7272">
        <f t="shared" si="230"/>
        <v>-4.76</v>
      </c>
    </row>
    <row r="7273" spans="1:11">
      <c r="A7273" s="1">
        <f>Atask.AtsOp!A6789</f>
        <v>42489</v>
      </c>
      <c r="B7273" t="str">
        <f>Atask.AtsOp!E6789</f>
        <v>3026-0007</v>
      </c>
      <c r="C7273" t="str">
        <f>Atask.AtsOp!H6789</f>
        <v>Viskis "Pure" Scotch, 0,7l 40%</v>
      </c>
      <c r="D7273" t="str">
        <f>Atask.AtsOp!N6789</f>
        <v>But.</v>
      </c>
      <c r="E7273" t="str">
        <f>Atask.AtsOp!I6789</f>
        <v>Pardavimo užsakymas</v>
      </c>
      <c r="F7273">
        <f>Atask.AtsOp!M6789</f>
        <v>17</v>
      </c>
      <c r="G7273">
        <f>VLOOKUP(B7273,Prekės!$A$2:$E$3000,3,FALSE)</f>
        <v>280</v>
      </c>
      <c r="H7273">
        <f>VLOOKUP(B7273,Prekės!$A$2:$E$3000,4,FALSE)</f>
        <v>0.7</v>
      </c>
      <c r="I7273">
        <f>VLOOKUP(B7273,Prekės!$A$2:$E$3000,5,FALSE)</f>
        <v>40</v>
      </c>
      <c r="J7273">
        <f t="shared" si="229"/>
        <v>4.76</v>
      </c>
      <c r="K7273">
        <f t="shared" si="230"/>
        <v>4.76</v>
      </c>
    </row>
    <row r="7274" spans="1:11">
      <c r="A7274" s="1">
        <f>Atask.AtsOp!A6790</f>
        <v>42489</v>
      </c>
      <c r="B7274" t="str">
        <f>Atask.AtsOp!E6790</f>
        <v>3026-0007</v>
      </c>
      <c r="C7274" t="str">
        <f>Atask.AtsOp!H6790</f>
        <v>Viskis "Pure" Scotch, 0,7l 40%</v>
      </c>
      <c r="D7274" t="str">
        <f>Atask.AtsOp!N6790</f>
        <v>But.</v>
      </c>
      <c r="E7274" t="str">
        <f>Atask.AtsOp!I6790</f>
        <v>Pardavimo užsakymas</v>
      </c>
      <c r="F7274">
        <f>Atask.AtsOp!M6790</f>
        <v>17</v>
      </c>
      <c r="G7274">
        <f>VLOOKUP(B7274,Prekės!$A$2:$E$3000,3,FALSE)</f>
        <v>280</v>
      </c>
      <c r="H7274">
        <f>VLOOKUP(B7274,Prekės!$A$2:$E$3000,4,FALSE)</f>
        <v>0.7</v>
      </c>
      <c r="I7274">
        <f>VLOOKUP(B7274,Prekės!$A$2:$E$3000,5,FALSE)</f>
        <v>40</v>
      </c>
      <c r="J7274">
        <f t="shared" si="229"/>
        <v>4.76</v>
      </c>
      <c r="K7274">
        <f t="shared" si="230"/>
        <v>4.76</v>
      </c>
    </row>
    <row r="7275" spans="1:11">
      <c r="A7275" s="1">
        <f>Atask.AtsOp!A6791</f>
        <v>42482</v>
      </c>
      <c r="B7275" t="str">
        <f>Atask.AtsOp!E6791</f>
        <v>3026-0007</v>
      </c>
      <c r="C7275" t="str">
        <f>Atask.AtsOp!H6791</f>
        <v>Viskis "Pure" Scotch, 0,7l 40%</v>
      </c>
      <c r="D7275" t="str">
        <f>Atask.AtsOp!N6791</f>
        <v>But.</v>
      </c>
      <c r="E7275" t="str">
        <f>Atask.AtsOp!I6791</f>
        <v>Pardavimo užsakymas</v>
      </c>
      <c r="F7275">
        <f>Atask.AtsOp!M6791</f>
        <v>-1</v>
      </c>
      <c r="G7275">
        <f>VLOOKUP(B7275,Prekės!$A$2:$E$3000,3,FALSE)</f>
        <v>280</v>
      </c>
      <c r="H7275">
        <f>VLOOKUP(B7275,Prekės!$A$2:$E$3000,4,FALSE)</f>
        <v>0.7</v>
      </c>
      <c r="I7275">
        <f>VLOOKUP(B7275,Prekės!$A$2:$E$3000,5,FALSE)</f>
        <v>40</v>
      </c>
      <c r="J7275">
        <f t="shared" si="229"/>
        <v>-0.27999999999999997</v>
      </c>
      <c r="K7275">
        <f t="shared" si="230"/>
        <v>-0.27999999999999997</v>
      </c>
    </row>
    <row r="7276" spans="1:11">
      <c r="A7276" s="1">
        <f>Atask.AtsOp!A6792</f>
        <v>42472</v>
      </c>
      <c r="B7276" t="str">
        <f>Atask.AtsOp!E6792</f>
        <v>3026-0007</v>
      </c>
      <c r="C7276" t="str">
        <f>Atask.AtsOp!H6792</f>
        <v>Viskis "Pure" Scotch, 0,7l 40%</v>
      </c>
      <c r="D7276" t="str">
        <f>Atask.AtsOp!N6792</f>
        <v>But.</v>
      </c>
      <c r="E7276" t="str">
        <f>Atask.AtsOp!I6792</f>
        <v>Perkelti</v>
      </c>
      <c r="F7276">
        <f>Atask.AtsOp!M6792</f>
        <v>-2</v>
      </c>
      <c r="G7276">
        <f>VLOOKUP(B7276,Prekės!$A$2:$E$3000,3,FALSE)</f>
        <v>280</v>
      </c>
      <c r="H7276">
        <f>VLOOKUP(B7276,Prekės!$A$2:$E$3000,4,FALSE)</f>
        <v>0.7</v>
      </c>
      <c r="I7276">
        <f>VLOOKUP(B7276,Prekės!$A$2:$E$3000,5,FALSE)</f>
        <v>40</v>
      </c>
      <c r="J7276">
        <f t="shared" si="229"/>
        <v>-0.55999999999999994</v>
      </c>
      <c r="K7276">
        <f t="shared" si="230"/>
        <v>-0.55999999999999994</v>
      </c>
    </row>
    <row r="7277" spans="1:11">
      <c r="A7277" s="1">
        <f>Atask.AtsOp!A6793</f>
        <v>42472</v>
      </c>
      <c r="B7277" t="str">
        <f>Atask.AtsOp!E6793</f>
        <v>3026-0007</v>
      </c>
      <c r="C7277" t="str">
        <f>Atask.AtsOp!H6793</f>
        <v>Viskis "Pure" Scotch, 0,7l 40%</v>
      </c>
      <c r="D7277" t="str">
        <f>Atask.AtsOp!N6793</f>
        <v>But.</v>
      </c>
      <c r="E7277" t="str">
        <f>Atask.AtsOp!I6793</f>
        <v>Perkelti</v>
      </c>
      <c r="F7277">
        <f>Atask.AtsOp!M6793</f>
        <v>2</v>
      </c>
      <c r="G7277">
        <f>VLOOKUP(B7277,Prekės!$A$2:$E$3000,3,FALSE)</f>
        <v>280</v>
      </c>
      <c r="H7277">
        <f>VLOOKUP(B7277,Prekės!$A$2:$E$3000,4,FALSE)</f>
        <v>0.7</v>
      </c>
      <c r="I7277">
        <f>VLOOKUP(B7277,Prekės!$A$2:$E$3000,5,FALSE)</f>
        <v>40</v>
      </c>
      <c r="J7277">
        <f t="shared" si="229"/>
        <v>0.55999999999999994</v>
      </c>
      <c r="K7277">
        <f t="shared" si="230"/>
        <v>0.55999999999999994</v>
      </c>
    </row>
    <row r="7278" spans="1:11">
      <c r="A7278" s="1">
        <f>Atask.AtsOp!A6794</f>
        <v>42472</v>
      </c>
      <c r="B7278" t="str">
        <f>Atask.AtsOp!E6794</f>
        <v>3026-0007</v>
      </c>
      <c r="C7278" t="str">
        <f>Atask.AtsOp!H6794</f>
        <v>Viskis "Pure" Scotch, 0,7l 40%</v>
      </c>
      <c r="D7278" t="str">
        <f>Atask.AtsOp!N6794</f>
        <v>But.</v>
      </c>
      <c r="E7278" t="str">
        <f>Atask.AtsOp!I6794</f>
        <v>KS eilutė</v>
      </c>
      <c r="F7278">
        <f>Atask.AtsOp!M6794</f>
        <v>-2</v>
      </c>
      <c r="G7278">
        <f>VLOOKUP(B7278,Prekės!$A$2:$E$3000,3,FALSE)</f>
        <v>280</v>
      </c>
      <c r="H7278">
        <f>VLOOKUP(B7278,Prekės!$A$2:$E$3000,4,FALSE)</f>
        <v>0.7</v>
      </c>
      <c r="I7278">
        <f>VLOOKUP(B7278,Prekės!$A$2:$E$3000,5,FALSE)</f>
        <v>40</v>
      </c>
      <c r="J7278">
        <f t="shared" si="229"/>
        <v>-0.55999999999999994</v>
      </c>
      <c r="K7278">
        <f t="shared" si="230"/>
        <v>-0.55999999999999994</v>
      </c>
    </row>
    <row r="7279" spans="1:11">
      <c r="A7279" s="1">
        <f>Atask.AtsOp!A6795</f>
        <v>42473</v>
      </c>
      <c r="B7279" t="str">
        <f>Atask.AtsOp!E6795</f>
        <v>3026-0007E</v>
      </c>
      <c r="C7279" t="str">
        <f>Atask.AtsOp!H6795</f>
        <v>Viskis "Pure" Scotch, 0,7l 40%</v>
      </c>
      <c r="D7279" t="str">
        <f>Atask.AtsOp!N6795</f>
        <v>But.</v>
      </c>
      <c r="E7279" t="str">
        <f>Atask.AtsOp!I6795</f>
        <v>Pardavimo užsakymas</v>
      </c>
      <c r="F7279">
        <f>Atask.AtsOp!M6795</f>
        <v>-2</v>
      </c>
      <c r="G7279">
        <f>VLOOKUP(B7279,Prekės!$A$2:$E$3000,3,FALSE)</f>
        <v>280</v>
      </c>
      <c r="H7279">
        <f>VLOOKUP(B7279,Prekės!$A$2:$E$3000,4,FALSE)</f>
        <v>0.7</v>
      </c>
      <c r="I7279">
        <f>VLOOKUP(B7279,Prekės!$A$2:$E$3000,5,FALSE)</f>
        <v>40</v>
      </c>
      <c r="J7279">
        <f t="shared" si="229"/>
        <v>-0.55999999999999994</v>
      </c>
      <c r="K7279">
        <f t="shared" si="230"/>
        <v>-0.55999999999999994</v>
      </c>
    </row>
    <row r="7280" spans="1:11">
      <c r="A7280" s="1">
        <f>Atask.AtsOp!A6796</f>
        <v>42472</v>
      </c>
      <c r="B7280" t="str">
        <f>Atask.AtsOp!E6796</f>
        <v>3026-0007E</v>
      </c>
      <c r="C7280" t="str">
        <f>Atask.AtsOp!H6796</f>
        <v>Viskis "Pure" Scotch, 0,7l 40%</v>
      </c>
      <c r="D7280" t="str">
        <f>Atask.AtsOp!N6796</f>
        <v>But.</v>
      </c>
      <c r="E7280" t="str">
        <f>Atask.AtsOp!I6796</f>
        <v>Perkelti</v>
      </c>
      <c r="F7280">
        <f>Atask.AtsOp!M6796</f>
        <v>2</v>
      </c>
      <c r="G7280">
        <f>VLOOKUP(B7280,Prekės!$A$2:$E$3000,3,FALSE)</f>
        <v>280</v>
      </c>
      <c r="H7280">
        <f>VLOOKUP(B7280,Prekės!$A$2:$E$3000,4,FALSE)</f>
        <v>0.7</v>
      </c>
      <c r="I7280">
        <f>VLOOKUP(B7280,Prekės!$A$2:$E$3000,5,FALSE)</f>
        <v>40</v>
      </c>
      <c r="J7280">
        <f t="shared" si="229"/>
        <v>0.55999999999999994</v>
      </c>
      <c r="K7280">
        <f t="shared" si="230"/>
        <v>0.55999999999999994</v>
      </c>
    </row>
    <row r="7281" spans="1:11">
      <c r="A7281" s="1">
        <f>Atask.AtsOp!A6797</f>
        <v>42461</v>
      </c>
      <c r="B7281" t="str">
        <f>Atask.AtsOp!E6797</f>
        <v>3026-0007E</v>
      </c>
      <c r="C7281" t="str">
        <f>Atask.AtsOp!H6797</f>
        <v>Viskis "Pure" Scotch, 0,7l 40%</v>
      </c>
      <c r="D7281" t="str">
        <f>Atask.AtsOp!N6797</f>
        <v>But.</v>
      </c>
      <c r="E7281" t="str">
        <f>Atask.AtsOp!I6797</f>
        <v>Pardavimo užsakymas</v>
      </c>
      <c r="F7281">
        <f>Atask.AtsOp!M6797</f>
        <v>-36</v>
      </c>
      <c r="G7281">
        <f>VLOOKUP(B7281,Prekės!$A$2:$E$3000,3,FALSE)</f>
        <v>280</v>
      </c>
      <c r="H7281">
        <f>VLOOKUP(B7281,Prekės!$A$2:$E$3000,4,FALSE)</f>
        <v>0.7</v>
      </c>
      <c r="I7281">
        <f>VLOOKUP(B7281,Prekės!$A$2:$E$3000,5,FALSE)</f>
        <v>40</v>
      </c>
      <c r="J7281">
        <f t="shared" si="229"/>
        <v>-10.08</v>
      </c>
      <c r="K7281">
        <f t="shared" si="230"/>
        <v>-10.08</v>
      </c>
    </row>
    <row r="7282" spans="1:11">
      <c r="A7282" s="1">
        <f>Atask.AtsOp!A6798</f>
        <v>42472</v>
      </c>
      <c r="B7282" t="str">
        <f>Atask.AtsOp!E6798</f>
        <v>3026-0007E</v>
      </c>
      <c r="C7282" t="str">
        <f>Atask.AtsOp!H6798</f>
        <v>Viskis "Pure" Scotch, 0,7l 40%</v>
      </c>
      <c r="D7282" t="str">
        <f>Atask.AtsOp!N6798</f>
        <v>But.</v>
      </c>
      <c r="E7282" t="str">
        <f>Atask.AtsOp!I6798</f>
        <v>KS</v>
      </c>
      <c r="F7282">
        <f>Atask.AtsOp!M6798</f>
        <v>2</v>
      </c>
      <c r="G7282">
        <f>VLOOKUP(B7282,Prekės!$A$2:$E$3000,3,FALSE)</f>
        <v>280</v>
      </c>
      <c r="H7282">
        <f>VLOOKUP(B7282,Prekės!$A$2:$E$3000,4,FALSE)</f>
        <v>0.7</v>
      </c>
      <c r="I7282">
        <f>VLOOKUP(B7282,Prekės!$A$2:$E$3000,5,FALSE)</f>
        <v>40</v>
      </c>
      <c r="J7282">
        <f t="shared" si="229"/>
        <v>0.55999999999999994</v>
      </c>
      <c r="K7282">
        <f t="shared" si="230"/>
        <v>0.55999999999999994</v>
      </c>
    </row>
    <row r="7283" spans="1:11">
      <c r="A7283" s="1">
        <f>Atask.AtsOp!A6799</f>
        <v>42472</v>
      </c>
      <c r="B7283" t="str">
        <f>Atask.AtsOp!E6799</f>
        <v>3026-0007E</v>
      </c>
      <c r="C7283" t="str">
        <f>Atask.AtsOp!H6799</f>
        <v>Viskis "Pure" Scotch, 0,7l 40%</v>
      </c>
      <c r="D7283" t="str">
        <f>Atask.AtsOp!N6799</f>
        <v>But.</v>
      </c>
      <c r="E7283" t="str">
        <f>Atask.AtsOp!I6799</f>
        <v>Perkelti</v>
      </c>
      <c r="F7283">
        <f>Atask.AtsOp!M6799</f>
        <v>-2</v>
      </c>
      <c r="G7283">
        <f>VLOOKUP(B7283,Prekės!$A$2:$E$3000,3,FALSE)</f>
        <v>280</v>
      </c>
      <c r="H7283">
        <f>VLOOKUP(B7283,Prekės!$A$2:$E$3000,4,FALSE)</f>
        <v>0.7</v>
      </c>
      <c r="I7283">
        <f>VLOOKUP(B7283,Prekės!$A$2:$E$3000,5,FALSE)</f>
        <v>40</v>
      </c>
      <c r="J7283">
        <f t="shared" si="229"/>
        <v>-0.55999999999999994</v>
      </c>
      <c r="K7283">
        <f t="shared" si="230"/>
        <v>-0.55999999999999994</v>
      </c>
    </row>
    <row r="7284" spans="1:11">
      <c r="A7284" s="1">
        <f>Atask.AtsOp!A6800</f>
        <v>42472</v>
      </c>
      <c r="B7284" t="str">
        <f>Atask.AtsOp!E6800</f>
        <v>3027-0003</v>
      </c>
      <c r="C7284" t="str">
        <f>Atask.AtsOp!H6800</f>
        <v>Trauktinė "Pelyno", 0,2l 47%</v>
      </c>
      <c r="D7284" t="str">
        <f>Atask.AtsOp!N6800</f>
        <v>But.</v>
      </c>
      <c r="E7284" t="str">
        <f>Atask.AtsOp!I6800</f>
        <v>Pardavimo užsakymas</v>
      </c>
      <c r="F7284">
        <f>Atask.AtsOp!M6800</f>
        <v>-48</v>
      </c>
      <c r="G7284">
        <f>VLOOKUP(B7284,Prekės!$A$2:$E$3000,3,FALSE)</f>
        <v>280</v>
      </c>
      <c r="H7284">
        <f>VLOOKUP(B7284,Prekės!$A$2:$E$3000,4,FALSE)</f>
        <v>0.2</v>
      </c>
      <c r="I7284">
        <f>VLOOKUP(B7284,Prekės!$A$2:$E$3000,5,FALSE)</f>
        <v>47</v>
      </c>
      <c r="J7284">
        <f t="shared" si="229"/>
        <v>-4.5120000000000005</v>
      </c>
      <c r="K7284">
        <f t="shared" si="230"/>
        <v>-4.5120000000000005</v>
      </c>
    </row>
    <row r="7285" spans="1:11">
      <c r="A7285" s="1">
        <f>Atask.AtsOp!A6801</f>
        <v>42479</v>
      </c>
      <c r="B7285" t="str">
        <f>Atask.AtsOp!E6801</f>
        <v>3027-0003</v>
      </c>
      <c r="C7285" t="str">
        <f>Atask.AtsOp!H6801</f>
        <v>Trauktinė "Pelyno", 0,2l 47%</v>
      </c>
      <c r="D7285" t="str">
        <f>Atask.AtsOp!N6801</f>
        <v>But.</v>
      </c>
      <c r="E7285" t="str">
        <f>Atask.AtsOp!I6801</f>
        <v>Pardavimo užsakymas</v>
      </c>
      <c r="F7285">
        <f>Atask.AtsOp!M6801</f>
        <v>-48</v>
      </c>
      <c r="G7285">
        <f>VLOOKUP(B7285,Prekės!$A$2:$E$3000,3,FALSE)</f>
        <v>280</v>
      </c>
      <c r="H7285">
        <f>VLOOKUP(B7285,Prekės!$A$2:$E$3000,4,FALSE)</f>
        <v>0.2</v>
      </c>
      <c r="I7285">
        <f>VLOOKUP(B7285,Prekės!$A$2:$E$3000,5,FALSE)</f>
        <v>47</v>
      </c>
      <c r="J7285">
        <f t="shared" si="229"/>
        <v>-4.5120000000000005</v>
      </c>
      <c r="K7285">
        <f t="shared" si="230"/>
        <v>-4.5120000000000005</v>
      </c>
    </row>
    <row r="7286" spans="1:11">
      <c r="A7286" s="1">
        <f>Atask.AtsOp!A6802</f>
        <v>42475</v>
      </c>
      <c r="B7286" t="str">
        <f>Atask.AtsOp!E6802</f>
        <v>3027-0003</v>
      </c>
      <c r="C7286" t="str">
        <f>Atask.AtsOp!H6802</f>
        <v>Trauktinė "Pelyno", 0,2l 47%</v>
      </c>
      <c r="D7286" t="str">
        <f>Atask.AtsOp!N6802</f>
        <v>But.</v>
      </c>
      <c r="E7286" t="str">
        <f>Atask.AtsOp!I6802</f>
        <v>Pardavimo užsakymas</v>
      </c>
      <c r="F7286">
        <f>Atask.AtsOp!M6802</f>
        <v>-72</v>
      </c>
      <c r="G7286">
        <f>VLOOKUP(B7286,Prekės!$A$2:$E$3000,3,FALSE)</f>
        <v>280</v>
      </c>
      <c r="H7286">
        <f>VLOOKUP(B7286,Prekės!$A$2:$E$3000,4,FALSE)</f>
        <v>0.2</v>
      </c>
      <c r="I7286">
        <f>VLOOKUP(B7286,Prekės!$A$2:$E$3000,5,FALSE)</f>
        <v>47</v>
      </c>
      <c r="J7286">
        <f t="shared" si="229"/>
        <v>-6.7679999999999998</v>
      </c>
      <c r="K7286">
        <f t="shared" si="230"/>
        <v>-6.7679999999999998</v>
      </c>
    </row>
    <row r="7287" spans="1:11">
      <c r="A7287" s="1">
        <f>Atask.AtsOp!A6803</f>
        <v>42482</v>
      </c>
      <c r="B7287" t="str">
        <f>Atask.AtsOp!E6803</f>
        <v>3027-0003</v>
      </c>
      <c r="C7287" t="str">
        <f>Atask.AtsOp!H6803</f>
        <v>Trauktinė "Pelyno", 0,2l 47%</v>
      </c>
      <c r="D7287" t="str">
        <f>Atask.AtsOp!N6803</f>
        <v>But.</v>
      </c>
      <c r="E7287" t="str">
        <f>Atask.AtsOp!I6803</f>
        <v>Pardavimo užsakymas</v>
      </c>
      <c r="F7287">
        <f>Atask.AtsOp!M6803</f>
        <v>-24</v>
      </c>
      <c r="G7287">
        <f>VLOOKUP(B7287,Prekės!$A$2:$E$3000,3,FALSE)</f>
        <v>280</v>
      </c>
      <c r="H7287">
        <f>VLOOKUP(B7287,Prekės!$A$2:$E$3000,4,FALSE)</f>
        <v>0.2</v>
      </c>
      <c r="I7287">
        <f>VLOOKUP(B7287,Prekės!$A$2:$E$3000,5,FALSE)</f>
        <v>47</v>
      </c>
      <c r="J7287">
        <f t="shared" si="229"/>
        <v>-2.2560000000000002</v>
      </c>
      <c r="K7287">
        <f t="shared" si="230"/>
        <v>-2.2560000000000002</v>
      </c>
    </row>
    <row r="7288" spans="1:11">
      <c r="A7288" s="1">
        <f>Atask.AtsOp!A6804</f>
        <v>42488</v>
      </c>
      <c r="B7288" t="str">
        <f>Atask.AtsOp!E6804</f>
        <v>3027-0003</v>
      </c>
      <c r="C7288" t="str">
        <f>Atask.AtsOp!H6804</f>
        <v>Trauktinė "Pelyno", 0,2l 47%</v>
      </c>
      <c r="D7288" t="str">
        <f>Atask.AtsOp!N6804</f>
        <v>But.</v>
      </c>
      <c r="E7288" t="str">
        <f>Atask.AtsOp!I6804</f>
        <v>Pardavimo užsakymas</v>
      </c>
      <c r="F7288">
        <f>Atask.AtsOp!M6804</f>
        <v>-264</v>
      </c>
      <c r="G7288">
        <f>VLOOKUP(B7288,Prekės!$A$2:$E$3000,3,FALSE)</f>
        <v>280</v>
      </c>
      <c r="H7288">
        <f>VLOOKUP(B7288,Prekės!$A$2:$E$3000,4,FALSE)</f>
        <v>0.2</v>
      </c>
      <c r="I7288">
        <f>VLOOKUP(B7288,Prekės!$A$2:$E$3000,5,FALSE)</f>
        <v>47</v>
      </c>
      <c r="J7288">
        <f t="shared" si="229"/>
        <v>-24.815999999999999</v>
      </c>
      <c r="K7288">
        <f t="shared" si="230"/>
        <v>-24.815999999999999</v>
      </c>
    </row>
    <row r="7289" spans="1:11">
      <c r="A7289" s="1">
        <f>Atask.AtsOp!A6805</f>
        <v>42465</v>
      </c>
      <c r="B7289" t="str">
        <f>Atask.AtsOp!E6805</f>
        <v>3027-0003</v>
      </c>
      <c r="C7289" t="str">
        <f>Atask.AtsOp!H6805</f>
        <v>Trauktinė "Pelyno", 0,2l 47%</v>
      </c>
      <c r="D7289" t="str">
        <f>Atask.AtsOp!N6805</f>
        <v>But.</v>
      </c>
      <c r="E7289" t="str">
        <f>Atask.AtsOp!I6805</f>
        <v>Pardavimo užsakymas</v>
      </c>
      <c r="F7289">
        <f>Atask.AtsOp!M6805</f>
        <v>-72</v>
      </c>
      <c r="G7289">
        <f>VLOOKUP(B7289,Prekės!$A$2:$E$3000,3,FALSE)</f>
        <v>280</v>
      </c>
      <c r="H7289">
        <f>VLOOKUP(B7289,Prekės!$A$2:$E$3000,4,FALSE)</f>
        <v>0.2</v>
      </c>
      <c r="I7289">
        <f>VLOOKUP(B7289,Prekės!$A$2:$E$3000,5,FALSE)</f>
        <v>47</v>
      </c>
      <c r="J7289">
        <f t="shared" si="229"/>
        <v>-6.7679999999999998</v>
      </c>
      <c r="K7289">
        <f t="shared" si="230"/>
        <v>-6.7679999999999998</v>
      </c>
    </row>
    <row r="7290" spans="1:11">
      <c r="A7290" s="1">
        <f>Atask.AtsOp!A6806</f>
        <v>42465</v>
      </c>
      <c r="B7290" t="str">
        <f>Atask.AtsOp!E6806</f>
        <v>3027-0003</v>
      </c>
      <c r="C7290" t="str">
        <f>Atask.AtsOp!H6806</f>
        <v>Trauktinė "Pelyno", 0,2l 47%</v>
      </c>
      <c r="D7290" t="str">
        <f>Atask.AtsOp!N6806</f>
        <v>But.</v>
      </c>
      <c r="E7290" t="str">
        <f>Atask.AtsOp!I6806</f>
        <v>Pardavimo užsakymas</v>
      </c>
      <c r="F7290">
        <f>Atask.AtsOp!M6806</f>
        <v>-24</v>
      </c>
      <c r="G7290">
        <f>VLOOKUP(B7290,Prekės!$A$2:$E$3000,3,FALSE)</f>
        <v>280</v>
      </c>
      <c r="H7290">
        <f>VLOOKUP(B7290,Prekės!$A$2:$E$3000,4,FALSE)</f>
        <v>0.2</v>
      </c>
      <c r="I7290">
        <f>VLOOKUP(B7290,Prekės!$A$2:$E$3000,5,FALSE)</f>
        <v>47</v>
      </c>
      <c r="J7290">
        <f t="shared" si="229"/>
        <v>-2.2560000000000002</v>
      </c>
      <c r="K7290">
        <f t="shared" si="230"/>
        <v>-2.2560000000000002</v>
      </c>
    </row>
    <row r="7291" spans="1:11">
      <c r="A7291" s="1">
        <f>Atask.AtsOp!A6807</f>
        <v>42489</v>
      </c>
      <c r="B7291" t="str">
        <f>Atask.AtsOp!E6807</f>
        <v>3027-0005</v>
      </c>
      <c r="C7291" t="str">
        <f>Atask.AtsOp!H6807</f>
        <v>Trauktinė "Pelyno", 0,5l 47%</v>
      </c>
      <c r="D7291" t="str">
        <f>Atask.AtsOp!N6807</f>
        <v>But.</v>
      </c>
      <c r="E7291" t="str">
        <f>Atask.AtsOp!I6807</f>
        <v>Pardavimo užsakymas</v>
      </c>
      <c r="F7291">
        <f>Atask.AtsOp!M6807</f>
        <v>-1</v>
      </c>
      <c r="G7291">
        <f>VLOOKUP(B7291,Prekės!$A$2:$E$3000,3,FALSE)</f>
        <v>280</v>
      </c>
      <c r="H7291">
        <f>VLOOKUP(B7291,Prekės!$A$2:$E$3000,4,FALSE)</f>
        <v>0.5</v>
      </c>
      <c r="I7291">
        <f>VLOOKUP(B7291,Prekės!$A$2:$E$3000,5,FALSE)</f>
        <v>47</v>
      </c>
      <c r="J7291">
        <f t="shared" si="229"/>
        <v>-0.23499999999999999</v>
      </c>
      <c r="K7291">
        <f t="shared" si="230"/>
        <v>-0.23499999999999999</v>
      </c>
    </row>
    <row r="7292" spans="1:11">
      <c r="A7292" s="1">
        <f>Atask.AtsOp!A6808</f>
        <v>42486</v>
      </c>
      <c r="B7292" t="str">
        <f>Atask.AtsOp!E6808</f>
        <v>3027-0005</v>
      </c>
      <c r="C7292" t="str">
        <f>Atask.AtsOp!H6808</f>
        <v>Trauktinė "Pelyno", 0,5l 47%</v>
      </c>
      <c r="D7292" t="str">
        <f>Atask.AtsOp!N6808</f>
        <v>But.</v>
      </c>
      <c r="E7292" t="str">
        <f>Atask.AtsOp!I6808</f>
        <v>Perkelti</v>
      </c>
      <c r="F7292">
        <f>Atask.AtsOp!M6808</f>
        <v>1</v>
      </c>
      <c r="G7292">
        <f>VLOOKUP(B7292,Prekės!$A$2:$E$3000,3,FALSE)</f>
        <v>280</v>
      </c>
      <c r="H7292">
        <f>VLOOKUP(B7292,Prekės!$A$2:$E$3000,4,FALSE)</f>
        <v>0.5</v>
      </c>
      <c r="I7292">
        <f>VLOOKUP(B7292,Prekės!$A$2:$E$3000,5,FALSE)</f>
        <v>47</v>
      </c>
      <c r="J7292">
        <f t="shared" si="229"/>
        <v>0.23499999999999999</v>
      </c>
      <c r="K7292">
        <f t="shared" si="230"/>
        <v>0.23499999999999999</v>
      </c>
    </row>
    <row r="7293" spans="1:11">
      <c r="A7293" s="1">
        <f>Atask.AtsOp!A6809</f>
        <v>42486</v>
      </c>
      <c r="B7293" t="str">
        <f>Atask.AtsOp!E6809</f>
        <v>3027-0005</v>
      </c>
      <c r="C7293" t="str">
        <f>Atask.AtsOp!H6809</f>
        <v>Trauktinė "Pelyno", 0,5l 47%</v>
      </c>
      <c r="D7293" t="str">
        <f>Atask.AtsOp!N6809</f>
        <v>But.</v>
      </c>
      <c r="E7293" t="str">
        <f>Atask.AtsOp!I6809</f>
        <v>Perkelti</v>
      </c>
      <c r="F7293">
        <f>Atask.AtsOp!M6809</f>
        <v>-1</v>
      </c>
      <c r="G7293">
        <f>VLOOKUP(B7293,Prekės!$A$2:$E$3000,3,FALSE)</f>
        <v>280</v>
      </c>
      <c r="H7293">
        <f>VLOOKUP(B7293,Prekės!$A$2:$E$3000,4,FALSE)</f>
        <v>0.5</v>
      </c>
      <c r="I7293">
        <f>VLOOKUP(B7293,Prekės!$A$2:$E$3000,5,FALSE)</f>
        <v>47</v>
      </c>
      <c r="J7293">
        <f t="shared" si="229"/>
        <v>-0.23499999999999999</v>
      </c>
      <c r="K7293">
        <f t="shared" si="230"/>
        <v>-0.23499999999999999</v>
      </c>
    </row>
    <row r="7294" spans="1:11">
      <c r="A7294" s="1">
        <f>Atask.AtsOp!A6810</f>
        <v>42486</v>
      </c>
      <c r="B7294" t="str">
        <f>Atask.AtsOp!E6810</f>
        <v>3027-0005</v>
      </c>
      <c r="C7294" t="str">
        <f>Atask.AtsOp!H6810</f>
        <v>Trauktinė "Pelyno", 0,5l 47%</v>
      </c>
      <c r="D7294" t="str">
        <f>Atask.AtsOp!N6810</f>
        <v>But.</v>
      </c>
      <c r="E7294" t="str">
        <f>Atask.AtsOp!I6810</f>
        <v>Pardavimo užsakymas</v>
      </c>
      <c r="F7294">
        <f>Atask.AtsOp!M6810</f>
        <v>-120</v>
      </c>
      <c r="G7294">
        <f>VLOOKUP(B7294,Prekės!$A$2:$E$3000,3,FALSE)</f>
        <v>280</v>
      </c>
      <c r="H7294">
        <f>VLOOKUP(B7294,Prekės!$A$2:$E$3000,4,FALSE)</f>
        <v>0.5</v>
      </c>
      <c r="I7294">
        <f>VLOOKUP(B7294,Prekės!$A$2:$E$3000,5,FALSE)</f>
        <v>47</v>
      </c>
      <c r="J7294">
        <f t="shared" si="229"/>
        <v>-28.2</v>
      </c>
      <c r="K7294">
        <f t="shared" si="230"/>
        <v>-28.2</v>
      </c>
    </row>
    <row r="7295" spans="1:11">
      <c r="A7295" s="1">
        <f>Atask.AtsOp!A6811</f>
        <v>42482</v>
      </c>
      <c r="B7295" t="str">
        <f>Atask.AtsOp!E6811</f>
        <v>3027-0005</v>
      </c>
      <c r="C7295" t="str">
        <f>Atask.AtsOp!H6811</f>
        <v>Trauktinė "Pelyno", 0,5l 47%</v>
      </c>
      <c r="D7295" t="str">
        <f>Atask.AtsOp!N6811</f>
        <v>But.</v>
      </c>
      <c r="E7295" t="str">
        <f>Atask.AtsOp!I6811</f>
        <v>Pardavimo užsakymas</v>
      </c>
      <c r="F7295">
        <f>Atask.AtsOp!M6811</f>
        <v>-60</v>
      </c>
      <c r="G7295">
        <f>VLOOKUP(B7295,Prekės!$A$2:$E$3000,3,FALSE)</f>
        <v>280</v>
      </c>
      <c r="H7295">
        <f>VLOOKUP(B7295,Prekės!$A$2:$E$3000,4,FALSE)</f>
        <v>0.5</v>
      </c>
      <c r="I7295">
        <f>VLOOKUP(B7295,Prekės!$A$2:$E$3000,5,FALSE)</f>
        <v>47</v>
      </c>
      <c r="J7295">
        <f t="shared" si="229"/>
        <v>-14.1</v>
      </c>
      <c r="K7295">
        <f t="shared" si="230"/>
        <v>-14.1</v>
      </c>
    </row>
    <row r="7296" spans="1:11">
      <c r="A7296" s="1">
        <f>Atask.AtsOp!A6812</f>
        <v>42488</v>
      </c>
      <c r="B7296" t="str">
        <f>Atask.AtsOp!E6812</f>
        <v>3027-0005</v>
      </c>
      <c r="C7296" t="str">
        <f>Atask.AtsOp!H6812</f>
        <v>Trauktinė "Pelyno", 0,5l 47%</v>
      </c>
      <c r="D7296" t="str">
        <f>Atask.AtsOp!N6812</f>
        <v>But.</v>
      </c>
      <c r="E7296" t="str">
        <f>Atask.AtsOp!I6812</f>
        <v>Pardavimo užsakymas</v>
      </c>
      <c r="F7296">
        <f>Atask.AtsOp!M6812</f>
        <v>-540</v>
      </c>
      <c r="G7296">
        <f>VLOOKUP(B7296,Prekės!$A$2:$E$3000,3,FALSE)</f>
        <v>280</v>
      </c>
      <c r="H7296">
        <f>VLOOKUP(B7296,Prekės!$A$2:$E$3000,4,FALSE)</f>
        <v>0.5</v>
      </c>
      <c r="I7296">
        <f>VLOOKUP(B7296,Prekės!$A$2:$E$3000,5,FALSE)</f>
        <v>47</v>
      </c>
      <c r="J7296">
        <f t="shared" si="229"/>
        <v>-126.89999999999999</v>
      </c>
      <c r="K7296">
        <f t="shared" si="230"/>
        <v>-126.89999999999999</v>
      </c>
    </row>
    <row r="7297" spans="1:11">
      <c r="A7297" s="1">
        <f>Atask.AtsOp!A6813</f>
        <v>42489</v>
      </c>
      <c r="B7297" t="str">
        <f>Atask.AtsOp!E6813</f>
        <v>3027-0005</v>
      </c>
      <c r="C7297" t="str">
        <f>Atask.AtsOp!H6813</f>
        <v>Trauktinė "Pelyno", 0,5l 47%</v>
      </c>
      <c r="D7297" t="str">
        <f>Atask.AtsOp!N6813</f>
        <v>But.</v>
      </c>
      <c r="E7297" t="str">
        <f>Atask.AtsOp!I6813</f>
        <v>Pardavimo užsakymas</v>
      </c>
      <c r="F7297">
        <f>Atask.AtsOp!M6813</f>
        <v>-40</v>
      </c>
      <c r="G7297">
        <f>VLOOKUP(B7297,Prekės!$A$2:$E$3000,3,FALSE)</f>
        <v>280</v>
      </c>
      <c r="H7297">
        <f>VLOOKUP(B7297,Prekės!$A$2:$E$3000,4,FALSE)</f>
        <v>0.5</v>
      </c>
      <c r="I7297">
        <f>VLOOKUP(B7297,Prekės!$A$2:$E$3000,5,FALSE)</f>
        <v>47</v>
      </c>
      <c r="J7297">
        <f t="shared" si="229"/>
        <v>-9.3999999999999986</v>
      </c>
      <c r="K7297">
        <f t="shared" si="230"/>
        <v>-9.3999999999999986</v>
      </c>
    </row>
    <row r="7298" spans="1:11">
      <c r="A7298" s="1">
        <f>Atask.AtsOp!A6814</f>
        <v>42475</v>
      </c>
      <c r="B7298" t="str">
        <f>Atask.AtsOp!E6814</f>
        <v>3027-0005</v>
      </c>
      <c r="C7298" t="str">
        <f>Atask.AtsOp!H6814</f>
        <v>Trauktinė "Pelyno", 0,5l 47%</v>
      </c>
      <c r="D7298" t="str">
        <f>Atask.AtsOp!N6814</f>
        <v>But.</v>
      </c>
      <c r="E7298" t="str">
        <f>Atask.AtsOp!I6814</f>
        <v>Pardavimo užsakymas</v>
      </c>
      <c r="F7298">
        <f>Atask.AtsOp!M6814</f>
        <v>-60</v>
      </c>
      <c r="G7298">
        <f>VLOOKUP(B7298,Prekės!$A$2:$E$3000,3,FALSE)</f>
        <v>280</v>
      </c>
      <c r="H7298">
        <f>VLOOKUP(B7298,Prekės!$A$2:$E$3000,4,FALSE)</f>
        <v>0.5</v>
      </c>
      <c r="I7298">
        <f>VLOOKUP(B7298,Prekės!$A$2:$E$3000,5,FALSE)</f>
        <v>47</v>
      </c>
      <c r="J7298">
        <f t="shared" si="229"/>
        <v>-14.1</v>
      </c>
      <c r="K7298">
        <f t="shared" si="230"/>
        <v>-14.1</v>
      </c>
    </row>
    <row r="7299" spans="1:11">
      <c r="A7299" s="1">
        <f>Atask.AtsOp!A6815</f>
        <v>42479</v>
      </c>
      <c r="B7299" t="str">
        <f>Atask.AtsOp!E6815</f>
        <v>3027-0005</v>
      </c>
      <c r="C7299" t="str">
        <f>Atask.AtsOp!H6815</f>
        <v>Trauktinė "Pelyno", 0,5l 47%</v>
      </c>
      <c r="D7299" t="str">
        <f>Atask.AtsOp!N6815</f>
        <v>But.</v>
      </c>
      <c r="E7299" t="str">
        <f>Atask.AtsOp!I6815</f>
        <v>Pardavimo užsakymas</v>
      </c>
      <c r="F7299">
        <f>Atask.AtsOp!M6815</f>
        <v>-40</v>
      </c>
      <c r="G7299">
        <f>VLOOKUP(B7299,Prekės!$A$2:$E$3000,3,FALSE)</f>
        <v>280</v>
      </c>
      <c r="H7299">
        <f>VLOOKUP(B7299,Prekės!$A$2:$E$3000,4,FALSE)</f>
        <v>0.5</v>
      </c>
      <c r="I7299">
        <f>VLOOKUP(B7299,Prekės!$A$2:$E$3000,5,FALSE)</f>
        <v>47</v>
      </c>
      <c r="J7299">
        <f t="shared" si="229"/>
        <v>-9.3999999999999986</v>
      </c>
      <c r="K7299">
        <f t="shared" si="230"/>
        <v>-9.3999999999999986</v>
      </c>
    </row>
    <row r="7300" spans="1:11">
      <c r="A7300" s="1">
        <f>Atask.AtsOp!A6816</f>
        <v>42479</v>
      </c>
      <c r="B7300" t="str">
        <f>Atask.AtsOp!E6816</f>
        <v>3027-0005</v>
      </c>
      <c r="C7300" t="str">
        <f>Atask.AtsOp!H6816</f>
        <v>Trauktinė "Pelyno", 0,5l 47%</v>
      </c>
      <c r="D7300" t="str">
        <f>Atask.AtsOp!N6816</f>
        <v>But.</v>
      </c>
      <c r="E7300" t="str">
        <f>Atask.AtsOp!I6816</f>
        <v>Pardavimo užsakymas</v>
      </c>
      <c r="F7300">
        <f>Atask.AtsOp!M6816</f>
        <v>-160</v>
      </c>
      <c r="G7300">
        <f>VLOOKUP(B7300,Prekės!$A$2:$E$3000,3,FALSE)</f>
        <v>280</v>
      </c>
      <c r="H7300">
        <f>VLOOKUP(B7300,Prekės!$A$2:$E$3000,4,FALSE)</f>
        <v>0.5</v>
      </c>
      <c r="I7300">
        <f>VLOOKUP(B7300,Prekės!$A$2:$E$3000,5,FALSE)</f>
        <v>47</v>
      </c>
      <c r="J7300">
        <f t="shared" si="229"/>
        <v>-37.599999999999994</v>
      </c>
      <c r="K7300">
        <f t="shared" si="230"/>
        <v>-37.599999999999994</v>
      </c>
    </row>
    <row r="7301" spans="1:11">
      <c r="A7301" s="1">
        <f>Atask.AtsOp!A6817</f>
        <v>42472</v>
      </c>
      <c r="B7301" t="str">
        <f>Atask.AtsOp!E6817</f>
        <v>3027-0005</v>
      </c>
      <c r="C7301" t="str">
        <f>Atask.AtsOp!H6817</f>
        <v>Trauktinė "Pelyno", 0,5l 47%</v>
      </c>
      <c r="D7301" t="str">
        <f>Atask.AtsOp!N6817</f>
        <v>But.</v>
      </c>
      <c r="E7301" t="str">
        <f>Atask.AtsOp!I6817</f>
        <v>Pardavimo užsakymas</v>
      </c>
      <c r="F7301">
        <f>Atask.AtsOp!M6817</f>
        <v>-80</v>
      </c>
      <c r="G7301">
        <f>VLOOKUP(B7301,Prekės!$A$2:$E$3000,3,FALSE)</f>
        <v>280</v>
      </c>
      <c r="H7301">
        <f>VLOOKUP(B7301,Prekės!$A$2:$E$3000,4,FALSE)</f>
        <v>0.5</v>
      </c>
      <c r="I7301">
        <f>VLOOKUP(B7301,Prekės!$A$2:$E$3000,5,FALSE)</f>
        <v>47</v>
      </c>
      <c r="J7301">
        <f t="shared" si="229"/>
        <v>-18.799999999999997</v>
      </c>
      <c r="K7301">
        <f t="shared" si="230"/>
        <v>-18.799999999999997</v>
      </c>
    </row>
    <row r="7302" spans="1:11">
      <c r="A7302" s="1">
        <f>Atask.AtsOp!A6818</f>
        <v>42474</v>
      </c>
      <c r="B7302" t="str">
        <f>Atask.AtsOp!E6818</f>
        <v>3027-0005</v>
      </c>
      <c r="C7302" t="str">
        <f>Atask.AtsOp!H6818</f>
        <v>Trauktinė "Pelyno", 0,5l 47%</v>
      </c>
      <c r="D7302" t="str">
        <f>Atask.AtsOp!N6818</f>
        <v>But.</v>
      </c>
      <c r="E7302" t="str">
        <f>Atask.AtsOp!I6818</f>
        <v>Pardavimo užsakymas</v>
      </c>
      <c r="F7302">
        <f>Atask.AtsOp!M6818</f>
        <v>-80</v>
      </c>
      <c r="G7302">
        <f>VLOOKUP(B7302,Prekės!$A$2:$E$3000,3,FALSE)</f>
        <v>280</v>
      </c>
      <c r="H7302">
        <f>VLOOKUP(B7302,Prekės!$A$2:$E$3000,4,FALSE)</f>
        <v>0.5</v>
      </c>
      <c r="I7302">
        <f>VLOOKUP(B7302,Prekės!$A$2:$E$3000,5,FALSE)</f>
        <v>47</v>
      </c>
      <c r="J7302">
        <f t="shared" si="229"/>
        <v>-18.799999999999997</v>
      </c>
      <c r="K7302">
        <f t="shared" si="230"/>
        <v>-18.799999999999997</v>
      </c>
    </row>
    <row r="7303" spans="1:11">
      <c r="A7303" s="1">
        <f>Atask.AtsOp!A6819</f>
        <v>42465</v>
      </c>
      <c r="B7303" t="str">
        <f>Atask.AtsOp!E6819</f>
        <v>3027-0005</v>
      </c>
      <c r="C7303" t="str">
        <f>Atask.AtsOp!H6819</f>
        <v>Trauktinė "Pelyno", 0,5l 47%</v>
      </c>
      <c r="D7303" t="str">
        <f>Atask.AtsOp!N6819</f>
        <v>But.</v>
      </c>
      <c r="E7303" t="str">
        <f>Atask.AtsOp!I6819</f>
        <v>Pardavimo užsakymas</v>
      </c>
      <c r="F7303">
        <f>Atask.AtsOp!M6819</f>
        <v>-20</v>
      </c>
      <c r="G7303">
        <f>VLOOKUP(B7303,Prekės!$A$2:$E$3000,3,FALSE)</f>
        <v>280</v>
      </c>
      <c r="H7303">
        <f>VLOOKUP(B7303,Prekės!$A$2:$E$3000,4,FALSE)</f>
        <v>0.5</v>
      </c>
      <c r="I7303">
        <f>VLOOKUP(B7303,Prekės!$A$2:$E$3000,5,FALSE)</f>
        <v>47</v>
      </c>
      <c r="J7303">
        <f t="shared" si="229"/>
        <v>-4.6999999999999993</v>
      </c>
      <c r="K7303">
        <f t="shared" si="230"/>
        <v>-4.6999999999999993</v>
      </c>
    </row>
    <row r="7304" spans="1:11">
      <c r="A7304" s="1">
        <f>Atask.AtsOp!A6820</f>
        <v>42461</v>
      </c>
      <c r="B7304" t="str">
        <f>Atask.AtsOp!E6820</f>
        <v>3027-0005</v>
      </c>
      <c r="C7304" t="str">
        <f>Atask.AtsOp!H6820</f>
        <v>Trauktinė "Pelyno", 0,5l 47%</v>
      </c>
      <c r="D7304" t="str">
        <f>Atask.AtsOp!N6820</f>
        <v>But.</v>
      </c>
      <c r="E7304" t="str">
        <f>Atask.AtsOp!I6820</f>
        <v>Pardavimo užsakymas</v>
      </c>
      <c r="F7304">
        <f>Atask.AtsOp!M6820</f>
        <v>-40</v>
      </c>
      <c r="G7304">
        <f>VLOOKUP(B7304,Prekės!$A$2:$E$3000,3,FALSE)</f>
        <v>280</v>
      </c>
      <c r="H7304">
        <f>VLOOKUP(B7304,Prekės!$A$2:$E$3000,4,FALSE)</f>
        <v>0.5</v>
      </c>
      <c r="I7304">
        <f>VLOOKUP(B7304,Prekės!$A$2:$E$3000,5,FALSE)</f>
        <v>47</v>
      </c>
      <c r="J7304">
        <f t="shared" si="229"/>
        <v>-9.3999999999999986</v>
      </c>
      <c r="K7304">
        <f t="shared" si="230"/>
        <v>-9.3999999999999986</v>
      </c>
    </row>
    <row r="7305" spans="1:11">
      <c r="A7305" s="1">
        <f>Atask.AtsOp!A6821</f>
        <v>42465</v>
      </c>
      <c r="B7305" t="str">
        <f>Atask.AtsOp!E6821</f>
        <v>3027-0005</v>
      </c>
      <c r="C7305" t="str">
        <f>Atask.AtsOp!H6821</f>
        <v>Trauktinė "Pelyno", 0,5l 47%</v>
      </c>
      <c r="D7305" t="str">
        <f>Atask.AtsOp!N6821</f>
        <v>But.</v>
      </c>
      <c r="E7305" t="str">
        <f>Atask.AtsOp!I6821</f>
        <v>Pardavimo užsakymas</v>
      </c>
      <c r="F7305">
        <f>Atask.AtsOp!M6821</f>
        <v>-80</v>
      </c>
      <c r="G7305">
        <f>VLOOKUP(B7305,Prekės!$A$2:$E$3000,3,FALSE)</f>
        <v>280</v>
      </c>
      <c r="H7305">
        <f>VLOOKUP(B7305,Prekės!$A$2:$E$3000,4,FALSE)</f>
        <v>0.5</v>
      </c>
      <c r="I7305">
        <f>VLOOKUP(B7305,Prekės!$A$2:$E$3000,5,FALSE)</f>
        <v>47</v>
      </c>
      <c r="J7305">
        <f t="shared" si="229"/>
        <v>-18.799999999999997</v>
      </c>
      <c r="K7305">
        <f t="shared" si="230"/>
        <v>-18.799999999999997</v>
      </c>
    </row>
    <row r="7306" spans="1:11">
      <c r="A7306" s="1">
        <f>Atask.AtsOp!A6822</f>
        <v>42479</v>
      </c>
      <c r="B7306" t="str">
        <f>Atask.AtsOp!E6822</f>
        <v>3027-0015</v>
      </c>
      <c r="C7306" t="str">
        <f>Atask.AtsOp!H6822</f>
        <v>Trauktinė "Bobelinė", 0,5l 20%</v>
      </c>
      <c r="D7306" t="str">
        <f>Atask.AtsOp!N6822</f>
        <v>But.</v>
      </c>
      <c r="E7306" t="str">
        <f>Atask.AtsOp!I6822</f>
        <v>Pardavimo užsakymas</v>
      </c>
      <c r="F7306">
        <f>Atask.AtsOp!M6822</f>
        <v>-40</v>
      </c>
      <c r="G7306">
        <f>VLOOKUP(B7306,Prekės!$A$2:$E$3000,3,FALSE)</f>
        <v>280</v>
      </c>
      <c r="H7306">
        <f>VLOOKUP(B7306,Prekės!$A$2:$E$3000,4,FALSE)</f>
        <v>0.5</v>
      </c>
      <c r="I7306">
        <f>VLOOKUP(B7306,Prekės!$A$2:$E$3000,5,FALSE)</f>
        <v>20</v>
      </c>
      <c r="J7306">
        <f t="shared" si="229"/>
        <v>-4</v>
      </c>
      <c r="K7306">
        <f t="shared" si="230"/>
        <v>-4</v>
      </c>
    </row>
    <row r="7307" spans="1:11">
      <c r="A7307" s="1">
        <f>Atask.AtsOp!A6823</f>
        <v>42475</v>
      </c>
      <c r="B7307" t="str">
        <f>Atask.AtsOp!E6823</f>
        <v>3027-0015</v>
      </c>
      <c r="C7307" t="str">
        <f>Atask.AtsOp!H6823</f>
        <v>Trauktinė "Bobelinė", 0,5l 20%</v>
      </c>
      <c r="D7307" t="str">
        <f>Atask.AtsOp!N6823</f>
        <v>But.</v>
      </c>
      <c r="E7307" t="str">
        <f>Atask.AtsOp!I6823</f>
        <v>Pardavimo užsakymas</v>
      </c>
      <c r="F7307">
        <f>Atask.AtsOp!M6823</f>
        <v>-20</v>
      </c>
      <c r="G7307">
        <f>VLOOKUP(B7307,Prekės!$A$2:$E$3000,3,FALSE)</f>
        <v>280</v>
      </c>
      <c r="H7307">
        <f>VLOOKUP(B7307,Prekės!$A$2:$E$3000,4,FALSE)</f>
        <v>0.5</v>
      </c>
      <c r="I7307">
        <f>VLOOKUP(B7307,Prekės!$A$2:$E$3000,5,FALSE)</f>
        <v>20</v>
      </c>
      <c r="J7307">
        <f t="shared" si="229"/>
        <v>-2</v>
      </c>
      <c r="K7307">
        <f t="shared" si="230"/>
        <v>-2</v>
      </c>
    </row>
    <row r="7308" spans="1:11">
      <c r="A7308" s="1">
        <f>Atask.AtsOp!A6824</f>
        <v>42489</v>
      </c>
      <c r="B7308" t="str">
        <f>Atask.AtsOp!E6824</f>
        <v>3027-0015</v>
      </c>
      <c r="C7308" t="str">
        <f>Atask.AtsOp!H6824</f>
        <v>Trauktinė "Bobelinė", 0,5l 20%</v>
      </c>
      <c r="D7308" t="str">
        <f>Atask.AtsOp!N6824</f>
        <v>But.</v>
      </c>
      <c r="E7308" t="str">
        <f>Atask.AtsOp!I6824</f>
        <v>Pardavimo užsakymas</v>
      </c>
      <c r="F7308">
        <f>Atask.AtsOp!M6824</f>
        <v>-40</v>
      </c>
      <c r="G7308">
        <f>VLOOKUP(B7308,Prekės!$A$2:$E$3000,3,FALSE)</f>
        <v>280</v>
      </c>
      <c r="H7308">
        <f>VLOOKUP(B7308,Prekės!$A$2:$E$3000,4,FALSE)</f>
        <v>0.5</v>
      </c>
      <c r="I7308">
        <f>VLOOKUP(B7308,Prekės!$A$2:$E$3000,5,FALSE)</f>
        <v>20</v>
      </c>
      <c r="J7308">
        <f t="shared" si="229"/>
        <v>-4</v>
      </c>
      <c r="K7308">
        <f t="shared" si="230"/>
        <v>-4</v>
      </c>
    </row>
    <row r="7309" spans="1:11">
      <c r="A7309" s="1">
        <f>Atask.AtsOp!A6825</f>
        <v>42488</v>
      </c>
      <c r="B7309" t="str">
        <f>Atask.AtsOp!E6825</f>
        <v>3027-0015</v>
      </c>
      <c r="C7309" t="str">
        <f>Atask.AtsOp!H6825</f>
        <v>Trauktinė "Bobelinė", 0,5l 20%</v>
      </c>
      <c r="D7309" t="str">
        <f>Atask.AtsOp!N6825</f>
        <v>But.</v>
      </c>
      <c r="E7309" t="str">
        <f>Atask.AtsOp!I6825</f>
        <v>Pardavimo užsakymas</v>
      </c>
      <c r="F7309">
        <f>Atask.AtsOp!M6825</f>
        <v>-1800</v>
      </c>
      <c r="G7309">
        <f>VLOOKUP(B7309,Prekės!$A$2:$E$3000,3,FALSE)</f>
        <v>280</v>
      </c>
      <c r="H7309">
        <f>VLOOKUP(B7309,Prekės!$A$2:$E$3000,4,FALSE)</f>
        <v>0.5</v>
      </c>
      <c r="I7309">
        <f>VLOOKUP(B7309,Prekės!$A$2:$E$3000,5,FALSE)</f>
        <v>20</v>
      </c>
      <c r="J7309">
        <f t="shared" si="229"/>
        <v>-180</v>
      </c>
      <c r="K7309">
        <f t="shared" si="230"/>
        <v>-180</v>
      </c>
    </row>
    <row r="7310" spans="1:11">
      <c r="A7310" s="1">
        <f>Atask.AtsOp!A6826</f>
        <v>42482</v>
      </c>
      <c r="B7310" t="str">
        <f>Atask.AtsOp!E6826</f>
        <v>3027-0015</v>
      </c>
      <c r="C7310" t="str">
        <f>Atask.AtsOp!H6826</f>
        <v>Trauktinė "Bobelinė", 0,5l 20%</v>
      </c>
      <c r="D7310" t="str">
        <f>Atask.AtsOp!N6826</f>
        <v>But.</v>
      </c>
      <c r="E7310" t="str">
        <f>Atask.AtsOp!I6826</f>
        <v>Pardavimo užsakymas</v>
      </c>
      <c r="F7310">
        <f>Atask.AtsOp!M6826</f>
        <v>-686</v>
      </c>
      <c r="G7310">
        <f>VLOOKUP(B7310,Prekės!$A$2:$E$3000,3,FALSE)</f>
        <v>280</v>
      </c>
      <c r="H7310">
        <f>VLOOKUP(B7310,Prekės!$A$2:$E$3000,4,FALSE)</f>
        <v>0.5</v>
      </c>
      <c r="I7310">
        <f>VLOOKUP(B7310,Prekės!$A$2:$E$3000,5,FALSE)</f>
        <v>20</v>
      </c>
      <c r="J7310">
        <f t="shared" si="229"/>
        <v>-68.600000000000009</v>
      </c>
      <c r="K7310">
        <f t="shared" si="230"/>
        <v>-68.600000000000009</v>
      </c>
    </row>
    <row r="7311" spans="1:11">
      <c r="A7311" s="1">
        <f>Atask.AtsOp!A6827</f>
        <v>42482</v>
      </c>
      <c r="B7311" t="str">
        <f>Atask.AtsOp!E6827</f>
        <v>3027-0015</v>
      </c>
      <c r="C7311" t="str">
        <f>Atask.AtsOp!H6827</f>
        <v>Trauktinė "Bobelinė", 0,5l 20%</v>
      </c>
      <c r="D7311" t="str">
        <f>Atask.AtsOp!N6827</f>
        <v>But.</v>
      </c>
      <c r="E7311" t="str">
        <f>Atask.AtsOp!I6827</f>
        <v>Pardavimo užsakymas</v>
      </c>
      <c r="F7311">
        <f>Atask.AtsOp!M6827</f>
        <v>-214</v>
      </c>
      <c r="G7311">
        <f>VLOOKUP(B7311,Prekės!$A$2:$E$3000,3,FALSE)</f>
        <v>280</v>
      </c>
      <c r="H7311">
        <f>VLOOKUP(B7311,Prekės!$A$2:$E$3000,4,FALSE)</f>
        <v>0.5</v>
      </c>
      <c r="I7311">
        <f>VLOOKUP(B7311,Prekės!$A$2:$E$3000,5,FALSE)</f>
        <v>20</v>
      </c>
      <c r="J7311">
        <f t="shared" si="229"/>
        <v>-21.400000000000002</v>
      </c>
      <c r="K7311">
        <f t="shared" si="230"/>
        <v>-21.400000000000002</v>
      </c>
    </row>
    <row r="7312" spans="1:11">
      <c r="A7312" s="1">
        <f>Atask.AtsOp!A6828</f>
        <v>42486</v>
      </c>
      <c r="B7312" t="str">
        <f>Atask.AtsOp!E6828</f>
        <v>3027-0015</v>
      </c>
      <c r="C7312" t="str">
        <f>Atask.AtsOp!H6828</f>
        <v>Trauktinė "Bobelinė", 0,5l 20%</v>
      </c>
      <c r="D7312" t="str">
        <f>Atask.AtsOp!N6828</f>
        <v>But.</v>
      </c>
      <c r="E7312" t="str">
        <f>Atask.AtsOp!I6828</f>
        <v>Pardavimo užsakymas</v>
      </c>
      <c r="F7312">
        <f>Atask.AtsOp!M6828</f>
        <v>-20</v>
      </c>
      <c r="G7312">
        <f>VLOOKUP(B7312,Prekės!$A$2:$E$3000,3,FALSE)</f>
        <v>280</v>
      </c>
      <c r="H7312">
        <f>VLOOKUP(B7312,Prekės!$A$2:$E$3000,4,FALSE)</f>
        <v>0.5</v>
      </c>
      <c r="I7312">
        <f>VLOOKUP(B7312,Prekės!$A$2:$E$3000,5,FALSE)</f>
        <v>20</v>
      </c>
      <c r="J7312">
        <f t="shared" si="229"/>
        <v>-2</v>
      </c>
      <c r="K7312">
        <f t="shared" si="230"/>
        <v>-2</v>
      </c>
    </row>
    <row r="7313" spans="1:11">
      <c r="A7313" s="1">
        <f>Atask.AtsOp!A6829</f>
        <v>42465</v>
      </c>
      <c r="B7313" t="str">
        <f>Atask.AtsOp!E6829</f>
        <v>3027-0015</v>
      </c>
      <c r="C7313" t="str">
        <f>Atask.AtsOp!H6829</f>
        <v>Trauktinė "Bobelinė", 0,5l 20%</v>
      </c>
      <c r="D7313" t="str">
        <f>Atask.AtsOp!N6829</f>
        <v>But.</v>
      </c>
      <c r="E7313" t="str">
        <f>Atask.AtsOp!I6829</f>
        <v>Pardavimo užsakymas</v>
      </c>
      <c r="F7313">
        <f>Atask.AtsOp!M6829</f>
        <v>-20</v>
      </c>
      <c r="G7313">
        <f>VLOOKUP(B7313,Prekės!$A$2:$E$3000,3,FALSE)</f>
        <v>280</v>
      </c>
      <c r="H7313">
        <f>VLOOKUP(B7313,Prekės!$A$2:$E$3000,4,FALSE)</f>
        <v>0.5</v>
      </c>
      <c r="I7313">
        <f>VLOOKUP(B7313,Prekės!$A$2:$E$3000,5,FALSE)</f>
        <v>20</v>
      </c>
      <c r="J7313">
        <f t="shared" si="229"/>
        <v>-2</v>
      </c>
      <c r="K7313">
        <f t="shared" si="230"/>
        <v>-2</v>
      </c>
    </row>
    <row r="7314" spans="1:11">
      <c r="A7314" s="1">
        <f>Atask.AtsOp!A6830</f>
        <v>42461</v>
      </c>
      <c r="B7314" t="str">
        <f>Atask.AtsOp!E6830</f>
        <v>3027-0015</v>
      </c>
      <c r="C7314" t="str">
        <f>Atask.AtsOp!H6830</f>
        <v>Trauktinė "Bobelinė", 0,5l 20%</v>
      </c>
      <c r="D7314" t="str">
        <f>Atask.AtsOp!N6830</f>
        <v>But.</v>
      </c>
      <c r="E7314" t="str">
        <f>Atask.AtsOp!I6830</f>
        <v>Pardavimo užsakymas</v>
      </c>
      <c r="F7314">
        <f>Atask.AtsOp!M6830</f>
        <v>-20</v>
      </c>
      <c r="G7314">
        <f>VLOOKUP(B7314,Prekės!$A$2:$E$3000,3,FALSE)</f>
        <v>280</v>
      </c>
      <c r="H7314">
        <f>VLOOKUP(B7314,Prekės!$A$2:$E$3000,4,FALSE)</f>
        <v>0.5</v>
      </c>
      <c r="I7314">
        <f>VLOOKUP(B7314,Prekės!$A$2:$E$3000,5,FALSE)</f>
        <v>20</v>
      </c>
      <c r="J7314">
        <f t="shared" si="229"/>
        <v>-2</v>
      </c>
      <c r="K7314">
        <f t="shared" si="230"/>
        <v>-2</v>
      </c>
    </row>
    <row r="7315" spans="1:11">
      <c r="A7315" s="1">
        <f>Atask.AtsOp!A6831</f>
        <v>42480</v>
      </c>
      <c r="B7315" t="str">
        <f>Atask.AtsOp!E6831</f>
        <v>3027-0015E</v>
      </c>
      <c r="C7315" t="str">
        <f>Atask.AtsOp!H6831</f>
        <v>Trauktinė "Bobelinė", 0,5l 20%</v>
      </c>
      <c r="D7315" t="str">
        <f>Atask.AtsOp!N6831</f>
        <v>But.</v>
      </c>
      <c r="E7315" t="str">
        <f>Atask.AtsOp!I6831</f>
        <v>Pardavimo užsakymas</v>
      </c>
      <c r="F7315">
        <f>Atask.AtsOp!M6831</f>
        <v>-180</v>
      </c>
      <c r="G7315">
        <f>VLOOKUP(B7315,Prekės!$A$2:$E$3000,3,FALSE)</f>
        <v>280</v>
      </c>
      <c r="H7315">
        <f>VLOOKUP(B7315,Prekės!$A$2:$E$3000,4,FALSE)</f>
        <v>0.5</v>
      </c>
      <c r="I7315">
        <f>VLOOKUP(B7315,Prekės!$A$2:$E$3000,5,FALSE)</f>
        <v>20</v>
      </c>
      <c r="J7315">
        <f t="shared" si="229"/>
        <v>-18</v>
      </c>
      <c r="K7315">
        <f t="shared" si="230"/>
        <v>-18</v>
      </c>
    </row>
    <row r="7316" spans="1:11">
      <c r="A7316" s="1">
        <f>Atask.AtsOp!A6832</f>
        <v>42465</v>
      </c>
      <c r="B7316" t="str">
        <f>Atask.AtsOp!E6832</f>
        <v>3027-0015E</v>
      </c>
      <c r="C7316" t="str">
        <f>Atask.AtsOp!H6832</f>
        <v>Trauktinė "Bobelinė", 0,5l 20%</v>
      </c>
      <c r="D7316" t="str">
        <f>Atask.AtsOp!N6832</f>
        <v>But.</v>
      </c>
      <c r="E7316" t="str">
        <f>Atask.AtsOp!I6832</f>
        <v>Pardavimo užsakymas</v>
      </c>
      <c r="F7316">
        <f>Atask.AtsOp!M6832</f>
        <v>-180</v>
      </c>
      <c r="G7316">
        <f>VLOOKUP(B7316,Prekės!$A$2:$E$3000,3,FALSE)</f>
        <v>280</v>
      </c>
      <c r="H7316">
        <f>VLOOKUP(B7316,Prekės!$A$2:$E$3000,4,FALSE)</f>
        <v>0.5</v>
      </c>
      <c r="I7316">
        <f>VLOOKUP(B7316,Prekės!$A$2:$E$3000,5,FALSE)</f>
        <v>20</v>
      </c>
      <c r="J7316">
        <f t="shared" si="229"/>
        <v>-18</v>
      </c>
      <c r="K7316">
        <f t="shared" si="230"/>
        <v>-18</v>
      </c>
    </row>
    <row r="7317" spans="1:11">
      <c r="A7317" s="1">
        <f>Atask.AtsOp!A6833</f>
        <v>42479</v>
      </c>
      <c r="B7317" t="str">
        <f>Atask.AtsOp!E6833</f>
        <v>3027-0023</v>
      </c>
      <c r="C7317" t="str">
        <f>Atask.AtsOp!H6833</f>
        <v>Trauktinė "Bobelinė", 0,2l 35%</v>
      </c>
      <c r="D7317" t="str">
        <f>Atask.AtsOp!N6833</f>
        <v>But.</v>
      </c>
      <c r="E7317" t="str">
        <f>Atask.AtsOp!I6833</f>
        <v>Pardavimo užsakymas</v>
      </c>
      <c r="F7317">
        <f>Atask.AtsOp!M6833</f>
        <v>-72</v>
      </c>
      <c r="G7317">
        <f>VLOOKUP(B7317,Prekės!$A$2:$E$3000,3,FALSE)</f>
        <v>280</v>
      </c>
      <c r="H7317">
        <f>VLOOKUP(B7317,Prekės!$A$2:$E$3000,4,FALSE)</f>
        <v>0.2</v>
      </c>
      <c r="I7317">
        <f>VLOOKUP(B7317,Prekės!$A$2:$E$3000,5,FALSE)</f>
        <v>35</v>
      </c>
      <c r="J7317">
        <f t="shared" si="229"/>
        <v>-5.04</v>
      </c>
      <c r="K7317">
        <f t="shared" si="230"/>
        <v>-5.04</v>
      </c>
    </row>
    <row r="7318" spans="1:11">
      <c r="A7318" s="1">
        <f>Atask.AtsOp!A6834</f>
        <v>42475</v>
      </c>
      <c r="B7318" t="str">
        <f>Atask.AtsOp!E6834</f>
        <v>3027-0023</v>
      </c>
      <c r="C7318" t="str">
        <f>Atask.AtsOp!H6834</f>
        <v>Trauktinė "Bobelinė", 0,2l 35%</v>
      </c>
      <c r="D7318" t="str">
        <f>Atask.AtsOp!N6834</f>
        <v>But.</v>
      </c>
      <c r="E7318" t="str">
        <f>Atask.AtsOp!I6834</f>
        <v>Pardavimo užsakymas</v>
      </c>
      <c r="F7318">
        <f>Atask.AtsOp!M6834</f>
        <v>-48</v>
      </c>
      <c r="G7318">
        <f>VLOOKUP(B7318,Prekės!$A$2:$E$3000,3,FALSE)</f>
        <v>280</v>
      </c>
      <c r="H7318">
        <f>VLOOKUP(B7318,Prekės!$A$2:$E$3000,4,FALSE)</f>
        <v>0.2</v>
      </c>
      <c r="I7318">
        <f>VLOOKUP(B7318,Prekės!$A$2:$E$3000,5,FALSE)</f>
        <v>35</v>
      </c>
      <c r="J7318">
        <f t="shared" si="229"/>
        <v>-3.3600000000000003</v>
      </c>
      <c r="K7318">
        <f t="shared" si="230"/>
        <v>-3.3600000000000003</v>
      </c>
    </row>
    <row r="7319" spans="1:11">
      <c r="A7319" s="1">
        <f>Atask.AtsOp!A6835</f>
        <v>42489</v>
      </c>
      <c r="B7319" t="str">
        <f>Atask.AtsOp!E6835</f>
        <v>3027-0023</v>
      </c>
      <c r="C7319" t="str">
        <f>Atask.AtsOp!H6835</f>
        <v>Trauktinė "Bobelinė", 0,2l 35%</v>
      </c>
      <c r="D7319" t="str">
        <f>Atask.AtsOp!N6835</f>
        <v>But.</v>
      </c>
      <c r="E7319" t="str">
        <f>Atask.AtsOp!I6835</f>
        <v>Pardavimo užsakymas</v>
      </c>
      <c r="F7319">
        <f>Atask.AtsOp!M6835</f>
        <v>-48</v>
      </c>
      <c r="G7319">
        <f>VLOOKUP(B7319,Prekės!$A$2:$E$3000,3,FALSE)</f>
        <v>280</v>
      </c>
      <c r="H7319">
        <f>VLOOKUP(B7319,Prekės!$A$2:$E$3000,4,FALSE)</f>
        <v>0.2</v>
      </c>
      <c r="I7319">
        <f>VLOOKUP(B7319,Prekės!$A$2:$E$3000,5,FALSE)</f>
        <v>35</v>
      </c>
      <c r="J7319">
        <f t="shared" si="229"/>
        <v>-3.3600000000000003</v>
      </c>
      <c r="K7319">
        <f t="shared" si="230"/>
        <v>-3.3600000000000003</v>
      </c>
    </row>
    <row r="7320" spans="1:11">
      <c r="A7320" s="1">
        <f>Atask.AtsOp!A6836</f>
        <v>42482</v>
      </c>
      <c r="B7320" t="str">
        <f>Atask.AtsOp!E6836</f>
        <v>3027-0023</v>
      </c>
      <c r="C7320" t="str">
        <f>Atask.AtsOp!H6836</f>
        <v>Trauktinė "Bobelinė", 0,2l 35%</v>
      </c>
      <c r="D7320" t="str">
        <f>Atask.AtsOp!N6836</f>
        <v>But.</v>
      </c>
      <c r="E7320" t="str">
        <f>Atask.AtsOp!I6836</f>
        <v>Pardavimo užsakymas</v>
      </c>
      <c r="F7320">
        <f>Atask.AtsOp!M6836</f>
        <v>-1584</v>
      </c>
      <c r="G7320">
        <f>VLOOKUP(B7320,Prekės!$A$2:$E$3000,3,FALSE)</f>
        <v>280</v>
      </c>
      <c r="H7320">
        <f>VLOOKUP(B7320,Prekės!$A$2:$E$3000,4,FALSE)</f>
        <v>0.2</v>
      </c>
      <c r="I7320">
        <f>VLOOKUP(B7320,Prekės!$A$2:$E$3000,5,FALSE)</f>
        <v>35</v>
      </c>
      <c r="J7320">
        <f t="shared" si="229"/>
        <v>-110.88</v>
      </c>
      <c r="K7320">
        <f t="shared" si="230"/>
        <v>-110.88</v>
      </c>
    </row>
    <row r="7321" spans="1:11">
      <c r="A7321" s="1">
        <f>Atask.AtsOp!A6837</f>
        <v>42482</v>
      </c>
      <c r="B7321" t="str">
        <f>Atask.AtsOp!E6837</f>
        <v>3027-0023</v>
      </c>
      <c r="C7321" t="str">
        <f>Atask.AtsOp!H6837</f>
        <v>Trauktinė "Bobelinė", 0,2l 35%</v>
      </c>
      <c r="D7321" t="str">
        <f>Atask.AtsOp!N6837</f>
        <v>But.</v>
      </c>
      <c r="E7321" t="str">
        <f>Atask.AtsOp!I6837</f>
        <v>Pardavimo užsakymas</v>
      </c>
      <c r="F7321">
        <f>Atask.AtsOp!M6837</f>
        <v>-48</v>
      </c>
      <c r="G7321">
        <f>VLOOKUP(B7321,Prekės!$A$2:$E$3000,3,FALSE)</f>
        <v>280</v>
      </c>
      <c r="H7321">
        <f>VLOOKUP(B7321,Prekės!$A$2:$E$3000,4,FALSE)</f>
        <v>0.2</v>
      </c>
      <c r="I7321">
        <f>VLOOKUP(B7321,Prekės!$A$2:$E$3000,5,FALSE)</f>
        <v>35</v>
      </c>
      <c r="J7321">
        <f t="shared" si="229"/>
        <v>-3.3600000000000003</v>
      </c>
      <c r="K7321">
        <f t="shared" si="230"/>
        <v>-3.3600000000000003</v>
      </c>
    </row>
    <row r="7322" spans="1:11">
      <c r="A7322" s="1">
        <f>Atask.AtsOp!A6838</f>
        <v>42488</v>
      </c>
      <c r="B7322" t="str">
        <f>Atask.AtsOp!E6838</f>
        <v>3027-0023</v>
      </c>
      <c r="C7322" t="str">
        <f>Atask.AtsOp!H6838</f>
        <v>Trauktinė "Bobelinė", 0,2l 35%</v>
      </c>
      <c r="D7322" t="str">
        <f>Atask.AtsOp!N6838</f>
        <v>But.</v>
      </c>
      <c r="E7322" t="str">
        <f>Atask.AtsOp!I6838</f>
        <v>Pardavimo užsakymas</v>
      </c>
      <c r="F7322">
        <f>Atask.AtsOp!M6838</f>
        <v>-483</v>
      </c>
      <c r="G7322">
        <f>VLOOKUP(B7322,Prekės!$A$2:$E$3000,3,FALSE)</f>
        <v>280</v>
      </c>
      <c r="H7322">
        <f>VLOOKUP(B7322,Prekės!$A$2:$E$3000,4,FALSE)</f>
        <v>0.2</v>
      </c>
      <c r="I7322">
        <f>VLOOKUP(B7322,Prekės!$A$2:$E$3000,5,FALSE)</f>
        <v>35</v>
      </c>
      <c r="J7322">
        <f t="shared" si="229"/>
        <v>-33.81</v>
      </c>
      <c r="K7322">
        <f t="shared" si="230"/>
        <v>-33.81</v>
      </c>
    </row>
    <row r="7323" spans="1:11">
      <c r="A7323" s="1">
        <f>Atask.AtsOp!A6839</f>
        <v>42488</v>
      </c>
      <c r="B7323" t="str">
        <f>Atask.AtsOp!E6839</f>
        <v>3027-0023</v>
      </c>
      <c r="C7323" t="str">
        <f>Atask.AtsOp!H6839</f>
        <v>Trauktinė "Bobelinė", 0,2l 35%</v>
      </c>
      <c r="D7323" t="str">
        <f>Atask.AtsOp!N6839</f>
        <v>But.</v>
      </c>
      <c r="E7323" t="str">
        <f>Atask.AtsOp!I6839</f>
        <v>Pardavimo užsakymas</v>
      </c>
      <c r="F7323">
        <f>Atask.AtsOp!M6839</f>
        <v>-1101</v>
      </c>
      <c r="G7323">
        <f>VLOOKUP(B7323,Prekės!$A$2:$E$3000,3,FALSE)</f>
        <v>280</v>
      </c>
      <c r="H7323">
        <f>VLOOKUP(B7323,Prekės!$A$2:$E$3000,4,FALSE)</f>
        <v>0.2</v>
      </c>
      <c r="I7323">
        <f>VLOOKUP(B7323,Prekės!$A$2:$E$3000,5,FALSE)</f>
        <v>35</v>
      </c>
      <c r="J7323">
        <f t="shared" si="229"/>
        <v>-77.070000000000007</v>
      </c>
      <c r="K7323">
        <f t="shared" si="230"/>
        <v>-77.070000000000007</v>
      </c>
    </row>
    <row r="7324" spans="1:11">
      <c r="A7324" s="1">
        <f>Atask.AtsOp!A6840</f>
        <v>42461</v>
      </c>
      <c r="B7324" t="str">
        <f>Atask.AtsOp!E6840</f>
        <v>3027-0023</v>
      </c>
      <c r="C7324" t="str">
        <f>Atask.AtsOp!H6840</f>
        <v>Trauktinė "Bobelinė", 0,2l 35%</v>
      </c>
      <c r="D7324" t="str">
        <f>Atask.AtsOp!N6840</f>
        <v>But.</v>
      </c>
      <c r="E7324" t="str">
        <f>Atask.AtsOp!I6840</f>
        <v>Pardavimo užsakymas</v>
      </c>
      <c r="F7324">
        <f>Atask.AtsOp!M6840</f>
        <v>-48</v>
      </c>
      <c r="G7324">
        <f>VLOOKUP(B7324,Prekės!$A$2:$E$3000,3,FALSE)</f>
        <v>280</v>
      </c>
      <c r="H7324">
        <f>VLOOKUP(B7324,Prekės!$A$2:$E$3000,4,FALSE)</f>
        <v>0.2</v>
      </c>
      <c r="I7324">
        <f>VLOOKUP(B7324,Prekės!$A$2:$E$3000,5,FALSE)</f>
        <v>35</v>
      </c>
      <c r="J7324">
        <f t="shared" si="229"/>
        <v>-3.3600000000000003</v>
      </c>
      <c r="K7324">
        <f t="shared" si="230"/>
        <v>-3.3600000000000003</v>
      </c>
    </row>
    <row r="7325" spans="1:11">
      <c r="A7325" s="1">
        <f>Atask.AtsOp!A6841</f>
        <v>42465</v>
      </c>
      <c r="B7325" t="str">
        <f>Atask.AtsOp!E6841</f>
        <v>3027-0023</v>
      </c>
      <c r="C7325" t="str">
        <f>Atask.AtsOp!H6841</f>
        <v>Trauktinė "Bobelinė", 0,2l 35%</v>
      </c>
      <c r="D7325" t="str">
        <f>Atask.AtsOp!N6841</f>
        <v>But.</v>
      </c>
      <c r="E7325" t="str">
        <f>Atask.AtsOp!I6841</f>
        <v>Pardavimo užsakymas</v>
      </c>
      <c r="F7325">
        <f>Atask.AtsOp!M6841</f>
        <v>-24</v>
      </c>
      <c r="G7325">
        <f>VLOOKUP(B7325,Prekės!$A$2:$E$3000,3,FALSE)</f>
        <v>280</v>
      </c>
      <c r="H7325">
        <f>VLOOKUP(B7325,Prekės!$A$2:$E$3000,4,FALSE)</f>
        <v>0.2</v>
      </c>
      <c r="I7325">
        <f>VLOOKUP(B7325,Prekės!$A$2:$E$3000,5,FALSE)</f>
        <v>35</v>
      </c>
      <c r="J7325">
        <f t="shared" si="229"/>
        <v>-1.6800000000000002</v>
      </c>
      <c r="K7325">
        <f t="shared" si="230"/>
        <v>-1.6800000000000002</v>
      </c>
    </row>
    <row r="7326" spans="1:11">
      <c r="A7326" s="1">
        <f>Atask.AtsOp!A6842</f>
        <v>42482</v>
      </c>
      <c r="B7326" t="str">
        <f>Atask.AtsOp!E6842</f>
        <v>3027-0023E</v>
      </c>
      <c r="C7326" t="str">
        <f>Atask.AtsOp!H6842</f>
        <v>Trauktinė "Bobelinė", 0,2l 35%</v>
      </c>
      <c r="D7326" t="str">
        <f>Atask.AtsOp!N6842</f>
        <v>But.</v>
      </c>
      <c r="E7326" t="str">
        <f>Atask.AtsOp!I6842</f>
        <v>Pardavimo užsakymas</v>
      </c>
      <c r="F7326">
        <f>Atask.AtsOp!M6842</f>
        <v>-120</v>
      </c>
      <c r="G7326">
        <f>VLOOKUP(B7326,Prekės!$A$2:$E$3000,3,FALSE)</f>
        <v>280</v>
      </c>
      <c r="H7326">
        <f>VLOOKUP(B7326,Prekės!$A$2:$E$3000,4,FALSE)</f>
        <v>0.2</v>
      </c>
      <c r="I7326">
        <f>VLOOKUP(B7326,Prekės!$A$2:$E$3000,5,FALSE)</f>
        <v>35</v>
      </c>
      <c r="J7326">
        <f t="shared" si="229"/>
        <v>-8.3999999999999986</v>
      </c>
      <c r="K7326">
        <f t="shared" si="230"/>
        <v>-8.3999999999999986</v>
      </c>
    </row>
    <row r="7327" spans="1:11">
      <c r="A7327" s="1">
        <f>Atask.AtsOp!A6843</f>
        <v>42479</v>
      </c>
      <c r="B7327" t="str">
        <f>Atask.AtsOp!E6843</f>
        <v>3027-0025</v>
      </c>
      <c r="C7327" t="str">
        <f>Atask.AtsOp!H6843</f>
        <v>Trauktinė "Bobelinė", 0,5l 35%</v>
      </c>
      <c r="D7327" t="str">
        <f>Atask.AtsOp!N6843</f>
        <v>But.</v>
      </c>
      <c r="E7327" t="str">
        <f>Atask.AtsOp!I6843</f>
        <v>Pardavimo užsakymas</v>
      </c>
      <c r="F7327">
        <f>Atask.AtsOp!M6843</f>
        <v>-100</v>
      </c>
      <c r="G7327">
        <f>VLOOKUP(B7327,Prekės!$A$2:$E$3000,3,FALSE)</f>
        <v>280</v>
      </c>
      <c r="H7327">
        <f>VLOOKUP(B7327,Prekės!$A$2:$E$3000,4,FALSE)</f>
        <v>0.5</v>
      </c>
      <c r="I7327">
        <f>VLOOKUP(B7327,Prekės!$A$2:$E$3000,5,FALSE)</f>
        <v>35</v>
      </c>
      <c r="J7327">
        <f t="shared" si="229"/>
        <v>-17.5</v>
      </c>
      <c r="K7327">
        <f t="shared" si="230"/>
        <v>-17.5</v>
      </c>
    </row>
    <row r="7328" spans="1:11">
      <c r="A7328" s="1">
        <f>Atask.AtsOp!A6844</f>
        <v>42475</v>
      </c>
      <c r="B7328" t="str">
        <f>Atask.AtsOp!E6844</f>
        <v>3027-0025</v>
      </c>
      <c r="C7328" t="str">
        <f>Atask.AtsOp!H6844</f>
        <v>Trauktinė "Bobelinė", 0,5l 35%</v>
      </c>
      <c r="D7328" t="str">
        <f>Atask.AtsOp!N6844</f>
        <v>But.</v>
      </c>
      <c r="E7328" t="str">
        <f>Atask.AtsOp!I6844</f>
        <v>Pardavimo užsakymas</v>
      </c>
      <c r="F7328">
        <f>Atask.AtsOp!M6844</f>
        <v>-40</v>
      </c>
      <c r="G7328">
        <f>VLOOKUP(B7328,Prekės!$A$2:$E$3000,3,FALSE)</f>
        <v>280</v>
      </c>
      <c r="H7328">
        <f>VLOOKUP(B7328,Prekės!$A$2:$E$3000,4,FALSE)</f>
        <v>0.5</v>
      </c>
      <c r="I7328">
        <f>VLOOKUP(B7328,Prekės!$A$2:$E$3000,5,FALSE)</f>
        <v>35</v>
      </c>
      <c r="J7328">
        <f t="shared" si="229"/>
        <v>-7</v>
      </c>
      <c r="K7328">
        <f t="shared" si="230"/>
        <v>-7</v>
      </c>
    </row>
    <row r="7329" spans="1:11">
      <c r="A7329" s="1">
        <f>Atask.AtsOp!A6845</f>
        <v>42472</v>
      </c>
      <c r="B7329" t="str">
        <f>Atask.AtsOp!E6845</f>
        <v>3027-0025</v>
      </c>
      <c r="C7329" t="str">
        <f>Atask.AtsOp!H6845</f>
        <v>Trauktinė "Bobelinė", 0,5l 35%</v>
      </c>
      <c r="D7329" t="str">
        <f>Atask.AtsOp!N6845</f>
        <v>But.</v>
      </c>
      <c r="E7329" t="str">
        <f>Atask.AtsOp!I6845</f>
        <v>Pardavimo užsakymas</v>
      </c>
      <c r="F7329">
        <f>Atask.AtsOp!M6845</f>
        <v>-40</v>
      </c>
      <c r="G7329">
        <f>VLOOKUP(B7329,Prekės!$A$2:$E$3000,3,FALSE)</f>
        <v>280</v>
      </c>
      <c r="H7329">
        <f>VLOOKUP(B7329,Prekės!$A$2:$E$3000,4,FALSE)</f>
        <v>0.5</v>
      </c>
      <c r="I7329">
        <f>VLOOKUP(B7329,Prekės!$A$2:$E$3000,5,FALSE)</f>
        <v>35</v>
      </c>
      <c r="J7329">
        <f t="shared" si="229"/>
        <v>-7</v>
      </c>
      <c r="K7329">
        <f t="shared" si="230"/>
        <v>-7</v>
      </c>
    </row>
    <row r="7330" spans="1:11">
      <c r="A7330" s="1">
        <f>Atask.AtsOp!A6846</f>
        <v>42482</v>
      </c>
      <c r="B7330" t="str">
        <f>Atask.AtsOp!E6846</f>
        <v>3027-0025</v>
      </c>
      <c r="C7330" t="str">
        <f>Atask.AtsOp!H6846</f>
        <v>Trauktinė "Bobelinė", 0,5l 35%</v>
      </c>
      <c r="D7330" t="str">
        <f>Atask.AtsOp!N6846</f>
        <v>But.</v>
      </c>
      <c r="E7330" t="str">
        <f>Atask.AtsOp!I6846</f>
        <v>Pardavimo užsakymas</v>
      </c>
      <c r="F7330">
        <f>Atask.AtsOp!M6846</f>
        <v>-60</v>
      </c>
      <c r="G7330">
        <f>VLOOKUP(B7330,Prekės!$A$2:$E$3000,3,FALSE)</f>
        <v>280</v>
      </c>
      <c r="H7330">
        <f>VLOOKUP(B7330,Prekės!$A$2:$E$3000,4,FALSE)</f>
        <v>0.5</v>
      </c>
      <c r="I7330">
        <f>VLOOKUP(B7330,Prekės!$A$2:$E$3000,5,FALSE)</f>
        <v>35</v>
      </c>
      <c r="J7330">
        <f t="shared" ref="J7330:J7393" si="231">IF(G7330=110,F7330*H7330*I7330,IF(G7330&lt;280,F7330*H7330,F7330*H7330*(I7330/100)))</f>
        <v>-10.5</v>
      </c>
      <c r="K7330">
        <f t="shared" ref="K7330:K7393" si="232">IF(EXACT(D7330,"But."),J7330,F7330)</f>
        <v>-10.5</v>
      </c>
    </row>
    <row r="7331" spans="1:11">
      <c r="A7331" s="1">
        <f>Atask.AtsOp!A6847</f>
        <v>42482</v>
      </c>
      <c r="B7331" t="str">
        <f>Atask.AtsOp!E6847</f>
        <v>3027-0025</v>
      </c>
      <c r="C7331" t="str">
        <f>Atask.AtsOp!H6847</f>
        <v>Trauktinė "Bobelinė", 0,5l 35%</v>
      </c>
      <c r="D7331" t="str">
        <f>Atask.AtsOp!N6847</f>
        <v>But.</v>
      </c>
      <c r="E7331" t="str">
        <f>Atask.AtsOp!I6847</f>
        <v>Pardavimo užsakymas</v>
      </c>
      <c r="F7331">
        <f>Atask.AtsOp!M6847</f>
        <v>-3869</v>
      </c>
      <c r="G7331">
        <f>VLOOKUP(B7331,Prekės!$A$2:$E$3000,3,FALSE)</f>
        <v>280</v>
      </c>
      <c r="H7331">
        <f>VLOOKUP(B7331,Prekės!$A$2:$E$3000,4,FALSE)</f>
        <v>0.5</v>
      </c>
      <c r="I7331">
        <f>VLOOKUP(B7331,Prekės!$A$2:$E$3000,5,FALSE)</f>
        <v>35</v>
      </c>
      <c r="J7331">
        <f t="shared" si="231"/>
        <v>-677.07499999999993</v>
      </c>
      <c r="K7331">
        <f t="shared" si="232"/>
        <v>-677.07499999999993</v>
      </c>
    </row>
    <row r="7332" spans="1:11">
      <c r="A7332" s="1">
        <f>Atask.AtsOp!A6848</f>
        <v>42482</v>
      </c>
      <c r="B7332" t="str">
        <f>Atask.AtsOp!E6848</f>
        <v>3027-0025</v>
      </c>
      <c r="C7332" t="str">
        <f>Atask.AtsOp!H6848</f>
        <v>Trauktinė "Bobelinė", 0,5l 35%</v>
      </c>
      <c r="D7332" t="str">
        <f>Atask.AtsOp!N6848</f>
        <v>But.</v>
      </c>
      <c r="E7332" t="str">
        <f>Atask.AtsOp!I6848</f>
        <v>Pardavimo užsakymas</v>
      </c>
      <c r="F7332">
        <f>Atask.AtsOp!M6848</f>
        <v>-1531</v>
      </c>
      <c r="G7332">
        <f>VLOOKUP(B7332,Prekės!$A$2:$E$3000,3,FALSE)</f>
        <v>280</v>
      </c>
      <c r="H7332">
        <f>VLOOKUP(B7332,Prekės!$A$2:$E$3000,4,FALSE)</f>
        <v>0.5</v>
      </c>
      <c r="I7332">
        <f>VLOOKUP(B7332,Prekės!$A$2:$E$3000,5,FALSE)</f>
        <v>35</v>
      </c>
      <c r="J7332">
        <f t="shared" si="231"/>
        <v>-267.92500000000001</v>
      </c>
      <c r="K7332">
        <f t="shared" si="232"/>
        <v>-267.92500000000001</v>
      </c>
    </row>
    <row r="7333" spans="1:11">
      <c r="A7333" s="1">
        <f>Atask.AtsOp!A6849</f>
        <v>42486</v>
      </c>
      <c r="B7333" t="str">
        <f>Atask.AtsOp!E6849</f>
        <v>3027-0025</v>
      </c>
      <c r="C7333" t="str">
        <f>Atask.AtsOp!H6849</f>
        <v>Trauktinė "Bobelinė", 0,5l 35%</v>
      </c>
      <c r="D7333" t="str">
        <f>Atask.AtsOp!N6849</f>
        <v>But.</v>
      </c>
      <c r="E7333" t="str">
        <f>Atask.AtsOp!I6849</f>
        <v>Pardavimo užsakymas</v>
      </c>
      <c r="F7333">
        <f>Atask.AtsOp!M6849</f>
        <v>-80</v>
      </c>
      <c r="G7333">
        <f>VLOOKUP(B7333,Prekės!$A$2:$E$3000,3,FALSE)</f>
        <v>280</v>
      </c>
      <c r="H7333">
        <f>VLOOKUP(B7333,Prekės!$A$2:$E$3000,4,FALSE)</f>
        <v>0.5</v>
      </c>
      <c r="I7333">
        <f>VLOOKUP(B7333,Prekės!$A$2:$E$3000,5,FALSE)</f>
        <v>35</v>
      </c>
      <c r="J7333">
        <f t="shared" si="231"/>
        <v>-14</v>
      </c>
      <c r="K7333">
        <f t="shared" si="232"/>
        <v>-14</v>
      </c>
    </row>
    <row r="7334" spans="1:11">
      <c r="A7334" s="1">
        <f>Atask.AtsOp!A6850</f>
        <v>42465</v>
      </c>
      <c r="B7334" t="str">
        <f>Atask.AtsOp!E6850</f>
        <v>3027-0025</v>
      </c>
      <c r="C7334" t="str">
        <f>Atask.AtsOp!H6850</f>
        <v>Trauktinė "Bobelinė", 0,5l 35%</v>
      </c>
      <c r="D7334" t="str">
        <f>Atask.AtsOp!N6850</f>
        <v>But.</v>
      </c>
      <c r="E7334" t="str">
        <f>Atask.AtsOp!I6850</f>
        <v>Pardavimo užsakymas</v>
      </c>
      <c r="F7334">
        <f>Atask.AtsOp!M6850</f>
        <v>-40</v>
      </c>
      <c r="G7334">
        <f>VLOOKUP(B7334,Prekės!$A$2:$E$3000,3,FALSE)</f>
        <v>280</v>
      </c>
      <c r="H7334">
        <f>VLOOKUP(B7334,Prekės!$A$2:$E$3000,4,FALSE)</f>
        <v>0.5</v>
      </c>
      <c r="I7334">
        <f>VLOOKUP(B7334,Prekės!$A$2:$E$3000,5,FALSE)</f>
        <v>35</v>
      </c>
      <c r="J7334">
        <f t="shared" si="231"/>
        <v>-7</v>
      </c>
      <c r="K7334">
        <f t="shared" si="232"/>
        <v>-7</v>
      </c>
    </row>
    <row r="7335" spans="1:11">
      <c r="A7335" s="1">
        <f>Atask.AtsOp!A6851</f>
        <v>42461</v>
      </c>
      <c r="B7335" t="str">
        <f>Atask.AtsOp!E6851</f>
        <v>3027-0025</v>
      </c>
      <c r="C7335" t="str">
        <f>Atask.AtsOp!H6851</f>
        <v>Trauktinė "Bobelinė", 0,5l 35%</v>
      </c>
      <c r="D7335" t="str">
        <f>Atask.AtsOp!N6851</f>
        <v>But.</v>
      </c>
      <c r="E7335" t="str">
        <f>Atask.AtsOp!I6851</f>
        <v>Pardavimo užsakymas</v>
      </c>
      <c r="F7335">
        <f>Atask.AtsOp!M6851</f>
        <v>-40</v>
      </c>
      <c r="G7335">
        <f>VLOOKUP(B7335,Prekės!$A$2:$E$3000,3,FALSE)</f>
        <v>280</v>
      </c>
      <c r="H7335">
        <f>VLOOKUP(B7335,Prekės!$A$2:$E$3000,4,FALSE)</f>
        <v>0.5</v>
      </c>
      <c r="I7335">
        <f>VLOOKUP(B7335,Prekės!$A$2:$E$3000,5,FALSE)</f>
        <v>35</v>
      </c>
      <c r="J7335">
        <f t="shared" si="231"/>
        <v>-7</v>
      </c>
      <c r="K7335">
        <f t="shared" si="232"/>
        <v>-7</v>
      </c>
    </row>
    <row r="7336" spans="1:11">
      <c r="A7336" s="1">
        <f>Atask.AtsOp!A6852</f>
        <v>42479</v>
      </c>
      <c r="B7336" t="str">
        <f>Atask.AtsOp!E6852</f>
        <v>3027-0025</v>
      </c>
      <c r="C7336" t="str">
        <f>Atask.AtsOp!H6852</f>
        <v>Trauktinė "Bobelinė", 0,5l 35%</v>
      </c>
      <c r="D7336" t="str">
        <f>Atask.AtsOp!N6852</f>
        <v>But.</v>
      </c>
      <c r="E7336" t="str">
        <f>Atask.AtsOp!I6852</f>
        <v>Pardavimo užsakymas</v>
      </c>
      <c r="F7336">
        <f>Atask.AtsOp!M6852</f>
        <v>-40</v>
      </c>
      <c r="G7336">
        <f>VLOOKUP(B7336,Prekės!$A$2:$E$3000,3,FALSE)</f>
        <v>280</v>
      </c>
      <c r="H7336">
        <f>VLOOKUP(B7336,Prekės!$A$2:$E$3000,4,FALSE)</f>
        <v>0.5</v>
      </c>
      <c r="I7336">
        <f>VLOOKUP(B7336,Prekės!$A$2:$E$3000,5,FALSE)</f>
        <v>35</v>
      </c>
      <c r="J7336">
        <f t="shared" si="231"/>
        <v>-7</v>
      </c>
      <c r="K7336">
        <f t="shared" si="232"/>
        <v>-7</v>
      </c>
    </row>
    <row r="7337" spans="1:11">
      <c r="A7337" s="1">
        <f>Atask.AtsOp!A6853</f>
        <v>42475</v>
      </c>
      <c r="B7337" t="str">
        <f>Atask.AtsOp!E6853</f>
        <v>3027-0025</v>
      </c>
      <c r="C7337" t="str">
        <f>Atask.AtsOp!H6853</f>
        <v>Trauktinė "Bobelinė", 0,5l 35%</v>
      </c>
      <c r="D7337" t="str">
        <f>Atask.AtsOp!N6853</f>
        <v>But.</v>
      </c>
      <c r="E7337" t="str">
        <f>Atask.AtsOp!I6853</f>
        <v>Pardavimo užsakymas</v>
      </c>
      <c r="F7337">
        <f>Atask.AtsOp!M6853</f>
        <v>-900</v>
      </c>
      <c r="G7337">
        <f>VLOOKUP(B7337,Prekės!$A$2:$E$3000,3,FALSE)</f>
        <v>280</v>
      </c>
      <c r="H7337">
        <f>VLOOKUP(B7337,Prekės!$A$2:$E$3000,4,FALSE)</f>
        <v>0.5</v>
      </c>
      <c r="I7337">
        <f>VLOOKUP(B7337,Prekės!$A$2:$E$3000,5,FALSE)</f>
        <v>35</v>
      </c>
      <c r="J7337">
        <f t="shared" si="231"/>
        <v>-157.5</v>
      </c>
      <c r="K7337">
        <f t="shared" si="232"/>
        <v>-157.5</v>
      </c>
    </row>
    <row r="7338" spans="1:11">
      <c r="A7338" s="1">
        <f>Atask.AtsOp!A6854</f>
        <v>42480</v>
      </c>
      <c r="B7338" t="str">
        <f>Atask.AtsOp!E6854</f>
        <v>3027-0025E</v>
      </c>
      <c r="C7338" t="str">
        <f>Atask.AtsOp!H6854</f>
        <v>Trauktinė "Bobelinė", 0,5l 35%</v>
      </c>
      <c r="D7338" t="str">
        <f>Atask.AtsOp!N6854</f>
        <v>But.</v>
      </c>
      <c r="E7338" t="str">
        <f>Atask.AtsOp!I6854</f>
        <v>Pardavimo užsakymas</v>
      </c>
      <c r="F7338">
        <f>Atask.AtsOp!M6854</f>
        <v>-480</v>
      </c>
      <c r="G7338">
        <f>VLOOKUP(B7338,Prekės!$A$2:$E$3000,3,FALSE)</f>
        <v>280</v>
      </c>
      <c r="H7338">
        <f>VLOOKUP(B7338,Prekės!$A$2:$E$3000,4,FALSE)</f>
        <v>0.5</v>
      </c>
      <c r="I7338">
        <f>VLOOKUP(B7338,Prekės!$A$2:$E$3000,5,FALSE)</f>
        <v>35</v>
      </c>
      <c r="J7338">
        <f t="shared" si="231"/>
        <v>-84</v>
      </c>
      <c r="K7338">
        <f t="shared" si="232"/>
        <v>-84</v>
      </c>
    </row>
    <row r="7339" spans="1:11">
      <c r="A7339" s="1">
        <f>Atask.AtsOp!A6855</f>
        <v>42465</v>
      </c>
      <c r="B7339" t="str">
        <f>Atask.AtsOp!E6855</f>
        <v>3027-0025E</v>
      </c>
      <c r="C7339" t="str">
        <f>Atask.AtsOp!H6855</f>
        <v>Trauktinė "Bobelinė", 0,5l 35%</v>
      </c>
      <c r="D7339" t="str">
        <f>Atask.AtsOp!N6855</f>
        <v>But.</v>
      </c>
      <c r="E7339" t="str">
        <f>Atask.AtsOp!I6855</f>
        <v>Pardavimo užsakymas</v>
      </c>
      <c r="F7339">
        <f>Atask.AtsOp!M6855</f>
        <v>-360</v>
      </c>
      <c r="G7339">
        <f>VLOOKUP(B7339,Prekės!$A$2:$E$3000,3,FALSE)</f>
        <v>280</v>
      </c>
      <c r="H7339">
        <f>VLOOKUP(B7339,Prekės!$A$2:$E$3000,4,FALSE)</f>
        <v>0.5</v>
      </c>
      <c r="I7339">
        <f>VLOOKUP(B7339,Prekės!$A$2:$E$3000,5,FALSE)</f>
        <v>35</v>
      </c>
      <c r="J7339">
        <f t="shared" si="231"/>
        <v>-62.999999999999993</v>
      </c>
      <c r="K7339">
        <f t="shared" si="232"/>
        <v>-62.999999999999993</v>
      </c>
    </row>
    <row r="7340" spans="1:11">
      <c r="A7340" s="1">
        <f>Atask.AtsOp!A6856</f>
        <v>42475</v>
      </c>
      <c r="B7340" t="str">
        <f>Atask.AtsOp!E6856</f>
        <v>3027-0033</v>
      </c>
      <c r="C7340" t="str">
        <f>Atask.AtsOp!H6856</f>
        <v>Trauktinė "Božolinė", 0,2l 35%</v>
      </c>
      <c r="D7340" t="str">
        <f>Atask.AtsOp!N6856</f>
        <v>But.</v>
      </c>
      <c r="E7340" t="str">
        <f>Atask.AtsOp!I6856</f>
        <v>Pardavimo užsakymas</v>
      </c>
      <c r="F7340">
        <f>Atask.AtsOp!M6856</f>
        <v>-48</v>
      </c>
      <c r="G7340">
        <f>VLOOKUP(B7340,Prekės!$A$2:$E$3000,3,FALSE)</f>
        <v>280</v>
      </c>
      <c r="H7340">
        <f>VLOOKUP(B7340,Prekės!$A$2:$E$3000,4,FALSE)</f>
        <v>0.2</v>
      </c>
      <c r="I7340">
        <f>VLOOKUP(B7340,Prekės!$A$2:$E$3000,5,FALSE)</f>
        <v>35</v>
      </c>
      <c r="J7340">
        <f t="shared" si="231"/>
        <v>-3.3600000000000003</v>
      </c>
      <c r="K7340">
        <f t="shared" si="232"/>
        <v>-3.3600000000000003</v>
      </c>
    </row>
    <row r="7341" spans="1:11">
      <c r="A7341" s="1">
        <f>Atask.AtsOp!A6857</f>
        <v>42482</v>
      </c>
      <c r="B7341" t="str">
        <f>Atask.AtsOp!E6857</f>
        <v>3027-0033</v>
      </c>
      <c r="C7341" t="str">
        <f>Atask.AtsOp!H6857</f>
        <v>Trauktinė "Božolinė", 0,2l 35%</v>
      </c>
      <c r="D7341" t="str">
        <f>Atask.AtsOp!N6857</f>
        <v>But.</v>
      </c>
      <c r="E7341" t="str">
        <f>Atask.AtsOp!I6857</f>
        <v>Pardavimo užsakymas</v>
      </c>
      <c r="F7341">
        <f>Atask.AtsOp!M6857</f>
        <v>-48</v>
      </c>
      <c r="G7341">
        <f>VLOOKUP(B7341,Prekės!$A$2:$E$3000,3,FALSE)</f>
        <v>280</v>
      </c>
      <c r="H7341">
        <f>VLOOKUP(B7341,Prekės!$A$2:$E$3000,4,FALSE)</f>
        <v>0.2</v>
      </c>
      <c r="I7341">
        <f>VLOOKUP(B7341,Prekės!$A$2:$E$3000,5,FALSE)</f>
        <v>35</v>
      </c>
      <c r="J7341">
        <f t="shared" si="231"/>
        <v>-3.3600000000000003</v>
      </c>
      <c r="K7341">
        <f t="shared" si="232"/>
        <v>-3.3600000000000003</v>
      </c>
    </row>
    <row r="7342" spans="1:11">
      <c r="A7342" s="1">
        <f>Atask.AtsOp!A6858</f>
        <v>42482</v>
      </c>
      <c r="B7342" t="str">
        <f>Atask.AtsOp!E6858</f>
        <v>3027-0035</v>
      </c>
      <c r="C7342" t="str">
        <f>Atask.AtsOp!H6858</f>
        <v>Trauktinė "Božolinė", 0,5l 35%</v>
      </c>
      <c r="D7342" t="str">
        <f>Atask.AtsOp!N6858</f>
        <v>But.</v>
      </c>
      <c r="E7342" t="str">
        <f>Atask.AtsOp!I6858</f>
        <v>Pardavimo užsakymas</v>
      </c>
      <c r="F7342">
        <f>Atask.AtsOp!M6858</f>
        <v>-900</v>
      </c>
      <c r="G7342">
        <f>VLOOKUP(B7342,Prekės!$A$2:$E$3000,3,FALSE)</f>
        <v>280</v>
      </c>
      <c r="H7342">
        <f>VLOOKUP(B7342,Prekės!$A$2:$E$3000,4,FALSE)</f>
        <v>0.5</v>
      </c>
      <c r="I7342">
        <f>VLOOKUP(B7342,Prekės!$A$2:$E$3000,5,FALSE)</f>
        <v>35</v>
      </c>
      <c r="J7342">
        <f t="shared" si="231"/>
        <v>-157.5</v>
      </c>
      <c r="K7342">
        <f t="shared" si="232"/>
        <v>-157.5</v>
      </c>
    </row>
    <row r="7343" spans="1:11">
      <c r="A7343" s="1">
        <f>Atask.AtsOp!A6859</f>
        <v>42482</v>
      </c>
      <c r="B7343" t="str">
        <f>Atask.AtsOp!E6859</f>
        <v>3027-0035</v>
      </c>
      <c r="C7343" t="str">
        <f>Atask.AtsOp!H6859</f>
        <v>Trauktinė "Božolinė", 0,5l 35%</v>
      </c>
      <c r="D7343" t="str">
        <f>Atask.AtsOp!N6859</f>
        <v>But.</v>
      </c>
      <c r="E7343" t="str">
        <f>Atask.AtsOp!I6859</f>
        <v>Pardavimo užsakymas</v>
      </c>
      <c r="F7343">
        <f>Atask.AtsOp!M6859</f>
        <v>-20</v>
      </c>
      <c r="G7343">
        <f>VLOOKUP(B7343,Prekės!$A$2:$E$3000,3,FALSE)</f>
        <v>280</v>
      </c>
      <c r="H7343">
        <f>VLOOKUP(B7343,Prekės!$A$2:$E$3000,4,FALSE)</f>
        <v>0.5</v>
      </c>
      <c r="I7343">
        <f>VLOOKUP(B7343,Prekės!$A$2:$E$3000,5,FALSE)</f>
        <v>35</v>
      </c>
      <c r="J7343">
        <f t="shared" si="231"/>
        <v>-3.5</v>
      </c>
      <c r="K7343">
        <f t="shared" si="232"/>
        <v>-3.5</v>
      </c>
    </row>
    <row r="7344" spans="1:11">
      <c r="A7344" s="1">
        <f>Atask.AtsOp!A6860</f>
        <v>42475</v>
      </c>
      <c r="B7344" t="str">
        <f>Atask.AtsOp!E6860</f>
        <v>3027-0035</v>
      </c>
      <c r="C7344" t="str">
        <f>Atask.AtsOp!H6860</f>
        <v>Trauktinė "Božolinė", 0,5l 35%</v>
      </c>
      <c r="D7344" t="str">
        <f>Atask.AtsOp!N6860</f>
        <v>But.</v>
      </c>
      <c r="E7344" t="str">
        <f>Atask.AtsOp!I6860</f>
        <v>Pardavimo užsakymas</v>
      </c>
      <c r="F7344">
        <f>Atask.AtsOp!M6860</f>
        <v>-20</v>
      </c>
      <c r="G7344">
        <f>VLOOKUP(B7344,Prekės!$A$2:$E$3000,3,FALSE)</f>
        <v>280</v>
      </c>
      <c r="H7344">
        <f>VLOOKUP(B7344,Prekės!$A$2:$E$3000,4,FALSE)</f>
        <v>0.5</v>
      </c>
      <c r="I7344">
        <f>VLOOKUP(B7344,Prekės!$A$2:$E$3000,5,FALSE)</f>
        <v>35</v>
      </c>
      <c r="J7344">
        <f t="shared" si="231"/>
        <v>-3.5</v>
      </c>
      <c r="K7344">
        <f t="shared" si="232"/>
        <v>-3.5</v>
      </c>
    </row>
    <row r="7345" spans="1:11">
      <c r="A7345" s="1">
        <f>Atask.AtsOp!A6861</f>
        <v>42479</v>
      </c>
      <c r="B7345" t="str">
        <f>Atask.AtsOp!E6861</f>
        <v>3027-0035</v>
      </c>
      <c r="C7345" t="str">
        <f>Atask.AtsOp!H6861</f>
        <v>Trauktinė "Božolinė", 0,5l 35%</v>
      </c>
      <c r="D7345" t="str">
        <f>Atask.AtsOp!N6861</f>
        <v>But.</v>
      </c>
      <c r="E7345" t="str">
        <f>Atask.AtsOp!I6861</f>
        <v>Pardavimo užsakymas</v>
      </c>
      <c r="F7345">
        <f>Atask.AtsOp!M6861</f>
        <v>-20</v>
      </c>
      <c r="G7345">
        <f>VLOOKUP(B7345,Prekės!$A$2:$E$3000,3,FALSE)</f>
        <v>280</v>
      </c>
      <c r="H7345">
        <f>VLOOKUP(B7345,Prekės!$A$2:$E$3000,4,FALSE)</f>
        <v>0.5</v>
      </c>
      <c r="I7345">
        <f>VLOOKUP(B7345,Prekės!$A$2:$E$3000,5,FALSE)</f>
        <v>35</v>
      </c>
      <c r="J7345">
        <f t="shared" si="231"/>
        <v>-3.5</v>
      </c>
      <c r="K7345">
        <f t="shared" si="232"/>
        <v>-3.5</v>
      </c>
    </row>
    <row r="7346" spans="1:11">
      <c r="A7346" s="1">
        <f>Atask.AtsOp!A6862</f>
        <v>42489</v>
      </c>
      <c r="B7346" t="str">
        <f>Atask.AtsOp!E6862</f>
        <v>3028-7025</v>
      </c>
      <c r="C7346" t="str">
        <f>Atask.AtsOp!H6862</f>
        <v>Likeris "Freska" Juodoji vyšnia, 0,5l 20%</v>
      </c>
      <c r="D7346" t="str">
        <f>Atask.AtsOp!N6862</f>
        <v>But.</v>
      </c>
      <c r="E7346" t="str">
        <f>Atask.AtsOp!I6862</f>
        <v>Pardavimo užsakymas</v>
      </c>
      <c r="F7346">
        <f>Atask.AtsOp!M6862</f>
        <v>-42</v>
      </c>
      <c r="G7346">
        <f>VLOOKUP(B7346,Prekės!$A$2:$E$3000,3,FALSE)</f>
        <v>280</v>
      </c>
      <c r="H7346">
        <f>VLOOKUP(B7346,Prekės!$A$2:$E$3000,4,FALSE)</f>
        <v>0.5</v>
      </c>
      <c r="I7346">
        <f>VLOOKUP(B7346,Prekės!$A$2:$E$3000,5,FALSE)</f>
        <v>20</v>
      </c>
      <c r="J7346">
        <f t="shared" si="231"/>
        <v>-4.2</v>
      </c>
      <c r="K7346">
        <f t="shared" si="232"/>
        <v>-4.2</v>
      </c>
    </row>
    <row r="7347" spans="1:11">
      <c r="A7347" s="1">
        <f>Atask.AtsOp!A6863</f>
        <v>42489</v>
      </c>
      <c r="B7347" t="str">
        <f>Atask.AtsOp!E6863</f>
        <v>3028-7025</v>
      </c>
      <c r="C7347" t="str">
        <f>Atask.AtsOp!H6863</f>
        <v>Likeris "Freska" Juodoji vyšnia, 0,5l 20%</v>
      </c>
      <c r="D7347" t="str">
        <f>Atask.AtsOp!N6863</f>
        <v>But.</v>
      </c>
      <c r="E7347" t="str">
        <f>Atask.AtsOp!I6863</f>
        <v>Pardavimo užsakymas</v>
      </c>
      <c r="F7347">
        <f>Atask.AtsOp!M6863</f>
        <v>42</v>
      </c>
      <c r="G7347">
        <f>VLOOKUP(B7347,Prekės!$A$2:$E$3000,3,FALSE)</f>
        <v>280</v>
      </c>
      <c r="H7347">
        <f>VLOOKUP(B7347,Prekės!$A$2:$E$3000,4,FALSE)</f>
        <v>0.5</v>
      </c>
      <c r="I7347">
        <f>VLOOKUP(B7347,Prekės!$A$2:$E$3000,5,FALSE)</f>
        <v>20</v>
      </c>
      <c r="J7347">
        <f t="shared" si="231"/>
        <v>4.2</v>
      </c>
      <c r="K7347">
        <f t="shared" si="232"/>
        <v>4.2</v>
      </c>
    </row>
    <row r="7348" spans="1:11">
      <c r="A7348" s="1">
        <f>Atask.AtsOp!A6864</f>
        <v>42489</v>
      </c>
      <c r="B7348" t="str">
        <f>Atask.AtsOp!E6864</f>
        <v>3028-7035</v>
      </c>
      <c r="C7348" t="str">
        <f>Atask.AtsOp!H6864</f>
        <v>Likeris "Freska" Šokoladinė slyva, 0,5l 20%</v>
      </c>
      <c r="D7348" t="str">
        <f>Atask.AtsOp!N6864</f>
        <v>But.</v>
      </c>
      <c r="E7348" t="str">
        <f>Atask.AtsOp!I6864</f>
        <v>Pardavimo užsakymas</v>
      </c>
      <c r="F7348">
        <f>Atask.AtsOp!M6864</f>
        <v>30</v>
      </c>
      <c r="G7348">
        <f>VLOOKUP(B7348,Prekės!$A$2:$E$3000,3,FALSE)</f>
        <v>280</v>
      </c>
      <c r="H7348">
        <f>VLOOKUP(B7348,Prekės!$A$2:$E$3000,4,FALSE)</f>
        <v>0.5</v>
      </c>
      <c r="I7348">
        <f>VLOOKUP(B7348,Prekės!$A$2:$E$3000,5,FALSE)</f>
        <v>20</v>
      </c>
      <c r="J7348">
        <f t="shared" si="231"/>
        <v>3</v>
      </c>
      <c r="K7348">
        <f t="shared" si="232"/>
        <v>3</v>
      </c>
    </row>
    <row r="7349" spans="1:11">
      <c r="A7349" s="1">
        <f>Atask.AtsOp!A6865</f>
        <v>42489</v>
      </c>
      <c r="B7349" t="str">
        <f>Atask.AtsOp!E6865</f>
        <v>3028-7035</v>
      </c>
      <c r="C7349" t="str">
        <f>Atask.AtsOp!H6865</f>
        <v>Likeris "Freska" Šokoladinė slyva, 0,5l 20%</v>
      </c>
      <c r="D7349" t="str">
        <f>Atask.AtsOp!N6865</f>
        <v>But.</v>
      </c>
      <c r="E7349" t="str">
        <f>Atask.AtsOp!I6865</f>
        <v>Pardavimo užsakymas</v>
      </c>
      <c r="F7349">
        <f>Atask.AtsOp!M6865</f>
        <v>-30</v>
      </c>
      <c r="G7349">
        <f>VLOOKUP(B7349,Prekės!$A$2:$E$3000,3,FALSE)</f>
        <v>280</v>
      </c>
      <c r="H7349">
        <f>VLOOKUP(B7349,Prekės!$A$2:$E$3000,4,FALSE)</f>
        <v>0.5</v>
      </c>
      <c r="I7349">
        <f>VLOOKUP(B7349,Prekės!$A$2:$E$3000,5,FALSE)</f>
        <v>20</v>
      </c>
      <c r="J7349">
        <f t="shared" si="231"/>
        <v>-3</v>
      </c>
      <c r="K7349">
        <f t="shared" si="232"/>
        <v>-3</v>
      </c>
    </row>
    <row r="7350" spans="1:11">
      <c r="A7350" s="1">
        <f>Atask.AtsOp!A6866</f>
        <v>42489</v>
      </c>
      <c r="B7350" t="str">
        <f>Atask.AtsOp!E6866</f>
        <v>3030-0005</v>
      </c>
      <c r="C7350" t="str">
        <f>Atask.AtsOp!H6866</f>
        <v>Samanė, 0,5l 50%</v>
      </c>
      <c r="D7350" t="str">
        <f>Atask.AtsOp!N6866</f>
        <v>But.</v>
      </c>
      <c r="E7350" t="str">
        <f>Atask.AtsOp!I6866</f>
        <v>Pardavimo užsakymas</v>
      </c>
      <c r="F7350">
        <f>Atask.AtsOp!M6866</f>
        <v>-11</v>
      </c>
      <c r="G7350">
        <f>VLOOKUP(B7350,Prekės!$A$2:$E$3000,3,FALSE)</f>
        <v>280</v>
      </c>
      <c r="H7350">
        <f>VLOOKUP(B7350,Prekės!$A$2:$E$3000,4,FALSE)</f>
        <v>0.5</v>
      </c>
      <c r="I7350">
        <f>VLOOKUP(B7350,Prekės!$A$2:$E$3000,5,FALSE)</f>
        <v>50</v>
      </c>
      <c r="J7350">
        <f t="shared" si="231"/>
        <v>-2.75</v>
      </c>
      <c r="K7350">
        <f t="shared" si="232"/>
        <v>-2.75</v>
      </c>
    </row>
    <row r="7351" spans="1:11">
      <c r="A7351" s="1">
        <f>Atask.AtsOp!A6867</f>
        <v>42489</v>
      </c>
      <c r="B7351" t="str">
        <f>Atask.AtsOp!E6867</f>
        <v>3030-0005</v>
      </c>
      <c r="C7351" t="str">
        <f>Atask.AtsOp!H6867</f>
        <v>Samanė, 0,5l 50%</v>
      </c>
      <c r="D7351" t="str">
        <f>Atask.AtsOp!N6867</f>
        <v>But.</v>
      </c>
      <c r="E7351" t="str">
        <f>Atask.AtsOp!I6867</f>
        <v>Pardavimo užsakymas</v>
      </c>
      <c r="F7351">
        <f>Atask.AtsOp!M6867</f>
        <v>11</v>
      </c>
      <c r="G7351">
        <f>VLOOKUP(B7351,Prekės!$A$2:$E$3000,3,FALSE)</f>
        <v>280</v>
      </c>
      <c r="H7351">
        <f>VLOOKUP(B7351,Prekės!$A$2:$E$3000,4,FALSE)</f>
        <v>0.5</v>
      </c>
      <c r="I7351">
        <f>VLOOKUP(B7351,Prekės!$A$2:$E$3000,5,FALSE)</f>
        <v>50</v>
      </c>
      <c r="J7351">
        <f t="shared" si="231"/>
        <v>2.75</v>
      </c>
      <c r="K7351">
        <f t="shared" si="232"/>
        <v>2.75</v>
      </c>
    </row>
    <row r="7352" spans="1:11">
      <c r="A7352" s="1">
        <f>Atask.AtsOp!A6868</f>
        <v>42489</v>
      </c>
      <c r="B7352" t="str">
        <f>Atask.AtsOp!E6868</f>
        <v>3030-0005</v>
      </c>
      <c r="C7352" t="str">
        <f>Atask.AtsOp!H6868</f>
        <v>Samanė, 0,5l 50%</v>
      </c>
      <c r="D7352" t="str">
        <f>Atask.AtsOp!N6868</f>
        <v>But.</v>
      </c>
      <c r="E7352" t="str">
        <f>Atask.AtsOp!I6868</f>
        <v>Pardavimo užsakymas</v>
      </c>
      <c r="F7352">
        <f>Atask.AtsOp!M6868</f>
        <v>-53</v>
      </c>
      <c r="G7352">
        <f>VLOOKUP(B7352,Prekės!$A$2:$E$3000,3,FALSE)</f>
        <v>280</v>
      </c>
      <c r="H7352">
        <f>VLOOKUP(B7352,Prekės!$A$2:$E$3000,4,FALSE)</f>
        <v>0.5</v>
      </c>
      <c r="I7352">
        <f>VLOOKUP(B7352,Prekės!$A$2:$E$3000,5,FALSE)</f>
        <v>50</v>
      </c>
      <c r="J7352">
        <f t="shared" si="231"/>
        <v>-13.25</v>
      </c>
      <c r="K7352">
        <f t="shared" si="232"/>
        <v>-13.25</v>
      </c>
    </row>
    <row r="7353" spans="1:11">
      <c r="A7353" s="1">
        <f>Atask.AtsOp!A6869</f>
        <v>42489</v>
      </c>
      <c r="B7353" t="str">
        <f>Atask.AtsOp!E6869</f>
        <v>3030-0005</v>
      </c>
      <c r="C7353" t="str">
        <f>Atask.AtsOp!H6869</f>
        <v>Samanė, 0,5l 50%</v>
      </c>
      <c r="D7353" t="str">
        <f>Atask.AtsOp!N6869</f>
        <v>But.</v>
      </c>
      <c r="E7353" t="str">
        <f>Atask.AtsOp!I6869</f>
        <v>Pardavimo užsakymas</v>
      </c>
      <c r="F7353">
        <f>Atask.AtsOp!M6869</f>
        <v>53</v>
      </c>
      <c r="G7353">
        <f>VLOOKUP(B7353,Prekės!$A$2:$E$3000,3,FALSE)</f>
        <v>280</v>
      </c>
      <c r="H7353">
        <f>VLOOKUP(B7353,Prekės!$A$2:$E$3000,4,FALSE)</f>
        <v>0.5</v>
      </c>
      <c r="I7353">
        <f>VLOOKUP(B7353,Prekės!$A$2:$E$3000,5,FALSE)</f>
        <v>50</v>
      </c>
      <c r="J7353">
        <f t="shared" si="231"/>
        <v>13.25</v>
      </c>
      <c r="K7353">
        <f t="shared" si="232"/>
        <v>13.25</v>
      </c>
    </row>
    <row r="7354" spans="1:11">
      <c r="A7354" s="1">
        <f>Atask.AtsOp!A6870</f>
        <v>42461</v>
      </c>
      <c r="B7354" t="str">
        <f>Atask.AtsOp!E6870</f>
        <v>3030-0005</v>
      </c>
      <c r="C7354" t="str">
        <f>Atask.AtsOp!H6870</f>
        <v>Samanė, 0,5l 50%</v>
      </c>
      <c r="D7354" t="str">
        <f>Atask.AtsOp!N6870</f>
        <v>But.</v>
      </c>
      <c r="E7354" t="str">
        <f>Atask.AtsOp!I6870</f>
        <v>Pardavimo užsakymas</v>
      </c>
      <c r="F7354">
        <f>Atask.AtsOp!M6870</f>
        <v>-10</v>
      </c>
      <c r="G7354">
        <f>VLOOKUP(B7354,Prekės!$A$2:$E$3000,3,FALSE)</f>
        <v>280</v>
      </c>
      <c r="H7354">
        <f>VLOOKUP(B7354,Prekės!$A$2:$E$3000,4,FALSE)</f>
        <v>0.5</v>
      </c>
      <c r="I7354">
        <f>VLOOKUP(B7354,Prekės!$A$2:$E$3000,5,FALSE)</f>
        <v>50</v>
      </c>
      <c r="J7354">
        <f t="shared" si="231"/>
        <v>-2.5</v>
      </c>
      <c r="K7354">
        <f t="shared" si="232"/>
        <v>-2.5</v>
      </c>
    </row>
    <row r="7355" spans="1:11">
      <c r="A7355" s="1">
        <f>Atask.AtsOp!A6871</f>
        <v>42464</v>
      </c>
      <c r="B7355" t="str">
        <f>Atask.AtsOp!E6871</f>
        <v>3030-0005</v>
      </c>
      <c r="C7355" t="str">
        <f>Atask.AtsOp!H6871</f>
        <v>Samanė, 0,5l 50%</v>
      </c>
      <c r="D7355" t="str">
        <f>Atask.AtsOp!N6871</f>
        <v>But.</v>
      </c>
      <c r="E7355" t="str">
        <f>Atask.AtsOp!I6871</f>
        <v>Pardavimo užsakymas</v>
      </c>
      <c r="F7355">
        <f>Atask.AtsOp!M6871</f>
        <v>-6</v>
      </c>
      <c r="G7355">
        <f>VLOOKUP(B7355,Prekės!$A$2:$E$3000,3,FALSE)</f>
        <v>280</v>
      </c>
      <c r="H7355">
        <f>VLOOKUP(B7355,Prekės!$A$2:$E$3000,4,FALSE)</f>
        <v>0.5</v>
      </c>
      <c r="I7355">
        <f>VLOOKUP(B7355,Prekės!$A$2:$E$3000,5,FALSE)</f>
        <v>50</v>
      </c>
      <c r="J7355">
        <f t="shared" si="231"/>
        <v>-1.5</v>
      </c>
      <c r="K7355">
        <f t="shared" si="232"/>
        <v>-1.5</v>
      </c>
    </row>
    <row r="7356" spans="1:11">
      <c r="A7356" s="1">
        <f>Atask.AtsOp!A6872</f>
        <v>42461</v>
      </c>
      <c r="B7356" t="str">
        <f>Atask.AtsOp!E6872</f>
        <v>3030-0005</v>
      </c>
      <c r="C7356" t="str">
        <f>Atask.AtsOp!H6872</f>
        <v>Samanė, 0,5l 50%</v>
      </c>
      <c r="D7356" t="str">
        <f>Atask.AtsOp!N6872</f>
        <v>But.</v>
      </c>
      <c r="E7356" t="str">
        <f>Atask.AtsOp!I6872</f>
        <v>Pardavimo užsakymas</v>
      </c>
      <c r="F7356">
        <f>Atask.AtsOp!M6872</f>
        <v>-8</v>
      </c>
      <c r="G7356">
        <f>VLOOKUP(B7356,Prekės!$A$2:$E$3000,3,FALSE)</f>
        <v>280</v>
      </c>
      <c r="H7356">
        <f>VLOOKUP(B7356,Prekės!$A$2:$E$3000,4,FALSE)</f>
        <v>0.5</v>
      </c>
      <c r="I7356">
        <f>VLOOKUP(B7356,Prekės!$A$2:$E$3000,5,FALSE)</f>
        <v>50</v>
      </c>
      <c r="J7356">
        <f t="shared" si="231"/>
        <v>-2</v>
      </c>
      <c r="K7356">
        <f t="shared" si="232"/>
        <v>-2</v>
      </c>
    </row>
    <row r="7357" spans="1:11">
      <c r="A7357" s="1">
        <f>Atask.AtsOp!A6873</f>
        <v>42461</v>
      </c>
      <c r="B7357" t="str">
        <f>Atask.AtsOp!E6873</f>
        <v>3030-0005</v>
      </c>
      <c r="C7357" t="str">
        <f>Atask.AtsOp!H6873</f>
        <v>Samanė, 0,5l 50%</v>
      </c>
      <c r="D7357" t="str">
        <f>Atask.AtsOp!N6873</f>
        <v>But.</v>
      </c>
      <c r="E7357" t="str">
        <f>Atask.AtsOp!I6873</f>
        <v>Pardavimo užsakymas</v>
      </c>
      <c r="F7357">
        <f>Atask.AtsOp!M6873</f>
        <v>-6</v>
      </c>
      <c r="G7357">
        <f>VLOOKUP(B7357,Prekės!$A$2:$E$3000,3,FALSE)</f>
        <v>280</v>
      </c>
      <c r="H7357">
        <f>VLOOKUP(B7357,Prekės!$A$2:$E$3000,4,FALSE)</f>
        <v>0.5</v>
      </c>
      <c r="I7357">
        <f>VLOOKUP(B7357,Prekės!$A$2:$E$3000,5,FALSE)</f>
        <v>50</v>
      </c>
      <c r="J7357">
        <f t="shared" si="231"/>
        <v>-1.5</v>
      </c>
      <c r="K7357">
        <f t="shared" si="232"/>
        <v>-1.5</v>
      </c>
    </row>
    <row r="7358" spans="1:11">
      <c r="A7358" s="1">
        <f>Atask.AtsOp!A6874</f>
        <v>42465</v>
      </c>
      <c r="B7358" t="str">
        <f>Atask.AtsOp!E6874</f>
        <v>3030-0005</v>
      </c>
      <c r="C7358" t="str">
        <f>Atask.AtsOp!H6874</f>
        <v>Samanė, 0,5l 50%</v>
      </c>
      <c r="D7358" t="str">
        <f>Atask.AtsOp!N6874</f>
        <v>But.</v>
      </c>
      <c r="E7358" t="str">
        <f>Atask.AtsOp!I6874</f>
        <v>Pardavimo užsakymas</v>
      </c>
      <c r="F7358">
        <f>Atask.AtsOp!M6874</f>
        <v>-12</v>
      </c>
      <c r="G7358">
        <f>VLOOKUP(B7358,Prekės!$A$2:$E$3000,3,FALSE)</f>
        <v>280</v>
      </c>
      <c r="H7358">
        <f>VLOOKUP(B7358,Prekės!$A$2:$E$3000,4,FALSE)</f>
        <v>0.5</v>
      </c>
      <c r="I7358">
        <f>VLOOKUP(B7358,Prekės!$A$2:$E$3000,5,FALSE)</f>
        <v>50</v>
      </c>
      <c r="J7358">
        <f t="shared" si="231"/>
        <v>-3</v>
      </c>
      <c r="K7358">
        <f t="shared" si="232"/>
        <v>-3</v>
      </c>
    </row>
    <row r="7359" spans="1:11">
      <c r="A7359" s="1">
        <f>Atask.AtsOp!A6875</f>
        <v>42465</v>
      </c>
      <c r="B7359" t="str">
        <f>Atask.AtsOp!E6875</f>
        <v>3030-0005</v>
      </c>
      <c r="C7359" t="str">
        <f>Atask.AtsOp!H6875</f>
        <v>Samanė, 0,5l 50%</v>
      </c>
      <c r="D7359" t="str">
        <f>Atask.AtsOp!N6875</f>
        <v>But.</v>
      </c>
      <c r="E7359" t="str">
        <f>Atask.AtsOp!I6875</f>
        <v>Pardavimo užsakymas</v>
      </c>
      <c r="F7359">
        <f>Atask.AtsOp!M6875</f>
        <v>-6</v>
      </c>
      <c r="G7359">
        <f>VLOOKUP(B7359,Prekės!$A$2:$E$3000,3,FALSE)</f>
        <v>280</v>
      </c>
      <c r="H7359">
        <f>VLOOKUP(B7359,Prekės!$A$2:$E$3000,4,FALSE)</f>
        <v>0.5</v>
      </c>
      <c r="I7359">
        <f>VLOOKUP(B7359,Prekės!$A$2:$E$3000,5,FALSE)</f>
        <v>50</v>
      </c>
      <c r="J7359">
        <f t="shared" si="231"/>
        <v>-1.5</v>
      </c>
      <c r="K7359">
        <f t="shared" si="232"/>
        <v>-1.5</v>
      </c>
    </row>
    <row r="7360" spans="1:11">
      <c r="A7360" s="1">
        <f>Atask.AtsOp!A6876</f>
        <v>42466</v>
      </c>
      <c r="B7360" t="str">
        <f>Atask.AtsOp!E6876</f>
        <v>3030-0005</v>
      </c>
      <c r="C7360" t="str">
        <f>Atask.AtsOp!H6876</f>
        <v>Samanė, 0,5l 50%</v>
      </c>
      <c r="D7360" t="str">
        <f>Atask.AtsOp!N6876</f>
        <v>But.</v>
      </c>
      <c r="E7360" t="str">
        <f>Atask.AtsOp!I6876</f>
        <v>Pardavimo užsakymas</v>
      </c>
      <c r="F7360">
        <f>Atask.AtsOp!M6876</f>
        <v>-36</v>
      </c>
      <c r="G7360">
        <f>VLOOKUP(B7360,Prekės!$A$2:$E$3000,3,FALSE)</f>
        <v>280</v>
      </c>
      <c r="H7360">
        <f>VLOOKUP(B7360,Prekės!$A$2:$E$3000,4,FALSE)</f>
        <v>0.5</v>
      </c>
      <c r="I7360">
        <f>VLOOKUP(B7360,Prekės!$A$2:$E$3000,5,FALSE)</f>
        <v>50</v>
      </c>
      <c r="J7360">
        <f t="shared" si="231"/>
        <v>-9</v>
      </c>
      <c r="K7360">
        <f t="shared" si="232"/>
        <v>-9</v>
      </c>
    </row>
    <row r="7361" spans="1:11">
      <c r="A7361" s="1">
        <f>Atask.AtsOp!A6877</f>
        <v>42468</v>
      </c>
      <c r="B7361" t="str">
        <f>Atask.AtsOp!E6877</f>
        <v>3030-0005</v>
      </c>
      <c r="C7361" t="str">
        <f>Atask.AtsOp!H6877</f>
        <v>Samanė, 0,5l 50%</v>
      </c>
      <c r="D7361" t="str">
        <f>Atask.AtsOp!N6877</f>
        <v>But.</v>
      </c>
      <c r="E7361" t="str">
        <f>Atask.AtsOp!I6877</f>
        <v>Pardavimo užsakymas</v>
      </c>
      <c r="F7361">
        <f>Atask.AtsOp!M6877</f>
        <v>-12</v>
      </c>
      <c r="G7361">
        <f>VLOOKUP(B7361,Prekės!$A$2:$E$3000,3,FALSE)</f>
        <v>280</v>
      </c>
      <c r="H7361">
        <f>VLOOKUP(B7361,Prekės!$A$2:$E$3000,4,FALSE)</f>
        <v>0.5</v>
      </c>
      <c r="I7361">
        <f>VLOOKUP(B7361,Prekės!$A$2:$E$3000,5,FALSE)</f>
        <v>50</v>
      </c>
      <c r="J7361">
        <f t="shared" si="231"/>
        <v>-3</v>
      </c>
      <c r="K7361">
        <f t="shared" si="232"/>
        <v>-3</v>
      </c>
    </row>
    <row r="7362" spans="1:11">
      <c r="A7362" s="1">
        <f>Atask.AtsOp!A6878</f>
        <v>42471</v>
      </c>
      <c r="B7362" t="str">
        <f>Atask.AtsOp!E6878</f>
        <v>3030-0005</v>
      </c>
      <c r="C7362" t="str">
        <f>Atask.AtsOp!H6878</f>
        <v>Samanė, 0,5l 50%</v>
      </c>
      <c r="D7362" t="str">
        <f>Atask.AtsOp!N6878</f>
        <v>But.</v>
      </c>
      <c r="E7362" t="str">
        <f>Atask.AtsOp!I6878</f>
        <v>Pardavimo užsakymas</v>
      </c>
      <c r="F7362">
        <f>Atask.AtsOp!M6878</f>
        <v>-6</v>
      </c>
      <c r="G7362">
        <f>VLOOKUP(B7362,Prekės!$A$2:$E$3000,3,FALSE)</f>
        <v>280</v>
      </c>
      <c r="H7362">
        <f>VLOOKUP(B7362,Prekės!$A$2:$E$3000,4,FALSE)</f>
        <v>0.5</v>
      </c>
      <c r="I7362">
        <f>VLOOKUP(B7362,Prekės!$A$2:$E$3000,5,FALSE)</f>
        <v>50</v>
      </c>
      <c r="J7362">
        <f t="shared" si="231"/>
        <v>-1.5</v>
      </c>
      <c r="K7362">
        <f t="shared" si="232"/>
        <v>-1.5</v>
      </c>
    </row>
    <row r="7363" spans="1:11">
      <c r="A7363" s="1">
        <f>Atask.AtsOp!A6879</f>
        <v>42471</v>
      </c>
      <c r="B7363" t="str">
        <f>Atask.AtsOp!E6879</f>
        <v>3030-0005</v>
      </c>
      <c r="C7363" t="str">
        <f>Atask.AtsOp!H6879</f>
        <v>Samanė, 0,5l 50%</v>
      </c>
      <c r="D7363" t="str">
        <f>Atask.AtsOp!N6879</f>
        <v>But.</v>
      </c>
      <c r="E7363" t="str">
        <f>Atask.AtsOp!I6879</f>
        <v>Pardavimo užsakymas</v>
      </c>
      <c r="F7363">
        <f>Atask.AtsOp!M6879</f>
        <v>-6</v>
      </c>
      <c r="G7363">
        <f>VLOOKUP(B7363,Prekės!$A$2:$E$3000,3,FALSE)</f>
        <v>280</v>
      </c>
      <c r="H7363">
        <f>VLOOKUP(B7363,Prekės!$A$2:$E$3000,4,FALSE)</f>
        <v>0.5</v>
      </c>
      <c r="I7363">
        <f>VLOOKUP(B7363,Prekės!$A$2:$E$3000,5,FALSE)</f>
        <v>50</v>
      </c>
      <c r="J7363">
        <f t="shared" si="231"/>
        <v>-1.5</v>
      </c>
      <c r="K7363">
        <f t="shared" si="232"/>
        <v>-1.5</v>
      </c>
    </row>
    <row r="7364" spans="1:11">
      <c r="A7364" s="1">
        <f>Atask.AtsOp!A6880</f>
        <v>42473</v>
      </c>
      <c r="B7364" t="str">
        <f>Atask.AtsOp!E6880</f>
        <v>3030-0005</v>
      </c>
      <c r="C7364" t="str">
        <f>Atask.AtsOp!H6880</f>
        <v>Samanė, 0,5l 50%</v>
      </c>
      <c r="D7364" t="str">
        <f>Atask.AtsOp!N6880</f>
        <v>But.</v>
      </c>
      <c r="E7364" t="str">
        <f>Atask.AtsOp!I6880</f>
        <v>Pardavimo užsakymas</v>
      </c>
      <c r="F7364">
        <f>Atask.AtsOp!M6880</f>
        <v>-24</v>
      </c>
      <c r="G7364">
        <f>VLOOKUP(B7364,Prekės!$A$2:$E$3000,3,FALSE)</f>
        <v>280</v>
      </c>
      <c r="H7364">
        <f>VLOOKUP(B7364,Prekės!$A$2:$E$3000,4,FALSE)</f>
        <v>0.5</v>
      </c>
      <c r="I7364">
        <f>VLOOKUP(B7364,Prekės!$A$2:$E$3000,5,FALSE)</f>
        <v>50</v>
      </c>
      <c r="J7364">
        <f t="shared" si="231"/>
        <v>-6</v>
      </c>
      <c r="K7364">
        <f t="shared" si="232"/>
        <v>-6</v>
      </c>
    </row>
    <row r="7365" spans="1:11">
      <c r="A7365" s="1">
        <f>Atask.AtsOp!A6881</f>
        <v>42474</v>
      </c>
      <c r="B7365" t="str">
        <f>Atask.AtsOp!E6881</f>
        <v>3030-0005</v>
      </c>
      <c r="C7365" t="str">
        <f>Atask.AtsOp!H6881</f>
        <v>Samanė, 0,5l 50%</v>
      </c>
      <c r="D7365" t="str">
        <f>Atask.AtsOp!N6881</f>
        <v>But.</v>
      </c>
      <c r="E7365" t="str">
        <f>Atask.AtsOp!I6881</f>
        <v>Pardavimo užsakymas</v>
      </c>
      <c r="F7365">
        <f>Atask.AtsOp!M6881</f>
        <v>-252</v>
      </c>
      <c r="G7365">
        <f>VLOOKUP(B7365,Prekės!$A$2:$E$3000,3,FALSE)</f>
        <v>280</v>
      </c>
      <c r="H7365">
        <f>VLOOKUP(B7365,Prekės!$A$2:$E$3000,4,FALSE)</f>
        <v>0.5</v>
      </c>
      <c r="I7365">
        <f>VLOOKUP(B7365,Prekės!$A$2:$E$3000,5,FALSE)</f>
        <v>50</v>
      </c>
      <c r="J7365">
        <f t="shared" si="231"/>
        <v>-63</v>
      </c>
      <c r="K7365">
        <f t="shared" si="232"/>
        <v>-63</v>
      </c>
    </row>
    <row r="7366" spans="1:11">
      <c r="A7366" s="1">
        <f>Atask.AtsOp!A6882</f>
        <v>42472</v>
      </c>
      <c r="B7366" t="str">
        <f>Atask.AtsOp!E6882</f>
        <v>3030-0005</v>
      </c>
      <c r="C7366" t="str">
        <f>Atask.AtsOp!H6882</f>
        <v>Samanė, 0,5l 50%</v>
      </c>
      <c r="D7366" t="str">
        <f>Atask.AtsOp!N6882</f>
        <v>But.</v>
      </c>
      <c r="E7366" t="str">
        <f>Atask.AtsOp!I6882</f>
        <v>Perkelti</v>
      </c>
      <c r="F7366">
        <f>Atask.AtsOp!M6882</f>
        <v>2285</v>
      </c>
      <c r="G7366">
        <f>VLOOKUP(B7366,Prekės!$A$2:$E$3000,3,FALSE)</f>
        <v>280</v>
      </c>
      <c r="H7366">
        <f>VLOOKUP(B7366,Prekės!$A$2:$E$3000,4,FALSE)</f>
        <v>0.5</v>
      </c>
      <c r="I7366">
        <f>VLOOKUP(B7366,Prekės!$A$2:$E$3000,5,FALSE)</f>
        <v>50</v>
      </c>
      <c r="J7366">
        <f t="shared" si="231"/>
        <v>571.25</v>
      </c>
      <c r="K7366">
        <f t="shared" si="232"/>
        <v>571.25</v>
      </c>
    </row>
    <row r="7367" spans="1:11">
      <c r="A7367" s="1">
        <f>Atask.AtsOp!A6883</f>
        <v>42473</v>
      </c>
      <c r="B7367" t="str">
        <f>Atask.AtsOp!E6883</f>
        <v>3030-0005</v>
      </c>
      <c r="C7367" t="str">
        <f>Atask.AtsOp!H6883</f>
        <v>Samanė, 0,5l 50%</v>
      </c>
      <c r="D7367" t="str">
        <f>Atask.AtsOp!N6883</f>
        <v>But.</v>
      </c>
      <c r="E7367" t="str">
        <f>Atask.AtsOp!I6883</f>
        <v>Pardavimo užsakymas</v>
      </c>
      <c r="F7367">
        <f>Atask.AtsOp!M6883</f>
        <v>-6</v>
      </c>
      <c r="G7367">
        <f>VLOOKUP(B7367,Prekės!$A$2:$E$3000,3,FALSE)</f>
        <v>280</v>
      </c>
      <c r="H7367">
        <f>VLOOKUP(B7367,Prekės!$A$2:$E$3000,4,FALSE)</f>
        <v>0.5</v>
      </c>
      <c r="I7367">
        <f>VLOOKUP(B7367,Prekės!$A$2:$E$3000,5,FALSE)</f>
        <v>50</v>
      </c>
      <c r="J7367">
        <f t="shared" si="231"/>
        <v>-1.5</v>
      </c>
      <c r="K7367">
        <f t="shared" si="232"/>
        <v>-1.5</v>
      </c>
    </row>
    <row r="7368" spans="1:11">
      <c r="A7368" s="1">
        <f>Atask.AtsOp!A6884</f>
        <v>42474</v>
      </c>
      <c r="B7368" t="str">
        <f>Atask.AtsOp!E6884</f>
        <v>3030-0005</v>
      </c>
      <c r="C7368" t="str">
        <f>Atask.AtsOp!H6884</f>
        <v>Samanė, 0,5l 50%</v>
      </c>
      <c r="D7368" t="str">
        <f>Atask.AtsOp!N6884</f>
        <v>But.</v>
      </c>
      <c r="E7368" t="str">
        <f>Atask.AtsOp!I6884</f>
        <v>Pardavimo užsakymas</v>
      </c>
      <c r="F7368">
        <f>Atask.AtsOp!M6884</f>
        <v>-42</v>
      </c>
      <c r="G7368">
        <f>VLOOKUP(B7368,Prekės!$A$2:$E$3000,3,FALSE)</f>
        <v>280</v>
      </c>
      <c r="H7368">
        <f>VLOOKUP(B7368,Prekės!$A$2:$E$3000,4,FALSE)</f>
        <v>0.5</v>
      </c>
      <c r="I7368">
        <f>VLOOKUP(B7368,Prekės!$A$2:$E$3000,5,FALSE)</f>
        <v>50</v>
      </c>
      <c r="J7368">
        <f t="shared" si="231"/>
        <v>-10.5</v>
      </c>
      <c r="K7368">
        <f t="shared" si="232"/>
        <v>-10.5</v>
      </c>
    </row>
    <row r="7369" spans="1:11">
      <c r="A7369" s="1">
        <f>Atask.AtsOp!A6885</f>
        <v>42475</v>
      </c>
      <c r="B7369" t="str">
        <f>Atask.AtsOp!E6885</f>
        <v>3030-0005</v>
      </c>
      <c r="C7369" t="str">
        <f>Atask.AtsOp!H6885</f>
        <v>Samanė, 0,5l 50%</v>
      </c>
      <c r="D7369" t="str">
        <f>Atask.AtsOp!N6885</f>
        <v>But.</v>
      </c>
      <c r="E7369" t="str">
        <f>Atask.AtsOp!I6885</f>
        <v>Pardavimo užsakymas</v>
      </c>
      <c r="F7369">
        <f>Atask.AtsOp!M6885</f>
        <v>-24</v>
      </c>
      <c r="G7369">
        <f>VLOOKUP(B7369,Prekės!$A$2:$E$3000,3,FALSE)</f>
        <v>280</v>
      </c>
      <c r="H7369">
        <f>VLOOKUP(B7369,Prekės!$A$2:$E$3000,4,FALSE)</f>
        <v>0.5</v>
      </c>
      <c r="I7369">
        <f>VLOOKUP(B7369,Prekės!$A$2:$E$3000,5,FALSE)</f>
        <v>50</v>
      </c>
      <c r="J7369">
        <f t="shared" si="231"/>
        <v>-6</v>
      </c>
      <c r="K7369">
        <f t="shared" si="232"/>
        <v>-6</v>
      </c>
    </row>
    <row r="7370" spans="1:11">
      <c r="A7370" s="1">
        <f>Atask.AtsOp!A6886</f>
        <v>42478</v>
      </c>
      <c r="B7370" t="str">
        <f>Atask.AtsOp!E6886</f>
        <v>3030-0005</v>
      </c>
      <c r="C7370" t="str">
        <f>Atask.AtsOp!H6886</f>
        <v>Samanė, 0,5l 50%</v>
      </c>
      <c r="D7370" t="str">
        <f>Atask.AtsOp!N6886</f>
        <v>But.</v>
      </c>
      <c r="E7370" t="str">
        <f>Atask.AtsOp!I6886</f>
        <v>Pardavimo užsakymas</v>
      </c>
      <c r="F7370">
        <f>Atask.AtsOp!M6886</f>
        <v>-18</v>
      </c>
      <c r="G7370">
        <f>VLOOKUP(B7370,Prekės!$A$2:$E$3000,3,FALSE)</f>
        <v>280</v>
      </c>
      <c r="H7370">
        <f>VLOOKUP(B7370,Prekės!$A$2:$E$3000,4,FALSE)</f>
        <v>0.5</v>
      </c>
      <c r="I7370">
        <f>VLOOKUP(B7370,Prekės!$A$2:$E$3000,5,FALSE)</f>
        <v>50</v>
      </c>
      <c r="J7370">
        <f t="shared" si="231"/>
        <v>-4.5</v>
      </c>
      <c r="K7370">
        <f t="shared" si="232"/>
        <v>-4.5</v>
      </c>
    </row>
    <row r="7371" spans="1:11">
      <c r="A7371" s="1">
        <f>Atask.AtsOp!A6887</f>
        <v>42478</v>
      </c>
      <c r="B7371" t="str">
        <f>Atask.AtsOp!E6887</f>
        <v>3030-0005</v>
      </c>
      <c r="C7371" t="str">
        <f>Atask.AtsOp!H6887</f>
        <v>Samanė, 0,5l 50%</v>
      </c>
      <c r="D7371" t="str">
        <f>Atask.AtsOp!N6887</f>
        <v>But.</v>
      </c>
      <c r="E7371" t="str">
        <f>Atask.AtsOp!I6887</f>
        <v>Pardavimo užsakymas</v>
      </c>
      <c r="F7371">
        <f>Atask.AtsOp!M6887</f>
        <v>-60</v>
      </c>
      <c r="G7371">
        <f>VLOOKUP(B7371,Prekės!$A$2:$E$3000,3,FALSE)</f>
        <v>280</v>
      </c>
      <c r="H7371">
        <f>VLOOKUP(B7371,Prekės!$A$2:$E$3000,4,FALSE)</f>
        <v>0.5</v>
      </c>
      <c r="I7371">
        <f>VLOOKUP(B7371,Prekės!$A$2:$E$3000,5,FALSE)</f>
        <v>50</v>
      </c>
      <c r="J7371">
        <f t="shared" si="231"/>
        <v>-15</v>
      </c>
      <c r="K7371">
        <f t="shared" si="232"/>
        <v>-15</v>
      </c>
    </row>
    <row r="7372" spans="1:11">
      <c r="A7372" s="1">
        <f>Atask.AtsOp!A6888</f>
        <v>42475</v>
      </c>
      <c r="B7372" t="str">
        <f>Atask.AtsOp!E6888</f>
        <v>3030-0005</v>
      </c>
      <c r="C7372" t="str">
        <f>Atask.AtsOp!H6888</f>
        <v>Samanė, 0,5l 50%</v>
      </c>
      <c r="D7372" t="str">
        <f>Atask.AtsOp!N6888</f>
        <v>But.</v>
      </c>
      <c r="E7372" t="str">
        <f>Atask.AtsOp!I6888</f>
        <v>Pardavimo užsakymas</v>
      </c>
      <c r="F7372">
        <f>Atask.AtsOp!M6888</f>
        <v>-6</v>
      </c>
      <c r="G7372">
        <f>VLOOKUP(B7372,Prekės!$A$2:$E$3000,3,FALSE)</f>
        <v>280</v>
      </c>
      <c r="H7372">
        <f>VLOOKUP(B7372,Prekės!$A$2:$E$3000,4,FALSE)</f>
        <v>0.5</v>
      </c>
      <c r="I7372">
        <f>VLOOKUP(B7372,Prekės!$A$2:$E$3000,5,FALSE)</f>
        <v>50</v>
      </c>
      <c r="J7372">
        <f t="shared" si="231"/>
        <v>-1.5</v>
      </c>
      <c r="K7372">
        <f t="shared" si="232"/>
        <v>-1.5</v>
      </c>
    </row>
    <row r="7373" spans="1:11">
      <c r="A7373" s="1">
        <f>Atask.AtsOp!A6889</f>
        <v>42479</v>
      </c>
      <c r="B7373" t="str">
        <f>Atask.AtsOp!E6889</f>
        <v>3030-0005</v>
      </c>
      <c r="C7373" t="str">
        <f>Atask.AtsOp!H6889</f>
        <v>Samanė, 0,5l 50%</v>
      </c>
      <c r="D7373" t="str">
        <f>Atask.AtsOp!N6889</f>
        <v>But.</v>
      </c>
      <c r="E7373" t="str">
        <f>Atask.AtsOp!I6889</f>
        <v>Pardavimo užsakymas</v>
      </c>
      <c r="F7373">
        <f>Atask.AtsOp!M6889</f>
        <v>-6</v>
      </c>
      <c r="G7373">
        <f>VLOOKUP(B7373,Prekės!$A$2:$E$3000,3,FALSE)</f>
        <v>280</v>
      </c>
      <c r="H7373">
        <f>VLOOKUP(B7373,Prekės!$A$2:$E$3000,4,FALSE)</f>
        <v>0.5</v>
      </c>
      <c r="I7373">
        <f>VLOOKUP(B7373,Prekės!$A$2:$E$3000,5,FALSE)</f>
        <v>50</v>
      </c>
      <c r="J7373">
        <f t="shared" si="231"/>
        <v>-1.5</v>
      </c>
      <c r="K7373">
        <f t="shared" si="232"/>
        <v>-1.5</v>
      </c>
    </row>
    <row r="7374" spans="1:11">
      <c r="A7374" s="1">
        <f>Atask.AtsOp!A6890</f>
        <v>42480</v>
      </c>
      <c r="B7374" t="str">
        <f>Atask.AtsOp!E6890</f>
        <v>3030-0005</v>
      </c>
      <c r="C7374" t="str">
        <f>Atask.AtsOp!H6890</f>
        <v>Samanė, 0,5l 50%</v>
      </c>
      <c r="D7374" t="str">
        <f>Atask.AtsOp!N6890</f>
        <v>But.</v>
      </c>
      <c r="E7374" t="str">
        <f>Atask.AtsOp!I6890</f>
        <v>Pardavimo užsakymas</v>
      </c>
      <c r="F7374">
        <f>Atask.AtsOp!M6890</f>
        <v>-6</v>
      </c>
      <c r="G7374">
        <f>VLOOKUP(B7374,Prekės!$A$2:$E$3000,3,FALSE)</f>
        <v>280</v>
      </c>
      <c r="H7374">
        <f>VLOOKUP(B7374,Prekės!$A$2:$E$3000,4,FALSE)</f>
        <v>0.5</v>
      </c>
      <c r="I7374">
        <f>VLOOKUP(B7374,Prekės!$A$2:$E$3000,5,FALSE)</f>
        <v>50</v>
      </c>
      <c r="J7374">
        <f t="shared" si="231"/>
        <v>-1.5</v>
      </c>
      <c r="K7374">
        <f t="shared" si="232"/>
        <v>-1.5</v>
      </c>
    </row>
    <row r="7375" spans="1:11">
      <c r="A7375" s="1">
        <f>Atask.AtsOp!A6891</f>
        <v>42481</v>
      </c>
      <c r="B7375" t="str">
        <f>Atask.AtsOp!E6891</f>
        <v>3030-0005</v>
      </c>
      <c r="C7375" t="str">
        <f>Atask.AtsOp!H6891</f>
        <v>Samanė, 0,5l 50%</v>
      </c>
      <c r="D7375" t="str">
        <f>Atask.AtsOp!N6891</f>
        <v>But.</v>
      </c>
      <c r="E7375" t="str">
        <f>Atask.AtsOp!I6891</f>
        <v>Pardavimo užsakymas</v>
      </c>
      <c r="F7375">
        <f>Atask.AtsOp!M6891</f>
        <v>-26</v>
      </c>
      <c r="G7375">
        <f>VLOOKUP(B7375,Prekės!$A$2:$E$3000,3,FALSE)</f>
        <v>280</v>
      </c>
      <c r="H7375">
        <f>VLOOKUP(B7375,Prekės!$A$2:$E$3000,4,FALSE)</f>
        <v>0.5</v>
      </c>
      <c r="I7375">
        <f>VLOOKUP(B7375,Prekės!$A$2:$E$3000,5,FALSE)</f>
        <v>50</v>
      </c>
      <c r="J7375">
        <f t="shared" si="231"/>
        <v>-6.5</v>
      </c>
      <c r="K7375">
        <f t="shared" si="232"/>
        <v>-6.5</v>
      </c>
    </row>
    <row r="7376" spans="1:11">
      <c r="A7376" s="1">
        <f>Atask.AtsOp!A6892</f>
        <v>42481</v>
      </c>
      <c r="B7376" t="str">
        <f>Atask.AtsOp!E6892</f>
        <v>3030-0005</v>
      </c>
      <c r="C7376" t="str">
        <f>Atask.AtsOp!H6892</f>
        <v>Samanė, 0,5l 50%</v>
      </c>
      <c r="D7376" t="str">
        <f>Atask.AtsOp!N6892</f>
        <v>But.</v>
      </c>
      <c r="E7376" t="str">
        <f>Atask.AtsOp!I6892</f>
        <v>Pardavimo užsakymas</v>
      </c>
      <c r="F7376">
        <f>Atask.AtsOp!M6892</f>
        <v>-126</v>
      </c>
      <c r="G7376">
        <f>VLOOKUP(B7376,Prekės!$A$2:$E$3000,3,FALSE)</f>
        <v>280</v>
      </c>
      <c r="H7376">
        <f>VLOOKUP(B7376,Prekės!$A$2:$E$3000,4,FALSE)</f>
        <v>0.5</v>
      </c>
      <c r="I7376">
        <f>VLOOKUP(B7376,Prekės!$A$2:$E$3000,5,FALSE)</f>
        <v>50</v>
      </c>
      <c r="J7376">
        <f t="shared" si="231"/>
        <v>-31.5</v>
      </c>
      <c r="K7376">
        <f t="shared" si="232"/>
        <v>-31.5</v>
      </c>
    </row>
    <row r="7377" spans="1:11">
      <c r="A7377" s="1">
        <f>Atask.AtsOp!A6893</f>
        <v>42481</v>
      </c>
      <c r="B7377" t="str">
        <f>Atask.AtsOp!E6893</f>
        <v>3030-0005</v>
      </c>
      <c r="C7377" t="str">
        <f>Atask.AtsOp!H6893</f>
        <v>Samanė, 0,5l 50%</v>
      </c>
      <c r="D7377" t="str">
        <f>Atask.AtsOp!N6893</f>
        <v>But.</v>
      </c>
      <c r="E7377" t="str">
        <f>Atask.AtsOp!I6893</f>
        <v>Pardavimo užsakymas</v>
      </c>
      <c r="F7377">
        <f>Atask.AtsOp!M6893</f>
        <v>-226</v>
      </c>
      <c r="G7377">
        <f>VLOOKUP(B7377,Prekės!$A$2:$E$3000,3,FALSE)</f>
        <v>280</v>
      </c>
      <c r="H7377">
        <f>VLOOKUP(B7377,Prekės!$A$2:$E$3000,4,FALSE)</f>
        <v>0.5</v>
      </c>
      <c r="I7377">
        <f>VLOOKUP(B7377,Prekės!$A$2:$E$3000,5,FALSE)</f>
        <v>50</v>
      </c>
      <c r="J7377">
        <f t="shared" si="231"/>
        <v>-56.5</v>
      </c>
      <c r="K7377">
        <f t="shared" si="232"/>
        <v>-56.5</v>
      </c>
    </row>
    <row r="7378" spans="1:11">
      <c r="A7378" s="1">
        <f>Atask.AtsOp!A6894</f>
        <v>42482</v>
      </c>
      <c r="B7378" t="str">
        <f>Atask.AtsOp!E6894</f>
        <v>3030-0005</v>
      </c>
      <c r="C7378" t="str">
        <f>Atask.AtsOp!H6894</f>
        <v>Samanė, 0,5l 50%</v>
      </c>
      <c r="D7378" t="str">
        <f>Atask.AtsOp!N6894</f>
        <v>But.</v>
      </c>
      <c r="E7378" t="str">
        <f>Atask.AtsOp!I6894</f>
        <v>Pardavimo užsakymas</v>
      </c>
      <c r="F7378">
        <f>Atask.AtsOp!M6894</f>
        <v>-6</v>
      </c>
      <c r="G7378">
        <f>VLOOKUP(B7378,Prekės!$A$2:$E$3000,3,FALSE)</f>
        <v>280</v>
      </c>
      <c r="H7378">
        <f>VLOOKUP(B7378,Prekės!$A$2:$E$3000,4,FALSE)</f>
        <v>0.5</v>
      </c>
      <c r="I7378">
        <f>VLOOKUP(B7378,Prekės!$A$2:$E$3000,5,FALSE)</f>
        <v>50</v>
      </c>
      <c r="J7378">
        <f t="shared" si="231"/>
        <v>-1.5</v>
      </c>
      <c r="K7378">
        <f t="shared" si="232"/>
        <v>-1.5</v>
      </c>
    </row>
    <row r="7379" spans="1:11">
      <c r="A7379" s="1">
        <f>Atask.AtsOp!A6895</f>
        <v>42485</v>
      </c>
      <c r="B7379" t="str">
        <f>Atask.AtsOp!E6895</f>
        <v>3030-0005</v>
      </c>
      <c r="C7379" t="str">
        <f>Atask.AtsOp!H6895</f>
        <v>Samanė, 0,5l 50%</v>
      </c>
      <c r="D7379" t="str">
        <f>Atask.AtsOp!N6895</f>
        <v>But.</v>
      </c>
      <c r="E7379" t="str">
        <f>Atask.AtsOp!I6895</f>
        <v>Pardavimo užsakymas</v>
      </c>
      <c r="F7379">
        <f>Atask.AtsOp!M6895</f>
        <v>-12</v>
      </c>
      <c r="G7379">
        <f>VLOOKUP(B7379,Prekės!$A$2:$E$3000,3,FALSE)</f>
        <v>280</v>
      </c>
      <c r="H7379">
        <f>VLOOKUP(B7379,Prekės!$A$2:$E$3000,4,FALSE)</f>
        <v>0.5</v>
      </c>
      <c r="I7379">
        <f>VLOOKUP(B7379,Prekės!$A$2:$E$3000,5,FALSE)</f>
        <v>50</v>
      </c>
      <c r="J7379">
        <f t="shared" si="231"/>
        <v>-3</v>
      </c>
      <c r="K7379">
        <f t="shared" si="232"/>
        <v>-3</v>
      </c>
    </row>
    <row r="7380" spans="1:11">
      <c r="A7380" s="1">
        <f>Atask.AtsOp!A6896</f>
        <v>42487</v>
      </c>
      <c r="B7380" t="str">
        <f>Atask.AtsOp!E6896</f>
        <v>3030-0005</v>
      </c>
      <c r="C7380" t="str">
        <f>Atask.AtsOp!H6896</f>
        <v>Samanė, 0,5l 50%</v>
      </c>
      <c r="D7380" t="str">
        <f>Atask.AtsOp!N6896</f>
        <v>But.</v>
      </c>
      <c r="E7380" t="str">
        <f>Atask.AtsOp!I6896</f>
        <v>Pardavimo užsakymas</v>
      </c>
      <c r="F7380">
        <f>Atask.AtsOp!M6896</f>
        <v>-24</v>
      </c>
      <c r="G7380">
        <f>VLOOKUP(B7380,Prekės!$A$2:$E$3000,3,FALSE)</f>
        <v>280</v>
      </c>
      <c r="H7380">
        <f>VLOOKUP(B7380,Prekės!$A$2:$E$3000,4,FALSE)</f>
        <v>0.5</v>
      </c>
      <c r="I7380">
        <f>VLOOKUP(B7380,Prekės!$A$2:$E$3000,5,FALSE)</f>
        <v>50</v>
      </c>
      <c r="J7380">
        <f t="shared" si="231"/>
        <v>-6</v>
      </c>
      <c r="K7380">
        <f t="shared" si="232"/>
        <v>-6</v>
      </c>
    </row>
    <row r="7381" spans="1:11">
      <c r="A7381" s="1">
        <f>Atask.AtsOp!A6897</f>
        <v>42487</v>
      </c>
      <c r="B7381" t="str">
        <f>Atask.AtsOp!E6897</f>
        <v>3030-0005</v>
      </c>
      <c r="C7381" t="str">
        <f>Atask.AtsOp!H6897</f>
        <v>Samanė, 0,5l 50%</v>
      </c>
      <c r="D7381" t="str">
        <f>Atask.AtsOp!N6897</f>
        <v>But.</v>
      </c>
      <c r="E7381" t="str">
        <f>Atask.AtsOp!I6897</f>
        <v>Pardavimo užsakymas</v>
      </c>
      <c r="F7381">
        <f>Atask.AtsOp!M6897</f>
        <v>-12</v>
      </c>
      <c r="G7381">
        <f>VLOOKUP(B7381,Prekės!$A$2:$E$3000,3,FALSE)</f>
        <v>280</v>
      </c>
      <c r="H7381">
        <f>VLOOKUP(B7381,Prekės!$A$2:$E$3000,4,FALSE)</f>
        <v>0.5</v>
      </c>
      <c r="I7381">
        <f>VLOOKUP(B7381,Prekės!$A$2:$E$3000,5,FALSE)</f>
        <v>50</v>
      </c>
      <c r="J7381">
        <f t="shared" si="231"/>
        <v>-3</v>
      </c>
      <c r="K7381">
        <f t="shared" si="232"/>
        <v>-3</v>
      </c>
    </row>
    <row r="7382" spans="1:11">
      <c r="A7382" s="1">
        <f>Atask.AtsOp!A6898</f>
        <v>42472</v>
      </c>
      <c r="B7382" t="str">
        <f>Atask.AtsOp!E6898</f>
        <v>3030-0005</v>
      </c>
      <c r="C7382" t="str">
        <f>Atask.AtsOp!H6898</f>
        <v>Samanė, 0,5l 50%</v>
      </c>
      <c r="D7382" t="str">
        <f>Atask.AtsOp!N6898</f>
        <v>But.</v>
      </c>
      <c r="E7382" t="str">
        <f>Atask.AtsOp!I6898</f>
        <v>Perkelti</v>
      </c>
      <c r="F7382">
        <f>Atask.AtsOp!M6898</f>
        <v>-2285</v>
      </c>
      <c r="G7382">
        <f>VLOOKUP(B7382,Prekės!$A$2:$E$3000,3,FALSE)</f>
        <v>280</v>
      </c>
      <c r="H7382">
        <f>VLOOKUP(B7382,Prekės!$A$2:$E$3000,4,FALSE)</f>
        <v>0.5</v>
      </c>
      <c r="I7382">
        <f>VLOOKUP(B7382,Prekės!$A$2:$E$3000,5,FALSE)</f>
        <v>50</v>
      </c>
      <c r="J7382">
        <f t="shared" si="231"/>
        <v>-571.25</v>
      </c>
      <c r="K7382">
        <f t="shared" si="232"/>
        <v>-571.25</v>
      </c>
    </row>
    <row r="7383" spans="1:11">
      <c r="A7383" s="1">
        <f>Atask.AtsOp!A6899</f>
        <v>42471</v>
      </c>
      <c r="B7383" t="str">
        <f>Atask.AtsOp!E6899</f>
        <v>3030-0005</v>
      </c>
      <c r="C7383" t="str">
        <f>Atask.AtsOp!H6899</f>
        <v>Samanė, 0,5l 50%</v>
      </c>
      <c r="D7383" t="str">
        <f>Atask.AtsOp!N6899</f>
        <v>But.</v>
      </c>
      <c r="E7383" t="str">
        <f>Atask.AtsOp!I6899</f>
        <v>Gamyba</v>
      </c>
      <c r="F7383">
        <f>Atask.AtsOp!M6899</f>
        <v>2285</v>
      </c>
      <c r="G7383">
        <f>VLOOKUP(B7383,Prekės!$A$2:$E$3000,3,FALSE)</f>
        <v>280</v>
      </c>
      <c r="H7383">
        <f>VLOOKUP(B7383,Prekės!$A$2:$E$3000,4,FALSE)</f>
        <v>0.5</v>
      </c>
      <c r="I7383">
        <f>VLOOKUP(B7383,Prekės!$A$2:$E$3000,5,FALSE)</f>
        <v>50</v>
      </c>
      <c r="J7383">
        <f t="shared" si="231"/>
        <v>571.25</v>
      </c>
      <c r="K7383">
        <f t="shared" si="232"/>
        <v>571.25</v>
      </c>
    </row>
    <row r="7384" spans="1:11">
      <c r="A7384" s="1">
        <f>Atask.AtsOp!A6900</f>
        <v>42472</v>
      </c>
      <c r="B7384" t="str">
        <f>Atask.AtsOp!E6900</f>
        <v>3030-0005E</v>
      </c>
      <c r="C7384" t="str">
        <f>Atask.AtsOp!H6900</f>
        <v>Samanė, 0,5l 50%</v>
      </c>
      <c r="D7384" t="str">
        <f>Atask.AtsOp!N6900</f>
        <v>But.</v>
      </c>
      <c r="E7384" t="str">
        <f>Atask.AtsOp!I6900</f>
        <v>Perkelti</v>
      </c>
      <c r="F7384">
        <f>Atask.AtsOp!M6900</f>
        <v>1134</v>
      </c>
      <c r="G7384">
        <f>VLOOKUP(B7384,Prekės!$A$2:$E$3000,3,FALSE)</f>
        <v>280</v>
      </c>
      <c r="H7384">
        <f>VLOOKUP(B7384,Prekės!$A$2:$E$3000,4,FALSE)</f>
        <v>0.5</v>
      </c>
      <c r="I7384">
        <f>VLOOKUP(B7384,Prekės!$A$2:$E$3000,5,FALSE)</f>
        <v>50</v>
      </c>
      <c r="J7384">
        <f t="shared" si="231"/>
        <v>283.5</v>
      </c>
      <c r="K7384">
        <f t="shared" si="232"/>
        <v>283.5</v>
      </c>
    </row>
    <row r="7385" spans="1:11">
      <c r="A7385" s="1">
        <f>Atask.AtsOp!A6901</f>
        <v>42479</v>
      </c>
      <c r="B7385" t="str">
        <f>Atask.AtsOp!E6901</f>
        <v>3030-0005E</v>
      </c>
      <c r="C7385" t="str">
        <f>Atask.AtsOp!H6901</f>
        <v>Samanė, 0,5l 50%</v>
      </c>
      <c r="D7385" t="str">
        <f>Atask.AtsOp!N6901</f>
        <v>But.</v>
      </c>
      <c r="E7385" t="str">
        <f>Atask.AtsOp!I6901</f>
        <v>Pardavimo užsakymas</v>
      </c>
      <c r="F7385">
        <f>Atask.AtsOp!M6901</f>
        <v>-72</v>
      </c>
      <c r="G7385">
        <f>VLOOKUP(B7385,Prekės!$A$2:$E$3000,3,FALSE)</f>
        <v>280</v>
      </c>
      <c r="H7385">
        <f>VLOOKUP(B7385,Prekės!$A$2:$E$3000,4,FALSE)</f>
        <v>0.5</v>
      </c>
      <c r="I7385">
        <f>VLOOKUP(B7385,Prekės!$A$2:$E$3000,5,FALSE)</f>
        <v>50</v>
      </c>
      <c r="J7385">
        <f t="shared" si="231"/>
        <v>-18</v>
      </c>
      <c r="K7385">
        <f t="shared" si="232"/>
        <v>-18</v>
      </c>
    </row>
    <row r="7386" spans="1:11">
      <c r="A7386" s="1">
        <f>Atask.AtsOp!A6902</f>
        <v>42479</v>
      </c>
      <c r="B7386" t="str">
        <f>Atask.AtsOp!E6902</f>
        <v>3030-0005E</v>
      </c>
      <c r="C7386" t="str">
        <f>Atask.AtsOp!H6902</f>
        <v>Samanė, 0,5l 50%</v>
      </c>
      <c r="D7386" t="str">
        <f>Atask.AtsOp!N6902</f>
        <v>But.</v>
      </c>
      <c r="E7386" t="str">
        <f>Atask.AtsOp!I6902</f>
        <v>Pardavimo užsakymas</v>
      </c>
      <c r="F7386">
        <f>Atask.AtsOp!M6902</f>
        <v>-54</v>
      </c>
      <c r="G7386">
        <f>VLOOKUP(B7386,Prekės!$A$2:$E$3000,3,FALSE)</f>
        <v>280</v>
      </c>
      <c r="H7386">
        <f>VLOOKUP(B7386,Prekės!$A$2:$E$3000,4,FALSE)</f>
        <v>0.5</v>
      </c>
      <c r="I7386">
        <f>VLOOKUP(B7386,Prekės!$A$2:$E$3000,5,FALSE)</f>
        <v>50</v>
      </c>
      <c r="J7386">
        <f t="shared" si="231"/>
        <v>-13.5</v>
      </c>
      <c r="K7386">
        <f t="shared" si="232"/>
        <v>-13.5</v>
      </c>
    </row>
    <row r="7387" spans="1:11">
      <c r="A7387" s="1">
        <f>Atask.AtsOp!A6903</f>
        <v>42471</v>
      </c>
      <c r="B7387" t="str">
        <f>Atask.AtsOp!E6903</f>
        <v>3030-0005E</v>
      </c>
      <c r="C7387" t="str">
        <f>Atask.AtsOp!H6903</f>
        <v>Samanė, 0,5l 50%</v>
      </c>
      <c r="D7387" t="str">
        <f>Atask.AtsOp!N6903</f>
        <v>But.</v>
      </c>
      <c r="E7387" t="str">
        <f>Atask.AtsOp!I6903</f>
        <v>Gamyba</v>
      </c>
      <c r="F7387">
        <f>Atask.AtsOp!M6903</f>
        <v>1134</v>
      </c>
      <c r="G7387">
        <f>VLOOKUP(B7387,Prekės!$A$2:$E$3000,3,FALSE)</f>
        <v>280</v>
      </c>
      <c r="H7387">
        <f>VLOOKUP(B7387,Prekės!$A$2:$E$3000,4,FALSE)</f>
        <v>0.5</v>
      </c>
      <c r="I7387">
        <f>VLOOKUP(B7387,Prekės!$A$2:$E$3000,5,FALSE)</f>
        <v>50</v>
      </c>
      <c r="J7387">
        <f t="shared" si="231"/>
        <v>283.5</v>
      </c>
      <c r="K7387">
        <f t="shared" si="232"/>
        <v>283.5</v>
      </c>
    </row>
    <row r="7388" spans="1:11">
      <c r="A7388" s="1">
        <f>Atask.AtsOp!A6904</f>
        <v>42472</v>
      </c>
      <c r="B7388" t="str">
        <f>Atask.AtsOp!E6904</f>
        <v>3030-0005E</v>
      </c>
      <c r="C7388" t="str">
        <f>Atask.AtsOp!H6904</f>
        <v>Samanė, 0,5l 50%</v>
      </c>
      <c r="D7388" t="str">
        <f>Atask.AtsOp!N6904</f>
        <v>But.</v>
      </c>
      <c r="E7388" t="str">
        <f>Atask.AtsOp!I6904</f>
        <v>Perkelti</v>
      </c>
      <c r="F7388">
        <f>Atask.AtsOp!M6904</f>
        <v>-1134</v>
      </c>
      <c r="G7388">
        <f>VLOOKUP(B7388,Prekės!$A$2:$E$3000,3,FALSE)</f>
        <v>280</v>
      </c>
      <c r="H7388">
        <f>VLOOKUP(B7388,Prekės!$A$2:$E$3000,4,FALSE)</f>
        <v>0.5</v>
      </c>
      <c r="I7388">
        <f>VLOOKUP(B7388,Prekės!$A$2:$E$3000,5,FALSE)</f>
        <v>50</v>
      </c>
      <c r="J7388">
        <f t="shared" si="231"/>
        <v>-283.5</v>
      </c>
      <c r="K7388">
        <f t="shared" si="232"/>
        <v>-283.5</v>
      </c>
    </row>
    <row r="7389" spans="1:11">
      <c r="A7389" s="1">
        <f>Atask.AtsOp!A6905</f>
        <v>42467</v>
      </c>
      <c r="B7389" t="str">
        <f>Atask.AtsOp!E6905</f>
        <v>3030-0006</v>
      </c>
      <c r="C7389" t="str">
        <f>Atask.AtsOp!H6905</f>
        <v>Samanė, 0,5l 50% (dėž)</v>
      </c>
      <c r="D7389" t="str">
        <f>Atask.AtsOp!N6905</f>
        <v>But.</v>
      </c>
      <c r="E7389" t="str">
        <f>Atask.AtsOp!I6905</f>
        <v>Pardavimo užsakymas</v>
      </c>
      <c r="F7389">
        <f>Atask.AtsOp!M6905</f>
        <v>-108</v>
      </c>
      <c r="G7389">
        <f>VLOOKUP(B7389,Prekės!$A$2:$E$3000,3,FALSE)</f>
        <v>280</v>
      </c>
      <c r="H7389">
        <f>VLOOKUP(B7389,Prekės!$A$2:$E$3000,4,FALSE)</f>
        <v>0.5</v>
      </c>
      <c r="I7389">
        <f>VLOOKUP(B7389,Prekės!$A$2:$E$3000,5,FALSE)</f>
        <v>50</v>
      </c>
      <c r="J7389">
        <f t="shared" si="231"/>
        <v>-27</v>
      </c>
      <c r="K7389">
        <f t="shared" si="232"/>
        <v>-27</v>
      </c>
    </row>
    <row r="7390" spans="1:11">
      <c r="A7390" s="1">
        <f>Atask.AtsOp!A6906</f>
        <v>42473</v>
      </c>
      <c r="B7390" t="str">
        <f>Atask.AtsOp!E6906</f>
        <v>3030-0006</v>
      </c>
      <c r="C7390" t="str">
        <f>Atask.AtsOp!H6906</f>
        <v>Samanė, 0,5l 50% (dėž)</v>
      </c>
      <c r="D7390" t="str">
        <f>Atask.AtsOp!N6906</f>
        <v>But.</v>
      </c>
      <c r="E7390" t="str">
        <f>Atask.AtsOp!I6906</f>
        <v>Perkelti</v>
      </c>
      <c r="F7390">
        <f>Atask.AtsOp!M6906</f>
        <v>360</v>
      </c>
      <c r="G7390">
        <f>VLOOKUP(B7390,Prekės!$A$2:$E$3000,3,FALSE)</f>
        <v>280</v>
      </c>
      <c r="H7390">
        <f>VLOOKUP(B7390,Prekės!$A$2:$E$3000,4,FALSE)</f>
        <v>0.5</v>
      </c>
      <c r="I7390">
        <f>VLOOKUP(B7390,Prekės!$A$2:$E$3000,5,FALSE)</f>
        <v>50</v>
      </c>
      <c r="J7390">
        <f t="shared" si="231"/>
        <v>90</v>
      </c>
      <c r="K7390">
        <f t="shared" si="232"/>
        <v>90</v>
      </c>
    </row>
    <row r="7391" spans="1:11">
      <c r="A7391" s="1">
        <f>Atask.AtsOp!A6907</f>
        <v>42473</v>
      </c>
      <c r="B7391" t="str">
        <f>Atask.AtsOp!E6907</f>
        <v>3030-0006</v>
      </c>
      <c r="C7391" t="str">
        <f>Atask.AtsOp!H6907</f>
        <v>Samanė, 0,5l 50% (dėž)</v>
      </c>
      <c r="D7391" t="str">
        <f>Atask.AtsOp!N6907</f>
        <v>But.</v>
      </c>
      <c r="E7391" t="str">
        <f>Atask.AtsOp!I6907</f>
        <v>Perkelti</v>
      </c>
      <c r="F7391">
        <f>Atask.AtsOp!M6907</f>
        <v>-360</v>
      </c>
      <c r="G7391">
        <f>VLOOKUP(B7391,Prekės!$A$2:$E$3000,3,FALSE)</f>
        <v>280</v>
      </c>
      <c r="H7391">
        <f>VLOOKUP(B7391,Prekės!$A$2:$E$3000,4,FALSE)</f>
        <v>0.5</v>
      </c>
      <c r="I7391">
        <f>VLOOKUP(B7391,Prekės!$A$2:$E$3000,5,FALSE)</f>
        <v>50</v>
      </c>
      <c r="J7391">
        <f t="shared" si="231"/>
        <v>-90</v>
      </c>
      <c r="K7391">
        <f t="shared" si="232"/>
        <v>-90</v>
      </c>
    </row>
    <row r="7392" spans="1:11">
      <c r="A7392" s="1">
        <f>Atask.AtsOp!A6908</f>
        <v>42471</v>
      </c>
      <c r="B7392" t="str">
        <f>Atask.AtsOp!E6908</f>
        <v>3030-0006</v>
      </c>
      <c r="C7392" t="str">
        <f>Atask.AtsOp!H6908</f>
        <v>Samanė, 0,5l 50% (dėž)</v>
      </c>
      <c r="D7392" t="str">
        <f>Atask.AtsOp!N6908</f>
        <v>But.</v>
      </c>
      <c r="E7392" t="str">
        <f>Atask.AtsOp!I6908</f>
        <v>Gamyba</v>
      </c>
      <c r="F7392">
        <f>Atask.AtsOp!M6908</f>
        <v>360</v>
      </c>
      <c r="G7392">
        <f>VLOOKUP(B7392,Prekės!$A$2:$E$3000,3,FALSE)</f>
        <v>280</v>
      </c>
      <c r="H7392">
        <f>VLOOKUP(B7392,Prekės!$A$2:$E$3000,4,FALSE)</f>
        <v>0.5</v>
      </c>
      <c r="I7392">
        <f>VLOOKUP(B7392,Prekės!$A$2:$E$3000,5,FALSE)</f>
        <v>50</v>
      </c>
      <c r="J7392">
        <f t="shared" si="231"/>
        <v>90</v>
      </c>
      <c r="K7392">
        <f t="shared" si="232"/>
        <v>90</v>
      </c>
    </row>
    <row r="7393" spans="1:11">
      <c r="A7393" s="1">
        <f>Atask.AtsOp!A6909</f>
        <v>42471</v>
      </c>
      <c r="B7393" t="str">
        <f>Atask.AtsOp!E6909</f>
        <v>3030-9001</v>
      </c>
      <c r="C7393" t="str">
        <f>Atask.AtsOp!H6909</f>
        <v>Samanė, 0,5l 50% (užsakomasis gaminys)</v>
      </c>
      <c r="D7393" t="str">
        <f>Atask.AtsOp!N6909</f>
        <v>But.</v>
      </c>
      <c r="E7393" t="str">
        <f>Atask.AtsOp!I6909</f>
        <v>Gamyba</v>
      </c>
      <c r="F7393">
        <f>Atask.AtsOp!M6909</f>
        <v>204</v>
      </c>
      <c r="G7393">
        <f>VLOOKUP(B7393,Prekės!$A$2:$E$3000,3,FALSE)</f>
        <v>280</v>
      </c>
      <c r="H7393">
        <f>VLOOKUP(B7393,Prekės!$A$2:$E$3000,4,FALSE)</f>
        <v>0.5</v>
      </c>
      <c r="I7393">
        <f>VLOOKUP(B7393,Prekės!$A$2:$E$3000,5,FALSE)</f>
        <v>50</v>
      </c>
      <c r="J7393">
        <f t="shared" si="231"/>
        <v>51</v>
      </c>
      <c r="K7393">
        <f t="shared" si="232"/>
        <v>51</v>
      </c>
    </row>
    <row r="7394" spans="1:11">
      <c r="A7394" s="1">
        <f>Atask.AtsOp!A6910</f>
        <v>42489</v>
      </c>
      <c r="B7394" t="str">
        <f>Atask.AtsOp!E6910</f>
        <v>3031-0003</v>
      </c>
      <c r="C7394" t="str">
        <f>Atask.AtsOp!H6910</f>
        <v>Sp. gėr. "Forum", 0,2l 36%</v>
      </c>
      <c r="D7394" t="str">
        <f>Atask.AtsOp!N6910</f>
        <v>But.</v>
      </c>
      <c r="E7394" t="str">
        <f>Atask.AtsOp!I6910</f>
        <v>Pardavimo užsakymas</v>
      </c>
      <c r="F7394">
        <f>Atask.AtsOp!M6910</f>
        <v>73</v>
      </c>
      <c r="G7394">
        <f>VLOOKUP(B7394,Prekės!$A$2:$E$3000,3,FALSE)</f>
        <v>280</v>
      </c>
      <c r="H7394">
        <f>VLOOKUP(B7394,Prekės!$A$2:$E$3000,4,FALSE)</f>
        <v>0.2</v>
      </c>
      <c r="I7394">
        <f>VLOOKUP(B7394,Prekės!$A$2:$E$3000,5,FALSE)</f>
        <v>36</v>
      </c>
      <c r="J7394">
        <f t="shared" ref="J7394:J7457" si="233">IF(G7394=110,F7394*H7394*I7394,IF(G7394&lt;280,F7394*H7394,F7394*H7394*(I7394/100)))</f>
        <v>5.2560000000000002</v>
      </c>
      <c r="K7394">
        <f t="shared" ref="K7394:K7457" si="234">IF(EXACT(D7394,"But."),J7394,F7394)</f>
        <v>5.2560000000000002</v>
      </c>
    </row>
    <row r="7395" spans="1:11">
      <c r="A7395" s="1">
        <f>Atask.AtsOp!A6911</f>
        <v>42489</v>
      </c>
      <c r="B7395" t="str">
        <f>Atask.AtsOp!E6911</f>
        <v>3031-0003</v>
      </c>
      <c r="C7395" t="str">
        <f>Atask.AtsOp!H6911</f>
        <v>Sp. gėr. "Forum", 0,2l 36%</v>
      </c>
      <c r="D7395" t="str">
        <f>Atask.AtsOp!N6911</f>
        <v>But.</v>
      </c>
      <c r="E7395" t="str">
        <f>Atask.AtsOp!I6911</f>
        <v>Pardavimo užsakymas</v>
      </c>
      <c r="F7395">
        <f>Atask.AtsOp!M6911</f>
        <v>-73</v>
      </c>
      <c r="G7395">
        <f>VLOOKUP(B7395,Prekės!$A$2:$E$3000,3,FALSE)</f>
        <v>280</v>
      </c>
      <c r="H7395">
        <f>VLOOKUP(B7395,Prekės!$A$2:$E$3000,4,FALSE)</f>
        <v>0.2</v>
      </c>
      <c r="I7395">
        <f>VLOOKUP(B7395,Prekės!$A$2:$E$3000,5,FALSE)</f>
        <v>36</v>
      </c>
      <c r="J7395">
        <f t="shared" si="233"/>
        <v>-5.2560000000000002</v>
      </c>
      <c r="K7395">
        <f t="shared" si="234"/>
        <v>-5.2560000000000002</v>
      </c>
    </row>
    <row r="7396" spans="1:11">
      <c r="A7396" s="1">
        <f>Atask.AtsOp!A6912</f>
        <v>42466</v>
      </c>
      <c r="B7396" t="str">
        <f>Atask.AtsOp!E6912</f>
        <v>3031-0003</v>
      </c>
      <c r="C7396" t="str">
        <f>Atask.AtsOp!H6912</f>
        <v>Sp. gėr. "Forum", 0,2l 36%</v>
      </c>
      <c r="D7396" t="str">
        <f>Atask.AtsOp!N6912</f>
        <v>But.</v>
      </c>
      <c r="E7396" t="str">
        <f>Atask.AtsOp!I6912</f>
        <v>Pardavimo užsakymas</v>
      </c>
      <c r="F7396">
        <f>Atask.AtsOp!M6912</f>
        <v>-24</v>
      </c>
      <c r="G7396">
        <f>VLOOKUP(B7396,Prekės!$A$2:$E$3000,3,FALSE)</f>
        <v>280</v>
      </c>
      <c r="H7396">
        <f>VLOOKUP(B7396,Prekės!$A$2:$E$3000,4,FALSE)</f>
        <v>0.2</v>
      </c>
      <c r="I7396">
        <f>VLOOKUP(B7396,Prekės!$A$2:$E$3000,5,FALSE)</f>
        <v>36</v>
      </c>
      <c r="J7396">
        <f t="shared" si="233"/>
        <v>-1.7280000000000002</v>
      </c>
      <c r="K7396">
        <f t="shared" si="234"/>
        <v>-1.7280000000000002</v>
      </c>
    </row>
    <row r="7397" spans="1:11">
      <c r="A7397" s="1">
        <f>Atask.AtsOp!A6913</f>
        <v>42465</v>
      </c>
      <c r="B7397" t="str">
        <f>Atask.AtsOp!E6913</f>
        <v>3031-0003</v>
      </c>
      <c r="C7397" t="str">
        <f>Atask.AtsOp!H6913</f>
        <v>Sp. gėr. "Forum", 0,2l 36%</v>
      </c>
      <c r="D7397" t="str">
        <f>Atask.AtsOp!N6913</f>
        <v>But.</v>
      </c>
      <c r="E7397" t="str">
        <f>Atask.AtsOp!I6913</f>
        <v>Pardavimo užsakymas</v>
      </c>
      <c r="F7397">
        <f>Atask.AtsOp!M6913</f>
        <v>-1584</v>
      </c>
      <c r="G7397">
        <f>VLOOKUP(B7397,Prekės!$A$2:$E$3000,3,FALSE)</f>
        <v>280</v>
      </c>
      <c r="H7397">
        <f>VLOOKUP(B7397,Prekės!$A$2:$E$3000,4,FALSE)</f>
        <v>0.2</v>
      </c>
      <c r="I7397">
        <f>VLOOKUP(B7397,Prekės!$A$2:$E$3000,5,FALSE)</f>
        <v>36</v>
      </c>
      <c r="J7397">
        <f t="shared" si="233"/>
        <v>-114.048</v>
      </c>
      <c r="K7397">
        <f t="shared" si="234"/>
        <v>-114.048</v>
      </c>
    </row>
    <row r="7398" spans="1:11">
      <c r="A7398" s="1">
        <f>Atask.AtsOp!A6914</f>
        <v>42468</v>
      </c>
      <c r="B7398" t="str">
        <f>Atask.AtsOp!E6914</f>
        <v>3031-0003</v>
      </c>
      <c r="C7398" t="str">
        <f>Atask.AtsOp!H6914</f>
        <v>Sp. gėr. "Forum", 0,2l 36%</v>
      </c>
      <c r="D7398" t="str">
        <f>Atask.AtsOp!N6914</f>
        <v>But.</v>
      </c>
      <c r="E7398" t="str">
        <f>Atask.AtsOp!I6914</f>
        <v>Pardavimo užsakymas</v>
      </c>
      <c r="F7398">
        <f>Atask.AtsOp!M6914</f>
        <v>-24</v>
      </c>
      <c r="G7398">
        <f>VLOOKUP(B7398,Prekės!$A$2:$E$3000,3,FALSE)</f>
        <v>280</v>
      </c>
      <c r="H7398">
        <f>VLOOKUP(B7398,Prekės!$A$2:$E$3000,4,FALSE)</f>
        <v>0.2</v>
      </c>
      <c r="I7398">
        <f>VLOOKUP(B7398,Prekės!$A$2:$E$3000,5,FALSE)</f>
        <v>36</v>
      </c>
      <c r="J7398">
        <f t="shared" si="233"/>
        <v>-1.7280000000000002</v>
      </c>
      <c r="K7398">
        <f t="shared" si="234"/>
        <v>-1.7280000000000002</v>
      </c>
    </row>
    <row r="7399" spans="1:11">
      <c r="A7399" s="1">
        <f>Atask.AtsOp!A6915</f>
        <v>42467</v>
      </c>
      <c r="B7399" t="str">
        <f>Atask.AtsOp!E6915</f>
        <v>3031-0003</v>
      </c>
      <c r="C7399" t="str">
        <f>Atask.AtsOp!H6915</f>
        <v>Sp. gėr. "Forum", 0,2l 36%</v>
      </c>
      <c r="D7399" t="str">
        <f>Atask.AtsOp!N6915</f>
        <v>But.</v>
      </c>
      <c r="E7399" t="str">
        <f>Atask.AtsOp!I6915</f>
        <v>Pardavimo užsakymas</v>
      </c>
      <c r="F7399">
        <f>Atask.AtsOp!M6915</f>
        <v>-24</v>
      </c>
      <c r="G7399">
        <f>VLOOKUP(B7399,Prekės!$A$2:$E$3000,3,FALSE)</f>
        <v>280</v>
      </c>
      <c r="H7399">
        <f>VLOOKUP(B7399,Prekės!$A$2:$E$3000,4,FALSE)</f>
        <v>0.2</v>
      </c>
      <c r="I7399">
        <f>VLOOKUP(B7399,Prekės!$A$2:$E$3000,5,FALSE)</f>
        <v>36</v>
      </c>
      <c r="J7399">
        <f t="shared" si="233"/>
        <v>-1.7280000000000002</v>
      </c>
      <c r="K7399">
        <f t="shared" si="234"/>
        <v>-1.7280000000000002</v>
      </c>
    </row>
    <row r="7400" spans="1:11">
      <c r="A7400" s="1">
        <f>Atask.AtsOp!A6916</f>
        <v>42471</v>
      </c>
      <c r="B7400" t="str">
        <f>Atask.AtsOp!E6916</f>
        <v>3031-0003</v>
      </c>
      <c r="C7400" t="str">
        <f>Atask.AtsOp!H6916</f>
        <v>Sp. gėr. "Forum", 0,2l 36%</v>
      </c>
      <c r="D7400" t="str">
        <f>Atask.AtsOp!N6916</f>
        <v>But.</v>
      </c>
      <c r="E7400" t="str">
        <f>Atask.AtsOp!I6916</f>
        <v>Pardavimo užsakymas</v>
      </c>
      <c r="F7400">
        <f>Atask.AtsOp!M6916</f>
        <v>-24</v>
      </c>
      <c r="G7400">
        <f>VLOOKUP(B7400,Prekės!$A$2:$E$3000,3,FALSE)</f>
        <v>280</v>
      </c>
      <c r="H7400">
        <f>VLOOKUP(B7400,Prekės!$A$2:$E$3000,4,FALSE)</f>
        <v>0.2</v>
      </c>
      <c r="I7400">
        <f>VLOOKUP(B7400,Prekės!$A$2:$E$3000,5,FALSE)</f>
        <v>36</v>
      </c>
      <c r="J7400">
        <f t="shared" si="233"/>
        <v>-1.7280000000000002</v>
      </c>
      <c r="K7400">
        <f t="shared" si="234"/>
        <v>-1.7280000000000002</v>
      </c>
    </row>
    <row r="7401" spans="1:11">
      <c r="A7401" s="1">
        <f>Atask.AtsOp!A6917</f>
        <v>42474</v>
      </c>
      <c r="B7401" t="str">
        <f>Atask.AtsOp!E6917</f>
        <v>3031-0003</v>
      </c>
      <c r="C7401" t="str">
        <f>Atask.AtsOp!H6917</f>
        <v>Sp. gėr. "Forum", 0,2l 36%</v>
      </c>
      <c r="D7401" t="str">
        <f>Atask.AtsOp!N6917</f>
        <v>But.</v>
      </c>
      <c r="E7401" t="str">
        <f>Atask.AtsOp!I6917</f>
        <v>Pardavimo užsakymas</v>
      </c>
      <c r="F7401">
        <f>Atask.AtsOp!M6917</f>
        <v>-1584</v>
      </c>
      <c r="G7401">
        <f>VLOOKUP(B7401,Prekės!$A$2:$E$3000,3,FALSE)</f>
        <v>280</v>
      </c>
      <c r="H7401">
        <f>VLOOKUP(B7401,Prekės!$A$2:$E$3000,4,FALSE)</f>
        <v>0.2</v>
      </c>
      <c r="I7401">
        <f>VLOOKUP(B7401,Prekės!$A$2:$E$3000,5,FALSE)</f>
        <v>36</v>
      </c>
      <c r="J7401">
        <f t="shared" si="233"/>
        <v>-114.048</v>
      </c>
      <c r="K7401">
        <f t="shared" si="234"/>
        <v>-114.048</v>
      </c>
    </row>
    <row r="7402" spans="1:11">
      <c r="A7402" s="1">
        <f>Atask.AtsOp!A6918</f>
        <v>42473</v>
      </c>
      <c r="B7402" t="str">
        <f>Atask.AtsOp!E6918</f>
        <v>3031-0003</v>
      </c>
      <c r="C7402" t="str">
        <f>Atask.AtsOp!H6918</f>
        <v>Sp. gėr. "Forum", 0,2l 36%</v>
      </c>
      <c r="D7402" t="str">
        <f>Atask.AtsOp!N6918</f>
        <v>But.</v>
      </c>
      <c r="E7402" t="str">
        <f>Atask.AtsOp!I6918</f>
        <v>Pardavimo užsakymas</v>
      </c>
      <c r="F7402">
        <f>Atask.AtsOp!M6918</f>
        <v>-24</v>
      </c>
      <c r="G7402">
        <f>VLOOKUP(B7402,Prekės!$A$2:$E$3000,3,FALSE)</f>
        <v>280</v>
      </c>
      <c r="H7402">
        <f>VLOOKUP(B7402,Prekės!$A$2:$E$3000,4,FALSE)</f>
        <v>0.2</v>
      </c>
      <c r="I7402">
        <f>VLOOKUP(B7402,Prekės!$A$2:$E$3000,5,FALSE)</f>
        <v>36</v>
      </c>
      <c r="J7402">
        <f t="shared" si="233"/>
        <v>-1.7280000000000002</v>
      </c>
      <c r="K7402">
        <f t="shared" si="234"/>
        <v>-1.7280000000000002</v>
      </c>
    </row>
    <row r="7403" spans="1:11">
      <c r="A7403" s="1">
        <f>Atask.AtsOp!A6919</f>
        <v>42479</v>
      </c>
      <c r="B7403" t="str">
        <f>Atask.AtsOp!E6919</f>
        <v>3031-0003</v>
      </c>
      <c r="C7403" t="str">
        <f>Atask.AtsOp!H6919</f>
        <v>Sp. gėr. "Forum", 0,2l 36%</v>
      </c>
      <c r="D7403" t="str">
        <f>Atask.AtsOp!N6919</f>
        <v>But.</v>
      </c>
      <c r="E7403" t="str">
        <f>Atask.AtsOp!I6919</f>
        <v>Pardavimo užsakymas</v>
      </c>
      <c r="F7403">
        <f>Atask.AtsOp!M6919</f>
        <v>-24</v>
      </c>
      <c r="G7403">
        <f>VLOOKUP(B7403,Prekės!$A$2:$E$3000,3,FALSE)</f>
        <v>280</v>
      </c>
      <c r="H7403">
        <f>VLOOKUP(B7403,Prekės!$A$2:$E$3000,4,FALSE)</f>
        <v>0.2</v>
      </c>
      <c r="I7403">
        <f>VLOOKUP(B7403,Prekės!$A$2:$E$3000,5,FALSE)</f>
        <v>36</v>
      </c>
      <c r="J7403">
        <f t="shared" si="233"/>
        <v>-1.7280000000000002</v>
      </c>
      <c r="K7403">
        <f t="shared" si="234"/>
        <v>-1.7280000000000002</v>
      </c>
    </row>
    <row r="7404" spans="1:11">
      <c r="A7404" s="1">
        <f>Atask.AtsOp!A6920</f>
        <v>42475</v>
      </c>
      <c r="B7404" t="str">
        <f>Atask.AtsOp!E6920</f>
        <v>3031-0003</v>
      </c>
      <c r="C7404" t="str">
        <f>Atask.AtsOp!H6920</f>
        <v>Sp. gėr. "Forum", 0,2l 36%</v>
      </c>
      <c r="D7404" t="str">
        <f>Atask.AtsOp!N6920</f>
        <v>But.</v>
      </c>
      <c r="E7404" t="str">
        <f>Atask.AtsOp!I6920</f>
        <v>Pardavimo užsakymas</v>
      </c>
      <c r="F7404">
        <f>Atask.AtsOp!M6920</f>
        <v>-24</v>
      </c>
      <c r="G7404">
        <f>VLOOKUP(B7404,Prekės!$A$2:$E$3000,3,FALSE)</f>
        <v>280</v>
      </c>
      <c r="H7404">
        <f>VLOOKUP(B7404,Prekės!$A$2:$E$3000,4,FALSE)</f>
        <v>0.2</v>
      </c>
      <c r="I7404">
        <f>VLOOKUP(B7404,Prekės!$A$2:$E$3000,5,FALSE)</f>
        <v>36</v>
      </c>
      <c r="J7404">
        <f t="shared" si="233"/>
        <v>-1.7280000000000002</v>
      </c>
      <c r="K7404">
        <f t="shared" si="234"/>
        <v>-1.7280000000000002</v>
      </c>
    </row>
    <row r="7405" spans="1:11">
      <c r="A7405" s="1">
        <f>Atask.AtsOp!A6921</f>
        <v>42485</v>
      </c>
      <c r="B7405" t="str">
        <f>Atask.AtsOp!E6921</f>
        <v>3031-0003</v>
      </c>
      <c r="C7405" t="str">
        <f>Atask.AtsOp!H6921</f>
        <v>Sp. gėr. "Forum", 0,2l 36%</v>
      </c>
      <c r="D7405" t="str">
        <f>Atask.AtsOp!N6921</f>
        <v>But.</v>
      </c>
      <c r="E7405" t="str">
        <f>Atask.AtsOp!I6921</f>
        <v>Pardavimo užsakymas</v>
      </c>
      <c r="F7405">
        <f>Atask.AtsOp!M6921</f>
        <v>-1584</v>
      </c>
      <c r="G7405">
        <f>VLOOKUP(B7405,Prekės!$A$2:$E$3000,3,FALSE)</f>
        <v>280</v>
      </c>
      <c r="H7405">
        <f>VLOOKUP(B7405,Prekės!$A$2:$E$3000,4,FALSE)</f>
        <v>0.2</v>
      </c>
      <c r="I7405">
        <f>VLOOKUP(B7405,Prekės!$A$2:$E$3000,5,FALSE)</f>
        <v>36</v>
      </c>
      <c r="J7405">
        <f t="shared" si="233"/>
        <v>-114.048</v>
      </c>
      <c r="K7405">
        <f t="shared" si="234"/>
        <v>-114.048</v>
      </c>
    </row>
    <row r="7406" spans="1:11">
      <c r="A7406" s="1">
        <f>Atask.AtsOp!A6922</f>
        <v>42487</v>
      </c>
      <c r="B7406" t="str">
        <f>Atask.AtsOp!E6922</f>
        <v>3031-0003</v>
      </c>
      <c r="C7406" t="str">
        <f>Atask.AtsOp!H6922</f>
        <v>Sp. gėr. "Forum", 0,2l 36%</v>
      </c>
      <c r="D7406" t="str">
        <f>Atask.AtsOp!N6922</f>
        <v>But.</v>
      </c>
      <c r="E7406" t="str">
        <f>Atask.AtsOp!I6922</f>
        <v>Pardavimo užsakymas</v>
      </c>
      <c r="F7406">
        <f>Atask.AtsOp!M6922</f>
        <v>-48</v>
      </c>
      <c r="G7406">
        <f>VLOOKUP(B7406,Prekės!$A$2:$E$3000,3,FALSE)</f>
        <v>280</v>
      </c>
      <c r="H7406">
        <f>VLOOKUP(B7406,Prekės!$A$2:$E$3000,4,FALSE)</f>
        <v>0.2</v>
      </c>
      <c r="I7406">
        <f>VLOOKUP(B7406,Prekės!$A$2:$E$3000,5,FALSE)</f>
        <v>36</v>
      </c>
      <c r="J7406">
        <f t="shared" si="233"/>
        <v>-3.4560000000000004</v>
      </c>
      <c r="K7406">
        <f t="shared" si="234"/>
        <v>-3.4560000000000004</v>
      </c>
    </row>
    <row r="7407" spans="1:11">
      <c r="A7407" s="1">
        <f>Atask.AtsOp!A6923</f>
        <v>42486</v>
      </c>
      <c r="B7407" t="str">
        <f>Atask.AtsOp!E6923</f>
        <v>3031-0003</v>
      </c>
      <c r="C7407" t="str">
        <f>Atask.AtsOp!H6923</f>
        <v>Sp. gėr. "Forum", 0,2l 36%</v>
      </c>
      <c r="D7407" t="str">
        <f>Atask.AtsOp!N6923</f>
        <v>But.</v>
      </c>
      <c r="E7407" t="str">
        <f>Atask.AtsOp!I6923</f>
        <v>Pardavimo užsakymas</v>
      </c>
      <c r="F7407">
        <f>Atask.AtsOp!M6923</f>
        <v>-24</v>
      </c>
      <c r="G7407">
        <f>VLOOKUP(B7407,Prekės!$A$2:$E$3000,3,FALSE)</f>
        <v>280</v>
      </c>
      <c r="H7407">
        <f>VLOOKUP(B7407,Prekės!$A$2:$E$3000,4,FALSE)</f>
        <v>0.2</v>
      </c>
      <c r="I7407">
        <f>VLOOKUP(B7407,Prekės!$A$2:$E$3000,5,FALSE)</f>
        <v>36</v>
      </c>
      <c r="J7407">
        <f t="shared" si="233"/>
        <v>-1.7280000000000002</v>
      </c>
      <c r="K7407">
        <f t="shared" si="234"/>
        <v>-1.7280000000000002</v>
      </c>
    </row>
    <row r="7408" spans="1:11">
      <c r="A7408" s="1">
        <f>Atask.AtsOp!A6924</f>
        <v>42485</v>
      </c>
      <c r="B7408" t="str">
        <f>Atask.AtsOp!E6924</f>
        <v>3031-0003</v>
      </c>
      <c r="C7408" t="str">
        <f>Atask.AtsOp!H6924</f>
        <v>Sp. gėr. "Forum", 0,2l 36%</v>
      </c>
      <c r="D7408" t="str">
        <f>Atask.AtsOp!N6924</f>
        <v>But.</v>
      </c>
      <c r="E7408" t="str">
        <f>Atask.AtsOp!I6924</f>
        <v>Pardavimo užsakymas</v>
      </c>
      <c r="F7408">
        <f>Atask.AtsOp!M6924</f>
        <v>-48</v>
      </c>
      <c r="G7408">
        <f>VLOOKUP(B7408,Prekės!$A$2:$E$3000,3,FALSE)</f>
        <v>280</v>
      </c>
      <c r="H7408">
        <f>VLOOKUP(B7408,Prekės!$A$2:$E$3000,4,FALSE)</f>
        <v>0.2</v>
      </c>
      <c r="I7408">
        <f>VLOOKUP(B7408,Prekės!$A$2:$E$3000,5,FALSE)</f>
        <v>36</v>
      </c>
      <c r="J7408">
        <f t="shared" si="233"/>
        <v>-3.4560000000000004</v>
      </c>
      <c r="K7408">
        <f t="shared" si="234"/>
        <v>-3.4560000000000004</v>
      </c>
    </row>
    <row r="7409" spans="1:11">
      <c r="A7409" s="1">
        <f>Atask.AtsOp!A6925</f>
        <v>42482</v>
      </c>
      <c r="B7409" t="str">
        <f>Atask.AtsOp!E6925</f>
        <v>3031-0003</v>
      </c>
      <c r="C7409" t="str">
        <f>Atask.AtsOp!H6925</f>
        <v>Sp. gėr. "Forum", 0,2l 36%</v>
      </c>
      <c r="D7409" t="str">
        <f>Atask.AtsOp!N6925</f>
        <v>But.</v>
      </c>
      <c r="E7409" t="str">
        <f>Atask.AtsOp!I6925</f>
        <v>Pardavimo užsakymas</v>
      </c>
      <c r="F7409">
        <f>Atask.AtsOp!M6925</f>
        <v>-96</v>
      </c>
      <c r="G7409">
        <f>VLOOKUP(B7409,Prekės!$A$2:$E$3000,3,FALSE)</f>
        <v>280</v>
      </c>
      <c r="H7409">
        <f>VLOOKUP(B7409,Prekės!$A$2:$E$3000,4,FALSE)</f>
        <v>0.2</v>
      </c>
      <c r="I7409">
        <f>VLOOKUP(B7409,Prekės!$A$2:$E$3000,5,FALSE)</f>
        <v>36</v>
      </c>
      <c r="J7409">
        <f t="shared" si="233"/>
        <v>-6.9120000000000008</v>
      </c>
      <c r="K7409">
        <f t="shared" si="234"/>
        <v>-6.9120000000000008</v>
      </c>
    </row>
    <row r="7410" spans="1:11">
      <c r="A7410" s="1">
        <f>Atask.AtsOp!A6926</f>
        <v>42481</v>
      </c>
      <c r="B7410" t="str">
        <f>Atask.AtsOp!E6926</f>
        <v>3031-0003</v>
      </c>
      <c r="C7410" t="str">
        <f>Atask.AtsOp!H6926</f>
        <v>Sp. gėr. "Forum", 0,2l 36%</v>
      </c>
      <c r="D7410" t="str">
        <f>Atask.AtsOp!N6926</f>
        <v>But.</v>
      </c>
      <c r="E7410" t="str">
        <f>Atask.AtsOp!I6926</f>
        <v>Pardavimo užsakymas</v>
      </c>
      <c r="F7410">
        <f>Atask.AtsOp!M6926</f>
        <v>-48</v>
      </c>
      <c r="G7410">
        <f>VLOOKUP(B7410,Prekės!$A$2:$E$3000,3,FALSE)</f>
        <v>280</v>
      </c>
      <c r="H7410">
        <f>VLOOKUP(B7410,Prekės!$A$2:$E$3000,4,FALSE)</f>
        <v>0.2</v>
      </c>
      <c r="I7410">
        <f>VLOOKUP(B7410,Prekės!$A$2:$E$3000,5,FALSE)</f>
        <v>36</v>
      </c>
      <c r="J7410">
        <f t="shared" si="233"/>
        <v>-3.4560000000000004</v>
      </c>
      <c r="K7410">
        <f t="shared" si="234"/>
        <v>-3.4560000000000004</v>
      </c>
    </row>
    <row r="7411" spans="1:11">
      <c r="A7411" s="1">
        <f>Atask.AtsOp!A6927</f>
        <v>42488</v>
      </c>
      <c r="B7411" t="str">
        <f>Atask.AtsOp!E6927</f>
        <v>3031-0003</v>
      </c>
      <c r="C7411" t="str">
        <f>Atask.AtsOp!H6927</f>
        <v>Sp. gėr. "Forum", 0,2l 36%</v>
      </c>
      <c r="D7411" t="str">
        <f>Atask.AtsOp!N6927</f>
        <v>But.</v>
      </c>
      <c r="E7411" t="str">
        <f>Atask.AtsOp!I6927</f>
        <v>Pardavimo užsakymas</v>
      </c>
      <c r="F7411">
        <f>Atask.AtsOp!M6927</f>
        <v>-48</v>
      </c>
      <c r="G7411">
        <f>VLOOKUP(B7411,Prekės!$A$2:$E$3000,3,FALSE)</f>
        <v>280</v>
      </c>
      <c r="H7411">
        <f>VLOOKUP(B7411,Prekės!$A$2:$E$3000,4,FALSE)</f>
        <v>0.2</v>
      </c>
      <c r="I7411">
        <f>VLOOKUP(B7411,Prekės!$A$2:$E$3000,5,FALSE)</f>
        <v>36</v>
      </c>
      <c r="J7411">
        <f t="shared" si="233"/>
        <v>-3.4560000000000004</v>
      </c>
      <c r="K7411">
        <f t="shared" si="234"/>
        <v>-3.4560000000000004</v>
      </c>
    </row>
    <row r="7412" spans="1:11">
      <c r="A7412" s="1">
        <f>Atask.AtsOp!A6928</f>
        <v>42489</v>
      </c>
      <c r="B7412" t="str">
        <f>Atask.AtsOp!E6928</f>
        <v>3031-0003</v>
      </c>
      <c r="C7412" t="str">
        <f>Atask.AtsOp!H6928</f>
        <v>Sp. gėr. "Forum", 0,2l 36%</v>
      </c>
      <c r="D7412" t="str">
        <f>Atask.AtsOp!N6928</f>
        <v>But.</v>
      </c>
      <c r="E7412" t="str">
        <f>Atask.AtsOp!I6928</f>
        <v>Pardavimo užsakymas</v>
      </c>
      <c r="F7412">
        <f>Atask.AtsOp!M6928</f>
        <v>-144</v>
      </c>
      <c r="G7412">
        <f>VLOOKUP(B7412,Prekės!$A$2:$E$3000,3,FALSE)</f>
        <v>280</v>
      </c>
      <c r="H7412">
        <f>VLOOKUP(B7412,Prekės!$A$2:$E$3000,4,FALSE)</f>
        <v>0.2</v>
      </c>
      <c r="I7412">
        <f>VLOOKUP(B7412,Prekės!$A$2:$E$3000,5,FALSE)</f>
        <v>36</v>
      </c>
      <c r="J7412">
        <f t="shared" si="233"/>
        <v>-10.368</v>
      </c>
      <c r="K7412">
        <f t="shared" si="234"/>
        <v>-10.368</v>
      </c>
    </row>
    <row r="7413" spans="1:11">
      <c r="A7413" s="1">
        <f>Atask.AtsOp!A6929</f>
        <v>42489</v>
      </c>
      <c r="B7413" t="str">
        <f>Atask.AtsOp!E6929</f>
        <v>3031-0005</v>
      </c>
      <c r="C7413" t="str">
        <f>Atask.AtsOp!H6929</f>
        <v>Sp. gėr. "Forum", 0,5l 36%</v>
      </c>
      <c r="D7413" t="str">
        <f>Atask.AtsOp!N6929</f>
        <v>But.</v>
      </c>
      <c r="E7413" t="str">
        <f>Atask.AtsOp!I6929</f>
        <v>Pardavimo užsakymas</v>
      </c>
      <c r="F7413">
        <f>Atask.AtsOp!M6929</f>
        <v>-42</v>
      </c>
      <c r="G7413">
        <f>VLOOKUP(B7413,Prekės!$A$2:$E$3000,3,FALSE)</f>
        <v>280</v>
      </c>
      <c r="H7413">
        <f>VLOOKUP(B7413,Prekės!$A$2:$E$3000,4,FALSE)</f>
        <v>0.5</v>
      </c>
      <c r="I7413">
        <f>VLOOKUP(B7413,Prekės!$A$2:$E$3000,5,FALSE)</f>
        <v>36</v>
      </c>
      <c r="J7413">
        <f t="shared" si="233"/>
        <v>-7.56</v>
      </c>
      <c r="K7413">
        <f t="shared" si="234"/>
        <v>-7.56</v>
      </c>
    </row>
    <row r="7414" spans="1:11">
      <c r="A7414" s="1">
        <f>Atask.AtsOp!A6930</f>
        <v>42489</v>
      </c>
      <c r="B7414" t="str">
        <f>Atask.AtsOp!E6930</f>
        <v>3031-0005</v>
      </c>
      <c r="C7414" t="str">
        <f>Atask.AtsOp!H6930</f>
        <v>Sp. gėr. "Forum", 0,5l 36%</v>
      </c>
      <c r="D7414" t="str">
        <f>Atask.AtsOp!N6930</f>
        <v>But.</v>
      </c>
      <c r="E7414" t="str">
        <f>Atask.AtsOp!I6930</f>
        <v>Pardavimo užsakymas</v>
      </c>
      <c r="F7414">
        <f>Atask.AtsOp!M6930</f>
        <v>42</v>
      </c>
      <c r="G7414">
        <f>VLOOKUP(B7414,Prekės!$A$2:$E$3000,3,FALSE)</f>
        <v>280</v>
      </c>
      <c r="H7414">
        <f>VLOOKUP(B7414,Prekės!$A$2:$E$3000,4,FALSE)</f>
        <v>0.5</v>
      </c>
      <c r="I7414">
        <f>VLOOKUP(B7414,Prekės!$A$2:$E$3000,5,FALSE)</f>
        <v>36</v>
      </c>
      <c r="J7414">
        <f t="shared" si="233"/>
        <v>7.56</v>
      </c>
      <c r="K7414">
        <f t="shared" si="234"/>
        <v>7.56</v>
      </c>
    </row>
    <row r="7415" spans="1:11">
      <c r="A7415" s="1">
        <f>Atask.AtsOp!A6931</f>
        <v>42465</v>
      </c>
      <c r="B7415" t="str">
        <f>Atask.AtsOp!E6931</f>
        <v>3031-0005</v>
      </c>
      <c r="C7415" t="str">
        <f>Atask.AtsOp!H6931</f>
        <v>Sp. gėr. "Forum", 0,5l 36%</v>
      </c>
      <c r="D7415" t="str">
        <f>Atask.AtsOp!N6931</f>
        <v>But.</v>
      </c>
      <c r="E7415" t="str">
        <f>Atask.AtsOp!I6931</f>
        <v>Pardavimo užsakymas</v>
      </c>
      <c r="F7415">
        <f>Atask.AtsOp!M6931</f>
        <v>-900</v>
      </c>
      <c r="G7415">
        <f>VLOOKUP(B7415,Prekės!$A$2:$E$3000,3,FALSE)</f>
        <v>280</v>
      </c>
      <c r="H7415">
        <f>VLOOKUP(B7415,Prekės!$A$2:$E$3000,4,FALSE)</f>
        <v>0.5</v>
      </c>
      <c r="I7415">
        <f>VLOOKUP(B7415,Prekės!$A$2:$E$3000,5,FALSE)</f>
        <v>36</v>
      </c>
      <c r="J7415">
        <f t="shared" si="233"/>
        <v>-162</v>
      </c>
      <c r="K7415">
        <f t="shared" si="234"/>
        <v>-162</v>
      </c>
    </row>
    <row r="7416" spans="1:11">
      <c r="A7416" s="1">
        <f>Atask.AtsOp!A6932</f>
        <v>42489</v>
      </c>
      <c r="B7416" t="str">
        <f>Atask.AtsOp!E6932</f>
        <v>3031-0005</v>
      </c>
      <c r="C7416" t="str">
        <f>Atask.AtsOp!H6932</f>
        <v>Sp. gėr. "Forum", 0,5l 36%</v>
      </c>
      <c r="D7416" t="str">
        <f>Atask.AtsOp!N6932</f>
        <v>But.</v>
      </c>
      <c r="E7416" t="str">
        <f>Atask.AtsOp!I6932</f>
        <v>Pardavimo užsakymas</v>
      </c>
      <c r="F7416">
        <f>Atask.AtsOp!M6932</f>
        <v>-60</v>
      </c>
      <c r="G7416">
        <f>VLOOKUP(B7416,Prekės!$A$2:$E$3000,3,FALSE)</f>
        <v>280</v>
      </c>
      <c r="H7416">
        <f>VLOOKUP(B7416,Prekės!$A$2:$E$3000,4,FALSE)</f>
        <v>0.5</v>
      </c>
      <c r="I7416">
        <f>VLOOKUP(B7416,Prekės!$A$2:$E$3000,5,FALSE)</f>
        <v>36</v>
      </c>
      <c r="J7416">
        <f t="shared" si="233"/>
        <v>-10.799999999999999</v>
      </c>
      <c r="K7416">
        <f t="shared" si="234"/>
        <v>-10.799999999999999</v>
      </c>
    </row>
    <row r="7417" spans="1:11">
      <c r="A7417" s="1">
        <f>Atask.AtsOp!A6933</f>
        <v>42482</v>
      </c>
      <c r="B7417" t="str">
        <f>Atask.AtsOp!E6933</f>
        <v>3031-0005</v>
      </c>
      <c r="C7417" t="str">
        <f>Atask.AtsOp!H6933</f>
        <v>Sp. gėr. "Forum", 0,5l 36%</v>
      </c>
      <c r="D7417" t="str">
        <f>Atask.AtsOp!N6933</f>
        <v>But.</v>
      </c>
      <c r="E7417" t="str">
        <f>Atask.AtsOp!I6933</f>
        <v>Pardavimo užsakymas</v>
      </c>
      <c r="F7417">
        <f>Atask.AtsOp!M6933</f>
        <v>-60</v>
      </c>
      <c r="G7417">
        <f>VLOOKUP(B7417,Prekės!$A$2:$E$3000,3,FALSE)</f>
        <v>280</v>
      </c>
      <c r="H7417">
        <f>VLOOKUP(B7417,Prekės!$A$2:$E$3000,4,FALSE)</f>
        <v>0.5</v>
      </c>
      <c r="I7417">
        <f>VLOOKUP(B7417,Prekės!$A$2:$E$3000,5,FALSE)</f>
        <v>36</v>
      </c>
      <c r="J7417">
        <f t="shared" si="233"/>
        <v>-10.799999999999999</v>
      </c>
      <c r="K7417">
        <f t="shared" si="234"/>
        <v>-10.799999999999999</v>
      </c>
    </row>
    <row r="7418" spans="1:11">
      <c r="A7418" s="1">
        <f>Atask.AtsOp!A6934</f>
        <v>42485</v>
      </c>
      <c r="B7418" t="str">
        <f>Atask.AtsOp!E6934</f>
        <v>3031-0005</v>
      </c>
      <c r="C7418" t="str">
        <f>Atask.AtsOp!H6934</f>
        <v>Sp. gėr. "Forum", 0,5l 36%</v>
      </c>
      <c r="D7418" t="str">
        <f>Atask.AtsOp!N6934</f>
        <v>But.</v>
      </c>
      <c r="E7418" t="str">
        <f>Atask.AtsOp!I6934</f>
        <v>Pardavimo užsakymas</v>
      </c>
      <c r="F7418">
        <f>Atask.AtsOp!M6934</f>
        <v>-40</v>
      </c>
      <c r="G7418">
        <f>VLOOKUP(B7418,Prekės!$A$2:$E$3000,3,FALSE)</f>
        <v>280</v>
      </c>
      <c r="H7418">
        <f>VLOOKUP(B7418,Prekės!$A$2:$E$3000,4,FALSE)</f>
        <v>0.5</v>
      </c>
      <c r="I7418">
        <f>VLOOKUP(B7418,Prekės!$A$2:$E$3000,5,FALSE)</f>
        <v>36</v>
      </c>
      <c r="J7418">
        <f t="shared" si="233"/>
        <v>-7.1999999999999993</v>
      </c>
      <c r="K7418">
        <f t="shared" si="234"/>
        <v>-7.1999999999999993</v>
      </c>
    </row>
    <row r="7419" spans="1:11">
      <c r="A7419" s="1">
        <f>Atask.AtsOp!A6935</f>
        <v>42487</v>
      </c>
      <c r="B7419" t="str">
        <f>Atask.AtsOp!E6935</f>
        <v>3031-0005</v>
      </c>
      <c r="C7419" t="str">
        <f>Atask.AtsOp!H6935</f>
        <v>Sp. gėr. "Forum", 0,5l 36%</v>
      </c>
      <c r="D7419" t="str">
        <f>Atask.AtsOp!N6935</f>
        <v>But.</v>
      </c>
      <c r="E7419" t="str">
        <f>Atask.AtsOp!I6935</f>
        <v>Pardavimo užsakymas</v>
      </c>
      <c r="F7419">
        <f>Atask.AtsOp!M6935</f>
        <v>-20</v>
      </c>
      <c r="G7419">
        <f>VLOOKUP(B7419,Prekės!$A$2:$E$3000,3,FALSE)</f>
        <v>280</v>
      </c>
      <c r="H7419">
        <f>VLOOKUP(B7419,Prekės!$A$2:$E$3000,4,FALSE)</f>
        <v>0.5</v>
      </c>
      <c r="I7419">
        <f>VLOOKUP(B7419,Prekės!$A$2:$E$3000,5,FALSE)</f>
        <v>36</v>
      </c>
      <c r="J7419">
        <f t="shared" si="233"/>
        <v>-3.5999999999999996</v>
      </c>
      <c r="K7419">
        <f t="shared" si="234"/>
        <v>-3.5999999999999996</v>
      </c>
    </row>
    <row r="7420" spans="1:11">
      <c r="A7420" s="1">
        <f>Atask.AtsOp!A6936</f>
        <v>42473</v>
      </c>
      <c r="B7420" t="str">
        <f>Atask.AtsOp!E6936</f>
        <v>3031-0005</v>
      </c>
      <c r="C7420" t="str">
        <f>Atask.AtsOp!H6936</f>
        <v>Sp. gėr. "Forum", 0,5l 36%</v>
      </c>
      <c r="D7420" t="str">
        <f>Atask.AtsOp!N6936</f>
        <v>But.</v>
      </c>
      <c r="E7420" t="str">
        <f>Atask.AtsOp!I6936</f>
        <v>Pardavimo užsakymas</v>
      </c>
      <c r="F7420">
        <f>Atask.AtsOp!M6936</f>
        <v>-20</v>
      </c>
      <c r="G7420">
        <f>VLOOKUP(B7420,Prekės!$A$2:$E$3000,3,FALSE)</f>
        <v>280</v>
      </c>
      <c r="H7420">
        <f>VLOOKUP(B7420,Prekės!$A$2:$E$3000,4,FALSE)</f>
        <v>0.5</v>
      </c>
      <c r="I7420">
        <f>VLOOKUP(B7420,Prekės!$A$2:$E$3000,5,FALSE)</f>
        <v>36</v>
      </c>
      <c r="J7420">
        <f t="shared" si="233"/>
        <v>-3.5999999999999996</v>
      </c>
      <c r="K7420">
        <f t="shared" si="234"/>
        <v>-3.5999999999999996</v>
      </c>
    </row>
    <row r="7421" spans="1:11">
      <c r="A7421" s="1">
        <f>Atask.AtsOp!A6937</f>
        <v>42473</v>
      </c>
      <c r="B7421" t="str">
        <f>Atask.AtsOp!E6937</f>
        <v>3031-0005</v>
      </c>
      <c r="C7421" t="str">
        <f>Atask.AtsOp!H6937</f>
        <v>Sp. gėr. "Forum", 0,5l 36%</v>
      </c>
      <c r="D7421" t="str">
        <f>Atask.AtsOp!N6937</f>
        <v>But.</v>
      </c>
      <c r="E7421" t="str">
        <f>Atask.AtsOp!I6937</f>
        <v>Pardavimo užsakymas</v>
      </c>
      <c r="F7421">
        <f>Atask.AtsOp!M6937</f>
        <v>-1087</v>
      </c>
      <c r="G7421">
        <f>VLOOKUP(B7421,Prekės!$A$2:$E$3000,3,FALSE)</f>
        <v>280</v>
      </c>
      <c r="H7421">
        <f>VLOOKUP(B7421,Prekės!$A$2:$E$3000,4,FALSE)</f>
        <v>0.5</v>
      </c>
      <c r="I7421">
        <f>VLOOKUP(B7421,Prekės!$A$2:$E$3000,5,FALSE)</f>
        <v>36</v>
      </c>
      <c r="J7421">
        <f t="shared" si="233"/>
        <v>-195.66</v>
      </c>
      <c r="K7421">
        <f t="shared" si="234"/>
        <v>-195.66</v>
      </c>
    </row>
    <row r="7422" spans="1:11">
      <c r="A7422" s="1">
        <f>Atask.AtsOp!A6938</f>
        <v>42473</v>
      </c>
      <c r="B7422" t="str">
        <f>Atask.AtsOp!E6938</f>
        <v>3031-0005</v>
      </c>
      <c r="C7422" t="str">
        <f>Atask.AtsOp!H6938</f>
        <v>Sp. gėr. "Forum", 0,5l 36%</v>
      </c>
      <c r="D7422" t="str">
        <f>Atask.AtsOp!N6938</f>
        <v>But.</v>
      </c>
      <c r="E7422" t="str">
        <f>Atask.AtsOp!I6938</f>
        <v>Pardavimo užsakymas</v>
      </c>
      <c r="F7422">
        <f>Atask.AtsOp!M6938</f>
        <v>-713</v>
      </c>
      <c r="G7422">
        <f>VLOOKUP(B7422,Prekės!$A$2:$E$3000,3,FALSE)</f>
        <v>280</v>
      </c>
      <c r="H7422">
        <f>VLOOKUP(B7422,Prekės!$A$2:$E$3000,4,FALSE)</f>
        <v>0.5</v>
      </c>
      <c r="I7422">
        <f>VLOOKUP(B7422,Prekės!$A$2:$E$3000,5,FALSE)</f>
        <v>36</v>
      </c>
      <c r="J7422">
        <f t="shared" si="233"/>
        <v>-128.34</v>
      </c>
      <c r="K7422">
        <f t="shared" si="234"/>
        <v>-128.34</v>
      </c>
    </row>
    <row r="7423" spans="1:11">
      <c r="A7423" s="1">
        <f>Atask.AtsOp!A6939</f>
        <v>42489</v>
      </c>
      <c r="B7423" t="str">
        <f>Atask.AtsOp!E6939</f>
        <v>3031-0015</v>
      </c>
      <c r="C7423" t="str">
        <f>Atask.AtsOp!H6939</f>
        <v>Sp. gėr. "Forum" Honey, 0,5l 36%</v>
      </c>
      <c r="D7423" t="str">
        <f>Atask.AtsOp!N6939</f>
        <v>But.</v>
      </c>
      <c r="E7423" t="str">
        <f>Atask.AtsOp!I6939</f>
        <v>Pardavimo užsakymas</v>
      </c>
      <c r="F7423">
        <f>Atask.AtsOp!M6939</f>
        <v>-15</v>
      </c>
      <c r="G7423">
        <f>VLOOKUP(B7423,Prekės!$A$2:$E$3000,3,FALSE)</f>
        <v>280</v>
      </c>
      <c r="H7423">
        <f>VLOOKUP(B7423,Prekės!$A$2:$E$3000,4,FALSE)</f>
        <v>0.5</v>
      </c>
      <c r="I7423">
        <f>VLOOKUP(B7423,Prekės!$A$2:$E$3000,5,FALSE)</f>
        <v>36</v>
      </c>
      <c r="J7423">
        <f t="shared" si="233"/>
        <v>-2.6999999999999997</v>
      </c>
      <c r="K7423">
        <f t="shared" si="234"/>
        <v>-2.6999999999999997</v>
      </c>
    </row>
    <row r="7424" spans="1:11">
      <c r="A7424" s="1">
        <f>Atask.AtsOp!A6940</f>
        <v>42489</v>
      </c>
      <c r="B7424" t="str">
        <f>Atask.AtsOp!E6940</f>
        <v>3031-0015</v>
      </c>
      <c r="C7424" t="str">
        <f>Atask.AtsOp!H6940</f>
        <v>Sp. gėr. "Forum" Honey, 0,5l 36%</v>
      </c>
      <c r="D7424" t="str">
        <f>Atask.AtsOp!N6940</f>
        <v>But.</v>
      </c>
      <c r="E7424" t="str">
        <f>Atask.AtsOp!I6940</f>
        <v>Pardavimo užsakymas</v>
      </c>
      <c r="F7424">
        <f>Atask.AtsOp!M6940</f>
        <v>15</v>
      </c>
      <c r="G7424">
        <f>VLOOKUP(B7424,Prekės!$A$2:$E$3000,3,FALSE)</f>
        <v>280</v>
      </c>
      <c r="H7424">
        <f>VLOOKUP(B7424,Prekės!$A$2:$E$3000,4,FALSE)</f>
        <v>0.5</v>
      </c>
      <c r="I7424">
        <f>VLOOKUP(B7424,Prekės!$A$2:$E$3000,5,FALSE)</f>
        <v>36</v>
      </c>
      <c r="J7424">
        <f t="shared" si="233"/>
        <v>2.6999999999999997</v>
      </c>
      <c r="K7424">
        <f t="shared" si="234"/>
        <v>2.6999999999999997</v>
      </c>
    </row>
    <row r="7425" spans="1:11">
      <c r="A7425" s="1">
        <f>Atask.AtsOp!A6941</f>
        <v>42471</v>
      </c>
      <c r="B7425" t="str">
        <f>Atask.AtsOp!E6941</f>
        <v>3031-0015</v>
      </c>
      <c r="C7425" t="str">
        <f>Atask.AtsOp!H6941</f>
        <v>Sp. gėr. "Forum" Honey, 0,5l 36%</v>
      </c>
      <c r="D7425" t="str">
        <f>Atask.AtsOp!N6941</f>
        <v>But.</v>
      </c>
      <c r="E7425" t="str">
        <f>Atask.AtsOp!I6941</f>
        <v>Pardavimo užsakymas</v>
      </c>
      <c r="F7425">
        <f>Atask.AtsOp!M6941</f>
        <v>-900</v>
      </c>
      <c r="G7425">
        <f>VLOOKUP(B7425,Prekės!$A$2:$E$3000,3,FALSE)</f>
        <v>280</v>
      </c>
      <c r="H7425">
        <f>VLOOKUP(B7425,Prekės!$A$2:$E$3000,4,FALSE)</f>
        <v>0.5</v>
      </c>
      <c r="I7425">
        <f>VLOOKUP(B7425,Prekės!$A$2:$E$3000,5,FALSE)</f>
        <v>36</v>
      </c>
      <c r="J7425">
        <f t="shared" si="233"/>
        <v>-162</v>
      </c>
      <c r="K7425">
        <f t="shared" si="234"/>
        <v>-162</v>
      </c>
    </row>
    <row r="7426" spans="1:11">
      <c r="A7426" s="1">
        <f>Atask.AtsOp!A6942</f>
        <v>42478</v>
      </c>
      <c r="B7426" t="str">
        <f>Atask.AtsOp!E6942</f>
        <v>3031-0025</v>
      </c>
      <c r="C7426" t="str">
        <f>Atask.AtsOp!H6942</f>
        <v>Sp. gėr. "Alita" Black Cherry, 0,5l 36%</v>
      </c>
      <c r="D7426" t="str">
        <f>Atask.AtsOp!N6942</f>
        <v>But.</v>
      </c>
      <c r="E7426" t="str">
        <f>Atask.AtsOp!I6942</f>
        <v>Pardavimo užsakymas</v>
      </c>
      <c r="F7426">
        <f>Atask.AtsOp!M6942</f>
        <v>495</v>
      </c>
      <c r="G7426">
        <f>VLOOKUP(B7426,Prekės!$A$2:$E$3000,3,FALSE)</f>
        <v>280</v>
      </c>
      <c r="H7426">
        <f>VLOOKUP(B7426,Prekės!$A$2:$E$3000,4,FALSE)</f>
        <v>0.5</v>
      </c>
      <c r="I7426">
        <f>VLOOKUP(B7426,Prekės!$A$2:$E$3000,5,FALSE)</f>
        <v>36</v>
      </c>
      <c r="J7426">
        <f t="shared" si="233"/>
        <v>89.1</v>
      </c>
      <c r="K7426">
        <f t="shared" si="234"/>
        <v>89.1</v>
      </c>
    </row>
    <row r="7427" spans="1:11">
      <c r="A7427" s="1">
        <f>Atask.AtsOp!A6943</f>
        <v>42478</v>
      </c>
      <c r="B7427" t="str">
        <f>Atask.AtsOp!E6943</f>
        <v>3031-0025</v>
      </c>
      <c r="C7427" t="str">
        <f>Atask.AtsOp!H6943</f>
        <v>Sp. gėr. "Alita" Black Cherry, 0,5l 36%</v>
      </c>
      <c r="D7427" t="str">
        <f>Atask.AtsOp!N6943</f>
        <v>But.</v>
      </c>
      <c r="E7427" t="str">
        <f>Atask.AtsOp!I6943</f>
        <v>Pardavimo užsakymas</v>
      </c>
      <c r="F7427">
        <f>Atask.AtsOp!M6943</f>
        <v>-495</v>
      </c>
      <c r="G7427">
        <f>VLOOKUP(B7427,Prekės!$A$2:$E$3000,3,FALSE)</f>
        <v>280</v>
      </c>
      <c r="H7427">
        <f>VLOOKUP(B7427,Prekės!$A$2:$E$3000,4,FALSE)</f>
        <v>0.5</v>
      </c>
      <c r="I7427">
        <f>VLOOKUP(B7427,Prekės!$A$2:$E$3000,5,FALSE)</f>
        <v>36</v>
      </c>
      <c r="J7427">
        <f t="shared" si="233"/>
        <v>-89.1</v>
      </c>
      <c r="K7427">
        <f t="shared" si="234"/>
        <v>-89.1</v>
      </c>
    </row>
    <row r="7428" spans="1:11">
      <c r="A7428" s="1">
        <f>Atask.AtsOp!A6944</f>
        <v>42489</v>
      </c>
      <c r="B7428" t="str">
        <f>Atask.AtsOp!E6944</f>
        <v>3031-0025</v>
      </c>
      <c r="C7428" t="str">
        <f>Atask.AtsOp!H6944</f>
        <v>Sp. gėr. "Alita" Black Cherry, 0,5l 36%</v>
      </c>
      <c r="D7428" t="str">
        <f>Atask.AtsOp!N6944</f>
        <v>But.</v>
      </c>
      <c r="E7428" t="str">
        <f>Atask.AtsOp!I6944</f>
        <v>Pardavimo užsakymas</v>
      </c>
      <c r="F7428">
        <f>Atask.AtsOp!M6944</f>
        <v>103</v>
      </c>
      <c r="G7428">
        <f>VLOOKUP(B7428,Prekės!$A$2:$E$3000,3,FALSE)</f>
        <v>280</v>
      </c>
      <c r="H7428">
        <f>VLOOKUP(B7428,Prekės!$A$2:$E$3000,4,FALSE)</f>
        <v>0.5</v>
      </c>
      <c r="I7428">
        <f>VLOOKUP(B7428,Prekės!$A$2:$E$3000,5,FALSE)</f>
        <v>36</v>
      </c>
      <c r="J7428">
        <f t="shared" si="233"/>
        <v>18.54</v>
      </c>
      <c r="K7428">
        <f t="shared" si="234"/>
        <v>18.54</v>
      </c>
    </row>
    <row r="7429" spans="1:11">
      <c r="A7429" s="1">
        <f>Atask.AtsOp!A6945</f>
        <v>42489</v>
      </c>
      <c r="B7429" t="str">
        <f>Atask.AtsOp!E6945</f>
        <v>3031-0025</v>
      </c>
      <c r="C7429" t="str">
        <f>Atask.AtsOp!H6945</f>
        <v>Sp. gėr. "Alita" Black Cherry, 0,5l 36%</v>
      </c>
      <c r="D7429" t="str">
        <f>Atask.AtsOp!N6945</f>
        <v>But.</v>
      </c>
      <c r="E7429" t="str">
        <f>Atask.AtsOp!I6945</f>
        <v>Pardavimo užsakymas</v>
      </c>
      <c r="F7429">
        <f>Atask.AtsOp!M6945</f>
        <v>9</v>
      </c>
      <c r="G7429">
        <f>VLOOKUP(B7429,Prekės!$A$2:$E$3000,3,FALSE)</f>
        <v>280</v>
      </c>
      <c r="H7429">
        <f>VLOOKUP(B7429,Prekės!$A$2:$E$3000,4,FALSE)</f>
        <v>0.5</v>
      </c>
      <c r="I7429">
        <f>VLOOKUP(B7429,Prekės!$A$2:$E$3000,5,FALSE)</f>
        <v>36</v>
      </c>
      <c r="J7429">
        <f t="shared" si="233"/>
        <v>1.6199999999999999</v>
      </c>
      <c r="K7429">
        <f t="shared" si="234"/>
        <v>1.6199999999999999</v>
      </c>
    </row>
    <row r="7430" spans="1:11">
      <c r="A7430" s="1">
        <f>Atask.AtsOp!A6946</f>
        <v>42489</v>
      </c>
      <c r="B7430" t="str">
        <f>Atask.AtsOp!E6946</f>
        <v>3031-0025</v>
      </c>
      <c r="C7430" t="str">
        <f>Atask.AtsOp!H6946</f>
        <v>Sp. gėr. "Alita" Black Cherry, 0,5l 36%</v>
      </c>
      <c r="D7430" t="str">
        <f>Atask.AtsOp!N6946</f>
        <v>But.</v>
      </c>
      <c r="E7430" t="str">
        <f>Atask.AtsOp!I6946</f>
        <v>Pardavimo užsakymas</v>
      </c>
      <c r="F7430">
        <f>Atask.AtsOp!M6946</f>
        <v>-103</v>
      </c>
      <c r="G7430">
        <f>VLOOKUP(B7430,Prekės!$A$2:$E$3000,3,FALSE)</f>
        <v>280</v>
      </c>
      <c r="H7430">
        <f>VLOOKUP(B7430,Prekės!$A$2:$E$3000,4,FALSE)</f>
        <v>0.5</v>
      </c>
      <c r="I7430">
        <f>VLOOKUP(B7430,Prekės!$A$2:$E$3000,5,FALSE)</f>
        <v>36</v>
      </c>
      <c r="J7430">
        <f t="shared" si="233"/>
        <v>-18.54</v>
      </c>
      <c r="K7430">
        <f t="shared" si="234"/>
        <v>-18.54</v>
      </c>
    </row>
    <row r="7431" spans="1:11">
      <c r="A7431" s="1">
        <f>Atask.AtsOp!A6947</f>
        <v>42489</v>
      </c>
      <c r="B7431" t="str">
        <f>Atask.AtsOp!E6947</f>
        <v>3031-0025</v>
      </c>
      <c r="C7431" t="str">
        <f>Atask.AtsOp!H6947</f>
        <v>Sp. gėr. "Alita" Black Cherry, 0,5l 36%</v>
      </c>
      <c r="D7431" t="str">
        <f>Atask.AtsOp!N6947</f>
        <v>But.</v>
      </c>
      <c r="E7431" t="str">
        <f>Atask.AtsOp!I6947</f>
        <v>Pardavimo užsakymas</v>
      </c>
      <c r="F7431">
        <f>Atask.AtsOp!M6947</f>
        <v>-9</v>
      </c>
      <c r="G7431">
        <f>VLOOKUP(B7431,Prekės!$A$2:$E$3000,3,FALSE)</f>
        <v>280</v>
      </c>
      <c r="H7431">
        <f>VLOOKUP(B7431,Prekės!$A$2:$E$3000,4,FALSE)</f>
        <v>0.5</v>
      </c>
      <c r="I7431">
        <f>VLOOKUP(B7431,Prekės!$A$2:$E$3000,5,FALSE)</f>
        <v>36</v>
      </c>
      <c r="J7431">
        <f t="shared" si="233"/>
        <v>-1.6199999999999999</v>
      </c>
      <c r="K7431">
        <f t="shared" si="234"/>
        <v>-1.6199999999999999</v>
      </c>
    </row>
    <row r="7432" spans="1:11">
      <c r="A7432" s="1">
        <f>Atask.AtsOp!A6948</f>
        <v>42489</v>
      </c>
      <c r="B7432" t="str">
        <f>Atask.AtsOp!E6948</f>
        <v>3031-0025</v>
      </c>
      <c r="C7432" t="str">
        <f>Atask.AtsOp!H6948</f>
        <v>Sp. gėr. "Alita" Black Cherry, 0,5l 36%</v>
      </c>
      <c r="D7432" t="str">
        <f>Atask.AtsOp!N6948</f>
        <v>But.</v>
      </c>
      <c r="E7432" t="str">
        <f>Atask.AtsOp!I6948</f>
        <v>Pardavimo užsakymas</v>
      </c>
      <c r="F7432">
        <f>Atask.AtsOp!M6948</f>
        <v>-1129</v>
      </c>
      <c r="G7432">
        <f>VLOOKUP(B7432,Prekės!$A$2:$E$3000,3,FALSE)</f>
        <v>280</v>
      </c>
      <c r="H7432">
        <f>VLOOKUP(B7432,Prekės!$A$2:$E$3000,4,FALSE)</f>
        <v>0.5</v>
      </c>
      <c r="I7432">
        <f>VLOOKUP(B7432,Prekės!$A$2:$E$3000,5,FALSE)</f>
        <v>36</v>
      </c>
      <c r="J7432">
        <f t="shared" si="233"/>
        <v>-203.22</v>
      </c>
      <c r="K7432">
        <f t="shared" si="234"/>
        <v>-203.22</v>
      </c>
    </row>
    <row r="7433" spans="1:11">
      <c r="A7433" s="1">
        <f>Atask.AtsOp!A6949</f>
        <v>42489</v>
      </c>
      <c r="B7433" t="str">
        <f>Atask.AtsOp!E6949</f>
        <v>3031-0025</v>
      </c>
      <c r="C7433" t="str">
        <f>Atask.AtsOp!H6949</f>
        <v>Sp. gėr. "Alita" Black Cherry, 0,5l 36%</v>
      </c>
      <c r="D7433" t="str">
        <f>Atask.AtsOp!N6949</f>
        <v>But.</v>
      </c>
      <c r="E7433" t="str">
        <f>Atask.AtsOp!I6949</f>
        <v>Pardavimo užsakymas</v>
      </c>
      <c r="F7433">
        <f>Atask.AtsOp!M6949</f>
        <v>1129</v>
      </c>
      <c r="G7433">
        <f>VLOOKUP(B7433,Prekės!$A$2:$E$3000,3,FALSE)</f>
        <v>280</v>
      </c>
      <c r="H7433">
        <f>VLOOKUP(B7433,Prekės!$A$2:$E$3000,4,FALSE)</f>
        <v>0.5</v>
      </c>
      <c r="I7433">
        <f>VLOOKUP(B7433,Prekės!$A$2:$E$3000,5,FALSE)</f>
        <v>36</v>
      </c>
      <c r="J7433">
        <f t="shared" si="233"/>
        <v>203.22</v>
      </c>
      <c r="K7433">
        <f t="shared" si="234"/>
        <v>203.22</v>
      </c>
    </row>
    <row r="7434" spans="1:11">
      <c r="A7434" s="1">
        <f>Atask.AtsOp!A6950</f>
        <v>42464</v>
      </c>
      <c r="B7434" t="str">
        <f>Atask.AtsOp!E6950</f>
        <v>3031-0025</v>
      </c>
      <c r="C7434" t="str">
        <f>Atask.AtsOp!H6950</f>
        <v>Sp. gėr. "Alita" Black Cherry, 0,5l 36%</v>
      </c>
      <c r="D7434" t="str">
        <f>Atask.AtsOp!N6950</f>
        <v>But.</v>
      </c>
      <c r="E7434" t="str">
        <f>Atask.AtsOp!I6950</f>
        <v>Pardavimo užsakymas</v>
      </c>
      <c r="F7434">
        <f>Atask.AtsOp!M6950</f>
        <v>-15</v>
      </c>
      <c r="G7434">
        <f>VLOOKUP(B7434,Prekės!$A$2:$E$3000,3,FALSE)</f>
        <v>280</v>
      </c>
      <c r="H7434">
        <f>VLOOKUP(B7434,Prekės!$A$2:$E$3000,4,FALSE)</f>
        <v>0.5</v>
      </c>
      <c r="I7434">
        <f>VLOOKUP(B7434,Prekės!$A$2:$E$3000,5,FALSE)</f>
        <v>36</v>
      </c>
      <c r="J7434">
        <f t="shared" si="233"/>
        <v>-2.6999999999999997</v>
      </c>
      <c r="K7434">
        <f t="shared" si="234"/>
        <v>-2.6999999999999997</v>
      </c>
    </row>
    <row r="7435" spans="1:11">
      <c r="A7435" s="1">
        <f>Atask.AtsOp!A6951</f>
        <v>42466</v>
      </c>
      <c r="B7435" t="str">
        <f>Atask.AtsOp!E6951</f>
        <v>3031-0025</v>
      </c>
      <c r="C7435" t="str">
        <f>Atask.AtsOp!H6951</f>
        <v>Sp. gėr. "Alita" Black Cherry, 0,5l 36%</v>
      </c>
      <c r="D7435" t="str">
        <f>Atask.AtsOp!N6951</f>
        <v>But.</v>
      </c>
      <c r="E7435" t="str">
        <f>Atask.AtsOp!I6951</f>
        <v>Pardavimo užsakymas</v>
      </c>
      <c r="F7435">
        <f>Atask.AtsOp!M6951</f>
        <v>-75</v>
      </c>
      <c r="G7435">
        <f>VLOOKUP(B7435,Prekės!$A$2:$E$3000,3,FALSE)</f>
        <v>280</v>
      </c>
      <c r="H7435">
        <f>VLOOKUP(B7435,Prekės!$A$2:$E$3000,4,FALSE)</f>
        <v>0.5</v>
      </c>
      <c r="I7435">
        <f>VLOOKUP(B7435,Prekės!$A$2:$E$3000,5,FALSE)</f>
        <v>36</v>
      </c>
      <c r="J7435">
        <f t="shared" si="233"/>
        <v>-13.5</v>
      </c>
      <c r="K7435">
        <f t="shared" si="234"/>
        <v>-13.5</v>
      </c>
    </row>
    <row r="7436" spans="1:11">
      <c r="A7436" s="1">
        <f>Atask.AtsOp!A6952</f>
        <v>42464</v>
      </c>
      <c r="B7436" t="str">
        <f>Atask.AtsOp!E6952</f>
        <v>3031-0025</v>
      </c>
      <c r="C7436" t="str">
        <f>Atask.AtsOp!H6952</f>
        <v>Sp. gėr. "Alita" Black Cherry, 0,5l 36%</v>
      </c>
      <c r="D7436" t="str">
        <f>Atask.AtsOp!N6952</f>
        <v>But.</v>
      </c>
      <c r="E7436" t="str">
        <f>Atask.AtsOp!I6952</f>
        <v>Pardavimo užsakymas</v>
      </c>
      <c r="F7436">
        <f>Atask.AtsOp!M6952</f>
        <v>-30</v>
      </c>
      <c r="G7436">
        <f>VLOOKUP(B7436,Prekės!$A$2:$E$3000,3,FALSE)</f>
        <v>280</v>
      </c>
      <c r="H7436">
        <f>VLOOKUP(B7436,Prekės!$A$2:$E$3000,4,FALSE)</f>
        <v>0.5</v>
      </c>
      <c r="I7436">
        <f>VLOOKUP(B7436,Prekės!$A$2:$E$3000,5,FALSE)</f>
        <v>36</v>
      </c>
      <c r="J7436">
        <f t="shared" si="233"/>
        <v>-5.3999999999999995</v>
      </c>
      <c r="K7436">
        <f t="shared" si="234"/>
        <v>-5.3999999999999995</v>
      </c>
    </row>
    <row r="7437" spans="1:11">
      <c r="A7437" s="1">
        <f>Atask.AtsOp!A6953</f>
        <v>42467</v>
      </c>
      <c r="B7437" t="str">
        <f>Atask.AtsOp!E6953</f>
        <v>3031-0025</v>
      </c>
      <c r="C7437" t="str">
        <f>Atask.AtsOp!H6953</f>
        <v>Sp. gėr. "Alita" Black Cherry, 0,5l 36%</v>
      </c>
      <c r="D7437" t="str">
        <f>Atask.AtsOp!N6953</f>
        <v>But.</v>
      </c>
      <c r="E7437" t="str">
        <f>Atask.AtsOp!I6953</f>
        <v>Pardavimo užsakymas</v>
      </c>
      <c r="F7437">
        <f>Atask.AtsOp!M6953</f>
        <v>-15</v>
      </c>
      <c r="G7437">
        <f>VLOOKUP(B7437,Prekės!$A$2:$E$3000,3,FALSE)</f>
        <v>280</v>
      </c>
      <c r="H7437">
        <f>VLOOKUP(B7437,Prekės!$A$2:$E$3000,4,FALSE)</f>
        <v>0.5</v>
      </c>
      <c r="I7437">
        <f>VLOOKUP(B7437,Prekės!$A$2:$E$3000,5,FALSE)</f>
        <v>36</v>
      </c>
      <c r="J7437">
        <f t="shared" si="233"/>
        <v>-2.6999999999999997</v>
      </c>
      <c r="K7437">
        <f t="shared" si="234"/>
        <v>-2.6999999999999997</v>
      </c>
    </row>
    <row r="7438" spans="1:11">
      <c r="A7438" s="1">
        <f>Atask.AtsOp!A6954</f>
        <v>42468</v>
      </c>
      <c r="B7438" t="str">
        <f>Atask.AtsOp!E6954</f>
        <v>3031-0025</v>
      </c>
      <c r="C7438" t="str">
        <f>Atask.AtsOp!H6954</f>
        <v>Sp. gėr. "Alita" Black Cherry, 0,5l 36%</v>
      </c>
      <c r="D7438" t="str">
        <f>Atask.AtsOp!N6954</f>
        <v>But.</v>
      </c>
      <c r="E7438" t="str">
        <f>Atask.AtsOp!I6954</f>
        <v>Pardavimo užsakymas</v>
      </c>
      <c r="F7438">
        <f>Atask.AtsOp!M6954</f>
        <v>-450</v>
      </c>
      <c r="G7438">
        <f>VLOOKUP(B7438,Prekės!$A$2:$E$3000,3,FALSE)</f>
        <v>280</v>
      </c>
      <c r="H7438">
        <f>VLOOKUP(B7438,Prekės!$A$2:$E$3000,4,FALSE)</f>
        <v>0.5</v>
      </c>
      <c r="I7438">
        <f>VLOOKUP(B7438,Prekės!$A$2:$E$3000,5,FALSE)</f>
        <v>36</v>
      </c>
      <c r="J7438">
        <f t="shared" si="233"/>
        <v>-81</v>
      </c>
      <c r="K7438">
        <f t="shared" si="234"/>
        <v>-81</v>
      </c>
    </row>
    <row r="7439" spans="1:11">
      <c r="A7439" s="1">
        <f>Atask.AtsOp!A6955</f>
        <v>42481</v>
      </c>
      <c r="B7439" t="str">
        <f>Atask.AtsOp!E6955</f>
        <v>3031-0025</v>
      </c>
      <c r="C7439" t="str">
        <f>Atask.AtsOp!H6955</f>
        <v>Sp. gėr. "Alita" Black Cherry, 0,5l 36%</v>
      </c>
      <c r="D7439" t="str">
        <f>Atask.AtsOp!N6955</f>
        <v>But.</v>
      </c>
      <c r="E7439" t="str">
        <f>Atask.AtsOp!I6955</f>
        <v>Pardavimo užsakymas</v>
      </c>
      <c r="F7439">
        <f>Atask.AtsOp!M6955</f>
        <v>-15</v>
      </c>
      <c r="G7439">
        <f>VLOOKUP(B7439,Prekės!$A$2:$E$3000,3,FALSE)</f>
        <v>280</v>
      </c>
      <c r="H7439">
        <f>VLOOKUP(B7439,Prekės!$A$2:$E$3000,4,FALSE)</f>
        <v>0.5</v>
      </c>
      <c r="I7439">
        <f>VLOOKUP(B7439,Prekės!$A$2:$E$3000,5,FALSE)</f>
        <v>36</v>
      </c>
      <c r="J7439">
        <f t="shared" si="233"/>
        <v>-2.6999999999999997</v>
      </c>
      <c r="K7439">
        <f t="shared" si="234"/>
        <v>-2.6999999999999997</v>
      </c>
    </row>
    <row r="7440" spans="1:11">
      <c r="A7440" s="1">
        <f>Atask.AtsOp!A6956</f>
        <v>42486</v>
      </c>
      <c r="B7440" t="str">
        <f>Atask.AtsOp!E6956</f>
        <v>3031-0025</v>
      </c>
      <c r="C7440" t="str">
        <f>Atask.AtsOp!H6956</f>
        <v>Sp. gėr. "Alita" Black Cherry, 0,5l 36%</v>
      </c>
      <c r="D7440" t="str">
        <f>Atask.AtsOp!N6956</f>
        <v>But.</v>
      </c>
      <c r="E7440" t="str">
        <f>Atask.AtsOp!I6956</f>
        <v>Perkelti</v>
      </c>
      <c r="F7440">
        <f>Atask.AtsOp!M6956</f>
        <v>13382</v>
      </c>
      <c r="G7440">
        <f>VLOOKUP(B7440,Prekės!$A$2:$E$3000,3,FALSE)</f>
        <v>280</v>
      </c>
      <c r="H7440">
        <f>VLOOKUP(B7440,Prekės!$A$2:$E$3000,4,FALSE)</f>
        <v>0.5</v>
      </c>
      <c r="I7440">
        <f>VLOOKUP(B7440,Prekės!$A$2:$E$3000,5,FALSE)</f>
        <v>36</v>
      </c>
      <c r="J7440">
        <f t="shared" si="233"/>
        <v>2408.7599999999998</v>
      </c>
      <c r="K7440">
        <f t="shared" si="234"/>
        <v>2408.7599999999998</v>
      </c>
    </row>
    <row r="7441" spans="1:11">
      <c r="A7441" s="1">
        <f>Atask.AtsOp!A6957</f>
        <v>42486</v>
      </c>
      <c r="B7441" t="str">
        <f>Atask.AtsOp!E6957</f>
        <v>3031-0025</v>
      </c>
      <c r="C7441" t="str">
        <f>Atask.AtsOp!H6957</f>
        <v>Sp. gėr. "Alita" Black Cherry, 0,5l 36%</v>
      </c>
      <c r="D7441" t="str">
        <f>Atask.AtsOp!N6957</f>
        <v>But.</v>
      </c>
      <c r="E7441" t="str">
        <f>Atask.AtsOp!I6957</f>
        <v>Perkelti</v>
      </c>
      <c r="F7441">
        <f>Atask.AtsOp!M6957</f>
        <v>-3</v>
      </c>
      <c r="G7441">
        <f>VLOOKUP(B7441,Prekės!$A$2:$E$3000,3,FALSE)</f>
        <v>280</v>
      </c>
      <c r="H7441">
        <f>VLOOKUP(B7441,Prekės!$A$2:$E$3000,4,FALSE)</f>
        <v>0.5</v>
      </c>
      <c r="I7441">
        <f>VLOOKUP(B7441,Prekės!$A$2:$E$3000,5,FALSE)</f>
        <v>36</v>
      </c>
      <c r="J7441">
        <f t="shared" si="233"/>
        <v>-0.54</v>
      </c>
      <c r="K7441">
        <f t="shared" si="234"/>
        <v>-0.54</v>
      </c>
    </row>
    <row r="7442" spans="1:11">
      <c r="A7442" s="1">
        <f>Atask.AtsOp!A6958</f>
        <v>42487</v>
      </c>
      <c r="B7442" t="str">
        <f>Atask.AtsOp!E6958</f>
        <v>3031-0025</v>
      </c>
      <c r="C7442" t="str">
        <f>Atask.AtsOp!H6958</f>
        <v>Sp. gėr. "Alita" Black Cherry, 0,5l 36%</v>
      </c>
      <c r="D7442" t="str">
        <f>Atask.AtsOp!N6958</f>
        <v>But.</v>
      </c>
      <c r="E7442" t="str">
        <f>Atask.AtsOp!I6958</f>
        <v>Pardavimo užsakymas</v>
      </c>
      <c r="F7442">
        <f>Atask.AtsOp!M6958</f>
        <v>-30</v>
      </c>
      <c r="G7442">
        <f>VLOOKUP(B7442,Prekės!$A$2:$E$3000,3,FALSE)</f>
        <v>280</v>
      </c>
      <c r="H7442">
        <f>VLOOKUP(B7442,Prekės!$A$2:$E$3000,4,FALSE)</f>
        <v>0.5</v>
      </c>
      <c r="I7442">
        <f>VLOOKUP(B7442,Prekės!$A$2:$E$3000,5,FALSE)</f>
        <v>36</v>
      </c>
      <c r="J7442">
        <f t="shared" si="233"/>
        <v>-5.3999999999999995</v>
      </c>
      <c r="K7442">
        <f t="shared" si="234"/>
        <v>-5.3999999999999995</v>
      </c>
    </row>
    <row r="7443" spans="1:11">
      <c r="A7443" s="1">
        <f>Atask.AtsOp!A6959</f>
        <v>42485</v>
      </c>
      <c r="B7443" t="str">
        <f>Atask.AtsOp!E6959</f>
        <v>3031-0025</v>
      </c>
      <c r="C7443" t="str">
        <f>Atask.AtsOp!H6959</f>
        <v>Sp. gėr. "Alita" Black Cherry, 0,5l 36%</v>
      </c>
      <c r="D7443" t="str">
        <f>Atask.AtsOp!N6959</f>
        <v>But.</v>
      </c>
      <c r="E7443" t="str">
        <f>Atask.AtsOp!I6959</f>
        <v>Pardavimo užsakymas</v>
      </c>
      <c r="F7443">
        <f>Atask.AtsOp!M6959</f>
        <v>-15</v>
      </c>
      <c r="G7443">
        <f>VLOOKUP(B7443,Prekės!$A$2:$E$3000,3,FALSE)</f>
        <v>280</v>
      </c>
      <c r="H7443">
        <f>VLOOKUP(B7443,Prekės!$A$2:$E$3000,4,FALSE)</f>
        <v>0.5</v>
      </c>
      <c r="I7443">
        <f>VLOOKUP(B7443,Prekės!$A$2:$E$3000,5,FALSE)</f>
        <v>36</v>
      </c>
      <c r="J7443">
        <f t="shared" si="233"/>
        <v>-2.6999999999999997</v>
      </c>
      <c r="K7443">
        <f t="shared" si="234"/>
        <v>-2.6999999999999997</v>
      </c>
    </row>
    <row r="7444" spans="1:11">
      <c r="A7444" s="1">
        <f>Atask.AtsOp!A6960</f>
        <v>42490</v>
      </c>
      <c r="B7444" t="str">
        <f>Atask.AtsOp!E6960</f>
        <v>3031-0025</v>
      </c>
      <c r="C7444" t="str">
        <f>Atask.AtsOp!H6960</f>
        <v>Sp. gėr. "Alita" Black Cherry, 0,5l 36%</v>
      </c>
      <c r="D7444" t="str">
        <f>Atask.AtsOp!N6960</f>
        <v>But.</v>
      </c>
      <c r="E7444" t="str">
        <f>Atask.AtsOp!I6960</f>
        <v>Perkelti</v>
      </c>
      <c r="F7444">
        <f>Atask.AtsOp!M6960</f>
        <v>-1</v>
      </c>
      <c r="G7444">
        <f>VLOOKUP(B7444,Prekės!$A$2:$E$3000,3,FALSE)</f>
        <v>280</v>
      </c>
      <c r="H7444">
        <f>VLOOKUP(B7444,Prekės!$A$2:$E$3000,4,FALSE)</f>
        <v>0.5</v>
      </c>
      <c r="I7444">
        <f>VLOOKUP(B7444,Prekės!$A$2:$E$3000,5,FALSE)</f>
        <v>36</v>
      </c>
      <c r="J7444">
        <f t="shared" si="233"/>
        <v>-0.18</v>
      </c>
      <c r="K7444">
        <f t="shared" si="234"/>
        <v>-0.18</v>
      </c>
    </row>
    <row r="7445" spans="1:11">
      <c r="A7445" s="1">
        <f>Atask.AtsOp!A6961</f>
        <v>42473</v>
      </c>
      <c r="B7445" t="str">
        <f>Atask.AtsOp!E6961</f>
        <v>3031-0025</v>
      </c>
      <c r="C7445" t="str">
        <f>Atask.AtsOp!H6961</f>
        <v>Sp. gėr. "Alita" Black Cherry, 0,5l 36%</v>
      </c>
      <c r="D7445" t="str">
        <f>Atask.AtsOp!N6961</f>
        <v>But.</v>
      </c>
      <c r="E7445" t="str">
        <f>Atask.AtsOp!I6961</f>
        <v>Pardavimo užsakymas</v>
      </c>
      <c r="F7445">
        <f>Atask.AtsOp!M6961</f>
        <v>-420</v>
      </c>
      <c r="G7445">
        <f>VLOOKUP(B7445,Prekės!$A$2:$E$3000,3,FALSE)</f>
        <v>280</v>
      </c>
      <c r="H7445">
        <f>VLOOKUP(B7445,Prekės!$A$2:$E$3000,4,FALSE)</f>
        <v>0.5</v>
      </c>
      <c r="I7445">
        <f>VLOOKUP(B7445,Prekės!$A$2:$E$3000,5,FALSE)</f>
        <v>36</v>
      </c>
      <c r="J7445">
        <f t="shared" si="233"/>
        <v>-75.599999999999994</v>
      </c>
      <c r="K7445">
        <f t="shared" si="234"/>
        <v>-75.599999999999994</v>
      </c>
    </row>
    <row r="7446" spans="1:11">
      <c r="A7446" s="1">
        <f>Atask.AtsOp!A6962</f>
        <v>42473</v>
      </c>
      <c r="B7446" t="str">
        <f>Atask.AtsOp!E6962</f>
        <v>3031-0025</v>
      </c>
      <c r="C7446" t="str">
        <f>Atask.AtsOp!H6962</f>
        <v>Sp. gėr. "Alita" Black Cherry, 0,5l 36%</v>
      </c>
      <c r="D7446" t="str">
        <f>Atask.AtsOp!N6962</f>
        <v>But.</v>
      </c>
      <c r="E7446" t="str">
        <f>Atask.AtsOp!I6962</f>
        <v>Pardavimo užsakymas</v>
      </c>
      <c r="F7446">
        <f>Atask.AtsOp!M6962</f>
        <v>-255</v>
      </c>
      <c r="G7446">
        <f>VLOOKUP(B7446,Prekės!$A$2:$E$3000,3,FALSE)</f>
        <v>280</v>
      </c>
      <c r="H7446">
        <f>VLOOKUP(B7446,Prekės!$A$2:$E$3000,4,FALSE)</f>
        <v>0.5</v>
      </c>
      <c r="I7446">
        <f>VLOOKUP(B7446,Prekės!$A$2:$E$3000,5,FALSE)</f>
        <v>36</v>
      </c>
      <c r="J7446">
        <f t="shared" si="233"/>
        <v>-45.9</v>
      </c>
      <c r="K7446">
        <f t="shared" si="234"/>
        <v>-45.9</v>
      </c>
    </row>
    <row r="7447" spans="1:11">
      <c r="A7447" s="1">
        <f>Atask.AtsOp!A6963</f>
        <v>42475</v>
      </c>
      <c r="B7447" t="str">
        <f>Atask.AtsOp!E6963</f>
        <v>3031-0025</v>
      </c>
      <c r="C7447" t="str">
        <f>Atask.AtsOp!H6963</f>
        <v>Sp. gėr. "Alita" Black Cherry, 0,5l 36%</v>
      </c>
      <c r="D7447" t="str">
        <f>Atask.AtsOp!N6963</f>
        <v>But.</v>
      </c>
      <c r="E7447" t="str">
        <f>Atask.AtsOp!I6963</f>
        <v>Pardavimo užsakymas</v>
      </c>
      <c r="F7447">
        <f>Atask.AtsOp!M6963</f>
        <v>-15</v>
      </c>
      <c r="G7447">
        <f>VLOOKUP(B7447,Prekės!$A$2:$E$3000,3,FALSE)</f>
        <v>280</v>
      </c>
      <c r="H7447">
        <f>VLOOKUP(B7447,Prekės!$A$2:$E$3000,4,FALSE)</f>
        <v>0.5</v>
      </c>
      <c r="I7447">
        <f>VLOOKUP(B7447,Prekės!$A$2:$E$3000,5,FALSE)</f>
        <v>36</v>
      </c>
      <c r="J7447">
        <f t="shared" si="233"/>
        <v>-2.6999999999999997</v>
      </c>
      <c r="K7447">
        <f t="shared" si="234"/>
        <v>-2.6999999999999997</v>
      </c>
    </row>
    <row r="7448" spans="1:11">
      <c r="A7448" s="1">
        <f>Atask.AtsOp!A6964</f>
        <v>42481</v>
      </c>
      <c r="B7448" t="str">
        <f>Atask.AtsOp!E6964</f>
        <v>3031-0025</v>
      </c>
      <c r="C7448" t="str">
        <f>Atask.AtsOp!H6964</f>
        <v>Sp. gėr. "Alita" Black Cherry, 0,5l 36%</v>
      </c>
      <c r="D7448" t="str">
        <f>Atask.AtsOp!N6964</f>
        <v>But.</v>
      </c>
      <c r="E7448" t="str">
        <f>Atask.AtsOp!I6964</f>
        <v>Pardavimo užsakymas</v>
      </c>
      <c r="F7448">
        <f>Atask.AtsOp!M6964</f>
        <v>-45</v>
      </c>
      <c r="G7448">
        <f>VLOOKUP(B7448,Prekės!$A$2:$E$3000,3,FALSE)</f>
        <v>280</v>
      </c>
      <c r="H7448">
        <f>VLOOKUP(B7448,Prekės!$A$2:$E$3000,4,FALSE)</f>
        <v>0.5</v>
      </c>
      <c r="I7448">
        <f>VLOOKUP(B7448,Prekės!$A$2:$E$3000,5,FALSE)</f>
        <v>36</v>
      </c>
      <c r="J7448">
        <f t="shared" si="233"/>
        <v>-8.1</v>
      </c>
      <c r="K7448">
        <f t="shared" si="234"/>
        <v>-8.1</v>
      </c>
    </row>
    <row r="7449" spans="1:11">
      <c r="A7449" s="1">
        <f>Atask.AtsOp!A6965</f>
        <v>42478</v>
      </c>
      <c r="B7449" t="str">
        <f>Atask.AtsOp!E6965</f>
        <v>3031-0025</v>
      </c>
      <c r="C7449" t="str">
        <f>Atask.AtsOp!H6965</f>
        <v>Sp. gėr. "Alita" Black Cherry, 0,5l 36%</v>
      </c>
      <c r="D7449" t="str">
        <f>Atask.AtsOp!N6965</f>
        <v>But.</v>
      </c>
      <c r="E7449" t="str">
        <f>Atask.AtsOp!I6965</f>
        <v>Pardavimo užsakymas</v>
      </c>
      <c r="F7449">
        <f>Atask.AtsOp!M6965</f>
        <v>-45</v>
      </c>
      <c r="G7449">
        <f>VLOOKUP(B7449,Prekės!$A$2:$E$3000,3,FALSE)</f>
        <v>280</v>
      </c>
      <c r="H7449">
        <f>VLOOKUP(B7449,Prekės!$A$2:$E$3000,4,FALSE)</f>
        <v>0.5</v>
      </c>
      <c r="I7449">
        <f>VLOOKUP(B7449,Prekės!$A$2:$E$3000,5,FALSE)</f>
        <v>36</v>
      </c>
      <c r="J7449">
        <f t="shared" si="233"/>
        <v>-8.1</v>
      </c>
      <c r="K7449">
        <f t="shared" si="234"/>
        <v>-8.1</v>
      </c>
    </row>
    <row r="7450" spans="1:11">
      <c r="A7450" s="1">
        <f>Atask.AtsOp!A6966</f>
        <v>42478</v>
      </c>
      <c r="B7450" t="str">
        <f>Atask.AtsOp!E6966</f>
        <v>3031-0025</v>
      </c>
      <c r="C7450" t="str">
        <f>Atask.AtsOp!H6966</f>
        <v>Sp. gėr. "Alita" Black Cherry, 0,5l 36%</v>
      </c>
      <c r="D7450" t="str">
        <f>Atask.AtsOp!N6966</f>
        <v>But.</v>
      </c>
      <c r="E7450" t="str">
        <f>Atask.AtsOp!I6966</f>
        <v>Pardavimo užsakymas</v>
      </c>
      <c r="F7450">
        <f>Atask.AtsOp!M6966</f>
        <v>-1650</v>
      </c>
      <c r="G7450">
        <f>VLOOKUP(B7450,Prekės!$A$2:$E$3000,3,FALSE)</f>
        <v>280</v>
      </c>
      <c r="H7450">
        <f>VLOOKUP(B7450,Prekės!$A$2:$E$3000,4,FALSE)</f>
        <v>0.5</v>
      </c>
      <c r="I7450">
        <f>VLOOKUP(B7450,Prekės!$A$2:$E$3000,5,FALSE)</f>
        <v>36</v>
      </c>
      <c r="J7450">
        <f t="shared" si="233"/>
        <v>-297</v>
      </c>
      <c r="K7450">
        <f t="shared" si="234"/>
        <v>-297</v>
      </c>
    </row>
    <row r="7451" spans="1:11">
      <c r="A7451" s="1">
        <f>Atask.AtsOp!A6967</f>
        <v>42482</v>
      </c>
      <c r="B7451" t="str">
        <f>Atask.AtsOp!E6967</f>
        <v>3031-0025</v>
      </c>
      <c r="C7451" t="str">
        <f>Atask.AtsOp!H6967</f>
        <v>Sp. gėr. "Alita" Black Cherry, 0,5l 36%</v>
      </c>
      <c r="D7451" t="str">
        <f>Atask.AtsOp!N6967</f>
        <v>But.</v>
      </c>
      <c r="E7451" t="str">
        <f>Atask.AtsOp!I6967</f>
        <v>Perkelti</v>
      </c>
      <c r="F7451">
        <f>Atask.AtsOp!M6967</f>
        <v>-2</v>
      </c>
      <c r="G7451">
        <f>VLOOKUP(B7451,Prekės!$A$2:$E$3000,3,FALSE)</f>
        <v>280</v>
      </c>
      <c r="H7451">
        <f>VLOOKUP(B7451,Prekės!$A$2:$E$3000,4,FALSE)</f>
        <v>0.5</v>
      </c>
      <c r="I7451">
        <f>VLOOKUP(B7451,Prekės!$A$2:$E$3000,5,FALSE)</f>
        <v>36</v>
      </c>
      <c r="J7451">
        <f t="shared" si="233"/>
        <v>-0.36</v>
      </c>
      <c r="K7451">
        <f t="shared" si="234"/>
        <v>-0.36</v>
      </c>
    </row>
    <row r="7452" spans="1:11">
      <c r="A7452" s="1">
        <f>Atask.AtsOp!A6968</f>
        <v>42482</v>
      </c>
      <c r="B7452" t="str">
        <f>Atask.AtsOp!E6968</f>
        <v>3031-0025</v>
      </c>
      <c r="C7452" t="str">
        <f>Atask.AtsOp!H6968</f>
        <v>Sp. gėr. "Alita" Black Cherry, 0,5l 36%</v>
      </c>
      <c r="D7452" t="str">
        <f>Atask.AtsOp!N6968</f>
        <v>But.</v>
      </c>
      <c r="E7452" t="str">
        <f>Atask.AtsOp!I6968</f>
        <v>Gamyba</v>
      </c>
      <c r="F7452">
        <f>Atask.AtsOp!M6968</f>
        <v>13384</v>
      </c>
      <c r="G7452">
        <f>VLOOKUP(B7452,Prekės!$A$2:$E$3000,3,FALSE)</f>
        <v>280</v>
      </c>
      <c r="H7452">
        <f>VLOOKUP(B7452,Prekės!$A$2:$E$3000,4,FALSE)</f>
        <v>0.5</v>
      </c>
      <c r="I7452">
        <f>VLOOKUP(B7452,Prekės!$A$2:$E$3000,5,FALSE)</f>
        <v>36</v>
      </c>
      <c r="J7452">
        <f t="shared" si="233"/>
        <v>2409.12</v>
      </c>
      <c r="K7452">
        <f t="shared" si="234"/>
        <v>2409.12</v>
      </c>
    </row>
    <row r="7453" spans="1:11">
      <c r="A7453" s="1">
        <f>Atask.AtsOp!A6969</f>
        <v>42486</v>
      </c>
      <c r="B7453" t="str">
        <f>Atask.AtsOp!E6969</f>
        <v>3031-0025</v>
      </c>
      <c r="C7453" t="str">
        <f>Atask.AtsOp!H6969</f>
        <v>Sp. gėr. "Alita" Black Cherry, 0,5l 36%</v>
      </c>
      <c r="D7453" t="str">
        <f>Atask.AtsOp!N6969</f>
        <v>But.</v>
      </c>
      <c r="E7453" t="str">
        <f>Atask.AtsOp!I6969</f>
        <v>Perkelti</v>
      </c>
      <c r="F7453">
        <f>Atask.AtsOp!M6969</f>
        <v>-13382</v>
      </c>
      <c r="G7453">
        <f>VLOOKUP(B7453,Prekės!$A$2:$E$3000,3,FALSE)</f>
        <v>280</v>
      </c>
      <c r="H7453">
        <f>VLOOKUP(B7453,Prekės!$A$2:$E$3000,4,FALSE)</f>
        <v>0.5</v>
      </c>
      <c r="I7453">
        <f>VLOOKUP(B7453,Prekės!$A$2:$E$3000,5,FALSE)</f>
        <v>36</v>
      </c>
      <c r="J7453">
        <f t="shared" si="233"/>
        <v>-2408.7599999999998</v>
      </c>
      <c r="K7453">
        <f t="shared" si="234"/>
        <v>-2408.7599999999998</v>
      </c>
    </row>
    <row r="7454" spans="1:11">
      <c r="A7454" s="1">
        <f>Atask.AtsOp!A6970</f>
        <v>42486</v>
      </c>
      <c r="B7454" t="str">
        <f>Atask.AtsOp!E6970</f>
        <v>3031-0025</v>
      </c>
      <c r="C7454" t="str">
        <f>Atask.AtsOp!H6970</f>
        <v>Sp. gėr. "Alita" Black Cherry, 0,5l 36%</v>
      </c>
      <c r="D7454" t="str">
        <f>Atask.AtsOp!N6970</f>
        <v>But.</v>
      </c>
      <c r="E7454" t="str">
        <f>Atask.AtsOp!I6970</f>
        <v>Perkelti</v>
      </c>
      <c r="F7454">
        <f>Atask.AtsOp!M6970</f>
        <v>3</v>
      </c>
      <c r="G7454">
        <f>VLOOKUP(B7454,Prekės!$A$2:$E$3000,3,FALSE)</f>
        <v>280</v>
      </c>
      <c r="H7454">
        <f>VLOOKUP(B7454,Prekės!$A$2:$E$3000,4,FALSE)</f>
        <v>0.5</v>
      </c>
      <c r="I7454">
        <f>VLOOKUP(B7454,Prekės!$A$2:$E$3000,5,FALSE)</f>
        <v>36</v>
      </c>
      <c r="J7454">
        <f t="shared" si="233"/>
        <v>0.54</v>
      </c>
      <c r="K7454">
        <f t="shared" si="234"/>
        <v>0.54</v>
      </c>
    </row>
    <row r="7455" spans="1:11">
      <c r="A7455" s="1">
        <f>Atask.AtsOp!A6971</f>
        <v>42490</v>
      </c>
      <c r="B7455" t="str">
        <f>Atask.AtsOp!E6971</f>
        <v>3031-0025</v>
      </c>
      <c r="C7455" t="str">
        <f>Atask.AtsOp!H6971</f>
        <v>Sp. gėr. "Alita" Black Cherry, 0,5l 36%</v>
      </c>
      <c r="D7455" t="str">
        <f>Atask.AtsOp!N6971</f>
        <v>But.</v>
      </c>
      <c r="E7455" t="str">
        <f>Atask.AtsOp!I6971</f>
        <v>Perkelti</v>
      </c>
      <c r="F7455">
        <f>Atask.AtsOp!M6971</f>
        <v>1</v>
      </c>
      <c r="G7455">
        <f>VLOOKUP(B7455,Prekės!$A$2:$E$3000,3,FALSE)</f>
        <v>280</v>
      </c>
      <c r="H7455">
        <f>VLOOKUP(B7455,Prekės!$A$2:$E$3000,4,FALSE)</f>
        <v>0.5</v>
      </c>
      <c r="I7455">
        <f>VLOOKUP(B7455,Prekės!$A$2:$E$3000,5,FALSE)</f>
        <v>36</v>
      </c>
      <c r="J7455">
        <f t="shared" si="233"/>
        <v>0.18</v>
      </c>
      <c r="K7455">
        <f t="shared" si="234"/>
        <v>0.18</v>
      </c>
    </row>
    <row r="7456" spans="1:11">
      <c r="A7456" s="1">
        <f>Atask.AtsOp!A6972</f>
        <v>42490</v>
      </c>
      <c r="B7456" t="str">
        <f>Atask.AtsOp!E6972</f>
        <v>3031-0025</v>
      </c>
      <c r="C7456" t="str">
        <f>Atask.AtsOp!H6972</f>
        <v>Sp. gėr. "Alita" Black Cherry, 0,5l 36%</v>
      </c>
      <c r="D7456" t="str">
        <f>Atask.AtsOp!N6972</f>
        <v>But.</v>
      </c>
      <c r="E7456" t="str">
        <f>Atask.AtsOp!I6972</f>
        <v>Pardavimo užsakymas</v>
      </c>
      <c r="F7456">
        <f>Atask.AtsOp!M6972</f>
        <v>-3</v>
      </c>
      <c r="G7456">
        <f>VLOOKUP(B7456,Prekės!$A$2:$E$3000,3,FALSE)</f>
        <v>280</v>
      </c>
      <c r="H7456">
        <f>VLOOKUP(B7456,Prekės!$A$2:$E$3000,4,FALSE)</f>
        <v>0.5</v>
      </c>
      <c r="I7456">
        <f>VLOOKUP(B7456,Prekės!$A$2:$E$3000,5,FALSE)</f>
        <v>36</v>
      </c>
      <c r="J7456">
        <f t="shared" si="233"/>
        <v>-0.54</v>
      </c>
      <c r="K7456">
        <f t="shared" si="234"/>
        <v>-0.54</v>
      </c>
    </row>
    <row r="7457" spans="1:11">
      <c r="A7457" s="1">
        <f>Atask.AtsOp!A6973</f>
        <v>42490</v>
      </c>
      <c r="B7457" t="str">
        <f>Atask.AtsOp!E6973</f>
        <v>3031-0025</v>
      </c>
      <c r="C7457" t="str">
        <f>Atask.AtsOp!H6973</f>
        <v>Sp. gėr. "Alita" Black Cherry, 0,5l 36%</v>
      </c>
      <c r="D7457" t="str">
        <f>Atask.AtsOp!N6973</f>
        <v>But.</v>
      </c>
      <c r="E7457" t="str">
        <f>Atask.AtsOp!I6973</f>
        <v>Pardavimo užsakymas</v>
      </c>
      <c r="F7457">
        <f>Atask.AtsOp!M6973</f>
        <v>-1</v>
      </c>
      <c r="G7457">
        <f>VLOOKUP(B7457,Prekės!$A$2:$E$3000,3,FALSE)</f>
        <v>280</v>
      </c>
      <c r="H7457">
        <f>VLOOKUP(B7457,Prekės!$A$2:$E$3000,4,FALSE)</f>
        <v>0.5</v>
      </c>
      <c r="I7457">
        <f>VLOOKUP(B7457,Prekės!$A$2:$E$3000,5,FALSE)</f>
        <v>36</v>
      </c>
      <c r="J7457">
        <f t="shared" si="233"/>
        <v>-0.18</v>
      </c>
      <c r="K7457">
        <f t="shared" si="234"/>
        <v>-0.18</v>
      </c>
    </row>
    <row r="7458" spans="1:11">
      <c r="A7458" s="1">
        <f>Atask.AtsOp!A6974</f>
        <v>42489</v>
      </c>
      <c r="B7458" t="str">
        <f>Atask.AtsOp!E6974</f>
        <v>3031-0025</v>
      </c>
      <c r="C7458" t="str">
        <f>Atask.AtsOp!H6974</f>
        <v>Sp. gėr. "Alita" Black Cherry, 0,5l 36%</v>
      </c>
      <c r="D7458" t="str">
        <f>Atask.AtsOp!N6974</f>
        <v>But.</v>
      </c>
      <c r="E7458" t="str">
        <f>Atask.AtsOp!I6974</f>
        <v>Pardavimo užsakymas</v>
      </c>
      <c r="F7458">
        <f>Atask.AtsOp!M6974</f>
        <v>-2</v>
      </c>
      <c r="G7458">
        <f>VLOOKUP(B7458,Prekės!$A$2:$E$3000,3,FALSE)</f>
        <v>280</v>
      </c>
      <c r="H7458">
        <f>VLOOKUP(B7458,Prekės!$A$2:$E$3000,4,FALSE)</f>
        <v>0.5</v>
      </c>
      <c r="I7458">
        <f>VLOOKUP(B7458,Prekės!$A$2:$E$3000,5,FALSE)</f>
        <v>36</v>
      </c>
      <c r="J7458">
        <f t="shared" ref="J7458:J7521" si="235">IF(G7458=110,F7458*H7458*I7458,IF(G7458&lt;280,F7458*H7458,F7458*H7458*(I7458/100)))</f>
        <v>-0.36</v>
      </c>
      <c r="K7458">
        <f t="shared" ref="K7458:K7521" si="236">IF(EXACT(D7458,"But."),J7458,F7458)</f>
        <v>-0.36</v>
      </c>
    </row>
    <row r="7459" spans="1:11">
      <c r="A7459" s="1">
        <f>Atask.AtsOp!A6975</f>
        <v>42482</v>
      </c>
      <c r="B7459" t="str">
        <f>Atask.AtsOp!E6975</f>
        <v>3031-0025</v>
      </c>
      <c r="C7459" t="str">
        <f>Atask.AtsOp!H6975</f>
        <v>Sp. gėr. "Alita" Black Cherry, 0,5l 36%</v>
      </c>
      <c r="D7459" t="str">
        <f>Atask.AtsOp!N6975</f>
        <v>But.</v>
      </c>
      <c r="E7459" t="str">
        <f>Atask.AtsOp!I6975</f>
        <v>Perkelti</v>
      </c>
      <c r="F7459">
        <f>Atask.AtsOp!M6975</f>
        <v>2</v>
      </c>
      <c r="G7459">
        <f>VLOOKUP(B7459,Prekės!$A$2:$E$3000,3,FALSE)</f>
        <v>280</v>
      </c>
      <c r="H7459">
        <f>VLOOKUP(B7459,Prekės!$A$2:$E$3000,4,FALSE)</f>
        <v>0.5</v>
      </c>
      <c r="I7459">
        <f>VLOOKUP(B7459,Prekės!$A$2:$E$3000,5,FALSE)</f>
        <v>36</v>
      </c>
      <c r="J7459">
        <f t="shared" si="235"/>
        <v>0.36</v>
      </c>
      <c r="K7459">
        <f t="shared" si="236"/>
        <v>0.36</v>
      </c>
    </row>
    <row r="7460" spans="1:11">
      <c r="A7460" s="1">
        <f>Atask.AtsOp!A6976</f>
        <v>42467</v>
      </c>
      <c r="B7460" t="str">
        <f>Atask.AtsOp!E6976</f>
        <v>3031-0025E</v>
      </c>
      <c r="C7460" t="str">
        <f>Atask.AtsOp!H6976</f>
        <v>Sp. gėr. "Alita" Black Cherry, 0,5l 36%</v>
      </c>
      <c r="D7460" t="str">
        <f>Atask.AtsOp!N6976</f>
        <v>But.</v>
      </c>
      <c r="E7460" t="str">
        <f>Atask.AtsOp!I6976</f>
        <v>Pardavimo užsakymas</v>
      </c>
      <c r="F7460">
        <f>Atask.AtsOp!M6976</f>
        <v>-165</v>
      </c>
      <c r="G7460">
        <f>VLOOKUP(B7460,Prekės!$A$2:$E$3000,3,FALSE)</f>
        <v>280</v>
      </c>
      <c r="H7460">
        <f>VLOOKUP(B7460,Prekės!$A$2:$E$3000,4,FALSE)</f>
        <v>0.5</v>
      </c>
      <c r="I7460">
        <f>VLOOKUP(B7460,Prekės!$A$2:$E$3000,5,FALSE)</f>
        <v>36</v>
      </c>
      <c r="J7460">
        <f t="shared" si="235"/>
        <v>-29.7</v>
      </c>
      <c r="K7460">
        <f t="shared" si="236"/>
        <v>-29.7</v>
      </c>
    </row>
    <row r="7461" spans="1:11">
      <c r="A7461" s="1">
        <f>Atask.AtsOp!A6977</f>
        <v>42486</v>
      </c>
      <c r="B7461" t="str">
        <f>Atask.AtsOp!E6977</f>
        <v>3031-0025E</v>
      </c>
      <c r="C7461" t="str">
        <f>Atask.AtsOp!H6977</f>
        <v>Sp. gėr. "Alita" Black Cherry, 0,5l 36%</v>
      </c>
      <c r="D7461" t="str">
        <f>Atask.AtsOp!N6977</f>
        <v>But.</v>
      </c>
      <c r="E7461" t="str">
        <f>Atask.AtsOp!I6977</f>
        <v>Perkelti</v>
      </c>
      <c r="F7461">
        <f>Atask.AtsOp!M6977</f>
        <v>1650</v>
      </c>
      <c r="G7461">
        <f>VLOOKUP(B7461,Prekės!$A$2:$E$3000,3,FALSE)</f>
        <v>280</v>
      </c>
      <c r="H7461">
        <f>VLOOKUP(B7461,Prekės!$A$2:$E$3000,4,FALSE)</f>
        <v>0.5</v>
      </c>
      <c r="I7461">
        <f>VLOOKUP(B7461,Prekės!$A$2:$E$3000,5,FALSE)</f>
        <v>36</v>
      </c>
      <c r="J7461">
        <f t="shared" si="235"/>
        <v>297</v>
      </c>
      <c r="K7461">
        <f t="shared" si="236"/>
        <v>297</v>
      </c>
    </row>
    <row r="7462" spans="1:11">
      <c r="A7462" s="1">
        <f>Atask.AtsOp!A6978</f>
        <v>42480</v>
      </c>
      <c r="B7462" t="str">
        <f>Atask.AtsOp!E6978</f>
        <v>3031-0025E</v>
      </c>
      <c r="C7462" t="str">
        <f>Atask.AtsOp!H6978</f>
        <v>Sp. gėr. "Alita" Black Cherry, 0,5l 36%</v>
      </c>
      <c r="D7462" t="str">
        <f>Atask.AtsOp!N6978</f>
        <v>But.</v>
      </c>
      <c r="E7462" t="str">
        <f>Atask.AtsOp!I6978</f>
        <v>Perkelti</v>
      </c>
      <c r="F7462">
        <f>Atask.AtsOp!M6978</f>
        <v>-225</v>
      </c>
      <c r="G7462">
        <f>VLOOKUP(B7462,Prekės!$A$2:$E$3000,3,FALSE)</f>
        <v>280</v>
      </c>
      <c r="H7462">
        <f>VLOOKUP(B7462,Prekės!$A$2:$E$3000,4,FALSE)</f>
        <v>0.5</v>
      </c>
      <c r="I7462">
        <f>VLOOKUP(B7462,Prekės!$A$2:$E$3000,5,FALSE)</f>
        <v>36</v>
      </c>
      <c r="J7462">
        <f t="shared" si="235"/>
        <v>-40.5</v>
      </c>
      <c r="K7462">
        <f t="shared" si="236"/>
        <v>-40.5</v>
      </c>
    </row>
    <row r="7463" spans="1:11">
      <c r="A7463" s="1">
        <f>Atask.AtsOp!A6979</f>
        <v>42480</v>
      </c>
      <c r="B7463" t="str">
        <f>Atask.AtsOp!E6979</f>
        <v>3031-0025E</v>
      </c>
      <c r="C7463" t="str">
        <f>Atask.AtsOp!H6979</f>
        <v>Sp. gėr. "Alita" Black Cherry, 0,5l 36%</v>
      </c>
      <c r="D7463" t="str">
        <f>Atask.AtsOp!N6979</f>
        <v>But.</v>
      </c>
      <c r="E7463" t="str">
        <f>Atask.AtsOp!I6979</f>
        <v>Perkelti</v>
      </c>
      <c r="F7463">
        <f>Atask.AtsOp!M6979</f>
        <v>225</v>
      </c>
      <c r="G7463">
        <f>VLOOKUP(B7463,Prekės!$A$2:$E$3000,3,FALSE)</f>
        <v>280</v>
      </c>
      <c r="H7463">
        <f>VLOOKUP(B7463,Prekės!$A$2:$E$3000,4,FALSE)</f>
        <v>0.5</v>
      </c>
      <c r="I7463">
        <f>VLOOKUP(B7463,Prekės!$A$2:$E$3000,5,FALSE)</f>
        <v>36</v>
      </c>
      <c r="J7463">
        <f t="shared" si="235"/>
        <v>40.5</v>
      </c>
      <c r="K7463">
        <f t="shared" si="236"/>
        <v>40.5</v>
      </c>
    </row>
    <row r="7464" spans="1:11">
      <c r="A7464" s="1">
        <f>Atask.AtsOp!A6980</f>
        <v>42482</v>
      </c>
      <c r="B7464" t="str">
        <f>Atask.AtsOp!E6980</f>
        <v>3031-0025E</v>
      </c>
      <c r="C7464" t="str">
        <f>Atask.AtsOp!H6980</f>
        <v>Sp. gėr. "Alita" Black Cherry, 0,5l 36%</v>
      </c>
      <c r="D7464" t="str">
        <f>Atask.AtsOp!N6980</f>
        <v>But.</v>
      </c>
      <c r="E7464" t="str">
        <f>Atask.AtsOp!I6980</f>
        <v>Pardavimo užsakymas</v>
      </c>
      <c r="F7464">
        <f>Atask.AtsOp!M6980</f>
        <v>-225</v>
      </c>
      <c r="G7464">
        <f>VLOOKUP(B7464,Prekės!$A$2:$E$3000,3,FALSE)</f>
        <v>280</v>
      </c>
      <c r="H7464">
        <f>VLOOKUP(B7464,Prekės!$A$2:$E$3000,4,FALSE)</f>
        <v>0.5</v>
      </c>
      <c r="I7464">
        <f>VLOOKUP(B7464,Prekės!$A$2:$E$3000,5,FALSE)</f>
        <v>36</v>
      </c>
      <c r="J7464">
        <f t="shared" si="235"/>
        <v>-40.5</v>
      </c>
      <c r="K7464">
        <f t="shared" si="236"/>
        <v>-40.5</v>
      </c>
    </row>
    <row r="7465" spans="1:11">
      <c r="A7465" s="1">
        <f>Atask.AtsOp!A6981</f>
        <v>42480</v>
      </c>
      <c r="B7465" t="str">
        <f>Atask.AtsOp!E6981</f>
        <v>3031-0025E</v>
      </c>
      <c r="C7465" t="str">
        <f>Atask.AtsOp!H6981</f>
        <v>Sp. gėr. "Alita" Black Cherry, 0,5l 36%</v>
      </c>
      <c r="D7465" t="str">
        <f>Atask.AtsOp!N6981</f>
        <v>But.</v>
      </c>
      <c r="E7465" t="str">
        <f>Atask.AtsOp!I6981</f>
        <v>Perkelti</v>
      </c>
      <c r="F7465">
        <f>Atask.AtsOp!M6981</f>
        <v>-225</v>
      </c>
      <c r="G7465">
        <f>VLOOKUP(B7465,Prekės!$A$2:$E$3000,3,FALSE)</f>
        <v>280</v>
      </c>
      <c r="H7465">
        <f>VLOOKUP(B7465,Prekės!$A$2:$E$3000,4,FALSE)</f>
        <v>0.5</v>
      </c>
      <c r="I7465">
        <f>VLOOKUP(B7465,Prekės!$A$2:$E$3000,5,FALSE)</f>
        <v>36</v>
      </c>
      <c r="J7465">
        <f t="shared" si="235"/>
        <v>-40.5</v>
      </c>
      <c r="K7465">
        <f t="shared" si="236"/>
        <v>-40.5</v>
      </c>
    </row>
    <row r="7466" spans="1:11">
      <c r="A7466" s="1">
        <f>Atask.AtsOp!A6982</f>
        <v>42480</v>
      </c>
      <c r="B7466" t="str">
        <f>Atask.AtsOp!E6982</f>
        <v>3031-0025E</v>
      </c>
      <c r="C7466" t="str">
        <f>Atask.AtsOp!H6982</f>
        <v>Sp. gėr. "Alita" Black Cherry, 0,5l 36%</v>
      </c>
      <c r="D7466" t="str">
        <f>Atask.AtsOp!N6982</f>
        <v>But.</v>
      </c>
      <c r="E7466" t="str">
        <f>Atask.AtsOp!I6982</f>
        <v>Perkelti</v>
      </c>
      <c r="F7466">
        <f>Atask.AtsOp!M6982</f>
        <v>225</v>
      </c>
      <c r="G7466">
        <f>VLOOKUP(B7466,Prekės!$A$2:$E$3000,3,FALSE)</f>
        <v>280</v>
      </c>
      <c r="H7466">
        <f>VLOOKUP(B7466,Prekės!$A$2:$E$3000,4,FALSE)</f>
        <v>0.5</v>
      </c>
      <c r="I7466">
        <f>VLOOKUP(B7466,Prekės!$A$2:$E$3000,5,FALSE)</f>
        <v>36</v>
      </c>
      <c r="J7466">
        <f t="shared" si="235"/>
        <v>40.5</v>
      </c>
      <c r="K7466">
        <f t="shared" si="236"/>
        <v>40.5</v>
      </c>
    </row>
    <row r="7467" spans="1:11">
      <c r="A7467" s="1">
        <f>Atask.AtsOp!A6983</f>
        <v>42480</v>
      </c>
      <c r="B7467" t="str">
        <f>Atask.AtsOp!E6983</f>
        <v>3031-0025E</v>
      </c>
      <c r="C7467" t="str">
        <f>Atask.AtsOp!H6983</f>
        <v>Sp. gėr. "Alita" Black Cherry, 0,5l 36%</v>
      </c>
      <c r="D7467" t="str">
        <f>Atask.AtsOp!N6983</f>
        <v>But.</v>
      </c>
      <c r="E7467" t="str">
        <f>Atask.AtsOp!I6983</f>
        <v>KS eilutė</v>
      </c>
      <c r="F7467">
        <f>Atask.AtsOp!M6983</f>
        <v>-225</v>
      </c>
      <c r="G7467">
        <f>VLOOKUP(B7467,Prekės!$A$2:$E$3000,3,FALSE)</f>
        <v>280</v>
      </c>
      <c r="H7467">
        <f>VLOOKUP(B7467,Prekės!$A$2:$E$3000,4,FALSE)</f>
        <v>0.5</v>
      </c>
      <c r="I7467">
        <f>VLOOKUP(B7467,Prekės!$A$2:$E$3000,5,FALSE)</f>
        <v>36</v>
      </c>
      <c r="J7467">
        <f t="shared" si="235"/>
        <v>-40.5</v>
      </c>
      <c r="K7467">
        <f t="shared" si="236"/>
        <v>-40.5</v>
      </c>
    </row>
    <row r="7468" spans="1:11">
      <c r="A7468" s="1">
        <f>Atask.AtsOp!A6984</f>
        <v>42480</v>
      </c>
      <c r="B7468" t="str">
        <f>Atask.AtsOp!E6984</f>
        <v>3031-0025E</v>
      </c>
      <c r="C7468" t="str">
        <f>Atask.AtsOp!H6984</f>
        <v>Sp. gėr. "Alita" Black Cherry, 0,5l 36%</v>
      </c>
      <c r="D7468" t="str">
        <f>Atask.AtsOp!N6984</f>
        <v>But.</v>
      </c>
      <c r="E7468" t="str">
        <f>Atask.AtsOp!I6984</f>
        <v>KS</v>
      </c>
      <c r="F7468">
        <f>Atask.AtsOp!M6984</f>
        <v>225</v>
      </c>
      <c r="G7468">
        <f>VLOOKUP(B7468,Prekės!$A$2:$E$3000,3,FALSE)</f>
        <v>280</v>
      </c>
      <c r="H7468">
        <f>VLOOKUP(B7468,Prekės!$A$2:$E$3000,4,FALSE)</f>
        <v>0.5</v>
      </c>
      <c r="I7468">
        <f>VLOOKUP(B7468,Prekės!$A$2:$E$3000,5,FALSE)</f>
        <v>36</v>
      </c>
      <c r="J7468">
        <f t="shared" si="235"/>
        <v>40.5</v>
      </c>
      <c r="K7468">
        <f t="shared" si="236"/>
        <v>40.5</v>
      </c>
    </row>
    <row r="7469" spans="1:11">
      <c r="A7469" s="1">
        <f>Atask.AtsOp!A6985</f>
        <v>42482</v>
      </c>
      <c r="B7469" t="str">
        <f>Atask.AtsOp!E6985</f>
        <v>3031-0025E</v>
      </c>
      <c r="C7469" t="str">
        <f>Atask.AtsOp!H6985</f>
        <v>Sp. gėr. "Alita" Black Cherry, 0,5l 36%</v>
      </c>
      <c r="D7469" t="str">
        <f>Atask.AtsOp!N6985</f>
        <v>But.</v>
      </c>
      <c r="E7469" t="str">
        <f>Atask.AtsOp!I6985</f>
        <v>Gamyba</v>
      </c>
      <c r="F7469">
        <f>Atask.AtsOp!M6985</f>
        <v>1650</v>
      </c>
      <c r="G7469">
        <f>VLOOKUP(B7469,Prekės!$A$2:$E$3000,3,FALSE)</f>
        <v>280</v>
      </c>
      <c r="H7469">
        <f>VLOOKUP(B7469,Prekės!$A$2:$E$3000,4,FALSE)</f>
        <v>0.5</v>
      </c>
      <c r="I7469">
        <f>VLOOKUP(B7469,Prekės!$A$2:$E$3000,5,FALSE)</f>
        <v>36</v>
      </c>
      <c r="J7469">
        <f t="shared" si="235"/>
        <v>297</v>
      </c>
      <c r="K7469">
        <f t="shared" si="236"/>
        <v>297</v>
      </c>
    </row>
    <row r="7470" spans="1:11">
      <c r="A7470" s="1">
        <f>Atask.AtsOp!A6986</f>
        <v>42486</v>
      </c>
      <c r="B7470" t="str">
        <f>Atask.AtsOp!E6986</f>
        <v>3031-0025E</v>
      </c>
      <c r="C7470" t="str">
        <f>Atask.AtsOp!H6986</f>
        <v>Sp. gėr. "Alita" Black Cherry, 0,5l 36%</v>
      </c>
      <c r="D7470" t="str">
        <f>Atask.AtsOp!N6986</f>
        <v>But.</v>
      </c>
      <c r="E7470" t="str">
        <f>Atask.AtsOp!I6986</f>
        <v>Perkelti</v>
      </c>
      <c r="F7470">
        <f>Atask.AtsOp!M6986</f>
        <v>-1650</v>
      </c>
      <c r="G7470">
        <f>VLOOKUP(B7470,Prekės!$A$2:$E$3000,3,FALSE)</f>
        <v>280</v>
      </c>
      <c r="H7470">
        <f>VLOOKUP(B7470,Prekės!$A$2:$E$3000,4,FALSE)</f>
        <v>0.5</v>
      </c>
      <c r="I7470">
        <f>VLOOKUP(B7470,Prekės!$A$2:$E$3000,5,FALSE)</f>
        <v>36</v>
      </c>
      <c r="J7470">
        <f t="shared" si="235"/>
        <v>-297</v>
      </c>
      <c r="K7470">
        <f t="shared" si="236"/>
        <v>-297</v>
      </c>
    </row>
    <row r="7471" spans="1:11">
      <c r="A7471" s="1">
        <f>Atask.AtsOp!A6987</f>
        <v>42478</v>
      </c>
      <c r="B7471" t="str">
        <f>Atask.AtsOp!E6987</f>
        <v>3031-0035</v>
      </c>
      <c r="C7471" t="str">
        <f>Atask.AtsOp!H6987</f>
        <v>Sp. gėr. "Alita" Spicy Cinnamon, 0,5l 33%</v>
      </c>
      <c r="D7471" t="str">
        <f>Atask.AtsOp!N6987</f>
        <v>But.</v>
      </c>
      <c r="E7471" t="str">
        <f>Atask.AtsOp!I6987</f>
        <v>Pardavimo užsakymas</v>
      </c>
      <c r="F7471">
        <f>Atask.AtsOp!M6987</f>
        <v>495</v>
      </c>
      <c r="G7471">
        <f>VLOOKUP(B7471,Prekės!$A$2:$E$3000,3,FALSE)</f>
        <v>280</v>
      </c>
      <c r="H7471">
        <f>VLOOKUP(B7471,Prekės!$A$2:$E$3000,4,FALSE)</f>
        <v>0.5</v>
      </c>
      <c r="I7471">
        <f>VLOOKUP(B7471,Prekės!$A$2:$E$3000,5,FALSE)</f>
        <v>33</v>
      </c>
      <c r="J7471">
        <f t="shared" si="235"/>
        <v>81.674999999999997</v>
      </c>
      <c r="K7471">
        <f t="shared" si="236"/>
        <v>81.674999999999997</v>
      </c>
    </row>
    <row r="7472" spans="1:11">
      <c r="A7472" s="1">
        <f>Atask.AtsOp!A6988</f>
        <v>42478</v>
      </c>
      <c r="B7472" t="str">
        <f>Atask.AtsOp!E6988</f>
        <v>3031-0035</v>
      </c>
      <c r="C7472" t="str">
        <f>Atask.AtsOp!H6988</f>
        <v>Sp. gėr. "Alita" Spicy Cinnamon, 0,5l 33%</v>
      </c>
      <c r="D7472" t="str">
        <f>Atask.AtsOp!N6988</f>
        <v>But.</v>
      </c>
      <c r="E7472" t="str">
        <f>Atask.AtsOp!I6988</f>
        <v>Pardavimo užsakymas</v>
      </c>
      <c r="F7472">
        <f>Atask.AtsOp!M6988</f>
        <v>-495</v>
      </c>
      <c r="G7472">
        <f>VLOOKUP(B7472,Prekės!$A$2:$E$3000,3,FALSE)</f>
        <v>280</v>
      </c>
      <c r="H7472">
        <f>VLOOKUP(B7472,Prekės!$A$2:$E$3000,4,FALSE)</f>
        <v>0.5</v>
      </c>
      <c r="I7472">
        <f>VLOOKUP(B7472,Prekės!$A$2:$E$3000,5,FALSE)</f>
        <v>33</v>
      </c>
      <c r="J7472">
        <f t="shared" si="235"/>
        <v>-81.674999999999997</v>
      </c>
      <c r="K7472">
        <f t="shared" si="236"/>
        <v>-81.674999999999997</v>
      </c>
    </row>
    <row r="7473" spans="1:11">
      <c r="A7473" s="1">
        <f>Atask.AtsOp!A6989</f>
        <v>42489</v>
      </c>
      <c r="B7473" t="str">
        <f>Atask.AtsOp!E6989</f>
        <v>3031-0035</v>
      </c>
      <c r="C7473" t="str">
        <f>Atask.AtsOp!H6989</f>
        <v>Sp. gėr. "Alita" Spicy Cinnamon, 0,5l 33%</v>
      </c>
      <c r="D7473" t="str">
        <f>Atask.AtsOp!N6989</f>
        <v>But.</v>
      </c>
      <c r="E7473" t="str">
        <f>Atask.AtsOp!I6989</f>
        <v>Pardavimo užsakymas</v>
      </c>
      <c r="F7473">
        <f>Atask.AtsOp!M6989</f>
        <v>552</v>
      </c>
      <c r="G7473">
        <f>VLOOKUP(B7473,Prekės!$A$2:$E$3000,3,FALSE)</f>
        <v>280</v>
      </c>
      <c r="H7473">
        <f>VLOOKUP(B7473,Prekės!$A$2:$E$3000,4,FALSE)</f>
        <v>0.5</v>
      </c>
      <c r="I7473">
        <f>VLOOKUP(B7473,Prekės!$A$2:$E$3000,5,FALSE)</f>
        <v>33</v>
      </c>
      <c r="J7473">
        <f t="shared" si="235"/>
        <v>91.08</v>
      </c>
      <c r="K7473">
        <f t="shared" si="236"/>
        <v>91.08</v>
      </c>
    </row>
    <row r="7474" spans="1:11">
      <c r="A7474" s="1">
        <f>Atask.AtsOp!A6990</f>
        <v>42489</v>
      </c>
      <c r="B7474" t="str">
        <f>Atask.AtsOp!E6990</f>
        <v>3031-0035</v>
      </c>
      <c r="C7474" t="str">
        <f>Atask.AtsOp!H6990</f>
        <v>Sp. gėr. "Alita" Spicy Cinnamon, 0,5l 33%</v>
      </c>
      <c r="D7474" t="str">
        <f>Atask.AtsOp!N6990</f>
        <v>But.</v>
      </c>
      <c r="E7474" t="str">
        <f>Atask.AtsOp!I6990</f>
        <v>Pardavimo užsakymas</v>
      </c>
      <c r="F7474">
        <f>Atask.AtsOp!M6990</f>
        <v>-552</v>
      </c>
      <c r="G7474">
        <f>VLOOKUP(B7474,Prekės!$A$2:$E$3000,3,FALSE)</f>
        <v>280</v>
      </c>
      <c r="H7474">
        <f>VLOOKUP(B7474,Prekės!$A$2:$E$3000,4,FALSE)</f>
        <v>0.5</v>
      </c>
      <c r="I7474">
        <f>VLOOKUP(B7474,Prekės!$A$2:$E$3000,5,FALSE)</f>
        <v>33</v>
      </c>
      <c r="J7474">
        <f t="shared" si="235"/>
        <v>-91.08</v>
      </c>
      <c r="K7474">
        <f t="shared" si="236"/>
        <v>-91.08</v>
      </c>
    </row>
    <row r="7475" spans="1:11">
      <c r="A7475" s="1">
        <f>Atask.AtsOp!A6991</f>
        <v>42489</v>
      </c>
      <c r="B7475" t="str">
        <f>Atask.AtsOp!E6991</f>
        <v>3031-0035</v>
      </c>
      <c r="C7475" t="str">
        <f>Atask.AtsOp!H6991</f>
        <v>Sp. gėr. "Alita" Spicy Cinnamon, 0,5l 33%</v>
      </c>
      <c r="D7475" t="str">
        <f>Atask.AtsOp!N6991</f>
        <v>But.</v>
      </c>
      <c r="E7475" t="str">
        <f>Atask.AtsOp!I6991</f>
        <v>Pardavimo užsakymas</v>
      </c>
      <c r="F7475">
        <f>Atask.AtsOp!M6991</f>
        <v>-42</v>
      </c>
      <c r="G7475">
        <f>VLOOKUP(B7475,Prekės!$A$2:$E$3000,3,FALSE)</f>
        <v>280</v>
      </c>
      <c r="H7475">
        <f>VLOOKUP(B7475,Prekės!$A$2:$E$3000,4,FALSE)</f>
        <v>0.5</v>
      </c>
      <c r="I7475">
        <f>VLOOKUP(B7475,Prekės!$A$2:$E$3000,5,FALSE)</f>
        <v>33</v>
      </c>
      <c r="J7475">
        <f t="shared" si="235"/>
        <v>-6.9300000000000006</v>
      </c>
      <c r="K7475">
        <f t="shared" si="236"/>
        <v>-6.9300000000000006</v>
      </c>
    </row>
    <row r="7476" spans="1:11">
      <c r="A7476" s="1">
        <f>Atask.AtsOp!A6992</f>
        <v>42489</v>
      </c>
      <c r="B7476" t="str">
        <f>Atask.AtsOp!E6992</f>
        <v>3031-0035</v>
      </c>
      <c r="C7476" t="str">
        <f>Atask.AtsOp!H6992</f>
        <v>Sp. gėr. "Alita" Spicy Cinnamon, 0,5l 33%</v>
      </c>
      <c r="D7476" t="str">
        <f>Atask.AtsOp!N6992</f>
        <v>But.</v>
      </c>
      <c r="E7476" t="str">
        <f>Atask.AtsOp!I6992</f>
        <v>Pardavimo užsakymas</v>
      </c>
      <c r="F7476">
        <f>Atask.AtsOp!M6992</f>
        <v>42</v>
      </c>
      <c r="G7476">
        <f>VLOOKUP(B7476,Prekės!$A$2:$E$3000,3,FALSE)</f>
        <v>280</v>
      </c>
      <c r="H7476">
        <f>VLOOKUP(B7476,Prekės!$A$2:$E$3000,4,FALSE)</f>
        <v>0.5</v>
      </c>
      <c r="I7476">
        <f>VLOOKUP(B7476,Prekės!$A$2:$E$3000,5,FALSE)</f>
        <v>33</v>
      </c>
      <c r="J7476">
        <f t="shared" si="235"/>
        <v>6.9300000000000006</v>
      </c>
      <c r="K7476">
        <f t="shared" si="236"/>
        <v>6.9300000000000006</v>
      </c>
    </row>
    <row r="7477" spans="1:11">
      <c r="A7477" s="1">
        <f>Atask.AtsOp!A6993</f>
        <v>42461</v>
      </c>
      <c r="B7477" t="str">
        <f>Atask.AtsOp!E6993</f>
        <v>3031-0035</v>
      </c>
      <c r="C7477" t="str">
        <f>Atask.AtsOp!H6993</f>
        <v>Sp. gėr. "Alita" Spicy Cinnamon, 0,5l 33%</v>
      </c>
      <c r="D7477" t="str">
        <f>Atask.AtsOp!N6993</f>
        <v>But.</v>
      </c>
      <c r="E7477" t="str">
        <f>Atask.AtsOp!I6993</f>
        <v>Pardavimo užsakymas</v>
      </c>
      <c r="F7477">
        <f>Atask.AtsOp!M6993</f>
        <v>-30</v>
      </c>
      <c r="G7477">
        <f>VLOOKUP(B7477,Prekės!$A$2:$E$3000,3,FALSE)</f>
        <v>280</v>
      </c>
      <c r="H7477">
        <f>VLOOKUP(B7477,Prekės!$A$2:$E$3000,4,FALSE)</f>
        <v>0.5</v>
      </c>
      <c r="I7477">
        <f>VLOOKUP(B7477,Prekės!$A$2:$E$3000,5,FALSE)</f>
        <v>33</v>
      </c>
      <c r="J7477">
        <f t="shared" si="235"/>
        <v>-4.95</v>
      </c>
      <c r="K7477">
        <f t="shared" si="236"/>
        <v>-4.95</v>
      </c>
    </row>
    <row r="7478" spans="1:11">
      <c r="A7478" s="1">
        <f>Atask.AtsOp!A6994</f>
        <v>42468</v>
      </c>
      <c r="B7478" t="str">
        <f>Atask.AtsOp!E6994</f>
        <v>3031-0035</v>
      </c>
      <c r="C7478" t="str">
        <f>Atask.AtsOp!H6994</f>
        <v>Sp. gėr. "Alita" Spicy Cinnamon, 0,5l 33%</v>
      </c>
      <c r="D7478" t="str">
        <f>Atask.AtsOp!N6994</f>
        <v>But.</v>
      </c>
      <c r="E7478" t="str">
        <f>Atask.AtsOp!I6994</f>
        <v>Pardavimo užsakymas</v>
      </c>
      <c r="F7478">
        <f>Atask.AtsOp!M6994</f>
        <v>-150</v>
      </c>
      <c r="G7478">
        <f>VLOOKUP(B7478,Prekės!$A$2:$E$3000,3,FALSE)</f>
        <v>280</v>
      </c>
      <c r="H7478">
        <f>VLOOKUP(B7478,Prekės!$A$2:$E$3000,4,FALSE)</f>
        <v>0.5</v>
      </c>
      <c r="I7478">
        <f>VLOOKUP(B7478,Prekės!$A$2:$E$3000,5,FALSE)</f>
        <v>33</v>
      </c>
      <c r="J7478">
        <f t="shared" si="235"/>
        <v>-24.75</v>
      </c>
      <c r="K7478">
        <f t="shared" si="236"/>
        <v>-24.75</v>
      </c>
    </row>
    <row r="7479" spans="1:11">
      <c r="A7479" s="1">
        <f>Atask.AtsOp!A6995</f>
        <v>42482</v>
      </c>
      <c r="B7479" t="str">
        <f>Atask.AtsOp!E6995</f>
        <v>3031-0035</v>
      </c>
      <c r="C7479" t="str">
        <f>Atask.AtsOp!H6995</f>
        <v>Sp. gėr. "Alita" Spicy Cinnamon, 0,5l 33%</v>
      </c>
      <c r="D7479" t="str">
        <f>Atask.AtsOp!N6995</f>
        <v>But.</v>
      </c>
      <c r="E7479" t="str">
        <f>Atask.AtsOp!I6995</f>
        <v>Pardavimo užsakymas</v>
      </c>
      <c r="F7479">
        <f>Atask.AtsOp!M6995</f>
        <v>-15</v>
      </c>
      <c r="G7479">
        <f>VLOOKUP(B7479,Prekės!$A$2:$E$3000,3,FALSE)</f>
        <v>280</v>
      </c>
      <c r="H7479">
        <f>VLOOKUP(B7479,Prekės!$A$2:$E$3000,4,FALSE)</f>
        <v>0.5</v>
      </c>
      <c r="I7479">
        <f>VLOOKUP(B7479,Prekės!$A$2:$E$3000,5,FALSE)</f>
        <v>33</v>
      </c>
      <c r="J7479">
        <f t="shared" si="235"/>
        <v>-2.4750000000000001</v>
      </c>
      <c r="K7479">
        <f t="shared" si="236"/>
        <v>-2.4750000000000001</v>
      </c>
    </row>
    <row r="7480" spans="1:11">
      <c r="A7480" s="1">
        <f>Atask.AtsOp!A6996</f>
        <v>42488</v>
      </c>
      <c r="B7480" t="str">
        <f>Atask.AtsOp!E6996</f>
        <v>3031-0035</v>
      </c>
      <c r="C7480" t="str">
        <f>Atask.AtsOp!H6996</f>
        <v>Sp. gėr. "Alita" Spicy Cinnamon, 0,5l 33%</v>
      </c>
      <c r="D7480" t="str">
        <f>Atask.AtsOp!N6996</f>
        <v>But.</v>
      </c>
      <c r="E7480" t="str">
        <f>Atask.AtsOp!I6996</f>
        <v>Pardavimo užsakymas</v>
      </c>
      <c r="F7480">
        <f>Atask.AtsOp!M6996</f>
        <v>-300</v>
      </c>
      <c r="G7480">
        <f>VLOOKUP(B7480,Prekės!$A$2:$E$3000,3,FALSE)</f>
        <v>280</v>
      </c>
      <c r="H7480">
        <f>VLOOKUP(B7480,Prekės!$A$2:$E$3000,4,FALSE)</f>
        <v>0.5</v>
      </c>
      <c r="I7480">
        <f>VLOOKUP(B7480,Prekės!$A$2:$E$3000,5,FALSE)</f>
        <v>33</v>
      </c>
      <c r="J7480">
        <f t="shared" si="235"/>
        <v>-49.5</v>
      </c>
      <c r="K7480">
        <f t="shared" si="236"/>
        <v>-49.5</v>
      </c>
    </row>
    <row r="7481" spans="1:11">
      <c r="A7481" s="1">
        <f>Atask.AtsOp!A6997</f>
        <v>42482</v>
      </c>
      <c r="B7481" t="str">
        <f>Atask.AtsOp!E6997</f>
        <v>3031-0035</v>
      </c>
      <c r="C7481" t="str">
        <f>Atask.AtsOp!H6997</f>
        <v>Sp. gėr. "Alita" Spicy Cinnamon, 0,5l 33%</v>
      </c>
      <c r="D7481" t="str">
        <f>Atask.AtsOp!N6997</f>
        <v>But.</v>
      </c>
      <c r="E7481" t="str">
        <f>Atask.AtsOp!I6997</f>
        <v>Pardavimo užsakymas</v>
      </c>
      <c r="F7481">
        <f>Atask.AtsOp!M6997</f>
        <v>-15</v>
      </c>
      <c r="G7481">
        <f>VLOOKUP(B7481,Prekės!$A$2:$E$3000,3,FALSE)</f>
        <v>280</v>
      </c>
      <c r="H7481">
        <f>VLOOKUP(B7481,Prekės!$A$2:$E$3000,4,FALSE)</f>
        <v>0.5</v>
      </c>
      <c r="I7481">
        <f>VLOOKUP(B7481,Prekės!$A$2:$E$3000,5,FALSE)</f>
        <v>33</v>
      </c>
      <c r="J7481">
        <f t="shared" si="235"/>
        <v>-2.4750000000000001</v>
      </c>
      <c r="K7481">
        <f t="shared" si="236"/>
        <v>-2.4750000000000001</v>
      </c>
    </row>
    <row r="7482" spans="1:11">
      <c r="A7482" s="1">
        <f>Atask.AtsOp!A6998</f>
        <v>42488</v>
      </c>
      <c r="B7482" t="str">
        <f>Atask.AtsOp!E6998</f>
        <v>3031-0035</v>
      </c>
      <c r="C7482" t="str">
        <f>Atask.AtsOp!H6998</f>
        <v>Sp. gėr. "Alita" Spicy Cinnamon, 0,5l 33%</v>
      </c>
      <c r="D7482" t="str">
        <f>Atask.AtsOp!N6998</f>
        <v>But.</v>
      </c>
      <c r="E7482" t="str">
        <f>Atask.AtsOp!I6998</f>
        <v>Pardavimo užsakymas</v>
      </c>
      <c r="F7482">
        <f>Atask.AtsOp!M6998</f>
        <v>-15</v>
      </c>
      <c r="G7482">
        <f>VLOOKUP(B7482,Prekės!$A$2:$E$3000,3,FALSE)</f>
        <v>280</v>
      </c>
      <c r="H7482">
        <f>VLOOKUP(B7482,Prekės!$A$2:$E$3000,4,FALSE)</f>
        <v>0.5</v>
      </c>
      <c r="I7482">
        <f>VLOOKUP(B7482,Prekės!$A$2:$E$3000,5,FALSE)</f>
        <v>33</v>
      </c>
      <c r="J7482">
        <f t="shared" si="235"/>
        <v>-2.4750000000000001</v>
      </c>
      <c r="K7482">
        <f t="shared" si="236"/>
        <v>-2.4750000000000001</v>
      </c>
    </row>
    <row r="7483" spans="1:11">
      <c r="A7483" s="1">
        <f>Atask.AtsOp!A6999</f>
        <v>42481</v>
      </c>
      <c r="B7483" t="str">
        <f>Atask.AtsOp!E6999</f>
        <v>3031-0035</v>
      </c>
      <c r="C7483" t="str">
        <f>Atask.AtsOp!H6999</f>
        <v>Sp. gėr. "Alita" Spicy Cinnamon, 0,5l 33%</v>
      </c>
      <c r="D7483" t="str">
        <f>Atask.AtsOp!N6999</f>
        <v>But.</v>
      </c>
      <c r="E7483" t="str">
        <f>Atask.AtsOp!I6999</f>
        <v>Pardavimo užsakymas</v>
      </c>
      <c r="F7483">
        <f>Atask.AtsOp!M6999</f>
        <v>-15</v>
      </c>
      <c r="G7483">
        <f>VLOOKUP(B7483,Prekės!$A$2:$E$3000,3,FALSE)</f>
        <v>280</v>
      </c>
      <c r="H7483">
        <f>VLOOKUP(B7483,Prekės!$A$2:$E$3000,4,FALSE)</f>
        <v>0.5</v>
      </c>
      <c r="I7483">
        <f>VLOOKUP(B7483,Prekės!$A$2:$E$3000,5,FALSE)</f>
        <v>33</v>
      </c>
      <c r="J7483">
        <f t="shared" si="235"/>
        <v>-2.4750000000000001</v>
      </c>
      <c r="K7483">
        <f t="shared" si="236"/>
        <v>-2.4750000000000001</v>
      </c>
    </row>
    <row r="7484" spans="1:11">
      <c r="A7484" s="1">
        <f>Atask.AtsOp!A7000</f>
        <v>42478</v>
      </c>
      <c r="B7484" t="str">
        <f>Atask.AtsOp!E7000</f>
        <v>3031-0035</v>
      </c>
      <c r="C7484" t="str">
        <f>Atask.AtsOp!H7000</f>
        <v>Sp. gėr. "Alita" Spicy Cinnamon, 0,5l 33%</v>
      </c>
      <c r="D7484" t="str">
        <f>Atask.AtsOp!N7000</f>
        <v>But.</v>
      </c>
      <c r="E7484" t="str">
        <f>Atask.AtsOp!I7000</f>
        <v>Pardavimo užsakymas</v>
      </c>
      <c r="F7484">
        <f>Atask.AtsOp!M7000</f>
        <v>-825</v>
      </c>
      <c r="G7484">
        <f>VLOOKUP(B7484,Prekės!$A$2:$E$3000,3,FALSE)</f>
        <v>280</v>
      </c>
      <c r="H7484">
        <f>VLOOKUP(B7484,Prekės!$A$2:$E$3000,4,FALSE)</f>
        <v>0.5</v>
      </c>
      <c r="I7484">
        <f>VLOOKUP(B7484,Prekės!$A$2:$E$3000,5,FALSE)</f>
        <v>33</v>
      </c>
      <c r="J7484">
        <f t="shared" si="235"/>
        <v>-136.125</v>
      </c>
      <c r="K7484">
        <f t="shared" si="236"/>
        <v>-136.125</v>
      </c>
    </row>
    <row r="7485" spans="1:11">
      <c r="A7485" s="1">
        <f>Atask.AtsOp!A7001</f>
        <v>42473</v>
      </c>
      <c r="B7485" t="str">
        <f>Atask.AtsOp!E7001</f>
        <v>3031-0035</v>
      </c>
      <c r="C7485" t="str">
        <f>Atask.AtsOp!H7001</f>
        <v>Sp. gėr. "Alita" Spicy Cinnamon, 0,5l 33%</v>
      </c>
      <c r="D7485" t="str">
        <f>Atask.AtsOp!N7001</f>
        <v>But.</v>
      </c>
      <c r="E7485" t="str">
        <f>Atask.AtsOp!I7001</f>
        <v>Pardavimo užsakymas</v>
      </c>
      <c r="F7485">
        <f>Atask.AtsOp!M7001</f>
        <v>-255</v>
      </c>
      <c r="G7485">
        <f>VLOOKUP(B7485,Prekės!$A$2:$E$3000,3,FALSE)</f>
        <v>280</v>
      </c>
      <c r="H7485">
        <f>VLOOKUP(B7485,Prekės!$A$2:$E$3000,4,FALSE)</f>
        <v>0.5</v>
      </c>
      <c r="I7485">
        <f>VLOOKUP(B7485,Prekės!$A$2:$E$3000,5,FALSE)</f>
        <v>33</v>
      </c>
      <c r="J7485">
        <f t="shared" si="235"/>
        <v>-42.075000000000003</v>
      </c>
      <c r="K7485">
        <f t="shared" si="236"/>
        <v>-42.075000000000003</v>
      </c>
    </row>
    <row r="7486" spans="1:11">
      <c r="A7486" s="1">
        <f>Atask.AtsOp!A7002</f>
        <v>42473</v>
      </c>
      <c r="B7486" t="str">
        <f>Atask.AtsOp!E7002</f>
        <v>3031-0035</v>
      </c>
      <c r="C7486" t="str">
        <f>Atask.AtsOp!H7002</f>
        <v>Sp. gėr. "Alita" Spicy Cinnamon, 0,5l 33%</v>
      </c>
      <c r="D7486" t="str">
        <f>Atask.AtsOp!N7002</f>
        <v>But.</v>
      </c>
      <c r="E7486" t="str">
        <f>Atask.AtsOp!I7002</f>
        <v>Pardavimo užsakymas</v>
      </c>
      <c r="F7486">
        <f>Atask.AtsOp!M7002</f>
        <v>-60</v>
      </c>
      <c r="G7486">
        <f>VLOOKUP(B7486,Prekės!$A$2:$E$3000,3,FALSE)</f>
        <v>280</v>
      </c>
      <c r="H7486">
        <f>VLOOKUP(B7486,Prekės!$A$2:$E$3000,4,FALSE)</f>
        <v>0.5</v>
      </c>
      <c r="I7486">
        <f>VLOOKUP(B7486,Prekės!$A$2:$E$3000,5,FALSE)</f>
        <v>33</v>
      </c>
      <c r="J7486">
        <f t="shared" si="235"/>
        <v>-9.9</v>
      </c>
      <c r="K7486">
        <f t="shared" si="236"/>
        <v>-9.9</v>
      </c>
    </row>
    <row r="7487" spans="1:11">
      <c r="A7487" s="1">
        <f>Atask.AtsOp!A7003</f>
        <v>42487</v>
      </c>
      <c r="B7487" t="str">
        <f>Atask.AtsOp!E7003</f>
        <v>3031-0035</v>
      </c>
      <c r="C7487" t="str">
        <f>Atask.AtsOp!H7003</f>
        <v>Sp. gėr. "Alita" Spicy Cinnamon, 0,5l 33%</v>
      </c>
      <c r="D7487" t="str">
        <f>Atask.AtsOp!N7003</f>
        <v>But.</v>
      </c>
      <c r="E7487" t="str">
        <f>Atask.AtsOp!I7003</f>
        <v>Gamyba</v>
      </c>
      <c r="F7487">
        <f>Atask.AtsOp!M7003</f>
        <v>12045</v>
      </c>
      <c r="G7487">
        <f>VLOOKUP(B7487,Prekės!$A$2:$E$3000,3,FALSE)</f>
        <v>280</v>
      </c>
      <c r="H7487">
        <f>VLOOKUP(B7487,Prekės!$A$2:$E$3000,4,FALSE)</f>
        <v>0.5</v>
      </c>
      <c r="I7487">
        <f>VLOOKUP(B7487,Prekės!$A$2:$E$3000,5,FALSE)</f>
        <v>33</v>
      </c>
      <c r="J7487">
        <f t="shared" si="235"/>
        <v>1987.4250000000002</v>
      </c>
      <c r="K7487">
        <f t="shared" si="236"/>
        <v>1987.4250000000002</v>
      </c>
    </row>
    <row r="7488" spans="1:11">
      <c r="A7488" s="1">
        <f>Atask.AtsOp!A7004</f>
        <v>42489</v>
      </c>
      <c r="B7488" t="str">
        <f>Atask.AtsOp!E7004</f>
        <v>3031-0035E</v>
      </c>
      <c r="C7488" t="str">
        <f>Atask.AtsOp!H7004</f>
        <v>Sp. gėr. "Alita" Spicy Cinnamon, 0,5l 33%</v>
      </c>
      <c r="D7488" t="str">
        <f>Atask.AtsOp!N7004</f>
        <v>But.</v>
      </c>
      <c r="E7488" t="str">
        <f>Atask.AtsOp!I7004</f>
        <v>Pardavimo užsakymas</v>
      </c>
      <c r="F7488">
        <f>Atask.AtsOp!M7004</f>
        <v>-75</v>
      </c>
      <c r="G7488">
        <f>VLOOKUP(B7488,Prekės!$A$2:$E$3000,3,FALSE)</f>
        <v>280</v>
      </c>
      <c r="H7488">
        <f>VLOOKUP(B7488,Prekės!$A$2:$E$3000,4,FALSE)</f>
        <v>0.5</v>
      </c>
      <c r="I7488">
        <f>VLOOKUP(B7488,Prekės!$A$2:$E$3000,5,FALSE)</f>
        <v>33</v>
      </c>
      <c r="J7488">
        <f t="shared" si="235"/>
        <v>-12.375</v>
      </c>
      <c r="K7488">
        <f t="shared" si="236"/>
        <v>-12.375</v>
      </c>
    </row>
    <row r="7489" spans="1:11">
      <c r="A7489" s="1">
        <f>Atask.AtsOp!A7005</f>
        <v>42489</v>
      </c>
      <c r="B7489" t="str">
        <f>Atask.AtsOp!E7005</f>
        <v>3031-0045</v>
      </c>
      <c r="C7489" t="str">
        <f>Atask.AtsOp!H7005</f>
        <v>Sp. gėr. "Džinas su toniku", 0,5l 20%</v>
      </c>
      <c r="D7489" t="str">
        <f>Atask.AtsOp!N7005</f>
        <v>But.</v>
      </c>
      <c r="E7489" t="str">
        <f>Atask.AtsOp!I7005</f>
        <v>Pardavimo užsakymas</v>
      </c>
      <c r="F7489">
        <f>Atask.AtsOp!M7005</f>
        <v>102</v>
      </c>
      <c r="G7489">
        <f>VLOOKUP(B7489,Prekės!$A$2:$E$3000,3,FALSE)</f>
        <v>280</v>
      </c>
      <c r="H7489">
        <f>VLOOKUP(B7489,Prekės!$A$2:$E$3000,4,FALSE)</f>
        <v>0.5</v>
      </c>
      <c r="I7489">
        <f>VLOOKUP(B7489,Prekės!$A$2:$E$3000,5,FALSE)</f>
        <v>20</v>
      </c>
      <c r="J7489">
        <f t="shared" si="235"/>
        <v>10.200000000000001</v>
      </c>
      <c r="K7489">
        <f t="shared" si="236"/>
        <v>10.200000000000001</v>
      </c>
    </row>
    <row r="7490" spans="1:11">
      <c r="A7490" s="1">
        <f>Atask.AtsOp!A7006</f>
        <v>42489</v>
      </c>
      <c r="B7490" t="str">
        <f>Atask.AtsOp!E7006</f>
        <v>3031-0045</v>
      </c>
      <c r="C7490" t="str">
        <f>Atask.AtsOp!H7006</f>
        <v>Sp. gėr. "Džinas su toniku", 0,5l 20%</v>
      </c>
      <c r="D7490" t="str">
        <f>Atask.AtsOp!N7006</f>
        <v>But.</v>
      </c>
      <c r="E7490" t="str">
        <f>Atask.AtsOp!I7006</f>
        <v>Pardavimo užsakymas</v>
      </c>
      <c r="F7490">
        <f>Atask.AtsOp!M7006</f>
        <v>-102</v>
      </c>
      <c r="G7490">
        <f>VLOOKUP(B7490,Prekės!$A$2:$E$3000,3,FALSE)</f>
        <v>280</v>
      </c>
      <c r="H7490">
        <f>VLOOKUP(B7490,Prekės!$A$2:$E$3000,4,FALSE)</f>
        <v>0.5</v>
      </c>
      <c r="I7490">
        <f>VLOOKUP(B7490,Prekės!$A$2:$E$3000,5,FALSE)</f>
        <v>20</v>
      </c>
      <c r="J7490">
        <f t="shared" si="235"/>
        <v>-10.200000000000001</v>
      </c>
      <c r="K7490">
        <f t="shared" si="236"/>
        <v>-10.200000000000001</v>
      </c>
    </row>
    <row r="7491" spans="1:11">
      <c r="A7491" s="1">
        <f>Atask.AtsOp!A7007</f>
        <v>42461</v>
      </c>
      <c r="B7491" t="str">
        <f>Atask.AtsOp!E7007</f>
        <v>3032-0001</v>
      </c>
      <c r="C7491" t="str">
        <f>Atask.AtsOp!H7007</f>
        <v>Konjakas "Alita" XO, 0,7l 40%</v>
      </c>
      <c r="D7491" t="str">
        <f>Atask.AtsOp!N7007</f>
        <v>But.</v>
      </c>
      <c r="E7491" t="str">
        <f>Atask.AtsOp!I7007</f>
        <v>Perkelti</v>
      </c>
      <c r="F7491">
        <f>Atask.AtsOp!M7007</f>
        <v>573</v>
      </c>
      <c r="G7491">
        <f>VLOOKUP(B7491,Prekės!$A$2:$E$3000,3,FALSE)</f>
        <v>280</v>
      </c>
      <c r="H7491">
        <f>VLOOKUP(B7491,Prekės!$A$2:$E$3000,4,FALSE)</f>
        <v>0.7</v>
      </c>
      <c r="I7491">
        <f>VLOOKUP(B7491,Prekės!$A$2:$E$3000,5,FALSE)</f>
        <v>40</v>
      </c>
      <c r="J7491">
        <f t="shared" si="235"/>
        <v>160.44</v>
      </c>
      <c r="K7491">
        <f t="shared" si="236"/>
        <v>160.44</v>
      </c>
    </row>
    <row r="7492" spans="1:11">
      <c r="A7492" s="1">
        <f>Atask.AtsOp!A7008</f>
        <v>42489</v>
      </c>
      <c r="B7492" t="str">
        <f>Atask.AtsOp!E7008</f>
        <v>3032-0001</v>
      </c>
      <c r="C7492" t="str">
        <f>Atask.AtsOp!H7008</f>
        <v>Konjakas "Alita" XO, 0,7l 40%</v>
      </c>
      <c r="D7492" t="str">
        <f>Atask.AtsOp!N7008</f>
        <v>But.</v>
      </c>
      <c r="E7492" t="str">
        <f>Atask.AtsOp!I7008</f>
        <v>Pardavimo užsakymas</v>
      </c>
      <c r="F7492">
        <f>Atask.AtsOp!M7008</f>
        <v>-2</v>
      </c>
      <c r="G7492">
        <f>VLOOKUP(B7492,Prekės!$A$2:$E$3000,3,FALSE)</f>
        <v>280</v>
      </c>
      <c r="H7492">
        <f>VLOOKUP(B7492,Prekės!$A$2:$E$3000,4,FALSE)</f>
        <v>0.7</v>
      </c>
      <c r="I7492">
        <f>VLOOKUP(B7492,Prekės!$A$2:$E$3000,5,FALSE)</f>
        <v>40</v>
      </c>
      <c r="J7492">
        <f t="shared" si="235"/>
        <v>-0.55999999999999994</v>
      </c>
      <c r="K7492">
        <f t="shared" si="236"/>
        <v>-0.55999999999999994</v>
      </c>
    </row>
    <row r="7493" spans="1:11">
      <c r="A7493" s="1">
        <f>Atask.AtsOp!A7009</f>
        <v>42461</v>
      </c>
      <c r="B7493" t="str">
        <f>Atask.AtsOp!E7009</f>
        <v>3032-0001</v>
      </c>
      <c r="C7493" t="str">
        <f>Atask.AtsOp!H7009</f>
        <v>Konjakas "Alita" XO, 0,7l 40%</v>
      </c>
      <c r="D7493" t="str">
        <f>Atask.AtsOp!N7009</f>
        <v>But.</v>
      </c>
      <c r="E7493" t="str">
        <f>Atask.AtsOp!I7009</f>
        <v>Gamyba</v>
      </c>
      <c r="F7493">
        <f>Atask.AtsOp!M7009</f>
        <v>573</v>
      </c>
      <c r="G7493">
        <f>VLOOKUP(B7493,Prekės!$A$2:$E$3000,3,FALSE)</f>
        <v>280</v>
      </c>
      <c r="H7493">
        <f>VLOOKUP(B7493,Prekės!$A$2:$E$3000,4,FALSE)</f>
        <v>0.7</v>
      </c>
      <c r="I7493">
        <f>VLOOKUP(B7493,Prekės!$A$2:$E$3000,5,FALSE)</f>
        <v>40</v>
      </c>
      <c r="J7493">
        <f t="shared" si="235"/>
        <v>160.44</v>
      </c>
      <c r="K7493">
        <f t="shared" si="236"/>
        <v>160.44</v>
      </c>
    </row>
    <row r="7494" spans="1:11">
      <c r="A7494" s="1">
        <f>Atask.AtsOp!A7010</f>
        <v>42461</v>
      </c>
      <c r="B7494" t="str">
        <f>Atask.AtsOp!E7010</f>
        <v>3032-0001</v>
      </c>
      <c r="C7494" t="str">
        <f>Atask.AtsOp!H7010</f>
        <v>Konjakas "Alita" XO, 0,7l 40%</v>
      </c>
      <c r="D7494" t="str">
        <f>Atask.AtsOp!N7010</f>
        <v>But.</v>
      </c>
      <c r="E7494" t="str">
        <f>Atask.AtsOp!I7010</f>
        <v>Perkelti</v>
      </c>
      <c r="F7494">
        <f>Atask.AtsOp!M7010</f>
        <v>-573</v>
      </c>
      <c r="G7494">
        <f>VLOOKUP(B7494,Prekės!$A$2:$E$3000,3,FALSE)</f>
        <v>280</v>
      </c>
      <c r="H7494">
        <f>VLOOKUP(B7494,Prekės!$A$2:$E$3000,4,FALSE)</f>
        <v>0.7</v>
      </c>
      <c r="I7494">
        <f>VLOOKUP(B7494,Prekės!$A$2:$E$3000,5,FALSE)</f>
        <v>40</v>
      </c>
      <c r="J7494">
        <f t="shared" si="235"/>
        <v>-160.44</v>
      </c>
      <c r="K7494">
        <f t="shared" si="236"/>
        <v>-160.44</v>
      </c>
    </row>
    <row r="7495" spans="1:11">
      <c r="A7495" s="1">
        <f>Atask.AtsOp!A7011</f>
        <v>42461</v>
      </c>
      <c r="B7495" t="str">
        <f>Atask.AtsOp!E7011</f>
        <v>KL01-0001</v>
      </c>
      <c r="C7495" t="str">
        <f>Atask.AtsOp!H7011</f>
        <v>PV „Alita“, saldus</v>
      </c>
      <c r="D7495" t="str">
        <f>Atask.AtsOp!N7011</f>
        <v>But.</v>
      </c>
      <c r="E7495" t="str">
        <f>Atask.AtsOp!I7011</f>
        <v>Perkelti</v>
      </c>
      <c r="F7495">
        <f>Atask.AtsOp!M7011</f>
        <v>6</v>
      </c>
      <c r="G7495">
        <f>VLOOKUP(B7495,Prekės!$A$2:$E$3000,3,FALSE)</f>
        <v>235</v>
      </c>
      <c r="H7495">
        <f>VLOOKUP(B7495,Prekės!$A$2:$E$3000,4,FALSE)</f>
        <v>0.75</v>
      </c>
      <c r="I7495">
        <f>VLOOKUP(B7495,Prekės!$A$2:$E$3000,5,FALSE)</f>
        <v>11</v>
      </c>
      <c r="J7495">
        <f t="shared" si="235"/>
        <v>4.5</v>
      </c>
      <c r="K7495">
        <f t="shared" si="236"/>
        <v>4.5</v>
      </c>
    </row>
    <row r="7496" spans="1:11">
      <c r="A7496" s="1">
        <f>Atask.AtsOp!A7012</f>
        <v>42489</v>
      </c>
      <c r="B7496" t="str">
        <f>Atask.AtsOp!E7012</f>
        <v>KL01-0001</v>
      </c>
      <c r="C7496" t="str">
        <f>Atask.AtsOp!H7012</f>
        <v>PV „Alita“, saldus</v>
      </c>
      <c r="D7496" t="str">
        <f>Atask.AtsOp!N7012</f>
        <v>But.</v>
      </c>
      <c r="E7496" t="str">
        <f>Atask.AtsOp!I7012</f>
        <v>Gamybos eilutė</v>
      </c>
      <c r="F7496">
        <f>Atask.AtsOp!M7012</f>
        <v>-35</v>
      </c>
      <c r="G7496">
        <f>VLOOKUP(B7496,Prekės!$A$2:$E$3000,3,FALSE)</f>
        <v>235</v>
      </c>
      <c r="H7496">
        <f>VLOOKUP(B7496,Prekės!$A$2:$E$3000,4,FALSE)</f>
        <v>0.75</v>
      </c>
      <c r="I7496">
        <f>VLOOKUP(B7496,Prekės!$A$2:$E$3000,5,FALSE)</f>
        <v>11</v>
      </c>
      <c r="J7496">
        <f t="shared" si="235"/>
        <v>-26.25</v>
      </c>
      <c r="K7496">
        <f t="shared" si="236"/>
        <v>-26.25</v>
      </c>
    </row>
    <row r="7497" spans="1:11">
      <c r="A7497" s="1">
        <f>Atask.AtsOp!A7013</f>
        <v>42468</v>
      </c>
      <c r="B7497" t="str">
        <f>Atask.AtsOp!E7013</f>
        <v>KL01-0001</v>
      </c>
      <c r="C7497" t="str">
        <f>Atask.AtsOp!H7013</f>
        <v>PV „Alita“, saldus</v>
      </c>
      <c r="D7497" t="str">
        <f>Atask.AtsOp!N7013</f>
        <v>But.</v>
      </c>
      <c r="E7497" t="str">
        <f>Atask.AtsOp!I7013</f>
        <v>Perkelti</v>
      </c>
      <c r="F7497">
        <f>Atask.AtsOp!M7013</f>
        <v>6</v>
      </c>
      <c r="G7497">
        <f>VLOOKUP(B7497,Prekės!$A$2:$E$3000,3,FALSE)</f>
        <v>235</v>
      </c>
      <c r="H7497">
        <f>VLOOKUP(B7497,Prekės!$A$2:$E$3000,4,FALSE)</f>
        <v>0.75</v>
      </c>
      <c r="I7497">
        <f>VLOOKUP(B7497,Prekės!$A$2:$E$3000,5,FALSE)</f>
        <v>11</v>
      </c>
      <c r="J7497">
        <f t="shared" si="235"/>
        <v>4.5</v>
      </c>
      <c r="K7497">
        <f t="shared" si="236"/>
        <v>4.5</v>
      </c>
    </row>
    <row r="7498" spans="1:11">
      <c r="A7498" s="1">
        <f>Atask.AtsOp!A7014</f>
        <v>42471</v>
      </c>
      <c r="B7498" t="str">
        <f>Atask.AtsOp!E7014</f>
        <v>KL01-0001</v>
      </c>
      <c r="C7498" t="str">
        <f>Atask.AtsOp!H7014</f>
        <v>PV „Alita“, saldus</v>
      </c>
      <c r="D7498" t="str">
        <f>Atask.AtsOp!N7014</f>
        <v>But.</v>
      </c>
      <c r="E7498" t="str">
        <f>Atask.AtsOp!I7014</f>
        <v>Perkelti</v>
      </c>
      <c r="F7498">
        <f>Atask.AtsOp!M7014</f>
        <v>12</v>
      </c>
      <c r="G7498">
        <f>VLOOKUP(B7498,Prekės!$A$2:$E$3000,3,FALSE)</f>
        <v>235</v>
      </c>
      <c r="H7498">
        <f>VLOOKUP(B7498,Prekės!$A$2:$E$3000,4,FALSE)</f>
        <v>0.75</v>
      </c>
      <c r="I7498">
        <f>VLOOKUP(B7498,Prekės!$A$2:$E$3000,5,FALSE)</f>
        <v>11</v>
      </c>
      <c r="J7498">
        <f t="shared" si="235"/>
        <v>9</v>
      </c>
      <c r="K7498">
        <f t="shared" si="236"/>
        <v>9</v>
      </c>
    </row>
    <row r="7499" spans="1:11">
      <c r="A7499" s="1">
        <f>Atask.AtsOp!A7015</f>
        <v>42472</v>
      </c>
      <c r="B7499" t="str">
        <f>Atask.AtsOp!E7015</f>
        <v>KL01-0001</v>
      </c>
      <c r="C7499" t="str">
        <f>Atask.AtsOp!H7015</f>
        <v>PV „Alita“, saldus</v>
      </c>
      <c r="D7499" t="str">
        <f>Atask.AtsOp!N7015</f>
        <v>But.</v>
      </c>
      <c r="E7499" t="str">
        <f>Atask.AtsOp!I7015</f>
        <v>Perkelti</v>
      </c>
      <c r="F7499">
        <f>Atask.AtsOp!M7015</f>
        <v>12</v>
      </c>
      <c r="G7499">
        <f>VLOOKUP(B7499,Prekės!$A$2:$E$3000,3,FALSE)</f>
        <v>235</v>
      </c>
      <c r="H7499">
        <f>VLOOKUP(B7499,Prekės!$A$2:$E$3000,4,FALSE)</f>
        <v>0.75</v>
      </c>
      <c r="I7499">
        <f>VLOOKUP(B7499,Prekės!$A$2:$E$3000,5,FALSE)</f>
        <v>11</v>
      </c>
      <c r="J7499">
        <f t="shared" si="235"/>
        <v>9</v>
      </c>
      <c r="K7499">
        <f t="shared" si="236"/>
        <v>9</v>
      </c>
    </row>
    <row r="7500" spans="1:11">
      <c r="A7500" s="1">
        <f>Atask.AtsOp!A7016</f>
        <v>42461</v>
      </c>
      <c r="B7500" t="str">
        <f>Atask.AtsOp!E7016</f>
        <v>KL01-0001</v>
      </c>
      <c r="C7500" t="str">
        <f>Atask.AtsOp!H7016</f>
        <v>PV „Alita“, saldus</v>
      </c>
      <c r="D7500" t="str">
        <f>Atask.AtsOp!N7016</f>
        <v>But.</v>
      </c>
      <c r="E7500" t="str">
        <f>Atask.AtsOp!I7016</f>
        <v>Perkelti</v>
      </c>
      <c r="F7500">
        <f>Atask.AtsOp!M7016</f>
        <v>2</v>
      </c>
      <c r="G7500">
        <f>VLOOKUP(B7500,Prekės!$A$2:$E$3000,3,FALSE)</f>
        <v>235</v>
      </c>
      <c r="H7500">
        <f>VLOOKUP(B7500,Prekės!$A$2:$E$3000,4,FALSE)</f>
        <v>0.75</v>
      </c>
      <c r="I7500">
        <f>VLOOKUP(B7500,Prekės!$A$2:$E$3000,5,FALSE)</f>
        <v>11</v>
      </c>
      <c r="J7500">
        <f t="shared" si="235"/>
        <v>1.5</v>
      </c>
      <c r="K7500">
        <f t="shared" si="236"/>
        <v>1.5</v>
      </c>
    </row>
    <row r="7501" spans="1:11">
      <c r="A7501" s="1">
        <f>Atask.AtsOp!A7017</f>
        <v>42471</v>
      </c>
      <c r="B7501" t="str">
        <f>Atask.AtsOp!E7017</f>
        <v>KL01-0001</v>
      </c>
      <c r="C7501" t="str">
        <f>Atask.AtsOp!H7017</f>
        <v>PV „Alita“, saldus</v>
      </c>
      <c r="D7501" t="str">
        <f>Atask.AtsOp!N7017</f>
        <v>But.</v>
      </c>
      <c r="E7501" t="str">
        <f>Atask.AtsOp!I7017</f>
        <v>Perkelti</v>
      </c>
      <c r="F7501">
        <f>Atask.AtsOp!M7017</f>
        <v>2</v>
      </c>
      <c r="G7501">
        <f>VLOOKUP(B7501,Prekės!$A$2:$E$3000,3,FALSE)</f>
        <v>235</v>
      </c>
      <c r="H7501">
        <f>VLOOKUP(B7501,Prekės!$A$2:$E$3000,4,FALSE)</f>
        <v>0.75</v>
      </c>
      <c r="I7501">
        <f>VLOOKUP(B7501,Prekės!$A$2:$E$3000,5,FALSE)</f>
        <v>11</v>
      </c>
      <c r="J7501">
        <f t="shared" si="235"/>
        <v>1.5</v>
      </c>
      <c r="K7501">
        <f t="shared" si="236"/>
        <v>1.5</v>
      </c>
    </row>
    <row r="7502" spans="1:11">
      <c r="A7502" s="1">
        <f>Atask.AtsOp!A7018</f>
        <v>42468</v>
      </c>
      <c r="B7502" t="str">
        <f>Atask.AtsOp!E7018</f>
        <v>KL01-0001</v>
      </c>
      <c r="C7502" t="str">
        <f>Atask.AtsOp!H7018</f>
        <v>PV „Alita“, saldus</v>
      </c>
      <c r="D7502" t="str">
        <f>Atask.AtsOp!N7018</f>
        <v>But.</v>
      </c>
      <c r="E7502" t="str">
        <f>Atask.AtsOp!I7018</f>
        <v>Perkelti</v>
      </c>
      <c r="F7502">
        <f>Atask.AtsOp!M7018</f>
        <v>2</v>
      </c>
      <c r="G7502">
        <f>VLOOKUP(B7502,Prekės!$A$2:$E$3000,3,FALSE)</f>
        <v>235</v>
      </c>
      <c r="H7502">
        <f>VLOOKUP(B7502,Prekės!$A$2:$E$3000,4,FALSE)</f>
        <v>0.75</v>
      </c>
      <c r="I7502">
        <f>VLOOKUP(B7502,Prekės!$A$2:$E$3000,5,FALSE)</f>
        <v>11</v>
      </c>
      <c r="J7502">
        <f t="shared" si="235"/>
        <v>1.5</v>
      </c>
      <c r="K7502">
        <f t="shared" si="236"/>
        <v>1.5</v>
      </c>
    </row>
    <row r="7503" spans="1:11">
      <c r="A7503" s="1">
        <f>Atask.AtsOp!A7019</f>
        <v>42472</v>
      </c>
      <c r="B7503" t="str">
        <f>Atask.AtsOp!E7019</f>
        <v>KL01-0001</v>
      </c>
      <c r="C7503" t="str">
        <f>Atask.AtsOp!H7019</f>
        <v>PV „Alita“, saldus</v>
      </c>
      <c r="D7503" t="str">
        <f>Atask.AtsOp!N7019</f>
        <v>But.</v>
      </c>
      <c r="E7503" t="str">
        <f>Atask.AtsOp!I7019</f>
        <v>Perkelti</v>
      </c>
      <c r="F7503">
        <f>Atask.AtsOp!M7019</f>
        <v>2</v>
      </c>
      <c r="G7503">
        <f>VLOOKUP(B7503,Prekės!$A$2:$E$3000,3,FALSE)</f>
        <v>235</v>
      </c>
      <c r="H7503">
        <f>VLOOKUP(B7503,Prekės!$A$2:$E$3000,4,FALSE)</f>
        <v>0.75</v>
      </c>
      <c r="I7503">
        <f>VLOOKUP(B7503,Prekės!$A$2:$E$3000,5,FALSE)</f>
        <v>11</v>
      </c>
      <c r="J7503">
        <f t="shared" si="235"/>
        <v>1.5</v>
      </c>
      <c r="K7503">
        <f t="shared" si="236"/>
        <v>1.5</v>
      </c>
    </row>
    <row r="7504" spans="1:11">
      <c r="A7504" s="1">
        <f>Atask.AtsOp!A7020</f>
        <v>42461</v>
      </c>
      <c r="B7504" t="str">
        <f>Atask.AtsOp!E7020</f>
        <v>KL01-0001</v>
      </c>
      <c r="C7504" t="str">
        <f>Atask.AtsOp!H7020</f>
        <v>PV „Alita“, saldus</v>
      </c>
      <c r="D7504" t="str">
        <f>Atask.AtsOp!N7020</f>
        <v>But.</v>
      </c>
      <c r="E7504" t="str">
        <f>Atask.AtsOp!I7020</f>
        <v>Perkelti</v>
      </c>
      <c r="F7504">
        <f>Atask.AtsOp!M7020</f>
        <v>-2</v>
      </c>
      <c r="G7504">
        <f>VLOOKUP(B7504,Prekės!$A$2:$E$3000,3,FALSE)</f>
        <v>235</v>
      </c>
      <c r="H7504">
        <f>VLOOKUP(B7504,Prekės!$A$2:$E$3000,4,FALSE)</f>
        <v>0.75</v>
      </c>
      <c r="I7504">
        <f>VLOOKUP(B7504,Prekės!$A$2:$E$3000,5,FALSE)</f>
        <v>11</v>
      </c>
      <c r="J7504">
        <f t="shared" si="235"/>
        <v>-1.5</v>
      </c>
      <c r="K7504">
        <f t="shared" si="236"/>
        <v>-1.5</v>
      </c>
    </row>
    <row r="7505" spans="1:11">
      <c r="A7505" s="1">
        <f>Atask.AtsOp!A7021</f>
        <v>42461</v>
      </c>
      <c r="B7505" t="str">
        <f>Atask.AtsOp!E7021</f>
        <v>KL01-0001</v>
      </c>
      <c r="C7505" t="str">
        <f>Atask.AtsOp!H7021</f>
        <v>PV „Alita“, saldus</v>
      </c>
      <c r="D7505" t="str">
        <f>Atask.AtsOp!N7021</f>
        <v>But.</v>
      </c>
      <c r="E7505" t="str">
        <f>Atask.AtsOp!I7021</f>
        <v>Perkelti</v>
      </c>
      <c r="F7505">
        <f>Atask.AtsOp!M7021</f>
        <v>-6</v>
      </c>
      <c r="G7505">
        <f>VLOOKUP(B7505,Prekės!$A$2:$E$3000,3,FALSE)</f>
        <v>235</v>
      </c>
      <c r="H7505">
        <f>VLOOKUP(B7505,Prekės!$A$2:$E$3000,4,FALSE)</f>
        <v>0.75</v>
      </c>
      <c r="I7505">
        <f>VLOOKUP(B7505,Prekės!$A$2:$E$3000,5,FALSE)</f>
        <v>11</v>
      </c>
      <c r="J7505">
        <f t="shared" si="235"/>
        <v>-4.5</v>
      </c>
      <c r="K7505">
        <f t="shared" si="236"/>
        <v>-4.5</v>
      </c>
    </row>
    <row r="7506" spans="1:11">
      <c r="A7506" s="1">
        <f>Atask.AtsOp!A7022</f>
        <v>42471</v>
      </c>
      <c r="B7506" t="str">
        <f>Atask.AtsOp!E7022</f>
        <v>KL01-0001</v>
      </c>
      <c r="C7506" t="str">
        <f>Atask.AtsOp!H7022</f>
        <v>PV „Alita“, saldus</v>
      </c>
      <c r="D7506" t="str">
        <f>Atask.AtsOp!N7022</f>
        <v>But.</v>
      </c>
      <c r="E7506" t="str">
        <f>Atask.AtsOp!I7022</f>
        <v>Gamybos eilutė</v>
      </c>
      <c r="F7506">
        <f>Atask.AtsOp!M7022</f>
        <v>7</v>
      </c>
      <c r="G7506">
        <f>VLOOKUP(B7506,Prekės!$A$2:$E$3000,3,FALSE)</f>
        <v>235</v>
      </c>
      <c r="H7506">
        <f>VLOOKUP(B7506,Prekės!$A$2:$E$3000,4,FALSE)</f>
        <v>0.75</v>
      </c>
      <c r="I7506">
        <f>VLOOKUP(B7506,Prekės!$A$2:$E$3000,5,FALSE)</f>
        <v>11</v>
      </c>
      <c r="J7506">
        <f t="shared" si="235"/>
        <v>5.25</v>
      </c>
      <c r="K7506">
        <f t="shared" si="236"/>
        <v>5.25</v>
      </c>
    </row>
    <row r="7507" spans="1:11">
      <c r="A7507" s="1">
        <f>Atask.AtsOp!A7023</f>
        <v>42461</v>
      </c>
      <c r="B7507" t="str">
        <f>Atask.AtsOp!E7023</f>
        <v>KL01-0001</v>
      </c>
      <c r="C7507" t="str">
        <f>Atask.AtsOp!H7023</f>
        <v>PV „Alita“, saldus</v>
      </c>
      <c r="D7507" t="str">
        <f>Atask.AtsOp!N7023</f>
        <v>But.</v>
      </c>
      <c r="E7507" t="str">
        <f>Atask.AtsOp!I7023</f>
        <v>Gamybos eilutė</v>
      </c>
      <c r="F7507">
        <f>Atask.AtsOp!M7023</f>
        <v>8</v>
      </c>
      <c r="G7507">
        <f>VLOOKUP(B7507,Prekės!$A$2:$E$3000,3,FALSE)</f>
        <v>235</v>
      </c>
      <c r="H7507">
        <f>VLOOKUP(B7507,Prekės!$A$2:$E$3000,4,FALSE)</f>
        <v>0.75</v>
      </c>
      <c r="I7507">
        <f>VLOOKUP(B7507,Prekės!$A$2:$E$3000,5,FALSE)</f>
        <v>11</v>
      </c>
      <c r="J7507">
        <f t="shared" si="235"/>
        <v>6</v>
      </c>
      <c r="K7507">
        <f t="shared" si="236"/>
        <v>6</v>
      </c>
    </row>
    <row r="7508" spans="1:11">
      <c r="A7508" s="1">
        <f>Atask.AtsOp!A7024</f>
        <v>42468</v>
      </c>
      <c r="B7508" t="str">
        <f>Atask.AtsOp!E7024</f>
        <v>KL01-0001</v>
      </c>
      <c r="C7508" t="str">
        <f>Atask.AtsOp!H7024</f>
        <v>PV „Alita“, saldus</v>
      </c>
      <c r="D7508" t="str">
        <f>Atask.AtsOp!N7024</f>
        <v>But.</v>
      </c>
      <c r="E7508" t="str">
        <f>Atask.AtsOp!I7024</f>
        <v>Gamybos eilutė</v>
      </c>
      <c r="F7508">
        <f>Atask.AtsOp!M7024</f>
        <v>8</v>
      </c>
      <c r="G7508">
        <f>VLOOKUP(B7508,Prekės!$A$2:$E$3000,3,FALSE)</f>
        <v>235</v>
      </c>
      <c r="H7508">
        <f>VLOOKUP(B7508,Prekės!$A$2:$E$3000,4,FALSE)</f>
        <v>0.75</v>
      </c>
      <c r="I7508">
        <f>VLOOKUP(B7508,Prekės!$A$2:$E$3000,5,FALSE)</f>
        <v>11</v>
      </c>
      <c r="J7508">
        <f t="shared" si="235"/>
        <v>6</v>
      </c>
      <c r="K7508">
        <f t="shared" si="236"/>
        <v>6</v>
      </c>
    </row>
    <row r="7509" spans="1:11">
      <c r="A7509" s="1">
        <f>Atask.AtsOp!A7025</f>
        <v>42471</v>
      </c>
      <c r="B7509" t="str">
        <f>Atask.AtsOp!E7025</f>
        <v>KL01-0001</v>
      </c>
      <c r="C7509" t="str">
        <f>Atask.AtsOp!H7025</f>
        <v>PV „Alita“, saldus</v>
      </c>
      <c r="D7509" t="str">
        <f>Atask.AtsOp!N7025</f>
        <v>But.</v>
      </c>
      <c r="E7509" t="str">
        <f>Atask.AtsOp!I7025</f>
        <v>Perkelti</v>
      </c>
      <c r="F7509">
        <f>Atask.AtsOp!M7025</f>
        <v>-12</v>
      </c>
      <c r="G7509">
        <f>VLOOKUP(B7509,Prekės!$A$2:$E$3000,3,FALSE)</f>
        <v>235</v>
      </c>
      <c r="H7509">
        <f>VLOOKUP(B7509,Prekės!$A$2:$E$3000,4,FALSE)</f>
        <v>0.75</v>
      </c>
      <c r="I7509">
        <f>VLOOKUP(B7509,Prekės!$A$2:$E$3000,5,FALSE)</f>
        <v>11</v>
      </c>
      <c r="J7509">
        <f t="shared" si="235"/>
        <v>-9</v>
      </c>
      <c r="K7509">
        <f t="shared" si="236"/>
        <v>-9</v>
      </c>
    </row>
    <row r="7510" spans="1:11">
      <c r="A7510" s="1">
        <f>Atask.AtsOp!A7026</f>
        <v>42471</v>
      </c>
      <c r="B7510" t="str">
        <f>Atask.AtsOp!E7026</f>
        <v>KL01-0001</v>
      </c>
      <c r="C7510" t="str">
        <f>Atask.AtsOp!H7026</f>
        <v>PV „Alita“, saldus</v>
      </c>
      <c r="D7510" t="str">
        <f>Atask.AtsOp!N7026</f>
        <v>But.</v>
      </c>
      <c r="E7510" t="str">
        <f>Atask.AtsOp!I7026</f>
        <v>Gamybos eilutė</v>
      </c>
      <c r="F7510">
        <f>Atask.AtsOp!M7026</f>
        <v>7</v>
      </c>
      <c r="G7510">
        <f>VLOOKUP(B7510,Prekės!$A$2:$E$3000,3,FALSE)</f>
        <v>235</v>
      </c>
      <c r="H7510">
        <f>VLOOKUP(B7510,Prekės!$A$2:$E$3000,4,FALSE)</f>
        <v>0.75</v>
      </c>
      <c r="I7510">
        <f>VLOOKUP(B7510,Prekės!$A$2:$E$3000,5,FALSE)</f>
        <v>11</v>
      </c>
      <c r="J7510">
        <f t="shared" si="235"/>
        <v>5.25</v>
      </c>
      <c r="K7510">
        <f t="shared" si="236"/>
        <v>5.25</v>
      </c>
    </row>
    <row r="7511" spans="1:11">
      <c r="A7511" s="1">
        <f>Atask.AtsOp!A7027</f>
        <v>42472</v>
      </c>
      <c r="B7511" t="str">
        <f>Atask.AtsOp!E7027</f>
        <v>KL01-0001</v>
      </c>
      <c r="C7511" t="str">
        <f>Atask.AtsOp!H7027</f>
        <v>PV „Alita“, saldus</v>
      </c>
      <c r="D7511" t="str">
        <f>Atask.AtsOp!N7027</f>
        <v>But.</v>
      </c>
      <c r="E7511" t="str">
        <f>Atask.AtsOp!I7027</f>
        <v>Perkelti</v>
      </c>
      <c r="F7511">
        <f>Atask.AtsOp!M7027</f>
        <v>-2</v>
      </c>
      <c r="G7511">
        <f>VLOOKUP(B7511,Prekės!$A$2:$E$3000,3,FALSE)</f>
        <v>235</v>
      </c>
      <c r="H7511">
        <f>VLOOKUP(B7511,Prekės!$A$2:$E$3000,4,FALSE)</f>
        <v>0.75</v>
      </c>
      <c r="I7511">
        <f>VLOOKUP(B7511,Prekės!$A$2:$E$3000,5,FALSE)</f>
        <v>11</v>
      </c>
      <c r="J7511">
        <f t="shared" si="235"/>
        <v>-1.5</v>
      </c>
      <c r="K7511">
        <f t="shared" si="236"/>
        <v>-1.5</v>
      </c>
    </row>
    <row r="7512" spans="1:11">
      <c r="A7512" s="1">
        <f>Atask.AtsOp!A7028</f>
        <v>42468</v>
      </c>
      <c r="B7512" t="str">
        <f>Atask.AtsOp!E7028</f>
        <v>KL01-0001</v>
      </c>
      <c r="C7512" t="str">
        <f>Atask.AtsOp!H7028</f>
        <v>PV „Alita“, saldus</v>
      </c>
      <c r="D7512" t="str">
        <f>Atask.AtsOp!N7028</f>
        <v>But.</v>
      </c>
      <c r="E7512" t="str">
        <f>Atask.AtsOp!I7028</f>
        <v>Perkelti</v>
      </c>
      <c r="F7512">
        <f>Atask.AtsOp!M7028</f>
        <v>-2</v>
      </c>
      <c r="G7512">
        <f>VLOOKUP(B7512,Prekės!$A$2:$E$3000,3,FALSE)</f>
        <v>235</v>
      </c>
      <c r="H7512">
        <f>VLOOKUP(B7512,Prekės!$A$2:$E$3000,4,FALSE)</f>
        <v>0.75</v>
      </c>
      <c r="I7512">
        <f>VLOOKUP(B7512,Prekės!$A$2:$E$3000,5,FALSE)</f>
        <v>11</v>
      </c>
      <c r="J7512">
        <f t="shared" si="235"/>
        <v>-1.5</v>
      </c>
      <c r="K7512">
        <f t="shared" si="236"/>
        <v>-1.5</v>
      </c>
    </row>
    <row r="7513" spans="1:11">
      <c r="A7513" s="1">
        <f>Atask.AtsOp!A7029</f>
        <v>42468</v>
      </c>
      <c r="B7513" t="str">
        <f>Atask.AtsOp!E7029</f>
        <v>KL01-0001</v>
      </c>
      <c r="C7513" t="str">
        <f>Atask.AtsOp!H7029</f>
        <v>PV „Alita“, saldus</v>
      </c>
      <c r="D7513" t="str">
        <f>Atask.AtsOp!N7029</f>
        <v>But.</v>
      </c>
      <c r="E7513" t="str">
        <f>Atask.AtsOp!I7029</f>
        <v>Perkelti</v>
      </c>
      <c r="F7513">
        <f>Atask.AtsOp!M7029</f>
        <v>-6</v>
      </c>
      <c r="G7513">
        <f>VLOOKUP(B7513,Prekės!$A$2:$E$3000,3,FALSE)</f>
        <v>235</v>
      </c>
      <c r="H7513">
        <f>VLOOKUP(B7513,Prekės!$A$2:$E$3000,4,FALSE)</f>
        <v>0.75</v>
      </c>
      <c r="I7513">
        <f>VLOOKUP(B7513,Prekės!$A$2:$E$3000,5,FALSE)</f>
        <v>11</v>
      </c>
      <c r="J7513">
        <f t="shared" si="235"/>
        <v>-4.5</v>
      </c>
      <c r="K7513">
        <f t="shared" si="236"/>
        <v>-4.5</v>
      </c>
    </row>
    <row r="7514" spans="1:11">
      <c r="A7514" s="1">
        <f>Atask.AtsOp!A7030</f>
        <v>42471</v>
      </c>
      <c r="B7514" t="str">
        <f>Atask.AtsOp!E7030</f>
        <v>KL01-0001</v>
      </c>
      <c r="C7514" t="str">
        <f>Atask.AtsOp!H7030</f>
        <v>PV „Alita“, saldus</v>
      </c>
      <c r="D7514" t="str">
        <f>Atask.AtsOp!N7030</f>
        <v>But.</v>
      </c>
      <c r="E7514" t="str">
        <f>Atask.AtsOp!I7030</f>
        <v>Perkelti</v>
      </c>
      <c r="F7514">
        <f>Atask.AtsOp!M7030</f>
        <v>-2</v>
      </c>
      <c r="G7514">
        <f>VLOOKUP(B7514,Prekės!$A$2:$E$3000,3,FALSE)</f>
        <v>235</v>
      </c>
      <c r="H7514">
        <f>VLOOKUP(B7514,Prekės!$A$2:$E$3000,4,FALSE)</f>
        <v>0.75</v>
      </c>
      <c r="I7514">
        <f>VLOOKUP(B7514,Prekės!$A$2:$E$3000,5,FALSE)</f>
        <v>11</v>
      </c>
      <c r="J7514">
        <f t="shared" si="235"/>
        <v>-1.5</v>
      </c>
      <c r="K7514">
        <f t="shared" si="236"/>
        <v>-1.5</v>
      </c>
    </row>
    <row r="7515" spans="1:11">
      <c r="A7515" s="1">
        <f>Atask.AtsOp!A7031</f>
        <v>42472</v>
      </c>
      <c r="B7515" t="str">
        <f>Atask.AtsOp!E7031</f>
        <v>KL01-0001</v>
      </c>
      <c r="C7515" t="str">
        <f>Atask.AtsOp!H7031</f>
        <v>PV „Alita“, saldus</v>
      </c>
      <c r="D7515" t="str">
        <f>Atask.AtsOp!N7031</f>
        <v>But.</v>
      </c>
      <c r="E7515" t="str">
        <f>Atask.AtsOp!I7031</f>
        <v>Gamybos eilutė</v>
      </c>
      <c r="F7515">
        <f>Atask.AtsOp!M7031</f>
        <v>7</v>
      </c>
      <c r="G7515">
        <f>VLOOKUP(B7515,Prekės!$A$2:$E$3000,3,FALSE)</f>
        <v>235</v>
      </c>
      <c r="H7515">
        <f>VLOOKUP(B7515,Prekės!$A$2:$E$3000,4,FALSE)</f>
        <v>0.75</v>
      </c>
      <c r="I7515">
        <f>VLOOKUP(B7515,Prekės!$A$2:$E$3000,5,FALSE)</f>
        <v>11</v>
      </c>
      <c r="J7515">
        <f t="shared" si="235"/>
        <v>5.25</v>
      </c>
      <c r="K7515">
        <f t="shared" si="236"/>
        <v>5.25</v>
      </c>
    </row>
    <row r="7516" spans="1:11">
      <c r="A7516" s="1">
        <f>Atask.AtsOp!A7032</f>
        <v>42472</v>
      </c>
      <c r="B7516" t="str">
        <f>Atask.AtsOp!E7032</f>
        <v>KL01-0001</v>
      </c>
      <c r="C7516" t="str">
        <f>Atask.AtsOp!H7032</f>
        <v>PV „Alita“, saldus</v>
      </c>
      <c r="D7516" t="str">
        <f>Atask.AtsOp!N7032</f>
        <v>But.</v>
      </c>
      <c r="E7516" t="str">
        <f>Atask.AtsOp!I7032</f>
        <v>Gamybos eilutė</v>
      </c>
      <c r="F7516">
        <f>Atask.AtsOp!M7032</f>
        <v>7</v>
      </c>
      <c r="G7516">
        <f>VLOOKUP(B7516,Prekės!$A$2:$E$3000,3,FALSE)</f>
        <v>235</v>
      </c>
      <c r="H7516">
        <f>VLOOKUP(B7516,Prekės!$A$2:$E$3000,4,FALSE)</f>
        <v>0.75</v>
      </c>
      <c r="I7516">
        <f>VLOOKUP(B7516,Prekės!$A$2:$E$3000,5,FALSE)</f>
        <v>11</v>
      </c>
      <c r="J7516">
        <f t="shared" si="235"/>
        <v>5.25</v>
      </c>
      <c r="K7516">
        <f t="shared" si="236"/>
        <v>5.25</v>
      </c>
    </row>
    <row r="7517" spans="1:11">
      <c r="A7517" s="1">
        <f>Atask.AtsOp!A7033</f>
        <v>42472</v>
      </c>
      <c r="B7517" t="str">
        <f>Atask.AtsOp!E7033</f>
        <v>KL01-0001</v>
      </c>
      <c r="C7517" t="str">
        <f>Atask.AtsOp!H7033</f>
        <v>PV „Alita“, saldus</v>
      </c>
      <c r="D7517" t="str">
        <f>Atask.AtsOp!N7033</f>
        <v>But.</v>
      </c>
      <c r="E7517" t="str">
        <f>Atask.AtsOp!I7033</f>
        <v>Perkelti</v>
      </c>
      <c r="F7517">
        <f>Atask.AtsOp!M7033</f>
        <v>-12</v>
      </c>
      <c r="G7517">
        <f>VLOOKUP(B7517,Prekės!$A$2:$E$3000,3,FALSE)</f>
        <v>235</v>
      </c>
      <c r="H7517">
        <f>VLOOKUP(B7517,Prekės!$A$2:$E$3000,4,FALSE)</f>
        <v>0.75</v>
      </c>
      <c r="I7517">
        <f>VLOOKUP(B7517,Prekės!$A$2:$E$3000,5,FALSE)</f>
        <v>11</v>
      </c>
      <c r="J7517">
        <f t="shared" si="235"/>
        <v>-9</v>
      </c>
      <c r="K7517">
        <f t="shared" si="236"/>
        <v>-9</v>
      </c>
    </row>
    <row r="7518" spans="1:11">
      <c r="A7518" s="1">
        <f>Atask.AtsOp!A7034</f>
        <v>42464</v>
      </c>
      <c r="B7518" t="str">
        <f>Atask.AtsOp!E7034</f>
        <v>KL01-0002</v>
      </c>
      <c r="C7518" t="str">
        <f>Atask.AtsOp!H7034</f>
        <v>PV„Alita“, p.sausas</v>
      </c>
      <c r="D7518" t="str">
        <f>Atask.AtsOp!N7034</f>
        <v>But.</v>
      </c>
      <c r="E7518" t="str">
        <f>Atask.AtsOp!I7034</f>
        <v>Perkelti</v>
      </c>
      <c r="F7518">
        <f>Atask.AtsOp!M7034</f>
        <v>12</v>
      </c>
      <c r="G7518">
        <f>VLOOKUP(B7518,Prekės!$A$2:$E$3000,3,FALSE)</f>
        <v>235</v>
      </c>
      <c r="H7518">
        <f>VLOOKUP(B7518,Prekės!$A$2:$E$3000,4,FALSE)</f>
        <v>0.75</v>
      </c>
      <c r="I7518">
        <f>VLOOKUP(B7518,Prekės!$A$2:$E$3000,5,FALSE)</f>
        <v>11</v>
      </c>
      <c r="J7518">
        <f t="shared" si="235"/>
        <v>9</v>
      </c>
      <c r="K7518">
        <f t="shared" si="236"/>
        <v>9</v>
      </c>
    </row>
    <row r="7519" spans="1:11">
      <c r="A7519" s="1">
        <f>Atask.AtsOp!A7035</f>
        <v>42482</v>
      </c>
      <c r="B7519" t="str">
        <f>Atask.AtsOp!E7035</f>
        <v>KL01-0002</v>
      </c>
      <c r="C7519" t="str">
        <f>Atask.AtsOp!H7035</f>
        <v>PV„Alita“, p.sausas</v>
      </c>
      <c r="D7519" t="str">
        <f>Atask.AtsOp!N7035</f>
        <v>But.</v>
      </c>
      <c r="E7519" t="str">
        <f>Atask.AtsOp!I7035</f>
        <v>Perkelti</v>
      </c>
      <c r="F7519">
        <f>Atask.AtsOp!M7035</f>
        <v>6</v>
      </c>
      <c r="G7519">
        <f>VLOOKUP(B7519,Prekės!$A$2:$E$3000,3,FALSE)</f>
        <v>235</v>
      </c>
      <c r="H7519">
        <f>VLOOKUP(B7519,Prekės!$A$2:$E$3000,4,FALSE)</f>
        <v>0.75</v>
      </c>
      <c r="I7519">
        <f>VLOOKUP(B7519,Prekės!$A$2:$E$3000,5,FALSE)</f>
        <v>11</v>
      </c>
      <c r="J7519">
        <f t="shared" si="235"/>
        <v>4.5</v>
      </c>
      <c r="K7519">
        <f t="shared" si="236"/>
        <v>4.5</v>
      </c>
    </row>
    <row r="7520" spans="1:11">
      <c r="A7520" s="1">
        <f>Atask.AtsOp!A7036</f>
        <v>42489</v>
      </c>
      <c r="B7520" t="str">
        <f>Atask.AtsOp!E7036</f>
        <v>KL01-0002</v>
      </c>
      <c r="C7520" t="str">
        <f>Atask.AtsOp!H7036</f>
        <v>PV„Alita“, p.sausas</v>
      </c>
      <c r="D7520" t="str">
        <f>Atask.AtsOp!N7036</f>
        <v>But.</v>
      </c>
      <c r="E7520" t="str">
        <f>Atask.AtsOp!I7036</f>
        <v>Gamybos eilutė</v>
      </c>
      <c r="F7520">
        <f>Atask.AtsOp!M7036</f>
        <v>-35</v>
      </c>
      <c r="G7520">
        <f>VLOOKUP(B7520,Prekės!$A$2:$E$3000,3,FALSE)</f>
        <v>235</v>
      </c>
      <c r="H7520">
        <f>VLOOKUP(B7520,Prekės!$A$2:$E$3000,4,FALSE)</f>
        <v>0.75</v>
      </c>
      <c r="I7520">
        <f>VLOOKUP(B7520,Prekės!$A$2:$E$3000,5,FALSE)</f>
        <v>11</v>
      </c>
      <c r="J7520">
        <f t="shared" si="235"/>
        <v>-26.25</v>
      </c>
      <c r="K7520">
        <f t="shared" si="236"/>
        <v>-26.25</v>
      </c>
    </row>
    <row r="7521" spans="1:11">
      <c r="A7521" s="1">
        <f>Atask.AtsOp!A7037</f>
        <v>42487</v>
      </c>
      <c r="B7521" t="str">
        <f>Atask.AtsOp!E7037</f>
        <v>KL01-0002</v>
      </c>
      <c r="C7521" t="str">
        <f>Atask.AtsOp!H7037</f>
        <v>PV„Alita“, p.sausas</v>
      </c>
      <c r="D7521" t="str">
        <f>Atask.AtsOp!N7037</f>
        <v>But.</v>
      </c>
      <c r="E7521" t="str">
        <f>Atask.AtsOp!I7037</f>
        <v>Perkelti</v>
      </c>
      <c r="F7521">
        <f>Atask.AtsOp!M7037</f>
        <v>6</v>
      </c>
      <c r="G7521">
        <f>VLOOKUP(B7521,Prekės!$A$2:$E$3000,3,FALSE)</f>
        <v>235</v>
      </c>
      <c r="H7521">
        <f>VLOOKUP(B7521,Prekės!$A$2:$E$3000,4,FALSE)</f>
        <v>0.75</v>
      </c>
      <c r="I7521">
        <f>VLOOKUP(B7521,Prekės!$A$2:$E$3000,5,FALSE)</f>
        <v>11</v>
      </c>
      <c r="J7521">
        <f t="shared" si="235"/>
        <v>4.5</v>
      </c>
      <c r="K7521">
        <f t="shared" si="236"/>
        <v>4.5</v>
      </c>
    </row>
    <row r="7522" spans="1:11">
      <c r="A7522" s="1">
        <f>Atask.AtsOp!A7038</f>
        <v>42481</v>
      </c>
      <c r="B7522" t="str">
        <f>Atask.AtsOp!E7038</f>
        <v>KL01-0002</v>
      </c>
      <c r="C7522" t="str">
        <f>Atask.AtsOp!H7038</f>
        <v>PV„Alita“, p.sausas</v>
      </c>
      <c r="D7522" t="str">
        <f>Atask.AtsOp!N7038</f>
        <v>But.</v>
      </c>
      <c r="E7522" t="str">
        <f>Atask.AtsOp!I7038</f>
        <v>Perkelti</v>
      </c>
      <c r="F7522">
        <f>Atask.AtsOp!M7038</f>
        <v>6</v>
      </c>
      <c r="G7522">
        <f>VLOOKUP(B7522,Prekės!$A$2:$E$3000,3,FALSE)</f>
        <v>235</v>
      </c>
      <c r="H7522">
        <f>VLOOKUP(B7522,Prekės!$A$2:$E$3000,4,FALSE)</f>
        <v>0.75</v>
      </c>
      <c r="I7522">
        <f>VLOOKUP(B7522,Prekės!$A$2:$E$3000,5,FALSE)</f>
        <v>11</v>
      </c>
      <c r="J7522">
        <f t="shared" ref="J7522:J7585" si="237">IF(G7522=110,F7522*H7522*I7522,IF(G7522&lt;280,F7522*H7522,F7522*H7522*(I7522/100)))</f>
        <v>4.5</v>
      </c>
      <c r="K7522">
        <f t="shared" ref="K7522:K7585" si="238">IF(EXACT(D7522,"But."),J7522,F7522)</f>
        <v>4.5</v>
      </c>
    </row>
    <row r="7523" spans="1:11">
      <c r="A7523" s="1">
        <f>Atask.AtsOp!A7039</f>
        <v>42486</v>
      </c>
      <c r="B7523" t="str">
        <f>Atask.AtsOp!E7039</f>
        <v>KL01-0002</v>
      </c>
      <c r="C7523" t="str">
        <f>Atask.AtsOp!H7039</f>
        <v>PV„Alita“, p.sausas</v>
      </c>
      <c r="D7523" t="str">
        <f>Atask.AtsOp!N7039</f>
        <v>But.</v>
      </c>
      <c r="E7523" t="str">
        <f>Atask.AtsOp!I7039</f>
        <v>Perkelti</v>
      </c>
      <c r="F7523">
        <f>Atask.AtsOp!M7039</f>
        <v>6</v>
      </c>
      <c r="G7523">
        <f>VLOOKUP(B7523,Prekės!$A$2:$E$3000,3,FALSE)</f>
        <v>235</v>
      </c>
      <c r="H7523">
        <f>VLOOKUP(B7523,Prekės!$A$2:$E$3000,4,FALSE)</f>
        <v>0.75</v>
      </c>
      <c r="I7523">
        <f>VLOOKUP(B7523,Prekės!$A$2:$E$3000,5,FALSE)</f>
        <v>11</v>
      </c>
      <c r="J7523">
        <f t="shared" si="237"/>
        <v>4.5</v>
      </c>
      <c r="K7523">
        <f t="shared" si="238"/>
        <v>4.5</v>
      </c>
    </row>
    <row r="7524" spans="1:11">
      <c r="A7524" s="1">
        <f>Atask.AtsOp!A7040</f>
        <v>42464</v>
      </c>
      <c r="B7524" t="str">
        <f>Atask.AtsOp!E7040</f>
        <v>KL01-0002</v>
      </c>
      <c r="C7524" t="str">
        <f>Atask.AtsOp!H7040</f>
        <v>PV„Alita“, p.sausas</v>
      </c>
      <c r="D7524" t="str">
        <f>Atask.AtsOp!N7040</f>
        <v>But.</v>
      </c>
      <c r="E7524" t="str">
        <f>Atask.AtsOp!I7040</f>
        <v>Perkelti</v>
      </c>
      <c r="F7524">
        <f>Atask.AtsOp!M7040</f>
        <v>2</v>
      </c>
      <c r="G7524">
        <f>VLOOKUP(B7524,Prekės!$A$2:$E$3000,3,FALSE)</f>
        <v>235</v>
      </c>
      <c r="H7524">
        <f>VLOOKUP(B7524,Prekės!$A$2:$E$3000,4,FALSE)</f>
        <v>0.75</v>
      </c>
      <c r="I7524">
        <f>VLOOKUP(B7524,Prekės!$A$2:$E$3000,5,FALSE)</f>
        <v>11</v>
      </c>
      <c r="J7524">
        <f t="shared" si="237"/>
        <v>1.5</v>
      </c>
      <c r="K7524">
        <f t="shared" si="238"/>
        <v>1.5</v>
      </c>
    </row>
    <row r="7525" spans="1:11">
      <c r="A7525" s="1">
        <f>Atask.AtsOp!A7041</f>
        <v>42482</v>
      </c>
      <c r="B7525" t="str">
        <f>Atask.AtsOp!E7041</f>
        <v>KL01-0002</v>
      </c>
      <c r="C7525" t="str">
        <f>Atask.AtsOp!H7041</f>
        <v>PV„Alita“, p.sausas</v>
      </c>
      <c r="D7525" t="str">
        <f>Atask.AtsOp!N7041</f>
        <v>But.</v>
      </c>
      <c r="E7525" t="str">
        <f>Atask.AtsOp!I7041</f>
        <v>Perkelti</v>
      </c>
      <c r="F7525">
        <f>Atask.AtsOp!M7041</f>
        <v>2</v>
      </c>
      <c r="G7525">
        <f>VLOOKUP(B7525,Prekės!$A$2:$E$3000,3,FALSE)</f>
        <v>235</v>
      </c>
      <c r="H7525">
        <f>VLOOKUP(B7525,Prekės!$A$2:$E$3000,4,FALSE)</f>
        <v>0.75</v>
      </c>
      <c r="I7525">
        <f>VLOOKUP(B7525,Prekės!$A$2:$E$3000,5,FALSE)</f>
        <v>11</v>
      </c>
      <c r="J7525">
        <f t="shared" si="237"/>
        <v>1.5</v>
      </c>
      <c r="K7525">
        <f t="shared" si="238"/>
        <v>1.5</v>
      </c>
    </row>
    <row r="7526" spans="1:11">
      <c r="A7526" s="1">
        <f>Atask.AtsOp!A7042</f>
        <v>42481</v>
      </c>
      <c r="B7526" t="str">
        <f>Atask.AtsOp!E7042</f>
        <v>KL01-0002</v>
      </c>
      <c r="C7526" t="str">
        <f>Atask.AtsOp!H7042</f>
        <v>PV„Alita“, p.sausas</v>
      </c>
      <c r="D7526" t="str">
        <f>Atask.AtsOp!N7042</f>
        <v>But.</v>
      </c>
      <c r="E7526" t="str">
        <f>Atask.AtsOp!I7042</f>
        <v>Perkelti</v>
      </c>
      <c r="F7526">
        <f>Atask.AtsOp!M7042</f>
        <v>2</v>
      </c>
      <c r="G7526">
        <f>VLOOKUP(B7526,Prekės!$A$2:$E$3000,3,FALSE)</f>
        <v>235</v>
      </c>
      <c r="H7526">
        <f>VLOOKUP(B7526,Prekės!$A$2:$E$3000,4,FALSE)</f>
        <v>0.75</v>
      </c>
      <c r="I7526">
        <f>VLOOKUP(B7526,Prekės!$A$2:$E$3000,5,FALSE)</f>
        <v>11</v>
      </c>
      <c r="J7526">
        <f t="shared" si="237"/>
        <v>1.5</v>
      </c>
      <c r="K7526">
        <f t="shared" si="238"/>
        <v>1.5</v>
      </c>
    </row>
    <row r="7527" spans="1:11">
      <c r="A7527" s="1">
        <f>Atask.AtsOp!A7043</f>
        <v>42486</v>
      </c>
      <c r="B7527" t="str">
        <f>Atask.AtsOp!E7043</f>
        <v>KL01-0002</v>
      </c>
      <c r="C7527" t="str">
        <f>Atask.AtsOp!H7043</f>
        <v>PV„Alita“, p.sausas</v>
      </c>
      <c r="D7527" t="str">
        <f>Atask.AtsOp!N7043</f>
        <v>But.</v>
      </c>
      <c r="E7527" t="str">
        <f>Atask.AtsOp!I7043</f>
        <v>Perkelti</v>
      </c>
      <c r="F7527">
        <f>Atask.AtsOp!M7043</f>
        <v>2</v>
      </c>
      <c r="G7527">
        <f>VLOOKUP(B7527,Prekės!$A$2:$E$3000,3,FALSE)</f>
        <v>235</v>
      </c>
      <c r="H7527">
        <f>VLOOKUP(B7527,Prekės!$A$2:$E$3000,4,FALSE)</f>
        <v>0.75</v>
      </c>
      <c r="I7527">
        <f>VLOOKUP(B7527,Prekės!$A$2:$E$3000,5,FALSE)</f>
        <v>11</v>
      </c>
      <c r="J7527">
        <f t="shared" si="237"/>
        <v>1.5</v>
      </c>
      <c r="K7527">
        <f t="shared" si="238"/>
        <v>1.5</v>
      </c>
    </row>
    <row r="7528" spans="1:11">
      <c r="A7528" s="1">
        <f>Atask.AtsOp!A7044</f>
        <v>42487</v>
      </c>
      <c r="B7528" t="str">
        <f>Atask.AtsOp!E7044</f>
        <v>KL01-0002</v>
      </c>
      <c r="C7528" t="str">
        <f>Atask.AtsOp!H7044</f>
        <v>PV„Alita“, p.sausas</v>
      </c>
      <c r="D7528" t="str">
        <f>Atask.AtsOp!N7044</f>
        <v>But.</v>
      </c>
      <c r="E7528" t="str">
        <f>Atask.AtsOp!I7044</f>
        <v>Perkelti</v>
      </c>
      <c r="F7528">
        <f>Atask.AtsOp!M7044</f>
        <v>2</v>
      </c>
      <c r="G7528">
        <f>VLOOKUP(B7528,Prekės!$A$2:$E$3000,3,FALSE)</f>
        <v>235</v>
      </c>
      <c r="H7528">
        <f>VLOOKUP(B7528,Prekės!$A$2:$E$3000,4,FALSE)</f>
        <v>0.75</v>
      </c>
      <c r="I7528">
        <f>VLOOKUP(B7528,Prekės!$A$2:$E$3000,5,FALSE)</f>
        <v>11</v>
      </c>
      <c r="J7528">
        <f t="shared" si="237"/>
        <v>1.5</v>
      </c>
      <c r="K7528">
        <f t="shared" si="238"/>
        <v>1.5</v>
      </c>
    </row>
    <row r="7529" spans="1:11">
      <c r="A7529" s="1">
        <f>Atask.AtsOp!A7045</f>
        <v>42490</v>
      </c>
      <c r="B7529" t="str">
        <f>Atask.AtsOp!E7045</f>
        <v>KL01-0002</v>
      </c>
      <c r="C7529" t="str">
        <f>Atask.AtsOp!H7045</f>
        <v>PV„Alita“, p.sausas</v>
      </c>
      <c r="D7529" t="str">
        <f>Atask.AtsOp!N7045</f>
        <v>But.</v>
      </c>
      <c r="E7529" t="str">
        <f>Atask.AtsOp!I7045</f>
        <v>Pardavimo užsakymas</v>
      </c>
      <c r="F7529">
        <f>Atask.AtsOp!M7045</f>
        <v>-10</v>
      </c>
      <c r="G7529">
        <f>VLOOKUP(B7529,Prekės!$A$2:$E$3000,3,FALSE)</f>
        <v>235</v>
      </c>
      <c r="H7529">
        <f>VLOOKUP(B7529,Prekės!$A$2:$E$3000,4,FALSE)</f>
        <v>0.75</v>
      </c>
      <c r="I7529">
        <f>VLOOKUP(B7529,Prekės!$A$2:$E$3000,5,FALSE)</f>
        <v>11</v>
      </c>
      <c r="J7529">
        <f t="shared" si="237"/>
        <v>-7.5</v>
      </c>
      <c r="K7529">
        <f t="shared" si="238"/>
        <v>-7.5</v>
      </c>
    </row>
    <row r="7530" spans="1:11">
      <c r="A7530" s="1">
        <f>Atask.AtsOp!A7046</f>
        <v>42464</v>
      </c>
      <c r="B7530" t="str">
        <f>Atask.AtsOp!E7046</f>
        <v>KL01-0002</v>
      </c>
      <c r="C7530" t="str">
        <f>Atask.AtsOp!H7046</f>
        <v>PV„Alita“, p.sausas</v>
      </c>
      <c r="D7530" t="str">
        <f>Atask.AtsOp!N7046</f>
        <v>But.</v>
      </c>
      <c r="E7530" t="str">
        <f>Atask.AtsOp!I7046</f>
        <v>Perkelti</v>
      </c>
      <c r="F7530">
        <f>Atask.AtsOp!M7046</f>
        <v>-2</v>
      </c>
      <c r="G7530">
        <f>VLOOKUP(B7530,Prekės!$A$2:$E$3000,3,FALSE)</f>
        <v>235</v>
      </c>
      <c r="H7530">
        <f>VLOOKUP(B7530,Prekės!$A$2:$E$3000,4,FALSE)</f>
        <v>0.75</v>
      </c>
      <c r="I7530">
        <f>VLOOKUP(B7530,Prekės!$A$2:$E$3000,5,FALSE)</f>
        <v>11</v>
      </c>
      <c r="J7530">
        <f t="shared" si="237"/>
        <v>-1.5</v>
      </c>
      <c r="K7530">
        <f t="shared" si="238"/>
        <v>-1.5</v>
      </c>
    </row>
    <row r="7531" spans="1:11">
      <c r="A7531" s="1">
        <f>Atask.AtsOp!A7047</f>
        <v>42464</v>
      </c>
      <c r="B7531" t="str">
        <f>Atask.AtsOp!E7047</f>
        <v>KL01-0002</v>
      </c>
      <c r="C7531" t="str">
        <f>Atask.AtsOp!H7047</f>
        <v>PV„Alita“, p.sausas</v>
      </c>
      <c r="D7531" t="str">
        <f>Atask.AtsOp!N7047</f>
        <v>But.</v>
      </c>
      <c r="E7531" t="str">
        <f>Atask.AtsOp!I7047</f>
        <v>Perkelti</v>
      </c>
      <c r="F7531">
        <f>Atask.AtsOp!M7047</f>
        <v>-12</v>
      </c>
      <c r="G7531">
        <f>VLOOKUP(B7531,Prekės!$A$2:$E$3000,3,FALSE)</f>
        <v>235</v>
      </c>
      <c r="H7531">
        <f>VLOOKUP(B7531,Prekės!$A$2:$E$3000,4,FALSE)</f>
        <v>0.75</v>
      </c>
      <c r="I7531">
        <f>VLOOKUP(B7531,Prekės!$A$2:$E$3000,5,FALSE)</f>
        <v>11</v>
      </c>
      <c r="J7531">
        <f t="shared" si="237"/>
        <v>-9</v>
      </c>
      <c r="K7531">
        <f t="shared" si="238"/>
        <v>-9</v>
      </c>
    </row>
    <row r="7532" spans="1:11">
      <c r="A7532" s="1">
        <f>Atask.AtsOp!A7048</f>
        <v>42464</v>
      </c>
      <c r="B7532" t="str">
        <f>Atask.AtsOp!E7048</f>
        <v>KL01-0002</v>
      </c>
      <c r="C7532" t="str">
        <f>Atask.AtsOp!H7048</f>
        <v>PV„Alita“, p.sausas</v>
      </c>
      <c r="D7532" t="str">
        <f>Atask.AtsOp!N7048</f>
        <v>But.</v>
      </c>
      <c r="E7532" t="str">
        <f>Atask.AtsOp!I7048</f>
        <v>Gamybos eilutė</v>
      </c>
      <c r="F7532">
        <f>Atask.AtsOp!M7048</f>
        <v>8</v>
      </c>
      <c r="G7532">
        <f>VLOOKUP(B7532,Prekės!$A$2:$E$3000,3,FALSE)</f>
        <v>235</v>
      </c>
      <c r="H7532">
        <f>VLOOKUP(B7532,Prekės!$A$2:$E$3000,4,FALSE)</f>
        <v>0.75</v>
      </c>
      <c r="I7532">
        <f>VLOOKUP(B7532,Prekės!$A$2:$E$3000,5,FALSE)</f>
        <v>11</v>
      </c>
      <c r="J7532">
        <f t="shared" si="237"/>
        <v>6</v>
      </c>
      <c r="K7532">
        <f t="shared" si="238"/>
        <v>6</v>
      </c>
    </row>
    <row r="7533" spans="1:11">
      <c r="A7533" s="1">
        <f>Atask.AtsOp!A7049</f>
        <v>42464</v>
      </c>
      <c r="B7533" t="str">
        <f>Atask.AtsOp!E7049</f>
        <v>KL01-0002</v>
      </c>
      <c r="C7533" t="str">
        <f>Atask.AtsOp!H7049</f>
        <v>PV„Alita“, p.sausas</v>
      </c>
      <c r="D7533" t="str">
        <f>Atask.AtsOp!N7049</f>
        <v>But.</v>
      </c>
      <c r="E7533" t="str">
        <f>Atask.AtsOp!I7049</f>
        <v>Gamybos eilutė</v>
      </c>
      <c r="F7533">
        <f>Atask.AtsOp!M7049</f>
        <v>6</v>
      </c>
      <c r="G7533">
        <f>VLOOKUP(B7533,Prekės!$A$2:$E$3000,3,FALSE)</f>
        <v>235</v>
      </c>
      <c r="H7533">
        <f>VLOOKUP(B7533,Prekės!$A$2:$E$3000,4,FALSE)</f>
        <v>0.75</v>
      </c>
      <c r="I7533">
        <f>VLOOKUP(B7533,Prekės!$A$2:$E$3000,5,FALSE)</f>
        <v>11</v>
      </c>
      <c r="J7533">
        <f t="shared" si="237"/>
        <v>4.5</v>
      </c>
      <c r="K7533">
        <f t="shared" si="238"/>
        <v>4.5</v>
      </c>
    </row>
    <row r="7534" spans="1:11">
      <c r="A7534" s="1">
        <f>Atask.AtsOp!A7050</f>
        <v>42487</v>
      </c>
      <c r="B7534" t="str">
        <f>Atask.AtsOp!E7050</f>
        <v>KL01-0002</v>
      </c>
      <c r="C7534" t="str">
        <f>Atask.AtsOp!H7050</f>
        <v>PV„Alita“, p.sausas</v>
      </c>
      <c r="D7534" t="str">
        <f>Atask.AtsOp!N7050</f>
        <v>But.</v>
      </c>
      <c r="E7534" t="str">
        <f>Atask.AtsOp!I7050</f>
        <v>Perkelti</v>
      </c>
      <c r="F7534">
        <f>Atask.AtsOp!M7050</f>
        <v>-2</v>
      </c>
      <c r="G7534">
        <f>VLOOKUP(B7534,Prekės!$A$2:$E$3000,3,FALSE)</f>
        <v>235</v>
      </c>
      <c r="H7534">
        <f>VLOOKUP(B7534,Prekės!$A$2:$E$3000,4,FALSE)</f>
        <v>0.75</v>
      </c>
      <c r="I7534">
        <f>VLOOKUP(B7534,Prekės!$A$2:$E$3000,5,FALSE)</f>
        <v>11</v>
      </c>
      <c r="J7534">
        <f t="shared" si="237"/>
        <v>-1.5</v>
      </c>
      <c r="K7534">
        <f t="shared" si="238"/>
        <v>-1.5</v>
      </c>
    </row>
    <row r="7535" spans="1:11">
      <c r="A7535" s="1">
        <f>Atask.AtsOp!A7051</f>
        <v>42487</v>
      </c>
      <c r="B7535" t="str">
        <f>Atask.AtsOp!E7051</f>
        <v>KL01-0002</v>
      </c>
      <c r="C7535" t="str">
        <f>Atask.AtsOp!H7051</f>
        <v>PV„Alita“, p.sausas</v>
      </c>
      <c r="D7535" t="str">
        <f>Atask.AtsOp!N7051</f>
        <v>But.</v>
      </c>
      <c r="E7535" t="str">
        <f>Atask.AtsOp!I7051</f>
        <v>Perkelti</v>
      </c>
      <c r="F7535">
        <f>Atask.AtsOp!M7051</f>
        <v>-6</v>
      </c>
      <c r="G7535">
        <f>VLOOKUP(B7535,Prekės!$A$2:$E$3000,3,FALSE)</f>
        <v>235</v>
      </c>
      <c r="H7535">
        <f>VLOOKUP(B7535,Prekės!$A$2:$E$3000,4,FALSE)</f>
        <v>0.75</v>
      </c>
      <c r="I7535">
        <f>VLOOKUP(B7535,Prekės!$A$2:$E$3000,5,FALSE)</f>
        <v>11</v>
      </c>
      <c r="J7535">
        <f t="shared" si="237"/>
        <v>-4.5</v>
      </c>
      <c r="K7535">
        <f t="shared" si="238"/>
        <v>-4.5</v>
      </c>
    </row>
    <row r="7536" spans="1:11">
      <c r="A7536" s="1">
        <f>Atask.AtsOp!A7052</f>
        <v>42487</v>
      </c>
      <c r="B7536" t="str">
        <f>Atask.AtsOp!E7052</f>
        <v>KL01-0002</v>
      </c>
      <c r="C7536" t="str">
        <f>Atask.AtsOp!H7052</f>
        <v>PV„Alita“, p.sausas</v>
      </c>
      <c r="D7536" t="str">
        <f>Atask.AtsOp!N7052</f>
        <v>But.</v>
      </c>
      <c r="E7536" t="str">
        <f>Atask.AtsOp!I7052</f>
        <v>Gamybos eilutė</v>
      </c>
      <c r="F7536">
        <f>Atask.AtsOp!M7052</f>
        <v>8</v>
      </c>
      <c r="G7536">
        <f>VLOOKUP(B7536,Prekės!$A$2:$E$3000,3,FALSE)</f>
        <v>235</v>
      </c>
      <c r="H7536">
        <f>VLOOKUP(B7536,Prekės!$A$2:$E$3000,4,FALSE)</f>
        <v>0.75</v>
      </c>
      <c r="I7536">
        <f>VLOOKUP(B7536,Prekės!$A$2:$E$3000,5,FALSE)</f>
        <v>11</v>
      </c>
      <c r="J7536">
        <f t="shared" si="237"/>
        <v>6</v>
      </c>
      <c r="K7536">
        <f t="shared" si="238"/>
        <v>6</v>
      </c>
    </row>
    <row r="7537" spans="1:11">
      <c r="A7537" s="1">
        <f>Atask.AtsOp!A7053</f>
        <v>42486</v>
      </c>
      <c r="B7537" t="str">
        <f>Atask.AtsOp!E7053</f>
        <v>KL01-0002</v>
      </c>
      <c r="C7537" t="str">
        <f>Atask.AtsOp!H7053</f>
        <v>PV„Alita“, p.sausas</v>
      </c>
      <c r="D7537" t="str">
        <f>Atask.AtsOp!N7053</f>
        <v>But.</v>
      </c>
      <c r="E7537" t="str">
        <f>Atask.AtsOp!I7053</f>
        <v>Perkelti</v>
      </c>
      <c r="F7537">
        <f>Atask.AtsOp!M7053</f>
        <v>-2</v>
      </c>
      <c r="G7537">
        <f>VLOOKUP(B7537,Prekės!$A$2:$E$3000,3,FALSE)</f>
        <v>235</v>
      </c>
      <c r="H7537">
        <f>VLOOKUP(B7537,Prekės!$A$2:$E$3000,4,FALSE)</f>
        <v>0.75</v>
      </c>
      <c r="I7537">
        <f>VLOOKUP(B7537,Prekės!$A$2:$E$3000,5,FALSE)</f>
        <v>11</v>
      </c>
      <c r="J7537">
        <f t="shared" si="237"/>
        <v>-1.5</v>
      </c>
      <c r="K7537">
        <f t="shared" si="238"/>
        <v>-1.5</v>
      </c>
    </row>
    <row r="7538" spans="1:11">
      <c r="A7538" s="1">
        <f>Atask.AtsOp!A7054</f>
        <v>42481</v>
      </c>
      <c r="B7538" t="str">
        <f>Atask.AtsOp!E7054</f>
        <v>KL01-0002</v>
      </c>
      <c r="C7538" t="str">
        <f>Atask.AtsOp!H7054</f>
        <v>PV„Alita“, p.sausas</v>
      </c>
      <c r="D7538" t="str">
        <f>Atask.AtsOp!N7054</f>
        <v>But.</v>
      </c>
      <c r="E7538" t="str">
        <f>Atask.AtsOp!I7054</f>
        <v>Gamybos eilutė</v>
      </c>
      <c r="F7538">
        <f>Atask.AtsOp!M7054</f>
        <v>8</v>
      </c>
      <c r="G7538">
        <f>VLOOKUP(B7538,Prekės!$A$2:$E$3000,3,FALSE)</f>
        <v>235</v>
      </c>
      <c r="H7538">
        <f>VLOOKUP(B7538,Prekės!$A$2:$E$3000,4,FALSE)</f>
        <v>0.75</v>
      </c>
      <c r="I7538">
        <f>VLOOKUP(B7538,Prekės!$A$2:$E$3000,5,FALSE)</f>
        <v>11</v>
      </c>
      <c r="J7538">
        <f t="shared" si="237"/>
        <v>6</v>
      </c>
      <c r="K7538">
        <f t="shared" si="238"/>
        <v>6</v>
      </c>
    </row>
    <row r="7539" spans="1:11">
      <c r="A7539" s="1">
        <f>Atask.AtsOp!A7055</f>
        <v>42486</v>
      </c>
      <c r="B7539" t="str">
        <f>Atask.AtsOp!E7055</f>
        <v>KL01-0002</v>
      </c>
      <c r="C7539" t="str">
        <f>Atask.AtsOp!H7055</f>
        <v>PV„Alita“, p.sausas</v>
      </c>
      <c r="D7539" t="str">
        <f>Atask.AtsOp!N7055</f>
        <v>But.</v>
      </c>
      <c r="E7539" t="str">
        <f>Atask.AtsOp!I7055</f>
        <v>Perkelti</v>
      </c>
      <c r="F7539">
        <f>Atask.AtsOp!M7055</f>
        <v>-6</v>
      </c>
      <c r="G7539">
        <f>VLOOKUP(B7539,Prekės!$A$2:$E$3000,3,FALSE)</f>
        <v>235</v>
      </c>
      <c r="H7539">
        <f>VLOOKUP(B7539,Prekės!$A$2:$E$3000,4,FALSE)</f>
        <v>0.75</v>
      </c>
      <c r="I7539">
        <f>VLOOKUP(B7539,Prekės!$A$2:$E$3000,5,FALSE)</f>
        <v>11</v>
      </c>
      <c r="J7539">
        <f t="shared" si="237"/>
        <v>-4.5</v>
      </c>
      <c r="K7539">
        <f t="shared" si="238"/>
        <v>-4.5</v>
      </c>
    </row>
    <row r="7540" spans="1:11">
      <c r="A7540" s="1">
        <f>Atask.AtsOp!A7056</f>
        <v>42481</v>
      </c>
      <c r="B7540" t="str">
        <f>Atask.AtsOp!E7056</f>
        <v>KL01-0002</v>
      </c>
      <c r="C7540" t="str">
        <f>Atask.AtsOp!H7056</f>
        <v>PV„Alita“, p.sausas</v>
      </c>
      <c r="D7540" t="str">
        <f>Atask.AtsOp!N7056</f>
        <v>But.</v>
      </c>
      <c r="E7540" t="str">
        <f>Atask.AtsOp!I7056</f>
        <v>Perkelti</v>
      </c>
      <c r="F7540">
        <f>Atask.AtsOp!M7056</f>
        <v>-2</v>
      </c>
      <c r="G7540">
        <f>VLOOKUP(B7540,Prekės!$A$2:$E$3000,3,FALSE)</f>
        <v>235</v>
      </c>
      <c r="H7540">
        <f>VLOOKUP(B7540,Prekės!$A$2:$E$3000,4,FALSE)</f>
        <v>0.75</v>
      </c>
      <c r="I7540">
        <f>VLOOKUP(B7540,Prekės!$A$2:$E$3000,5,FALSE)</f>
        <v>11</v>
      </c>
      <c r="J7540">
        <f t="shared" si="237"/>
        <v>-1.5</v>
      </c>
      <c r="K7540">
        <f t="shared" si="238"/>
        <v>-1.5</v>
      </c>
    </row>
    <row r="7541" spans="1:11">
      <c r="A7541" s="1">
        <f>Atask.AtsOp!A7057</f>
        <v>42481</v>
      </c>
      <c r="B7541" t="str">
        <f>Atask.AtsOp!E7057</f>
        <v>KL01-0002</v>
      </c>
      <c r="C7541" t="str">
        <f>Atask.AtsOp!H7057</f>
        <v>PV„Alita“, p.sausas</v>
      </c>
      <c r="D7541" t="str">
        <f>Atask.AtsOp!N7057</f>
        <v>But.</v>
      </c>
      <c r="E7541" t="str">
        <f>Atask.AtsOp!I7057</f>
        <v>Perkelti</v>
      </c>
      <c r="F7541">
        <f>Atask.AtsOp!M7057</f>
        <v>-6</v>
      </c>
      <c r="G7541">
        <f>VLOOKUP(B7541,Prekės!$A$2:$E$3000,3,FALSE)</f>
        <v>235</v>
      </c>
      <c r="H7541">
        <f>VLOOKUP(B7541,Prekės!$A$2:$E$3000,4,FALSE)</f>
        <v>0.75</v>
      </c>
      <c r="I7541">
        <f>VLOOKUP(B7541,Prekės!$A$2:$E$3000,5,FALSE)</f>
        <v>11</v>
      </c>
      <c r="J7541">
        <f t="shared" si="237"/>
        <v>-4.5</v>
      </c>
      <c r="K7541">
        <f t="shared" si="238"/>
        <v>-4.5</v>
      </c>
    </row>
    <row r="7542" spans="1:11">
      <c r="A7542" s="1">
        <f>Atask.AtsOp!A7058</f>
        <v>42482</v>
      </c>
      <c r="B7542" t="str">
        <f>Atask.AtsOp!E7058</f>
        <v>KL01-0002</v>
      </c>
      <c r="C7542" t="str">
        <f>Atask.AtsOp!H7058</f>
        <v>PV„Alita“, p.sausas</v>
      </c>
      <c r="D7542" t="str">
        <f>Atask.AtsOp!N7058</f>
        <v>But.</v>
      </c>
      <c r="E7542" t="str">
        <f>Atask.AtsOp!I7058</f>
        <v>Perkelti</v>
      </c>
      <c r="F7542">
        <f>Atask.AtsOp!M7058</f>
        <v>-6</v>
      </c>
      <c r="G7542">
        <f>VLOOKUP(B7542,Prekės!$A$2:$E$3000,3,FALSE)</f>
        <v>235</v>
      </c>
      <c r="H7542">
        <f>VLOOKUP(B7542,Prekės!$A$2:$E$3000,4,FALSE)</f>
        <v>0.75</v>
      </c>
      <c r="I7542">
        <f>VLOOKUP(B7542,Prekės!$A$2:$E$3000,5,FALSE)</f>
        <v>11</v>
      </c>
      <c r="J7542">
        <f t="shared" si="237"/>
        <v>-4.5</v>
      </c>
      <c r="K7542">
        <f t="shared" si="238"/>
        <v>-4.5</v>
      </c>
    </row>
    <row r="7543" spans="1:11">
      <c r="A7543" s="1">
        <f>Atask.AtsOp!A7059</f>
        <v>42482</v>
      </c>
      <c r="B7543" t="str">
        <f>Atask.AtsOp!E7059</f>
        <v>KL01-0002</v>
      </c>
      <c r="C7543" t="str">
        <f>Atask.AtsOp!H7059</f>
        <v>PV„Alita“, p.sausas</v>
      </c>
      <c r="D7543" t="str">
        <f>Atask.AtsOp!N7059</f>
        <v>But.</v>
      </c>
      <c r="E7543" t="str">
        <f>Atask.AtsOp!I7059</f>
        <v>Perkelti</v>
      </c>
      <c r="F7543">
        <f>Atask.AtsOp!M7059</f>
        <v>-2</v>
      </c>
      <c r="G7543">
        <f>VLOOKUP(B7543,Prekės!$A$2:$E$3000,3,FALSE)</f>
        <v>235</v>
      </c>
      <c r="H7543">
        <f>VLOOKUP(B7543,Prekės!$A$2:$E$3000,4,FALSE)</f>
        <v>0.75</v>
      </c>
      <c r="I7543">
        <f>VLOOKUP(B7543,Prekės!$A$2:$E$3000,5,FALSE)</f>
        <v>11</v>
      </c>
      <c r="J7543">
        <f t="shared" si="237"/>
        <v>-1.5</v>
      </c>
      <c r="K7543">
        <f t="shared" si="238"/>
        <v>-1.5</v>
      </c>
    </row>
    <row r="7544" spans="1:11">
      <c r="A7544" s="1">
        <f>Atask.AtsOp!A7060</f>
        <v>42486</v>
      </c>
      <c r="B7544" t="str">
        <f>Atask.AtsOp!E7060</f>
        <v>KL01-0002</v>
      </c>
      <c r="C7544" t="str">
        <f>Atask.AtsOp!H7060</f>
        <v>PV„Alita“, p.sausas</v>
      </c>
      <c r="D7544" t="str">
        <f>Atask.AtsOp!N7060</f>
        <v>But.</v>
      </c>
      <c r="E7544" t="str">
        <f>Atask.AtsOp!I7060</f>
        <v>Gamybos eilutė</v>
      </c>
      <c r="F7544">
        <f>Atask.AtsOp!M7060</f>
        <v>8</v>
      </c>
      <c r="G7544">
        <f>VLOOKUP(B7544,Prekės!$A$2:$E$3000,3,FALSE)</f>
        <v>235</v>
      </c>
      <c r="H7544">
        <f>VLOOKUP(B7544,Prekės!$A$2:$E$3000,4,FALSE)</f>
        <v>0.75</v>
      </c>
      <c r="I7544">
        <f>VLOOKUP(B7544,Prekės!$A$2:$E$3000,5,FALSE)</f>
        <v>11</v>
      </c>
      <c r="J7544">
        <f t="shared" si="237"/>
        <v>6</v>
      </c>
      <c r="K7544">
        <f t="shared" si="238"/>
        <v>6</v>
      </c>
    </row>
    <row r="7545" spans="1:11">
      <c r="A7545" s="1">
        <f>Atask.AtsOp!A7061</f>
        <v>42481</v>
      </c>
      <c r="B7545" t="str">
        <f>Atask.AtsOp!E7061</f>
        <v>KL01-0002</v>
      </c>
      <c r="C7545" t="str">
        <f>Atask.AtsOp!H7061</f>
        <v>PV„Alita“, p.sausas</v>
      </c>
      <c r="D7545" t="str">
        <f>Atask.AtsOp!N7061</f>
        <v>But.</v>
      </c>
      <c r="E7545" t="str">
        <f>Atask.AtsOp!I7061</f>
        <v>Gamybos eilutė</v>
      </c>
      <c r="F7545">
        <f>Atask.AtsOp!M7061</f>
        <v>8</v>
      </c>
      <c r="G7545">
        <f>VLOOKUP(B7545,Prekės!$A$2:$E$3000,3,FALSE)</f>
        <v>235</v>
      </c>
      <c r="H7545">
        <f>VLOOKUP(B7545,Prekės!$A$2:$E$3000,4,FALSE)</f>
        <v>0.75</v>
      </c>
      <c r="I7545">
        <f>VLOOKUP(B7545,Prekės!$A$2:$E$3000,5,FALSE)</f>
        <v>11</v>
      </c>
      <c r="J7545">
        <f t="shared" si="237"/>
        <v>6</v>
      </c>
      <c r="K7545">
        <f t="shared" si="238"/>
        <v>6</v>
      </c>
    </row>
    <row r="7546" spans="1:11">
      <c r="A7546" s="1">
        <f>Atask.AtsOp!A7062</f>
        <v>42489</v>
      </c>
      <c r="B7546" t="str">
        <f>Atask.AtsOp!E7062</f>
        <v>KL01-0003</v>
      </c>
      <c r="C7546" t="str">
        <f>Atask.AtsOp!H7062</f>
        <v>PVV„Alita“, sausas</v>
      </c>
      <c r="D7546" t="str">
        <f>Atask.AtsOp!N7062</f>
        <v>But.</v>
      </c>
      <c r="E7546" t="str">
        <f>Atask.AtsOp!I7062</f>
        <v>Gamybos eilutė</v>
      </c>
      <c r="F7546">
        <f>Atask.AtsOp!M7062</f>
        <v>-1</v>
      </c>
      <c r="G7546">
        <f>VLOOKUP(B7546,Prekės!$A$2:$E$3000,3,FALSE)</f>
        <v>235</v>
      </c>
      <c r="H7546">
        <f>VLOOKUP(B7546,Prekės!$A$2:$E$3000,4,FALSE)</f>
        <v>0.75</v>
      </c>
      <c r="I7546">
        <f>VLOOKUP(B7546,Prekės!$A$2:$E$3000,5,FALSE)</f>
        <v>11</v>
      </c>
      <c r="J7546">
        <f t="shared" si="237"/>
        <v>-0.75</v>
      </c>
      <c r="K7546">
        <f t="shared" si="238"/>
        <v>-0.75</v>
      </c>
    </row>
    <row r="7547" spans="1:11">
      <c r="A7547" s="1">
        <f>Atask.AtsOp!A7063</f>
        <v>42490</v>
      </c>
      <c r="B7547" t="str">
        <f>Atask.AtsOp!E7063</f>
        <v>KL01-0003</v>
      </c>
      <c r="C7547" t="str">
        <f>Atask.AtsOp!H7063</f>
        <v>PVV„Alita“, sausas</v>
      </c>
      <c r="D7547" t="str">
        <f>Atask.AtsOp!N7063</f>
        <v>But.</v>
      </c>
      <c r="E7547" t="str">
        <f>Atask.AtsOp!I7063</f>
        <v>Pardavimo užsakymas</v>
      </c>
      <c r="F7547">
        <f>Atask.AtsOp!M7063</f>
        <v>-2</v>
      </c>
      <c r="G7547">
        <f>VLOOKUP(B7547,Prekės!$A$2:$E$3000,3,FALSE)</f>
        <v>235</v>
      </c>
      <c r="H7547">
        <f>VLOOKUP(B7547,Prekės!$A$2:$E$3000,4,FALSE)</f>
        <v>0.75</v>
      </c>
      <c r="I7547">
        <f>VLOOKUP(B7547,Prekės!$A$2:$E$3000,5,FALSE)</f>
        <v>11</v>
      </c>
      <c r="J7547">
        <f t="shared" si="237"/>
        <v>-1.5</v>
      </c>
      <c r="K7547">
        <f t="shared" si="238"/>
        <v>-1.5</v>
      </c>
    </row>
    <row r="7548" spans="1:11">
      <c r="A7548" s="1">
        <f>Atask.AtsOp!A7064</f>
        <v>42489</v>
      </c>
      <c r="B7548" t="str">
        <f>Atask.AtsOp!E7064</f>
        <v>KL01-0004</v>
      </c>
      <c r="C7548" t="str">
        <f>Atask.AtsOp!H7064</f>
        <v>PVV „Alita“, briutas</v>
      </c>
      <c r="D7548" t="str">
        <f>Atask.AtsOp!N7064</f>
        <v>But.</v>
      </c>
      <c r="E7548" t="str">
        <f>Atask.AtsOp!I7064</f>
        <v>Gamybos eilutė</v>
      </c>
      <c r="F7548">
        <f>Atask.AtsOp!M7064</f>
        <v>-5</v>
      </c>
      <c r="G7548">
        <f>VLOOKUP(B7548,Prekės!$A$2:$E$3000,3,FALSE)</f>
        <v>235</v>
      </c>
      <c r="H7548">
        <f>VLOOKUP(B7548,Prekės!$A$2:$E$3000,4,FALSE)</f>
        <v>0.75</v>
      </c>
      <c r="I7548">
        <f>VLOOKUP(B7548,Prekės!$A$2:$E$3000,5,FALSE)</f>
        <v>11</v>
      </c>
      <c r="J7548">
        <f t="shared" si="237"/>
        <v>-3.75</v>
      </c>
      <c r="K7548">
        <f t="shared" si="238"/>
        <v>-3.75</v>
      </c>
    </row>
    <row r="7549" spans="1:11">
      <c r="A7549" s="1">
        <f>Atask.AtsOp!A7065</f>
        <v>42473</v>
      </c>
      <c r="B7549" t="str">
        <f>Atask.AtsOp!E7065</f>
        <v>KL01-0004</v>
      </c>
      <c r="C7549" t="str">
        <f>Atask.AtsOp!H7065</f>
        <v>PVV „Alita“, briutas</v>
      </c>
      <c r="D7549" t="str">
        <f>Atask.AtsOp!N7065</f>
        <v>But.</v>
      </c>
      <c r="E7549" t="str">
        <f>Atask.AtsOp!I7065</f>
        <v>Perkelti</v>
      </c>
      <c r="F7549">
        <f>Atask.AtsOp!M7065</f>
        <v>6</v>
      </c>
      <c r="G7549">
        <f>VLOOKUP(B7549,Prekės!$A$2:$E$3000,3,FALSE)</f>
        <v>235</v>
      </c>
      <c r="H7549">
        <f>VLOOKUP(B7549,Prekės!$A$2:$E$3000,4,FALSE)</f>
        <v>0.75</v>
      </c>
      <c r="I7549">
        <f>VLOOKUP(B7549,Prekės!$A$2:$E$3000,5,FALSE)</f>
        <v>11</v>
      </c>
      <c r="J7549">
        <f t="shared" si="237"/>
        <v>4.5</v>
      </c>
      <c r="K7549">
        <f t="shared" si="238"/>
        <v>4.5</v>
      </c>
    </row>
    <row r="7550" spans="1:11">
      <c r="A7550" s="1">
        <f>Atask.AtsOp!A7066</f>
        <v>42473</v>
      </c>
      <c r="B7550" t="str">
        <f>Atask.AtsOp!E7066</f>
        <v>KL01-0004</v>
      </c>
      <c r="C7550" t="str">
        <f>Atask.AtsOp!H7066</f>
        <v>PVV „Alita“, briutas</v>
      </c>
      <c r="D7550" t="str">
        <f>Atask.AtsOp!N7066</f>
        <v>But.</v>
      </c>
      <c r="E7550" t="str">
        <f>Atask.AtsOp!I7066</f>
        <v>Perkelti</v>
      </c>
      <c r="F7550">
        <f>Atask.AtsOp!M7066</f>
        <v>4</v>
      </c>
      <c r="G7550">
        <f>VLOOKUP(B7550,Prekės!$A$2:$E$3000,3,FALSE)</f>
        <v>235</v>
      </c>
      <c r="H7550">
        <f>VLOOKUP(B7550,Prekės!$A$2:$E$3000,4,FALSE)</f>
        <v>0.75</v>
      </c>
      <c r="I7550">
        <f>VLOOKUP(B7550,Prekės!$A$2:$E$3000,5,FALSE)</f>
        <v>11</v>
      </c>
      <c r="J7550">
        <f t="shared" si="237"/>
        <v>3</v>
      </c>
      <c r="K7550">
        <f t="shared" si="238"/>
        <v>3</v>
      </c>
    </row>
    <row r="7551" spans="1:11">
      <c r="A7551" s="1">
        <f>Atask.AtsOp!A7067</f>
        <v>42490</v>
      </c>
      <c r="B7551" t="str">
        <f>Atask.AtsOp!E7067</f>
        <v>KL01-0004</v>
      </c>
      <c r="C7551" t="str">
        <f>Atask.AtsOp!H7067</f>
        <v>PVV „Alita“, briutas</v>
      </c>
      <c r="D7551" t="str">
        <f>Atask.AtsOp!N7067</f>
        <v>But.</v>
      </c>
      <c r="E7551" t="str">
        <f>Atask.AtsOp!I7067</f>
        <v>Pardavimo užsakymas</v>
      </c>
      <c r="F7551">
        <f>Atask.AtsOp!M7067</f>
        <v>-3</v>
      </c>
      <c r="G7551">
        <f>VLOOKUP(B7551,Prekės!$A$2:$E$3000,3,FALSE)</f>
        <v>235</v>
      </c>
      <c r="H7551">
        <f>VLOOKUP(B7551,Prekės!$A$2:$E$3000,4,FALSE)</f>
        <v>0.75</v>
      </c>
      <c r="I7551">
        <f>VLOOKUP(B7551,Prekės!$A$2:$E$3000,5,FALSE)</f>
        <v>11</v>
      </c>
      <c r="J7551">
        <f t="shared" si="237"/>
        <v>-2.25</v>
      </c>
      <c r="K7551">
        <f t="shared" si="238"/>
        <v>-2.25</v>
      </c>
    </row>
    <row r="7552" spans="1:11">
      <c r="A7552" s="1">
        <f>Atask.AtsOp!A7068</f>
        <v>42473</v>
      </c>
      <c r="B7552" t="str">
        <f>Atask.AtsOp!E7068</f>
        <v>KL01-0004</v>
      </c>
      <c r="C7552" t="str">
        <f>Atask.AtsOp!H7068</f>
        <v>PVV „Alita“, briutas</v>
      </c>
      <c r="D7552" t="str">
        <f>Atask.AtsOp!N7068</f>
        <v>But.</v>
      </c>
      <c r="E7552" t="str">
        <f>Atask.AtsOp!I7068</f>
        <v>Gamybos eilutė</v>
      </c>
      <c r="F7552">
        <f>Atask.AtsOp!M7068</f>
        <v>10</v>
      </c>
      <c r="G7552">
        <f>VLOOKUP(B7552,Prekės!$A$2:$E$3000,3,FALSE)</f>
        <v>235</v>
      </c>
      <c r="H7552">
        <f>VLOOKUP(B7552,Prekės!$A$2:$E$3000,4,FALSE)</f>
        <v>0.75</v>
      </c>
      <c r="I7552">
        <f>VLOOKUP(B7552,Prekės!$A$2:$E$3000,5,FALSE)</f>
        <v>11</v>
      </c>
      <c r="J7552">
        <f t="shared" si="237"/>
        <v>7.5</v>
      </c>
      <c r="K7552">
        <f t="shared" si="238"/>
        <v>7.5</v>
      </c>
    </row>
    <row r="7553" spans="1:11">
      <c r="A7553" s="1">
        <f>Atask.AtsOp!A7069</f>
        <v>42473</v>
      </c>
      <c r="B7553" t="str">
        <f>Atask.AtsOp!E7069</f>
        <v>KL01-0004</v>
      </c>
      <c r="C7553" t="str">
        <f>Atask.AtsOp!H7069</f>
        <v>PVV „Alita“, briutas</v>
      </c>
      <c r="D7553" t="str">
        <f>Atask.AtsOp!N7069</f>
        <v>But.</v>
      </c>
      <c r="E7553" t="str">
        <f>Atask.AtsOp!I7069</f>
        <v>Perkelti</v>
      </c>
      <c r="F7553">
        <f>Atask.AtsOp!M7069</f>
        <v>-6</v>
      </c>
      <c r="G7553">
        <f>VLOOKUP(B7553,Prekės!$A$2:$E$3000,3,FALSE)</f>
        <v>235</v>
      </c>
      <c r="H7553">
        <f>VLOOKUP(B7553,Prekės!$A$2:$E$3000,4,FALSE)</f>
        <v>0.75</v>
      </c>
      <c r="I7553">
        <f>VLOOKUP(B7553,Prekės!$A$2:$E$3000,5,FALSE)</f>
        <v>11</v>
      </c>
      <c r="J7553">
        <f t="shared" si="237"/>
        <v>-4.5</v>
      </c>
      <c r="K7553">
        <f t="shared" si="238"/>
        <v>-4.5</v>
      </c>
    </row>
    <row r="7554" spans="1:11">
      <c r="A7554" s="1">
        <f>Atask.AtsOp!A7070</f>
        <v>42473</v>
      </c>
      <c r="B7554" t="str">
        <f>Atask.AtsOp!E7070</f>
        <v>KL01-0004</v>
      </c>
      <c r="C7554" t="str">
        <f>Atask.AtsOp!H7070</f>
        <v>PVV „Alita“, briutas</v>
      </c>
      <c r="D7554" t="str">
        <f>Atask.AtsOp!N7070</f>
        <v>But.</v>
      </c>
      <c r="E7554" t="str">
        <f>Atask.AtsOp!I7070</f>
        <v>Perkelti</v>
      </c>
      <c r="F7554">
        <f>Atask.AtsOp!M7070</f>
        <v>-4</v>
      </c>
      <c r="G7554">
        <f>VLOOKUP(B7554,Prekės!$A$2:$E$3000,3,FALSE)</f>
        <v>235</v>
      </c>
      <c r="H7554">
        <f>VLOOKUP(B7554,Prekės!$A$2:$E$3000,4,FALSE)</f>
        <v>0.75</v>
      </c>
      <c r="I7554">
        <f>VLOOKUP(B7554,Prekės!$A$2:$E$3000,5,FALSE)</f>
        <v>11</v>
      </c>
      <c r="J7554">
        <f t="shared" si="237"/>
        <v>-3</v>
      </c>
      <c r="K7554">
        <f t="shared" si="238"/>
        <v>-3</v>
      </c>
    </row>
    <row r="7555" spans="1:11">
      <c r="A7555" s="1">
        <f>Atask.AtsOp!A7071</f>
        <v>42475</v>
      </c>
      <c r="B7555" t="str">
        <f>Atask.AtsOp!E7071</f>
        <v>KL01-0005</v>
      </c>
      <c r="C7555" t="str">
        <f>Atask.AtsOp!H7071</f>
        <v>PV „Alita“, chardonnay, p.sausas</v>
      </c>
      <c r="D7555" t="str">
        <f>Atask.AtsOp!N7071</f>
        <v>But.</v>
      </c>
      <c r="E7555" t="str">
        <f>Atask.AtsOp!I7071</f>
        <v>Perkelti</v>
      </c>
      <c r="F7555">
        <f>Atask.AtsOp!M7071</f>
        <v>6</v>
      </c>
      <c r="G7555">
        <f>VLOOKUP(B7555,Prekės!$A$2:$E$3000,3,FALSE)</f>
        <v>235</v>
      </c>
      <c r="H7555">
        <f>VLOOKUP(B7555,Prekės!$A$2:$E$3000,4,FALSE)</f>
        <v>0.75</v>
      </c>
      <c r="I7555">
        <f>VLOOKUP(B7555,Prekės!$A$2:$E$3000,5,FALSE)</f>
        <v>11</v>
      </c>
      <c r="J7555">
        <f t="shared" si="237"/>
        <v>4.5</v>
      </c>
      <c r="K7555">
        <f t="shared" si="238"/>
        <v>4.5</v>
      </c>
    </row>
    <row r="7556" spans="1:11">
      <c r="A7556" s="1">
        <f>Atask.AtsOp!A7072</f>
        <v>42489</v>
      </c>
      <c r="B7556" t="str">
        <f>Atask.AtsOp!E7072</f>
        <v>KL01-0005</v>
      </c>
      <c r="C7556" t="str">
        <f>Atask.AtsOp!H7072</f>
        <v>PV „Alita“, chardonnay, p.sausas</v>
      </c>
      <c r="D7556" t="str">
        <f>Atask.AtsOp!N7072</f>
        <v>But.</v>
      </c>
      <c r="E7556" t="str">
        <f>Atask.AtsOp!I7072</f>
        <v>Gamybos eilutė</v>
      </c>
      <c r="F7556">
        <f>Atask.AtsOp!M7072</f>
        <v>-11</v>
      </c>
      <c r="G7556">
        <f>VLOOKUP(B7556,Prekės!$A$2:$E$3000,3,FALSE)</f>
        <v>235</v>
      </c>
      <c r="H7556">
        <f>VLOOKUP(B7556,Prekės!$A$2:$E$3000,4,FALSE)</f>
        <v>0.75</v>
      </c>
      <c r="I7556">
        <f>VLOOKUP(B7556,Prekės!$A$2:$E$3000,5,FALSE)</f>
        <v>11</v>
      </c>
      <c r="J7556">
        <f t="shared" si="237"/>
        <v>-8.25</v>
      </c>
      <c r="K7556">
        <f t="shared" si="238"/>
        <v>-8.25</v>
      </c>
    </row>
    <row r="7557" spans="1:11">
      <c r="A7557" s="1">
        <f>Atask.AtsOp!A7073</f>
        <v>42486</v>
      </c>
      <c r="B7557" t="str">
        <f>Atask.AtsOp!E7073</f>
        <v>KL01-0005</v>
      </c>
      <c r="C7557" t="str">
        <f>Atask.AtsOp!H7073</f>
        <v>PV „Alita“, chardonnay, p.sausas</v>
      </c>
      <c r="D7557" t="str">
        <f>Atask.AtsOp!N7073</f>
        <v>But.</v>
      </c>
      <c r="E7557" t="str">
        <f>Atask.AtsOp!I7073</f>
        <v>Perkelti</v>
      </c>
      <c r="F7557">
        <f>Atask.AtsOp!M7073</f>
        <v>6</v>
      </c>
      <c r="G7557">
        <f>VLOOKUP(B7557,Prekės!$A$2:$E$3000,3,FALSE)</f>
        <v>235</v>
      </c>
      <c r="H7557">
        <f>VLOOKUP(B7557,Prekės!$A$2:$E$3000,4,FALSE)</f>
        <v>0.75</v>
      </c>
      <c r="I7557">
        <f>VLOOKUP(B7557,Prekės!$A$2:$E$3000,5,FALSE)</f>
        <v>11</v>
      </c>
      <c r="J7557">
        <f t="shared" si="237"/>
        <v>4.5</v>
      </c>
      <c r="K7557">
        <f t="shared" si="238"/>
        <v>4.5</v>
      </c>
    </row>
    <row r="7558" spans="1:11">
      <c r="A7558" s="1">
        <f>Atask.AtsOp!A7074</f>
        <v>42486</v>
      </c>
      <c r="B7558" t="str">
        <f>Atask.AtsOp!E7074</f>
        <v>KL01-0005</v>
      </c>
      <c r="C7558" t="str">
        <f>Atask.AtsOp!H7074</f>
        <v>PV „Alita“, chardonnay, p.sausas</v>
      </c>
      <c r="D7558" t="str">
        <f>Atask.AtsOp!N7074</f>
        <v>But.</v>
      </c>
      <c r="E7558" t="str">
        <f>Atask.AtsOp!I7074</f>
        <v>Perkelti</v>
      </c>
      <c r="F7558">
        <f>Atask.AtsOp!M7074</f>
        <v>2</v>
      </c>
      <c r="G7558">
        <f>VLOOKUP(B7558,Prekės!$A$2:$E$3000,3,FALSE)</f>
        <v>235</v>
      </c>
      <c r="H7558">
        <f>VLOOKUP(B7558,Prekės!$A$2:$E$3000,4,FALSE)</f>
        <v>0.75</v>
      </c>
      <c r="I7558">
        <f>VLOOKUP(B7558,Prekės!$A$2:$E$3000,5,FALSE)</f>
        <v>11</v>
      </c>
      <c r="J7558">
        <f t="shared" si="237"/>
        <v>1.5</v>
      </c>
      <c r="K7558">
        <f t="shared" si="238"/>
        <v>1.5</v>
      </c>
    </row>
    <row r="7559" spans="1:11">
      <c r="A7559" s="1">
        <f>Atask.AtsOp!A7075</f>
        <v>42490</v>
      </c>
      <c r="B7559" t="str">
        <f>Atask.AtsOp!E7075</f>
        <v>KL01-0005</v>
      </c>
      <c r="C7559" t="str">
        <f>Atask.AtsOp!H7075</f>
        <v>PV „Alita“, chardonnay, p.sausas</v>
      </c>
      <c r="D7559" t="str">
        <f>Atask.AtsOp!N7075</f>
        <v>But.</v>
      </c>
      <c r="E7559" t="str">
        <f>Atask.AtsOp!I7075</f>
        <v>Pardavimo užsakymas</v>
      </c>
      <c r="F7559">
        <f>Atask.AtsOp!M7075</f>
        <v>-1</v>
      </c>
      <c r="G7559">
        <f>VLOOKUP(B7559,Prekės!$A$2:$E$3000,3,FALSE)</f>
        <v>235</v>
      </c>
      <c r="H7559">
        <f>VLOOKUP(B7559,Prekės!$A$2:$E$3000,4,FALSE)</f>
        <v>0.75</v>
      </c>
      <c r="I7559">
        <f>VLOOKUP(B7559,Prekės!$A$2:$E$3000,5,FALSE)</f>
        <v>11</v>
      </c>
      <c r="J7559">
        <f t="shared" si="237"/>
        <v>-0.75</v>
      </c>
      <c r="K7559">
        <f t="shared" si="238"/>
        <v>-0.75</v>
      </c>
    </row>
    <row r="7560" spans="1:11">
      <c r="A7560" s="1">
        <f>Atask.AtsOp!A7076</f>
        <v>42475</v>
      </c>
      <c r="B7560" t="str">
        <f>Atask.AtsOp!E7076</f>
        <v>KL01-0005</v>
      </c>
      <c r="C7560" t="str">
        <f>Atask.AtsOp!H7076</f>
        <v>PV „Alita“, chardonnay, p.sausas</v>
      </c>
      <c r="D7560" t="str">
        <f>Atask.AtsOp!N7076</f>
        <v>But.</v>
      </c>
      <c r="E7560" t="str">
        <f>Atask.AtsOp!I7076</f>
        <v>Perkelti</v>
      </c>
      <c r="F7560">
        <f>Atask.AtsOp!M7076</f>
        <v>2</v>
      </c>
      <c r="G7560">
        <f>VLOOKUP(B7560,Prekės!$A$2:$E$3000,3,FALSE)</f>
        <v>235</v>
      </c>
      <c r="H7560">
        <f>VLOOKUP(B7560,Prekės!$A$2:$E$3000,4,FALSE)</f>
        <v>0.75</v>
      </c>
      <c r="I7560">
        <f>VLOOKUP(B7560,Prekės!$A$2:$E$3000,5,FALSE)</f>
        <v>11</v>
      </c>
      <c r="J7560">
        <f t="shared" si="237"/>
        <v>1.5</v>
      </c>
      <c r="K7560">
        <f t="shared" si="238"/>
        <v>1.5</v>
      </c>
    </row>
    <row r="7561" spans="1:11">
      <c r="A7561" s="1">
        <f>Atask.AtsOp!A7077</f>
        <v>42475</v>
      </c>
      <c r="B7561" t="str">
        <f>Atask.AtsOp!E7077</f>
        <v>KL01-0005</v>
      </c>
      <c r="C7561" t="str">
        <f>Atask.AtsOp!H7077</f>
        <v>PV „Alita“, chardonnay, p.sausas</v>
      </c>
      <c r="D7561" t="str">
        <f>Atask.AtsOp!N7077</f>
        <v>But.</v>
      </c>
      <c r="E7561" t="str">
        <f>Atask.AtsOp!I7077</f>
        <v>Perkelti</v>
      </c>
      <c r="F7561">
        <f>Atask.AtsOp!M7077</f>
        <v>-2</v>
      </c>
      <c r="G7561">
        <f>VLOOKUP(B7561,Prekės!$A$2:$E$3000,3,FALSE)</f>
        <v>235</v>
      </c>
      <c r="H7561">
        <f>VLOOKUP(B7561,Prekės!$A$2:$E$3000,4,FALSE)</f>
        <v>0.75</v>
      </c>
      <c r="I7561">
        <f>VLOOKUP(B7561,Prekės!$A$2:$E$3000,5,FALSE)</f>
        <v>11</v>
      </c>
      <c r="J7561">
        <f t="shared" si="237"/>
        <v>-1.5</v>
      </c>
      <c r="K7561">
        <f t="shared" si="238"/>
        <v>-1.5</v>
      </c>
    </row>
    <row r="7562" spans="1:11">
      <c r="A7562" s="1">
        <f>Atask.AtsOp!A7078</f>
        <v>42475</v>
      </c>
      <c r="B7562" t="str">
        <f>Atask.AtsOp!E7078</f>
        <v>KL01-0005</v>
      </c>
      <c r="C7562" t="str">
        <f>Atask.AtsOp!H7078</f>
        <v>PV „Alita“, chardonnay, p.sausas</v>
      </c>
      <c r="D7562" t="str">
        <f>Atask.AtsOp!N7078</f>
        <v>But.</v>
      </c>
      <c r="E7562" t="str">
        <f>Atask.AtsOp!I7078</f>
        <v>Perkelti</v>
      </c>
      <c r="F7562">
        <f>Atask.AtsOp!M7078</f>
        <v>-6</v>
      </c>
      <c r="G7562">
        <f>VLOOKUP(B7562,Prekės!$A$2:$E$3000,3,FALSE)</f>
        <v>235</v>
      </c>
      <c r="H7562">
        <f>VLOOKUP(B7562,Prekės!$A$2:$E$3000,4,FALSE)</f>
        <v>0.75</v>
      </c>
      <c r="I7562">
        <f>VLOOKUP(B7562,Prekės!$A$2:$E$3000,5,FALSE)</f>
        <v>11</v>
      </c>
      <c r="J7562">
        <f t="shared" si="237"/>
        <v>-4.5</v>
      </c>
      <c r="K7562">
        <f t="shared" si="238"/>
        <v>-4.5</v>
      </c>
    </row>
    <row r="7563" spans="1:11">
      <c r="A7563" s="1">
        <f>Atask.AtsOp!A7079</f>
        <v>42475</v>
      </c>
      <c r="B7563" t="str">
        <f>Atask.AtsOp!E7079</f>
        <v>KL01-0005</v>
      </c>
      <c r="C7563" t="str">
        <f>Atask.AtsOp!H7079</f>
        <v>PV „Alita“, chardonnay, p.sausas</v>
      </c>
      <c r="D7563" t="str">
        <f>Atask.AtsOp!N7079</f>
        <v>But.</v>
      </c>
      <c r="E7563" t="str">
        <f>Atask.AtsOp!I7079</f>
        <v>Gamybos eilutė</v>
      </c>
      <c r="F7563">
        <f>Atask.AtsOp!M7079</f>
        <v>8</v>
      </c>
      <c r="G7563">
        <f>VLOOKUP(B7563,Prekės!$A$2:$E$3000,3,FALSE)</f>
        <v>235</v>
      </c>
      <c r="H7563">
        <f>VLOOKUP(B7563,Prekės!$A$2:$E$3000,4,FALSE)</f>
        <v>0.75</v>
      </c>
      <c r="I7563">
        <f>VLOOKUP(B7563,Prekės!$A$2:$E$3000,5,FALSE)</f>
        <v>11</v>
      </c>
      <c r="J7563">
        <f t="shared" si="237"/>
        <v>6</v>
      </c>
      <c r="K7563">
        <f t="shared" si="238"/>
        <v>6</v>
      </c>
    </row>
    <row r="7564" spans="1:11">
      <c r="A7564" s="1">
        <f>Atask.AtsOp!A7080</f>
        <v>42486</v>
      </c>
      <c r="B7564" t="str">
        <f>Atask.AtsOp!E7080</f>
        <v>KL01-0005</v>
      </c>
      <c r="C7564" t="str">
        <f>Atask.AtsOp!H7080</f>
        <v>PV „Alita“, chardonnay, p.sausas</v>
      </c>
      <c r="D7564" t="str">
        <f>Atask.AtsOp!N7080</f>
        <v>But.</v>
      </c>
      <c r="E7564" t="str">
        <f>Atask.AtsOp!I7080</f>
        <v>Perkelti</v>
      </c>
      <c r="F7564">
        <f>Atask.AtsOp!M7080</f>
        <v>-2</v>
      </c>
      <c r="G7564">
        <f>VLOOKUP(B7564,Prekės!$A$2:$E$3000,3,FALSE)</f>
        <v>235</v>
      </c>
      <c r="H7564">
        <f>VLOOKUP(B7564,Prekės!$A$2:$E$3000,4,FALSE)</f>
        <v>0.75</v>
      </c>
      <c r="I7564">
        <f>VLOOKUP(B7564,Prekės!$A$2:$E$3000,5,FALSE)</f>
        <v>11</v>
      </c>
      <c r="J7564">
        <f t="shared" si="237"/>
        <v>-1.5</v>
      </c>
      <c r="K7564">
        <f t="shared" si="238"/>
        <v>-1.5</v>
      </c>
    </row>
    <row r="7565" spans="1:11">
      <c r="A7565" s="1">
        <f>Atask.AtsOp!A7081</f>
        <v>42486</v>
      </c>
      <c r="B7565" t="str">
        <f>Atask.AtsOp!E7081</f>
        <v>KL01-0005</v>
      </c>
      <c r="C7565" t="str">
        <f>Atask.AtsOp!H7081</f>
        <v>PV „Alita“, chardonnay, p.sausas</v>
      </c>
      <c r="D7565" t="str">
        <f>Atask.AtsOp!N7081</f>
        <v>But.</v>
      </c>
      <c r="E7565" t="str">
        <f>Atask.AtsOp!I7081</f>
        <v>Perkelti</v>
      </c>
      <c r="F7565">
        <f>Atask.AtsOp!M7081</f>
        <v>-6</v>
      </c>
      <c r="G7565">
        <f>VLOOKUP(B7565,Prekės!$A$2:$E$3000,3,FALSE)</f>
        <v>235</v>
      </c>
      <c r="H7565">
        <f>VLOOKUP(B7565,Prekės!$A$2:$E$3000,4,FALSE)</f>
        <v>0.75</v>
      </c>
      <c r="I7565">
        <f>VLOOKUP(B7565,Prekės!$A$2:$E$3000,5,FALSE)</f>
        <v>11</v>
      </c>
      <c r="J7565">
        <f t="shared" si="237"/>
        <v>-4.5</v>
      </c>
      <c r="K7565">
        <f t="shared" si="238"/>
        <v>-4.5</v>
      </c>
    </row>
    <row r="7566" spans="1:11">
      <c r="A7566" s="1">
        <f>Atask.AtsOp!A7082</f>
        <v>42486</v>
      </c>
      <c r="B7566" t="str">
        <f>Atask.AtsOp!E7082</f>
        <v>KL01-0005</v>
      </c>
      <c r="C7566" t="str">
        <f>Atask.AtsOp!H7082</f>
        <v>PV „Alita“, chardonnay, p.sausas</v>
      </c>
      <c r="D7566" t="str">
        <f>Atask.AtsOp!N7082</f>
        <v>But.</v>
      </c>
      <c r="E7566" t="str">
        <f>Atask.AtsOp!I7082</f>
        <v>Gamybos eilutė</v>
      </c>
      <c r="F7566">
        <f>Atask.AtsOp!M7082</f>
        <v>8</v>
      </c>
      <c r="G7566">
        <f>VLOOKUP(B7566,Prekės!$A$2:$E$3000,3,FALSE)</f>
        <v>235</v>
      </c>
      <c r="H7566">
        <f>VLOOKUP(B7566,Prekės!$A$2:$E$3000,4,FALSE)</f>
        <v>0.75</v>
      </c>
      <c r="I7566">
        <f>VLOOKUP(B7566,Prekės!$A$2:$E$3000,5,FALSE)</f>
        <v>11</v>
      </c>
      <c r="J7566">
        <f t="shared" si="237"/>
        <v>6</v>
      </c>
      <c r="K7566">
        <f t="shared" si="238"/>
        <v>6</v>
      </c>
    </row>
    <row r="7567" spans="1:11">
      <c r="A7567" s="1">
        <f>Atask.AtsOp!A7083</f>
        <v>42465</v>
      </c>
      <c r="B7567" t="str">
        <f>Atask.AtsOp!E7083</f>
        <v>KL01-0006</v>
      </c>
      <c r="C7567" t="str">
        <f>Atask.AtsOp!H7083</f>
        <v>PV „Alita“, muskatas, saldus</v>
      </c>
      <c r="D7567" t="str">
        <f>Atask.AtsOp!N7083</f>
        <v>But.</v>
      </c>
      <c r="E7567" t="str">
        <f>Atask.AtsOp!I7083</f>
        <v>Perkelti</v>
      </c>
      <c r="F7567">
        <f>Atask.AtsOp!M7083</f>
        <v>6</v>
      </c>
      <c r="G7567">
        <f>VLOOKUP(B7567,Prekės!$A$2:$E$3000,3,FALSE)</f>
        <v>235</v>
      </c>
      <c r="H7567">
        <f>VLOOKUP(B7567,Prekės!$A$2:$E$3000,4,FALSE)</f>
        <v>0.75</v>
      </c>
      <c r="I7567">
        <f>VLOOKUP(B7567,Prekės!$A$2:$E$3000,5,FALSE)</f>
        <v>11</v>
      </c>
      <c r="J7567">
        <f t="shared" si="237"/>
        <v>4.5</v>
      </c>
      <c r="K7567">
        <f t="shared" si="238"/>
        <v>4.5</v>
      </c>
    </row>
    <row r="7568" spans="1:11">
      <c r="A7568" s="1">
        <f>Atask.AtsOp!A7084</f>
        <v>42489</v>
      </c>
      <c r="B7568" t="str">
        <f>Atask.AtsOp!E7084</f>
        <v>KL01-0006</v>
      </c>
      <c r="C7568" t="str">
        <f>Atask.AtsOp!H7084</f>
        <v>PV „Alita“, muskatas, saldus</v>
      </c>
      <c r="D7568" t="str">
        <f>Atask.AtsOp!N7084</f>
        <v>But.</v>
      </c>
      <c r="E7568" t="str">
        <f>Atask.AtsOp!I7084</f>
        <v>Gamybos eilutė</v>
      </c>
      <c r="F7568">
        <f>Atask.AtsOp!M7084</f>
        <v>-6</v>
      </c>
      <c r="G7568">
        <f>VLOOKUP(B7568,Prekės!$A$2:$E$3000,3,FALSE)</f>
        <v>235</v>
      </c>
      <c r="H7568">
        <f>VLOOKUP(B7568,Prekės!$A$2:$E$3000,4,FALSE)</f>
        <v>0.75</v>
      </c>
      <c r="I7568">
        <f>VLOOKUP(B7568,Prekės!$A$2:$E$3000,5,FALSE)</f>
        <v>11</v>
      </c>
      <c r="J7568">
        <f t="shared" si="237"/>
        <v>-4.5</v>
      </c>
      <c r="K7568">
        <f t="shared" si="238"/>
        <v>-4.5</v>
      </c>
    </row>
    <row r="7569" spans="1:11">
      <c r="A7569" s="1">
        <f>Atask.AtsOp!A7085</f>
        <v>42465</v>
      </c>
      <c r="B7569" t="str">
        <f>Atask.AtsOp!E7085</f>
        <v>KL01-0006</v>
      </c>
      <c r="C7569" t="str">
        <f>Atask.AtsOp!H7085</f>
        <v>PV „Alita“, muskatas, saldus</v>
      </c>
      <c r="D7569" t="str">
        <f>Atask.AtsOp!N7085</f>
        <v>But.</v>
      </c>
      <c r="E7569" t="str">
        <f>Atask.AtsOp!I7085</f>
        <v>Perkelti</v>
      </c>
      <c r="F7569">
        <f>Atask.AtsOp!M7085</f>
        <v>2</v>
      </c>
      <c r="G7569">
        <f>VLOOKUP(B7569,Prekės!$A$2:$E$3000,3,FALSE)</f>
        <v>235</v>
      </c>
      <c r="H7569">
        <f>VLOOKUP(B7569,Prekės!$A$2:$E$3000,4,FALSE)</f>
        <v>0.75</v>
      </c>
      <c r="I7569">
        <f>VLOOKUP(B7569,Prekės!$A$2:$E$3000,5,FALSE)</f>
        <v>11</v>
      </c>
      <c r="J7569">
        <f t="shared" si="237"/>
        <v>1.5</v>
      </c>
      <c r="K7569">
        <f t="shared" si="238"/>
        <v>1.5</v>
      </c>
    </row>
    <row r="7570" spans="1:11">
      <c r="A7570" s="1">
        <f>Atask.AtsOp!A7086</f>
        <v>42490</v>
      </c>
      <c r="B7570" t="str">
        <f>Atask.AtsOp!E7086</f>
        <v>KL01-0006</v>
      </c>
      <c r="C7570" t="str">
        <f>Atask.AtsOp!H7086</f>
        <v>PV „Alita“, muskatas, saldus</v>
      </c>
      <c r="D7570" t="str">
        <f>Atask.AtsOp!N7086</f>
        <v>But.</v>
      </c>
      <c r="E7570" t="str">
        <f>Atask.AtsOp!I7086</f>
        <v>Pardavimo užsakymas</v>
      </c>
      <c r="F7570">
        <f>Atask.AtsOp!M7086</f>
        <v>-3</v>
      </c>
      <c r="G7570">
        <f>VLOOKUP(B7570,Prekės!$A$2:$E$3000,3,FALSE)</f>
        <v>235</v>
      </c>
      <c r="H7570">
        <f>VLOOKUP(B7570,Prekės!$A$2:$E$3000,4,FALSE)</f>
        <v>0.75</v>
      </c>
      <c r="I7570">
        <f>VLOOKUP(B7570,Prekės!$A$2:$E$3000,5,FALSE)</f>
        <v>11</v>
      </c>
      <c r="J7570">
        <f t="shared" si="237"/>
        <v>-2.25</v>
      </c>
      <c r="K7570">
        <f t="shared" si="238"/>
        <v>-2.25</v>
      </c>
    </row>
    <row r="7571" spans="1:11">
      <c r="A7571" s="1">
        <f>Atask.AtsOp!A7087</f>
        <v>42465</v>
      </c>
      <c r="B7571" t="str">
        <f>Atask.AtsOp!E7087</f>
        <v>KL01-0006</v>
      </c>
      <c r="C7571" t="str">
        <f>Atask.AtsOp!H7087</f>
        <v>PV „Alita“, muskatas, saldus</v>
      </c>
      <c r="D7571" t="str">
        <f>Atask.AtsOp!N7087</f>
        <v>But.</v>
      </c>
      <c r="E7571" t="str">
        <f>Atask.AtsOp!I7087</f>
        <v>Perkelti</v>
      </c>
      <c r="F7571">
        <f>Atask.AtsOp!M7087</f>
        <v>-6</v>
      </c>
      <c r="G7571">
        <f>VLOOKUP(B7571,Prekės!$A$2:$E$3000,3,FALSE)</f>
        <v>235</v>
      </c>
      <c r="H7571">
        <f>VLOOKUP(B7571,Prekės!$A$2:$E$3000,4,FALSE)</f>
        <v>0.75</v>
      </c>
      <c r="I7571">
        <f>VLOOKUP(B7571,Prekės!$A$2:$E$3000,5,FALSE)</f>
        <v>11</v>
      </c>
      <c r="J7571">
        <f t="shared" si="237"/>
        <v>-4.5</v>
      </c>
      <c r="K7571">
        <f t="shared" si="238"/>
        <v>-4.5</v>
      </c>
    </row>
    <row r="7572" spans="1:11">
      <c r="A7572" s="1">
        <f>Atask.AtsOp!A7088</f>
        <v>42465</v>
      </c>
      <c r="B7572" t="str">
        <f>Atask.AtsOp!E7088</f>
        <v>KL01-0006</v>
      </c>
      <c r="C7572" t="str">
        <f>Atask.AtsOp!H7088</f>
        <v>PV „Alita“, muskatas, saldus</v>
      </c>
      <c r="D7572" t="str">
        <f>Atask.AtsOp!N7088</f>
        <v>But.</v>
      </c>
      <c r="E7572" t="str">
        <f>Atask.AtsOp!I7088</f>
        <v>Perkelti</v>
      </c>
      <c r="F7572">
        <f>Atask.AtsOp!M7088</f>
        <v>-2</v>
      </c>
      <c r="G7572">
        <f>VLOOKUP(B7572,Prekės!$A$2:$E$3000,3,FALSE)</f>
        <v>235</v>
      </c>
      <c r="H7572">
        <f>VLOOKUP(B7572,Prekės!$A$2:$E$3000,4,FALSE)</f>
        <v>0.75</v>
      </c>
      <c r="I7572">
        <f>VLOOKUP(B7572,Prekės!$A$2:$E$3000,5,FALSE)</f>
        <v>11</v>
      </c>
      <c r="J7572">
        <f t="shared" si="237"/>
        <v>-1.5</v>
      </c>
      <c r="K7572">
        <f t="shared" si="238"/>
        <v>-1.5</v>
      </c>
    </row>
    <row r="7573" spans="1:11">
      <c r="A7573" s="1">
        <f>Atask.AtsOp!A7089</f>
        <v>42465</v>
      </c>
      <c r="B7573" t="str">
        <f>Atask.AtsOp!E7089</f>
        <v>KL01-0006</v>
      </c>
      <c r="C7573" t="str">
        <f>Atask.AtsOp!H7089</f>
        <v>PV „Alita“, muskatas, saldus</v>
      </c>
      <c r="D7573" t="str">
        <f>Atask.AtsOp!N7089</f>
        <v>But.</v>
      </c>
      <c r="E7573" t="str">
        <f>Atask.AtsOp!I7089</f>
        <v>Gamybos eilutė</v>
      </c>
      <c r="F7573">
        <f>Atask.AtsOp!M7089</f>
        <v>8</v>
      </c>
      <c r="G7573">
        <f>VLOOKUP(B7573,Prekės!$A$2:$E$3000,3,FALSE)</f>
        <v>235</v>
      </c>
      <c r="H7573">
        <f>VLOOKUP(B7573,Prekės!$A$2:$E$3000,4,FALSE)</f>
        <v>0.75</v>
      </c>
      <c r="I7573">
        <f>VLOOKUP(B7573,Prekės!$A$2:$E$3000,5,FALSE)</f>
        <v>11</v>
      </c>
      <c r="J7573">
        <f t="shared" si="237"/>
        <v>6</v>
      </c>
      <c r="K7573">
        <f t="shared" si="238"/>
        <v>6</v>
      </c>
    </row>
    <row r="7574" spans="1:11">
      <c r="A7574" s="1">
        <f>Atask.AtsOp!A7090</f>
        <v>42465</v>
      </c>
      <c r="B7574" t="str">
        <f>Atask.AtsOp!E7090</f>
        <v>KL01-0007</v>
      </c>
      <c r="C7574" t="str">
        <f>Atask.AtsOp!H7090</f>
        <v>PV „Alita silver“, p.sausas, 0,75 l</v>
      </c>
      <c r="D7574" t="str">
        <f>Atask.AtsOp!N7090</f>
        <v>But.</v>
      </c>
      <c r="E7574" t="str">
        <f>Atask.AtsOp!I7090</f>
        <v>Perkelti</v>
      </c>
      <c r="F7574">
        <f>Atask.AtsOp!M7090</f>
        <v>6</v>
      </c>
      <c r="G7574">
        <f>VLOOKUP(B7574,Prekės!$A$2:$E$3000,3,FALSE)</f>
        <v>235</v>
      </c>
      <c r="H7574">
        <f>VLOOKUP(B7574,Prekės!$A$2:$E$3000,4,FALSE)</f>
        <v>0.75</v>
      </c>
      <c r="I7574">
        <f>VLOOKUP(B7574,Prekės!$A$2:$E$3000,5,FALSE)</f>
        <v>11</v>
      </c>
      <c r="J7574">
        <f t="shared" si="237"/>
        <v>4.5</v>
      </c>
      <c r="K7574">
        <f t="shared" si="238"/>
        <v>4.5</v>
      </c>
    </row>
    <row r="7575" spans="1:11">
      <c r="A7575" s="1">
        <f>Atask.AtsOp!A7091</f>
        <v>42489</v>
      </c>
      <c r="B7575" t="str">
        <f>Atask.AtsOp!E7091</f>
        <v>KL01-0007</v>
      </c>
      <c r="C7575" t="str">
        <f>Atask.AtsOp!H7091</f>
        <v>PV „Alita silver“, p.sausas, 0,75 l</v>
      </c>
      <c r="D7575" t="str">
        <f>Atask.AtsOp!N7091</f>
        <v>But.</v>
      </c>
      <c r="E7575" t="str">
        <f>Atask.AtsOp!I7091</f>
        <v>Gamybos eilutė</v>
      </c>
      <c r="F7575">
        <f>Atask.AtsOp!M7091</f>
        <v>-6</v>
      </c>
      <c r="G7575">
        <f>VLOOKUP(B7575,Prekės!$A$2:$E$3000,3,FALSE)</f>
        <v>235</v>
      </c>
      <c r="H7575">
        <f>VLOOKUP(B7575,Prekės!$A$2:$E$3000,4,FALSE)</f>
        <v>0.75</v>
      </c>
      <c r="I7575">
        <f>VLOOKUP(B7575,Prekės!$A$2:$E$3000,5,FALSE)</f>
        <v>11</v>
      </c>
      <c r="J7575">
        <f t="shared" si="237"/>
        <v>-4.5</v>
      </c>
      <c r="K7575">
        <f t="shared" si="238"/>
        <v>-4.5</v>
      </c>
    </row>
    <row r="7576" spans="1:11">
      <c r="A7576" s="1">
        <f>Atask.AtsOp!A7092</f>
        <v>42465</v>
      </c>
      <c r="B7576" t="str">
        <f>Atask.AtsOp!E7092</f>
        <v>KL01-0007</v>
      </c>
      <c r="C7576" t="str">
        <f>Atask.AtsOp!H7092</f>
        <v>PV „Alita silver“, p.sausas, 0,75 l</v>
      </c>
      <c r="D7576" t="str">
        <f>Atask.AtsOp!N7092</f>
        <v>But.</v>
      </c>
      <c r="E7576" t="str">
        <f>Atask.AtsOp!I7092</f>
        <v>Perkelti</v>
      </c>
      <c r="F7576">
        <f>Atask.AtsOp!M7092</f>
        <v>2</v>
      </c>
      <c r="G7576">
        <f>VLOOKUP(B7576,Prekės!$A$2:$E$3000,3,FALSE)</f>
        <v>235</v>
      </c>
      <c r="H7576">
        <f>VLOOKUP(B7576,Prekės!$A$2:$E$3000,4,FALSE)</f>
        <v>0.75</v>
      </c>
      <c r="I7576">
        <f>VLOOKUP(B7576,Prekės!$A$2:$E$3000,5,FALSE)</f>
        <v>11</v>
      </c>
      <c r="J7576">
        <f t="shared" si="237"/>
        <v>1.5</v>
      </c>
      <c r="K7576">
        <f t="shared" si="238"/>
        <v>1.5</v>
      </c>
    </row>
    <row r="7577" spans="1:11">
      <c r="A7577" s="1">
        <f>Atask.AtsOp!A7093</f>
        <v>42465</v>
      </c>
      <c r="B7577" t="str">
        <f>Atask.AtsOp!E7093</f>
        <v>KL01-0007</v>
      </c>
      <c r="C7577" t="str">
        <f>Atask.AtsOp!H7093</f>
        <v>PV „Alita silver“, p.sausas, 0,75 l</v>
      </c>
      <c r="D7577" t="str">
        <f>Atask.AtsOp!N7093</f>
        <v>But.</v>
      </c>
      <c r="E7577" t="str">
        <f>Atask.AtsOp!I7093</f>
        <v>Perkelti</v>
      </c>
      <c r="F7577">
        <f>Atask.AtsOp!M7093</f>
        <v>-2</v>
      </c>
      <c r="G7577">
        <f>VLOOKUP(B7577,Prekės!$A$2:$E$3000,3,FALSE)</f>
        <v>235</v>
      </c>
      <c r="H7577">
        <f>VLOOKUP(B7577,Prekės!$A$2:$E$3000,4,FALSE)</f>
        <v>0.75</v>
      </c>
      <c r="I7577">
        <f>VLOOKUP(B7577,Prekės!$A$2:$E$3000,5,FALSE)</f>
        <v>11</v>
      </c>
      <c r="J7577">
        <f t="shared" si="237"/>
        <v>-1.5</v>
      </c>
      <c r="K7577">
        <f t="shared" si="238"/>
        <v>-1.5</v>
      </c>
    </row>
    <row r="7578" spans="1:11">
      <c r="A7578" s="1">
        <f>Atask.AtsOp!A7094</f>
        <v>42465</v>
      </c>
      <c r="B7578" t="str">
        <f>Atask.AtsOp!E7094</f>
        <v>KL01-0007</v>
      </c>
      <c r="C7578" t="str">
        <f>Atask.AtsOp!H7094</f>
        <v>PV „Alita silver“, p.sausas, 0,75 l</v>
      </c>
      <c r="D7578" t="str">
        <f>Atask.AtsOp!N7094</f>
        <v>But.</v>
      </c>
      <c r="E7578" t="str">
        <f>Atask.AtsOp!I7094</f>
        <v>Gamybos eilutė</v>
      </c>
      <c r="F7578">
        <f>Atask.AtsOp!M7094</f>
        <v>8</v>
      </c>
      <c r="G7578">
        <f>VLOOKUP(B7578,Prekės!$A$2:$E$3000,3,FALSE)</f>
        <v>235</v>
      </c>
      <c r="H7578">
        <f>VLOOKUP(B7578,Prekės!$A$2:$E$3000,4,FALSE)</f>
        <v>0.75</v>
      </c>
      <c r="I7578">
        <f>VLOOKUP(B7578,Prekės!$A$2:$E$3000,5,FALSE)</f>
        <v>11</v>
      </c>
      <c r="J7578">
        <f t="shared" si="237"/>
        <v>6</v>
      </c>
      <c r="K7578">
        <f t="shared" si="238"/>
        <v>6</v>
      </c>
    </row>
    <row r="7579" spans="1:11">
      <c r="A7579" s="1">
        <f>Atask.AtsOp!A7095</f>
        <v>42465</v>
      </c>
      <c r="B7579" t="str">
        <f>Atask.AtsOp!E7095</f>
        <v>KL01-0007</v>
      </c>
      <c r="C7579" t="str">
        <f>Atask.AtsOp!H7095</f>
        <v>PV „Alita silver“, p.sausas, 0,75 l</v>
      </c>
      <c r="D7579" t="str">
        <f>Atask.AtsOp!N7095</f>
        <v>But.</v>
      </c>
      <c r="E7579" t="str">
        <f>Atask.AtsOp!I7095</f>
        <v>Perkelti</v>
      </c>
      <c r="F7579">
        <f>Atask.AtsOp!M7095</f>
        <v>-6</v>
      </c>
      <c r="G7579">
        <f>VLOOKUP(B7579,Prekės!$A$2:$E$3000,3,FALSE)</f>
        <v>235</v>
      </c>
      <c r="H7579">
        <f>VLOOKUP(B7579,Prekės!$A$2:$E$3000,4,FALSE)</f>
        <v>0.75</v>
      </c>
      <c r="I7579">
        <f>VLOOKUP(B7579,Prekės!$A$2:$E$3000,5,FALSE)</f>
        <v>11</v>
      </c>
      <c r="J7579">
        <f t="shared" si="237"/>
        <v>-4.5</v>
      </c>
      <c r="K7579">
        <f t="shared" si="238"/>
        <v>-4.5</v>
      </c>
    </row>
    <row r="7580" spans="1:11">
      <c r="A7580" s="1">
        <f>Atask.AtsOp!A7096</f>
        <v>42489</v>
      </c>
      <c r="B7580" t="str">
        <f>Atask.AtsOp!E7096</f>
        <v>KL01-0008</v>
      </c>
      <c r="C7580" t="str">
        <f>Atask.AtsOp!H7096</f>
        <v>PV„Alita pusiau sausas Limited Edition “,0,75 l</v>
      </c>
      <c r="D7580" t="str">
        <f>Atask.AtsOp!N7096</f>
        <v>But.</v>
      </c>
      <c r="E7580" t="str">
        <f>Atask.AtsOp!I7096</f>
        <v>Gamybos eilutė</v>
      </c>
      <c r="F7580">
        <f>Atask.AtsOp!M7096</f>
        <v>-7</v>
      </c>
      <c r="G7580">
        <f>VLOOKUP(B7580,Prekės!$A$2:$E$3000,3,FALSE)</f>
        <v>235</v>
      </c>
      <c r="H7580">
        <f>VLOOKUP(B7580,Prekės!$A$2:$E$3000,4,FALSE)</f>
        <v>0.75</v>
      </c>
      <c r="I7580">
        <f>VLOOKUP(B7580,Prekės!$A$2:$E$3000,5,FALSE)</f>
        <v>11</v>
      </c>
      <c r="J7580">
        <f t="shared" si="237"/>
        <v>-5.25</v>
      </c>
      <c r="K7580">
        <f t="shared" si="238"/>
        <v>-5.25</v>
      </c>
    </row>
    <row r="7581" spans="1:11">
      <c r="A7581" s="1">
        <f>Atask.AtsOp!A7097</f>
        <v>42489</v>
      </c>
      <c r="B7581" t="str">
        <f>Atask.AtsOp!E7097</f>
        <v>KL01-0009</v>
      </c>
      <c r="C7581" t="str">
        <f>Atask.AtsOp!H7097</f>
        <v>PV „Alita Chill“, p.sausas baltas,11%</v>
      </c>
      <c r="D7581" t="str">
        <f>Atask.AtsOp!N7097</f>
        <v>But.</v>
      </c>
      <c r="E7581" t="str">
        <f>Atask.AtsOp!I7097</f>
        <v>Gamybos eilutė</v>
      </c>
      <c r="F7581">
        <f>Atask.AtsOp!M7097</f>
        <v>-5</v>
      </c>
      <c r="G7581">
        <f>VLOOKUP(B7581,Prekės!$A$2:$E$3000,3,FALSE)</f>
        <v>235</v>
      </c>
      <c r="H7581">
        <f>VLOOKUP(B7581,Prekės!$A$2:$E$3000,4,FALSE)</f>
        <v>0.75</v>
      </c>
      <c r="I7581">
        <f>VLOOKUP(B7581,Prekės!$A$2:$E$3000,5,FALSE)</f>
        <v>11</v>
      </c>
      <c r="J7581">
        <f t="shared" si="237"/>
        <v>-3.75</v>
      </c>
      <c r="K7581">
        <f t="shared" si="238"/>
        <v>-3.75</v>
      </c>
    </row>
    <row r="7582" spans="1:11">
      <c r="A7582" s="1">
        <f>Atask.AtsOp!A7098</f>
        <v>42481</v>
      </c>
      <c r="B7582" t="str">
        <f>Atask.AtsOp!E7098</f>
        <v>KL01-0009</v>
      </c>
      <c r="C7582" t="str">
        <f>Atask.AtsOp!H7098</f>
        <v>PV „Alita Chill“, p.sausas baltas,11%</v>
      </c>
      <c r="D7582" t="str">
        <f>Atask.AtsOp!N7098</f>
        <v>But.</v>
      </c>
      <c r="E7582" t="str">
        <f>Atask.AtsOp!I7098</f>
        <v>Perkelti</v>
      </c>
      <c r="F7582">
        <f>Atask.AtsOp!M7098</f>
        <v>6</v>
      </c>
      <c r="G7582">
        <f>VLOOKUP(B7582,Prekės!$A$2:$E$3000,3,FALSE)</f>
        <v>235</v>
      </c>
      <c r="H7582">
        <f>VLOOKUP(B7582,Prekės!$A$2:$E$3000,4,FALSE)</f>
        <v>0.75</v>
      </c>
      <c r="I7582">
        <f>VLOOKUP(B7582,Prekės!$A$2:$E$3000,5,FALSE)</f>
        <v>11</v>
      </c>
      <c r="J7582">
        <f t="shared" si="237"/>
        <v>4.5</v>
      </c>
      <c r="K7582">
        <f t="shared" si="238"/>
        <v>4.5</v>
      </c>
    </row>
    <row r="7583" spans="1:11">
      <c r="A7583" s="1">
        <f>Atask.AtsOp!A7099</f>
        <v>42481</v>
      </c>
      <c r="B7583" t="str">
        <f>Atask.AtsOp!E7099</f>
        <v>KL01-0009</v>
      </c>
      <c r="C7583" t="str">
        <f>Atask.AtsOp!H7099</f>
        <v>PV „Alita Chill“, p.sausas baltas,11%</v>
      </c>
      <c r="D7583" t="str">
        <f>Atask.AtsOp!N7099</f>
        <v>But.</v>
      </c>
      <c r="E7583" t="str">
        <f>Atask.AtsOp!I7099</f>
        <v>Perkelti</v>
      </c>
      <c r="F7583">
        <f>Atask.AtsOp!M7099</f>
        <v>2</v>
      </c>
      <c r="G7583">
        <f>VLOOKUP(B7583,Prekės!$A$2:$E$3000,3,FALSE)</f>
        <v>235</v>
      </c>
      <c r="H7583">
        <f>VLOOKUP(B7583,Prekės!$A$2:$E$3000,4,FALSE)</f>
        <v>0.75</v>
      </c>
      <c r="I7583">
        <f>VLOOKUP(B7583,Prekės!$A$2:$E$3000,5,FALSE)</f>
        <v>11</v>
      </c>
      <c r="J7583">
        <f t="shared" si="237"/>
        <v>1.5</v>
      </c>
      <c r="K7583">
        <f t="shared" si="238"/>
        <v>1.5</v>
      </c>
    </row>
    <row r="7584" spans="1:11">
      <c r="A7584" s="1">
        <f>Atask.AtsOp!A7100</f>
        <v>42481</v>
      </c>
      <c r="B7584" t="str">
        <f>Atask.AtsOp!E7100</f>
        <v>KL01-0009</v>
      </c>
      <c r="C7584" t="str">
        <f>Atask.AtsOp!H7100</f>
        <v>PV „Alita Chill“, p.sausas baltas,11%</v>
      </c>
      <c r="D7584" t="str">
        <f>Atask.AtsOp!N7100</f>
        <v>But.</v>
      </c>
      <c r="E7584" t="str">
        <f>Atask.AtsOp!I7100</f>
        <v>Perkelti</v>
      </c>
      <c r="F7584">
        <f>Atask.AtsOp!M7100</f>
        <v>-2</v>
      </c>
      <c r="G7584">
        <f>VLOOKUP(B7584,Prekės!$A$2:$E$3000,3,FALSE)</f>
        <v>235</v>
      </c>
      <c r="H7584">
        <f>VLOOKUP(B7584,Prekės!$A$2:$E$3000,4,FALSE)</f>
        <v>0.75</v>
      </c>
      <c r="I7584">
        <f>VLOOKUP(B7584,Prekės!$A$2:$E$3000,5,FALSE)</f>
        <v>11</v>
      </c>
      <c r="J7584">
        <f t="shared" si="237"/>
        <v>-1.5</v>
      </c>
      <c r="K7584">
        <f t="shared" si="238"/>
        <v>-1.5</v>
      </c>
    </row>
    <row r="7585" spans="1:11">
      <c r="A7585" s="1">
        <f>Atask.AtsOp!A7101</f>
        <v>42481</v>
      </c>
      <c r="B7585" t="str">
        <f>Atask.AtsOp!E7101</f>
        <v>KL01-0009</v>
      </c>
      <c r="C7585" t="str">
        <f>Atask.AtsOp!H7101</f>
        <v>PV „Alita Chill“, p.sausas baltas,11%</v>
      </c>
      <c r="D7585" t="str">
        <f>Atask.AtsOp!N7101</f>
        <v>But.</v>
      </c>
      <c r="E7585" t="str">
        <f>Atask.AtsOp!I7101</f>
        <v>Perkelti</v>
      </c>
      <c r="F7585">
        <f>Atask.AtsOp!M7101</f>
        <v>-6</v>
      </c>
      <c r="G7585">
        <f>VLOOKUP(B7585,Prekės!$A$2:$E$3000,3,FALSE)</f>
        <v>235</v>
      </c>
      <c r="H7585">
        <f>VLOOKUP(B7585,Prekės!$A$2:$E$3000,4,FALSE)</f>
        <v>0.75</v>
      </c>
      <c r="I7585">
        <f>VLOOKUP(B7585,Prekės!$A$2:$E$3000,5,FALSE)</f>
        <v>11</v>
      </c>
      <c r="J7585">
        <f t="shared" si="237"/>
        <v>-4.5</v>
      </c>
      <c r="K7585">
        <f t="shared" si="238"/>
        <v>-4.5</v>
      </c>
    </row>
    <row r="7586" spans="1:11">
      <c r="A7586" s="1">
        <f>Atask.AtsOp!A7102</f>
        <v>42481</v>
      </c>
      <c r="B7586" t="str">
        <f>Atask.AtsOp!E7102</f>
        <v>KL01-0009</v>
      </c>
      <c r="C7586" t="str">
        <f>Atask.AtsOp!H7102</f>
        <v>PV „Alita Chill“, p.sausas baltas,11%</v>
      </c>
      <c r="D7586" t="str">
        <f>Atask.AtsOp!N7102</f>
        <v>But.</v>
      </c>
      <c r="E7586" t="str">
        <f>Atask.AtsOp!I7102</f>
        <v>Gamybos eilutė</v>
      </c>
      <c r="F7586">
        <f>Atask.AtsOp!M7102</f>
        <v>8</v>
      </c>
      <c r="G7586">
        <f>VLOOKUP(B7586,Prekės!$A$2:$E$3000,3,FALSE)</f>
        <v>235</v>
      </c>
      <c r="H7586">
        <f>VLOOKUP(B7586,Prekės!$A$2:$E$3000,4,FALSE)</f>
        <v>0.75</v>
      </c>
      <c r="I7586">
        <f>VLOOKUP(B7586,Prekės!$A$2:$E$3000,5,FALSE)</f>
        <v>11</v>
      </c>
      <c r="J7586">
        <f t="shared" ref="J7586:J7649" si="239">IF(G7586=110,F7586*H7586*I7586,IF(G7586&lt;280,F7586*H7586,F7586*H7586*(I7586/100)))</f>
        <v>6</v>
      </c>
      <c r="K7586">
        <f t="shared" ref="K7586:K7649" si="240">IF(EXACT(D7586,"But."),J7586,F7586)</f>
        <v>6</v>
      </c>
    </row>
    <row r="7587" spans="1:11">
      <c r="A7587" s="1">
        <f>Atask.AtsOp!A7103</f>
        <v>42489</v>
      </c>
      <c r="B7587" t="str">
        <f>Atask.AtsOp!E7103</f>
        <v>KL01-0010</v>
      </c>
      <c r="C7587" t="str">
        <f>Atask.AtsOp!H7103</f>
        <v>PV „Rose“, p.sausas, 0,75 l</v>
      </c>
      <c r="D7587" t="str">
        <f>Atask.AtsOp!N7103</f>
        <v>But.</v>
      </c>
      <c r="E7587" t="str">
        <f>Atask.AtsOp!I7103</f>
        <v>Gamybos eilutė</v>
      </c>
      <c r="F7587">
        <f>Atask.AtsOp!M7103</f>
        <v>-1</v>
      </c>
      <c r="G7587">
        <f>VLOOKUP(B7587,Prekės!$A$2:$E$3000,3,FALSE)</f>
        <v>235</v>
      </c>
      <c r="H7587">
        <f>VLOOKUP(B7587,Prekės!$A$2:$E$3000,4,FALSE)</f>
        <v>0.75</v>
      </c>
      <c r="I7587">
        <f>VLOOKUP(B7587,Prekės!$A$2:$E$3000,5,FALSE)</f>
        <v>11</v>
      </c>
      <c r="J7587">
        <f t="shared" si="239"/>
        <v>-0.75</v>
      </c>
      <c r="K7587">
        <f t="shared" si="240"/>
        <v>-0.75</v>
      </c>
    </row>
    <row r="7588" spans="1:11">
      <c r="A7588" s="1">
        <f>Atask.AtsOp!A7104</f>
        <v>42489</v>
      </c>
      <c r="B7588" t="str">
        <f>Atask.AtsOp!E7104</f>
        <v>KL01-0011</v>
      </c>
      <c r="C7588" t="str">
        <f>Atask.AtsOp!H7104</f>
        <v>PV „Alita Cabernet Saugvinion “p/.sausas, 0,75 l</v>
      </c>
      <c r="D7588" t="str">
        <f>Atask.AtsOp!N7104</f>
        <v>But.</v>
      </c>
      <c r="E7588" t="str">
        <f>Atask.AtsOp!I7104</f>
        <v>Gamybos eilutė</v>
      </c>
      <c r="F7588">
        <f>Atask.AtsOp!M7104</f>
        <v>-6</v>
      </c>
      <c r="G7588">
        <f>VLOOKUP(B7588,Prekės!$A$2:$E$3000,3,FALSE)</f>
        <v>235</v>
      </c>
      <c r="H7588">
        <f>VLOOKUP(B7588,Prekės!$A$2:$E$3000,4,FALSE)</f>
        <v>0.75</v>
      </c>
      <c r="I7588">
        <f>VLOOKUP(B7588,Prekės!$A$2:$E$3000,5,FALSE)</f>
        <v>11</v>
      </c>
      <c r="J7588">
        <f t="shared" si="239"/>
        <v>-4.5</v>
      </c>
      <c r="K7588">
        <f t="shared" si="240"/>
        <v>-4.5</v>
      </c>
    </row>
    <row r="7589" spans="1:11">
      <c r="A7589" s="1">
        <f>Atask.AtsOp!A7105</f>
        <v>42486</v>
      </c>
      <c r="B7589" t="str">
        <f>Atask.AtsOp!E7105</f>
        <v>KL01-0011</v>
      </c>
      <c r="C7589" t="str">
        <f>Atask.AtsOp!H7105</f>
        <v>PV „Alita Cabernet Saugvinion “p/.sausas, 0,75 l</v>
      </c>
      <c r="D7589" t="str">
        <f>Atask.AtsOp!N7105</f>
        <v>But.</v>
      </c>
      <c r="E7589" t="str">
        <f>Atask.AtsOp!I7105</f>
        <v>Perkelti</v>
      </c>
      <c r="F7589">
        <f>Atask.AtsOp!M7105</f>
        <v>6</v>
      </c>
      <c r="G7589">
        <f>VLOOKUP(B7589,Prekės!$A$2:$E$3000,3,FALSE)</f>
        <v>235</v>
      </c>
      <c r="H7589">
        <f>VLOOKUP(B7589,Prekės!$A$2:$E$3000,4,FALSE)</f>
        <v>0.75</v>
      </c>
      <c r="I7589">
        <f>VLOOKUP(B7589,Prekės!$A$2:$E$3000,5,FALSE)</f>
        <v>11</v>
      </c>
      <c r="J7589">
        <f t="shared" si="239"/>
        <v>4.5</v>
      </c>
      <c r="K7589">
        <f t="shared" si="240"/>
        <v>4.5</v>
      </c>
    </row>
    <row r="7590" spans="1:11">
      <c r="A7590" s="1">
        <f>Atask.AtsOp!A7106</f>
        <v>42486</v>
      </c>
      <c r="B7590" t="str">
        <f>Atask.AtsOp!E7106</f>
        <v>KL01-0011</v>
      </c>
      <c r="C7590" t="str">
        <f>Atask.AtsOp!H7106</f>
        <v>PV „Alita Cabernet Saugvinion “p/.sausas, 0,75 l</v>
      </c>
      <c r="D7590" t="str">
        <f>Atask.AtsOp!N7106</f>
        <v>But.</v>
      </c>
      <c r="E7590" t="str">
        <f>Atask.AtsOp!I7106</f>
        <v>Perkelti</v>
      </c>
      <c r="F7590">
        <f>Atask.AtsOp!M7106</f>
        <v>2</v>
      </c>
      <c r="G7590">
        <f>VLOOKUP(B7590,Prekės!$A$2:$E$3000,3,FALSE)</f>
        <v>235</v>
      </c>
      <c r="H7590">
        <f>VLOOKUP(B7590,Prekės!$A$2:$E$3000,4,FALSE)</f>
        <v>0.75</v>
      </c>
      <c r="I7590">
        <f>VLOOKUP(B7590,Prekės!$A$2:$E$3000,5,FALSE)</f>
        <v>11</v>
      </c>
      <c r="J7590">
        <f t="shared" si="239"/>
        <v>1.5</v>
      </c>
      <c r="K7590">
        <f t="shared" si="240"/>
        <v>1.5</v>
      </c>
    </row>
    <row r="7591" spans="1:11">
      <c r="A7591" s="1">
        <f>Atask.AtsOp!A7107</f>
        <v>42490</v>
      </c>
      <c r="B7591" t="str">
        <f>Atask.AtsOp!E7107</f>
        <v>KL01-0011</v>
      </c>
      <c r="C7591" t="str">
        <f>Atask.AtsOp!H7107</f>
        <v>PV „Alita Cabernet Saugvinion “p/.sausas, 0,75 l</v>
      </c>
      <c r="D7591" t="str">
        <f>Atask.AtsOp!N7107</f>
        <v>But.</v>
      </c>
      <c r="E7591" t="str">
        <f>Atask.AtsOp!I7107</f>
        <v>Pardavimo užsakymas</v>
      </c>
      <c r="F7591">
        <f>Atask.AtsOp!M7107</f>
        <v>-1</v>
      </c>
      <c r="G7591">
        <f>VLOOKUP(B7591,Prekės!$A$2:$E$3000,3,FALSE)</f>
        <v>235</v>
      </c>
      <c r="H7591">
        <f>VLOOKUP(B7591,Prekės!$A$2:$E$3000,4,FALSE)</f>
        <v>0.75</v>
      </c>
      <c r="I7591">
        <f>VLOOKUP(B7591,Prekės!$A$2:$E$3000,5,FALSE)</f>
        <v>11</v>
      </c>
      <c r="J7591">
        <f t="shared" si="239"/>
        <v>-0.75</v>
      </c>
      <c r="K7591">
        <f t="shared" si="240"/>
        <v>-0.75</v>
      </c>
    </row>
    <row r="7592" spans="1:11">
      <c r="A7592" s="1">
        <f>Atask.AtsOp!A7108</f>
        <v>42486</v>
      </c>
      <c r="B7592" t="str">
        <f>Atask.AtsOp!E7108</f>
        <v>KL01-0011</v>
      </c>
      <c r="C7592" t="str">
        <f>Atask.AtsOp!H7108</f>
        <v>PV „Alita Cabernet Saugvinion “p/.sausas, 0,75 l</v>
      </c>
      <c r="D7592" t="str">
        <f>Atask.AtsOp!N7108</f>
        <v>But.</v>
      </c>
      <c r="E7592" t="str">
        <f>Atask.AtsOp!I7108</f>
        <v>Perkelti</v>
      </c>
      <c r="F7592">
        <f>Atask.AtsOp!M7108</f>
        <v>-6</v>
      </c>
      <c r="G7592">
        <f>VLOOKUP(B7592,Prekės!$A$2:$E$3000,3,FALSE)</f>
        <v>235</v>
      </c>
      <c r="H7592">
        <f>VLOOKUP(B7592,Prekės!$A$2:$E$3000,4,FALSE)</f>
        <v>0.75</v>
      </c>
      <c r="I7592">
        <f>VLOOKUP(B7592,Prekės!$A$2:$E$3000,5,FALSE)</f>
        <v>11</v>
      </c>
      <c r="J7592">
        <f t="shared" si="239"/>
        <v>-4.5</v>
      </c>
      <c r="K7592">
        <f t="shared" si="240"/>
        <v>-4.5</v>
      </c>
    </row>
    <row r="7593" spans="1:11">
      <c r="A7593" s="1">
        <f>Atask.AtsOp!A7109</f>
        <v>42486</v>
      </c>
      <c r="B7593" t="str">
        <f>Atask.AtsOp!E7109</f>
        <v>KL01-0011</v>
      </c>
      <c r="C7593" t="str">
        <f>Atask.AtsOp!H7109</f>
        <v>PV „Alita Cabernet Saugvinion “p/.sausas, 0,75 l</v>
      </c>
      <c r="D7593" t="str">
        <f>Atask.AtsOp!N7109</f>
        <v>But.</v>
      </c>
      <c r="E7593" t="str">
        <f>Atask.AtsOp!I7109</f>
        <v>Perkelti</v>
      </c>
      <c r="F7593">
        <f>Atask.AtsOp!M7109</f>
        <v>-2</v>
      </c>
      <c r="G7593">
        <f>VLOOKUP(B7593,Prekės!$A$2:$E$3000,3,FALSE)</f>
        <v>235</v>
      </c>
      <c r="H7593">
        <f>VLOOKUP(B7593,Prekės!$A$2:$E$3000,4,FALSE)</f>
        <v>0.75</v>
      </c>
      <c r="I7593">
        <f>VLOOKUP(B7593,Prekės!$A$2:$E$3000,5,FALSE)</f>
        <v>11</v>
      </c>
      <c r="J7593">
        <f t="shared" si="239"/>
        <v>-1.5</v>
      </c>
      <c r="K7593">
        <f t="shared" si="240"/>
        <v>-1.5</v>
      </c>
    </row>
    <row r="7594" spans="1:11">
      <c r="A7594" s="1">
        <f>Atask.AtsOp!A7110</f>
        <v>42486</v>
      </c>
      <c r="B7594" t="str">
        <f>Atask.AtsOp!E7110</f>
        <v>KL01-0011</v>
      </c>
      <c r="C7594" t="str">
        <f>Atask.AtsOp!H7110</f>
        <v>PV „Alita Cabernet Saugvinion “p/.sausas, 0,75 l</v>
      </c>
      <c r="D7594" t="str">
        <f>Atask.AtsOp!N7110</f>
        <v>But.</v>
      </c>
      <c r="E7594" t="str">
        <f>Atask.AtsOp!I7110</f>
        <v>Gamybos eilutė</v>
      </c>
      <c r="F7594">
        <f>Atask.AtsOp!M7110</f>
        <v>8</v>
      </c>
      <c r="G7594">
        <f>VLOOKUP(B7594,Prekės!$A$2:$E$3000,3,FALSE)</f>
        <v>235</v>
      </c>
      <c r="H7594">
        <f>VLOOKUP(B7594,Prekės!$A$2:$E$3000,4,FALSE)</f>
        <v>0.75</v>
      </c>
      <c r="I7594">
        <f>VLOOKUP(B7594,Prekės!$A$2:$E$3000,5,FALSE)</f>
        <v>11</v>
      </c>
      <c r="J7594">
        <f t="shared" si="239"/>
        <v>6</v>
      </c>
      <c r="K7594">
        <f t="shared" si="240"/>
        <v>6</v>
      </c>
    </row>
    <row r="7595" spans="1:11">
      <c r="A7595" s="1">
        <f>Atask.AtsOp!A7111</f>
        <v>42489</v>
      </c>
      <c r="B7595" t="str">
        <f>Atask.AtsOp!E7111</f>
        <v>KL01-0012</v>
      </c>
      <c r="C7595" t="str">
        <f>Atask.AtsOp!H7111</f>
        <v>PV „Alita“riesling, p.sausas</v>
      </c>
      <c r="D7595" t="str">
        <f>Atask.AtsOp!N7111</f>
        <v>But.</v>
      </c>
      <c r="E7595" t="str">
        <f>Atask.AtsOp!I7111</f>
        <v>Gamybos eilutė</v>
      </c>
      <c r="F7595">
        <f>Atask.AtsOp!M7111</f>
        <v>-1</v>
      </c>
      <c r="G7595">
        <f>VLOOKUP(B7595,Prekės!$A$2:$E$3000,3,FALSE)</f>
        <v>235</v>
      </c>
      <c r="H7595">
        <f>VLOOKUP(B7595,Prekės!$A$2:$E$3000,4,FALSE)</f>
        <v>0.75</v>
      </c>
      <c r="I7595">
        <f>VLOOKUP(B7595,Prekės!$A$2:$E$3000,5,FALSE)</f>
        <v>11</v>
      </c>
      <c r="J7595">
        <f t="shared" si="239"/>
        <v>-0.75</v>
      </c>
      <c r="K7595">
        <f t="shared" si="240"/>
        <v>-0.75</v>
      </c>
    </row>
    <row r="7596" spans="1:11">
      <c r="A7596" s="1">
        <f>Atask.AtsOp!A7112</f>
        <v>42489</v>
      </c>
      <c r="B7596" t="str">
        <f>Atask.AtsOp!E7112</f>
        <v>KL01-0013</v>
      </c>
      <c r="C7596" t="str">
        <f>Atask.AtsOp!H7112</f>
        <v>Put. vynas "Alita" Briutas CUVEE, 0,75l 11%</v>
      </c>
      <c r="D7596" t="str">
        <f>Atask.AtsOp!N7112</f>
        <v>But.</v>
      </c>
      <c r="E7596" t="str">
        <f>Atask.AtsOp!I7112</f>
        <v>Gamybos eilutė</v>
      </c>
      <c r="F7596">
        <f>Atask.AtsOp!M7112</f>
        <v>-5</v>
      </c>
      <c r="G7596">
        <f>VLOOKUP(B7596,Prekės!$A$2:$E$3000,3,FALSE)</f>
        <v>235</v>
      </c>
      <c r="H7596">
        <f>VLOOKUP(B7596,Prekės!$A$2:$E$3000,4,FALSE)</f>
        <v>0.75</v>
      </c>
      <c r="I7596">
        <f>VLOOKUP(B7596,Prekės!$A$2:$E$3000,5,FALSE)</f>
        <v>11</v>
      </c>
      <c r="J7596">
        <f t="shared" si="239"/>
        <v>-3.75</v>
      </c>
      <c r="K7596">
        <f t="shared" si="240"/>
        <v>-3.75</v>
      </c>
    </row>
    <row r="7597" spans="1:11">
      <c r="A7597" s="1">
        <f>Atask.AtsOp!A7113</f>
        <v>42473</v>
      </c>
      <c r="B7597" t="str">
        <f>Atask.AtsOp!E7113</f>
        <v>KL01-0013</v>
      </c>
      <c r="C7597" t="str">
        <f>Atask.AtsOp!H7113</f>
        <v>Put. vynas "Alita" Briutas CUVEE, 0,75l 11%</v>
      </c>
      <c r="D7597" t="str">
        <f>Atask.AtsOp!N7113</f>
        <v>But.</v>
      </c>
      <c r="E7597" t="str">
        <f>Atask.AtsOp!I7113</f>
        <v>Perkelti</v>
      </c>
      <c r="F7597">
        <f>Atask.AtsOp!M7113</f>
        <v>6</v>
      </c>
      <c r="G7597">
        <f>VLOOKUP(B7597,Prekės!$A$2:$E$3000,3,FALSE)</f>
        <v>235</v>
      </c>
      <c r="H7597">
        <f>VLOOKUP(B7597,Prekės!$A$2:$E$3000,4,FALSE)</f>
        <v>0.75</v>
      </c>
      <c r="I7597">
        <f>VLOOKUP(B7597,Prekės!$A$2:$E$3000,5,FALSE)</f>
        <v>11</v>
      </c>
      <c r="J7597">
        <f t="shared" si="239"/>
        <v>4.5</v>
      </c>
      <c r="K7597">
        <f t="shared" si="240"/>
        <v>4.5</v>
      </c>
    </row>
    <row r="7598" spans="1:11">
      <c r="A7598" s="1">
        <f>Atask.AtsOp!A7114</f>
        <v>42473</v>
      </c>
      <c r="B7598" t="str">
        <f>Atask.AtsOp!E7114</f>
        <v>KL01-0013</v>
      </c>
      <c r="C7598" t="str">
        <f>Atask.AtsOp!H7114</f>
        <v>Put. vynas "Alita" Briutas CUVEE, 0,75l 11%</v>
      </c>
      <c r="D7598" t="str">
        <f>Atask.AtsOp!N7114</f>
        <v>But.</v>
      </c>
      <c r="E7598" t="str">
        <f>Atask.AtsOp!I7114</f>
        <v>Perkelti</v>
      </c>
      <c r="F7598">
        <f>Atask.AtsOp!M7114</f>
        <v>4</v>
      </c>
      <c r="G7598">
        <f>VLOOKUP(B7598,Prekės!$A$2:$E$3000,3,FALSE)</f>
        <v>235</v>
      </c>
      <c r="H7598">
        <f>VLOOKUP(B7598,Prekės!$A$2:$E$3000,4,FALSE)</f>
        <v>0.75</v>
      </c>
      <c r="I7598">
        <f>VLOOKUP(B7598,Prekės!$A$2:$E$3000,5,FALSE)</f>
        <v>11</v>
      </c>
      <c r="J7598">
        <f t="shared" si="239"/>
        <v>3</v>
      </c>
      <c r="K7598">
        <f t="shared" si="240"/>
        <v>3</v>
      </c>
    </row>
    <row r="7599" spans="1:11">
      <c r="A7599" s="1">
        <f>Atask.AtsOp!A7115</f>
        <v>42473</v>
      </c>
      <c r="B7599" t="str">
        <f>Atask.AtsOp!E7115</f>
        <v>KL01-0013</v>
      </c>
      <c r="C7599" t="str">
        <f>Atask.AtsOp!H7115</f>
        <v>Put. vynas "Alita" Briutas CUVEE, 0,75l 11%</v>
      </c>
      <c r="D7599" t="str">
        <f>Atask.AtsOp!N7115</f>
        <v>But.</v>
      </c>
      <c r="E7599" t="str">
        <f>Atask.AtsOp!I7115</f>
        <v>Perkelti</v>
      </c>
      <c r="F7599">
        <f>Atask.AtsOp!M7115</f>
        <v>-6</v>
      </c>
      <c r="G7599">
        <f>VLOOKUP(B7599,Prekės!$A$2:$E$3000,3,FALSE)</f>
        <v>235</v>
      </c>
      <c r="H7599">
        <f>VLOOKUP(B7599,Prekės!$A$2:$E$3000,4,FALSE)</f>
        <v>0.75</v>
      </c>
      <c r="I7599">
        <f>VLOOKUP(B7599,Prekės!$A$2:$E$3000,5,FALSE)</f>
        <v>11</v>
      </c>
      <c r="J7599">
        <f t="shared" si="239"/>
        <v>-4.5</v>
      </c>
      <c r="K7599">
        <f t="shared" si="240"/>
        <v>-4.5</v>
      </c>
    </row>
    <row r="7600" spans="1:11">
      <c r="A7600" s="1">
        <f>Atask.AtsOp!A7116</f>
        <v>42473</v>
      </c>
      <c r="B7600" t="str">
        <f>Atask.AtsOp!E7116</f>
        <v>KL01-0013</v>
      </c>
      <c r="C7600" t="str">
        <f>Atask.AtsOp!H7116</f>
        <v>Put. vynas "Alita" Briutas CUVEE, 0,75l 11%</v>
      </c>
      <c r="D7600" t="str">
        <f>Atask.AtsOp!N7116</f>
        <v>But.</v>
      </c>
      <c r="E7600" t="str">
        <f>Atask.AtsOp!I7116</f>
        <v>Perkelti</v>
      </c>
      <c r="F7600">
        <f>Atask.AtsOp!M7116</f>
        <v>-4</v>
      </c>
      <c r="G7600">
        <f>VLOOKUP(B7600,Prekės!$A$2:$E$3000,3,FALSE)</f>
        <v>235</v>
      </c>
      <c r="H7600">
        <f>VLOOKUP(B7600,Prekės!$A$2:$E$3000,4,FALSE)</f>
        <v>0.75</v>
      </c>
      <c r="I7600">
        <f>VLOOKUP(B7600,Prekės!$A$2:$E$3000,5,FALSE)</f>
        <v>11</v>
      </c>
      <c r="J7600">
        <f t="shared" si="239"/>
        <v>-3</v>
      </c>
      <c r="K7600">
        <f t="shared" si="240"/>
        <v>-3</v>
      </c>
    </row>
    <row r="7601" spans="1:11">
      <c r="A7601" s="1">
        <f>Atask.AtsOp!A7117</f>
        <v>42473</v>
      </c>
      <c r="B7601" t="str">
        <f>Atask.AtsOp!E7117</f>
        <v>KL01-0013</v>
      </c>
      <c r="C7601" t="str">
        <f>Atask.AtsOp!H7117</f>
        <v>Put. vynas "Alita" Briutas CUVEE, 0,75l 11%</v>
      </c>
      <c r="D7601" t="str">
        <f>Atask.AtsOp!N7117</f>
        <v>But.</v>
      </c>
      <c r="E7601" t="str">
        <f>Atask.AtsOp!I7117</f>
        <v>Gamybos eilutė</v>
      </c>
      <c r="F7601">
        <f>Atask.AtsOp!M7117</f>
        <v>10</v>
      </c>
      <c r="G7601">
        <f>VLOOKUP(B7601,Prekės!$A$2:$E$3000,3,FALSE)</f>
        <v>235</v>
      </c>
      <c r="H7601">
        <f>VLOOKUP(B7601,Prekės!$A$2:$E$3000,4,FALSE)</f>
        <v>0.75</v>
      </c>
      <c r="I7601">
        <f>VLOOKUP(B7601,Prekės!$A$2:$E$3000,5,FALSE)</f>
        <v>11</v>
      </c>
      <c r="J7601">
        <f t="shared" si="239"/>
        <v>7.5</v>
      </c>
      <c r="K7601">
        <f t="shared" si="240"/>
        <v>7.5</v>
      </c>
    </row>
    <row r="7602" spans="1:11">
      <c r="A7602" s="1">
        <f>Atask.AtsOp!A7118</f>
        <v>42475</v>
      </c>
      <c r="B7602" t="str">
        <f>Atask.AtsOp!E7118</f>
        <v>KL01-0101</v>
      </c>
      <c r="C7602" t="str">
        <f>Atask.AtsOp!H7118</f>
        <v>PV „Alita“, klasikinis, briutas</v>
      </c>
      <c r="D7602" t="str">
        <f>Atask.AtsOp!N7118</f>
        <v>But.</v>
      </c>
      <c r="E7602" t="str">
        <f>Atask.AtsOp!I7118</f>
        <v>Perkelti</v>
      </c>
      <c r="F7602">
        <f>Atask.AtsOp!M7118</f>
        <v>2</v>
      </c>
      <c r="G7602">
        <f>VLOOKUP(B7602,Prekės!$A$2:$E$3000,3,FALSE)</f>
        <v>235</v>
      </c>
      <c r="H7602">
        <f>VLOOKUP(B7602,Prekės!$A$2:$E$3000,4,FALSE)</f>
        <v>0.75</v>
      </c>
      <c r="I7602">
        <f>VLOOKUP(B7602,Prekės!$A$2:$E$3000,5,FALSE)</f>
        <v>11</v>
      </c>
      <c r="J7602">
        <f t="shared" si="239"/>
        <v>1.5</v>
      </c>
      <c r="K7602">
        <f t="shared" si="240"/>
        <v>1.5</v>
      </c>
    </row>
    <row r="7603" spans="1:11">
      <c r="A7603" s="1">
        <f>Atask.AtsOp!A7119</f>
        <v>42479</v>
      </c>
      <c r="B7603" t="str">
        <f>Atask.AtsOp!E7119</f>
        <v>KL01-0101</v>
      </c>
      <c r="C7603" t="str">
        <f>Atask.AtsOp!H7119</f>
        <v>PV „Alita“, klasikinis, briutas</v>
      </c>
      <c r="D7603" t="str">
        <f>Atask.AtsOp!N7119</f>
        <v>But.</v>
      </c>
      <c r="E7603" t="str">
        <f>Atask.AtsOp!I7119</f>
        <v>Perkelti</v>
      </c>
      <c r="F7603">
        <f>Atask.AtsOp!M7119</f>
        <v>2</v>
      </c>
      <c r="G7603">
        <f>VLOOKUP(B7603,Prekės!$A$2:$E$3000,3,FALSE)</f>
        <v>235</v>
      </c>
      <c r="H7603">
        <f>VLOOKUP(B7603,Prekės!$A$2:$E$3000,4,FALSE)</f>
        <v>0.75</v>
      </c>
      <c r="I7603">
        <f>VLOOKUP(B7603,Prekės!$A$2:$E$3000,5,FALSE)</f>
        <v>11</v>
      </c>
      <c r="J7603">
        <f t="shared" si="239"/>
        <v>1.5</v>
      </c>
      <c r="K7603">
        <f t="shared" si="240"/>
        <v>1.5</v>
      </c>
    </row>
    <row r="7604" spans="1:11">
      <c r="A7604" s="1">
        <f>Atask.AtsOp!A7120</f>
        <v>42489</v>
      </c>
      <c r="B7604" t="str">
        <f>Atask.AtsOp!E7120</f>
        <v>KL01-0101</v>
      </c>
      <c r="C7604" t="str">
        <f>Atask.AtsOp!H7120</f>
        <v>PV „Alita“, klasikinis, briutas</v>
      </c>
      <c r="D7604" t="str">
        <f>Atask.AtsOp!N7120</f>
        <v>But.</v>
      </c>
      <c r="E7604" t="str">
        <f>Atask.AtsOp!I7120</f>
        <v>Gamybos eilutė</v>
      </c>
      <c r="F7604">
        <f>Atask.AtsOp!M7120</f>
        <v>-9</v>
      </c>
      <c r="G7604">
        <f>VLOOKUP(B7604,Prekės!$A$2:$E$3000,3,FALSE)</f>
        <v>235</v>
      </c>
      <c r="H7604">
        <f>VLOOKUP(B7604,Prekės!$A$2:$E$3000,4,FALSE)</f>
        <v>0.75</v>
      </c>
      <c r="I7604">
        <f>VLOOKUP(B7604,Prekės!$A$2:$E$3000,5,FALSE)</f>
        <v>11</v>
      </c>
      <c r="J7604">
        <f t="shared" si="239"/>
        <v>-6.75</v>
      </c>
      <c r="K7604">
        <f t="shared" si="240"/>
        <v>-6.75</v>
      </c>
    </row>
    <row r="7605" spans="1:11">
      <c r="A7605" s="1">
        <f>Atask.AtsOp!A7121</f>
        <v>42481</v>
      </c>
      <c r="B7605" t="str">
        <f>Atask.AtsOp!E7121</f>
        <v>KL01-0101</v>
      </c>
      <c r="C7605" t="str">
        <f>Atask.AtsOp!H7121</f>
        <v>PV „Alita“, klasikinis, briutas</v>
      </c>
      <c r="D7605" t="str">
        <f>Atask.AtsOp!N7121</f>
        <v>But.</v>
      </c>
      <c r="E7605" t="str">
        <f>Atask.AtsOp!I7121</f>
        <v>Perkelti</v>
      </c>
      <c r="F7605">
        <f>Atask.AtsOp!M7121</f>
        <v>2</v>
      </c>
      <c r="G7605">
        <f>VLOOKUP(B7605,Prekės!$A$2:$E$3000,3,FALSE)</f>
        <v>235</v>
      </c>
      <c r="H7605">
        <f>VLOOKUP(B7605,Prekės!$A$2:$E$3000,4,FALSE)</f>
        <v>0.75</v>
      </c>
      <c r="I7605">
        <f>VLOOKUP(B7605,Prekės!$A$2:$E$3000,5,FALSE)</f>
        <v>11</v>
      </c>
      <c r="J7605">
        <f t="shared" si="239"/>
        <v>1.5</v>
      </c>
      <c r="K7605">
        <f t="shared" si="240"/>
        <v>1.5</v>
      </c>
    </row>
    <row r="7606" spans="1:11">
      <c r="A7606" s="1">
        <f>Atask.AtsOp!A7122</f>
        <v>42481</v>
      </c>
      <c r="B7606" t="str">
        <f>Atask.AtsOp!E7122</f>
        <v>KL01-0101</v>
      </c>
      <c r="C7606" t="str">
        <f>Atask.AtsOp!H7122</f>
        <v>PV „Alita“, klasikinis, briutas</v>
      </c>
      <c r="D7606" t="str">
        <f>Atask.AtsOp!N7122</f>
        <v>But.</v>
      </c>
      <c r="E7606" t="str">
        <f>Atask.AtsOp!I7122</f>
        <v>Perkelti</v>
      </c>
      <c r="F7606">
        <f>Atask.AtsOp!M7122</f>
        <v>-2</v>
      </c>
      <c r="G7606">
        <f>VLOOKUP(B7606,Prekės!$A$2:$E$3000,3,FALSE)</f>
        <v>235</v>
      </c>
      <c r="H7606">
        <f>VLOOKUP(B7606,Prekės!$A$2:$E$3000,4,FALSE)</f>
        <v>0.75</v>
      </c>
      <c r="I7606">
        <f>VLOOKUP(B7606,Prekės!$A$2:$E$3000,5,FALSE)</f>
        <v>11</v>
      </c>
      <c r="J7606">
        <f t="shared" si="239"/>
        <v>-1.5</v>
      </c>
      <c r="K7606">
        <f t="shared" si="240"/>
        <v>-1.5</v>
      </c>
    </row>
    <row r="7607" spans="1:11">
      <c r="A7607" s="1">
        <f>Atask.AtsOp!A7123</f>
        <v>42479</v>
      </c>
      <c r="B7607" t="str">
        <f>Atask.AtsOp!E7123</f>
        <v>KL01-0101</v>
      </c>
      <c r="C7607" t="str">
        <f>Atask.AtsOp!H7123</f>
        <v>PV „Alita“, klasikinis, briutas</v>
      </c>
      <c r="D7607" t="str">
        <f>Atask.AtsOp!N7123</f>
        <v>But.</v>
      </c>
      <c r="E7607" t="str">
        <f>Atask.AtsOp!I7123</f>
        <v>Perkelti</v>
      </c>
      <c r="F7607">
        <f>Atask.AtsOp!M7123</f>
        <v>-2</v>
      </c>
      <c r="G7607">
        <f>VLOOKUP(B7607,Prekės!$A$2:$E$3000,3,FALSE)</f>
        <v>235</v>
      </c>
      <c r="H7607">
        <f>VLOOKUP(B7607,Prekės!$A$2:$E$3000,4,FALSE)</f>
        <v>0.75</v>
      </c>
      <c r="I7607">
        <f>VLOOKUP(B7607,Prekės!$A$2:$E$3000,5,FALSE)</f>
        <v>11</v>
      </c>
      <c r="J7607">
        <f t="shared" si="239"/>
        <v>-1.5</v>
      </c>
      <c r="K7607">
        <f t="shared" si="240"/>
        <v>-1.5</v>
      </c>
    </row>
    <row r="7608" spans="1:11">
      <c r="A7608" s="1">
        <f>Atask.AtsOp!A7124</f>
        <v>42475</v>
      </c>
      <c r="B7608" t="str">
        <f>Atask.AtsOp!E7124</f>
        <v>KL01-0101</v>
      </c>
      <c r="C7608" t="str">
        <f>Atask.AtsOp!H7124</f>
        <v>PV „Alita“, klasikinis, briutas</v>
      </c>
      <c r="D7608" t="str">
        <f>Atask.AtsOp!N7124</f>
        <v>But.</v>
      </c>
      <c r="E7608" t="str">
        <f>Atask.AtsOp!I7124</f>
        <v>Gamybos eilutė</v>
      </c>
      <c r="F7608">
        <f>Atask.AtsOp!M7124</f>
        <v>2</v>
      </c>
      <c r="G7608">
        <f>VLOOKUP(B7608,Prekės!$A$2:$E$3000,3,FALSE)</f>
        <v>235</v>
      </c>
      <c r="H7608">
        <f>VLOOKUP(B7608,Prekės!$A$2:$E$3000,4,FALSE)</f>
        <v>0.75</v>
      </c>
      <c r="I7608">
        <f>VLOOKUP(B7608,Prekės!$A$2:$E$3000,5,FALSE)</f>
        <v>11</v>
      </c>
      <c r="J7608">
        <f t="shared" si="239"/>
        <v>1.5</v>
      </c>
      <c r="K7608">
        <f t="shared" si="240"/>
        <v>1.5</v>
      </c>
    </row>
    <row r="7609" spans="1:11">
      <c r="A7609" s="1">
        <f>Atask.AtsOp!A7125</f>
        <v>42479</v>
      </c>
      <c r="B7609" t="str">
        <f>Atask.AtsOp!E7125</f>
        <v>KL01-0101</v>
      </c>
      <c r="C7609" t="str">
        <f>Atask.AtsOp!H7125</f>
        <v>PV „Alita“, klasikinis, briutas</v>
      </c>
      <c r="D7609" t="str">
        <f>Atask.AtsOp!N7125</f>
        <v>But.</v>
      </c>
      <c r="E7609" t="str">
        <f>Atask.AtsOp!I7125</f>
        <v>Gamybos eilutė</v>
      </c>
      <c r="F7609">
        <f>Atask.AtsOp!M7125</f>
        <v>2</v>
      </c>
      <c r="G7609">
        <f>VLOOKUP(B7609,Prekės!$A$2:$E$3000,3,FALSE)</f>
        <v>235</v>
      </c>
      <c r="H7609">
        <f>VLOOKUP(B7609,Prekės!$A$2:$E$3000,4,FALSE)</f>
        <v>0.75</v>
      </c>
      <c r="I7609">
        <f>VLOOKUP(B7609,Prekės!$A$2:$E$3000,5,FALSE)</f>
        <v>11</v>
      </c>
      <c r="J7609">
        <f t="shared" si="239"/>
        <v>1.5</v>
      </c>
      <c r="K7609">
        <f t="shared" si="240"/>
        <v>1.5</v>
      </c>
    </row>
    <row r="7610" spans="1:11">
      <c r="A7610" s="1">
        <f>Atask.AtsOp!A7126</f>
        <v>42475</v>
      </c>
      <c r="B7610" t="str">
        <f>Atask.AtsOp!E7126</f>
        <v>KL01-0101</v>
      </c>
      <c r="C7610" t="str">
        <f>Atask.AtsOp!H7126</f>
        <v>PV „Alita“, klasikinis, briutas</v>
      </c>
      <c r="D7610" t="str">
        <f>Atask.AtsOp!N7126</f>
        <v>But.</v>
      </c>
      <c r="E7610" t="str">
        <f>Atask.AtsOp!I7126</f>
        <v>Perkelti</v>
      </c>
      <c r="F7610">
        <f>Atask.AtsOp!M7126</f>
        <v>-2</v>
      </c>
      <c r="G7610">
        <f>VLOOKUP(B7610,Prekės!$A$2:$E$3000,3,FALSE)</f>
        <v>235</v>
      </c>
      <c r="H7610">
        <f>VLOOKUP(B7610,Prekės!$A$2:$E$3000,4,FALSE)</f>
        <v>0.75</v>
      </c>
      <c r="I7610">
        <f>VLOOKUP(B7610,Prekės!$A$2:$E$3000,5,FALSE)</f>
        <v>11</v>
      </c>
      <c r="J7610">
        <f t="shared" si="239"/>
        <v>-1.5</v>
      </c>
      <c r="K7610">
        <f t="shared" si="240"/>
        <v>-1.5</v>
      </c>
    </row>
    <row r="7611" spans="1:11">
      <c r="A7611" s="1">
        <f>Atask.AtsOp!A7127</f>
        <v>42481</v>
      </c>
      <c r="B7611" t="str">
        <f>Atask.AtsOp!E7127</f>
        <v>KL01-0101</v>
      </c>
      <c r="C7611" t="str">
        <f>Atask.AtsOp!H7127</f>
        <v>PV „Alita“, klasikinis, briutas</v>
      </c>
      <c r="D7611" t="str">
        <f>Atask.AtsOp!N7127</f>
        <v>But.</v>
      </c>
      <c r="E7611" t="str">
        <f>Atask.AtsOp!I7127</f>
        <v>Gamybos eilutė</v>
      </c>
      <c r="F7611">
        <f>Atask.AtsOp!M7127</f>
        <v>2</v>
      </c>
      <c r="G7611">
        <f>VLOOKUP(B7611,Prekės!$A$2:$E$3000,3,FALSE)</f>
        <v>235</v>
      </c>
      <c r="H7611">
        <f>VLOOKUP(B7611,Prekės!$A$2:$E$3000,4,FALSE)</f>
        <v>0.75</v>
      </c>
      <c r="I7611">
        <f>VLOOKUP(B7611,Prekės!$A$2:$E$3000,5,FALSE)</f>
        <v>11</v>
      </c>
      <c r="J7611">
        <f t="shared" si="239"/>
        <v>1.5</v>
      </c>
      <c r="K7611">
        <f t="shared" si="240"/>
        <v>1.5</v>
      </c>
    </row>
    <row r="7612" spans="1:11">
      <c r="A7612" s="1">
        <f>Atask.AtsOp!A7128</f>
        <v>42485</v>
      </c>
      <c r="B7612" t="str">
        <f>Atask.AtsOp!E7128</f>
        <v>KL01-0211</v>
      </c>
      <c r="C7612" t="str">
        <f>Atask.AtsOp!H7128</f>
        <v>PV „Alita“, chardonnay, 0,2 l</v>
      </c>
      <c r="D7612" t="str">
        <f>Atask.AtsOp!N7128</f>
        <v>But.</v>
      </c>
      <c r="E7612" t="str">
        <f>Atask.AtsOp!I7128</f>
        <v>Perkelti</v>
      </c>
      <c r="F7612">
        <f>Atask.AtsOp!M7128</f>
        <v>6</v>
      </c>
      <c r="G7612">
        <f>VLOOKUP(B7612,Prekės!$A$2:$E$3000,3,FALSE)</f>
        <v>235</v>
      </c>
      <c r="H7612">
        <f>VLOOKUP(B7612,Prekės!$A$2:$E$3000,4,FALSE)</f>
        <v>0.2</v>
      </c>
      <c r="I7612">
        <f>VLOOKUP(B7612,Prekės!$A$2:$E$3000,5,FALSE)</f>
        <v>11</v>
      </c>
      <c r="J7612">
        <f t="shared" si="239"/>
        <v>1.2000000000000002</v>
      </c>
      <c r="K7612">
        <f t="shared" si="240"/>
        <v>1.2000000000000002</v>
      </c>
    </row>
    <row r="7613" spans="1:11">
      <c r="A7613" s="1">
        <f>Atask.AtsOp!A7129</f>
        <v>42489</v>
      </c>
      <c r="B7613" t="str">
        <f>Atask.AtsOp!E7129</f>
        <v>KL01-0211</v>
      </c>
      <c r="C7613" t="str">
        <f>Atask.AtsOp!H7129</f>
        <v>PV „Alita“, chardonnay, 0,2 l</v>
      </c>
      <c r="D7613" t="str">
        <f>Atask.AtsOp!N7129</f>
        <v>But.</v>
      </c>
      <c r="E7613" t="str">
        <f>Atask.AtsOp!I7129</f>
        <v>Gamybos eilutė</v>
      </c>
      <c r="F7613">
        <f>Atask.AtsOp!M7129</f>
        <v>-5</v>
      </c>
      <c r="G7613">
        <f>VLOOKUP(B7613,Prekės!$A$2:$E$3000,3,FALSE)</f>
        <v>235</v>
      </c>
      <c r="H7613">
        <f>VLOOKUP(B7613,Prekės!$A$2:$E$3000,4,FALSE)</f>
        <v>0.2</v>
      </c>
      <c r="I7613">
        <f>VLOOKUP(B7613,Prekės!$A$2:$E$3000,5,FALSE)</f>
        <v>11</v>
      </c>
      <c r="J7613">
        <f t="shared" si="239"/>
        <v>-1</v>
      </c>
      <c r="K7613">
        <f t="shared" si="240"/>
        <v>-1</v>
      </c>
    </row>
    <row r="7614" spans="1:11">
      <c r="A7614" s="1">
        <f>Atask.AtsOp!A7130</f>
        <v>42485</v>
      </c>
      <c r="B7614" t="str">
        <f>Atask.AtsOp!E7130</f>
        <v>KL01-0211</v>
      </c>
      <c r="C7614" t="str">
        <f>Atask.AtsOp!H7130</f>
        <v>PV „Alita“, chardonnay, 0,2 l</v>
      </c>
      <c r="D7614" t="str">
        <f>Atask.AtsOp!N7130</f>
        <v>But.</v>
      </c>
      <c r="E7614" t="str">
        <f>Atask.AtsOp!I7130</f>
        <v>Perkelti</v>
      </c>
      <c r="F7614">
        <f>Atask.AtsOp!M7130</f>
        <v>-6</v>
      </c>
      <c r="G7614">
        <f>VLOOKUP(B7614,Prekės!$A$2:$E$3000,3,FALSE)</f>
        <v>235</v>
      </c>
      <c r="H7614">
        <f>VLOOKUP(B7614,Prekės!$A$2:$E$3000,4,FALSE)</f>
        <v>0.2</v>
      </c>
      <c r="I7614">
        <f>VLOOKUP(B7614,Prekės!$A$2:$E$3000,5,FALSE)</f>
        <v>11</v>
      </c>
      <c r="J7614">
        <f t="shared" si="239"/>
        <v>-1.2000000000000002</v>
      </c>
      <c r="K7614">
        <f t="shared" si="240"/>
        <v>-1.2000000000000002</v>
      </c>
    </row>
    <row r="7615" spans="1:11">
      <c r="A7615" s="1">
        <f>Atask.AtsOp!A7131</f>
        <v>42485</v>
      </c>
      <c r="B7615" t="str">
        <f>Atask.AtsOp!E7131</f>
        <v>KL01-0211</v>
      </c>
      <c r="C7615" t="str">
        <f>Atask.AtsOp!H7131</f>
        <v>PV „Alita“, chardonnay, 0,2 l</v>
      </c>
      <c r="D7615" t="str">
        <f>Atask.AtsOp!N7131</f>
        <v>But.</v>
      </c>
      <c r="E7615" t="str">
        <f>Atask.AtsOp!I7131</f>
        <v>Gamybos eilutė</v>
      </c>
      <c r="F7615">
        <f>Atask.AtsOp!M7131</f>
        <v>6</v>
      </c>
      <c r="G7615">
        <f>VLOOKUP(B7615,Prekės!$A$2:$E$3000,3,FALSE)</f>
        <v>235</v>
      </c>
      <c r="H7615">
        <f>VLOOKUP(B7615,Prekės!$A$2:$E$3000,4,FALSE)</f>
        <v>0.2</v>
      </c>
      <c r="I7615">
        <f>VLOOKUP(B7615,Prekės!$A$2:$E$3000,5,FALSE)</f>
        <v>11</v>
      </c>
      <c r="J7615">
        <f t="shared" si="239"/>
        <v>1.2000000000000002</v>
      </c>
      <c r="K7615">
        <f t="shared" si="240"/>
        <v>1.2000000000000002</v>
      </c>
    </row>
    <row r="7616" spans="1:11">
      <c r="A7616" s="1">
        <f>Atask.AtsOp!A7132</f>
        <v>42489</v>
      </c>
      <c r="B7616" t="str">
        <f>Atask.AtsOp!E7132</f>
        <v>KL01-0212</v>
      </c>
      <c r="C7616" t="str">
        <f>Atask.AtsOp!H7132</f>
        <v>PV „Alita“, Rose, 0,2 l</v>
      </c>
      <c r="D7616" t="str">
        <f>Atask.AtsOp!N7132</f>
        <v>But.</v>
      </c>
      <c r="E7616" t="str">
        <f>Atask.AtsOp!I7132</f>
        <v>Gamybos eilutė</v>
      </c>
      <c r="F7616">
        <f>Atask.AtsOp!M7132</f>
        <v>-1</v>
      </c>
      <c r="G7616">
        <f>VLOOKUP(B7616,Prekės!$A$2:$E$3000,3,FALSE)</f>
        <v>235</v>
      </c>
      <c r="H7616">
        <f>VLOOKUP(B7616,Prekės!$A$2:$E$3000,4,FALSE)</f>
        <v>0.2</v>
      </c>
      <c r="I7616">
        <f>VLOOKUP(B7616,Prekės!$A$2:$E$3000,5,FALSE)</f>
        <v>11</v>
      </c>
      <c r="J7616">
        <f t="shared" si="239"/>
        <v>-0.2</v>
      </c>
      <c r="K7616">
        <f t="shared" si="240"/>
        <v>-0.2</v>
      </c>
    </row>
    <row r="7617" spans="1:11">
      <c r="A7617" s="1">
        <f>Atask.AtsOp!A7133</f>
        <v>42489</v>
      </c>
      <c r="B7617" t="str">
        <f>Atask.AtsOp!E7133</f>
        <v>KL01-2002</v>
      </c>
      <c r="C7617" t="str">
        <f>Atask.AtsOp!H7133</f>
        <v>PVV "Alita Ruby", pusiau sausas, 7,5%</v>
      </c>
      <c r="D7617" t="str">
        <f>Atask.AtsOp!N7133</f>
        <v>But.</v>
      </c>
      <c r="E7617" t="str">
        <f>Atask.AtsOp!I7133</f>
        <v>Gamybos eilutė</v>
      </c>
      <c r="F7617">
        <f>Atask.AtsOp!M7133</f>
        <v>-5</v>
      </c>
      <c r="G7617">
        <f>VLOOKUP(B7617,Prekės!$A$2:$E$3000,3,FALSE)</f>
        <v>215</v>
      </c>
      <c r="H7617">
        <f>VLOOKUP(B7617,Prekės!$A$2:$E$3000,4,FALSE)</f>
        <v>0.75</v>
      </c>
      <c r="I7617">
        <f>VLOOKUP(B7617,Prekės!$A$2:$E$3000,5,FALSE)</f>
        <v>11</v>
      </c>
      <c r="J7617">
        <f t="shared" si="239"/>
        <v>-3.75</v>
      </c>
      <c r="K7617">
        <f t="shared" si="240"/>
        <v>-3.75</v>
      </c>
    </row>
    <row r="7618" spans="1:11">
      <c r="A7618" s="1">
        <f>Atask.AtsOp!A7134</f>
        <v>42482</v>
      </c>
      <c r="B7618" t="str">
        <f>Atask.AtsOp!E7134</f>
        <v>KL01-2002</v>
      </c>
      <c r="C7618" t="str">
        <f>Atask.AtsOp!H7134</f>
        <v>PVV "Alita Ruby", pusiau sausas, 7,5%</v>
      </c>
      <c r="D7618" t="str">
        <f>Atask.AtsOp!N7134</f>
        <v>But.</v>
      </c>
      <c r="E7618" t="str">
        <f>Atask.AtsOp!I7134</f>
        <v>Perkelti</v>
      </c>
      <c r="F7618">
        <f>Atask.AtsOp!M7134</f>
        <v>6</v>
      </c>
      <c r="G7618">
        <f>VLOOKUP(B7618,Prekės!$A$2:$E$3000,3,FALSE)</f>
        <v>215</v>
      </c>
      <c r="H7618">
        <f>VLOOKUP(B7618,Prekės!$A$2:$E$3000,4,FALSE)</f>
        <v>0.75</v>
      </c>
      <c r="I7618">
        <f>VLOOKUP(B7618,Prekės!$A$2:$E$3000,5,FALSE)</f>
        <v>11</v>
      </c>
      <c r="J7618">
        <f t="shared" si="239"/>
        <v>4.5</v>
      </c>
      <c r="K7618">
        <f t="shared" si="240"/>
        <v>4.5</v>
      </c>
    </row>
    <row r="7619" spans="1:11">
      <c r="A7619" s="1">
        <f>Atask.AtsOp!A7135</f>
        <v>42482</v>
      </c>
      <c r="B7619" t="str">
        <f>Atask.AtsOp!E7135</f>
        <v>KL01-2002</v>
      </c>
      <c r="C7619" t="str">
        <f>Atask.AtsOp!H7135</f>
        <v>PVV "Alita Ruby", pusiau sausas, 7,5%</v>
      </c>
      <c r="D7619" t="str">
        <f>Atask.AtsOp!N7135</f>
        <v>But.</v>
      </c>
      <c r="E7619" t="str">
        <f>Atask.AtsOp!I7135</f>
        <v>Perkelti</v>
      </c>
      <c r="F7619">
        <f>Atask.AtsOp!M7135</f>
        <v>2</v>
      </c>
      <c r="G7619">
        <f>VLOOKUP(B7619,Prekės!$A$2:$E$3000,3,FALSE)</f>
        <v>215</v>
      </c>
      <c r="H7619">
        <f>VLOOKUP(B7619,Prekės!$A$2:$E$3000,4,FALSE)</f>
        <v>0.75</v>
      </c>
      <c r="I7619">
        <f>VLOOKUP(B7619,Prekės!$A$2:$E$3000,5,FALSE)</f>
        <v>11</v>
      </c>
      <c r="J7619">
        <f t="shared" si="239"/>
        <v>1.5</v>
      </c>
      <c r="K7619">
        <f t="shared" si="240"/>
        <v>1.5</v>
      </c>
    </row>
    <row r="7620" spans="1:11">
      <c r="A7620" s="1">
        <f>Atask.AtsOp!A7136</f>
        <v>42490</v>
      </c>
      <c r="B7620" t="str">
        <f>Atask.AtsOp!E7136</f>
        <v>KL01-2002</v>
      </c>
      <c r="C7620" t="str">
        <f>Atask.AtsOp!H7136</f>
        <v>PVV "Alita Ruby", pusiau sausas, 7,5%</v>
      </c>
      <c r="D7620" t="str">
        <f>Atask.AtsOp!N7136</f>
        <v>But.</v>
      </c>
      <c r="E7620" t="str">
        <f>Atask.AtsOp!I7136</f>
        <v>Pardavimo užsakymas</v>
      </c>
      <c r="F7620">
        <f>Atask.AtsOp!M7136</f>
        <v>-1</v>
      </c>
      <c r="G7620">
        <f>VLOOKUP(B7620,Prekės!$A$2:$E$3000,3,FALSE)</f>
        <v>215</v>
      </c>
      <c r="H7620">
        <f>VLOOKUP(B7620,Prekės!$A$2:$E$3000,4,FALSE)</f>
        <v>0.75</v>
      </c>
      <c r="I7620">
        <f>VLOOKUP(B7620,Prekės!$A$2:$E$3000,5,FALSE)</f>
        <v>11</v>
      </c>
      <c r="J7620">
        <f t="shared" si="239"/>
        <v>-0.75</v>
      </c>
      <c r="K7620">
        <f t="shared" si="240"/>
        <v>-0.75</v>
      </c>
    </row>
    <row r="7621" spans="1:11">
      <c r="A7621" s="1">
        <f>Atask.AtsOp!A7137</f>
        <v>42482</v>
      </c>
      <c r="B7621" t="str">
        <f>Atask.AtsOp!E7137</f>
        <v>KL01-2002</v>
      </c>
      <c r="C7621" t="str">
        <f>Atask.AtsOp!H7137</f>
        <v>PVV "Alita Ruby", pusiau sausas, 7,5%</v>
      </c>
      <c r="D7621" t="str">
        <f>Atask.AtsOp!N7137</f>
        <v>But.</v>
      </c>
      <c r="E7621" t="str">
        <f>Atask.AtsOp!I7137</f>
        <v>Perkelti</v>
      </c>
      <c r="F7621">
        <f>Atask.AtsOp!M7137</f>
        <v>-2</v>
      </c>
      <c r="G7621">
        <f>VLOOKUP(B7621,Prekės!$A$2:$E$3000,3,FALSE)</f>
        <v>215</v>
      </c>
      <c r="H7621">
        <f>VLOOKUP(B7621,Prekės!$A$2:$E$3000,4,FALSE)</f>
        <v>0.75</v>
      </c>
      <c r="I7621">
        <f>VLOOKUP(B7621,Prekės!$A$2:$E$3000,5,FALSE)</f>
        <v>11</v>
      </c>
      <c r="J7621">
        <f t="shared" si="239"/>
        <v>-1.5</v>
      </c>
      <c r="K7621">
        <f t="shared" si="240"/>
        <v>-1.5</v>
      </c>
    </row>
    <row r="7622" spans="1:11">
      <c r="A7622" s="1">
        <f>Atask.AtsOp!A7138</f>
        <v>42482</v>
      </c>
      <c r="B7622" t="str">
        <f>Atask.AtsOp!E7138</f>
        <v>KL01-2002</v>
      </c>
      <c r="C7622" t="str">
        <f>Atask.AtsOp!H7138</f>
        <v>PVV "Alita Ruby", pusiau sausas, 7,5%</v>
      </c>
      <c r="D7622" t="str">
        <f>Atask.AtsOp!N7138</f>
        <v>But.</v>
      </c>
      <c r="E7622" t="str">
        <f>Atask.AtsOp!I7138</f>
        <v>Perkelti</v>
      </c>
      <c r="F7622">
        <f>Atask.AtsOp!M7138</f>
        <v>-6</v>
      </c>
      <c r="G7622">
        <f>VLOOKUP(B7622,Prekės!$A$2:$E$3000,3,FALSE)</f>
        <v>215</v>
      </c>
      <c r="H7622">
        <f>VLOOKUP(B7622,Prekės!$A$2:$E$3000,4,FALSE)</f>
        <v>0.75</v>
      </c>
      <c r="I7622">
        <f>VLOOKUP(B7622,Prekės!$A$2:$E$3000,5,FALSE)</f>
        <v>11</v>
      </c>
      <c r="J7622">
        <f t="shared" si="239"/>
        <v>-4.5</v>
      </c>
      <c r="K7622">
        <f t="shared" si="240"/>
        <v>-4.5</v>
      </c>
    </row>
    <row r="7623" spans="1:11">
      <c r="A7623" s="1">
        <f>Atask.AtsOp!A7139</f>
        <v>42482</v>
      </c>
      <c r="B7623" t="str">
        <f>Atask.AtsOp!E7139</f>
        <v>KL01-2002</v>
      </c>
      <c r="C7623" t="str">
        <f>Atask.AtsOp!H7139</f>
        <v>PVV "Alita Ruby", pusiau sausas, 7,5%</v>
      </c>
      <c r="D7623" t="str">
        <f>Atask.AtsOp!N7139</f>
        <v>But.</v>
      </c>
      <c r="E7623" t="str">
        <f>Atask.AtsOp!I7139</f>
        <v>Gamybos eilutė</v>
      </c>
      <c r="F7623">
        <f>Atask.AtsOp!M7139</f>
        <v>8</v>
      </c>
      <c r="G7623">
        <f>VLOOKUP(B7623,Prekės!$A$2:$E$3000,3,FALSE)</f>
        <v>215</v>
      </c>
      <c r="H7623">
        <f>VLOOKUP(B7623,Prekės!$A$2:$E$3000,4,FALSE)</f>
        <v>0.75</v>
      </c>
      <c r="I7623">
        <f>VLOOKUP(B7623,Prekės!$A$2:$E$3000,5,FALSE)</f>
        <v>11</v>
      </c>
      <c r="J7623">
        <f t="shared" si="239"/>
        <v>6</v>
      </c>
      <c r="K7623">
        <f t="shared" si="240"/>
        <v>6</v>
      </c>
    </row>
    <row r="7624" spans="1:11">
      <c r="A7624" s="1">
        <f>Atask.AtsOp!A7140</f>
        <v>42489</v>
      </c>
      <c r="B7624" t="str">
        <f>Atask.AtsOp!E7140</f>
        <v>KL02-0001</v>
      </c>
      <c r="C7624" t="str">
        <f>Atask.AtsOp!H7140</f>
        <v>Put.gaz.ferment.gėrim.p/saldus</v>
      </c>
      <c r="D7624" t="str">
        <f>Atask.AtsOp!N7140</f>
        <v>But.</v>
      </c>
      <c r="E7624" t="str">
        <f>Atask.AtsOp!I7140</f>
        <v>Gamybos eilutė</v>
      </c>
      <c r="F7624">
        <f>Atask.AtsOp!M7140</f>
        <v>-1</v>
      </c>
      <c r="G7624">
        <f>VLOOKUP(B7624,Prekės!$A$2:$E$3000,3,FALSE)</f>
        <v>215</v>
      </c>
      <c r="H7624">
        <f>VLOOKUP(B7624,Prekės!$A$2:$E$3000,4,FALSE)</f>
        <v>0.75</v>
      </c>
      <c r="I7624">
        <f>VLOOKUP(B7624,Prekės!$A$2:$E$3000,5,FALSE)</f>
        <v>7</v>
      </c>
      <c r="J7624">
        <f t="shared" si="239"/>
        <v>-0.75</v>
      </c>
      <c r="K7624">
        <f t="shared" si="240"/>
        <v>-0.75</v>
      </c>
    </row>
    <row r="7625" spans="1:11">
      <c r="A7625" s="1">
        <f>Atask.AtsOp!A7141</f>
        <v>42489</v>
      </c>
      <c r="B7625" t="str">
        <f>Atask.AtsOp!E7141</f>
        <v>KL02-0002</v>
      </c>
      <c r="C7625" t="str">
        <f>Atask.AtsOp!H7141</f>
        <v>Put.gaz.ferment.gėr. „ Muskatinis“ 7%</v>
      </c>
      <c r="D7625" t="str">
        <f>Atask.AtsOp!N7141</f>
        <v>But.</v>
      </c>
      <c r="E7625" t="str">
        <f>Atask.AtsOp!I7141</f>
        <v>Gamybos eilutė</v>
      </c>
      <c r="F7625">
        <f>Atask.AtsOp!M7141</f>
        <v>-7</v>
      </c>
      <c r="G7625">
        <f>VLOOKUP(B7625,Prekės!$A$2:$E$3000,3,FALSE)</f>
        <v>215</v>
      </c>
      <c r="H7625">
        <f>VLOOKUP(B7625,Prekės!$A$2:$E$3000,4,FALSE)</f>
        <v>0.75</v>
      </c>
      <c r="I7625">
        <f>VLOOKUP(B7625,Prekės!$A$2:$E$3000,5,FALSE)</f>
        <v>7</v>
      </c>
      <c r="J7625">
        <f t="shared" si="239"/>
        <v>-5.25</v>
      </c>
      <c r="K7625">
        <f t="shared" si="240"/>
        <v>-5.25</v>
      </c>
    </row>
    <row r="7626" spans="1:11">
      <c r="A7626" s="1">
        <f>Atask.AtsOp!A7142</f>
        <v>42488</v>
      </c>
      <c r="B7626" t="str">
        <f>Atask.AtsOp!E7142</f>
        <v>KL02-0002</v>
      </c>
      <c r="C7626" t="str">
        <f>Atask.AtsOp!H7142</f>
        <v>Put.gaz.ferment.gėr. „ Muskatinis“ 7%</v>
      </c>
      <c r="D7626" t="str">
        <f>Atask.AtsOp!N7142</f>
        <v>But.</v>
      </c>
      <c r="E7626" t="str">
        <f>Atask.AtsOp!I7142</f>
        <v>Perkelti</v>
      </c>
      <c r="F7626">
        <f>Atask.AtsOp!M7142</f>
        <v>6</v>
      </c>
      <c r="G7626">
        <f>VLOOKUP(B7626,Prekės!$A$2:$E$3000,3,FALSE)</f>
        <v>215</v>
      </c>
      <c r="H7626">
        <f>VLOOKUP(B7626,Prekės!$A$2:$E$3000,4,FALSE)</f>
        <v>0.75</v>
      </c>
      <c r="I7626">
        <f>VLOOKUP(B7626,Prekės!$A$2:$E$3000,5,FALSE)</f>
        <v>7</v>
      </c>
      <c r="J7626">
        <f t="shared" si="239"/>
        <v>4.5</v>
      </c>
      <c r="K7626">
        <f t="shared" si="240"/>
        <v>4.5</v>
      </c>
    </row>
    <row r="7627" spans="1:11">
      <c r="A7627" s="1">
        <f>Atask.AtsOp!A7143</f>
        <v>42488</v>
      </c>
      <c r="B7627" t="str">
        <f>Atask.AtsOp!E7143</f>
        <v>KL02-0002</v>
      </c>
      <c r="C7627" t="str">
        <f>Atask.AtsOp!H7143</f>
        <v>Put.gaz.ferment.gėr. „ Muskatinis“ 7%</v>
      </c>
      <c r="D7627" t="str">
        <f>Atask.AtsOp!N7143</f>
        <v>But.</v>
      </c>
      <c r="E7627" t="str">
        <f>Atask.AtsOp!I7143</f>
        <v>Perkelti</v>
      </c>
      <c r="F7627">
        <f>Atask.AtsOp!M7143</f>
        <v>1</v>
      </c>
      <c r="G7627">
        <f>VLOOKUP(B7627,Prekės!$A$2:$E$3000,3,FALSE)</f>
        <v>215</v>
      </c>
      <c r="H7627">
        <f>VLOOKUP(B7627,Prekės!$A$2:$E$3000,4,FALSE)</f>
        <v>0.75</v>
      </c>
      <c r="I7627">
        <f>VLOOKUP(B7627,Prekės!$A$2:$E$3000,5,FALSE)</f>
        <v>7</v>
      </c>
      <c r="J7627">
        <f t="shared" si="239"/>
        <v>0.75</v>
      </c>
      <c r="K7627">
        <f t="shared" si="240"/>
        <v>0.75</v>
      </c>
    </row>
    <row r="7628" spans="1:11">
      <c r="A7628" s="1">
        <f>Atask.AtsOp!A7144</f>
        <v>42488</v>
      </c>
      <c r="B7628" t="str">
        <f>Atask.AtsOp!E7144</f>
        <v>KL02-0002</v>
      </c>
      <c r="C7628" t="str">
        <f>Atask.AtsOp!H7144</f>
        <v>Put.gaz.ferment.gėr. „ Muskatinis“ 7%</v>
      </c>
      <c r="D7628" t="str">
        <f>Atask.AtsOp!N7144</f>
        <v>But.</v>
      </c>
      <c r="E7628" t="str">
        <f>Atask.AtsOp!I7144</f>
        <v>Perkelti</v>
      </c>
      <c r="F7628">
        <f>Atask.AtsOp!M7144</f>
        <v>-1</v>
      </c>
      <c r="G7628">
        <f>VLOOKUP(B7628,Prekės!$A$2:$E$3000,3,FALSE)</f>
        <v>215</v>
      </c>
      <c r="H7628">
        <f>VLOOKUP(B7628,Prekės!$A$2:$E$3000,4,FALSE)</f>
        <v>0.75</v>
      </c>
      <c r="I7628">
        <f>VLOOKUP(B7628,Prekės!$A$2:$E$3000,5,FALSE)</f>
        <v>7</v>
      </c>
      <c r="J7628">
        <f t="shared" si="239"/>
        <v>-0.75</v>
      </c>
      <c r="K7628">
        <f t="shared" si="240"/>
        <v>-0.75</v>
      </c>
    </row>
    <row r="7629" spans="1:11">
      <c r="A7629" s="1">
        <f>Atask.AtsOp!A7145</f>
        <v>42488</v>
      </c>
      <c r="B7629" t="str">
        <f>Atask.AtsOp!E7145</f>
        <v>KL02-0002</v>
      </c>
      <c r="C7629" t="str">
        <f>Atask.AtsOp!H7145</f>
        <v>Put.gaz.ferment.gėr. „ Muskatinis“ 7%</v>
      </c>
      <c r="D7629" t="str">
        <f>Atask.AtsOp!N7145</f>
        <v>But.</v>
      </c>
      <c r="E7629" t="str">
        <f>Atask.AtsOp!I7145</f>
        <v>Perkelti</v>
      </c>
      <c r="F7629">
        <f>Atask.AtsOp!M7145</f>
        <v>-6</v>
      </c>
      <c r="G7629">
        <f>VLOOKUP(B7629,Prekės!$A$2:$E$3000,3,FALSE)</f>
        <v>215</v>
      </c>
      <c r="H7629">
        <f>VLOOKUP(B7629,Prekės!$A$2:$E$3000,4,FALSE)</f>
        <v>0.75</v>
      </c>
      <c r="I7629">
        <f>VLOOKUP(B7629,Prekės!$A$2:$E$3000,5,FALSE)</f>
        <v>7</v>
      </c>
      <c r="J7629">
        <f t="shared" si="239"/>
        <v>-4.5</v>
      </c>
      <c r="K7629">
        <f t="shared" si="240"/>
        <v>-4.5</v>
      </c>
    </row>
    <row r="7630" spans="1:11">
      <c r="A7630" s="1">
        <f>Atask.AtsOp!A7146</f>
        <v>42488</v>
      </c>
      <c r="B7630" t="str">
        <f>Atask.AtsOp!E7146</f>
        <v>KL02-0002</v>
      </c>
      <c r="C7630" t="str">
        <f>Atask.AtsOp!H7146</f>
        <v>Put.gaz.ferment.gėr. „ Muskatinis“ 7%</v>
      </c>
      <c r="D7630" t="str">
        <f>Atask.AtsOp!N7146</f>
        <v>But.</v>
      </c>
      <c r="E7630" t="str">
        <f>Atask.AtsOp!I7146</f>
        <v>Gamybos eilutė</v>
      </c>
      <c r="F7630">
        <f>Atask.AtsOp!M7146</f>
        <v>7</v>
      </c>
      <c r="G7630">
        <f>VLOOKUP(B7630,Prekės!$A$2:$E$3000,3,FALSE)</f>
        <v>215</v>
      </c>
      <c r="H7630">
        <f>VLOOKUP(B7630,Prekės!$A$2:$E$3000,4,FALSE)</f>
        <v>0.75</v>
      </c>
      <c r="I7630">
        <f>VLOOKUP(B7630,Prekės!$A$2:$E$3000,5,FALSE)</f>
        <v>7</v>
      </c>
      <c r="J7630">
        <f t="shared" si="239"/>
        <v>5.25</v>
      </c>
      <c r="K7630">
        <f t="shared" si="240"/>
        <v>5.25</v>
      </c>
    </row>
    <row r="7631" spans="1:11">
      <c r="A7631" s="1">
        <f>Atask.AtsOp!A7147</f>
        <v>42467</v>
      </c>
      <c r="B7631" t="str">
        <f>Atask.AtsOp!E7147</f>
        <v>KL02-0003</v>
      </c>
      <c r="C7631" t="str">
        <f>Atask.AtsOp!H7147</f>
        <v>Put.gaz.ferment.gėr. „Auksinis muskatinis“ 7%</v>
      </c>
      <c r="D7631" t="str">
        <f>Atask.AtsOp!N7147</f>
        <v>But.</v>
      </c>
      <c r="E7631" t="str">
        <f>Atask.AtsOp!I7147</f>
        <v>Perkelti</v>
      </c>
      <c r="F7631">
        <f>Atask.AtsOp!M7147</f>
        <v>6</v>
      </c>
      <c r="G7631">
        <f>VLOOKUP(B7631,Prekės!$A$2:$E$3000,3,FALSE)</f>
        <v>215</v>
      </c>
      <c r="H7631">
        <f>VLOOKUP(B7631,Prekės!$A$2:$E$3000,4,FALSE)</f>
        <v>0.75</v>
      </c>
      <c r="I7631">
        <f>VLOOKUP(B7631,Prekės!$A$2:$E$3000,5,FALSE)</f>
        <v>7</v>
      </c>
      <c r="J7631">
        <f t="shared" si="239"/>
        <v>4.5</v>
      </c>
      <c r="K7631">
        <f t="shared" si="240"/>
        <v>4.5</v>
      </c>
    </row>
    <row r="7632" spans="1:11">
      <c r="A7632" s="1">
        <f>Atask.AtsOp!A7148</f>
        <v>42485</v>
      </c>
      <c r="B7632" t="str">
        <f>Atask.AtsOp!E7148</f>
        <v>KL02-0003</v>
      </c>
      <c r="C7632" t="str">
        <f>Atask.AtsOp!H7148</f>
        <v>Put.gaz.ferment.gėr. „Auksinis muskatinis“ 7%</v>
      </c>
      <c r="D7632" t="str">
        <f>Atask.AtsOp!N7148</f>
        <v>But.</v>
      </c>
      <c r="E7632" t="str">
        <f>Atask.AtsOp!I7148</f>
        <v>Perkelti</v>
      </c>
      <c r="F7632">
        <f>Atask.AtsOp!M7148</f>
        <v>12</v>
      </c>
      <c r="G7632">
        <f>VLOOKUP(B7632,Prekės!$A$2:$E$3000,3,FALSE)</f>
        <v>215</v>
      </c>
      <c r="H7632">
        <f>VLOOKUP(B7632,Prekės!$A$2:$E$3000,4,FALSE)</f>
        <v>0.75</v>
      </c>
      <c r="I7632">
        <f>VLOOKUP(B7632,Prekės!$A$2:$E$3000,5,FALSE)</f>
        <v>7</v>
      </c>
      <c r="J7632">
        <f t="shared" si="239"/>
        <v>9</v>
      </c>
      <c r="K7632">
        <f t="shared" si="240"/>
        <v>9</v>
      </c>
    </row>
    <row r="7633" spans="1:11">
      <c r="A7633" s="1">
        <f>Atask.AtsOp!A7149</f>
        <v>42489</v>
      </c>
      <c r="B7633" t="str">
        <f>Atask.AtsOp!E7149</f>
        <v>KL02-0003</v>
      </c>
      <c r="C7633" t="str">
        <f>Atask.AtsOp!H7149</f>
        <v>Put.gaz.ferment.gėr. „Auksinis muskatinis“ 7%</v>
      </c>
      <c r="D7633" t="str">
        <f>Atask.AtsOp!N7149</f>
        <v>But.</v>
      </c>
      <c r="E7633" t="str">
        <f>Atask.AtsOp!I7149</f>
        <v>Gamybos eilutė</v>
      </c>
      <c r="F7633">
        <f>Atask.AtsOp!M7149</f>
        <v>-18</v>
      </c>
      <c r="G7633">
        <f>VLOOKUP(B7633,Prekės!$A$2:$E$3000,3,FALSE)</f>
        <v>215</v>
      </c>
      <c r="H7633">
        <f>VLOOKUP(B7633,Prekės!$A$2:$E$3000,4,FALSE)</f>
        <v>0.75</v>
      </c>
      <c r="I7633">
        <f>VLOOKUP(B7633,Prekės!$A$2:$E$3000,5,FALSE)</f>
        <v>7</v>
      </c>
      <c r="J7633">
        <f t="shared" si="239"/>
        <v>-13.5</v>
      </c>
      <c r="K7633">
        <f t="shared" si="240"/>
        <v>-13.5</v>
      </c>
    </row>
    <row r="7634" spans="1:11">
      <c r="A7634" s="1">
        <f>Atask.AtsOp!A7150</f>
        <v>42467</v>
      </c>
      <c r="B7634" t="str">
        <f>Atask.AtsOp!E7150</f>
        <v>KL02-0003</v>
      </c>
      <c r="C7634" t="str">
        <f>Atask.AtsOp!H7150</f>
        <v>Put.gaz.ferment.gėr. „Auksinis muskatinis“ 7%</v>
      </c>
      <c r="D7634" t="str">
        <f>Atask.AtsOp!N7150</f>
        <v>But.</v>
      </c>
      <c r="E7634" t="str">
        <f>Atask.AtsOp!I7150</f>
        <v>Perkelti</v>
      </c>
      <c r="F7634">
        <f>Atask.AtsOp!M7150</f>
        <v>1</v>
      </c>
      <c r="G7634">
        <f>VLOOKUP(B7634,Prekės!$A$2:$E$3000,3,FALSE)</f>
        <v>215</v>
      </c>
      <c r="H7634">
        <f>VLOOKUP(B7634,Prekės!$A$2:$E$3000,4,FALSE)</f>
        <v>0.75</v>
      </c>
      <c r="I7634">
        <f>VLOOKUP(B7634,Prekės!$A$2:$E$3000,5,FALSE)</f>
        <v>7</v>
      </c>
      <c r="J7634">
        <f t="shared" si="239"/>
        <v>0.75</v>
      </c>
      <c r="K7634">
        <f t="shared" si="240"/>
        <v>0.75</v>
      </c>
    </row>
    <row r="7635" spans="1:11">
      <c r="A7635" s="1">
        <f>Atask.AtsOp!A7151</f>
        <v>42485</v>
      </c>
      <c r="B7635" t="str">
        <f>Atask.AtsOp!E7151</f>
        <v>KL02-0003</v>
      </c>
      <c r="C7635" t="str">
        <f>Atask.AtsOp!H7151</f>
        <v>Put.gaz.ferment.gėr. „Auksinis muskatinis“ 7%</v>
      </c>
      <c r="D7635" t="str">
        <f>Atask.AtsOp!N7151</f>
        <v>But.</v>
      </c>
      <c r="E7635" t="str">
        <f>Atask.AtsOp!I7151</f>
        <v>Perkelti</v>
      </c>
      <c r="F7635">
        <f>Atask.AtsOp!M7151</f>
        <v>1</v>
      </c>
      <c r="G7635">
        <f>VLOOKUP(B7635,Prekės!$A$2:$E$3000,3,FALSE)</f>
        <v>215</v>
      </c>
      <c r="H7635">
        <f>VLOOKUP(B7635,Prekės!$A$2:$E$3000,4,FALSE)</f>
        <v>0.75</v>
      </c>
      <c r="I7635">
        <f>VLOOKUP(B7635,Prekės!$A$2:$E$3000,5,FALSE)</f>
        <v>7</v>
      </c>
      <c r="J7635">
        <f t="shared" si="239"/>
        <v>0.75</v>
      </c>
      <c r="K7635">
        <f t="shared" si="240"/>
        <v>0.75</v>
      </c>
    </row>
    <row r="7636" spans="1:11">
      <c r="A7636" s="1">
        <f>Atask.AtsOp!A7152</f>
        <v>42467</v>
      </c>
      <c r="B7636" t="str">
        <f>Atask.AtsOp!E7152</f>
        <v>KL02-0003</v>
      </c>
      <c r="C7636" t="str">
        <f>Atask.AtsOp!H7152</f>
        <v>Put.gaz.ferment.gėr. „Auksinis muskatinis“ 7%</v>
      </c>
      <c r="D7636" t="str">
        <f>Atask.AtsOp!N7152</f>
        <v>But.</v>
      </c>
      <c r="E7636" t="str">
        <f>Atask.AtsOp!I7152</f>
        <v>Perkelti</v>
      </c>
      <c r="F7636">
        <f>Atask.AtsOp!M7152</f>
        <v>-1</v>
      </c>
      <c r="G7636">
        <f>VLOOKUP(B7636,Prekės!$A$2:$E$3000,3,FALSE)</f>
        <v>215</v>
      </c>
      <c r="H7636">
        <f>VLOOKUP(B7636,Prekės!$A$2:$E$3000,4,FALSE)</f>
        <v>0.75</v>
      </c>
      <c r="I7636">
        <f>VLOOKUP(B7636,Prekės!$A$2:$E$3000,5,FALSE)</f>
        <v>7</v>
      </c>
      <c r="J7636">
        <f t="shared" si="239"/>
        <v>-0.75</v>
      </c>
      <c r="K7636">
        <f t="shared" si="240"/>
        <v>-0.75</v>
      </c>
    </row>
    <row r="7637" spans="1:11">
      <c r="A7637" s="1">
        <f>Atask.AtsOp!A7153</f>
        <v>42467</v>
      </c>
      <c r="B7637" t="str">
        <f>Atask.AtsOp!E7153</f>
        <v>KL02-0003</v>
      </c>
      <c r="C7637" t="str">
        <f>Atask.AtsOp!H7153</f>
        <v>Put.gaz.ferment.gėr. „Auksinis muskatinis“ 7%</v>
      </c>
      <c r="D7637" t="str">
        <f>Atask.AtsOp!N7153</f>
        <v>But.</v>
      </c>
      <c r="E7637" t="str">
        <f>Atask.AtsOp!I7153</f>
        <v>Perkelti</v>
      </c>
      <c r="F7637">
        <f>Atask.AtsOp!M7153</f>
        <v>-6</v>
      </c>
      <c r="G7637">
        <f>VLOOKUP(B7637,Prekės!$A$2:$E$3000,3,FALSE)</f>
        <v>215</v>
      </c>
      <c r="H7637">
        <f>VLOOKUP(B7637,Prekės!$A$2:$E$3000,4,FALSE)</f>
        <v>0.75</v>
      </c>
      <c r="I7637">
        <f>VLOOKUP(B7637,Prekės!$A$2:$E$3000,5,FALSE)</f>
        <v>7</v>
      </c>
      <c r="J7637">
        <f t="shared" si="239"/>
        <v>-4.5</v>
      </c>
      <c r="K7637">
        <f t="shared" si="240"/>
        <v>-4.5</v>
      </c>
    </row>
    <row r="7638" spans="1:11">
      <c r="A7638" s="1">
        <f>Atask.AtsOp!A7154</f>
        <v>42467</v>
      </c>
      <c r="B7638" t="str">
        <f>Atask.AtsOp!E7154</f>
        <v>KL02-0003</v>
      </c>
      <c r="C7638" t="str">
        <f>Atask.AtsOp!H7154</f>
        <v>Put.gaz.ferment.gėr. „Auksinis muskatinis“ 7%</v>
      </c>
      <c r="D7638" t="str">
        <f>Atask.AtsOp!N7154</f>
        <v>But.</v>
      </c>
      <c r="E7638" t="str">
        <f>Atask.AtsOp!I7154</f>
        <v>Gamybos eilutė</v>
      </c>
      <c r="F7638">
        <f>Atask.AtsOp!M7154</f>
        <v>7</v>
      </c>
      <c r="G7638">
        <f>VLOOKUP(B7638,Prekės!$A$2:$E$3000,3,FALSE)</f>
        <v>215</v>
      </c>
      <c r="H7638">
        <f>VLOOKUP(B7638,Prekės!$A$2:$E$3000,4,FALSE)</f>
        <v>0.75</v>
      </c>
      <c r="I7638">
        <f>VLOOKUP(B7638,Prekės!$A$2:$E$3000,5,FALSE)</f>
        <v>7</v>
      </c>
      <c r="J7638">
        <f t="shared" si="239"/>
        <v>5.25</v>
      </c>
      <c r="K7638">
        <f t="shared" si="240"/>
        <v>5.25</v>
      </c>
    </row>
    <row r="7639" spans="1:11">
      <c r="A7639" s="1">
        <f>Atask.AtsOp!A7155</f>
        <v>42485</v>
      </c>
      <c r="B7639" t="str">
        <f>Atask.AtsOp!E7155</f>
        <v>KL02-0003</v>
      </c>
      <c r="C7639" t="str">
        <f>Atask.AtsOp!H7155</f>
        <v>Put.gaz.ferment.gėr. „Auksinis muskatinis“ 7%</v>
      </c>
      <c r="D7639" t="str">
        <f>Atask.AtsOp!N7155</f>
        <v>But.</v>
      </c>
      <c r="E7639" t="str">
        <f>Atask.AtsOp!I7155</f>
        <v>Perkelti</v>
      </c>
      <c r="F7639">
        <f>Atask.AtsOp!M7155</f>
        <v>-12</v>
      </c>
      <c r="G7639">
        <f>VLOOKUP(B7639,Prekės!$A$2:$E$3000,3,FALSE)</f>
        <v>215</v>
      </c>
      <c r="H7639">
        <f>VLOOKUP(B7639,Prekės!$A$2:$E$3000,4,FALSE)</f>
        <v>0.75</v>
      </c>
      <c r="I7639">
        <f>VLOOKUP(B7639,Prekės!$A$2:$E$3000,5,FALSE)</f>
        <v>7</v>
      </c>
      <c r="J7639">
        <f t="shared" si="239"/>
        <v>-9</v>
      </c>
      <c r="K7639">
        <f t="shared" si="240"/>
        <v>-9</v>
      </c>
    </row>
    <row r="7640" spans="1:11">
      <c r="A7640" s="1">
        <f>Atask.AtsOp!A7156</f>
        <v>42485</v>
      </c>
      <c r="B7640" t="str">
        <f>Atask.AtsOp!E7156</f>
        <v>KL02-0003</v>
      </c>
      <c r="C7640" t="str">
        <f>Atask.AtsOp!H7156</f>
        <v>Put.gaz.ferment.gėr. „Auksinis muskatinis“ 7%</v>
      </c>
      <c r="D7640" t="str">
        <f>Atask.AtsOp!N7156</f>
        <v>But.</v>
      </c>
      <c r="E7640" t="str">
        <f>Atask.AtsOp!I7156</f>
        <v>Perkelti</v>
      </c>
      <c r="F7640">
        <f>Atask.AtsOp!M7156</f>
        <v>-1</v>
      </c>
      <c r="G7640">
        <f>VLOOKUP(B7640,Prekės!$A$2:$E$3000,3,FALSE)</f>
        <v>215</v>
      </c>
      <c r="H7640">
        <f>VLOOKUP(B7640,Prekės!$A$2:$E$3000,4,FALSE)</f>
        <v>0.75</v>
      </c>
      <c r="I7640">
        <f>VLOOKUP(B7640,Prekės!$A$2:$E$3000,5,FALSE)</f>
        <v>7</v>
      </c>
      <c r="J7640">
        <f t="shared" si="239"/>
        <v>-0.75</v>
      </c>
      <c r="K7640">
        <f t="shared" si="240"/>
        <v>-0.75</v>
      </c>
    </row>
    <row r="7641" spans="1:11">
      <c r="A7641" s="1">
        <f>Atask.AtsOp!A7157</f>
        <v>42485</v>
      </c>
      <c r="B7641" t="str">
        <f>Atask.AtsOp!E7157</f>
        <v>KL02-0003</v>
      </c>
      <c r="C7641" t="str">
        <f>Atask.AtsOp!H7157</f>
        <v>Put.gaz.ferment.gėr. „Auksinis muskatinis“ 7%</v>
      </c>
      <c r="D7641" t="str">
        <f>Atask.AtsOp!N7157</f>
        <v>But.</v>
      </c>
      <c r="E7641" t="str">
        <f>Atask.AtsOp!I7157</f>
        <v>Gamybos eilutė</v>
      </c>
      <c r="F7641">
        <f>Atask.AtsOp!M7157</f>
        <v>7</v>
      </c>
      <c r="G7641">
        <f>VLOOKUP(B7641,Prekės!$A$2:$E$3000,3,FALSE)</f>
        <v>215</v>
      </c>
      <c r="H7641">
        <f>VLOOKUP(B7641,Prekės!$A$2:$E$3000,4,FALSE)</f>
        <v>0.75</v>
      </c>
      <c r="I7641">
        <f>VLOOKUP(B7641,Prekės!$A$2:$E$3000,5,FALSE)</f>
        <v>7</v>
      </c>
      <c r="J7641">
        <f t="shared" si="239"/>
        <v>5.25</v>
      </c>
      <c r="K7641">
        <f t="shared" si="240"/>
        <v>5.25</v>
      </c>
    </row>
    <row r="7642" spans="1:11">
      <c r="A7642" s="1">
        <f>Atask.AtsOp!A7158</f>
        <v>42485</v>
      </c>
      <c r="B7642" t="str">
        <f>Atask.AtsOp!E7158</f>
        <v>KL02-0003</v>
      </c>
      <c r="C7642" t="str">
        <f>Atask.AtsOp!H7158</f>
        <v>Put.gaz.ferment.gėr. „Auksinis muskatinis“ 7%</v>
      </c>
      <c r="D7642" t="str">
        <f>Atask.AtsOp!N7158</f>
        <v>But.</v>
      </c>
      <c r="E7642" t="str">
        <f>Atask.AtsOp!I7158</f>
        <v>Gamybos eilutė</v>
      </c>
      <c r="F7642">
        <f>Atask.AtsOp!M7158</f>
        <v>6</v>
      </c>
      <c r="G7642">
        <f>VLOOKUP(B7642,Prekės!$A$2:$E$3000,3,FALSE)</f>
        <v>215</v>
      </c>
      <c r="H7642">
        <f>VLOOKUP(B7642,Prekės!$A$2:$E$3000,4,FALSE)</f>
        <v>0.75</v>
      </c>
      <c r="I7642">
        <f>VLOOKUP(B7642,Prekės!$A$2:$E$3000,5,FALSE)</f>
        <v>7</v>
      </c>
      <c r="J7642">
        <f t="shared" si="239"/>
        <v>4.5</v>
      </c>
      <c r="K7642">
        <f t="shared" si="240"/>
        <v>4.5</v>
      </c>
    </row>
    <row r="7643" spans="1:11">
      <c r="A7643" s="1">
        <f>Atask.AtsOp!A7159</f>
        <v>42489</v>
      </c>
      <c r="B7643" t="str">
        <f>Atask.AtsOp!E7159</f>
        <v>KL02-0004</v>
      </c>
      <c r="C7643" t="str">
        <f>Atask.AtsOp!H7159</f>
        <v>Put.gaz.ferment.gėr. ,,Romeo'', 8%</v>
      </c>
      <c r="D7643" t="str">
        <f>Atask.AtsOp!N7159</f>
        <v>But.</v>
      </c>
      <c r="E7643" t="str">
        <f>Atask.AtsOp!I7159</f>
        <v>Gamybos eilutė</v>
      </c>
      <c r="F7643">
        <f>Atask.AtsOp!M7159</f>
        <v>-1</v>
      </c>
      <c r="G7643">
        <f>VLOOKUP(B7643,Prekės!$A$2:$E$3000,3,FALSE)</f>
        <v>215</v>
      </c>
      <c r="H7643">
        <f>VLOOKUP(B7643,Prekės!$A$2:$E$3000,4,FALSE)</f>
        <v>0.75</v>
      </c>
      <c r="I7643">
        <f>VLOOKUP(B7643,Prekės!$A$2:$E$3000,5,FALSE)</f>
        <v>8</v>
      </c>
      <c r="J7643">
        <f t="shared" si="239"/>
        <v>-0.75</v>
      </c>
      <c r="K7643">
        <f t="shared" si="240"/>
        <v>-0.75</v>
      </c>
    </row>
    <row r="7644" spans="1:11">
      <c r="A7644" s="1">
        <f>Atask.AtsOp!A7160</f>
        <v>42489</v>
      </c>
      <c r="B7644" t="str">
        <f>Atask.AtsOp!E7160</f>
        <v>KL02-0007</v>
      </c>
      <c r="C7644" t="str">
        <f>Atask.AtsOp!H7160</f>
        <v>Put.gaz.ferment.gėrim„BON AMI“pusiau saldus 7.5%</v>
      </c>
      <c r="D7644" t="str">
        <f>Atask.AtsOp!N7160</f>
        <v>But.</v>
      </c>
      <c r="E7644" t="str">
        <f>Atask.AtsOp!I7160</f>
        <v>Gamybos eilutė</v>
      </c>
      <c r="F7644">
        <f>Atask.AtsOp!M7160</f>
        <v>-6</v>
      </c>
      <c r="G7644">
        <f>VLOOKUP(B7644,Prekės!$A$2:$E$3000,3,FALSE)</f>
        <v>215</v>
      </c>
      <c r="H7644">
        <f>VLOOKUP(B7644,Prekės!$A$2:$E$3000,4,FALSE)</f>
        <v>0.75</v>
      </c>
      <c r="I7644">
        <f>VLOOKUP(B7644,Prekės!$A$2:$E$3000,5,FALSE)</f>
        <v>7.5</v>
      </c>
      <c r="J7644">
        <f t="shared" si="239"/>
        <v>-4.5</v>
      </c>
      <c r="K7644">
        <f t="shared" si="240"/>
        <v>-4.5</v>
      </c>
    </row>
    <row r="7645" spans="1:11">
      <c r="A7645" s="1">
        <f>Atask.AtsOp!A7161</f>
        <v>42480</v>
      </c>
      <c r="B7645" t="str">
        <f>Atask.AtsOp!E7161</f>
        <v>KL02-0007</v>
      </c>
      <c r="C7645" t="str">
        <f>Atask.AtsOp!H7161</f>
        <v>Put.gaz.ferment.gėrim„BON AMI“pusiau saldus 7.5%</v>
      </c>
      <c r="D7645" t="str">
        <f>Atask.AtsOp!N7161</f>
        <v>But.</v>
      </c>
      <c r="E7645" t="str">
        <f>Atask.AtsOp!I7161</f>
        <v>Perkelti</v>
      </c>
      <c r="F7645">
        <f>Atask.AtsOp!M7161</f>
        <v>6</v>
      </c>
      <c r="G7645">
        <f>VLOOKUP(B7645,Prekės!$A$2:$E$3000,3,FALSE)</f>
        <v>215</v>
      </c>
      <c r="H7645">
        <f>VLOOKUP(B7645,Prekės!$A$2:$E$3000,4,FALSE)</f>
        <v>0.75</v>
      </c>
      <c r="I7645">
        <f>VLOOKUP(B7645,Prekės!$A$2:$E$3000,5,FALSE)</f>
        <v>7.5</v>
      </c>
      <c r="J7645">
        <f t="shared" si="239"/>
        <v>4.5</v>
      </c>
      <c r="K7645">
        <f t="shared" si="240"/>
        <v>4.5</v>
      </c>
    </row>
    <row r="7646" spans="1:11">
      <c r="A7646" s="1">
        <f>Atask.AtsOp!A7162</f>
        <v>42480</v>
      </c>
      <c r="B7646" t="str">
        <f>Atask.AtsOp!E7162</f>
        <v>KL02-0007</v>
      </c>
      <c r="C7646" t="str">
        <f>Atask.AtsOp!H7162</f>
        <v>Put.gaz.ferment.gėrim„BON AMI“pusiau saldus 7.5%</v>
      </c>
      <c r="D7646" t="str">
        <f>Atask.AtsOp!N7162</f>
        <v>But.</v>
      </c>
      <c r="E7646" t="str">
        <f>Atask.AtsOp!I7162</f>
        <v>Perkelti</v>
      </c>
      <c r="F7646">
        <f>Atask.AtsOp!M7162</f>
        <v>1</v>
      </c>
      <c r="G7646">
        <f>VLOOKUP(B7646,Prekės!$A$2:$E$3000,3,FALSE)</f>
        <v>215</v>
      </c>
      <c r="H7646">
        <f>VLOOKUP(B7646,Prekės!$A$2:$E$3000,4,FALSE)</f>
        <v>0.75</v>
      </c>
      <c r="I7646">
        <f>VLOOKUP(B7646,Prekės!$A$2:$E$3000,5,FALSE)</f>
        <v>7.5</v>
      </c>
      <c r="J7646">
        <f t="shared" si="239"/>
        <v>0.75</v>
      </c>
      <c r="K7646">
        <f t="shared" si="240"/>
        <v>0.75</v>
      </c>
    </row>
    <row r="7647" spans="1:11">
      <c r="A7647" s="1">
        <f>Atask.AtsOp!A7163</f>
        <v>42480</v>
      </c>
      <c r="B7647" t="str">
        <f>Atask.AtsOp!E7163</f>
        <v>KL02-0007</v>
      </c>
      <c r="C7647" t="str">
        <f>Atask.AtsOp!H7163</f>
        <v>Put.gaz.ferment.gėrim„BON AMI“pusiau saldus 7.5%</v>
      </c>
      <c r="D7647" t="str">
        <f>Atask.AtsOp!N7163</f>
        <v>But.</v>
      </c>
      <c r="E7647" t="str">
        <f>Atask.AtsOp!I7163</f>
        <v>Perkelti</v>
      </c>
      <c r="F7647">
        <f>Atask.AtsOp!M7163</f>
        <v>-1</v>
      </c>
      <c r="G7647">
        <f>VLOOKUP(B7647,Prekės!$A$2:$E$3000,3,FALSE)</f>
        <v>215</v>
      </c>
      <c r="H7647">
        <f>VLOOKUP(B7647,Prekės!$A$2:$E$3000,4,FALSE)</f>
        <v>0.75</v>
      </c>
      <c r="I7647">
        <f>VLOOKUP(B7647,Prekės!$A$2:$E$3000,5,FALSE)</f>
        <v>7.5</v>
      </c>
      <c r="J7647">
        <f t="shared" si="239"/>
        <v>-0.75</v>
      </c>
      <c r="K7647">
        <f t="shared" si="240"/>
        <v>-0.75</v>
      </c>
    </row>
    <row r="7648" spans="1:11">
      <c r="A7648" s="1">
        <f>Atask.AtsOp!A7164</f>
        <v>42480</v>
      </c>
      <c r="B7648" t="str">
        <f>Atask.AtsOp!E7164</f>
        <v>KL02-0007</v>
      </c>
      <c r="C7648" t="str">
        <f>Atask.AtsOp!H7164</f>
        <v>Put.gaz.ferment.gėrim„BON AMI“pusiau saldus 7.5%</v>
      </c>
      <c r="D7648" t="str">
        <f>Atask.AtsOp!N7164</f>
        <v>But.</v>
      </c>
      <c r="E7648" t="str">
        <f>Atask.AtsOp!I7164</f>
        <v>Perkelti</v>
      </c>
      <c r="F7648">
        <f>Atask.AtsOp!M7164</f>
        <v>-6</v>
      </c>
      <c r="G7648">
        <f>VLOOKUP(B7648,Prekės!$A$2:$E$3000,3,FALSE)</f>
        <v>215</v>
      </c>
      <c r="H7648">
        <f>VLOOKUP(B7648,Prekės!$A$2:$E$3000,4,FALSE)</f>
        <v>0.75</v>
      </c>
      <c r="I7648">
        <f>VLOOKUP(B7648,Prekės!$A$2:$E$3000,5,FALSE)</f>
        <v>7.5</v>
      </c>
      <c r="J7648">
        <f t="shared" si="239"/>
        <v>-4.5</v>
      </c>
      <c r="K7648">
        <f t="shared" si="240"/>
        <v>-4.5</v>
      </c>
    </row>
    <row r="7649" spans="1:11">
      <c r="A7649" s="1">
        <f>Atask.AtsOp!A7165</f>
        <v>42480</v>
      </c>
      <c r="B7649" t="str">
        <f>Atask.AtsOp!E7165</f>
        <v>KL02-0007</v>
      </c>
      <c r="C7649" t="str">
        <f>Atask.AtsOp!H7165</f>
        <v>Put.gaz.ferment.gėrim„BON AMI“pusiau saldus 7.5%</v>
      </c>
      <c r="D7649" t="str">
        <f>Atask.AtsOp!N7165</f>
        <v>But.</v>
      </c>
      <c r="E7649" t="str">
        <f>Atask.AtsOp!I7165</f>
        <v>Gamybos eilutė</v>
      </c>
      <c r="F7649">
        <f>Atask.AtsOp!M7165</f>
        <v>7</v>
      </c>
      <c r="G7649">
        <f>VLOOKUP(B7649,Prekės!$A$2:$E$3000,3,FALSE)</f>
        <v>215</v>
      </c>
      <c r="H7649">
        <f>VLOOKUP(B7649,Prekės!$A$2:$E$3000,4,FALSE)</f>
        <v>0.75</v>
      </c>
      <c r="I7649">
        <f>VLOOKUP(B7649,Prekės!$A$2:$E$3000,5,FALSE)</f>
        <v>7.5</v>
      </c>
      <c r="J7649">
        <f t="shared" si="239"/>
        <v>5.25</v>
      </c>
      <c r="K7649">
        <f t="shared" si="240"/>
        <v>5.25</v>
      </c>
    </row>
    <row r="7650" spans="1:11">
      <c r="A7650" s="1">
        <f>Atask.AtsOp!A7166</f>
        <v>42466</v>
      </c>
      <c r="B7650" t="str">
        <f>Atask.AtsOp!E7166</f>
        <v>KL02-0008</v>
      </c>
      <c r="C7650" t="str">
        <f>Atask.AtsOp!H7166</f>
        <v>Put.gaz.ferment.gėrim„BON AMI“ saldus 7.5%</v>
      </c>
      <c r="D7650" t="str">
        <f>Atask.AtsOp!N7166</f>
        <v>But.</v>
      </c>
      <c r="E7650" t="str">
        <f>Atask.AtsOp!I7166</f>
        <v>Perkelti</v>
      </c>
      <c r="F7650">
        <f>Atask.AtsOp!M7166</f>
        <v>6</v>
      </c>
      <c r="G7650">
        <f>VLOOKUP(B7650,Prekės!$A$2:$E$3000,3,FALSE)</f>
        <v>215</v>
      </c>
      <c r="H7650">
        <f>VLOOKUP(B7650,Prekės!$A$2:$E$3000,4,FALSE)</f>
        <v>0.75</v>
      </c>
      <c r="I7650">
        <f>VLOOKUP(B7650,Prekės!$A$2:$E$3000,5,FALSE)</f>
        <v>7.5</v>
      </c>
      <c r="J7650">
        <f t="shared" ref="J7650:J7713" si="241">IF(G7650=110,F7650*H7650*I7650,IF(G7650&lt;280,F7650*H7650,F7650*H7650*(I7650/100)))</f>
        <v>4.5</v>
      </c>
      <c r="K7650">
        <f t="shared" ref="K7650:K7713" si="242">IF(EXACT(D7650,"But."),J7650,F7650)</f>
        <v>4.5</v>
      </c>
    </row>
    <row r="7651" spans="1:11">
      <c r="A7651" s="1">
        <f>Atask.AtsOp!A7167</f>
        <v>42489</v>
      </c>
      <c r="B7651" t="str">
        <f>Atask.AtsOp!E7167</f>
        <v>KL02-0008</v>
      </c>
      <c r="C7651" t="str">
        <f>Atask.AtsOp!H7167</f>
        <v>Put.gaz.ferment.gėrim„BON AMI“ saldus 7.5%</v>
      </c>
      <c r="D7651" t="str">
        <f>Atask.AtsOp!N7167</f>
        <v>But.</v>
      </c>
      <c r="E7651" t="str">
        <f>Atask.AtsOp!I7167</f>
        <v>Gamybos eilutė</v>
      </c>
      <c r="F7651">
        <f>Atask.AtsOp!M7167</f>
        <v>-6</v>
      </c>
      <c r="G7651">
        <f>VLOOKUP(B7651,Prekės!$A$2:$E$3000,3,FALSE)</f>
        <v>215</v>
      </c>
      <c r="H7651">
        <f>VLOOKUP(B7651,Prekės!$A$2:$E$3000,4,FALSE)</f>
        <v>0.75</v>
      </c>
      <c r="I7651">
        <f>VLOOKUP(B7651,Prekės!$A$2:$E$3000,5,FALSE)</f>
        <v>7.5</v>
      </c>
      <c r="J7651">
        <f t="shared" si="241"/>
        <v>-4.5</v>
      </c>
      <c r="K7651">
        <f t="shared" si="242"/>
        <v>-4.5</v>
      </c>
    </row>
    <row r="7652" spans="1:11">
      <c r="A7652" s="1">
        <f>Atask.AtsOp!A7168</f>
        <v>42466</v>
      </c>
      <c r="B7652" t="str">
        <f>Atask.AtsOp!E7168</f>
        <v>KL02-0008</v>
      </c>
      <c r="C7652" t="str">
        <f>Atask.AtsOp!H7168</f>
        <v>Put.gaz.ferment.gėrim„BON AMI“ saldus 7.5%</v>
      </c>
      <c r="D7652" t="str">
        <f>Atask.AtsOp!N7168</f>
        <v>But.</v>
      </c>
      <c r="E7652" t="str">
        <f>Atask.AtsOp!I7168</f>
        <v>Perkelti</v>
      </c>
      <c r="F7652">
        <f>Atask.AtsOp!M7168</f>
        <v>1</v>
      </c>
      <c r="G7652">
        <f>VLOOKUP(B7652,Prekės!$A$2:$E$3000,3,FALSE)</f>
        <v>215</v>
      </c>
      <c r="H7652">
        <f>VLOOKUP(B7652,Prekės!$A$2:$E$3000,4,FALSE)</f>
        <v>0.75</v>
      </c>
      <c r="I7652">
        <f>VLOOKUP(B7652,Prekės!$A$2:$E$3000,5,FALSE)</f>
        <v>7.5</v>
      </c>
      <c r="J7652">
        <f t="shared" si="241"/>
        <v>0.75</v>
      </c>
      <c r="K7652">
        <f t="shared" si="242"/>
        <v>0.75</v>
      </c>
    </row>
    <row r="7653" spans="1:11">
      <c r="A7653" s="1">
        <f>Atask.AtsOp!A7169</f>
        <v>42466</v>
      </c>
      <c r="B7653" t="str">
        <f>Atask.AtsOp!E7169</f>
        <v>KL02-0008</v>
      </c>
      <c r="C7653" t="str">
        <f>Atask.AtsOp!H7169</f>
        <v>Put.gaz.ferment.gėrim„BON AMI“ saldus 7.5%</v>
      </c>
      <c r="D7653" t="str">
        <f>Atask.AtsOp!N7169</f>
        <v>But.</v>
      </c>
      <c r="E7653" t="str">
        <f>Atask.AtsOp!I7169</f>
        <v>Perkelti</v>
      </c>
      <c r="F7653">
        <f>Atask.AtsOp!M7169</f>
        <v>-6</v>
      </c>
      <c r="G7653">
        <f>VLOOKUP(B7653,Prekės!$A$2:$E$3000,3,FALSE)</f>
        <v>215</v>
      </c>
      <c r="H7653">
        <f>VLOOKUP(B7653,Prekės!$A$2:$E$3000,4,FALSE)</f>
        <v>0.75</v>
      </c>
      <c r="I7653">
        <f>VLOOKUP(B7653,Prekės!$A$2:$E$3000,5,FALSE)</f>
        <v>7.5</v>
      </c>
      <c r="J7653">
        <f t="shared" si="241"/>
        <v>-4.5</v>
      </c>
      <c r="K7653">
        <f t="shared" si="242"/>
        <v>-4.5</v>
      </c>
    </row>
    <row r="7654" spans="1:11">
      <c r="A7654" s="1">
        <f>Atask.AtsOp!A7170</f>
        <v>42466</v>
      </c>
      <c r="B7654" t="str">
        <f>Atask.AtsOp!E7170</f>
        <v>KL02-0008</v>
      </c>
      <c r="C7654" t="str">
        <f>Atask.AtsOp!H7170</f>
        <v>Put.gaz.ferment.gėrim„BON AMI“ saldus 7.5%</v>
      </c>
      <c r="D7654" t="str">
        <f>Atask.AtsOp!N7170</f>
        <v>But.</v>
      </c>
      <c r="E7654" t="str">
        <f>Atask.AtsOp!I7170</f>
        <v>Gamybos eilutė</v>
      </c>
      <c r="F7654">
        <f>Atask.AtsOp!M7170</f>
        <v>7</v>
      </c>
      <c r="G7654">
        <f>VLOOKUP(B7654,Prekės!$A$2:$E$3000,3,FALSE)</f>
        <v>215</v>
      </c>
      <c r="H7654">
        <f>VLOOKUP(B7654,Prekės!$A$2:$E$3000,4,FALSE)</f>
        <v>0.75</v>
      </c>
      <c r="I7654">
        <f>VLOOKUP(B7654,Prekės!$A$2:$E$3000,5,FALSE)</f>
        <v>7.5</v>
      </c>
      <c r="J7654">
        <f t="shared" si="241"/>
        <v>5.25</v>
      </c>
      <c r="K7654">
        <f t="shared" si="242"/>
        <v>5.25</v>
      </c>
    </row>
    <row r="7655" spans="1:11">
      <c r="A7655" s="1">
        <f>Atask.AtsOp!A7171</f>
        <v>42466</v>
      </c>
      <c r="B7655" t="str">
        <f>Atask.AtsOp!E7171</f>
        <v>KL02-0008</v>
      </c>
      <c r="C7655" t="str">
        <f>Atask.AtsOp!H7171</f>
        <v>Put.gaz.ferment.gėrim„BON AMI“ saldus 7.5%</v>
      </c>
      <c r="D7655" t="str">
        <f>Atask.AtsOp!N7171</f>
        <v>But.</v>
      </c>
      <c r="E7655" t="str">
        <f>Atask.AtsOp!I7171</f>
        <v>Perkelti</v>
      </c>
      <c r="F7655">
        <f>Atask.AtsOp!M7171</f>
        <v>-1</v>
      </c>
      <c r="G7655">
        <f>VLOOKUP(B7655,Prekės!$A$2:$E$3000,3,FALSE)</f>
        <v>215</v>
      </c>
      <c r="H7655">
        <f>VLOOKUP(B7655,Prekės!$A$2:$E$3000,4,FALSE)</f>
        <v>0.75</v>
      </c>
      <c r="I7655">
        <f>VLOOKUP(B7655,Prekės!$A$2:$E$3000,5,FALSE)</f>
        <v>7.5</v>
      </c>
      <c r="J7655">
        <f t="shared" si="241"/>
        <v>-0.75</v>
      </c>
      <c r="K7655">
        <f t="shared" si="242"/>
        <v>-0.75</v>
      </c>
    </row>
    <row r="7656" spans="1:11">
      <c r="A7656" s="1">
        <f>Atask.AtsOp!A7172</f>
        <v>42466</v>
      </c>
      <c r="B7656" t="str">
        <f>Atask.AtsOp!E7172</f>
        <v>KL02-0013</v>
      </c>
      <c r="C7656" t="str">
        <f>Atask.AtsOp!H7172</f>
        <v>Put.gaz.fer.gėr.„Santa Verona“saldus</v>
      </c>
      <c r="D7656" t="str">
        <f>Atask.AtsOp!N7172</f>
        <v>But.</v>
      </c>
      <c r="E7656" t="str">
        <f>Atask.AtsOp!I7172</f>
        <v>Perkelti</v>
      </c>
      <c r="F7656">
        <f>Atask.AtsOp!M7172</f>
        <v>6</v>
      </c>
      <c r="G7656">
        <f>VLOOKUP(B7656,Prekės!$A$2:$E$3000,3,FALSE)</f>
        <v>215</v>
      </c>
      <c r="H7656">
        <f>VLOOKUP(B7656,Prekės!$A$2:$E$3000,4,FALSE)</f>
        <v>0.75</v>
      </c>
      <c r="I7656">
        <f>VLOOKUP(B7656,Prekės!$A$2:$E$3000,5,FALSE)</f>
        <v>7.5</v>
      </c>
      <c r="J7656">
        <f t="shared" si="241"/>
        <v>4.5</v>
      </c>
      <c r="K7656">
        <f t="shared" si="242"/>
        <v>4.5</v>
      </c>
    </row>
    <row r="7657" spans="1:11">
      <c r="A7657" s="1">
        <f>Atask.AtsOp!A7173</f>
        <v>42489</v>
      </c>
      <c r="B7657" t="str">
        <f>Atask.AtsOp!E7173</f>
        <v>KL02-0013</v>
      </c>
      <c r="C7657" t="str">
        <f>Atask.AtsOp!H7173</f>
        <v>Put.gaz.fer.gėr.„Santa Verona“saldus</v>
      </c>
      <c r="D7657" t="str">
        <f>Atask.AtsOp!N7173</f>
        <v>But.</v>
      </c>
      <c r="E7657" t="str">
        <f>Atask.AtsOp!I7173</f>
        <v>Gamybos eilutė</v>
      </c>
      <c r="F7657">
        <f>Atask.AtsOp!M7173</f>
        <v>-6</v>
      </c>
      <c r="G7657">
        <f>VLOOKUP(B7657,Prekės!$A$2:$E$3000,3,FALSE)</f>
        <v>215</v>
      </c>
      <c r="H7657">
        <f>VLOOKUP(B7657,Prekės!$A$2:$E$3000,4,FALSE)</f>
        <v>0.75</v>
      </c>
      <c r="I7657">
        <f>VLOOKUP(B7657,Prekės!$A$2:$E$3000,5,FALSE)</f>
        <v>7.5</v>
      </c>
      <c r="J7657">
        <f t="shared" si="241"/>
        <v>-4.5</v>
      </c>
      <c r="K7657">
        <f t="shared" si="242"/>
        <v>-4.5</v>
      </c>
    </row>
    <row r="7658" spans="1:11">
      <c r="A7658" s="1">
        <f>Atask.AtsOp!A7174</f>
        <v>42466</v>
      </c>
      <c r="B7658" t="str">
        <f>Atask.AtsOp!E7174</f>
        <v>KL02-0013</v>
      </c>
      <c r="C7658" t="str">
        <f>Atask.AtsOp!H7174</f>
        <v>Put.gaz.fer.gėr.„Santa Verona“saldus</v>
      </c>
      <c r="D7658" t="str">
        <f>Atask.AtsOp!N7174</f>
        <v>But.</v>
      </c>
      <c r="E7658" t="str">
        <f>Atask.AtsOp!I7174</f>
        <v>Perkelti</v>
      </c>
      <c r="F7658">
        <f>Atask.AtsOp!M7174</f>
        <v>1</v>
      </c>
      <c r="G7658">
        <f>VLOOKUP(B7658,Prekės!$A$2:$E$3000,3,FALSE)</f>
        <v>215</v>
      </c>
      <c r="H7658">
        <f>VLOOKUP(B7658,Prekės!$A$2:$E$3000,4,FALSE)</f>
        <v>0.75</v>
      </c>
      <c r="I7658">
        <f>VLOOKUP(B7658,Prekės!$A$2:$E$3000,5,FALSE)</f>
        <v>7.5</v>
      </c>
      <c r="J7658">
        <f t="shared" si="241"/>
        <v>0.75</v>
      </c>
      <c r="K7658">
        <f t="shared" si="242"/>
        <v>0.75</v>
      </c>
    </row>
    <row r="7659" spans="1:11">
      <c r="A7659" s="1">
        <f>Atask.AtsOp!A7175</f>
        <v>42466</v>
      </c>
      <c r="B7659" t="str">
        <f>Atask.AtsOp!E7175</f>
        <v>KL02-0013</v>
      </c>
      <c r="C7659" t="str">
        <f>Atask.AtsOp!H7175</f>
        <v>Put.gaz.fer.gėr.„Santa Verona“saldus</v>
      </c>
      <c r="D7659" t="str">
        <f>Atask.AtsOp!N7175</f>
        <v>But.</v>
      </c>
      <c r="E7659" t="str">
        <f>Atask.AtsOp!I7175</f>
        <v>Perkelti</v>
      </c>
      <c r="F7659">
        <f>Atask.AtsOp!M7175</f>
        <v>-1</v>
      </c>
      <c r="G7659">
        <f>VLOOKUP(B7659,Prekės!$A$2:$E$3000,3,FALSE)</f>
        <v>215</v>
      </c>
      <c r="H7659">
        <f>VLOOKUP(B7659,Prekės!$A$2:$E$3000,4,FALSE)</f>
        <v>0.75</v>
      </c>
      <c r="I7659">
        <f>VLOOKUP(B7659,Prekės!$A$2:$E$3000,5,FALSE)</f>
        <v>7.5</v>
      </c>
      <c r="J7659">
        <f t="shared" si="241"/>
        <v>-0.75</v>
      </c>
      <c r="K7659">
        <f t="shared" si="242"/>
        <v>-0.75</v>
      </c>
    </row>
    <row r="7660" spans="1:11">
      <c r="A7660" s="1">
        <f>Atask.AtsOp!A7176</f>
        <v>42466</v>
      </c>
      <c r="B7660" t="str">
        <f>Atask.AtsOp!E7176</f>
        <v>KL02-0013</v>
      </c>
      <c r="C7660" t="str">
        <f>Atask.AtsOp!H7176</f>
        <v>Put.gaz.fer.gėr.„Santa Verona“saldus</v>
      </c>
      <c r="D7660" t="str">
        <f>Atask.AtsOp!N7176</f>
        <v>But.</v>
      </c>
      <c r="E7660" t="str">
        <f>Atask.AtsOp!I7176</f>
        <v>Perkelti</v>
      </c>
      <c r="F7660">
        <f>Atask.AtsOp!M7176</f>
        <v>-6</v>
      </c>
      <c r="G7660">
        <f>VLOOKUP(B7660,Prekės!$A$2:$E$3000,3,FALSE)</f>
        <v>215</v>
      </c>
      <c r="H7660">
        <f>VLOOKUP(B7660,Prekės!$A$2:$E$3000,4,FALSE)</f>
        <v>0.75</v>
      </c>
      <c r="I7660">
        <f>VLOOKUP(B7660,Prekės!$A$2:$E$3000,5,FALSE)</f>
        <v>7.5</v>
      </c>
      <c r="J7660">
        <f t="shared" si="241"/>
        <v>-4.5</v>
      </c>
      <c r="K7660">
        <f t="shared" si="242"/>
        <v>-4.5</v>
      </c>
    </row>
    <row r="7661" spans="1:11">
      <c r="A7661" s="1">
        <f>Atask.AtsOp!A7177</f>
        <v>42466</v>
      </c>
      <c r="B7661" t="str">
        <f>Atask.AtsOp!E7177</f>
        <v>KL02-0013</v>
      </c>
      <c r="C7661" t="str">
        <f>Atask.AtsOp!H7177</f>
        <v>Put.gaz.fer.gėr.„Santa Verona“saldus</v>
      </c>
      <c r="D7661" t="str">
        <f>Atask.AtsOp!N7177</f>
        <v>But.</v>
      </c>
      <c r="E7661" t="str">
        <f>Atask.AtsOp!I7177</f>
        <v>Gamybos eilutė</v>
      </c>
      <c r="F7661">
        <f>Atask.AtsOp!M7177</f>
        <v>7</v>
      </c>
      <c r="G7661">
        <f>VLOOKUP(B7661,Prekės!$A$2:$E$3000,3,FALSE)</f>
        <v>215</v>
      </c>
      <c r="H7661">
        <f>VLOOKUP(B7661,Prekės!$A$2:$E$3000,4,FALSE)</f>
        <v>0.75</v>
      </c>
      <c r="I7661">
        <f>VLOOKUP(B7661,Prekės!$A$2:$E$3000,5,FALSE)</f>
        <v>7.5</v>
      </c>
      <c r="J7661">
        <f t="shared" si="241"/>
        <v>5.25</v>
      </c>
      <c r="K7661">
        <f t="shared" si="242"/>
        <v>5.25</v>
      </c>
    </row>
    <row r="7662" spans="1:11">
      <c r="A7662" s="1">
        <f>Atask.AtsOp!A7178</f>
        <v>42489</v>
      </c>
      <c r="B7662" t="str">
        <f>Atask.AtsOp!E7178</f>
        <v>KL02-0014</v>
      </c>
      <c r="C7662" t="str">
        <f>Atask.AtsOp!H7178</f>
        <v>Put.gaz.fer.gėr.„Santa Verona“p/saldus</v>
      </c>
      <c r="D7662" t="str">
        <f>Atask.AtsOp!N7178</f>
        <v>But.</v>
      </c>
      <c r="E7662" t="str">
        <f>Atask.AtsOp!I7178</f>
        <v>Gamybos eilutė</v>
      </c>
      <c r="F7662">
        <f>Atask.AtsOp!M7178</f>
        <v>-6</v>
      </c>
      <c r="G7662">
        <f>VLOOKUP(B7662,Prekės!$A$2:$E$3000,3,FALSE)</f>
        <v>215</v>
      </c>
      <c r="H7662">
        <f>VLOOKUP(B7662,Prekės!$A$2:$E$3000,4,FALSE)</f>
        <v>0.75</v>
      </c>
      <c r="I7662">
        <f>VLOOKUP(B7662,Prekės!$A$2:$E$3000,5,FALSE)</f>
        <v>7.5</v>
      </c>
      <c r="J7662">
        <f t="shared" si="241"/>
        <v>-4.5</v>
      </c>
      <c r="K7662">
        <f t="shared" si="242"/>
        <v>-4.5</v>
      </c>
    </row>
    <row r="7663" spans="1:11">
      <c r="A7663" s="1">
        <f>Atask.AtsOp!A7179</f>
        <v>42486</v>
      </c>
      <c r="B7663" t="str">
        <f>Atask.AtsOp!E7179</f>
        <v>KL02-0014</v>
      </c>
      <c r="C7663" t="str">
        <f>Atask.AtsOp!H7179</f>
        <v>Put.gaz.fer.gėr.„Santa Verona“p/saldus</v>
      </c>
      <c r="D7663" t="str">
        <f>Atask.AtsOp!N7179</f>
        <v>But.</v>
      </c>
      <c r="E7663" t="str">
        <f>Atask.AtsOp!I7179</f>
        <v>Perkelti</v>
      </c>
      <c r="F7663">
        <f>Atask.AtsOp!M7179</f>
        <v>6</v>
      </c>
      <c r="G7663">
        <f>VLOOKUP(B7663,Prekės!$A$2:$E$3000,3,FALSE)</f>
        <v>215</v>
      </c>
      <c r="H7663">
        <f>VLOOKUP(B7663,Prekės!$A$2:$E$3000,4,FALSE)</f>
        <v>0.75</v>
      </c>
      <c r="I7663">
        <f>VLOOKUP(B7663,Prekės!$A$2:$E$3000,5,FALSE)</f>
        <v>7.5</v>
      </c>
      <c r="J7663">
        <f t="shared" si="241"/>
        <v>4.5</v>
      </c>
      <c r="K7663">
        <f t="shared" si="242"/>
        <v>4.5</v>
      </c>
    </row>
    <row r="7664" spans="1:11">
      <c r="A7664" s="1">
        <f>Atask.AtsOp!A7180</f>
        <v>42486</v>
      </c>
      <c r="B7664" t="str">
        <f>Atask.AtsOp!E7180</f>
        <v>KL02-0014</v>
      </c>
      <c r="C7664" t="str">
        <f>Atask.AtsOp!H7180</f>
        <v>Put.gaz.fer.gėr.„Santa Verona“p/saldus</v>
      </c>
      <c r="D7664" t="str">
        <f>Atask.AtsOp!N7180</f>
        <v>But.</v>
      </c>
      <c r="E7664" t="str">
        <f>Atask.AtsOp!I7180</f>
        <v>Perkelti</v>
      </c>
      <c r="F7664">
        <f>Atask.AtsOp!M7180</f>
        <v>1</v>
      </c>
      <c r="G7664">
        <f>VLOOKUP(B7664,Prekės!$A$2:$E$3000,3,FALSE)</f>
        <v>215</v>
      </c>
      <c r="H7664">
        <f>VLOOKUP(B7664,Prekės!$A$2:$E$3000,4,FALSE)</f>
        <v>0.75</v>
      </c>
      <c r="I7664">
        <f>VLOOKUP(B7664,Prekės!$A$2:$E$3000,5,FALSE)</f>
        <v>7.5</v>
      </c>
      <c r="J7664">
        <f t="shared" si="241"/>
        <v>0.75</v>
      </c>
      <c r="K7664">
        <f t="shared" si="242"/>
        <v>0.75</v>
      </c>
    </row>
    <row r="7665" spans="1:11">
      <c r="A7665" s="1">
        <f>Atask.AtsOp!A7181</f>
        <v>42486</v>
      </c>
      <c r="B7665" t="str">
        <f>Atask.AtsOp!E7181</f>
        <v>KL02-0014</v>
      </c>
      <c r="C7665" t="str">
        <f>Atask.AtsOp!H7181</f>
        <v>Put.gaz.fer.gėr.„Santa Verona“p/saldus</v>
      </c>
      <c r="D7665" t="str">
        <f>Atask.AtsOp!N7181</f>
        <v>But.</v>
      </c>
      <c r="E7665" t="str">
        <f>Atask.AtsOp!I7181</f>
        <v>Perkelti</v>
      </c>
      <c r="F7665">
        <f>Atask.AtsOp!M7181</f>
        <v>-1</v>
      </c>
      <c r="G7665">
        <f>VLOOKUP(B7665,Prekės!$A$2:$E$3000,3,FALSE)</f>
        <v>215</v>
      </c>
      <c r="H7665">
        <f>VLOOKUP(B7665,Prekės!$A$2:$E$3000,4,FALSE)</f>
        <v>0.75</v>
      </c>
      <c r="I7665">
        <f>VLOOKUP(B7665,Prekės!$A$2:$E$3000,5,FALSE)</f>
        <v>7.5</v>
      </c>
      <c r="J7665">
        <f t="shared" si="241"/>
        <v>-0.75</v>
      </c>
      <c r="K7665">
        <f t="shared" si="242"/>
        <v>-0.75</v>
      </c>
    </row>
    <row r="7666" spans="1:11">
      <c r="A7666" s="1">
        <f>Atask.AtsOp!A7182</f>
        <v>42486</v>
      </c>
      <c r="B7666" t="str">
        <f>Atask.AtsOp!E7182</f>
        <v>KL02-0014</v>
      </c>
      <c r="C7666" t="str">
        <f>Atask.AtsOp!H7182</f>
        <v>Put.gaz.fer.gėr.„Santa Verona“p/saldus</v>
      </c>
      <c r="D7666" t="str">
        <f>Atask.AtsOp!N7182</f>
        <v>But.</v>
      </c>
      <c r="E7666" t="str">
        <f>Atask.AtsOp!I7182</f>
        <v>Perkelti</v>
      </c>
      <c r="F7666">
        <f>Atask.AtsOp!M7182</f>
        <v>-6</v>
      </c>
      <c r="G7666">
        <f>VLOOKUP(B7666,Prekės!$A$2:$E$3000,3,FALSE)</f>
        <v>215</v>
      </c>
      <c r="H7666">
        <f>VLOOKUP(B7666,Prekės!$A$2:$E$3000,4,FALSE)</f>
        <v>0.75</v>
      </c>
      <c r="I7666">
        <f>VLOOKUP(B7666,Prekės!$A$2:$E$3000,5,FALSE)</f>
        <v>7.5</v>
      </c>
      <c r="J7666">
        <f t="shared" si="241"/>
        <v>-4.5</v>
      </c>
      <c r="K7666">
        <f t="shared" si="242"/>
        <v>-4.5</v>
      </c>
    </row>
    <row r="7667" spans="1:11">
      <c r="A7667" s="1">
        <f>Atask.AtsOp!A7183</f>
        <v>42486</v>
      </c>
      <c r="B7667" t="str">
        <f>Atask.AtsOp!E7183</f>
        <v>KL02-0014</v>
      </c>
      <c r="C7667" t="str">
        <f>Atask.AtsOp!H7183</f>
        <v>Put.gaz.fer.gėr.„Santa Verona“p/saldus</v>
      </c>
      <c r="D7667" t="str">
        <f>Atask.AtsOp!N7183</f>
        <v>But.</v>
      </c>
      <c r="E7667" t="str">
        <f>Atask.AtsOp!I7183</f>
        <v>Gamybos eilutė</v>
      </c>
      <c r="F7667">
        <f>Atask.AtsOp!M7183</f>
        <v>7</v>
      </c>
      <c r="G7667">
        <f>VLOOKUP(B7667,Prekės!$A$2:$E$3000,3,FALSE)</f>
        <v>215</v>
      </c>
      <c r="H7667">
        <f>VLOOKUP(B7667,Prekės!$A$2:$E$3000,4,FALSE)</f>
        <v>0.75</v>
      </c>
      <c r="I7667">
        <f>VLOOKUP(B7667,Prekės!$A$2:$E$3000,5,FALSE)</f>
        <v>7.5</v>
      </c>
      <c r="J7667">
        <f t="shared" si="241"/>
        <v>5.25</v>
      </c>
      <c r="K7667">
        <f t="shared" si="242"/>
        <v>5.25</v>
      </c>
    </row>
    <row r="7668" spans="1:11">
      <c r="A7668" s="1">
        <f>Atask.AtsOp!A7184</f>
        <v>42489</v>
      </c>
      <c r="B7668" t="str">
        <f>Atask.AtsOp!E7184</f>
        <v>KL02-0022</v>
      </c>
      <c r="C7668" t="str">
        <f>Atask.AtsOp!H7184</f>
        <v>Put.gaz.fer.gėr.„Salūts“ p/sal 10,5%</v>
      </c>
      <c r="D7668" t="str">
        <f>Atask.AtsOp!N7184</f>
        <v>But.</v>
      </c>
      <c r="E7668" t="str">
        <f>Atask.AtsOp!I7184</f>
        <v>Gamybos eilutė</v>
      </c>
      <c r="F7668">
        <f>Atask.AtsOp!M7184</f>
        <v>-5</v>
      </c>
      <c r="G7668">
        <f>VLOOKUP(B7668,Prekės!$A$2:$E$3000,3,FALSE)</f>
        <v>235</v>
      </c>
      <c r="H7668">
        <f>VLOOKUP(B7668,Prekės!$A$2:$E$3000,4,FALSE)</f>
        <v>0.75</v>
      </c>
      <c r="I7668">
        <f>VLOOKUP(B7668,Prekės!$A$2:$E$3000,5,FALSE)</f>
        <v>10.5</v>
      </c>
      <c r="J7668">
        <f t="shared" si="241"/>
        <v>-3.75</v>
      </c>
      <c r="K7668">
        <f t="shared" si="242"/>
        <v>-3.75</v>
      </c>
    </row>
    <row r="7669" spans="1:11">
      <c r="A7669" s="1">
        <f>Atask.AtsOp!A7185</f>
        <v>42479</v>
      </c>
      <c r="B7669" t="str">
        <f>Atask.AtsOp!E7185</f>
        <v>KL02-0022</v>
      </c>
      <c r="C7669" t="str">
        <f>Atask.AtsOp!H7185</f>
        <v>Put.gaz.fer.gėr.„Salūts“ p/sal 10,5%</v>
      </c>
      <c r="D7669" t="str">
        <f>Atask.AtsOp!N7185</f>
        <v>But.</v>
      </c>
      <c r="E7669" t="str">
        <f>Atask.AtsOp!I7185</f>
        <v>Perkelti</v>
      </c>
      <c r="F7669">
        <f>Atask.AtsOp!M7185</f>
        <v>6</v>
      </c>
      <c r="G7669">
        <f>VLOOKUP(B7669,Prekės!$A$2:$E$3000,3,FALSE)</f>
        <v>235</v>
      </c>
      <c r="H7669">
        <f>VLOOKUP(B7669,Prekės!$A$2:$E$3000,4,FALSE)</f>
        <v>0.75</v>
      </c>
      <c r="I7669">
        <f>VLOOKUP(B7669,Prekės!$A$2:$E$3000,5,FALSE)</f>
        <v>10.5</v>
      </c>
      <c r="J7669">
        <f t="shared" si="241"/>
        <v>4.5</v>
      </c>
      <c r="K7669">
        <f t="shared" si="242"/>
        <v>4.5</v>
      </c>
    </row>
    <row r="7670" spans="1:11">
      <c r="A7670" s="1">
        <f>Atask.AtsOp!A7186</f>
        <v>42479</v>
      </c>
      <c r="B7670" t="str">
        <f>Atask.AtsOp!E7186</f>
        <v>KL02-0022</v>
      </c>
      <c r="C7670" t="str">
        <f>Atask.AtsOp!H7186</f>
        <v>Put.gaz.fer.gėr.„Salūts“ p/sal 10,5%</v>
      </c>
      <c r="D7670" t="str">
        <f>Atask.AtsOp!N7186</f>
        <v>But.</v>
      </c>
      <c r="E7670" t="str">
        <f>Atask.AtsOp!I7186</f>
        <v>Perkelti</v>
      </c>
      <c r="F7670">
        <f>Atask.AtsOp!M7186</f>
        <v>1</v>
      </c>
      <c r="G7670">
        <f>VLOOKUP(B7670,Prekės!$A$2:$E$3000,3,FALSE)</f>
        <v>235</v>
      </c>
      <c r="H7670">
        <f>VLOOKUP(B7670,Prekės!$A$2:$E$3000,4,FALSE)</f>
        <v>0.75</v>
      </c>
      <c r="I7670">
        <f>VLOOKUP(B7670,Prekės!$A$2:$E$3000,5,FALSE)</f>
        <v>10.5</v>
      </c>
      <c r="J7670">
        <f t="shared" si="241"/>
        <v>0.75</v>
      </c>
      <c r="K7670">
        <f t="shared" si="242"/>
        <v>0.75</v>
      </c>
    </row>
    <row r="7671" spans="1:11">
      <c r="A7671" s="1">
        <f>Atask.AtsOp!A7187</f>
        <v>42479</v>
      </c>
      <c r="B7671" t="str">
        <f>Atask.AtsOp!E7187</f>
        <v>KL02-0022</v>
      </c>
      <c r="C7671" t="str">
        <f>Atask.AtsOp!H7187</f>
        <v>Put.gaz.fer.gėr.„Salūts“ p/sal 10,5%</v>
      </c>
      <c r="D7671" t="str">
        <f>Atask.AtsOp!N7187</f>
        <v>But.</v>
      </c>
      <c r="E7671" t="str">
        <f>Atask.AtsOp!I7187</f>
        <v>Perkelti</v>
      </c>
      <c r="F7671">
        <f>Atask.AtsOp!M7187</f>
        <v>-1</v>
      </c>
      <c r="G7671">
        <f>VLOOKUP(B7671,Prekės!$A$2:$E$3000,3,FALSE)</f>
        <v>235</v>
      </c>
      <c r="H7671">
        <f>VLOOKUP(B7671,Prekės!$A$2:$E$3000,4,FALSE)</f>
        <v>0.75</v>
      </c>
      <c r="I7671">
        <f>VLOOKUP(B7671,Prekės!$A$2:$E$3000,5,FALSE)</f>
        <v>10.5</v>
      </c>
      <c r="J7671">
        <f t="shared" si="241"/>
        <v>-0.75</v>
      </c>
      <c r="K7671">
        <f t="shared" si="242"/>
        <v>-0.75</v>
      </c>
    </row>
    <row r="7672" spans="1:11">
      <c r="A7672" s="1">
        <f>Atask.AtsOp!A7188</f>
        <v>42479</v>
      </c>
      <c r="B7672" t="str">
        <f>Atask.AtsOp!E7188</f>
        <v>KL02-0022</v>
      </c>
      <c r="C7672" t="str">
        <f>Atask.AtsOp!H7188</f>
        <v>Put.gaz.fer.gėr.„Salūts“ p/sal 10,5%</v>
      </c>
      <c r="D7672" t="str">
        <f>Atask.AtsOp!N7188</f>
        <v>But.</v>
      </c>
      <c r="E7672" t="str">
        <f>Atask.AtsOp!I7188</f>
        <v>Gamybos eilutė</v>
      </c>
      <c r="F7672">
        <f>Atask.AtsOp!M7188</f>
        <v>7</v>
      </c>
      <c r="G7672">
        <f>VLOOKUP(B7672,Prekės!$A$2:$E$3000,3,FALSE)</f>
        <v>235</v>
      </c>
      <c r="H7672">
        <f>VLOOKUP(B7672,Prekės!$A$2:$E$3000,4,FALSE)</f>
        <v>0.75</v>
      </c>
      <c r="I7672">
        <f>VLOOKUP(B7672,Prekės!$A$2:$E$3000,5,FALSE)</f>
        <v>10.5</v>
      </c>
      <c r="J7672">
        <f t="shared" si="241"/>
        <v>5.25</v>
      </c>
      <c r="K7672">
        <f t="shared" si="242"/>
        <v>5.25</v>
      </c>
    </row>
    <row r="7673" spans="1:11">
      <c r="A7673" s="1">
        <f>Atask.AtsOp!A7189</f>
        <v>42479</v>
      </c>
      <c r="B7673" t="str">
        <f>Atask.AtsOp!E7189</f>
        <v>KL02-0022</v>
      </c>
      <c r="C7673" t="str">
        <f>Atask.AtsOp!H7189</f>
        <v>Put.gaz.fer.gėr.„Salūts“ p/sal 10,5%</v>
      </c>
      <c r="D7673" t="str">
        <f>Atask.AtsOp!N7189</f>
        <v>But.</v>
      </c>
      <c r="E7673" t="str">
        <f>Atask.AtsOp!I7189</f>
        <v>Perkelti</v>
      </c>
      <c r="F7673">
        <f>Atask.AtsOp!M7189</f>
        <v>-6</v>
      </c>
      <c r="G7673">
        <f>VLOOKUP(B7673,Prekės!$A$2:$E$3000,3,FALSE)</f>
        <v>235</v>
      </c>
      <c r="H7673">
        <f>VLOOKUP(B7673,Prekės!$A$2:$E$3000,4,FALSE)</f>
        <v>0.75</v>
      </c>
      <c r="I7673">
        <f>VLOOKUP(B7673,Prekės!$A$2:$E$3000,5,FALSE)</f>
        <v>10.5</v>
      </c>
      <c r="J7673">
        <f t="shared" si="241"/>
        <v>-4.5</v>
      </c>
      <c r="K7673">
        <f t="shared" si="242"/>
        <v>-4.5</v>
      </c>
    </row>
    <row r="7674" spans="1:11">
      <c r="A7674" s="1">
        <f>Atask.AtsOp!A7190</f>
        <v>42486</v>
      </c>
      <c r="B7674" t="str">
        <f>Atask.AtsOp!E7190</f>
        <v>KL02-0023</v>
      </c>
      <c r="C7674" t="str">
        <f>Atask.AtsOp!H7190</f>
        <v>Gaz.vais.vyno gėr.„Santa Verona“saldus 7%</v>
      </c>
      <c r="D7674" t="str">
        <f>Atask.AtsOp!N7190</f>
        <v>But.</v>
      </c>
      <c r="E7674" t="str">
        <f>Atask.AtsOp!I7190</f>
        <v>Perkelti</v>
      </c>
      <c r="F7674">
        <f>Atask.AtsOp!M7190</f>
        <v>6</v>
      </c>
      <c r="G7674">
        <f>VLOOKUP(B7674,Prekės!$A$2:$E$3000,3,FALSE)</f>
        <v>215</v>
      </c>
      <c r="H7674">
        <f>VLOOKUP(B7674,Prekės!$A$2:$E$3000,4,FALSE)</f>
        <v>0.75</v>
      </c>
      <c r="I7674">
        <f>VLOOKUP(B7674,Prekės!$A$2:$E$3000,5,FALSE)</f>
        <v>7</v>
      </c>
      <c r="J7674">
        <f t="shared" si="241"/>
        <v>4.5</v>
      </c>
      <c r="K7674">
        <f t="shared" si="242"/>
        <v>4.5</v>
      </c>
    </row>
    <row r="7675" spans="1:11">
      <c r="A7675" s="1">
        <f>Atask.AtsOp!A7191</f>
        <v>42489</v>
      </c>
      <c r="B7675" t="str">
        <f>Atask.AtsOp!E7191</f>
        <v>KL02-0023</v>
      </c>
      <c r="C7675" t="str">
        <f>Atask.AtsOp!H7191</f>
        <v>Gaz.vais.vyno gėr.„Santa Verona“saldus 7%</v>
      </c>
      <c r="D7675" t="str">
        <f>Atask.AtsOp!N7191</f>
        <v>But.</v>
      </c>
      <c r="E7675" t="str">
        <f>Atask.AtsOp!I7191</f>
        <v>Gamybos eilutė</v>
      </c>
      <c r="F7675">
        <f>Atask.AtsOp!M7191</f>
        <v>-5</v>
      </c>
      <c r="G7675">
        <f>VLOOKUP(B7675,Prekės!$A$2:$E$3000,3,FALSE)</f>
        <v>215</v>
      </c>
      <c r="H7675">
        <f>VLOOKUP(B7675,Prekės!$A$2:$E$3000,4,FALSE)</f>
        <v>0.75</v>
      </c>
      <c r="I7675">
        <f>VLOOKUP(B7675,Prekės!$A$2:$E$3000,5,FALSE)</f>
        <v>7</v>
      </c>
      <c r="J7675">
        <f t="shared" si="241"/>
        <v>-3.75</v>
      </c>
      <c r="K7675">
        <f t="shared" si="242"/>
        <v>-3.75</v>
      </c>
    </row>
    <row r="7676" spans="1:11">
      <c r="A7676" s="1">
        <f>Atask.AtsOp!A7192</f>
        <v>42486</v>
      </c>
      <c r="B7676" t="str">
        <f>Atask.AtsOp!E7192</f>
        <v>KL02-0023</v>
      </c>
      <c r="C7676" t="str">
        <f>Atask.AtsOp!H7192</f>
        <v>Gaz.vais.vyno gėr.„Santa Verona“saldus 7%</v>
      </c>
      <c r="D7676" t="str">
        <f>Atask.AtsOp!N7192</f>
        <v>But.</v>
      </c>
      <c r="E7676" t="str">
        <f>Atask.AtsOp!I7192</f>
        <v>Perkelti</v>
      </c>
      <c r="F7676">
        <f>Atask.AtsOp!M7192</f>
        <v>1</v>
      </c>
      <c r="G7676">
        <f>VLOOKUP(B7676,Prekės!$A$2:$E$3000,3,FALSE)</f>
        <v>215</v>
      </c>
      <c r="H7676">
        <f>VLOOKUP(B7676,Prekės!$A$2:$E$3000,4,FALSE)</f>
        <v>0.75</v>
      </c>
      <c r="I7676">
        <f>VLOOKUP(B7676,Prekės!$A$2:$E$3000,5,FALSE)</f>
        <v>7</v>
      </c>
      <c r="J7676">
        <f t="shared" si="241"/>
        <v>0.75</v>
      </c>
      <c r="K7676">
        <f t="shared" si="242"/>
        <v>0.75</v>
      </c>
    </row>
    <row r="7677" spans="1:11">
      <c r="A7677" s="1">
        <f>Atask.AtsOp!A7193</f>
        <v>42486</v>
      </c>
      <c r="B7677" t="str">
        <f>Atask.AtsOp!E7193</f>
        <v>KL02-0023</v>
      </c>
      <c r="C7677" t="str">
        <f>Atask.AtsOp!H7193</f>
        <v>Gaz.vais.vyno gėr.„Santa Verona“saldus 7%</v>
      </c>
      <c r="D7677" t="str">
        <f>Atask.AtsOp!N7193</f>
        <v>But.</v>
      </c>
      <c r="E7677" t="str">
        <f>Atask.AtsOp!I7193</f>
        <v>Perkelti</v>
      </c>
      <c r="F7677">
        <f>Atask.AtsOp!M7193</f>
        <v>-1</v>
      </c>
      <c r="G7677">
        <f>VLOOKUP(B7677,Prekės!$A$2:$E$3000,3,FALSE)</f>
        <v>215</v>
      </c>
      <c r="H7677">
        <f>VLOOKUP(B7677,Prekės!$A$2:$E$3000,4,FALSE)</f>
        <v>0.75</v>
      </c>
      <c r="I7677">
        <f>VLOOKUP(B7677,Prekės!$A$2:$E$3000,5,FALSE)</f>
        <v>7</v>
      </c>
      <c r="J7677">
        <f t="shared" si="241"/>
        <v>-0.75</v>
      </c>
      <c r="K7677">
        <f t="shared" si="242"/>
        <v>-0.75</v>
      </c>
    </row>
    <row r="7678" spans="1:11">
      <c r="A7678" s="1">
        <f>Atask.AtsOp!A7194</f>
        <v>42486</v>
      </c>
      <c r="B7678" t="str">
        <f>Atask.AtsOp!E7194</f>
        <v>KL02-0023</v>
      </c>
      <c r="C7678" t="str">
        <f>Atask.AtsOp!H7194</f>
        <v>Gaz.vais.vyno gėr.„Santa Verona“saldus 7%</v>
      </c>
      <c r="D7678" t="str">
        <f>Atask.AtsOp!N7194</f>
        <v>But.</v>
      </c>
      <c r="E7678" t="str">
        <f>Atask.AtsOp!I7194</f>
        <v>Gamybos eilutė</v>
      </c>
      <c r="F7678">
        <f>Atask.AtsOp!M7194</f>
        <v>7</v>
      </c>
      <c r="G7678">
        <f>VLOOKUP(B7678,Prekės!$A$2:$E$3000,3,FALSE)</f>
        <v>215</v>
      </c>
      <c r="H7678">
        <f>VLOOKUP(B7678,Prekės!$A$2:$E$3000,4,FALSE)</f>
        <v>0.75</v>
      </c>
      <c r="I7678">
        <f>VLOOKUP(B7678,Prekės!$A$2:$E$3000,5,FALSE)</f>
        <v>7</v>
      </c>
      <c r="J7678">
        <f t="shared" si="241"/>
        <v>5.25</v>
      </c>
      <c r="K7678">
        <f t="shared" si="242"/>
        <v>5.25</v>
      </c>
    </row>
    <row r="7679" spans="1:11">
      <c r="A7679" s="1">
        <f>Atask.AtsOp!A7195</f>
        <v>42486</v>
      </c>
      <c r="B7679" t="str">
        <f>Atask.AtsOp!E7195</f>
        <v>KL02-0023</v>
      </c>
      <c r="C7679" t="str">
        <f>Atask.AtsOp!H7195</f>
        <v>Gaz.vais.vyno gėr.„Santa Verona“saldus 7%</v>
      </c>
      <c r="D7679" t="str">
        <f>Atask.AtsOp!N7195</f>
        <v>But.</v>
      </c>
      <c r="E7679" t="str">
        <f>Atask.AtsOp!I7195</f>
        <v>Perkelti</v>
      </c>
      <c r="F7679">
        <f>Atask.AtsOp!M7195</f>
        <v>-6</v>
      </c>
      <c r="G7679">
        <f>VLOOKUP(B7679,Prekės!$A$2:$E$3000,3,FALSE)</f>
        <v>215</v>
      </c>
      <c r="H7679">
        <f>VLOOKUP(B7679,Prekės!$A$2:$E$3000,4,FALSE)</f>
        <v>0.75</v>
      </c>
      <c r="I7679">
        <f>VLOOKUP(B7679,Prekės!$A$2:$E$3000,5,FALSE)</f>
        <v>7</v>
      </c>
      <c r="J7679">
        <f t="shared" si="241"/>
        <v>-4.5</v>
      </c>
      <c r="K7679">
        <f t="shared" si="242"/>
        <v>-4.5</v>
      </c>
    </row>
    <row r="7680" spans="1:11">
      <c r="A7680" s="1">
        <f>Atask.AtsOp!A7196</f>
        <v>42489</v>
      </c>
      <c r="B7680" t="str">
        <f>Atask.AtsOp!E7196</f>
        <v>KL02-0104</v>
      </c>
      <c r="C7680" t="str">
        <f>Atask.AtsOp!H7196</f>
        <v>Put.gaz.fer.gėr.„Sovetskoje Sladkoje 6%</v>
      </c>
      <c r="D7680" t="str">
        <f>Atask.AtsOp!N7196</f>
        <v>But.</v>
      </c>
      <c r="E7680" t="str">
        <f>Atask.AtsOp!I7196</f>
        <v>Gamybos eilutė</v>
      </c>
      <c r="F7680">
        <f>Atask.AtsOp!M7196</f>
        <v>-6</v>
      </c>
      <c r="G7680">
        <f>VLOOKUP(B7680,Prekės!$A$2:$E$3000,3,FALSE)</f>
        <v>215</v>
      </c>
      <c r="H7680">
        <f>VLOOKUP(B7680,Prekės!$A$2:$E$3000,4,FALSE)</f>
        <v>0.75</v>
      </c>
      <c r="I7680">
        <f>VLOOKUP(B7680,Prekės!$A$2:$E$3000,5,FALSE)</f>
        <v>6</v>
      </c>
      <c r="J7680">
        <f t="shared" si="241"/>
        <v>-4.5</v>
      </c>
      <c r="K7680">
        <f t="shared" si="242"/>
        <v>-4.5</v>
      </c>
    </row>
    <row r="7681" spans="1:11">
      <c r="A7681" s="1">
        <f>Atask.AtsOp!A7197</f>
        <v>42485</v>
      </c>
      <c r="B7681" t="str">
        <f>Atask.AtsOp!E7197</f>
        <v>KL02-0104</v>
      </c>
      <c r="C7681" t="str">
        <f>Atask.AtsOp!H7197</f>
        <v>Put.gaz.fer.gėr.„Sovetskoje Sladkoje 6%</v>
      </c>
      <c r="D7681" t="str">
        <f>Atask.AtsOp!N7197</f>
        <v>But.</v>
      </c>
      <c r="E7681" t="str">
        <f>Atask.AtsOp!I7197</f>
        <v>Perkelti</v>
      </c>
      <c r="F7681">
        <f>Atask.AtsOp!M7197</f>
        <v>6</v>
      </c>
      <c r="G7681">
        <f>VLOOKUP(B7681,Prekės!$A$2:$E$3000,3,FALSE)</f>
        <v>215</v>
      </c>
      <c r="H7681">
        <f>VLOOKUP(B7681,Prekės!$A$2:$E$3000,4,FALSE)</f>
        <v>0.75</v>
      </c>
      <c r="I7681">
        <f>VLOOKUP(B7681,Prekės!$A$2:$E$3000,5,FALSE)</f>
        <v>6</v>
      </c>
      <c r="J7681">
        <f t="shared" si="241"/>
        <v>4.5</v>
      </c>
      <c r="K7681">
        <f t="shared" si="242"/>
        <v>4.5</v>
      </c>
    </row>
    <row r="7682" spans="1:11">
      <c r="A7682" s="1">
        <f>Atask.AtsOp!A7198</f>
        <v>42485</v>
      </c>
      <c r="B7682" t="str">
        <f>Atask.AtsOp!E7198</f>
        <v>KL02-0104</v>
      </c>
      <c r="C7682" t="str">
        <f>Atask.AtsOp!H7198</f>
        <v>Put.gaz.fer.gėr.„Sovetskoje Sladkoje 6%</v>
      </c>
      <c r="D7682" t="str">
        <f>Atask.AtsOp!N7198</f>
        <v>But.</v>
      </c>
      <c r="E7682" t="str">
        <f>Atask.AtsOp!I7198</f>
        <v>Perkelti</v>
      </c>
      <c r="F7682">
        <f>Atask.AtsOp!M7198</f>
        <v>1</v>
      </c>
      <c r="G7682">
        <f>VLOOKUP(B7682,Prekės!$A$2:$E$3000,3,FALSE)</f>
        <v>215</v>
      </c>
      <c r="H7682">
        <f>VLOOKUP(B7682,Prekės!$A$2:$E$3000,4,FALSE)</f>
        <v>0.75</v>
      </c>
      <c r="I7682">
        <f>VLOOKUP(B7682,Prekės!$A$2:$E$3000,5,FALSE)</f>
        <v>6</v>
      </c>
      <c r="J7682">
        <f t="shared" si="241"/>
        <v>0.75</v>
      </c>
      <c r="K7682">
        <f t="shared" si="242"/>
        <v>0.75</v>
      </c>
    </row>
    <row r="7683" spans="1:11">
      <c r="A7683" s="1">
        <f>Atask.AtsOp!A7199</f>
        <v>42485</v>
      </c>
      <c r="B7683" t="str">
        <f>Atask.AtsOp!E7199</f>
        <v>KL02-0104</v>
      </c>
      <c r="C7683" t="str">
        <f>Atask.AtsOp!H7199</f>
        <v>Put.gaz.fer.gėr.„Sovetskoje Sladkoje 6%</v>
      </c>
      <c r="D7683" t="str">
        <f>Atask.AtsOp!N7199</f>
        <v>But.</v>
      </c>
      <c r="E7683" t="str">
        <f>Atask.AtsOp!I7199</f>
        <v>Perkelti</v>
      </c>
      <c r="F7683">
        <f>Atask.AtsOp!M7199</f>
        <v>-6</v>
      </c>
      <c r="G7683">
        <f>VLOOKUP(B7683,Prekės!$A$2:$E$3000,3,FALSE)</f>
        <v>215</v>
      </c>
      <c r="H7683">
        <f>VLOOKUP(B7683,Prekės!$A$2:$E$3000,4,FALSE)</f>
        <v>0.75</v>
      </c>
      <c r="I7683">
        <f>VLOOKUP(B7683,Prekės!$A$2:$E$3000,5,FALSE)</f>
        <v>6</v>
      </c>
      <c r="J7683">
        <f t="shared" si="241"/>
        <v>-4.5</v>
      </c>
      <c r="K7683">
        <f t="shared" si="242"/>
        <v>-4.5</v>
      </c>
    </row>
    <row r="7684" spans="1:11">
      <c r="A7684" s="1">
        <f>Atask.AtsOp!A7200</f>
        <v>42485</v>
      </c>
      <c r="B7684" t="str">
        <f>Atask.AtsOp!E7200</f>
        <v>KL02-0104</v>
      </c>
      <c r="C7684" t="str">
        <f>Atask.AtsOp!H7200</f>
        <v>Put.gaz.fer.gėr.„Sovetskoje Sladkoje 6%</v>
      </c>
      <c r="D7684" t="str">
        <f>Atask.AtsOp!N7200</f>
        <v>But.</v>
      </c>
      <c r="E7684" t="str">
        <f>Atask.AtsOp!I7200</f>
        <v>Perkelti</v>
      </c>
      <c r="F7684">
        <f>Atask.AtsOp!M7200</f>
        <v>-1</v>
      </c>
      <c r="G7684">
        <f>VLOOKUP(B7684,Prekės!$A$2:$E$3000,3,FALSE)</f>
        <v>215</v>
      </c>
      <c r="H7684">
        <f>VLOOKUP(B7684,Prekės!$A$2:$E$3000,4,FALSE)</f>
        <v>0.75</v>
      </c>
      <c r="I7684">
        <f>VLOOKUP(B7684,Prekės!$A$2:$E$3000,5,FALSE)</f>
        <v>6</v>
      </c>
      <c r="J7684">
        <f t="shared" si="241"/>
        <v>-0.75</v>
      </c>
      <c r="K7684">
        <f t="shared" si="242"/>
        <v>-0.75</v>
      </c>
    </row>
    <row r="7685" spans="1:11">
      <c r="A7685" s="1">
        <f>Atask.AtsOp!A7201</f>
        <v>42485</v>
      </c>
      <c r="B7685" t="str">
        <f>Atask.AtsOp!E7201</f>
        <v>KL02-0104</v>
      </c>
      <c r="C7685" t="str">
        <f>Atask.AtsOp!H7201</f>
        <v>Put.gaz.fer.gėr.„Sovetskoje Sladkoje 6%</v>
      </c>
      <c r="D7685" t="str">
        <f>Atask.AtsOp!N7201</f>
        <v>But.</v>
      </c>
      <c r="E7685" t="str">
        <f>Atask.AtsOp!I7201</f>
        <v>Gamybos eilutė</v>
      </c>
      <c r="F7685">
        <f>Atask.AtsOp!M7201</f>
        <v>7</v>
      </c>
      <c r="G7685">
        <f>VLOOKUP(B7685,Prekės!$A$2:$E$3000,3,FALSE)</f>
        <v>215</v>
      </c>
      <c r="H7685">
        <f>VLOOKUP(B7685,Prekės!$A$2:$E$3000,4,FALSE)</f>
        <v>0.75</v>
      </c>
      <c r="I7685">
        <f>VLOOKUP(B7685,Prekės!$A$2:$E$3000,5,FALSE)</f>
        <v>6</v>
      </c>
      <c r="J7685">
        <f t="shared" si="241"/>
        <v>5.25</v>
      </c>
      <c r="K7685">
        <f t="shared" si="242"/>
        <v>5.25</v>
      </c>
    </row>
    <row r="7686" spans="1:11">
      <c r="A7686" s="1">
        <f>Atask.AtsOp!A7202</f>
        <v>42489</v>
      </c>
      <c r="B7686" t="str">
        <f>Atask.AtsOp!E7202</f>
        <v>KL02-0105</v>
      </c>
      <c r="C7686" t="str">
        <f>Atask.AtsOp!H7202</f>
        <v>Put.gaz.fer.gėr.„Sovetskoje Polusladkoje 10%</v>
      </c>
      <c r="D7686" t="str">
        <f>Atask.AtsOp!N7202</f>
        <v>But.</v>
      </c>
      <c r="E7686" t="str">
        <f>Atask.AtsOp!I7202</f>
        <v>Gamybos eilutė</v>
      </c>
      <c r="F7686">
        <f>Atask.AtsOp!M7202</f>
        <v>-6</v>
      </c>
      <c r="G7686">
        <f>VLOOKUP(B7686,Prekės!$A$2:$E$3000,3,FALSE)</f>
        <v>235</v>
      </c>
      <c r="H7686">
        <f>VLOOKUP(B7686,Prekės!$A$2:$E$3000,4,FALSE)</f>
        <v>0.75</v>
      </c>
      <c r="I7686">
        <f>VLOOKUP(B7686,Prekės!$A$2:$E$3000,5,FALSE)</f>
        <v>10</v>
      </c>
      <c r="J7686">
        <f t="shared" si="241"/>
        <v>-4.5</v>
      </c>
      <c r="K7686">
        <f t="shared" si="242"/>
        <v>-4.5</v>
      </c>
    </row>
    <row r="7687" spans="1:11">
      <c r="A7687" s="1">
        <f>Atask.AtsOp!A7203</f>
        <v>42489</v>
      </c>
      <c r="B7687" t="str">
        <f>Atask.AtsOp!E7203</f>
        <v>KL02-0105</v>
      </c>
      <c r="C7687" t="str">
        <f>Atask.AtsOp!H7203</f>
        <v>Put.gaz.fer.gėr.„Sovetskoje Polusladkoje 10%</v>
      </c>
      <c r="D7687" t="str">
        <f>Atask.AtsOp!N7203</f>
        <v>But.</v>
      </c>
      <c r="E7687" t="str">
        <f>Atask.AtsOp!I7203</f>
        <v>Perkelti</v>
      </c>
      <c r="F7687">
        <f>Atask.AtsOp!M7203</f>
        <v>6</v>
      </c>
      <c r="G7687">
        <f>VLOOKUP(B7687,Prekės!$A$2:$E$3000,3,FALSE)</f>
        <v>235</v>
      </c>
      <c r="H7687">
        <f>VLOOKUP(B7687,Prekės!$A$2:$E$3000,4,FALSE)</f>
        <v>0.75</v>
      </c>
      <c r="I7687">
        <f>VLOOKUP(B7687,Prekės!$A$2:$E$3000,5,FALSE)</f>
        <v>10</v>
      </c>
      <c r="J7687">
        <f t="shared" si="241"/>
        <v>4.5</v>
      </c>
      <c r="K7687">
        <f t="shared" si="242"/>
        <v>4.5</v>
      </c>
    </row>
    <row r="7688" spans="1:11">
      <c r="A7688" s="1">
        <f>Atask.AtsOp!A7204</f>
        <v>42489</v>
      </c>
      <c r="B7688" t="str">
        <f>Atask.AtsOp!E7204</f>
        <v>KL02-0105</v>
      </c>
      <c r="C7688" t="str">
        <f>Atask.AtsOp!H7204</f>
        <v>Put.gaz.fer.gėr.„Sovetskoje Polusladkoje 10%</v>
      </c>
      <c r="D7688" t="str">
        <f>Atask.AtsOp!N7204</f>
        <v>But.</v>
      </c>
      <c r="E7688" t="str">
        <f>Atask.AtsOp!I7204</f>
        <v>Perkelti</v>
      </c>
      <c r="F7688">
        <f>Atask.AtsOp!M7204</f>
        <v>1</v>
      </c>
      <c r="G7688">
        <f>VLOOKUP(B7688,Prekės!$A$2:$E$3000,3,FALSE)</f>
        <v>235</v>
      </c>
      <c r="H7688">
        <f>VLOOKUP(B7688,Prekės!$A$2:$E$3000,4,FALSE)</f>
        <v>0.75</v>
      </c>
      <c r="I7688">
        <f>VLOOKUP(B7688,Prekės!$A$2:$E$3000,5,FALSE)</f>
        <v>10</v>
      </c>
      <c r="J7688">
        <f t="shared" si="241"/>
        <v>0.75</v>
      </c>
      <c r="K7688">
        <f t="shared" si="242"/>
        <v>0.75</v>
      </c>
    </row>
    <row r="7689" spans="1:11">
      <c r="A7689" s="1">
        <f>Atask.AtsOp!A7205</f>
        <v>42489</v>
      </c>
      <c r="B7689" t="str">
        <f>Atask.AtsOp!E7205</f>
        <v>KL02-0105</v>
      </c>
      <c r="C7689" t="str">
        <f>Atask.AtsOp!H7205</f>
        <v>Put.gaz.fer.gėr.„Sovetskoje Polusladkoje 10%</v>
      </c>
      <c r="D7689" t="str">
        <f>Atask.AtsOp!N7205</f>
        <v>But.</v>
      </c>
      <c r="E7689" t="str">
        <f>Atask.AtsOp!I7205</f>
        <v>Perkelti</v>
      </c>
      <c r="F7689">
        <f>Atask.AtsOp!M7205</f>
        <v>-1</v>
      </c>
      <c r="G7689">
        <f>VLOOKUP(B7689,Prekės!$A$2:$E$3000,3,FALSE)</f>
        <v>235</v>
      </c>
      <c r="H7689">
        <f>VLOOKUP(B7689,Prekės!$A$2:$E$3000,4,FALSE)</f>
        <v>0.75</v>
      </c>
      <c r="I7689">
        <f>VLOOKUP(B7689,Prekės!$A$2:$E$3000,5,FALSE)</f>
        <v>10</v>
      </c>
      <c r="J7689">
        <f t="shared" si="241"/>
        <v>-0.75</v>
      </c>
      <c r="K7689">
        <f t="shared" si="242"/>
        <v>-0.75</v>
      </c>
    </row>
    <row r="7690" spans="1:11">
      <c r="A7690" s="1">
        <f>Atask.AtsOp!A7206</f>
        <v>42489</v>
      </c>
      <c r="B7690" t="str">
        <f>Atask.AtsOp!E7206</f>
        <v>KL02-0105</v>
      </c>
      <c r="C7690" t="str">
        <f>Atask.AtsOp!H7206</f>
        <v>Put.gaz.fer.gėr.„Sovetskoje Polusladkoje 10%</v>
      </c>
      <c r="D7690" t="str">
        <f>Atask.AtsOp!N7206</f>
        <v>But.</v>
      </c>
      <c r="E7690" t="str">
        <f>Atask.AtsOp!I7206</f>
        <v>Perkelti</v>
      </c>
      <c r="F7690">
        <f>Atask.AtsOp!M7206</f>
        <v>-6</v>
      </c>
      <c r="G7690">
        <f>VLOOKUP(B7690,Prekės!$A$2:$E$3000,3,FALSE)</f>
        <v>235</v>
      </c>
      <c r="H7690">
        <f>VLOOKUP(B7690,Prekės!$A$2:$E$3000,4,FALSE)</f>
        <v>0.75</v>
      </c>
      <c r="I7690">
        <f>VLOOKUP(B7690,Prekės!$A$2:$E$3000,5,FALSE)</f>
        <v>10</v>
      </c>
      <c r="J7690">
        <f t="shared" si="241"/>
        <v>-4.5</v>
      </c>
      <c r="K7690">
        <f t="shared" si="242"/>
        <v>-4.5</v>
      </c>
    </row>
    <row r="7691" spans="1:11">
      <c r="A7691" s="1">
        <f>Atask.AtsOp!A7207</f>
        <v>42489</v>
      </c>
      <c r="B7691" t="str">
        <f>Atask.AtsOp!E7207</f>
        <v>KL02-0105</v>
      </c>
      <c r="C7691" t="str">
        <f>Atask.AtsOp!H7207</f>
        <v>Put.gaz.fer.gėr.„Sovetskoje Polusladkoje 10%</v>
      </c>
      <c r="D7691" t="str">
        <f>Atask.AtsOp!N7207</f>
        <v>But.</v>
      </c>
      <c r="E7691" t="str">
        <f>Atask.AtsOp!I7207</f>
        <v>Gamybos eilutė</v>
      </c>
      <c r="F7691">
        <f>Atask.AtsOp!M7207</f>
        <v>7</v>
      </c>
      <c r="G7691">
        <f>VLOOKUP(B7691,Prekės!$A$2:$E$3000,3,FALSE)</f>
        <v>235</v>
      </c>
      <c r="H7691">
        <f>VLOOKUP(B7691,Prekės!$A$2:$E$3000,4,FALSE)</f>
        <v>0.75</v>
      </c>
      <c r="I7691">
        <f>VLOOKUP(B7691,Prekės!$A$2:$E$3000,5,FALSE)</f>
        <v>10</v>
      </c>
      <c r="J7691">
        <f t="shared" si="241"/>
        <v>5.25</v>
      </c>
      <c r="K7691">
        <f t="shared" si="242"/>
        <v>5.25</v>
      </c>
    </row>
    <row r="7692" spans="1:11">
      <c r="A7692" s="1">
        <f>Atask.AtsOp!A7208</f>
        <v>42489</v>
      </c>
      <c r="B7692" t="str">
        <f>Atask.AtsOp!E7208</f>
        <v>KL02-0106</v>
      </c>
      <c r="C7692" t="str">
        <f>Atask.AtsOp!H7208</f>
        <v>P.gaz.fer.gėr.„Sovetskoje Zolotoje Polusladkoje10%</v>
      </c>
      <c r="D7692" t="str">
        <f>Atask.AtsOp!N7208</f>
        <v>But.</v>
      </c>
      <c r="E7692" t="str">
        <f>Atask.AtsOp!I7208</f>
        <v>Gamybos eilutė</v>
      </c>
      <c r="F7692">
        <f>Atask.AtsOp!M7208</f>
        <v>-1</v>
      </c>
      <c r="G7692">
        <f>VLOOKUP(B7692,Prekės!$A$2:$E$3000,3,FALSE)</f>
        <v>235</v>
      </c>
      <c r="H7692">
        <f>VLOOKUP(B7692,Prekės!$A$2:$E$3000,4,FALSE)</f>
        <v>0.75</v>
      </c>
      <c r="I7692">
        <f>VLOOKUP(B7692,Prekės!$A$2:$E$3000,5,FALSE)</f>
        <v>10</v>
      </c>
      <c r="J7692">
        <f t="shared" si="241"/>
        <v>-0.75</v>
      </c>
      <c r="K7692">
        <f t="shared" si="242"/>
        <v>-0.75</v>
      </c>
    </row>
    <row r="7693" spans="1:11">
      <c r="A7693" s="1">
        <f>Atask.AtsOp!A7209</f>
        <v>42489</v>
      </c>
      <c r="B7693" t="str">
        <f>Atask.AtsOp!E7209</f>
        <v>KL02-0108</v>
      </c>
      <c r="C7693" t="str">
        <f>Atask.AtsOp!H7209</f>
        <v>Put..gaz.fer.gėr.„Sovetskoje Rozovoje 10%</v>
      </c>
      <c r="D7693" t="str">
        <f>Atask.AtsOp!N7209</f>
        <v>But.</v>
      </c>
      <c r="E7693" t="str">
        <f>Atask.AtsOp!I7209</f>
        <v>Gamybos eilutė</v>
      </c>
      <c r="F7693">
        <f>Atask.AtsOp!M7209</f>
        <v>-6</v>
      </c>
      <c r="G7693">
        <f>VLOOKUP(B7693,Prekės!$A$2:$E$3000,3,FALSE)</f>
        <v>235</v>
      </c>
      <c r="H7693">
        <f>VLOOKUP(B7693,Prekės!$A$2:$E$3000,4,FALSE)</f>
        <v>0.75</v>
      </c>
      <c r="I7693">
        <f>VLOOKUP(B7693,Prekės!$A$2:$E$3000,5,FALSE)</f>
        <v>10</v>
      </c>
      <c r="J7693">
        <f t="shared" si="241"/>
        <v>-4.5</v>
      </c>
      <c r="K7693">
        <f t="shared" si="242"/>
        <v>-4.5</v>
      </c>
    </row>
    <row r="7694" spans="1:11">
      <c r="A7694" s="1">
        <f>Atask.AtsOp!A7210</f>
        <v>42478</v>
      </c>
      <c r="B7694" t="str">
        <f>Atask.AtsOp!E7210</f>
        <v>KL02-0108</v>
      </c>
      <c r="C7694" t="str">
        <f>Atask.AtsOp!H7210</f>
        <v>Put..gaz.fer.gėr.„Sovetskoje Rozovoje 10%</v>
      </c>
      <c r="D7694" t="str">
        <f>Atask.AtsOp!N7210</f>
        <v>But.</v>
      </c>
      <c r="E7694" t="str">
        <f>Atask.AtsOp!I7210</f>
        <v>Perkelti</v>
      </c>
      <c r="F7694">
        <f>Atask.AtsOp!M7210</f>
        <v>6</v>
      </c>
      <c r="G7694">
        <f>VLOOKUP(B7694,Prekės!$A$2:$E$3000,3,FALSE)</f>
        <v>235</v>
      </c>
      <c r="H7694">
        <f>VLOOKUP(B7694,Prekės!$A$2:$E$3000,4,FALSE)</f>
        <v>0.75</v>
      </c>
      <c r="I7694">
        <f>VLOOKUP(B7694,Prekės!$A$2:$E$3000,5,FALSE)</f>
        <v>10</v>
      </c>
      <c r="J7694">
        <f t="shared" si="241"/>
        <v>4.5</v>
      </c>
      <c r="K7694">
        <f t="shared" si="242"/>
        <v>4.5</v>
      </c>
    </row>
    <row r="7695" spans="1:11">
      <c r="A7695" s="1">
        <f>Atask.AtsOp!A7211</f>
        <v>42478</v>
      </c>
      <c r="B7695" t="str">
        <f>Atask.AtsOp!E7211</f>
        <v>KL02-0108</v>
      </c>
      <c r="C7695" t="str">
        <f>Atask.AtsOp!H7211</f>
        <v>Put..gaz.fer.gėr.„Sovetskoje Rozovoje 10%</v>
      </c>
      <c r="D7695" t="str">
        <f>Atask.AtsOp!N7211</f>
        <v>But.</v>
      </c>
      <c r="E7695" t="str">
        <f>Atask.AtsOp!I7211</f>
        <v>Perkelti</v>
      </c>
      <c r="F7695">
        <f>Atask.AtsOp!M7211</f>
        <v>1</v>
      </c>
      <c r="G7695">
        <f>VLOOKUP(B7695,Prekės!$A$2:$E$3000,3,FALSE)</f>
        <v>235</v>
      </c>
      <c r="H7695">
        <f>VLOOKUP(B7695,Prekės!$A$2:$E$3000,4,FALSE)</f>
        <v>0.75</v>
      </c>
      <c r="I7695">
        <f>VLOOKUP(B7695,Prekės!$A$2:$E$3000,5,FALSE)</f>
        <v>10</v>
      </c>
      <c r="J7695">
        <f t="shared" si="241"/>
        <v>0.75</v>
      </c>
      <c r="K7695">
        <f t="shared" si="242"/>
        <v>0.75</v>
      </c>
    </row>
    <row r="7696" spans="1:11">
      <c r="A7696" s="1">
        <f>Atask.AtsOp!A7212</f>
        <v>42478</v>
      </c>
      <c r="B7696" t="str">
        <f>Atask.AtsOp!E7212</f>
        <v>KL02-0108</v>
      </c>
      <c r="C7696" t="str">
        <f>Atask.AtsOp!H7212</f>
        <v>Put..gaz.fer.gėr.„Sovetskoje Rozovoje 10%</v>
      </c>
      <c r="D7696" t="str">
        <f>Atask.AtsOp!N7212</f>
        <v>But.</v>
      </c>
      <c r="E7696" t="str">
        <f>Atask.AtsOp!I7212</f>
        <v>Perkelti</v>
      </c>
      <c r="F7696">
        <f>Atask.AtsOp!M7212</f>
        <v>-6</v>
      </c>
      <c r="G7696">
        <f>VLOOKUP(B7696,Prekės!$A$2:$E$3000,3,FALSE)</f>
        <v>235</v>
      </c>
      <c r="H7696">
        <f>VLOOKUP(B7696,Prekės!$A$2:$E$3000,4,FALSE)</f>
        <v>0.75</v>
      </c>
      <c r="I7696">
        <f>VLOOKUP(B7696,Prekės!$A$2:$E$3000,5,FALSE)</f>
        <v>10</v>
      </c>
      <c r="J7696">
        <f t="shared" si="241"/>
        <v>-4.5</v>
      </c>
      <c r="K7696">
        <f t="shared" si="242"/>
        <v>-4.5</v>
      </c>
    </row>
    <row r="7697" spans="1:11">
      <c r="A7697" s="1">
        <f>Atask.AtsOp!A7213</f>
        <v>42478</v>
      </c>
      <c r="B7697" t="str">
        <f>Atask.AtsOp!E7213</f>
        <v>KL02-0108</v>
      </c>
      <c r="C7697" t="str">
        <f>Atask.AtsOp!H7213</f>
        <v>Put..gaz.fer.gėr.„Sovetskoje Rozovoje 10%</v>
      </c>
      <c r="D7697" t="str">
        <f>Atask.AtsOp!N7213</f>
        <v>But.</v>
      </c>
      <c r="E7697" t="str">
        <f>Atask.AtsOp!I7213</f>
        <v>Perkelti</v>
      </c>
      <c r="F7697">
        <f>Atask.AtsOp!M7213</f>
        <v>-1</v>
      </c>
      <c r="G7697">
        <f>VLOOKUP(B7697,Prekės!$A$2:$E$3000,3,FALSE)</f>
        <v>235</v>
      </c>
      <c r="H7697">
        <f>VLOOKUP(B7697,Prekės!$A$2:$E$3000,4,FALSE)</f>
        <v>0.75</v>
      </c>
      <c r="I7697">
        <f>VLOOKUP(B7697,Prekės!$A$2:$E$3000,5,FALSE)</f>
        <v>10</v>
      </c>
      <c r="J7697">
        <f t="shared" si="241"/>
        <v>-0.75</v>
      </c>
      <c r="K7697">
        <f t="shared" si="242"/>
        <v>-0.75</v>
      </c>
    </row>
    <row r="7698" spans="1:11">
      <c r="A7698" s="1">
        <f>Atask.AtsOp!A7214</f>
        <v>42478</v>
      </c>
      <c r="B7698" t="str">
        <f>Atask.AtsOp!E7214</f>
        <v>KL02-0108</v>
      </c>
      <c r="C7698" t="str">
        <f>Atask.AtsOp!H7214</f>
        <v>Put..gaz.fer.gėr.„Sovetskoje Rozovoje 10%</v>
      </c>
      <c r="D7698" t="str">
        <f>Atask.AtsOp!N7214</f>
        <v>But.</v>
      </c>
      <c r="E7698" t="str">
        <f>Atask.AtsOp!I7214</f>
        <v>Gamybos eilutė</v>
      </c>
      <c r="F7698">
        <f>Atask.AtsOp!M7214</f>
        <v>7</v>
      </c>
      <c r="G7698">
        <f>VLOOKUP(B7698,Prekės!$A$2:$E$3000,3,FALSE)</f>
        <v>235</v>
      </c>
      <c r="H7698">
        <f>VLOOKUP(B7698,Prekės!$A$2:$E$3000,4,FALSE)</f>
        <v>0.75</v>
      </c>
      <c r="I7698">
        <f>VLOOKUP(B7698,Prekės!$A$2:$E$3000,5,FALSE)</f>
        <v>10</v>
      </c>
      <c r="J7698">
        <f t="shared" si="241"/>
        <v>5.25</v>
      </c>
      <c r="K7698">
        <f t="shared" si="242"/>
        <v>5.25</v>
      </c>
    </row>
    <row r="7699" spans="1:11">
      <c r="A7699" s="1">
        <f>Atask.AtsOp!A7215</f>
        <v>42489</v>
      </c>
      <c r="B7699" t="str">
        <f>Atask.AtsOp!E7215</f>
        <v>KL02-0109</v>
      </c>
      <c r="C7699" t="str">
        <f>Atask.AtsOp!H7215</f>
        <v>Put.gaz.fer.gėr.„Sovetskoje Igristoje p/sald. 10,5</v>
      </c>
      <c r="D7699" t="str">
        <f>Atask.AtsOp!N7215</f>
        <v>But.</v>
      </c>
      <c r="E7699" t="str">
        <f>Atask.AtsOp!I7215</f>
        <v>Gamybos eilutė</v>
      </c>
      <c r="F7699">
        <f>Atask.AtsOp!M7215</f>
        <v>-5</v>
      </c>
      <c r="G7699">
        <f>VLOOKUP(B7699,Prekės!$A$2:$E$3000,3,FALSE)</f>
        <v>235</v>
      </c>
      <c r="H7699">
        <f>VLOOKUP(B7699,Prekės!$A$2:$E$3000,4,FALSE)</f>
        <v>0.75</v>
      </c>
      <c r="I7699">
        <f>VLOOKUP(B7699,Prekės!$A$2:$E$3000,5,FALSE)</f>
        <v>10.5</v>
      </c>
      <c r="J7699">
        <f t="shared" si="241"/>
        <v>-3.75</v>
      </c>
      <c r="K7699">
        <f t="shared" si="242"/>
        <v>-3.75</v>
      </c>
    </row>
    <row r="7700" spans="1:11">
      <c r="A7700" s="1">
        <f>Atask.AtsOp!A7216</f>
        <v>42489</v>
      </c>
      <c r="B7700" t="str">
        <f>Atask.AtsOp!E7216</f>
        <v>KL02-0109</v>
      </c>
      <c r="C7700" t="str">
        <f>Atask.AtsOp!H7216</f>
        <v>Put.gaz.fer.gėr.„Sovetskoje Igristoje p/sald. 10,5</v>
      </c>
      <c r="D7700" t="str">
        <f>Atask.AtsOp!N7216</f>
        <v>But.</v>
      </c>
      <c r="E7700" t="str">
        <f>Atask.AtsOp!I7216</f>
        <v>Perkelti</v>
      </c>
      <c r="F7700">
        <f>Atask.AtsOp!M7216</f>
        <v>6</v>
      </c>
      <c r="G7700">
        <f>VLOOKUP(B7700,Prekės!$A$2:$E$3000,3,FALSE)</f>
        <v>235</v>
      </c>
      <c r="H7700">
        <f>VLOOKUP(B7700,Prekės!$A$2:$E$3000,4,FALSE)</f>
        <v>0.75</v>
      </c>
      <c r="I7700">
        <f>VLOOKUP(B7700,Prekės!$A$2:$E$3000,5,FALSE)</f>
        <v>10.5</v>
      </c>
      <c r="J7700">
        <f t="shared" si="241"/>
        <v>4.5</v>
      </c>
      <c r="K7700">
        <f t="shared" si="242"/>
        <v>4.5</v>
      </c>
    </row>
    <row r="7701" spans="1:11">
      <c r="A7701" s="1">
        <f>Atask.AtsOp!A7217</f>
        <v>42489</v>
      </c>
      <c r="B7701" t="str">
        <f>Atask.AtsOp!E7217</f>
        <v>KL02-0109</v>
      </c>
      <c r="C7701" t="str">
        <f>Atask.AtsOp!H7217</f>
        <v>Put.gaz.fer.gėr.„Sovetskoje Igristoje p/sald. 10,5</v>
      </c>
      <c r="D7701" t="str">
        <f>Atask.AtsOp!N7217</f>
        <v>But.</v>
      </c>
      <c r="E7701" t="str">
        <f>Atask.AtsOp!I7217</f>
        <v>Perkelti</v>
      </c>
      <c r="F7701">
        <f>Atask.AtsOp!M7217</f>
        <v>1</v>
      </c>
      <c r="G7701">
        <f>VLOOKUP(B7701,Prekės!$A$2:$E$3000,3,FALSE)</f>
        <v>235</v>
      </c>
      <c r="H7701">
        <f>VLOOKUP(B7701,Prekės!$A$2:$E$3000,4,FALSE)</f>
        <v>0.75</v>
      </c>
      <c r="I7701">
        <f>VLOOKUP(B7701,Prekės!$A$2:$E$3000,5,FALSE)</f>
        <v>10.5</v>
      </c>
      <c r="J7701">
        <f t="shared" si="241"/>
        <v>0.75</v>
      </c>
      <c r="K7701">
        <f t="shared" si="242"/>
        <v>0.75</v>
      </c>
    </row>
    <row r="7702" spans="1:11">
      <c r="A7702" s="1">
        <f>Atask.AtsOp!A7218</f>
        <v>42489</v>
      </c>
      <c r="B7702" t="str">
        <f>Atask.AtsOp!E7218</f>
        <v>KL02-0109</v>
      </c>
      <c r="C7702" t="str">
        <f>Atask.AtsOp!H7218</f>
        <v>Put.gaz.fer.gėr.„Sovetskoje Igristoje p/sald. 10,5</v>
      </c>
      <c r="D7702" t="str">
        <f>Atask.AtsOp!N7218</f>
        <v>But.</v>
      </c>
      <c r="E7702" t="str">
        <f>Atask.AtsOp!I7218</f>
        <v>Gamybos eilutė</v>
      </c>
      <c r="F7702">
        <f>Atask.AtsOp!M7218</f>
        <v>7</v>
      </c>
      <c r="G7702">
        <f>VLOOKUP(B7702,Prekės!$A$2:$E$3000,3,FALSE)</f>
        <v>235</v>
      </c>
      <c r="H7702">
        <f>VLOOKUP(B7702,Prekės!$A$2:$E$3000,4,FALSE)</f>
        <v>0.75</v>
      </c>
      <c r="I7702">
        <f>VLOOKUP(B7702,Prekės!$A$2:$E$3000,5,FALSE)</f>
        <v>10.5</v>
      </c>
      <c r="J7702">
        <f t="shared" si="241"/>
        <v>5.25</v>
      </c>
      <c r="K7702">
        <f t="shared" si="242"/>
        <v>5.25</v>
      </c>
    </row>
    <row r="7703" spans="1:11">
      <c r="A7703" s="1">
        <f>Atask.AtsOp!A7219</f>
        <v>42489</v>
      </c>
      <c r="B7703" t="str">
        <f>Atask.AtsOp!E7219</f>
        <v>KL02-0109</v>
      </c>
      <c r="C7703" t="str">
        <f>Atask.AtsOp!H7219</f>
        <v>Put.gaz.fer.gėr.„Sovetskoje Igristoje p/sald. 10,5</v>
      </c>
      <c r="D7703" t="str">
        <f>Atask.AtsOp!N7219</f>
        <v>But.</v>
      </c>
      <c r="E7703" t="str">
        <f>Atask.AtsOp!I7219</f>
        <v>Perkelti</v>
      </c>
      <c r="F7703">
        <f>Atask.AtsOp!M7219</f>
        <v>-1</v>
      </c>
      <c r="G7703">
        <f>VLOOKUP(B7703,Prekės!$A$2:$E$3000,3,FALSE)</f>
        <v>235</v>
      </c>
      <c r="H7703">
        <f>VLOOKUP(B7703,Prekės!$A$2:$E$3000,4,FALSE)</f>
        <v>0.75</v>
      </c>
      <c r="I7703">
        <f>VLOOKUP(B7703,Prekės!$A$2:$E$3000,5,FALSE)</f>
        <v>10.5</v>
      </c>
      <c r="J7703">
        <f t="shared" si="241"/>
        <v>-0.75</v>
      </c>
      <c r="K7703">
        <f t="shared" si="242"/>
        <v>-0.75</v>
      </c>
    </row>
    <row r="7704" spans="1:11">
      <c r="A7704" s="1">
        <f>Atask.AtsOp!A7220</f>
        <v>42489</v>
      </c>
      <c r="B7704" t="str">
        <f>Atask.AtsOp!E7220</f>
        <v>KL02-0109</v>
      </c>
      <c r="C7704" t="str">
        <f>Atask.AtsOp!H7220</f>
        <v>Put.gaz.fer.gėr.„Sovetskoje Igristoje p/sald. 10,5</v>
      </c>
      <c r="D7704" t="str">
        <f>Atask.AtsOp!N7220</f>
        <v>But.</v>
      </c>
      <c r="E7704" t="str">
        <f>Atask.AtsOp!I7220</f>
        <v>Perkelti</v>
      </c>
      <c r="F7704">
        <f>Atask.AtsOp!M7220</f>
        <v>-6</v>
      </c>
      <c r="G7704">
        <f>VLOOKUP(B7704,Prekės!$A$2:$E$3000,3,FALSE)</f>
        <v>235</v>
      </c>
      <c r="H7704">
        <f>VLOOKUP(B7704,Prekės!$A$2:$E$3000,4,FALSE)</f>
        <v>0.75</v>
      </c>
      <c r="I7704">
        <f>VLOOKUP(B7704,Prekės!$A$2:$E$3000,5,FALSE)</f>
        <v>10.5</v>
      </c>
      <c r="J7704">
        <f t="shared" si="241"/>
        <v>-4.5</v>
      </c>
      <c r="K7704">
        <f t="shared" si="242"/>
        <v>-4.5</v>
      </c>
    </row>
    <row r="7705" spans="1:11">
      <c r="A7705" s="1">
        <f>Atask.AtsOp!A7221</f>
        <v>42489</v>
      </c>
      <c r="B7705" t="str">
        <f>Atask.AtsOp!E7221</f>
        <v>KL02-0110</v>
      </c>
      <c r="C7705" t="str">
        <f>Atask.AtsOp!H7221</f>
        <v>Put.gaz.fer.gėr.„Sovetskoje Krasnoje 10%</v>
      </c>
      <c r="D7705" t="str">
        <f>Atask.AtsOp!N7221</f>
        <v>But.</v>
      </c>
      <c r="E7705" t="str">
        <f>Atask.AtsOp!I7221</f>
        <v>Gamybos eilutė</v>
      </c>
      <c r="F7705">
        <f>Atask.AtsOp!M7221</f>
        <v>-1</v>
      </c>
      <c r="G7705">
        <f>VLOOKUP(B7705,Prekės!$A$2:$E$3000,3,FALSE)</f>
        <v>235</v>
      </c>
      <c r="H7705">
        <f>VLOOKUP(B7705,Prekės!$A$2:$E$3000,4,FALSE)</f>
        <v>0.75</v>
      </c>
      <c r="I7705">
        <f>VLOOKUP(B7705,Prekės!$A$2:$E$3000,5,FALSE)</f>
        <v>10</v>
      </c>
      <c r="J7705">
        <f t="shared" si="241"/>
        <v>-0.75</v>
      </c>
      <c r="K7705">
        <f t="shared" si="242"/>
        <v>-0.75</v>
      </c>
    </row>
    <row r="7706" spans="1:11">
      <c r="A7706" s="1">
        <f>Atask.AtsOp!A7222</f>
        <v>42489</v>
      </c>
      <c r="B7706" t="str">
        <f>Atask.AtsOp!E7222</f>
        <v>KL02-0111E</v>
      </c>
      <c r="C7706" t="str">
        <f>Atask.AtsOp!H7222</f>
        <v>P.gaz.fer.gėr.„Sovetskoje Zolotoje “10%(EE)</v>
      </c>
      <c r="D7706" t="str">
        <f>Atask.AtsOp!N7222</f>
        <v>But.</v>
      </c>
      <c r="E7706" t="str">
        <f>Atask.AtsOp!I7222</f>
        <v>Gamybos eilutė</v>
      </c>
      <c r="F7706">
        <f>Atask.AtsOp!M7222</f>
        <v>-2</v>
      </c>
      <c r="G7706">
        <f>VLOOKUP(B7706,Prekės!$A$2:$E$3000,3,FALSE)</f>
        <v>235</v>
      </c>
      <c r="H7706">
        <f>VLOOKUP(B7706,Prekės!$A$2:$E$3000,4,FALSE)</f>
        <v>0.75</v>
      </c>
      <c r="I7706">
        <f>VLOOKUP(B7706,Prekės!$A$2:$E$3000,5,FALSE)</f>
        <v>10</v>
      </c>
      <c r="J7706">
        <f t="shared" si="241"/>
        <v>-1.5</v>
      </c>
      <c r="K7706">
        <f t="shared" si="242"/>
        <v>-1.5</v>
      </c>
    </row>
    <row r="7707" spans="1:11">
      <c r="A7707" s="1">
        <f>Atask.AtsOp!A7223</f>
        <v>42489</v>
      </c>
      <c r="B7707" t="str">
        <f>Atask.AtsOp!E7223</f>
        <v>KL02-0113</v>
      </c>
      <c r="C7707" t="str">
        <f>Atask.AtsOp!H7223</f>
        <v>Put.gaz.fer.gėr.„Sovetskoje Kristalnoje Polusla 6%</v>
      </c>
      <c r="D7707" t="str">
        <f>Atask.AtsOp!N7223</f>
        <v>But.</v>
      </c>
      <c r="E7707" t="str">
        <f>Atask.AtsOp!I7223</f>
        <v>Gamybos eilutė</v>
      </c>
      <c r="F7707">
        <f>Atask.AtsOp!M7223</f>
        <v>-1</v>
      </c>
      <c r="G7707">
        <f>VLOOKUP(B7707,Prekės!$A$2:$E$3000,3,FALSE)</f>
        <v>215</v>
      </c>
      <c r="H7707">
        <f>VLOOKUP(B7707,Prekės!$A$2:$E$3000,4,FALSE)</f>
        <v>0.75</v>
      </c>
      <c r="I7707">
        <f>VLOOKUP(B7707,Prekės!$A$2:$E$3000,5,FALSE)</f>
        <v>6</v>
      </c>
      <c r="J7707">
        <f t="shared" si="241"/>
        <v>-0.75</v>
      </c>
      <c r="K7707">
        <f t="shared" si="242"/>
        <v>-0.75</v>
      </c>
    </row>
    <row r="7708" spans="1:11">
      <c r="A7708" s="1">
        <f>Atask.AtsOp!A7224</f>
        <v>42489</v>
      </c>
      <c r="B7708" t="str">
        <f>Atask.AtsOp!E7224</f>
        <v>KL02-0202</v>
      </c>
      <c r="C7708" t="str">
        <f>Atask.AtsOp!H7224</f>
        <v>P.g.fer.gėr.„Monte Cristo Sparkling Rose Label 10%</v>
      </c>
      <c r="D7708" t="str">
        <f>Atask.AtsOp!N7224</f>
        <v>But.</v>
      </c>
      <c r="E7708" t="str">
        <f>Atask.AtsOp!I7224</f>
        <v>Gamybos eilutė</v>
      </c>
      <c r="F7708">
        <f>Atask.AtsOp!M7224</f>
        <v>-6</v>
      </c>
      <c r="G7708">
        <f>VLOOKUP(B7708,Prekės!$A$2:$E$3000,3,FALSE)</f>
        <v>235</v>
      </c>
      <c r="H7708">
        <f>VLOOKUP(B7708,Prekės!$A$2:$E$3000,4,FALSE)</f>
        <v>0.75</v>
      </c>
      <c r="I7708">
        <f>VLOOKUP(B7708,Prekės!$A$2:$E$3000,5,FALSE)</f>
        <v>10</v>
      </c>
      <c r="J7708">
        <f t="shared" si="241"/>
        <v>-4.5</v>
      </c>
      <c r="K7708">
        <f t="shared" si="242"/>
        <v>-4.5</v>
      </c>
    </row>
    <row r="7709" spans="1:11">
      <c r="A7709" s="1">
        <f>Atask.AtsOp!A7225</f>
        <v>42478</v>
      </c>
      <c r="B7709" t="str">
        <f>Atask.AtsOp!E7225</f>
        <v>KL02-0202</v>
      </c>
      <c r="C7709" t="str">
        <f>Atask.AtsOp!H7225</f>
        <v>P.g.fer.gėr.„Monte Cristo Sparkling Rose Label 10%</v>
      </c>
      <c r="D7709" t="str">
        <f>Atask.AtsOp!N7225</f>
        <v>But.</v>
      </c>
      <c r="E7709" t="str">
        <f>Atask.AtsOp!I7225</f>
        <v>Perkelti</v>
      </c>
      <c r="F7709">
        <f>Atask.AtsOp!M7225</f>
        <v>6</v>
      </c>
      <c r="G7709">
        <f>VLOOKUP(B7709,Prekės!$A$2:$E$3000,3,FALSE)</f>
        <v>235</v>
      </c>
      <c r="H7709">
        <f>VLOOKUP(B7709,Prekės!$A$2:$E$3000,4,FALSE)</f>
        <v>0.75</v>
      </c>
      <c r="I7709">
        <f>VLOOKUP(B7709,Prekės!$A$2:$E$3000,5,FALSE)</f>
        <v>10</v>
      </c>
      <c r="J7709">
        <f t="shared" si="241"/>
        <v>4.5</v>
      </c>
      <c r="K7709">
        <f t="shared" si="242"/>
        <v>4.5</v>
      </c>
    </row>
    <row r="7710" spans="1:11">
      <c r="A7710" s="1">
        <f>Atask.AtsOp!A7226</f>
        <v>42478</v>
      </c>
      <c r="B7710" t="str">
        <f>Atask.AtsOp!E7226</f>
        <v>KL02-0202</v>
      </c>
      <c r="C7710" t="str">
        <f>Atask.AtsOp!H7226</f>
        <v>P.g.fer.gėr.„Monte Cristo Sparkling Rose Label 10%</v>
      </c>
      <c r="D7710" t="str">
        <f>Atask.AtsOp!N7226</f>
        <v>But.</v>
      </c>
      <c r="E7710" t="str">
        <f>Atask.AtsOp!I7226</f>
        <v>Perkelti</v>
      </c>
      <c r="F7710">
        <f>Atask.AtsOp!M7226</f>
        <v>1</v>
      </c>
      <c r="G7710">
        <f>VLOOKUP(B7710,Prekės!$A$2:$E$3000,3,FALSE)</f>
        <v>235</v>
      </c>
      <c r="H7710">
        <f>VLOOKUP(B7710,Prekės!$A$2:$E$3000,4,FALSE)</f>
        <v>0.75</v>
      </c>
      <c r="I7710">
        <f>VLOOKUP(B7710,Prekės!$A$2:$E$3000,5,FALSE)</f>
        <v>10</v>
      </c>
      <c r="J7710">
        <f t="shared" si="241"/>
        <v>0.75</v>
      </c>
      <c r="K7710">
        <f t="shared" si="242"/>
        <v>0.75</v>
      </c>
    </row>
    <row r="7711" spans="1:11">
      <c r="A7711" s="1">
        <f>Atask.AtsOp!A7227</f>
        <v>42478</v>
      </c>
      <c r="B7711" t="str">
        <f>Atask.AtsOp!E7227</f>
        <v>KL02-0202</v>
      </c>
      <c r="C7711" t="str">
        <f>Atask.AtsOp!H7227</f>
        <v>P.g.fer.gėr.„Monte Cristo Sparkling Rose Label 10%</v>
      </c>
      <c r="D7711" t="str">
        <f>Atask.AtsOp!N7227</f>
        <v>But.</v>
      </c>
      <c r="E7711" t="str">
        <f>Atask.AtsOp!I7227</f>
        <v>Perkelti</v>
      </c>
      <c r="F7711">
        <f>Atask.AtsOp!M7227</f>
        <v>-1</v>
      </c>
      <c r="G7711">
        <f>VLOOKUP(B7711,Prekės!$A$2:$E$3000,3,FALSE)</f>
        <v>235</v>
      </c>
      <c r="H7711">
        <f>VLOOKUP(B7711,Prekės!$A$2:$E$3000,4,FALSE)</f>
        <v>0.75</v>
      </c>
      <c r="I7711">
        <f>VLOOKUP(B7711,Prekės!$A$2:$E$3000,5,FALSE)</f>
        <v>10</v>
      </c>
      <c r="J7711">
        <f t="shared" si="241"/>
        <v>-0.75</v>
      </c>
      <c r="K7711">
        <f t="shared" si="242"/>
        <v>-0.75</v>
      </c>
    </row>
    <row r="7712" spans="1:11">
      <c r="A7712" s="1">
        <f>Atask.AtsOp!A7228</f>
        <v>42478</v>
      </c>
      <c r="B7712" t="str">
        <f>Atask.AtsOp!E7228</f>
        <v>KL02-0202</v>
      </c>
      <c r="C7712" t="str">
        <f>Atask.AtsOp!H7228</f>
        <v>P.g.fer.gėr.„Monte Cristo Sparkling Rose Label 10%</v>
      </c>
      <c r="D7712" t="str">
        <f>Atask.AtsOp!N7228</f>
        <v>But.</v>
      </c>
      <c r="E7712" t="str">
        <f>Atask.AtsOp!I7228</f>
        <v>Perkelti</v>
      </c>
      <c r="F7712">
        <f>Atask.AtsOp!M7228</f>
        <v>-6</v>
      </c>
      <c r="G7712">
        <f>VLOOKUP(B7712,Prekės!$A$2:$E$3000,3,FALSE)</f>
        <v>235</v>
      </c>
      <c r="H7712">
        <f>VLOOKUP(B7712,Prekės!$A$2:$E$3000,4,FALSE)</f>
        <v>0.75</v>
      </c>
      <c r="I7712">
        <f>VLOOKUP(B7712,Prekės!$A$2:$E$3000,5,FALSE)</f>
        <v>10</v>
      </c>
      <c r="J7712">
        <f t="shared" si="241"/>
        <v>-4.5</v>
      </c>
      <c r="K7712">
        <f t="shared" si="242"/>
        <v>-4.5</v>
      </c>
    </row>
    <row r="7713" spans="1:11">
      <c r="A7713" s="1">
        <f>Atask.AtsOp!A7229</f>
        <v>42478</v>
      </c>
      <c r="B7713" t="str">
        <f>Atask.AtsOp!E7229</f>
        <v>KL02-0202</v>
      </c>
      <c r="C7713" t="str">
        <f>Atask.AtsOp!H7229</f>
        <v>P.g.fer.gėr.„Monte Cristo Sparkling Rose Label 10%</v>
      </c>
      <c r="D7713" t="str">
        <f>Atask.AtsOp!N7229</f>
        <v>But.</v>
      </c>
      <c r="E7713" t="str">
        <f>Atask.AtsOp!I7229</f>
        <v>Gamybos eilutė</v>
      </c>
      <c r="F7713">
        <f>Atask.AtsOp!M7229</f>
        <v>7</v>
      </c>
      <c r="G7713">
        <f>VLOOKUP(B7713,Prekės!$A$2:$E$3000,3,FALSE)</f>
        <v>235</v>
      </c>
      <c r="H7713">
        <f>VLOOKUP(B7713,Prekės!$A$2:$E$3000,4,FALSE)</f>
        <v>0.75</v>
      </c>
      <c r="I7713">
        <f>VLOOKUP(B7713,Prekės!$A$2:$E$3000,5,FALSE)</f>
        <v>10</v>
      </c>
      <c r="J7713">
        <f t="shared" si="241"/>
        <v>5.25</v>
      </c>
      <c r="K7713">
        <f t="shared" si="242"/>
        <v>5.25</v>
      </c>
    </row>
    <row r="7714" spans="1:11">
      <c r="A7714" s="1">
        <f>Atask.AtsOp!A7230</f>
        <v>42480</v>
      </c>
      <c r="B7714" t="str">
        <f>Atask.AtsOp!E7230</f>
        <v>KL02-0204</v>
      </c>
      <c r="C7714" t="str">
        <f>Atask.AtsOp!H7230</f>
        <v>Put.gaz.fer.gėr.„Fresca Azzuro Muscat 7,5%</v>
      </c>
      <c r="D7714" t="str">
        <f>Atask.AtsOp!N7230</f>
        <v>But.</v>
      </c>
      <c r="E7714" t="str">
        <f>Atask.AtsOp!I7230</f>
        <v>Perkelti</v>
      </c>
      <c r="F7714">
        <f>Atask.AtsOp!M7230</f>
        <v>6</v>
      </c>
      <c r="G7714">
        <f>VLOOKUP(B7714,Prekės!$A$2:$E$3000,3,FALSE)</f>
        <v>215</v>
      </c>
      <c r="H7714">
        <f>VLOOKUP(B7714,Prekės!$A$2:$E$3000,4,FALSE)</f>
        <v>0.75</v>
      </c>
      <c r="I7714">
        <f>VLOOKUP(B7714,Prekės!$A$2:$E$3000,5,FALSE)</f>
        <v>7.5</v>
      </c>
      <c r="J7714">
        <f t="shared" ref="J7714:J7777" si="243">IF(G7714=110,F7714*H7714*I7714,IF(G7714&lt;280,F7714*H7714,F7714*H7714*(I7714/100)))</f>
        <v>4.5</v>
      </c>
      <c r="K7714">
        <f t="shared" ref="K7714:K7777" si="244">IF(EXACT(D7714,"But."),J7714,F7714)</f>
        <v>4.5</v>
      </c>
    </row>
    <row r="7715" spans="1:11">
      <c r="A7715" s="1">
        <f>Atask.AtsOp!A7231</f>
        <v>42489</v>
      </c>
      <c r="B7715" t="str">
        <f>Atask.AtsOp!E7231</f>
        <v>KL02-0204</v>
      </c>
      <c r="C7715" t="str">
        <f>Atask.AtsOp!H7231</f>
        <v>Put.gaz.fer.gėr.„Fresca Azzuro Muscat 7,5%</v>
      </c>
      <c r="D7715" t="str">
        <f>Atask.AtsOp!N7231</f>
        <v>But.</v>
      </c>
      <c r="E7715" t="str">
        <f>Atask.AtsOp!I7231</f>
        <v>Gamybos eilutė</v>
      </c>
      <c r="F7715">
        <f>Atask.AtsOp!M7231</f>
        <v>-6</v>
      </c>
      <c r="G7715">
        <f>VLOOKUP(B7715,Prekės!$A$2:$E$3000,3,FALSE)</f>
        <v>215</v>
      </c>
      <c r="H7715">
        <f>VLOOKUP(B7715,Prekės!$A$2:$E$3000,4,FALSE)</f>
        <v>0.75</v>
      </c>
      <c r="I7715">
        <f>VLOOKUP(B7715,Prekės!$A$2:$E$3000,5,FALSE)</f>
        <v>7.5</v>
      </c>
      <c r="J7715">
        <f t="shared" si="243"/>
        <v>-4.5</v>
      </c>
      <c r="K7715">
        <f t="shared" si="244"/>
        <v>-4.5</v>
      </c>
    </row>
    <row r="7716" spans="1:11">
      <c r="A7716" s="1">
        <f>Atask.AtsOp!A7232</f>
        <v>42486</v>
      </c>
      <c r="B7716" t="str">
        <f>Atask.AtsOp!E7232</f>
        <v>KL02-0204</v>
      </c>
      <c r="C7716" t="str">
        <f>Atask.AtsOp!H7232</f>
        <v>Put.gaz.fer.gėr.„Fresca Azzuro Muscat 7,5%</v>
      </c>
      <c r="D7716" t="str">
        <f>Atask.AtsOp!N7232</f>
        <v>But.</v>
      </c>
      <c r="E7716" t="str">
        <f>Atask.AtsOp!I7232</f>
        <v>Perkelti</v>
      </c>
      <c r="F7716">
        <f>Atask.AtsOp!M7232</f>
        <v>2</v>
      </c>
      <c r="G7716">
        <f>VLOOKUP(B7716,Prekės!$A$2:$E$3000,3,FALSE)</f>
        <v>215</v>
      </c>
      <c r="H7716">
        <f>VLOOKUP(B7716,Prekės!$A$2:$E$3000,4,FALSE)</f>
        <v>0.75</v>
      </c>
      <c r="I7716">
        <f>VLOOKUP(B7716,Prekės!$A$2:$E$3000,5,FALSE)</f>
        <v>7.5</v>
      </c>
      <c r="J7716">
        <f t="shared" si="243"/>
        <v>1.5</v>
      </c>
      <c r="K7716">
        <f t="shared" si="244"/>
        <v>1.5</v>
      </c>
    </row>
    <row r="7717" spans="1:11">
      <c r="A7717" s="1">
        <f>Atask.AtsOp!A7233</f>
        <v>42480</v>
      </c>
      <c r="B7717" t="str">
        <f>Atask.AtsOp!E7233</f>
        <v>KL02-0204</v>
      </c>
      <c r="C7717" t="str">
        <f>Atask.AtsOp!H7233</f>
        <v>Put.gaz.fer.gėr.„Fresca Azzuro Muscat 7,5%</v>
      </c>
      <c r="D7717" t="str">
        <f>Atask.AtsOp!N7233</f>
        <v>But.</v>
      </c>
      <c r="E7717" t="str">
        <f>Atask.AtsOp!I7233</f>
        <v>Perkelti</v>
      </c>
      <c r="F7717">
        <f>Atask.AtsOp!M7233</f>
        <v>1</v>
      </c>
      <c r="G7717">
        <f>VLOOKUP(B7717,Prekės!$A$2:$E$3000,3,FALSE)</f>
        <v>215</v>
      </c>
      <c r="H7717">
        <f>VLOOKUP(B7717,Prekės!$A$2:$E$3000,4,FALSE)</f>
        <v>0.75</v>
      </c>
      <c r="I7717">
        <f>VLOOKUP(B7717,Prekės!$A$2:$E$3000,5,FALSE)</f>
        <v>7.5</v>
      </c>
      <c r="J7717">
        <f t="shared" si="243"/>
        <v>0.75</v>
      </c>
      <c r="K7717">
        <f t="shared" si="244"/>
        <v>0.75</v>
      </c>
    </row>
    <row r="7718" spans="1:11">
      <c r="A7718" s="1">
        <f>Atask.AtsOp!A7234</f>
        <v>42480</v>
      </c>
      <c r="B7718" t="str">
        <f>Atask.AtsOp!E7234</f>
        <v>KL02-0204</v>
      </c>
      <c r="C7718" t="str">
        <f>Atask.AtsOp!H7234</f>
        <v>Put.gaz.fer.gėr.„Fresca Azzuro Muscat 7,5%</v>
      </c>
      <c r="D7718" t="str">
        <f>Atask.AtsOp!N7234</f>
        <v>But.</v>
      </c>
      <c r="E7718" t="str">
        <f>Atask.AtsOp!I7234</f>
        <v>Perkelti</v>
      </c>
      <c r="F7718">
        <f>Atask.AtsOp!M7234</f>
        <v>-1</v>
      </c>
      <c r="G7718">
        <f>VLOOKUP(B7718,Prekės!$A$2:$E$3000,3,FALSE)</f>
        <v>215</v>
      </c>
      <c r="H7718">
        <f>VLOOKUP(B7718,Prekės!$A$2:$E$3000,4,FALSE)</f>
        <v>0.75</v>
      </c>
      <c r="I7718">
        <f>VLOOKUP(B7718,Prekės!$A$2:$E$3000,5,FALSE)</f>
        <v>7.5</v>
      </c>
      <c r="J7718">
        <f t="shared" si="243"/>
        <v>-0.75</v>
      </c>
      <c r="K7718">
        <f t="shared" si="244"/>
        <v>-0.75</v>
      </c>
    </row>
    <row r="7719" spans="1:11">
      <c r="A7719" s="1">
        <f>Atask.AtsOp!A7235</f>
        <v>42480</v>
      </c>
      <c r="B7719" t="str">
        <f>Atask.AtsOp!E7235</f>
        <v>KL02-0204</v>
      </c>
      <c r="C7719" t="str">
        <f>Atask.AtsOp!H7235</f>
        <v>Put.gaz.fer.gėr.„Fresca Azzuro Muscat 7,5%</v>
      </c>
      <c r="D7719" t="str">
        <f>Atask.AtsOp!N7235</f>
        <v>But.</v>
      </c>
      <c r="E7719" t="str">
        <f>Atask.AtsOp!I7235</f>
        <v>Perkelti</v>
      </c>
      <c r="F7719">
        <f>Atask.AtsOp!M7235</f>
        <v>-6</v>
      </c>
      <c r="G7719">
        <f>VLOOKUP(B7719,Prekės!$A$2:$E$3000,3,FALSE)</f>
        <v>215</v>
      </c>
      <c r="H7719">
        <f>VLOOKUP(B7719,Prekės!$A$2:$E$3000,4,FALSE)</f>
        <v>0.75</v>
      </c>
      <c r="I7719">
        <f>VLOOKUP(B7719,Prekės!$A$2:$E$3000,5,FALSE)</f>
        <v>7.5</v>
      </c>
      <c r="J7719">
        <f t="shared" si="243"/>
        <v>-4.5</v>
      </c>
      <c r="K7719">
        <f t="shared" si="244"/>
        <v>-4.5</v>
      </c>
    </row>
    <row r="7720" spans="1:11">
      <c r="A7720" s="1">
        <f>Atask.AtsOp!A7236</f>
        <v>42480</v>
      </c>
      <c r="B7720" t="str">
        <f>Atask.AtsOp!E7236</f>
        <v>KL02-0204</v>
      </c>
      <c r="C7720" t="str">
        <f>Atask.AtsOp!H7236</f>
        <v>Put.gaz.fer.gėr.„Fresca Azzuro Muscat 7,5%</v>
      </c>
      <c r="D7720" t="str">
        <f>Atask.AtsOp!N7236</f>
        <v>But.</v>
      </c>
      <c r="E7720" t="str">
        <f>Atask.AtsOp!I7236</f>
        <v>Gamybos eilutė</v>
      </c>
      <c r="F7720">
        <f>Atask.AtsOp!M7236</f>
        <v>7</v>
      </c>
      <c r="G7720">
        <f>VLOOKUP(B7720,Prekės!$A$2:$E$3000,3,FALSE)</f>
        <v>215</v>
      </c>
      <c r="H7720">
        <f>VLOOKUP(B7720,Prekės!$A$2:$E$3000,4,FALSE)</f>
        <v>0.75</v>
      </c>
      <c r="I7720">
        <f>VLOOKUP(B7720,Prekės!$A$2:$E$3000,5,FALSE)</f>
        <v>7.5</v>
      </c>
      <c r="J7720">
        <f t="shared" si="243"/>
        <v>5.25</v>
      </c>
      <c r="K7720">
        <f t="shared" si="244"/>
        <v>5.25</v>
      </c>
    </row>
    <row r="7721" spans="1:11">
      <c r="A7721" s="1">
        <f>Atask.AtsOp!A7237</f>
        <v>42486</v>
      </c>
      <c r="B7721" t="str">
        <f>Atask.AtsOp!E7237</f>
        <v>KL02-0204</v>
      </c>
      <c r="C7721" t="str">
        <f>Atask.AtsOp!H7237</f>
        <v>Put.gaz.fer.gėr.„Fresca Azzuro Muscat 7,5%</v>
      </c>
      <c r="D7721" t="str">
        <f>Atask.AtsOp!N7237</f>
        <v>But.</v>
      </c>
      <c r="E7721" t="str">
        <f>Atask.AtsOp!I7237</f>
        <v>Perkelti</v>
      </c>
      <c r="F7721">
        <f>Atask.AtsOp!M7237</f>
        <v>-2</v>
      </c>
      <c r="G7721">
        <f>VLOOKUP(B7721,Prekės!$A$2:$E$3000,3,FALSE)</f>
        <v>215</v>
      </c>
      <c r="H7721">
        <f>VLOOKUP(B7721,Prekės!$A$2:$E$3000,4,FALSE)</f>
        <v>0.75</v>
      </c>
      <c r="I7721">
        <f>VLOOKUP(B7721,Prekės!$A$2:$E$3000,5,FALSE)</f>
        <v>7.5</v>
      </c>
      <c r="J7721">
        <f t="shared" si="243"/>
        <v>-1.5</v>
      </c>
      <c r="K7721">
        <f t="shared" si="244"/>
        <v>-1.5</v>
      </c>
    </row>
    <row r="7722" spans="1:11">
      <c r="A7722" s="1">
        <f>Atask.AtsOp!A7238</f>
        <v>42486</v>
      </c>
      <c r="B7722" t="str">
        <f>Atask.AtsOp!E7238</f>
        <v>KL02-0204</v>
      </c>
      <c r="C7722" t="str">
        <f>Atask.AtsOp!H7238</f>
        <v>Put.gaz.fer.gėr.„Fresca Azzuro Muscat 7,5%</v>
      </c>
      <c r="D7722" t="str">
        <f>Atask.AtsOp!N7238</f>
        <v>But.</v>
      </c>
      <c r="E7722" t="str">
        <f>Atask.AtsOp!I7238</f>
        <v>Gamybos eilutė</v>
      </c>
      <c r="F7722">
        <f>Atask.AtsOp!M7238</f>
        <v>2</v>
      </c>
      <c r="G7722">
        <f>VLOOKUP(B7722,Prekės!$A$2:$E$3000,3,FALSE)</f>
        <v>215</v>
      </c>
      <c r="H7722">
        <f>VLOOKUP(B7722,Prekės!$A$2:$E$3000,4,FALSE)</f>
        <v>0.75</v>
      </c>
      <c r="I7722">
        <f>VLOOKUP(B7722,Prekės!$A$2:$E$3000,5,FALSE)</f>
        <v>7.5</v>
      </c>
      <c r="J7722">
        <f t="shared" si="243"/>
        <v>1.5</v>
      </c>
      <c r="K7722">
        <f t="shared" si="244"/>
        <v>1.5</v>
      </c>
    </row>
    <row r="7723" spans="1:11">
      <c r="A7723" s="1">
        <f>Atask.AtsOp!A7239</f>
        <v>42489</v>
      </c>
      <c r="B7723" t="str">
        <f>Atask.AtsOp!E7239</f>
        <v>KL02-0205</v>
      </c>
      <c r="C7723" t="str">
        <f>Atask.AtsOp!H7239</f>
        <v>Put.gaz.fer.gėr.„Fresca Azzuro Rose 7,5%</v>
      </c>
      <c r="D7723" t="str">
        <f>Atask.AtsOp!N7239</f>
        <v>But.</v>
      </c>
      <c r="E7723" t="str">
        <f>Atask.AtsOp!I7239</f>
        <v>Gamybos eilutė</v>
      </c>
      <c r="F7723">
        <f>Atask.AtsOp!M7239</f>
        <v>-5</v>
      </c>
      <c r="G7723">
        <f>VLOOKUP(B7723,Prekės!$A$2:$E$3000,3,FALSE)</f>
        <v>215</v>
      </c>
      <c r="H7723">
        <f>VLOOKUP(B7723,Prekės!$A$2:$E$3000,4,FALSE)</f>
        <v>0.75</v>
      </c>
      <c r="I7723">
        <f>VLOOKUP(B7723,Prekės!$A$2:$E$3000,5,FALSE)</f>
        <v>7.5</v>
      </c>
      <c r="J7723">
        <f t="shared" si="243"/>
        <v>-3.75</v>
      </c>
      <c r="K7723">
        <f t="shared" si="244"/>
        <v>-3.75</v>
      </c>
    </row>
    <row r="7724" spans="1:11">
      <c r="A7724" s="1">
        <f>Atask.AtsOp!A7240</f>
        <v>42478</v>
      </c>
      <c r="B7724" t="str">
        <f>Atask.AtsOp!E7240</f>
        <v>KL02-0205</v>
      </c>
      <c r="C7724" t="str">
        <f>Atask.AtsOp!H7240</f>
        <v>Put.gaz.fer.gėr.„Fresca Azzuro Rose 7,5%</v>
      </c>
      <c r="D7724" t="str">
        <f>Atask.AtsOp!N7240</f>
        <v>But.</v>
      </c>
      <c r="E7724" t="str">
        <f>Atask.AtsOp!I7240</f>
        <v>Perkelti</v>
      </c>
      <c r="F7724">
        <f>Atask.AtsOp!M7240</f>
        <v>6</v>
      </c>
      <c r="G7724">
        <f>VLOOKUP(B7724,Prekės!$A$2:$E$3000,3,FALSE)</f>
        <v>215</v>
      </c>
      <c r="H7724">
        <f>VLOOKUP(B7724,Prekės!$A$2:$E$3000,4,FALSE)</f>
        <v>0.75</v>
      </c>
      <c r="I7724">
        <f>VLOOKUP(B7724,Prekės!$A$2:$E$3000,5,FALSE)</f>
        <v>7.5</v>
      </c>
      <c r="J7724">
        <f t="shared" si="243"/>
        <v>4.5</v>
      </c>
      <c r="K7724">
        <f t="shared" si="244"/>
        <v>4.5</v>
      </c>
    </row>
    <row r="7725" spans="1:11">
      <c r="A7725" s="1">
        <f>Atask.AtsOp!A7241</f>
        <v>42478</v>
      </c>
      <c r="B7725" t="str">
        <f>Atask.AtsOp!E7241</f>
        <v>KL02-0205</v>
      </c>
      <c r="C7725" t="str">
        <f>Atask.AtsOp!H7241</f>
        <v>Put.gaz.fer.gėr.„Fresca Azzuro Rose 7,5%</v>
      </c>
      <c r="D7725" t="str">
        <f>Atask.AtsOp!N7241</f>
        <v>But.</v>
      </c>
      <c r="E7725" t="str">
        <f>Atask.AtsOp!I7241</f>
        <v>Perkelti</v>
      </c>
      <c r="F7725">
        <f>Atask.AtsOp!M7241</f>
        <v>1</v>
      </c>
      <c r="G7725">
        <f>VLOOKUP(B7725,Prekės!$A$2:$E$3000,3,FALSE)</f>
        <v>215</v>
      </c>
      <c r="H7725">
        <f>VLOOKUP(B7725,Prekės!$A$2:$E$3000,4,FALSE)</f>
        <v>0.75</v>
      </c>
      <c r="I7725">
        <f>VLOOKUP(B7725,Prekės!$A$2:$E$3000,5,FALSE)</f>
        <v>7.5</v>
      </c>
      <c r="J7725">
        <f t="shared" si="243"/>
        <v>0.75</v>
      </c>
      <c r="K7725">
        <f t="shared" si="244"/>
        <v>0.75</v>
      </c>
    </row>
    <row r="7726" spans="1:11">
      <c r="A7726" s="1">
        <f>Atask.AtsOp!A7242</f>
        <v>42478</v>
      </c>
      <c r="B7726" t="str">
        <f>Atask.AtsOp!E7242</f>
        <v>KL02-0205</v>
      </c>
      <c r="C7726" t="str">
        <f>Atask.AtsOp!H7242</f>
        <v>Put.gaz.fer.gėr.„Fresca Azzuro Rose 7,5%</v>
      </c>
      <c r="D7726" t="str">
        <f>Atask.AtsOp!N7242</f>
        <v>But.</v>
      </c>
      <c r="E7726" t="str">
        <f>Atask.AtsOp!I7242</f>
        <v>Perkelti</v>
      </c>
      <c r="F7726">
        <f>Atask.AtsOp!M7242</f>
        <v>-1</v>
      </c>
      <c r="G7726">
        <f>VLOOKUP(B7726,Prekės!$A$2:$E$3000,3,FALSE)</f>
        <v>215</v>
      </c>
      <c r="H7726">
        <f>VLOOKUP(B7726,Prekės!$A$2:$E$3000,4,FALSE)</f>
        <v>0.75</v>
      </c>
      <c r="I7726">
        <f>VLOOKUP(B7726,Prekės!$A$2:$E$3000,5,FALSE)</f>
        <v>7.5</v>
      </c>
      <c r="J7726">
        <f t="shared" si="243"/>
        <v>-0.75</v>
      </c>
      <c r="K7726">
        <f t="shared" si="244"/>
        <v>-0.75</v>
      </c>
    </row>
    <row r="7727" spans="1:11">
      <c r="A7727" s="1">
        <f>Atask.AtsOp!A7243</f>
        <v>42478</v>
      </c>
      <c r="B7727" t="str">
        <f>Atask.AtsOp!E7243</f>
        <v>KL02-0205</v>
      </c>
      <c r="C7727" t="str">
        <f>Atask.AtsOp!H7243</f>
        <v>Put.gaz.fer.gėr.„Fresca Azzuro Rose 7,5%</v>
      </c>
      <c r="D7727" t="str">
        <f>Atask.AtsOp!N7243</f>
        <v>But.</v>
      </c>
      <c r="E7727" t="str">
        <f>Atask.AtsOp!I7243</f>
        <v>Perkelti</v>
      </c>
      <c r="F7727">
        <f>Atask.AtsOp!M7243</f>
        <v>-6</v>
      </c>
      <c r="G7727">
        <f>VLOOKUP(B7727,Prekės!$A$2:$E$3000,3,FALSE)</f>
        <v>215</v>
      </c>
      <c r="H7727">
        <f>VLOOKUP(B7727,Prekės!$A$2:$E$3000,4,FALSE)</f>
        <v>0.75</v>
      </c>
      <c r="I7727">
        <f>VLOOKUP(B7727,Prekės!$A$2:$E$3000,5,FALSE)</f>
        <v>7.5</v>
      </c>
      <c r="J7727">
        <f t="shared" si="243"/>
        <v>-4.5</v>
      </c>
      <c r="K7727">
        <f t="shared" si="244"/>
        <v>-4.5</v>
      </c>
    </row>
    <row r="7728" spans="1:11">
      <c r="A7728" s="1">
        <f>Atask.AtsOp!A7244</f>
        <v>42478</v>
      </c>
      <c r="B7728" t="str">
        <f>Atask.AtsOp!E7244</f>
        <v>KL02-0205</v>
      </c>
      <c r="C7728" t="str">
        <f>Atask.AtsOp!H7244</f>
        <v>Put.gaz.fer.gėr.„Fresca Azzuro Rose 7,5%</v>
      </c>
      <c r="D7728" t="str">
        <f>Atask.AtsOp!N7244</f>
        <v>But.</v>
      </c>
      <c r="E7728" t="str">
        <f>Atask.AtsOp!I7244</f>
        <v>Gamybos eilutė</v>
      </c>
      <c r="F7728">
        <f>Atask.AtsOp!M7244</f>
        <v>7</v>
      </c>
      <c r="G7728">
        <f>VLOOKUP(B7728,Prekės!$A$2:$E$3000,3,FALSE)</f>
        <v>215</v>
      </c>
      <c r="H7728">
        <f>VLOOKUP(B7728,Prekės!$A$2:$E$3000,4,FALSE)</f>
        <v>0.75</v>
      </c>
      <c r="I7728">
        <f>VLOOKUP(B7728,Prekės!$A$2:$E$3000,5,FALSE)</f>
        <v>7.5</v>
      </c>
      <c r="J7728">
        <f t="shared" si="243"/>
        <v>5.25</v>
      </c>
      <c r="K7728">
        <f t="shared" si="244"/>
        <v>5.25</v>
      </c>
    </row>
    <row r="7729" spans="1:11">
      <c r="A7729" s="1">
        <f>Atask.AtsOp!A7245</f>
        <v>42480</v>
      </c>
      <c r="B7729" t="str">
        <f>Atask.AtsOp!E7245</f>
        <v>KL02-0207</v>
      </c>
      <c r="C7729" t="str">
        <f>Atask.AtsOp!H7245</f>
        <v>Put.gaz.fer.gėr.„Fresca Azzuro p/sausas 7,5%</v>
      </c>
      <c r="D7729" t="str">
        <f>Atask.AtsOp!N7245</f>
        <v>But.</v>
      </c>
      <c r="E7729" t="str">
        <f>Atask.AtsOp!I7245</f>
        <v>Perkelti</v>
      </c>
      <c r="F7729">
        <f>Atask.AtsOp!M7245</f>
        <v>6</v>
      </c>
      <c r="G7729">
        <f>VLOOKUP(B7729,Prekės!$A$2:$E$3000,3,FALSE)</f>
        <v>215</v>
      </c>
      <c r="H7729">
        <f>VLOOKUP(B7729,Prekės!$A$2:$E$3000,4,FALSE)</f>
        <v>0.75</v>
      </c>
      <c r="I7729">
        <f>VLOOKUP(B7729,Prekės!$A$2:$E$3000,5,FALSE)</f>
        <v>7.5</v>
      </c>
      <c r="J7729">
        <f t="shared" si="243"/>
        <v>4.5</v>
      </c>
      <c r="K7729">
        <f t="shared" si="244"/>
        <v>4.5</v>
      </c>
    </row>
    <row r="7730" spans="1:11">
      <c r="A7730" s="1">
        <f>Atask.AtsOp!A7246</f>
        <v>42489</v>
      </c>
      <c r="B7730" t="str">
        <f>Atask.AtsOp!E7246</f>
        <v>KL02-0207</v>
      </c>
      <c r="C7730" t="str">
        <f>Atask.AtsOp!H7246</f>
        <v>Put.gaz.fer.gėr.„Fresca Azzuro p/sausas 7,5%</v>
      </c>
      <c r="D7730" t="str">
        <f>Atask.AtsOp!N7246</f>
        <v>But.</v>
      </c>
      <c r="E7730" t="str">
        <f>Atask.AtsOp!I7246</f>
        <v>Gamybos eilutė</v>
      </c>
      <c r="F7730">
        <f>Atask.AtsOp!M7246</f>
        <v>-5</v>
      </c>
      <c r="G7730">
        <f>VLOOKUP(B7730,Prekės!$A$2:$E$3000,3,FALSE)</f>
        <v>215</v>
      </c>
      <c r="H7730">
        <f>VLOOKUP(B7730,Prekės!$A$2:$E$3000,4,FALSE)</f>
        <v>0.75</v>
      </c>
      <c r="I7730">
        <f>VLOOKUP(B7730,Prekės!$A$2:$E$3000,5,FALSE)</f>
        <v>7.5</v>
      </c>
      <c r="J7730">
        <f t="shared" si="243"/>
        <v>-3.75</v>
      </c>
      <c r="K7730">
        <f t="shared" si="244"/>
        <v>-3.75</v>
      </c>
    </row>
    <row r="7731" spans="1:11">
      <c r="A7731" s="1">
        <f>Atask.AtsOp!A7247</f>
        <v>42480</v>
      </c>
      <c r="B7731" t="str">
        <f>Atask.AtsOp!E7247</f>
        <v>KL02-0207</v>
      </c>
      <c r="C7731" t="str">
        <f>Atask.AtsOp!H7247</f>
        <v>Put.gaz.fer.gėr.„Fresca Azzuro p/sausas 7,5%</v>
      </c>
      <c r="D7731" t="str">
        <f>Atask.AtsOp!N7247</f>
        <v>But.</v>
      </c>
      <c r="E7731" t="str">
        <f>Atask.AtsOp!I7247</f>
        <v>Perkelti</v>
      </c>
      <c r="F7731">
        <f>Atask.AtsOp!M7247</f>
        <v>1</v>
      </c>
      <c r="G7731">
        <f>VLOOKUP(B7731,Prekės!$A$2:$E$3000,3,FALSE)</f>
        <v>215</v>
      </c>
      <c r="H7731">
        <f>VLOOKUP(B7731,Prekės!$A$2:$E$3000,4,FALSE)</f>
        <v>0.75</v>
      </c>
      <c r="I7731">
        <f>VLOOKUP(B7731,Prekės!$A$2:$E$3000,5,FALSE)</f>
        <v>7.5</v>
      </c>
      <c r="J7731">
        <f t="shared" si="243"/>
        <v>0.75</v>
      </c>
      <c r="K7731">
        <f t="shared" si="244"/>
        <v>0.75</v>
      </c>
    </row>
    <row r="7732" spans="1:11">
      <c r="A7732" s="1">
        <f>Atask.AtsOp!A7248</f>
        <v>42480</v>
      </c>
      <c r="B7732" t="str">
        <f>Atask.AtsOp!E7248</f>
        <v>KL02-0207</v>
      </c>
      <c r="C7732" t="str">
        <f>Atask.AtsOp!H7248</f>
        <v>Put.gaz.fer.gėr.„Fresca Azzuro p/sausas 7,5%</v>
      </c>
      <c r="D7732" t="str">
        <f>Atask.AtsOp!N7248</f>
        <v>But.</v>
      </c>
      <c r="E7732" t="str">
        <f>Atask.AtsOp!I7248</f>
        <v>Perkelti</v>
      </c>
      <c r="F7732">
        <f>Atask.AtsOp!M7248</f>
        <v>-1</v>
      </c>
      <c r="G7732">
        <f>VLOOKUP(B7732,Prekės!$A$2:$E$3000,3,FALSE)</f>
        <v>215</v>
      </c>
      <c r="H7732">
        <f>VLOOKUP(B7732,Prekės!$A$2:$E$3000,4,FALSE)</f>
        <v>0.75</v>
      </c>
      <c r="I7732">
        <f>VLOOKUP(B7732,Prekės!$A$2:$E$3000,5,FALSE)</f>
        <v>7.5</v>
      </c>
      <c r="J7732">
        <f t="shared" si="243"/>
        <v>-0.75</v>
      </c>
      <c r="K7732">
        <f t="shared" si="244"/>
        <v>-0.75</v>
      </c>
    </row>
    <row r="7733" spans="1:11">
      <c r="A7733" s="1">
        <f>Atask.AtsOp!A7249</f>
        <v>42480</v>
      </c>
      <c r="B7733" t="str">
        <f>Atask.AtsOp!E7249</f>
        <v>KL02-0207</v>
      </c>
      <c r="C7733" t="str">
        <f>Atask.AtsOp!H7249</f>
        <v>Put.gaz.fer.gėr.„Fresca Azzuro p/sausas 7,5%</v>
      </c>
      <c r="D7733" t="str">
        <f>Atask.AtsOp!N7249</f>
        <v>But.</v>
      </c>
      <c r="E7733" t="str">
        <f>Atask.AtsOp!I7249</f>
        <v>Perkelti</v>
      </c>
      <c r="F7733">
        <f>Atask.AtsOp!M7249</f>
        <v>-6</v>
      </c>
      <c r="G7733">
        <f>VLOOKUP(B7733,Prekės!$A$2:$E$3000,3,FALSE)</f>
        <v>215</v>
      </c>
      <c r="H7733">
        <f>VLOOKUP(B7733,Prekės!$A$2:$E$3000,4,FALSE)</f>
        <v>0.75</v>
      </c>
      <c r="I7733">
        <f>VLOOKUP(B7733,Prekės!$A$2:$E$3000,5,FALSE)</f>
        <v>7.5</v>
      </c>
      <c r="J7733">
        <f t="shared" si="243"/>
        <v>-4.5</v>
      </c>
      <c r="K7733">
        <f t="shared" si="244"/>
        <v>-4.5</v>
      </c>
    </row>
    <row r="7734" spans="1:11">
      <c r="A7734" s="1">
        <f>Atask.AtsOp!A7250</f>
        <v>42480</v>
      </c>
      <c r="B7734" t="str">
        <f>Atask.AtsOp!E7250</f>
        <v>KL02-0207</v>
      </c>
      <c r="C7734" t="str">
        <f>Atask.AtsOp!H7250</f>
        <v>Put.gaz.fer.gėr.„Fresca Azzuro p/sausas 7,5%</v>
      </c>
      <c r="D7734" t="str">
        <f>Atask.AtsOp!N7250</f>
        <v>But.</v>
      </c>
      <c r="E7734" t="str">
        <f>Atask.AtsOp!I7250</f>
        <v>Gamybos eilutė</v>
      </c>
      <c r="F7734">
        <f>Atask.AtsOp!M7250</f>
        <v>7</v>
      </c>
      <c r="G7734">
        <f>VLOOKUP(B7734,Prekės!$A$2:$E$3000,3,FALSE)</f>
        <v>215</v>
      </c>
      <c r="H7734">
        <f>VLOOKUP(B7734,Prekės!$A$2:$E$3000,4,FALSE)</f>
        <v>0.75</v>
      </c>
      <c r="I7734">
        <f>VLOOKUP(B7734,Prekės!$A$2:$E$3000,5,FALSE)</f>
        <v>7.5</v>
      </c>
      <c r="J7734">
        <f t="shared" si="243"/>
        <v>5.25</v>
      </c>
      <c r="K7734">
        <f t="shared" si="244"/>
        <v>5.25</v>
      </c>
    </row>
    <row r="7735" spans="1:11">
      <c r="A7735" s="1">
        <f>Atask.AtsOp!A7251</f>
        <v>42472</v>
      </c>
      <c r="B7735" t="str">
        <f>Atask.AtsOp!E7251</f>
        <v>KL02-0211</v>
      </c>
      <c r="C7735" t="str">
        <f>Atask.AtsOp!H7251</f>
        <v>Put.gaz.fer.gėr.„Fortūnata“ p/ saldus“  10%</v>
      </c>
      <c r="D7735" t="str">
        <f>Atask.AtsOp!N7251</f>
        <v>But.</v>
      </c>
      <c r="E7735" t="str">
        <f>Atask.AtsOp!I7251</f>
        <v>Perkelti</v>
      </c>
      <c r="F7735">
        <f>Atask.AtsOp!M7251</f>
        <v>6</v>
      </c>
      <c r="G7735">
        <f>VLOOKUP(B7735,Prekės!$A$2:$E$3000,3,FALSE)</f>
        <v>235</v>
      </c>
      <c r="H7735">
        <f>VLOOKUP(B7735,Prekės!$A$2:$E$3000,4,FALSE)</f>
        <v>0.75</v>
      </c>
      <c r="I7735">
        <f>VLOOKUP(B7735,Prekės!$A$2:$E$3000,5,FALSE)</f>
        <v>10</v>
      </c>
      <c r="J7735">
        <f t="shared" si="243"/>
        <v>4.5</v>
      </c>
      <c r="K7735">
        <f t="shared" si="244"/>
        <v>4.5</v>
      </c>
    </row>
    <row r="7736" spans="1:11">
      <c r="A7736" s="1">
        <f>Atask.AtsOp!A7252</f>
        <v>42489</v>
      </c>
      <c r="B7736" t="str">
        <f>Atask.AtsOp!E7252</f>
        <v>KL02-0211</v>
      </c>
      <c r="C7736" t="str">
        <f>Atask.AtsOp!H7252</f>
        <v>Put.gaz.fer.gėr.„Fortūnata“ p/ saldus“  10%</v>
      </c>
      <c r="D7736" t="str">
        <f>Atask.AtsOp!N7252</f>
        <v>But.</v>
      </c>
      <c r="E7736" t="str">
        <f>Atask.AtsOp!I7252</f>
        <v>Gamybos eilutė</v>
      </c>
      <c r="F7736">
        <f>Atask.AtsOp!M7252</f>
        <v>-6</v>
      </c>
      <c r="G7736">
        <f>VLOOKUP(B7736,Prekės!$A$2:$E$3000,3,FALSE)</f>
        <v>235</v>
      </c>
      <c r="H7736">
        <f>VLOOKUP(B7736,Prekės!$A$2:$E$3000,4,FALSE)</f>
        <v>0.75</v>
      </c>
      <c r="I7736">
        <f>VLOOKUP(B7736,Prekės!$A$2:$E$3000,5,FALSE)</f>
        <v>10</v>
      </c>
      <c r="J7736">
        <f t="shared" si="243"/>
        <v>-4.5</v>
      </c>
      <c r="K7736">
        <f t="shared" si="244"/>
        <v>-4.5</v>
      </c>
    </row>
    <row r="7737" spans="1:11">
      <c r="A7737" s="1">
        <f>Atask.AtsOp!A7253</f>
        <v>42472</v>
      </c>
      <c r="B7737" t="str">
        <f>Atask.AtsOp!E7253</f>
        <v>KL02-0211</v>
      </c>
      <c r="C7737" t="str">
        <f>Atask.AtsOp!H7253</f>
        <v>Put.gaz.fer.gėr.„Fortūnata“ p/ saldus“  10%</v>
      </c>
      <c r="D7737" t="str">
        <f>Atask.AtsOp!N7253</f>
        <v>But.</v>
      </c>
      <c r="E7737" t="str">
        <f>Atask.AtsOp!I7253</f>
        <v>Perkelti</v>
      </c>
      <c r="F7737">
        <f>Atask.AtsOp!M7253</f>
        <v>1</v>
      </c>
      <c r="G7737">
        <f>VLOOKUP(B7737,Prekės!$A$2:$E$3000,3,FALSE)</f>
        <v>235</v>
      </c>
      <c r="H7737">
        <f>VLOOKUP(B7737,Prekės!$A$2:$E$3000,4,FALSE)</f>
        <v>0.75</v>
      </c>
      <c r="I7737">
        <f>VLOOKUP(B7737,Prekės!$A$2:$E$3000,5,FALSE)</f>
        <v>10</v>
      </c>
      <c r="J7737">
        <f t="shared" si="243"/>
        <v>0.75</v>
      </c>
      <c r="K7737">
        <f t="shared" si="244"/>
        <v>0.75</v>
      </c>
    </row>
    <row r="7738" spans="1:11">
      <c r="A7738" s="1">
        <f>Atask.AtsOp!A7254</f>
        <v>42472</v>
      </c>
      <c r="B7738" t="str">
        <f>Atask.AtsOp!E7254</f>
        <v>KL02-0211</v>
      </c>
      <c r="C7738" t="str">
        <f>Atask.AtsOp!H7254</f>
        <v>Put.gaz.fer.gėr.„Fortūnata“ p/ saldus“  10%</v>
      </c>
      <c r="D7738" t="str">
        <f>Atask.AtsOp!N7254</f>
        <v>But.</v>
      </c>
      <c r="E7738" t="str">
        <f>Atask.AtsOp!I7254</f>
        <v>Gamybos eilutė</v>
      </c>
      <c r="F7738">
        <f>Atask.AtsOp!M7254</f>
        <v>7</v>
      </c>
      <c r="G7738">
        <f>VLOOKUP(B7738,Prekės!$A$2:$E$3000,3,FALSE)</f>
        <v>235</v>
      </c>
      <c r="H7738">
        <f>VLOOKUP(B7738,Prekės!$A$2:$E$3000,4,FALSE)</f>
        <v>0.75</v>
      </c>
      <c r="I7738">
        <f>VLOOKUP(B7738,Prekės!$A$2:$E$3000,5,FALSE)</f>
        <v>10</v>
      </c>
      <c r="J7738">
        <f t="shared" si="243"/>
        <v>5.25</v>
      </c>
      <c r="K7738">
        <f t="shared" si="244"/>
        <v>5.25</v>
      </c>
    </row>
    <row r="7739" spans="1:11">
      <c r="A7739" s="1">
        <f>Atask.AtsOp!A7255</f>
        <v>42472</v>
      </c>
      <c r="B7739" t="str">
        <f>Atask.AtsOp!E7255</f>
        <v>KL02-0211</v>
      </c>
      <c r="C7739" t="str">
        <f>Atask.AtsOp!H7255</f>
        <v>Put.gaz.fer.gėr.„Fortūnata“ p/ saldus“  10%</v>
      </c>
      <c r="D7739" t="str">
        <f>Atask.AtsOp!N7255</f>
        <v>But.</v>
      </c>
      <c r="E7739" t="str">
        <f>Atask.AtsOp!I7255</f>
        <v>Perkelti</v>
      </c>
      <c r="F7739">
        <f>Atask.AtsOp!M7255</f>
        <v>-6</v>
      </c>
      <c r="G7739">
        <f>VLOOKUP(B7739,Prekės!$A$2:$E$3000,3,FALSE)</f>
        <v>235</v>
      </c>
      <c r="H7739">
        <f>VLOOKUP(B7739,Prekės!$A$2:$E$3000,4,FALSE)</f>
        <v>0.75</v>
      </c>
      <c r="I7739">
        <f>VLOOKUP(B7739,Prekės!$A$2:$E$3000,5,FALSE)</f>
        <v>10</v>
      </c>
      <c r="J7739">
        <f t="shared" si="243"/>
        <v>-4.5</v>
      </c>
      <c r="K7739">
        <f t="shared" si="244"/>
        <v>-4.5</v>
      </c>
    </row>
    <row r="7740" spans="1:11">
      <c r="A7740" s="1">
        <f>Atask.AtsOp!A7256</f>
        <v>42472</v>
      </c>
      <c r="B7740" t="str">
        <f>Atask.AtsOp!E7256</f>
        <v>KL02-0211</v>
      </c>
      <c r="C7740" t="str">
        <f>Atask.AtsOp!H7256</f>
        <v>Put.gaz.fer.gėr.„Fortūnata“ p/ saldus“  10%</v>
      </c>
      <c r="D7740" t="str">
        <f>Atask.AtsOp!N7256</f>
        <v>But.</v>
      </c>
      <c r="E7740" t="str">
        <f>Atask.AtsOp!I7256</f>
        <v>Perkelti</v>
      </c>
      <c r="F7740">
        <f>Atask.AtsOp!M7256</f>
        <v>-1</v>
      </c>
      <c r="G7740">
        <f>VLOOKUP(B7740,Prekės!$A$2:$E$3000,3,FALSE)</f>
        <v>235</v>
      </c>
      <c r="H7740">
        <f>VLOOKUP(B7740,Prekės!$A$2:$E$3000,4,FALSE)</f>
        <v>0.75</v>
      </c>
      <c r="I7740">
        <f>VLOOKUP(B7740,Prekės!$A$2:$E$3000,5,FALSE)</f>
        <v>10</v>
      </c>
      <c r="J7740">
        <f t="shared" si="243"/>
        <v>-0.75</v>
      </c>
      <c r="K7740">
        <f t="shared" si="244"/>
        <v>-0.75</v>
      </c>
    </row>
    <row r="7741" spans="1:11">
      <c r="A7741" s="1">
        <f>Atask.AtsOp!A7257</f>
        <v>42472</v>
      </c>
      <c r="B7741" t="str">
        <f>Atask.AtsOp!E7257</f>
        <v>KL02-0212</v>
      </c>
      <c r="C7741" t="str">
        <f>Atask.AtsOp!H7257</f>
        <v>Put.gaz.fer.gėr.„Fortūnata“ saldus“  10%</v>
      </c>
      <c r="D7741" t="str">
        <f>Atask.AtsOp!N7257</f>
        <v>But.</v>
      </c>
      <c r="E7741" t="str">
        <f>Atask.AtsOp!I7257</f>
        <v>Perkelti</v>
      </c>
      <c r="F7741">
        <f>Atask.AtsOp!M7257</f>
        <v>6</v>
      </c>
      <c r="G7741">
        <f>VLOOKUP(B7741,Prekės!$A$2:$E$3000,3,FALSE)</f>
        <v>235</v>
      </c>
      <c r="H7741">
        <f>VLOOKUP(B7741,Prekės!$A$2:$E$3000,4,FALSE)</f>
        <v>0.75</v>
      </c>
      <c r="I7741">
        <f>VLOOKUP(B7741,Prekės!$A$2:$E$3000,5,FALSE)</f>
        <v>10</v>
      </c>
      <c r="J7741">
        <f t="shared" si="243"/>
        <v>4.5</v>
      </c>
      <c r="K7741">
        <f t="shared" si="244"/>
        <v>4.5</v>
      </c>
    </row>
    <row r="7742" spans="1:11">
      <c r="A7742" s="1">
        <f>Atask.AtsOp!A7258</f>
        <v>42489</v>
      </c>
      <c r="B7742" t="str">
        <f>Atask.AtsOp!E7258</f>
        <v>KL02-0212</v>
      </c>
      <c r="C7742" t="str">
        <f>Atask.AtsOp!H7258</f>
        <v>Put.gaz.fer.gėr.„Fortūnata“ saldus“  10%</v>
      </c>
      <c r="D7742" t="str">
        <f>Atask.AtsOp!N7258</f>
        <v>But.</v>
      </c>
      <c r="E7742" t="str">
        <f>Atask.AtsOp!I7258</f>
        <v>Gamybos eilutė</v>
      </c>
      <c r="F7742">
        <f>Atask.AtsOp!M7258</f>
        <v>-6</v>
      </c>
      <c r="G7742">
        <f>VLOOKUP(B7742,Prekės!$A$2:$E$3000,3,FALSE)</f>
        <v>235</v>
      </c>
      <c r="H7742">
        <f>VLOOKUP(B7742,Prekės!$A$2:$E$3000,4,FALSE)</f>
        <v>0.75</v>
      </c>
      <c r="I7742">
        <f>VLOOKUP(B7742,Prekės!$A$2:$E$3000,5,FALSE)</f>
        <v>10</v>
      </c>
      <c r="J7742">
        <f t="shared" si="243"/>
        <v>-4.5</v>
      </c>
      <c r="K7742">
        <f t="shared" si="244"/>
        <v>-4.5</v>
      </c>
    </row>
    <row r="7743" spans="1:11">
      <c r="A7743" s="1">
        <f>Atask.AtsOp!A7259</f>
        <v>42472</v>
      </c>
      <c r="B7743" t="str">
        <f>Atask.AtsOp!E7259</f>
        <v>KL02-0212</v>
      </c>
      <c r="C7743" t="str">
        <f>Atask.AtsOp!H7259</f>
        <v>Put.gaz.fer.gėr.„Fortūnata“ saldus“  10%</v>
      </c>
      <c r="D7743" t="str">
        <f>Atask.AtsOp!N7259</f>
        <v>But.</v>
      </c>
      <c r="E7743" t="str">
        <f>Atask.AtsOp!I7259</f>
        <v>Perkelti</v>
      </c>
      <c r="F7743">
        <f>Atask.AtsOp!M7259</f>
        <v>1</v>
      </c>
      <c r="G7743">
        <f>VLOOKUP(B7743,Prekės!$A$2:$E$3000,3,FALSE)</f>
        <v>235</v>
      </c>
      <c r="H7743">
        <f>VLOOKUP(B7743,Prekės!$A$2:$E$3000,4,FALSE)</f>
        <v>0.75</v>
      </c>
      <c r="I7743">
        <f>VLOOKUP(B7743,Prekės!$A$2:$E$3000,5,FALSE)</f>
        <v>10</v>
      </c>
      <c r="J7743">
        <f t="shared" si="243"/>
        <v>0.75</v>
      </c>
      <c r="K7743">
        <f t="shared" si="244"/>
        <v>0.75</v>
      </c>
    </row>
    <row r="7744" spans="1:11">
      <c r="A7744" s="1">
        <f>Atask.AtsOp!A7260</f>
        <v>42472</v>
      </c>
      <c r="B7744" t="str">
        <f>Atask.AtsOp!E7260</f>
        <v>KL02-0212</v>
      </c>
      <c r="C7744" t="str">
        <f>Atask.AtsOp!H7260</f>
        <v>Put.gaz.fer.gėr.„Fortūnata“ saldus“  10%</v>
      </c>
      <c r="D7744" t="str">
        <f>Atask.AtsOp!N7260</f>
        <v>But.</v>
      </c>
      <c r="E7744" t="str">
        <f>Atask.AtsOp!I7260</f>
        <v>Gamybos eilutė</v>
      </c>
      <c r="F7744">
        <f>Atask.AtsOp!M7260</f>
        <v>7</v>
      </c>
      <c r="G7744">
        <f>VLOOKUP(B7744,Prekės!$A$2:$E$3000,3,FALSE)</f>
        <v>235</v>
      </c>
      <c r="H7744">
        <f>VLOOKUP(B7744,Prekės!$A$2:$E$3000,4,FALSE)</f>
        <v>0.75</v>
      </c>
      <c r="I7744">
        <f>VLOOKUP(B7744,Prekės!$A$2:$E$3000,5,FALSE)</f>
        <v>10</v>
      </c>
      <c r="J7744">
        <f t="shared" si="243"/>
        <v>5.25</v>
      </c>
      <c r="K7744">
        <f t="shared" si="244"/>
        <v>5.25</v>
      </c>
    </row>
    <row r="7745" spans="1:11">
      <c r="A7745" s="1">
        <f>Atask.AtsOp!A7261</f>
        <v>42472</v>
      </c>
      <c r="B7745" t="str">
        <f>Atask.AtsOp!E7261</f>
        <v>KL02-0212</v>
      </c>
      <c r="C7745" t="str">
        <f>Atask.AtsOp!H7261</f>
        <v>Put.gaz.fer.gėr.„Fortūnata“ saldus“  10%</v>
      </c>
      <c r="D7745" t="str">
        <f>Atask.AtsOp!N7261</f>
        <v>But.</v>
      </c>
      <c r="E7745" t="str">
        <f>Atask.AtsOp!I7261</f>
        <v>Perkelti</v>
      </c>
      <c r="F7745">
        <f>Atask.AtsOp!M7261</f>
        <v>-1</v>
      </c>
      <c r="G7745">
        <f>VLOOKUP(B7745,Prekės!$A$2:$E$3000,3,FALSE)</f>
        <v>235</v>
      </c>
      <c r="H7745">
        <f>VLOOKUP(B7745,Prekės!$A$2:$E$3000,4,FALSE)</f>
        <v>0.75</v>
      </c>
      <c r="I7745">
        <f>VLOOKUP(B7745,Prekės!$A$2:$E$3000,5,FALSE)</f>
        <v>10</v>
      </c>
      <c r="J7745">
        <f t="shared" si="243"/>
        <v>-0.75</v>
      </c>
      <c r="K7745">
        <f t="shared" si="244"/>
        <v>-0.75</v>
      </c>
    </row>
    <row r="7746" spans="1:11">
      <c r="A7746" s="1">
        <f>Atask.AtsOp!A7262</f>
        <v>42472</v>
      </c>
      <c r="B7746" t="str">
        <f>Atask.AtsOp!E7262</f>
        <v>KL02-0212</v>
      </c>
      <c r="C7746" t="str">
        <f>Atask.AtsOp!H7262</f>
        <v>Put.gaz.fer.gėr.„Fortūnata“ saldus“  10%</v>
      </c>
      <c r="D7746" t="str">
        <f>Atask.AtsOp!N7262</f>
        <v>But.</v>
      </c>
      <c r="E7746" t="str">
        <f>Atask.AtsOp!I7262</f>
        <v>Perkelti</v>
      </c>
      <c r="F7746">
        <f>Atask.AtsOp!M7262</f>
        <v>-6</v>
      </c>
      <c r="G7746">
        <f>VLOOKUP(B7746,Prekės!$A$2:$E$3000,3,FALSE)</f>
        <v>235</v>
      </c>
      <c r="H7746">
        <f>VLOOKUP(B7746,Prekės!$A$2:$E$3000,4,FALSE)</f>
        <v>0.75</v>
      </c>
      <c r="I7746">
        <f>VLOOKUP(B7746,Prekės!$A$2:$E$3000,5,FALSE)</f>
        <v>10</v>
      </c>
      <c r="J7746">
        <f t="shared" si="243"/>
        <v>-4.5</v>
      </c>
      <c r="K7746">
        <f t="shared" si="244"/>
        <v>-4.5</v>
      </c>
    </row>
    <row r="7747" spans="1:11">
      <c r="A7747" s="1">
        <f>Atask.AtsOp!A7263</f>
        <v>42479</v>
      </c>
      <c r="B7747" t="str">
        <f>Atask.AtsOp!E7263</f>
        <v>KL02-0218</v>
      </c>
      <c r="C7747" t="str">
        <f>Atask.AtsOp!H7263</f>
        <v>P.gaz.ferm.gėr.„Mezzo“ semi sweet 10,5%</v>
      </c>
      <c r="D7747" t="str">
        <f>Atask.AtsOp!N7263</f>
        <v>But.</v>
      </c>
      <c r="E7747" t="str">
        <f>Atask.AtsOp!I7263</f>
        <v>Perkelti</v>
      </c>
      <c r="F7747">
        <f>Atask.AtsOp!M7263</f>
        <v>6</v>
      </c>
      <c r="G7747">
        <f>VLOOKUP(B7747,Prekės!$A$2:$E$3000,3,FALSE)</f>
        <v>235</v>
      </c>
      <c r="H7747">
        <f>VLOOKUP(B7747,Prekės!$A$2:$E$3000,4,FALSE)</f>
        <v>0.75</v>
      </c>
      <c r="I7747">
        <f>VLOOKUP(B7747,Prekės!$A$2:$E$3000,5,FALSE)</f>
        <v>10.5</v>
      </c>
      <c r="J7747">
        <f t="shared" si="243"/>
        <v>4.5</v>
      </c>
      <c r="K7747">
        <f t="shared" si="244"/>
        <v>4.5</v>
      </c>
    </row>
    <row r="7748" spans="1:11">
      <c r="A7748" s="1">
        <f>Atask.AtsOp!A7264</f>
        <v>42489</v>
      </c>
      <c r="B7748" t="str">
        <f>Atask.AtsOp!E7264</f>
        <v>KL02-0218</v>
      </c>
      <c r="C7748" t="str">
        <f>Atask.AtsOp!H7264</f>
        <v>P.gaz.ferm.gėr.„Mezzo“ semi sweet 10,5%</v>
      </c>
      <c r="D7748" t="str">
        <f>Atask.AtsOp!N7264</f>
        <v>But.</v>
      </c>
      <c r="E7748" t="str">
        <f>Atask.AtsOp!I7264</f>
        <v>Gamybos eilutė</v>
      </c>
      <c r="F7748">
        <f>Atask.AtsOp!M7264</f>
        <v>-6</v>
      </c>
      <c r="G7748">
        <f>VLOOKUP(B7748,Prekės!$A$2:$E$3000,3,FALSE)</f>
        <v>235</v>
      </c>
      <c r="H7748">
        <f>VLOOKUP(B7748,Prekės!$A$2:$E$3000,4,FALSE)</f>
        <v>0.75</v>
      </c>
      <c r="I7748">
        <f>VLOOKUP(B7748,Prekės!$A$2:$E$3000,5,FALSE)</f>
        <v>10.5</v>
      </c>
      <c r="J7748">
        <f t="shared" si="243"/>
        <v>-4.5</v>
      </c>
      <c r="K7748">
        <f t="shared" si="244"/>
        <v>-4.5</v>
      </c>
    </row>
    <row r="7749" spans="1:11">
      <c r="A7749" s="1">
        <f>Atask.AtsOp!A7265</f>
        <v>42479</v>
      </c>
      <c r="B7749" t="str">
        <f>Atask.AtsOp!E7265</f>
        <v>KL02-0218</v>
      </c>
      <c r="C7749" t="str">
        <f>Atask.AtsOp!H7265</f>
        <v>P.gaz.ferm.gėr.„Mezzo“ semi sweet 10,5%</v>
      </c>
      <c r="D7749" t="str">
        <f>Atask.AtsOp!N7265</f>
        <v>But.</v>
      </c>
      <c r="E7749" t="str">
        <f>Atask.AtsOp!I7265</f>
        <v>Perkelti</v>
      </c>
      <c r="F7749">
        <f>Atask.AtsOp!M7265</f>
        <v>1</v>
      </c>
      <c r="G7749">
        <f>VLOOKUP(B7749,Prekės!$A$2:$E$3000,3,FALSE)</f>
        <v>235</v>
      </c>
      <c r="H7749">
        <f>VLOOKUP(B7749,Prekės!$A$2:$E$3000,4,FALSE)</f>
        <v>0.75</v>
      </c>
      <c r="I7749">
        <f>VLOOKUP(B7749,Prekės!$A$2:$E$3000,5,FALSE)</f>
        <v>10.5</v>
      </c>
      <c r="J7749">
        <f t="shared" si="243"/>
        <v>0.75</v>
      </c>
      <c r="K7749">
        <f t="shared" si="244"/>
        <v>0.75</v>
      </c>
    </row>
    <row r="7750" spans="1:11">
      <c r="A7750" s="1">
        <f>Atask.AtsOp!A7266</f>
        <v>42479</v>
      </c>
      <c r="B7750" t="str">
        <f>Atask.AtsOp!E7266</f>
        <v>KL02-0218</v>
      </c>
      <c r="C7750" t="str">
        <f>Atask.AtsOp!H7266</f>
        <v>P.gaz.ferm.gėr.„Mezzo“ semi sweet 10,5%</v>
      </c>
      <c r="D7750" t="str">
        <f>Atask.AtsOp!N7266</f>
        <v>But.</v>
      </c>
      <c r="E7750" t="str">
        <f>Atask.AtsOp!I7266</f>
        <v>Gamybos eilutė</v>
      </c>
      <c r="F7750">
        <f>Atask.AtsOp!M7266</f>
        <v>7</v>
      </c>
      <c r="G7750">
        <f>VLOOKUP(B7750,Prekės!$A$2:$E$3000,3,FALSE)</f>
        <v>235</v>
      </c>
      <c r="H7750">
        <f>VLOOKUP(B7750,Prekės!$A$2:$E$3000,4,FALSE)</f>
        <v>0.75</v>
      </c>
      <c r="I7750">
        <f>VLOOKUP(B7750,Prekės!$A$2:$E$3000,5,FALSE)</f>
        <v>10.5</v>
      </c>
      <c r="J7750">
        <f t="shared" si="243"/>
        <v>5.25</v>
      </c>
      <c r="K7750">
        <f t="shared" si="244"/>
        <v>5.25</v>
      </c>
    </row>
    <row r="7751" spans="1:11">
      <c r="A7751" s="1">
        <f>Atask.AtsOp!A7267</f>
        <v>42479</v>
      </c>
      <c r="B7751" t="str">
        <f>Atask.AtsOp!E7267</f>
        <v>KL02-0218</v>
      </c>
      <c r="C7751" t="str">
        <f>Atask.AtsOp!H7267</f>
        <v>P.gaz.ferm.gėr.„Mezzo“ semi sweet 10,5%</v>
      </c>
      <c r="D7751" t="str">
        <f>Atask.AtsOp!N7267</f>
        <v>But.</v>
      </c>
      <c r="E7751" t="str">
        <f>Atask.AtsOp!I7267</f>
        <v>Perkelti</v>
      </c>
      <c r="F7751">
        <f>Atask.AtsOp!M7267</f>
        <v>-1</v>
      </c>
      <c r="G7751">
        <f>VLOOKUP(B7751,Prekės!$A$2:$E$3000,3,FALSE)</f>
        <v>235</v>
      </c>
      <c r="H7751">
        <f>VLOOKUP(B7751,Prekės!$A$2:$E$3000,4,FALSE)</f>
        <v>0.75</v>
      </c>
      <c r="I7751">
        <f>VLOOKUP(B7751,Prekės!$A$2:$E$3000,5,FALSE)</f>
        <v>10.5</v>
      </c>
      <c r="J7751">
        <f t="shared" si="243"/>
        <v>-0.75</v>
      </c>
      <c r="K7751">
        <f t="shared" si="244"/>
        <v>-0.75</v>
      </c>
    </row>
    <row r="7752" spans="1:11">
      <c r="A7752" s="1">
        <f>Atask.AtsOp!A7268</f>
        <v>42479</v>
      </c>
      <c r="B7752" t="str">
        <f>Atask.AtsOp!E7268</f>
        <v>KL02-0218</v>
      </c>
      <c r="C7752" t="str">
        <f>Atask.AtsOp!H7268</f>
        <v>P.gaz.ferm.gėr.„Mezzo“ semi sweet 10,5%</v>
      </c>
      <c r="D7752" t="str">
        <f>Atask.AtsOp!N7268</f>
        <v>But.</v>
      </c>
      <c r="E7752" t="str">
        <f>Atask.AtsOp!I7268</f>
        <v>Perkelti</v>
      </c>
      <c r="F7752">
        <f>Atask.AtsOp!M7268</f>
        <v>-6</v>
      </c>
      <c r="G7752">
        <f>VLOOKUP(B7752,Prekės!$A$2:$E$3000,3,FALSE)</f>
        <v>235</v>
      </c>
      <c r="H7752">
        <f>VLOOKUP(B7752,Prekės!$A$2:$E$3000,4,FALSE)</f>
        <v>0.75</v>
      </c>
      <c r="I7752">
        <f>VLOOKUP(B7752,Prekės!$A$2:$E$3000,5,FALSE)</f>
        <v>10.5</v>
      </c>
      <c r="J7752">
        <f t="shared" si="243"/>
        <v>-4.5</v>
      </c>
      <c r="K7752">
        <f t="shared" si="244"/>
        <v>-4.5</v>
      </c>
    </row>
    <row r="7753" spans="1:11">
      <c r="A7753" s="1">
        <f>Atask.AtsOp!A7269</f>
        <v>42489</v>
      </c>
      <c r="B7753" t="str">
        <f>Atask.AtsOp!E7269</f>
        <v>KL02-0904</v>
      </c>
      <c r="C7753" t="str">
        <f>Atask.AtsOp!H7269</f>
        <v>Put.gaz.fer.gėr.„Dreamer“baltas 10%</v>
      </c>
      <c r="D7753" t="str">
        <f>Atask.AtsOp!N7269</f>
        <v>But.</v>
      </c>
      <c r="E7753" t="str">
        <f>Atask.AtsOp!I7269</f>
        <v>Gamybos eilutė</v>
      </c>
      <c r="F7753">
        <f>Atask.AtsOp!M7269</f>
        <v>-1</v>
      </c>
      <c r="G7753">
        <f>VLOOKUP(B7753,Prekės!$A$2:$E$3000,3,FALSE)</f>
        <v>235</v>
      </c>
      <c r="H7753">
        <f>VLOOKUP(B7753,Prekės!$A$2:$E$3000,4,FALSE)</f>
        <v>0.75</v>
      </c>
      <c r="I7753">
        <f>VLOOKUP(B7753,Prekės!$A$2:$E$3000,5,FALSE)</f>
        <v>10</v>
      </c>
      <c r="J7753">
        <f t="shared" si="243"/>
        <v>-0.75</v>
      </c>
      <c r="K7753">
        <f t="shared" si="244"/>
        <v>-0.75</v>
      </c>
    </row>
    <row r="7754" spans="1:11">
      <c r="A7754" s="1">
        <f>Atask.AtsOp!A7270</f>
        <v>42486</v>
      </c>
      <c r="B7754" t="str">
        <f>Atask.AtsOp!E7270</f>
        <v>KL05-0001</v>
      </c>
      <c r="C7754" t="str">
        <f>Atask.AtsOp!H7270</f>
        <v>Kokteilis „Mix  brandy cola“, 5%</v>
      </c>
      <c r="D7754" t="str">
        <f>Atask.AtsOp!N7270</f>
        <v>But.</v>
      </c>
      <c r="E7754" t="str">
        <f>Atask.AtsOp!I7270</f>
        <v>Perkelti</v>
      </c>
      <c r="F7754">
        <f>Atask.AtsOp!M7270</f>
        <v>6</v>
      </c>
      <c r="G7754">
        <f>VLOOKUP(B7754,Prekės!$A$2:$E$3000,3,FALSE)</f>
        <v>280</v>
      </c>
      <c r="H7754">
        <f>VLOOKUP(B7754,Prekės!$A$2:$E$3000,4,FALSE)</f>
        <v>0.33</v>
      </c>
      <c r="I7754">
        <f>VLOOKUP(B7754,Prekės!$A$2:$E$3000,5,FALSE)</f>
        <v>5</v>
      </c>
      <c r="J7754">
        <f t="shared" si="243"/>
        <v>9.9000000000000005E-2</v>
      </c>
      <c r="K7754">
        <f t="shared" si="244"/>
        <v>9.9000000000000005E-2</v>
      </c>
    </row>
    <row r="7755" spans="1:11">
      <c r="A7755" s="1">
        <f>Atask.AtsOp!A7271</f>
        <v>42489</v>
      </c>
      <c r="B7755" t="str">
        <f>Atask.AtsOp!E7271</f>
        <v>KL05-0001</v>
      </c>
      <c r="C7755" t="str">
        <f>Atask.AtsOp!H7271</f>
        <v>Kokteilis „Mix  brandy cola“, 5%</v>
      </c>
      <c r="D7755" t="str">
        <f>Atask.AtsOp!N7271</f>
        <v>But.</v>
      </c>
      <c r="E7755" t="str">
        <f>Atask.AtsOp!I7271</f>
        <v>Gamybos eilutė</v>
      </c>
      <c r="F7755">
        <f>Atask.AtsOp!M7271</f>
        <v>-7</v>
      </c>
      <c r="G7755">
        <f>VLOOKUP(B7755,Prekės!$A$2:$E$3000,3,FALSE)</f>
        <v>280</v>
      </c>
      <c r="H7755">
        <f>VLOOKUP(B7755,Prekės!$A$2:$E$3000,4,FALSE)</f>
        <v>0.33</v>
      </c>
      <c r="I7755">
        <f>VLOOKUP(B7755,Prekės!$A$2:$E$3000,5,FALSE)</f>
        <v>5</v>
      </c>
      <c r="J7755">
        <f t="shared" si="243"/>
        <v>-0.11550000000000001</v>
      </c>
      <c r="K7755">
        <f t="shared" si="244"/>
        <v>-0.11550000000000001</v>
      </c>
    </row>
    <row r="7756" spans="1:11">
      <c r="A7756" s="1">
        <f>Atask.AtsOp!A7272</f>
        <v>42486</v>
      </c>
      <c r="B7756" t="str">
        <f>Atask.AtsOp!E7272</f>
        <v>KL05-0001</v>
      </c>
      <c r="C7756" t="str">
        <f>Atask.AtsOp!H7272</f>
        <v>Kokteilis „Mix  brandy cola“, 5%</v>
      </c>
      <c r="D7756" t="str">
        <f>Atask.AtsOp!N7272</f>
        <v>But.</v>
      </c>
      <c r="E7756" t="str">
        <f>Atask.AtsOp!I7272</f>
        <v>Perkelti</v>
      </c>
      <c r="F7756">
        <f>Atask.AtsOp!M7272</f>
        <v>1</v>
      </c>
      <c r="G7756">
        <f>VLOOKUP(B7756,Prekės!$A$2:$E$3000,3,FALSE)</f>
        <v>280</v>
      </c>
      <c r="H7756">
        <f>VLOOKUP(B7756,Prekės!$A$2:$E$3000,4,FALSE)</f>
        <v>0.33</v>
      </c>
      <c r="I7756">
        <f>VLOOKUP(B7756,Prekės!$A$2:$E$3000,5,FALSE)</f>
        <v>5</v>
      </c>
      <c r="J7756">
        <f t="shared" si="243"/>
        <v>1.6500000000000001E-2</v>
      </c>
      <c r="K7756">
        <f t="shared" si="244"/>
        <v>1.6500000000000001E-2</v>
      </c>
    </row>
    <row r="7757" spans="1:11">
      <c r="A7757" s="1">
        <f>Atask.AtsOp!A7273</f>
        <v>42486</v>
      </c>
      <c r="B7757" t="str">
        <f>Atask.AtsOp!E7273</f>
        <v>KL05-0001</v>
      </c>
      <c r="C7757" t="str">
        <f>Atask.AtsOp!H7273</f>
        <v>Kokteilis „Mix  brandy cola“, 5%</v>
      </c>
      <c r="D7757" t="str">
        <f>Atask.AtsOp!N7273</f>
        <v>But.</v>
      </c>
      <c r="E7757" t="str">
        <f>Atask.AtsOp!I7273</f>
        <v>Perkelti</v>
      </c>
      <c r="F7757">
        <f>Atask.AtsOp!M7273</f>
        <v>-1</v>
      </c>
      <c r="G7757">
        <f>VLOOKUP(B7757,Prekės!$A$2:$E$3000,3,FALSE)</f>
        <v>280</v>
      </c>
      <c r="H7757">
        <f>VLOOKUP(B7757,Prekės!$A$2:$E$3000,4,FALSE)</f>
        <v>0.33</v>
      </c>
      <c r="I7757">
        <f>VLOOKUP(B7757,Prekės!$A$2:$E$3000,5,FALSE)</f>
        <v>5</v>
      </c>
      <c r="J7757">
        <f t="shared" si="243"/>
        <v>-1.6500000000000001E-2</v>
      </c>
      <c r="K7757">
        <f t="shared" si="244"/>
        <v>-1.6500000000000001E-2</v>
      </c>
    </row>
    <row r="7758" spans="1:11">
      <c r="A7758" s="1">
        <f>Atask.AtsOp!A7274</f>
        <v>42486</v>
      </c>
      <c r="B7758" t="str">
        <f>Atask.AtsOp!E7274</f>
        <v>KL05-0001</v>
      </c>
      <c r="C7758" t="str">
        <f>Atask.AtsOp!H7274</f>
        <v>Kokteilis „Mix  brandy cola“, 5%</v>
      </c>
      <c r="D7758" t="str">
        <f>Atask.AtsOp!N7274</f>
        <v>But.</v>
      </c>
      <c r="E7758" t="str">
        <f>Atask.AtsOp!I7274</f>
        <v>Gamybos eilutė</v>
      </c>
      <c r="F7758">
        <f>Atask.AtsOp!M7274</f>
        <v>7</v>
      </c>
      <c r="G7758">
        <f>VLOOKUP(B7758,Prekės!$A$2:$E$3000,3,FALSE)</f>
        <v>280</v>
      </c>
      <c r="H7758">
        <f>VLOOKUP(B7758,Prekės!$A$2:$E$3000,4,FALSE)</f>
        <v>0.33</v>
      </c>
      <c r="I7758">
        <f>VLOOKUP(B7758,Prekės!$A$2:$E$3000,5,FALSE)</f>
        <v>5</v>
      </c>
      <c r="J7758">
        <f t="shared" si="243"/>
        <v>0.11550000000000001</v>
      </c>
      <c r="K7758">
        <f t="shared" si="244"/>
        <v>0.11550000000000001</v>
      </c>
    </row>
    <row r="7759" spans="1:11">
      <c r="A7759" s="1">
        <f>Atask.AtsOp!A7275</f>
        <v>42486</v>
      </c>
      <c r="B7759" t="str">
        <f>Atask.AtsOp!E7275</f>
        <v>KL05-0001</v>
      </c>
      <c r="C7759" t="str">
        <f>Atask.AtsOp!H7275</f>
        <v>Kokteilis „Mix  brandy cola“, 5%</v>
      </c>
      <c r="D7759" t="str">
        <f>Atask.AtsOp!N7275</f>
        <v>But.</v>
      </c>
      <c r="E7759" t="str">
        <f>Atask.AtsOp!I7275</f>
        <v>Perkelti</v>
      </c>
      <c r="F7759">
        <f>Atask.AtsOp!M7275</f>
        <v>-6</v>
      </c>
      <c r="G7759">
        <f>VLOOKUP(B7759,Prekės!$A$2:$E$3000,3,FALSE)</f>
        <v>280</v>
      </c>
      <c r="H7759">
        <f>VLOOKUP(B7759,Prekės!$A$2:$E$3000,4,FALSE)</f>
        <v>0.33</v>
      </c>
      <c r="I7759">
        <f>VLOOKUP(B7759,Prekės!$A$2:$E$3000,5,FALSE)</f>
        <v>5</v>
      </c>
      <c r="J7759">
        <f t="shared" si="243"/>
        <v>-9.9000000000000005E-2</v>
      </c>
      <c r="K7759">
        <f t="shared" si="244"/>
        <v>-9.9000000000000005E-2</v>
      </c>
    </row>
    <row r="7760" spans="1:11">
      <c r="A7760" s="1">
        <f>Atask.AtsOp!A7276</f>
        <v>42466</v>
      </c>
      <c r="B7760" t="str">
        <f>Atask.AtsOp!E7276</f>
        <v>KL05-0002</v>
      </c>
      <c r="C7760" t="str">
        <f>Atask.AtsOp!H7276</f>
        <v>Kokteilis „Mix lime“, 5%</v>
      </c>
      <c r="D7760" t="str">
        <f>Atask.AtsOp!N7276</f>
        <v>But.</v>
      </c>
      <c r="E7760" t="str">
        <f>Atask.AtsOp!I7276</f>
        <v>Perkelti</v>
      </c>
      <c r="F7760">
        <f>Atask.AtsOp!M7276</f>
        <v>6</v>
      </c>
      <c r="G7760">
        <f>VLOOKUP(B7760,Prekės!$A$2:$E$3000,3,FALSE)</f>
        <v>280</v>
      </c>
      <c r="H7760">
        <f>VLOOKUP(B7760,Prekės!$A$2:$E$3000,4,FALSE)</f>
        <v>0.33</v>
      </c>
      <c r="I7760">
        <f>VLOOKUP(B7760,Prekės!$A$2:$E$3000,5,FALSE)</f>
        <v>5</v>
      </c>
      <c r="J7760">
        <f t="shared" si="243"/>
        <v>9.9000000000000005E-2</v>
      </c>
      <c r="K7760">
        <f t="shared" si="244"/>
        <v>9.9000000000000005E-2</v>
      </c>
    </row>
    <row r="7761" spans="1:11">
      <c r="A7761" s="1">
        <f>Atask.AtsOp!A7277</f>
        <v>42489</v>
      </c>
      <c r="B7761" t="str">
        <f>Atask.AtsOp!E7277</f>
        <v>KL05-0002</v>
      </c>
      <c r="C7761" t="str">
        <f>Atask.AtsOp!H7277</f>
        <v>Kokteilis „Mix lime“, 5%</v>
      </c>
      <c r="D7761" t="str">
        <f>Atask.AtsOp!N7277</f>
        <v>But.</v>
      </c>
      <c r="E7761" t="str">
        <f>Atask.AtsOp!I7277</f>
        <v>Gamybos eilutė</v>
      </c>
      <c r="F7761">
        <f>Atask.AtsOp!M7277</f>
        <v>-6</v>
      </c>
      <c r="G7761">
        <f>VLOOKUP(B7761,Prekės!$A$2:$E$3000,3,FALSE)</f>
        <v>280</v>
      </c>
      <c r="H7761">
        <f>VLOOKUP(B7761,Prekės!$A$2:$E$3000,4,FALSE)</f>
        <v>0.33</v>
      </c>
      <c r="I7761">
        <f>VLOOKUP(B7761,Prekės!$A$2:$E$3000,5,FALSE)</f>
        <v>5</v>
      </c>
      <c r="J7761">
        <f t="shared" si="243"/>
        <v>-9.9000000000000005E-2</v>
      </c>
      <c r="K7761">
        <f t="shared" si="244"/>
        <v>-9.9000000000000005E-2</v>
      </c>
    </row>
    <row r="7762" spans="1:11">
      <c r="A7762" s="1">
        <f>Atask.AtsOp!A7278</f>
        <v>42466</v>
      </c>
      <c r="B7762" t="str">
        <f>Atask.AtsOp!E7278</f>
        <v>KL05-0002</v>
      </c>
      <c r="C7762" t="str">
        <f>Atask.AtsOp!H7278</f>
        <v>Kokteilis „Mix lime“, 5%</v>
      </c>
      <c r="D7762" t="str">
        <f>Atask.AtsOp!N7278</f>
        <v>But.</v>
      </c>
      <c r="E7762" t="str">
        <f>Atask.AtsOp!I7278</f>
        <v>Perkelti</v>
      </c>
      <c r="F7762">
        <f>Atask.AtsOp!M7278</f>
        <v>1</v>
      </c>
      <c r="G7762">
        <f>VLOOKUP(B7762,Prekės!$A$2:$E$3000,3,FALSE)</f>
        <v>280</v>
      </c>
      <c r="H7762">
        <f>VLOOKUP(B7762,Prekės!$A$2:$E$3000,4,FALSE)</f>
        <v>0.33</v>
      </c>
      <c r="I7762">
        <f>VLOOKUP(B7762,Prekės!$A$2:$E$3000,5,FALSE)</f>
        <v>5</v>
      </c>
      <c r="J7762">
        <f t="shared" si="243"/>
        <v>1.6500000000000001E-2</v>
      </c>
      <c r="K7762">
        <f t="shared" si="244"/>
        <v>1.6500000000000001E-2</v>
      </c>
    </row>
    <row r="7763" spans="1:11">
      <c r="A7763" s="1">
        <f>Atask.AtsOp!A7279</f>
        <v>42466</v>
      </c>
      <c r="B7763" t="str">
        <f>Atask.AtsOp!E7279</f>
        <v>KL05-0002</v>
      </c>
      <c r="C7763" t="str">
        <f>Atask.AtsOp!H7279</f>
        <v>Kokteilis „Mix lime“, 5%</v>
      </c>
      <c r="D7763" t="str">
        <f>Atask.AtsOp!N7279</f>
        <v>But.</v>
      </c>
      <c r="E7763" t="str">
        <f>Atask.AtsOp!I7279</f>
        <v>Perkelti</v>
      </c>
      <c r="F7763">
        <f>Atask.AtsOp!M7279</f>
        <v>-6</v>
      </c>
      <c r="G7763">
        <f>VLOOKUP(B7763,Prekės!$A$2:$E$3000,3,FALSE)</f>
        <v>280</v>
      </c>
      <c r="H7763">
        <f>VLOOKUP(B7763,Prekės!$A$2:$E$3000,4,FALSE)</f>
        <v>0.33</v>
      </c>
      <c r="I7763">
        <f>VLOOKUP(B7763,Prekės!$A$2:$E$3000,5,FALSE)</f>
        <v>5</v>
      </c>
      <c r="J7763">
        <f t="shared" si="243"/>
        <v>-9.9000000000000005E-2</v>
      </c>
      <c r="K7763">
        <f t="shared" si="244"/>
        <v>-9.9000000000000005E-2</v>
      </c>
    </row>
    <row r="7764" spans="1:11">
      <c r="A7764" s="1">
        <f>Atask.AtsOp!A7280</f>
        <v>42466</v>
      </c>
      <c r="B7764" t="str">
        <f>Atask.AtsOp!E7280</f>
        <v>KL05-0002</v>
      </c>
      <c r="C7764" t="str">
        <f>Atask.AtsOp!H7280</f>
        <v>Kokteilis „Mix lime“, 5%</v>
      </c>
      <c r="D7764" t="str">
        <f>Atask.AtsOp!N7280</f>
        <v>But.</v>
      </c>
      <c r="E7764" t="str">
        <f>Atask.AtsOp!I7280</f>
        <v>Gamybos eilutė</v>
      </c>
      <c r="F7764">
        <f>Atask.AtsOp!M7280</f>
        <v>7</v>
      </c>
      <c r="G7764">
        <f>VLOOKUP(B7764,Prekės!$A$2:$E$3000,3,FALSE)</f>
        <v>280</v>
      </c>
      <c r="H7764">
        <f>VLOOKUP(B7764,Prekės!$A$2:$E$3000,4,FALSE)</f>
        <v>0.33</v>
      </c>
      <c r="I7764">
        <f>VLOOKUP(B7764,Prekės!$A$2:$E$3000,5,FALSE)</f>
        <v>5</v>
      </c>
      <c r="J7764">
        <f t="shared" si="243"/>
        <v>0.11550000000000001</v>
      </c>
      <c r="K7764">
        <f t="shared" si="244"/>
        <v>0.11550000000000001</v>
      </c>
    </row>
    <row r="7765" spans="1:11">
      <c r="A7765" s="1">
        <f>Atask.AtsOp!A7281</f>
        <v>42466</v>
      </c>
      <c r="B7765" t="str">
        <f>Atask.AtsOp!E7281</f>
        <v>KL05-0002</v>
      </c>
      <c r="C7765" t="str">
        <f>Atask.AtsOp!H7281</f>
        <v>Kokteilis „Mix lime“, 5%</v>
      </c>
      <c r="D7765" t="str">
        <f>Atask.AtsOp!N7281</f>
        <v>But.</v>
      </c>
      <c r="E7765" t="str">
        <f>Atask.AtsOp!I7281</f>
        <v>Perkelti</v>
      </c>
      <c r="F7765">
        <f>Atask.AtsOp!M7281</f>
        <v>-1</v>
      </c>
      <c r="G7765">
        <f>VLOOKUP(B7765,Prekės!$A$2:$E$3000,3,FALSE)</f>
        <v>280</v>
      </c>
      <c r="H7765">
        <f>VLOOKUP(B7765,Prekės!$A$2:$E$3000,4,FALSE)</f>
        <v>0.33</v>
      </c>
      <c r="I7765">
        <f>VLOOKUP(B7765,Prekės!$A$2:$E$3000,5,FALSE)</f>
        <v>5</v>
      </c>
      <c r="J7765">
        <f t="shared" si="243"/>
        <v>-1.6500000000000001E-2</v>
      </c>
      <c r="K7765">
        <f t="shared" si="244"/>
        <v>-1.6500000000000001E-2</v>
      </c>
    </row>
    <row r="7766" spans="1:11">
      <c r="A7766" s="1">
        <f>Atask.AtsOp!A7282</f>
        <v>42467</v>
      </c>
      <c r="B7766" t="str">
        <f>Atask.AtsOp!E7282</f>
        <v>KL05-0003</v>
      </c>
      <c r="C7766" t="str">
        <f>Atask.AtsOp!H7282</f>
        <v>Kokteilis „Mix watermelon“, 5%</v>
      </c>
      <c r="D7766" t="str">
        <f>Atask.AtsOp!N7282</f>
        <v>But.</v>
      </c>
      <c r="E7766" t="str">
        <f>Atask.AtsOp!I7282</f>
        <v>Perkelti</v>
      </c>
      <c r="F7766">
        <f>Atask.AtsOp!M7282</f>
        <v>6</v>
      </c>
      <c r="G7766">
        <f>VLOOKUP(B7766,Prekės!$A$2:$E$3000,3,FALSE)</f>
        <v>280</v>
      </c>
      <c r="H7766">
        <f>VLOOKUP(B7766,Prekės!$A$2:$E$3000,4,FALSE)</f>
        <v>0.33</v>
      </c>
      <c r="I7766">
        <f>VLOOKUP(B7766,Prekės!$A$2:$E$3000,5,FALSE)</f>
        <v>5</v>
      </c>
      <c r="J7766">
        <f t="shared" si="243"/>
        <v>9.9000000000000005E-2</v>
      </c>
      <c r="K7766">
        <f t="shared" si="244"/>
        <v>9.9000000000000005E-2</v>
      </c>
    </row>
    <row r="7767" spans="1:11">
      <c r="A7767" s="1">
        <f>Atask.AtsOp!A7283</f>
        <v>42489</v>
      </c>
      <c r="B7767" t="str">
        <f>Atask.AtsOp!E7283</f>
        <v>KL05-0003</v>
      </c>
      <c r="C7767" t="str">
        <f>Atask.AtsOp!H7283</f>
        <v>Kokteilis „Mix watermelon“, 5%</v>
      </c>
      <c r="D7767" t="str">
        <f>Atask.AtsOp!N7283</f>
        <v>But.</v>
      </c>
      <c r="E7767" t="str">
        <f>Atask.AtsOp!I7283</f>
        <v>Gamybos eilutė</v>
      </c>
      <c r="F7767">
        <f>Atask.AtsOp!M7283</f>
        <v>-16</v>
      </c>
      <c r="G7767">
        <f>VLOOKUP(B7767,Prekės!$A$2:$E$3000,3,FALSE)</f>
        <v>280</v>
      </c>
      <c r="H7767">
        <f>VLOOKUP(B7767,Prekės!$A$2:$E$3000,4,FALSE)</f>
        <v>0.33</v>
      </c>
      <c r="I7767">
        <f>VLOOKUP(B7767,Prekės!$A$2:$E$3000,5,FALSE)</f>
        <v>5</v>
      </c>
      <c r="J7767">
        <f t="shared" si="243"/>
        <v>-0.26400000000000001</v>
      </c>
      <c r="K7767">
        <f t="shared" si="244"/>
        <v>-0.26400000000000001</v>
      </c>
    </row>
    <row r="7768" spans="1:11">
      <c r="A7768" s="1">
        <f>Atask.AtsOp!A7284</f>
        <v>42480</v>
      </c>
      <c r="B7768" t="str">
        <f>Atask.AtsOp!E7284</f>
        <v>KL05-0003</v>
      </c>
      <c r="C7768" t="str">
        <f>Atask.AtsOp!H7284</f>
        <v>Kokteilis „Mix watermelon“, 5%</v>
      </c>
      <c r="D7768" t="str">
        <f>Atask.AtsOp!N7284</f>
        <v>But.</v>
      </c>
      <c r="E7768" t="str">
        <f>Atask.AtsOp!I7284</f>
        <v>Perkelti</v>
      </c>
      <c r="F7768">
        <f>Atask.AtsOp!M7284</f>
        <v>6</v>
      </c>
      <c r="G7768">
        <f>VLOOKUP(B7768,Prekės!$A$2:$E$3000,3,FALSE)</f>
        <v>280</v>
      </c>
      <c r="H7768">
        <f>VLOOKUP(B7768,Prekės!$A$2:$E$3000,4,FALSE)</f>
        <v>0.33</v>
      </c>
      <c r="I7768">
        <f>VLOOKUP(B7768,Prekės!$A$2:$E$3000,5,FALSE)</f>
        <v>5</v>
      </c>
      <c r="J7768">
        <f t="shared" si="243"/>
        <v>9.9000000000000005E-2</v>
      </c>
      <c r="K7768">
        <f t="shared" si="244"/>
        <v>9.9000000000000005E-2</v>
      </c>
    </row>
    <row r="7769" spans="1:11">
      <c r="A7769" s="1">
        <f>Atask.AtsOp!A7285</f>
        <v>42488</v>
      </c>
      <c r="B7769" t="str">
        <f>Atask.AtsOp!E7285</f>
        <v>KL05-0003</v>
      </c>
      <c r="C7769" t="str">
        <f>Atask.AtsOp!H7285</f>
        <v>Kokteilis „Mix watermelon“, 5%</v>
      </c>
      <c r="D7769" t="str">
        <f>Atask.AtsOp!N7285</f>
        <v>But.</v>
      </c>
      <c r="E7769" t="str">
        <f>Atask.AtsOp!I7285</f>
        <v>Perkelti</v>
      </c>
      <c r="F7769">
        <f>Atask.AtsOp!M7285</f>
        <v>6</v>
      </c>
      <c r="G7769">
        <f>VLOOKUP(B7769,Prekės!$A$2:$E$3000,3,FALSE)</f>
        <v>280</v>
      </c>
      <c r="H7769">
        <f>VLOOKUP(B7769,Prekės!$A$2:$E$3000,4,FALSE)</f>
        <v>0.33</v>
      </c>
      <c r="I7769">
        <f>VLOOKUP(B7769,Prekės!$A$2:$E$3000,5,FALSE)</f>
        <v>5</v>
      </c>
      <c r="J7769">
        <f t="shared" si="243"/>
        <v>9.9000000000000005E-2</v>
      </c>
      <c r="K7769">
        <f t="shared" si="244"/>
        <v>9.9000000000000005E-2</v>
      </c>
    </row>
    <row r="7770" spans="1:11">
      <c r="A7770" s="1">
        <f>Atask.AtsOp!A7286</f>
        <v>42467</v>
      </c>
      <c r="B7770" t="str">
        <f>Atask.AtsOp!E7286</f>
        <v>KL05-0003</v>
      </c>
      <c r="C7770" t="str">
        <f>Atask.AtsOp!H7286</f>
        <v>Kokteilis „Mix watermelon“, 5%</v>
      </c>
      <c r="D7770" t="str">
        <f>Atask.AtsOp!N7286</f>
        <v>But.</v>
      </c>
      <c r="E7770" t="str">
        <f>Atask.AtsOp!I7286</f>
        <v>Perkelti</v>
      </c>
      <c r="F7770">
        <f>Atask.AtsOp!M7286</f>
        <v>1</v>
      </c>
      <c r="G7770">
        <f>VLOOKUP(B7770,Prekės!$A$2:$E$3000,3,FALSE)</f>
        <v>280</v>
      </c>
      <c r="H7770">
        <f>VLOOKUP(B7770,Prekės!$A$2:$E$3000,4,FALSE)</f>
        <v>0.33</v>
      </c>
      <c r="I7770">
        <f>VLOOKUP(B7770,Prekės!$A$2:$E$3000,5,FALSE)</f>
        <v>5</v>
      </c>
      <c r="J7770">
        <f t="shared" si="243"/>
        <v>1.6500000000000001E-2</v>
      </c>
      <c r="K7770">
        <f t="shared" si="244"/>
        <v>1.6500000000000001E-2</v>
      </c>
    </row>
    <row r="7771" spans="1:11">
      <c r="A7771" s="1">
        <f>Atask.AtsOp!A7287</f>
        <v>42488</v>
      </c>
      <c r="B7771" t="str">
        <f>Atask.AtsOp!E7287</f>
        <v>KL05-0003</v>
      </c>
      <c r="C7771" t="str">
        <f>Atask.AtsOp!H7287</f>
        <v>Kokteilis „Mix watermelon“, 5%</v>
      </c>
      <c r="D7771" t="str">
        <f>Atask.AtsOp!N7287</f>
        <v>But.</v>
      </c>
      <c r="E7771" t="str">
        <f>Atask.AtsOp!I7287</f>
        <v>Perkelti</v>
      </c>
      <c r="F7771">
        <f>Atask.AtsOp!M7287</f>
        <v>1</v>
      </c>
      <c r="G7771">
        <f>VLOOKUP(B7771,Prekės!$A$2:$E$3000,3,FALSE)</f>
        <v>280</v>
      </c>
      <c r="H7771">
        <f>VLOOKUP(B7771,Prekės!$A$2:$E$3000,4,FALSE)</f>
        <v>0.33</v>
      </c>
      <c r="I7771">
        <f>VLOOKUP(B7771,Prekės!$A$2:$E$3000,5,FALSE)</f>
        <v>5</v>
      </c>
      <c r="J7771">
        <f t="shared" si="243"/>
        <v>1.6500000000000001E-2</v>
      </c>
      <c r="K7771">
        <f t="shared" si="244"/>
        <v>1.6500000000000001E-2</v>
      </c>
    </row>
    <row r="7772" spans="1:11">
      <c r="A7772" s="1">
        <f>Atask.AtsOp!A7288</f>
        <v>42480</v>
      </c>
      <c r="B7772" t="str">
        <f>Atask.AtsOp!E7288</f>
        <v>KL05-0003</v>
      </c>
      <c r="C7772" t="str">
        <f>Atask.AtsOp!H7288</f>
        <v>Kokteilis „Mix watermelon“, 5%</v>
      </c>
      <c r="D7772" t="str">
        <f>Atask.AtsOp!N7288</f>
        <v>But.</v>
      </c>
      <c r="E7772" t="str">
        <f>Atask.AtsOp!I7288</f>
        <v>Perkelti</v>
      </c>
      <c r="F7772">
        <f>Atask.AtsOp!M7288</f>
        <v>1</v>
      </c>
      <c r="G7772">
        <f>VLOOKUP(B7772,Prekės!$A$2:$E$3000,3,FALSE)</f>
        <v>280</v>
      </c>
      <c r="H7772">
        <f>VLOOKUP(B7772,Prekės!$A$2:$E$3000,4,FALSE)</f>
        <v>0.33</v>
      </c>
      <c r="I7772">
        <f>VLOOKUP(B7772,Prekės!$A$2:$E$3000,5,FALSE)</f>
        <v>5</v>
      </c>
      <c r="J7772">
        <f t="shared" si="243"/>
        <v>1.6500000000000001E-2</v>
      </c>
      <c r="K7772">
        <f t="shared" si="244"/>
        <v>1.6500000000000001E-2</v>
      </c>
    </row>
    <row r="7773" spans="1:11">
      <c r="A7773" s="1">
        <f>Atask.AtsOp!A7289</f>
        <v>42467</v>
      </c>
      <c r="B7773" t="str">
        <f>Atask.AtsOp!E7289</f>
        <v>KL05-0003</v>
      </c>
      <c r="C7773" t="str">
        <f>Atask.AtsOp!H7289</f>
        <v>Kokteilis „Mix watermelon“, 5%</v>
      </c>
      <c r="D7773" t="str">
        <f>Atask.AtsOp!N7289</f>
        <v>But.</v>
      </c>
      <c r="E7773" t="str">
        <f>Atask.AtsOp!I7289</f>
        <v>Perkelti</v>
      </c>
      <c r="F7773">
        <f>Atask.AtsOp!M7289</f>
        <v>-6</v>
      </c>
      <c r="G7773">
        <f>VLOOKUP(B7773,Prekės!$A$2:$E$3000,3,FALSE)</f>
        <v>280</v>
      </c>
      <c r="H7773">
        <f>VLOOKUP(B7773,Prekės!$A$2:$E$3000,4,FALSE)</f>
        <v>0.33</v>
      </c>
      <c r="I7773">
        <f>VLOOKUP(B7773,Prekės!$A$2:$E$3000,5,FALSE)</f>
        <v>5</v>
      </c>
      <c r="J7773">
        <f t="shared" si="243"/>
        <v>-9.9000000000000005E-2</v>
      </c>
      <c r="K7773">
        <f t="shared" si="244"/>
        <v>-9.9000000000000005E-2</v>
      </c>
    </row>
    <row r="7774" spans="1:11">
      <c r="A7774" s="1">
        <f>Atask.AtsOp!A7290</f>
        <v>42467</v>
      </c>
      <c r="B7774" t="str">
        <f>Atask.AtsOp!E7290</f>
        <v>KL05-0003</v>
      </c>
      <c r="C7774" t="str">
        <f>Atask.AtsOp!H7290</f>
        <v>Kokteilis „Mix watermelon“, 5%</v>
      </c>
      <c r="D7774" t="str">
        <f>Atask.AtsOp!N7290</f>
        <v>But.</v>
      </c>
      <c r="E7774" t="str">
        <f>Atask.AtsOp!I7290</f>
        <v>Perkelti</v>
      </c>
      <c r="F7774">
        <f>Atask.AtsOp!M7290</f>
        <v>-1</v>
      </c>
      <c r="G7774">
        <f>VLOOKUP(B7774,Prekės!$A$2:$E$3000,3,FALSE)</f>
        <v>280</v>
      </c>
      <c r="H7774">
        <f>VLOOKUP(B7774,Prekės!$A$2:$E$3000,4,FALSE)</f>
        <v>0.33</v>
      </c>
      <c r="I7774">
        <f>VLOOKUP(B7774,Prekės!$A$2:$E$3000,5,FALSE)</f>
        <v>5</v>
      </c>
      <c r="J7774">
        <f t="shared" si="243"/>
        <v>-1.6500000000000001E-2</v>
      </c>
      <c r="K7774">
        <f t="shared" si="244"/>
        <v>-1.6500000000000001E-2</v>
      </c>
    </row>
    <row r="7775" spans="1:11">
      <c r="A7775" s="1">
        <f>Atask.AtsOp!A7291</f>
        <v>42467</v>
      </c>
      <c r="B7775" t="str">
        <f>Atask.AtsOp!E7291</f>
        <v>KL05-0003</v>
      </c>
      <c r="C7775" t="str">
        <f>Atask.AtsOp!H7291</f>
        <v>Kokteilis „Mix watermelon“, 5%</v>
      </c>
      <c r="D7775" t="str">
        <f>Atask.AtsOp!N7291</f>
        <v>But.</v>
      </c>
      <c r="E7775" t="str">
        <f>Atask.AtsOp!I7291</f>
        <v>Gamybos eilutė</v>
      </c>
      <c r="F7775">
        <f>Atask.AtsOp!M7291</f>
        <v>7</v>
      </c>
      <c r="G7775">
        <f>VLOOKUP(B7775,Prekės!$A$2:$E$3000,3,FALSE)</f>
        <v>280</v>
      </c>
      <c r="H7775">
        <f>VLOOKUP(B7775,Prekės!$A$2:$E$3000,4,FALSE)</f>
        <v>0.33</v>
      </c>
      <c r="I7775">
        <f>VLOOKUP(B7775,Prekės!$A$2:$E$3000,5,FALSE)</f>
        <v>5</v>
      </c>
      <c r="J7775">
        <f t="shared" si="243"/>
        <v>0.11550000000000001</v>
      </c>
      <c r="K7775">
        <f t="shared" si="244"/>
        <v>0.11550000000000001</v>
      </c>
    </row>
    <row r="7776" spans="1:11">
      <c r="A7776" s="1">
        <f>Atask.AtsOp!A7292</f>
        <v>42480</v>
      </c>
      <c r="B7776" t="str">
        <f>Atask.AtsOp!E7292</f>
        <v>KL05-0003</v>
      </c>
      <c r="C7776" t="str">
        <f>Atask.AtsOp!H7292</f>
        <v>Kokteilis „Mix watermelon“, 5%</v>
      </c>
      <c r="D7776" t="str">
        <f>Atask.AtsOp!N7292</f>
        <v>But.</v>
      </c>
      <c r="E7776" t="str">
        <f>Atask.AtsOp!I7292</f>
        <v>Perkelti</v>
      </c>
      <c r="F7776">
        <f>Atask.AtsOp!M7292</f>
        <v>-1</v>
      </c>
      <c r="G7776">
        <f>VLOOKUP(B7776,Prekės!$A$2:$E$3000,3,FALSE)</f>
        <v>280</v>
      </c>
      <c r="H7776">
        <f>VLOOKUP(B7776,Prekės!$A$2:$E$3000,4,FALSE)</f>
        <v>0.33</v>
      </c>
      <c r="I7776">
        <f>VLOOKUP(B7776,Prekės!$A$2:$E$3000,5,FALSE)</f>
        <v>5</v>
      </c>
      <c r="J7776">
        <f t="shared" si="243"/>
        <v>-1.6500000000000001E-2</v>
      </c>
      <c r="K7776">
        <f t="shared" si="244"/>
        <v>-1.6500000000000001E-2</v>
      </c>
    </row>
    <row r="7777" spans="1:11">
      <c r="A7777" s="1">
        <f>Atask.AtsOp!A7293</f>
        <v>42480</v>
      </c>
      <c r="B7777" t="str">
        <f>Atask.AtsOp!E7293</f>
        <v>KL05-0003</v>
      </c>
      <c r="C7777" t="str">
        <f>Atask.AtsOp!H7293</f>
        <v>Kokteilis „Mix watermelon“, 5%</v>
      </c>
      <c r="D7777" t="str">
        <f>Atask.AtsOp!N7293</f>
        <v>But.</v>
      </c>
      <c r="E7777" t="str">
        <f>Atask.AtsOp!I7293</f>
        <v>Perkelti</v>
      </c>
      <c r="F7777">
        <f>Atask.AtsOp!M7293</f>
        <v>-6</v>
      </c>
      <c r="G7777">
        <f>VLOOKUP(B7777,Prekės!$A$2:$E$3000,3,FALSE)</f>
        <v>280</v>
      </c>
      <c r="H7777">
        <f>VLOOKUP(B7777,Prekės!$A$2:$E$3000,4,FALSE)</f>
        <v>0.33</v>
      </c>
      <c r="I7777">
        <f>VLOOKUP(B7777,Prekės!$A$2:$E$3000,5,FALSE)</f>
        <v>5</v>
      </c>
      <c r="J7777">
        <f t="shared" si="243"/>
        <v>-9.9000000000000005E-2</v>
      </c>
      <c r="K7777">
        <f t="shared" si="244"/>
        <v>-9.9000000000000005E-2</v>
      </c>
    </row>
    <row r="7778" spans="1:11">
      <c r="A7778" s="1">
        <f>Atask.AtsOp!A7294</f>
        <v>42480</v>
      </c>
      <c r="B7778" t="str">
        <f>Atask.AtsOp!E7294</f>
        <v>KL05-0003</v>
      </c>
      <c r="C7778" t="str">
        <f>Atask.AtsOp!H7294</f>
        <v>Kokteilis „Mix watermelon“, 5%</v>
      </c>
      <c r="D7778" t="str">
        <f>Atask.AtsOp!N7294</f>
        <v>But.</v>
      </c>
      <c r="E7778" t="str">
        <f>Atask.AtsOp!I7294</f>
        <v>Gamybos eilutė</v>
      </c>
      <c r="F7778">
        <f>Atask.AtsOp!M7294</f>
        <v>7</v>
      </c>
      <c r="G7778">
        <f>VLOOKUP(B7778,Prekės!$A$2:$E$3000,3,FALSE)</f>
        <v>280</v>
      </c>
      <c r="H7778">
        <f>VLOOKUP(B7778,Prekės!$A$2:$E$3000,4,FALSE)</f>
        <v>0.33</v>
      </c>
      <c r="I7778">
        <f>VLOOKUP(B7778,Prekės!$A$2:$E$3000,5,FALSE)</f>
        <v>5</v>
      </c>
      <c r="J7778">
        <f t="shared" ref="J7778:J7841" si="245">IF(G7778=110,F7778*H7778*I7778,IF(G7778&lt;280,F7778*H7778,F7778*H7778*(I7778/100)))</f>
        <v>0.11550000000000001</v>
      </c>
      <c r="K7778">
        <f t="shared" ref="K7778:K7841" si="246">IF(EXACT(D7778,"But."),J7778,F7778)</f>
        <v>0.11550000000000001</v>
      </c>
    </row>
    <row r="7779" spans="1:11">
      <c r="A7779" s="1">
        <f>Atask.AtsOp!A7295</f>
        <v>42488</v>
      </c>
      <c r="B7779" t="str">
        <f>Atask.AtsOp!E7295</f>
        <v>KL05-0003</v>
      </c>
      <c r="C7779" t="str">
        <f>Atask.AtsOp!H7295</f>
        <v>Kokteilis „Mix watermelon“, 5%</v>
      </c>
      <c r="D7779" t="str">
        <f>Atask.AtsOp!N7295</f>
        <v>But.</v>
      </c>
      <c r="E7779" t="str">
        <f>Atask.AtsOp!I7295</f>
        <v>Perkelti</v>
      </c>
      <c r="F7779">
        <f>Atask.AtsOp!M7295</f>
        <v>-1</v>
      </c>
      <c r="G7779">
        <f>VLOOKUP(B7779,Prekės!$A$2:$E$3000,3,FALSE)</f>
        <v>280</v>
      </c>
      <c r="H7779">
        <f>VLOOKUP(B7779,Prekės!$A$2:$E$3000,4,FALSE)</f>
        <v>0.33</v>
      </c>
      <c r="I7779">
        <f>VLOOKUP(B7779,Prekės!$A$2:$E$3000,5,FALSE)</f>
        <v>5</v>
      </c>
      <c r="J7779">
        <f t="shared" si="245"/>
        <v>-1.6500000000000001E-2</v>
      </c>
      <c r="K7779">
        <f t="shared" si="246"/>
        <v>-1.6500000000000001E-2</v>
      </c>
    </row>
    <row r="7780" spans="1:11">
      <c r="A7780" s="1">
        <f>Atask.AtsOp!A7296</f>
        <v>42488</v>
      </c>
      <c r="B7780" t="str">
        <f>Atask.AtsOp!E7296</f>
        <v>KL05-0003</v>
      </c>
      <c r="C7780" t="str">
        <f>Atask.AtsOp!H7296</f>
        <v>Kokteilis „Mix watermelon“, 5%</v>
      </c>
      <c r="D7780" t="str">
        <f>Atask.AtsOp!N7296</f>
        <v>But.</v>
      </c>
      <c r="E7780" t="str">
        <f>Atask.AtsOp!I7296</f>
        <v>Perkelti</v>
      </c>
      <c r="F7780">
        <f>Atask.AtsOp!M7296</f>
        <v>-6</v>
      </c>
      <c r="G7780">
        <f>VLOOKUP(B7780,Prekės!$A$2:$E$3000,3,FALSE)</f>
        <v>280</v>
      </c>
      <c r="H7780">
        <f>VLOOKUP(B7780,Prekės!$A$2:$E$3000,4,FALSE)</f>
        <v>0.33</v>
      </c>
      <c r="I7780">
        <f>VLOOKUP(B7780,Prekės!$A$2:$E$3000,5,FALSE)</f>
        <v>5</v>
      </c>
      <c r="J7780">
        <f t="shared" si="245"/>
        <v>-9.9000000000000005E-2</v>
      </c>
      <c r="K7780">
        <f t="shared" si="246"/>
        <v>-9.9000000000000005E-2</v>
      </c>
    </row>
    <row r="7781" spans="1:11">
      <c r="A7781" s="1">
        <f>Atask.AtsOp!A7297</f>
        <v>42488</v>
      </c>
      <c r="B7781" t="str">
        <f>Atask.AtsOp!E7297</f>
        <v>KL05-0003</v>
      </c>
      <c r="C7781" t="str">
        <f>Atask.AtsOp!H7297</f>
        <v>Kokteilis „Mix watermelon“, 5%</v>
      </c>
      <c r="D7781" t="str">
        <f>Atask.AtsOp!N7297</f>
        <v>But.</v>
      </c>
      <c r="E7781" t="str">
        <f>Atask.AtsOp!I7297</f>
        <v>Gamybos eilutė</v>
      </c>
      <c r="F7781">
        <f>Atask.AtsOp!M7297</f>
        <v>7</v>
      </c>
      <c r="G7781">
        <f>VLOOKUP(B7781,Prekės!$A$2:$E$3000,3,FALSE)</f>
        <v>280</v>
      </c>
      <c r="H7781">
        <f>VLOOKUP(B7781,Prekės!$A$2:$E$3000,4,FALSE)</f>
        <v>0.33</v>
      </c>
      <c r="I7781">
        <f>VLOOKUP(B7781,Prekės!$A$2:$E$3000,5,FALSE)</f>
        <v>5</v>
      </c>
      <c r="J7781">
        <f t="shared" si="245"/>
        <v>0.11550000000000001</v>
      </c>
      <c r="K7781">
        <f t="shared" si="246"/>
        <v>0.11550000000000001</v>
      </c>
    </row>
    <row r="7782" spans="1:11">
      <c r="A7782" s="1">
        <f>Atask.AtsOp!A7298</f>
        <v>42489</v>
      </c>
      <c r="B7782" t="str">
        <f>Atask.AtsOp!E7298</f>
        <v>KL05-0004</v>
      </c>
      <c r="C7782" t="str">
        <f>Atask.AtsOp!H7298</f>
        <v>Kokteilis „Mix pineapple coconut“, 5%</v>
      </c>
      <c r="D7782" t="str">
        <f>Atask.AtsOp!N7298</f>
        <v>But.</v>
      </c>
      <c r="E7782" t="str">
        <f>Atask.AtsOp!I7298</f>
        <v>Gamybos eilutė</v>
      </c>
      <c r="F7782">
        <f>Atask.AtsOp!M7298</f>
        <v>-1</v>
      </c>
      <c r="G7782">
        <f>VLOOKUP(B7782,Prekės!$A$2:$E$3000,3,FALSE)</f>
        <v>280</v>
      </c>
      <c r="H7782">
        <f>VLOOKUP(B7782,Prekės!$A$2:$E$3000,4,FALSE)</f>
        <v>0.33</v>
      </c>
      <c r="I7782">
        <f>VLOOKUP(B7782,Prekės!$A$2:$E$3000,5,FALSE)</f>
        <v>5</v>
      </c>
      <c r="J7782">
        <f t="shared" si="245"/>
        <v>-1.6500000000000001E-2</v>
      </c>
      <c r="K7782">
        <f t="shared" si="246"/>
        <v>-1.6500000000000001E-2</v>
      </c>
    </row>
    <row r="7783" spans="1:11">
      <c r="A7783" s="1">
        <f>Atask.AtsOp!A7299</f>
        <v>42489</v>
      </c>
      <c r="B7783" t="str">
        <f>Atask.AtsOp!E7299</f>
        <v>KL05-0005</v>
      </c>
      <c r="C7783" t="str">
        <f>Atask.AtsOp!H7299</f>
        <v>Kokteilis „Mix cactus&amp;green apple“, 5%</v>
      </c>
      <c r="D7783" t="str">
        <f>Atask.AtsOp!N7299</f>
        <v>But.</v>
      </c>
      <c r="E7783" t="str">
        <f>Atask.AtsOp!I7299</f>
        <v>Gamybos eilutė</v>
      </c>
      <c r="F7783">
        <f>Atask.AtsOp!M7299</f>
        <v>-6</v>
      </c>
      <c r="G7783">
        <f>VLOOKUP(B7783,Prekės!$A$2:$E$3000,3,FALSE)</f>
        <v>280</v>
      </c>
      <c r="H7783">
        <f>VLOOKUP(B7783,Prekės!$A$2:$E$3000,4,FALSE)</f>
        <v>0.33</v>
      </c>
      <c r="I7783">
        <f>VLOOKUP(B7783,Prekės!$A$2:$E$3000,5,FALSE)</f>
        <v>5</v>
      </c>
      <c r="J7783">
        <f t="shared" si="245"/>
        <v>-9.9000000000000005E-2</v>
      </c>
      <c r="K7783">
        <f t="shared" si="246"/>
        <v>-9.9000000000000005E-2</v>
      </c>
    </row>
    <row r="7784" spans="1:11">
      <c r="A7784" s="1">
        <f>Atask.AtsOp!A7300</f>
        <v>42481</v>
      </c>
      <c r="B7784" t="str">
        <f>Atask.AtsOp!E7300</f>
        <v>KL05-0005</v>
      </c>
      <c r="C7784" t="str">
        <f>Atask.AtsOp!H7300</f>
        <v>Kokteilis „Mix cactus&amp;green apple“, 5%</v>
      </c>
      <c r="D7784" t="str">
        <f>Atask.AtsOp!N7300</f>
        <v>But.</v>
      </c>
      <c r="E7784" t="str">
        <f>Atask.AtsOp!I7300</f>
        <v>Perkelti</v>
      </c>
      <c r="F7784">
        <f>Atask.AtsOp!M7300</f>
        <v>6</v>
      </c>
      <c r="G7784">
        <f>VLOOKUP(B7784,Prekės!$A$2:$E$3000,3,FALSE)</f>
        <v>280</v>
      </c>
      <c r="H7784">
        <f>VLOOKUP(B7784,Prekės!$A$2:$E$3000,4,FALSE)</f>
        <v>0.33</v>
      </c>
      <c r="I7784">
        <f>VLOOKUP(B7784,Prekės!$A$2:$E$3000,5,FALSE)</f>
        <v>5</v>
      </c>
      <c r="J7784">
        <f t="shared" si="245"/>
        <v>9.9000000000000005E-2</v>
      </c>
      <c r="K7784">
        <f t="shared" si="246"/>
        <v>9.9000000000000005E-2</v>
      </c>
    </row>
    <row r="7785" spans="1:11">
      <c r="A7785" s="1">
        <f>Atask.AtsOp!A7301</f>
        <v>42481</v>
      </c>
      <c r="B7785" t="str">
        <f>Atask.AtsOp!E7301</f>
        <v>KL05-0005</v>
      </c>
      <c r="C7785" t="str">
        <f>Atask.AtsOp!H7301</f>
        <v>Kokteilis „Mix cactus&amp;green apple“, 5%</v>
      </c>
      <c r="D7785" t="str">
        <f>Atask.AtsOp!N7301</f>
        <v>But.</v>
      </c>
      <c r="E7785" t="str">
        <f>Atask.AtsOp!I7301</f>
        <v>Perkelti</v>
      </c>
      <c r="F7785">
        <f>Atask.AtsOp!M7301</f>
        <v>1</v>
      </c>
      <c r="G7785">
        <f>VLOOKUP(B7785,Prekės!$A$2:$E$3000,3,FALSE)</f>
        <v>280</v>
      </c>
      <c r="H7785">
        <f>VLOOKUP(B7785,Prekės!$A$2:$E$3000,4,FALSE)</f>
        <v>0.33</v>
      </c>
      <c r="I7785">
        <f>VLOOKUP(B7785,Prekės!$A$2:$E$3000,5,FALSE)</f>
        <v>5</v>
      </c>
      <c r="J7785">
        <f t="shared" si="245"/>
        <v>1.6500000000000001E-2</v>
      </c>
      <c r="K7785">
        <f t="shared" si="246"/>
        <v>1.6500000000000001E-2</v>
      </c>
    </row>
    <row r="7786" spans="1:11">
      <c r="A7786" s="1">
        <f>Atask.AtsOp!A7302</f>
        <v>42481</v>
      </c>
      <c r="B7786" t="str">
        <f>Atask.AtsOp!E7302</f>
        <v>KL05-0005</v>
      </c>
      <c r="C7786" t="str">
        <f>Atask.AtsOp!H7302</f>
        <v>Kokteilis „Mix cactus&amp;green apple“, 5%</v>
      </c>
      <c r="D7786" t="str">
        <f>Atask.AtsOp!N7302</f>
        <v>But.</v>
      </c>
      <c r="E7786" t="str">
        <f>Atask.AtsOp!I7302</f>
        <v>Perkelti</v>
      </c>
      <c r="F7786">
        <f>Atask.AtsOp!M7302</f>
        <v>-1</v>
      </c>
      <c r="G7786">
        <f>VLOOKUP(B7786,Prekės!$A$2:$E$3000,3,FALSE)</f>
        <v>280</v>
      </c>
      <c r="H7786">
        <f>VLOOKUP(B7786,Prekės!$A$2:$E$3000,4,FALSE)</f>
        <v>0.33</v>
      </c>
      <c r="I7786">
        <f>VLOOKUP(B7786,Prekės!$A$2:$E$3000,5,FALSE)</f>
        <v>5</v>
      </c>
      <c r="J7786">
        <f t="shared" si="245"/>
        <v>-1.6500000000000001E-2</v>
      </c>
      <c r="K7786">
        <f t="shared" si="246"/>
        <v>-1.6500000000000001E-2</v>
      </c>
    </row>
    <row r="7787" spans="1:11">
      <c r="A7787" s="1">
        <f>Atask.AtsOp!A7303</f>
        <v>42481</v>
      </c>
      <c r="B7787" t="str">
        <f>Atask.AtsOp!E7303</f>
        <v>KL05-0005</v>
      </c>
      <c r="C7787" t="str">
        <f>Atask.AtsOp!H7303</f>
        <v>Kokteilis „Mix cactus&amp;green apple“, 5%</v>
      </c>
      <c r="D7787" t="str">
        <f>Atask.AtsOp!N7303</f>
        <v>But.</v>
      </c>
      <c r="E7787" t="str">
        <f>Atask.AtsOp!I7303</f>
        <v>Perkelti</v>
      </c>
      <c r="F7787">
        <f>Atask.AtsOp!M7303</f>
        <v>-6</v>
      </c>
      <c r="G7787">
        <f>VLOOKUP(B7787,Prekės!$A$2:$E$3000,3,FALSE)</f>
        <v>280</v>
      </c>
      <c r="H7787">
        <f>VLOOKUP(B7787,Prekės!$A$2:$E$3000,4,FALSE)</f>
        <v>0.33</v>
      </c>
      <c r="I7787">
        <f>VLOOKUP(B7787,Prekės!$A$2:$E$3000,5,FALSE)</f>
        <v>5</v>
      </c>
      <c r="J7787">
        <f t="shared" si="245"/>
        <v>-9.9000000000000005E-2</v>
      </c>
      <c r="K7787">
        <f t="shared" si="246"/>
        <v>-9.9000000000000005E-2</v>
      </c>
    </row>
    <row r="7788" spans="1:11">
      <c r="A7788" s="1">
        <f>Atask.AtsOp!A7304</f>
        <v>42481</v>
      </c>
      <c r="B7788" t="str">
        <f>Atask.AtsOp!E7304</f>
        <v>KL05-0005</v>
      </c>
      <c r="C7788" t="str">
        <f>Atask.AtsOp!H7304</f>
        <v>Kokteilis „Mix cactus&amp;green apple“, 5%</v>
      </c>
      <c r="D7788" t="str">
        <f>Atask.AtsOp!N7304</f>
        <v>But.</v>
      </c>
      <c r="E7788" t="str">
        <f>Atask.AtsOp!I7304</f>
        <v>Gamybos eilutė</v>
      </c>
      <c r="F7788">
        <f>Atask.AtsOp!M7304</f>
        <v>7</v>
      </c>
      <c r="G7788">
        <f>VLOOKUP(B7788,Prekės!$A$2:$E$3000,3,FALSE)</f>
        <v>280</v>
      </c>
      <c r="H7788">
        <f>VLOOKUP(B7788,Prekės!$A$2:$E$3000,4,FALSE)</f>
        <v>0.33</v>
      </c>
      <c r="I7788">
        <f>VLOOKUP(B7788,Prekės!$A$2:$E$3000,5,FALSE)</f>
        <v>5</v>
      </c>
      <c r="J7788">
        <f t="shared" si="245"/>
        <v>0.11550000000000001</v>
      </c>
      <c r="K7788">
        <f t="shared" si="246"/>
        <v>0.11550000000000001</v>
      </c>
    </row>
    <row r="7789" spans="1:11">
      <c r="A7789" s="1">
        <f>Atask.AtsOp!A7305</f>
        <v>42461</v>
      </c>
      <c r="B7789" t="str">
        <f>Atask.AtsOp!E7305</f>
        <v>KL05-0006</v>
      </c>
      <c r="C7789" t="str">
        <f>Atask.AtsOp!H7305</f>
        <v>Kokteilis mix „Wild Berry“ 5%</v>
      </c>
      <c r="D7789" t="str">
        <f>Atask.AtsOp!N7305</f>
        <v>But.</v>
      </c>
      <c r="E7789" t="str">
        <f>Atask.AtsOp!I7305</f>
        <v>Perkelti</v>
      </c>
      <c r="F7789">
        <f>Atask.AtsOp!M7305</f>
        <v>6</v>
      </c>
      <c r="G7789">
        <f>VLOOKUP(B7789,Prekės!$A$2:$E$3000,3,FALSE)</f>
        <v>280</v>
      </c>
      <c r="H7789">
        <f>VLOOKUP(B7789,Prekės!$A$2:$E$3000,4,FALSE)</f>
        <v>0.33</v>
      </c>
      <c r="I7789">
        <f>VLOOKUP(B7789,Prekės!$A$2:$E$3000,5,FALSE)</f>
        <v>5</v>
      </c>
      <c r="J7789">
        <f t="shared" si="245"/>
        <v>9.9000000000000005E-2</v>
      </c>
      <c r="K7789">
        <f t="shared" si="246"/>
        <v>9.9000000000000005E-2</v>
      </c>
    </row>
    <row r="7790" spans="1:11">
      <c r="A7790" s="1">
        <f>Atask.AtsOp!A7306</f>
        <v>42479</v>
      </c>
      <c r="B7790" t="str">
        <f>Atask.AtsOp!E7306</f>
        <v>KL05-0006</v>
      </c>
      <c r="C7790" t="str">
        <f>Atask.AtsOp!H7306</f>
        <v>Kokteilis mix „Wild Berry“ 5%</v>
      </c>
      <c r="D7790" t="str">
        <f>Atask.AtsOp!N7306</f>
        <v>But.</v>
      </c>
      <c r="E7790" t="str">
        <f>Atask.AtsOp!I7306</f>
        <v>Perkelti</v>
      </c>
      <c r="F7790">
        <f>Atask.AtsOp!M7306</f>
        <v>6</v>
      </c>
      <c r="G7790">
        <f>VLOOKUP(B7790,Prekės!$A$2:$E$3000,3,FALSE)</f>
        <v>280</v>
      </c>
      <c r="H7790">
        <f>VLOOKUP(B7790,Prekės!$A$2:$E$3000,4,FALSE)</f>
        <v>0.33</v>
      </c>
      <c r="I7790">
        <f>VLOOKUP(B7790,Prekės!$A$2:$E$3000,5,FALSE)</f>
        <v>5</v>
      </c>
      <c r="J7790">
        <f t="shared" si="245"/>
        <v>9.9000000000000005E-2</v>
      </c>
      <c r="K7790">
        <f t="shared" si="246"/>
        <v>9.9000000000000005E-2</v>
      </c>
    </row>
    <row r="7791" spans="1:11">
      <c r="A7791" s="1">
        <f>Atask.AtsOp!A7307</f>
        <v>42489</v>
      </c>
      <c r="B7791" t="str">
        <f>Atask.AtsOp!E7307</f>
        <v>KL05-0006</v>
      </c>
      <c r="C7791" t="str">
        <f>Atask.AtsOp!H7307</f>
        <v>Kokteilis mix „Wild Berry“ 5%</v>
      </c>
      <c r="D7791" t="str">
        <f>Atask.AtsOp!N7307</f>
        <v>But.</v>
      </c>
      <c r="E7791" t="str">
        <f>Atask.AtsOp!I7307</f>
        <v>Gamybos eilutė</v>
      </c>
      <c r="F7791">
        <f>Atask.AtsOp!M7307</f>
        <v>-11</v>
      </c>
      <c r="G7791">
        <f>VLOOKUP(B7791,Prekės!$A$2:$E$3000,3,FALSE)</f>
        <v>280</v>
      </c>
      <c r="H7791">
        <f>VLOOKUP(B7791,Prekės!$A$2:$E$3000,4,FALSE)</f>
        <v>0.33</v>
      </c>
      <c r="I7791">
        <f>VLOOKUP(B7791,Prekės!$A$2:$E$3000,5,FALSE)</f>
        <v>5</v>
      </c>
      <c r="J7791">
        <f t="shared" si="245"/>
        <v>-0.18150000000000002</v>
      </c>
      <c r="K7791">
        <f t="shared" si="246"/>
        <v>-0.18150000000000002</v>
      </c>
    </row>
    <row r="7792" spans="1:11">
      <c r="A7792" s="1">
        <f>Atask.AtsOp!A7308</f>
        <v>42461</v>
      </c>
      <c r="B7792" t="str">
        <f>Atask.AtsOp!E7308</f>
        <v>KL05-0006</v>
      </c>
      <c r="C7792" t="str">
        <f>Atask.AtsOp!H7308</f>
        <v>Kokteilis mix „Wild Berry“ 5%</v>
      </c>
      <c r="D7792" t="str">
        <f>Atask.AtsOp!N7308</f>
        <v>But.</v>
      </c>
      <c r="E7792" t="str">
        <f>Atask.AtsOp!I7308</f>
        <v>Perkelti</v>
      </c>
      <c r="F7792">
        <f>Atask.AtsOp!M7308</f>
        <v>1</v>
      </c>
      <c r="G7792">
        <f>VLOOKUP(B7792,Prekės!$A$2:$E$3000,3,FALSE)</f>
        <v>280</v>
      </c>
      <c r="H7792">
        <f>VLOOKUP(B7792,Prekės!$A$2:$E$3000,4,FALSE)</f>
        <v>0.33</v>
      </c>
      <c r="I7792">
        <f>VLOOKUP(B7792,Prekės!$A$2:$E$3000,5,FALSE)</f>
        <v>5</v>
      </c>
      <c r="J7792">
        <f t="shared" si="245"/>
        <v>1.6500000000000001E-2</v>
      </c>
      <c r="K7792">
        <f t="shared" si="246"/>
        <v>1.6500000000000001E-2</v>
      </c>
    </row>
    <row r="7793" spans="1:11">
      <c r="A7793" s="1">
        <f>Atask.AtsOp!A7309</f>
        <v>42479</v>
      </c>
      <c r="B7793" t="str">
        <f>Atask.AtsOp!E7309</f>
        <v>KL05-0006</v>
      </c>
      <c r="C7793" t="str">
        <f>Atask.AtsOp!H7309</f>
        <v>Kokteilis mix „Wild Berry“ 5%</v>
      </c>
      <c r="D7793" t="str">
        <f>Atask.AtsOp!N7309</f>
        <v>But.</v>
      </c>
      <c r="E7793" t="str">
        <f>Atask.AtsOp!I7309</f>
        <v>Perkelti</v>
      </c>
      <c r="F7793">
        <f>Atask.AtsOp!M7309</f>
        <v>1</v>
      </c>
      <c r="G7793">
        <f>VLOOKUP(B7793,Prekės!$A$2:$E$3000,3,FALSE)</f>
        <v>280</v>
      </c>
      <c r="H7793">
        <f>VLOOKUP(B7793,Prekės!$A$2:$E$3000,4,FALSE)</f>
        <v>0.33</v>
      </c>
      <c r="I7793">
        <f>VLOOKUP(B7793,Prekės!$A$2:$E$3000,5,FALSE)</f>
        <v>5</v>
      </c>
      <c r="J7793">
        <f t="shared" si="245"/>
        <v>1.6500000000000001E-2</v>
      </c>
      <c r="K7793">
        <f t="shared" si="246"/>
        <v>1.6500000000000001E-2</v>
      </c>
    </row>
    <row r="7794" spans="1:11">
      <c r="A7794" s="1">
        <f>Atask.AtsOp!A7310</f>
        <v>42461</v>
      </c>
      <c r="B7794" t="str">
        <f>Atask.AtsOp!E7310</f>
        <v>KL05-0006</v>
      </c>
      <c r="C7794" t="str">
        <f>Atask.AtsOp!H7310</f>
        <v>Kokteilis mix „Wild Berry“ 5%</v>
      </c>
      <c r="D7794" t="str">
        <f>Atask.AtsOp!N7310</f>
        <v>But.</v>
      </c>
      <c r="E7794" t="str">
        <f>Atask.AtsOp!I7310</f>
        <v>Perkelti</v>
      </c>
      <c r="F7794">
        <f>Atask.AtsOp!M7310</f>
        <v>-1</v>
      </c>
      <c r="G7794">
        <f>VLOOKUP(B7794,Prekės!$A$2:$E$3000,3,FALSE)</f>
        <v>280</v>
      </c>
      <c r="H7794">
        <f>VLOOKUP(B7794,Prekės!$A$2:$E$3000,4,FALSE)</f>
        <v>0.33</v>
      </c>
      <c r="I7794">
        <f>VLOOKUP(B7794,Prekės!$A$2:$E$3000,5,FALSE)</f>
        <v>5</v>
      </c>
      <c r="J7794">
        <f t="shared" si="245"/>
        <v>-1.6500000000000001E-2</v>
      </c>
      <c r="K7794">
        <f t="shared" si="246"/>
        <v>-1.6500000000000001E-2</v>
      </c>
    </row>
    <row r="7795" spans="1:11">
      <c r="A7795" s="1">
        <f>Atask.AtsOp!A7311</f>
        <v>42461</v>
      </c>
      <c r="B7795" t="str">
        <f>Atask.AtsOp!E7311</f>
        <v>KL05-0006</v>
      </c>
      <c r="C7795" t="str">
        <f>Atask.AtsOp!H7311</f>
        <v>Kokteilis mix „Wild Berry“ 5%</v>
      </c>
      <c r="D7795" t="str">
        <f>Atask.AtsOp!N7311</f>
        <v>But.</v>
      </c>
      <c r="E7795" t="str">
        <f>Atask.AtsOp!I7311</f>
        <v>Perkelti</v>
      </c>
      <c r="F7795">
        <f>Atask.AtsOp!M7311</f>
        <v>-6</v>
      </c>
      <c r="G7795">
        <f>VLOOKUP(B7795,Prekės!$A$2:$E$3000,3,FALSE)</f>
        <v>280</v>
      </c>
      <c r="H7795">
        <f>VLOOKUP(B7795,Prekės!$A$2:$E$3000,4,FALSE)</f>
        <v>0.33</v>
      </c>
      <c r="I7795">
        <f>VLOOKUP(B7795,Prekės!$A$2:$E$3000,5,FALSE)</f>
        <v>5</v>
      </c>
      <c r="J7795">
        <f t="shared" si="245"/>
        <v>-9.9000000000000005E-2</v>
      </c>
      <c r="K7795">
        <f t="shared" si="246"/>
        <v>-9.9000000000000005E-2</v>
      </c>
    </row>
    <row r="7796" spans="1:11">
      <c r="A7796" s="1">
        <f>Atask.AtsOp!A7312</f>
        <v>42461</v>
      </c>
      <c r="B7796" t="str">
        <f>Atask.AtsOp!E7312</f>
        <v>KL05-0006</v>
      </c>
      <c r="C7796" t="str">
        <f>Atask.AtsOp!H7312</f>
        <v>Kokteilis mix „Wild Berry“ 5%</v>
      </c>
      <c r="D7796" t="str">
        <f>Atask.AtsOp!N7312</f>
        <v>But.</v>
      </c>
      <c r="E7796" t="str">
        <f>Atask.AtsOp!I7312</f>
        <v>Gamybos eilutė</v>
      </c>
      <c r="F7796">
        <f>Atask.AtsOp!M7312</f>
        <v>7</v>
      </c>
      <c r="G7796">
        <f>VLOOKUP(B7796,Prekės!$A$2:$E$3000,3,FALSE)</f>
        <v>280</v>
      </c>
      <c r="H7796">
        <f>VLOOKUP(B7796,Prekės!$A$2:$E$3000,4,FALSE)</f>
        <v>0.33</v>
      </c>
      <c r="I7796">
        <f>VLOOKUP(B7796,Prekės!$A$2:$E$3000,5,FALSE)</f>
        <v>5</v>
      </c>
      <c r="J7796">
        <f t="shared" si="245"/>
        <v>0.11550000000000001</v>
      </c>
      <c r="K7796">
        <f t="shared" si="246"/>
        <v>0.11550000000000001</v>
      </c>
    </row>
    <row r="7797" spans="1:11">
      <c r="A7797" s="1">
        <f>Atask.AtsOp!A7313</f>
        <v>42479</v>
      </c>
      <c r="B7797" t="str">
        <f>Atask.AtsOp!E7313</f>
        <v>KL05-0006</v>
      </c>
      <c r="C7797" t="str">
        <f>Atask.AtsOp!H7313</f>
        <v>Kokteilis mix „Wild Berry“ 5%</v>
      </c>
      <c r="D7797" t="str">
        <f>Atask.AtsOp!N7313</f>
        <v>But.</v>
      </c>
      <c r="E7797" t="str">
        <f>Atask.AtsOp!I7313</f>
        <v>Perkelti</v>
      </c>
      <c r="F7797">
        <f>Atask.AtsOp!M7313</f>
        <v>-1</v>
      </c>
      <c r="G7797">
        <f>VLOOKUP(B7797,Prekės!$A$2:$E$3000,3,FALSE)</f>
        <v>280</v>
      </c>
      <c r="H7797">
        <f>VLOOKUP(B7797,Prekės!$A$2:$E$3000,4,FALSE)</f>
        <v>0.33</v>
      </c>
      <c r="I7797">
        <f>VLOOKUP(B7797,Prekės!$A$2:$E$3000,5,FALSE)</f>
        <v>5</v>
      </c>
      <c r="J7797">
        <f t="shared" si="245"/>
        <v>-1.6500000000000001E-2</v>
      </c>
      <c r="K7797">
        <f t="shared" si="246"/>
        <v>-1.6500000000000001E-2</v>
      </c>
    </row>
    <row r="7798" spans="1:11">
      <c r="A7798" s="1">
        <f>Atask.AtsOp!A7314</f>
        <v>42479</v>
      </c>
      <c r="B7798" t="str">
        <f>Atask.AtsOp!E7314</f>
        <v>KL05-0006</v>
      </c>
      <c r="C7798" t="str">
        <f>Atask.AtsOp!H7314</f>
        <v>Kokteilis mix „Wild Berry“ 5%</v>
      </c>
      <c r="D7798" t="str">
        <f>Atask.AtsOp!N7314</f>
        <v>But.</v>
      </c>
      <c r="E7798" t="str">
        <f>Atask.AtsOp!I7314</f>
        <v>Perkelti</v>
      </c>
      <c r="F7798">
        <f>Atask.AtsOp!M7314</f>
        <v>-6</v>
      </c>
      <c r="G7798">
        <f>VLOOKUP(B7798,Prekės!$A$2:$E$3000,3,FALSE)</f>
        <v>280</v>
      </c>
      <c r="H7798">
        <f>VLOOKUP(B7798,Prekės!$A$2:$E$3000,4,FALSE)</f>
        <v>0.33</v>
      </c>
      <c r="I7798">
        <f>VLOOKUP(B7798,Prekės!$A$2:$E$3000,5,FALSE)</f>
        <v>5</v>
      </c>
      <c r="J7798">
        <f t="shared" si="245"/>
        <v>-9.9000000000000005E-2</v>
      </c>
      <c r="K7798">
        <f t="shared" si="246"/>
        <v>-9.9000000000000005E-2</v>
      </c>
    </row>
    <row r="7799" spans="1:11">
      <c r="A7799" s="1">
        <f>Atask.AtsOp!A7315</f>
        <v>42479</v>
      </c>
      <c r="B7799" t="str">
        <f>Atask.AtsOp!E7315</f>
        <v>KL05-0006</v>
      </c>
      <c r="C7799" t="str">
        <f>Atask.AtsOp!H7315</f>
        <v>Kokteilis mix „Wild Berry“ 5%</v>
      </c>
      <c r="D7799" t="str">
        <f>Atask.AtsOp!N7315</f>
        <v>But.</v>
      </c>
      <c r="E7799" t="str">
        <f>Atask.AtsOp!I7315</f>
        <v>Gamybos eilutė</v>
      </c>
      <c r="F7799">
        <f>Atask.AtsOp!M7315</f>
        <v>7</v>
      </c>
      <c r="G7799">
        <f>VLOOKUP(B7799,Prekės!$A$2:$E$3000,3,FALSE)</f>
        <v>280</v>
      </c>
      <c r="H7799">
        <f>VLOOKUP(B7799,Prekės!$A$2:$E$3000,4,FALSE)</f>
        <v>0.33</v>
      </c>
      <c r="I7799">
        <f>VLOOKUP(B7799,Prekės!$A$2:$E$3000,5,FALSE)</f>
        <v>5</v>
      </c>
      <c r="J7799">
        <f t="shared" si="245"/>
        <v>0.11550000000000001</v>
      </c>
      <c r="K7799">
        <f t="shared" si="246"/>
        <v>0.11550000000000001</v>
      </c>
    </row>
    <row r="7800" spans="1:11">
      <c r="A7800" s="1">
        <f>Atask.AtsOp!A7316</f>
        <v>42468</v>
      </c>
      <c r="B7800" t="str">
        <f>Atask.AtsOp!E7316</f>
        <v>KL05-0007</v>
      </c>
      <c r="C7800" t="str">
        <f>Atask.AtsOp!H7316</f>
        <v>Kokteilis mix „Sweet Cranberries5%</v>
      </c>
      <c r="D7800" t="str">
        <f>Atask.AtsOp!N7316</f>
        <v>But.</v>
      </c>
      <c r="E7800" t="str">
        <f>Atask.AtsOp!I7316</f>
        <v>Perkelti</v>
      </c>
      <c r="F7800">
        <f>Atask.AtsOp!M7316</f>
        <v>6</v>
      </c>
      <c r="G7800">
        <f>VLOOKUP(B7800,Prekės!$A$2:$E$3000,3,FALSE)</f>
        <v>280</v>
      </c>
      <c r="H7800">
        <f>VLOOKUP(B7800,Prekės!$A$2:$E$3000,4,FALSE)</f>
        <v>0.33</v>
      </c>
      <c r="I7800">
        <f>VLOOKUP(B7800,Prekės!$A$2:$E$3000,5,FALSE)</f>
        <v>5</v>
      </c>
      <c r="J7800">
        <f t="shared" si="245"/>
        <v>9.9000000000000005E-2</v>
      </c>
      <c r="K7800">
        <f t="shared" si="246"/>
        <v>9.9000000000000005E-2</v>
      </c>
    </row>
    <row r="7801" spans="1:11">
      <c r="A7801" s="1">
        <f>Atask.AtsOp!A7317</f>
        <v>42489</v>
      </c>
      <c r="B7801" t="str">
        <f>Atask.AtsOp!E7317</f>
        <v>KL05-0007</v>
      </c>
      <c r="C7801" t="str">
        <f>Atask.AtsOp!H7317</f>
        <v>Kokteilis mix „Sweet Cranberries5%</v>
      </c>
      <c r="D7801" t="str">
        <f>Atask.AtsOp!N7317</f>
        <v>But.</v>
      </c>
      <c r="E7801" t="str">
        <f>Atask.AtsOp!I7317</f>
        <v>Gamybos eilutė</v>
      </c>
      <c r="F7801">
        <f>Atask.AtsOp!M7317</f>
        <v>-6</v>
      </c>
      <c r="G7801">
        <f>VLOOKUP(B7801,Prekės!$A$2:$E$3000,3,FALSE)</f>
        <v>280</v>
      </c>
      <c r="H7801">
        <f>VLOOKUP(B7801,Prekės!$A$2:$E$3000,4,FALSE)</f>
        <v>0.33</v>
      </c>
      <c r="I7801">
        <f>VLOOKUP(B7801,Prekės!$A$2:$E$3000,5,FALSE)</f>
        <v>5</v>
      </c>
      <c r="J7801">
        <f t="shared" si="245"/>
        <v>-9.9000000000000005E-2</v>
      </c>
      <c r="K7801">
        <f t="shared" si="246"/>
        <v>-9.9000000000000005E-2</v>
      </c>
    </row>
    <row r="7802" spans="1:11">
      <c r="A7802" s="1">
        <f>Atask.AtsOp!A7318</f>
        <v>42468</v>
      </c>
      <c r="B7802" t="str">
        <f>Atask.AtsOp!E7318</f>
        <v>KL05-0007</v>
      </c>
      <c r="C7802" t="str">
        <f>Atask.AtsOp!H7318</f>
        <v>Kokteilis mix „Sweet Cranberries5%</v>
      </c>
      <c r="D7802" t="str">
        <f>Atask.AtsOp!N7318</f>
        <v>But.</v>
      </c>
      <c r="E7802" t="str">
        <f>Atask.AtsOp!I7318</f>
        <v>Perkelti</v>
      </c>
      <c r="F7802">
        <f>Atask.AtsOp!M7318</f>
        <v>1</v>
      </c>
      <c r="G7802">
        <f>VLOOKUP(B7802,Prekės!$A$2:$E$3000,3,FALSE)</f>
        <v>280</v>
      </c>
      <c r="H7802">
        <f>VLOOKUP(B7802,Prekės!$A$2:$E$3000,4,FALSE)</f>
        <v>0.33</v>
      </c>
      <c r="I7802">
        <f>VLOOKUP(B7802,Prekės!$A$2:$E$3000,5,FALSE)</f>
        <v>5</v>
      </c>
      <c r="J7802">
        <f t="shared" si="245"/>
        <v>1.6500000000000001E-2</v>
      </c>
      <c r="K7802">
        <f t="shared" si="246"/>
        <v>1.6500000000000001E-2</v>
      </c>
    </row>
    <row r="7803" spans="1:11">
      <c r="A7803" s="1">
        <f>Atask.AtsOp!A7319</f>
        <v>42490</v>
      </c>
      <c r="B7803" t="str">
        <f>Atask.AtsOp!E7319</f>
        <v>KL05-0007</v>
      </c>
      <c r="C7803" t="str">
        <f>Atask.AtsOp!H7319</f>
        <v>Kokteilis mix „Sweet Cranberries5%</v>
      </c>
      <c r="D7803" t="str">
        <f>Atask.AtsOp!N7319</f>
        <v>But.</v>
      </c>
      <c r="E7803" t="str">
        <f>Atask.AtsOp!I7319</f>
        <v>Pardavimo užsakymas</v>
      </c>
      <c r="F7803">
        <f>Atask.AtsOp!M7319</f>
        <v>-1</v>
      </c>
      <c r="G7803">
        <f>VLOOKUP(B7803,Prekės!$A$2:$E$3000,3,FALSE)</f>
        <v>280</v>
      </c>
      <c r="H7803">
        <f>VLOOKUP(B7803,Prekės!$A$2:$E$3000,4,FALSE)</f>
        <v>0.33</v>
      </c>
      <c r="I7803">
        <f>VLOOKUP(B7803,Prekės!$A$2:$E$3000,5,FALSE)</f>
        <v>5</v>
      </c>
      <c r="J7803">
        <f t="shared" si="245"/>
        <v>-1.6500000000000001E-2</v>
      </c>
      <c r="K7803">
        <f t="shared" si="246"/>
        <v>-1.6500000000000001E-2</v>
      </c>
    </row>
    <row r="7804" spans="1:11">
      <c r="A7804" s="1">
        <f>Atask.AtsOp!A7320</f>
        <v>42468</v>
      </c>
      <c r="B7804" t="str">
        <f>Atask.AtsOp!E7320</f>
        <v>KL05-0007</v>
      </c>
      <c r="C7804" t="str">
        <f>Atask.AtsOp!H7320</f>
        <v>Kokteilis mix „Sweet Cranberries5%</v>
      </c>
      <c r="D7804" t="str">
        <f>Atask.AtsOp!N7320</f>
        <v>But.</v>
      </c>
      <c r="E7804" t="str">
        <f>Atask.AtsOp!I7320</f>
        <v>Gamybos eilutė</v>
      </c>
      <c r="F7804">
        <f>Atask.AtsOp!M7320</f>
        <v>7</v>
      </c>
      <c r="G7804">
        <f>VLOOKUP(B7804,Prekės!$A$2:$E$3000,3,FALSE)</f>
        <v>280</v>
      </c>
      <c r="H7804">
        <f>VLOOKUP(B7804,Prekės!$A$2:$E$3000,4,FALSE)</f>
        <v>0.33</v>
      </c>
      <c r="I7804">
        <f>VLOOKUP(B7804,Prekės!$A$2:$E$3000,5,FALSE)</f>
        <v>5</v>
      </c>
      <c r="J7804">
        <f t="shared" si="245"/>
        <v>0.11550000000000001</v>
      </c>
      <c r="K7804">
        <f t="shared" si="246"/>
        <v>0.11550000000000001</v>
      </c>
    </row>
    <row r="7805" spans="1:11">
      <c r="A7805" s="1">
        <f>Atask.AtsOp!A7321</f>
        <v>42468</v>
      </c>
      <c r="B7805" t="str">
        <f>Atask.AtsOp!E7321</f>
        <v>KL05-0007</v>
      </c>
      <c r="C7805" t="str">
        <f>Atask.AtsOp!H7321</f>
        <v>Kokteilis mix „Sweet Cranberries5%</v>
      </c>
      <c r="D7805" t="str">
        <f>Atask.AtsOp!N7321</f>
        <v>But.</v>
      </c>
      <c r="E7805" t="str">
        <f>Atask.AtsOp!I7321</f>
        <v>Perkelti</v>
      </c>
      <c r="F7805">
        <f>Atask.AtsOp!M7321</f>
        <v>-1</v>
      </c>
      <c r="G7805">
        <f>VLOOKUP(B7805,Prekės!$A$2:$E$3000,3,FALSE)</f>
        <v>280</v>
      </c>
      <c r="H7805">
        <f>VLOOKUP(B7805,Prekės!$A$2:$E$3000,4,FALSE)</f>
        <v>0.33</v>
      </c>
      <c r="I7805">
        <f>VLOOKUP(B7805,Prekės!$A$2:$E$3000,5,FALSE)</f>
        <v>5</v>
      </c>
      <c r="J7805">
        <f t="shared" si="245"/>
        <v>-1.6500000000000001E-2</v>
      </c>
      <c r="K7805">
        <f t="shared" si="246"/>
        <v>-1.6500000000000001E-2</v>
      </c>
    </row>
    <row r="7806" spans="1:11">
      <c r="A7806" s="1">
        <f>Atask.AtsOp!A7322</f>
        <v>42468</v>
      </c>
      <c r="B7806" t="str">
        <f>Atask.AtsOp!E7322</f>
        <v>KL05-0007</v>
      </c>
      <c r="C7806" t="str">
        <f>Atask.AtsOp!H7322</f>
        <v>Kokteilis mix „Sweet Cranberries5%</v>
      </c>
      <c r="D7806" t="str">
        <f>Atask.AtsOp!N7322</f>
        <v>But.</v>
      </c>
      <c r="E7806" t="str">
        <f>Atask.AtsOp!I7322</f>
        <v>Perkelti</v>
      </c>
      <c r="F7806">
        <f>Atask.AtsOp!M7322</f>
        <v>-6</v>
      </c>
      <c r="G7806">
        <f>VLOOKUP(B7806,Prekės!$A$2:$E$3000,3,FALSE)</f>
        <v>280</v>
      </c>
      <c r="H7806">
        <f>VLOOKUP(B7806,Prekės!$A$2:$E$3000,4,FALSE)</f>
        <v>0.33</v>
      </c>
      <c r="I7806">
        <f>VLOOKUP(B7806,Prekės!$A$2:$E$3000,5,FALSE)</f>
        <v>5</v>
      </c>
      <c r="J7806">
        <f t="shared" si="245"/>
        <v>-9.9000000000000005E-2</v>
      </c>
      <c r="K7806">
        <f t="shared" si="246"/>
        <v>-9.9000000000000005E-2</v>
      </c>
    </row>
    <row r="7807" spans="1:11">
      <c r="A7807" s="1">
        <f>Atask.AtsOp!A7323</f>
        <v>42466</v>
      </c>
      <c r="B7807" t="str">
        <f>Atask.AtsOp!E7323</f>
        <v>KL05-0008</v>
      </c>
      <c r="C7807" t="str">
        <f>Atask.AtsOp!H7323</f>
        <v>Kokteilis„ Mix Orange spritzer“ 5%</v>
      </c>
      <c r="D7807" t="str">
        <f>Atask.AtsOp!N7323</f>
        <v>But.</v>
      </c>
      <c r="E7807" t="str">
        <f>Atask.AtsOp!I7323</f>
        <v>Perkelti</v>
      </c>
      <c r="F7807">
        <f>Atask.AtsOp!M7323</f>
        <v>6</v>
      </c>
      <c r="G7807">
        <f>VLOOKUP(B7807,Prekės!$A$2:$E$3000,3,FALSE)</f>
        <v>280</v>
      </c>
      <c r="H7807">
        <f>VLOOKUP(B7807,Prekės!$A$2:$E$3000,4,FALSE)</f>
        <v>0.33</v>
      </c>
      <c r="I7807">
        <f>VLOOKUP(B7807,Prekės!$A$2:$E$3000,5,FALSE)</f>
        <v>5</v>
      </c>
      <c r="J7807">
        <f t="shared" si="245"/>
        <v>9.9000000000000005E-2</v>
      </c>
      <c r="K7807">
        <f t="shared" si="246"/>
        <v>9.9000000000000005E-2</v>
      </c>
    </row>
    <row r="7808" spans="1:11">
      <c r="A7808" s="1">
        <f>Atask.AtsOp!A7324</f>
        <v>42487</v>
      </c>
      <c r="B7808" t="str">
        <f>Atask.AtsOp!E7324</f>
        <v>KL05-0008</v>
      </c>
      <c r="C7808" t="str">
        <f>Atask.AtsOp!H7324</f>
        <v>Kokteilis„ Mix Orange spritzer“ 5%</v>
      </c>
      <c r="D7808" t="str">
        <f>Atask.AtsOp!N7324</f>
        <v>But.</v>
      </c>
      <c r="E7808" t="str">
        <f>Atask.AtsOp!I7324</f>
        <v>Perkelti</v>
      </c>
      <c r="F7808">
        <f>Atask.AtsOp!M7324</f>
        <v>6</v>
      </c>
      <c r="G7808">
        <f>VLOOKUP(B7808,Prekės!$A$2:$E$3000,3,FALSE)</f>
        <v>280</v>
      </c>
      <c r="H7808">
        <f>VLOOKUP(B7808,Prekės!$A$2:$E$3000,4,FALSE)</f>
        <v>0.33</v>
      </c>
      <c r="I7808">
        <f>VLOOKUP(B7808,Prekės!$A$2:$E$3000,5,FALSE)</f>
        <v>5</v>
      </c>
      <c r="J7808">
        <f t="shared" si="245"/>
        <v>9.9000000000000005E-2</v>
      </c>
      <c r="K7808">
        <f t="shared" si="246"/>
        <v>9.9000000000000005E-2</v>
      </c>
    </row>
    <row r="7809" spans="1:11">
      <c r="A7809" s="1">
        <f>Atask.AtsOp!A7325</f>
        <v>42489</v>
      </c>
      <c r="B7809" t="str">
        <f>Atask.AtsOp!E7325</f>
        <v>KL05-0008</v>
      </c>
      <c r="C7809" t="str">
        <f>Atask.AtsOp!H7325</f>
        <v>Kokteilis„ Mix Orange spritzer“ 5%</v>
      </c>
      <c r="D7809" t="str">
        <f>Atask.AtsOp!N7325</f>
        <v>But.</v>
      </c>
      <c r="E7809" t="str">
        <f>Atask.AtsOp!I7325</f>
        <v>Gamybos eilutė</v>
      </c>
      <c r="F7809">
        <f>Atask.AtsOp!M7325</f>
        <v>-10</v>
      </c>
      <c r="G7809">
        <f>VLOOKUP(B7809,Prekės!$A$2:$E$3000,3,FALSE)</f>
        <v>280</v>
      </c>
      <c r="H7809">
        <f>VLOOKUP(B7809,Prekės!$A$2:$E$3000,4,FALSE)</f>
        <v>0.33</v>
      </c>
      <c r="I7809">
        <f>VLOOKUP(B7809,Prekės!$A$2:$E$3000,5,FALSE)</f>
        <v>5</v>
      </c>
      <c r="J7809">
        <f t="shared" si="245"/>
        <v>-0.16500000000000004</v>
      </c>
      <c r="K7809">
        <f t="shared" si="246"/>
        <v>-0.16500000000000004</v>
      </c>
    </row>
    <row r="7810" spans="1:11">
      <c r="A7810" s="1">
        <f>Atask.AtsOp!A7326</f>
        <v>42466</v>
      </c>
      <c r="B7810" t="str">
        <f>Atask.AtsOp!E7326</f>
        <v>KL05-0008</v>
      </c>
      <c r="C7810" t="str">
        <f>Atask.AtsOp!H7326</f>
        <v>Kokteilis„ Mix Orange spritzer“ 5%</v>
      </c>
      <c r="D7810" t="str">
        <f>Atask.AtsOp!N7326</f>
        <v>But.</v>
      </c>
      <c r="E7810" t="str">
        <f>Atask.AtsOp!I7326</f>
        <v>Perkelti</v>
      </c>
      <c r="F7810">
        <f>Atask.AtsOp!M7326</f>
        <v>1</v>
      </c>
      <c r="G7810">
        <f>VLOOKUP(B7810,Prekės!$A$2:$E$3000,3,FALSE)</f>
        <v>280</v>
      </c>
      <c r="H7810">
        <f>VLOOKUP(B7810,Prekės!$A$2:$E$3000,4,FALSE)</f>
        <v>0.33</v>
      </c>
      <c r="I7810">
        <f>VLOOKUP(B7810,Prekės!$A$2:$E$3000,5,FALSE)</f>
        <v>5</v>
      </c>
      <c r="J7810">
        <f t="shared" si="245"/>
        <v>1.6500000000000001E-2</v>
      </c>
      <c r="K7810">
        <f t="shared" si="246"/>
        <v>1.6500000000000001E-2</v>
      </c>
    </row>
    <row r="7811" spans="1:11">
      <c r="A7811" s="1">
        <f>Atask.AtsOp!A7327</f>
        <v>42487</v>
      </c>
      <c r="B7811" t="str">
        <f>Atask.AtsOp!E7327</f>
        <v>KL05-0008</v>
      </c>
      <c r="C7811" t="str">
        <f>Atask.AtsOp!H7327</f>
        <v>Kokteilis„ Mix Orange spritzer“ 5%</v>
      </c>
      <c r="D7811" t="str">
        <f>Atask.AtsOp!N7327</f>
        <v>But.</v>
      </c>
      <c r="E7811" t="str">
        <f>Atask.AtsOp!I7327</f>
        <v>Perkelti</v>
      </c>
      <c r="F7811">
        <f>Atask.AtsOp!M7327</f>
        <v>1</v>
      </c>
      <c r="G7811">
        <f>VLOOKUP(B7811,Prekės!$A$2:$E$3000,3,FALSE)</f>
        <v>280</v>
      </c>
      <c r="H7811">
        <f>VLOOKUP(B7811,Prekės!$A$2:$E$3000,4,FALSE)</f>
        <v>0.33</v>
      </c>
      <c r="I7811">
        <f>VLOOKUP(B7811,Prekės!$A$2:$E$3000,5,FALSE)</f>
        <v>5</v>
      </c>
      <c r="J7811">
        <f t="shared" si="245"/>
        <v>1.6500000000000001E-2</v>
      </c>
      <c r="K7811">
        <f t="shared" si="246"/>
        <v>1.6500000000000001E-2</v>
      </c>
    </row>
    <row r="7812" spans="1:11">
      <c r="A7812" s="1">
        <f>Atask.AtsOp!A7328</f>
        <v>42466</v>
      </c>
      <c r="B7812" t="str">
        <f>Atask.AtsOp!E7328</f>
        <v>KL05-0008</v>
      </c>
      <c r="C7812" t="str">
        <f>Atask.AtsOp!H7328</f>
        <v>Kokteilis„ Mix Orange spritzer“ 5%</v>
      </c>
      <c r="D7812" t="str">
        <f>Atask.AtsOp!N7328</f>
        <v>But.</v>
      </c>
      <c r="E7812" t="str">
        <f>Atask.AtsOp!I7328</f>
        <v>Perkelti</v>
      </c>
      <c r="F7812">
        <f>Atask.AtsOp!M7328</f>
        <v>-1</v>
      </c>
      <c r="G7812">
        <f>VLOOKUP(B7812,Prekės!$A$2:$E$3000,3,FALSE)</f>
        <v>280</v>
      </c>
      <c r="H7812">
        <f>VLOOKUP(B7812,Prekės!$A$2:$E$3000,4,FALSE)</f>
        <v>0.33</v>
      </c>
      <c r="I7812">
        <f>VLOOKUP(B7812,Prekės!$A$2:$E$3000,5,FALSE)</f>
        <v>5</v>
      </c>
      <c r="J7812">
        <f t="shared" si="245"/>
        <v>-1.6500000000000001E-2</v>
      </c>
      <c r="K7812">
        <f t="shared" si="246"/>
        <v>-1.6500000000000001E-2</v>
      </c>
    </row>
    <row r="7813" spans="1:11">
      <c r="A7813" s="1">
        <f>Atask.AtsOp!A7329</f>
        <v>42466</v>
      </c>
      <c r="B7813" t="str">
        <f>Atask.AtsOp!E7329</f>
        <v>KL05-0008</v>
      </c>
      <c r="C7813" t="str">
        <f>Atask.AtsOp!H7329</f>
        <v>Kokteilis„ Mix Orange spritzer“ 5%</v>
      </c>
      <c r="D7813" t="str">
        <f>Atask.AtsOp!N7329</f>
        <v>But.</v>
      </c>
      <c r="E7813" t="str">
        <f>Atask.AtsOp!I7329</f>
        <v>Perkelti</v>
      </c>
      <c r="F7813">
        <f>Atask.AtsOp!M7329</f>
        <v>-6</v>
      </c>
      <c r="G7813">
        <f>VLOOKUP(B7813,Prekės!$A$2:$E$3000,3,FALSE)</f>
        <v>280</v>
      </c>
      <c r="H7813">
        <f>VLOOKUP(B7813,Prekės!$A$2:$E$3000,4,FALSE)</f>
        <v>0.33</v>
      </c>
      <c r="I7813">
        <f>VLOOKUP(B7813,Prekės!$A$2:$E$3000,5,FALSE)</f>
        <v>5</v>
      </c>
      <c r="J7813">
        <f t="shared" si="245"/>
        <v>-9.9000000000000005E-2</v>
      </c>
      <c r="K7813">
        <f t="shared" si="246"/>
        <v>-9.9000000000000005E-2</v>
      </c>
    </row>
    <row r="7814" spans="1:11">
      <c r="A7814" s="1">
        <f>Atask.AtsOp!A7330</f>
        <v>42466</v>
      </c>
      <c r="B7814" t="str">
        <f>Atask.AtsOp!E7330</f>
        <v>KL05-0008</v>
      </c>
      <c r="C7814" t="str">
        <f>Atask.AtsOp!H7330</f>
        <v>Kokteilis„ Mix Orange spritzer“ 5%</v>
      </c>
      <c r="D7814" t="str">
        <f>Atask.AtsOp!N7330</f>
        <v>But.</v>
      </c>
      <c r="E7814" t="str">
        <f>Atask.AtsOp!I7330</f>
        <v>Gamybos eilutė</v>
      </c>
      <c r="F7814">
        <f>Atask.AtsOp!M7330</f>
        <v>7</v>
      </c>
      <c r="G7814">
        <f>VLOOKUP(B7814,Prekės!$A$2:$E$3000,3,FALSE)</f>
        <v>280</v>
      </c>
      <c r="H7814">
        <f>VLOOKUP(B7814,Prekės!$A$2:$E$3000,4,FALSE)</f>
        <v>0.33</v>
      </c>
      <c r="I7814">
        <f>VLOOKUP(B7814,Prekės!$A$2:$E$3000,5,FALSE)</f>
        <v>5</v>
      </c>
      <c r="J7814">
        <f t="shared" si="245"/>
        <v>0.11550000000000001</v>
      </c>
      <c r="K7814">
        <f t="shared" si="246"/>
        <v>0.11550000000000001</v>
      </c>
    </row>
    <row r="7815" spans="1:11">
      <c r="A7815" s="1">
        <f>Atask.AtsOp!A7331</f>
        <v>42487</v>
      </c>
      <c r="B7815" t="str">
        <f>Atask.AtsOp!E7331</f>
        <v>KL05-0008</v>
      </c>
      <c r="C7815" t="str">
        <f>Atask.AtsOp!H7331</f>
        <v>Kokteilis„ Mix Orange spritzer“ 5%</v>
      </c>
      <c r="D7815" t="str">
        <f>Atask.AtsOp!N7331</f>
        <v>But.</v>
      </c>
      <c r="E7815" t="str">
        <f>Atask.AtsOp!I7331</f>
        <v>Perkelti</v>
      </c>
      <c r="F7815">
        <f>Atask.AtsOp!M7331</f>
        <v>-1</v>
      </c>
      <c r="G7815">
        <f>VLOOKUP(B7815,Prekės!$A$2:$E$3000,3,FALSE)</f>
        <v>280</v>
      </c>
      <c r="H7815">
        <f>VLOOKUP(B7815,Prekės!$A$2:$E$3000,4,FALSE)</f>
        <v>0.33</v>
      </c>
      <c r="I7815">
        <f>VLOOKUP(B7815,Prekės!$A$2:$E$3000,5,FALSE)</f>
        <v>5</v>
      </c>
      <c r="J7815">
        <f t="shared" si="245"/>
        <v>-1.6500000000000001E-2</v>
      </c>
      <c r="K7815">
        <f t="shared" si="246"/>
        <v>-1.6500000000000001E-2</v>
      </c>
    </row>
    <row r="7816" spans="1:11">
      <c r="A7816" s="1">
        <f>Atask.AtsOp!A7332</f>
        <v>42487</v>
      </c>
      <c r="B7816" t="str">
        <f>Atask.AtsOp!E7332</f>
        <v>KL05-0008</v>
      </c>
      <c r="C7816" t="str">
        <f>Atask.AtsOp!H7332</f>
        <v>Kokteilis„ Mix Orange spritzer“ 5%</v>
      </c>
      <c r="D7816" t="str">
        <f>Atask.AtsOp!N7332</f>
        <v>But.</v>
      </c>
      <c r="E7816" t="str">
        <f>Atask.AtsOp!I7332</f>
        <v>Perkelti</v>
      </c>
      <c r="F7816">
        <f>Atask.AtsOp!M7332</f>
        <v>-6</v>
      </c>
      <c r="G7816">
        <f>VLOOKUP(B7816,Prekės!$A$2:$E$3000,3,FALSE)</f>
        <v>280</v>
      </c>
      <c r="H7816">
        <f>VLOOKUP(B7816,Prekės!$A$2:$E$3000,4,FALSE)</f>
        <v>0.33</v>
      </c>
      <c r="I7816">
        <f>VLOOKUP(B7816,Prekės!$A$2:$E$3000,5,FALSE)</f>
        <v>5</v>
      </c>
      <c r="J7816">
        <f t="shared" si="245"/>
        <v>-9.9000000000000005E-2</v>
      </c>
      <c r="K7816">
        <f t="shared" si="246"/>
        <v>-9.9000000000000005E-2</v>
      </c>
    </row>
    <row r="7817" spans="1:11">
      <c r="A7817" s="1">
        <f>Atask.AtsOp!A7333</f>
        <v>42487</v>
      </c>
      <c r="B7817" t="str">
        <f>Atask.AtsOp!E7333</f>
        <v>KL05-0008</v>
      </c>
      <c r="C7817" t="str">
        <f>Atask.AtsOp!H7333</f>
        <v>Kokteilis„ Mix Orange spritzer“ 5%</v>
      </c>
      <c r="D7817" t="str">
        <f>Atask.AtsOp!N7333</f>
        <v>But.</v>
      </c>
      <c r="E7817" t="str">
        <f>Atask.AtsOp!I7333</f>
        <v>Gamybos eilutė</v>
      </c>
      <c r="F7817">
        <f>Atask.AtsOp!M7333</f>
        <v>7</v>
      </c>
      <c r="G7817">
        <f>VLOOKUP(B7817,Prekės!$A$2:$E$3000,3,FALSE)</f>
        <v>280</v>
      </c>
      <c r="H7817">
        <f>VLOOKUP(B7817,Prekės!$A$2:$E$3000,4,FALSE)</f>
        <v>0.33</v>
      </c>
      <c r="I7817">
        <f>VLOOKUP(B7817,Prekės!$A$2:$E$3000,5,FALSE)</f>
        <v>5</v>
      </c>
      <c r="J7817">
        <f t="shared" si="245"/>
        <v>0.11550000000000001</v>
      </c>
      <c r="K7817">
        <f t="shared" si="246"/>
        <v>0.11550000000000001</v>
      </c>
    </row>
    <row r="7818" spans="1:11">
      <c r="A7818" s="1">
        <f>Atask.AtsOp!A7334</f>
        <v>42489</v>
      </c>
      <c r="B7818" t="str">
        <f>Atask.AtsOp!E7334</f>
        <v>KL05-0009</v>
      </c>
      <c r="C7818" t="str">
        <f>Atask.AtsOp!H7334</f>
        <v>Alk. kokt. "Mix" Gin tonic, 0,33l 5%</v>
      </c>
      <c r="D7818" t="str">
        <f>Atask.AtsOp!N7334</f>
        <v>But.</v>
      </c>
      <c r="E7818" t="str">
        <f>Atask.AtsOp!I7334</f>
        <v>Perkelti</v>
      </c>
      <c r="F7818">
        <f>Atask.AtsOp!M7334</f>
        <v>6</v>
      </c>
      <c r="G7818">
        <f>VLOOKUP(B7818,Prekės!$A$2:$E$3000,3,FALSE)</f>
        <v>280</v>
      </c>
      <c r="H7818">
        <f>VLOOKUP(B7818,Prekės!$A$2:$E$3000,4,FALSE)</f>
        <v>0.33</v>
      </c>
      <c r="I7818">
        <f>VLOOKUP(B7818,Prekės!$A$2:$E$3000,5,FALSE)</f>
        <v>5</v>
      </c>
      <c r="J7818">
        <f t="shared" si="245"/>
        <v>9.9000000000000005E-2</v>
      </c>
      <c r="K7818">
        <f t="shared" si="246"/>
        <v>9.9000000000000005E-2</v>
      </c>
    </row>
    <row r="7819" spans="1:11">
      <c r="A7819" s="1">
        <f>Atask.AtsOp!A7335</f>
        <v>42489</v>
      </c>
      <c r="B7819" t="str">
        <f>Atask.AtsOp!E7335</f>
        <v>KL05-0009</v>
      </c>
      <c r="C7819" t="str">
        <f>Atask.AtsOp!H7335</f>
        <v>Alk. kokt. "Mix" Gin tonic, 0,33l 5%</v>
      </c>
      <c r="D7819" t="str">
        <f>Atask.AtsOp!N7335</f>
        <v>But.</v>
      </c>
      <c r="E7819" t="str">
        <f>Atask.AtsOp!I7335</f>
        <v>Gamybos eilutė</v>
      </c>
      <c r="F7819">
        <f>Atask.AtsOp!M7335</f>
        <v>-5</v>
      </c>
      <c r="G7819">
        <f>VLOOKUP(B7819,Prekės!$A$2:$E$3000,3,FALSE)</f>
        <v>280</v>
      </c>
      <c r="H7819">
        <f>VLOOKUP(B7819,Prekės!$A$2:$E$3000,4,FALSE)</f>
        <v>0.33</v>
      </c>
      <c r="I7819">
        <f>VLOOKUP(B7819,Prekės!$A$2:$E$3000,5,FALSE)</f>
        <v>5</v>
      </c>
      <c r="J7819">
        <f t="shared" si="245"/>
        <v>-8.2500000000000018E-2</v>
      </c>
      <c r="K7819">
        <f t="shared" si="246"/>
        <v>-8.2500000000000018E-2</v>
      </c>
    </row>
    <row r="7820" spans="1:11">
      <c r="A7820" s="1">
        <f>Atask.AtsOp!A7336</f>
        <v>42489</v>
      </c>
      <c r="B7820" t="str">
        <f>Atask.AtsOp!E7336</f>
        <v>KL05-0009</v>
      </c>
      <c r="C7820" t="str">
        <f>Atask.AtsOp!H7336</f>
        <v>Alk. kokt. "Mix" Gin tonic, 0,33l 5%</v>
      </c>
      <c r="D7820" t="str">
        <f>Atask.AtsOp!N7336</f>
        <v>But.</v>
      </c>
      <c r="E7820" t="str">
        <f>Atask.AtsOp!I7336</f>
        <v>Perkelti</v>
      </c>
      <c r="F7820">
        <f>Atask.AtsOp!M7336</f>
        <v>1</v>
      </c>
      <c r="G7820">
        <f>VLOOKUP(B7820,Prekės!$A$2:$E$3000,3,FALSE)</f>
        <v>280</v>
      </c>
      <c r="H7820">
        <f>VLOOKUP(B7820,Prekės!$A$2:$E$3000,4,FALSE)</f>
        <v>0.33</v>
      </c>
      <c r="I7820">
        <f>VLOOKUP(B7820,Prekės!$A$2:$E$3000,5,FALSE)</f>
        <v>5</v>
      </c>
      <c r="J7820">
        <f t="shared" si="245"/>
        <v>1.6500000000000001E-2</v>
      </c>
      <c r="K7820">
        <f t="shared" si="246"/>
        <v>1.6500000000000001E-2</v>
      </c>
    </row>
    <row r="7821" spans="1:11">
      <c r="A7821" s="1">
        <f>Atask.AtsOp!A7337</f>
        <v>42489</v>
      </c>
      <c r="B7821" t="str">
        <f>Atask.AtsOp!E7337</f>
        <v>KL05-0009</v>
      </c>
      <c r="C7821" t="str">
        <f>Atask.AtsOp!H7337</f>
        <v>Alk. kokt. "Mix" Gin tonic, 0,33l 5%</v>
      </c>
      <c r="D7821" t="str">
        <f>Atask.AtsOp!N7337</f>
        <v>But.</v>
      </c>
      <c r="E7821" t="str">
        <f>Atask.AtsOp!I7337</f>
        <v>Perkelti</v>
      </c>
      <c r="F7821">
        <f>Atask.AtsOp!M7337</f>
        <v>-1</v>
      </c>
      <c r="G7821">
        <f>VLOOKUP(B7821,Prekės!$A$2:$E$3000,3,FALSE)</f>
        <v>280</v>
      </c>
      <c r="H7821">
        <f>VLOOKUP(B7821,Prekės!$A$2:$E$3000,4,FALSE)</f>
        <v>0.33</v>
      </c>
      <c r="I7821">
        <f>VLOOKUP(B7821,Prekės!$A$2:$E$3000,5,FALSE)</f>
        <v>5</v>
      </c>
      <c r="J7821">
        <f t="shared" si="245"/>
        <v>-1.6500000000000001E-2</v>
      </c>
      <c r="K7821">
        <f t="shared" si="246"/>
        <v>-1.6500000000000001E-2</v>
      </c>
    </row>
    <row r="7822" spans="1:11">
      <c r="A7822" s="1">
        <f>Atask.AtsOp!A7338</f>
        <v>42489</v>
      </c>
      <c r="B7822" t="str">
        <f>Atask.AtsOp!E7338</f>
        <v>KL05-0009</v>
      </c>
      <c r="C7822" t="str">
        <f>Atask.AtsOp!H7338</f>
        <v>Alk. kokt. "Mix" Gin tonic, 0,33l 5%</v>
      </c>
      <c r="D7822" t="str">
        <f>Atask.AtsOp!N7338</f>
        <v>But.</v>
      </c>
      <c r="E7822" t="str">
        <f>Atask.AtsOp!I7338</f>
        <v>Perkelti</v>
      </c>
      <c r="F7822">
        <f>Atask.AtsOp!M7338</f>
        <v>-6</v>
      </c>
      <c r="G7822">
        <f>VLOOKUP(B7822,Prekės!$A$2:$E$3000,3,FALSE)</f>
        <v>280</v>
      </c>
      <c r="H7822">
        <f>VLOOKUP(B7822,Prekės!$A$2:$E$3000,4,FALSE)</f>
        <v>0.33</v>
      </c>
      <c r="I7822">
        <f>VLOOKUP(B7822,Prekės!$A$2:$E$3000,5,FALSE)</f>
        <v>5</v>
      </c>
      <c r="J7822">
        <f t="shared" si="245"/>
        <v>-9.9000000000000005E-2</v>
      </c>
      <c r="K7822">
        <f t="shared" si="246"/>
        <v>-9.9000000000000005E-2</v>
      </c>
    </row>
    <row r="7823" spans="1:11">
      <c r="A7823" s="1">
        <f>Atask.AtsOp!A7339</f>
        <v>42489</v>
      </c>
      <c r="B7823" t="str">
        <f>Atask.AtsOp!E7339</f>
        <v>KL05-0009</v>
      </c>
      <c r="C7823" t="str">
        <f>Atask.AtsOp!H7339</f>
        <v>Alk. kokt. "Mix" Gin tonic, 0,33l 5%</v>
      </c>
      <c r="D7823" t="str">
        <f>Atask.AtsOp!N7339</f>
        <v>But.</v>
      </c>
      <c r="E7823" t="str">
        <f>Atask.AtsOp!I7339</f>
        <v>Gamybos eilutė</v>
      </c>
      <c r="F7823">
        <f>Atask.AtsOp!M7339</f>
        <v>7</v>
      </c>
      <c r="G7823">
        <f>VLOOKUP(B7823,Prekės!$A$2:$E$3000,3,FALSE)</f>
        <v>280</v>
      </c>
      <c r="H7823">
        <f>VLOOKUP(B7823,Prekės!$A$2:$E$3000,4,FALSE)</f>
        <v>0.33</v>
      </c>
      <c r="I7823">
        <f>VLOOKUP(B7823,Prekės!$A$2:$E$3000,5,FALSE)</f>
        <v>5</v>
      </c>
      <c r="J7823">
        <f t="shared" si="245"/>
        <v>0.11550000000000001</v>
      </c>
      <c r="K7823">
        <f t="shared" si="246"/>
        <v>0.11550000000000001</v>
      </c>
    </row>
    <row r="7824" spans="1:11">
      <c r="A7824" s="1">
        <f>Atask.AtsOp!A7340</f>
        <v>42474</v>
      </c>
      <c r="B7824" t="str">
        <f>Atask.AtsOp!E7340</f>
        <v>KL05-0031</v>
      </c>
      <c r="C7824" t="str">
        <f>Atask.AtsOp!H7340</f>
        <v>Alkohol.koteilis „Shake Club“R.Cola 14,5%</v>
      </c>
      <c r="D7824" t="str">
        <f>Atask.AtsOp!N7340</f>
        <v>But.</v>
      </c>
      <c r="E7824" t="str">
        <f>Atask.AtsOp!I7340</f>
        <v>Perkelti</v>
      </c>
      <c r="F7824">
        <f>Atask.AtsOp!M7340</f>
        <v>6</v>
      </c>
      <c r="G7824">
        <f>VLOOKUP(B7824,Prekės!$A$2:$E$3000,3,FALSE)</f>
        <v>240</v>
      </c>
      <c r="H7824">
        <f>VLOOKUP(B7824,Prekės!$A$2:$E$3000,4,FALSE)</f>
        <v>0.27500000000000002</v>
      </c>
      <c r="I7824">
        <f>VLOOKUP(B7824,Prekės!$A$2:$E$3000,5,FALSE)</f>
        <v>14</v>
      </c>
      <c r="J7824">
        <f t="shared" si="245"/>
        <v>1.6500000000000001</v>
      </c>
      <c r="K7824">
        <f t="shared" si="246"/>
        <v>1.6500000000000001</v>
      </c>
    </row>
    <row r="7825" spans="1:11">
      <c r="A7825" s="1">
        <f>Atask.AtsOp!A7341</f>
        <v>42489</v>
      </c>
      <c r="B7825" t="str">
        <f>Atask.AtsOp!E7341</f>
        <v>KL05-0031</v>
      </c>
      <c r="C7825" t="str">
        <f>Atask.AtsOp!H7341</f>
        <v>Alkohol.koteilis „Shake Club“R.Cola 14,5%</v>
      </c>
      <c r="D7825" t="str">
        <f>Atask.AtsOp!N7341</f>
        <v>But.</v>
      </c>
      <c r="E7825" t="str">
        <f>Atask.AtsOp!I7341</f>
        <v>Gamybos eilutė</v>
      </c>
      <c r="F7825">
        <f>Atask.AtsOp!M7341</f>
        <v>-5</v>
      </c>
      <c r="G7825">
        <f>VLOOKUP(B7825,Prekės!$A$2:$E$3000,3,FALSE)</f>
        <v>240</v>
      </c>
      <c r="H7825">
        <f>VLOOKUP(B7825,Prekės!$A$2:$E$3000,4,FALSE)</f>
        <v>0.27500000000000002</v>
      </c>
      <c r="I7825">
        <f>VLOOKUP(B7825,Prekės!$A$2:$E$3000,5,FALSE)</f>
        <v>14</v>
      </c>
      <c r="J7825">
        <f t="shared" si="245"/>
        <v>-1.375</v>
      </c>
      <c r="K7825">
        <f t="shared" si="246"/>
        <v>-1.375</v>
      </c>
    </row>
    <row r="7826" spans="1:11">
      <c r="A7826" s="1">
        <f>Atask.AtsOp!A7342</f>
        <v>42474</v>
      </c>
      <c r="B7826" t="str">
        <f>Atask.AtsOp!E7342</f>
        <v>KL05-0031</v>
      </c>
      <c r="C7826" t="str">
        <f>Atask.AtsOp!H7342</f>
        <v>Alkohol.koteilis „Shake Club“R.Cola 14,5%</v>
      </c>
      <c r="D7826" t="str">
        <f>Atask.AtsOp!N7342</f>
        <v>But.</v>
      </c>
      <c r="E7826" t="str">
        <f>Atask.AtsOp!I7342</f>
        <v>Perkelti</v>
      </c>
      <c r="F7826">
        <f>Atask.AtsOp!M7342</f>
        <v>1</v>
      </c>
      <c r="G7826">
        <f>VLOOKUP(B7826,Prekės!$A$2:$E$3000,3,FALSE)</f>
        <v>240</v>
      </c>
      <c r="H7826">
        <f>VLOOKUP(B7826,Prekės!$A$2:$E$3000,4,FALSE)</f>
        <v>0.27500000000000002</v>
      </c>
      <c r="I7826">
        <f>VLOOKUP(B7826,Prekės!$A$2:$E$3000,5,FALSE)</f>
        <v>14</v>
      </c>
      <c r="J7826">
        <f t="shared" si="245"/>
        <v>0.27500000000000002</v>
      </c>
      <c r="K7826">
        <f t="shared" si="246"/>
        <v>0.27500000000000002</v>
      </c>
    </row>
    <row r="7827" spans="1:11">
      <c r="A7827" s="1">
        <f>Atask.AtsOp!A7343</f>
        <v>42474</v>
      </c>
      <c r="B7827" t="str">
        <f>Atask.AtsOp!E7343</f>
        <v>KL05-0031</v>
      </c>
      <c r="C7827" t="str">
        <f>Atask.AtsOp!H7343</f>
        <v>Alkohol.koteilis „Shake Club“R.Cola 14,5%</v>
      </c>
      <c r="D7827" t="str">
        <f>Atask.AtsOp!N7343</f>
        <v>But.</v>
      </c>
      <c r="E7827" t="str">
        <f>Atask.AtsOp!I7343</f>
        <v>Gamybos eilutė</v>
      </c>
      <c r="F7827">
        <f>Atask.AtsOp!M7343</f>
        <v>7</v>
      </c>
      <c r="G7827">
        <f>VLOOKUP(B7827,Prekės!$A$2:$E$3000,3,FALSE)</f>
        <v>240</v>
      </c>
      <c r="H7827">
        <f>VLOOKUP(B7827,Prekės!$A$2:$E$3000,4,FALSE)</f>
        <v>0.27500000000000002</v>
      </c>
      <c r="I7827">
        <f>VLOOKUP(B7827,Prekės!$A$2:$E$3000,5,FALSE)</f>
        <v>14</v>
      </c>
      <c r="J7827">
        <f t="shared" si="245"/>
        <v>1.9250000000000003</v>
      </c>
      <c r="K7827">
        <f t="shared" si="246"/>
        <v>1.9250000000000003</v>
      </c>
    </row>
    <row r="7828" spans="1:11">
      <c r="A7828" s="1">
        <f>Atask.AtsOp!A7344</f>
        <v>42474</v>
      </c>
      <c r="B7828" t="str">
        <f>Atask.AtsOp!E7344</f>
        <v>KL05-0031</v>
      </c>
      <c r="C7828" t="str">
        <f>Atask.AtsOp!H7344</f>
        <v>Alkohol.koteilis „Shake Club“R.Cola 14,5%</v>
      </c>
      <c r="D7828" t="str">
        <f>Atask.AtsOp!N7344</f>
        <v>But.</v>
      </c>
      <c r="E7828" t="str">
        <f>Atask.AtsOp!I7344</f>
        <v>Perkelti</v>
      </c>
      <c r="F7828">
        <f>Atask.AtsOp!M7344</f>
        <v>-1</v>
      </c>
      <c r="G7828">
        <f>VLOOKUP(B7828,Prekės!$A$2:$E$3000,3,FALSE)</f>
        <v>240</v>
      </c>
      <c r="H7828">
        <f>VLOOKUP(B7828,Prekės!$A$2:$E$3000,4,FALSE)</f>
        <v>0.27500000000000002</v>
      </c>
      <c r="I7828">
        <f>VLOOKUP(B7828,Prekės!$A$2:$E$3000,5,FALSE)</f>
        <v>14</v>
      </c>
      <c r="J7828">
        <f t="shared" si="245"/>
        <v>-0.27500000000000002</v>
      </c>
      <c r="K7828">
        <f t="shared" si="246"/>
        <v>-0.27500000000000002</v>
      </c>
    </row>
    <row r="7829" spans="1:11">
      <c r="A7829" s="1">
        <f>Atask.AtsOp!A7345</f>
        <v>42474</v>
      </c>
      <c r="B7829" t="str">
        <f>Atask.AtsOp!E7345</f>
        <v>KL05-0031</v>
      </c>
      <c r="C7829" t="str">
        <f>Atask.AtsOp!H7345</f>
        <v>Alkohol.koteilis „Shake Club“R.Cola 14,5%</v>
      </c>
      <c r="D7829" t="str">
        <f>Atask.AtsOp!N7345</f>
        <v>But.</v>
      </c>
      <c r="E7829" t="str">
        <f>Atask.AtsOp!I7345</f>
        <v>Perkelti</v>
      </c>
      <c r="F7829">
        <f>Atask.AtsOp!M7345</f>
        <v>-6</v>
      </c>
      <c r="G7829">
        <f>VLOOKUP(B7829,Prekės!$A$2:$E$3000,3,FALSE)</f>
        <v>240</v>
      </c>
      <c r="H7829">
        <f>VLOOKUP(B7829,Prekės!$A$2:$E$3000,4,FALSE)</f>
        <v>0.27500000000000002</v>
      </c>
      <c r="I7829">
        <f>VLOOKUP(B7829,Prekės!$A$2:$E$3000,5,FALSE)</f>
        <v>14</v>
      </c>
      <c r="J7829">
        <f t="shared" si="245"/>
        <v>-1.6500000000000001</v>
      </c>
      <c r="K7829">
        <f t="shared" si="246"/>
        <v>-1.6500000000000001</v>
      </c>
    </row>
    <row r="7830" spans="1:11">
      <c r="A7830" s="1">
        <f>Atask.AtsOp!A7346</f>
        <v>42474</v>
      </c>
      <c r="B7830" t="str">
        <f>Atask.AtsOp!E7346</f>
        <v>KL05-0032</v>
      </c>
      <c r="C7830" t="str">
        <f>Atask.AtsOp!H7346</f>
        <v>Alkohol.koteilis „Shake Club“G.Tonic 14,5%</v>
      </c>
      <c r="D7830" t="str">
        <f>Atask.AtsOp!N7346</f>
        <v>But.</v>
      </c>
      <c r="E7830" t="str">
        <f>Atask.AtsOp!I7346</f>
        <v>Perkelti</v>
      </c>
      <c r="F7830">
        <f>Atask.AtsOp!M7346</f>
        <v>6</v>
      </c>
      <c r="G7830">
        <f>VLOOKUP(B7830,Prekės!$A$2:$E$3000,3,FALSE)</f>
        <v>240</v>
      </c>
      <c r="H7830">
        <f>VLOOKUP(B7830,Prekės!$A$2:$E$3000,4,FALSE)</f>
        <v>0.27500000000000002</v>
      </c>
      <c r="I7830">
        <f>VLOOKUP(B7830,Prekės!$A$2:$E$3000,5,FALSE)</f>
        <v>14.5</v>
      </c>
      <c r="J7830">
        <f t="shared" si="245"/>
        <v>1.6500000000000001</v>
      </c>
      <c r="K7830">
        <f t="shared" si="246"/>
        <v>1.6500000000000001</v>
      </c>
    </row>
    <row r="7831" spans="1:11">
      <c r="A7831" s="1">
        <f>Atask.AtsOp!A7347</f>
        <v>42489</v>
      </c>
      <c r="B7831" t="str">
        <f>Atask.AtsOp!E7347</f>
        <v>KL05-0032</v>
      </c>
      <c r="C7831" t="str">
        <f>Atask.AtsOp!H7347</f>
        <v>Alkohol.koteilis „Shake Club“G.Tonic 14,5%</v>
      </c>
      <c r="D7831" t="str">
        <f>Atask.AtsOp!N7347</f>
        <v>But.</v>
      </c>
      <c r="E7831" t="str">
        <f>Atask.AtsOp!I7347</f>
        <v>Gamybos eilutė</v>
      </c>
      <c r="F7831">
        <f>Atask.AtsOp!M7347</f>
        <v>-6</v>
      </c>
      <c r="G7831">
        <f>VLOOKUP(B7831,Prekės!$A$2:$E$3000,3,FALSE)</f>
        <v>240</v>
      </c>
      <c r="H7831">
        <f>VLOOKUP(B7831,Prekės!$A$2:$E$3000,4,FALSE)</f>
        <v>0.27500000000000002</v>
      </c>
      <c r="I7831">
        <f>VLOOKUP(B7831,Prekės!$A$2:$E$3000,5,FALSE)</f>
        <v>14.5</v>
      </c>
      <c r="J7831">
        <f t="shared" si="245"/>
        <v>-1.6500000000000001</v>
      </c>
      <c r="K7831">
        <f t="shared" si="246"/>
        <v>-1.6500000000000001</v>
      </c>
    </row>
    <row r="7832" spans="1:11">
      <c r="A7832" s="1">
        <f>Atask.AtsOp!A7348</f>
        <v>42474</v>
      </c>
      <c r="B7832" t="str">
        <f>Atask.AtsOp!E7348</f>
        <v>KL05-0032</v>
      </c>
      <c r="C7832" t="str">
        <f>Atask.AtsOp!H7348</f>
        <v>Alkohol.koteilis „Shake Club“G.Tonic 14,5%</v>
      </c>
      <c r="D7832" t="str">
        <f>Atask.AtsOp!N7348</f>
        <v>But.</v>
      </c>
      <c r="E7832" t="str">
        <f>Atask.AtsOp!I7348</f>
        <v>Perkelti</v>
      </c>
      <c r="F7832">
        <f>Atask.AtsOp!M7348</f>
        <v>1</v>
      </c>
      <c r="G7832">
        <f>VLOOKUP(B7832,Prekės!$A$2:$E$3000,3,FALSE)</f>
        <v>240</v>
      </c>
      <c r="H7832">
        <f>VLOOKUP(B7832,Prekės!$A$2:$E$3000,4,FALSE)</f>
        <v>0.27500000000000002</v>
      </c>
      <c r="I7832">
        <f>VLOOKUP(B7832,Prekės!$A$2:$E$3000,5,FALSE)</f>
        <v>14.5</v>
      </c>
      <c r="J7832">
        <f t="shared" si="245"/>
        <v>0.27500000000000002</v>
      </c>
      <c r="K7832">
        <f t="shared" si="246"/>
        <v>0.27500000000000002</v>
      </c>
    </row>
    <row r="7833" spans="1:11">
      <c r="A7833" s="1">
        <f>Atask.AtsOp!A7349</f>
        <v>42474</v>
      </c>
      <c r="B7833" t="str">
        <f>Atask.AtsOp!E7349</f>
        <v>KL05-0032</v>
      </c>
      <c r="C7833" t="str">
        <f>Atask.AtsOp!H7349</f>
        <v>Alkohol.koteilis „Shake Club“G.Tonic 14,5%</v>
      </c>
      <c r="D7833" t="str">
        <f>Atask.AtsOp!N7349</f>
        <v>But.</v>
      </c>
      <c r="E7833" t="str">
        <f>Atask.AtsOp!I7349</f>
        <v>Gamybos eilutė</v>
      </c>
      <c r="F7833">
        <f>Atask.AtsOp!M7349</f>
        <v>7</v>
      </c>
      <c r="G7833">
        <f>VLOOKUP(B7833,Prekės!$A$2:$E$3000,3,FALSE)</f>
        <v>240</v>
      </c>
      <c r="H7833">
        <f>VLOOKUP(B7833,Prekės!$A$2:$E$3000,4,FALSE)</f>
        <v>0.27500000000000002</v>
      </c>
      <c r="I7833">
        <f>VLOOKUP(B7833,Prekės!$A$2:$E$3000,5,FALSE)</f>
        <v>14.5</v>
      </c>
      <c r="J7833">
        <f t="shared" si="245"/>
        <v>1.9250000000000003</v>
      </c>
      <c r="K7833">
        <f t="shared" si="246"/>
        <v>1.9250000000000003</v>
      </c>
    </row>
    <row r="7834" spans="1:11">
      <c r="A7834" s="1">
        <f>Atask.AtsOp!A7350</f>
        <v>42474</v>
      </c>
      <c r="B7834" t="str">
        <f>Atask.AtsOp!E7350</f>
        <v>KL05-0032</v>
      </c>
      <c r="C7834" t="str">
        <f>Atask.AtsOp!H7350</f>
        <v>Alkohol.koteilis „Shake Club“G.Tonic 14,5%</v>
      </c>
      <c r="D7834" t="str">
        <f>Atask.AtsOp!N7350</f>
        <v>But.</v>
      </c>
      <c r="E7834" t="str">
        <f>Atask.AtsOp!I7350</f>
        <v>Perkelti</v>
      </c>
      <c r="F7834">
        <f>Atask.AtsOp!M7350</f>
        <v>-6</v>
      </c>
      <c r="G7834">
        <f>VLOOKUP(B7834,Prekės!$A$2:$E$3000,3,FALSE)</f>
        <v>240</v>
      </c>
      <c r="H7834">
        <f>VLOOKUP(B7834,Prekės!$A$2:$E$3000,4,FALSE)</f>
        <v>0.27500000000000002</v>
      </c>
      <c r="I7834">
        <f>VLOOKUP(B7834,Prekės!$A$2:$E$3000,5,FALSE)</f>
        <v>14.5</v>
      </c>
      <c r="J7834">
        <f t="shared" si="245"/>
        <v>-1.6500000000000001</v>
      </c>
      <c r="K7834">
        <f t="shared" si="246"/>
        <v>-1.6500000000000001</v>
      </c>
    </row>
    <row r="7835" spans="1:11">
      <c r="A7835" s="1">
        <f>Atask.AtsOp!A7351</f>
        <v>42474</v>
      </c>
      <c r="B7835" t="str">
        <f>Atask.AtsOp!E7351</f>
        <v>KL05-0032</v>
      </c>
      <c r="C7835" t="str">
        <f>Atask.AtsOp!H7351</f>
        <v>Alkohol.koteilis „Shake Club“G.Tonic 14,5%</v>
      </c>
      <c r="D7835" t="str">
        <f>Atask.AtsOp!N7351</f>
        <v>But.</v>
      </c>
      <c r="E7835" t="str">
        <f>Atask.AtsOp!I7351</f>
        <v>Perkelti</v>
      </c>
      <c r="F7835">
        <f>Atask.AtsOp!M7351</f>
        <v>-1</v>
      </c>
      <c r="G7835">
        <f>VLOOKUP(B7835,Prekės!$A$2:$E$3000,3,FALSE)</f>
        <v>240</v>
      </c>
      <c r="H7835">
        <f>VLOOKUP(B7835,Prekės!$A$2:$E$3000,4,FALSE)</f>
        <v>0.27500000000000002</v>
      </c>
      <c r="I7835">
        <f>VLOOKUP(B7835,Prekės!$A$2:$E$3000,5,FALSE)</f>
        <v>14.5</v>
      </c>
      <c r="J7835">
        <f t="shared" si="245"/>
        <v>-0.27500000000000002</v>
      </c>
      <c r="K7835">
        <f t="shared" si="246"/>
        <v>-0.27500000000000002</v>
      </c>
    </row>
    <row r="7836" spans="1:11">
      <c r="A7836" s="1">
        <f>Atask.AtsOp!A7352</f>
        <v>42474</v>
      </c>
      <c r="B7836" t="str">
        <f>Atask.AtsOp!E7352</f>
        <v>KL05-0033</v>
      </c>
      <c r="C7836" t="str">
        <f>Atask.AtsOp!H7352</f>
        <v>Alkohol.koteilis „Shake Club“V.Lemon 14,5%</v>
      </c>
      <c r="D7836" t="str">
        <f>Atask.AtsOp!N7352</f>
        <v>But.</v>
      </c>
      <c r="E7836" t="str">
        <f>Atask.AtsOp!I7352</f>
        <v>Perkelti</v>
      </c>
      <c r="F7836">
        <f>Atask.AtsOp!M7352</f>
        <v>6</v>
      </c>
      <c r="G7836">
        <f>VLOOKUP(B7836,Prekės!$A$2:$E$3000,3,FALSE)</f>
        <v>240</v>
      </c>
      <c r="H7836">
        <f>VLOOKUP(B7836,Prekės!$A$2:$E$3000,4,FALSE)</f>
        <v>0.27500000000000002</v>
      </c>
      <c r="I7836">
        <f>VLOOKUP(B7836,Prekės!$A$2:$E$3000,5,FALSE)</f>
        <v>14.5</v>
      </c>
      <c r="J7836">
        <f t="shared" si="245"/>
        <v>1.6500000000000001</v>
      </c>
      <c r="K7836">
        <f t="shared" si="246"/>
        <v>1.6500000000000001</v>
      </c>
    </row>
    <row r="7837" spans="1:11">
      <c r="A7837" s="1">
        <f>Atask.AtsOp!A7353</f>
        <v>42489</v>
      </c>
      <c r="B7837" t="str">
        <f>Atask.AtsOp!E7353</f>
        <v>KL05-0033</v>
      </c>
      <c r="C7837" t="str">
        <f>Atask.AtsOp!H7353</f>
        <v>Alkohol.koteilis „Shake Club“V.Lemon 14,5%</v>
      </c>
      <c r="D7837" t="str">
        <f>Atask.AtsOp!N7353</f>
        <v>But.</v>
      </c>
      <c r="E7837" t="str">
        <f>Atask.AtsOp!I7353</f>
        <v>Gamybos eilutė</v>
      </c>
      <c r="F7837">
        <f>Atask.AtsOp!M7353</f>
        <v>-6</v>
      </c>
      <c r="G7837">
        <f>VLOOKUP(B7837,Prekės!$A$2:$E$3000,3,FALSE)</f>
        <v>240</v>
      </c>
      <c r="H7837">
        <f>VLOOKUP(B7837,Prekės!$A$2:$E$3000,4,FALSE)</f>
        <v>0.27500000000000002</v>
      </c>
      <c r="I7837">
        <f>VLOOKUP(B7837,Prekės!$A$2:$E$3000,5,FALSE)</f>
        <v>14.5</v>
      </c>
      <c r="J7837">
        <f t="shared" si="245"/>
        <v>-1.6500000000000001</v>
      </c>
      <c r="K7837">
        <f t="shared" si="246"/>
        <v>-1.6500000000000001</v>
      </c>
    </row>
    <row r="7838" spans="1:11">
      <c r="A7838" s="1">
        <f>Atask.AtsOp!A7354</f>
        <v>42474</v>
      </c>
      <c r="B7838" t="str">
        <f>Atask.AtsOp!E7354</f>
        <v>KL05-0033</v>
      </c>
      <c r="C7838" t="str">
        <f>Atask.AtsOp!H7354</f>
        <v>Alkohol.koteilis „Shake Club“V.Lemon 14,5%</v>
      </c>
      <c r="D7838" t="str">
        <f>Atask.AtsOp!N7354</f>
        <v>But.</v>
      </c>
      <c r="E7838" t="str">
        <f>Atask.AtsOp!I7354</f>
        <v>Perkelti</v>
      </c>
      <c r="F7838">
        <f>Atask.AtsOp!M7354</f>
        <v>1</v>
      </c>
      <c r="G7838">
        <f>VLOOKUP(B7838,Prekės!$A$2:$E$3000,3,FALSE)</f>
        <v>240</v>
      </c>
      <c r="H7838">
        <f>VLOOKUP(B7838,Prekės!$A$2:$E$3000,4,FALSE)</f>
        <v>0.27500000000000002</v>
      </c>
      <c r="I7838">
        <f>VLOOKUP(B7838,Prekės!$A$2:$E$3000,5,FALSE)</f>
        <v>14.5</v>
      </c>
      <c r="J7838">
        <f t="shared" si="245"/>
        <v>0.27500000000000002</v>
      </c>
      <c r="K7838">
        <f t="shared" si="246"/>
        <v>0.27500000000000002</v>
      </c>
    </row>
    <row r="7839" spans="1:11">
      <c r="A7839" s="1">
        <f>Atask.AtsOp!A7355</f>
        <v>42474</v>
      </c>
      <c r="B7839" t="str">
        <f>Atask.AtsOp!E7355</f>
        <v>KL05-0033</v>
      </c>
      <c r="C7839" t="str">
        <f>Atask.AtsOp!H7355</f>
        <v>Alkohol.koteilis „Shake Club“V.Lemon 14,5%</v>
      </c>
      <c r="D7839" t="str">
        <f>Atask.AtsOp!N7355</f>
        <v>But.</v>
      </c>
      <c r="E7839" t="str">
        <f>Atask.AtsOp!I7355</f>
        <v>Gamybos eilutė</v>
      </c>
      <c r="F7839">
        <f>Atask.AtsOp!M7355</f>
        <v>7</v>
      </c>
      <c r="G7839">
        <f>VLOOKUP(B7839,Prekės!$A$2:$E$3000,3,FALSE)</f>
        <v>240</v>
      </c>
      <c r="H7839">
        <f>VLOOKUP(B7839,Prekės!$A$2:$E$3000,4,FALSE)</f>
        <v>0.27500000000000002</v>
      </c>
      <c r="I7839">
        <f>VLOOKUP(B7839,Prekės!$A$2:$E$3000,5,FALSE)</f>
        <v>14.5</v>
      </c>
      <c r="J7839">
        <f t="shared" si="245"/>
        <v>1.9250000000000003</v>
      </c>
      <c r="K7839">
        <f t="shared" si="246"/>
        <v>1.9250000000000003</v>
      </c>
    </row>
    <row r="7840" spans="1:11">
      <c r="A7840" s="1">
        <f>Atask.AtsOp!A7356</f>
        <v>42474</v>
      </c>
      <c r="B7840" t="str">
        <f>Atask.AtsOp!E7356</f>
        <v>KL05-0033</v>
      </c>
      <c r="C7840" t="str">
        <f>Atask.AtsOp!H7356</f>
        <v>Alkohol.koteilis „Shake Club“V.Lemon 14,5%</v>
      </c>
      <c r="D7840" t="str">
        <f>Atask.AtsOp!N7356</f>
        <v>But.</v>
      </c>
      <c r="E7840" t="str">
        <f>Atask.AtsOp!I7356</f>
        <v>Perkelti</v>
      </c>
      <c r="F7840">
        <f>Atask.AtsOp!M7356</f>
        <v>-1</v>
      </c>
      <c r="G7840">
        <f>VLOOKUP(B7840,Prekės!$A$2:$E$3000,3,FALSE)</f>
        <v>240</v>
      </c>
      <c r="H7840">
        <f>VLOOKUP(B7840,Prekės!$A$2:$E$3000,4,FALSE)</f>
        <v>0.27500000000000002</v>
      </c>
      <c r="I7840">
        <f>VLOOKUP(B7840,Prekės!$A$2:$E$3000,5,FALSE)</f>
        <v>14.5</v>
      </c>
      <c r="J7840">
        <f t="shared" si="245"/>
        <v>-0.27500000000000002</v>
      </c>
      <c r="K7840">
        <f t="shared" si="246"/>
        <v>-0.27500000000000002</v>
      </c>
    </row>
    <row r="7841" spans="1:11">
      <c r="A7841" s="1">
        <f>Atask.AtsOp!A7357</f>
        <v>42474</v>
      </c>
      <c r="B7841" t="str">
        <f>Atask.AtsOp!E7357</f>
        <v>KL05-0033</v>
      </c>
      <c r="C7841" t="str">
        <f>Atask.AtsOp!H7357</f>
        <v>Alkohol.koteilis „Shake Club“V.Lemon 14,5%</v>
      </c>
      <c r="D7841" t="str">
        <f>Atask.AtsOp!N7357</f>
        <v>But.</v>
      </c>
      <c r="E7841" t="str">
        <f>Atask.AtsOp!I7357</f>
        <v>Perkelti</v>
      </c>
      <c r="F7841">
        <f>Atask.AtsOp!M7357</f>
        <v>-6</v>
      </c>
      <c r="G7841">
        <f>VLOOKUP(B7841,Prekės!$A$2:$E$3000,3,FALSE)</f>
        <v>240</v>
      </c>
      <c r="H7841">
        <f>VLOOKUP(B7841,Prekės!$A$2:$E$3000,4,FALSE)</f>
        <v>0.27500000000000002</v>
      </c>
      <c r="I7841">
        <f>VLOOKUP(B7841,Prekės!$A$2:$E$3000,5,FALSE)</f>
        <v>14.5</v>
      </c>
      <c r="J7841">
        <f t="shared" si="245"/>
        <v>-1.6500000000000001</v>
      </c>
      <c r="K7841">
        <f t="shared" si="246"/>
        <v>-1.6500000000000001</v>
      </c>
    </row>
    <row r="7842" spans="1:11">
      <c r="A7842" s="1">
        <f>Atask.AtsOp!A7358</f>
        <v>42475</v>
      </c>
      <c r="B7842" t="str">
        <f>Atask.AtsOp!E7358</f>
        <v>KL05-0034</v>
      </c>
      <c r="C7842" t="str">
        <f>Atask.AtsOp!H7358</f>
        <v>Alkohol.koteilis „Shake Club“V.Cranberry 14,5%</v>
      </c>
      <c r="D7842" t="str">
        <f>Atask.AtsOp!N7358</f>
        <v>But.</v>
      </c>
      <c r="E7842" t="str">
        <f>Atask.AtsOp!I7358</f>
        <v>Perkelti</v>
      </c>
      <c r="F7842">
        <f>Atask.AtsOp!M7358</f>
        <v>6</v>
      </c>
      <c r="G7842">
        <f>VLOOKUP(B7842,Prekės!$A$2:$E$3000,3,FALSE)</f>
        <v>240</v>
      </c>
      <c r="H7842">
        <f>VLOOKUP(B7842,Prekės!$A$2:$E$3000,4,FALSE)</f>
        <v>0.27500000000000002</v>
      </c>
      <c r="I7842">
        <f>VLOOKUP(B7842,Prekės!$A$2:$E$3000,5,FALSE)</f>
        <v>14.5</v>
      </c>
      <c r="J7842">
        <f t="shared" ref="J7842:J7905" si="247">IF(G7842=110,F7842*H7842*I7842,IF(G7842&lt;280,F7842*H7842,F7842*H7842*(I7842/100)))</f>
        <v>1.6500000000000001</v>
      </c>
      <c r="K7842">
        <f t="shared" ref="K7842:K7905" si="248">IF(EXACT(D7842,"But."),J7842,F7842)</f>
        <v>1.6500000000000001</v>
      </c>
    </row>
    <row r="7843" spans="1:11">
      <c r="A7843" s="1">
        <f>Atask.AtsOp!A7359</f>
        <v>42489</v>
      </c>
      <c r="B7843" t="str">
        <f>Atask.AtsOp!E7359</f>
        <v>KL05-0034</v>
      </c>
      <c r="C7843" t="str">
        <f>Atask.AtsOp!H7359</f>
        <v>Alkohol.koteilis „Shake Club“V.Cranberry 14,5%</v>
      </c>
      <c r="D7843" t="str">
        <f>Atask.AtsOp!N7359</f>
        <v>But.</v>
      </c>
      <c r="E7843" t="str">
        <f>Atask.AtsOp!I7359</f>
        <v>Gamybos eilutė</v>
      </c>
      <c r="F7843">
        <f>Atask.AtsOp!M7359</f>
        <v>-7</v>
      </c>
      <c r="G7843">
        <f>VLOOKUP(B7843,Prekės!$A$2:$E$3000,3,FALSE)</f>
        <v>240</v>
      </c>
      <c r="H7843">
        <f>VLOOKUP(B7843,Prekės!$A$2:$E$3000,4,FALSE)</f>
        <v>0.27500000000000002</v>
      </c>
      <c r="I7843">
        <f>VLOOKUP(B7843,Prekės!$A$2:$E$3000,5,FALSE)</f>
        <v>14.5</v>
      </c>
      <c r="J7843">
        <f t="shared" si="247"/>
        <v>-1.9250000000000003</v>
      </c>
      <c r="K7843">
        <f t="shared" si="248"/>
        <v>-1.9250000000000003</v>
      </c>
    </row>
    <row r="7844" spans="1:11">
      <c r="A7844" s="1">
        <f>Atask.AtsOp!A7360</f>
        <v>42475</v>
      </c>
      <c r="B7844" t="str">
        <f>Atask.AtsOp!E7360</f>
        <v>KL05-0034</v>
      </c>
      <c r="C7844" t="str">
        <f>Atask.AtsOp!H7360</f>
        <v>Alkohol.koteilis „Shake Club“V.Cranberry 14,5%</v>
      </c>
      <c r="D7844" t="str">
        <f>Atask.AtsOp!N7360</f>
        <v>But.</v>
      </c>
      <c r="E7844" t="str">
        <f>Atask.AtsOp!I7360</f>
        <v>Perkelti</v>
      </c>
      <c r="F7844">
        <f>Atask.AtsOp!M7360</f>
        <v>1</v>
      </c>
      <c r="G7844">
        <f>VLOOKUP(B7844,Prekės!$A$2:$E$3000,3,FALSE)</f>
        <v>240</v>
      </c>
      <c r="H7844">
        <f>VLOOKUP(B7844,Prekės!$A$2:$E$3000,4,FALSE)</f>
        <v>0.27500000000000002</v>
      </c>
      <c r="I7844">
        <f>VLOOKUP(B7844,Prekės!$A$2:$E$3000,5,FALSE)</f>
        <v>14.5</v>
      </c>
      <c r="J7844">
        <f t="shared" si="247"/>
        <v>0.27500000000000002</v>
      </c>
      <c r="K7844">
        <f t="shared" si="248"/>
        <v>0.27500000000000002</v>
      </c>
    </row>
    <row r="7845" spans="1:11">
      <c r="A7845" s="1">
        <f>Atask.AtsOp!A7361</f>
        <v>42475</v>
      </c>
      <c r="B7845" t="str">
        <f>Atask.AtsOp!E7361</f>
        <v>KL05-0034</v>
      </c>
      <c r="C7845" t="str">
        <f>Atask.AtsOp!H7361</f>
        <v>Alkohol.koteilis „Shake Club“V.Cranberry 14,5%</v>
      </c>
      <c r="D7845" t="str">
        <f>Atask.AtsOp!N7361</f>
        <v>But.</v>
      </c>
      <c r="E7845" t="str">
        <f>Atask.AtsOp!I7361</f>
        <v>Perkelti</v>
      </c>
      <c r="F7845">
        <f>Atask.AtsOp!M7361</f>
        <v>-6</v>
      </c>
      <c r="G7845">
        <f>VLOOKUP(B7845,Prekės!$A$2:$E$3000,3,FALSE)</f>
        <v>240</v>
      </c>
      <c r="H7845">
        <f>VLOOKUP(B7845,Prekės!$A$2:$E$3000,4,FALSE)</f>
        <v>0.27500000000000002</v>
      </c>
      <c r="I7845">
        <f>VLOOKUP(B7845,Prekės!$A$2:$E$3000,5,FALSE)</f>
        <v>14.5</v>
      </c>
      <c r="J7845">
        <f t="shared" si="247"/>
        <v>-1.6500000000000001</v>
      </c>
      <c r="K7845">
        <f t="shared" si="248"/>
        <v>-1.6500000000000001</v>
      </c>
    </row>
    <row r="7846" spans="1:11">
      <c r="A7846" s="1">
        <f>Atask.AtsOp!A7362</f>
        <v>42475</v>
      </c>
      <c r="B7846" t="str">
        <f>Atask.AtsOp!E7362</f>
        <v>KL05-0034</v>
      </c>
      <c r="C7846" t="str">
        <f>Atask.AtsOp!H7362</f>
        <v>Alkohol.koteilis „Shake Club“V.Cranberry 14,5%</v>
      </c>
      <c r="D7846" t="str">
        <f>Atask.AtsOp!N7362</f>
        <v>But.</v>
      </c>
      <c r="E7846" t="str">
        <f>Atask.AtsOp!I7362</f>
        <v>Perkelti</v>
      </c>
      <c r="F7846">
        <f>Atask.AtsOp!M7362</f>
        <v>-1</v>
      </c>
      <c r="G7846">
        <f>VLOOKUP(B7846,Prekės!$A$2:$E$3000,3,FALSE)</f>
        <v>240</v>
      </c>
      <c r="H7846">
        <f>VLOOKUP(B7846,Prekės!$A$2:$E$3000,4,FALSE)</f>
        <v>0.27500000000000002</v>
      </c>
      <c r="I7846">
        <f>VLOOKUP(B7846,Prekės!$A$2:$E$3000,5,FALSE)</f>
        <v>14.5</v>
      </c>
      <c r="J7846">
        <f t="shared" si="247"/>
        <v>-0.27500000000000002</v>
      </c>
      <c r="K7846">
        <f t="shared" si="248"/>
        <v>-0.27500000000000002</v>
      </c>
    </row>
    <row r="7847" spans="1:11">
      <c r="A7847" s="1">
        <f>Atask.AtsOp!A7363</f>
        <v>42475</v>
      </c>
      <c r="B7847" t="str">
        <f>Atask.AtsOp!E7363</f>
        <v>KL05-0034</v>
      </c>
      <c r="C7847" t="str">
        <f>Atask.AtsOp!H7363</f>
        <v>Alkohol.koteilis „Shake Club“V.Cranberry 14,5%</v>
      </c>
      <c r="D7847" t="str">
        <f>Atask.AtsOp!N7363</f>
        <v>But.</v>
      </c>
      <c r="E7847" t="str">
        <f>Atask.AtsOp!I7363</f>
        <v>Gamybos eilutė</v>
      </c>
      <c r="F7847">
        <f>Atask.AtsOp!M7363</f>
        <v>7</v>
      </c>
      <c r="G7847">
        <f>VLOOKUP(B7847,Prekės!$A$2:$E$3000,3,FALSE)</f>
        <v>240</v>
      </c>
      <c r="H7847">
        <f>VLOOKUP(B7847,Prekės!$A$2:$E$3000,4,FALSE)</f>
        <v>0.27500000000000002</v>
      </c>
      <c r="I7847">
        <f>VLOOKUP(B7847,Prekės!$A$2:$E$3000,5,FALSE)</f>
        <v>14.5</v>
      </c>
      <c r="J7847">
        <f t="shared" si="247"/>
        <v>1.9250000000000003</v>
      </c>
      <c r="K7847">
        <f t="shared" si="248"/>
        <v>1.9250000000000003</v>
      </c>
    </row>
    <row r="7848" spans="1:11">
      <c r="A7848" s="1">
        <f>Atask.AtsOp!A7364</f>
        <v>42474</v>
      </c>
      <c r="B7848" t="str">
        <f>Atask.AtsOp!E7364</f>
        <v>KL05-0035</v>
      </c>
      <c r="C7848" t="str">
        <f>Atask.AtsOp!H7364</f>
        <v>Alkohol.koteilis „Shake Club“.greenapple 14,5%</v>
      </c>
      <c r="D7848" t="str">
        <f>Atask.AtsOp!N7364</f>
        <v>But.</v>
      </c>
      <c r="E7848" t="str">
        <f>Atask.AtsOp!I7364</f>
        <v>Perkelti</v>
      </c>
      <c r="F7848">
        <f>Atask.AtsOp!M7364</f>
        <v>6</v>
      </c>
      <c r="G7848">
        <f>VLOOKUP(B7848,Prekės!$A$2:$E$3000,3,FALSE)</f>
        <v>240</v>
      </c>
      <c r="H7848">
        <f>VLOOKUP(B7848,Prekės!$A$2:$E$3000,4,FALSE)</f>
        <v>0.27500000000000002</v>
      </c>
      <c r="I7848">
        <f>VLOOKUP(B7848,Prekės!$A$2:$E$3000,5,FALSE)</f>
        <v>14.5</v>
      </c>
      <c r="J7848">
        <f t="shared" si="247"/>
        <v>1.6500000000000001</v>
      </c>
      <c r="K7848">
        <f t="shared" si="248"/>
        <v>1.6500000000000001</v>
      </c>
    </row>
    <row r="7849" spans="1:11">
      <c r="A7849" s="1">
        <f>Atask.AtsOp!A7365</f>
        <v>42489</v>
      </c>
      <c r="B7849" t="str">
        <f>Atask.AtsOp!E7365</f>
        <v>KL05-0035</v>
      </c>
      <c r="C7849" t="str">
        <f>Atask.AtsOp!H7365</f>
        <v>Alkohol.koteilis „Shake Club“.greenapple 14,5%</v>
      </c>
      <c r="D7849" t="str">
        <f>Atask.AtsOp!N7365</f>
        <v>But.</v>
      </c>
      <c r="E7849" t="str">
        <f>Atask.AtsOp!I7365</f>
        <v>Gamybos eilutė</v>
      </c>
      <c r="F7849">
        <f>Atask.AtsOp!M7365</f>
        <v>-6</v>
      </c>
      <c r="G7849">
        <f>VLOOKUP(B7849,Prekės!$A$2:$E$3000,3,FALSE)</f>
        <v>240</v>
      </c>
      <c r="H7849">
        <f>VLOOKUP(B7849,Prekės!$A$2:$E$3000,4,FALSE)</f>
        <v>0.27500000000000002</v>
      </c>
      <c r="I7849">
        <f>VLOOKUP(B7849,Prekės!$A$2:$E$3000,5,FALSE)</f>
        <v>14.5</v>
      </c>
      <c r="J7849">
        <f t="shared" si="247"/>
        <v>-1.6500000000000001</v>
      </c>
      <c r="K7849">
        <f t="shared" si="248"/>
        <v>-1.6500000000000001</v>
      </c>
    </row>
    <row r="7850" spans="1:11">
      <c r="A7850" s="1">
        <f>Atask.AtsOp!A7366</f>
        <v>42474</v>
      </c>
      <c r="B7850" t="str">
        <f>Atask.AtsOp!E7366</f>
        <v>KL05-0035</v>
      </c>
      <c r="C7850" t="str">
        <f>Atask.AtsOp!H7366</f>
        <v>Alkohol.koteilis „Shake Club“.greenapple 14,5%</v>
      </c>
      <c r="D7850" t="str">
        <f>Atask.AtsOp!N7366</f>
        <v>But.</v>
      </c>
      <c r="E7850" t="str">
        <f>Atask.AtsOp!I7366</f>
        <v>Perkelti</v>
      </c>
      <c r="F7850">
        <f>Atask.AtsOp!M7366</f>
        <v>1</v>
      </c>
      <c r="G7850">
        <f>VLOOKUP(B7850,Prekės!$A$2:$E$3000,3,FALSE)</f>
        <v>240</v>
      </c>
      <c r="H7850">
        <f>VLOOKUP(B7850,Prekės!$A$2:$E$3000,4,FALSE)</f>
        <v>0.27500000000000002</v>
      </c>
      <c r="I7850">
        <f>VLOOKUP(B7850,Prekės!$A$2:$E$3000,5,FALSE)</f>
        <v>14.5</v>
      </c>
      <c r="J7850">
        <f t="shared" si="247"/>
        <v>0.27500000000000002</v>
      </c>
      <c r="K7850">
        <f t="shared" si="248"/>
        <v>0.27500000000000002</v>
      </c>
    </row>
    <row r="7851" spans="1:11">
      <c r="A7851" s="1">
        <f>Atask.AtsOp!A7367</f>
        <v>42474</v>
      </c>
      <c r="B7851" t="str">
        <f>Atask.AtsOp!E7367</f>
        <v>KL05-0035</v>
      </c>
      <c r="C7851" t="str">
        <f>Atask.AtsOp!H7367</f>
        <v>Alkohol.koteilis „Shake Club“.greenapple 14,5%</v>
      </c>
      <c r="D7851" t="str">
        <f>Atask.AtsOp!N7367</f>
        <v>But.</v>
      </c>
      <c r="E7851" t="str">
        <f>Atask.AtsOp!I7367</f>
        <v>Perkelti</v>
      </c>
      <c r="F7851">
        <f>Atask.AtsOp!M7367</f>
        <v>-1</v>
      </c>
      <c r="G7851">
        <f>VLOOKUP(B7851,Prekės!$A$2:$E$3000,3,FALSE)</f>
        <v>240</v>
      </c>
      <c r="H7851">
        <f>VLOOKUP(B7851,Prekės!$A$2:$E$3000,4,FALSE)</f>
        <v>0.27500000000000002</v>
      </c>
      <c r="I7851">
        <f>VLOOKUP(B7851,Prekės!$A$2:$E$3000,5,FALSE)</f>
        <v>14.5</v>
      </c>
      <c r="J7851">
        <f t="shared" si="247"/>
        <v>-0.27500000000000002</v>
      </c>
      <c r="K7851">
        <f t="shared" si="248"/>
        <v>-0.27500000000000002</v>
      </c>
    </row>
    <row r="7852" spans="1:11">
      <c r="A7852" s="1">
        <f>Atask.AtsOp!A7368</f>
        <v>42474</v>
      </c>
      <c r="B7852" t="str">
        <f>Atask.AtsOp!E7368</f>
        <v>KL05-0035</v>
      </c>
      <c r="C7852" t="str">
        <f>Atask.AtsOp!H7368</f>
        <v>Alkohol.koteilis „Shake Club“.greenapple 14,5%</v>
      </c>
      <c r="D7852" t="str">
        <f>Atask.AtsOp!N7368</f>
        <v>But.</v>
      </c>
      <c r="E7852" t="str">
        <f>Atask.AtsOp!I7368</f>
        <v>Perkelti</v>
      </c>
      <c r="F7852">
        <f>Atask.AtsOp!M7368</f>
        <v>-6</v>
      </c>
      <c r="G7852">
        <f>VLOOKUP(B7852,Prekės!$A$2:$E$3000,3,FALSE)</f>
        <v>240</v>
      </c>
      <c r="H7852">
        <f>VLOOKUP(B7852,Prekės!$A$2:$E$3000,4,FALSE)</f>
        <v>0.27500000000000002</v>
      </c>
      <c r="I7852">
        <f>VLOOKUP(B7852,Prekės!$A$2:$E$3000,5,FALSE)</f>
        <v>14.5</v>
      </c>
      <c r="J7852">
        <f t="shared" si="247"/>
        <v>-1.6500000000000001</v>
      </c>
      <c r="K7852">
        <f t="shared" si="248"/>
        <v>-1.6500000000000001</v>
      </c>
    </row>
    <row r="7853" spans="1:11">
      <c r="A7853" s="1">
        <f>Atask.AtsOp!A7369</f>
        <v>42474</v>
      </c>
      <c r="B7853" t="str">
        <f>Atask.AtsOp!E7369</f>
        <v>KL05-0035</v>
      </c>
      <c r="C7853" t="str">
        <f>Atask.AtsOp!H7369</f>
        <v>Alkohol.koteilis „Shake Club“.greenapple 14,5%</v>
      </c>
      <c r="D7853" t="str">
        <f>Atask.AtsOp!N7369</f>
        <v>But.</v>
      </c>
      <c r="E7853" t="str">
        <f>Atask.AtsOp!I7369</f>
        <v>Gamybos eilutė</v>
      </c>
      <c r="F7853">
        <f>Atask.AtsOp!M7369</f>
        <v>7</v>
      </c>
      <c r="G7853">
        <f>VLOOKUP(B7853,Prekės!$A$2:$E$3000,3,FALSE)</f>
        <v>240</v>
      </c>
      <c r="H7853">
        <f>VLOOKUP(B7853,Prekės!$A$2:$E$3000,4,FALSE)</f>
        <v>0.27500000000000002</v>
      </c>
      <c r="I7853">
        <f>VLOOKUP(B7853,Prekės!$A$2:$E$3000,5,FALSE)</f>
        <v>14.5</v>
      </c>
      <c r="J7853">
        <f t="shared" si="247"/>
        <v>1.9250000000000003</v>
      </c>
      <c r="K7853">
        <f t="shared" si="248"/>
        <v>1.9250000000000003</v>
      </c>
    </row>
    <row r="7854" spans="1:11">
      <c r="A7854" s="1">
        <f>Atask.AtsOp!A7370</f>
        <v>42473</v>
      </c>
      <c r="B7854" t="str">
        <f>Atask.AtsOp!E7370</f>
        <v>KL05-0052</v>
      </c>
      <c r="C7854" t="str">
        <f>Atask.AtsOp!H7370</f>
        <v>Alkoholinis kokteilis MY STYLE, v.cranberry, 14%,</v>
      </c>
      <c r="D7854" t="str">
        <f>Atask.AtsOp!N7370</f>
        <v>But.</v>
      </c>
      <c r="E7854" t="str">
        <f>Atask.AtsOp!I7370</f>
        <v>Perkelti</v>
      </c>
      <c r="F7854">
        <f>Atask.AtsOp!M7370</f>
        <v>6</v>
      </c>
      <c r="G7854">
        <f>VLOOKUP(B7854,Prekės!$A$2:$E$3000,3,FALSE)</f>
        <v>280</v>
      </c>
      <c r="H7854">
        <f>VLOOKUP(B7854,Prekės!$A$2:$E$3000,4,FALSE)</f>
        <v>0.27500000000000002</v>
      </c>
      <c r="I7854">
        <f>VLOOKUP(B7854,Prekės!$A$2:$E$3000,5,FALSE)</f>
        <v>14</v>
      </c>
      <c r="J7854">
        <f t="shared" si="247"/>
        <v>0.23100000000000004</v>
      </c>
      <c r="K7854">
        <f t="shared" si="248"/>
        <v>0.23100000000000004</v>
      </c>
    </row>
    <row r="7855" spans="1:11">
      <c r="A7855" s="1">
        <f>Atask.AtsOp!A7371</f>
        <v>42489</v>
      </c>
      <c r="B7855" t="str">
        <f>Atask.AtsOp!E7371</f>
        <v>KL05-0052</v>
      </c>
      <c r="C7855" t="str">
        <f>Atask.AtsOp!H7371</f>
        <v>Alkoholinis kokteilis MY STYLE, v.cranberry, 14%,</v>
      </c>
      <c r="D7855" t="str">
        <f>Atask.AtsOp!N7371</f>
        <v>But.</v>
      </c>
      <c r="E7855" t="str">
        <f>Atask.AtsOp!I7371</f>
        <v>Gamybos eilutė</v>
      </c>
      <c r="F7855">
        <f>Atask.AtsOp!M7371</f>
        <v>-5</v>
      </c>
      <c r="G7855">
        <f>VLOOKUP(B7855,Prekės!$A$2:$E$3000,3,FALSE)</f>
        <v>280</v>
      </c>
      <c r="H7855">
        <f>VLOOKUP(B7855,Prekės!$A$2:$E$3000,4,FALSE)</f>
        <v>0.27500000000000002</v>
      </c>
      <c r="I7855">
        <f>VLOOKUP(B7855,Prekės!$A$2:$E$3000,5,FALSE)</f>
        <v>14</v>
      </c>
      <c r="J7855">
        <f t="shared" si="247"/>
        <v>-0.1925</v>
      </c>
      <c r="K7855">
        <f t="shared" si="248"/>
        <v>-0.1925</v>
      </c>
    </row>
    <row r="7856" spans="1:11">
      <c r="A7856" s="1">
        <f>Atask.AtsOp!A7372</f>
        <v>42473</v>
      </c>
      <c r="B7856" t="str">
        <f>Atask.AtsOp!E7372</f>
        <v>KL05-0052</v>
      </c>
      <c r="C7856" t="str">
        <f>Atask.AtsOp!H7372</f>
        <v>Alkoholinis kokteilis MY STYLE, v.cranberry, 14%,</v>
      </c>
      <c r="D7856" t="str">
        <f>Atask.AtsOp!N7372</f>
        <v>But.</v>
      </c>
      <c r="E7856" t="str">
        <f>Atask.AtsOp!I7372</f>
        <v>Perkelti</v>
      </c>
      <c r="F7856">
        <f>Atask.AtsOp!M7372</f>
        <v>1</v>
      </c>
      <c r="G7856">
        <f>VLOOKUP(B7856,Prekės!$A$2:$E$3000,3,FALSE)</f>
        <v>280</v>
      </c>
      <c r="H7856">
        <f>VLOOKUP(B7856,Prekės!$A$2:$E$3000,4,FALSE)</f>
        <v>0.27500000000000002</v>
      </c>
      <c r="I7856">
        <f>VLOOKUP(B7856,Prekės!$A$2:$E$3000,5,FALSE)</f>
        <v>14</v>
      </c>
      <c r="J7856">
        <f t="shared" si="247"/>
        <v>3.8500000000000006E-2</v>
      </c>
      <c r="K7856">
        <f t="shared" si="248"/>
        <v>3.8500000000000006E-2</v>
      </c>
    </row>
    <row r="7857" spans="1:11">
      <c r="A7857" s="1">
        <f>Atask.AtsOp!A7373</f>
        <v>42473</v>
      </c>
      <c r="B7857" t="str">
        <f>Atask.AtsOp!E7373</f>
        <v>KL05-0052</v>
      </c>
      <c r="C7857" t="str">
        <f>Atask.AtsOp!H7373</f>
        <v>Alkoholinis kokteilis MY STYLE, v.cranberry, 14%,</v>
      </c>
      <c r="D7857" t="str">
        <f>Atask.AtsOp!N7373</f>
        <v>But.</v>
      </c>
      <c r="E7857" t="str">
        <f>Atask.AtsOp!I7373</f>
        <v>Perkelti</v>
      </c>
      <c r="F7857">
        <f>Atask.AtsOp!M7373</f>
        <v>-6</v>
      </c>
      <c r="G7857">
        <f>VLOOKUP(B7857,Prekės!$A$2:$E$3000,3,FALSE)</f>
        <v>280</v>
      </c>
      <c r="H7857">
        <f>VLOOKUP(B7857,Prekės!$A$2:$E$3000,4,FALSE)</f>
        <v>0.27500000000000002</v>
      </c>
      <c r="I7857">
        <f>VLOOKUP(B7857,Prekės!$A$2:$E$3000,5,FALSE)</f>
        <v>14</v>
      </c>
      <c r="J7857">
        <f t="shared" si="247"/>
        <v>-0.23100000000000004</v>
      </c>
      <c r="K7857">
        <f t="shared" si="248"/>
        <v>-0.23100000000000004</v>
      </c>
    </row>
    <row r="7858" spans="1:11">
      <c r="A7858" s="1">
        <f>Atask.AtsOp!A7374</f>
        <v>42473</v>
      </c>
      <c r="B7858" t="str">
        <f>Atask.AtsOp!E7374</f>
        <v>KL05-0052</v>
      </c>
      <c r="C7858" t="str">
        <f>Atask.AtsOp!H7374</f>
        <v>Alkoholinis kokteilis MY STYLE, v.cranberry, 14%,</v>
      </c>
      <c r="D7858" t="str">
        <f>Atask.AtsOp!N7374</f>
        <v>But.</v>
      </c>
      <c r="E7858" t="str">
        <f>Atask.AtsOp!I7374</f>
        <v>Perkelti</v>
      </c>
      <c r="F7858">
        <f>Atask.AtsOp!M7374</f>
        <v>-1</v>
      </c>
      <c r="G7858">
        <f>VLOOKUP(B7858,Prekės!$A$2:$E$3000,3,FALSE)</f>
        <v>280</v>
      </c>
      <c r="H7858">
        <f>VLOOKUP(B7858,Prekės!$A$2:$E$3000,4,FALSE)</f>
        <v>0.27500000000000002</v>
      </c>
      <c r="I7858">
        <f>VLOOKUP(B7858,Prekės!$A$2:$E$3000,5,FALSE)</f>
        <v>14</v>
      </c>
      <c r="J7858">
        <f t="shared" si="247"/>
        <v>-3.8500000000000006E-2</v>
      </c>
      <c r="K7858">
        <f t="shared" si="248"/>
        <v>-3.8500000000000006E-2</v>
      </c>
    </row>
    <row r="7859" spans="1:11">
      <c r="A7859" s="1">
        <f>Atask.AtsOp!A7375</f>
        <v>42473</v>
      </c>
      <c r="B7859" t="str">
        <f>Atask.AtsOp!E7375</f>
        <v>KL05-0052</v>
      </c>
      <c r="C7859" t="str">
        <f>Atask.AtsOp!H7375</f>
        <v>Alkoholinis kokteilis MY STYLE, v.cranberry, 14%,</v>
      </c>
      <c r="D7859" t="str">
        <f>Atask.AtsOp!N7375</f>
        <v>But.</v>
      </c>
      <c r="E7859" t="str">
        <f>Atask.AtsOp!I7375</f>
        <v>Gamybos eilutė</v>
      </c>
      <c r="F7859">
        <f>Atask.AtsOp!M7375</f>
        <v>7</v>
      </c>
      <c r="G7859">
        <f>VLOOKUP(B7859,Prekės!$A$2:$E$3000,3,FALSE)</f>
        <v>280</v>
      </c>
      <c r="H7859">
        <f>VLOOKUP(B7859,Prekės!$A$2:$E$3000,4,FALSE)</f>
        <v>0.27500000000000002</v>
      </c>
      <c r="I7859">
        <f>VLOOKUP(B7859,Prekės!$A$2:$E$3000,5,FALSE)</f>
        <v>14</v>
      </c>
      <c r="J7859">
        <f t="shared" si="247"/>
        <v>0.26950000000000007</v>
      </c>
      <c r="K7859">
        <f t="shared" si="248"/>
        <v>0.26950000000000007</v>
      </c>
    </row>
    <row r="7860" spans="1:11">
      <c r="A7860" s="1">
        <f>Atask.AtsOp!A7376</f>
        <v>42473</v>
      </c>
      <c r="B7860" t="str">
        <f>Atask.AtsOp!E7376</f>
        <v>KL05-0062</v>
      </c>
      <c r="C7860" t="str">
        <f>Atask.AtsOp!H7376</f>
        <v>Alkohol.koteilis „Shuffle g.tonic ,14,0%</v>
      </c>
      <c r="D7860" t="str">
        <f>Atask.AtsOp!N7376</f>
        <v>But.</v>
      </c>
      <c r="E7860" t="str">
        <f>Atask.AtsOp!I7376</f>
        <v>Perkelti</v>
      </c>
      <c r="F7860">
        <f>Atask.AtsOp!M7376</f>
        <v>6</v>
      </c>
      <c r="G7860">
        <f>VLOOKUP(B7860,Prekės!$A$2:$E$3000,3,FALSE)</f>
        <v>240</v>
      </c>
      <c r="H7860">
        <f>VLOOKUP(B7860,Prekės!$A$2:$E$3000,4,FALSE)</f>
        <v>0.27500000000000002</v>
      </c>
      <c r="I7860">
        <f>VLOOKUP(B7860,Prekės!$A$2:$E$3000,5,FALSE)</f>
        <v>14</v>
      </c>
      <c r="J7860">
        <f t="shared" si="247"/>
        <v>1.6500000000000001</v>
      </c>
      <c r="K7860">
        <f t="shared" si="248"/>
        <v>1.6500000000000001</v>
      </c>
    </row>
    <row r="7861" spans="1:11">
      <c r="A7861" s="1">
        <f>Atask.AtsOp!A7377</f>
        <v>42489</v>
      </c>
      <c r="B7861" t="str">
        <f>Atask.AtsOp!E7377</f>
        <v>KL05-0062</v>
      </c>
      <c r="C7861" t="str">
        <f>Atask.AtsOp!H7377</f>
        <v>Alkohol.koteilis „Shuffle g.tonic ,14,0%</v>
      </c>
      <c r="D7861" t="str">
        <f>Atask.AtsOp!N7377</f>
        <v>But.</v>
      </c>
      <c r="E7861" t="str">
        <f>Atask.AtsOp!I7377</f>
        <v>Gamybos eilutė</v>
      </c>
      <c r="F7861">
        <f>Atask.AtsOp!M7377</f>
        <v>-5</v>
      </c>
      <c r="G7861">
        <f>VLOOKUP(B7861,Prekės!$A$2:$E$3000,3,FALSE)</f>
        <v>240</v>
      </c>
      <c r="H7861">
        <f>VLOOKUP(B7861,Prekės!$A$2:$E$3000,4,FALSE)</f>
        <v>0.27500000000000002</v>
      </c>
      <c r="I7861">
        <f>VLOOKUP(B7861,Prekės!$A$2:$E$3000,5,FALSE)</f>
        <v>14</v>
      </c>
      <c r="J7861">
        <f t="shared" si="247"/>
        <v>-1.375</v>
      </c>
      <c r="K7861">
        <f t="shared" si="248"/>
        <v>-1.375</v>
      </c>
    </row>
    <row r="7862" spans="1:11">
      <c r="A7862" s="1">
        <f>Atask.AtsOp!A7378</f>
        <v>42473</v>
      </c>
      <c r="B7862" t="str">
        <f>Atask.AtsOp!E7378</f>
        <v>KL05-0062</v>
      </c>
      <c r="C7862" t="str">
        <f>Atask.AtsOp!H7378</f>
        <v>Alkohol.koteilis „Shuffle g.tonic ,14,0%</v>
      </c>
      <c r="D7862" t="str">
        <f>Atask.AtsOp!N7378</f>
        <v>But.</v>
      </c>
      <c r="E7862" t="str">
        <f>Atask.AtsOp!I7378</f>
        <v>Perkelti</v>
      </c>
      <c r="F7862">
        <f>Atask.AtsOp!M7378</f>
        <v>1</v>
      </c>
      <c r="G7862">
        <f>VLOOKUP(B7862,Prekės!$A$2:$E$3000,3,FALSE)</f>
        <v>240</v>
      </c>
      <c r="H7862">
        <f>VLOOKUP(B7862,Prekės!$A$2:$E$3000,4,FALSE)</f>
        <v>0.27500000000000002</v>
      </c>
      <c r="I7862">
        <f>VLOOKUP(B7862,Prekės!$A$2:$E$3000,5,FALSE)</f>
        <v>14</v>
      </c>
      <c r="J7862">
        <f t="shared" si="247"/>
        <v>0.27500000000000002</v>
      </c>
      <c r="K7862">
        <f t="shared" si="248"/>
        <v>0.27500000000000002</v>
      </c>
    </row>
    <row r="7863" spans="1:11">
      <c r="A7863" s="1">
        <f>Atask.AtsOp!A7379</f>
        <v>42473</v>
      </c>
      <c r="B7863" t="str">
        <f>Atask.AtsOp!E7379</f>
        <v>KL05-0062</v>
      </c>
      <c r="C7863" t="str">
        <f>Atask.AtsOp!H7379</f>
        <v>Alkohol.koteilis „Shuffle g.tonic ,14,0%</v>
      </c>
      <c r="D7863" t="str">
        <f>Atask.AtsOp!N7379</f>
        <v>But.</v>
      </c>
      <c r="E7863" t="str">
        <f>Atask.AtsOp!I7379</f>
        <v>Perkelti</v>
      </c>
      <c r="F7863">
        <f>Atask.AtsOp!M7379</f>
        <v>-1</v>
      </c>
      <c r="G7863">
        <f>VLOOKUP(B7863,Prekės!$A$2:$E$3000,3,FALSE)</f>
        <v>240</v>
      </c>
      <c r="H7863">
        <f>VLOOKUP(B7863,Prekės!$A$2:$E$3000,4,FALSE)</f>
        <v>0.27500000000000002</v>
      </c>
      <c r="I7863">
        <f>VLOOKUP(B7863,Prekės!$A$2:$E$3000,5,FALSE)</f>
        <v>14</v>
      </c>
      <c r="J7863">
        <f t="shared" si="247"/>
        <v>-0.27500000000000002</v>
      </c>
      <c r="K7863">
        <f t="shared" si="248"/>
        <v>-0.27500000000000002</v>
      </c>
    </row>
    <row r="7864" spans="1:11">
      <c r="A7864" s="1">
        <f>Atask.AtsOp!A7380</f>
        <v>42473</v>
      </c>
      <c r="B7864" t="str">
        <f>Atask.AtsOp!E7380</f>
        <v>KL05-0062</v>
      </c>
      <c r="C7864" t="str">
        <f>Atask.AtsOp!H7380</f>
        <v>Alkohol.koteilis „Shuffle g.tonic ,14,0%</v>
      </c>
      <c r="D7864" t="str">
        <f>Atask.AtsOp!N7380</f>
        <v>But.</v>
      </c>
      <c r="E7864" t="str">
        <f>Atask.AtsOp!I7380</f>
        <v>Perkelti</v>
      </c>
      <c r="F7864">
        <f>Atask.AtsOp!M7380</f>
        <v>-6</v>
      </c>
      <c r="G7864">
        <f>VLOOKUP(B7864,Prekės!$A$2:$E$3000,3,FALSE)</f>
        <v>240</v>
      </c>
      <c r="H7864">
        <f>VLOOKUP(B7864,Prekės!$A$2:$E$3000,4,FALSE)</f>
        <v>0.27500000000000002</v>
      </c>
      <c r="I7864">
        <f>VLOOKUP(B7864,Prekės!$A$2:$E$3000,5,FALSE)</f>
        <v>14</v>
      </c>
      <c r="J7864">
        <f t="shared" si="247"/>
        <v>-1.6500000000000001</v>
      </c>
      <c r="K7864">
        <f t="shared" si="248"/>
        <v>-1.6500000000000001</v>
      </c>
    </row>
    <row r="7865" spans="1:11">
      <c r="A7865" s="1">
        <f>Atask.AtsOp!A7381</f>
        <v>42473</v>
      </c>
      <c r="B7865" t="str">
        <f>Atask.AtsOp!E7381</f>
        <v>KL05-0062</v>
      </c>
      <c r="C7865" t="str">
        <f>Atask.AtsOp!H7381</f>
        <v>Alkohol.koteilis „Shuffle g.tonic ,14,0%</v>
      </c>
      <c r="D7865" t="str">
        <f>Atask.AtsOp!N7381</f>
        <v>But.</v>
      </c>
      <c r="E7865" t="str">
        <f>Atask.AtsOp!I7381</f>
        <v>Gamybos eilutė</v>
      </c>
      <c r="F7865">
        <f>Atask.AtsOp!M7381</f>
        <v>7</v>
      </c>
      <c r="G7865">
        <f>VLOOKUP(B7865,Prekės!$A$2:$E$3000,3,FALSE)</f>
        <v>240</v>
      </c>
      <c r="H7865">
        <f>VLOOKUP(B7865,Prekės!$A$2:$E$3000,4,FALSE)</f>
        <v>0.27500000000000002</v>
      </c>
      <c r="I7865">
        <f>VLOOKUP(B7865,Prekės!$A$2:$E$3000,5,FALSE)</f>
        <v>14</v>
      </c>
      <c r="J7865">
        <f t="shared" si="247"/>
        <v>1.9250000000000003</v>
      </c>
      <c r="K7865">
        <f t="shared" si="248"/>
        <v>1.9250000000000003</v>
      </c>
    </row>
    <row r="7866" spans="1:11">
      <c r="A7866" s="1">
        <f>Atask.AtsOp!A7382</f>
        <v>42480</v>
      </c>
      <c r="B7866" t="str">
        <f>Atask.AtsOp!E7382</f>
        <v>KL05-0081</v>
      </c>
      <c r="C7866" t="str">
        <f>Atask.AtsOp!H7382</f>
        <v>Kokteilis „Mix GO waterrmelon“, 5% 0,275l</v>
      </c>
      <c r="D7866" t="str">
        <f>Atask.AtsOp!N7382</f>
        <v>But.</v>
      </c>
      <c r="E7866" t="str">
        <f>Atask.AtsOp!I7382</f>
        <v>Perkelti</v>
      </c>
      <c r="F7866">
        <f>Atask.AtsOp!M7382</f>
        <v>6</v>
      </c>
      <c r="G7866">
        <f>VLOOKUP(B7866,Prekės!$A$2:$E$3000,3,FALSE)</f>
        <v>280</v>
      </c>
      <c r="H7866">
        <f>VLOOKUP(B7866,Prekės!$A$2:$E$3000,4,FALSE)</f>
        <v>0.27500000000000002</v>
      </c>
      <c r="I7866">
        <f>VLOOKUP(B7866,Prekės!$A$2:$E$3000,5,FALSE)</f>
        <v>5</v>
      </c>
      <c r="J7866">
        <f t="shared" si="247"/>
        <v>8.2500000000000018E-2</v>
      </c>
      <c r="K7866">
        <f t="shared" si="248"/>
        <v>8.2500000000000018E-2</v>
      </c>
    </row>
    <row r="7867" spans="1:11">
      <c r="A7867" s="1">
        <f>Atask.AtsOp!A7383</f>
        <v>42489</v>
      </c>
      <c r="B7867" t="str">
        <f>Atask.AtsOp!E7383</f>
        <v>KL05-0081</v>
      </c>
      <c r="C7867" t="str">
        <f>Atask.AtsOp!H7383</f>
        <v>Kokteilis „Mix GO waterrmelon“, 5% 0,275l</v>
      </c>
      <c r="D7867" t="str">
        <f>Atask.AtsOp!N7383</f>
        <v>But.</v>
      </c>
      <c r="E7867" t="str">
        <f>Atask.AtsOp!I7383</f>
        <v>Gamybos eilutė</v>
      </c>
      <c r="F7867">
        <f>Atask.AtsOp!M7383</f>
        <v>-5</v>
      </c>
      <c r="G7867">
        <f>VLOOKUP(B7867,Prekės!$A$2:$E$3000,3,FALSE)</f>
        <v>280</v>
      </c>
      <c r="H7867">
        <f>VLOOKUP(B7867,Prekės!$A$2:$E$3000,4,FALSE)</f>
        <v>0.27500000000000002</v>
      </c>
      <c r="I7867">
        <f>VLOOKUP(B7867,Prekės!$A$2:$E$3000,5,FALSE)</f>
        <v>5</v>
      </c>
      <c r="J7867">
        <f t="shared" si="247"/>
        <v>-6.8750000000000006E-2</v>
      </c>
      <c r="K7867">
        <f t="shared" si="248"/>
        <v>-6.8750000000000006E-2</v>
      </c>
    </row>
    <row r="7868" spans="1:11">
      <c r="A7868" s="1">
        <f>Atask.AtsOp!A7384</f>
        <v>42480</v>
      </c>
      <c r="B7868" t="str">
        <f>Atask.AtsOp!E7384</f>
        <v>KL05-0081</v>
      </c>
      <c r="C7868" t="str">
        <f>Atask.AtsOp!H7384</f>
        <v>Kokteilis „Mix GO waterrmelon“, 5% 0,275l</v>
      </c>
      <c r="D7868" t="str">
        <f>Atask.AtsOp!N7384</f>
        <v>But.</v>
      </c>
      <c r="E7868" t="str">
        <f>Atask.AtsOp!I7384</f>
        <v>Perkelti</v>
      </c>
      <c r="F7868">
        <f>Atask.AtsOp!M7384</f>
        <v>1</v>
      </c>
      <c r="G7868">
        <f>VLOOKUP(B7868,Prekės!$A$2:$E$3000,3,FALSE)</f>
        <v>280</v>
      </c>
      <c r="H7868">
        <f>VLOOKUP(B7868,Prekės!$A$2:$E$3000,4,FALSE)</f>
        <v>0.27500000000000002</v>
      </c>
      <c r="I7868">
        <f>VLOOKUP(B7868,Prekės!$A$2:$E$3000,5,FALSE)</f>
        <v>5</v>
      </c>
      <c r="J7868">
        <f t="shared" si="247"/>
        <v>1.3750000000000002E-2</v>
      </c>
      <c r="K7868">
        <f t="shared" si="248"/>
        <v>1.3750000000000002E-2</v>
      </c>
    </row>
    <row r="7869" spans="1:11">
      <c r="A7869" s="1">
        <f>Atask.AtsOp!A7385</f>
        <v>42480</v>
      </c>
      <c r="B7869" t="str">
        <f>Atask.AtsOp!E7385</f>
        <v>KL05-0081</v>
      </c>
      <c r="C7869" t="str">
        <f>Atask.AtsOp!H7385</f>
        <v>Kokteilis „Mix GO waterrmelon“, 5% 0,275l</v>
      </c>
      <c r="D7869" t="str">
        <f>Atask.AtsOp!N7385</f>
        <v>But.</v>
      </c>
      <c r="E7869" t="str">
        <f>Atask.AtsOp!I7385</f>
        <v>Perkelti</v>
      </c>
      <c r="F7869">
        <f>Atask.AtsOp!M7385</f>
        <v>-1</v>
      </c>
      <c r="G7869">
        <f>VLOOKUP(B7869,Prekės!$A$2:$E$3000,3,FALSE)</f>
        <v>280</v>
      </c>
      <c r="H7869">
        <f>VLOOKUP(B7869,Prekės!$A$2:$E$3000,4,FALSE)</f>
        <v>0.27500000000000002</v>
      </c>
      <c r="I7869">
        <f>VLOOKUP(B7869,Prekės!$A$2:$E$3000,5,FALSE)</f>
        <v>5</v>
      </c>
      <c r="J7869">
        <f t="shared" si="247"/>
        <v>-1.3750000000000002E-2</v>
      </c>
      <c r="K7869">
        <f t="shared" si="248"/>
        <v>-1.3750000000000002E-2</v>
      </c>
    </row>
    <row r="7870" spans="1:11">
      <c r="A7870" s="1">
        <f>Atask.AtsOp!A7386</f>
        <v>42480</v>
      </c>
      <c r="B7870" t="str">
        <f>Atask.AtsOp!E7386</f>
        <v>KL05-0081</v>
      </c>
      <c r="C7870" t="str">
        <f>Atask.AtsOp!H7386</f>
        <v>Kokteilis „Mix GO waterrmelon“, 5% 0,275l</v>
      </c>
      <c r="D7870" t="str">
        <f>Atask.AtsOp!N7386</f>
        <v>But.</v>
      </c>
      <c r="E7870" t="str">
        <f>Atask.AtsOp!I7386</f>
        <v>Perkelti</v>
      </c>
      <c r="F7870">
        <f>Atask.AtsOp!M7386</f>
        <v>-6</v>
      </c>
      <c r="G7870">
        <f>VLOOKUP(B7870,Prekės!$A$2:$E$3000,3,FALSE)</f>
        <v>280</v>
      </c>
      <c r="H7870">
        <f>VLOOKUP(B7870,Prekės!$A$2:$E$3000,4,FALSE)</f>
        <v>0.27500000000000002</v>
      </c>
      <c r="I7870">
        <f>VLOOKUP(B7870,Prekės!$A$2:$E$3000,5,FALSE)</f>
        <v>5</v>
      </c>
      <c r="J7870">
        <f t="shared" si="247"/>
        <v>-8.2500000000000018E-2</v>
      </c>
      <c r="K7870">
        <f t="shared" si="248"/>
        <v>-8.2500000000000018E-2</v>
      </c>
    </row>
    <row r="7871" spans="1:11">
      <c r="A7871" s="1">
        <f>Atask.AtsOp!A7387</f>
        <v>42480</v>
      </c>
      <c r="B7871" t="str">
        <f>Atask.AtsOp!E7387</f>
        <v>KL05-0081</v>
      </c>
      <c r="C7871" t="str">
        <f>Atask.AtsOp!H7387</f>
        <v>Kokteilis „Mix GO waterrmelon“, 5% 0,275l</v>
      </c>
      <c r="D7871" t="str">
        <f>Atask.AtsOp!N7387</f>
        <v>But.</v>
      </c>
      <c r="E7871" t="str">
        <f>Atask.AtsOp!I7387</f>
        <v>Gamybos eilutė</v>
      </c>
      <c r="F7871">
        <f>Atask.AtsOp!M7387</f>
        <v>7</v>
      </c>
      <c r="G7871">
        <f>VLOOKUP(B7871,Prekės!$A$2:$E$3000,3,FALSE)</f>
        <v>280</v>
      </c>
      <c r="H7871">
        <f>VLOOKUP(B7871,Prekės!$A$2:$E$3000,4,FALSE)</f>
        <v>0.27500000000000002</v>
      </c>
      <c r="I7871">
        <f>VLOOKUP(B7871,Prekės!$A$2:$E$3000,5,FALSE)</f>
        <v>5</v>
      </c>
      <c r="J7871">
        <f t="shared" si="247"/>
        <v>9.6250000000000016E-2</v>
      </c>
      <c r="K7871">
        <f t="shared" si="248"/>
        <v>9.6250000000000016E-2</v>
      </c>
    </row>
    <row r="7872" spans="1:11">
      <c r="A7872" s="1">
        <f>Atask.AtsOp!A7388</f>
        <v>42480</v>
      </c>
      <c r="B7872" t="str">
        <f>Atask.AtsOp!E7388</f>
        <v>KL05-0082</v>
      </c>
      <c r="C7872" t="str">
        <f>Atask.AtsOp!H7388</f>
        <v>Kokteilis„Mix GO pineapple coconut“5% 0.275 l</v>
      </c>
      <c r="D7872" t="str">
        <f>Atask.AtsOp!N7388</f>
        <v>But.</v>
      </c>
      <c r="E7872" t="str">
        <f>Atask.AtsOp!I7388</f>
        <v>Perkelti</v>
      </c>
      <c r="F7872">
        <f>Atask.AtsOp!M7388</f>
        <v>6</v>
      </c>
      <c r="G7872">
        <f>VLOOKUP(B7872,Prekės!$A$2:$E$3000,3,FALSE)</f>
        <v>280</v>
      </c>
      <c r="H7872">
        <f>VLOOKUP(B7872,Prekės!$A$2:$E$3000,4,FALSE)</f>
        <v>0.27500000000000002</v>
      </c>
      <c r="I7872">
        <f>VLOOKUP(B7872,Prekės!$A$2:$E$3000,5,FALSE)</f>
        <v>5</v>
      </c>
      <c r="J7872">
        <f t="shared" si="247"/>
        <v>8.2500000000000018E-2</v>
      </c>
      <c r="K7872">
        <f t="shared" si="248"/>
        <v>8.2500000000000018E-2</v>
      </c>
    </row>
    <row r="7873" spans="1:11">
      <c r="A7873" s="1">
        <f>Atask.AtsOp!A7389</f>
        <v>42489</v>
      </c>
      <c r="B7873" t="str">
        <f>Atask.AtsOp!E7389</f>
        <v>KL05-0082</v>
      </c>
      <c r="C7873" t="str">
        <f>Atask.AtsOp!H7389</f>
        <v>Kokteilis„Mix GO pineapple coconut“5% 0.275 l</v>
      </c>
      <c r="D7873" t="str">
        <f>Atask.AtsOp!N7389</f>
        <v>But.</v>
      </c>
      <c r="E7873" t="str">
        <f>Atask.AtsOp!I7389</f>
        <v>Gamybos eilutė</v>
      </c>
      <c r="F7873">
        <f>Atask.AtsOp!M7389</f>
        <v>-5</v>
      </c>
      <c r="G7873">
        <f>VLOOKUP(B7873,Prekės!$A$2:$E$3000,3,FALSE)</f>
        <v>280</v>
      </c>
      <c r="H7873">
        <f>VLOOKUP(B7873,Prekės!$A$2:$E$3000,4,FALSE)</f>
        <v>0.27500000000000002</v>
      </c>
      <c r="I7873">
        <f>VLOOKUP(B7873,Prekės!$A$2:$E$3000,5,FALSE)</f>
        <v>5</v>
      </c>
      <c r="J7873">
        <f t="shared" si="247"/>
        <v>-6.8750000000000006E-2</v>
      </c>
      <c r="K7873">
        <f t="shared" si="248"/>
        <v>-6.8750000000000006E-2</v>
      </c>
    </row>
    <row r="7874" spans="1:11">
      <c r="A7874" s="1">
        <f>Atask.AtsOp!A7390</f>
        <v>42480</v>
      </c>
      <c r="B7874" t="str">
        <f>Atask.AtsOp!E7390</f>
        <v>KL05-0082</v>
      </c>
      <c r="C7874" t="str">
        <f>Atask.AtsOp!H7390</f>
        <v>Kokteilis„Mix GO pineapple coconut“5% 0.275 l</v>
      </c>
      <c r="D7874" t="str">
        <f>Atask.AtsOp!N7390</f>
        <v>But.</v>
      </c>
      <c r="E7874" t="str">
        <f>Atask.AtsOp!I7390</f>
        <v>Perkelti</v>
      </c>
      <c r="F7874">
        <f>Atask.AtsOp!M7390</f>
        <v>1</v>
      </c>
      <c r="G7874">
        <f>VLOOKUP(B7874,Prekės!$A$2:$E$3000,3,FALSE)</f>
        <v>280</v>
      </c>
      <c r="H7874">
        <f>VLOOKUP(B7874,Prekės!$A$2:$E$3000,4,FALSE)</f>
        <v>0.27500000000000002</v>
      </c>
      <c r="I7874">
        <f>VLOOKUP(B7874,Prekės!$A$2:$E$3000,5,FALSE)</f>
        <v>5</v>
      </c>
      <c r="J7874">
        <f t="shared" si="247"/>
        <v>1.3750000000000002E-2</v>
      </c>
      <c r="K7874">
        <f t="shared" si="248"/>
        <v>1.3750000000000002E-2</v>
      </c>
    </row>
    <row r="7875" spans="1:11">
      <c r="A7875" s="1">
        <f>Atask.AtsOp!A7391</f>
        <v>42480</v>
      </c>
      <c r="B7875" t="str">
        <f>Atask.AtsOp!E7391</f>
        <v>KL05-0082</v>
      </c>
      <c r="C7875" t="str">
        <f>Atask.AtsOp!H7391</f>
        <v>Kokteilis„Mix GO pineapple coconut“5% 0.275 l</v>
      </c>
      <c r="D7875" t="str">
        <f>Atask.AtsOp!N7391</f>
        <v>But.</v>
      </c>
      <c r="E7875" t="str">
        <f>Atask.AtsOp!I7391</f>
        <v>Perkelti</v>
      </c>
      <c r="F7875">
        <f>Atask.AtsOp!M7391</f>
        <v>-1</v>
      </c>
      <c r="G7875">
        <f>VLOOKUP(B7875,Prekės!$A$2:$E$3000,3,FALSE)</f>
        <v>280</v>
      </c>
      <c r="H7875">
        <f>VLOOKUP(B7875,Prekės!$A$2:$E$3000,4,FALSE)</f>
        <v>0.27500000000000002</v>
      </c>
      <c r="I7875">
        <f>VLOOKUP(B7875,Prekės!$A$2:$E$3000,5,FALSE)</f>
        <v>5</v>
      </c>
      <c r="J7875">
        <f t="shared" si="247"/>
        <v>-1.3750000000000002E-2</v>
      </c>
      <c r="K7875">
        <f t="shared" si="248"/>
        <v>-1.3750000000000002E-2</v>
      </c>
    </row>
    <row r="7876" spans="1:11">
      <c r="A7876" s="1">
        <f>Atask.AtsOp!A7392</f>
        <v>42480</v>
      </c>
      <c r="B7876" t="str">
        <f>Atask.AtsOp!E7392</f>
        <v>KL05-0082</v>
      </c>
      <c r="C7876" t="str">
        <f>Atask.AtsOp!H7392</f>
        <v>Kokteilis„Mix GO pineapple coconut“5% 0.275 l</v>
      </c>
      <c r="D7876" t="str">
        <f>Atask.AtsOp!N7392</f>
        <v>But.</v>
      </c>
      <c r="E7876" t="str">
        <f>Atask.AtsOp!I7392</f>
        <v>Perkelti</v>
      </c>
      <c r="F7876">
        <f>Atask.AtsOp!M7392</f>
        <v>-6</v>
      </c>
      <c r="G7876">
        <f>VLOOKUP(B7876,Prekės!$A$2:$E$3000,3,FALSE)</f>
        <v>280</v>
      </c>
      <c r="H7876">
        <f>VLOOKUP(B7876,Prekės!$A$2:$E$3000,4,FALSE)</f>
        <v>0.27500000000000002</v>
      </c>
      <c r="I7876">
        <f>VLOOKUP(B7876,Prekės!$A$2:$E$3000,5,FALSE)</f>
        <v>5</v>
      </c>
      <c r="J7876">
        <f t="shared" si="247"/>
        <v>-8.2500000000000018E-2</v>
      </c>
      <c r="K7876">
        <f t="shared" si="248"/>
        <v>-8.2500000000000018E-2</v>
      </c>
    </row>
    <row r="7877" spans="1:11">
      <c r="A7877" s="1">
        <f>Atask.AtsOp!A7393</f>
        <v>42480</v>
      </c>
      <c r="B7877" t="str">
        <f>Atask.AtsOp!E7393</f>
        <v>KL05-0082</v>
      </c>
      <c r="C7877" t="str">
        <f>Atask.AtsOp!H7393</f>
        <v>Kokteilis„Mix GO pineapple coconut“5% 0.275 l</v>
      </c>
      <c r="D7877" t="str">
        <f>Atask.AtsOp!N7393</f>
        <v>But.</v>
      </c>
      <c r="E7877" t="str">
        <f>Atask.AtsOp!I7393</f>
        <v>Gamybos eilutė</v>
      </c>
      <c r="F7877">
        <f>Atask.AtsOp!M7393</f>
        <v>7</v>
      </c>
      <c r="G7877">
        <f>VLOOKUP(B7877,Prekės!$A$2:$E$3000,3,FALSE)</f>
        <v>280</v>
      </c>
      <c r="H7877">
        <f>VLOOKUP(B7877,Prekės!$A$2:$E$3000,4,FALSE)</f>
        <v>0.27500000000000002</v>
      </c>
      <c r="I7877">
        <f>VLOOKUP(B7877,Prekės!$A$2:$E$3000,5,FALSE)</f>
        <v>5</v>
      </c>
      <c r="J7877">
        <f t="shared" si="247"/>
        <v>9.6250000000000016E-2</v>
      </c>
      <c r="K7877">
        <f t="shared" si="248"/>
        <v>9.6250000000000016E-2</v>
      </c>
    </row>
    <row r="7878" spans="1:11">
      <c r="A7878" s="1">
        <f>Atask.AtsOp!A7394</f>
        <v>42479</v>
      </c>
      <c r="B7878" t="str">
        <f>Atask.AtsOp!E7394</f>
        <v>KL05-0083</v>
      </c>
      <c r="C7878" t="str">
        <f>Atask.AtsOp!H7394</f>
        <v>Kokteilis„ Mix GO  wild Berry“ 5% 0,275 l</v>
      </c>
      <c r="D7878" t="str">
        <f>Atask.AtsOp!N7394</f>
        <v>But.</v>
      </c>
      <c r="E7878" t="str">
        <f>Atask.AtsOp!I7394</f>
        <v>Perkelti</v>
      </c>
      <c r="F7878">
        <f>Atask.AtsOp!M7394</f>
        <v>6</v>
      </c>
      <c r="G7878">
        <f>VLOOKUP(B7878,Prekės!$A$2:$E$3000,3,FALSE)</f>
        <v>280</v>
      </c>
      <c r="H7878">
        <f>VLOOKUP(B7878,Prekės!$A$2:$E$3000,4,FALSE)</f>
        <v>0.27500000000000002</v>
      </c>
      <c r="I7878">
        <f>VLOOKUP(B7878,Prekės!$A$2:$E$3000,5,FALSE)</f>
        <v>5</v>
      </c>
      <c r="J7878">
        <f t="shared" si="247"/>
        <v>8.2500000000000018E-2</v>
      </c>
      <c r="K7878">
        <f t="shared" si="248"/>
        <v>8.2500000000000018E-2</v>
      </c>
    </row>
    <row r="7879" spans="1:11">
      <c r="A7879" s="1">
        <f>Atask.AtsOp!A7395</f>
        <v>42489</v>
      </c>
      <c r="B7879" t="str">
        <f>Atask.AtsOp!E7395</f>
        <v>KL05-0083</v>
      </c>
      <c r="C7879" t="str">
        <f>Atask.AtsOp!H7395</f>
        <v>Kokteilis„ Mix GO  wild Berry“ 5% 0,275 l</v>
      </c>
      <c r="D7879" t="str">
        <f>Atask.AtsOp!N7395</f>
        <v>But.</v>
      </c>
      <c r="E7879" t="str">
        <f>Atask.AtsOp!I7395</f>
        <v>Gamybos eilutė</v>
      </c>
      <c r="F7879">
        <f>Atask.AtsOp!M7395</f>
        <v>-5</v>
      </c>
      <c r="G7879">
        <f>VLOOKUP(B7879,Prekės!$A$2:$E$3000,3,FALSE)</f>
        <v>280</v>
      </c>
      <c r="H7879">
        <f>VLOOKUP(B7879,Prekės!$A$2:$E$3000,4,FALSE)</f>
        <v>0.27500000000000002</v>
      </c>
      <c r="I7879">
        <f>VLOOKUP(B7879,Prekės!$A$2:$E$3000,5,FALSE)</f>
        <v>5</v>
      </c>
      <c r="J7879">
        <f t="shared" si="247"/>
        <v>-6.8750000000000006E-2</v>
      </c>
      <c r="K7879">
        <f t="shared" si="248"/>
        <v>-6.8750000000000006E-2</v>
      </c>
    </row>
    <row r="7880" spans="1:11">
      <c r="A7880" s="1">
        <f>Atask.AtsOp!A7396</f>
        <v>42479</v>
      </c>
      <c r="B7880" t="str">
        <f>Atask.AtsOp!E7396</f>
        <v>KL05-0083</v>
      </c>
      <c r="C7880" t="str">
        <f>Atask.AtsOp!H7396</f>
        <v>Kokteilis„ Mix GO  wild Berry“ 5% 0,275 l</v>
      </c>
      <c r="D7880" t="str">
        <f>Atask.AtsOp!N7396</f>
        <v>But.</v>
      </c>
      <c r="E7880" t="str">
        <f>Atask.AtsOp!I7396</f>
        <v>Perkelti</v>
      </c>
      <c r="F7880">
        <f>Atask.AtsOp!M7396</f>
        <v>1</v>
      </c>
      <c r="G7880">
        <f>VLOOKUP(B7880,Prekės!$A$2:$E$3000,3,FALSE)</f>
        <v>280</v>
      </c>
      <c r="H7880">
        <f>VLOOKUP(B7880,Prekės!$A$2:$E$3000,4,FALSE)</f>
        <v>0.27500000000000002</v>
      </c>
      <c r="I7880">
        <f>VLOOKUP(B7880,Prekės!$A$2:$E$3000,5,FALSE)</f>
        <v>5</v>
      </c>
      <c r="J7880">
        <f t="shared" si="247"/>
        <v>1.3750000000000002E-2</v>
      </c>
      <c r="K7880">
        <f t="shared" si="248"/>
        <v>1.3750000000000002E-2</v>
      </c>
    </row>
    <row r="7881" spans="1:11">
      <c r="A7881" s="1">
        <f>Atask.AtsOp!A7397</f>
        <v>42479</v>
      </c>
      <c r="B7881" t="str">
        <f>Atask.AtsOp!E7397</f>
        <v>KL05-0083</v>
      </c>
      <c r="C7881" t="str">
        <f>Atask.AtsOp!H7397</f>
        <v>Kokteilis„ Mix GO  wild Berry“ 5% 0,275 l</v>
      </c>
      <c r="D7881" t="str">
        <f>Atask.AtsOp!N7397</f>
        <v>But.</v>
      </c>
      <c r="E7881" t="str">
        <f>Atask.AtsOp!I7397</f>
        <v>Perkelti</v>
      </c>
      <c r="F7881">
        <f>Atask.AtsOp!M7397</f>
        <v>-1</v>
      </c>
      <c r="G7881">
        <f>VLOOKUP(B7881,Prekės!$A$2:$E$3000,3,FALSE)</f>
        <v>280</v>
      </c>
      <c r="H7881">
        <f>VLOOKUP(B7881,Prekės!$A$2:$E$3000,4,FALSE)</f>
        <v>0.27500000000000002</v>
      </c>
      <c r="I7881">
        <f>VLOOKUP(B7881,Prekės!$A$2:$E$3000,5,FALSE)</f>
        <v>5</v>
      </c>
      <c r="J7881">
        <f t="shared" si="247"/>
        <v>-1.3750000000000002E-2</v>
      </c>
      <c r="K7881">
        <f t="shared" si="248"/>
        <v>-1.3750000000000002E-2</v>
      </c>
    </row>
    <row r="7882" spans="1:11">
      <c r="A7882" s="1">
        <f>Atask.AtsOp!A7398</f>
        <v>42479</v>
      </c>
      <c r="B7882" t="str">
        <f>Atask.AtsOp!E7398</f>
        <v>KL05-0083</v>
      </c>
      <c r="C7882" t="str">
        <f>Atask.AtsOp!H7398</f>
        <v>Kokteilis„ Mix GO  wild Berry“ 5% 0,275 l</v>
      </c>
      <c r="D7882" t="str">
        <f>Atask.AtsOp!N7398</f>
        <v>But.</v>
      </c>
      <c r="E7882" t="str">
        <f>Atask.AtsOp!I7398</f>
        <v>Perkelti</v>
      </c>
      <c r="F7882">
        <f>Atask.AtsOp!M7398</f>
        <v>-6</v>
      </c>
      <c r="G7882">
        <f>VLOOKUP(B7882,Prekės!$A$2:$E$3000,3,FALSE)</f>
        <v>280</v>
      </c>
      <c r="H7882">
        <f>VLOOKUP(B7882,Prekės!$A$2:$E$3000,4,FALSE)</f>
        <v>0.27500000000000002</v>
      </c>
      <c r="I7882">
        <f>VLOOKUP(B7882,Prekės!$A$2:$E$3000,5,FALSE)</f>
        <v>5</v>
      </c>
      <c r="J7882">
        <f t="shared" si="247"/>
        <v>-8.2500000000000018E-2</v>
      </c>
      <c r="K7882">
        <f t="shared" si="248"/>
        <v>-8.2500000000000018E-2</v>
      </c>
    </row>
    <row r="7883" spans="1:11">
      <c r="A7883" s="1">
        <f>Atask.AtsOp!A7399</f>
        <v>42479</v>
      </c>
      <c r="B7883" t="str">
        <f>Atask.AtsOp!E7399</f>
        <v>KL05-0083</v>
      </c>
      <c r="C7883" t="str">
        <f>Atask.AtsOp!H7399</f>
        <v>Kokteilis„ Mix GO  wild Berry“ 5% 0,275 l</v>
      </c>
      <c r="D7883" t="str">
        <f>Atask.AtsOp!N7399</f>
        <v>But.</v>
      </c>
      <c r="E7883" t="str">
        <f>Atask.AtsOp!I7399</f>
        <v>Gamybos eilutė</v>
      </c>
      <c r="F7883">
        <f>Atask.AtsOp!M7399</f>
        <v>7</v>
      </c>
      <c r="G7883">
        <f>VLOOKUP(B7883,Prekės!$A$2:$E$3000,3,FALSE)</f>
        <v>280</v>
      </c>
      <c r="H7883">
        <f>VLOOKUP(B7883,Prekės!$A$2:$E$3000,4,FALSE)</f>
        <v>0.27500000000000002</v>
      </c>
      <c r="I7883">
        <f>VLOOKUP(B7883,Prekės!$A$2:$E$3000,5,FALSE)</f>
        <v>5</v>
      </c>
      <c r="J7883">
        <f t="shared" si="247"/>
        <v>9.6250000000000016E-2</v>
      </c>
      <c r="K7883">
        <f t="shared" si="248"/>
        <v>9.6250000000000016E-2</v>
      </c>
    </row>
    <row r="7884" spans="1:11">
      <c r="A7884" s="1">
        <f>Atask.AtsOp!A7400</f>
        <v>42481</v>
      </c>
      <c r="B7884" t="str">
        <f>Atask.AtsOp!E7400</f>
        <v>KL05-0084</v>
      </c>
      <c r="C7884" t="str">
        <f>Atask.AtsOp!H7400</f>
        <v>Kokteilis „Mix GO cactus&amp;green apple“, 5%0,275 l</v>
      </c>
      <c r="D7884" t="str">
        <f>Atask.AtsOp!N7400</f>
        <v>But.</v>
      </c>
      <c r="E7884" t="str">
        <f>Atask.AtsOp!I7400</f>
        <v>Perkelti</v>
      </c>
      <c r="F7884">
        <f>Atask.AtsOp!M7400</f>
        <v>6</v>
      </c>
      <c r="G7884">
        <f>VLOOKUP(B7884,Prekės!$A$2:$E$3000,3,FALSE)</f>
        <v>280</v>
      </c>
      <c r="H7884">
        <f>VLOOKUP(B7884,Prekės!$A$2:$E$3000,4,FALSE)</f>
        <v>0.27500000000000002</v>
      </c>
      <c r="I7884">
        <f>VLOOKUP(B7884,Prekės!$A$2:$E$3000,5,FALSE)</f>
        <v>5</v>
      </c>
      <c r="J7884">
        <f t="shared" si="247"/>
        <v>8.2500000000000018E-2</v>
      </c>
      <c r="K7884">
        <f t="shared" si="248"/>
        <v>8.2500000000000018E-2</v>
      </c>
    </row>
    <row r="7885" spans="1:11">
      <c r="A7885" s="1">
        <f>Atask.AtsOp!A7401</f>
        <v>42489</v>
      </c>
      <c r="B7885" t="str">
        <f>Atask.AtsOp!E7401</f>
        <v>KL05-0084</v>
      </c>
      <c r="C7885" t="str">
        <f>Atask.AtsOp!H7401</f>
        <v>Kokteilis „Mix GO cactus&amp;green apple“, 5%0,275 l</v>
      </c>
      <c r="D7885" t="str">
        <f>Atask.AtsOp!N7401</f>
        <v>But.</v>
      </c>
      <c r="E7885" t="str">
        <f>Atask.AtsOp!I7401</f>
        <v>Gamybos eilutė</v>
      </c>
      <c r="F7885">
        <f>Atask.AtsOp!M7401</f>
        <v>-5</v>
      </c>
      <c r="G7885">
        <f>VLOOKUP(B7885,Prekės!$A$2:$E$3000,3,FALSE)</f>
        <v>280</v>
      </c>
      <c r="H7885">
        <f>VLOOKUP(B7885,Prekės!$A$2:$E$3000,4,FALSE)</f>
        <v>0.27500000000000002</v>
      </c>
      <c r="I7885">
        <f>VLOOKUP(B7885,Prekės!$A$2:$E$3000,5,FALSE)</f>
        <v>5</v>
      </c>
      <c r="J7885">
        <f t="shared" si="247"/>
        <v>-6.8750000000000006E-2</v>
      </c>
      <c r="K7885">
        <f t="shared" si="248"/>
        <v>-6.8750000000000006E-2</v>
      </c>
    </row>
    <row r="7886" spans="1:11">
      <c r="A7886" s="1">
        <f>Atask.AtsOp!A7402</f>
        <v>42481</v>
      </c>
      <c r="B7886" t="str">
        <f>Atask.AtsOp!E7402</f>
        <v>KL05-0084</v>
      </c>
      <c r="C7886" t="str">
        <f>Atask.AtsOp!H7402</f>
        <v>Kokteilis „Mix GO cactus&amp;green apple“, 5%0,275 l</v>
      </c>
      <c r="D7886" t="str">
        <f>Atask.AtsOp!N7402</f>
        <v>But.</v>
      </c>
      <c r="E7886" t="str">
        <f>Atask.AtsOp!I7402</f>
        <v>Perkelti</v>
      </c>
      <c r="F7886">
        <f>Atask.AtsOp!M7402</f>
        <v>1</v>
      </c>
      <c r="G7886">
        <f>VLOOKUP(B7886,Prekės!$A$2:$E$3000,3,FALSE)</f>
        <v>280</v>
      </c>
      <c r="H7886">
        <f>VLOOKUP(B7886,Prekės!$A$2:$E$3000,4,FALSE)</f>
        <v>0.27500000000000002</v>
      </c>
      <c r="I7886">
        <f>VLOOKUP(B7886,Prekės!$A$2:$E$3000,5,FALSE)</f>
        <v>5</v>
      </c>
      <c r="J7886">
        <f t="shared" si="247"/>
        <v>1.3750000000000002E-2</v>
      </c>
      <c r="K7886">
        <f t="shared" si="248"/>
        <v>1.3750000000000002E-2</v>
      </c>
    </row>
    <row r="7887" spans="1:11">
      <c r="A7887" s="1">
        <f>Atask.AtsOp!A7403</f>
        <v>42481</v>
      </c>
      <c r="B7887" t="str">
        <f>Atask.AtsOp!E7403</f>
        <v>KL05-0084</v>
      </c>
      <c r="C7887" t="str">
        <f>Atask.AtsOp!H7403</f>
        <v>Kokteilis „Mix GO cactus&amp;green apple“, 5%0,275 l</v>
      </c>
      <c r="D7887" t="str">
        <f>Atask.AtsOp!N7403</f>
        <v>But.</v>
      </c>
      <c r="E7887" t="str">
        <f>Atask.AtsOp!I7403</f>
        <v>Perkelti</v>
      </c>
      <c r="F7887">
        <f>Atask.AtsOp!M7403</f>
        <v>-6</v>
      </c>
      <c r="G7887">
        <f>VLOOKUP(B7887,Prekės!$A$2:$E$3000,3,FALSE)</f>
        <v>280</v>
      </c>
      <c r="H7887">
        <f>VLOOKUP(B7887,Prekės!$A$2:$E$3000,4,FALSE)</f>
        <v>0.27500000000000002</v>
      </c>
      <c r="I7887">
        <f>VLOOKUP(B7887,Prekės!$A$2:$E$3000,5,FALSE)</f>
        <v>5</v>
      </c>
      <c r="J7887">
        <f t="shared" si="247"/>
        <v>-8.2500000000000018E-2</v>
      </c>
      <c r="K7887">
        <f t="shared" si="248"/>
        <v>-8.2500000000000018E-2</v>
      </c>
    </row>
    <row r="7888" spans="1:11">
      <c r="A7888" s="1">
        <f>Atask.AtsOp!A7404</f>
        <v>42481</v>
      </c>
      <c r="B7888" t="str">
        <f>Atask.AtsOp!E7404</f>
        <v>KL05-0084</v>
      </c>
      <c r="C7888" t="str">
        <f>Atask.AtsOp!H7404</f>
        <v>Kokteilis „Mix GO cactus&amp;green apple“, 5%0,275 l</v>
      </c>
      <c r="D7888" t="str">
        <f>Atask.AtsOp!N7404</f>
        <v>But.</v>
      </c>
      <c r="E7888" t="str">
        <f>Atask.AtsOp!I7404</f>
        <v>Perkelti</v>
      </c>
      <c r="F7888">
        <f>Atask.AtsOp!M7404</f>
        <v>-1</v>
      </c>
      <c r="G7888">
        <f>VLOOKUP(B7888,Prekės!$A$2:$E$3000,3,FALSE)</f>
        <v>280</v>
      </c>
      <c r="H7888">
        <f>VLOOKUP(B7888,Prekės!$A$2:$E$3000,4,FALSE)</f>
        <v>0.27500000000000002</v>
      </c>
      <c r="I7888">
        <f>VLOOKUP(B7888,Prekės!$A$2:$E$3000,5,FALSE)</f>
        <v>5</v>
      </c>
      <c r="J7888">
        <f t="shared" si="247"/>
        <v>-1.3750000000000002E-2</v>
      </c>
      <c r="K7888">
        <f t="shared" si="248"/>
        <v>-1.3750000000000002E-2</v>
      </c>
    </row>
    <row r="7889" spans="1:11">
      <c r="A7889" s="1">
        <f>Atask.AtsOp!A7405</f>
        <v>42481</v>
      </c>
      <c r="B7889" t="str">
        <f>Atask.AtsOp!E7405</f>
        <v>KL05-0084</v>
      </c>
      <c r="C7889" t="str">
        <f>Atask.AtsOp!H7405</f>
        <v>Kokteilis „Mix GO cactus&amp;green apple“, 5%0,275 l</v>
      </c>
      <c r="D7889" t="str">
        <f>Atask.AtsOp!N7405</f>
        <v>But.</v>
      </c>
      <c r="E7889" t="str">
        <f>Atask.AtsOp!I7405</f>
        <v>Gamybos eilutė</v>
      </c>
      <c r="F7889">
        <f>Atask.AtsOp!M7405</f>
        <v>7</v>
      </c>
      <c r="G7889">
        <f>VLOOKUP(B7889,Prekės!$A$2:$E$3000,3,FALSE)</f>
        <v>280</v>
      </c>
      <c r="H7889">
        <f>VLOOKUP(B7889,Prekės!$A$2:$E$3000,4,FALSE)</f>
        <v>0.27500000000000002</v>
      </c>
      <c r="I7889">
        <f>VLOOKUP(B7889,Prekės!$A$2:$E$3000,5,FALSE)</f>
        <v>5</v>
      </c>
      <c r="J7889">
        <f t="shared" si="247"/>
        <v>9.6250000000000016E-2</v>
      </c>
      <c r="K7889">
        <f t="shared" si="248"/>
        <v>9.6250000000000016E-2</v>
      </c>
    </row>
    <row r="7890" spans="1:11">
      <c r="A7890" s="1">
        <f>Atask.AtsOp!A7406</f>
        <v>42478</v>
      </c>
      <c r="B7890" t="str">
        <f>Atask.AtsOp!E7406</f>
        <v>KL05-0091</v>
      </c>
      <c r="C7890" t="str">
        <f>Atask.AtsOp!H7406</f>
        <v>Alk.kokt.“VS Mohito, 0,33 14,5%</v>
      </c>
      <c r="D7890" t="str">
        <f>Atask.AtsOp!N7406</f>
        <v>But.</v>
      </c>
      <c r="E7890" t="str">
        <f>Atask.AtsOp!I7406</f>
        <v>Perkelti</v>
      </c>
      <c r="F7890">
        <f>Atask.AtsOp!M7406</f>
        <v>6</v>
      </c>
      <c r="G7890">
        <f>VLOOKUP(B7890,Prekės!$A$2:$E$3000,3,FALSE)</f>
        <v>240</v>
      </c>
      <c r="H7890">
        <f>VLOOKUP(B7890,Prekės!$A$2:$E$3000,4,FALSE)</f>
        <v>0.33</v>
      </c>
      <c r="I7890">
        <f>VLOOKUP(B7890,Prekės!$A$2:$E$3000,5,FALSE)</f>
        <v>14.5</v>
      </c>
      <c r="J7890">
        <f t="shared" si="247"/>
        <v>1.98</v>
      </c>
      <c r="K7890">
        <f t="shared" si="248"/>
        <v>1.98</v>
      </c>
    </row>
    <row r="7891" spans="1:11">
      <c r="A7891" s="1">
        <f>Atask.AtsOp!A7407</f>
        <v>42489</v>
      </c>
      <c r="B7891" t="str">
        <f>Atask.AtsOp!E7407</f>
        <v>KL05-0091</v>
      </c>
      <c r="C7891" t="str">
        <f>Atask.AtsOp!H7407</f>
        <v>Alk.kokt.“VS Mohito, 0,33 14,5%</v>
      </c>
      <c r="D7891" t="str">
        <f>Atask.AtsOp!N7407</f>
        <v>But.</v>
      </c>
      <c r="E7891" t="str">
        <f>Atask.AtsOp!I7407</f>
        <v>Gamybos eilutė</v>
      </c>
      <c r="F7891">
        <f>Atask.AtsOp!M7407</f>
        <v>-5</v>
      </c>
      <c r="G7891">
        <f>VLOOKUP(B7891,Prekės!$A$2:$E$3000,3,FALSE)</f>
        <v>240</v>
      </c>
      <c r="H7891">
        <f>VLOOKUP(B7891,Prekės!$A$2:$E$3000,4,FALSE)</f>
        <v>0.33</v>
      </c>
      <c r="I7891">
        <f>VLOOKUP(B7891,Prekės!$A$2:$E$3000,5,FALSE)</f>
        <v>14.5</v>
      </c>
      <c r="J7891">
        <f t="shared" si="247"/>
        <v>-1.6500000000000001</v>
      </c>
      <c r="K7891">
        <f t="shared" si="248"/>
        <v>-1.6500000000000001</v>
      </c>
    </row>
    <row r="7892" spans="1:11">
      <c r="A7892" s="1">
        <f>Atask.AtsOp!A7408</f>
        <v>42478</v>
      </c>
      <c r="B7892" t="str">
        <f>Atask.AtsOp!E7408</f>
        <v>KL05-0091</v>
      </c>
      <c r="C7892" t="str">
        <f>Atask.AtsOp!H7408</f>
        <v>Alk.kokt.“VS Mohito, 0,33 14,5%</v>
      </c>
      <c r="D7892" t="str">
        <f>Atask.AtsOp!N7408</f>
        <v>But.</v>
      </c>
      <c r="E7892" t="str">
        <f>Atask.AtsOp!I7408</f>
        <v>Perkelti</v>
      </c>
      <c r="F7892">
        <f>Atask.AtsOp!M7408</f>
        <v>1</v>
      </c>
      <c r="G7892">
        <f>VLOOKUP(B7892,Prekės!$A$2:$E$3000,3,FALSE)</f>
        <v>240</v>
      </c>
      <c r="H7892">
        <f>VLOOKUP(B7892,Prekės!$A$2:$E$3000,4,FALSE)</f>
        <v>0.33</v>
      </c>
      <c r="I7892">
        <f>VLOOKUP(B7892,Prekės!$A$2:$E$3000,5,FALSE)</f>
        <v>14.5</v>
      </c>
      <c r="J7892">
        <f t="shared" si="247"/>
        <v>0.33</v>
      </c>
      <c r="K7892">
        <f t="shared" si="248"/>
        <v>0.33</v>
      </c>
    </row>
    <row r="7893" spans="1:11">
      <c r="A7893" s="1">
        <f>Atask.AtsOp!A7409</f>
        <v>42478</v>
      </c>
      <c r="B7893" t="str">
        <f>Atask.AtsOp!E7409</f>
        <v>KL05-0091</v>
      </c>
      <c r="C7893" t="str">
        <f>Atask.AtsOp!H7409</f>
        <v>Alk.kokt.“VS Mohito, 0,33 14,5%</v>
      </c>
      <c r="D7893" t="str">
        <f>Atask.AtsOp!N7409</f>
        <v>But.</v>
      </c>
      <c r="E7893" t="str">
        <f>Atask.AtsOp!I7409</f>
        <v>Perkelti</v>
      </c>
      <c r="F7893">
        <f>Atask.AtsOp!M7409</f>
        <v>-1</v>
      </c>
      <c r="G7893">
        <f>VLOOKUP(B7893,Prekės!$A$2:$E$3000,3,FALSE)</f>
        <v>240</v>
      </c>
      <c r="H7893">
        <f>VLOOKUP(B7893,Prekės!$A$2:$E$3000,4,FALSE)</f>
        <v>0.33</v>
      </c>
      <c r="I7893">
        <f>VLOOKUP(B7893,Prekės!$A$2:$E$3000,5,FALSE)</f>
        <v>14.5</v>
      </c>
      <c r="J7893">
        <f t="shared" si="247"/>
        <v>-0.33</v>
      </c>
      <c r="K7893">
        <f t="shared" si="248"/>
        <v>-0.33</v>
      </c>
    </row>
    <row r="7894" spans="1:11">
      <c r="A7894" s="1">
        <f>Atask.AtsOp!A7410</f>
        <v>42478</v>
      </c>
      <c r="B7894" t="str">
        <f>Atask.AtsOp!E7410</f>
        <v>KL05-0091</v>
      </c>
      <c r="C7894" t="str">
        <f>Atask.AtsOp!H7410</f>
        <v>Alk.kokt.“VS Mohito, 0,33 14,5%</v>
      </c>
      <c r="D7894" t="str">
        <f>Atask.AtsOp!N7410</f>
        <v>But.</v>
      </c>
      <c r="E7894" t="str">
        <f>Atask.AtsOp!I7410</f>
        <v>Perkelti</v>
      </c>
      <c r="F7894">
        <f>Atask.AtsOp!M7410</f>
        <v>-6</v>
      </c>
      <c r="G7894">
        <f>VLOOKUP(B7894,Prekės!$A$2:$E$3000,3,FALSE)</f>
        <v>240</v>
      </c>
      <c r="H7894">
        <f>VLOOKUP(B7894,Prekės!$A$2:$E$3000,4,FALSE)</f>
        <v>0.33</v>
      </c>
      <c r="I7894">
        <f>VLOOKUP(B7894,Prekės!$A$2:$E$3000,5,FALSE)</f>
        <v>14.5</v>
      </c>
      <c r="J7894">
        <f t="shared" si="247"/>
        <v>-1.98</v>
      </c>
      <c r="K7894">
        <f t="shared" si="248"/>
        <v>-1.98</v>
      </c>
    </row>
    <row r="7895" spans="1:11">
      <c r="A7895" s="1">
        <f>Atask.AtsOp!A7411</f>
        <v>42478</v>
      </c>
      <c r="B7895" t="str">
        <f>Atask.AtsOp!E7411</f>
        <v>KL05-0091</v>
      </c>
      <c r="C7895" t="str">
        <f>Atask.AtsOp!H7411</f>
        <v>Alk.kokt.“VS Mohito, 0,33 14,5%</v>
      </c>
      <c r="D7895" t="str">
        <f>Atask.AtsOp!N7411</f>
        <v>But.</v>
      </c>
      <c r="E7895" t="str">
        <f>Atask.AtsOp!I7411</f>
        <v>Gamybos eilutė</v>
      </c>
      <c r="F7895">
        <f>Atask.AtsOp!M7411</f>
        <v>7</v>
      </c>
      <c r="G7895">
        <f>VLOOKUP(B7895,Prekės!$A$2:$E$3000,3,FALSE)</f>
        <v>240</v>
      </c>
      <c r="H7895">
        <f>VLOOKUP(B7895,Prekės!$A$2:$E$3000,4,FALSE)</f>
        <v>0.33</v>
      </c>
      <c r="I7895">
        <f>VLOOKUP(B7895,Prekės!$A$2:$E$3000,5,FALSE)</f>
        <v>14.5</v>
      </c>
      <c r="J7895">
        <f t="shared" si="247"/>
        <v>2.31</v>
      </c>
      <c r="K7895">
        <f t="shared" si="248"/>
        <v>2.31</v>
      </c>
    </row>
    <row r="7896" spans="1:11">
      <c r="A7896" s="1">
        <f>Atask.AtsOp!A7412</f>
        <v>42478</v>
      </c>
      <c r="B7896" t="str">
        <f>Atask.AtsOp!E7412</f>
        <v>KL05-0092</v>
      </c>
      <c r="C7896" t="str">
        <f>Atask.AtsOp!H7412</f>
        <v>Alk.kokt.“VS Cowberry, 0,33 14,5%</v>
      </c>
      <c r="D7896" t="str">
        <f>Atask.AtsOp!N7412</f>
        <v>But.</v>
      </c>
      <c r="E7896" t="str">
        <f>Atask.AtsOp!I7412</f>
        <v>Perkelti</v>
      </c>
      <c r="F7896">
        <f>Atask.AtsOp!M7412</f>
        <v>6</v>
      </c>
      <c r="G7896">
        <f>VLOOKUP(B7896,Prekės!$A$2:$E$3000,3,FALSE)</f>
        <v>240</v>
      </c>
      <c r="H7896">
        <f>VLOOKUP(B7896,Prekės!$A$2:$E$3000,4,FALSE)</f>
        <v>0.27500000000000002</v>
      </c>
      <c r="I7896">
        <f>VLOOKUP(B7896,Prekės!$A$2:$E$3000,5,FALSE)</f>
        <v>14.5</v>
      </c>
      <c r="J7896">
        <f t="shared" si="247"/>
        <v>1.6500000000000001</v>
      </c>
      <c r="K7896">
        <f t="shared" si="248"/>
        <v>1.6500000000000001</v>
      </c>
    </row>
    <row r="7897" spans="1:11">
      <c r="A7897" s="1">
        <f>Atask.AtsOp!A7413</f>
        <v>42489</v>
      </c>
      <c r="B7897" t="str">
        <f>Atask.AtsOp!E7413</f>
        <v>KL05-0092</v>
      </c>
      <c r="C7897" t="str">
        <f>Atask.AtsOp!H7413</f>
        <v>Alk.kokt.“VS Cowberry, 0,33 14,5%</v>
      </c>
      <c r="D7897" t="str">
        <f>Atask.AtsOp!N7413</f>
        <v>But.</v>
      </c>
      <c r="E7897" t="str">
        <f>Atask.AtsOp!I7413</f>
        <v>Gamybos eilutė</v>
      </c>
      <c r="F7897">
        <f>Atask.AtsOp!M7413</f>
        <v>-5</v>
      </c>
      <c r="G7897">
        <f>VLOOKUP(B7897,Prekės!$A$2:$E$3000,3,FALSE)</f>
        <v>240</v>
      </c>
      <c r="H7897">
        <f>VLOOKUP(B7897,Prekės!$A$2:$E$3000,4,FALSE)</f>
        <v>0.27500000000000002</v>
      </c>
      <c r="I7897">
        <f>VLOOKUP(B7897,Prekės!$A$2:$E$3000,5,FALSE)</f>
        <v>14.5</v>
      </c>
      <c r="J7897">
        <f t="shared" si="247"/>
        <v>-1.375</v>
      </c>
      <c r="K7897">
        <f t="shared" si="248"/>
        <v>-1.375</v>
      </c>
    </row>
    <row r="7898" spans="1:11">
      <c r="A7898" s="1">
        <f>Atask.AtsOp!A7414</f>
        <v>42478</v>
      </c>
      <c r="B7898" t="str">
        <f>Atask.AtsOp!E7414</f>
        <v>KL05-0092</v>
      </c>
      <c r="C7898" t="str">
        <f>Atask.AtsOp!H7414</f>
        <v>Alk.kokt.“VS Cowberry, 0,33 14,5%</v>
      </c>
      <c r="D7898" t="str">
        <f>Atask.AtsOp!N7414</f>
        <v>But.</v>
      </c>
      <c r="E7898" t="str">
        <f>Atask.AtsOp!I7414</f>
        <v>Perkelti</v>
      </c>
      <c r="F7898">
        <f>Atask.AtsOp!M7414</f>
        <v>1</v>
      </c>
      <c r="G7898">
        <f>VLOOKUP(B7898,Prekės!$A$2:$E$3000,3,FALSE)</f>
        <v>240</v>
      </c>
      <c r="H7898">
        <f>VLOOKUP(B7898,Prekės!$A$2:$E$3000,4,FALSE)</f>
        <v>0.27500000000000002</v>
      </c>
      <c r="I7898">
        <f>VLOOKUP(B7898,Prekės!$A$2:$E$3000,5,FALSE)</f>
        <v>14.5</v>
      </c>
      <c r="J7898">
        <f t="shared" si="247"/>
        <v>0.27500000000000002</v>
      </c>
      <c r="K7898">
        <f t="shared" si="248"/>
        <v>0.27500000000000002</v>
      </c>
    </row>
    <row r="7899" spans="1:11">
      <c r="A7899" s="1">
        <f>Atask.AtsOp!A7415</f>
        <v>42478</v>
      </c>
      <c r="B7899" t="str">
        <f>Atask.AtsOp!E7415</f>
        <v>KL05-0092</v>
      </c>
      <c r="C7899" t="str">
        <f>Atask.AtsOp!H7415</f>
        <v>Alk.kokt.“VS Cowberry, 0,33 14,5%</v>
      </c>
      <c r="D7899" t="str">
        <f>Atask.AtsOp!N7415</f>
        <v>But.</v>
      </c>
      <c r="E7899" t="str">
        <f>Atask.AtsOp!I7415</f>
        <v>Perkelti</v>
      </c>
      <c r="F7899">
        <f>Atask.AtsOp!M7415</f>
        <v>-1</v>
      </c>
      <c r="G7899">
        <f>VLOOKUP(B7899,Prekės!$A$2:$E$3000,3,FALSE)</f>
        <v>240</v>
      </c>
      <c r="H7899">
        <f>VLOOKUP(B7899,Prekės!$A$2:$E$3000,4,FALSE)</f>
        <v>0.27500000000000002</v>
      </c>
      <c r="I7899">
        <f>VLOOKUP(B7899,Prekės!$A$2:$E$3000,5,FALSE)</f>
        <v>14.5</v>
      </c>
      <c r="J7899">
        <f t="shared" si="247"/>
        <v>-0.27500000000000002</v>
      </c>
      <c r="K7899">
        <f t="shared" si="248"/>
        <v>-0.27500000000000002</v>
      </c>
    </row>
    <row r="7900" spans="1:11">
      <c r="A7900" s="1">
        <f>Atask.AtsOp!A7416</f>
        <v>42478</v>
      </c>
      <c r="B7900" t="str">
        <f>Atask.AtsOp!E7416</f>
        <v>KL05-0092</v>
      </c>
      <c r="C7900" t="str">
        <f>Atask.AtsOp!H7416</f>
        <v>Alk.kokt.“VS Cowberry, 0,33 14,5%</v>
      </c>
      <c r="D7900" t="str">
        <f>Atask.AtsOp!N7416</f>
        <v>But.</v>
      </c>
      <c r="E7900" t="str">
        <f>Atask.AtsOp!I7416</f>
        <v>Perkelti</v>
      </c>
      <c r="F7900">
        <f>Atask.AtsOp!M7416</f>
        <v>-6</v>
      </c>
      <c r="G7900">
        <f>VLOOKUP(B7900,Prekės!$A$2:$E$3000,3,FALSE)</f>
        <v>240</v>
      </c>
      <c r="H7900">
        <f>VLOOKUP(B7900,Prekės!$A$2:$E$3000,4,FALSE)</f>
        <v>0.27500000000000002</v>
      </c>
      <c r="I7900">
        <f>VLOOKUP(B7900,Prekės!$A$2:$E$3000,5,FALSE)</f>
        <v>14.5</v>
      </c>
      <c r="J7900">
        <f t="shared" si="247"/>
        <v>-1.6500000000000001</v>
      </c>
      <c r="K7900">
        <f t="shared" si="248"/>
        <v>-1.6500000000000001</v>
      </c>
    </row>
    <row r="7901" spans="1:11">
      <c r="A7901" s="1">
        <f>Atask.AtsOp!A7417</f>
        <v>42478</v>
      </c>
      <c r="B7901" t="str">
        <f>Atask.AtsOp!E7417</f>
        <v>KL05-0092</v>
      </c>
      <c r="C7901" t="str">
        <f>Atask.AtsOp!H7417</f>
        <v>Alk.kokt.“VS Cowberry, 0,33 14,5%</v>
      </c>
      <c r="D7901" t="str">
        <f>Atask.AtsOp!N7417</f>
        <v>But.</v>
      </c>
      <c r="E7901" t="str">
        <f>Atask.AtsOp!I7417</f>
        <v>Gamybos eilutė</v>
      </c>
      <c r="F7901">
        <f>Atask.AtsOp!M7417</f>
        <v>7</v>
      </c>
      <c r="G7901">
        <f>VLOOKUP(B7901,Prekės!$A$2:$E$3000,3,FALSE)</f>
        <v>240</v>
      </c>
      <c r="H7901">
        <f>VLOOKUP(B7901,Prekės!$A$2:$E$3000,4,FALSE)</f>
        <v>0.27500000000000002</v>
      </c>
      <c r="I7901">
        <f>VLOOKUP(B7901,Prekės!$A$2:$E$3000,5,FALSE)</f>
        <v>14.5</v>
      </c>
      <c r="J7901">
        <f t="shared" si="247"/>
        <v>1.9250000000000003</v>
      </c>
      <c r="K7901">
        <f t="shared" si="248"/>
        <v>1.9250000000000003</v>
      </c>
    </row>
    <row r="7902" spans="1:11">
      <c r="A7902" s="1">
        <f>Atask.AtsOp!A7418</f>
        <v>42479</v>
      </c>
      <c r="B7902" t="str">
        <f>Atask.AtsOp!E7418</f>
        <v>KL05-0093</v>
      </c>
      <c r="C7902" t="str">
        <f>Atask.AtsOp!H7418</f>
        <v>Alk.kokt.“VS Arbuz,0,33 14,5%</v>
      </c>
      <c r="D7902" t="str">
        <f>Atask.AtsOp!N7418</f>
        <v>But.</v>
      </c>
      <c r="E7902" t="str">
        <f>Atask.AtsOp!I7418</f>
        <v>Perkelti</v>
      </c>
      <c r="F7902">
        <f>Atask.AtsOp!M7418</f>
        <v>6</v>
      </c>
      <c r="G7902">
        <f>VLOOKUP(B7902,Prekės!$A$2:$E$3000,3,FALSE)</f>
        <v>240</v>
      </c>
      <c r="H7902">
        <f>VLOOKUP(B7902,Prekės!$A$2:$E$3000,4,FALSE)</f>
        <v>0.33</v>
      </c>
      <c r="I7902">
        <f>VLOOKUP(B7902,Prekės!$A$2:$E$3000,5,FALSE)</f>
        <v>14</v>
      </c>
      <c r="J7902">
        <f t="shared" si="247"/>
        <v>1.98</v>
      </c>
      <c r="K7902">
        <f t="shared" si="248"/>
        <v>1.98</v>
      </c>
    </row>
    <row r="7903" spans="1:11">
      <c r="A7903" s="1">
        <f>Atask.AtsOp!A7419</f>
        <v>42489</v>
      </c>
      <c r="B7903" t="str">
        <f>Atask.AtsOp!E7419</f>
        <v>KL05-0093</v>
      </c>
      <c r="C7903" t="str">
        <f>Atask.AtsOp!H7419</f>
        <v>Alk.kokt.“VS Arbuz,0,33 14,5%</v>
      </c>
      <c r="D7903" t="str">
        <f>Atask.AtsOp!N7419</f>
        <v>But.</v>
      </c>
      <c r="E7903" t="str">
        <f>Atask.AtsOp!I7419</f>
        <v>Gamybos eilutė</v>
      </c>
      <c r="F7903">
        <f>Atask.AtsOp!M7419</f>
        <v>-5</v>
      </c>
      <c r="G7903">
        <f>VLOOKUP(B7903,Prekės!$A$2:$E$3000,3,FALSE)</f>
        <v>240</v>
      </c>
      <c r="H7903">
        <f>VLOOKUP(B7903,Prekės!$A$2:$E$3000,4,FALSE)</f>
        <v>0.33</v>
      </c>
      <c r="I7903">
        <f>VLOOKUP(B7903,Prekės!$A$2:$E$3000,5,FALSE)</f>
        <v>14</v>
      </c>
      <c r="J7903">
        <f t="shared" si="247"/>
        <v>-1.6500000000000001</v>
      </c>
      <c r="K7903">
        <f t="shared" si="248"/>
        <v>-1.6500000000000001</v>
      </c>
    </row>
    <row r="7904" spans="1:11">
      <c r="A7904" s="1">
        <f>Atask.AtsOp!A7420</f>
        <v>42479</v>
      </c>
      <c r="B7904" t="str">
        <f>Atask.AtsOp!E7420</f>
        <v>KL05-0093</v>
      </c>
      <c r="C7904" t="str">
        <f>Atask.AtsOp!H7420</f>
        <v>Alk.kokt.“VS Arbuz,0,33 14,5%</v>
      </c>
      <c r="D7904" t="str">
        <f>Atask.AtsOp!N7420</f>
        <v>But.</v>
      </c>
      <c r="E7904" t="str">
        <f>Atask.AtsOp!I7420</f>
        <v>Perkelti</v>
      </c>
      <c r="F7904">
        <f>Atask.AtsOp!M7420</f>
        <v>1</v>
      </c>
      <c r="G7904">
        <f>VLOOKUP(B7904,Prekės!$A$2:$E$3000,3,FALSE)</f>
        <v>240</v>
      </c>
      <c r="H7904">
        <f>VLOOKUP(B7904,Prekės!$A$2:$E$3000,4,FALSE)</f>
        <v>0.33</v>
      </c>
      <c r="I7904">
        <f>VLOOKUP(B7904,Prekės!$A$2:$E$3000,5,FALSE)</f>
        <v>14</v>
      </c>
      <c r="J7904">
        <f t="shared" si="247"/>
        <v>0.33</v>
      </c>
      <c r="K7904">
        <f t="shared" si="248"/>
        <v>0.33</v>
      </c>
    </row>
    <row r="7905" spans="1:11">
      <c r="A7905" s="1">
        <f>Atask.AtsOp!A7421</f>
        <v>42479</v>
      </c>
      <c r="B7905" t="str">
        <f>Atask.AtsOp!E7421</f>
        <v>KL05-0093</v>
      </c>
      <c r="C7905" t="str">
        <f>Atask.AtsOp!H7421</f>
        <v>Alk.kokt.“VS Arbuz,0,33 14,5%</v>
      </c>
      <c r="D7905" t="str">
        <f>Atask.AtsOp!N7421</f>
        <v>But.</v>
      </c>
      <c r="E7905" t="str">
        <f>Atask.AtsOp!I7421</f>
        <v>Perkelti</v>
      </c>
      <c r="F7905">
        <f>Atask.AtsOp!M7421</f>
        <v>-1</v>
      </c>
      <c r="G7905">
        <f>VLOOKUP(B7905,Prekės!$A$2:$E$3000,3,FALSE)</f>
        <v>240</v>
      </c>
      <c r="H7905">
        <f>VLOOKUP(B7905,Prekės!$A$2:$E$3000,4,FALSE)</f>
        <v>0.33</v>
      </c>
      <c r="I7905">
        <f>VLOOKUP(B7905,Prekės!$A$2:$E$3000,5,FALSE)</f>
        <v>14</v>
      </c>
      <c r="J7905">
        <f t="shared" si="247"/>
        <v>-0.33</v>
      </c>
      <c r="K7905">
        <f t="shared" si="248"/>
        <v>-0.33</v>
      </c>
    </row>
    <row r="7906" spans="1:11">
      <c r="A7906" s="1">
        <f>Atask.AtsOp!A7422</f>
        <v>42479</v>
      </c>
      <c r="B7906" t="str">
        <f>Atask.AtsOp!E7422</f>
        <v>KL05-0093</v>
      </c>
      <c r="C7906" t="str">
        <f>Atask.AtsOp!H7422</f>
        <v>Alk.kokt.“VS Arbuz,0,33 14,5%</v>
      </c>
      <c r="D7906" t="str">
        <f>Atask.AtsOp!N7422</f>
        <v>But.</v>
      </c>
      <c r="E7906" t="str">
        <f>Atask.AtsOp!I7422</f>
        <v>Perkelti</v>
      </c>
      <c r="F7906">
        <f>Atask.AtsOp!M7422</f>
        <v>-6</v>
      </c>
      <c r="G7906">
        <f>VLOOKUP(B7906,Prekės!$A$2:$E$3000,3,FALSE)</f>
        <v>240</v>
      </c>
      <c r="H7906">
        <f>VLOOKUP(B7906,Prekės!$A$2:$E$3000,4,FALSE)</f>
        <v>0.33</v>
      </c>
      <c r="I7906">
        <f>VLOOKUP(B7906,Prekės!$A$2:$E$3000,5,FALSE)</f>
        <v>14</v>
      </c>
      <c r="J7906">
        <f t="shared" ref="J7906:J7969" si="249">IF(G7906=110,F7906*H7906*I7906,IF(G7906&lt;280,F7906*H7906,F7906*H7906*(I7906/100)))</f>
        <v>-1.98</v>
      </c>
      <c r="K7906">
        <f t="shared" ref="K7906:K7969" si="250">IF(EXACT(D7906,"But."),J7906,F7906)</f>
        <v>-1.98</v>
      </c>
    </row>
    <row r="7907" spans="1:11">
      <c r="A7907" s="1">
        <f>Atask.AtsOp!A7423</f>
        <v>42479</v>
      </c>
      <c r="B7907" t="str">
        <f>Atask.AtsOp!E7423</f>
        <v>KL05-0093</v>
      </c>
      <c r="C7907" t="str">
        <f>Atask.AtsOp!H7423</f>
        <v>Alk.kokt.“VS Arbuz,0,33 14,5%</v>
      </c>
      <c r="D7907" t="str">
        <f>Atask.AtsOp!N7423</f>
        <v>But.</v>
      </c>
      <c r="E7907" t="str">
        <f>Atask.AtsOp!I7423</f>
        <v>Gamybos eilutė</v>
      </c>
      <c r="F7907">
        <f>Atask.AtsOp!M7423</f>
        <v>7</v>
      </c>
      <c r="G7907">
        <f>VLOOKUP(B7907,Prekės!$A$2:$E$3000,3,FALSE)</f>
        <v>240</v>
      </c>
      <c r="H7907">
        <f>VLOOKUP(B7907,Prekės!$A$2:$E$3000,4,FALSE)</f>
        <v>0.33</v>
      </c>
      <c r="I7907">
        <f>VLOOKUP(B7907,Prekės!$A$2:$E$3000,5,FALSE)</f>
        <v>14</v>
      </c>
      <c r="J7907">
        <f t="shared" si="249"/>
        <v>2.31</v>
      </c>
      <c r="K7907">
        <f t="shared" si="250"/>
        <v>2.31</v>
      </c>
    </row>
    <row r="7908" spans="1:11">
      <c r="A7908" s="1">
        <f>Atask.AtsOp!A7424</f>
        <v>42478</v>
      </c>
      <c r="B7908" t="str">
        <f>Atask.AtsOp!E7424</f>
        <v>KL05-0094</v>
      </c>
      <c r="C7908" t="str">
        <f>Atask.AtsOp!H7424</f>
        <v>Alk.kokt.“VS Cherry-raspberry, 0,33 14,5%</v>
      </c>
      <c r="D7908" t="str">
        <f>Atask.AtsOp!N7424</f>
        <v>But.</v>
      </c>
      <c r="E7908" t="str">
        <f>Atask.AtsOp!I7424</f>
        <v>Perkelti</v>
      </c>
      <c r="F7908">
        <f>Atask.AtsOp!M7424</f>
        <v>6</v>
      </c>
      <c r="G7908">
        <f>VLOOKUP(B7908,Prekės!$A$2:$E$3000,3,FALSE)</f>
        <v>240</v>
      </c>
      <c r="H7908">
        <f>VLOOKUP(B7908,Prekės!$A$2:$E$3000,4,FALSE)</f>
        <v>0.33</v>
      </c>
      <c r="I7908">
        <f>VLOOKUP(B7908,Prekės!$A$2:$E$3000,5,FALSE)</f>
        <v>14</v>
      </c>
      <c r="J7908">
        <f t="shared" si="249"/>
        <v>1.98</v>
      </c>
      <c r="K7908">
        <f t="shared" si="250"/>
        <v>1.98</v>
      </c>
    </row>
    <row r="7909" spans="1:11">
      <c r="A7909" s="1">
        <f>Atask.AtsOp!A7425</f>
        <v>42489</v>
      </c>
      <c r="B7909" t="str">
        <f>Atask.AtsOp!E7425</f>
        <v>KL05-0094</v>
      </c>
      <c r="C7909" t="str">
        <f>Atask.AtsOp!H7425</f>
        <v>Alk.kokt.“VS Cherry-raspberry, 0,33 14,5%</v>
      </c>
      <c r="D7909" t="str">
        <f>Atask.AtsOp!N7425</f>
        <v>But.</v>
      </c>
      <c r="E7909" t="str">
        <f>Atask.AtsOp!I7425</f>
        <v>Gamybos eilutė</v>
      </c>
      <c r="F7909">
        <f>Atask.AtsOp!M7425</f>
        <v>-5</v>
      </c>
      <c r="G7909">
        <f>VLOOKUP(B7909,Prekės!$A$2:$E$3000,3,FALSE)</f>
        <v>240</v>
      </c>
      <c r="H7909">
        <f>VLOOKUP(B7909,Prekės!$A$2:$E$3000,4,FALSE)</f>
        <v>0.33</v>
      </c>
      <c r="I7909">
        <f>VLOOKUP(B7909,Prekės!$A$2:$E$3000,5,FALSE)</f>
        <v>14</v>
      </c>
      <c r="J7909">
        <f t="shared" si="249"/>
        <v>-1.6500000000000001</v>
      </c>
      <c r="K7909">
        <f t="shared" si="250"/>
        <v>-1.6500000000000001</v>
      </c>
    </row>
    <row r="7910" spans="1:11">
      <c r="A7910" s="1">
        <f>Atask.AtsOp!A7426</f>
        <v>42478</v>
      </c>
      <c r="B7910" t="str">
        <f>Atask.AtsOp!E7426</f>
        <v>KL05-0094</v>
      </c>
      <c r="C7910" t="str">
        <f>Atask.AtsOp!H7426</f>
        <v>Alk.kokt.“VS Cherry-raspberry, 0,33 14,5%</v>
      </c>
      <c r="D7910" t="str">
        <f>Atask.AtsOp!N7426</f>
        <v>But.</v>
      </c>
      <c r="E7910" t="str">
        <f>Atask.AtsOp!I7426</f>
        <v>Perkelti</v>
      </c>
      <c r="F7910">
        <f>Atask.AtsOp!M7426</f>
        <v>1</v>
      </c>
      <c r="G7910">
        <f>VLOOKUP(B7910,Prekės!$A$2:$E$3000,3,FALSE)</f>
        <v>240</v>
      </c>
      <c r="H7910">
        <f>VLOOKUP(B7910,Prekės!$A$2:$E$3000,4,FALSE)</f>
        <v>0.33</v>
      </c>
      <c r="I7910">
        <f>VLOOKUP(B7910,Prekės!$A$2:$E$3000,5,FALSE)</f>
        <v>14</v>
      </c>
      <c r="J7910">
        <f t="shared" si="249"/>
        <v>0.33</v>
      </c>
      <c r="K7910">
        <f t="shared" si="250"/>
        <v>0.33</v>
      </c>
    </row>
    <row r="7911" spans="1:11">
      <c r="A7911" s="1">
        <f>Atask.AtsOp!A7427</f>
        <v>42478</v>
      </c>
      <c r="B7911" t="str">
        <f>Atask.AtsOp!E7427</f>
        <v>KL05-0094</v>
      </c>
      <c r="C7911" t="str">
        <f>Atask.AtsOp!H7427</f>
        <v>Alk.kokt.“VS Cherry-raspberry, 0,33 14,5%</v>
      </c>
      <c r="D7911" t="str">
        <f>Atask.AtsOp!N7427</f>
        <v>But.</v>
      </c>
      <c r="E7911" t="str">
        <f>Atask.AtsOp!I7427</f>
        <v>Perkelti</v>
      </c>
      <c r="F7911">
        <f>Atask.AtsOp!M7427</f>
        <v>-1</v>
      </c>
      <c r="G7911">
        <f>VLOOKUP(B7911,Prekės!$A$2:$E$3000,3,FALSE)</f>
        <v>240</v>
      </c>
      <c r="H7911">
        <f>VLOOKUP(B7911,Prekės!$A$2:$E$3000,4,FALSE)</f>
        <v>0.33</v>
      </c>
      <c r="I7911">
        <f>VLOOKUP(B7911,Prekės!$A$2:$E$3000,5,FALSE)</f>
        <v>14</v>
      </c>
      <c r="J7911">
        <f t="shared" si="249"/>
        <v>-0.33</v>
      </c>
      <c r="K7911">
        <f t="shared" si="250"/>
        <v>-0.33</v>
      </c>
    </row>
    <row r="7912" spans="1:11">
      <c r="A7912" s="1">
        <f>Atask.AtsOp!A7428</f>
        <v>42478</v>
      </c>
      <c r="B7912" t="str">
        <f>Atask.AtsOp!E7428</f>
        <v>KL05-0094</v>
      </c>
      <c r="C7912" t="str">
        <f>Atask.AtsOp!H7428</f>
        <v>Alk.kokt.“VS Cherry-raspberry, 0,33 14,5%</v>
      </c>
      <c r="D7912" t="str">
        <f>Atask.AtsOp!N7428</f>
        <v>But.</v>
      </c>
      <c r="E7912" t="str">
        <f>Atask.AtsOp!I7428</f>
        <v>Gamybos eilutė</v>
      </c>
      <c r="F7912">
        <f>Atask.AtsOp!M7428</f>
        <v>7</v>
      </c>
      <c r="G7912">
        <f>VLOOKUP(B7912,Prekės!$A$2:$E$3000,3,FALSE)</f>
        <v>240</v>
      </c>
      <c r="H7912">
        <f>VLOOKUP(B7912,Prekės!$A$2:$E$3000,4,FALSE)</f>
        <v>0.33</v>
      </c>
      <c r="I7912">
        <f>VLOOKUP(B7912,Prekės!$A$2:$E$3000,5,FALSE)</f>
        <v>14</v>
      </c>
      <c r="J7912">
        <f t="shared" si="249"/>
        <v>2.31</v>
      </c>
      <c r="K7912">
        <f t="shared" si="250"/>
        <v>2.31</v>
      </c>
    </row>
    <row r="7913" spans="1:11">
      <c r="A7913" s="1">
        <f>Atask.AtsOp!A7429</f>
        <v>42478</v>
      </c>
      <c r="B7913" t="str">
        <f>Atask.AtsOp!E7429</f>
        <v>KL05-0094</v>
      </c>
      <c r="C7913" t="str">
        <f>Atask.AtsOp!H7429</f>
        <v>Alk.kokt.“VS Cherry-raspberry, 0,33 14,5%</v>
      </c>
      <c r="D7913" t="str">
        <f>Atask.AtsOp!N7429</f>
        <v>But.</v>
      </c>
      <c r="E7913" t="str">
        <f>Atask.AtsOp!I7429</f>
        <v>Perkelti</v>
      </c>
      <c r="F7913">
        <f>Atask.AtsOp!M7429</f>
        <v>-6</v>
      </c>
      <c r="G7913">
        <f>VLOOKUP(B7913,Prekės!$A$2:$E$3000,3,FALSE)</f>
        <v>240</v>
      </c>
      <c r="H7913">
        <f>VLOOKUP(B7913,Prekės!$A$2:$E$3000,4,FALSE)</f>
        <v>0.33</v>
      </c>
      <c r="I7913">
        <f>VLOOKUP(B7913,Prekės!$A$2:$E$3000,5,FALSE)</f>
        <v>14</v>
      </c>
      <c r="J7913">
        <f t="shared" si="249"/>
        <v>-1.98</v>
      </c>
      <c r="K7913">
        <f t="shared" si="250"/>
        <v>-1.98</v>
      </c>
    </row>
    <row r="7914" spans="1:11">
      <c r="A7914" s="1">
        <f>Atask.AtsOp!A7430</f>
        <v>42490</v>
      </c>
      <c r="B7914" t="str">
        <f>Atask.AtsOp!E7430</f>
        <v>KL06-0002</v>
      </c>
      <c r="C7914" t="str">
        <f>Atask.AtsOp!H7430</f>
        <v>Sidras  "Kamron Cydr ", pear, 4,5%, 0,33 l</v>
      </c>
      <c r="D7914" t="str">
        <f>Atask.AtsOp!N7430</f>
        <v>But.</v>
      </c>
      <c r="E7914" t="str">
        <f>Atask.AtsOp!I7430</f>
        <v>Pardavimo užsakymas</v>
      </c>
      <c r="F7914">
        <f>Atask.AtsOp!M7430</f>
        <v>-1</v>
      </c>
      <c r="G7914">
        <f>VLOOKUP(B7914,Prekės!$A$2:$E$3000,3,FALSE)</f>
        <v>215</v>
      </c>
      <c r="H7914">
        <f>VLOOKUP(B7914,Prekės!$A$2:$E$3000,4,FALSE)</f>
        <v>0.33</v>
      </c>
      <c r="I7914">
        <f>VLOOKUP(B7914,Prekės!$A$2:$E$3000,5,FALSE)</f>
        <v>5</v>
      </c>
      <c r="J7914">
        <f t="shared" si="249"/>
        <v>-0.33</v>
      </c>
      <c r="K7914">
        <f t="shared" si="250"/>
        <v>-0.33</v>
      </c>
    </row>
    <row r="7915" spans="1:11">
      <c r="A7915" s="1">
        <f>Atask.AtsOp!A7431</f>
        <v>42489</v>
      </c>
      <c r="B7915" t="str">
        <f>Atask.AtsOp!E7431</f>
        <v>KL06-0003</v>
      </c>
      <c r="C7915" t="str">
        <f>Atask.AtsOp!H7431</f>
        <v>Sidras  "Kamron Cydr", strawberry, 4,5%, 0,33 l</v>
      </c>
      <c r="D7915" t="str">
        <f>Atask.AtsOp!N7431</f>
        <v>But.</v>
      </c>
      <c r="E7915" t="str">
        <f>Atask.AtsOp!I7431</f>
        <v>Gamybos eilutė</v>
      </c>
      <c r="F7915">
        <f>Atask.AtsOp!M7431</f>
        <v>-5</v>
      </c>
      <c r="G7915">
        <f>VLOOKUP(B7915,Prekės!$A$2:$E$3000,3,FALSE)</f>
        <v>215</v>
      </c>
      <c r="H7915">
        <f>VLOOKUP(B7915,Prekės!$A$2:$E$3000,4,FALSE)</f>
        <v>0.33</v>
      </c>
      <c r="I7915">
        <f>VLOOKUP(B7915,Prekės!$A$2:$E$3000,5,FALSE)</f>
        <v>5</v>
      </c>
      <c r="J7915">
        <f t="shared" si="249"/>
        <v>-1.6500000000000001</v>
      </c>
      <c r="K7915">
        <f t="shared" si="250"/>
        <v>-1.6500000000000001</v>
      </c>
    </row>
    <row r="7916" spans="1:11">
      <c r="A7916" s="1">
        <f>Atask.AtsOp!A7432</f>
        <v>42487</v>
      </c>
      <c r="B7916" t="str">
        <f>Atask.AtsOp!E7432</f>
        <v>KL06-0003</v>
      </c>
      <c r="C7916" t="str">
        <f>Atask.AtsOp!H7432</f>
        <v>Sidras  "Kamron Cydr", strawberry, 4,5%, 0,33 l</v>
      </c>
      <c r="D7916" t="str">
        <f>Atask.AtsOp!N7432</f>
        <v>But.</v>
      </c>
      <c r="E7916" t="str">
        <f>Atask.AtsOp!I7432</f>
        <v>Perkelti</v>
      </c>
      <c r="F7916">
        <f>Atask.AtsOp!M7432</f>
        <v>6</v>
      </c>
      <c r="G7916">
        <f>VLOOKUP(B7916,Prekės!$A$2:$E$3000,3,FALSE)</f>
        <v>215</v>
      </c>
      <c r="H7916">
        <f>VLOOKUP(B7916,Prekės!$A$2:$E$3000,4,FALSE)</f>
        <v>0.33</v>
      </c>
      <c r="I7916">
        <f>VLOOKUP(B7916,Prekės!$A$2:$E$3000,5,FALSE)</f>
        <v>5</v>
      </c>
      <c r="J7916">
        <f t="shared" si="249"/>
        <v>1.98</v>
      </c>
      <c r="K7916">
        <f t="shared" si="250"/>
        <v>1.98</v>
      </c>
    </row>
    <row r="7917" spans="1:11">
      <c r="A7917" s="1">
        <f>Atask.AtsOp!A7433</f>
        <v>42487</v>
      </c>
      <c r="B7917" t="str">
        <f>Atask.AtsOp!E7433</f>
        <v>KL06-0003</v>
      </c>
      <c r="C7917" t="str">
        <f>Atask.AtsOp!H7433</f>
        <v>Sidras  "Kamron Cydr", strawberry, 4,5%, 0,33 l</v>
      </c>
      <c r="D7917" t="str">
        <f>Atask.AtsOp!N7433</f>
        <v>But.</v>
      </c>
      <c r="E7917" t="str">
        <f>Atask.AtsOp!I7433</f>
        <v>Perkelti</v>
      </c>
      <c r="F7917">
        <f>Atask.AtsOp!M7433</f>
        <v>1</v>
      </c>
      <c r="G7917">
        <f>VLOOKUP(B7917,Prekės!$A$2:$E$3000,3,FALSE)</f>
        <v>215</v>
      </c>
      <c r="H7917">
        <f>VLOOKUP(B7917,Prekės!$A$2:$E$3000,4,FALSE)</f>
        <v>0.33</v>
      </c>
      <c r="I7917">
        <f>VLOOKUP(B7917,Prekės!$A$2:$E$3000,5,FALSE)</f>
        <v>5</v>
      </c>
      <c r="J7917">
        <f t="shared" si="249"/>
        <v>0.33</v>
      </c>
      <c r="K7917">
        <f t="shared" si="250"/>
        <v>0.33</v>
      </c>
    </row>
    <row r="7918" spans="1:11">
      <c r="A7918" s="1">
        <f>Atask.AtsOp!A7434</f>
        <v>42490</v>
      </c>
      <c r="B7918" t="str">
        <f>Atask.AtsOp!E7434</f>
        <v>KL06-0003</v>
      </c>
      <c r="C7918" t="str">
        <f>Atask.AtsOp!H7434</f>
        <v>Sidras  "Kamron Cydr", strawberry, 4,5%, 0,33 l</v>
      </c>
      <c r="D7918" t="str">
        <f>Atask.AtsOp!N7434</f>
        <v>But.</v>
      </c>
      <c r="E7918" t="str">
        <f>Atask.AtsOp!I7434</f>
        <v>Pardavimo užsakymas</v>
      </c>
      <c r="F7918">
        <f>Atask.AtsOp!M7434</f>
        <v>-1</v>
      </c>
      <c r="G7918">
        <f>VLOOKUP(B7918,Prekės!$A$2:$E$3000,3,FALSE)</f>
        <v>215</v>
      </c>
      <c r="H7918">
        <f>VLOOKUP(B7918,Prekės!$A$2:$E$3000,4,FALSE)</f>
        <v>0.33</v>
      </c>
      <c r="I7918">
        <f>VLOOKUP(B7918,Prekės!$A$2:$E$3000,5,FALSE)</f>
        <v>5</v>
      </c>
      <c r="J7918">
        <f t="shared" si="249"/>
        <v>-0.33</v>
      </c>
      <c r="K7918">
        <f t="shared" si="250"/>
        <v>-0.33</v>
      </c>
    </row>
    <row r="7919" spans="1:11">
      <c r="A7919" s="1">
        <f>Atask.AtsOp!A7435</f>
        <v>42487</v>
      </c>
      <c r="B7919" t="str">
        <f>Atask.AtsOp!E7435</f>
        <v>KL06-0003</v>
      </c>
      <c r="C7919" t="str">
        <f>Atask.AtsOp!H7435</f>
        <v>Sidras  "Kamron Cydr", strawberry, 4,5%, 0,33 l</v>
      </c>
      <c r="D7919" t="str">
        <f>Atask.AtsOp!N7435</f>
        <v>But.</v>
      </c>
      <c r="E7919" t="str">
        <f>Atask.AtsOp!I7435</f>
        <v>Perkelti</v>
      </c>
      <c r="F7919">
        <f>Atask.AtsOp!M7435</f>
        <v>-1</v>
      </c>
      <c r="G7919">
        <f>VLOOKUP(B7919,Prekės!$A$2:$E$3000,3,FALSE)</f>
        <v>215</v>
      </c>
      <c r="H7919">
        <f>VLOOKUP(B7919,Prekės!$A$2:$E$3000,4,FALSE)</f>
        <v>0.33</v>
      </c>
      <c r="I7919">
        <f>VLOOKUP(B7919,Prekės!$A$2:$E$3000,5,FALSE)</f>
        <v>5</v>
      </c>
      <c r="J7919">
        <f t="shared" si="249"/>
        <v>-0.33</v>
      </c>
      <c r="K7919">
        <f t="shared" si="250"/>
        <v>-0.33</v>
      </c>
    </row>
    <row r="7920" spans="1:11">
      <c r="A7920" s="1">
        <f>Atask.AtsOp!A7436</f>
        <v>42487</v>
      </c>
      <c r="B7920" t="str">
        <f>Atask.AtsOp!E7436</f>
        <v>KL06-0003</v>
      </c>
      <c r="C7920" t="str">
        <f>Atask.AtsOp!H7436</f>
        <v>Sidras  "Kamron Cydr", strawberry, 4,5%, 0,33 l</v>
      </c>
      <c r="D7920" t="str">
        <f>Atask.AtsOp!N7436</f>
        <v>But.</v>
      </c>
      <c r="E7920" t="str">
        <f>Atask.AtsOp!I7436</f>
        <v>Perkelti</v>
      </c>
      <c r="F7920">
        <f>Atask.AtsOp!M7436</f>
        <v>-6</v>
      </c>
      <c r="G7920">
        <f>VLOOKUP(B7920,Prekės!$A$2:$E$3000,3,FALSE)</f>
        <v>215</v>
      </c>
      <c r="H7920">
        <f>VLOOKUP(B7920,Prekės!$A$2:$E$3000,4,FALSE)</f>
        <v>0.33</v>
      </c>
      <c r="I7920">
        <f>VLOOKUP(B7920,Prekės!$A$2:$E$3000,5,FALSE)</f>
        <v>5</v>
      </c>
      <c r="J7920">
        <f t="shared" si="249"/>
        <v>-1.98</v>
      </c>
      <c r="K7920">
        <f t="shared" si="250"/>
        <v>-1.98</v>
      </c>
    </row>
    <row r="7921" spans="1:11">
      <c r="A7921" s="1">
        <f>Atask.AtsOp!A7437</f>
        <v>42487</v>
      </c>
      <c r="B7921" t="str">
        <f>Atask.AtsOp!E7437</f>
        <v>KL06-0003</v>
      </c>
      <c r="C7921" t="str">
        <f>Atask.AtsOp!H7437</f>
        <v>Sidras  "Kamron Cydr", strawberry, 4,5%, 0,33 l</v>
      </c>
      <c r="D7921" t="str">
        <f>Atask.AtsOp!N7437</f>
        <v>But.</v>
      </c>
      <c r="E7921" t="str">
        <f>Atask.AtsOp!I7437</f>
        <v>Gamybos eilutė</v>
      </c>
      <c r="F7921">
        <f>Atask.AtsOp!M7437</f>
        <v>7</v>
      </c>
      <c r="G7921">
        <f>VLOOKUP(B7921,Prekės!$A$2:$E$3000,3,FALSE)</f>
        <v>215</v>
      </c>
      <c r="H7921">
        <f>VLOOKUP(B7921,Prekės!$A$2:$E$3000,4,FALSE)</f>
        <v>0.33</v>
      </c>
      <c r="I7921">
        <f>VLOOKUP(B7921,Prekės!$A$2:$E$3000,5,FALSE)</f>
        <v>5</v>
      </c>
      <c r="J7921">
        <f t="shared" si="249"/>
        <v>2.31</v>
      </c>
      <c r="K7921">
        <f t="shared" si="250"/>
        <v>2.31</v>
      </c>
    </row>
    <row r="7922" spans="1:11">
      <c r="A7922" s="1">
        <f>Atask.AtsOp!A7438</f>
        <v>42489</v>
      </c>
      <c r="B7922" t="str">
        <f>Atask.AtsOp!E7438</f>
        <v>KL06-0042</v>
      </c>
      <c r="C7922" t="str">
        <f>Atask.AtsOp!H7438</f>
        <v>Sidras „Saider pear taste 0,33l 4,5%</v>
      </c>
      <c r="D7922" t="str">
        <f>Atask.AtsOp!N7438</f>
        <v>But.</v>
      </c>
      <c r="E7922" t="str">
        <f>Atask.AtsOp!I7438</f>
        <v>Gamybos eilutė</v>
      </c>
      <c r="F7922">
        <f>Atask.AtsOp!M7438</f>
        <v>-5</v>
      </c>
      <c r="G7922">
        <f>VLOOKUP(B7922,Prekės!$A$2:$E$3000,3,FALSE)</f>
        <v>215</v>
      </c>
      <c r="H7922">
        <f>VLOOKUP(B7922,Prekės!$A$2:$E$3000,4,FALSE)</f>
        <v>0.33</v>
      </c>
      <c r="I7922">
        <f>VLOOKUP(B7922,Prekės!$A$2:$E$3000,5,FALSE)</f>
        <v>5</v>
      </c>
      <c r="J7922">
        <f t="shared" si="249"/>
        <v>-1.6500000000000001</v>
      </c>
      <c r="K7922">
        <f t="shared" si="250"/>
        <v>-1.6500000000000001</v>
      </c>
    </row>
    <row r="7923" spans="1:11">
      <c r="A7923" s="1">
        <f>Atask.AtsOp!A7439</f>
        <v>42489</v>
      </c>
      <c r="B7923" t="str">
        <f>Atask.AtsOp!E7439</f>
        <v>KL06-0042</v>
      </c>
      <c r="C7923" t="str">
        <f>Atask.AtsOp!H7439</f>
        <v>Sidras „Saider pear taste 0,33l 4,5%</v>
      </c>
      <c r="D7923" t="str">
        <f>Atask.AtsOp!N7439</f>
        <v>But.</v>
      </c>
      <c r="E7923" t="str">
        <f>Atask.AtsOp!I7439</f>
        <v>Perkelti</v>
      </c>
      <c r="F7923">
        <f>Atask.AtsOp!M7439</f>
        <v>6</v>
      </c>
      <c r="G7923">
        <f>VLOOKUP(B7923,Prekės!$A$2:$E$3000,3,FALSE)</f>
        <v>215</v>
      </c>
      <c r="H7923">
        <f>VLOOKUP(B7923,Prekės!$A$2:$E$3000,4,FALSE)</f>
        <v>0.33</v>
      </c>
      <c r="I7923">
        <f>VLOOKUP(B7923,Prekės!$A$2:$E$3000,5,FALSE)</f>
        <v>5</v>
      </c>
      <c r="J7923">
        <f t="shared" si="249"/>
        <v>1.98</v>
      </c>
      <c r="K7923">
        <f t="shared" si="250"/>
        <v>1.98</v>
      </c>
    </row>
    <row r="7924" spans="1:11">
      <c r="A7924" s="1">
        <f>Atask.AtsOp!A7440</f>
        <v>42489</v>
      </c>
      <c r="B7924" t="str">
        <f>Atask.AtsOp!E7440</f>
        <v>KL06-0042</v>
      </c>
      <c r="C7924" t="str">
        <f>Atask.AtsOp!H7440</f>
        <v>Sidras „Saider pear taste 0,33l 4,5%</v>
      </c>
      <c r="D7924" t="str">
        <f>Atask.AtsOp!N7440</f>
        <v>But.</v>
      </c>
      <c r="E7924" t="str">
        <f>Atask.AtsOp!I7440</f>
        <v>Perkelti</v>
      </c>
      <c r="F7924">
        <f>Atask.AtsOp!M7440</f>
        <v>1</v>
      </c>
      <c r="G7924">
        <f>VLOOKUP(B7924,Prekės!$A$2:$E$3000,3,FALSE)</f>
        <v>215</v>
      </c>
      <c r="H7924">
        <f>VLOOKUP(B7924,Prekės!$A$2:$E$3000,4,FALSE)</f>
        <v>0.33</v>
      </c>
      <c r="I7924">
        <f>VLOOKUP(B7924,Prekės!$A$2:$E$3000,5,FALSE)</f>
        <v>5</v>
      </c>
      <c r="J7924">
        <f t="shared" si="249"/>
        <v>0.33</v>
      </c>
      <c r="K7924">
        <f t="shared" si="250"/>
        <v>0.33</v>
      </c>
    </row>
    <row r="7925" spans="1:11">
      <c r="A7925" s="1">
        <f>Atask.AtsOp!A7441</f>
        <v>42489</v>
      </c>
      <c r="B7925" t="str">
        <f>Atask.AtsOp!E7441</f>
        <v>KL06-0042</v>
      </c>
      <c r="C7925" t="str">
        <f>Atask.AtsOp!H7441</f>
        <v>Sidras „Saider pear taste 0,33l 4,5%</v>
      </c>
      <c r="D7925" t="str">
        <f>Atask.AtsOp!N7441</f>
        <v>But.</v>
      </c>
      <c r="E7925" t="str">
        <f>Atask.AtsOp!I7441</f>
        <v>Perkelti</v>
      </c>
      <c r="F7925">
        <f>Atask.AtsOp!M7441</f>
        <v>-1</v>
      </c>
      <c r="G7925">
        <f>VLOOKUP(B7925,Prekės!$A$2:$E$3000,3,FALSE)</f>
        <v>215</v>
      </c>
      <c r="H7925">
        <f>VLOOKUP(B7925,Prekės!$A$2:$E$3000,4,FALSE)</f>
        <v>0.33</v>
      </c>
      <c r="I7925">
        <f>VLOOKUP(B7925,Prekės!$A$2:$E$3000,5,FALSE)</f>
        <v>5</v>
      </c>
      <c r="J7925">
        <f t="shared" si="249"/>
        <v>-0.33</v>
      </c>
      <c r="K7925">
        <f t="shared" si="250"/>
        <v>-0.33</v>
      </c>
    </row>
    <row r="7926" spans="1:11">
      <c r="A7926" s="1">
        <f>Atask.AtsOp!A7442</f>
        <v>42489</v>
      </c>
      <c r="B7926" t="str">
        <f>Atask.AtsOp!E7442</f>
        <v>KL06-0042</v>
      </c>
      <c r="C7926" t="str">
        <f>Atask.AtsOp!H7442</f>
        <v>Sidras „Saider pear taste 0,33l 4,5%</v>
      </c>
      <c r="D7926" t="str">
        <f>Atask.AtsOp!N7442</f>
        <v>But.</v>
      </c>
      <c r="E7926" t="str">
        <f>Atask.AtsOp!I7442</f>
        <v>Gamybos eilutė</v>
      </c>
      <c r="F7926">
        <f>Atask.AtsOp!M7442</f>
        <v>7</v>
      </c>
      <c r="G7926">
        <f>VLOOKUP(B7926,Prekės!$A$2:$E$3000,3,FALSE)</f>
        <v>215</v>
      </c>
      <c r="H7926">
        <f>VLOOKUP(B7926,Prekės!$A$2:$E$3000,4,FALSE)</f>
        <v>0.33</v>
      </c>
      <c r="I7926">
        <f>VLOOKUP(B7926,Prekės!$A$2:$E$3000,5,FALSE)</f>
        <v>5</v>
      </c>
      <c r="J7926">
        <f t="shared" si="249"/>
        <v>2.31</v>
      </c>
      <c r="K7926">
        <f t="shared" si="250"/>
        <v>2.31</v>
      </c>
    </row>
    <row r="7927" spans="1:11">
      <c r="A7927" s="1">
        <f>Atask.AtsOp!A7443</f>
        <v>42489</v>
      </c>
      <c r="B7927" t="str">
        <f>Atask.AtsOp!E7443</f>
        <v>KL06-0042</v>
      </c>
      <c r="C7927" t="str">
        <f>Atask.AtsOp!H7443</f>
        <v>Sidras „Saider pear taste 0,33l 4,5%</v>
      </c>
      <c r="D7927" t="str">
        <f>Atask.AtsOp!N7443</f>
        <v>But.</v>
      </c>
      <c r="E7927" t="str">
        <f>Atask.AtsOp!I7443</f>
        <v>Perkelti</v>
      </c>
      <c r="F7927">
        <f>Atask.AtsOp!M7443</f>
        <v>-6</v>
      </c>
      <c r="G7927">
        <f>VLOOKUP(B7927,Prekės!$A$2:$E$3000,3,FALSE)</f>
        <v>215</v>
      </c>
      <c r="H7927">
        <f>VLOOKUP(B7927,Prekės!$A$2:$E$3000,4,FALSE)</f>
        <v>0.33</v>
      </c>
      <c r="I7927">
        <f>VLOOKUP(B7927,Prekės!$A$2:$E$3000,5,FALSE)</f>
        <v>5</v>
      </c>
      <c r="J7927">
        <f t="shared" si="249"/>
        <v>-1.98</v>
      </c>
      <c r="K7927">
        <f t="shared" si="250"/>
        <v>-1.98</v>
      </c>
    </row>
    <row r="7928" spans="1:11">
      <c r="A7928" s="1">
        <f>Atask.AtsOp!A7444</f>
        <v>42489</v>
      </c>
      <c r="B7928" t="str">
        <f>Atask.AtsOp!E7444</f>
        <v>KL20-0005</v>
      </c>
      <c r="C7928" t="str">
        <f>Atask.AtsOp!H7444</f>
        <v>Ledo degtinė 0,5 l</v>
      </c>
      <c r="D7928" t="str">
        <f>Atask.AtsOp!N7444</f>
        <v>But.</v>
      </c>
      <c r="E7928" t="str">
        <f>Atask.AtsOp!I7444</f>
        <v>Pardavimo užsakymas</v>
      </c>
      <c r="F7928">
        <f>Atask.AtsOp!M7444</f>
        <v>-1</v>
      </c>
      <c r="G7928">
        <f>VLOOKUP(B7928,Prekės!$A$2:$E$3000,3,FALSE)</f>
        <v>280</v>
      </c>
      <c r="H7928">
        <f>VLOOKUP(B7928,Prekės!$A$2:$E$3000,4,FALSE)</f>
        <v>0.5</v>
      </c>
      <c r="I7928">
        <f>VLOOKUP(B7928,Prekės!$A$2:$E$3000,5,FALSE)</f>
        <v>40</v>
      </c>
      <c r="J7928">
        <f t="shared" si="249"/>
        <v>-0.2</v>
      </c>
      <c r="K7928">
        <f t="shared" si="250"/>
        <v>-0.2</v>
      </c>
    </row>
    <row r="7929" spans="1:11">
      <c r="A7929" s="1">
        <f>Atask.AtsOp!A7445</f>
        <v>42489</v>
      </c>
      <c r="B7929" t="str">
        <f>Atask.AtsOp!E7445</f>
        <v>KL20-0007</v>
      </c>
      <c r="C7929" t="str">
        <f>Atask.AtsOp!H7445</f>
        <v>Ledo degtinė 0,7 l</v>
      </c>
      <c r="D7929" t="str">
        <f>Atask.AtsOp!N7445</f>
        <v>But.</v>
      </c>
      <c r="E7929" t="str">
        <f>Atask.AtsOp!I7445</f>
        <v>Pardavimo užsakymas</v>
      </c>
      <c r="F7929">
        <f>Atask.AtsOp!M7445</f>
        <v>-3</v>
      </c>
      <c r="G7929">
        <f>VLOOKUP(B7929,Prekės!$A$2:$E$3000,3,FALSE)</f>
        <v>280</v>
      </c>
      <c r="H7929">
        <f>VLOOKUP(B7929,Prekės!$A$2:$E$3000,4,FALSE)</f>
        <v>0.7</v>
      </c>
      <c r="I7929">
        <f>VLOOKUP(B7929,Prekės!$A$2:$E$3000,5,FALSE)</f>
        <v>40</v>
      </c>
      <c r="J7929">
        <f t="shared" si="249"/>
        <v>-0.83999999999999986</v>
      </c>
      <c r="K7929">
        <f t="shared" si="250"/>
        <v>-0.83999999999999986</v>
      </c>
    </row>
    <row r="7930" spans="1:11">
      <c r="A7930" s="1">
        <f>Atask.AtsOp!A7446</f>
        <v>42489</v>
      </c>
      <c r="B7930" t="str">
        <f>Atask.AtsOp!E7446</f>
        <v>KL20-0015</v>
      </c>
      <c r="C7930" t="str">
        <f>Atask.AtsOp!H7446</f>
        <v>Degtinė „Karalius Mindaugas“, 0,5 l</v>
      </c>
      <c r="D7930" t="str">
        <f>Atask.AtsOp!N7446</f>
        <v>But.</v>
      </c>
      <c r="E7930" t="str">
        <f>Atask.AtsOp!I7446</f>
        <v>Pardavimo užsakymas</v>
      </c>
      <c r="F7930">
        <f>Atask.AtsOp!M7446</f>
        <v>-1</v>
      </c>
      <c r="G7930">
        <f>VLOOKUP(B7930,Prekės!$A$2:$E$3000,3,FALSE)</f>
        <v>280</v>
      </c>
      <c r="H7930">
        <f>VLOOKUP(B7930,Prekės!$A$2:$E$3000,4,FALSE)</f>
        <v>0.5</v>
      </c>
      <c r="I7930">
        <f>VLOOKUP(B7930,Prekės!$A$2:$E$3000,5,FALSE)</f>
        <v>40</v>
      </c>
      <c r="J7930">
        <f t="shared" si="249"/>
        <v>-0.2</v>
      </c>
      <c r="K7930">
        <f t="shared" si="250"/>
        <v>-0.2</v>
      </c>
    </row>
    <row r="7931" spans="1:11">
      <c r="A7931" s="1">
        <f>Atask.AtsOp!A7447</f>
        <v>42489</v>
      </c>
      <c r="B7931" t="str">
        <f>Atask.AtsOp!E7447</f>
        <v>KL20-0023</v>
      </c>
      <c r="C7931" t="str">
        <f>Atask.AtsOp!H7447</f>
        <v>Gintarinė degtinė, 0,2 l</v>
      </c>
      <c r="D7931" t="str">
        <f>Atask.AtsOp!N7447</f>
        <v>But.</v>
      </c>
      <c r="E7931" t="str">
        <f>Atask.AtsOp!I7447</f>
        <v>Pardavimo užsakymas</v>
      </c>
      <c r="F7931">
        <f>Atask.AtsOp!M7447</f>
        <v>-2</v>
      </c>
      <c r="G7931">
        <f>VLOOKUP(B7931,Prekės!$A$2:$E$3000,3,FALSE)</f>
        <v>280</v>
      </c>
      <c r="H7931">
        <f>VLOOKUP(B7931,Prekės!$A$2:$E$3000,4,FALSE)</f>
        <v>0.2</v>
      </c>
      <c r="I7931">
        <f>VLOOKUP(B7931,Prekės!$A$2:$E$3000,5,FALSE)</f>
        <v>40</v>
      </c>
      <c r="J7931">
        <f t="shared" si="249"/>
        <v>-0.16000000000000003</v>
      </c>
      <c r="K7931">
        <f t="shared" si="250"/>
        <v>-0.16000000000000003</v>
      </c>
    </row>
    <row r="7932" spans="1:11">
      <c r="A7932" s="1">
        <f>Atask.AtsOp!A7448</f>
        <v>42489</v>
      </c>
      <c r="B7932" t="str">
        <f>Atask.AtsOp!E7448</f>
        <v>KL20-0038</v>
      </c>
      <c r="C7932" t="str">
        <f>Atask.AtsOp!H7448</f>
        <v>Gera degtinė 0.2 l</v>
      </c>
      <c r="D7932" t="str">
        <f>Atask.AtsOp!N7448</f>
        <v>But.</v>
      </c>
      <c r="E7932" t="str">
        <f>Atask.AtsOp!I7448</f>
        <v>Pardavimo užsakymas</v>
      </c>
      <c r="F7932">
        <f>Atask.AtsOp!M7448</f>
        <v>-2</v>
      </c>
      <c r="G7932">
        <f>VLOOKUP(B7932,Prekės!$A$2:$E$3000,3,FALSE)</f>
        <v>280</v>
      </c>
      <c r="H7932">
        <f>VLOOKUP(B7932,Prekės!$A$2:$E$3000,4,FALSE)</f>
        <v>0.2</v>
      </c>
      <c r="I7932">
        <f>VLOOKUP(B7932,Prekės!$A$2:$E$3000,5,FALSE)</f>
        <v>38</v>
      </c>
      <c r="J7932">
        <f t="shared" si="249"/>
        <v>-0.15200000000000002</v>
      </c>
      <c r="K7932">
        <f t="shared" si="250"/>
        <v>-0.15200000000000002</v>
      </c>
    </row>
    <row r="7933" spans="1:11">
      <c r="A7933" s="1">
        <f>Atask.AtsOp!A7449</f>
        <v>42489</v>
      </c>
      <c r="B7933" t="str">
        <f>Atask.AtsOp!E7449</f>
        <v>KL20-0043</v>
      </c>
      <c r="C7933" t="str">
        <f>Atask.AtsOp!H7449</f>
        <v>Ledinė degtinė, 40%, 0,2 l</v>
      </c>
      <c r="D7933" t="str">
        <f>Atask.AtsOp!N7449</f>
        <v>But.</v>
      </c>
      <c r="E7933" t="str">
        <f>Atask.AtsOp!I7449</f>
        <v>Pardavimo užsakymas</v>
      </c>
      <c r="F7933">
        <f>Atask.AtsOp!M7449</f>
        <v>-2</v>
      </c>
      <c r="G7933">
        <f>VLOOKUP(B7933,Prekės!$A$2:$E$3000,3,FALSE)</f>
        <v>280</v>
      </c>
      <c r="H7933">
        <f>VLOOKUP(B7933,Prekės!$A$2:$E$3000,4,FALSE)</f>
        <v>0.2</v>
      </c>
      <c r="I7933">
        <f>VLOOKUP(B7933,Prekės!$A$2:$E$3000,5,FALSE)</f>
        <v>40</v>
      </c>
      <c r="J7933">
        <f t="shared" si="249"/>
        <v>-0.16000000000000003</v>
      </c>
      <c r="K7933">
        <f t="shared" si="250"/>
        <v>-0.16000000000000003</v>
      </c>
    </row>
    <row r="7934" spans="1:11">
      <c r="A7934" s="1">
        <f>Atask.AtsOp!A7450</f>
        <v>42489</v>
      </c>
      <c r="B7934" t="str">
        <f>Atask.AtsOp!E7450</f>
        <v>KL20-0045</v>
      </c>
      <c r="C7934" t="str">
        <f>Atask.AtsOp!H7450</f>
        <v>Ledinė degtinė, 40%, 0,5 l</v>
      </c>
      <c r="D7934" t="str">
        <f>Atask.AtsOp!N7450</f>
        <v>But.</v>
      </c>
      <c r="E7934" t="str">
        <f>Atask.AtsOp!I7450</f>
        <v>Pardavimo užsakymas</v>
      </c>
      <c r="F7934">
        <f>Atask.AtsOp!M7450</f>
        <v>-1</v>
      </c>
      <c r="G7934">
        <f>VLOOKUP(B7934,Prekės!$A$2:$E$3000,3,FALSE)</f>
        <v>280</v>
      </c>
      <c r="H7934">
        <f>VLOOKUP(B7934,Prekės!$A$2:$E$3000,4,FALSE)</f>
        <v>0.5</v>
      </c>
      <c r="I7934">
        <f>VLOOKUP(B7934,Prekės!$A$2:$E$3000,5,FALSE)</f>
        <v>40</v>
      </c>
      <c r="J7934">
        <f t="shared" si="249"/>
        <v>-0.2</v>
      </c>
      <c r="K7934">
        <f t="shared" si="250"/>
        <v>-0.2</v>
      </c>
    </row>
    <row r="7935" spans="1:11">
      <c r="A7935" s="1">
        <f>Atask.AtsOp!A7451</f>
        <v>42489</v>
      </c>
      <c r="B7935" t="str">
        <f>Atask.AtsOp!E7451</f>
        <v>KL20-0055</v>
      </c>
      <c r="C7935" t="str">
        <f>Atask.AtsOp!H7451</f>
        <v>Degtinė „Premium gera“, 0,5 l</v>
      </c>
      <c r="D7935" t="str">
        <f>Atask.AtsOp!N7451</f>
        <v>But.</v>
      </c>
      <c r="E7935" t="str">
        <f>Atask.AtsOp!I7451</f>
        <v>Pardavimo užsakymas</v>
      </c>
      <c r="F7935">
        <f>Atask.AtsOp!M7451</f>
        <v>-2</v>
      </c>
      <c r="G7935">
        <f>VLOOKUP(B7935,Prekės!$A$2:$E$3000,3,FALSE)</f>
        <v>280</v>
      </c>
      <c r="H7935">
        <f>VLOOKUP(B7935,Prekės!$A$2:$E$3000,4,FALSE)</f>
        <v>0.5</v>
      </c>
      <c r="I7935">
        <f>VLOOKUP(B7935,Prekės!$A$2:$E$3000,5,FALSE)</f>
        <v>40</v>
      </c>
      <c r="J7935">
        <f t="shared" si="249"/>
        <v>-0.4</v>
      </c>
      <c r="K7935">
        <f t="shared" si="250"/>
        <v>-0.4</v>
      </c>
    </row>
    <row r="7936" spans="1:11">
      <c r="A7936" s="1">
        <f>Atask.AtsOp!A7452</f>
        <v>42489</v>
      </c>
      <c r="B7936" t="str">
        <f>Atask.AtsOp!E7452</f>
        <v>KL20-7023</v>
      </c>
      <c r="C7936" t="str">
        <f>Atask.AtsOp!H7452</f>
        <v>Švogerių degtinė, 0,2 l, 40%</v>
      </c>
      <c r="D7936" t="str">
        <f>Atask.AtsOp!N7452</f>
        <v>But.</v>
      </c>
      <c r="E7936" t="str">
        <f>Atask.AtsOp!I7452</f>
        <v>Pardavimo užsakymas</v>
      </c>
      <c r="F7936">
        <f>Atask.AtsOp!M7452</f>
        <v>-12</v>
      </c>
      <c r="G7936">
        <f>VLOOKUP(B7936,Prekės!$A$2:$E$3000,3,FALSE)</f>
        <v>280</v>
      </c>
      <c r="H7936">
        <f>VLOOKUP(B7936,Prekės!$A$2:$E$3000,4,FALSE)</f>
        <v>0.2</v>
      </c>
      <c r="I7936">
        <f>VLOOKUP(B7936,Prekės!$A$2:$E$3000,5,FALSE)</f>
        <v>40</v>
      </c>
      <c r="J7936">
        <f t="shared" si="249"/>
        <v>-0.96000000000000019</v>
      </c>
      <c r="K7936">
        <f t="shared" si="250"/>
        <v>-0.96000000000000019</v>
      </c>
    </row>
    <row r="7937" spans="1:11">
      <c r="A7937" s="1">
        <f>Atask.AtsOp!A7453</f>
        <v>42472</v>
      </c>
      <c r="B7937" t="str">
        <f>Atask.AtsOp!E7453</f>
        <v>KL20-7023</v>
      </c>
      <c r="C7937" t="str">
        <f>Atask.AtsOp!H7453</f>
        <v>Švogerių degtinė, 0,2 l, 40%</v>
      </c>
      <c r="D7937" t="str">
        <f>Atask.AtsOp!N7453</f>
        <v>But.</v>
      </c>
      <c r="E7937" t="str">
        <f>Atask.AtsOp!I7453</f>
        <v>Perkelti</v>
      </c>
      <c r="F7937">
        <f>Atask.AtsOp!M7453</f>
        <v>6</v>
      </c>
      <c r="G7937">
        <f>VLOOKUP(B7937,Prekės!$A$2:$E$3000,3,FALSE)</f>
        <v>280</v>
      </c>
      <c r="H7937">
        <f>VLOOKUP(B7937,Prekės!$A$2:$E$3000,4,FALSE)</f>
        <v>0.2</v>
      </c>
      <c r="I7937">
        <f>VLOOKUP(B7937,Prekės!$A$2:$E$3000,5,FALSE)</f>
        <v>40</v>
      </c>
      <c r="J7937">
        <f t="shared" si="249"/>
        <v>0.48000000000000009</v>
      </c>
      <c r="K7937">
        <f t="shared" si="250"/>
        <v>0.48000000000000009</v>
      </c>
    </row>
    <row r="7938" spans="1:11">
      <c r="A7938" s="1">
        <f>Atask.AtsOp!A7454</f>
        <v>42481</v>
      </c>
      <c r="B7938" t="str">
        <f>Atask.AtsOp!E7454</f>
        <v>KL20-7023</v>
      </c>
      <c r="C7938" t="str">
        <f>Atask.AtsOp!H7454</f>
        <v>Švogerių degtinė, 0,2 l, 40%</v>
      </c>
      <c r="D7938" t="str">
        <f>Atask.AtsOp!N7454</f>
        <v>But.</v>
      </c>
      <c r="E7938" t="str">
        <f>Atask.AtsOp!I7454</f>
        <v>Perkelti</v>
      </c>
      <c r="F7938">
        <f>Atask.AtsOp!M7454</f>
        <v>6</v>
      </c>
      <c r="G7938">
        <f>VLOOKUP(B7938,Prekės!$A$2:$E$3000,3,FALSE)</f>
        <v>280</v>
      </c>
      <c r="H7938">
        <f>VLOOKUP(B7938,Prekės!$A$2:$E$3000,4,FALSE)</f>
        <v>0.2</v>
      </c>
      <c r="I7938">
        <f>VLOOKUP(B7938,Prekės!$A$2:$E$3000,5,FALSE)</f>
        <v>40</v>
      </c>
      <c r="J7938">
        <f t="shared" si="249"/>
        <v>0.48000000000000009</v>
      </c>
      <c r="K7938">
        <f t="shared" si="250"/>
        <v>0.48000000000000009</v>
      </c>
    </row>
    <row r="7939" spans="1:11">
      <c r="A7939" s="1">
        <f>Atask.AtsOp!A7455</f>
        <v>42481</v>
      </c>
      <c r="B7939" t="str">
        <f>Atask.AtsOp!E7455</f>
        <v>KL20-7023</v>
      </c>
      <c r="C7939" t="str">
        <f>Atask.AtsOp!H7455</f>
        <v>Švogerių degtinė, 0,2 l, 40%</v>
      </c>
      <c r="D7939" t="str">
        <f>Atask.AtsOp!N7455</f>
        <v>But.</v>
      </c>
      <c r="E7939" t="str">
        <f>Atask.AtsOp!I7455</f>
        <v>Perkelti</v>
      </c>
      <c r="F7939">
        <f>Atask.AtsOp!M7455</f>
        <v>-6</v>
      </c>
      <c r="G7939">
        <f>VLOOKUP(B7939,Prekės!$A$2:$E$3000,3,FALSE)</f>
        <v>280</v>
      </c>
      <c r="H7939">
        <f>VLOOKUP(B7939,Prekės!$A$2:$E$3000,4,FALSE)</f>
        <v>0.2</v>
      </c>
      <c r="I7939">
        <f>VLOOKUP(B7939,Prekės!$A$2:$E$3000,5,FALSE)</f>
        <v>40</v>
      </c>
      <c r="J7939">
        <f t="shared" si="249"/>
        <v>-0.48000000000000009</v>
      </c>
      <c r="K7939">
        <f t="shared" si="250"/>
        <v>-0.48000000000000009</v>
      </c>
    </row>
    <row r="7940" spans="1:11">
      <c r="A7940" s="1">
        <f>Atask.AtsOp!A7456</f>
        <v>42472</v>
      </c>
      <c r="B7940" t="str">
        <f>Atask.AtsOp!E7456</f>
        <v>KL20-7023</v>
      </c>
      <c r="C7940" t="str">
        <f>Atask.AtsOp!H7456</f>
        <v>Švogerių degtinė, 0,2 l, 40%</v>
      </c>
      <c r="D7940" t="str">
        <f>Atask.AtsOp!N7456</f>
        <v>But.</v>
      </c>
      <c r="E7940" t="str">
        <f>Atask.AtsOp!I7456</f>
        <v>Perkelti</v>
      </c>
      <c r="F7940">
        <f>Atask.AtsOp!M7456</f>
        <v>-6</v>
      </c>
      <c r="G7940">
        <f>VLOOKUP(B7940,Prekės!$A$2:$E$3000,3,FALSE)</f>
        <v>280</v>
      </c>
      <c r="H7940">
        <f>VLOOKUP(B7940,Prekės!$A$2:$E$3000,4,FALSE)</f>
        <v>0.2</v>
      </c>
      <c r="I7940">
        <f>VLOOKUP(B7940,Prekės!$A$2:$E$3000,5,FALSE)</f>
        <v>40</v>
      </c>
      <c r="J7940">
        <f t="shared" si="249"/>
        <v>-0.48000000000000009</v>
      </c>
      <c r="K7940">
        <f t="shared" si="250"/>
        <v>-0.48000000000000009</v>
      </c>
    </row>
    <row r="7941" spans="1:11">
      <c r="A7941" s="1">
        <f>Atask.AtsOp!A7457</f>
        <v>42481</v>
      </c>
      <c r="B7941" t="str">
        <f>Atask.AtsOp!E7457</f>
        <v>KL20-7023</v>
      </c>
      <c r="C7941" t="str">
        <f>Atask.AtsOp!H7457</f>
        <v>Švogerių degtinė, 0,2 l, 40%</v>
      </c>
      <c r="D7941" t="str">
        <f>Atask.AtsOp!N7457</f>
        <v>But.</v>
      </c>
      <c r="E7941" t="str">
        <f>Atask.AtsOp!I7457</f>
        <v>Gamybos eilutė</v>
      </c>
      <c r="F7941">
        <f>Atask.AtsOp!M7457</f>
        <v>6</v>
      </c>
      <c r="G7941">
        <f>VLOOKUP(B7941,Prekės!$A$2:$E$3000,3,FALSE)</f>
        <v>280</v>
      </c>
      <c r="H7941">
        <f>VLOOKUP(B7941,Prekės!$A$2:$E$3000,4,FALSE)</f>
        <v>0.2</v>
      </c>
      <c r="I7941">
        <f>VLOOKUP(B7941,Prekės!$A$2:$E$3000,5,FALSE)</f>
        <v>40</v>
      </c>
      <c r="J7941">
        <f t="shared" si="249"/>
        <v>0.48000000000000009</v>
      </c>
      <c r="K7941">
        <f t="shared" si="250"/>
        <v>0.48000000000000009</v>
      </c>
    </row>
    <row r="7942" spans="1:11">
      <c r="A7942" s="1">
        <f>Atask.AtsOp!A7458</f>
        <v>42472</v>
      </c>
      <c r="B7942" t="str">
        <f>Atask.AtsOp!E7458</f>
        <v>KL20-7023</v>
      </c>
      <c r="C7942" t="str">
        <f>Atask.AtsOp!H7458</f>
        <v>Švogerių degtinė, 0,2 l, 40%</v>
      </c>
      <c r="D7942" t="str">
        <f>Atask.AtsOp!N7458</f>
        <v>But.</v>
      </c>
      <c r="E7942" t="str">
        <f>Atask.AtsOp!I7458</f>
        <v>Gamybos eilutė</v>
      </c>
      <c r="F7942">
        <f>Atask.AtsOp!M7458</f>
        <v>6</v>
      </c>
      <c r="G7942">
        <f>VLOOKUP(B7942,Prekės!$A$2:$E$3000,3,FALSE)</f>
        <v>280</v>
      </c>
      <c r="H7942">
        <f>VLOOKUP(B7942,Prekės!$A$2:$E$3000,4,FALSE)</f>
        <v>0.2</v>
      </c>
      <c r="I7942">
        <f>VLOOKUP(B7942,Prekės!$A$2:$E$3000,5,FALSE)</f>
        <v>40</v>
      </c>
      <c r="J7942">
        <f t="shared" si="249"/>
        <v>0.48000000000000009</v>
      </c>
      <c r="K7942">
        <f t="shared" si="250"/>
        <v>0.48000000000000009</v>
      </c>
    </row>
    <row r="7943" spans="1:11">
      <c r="A7943" s="1">
        <f>Atask.AtsOp!A7459</f>
        <v>42489</v>
      </c>
      <c r="B7943" t="str">
        <f>Atask.AtsOp!E7459</f>
        <v>KL20-7025</v>
      </c>
      <c r="C7943" t="str">
        <f>Atask.AtsOp!H7459</f>
        <v>Švogerių degtinė, 0,5 l, 40%</v>
      </c>
      <c r="D7943" t="str">
        <f>Atask.AtsOp!N7459</f>
        <v>But.</v>
      </c>
      <c r="E7943" t="str">
        <f>Atask.AtsOp!I7459</f>
        <v>Pardavimo užsakymas</v>
      </c>
      <c r="F7943">
        <f>Atask.AtsOp!M7459</f>
        <v>-2</v>
      </c>
      <c r="G7943">
        <f>VLOOKUP(B7943,Prekės!$A$2:$E$3000,3,FALSE)</f>
        <v>280</v>
      </c>
      <c r="H7943">
        <f>VLOOKUP(B7943,Prekės!$A$2:$E$3000,4,FALSE)</f>
        <v>0.5</v>
      </c>
      <c r="I7943">
        <f>VLOOKUP(B7943,Prekės!$A$2:$E$3000,5,FALSE)</f>
        <v>40</v>
      </c>
      <c r="J7943">
        <f t="shared" si="249"/>
        <v>-0.4</v>
      </c>
      <c r="K7943">
        <f t="shared" si="250"/>
        <v>-0.4</v>
      </c>
    </row>
    <row r="7944" spans="1:11">
      <c r="A7944" s="1">
        <f>Atask.AtsOp!A7460</f>
        <v>42489</v>
      </c>
      <c r="B7944" t="str">
        <f>Atask.AtsOp!E7460</f>
        <v>KL20-7027</v>
      </c>
      <c r="C7944" t="str">
        <f>Atask.AtsOp!H7460</f>
        <v>Švogerių degtinė, 0,7 l, 40%</v>
      </c>
      <c r="D7944" t="str">
        <f>Atask.AtsOp!N7460</f>
        <v>But.</v>
      </c>
      <c r="E7944" t="str">
        <f>Atask.AtsOp!I7460</f>
        <v>Pardavimo užsakymas</v>
      </c>
      <c r="F7944">
        <f>Atask.AtsOp!M7460</f>
        <v>-1</v>
      </c>
      <c r="G7944">
        <f>VLOOKUP(B7944,Prekės!$A$2:$E$3000,3,FALSE)</f>
        <v>280</v>
      </c>
      <c r="H7944">
        <f>VLOOKUP(B7944,Prekės!$A$2:$E$3000,4,FALSE)</f>
        <v>0.7</v>
      </c>
      <c r="I7944">
        <f>VLOOKUP(B7944,Prekės!$A$2:$E$3000,5,FALSE)</f>
        <v>40</v>
      </c>
      <c r="J7944">
        <f t="shared" si="249"/>
        <v>-0.27999999999999997</v>
      </c>
      <c r="K7944">
        <f t="shared" si="250"/>
        <v>-0.27999999999999997</v>
      </c>
    </row>
    <row r="7945" spans="1:11">
      <c r="A7945" s="1">
        <f>Atask.AtsOp!A7461</f>
        <v>42465</v>
      </c>
      <c r="B7945" t="str">
        <f>Atask.AtsOp!E7461</f>
        <v>KL20-7043</v>
      </c>
      <c r="C7945" t="str">
        <f>Atask.AtsOp!H7461</f>
        <v>Degtinė „Tėviškės“ 0,2l 40%</v>
      </c>
      <c r="D7945" t="str">
        <f>Atask.AtsOp!N7461</f>
        <v>But.</v>
      </c>
      <c r="E7945" t="str">
        <f>Atask.AtsOp!I7461</f>
        <v>Perkelti</v>
      </c>
      <c r="F7945">
        <f>Atask.AtsOp!M7461</f>
        <v>6</v>
      </c>
      <c r="G7945">
        <f>VLOOKUP(B7945,Prekės!$A$2:$E$3000,3,FALSE)</f>
        <v>280</v>
      </c>
      <c r="H7945">
        <f>VLOOKUP(B7945,Prekės!$A$2:$E$3000,4,FALSE)</f>
        <v>0.2</v>
      </c>
      <c r="I7945">
        <f>VLOOKUP(B7945,Prekės!$A$2:$E$3000,5,FALSE)</f>
        <v>40</v>
      </c>
      <c r="J7945">
        <f t="shared" si="249"/>
        <v>0.48000000000000009</v>
      </c>
      <c r="K7945">
        <f t="shared" si="250"/>
        <v>0.48000000000000009</v>
      </c>
    </row>
    <row r="7946" spans="1:11">
      <c r="A7946" s="1">
        <f>Atask.AtsOp!A7462</f>
        <v>42489</v>
      </c>
      <c r="B7946" t="str">
        <f>Atask.AtsOp!E7462</f>
        <v>KL20-7043</v>
      </c>
      <c r="C7946" t="str">
        <f>Atask.AtsOp!H7462</f>
        <v>Degtinė „Tėviškės“ 0,2l 40%</v>
      </c>
      <c r="D7946" t="str">
        <f>Atask.AtsOp!N7462</f>
        <v>But.</v>
      </c>
      <c r="E7946" t="str">
        <f>Atask.AtsOp!I7462</f>
        <v>Pardavimo užsakymas</v>
      </c>
      <c r="F7946">
        <f>Atask.AtsOp!M7462</f>
        <v>-4</v>
      </c>
      <c r="G7946">
        <f>VLOOKUP(B7946,Prekės!$A$2:$E$3000,3,FALSE)</f>
        <v>280</v>
      </c>
      <c r="H7946">
        <f>VLOOKUP(B7946,Prekės!$A$2:$E$3000,4,FALSE)</f>
        <v>0.2</v>
      </c>
      <c r="I7946">
        <f>VLOOKUP(B7946,Prekės!$A$2:$E$3000,5,FALSE)</f>
        <v>40</v>
      </c>
      <c r="J7946">
        <f t="shared" si="249"/>
        <v>-0.32000000000000006</v>
      </c>
      <c r="K7946">
        <f t="shared" si="250"/>
        <v>-0.32000000000000006</v>
      </c>
    </row>
    <row r="7947" spans="1:11">
      <c r="A7947" s="1">
        <f>Atask.AtsOp!A7463</f>
        <v>42465</v>
      </c>
      <c r="B7947" t="str">
        <f>Atask.AtsOp!E7463</f>
        <v>KL20-7043</v>
      </c>
      <c r="C7947" t="str">
        <f>Atask.AtsOp!H7463</f>
        <v>Degtinė „Tėviškės“ 0,2l 40%</v>
      </c>
      <c r="D7947" t="str">
        <f>Atask.AtsOp!N7463</f>
        <v>But.</v>
      </c>
      <c r="E7947" t="str">
        <f>Atask.AtsOp!I7463</f>
        <v>Gamybos eilutė</v>
      </c>
      <c r="F7947">
        <f>Atask.AtsOp!M7463</f>
        <v>6</v>
      </c>
      <c r="G7947">
        <f>VLOOKUP(B7947,Prekės!$A$2:$E$3000,3,FALSE)</f>
        <v>280</v>
      </c>
      <c r="H7947">
        <f>VLOOKUP(B7947,Prekės!$A$2:$E$3000,4,FALSE)</f>
        <v>0.2</v>
      </c>
      <c r="I7947">
        <f>VLOOKUP(B7947,Prekės!$A$2:$E$3000,5,FALSE)</f>
        <v>40</v>
      </c>
      <c r="J7947">
        <f t="shared" si="249"/>
        <v>0.48000000000000009</v>
      </c>
      <c r="K7947">
        <f t="shared" si="250"/>
        <v>0.48000000000000009</v>
      </c>
    </row>
    <row r="7948" spans="1:11">
      <c r="A7948" s="1">
        <f>Atask.AtsOp!A7464</f>
        <v>42465</v>
      </c>
      <c r="B7948" t="str">
        <f>Atask.AtsOp!E7464</f>
        <v>KL20-7043</v>
      </c>
      <c r="C7948" t="str">
        <f>Atask.AtsOp!H7464</f>
        <v>Degtinė „Tėviškės“ 0,2l 40%</v>
      </c>
      <c r="D7948" t="str">
        <f>Atask.AtsOp!N7464</f>
        <v>But.</v>
      </c>
      <c r="E7948" t="str">
        <f>Atask.AtsOp!I7464</f>
        <v>Perkelti</v>
      </c>
      <c r="F7948">
        <f>Atask.AtsOp!M7464</f>
        <v>-6</v>
      </c>
      <c r="G7948">
        <f>VLOOKUP(B7948,Prekės!$A$2:$E$3000,3,FALSE)</f>
        <v>280</v>
      </c>
      <c r="H7948">
        <f>VLOOKUP(B7948,Prekės!$A$2:$E$3000,4,FALSE)</f>
        <v>0.2</v>
      </c>
      <c r="I7948">
        <f>VLOOKUP(B7948,Prekės!$A$2:$E$3000,5,FALSE)</f>
        <v>40</v>
      </c>
      <c r="J7948">
        <f t="shared" si="249"/>
        <v>-0.48000000000000009</v>
      </c>
      <c r="K7948">
        <f t="shared" si="250"/>
        <v>-0.48000000000000009</v>
      </c>
    </row>
    <row r="7949" spans="1:11">
      <c r="A7949" s="1">
        <f>Atask.AtsOp!A7465</f>
        <v>42489</v>
      </c>
      <c r="B7949" t="str">
        <f>Atask.AtsOp!E7465</f>
        <v>KL20-7045</v>
      </c>
      <c r="C7949" t="str">
        <f>Atask.AtsOp!H7465</f>
        <v>Degtinė „Tėviškės spalvos“</v>
      </c>
      <c r="D7949" t="str">
        <f>Atask.AtsOp!N7465</f>
        <v>But.</v>
      </c>
      <c r="E7949" t="str">
        <f>Atask.AtsOp!I7465</f>
        <v>Pardavimo užsakymas</v>
      </c>
      <c r="F7949">
        <f>Atask.AtsOp!M7465</f>
        <v>-3</v>
      </c>
      <c r="G7949">
        <f>VLOOKUP(B7949,Prekės!$A$2:$E$3000,3,FALSE)</f>
        <v>280</v>
      </c>
      <c r="H7949">
        <f>VLOOKUP(B7949,Prekės!$A$2:$E$3000,4,FALSE)</f>
        <v>0.5</v>
      </c>
      <c r="I7949">
        <f>VLOOKUP(B7949,Prekės!$A$2:$E$3000,5,FALSE)</f>
        <v>40</v>
      </c>
      <c r="J7949">
        <f t="shared" si="249"/>
        <v>-0.60000000000000009</v>
      </c>
      <c r="K7949">
        <f t="shared" si="250"/>
        <v>-0.60000000000000009</v>
      </c>
    </row>
    <row r="7950" spans="1:11">
      <c r="A7950" s="1">
        <f>Atask.AtsOp!A7466</f>
        <v>42471</v>
      </c>
      <c r="B7950" t="str">
        <f>Atask.AtsOp!E7466</f>
        <v>KL20-7045</v>
      </c>
      <c r="C7950" t="str">
        <f>Atask.AtsOp!H7466</f>
        <v>Degtinė „Tėviškės spalvos“</v>
      </c>
      <c r="D7950" t="str">
        <f>Atask.AtsOp!N7466</f>
        <v>But.</v>
      </c>
      <c r="E7950" t="str">
        <f>Atask.AtsOp!I7466</f>
        <v>Perkelti</v>
      </c>
      <c r="F7950">
        <f>Atask.AtsOp!M7466</f>
        <v>4</v>
      </c>
      <c r="G7950">
        <f>VLOOKUP(B7950,Prekės!$A$2:$E$3000,3,FALSE)</f>
        <v>280</v>
      </c>
      <c r="H7950">
        <f>VLOOKUP(B7950,Prekės!$A$2:$E$3000,4,FALSE)</f>
        <v>0.5</v>
      </c>
      <c r="I7950">
        <f>VLOOKUP(B7950,Prekės!$A$2:$E$3000,5,FALSE)</f>
        <v>40</v>
      </c>
      <c r="J7950">
        <f t="shared" si="249"/>
        <v>0.8</v>
      </c>
      <c r="K7950">
        <f t="shared" si="250"/>
        <v>0.8</v>
      </c>
    </row>
    <row r="7951" spans="1:11">
      <c r="A7951" s="1">
        <f>Atask.AtsOp!A7467</f>
        <v>42471</v>
      </c>
      <c r="B7951" t="str">
        <f>Atask.AtsOp!E7467</f>
        <v>KL20-7045</v>
      </c>
      <c r="C7951" t="str">
        <f>Atask.AtsOp!H7467</f>
        <v>Degtinė „Tėviškės spalvos“</v>
      </c>
      <c r="D7951" t="str">
        <f>Atask.AtsOp!N7467</f>
        <v>But.</v>
      </c>
      <c r="E7951" t="str">
        <f>Atask.AtsOp!I7467</f>
        <v>Perkelti</v>
      </c>
      <c r="F7951">
        <f>Atask.AtsOp!M7467</f>
        <v>2</v>
      </c>
      <c r="G7951">
        <f>VLOOKUP(B7951,Prekės!$A$2:$E$3000,3,FALSE)</f>
        <v>280</v>
      </c>
      <c r="H7951">
        <f>VLOOKUP(B7951,Prekės!$A$2:$E$3000,4,FALSE)</f>
        <v>0.5</v>
      </c>
      <c r="I7951">
        <f>VLOOKUP(B7951,Prekės!$A$2:$E$3000,5,FALSE)</f>
        <v>40</v>
      </c>
      <c r="J7951">
        <f t="shared" si="249"/>
        <v>0.4</v>
      </c>
      <c r="K7951">
        <f t="shared" si="250"/>
        <v>0.4</v>
      </c>
    </row>
    <row r="7952" spans="1:11">
      <c r="A7952" s="1">
        <f>Atask.AtsOp!A7468</f>
        <v>42471</v>
      </c>
      <c r="B7952" t="str">
        <f>Atask.AtsOp!E7468</f>
        <v>KL20-7045</v>
      </c>
      <c r="C7952" t="str">
        <f>Atask.AtsOp!H7468</f>
        <v>Degtinė „Tėviškės spalvos“</v>
      </c>
      <c r="D7952" t="str">
        <f>Atask.AtsOp!N7468</f>
        <v>But.</v>
      </c>
      <c r="E7952" t="str">
        <f>Atask.AtsOp!I7468</f>
        <v>Perkelti</v>
      </c>
      <c r="F7952">
        <f>Atask.AtsOp!M7468</f>
        <v>-2</v>
      </c>
      <c r="G7952">
        <f>VLOOKUP(B7952,Prekės!$A$2:$E$3000,3,FALSE)</f>
        <v>280</v>
      </c>
      <c r="H7952">
        <f>VLOOKUP(B7952,Prekės!$A$2:$E$3000,4,FALSE)</f>
        <v>0.5</v>
      </c>
      <c r="I7952">
        <f>VLOOKUP(B7952,Prekės!$A$2:$E$3000,5,FALSE)</f>
        <v>40</v>
      </c>
      <c r="J7952">
        <f t="shared" si="249"/>
        <v>-0.4</v>
      </c>
      <c r="K7952">
        <f t="shared" si="250"/>
        <v>-0.4</v>
      </c>
    </row>
    <row r="7953" spans="1:11">
      <c r="A7953" s="1">
        <f>Atask.AtsOp!A7469</f>
        <v>42471</v>
      </c>
      <c r="B7953" t="str">
        <f>Atask.AtsOp!E7469</f>
        <v>KL20-7045</v>
      </c>
      <c r="C7953" t="str">
        <f>Atask.AtsOp!H7469</f>
        <v>Degtinė „Tėviškės spalvos“</v>
      </c>
      <c r="D7953" t="str">
        <f>Atask.AtsOp!N7469</f>
        <v>But.</v>
      </c>
      <c r="E7953" t="str">
        <f>Atask.AtsOp!I7469</f>
        <v>Perkelti</v>
      </c>
      <c r="F7953">
        <f>Atask.AtsOp!M7469</f>
        <v>-4</v>
      </c>
      <c r="G7953">
        <f>VLOOKUP(B7953,Prekės!$A$2:$E$3000,3,FALSE)</f>
        <v>280</v>
      </c>
      <c r="H7953">
        <f>VLOOKUP(B7953,Prekės!$A$2:$E$3000,4,FALSE)</f>
        <v>0.5</v>
      </c>
      <c r="I7953">
        <f>VLOOKUP(B7953,Prekės!$A$2:$E$3000,5,FALSE)</f>
        <v>40</v>
      </c>
      <c r="J7953">
        <f t="shared" si="249"/>
        <v>-0.8</v>
      </c>
      <c r="K7953">
        <f t="shared" si="250"/>
        <v>-0.8</v>
      </c>
    </row>
    <row r="7954" spans="1:11">
      <c r="A7954" s="1">
        <f>Atask.AtsOp!A7470</f>
        <v>42471</v>
      </c>
      <c r="B7954" t="str">
        <f>Atask.AtsOp!E7470</f>
        <v>KL20-7045</v>
      </c>
      <c r="C7954" t="str">
        <f>Atask.AtsOp!H7470</f>
        <v>Degtinė „Tėviškės spalvos“</v>
      </c>
      <c r="D7954" t="str">
        <f>Atask.AtsOp!N7470</f>
        <v>But.</v>
      </c>
      <c r="E7954" t="str">
        <f>Atask.AtsOp!I7470</f>
        <v>Gamybos eilutė</v>
      </c>
      <c r="F7954">
        <f>Atask.AtsOp!M7470</f>
        <v>6</v>
      </c>
      <c r="G7954">
        <f>VLOOKUP(B7954,Prekės!$A$2:$E$3000,3,FALSE)</f>
        <v>280</v>
      </c>
      <c r="H7954">
        <f>VLOOKUP(B7954,Prekės!$A$2:$E$3000,4,FALSE)</f>
        <v>0.5</v>
      </c>
      <c r="I7954">
        <f>VLOOKUP(B7954,Prekės!$A$2:$E$3000,5,FALSE)</f>
        <v>40</v>
      </c>
      <c r="J7954">
        <f t="shared" si="249"/>
        <v>1.2000000000000002</v>
      </c>
      <c r="K7954">
        <f t="shared" si="250"/>
        <v>1.2000000000000002</v>
      </c>
    </row>
    <row r="7955" spans="1:11">
      <c r="A7955" s="1">
        <f>Atask.AtsOp!A7471</f>
        <v>42464</v>
      </c>
      <c r="B7955" t="str">
        <f>Atask.AtsOp!E7471</f>
        <v>KL20-7063</v>
      </c>
      <c r="C7955" t="str">
        <f>Atask.AtsOp!H7471</f>
        <v>Cento degtinė, 0,2 l, 38%</v>
      </c>
      <c r="D7955" t="str">
        <f>Atask.AtsOp!N7471</f>
        <v>But.</v>
      </c>
      <c r="E7955" t="str">
        <f>Atask.AtsOp!I7471</f>
        <v>Perkelti</v>
      </c>
      <c r="F7955">
        <f>Atask.AtsOp!M7471</f>
        <v>6</v>
      </c>
      <c r="G7955">
        <f>VLOOKUP(B7955,Prekės!$A$2:$E$3000,3,FALSE)</f>
        <v>280</v>
      </c>
      <c r="H7955">
        <f>VLOOKUP(B7955,Prekės!$A$2:$E$3000,4,FALSE)</f>
        <v>0.2</v>
      </c>
      <c r="I7955">
        <f>VLOOKUP(B7955,Prekės!$A$2:$E$3000,5,FALSE)</f>
        <v>40</v>
      </c>
      <c r="J7955">
        <f t="shared" si="249"/>
        <v>0.48000000000000009</v>
      </c>
      <c r="K7955">
        <f t="shared" si="250"/>
        <v>0.48000000000000009</v>
      </c>
    </row>
    <row r="7956" spans="1:11">
      <c r="A7956" s="1">
        <f>Atask.AtsOp!A7472</f>
        <v>42480</v>
      </c>
      <c r="B7956" t="str">
        <f>Atask.AtsOp!E7472</f>
        <v>KL20-7063</v>
      </c>
      <c r="C7956" t="str">
        <f>Atask.AtsOp!H7472</f>
        <v>Cento degtinė, 0,2 l, 38%</v>
      </c>
      <c r="D7956" t="str">
        <f>Atask.AtsOp!N7472</f>
        <v>But.</v>
      </c>
      <c r="E7956" t="str">
        <f>Atask.AtsOp!I7472</f>
        <v>Perkelti</v>
      </c>
      <c r="F7956">
        <f>Atask.AtsOp!M7472</f>
        <v>6</v>
      </c>
      <c r="G7956">
        <f>VLOOKUP(B7956,Prekės!$A$2:$E$3000,3,FALSE)</f>
        <v>280</v>
      </c>
      <c r="H7956">
        <f>VLOOKUP(B7956,Prekės!$A$2:$E$3000,4,FALSE)</f>
        <v>0.2</v>
      </c>
      <c r="I7956">
        <f>VLOOKUP(B7956,Prekės!$A$2:$E$3000,5,FALSE)</f>
        <v>40</v>
      </c>
      <c r="J7956">
        <f t="shared" si="249"/>
        <v>0.48000000000000009</v>
      </c>
      <c r="K7956">
        <f t="shared" si="250"/>
        <v>0.48000000000000009</v>
      </c>
    </row>
    <row r="7957" spans="1:11">
      <c r="A7957" s="1">
        <f>Atask.AtsOp!A7473</f>
        <v>42489</v>
      </c>
      <c r="B7957" t="str">
        <f>Atask.AtsOp!E7473</f>
        <v>KL20-7063</v>
      </c>
      <c r="C7957" t="str">
        <f>Atask.AtsOp!H7473</f>
        <v>Cento degtinė, 0,2 l, 38%</v>
      </c>
      <c r="D7957" t="str">
        <f>Atask.AtsOp!N7473</f>
        <v>But.</v>
      </c>
      <c r="E7957" t="str">
        <f>Atask.AtsOp!I7473</f>
        <v>Pardavimo užsakymas</v>
      </c>
      <c r="F7957">
        <f>Atask.AtsOp!M7473</f>
        <v>-8</v>
      </c>
      <c r="G7957">
        <f>VLOOKUP(B7957,Prekės!$A$2:$E$3000,3,FALSE)</f>
        <v>280</v>
      </c>
      <c r="H7957">
        <f>VLOOKUP(B7957,Prekės!$A$2:$E$3000,4,FALSE)</f>
        <v>0.2</v>
      </c>
      <c r="I7957">
        <f>VLOOKUP(B7957,Prekės!$A$2:$E$3000,5,FALSE)</f>
        <v>40</v>
      </c>
      <c r="J7957">
        <f t="shared" si="249"/>
        <v>-0.64000000000000012</v>
      </c>
      <c r="K7957">
        <f t="shared" si="250"/>
        <v>-0.64000000000000012</v>
      </c>
    </row>
    <row r="7958" spans="1:11">
      <c r="A7958" s="1">
        <f>Atask.AtsOp!A7474</f>
        <v>42464</v>
      </c>
      <c r="B7958" t="str">
        <f>Atask.AtsOp!E7474</f>
        <v>KL20-7063</v>
      </c>
      <c r="C7958" t="str">
        <f>Atask.AtsOp!H7474</f>
        <v>Cento degtinė, 0,2 l, 38%</v>
      </c>
      <c r="D7958" t="str">
        <f>Atask.AtsOp!N7474</f>
        <v>But.</v>
      </c>
      <c r="E7958" t="str">
        <f>Atask.AtsOp!I7474</f>
        <v>Gamybos eilutė</v>
      </c>
      <c r="F7958">
        <f>Atask.AtsOp!M7474</f>
        <v>6</v>
      </c>
      <c r="G7958">
        <f>VLOOKUP(B7958,Prekės!$A$2:$E$3000,3,FALSE)</f>
        <v>280</v>
      </c>
      <c r="H7958">
        <f>VLOOKUP(B7958,Prekės!$A$2:$E$3000,4,FALSE)</f>
        <v>0.2</v>
      </c>
      <c r="I7958">
        <f>VLOOKUP(B7958,Prekės!$A$2:$E$3000,5,FALSE)</f>
        <v>40</v>
      </c>
      <c r="J7958">
        <f t="shared" si="249"/>
        <v>0.48000000000000009</v>
      </c>
      <c r="K7958">
        <f t="shared" si="250"/>
        <v>0.48000000000000009</v>
      </c>
    </row>
    <row r="7959" spans="1:11">
      <c r="A7959" s="1">
        <f>Atask.AtsOp!A7475</f>
        <v>42464</v>
      </c>
      <c r="B7959" t="str">
        <f>Atask.AtsOp!E7475</f>
        <v>KL20-7063</v>
      </c>
      <c r="C7959" t="str">
        <f>Atask.AtsOp!H7475</f>
        <v>Cento degtinė, 0,2 l, 38%</v>
      </c>
      <c r="D7959" t="str">
        <f>Atask.AtsOp!N7475</f>
        <v>But.</v>
      </c>
      <c r="E7959" t="str">
        <f>Atask.AtsOp!I7475</f>
        <v>Perkelti</v>
      </c>
      <c r="F7959">
        <f>Atask.AtsOp!M7475</f>
        <v>-6</v>
      </c>
      <c r="G7959">
        <f>VLOOKUP(B7959,Prekės!$A$2:$E$3000,3,FALSE)</f>
        <v>280</v>
      </c>
      <c r="H7959">
        <f>VLOOKUP(B7959,Prekės!$A$2:$E$3000,4,FALSE)</f>
        <v>0.2</v>
      </c>
      <c r="I7959">
        <f>VLOOKUP(B7959,Prekės!$A$2:$E$3000,5,FALSE)</f>
        <v>40</v>
      </c>
      <c r="J7959">
        <f t="shared" si="249"/>
        <v>-0.48000000000000009</v>
      </c>
      <c r="K7959">
        <f t="shared" si="250"/>
        <v>-0.48000000000000009</v>
      </c>
    </row>
    <row r="7960" spans="1:11">
      <c r="A7960" s="1">
        <f>Atask.AtsOp!A7476</f>
        <v>42480</v>
      </c>
      <c r="B7960" t="str">
        <f>Atask.AtsOp!E7476</f>
        <v>KL20-7063</v>
      </c>
      <c r="C7960" t="str">
        <f>Atask.AtsOp!H7476</f>
        <v>Cento degtinė, 0,2 l, 38%</v>
      </c>
      <c r="D7960" t="str">
        <f>Atask.AtsOp!N7476</f>
        <v>But.</v>
      </c>
      <c r="E7960" t="str">
        <f>Atask.AtsOp!I7476</f>
        <v>Perkelti</v>
      </c>
      <c r="F7960">
        <f>Atask.AtsOp!M7476</f>
        <v>-6</v>
      </c>
      <c r="G7960">
        <f>VLOOKUP(B7960,Prekės!$A$2:$E$3000,3,FALSE)</f>
        <v>280</v>
      </c>
      <c r="H7960">
        <f>VLOOKUP(B7960,Prekės!$A$2:$E$3000,4,FALSE)</f>
        <v>0.2</v>
      </c>
      <c r="I7960">
        <f>VLOOKUP(B7960,Prekės!$A$2:$E$3000,5,FALSE)</f>
        <v>40</v>
      </c>
      <c r="J7960">
        <f t="shared" si="249"/>
        <v>-0.48000000000000009</v>
      </c>
      <c r="K7960">
        <f t="shared" si="250"/>
        <v>-0.48000000000000009</v>
      </c>
    </row>
    <row r="7961" spans="1:11">
      <c r="A7961" s="1">
        <f>Atask.AtsOp!A7477</f>
        <v>42480</v>
      </c>
      <c r="B7961" t="str">
        <f>Atask.AtsOp!E7477</f>
        <v>KL20-7063</v>
      </c>
      <c r="C7961" t="str">
        <f>Atask.AtsOp!H7477</f>
        <v>Cento degtinė, 0,2 l, 38%</v>
      </c>
      <c r="D7961" t="str">
        <f>Atask.AtsOp!N7477</f>
        <v>But.</v>
      </c>
      <c r="E7961" t="str">
        <f>Atask.AtsOp!I7477</f>
        <v>Gamybos eilutė</v>
      </c>
      <c r="F7961">
        <f>Atask.AtsOp!M7477</f>
        <v>6</v>
      </c>
      <c r="G7961">
        <f>VLOOKUP(B7961,Prekės!$A$2:$E$3000,3,FALSE)</f>
        <v>280</v>
      </c>
      <c r="H7961">
        <f>VLOOKUP(B7961,Prekės!$A$2:$E$3000,4,FALSE)</f>
        <v>0.2</v>
      </c>
      <c r="I7961">
        <f>VLOOKUP(B7961,Prekės!$A$2:$E$3000,5,FALSE)</f>
        <v>40</v>
      </c>
      <c r="J7961">
        <f t="shared" si="249"/>
        <v>0.48000000000000009</v>
      </c>
      <c r="K7961">
        <f t="shared" si="250"/>
        <v>0.48000000000000009</v>
      </c>
    </row>
    <row r="7962" spans="1:11">
      <c r="A7962" s="1">
        <f>Atask.AtsOp!A7478</f>
        <v>42475</v>
      </c>
      <c r="B7962" t="str">
        <f>Atask.AtsOp!E7478</f>
        <v>KL20-7065</v>
      </c>
      <c r="C7962" t="str">
        <f>Atask.AtsOp!H7478</f>
        <v>Cento degtinė, 0,5 l, 38%</v>
      </c>
      <c r="D7962" t="str">
        <f>Atask.AtsOp!N7478</f>
        <v>But.</v>
      </c>
      <c r="E7962" t="str">
        <f>Atask.AtsOp!I7478</f>
        <v>Perkelti</v>
      </c>
      <c r="F7962">
        <f>Atask.AtsOp!M7478</f>
        <v>4</v>
      </c>
      <c r="G7962">
        <f>VLOOKUP(B7962,Prekės!$A$2:$E$3000,3,FALSE)</f>
        <v>280</v>
      </c>
      <c r="H7962">
        <f>VLOOKUP(B7962,Prekės!$A$2:$E$3000,4,FALSE)</f>
        <v>0.5</v>
      </c>
      <c r="I7962">
        <f>VLOOKUP(B7962,Prekės!$A$2:$E$3000,5,FALSE)</f>
        <v>38</v>
      </c>
      <c r="J7962">
        <f t="shared" si="249"/>
        <v>0.76</v>
      </c>
      <c r="K7962">
        <f t="shared" si="250"/>
        <v>0.76</v>
      </c>
    </row>
    <row r="7963" spans="1:11">
      <c r="A7963" s="1">
        <f>Atask.AtsOp!A7479</f>
        <v>42489</v>
      </c>
      <c r="B7963" t="str">
        <f>Atask.AtsOp!E7479</f>
        <v>KL20-7065</v>
      </c>
      <c r="C7963" t="str">
        <f>Atask.AtsOp!H7479</f>
        <v>Cento degtinė, 0,5 l, 38%</v>
      </c>
      <c r="D7963" t="str">
        <f>Atask.AtsOp!N7479</f>
        <v>But.</v>
      </c>
      <c r="E7963" t="str">
        <f>Atask.AtsOp!I7479</f>
        <v>Pardavimo užsakymas</v>
      </c>
      <c r="F7963">
        <f>Atask.AtsOp!M7479</f>
        <v>-3</v>
      </c>
      <c r="G7963">
        <f>VLOOKUP(B7963,Prekės!$A$2:$E$3000,3,FALSE)</f>
        <v>280</v>
      </c>
      <c r="H7963">
        <f>VLOOKUP(B7963,Prekės!$A$2:$E$3000,4,FALSE)</f>
        <v>0.5</v>
      </c>
      <c r="I7963">
        <f>VLOOKUP(B7963,Prekės!$A$2:$E$3000,5,FALSE)</f>
        <v>38</v>
      </c>
      <c r="J7963">
        <f t="shared" si="249"/>
        <v>-0.57000000000000006</v>
      </c>
      <c r="K7963">
        <f t="shared" si="250"/>
        <v>-0.57000000000000006</v>
      </c>
    </row>
    <row r="7964" spans="1:11">
      <c r="A7964" s="1">
        <f>Atask.AtsOp!A7480</f>
        <v>42475</v>
      </c>
      <c r="B7964" t="str">
        <f>Atask.AtsOp!E7480</f>
        <v>KL20-7065</v>
      </c>
      <c r="C7964" t="str">
        <f>Atask.AtsOp!H7480</f>
        <v>Cento degtinė, 0,5 l, 38%</v>
      </c>
      <c r="D7964" t="str">
        <f>Atask.AtsOp!N7480</f>
        <v>But.</v>
      </c>
      <c r="E7964" t="str">
        <f>Atask.AtsOp!I7480</f>
        <v>Perkelti</v>
      </c>
      <c r="F7964">
        <f>Atask.AtsOp!M7480</f>
        <v>2</v>
      </c>
      <c r="G7964">
        <f>VLOOKUP(B7964,Prekės!$A$2:$E$3000,3,FALSE)</f>
        <v>280</v>
      </c>
      <c r="H7964">
        <f>VLOOKUP(B7964,Prekės!$A$2:$E$3000,4,FALSE)</f>
        <v>0.5</v>
      </c>
      <c r="I7964">
        <f>VLOOKUP(B7964,Prekės!$A$2:$E$3000,5,FALSE)</f>
        <v>38</v>
      </c>
      <c r="J7964">
        <f t="shared" si="249"/>
        <v>0.38</v>
      </c>
      <c r="K7964">
        <f t="shared" si="250"/>
        <v>0.38</v>
      </c>
    </row>
    <row r="7965" spans="1:11">
      <c r="A7965" s="1">
        <f>Atask.AtsOp!A7481</f>
        <v>42475</v>
      </c>
      <c r="B7965" t="str">
        <f>Atask.AtsOp!E7481</f>
        <v>KL20-7065</v>
      </c>
      <c r="C7965" t="str">
        <f>Atask.AtsOp!H7481</f>
        <v>Cento degtinė, 0,5 l, 38%</v>
      </c>
      <c r="D7965" t="str">
        <f>Atask.AtsOp!N7481</f>
        <v>But.</v>
      </c>
      <c r="E7965" t="str">
        <f>Atask.AtsOp!I7481</f>
        <v>Perkelti</v>
      </c>
      <c r="F7965">
        <f>Atask.AtsOp!M7481</f>
        <v>-4</v>
      </c>
      <c r="G7965">
        <f>VLOOKUP(B7965,Prekės!$A$2:$E$3000,3,FALSE)</f>
        <v>280</v>
      </c>
      <c r="H7965">
        <f>VLOOKUP(B7965,Prekės!$A$2:$E$3000,4,FALSE)</f>
        <v>0.5</v>
      </c>
      <c r="I7965">
        <f>VLOOKUP(B7965,Prekės!$A$2:$E$3000,5,FALSE)</f>
        <v>38</v>
      </c>
      <c r="J7965">
        <f t="shared" si="249"/>
        <v>-0.76</v>
      </c>
      <c r="K7965">
        <f t="shared" si="250"/>
        <v>-0.76</v>
      </c>
    </row>
    <row r="7966" spans="1:11">
      <c r="A7966" s="1">
        <f>Atask.AtsOp!A7482</f>
        <v>42475</v>
      </c>
      <c r="B7966" t="str">
        <f>Atask.AtsOp!E7482</f>
        <v>KL20-7065</v>
      </c>
      <c r="C7966" t="str">
        <f>Atask.AtsOp!H7482</f>
        <v>Cento degtinė, 0,5 l, 38%</v>
      </c>
      <c r="D7966" t="str">
        <f>Atask.AtsOp!N7482</f>
        <v>But.</v>
      </c>
      <c r="E7966" t="str">
        <f>Atask.AtsOp!I7482</f>
        <v>Perkelti</v>
      </c>
      <c r="F7966">
        <f>Atask.AtsOp!M7482</f>
        <v>-2</v>
      </c>
      <c r="G7966">
        <f>VLOOKUP(B7966,Prekės!$A$2:$E$3000,3,FALSE)</f>
        <v>280</v>
      </c>
      <c r="H7966">
        <f>VLOOKUP(B7966,Prekės!$A$2:$E$3000,4,FALSE)</f>
        <v>0.5</v>
      </c>
      <c r="I7966">
        <f>VLOOKUP(B7966,Prekės!$A$2:$E$3000,5,FALSE)</f>
        <v>38</v>
      </c>
      <c r="J7966">
        <f t="shared" si="249"/>
        <v>-0.38</v>
      </c>
      <c r="K7966">
        <f t="shared" si="250"/>
        <v>-0.38</v>
      </c>
    </row>
    <row r="7967" spans="1:11">
      <c r="A7967" s="1">
        <f>Atask.AtsOp!A7483</f>
        <v>42475</v>
      </c>
      <c r="B7967" t="str">
        <f>Atask.AtsOp!E7483</f>
        <v>KL20-7065</v>
      </c>
      <c r="C7967" t="str">
        <f>Atask.AtsOp!H7483</f>
        <v>Cento degtinė, 0,5 l, 38%</v>
      </c>
      <c r="D7967" t="str">
        <f>Atask.AtsOp!N7483</f>
        <v>But.</v>
      </c>
      <c r="E7967" t="str">
        <f>Atask.AtsOp!I7483</f>
        <v>Gamybos eilutė</v>
      </c>
      <c r="F7967">
        <f>Atask.AtsOp!M7483</f>
        <v>6</v>
      </c>
      <c r="G7967">
        <f>VLOOKUP(B7967,Prekės!$A$2:$E$3000,3,FALSE)</f>
        <v>280</v>
      </c>
      <c r="H7967">
        <f>VLOOKUP(B7967,Prekės!$A$2:$E$3000,4,FALSE)</f>
        <v>0.5</v>
      </c>
      <c r="I7967">
        <f>VLOOKUP(B7967,Prekės!$A$2:$E$3000,5,FALSE)</f>
        <v>38</v>
      </c>
      <c r="J7967">
        <f t="shared" si="249"/>
        <v>1.1400000000000001</v>
      </c>
      <c r="K7967">
        <f t="shared" si="250"/>
        <v>1.1400000000000001</v>
      </c>
    </row>
    <row r="7968" spans="1:11">
      <c r="A7968" s="1">
        <f>Atask.AtsOp!A7484</f>
        <v>42488</v>
      </c>
      <c r="B7968" t="str">
        <f>Atask.AtsOp!E7484</f>
        <v>KL20-7074</v>
      </c>
      <c r="C7968" t="str">
        <f>Atask.AtsOp!H7484</f>
        <v>Degtinė Kvietinė, 0,35l 40%</v>
      </c>
      <c r="D7968" t="str">
        <f>Atask.AtsOp!N7484</f>
        <v>But.</v>
      </c>
      <c r="E7968" t="str">
        <f>Atask.AtsOp!I7484</f>
        <v>Perkelti</v>
      </c>
      <c r="F7968">
        <f>Atask.AtsOp!M7484</f>
        <v>6</v>
      </c>
      <c r="G7968">
        <f>VLOOKUP(B7968,Prekės!$A$2:$E$3000,3,FALSE)</f>
        <v>280</v>
      </c>
      <c r="H7968">
        <f>VLOOKUP(B7968,Prekės!$A$2:$E$3000,4,FALSE)</f>
        <v>0.35</v>
      </c>
      <c r="I7968">
        <f>VLOOKUP(B7968,Prekės!$A$2:$E$3000,5,FALSE)</f>
        <v>40</v>
      </c>
      <c r="J7968">
        <f t="shared" si="249"/>
        <v>0.83999999999999986</v>
      </c>
      <c r="K7968">
        <f t="shared" si="250"/>
        <v>0.83999999999999986</v>
      </c>
    </row>
    <row r="7969" spans="1:11">
      <c r="A7969" s="1">
        <f>Atask.AtsOp!A7485</f>
        <v>42489</v>
      </c>
      <c r="B7969" t="str">
        <f>Atask.AtsOp!E7485</f>
        <v>KL20-7074</v>
      </c>
      <c r="C7969" t="str">
        <f>Atask.AtsOp!H7485</f>
        <v>Degtinė Kvietinė, 0,35l 40%</v>
      </c>
      <c r="D7969" t="str">
        <f>Atask.AtsOp!N7485</f>
        <v>But.</v>
      </c>
      <c r="E7969" t="str">
        <f>Atask.AtsOp!I7485</f>
        <v>Pardavimo užsakymas</v>
      </c>
      <c r="F7969">
        <f>Atask.AtsOp!M7485</f>
        <v>-4</v>
      </c>
      <c r="G7969">
        <f>VLOOKUP(B7969,Prekės!$A$2:$E$3000,3,FALSE)</f>
        <v>280</v>
      </c>
      <c r="H7969">
        <f>VLOOKUP(B7969,Prekės!$A$2:$E$3000,4,FALSE)</f>
        <v>0.35</v>
      </c>
      <c r="I7969">
        <f>VLOOKUP(B7969,Prekės!$A$2:$E$3000,5,FALSE)</f>
        <v>40</v>
      </c>
      <c r="J7969">
        <f t="shared" si="249"/>
        <v>-0.55999999999999994</v>
      </c>
      <c r="K7969">
        <f t="shared" si="250"/>
        <v>-0.55999999999999994</v>
      </c>
    </row>
    <row r="7970" spans="1:11">
      <c r="A7970" s="1">
        <f>Atask.AtsOp!A7486</f>
        <v>42488</v>
      </c>
      <c r="B7970" t="str">
        <f>Atask.AtsOp!E7486</f>
        <v>KL20-7074</v>
      </c>
      <c r="C7970" t="str">
        <f>Atask.AtsOp!H7486</f>
        <v>Degtinė Kvietinė, 0,35l 40%</v>
      </c>
      <c r="D7970" t="str">
        <f>Atask.AtsOp!N7486</f>
        <v>But.</v>
      </c>
      <c r="E7970" t="str">
        <f>Atask.AtsOp!I7486</f>
        <v>Perkelti</v>
      </c>
      <c r="F7970">
        <f>Atask.AtsOp!M7486</f>
        <v>2</v>
      </c>
      <c r="G7970">
        <f>VLOOKUP(B7970,Prekės!$A$2:$E$3000,3,FALSE)</f>
        <v>280</v>
      </c>
      <c r="H7970">
        <f>VLOOKUP(B7970,Prekės!$A$2:$E$3000,4,FALSE)</f>
        <v>0.35</v>
      </c>
      <c r="I7970">
        <f>VLOOKUP(B7970,Prekės!$A$2:$E$3000,5,FALSE)</f>
        <v>40</v>
      </c>
      <c r="J7970">
        <f t="shared" ref="J7970:J8033" si="251">IF(G7970=110,F7970*H7970*I7970,IF(G7970&lt;280,F7970*H7970,F7970*H7970*(I7970/100)))</f>
        <v>0.27999999999999997</v>
      </c>
      <c r="K7970">
        <f t="shared" ref="K7970:K8033" si="252">IF(EXACT(D7970,"But."),J7970,F7970)</f>
        <v>0.27999999999999997</v>
      </c>
    </row>
    <row r="7971" spans="1:11">
      <c r="A7971" s="1">
        <f>Atask.AtsOp!A7487</f>
        <v>42488</v>
      </c>
      <c r="B7971" t="str">
        <f>Atask.AtsOp!E7487</f>
        <v>KL20-7074</v>
      </c>
      <c r="C7971" t="str">
        <f>Atask.AtsOp!H7487</f>
        <v>Degtinė Kvietinė, 0,35l 40%</v>
      </c>
      <c r="D7971" t="str">
        <f>Atask.AtsOp!N7487</f>
        <v>But.</v>
      </c>
      <c r="E7971" t="str">
        <f>Atask.AtsOp!I7487</f>
        <v>Perkelti</v>
      </c>
      <c r="F7971">
        <f>Atask.AtsOp!M7487</f>
        <v>-2</v>
      </c>
      <c r="G7971">
        <f>VLOOKUP(B7971,Prekės!$A$2:$E$3000,3,FALSE)</f>
        <v>280</v>
      </c>
      <c r="H7971">
        <f>VLOOKUP(B7971,Prekės!$A$2:$E$3000,4,FALSE)</f>
        <v>0.35</v>
      </c>
      <c r="I7971">
        <f>VLOOKUP(B7971,Prekės!$A$2:$E$3000,5,FALSE)</f>
        <v>40</v>
      </c>
      <c r="J7971">
        <f t="shared" si="251"/>
        <v>-0.27999999999999997</v>
      </c>
      <c r="K7971">
        <f t="shared" si="252"/>
        <v>-0.27999999999999997</v>
      </c>
    </row>
    <row r="7972" spans="1:11">
      <c r="A7972" s="1">
        <f>Atask.AtsOp!A7488</f>
        <v>42488</v>
      </c>
      <c r="B7972" t="str">
        <f>Atask.AtsOp!E7488</f>
        <v>KL20-7074</v>
      </c>
      <c r="C7972" t="str">
        <f>Atask.AtsOp!H7488</f>
        <v>Degtinė Kvietinė, 0,35l 40%</v>
      </c>
      <c r="D7972" t="str">
        <f>Atask.AtsOp!N7488</f>
        <v>But.</v>
      </c>
      <c r="E7972" t="str">
        <f>Atask.AtsOp!I7488</f>
        <v>Perkelti</v>
      </c>
      <c r="F7972">
        <f>Atask.AtsOp!M7488</f>
        <v>-6</v>
      </c>
      <c r="G7972">
        <f>VLOOKUP(B7972,Prekės!$A$2:$E$3000,3,FALSE)</f>
        <v>280</v>
      </c>
      <c r="H7972">
        <f>VLOOKUP(B7972,Prekės!$A$2:$E$3000,4,FALSE)</f>
        <v>0.35</v>
      </c>
      <c r="I7972">
        <f>VLOOKUP(B7972,Prekės!$A$2:$E$3000,5,FALSE)</f>
        <v>40</v>
      </c>
      <c r="J7972">
        <f t="shared" si="251"/>
        <v>-0.83999999999999986</v>
      </c>
      <c r="K7972">
        <f t="shared" si="252"/>
        <v>-0.83999999999999986</v>
      </c>
    </row>
    <row r="7973" spans="1:11">
      <c r="A7973" s="1">
        <f>Atask.AtsOp!A7489</f>
        <v>42488</v>
      </c>
      <c r="B7973" t="str">
        <f>Atask.AtsOp!E7489</f>
        <v>KL20-7074</v>
      </c>
      <c r="C7973" t="str">
        <f>Atask.AtsOp!H7489</f>
        <v>Degtinė Kvietinė, 0,35l 40%</v>
      </c>
      <c r="D7973" t="str">
        <f>Atask.AtsOp!N7489</f>
        <v>But.</v>
      </c>
      <c r="E7973" t="str">
        <f>Atask.AtsOp!I7489</f>
        <v>Gamybos eilutė</v>
      </c>
      <c r="F7973">
        <f>Atask.AtsOp!M7489</f>
        <v>8</v>
      </c>
      <c r="G7973">
        <f>VLOOKUP(B7973,Prekės!$A$2:$E$3000,3,FALSE)</f>
        <v>280</v>
      </c>
      <c r="H7973">
        <f>VLOOKUP(B7973,Prekės!$A$2:$E$3000,4,FALSE)</f>
        <v>0.35</v>
      </c>
      <c r="I7973">
        <f>VLOOKUP(B7973,Prekės!$A$2:$E$3000,5,FALSE)</f>
        <v>40</v>
      </c>
      <c r="J7973">
        <f t="shared" si="251"/>
        <v>1.1199999999999999</v>
      </c>
      <c r="K7973">
        <f t="shared" si="252"/>
        <v>1.1199999999999999</v>
      </c>
    </row>
    <row r="7974" spans="1:11">
      <c r="A7974" s="1">
        <f>Atask.AtsOp!A7490</f>
        <v>42489</v>
      </c>
      <c r="B7974" t="str">
        <f>Atask.AtsOp!E7490</f>
        <v>KL20-9971</v>
      </c>
      <c r="C7974" t="str">
        <f>Atask.AtsOp!H7490</f>
        <v>Degtinė „Stumbrinė“, 0,2 l</v>
      </c>
      <c r="D7974" t="str">
        <f>Atask.AtsOp!N7490</f>
        <v>But.</v>
      </c>
      <c r="E7974" t="str">
        <f>Atask.AtsOp!I7490</f>
        <v>Pardavimo užsakymas</v>
      </c>
      <c r="F7974">
        <f>Atask.AtsOp!M7490</f>
        <v>-2</v>
      </c>
      <c r="G7974">
        <f>VLOOKUP(B7974,Prekės!$A$2:$E$3000,3,FALSE)</f>
        <v>280</v>
      </c>
      <c r="H7974">
        <f>VLOOKUP(B7974,Prekės!$A$2:$E$3000,4,FALSE)</f>
        <v>0.2</v>
      </c>
      <c r="I7974">
        <f>VLOOKUP(B7974,Prekės!$A$2:$E$3000,5,FALSE)</f>
        <v>40</v>
      </c>
      <c r="J7974">
        <f t="shared" si="251"/>
        <v>-0.16000000000000003</v>
      </c>
      <c r="K7974">
        <f t="shared" si="252"/>
        <v>-0.16000000000000003</v>
      </c>
    </row>
    <row r="7975" spans="1:11">
      <c r="A7975" s="1">
        <f>Atask.AtsOp!A7491</f>
        <v>42479</v>
      </c>
      <c r="B7975" t="str">
        <f>Atask.AtsOp!E7491</f>
        <v>KL25-0003</v>
      </c>
      <c r="C7975" t="str">
        <f>Atask.AtsOp!H7491</f>
        <v>Brendis „Alita“, 0.2 l</v>
      </c>
      <c r="D7975" t="str">
        <f>Atask.AtsOp!N7491</f>
        <v>But.</v>
      </c>
      <c r="E7975" t="str">
        <f>Atask.AtsOp!I7491</f>
        <v>Perkelti</v>
      </c>
      <c r="F7975">
        <f>Atask.AtsOp!M7491</f>
        <v>6</v>
      </c>
      <c r="G7975">
        <f>VLOOKUP(B7975,Prekės!$A$2:$E$3000,3,FALSE)</f>
        <v>280</v>
      </c>
      <c r="H7975">
        <f>VLOOKUP(B7975,Prekės!$A$2:$E$3000,4,FALSE)</f>
        <v>0.2</v>
      </c>
      <c r="I7975">
        <f>VLOOKUP(B7975,Prekės!$A$2:$E$3000,5,FALSE)</f>
        <v>38</v>
      </c>
      <c r="J7975">
        <f t="shared" si="251"/>
        <v>0.45600000000000007</v>
      </c>
      <c r="K7975">
        <f t="shared" si="252"/>
        <v>0.45600000000000007</v>
      </c>
    </row>
    <row r="7976" spans="1:11">
      <c r="A7976" s="1">
        <f>Atask.AtsOp!A7492</f>
        <v>42489</v>
      </c>
      <c r="B7976" t="str">
        <f>Atask.AtsOp!E7492</f>
        <v>KL25-0003</v>
      </c>
      <c r="C7976" t="str">
        <f>Atask.AtsOp!H7492</f>
        <v>Brendis „Alita“, 0.2 l</v>
      </c>
      <c r="D7976" t="str">
        <f>Atask.AtsOp!N7492</f>
        <v>But.</v>
      </c>
      <c r="E7976" t="str">
        <f>Atask.AtsOp!I7492</f>
        <v>Pardavimo užsakymas</v>
      </c>
      <c r="F7976">
        <f>Atask.AtsOp!M7492</f>
        <v>-8</v>
      </c>
      <c r="G7976">
        <f>VLOOKUP(B7976,Prekės!$A$2:$E$3000,3,FALSE)</f>
        <v>280</v>
      </c>
      <c r="H7976">
        <f>VLOOKUP(B7976,Prekės!$A$2:$E$3000,4,FALSE)</f>
        <v>0.2</v>
      </c>
      <c r="I7976">
        <f>VLOOKUP(B7976,Prekės!$A$2:$E$3000,5,FALSE)</f>
        <v>38</v>
      </c>
      <c r="J7976">
        <f t="shared" si="251"/>
        <v>-0.6080000000000001</v>
      </c>
      <c r="K7976">
        <f t="shared" si="252"/>
        <v>-0.6080000000000001</v>
      </c>
    </row>
    <row r="7977" spans="1:11">
      <c r="A7977" s="1">
        <f>Atask.AtsOp!A7493</f>
        <v>42479</v>
      </c>
      <c r="B7977" t="str">
        <f>Atask.AtsOp!E7493</f>
        <v>KL25-0003</v>
      </c>
      <c r="C7977" t="str">
        <f>Atask.AtsOp!H7493</f>
        <v>Brendis „Alita“, 0.2 l</v>
      </c>
      <c r="D7977" t="str">
        <f>Atask.AtsOp!N7493</f>
        <v>But.</v>
      </c>
      <c r="E7977" t="str">
        <f>Atask.AtsOp!I7493</f>
        <v>Perkelti</v>
      </c>
      <c r="F7977">
        <f>Atask.AtsOp!M7493</f>
        <v>2</v>
      </c>
      <c r="G7977">
        <f>VLOOKUP(B7977,Prekės!$A$2:$E$3000,3,FALSE)</f>
        <v>280</v>
      </c>
      <c r="H7977">
        <f>VLOOKUP(B7977,Prekės!$A$2:$E$3000,4,FALSE)</f>
        <v>0.2</v>
      </c>
      <c r="I7977">
        <f>VLOOKUP(B7977,Prekės!$A$2:$E$3000,5,FALSE)</f>
        <v>38</v>
      </c>
      <c r="J7977">
        <f t="shared" si="251"/>
        <v>0.15200000000000002</v>
      </c>
      <c r="K7977">
        <f t="shared" si="252"/>
        <v>0.15200000000000002</v>
      </c>
    </row>
    <row r="7978" spans="1:11">
      <c r="A7978" s="1">
        <f>Atask.AtsOp!A7494</f>
        <v>42489</v>
      </c>
      <c r="B7978" t="str">
        <f>Atask.AtsOp!E7494</f>
        <v>KL25-0003</v>
      </c>
      <c r="C7978" t="str">
        <f>Atask.AtsOp!H7494</f>
        <v>Brendis „Alita“, 0.2 l</v>
      </c>
      <c r="D7978" t="str">
        <f>Atask.AtsOp!N7494</f>
        <v>But.</v>
      </c>
      <c r="E7978" t="str">
        <f>Atask.AtsOp!I7494</f>
        <v>Pardavimo užsakymas</v>
      </c>
      <c r="F7978">
        <f>Atask.AtsOp!M7494</f>
        <v>-3</v>
      </c>
      <c r="G7978">
        <f>VLOOKUP(B7978,Prekės!$A$2:$E$3000,3,FALSE)</f>
        <v>280</v>
      </c>
      <c r="H7978">
        <f>VLOOKUP(B7978,Prekės!$A$2:$E$3000,4,FALSE)</f>
        <v>0.2</v>
      </c>
      <c r="I7978">
        <f>VLOOKUP(B7978,Prekės!$A$2:$E$3000,5,FALSE)</f>
        <v>38</v>
      </c>
      <c r="J7978">
        <f t="shared" si="251"/>
        <v>-0.22800000000000004</v>
      </c>
      <c r="K7978">
        <f t="shared" si="252"/>
        <v>-0.22800000000000004</v>
      </c>
    </row>
    <row r="7979" spans="1:11">
      <c r="A7979" s="1">
        <f>Atask.AtsOp!A7495</f>
        <v>42479</v>
      </c>
      <c r="B7979" t="str">
        <f>Atask.AtsOp!E7495</f>
        <v>KL25-0003</v>
      </c>
      <c r="C7979" t="str">
        <f>Atask.AtsOp!H7495</f>
        <v>Brendis „Alita“, 0.2 l</v>
      </c>
      <c r="D7979" t="str">
        <f>Atask.AtsOp!N7495</f>
        <v>But.</v>
      </c>
      <c r="E7979" t="str">
        <f>Atask.AtsOp!I7495</f>
        <v>Perkelti</v>
      </c>
      <c r="F7979">
        <f>Atask.AtsOp!M7495</f>
        <v>-6</v>
      </c>
      <c r="G7979">
        <f>VLOOKUP(B7979,Prekės!$A$2:$E$3000,3,FALSE)</f>
        <v>280</v>
      </c>
      <c r="H7979">
        <f>VLOOKUP(B7979,Prekės!$A$2:$E$3000,4,FALSE)</f>
        <v>0.2</v>
      </c>
      <c r="I7979">
        <f>VLOOKUP(B7979,Prekės!$A$2:$E$3000,5,FALSE)</f>
        <v>38</v>
      </c>
      <c r="J7979">
        <f t="shared" si="251"/>
        <v>-0.45600000000000007</v>
      </c>
      <c r="K7979">
        <f t="shared" si="252"/>
        <v>-0.45600000000000007</v>
      </c>
    </row>
    <row r="7980" spans="1:11">
      <c r="A7980" s="1">
        <f>Atask.AtsOp!A7496</f>
        <v>42479</v>
      </c>
      <c r="B7980" t="str">
        <f>Atask.AtsOp!E7496</f>
        <v>KL25-0003</v>
      </c>
      <c r="C7980" t="str">
        <f>Atask.AtsOp!H7496</f>
        <v>Brendis „Alita“, 0.2 l</v>
      </c>
      <c r="D7980" t="str">
        <f>Atask.AtsOp!N7496</f>
        <v>But.</v>
      </c>
      <c r="E7980" t="str">
        <f>Atask.AtsOp!I7496</f>
        <v>Perkelti</v>
      </c>
      <c r="F7980">
        <f>Atask.AtsOp!M7496</f>
        <v>-2</v>
      </c>
      <c r="G7980">
        <f>VLOOKUP(B7980,Prekės!$A$2:$E$3000,3,FALSE)</f>
        <v>280</v>
      </c>
      <c r="H7980">
        <f>VLOOKUP(B7980,Prekės!$A$2:$E$3000,4,FALSE)</f>
        <v>0.2</v>
      </c>
      <c r="I7980">
        <f>VLOOKUP(B7980,Prekės!$A$2:$E$3000,5,FALSE)</f>
        <v>38</v>
      </c>
      <c r="J7980">
        <f t="shared" si="251"/>
        <v>-0.15200000000000002</v>
      </c>
      <c r="K7980">
        <f t="shared" si="252"/>
        <v>-0.15200000000000002</v>
      </c>
    </row>
    <row r="7981" spans="1:11">
      <c r="A7981" s="1">
        <f>Atask.AtsOp!A7497</f>
        <v>42479</v>
      </c>
      <c r="B7981" t="str">
        <f>Atask.AtsOp!E7497</f>
        <v>KL25-0003</v>
      </c>
      <c r="C7981" t="str">
        <f>Atask.AtsOp!H7497</f>
        <v>Brendis „Alita“, 0.2 l</v>
      </c>
      <c r="D7981" t="str">
        <f>Atask.AtsOp!N7497</f>
        <v>But.</v>
      </c>
      <c r="E7981" t="str">
        <f>Atask.AtsOp!I7497</f>
        <v>Gamybos eilutė</v>
      </c>
      <c r="F7981">
        <f>Atask.AtsOp!M7497</f>
        <v>8</v>
      </c>
      <c r="G7981">
        <f>VLOOKUP(B7981,Prekės!$A$2:$E$3000,3,FALSE)</f>
        <v>280</v>
      </c>
      <c r="H7981">
        <f>VLOOKUP(B7981,Prekės!$A$2:$E$3000,4,FALSE)</f>
        <v>0.2</v>
      </c>
      <c r="I7981">
        <f>VLOOKUP(B7981,Prekės!$A$2:$E$3000,5,FALSE)</f>
        <v>38</v>
      </c>
      <c r="J7981">
        <f t="shared" si="251"/>
        <v>0.6080000000000001</v>
      </c>
      <c r="K7981">
        <f t="shared" si="252"/>
        <v>0.6080000000000001</v>
      </c>
    </row>
    <row r="7982" spans="1:11">
      <c r="A7982" s="1">
        <f>Atask.AtsOp!A7498</f>
        <v>42473</v>
      </c>
      <c r="B7982" t="str">
        <f>Atask.AtsOp!E7498</f>
        <v>KL25-0004</v>
      </c>
      <c r="C7982" t="str">
        <f>Atask.AtsOp!H7498</f>
        <v>Brendis „Alita“, 0,35 l</v>
      </c>
      <c r="D7982" t="str">
        <f>Atask.AtsOp!N7498</f>
        <v>But.</v>
      </c>
      <c r="E7982" t="str">
        <f>Atask.AtsOp!I7498</f>
        <v>Perkelti</v>
      </c>
      <c r="F7982">
        <f>Atask.AtsOp!M7498</f>
        <v>6</v>
      </c>
      <c r="G7982">
        <f>VLOOKUP(B7982,Prekės!$A$2:$E$3000,3,FALSE)</f>
        <v>280</v>
      </c>
      <c r="H7982">
        <f>VLOOKUP(B7982,Prekės!$A$2:$E$3000,4,FALSE)</f>
        <v>0.35</v>
      </c>
      <c r="I7982">
        <f>VLOOKUP(B7982,Prekės!$A$2:$E$3000,5,FALSE)</f>
        <v>38</v>
      </c>
      <c r="J7982">
        <f t="shared" si="251"/>
        <v>0.79799999999999982</v>
      </c>
      <c r="K7982">
        <f t="shared" si="252"/>
        <v>0.79799999999999982</v>
      </c>
    </row>
    <row r="7983" spans="1:11">
      <c r="A7983" s="1">
        <f>Atask.AtsOp!A7499</f>
        <v>42489</v>
      </c>
      <c r="B7983" t="str">
        <f>Atask.AtsOp!E7499</f>
        <v>KL25-0004</v>
      </c>
      <c r="C7983" t="str">
        <f>Atask.AtsOp!H7499</f>
        <v>Brendis „Alita“, 0,35 l</v>
      </c>
      <c r="D7983" t="str">
        <f>Atask.AtsOp!N7499</f>
        <v>But.</v>
      </c>
      <c r="E7983" t="str">
        <f>Atask.AtsOp!I7499</f>
        <v>Pardavimo užsakymas</v>
      </c>
      <c r="F7983">
        <f>Atask.AtsOp!M7499</f>
        <v>-8</v>
      </c>
      <c r="G7983">
        <f>VLOOKUP(B7983,Prekės!$A$2:$E$3000,3,FALSE)</f>
        <v>280</v>
      </c>
      <c r="H7983">
        <f>VLOOKUP(B7983,Prekės!$A$2:$E$3000,4,FALSE)</f>
        <v>0.35</v>
      </c>
      <c r="I7983">
        <f>VLOOKUP(B7983,Prekės!$A$2:$E$3000,5,FALSE)</f>
        <v>38</v>
      </c>
      <c r="J7983">
        <f t="shared" si="251"/>
        <v>-1.0639999999999998</v>
      </c>
      <c r="K7983">
        <f t="shared" si="252"/>
        <v>-1.0639999999999998</v>
      </c>
    </row>
    <row r="7984" spans="1:11">
      <c r="A7984" s="1">
        <f>Atask.AtsOp!A7500</f>
        <v>42473</v>
      </c>
      <c r="B7984" t="str">
        <f>Atask.AtsOp!E7500</f>
        <v>KL25-0004</v>
      </c>
      <c r="C7984" t="str">
        <f>Atask.AtsOp!H7500</f>
        <v>Brendis „Alita“, 0,35 l</v>
      </c>
      <c r="D7984" t="str">
        <f>Atask.AtsOp!N7500</f>
        <v>But.</v>
      </c>
      <c r="E7984" t="str">
        <f>Atask.AtsOp!I7500</f>
        <v>Perkelti</v>
      </c>
      <c r="F7984">
        <f>Atask.AtsOp!M7500</f>
        <v>2</v>
      </c>
      <c r="G7984">
        <f>VLOOKUP(B7984,Prekės!$A$2:$E$3000,3,FALSE)</f>
        <v>280</v>
      </c>
      <c r="H7984">
        <f>VLOOKUP(B7984,Prekės!$A$2:$E$3000,4,FALSE)</f>
        <v>0.35</v>
      </c>
      <c r="I7984">
        <f>VLOOKUP(B7984,Prekės!$A$2:$E$3000,5,FALSE)</f>
        <v>38</v>
      </c>
      <c r="J7984">
        <f t="shared" si="251"/>
        <v>0.26599999999999996</v>
      </c>
      <c r="K7984">
        <f t="shared" si="252"/>
        <v>0.26599999999999996</v>
      </c>
    </row>
    <row r="7985" spans="1:11">
      <c r="A7985" s="1">
        <f>Atask.AtsOp!A7501</f>
        <v>42489</v>
      </c>
      <c r="B7985" t="str">
        <f>Atask.AtsOp!E7501</f>
        <v>KL25-0004</v>
      </c>
      <c r="C7985" t="str">
        <f>Atask.AtsOp!H7501</f>
        <v>Brendis „Alita“, 0,35 l</v>
      </c>
      <c r="D7985" t="str">
        <f>Atask.AtsOp!N7501</f>
        <v>But.</v>
      </c>
      <c r="E7985" t="str">
        <f>Atask.AtsOp!I7501</f>
        <v>Pardavimo užsakymas</v>
      </c>
      <c r="F7985">
        <f>Atask.AtsOp!M7501</f>
        <v>-2</v>
      </c>
      <c r="G7985">
        <f>VLOOKUP(B7985,Prekės!$A$2:$E$3000,3,FALSE)</f>
        <v>280</v>
      </c>
      <c r="H7985">
        <f>VLOOKUP(B7985,Prekės!$A$2:$E$3000,4,FALSE)</f>
        <v>0.35</v>
      </c>
      <c r="I7985">
        <f>VLOOKUP(B7985,Prekės!$A$2:$E$3000,5,FALSE)</f>
        <v>38</v>
      </c>
      <c r="J7985">
        <f t="shared" si="251"/>
        <v>-0.26599999999999996</v>
      </c>
      <c r="K7985">
        <f t="shared" si="252"/>
        <v>-0.26599999999999996</v>
      </c>
    </row>
    <row r="7986" spans="1:11">
      <c r="A7986" s="1">
        <f>Atask.AtsOp!A7502</f>
        <v>42473</v>
      </c>
      <c r="B7986" t="str">
        <f>Atask.AtsOp!E7502</f>
        <v>KL25-0004</v>
      </c>
      <c r="C7986" t="str">
        <f>Atask.AtsOp!H7502</f>
        <v>Brendis „Alita“, 0,35 l</v>
      </c>
      <c r="D7986" t="str">
        <f>Atask.AtsOp!N7502</f>
        <v>But.</v>
      </c>
      <c r="E7986" t="str">
        <f>Atask.AtsOp!I7502</f>
        <v>Perkelti</v>
      </c>
      <c r="F7986">
        <f>Atask.AtsOp!M7502</f>
        <v>-2</v>
      </c>
      <c r="G7986">
        <f>VLOOKUP(B7986,Prekės!$A$2:$E$3000,3,FALSE)</f>
        <v>280</v>
      </c>
      <c r="H7986">
        <f>VLOOKUP(B7986,Prekės!$A$2:$E$3000,4,FALSE)</f>
        <v>0.35</v>
      </c>
      <c r="I7986">
        <f>VLOOKUP(B7986,Prekės!$A$2:$E$3000,5,FALSE)</f>
        <v>38</v>
      </c>
      <c r="J7986">
        <f t="shared" si="251"/>
        <v>-0.26599999999999996</v>
      </c>
      <c r="K7986">
        <f t="shared" si="252"/>
        <v>-0.26599999999999996</v>
      </c>
    </row>
    <row r="7987" spans="1:11">
      <c r="A7987" s="1">
        <f>Atask.AtsOp!A7503</f>
        <v>42473</v>
      </c>
      <c r="B7987" t="str">
        <f>Atask.AtsOp!E7503</f>
        <v>KL25-0004</v>
      </c>
      <c r="C7987" t="str">
        <f>Atask.AtsOp!H7503</f>
        <v>Brendis „Alita“, 0,35 l</v>
      </c>
      <c r="D7987" t="str">
        <f>Atask.AtsOp!N7503</f>
        <v>But.</v>
      </c>
      <c r="E7987" t="str">
        <f>Atask.AtsOp!I7503</f>
        <v>Perkelti</v>
      </c>
      <c r="F7987">
        <f>Atask.AtsOp!M7503</f>
        <v>-6</v>
      </c>
      <c r="G7987">
        <f>VLOOKUP(B7987,Prekės!$A$2:$E$3000,3,FALSE)</f>
        <v>280</v>
      </c>
      <c r="H7987">
        <f>VLOOKUP(B7987,Prekės!$A$2:$E$3000,4,FALSE)</f>
        <v>0.35</v>
      </c>
      <c r="I7987">
        <f>VLOOKUP(B7987,Prekės!$A$2:$E$3000,5,FALSE)</f>
        <v>38</v>
      </c>
      <c r="J7987">
        <f t="shared" si="251"/>
        <v>-0.79799999999999982</v>
      </c>
      <c r="K7987">
        <f t="shared" si="252"/>
        <v>-0.79799999999999982</v>
      </c>
    </row>
    <row r="7988" spans="1:11">
      <c r="A7988" s="1">
        <f>Atask.AtsOp!A7504</f>
        <v>42473</v>
      </c>
      <c r="B7988" t="str">
        <f>Atask.AtsOp!E7504</f>
        <v>KL25-0004</v>
      </c>
      <c r="C7988" t="str">
        <f>Atask.AtsOp!H7504</f>
        <v>Brendis „Alita“, 0,35 l</v>
      </c>
      <c r="D7988" t="str">
        <f>Atask.AtsOp!N7504</f>
        <v>But.</v>
      </c>
      <c r="E7988" t="str">
        <f>Atask.AtsOp!I7504</f>
        <v>Gamybos eilutė</v>
      </c>
      <c r="F7988">
        <f>Atask.AtsOp!M7504</f>
        <v>8</v>
      </c>
      <c r="G7988">
        <f>VLOOKUP(B7988,Prekės!$A$2:$E$3000,3,FALSE)</f>
        <v>280</v>
      </c>
      <c r="H7988">
        <f>VLOOKUP(B7988,Prekės!$A$2:$E$3000,4,FALSE)</f>
        <v>0.35</v>
      </c>
      <c r="I7988">
        <f>VLOOKUP(B7988,Prekės!$A$2:$E$3000,5,FALSE)</f>
        <v>38</v>
      </c>
      <c r="J7988">
        <f t="shared" si="251"/>
        <v>1.0639999999999998</v>
      </c>
      <c r="K7988">
        <f t="shared" si="252"/>
        <v>1.0639999999999998</v>
      </c>
    </row>
    <row r="7989" spans="1:11">
      <c r="A7989" s="1">
        <f>Atask.AtsOp!A7505</f>
        <v>42474</v>
      </c>
      <c r="B7989" t="str">
        <f>Atask.AtsOp!E7505</f>
        <v>KL25-0005</v>
      </c>
      <c r="C7989" t="str">
        <f>Atask.AtsOp!H7505</f>
        <v>Brendis „Alita“, 0,5 l</v>
      </c>
      <c r="D7989" t="str">
        <f>Atask.AtsOp!N7505</f>
        <v>But.</v>
      </c>
      <c r="E7989" t="str">
        <f>Atask.AtsOp!I7505</f>
        <v>Perkelti</v>
      </c>
      <c r="F7989">
        <f>Atask.AtsOp!M7505</f>
        <v>4</v>
      </c>
      <c r="G7989">
        <f>VLOOKUP(B7989,Prekės!$A$2:$E$3000,3,FALSE)</f>
        <v>280</v>
      </c>
      <c r="H7989">
        <f>VLOOKUP(B7989,Prekės!$A$2:$E$3000,4,FALSE)</f>
        <v>0.5</v>
      </c>
      <c r="I7989">
        <f>VLOOKUP(B7989,Prekės!$A$2:$E$3000,5,FALSE)</f>
        <v>38</v>
      </c>
      <c r="J7989">
        <f t="shared" si="251"/>
        <v>0.76</v>
      </c>
      <c r="K7989">
        <f t="shared" si="252"/>
        <v>0.76</v>
      </c>
    </row>
    <row r="7990" spans="1:11">
      <c r="A7990" s="1">
        <f>Atask.AtsOp!A7506</f>
        <v>42487</v>
      </c>
      <c r="B7990" t="str">
        <f>Atask.AtsOp!E7506</f>
        <v>KL25-0005</v>
      </c>
      <c r="C7990" t="str">
        <f>Atask.AtsOp!H7506</f>
        <v>Brendis „Alita“, 0,5 l</v>
      </c>
      <c r="D7990" t="str">
        <f>Atask.AtsOp!N7506</f>
        <v>But.</v>
      </c>
      <c r="E7990" t="str">
        <f>Atask.AtsOp!I7506</f>
        <v>Perkelti</v>
      </c>
      <c r="F7990">
        <f>Atask.AtsOp!M7506</f>
        <v>-4</v>
      </c>
      <c r="G7990">
        <f>VLOOKUP(B7990,Prekės!$A$2:$E$3000,3,FALSE)</f>
        <v>280</v>
      </c>
      <c r="H7990">
        <f>VLOOKUP(B7990,Prekės!$A$2:$E$3000,4,FALSE)</f>
        <v>0.5</v>
      </c>
      <c r="I7990">
        <f>VLOOKUP(B7990,Prekės!$A$2:$E$3000,5,FALSE)</f>
        <v>38</v>
      </c>
      <c r="J7990">
        <f t="shared" si="251"/>
        <v>-0.76</v>
      </c>
      <c r="K7990">
        <f t="shared" si="252"/>
        <v>-0.76</v>
      </c>
    </row>
    <row r="7991" spans="1:11">
      <c r="A7991" s="1">
        <f>Atask.AtsOp!A7507</f>
        <v>42487</v>
      </c>
      <c r="B7991" t="str">
        <f>Atask.AtsOp!E7507</f>
        <v>KL25-0005</v>
      </c>
      <c r="C7991" t="str">
        <f>Atask.AtsOp!H7507</f>
        <v>Brendis „Alita“, 0,5 l</v>
      </c>
      <c r="D7991" t="str">
        <f>Atask.AtsOp!N7507</f>
        <v>But.</v>
      </c>
      <c r="E7991" t="str">
        <f>Atask.AtsOp!I7507</f>
        <v>Perkelti</v>
      </c>
      <c r="F7991">
        <f>Atask.AtsOp!M7507</f>
        <v>4</v>
      </c>
      <c r="G7991">
        <f>VLOOKUP(B7991,Prekės!$A$2:$E$3000,3,FALSE)</f>
        <v>280</v>
      </c>
      <c r="H7991">
        <f>VLOOKUP(B7991,Prekės!$A$2:$E$3000,4,FALSE)</f>
        <v>0.5</v>
      </c>
      <c r="I7991">
        <f>VLOOKUP(B7991,Prekės!$A$2:$E$3000,5,FALSE)</f>
        <v>38</v>
      </c>
      <c r="J7991">
        <f t="shared" si="251"/>
        <v>0.76</v>
      </c>
      <c r="K7991">
        <f t="shared" si="252"/>
        <v>0.76</v>
      </c>
    </row>
    <row r="7992" spans="1:11">
      <c r="A7992" s="1">
        <f>Atask.AtsOp!A7508</f>
        <v>42487</v>
      </c>
      <c r="B7992" t="str">
        <f>Atask.AtsOp!E7508</f>
        <v>KL25-0005</v>
      </c>
      <c r="C7992" t="str">
        <f>Atask.AtsOp!H7508</f>
        <v>Brendis „Alita“, 0,5 l</v>
      </c>
      <c r="D7992" t="str">
        <f>Atask.AtsOp!N7508</f>
        <v>But.</v>
      </c>
      <c r="E7992" t="str">
        <f>Atask.AtsOp!I7508</f>
        <v>Perkelti</v>
      </c>
      <c r="F7992">
        <f>Atask.AtsOp!M7508</f>
        <v>4</v>
      </c>
      <c r="G7992">
        <f>VLOOKUP(B7992,Prekės!$A$2:$E$3000,3,FALSE)</f>
        <v>280</v>
      </c>
      <c r="H7992">
        <f>VLOOKUP(B7992,Prekės!$A$2:$E$3000,4,FALSE)</f>
        <v>0.5</v>
      </c>
      <c r="I7992">
        <f>VLOOKUP(B7992,Prekės!$A$2:$E$3000,5,FALSE)</f>
        <v>38</v>
      </c>
      <c r="J7992">
        <f t="shared" si="251"/>
        <v>0.76</v>
      </c>
      <c r="K7992">
        <f t="shared" si="252"/>
        <v>0.76</v>
      </c>
    </row>
    <row r="7993" spans="1:11">
      <c r="A7993" s="1">
        <f>Atask.AtsOp!A7509</f>
        <v>42489</v>
      </c>
      <c r="B7993" t="str">
        <f>Atask.AtsOp!E7509</f>
        <v>KL25-0005</v>
      </c>
      <c r="C7993" t="str">
        <f>Atask.AtsOp!H7509</f>
        <v>Brendis „Alita“, 0,5 l</v>
      </c>
      <c r="D7993" t="str">
        <f>Atask.AtsOp!N7509</f>
        <v>But.</v>
      </c>
      <c r="E7993" t="str">
        <f>Atask.AtsOp!I7509</f>
        <v>Pardavimo užsakymas</v>
      </c>
      <c r="F7993">
        <f>Atask.AtsOp!M7509</f>
        <v>-9</v>
      </c>
      <c r="G7993">
        <f>VLOOKUP(B7993,Prekės!$A$2:$E$3000,3,FALSE)</f>
        <v>280</v>
      </c>
      <c r="H7993">
        <f>VLOOKUP(B7993,Prekės!$A$2:$E$3000,4,FALSE)</f>
        <v>0.5</v>
      </c>
      <c r="I7993">
        <f>VLOOKUP(B7993,Prekės!$A$2:$E$3000,5,FALSE)</f>
        <v>38</v>
      </c>
      <c r="J7993">
        <f t="shared" si="251"/>
        <v>-1.71</v>
      </c>
      <c r="K7993">
        <f t="shared" si="252"/>
        <v>-1.71</v>
      </c>
    </row>
    <row r="7994" spans="1:11">
      <c r="A7994" s="1">
        <f>Atask.AtsOp!A7510</f>
        <v>42487</v>
      </c>
      <c r="B7994" t="str">
        <f>Atask.AtsOp!E7510</f>
        <v>KL25-0005</v>
      </c>
      <c r="C7994" t="str">
        <f>Atask.AtsOp!H7510</f>
        <v>Brendis „Alita“, 0,5 l</v>
      </c>
      <c r="D7994" t="str">
        <f>Atask.AtsOp!N7510</f>
        <v>But.</v>
      </c>
      <c r="E7994" t="str">
        <f>Atask.AtsOp!I7510</f>
        <v>Perkelti</v>
      </c>
      <c r="F7994">
        <f>Atask.AtsOp!M7510</f>
        <v>2</v>
      </c>
      <c r="G7994">
        <f>VLOOKUP(B7994,Prekės!$A$2:$E$3000,3,FALSE)</f>
        <v>280</v>
      </c>
      <c r="H7994">
        <f>VLOOKUP(B7994,Prekės!$A$2:$E$3000,4,FALSE)</f>
        <v>0.5</v>
      </c>
      <c r="I7994">
        <f>VLOOKUP(B7994,Prekės!$A$2:$E$3000,5,FALSE)</f>
        <v>38</v>
      </c>
      <c r="J7994">
        <f t="shared" si="251"/>
        <v>0.38</v>
      </c>
      <c r="K7994">
        <f t="shared" si="252"/>
        <v>0.38</v>
      </c>
    </row>
    <row r="7995" spans="1:11">
      <c r="A7995" s="1">
        <f>Atask.AtsOp!A7511</f>
        <v>42489</v>
      </c>
      <c r="B7995" t="str">
        <f>Atask.AtsOp!E7511</f>
        <v>KL25-0005</v>
      </c>
      <c r="C7995" t="str">
        <f>Atask.AtsOp!H7511</f>
        <v>Brendis „Alita“, 0,5 l</v>
      </c>
      <c r="D7995" t="str">
        <f>Atask.AtsOp!N7511</f>
        <v>But.</v>
      </c>
      <c r="E7995" t="str">
        <f>Atask.AtsOp!I7511</f>
        <v>Pardavimo užsakymas</v>
      </c>
      <c r="F7995">
        <f>Atask.AtsOp!M7511</f>
        <v>-3</v>
      </c>
      <c r="G7995">
        <f>VLOOKUP(B7995,Prekės!$A$2:$E$3000,3,FALSE)</f>
        <v>280</v>
      </c>
      <c r="H7995">
        <f>VLOOKUP(B7995,Prekės!$A$2:$E$3000,4,FALSE)</f>
        <v>0.5</v>
      </c>
      <c r="I7995">
        <f>VLOOKUP(B7995,Prekės!$A$2:$E$3000,5,FALSE)</f>
        <v>38</v>
      </c>
      <c r="J7995">
        <f t="shared" si="251"/>
        <v>-0.57000000000000006</v>
      </c>
      <c r="K7995">
        <f t="shared" si="252"/>
        <v>-0.57000000000000006</v>
      </c>
    </row>
    <row r="7996" spans="1:11">
      <c r="A7996" s="1">
        <f>Atask.AtsOp!A7512</f>
        <v>42474</v>
      </c>
      <c r="B7996" t="str">
        <f>Atask.AtsOp!E7512</f>
        <v>KL25-0005</v>
      </c>
      <c r="C7996" t="str">
        <f>Atask.AtsOp!H7512</f>
        <v>Brendis „Alita“, 0,5 l</v>
      </c>
      <c r="D7996" t="str">
        <f>Atask.AtsOp!N7512</f>
        <v>But.</v>
      </c>
      <c r="E7996" t="str">
        <f>Atask.AtsOp!I7512</f>
        <v>Perkelti</v>
      </c>
      <c r="F7996">
        <f>Atask.AtsOp!M7512</f>
        <v>2</v>
      </c>
      <c r="G7996">
        <f>VLOOKUP(B7996,Prekės!$A$2:$E$3000,3,FALSE)</f>
        <v>280</v>
      </c>
      <c r="H7996">
        <f>VLOOKUP(B7996,Prekės!$A$2:$E$3000,4,FALSE)</f>
        <v>0.5</v>
      </c>
      <c r="I7996">
        <f>VLOOKUP(B7996,Prekės!$A$2:$E$3000,5,FALSE)</f>
        <v>38</v>
      </c>
      <c r="J7996">
        <f t="shared" si="251"/>
        <v>0.38</v>
      </c>
      <c r="K7996">
        <f t="shared" si="252"/>
        <v>0.38</v>
      </c>
    </row>
    <row r="7997" spans="1:11">
      <c r="A7997" s="1">
        <f>Atask.AtsOp!A7513</f>
        <v>42474</v>
      </c>
      <c r="B7997" t="str">
        <f>Atask.AtsOp!E7513</f>
        <v>KL25-0005</v>
      </c>
      <c r="C7997" t="str">
        <f>Atask.AtsOp!H7513</f>
        <v>Brendis „Alita“, 0,5 l</v>
      </c>
      <c r="D7997" t="str">
        <f>Atask.AtsOp!N7513</f>
        <v>But.</v>
      </c>
      <c r="E7997" t="str">
        <f>Atask.AtsOp!I7513</f>
        <v>Perkelti</v>
      </c>
      <c r="F7997">
        <f>Atask.AtsOp!M7513</f>
        <v>-2</v>
      </c>
      <c r="G7997">
        <f>VLOOKUP(B7997,Prekės!$A$2:$E$3000,3,FALSE)</f>
        <v>280</v>
      </c>
      <c r="H7997">
        <f>VLOOKUP(B7997,Prekės!$A$2:$E$3000,4,FALSE)</f>
        <v>0.5</v>
      </c>
      <c r="I7997">
        <f>VLOOKUP(B7997,Prekės!$A$2:$E$3000,5,FALSE)</f>
        <v>38</v>
      </c>
      <c r="J7997">
        <f t="shared" si="251"/>
        <v>-0.38</v>
      </c>
      <c r="K7997">
        <f t="shared" si="252"/>
        <v>-0.38</v>
      </c>
    </row>
    <row r="7998" spans="1:11">
      <c r="A7998" s="1">
        <f>Atask.AtsOp!A7514</f>
        <v>42474</v>
      </c>
      <c r="B7998" t="str">
        <f>Atask.AtsOp!E7514</f>
        <v>KL25-0005</v>
      </c>
      <c r="C7998" t="str">
        <f>Atask.AtsOp!H7514</f>
        <v>Brendis „Alita“, 0,5 l</v>
      </c>
      <c r="D7998" t="str">
        <f>Atask.AtsOp!N7514</f>
        <v>But.</v>
      </c>
      <c r="E7998" t="str">
        <f>Atask.AtsOp!I7514</f>
        <v>Perkelti</v>
      </c>
      <c r="F7998">
        <f>Atask.AtsOp!M7514</f>
        <v>-4</v>
      </c>
      <c r="G7998">
        <f>VLOOKUP(B7998,Prekės!$A$2:$E$3000,3,FALSE)</f>
        <v>280</v>
      </c>
      <c r="H7998">
        <f>VLOOKUP(B7998,Prekės!$A$2:$E$3000,4,FALSE)</f>
        <v>0.5</v>
      </c>
      <c r="I7998">
        <f>VLOOKUP(B7998,Prekės!$A$2:$E$3000,5,FALSE)</f>
        <v>38</v>
      </c>
      <c r="J7998">
        <f t="shared" si="251"/>
        <v>-0.76</v>
      </c>
      <c r="K7998">
        <f t="shared" si="252"/>
        <v>-0.76</v>
      </c>
    </row>
    <row r="7999" spans="1:11">
      <c r="A7999" s="1">
        <f>Atask.AtsOp!A7515</f>
        <v>42474</v>
      </c>
      <c r="B7999" t="str">
        <f>Atask.AtsOp!E7515</f>
        <v>KL25-0005</v>
      </c>
      <c r="C7999" t="str">
        <f>Atask.AtsOp!H7515</f>
        <v>Brendis „Alita“, 0,5 l</v>
      </c>
      <c r="D7999" t="str">
        <f>Atask.AtsOp!N7515</f>
        <v>But.</v>
      </c>
      <c r="E7999" t="str">
        <f>Atask.AtsOp!I7515</f>
        <v>Gamybos eilutė</v>
      </c>
      <c r="F7999">
        <f>Atask.AtsOp!M7515</f>
        <v>6</v>
      </c>
      <c r="G7999">
        <f>VLOOKUP(B7999,Prekės!$A$2:$E$3000,3,FALSE)</f>
        <v>280</v>
      </c>
      <c r="H7999">
        <f>VLOOKUP(B7999,Prekės!$A$2:$E$3000,4,FALSE)</f>
        <v>0.5</v>
      </c>
      <c r="I7999">
        <f>VLOOKUP(B7999,Prekės!$A$2:$E$3000,5,FALSE)</f>
        <v>38</v>
      </c>
      <c r="J7999">
        <f t="shared" si="251"/>
        <v>1.1400000000000001</v>
      </c>
      <c r="K7999">
        <f t="shared" si="252"/>
        <v>1.1400000000000001</v>
      </c>
    </row>
    <row r="8000" spans="1:11">
      <c r="A8000" s="1">
        <f>Atask.AtsOp!A7516</f>
        <v>42487</v>
      </c>
      <c r="B8000" t="str">
        <f>Atask.AtsOp!E7516</f>
        <v>KL25-0005</v>
      </c>
      <c r="C8000" t="str">
        <f>Atask.AtsOp!H7516</f>
        <v>Brendis „Alita“, 0,5 l</v>
      </c>
      <c r="D8000" t="str">
        <f>Atask.AtsOp!N7516</f>
        <v>But.</v>
      </c>
      <c r="E8000" t="str">
        <f>Atask.AtsOp!I7516</f>
        <v>Perkelti</v>
      </c>
      <c r="F8000">
        <f>Atask.AtsOp!M7516</f>
        <v>-2</v>
      </c>
      <c r="G8000">
        <f>VLOOKUP(B8000,Prekės!$A$2:$E$3000,3,FALSE)</f>
        <v>280</v>
      </c>
      <c r="H8000">
        <f>VLOOKUP(B8000,Prekės!$A$2:$E$3000,4,FALSE)</f>
        <v>0.5</v>
      </c>
      <c r="I8000">
        <f>VLOOKUP(B8000,Prekės!$A$2:$E$3000,5,FALSE)</f>
        <v>38</v>
      </c>
      <c r="J8000">
        <f t="shared" si="251"/>
        <v>-0.38</v>
      </c>
      <c r="K8000">
        <f t="shared" si="252"/>
        <v>-0.38</v>
      </c>
    </row>
    <row r="8001" spans="1:11">
      <c r="A8001" s="1">
        <f>Atask.AtsOp!A7517</f>
        <v>42487</v>
      </c>
      <c r="B8001" t="str">
        <f>Atask.AtsOp!E7517</f>
        <v>KL25-0005</v>
      </c>
      <c r="C8001" t="str">
        <f>Atask.AtsOp!H7517</f>
        <v>Brendis „Alita“, 0,5 l</v>
      </c>
      <c r="D8001" t="str">
        <f>Atask.AtsOp!N7517</f>
        <v>But.</v>
      </c>
      <c r="E8001" t="str">
        <f>Atask.AtsOp!I7517</f>
        <v>Perkelti</v>
      </c>
      <c r="F8001">
        <f>Atask.AtsOp!M7517</f>
        <v>-4</v>
      </c>
      <c r="G8001">
        <f>VLOOKUP(B8001,Prekės!$A$2:$E$3000,3,FALSE)</f>
        <v>280</v>
      </c>
      <c r="H8001">
        <f>VLOOKUP(B8001,Prekės!$A$2:$E$3000,4,FALSE)</f>
        <v>0.5</v>
      </c>
      <c r="I8001">
        <f>VLOOKUP(B8001,Prekės!$A$2:$E$3000,5,FALSE)</f>
        <v>38</v>
      </c>
      <c r="J8001">
        <f t="shared" si="251"/>
        <v>-0.76</v>
      </c>
      <c r="K8001">
        <f t="shared" si="252"/>
        <v>-0.76</v>
      </c>
    </row>
    <row r="8002" spans="1:11">
      <c r="A8002" s="1">
        <f>Atask.AtsOp!A7518</f>
        <v>42487</v>
      </c>
      <c r="B8002" t="str">
        <f>Atask.AtsOp!E7518</f>
        <v>KL25-0005</v>
      </c>
      <c r="C8002" t="str">
        <f>Atask.AtsOp!H7518</f>
        <v>Brendis „Alita“, 0,5 l</v>
      </c>
      <c r="D8002" t="str">
        <f>Atask.AtsOp!N7518</f>
        <v>But.</v>
      </c>
      <c r="E8002" t="str">
        <f>Atask.AtsOp!I7518</f>
        <v>Gamybos eilutė</v>
      </c>
      <c r="F8002">
        <f>Atask.AtsOp!M7518</f>
        <v>6</v>
      </c>
      <c r="G8002">
        <f>VLOOKUP(B8002,Prekės!$A$2:$E$3000,3,FALSE)</f>
        <v>280</v>
      </c>
      <c r="H8002">
        <f>VLOOKUP(B8002,Prekės!$A$2:$E$3000,4,FALSE)</f>
        <v>0.5</v>
      </c>
      <c r="I8002">
        <f>VLOOKUP(B8002,Prekės!$A$2:$E$3000,5,FALSE)</f>
        <v>38</v>
      </c>
      <c r="J8002">
        <f t="shared" si="251"/>
        <v>1.1400000000000001</v>
      </c>
      <c r="K8002">
        <f t="shared" si="252"/>
        <v>1.1400000000000001</v>
      </c>
    </row>
    <row r="8003" spans="1:11">
      <c r="A8003" s="1">
        <f>Atask.AtsOp!A7519</f>
        <v>42487</v>
      </c>
      <c r="B8003" t="str">
        <f>Atask.AtsOp!E7519</f>
        <v>KL25-0005</v>
      </c>
      <c r="C8003" t="str">
        <f>Atask.AtsOp!H7519</f>
        <v>Brendis „Alita“, 0,5 l</v>
      </c>
      <c r="D8003" t="str">
        <f>Atask.AtsOp!N7519</f>
        <v>But.</v>
      </c>
      <c r="E8003" t="str">
        <f>Atask.AtsOp!I7519</f>
        <v>Perkelti</v>
      </c>
      <c r="F8003">
        <f>Atask.AtsOp!M7519</f>
        <v>-4</v>
      </c>
      <c r="G8003">
        <f>VLOOKUP(B8003,Prekės!$A$2:$E$3000,3,FALSE)</f>
        <v>280</v>
      </c>
      <c r="H8003">
        <f>VLOOKUP(B8003,Prekės!$A$2:$E$3000,4,FALSE)</f>
        <v>0.5</v>
      </c>
      <c r="I8003">
        <f>VLOOKUP(B8003,Prekės!$A$2:$E$3000,5,FALSE)</f>
        <v>38</v>
      </c>
      <c r="J8003">
        <f t="shared" si="251"/>
        <v>-0.76</v>
      </c>
      <c r="K8003">
        <f t="shared" si="252"/>
        <v>-0.76</v>
      </c>
    </row>
    <row r="8004" spans="1:11">
      <c r="A8004" s="1">
        <f>Atask.AtsOp!A7520</f>
        <v>42487</v>
      </c>
      <c r="B8004" t="str">
        <f>Atask.AtsOp!E7520</f>
        <v>KL25-0005</v>
      </c>
      <c r="C8004" t="str">
        <f>Atask.AtsOp!H7520</f>
        <v>Brendis „Alita“, 0,5 l</v>
      </c>
      <c r="D8004" t="str">
        <f>Atask.AtsOp!N7520</f>
        <v>But.</v>
      </c>
      <c r="E8004" t="str">
        <f>Atask.AtsOp!I7520</f>
        <v>Perkelti</v>
      </c>
      <c r="F8004">
        <f>Atask.AtsOp!M7520</f>
        <v>4</v>
      </c>
      <c r="G8004">
        <f>VLOOKUP(B8004,Prekės!$A$2:$E$3000,3,FALSE)</f>
        <v>280</v>
      </c>
      <c r="H8004">
        <f>VLOOKUP(B8004,Prekės!$A$2:$E$3000,4,FALSE)</f>
        <v>0.5</v>
      </c>
      <c r="I8004">
        <f>VLOOKUP(B8004,Prekės!$A$2:$E$3000,5,FALSE)</f>
        <v>38</v>
      </c>
      <c r="J8004">
        <f t="shared" si="251"/>
        <v>0.76</v>
      </c>
      <c r="K8004">
        <f t="shared" si="252"/>
        <v>0.76</v>
      </c>
    </row>
    <row r="8005" spans="1:11">
      <c r="A8005" s="1">
        <f>Atask.AtsOp!A7521</f>
        <v>42466</v>
      </c>
      <c r="B8005" t="str">
        <f>Atask.AtsOp!E7521</f>
        <v>KL25-0007</v>
      </c>
      <c r="C8005" t="str">
        <f>Atask.AtsOp!H7521</f>
        <v>Brendis „Alita“, 0,7 l</v>
      </c>
      <c r="D8005" t="str">
        <f>Atask.AtsOp!N7521</f>
        <v>But.</v>
      </c>
      <c r="E8005" t="str">
        <f>Atask.AtsOp!I7521</f>
        <v>Perkelti</v>
      </c>
      <c r="F8005">
        <f>Atask.AtsOp!M7521</f>
        <v>4</v>
      </c>
      <c r="G8005">
        <f>VLOOKUP(B8005,Prekės!$A$2:$E$3000,3,FALSE)</f>
        <v>280</v>
      </c>
      <c r="H8005">
        <f>VLOOKUP(B8005,Prekės!$A$2:$E$3000,4,FALSE)</f>
        <v>0.7</v>
      </c>
      <c r="I8005">
        <f>VLOOKUP(B8005,Prekės!$A$2:$E$3000,5,FALSE)</f>
        <v>38</v>
      </c>
      <c r="J8005">
        <f t="shared" si="251"/>
        <v>1.0639999999999998</v>
      </c>
      <c r="K8005">
        <f t="shared" si="252"/>
        <v>1.0639999999999998</v>
      </c>
    </row>
    <row r="8006" spans="1:11">
      <c r="A8006" s="1">
        <f>Atask.AtsOp!A7522</f>
        <v>42478</v>
      </c>
      <c r="B8006" t="str">
        <f>Atask.AtsOp!E7522</f>
        <v>KL25-0007</v>
      </c>
      <c r="C8006" t="str">
        <f>Atask.AtsOp!H7522</f>
        <v>Brendis „Alita“, 0,7 l</v>
      </c>
      <c r="D8006" t="str">
        <f>Atask.AtsOp!N7522</f>
        <v>But.</v>
      </c>
      <c r="E8006" t="str">
        <f>Atask.AtsOp!I7522</f>
        <v>Perkelti</v>
      </c>
      <c r="F8006">
        <f>Atask.AtsOp!M7522</f>
        <v>4</v>
      </c>
      <c r="G8006">
        <f>VLOOKUP(B8006,Prekės!$A$2:$E$3000,3,FALSE)</f>
        <v>280</v>
      </c>
      <c r="H8006">
        <f>VLOOKUP(B8006,Prekės!$A$2:$E$3000,4,FALSE)</f>
        <v>0.7</v>
      </c>
      <c r="I8006">
        <f>VLOOKUP(B8006,Prekės!$A$2:$E$3000,5,FALSE)</f>
        <v>38</v>
      </c>
      <c r="J8006">
        <f t="shared" si="251"/>
        <v>1.0639999999999998</v>
      </c>
      <c r="K8006">
        <f t="shared" si="252"/>
        <v>1.0639999999999998</v>
      </c>
    </row>
    <row r="8007" spans="1:11">
      <c r="A8007" s="1">
        <f>Atask.AtsOp!A7523</f>
        <v>42489</v>
      </c>
      <c r="B8007" t="str">
        <f>Atask.AtsOp!E7523</f>
        <v>KL25-0007</v>
      </c>
      <c r="C8007" t="str">
        <f>Atask.AtsOp!H7523</f>
        <v>Brendis „Alita“, 0,7 l</v>
      </c>
      <c r="D8007" t="str">
        <f>Atask.AtsOp!N7523</f>
        <v>But.</v>
      </c>
      <c r="E8007" t="str">
        <f>Atask.AtsOp!I7523</f>
        <v>Pardavimo užsakymas</v>
      </c>
      <c r="F8007">
        <f>Atask.AtsOp!M7523</f>
        <v>-9</v>
      </c>
      <c r="G8007">
        <f>VLOOKUP(B8007,Prekės!$A$2:$E$3000,3,FALSE)</f>
        <v>280</v>
      </c>
      <c r="H8007">
        <f>VLOOKUP(B8007,Prekės!$A$2:$E$3000,4,FALSE)</f>
        <v>0.7</v>
      </c>
      <c r="I8007">
        <f>VLOOKUP(B8007,Prekės!$A$2:$E$3000,5,FALSE)</f>
        <v>38</v>
      </c>
      <c r="J8007">
        <f t="shared" si="251"/>
        <v>-2.3940000000000001</v>
      </c>
      <c r="K8007">
        <f t="shared" si="252"/>
        <v>-2.3940000000000001</v>
      </c>
    </row>
    <row r="8008" spans="1:11">
      <c r="A8008" s="1">
        <f>Atask.AtsOp!A7524</f>
        <v>42466</v>
      </c>
      <c r="B8008" t="str">
        <f>Atask.AtsOp!E7524</f>
        <v>KL25-0007</v>
      </c>
      <c r="C8008" t="str">
        <f>Atask.AtsOp!H7524</f>
        <v>Brendis „Alita“, 0,7 l</v>
      </c>
      <c r="D8008" t="str">
        <f>Atask.AtsOp!N7524</f>
        <v>But.</v>
      </c>
      <c r="E8008" t="str">
        <f>Atask.AtsOp!I7524</f>
        <v>Perkelti</v>
      </c>
      <c r="F8008">
        <f>Atask.AtsOp!M7524</f>
        <v>2</v>
      </c>
      <c r="G8008">
        <f>VLOOKUP(B8008,Prekės!$A$2:$E$3000,3,FALSE)</f>
        <v>280</v>
      </c>
      <c r="H8008">
        <f>VLOOKUP(B8008,Prekės!$A$2:$E$3000,4,FALSE)</f>
        <v>0.7</v>
      </c>
      <c r="I8008">
        <f>VLOOKUP(B8008,Prekės!$A$2:$E$3000,5,FALSE)</f>
        <v>38</v>
      </c>
      <c r="J8008">
        <f t="shared" si="251"/>
        <v>0.53199999999999992</v>
      </c>
      <c r="K8008">
        <f t="shared" si="252"/>
        <v>0.53199999999999992</v>
      </c>
    </row>
    <row r="8009" spans="1:11">
      <c r="A8009" s="1">
        <f>Atask.AtsOp!A7525</f>
        <v>42478</v>
      </c>
      <c r="B8009" t="str">
        <f>Atask.AtsOp!E7525</f>
        <v>KL25-0007</v>
      </c>
      <c r="C8009" t="str">
        <f>Atask.AtsOp!H7525</f>
        <v>Brendis „Alita“, 0,7 l</v>
      </c>
      <c r="D8009" t="str">
        <f>Atask.AtsOp!N7525</f>
        <v>But.</v>
      </c>
      <c r="E8009" t="str">
        <f>Atask.AtsOp!I7525</f>
        <v>Perkelti</v>
      </c>
      <c r="F8009">
        <f>Atask.AtsOp!M7525</f>
        <v>2</v>
      </c>
      <c r="G8009">
        <f>VLOOKUP(B8009,Prekės!$A$2:$E$3000,3,FALSE)</f>
        <v>280</v>
      </c>
      <c r="H8009">
        <f>VLOOKUP(B8009,Prekės!$A$2:$E$3000,4,FALSE)</f>
        <v>0.7</v>
      </c>
      <c r="I8009">
        <f>VLOOKUP(B8009,Prekės!$A$2:$E$3000,5,FALSE)</f>
        <v>38</v>
      </c>
      <c r="J8009">
        <f t="shared" si="251"/>
        <v>0.53199999999999992</v>
      </c>
      <c r="K8009">
        <f t="shared" si="252"/>
        <v>0.53199999999999992</v>
      </c>
    </row>
    <row r="8010" spans="1:11">
      <c r="A8010" s="1">
        <f>Atask.AtsOp!A7526</f>
        <v>42489</v>
      </c>
      <c r="B8010" t="str">
        <f>Atask.AtsOp!E7526</f>
        <v>KL25-0007</v>
      </c>
      <c r="C8010" t="str">
        <f>Atask.AtsOp!H7526</f>
        <v>Brendis „Alita“, 0,7 l</v>
      </c>
      <c r="D8010" t="str">
        <f>Atask.AtsOp!N7526</f>
        <v>But.</v>
      </c>
      <c r="E8010" t="str">
        <f>Atask.AtsOp!I7526</f>
        <v>Pardavimo užsakymas</v>
      </c>
      <c r="F8010">
        <f>Atask.AtsOp!M7526</f>
        <v>-3</v>
      </c>
      <c r="G8010">
        <f>VLOOKUP(B8010,Prekės!$A$2:$E$3000,3,FALSE)</f>
        <v>280</v>
      </c>
      <c r="H8010">
        <f>VLOOKUP(B8010,Prekės!$A$2:$E$3000,4,FALSE)</f>
        <v>0.7</v>
      </c>
      <c r="I8010">
        <f>VLOOKUP(B8010,Prekės!$A$2:$E$3000,5,FALSE)</f>
        <v>38</v>
      </c>
      <c r="J8010">
        <f t="shared" si="251"/>
        <v>-0.79799999999999982</v>
      </c>
      <c r="K8010">
        <f t="shared" si="252"/>
        <v>-0.79799999999999982</v>
      </c>
    </row>
    <row r="8011" spans="1:11">
      <c r="A8011" s="1">
        <f>Atask.AtsOp!A7527</f>
        <v>42466</v>
      </c>
      <c r="B8011" t="str">
        <f>Atask.AtsOp!E7527</f>
        <v>KL25-0007</v>
      </c>
      <c r="C8011" t="str">
        <f>Atask.AtsOp!H7527</f>
        <v>Brendis „Alita“, 0,7 l</v>
      </c>
      <c r="D8011" t="str">
        <f>Atask.AtsOp!N7527</f>
        <v>But.</v>
      </c>
      <c r="E8011" t="str">
        <f>Atask.AtsOp!I7527</f>
        <v>Perkelti</v>
      </c>
      <c r="F8011">
        <f>Atask.AtsOp!M7527</f>
        <v>-4</v>
      </c>
      <c r="G8011">
        <f>VLOOKUP(B8011,Prekės!$A$2:$E$3000,3,FALSE)</f>
        <v>280</v>
      </c>
      <c r="H8011">
        <f>VLOOKUP(B8011,Prekės!$A$2:$E$3000,4,FALSE)</f>
        <v>0.7</v>
      </c>
      <c r="I8011">
        <f>VLOOKUP(B8011,Prekės!$A$2:$E$3000,5,FALSE)</f>
        <v>38</v>
      </c>
      <c r="J8011">
        <f t="shared" si="251"/>
        <v>-1.0639999999999998</v>
      </c>
      <c r="K8011">
        <f t="shared" si="252"/>
        <v>-1.0639999999999998</v>
      </c>
    </row>
    <row r="8012" spans="1:11">
      <c r="A8012" s="1">
        <f>Atask.AtsOp!A7528</f>
        <v>42466</v>
      </c>
      <c r="B8012" t="str">
        <f>Atask.AtsOp!E7528</f>
        <v>KL25-0007</v>
      </c>
      <c r="C8012" t="str">
        <f>Atask.AtsOp!H7528</f>
        <v>Brendis „Alita“, 0,7 l</v>
      </c>
      <c r="D8012" t="str">
        <f>Atask.AtsOp!N7528</f>
        <v>But.</v>
      </c>
      <c r="E8012" t="str">
        <f>Atask.AtsOp!I7528</f>
        <v>Perkelti</v>
      </c>
      <c r="F8012">
        <f>Atask.AtsOp!M7528</f>
        <v>-2</v>
      </c>
      <c r="G8012">
        <f>VLOOKUP(B8012,Prekės!$A$2:$E$3000,3,FALSE)</f>
        <v>280</v>
      </c>
      <c r="H8012">
        <f>VLOOKUP(B8012,Prekės!$A$2:$E$3000,4,FALSE)</f>
        <v>0.7</v>
      </c>
      <c r="I8012">
        <f>VLOOKUP(B8012,Prekės!$A$2:$E$3000,5,FALSE)</f>
        <v>38</v>
      </c>
      <c r="J8012">
        <f t="shared" si="251"/>
        <v>-0.53199999999999992</v>
      </c>
      <c r="K8012">
        <f t="shared" si="252"/>
        <v>-0.53199999999999992</v>
      </c>
    </row>
    <row r="8013" spans="1:11">
      <c r="A8013" s="1">
        <f>Atask.AtsOp!A7529</f>
        <v>42466</v>
      </c>
      <c r="B8013" t="str">
        <f>Atask.AtsOp!E7529</f>
        <v>KL25-0007</v>
      </c>
      <c r="C8013" t="str">
        <f>Atask.AtsOp!H7529</f>
        <v>Brendis „Alita“, 0,7 l</v>
      </c>
      <c r="D8013" t="str">
        <f>Atask.AtsOp!N7529</f>
        <v>But.</v>
      </c>
      <c r="E8013" t="str">
        <f>Atask.AtsOp!I7529</f>
        <v>Gamybos eilutė</v>
      </c>
      <c r="F8013">
        <f>Atask.AtsOp!M7529</f>
        <v>6</v>
      </c>
      <c r="G8013">
        <f>VLOOKUP(B8013,Prekės!$A$2:$E$3000,3,FALSE)</f>
        <v>280</v>
      </c>
      <c r="H8013">
        <f>VLOOKUP(B8013,Prekės!$A$2:$E$3000,4,FALSE)</f>
        <v>0.7</v>
      </c>
      <c r="I8013">
        <f>VLOOKUP(B8013,Prekės!$A$2:$E$3000,5,FALSE)</f>
        <v>38</v>
      </c>
      <c r="J8013">
        <f t="shared" si="251"/>
        <v>1.5959999999999996</v>
      </c>
      <c r="K8013">
        <f t="shared" si="252"/>
        <v>1.5959999999999996</v>
      </c>
    </row>
    <row r="8014" spans="1:11">
      <c r="A8014" s="1">
        <f>Atask.AtsOp!A7530</f>
        <v>42478</v>
      </c>
      <c r="B8014" t="str">
        <f>Atask.AtsOp!E7530</f>
        <v>KL25-0007</v>
      </c>
      <c r="C8014" t="str">
        <f>Atask.AtsOp!H7530</f>
        <v>Brendis „Alita“, 0,7 l</v>
      </c>
      <c r="D8014" t="str">
        <f>Atask.AtsOp!N7530</f>
        <v>But.</v>
      </c>
      <c r="E8014" t="str">
        <f>Atask.AtsOp!I7530</f>
        <v>Perkelti</v>
      </c>
      <c r="F8014">
        <f>Atask.AtsOp!M7530</f>
        <v>-4</v>
      </c>
      <c r="G8014">
        <f>VLOOKUP(B8014,Prekės!$A$2:$E$3000,3,FALSE)</f>
        <v>280</v>
      </c>
      <c r="H8014">
        <f>VLOOKUP(B8014,Prekės!$A$2:$E$3000,4,FALSE)</f>
        <v>0.7</v>
      </c>
      <c r="I8014">
        <f>VLOOKUP(B8014,Prekės!$A$2:$E$3000,5,FALSE)</f>
        <v>38</v>
      </c>
      <c r="J8014">
        <f t="shared" si="251"/>
        <v>-1.0639999999999998</v>
      </c>
      <c r="K8014">
        <f t="shared" si="252"/>
        <v>-1.0639999999999998</v>
      </c>
    </row>
    <row r="8015" spans="1:11">
      <c r="A8015" s="1">
        <f>Atask.AtsOp!A7531</f>
        <v>42478</v>
      </c>
      <c r="B8015" t="str">
        <f>Atask.AtsOp!E7531</f>
        <v>KL25-0007</v>
      </c>
      <c r="C8015" t="str">
        <f>Atask.AtsOp!H7531</f>
        <v>Brendis „Alita“, 0,7 l</v>
      </c>
      <c r="D8015" t="str">
        <f>Atask.AtsOp!N7531</f>
        <v>But.</v>
      </c>
      <c r="E8015" t="str">
        <f>Atask.AtsOp!I7531</f>
        <v>Gamybos eilutė</v>
      </c>
      <c r="F8015">
        <f>Atask.AtsOp!M7531</f>
        <v>6</v>
      </c>
      <c r="G8015">
        <f>VLOOKUP(B8015,Prekės!$A$2:$E$3000,3,FALSE)</f>
        <v>280</v>
      </c>
      <c r="H8015">
        <f>VLOOKUP(B8015,Prekės!$A$2:$E$3000,4,FALSE)</f>
        <v>0.7</v>
      </c>
      <c r="I8015">
        <f>VLOOKUP(B8015,Prekės!$A$2:$E$3000,5,FALSE)</f>
        <v>38</v>
      </c>
      <c r="J8015">
        <f t="shared" si="251"/>
        <v>1.5959999999999996</v>
      </c>
      <c r="K8015">
        <f t="shared" si="252"/>
        <v>1.5959999999999996</v>
      </c>
    </row>
    <row r="8016" spans="1:11">
      <c r="A8016" s="1">
        <f>Atask.AtsOp!A7532</f>
        <v>42478</v>
      </c>
      <c r="B8016" t="str">
        <f>Atask.AtsOp!E7532</f>
        <v>KL25-0007</v>
      </c>
      <c r="C8016" t="str">
        <f>Atask.AtsOp!H7532</f>
        <v>Brendis „Alita“, 0,7 l</v>
      </c>
      <c r="D8016" t="str">
        <f>Atask.AtsOp!N7532</f>
        <v>But.</v>
      </c>
      <c r="E8016" t="str">
        <f>Atask.AtsOp!I7532</f>
        <v>Perkelti</v>
      </c>
      <c r="F8016">
        <f>Atask.AtsOp!M7532</f>
        <v>-2</v>
      </c>
      <c r="G8016">
        <f>VLOOKUP(B8016,Prekės!$A$2:$E$3000,3,FALSE)</f>
        <v>280</v>
      </c>
      <c r="H8016">
        <f>VLOOKUP(B8016,Prekės!$A$2:$E$3000,4,FALSE)</f>
        <v>0.7</v>
      </c>
      <c r="I8016">
        <f>VLOOKUP(B8016,Prekės!$A$2:$E$3000,5,FALSE)</f>
        <v>38</v>
      </c>
      <c r="J8016">
        <f t="shared" si="251"/>
        <v>-0.53199999999999992</v>
      </c>
      <c r="K8016">
        <f t="shared" si="252"/>
        <v>-0.53199999999999992</v>
      </c>
    </row>
    <row r="8017" spans="1:11">
      <c r="A8017" s="1">
        <f>Atask.AtsOp!A7533</f>
        <v>42489</v>
      </c>
      <c r="B8017" t="str">
        <f>Atask.AtsOp!E7533</f>
        <v>KL25-0015</v>
      </c>
      <c r="C8017" t="str">
        <f>Atask.AtsOp!H7533</f>
        <v>Brendis „Alita XO“, 0,5 l be dėž.</v>
      </c>
      <c r="D8017" t="str">
        <f>Atask.AtsOp!N7533</f>
        <v>But.</v>
      </c>
      <c r="E8017" t="str">
        <f>Atask.AtsOp!I7533</f>
        <v>Pardavimo užsakymas</v>
      </c>
      <c r="F8017">
        <f>Atask.AtsOp!M7533</f>
        <v>-1</v>
      </c>
      <c r="G8017">
        <f>VLOOKUP(B8017,Prekės!$A$2:$E$3000,3,FALSE)</f>
        <v>280</v>
      </c>
      <c r="H8017">
        <f>VLOOKUP(B8017,Prekės!$A$2:$E$3000,4,FALSE)</f>
        <v>0.5</v>
      </c>
      <c r="I8017">
        <f>VLOOKUP(B8017,Prekės!$A$2:$E$3000,5,FALSE)</f>
        <v>38</v>
      </c>
      <c r="J8017">
        <f t="shared" si="251"/>
        <v>-0.19</v>
      </c>
      <c r="K8017">
        <f t="shared" si="252"/>
        <v>-0.19</v>
      </c>
    </row>
    <row r="8018" spans="1:11">
      <c r="A8018" s="1">
        <f>Atask.AtsOp!A7534</f>
        <v>42489</v>
      </c>
      <c r="B8018" t="str">
        <f>Atask.AtsOp!E7534</f>
        <v>KL25-0015</v>
      </c>
      <c r="C8018" t="str">
        <f>Atask.AtsOp!H7534</f>
        <v>Brendis „Alita XO“, 0,5 l be dėž.</v>
      </c>
      <c r="D8018" t="str">
        <f>Atask.AtsOp!N7534</f>
        <v>But.</v>
      </c>
      <c r="E8018" t="str">
        <f>Atask.AtsOp!I7534</f>
        <v>Pardavimo užsakymas</v>
      </c>
      <c r="F8018">
        <f>Atask.AtsOp!M7534</f>
        <v>-1</v>
      </c>
      <c r="G8018">
        <f>VLOOKUP(B8018,Prekės!$A$2:$E$3000,3,FALSE)</f>
        <v>280</v>
      </c>
      <c r="H8018">
        <f>VLOOKUP(B8018,Prekės!$A$2:$E$3000,4,FALSE)</f>
        <v>0.5</v>
      </c>
      <c r="I8018">
        <f>VLOOKUP(B8018,Prekės!$A$2:$E$3000,5,FALSE)</f>
        <v>38</v>
      </c>
      <c r="J8018">
        <f t="shared" si="251"/>
        <v>-0.19</v>
      </c>
      <c r="K8018">
        <f t="shared" si="252"/>
        <v>-0.19</v>
      </c>
    </row>
    <row r="8019" spans="1:11">
      <c r="A8019" s="1">
        <f>Atask.AtsOp!A7535</f>
        <v>42489</v>
      </c>
      <c r="B8019" t="str">
        <f>Atask.AtsOp!E7535</f>
        <v>KL25-0017</v>
      </c>
      <c r="C8019" t="str">
        <f>Atask.AtsOp!H7535</f>
        <v>Brendis „Alita XO“, 0,7 l</v>
      </c>
      <c r="D8019" t="str">
        <f>Atask.AtsOp!N7535</f>
        <v>But.</v>
      </c>
      <c r="E8019" t="str">
        <f>Atask.AtsOp!I7535</f>
        <v>Pardavimo užsakymas</v>
      </c>
      <c r="F8019">
        <f>Atask.AtsOp!M7535</f>
        <v>-1</v>
      </c>
      <c r="G8019">
        <f>VLOOKUP(B8019,Prekės!$A$2:$E$3000,3,FALSE)</f>
        <v>280</v>
      </c>
      <c r="H8019">
        <f>VLOOKUP(B8019,Prekės!$A$2:$E$3000,4,FALSE)</f>
        <v>0.7</v>
      </c>
      <c r="I8019">
        <f>VLOOKUP(B8019,Prekės!$A$2:$E$3000,5,FALSE)</f>
        <v>38</v>
      </c>
      <c r="J8019">
        <f t="shared" si="251"/>
        <v>-0.26599999999999996</v>
      </c>
      <c r="K8019">
        <f t="shared" si="252"/>
        <v>-0.26599999999999996</v>
      </c>
    </row>
    <row r="8020" spans="1:11">
      <c r="A8020" s="1">
        <f>Atask.AtsOp!A7536</f>
        <v>42489</v>
      </c>
      <c r="B8020" t="str">
        <f>Atask.AtsOp!E7536</f>
        <v>KL25-0017</v>
      </c>
      <c r="C8020" t="str">
        <f>Atask.AtsOp!H7536</f>
        <v>Brendis „Alita XO“, 0,7 l</v>
      </c>
      <c r="D8020" t="str">
        <f>Atask.AtsOp!N7536</f>
        <v>But.</v>
      </c>
      <c r="E8020" t="str">
        <f>Atask.AtsOp!I7536</f>
        <v>Pardavimo užsakymas</v>
      </c>
      <c r="F8020">
        <f>Atask.AtsOp!M7536</f>
        <v>-1</v>
      </c>
      <c r="G8020">
        <f>VLOOKUP(B8020,Prekės!$A$2:$E$3000,3,FALSE)</f>
        <v>280</v>
      </c>
      <c r="H8020">
        <f>VLOOKUP(B8020,Prekės!$A$2:$E$3000,4,FALSE)</f>
        <v>0.7</v>
      </c>
      <c r="I8020">
        <f>VLOOKUP(B8020,Prekės!$A$2:$E$3000,5,FALSE)</f>
        <v>38</v>
      </c>
      <c r="J8020">
        <f t="shared" si="251"/>
        <v>-0.26599999999999996</v>
      </c>
      <c r="K8020">
        <f t="shared" si="252"/>
        <v>-0.26599999999999996</v>
      </c>
    </row>
    <row r="8021" spans="1:11">
      <c r="A8021" s="1">
        <f>Atask.AtsOp!A7537</f>
        <v>42466</v>
      </c>
      <c r="B8021" t="str">
        <f>Atask.AtsOp!E7537</f>
        <v>KL25-0035</v>
      </c>
      <c r="C8021" t="str">
        <f>Atask.AtsOp!H7537</f>
        <v>Brendis „Pure“, 0,5 l</v>
      </c>
      <c r="D8021" t="str">
        <f>Atask.AtsOp!N7537</f>
        <v>But.</v>
      </c>
      <c r="E8021" t="str">
        <f>Atask.AtsOp!I7537</f>
        <v>Perkelti</v>
      </c>
      <c r="F8021">
        <f>Atask.AtsOp!M7537</f>
        <v>4</v>
      </c>
      <c r="G8021">
        <f>VLOOKUP(B8021,Prekės!$A$2:$E$3000,3,FALSE)</f>
        <v>280</v>
      </c>
      <c r="H8021">
        <f>VLOOKUP(B8021,Prekės!$A$2:$E$3000,4,FALSE)</f>
        <v>0.5</v>
      </c>
      <c r="I8021">
        <f>VLOOKUP(B8021,Prekės!$A$2:$E$3000,5,FALSE)</f>
        <v>38</v>
      </c>
      <c r="J8021">
        <f t="shared" si="251"/>
        <v>0.76</v>
      </c>
      <c r="K8021">
        <f t="shared" si="252"/>
        <v>0.76</v>
      </c>
    </row>
    <row r="8022" spans="1:11">
      <c r="A8022" s="1">
        <f>Atask.AtsOp!A7538</f>
        <v>42489</v>
      </c>
      <c r="B8022" t="str">
        <f>Atask.AtsOp!E7538</f>
        <v>KL25-0035</v>
      </c>
      <c r="C8022" t="str">
        <f>Atask.AtsOp!H7538</f>
        <v>Brendis „Pure“, 0,5 l</v>
      </c>
      <c r="D8022" t="str">
        <f>Atask.AtsOp!N7538</f>
        <v>But.</v>
      </c>
      <c r="E8022" t="str">
        <f>Atask.AtsOp!I7538</f>
        <v>Pardavimo užsakymas</v>
      </c>
      <c r="F8022">
        <f>Atask.AtsOp!M7538</f>
        <v>-3</v>
      </c>
      <c r="G8022">
        <f>VLOOKUP(B8022,Prekės!$A$2:$E$3000,3,FALSE)</f>
        <v>280</v>
      </c>
      <c r="H8022">
        <f>VLOOKUP(B8022,Prekės!$A$2:$E$3000,4,FALSE)</f>
        <v>0.5</v>
      </c>
      <c r="I8022">
        <f>VLOOKUP(B8022,Prekės!$A$2:$E$3000,5,FALSE)</f>
        <v>38</v>
      </c>
      <c r="J8022">
        <f t="shared" si="251"/>
        <v>-0.57000000000000006</v>
      </c>
      <c r="K8022">
        <f t="shared" si="252"/>
        <v>-0.57000000000000006</v>
      </c>
    </row>
    <row r="8023" spans="1:11">
      <c r="A8023" s="1">
        <f>Atask.AtsOp!A7539</f>
        <v>42466</v>
      </c>
      <c r="B8023" t="str">
        <f>Atask.AtsOp!E7539</f>
        <v>KL25-0035</v>
      </c>
      <c r="C8023" t="str">
        <f>Atask.AtsOp!H7539</f>
        <v>Brendis „Pure“, 0,5 l</v>
      </c>
      <c r="D8023" t="str">
        <f>Atask.AtsOp!N7539</f>
        <v>But.</v>
      </c>
      <c r="E8023" t="str">
        <f>Atask.AtsOp!I7539</f>
        <v>Perkelti</v>
      </c>
      <c r="F8023">
        <f>Atask.AtsOp!M7539</f>
        <v>2</v>
      </c>
      <c r="G8023">
        <f>VLOOKUP(B8023,Prekės!$A$2:$E$3000,3,FALSE)</f>
        <v>280</v>
      </c>
      <c r="H8023">
        <f>VLOOKUP(B8023,Prekės!$A$2:$E$3000,4,FALSE)</f>
        <v>0.5</v>
      </c>
      <c r="I8023">
        <f>VLOOKUP(B8023,Prekės!$A$2:$E$3000,5,FALSE)</f>
        <v>38</v>
      </c>
      <c r="J8023">
        <f t="shared" si="251"/>
        <v>0.38</v>
      </c>
      <c r="K8023">
        <f t="shared" si="252"/>
        <v>0.38</v>
      </c>
    </row>
    <row r="8024" spans="1:11">
      <c r="A8024" s="1">
        <f>Atask.AtsOp!A7540</f>
        <v>42466</v>
      </c>
      <c r="B8024" t="str">
        <f>Atask.AtsOp!E7540</f>
        <v>KL25-0035</v>
      </c>
      <c r="C8024" t="str">
        <f>Atask.AtsOp!H7540</f>
        <v>Brendis „Pure“, 0,5 l</v>
      </c>
      <c r="D8024" t="str">
        <f>Atask.AtsOp!N7540</f>
        <v>But.</v>
      </c>
      <c r="E8024" t="str">
        <f>Atask.AtsOp!I7540</f>
        <v>Perkelti</v>
      </c>
      <c r="F8024">
        <f>Atask.AtsOp!M7540</f>
        <v>-4</v>
      </c>
      <c r="G8024">
        <f>VLOOKUP(B8024,Prekės!$A$2:$E$3000,3,FALSE)</f>
        <v>280</v>
      </c>
      <c r="H8024">
        <f>VLOOKUP(B8024,Prekės!$A$2:$E$3000,4,FALSE)</f>
        <v>0.5</v>
      </c>
      <c r="I8024">
        <f>VLOOKUP(B8024,Prekės!$A$2:$E$3000,5,FALSE)</f>
        <v>38</v>
      </c>
      <c r="J8024">
        <f t="shared" si="251"/>
        <v>-0.76</v>
      </c>
      <c r="K8024">
        <f t="shared" si="252"/>
        <v>-0.76</v>
      </c>
    </row>
    <row r="8025" spans="1:11">
      <c r="A8025" s="1">
        <f>Atask.AtsOp!A7541</f>
        <v>42466</v>
      </c>
      <c r="B8025" t="str">
        <f>Atask.AtsOp!E7541</f>
        <v>KL25-0035</v>
      </c>
      <c r="C8025" t="str">
        <f>Atask.AtsOp!H7541</f>
        <v>Brendis „Pure“, 0,5 l</v>
      </c>
      <c r="D8025" t="str">
        <f>Atask.AtsOp!N7541</f>
        <v>But.</v>
      </c>
      <c r="E8025" t="str">
        <f>Atask.AtsOp!I7541</f>
        <v>Gamybos eilutė</v>
      </c>
      <c r="F8025">
        <f>Atask.AtsOp!M7541</f>
        <v>6</v>
      </c>
      <c r="G8025">
        <f>VLOOKUP(B8025,Prekės!$A$2:$E$3000,3,FALSE)</f>
        <v>280</v>
      </c>
      <c r="H8025">
        <f>VLOOKUP(B8025,Prekės!$A$2:$E$3000,4,FALSE)</f>
        <v>0.5</v>
      </c>
      <c r="I8025">
        <f>VLOOKUP(B8025,Prekės!$A$2:$E$3000,5,FALSE)</f>
        <v>38</v>
      </c>
      <c r="J8025">
        <f t="shared" si="251"/>
        <v>1.1400000000000001</v>
      </c>
      <c r="K8025">
        <f t="shared" si="252"/>
        <v>1.1400000000000001</v>
      </c>
    </row>
    <row r="8026" spans="1:11">
      <c r="A8026" s="1">
        <f>Atask.AtsOp!A7542</f>
        <v>42466</v>
      </c>
      <c r="B8026" t="str">
        <f>Atask.AtsOp!E7542</f>
        <v>KL25-0035</v>
      </c>
      <c r="C8026" t="str">
        <f>Atask.AtsOp!H7542</f>
        <v>Brendis „Pure“, 0,5 l</v>
      </c>
      <c r="D8026" t="str">
        <f>Atask.AtsOp!N7542</f>
        <v>But.</v>
      </c>
      <c r="E8026" t="str">
        <f>Atask.AtsOp!I7542</f>
        <v>Perkelti</v>
      </c>
      <c r="F8026">
        <f>Atask.AtsOp!M7542</f>
        <v>-2</v>
      </c>
      <c r="G8026">
        <f>VLOOKUP(B8026,Prekės!$A$2:$E$3000,3,FALSE)</f>
        <v>280</v>
      </c>
      <c r="H8026">
        <f>VLOOKUP(B8026,Prekės!$A$2:$E$3000,4,FALSE)</f>
        <v>0.5</v>
      </c>
      <c r="I8026">
        <f>VLOOKUP(B8026,Prekės!$A$2:$E$3000,5,FALSE)</f>
        <v>38</v>
      </c>
      <c r="J8026">
        <f t="shared" si="251"/>
        <v>-0.38</v>
      </c>
      <c r="K8026">
        <f t="shared" si="252"/>
        <v>-0.38</v>
      </c>
    </row>
    <row r="8027" spans="1:11">
      <c r="A8027" s="1">
        <f>Atask.AtsOp!A7543</f>
        <v>42489</v>
      </c>
      <c r="B8027" t="str">
        <f>Atask.AtsOp!E7543</f>
        <v>KL25-0045</v>
      </c>
      <c r="C8027" t="str">
        <f>Atask.AtsOp!H7543</f>
        <v>Brendis „Pure black“, 0,5 l</v>
      </c>
      <c r="D8027" t="str">
        <f>Atask.AtsOp!N7543</f>
        <v>But.</v>
      </c>
      <c r="E8027" t="str">
        <f>Atask.AtsOp!I7543</f>
        <v>Pardavimo užsakymas</v>
      </c>
      <c r="F8027">
        <f>Atask.AtsOp!M7543</f>
        <v>-3</v>
      </c>
      <c r="G8027">
        <f>VLOOKUP(B8027,Prekės!$A$2:$E$3000,3,FALSE)</f>
        <v>280</v>
      </c>
      <c r="H8027">
        <f>VLOOKUP(B8027,Prekės!$A$2:$E$3000,4,FALSE)</f>
        <v>0.5</v>
      </c>
      <c r="I8027">
        <f>VLOOKUP(B8027,Prekės!$A$2:$E$3000,5,FALSE)</f>
        <v>38</v>
      </c>
      <c r="J8027">
        <f t="shared" si="251"/>
        <v>-0.57000000000000006</v>
      </c>
      <c r="K8027">
        <f t="shared" si="252"/>
        <v>-0.57000000000000006</v>
      </c>
    </row>
    <row r="8028" spans="1:11">
      <c r="A8028" s="1">
        <f>Atask.AtsOp!A7544</f>
        <v>42488</v>
      </c>
      <c r="B8028" t="str">
        <f>Atask.AtsOp!E7544</f>
        <v>KL25-0045</v>
      </c>
      <c r="C8028" t="str">
        <f>Atask.AtsOp!H7544</f>
        <v>Brendis „Pure black“, 0,5 l</v>
      </c>
      <c r="D8028" t="str">
        <f>Atask.AtsOp!N7544</f>
        <v>But.</v>
      </c>
      <c r="E8028" t="str">
        <f>Atask.AtsOp!I7544</f>
        <v>Perkelti</v>
      </c>
      <c r="F8028">
        <f>Atask.AtsOp!M7544</f>
        <v>4</v>
      </c>
      <c r="G8028">
        <f>VLOOKUP(B8028,Prekės!$A$2:$E$3000,3,FALSE)</f>
        <v>280</v>
      </c>
      <c r="H8028">
        <f>VLOOKUP(B8028,Prekės!$A$2:$E$3000,4,FALSE)</f>
        <v>0.5</v>
      </c>
      <c r="I8028">
        <f>VLOOKUP(B8028,Prekės!$A$2:$E$3000,5,FALSE)</f>
        <v>38</v>
      </c>
      <c r="J8028">
        <f t="shared" si="251"/>
        <v>0.76</v>
      </c>
      <c r="K8028">
        <f t="shared" si="252"/>
        <v>0.76</v>
      </c>
    </row>
    <row r="8029" spans="1:11">
      <c r="A8029" s="1">
        <f>Atask.AtsOp!A7545</f>
        <v>42488</v>
      </c>
      <c r="B8029" t="str">
        <f>Atask.AtsOp!E7545</f>
        <v>KL25-0045</v>
      </c>
      <c r="C8029" t="str">
        <f>Atask.AtsOp!H7545</f>
        <v>Brendis „Pure black“, 0,5 l</v>
      </c>
      <c r="D8029" t="str">
        <f>Atask.AtsOp!N7545</f>
        <v>But.</v>
      </c>
      <c r="E8029" t="str">
        <f>Atask.AtsOp!I7545</f>
        <v>Perkelti</v>
      </c>
      <c r="F8029">
        <f>Atask.AtsOp!M7545</f>
        <v>2</v>
      </c>
      <c r="G8029">
        <f>VLOOKUP(B8029,Prekės!$A$2:$E$3000,3,FALSE)</f>
        <v>280</v>
      </c>
      <c r="H8029">
        <f>VLOOKUP(B8029,Prekės!$A$2:$E$3000,4,FALSE)</f>
        <v>0.5</v>
      </c>
      <c r="I8029">
        <f>VLOOKUP(B8029,Prekės!$A$2:$E$3000,5,FALSE)</f>
        <v>38</v>
      </c>
      <c r="J8029">
        <f t="shared" si="251"/>
        <v>0.38</v>
      </c>
      <c r="K8029">
        <f t="shared" si="252"/>
        <v>0.38</v>
      </c>
    </row>
    <row r="8030" spans="1:11">
      <c r="A8030" s="1">
        <f>Atask.AtsOp!A7546</f>
        <v>42489</v>
      </c>
      <c r="B8030" t="str">
        <f>Atask.AtsOp!E7546</f>
        <v>KL25-0045</v>
      </c>
      <c r="C8030" t="str">
        <f>Atask.AtsOp!H7546</f>
        <v>Brendis „Pure black“, 0,5 l</v>
      </c>
      <c r="D8030" t="str">
        <f>Atask.AtsOp!N7546</f>
        <v>But.</v>
      </c>
      <c r="E8030" t="str">
        <f>Atask.AtsOp!I7546</f>
        <v>Pardavimo užsakymas</v>
      </c>
      <c r="F8030">
        <f>Atask.AtsOp!M7546</f>
        <v>-1</v>
      </c>
      <c r="G8030">
        <f>VLOOKUP(B8030,Prekės!$A$2:$E$3000,3,FALSE)</f>
        <v>280</v>
      </c>
      <c r="H8030">
        <f>VLOOKUP(B8030,Prekės!$A$2:$E$3000,4,FALSE)</f>
        <v>0.5</v>
      </c>
      <c r="I8030">
        <f>VLOOKUP(B8030,Prekės!$A$2:$E$3000,5,FALSE)</f>
        <v>38</v>
      </c>
      <c r="J8030">
        <f t="shared" si="251"/>
        <v>-0.19</v>
      </c>
      <c r="K8030">
        <f t="shared" si="252"/>
        <v>-0.19</v>
      </c>
    </row>
    <row r="8031" spans="1:11">
      <c r="A8031" s="1">
        <f>Atask.AtsOp!A7547</f>
        <v>42488</v>
      </c>
      <c r="B8031" t="str">
        <f>Atask.AtsOp!E7547</f>
        <v>KL25-0045</v>
      </c>
      <c r="C8031" t="str">
        <f>Atask.AtsOp!H7547</f>
        <v>Brendis „Pure black“, 0,5 l</v>
      </c>
      <c r="D8031" t="str">
        <f>Atask.AtsOp!N7547</f>
        <v>But.</v>
      </c>
      <c r="E8031" t="str">
        <f>Atask.AtsOp!I7547</f>
        <v>Perkelti</v>
      </c>
      <c r="F8031">
        <f>Atask.AtsOp!M7547</f>
        <v>-2</v>
      </c>
      <c r="G8031">
        <f>VLOOKUP(B8031,Prekės!$A$2:$E$3000,3,FALSE)</f>
        <v>280</v>
      </c>
      <c r="H8031">
        <f>VLOOKUP(B8031,Prekės!$A$2:$E$3000,4,FALSE)</f>
        <v>0.5</v>
      </c>
      <c r="I8031">
        <f>VLOOKUP(B8031,Prekės!$A$2:$E$3000,5,FALSE)</f>
        <v>38</v>
      </c>
      <c r="J8031">
        <f t="shared" si="251"/>
        <v>-0.38</v>
      </c>
      <c r="K8031">
        <f t="shared" si="252"/>
        <v>-0.38</v>
      </c>
    </row>
    <row r="8032" spans="1:11">
      <c r="A8032" s="1">
        <f>Atask.AtsOp!A7548</f>
        <v>42488</v>
      </c>
      <c r="B8032" t="str">
        <f>Atask.AtsOp!E7548</f>
        <v>KL25-0045</v>
      </c>
      <c r="C8032" t="str">
        <f>Atask.AtsOp!H7548</f>
        <v>Brendis „Pure black“, 0,5 l</v>
      </c>
      <c r="D8032" t="str">
        <f>Atask.AtsOp!N7548</f>
        <v>But.</v>
      </c>
      <c r="E8032" t="str">
        <f>Atask.AtsOp!I7548</f>
        <v>Perkelti</v>
      </c>
      <c r="F8032">
        <f>Atask.AtsOp!M7548</f>
        <v>-4</v>
      </c>
      <c r="G8032">
        <f>VLOOKUP(B8032,Prekės!$A$2:$E$3000,3,FALSE)</f>
        <v>280</v>
      </c>
      <c r="H8032">
        <f>VLOOKUP(B8032,Prekės!$A$2:$E$3000,4,FALSE)</f>
        <v>0.5</v>
      </c>
      <c r="I8032">
        <f>VLOOKUP(B8032,Prekės!$A$2:$E$3000,5,FALSE)</f>
        <v>38</v>
      </c>
      <c r="J8032">
        <f t="shared" si="251"/>
        <v>-0.76</v>
      </c>
      <c r="K8032">
        <f t="shared" si="252"/>
        <v>-0.76</v>
      </c>
    </row>
    <row r="8033" spans="1:11">
      <c r="A8033" s="1">
        <f>Atask.AtsOp!A7549</f>
        <v>42488</v>
      </c>
      <c r="B8033" t="str">
        <f>Atask.AtsOp!E7549</f>
        <v>KL25-0045</v>
      </c>
      <c r="C8033" t="str">
        <f>Atask.AtsOp!H7549</f>
        <v>Brendis „Pure black“, 0,5 l</v>
      </c>
      <c r="D8033" t="str">
        <f>Atask.AtsOp!N7549</f>
        <v>But.</v>
      </c>
      <c r="E8033" t="str">
        <f>Atask.AtsOp!I7549</f>
        <v>Gamybos eilutė</v>
      </c>
      <c r="F8033">
        <f>Atask.AtsOp!M7549</f>
        <v>6</v>
      </c>
      <c r="G8033">
        <f>VLOOKUP(B8033,Prekės!$A$2:$E$3000,3,FALSE)</f>
        <v>280</v>
      </c>
      <c r="H8033">
        <f>VLOOKUP(B8033,Prekės!$A$2:$E$3000,4,FALSE)</f>
        <v>0.5</v>
      </c>
      <c r="I8033">
        <f>VLOOKUP(B8033,Prekės!$A$2:$E$3000,5,FALSE)</f>
        <v>38</v>
      </c>
      <c r="J8033">
        <f t="shared" si="251"/>
        <v>1.1400000000000001</v>
      </c>
      <c r="K8033">
        <f t="shared" si="252"/>
        <v>1.1400000000000001</v>
      </c>
    </row>
    <row r="8034" spans="1:11">
      <c r="A8034" s="1">
        <f>Atask.AtsOp!A7550</f>
        <v>42482</v>
      </c>
      <c r="B8034" t="str">
        <f>Atask.AtsOp!E7550</f>
        <v>KL25-0047</v>
      </c>
      <c r="C8034" t="str">
        <f>Atask.AtsOp!H7550</f>
        <v>Brendis „Pure black“, 0,7 l</v>
      </c>
      <c r="D8034" t="str">
        <f>Atask.AtsOp!N7550</f>
        <v>But.</v>
      </c>
      <c r="E8034" t="str">
        <f>Atask.AtsOp!I7550</f>
        <v>Perkelti</v>
      </c>
      <c r="F8034">
        <f>Atask.AtsOp!M7550</f>
        <v>4</v>
      </c>
      <c r="G8034">
        <f>VLOOKUP(B8034,Prekės!$A$2:$E$3000,3,FALSE)</f>
        <v>280</v>
      </c>
      <c r="H8034">
        <f>VLOOKUP(B8034,Prekės!$A$2:$E$3000,4,FALSE)</f>
        <v>0.7</v>
      </c>
      <c r="I8034">
        <f>VLOOKUP(B8034,Prekės!$A$2:$E$3000,5,FALSE)</f>
        <v>38</v>
      </c>
      <c r="J8034">
        <f t="shared" ref="J8034:J8097" si="253">IF(G8034=110,F8034*H8034*I8034,IF(G8034&lt;280,F8034*H8034,F8034*H8034*(I8034/100)))</f>
        <v>1.0639999999999998</v>
      </c>
      <c r="K8034">
        <f t="shared" ref="K8034:K8097" si="254">IF(EXACT(D8034,"But."),J8034,F8034)</f>
        <v>1.0639999999999998</v>
      </c>
    </row>
    <row r="8035" spans="1:11">
      <c r="A8035" s="1">
        <f>Atask.AtsOp!A7551</f>
        <v>42489</v>
      </c>
      <c r="B8035" t="str">
        <f>Atask.AtsOp!E7551</f>
        <v>KL25-0047</v>
      </c>
      <c r="C8035" t="str">
        <f>Atask.AtsOp!H7551</f>
        <v>Brendis „Pure black“, 0,7 l</v>
      </c>
      <c r="D8035" t="str">
        <f>Atask.AtsOp!N7551</f>
        <v>But.</v>
      </c>
      <c r="E8035" t="str">
        <f>Atask.AtsOp!I7551</f>
        <v>Pardavimo užsakymas</v>
      </c>
      <c r="F8035">
        <f>Atask.AtsOp!M7551</f>
        <v>-3</v>
      </c>
      <c r="G8035">
        <f>VLOOKUP(B8035,Prekės!$A$2:$E$3000,3,FALSE)</f>
        <v>280</v>
      </c>
      <c r="H8035">
        <f>VLOOKUP(B8035,Prekės!$A$2:$E$3000,4,FALSE)</f>
        <v>0.7</v>
      </c>
      <c r="I8035">
        <f>VLOOKUP(B8035,Prekės!$A$2:$E$3000,5,FALSE)</f>
        <v>38</v>
      </c>
      <c r="J8035">
        <f t="shared" si="253"/>
        <v>-0.79799999999999982</v>
      </c>
      <c r="K8035">
        <f t="shared" si="254"/>
        <v>-0.79799999999999982</v>
      </c>
    </row>
    <row r="8036" spans="1:11">
      <c r="A8036" s="1">
        <f>Atask.AtsOp!A7552</f>
        <v>42482</v>
      </c>
      <c r="B8036" t="str">
        <f>Atask.AtsOp!E7552</f>
        <v>KL25-0047</v>
      </c>
      <c r="C8036" t="str">
        <f>Atask.AtsOp!H7552</f>
        <v>Brendis „Pure black“, 0,7 l</v>
      </c>
      <c r="D8036" t="str">
        <f>Atask.AtsOp!N7552</f>
        <v>But.</v>
      </c>
      <c r="E8036" t="str">
        <f>Atask.AtsOp!I7552</f>
        <v>Perkelti</v>
      </c>
      <c r="F8036">
        <f>Atask.AtsOp!M7552</f>
        <v>2</v>
      </c>
      <c r="G8036">
        <f>VLOOKUP(B8036,Prekės!$A$2:$E$3000,3,FALSE)</f>
        <v>280</v>
      </c>
      <c r="H8036">
        <f>VLOOKUP(B8036,Prekės!$A$2:$E$3000,4,FALSE)</f>
        <v>0.7</v>
      </c>
      <c r="I8036">
        <f>VLOOKUP(B8036,Prekės!$A$2:$E$3000,5,FALSE)</f>
        <v>38</v>
      </c>
      <c r="J8036">
        <f t="shared" si="253"/>
        <v>0.53199999999999992</v>
      </c>
      <c r="K8036">
        <f t="shared" si="254"/>
        <v>0.53199999999999992</v>
      </c>
    </row>
    <row r="8037" spans="1:11">
      <c r="A8037" s="1">
        <f>Atask.AtsOp!A7553</f>
        <v>42489</v>
      </c>
      <c r="B8037" t="str">
        <f>Atask.AtsOp!E7553</f>
        <v>KL25-0047</v>
      </c>
      <c r="C8037" t="str">
        <f>Atask.AtsOp!H7553</f>
        <v>Brendis „Pure black“, 0,7 l</v>
      </c>
      <c r="D8037" t="str">
        <f>Atask.AtsOp!N7553</f>
        <v>But.</v>
      </c>
      <c r="E8037" t="str">
        <f>Atask.AtsOp!I7553</f>
        <v>Pardavimo užsakymas</v>
      </c>
      <c r="F8037">
        <f>Atask.AtsOp!M7553</f>
        <v>-1</v>
      </c>
      <c r="G8037">
        <f>VLOOKUP(B8037,Prekės!$A$2:$E$3000,3,FALSE)</f>
        <v>280</v>
      </c>
      <c r="H8037">
        <f>VLOOKUP(B8037,Prekės!$A$2:$E$3000,4,FALSE)</f>
        <v>0.7</v>
      </c>
      <c r="I8037">
        <f>VLOOKUP(B8037,Prekės!$A$2:$E$3000,5,FALSE)</f>
        <v>38</v>
      </c>
      <c r="J8037">
        <f t="shared" si="253"/>
        <v>-0.26599999999999996</v>
      </c>
      <c r="K8037">
        <f t="shared" si="254"/>
        <v>-0.26599999999999996</v>
      </c>
    </row>
    <row r="8038" spans="1:11">
      <c r="A8038" s="1">
        <f>Atask.AtsOp!A7554</f>
        <v>42482</v>
      </c>
      <c r="B8038" t="str">
        <f>Atask.AtsOp!E7554</f>
        <v>KL25-0047</v>
      </c>
      <c r="C8038" t="str">
        <f>Atask.AtsOp!H7554</f>
        <v>Brendis „Pure black“, 0,7 l</v>
      </c>
      <c r="D8038" t="str">
        <f>Atask.AtsOp!N7554</f>
        <v>But.</v>
      </c>
      <c r="E8038" t="str">
        <f>Atask.AtsOp!I7554</f>
        <v>Perkelti</v>
      </c>
      <c r="F8038">
        <f>Atask.AtsOp!M7554</f>
        <v>-2</v>
      </c>
      <c r="G8038">
        <f>VLOOKUP(B8038,Prekės!$A$2:$E$3000,3,FALSE)</f>
        <v>280</v>
      </c>
      <c r="H8038">
        <f>VLOOKUP(B8038,Prekės!$A$2:$E$3000,4,FALSE)</f>
        <v>0.7</v>
      </c>
      <c r="I8038">
        <f>VLOOKUP(B8038,Prekės!$A$2:$E$3000,5,FALSE)</f>
        <v>38</v>
      </c>
      <c r="J8038">
        <f t="shared" si="253"/>
        <v>-0.53199999999999992</v>
      </c>
      <c r="K8038">
        <f t="shared" si="254"/>
        <v>-0.53199999999999992</v>
      </c>
    </row>
    <row r="8039" spans="1:11">
      <c r="A8039" s="1">
        <f>Atask.AtsOp!A7555</f>
        <v>42482</v>
      </c>
      <c r="B8039" t="str">
        <f>Atask.AtsOp!E7555</f>
        <v>KL25-0047</v>
      </c>
      <c r="C8039" t="str">
        <f>Atask.AtsOp!H7555</f>
        <v>Brendis „Pure black“, 0,7 l</v>
      </c>
      <c r="D8039" t="str">
        <f>Atask.AtsOp!N7555</f>
        <v>But.</v>
      </c>
      <c r="E8039" t="str">
        <f>Atask.AtsOp!I7555</f>
        <v>Perkelti</v>
      </c>
      <c r="F8039">
        <f>Atask.AtsOp!M7555</f>
        <v>-4</v>
      </c>
      <c r="G8039">
        <f>VLOOKUP(B8039,Prekės!$A$2:$E$3000,3,FALSE)</f>
        <v>280</v>
      </c>
      <c r="H8039">
        <f>VLOOKUP(B8039,Prekės!$A$2:$E$3000,4,FALSE)</f>
        <v>0.7</v>
      </c>
      <c r="I8039">
        <f>VLOOKUP(B8039,Prekės!$A$2:$E$3000,5,FALSE)</f>
        <v>38</v>
      </c>
      <c r="J8039">
        <f t="shared" si="253"/>
        <v>-1.0639999999999998</v>
      </c>
      <c r="K8039">
        <f t="shared" si="254"/>
        <v>-1.0639999999999998</v>
      </c>
    </row>
    <row r="8040" spans="1:11">
      <c r="A8040" s="1">
        <f>Atask.AtsOp!A7556</f>
        <v>42482</v>
      </c>
      <c r="B8040" t="str">
        <f>Atask.AtsOp!E7556</f>
        <v>KL25-0047</v>
      </c>
      <c r="C8040" t="str">
        <f>Atask.AtsOp!H7556</f>
        <v>Brendis „Pure black“, 0,7 l</v>
      </c>
      <c r="D8040" t="str">
        <f>Atask.AtsOp!N7556</f>
        <v>But.</v>
      </c>
      <c r="E8040" t="str">
        <f>Atask.AtsOp!I7556</f>
        <v>Gamybos eilutė</v>
      </c>
      <c r="F8040">
        <f>Atask.AtsOp!M7556</f>
        <v>6</v>
      </c>
      <c r="G8040">
        <f>VLOOKUP(B8040,Prekės!$A$2:$E$3000,3,FALSE)</f>
        <v>280</v>
      </c>
      <c r="H8040">
        <f>VLOOKUP(B8040,Prekės!$A$2:$E$3000,4,FALSE)</f>
        <v>0.7</v>
      </c>
      <c r="I8040">
        <f>VLOOKUP(B8040,Prekės!$A$2:$E$3000,5,FALSE)</f>
        <v>38</v>
      </c>
      <c r="J8040">
        <f t="shared" si="253"/>
        <v>1.5959999999999996</v>
      </c>
      <c r="K8040">
        <f t="shared" si="254"/>
        <v>1.5959999999999996</v>
      </c>
    </row>
    <row r="8041" spans="1:11">
      <c r="A8041" s="1">
        <f>Atask.AtsOp!A7557</f>
        <v>42489</v>
      </c>
      <c r="B8041" t="str">
        <f>Atask.AtsOp!E7557</f>
        <v>KL25-7003</v>
      </c>
      <c r="C8041" t="str">
        <f>Atask.AtsOp!H7557</f>
        <v>Brendis „Amazonia“, 0,2 l</v>
      </c>
      <c r="D8041" t="str">
        <f>Atask.AtsOp!N7557</f>
        <v>But.</v>
      </c>
      <c r="E8041" t="str">
        <f>Atask.AtsOp!I7557</f>
        <v>Perkelti</v>
      </c>
      <c r="F8041">
        <f>Atask.AtsOp!M7557</f>
        <v>6</v>
      </c>
      <c r="G8041">
        <f>VLOOKUP(B8041,Prekės!$A$2:$E$3000,3,FALSE)</f>
        <v>280</v>
      </c>
      <c r="H8041">
        <f>VLOOKUP(B8041,Prekės!$A$2:$E$3000,4,FALSE)</f>
        <v>0.2</v>
      </c>
      <c r="I8041">
        <f>VLOOKUP(B8041,Prekės!$A$2:$E$3000,5,FALSE)</f>
        <v>36</v>
      </c>
      <c r="J8041">
        <f t="shared" si="253"/>
        <v>0.43200000000000005</v>
      </c>
      <c r="K8041">
        <f t="shared" si="254"/>
        <v>0.43200000000000005</v>
      </c>
    </row>
    <row r="8042" spans="1:11">
      <c r="A8042" s="1">
        <f>Atask.AtsOp!A7558</f>
        <v>42489</v>
      </c>
      <c r="B8042" t="str">
        <f>Atask.AtsOp!E7558</f>
        <v>KL25-7003</v>
      </c>
      <c r="C8042" t="str">
        <f>Atask.AtsOp!H7558</f>
        <v>Brendis „Amazonia“, 0,2 l</v>
      </c>
      <c r="D8042" t="str">
        <f>Atask.AtsOp!N7558</f>
        <v>But.</v>
      </c>
      <c r="E8042" t="str">
        <f>Atask.AtsOp!I7558</f>
        <v>Pardavimo užsakymas</v>
      </c>
      <c r="F8042">
        <f>Atask.AtsOp!M7558</f>
        <v>-4</v>
      </c>
      <c r="G8042">
        <f>VLOOKUP(B8042,Prekės!$A$2:$E$3000,3,FALSE)</f>
        <v>280</v>
      </c>
      <c r="H8042">
        <f>VLOOKUP(B8042,Prekės!$A$2:$E$3000,4,FALSE)</f>
        <v>0.2</v>
      </c>
      <c r="I8042">
        <f>VLOOKUP(B8042,Prekės!$A$2:$E$3000,5,FALSE)</f>
        <v>36</v>
      </c>
      <c r="J8042">
        <f t="shared" si="253"/>
        <v>-0.28799999999999998</v>
      </c>
      <c r="K8042">
        <f t="shared" si="254"/>
        <v>-0.28799999999999998</v>
      </c>
    </row>
    <row r="8043" spans="1:11">
      <c r="A8043" s="1">
        <f>Atask.AtsOp!A7559</f>
        <v>42489</v>
      </c>
      <c r="B8043" t="str">
        <f>Atask.AtsOp!E7559</f>
        <v>KL25-7003</v>
      </c>
      <c r="C8043" t="str">
        <f>Atask.AtsOp!H7559</f>
        <v>Brendis „Amazonia“, 0,2 l</v>
      </c>
      <c r="D8043" t="str">
        <f>Atask.AtsOp!N7559</f>
        <v>But.</v>
      </c>
      <c r="E8043" t="str">
        <f>Atask.AtsOp!I7559</f>
        <v>Perkelti</v>
      </c>
      <c r="F8043">
        <f>Atask.AtsOp!M7559</f>
        <v>2</v>
      </c>
      <c r="G8043">
        <f>VLOOKUP(B8043,Prekės!$A$2:$E$3000,3,FALSE)</f>
        <v>280</v>
      </c>
      <c r="H8043">
        <f>VLOOKUP(B8043,Prekės!$A$2:$E$3000,4,FALSE)</f>
        <v>0.2</v>
      </c>
      <c r="I8043">
        <f>VLOOKUP(B8043,Prekės!$A$2:$E$3000,5,FALSE)</f>
        <v>36</v>
      </c>
      <c r="J8043">
        <f t="shared" si="253"/>
        <v>0.14399999999999999</v>
      </c>
      <c r="K8043">
        <f t="shared" si="254"/>
        <v>0.14399999999999999</v>
      </c>
    </row>
    <row r="8044" spans="1:11">
      <c r="A8044" s="1">
        <f>Atask.AtsOp!A7560</f>
        <v>42489</v>
      </c>
      <c r="B8044" t="str">
        <f>Atask.AtsOp!E7560</f>
        <v>KL25-7003</v>
      </c>
      <c r="C8044" t="str">
        <f>Atask.AtsOp!H7560</f>
        <v>Brendis „Amazonia“, 0,2 l</v>
      </c>
      <c r="D8044" t="str">
        <f>Atask.AtsOp!N7560</f>
        <v>But.</v>
      </c>
      <c r="E8044" t="str">
        <f>Atask.AtsOp!I7560</f>
        <v>Perkelti</v>
      </c>
      <c r="F8044">
        <f>Atask.AtsOp!M7560</f>
        <v>-6</v>
      </c>
      <c r="G8044">
        <f>VLOOKUP(B8044,Prekės!$A$2:$E$3000,3,FALSE)</f>
        <v>280</v>
      </c>
      <c r="H8044">
        <f>VLOOKUP(B8044,Prekės!$A$2:$E$3000,4,FALSE)</f>
        <v>0.2</v>
      </c>
      <c r="I8044">
        <f>VLOOKUP(B8044,Prekės!$A$2:$E$3000,5,FALSE)</f>
        <v>36</v>
      </c>
      <c r="J8044">
        <f t="shared" si="253"/>
        <v>-0.43200000000000005</v>
      </c>
      <c r="K8044">
        <f t="shared" si="254"/>
        <v>-0.43200000000000005</v>
      </c>
    </row>
    <row r="8045" spans="1:11">
      <c r="A8045" s="1">
        <f>Atask.AtsOp!A7561</f>
        <v>42489</v>
      </c>
      <c r="B8045" t="str">
        <f>Atask.AtsOp!E7561</f>
        <v>KL25-7003</v>
      </c>
      <c r="C8045" t="str">
        <f>Atask.AtsOp!H7561</f>
        <v>Brendis „Amazonia“, 0,2 l</v>
      </c>
      <c r="D8045" t="str">
        <f>Atask.AtsOp!N7561</f>
        <v>But.</v>
      </c>
      <c r="E8045" t="str">
        <f>Atask.AtsOp!I7561</f>
        <v>Perkelti</v>
      </c>
      <c r="F8045">
        <f>Atask.AtsOp!M7561</f>
        <v>-2</v>
      </c>
      <c r="G8045">
        <f>VLOOKUP(B8045,Prekės!$A$2:$E$3000,3,FALSE)</f>
        <v>280</v>
      </c>
      <c r="H8045">
        <f>VLOOKUP(B8045,Prekės!$A$2:$E$3000,4,FALSE)</f>
        <v>0.2</v>
      </c>
      <c r="I8045">
        <f>VLOOKUP(B8045,Prekės!$A$2:$E$3000,5,FALSE)</f>
        <v>36</v>
      </c>
      <c r="J8045">
        <f t="shared" si="253"/>
        <v>-0.14399999999999999</v>
      </c>
      <c r="K8045">
        <f t="shared" si="254"/>
        <v>-0.14399999999999999</v>
      </c>
    </row>
    <row r="8046" spans="1:11">
      <c r="A8046" s="1">
        <f>Atask.AtsOp!A7562</f>
        <v>42489</v>
      </c>
      <c r="B8046" t="str">
        <f>Atask.AtsOp!E7562</f>
        <v>KL25-7003</v>
      </c>
      <c r="C8046" t="str">
        <f>Atask.AtsOp!H7562</f>
        <v>Brendis „Amazonia“, 0,2 l</v>
      </c>
      <c r="D8046" t="str">
        <f>Atask.AtsOp!N7562</f>
        <v>But.</v>
      </c>
      <c r="E8046" t="str">
        <f>Atask.AtsOp!I7562</f>
        <v>Gamybos eilutė</v>
      </c>
      <c r="F8046">
        <f>Atask.AtsOp!M7562</f>
        <v>8</v>
      </c>
      <c r="G8046">
        <f>VLOOKUP(B8046,Prekės!$A$2:$E$3000,3,FALSE)</f>
        <v>280</v>
      </c>
      <c r="H8046">
        <f>VLOOKUP(B8046,Prekės!$A$2:$E$3000,4,FALSE)</f>
        <v>0.2</v>
      </c>
      <c r="I8046">
        <f>VLOOKUP(B8046,Prekės!$A$2:$E$3000,5,FALSE)</f>
        <v>36</v>
      </c>
      <c r="J8046">
        <f t="shared" si="253"/>
        <v>0.57599999999999996</v>
      </c>
      <c r="K8046">
        <f t="shared" si="254"/>
        <v>0.57599999999999996</v>
      </c>
    </row>
    <row r="8047" spans="1:11">
      <c r="A8047" s="1">
        <f>Atask.AtsOp!A7563</f>
        <v>42489</v>
      </c>
      <c r="B8047" t="str">
        <f>Atask.AtsOp!E7563</f>
        <v>KL27-0003</v>
      </c>
      <c r="C8047" t="str">
        <f>Atask.AtsOp!H7563</f>
        <v>Pelyno trauktinė 0.2 l</v>
      </c>
      <c r="D8047" t="str">
        <f>Atask.AtsOp!N7563</f>
        <v>But.</v>
      </c>
      <c r="E8047" t="str">
        <f>Atask.AtsOp!I7563</f>
        <v>Pardavimo užsakymas</v>
      </c>
      <c r="F8047">
        <f>Atask.AtsOp!M7563</f>
        <v>-2</v>
      </c>
      <c r="G8047">
        <f>VLOOKUP(B8047,Prekės!$A$2:$E$3000,3,FALSE)</f>
        <v>280</v>
      </c>
      <c r="H8047">
        <f>VLOOKUP(B8047,Prekės!$A$2:$E$3000,4,FALSE)</f>
        <v>0.2</v>
      </c>
      <c r="I8047">
        <f>VLOOKUP(B8047,Prekės!$A$2:$E$3000,5,FALSE)</f>
        <v>47</v>
      </c>
      <c r="J8047">
        <f t="shared" si="253"/>
        <v>-0.188</v>
      </c>
      <c r="K8047">
        <f t="shared" si="254"/>
        <v>-0.188</v>
      </c>
    </row>
    <row r="8048" spans="1:11">
      <c r="A8048" s="1">
        <f>Atask.AtsOp!A7564</f>
        <v>42489</v>
      </c>
      <c r="B8048" t="str">
        <f>Atask.AtsOp!E7564</f>
        <v>KL27-0005</v>
      </c>
      <c r="C8048" t="str">
        <f>Atask.AtsOp!H7564</f>
        <v>Pelyno trauktinė 0.5 l</v>
      </c>
      <c r="D8048" t="str">
        <f>Atask.AtsOp!N7564</f>
        <v>But.</v>
      </c>
      <c r="E8048" t="str">
        <f>Atask.AtsOp!I7564</f>
        <v>Pardavimo užsakymas</v>
      </c>
      <c r="F8048">
        <f>Atask.AtsOp!M7564</f>
        <v>-1</v>
      </c>
      <c r="G8048">
        <f>VLOOKUP(B8048,Prekės!$A$2:$E$3000,3,FALSE)</f>
        <v>280</v>
      </c>
      <c r="H8048">
        <f>VLOOKUP(B8048,Prekės!$A$2:$E$3000,4,FALSE)</f>
        <v>0.5</v>
      </c>
      <c r="I8048">
        <f>VLOOKUP(B8048,Prekės!$A$2:$E$3000,5,FALSE)</f>
        <v>47</v>
      </c>
      <c r="J8048">
        <f t="shared" si="253"/>
        <v>-0.23499999999999999</v>
      </c>
      <c r="K8048">
        <f t="shared" si="254"/>
        <v>-0.23499999999999999</v>
      </c>
    </row>
    <row r="8049" spans="1:11">
      <c r="A8049" s="1">
        <f>Atask.AtsOp!A7565</f>
        <v>42489</v>
      </c>
      <c r="B8049" t="str">
        <f>Atask.AtsOp!E7565</f>
        <v>KL27-0025</v>
      </c>
      <c r="C8049" t="str">
        <f>Atask.AtsOp!H7565</f>
        <v>Trauktinė„Bobelinė“  35% 0.2 l</v>
      </c>
      <c r="D8049" t="str">
        <f>Atask.AtsOp!N7565</f>
        <v>But.</v>
      </c>
      <c r="E8049" t="str">
        <f>Atask.AtsOp!I7565</f>
        <v>Pardavimo užsakymas</v>
      </c>
      <c r="F8049">
        <f>Atask.AtsOp!M7565</f>
        <v>-2</v>
      </c>
      <c r="G8049">
        <f>VLOOKUP(B8049,Prekės!$A$2:$E$3000,3,FALSE)</f>
        <v>280</v>
      </c>
      <c r="H8049">
        <f>VLOOKUP(B8049,Prekės!$A$2:$E$3000,4,FALSE)</f>
        <v>0.5</v>
      </c>
      <c r="I8049">
        <f>VLOOKUP(B8049,Prekės!$A$2:$E$3000,5,FALSE)</f>
        <v>35</v>
      </c>
      <c r="J8049">
        <f t="shared" si="253"/>
        <v>-0.35</v>
      </c>
      <c r="K8049">
        <f t="shared" si="254"/>
        <v>-0.35</v>
      </c>
    </row>
    <row r="8050" spans="1:11">
      <c r="A8050" s="1">
        <f>Atask.AtsOp!A7566</f>
        <v>42489</v>
      </c>
      <c r="B8050" t="str">
        <f>Atask.AtsOp!E7566</f>
        <v>KL27-0027</v>
      </c>
      <c r="C8050" t="str">
        <f>Atask.AtsOp!H7566</f>
        <v>Trauktinė„Bobelinė“ 35% 0.5 l</v>
      </c>
      <c r="D8050" t="str">
        <f>Atask.AtsOp!N7566</f>
        <v>But.</v>
      </c>
      <c r="E8050" t="str">
        <f>Atask.AtsOp!I7566</f>
        <v>Pardavimo užsakymas</v>
      </c>
      <c r="F8050">
        <f>Atask.AtsOp!M7566</f>
        <v>-1</v>
      </c>
      <c r="G8050">
        <f>VLOOKUP(B8050,Prekės!$A$2:$E$3000,3,FALSE)</f>
        <v>280</v>
      </c>
      <c r="H8050">
        <f>VLOOKUP(B8050,Prekės!$A$2:$E$3000,4,FALSE)</f>
        <v>0.5</v>
      </c>
      <c r="I8050">
        <f>VLOOKUP(B8050,Prekės!$A$2:$E$3000,5,FALSE)</f>
        <v>35</v>
      </c>
      <c r="J8050">
        <f t="shared" si="253"/>
        <v>-0.17499999999999999</v>
      </c>
      <c r="K8050">
        <f t="shared" si="254"/>
        <v>-0.17499999999999999</v>
      </c>
    </row>
    <row r="8051" spans="1:11">
      <c r="A8051" s="1">
        <f>Atask.AtsOp!A7567</f>
        <v>42489</v>
      </c>
      <c r="B8051" t="str">
        <f>Atask.AtsOp!E7567</f>
        <v>KL27-0027</v>
      </c>
      <c r="C8051" t="str">
        <f>Atask.AtsOp!H7567</f>
        <v>Trauktinė„Bobelinė“ 35% 0.5 l</v>
      </c>
      <c r="D8051" t="str">
        <f>Atask.AtsOp!N7567</f>
        <v>But.</v>
      </c>
      <c r="E8051" t="str">
        <f>Atask.AtsOp!I7567</f>
        <v>Pardavimo užsakymas</v>
      </c>
      <c r="F8051">
        <f>Atask.AtsOp!M7567</f>
        <v>-1</v>
      </c>
      <c r="G8051">
        <f>VLOOKUP(B8051,Prekės!$A$2:$E$3000,3,FALSE)</f>
        <v>280</v>
      </c>
      <c r="H8051">
        <f>VLOOKUP(B8051,Prekės!$A$2:$E$3000,4,FALSE)</f>
        <v>0.5</v>
      </c>
      <c r="I8051">
        <f>VLOOKUP(B8051,Prekės!$A$2:$E$3000,5,FALSE)</f>
        <v>35</v>
      </c>
      <c r="J8051">
        <f t="shared" si="253"/>
        <v>-0.17499999999999999</v>
      </c>
      <c r="K8051">
        <f t="shared" si="254"/>
        <v>-0.17499999999999999</v>
      </c>
    </row>
    <row r="8052" spans="1:11">
      <c r="A8052" s="1">
        <f>Atask.AtsOp!A7568</f>
        <v>42471</v>
      </c>
      <c r="B8052" t="str">
        <f>Atask.AtsOp!E7568</f>
        <v>KL30-0005</v>
      </c>
      <c r="C8052" t="str">
        <f>Atask.AtsOp!H7568</f>
        <v>Samanė, 0.5 l</v>
      </c>
      <c r="D8052" t="str">
        <f>Atask.AtsOp!N7568</f>
        <v>But.</v>
      </c>
      <c r="E8052" t="str">
        <f>Atask.AtsOp!I7568</f>
        <v>Perkelti</v>
      </c>
      <c r="F8052">
        <f>Atask.AtsOp!M7568</f>
        <v>4</v>
      </c>
      <c r="G8052">
        <f>VLOOKUP(B8052,Prekės!$A$2:$E$3000,3,FALSE)</f>
        <v>280</v>
      </c>
      <c r="H8052">
        <f>VLOOKUP(B8052,Prekės!$A$2:$E$3000,4,FALSE)</f>
        <v>0.5</v>
      </c>
      <c r="I8052">
        <f>VLOOKUP(B8052,Prekės!$A$2:$E$3000,5,FALSE)</f>
        <v>50</v>
      </c>
      <c r="J8052">
        <f t="shared" si="253"/>
        <v>1</v>
      </c>
      <c r="K8052">
        <f t="shared" si="254"/>
        <v>1</v>
      </c>
    </row>
    <row r="8053" spans="1:11">
      <c r="A8053" s="1">
        <f>Atask.AtsOp!A7569</f>
        <v>42471</v>
      </c>
      <c r="B8053" t="str">
        <f>Atask.AtsOp!E7569</f>
        <v>KL30-0005</v>
      </c>
      <c r="C8053" t="str">
        <f>Atask.AtsOp!H7569</f>
        <v>Samanė, 0.5 l</v>
      </c>
      <c r="D8053" t="str">
        <f>Atask.AtsOp!N7569</f>
        <v>But.</v>
      </c>
      <c r="E8053" t="str">
        <f>Atask.AtsOp!I7569</f>
        <v>Perkelti</v>
      </c>
      <c r="F8053">
        <f>Atask.AtsOp!M7569</f>
        <v>2</v>
      </c>
      <c r="G8053">
        <f>VLOOKUP(B8053,Prekės!$A$2:$E$3000,3,FALSE)</f>
        <v>280</v>
      </c>
      <c r="H8053">
        <f>VLOOKUP(B8053,Prekės!$A$2:$E$3000,4,FALSE)</f>
        <v>0.5</v>
      </c>
      <c r="I8053">
        <f>VLOOKUP(B8053,Prekės!$A$2:$E$3000,5,FALSE)</f>
        <v>50</v>
      </c>
      <c r="J8053">
        <f t="shared" si="253"/>
        <v>0.5</v>
      </c>
      <c r="K8053">
        <f t="shared" si="254"/>
        <v>0.5</v>
      </c>
    </row>
    <row r="8054" spans="1:11">
      <c r="A8054" s="1">
        <f>Atask.AtsOp!A7570</f>
        <v>42471</v>
      </c>
      <c r="B8054" t="str">
        <f>Atask.AtsOp!E7570</f>
        <v>KL30-0005</v>
      </c>
      <c r="C8054" t="str">
        <f>Atask.AtsOp!H7570</f>
        <v>Samanė, 0.5 l</v>
      </c>
      <c r="D8054" t="str">
        <f>Atask.AtsOp!N7570</f>
        <v>But.</v>
      </c>
      <c r="E8054" t="str">
        <f>Atask.AtsOp!I7570</f>
        <v>Perkelti</v>
      </c>
      <c r="F8054">
        <f>Atask.AtsOp!M7570</f>
        <v>-4</v>
      </c>
      <c r="G8054">
        <f>VLOOKUP(B8054,Prekės!$A$2:$E$3000,3,FALSE)</f>
        <v>280</v>
      </c>
      <c r="H8054">
        <f>VLOOKUP(B8054,Prekės!$A$2:$E$3000,4,FALSE)</f>
        <v>0.5</v>
      </c>
      <c r="I8054">
        <f>VLOOKUP(B8054,Prekės!$A$2:$E$3000,5,FALSE)</f>
        <v>50</v>
      </c>
      <c r="J8054">
        <f t="shared" si="253"/>
        <v>-1</v>
      </c>
      <c r="K8054">
        <f t="shared" si="254"/>
        <v>-1</v>
      </c>
    </row>
    <row r="8055" spans="1:11">
      <c r="A8055" s="1">
        <f>Atask.AtsOp!A7571</f>
        <v>42471</v>
      </c>
      <c r="B8055" t="str">
        <f>Atask.AtsOp!E7571</f>
        <v>KL30-0005</v>
      </c>
      <c r="C8055" t="str">
        <f>Atask.AtsOp!H7571</f>
        <v>Samanė, 0.5 l</v>
      </c>
      <c r="D8055" t="str">
        <f>Atask.AtsOp!N7571</f>
        <v>But.</v>
      </c>
      <c r="E8055" t="str">
        <f>Atask.AtsOp!I7571</f>
        <v>Gamybos eilutė</v>
      </c>
      <c r="F8055">
        <f>Atask.AtsOp!M7571</f>
        <v>6</v>
      </c>
      <c r="G8055">
        <f>VLOOKUP(B8055,Prekės!$A$2:$E$3000,3,FALSE)</f>
        <v>280</v>
      </c>
      <c r="H8055">
        <f>VLOOKUP(B8055,Prekės!$A$2:$E$3000,4,FALSE)</f>
        <v>0.5</v>
      </c>
      <c r="I8055">
        <f>VLOOKUP(B8055,Prekės!$A$2:$E$3000,5,FALSE)</f>
        <v>50</v>
      </c>
      <c r="J8055">
        <f t="shared" si="253"/>
        <v>1.5</v>
      </c>
      <c r="K8055">
        <f t="shared" si="254"/>
        <v>1.5</v>
      </c>
    </row>
    <row r="8056" spans="1:11">
      <c r="A8056" s="1">
        <f>Atask.AtsOp!A7572</f>
        <v>42471</v>
      </c>
      <c r="B8056" t="str">
        <f>Atask.AtsOp!E7572</f>
        <v>KL30-0005</v>
      </c>
      <c r="C8056" t="str">
        <f>Atask.AtsOp!H7572</f>
        <v>Samanė, 0.5 l</v>
      </c>
      <c r="D8056" t="str">
        <f>Atask.AtsOp!N7572</f>
        <v>But.</v>
      </c>
      <c r="E8056" t="str">
        <f>Atask.AtsOp!I7572</f>
        <v>Perkelti</v>
      </c>
      <c r="F8056">
        <f>Atask.AtsOp!M7572</f>
        <v>-2</v>
      </c>
      <c r="G8056">
        <f>VLOOKUP(B8056,Prekės!$A$2:$E$3000,3,FALSE)</f>
        <v>280</v>
      </c>
      <c r="H8056">
        <f>VLOOKUP(B8056,Prekės!$A$2:$E$3000,4,FALSE)</f>
        <v>0.5</v>
      </c>
      <c r="I8056">
        <f>VLOOKUP(B8056,Prekės!$A$2:$E$3000,5,FALSE)</f>
        <v>50</v>
      </c>
      <c r="J8056">
        <f t="shared" si="253"/>
        <v>-0.5</v>
      </c>
      <c r="K8056">
        <f t="shared" si="254"/>
        <v>-0.5</v>
      </c>
    </row>
    <row r="8057" spans="1:11">
      <c r="A8057" s="1">
        <f>Atask.AtsOp!A7573</f>
        <v>42482</v>
      </c>
      <c r="B8057" t="str">
        <f>Atask.AtsOp!E7573</f>
        <v>KL31-0025</v>
      </c>
      <c r="C8057" t="str">
        <f>Atask.AtsOp!H7573</f>
        <v>Spi,g„ Alita blended brandy with black cherry“0,5l</v>
      </c>
      <c r="D8057" t="str">
        <f>Atask.AtsOp!N7573</f>
        <v>But.</v>
      </c>
      <c r="E8057" t="str">
        <f>Atask.AtsOp!I7573</f>
        <v>Perkelti</v>
      </c>
      <c r="F8057">
        <f>Atask.AtsOp!M7573</f>
        <v>4</v>
      </c>
      <c r="G8057">
        <f>VLOOKUP(B8057,Prekės!$A$2:$E$3000,3,FALSE)</f>
        <v>280</v>
      </c>
      <c r="H8057">
        <f>VLOOKUP(B8057,Prekės!$A$2:$E$3000,4,FALSE)</f>
        <v>0.5</v>
      </c>
      <c r="I8057">
        <f>VLOOKUP(B8057,Prekės!$A$2:$E$3000,5,FALSE)</f>
        <v>36</v>
      </c>
      <c r="J8057">
        <f t="shared" si="253"/>
        <v>0.72</v>
      </c>
      <c r="K8057">
        <f t="shared" si="254"/>
        <v>0.72</v>
      </c>
    </row>
    <row r="8058" spans="1:11">
      <c r="A8058" s="1">
        <f>Atask.AtsOp!A7574</f>
        <v>42489</v>
      </c>
      <c r="B8058" t="str">
        <f>Atask.AtsOp!E7574</f>
        <v>KL31-0025</v>
      </c>
      <c r="C8058" t="str">
        <f>Atask.AtsOp!H7574</f>
        <v>Spi,g„ Alita blended brandy with black cherry“0,5l</v>
      </c>
      <c r="D8058" t="str">
        <f>Atask.AtsOp!N7574</f>
        <v>But.</v>
      </c>
      <c r="E8058" t="str">
        <f>Atask.AtsOp!I7574</f>
        <v>Pardavimo užsakymas</v>
      </c>
      <c r="F8058">
        <f>Atask.AtsOp!M7574</f>
        <v>-3</v>
      </c>
      <c r="G8058">
        <f>VLOOKUP(B8058,Prekės!$A$2:$E$3000,3,FALSE)</f>
        <v>280</v>
      </c>
      <c r="H8058">
        <f>VLOOKUP(B8058,Prekės!$A$2:$E$3000,4,FALSE)</f>
        <v>0.5</v>
      </c>
      <c r="I8058">
        <f>VLOOKUP(B8058,Prekės!$A$2:$E$3000,5,FALSE)</f>
        <v>36</v>
      </c>
      <c r="J8058">
        <f t="shared" si="253"/>
        <v>-0.54</v>
      </c>
      <c r="K8058">
        <f t="shared" si="254"/>
        <v>-0.54</v>
      </c>
    </row>
    <row r="8059" spans="1:11">
      <c r="A8059" s="1">
        <f>Atask.AtsOp!A7575</f>
        <v>42482</v>
      </c>
      <c r="B8059" t="str">
        <f>Atask.AtsOp!E7575</f>
        <v>KL31-0025</v>
      </c>
      <c r="C8059" t="str">
        <f>Atask.AtsOp!H7575</f>
        <v>Spi,g„ Alita blended brandy with black cherry“0,5l</v>
      </c>
      <c r="D8059" t="str">
        <f>Atask.AtsOp!N7575</f>
        <v>But.</v>
      </c>
      <c r="E8059" t="str">
        <f>Atask.AtsOp!I7575</f>
        <v>Perkelti</v>
      </c>
      <c r="F8059">
        <f>Atask.AtsOp!M7575</f>
        <v>2</v>
      </c>
      <c r="G8059">
        <f>VLOOKUP(B8059,Prekės!$A$2:$E$3000,3,FALSE)</f>
        <v>280</v>
      </c>
      <c r="H8059">
        <f>VLOOKUP(B8059,Prekės!$A$2:$E$3000,4,FALSE)</f>
        <v>0.5</v>
      </c>
      <c r="I8059">
        <f>VLOOKUP(B8059,Prekės!$A$2:$E$3000,5,FALSE)</f>
        <v>36</v>
      </c>
      <c r="J8059">
        <f t="shared" si="253"/>
        <v>0.36</v>
      </c>
      <c r="K8059">
        <f t="shared" si="254"/>
        <v>0.36</v>
      </c>
    </row>
    <row r="8060" spans="1:11">
      <c r="A8060" s="1">
        <f>Atask.AtsOp!A7576</f>
        <v>42482</v>
      </c>
      <c r="B8060" t="str">
        <f>Atask.AtsOp!E7576</f>
        <v>KL31-0025</v>
      </c>
      <c r="C8060" t="str">
        <f>Atask.AtsOp!H7576</f>
        <v>Spi,g„ Alita blended brandy with black cherry“0,5l</v>
      </c>
      <c r="D8060" t="str">
        <f>Atask.AtsOp!N7576</f>
        <v>But.</v>
      </c>
      <c r="E8060" t="str">
        <f>Atask.AtsOp!I7576</f>
        <v>Perkelti</v>
      </c>
      <c r="F8060">
        <f>Atask.AtsOp!M7576</f>
        <v>-2</v>
      </c>
      <c r="G8060">
        <f>VLOOKUP(B8060,Prekės!$A$2:$E$3000,3,FALSE)</f>
        <v>280</v>
      </c>
      <c r="H8060">
        <f>VLOOKUP(B8060,Prekės!$A$2:$E$3000,4,FALSE)</f>
        <v>0.5</v>
      </c>
      <c r="I8060">
        <f>VLOOKUP(B8060,Prekės!$A$2:$E$3000,5,FALSE)</f>
        <v>36</v>
      </c>
      <c r="J8060">
        <f t="shared" si="253"/>
        <v>-0.36</v>
      </c>
      <c r="K8060">
        <f t="shared" si="254"/>
        <v>-0.36</v>
      </c>
    </row>
    <row r="8061" spans="1:11">
      <c r="A8061" s="1">
        <f>Atask.AtsOp!A7577</f>
        <v>42482</v>
      </c>
      <c r="B8061" t="str">
        <f>Atask.AtsOp!E7577</f>
        <v>KL31-0025</v>
      </c>
      <c r="C8061" t="str">
        <f>Atask.AtsOp!H7577</f>
        <v>Spi,g„ Alita blended brandy with black cherry“0,5l</v>
      </c>
      <c r="D8061" t="str">
        <f>Atask.AtsOp!N7577</f>
        <v>But.</v>
      </c>
      <c r="E8061" t="str">
        <f>Atask.AtsOp!I7577</f>
        <v>Perkelti</v>
      </c>
      <c r="F8061">
        <f>Atask.AtsOp!M7577</f>
        <v>-4</v>
      </c>
      <c r="G8061">
        <f>VLOOKUP(B8061,Prekės!$A$2:$E$3000,3,FALSE)</f>
        <v>280</v>
      </c>
      <c r="H8061">
        <f>VLOOKUP(B8061,Prekės!$A$2:$E$3000,4,FALSE)</f>
        <v>0.5</v>
      </c>
      <c r="I8061">
        <f>VLOOKUP(B8061,Prekės!$A$2:$E$3000,5,FALSE)</f>
        <v>36</v>
      </c>
      <c r="J8061">
        <f t="shared" si="253"/>
        <v>-0.72</v>
      </c>
      <c r="K8061">
        <f t="shared" si="254"/>
        <v>-0.72</v>
      </c>
    </row>
    <row r="8062" spans="1:11">
      <c r="A8062" s="1">
        <f>Atask.AtsOp!A7578</f>
        <v>42482</v>
      </c>
      <c r="B8062" t="str">
        <f>Atask.AtsOp!E7578</f>
        <v>KL31-0025</v>
      </c>
      <c r="C8062" t="str">
        <f>Atask.AtsOp!H7578</f>
        <v>Spi,g„ Alita blended brandy with black cherry“0,5l</v>
      </c>
      <c r="D8062" t="str">
        <f>Atask.AtsOp!N7578</f>
        <v>But.</v>
      </c>
      <c r="E8062" t="str">
        <f>Atask.AtsOp!I7578</f>
        <v>Gamybos eilutė</v>
      </c>
      <c r="F8062">
        <f>Atask.AtsOp!M7578</f>
        <v>6</v>
      </c>
      <c r="G8062">
        <f>VLOOKUP(B8062,Prekės!$A$2:$E$3000,3,FALSE)</f>
        <v>280</v>
      </c>
      <c r="H8062">
        <f>VLOOKUP(B8062,Prekės!$A$2:$E$3000,4,FALSE)</f>
        <v>0.5</v>
      </c>
      <c r="I8062">
        <f>VLOOKUP(B8062,Prekės!$A$2:$E$3000,5,FALSE)</f>
        <v>36</v>
      </c>
      <c r="J8062">
        <f t="shared" si="253"/>
        <v>1.08</v>
      </c>
      <c r="K8062">
        <f t="shared" si="254"/>
        <v>1.08</v>
      </c>
    </row>
    <row r="8063" spans="1:11">
      <c r="A8063" s="1">
        <f>Atask.AtsOp!A7579</f>
        <v>42487</v>
      </c>
      <c r="B8063" t="str">
        <f>Atask.AtsOp!E7579</f>
        <v>KL31-0035</v>
      </c>
      <c r="C8063" t="str">
        <f>Atask.AtsOp!H7579</f>
        <v>Spi g.„Alita blended brandy with spicy cinnamon“</v>
      </c>
      <c r="D8063" t="str">
        <f>Atask.AtsOp!N7579</f>
        <v>But.</v>
      </c>
      <c r="E8063" t="str">
        <f>Atask.AtsOp!I7579</f>
        <v>Perkelti</v>
      </c>
      <c r="F8063">
        <f>Atask.AtsOp!M7579</f>
        <v>4</v>
      </c>
      <c r="G8063">
        <f>VLOOKUP(B8063,Prekės!$A$2:$E$3000,3,FALSE)</f>
        <v>280</v>
      </c>
      <c r="H8063">
        <f>VLOOKUP(B8063,Prekės!$A$2:$E$3000,4,FALSE)</f>
        <v>0.5</v>
      </c>
      <c r="I8063">
        <f>VLOOKUP(B8063,Prekės!$A$2:$E$3000,5,FALSE)</f>
        <v>33</v>
      </c>
      <c r="J8063">
        <f t="shared" si="253"/>
        <v>0.66</v>
      </c>
      <c r="K8063">
        <f t="shared" si="254"/>
        <v>0.66</v>
      </c>
    </row>
    <row r="8064" spans="1:11">
      <c r="A8064" s="1">
        <f>Atask.AtsOp!A7580</f>
        <v>42487</v>
      </c>
      <c r="B8064" t="str">
        <f>Atask.AtsOp!E7580</f>
        <v>KL31-0035</v>
      </c>
      <c r="C8064" t="str">
        <f>Atask.AtsOp!H7580</f>
        <v>Spi g.„Alita blended brandy with spicy cinnamon“</v>
      </c>
      <c r="D8064" t="str">
        <f>Atask.AtsOp!N7580</f>
        <v>But.</v>
      </c>
      <c r="E8064" t="str">
        <f>Atask.AtsOp!I7580</f>
        <v>Perkelti</v>
      </c>
      <c r="F8064">
        <f>Atask.AtsOp!M7580</f>
        <v>4</v>
      </c>
      <c r="G8064">
        <f>VLOOKUP(B8064,Prekės!$A$2:$E$3000,3,FALSE)</f>
        <v>280</v>
      </c>
      <c r="H8064">
        <f>VLOOKUP(B8064,Prekės!$A$2:$E$3000,4,FALSE)</f>
        <v>0.5</v>
      </c>
      <c r="I8064">
        <f>VLOOKUP(B8064,Prekės!$A$2:$E$3000,5,FALSE)</f>
        <v>33</v>
      </c>
      <c r="J8064">
        <f t="shared" si="253"/>
        <v>0.66</v>
      </c>
      <c r="K8064">
        <f t="shared" si="254"/>
        <v>0.66</v>
      </c>
    </row>
    <row r="8065" spans="1:11">
      <c r="A8065" s="1">
        <f>Atask.AtsOp!A7581</f>
        <v>42487</v>
      </c>
      <c r="B8065" t="str">
        <f>Atask.AtsOp!E7581</f>
        <v>KL31-0035</v>
      </c>
      <c r="C8065" t="str">
        <f>Atask.AtsOp!H7581</f>
        <v>Spi g.„Alita blended brandy with spicy cinnamon“</v>
      </c>
      <c r="D8065" t="str">
        <f>Atask.AtsOp!N7581</f>
        <v>But.</v>
      </c>
      <c r="E8065" t="str">
        <f>Atask.AtsOp!I7581</f>
        <v>Perkelti</v>
      </c>
      <c r="F8065">
        <f>Atask.AtsOp!M7581</f>
        <v>-4</v>
      </c>
      <c r="G8065">
        <f>VLOOKUP(B8065,Prekės!$A$2:$E$3000,3,FALSE)</f>
        <v>280</v>
      </c>
      <c r="H8065">
        <f>VLOOKUP(B8065,Prekės!$A$2:$E$3000,4,FALSE)</f>
        <v>0.5</v>
      </c>
      <c r="I8065">
        <f>VLOOKUP(B8065,Prekės!$A$2:$E$3000,5,FALSE)</f>
        <v>33</v>
      </c>
      <c r="J8065">
        <f t="shared" si="253"/>
        <v>-0.66</v>
      </c>
      <c r="K8065">
        <f t="shared" si="254"/>
        <v>-0.66</v>
      </c>
    </row>
    <row r="8066" spans="1:11">
      <c r="A8066" s="1">
        <f>Atask.AtsOp!A7582</f>
        <v>42489</v>
      </c>
      <c r="B8066" t="str">
        <f>Atask.AtsOp!E7582</f>
        <v>KL31-0035</v>
      </c>
      <c r="C8066" t="str">
        <f>Atask.AtsOp!H7582</f>
        <v>Spi g.„Alita blended brandy with spicy cinnamon“</v>
      </c>
      <c r="D8066" t="str">
        <f>Atask.AtsOp!N7582</f>
        <v>But.</v>
      </c>
      <c r="E8066" t="str">
        <f>Atask.AtsOp!I7582</f>
        <v>Pardavimo užsakymas</v>
      </c>
      <c r="F8066">
        <f>Atask.AtsOp!M7582</f>
        <v>-3</v>
      </c>
      <c r="G8066">
        <f>VLOOKUP(B8066,Prekės!$A$2:$E$3000,3,FALSE)</f>
        <v>280</v>
      </c>
      <c r="H8066">
        <f>VLOOKUP(B8066,Prekės!$A$2:$E$3000,4,FALSE)</f>
        <v>0.5</v>
      </c>
      <c r="I8066">
        <f>VLOOKUP(B8066,Prekės!$A$2:$E$3000,5,FALSE)</f>
        <v>33</v>
      </c>
      <c r="J8066">
        <f t="shared" si="253"/>
        <v>-0.495</v>
      </c>
      <c r="K8066">
        <f t="shared" si="254"/>
        <v>-0.495</v>
      </c>
    </row>
    <row r="8067" spans="1:11">
      <c r="A8067" s="1">
        <f>Atask.AtsOp!A7583</f>
        <v>42487</v>
      </c>
      <c r="B8067" t="str">
        <f>Atask.AtsOp!E7583</f>
        <v>KL31-0035</v>
      </c>
      <c r="C8067" t="str">
        <f>Atask.AtsOp!H7583</f>
        <v>Spi g.„Alita blended brandy with spicy cinnamon“</v>
      </c>
      <c r="D8067" t="str">
        <f>Atask.AtsOp!N7583</f>
        <v>But.</v>
      </c>
      <c r="E8067" t="str">
        <f>Atask.AtsOp!I7583</f>
        <v>Perkelti</v>
      </c>
      <c r="F8067">
        <f>Atask.AtsOp!M7583</f>
        <v>2</v>
      </c>
      <c r="G8067">
        <f>VLOOKUP(B8067,Prekės!$A$2:$E$3000,3,FALSE)</f>
        <v>280</v>
      </c>
      <c r="H8067">
        <f>VLOOKUP(B8067,Prekės!$A$2:$E$3000,4,FALSE)</f>
        <v>0.5</v>
      </c>
      <c r="I8067">
        <f>VLOOKUP(B8067,Prekės!$A$2:$E$3000,5,FALSE)</f>
        <v>33</v>
      </c>
      <c r="J8067">
        <f t="shared" si="253"/>
        <v>0.33</v>
      </c>
      <c r="K8067">
        <f t="shared" si="254"/>
        <v>0.33</v>
      </c>
    </row>
    <row r="8068" spans="1:11">
      <c r="A8068" s="1">
        <f>Atask.AtsOp!A7584</f>
        <v>42487</v>
      </c>
      <c r="B8068" t="str">
        <f>Atask.AtsOp!E7584</f>
        <v>KL31-0035</v>
      </c>
      <c r="C8068" t="str">
        <f>Atask.AtsOp!H7584</f>
        <v>Spi g.„Alita blended brandy with spicy cinnamon“</v>
      </c>
      <c r="D8068" t="str">
        <f>Atask.AtsOp!N7584</f>
        <v>But.</v>
      </c>
      <c r="E8068" t="str">
        <f>Atask.AtsOp!I7584</f>
        <v>Perkelti</v>
      </c>
      <c r="F8068">
        <f>Atask.AtsOp!M7584</f>
        <v>4</v>
      </c>
      <c r="G8068">
        <f>VLOOKUP(B8068,Prekės!$A$2:$E$3000,3,FALSE)</f>
        <v>280</v>
      </c>
      <c r="H8068">
        <f>VLOOKUP(B8068,Prekės!$A$2:$E$3000,4,FALSE)</f>
        <v>0.5</v>
      </c>
      <c r="I8068">
        <f>VLOOKUP(B8068,Prekės!$A$2:$E$3000,5,FALSE)</f>
        <v>33</v>
      </c>
      <c r="J8068">
        <f t="shared" si="253"/>
        <v>0.66</v>
      </c>
      <c r="K8068">
        <f t="shared" si="254"/>
        <v>0.66</v>
      </c>
    </row>
    <row r="8069" spans="1:11">
      <c r="A8069" s="1">
        <f>Atask.AtsOp!A7585</f>
        <v>42487</v>
      </c>
      <c r="B8069" t="str">
        <f>Atask.AtsOp!E7585</f>
        <v>KL31-0035</v>
      </c>
      <c r="C8069" t="str">
        <f>Atask.AtsOp!H7585</f>
        <v>Spi g.„Alita blended brandy with spicy cinnamon“</v>
      </c>
      <c r="D8069" t="str">
        <f>Atask.AtsOp!N7585</f>
        <v>But.</v>
      </c>
      <c r="E8069" t="str">
        <f>Atask.AtsOp!I7585</f>
        <v>Perkelti</v>
      </c>
      <c r="F8069">
        <f>Atask.AtsOp!M7585</f>
        <v>-2</v>
      </c>
      <c r="G8069">
        <f>VLOOKUP(B8069,Prekės!$A$2:$E$3000,3,FALSE)</f>
        <v>280</v>
      </c>
      <c r="H8069">
        <f>VLOOKUP(B8069,Prekės!$A$2:$E$3000,4,FALSE)</f>
        <v>0.5</v>
      </c>
      <c r="I8069">
        <f>VLOOKUP(B8069,Prekės!$A$2:$E$3000,5,FALSE)</f>
        <v>33</v>
      </c>
      <c r="J8069">
        <f t="shared" si="253"/>
        <v>-0.33</v>
      </c>
      <c r="K8069">
        <f t="shared" si="254"/>
        <v>-0.33</v>
      </c>
    </row>
    <row r="8070" spans="1:11">
      <c r="A8070" s="1">
        <f>Atask.AtsOp!A7586</f>
        <v>42487</v>
      </c>
      <c r="B8070" t="str">
        <f>Atask.AtsOp!E7586</f>
        <v>KL31-0035</v>
      </c>
      <c r="C8070" t="str">
        <f>Atask.AtsOp!H7586</f>
        <v>Spi g.„Alita blended brandy with spicy cinnamon“</v>
      </c>
      <c r="D8070" t="str">
        <f>Atask.AtsOp!N7586</f>
        <v>But.</v>
      </c>
      <c r="E8070" t="str">
        <f>Atask.AtsOp!I7586</f>
        <v>Perkelti</v>
      </c>
      <c r="F8070">
        <f>Atask.AtsOp!M7586</f>
        <v>-4</v>
      </c>
      <c r="G8070">
        <f>VLOOKUP(B8070,Prekės!$A$2:$E$3000,3,FALSE)</f>
        <v>280</v>
      </c>
      <c r="H8070">
        <f>VLOOKUP(B8070,Prekės!$A$2:$E$3000,4,FALSE)</f>
        <v>0.5</v>
      </c>
      <c r="I8070">
        <f>VLOOKUP(B8070,Prekės!$A$2:$E$3000,5,FALSE)</f>
        <v>33</v>
      </c>
      <c r="J8070">
        <f t="shared" si="253"/>
        <v>-0.66</v>
      </c>
      <c r="K8070">
        <f t="shared" si="254"/>
        <v>-0.66</v>
      </c>
    </row>
    <row r="8071" spans="1:11">
      <c r="A8071" s="1">
        <f>Atask.AtsOp!A7587</f>
        <v>42487</v>
      </c>
      <c r="B8071" t="str">
        <f>Atask.AtsOp!E7587</f>
        <v>KL31-0035</v>
      </c>
      <c r="C8071" t="str">
        <f>Atask.AtsOp!H7587</f>
        <v>Spi g.„Alita blended brandy with spicy cinnamon“</v>
      </c>
      <c r="D8071" t="str">
        <f>Atask.AtsOp!N7587</f>
        <v>But.</v>
      </c>
      <c r="E8071" t="str">
        <f>Atask.AtsOp!I7587</f>
        <v>Perkelti</v>
      </c>
      <c r="F8071">
        <f>Atask.AtsOp!M7587</f>
        <v>-4</v>
      </c>
      <c r="G8071">
        <f>VLOOKUP(B8071,Prekės!$A$2:$E$3000,3,FALSE)</f>
        <v>280</v>
      </c>
      <c r="H8071">
        <f>VLOOKUP(B8071,Prekės!$A$2:$E$3000,4,FALSE)</f>
        <v>0.5</v>
      </c>
      <c r="I8071">
        <f>VLOOKUP(B8071,Prekės!$A$2:$E$3000,5,FALSE)</f>
        <v>33</v>
      </c>
      <c r="J8071">
        <f t="shared" si="253"/>
        <v>-0.66</v>
      </c>
      <c r="K8071">
        <f t="shared" si="254"/>
        <v>-0.66</v>
      </c>
    </row>
    <row r="8072" spans="1:11">
      <c r="A8072" s="1">
        <f>Atask.AtsOp!A7588</f>
        <v>42487</v>
      </c>
      <c r="B8072" t="str">
        <f>Atask.AtsOp!E7588</f>
        <v>KL31-0035</v>
      </c>
      <c r="C8072" t="str">
        <f>Atask.AtsOp!H7588</f>
        <v>Spi g.„Alita blended brandy with spicy cinnamon“</v>
      </c>
      <c r="D8072" t="str">
        <f>Atask.AtsOp!N7588</f>
        <v>But.</v>
      </c>
      <c r="E8072" t="str">
        <f>Atask.AtsOp!I7588</f>
        <v>Gamybos eilutė</v>
      </c>
      <c r="F8072">
        <f>Atask.AtsOp!M7588</f>
        <v>6</v>
      </c>
      <c r="G8072">
        <f>VLOOKUP(B8072,Prekės!$A$2:$E$3000,3,FALSE)</f>
        <v>280</v>
      </c>
      <c r="H8072">
        <f>VLOOKUP(B8072,Prekės!$A$2:$E$3000,4,FALSE)</f>
        <v>0.5</v>
      </c>
      <c r="I8072">
        <f>VLOOKUP(B8072,Prekės!$A$2:$E$3000,5,FALSE)</f>
        <v>33</v>
      </c>
      <c r="J8072">
        <f t="shared" si="253"/>
        <v>0.99</v>
      </c>
      <c r="K8072">
        <f t="shared" si="254"/>
        <v>0.99</v>
      </c>
    </row>
    <row r="8073" spans="1:11">
      <c r="A8073" s="1">
        <f>Atask.AtsOp!A7589</f>
        <v>42461</v>
      </c>
      <c r="B8073" t="str">
        <f>Atask.AtsOp!E7589</f>
        <v>KL32-0001</v>
      </c>
      <c r="C8073" t="str">
        <f>Atask.AtsOp!H7589</f>
        <v>Konjakas„Alita Cognac XO“</v>
      </c>
      <c r="D8073" t="str">
        <f>Atask.AtsOp!N7589</f>
        <v>But.</v>
      </c>
      <c r="E8073" t="str">
        <f>Atask.AtsOp!I7589</f>
        <v>Perkelti</v>
      </c>
      <c r="F8073">
        <f>Atask.AtsOp!M7589</f>
        <v>2</v>
      </c>
      <c r="G8073">
        <f>VLOOKUP(B8073,Prekės!$A$2:$E$3000,3,FALSE)</f>
        <v>280</v>
      </c>
      <c r="H8073">
        <f>VLOOKUP(B8073,Prekės!$A$2:$E$3000,4,FALSE)</f>
        <v>0.7</v>
      </c>
      <c r="I8073">
        <f>VLOOKUP(B8073,Prekės!$A$2:$E$3000,5,FALSE)</f>
        <v>40</v>
      </c>
      <c r="J8073">
        <f t="shared" si="253"/>
        <v>0.55999999999999994</v>
      </c>
      <c r="K8073">
        <f t="shared" si="254"/>
        <v>0.55999999999999994</v>
      </c>
    </row>
    <row r="8074" spans="1:11">
      <c r="A8074" s="1">
        <f>Atask.AtsOp!A7590</f>
        <v>42489</v>
      </c>
      <c r="B8074" t="str">
        <f>Atask.AtsOp!E7590</f>
        <v>KL32-0001</v>
      </c>
      <c r="C8074" t="str">
        <f>Atask.AtsOp!H7590</f>
        <v>Konjakas„Alita Cognac XO“</v>
      </c>
      <c r="D8074" t="str">
        <f>Atask.AtsOp!N7590</f>
        <v>But.</v>
      </c>
      <c r="E8074" t="str">
        <f>Atask.AtsOp!I7590</f>
        <v>Pardavimo užsakymas</v>
      </c>
      <c r="F8074">
        <f>Atask.AtsOp!M7590</f>
        <v>-1</v>
      </c>
      <c r="G8074">
        <f>VLOOKUP(B8074,Prekės!$A$2:$E$3000,3,FALSE)</f>
        <v>280</v>
      </c>
      <c r="H8074">
        <f>VLOOKUP(B8074,Prekės!$A$2:$E$3000,4,FALSE)</f>
        <v>0.7</v>
      </c>
      <c r="I8074">
        <f>VLOOKUP(B8074,Prekės!$A$2:$E$3000,5,FALSE)</f>
        <v>40</v>
      </c>
      <c r="J8074">
        <f t="shared" si="253"/>
        <v>-0.27999999999999997</v>
      </c>
      <c r="K8074">
        <f t="shared" si="254"/>
        <v>-0.27999999999999997</v>
      </c>
    </row>
    <row r="8075" spans="1:11">
      <c r="A8075" s="1">
        <f>Atask.AtsOp!A7591</f>
        <v>42461</v>
      </c>
      <c r="B8075" t="str">
        <f>Atask.AtsOp!E7591</f>
        <v>KL32-0001</v>
      </c>
      <c r="C8075" t="str">
        <f>Atask.AtsOp!H7591</f>
        <v>Konjakas„Alita Cognac XO“</v>
      </c>
      <c r="D8075" t="str">
        <f>Atask.AtsOp!N7591</f>
        <v>But.</v>
      </c>
      <c r="E8075" t="str">
        <f>Atask.AtsOp!I7591</f>
        <v>Perkelti</v>
      </c>
      <c r="F8075">
        <f>Atask.AtsOp!M7591</f>
        <v>-2</v>
      </c>
      <c r="G8075">
        <f>VLOOKUP(B8075,Prekės!$A$2:$E$3000,3,FALSE)</f>
        <v>280</v>
      </c>
      <c r="H8075">
        <f>VLOOKUP(B8075,Prekės!$A$2:$E$3000,4,FALSE)</f>
        <v>0.7</v>
      </c>
      <c r="I8075">
        <f>VLOOKUP(B8075,Prekės!$A$2:$E$3000,5,FALSE)</f>
        <v>40</v>
      </c>
      <c r="J8075">
        <f t="shared" si="253"/>
        <v>-0.55999999999999994</v>
      </c>
      <c r="K8075">
        <f t="shared" si="254"/>
        <v>-0.55999999999999994</v>
      </c>
    </row>
    <row r="8076" spans="1:11">
      <c r="A8076" s="1">
        <f>Atask.AtsOp!A7592</f>
        <v>42461</v>
      </c>
      <c r="B8076" t="str">
        <f>Atask.AtsOp!E7592</f>
        <v>KL32-0001</v>
      </c>
      <c r="C8076" t="str">
        <f>Atask.AtsOp!H7592</f>
        <v>Konjakas„Alita Cognac XO“</v>
      </c>
      <c r="D8076" t="str">
        <f>Atask.AtsOp!N7592</f>
        <v>But.</v>
      </c>
      <c r="E8076" t="str">
        <f>Atask.AtsOp!I7592</f>
        <v>Gamybos eilutė</v>
      </c>
      <c r="F8076">
        <f>Atask.AtsOp!M7592</f>
        <v>2</v>
      </c>
      <c r="G8076">
        <f>VLOOKUP(B8076,Prekės!$A$2:$E$3000,3,FALSE)</f>
        <v>280</v>
      </c>
      <c r="H8076">
        <f>VLOOKUP(B8076,Prekės!$A$2:$E$3000,4,FALSE)</f>
        <v>0.7</v>
      </c>
      <c r="I8076">
        <f>VLOOKUP(B8076,Prekės!$A$2:$E$3000,5,FALSE)</f>
        <v>40</v>
      </c>
      <c r="J8076">
        <f t="shared" si="253"/>
        <v>0.55999999999999994</v>
      </c>
      <c r="K8076">
        <f t="shared" si="254"/>
        <v>0.55999999999999994</v>
      </c>
    </row>
    <row r="8077" spans="1:11">
      <c r="A8077" s="1">
        <f>Atask.AtsOp!A7593</f>
        <v>0</v>
      </c>
      <c r="B8077">
        <f>Atask.AtsOp!E7593</f>
        <v>0</v>
      </c>
      <c r="C8077">
        <f>Atask.AtsOp!H7593</f>
        <v>0</v>
      </c>
      <c r="D8077">
        <f>Atask.AtsOp!N7593</f>
        <v>0</v>
      </c>
      <c r="E8077">
        <f>Atask.AtsOp!I7593</f>
        <v>0</v>
      </c>
      <c r="F8077">
        <f>Atask.AtsOp!M7593</f>
        <v>0</v>
      </c>
      <c r="G8077" t="e">
        <f>VLOOKUP(B8077,Prekės!$A$2:$E$3000,3,FALSE)</f>
        <v>#N/A</v>
      </c>
      <c r="H8077" t="e">
        <f>VLOOKUP(B8077,Prekės!$A$2:$E$3000,4,FALSE)</f>
        <v>#N/A</v>
      </c>
      <c r="I8077" t="e">
        <f>VLOOKUP(B8077,Prekės!$A$2:$E$3000,5,FALSE)</f>
        <v>#N/A</v>
      </c>
      <c r="J8077" t="e">
        <f t="shared" si="253"/>
        <v>#N/A</v>
      </c>
      <c r="K8077">
        <f t="shared" si="254"/>
        <v>0</v>
      </c>
    </row>
    <row r="8078" spans="1:11">
      <c r="A8078" s="1">
        <f>Atask.AtsOp!A7594</f>
        <v>0</v>
      </c>
      <c r="B8078">
        <f>Atask.AtsOp!E7594</f>
        <v>0</v>
      </c>
      <c r="C8078">
        <f>Atask.AtsOp!H7594</f>
        <v>0</v>
      </c>
      <c r="D8078">
        <f>Atask.AtsOp!N7594</f>
        <v>0</v>
      </c>
      <c r="E8078">
        <f>Atask.AtsOp!I7594</f>
        <v>0</v>
      </c>
      <c r="F8078">
        <f>Atask.AtsOp!M7594</f>
        <v>0</v>
      </c>
      <c r="G8078" t="e">
        <f>VLOOKUP(B8078,Prekės!$A$2:$E$3000,3,FALSE)</f>
        <v>#N/A</v>
      </c>
      <c r="H8078" t="e">
        <f>VLOOKUP(B8078,Prekės!$A$2:$E$3000,4,FALSE)</f>
        <v>#N/A</v>
      </c>
      <c r="I8078" t="e">
        <f>VLOOKUP(B8078,Prekės!$A$2:$E$3000,5,FALSE)</f>
        <v>#N/A</v>
      </c>
      <c r="J8078" t="e">
        <f t="shared" si="253"/>
        <v>#N/A</v>
      </c>
      <c r="K8078">
        <f t="shared" si="254"/>
        <v>0</v>
      </c>
    </row>
    <row r="8079" spans="1:11">
      <c r="A8079" s="1">
        <f>Atask.AtsOp!A7595</f>
        <v>0</v>
      </c>
      <c r="B8079">
        <f>Atask.AtsOp!E7595</f>
        <v>0</v>
      </c>
      <c r="C8079">
        <f>Atask.AtsOp!H7595</f>
        <v>0</v>
      </c>
      <c r="D8079">
        <f>Atask.AtsOp!N7595</f>
        <v>0</v>
      </c>
      <c r="E8079">
        <f>Atask.AtsOp!I7595</f>
        <v>0</v>
      </c>
      <c r="F8079">
        <f>Atask.AtsOp!M7595</f>
        <v>0</v>
      </c>
      <c r="G8079" t="e">
        <f>VLOOKUP(B8079,Prekės!$A$2:$E$3000,3,FALSE)</f>
        <v>#N/A</v>
      </c>
      <c r="H8079" t="e">
        <f>VLOOKUP(B8079,Prekės!$A$2:$E$3000,4,FALSE)</f>
        <v>#N/A</v>
      </c>
      <c r="I8079" t="e">
        <f>VLOOKUP(B8079,Prekės!$A$2:$E$3000,5,FALSE)</f>
        <v>#N/A</v>
      </c>
      <c r="J8079" t="e">
        <f t="shared" si="253"/>
        <v>#N/A</v>
      </c>
      <c r="K8079">
        <f t="shared" si="254"/>
        <v>0</v>
      </c>
    </row>
    <row r="8080" spans="1:11">
      <c r="A8080" s="1">
        <f>Atask.AtsOp!A7596</f>
        <v>0</v>
      </c>
      <c r="B8080">
        <f>Atask.AtsOp!E7596</f>
        <v>0</v>
      </c>
      <c r="C8080">
        <f>Atask.AtsOp!H7596</f>
        <v>0</v>
      </c>
      <c r="D8080">
        <f>Atask.AtsOp!N7596</f>
        <v>0</v>
      </c>
      <c r="E8080">
        <f>Atask.AtsOp!I7596</f>
        <v>0</v>
      </c>
      <c r="F8080">
        <f>Atask.AtsOp!M7596</f>
        <v>0</v>
      </c>
      <c r="G8080" t="e">
        <f>VLOOKUP(B8080,Prekės!$A$2:$E$3000,3,FALSE)</f>
        <v>#N/A</v>
      </c>
      <c r="H8080" t="e">
        <f>VLOOKUP(B8080,Prekės!$A$2:$E$3000,4,FALSE)</f>
        <v>#N/A</v>
      </c>
      <c r="I8080" t="e">
        <f>VLOOKUP(B8080,Prekės!$A$2:$E$3000,5,FALSE)</f>
        <v>#N/A</v>
      </c>
      <c r="J8080" t="e">
        <f t="shared" si="253"/>
        <v>#N/A</v>
      </c>
      <c r="K8080">
        <f t="shared" si="254"/>
        <v>0</v>
      </c>
    </row>
    <row r="8081" spans="1:11">
      <c r="A8081" s="1">
        <f>Atask.AtsOp!A7597</f>
        <v>0</v>
      </c>
      <c r="B8081">
        <f>Atask.AtsOp!E7597</f>
        <v>0</v>
      </c>
      <c r="C8081">
        <f>Atask.AtsOp!H7597</f>
        <v>0</v>
      </c>
      <c r="D8081">
        <f>Atask.AtsOp!N7597</f>
        <v>0</v>
      </c>
      <c r="E8081">
        <f>Atask.AtsOp!I7597</f>
        <v>0</v>
      </c>
      <c r="F8081">
        <f>Atask.AtsOp!M7597</f>
        <v>0</v>
      </c>
      <c r="G8081" t="e">
        <f>VLOOKUP(B8081,Prekės!$A$2:$E$3000,3,FALSE)</f>
        <v>#N/A</v>
      </c>
      <c r="H8081" t="e">
        <f>VLOOKUP(B8081,Prekės!$A$2:$E$3000,4,FALSE)</f>
        <v>#N/A</v>
      </c>
      <c r="I8081" t="e">
        <f>VLOOKUP(B8081,Prekės!$A$2:$E$3000,5,FALSE)</f>
        <v>#N/A</v>
      </c>
      <c r="J8081" t="e">
        <f t="shared" si="253"/>
        <v>#N/A</v>
      </c>
      <c r="K8081">
        <f t="shared" si="254"/>
        <v>0</v>
      </c>
    </row>
    <row r="8082" spans="1:11">
      <c r="A8082" s="1">
        <f>Atask.AtsOp!A7598</f>
        <v>0</v>
      </c>
      <c r="B8082">
        <f>Atask.AtsOp!E7598</f>
        <v>0</v>
      </c>
      <c r="C8082">
        <f>Atask.AtsOp!H7598</f>
        <v>0</v>
      </c>
      <c r="D8082">
        <f>Atask.AtsOp!N7598</f>
        <v>0</v>
      </c>
      <c r="E8082">
        <f>Atask.AtsOp!I7598</f>
        <v>0</v>
      </c>
      <c r="F8082">
        <f>Atask.AtsOp!M7598</f>
        <v>0</v>
      </c>
      <c r="G8082" t="e">
        <f>VLOOKUP(B8082,Prekės!$A$2:$E$3000,3,FALSE)</f>
        <v>#N/A</v>
      </c>
      <c r="H8082" t="e">
        <f>VLOOKUP(B8082,Prekės!$A$2:$E$3000,4,FALSE)</f>
        <v>#N/A</v>
      </c>
      <c r="I8082" t="e">
        <f>VLOOKUP(B8082,Prekės!$A$2:$E$3000,5,FALSE)</f>
        <v>#N/A</v>
      </c>
      <c r="J8082" t="e">
        <f t="shared" si="253"/>
        <v>#N/A</v>
      </c>
      <c r="K8082">
        <f t="shared" si="254"/>
        <v>0</v>
      </c>
    </row>
    <row r="8083" spans="1:11">
      <c r="A8083" s="1">
        <f>Atask.AtsOp!A7599</f>
        <v>0</v>
      </c>
      <c r="B8083">
        <f>Atask.AtsOp!E7599</f>
        <v>0</v>
      </c>
      <c r="C8083">
        <f>Atask.AtsOp!H7599</f>
        <v>0</v>
      </c>
      <c r="D8083">
        <f>Atask.AtsOp!N7599</f>
        <v>0</v>
      </c>
      <c r="E8083">
        <f>Atask.AtsOp!I7599</f>
        <v>0</v>
      </c>
      <c r="F8083">
        <f>Atask.AtsOp!M7599</f>
        <v>0</v>
      </c>
      <c r="G8083" t="e">
        <f>VLOOKUP(B8083,Prekės!$A$2:$E$3000,3,FALSE)</f>
        <v>#N/A</v>
      </c>
      <c r="H8083" t="e">
        <f>VLOOKUP(B8083,Prekės!$A$2:$E$3000,4,FALSE)</f>
        <v>#N/A</v>
      </c>
      <c r="I8083" t="e">
        <f>VLOOKUP(B8083,Prekės!$A$2:$E$3000,5,FALSE)</f>
        <v>#N/A</v>
      </c>
      <c r="J8083" t="e">
        <f t="shared" si="253"/>
        <v>#N/A</v>
      </c>
      <c r="K8083">
        <f t="shared" si="254"/>
        <v>0</v>
      </c>
    </row>
    <row r="8084" spans="1:11">
      <c r="A8084" s="1">
        <f>Atask.AtsOp!A7600</f>
        <v>0</v>
      </c>
      <c r="B8084">
        <f>Atask.AtsOp!E7600</f>
        <v>0</v>
      </c>
      <c r="C8084">
        <f>Atask.AtsOp!H7600</f>
        <v>0</v>
      </c>
      <c r="D8084">
        <f>Atask.AtsOp!N7600</f>
        <v>0</v>
      </c>
      <c r="E8084">
        <f>Atask.AtsOp!I7600</f>
        <v>0</v>
      </c>
      <c r="F8084">
        <f>Atask.AtsOp!M7600</f>
        <v>0</v>
      </c>
      <c r="G8084" t="e">
        <f>VLOOKUP(B8084,Prekės!$A$2:$E$3000,3,FALSE)</f>
        <v>#N/A</v>
      </c>
      <c r="H8084" t="e">
        <f>VLOOKUP(B8084,Prekės!$A$2:$E$3000,4,FALSE)</f>
        <v>#N/A</v>
      </c>
      <c r="I8084" t="e">
        <f>VLOOKUP(B8084,Prekės!$A$2:$E$3000,5,FALSE)</f>
        <v>#N/A</v>
      </c>
      <c r="J8084" t="e">
        <f t="shared" si="253"/>
        <v>#N/A</v>
      </c>
      <c r="K8084">
        <f t="shared" si="254"/>
        <v>0</v>
      </c>
    </row>
    <row r="8085" spans="1:11">
      <c r="A8085" s="1">
        <f>Atask.AtsOp!A7601</f>
        <v>0</v>
      </c>
      <c r="B8085">
        <f>Atask.AtsOp!E7601</f>
        <v>0</v>
      </c>
      <c r="C8085">
        <f>Atask.AtsOp!H7601</f>
        <v>0</v>
      </c>
      <c r="D8085">
        <f>Atask.AtsOp!N7601</f>
        <v>0</v>
      </c>
      <c r="E8085">
        <f>Atask.AtsOp!I7601</f>
        <v>0</v>
      </c>
      <c r="F8085">
        <f>Atask.AtsOp!M7601</f>
        <v>0</v>
      </c>
      <c r="G8085" t="e">
        <f>VLOOKUP(B8085,Prekės!$A$2:$E$3000,3,FALSE)</f>
        <v>#N/A</v>
      </c>
      <c r="H8085" t="e">
        <f>VLOOKUP(B8085,Prekės!$A$2:$E$3000,4,FALSE)</f>
        <v>#N/A</v>
      </c>
      <c r="I8085" t="e">
        <f>VLOOKUP(B8085,Prekės!$A$2:$E$3000,5,FALSE)</f>
        <v>#N/A</v>
      </c>
      <c r="J8085" t="e">
        <f t="shared" si="253"/>
        <v>#N/A</v>
      </c>
      <c r="K8085">
        <f t="shared" si="254"/>
        <v>0</v>
      </c>
    </row>
    <row r="8086" spans="1:11">
      <c r="A8086" s="1">
        <f>Atask.AtsOp!A7602</f>
        <v>0</v>
      </c>
      <c r="B8086">
        <f>Atask.AtsOp!E7602</f>
        <v>0</v>
      </c>
      <c r="C8086">
        <f>Atask.AtsOp!H7602</f>
        <v>0</v>
      </c>
      <c r="D8086">
        <f>Atask.AtsOp!N7602</f>
        <v>0</v>
      </c>
      <c r="E8086">
        <f>Atask.AtsOp!I7602</f>
        <v>0</v>
      </c>
      <c r="F8086">
        <f>Atask.AtsOp!M7602</f>
        <v>0</v>
      </c>
      <c r="G8086" t="e">
        <f>VLOOKUP(B8086,Prekės!$A$2:$E$3000,3,FALSE)</f>
        <v>#N/A</v>
      </c>
      <c r="H8086" t="e">
        <f>VLOOKUP(B8086,Prekės!$A$2:$E$3000,4,FALSE)</f>
        <v>#N/A</v>
      </c>
      <c r="I8086" t="e">
        <f>VLOOKUP(B8086,Prekės!$A$2:$E$3000,5,FALSE)</f>
        <v>#N/A</v>
      </c>
      <c r="J8086" t="e">
        <f t="shared" si="253"/>
        <v>#N/A</v>
      </c>
      <c r="K8086">
        <f t="shared" si="254"/>
        <v>0</v>
      </c>
    </row>
    <row r="8087" spans="1:11">
      <c r="A8087" s="1">
        <f>Atask.AtsOp!A7603</f>
        <v>0</v>
      </c>
      <c r="B8087">
        <f>Atask.AtsOp!E7603</f>
        <v>0</v>
      </c>
      <c r="C8087">
        <f>Atask.AtsOp!H7603</f>
        <v>0</v>
      </c>
      <c r="D8087">
        <f>Atask.AtsOp!N7603</f>
        <v>0</v>
      </c>
      <c r="E8087">
        <f>Atask.AtsOp!I7603</f>
        <v>0</v>
      </c>
      <c r="F8087">
        <f>Atask.AtsOp!M7603</f>
        <v>0</v>
      </c>
      <c r="G8087" t="e">
        <f>VLOOKUP(B8087,Prekės!$A$2:$E$3000,3,FALSE)</f>
        <v>#N/A</v>
      </c>
      <c r="H8087" t="e">
        <f>VLOOKUP(B8087,Prekės!$A$2:$E$3000,4,FALSE)</f>
        <v>#N/A</v>
      </c>
      <c r="I8087" t="e">
        <f>VLOOKUP(B8087,Prekės!$A$2:$E$3000,5,FALSE)</f>
        <v>#N/A</v>
      </c>
      <c r="J8087" t="e">
        <f t="shared" si="253"/>
        <v>#N/A</v>
      </c>
      <c r="K8087">
        <f t="shared" si="254"/>
        <v>0</v>
      </c>
    </row>
    <row r="8088" spans="1:11">
      <c r="A8088" s="1">
        <f>Atask.AtsOp!A7604</f>
        <v>0</v>
      </c>
      <c r="B8088">
        <f>Atask.AtsOp!E7604</f>
        <v>0</v>
      </c>
      <c r="C8088">
        <f>Atask.AtsOp!H7604</f>
        <v>0</v>
      </c>
      <c r="D8088">
        <f>Atask.AtsOp!N7604</f>
        <v>0</v>
      </c>
      <c r="E8088">
        <f>Atask.AtsOp!I7604</f>
        <v>0</v>
      </c>
      <c r="F8088">
        <f>Atask.AtsOp!M7604</f>
        <v>0</v>
      </c>
      <c r="G8088" t="e">
        <f>VLOOKUP(B8088,Prekės!$A$2:$E$3000,3,FALSE)</f>
        <v>#N/A</v>
      </c>
      <c r="H8088" t="e">
        <f>VLOOKUP(B8088,Prekės!$A$2:$E$3000,4,FALSE)</f>
        <v>#N/A</v>
      </c>
      <c r="I8088" t="e">
        <f>VLOOKUP(B8088,Prekės!$A$2:$E$3000,5,FALSE)</f>
        <v>#N/A</v>
      </c>
      <c r="J8088" t="e">
        <f t="shared" si="253"/>
        <v>#N/A</v>
      </c>
      <c r="K8088">
        <f t="shared" si="254"/>
        <v>0</v>
      </c>
    </row>
    <row r="8089" spans="1:11">
      <c r="A8089" s="1">
        <f>Atask.AtsOp!A7605</f>
        <v>0</v>
      </c>
      <c r="B8089">
        <f>Atask.AtsOp!E7605</f>
        <v>0</v>
      </c>
      <c r="C8089">
        <f>Atask.AtsOp!H7605</f>
        <v>0</v>
      </c>
      <c r="D8089">
        <f>Atask.AtsOp!N7605</f>
        <v>0</v>
      </c>
      <c r="E8089">
        <f>Atask.AtsOp!I7605</f>
        <v>0</v>
      </c>
      <c r="F8089">
        <f>Atask.AtsOp!M7605</f>
        <v>0</v>
      </c>
      <c r="G8089" t="e">
        <f>VLOOKUP(B8089,Prekės!$A$2:$E$3000,3,FALSE)</f>
        <v>#N/A</v>
      </c>
      <c r="H8089" t="e">
        <f>VLOOKUP(B8089,Prekės!$A$2:$E$3000,4,FALSE)</f>
        <v>#N/A</v>
      </c>
      <c r="I8089" t="e">
        <f>VLOOKUP(B8089,Prekės!$A$2:$E$3000,5,FALSE)</f>
        <v>#N/A</v>
      </c>
      <c r="J8089" t="e">
        <f t="shared" si="253"/>
        <v>#N/A</v>
      </c>
      <c r="K8089">
        <f t="shared" si="254"/>
        <v>0</v>
      </c>
    </row>
    <row r="8090" spans="1:11">
      <c r="A8090" s="1">
        <f>Atask.AtsOp!A7606</f>
        <v>0</v>
      </c>
      <c r="B8090">
        <f>Atask.AtsOp!E7606</f>
        <v>0</v>
      </c>
      <c r="C8090">
        <f>Atask.AtsOp!H7606</f>
        <v>0</v>
      </c>
      <c r="D8090">
        <f>Atask.AtsOp!N7606</f>
        <v>0</v>
      </c>
      <c r="E8090">
        <f>Atask.AtsOp!I7606</f>
        <v>0</v>
      </c>
      <c r="F8090">
        <f>Atask.AtsOp!M7606</f>
        <v>0</v>
      </c>
      <c r="G8090" t="e">
        <f>VLOOKUP(B8090,Prekės!$A$2:$E$3000,3,FALSE)</f>
        <v>#N/A</v>
      </c>
      <c r="H8090" t="e">
        <f>VLOOKUP(B8090,Prekės!$A$2:$E$3000,4,FALSE)</f>
        <v>#N/A</v>
      </c>
      <c r="I8090" t="e">
        <f>VLOOKUP(B8090,Prekės!$A$2:$E$3000,5,FALSE)</f>
        <v>#N/A</v>
      </c>
      <c r="J8090" t="e">
        <f t="shared" si="253"/>
        <v>#N/A</v>
      </c>
      <c r="K8090">
        <f t="shared" si="254"/>
        <v>0</v>
      </c>
    </row>
    <row r="8091" spans="1:11">
      <c r="A8091" s="1">
        <f>Atask.AtsOp!A7607</f>
        <v>0</v>
      </c>
      <c r="B8091">
        <f>Atask.AtsOp!E7607</f>
        <v>0</v>
      </c>
      <c r="C8091">
        <f>Atask.AtsOp!H7607</f>
        <v>0</v>
      </c>
      <c r="D8091">
        <f>Atask.AtsOp!N7607</f>
        <v>0</v>
      </c>
      <c r="E8091">
        <f>Atask.AtsOp!I7607</f>
        <v>0</v>
      </c>
      <c r="F8091">
        <f>Atask.AtsOp!M7607</f>
        <v>0</v>
      </c>
      <c r="G8091" t="e">
        <f>VLOOKUP(B8091,Prekės!$A$2:$E$3000,3,FALSE)</f>
        <v>#N/A</v>
      </c>
      <c r="H8091" t="e">
        <f>VLOOKUP(B8091,Prekės!$A$2:$E$3000,4,FALSE)</f>
        <v>#N/A</v>
      </c>
      <c r="I8091" t="e">
        <f>VLOOKUP(B8091,Prekės!$A$2:$E$3000,5,FALSE)</f>
        <v>#N/A</v>
      </c>
      <c r="J8091" t="e">
        <f t="shared" si="253"/>
        <v>#N/A</v>
      </c>
      <c r="K8091">
        <f t="shared" si="254"/>
        <v>0</v>
      </c>
    </row>
    <row r="8092" spans="1:11">
      <c r="A8092" s="1">
        <f>Atask.AtsOp!A7608</f>
        <v>0</v>
      </c>
      <c r="B8092">
        <f>Atask.AtsOp!E7608</f>
        <v>0</v>
      </c>
      <c r="C8092">
        <f>Atask.AtsOp!H7608</f>
        <v>0</v>
      </c>
      <c r="D8092">
        <f>Atask.AtsOp!N7608</f>
        <v>0</v>
      </c>
      <c r="E8092">
        <f>Atask.AtsOp!I7608</f>
        <v>0</v>
      </c>
      <c r="F8092">
        <f>Atask.AtsOp!M7608</f>
        <v>0</v>
      </c>
      <c r="G8092" t="e">
        <f>VLOOKUP(B8092,Prekės!$A$2:$E$3000,3,FALSE)</f>
        <v>#N/A</v>
      </c>
      <c r="H8092" t="e">
        <f>VLOOKUP(B8092,Prekės!$A$2:$E$3000,4,FALSE)</f>
        <v>#N/A</v>
      </c>
      <c r="I8092" t="e">
        <f>VLOOKUP(B8092,Prekės!$A$2:$E$3000,5,FALSE)</f>
        <v>#N/A</v>
      </c>
      <c r="J8092" t="e">
        <f t="shared" si="253"/>
        <v>#N/A</v>
      </c>
      <c r="K8092">
        <f t="shared" si="254"/>
        <v>0</v>
      </c>
    </row>
    <row r="8093" spans="1:11">
      <c r="A8093" s="1">
        <f>Atask.AtsOp!A7609</f>
        <v>0</v>
      </c>
      <c r="B8093">
        <f>Atask.AtsOp!E7609</f>
        <v>0</v>
      </c>
      <c r="C8093">
        <f>Atask.AtsOp!H7609</f>
        <v>0</v>
      </c>
      <c r="D8093">
        <f>Atask.AtsOp!N7609</f>
        <v>0</v>
      </c>
      <c r="E8093">
        <f>Atask.AtsOp!I7609</f>
        <v>0</v>
      </c>
      <c r="F8093">
        <f>Atask.AtsOp!M7609</f>
        <v>0</v>
      </c>
      <c r="G8093" t="e">
        <f>VLOOKUP(B8093,Prekės!$A$2:$E$3000,3,FALSE)</f>
        <v>#N/A</v>
      </c>
      <c r="H8093" t="e">
        <f>VLOOKUP(B8093,Prekės!$A$2:$E$3000,4,FALSE)</f>
        <v>#N/A</v>
      </c>
      <c r="I8093" t="e">
        <f>VLOOKUP(B8093,Prekės!$A$2:$E$3000,5,FALSE)</f>
        <v>#N/A</v>
      </c>
      <c r="J8093" t="e">
        <f t="shared" si="253"/>
        <v>#N/A</v>
      </c>
      <c r="K8093">
        <f t="shared" si="254"/>
        <v>0</v>
      </c>
    </row>
    <row r="8094" spans="1:11">
      <c r="A8094" s="1">
        <f>Atask.AtsOp!A7610</f>
        <v>0</v>
      </c>
      <c r="B8094">
        <f>Atask.AtsOp!E7610</f>
        <v>0</v>
      </c>
      <c r="C8094">
        <f>Atask.AtsOp!H7610</f>
        <v>0</v>
      </c>
      <c r="D8094">
        <f>Atask.AtsOp!N7610</f>
        <v>0</v>
      </c>
      <c r="E8094">
        <f>Atask.AtsOp!I7610</f>
        <v>0</v>
      </c>
      <c r="F8094">
        <f>Atask.AtsOp!M7610</f>
        <v>0</v>
      </c>
      <c r="G8094" t="e">
        <f>VLOOKUP(B8094,Prekės!$A$2:$E$3000,3,FALSE)</f>
        <v>#N/A</v>
      </c>
      <c r="H8094" t="e">
        <f>VLOOKUP(B8094,Prekės!$A$2:$E$3000,4,FALSE)</f>
        <v>#N/A</v>
      </c>
      <c r="I8094" t="e">
        <f>VLOOKUP(B8094,Prekės!$A$2:$E$3000,5,FALSE)</f>
        <v>#N/A</v>
      </c>
      <c r="J8094" t="e">
        <f t="shared" si="253"/>
        <v>#N/A</v>
      </c>
      <c r="K8094">
        <f t="shared" si="254"/>
        <v>0</v>
      </c>
    </row>
    <row r="8095" spans="1:11">
      <c r="A8095" s="1">
        <f>Atask.AtsOp!A7611</f>
        <v>0</v>
      </c>
      <c r="B8095">
        <f>Atask.AtsOp!E7611</f>
        <v>0</v>
      </c>
      <c r="C8095">
        <f>Atask.AtsOp!H7611</f>
        <v>0</v>
      </c>
      <c r="D8095">
        <f>Atask.AtsOp!N7611</f>
        <v>0</v>
      </c>
      <c r="E8095">
        <f>Atask.AtsOp!I7611</f>
        <v>0</v>
      </c>
      <c r="F8095">
        <f>Atask.AtsOp!M7611</f>
        <v>0</v>
      </c>
      <c r="G8095" t="e">
        <f>VLOOKUP(B8095,Prekės!$A$2:$E$3000,3,FALSE)</f>
        <v>#N/A</v>
      </c>
      <c r="H8095" t="e">
        <f>VLOOKUP(B8095,Prekės!$A$2:$E$3000,4,FALSE)</f>
        <v>#N/A</v>
      </c>
      <c r="I8095" t="e">
        <f>VLOOKUP(B8095,Prekės!$A$2:$E$3000,5,FALSE)</f>
        <v>#N/A</v>
      </c>
      <c r="J8095" t="e">
        <f t="shared" si="253"/>
        <v>#N/A</v>
      </c>
      <c r="K8095">
        <f t="shared" si="254"/>
        <v>0</v>
      </c>
    </row>
    <row r="8096" spans="1:11">
      <c r="A8096" s="1">
        <f>Atask.AtsOp!A7612</f>
        <v>0</v>
      </c>
      <c r="B8096">
        <f>Atask.AtsOp!E7612</f>
        <v>0</v>
      </c>
      <c r="C8096">
        <f>Atask.AtsOp!H7612</f>
        <v>0</v>
      </c>
      <c r="D8096">
        <f>Atask.AtsOp!N7612</f>
        <v>0</v>
      </c>
      <c r="E8096">
        <f>Atask.AtsOp!I7612</f>
        <v>0</v>
      </c>
      <c r="F8096">
        <f>Atask.AtsOp!M7612</f>
        <v>0</v>
      </c>
      <c r="G8096" t="e">
        <f>VLOOKUP(B8096,Prekės!$A$2:$E$3000,3,FALSE)</f>
        <v>#N/A</v>
      </c>
      <c r="H8096" t="e">
        <f>VLOOKUP(B8096,Prekės!$A$2:$E$3000,4,FALSE)</f>
        <v>#N/A</v>
      </c>
      <c r="I8096" t="e">
        <f>VLOOKUP(B8096,Prekės!$A$2:$E$3000,5,FALSE)</f>
        <v>#N/A</v>
      </c>
      <c r="J8096" t="e">
        <f t="shared" si="253"/>
        <v>#N/A</v>
      </c>
      <c r="K8096">
        <f t="shared" si="254"/>
        <v>0</v>
      </c>
    </row>
    <row r="8097" spans="1:11">
      <c r="A8097" s="1">
        <f>Atask.AtsOp!A7613</f>
        <v>0</v>
      </c>
      <c r="B8097">
        <f>Atask.AtsOp!E7613</f>
        <v>0</v>
      </c>
      <c r="C8097">
        <f>Atask.AtsOp!H7613</f>
        <v>0</v>
      </c>
      <c r="D8097">
        <f>Atask.AtsOp!N7613</f>
        <v>0</v>
      </c>
      <c r="E8097">
        <f>Atask.AtsOp!I7613</f>
        <v>0</v>
      </c>
      <c r="F8097">
        <f>Atask.AtsOp!M7613</f>
        <v>0</v>
      </c>
      <c r="G8097" t="e">
        <f>VLOOKUP(B8097,Prekės!$A$2:$E$3000,3,FALSE)</f>
        <v>#N/A</v>
      </c>
      <c r="H8097" t="e">
        <f>VLOOKUP(B8097,Prekės!$A$2:$E$3000,4,FALSE)</f>
        <v>#N/A</v>
      </c>
      <c r="I8097" t="e">
        <f>VLOOKUP(B8097,Prekės!$A$2:$E$3000,5,FALSE)</f>
        <v>#N/A</v>
      </c>
      <c r="J8097" t="e">
        <f t="shared" si="253"/>
        <v>#N/A</v>
      </c>
      <c r="K8097">
        <f t="shared" si="254"/>
        <v>0</v>
      </c>
    </row>
    <row r="8098" spans="1:11">
      <c r="A8098" s="1">
        <f>Atask.AtsOp!A7614</f>
        <v>0</v>
      </c>
      <c r="B8098">
        <f>Atask.AtsOp!E7614</f>
        <v>0</v>
      </c>
      <c r="C8098">
        <f>Atask.AtsOp!H7614</f>
        <v>0</v>
      </c>
      <c r="D8098">
        <f>Atask.AtsOp!N7614</f>
        <v>0</v>
      </c>
      <c r="E8098">
        <f>Atask.AtsOp!I7614</f>
        <v>0</v>
      </c>
      <c r="F8098">
        <f>Atask.AtsOp!M7614</f>
        <v>0</v>
      </c>
      <c r="G8098" t="e">
        <f>VLOOKUP(B8098,Prekės!$A$2:$E$3000,3,FALSE)</f>
        <v>#N/A</v>
      </c>
      <c r="H8098" t="e">
        <f>VLOOKUP(B8098,Prekės!$A$2:$E$3000,4,FALSE)</f>
        <v>#N/A</v>
      </c>
      <c r="I8098" t="e">
        <f>VLOOKUP(B8098,Prekės!$A$2:$E$3000,5,FALSE)</f>
        <v>#N/A</v>
      </c>
      <c r="J8098" t="e">
        <f t="shared" ref="J8098:J8161" si="255">IF(G8098=110,F8098*H8098*I8098,IF(G8098&lt;280,F8098*H8098,F8098*H8098*(I8098/100)))</f>
        <v>#N/A</v>
      </c>
      <c r="K8098">
        <f t="shared" ref="K8098:K8161" si="256">IF(EXACT(D8098,"But."),J8098,F8098)</f>
        <v>0</v>
      </c>
    </row>
    <row r="8099" spans="1:11">
      <c r="A8099" s="1">
        <f>Atask.AtsOp!A7615</f>
        <v>0</v>
      </c>
      <c r="B8099">
        <f>Atask.AtsOp!E7615</f>
        <v>0</v>
      </c>
      <c r="C8099">
        <f>Atask.AtsOp!H7615</f>
        <v>0</v>
      </c>
      <c r="D8099">
        <f>Atask.AtsOp!N7615</f>
        <v>0</v>
      </c>
      <c r="E8099">
        <f>Atask.AtsOp!I7615</f>
        <v>0</v>
      </c>
      <c r="F8099">
        <f>Atask.AtsOp!M7615</f>
        <v>0</v>
      </c>
      <c r="G8099" t="e">
        <f>VLOOKUP(B8099,Prekės!$A$2:$E$3000,3,FALSE)</f>
        <v>#N/A</v>
      </c>
      <c r="H8099" t="e">
        <f>VLOOKUP(B8099,Prekės!$A$2:$E$3000,4,FALSE)</f>
        <v>#N/A</v>
      </c>
      <c r="I8099" t="e">
        <f>VLOOKUP(B8099,Prekės!$A$2:$E$3000,5,FALSE)</f>
        <v>#N/A</v>
      </c>
      <c r="J8099" t="e">
        <f t="shared" si="255"/>
        <v>#N/A</v>
      </c>
      <c r="K8099">
        <f t="shared" si="256"/>
        <v>0</v>
      </c>
    </row>
    <row r="8100" spans="1:11">
      <c r="A8100" s="1">
        <f>Atask.AtsOp!A7616</f>
        <v>0</v>
      </c>
      <c r="B8100">
        <f>Atask.AtsOp!E7616</f>
        <v>0</v>
      </c>
      <c r="C8100">
        <f>Atask.AtsOp!H7616</f>
        <v>0</v>
      </c>
      <c r="D8100">
        <f>Atask.AtsOp!N7616</f>
        <v>0</v>
      </c>
      <c r="E8100">
        <f>Atask.AtsOp!I7616</f>
        <v>0</v>
      </c>
      <c r="F8100">
        <f>Atask.AtsOp!M7616</f>
        <v>0</v>
      </c>
      <c r="G8100" t="e">
        <f>VLOOKUP(B8100,Prekės!$A$2:$E$3000,3,FALSE)</f>
        <v>#N/A</v>
      </c>
      <c r="H8100" t="e">
        <f>VLOOKUP(B8100,Prekės!$A$2:$E$3000,4,FALSE)</f>
        <v>#N/A</v>
      </c>
      <c r="I8100" t="e">
        <f>VLOOKUP(B8100,Prekės!$A$2:$E$3000,5,FALSE)</f>
        <v>#N/A</v>
      </c>
      <c r="J8100" t="e">
        <f t="shared" si="255"/>
        <v>#N/A</v>
      </c>
      <c r="K8100">
        <f t="shared" si="256"/>
        <v>0</v>
      </c>
    </row>
    <row r="8101" spans="1:11">
      <c r="A8101" s="1">
        <f>Atask.AtsOp!A7617</f>
        <v>0</v>
      </c>
      <c r="B8101">
        <f>Atask.AtsOp!E7617</f>
        <v>0</v>
      </c>
      <c r="C8101">
        <f>Atask.AtsOp!H7617</f>
        <v>0</v>
      </c>
      <c r="D8101">
        <f>Atask.AtsOp!N7617</f>
        <v>0</v>
      </c>
      <c r="E8101">
        <f>Atask.AtsOp!I7617</f>
        <v>0</v>
      </c>
      <c r="F8101">
        <f>Atask.AtsOp!M7617</f>
        <v>0</v>
      </c>
      <c r="G8101" t="e">
        <f>VLOOKUP(B8101,Prekės!$A$2:$E$3000,3,FALSE)</f>
        <v>#N/A</v>
      </c>
      <c r="H8101" t="e">
        <f>VLOOKUP(B8101,Prekės!$A$2:$E$3000,4,FALSE)</f>
        <v>#N/A</v>
      </c>
      <c r="I8101" t="e">
        <f>VLOOKUP(B8101,Prekės!$A$2:$E$3000,5,FALSE)</f>
        <v>#N/A</v>
      </c>
      <c r="J8101" t="e">
        <f t="shared" si="255"/>
        <v>#N/A</v>
      </c>
      <c r="K8101">
        <f t="shared" si="256"/>
        <v>0</v>
      </c>
    </row>
    <row r="8102" spans="1:11">
      <c r="A8102" s="1">
        <f>Atask.AtsOp!A7618</f>
        <v>0</v>
      </c>
      <c r="B8102">
        <f>Atask.AtsOp!E7618</f>
        <v>0</v>
      </c>
      <c r="C8102">
        <f>Atask.AtsOp!H7618</f>
        <v>0</v>
      </c>
      <c r="D8102">
        <f>Atask.AtsOp!N7618</f>
        <v>0</v>
      </c>
      <c r="E8102">
        <f>Atask.AtsOp!I7618</f>
        <v>0</v>
      </c>
      <c r="F8102">
        <f>Atask.AtsOp!M7618</f>
        <v>0</v>
      </c>
      <c r="G8102" t="e">
        <f>VLOOKUP(B8102,Prekės!$A$2:$E$3000,3,FALSE)</f>
        <v>#N/A</v>
      </c>
      <c r="H8102" t="e">
        <f>VLOOKUP(B8102,Prekės!$A$2:$E$3000,4,FALSE)</f>
        <v>#N/A</v>
      </c>
      <c r="I8102" t="e">
        <f>VLOOKUP(B8102,Prekės!$A$2:$E$3000,5,FALSE)</f>
        <v>#N/A</v>
      </c>
      <c r="J8102" t="e">
        <f t="shared" si="255"/>
        <v>#N/A</v>
      </c>
      <c r="K8102">
        <f t="shared" si="256"/>
        <v>0</v>
      </c>
    </row>
    <row r="8103" spans="1:11">
      <c r="A8103" s="1">
        <f>Atask.AtsOp!A7619</f>
        <v>0</v>
      </c>
      <c r="B8103">
        <f>Atask.AtsOp!E7619</f>
        <v>0</v>
      </c>
      <c r="C8103">
        <f>Atask.AtsOp!H7619</f>
        <v>0</v>
      </c>
      <c r="D8103">
        <f>Atask.AtsOp!N7619</f>
        <v>0</v>
      </c>
      <c r="E8103">
        <f>Atask.AtsOp!I7619</f>
        <v>0</v>
      </c>
      <c r="F8103">
        <f>Atask.AtsOp!M7619</f>
        <v>0</v>
      </c>
      <c r="G8103" t="e">
        <f>VLOOKUP(B8103,Prekės!$A$2:$E$3000,3,FALSE)</f>
        <v>#N/A</v>
      </c>
      <c r="H8103" t="e">
        <f>VLOOKUP(B8103,Prekės!$A$2:$E$3000,4,FALSE)</f>
        <v>#N/A</v>
      </c>
      <c r="I8103" t="e">
        <f>VLOOKUP(B8103,Prekės!$A$2:$E$3000,5,FALSE)</f>
        <v>#N/A</v>
      </c>
      <c r="J8103" t="e">
        <f t="shared" si="255"/>
        <v>#N/A</v>
      </c>
      <c r="K8103">
        <f t="shared" si="256"/>
        <v>0</v>
      </c>
    </row>
    <row r="8104" spans="1:11">
      <c r="A8104" s="1">
        <f>Atask.AtsOp!A7620</f>
        <v>0</v>
      </c>
      <c r="B8104">
        <f>Atask.AtsOp!E7620</f>
        <v>0</v>
      </c>
      <c r="C8104">
        <f>Atask.AtsOp!H7620</f>
        <v>0</v>
      </c>
      <c r="D8104">
        <f>Atask.AtsOp!N7620</f>
        <v>0</v>
      </c>
      <c r="E8104">
        <f>Atask.AtsOp!I7620</f>
        <v>0</v>
      </c>
      <c r="F8104">
        <f>Atask.AtsOp!M7620</f>
        <v>0</v>
      </c>
      <c r="G8104" t="e">
        <f>VLOOKUP(B8104,Prekės!$A$2:$E$3000,3,FALSE)</f>
        <v>#N/A</v>
      </c>
      <c r="H8104" t="e">
        <f>VLOOKUP(B8104,Prekės!$A$2:$E$3000,4,FALSE)</f>
        <v>#N/A</v>
      </c>
      <c r="I8104" t="e">
        <f>VLOOKUP(B8104,Prekės!$A$2:$E$3000,5,FALSE)</f>
        <v>#N/A</v>
      </c>
      <c r="J8104" t="e">
        <f t="shared" si="255"/>
        <v>#N/A</v>
      </c>
      <c r="K8104">
        <f t="shared" si="256"/>
        <v>0</v>
      </c>
    </row>
    <row r="8105" spans="1:11">
      <c r="A8105" s="1">
        <f>Atask.AtsOp!A7621</f>
        <v>0</v>
      </c>
      <c r="B8105">
        <f>Atask.AtsOp!E7621</f>
        <v>0</v>
      </c>
      <c r="C8105">
        <f>Atask.AtsOp!H7621</f>
        <v>0</v>
      </c>
      <c r="D8105">
        <f>Atask.AtsOp!N7621</f>
        <v>0</v>
      </c>
      <c r="E8105">
        <f>Atask.AtsOp!I7621</f>
        <v>0</v>
      </c>
      <c r="F8105">
        <f>Atask.AtsOp!M7621</f>
        <v>0</v>
      </c>
      <c r="G8105" t="e">
        <f>VLOOKUP(B8105,Prekės!$A$2:$E$3000,3,FALSE)</f>
        <v>#N/A</v>
      </c>
      <c r="H8105" t="e">
        <f>VLOOKUP(B8105,Prekės!$A$2:$E$3000,4,FALSE)</f>
        <v>#N/A</v>
      </c>
      <c r="I8105" t="e">
        <f>VLOOKUP(B8105,Prekės!$A$2:$E$3000,5,FALSE)</f>
        <v>#N/A</v>
      </c>
      <c r="J8105" t="e">
        <f t="shared" si="255"/>
        <v>#N/A</v>
      </c>
      <c r="K8105">
        <f t="shared" si="256"/>
        <v>0</v>
      </c>
    </row>
    <row r="8106" spans="1:11">
      <c r="A8106" s="1">
        <f>Atask.AtsOp!A7622</f>
        <v>0</v>
      </c>
      <c r="B8106">
        <f>Atask.AtsOp!E7622</f>
        <v>0</v>
      </c>
      <c r="C8106">
        <f>Atask.AtsOp!H7622</f>
        <v>0</v>
      </c>
      <c r="D8106">
        <f>Atask.AtsOp!N7622</f>
        <v>0</v>
      </c>
      <c r="E8106">
        <f>Atask.AtsOp!I7622</f>
        <v>0</v>
      </c>
      <c r="F8106">
        <f>Atask.AtsOp!M7622</f>
        <v>0</v>
      </c>
      <c r="G8106" t="e">
        <f>VLOOKUP(B8106,Prekės!$A$2:$E$3000,3,FALSE)</f>
        <v>#N/A</v>
      </c>
      <c r="H8106" t="e">
        <f>VLOOKUP(B8106,Prekės!$A$2:$E$3000,4,FALSE)</f>
        <v>#N/A</v>
      </c>
      <c r="I8106" t="e">
        <f>VLOOKUP(B8106,Prekės!$A$2:$E$3000,5,FALSE)</f>
        <v>#N/A</v>
      </c>
      <c r="J8106" t="e">
        <f t="shared" si="255"/>
        <v>#N/A</v>
      </c>
      <c r="K8106">
        <f t="shared" si="256"/>
        <v>0</v>
      </c>
    </row>
    <row r="8107" spans="1:11">
      <c r="A8107" s="1">
        <f>Atask.AtsOp!A7623</f>
        <v>0</v>
      </c>
      <c r="B8107">
        <f>Atask.AtsOp!E7623</f>
        <v>0</v>
      </c>
      <c r="C8107">
        <f>Atask.AtsOp!H7623</f>
        <v>0</v>
      </c>
      <c r="D8107">
        <f>Atask.AtsOp!N7623</f>
        <v>0</v>
      </c>
      <c r="E8107">
        <f>Atask.AtsOp!I7623</f>
        <v>0</v>
      </c>
      <c r="F8107">
        <f>Atask.AtsOp!M7623</f>
        <v>0</v>
      </c>
      <c r="G8107" t="e">
        <f>VLOOKUP(B8107,Prekės!$A$2:$E$3000,3,FALSE)</f>
        <v>#N/A</v>
      </c>
      <c r="H8107" t="e">
        <f>VLOOKUP(B8107,Prekės!$A$2:$E$3000,4,FALSE)</f>
        <v>#N/A</v>
      </c>
      <c r="I8107" t="e">
        <f>VLOOKUP(B8107,Prekės!$A$2:$E$3000,5,FALSE)</f>
        <v>#N/A</v>
      </c>
      <c r="J8107" t="e">
        <f t="shared" si="255"/>
        <v>#N/A</v>
      </c>
      <c r="K8107">
        <f t="shared" si="256"/>
        <v>0</v>
      </c>
    </row>
    <row r="8108" spans="1:11">
      <c r="A8108" s="1">
        <f>Atask.AtsOp!A7624</f>
        <v>0</v>
      </c>
      <c r="B8108">
        <f>Atask.AtsOp!E7624</f>
        <v>0</v>
      </c>
      <c r="C8108">
        <f>Atask.AtsOp!H7624</f>
        <v>0</v>
      </c>
      <c r="D8108">
        <f>Atask.AtsOp!N7624</f>
        <v>0</v>
      </c>
      <c r="E8108">
        <f>Atask.AtsOp!I7624</f>
        <v>0</v>
      </c>
      <c r="F8108">
        <f>Atask.AtsOp!M7624</f>
        <v>0</v>
      </c>
      <c r="G8108" t="e">
        <f>VLOOKUP(B8108,Prekės!$A$2:$E$3000,3,FALSE)</f>
        <v>#N/A</v>
      </c>
      <c r="H8108" t="e">
        <f>VLOOKUP(B8108,Prekės!$A$2:$E$3000,4,FALSE)</f>
        <v>#N/A</v>
      </c>
      <c r="I8108" t="e">
        <f>VLOOKUP(B8108,Prekės!$A$2:$E$3000,5,FALSE)</f>
        <v>#N/A</v>
      </c>
      <c r="J8108" t="e">
        <f t="shared" si="255"/>
        <v>#N/A</v>
      </c>
      <c r="K8108">
        <f t="shared" si="256"/>
        <v>0</v>
      </c>
    </row>
    <row r="8109" spans="1:11">
      <c r="A8109" s="1">
        <f>Atask.AtsOp!A7625</f>
        <v>0</v>
      </c>
      <c r="B8109">
        <f>Atask.AtsOp!E7625</f>
        <v>0</v>
      </c>
      <c r="C8109">
        <f>Atask.AtsOp!H7625</f>
        <v>0</v>
      </c>
      <c r="D8109">
        <f>Atask.AtsOp!N7625</f>
        <v>0</v>
      </c>
      <c r="E8109">
        <f>Atask.AtsOp!I7625</f>
        <v>0</v>
      </c>
      <c r="F8109">
        <f>Atask.AtsOp!M7625</f>
        <v>0</v>
      </c>
      <c r="G8109" t="e">
        <f>VLOOKUP(B8109,Prekės!$A$2:$E$3000,3,FALSE)</f>
        <v>#N/A</v>
      </c>
      <c r="H8109" t="e">
        <f>VLOOKUP(B8109,Prekės!$A$2:$E$3000,4,FALSE)</f>
        <v>#N/A</v>
      </c>
      <c r="I8109" t="e">
        <f>VLOOKUP(B8109,Prekės!$A$2:$E$3000,5,FALSE)</f>
        <v>#N/A</v>
      </c>
      <c r="J8109" t="e">
        <f t="shared" si="255"/>
        <v>#N/A</v>
      </c>
      <c r="K8109">
        <f t="shared" si="256"/>
        <v>0</v>
      </c>
    </row>
    <row r="8110" spans="1:11">
      <c r="A8110" s="1">
        <f>Atask.AtsOp!A7626</f>
        <v>0</v>
      </c>
      <c r="B8110">
        <f>Atask.AtsOp!E7626</f>
        <v>0</v>
      </c>
      <c r="C8110">
        <f>Atask.AtsOp!H7626</f>
        <v>0</v>
      </c>
      <c r="D8110">
        <f>Atask.AtsOp!N7626</f>
        <v>0</v>
      </c>
      <c r="E8110">
        <f>Atask.AtsOp!I7626</f>
        <v>0</v>
      </c>
      <c r="F8110">
        <f>Atask.AtsOp!M7626</f>
        <v>0</v>
      </c>
      <c r="G8110" t="e">
        <f>VLOOKUP(B8110,Prekės!$A$2:$E$3000,3,FALSE)</f>
        <v>#N/A</v>
      </c>
      <c r="H8110" t="e">
        <f>VLOOKUP(B8110,Prekės!$A$2:$E$3000,4,FALSE)</f>
        <v>#N/A</v>
      </c>
      <c r="I8110" t="e">
        <f>VLOOKUP(B8110,Prekės!$A$2:$E$3000,5,FALSE)</f>
        <v>#N/A</v>
      </c>
      <c r="J8110" t="e">
        <f t="shared" si="255"/>
        <v>#N/A</v>
      </c>
      <c r="K8110">
        <f t="shared" si="256"/>
        <v>0</v>
      </c>
    </row>
    <row r="8111" spans="1:11">
      <c r="A8111" s="1">
        <f>Atask.AtsOp!A7627</f>
        <v>0</v>
      </c>
      <c r="B8111">
        <f>Atask.AtsOp!E7627</f>
        <v>0</v>
      </c>
      <c r="C8111">
        <f>Atask.AtsOp!H7627</f>
        <v>0</v>
      </c>
      <c r="D8111">
        <f>Atask.AtsOp!N7627</f>
        <v>0</v>
      </c>
      <c r="E8111">
        <f>Atask.AtsOp!I7627</f>
        <v>0</v>
      </c>
      <c r="F8111">
        <f>Atask.AtsOp!M7627</f>
        <v>0</v>
      </c>
      <c r="G8111" t="e">
        <f>VLOOKUP(B8111,Prekės!$A$2:$E$3000,3,FALSE)</f>
        <v>#N/A</v>
      </c>
      <c r="H8111" t="e">
        <f>VLOOKUP(B8111,Prekės!$A$2:$E$3000,4,FALSE)</f>
        <v>#N/A</v>
      </c>
      <c r="I8111" t="e">
        <f>VLOOKUP(B8111,Prekės!$A$2:$E$3000,5,FALSE)</f>
        <v>#N/A</v>
      </c>
      <c r="J8111" t="e">
        <f t="shared" si="255"/>
        <v>#N/A</v>
      </c>
      <c r="K8111">
        <f t="shared" si="256"/>
        <v>0</v>
      </c>
    </row>
    <row r="8112" spans="1:11">
      <c r="A8112" s="1">
        <f>Atask.AtsOp!A7628</f>
        <v>0</v>
      </c>
      <c r="B8112">
        <f>Atask.AtsOp!E7628</f>
        <v>0</v>
      </c>
      <c r="C8112">
        <f>Atask.AtsOp!H7628</f>
        <v>0</v>
      </c>
      <c r="D8112">
        <f>Atask.AtsOp!N7628</f>
        <v>0</v>
      </c>
      <c r="E8112">
        <f>Atask.AtsOp!I7628</f>
        <v>0</v>
      </c>
      <c r="F8112">
        <f>Atask.AtsOp!M7628</f>
        <v>0</v>
      </c>
      <c r="G8112" t="e">
        <f>VLOOKUP(B8112,Prekės!$A$2:$E$3000,3,FALSE)</f>
        <v>#N/A</v>
      </c>
      <c r="H8112" t="e">
        <f>VLOOKUP(B8112,Prekės!$A$2:$E$3000,4,FALSE)</f>
        <v>#N/A</v>
      </c>
      <c r="I8112" t="e">
        <f>VLOOKUP(B8112,Prekės!$A$2:$E$3000,5,FALSE)</f>
        <v>#N/A</v>
      </c>
      <c r="J8112" t="e">
        <f t="shared" si="255"/>
        <v>#N/A</v>
      </c>
      <c r="K8112">
        <f t="shared" si="256"/>
        <v>0</v>
      </c>
    </row>
    <row r="8113" spans="1:11">
      <c r="A8113" s="1">
        <f>Atask.AtsOp!A7629</f>
        <v>0</v>
      </c>
      <c r="B8113">
        <f>Atask.AtsOp!E7629</f>
        <v>0</v>
      </c>
      <c r="C8113">
        <f>Atask.AtsOp!H7629</f>
        <v>0</v>
      </c>
      <c r="D8113">
        <f>Atask.AtsOp!N7629</f>
        <v>0</v>
      </c>
      <c r="E8113">
        <f>Atask.AtsOp!I7629</f>
        <v>0</v>
      </c>
      <c r="F8113">
        <f>Atask.AtsOp!M7629</f>
        <v>0</v>
      </c>
      <c r="G8113" t="e">
        <f>VLOOKUP(B8113,Prekės!$A$2:$E$3000,3,FALSE)</f>
        <v>#N/A</v>
      </c>
      <c r="H8113" t="e">
        <f>VLOOKUP(B8113,Prekės!$A$2:$E$3000,4,FALSE)</f>
        <v>#N/A</v>
      </c>
      <c r="I8113" t="e">
        <f>VLOOKUP(B8113,Prekės!$A$2:$E$3000,5,FALSE)</f>
        <v>#N/A</v>
      </c>
      <c r="J8113" t="e">
        <f t="shared" si="255"/>
        <v>#N/A</v>
      </c>
      <c r="K8113">
        <f t="shared" si="256"/>
        <v>0</v>
      </c>
    </row>
    <row r="8114" spans="1:11">
      <c r="A8114" s="1">
        <f>Atask.AtsOp!A7630</f>
        <v>0</v>
      </c>
      <c r="B8114">
        <f>Atask.AtsOp!E7630</f>
        <v>0</v>
      </c>
      <c r="C8114">
        <f>Atask.AtsOp!H7630</f>
        <v>0</v>
      </c>
      <c r="D8114">
        <f>Atask.AtsOp!N7630</f>
        <v>0</v>
      </c>
      <c r="E8114">
        <f>Atask.AtsOp!I7630</f>
        <v>0</v>
      </c>
      <c r="F8114">
        <f>Atask.AtsOp!M7630</f>
        <v>0</v>
      </c>
      <c r="G8114" t="e">
        <f>VLOOKUP(B8114,Prekės!$A$2:$E$3000,3,FALSE)</f>
        <v>#N/A</v>
      </c>
      <c r="H8114" t="e">
        <f>VLOOKUP(B8114,Prekės!$A$2:$E$3000,4,FALSE)</f>
        <v>#N/A</v>
      </c>
      <c r="I8114" t="e">
        <f>VLOOKUP(B8114,Prekės!$A$2:$E$3000,5,FALSE)</f>
        <v>#N/A</v>
      </c>
      <c r="J8114" t="e">
        <f t="shared" si="255"/>
        <v>#N/A</v>
      </c>
      <c r="K8114">
        <f t="shared" si="256"/>
        <v>0</v>
      </c>
    </row>
    <row r="8115" spans="1:11">
      <c r="A8115" s="1">
        <f>Atask.AtsOp!A7631</f>
        <v>0</v>
      </c>
      <c r="B8115">
        <f>Atask.AtsOp!E7631</f>
        <v>0</v>
      </c>
      <c r="C8115">
        <f>Atask.AtsOp!H7631</f>
        <v>0</v>
      </c>
      <c r="D8115">
        <f>Atask.AtsOp!N7631</f>
        <v>0</v>
      </c>
      <c r="E8115">
        <f>Atask.AtsOp!I7631</f>
        <v>0</v>
      </c>
      <c r="F8115">
        <f>Atask.AtsOp!M7631</f>
        <v>0</v>
      </c>
      <c r="G8115" t="e">
        <f>VLOOKUP(B8115,Prekės!$A$2:$E$3000,3,FALSE)</f>
        <v>#N/A</v>
      </c>
      <c r="H8115" t="e">
        <f>VLOOKUP(B8115,Prekės!$A$2:$E$3000,4,FALSE)</f>
        <v>#N/A</v>
      </c>
      <c r="I8115" t="e">
        <f>VLOOKUP(B8115,Prekės!$A$2:$E$3000,5,FALSE)</f>
        <v>#N/A</v>
      </c>
      <c r="J8115" t="e">
        <f t="shared" si="255"/>
        <v>#N/A</v>
      </c>
      <c r="K8115">
        <f t="shared" si="256"/>
        <v>0</v>
      </c>
    </row>
    <row r="8116" spans="1:11">
      <c r="A8116" s="1">
        <f>Atask.AtsOp!A7632</f>
        <v>0</v>
      </c>
      <c r="B8116">
        <f>Atask.AtsOp!E7632</f>
        <v>0</v>
      </c>
      <c r="C8116">
        <f>Atask.AtsOp!H7632</f>
        <v>0</v>
      </c>
      <c r="D8116">
        <f>Atask.AtsOp!N7632</f>
        <v>0</v>
      </c>
      <c r="E8116">
        <f>Atask.AtsOp!I7632</f>
        <v>0</v>
      </c>
      <c r="F8116">
        <f>Atask.AtsOp!M7632</f>
        <v>0</v>
      </c>
      <c r="G8116" t="e">
        <f>VLOOKUP(B8116,Prekės!$A$2:$E$3000,3,FALSE)</f>
        <v>#N/A</v>
      </c>
      <c r="H8116" t="e">
        <f>VLOOKUP(B8116,Prekės!$A$2:$E$3000,4,FALSE)</f>
        <v>#N/A</v>
      </c>
      <c r="I8116" t="e">
        <f>VLOOKUP(B8116,Prekės!$A$2:$E$3000,5,FALSE)</f>
        <v>#N/A</v>
      </c>
      <c r="J8116" t="e">
        <f t="shared" si="255"/>
        <v>#N/A</v>
      </c>
      <c r="K8116">
        <f t="shared" si="256"/>
        <v>0</v>
      </c>
    </row>
    <row r="8117" spans="1:11">
      <c r="A8117" s="1">
        <f>Atask.AtsOp!A7633</f>
        <v>0</v>
      </c>
      <c r="B8117">
        <f>Atask.AtsOp!E7633</f>
        <v>0</v>
      </c>
      <c r="C8117">
        <f>Atask.AtsOp!H7633</f>
        <v>0</v>
      </c>
      <c r="D8117">
        <f>Atask.AtsOp!N7633</f>
        <v>0</v>
      </c>
      <c r="E8117">
        <f>Atask.AtsOp!I7633</f>
        <v>0</v>
      </c>
      <c r="F8117">
        <f>Atask.AtsOp!M7633</f>
        <v>0</v>
      </c>
      <c r="G8117" t="e">
        <f>VLOOKUP(B8117,Prekės!$A$2:$E$3000,3,FALSE)</f>
        <v>#N/A</v>
      </c>
      <c r="H8117" t="e">
        <f>VLOOKUP(B8117,Prekės!$A$2:$E$3000,4,FALSE)</f>
        <v>#N/A</v>
      </c>
      <c r="I8117" t="e">
        <f>VLOOKUP(B8117,Prekės!$A$2:$E$3000,5,FALSE)</f>
        <v>#N/A</v>
      </c>
      <c r="J8117" t="e">
        <f t="shared" si="255"/>
        <v>#N/A</v>
      </c>
      <c r="K8117">
        <f t="shared" si="256"/>
        <v>0</v>
      </c>
    </row>
    <row r="8118" spans="1:11">
      <c r="A8118" s="1">
        <f>Atask.AtsOp!A7634</f>
        <v>0</v>
      </c>
      <c r="B8118">
        <f>Atask.AtsOp!E7634</f>
        <v>0</v>
      </c>
      <c r="C8118">
        <f>Atask.AtsOp!H7634</f>
        <v>0</v>
      </c>
      <c r="D8118">
        <f>Atask.AtsOp!N7634</f>
        <v>0</v>
      </c>
      <c r="E8118">
        <f>Atask.AtsOp!I7634</f>
        <v>0</v>
      </c>
      <c r="F8118">
        <f>Atask.AtsOp!M7634</f>
        <v>0</v>
      </c>
      <c r="G8118" t="e">
        <f>VLOOKUP(B8118,Prekės!$A$2:$E$3000,3,FALSE)</f>
        <v>#N/A</v>
      </c>
      <c r="H8118" t="e">
        <f>VLOOKUP(B8118,Prekės!$A$2:$E$3000,4,FALSE)</f>
        <v>#N/A</v>
      </c>
      <c r="I8118" t="e">
        <f>VLOOKUP(B8118,Prekės!$A$2:$E$3000,5,FALSE)</f>
        <v>#N/A</v>
      </c>
      <c r="J8118" t="e">
        <f t="shared" si="255"/>
        <v>#N/A</v>
      </c>
      <c r="K8118">
        <f t="shared" si="256"/>
        <v>0</v>
      </c>
    </row>
    <row r="8119" spans="1:11">
      <c r="A8119" s="1">
        <f>Atask.AtsOp!A7635</f>
        <v>0</v>
      </c>
      <c r="B8119">
        <f>Atask.AtsOp!E7635</f>
        <v>0</v>
      </c>
      <c r="C8119">
        <f>Atask.AtsOp!H7635</f>
        <v>0</v>
      </c>
      <c r="D8119">
        <f>Atask.AtsOp!N7635</f>
        <v>0</v>
      </c>
      <c r="E8119">
        <f>Atask.AtsOp!I7635</f>
        <v>0</v>
      </c>
      <c r="F8119">
        <f>Atask.AtsOp!M7635</f>
        <v>0</v>
      </c>
      <c r="G8119" t="e">
        <f>VLOOKUP(B8119,Prekės!$A$2:$E$3000,3,FALSE)</f>
        <v>#N/A</v>
      </c>
      <c r="H8119" t="e">
        <f>VLOOKUP(B8119,Prekės!$A$2:$E$3000,4,FALSE)</f>
        <v>#N/A</v>
      </c>
      <c r="I8119" t="e">
        <f>VLOOKUP(B8119,Prekės!$A$2:$E$3000,5,FALSE)</f>
        <v>#N/A</v>
      </c>
      <c r="J8119" t="e">
        <f t="shared" si="255"/>
        <v>#N/A</v>
      </c>
      <c r="K8119">
        <f t="shared" si="256"/>
        <v>0</v>
      </c>
    </row>
    <row r="8120" spans="1:11">
      <c r="A8120" s="1">
        <f>Atask.AtsOp!A7636</f>
        <v>0</v>
      </c>
      <c r="B8120">
        <f>Atask.AtsOp!E7636</f>
        <v>0</v>
      </c>
      <c r="C8120">
        <f>Atask.AtsOp!H7636</f>
        <v>0</v>
      </c>
      <c r="D8120">
        <f>Atask.AtsOp!N7636</f>
        <v>0</v>
      </c>
      <c r="E8120">
        <f>Atask.AtsOp!I7636</f>
        <v>0</v>
      </c>
      <c r="F8120">
        <f>Atask.AtsOp!M7636</f>
        <v>0</v>
      </c>
      <c r="G8120" t="e">
        <f>VLOOKUP(B8120,Prekės!$A$2:$E$3000,3,FALSE)</f>
        <v>#N/A</v>
      </c>
      <c r="H8120" t="e">
        <f>VLOOKUP(B8120,Prekės!$A$2:$E$3000,4,FALSE)</f>
        <v>#N/A</v>
      </c>
      <c r="I8120" t="e">
        <f>VLOOKUP(B8120,Prekės!$A$2:$E$3000,5,FALSE)</f>
        <v>#N/A</v>
      </c>
      <c r="J8120" t="e">
        <f t="shared" si="255"/>
        <v>#N/A</v>
      </c>
      <c r="K8120">
        <f t="shared" si="256"/>
        <v>0</v>
      </c>
    </row>
    <row r="8121" spans="1:11">
      <c r="A8121" s="1">
        <f>Atask.AtsOp!A7637</f>
        <v>0</v>
      </c>
      <c r="B8121">
        <f>Atask.AtsOp!E7637</f>
        <v>0</v>
      </c>
      <c r="C8121">
        <f>Atask.AtsOp!H7637</f>
        <v>0</v>
      </c>
      <c r="D8121">
        <f>Atask.AtsOp!N7637</f>
        <v>0</v>
      </c>
      <c r="E8121">
        <f>Atask.AtsOp!I7637</f>
        <v>0</v>
      </c>
      <c r="F8121">
        <f>Atask.AtsOp!M7637</f>
        <v>0</v>
      </c>
      <c r="G8121" t="e">
        <f>VLOOKUP(B8121,Prekės!$A$2:$E$3000,3,FALSE)</f>
        <v>#N/A</v>
      </c>
      <c r="H8121" t="e">
        <f>VLOOKUP(B8121,Prekės!$A$2:$E$3000,4,FALSE)</f>
        <v>#N/A</v>
      </c>
      <c r="I8121" t="e">
        <f>VLOOKUP(B8121,Prekės!$A$2:$E$3000,5,FALSE)</f>
        <v>#N/A</v>
      </c>
      <c r="J8121" t="e">
        <f t="shared" si="255"/>
        <v>#N/A</v>
      </c>
      <c r="K8121">
        <f t="shared" si="256"/>
        <v>0</v>
      </c>
    </row>
    <row r="8122" spans="1:11">
      <c r="A8122" s="1">
        <f>Atask.AtsOp!A7638</f>
        <v>0</v>
      </c>
      <c r="B8122">
        <f>Atask.AtsOp!E7638</f>
        <v>0</v>
      </c>
      <c r="C8122">
        <f>Atask.AtsOp!H7638</f>
        <v>0</v>
      </c>
      <c r="D8122">
        <f>Atask.AtsOp!N7638</f>
        <v>0</v>
      </c>
      <c r="E8122">
        <f>Atask.AtsOp!I7638</f>
        <v>0</v>
      </c>
      <c r="F8122">
        <f>Atask.AtsOp!M7638</f>
        <v>0</v>
      </c>
      <c r="G8122" t="e">
        <f>VLOOKUP(B8122,Prekės!$A$2:$E$3000,3,FALSE)</f>
        <v>#N/A</v>
      </c>
      <c r="H8122" t="e">
        <f>VLOOKUP(B8122,Prekės!$A$2:$E$3000,4,FALSE)</f>
        <v>#N/A</v>
      </c>
      <c r="I8122" t="e">
        <f>VLOOKUP(B8122,Prekės!$A$2:$E$3000,5,FALSE)</f>
        <v>#N/A</v>
      </c>
      <c r="J8122" t="e">
        <f t="shared" si="255"/>
        <v>#N/A</v>
      </c>
      <c r="K8122">
        <f t="shared" si="256"/>
        <v>0</v>
      </c>
    </row>
    <row r="8123" spans="1:11">
      <c r="A8123" s="1">
        <f>Atask.AtsOp!A7639</f>
        <v>0</v>
      </c>
      <c r="B8123">
        <f>Atask.AtsOp!E7639</f>
        <v>0</v>
      </c>
      <c r="C8123">
        <f>Atask.AtsOp!H7639</f>
        <v>0</v>
      </c>
      <c r="D8123">
        <f>Atask.AtsOp!N7639</f>
        <v>0</v>
      </c>
      <c r="E8123">
        <f>Atask.AtsOp!I7639</f>
        <v>0</v>
      </c>
      <c r="F8123">
        <f>Atask.AtsOp!M7639</f>
        <v>0</v>
      </c>
      <c r="G8123" t="e">
        <f>VLOOKUP(B8123,Prekės!$A$2:$E$3000,3,FALSE)</f>
        <v>#N/A</v>
      </c>
      <c r="H8123" t="e">
        <f>VLOOKUP(B8123,Prekės!$A$2:$E$3000,4,FALSE)</f>
        <v>#N/A</v>
      </c>
      <c r="I8123" t="e">
        <f>VLOOKUP(B8123,Prekės!$A$2:$E$3000,5,FALSE)</f>
        <v>#N/A</v>
      </c>
      <c r="J8123" t="e">
        <f t="shared" si="255"/>
        <v>#N/A</v>
      </c>
      <c r="K8123">
        <f t="shared" si="256"/>
        <v>0</v>
      </c>
    </row>
    <row r="8124" spans="1:11">
      <c r="A8124" s="1">
        <f>Atask.AtsOp!A7640</f>
        <v>0</v>
      </c>
      <c r="B8124">
        <f>Atask.AtsOp!E7640</f>
        <v>0</v>
      </c>
      <c r="C8124">
        <f>Atask.AtsOp!H7640</f>
        <v>0</v>
      </c>
      <c r="D8124">
        <f>Atask.AtsOp!N7640</f>
        <v>0</v>
      </c>
      <c r="E8124">
        <f>Atask.AtsOp!I7640</f>
        <v>0</v>
      </c>
      <c r="F8124">
        <f>Atask.AtsOp!M7640</f>
        <v>0</v>
      </c>
      <c r="G8124" t="e">
        <f>VLOOKUP(B8124,Prekės!$A$2:$E$3000,3,FALSE)</f>
        <v>#N/A</v>
      </c>
      <c r="H8124" t="e">
        <f>VLOOKUP(B8124,Prekės!$A$2:$E$3000,4,FALSE)</f>
        <v>#N/A</v>
      </c>
      <c r="I8124" t="e">
        <f>VLOOKUP(B8124,Prekės!$A$2:$E$3000,5,FALSE)</f>
        <v>#N/A</v>
      </c>
      <c r="J8124" t="e">
        <f t="shared" si="255"/>
        <v>#N/A</v>
      </c>
      <c r="K8124">
        <f t="shared" si="256"/>
        <v>0</v>
      </c>
    </row>
    <row r="8125" spans="1:11">
      <c r="A8125" s="1">
        <f>Atask.AtsOp!A7641</f>
        <v>0</v>
      </c>
      <c r="B8125">
        <f>Atask.AtsOp!E7641</f>
        <v>0</v>
      </c>
      <c r="C8125">
        <f>Atask.AtsOp!H7641</f>
        <v>0</v>
      </c>
      <c r="D8125">
        <f>Atask.AtsOp!N7641</f>
        <v>0</v>
      </c>
      <c r="E8125">
        <f>Atask.AtsOp!I7641</f>
        <v>0</v>
      </c>
      <c r="F8125">
        <f>Atask.AtsOp!M7641</f>
        <v>0</v>
      </c>
      <c r="G8125" t="e">
        <f>VLOOKUP(B8125,Prekės!$A$2:$E$3000,3,FALSE)</f>
        <v>#N/A</v>
      </c>
      <c r="H8125" t="e">
        <f>VLOOKUP(B8125,Prekės!$A$2:$E$3000,4,FALSE)</f>
        <v>#N/A</v>
      </c>
      <c r="I8125" t="e">
        <f>VLOOKUP(B8125,Prekės!$A$2:$E$3000,5,FALSE)</f>
        <v>#N/A</v>
      </c>
      <c r="J8125" t="e">
        <f t="shared" si="255"/>
        <v>#N/A</v>
      </c>
      <c r="K8125">
        <f t="shared" si="256"/>
        <v>0</v>
      </c>
    </row>
    <row r="8126" spans="1:11">
      <c r="A8126" s="1">
        <f>Atask.AtsOp!A7642</f>
        <v>0</v>
      </c>
      <c r="B8126">
        <f>Atask.AtsOp!E7642</f>
        <v>0</v>
      </c>
      <c r="C8126">
        <f>Atask.AtsOp!H7642</f>
        <v>0</v>
      </c>
      <c r="D8126">
        <f>Atask.AtsOp!N7642</f>
        <v>0</v>
      </c>
      <c r="E8126">
        <f>Atask.AtsOp!I7642</f>
        <v>0</v>
      </c>
      <c r="F8126">
        <f>Atask.AtsOp!M7642</f>
        <v>0</v>
      </c>
      <c r="G8126" t="e">
        <f>VLOOKUP(B8126,Prekės!$A$2:$E$3000,3,FALSE)</f>
        <v>#N/A</v>
      </c>
      <c r="H8126" t="e">
        <f>VLOOKUP(B8126,Prekės!$A$2:$E$3000,4,FALSE)</f>
        <v>#N/A</v>
      </c>
      <c r="I8126" t="e">
        <f>VLOOKUP(B8126,Prekės!$A$2:$E$3000,5,FALSE)</f>
        <v>#N/A</v>
      </c>
      <c r="J8126" t="e">
        <f t="shared" si="255"/>
        <v>#N/A</v>
      </c>
      <c r="K8126">
        <f t="shared" si="256"/>
        <v>0</v>
      </c>
    </row>
    <row r="8127" spans="1:11">
      <c r="A8127" s="1">
        <f>Atask.AtsOp!A7643</f>
        <v>0</v>
      </c>
      <c r="B8127">
        <f>Atask.AtsOp!E7643</f>
        <v>0</v>
      </c>
      <c r="C8127">
        <f>Atask.AtsOp!H7643</f>
        <v>0</v>
      </c>
      <c r="D8127">
        <f>Atask.AtsOp!N7643</f>
        <v>0</v>
      </c>
      <c r="E8127">
        <f>Atask.AtsOp!I7643</f>
        <v>0</v>
      </c>
      <c r="F8127">
        <f>Atask.AtsOp!M7643</f>
        <v>0</v>
      </c>
      <c r="G8127" t="e">
        <f>VLOOKUP(B8127,Prekės!$A$2:$E$3000,3,FALSE)</f>
        <v>#N/A</v>
      </c>
      <c r="H8127" t="e">
        <f>VLOOKUP(B8127,Prekės!$A$2:$E$3000,4,FALSE)</f>
        <v>#N/A</v>
      </c>
      <c r="I8127" t="e">
        <f>VLOOKUP(B8127,Prekės!$A$2:$E$3000,5,FALSE)</f>
        <v>#N/A</v>
      </c>
      <c r="J8127" t="e">
        <f t="shared" si="255"/>
        <v>#N/A</v>
      </c>
      <c r="K8127">
        <f t="shared" si="256"/>
        <v>0</v>
      </c>
    </row>
    <row r="8128" spans="1:11">
      <c r="A8128" s="1">
        <f>Atask.AtsOp!A7644</f>
        <v>0</v>
      </c>
      <c r="B8128">
        <f>Atask.AtsOp!E7644</f>
        <v>0</v>
      </c>
      <c r="C8128">
        <f>Atask.AtsOp!H7644</f>
        <v>0</v>
      </c>
      <c r="D8128">
        <f>Atask.AtsOp!N7644</f>
        <v>0</v>
      </c>
      <c r="E8128">
        <f>Atask.AtsOp!I7644</f>
        <v>0</v>
      </c>
      <c r="F8128">
        <f>Atask.AtsOp!M7644</f>
        <v>0</v>
      </c>
      <c r="G8128" t="e">
        <f>VLOOKUP(B8128,Prekės!$A$2:$E$3000,3,FALSE)</f>
        <v>#N/A</v>
      </c>
      <c r="H8128" t="e">
        <f>VLOOKUP(B8128,Prekės!$A$2:$E$3000,4,FALSE)</f>
        <v>#N/A</v>
      </c>
      <c r="I8128" t="e">
        <f>VLOOKUP(B8128,Prekės!$A$2:$E$3000,5,FALSE)</f>
        <v>#N/A</v>
      </c>
      <c r="J8128" t="e">
        <f t="shared" si="255"/>
        <v>#N/A</v>
      </c>
      <c r="K8128">
        <f t="shared" si="256"/>
        <v>0</v>
      </c>
    </row>
    <row r="8129" spans="1:11">
      <c r="A8129" s="1">
        <f>Atask.AtsOp!A7645</f>
        <v>0</v>
      </c>
      <c r="B8129">
        <f>Atask.AtsOp!E7645</f>
        <v>0</v>
      </c>
      <c r="C8129">
        <f>Atask.AtsOp!H7645</f>
        <v>0</v>
      </c>
      <c r="D8129">
        <f>Atask.AtsOp!N7645</f>
        <v>0</v>
      </c>
      <c r="E8129">
        <f>Atask.AtsOp!I7645</f>
        <v>0</v>
      </c>
      <c r="F8129">
        <f>Atask.AtsOp!M7645</f>
        <v>0</v>
      </c>
      <c r="G8129" t="e">
        <f>VLOOKUP(B8129,Prekės!$A$2:$E$3000,3,FALSE)</f>
        <v>#N/A</v>
      </c>
      <c r="H8129" t="e">
        <f>VLOOKUP(B8129,Prekės!$A$2:$E$3000,4,FALSE)</f>
        <v>#N/A</v>
      </c>
      <c r="I8129" t="e">
        <f>VLOOKUP(B8129,Prekės!$A$2:$E$3000,5,FALSE)</f>
        <v>#N/A</v>
      </c>
      <c r="J8129" t="e">
        <f t="shared" si="255"/>
        <v>#N/A</v>
      </c>
      <c r="K8129">
        <f t="shared" si="256"/>
        <v>0</v>
      </c>
    </row>
    <row r="8130" spans="1:11">
      <c r="A8130" s="1">
        <f>Atask.AtsOp!A7646</f>
        <v>0</v>
      </c>
      <c r="B8130">
        <f>Atask.AtsOp!E7646</f>
        <v>0</v>
      </c>
      <c r="C8130">
        <f>Atask.AtsOp!H7646</f>
        <v>0</v>
      </c>
      <c r="D8130">
        <f>Atask.AtsOp!N7646</f>
        <v>0</v>
      </c>
      <c r="E8130">
        <f>Atask.AtsOp!I7646</f>
        <v>0</v>
      </c>
      <c r="F8130">
        <f>Atask.AtsOp!M7646</f>
        <v>0</v>
      </c>
      <c r="G8130" t="e">
        <f>VLOOKUP(B8130,Prekės!$A$2:$E$3000,3,FALSE)</f>
        <v>#N/A</v>
      </c>
      <c r="H8130" t="e">
        <f>VLOOKUP(B8130,Prekės!$A$2:$E$3000,4,FALSE)</f>
        <v>#N/A</v>
      </c>
      <c r="I8130" t="e">
        <f>VLOOKUP(B8130,Prekės!$A$2:$E$3000,5,FALSE)</f>
        <v>#N/A</v>
      </c>
      <c r="J8130" t="e">
        <f t="shared" si="255"/>
        <v>#N/A</v>
      </c>
      <c r="K8130">
        <f t="shared" si="256"/>
        <v>0</v>
      </c>
    </row>
    <row r="8131" spans="1:11">
      <c r="A8131" s="1">
        <f>Atask.AtsOp!A7647</f>
        <v>0</v>
      </c>
      <c r="B8131">
        <f>Atask.AtsOp!E7647</f>
        <v>0</v>
      </c>
      <c r="C8131">
        <f>Atask.AtsOp!H7647</f>
        <v>0</v>
      </c>
      <c r="D8131">
        <f>Atask.AtsOp!N7647</f>
        <v>0</v>
      </c>
      <c r="E8131">
        <f>Atask.AtsOp!I7647</f>
        <v>0</v>
      </c>
      <c r="F8131">
        <f>Atask.AtsOp!M7647</f>
        <v>0</v>
      </c>
      <c r="G8131" t="e">
        <f>VLOOKUP(B8131,Prekės!$A$2:$E$3000,3,FALSE)</f>
        <v>#N/A</v>
      </c>
      <c r="H8131" t="e">
        <f>VLOOKUP(B8131,Prekės!$A$2:$E$3000,4,FALSE)</f>
        <v>#N/A</v>
      </c>
      <c r="I8131" t="e">
        <f>VLOOKUP(B8131,Prekės!$A$2:$E$3000,5,FALSE)</f>
        <v>#N/A</v>
      </c>
      <c r="J8131" t="e">
        <f t="shared" si="255"/>
        <v>#N/A</v>
      </c>
      <c r="K8131">
        <f t="shared" si="256"/>
        <v>0</v>
      </c>
    </row>
    <row r="8132" spans="1:11">
      <c r="A8132" s="1">
        <f>Atask.AtsOp!A7648</f>
        <v>0</v>
      </c>
      <c r="B8132">
        <f>Atask.AtsOp!E7648</f>
        <v>0</v>
      </c>
      <c r="C8132">
        <f>Atask.AtsOp!H7648</f>
        <v>0</v>
      </c>
      <c r="D8132">
        <f>Atask.AtsOp!N7648</f>
        <v>0</v>
      </c>
      <c r="E8132">
        <f>Atask.AtsOp!I7648</f>
        <v>0</v>
      </c>
      <c r="F8132">
        <f>Atask.AtsOp!M7648</f>
        <v>0</v>
      </c>
      <c r="G8132" t="e">
        <f>VLOOKUP(B8132,Prekės!$A$2:$E$3000,3,FALSE)</f>
        <v>#N/A</v>
      </c>
      <c r="H8132" t="e">
        <f>VLOOKUP(B8132,Prekės!$A$2:$E$3000,4,FALSE)</f>
        <v>#N/A</v>
      </c>
      <c r="I8132" t="e">
        <f>VLOOKUP(B8132,Prekės!$A$2:$E$3000,5,FALSE)</f>
        <v>#N/A</v>
      </c>
      <c r="J8132" t="e">
        <f t="shared" si="255"/>
        <v>#N/A</v>
      </c>
      <c r="K8132">
        <f t="shared" si="256"/>
        <v>0</v>
      </c>
    </row>
    <row r="8133" spans="1:11">
      <c r="A8133" s="1">
        <f>Atask.AtsOp!A7649</f>
        <v>0</v>
      </c>
      <c r="B8133">
        <f>Atask.AtsOp!E7649</f>
        <v>0</v>
      </c>
      <c r="C8133">
        <f>Atask.AtsOp!H7649</f>
        <v>0</v>
      </c>
      <c r="D8133">
        <f>Atask.AtsOp!N7649</f>
        <v>0</v>
      </c>
      <c r="E8133">
        <f>Atask.AtsOp!I7649</f>
        <v>0</v>
      </c>
      <c r="F8133">
        <f>Atask.AtsOp!M7649</f>
        <v>0</v>
      </c>
      <c r="G8133" t="e">
        <f>VLOOKUP(B8133,Prekės!$A$2:$E$3000,3,FALSE)</f>
        <v>#N/A</v>
      </c>
      <c r="H8133" t="e">
        <f>VLOOKUP(B8133,Prekės!$A$2:$E$3000,4,FALSE)</f>
        <v>#N/A</v>
      </c>
      <c r="I8133" t="e">
        <f>VLOOKUP(B8133,Prekės!$A$2:$E$3000,5,FALSE)</f>
        <v>#N/A</v>
      </c>
      <c r="J8133" t="e">
        <f t="shared" si="255"/>
        <v>#N/A</v>
      </c>
      <c r="K8133">
        <f t="shared" si="256"/>
        <v>0</v>
      </c>
    </row>
    <row r="8134" spans="1:11">
      <c r="A8134" s="1">
        <f>Atask.AtsOp!A7650</f>
        <v>0</v>
      </c>
      <c r="B8134">
        <f>Atask.AtsOp!E7650</f>
        <v>0</v>
      </c>
      <c r="C8134">
        <f>Atask.AtsOp!H7650</f>
        <v>0</v>
      </c>
      <c r="D8134">
        <f>Atask.AtsOp!N7650</f>
        <v>0</v>
      </c>
      <c r="E8134">
        <f>Atask.AtsOp!I7650</f>
        <v>0</v>
      </c>
      <c r="F8134">
        <f>Atask.AtsOp!M7650</f>
        <v>0</v>
      </c>
      <c r="G8134" t="e">
        <f>VLOOKUP(B8134,Prekės!$A$2:$E$3000,3,FALSE)</f>
        <v>#N/A</v>
      </c>
      <c r="H8134" t="e">
        <f>VLOOKUP(B8134,Prekės!$A$2:$E$3000,4,FALSE)</f>
        <v>#N/A</v>
      </c>
      <c r="I8134" t="e">
        <f>VLOOKUP(B8134,Prekės!$A$2:$E$3000,5,FALSE)</f>
        <v>#N/A</v>
      </c>
      <c r="J8134" t="e">
        <f t="shared" si="255"/>
        <v>#N/A</v>
      </c>
      <c r="K8134">
        <f t="shared" si="256"/>
        <v>0</v>
      </c>
    </row>
    <row r="8135" spans="1:11">
      <c r="A8135" s="1">
        <f>Atask.AtsOp!A7651</f>
        <v>0</v>
      </c>
      <c r="B8135">
        <f>Atask.AtsOp!E7651</f>
        <v>0</v>
      </c>
      <c r="C8135">
        <f>Atask.AtsOp!H7651</f>
        <v>0</v>
      </c>
      <c r="D8135">
        <f>Atask.AtsOp!N7651</f>
        <v>0</v>
      </c>
      <c r="E8135">
        <f>Atask.AtsOp!I7651</f>
        <v>0</v>
      </c>
      <c r="F8135">
        <f>Atask.AtsOp!M7651</f>
        <v>0</v>
      </c>
      <c r="G8135" t="e">
        <f>VLOOKUP(B8135,Prekės!$A$2:$E$3000,3,FALSE)</f>
        <v>#N/A</v>
      </c>
      <c r="H8135" t="e">
        <f>VLOOKUP(B8135,Prekės!$A$2:$E$3000,4,FALSE)</f>
        <v>#N/A</v>
      </c>
      <c r="I8135" t="e">
        <f>VLOOKUP(B8135,Prekės!$A$2:$E$3000,5,FALSE)</f>
        <v>#N/A</v>
      </c>
      <c r="J8135" t="e">
        <f t="shared" si="255"/>
        <v>#N/A</v>
      </c>
      <c r="K8135">
        <f t="shared" si="256"/>
        <v>0</v>
      </c>
    </row>
    <row r="8136" spans="1:11">
      <c r="A8136" s="1">
        <f>Atask.AtsOp!A7652</f>
        <v>0</v>
      </c>
      <c r="B8136">
        <f>Atask.AtsOp!E7652</f>
        <v>0</v>
      </c>
      <c r="C8136">
        <f>Atask.AtsOp!H7652</f>
        <v>0</v>
      </c>
      <c r="D8136">
        <f>Atask.AtsOp!N7652</f>
        <v>0</v>
      </c>
      <c r="E8136">
        <f>Atask.AtsOp!I7652</f>
        <v>0</v>
      </c>
      <c r="F8136">
        <f>Atask.AtsOp!M7652</f>
        <v>0</v>
      </c>
      <c r="G8136" t="e">
        <f>VLOOKUP(B8136,Prekės!$A$2:$E$3000,3,FALSE)</f>
        <v>#N/A</v>
      </c>
      <c r="H8136" t="e">
        <f>VLOOKUP(B8136,Prekės!$A$2:$E$3000,4,FALSE)</f>
        <v>#N/A</v>
      </c>
      <c r="I8136" t="e">
        <f>VLOOKUP(B8136,Prekės!$A$2:$E$3000,5,FALSE)</f>
        <v>#N/A</v>
      </c>
      <c r="J8136" t="e">
        <f t="shared" si="255"/>
        <v>#N/A</v>
      </c>
      <c r="K8136">
        <f t="shared" si="256"/>
        <v>0</v>
      </c>
    </row>
    <row r="8137" spans="1:11">
      <c r="A8137" s="1">
        <f>Atask.AtsOp!A7653</f>
        <v>0</v>
      </c>
      <c r="B8137">
        <f>Atask.AtsOp!E7653</f>
        <v>0</v>
      </c>
      <c r="C8137">
        <f>Atask.AtsOp!H7653</f>
        <v>0</v>
      </c>
      <c r="D8137">
        <f>Atask.AtsOp!N7653</f>
        <v>0</v>
      </c>
      <c r="E8137">
        <f>Atask.AtsOp!I7653</f>
        <v>0</v>
      </c>
      <c r="F8137">
        <f>Atask.AtsOp!M7653</f>
        <v>0</v>
      </c>
      <c r="G8137" t="e">
        <f>VLOOKUP(B8137,Prekės!$A$2:$E$3000,3,FALSE)</f>
        <v>#N/A</v>
      </c>
      <c r="H8137" t="e">
        <f>VLOOKUP(B8137,Prekės!$A$2:$E$3000,4,FALSE)</f>
        <v>#N/A</v>
      </c>
      <c r="I8137" t="e">
        <f>VLOOKUP(B8137,Prekės!$A$2:$E$3000,5,FALSE)</f>
        <v>#N/A</v>
      </c>
      <c r="J8137" t="e">
        <f t="shared" si="255"/>
        <v>#N/A</v>
      </c>
      <c r="K8137">
        <f t="shared" si="256"/>
        <v>0</v>
      </c>
    </row>
    <row r="8138" spans="1:11">
      <c r="A8138" s="1">
        <f>Atask.AtsOp!A7654</f>
        <v>0</v>
      </c>
      <c r="B8138">
        <f>Atask.AtsOp!E7654</f>
        <v>0</v>
      </c>
      <c r="C8138">
        <f>Atask.AtsOp!H7654</f>
        <v>0</v>
      </c>
      <c r="D8138">
        <f>Atask.AtsOp!N7654</f>
        <v>0</v>
      </c>
      <c r="E8138">
        <f>Atask.AtsOp!I7654</f>
        <v>0</v>
      </c>
      <c r="F8138">
        <f>Atask.AtsOp!M7654</f>
        <v>0</v>
      </c>
      <c r="G8138" t="e">
        <f>VLOOKUP(B8138,Prekės!$A$2:$E$3000,3,FALSE)</f>
        <v>#N/A</v>
      </c>
      <c r="H8138" t="e">
        <f>VLOOKUP(B8138,Prekės!$A$2:$E$3000,4,FALSE)</f>
        <v>#N/A</v>
      </c>
      <c r="I8138" t="e">
        <f>VLOOKUP(B8138,Prekės!$A$2:$E$3000,5,FALSE)</f>
        <v>#N/A</v>
      </c>
      <c r="J8138" t="e">
        <f t="shared" si="255"/>
        <v>#N/A</v>
      </c>
      <c r="K8138">
        <f t="shared" si="256"/>
        <v>0</v>
      </c>
    </row>
    <row r="8139" spans="1:11">
      <c r="A8139" s="1">
        <f>Atask.AtsOp!A7655</f>
        <v>0</v>
      </c>
      <c r="B8139">
        <f>Atask.AtsOp!E7655</f>
        <v>0</v>
      </c>
      <c r="C8139">
        <f>Atask.AtsOp!H7655</f>
        <v>0</v>
      </c>
      <c r="D8139">
        <f>Atask.AtsOp!N7655</f>
        <v>0</v>
      </c>
      <c r="E8139">
        <f>Atask.AtsOp!I7655</f>
        <v>0</v>
      </c>
      <c r="F8139">
        <f>Atask.AtsOp!M7655</f>
        <v>0</v>
      </c>
      <c r="G8139" t="e">
        <f>VLOOKUP(B8139,Prekės!$A$2:$E$3000,3,FALSE)</f>
        <v>#N/A</v>
      </c>
      <c r="H8139" t="e">
        <f>VLOOKUP(B8139,Prekės!$A$2:$E$3000,4,FALSE)</f>
        <v>#N/A</v>
      </c>
      <c r="I8139" t="e">
        <f>VLOOKUP(B8139,Prekės!$A$2:$E$3000,5,FALSE)</f>
        <v>#N/A</v>
      </c>
      <c r="J8139" t="e">
        <f t="shared" si="255"/>
        <v>#N/A</v>
      </c>
      <c r="K8139">
        <f t="shared" si="256"/>
        <v>0</v>
      </c>
    </row>
    <row r="8140" spans="1:11">
      <c r="A8140" s="1">
        <f>Atask.AtsOp!A7656</f>
        <v>0</v>
      </c>
      <c r="B8140">
        <f>Atask.AtsOp!E7656</f>
        <v>0</v>
      </c>
      <c r="C8140">
        <f>Atask.AtsOp!H7656</f>
        <v>0</v>
      </c>
      <c r="D8140">
        <f>Atask.AtsOp!N7656</f>
        <v>0</v>
      </c>
      <c r="E8140">
        <f>Atask.AtsOp!I7656</f>
        <v>0</v>
      </c>
      <c r="F8140">
        <f>Atask.AtsOp!M7656</f>
        <v>0</v>
      </c>
      <c r="G8140" t="e">
        <f>VLOOKUP(B8140,Prekės!$A$2:$E$3000,3,FALSE)</f>
        <v>#N/A</v>
      </c>
      <c r="H8140" t="e">
        <f>VLOOKUP(B8140,Prekės!$A$2:$E$3000,4,FALSE)</f>
        <v>#N/A</v>
      </c>
      <c r="I8140" t="e">
        <f>VLOOKUP(B8140,Prekės!$A$2:$E$3000,5,FALSE)</f>
        <v>#N/A</v>
      </c>
      <c r="J8140" t="e">
        <f t="shared" si="255"/>
        <v>#N/A</v>
      </c>
      <c r="K8140">
        <f t="shared" si="256"/>
        <v>0</v>
      </c>
    </row>
    <row r="8141" spans="1:11">
      <c r="A8141" s="1">
        <f>Atask.AtsOp!A7657</f>
        <v>0</v>
      </c>
      <c r="B8141">
        <f>Atask.AtsOp!E7657</f>
        <v>0</v>
      </c>
      <c r="C8141">
        <f>Atask.AtsOp!H7657</f>
        <v>0</v>
      </c>
      <c r="D8141">
        <f>Atask.AtsOp!N7657</f>
        <v>0</v>
      </c>
      <c r="E8141">
        <f>Atask.AtsOp!I7657</f>
        <v>0</v>
      </c>
      <c r="F8141">
        <f>Atask.AtsOp!M7657</f>
        <v>0</v>
      </c>
      <c r="G8141" t="e">
        <f>VLOOKUP(B8141,Prekės!$A$2:$E$3000,3,FALSE)</f>
        <v>#N/A</v>
      </c>
      <c r="H8141" t="e">
        <f>VLOOKUP(B8141,Prekės!$A$2:$E$3000,4,FALSE)</f>
        <v>#N/A</v>
      </c>
      <c r="I8141" t="e">
        <f>VLOOKUP(B8141,Prekės!$A$2:$E$3000,5,FALSE)</f>
        <v>#N/A</v>
      </c>
      <c r="J8141" t="e">
        <f t="shared" si="255"/>
        <v>#N/A</v>
      </c>
      <c r="K8141">
        <f t="shared" si="256"/>
        <v>0</v>
      </c>
    </row>
    <row r="8142" spans="1:11">
      <c r="A8142" s="1">
        <f>Atask.AtsOp!A7658</f>
        <v>0</v>
      </c>
      <c r="B8142">
        <f>Atask.AtsOp!E7658</f>
        <v>0</v>
      </c>
      <c r="C8142">
        <f>Atask.AtsOp!H7658</f>
        <v>0</v>
      </c>
      <c r="D8142">
        <f>Atask.AtsOp!N7658</f>
        <v>0</v>
      </c>
      <c r="E8142">
        <f>Atask.AtsOp!I7658</f>
        <v>0</v>
      </c>
      <c r="F8142">
        <f>Atask.AtsOp!M7658</f>
        <v>0</v>
      </c>
      <c r="G8142" t="e">
        <f>VLOOKUP(B8142,Prekės!$A$2:$E$3000,3,FALSE)</f>
        <v>#N/A</v>
      </c>
      <c r="H8142" t="e">
        <f>VLOOKUP(B8142,Prekės!$A$2:$E$3000,4,FALSE)</f>
        <v>#N/A</v>
      </c>
      <c r="I8142" t="e">
        <f>VLOOKUP(B8142,Prekės!$A$2:$E$3000,5,FALSE)</f>
        <v>#N/A</v>
      </c>
      <c r="J8142" t="e">
        <f t="shared" si="255"/>
        <v>#N/A</v>
      </c>
      <c r="K8142">
        <f t="shared" si="256"/>
        <v>0</v>
      </c>
    </row>
    <row r="8143" spans="1:11">
      <c r="A8143" s="1">
        <f>Atask.AtsOp!A7659</f>
        <v>0</v>
      </c>
      <c r="B8143">
        <f>Atask.AtsOp!E7659</f>
        <v>0</v>
      </c>
      <c r="C8143">
        <f>Atask.AtsOp!H7659</f>
        <v>0</v>
      </c>
      <c r="D8143">
        <f>Atask.AtsOp!N7659</f>
        <v>0</v>
      </c>
      <c r="E8143">
        <f>Atask.AtsOp!I7659</f>
        <v>0</v>
      </c>
      <c r="F8143">
        <f>Atask.AtsOp!M7659</f>
        <v>0</v>
      </c>
      <c r="G8143" t="e">
        <f>VLOOKUP(B8143,Prekės!$A$2:$E$3000,3,FALSE)</f>
        <v>#N/A</v>
      </c>
      <c r="H8143" t="e">
        <f>VLOOKUP(B8143,Prekės!$A$2:$E$3000,4,FALSE)</f>
        <v>#N/A</v>
      </c>
      <c r="I8143" t="e">
        <f>VLOOKUP(B8143,Prekės!$A$2:$E$3000,5,FALSE)</f>
        <v>#N/A</v>
      </c>
      <c r="J8143" t="e">
        <f t="shared" si="255"/>
        <v>#N/A</v>
      </c>
      <c r="K8143">
        <f t="shared" si="256"/>
        <v>0</v>
      </c>
    </row>
    <row r="8144" spans="1:11">
      <c r="A8144" s="1">
        <f>Atask.AtsOp!A7660</f>
        <v>0</v>
      </c>
      <c r="B8144">
        <f>Atask.AtsOp!E7660</f>
        <v>0</v>
      </c>
      <c r="C8144">
        <f>Atask.AtsOp!H7660</f>
        <v>0</v>
      </c>
      <c r="D8144">
        <f>Atask.AtsOp!N7660</f>
        <v>0</v>
      </c>
      <c r="E8144">
        <f>Atask.AtsOp!I7660</f>
        <v>0</v>
      </c>
      <c r="F8144">
        <f>Atask.AtsOp!M7660</f>
        <v>0</v>
      </c>
      <c r="G8144" t="e">
        <f>VLOOKUP(B8144,Prekės!$A$2:$E$3000,3,FALSE)</f>
        <v>#N/A</v>
      </c>
      <c r="H8144" t="e">
        <f>VLOOKUP(B8144,Prekės!$A$2:$E$3000,4,FALSE)</f>
        <v>#N/A</v>
      </c>
      <c r="I8144" t="e">
        <f>VLOOKUP(B8144,Prekės!$A$2:$E$3000,5,FALSE)</f>
        <v>#N/A</v>
      </c>
      <c r="J8144" t="e">
        <f t="shared" si="255"/>
        <v>#N/A</v>
      </c>
      <c r="K8144">
        <f t="shared" si="256"/>
        <v>0</v>
      </c>
    </row>
    <row r="8145" spans="1:11">
      <c r="A8145" s="1">
        <f>Atask.AtsOp!A7661</f>
        <v>0</v>
      </c>
      <c r="B8145">
        <f>Atask.AtsOp!E7661</f>
        <v>0</v>
      </c>
      <c r="C8145">
        <f>Atask.AtsOp!H7661</f>
        <v>0</v>
      </c>
      <c r="D8145">
        <f>Atask.AtsOp!N7661</f>
        <v>0</v>
      </c>
      <c r="E8145">
        <f>Atask.AtsOp!I7661</f>
        <v>0</v>
      </c>
      <c r="F8145">
        <f>Atask.AtsOp!M7661</f>
        <v>0</v>
      </c>
      <c r="G8145" t="e">
        <f>VLOOKUP(B8145,Prekės!$A$2:$E$3000,3,FALSE)</f>
        <v>#N/A</v>
      </c>
      <c r="H8145" t="e">
        <f>VLOOKUP(B8145,Prekės!$A$2:$E$3000,4,FALSE)</f>
        <v>#N/A</v>
      </c>
      <c r="I8145" t="e">
        <f>VLOOKUP(B8145,Prekės!$A$2:$E$3000,5,FALSE)</f>
        <v>#N/A</v>
      </c>
      <c r="J8145" t="e">
        <f t="shared" si="255"/>
        <v>#N/A</v>
      </c>
      <c r="K8145">
        <f t="shared" si="256"/>
        <v>0</v>
      </c>
    </row>
    <row r="8146" spans="1:11">
      <c r="A8146" s="1">
        <f>Atask.AtsOp!A7662</f>
        <v>0</v>
      </c>
      <c r="B8146">
        <f>Atask.AtsOp!E7662</f>
        <v>0</v>
      </c>
      <c r="C8146">
        <f>Atask.AtsOp!H7662</f>
        <v>0</v>
      </c>
      <c r="D8146">
        <f>Atask.AtsOp!N7662</f>
        <v>0</v>
      </c>
      <c r="E8146">
        <f>Atask.AtsOp!I7662</f>
        <v>0</v>
      </c>
      <c r="F8146">
        <f>Atask.AtsOp!M7662</f>
        <v>0</v>
      </c>
      <c r="G8146" t="e">
        <f>VLOOKUP(B8146,Prekės!$A$2:$E$3000,3,FALSE)</f>
        <v>#N/A</v>
      </c>
      <c r="H8146" t="e">
        <f>VLOOKUP(B8146,Prekės!$A$2:$E$3000,4,FALSE)</f>
        <v>#N/A</v>
      </c>
      <c r="I8146" t="e">
        <f>VLOOKUP(B8146,Prekės!$A$2:$E$3000,5,FALSE)</f>
        <v>#N/A</v>
      </c>
      <c r="J8146" t="e">
        <f t="shared" si="255"/>
        <v>#N/A</v>
      </c>
      <c r="K8146">
        <f t="shared" si="256"/>
        <v>0</v>
      </c>
    </row>
    <row r="8147" spans="1:11">
      <c r="A8147" s="1">
        <f>Atask.AtsOp!A7663</f>
        <v>0</v>
      </c>
      <c r="B8147">
        <f>Atask.AtsOp!E7663</f>
        <v>0</v>
      </c>
      <c r="C8147">
        <f>Atask.AtsOp!H7663</f>
        <v>0</v>
      </c>
      <c r="D8147">
        <f>Atask.AtsOp!N7663</f>
        <v>0</v>
      </c>
      <c r="E8147">
        <f>Atask.AtsOp!I7663</f>
        <v>0</v>
      </c>
      <c r="F8147">
        <f>Atask.AtsOp!M7663</f>
        <v>0</v>
      </c>
      <c r="G8147" t="e">
        <f>VLOOKUP(B8147,Prekės!$A$2:$E$3000,3,FALSE)</f>
        <v>#N/A</v>
      </c>
      <c r="H8147" t="e">
        <f>VLOOKUP(B8147,Prekės!$A$2:$E$3000,4,FALSE)</f>
        <v>#N/A</v>
      </c>
      <c r="I8147" t="e">
        <f>VLOOKUP(B8147,Prekės!$A$2:$E$3000,5,FALSE)</f>
        <v>#N/A</v>
      </c>
      <c r="J8147" t="e">
        <f t="shared" si="255"/>
        <v>#N/A</v>
      </c>
      <c r="K8147">
        <f t="shared" si="256"/>
        <v>0</v>
      </c>
    </row>
    <row r="8148" spans="1:11">
      <c r="A8148" s="1">
        <f>Atask.AtsOp!A7664</f>
        <v>0</v>
      </c>
      <c r="B8148">
        <f>Atask.AtsOp!E7664</f>
        <v>0</v>
      </c>
      <c r="C8148">
        <f>Atask.AtsOp!H7664</f>
        <v>0</v>
      </c>
      <c r="D8148">
        <f>Atask.AtsOp!N7664</f>
        <v>0</v>
      </c>
      <c r="E8148">
        <f>Atask.AtsOp!I7664</f>
        <v>0</v>
      </c>
      <c r="F8148">
        <f>Atask.AtsOp!M7664</f>
        <v>0</v>
      </c>
      <c r="G8148" t="e">
        <f>VLOOKUP(B8148,Prekės!$A$2:$E$3000,3,FALSE)</f>
        <v>#N/A</v>
      </c>
      <c r="H8148" t="e">
        <f>VLOOKUP(B8148,Prekės!$A$2:$E$3000,4,FALSE)</f>
        <v>#N/A</v>
      </c>
      <c r="I8148" t="e">
        <f>VLOOKUP(B8148,Prekės!$A$2:$E$3000,5,FALSE)</f>
        <v>#N/A</v>
      </c>
      <c r="J8148" t="e">
        <f t="shared" si="255"/>
        <v>#N/A</v>
      </c>
      <c r="K8148">
        <f t="shared" si="256"/>
        <v>0</v>
      </c>
    </row>
    <row r="8149" spans="1:11">
      <c r="A8149" s="1">
        <f>Atask.AtsOp!A7665</f>
        <v>0</v>
      </c>
      <c r="B8149">
        <f>Atask.AtsOp!E7665</f>
        <v>0</v>
      </c>
      <c r="C8149">
        <f>Atask.AtsOp!H7665</f>
        <v>0</v>
      </c>
      <c r="D8149">
        <f>Atask.AtsOp!N7665</f>
        <v>0</v>
      </c>
      <c r="E8149">
        <f>Atask.AtsOp!I7665</f>
        <v>0</v>
      </c>
      <c r="F8149">
        <f>Atask.AtsOp!M7665</f>
        <v>0</v>
      </c>
      <c r="G8149" t="e">
        <f>VLOOKUP(B8149,Prekės!$A$2:$E$3000,3,FALSE)</f>
        <v>#N/A</v>
      </c>
      <c r="H8149" t="e">
        <f>VLOOKUP(B8149,Prekės!$A$2:$E$3000,4,FALSE)</f>
        <v>#N/A</v>
      </c>
      <c r="I8149" t="e">
        <f>VLOOKUP(B8149,Prekės!$A$2:$E$3000,5,FALSE)</f>
        <v>#N/A</v>
      </c>
      <c r="J8149" t="e">
        <f t="shared" si="255"/>
        <v>#N/A</v>
      </c>
      <c r="K8149">
        <f t="shared" si="256"/>
        <v>0</v>
      </c>
    </row>
    <row r="8150" spans="1:11">
      <c r="A8150" s="1">
        <f>Atask.AtsOp!A7666</f>
        <v>0</v>
      </c>
      <c r="B8150">
        <f>Atask.AtsOp!E7666</f>
        <v>0</v>
      </c>
      <c r="C8150">
        <f>Atask.AtsOp!H7666</f>
        <v>0</v>
      </c>
      <c r="D8150">
        <f>Atask.AtsOp!N7666</f>
        <v>0</v>
      </c>
      <c r="E8150">
        <f>Atask.AtsOp!I7666</f>
        <v>0</v>
      </c>
      <c r="F8150">
        <f>Atask.AtsOp!M7666</f>
        <v>0</v>
      </c>
      <c r="G8150" t="e">
        <f>VLOOKUP(B8150,Prekės!$A$2:$E$3000,3,FALSE)</f>
        <v>#N/A</v>
      </c>
      <c r="H8150" t="e">
        <f>VLOOKUP(B8150,Prekės!$A$2:$E$3000,4,FALSE)</f>
        <v>#N/A</v>
      </c>
      <c r="I8150" t="e">
        <f>VLOOKUP(B8150,Prekės!$A$2:$E$3000,5,FALSE)</f>
        <v>#N/A</v>
      </c>
      <c r="J8150" t="e">
        <f t="shared" si="255"/>
        <v>#N/A</v>
      </c>
      <c r="K8150">
        <f t="shared" si="256"/>
        <v>0</v>
      </c>
    </row>
    <row r="8151" spans="1:11">
      <c r="A8151" s="1">
        <f>Atask.AtsOp!A7667</f>
        <v>0</v>
      </c>
      <c r="B8151">
        <f>Atask.AtsOp!E7667</f>
        <v>0</v>
      </c>
      <c r="C8151">
        <f>Atask.AtsOp!H7667</f>
        <v>0</v>
      </c>
      <c r="D8151">
        <f>Atask.AtsOp!N7667</f>
        <v>0</v>
      </c>
      <c r="E8151">
        <f>Atask.AtsOp!I7667</f>
        <v>0</v>
      </c>
      <c r="F8151">
        <f>Atask.AtsOp!M7667</f>
        <v>0</v>
      </c>
      <c r="G8151" t="e">
        <f>VLOOKUP(B8151,Prekės!$A$2:$E$3000,3,FALSE)</f>
        <v>#N/A</v>
      </c>
      <c r="H8151" t="e">
        <f>VLOOKUP(B8151,Prekės!$A$2:$E$3000,4,FALSE)</f>
        <v>#N/A</v>
      </c>
      <c r="I8151" t="e">
        <f>VLOOKUP(B8151,Prekės!$A$2:$E$3000,5,FALSE)</f>
        <v>#N/A</v>
      </c>
      <c r="J8151" t="e">
        <f t="shared" si="255"/>
        <v>#N/A</v>
      </c>
      <c r="K8151">
        <f t="shared" si="256"/>
        <v>0</v>
      </c>
    </row>
    <row r="8152" spans="1:11">
      <c r="A8152" s="1">
        <f>Atask.AtsOp!A7668</f>
        <v>0</v>
      </c>
      <c r="B8152">
        <f>Atask.AtsOp!E7668</f>
        <v>0</v>
      </c>
      <c r="C8152">
        <f>Atask.AtsOp!H7668</f>
        <v>0</v>
      </c>
      <c r="D8152">
        <f>Atask.AtsOp!N7668</f>
        <v>0</v>
      </c>
      <c r="E8152">
        <f>Atask.AtsOp!I7668</f>
        <v>0</v>
      </c>
      <c r="F8152">
        <f>Atask.AtsOp!M7668</f>
        <v>0</v>
      </c>
      <c r="G8152" t="e">
        <f>VLOOKUP(B8152,Prekės!$A$2:$E$3000,3,FALSE)</f>
        <v>#N/A</v>
      </c>
      <c r="H8152" t="e">
        <f>VLOOKUP(B8152,Prekės!$A$2:$E$3000,4,FALSE)</f>
        <v>#N/A</v>
      </c>
      <c r="I8152" t="e">
        <f>VLOOKUP(B8152,Prekės!$A$2:$E$3000,5,FALSE)</f>
        <v>#N/A</v>
      </c>
      <c r="J8152" t="e">
        <f t="shared" si="255"/>
        <v>#N/A</v>
      </c>
      <c r="K8152">
        <f t="shared" si="256"/>
        <v>0</v>
      </c>
    </row>
    <row r="8153" spans="1:11">
      <c r="A8153" s="1">
        <f>Atask.AtsOp!A7669</f>
        <v>0</v>
      </c>
      <c r="B8153">
        <f>Atask.AtsOp!E7669</f>
        <v>0</v>
      </c>
      <c r="C8153">
        <f>Atask.AtsOp!H7669</f>
        <v>0</v>
      </c>
      <c r="D8153">
        <f>Atask.AtsOp!N7669</f>
        <v>0</v>
      </c>
      <c r="E8153">
        <f>Atask.AtsOp!I7669</f>
        <v>0</v>
      </c>
      <c r="F8153">
        <f>Atask.AtsOp!M7669</f>
        <v>0</v>
      </c>
      <c r="G8153" t="e">
        <f>VLOOKUP(B8153,Prekės!$A$2:$E$3000,3,FALSE)</f>
        <v>#N/A</v>
      </c>
      <c r="H8153" t="e">
        <f>VLOOKUP(B8153,Prekės!$A$2:$E$3000,4,FALSE)</f>
        <v>#N/A</v>
      </c>
      <c r="I8153" t="e">
        <f>VLOOKUP(B8153,Prekės!$A$2:$E$3000,5,FALSE)</f>
        <v>#N/A</v>
      </c>
      <c r="J8153" t="e">
        <f t="shared" si="255"/>
        <v>#N/A</v>
      </c>
      <c r="K8153">
        <f t="shared" si="256"/>
        <v>0</v>
      </c>
    </row>
    <row r="8154" spans="1:11">
      <c r="A8154" s="1">
        <f>Atask.AtsOp!A7670</f>
        <v>0</v>
      </c>
      <c r="B8154">
        <f>Atask.AtsOp!E7670</f>
        <v>0</v>
      </c>
      <c r="C8154">
        <f>Atask.AtsOp!H7670</f>
        <v>0</v>
      </c>
      <c r="D8154">
        <f>Atask.AtsOp!N7670</f>
        <v>0</v>
      </c>
      <c r="E8154">
        <f>Atask.AtsOp!I7670</f>
        <v>0</v>
      </c>
      <c r="F8154">
        <f>Atask.AtsOp!M7670</f>
        <v>0</v>
      </c>
      <c r="G8154" t="e">
        <f>VLOOKUP(B8154,Prekės!$A$2:$E$3000,3,FALSE)</f>
        <v>#N/A</v>
      </c>
      <c r="H8154" t="e">
        <f>VLOOKUP(B8154,Prekės!$A$2:$E$3000,4,FALSE)</f>
        <v>#N/A</v>
      </c>
      <c r="I8154" t="e">
        <f>VLOOKUP(B8154,Prekės!$A$2:$E$3000,5,FALSE)</f>
        <v>#N/A</v>
      </c>
      <c r="J8154" t="e">
        <f t="shared" si="255"/>
        <v>#N/A</v>
      </c>
      <c r="K8154">
        <f t="shared" si="256"/>
        <v>0</v>
      </c>
    </row>
    <row r="8155" spans="1:11">
      <c r="A8155" s="1">
        <f>Atask.AtsOp!A7671</f>
        <v>0</v>
      </c>
      <c r="B8155">
        <f>Atask.AtsOp!E7671</f>
        <v>0</v>
      </c>
      <c r="C8155">
        <f>Atask.AtsOp!H7671</f>
        <v>0</v>
      </c>
      <c r="D8155">
        <f>Atask.AtsOp!N7671</f>
        <v>0</v>
      </c>
      <c r="E8155">
        <f>Atask.AtsOp!I7671</f>
        <v>0</v>
      </c>
      <c r="F8155">
        <f>Atask.AtsOp!M7671</f>
        <v>0</v>
      </c>
      <c r="G8155" t="e">
        <f>VLOOKUP(B8155,Prekės!$A$2:$E$3000,3,FALSE)</f>
        <v>#N/A</v>
      </c>
      <c r="H8155" t="e">
        <f>VLOOKUP(B8155,Prekės!$A$2:$E$3000,4,FALSE)</f>
        <v>#N/A</v>
      </c>
      <c r="I8155" t="e">
        <f>VLOOKUP(B8155,Prekės!$A$2:$E$3000,5,FALSE)</f>
        <v>#N/A</v>
      </c>
      <c r="J8155" t="e">
        <f t="shared" si="255"/>
        <v>#N/A</v>
      </c>
      <c r="K8155">
        <f t="shared" si="256"/>
        <v>0</v>
      </c>
    </row>
    <row r="8156" spans="1:11">
      <c r="A8156" s="1">
        <f>Atask.AtsOp!A7672</f>
        <v>0</v>
      </c>
      <c r="B8156">
        <f>Atask.AtsOp!E7672</f>
        <v>0</v>
      </c>
      <c r="C8156">
        <f>Atask.AtsOp!H7672</f>
        <v>0</v>
      </c>
      <c r="D8156">
        <f>Atask.AtsOp!N7672</f>
        <v>0</v>
      </c>
      <c r="E8156">
        <f>Atask.AtsOp!I7672</f>
        <v>0</v>
      </c>
      <c r="F8156">
        <f>Atask.AtsOp!M7672</f>
        <v>0</v>
      </c>
      <c r="G8156" t="e">
        <f>VLOOKUP(B8156,Prekės!$A$2:$E$3000,3,FALSE)</f>
        <v>#N/A</v>
      </c>
      <c r="H8156" t="e">
        <f>VLOOKUP(B8156,Prekės!$A$2:$E$3000,4,FALSE)</f>
        <v>#N/A</v>
      </c>
      <c r="I8156" t="e">
        <f>VLOOKUP(B8156,Prekės!$A$2:$E$3000,5,FALSE)</f>
        <v>#N/A</v>
      </c>
      <c r="J8156" t="e">
        <f t="shared" si="255"/>
        <v>#N/A</v>
      </c>
      <c r="K8156">
        <f t="shared" si="256"/>
        <v>0</v>
      </c>
    </row>
    <row r="8157" spans="1:11">
      <c r="A8157" s="1">
        <f>Atask.AtsOp!A7673</f>
        <v>0</v>
      </c>
      <c r="B8157">
        <f>Atask.AtsOp!E7673</f>
        <v>0</v>
      </c>
      <c r="C8157">
        <f>Atask.AtsOp!H7673</f>
        <v>0</v>
      </c>
      <c r="D8157">
        <f>Atask.AtsOp!N7673</f>
        <v>0</v>
      </c>
      <c r="E8157">
        <f>Atask.AtsOp!I7673</f>
        <v>0</v>
      </c>
      <c r="F8157">
        <f>Atask.AtsOp!M7673</f>
        <v>0</v>
      </c>
      <c r="G8157" t="e">
        <f>VLOOKUP(B8157,Prekės!$A$2:$E$3000,3,FALSE)</f>
        <v>#N/A</v>
      </c>
      <c r="H8157" t="e">
        <f>VLOOKUP(B8157,Prekės!$A$2:$E$3000,4,FALSE)</f>
        <v>#N/A</v>
      </c>
      <c r="I8157" t="e">
        <f>VLOOKUP(B8157,Prekės!$A$2:$E$3000,5,FALSE)</f>
        <v>#N/A</v>
      </c>
      <c r="J8157" t="e">
        <f t="shared" si="255"/>
        <v>#N/A</v>
      </c>
      <c r="K8157">
        <f t="shared" si="256"/>
        <v>0</v>
      </c>
    </row>
    <row r="8158" spans="1:11">
      <c r="A8158" s="1">
        <f>Atask.AtsOp!A7674</f>
        <v>0</v>
      </c>
      <c r="B8158">
        <f>Atask.AtsOp!E7674</f>
        <v>0</v>
      </c>
      <c r="C8158">
        <f>Atask.AtsOp!H7674</f>
        <v>0</v>
      </c>
      <c r="D8158">
        <f>Atask.AtsOp!N7674</f>
        <v>0</v>
      </c>
      <c r="E8158">
        <f>Atask.AtsOp!I7674</f>
        <v>0</v>
      </c>
      <c r="F8158">
        <f>Atask.AtsOp!M7674</f>
        <v>0</v>
      </c>
      <c r="G8158" t="e">
        <f>VLOOKUP(B8158,Prekės!$A$2:$E$3000,3,FALSE)</f>
        <v>#N/A</v>
      </c>
      <c r="H8158" t="e">
        <f>VLOOKUP(B8158,Prekės!$A$2:$E$3000,4,FALSE)</f>
        <v>#N/A</v>
      </c>
      <c r="I8158" t="e">
        <f>VLOOKUP(B8158,Prekės!$A$2:$E$3000,5,FALSE)</f>
        <v>#N/A</v>
      </c>
      <c r="J8158" t="e">
        <f t="shared" si="255"/>
        <v>#N/A</v>
      </c>
      <c r="K8158">
        <f t="shared" si="256"/>
        <v>0</v>
      </c>
    </row>
    <row r="8159" spans="1:11">
      <c r="A8159" s="1">
        <f>Atask.AtsOp!A7675</f>
        <v>0</v>
      </c>
      <c r="B8159">
        <f>Atask.AtsOp!E7675</f>
        <v>0</v>
      </c>
      <c r="C8159">
        <f>Atask.AtsOp!H7675</f>
        <v>0</v>
      </c>
      <c r="D8159">
        <f>Atask.AtsOp!N7675</f>
        <v>0</v>
      </c>
      <c r="E8159">
        <f>Atask.AtsOp!I7675</f>
        <v>0</v>
      </c>
      <c r="F8159">
        <f>Atask.AtsOp!M7675</f>
        <v>0</v>
      </c>
      <c r="G8159" t="e">
        <f>VLOOKUP(B8159,Prekės!$A$2:$E$3000,3,FALSE)</f>
        <v>#N/A</v>
      </c>
      <c r="H8159" t="e">
        <f>VLOOKUP(B8159,Prekės!$A$2:$E$3000,4,FALSE)</f>
        <v>#N/A</v>
      </c>
      <c r="I8159" t="e">
        <f>VLOOKUP(B8159,Prekės!$A$2:$E$3000,5,FALSE)</f>
        <v>#N/A</v>
      </c>
      <c r="J8159" t="e">
        <f t="shared" si="255"/>
        <v>#N/A</v>
      </c>
      <c r="K8159">
        <f t="shared" si="256"/>
        <v>0</v>
      </c>
    </row>
    <row r="8160" spans="1:11">
      <c r="A8160" s="1">
        <f>Atask.AtsOp!A7676</f>
        <v>0</v>
      </c>
      <c r="B8160">
        <f>Atask.AtsOp!E7676</f>
        <v>0</v>
      </c>
      <c r="C8160">
        <f>Atask.AtsOp!H7676</f>
        <v>0</v>
      </c>
      <c r="D8160">
        <f>Atask.AtsOp!N7676</f>
        <v>0</v>
      </c>
      <c r="E8160">
        <f>Atask.AtsOp!I7676</f>
        <v>0</v>
      </c>
      <c r="F8160">
        <f>Atask.AtsOp!M7676</f>
        <v>0</v>
      </c>
      <c r="G8160" t="e">
        <f>VLOOKUP(B8160,Prekės!$A$2:$E$3000,3,FALSE)</f>
        <v>#N/A</v>
      </c>
      <c r="H8160" t="e">
        <f>VLOOKUP(B8160,Prekės!$A$2:$E$3000,4,FALSE)</f>
        <v>#N/A</v>
      </c>
      <c r="I8160" t="e">
        <f>VLOOKUP(B8160,Prekės!$A$2:$E$3000,5,FALSE)</f>
        <v>#N/A</v>
      </c>
      <c r="J8160" t="e">
        <f t="shared" si="255"/>
        <v>#N/A</v>
      </c>
      <c r="K8160">
        <f t="shared" si="256"/>
        <v>0</v>
      </c>
    </row>
    <row r="8161" spans="1:11">
      <c r="A8161" s="1">
        <f>Atask.AtsOp!A7677</f>
        <v>0</v>
      </c>
      <c r="B8161">
        <f>Atask.AtsOp!E7677</f>
        <v>0</v>
      </c>
      <c r="C8161">
        <f>Atask.AtsOp!H7677</f>
        <v>0</v>
      </c>
      <c r="D8161">
        <f>Atask.AtsOp!N7677</f>
        <v>0</v>
      </c>
      <c r="E8161">
        <f>Atask.AtsOp!I7677</f>
        <v>0</v>
      </c>
      <c r="F8161">
        <f>Atask.AtsOp!M7677</f>
        <v>0</v>
      </c>
      <c r="G8161" t="e">
        <f>VLOOKUP(B8161,Prekės!$A$2:$E$3000,3,FALSE)</f>
        <v>#N/A</v>
      </c>
      <c r="H8161" t="e">
        <f>VLOOKUP(B8161,Prekės!$A$2:$E$3000,4,FALSE)</f>
        <v>#N/A</v>
      </c>
      <c r="I8161" t="e">
        <f>VLOOKUP(B8161,Prekės!$A$2:$E$3000,5,FALSE)</f>
        <v>#N/A</v>
      </c>
      <c r="J8161" t="e">
        <f t="shared" si="255"/>
        <v>#N/A</v>
      </c>
      <c r="K8161">
        <f t="shared" si="256"/>
        <v>0</v>
      </c>
    </row>
    <row r="8162" spans="1:11">
      <c r="A8162" s="1">
        <f>Atask.AtsOp!A7678</f>
        <v>0</v>
      </c>
      <c r="B8162">
        <f>Atask.AtsOp!E7678</f>
        <v>0</v>
      </c>
      <c r="C8162">
        <f>Atask.AtsOp!H7678</f>
        <v>0</v>
      </c>
      <c r="D8162">
        <f>Atask.AtsOp!N7678</f>
        <v>0</v>
      </c>
      <c r="E8162">
        <f>Atask.AtsOp!I7678</f>
        <v>0</v>
      </c>
      <c r="F8162">
        <f>Atask.AtsOp!M7678</f>
        <v>0</v>
      </c>
      <c r="G8162" t="e">
        <f>VLOOKUP(B8162,Prekės!$A$2:$E$3000,3,FALSE)</f>
        <v>#N/A</v>
      </c>
      <c r="H8162" t="e">
        <f>VLOOKUP(B8162,Prekės!$A$2:$E$3000,4,FALSE)</f>
        <v>#N/A</v>
      </c>
      <c r="I8162" t="e">
        <f>VLOOKUP(B8162,Prekės!$A$2:$E$3000,5,FALSE)</f>
        <v>#N/A</v>
      </c>
      <c r="J8162" t="e">
        <f t="shared" ref="J8162:J8225" si="257">IF(G8162=110,F8162*H8162*I8162,IF(G8162&lt;280,F8162*H8162,F8162*H8162*(I8162/100)))</f>
        <v>#N/A</v>
      </c>
      <c r="K8162">
        <f t="shared" ref="K8162:K8225" si="258">IF(EXACT(D8162,"But."),J8162,F8162)</f>
        <v>0</v>
      </c>
    </row>
    <row r="8163" spans="1:11">
      <c r="A8163" s="1">
        <f>Atask.AtsOp!A7679</f>
        <v>0</v>
      </c>
      <c r="B8163">
        <f>Atask.AtsOp!E7679</f>
        <v>0</v>
      </c>
      <c r="C8163">
        <f>Atask.AtsOp!H7679</f>
        <v>0</v>
      </c>
      <c r="D8163">
        <f>Atask.AtsOp!N7679</f>
        <v>0</v>
      </c>
      <c r="E8163">
        <f>Atask.AtsOp!I7679</f>
        <v>0</v>
      </c>
      <c r="F8163">
        <f>Atask.AtsOp!M7679</f>
        <v>0</v>
      </c>
      <c r="G8163" t="e">
        <f>VLOOKUP(B8163,Prekės!$A$2:$E$3000,3,FALSE)</f>
        <v>#N/A</v>
      </c>
      <c r="H8163" t="e">
        <f>VLOOKUP(B8163,Prekės!$A$2:$E$3000,4,FALSE)</f>
        <v>#N/A</v>
      </c>
      <c r="I8163" t="e">
        <f>VLOOKUP(B8163,Prekės!$A$2:$E$3000,5,FALSE)</f>
        <v>#N/A</v>
      </c>
      <c r="J8163" t="e">
        <f t="shared" si="257"/>
        <v>#N/A</v>
      </c>
      <c r="K8163">
        <f t="shared" si="258"/>
        <v>0</v>
      </c>
    </row>
    <row r="8164" spans="1:11">
      <c r="A8164" s="1">
        <f>Atask.AtsOp!A7680</f>
        <v>0</v>
      </c>
      <c r="B8164">
        <f>Atask.AtsOp!E7680</f>
        <v>0</v>
      </c>
      <c r="C8164">
        <f>Atask.AtsOp!H7680</f>
        <v>0</v>
      </c>
      <c r="D8164">
        <f>Atask.AtsOp!N7680</f>
        <v>0</v>
      </c>
      <c r="E8164">
        <f>Atask.AtsOp!I7680</f>
        <v>0</v>
      </c>
      <c r="F8164">
        <f>Atask.AtsOp!M7680</f>
        <v>0</v>
      </c>
      <c r="G8164" t="e">
        <f>VLOOKUP(B8164,Prekės!$A$2:$E$3000,3,FALSE)</f>
        <v>#N/A</v>
      </c>
      <c r="H8164" t="e">
        <f>VLOOKUP(B8164,Prekės!$A$2:$E$3000,4,FALSE)</f>
        <v>#N/A</v>
      </c>
      <c r="I8164" t="e">
        <f>VLOOKUP(B8164,Prekės!$A$2:$E$3000,5,FALSE)</f>
        <v>#N/A</v>
      </c>
      <c r="J8164" t="e">
        <f t="shared" si="257"/>
        <v>#N/A</v>
      </c>
      <c r="K8164">
        <f t="shared" si="258"/>
        <v>0</v>
      </c>
    </row>
    <row r="8165" spans="1:11">
      <c r="A8165" s="1">
        <f>Atask.AtsOp!A7681</f>
        <v>0</v>
      </c>
      <c r="B8165">
        <f>Atask.AtsOp!E7681</f>
        <v>0</v>
      </c>
      <c r="C8165">
        <f>Atask.AtsOp!H7681</f>
        <v>0</v>
      </c>
      <c r="D8165">
        <f>Atask.AtsOp!N7681</f>
        <v>0</v>
      </c>
      <c r="E8165">
        <f>Atask.AtsOp!I7681</f>
        <v>0</v>
      </c>
      <c r="F8165">
        <f>Atask.AtsOp!M7681</f>
        <v>0</v>
      </c>
      <c r="G8165" t="e">
        <f>VLOOKUP(B8165,Prekės!$A$2:$E$3000,3,FALSE)</f>
        <v>#N/A</v>
      </c>
      <c r="H8165" t="e">
        <f>VLOOKUP(B8165,Prekės!$A$2:$E$3000,4,FALSE)</f>
        <v>#N/A</v>
      </c>
      <c r="I8165" t="e">
        <f>VLOOKUP(B8165,Prekės!$A$2:$E$3000,5,FALSE)</f>
        <v>#N/A</v>
      </c>
      <c r="J8165" t="e">
        <f t="shared" si="257"/>
        <v>#N/A</v>
      </c>
      <c r="K8165">
        <f t="shared" si="258"/>
        <v>0</v>
      </c>
    </row>
    <row r="8166" spans="1:11">
      <c r="A8166" s="1">
        <f>Atask.AtsOp!A7682</f>
        <v>0</v>
      </c>
      <c r="B8166">
        <f>Atask.AtsOp!E7682</f>
        <v>0</v>
      </c>
      <c r="C8166">
        <f>Atask.AtsOp!H7682</f>
        <v>0</v>
      </c>
      <c r="D8166">
        <f>Atask.AtsOp!N7682</f>
        <v>0</v>
      </c>
      <c r="E8166">
        <f>Atask.AtsOp!I7682</f>
        <v>0</v>
      </c>
      <c r="F8166">
        <f>Atask.AtsOp!M7682</f>
        <v>0</v>
      </c>
      <c r="G8166" t="e">
        <f>VLOOKUP(B8166,Prekės!$A$2:$E$3000,3,FALSE)</f>
        <v>#N/A</v>
      </c>
      <c r="H8166" t="e">
        <f>VLOOKUP(B8166,Prekės!$A$2:$E$3000,4,FALSE)</f>
        <v>#N/A</v>
      </c>
      <c r="I8166" t="e">
        <f>VLOOKUP(B8166,Prekės!$A$2:$E$3000,5,FALSE)</f>
        <v>#N/A</v>
      </c>
      <c r="J8166" t="e">
        <f t="shared" si="257"/>
        <v>#N/A</v>
      </c>
      <c r="K8166">
        <f t="shared" si="258"/>
        <v>0</v>
      </c>
    </row>
    <row r="8167" spans="1:11">
      <c r="A8167" s="1">
        <f>Atask.AtsOp!A7683</f>
        <v>0</v>
      </c>
      <c r="B8167">
        <f>Atask.AtsOp!E7683</f>
        <v>0</v>
      </c>
      <c r="C8167">
        <f>Atask.AtsOp!H7683</f>
        <v>0</v>
      </c>
      <c r="D8167">
        <f>Atask.AtsOp!N7683</f>
        <v>0</v>
      </c>
      <c r="E8167">
        <f>Atask.AtsOp!I7683</f>
        <v>0</v>
      </c>
      <c r="F8167">
        <f>Atask.AtsOp!M7683</f>
        <v>0</v>
      </c>
      <c r="G8167" t="e">
        <f>VLOOKUP(B8167,Prekės!$A$2:$E$3000,3,FALSE)</f>
        <v>#N/A</v>
      </c>
      <c r="H8167" t="e">
        <f>VLOOKUP(B8167,Prekės!$A$2:$E$3000,4,FALSE)</f>
        <v>#N/A</v>
      </c>
      <c r="I8167" t="e">
        <f>VLOOKUP(B8167,Prekės!$A$2:$E$3000,5,FALSE)</f>
        <v>#N/A</v>
      </c>
      <c r="J8167" t="e">
        <f t="shared" si="257"/>
        <v>#N/A</v>
      </c>
      <c r="K8167">
        <f t="shared" si="258"/>
        <v>0</v>
      </c>
    </row>
    <row r="8168" spans="1:11">
      <c r="A8168" s="1">
        <f>Atask.AtsOp!A7684</f>
        <v>0</v>
      </c>
      <c r="B8168">
        <f>Atask.AtsOp!E7684</f>
        <v>0</v>
      </c>
      <c r="C8168">
        <f>Atask.AtsOp!H7684</f>
        <v>0</v>
      </c>
      <c r="D8168">
        <f>Atask.AtsOp!N7684</f>
        <v>0</v>
      </c>
      <c r="E8168">
        <f>Atask.AtsOp!I7684</f>
        <v>0</v>
      </c>
      <c r="F8168">
        <f>Atask.AtsOp!M7684</f>
        <v>0</v>
      </c>
      <c r="G8168" t="e">
        <f>VLOOKUP(B8168,Prekės!$A$2:$E$3000,3,FALSE)</f>
        <v>#N/A</v>
      </c>
      <c r="H8168" t="e">
        <f>VLOOKUP(B8168,Prekės!$A$2:$E$3000,4,FALSE)</f>
        <v>#N/A</v>
      </c>
      <c r="I8168" t="e">
        <f>VLOOKUP(B8168,Prekės!$A$2:$E$3000,5,FALSE)</f>
        <v>#N/A</v>
      </c>
      <c r="J8168" t="e">
        <f t="shared" si="257"/>
        <v>#N/A</v>
      </c>
      <c r="K8168">
        <f t="shared" si="258"/>
        <v>0</v>
      </c>
    </row>
    <row r="8169" spans="1:11">
      <c r="A8169" s="1">
        <f>Atask.AtsOp!A7685</f>
        <v>0</v>
      </c>
      <c r="B8169">
        <f>Atask.AtsOp!E7685</f>
        <v>0</v>
      </c>
      <c r="C8169">
        <f>Atask.AtsOp!H7685</f>
        <v>0</v>
      </c>
      <c r="D8169">
        <f>Atask.AtsOp!N7685</f>
        <v>0</v>
      </c>
      <c r="E8169">
        <f>Atask.AtsOp!I7685</f>
        <v>0</v>
      </c>
      <c r="F8169">
        <f>Atask.AtsOp!M7685</f>
        <v>0</v>
      </c>
      <c r="G8169" t="e">
        <f>VLOOKUP(B8169,Prekės!$A$2:$E$3000,3,FALSE)</f>
        <v>#N/A</v>
      </c>
      <c r="H8169" t="e">
        <f>VLOOKUP(B8169,Prekės!$A$2:$E$3000,4,FALSE)</f>
        <v>#N/A</v>
      </c>
      <c r="I8169" t="e">
        <f>VLOOKUP(B8169,Prekės!$A$2:$E$3000,5,FALSE)</f>
        <v>#N/A</v>
      </c>
      <c r="J8169" t="e">
        <f t="shared" si="257"/>
        <v>#N/A</v>
      </c>
      <c r="K8169">
        <f t="shared" si="258"/>
        <v>0</v>
      </c>
    </row>
    <row r="8170" spans="1:11">
      <c r="A8170" s="1">
        <f>Atask.AtsOp!A7686</f>
        <v>0</v>
      </c>
      <c r="B8170">
        <f>Atask.AtsOp!E7686</f>
        <v>0</v>
      </c>
      <c r="C8170">
        <f>Atask.AtsOp!H7686</f>
        <v>0</v>
      </c>
      <c r="D8170">
        <f>Atask.AtsOp!N7686</f>
        <v>0</v>
      </c>
      <c r="E8170">
        <f>Atask.AtsOp!I7686</f>
        <v>0</v>
      </c>
      <c r="F8170">
        <f>Atask.AtsOp!M7686</f>
        <v>0</v>
      </c>
      <c r="G8170" t="e">
        <f>VLOOKUP(B8170,Prekės!$A$2:$E$3000,3,FALSE)</f>
        <v>#N/A</v>
      </c>
      <c r="H8170" t="e">
        <f>VLOOKUP(B8170,Prekės!$A$2:$E$3000,4,FALSE)</f>
        <v>#N/A</v>
      </c>
      <c r="I8170" t="e">
        <f>VLOOKUP(B8170,Prekės!$A$2:$E$3000,5,FALSE)</f>
        <v>#N/A</v>
      </c>
      <c r="J8170" t="e">
        <f t="shared" si="257"/>
        <v>#N/A</v>
      </c>
      <c r="K8170">
        <f t="shared" si="258"/>
        <v>0</v>
      </c>
    </row>
    <row r="8171" spans="1:11">
      <c r="A8171" s="1">
        <f>Atask.AtsOp!A7687</f>
        <v>0</v>
      </c>
      <c r="B8171">
        <f>Atask.AtsOp!E7687</f>
        <v>0</v>
      </c>
      <c r="C8171">
        <f>Atask.AtsOp!H7687</f>
        <v>0</v>
      </c>
      <c r="D8171">
        <f>Atask.AtsOp!N7687</f>
        <v>0</v>
      </c>
      <c r="E8171">
        <f>Atask.AtsOp!I7687</f>
        <v>0</v>
      </c>
      <c r="F8171">
        <f>Atask.AtsOp!M7687</f>
        <v>0</v>
      </c>
      <c r="G8171" t="e">
        <f>VLOOKUP(B8171,Prekės!$A$2:$E$3000,3,FALSE)</f>
        <v>#N/A</v>
      </c>
      <c r="H8171" t="e">
        <f>VLOOKUP(B8171,Prekės!$A$2:$E$3000,4,FALSE)</f>
        <v>#N/A</v>
      </c>
      <c r="I8171" t="e">
        <f>VLOOKUP(B8171,Prekės!$A$2:$E$3000,5,FALSE)</f>
        <v>#N/A</v>
      </c>
      <c r="J8171" t="e">
        <f t="shared" si="257"/>
        <v>#N/A</v>
      </c>
      <c r="K8171">
        <f t="shared" si="258"/>
        <v>0</v>
      </c>
    </row>
    <row r="8172" spans="1:11">
      <c r="A8172" s="1">
        <f>Atask.AtsOp!A7688</f>
        <v>0</v>
      </c>
      <c r="B8172">
        <f>Atask.AtsOp!E7688</f>
        <v>0</v>
      </c>
      <c r="C8172">
        <f>Atask.AtsOp!H7688</f>
        <v>0</v>
      </c>
      <c r="D8172">
        <f>Atask.AtsOp!N7688</f>
        <v>0</v>
      </c>
      <c r="E8172">
        <f>Atask.AtsOp!I7688</f>
        <v>0</v>
      </c>
      <c r="F8172">
        <f>Atask.AtsOp!M7688</f>
        <v>0</v>
      </c>
      <c r="G8172" t="e">
        <f>VLOOKUP(B8172,Prekės!$A$2:$E$3000,3,FALSE)</f>
        <v>#N/A</v>
      </c>
      <c r="H8172" t="e">
        <f>VLOOKUP(B8172,Prekės!$A$2:$E$3000,4,FALSE)</f>
        <v>#N/A</v>
      </c>
      <c r="I8172" t="e">
        <f>VLOOKUP(B8172,Prekės!$A$2:$E$3000,5,FALSE)</f>
        <v>#N/A</v>
      </c>
      <c r="J8172" t="e">
        <f t="shared" si="257"/>
        <v>#N/A</v>
      </c>
      <c r="K8172">
        <f t="shared" si="258"/>
        <v>0</v>
      </c>
    </row>
    <row r="8173" spans="1:11">
      <c r="A8173" s="1">
        <f>Atask.AtsOp!A7689</f>
        <v>0</v>
      </c>
      <c r="B8173">
        <f>Atask.AtsOp!E7689</f>
        <v>0</v>
      </c>
      <c r="C8173">
        <f>Atask.AtsOp!H7689</f>
        <v>0</v>
      </c>
      <c r="D8173">
        <f>Atask.AtsOp!N7689</f>
        <v>0</v>
      </c>
      <c r="E8173">
        <f>Atask.AtsOp!I7689</f>
        <v>0</v>
      </c>
      <c r="F8173">
        <f>Atask.AtsOp!M7689</f>
        <v>0</v>
      </c>
      <c r="G8173" t="e">
        <f>VLOOKUP(B8173,Prekės!$A$2:$E$3000,3,FALSE)</f>
        <v>#N/A</v>
      </c>
      <c r="H8173" t="e">
        <f>VLOOKUP(B8173,Prekės!$A$2:$E$3000,4,FALSE)</f>
        <v>#N/A</v>
      </c>
      <c r="I8173" t="e">
        <f>VLOOKUP(B8173,Prekės!$A$2:$E$3000,5,FALSE)</f>
        <v>#N/A</v>
      </c>
      <c r="J8173" t="e">
        <f t="shared" si="257"/>
        <v>#N/A</v>
      </c>
      <c r="K8173">
        <f t="shared" si="258"/>
        <v>0</v>
      </c>
    </row>
    <row r="8174" spans="1:11">
      <c r="A8174" s="1">
        <f>Atask.AtsOp!A7690</f>
        <v>0</v>
      </c>
      <c r="B8174">
        <f>Atask.AtsOp!E7690</f>
        <v>0</v>
      </c>
      <c r="C8174">
        <f>Atask.AtsOp!H7690</f>
        <v>0</v>
      </c>
      <c r="D8174">
        <f>Atask.AtsOp!N7690</f>
        <v>0</v>
      </c>
      <c r="E8174">
        <f>Atask.AtsOp!I7690</f>
        <v>0</v>
      </c>
      <c r="F8174">
        <f>Atask.AtsOp!M7690</f>
        <v>0</v>
      </c>
      <c r="G8174" t="e">
        <f>VLOOKUP(B8174,Prekės!$A$2:$E$3000,3,FALSE)</f>
        <v>#N/A</v>
      </c>
      <c r="H8174" t="e">
        <f>VLOOKUP(B8174,Prekės!$A$2:$E$3000,4,FALSE)</f>
        <v>#N/A</v>
      </c>
      <c r="I8174" t="e">
        <f>VLOOKUP(B8174,Prekės!$A$2:$E$3000,5,FALSE)</f>
        <v>#N/A</v>
      </c>
      <c r="J8174" t="e">
        <f t="shared" si="257"/>
        <v>#N/A</v>
      </c>
      <c r="K8174">
        <f t="shared" si="258"/>
        <v>0</v>
      </c>
    </row>
    <row r="8175" spans="1:11">
      <c r="A8175" s="1">
        <f>Atask.AtsOp!A7691</f>
        <v>0</v>
      </c>
      <c r="B8175">
        <f>Atask.AtsOp!E7691</f>
        <v>0</v>
      </c>
      <c r="C8175">
        <f>Atask.AtsOp!H7691</f>
        <v>0</v>
      </c>
      <c r="D8175">
        <f>Atask.AtsOp!N7691</f>
        <v>0</v>
      </c>
      <c r="E8175">
        <f>Atask.AtsOp!I7691</f>
        <v>0</v>
      </c>
      <c r="F8175">
        <f>Atask.AtsOp!M7691</f>
        <v>0</v>
      </c>
      <c r="G8175" t="e">
        <f>VLOOKUP(B8175,Prekės!$A$2:$E$3000,3,FALSE)</f>
        <v>#N/A</v>
      </c>
      <c r="H8175" t="e">
        <f>VLOOKUP(B8175,Prekės!$A$2:$E$3000,4,FALSE)</f>
        <v>#N/A</v>
      </c>
      <c r="I8175" t="e">
        <f>VLOOKUP(B8175,Prekės!$A$2:$E$3000,5,FALSE)</f>
        <v>#N/A</v>
      </c>
      <c r="J8175" t="e">
        <f t="shared" si="257"/>
        <v>#N/A</v>
      </c>
      <c r="K8175">
        <f t="shared" si="258"/>
        <v>0</v>
      </c>
    </row>
    <row r="8176" spans="1:11">
      <c r="A8176" s="1">
        <f>Atask.AtsOp!A7692</f>
        <v>0</v>
      </c>
      <c r="B8176">
        <f>Atask.AtsOp!E7692</f>
        <v>0</v>
      </c>
      <c r="C8176">
        <f>Atask.AtsOp!H7692</f>
        <v>0</v>
      </c>
      <c r="D8176">
        <f>Atask.AtsOp!N7692</f>
        <v>0</v>
      </c>
      <c r="E8176">
        <f>Atask.AtsOp!I7692</f>
        <v>0</v>
      </c>
      <c r="F8176">
        <f>Atask.AtsOp!M7692</f>
        <v>0</v>
      </c>
      <c r="G8176" t="e">
        <f>VLOOKUP(B8176,Prekės!$A$2:$E$3000,3,FALSE)</f>
        <v>#N/A</v>
      </c>
      <c r="H8176" t="e">
        <f>VLOOKUP(B8176,Prekės!$A$2:$E$3000,4,FALSE)</f>
        <v>#N/A</v>
      </c>
      <c r="I8176" t="e">
        <f>VLOOKUP(B8176,Prekės!$A$2:$E$3000,5,FALSE)</f>
        <v>#N/A</v>
      </c>
      <c r="J8176" t="e">
        <f t="shared" si="257"/>
        <v>#N/A</v>
      </c>
      <c r="K8176">
        <f t="shared" si="258"/>
        <v>0</v>
      </c>
    </row>
    <row r="8177" spans="1:11">
      <c r="A8177" s="1">
        <f>Atask.AtsOp!A7693</f>
        <v>0</v>
      </c>
      <c r="B8177">
        <f>Atask.AtsOp!E7693</f>
        <v>0</v>
      </c>
      <c r="C8177">
        <f>Atask.AtsOp!H7693</f>
        <v>0</v>
      </c>
      <c r="D8177">
        <f>Atask.AtsOp!N7693</f>
        <v>0</v>
      </c>
      <c r="E8177">
        <f>Atask.AtsOp!I7693</f>
        <v>0</v>
      </c>
      <c r="F8177">
        <f>Atask.AtsOp!M7693</f>
        <v>0</v>
      </c>
      <c r="G8177" t="e">
        <f>VLOOKUP(B8177,Prekės!$A$2:$E$3000,3,FALSE)</f>
        <v>#N/A</v>
      </c>
      <c r="H8177" t="e">
        <f>VLOOKUP(B8177,Prekės!$A$2:$E$3000,4,FALSE)</f>
        <v>#N/A</v>
      </c>
      <c r="I8177" t="e">
        <f>VLOOKUP(B8177,Prekės!$A$2:$E$3000,5,FALSE)</f>
        <v>#N/A</v>
      </c>
      <c r="J8177" t="e">
        <f t="shared" si="257"/>
        <v>#N/A</v>
      </c>
      <c r="K8177">
        <f t="shared" si="258"/>
        <v>0</v>
      </c>
    </row>
    <row r="8178" spans="1:11">
      <c r="A8178" s="1">
        <f>Atask.AtsOp!A7694</f>
        <v>0</v>
      </c>
      <c r="B8178">
        <f>Atask.AtsOp!E7694</f>
        <v>0</v>
      </c>
      <c r="C8178">
        <f>Atask.AtsOp!H7694</f>
        <v>0</v>
      </c>
      <c r="D8178">
        <f>Atask.AtsOp!N7694</f>
        <v>0</v>
      </c>
      <c r="E8178">
        <f>Atask.AtsOp!I7694</f>
        <v>0</v>
      </c>
      <c r="F8178">
        <f>Atask.AtsOp!M7694</f>
        <v>0</v>
      </c>
      <c r="G8178" t="e">
        <f>VLOOKUP(B8178,Prekės!$A$2:$E$3000,3,FALSE)</f>
        <v>#N/A</v>
      </c>
      <c r="H8178" t="e">
        <f>VLOOKUP(B8178,Prekės!$A$2:$E$3000,4,FALSE)</f>
        <v>#N/A</v>
      </c>
      <c r="I8178" t="e">
        <f>VLOOKUP(B8178,Prekės!$A$2:$E$3000,5,FALSE)</f>
        <v>#N/A</v>
      </c>
      <c r="J8178" t="e">
        <f t="shared" si="257"/>
        <v>#N/A</v>
      </c>
      <c r="K8178">
        <f t="shared" si="258"/>
        <v>0</v>
      </c>
    </row>
    <row r="8179" spans="1:11">
      <c r="A8179" s="1">
        <f>Atask.AtsOp!A7695</f>
        <v>0</v>
      </c>
      <c r="B8179">
        <f>Atask.AtsOp!E7695</f>
        <v>0</v>
      </c>
      <c r="C8179">
        <f>Atask.AtsOp!H7695</f>
        <v>0</v>
      </c>
      <c r="D8179">
        <f>Atask.AtsOp!N7695</f>
        <v>0</v>
      </c>
      <c r="E8179">
        <f>Atask.AtsOp!I7695</f>
        <v>0</v>
      </c>
      <c r="F8179">
        <f>Atask.AtsOp!M7695</f>
        <v>0</v>
      </c>
      <c r="G8179" t="e">
        <f>VLOOKUP(B8179,Prekės!$A$2:$E$3000,3,FALSE)</f>
        <v>#N/A</v>
      </c>
      <c r="H8179" t="e">
        <f>VLOOKUP(B8179,Prekės!$A$2:$E$3000,4,FALSE)</f>
        <v>#N/A</v>
      </c>
      <c r="I8179" t="e">
        <f>VLOOKUP(B8179,Prekės!$A$2:$E$3000,5,FALSE)</f>
        <v>#N/A</v>
      </c>
      <c r="J8179" t="e">
        <f t="shared" si="257"/>
        <v>#N/A</v>
      </c>
      <c r="K8179">
        <f t="shared" si="258"/>
        <v>0</v>
      </c>
    </row>
    <row r="8180" spans="1:11">
      <c r="A8180" s="1">
        <f>Atask.AtsOp!A7696</f>
        <v>0</v>
      </c>
      <c r="B8180">
        <f>Atask.AtsOp!E7696</f>
        <v>0</v>
      </c>
      <c r="C8180">
        <f>Atask.AtsOp!H7696</f>
        <v>0</v>
      </c>
      <c r="D8180">
        <f>Atask.AtsOp!N7696</f>
        <v>0</v>
      </c>
      <c r="E8180">
        <f>Atask.AtsOp!I7696</f>
        <v>0</v>
      </c>
      <c r="F8180">
        <f>Atask.AtsOp!M7696</f>
        <v>0</v>
      </c>
      <c r="G8180" t="e">
        <f>VLOOKUP(B8180,Prekės!$A$2:$E$3000,3,FALSE)</f>
        <v>#N/A</v>
      </c>
      <c r="H8180" t="e">
        <f>VLOOKUP(B8180,Prekės!$A$2:$E$3000,4,FALSE)</f>
        <v>#N/A</v>
      </c>
      <c r="I8180" t="e">
        <f>VLOOKUP(B8180,Prekės!$A$2:$E$3000,5,FALSE)</f>
        <v>#N/A</v>
      </c>
      <c r="J8180" t="e">
        <f t="shared" si="257"/>
        <v>#N/A</v>
      </c>
      <c r="K8180">
        <f t="shared" si="258"/>
        <v>0</v>
      </c>
    </row>
    <row r="8181" spans="1:11">
      <c r="A8181" s="1">
        <f>Atask.AtsOp!A7697</f>
        <v>0</v>
      </c>
      <c r="B8181">
        <f>Atask.AtsOp!E7697</f>
        <v>0</v>
      </c>
      <c r="C8181">
        <f>Atask.AtsOp!H7697</f>
        <v>0</v>
      </c>
      <c r="D8181">
        <f>Atask.AtsOp!N7697</f>
        <v>0</v>
      </c>
      <c r="E8181">
        <f>Atask.AtsOp!I7697</f>
        <v>0</v>
      </c>
      <c r="F8181">
        <f>Atask.AtsOp!M7697</f>
        <v>0</v>
      </c>
      <c r="G8181" t="e">
        <f>VLOOKUP(B8181,Prekės!$A$2:$E$3000,3,FALSE)</f>
        <v>#N/A</v>
      </c>
      <c r="H8181" t="e">
        <f>VLOOKUP(B8181,Prekės!$A$2:$E$3000,4,FALSE)</f>
        <v>#N/A</v>
      </c>
      <c r="I8181" t="e">
        <f>VLOOKUP(B8181,Prekės!$A$2:$E$3000,5,FALSE)</f>
        <v>#N/A</v>
      </c>
      <c r="J8181" t="e">
        <f t="shared" si="257"/>
        <v>#N/A</v>
      </c>
      <c r="K8181">
        <f t="shared" si="258"/>
        <v>0</v>
      </c>
    </row>
    <row r="8182" spans="1:11">
      <c r="A8182" s="1">
        <f>Atask.AtsOp!A7698</f>
        <v>0</v>
      </c>
      <c r="B8182">
        <f>Atask.AtsOp!E7698</f>
        <v>0</v>
      </c>
      <c r="C8182">
        <f>Atask.AtsOp!H7698</f>
        <v>0</v>
      </c>
      <c r="D8182">
        <f>Atask.AtsOp!N7698</f>
        <v>0</v>
      </c>
      <c r="E8182">
        <f>Atask.AtsOp!I7698</f>
        <v>0</v>
      </c>
      <c r="F8182">
        <f>Atask.AtsOp!M7698</f>
        <v>0</v>
      </c>
      <c r="G8182" t="e">
        <f>VLOOKUP(B8182,Prekės!$A$2:$E$3000,3,FALSE)</f>
        <v>#N/A</v>
      </c>
      <c r="H8182" t="e">
        <f>VLOOKUP(B8182,Prekės!$A$2:$E$3000,4,FALSE)</f>
        <v>#N/A</v>
      </c>
      <c r="I8182" t="e">
        <f>VLOOKUP(B8182,Prekės!$A$2:$E$3000,5,FALSE)</f>
        <v>#N/A</v>
      </c>
      <c r="J8182" t="e">
        <f t="shared" si="257"/>
        <v>#N/A</v>
      </c>
      <c r="K8182">
        <f t="shared" si="258"/>
        <v>0</v>
      </c>
    </row>
    <row r="8183" spans="1:11">
      <c r="A8183" s="1">
        <f>Atask.AtsOp!A7699</f>
        <v>0</v>
      </c>
      <c r="B8183">
        <f>Atask.AtsOp!E7699</f>
        <v>0</v>
      </c>
      <c r="C8183">
        <f>Atask.AtsOp!H7699</f>
        <v>0</v>
      </c>
      <c r="D8183">
        <f>Atask.AtsOp!N7699</f>
        <v>0</v>
      </c>
      <c r="E8183">
        <f>Atask.AtsOp!I7699</f>
        <v>0</v>
      </c>
      <c r="F8183">
        <f>Atask.AtsOp!M7699</f>
        <v>0</v>
      </c>
      <c r="G8183" t="e">
        <f>VLOOKUP(B8183,Prekės!$A$2:$E$3000,3,FALSE)</f>
        <v>#N/A</v>
      </c>
      <c r="H8183" t="e">
        <f>VLOOKUP(B8183,Prekės!$A$2:$E$3000,4,FALSE)</f>
        <v>#N/A</v>
      </c>
      <c r="I8183" t="e">
        <f>VLOOKUP(B8183,Prekės!$A$2:$E$3000,5,FALSE)</f>
        <v>#N/A</v>
      </c>
      <c r="J8183" t="e">
        <f t="shared" si="257"/>
        <v>#N/A</v>
      </c>
      <c r="K8183">
        <f t="shared" si="258"/>
        <v>0</v>
      </c>
    </row>
    <row r="8184" spans="1:11">
      <c r="A8184" s="1">
        <f>Atask.AtsOp!A7700</f>
        <v>0</v>
      </c>
      <c r="B8184">
        <f>Atask.AtsOp!E7700</f>
        <v>0</v>
      </c>
      <c r="C8184">
        <f>Atask.AtsOp!H7700</f>
        <v>0</v>
      </c>
      <c r="D8184">
        <f>Atask.AtsOp!N7700</f>
        <v>0</v>
      </c>
      <c r="E8184">
        <f>Atask.AtsOp!I7700</f>
        <v>0</v>
      </c>
      <c r="F8184">
        <f>Atask.AtsOp!M7700</f>
        <v>0</v>
      </c>
      <c r="G8184" t="e">
        <f>VLOOKUP(B8184,Prekės!$A$2:$E$3000,3,FALSE)</f>
        <v>#N/A</v>
      </c>
      <c r="H8184" t="e">
        <f>VLOOKUP(B8184,Prekės!$A$2:$E$3000,4,FALSE)</f>
        <v>#N/A</v>
      </c>
      <c r="I8184" t="e">
        <f>VLOOKUP(B8184,Prekės!$A$2:$E$3000,5,FALSE)</f>
        <v>#N/A</v>
      </c>
      <c r="J8184" t="e">
        <f t="shared" si="257"/>
        <v>#N/A</v>
      </c>
      <c r="K8184">
        <f t="shared" si="258"/>
        <v>0</v>
      </c>
    </row>
    <row r="8185" spans="1:11">
      <c r="A8185" s="1">
        <f>Atask.AtsOp!A7701</f>
        <v>0</v>
      </c>
      <c r="B8185">
        <f>Atask.AtsOp!E7701</f>
        <v>0</v>
      </c>
      <c r="C8185">
        <f>Atask.AtsOp!H7701</f>
        <v>0</v>
      </c>
      <c r="D8185">
        <f>Atask.AtsOp!N7701</f>
        <v>0</v>
      </c>
      <c r="E8185">
        <f>Atask.AtsOp!I7701</f>
        <v>0</v>
      </c>
      <c r="F8185">
        <f>Atask.AtsOp!M7701</f>
        <v>0</v>
      </c>
      <c r="G8185" t="e">
        <f>VLOOKUP(B8185,Prekės!$A$2:$E$3000,3,FALSE)</f>
        <v>#N/A</v>
      </c>
      <c r="H8185" t="e">
        <f>VLOOKUP(B8185,Prekės!$A$2:$E$3000,4,FALSE)</f>
        <v>#N/A</v>
      </c>
      <c r="I8185" t="e">
        <f>VLOOKUP(B8185,Prekės!$A$2:$E$3000,5,FALSE)</f>
        <v>#N/A</v>
      </c>
      <c r="J8185" t="e">
        <f t="shared" si="257"/>
        <v>#N/A</v>
      </c>
      <c r="K8185">
        <f t="shared" si="258"/>
        <v>0</v>
      </c>
    </row>
    <row r="8186" spans="1:11">
      <c r="A8186" s="1">
        <f>Atask.AtsOp!A7702</f>
        <v>0</v>
      </c>
      <c r="B8186">
        <f>Atask.AtsOp!E7702</f>
        <v>0</v>
      </c>
      <c r="C8186">
        <f>Atask.AtsOp!H7702</f>
        <v>0</v>
      </c>
      <c r="D8186">
        <f>Atask.AtsOp!N7702</f>
        <v>0</v>
      </c>
      <c r="E8186">
        <f>Atask.AtsOp!I7702</f>
        <v>0</v>
      </c>
      <c r="F8186">
        <f>Atask.AtsOp!M7702</f>
        <v>0</v>
      </c>
      <c r="G8186" t="e">
        <f>VLOOKUP(B8186,Prekės!$A$2:$E$3000,3,FALSE)</f>
        <v>#N/A</v>
      </c>
      <c r="H8186" t="e">
        <f>VLOOKUP(B8186,Prekės!$A$2:$E$3000,4,FALSE)</f>
        <v>#N/A</v>
      </c>
      <c r="I8186" t="e">
        <f>VLOOKUP(B8186,Prekės!$A$2:$E$3000,5,FALSE)</f>
        <v>#N/A</v>
      </c>
      <c r="J8186" t="e">
        <f t="shared" si="257"/>
        <v>#N/A</v>
      </c>
      <c r="K8186">
        <f t="shared" si="258"/>
        <v>0</v>
      </c>
    </row>
    <row r="8187" spans="1:11">
      <c r="A8187" s="1">
        <f>Atask.AtsOp!A7703</f>
        <v>0</v>
      </c>
      <c r="B8187">
        <f>Atask.AtsOp!E7703</f>
        <v>0</v>
      </c>
      <c r="C8187">
        <f>Atask.AtsOp!H7703</f>
        <v>0</v>
      </c>
      <c r="D8187">
        <f>Atask.AtsOp!N7703</f>
        <v>0</v>
      </c>
      <c r="E8187">
        <f>Atask.AtsOp!I7703</f>
        <v>0</v>
      </c>
      <c r="F8187">
        <f>Atask.AtsOp!M7703</f>
        <v>0</v>
      </c>
      <c r="G8187" t="e">
        <f>VLOOKUP(B8187,Prekės!$A$2:$E$3000,3,FALSE)</f>
        <v>#N/A</v>
      </c>
      <c r="H8187" t="e">
        <f>VLOOKUP(B8187,Prekės!$A$2:$E$3000,4,FALSE)</f>
        <v>#N/A</v>
      </c>
      <c r="I8187" t="e">
        <f>VLOOKUP(B8187,Prekės!$A$2:$E$3000,5,FALSE)</f>
        <v>#N/A</v>
      </c>
      <c r="J8187" t="e">
        <f t="shared" si="257"/>
        <v>#N/A</v>
      </c>
      <c r="K8187">
        <f t="shared" si="258"/>
        <v>0</v>
      </c>
    </row>
    <row r="8188" spans="1:11">
      <c r="A8188" s="1">
        <f>Atask.AtsOp!A7704</f>
        <v>0</v>
      </c>
      <c r="B8188">
        <f>Atask.AtsOp!E7704</f>
        <v>0</v>
      </c>
      <c r="C8188">
        <f>Atask.AtsOp!H7704</f>
        <v>0</v>
      </c>
      <c r="D8188">
        <f>Atask.AtsOp!N7704</f>
        <v>0</v>
      </c>
      <c r="E8188">
        <f>Atask.AtsOp!I7704</f>
        <v>0</v>
      </c>
      <c r="F8188">
        <f>Atask.AtsOp!M7704</f>
        <v>0</v>
      </c>
      <c r="G8188" t="e">
        <f>VLOOKUP(B8188,Prekės!$A$2:$E$3000,3,FALSE)</f>
        <v>#N/A</v>
      </c>
      <c r="H8188" t="e">
        <f>VLOOKUP(B8188,Prekės!$A$2:$E$3000,4,FALSE)</f>
        <v>#N/A</v>
      </c>
      <c r="I8188" t="e">
        <f>VLOOKUP(B8188,Prekės!$A$2:$E$3000,5,FALSE)</f>
        <v>#N/A</v>
      </c>
      <c r="J8188" t="e">
        <f t="shared" si="257"/>
        <v>#N/A</v>
      </c>
      <c r="K8188">
        <f t="shared" si="258"/>
        <v>0</v>
      </c>
    </row>
    <row r="8189" spans="1:11">
      <c r="A8189" s="1">
        <f>Atask.AtsOp!A7705</f>
        <v>0</v>
      </c>
      <c r="B8189">
        <f>Atask.AtsOp!E7705</f>
        <v>0</v>
      </c>
      <c r="C8189">
        <f>Atask.AtsOp!H7705</f>
        <v>0</v>
      </c>
      <c r="D8189">
        <f>Atask.AtsOp!N7705</f>
        <v>0</v>
      </c>
      <c r="E8189">
        <f>Atask.AtsOp!I7705</f>
        <v>0</v>
      </c>
      <c r="F8189">
        <f>Atask.AtsOp!M7705</f>
        <v>0</v>
      </c>
      <c r="G8189" t="e">
        <f>VLOOKUP(B8189,Prekės!$A$2:$E$3000,3,FALSE)</f>
        <v>#N/A</v>
      </c>
      <c r="H8189" t="e">
        <f>VLOOKUP(B8189,Prekės!$A$2:$E$3000,4,FALSE)</f>
        <v>#N/A</v>
      </c>
      <c r="I8189" t="e">
        <f>VLOOKUP(B8189,Prekės!$A$2:$E$3000,5,FALSE)</f>
        <v>#N/A</v>
      </c>
      <c r="J8189" t="e">
        <f t="shared" si="257"/>
        <v>#N/A</v>
      </c>
      <c r="K8189">
        <f t="shared" si="258"/>
        <v>0</v>
      </c>
    </row>
    <row r="8190" spans="1:11">
      <c r="A8190" s="1">
        <f>Atask.AtsOp!A7706</f>
        <v>0</v>
      </c>
      <c r="B8190">
        <f>Atask.AtsOp!E7706</f>
        <v>0</v>
      </c>
      <c r="C8190">
        <f>Atask.AtsOp!H7706</f>
        <v>0</v>
      </c>
      <c r="D8190">
        <f>Atask.AtsOp!N7706</f>
        <v>0</v>
      </c>
      <c r="E8190">
        <f>Atask.AtsOp!I7706</f>
        <v>0</v>
      </c>
      <c r="F8190">
        <f>Atask.AtsOp!M7706</f>
        <v>0</v>
      </c>
      <c r="G8190" t="e">
        <f>VLOOKUP(B8190,Prekės!$A$2:$E$3000,3,FALSE)</f>
        <v>#N/A</v>
      </c>
      <c r="H8190" t="e">
        <f>VLOOKUP(B8190,Prekės!$A$2:$E$3000,4,FALSE)</f>
        <v>#N/A</v>
      </c>
      <c r="I8190" t="e">
        <f>VLOOKUP(B8190,Prekės!$A$2:$E$3000,5,FALSE)</f>
        <v>#N/A</v>
      </c>
      <c r="J8190" t="e">
        <f t="shared" si="257"/>
        <v>#N/A</v>
      </c>
      <c r="K8190">
        <f t="shared" si="258"/>
        <v>0</v>
      </c>
    </row>
    <row r="8191" spans="1:11">
      <c r="A8191" s="1">
        <f>Atask.AtsOp!A7707</f>
        <v>0</v>
      </c>
      <c r="B8191">
        <f>Atask.AtsOp!E7707</f>
        <v>0</v>
      </c>
      <c r="C8191">
        <f>Atask.AtsOp!H7707</f>
        <v>0</v>
      </c>
      <c r="D8191">
        <f>Atask.AtsOp!N7707</f>
        <v>0</v>
      </c>
      <c r="E8191">
        <f>Atask.AtsOp!I7707</f>
        <v>0</v>
      </c>
      <c r="F8191">
        <f>Atask.AtsOp!M7707</f>
        <v>0</v>
      </c>
      <c r="G8191" t="e">
        <f>VLOOKUP(B8191,Prekės!$A$2:$E$3000,3,FALSE)</f>
        <v>#N/A</v>
      </c>
      <c r="H8191" t="e">
        <f>VLOOKUP(B8191,Prekės!$A$2:$E$3000,4,FALSE)</f>
        <v>#N/A</v>
      </c>
      <c r="I8191" t="e">
        <f>VLOOKUP(B8191,Prekės!$A$2:$E$3000,5,FALSE)</f>
        <v>#N/A</v>
      </c>
      <c r="J8191" t="e">
        <f t="shared" si="257"/>
        <v>#N/A</v>
      </c>
      <c r="K8191">
        <f t="shared" si="258"/>
        <v>0</v>
      </c>
    </row>
    <row r="8192" spans="1:11">
      <c r="A8192" s="1">
        <f>Atask.AtsOp!A7708</f>
        <v>0</v>
      </c>
      <c r="B8192">
        <f>Atask.AtsOp!E7708</f>
        <v>0</v>
      </c>
      <c r="C8192">
        <f>Atask.AtsOp!H7708</f>
        <v>0</v>
      </c>
      <c r="D8192">
        <f>Atask.AtsOp!N7708</f>
        <v>0</v>
      </c>
      <c r="E8192">
        <f>Atask.AtsOp!I7708</f>
        <v>0</v>
      </c>
      <c r="F8192">
        <f>Atask.AtsOp!M7708</f>
        <v>0</v>
      </c>
      <c r="G8192" t="e">
        <f>VLOOKUP(B8192,Prekės!$A$2:$E$3000,3,FALSE)</f>
        <v>#N/A</v>
      </c>
      <c r="H8192" t="e">
        <f>VLOOKUP(B8192,Prekės!$A$2:$E$3000,4,FALSE)</f>
        <v>#N/A</v>
      </c>
      <c r="I8192" t="e">
        <f>VLOOKUP(B8192,Prekės!$A$2:$E$3000,5,FALSE)</f>
        <v>#N/A</v>
      </c>
      <c r="J8192" t="e">
        <f t="shared" si="257"/>
        <v>#N/A</v>
      </c>
      <c r="K8192">
        <f t="shared" si="258"/>
        <v>0</v>
      </c>
    </row>
    <row r="8193" spans="1:11">
      <c r="A8193" s="1">
        <f>Atask.AtsOp!A7709</f>
        <v>0</v>
      </c>
      <c r="B8193">
        <f>Atask.AtsOp!E7709</f>
        <v>0</v>
      </c>
      <c r="C8193">
        <f>Atask.AtsOp!H7709</f>
        <v>0</v>
      </c>
      <c r="D8193">
        <f>Atask.AtsOp!N7709</f>
        <v>0</v>
      </c>
      <c r="E8193">
        <f>Atask.AtsOp!I7709</f>
        <v>0</v>
      </c>
      <c r="F8193">
        <f>Atask.AtsOp!M7709</f>
        <v>0</v>
      </c>
      <c r="G8193" t="e">
        <f>VLOOKUP(B8193,Prekės!$A$2:$E$3000,3,FALSE)</f>
        <v>#N/A</v>
      </c>
      <c r="H8193" t="e">
        <f>VLOOKUP(B8193,Prekės!$A$2:$E$3000,4,FALSE)</f>
        <v>#N/A</v>
      </c>
      <c r="I8193" t="e">
        <f>VLOOKUP(B8193,Prekės!$A$2:$E$3000,5,FALSE)</f>
        <v>#N/A</v>
      </c>
      <c r="J8193" t="e">
        <f t="shared" si="257"/>
        <v>#N/A</v>
      </c>
      <c r="K8193">
        <f t="shared" si="258"/>
        <v>0</v>
      </c>
    </row>
    <row r="8194" spans="1:11">
      <c r="A8194" s="1">
        <f>Atask.AtsOp!A7710</f>
        <v>0</v>
      </c>
      <c r="B8194">
        <f>Atask.AtsOp!E7710</f>
        <v>0</v>
      </c>
      <c r="C8194">
        <f>Atask.AtsOp!H7710</f>
        <v>0</v>
      </c>
      <c r="D8194">
        <f>Atask.AtsOp!N7710</f>
        <v>0</v>
      </c>
      <c r="E8194">
        <f>Atask.AtsOp!I7710</f>
        <v>0</v>
      </c>
      <c r="F8194">
        <f>Atask.AtsOp!M7710</f>
        <v>0</v>
      </c>
      <c r="G8194" t="e">
        <f>VLOOKUP(B8194,Prekės!$A$2:$E$3000,3,FALSE)</f>
        <v>#N/A</v>
      </c>
      <c r="H8194" t="e">
        <f>VLOOKUP(B8194,Prekės!$A$2:$E$3000,4,FALSE)</f>
        <v>#N/A</v>
      </c>
      <c r="I8194" t="e">
        <f>VLOOKUP(B8194,Prekės!$A$2:$E$3000,5,FALSE)</f>
        <v>#N/A</v>
      </c>
      <c r="J8194" t="e">
        <f t="shared" si="257"/>
        <v>#N/A</v>
      </c>
      <c r="K8194">
        <f t="shared" si="258"/>
        <v>0</v>
      </c>
    </row>
    <row r="8195" spans="1:11">
      <c r="A8195" s="1">
        <f>Atask.AtsOp!A7711</f>
        <v>0</v>
      </c>
      <c r="B8195">
        <f>Atask.AtsOp!E7711</f>
        <v>0</v>
      </c>
      <c r="C8195">
        <f>Atask.AtsOp!H7711</f>
        <v>0</v>
      </c>
      <c r="D8195">
        <f>Atask.AtsOp!N7711</f>
        <v>0</v>
      </c>
      <c r="E8195">
        <f>Atask.AtsOp!I7711</f>
        <v>0</v>
      </c>
      <c r="F8195">
        <f>Atask.AtsOp!M7711</f>
        <v>0</v>
      </c>
      <c r="G8195" t="e">
        <f>VLOOKUP(B8195,Prekės!$A$2:$E$3000,3,FALSE)</f>
        <v>#N/A</v>
      </c>
      <c r="H8195" t="e">
        <f>VLOOKUP(B8195,Prekės!$A$2:$E$3000,4,FALSE)</f>
        <v>#N/A</v>
      </c>
      <c r="I8195" t="e">
        <f>VLOOKUP(B8195,Prekės!$A$2:$E$3000,5,FALSE)</f>
        <v>#N/A</v>
      </c>
      <c r="J8195" t="e">
        <f t="shared" si="257"/>
        <v>#N/A</v>
      </c>
      <c r="K8195">
        <f t="shared" si="258"/>
        <v>0</v>
      </c>
    </row>
    <row r="8196" spans="1:11">
      <c r="A8196" s="1">
        <f>Atask.AtsOp!A7712</f>
        <v>0</v>
      </c>
      <c r="B8196">
        <f>Atask.AtsOp!E7712</f>
        <v>0</v>
      </c>
      <c r="C8196">
        <f>Atask.AtsOp!H7712</f>
        <v>0</v>
      </c>
      <c r="D8196">
        <f>Atask.AtsOp!N7712</f>
        <v>0</v>
      </c>
      <c r="E8196">
        <f>Atask.AtsOp!I7712</f>
        <v>0</v>
      </c>
      <c r="F8196">
        <f>Atask.AtsOp!M7712</f>
        <v>0</v>
      </c>
      <c r="G8196" t="e">
        <f>VLOOKUP(B8196,Prekės!$A$2:$E$3000,3,FALSE)</f>
        <v>#N/A</v>
      </c>
      <c r="H8196" t="e">
        <f>VLOOKUP(B8196,Prekės!$A$2:$E$3000,4,FALSE)</f>
        <v>#N/A</v>
      </c>
      <c r="I8196" t="e">
        <f>VLOOKUP(B8196,Prekės!$A$2:$E$3000,5,FALSE)</f>
        <v>#N/A</v>
      </c>
      <c r="J8196" t="e">
        <f t="shared" si="257"/>
        <v>#N/A</v>
      </c>
      <c r="K8196">
        <f t="shared" si="258"/>
        <v>0</v>
      </c>
    </row>
    <row r="8197" spans="1:11">
      <c r="A8197" s="1">
        <f>Atask.AtsOp!A7713</f>
        <v>0</v>
      </c>
      <c r="B8197">
        <f>Atask.AtsOp!E7713</f>
        <v>0</v>
      </c>
      <c r="C8197">
        <f>Atask.AtsOp!H7713</f>
        <v>0</v>
      </c>
      <c r="D8197">
        <f>Atask.AtsOp!N7713</f>
        <v>0</v>
      </c>
      <c r="E8197">
        <f>Atask.AtsOp!I7713</f>
        <v>0</v>
      </c>
      <c r="F8197">
        <f>Atask.AtsOp!M7713</f>
        <v>0</v>
      </c>
      <c r="G8197" t="e">
        <f>VLOOKUP(B8197,Prekės!$A$2:$E$3000,3,FALSE)</f>
        <v>#N/A</v>
      </c>
      <c r="H8197" t="e">
        <f>VLOOKUP(B8197,Prekės!$A$2:$E$3000,4,FALSE)</f>
        <v>#N/A</v>
      </c>
      <c r="I8197" t="e">
        <f>VLOOKUP(B8197,Prekės!$A$2:$E$3000,5,FALSE)</f>
        <v>#N/A</v>
      </c>
      <c r="J8197" t="e">
        <f t="shared" si="257"/>
        <v>#N/A</v>
      </c>
      <c r="K8197">
        <f t="shared" si="258"/>
        <v>0</v>
      </c>
    </row>
    <row r="8198" spans="1:11">
      <c r="A8198" s="1">
        <f>Atask.AtsOp!A7714</f>
        <v>0</v>
      </c>
      <c r="B8198">
        <f>Atask.AtsOp!E7714</f>
        <v>0</v>
      </c>
      <c r="C8198">
        <f>Atask.AtsOp!H7714</f>
        <v>0</v>
      </c>
      <c r="D8198">
        <f>Atask.AtsOp!N7714</f>
        <v>0</v>
      </c>
      <c r="E8198">
        <f>Atask.AtsOp!I7714</f>
        <v>0</v>
      </c>
      <c r="F8198">
        <f>Atask.AtsOp!M7714</f>
        <v>0</v>
      </c>
      <c r="G8198" t="e">
        <f>VLOOKUP(B8198,Prekės!$A$2:$E$3000,3,FALSE)</f>
        <v>#N/A</v>
      </c>
      <c r="H8198" t="e">
        <f>VLOOKUP(B8198,Prekės!$A$2:$E$3000,4,FALSE)</f>
        <v>#N/A</v>
      </c>
      <c r="I8198" t="e">
        <f>VLOOKUP(B8198,Prekės!$A$2:$E$3000,5,FALSE)</f>
        <v>#N/A</v>
      </c>
      <c r="J8198" t="e">
        <f t="shared" si="257"/>
        <v>#N/A</v>
      </c>
      <c r="K8198">
        <f t="shared" si="258"/>
        <v>0</v>
      </c>
    </row>
    <row r="8199" spans="1:11">
      <c r="A8199" s="1">
        <f>Atask.AtsOp!A7715</f>
        <v>0</v>
      </c>
      <c r="B8199">
        <f>Atask.AtsOp!E7715</f>
        <v>0</v>
      </c>
      <c r="C8199">
        <f>Atask.AtsOp!H7715</f>
        <v>0</v>
      </c>
      <c r="D8199">
        <f>Atask.AtsOp!N7715</f>
        <v>0</v>
      </c>
      <c r="E8199">
        <f>Atask.AtsOp!I7715</f>
        <v>0</v>
      </c>
      <c r="F8199">
        <f>Atask.AtsOp!M7715</f>
        <v>0</v>
      </c>
      <c r="G8199" t="e">
        <f>VLOOKUP(B8199,Prekės!$A$2:$E$3000,3,FALSE)</f>
        <v>#N/A</v>
      </c>
      <c r="H8199" t="e">
        <f>VLOOKUP(B8199,Prekės!$A$2:$E$3000,4,FALSE)</f>
        <v>#N/A</v>
      </c>
      <c r="I8199" t="e">
        <f>VLOOKUP(B8199,Prekės!$A$2:$E$3000,5,FALSE)</f>
        <v>#N/A</v>
      </c>
      <c r="J8199" t="e">
        <f t="shared" si="257"/>
        <v>#N/A</v>
      </c>
      <c r="K8199">
        <f t="shared" si="258"/>
        <v>0</v>
      </c>
    </row>
    <row r="8200" spans="1:11">
      <c r="A8200" s="1">
        <f>Atask.AtsOp!A7716</f>
        <v>0</v>
      </c>
      <c r="B8200">
        <f>Atask.AtsOp!E7716</f>
        <v>0</v>
      </c>
      <c r="C8200">
        <f>Atask.AtsOp!H7716</f>
        <v>0</v>
      </c>
      <c r="D8200">
        <f>Atask.AtsOp!N7716</f>
        <v>0</v>
      </c>
      <c r="E8200">
        <f>Atask.AtsOp!I7716</f>
        <v>0</v>
      </c>
      <c r="F8200">
        <f>Atask.AtsOp!M7716</f>
        <v>0</v>
      </c>
      <c r="G8200" t="e">
        <f>VLOOKUP(B8200,Prekės!$A$2:$E$3000,3,FALSE)</f>
        <v>#N/A</v>
      </c>
      <c r="H8200" t="e">
        <f>VLOOKUP(B8200,Prekės!$A$2:$E$3000,4,FALSE)</f>
        <v>#N/A</v>
      </c>
      <c r="I8200" t="e">
        <f>VLOOKUP(B8200,Prekės!$A$2:$E$3000,5,FALSE)</f>
        <v>#N/A</v>
      </c>
      <c r="J8200" t="e">
        <f t="shared" si="257"/>
        <v>#N/A</v>
      </c>
      <c r="K8200">
        <f t="shared" si="258"/>
        <v>0</v>
      </c>
    </row>
    <row r="8201" spans="1:11">
      <c r="A8201" s="1">
        <f>Atask.AtsOp!A7717</f>
        <v>0</v>
      </c>
      <c r="B8201">
        <f>Atask.AtsOp!E7717</f>
        <v>0</v>
      </c>
      <c r="C8201">
        <f>Atask.AtsOp!H7717</f>
        <v>0</v>
      </c>
      <c r="D8201">
        <f>Atask.AtsOp!N7717</f>
        <v>0</v>
      </c>
      <c r="E8201">
        <f>Atask.AtsOp!I7717</f>
        <v>0</v>
      </c>
      <c r="F8201">
        <f>Atask.AtsOp!M7717</f>
        <v>0</v>
      </c>
      <c r="G8201" t="e">
        <f>VLOOKUP(B8201,Prekės!$A$2:$E$3000,3,FALSE)</f>
        <v>#N/A</v>
      </c>
      <c r="H8201" t="e">
        <f>VLOOKUP(B8201,Prekės!$A$2:$E$3000,4,FALSE)</f>
        <v>#N/A</v>
      </c>
      <c r="I8201" t="e">
        <f>VLOOKUP(B8201,Prekės!$A$2:$E$3000,5,FALSE)</f>
        <v>#N/A</v>
      </c>
      <c r="J8201" t="e">
        <f t="shared" si="257"/>
        <v>#N/A</v>
      </c>
      <c r="K8201">
        <f t="shared" si="258"/>
        <v>0</v>
      </c>
    </row>
    <row r="8202" spans="1:11">
      <c r="A8202" s="1">
        <f>Atask.AtsOp!A7718</f>
        <v>0</v>
      </c>
      <c r="B8202">
        <f>Atask.AtsOp!E7718</f>
        <v>0</v>
      </c>
      <c r="C8202">
        <f>Atask.AtsOp!H7718</f>
        <v>0</v>
      </c>
      <c r="D8202">
        <f>Atask.AtsOp!N7718</f>
        <v>0</v>
      </c>
      <c r="E8202">
        <f>Atask.AtsOp!I7718</f>
        <v>0</v>
      </c>
      <c r="F8202">
        <f>Atask.AtsOp!M7718</f>
        <v>0</v>
      </c>
      <c r="G8202" t="e">
        <f>VLOOKUP(B8202,Prekės!$A$2:$E$3000,3,FALSE)</f>
        <v>#N/A</v>
      </c>
      <c r="H8202" t="e">
        <f>VLOOKUP(B8202,Prekės!$A$2:$E$3000,4,FALSE)</f>
        <v>#N/A</v>
      </c>
      <c r="I8202" t="e">
        <f>VLOOKUP(B8202,Prekės!$A$2:$E$3000,5,FALSE)</f>
        <v>#N/A</v>
      </c>
      <c r="J8202" t="e">
        <f t="shared" si="257"/>
        <v>#N/A</v>
      </c>
      <c r="K8202">
        <f t="shared" si="258"/>
        <v>0</v>
      </c>
    </row>
    <row r="8203" spans="1:11">
      <c r="A8203" s="1">
        <f>Atask.AtsOp!A7719</f>
        <v>0</v>
      </c>
      <c r="B8203">
        <f>Atask.AtsOp!E7719</f>
        <v>0</v>
      </c>
      <c r="C8203">
        <f>Atask.AtsOp!H7719</f>
        <v>0</v>
      </c>
      <c r="D8203">
        <f>Atask.AtsOp!N7719</f>
        <v>0</v>
      </c>
      <c r="E8203">
        <f>Atask.AtsOp!I7719</f>
        <v>0</v>
      </c>
      <c r="F8203">
        <f>Atask.AtsOp!M7719</f>
        <v>0</v>
      </c>
      <c r="G8203" t="e">
        <f>VLOOKUP(B8203,Prekės!$A$2:$E$3000,3,FALSE)</f>
        <v>#N/A</v>
      </c>
      <c r="H8203" t="e">
        <f>VLOOKUP(B8203,Prekės!$A$2:$E$3000,4,FALSE)</f>
        <v>#N/A</v>
      </c>
      <c r="I8203" t="e">
        <f>VLOOKUP(B8203,Prekės!$A$2:$E$3000,5,FALSE)</f>
        <v>#N/A</v>
      </c>
      <c r="J8203" t="e">
        <f t="shared" si="257"/>
        <v>#N/A</v>
      </c>
      <c r="K8203">
        <f t="shared" si="258"/>
        <v>0</v>
      </c>
    </row>
    <row r="8204" spans="1:11">
      <c r="A8204" s="1">
        <f>Atask.AtsOp!A7720</f>
        <v>0</v>
      </c>
      <c r="B8204">
        <f>Atask.AtsOp!E7720</f>
        <v>0</v>
      </c>
      <c r="C8204">
        <f>Atask.AtsOp!H7720</f>
        <v>0</v>
      </c>
      <c r="D8204">
        <f>Atask.AtsOp!N7720</f>
        <v>0</v>
      </c>
      <c r="E8204">
        <f>Atask.AtsOp!I7720</f>
        <v>0</v>
      </c>
      <c r="F8204">
        <f>Atask.AtsOp!M7720</f>
        <v>0</v>
      </c>
      <c r="G8204" t="e">
        <f>VLOOKUP(B8204,Prekės!$A$2:$E$3000,3,FALSE)</f>
        <v>#N/A</v>
      </c>
      <c r="H8204" t="e">
        <f>VLOOKUP(B8204,Prekės!$A$2:$E$3000,4,FALSE)</f>
        <v>#N/A</v>
      </c>
      <c r="I8204" t="e">
        <f>VLOOKUP(B8204,Prekės!$A$2:$E$3000,5,FALSE)</f>
        <v>#N/A</v>
      </c>
      <c r="J8204" t="e">
        <f t="shared" si="257"/>
        <v>#N/A</v>
      </c>
      <c r="K8204">
        <f t="shared" si="258"/>
        <v>0</v>
      </c>
    </row>
    <row r="8205" spans="1:11">
      <c r="A8205" s="1">
        <f>Atask.AtsOp!A7721</f>
        <v>0</v>
      </c>
      <c r="B8205">
        <f>Atask.AtsOp!E7721</f>
        <v>0</v>
      </c>
      <c r="C8205">
        <f>Atask.AtsOp!H7721</f>
        <v>0</v>
      </c>
      <c r="D8205">
        <f>Atask.AtsOp!N7721</f>
        <v>0</v>
      </c>
      <c r="E8205">
        <f>Atask.AtsOp!I7721</f>
        <v>0</v>
      </c>
      <c r="F8205">
        <f>Atask.AtsOp!M7721</f>
        <v>0</v>
      </c>
      <c r="G8205" t="e">
        <f>VLOOKUP(B8205,Prekės!$A$2:$E$3000,3,FALSE)</f>
        <v>#N/A</v>
      </c>
      <c r="H8205" t="e">
        <f>VLOOKUP(B8205,Prekės!$A$2:$E$3000,4,FALSE)</f>
        <v>#N/A</v>
      </c>
      <c r="I8205" t="e">
        <f>VLOOKUP(B8205,Prekės!$A$2:$E$3000,5,FALSE)</f>
        <v>#N/A</v>
      </c>
      <c r="J8205" t="e">
        <f t="shared" si="257"/>
        <v>#N/A</v>
      </c>
      <c r="K8205">
        <f t="shared" si="258"/>
        <v>0</v>
      </c>
    </row>
    <row r="8206" spans="1:11">
      <c r="A8206" s="1">
        <f>Atask.AtsOp!A7722</f>
        <v>0</v>
      </c>
      <c r="B8206">
        <f>Atask.AtsOp!E7722</f>
        <v>0</v>
      </c>
      <c r="C8206">
        <f>Atask.AtsOp!H7722</f>
        <v>0</v>
      </c>
      <c r="D8206">
        <f>Atask.AtsOp!N7722</f>
        <v>0</v>
      </c>
      <c r="E8206">
        <f>Atask.AtsOp!I7722</f>
        <v>0</v>
      </c>
      <c r="F8206">
        <f>Atask.AtsOp!M7722</f>
        <v>0</v>
      </c>
      <c r="G8206" t="e">
        <f>VLOOKUP(B8206,Prekės!$A$2:$E$3000,3,FALSE)</f>
        <v>#N/A</v>
      </c>
      <c r="H8206" t="e">
        <f>VLOOKUP(B8206,Prekės!$A$2:$E$3000,4,FALSE)</f>
        <v>#N/A</v>
      </c>
      <c r="I8206" t="e">
        <f>VLOOKUP(B8206,Prekės!$A$2:$E$3000,5,FALSE)</f>
        <v>#N/A</v>
      </c>
      <c r="J8206" t="e">
        <f t="shared" si="257"/>
        <v>#N/A</v>
      </c>
      <c r="K8206">
        <f t="shared" si="258"/>
        <v>0</v>
      </c>
    </row>
    <row r="8207" spans="1:11">
      <c r="A8207" s="1">
        <f>Atask.AtsOp!A7723</f>
        <v>0</v>
      </c>
      <c r="B8207">
        <f>Atask.AtsOp!E7723</f>
        <v>0</v>
      </c>
      <c r="C8207">
        <f>Atask.AtsOp!H7723</f>
        <v>0</v>
      </c>
      <c r="D8207">
        <f>Atask.AtsOp!N7723</f>
        <v>0</v>
      </c>
      <c r="E8207">
        <f>Atask.AtsOp!I7723</f>
        <v>0</v>
      </c>
      <c r="F8207">
        <f>Atask.AtsOp!M7723</f>
        <v>0</v>
      </c>
      <c r="G8207" t="e">
        <f>VLOOKUP(B8207,Prekės!$A$2:$E$3000,3,FALSE)</f>
        <v>#N/A</v>
      </c>
      <c r="H8207" t="e">
        <f>VLOOKUP(B8207,Prekės!$A$2:$E$3000,4,FALSE)</f>
        <v>#N/A</v>
      </c>
      <c r="I8207" t="e">
        <f>VLOOKUP(B8207,Prekės!$A$2:$E$3000,5,FALSE)</f>
        <v>#N/A</v>
      </c>
      <c r="J8207" t="e">
        <f t="shared" si="257"/>
        <v>#N/A</v>
      </c>
      <c r="K8207">
        <f t="shared" si="258"/>
        <v>0</v>
      </c>
    </row>
    <row r="8208" spans="1:11">
      <c r="A8208" s="1">
        <f>Atask.AtsOp!A7724</f>
        <v>0</v>
      </c>
      <c r="B8208">
        <f>Atask.AtsOp!E7724</f>
        <v>0</v>
      </c>
      <c r="C8208">
        <f>Atask.AtsOp!H7724</f>
        <v>0</v>
      </c>
      <c r="D8208">
        <f>Atask.AtsOp!N7724</f>
        <v>0</v>
      </c>
      <c r="E8208">
        <f>Atask.AtsOp!I7724</f>
        <v>0</v>
      </c>
      <c r="F8208">
        <f>Atask.AtsOp!M7724</f>
        <v>0</v>
      </c>
      <c r="G8208" t="e">
        <f>VLOOKUP(B8208,Prekės!$A$2:$E$3000,3,FALSE)</f>
        <v>#N/A</v>
      </c>
      <c r="H8208" t="e">
        <f>VLOOKUP(B8208,Prekės!$A$2:$E$3000,4,FALSE)</f>
        <v>#N/A</v>
      </c>
      <c r="I8208" t="e">
        <f>VLOOKUP(B8208,Prekės!$A$2:$E$3000,5,FALSE)</f>
        <v>#N/A</v>
      </c>
      <c r="J8208" t="e">
        <f t="shared" si="257"/>
        <v>#N/A</v>
      </c>
      <c r="K8208">
        <f t="shared" si="258"/>
        <v>0</v>
      </c>
    </row>
    <row r="8209" spans="1:11">
      <c r="A8209" s="1">
        <f>Atask.AtsOp!A7725</f>
        <v>0</v>
      </c>
      <c r="B8209">
        <f>Atask.AtsOp!E7725</f>
        <v>0</v>
      </c>
      <c r="C8209">
        <f>Atask.AtsOp!H7725</f>
        <v>0</v>
      </c>
      <c r="D8209">
        <f>Atask.AtsOp!N7725</f>
        <v>0</v>
      </c>
      <c r="E8209">
        <f>Atask.AtsOp!I7725</f>
        <v>0</v>
      </c>
      <c r="F8209">
        <f>Atask.AtsOp!M7725</f>
        <v>0</v>
      </c>
      <c r="G8209" t="e">
        <f>VLOOKUP(B8209,Prekės!$A$2:$E$3000,3,FALSE)</f>
        <v>#N/A</v>
      </c>
      <c r="H8209" t="e">
        <f>VLOOKUP(B8209,Prekės!$A$2:$E$3000,4,FALSE)</f>
        <v>#N/A</v>
      </c>
      <c r="I8209" t="e">
        <f>VLOOKUP(B8209,Prekės!$A$2:$E$3000,5,FALSE)</f>
        <v>#N/A</v>
      </c>
      <c r="J8209" t="e">
        <f t="shared" si="257"/>
        <v>#N/A</v>
      </c>
      <c r="K8209">
        <f t="shared" si="258"/>
        <v>0</v>
      </c>
    </row>
    <row r="8210" spans="1:11">
      <c r="A8210" s="1">
        <f>Atask.AtsOp!A7726</f>
        <v>0</v>
      </c>
      <c r="B8210">
        <f>Atask.AtsOp!E7726</f>
        <v>0</v>
      </c>
      <c r="C8210">
        <f>Atask.AtsOp!H7726</f>
        <v>0</v>
      </c>
      <c r="D8210">
        <f>Atask.AtsOp!N7726</f>
        <v>0</v>
      </c>
      <c r="E8210">
        <f>Atask.AtsOp!I7726</f>
        <v>0</v>
      </c>
      <c r="F8210">
        <f>Atask.AtsOp!M7726</f>
        <v>0</v>
      </c>
      <c r="G8210" t="e">
        <f>VLOOKUP(B8210,Prekės!$A$2:$E$3000,3,FALSE)</f>
        <v>#N/A</v>
      </c>
      <c r="H8210" t="e">
        <f>VLOOKUP(B8210,Prekės!$A$2:$E$3000,4,FALSE)</f>
        <v>#N/A</v>
      </c>
      <c r="I8210" t="e">
        <f>VLOOKUP(B8210,Prekės!$A$2:$E$3000,5,FALSE)</f>
        <v>#N/A</v>
      </c>
      <c r="J8210" t="e">
        <f t="shared" si="257"/>
        <v>#N/A</v>
      </c>
      <c r="K8210">
        <f t="shared" si="258"/>
        <v>0</v>
      </c>
    </row>
    <row r="8211" spans="1:11">
      <c r="A8211" s="1">
        <f>Atask.AtsOp!A7727</f>
        <v>0</v>
      </c>
      <c r="B8211">
        <f>Atask.AtsOp!E7727</f>
        <v>0</v>
      </c>
      <c r="C8211">
        <f>Atask.AtsOp!H7727</f>
        <v>0</v>
      </c>
      <c r="D8211">
        <f>Atask.AtsOp!N7727</f>
        <v>0</v>
      </c>
      <c r="E8211">
        <f>Atask.AtsOp!I7727</f>
        <v>0</v>
      </c>
      <c r="F8211">
        <f>Atask.AtsOp!M7727</f>
        <v>0</v>
      </c>
      <c r="G8211" t="e">
        <f>VLOOKUP(B8211,Prekės!$A$2:$E$3000,3,FALSE)</f>
        <v>#N/A</v>
      </c>
      <c r="H8211" t="e">
        <f>VLOOKUP(B8211,Prekės!$A$2:$E$3000,4,FALSE)</f>
        <v>#N/A</v>
      </c>
      <c r="I8211" t="e">
        <f>VLOOKUP(B8211,Prekės!$A$2:$E$3000,5,FALSE)</f>
        <v>#N/A</v>
      </c>
      <c r="J8211" t="e">
        <f t="shared" si="257"/>
        <v>#N/A</v>
      </c>
      <c r="K8211">
        <f t="shared" si="258"/>
        <v>0</v>
      </c>
    </row>
    <row r="8212" spans="1:11">
      <c r="A8212" s="1">
        <f>Atask.AtsOp!A7728</f>
        <v>0</v>
      </c>
      <c r="B8212">
        <f>Atask.AtsOp!E7728</f>
        <v>0</v>
      </c>
      <c r="C8212">
        <f>Atask.AtsOp!H7728</f>
        <v>0</v>
      </c>
      <c r="D8212">
        <f>Atask.AtsOp!N7728</f>
        <v>0</v>
      </c>
      <c r="E8212">
        <f>Atask.AtsOp!I7728</f>
        <v>0</v>
      </c>
      <c r="F8212">
        <f>Atask.AtsOp!M7728</f>
        <v>0</v>
      </c>
      <c r="G8212" t="e">
        <f>VLOOKUP(B8212,Prekės!$A$2:$E$3000,3,FALSE)</f>
        <v>#N/A</v>
      </c>
      <c r="H8212" t="e">
        <f>VLOOKUP(B8212,Prekės!$A$2:$E$3000,4,FALSE)</f>
        <v>#N/A</v>
      </c>
      <c r="I8212" t="e">
        <f>VLOOKUP(B8212,Prekės!$A$2:$E$3000,5,FALSE)</f>
        <v>#N/A</v>
      </c>
      <c r="J8212" t="e">
        <f t="shared" si="257"/>
        <v>#N/A</v>
      </c>
      <c r="K8212">
        <f t="shared" si="258"/>
        <v>0</v>
      </c>
    </row>
    <row r="8213" spans="1:11">
      <c r="A8213" s="1">
        <f>Atask.AtsOp!A7729</f>
        <v>0</v>
      </c>
      <c r="B8213">
        <f>Atask.AtsOp!E7729</f>
        <v>0</v>
      </c>
      <c r="C8213">
        <f>Atask.AtsOp!H7729</f>
        <v>0</v>
      </c>
      <c r="D8213">
        <f>Atask.AtsOp!N7729</f>
        <v>0</v>
      </c>
      <c r="E8213">
        <f>Atask.AtsOp!I7729</f>
        <v>0</v>
      </c>
      <c r="F8213">
        <f>Atask.AtsOp!M7729</f>
        <v>0</v>
      </c>
      <c r="G8213" t="e">
        <f>VLOOKUP(B8213,Prekės!$A$2:$E$3000,3,FALSE)</f>
        <v>#N/A</v>
      </c>
      <c r="H8213" t="e">
        <f>VLOOKUP(B8213,Prekės!$A$2:$E$3000,4,FALSE)</f>
        <v>#N/A</v>
      </c>
      <c r="I8213" t="e">
        <f>VLOOKUP(B8213,Prekės!$A$2:$E$3000,5,FALSE)</f>
        <v>#N/A</v>
      </c>
      <c r="J8213" t="e">
        <f t="shared" si="257"/>
        <v>#N/A</v>
      </c>
      <c r="K8213">
        <f t="shared" si="258"/>
        <v>0</v>
      </c>
    </row>
    <row r="8214" spans="1:11">
      <c r="A8214" s="1">
        <f>Atask.AtsOp!A7730</f>
        <v>0</v>
      </c>
      <c r="B8214">
        <f>Atask.AtsOp!E7730</f>
        <v>0</v>
      </c>
      <c r="C8214">
        <f>Atask.AtsOp!H7730</f>
        <v>0</v>
      </c>
      <c r="D8214">
        <f>Atask.AtsOp!N7730</f>
        <v>0</v>
      </c>
      <c r="E8214">
        <f>Atask.AtsOp!I7730</f>
        <v>0</v>
      </c>
      <c r="F8214">
        <f>Atask.AtsOp!M7730</f>
        <v>0</v>
      </c>
      <c r="G8214" t="e">
        <f>VLOOKUP(B8214,Prekės!$A$2:$E$3000,3,FALSE)</f>
        <v>#N/A</v>
      </c>
      <c r="H8214" t="e">
        <f>VLOOKUP(B8214,Prekės!$A$2:$E$3000,4,FALSE)</f>
        <v>#N/A</v>
      </c>
      <c r="I8214" t="e">
        <f>VLOOKUP(B8214,Prekės!$A$2:$E$3000,5,FALSE)</f>
        <v>#N/A</v>
      </c>
      <c r="J8214" t="e">
        <f t="shared" si="257"/>
        <v>#N/A</v>
      </c>
      <c r="K8214">
        <f t="shared" si="258"/>
        <v>0</v>
      </c>
    </row>
    <row r="8215" spans="1:11">
      <c r="A8215" s="1">
        <f>Atask.AtsOp!A7731</f>
        <v>0</v>
      </c>
      <c r="B8215">
        <f>Atask.AtsOp!E7731</f>
        <v>0</v>
      </c>
      <c r="C8215">
        <f>Atask.AtsOp!H7731</f>
        <v>0</v>
      </c>
      <c r="D8215">
        <f>Atask.AtsOp!N7731</f>
        <v>0</v>
      </c>
      <c r="E8215">
        <f>Atask.AtsOp!I7731</f>
        <v>0</v>
      </c>
      <c r="F8215">
        <f>Atask.AtsOp!M7731</f>
        <v>0</v>
      </c>
      <c r="G8215" t="e">
        <f>VLOOKUP(B8215,Prekės!$A$2:$E$3000,3,FALSE)</f>
        <v>#N/A</v>
      </c>
      <c r="H8215" t="e">
        <f>VLOOKUP(B8215,Prekės!$A$2:$E$3000,4,FALSE)</f>
        <v>#N/A</v>
      </c>
      <c r="I8215" t="e">
        <f>VLOOKUP(B8215,Prekės!$A$2:$E$3000,5,FALSE)</f>
        <v>#N/A</v>
      </c>
      <c r="J8215" t="e">
        <f t="shared" si="257"/>
        <v>#N/A</v>
      </c>
      <c r="K8215">
        <f t="shared" si="258"/>
        <v>0</v>
      </c>
    </row>
    <row r="8216" spans="1:11">
      <c r="A8216" s="1">
        <f>Atask.AtsOp!A7732</f>
        <v>0</v>
      </c>
      <c r="B8216">
        <f>Atask.AtsOp!E7732</f>
        <v>0</v>
      </c>
      <c r="C8216">
        <f>Atask.AtsOp!H7732</f>
        <v>0</v>
      </c>
      <c r="D8216">
        <f>Atask.AtsOp!N7732</f>
        <v>0</v>
      </c>
      <c r="E8216">
        <f>Atask.AtsOp!I7732</f>
        <v>0</v>
      </c>
      <c r="F8216">
        <f>Atask.AtsOp!M7732</f>
        <v>0</v>
      </c>
      <c r="G8216" t="e">
        <f>VLOOKUP(B8216,Prekės!$A$2:$E$3000,3,FALSE)</f>
        <v>#N/A</v>
      </c>
      <c r="H8216" t="e">
        <f>VLOOKUP(B8216,Prekės!$A$2:$E$3000,4,FALSE)</f>
        <v>#N/A</v>
      </c>
      <c r="I8216" t="e">
        <f>VLOOKUP(B8216,Prekės!$A$2:$E$3000,5,FALSE)</f>
        <v>#N/A</v>
      </c>
      <c r="J8216" t="e">
        <f t="shared" si="257"/>
        <v>#N/A</v>
      </c>
      <c r="K8216">
        <f t="shared" si="258"/>
        <v>0</v>
      </c>
    </row>
    <row r="8217" spans="1:11">
      <c r="A8217" s="1">
        <f>Atask.AtsOp!A7733</f>
        <v>0</v>
      </c>
      <c r="B8217">
        <f>Atask.AtsOp!E7733</f>
        <v>0</v>
      </c>
      <c r="C8217">
        <f>Atask.AtsOp!H7733</f>
        <v>0</v>
      </c>
      <c r="D8217">
        <f>Atask.AtsOp!N7733</f>
        <v>0</v>
      </c>
      <c r="E8217">
        <f>Atask.AtsOp!I7733</f>
        <v>0</v>
      </c>
      <c r="F8217">
        <f>Atask.AtsOp!M7733</f>
        <v>0</v>
      </c>
      <c r="G8217" t="e">
        <f>VLOOKUP(B8217,Prekės!$A$2:$E$3000,3,FALSE)</f>
        <v>#N/A</v>
      </c>
      <c r="H8217" t="e">
        <f>VLOOKUP(B8217,Prekės!$A$2:$E$3000,4,FALSE)</f>
        <v>#N/A</v>
      </c>
      <c r="I8217" t="e">
        <f>VLOOKUP(B8217,Prekės!$A$2:$E$3000,5,FALSE)</f>
        <v>#N/A</v>
      </c>
      <c r="J8217" t="e">
        <f t="shared" si="257"/>
        <v>#N/A</v>
      </c>
      <c r="K8217">
        <f t="shared" si="258"/>
        <v>0</v>
      </c>
    </row>
    <row r="8218" spans="1:11">
      <c r="A8218" s="1">
        <f>Atask.AtsOp!A7734</f>
        <v>0</v>
      </c>
      <c r="B8218">
        <f>Atask.AtsOp!E7734</f>
        <v>0</v>
      </c>
      <c r="C8218">
        <f>Atask.AtsOp!H7734</f>
        <v>0</v>
      </c>
      <c r="D8218">
        <f>Atask.AtsOp!N7734</f>
        <v>0</v>
      </c>
      <c r="E8218">
        <f>Atask.AtsOp!I7734</f>
        <v>0</v>
      </c>
      <c r="F8218">
        <f>Atask.AtsOp!M7734</f>
        <v>0</v>
      </c>
      <c r="G8218" t="e">
        <f>VLOOKUP(B8218,Prekės!$A$2:$E$3000,3,FALSE)</f>
        <v>#N/A</v>
      </c>
      <c r="H8218" t="e">
        <f>VLOOKUP(B8218,Prekės!$A$2:$E$3000,4,FALSE)</f>
        <v>#N/A</v>
      </c>
      <c r="I8218" t="e">
        <f>VLOOKUP(B8218,Prekės!$A$2:$E$3000,5,FALSE)</f>
        <v>#N/A</v>
      </c>
      <c r="J8218" t="e">
        <f t="shared" si="257"/>
        <v>#N/A</v>
      </c>
      <c r="K8218">
        <f t="shared" si="258"/>
        <v>0</v>
      </c>
    </row>
    <row r="8219" spans="1:11">
      <c r="A8219" s="1">
        <f>Atask.AtsOp!A7735</f>
        <v>0</v>
      </c>
      <c r="B8219">
        <f>Atask.AtsOp!E7735</f>
        <v>0</v>
      </c>
      <c r="C8219">
        <f>Atask.AtsOp!H7735</f>
        <v>0</v>
      </c>
      <c r="D8219">
        <f>Atask.AtsOp!N7735</f>
        <v>0</v>
      </c>
      <c r="E8219">
        <f>Atask.AtsOp!I7735</f>
        <v>0</v>
      </c>
      <c r="F8219">
        <f>Atask.AtsOp!M7735</f>
        <v>0</v>
      </c>
      <c r="G8219" t="e">
        <f>VLOOKUP(B8219,Prekės!$A$2:$E$3000,3,FALSE)</f>
        <v>#N/A</v>
      </c>
      <c r="H8219" t="e">
        <f>VLOOKUP(B8219,Prekės!$A$2:$E$3000,4,FALSE)</f>
        <v>#N/A</v>
      </c>
      <c r="I8219" t="e">
        <f>VLOOKUP(B8219,Prekės!$A$2:$E$3000,5,FALSE)</f>
        <v>#N/A</v>
      </c>
      <c r="J8219" t="e">
        <f t="shared" si="257"/>
        <v>#N/A</v>
      </c>
      <c r="K8219">
        <f t="shared" si="258"/>
        <v>0</v>
      </c>
    </row>
    <row r="8220" spans="1:11">
      <c r="A8220" s="1">
        <f>Atask.AtsOp!A7736</f>
        <v>0</v>
      </c>
      <c r="B8220">
        <f>Atask.AtsOp!E7736</f>
        <v>0</v>
      </c>
      <c r="C8220">
        <f>Atask.AtsOp!H7736</f>
        <v>0</v>
      </c>
      <c r="D8220">
        <f>Atask.AtsOp!N7736</f>
        <v>0</v>
      </c>
      <c r="E8220">
        <f>Atask.AtsOp!I7736</f>
        <v>0</v>
      </c>
      <c r="F8220">
        <f>Atask.AtsOp!M7736</f>
        <v>0</v>
      </c>
      <c r="G8220" t="e">
        <f>VLOOKUP(B8220,Prekės!$A$2:$E$3000,3,FALSE)</f>
        <v>#N/A</v>
      </c>
      <c r="H8220" t="e">
        <f>VLOOKUP(B8220,Prekės!$A$2:$E$3000,4,FALSE)</f>
        <v>#N/A</v>
      </c>
      <c r="I8220" t="e">
        <f>VLOOKUP(B8220,Prekės!$A$2:$E$3000,5,FALSE)</f>
        <v>#N/A</v>
      </c>
      <c r="J8220" t="e">
        <f t="shared" si="257"/>
        <v>#N/A</v>
      </c>
      <c r="K8220">
        <f t="shared" si="258"/>
        <v>0</v>
      </c>
    </row>
    <row r="8221" spans="1:11">
      <c r="A8221" s="1">
        <f>Atask.AtsOp!A7737</f>
        <v>0</v>
      </c>
      <c r="B8221">
        <f>Atask.AtsOp!E7737</f>
        <v>0</v>
      </c>
      <c r="C8221">
        <f>Atask.AtsOp!H7737</f>
        <v>0</v>
      </c>
      <c r="D8221">
        <f>Atask.AtsOp!N7737</f>
        <v>0</v>
      </c>
      <c r="E8221">
        <f>Atask.AtsOp!I7737</f>
        <v>0</v>
      </c>
      <c r="F8221">
        <f>Atask.AtsOp!M7737</f>
        <v>0</v>
      </c>
      <c r="G8221" t="e">
        <f>VLOOKUP(B8221,Prekės!$A$2:$E$3000,3,FALSE)</f>
        <v>#N/A</v>
      </c>
      <c r="H8221" t="e">
        <f>VLOOKUP(B8221,Prekės!$A$2:$E$3000,4,FALSE)</f>
        <v>#N/A</v>
      </c>
      <c r="I8221" t="e">
        <f>VLOOKUP(B8221,Prekės!$A$2:$E$3000,5,FALSE)</f>
        <v>#N/A</v>
      </c>
      <c r="J8221" t="e">
        <f t="shared" si="257"/>
        <v>#N/A</v>
      </c>
      <c r="K8221">
        <f t="shared" si="258"/>
        <v>0</v>
      </c>
    </row>
    <row r="8222" spans="1:11">
      <c r="A8222" s="1">
        <f>Atask.AtsOp!A7738</f>
        <v>0</v>
      </c>
      <c r="B8222">
        <f>Atask.AtsOp!E7738</f>
        <v>0</v>
      </c>
      <c r="C8222">
        <f>Atask.AtsOp!H7738</f>
        <v>0</v>
      </c>
      <c r="D8222">
        <f>Atask.AtsOp!N7738</f>
        <v>0</v>
      </c>
      <c r="E8222">
        <f>Atask.AtsOp!I7738</f>
        <v>0</v>
      </c>
      <c r="F8222">
        <f>Atask.AtsOp!M7738</f>
        <v>0</v>
      </c>
      <c r="G8222" t="e">
        <f>VLOOKUP(B8222,Prekės!$A$2:$E$3000,3,FALSE)</f>
        <v>#N/A</v>
      </c>
      <c r="H8222" t="e">
        <f>VLOOKUP(B8222,Prekės!$A$2:$E$3000,4,FALSE)</f>
        <v>#N/A</v>
      </c>
      <c r="I8222" t="e">
        <f>VLOOKUP(B8222,Prekės!$A$2:$E$3000,5,FALSE)</f>
        <v>#N/A</v>
      </c>
      <c r="J8222" t="e">
        <f t="shared" si="257"/>
        <v>#N/A</v>
      </c>
      <c r="K8222">
        <f t="shared" si="258"/>
        <v>0</v>
      </c>
    </row>
    <row r="8223" spans="1:11">
      <c r="A8223" s="1">
        <f>Atask.AtsOp!A7739</f>
        <v>0</v>
      </c>
      <c r="B8223">
        <f>Atask.AtsOp!E7739</f>
        <v>0</v>
      </c>
      <c r="C8223">
        <f>Atask.AtsOp!H7739</f>
        <v>0</v>
      </c>
      <c r="D8223">
        <f>Atask.AtsOp!N7739</f>
        <v>0</v>
      </c>
      <c r="E8223">
        <f>Atask.AtsOp!I7739</f>
        <v>0</v>
      </c>
      <c r="F8223">
        <f>Atask.AtsOp!M7739</f>
        <v>0</v>
      </c>
      <c r="G8223" t="e">
        <f>VLOOKUP(B8223,Prekės!$A$2:$E$3000,3,FALSE)</f>
        <v>#N/A</v>
      </c>
      <c r="H8223" t="e">
        <f>VLOOKUP(B8223,Prekės!$A$2:$E$3000,4,FALSE)</f>
        <v>#N/A</v>
      </c>
      <c r="I8223" t="e">
        <f>VLOOKUP(B8223,Prekės!$A$2:$E$3000,5,FALSE)</f>
        <v>#N/A</v>
      </c>
      <c r="J8223" t="e">
        <f t="shared" si="257"/>
        <v>#N/A</v>
      </c>
      <c r="K8223">
        <f t="shared" si="258"/>
        <v>0</v>
      </c>
    </row>
    <row r="8224" spans="1:11">
      <c r="A8224" s="1">
        <f>Atask.AtsOp!A7740</f>
        <v>0</v>
      </c>
      <c r="B8224">
        <f>Atask.AtsOp!E7740</f>
        <v>0</v>
      </c>
      <c r="C8224">
        <f>Atask.AtsOp!H7740</f>
        <v>0</v>
      </c>
      <c r="D8224">
        <f>Atask.AtsOp!N7740</f>
        <v>0</v>
      </c>
      <c r="E8224">
        <f>Atask.AtsOp!I7740</f>
        <v>0</v>
      </c>
      <c r="F8224">
        <f>Atask.AtsOp!M7740</f>
        <v>0</v>
      </c>
      <c r="G8224" t="e">
        <f>VLOOKUP(B8224,Prekės!$A$2:$E$3000,3,FALSE)</f>
        <v>#N/A</v>
      </c>
      <c r="H8224" t="e">
        <f>VLOOKUP(B8224,Prekės!$A$2:$E$3000,4,FALSE)</f>
        <v>#N/A</v>
      </c>
      <c r="I8224" t="e">
        <f>VLOOKUP(B8224,Prekės!$A$2:$E$3000,5,FALSE)</f>
        <v>#N/A</v>
      </c>
      <c r="J8224" t="e">
        <f t="shared" si="257"/>
        <v>#N/A</v>
      </c>
      <c r="K8224">
        <f t="shared" si="258"/>
        <v>0</v>
      </c>
    </row>
    <row r="8225" spans="1:11">
      <c r="A8225" s="1">
        <f>Atask.AtsOp!A7741</f>
        <v>0</v>
      </c>
      <c r="B8225">
        <f>Atask.AtsOp!E7741</f>
        <v>0</v>
      </c>
      <c r="C8225">
        <f>Atask.AtsOp!H7741</f>
        <v>0</v>
      </c>
      <c r="D8225">
        <f>Atask.AtsOp!N7741</f>
        <v>0</v>
      </c>
      <c r="E8225">
        <f>Atask.AtsOp!I7741</f>
        <v>0</v>
      </c>
      <c r="F8225">
        <f>Atask.AtsOp!M7741</f>
        <v>0</v>
      </c>
      <c r="G8225" t="e">
        <f>VLOOKUP(B8225,Prekės!$A$2:$E$3000,3,FALSE)</f>
        <v>#N/A</v>
      </c>
      <c r="H8225" t="e">
        <f>VLOOKUP(B8225,Prekės!$A$2:$E$3000,4,FALSE)</f>
        <v>#N/A</v>
      </c>
      <c r="I8225" t="e">
        <f>VLOOKUP(B8225,Prekės!$A$2:$E$3000,5,FALSE)</f>
        <v>#N/A</v>
      </c>
      <c r="J8225" t="e">
        <f t="shared" si="257"/>
        <v>#N/A</v>
      </c>
      <c r="K8225">
        <f t="shared" si="258"/>
        <v>0</v>
      </c>
    </row>
    <row r="8226" spans="1:11">
      <c r="A8226" s="1">
        <f>Atask.AtsOp!A7742</f>
        <v>0</v>
      </c>
      <c r="B8226">
        <f>Atask.AtsOp!E7742</f>
        <v>0</v>
      </c>
      <c r="C8226">
        <f>Atask.AtsOp!H7742</f>
        <v>0</v>
      </c>
      <c r="D8226">
        <f>Atask.AtsOp!N7742</f>
        <v>0</v>
      </c>
      <c r="E8226">
        <f>Atask.AtsOp!I7742</f>
        <v>0</v>
      </c>
      <c r="F8226">
        <f>Atask.AtsOp!M7742</f>
        <v>0</v>
      </c>
      <c r="G8226" t="e">
        <f>VLOOKUP(B8226,Prekės!$A$2:$E$3000,3,FALSE)</f>
        <v>#N/A</v>
      </c>
      <c r="H8226" t="e">
        <f>VLOOKUP(B8226,Prekės!$A$2:$E$3000,4,FALSE)</f>
        <v>#N/A</v>
      </c>
      <c r="I8226" t="e">
        <f>VLOOKUP(B8226,Prekės!$A$2:$E$3000,5,FALSE)</f>
        <v>#N/A</v>
      </c>
      <c r="J8226" t="e">
        <f t="shared" ref="J8226:J8289" si="259">IF(G8226=110,F8226*H8226*I8226,IF(G8226&lt;280,F8226*H8226,F8226*H8226*(I8226/100)))</f>
        <v>#N/A</v>
      </c>
      <c r="K8226">
        <f t="shared" ref="K8226:K8289" si="260">IF(EXACT(D8226,"But."),J8226,F8226)</f>
        <v>0</v>
      </c>
    </row>
    <row r="8227" spans="1:11">
      <c r="A8227" s="1">
        <f>Atask.AtsOp!A7743</f>
        <v>0</v>
      </c>
      <c r="B8227">
        <f>Atask.AtsOp!E7743</f>
        <v>0</v>
      </c>
      <c r="C8227">
        <f>Atask.AtsOp!H7743</f>
        <v>0</v>
      </c>
      <c r="D8227">
        <f>Atask.AtsOp!N7743</f>
        <v>0</v>
      </c>
      <c r="E8227">
        <f>Atask.AtsOp!I7743</f>
        <v>0</v>
      </c>
      <c r="F8227">
        <f>Atask.AtsOp!M7743</f>
        <v>0</v>
      </c>
      <c r="G8227" t="e">
        <f>VLOOKUP(B8227,Prekės!$A$2:$E$3000,3,FALSE)</f>
        <v>#N/A</v>
      </c>
      <c r="H8227" t="e">
        <f>VLOOKUP(B8227,Prekės!$A$2:$E$3000,4,FALSE)</f>
        <v>#N/A</v>
      </c>
      <c r="I8227" t="e">
        <f>VLOOKUP(B8227,Prekės!$A$2:$E$3000,5,FALSE)</f>
        <v>#N/A</v>
      </c>
      <c r="J8227" t="e">
        <f t="shared" si="259"/>
        <v>#N/A</v>
      </c>
      <c r="K8227">
        <f t="shared" si="260"/>
        <v>0</v>
      </c>
    </row>
    <row r="8228" spans="1:11">
      <c r="A8228" s="1">
        <f>Atask.AtsOp!A7744</f>
        <v>0</v>
      </c>
      <c r="B8228">
        <f>Atask.AtsOp!E7744</f>
        <v>0</v>
      </c>
      <c r="C8228">
        <f>Atask.AtsOp!H7744</f>
        <v>0</v>
      </c>
      <c r="D8228">
        <f>Atask.AtsOp!N7744</f>
        <v>0</v>
      </c>
      <c r="E8228">
        <f>Atask.AtsOp!I7744</f>
        <v>0</v>
      </c>
      <c r="F8228">
        <f>Atask.AtsOp!M7744</f>
        <v>0</v>
      </c>
      <c r="G8228" t="e">
        <f>VLOOKUP(B8228,Prekės!$A$2:$E$3000,3,FALSE)</f>
        <v>#N/A</v>
      </c>
      <c r="H8228" t="e">
        <f>VLOOKUP(B8228,Prekės!$A$2:$E$3000,4,FALSE)</f>
        <v>#N/A</v>
      </c>
      <c r="I8228" t="e">
        <f>VLOOKUP(B8228,Prekės!$A$2:$E$3000,5,FALSE)</f>
        <v>#N/A</v>
      </c>
      <c r="J8228" t="e">
        <f t="shared" si="259"/>
        <v>#N/A</v>
      </c>
      <c r="K8228">
        <f t="shared" si="260"/>
        <v>0</v>
      </c>
    </row>
    <row r="8229" spans="1:11">
      <c r="A8229" s="1">
        <f>Atask.AtsOp!A7745</f>
        <v>0</v>
      </c>
      <c r="B8229">
        <f>Atask.AtsOp!E7745</f>
        <v>0</v>
      </c>
      <c r="C8229">
        <f>Atask.AtsOp!H7745</f>
        <v>0</v>
      </c>
      <c r="D8229">
        <f>Atask.AtsOp!N7745</f>
        <v>0</v>
      </c>
      <c r="E8229">
        <f>Atask.AtsOp!I7745</f>
        <v>0</v>
      </c>
      <c r="F8229">
        <f>Atask.AtsOp!M7745</f>
        <v>0</v>
      </c>
      <c r="G8229" t="e">
        <f>VLOOKUP(B8229,Prekės!$A$2:$E$3000,3,FALSE)</f>
        <v>#N/A</v>
      </c>
      <c r="H8229" t="e">
        <f>VLOOKUP(B8229,Prekės!$A$2:$E$3000,4,FALSE)</f>
        <v>#N/A</v>
      </c>
      <c r="I8229" t="e">
        <f>VLOOKUP(B8229,Prekės!$A$2:$E$3000,5,FALSE)</f>
        <v>#N/A</v>
      </c>
      <c r="J8229" t="e">
        <f t="shared" si="259"/>
        <v>#N/A</v>
      </c>
      <c r="K8229">
        <f t="shared" si="260"/>
        <v>0</v>
      </c>
    </row>
    <row r="8230" spans="1:11">
      <c r="A8230" s="1">
        <f>Atask.AtsOp!A7746</f>
        <v>0</v>
      </c>
      <c r="B8230">
        <f>Atask.AtsOp!E7746</f>
        <v>0</v>
      </c>
      <c r="C8230">
        <f>Atask.AtsOp!H7746</f>
        <v>0</v>
      </c>
      <c r="D8230">
        <f>Atask.AtsOp!N7746</f>
        <v>0</v>
      </c>
      <c r="E8230">
        <f>Atask.AtsOp!I7746</f>
        <v>0</v>
      </c>
      <c r="F8230">
        <f>Atask.AtsOp!M7746</f>
        <v>0</v>
      </c>
      <c r="G8230" t="e">
        <f>VLOOKUP(B8230,Prekės!$A$2:$E$3000,3,FALSE)</f>
        <v>#N/A</v>
      </c>
      <c r="H8230" t="e">
        <f>VLOOKUP(B8230,Prekės!$A$2:$E$3000,4,FALSE)</f>
        <v>#N/A</v>
      </c>
      <c r="I8230" t="e">
        <f>VLOOKUP(B8230,Prekės!$A$2:$E$3000,5,FALSE)</f>
        <v>#N/A</v>
      </c>
      <c r="J8230" t="e">
        <f t="shared" si="259"/>
        <v>#N/A</v>
      </c>
      <c r="K8230">
        <f t="shared" si="260"/>
        <v>0</v>
      </c>
    </row>
    <row r="8231" spans="1:11">
      <c r="A8231" s="1">
        <f>Atask.AtsOp!A7747</f>
        <v>0</v>
      </c>
      <c r="B8231">
        <f>Atask.AtsOp!E7747</f>
        <v>0</v>
      </c>
      <c r="C8231">
        <f>Atask.AtsOp!H7747</f>
        <v>0</v>
      </c>
      <c r="D8231">
        <f>Atask.AtsOp!N7747</f>
        <v>0</v>
      </c>
      <c r="E8231">
        <f>Atask.AtsOp!I7747</f>
        <v>0</v>
      </c>
      <c r="F8231">
        <f>Atask.AtsOp!M7747</f>
        <v>0</v>
      </c>
      <c r="G8231" t="e">
        <f>VLOOKUP(B8231,Prekės!$A$2:$E$3000,3,FALSE)</f>
        <v>#N/A</v>
      </c>
      <c r="H8231" t="e">
        <f>VLOOKUP(B8231,Prekės!$A$2:$E$3000,4,FALSE)</f>
        <v>#N/A</v>
      </c>
      <c r="I8231" t="e">
        <f>VLOOKUP(B8231,Prekės!$A$2:$E$3000,5,FALSE)</f>
        <v>#N/A</v>
      </c>
      <c r="J8231" t="e">
        <f t="shared" si="259"/>
        <v>#N/A</v>
      </c>
      <c r="K8231">
        <f t="shared" si="260"/>
        <v>0</v>
      </c>
    </row>
    <row r="8232" spans="1:11">
      <c r="A8232" s="1">
        <f>Atask.AtsOp!A7748</f>
        <v>0</v>
      </c>
      <c r="B8232">
        <f>Atask.AtsOp!E7748</f>
        <v>0</v>
      </c>
      <c r="C8232">
        <f>Atask.AtsOp!H7748</f>
        <v>0</v>
      </c>
      <c r="D8232">
        <f>Atask.AtsOp!N7748</f>
        <v>0</v>
      </c>
      <c r="E8232">
        <f>Atask.AtsOp!I7748</f>
        <v>0</v>
      </c>
      <c r="F8232">
        <f>Atask.AtsOp!M7748</f>
        <v>0</v>
      </c>
      <c r="G8232" t="e">
        <f>VLOOKUP(B8232,Prekės!$A$2:$E$3000,3,FALSE)</f>
        <v>#N/A</v>
      </c>
      <c r="H8232" t="e">
        <f>VLOOKUP(B8232,Prekės!$A$2:$E$3000,4,FALSE)</f>
        <v>#N/A</v>
      </c>
      <c r="I8232" t="e">
        <f>VLOOKUP(B8232,Prekės!$A$2:$E$3000,5,FALSE)</f>
        <v>#N/A</v>
      </c>
      <c r="J8232" t="e">
        <f t="shared" si="259"/>
        <v>#N/A</v>
      </c>
      <c r="K8232">
        <f t="shared" si="260"/>
        <v>0</v>
      </c>
    </row>
    <row r="8233" spans="1:11">
      <c r="A8233" s="1">
        <f>Atask.AtsOp!A7749</f>
        <v>0</v>
      </c>
      <c r="B8233">
        <f>Atask.AtsOp!E7749</f>
        <v>0</v>
      </c>
      <c r="C8233">
        <f>Atask.AtsOp!H7749</f>
        <v>0</v>
      </c>
      <c r="D8233">
        <f>Atask.AtsOp!N7749</f>
        <v>0</v>
      </c>
      <c r="E8233">
        <f>Atask.AtsOp!I7749</f>
        <v>0</v>
      </c>
      <c r="F8233">
        <f>Atask.AtsOp!M7749</f>
        <v>0</v>
      </c>
      <c r="G8233" t="e">
        <f>VLOOKUP(B8233,Prekės!$A$2:$E$3000,3,FALSE)</f>
        <v>#N/A</v>
      </c>
      <c r="H8233" t="e">
        <f>VLOOKUP(B8233,Prekės!$A$2:$E$3000,4,FALSE)</f>
        <v>#N/A</v>
      </c>
      <c r="I8233" t="e">
        <f>VLOOKUP(B8233,Prekės!$A$2:$E$3000,5,FALSE)</f>
        <v>#N/A</v>
      </c>
      <c r="J8233" t="e">
        <f t="shared" si="259"/>
        <v>#N/A</v>
      </c>
      <c r="K8233">
        <f t="shared" si="260"/>
        <v>0</v>
      </c>
    </row>
    <row r="8234" spans="1:11">
      <c r="A8234" s="1">
        <f>Atask.AtsOp!A7750</f>
        <v>0</v>
      </c>
      <c r="B8234">
        <f>Atask.AtsOp!E7750</f>
        <v>0</v>
      </c>
      <c r="C8234">
        <f>Atask.AtsOp!H7750</f>
        <v>0</v>
      </c>
      <c r="D8234">
        <f>Atask.AtsOp!N7750</f>
        <v>0</v>
      </c>
      <c r="E8234">
        <f>Atask.AtsOp!I7750</f>
        <v>0</v>
      </c>
      <c r="F8234">
        <f>Atask.AtsOp!M7750</f>
        <v>0</v>
      </c>
      <c r="G8234" t="e">
        <f>VLOOKUP(B8234,Prekės!$A$2:$E$3000,3,FALSE)</f>
        <v>#N/A</v>
      </c>
      <c r="H8234" t="e">
        <f>VLOOKUP(B8234,Prekės!$A$2:$E$3000,4,FALSE)</f>
        <v>#N/A</v>
      </c>
      <c r="I8234" t="e">
        <f>VLOOKUP(B8234,Prekės!$A$2:$E$3000,5,FALSE)</f>
        <v>#N/A</v>
      </c>
      <c r="J8234" t="e">
        <f t="shared" si="259"/>
        <v>#N/A</v>
      </c>
      <c r="K8234">
        <f t="shared" si="260"/>
        <v>0</v>
      </c>
    </row>
    <row r="8235" spans="1:11">
      <c r="A8235" s="1">
        <f>Atask.AtsOp!A7751</f>
        <v>0</v>
      </c>
      <c r="B8235">
        <f>Atask.AtsOp!E7751</f>
        <v>0</v>
      </c>
      <c r="C8235">
        <f>Atask.AtsOp!H7751</f>
        <v>0</v>
      </c>
      <c r="D8235">
        <f>Atask.AtsOp!N7751</f>
        <v>0</v>
      </c>
      <c r="E8235">
        <f>Atask.AtsOp!I7751</f>
        <v>0</v>
      </c>
      <c r="F8235">
        <f>Atask.AtsOp!M7751</f>
        <v>0</v>
      </c>
      <c r="G8235" t="e">
        <f>VLOOKUP(B8235,Prekės!$A$2:$E$3000,3,FALSE)</f>
        <v>#N/A</v>
      </c>
      <c r="H8235" t="e">
        <f>VLOOKUP(B8235,Prekės!$A$2:$E$3000,4,FALSE)</f>
        <v>#N/A</v>
      </c>
      <c r="I8235" t="e">
        <f>VLOOKUP(B8235,Prekės!$A$2:$E$3000,5,FALSE)</f>
        <v>#N/A</v>
      </c>
      <c r="J8235" t="e">
        <f t="shared" si="259"/>
        <v>#N/A</v>
      </c>
      <c r="K8235">
        <f t="shared" si="260"/>
        <v>0</v>
      </c>
    </row>
    <row r="8236" spans="1:11">
      <c r="A8236" s="1">
        <f>Atask.AtsOp!A7752</f>
        <v>0</v>
      </c>
      <c r="B8236">
        <f>Atask.AtsOp!E7752</f>
        <v>0</v>
      </c>
      <c r="C8236">
        <f>Atask.AtsOp!H7752</f>
        <v>0</v>
      </c>
      <c r="D8236">
        <f>Atask.AtsOp!N7752</f>
        <v>0</v>
      </c>
      <c r="E8236">
        <f>Atask.AtsOp!I7752</f>
        <v>0</v>
      </c>
      <c r="F8236">
        <f>Atask.AtsOp!M7752</f>
        <v>0</v>
      </c>
      <c r="G8236" t="e">
        <f>VLOOKUP(B8236,Prekės!$A$2:$E$3000,3,FALSE)</f>
        <v>#N/A</v>
      </c>
      <c r="H8236" t="e">
        <f>VLOOKUP(B8236,Prekės!$A$2:$E$3000,4,FALSE)</f>
        <v>#N/A</v>
      </c>
      <c r="I8236" t="e">
        <f>VLOOKUP(B8236,Prekės!$A$2:$E$3000,5,FALSE)</f>
        <v>#N/A</v>
      </c>
      <c r="J8236" t="e">
        <f t="shared" si="259"/>
        <v>#N/A</v>
      </c>
      <c r="K8236">
        <f t="shared" si="260"/>
        <v>0</v>
      </c>
    </row>
    <row r="8237" spans="1:11">
      <c r="A8237" s="1">
        <f>Atask.AtsOp!A7753</f>
        <v>0</v>
      </c>
      <c r="B8237">
        <f>Atask.AtsOp!E7753</f>
        <v>0</v>
      </c>
      <c r="C8237">
        <f>Atask.AtsOp!H7753</f>
        <v>0</v>
      </c>
      <c r="D8237">
        <f>Atask.AtsOp!N7753</f>
        <v>0</v>
      </c>
      <c r="E8237">
        <f>Atask.AtsOp!I7753</f>
        <v>0</v>
      </c>
      <c r="F8237">
        <f>Atask.AtsOp!M7753</f>
        <v>0</v>
      </c>
      <c r="G8237" t="e">
        <f>VLOOKUP(B8237,Prekės!$A$2:$E$3000,3,FALSE)</f>
        <v>#N/A</v>
      </c>
      <c r="H8237" t="e">
        <f>VLOOKUP(B8237,Prekės!$A$2:$E$3000,4,FALSE)</f>
        <v>#N/A</v>
      </c>
      <c r="I8237" t="e">
        <f>VLOOKUP(B8237,Prekės!$A$2:$E$3000,5,FALSE)</f>
        <v>#N/A</v>
      </c>
      <c r="J8237" t="e">
        <f t="shared" si="259"/>
        <v>#N/A</v>
      </c>
      <c r="K8237">
        <f t="shared" si="260"/>
        <v>0</v>
      </c>
    </row>
    <row r="8238" spans="1:11">
      <c r="A8238" s="1">
        <f>Atask.AtsOp!A7754</f>
        <v>0</v>
      </c>
      <c r="B8238">
        <f>Atask.AtsOp!E7754</f>
        <v>0</v>
      </c>
      <c r="C8238">
        <f>Atask.AtsOp!H7754</f>
        <v>0</v>
      </c>
      <c r="D8238">
        <f>Atask.AtsOp!N7754</f>
        <v>0</v>
      </c>
      <c r="E8238">
        <f>Atask.AtsOp!I7754</f>
        <v>0</v>
      </c>
      <c r="F8238">
        <f>Atask.AtsOp!M7754</f>
        <v>0</v>
      </c>
      <c r="G8238" t="e">
        <f>VLOOKUP(B8238,Prekės!$A$2:$E$3000,3,FALSE)</f>
        <v>#N/A</v>
      </c>
      <c r="H8238" t="e">
        <f>VLOOKUP(B8238,Prekės!$A$2:$E$3000,4,FALSE)</f>
        <v>#N/A</v>
      </c>
      <c r="I8238" t="e">
        <f>VLOOKUP(B8238,Prekės!$A$2:$E$3000,5,FALSE)</f>
        <v>#N/A</v>
      </c>
      <c r="J8238" t="e">
        <f t="shared" si="259"/>
        <v>#N/A</v>
      </c>
      <c r="K8238">
        <f t="shared" si="260"/>
        <v>0</v>
      </c>
    </row>
    <row r="8239" spans="1:11">
      <c r="A8239" s="1">
        <f>Atask.AtsOp!A7755</f>
        <v>0</v>
      </c>
      <c r="B8239">
        <f>Atask.AtsOp!E7755</f>
        <v>0</v>
      </c>
      <c r="C8239">
        <f>Atask.AtsOp!H7755</f>
        <v>0</v>
      </c>
      <c r="D8239">
        <f>Atask.AtsOp!N7755</f>
        <v>0</v>
      </c>
      <c r="E8239">
        <f>Atask.AtsOp!I7755</f>
        <v>0</v>
      </c>
      <c r="F8239">
        <f>Atask.AtsOp!M7755</f>
        <v>0</v>
      </c>
      <c r="G8239" t="e">
        <f>VLOOKUP(B8239,Prekės!$A$2:$E$3000,3,FALSE)</f>
        <v>#N/A</v>
      </c>
      <c r="H8239" t="e">
        <f>VLOOKUP(B8239,Prekės!$A$2:$E$3000,4,FALSE)</f>
        <v>#N/A</v>
      </c>
      <c r="I8239" t="e">
        <f>VLOOKUP(B8239,Prekės!$A$2:$E$3000,5,FALSE)</f>
        <v>#N/A</v>
      </c>
      <c r="J8239" t="e">
        <f t="shared" si="259"/>
        <v>#N/A</v>
      </c>
      <c r="K8239">
        <f t="shared" si="260"/>
        <v>0</v>
      </c>
    </row>
    <row r="8240" spans="1:11">
      <c r="A8240" s="1">
        <f>Atask.AtsOp!A7756</f>
        <v>0</v>
      </c>
      <c r="B8240">
        <f>Atask.AtsOp!E7756</f>
        <v>0</v>
      </c>
      <c r="C8240">
        <f>Atask.AtsOp!H7756</f>
        <v>0</v>
      </c>
      <c r="D8240">
        <f>Atask.AtsOp!N7756</f>
        <v>0</v>
      </c>
      <c r="E8240">
        <f>Atask.AtsOp!I7756</f>
        <v>0</v>
      </c>
      <c r="F8240">
        <f>Atask.AtsOp!M7756</f>
        <v>0</v>
      </c>
      <c r="G8240" t="e">
        <f>VLOOKUP(B8240,Prekės!$A$2:$E$3000,3,FALSE)</f>
        <v>#N/A</v>
      </c>
      <c r="H8240" t="e">
        <f>VLOOKUP(B8240,Prekės!$A$2:$E$3000,4,FALSE)</f>
        <v>#N/A</v>
      </c>
      <c r="I8240" t="e">
        <f>VLOOKUP(B8240,Prekės!$A$2:$E$3000,5,FALSE)</f>
        <v>#N/A</v>
      </c>
      <c r="J8240" t="e">
        <f t="shared" si="259"/>
        <v>#N/A</v>
      </c>
      <c r="K8240">
        <f t="shared" si="260"/>
        <v>0</v>
      </c>
    </row>
    <row r="8241" spans="1:11">
      <c r="A8241" s="1">
        <f>Atask.AtsOp!A7757</f>
        <v>0</v>
      </c>
      <c r="B8241">
        <f>Atask.AtsOp!E7757</f>
        <v>0</v>
      </c>
      <c r="C8241">
        <f>Atask.AtsOp!H7757</f>
        <v>0</v>
      </c>
      <c r="D8241">
        <f>Atask.AtsOp!N7757</f>
        <v>0</v>
      </c>
      <c r="E8241">
        <f>Atask.AtsOp!I7757</f>
        <v>0</v>
      </c>
      <c r="F8241">
        <f>Atask.AtsOp!M7757</f>
        <v>0</v>
      </c>
      <c r="G8241" t="e">
        <f>VLOOKUP(B8241,Prekės!$A$2:$E$3000,3,FALSE)</f>
        <v>#N/A</v>
      </c>
      <c r="H8241" t="e">
        <f>VLOOKUP(B8241,Prekės!$A$2:$E$3000,4,FALSE)</f>
        <v>#N/A</v>
      </c>
      <c r="I8241" t="e">
        <f>VLOOKUP(B8241,Prekės!$A$2:$E$3000,5,FALSE)</f>
        <v>#N/A</v>
      </c>
      <c r="J8241" t="e">
        <f t="shared" si="259"/>
        <v>#N/A</v>
      </c>
      <c r="K8241">
        <f t="shared" si="260"/>
        <v>0</v>
      </c>
    </row>
    <row r="8242" spans="1:11">
      <c r="A8242" s="1">
        <f>Atask.AtsOp!A7758</f>
        <v>0</v>
      </c>
      <c r="B8242">
        <f>Atask.AtsOp!E7758</f>
        <v>0</v>
      </c>
      <c r="C8242">
        <f>Atask.AtsOp!H7758</f>
        <v>0</v>
      </c>
      <c r="D8242">
        <f>Atask.AtsOp!N7758</f>
        <v>0</v>
      </c>
      <c r="E8242">
        <f>Atask.AtsOp!I7758</f>
        <v>0</v>
      </c>
      <c r="F8242">
        <f>Atask.AtsOp!M7758</f>
        <v>0</v>
      </c>
      <c r="G8242" t="e">
        <f>VLOOKUP(B8242,Prekės!$A$2:$E$3000,3,FALSE)</f>
        <v>#N/A</v>
      </c>
      <c r="H8242" t="e">
        <f>VLOOKUP(B8242,Prekės!$A$2:$E$3000,4,FALSE)</f>
        <v>#N/A</v>
      </c>
      <c r="I8242" t="e">
        <f>VLOOKUP(B8242,Prekės!$A$2:$E$3000,5,FALSE)</f>
        <v>#N/A</v>
      </c>
      <c r="J8242" t="e">
        <f t="shared" si="259"/>
        <v>#N/A</v>
      </c>
      <c r="K8242">
        <f t="shared" si="260"/>
        <v>0</v>
      </c>
    </row>
    <row r="8243" spans="1:11">
      <c r="A8243" s="1">
        <f>Atask.AtsOp!A7759</f>
        <v>0</v>
      </c>
      <c r="B8243">
        <f>Atask.AtsOp!E7759</f>
        <v>0</v>
      </c>
      <c r="C8243">
        <f>Atask.AtsOp!H7759</f>
        <v>0</v>
      </c>
      <c r="D8243">
        <f>Atask.AtsOp!N7759</f>
        <v>0</v>
      </c>
      <c r="E8243">
        <f>Atask.AtsOp!I7759</f>
        <v>0</v>
      </c>
      <c r="F8243">
        <f>Atask.AtsOp!M7759</f>
        <v>0</v>
      </c>
      <c r="G8243" t="e">
        <f>VLOOKUP(B8243,Prekės!$A$2:$E$3000,3,FALSE)</f>
        <v>#N/A</v>
      </c>
      <c r="H8243" t="e">
        <f>VLOOKUP(B8243,Prekės!$A$2:$E$3000,4,FALSE)</f>
        <v>#N/A</v>
      </c>
      <c r="I8243" t="e">
        <f>VLOOKUP(B8243,Prekės!$A$2:$E$3000,5,FALSE)</f>
        <v>#N/A</v>
      </c>
      <c r="J8243" t="e">
        <f t="shared" si="259"/>
        <v>#N/A</v>
      </c>
      <c r="K8243">
        <f t="shared" si="260"/>
        <v>0</v>
      </c>
    </row>
    <row r="8244" spans="1:11">
      <c r="A8244" s="1">
        <f>Atask.AtsOp!A7760</f>
        <v>0</v>
      </c>
      <c r="B8244">
        <f>Atask.AtsOp!E7760</f>
        <v>0</v>
      </c>
      <c r="C8244">
        <f>Atask.AtsOp!H7760</f>
        <v>0</v>
      </c>
      <c r="D8244">
        <f>Atask.AtsOp!N7760</f>
        <v>0</v>
      </c>
      <c r="E8244">
        <f>Atask.AtsOp!I7760</f>
        <v>0</v>
      </c>
      <c r="F8244">
        <f>Atask.AtsOp!M7760</f>
        <v>0</v>
      </c>
      <c r="G8244" t="e">
        <f>VLOOKUP(B8244,Prekės!$A$2:$E$3000,3,FALSE)</f>
        <v>#N/A</v>
      </c>
      <c r="H8244" t="e">
        <f>VLOOKUP(B8244,Prekės!$A$2:$E$3000,4,FALSE)</f>
        <v>#N/A</v>
      </c>
      <c r="I8244" t="e">
        <f>VLOOKUP(B8244,Prekės!$A$2:$E$3000,5,FALSE)</f>
        <v>#N/A</v>
      </c>
      <c r="J8244" t="e">
        <f t="shared" si="259"/>
        <v>#N/A</v>
      </c>
      <c r="K8244">
        <f t="shared" si="260"/>
        <v>0</v>
      </c>
    </row>
    <row r="8245" spans="1:11">
      <c r="A8245" s="1">
        <f>Atask.AtsOp!A7761</f>
        <v>0</v>
      </c>
      <c r="B8245">
        <f>Atask.AtsOp!E7761</f>
        <v>0</v>
      </c>
      <c r="C8245">
        <f>Atask.AtsOp!H7761</f>
        <v>0</v>
      </c>
      <c r="D8245">
        <f>Atask.AtsOp!N7761</f>
        <v>0</v>
      </c>
      <c r="E8245">
        <f>Atask.AtsOp!I7761</f>
        <v>0</v>
      </c>
      <c r="F8245">
        <f>Atask.AtsOp!M7761</f>
        <v>0</v>
      </c>
      <c r="G8245" t="e">
        <f>VLOOKUP(B8245,Prekės!$A$2:$E$3000,3,FALSE)</f>
        <v>#N/A</v>
      </c>
      <c r="H8245" t="e">
        <f>VLOOKUP(B8245,Prekės!$A$2:$E$3000,4,FALSE)</f>
        <v>#N/A</v>
      </c>
      <c r="I8245" t="e">
        <f>VLOOKUP(B8245,Prekės!$A$2:$E$3000,5,FALSE)</f>
        <v>#N/A</v>
      </c>
      <c r="J8245" t="e">
        <f t="shared" si="259"/>
        <v>#N/A</v>
      </c>
      <c r="K8245">
        <f t="shared" si="260"/>
        <v>0</v>
      </c>
    </row>
    <row r="8246" spans="1:11">
      <c r="A8246" s="1">
        <f>Atask.AtsOp!A7762</f>
        <v>0</v>
      </c>
      <c r="B8246">
        <f>Atask.AtsOp!E7762</f>
        <v>0</v>
      </c>
      <c r="C8246">
        <f>Atask.AtsOp!H7762</f>
        <v>0</v>
      </c>
      <c r="D8246">
        <f>Atask.AtsOp!N7762</f>
        <v>0</v>
      </c>
      <c r="E8246">
        <f>Atask.AtsOp!I7762</f>
        <v>0</v>
      </c>
      <c r="F8246">
        <f>Atask.AtsOp!M7762</f>
        <v>0</v>
      </c>
      <c r="G8246" t="e">
        <f>VLOOKUP(B8246,Prekės!$A$2:$E$3000,3,FALSE)</f>
        <v>#N/A</v>
      </c>
      <c r="H8246" t="e">
        <f>VLOOKUP(B8246,Prekės!$A$2:$E$3000,4,FALSE)</f>
        <v>#N/A</v>
      </c>
      <c r="I8246" t="e">
        <f>VLOOKUP(B8246,Prekės!$A$2:$E$3000,5,FALSE)</f>
        <v>#N/A</v>
      </c>
      <c r="J8246" t="e">
        <f t="shared" si="259"/>
        <v>#N/A</v>
      </c>
      <c r="K8246">
        <f t="shared" si="260"/>
        <v>0</v>
      </c>
    </row>
    <row r="8247" spans="1:11">
      <c r="A8247" s="1">
        <f>Atask.AtsOp!A7763</f>
        <v>0</v>
      </c>
      <c r="B8247">
        <f>Atask.AtsOp!E7763</f>
        <v>0</v>
      </c>
      <c r="C8247">
        <f>Atask.AtsOp!H7763</f>
        <v>0</v>
      </c>
      <c r="D8247">
        <f>Atask.AtsOp!N7763</f>
        <v>0</v>
      </c>
      <c r="E8247">
        <f>Atask.AtsOp!I7763</f>
        <v>0</v>
      </c>
      <c r="F8247">
        <f>Atask.AtsOp!M7763</f>
        <v>0</v>
      </c>
      <c r="G8247" t="e">
        <f>VLOOKUP(B8247,Prekės!$A$2:$E$3000,3,FALSE)</f>
        <v>#N/A</v>
      </c>
      <c r="H8247" t="e">
        <f>VLOOKUP(B8247,Prekės!$A$2:$E$3000,4,FALSE)</f>
        <v>#N/A</v>
      </c>
      <c r="I8247" t="e">
        <f>VLOOKUP(B8247,Prekės!$A$2:$E$3000,5,FALSE)</f>
        <v>#N/A</v>
      </c>
      <c r="J8247" t="e">
        <f t="shared" si="259"/>
        <v>#N/A</v>
      </c>
      <c r="K8247">
        <f t="shared" si="260"/>
        <v>0</v>
      </c>
    </row>
    <row r="8248" spans="1:11">
      <c r="A8248" s="1">
        <f>Atask.AtsOp!A7764</f>
        <v>0</v>
      </c>
      <c r="B8248">
        <f>Atask.AtsOp!E7764</f>
        <v>0</v>
      </c>
      <c r="C8248">
        <f>Atask.AtsOp!H7764</f>
        <v>0</v>
      </c>
      <c r="D8248">
        <f>Atask.AtsOp!N7764</f>
        <v>0</v>
      </c>
      <c r="E8248">
        <f>Atask.AtsOp!I7764</f>
        <v>0</v>
      </c>
      <c r="F8248">
        <f>Atask.AtsOp!M7764</f>
        <v>0</v>
      </c>
      <c r="G8248" t="e">
        <f>VLOOKUP(B8248,Prekės!$A$2:$E$3000,3,FALSE)</f>
        <v>#N/A</v>
      </c>
      <c r="H8248" t="e">
        <f>VLOOKUP(B8248,Prekės!$A$2:$E$3000,4,FALSE)</f>
        <v>#N/A</v>
      </c>
      <c r="I8248" t="e">
        <f>VLOOKUP(B8248,Prekės!$A$2:$E$3000,5,FALSE)</f>
        <v>#N/A</v>
      </c>
      <c r="J8248" t="e">
        <f t="shared" si="259"/>
        <v>#N/A</v>
      </c>
      <c r="K8248">
        <f t="shared" si="260"/>
        <v>0</v>
      </c>
    </row>
    <row r="8249" spans="1:11">
      <c r="A8249" s="1">
        <f>Atask.AtsOp!A7765</f>
        <v>0</v>
      </c>
      <c r="B8249">
        <f>Atask.AtsOp!E7765</f>
        <v>0</v>
      </c>
      <c r="C8249">
        <f>Atask.AtsOp!H7765</f>
        <v>0</v>
      </c>
      <c r="D8249">
        <f>Atask.AtsOp!N7765</f>
        <v>0</v>
      </c>
      <c r="E8249">
        <f>Atask.AtsOp!I7765</f>
        <v>0</v>
      </c>
      <c r="F8249">
        <f>Atask.AtsOp!M7765</f>
        <v>0</v>
      </c>
      <c r="G8249" t="e">
        <f>VLOOKUP(B8249,Prekės!$A$2:$E$3000,3,FALSE)</f>
        <v>#N/A</v>
      </c>
      <c r="H8249" t="e">
        <f>VLOOKUP(B8249,Prekės!$A$2:$E$3000,4,FALSE)</f>
        <v>#N/A</v>
      </c>
      <c r="I8249" t="e">
        <f>VLOOKUP(B8249,Prekės!$A$2:$E$3000,5,FALSE)</f>
        <v>#N/A</v>
      </c>
      <c r="J8249" t="e">
        <f t="shared" si="259"/>
        <v>#N/A</v>
      </c>
      <c r="K8249">
        <f t="shared" si="260"/>
        <v>0</v>
      </c>
    </row>
    <row r="8250" spans="1:11">
      <c r="A8250" s="1">
        <f>Atask.AtsOp!A7766</f>
        <v>0</v>
      </c>
      <c r="B8250">
        <f>Atask.AtsOp!E7766</f>
        <v>0</v>
      </c>
      <c r="C8250">
        <f>Atask.AtsOp!H7766</f>
        <v>0</v>
      </c>
      <c r="D8250">
        <f>Atask.AtsOp!N7766</f>
        <v>0</v>
      </c>
      <c r="E8250">
        <f>Atask.AtsOp!I7766</f>
        <v>0</v>
      </c>
      <c r="F8250">
        <f>Atask.AtsOp!M7766</f>
        <v>0</v>
      </c>
      <c r="G8250" t="e">
        <f>VLOOKUP(B8250,Prekės!$A$2:$E$3000,3,FALSE)</f>
        <v>#N/A</v>
      </c>
      <c r="H8250" t="e">
        <f>VLOOKUP(B8250,Prekės!$A$2:$E$3000,4,FALSE)</f>
        <v>#N/A</v>
      </c>
      <c r="I8250" t="e">
        <f>VLOOKUP(B8250,Prekės!$A$2:$E$3000,5,FALSE)</f>
        <v>#N/A</v>
      </c>
      <c r="J8250" t="e">
        <f t="shared" si="259"/>
        <v>#N/A</v>
      </c>
      <c r="K8250">
        <f t="shared" si="260"/>
        <v>0</v>
      </c>
    </row>
    <row r="8251" spans="1:11">
      <c r="A8251" s="1">
        <f>Atask.AtsOp!A7767</f>
        <v>0</v>
      </c>
      <c r="B8251">
        <f>Atask.AtsOp!E7767</f>
        <v>0</v>
      </c>
      <c r="C8251">
        <f>Atask.AtsOp!H7767</f>
        <v>0</v>
      </c>
      <c r="D8251">
        <f>Atask.AtsOp!N7767</f>
        <v>0</v>
      </c>
      <c r="E8251">
        <f>Atask.AtsOp!I7767</f>
        <v>0</v>
      </c>
      <c r="F8251">
        <f>Atask.AtsOp!M7767</f>
        <v>0</v>
      </c>
      <c r="G8251" t="e">
        <f>VLOOKUP(B8251,Prekės!$A$2:$E$3000,3,FALSE)</f>
        <v>#N/A</v>
      </c>
      <c r="H8251" t="e">
        <f>VLOOKUP(B8251,Prekės!$A$2:$E$3000,4,FALSE)</f>
        <v>#N/A</v>
      </c>
      <c r="I8251" t="e">
        <f>VLOOKUP(B8251,Prekės!$A$2:$E$3000,5,FALSE)</f>
        <v>#N/A</v>
      </c>
      <c r="J8251" t="e">
        <f t="shared" si="259"/>
        <v>#N/A</v>
      </c>
      <c r="K8251">
        <f t="shared" si="260"/>
        <v>0</v>
      </c>
    </row>
    <row r="8252" spans="1:11">
      <c r="A8252" s="1">
        <f>Atask.AtsOp!A7768</f>
        <v>0</v>
      </c>
      <c r="B8252">
        <f>Atask.AtsOp!E7768</f>
        <v>0</v>
      </c>
      <c r="C8252">
        <f>Atask.AtsOp!H7768</f>
        <v>0</v>
      </c>
      <c r="D8252">
        <f>Atask.AtsOp!N7768</f>
        <v>0</v>
      </c>
      <c r="E8252">
        <f>Atask.AtsOp!I7768</f>
        <v>0</v>
      </c>
      <c r="F8252">
        <f>Atask.AtsOp!M7768</f>
        <v>0</v>
      </c>
      <c r="G8252" t="e">
        <f>VLOOKUP(B8252,Prekės!$A$2:$E$3000,3,FALSE)</f>
        <v>#N/A</v>
      </c>
      <c r="H8252" t="e">
        <f>VLOOKUP(B8252,Prekės!$A$2:$E$3000,4,FALSE)</f>
        <v>#N/A</v>
      </c>
      <c r="I8252" t="e">
        <f>VLOOKUP(B8252,Prekės!$A$2:$E$3000,5,FALSE)</f>
        <v>#N/A</v>
      </c>
      <c r="J8252" t="e">
        <f t="shared" si="259"/>
        <v>#N/A</v>
      </c>
      <c r="K8252">
        <f t="shared" si="260"/>
        <v>0</v>
      </c>
    </row>
    <row r="8253" spans="1:11">
      <c r="A8253" s="1">
        <f>Atask.AtsOp!A7769</f>
        <v>0</v>
      </c>
      <c r="B8253">
        <f>Atask.AtsOp!E7769</f>
        <v>0</v>
      </c>
      <c r="C8253">
        <f>Atask.AtsOp!H7769</f>
        <v>0</v>
      </c>
      <c r="D8253">
        <f>Atask.AtsOp!N7769</f>
        <v>0</v>
      </c>
      <c r="E8253">
        <f>Atask.AtsOp!I7769</f>
        <v>0</v>
      </c>
      <c r="F8253">
        <f>Atask.AtsOp!M7769</f>
        <v>0</v>
      </c>
      <c r="G8253" t="e">
        <f>VLOOKUP(B8253,Prekės!$A$2:$E$3000,3,FALSE)</f>
        <v>#N/A</v>
      </c>
      <c r="H8253" t="e">
        <f>VLOOKUP(B8253,Prekės!$A$2:$E$3000,4,FALSE)</f>
        <v>#N/A</v>
      </c>
      <c r="I8253" t="e">
        <f>VLOOKUP(B8253,Prekės!$A$2:$E$3000,5,FALSE)</f>
        <v>#N/A</v>
      </c>
      <c r="J8253" t="e">
        <f t="shared" si="259"/>
        <v>#N/A</v>
      </c>
      <c r="K8253">
        <f t="shared" si="260"/>
        <v>0</v>
      </c>
    </row>
    <row r="8254" spans="1:11">
      <c r="A8254" s="1">
        <f>Atask.AtsOp!A7770</f>
        <v>0</v>
      </c>
      <c r="B8254">
        <f>Atask.AtsOp!E7770</f>
        <v>0</v>
      </c>
      <c r="C8254">
        <f>Atask.AtsOp!H7770</f>
        <v>0</v>
      </c>
      <c r="D8254">
        <f>Atask.AtsOp!N7770</f>
        <v>0</v>
      </c>
      <c r="E8254">
        <f>Atask.AtsOp!I7770</f>
        <v>0</v>
      </c>
      <c r="F8254">
        <f>Atask.AtsOp!M7770</f>
        <v>0</v>
      </c>
      <c r="G8254" t="e">
        <f>VLOOKUP(B8254,Prekės!$A$2:$E$3000,3,FALSE)</f>
        <v>#N/A</v>
      </c>
      <c r="H8254" t="e">
        <f>VLOOKUP(B8254,Prekės!$A$2:$E$3000,4,FALSE)</f>
        <v>#N/A</v>
      </c>
      <c r="I8254" t="e">
        <f>VLOOKUP(B8254,Prekės!$A$2:$E$3000,5,FALSE)</f>
        <v>#N/A</v>
      </c>
      <c r="J8254" t="e">
        <f t="shared" si="259"/>
        <v>#N/A</v>
      </c>
      <c r="K8254">
        <f t="shared" si="260"/>
        <v>0</v>
      </c>
    </row>
    <row r="8255" spans="1:11">
      <c r="A8255" s="1">
        <f>Atask.AtsOp!A7771</f>
        <v>0</v>
      </c>
      <c r="B8255">
        <f>Atask.AtsOp!E7771</f>
        <v>0</v>
      </c>
      <c r="C8255">
        <f>Atask.AtsOp!H7771</f>
        <v>0</v>
      </c>
      <c r="D8255">
        <f>Atask.AtsOp!N7771</f>
        <v>0</v>
      </c>
      <c r="E8255">
        <f>Atask.AtsOp!I7771</f>
        <v>0</v>
      </c>
      <c r="F8255">
        <f>Atask.AtsOp!M7771</f>
        <v>0</v>
      </c>
      <c r="G8255" t="e">
        <f>VLOOKUP(B8255,Prekės!$A$2:$E$3000,3,FALSE)</f>
        <v>#N/A</v>
      </c>
      <c r="H8255" t="e">
        <f>VLOOKUP(B8255,Prekės!$A$2:$E$3000,4,FALSE)</f>
        <v>#N/A</v>
      </c>
      <c r="I8255" t="e">
        <f>VLOOKUP(B8255,Prekės!$A$2:$E$3000,5,FALSE)</f>
        <v>#N/A</v>
      </c>
      <c r="J8255" t="e">
        <f t="shared" si="259"/>
        <v>#N/A</v>
      </c>
      <c r="K8255">
        <f t="shared" si="260"/>
        <v>0</v>
      </c>
    </row>
    <row r="8256" spans="1:11">
      <c r="A8256" s="1">
        <f>Atask.AtsOp!A7772</f>
        <v>0</v>
      </c>
      <c r="B8256">
        <f>Atask.AtsOp!E7772</f>
        <v>0</v>
      </c>
      <c r="C8256">
        <f>Atask.AtsOp!H7772</f>
        <v>0</v>
      </c>
      <c r="D8256">
        <f>Atask.AtsOp!N7772</f>
        <v>0</v>
      </c>
      <c r="E8256">
        <f>Atask.AtsOp!I7772</f>
        <v>0</v>
      </c>
      <c r="F8256">
        <f>Atask.AtsOp!M7772</f>
        <v>0</v>
      </c>
      <c r="G8256" t="e">
        <f>VLOOKUP(B8256,Prekės!$A$2:$E$3000,3,FALSE)</f>
        <v>#N/A</v>
      </c>
      <c r="H8256" t="e">
        <f>VLOOKUP(B8256,Prekės!$A$2:$E$3000,4,FALSE)</f>
        <v>#N/A</v>
      </c>
      <c r="I8256" t="e">
        <f>VLOOKUP(B8256,Prekės!$A$2:$E$3000,5,FALSE)</f>
        <v>#N/A</v>
      </c>
      <c r="J8256" t="e">
        <f t="shared" si="259"/>
        <v>#N/A</v>
      </c>
      <c r="K8256">
        <f t="shared" si="260"/>
        <v>0</v>
      </c>
    </row>
    <row r="8257" spans="1:11">
      <c r="A8257" s="1">
        <f>Atask.AtsOp!A7773</f>
        <v>0</v>
      </c>
      <c r="B8257">
        <f>Atask.AtsOp!E7773</f>
        <v>0</v>
      </c>
      <c r="C8257">
        <f>Atask.AtsOp!H7773</f>
        <v>0</v>
      </c>
      <c r="D8257">
        <f>Atask.AtsOp!N7773</f>
        <v>0</v>
      </c>
      <c r="E8257">
        <f>Atask.AtsOp!I7773</f>
        <v>0</v>
      </c>
      <c r="F8257">
        <f>Atask.AtsOp!M7773</f>
        <v>0</v>
      </c>
      <c r="G8257" t="e">
        <f>VLOOKUP(B8257,Prekės!$A$2:$E$3000,3,FALSE)</f>
        <v>#N/A</v>
      </c>
      <c r="H8257" t="e">
        <f>VLOOKUP(B8257,Prekės!$A$2:$E$3000,4,FALSE)</f>
        <v>#N/A</v>
      </c>
      <c r="I8257" t="e">
        <f>VLOOKUP(B8257,Prekės!$A$2:$E$3000,5,FALSE)</f>
        <v>#N/A</v>
      </c>
      <c r="J8257" t="e">
        <f t="shared" si="259"/>
        <v>#N/A</v>
      </c>
      <c r="K8257">
        <f t="shared" si="260"/>
        <v>0</v>
      </c>
    </row>
    <row r="8258" spans="1:11">
      <c r="A8258" s="1">
        <f>Atask.AtsOp!A7774</f>
        <v>0</v>
      </c>
      <c r="B8258">
        <f>Atask.AtsOp!E7774</f>
        <v>0</v>
      </c>
      <c r="C8258">
        <f>Atask.AtsOp!H7774</f>
        <v>0</v>
      </c>
      <c r="D8258">
        <f>Atask.AtsOp!N7774</f>
        <v>0</v>
      </c>
      <c r="E8258">
        <f>Atask.AtsOp!I7774</f>
        <v>0</v>
      </c>
      <c r="F8258">
        <f>Atask.AtsOp!M7774</f>
        <v>0</v>
      </c>
      <c r="G8258" t="e">
        <f>VLOOKUP(B8258,Prekės!$A$2:$E$3000,3,FALSE)</f>
        <v>#N/A</v>
      </c>
      <c r="H8258" t="e">
        <f>VLOOKUP(B8258,Prekės!$A$2:$E$3000,4,FALSE)</f>
        <v>#N/A</v>
      </c>
      <c r="I8258" t="e">
        <f>VLOOKUP(B8258,Prekės!$A$2:$E$3000,5,FALSE)</f>
        <v>#N/A</v>
      </c>
      <c r="J8258" t="e">
        <f t="shared" si="259"/>
        <v>#N/A</v>
      </c>
      <c r="K8258">
        <f t="shared" si="260"/>
        <v>0</v>
      </c>
    </row>
    <row r="8259" spans="1:11">
      <c r="A8259" s="1">
        <f>Atask.AtsOp!A7775</f>
        <v>0</v>
      </c>
      <c r="B8259">
        <f>Atask.AtsOp!E7775</f>
        <v>0</v>
      </c>
      <c r="C8259">
        <f>Atask.AtsOp!H7775</f>
        <v>0</v>
      </c>
      <c r="D8259">
        <f>Atask.AtsOp!N7775</f>
        <v>0</v>
      </c>
      <c r="E8259">
        <f>Atask.AtsOp!I7775</f>
        <v>0</v>
      </c>
      <c r="F8259">
        <f>Atask.AtsOp!M7775</f>
        <v>0</v>
      </c>
      <c r="G8259" t="e">
        <f>VLOOKUP(B8259,Prekės!$A$2:$E$3000,3,FALSE)</f>
        <v>#N/A</v>
      </c>
      <c r="H8259" t="e">
        <f>VLOOKUP(B8259,Prekės!$A$2:$E$3000,4,FALSE)</f>
        <v>#N/A</v>
      </c>
      <c r="I8259" t="e">
        <f>VLOOKUP(B8259,Prekės!$A$2:$E$3000,5,FALSE)</f>
        <v>#N/A</v>
      </c>
      <c r="J8259" t="e">
        <f t="shared" si="259"/>
        <v>#N/A</v>
      </c>
      <c r="K8259">
        <f t="shared" si="260"/>
        <v>0</v>
      </c>
    </row>
    <row r="8260" spans="1:11">
      <c r="A8260" s="1">
        <f>Atask.AtsOp!A7776</f>
        <v>0</v>
      </c>
      <c r="B8260">
        <f>Atask.AtsOp!E7776</f>
        <v>0</v>
      </c>
      <c r="C8260">
        <f>Atask.AtsOp!H7776</f>
        <v>0</v>
      </c>
      <c r="D8260">
        <f>Atask.AtsOp!N7776</f>
        <v>0</v>
      </c>
      <c r="E8260">
        <f>Atask.AtsOp!I7776</f>
        <v>0</v>
      </c>
      <c r="F8260">
        <f>Atask.AtsOp!M7776</f>
        <v>0</v>
      </c>
      <c r="G8260" t="e">
        <f>VLOOKUP(B8260,Prekės!$A$2:$E$3000,3,FALSE)</f>
        <v>#N/A</v>
      </c>
      <c r="H8260" t="e">
        <f>VLOOKUP(B8260,Prekės!$A$2:$E$3000,4,FALSE)</f>
        <v>#N/A</v>
      </c>
      <c r="I8260" t="e">
        <f>VLOOKUP(B8260,Prekės!$A$2:$E$3000,5,FALSE)</f>
        <v>#N/A</v>
      </c>
      <c r="J8260" t="e">
        <f t="shared" si="259"/>
        <v>#N/A</v>
      </c>
      <c r="K8260">
        <f t="shared" si="260"/>
        <v>0</v>
      </c>
    </row>
    <row r="8261" spans="1:11">
      <c r="A8261" s="1">
        <f>Atask.AtsOp!A7777</f>
        <v>0</v>
      </c>
      <c r="B8261">
        <f>Atask.AtsOp!E7777</f>
        <v>0</v>
      </c>
      <c r="C8261">
        <f>Atask.AtsOp!H7777</f>
        <v>0</v>
      </c>
      <c r="D8261">
        <f>Atask.AtsOp!N7777</f>
        <v>0</v>
      </c>
      <c r="E8261">
        <f>Atask.AtsOp!I7777</f>
        <v>0</v>
      </c>
      <c r="F8261">
        <f>Atask.AtsOp!M7777</f>
        <v>0</v>
      </c>
      <c r="G8261" t="e">
        <f>VLOOKUP(B8261,Prekės!$A$2:$E$3000,3,FALSE)</f>
        <v>#N/A</v>
      </c>
      <c r="H8261" t="e">
        <f>VLOOKUP(B8261,Prekės!$A$2:$E$3000,4,FALSE)</f>
        <v>#N/A</v>
      </c>
      <c r="I8261" t="e">
        <f>VLOOKUP(B8261,Prekės!$A$2:$E$3000,5,FALSE)</f>
        <v>#N/A</v>
      </c>
      <c r="J8261" t="e">
        <f t="shared" si="259"/>
        <v>#N/A</v>
      </c>
      <c r="K8261">
        <f t="shared" si="260"/>
        <v>0</v>
      </c>
    </row>
    <row r="8262" spans="1:11">
      <c r="A8262" s="1">
        <f>Atask.AtsOp!A7778</f>
        <v>0</v>
      </c>
      <c r="B8262">
        <f>Atask.AtsOp!E7778</f>
        <v>0</v>
      </c>
      <c r="C8262">
        <f>Atask.AtsOp!H7778</f>
        <v>0</v>
      </c>
      <c r="D8262">
        <f>Atask.AtsOp!N7778</f>
        <v>0</v>
      </c>
      <c r="E8262">
        <f>Atask.AtsOp!I7778</f>
        <v>0</v>
      </c>
      <c r="F8262">
        <f>Atask.AtsOp!M7778</f>
        <v>0</v>
      </c>
      <c r="G8262" t="e">
        <f>VLOOKUP(B8262,Prekės!$A$2:$E$3000,3,FALSE)</f>
        <v>#N/A</v>
      </c>
      <c r="H8262" t="e">
        <f>VLOOKUP(B8262,Prekės!$A$2:$E$3000,4,FALSE)</f>
        <v>#N/A</v>
      </c>
      <c r="I8262" t="e">
        <f>VLOOKUP(B8262,Prekės!$A$2:$E$3000,5,FALSE)</f>
        <v>#N/A</v>
      </c>
      <c r="J8262" t="e">
        <f t="shared" si="259"/>
        <v>#N/A</v>
      </c>
      <c r="K8262">
        <f t="shared" si="260"/>
        <v>0</v>
      </c>
    </row>
    <row r="8263" spans="1:11">
      <c r="A8263" s="1">
        <f>Atask.AtsOp!A7779</f>
        <v>0</v>
      </c>
      <c r="B8263">
        <f>Atask.AtsOp!E7779</f>
        <v>0</v>
      </c>
      <c r="C8263">
        <f>Atask.AtsOp!H7779</f>
        <v>0</v>
      </c>
      <c r="D8263">
        <f>Atask.AtsOp!N7779</f>
        <v>0</v>
      </c>
      <c r="E8263">
        <f>Atask.AtsOp!I7779</f>
        <v>0</v>
      </c>
      <c r="F8263">
        <f>Atask.AtsOp!M7779</f>
        <v>0</v>
      </c>
      <c r="G8263" t="e">
        <f>VLOOKUP(B8263,Prekės!$A$2:$E$3000,3,FALSE)</f>
        <v>#N/A</v>
      </c>
      <c r="H8263" t="e">
        <f>VLOOKUP(B8263,Prekės!$A$2:$E$3000,4,FALSE)</f>
        <v>#N/A</v>
      </c>
      <c r="I8263" t="e">
        <f>VLOOKUP(B8263,Prekės!$A$2:$E$3000,5,FALSE)</f>
        <v>#N/A</v>
      </c>
      <c r="J8263" t="e">
        <f t="shared" si="259"/>
        <v>#N/A</v>
      </c>
      <c r="K8263">
        <f t="shared" si="260"/>
        <v>0</v>
      </c>
    </row>
    <row r="8264" spans="1:11">
      <c r="A8264" s="1">
        <f>Atask.AtsOp!A7780</f>
        <v>0</v>
      </c>
      <c r="B8264">
        <f>Atask.AtsOp!E7780</f>
        <v>0</v>
      </c>
      <c r="C8264">
        <f>Atask.AtsOp!H7780</f>
        <v>0</v>
      </c>
      <c r="D8264">
        <f>Atask.AtsOp!N7780</f>
        <v>0</v>
      </c>
      <c r="E8264">
        <f>Atask.AtsOp!I7780</f>
        <v>0</v>
      </c>
      <c r="F8264">
        <f>Atask.AtsOp!M7780</f>
        <v>0</v>
      </c>
      <c r="G8264" t="e">
        <f>VLOOKUP(B8264,Prekės!$A$2:$E$3000,3,FALSE)</f>
        <v>#N/A</v>
      </c>
      <c r="H8264" t="e">
        <f>VLOOKUP(B8264,Prekės!$A$2:$E$3000,4,FALSE)</f>
        <v>#N/A</v>
      </c>
      <c r="I8264" t="e">
        <f>VLOOKUP(B8264,Prekės!$A$2:$E$3000,5,FALSE)</f>
        <v>#N/A</v>
      </c>
      <c r="J8264" t="e">
        <f t="shared" si="259"/>
        <v>#N/A</v>
      </c>
      <c r="K8264">
        <f t="shared" si="260"/>
        <v>0</v>
      </c>
    </row>
    <row r="8265" spans="1:11">
      <c r="A8265" s="1">
        <f>Atask.AtsOp!A7781</f>
        <v>0</v>
      </c>
      <c r="B8265">
        <f>Atask.AtsOp!E7781</f>
        <v>0</v>
      </c>
      <c r="C8265">
        <f>Atask.AtsOp!H7781</f>
        <v>0</v>
      </c>
      <c r="D8265">
        <f>Atask.AtsOp!N7781</f>
        <v>0</v>
      </c>
      <c r="E8265">
        <f>Atask.AtsOp!I7781</f>
        <v>0</v>
      </c>
      <c r="F8265">
        <f>Atask.AtsOp!M7781</f>
        <v>0</v>
      </c>
      <c r="G8265" t="e">
        <f>VLOOKUP(B8265,Prekės!$A$2:$E$3000,3,FALSE)</f>
        <v>#N/A</v>
      </c>
      <c r="H8265" t="e">
        <f>VLOOKUP(B8265,Prekės!$A$2:$E$3000,4,FALSE)</f>
        <v>#N/A</v>
      </c>
      <c r="I8265" t="e">
        <f>VLOOKUP(B8265,Prekės!$A$2:$E$3000,5,FALSE)</f>
        <v>#N/A</v>
      </c>
      <c r="J8265" t="e">
        <f t="shared" si="259"/>
        <v>#N/A</v>
      </c>
      <c r="K8265">
        <f t="shared" si="260"/>
        <v>0</v>
      </c>
    </row>
    <row r="8266" spans="1:11">
      <c r="A8266" s="1">
        <f>Atask.AtsOp!A7782</f>
        <v>0</v>
      </c>
      <c r="B8266">
        <f>Atask.AtsOp!E7782</f>
        <v>0</v>
      </c>
      <c r="C8266">
        <f>Atask.AtsOp!H7782</f>
        <v>0</v>
      </c>
      <c r="D8266">
        <f>Atask.AtsOp!N7782</f>
        <v>0</v>
      </c>
      <c r="E8266">
        <f>Atask.AtsOp!I7782</f>
        <v>0</v>
      </c>
      <c r="F8266">
        <f>Atask.AtsOp!M7782</f>
        <v>0</v>
      </c>
      <c r="G8266" t="e">
        <f>VLOOKUP(B8266,Prekės!$A$2:$E$3000,3,FALSE)</f>
        <v>#N/A</v>
      </c>
      <c r="H8266" t="e">
        <f>VLOOKUP(B8266,Prekės!$A$2:$E$3000,4,FALSE)</f>
        <v>#N/A</v>
      </c>
      <c r="I8266" t="e">
        <f>VLOOKUP(B8266,Prekės!$A$2:$E$3000,5,FALSE)</f>
        <v>#N/A</v>
      </c>
      <c r="J8266" t="e">
        <f t="shared" si="259"/>
        <v>#N/A</v>
      </c>
      <c r="K8266">
        <f t="shared" si="260"/>
        <v>0</v>
      </c>
    </row>
    <row r="8267" spans="1:11">
      <c r="A8267" s="1">
        <f>Atask.AtsOp!A7783</f>
        <v>0</v>
      </c>
      <c r="B8267">
        <f>Atask.AtsOp!E7783</f>
        <v>0</v>
      </c>
      <c r="C8267">
        <f>Atask.AtsOp!H7783</f>
        <v>0</v>
      </c>
      <c r="D8267">
        <f>Atask.AtsOp!N7783</f>
        <v>0</v>
      </c>
      <c r="E8267">
        <f>Atask.AtsOp!I7783</f>
        <v>0</v>
      </c>
      <c r="F8267">
        <f>Atask.AtsOp!M7783</f>
        <v>0</v>
      </c>
      <c r="G8267" t="e">
        <f>VLOOKUP(B8267,Prekės!$A$2:$E$3000,3,FALSE)</f>
        <v>#N/A</v>
      </c>
      <c r="H8267" t="e">
        <f>VLOOKUP(B8267,Prekės!$A$2:$E$3000,4,FALSE)</f>
        <v>#N/A</v>
      </c>
      <c r="I8267" t="e">
        <f>VLOOKUP(B8267,Prekės!$A$2:$E$3000,5,FALSE)</f>
        <v>#N/A</v>
      </c>
      <c r="J8267" t="e">
        <f t="shared" si="259"/>
        <v>#N/A</v>
      </c>
      <c r="K8267">
        <f t="shared" si="260"/>
        <v>0</v>
      </c>
    </row>
    <row r="8268" spans="1:11">
      <c r="A8268" s="1">
        <f>Atask.AtsOp!A7784</f>
        <v>0</v>
      </c>
      <c r="B8268">
        <f>Atask.AtsOp!E7784</f>
        <v>0</v>
      </c>
      <c r="C8268">
        <f>Atask.AtsOp!H7784</f>
        <v>0</v>
      </c>
      <c r="D8268">
        <f>Atask.AtsOp!N7784</f>
        <v>0</v>
      </c>
      <c r="E8268">
        <f>Atask.AtsOp!I7784</f>
        <v>0</v>
      </c>
      <c r="F8268">
        <f>Atask.AtsOp!M7784</f>
        <v>0</v>
      </c>
      <c r="G8268" t="e">
        <f>VLOOKUP(B8268,Prekės!$A$2:$E$3000,3,FALSE)</f>
        <v>#N/A</v>
      </c>
      <c r="H8268" t="e">
        <f>VLOOKUP(B8268,Prekės!$A$2:$E$3000,4,FALSE)</f>
        <v>#N/A</v>
      </c>
      <c r="I8268" t="e">
        <f>VLOOKUP(B8268,Prekės!$A$2:$E$3000,5,FALSE)</f>
        <v>#N/A</v>
      </c>
      <c r="J8268" t="e">
        <f t="shared" si="259"/>
        <v>#N/A</v>
      </c>
      <c r="K8268">
        <f t="shared" si="260"/>
        <v>0</v>
      </c>
    </row>
    <row r="8269" spans="1:11">
      <c r="A8269" s="1">
        <f>Atask.AtsOp!A7785</f>
        <v>0</v>
      </c>
      <c r="B8269">
        <f>Atask.AtsOp!E7785</f>
        <v>0</v>
      </c>
      <c r="C8269">
        <f>Atask.AtsOp!H7785</f>
        <v>0</v>
      </c>
      <c r="D8269">
        <f>Atask.AtsOp!N7785</f>
        <v>0</v>
      </c>
      <c r="E8269">
        <f>Atask.AtsOp!I7785</f>
        <v>0</v>
      </c>
      <c r="F8269">
        <f>Atask.AtsOp!M7785</f>
        <v>0</v>
      </c>
      <c r="G8269" t="e">
        <f>VLOOKUP(B8269,Prekės!$A$2:$E$3000,3,FALSE)</f>
        <v>#N/A</v>
      </c>
      <c r="H8269" t="e">
        <f>VLOOKUP(B8269,Prekės!$A$2:$E$3000,4,FALSE)</f>
        <v>#N/A</v>
      </c>
      <c r="I8269" t="e">
        <f>VLOOKUP(B8269,Prekės!$A$2:$E$3000,5,FALSE)</f>
        <v>#N/A</v>
      </c>
      <c r="J8269" t="e">
        <f t="shared" si="259"/>
        <v>#N/A</v>
      </c>
      <c r="K8269">
        <f t="shared" si="260"/>
        <v>0</v>
      </c>
    </row>
    <row r="8270" spans="1:11">
      <c r="A8270" s="1">
        <f>Atask.AtsOp!A7786</f>
        <v>0</v>
      </c>
      <c r="B8270">
        <f>Atask.AtsOp!E7786</f>
        <v>0</v>
      </c>
      <c r="C8270">
        <f>Atask.AtsOp!H7786</f>
        <v>0</v>
      </c>
      <c r="D8270">
        <f>Atask.AtsOp!N7786</f>
        <v>0</v>
      </c>
      <c r="E8270">
        <f>Atask.AtsOp!I7786</f>
        <v>0</v>
      </c>
      <c r="F8270">
        <f>Atask.AtsOp!M7786</f>
        <v>0</v>
      </c>
      <c r="G8270" t="e">
        <f>VLOOKUP(B8270,Prekės!$A$2:$E$3000,3,FALSE)</f>
        <v>#N/A</v>
      </c>
      <c r="H8270" t="e">
        <f>VLOOKUP(B8270,Prekės!$A$2:$E$3000,4,FALSE)</f>
        <v>#N/A</v>
      </c>
      <c r="I8270" t="e">
        <f>VLOOKUP(B8270,Prekės!$A$2:$E$3000,5,FALSE)</f>
        <v>#N/A</v>
      </c>
      <c r="J8270" t="e">
        <f t="shared" si="259"/>
        <v>#N/A</v>
      </c>
      <c r="K8270">
        <f t="shared" si="260"/>
        <v>0</v>
      </c>
    </row>
    <row r="8271" spans="1:11">
      <c r="A8271" s="1">
        <f>Atask.AtsOp!A7787</f>
        <v>0</v>
      </c>
      <c r="B8271">
        <f>Atask.AtsOp!E7787</f>
        <v>0</v>
      </c>
      <c r="C8271">
        <f>Atask.AtsOp!H7787</f>
        <v>0</v>
      </c>
      <c r="D8271">
        <f>Atask.AtsOp!N7787</f>
        <v>0</v>
      </c>
      <c r="E8271">
        <f>Atask.AtsOp!I7787</f>
        <v>0</v>
      </c>
      <c r="F8271">
        <f>Atask.AtsOp!M7787</f>
        <v>0</v>
      </c>
      <c r="G8271" t="e">
        <f>VLOOKUP(B8271,Prekės!$A$2:$E$3000,3,FALSE)</f>
        <v>#N/A</v>
      </c>
      <c r="H8271" t="e">
        <f>VLOOKUP(B8271,Prekės!$A$2:$E$3000,4,FALSE)</f>
        <v>#N/A</v>
      </c>
      <c r="I8271" t="e">
        <f>VLOOKUP(B8271,Prekės!$A$2:$E$3000,5,FALSE)</f>
        <v>#N/A</v>
      </c>
      <c r="J8271" t="e">
        <f t="shared" si="259"/>
        <v>#N/A</v>
      </c>
      <c r="K8271">
        <f t="shared" si="260"/>
        <v>0</v>
      </c>
    </row>
    <row r="8272" spans="1:11">
      <c r="A8272" s="1">
        <f>Atask.AtsOp!A7788</f>
        <v>0</v>
      </c>
      <c r="B8272">
        <f>Atask.AtsOp!E7788</f>
        <v>0</v>
      </c>
      <c r="C8272">
        <f>Atask.AtsOp!H7788</f>
        <v>0</v>
      </c>
      <c r="D8272">
        <f>Atask.AtsOp!N7788</f>
        <v>0</v>
      </c>
      <c r="E8272">
        <f>Atask.AtsOp!I7788</f>
        <v>0</v>
      </c>
      <c r="F8272">
        <f>Atask.AtsOp!M7788</f>
        <v>0</v>
      </c>
      <c r="G8272" t="e">
        <f>VLOOKUP(B8272,Prekės!$A$2:$E$3000,3,FALSE)</f>
        <v>#N/A</v>
      </c>
      <c r="H8272" t="e">
        <f>VLOOKUP(B8272,Prekės!$A$2:$E$3000,4,FALSE)</f>
        <v>#N/A</v>
      </c>
      <c r="I8272" t="e">
        <f>VLOOKUP(B8272,Prekės!$A$2:$E$3000,5,FALSE)</f>
        <v>#N/A</v>
      </c>
      <c r="J8272" t="e">
        <f t="shared" si="259"/>
        <v>#N/A</v>
      </c>
      <c r="K8272">
        <f t="shared" si="260"/>
        <v>0</v>
      </c>
    </row>
    <row r="8273" spans="1:11">
      <c r="A8273" s="1">
        <f>Atask.AtsOp!A7789</f>
        <v>0</v>
      </c>
      <c r="B8273">
        <f>Atask.AtsOp!E7789</f>
        <v>0</v>
      </c>
      <c r="C8273">
        <f>Atask.AtsOp!H7789</f>
        <v>0</v>
      </c>
      <c r="D8273">
        <f>Atask.AtsOp!N7789</f>
        <v>0</v>
      </c>
      <c r="E8273">
        <f>Atask.AtsOp!I7789</f>
        <v>0</v>
      </c>
      <c r="F8273">
        <f>Atask.AtsOp!M7789</f>
        <v>0</v>
      </c>
      <c r="G8273" t="e">
        <f>VLOOKUP(B8273,Prekės!$A$2:$E$3000,3,FALSE)</f>
        <v>#N/A</v>
      </c>
      <c r="H8273" t="e">
        <f>VLOOKUP(B8273,Prekės!$A$2:$E$3000,4,FALSE)</f>
        <v>#N/A</v>
      </c>
      <c r="I8273" t="e">
        <f>VLOOKUP(B8273,Prekės!$A$2:$E$3000,5,FALSE)</f>
        <v>#N/A</v>
      </c>
      <c r="J8273" t="e">
        <f t="shared" si="259"/>
        <v>#N/A</v>
      </c>
      <c r="K8273">
        <f t="shared" si="260"/>
        <v>0</v>
      </c>
    </row>
    <row r="8274" spans="1:11">
      <c r="A8274" s="1">
        <f>Atask.AtsOp!A7790</f>
        <v>0</v>
      </c>
      <c r="B8274">
        <f>Atask.AtsOp!E7790</f>
        <v>0</v>
      </c>
      <c r="C8274">
        <f>Atask.AtsOp!H7790</f>
        <v>0</v>
      </c>
      <c r="D8274">
        <f>Atask.AtsOp!N7790</f>
        <v>0</v>
      </c>
      <c r="E8274">
        <f>Atask.AtsOp!I7790</f>
        <v>0</v>
      </c>
      <c r="F8274">
        <f>Atask.AtsOp!M7790</f>
        <v>0</v>
      </c>
      <c r="G8274" t="e">
        <f>VLOOKUP(B8274,Prekės!$A$2:$E$3000,3,FALSE)</f>
        <v>#N/A</v>
      </c>
      <c r="H8274" t="e">
        <f>VLOOKUP(B8274,Prekės!$A$2:$E$3000,4,FALSE)</f>
        <v>#N/A</v>
      </c>
      <c r="I8274" t="e">
        <f>VLOOKUP(B8274,Prekės!$A$2:$E$3000,5,FALSE)</f>
        <v>#N/A</v>
      </c>
      <c r="J8274" t="e">
        <f t="shared" si="259"/>
        <v>#N/A</v>
      </c>
      <c r="K8274">
        <f t="shared" si="260"/>
        <v>0</v>
      </c>
    </row>
    <row r="8275" spans="1:11">
      <c r="A8275" s="1">
        <f>Atask.AtsOp!A7791</f>
        <v>0</v>
      </c>
      <c r="B8275">
        <f>Atask.AtsOp!E7791</f>
        <v>0</v>
      </c>
      <c r="C8275">
        <f>Atask.AtsOp!H7791</f>
        <v>0</v>
      </c>
      <c r="D8275">
        <f>Atask.AtsOp!N7791</f>
        <v>0</v>
      </c>
      <c r="E8275">
        <f>Atask.AtsOp!I7791</f>
        <v>0</v>
      </c>
      <c r="F8275">
        <f>Atask.AtsOp!M7791</f>
        <v>0</v>
      </c>
      <c r="G8275" t="e">
        <f>VLOOKUP(B8275,Prekės!$A$2:$E$3000,3,FALSE)</f>
        <v>#N/A</v>
      </c>
      <c r="H8275" t="e">
        <f>VLOOKUP(B8275,Prekės!$A$2:$E$3000,4,FALSE)</f>
        <v>#N/A</v>
      </c>
      <c r="I8275" t="e">
        <f>VLOOKUP(B8275,Prekės!$A$2:$E$3000,5,FALSE)</f>
        <v>#N/A</v>
      </c>
      <c r="J8275" t="e">
        <f t="shared" si="259"/>
        <v>#N/A</v>
      </c>
      <c r="K8275">
        <f t="shared" si="260"/>
        <v>0</v>
      </c>
    </row>
    <row r="8276" spans="1:11">
      <c r="A8276" s="1">
        <f>Atask.AtsOp!A7792</f>
        <v>0</v>
      </c>
      <c r="B8276">
        <f>Atask.AtsOp!E7792</f>
        <v>0</v>
      </c>
      <c r="C8276">
        <f>Atask.AtsOp!H7792</f>
        <v>0</v>
      </c>
      <c r="D8276">
        <f>Atask.AtsOp!N7792</f>
        <v>0</v>
      </c>
      <c r="E8276">
        <f>Atask.AtsOp!I7792</f>
        <v>0</v>
      </c>
      <c r="F8276">
        <f>Atask.AtsOp!M7792</f>
        <v>0</v>
      </c>
      <c r="G8276" t="e">
        <f>VLOOKUP(B8276,Prekės!$A$2:$E$3000,3,FALSE)</f>
        <v>#N/A</v>
      </c>
      <c r="H8276" t="e">
        <f>VLOOKUP(B8276,Prekės!$A$2:$E$3000,4,FALSE)</f>
        <v>#N/A</v>
      </c>
      <c r="I8276" t="e">
        <f>VLOOKUP(B8276,Prekės!$A$2:$E$3000,5,FALSE)</f>
        <v>#N/A</v>
      </c>
      <c r="J8276" t="e">
        <f t="shared" si="259"/>
        <v>#N/A</v>
      </c>
      <c r="K8276">
        <f t="shared" si="260"/>
        <v>0</v>
      </c>
    </row>
    <row r="8277" spans="1:11">
      <c r="A8277" s="1">
        <f>Atask.AtsOp!A7793</f>
        <v>0</v>
      </c>
      <c r="B8277">
        <f>Atask.AtsOp!E7793</f>
        <v>0</v>
      </c>
      <c r="C8277">
        <f>Atask.AtsOp!H7793</f>
        <v>0</v>
      </c>
      <c r="D8277">
        <f>Atask.AtsOp!N7793</f>
        <v>0</v>
      </c>
      <c r="E8277">
        <f>Atask.AtsOp!I7793</f>
        <v>0</v>
      </c>
      <c r="F8277">
        <f>Atask.AtsOp!M7793</f>
        <v>0</v>
      </c>
      <c r="G8277" t="e">
        <f>VLOOKUP(B8277,Prekės!$A$2:$E$3000,3,FALSE)</f>
        <v>#N/A</v>
      </c>
      <c r="H8277" t="e">
        <f>VLOOKUP(B8277,Prekės!$A$2:$E$3000,4,FALSE)</f>
        <v>#N/A</v>
      </c>
      <c r="I8277" t="e">
        <f>VLOOKUP(B8277,Prekės!$A$2:$E$3000,5,FALSE)</f>
        <v>#N/A</v>
      </c>
      <c r="J8277" t="e">
        <f t="shared" si="259"/>
        <v>#N/A</v>
      </c>
      <c r="K8277">
        <f t="shared" si="260"/>
        <v>0</v>
      </c>
    </row>
    <row r="8278" spans="1:11">
      <c r="A8278" s="1">
        <f>Atask.AtsOp!A7794</f>
        <v>0</v>
      </c>
      <c r="B8278">
        <f>Atask.AtsOp!E7794</f>
        <v>0</v>
      </c>
      <c r="C8278">
        <f>Atask.AtsOp!H7794</f>
        <v>0</v>
      </c>
      <c r="D8278">
        <f>Atask.AtsOp!N7794</f>
        <v>0</v>
      </c>
      <c r="E8278">
        <f>Atask.AtsOp!I7794</f>
        <v>0</v>
      </c>
      <c r="F8278">
        <f>Atask.AtsOp!M7794</f>
        <v>0</v>
      </c>
      <c r="G8278" t="e">
        <f>VLOOKUP(B8278,Prekės!$A$2:$E$3000,3,FALSE)</f>
        <v>#N/A</v>
      </c>
      <c r="H8278" t="e">
        <f>VLOOKUP(B8278,Prekės!$A$2:$E$3000,4,FALSE)</f>
        <v>#N/A</v>
      </c>
      <c r="I8278" t="e">
        <f>VLOOKUP(B8278,Prekės!$A$2:$E$3000,5,FALSE)</f>
        <v>#N/A</v>
      </c>
      <c r="J8278" t="e">
        <f t="shared" si="259"/>
        <v>#N/A</v>
      </c>
      <c r="K8278">
        <f t="shared" si="260"/>
        <v>0</v>
      </c>
    </row>
    <row r="8279" spans="1:11">
      <c r="A8279" s="1">
        <f>Atask.AtsOp!A7795</f>
        <v>0</v>
      </c>
      <c r="B8279">
        <f>Atask.AtsOp!E7795</f>
        <v>0</v>
      </c>
      <c r="C8279">
        <f>Atask.AtsOp!H7795</f>
        <v>0</v>
      </c>
      <c r="D8279">
        <f>Atask.AtsOp!N7795</f>
        <v>0</v>
      </c>
      <c r="E8279">
        <f>Atask.AtsOp!I7795</f>
        <v>0</v>
      </c>
      <c r="F8279">
        <f>Atask.AtsOp!M7795</f>
        <v>0</v>
      </c>
      <c r="G8279" t="e">
        <f>VLOOKUP(B8279,Prekės!$A$2:$E$3000,3,FALSE)</f>
        <v>#N/A</v>
      </c>
      <c r="H8279" t="e">
        <f>VLOOKUP(B8279,Prekės!$A$2:$E$3000,4,FALSE)</f>
        <v>#N/A</v>
      </c>
      <c r="I8279" t="e">
        <f>VLOOKUP(B8279,Prekės!$A$2:$E$3000,5,FALSE)</f>
        <v>#N/A</v>
      </c>
      <c r="J8279" t="e">
        <f t="shared" si="259"/>
        <v>#N/A</v>
      </c>
      <c r="K8279">
        <f t="shared" si="260"/>
        <v>0</v>
      </c>
    </row>
    <row r="8280" spans="1:11">
      <c r="A8280" s="1">
        <f>Atask.AtsOp!A7796</f>
        <v>0</v>
      </c>
      <c r="B8280">
        <f>Atask.AtsOp!E7796</f>
        <v>0</v>
      </c>
      <c r="C8280">
        <f>Atask.AtsOp!H7796</f>
        <v>0</v>
      </c>
      <c r="D8280">
        <f>Atask.AtsOp!N7796</f>
        <v>0</v>
      </c>
      <c r="E8280">
        <f>Atask.AtsOp!I7796</f>
        <v>0</v>
      </c>
      <c r="F8280">
        <f>Atask.AtsOp!M7796</f>
        <v>0</v>
      </c>
      <c r="G8280" t="e">
        <f>VLOOKUP(B8280,Prekės!$A$2:$E$3000,3,FALSE)</f>
        <v>#N/A</v>
      </c>
      <c r="H8280" t="e">
        <f>VLOOKUP(B8280,Prekės!$A$2:$E$3000,4,FALSE)</f>
        <v>#N/A</v>
      </c>
      <c r="I8280" t="e">
        <f>VLOOKUP(B8280,Prekės!$A$2:$E$3000,5,FALSE)</f>
        <v>#N/A</v>
      </c>
      <c r="J8280" t="e">
        <f t="shared" si="259"/>
        <v>#N/A</v>
      </c>
      <c r="K8280">
        <f t="shared" si="260"/>
        <v>0</v>
      </c>
    </row>
    <row r="8281" spans="1:11">
      <c r="A8281" s="1">
        <f>Atask.AtsOp!A7797</f>
        <v>0</v>
      </c>
      <c r="B8281">
        <f>Atask.AtsOp!E7797</f>
        <v>0</v>
      </c>
      <c r="C8281">
        <f>Atask.AtsOp!H7797</f>
        <v>0</v>
      </c>
      <c r="D8281">
        <f>Atask.AtsOp!N7797</f>
        <v>0</v>
      </c>
      <c r="E8281">
        <f>Atask.AtsOp!I7797</f>
        <v>0</v>
      </c>
      <c r="F8281">
        <f>Atask.AtsOp!M7797</f>
        <v>0</v>
      </c>
      <c r="G8281" t="e">
        <f>VLOOKUP(B8281,Prekės!$A$2:$E$3000,3,FALSE)</f>
        <v>#N/A</v>
      </c>
      <c r="H8281" t="e">
        <f>VLOOKUP(B8281,Prekės!$A$2:$E$3000,4,FALSE)</f>
        <v>#N/A</v>
      </c>
      <c r="I8281" t="e">
        <f>VLOOKUP(B8281,Prekės!$A$2:$E$3000,5,FALSE)</f>
        <v>#N/A</v>
      </c>
      <c r="J8281" t="e">
        <f t="shared" si="259"/>
        <v>#N/A</v>
      </c>
      <c r="K8281">
        <f t="shared" si="260"/>
        <v>0</v>
      </c>
    </row>
    <row r="8282" spans="1:11">
      <c r="A8282" s="1">
        <f>Atask.AtsOp!A7798</f>
        <v>0</v>
      </c>
      <c r="B8282">
        <f>Atask.AtsOp!E7798</f>
        <v>0</v>
      </c>
      <c r="C8282">
        <f>Atask.AtsOp!H7798</f>
        <v>0</v>
      </c>
      <c r="D8282">
        <f>Atask.AtsOp!N7798</f>
        <v>0</v>
      </c>
      <c r="E8282">
        <f>Atask.AtsOp!I7798</f>
        <v>0</v>
      </c>
      <c r="F8282">
        <f>Atask.AtsOp!M7798</f>
        <v>0</v>
      </c>
      <c r="G8282" t="e">
        <f>VLOOKUP(B8282,Prekės!$A$2:$E$3000,3,FALSE)</f>
        <v>#N/A</v>
      </c>
      <c r="H8282" t="e">
        <f>VLOOKUP(B8282,Prekės!$A$2:$E$3000,4,FALSE)</f>
        <v>#N/A</v>
      </c>
      <c r="I8282" t="e">
        <f>VLOOKUP(B8282,Prekės!$A$2:$E$3000,5,FALSE)</f>
        <v>#N/A</v>
      </c>
      <c r="J8282" t="e">
        <f t="shared" si="259"/>
        <v>#N/A</v>
      </c>
      <c r="K8282">
        <f t="shared" si="260"/>
        <v>0</v>
      </c>
    </row>
    <row r="8283" spans="1:11">
      <c r="A8283" s="1">
        <f>Atask.AtsOp!A7799</f>
        <v>0</v>
      </c>
      <c r="B8283">
        <f>Atask.AtsOp!E7799</f>
        <v>0</v>
      </c>
      <c r="C8283">
        <f>Atask.AtsOp!H7799</f>
        <v>0</v>
      </c>
      <c r="D8283">
        <f>Atask.AtsOp!N7799</f>
        <v>0</v>
      </c>
      <c r="E8283">
        <f>Atask.AtsOp!I7799</f>
        <v>0</v>
      </c>
      <c r="F8283">
        <f>Atask.AtsOp!M7799</f>
        <v>0</v>
      </c>
      <c r="G8283" t="e">
        <f>VLOOKUP(B8283,Prekės!$A$2:$E$3000,3,FALSE)</f>
        <v>#N/A</v>
      </c>
      <c r="H8283" t="e">
        <f>VLOOKUP(B8283,Prekės!$A$2:$E$3000,4,FALSE)</f>
        <v>#N/A</v>
      </c>
      <c r="I8283" t="e">
        <f>VLOOKUP(B8283,Prekės!$A$2:$E$3000,5,FALSE)</f>
        <v>#N/A</v>
      </c>
      <c r="J8283" t="e">
        <f t="shared" si="259"/>
        <v>#N/A</v>
      </c>
      <c r="K8283">
        <f t="shared" si="260"/>
        <v>0</v>
      </c>
    </row>
    <row r="8284" spans="1:11">
      <c r="A8284" s="1">
        <f>Atask.AtsOp!A7800</f>
        <v>0</v>
      </c>
      <c r="B8284">
        <f>Atask.AtsOp!E7800</f>
        <v>0</v>
      </c>
      <c r="C8284">
        <f>Atask.AtsOp!H7800</f>
        <v>0</v>
      </c>
      <c r="D8284">
        <f>Atask.AtsOp!N7800</f>
        <v>0</v>
      </c>
      <c r="E8284">
        <f>Atask.AtsOp!I7800</f>
        <v>0</v>
      </c>
      <c r="F8284">
        <f>Atask.AtsOp!M7800</f>
        <v>0</v>
      </c>
      <c r="G8284" t="e">
        <f>VLOOKUP(B8284,Prekės!$A$2:$E$3000,3,FALSE)</f>
        <v>#N/A</v>
      </c>
      <c r="H8284" t="e">
        <f>VLOOKUP(B8284,Prekės!$A$2:$E$3000,4,FALSE)</f>
        <v>#N/A</v>
      </c>
      <c r="I8284" t="e">
        <f>VLOOKUP(B8284,Prekės!$A$2:$E$3000,5,FALSE)</f>
        <v>#N/A</v>
      </c>
      <c r="J8284" t="e">
        <f t="shared" si="259"/>
        <v>#N/A</v>
      </c>
      <c r="K8284">
        <f t="shared" si="260"/>
        <v>0</v>
      </c>
    </row>
    <row r="8285" spans="1:11">
      <c r="A8285" s="1">
        <f>Atask.AtsOp!A7801</f>
        <v>0</v>
      </c>
      <c r="B8285">
        <f>Atask.AtsOp!E7801</f>
        <v>0</v>
      </c>
      <c r="C8285">
        <f>Atask.AtsOp!H7801</f>
        <v>0</v>
      </c>
      <c r="D8285">
        <f>Atask.AtsOp!N7801</f>
        <v>0</v>
      </c>
      <c r="E8285">
        <f>Atask.AtsOp!I7801</f>
        <v>0</v>
      </c>
      <c r="F8285">
        <f>Atask.AtsOp!M7801</f>
        <v>0</v>
      </c>
      <c r="G8285" t="e">
        <f>VLOOKUP(B8285,Prekės!$A$2:$E$3000,3,FALSE)</f>
        <v>#N/A</v>
      </c>
      <c r="H8285" t="e">
        <f>VLOOKUP(B8285,Prekės!$A$2:$E$3000,4,FALSE)</f>
        <v>#N/A</v>
      </c>
      <c r="I8285" t="e">
        <f>VLOOKUP(B8285,Prekės!$A$2:$E$3000,5,FALSE)</f>
        <v>#N/A</v>
      </c>
      <c r="J8285" t="e">
        <f t="shared" si="259"/>
        <v>#N/A</v>
      </c>
      <c r="K8285">
        <f t="shared" si="260"/>
        <v>0</v>
      </c>
    </row>
    <row r="8286" spans="1:11">
      <c r="A8286" s="1">
        <f>Atask.AtsOp!A7802</f>
        <v>0</v>
      </c>
      <c r="B8286">
        <f>Atask.AtsOp!E7802</f>
        <v>0</v>
      </c>
      <c r="C8286">
        <f>Atask.AtsOp!H7802</f>
        <v>0</v>
      </c>
      <c r="D8286">
        <f>Atask.AtsOp!N7802</f>
        <v>0</v>
      </c>
      <c r="E8286">
        <f>Atask.AtsOp!I7802</f>
        <v>0</v>
      </c>
      <c r="F8286">
        <f>Atask.AtsOp!M7802</f>
        <v>0</v>
      </c>
      <c r="G8286" t="e">
        <f>VLOOKUP(B8286,Prekės!$A$2:$E$3000,3,FALSE)</f>
        <v>#N/A</v>
      </c>
      <c r="H8286" t="e">
        <f>VLOOKUP(B8286,Prekės!$A$2:$E$3000,4,FALSE)</f>
        <v>#N/A</v>
      </c>
      <c r="I8286" t="e">
        <f>VLOOKUP(B8286,Prekės!$A$2:$E$3000,5,FALSE)</f>
        <v>#N/A</v>
      </c>
      <c r="J8286" t="e">
        <f t="shared" si="259"/>
        <v>#N/A</v>
      </c>
      <c r="K8286">
        <f t="shared" si="260"/>
        <v>0</v>
      </c>
    </row>
    <row r="8287" spans="1:11">
      <c r="A8287" s="1">
        <f>Atask.AtsOp!A7803</f>
        <v>0</v>
      </c>
      <c r="B8287">
        <f>Atask.AtsOp!E7803</f>
        <v>0</v>
      </c>
      <c r="C8287">
        <f>Atask.AtsOp!H7803</f>
        <v>0</v>
      </c>
      <c r="D8287">
        <f>Atask.AtsOp!N7803</f>
        <v>0</v>
      </c>
      <c r="E8287">
        <f>Atask.AtsOp!I7803</f>
        <v>0</v>
      </c>
      <c r="F8287">
        <f>Atask.AtsOp!M7803</f>
        <v>0</v>
      </c>
      <c r="G8287" t="e">
        <f>VLOOKUP(B8287,Prekės!$A$2:$E$3000,3,FALSE)</f>
        <v>#N/A</v>
      </c>
      <c r="H8287" t="e">
        <f>VLOOKUP(B8287,Prekės!$A$2:$E$3000,4,FALSE)</f>
        <v>#N/A</v>
      </c>
      <c r="I8287" t="e">
        <f>VLOOKUP(B8287,Prekės!$A$2:$E$3000,5,FALSE)</f>
        <v>#N/A</v>
      </c>
      <c r="J8287" t="e">
        <f t="shared" si="259"/>
        <v>#N/A</v>
      </c>
      <c r="K8287">
        <f t="shared" si="260"/>
        <v>0</v>
      </c>
    </row>
    <row r="8288" spans="1:11">
      <c r="A8288" s="1">
        <f>Atask.AtsOp!A7804</f>
        <v>0</v>
      </c>
      <c r="B8288">
        <f>Atask.AtsOp!E7804</f>
        <v>0</v>
      </c>
      <c r="C8288">
        <f>Atask.AtsOp!H7804</f>
        <v>0</v>
      </c>
      <c r="D8288">
        <f>Atask.AtsOp!N7804</f>
        <v>0</v>
      </c>
      <c r="E8288">
        <f>Atask.AtsOp!I7804</f>
        <v>0</v>
      </c>
      <c r="F8288">
        <f>Atask.AtsOp!M7804</f>
        <v>0</v>
      </c>
      <c r="G8288" t="e">
        <f>VLOOKUP(B8288,Prekės!$A$2:$E$3000,3,FALSE)</f>
        <v>#N/A</v>
      </c>
      <c r="H8288" t="e">
        <f>VLOOKUP(B8288,Prekės!$A$2:$E$3000,4,FALSE)</f>
        <v>#N/A</v>
      </c>
      <c r="I8288" t="e">
        <f>VLOOKUP(B8288,Prekės!$A$2:$E$3000,5,FALSE)</f>
        <v>#N/A</v>
      </c>
      <c r="J8288" t="e">
        <f t="shared" si="259"/>
        <v>#N/A</v>
      </c>
      <c r="K8288">
        <f t="shared" si="260"/>
        <v>0</v>
      </c>
    </row>
    <row r="8289" spans="1:11">
      <c r="A8289" s="1">
        <f>Atask.AtsOp!A7805</f>
        <v>0</v>
      </c>
      <c r="B8289">
        <f>Atask.AtsOp!E7805</f>
        <v>0</v>
      </c>
      <c r="C8289">
        <f>Atask.AtsOp!H7805</f>
        <v>0</v>
      </c>
      <c r="D8289">
        <f>Atask.AtsOp!N7805</f>
        <v>0</v>
      </c>
      <c r="E8289">
        <f>Atask.AtsOp!I7805</f>
        <v>0</v>
      </c>
      <c r="F8289">
        <f>Atask.AtsOp!M7805</f>
        <v>0</v>
      </c>
      <c r="G8289" t="e">
        <f>VLOOKUP(B8289,Prekės!$A$2:$E$3000,3,FALSE)</f>
        <v>#N/A</v>
      </c>
      <c r="H8289" t="e">
        <f>VLOOKUP(B8289,Prekės!$A$2:$E$3000,4,FALSE)</f>
        <v>#N/A</v>
      </c>
      <c r="I8289" t="e">
        <f>VLOOKUP(B8289,Prekės!$A$2:$E$3000,5,FALSE)</f>
        <v>#N/A</v>
      </c>
      <c r="J8289" t="e">
        <f t="shared" si="259"/>
        <v>#N/A</v>
      </c>
      <c r="K8289">
        <f t="shared" si="260"/>
        <v>0</v>
      </c>
    </row>
    <row r="8290" spans="1:11">
      <c r="A8290" s="1">
        <f>Atask.AtsOp!A7806</f>
        <v>0</v>
      </c>
      <c r="B8290">
        <f>Atask.AtsOp!E7806</f>
        <v>0</v>
      </c>
      <c r="C8290">
        <f>Atask.AtsOp!H7806</f>
        <v>0</v>
      </c>
      <c r="D8290">
        <f>Atask.AtsOp!N7806</f>
        <v>0</v>
      </c>
      <c r="E8290">
        <f>Atask.AtsOp!I7806</f>
        <v>0</v>
      </c>
      <c r="F8290">
        <f>Atask.AtsOp!M7806</f>
        <v>0</v>
      </c>
      <c r="G8290" t="e">
        <f>VLOOKUP(B8290,Prekės!$A$2:$E$3000,3,FALSE)</f>
        <v>#N/A</v>
      </c>
      <c r="H8290" t="e">
        <f>VLOOKUP(B8290,Prekės!$A$2:$E$3000,4,FALSE)</f>
        <v>#N/A</v>
      </c>
      <c r="I8290" t="e">
        <f>VLOOKUP(B8290,Prekės!$A$2:$E$3000,5,FALSE)</f>
        <v>#N/A</v>
      </c>
      <c r="J8290" t="e">
        <f t="shared" ref="J8290:J8353" si="261">IF(G8290=110,F8290*H8290*I8290,IF(G8290&lt;280,F8290*H8290,F8290*H8290*(I8290/100)))</f>
        <v>#N/A</v>
      </c>
      <c r="K8290">
        <f t="shared" ref="K8290:K8353" si="262">IF(EXACT(D8290,"But."),J8290,F8290)</f>
        <v>0</v>
      </c>
    </row>
    <row r="8291" spans="1:11">
      <c r="A8291" s="1">
        <f>Atask.AtsOp!A7807</f>
        <v>0</v>
      </c>
      <c r="B8291">
        <f>Atask.AtsOp!E7807</f>
        <v>0</v>
      </c>
      <c r="C8291">
        <f>Atask.AtsOp!H7807</f>
        <v>0</v>
      </c>
      <c r="D8291">
        <f>Atask.AtsOp!N7807</f>
        <v>0</v>
      </c>
      <c r="E8291">
        <f>Atask.AtsOp!I7807</f>
        <v>0</v>
      </c>
      <c r="F8291">
        <f>Atask.AtsOp!M7807</f>
        <v>0</v>
      </c>
      <c r="G8291" t="e">
        <f>VLOOKUP(B8291,Prekės!$A$2:$E$3000,3,FALSE)</f>
        <v>#N/A</v>
      </c>
      <c r="H8291" t="e">
        <f>VLOOKUP(B8291,Prekės!$A$2:$E$3000,4,FALSE)</f>
        <v>#N/A</v>
      </c>
      <c r="I8291" t="e">
        <f>VLOOKUP(B8291,Prekės!$A$2:$E$3000,5,FALSE)</f>
        <v>#N/A</v>
      </c>
      <c r="J8291" t="e">
        <f t="shared" si="261"/>
        <v>#N/A</v>
      </c>
      <c r="K8291">
        <f t="shared" si="262"/>
        <v>0</v>
      </c>
    </row>
    <row r="8292" spans="1:11">
      <c r="A8292" s="1">
        <f>Atask.AtsOp!A7808</f>
        <v>0</v>
      </c>
      <c r="B8292">
        <f>Atask.AtsOp!E7808</f>
        <v>0</v>
      </c>
      <c r="C8292">
        <f>Atask.AtsOp!H7808</f>
        <v>0</v>
      </c>
      <c r="D8292">
        <f>Atask.AtsOp!N7808</f>
        <v>0</v>
      </c>
      <c r="E8292">
        <f>Atask.AtsOp!I7808</f>
        <v>0</v>
      </c>
      <c r="F8292">
        <f>Atask.AtsOp!M7808</f>
        <v>0</v>
      </c>
      <c r="G8292" t="e">
        <f>VLOOKUP(B8292,Prekės!$A$2:$E$3000,3,FALSE)</f>
        <v>#N/A</v>
      </c>
      <c r="H8292" t="e">
        <f>VLOOKUP(B8292,Prekės!$A$2:$E$3000,4,FALSE)</f>
        <v>#N/A</v>
      </c>
      <c r="I8292" t="e">
        <f>VLOOKUP(B8292,Prekės!$A$2:$E$3000,5,FALSE)</f>
        <v>#N/A</v>
      </c>
      <c r="J8292" t="e">
        <f t="shared" si="261"/>
        <v>#N/A</v>
      </c>
      <c r="K8292">
        <f t="shared" si="262"/>
        <v>0</v>
      </c>
    </row>
    <row r="8293" spans="1:11">
      <c r="A8293" s="1">
        <f>Atask.AtsOp!A7809</f>
        <v>0</v>
      </c>
      <c r="B8293">
        <f>Atask.AtsOp!E7809</f>
        <v>0</v>
      </c>
      <c r="C8293">
        <f>Atask.AtsOp!H7809</f>
        <v>0</v>
      </c>
      <c r="D8293">
        <f>Atask.AtsOp!N7809</f>
        <v>0</v>
      </c>
      <c r="E8293">
        <f>Atask.AtsOp!I7809</f>
        <v>0</v>
      </c>
      <c r="F8293">
        <f>Atask.AtsOp!M7809</f>
        <v>0</v>
      </c>
      <c r="G8293" t="e">
        <f>VLOOKUP(B8293,Prekės!$A$2:$E$3000,3,FALSE)</f>
        <v>#N/A</v>
      </c>
      <c r="H8293" t="e">
        <f>VLOOKUP(B8293,Prekės!$A$2:$E$3000,4,FALSE)</f>
        <v>#N/A</v>
      </c>
      <c r="I8293" t="e">
        <f>VLOOKUP(B8293,Prekės!$A$2:$E$3000,5,FALSE)</f>
        <v>#N/A</v>
      </c>
      <c r="J8293" t="e">
        <f t="shared" si="261"/>
        <v>#N/A</v>
      </c>
      <c r="K8293">
        <f t="shared" si="262"/>
        <v>0</v>
      </c>
    </row>
    <row r="8294" spans="1:11">
      <c r="A8294" s="1">
        <f>Atask.AtsOp!A7810</f>
        <v>0</v>
      </c>
      <c r="B8294">
        <f>Atask.AtsOp!E7810</f>
        <v>0</v>
      </c>
      <c r="C8294">
        <f>Atask.AtsOp!H7810</f>
        <v>0</v>
      </c>
      <c r="D8294">
        <f>Atask.AtsOp!N7810</f>
        <v>0</v>
      </c>
      <c r="E8294">
        <f>Atask.AtsOp!I7810</f>
        <v>0</v>
      </c>
      <c r="F8294">
        <f>Atask.AtsOp!M7810</f>
        <v>0</v>
      </c>
      <c r="G8294" t="e">
        <f>VLOOKUP(B8294,Prekės!$A$2:$E$3000,3,FALSE)</f>
        <v>#N/A</v>
      </c>
      <c r="H8294" t="e">
        <f>VLOOKUP(B8294,Prekės!$A$2:$E$3000,4,FALSE)</f>
        <v>#N/A</v>
      </c>
      <c r="I8294" t="e">
        <f>VLOOKUP(B8294,Prekės!$A$2:$E$3000,5,FALSE)</f>
        <v>#N/A</v>
      </c>
      <c r="J8294" t="e">
        <f t="shared" si="261"/>
        <v>#N/A</v>
      </c>
      <c r="K8294">
        <f t="shared" si="262"/>
        <v>0</v>
      </c>
    </row>
    <row r="8295" spans="1:11">
      <c r="A8295" s="1">
        <f>Atask.AtsOp!A7811</f>
        <v>0</v>
      </c>
      <c r="B8295">
        <f>Atask.AtsOp!E7811</f>
        <v>0</v>
      </c>
      <c r="C8295">
        <f>Atask.AtsOp!H7811</f>
        <v>0</v>
      </c>
      <c r="D8295">
        <f>Atask.AtsOp!N7811</f>
        <v>0</v>
      </c>
      <c r="E8295">
        <f>Atask.AtsOp!I7811</f>
        <v>0</v>
      </c>
      <c r="F8295">
        <f>Atask.AtsOp!M7811</f>
        <v>0</v>
      </c>
      <c r="G8295" t="e">
        <f>VLOOKUP(B8295,Prekės!$A$2:$E$3000,3,FALSE)</f>
        <v>#N/A</v>
      </c>
      <c r="H8295" t="e">
        <f>VLOOKUP(B8295,Prekės!$A$2:$E$3000,4,FALSE)</f>
        <v>#N/A</v>
      </c>
      <c r="I8295" t="e">
        <f>VLOOKUP(B8295,Prekės!$A$2:$E$3000,5,FALSE)</f>
        <v>#N/A</v>
      </c>
      <c r="J8295" t="e">
        <f t="shared" si="261"/>
        <v>#N/A</v>
      </c>
      <c r="K8295">
        <f t="shared" si="262"/>
        <v>0</v>
      </c>
    </row>
    <row r="8296" spans="1:11">
      <c r="A8296" s="1">
        <f>Atask.AtsOp!A7812</f>
        <v>0</v>
      </c>
      <c r="B8296">
        <f>Atask.AtsOp!E7812</f>
        <v>0</v>
      </c>
      <c r="C8296">
        <f>Atask.AtsOp!H7812</f>
        <v>0</v>
      </c>
      <c r="D8296">
        <f>Atask.AtsOp!N7812</f>
        <v>0</v>
      </c>
      <c r="E8296">
        <f>Atask.AtsOp!I7812</f>
        <v>0</v>
      </c>
      <c r="F8296">
        <f>Atask.AtsOp!M7812</f>
        <v>0</v>
      </c>
      <c r="G8296" t="e">
        <f>VLOOKUP(B8296,Prekės!$A$2:$E$3000,3,FALSE)</f>
        <v>#N/A</v>
      </c>
      <c r="H8296" t="e">
        <f>VLOOKUP(B8296,Prekės!$A$2:$E$3000,4,FALSE)</f>
        <v>#N/A</v>
      </c>
      <c r="I8296" t="e">
        <f>VLOOKUP(B8296,Prekės!$A$2:$E$3000,5,FALSE)</f>
        <v>#N/A</v>
      </c>
      <c r="J8296" t="e">
        <f t="shared" si="261"/>
        <v>#N/A</v>
      </c>
      <c r="K8296">
        <f t="shared" si="262"/>
        <v>0</v>
      </c>
    </row>
    <row r="8297" spans="1:11">
      <c r="A8297" s="1">
        <f>Atask.AtsOp!A7813</f>
        <v>0</v>
      </c>
      <c r="B8297">
        <f>Atask.AtsOp!E7813</f>
        <v>0</v>
      </c>
      <c r="C8297">
        <f>Atask.AtsOp!H7813</f>
        <v>0</v>
      </c>
      <c r="D8297">
        <f>Atask.AtsOp!N7813</f>
        <v>0</v>
      </c>
      <c r="E8297">
        <f>Atask.AtsOp!I7813</f>
        <v>0</v>
      </c>
      <c r="F8297">
        <f>Atask.AtsOp!M7813</f>
        <v>0</v>
      </c>
      <c r="G8297" t="e">
        <f>VLOOKUP(B8297,Prekės!$A$2:$E$3000,3,FALSE)</f>
        <v>#N/A</v>
      </c>
      <c r="H8297" t="e">
        <f>VLOOKUP(B8297,Prekės!$A$2:$E$3000,4,FALSE)</f>
        <v>#N/A</v>
      </c>
      <c r="I8297" t="e">
        <f>VLOOKUP(B8297,Prekės!$A$2:$E$3000,5,FALSE)</f>
        <v>#N/A</v>
      </c>
      <c r="J8297" t="e">
        <f t="shared" si="261"/>
        <v>#N/A</v>
      </c>
      <c r="K8297">
        <f t="shared" si="262"/>
        <v>0</v>
      </c>
    </row>
    <row r="8298" spans="1:11">
      <c r="A8298" s="1">
        <f>Atask.AtsOp!A7814</f>
        <v>0</v>
      </c>
      <c r="B8298">
        <f>Atask.AtsOp!E7814</f>
        <v>0</v>
      </c>
      <c r="C8298">
        <f>Atask.AtsOp!H7814</f>
        <v>0</v>
      </c>
      <c r="D8298">
        <f>Atask.AtsOp!N7814</f>
        <v>0</v>
      </c>
      <c r="E8298">
        <f>Atask.AtsOp!I7814</f>
        <v>0</v>
      </c>
      <c r="F8298">
        <f>Atask.AtsOp!M7814</f>
        <v>0</v>
      </c>
      <c r="G8298" t="e">
        <f>VLOOKUP(B8298,Prekės!$A$2:$E$3000,3,FALSE)</f>
        <v>#N/A</v>
      </c>
      <c r="H8298" t="e">
        <f>VLOOKUP(B8298,Prekės!$A$2:$E$3000,4,FALSE)</f>
        <v>#N/A</v>
      </c>
      <c r="I8298" t="e">
        <f>VLOOKUP(B8298,Prekės!$A$2:$E$3000,5,FALSE)</f>
        <v>#N/A</v>
      </c>
      <c r="J8298" t="e">
        <f t="shared" si="261"/>
        <v>#N/A</v>
      </c>
      <c r="K8298">
        <f t="shared" si="262"/>
        <v>0</v>
      </c>
    </row>
    <row r="8299" spans="1:11">
      <c r="A8299" s="1">
        <f>Atask.AtsOp!A7815</f>
        <v>0</v>
      </c>
      <c r="B8299">
        <f>Atask.AtsOp!E7815</f>
        <v>0</v>
      </c>
      <c r="C8299">
        <f>Atask.AtsOp!H7815</f>
        <v>0</v>
      </c>
      <c r="D8299">
        <f>Atask.AtsOp!N7815</f>
        <v>0</v>
      </c>
      <c r="E8299">
        <f>Atask.AtsOp!I7815</f>
        <v>0</v>
      </c>
      <c r="F8299">
        <f>Atask.AtsOp!M7815</f>
        <v>0</v>
      </c>
      <c r="G8299" t="e">
        <f>VLOOKUP(B8299,Prekės!$A$2:$E$3000,3,FALSE)</f>
        <v>#N/A</v>
      </c>
      <c r="H8299" t="e">
        <f>VLOOKUP(B8299,Prekės!$A$2:$E$3000,4,FALSE)</f>
        <v>#N/A</v>
      </c>
      <c r="I8299" t="e">
        <f>VLOOKUP(B8299,Prekės!$A$2:$E$3000,5,FALSE)</f>
        <v>#N/A</v>
      </c>
      <c r="J8299" t="e">
        <f t="shared" si="261"/>
        <v>#N/A</v>
      </c>
      <c r="K8299">
        <f t="shared" si="262"/>
        <v>0</v>
      </c>
    </row>
    <row r="8300" spans="1:11">
      <c r="A8300" s="1">
        <f>Atask.AtsOp!A7816</f>
        <v>0</v>
      </c>
      <c r="B8300">
        <f>Atask.AtsOp!E7816</f>
        <v>0</v>
      </c>
      <c r="C8300">
        <f>Atask.AtsOp!H7816</f>
        <v>0</v>
      </c>
      <c r="D8300">
        <f>Atask.AtsOp!N7816</f>
        <v>0</v>
      </c>
      <c r="E8300">
        <f>Atask.AtsOp!I7816</f>
        <v>0</v>
      </c>
      <c r="F8300">
        <f>Atask.AtsOp!M7816</f>
        <v>0</v>
      </c>
      <c r="G8300" t="e">
        <f>VLOOKUP(B8300,Prekės!$A$2:$E$3000,3,FALSE)</f>
        <v>#N/A</v>
      </c>
      <c r="H8300" t="e">
        <f>VLOOKUP(B8300,Prekės!$A$2:$E$3000,4,FALSE)</f>
        <v>#N/A</v>
      </c>
      <c r="I8300" t="e">
        <f>VLOOKUP(B8300,Prekės!$A$2:$E$3000,5,FALSE)</f>
        <v>#N/A</v>
      </c>
      <c r="J8300" t="e">
        <f t="shared" si="261"/>
        <v>#N/A</v>
      </c>
      <c r="K8300">
        <f t="shared" si="262"/>
        <v>0</v>
      </c>
    </row>
    <row r="8301" spans="1:11">
      <c r="A8301" s="1">
        <f>Atask.AtsOp!A7817</f>
        <v>0</v>
      </c>
      <c r="B8301">
        <f>Atask.AtsOp!E7817</f>
        <v>0</v>
      </c>
      <c r="C8301">
        <f>Atask.AtsOp!H7817</f>
        <v>0</v>
      </c>
      <c r="D8301">
        <f>Atask.AtsOp!N7817</f>
        <v>0</v>
      </c>
      <c r="E8301">
        <f>Atask.AtsOp!I7817</f>
        <v>0</v>
      </c>
      <c r="F8301">
        <f>Atask.AtsOp!M7817</f>
        <v>0</v>
      </c>
      <c r="G8301" t="e">
        <f>VLOOKUP(B8301,Prekės!$A$2:$E$3000,3,FALSE)</f>
        <v>#N/A</v>
      </c>
      <c r="H8301" t="e">
        <f>VLOOKUP(B8301,Prekės!$A$2:$E$3000,4,FALSE)</f>
        <v>#N/A</v>
      </c>
      <c r="I8301" t="e">
        <f>VLOOKUP(B8301,Prekės!$A$2:$E$3000,5,FALSE)</f>
        <v>#N/A</v>
      </c>
      <c r="J8301" t="e">
        <f t="shared" si="261"/>
        <v>#N/A</v>
      </c>
      <c r="K8301">
        <f t="shared" si="262"/>
        <v>0</v>
      </c>
    </row>
    <row r="8302" spans="1:11">
      <c r="A8302" s="1">
        <f>Atask.AtsOp!A7818</f>
        <v>0</v>
      </c>
      <c r="B8302">
        <f>Atask.AtsOp!E7818</f>
        <v>0</v>
      </c>
      <c r="C8302">
        <f>Atask.AtsOp!H7818</f>
        <v>0</v>
      </c>
      <c r="D8302">
        <f>Atask.AtsOp!N7818</f>
        <v>0</v>
      </c>
      <c r="E8302">
        <f>Atask.AtsOp!I7818</f>
        <v>0</v>
      </c>
      <c r="F8302">
        <f>Atask.AtsOp!M7818</f>
        <v>0</v>
      </c>
      <c r="G8302" t="e">
        <f>VLOOKUP(B8302,Prekės!$A$2:$E$3000,3,FALSE)</f>
        <v>#N/A</v>
      </c>
      <c r="H8302" t="e">
        <f>VLOOKUP(B8302,Prekės!$A$2:$E$3000,4,FALSE)</f>
        <v>#N/A</v>
      </c>
      <c r="I8302" t="e">
        <f>VLOOKUP(B8302,Prekės!$A$2:$E$3000,5,FALSE)</f>
        <v>#N/A</v>
      </c>
      <c r="J8302" t="e">
        <f t="shared" si="261"/>
        <v>#N/A</v>
      </c>
      <c r="K8302">
        <f t="shared" si="262"/>
        <v>0</v>
      </c>
    </row>
    <row r="8303" spans="1:11">
      <c r="A8303" s="1">
        <f>Atask.AtsOp!A7819</f>
        <v>0</v>
      </c>
      <c r="B8303">
        <f>Atask.AtsOp!E7819</f>
        <v>0</v>
      </c>
      <c r="C8303">
        <f>Atask.AtsOp!H7819</f>
        <v>0</v>
      </c>
      <c r="D8303">
        <f>Atask.AtsOp!N7819</f>
        <v>0</v>
      </c>
      <c r="E8303">
        <f>Atask.AtsOp!I7819</f>
        <v>0</v>
      </c>
      <c r="F8303">
        <f>Atask.AtsOp!M7819</f>
        <v>0</v>
      </c>
      <c r="G8303" t="e">
        <f>VLOOKUP(B8303,Prekės!$A$2:$E$3000,3,FALSE)</f>
        <v>#N/A</v>
      </c>
      <c r="H8303" t="e">
        <f>VLOOKUP(B8303,Prekės!$A$2:$E$3000,4,FALSE)</f>
        <v>#N/A</v>
      </c>
      <c r="I8303" t="e">
        <f>VLOOKUP(B8303,Prekės!$A$2:$E$3000,5,FALSE)</f>
        <v>#N/A</v>
      </c>
      <c r="J8303" t="e">
        <f t="shared" si="261"/>
        <v>#N/A</v>
      </c>
      <c r="K8303">
        <f t="shared" si="262"/>
        <v>0</v>
      </c>
    </row>
    <row r="8304" spans="1:11">
      <c r="A8304" s="1">
        <f>Atask.AtsOp!A7820</f>
        <v>0</v>
      </c>
      <c r="B8304">
        <f>Atask.AtsOp!E7820</f>
        <v>0</v>
      </c>
      <c r="C8304">
        <f>Atask.AtsOp!H7820</f>
        <v>0</v>
      </c>
      <c r="D8304">
        <f>Atask.AtsOp!N7820</f>
        <v>0</v>
      </c>
      <c r="E8304">
        <f>Atask.AtsOp!I7820</f>
        <v>0</v>
      </c>
      <c r="F8304">
        <f>Atask.AtsOp!M7820</f>
        <v>0</v>
      </c>
      <c r="G8304" t="e">
        <f>VLOOKUP(B8304,Prekės!$A$2:$E$3000,3,FALSE)</f>
        <v>#N/A</v>
      </c>
      <c r="H8304" t="e">
        <f>VLOOKUP(B8304,Prekės!$A$2:$E$3000,4,FALSE)</f>
        <v>#N/A</v>
      </c>
      <c r="I8304" t="e">
        <f>VLOOKUP(B8304,Prekės!$A$2:$E$3000,5,FALSE)</f>
        <v>#N/A</v>
      </c>
      <c r="J8304" t="e">
        <f t="shared" si="261"/>
        <v>#N/A</v>
      </c>
      <c r="K8304">
        <f t="shared" si="262"/>
        <v>0</v>
      </c>
    </row>
    <row r="8305" spans="1:11">
      <c r="A8305" s="1">
        <f>Atask.AtsOp!A7821</f>
        <v>0</v>
      </c>
      <c r="B8305">
        <f>Atask.AtsOp!E7821</f>
        <v>0</v>
      </c>
      <c r="C8305">
        <f>Atask.AtsOp!H7821</f>
        <v>0</v>
      </c>
      <c r="D8305">
        <f>Atask.AtsOp!N7821</f>
        <v>0</v>
      </c>
      <c r="E8305">
        <f>Atask.AtsOp!I7821</f>
        <v>0</v>
      </c>
      <c r="F8305">
        <f>Atask.AtsOp!M7821</f>
        <v>0</v>
      </c>
      <c r="G8305" t="e">
        <f>VLOOKUP(B8305,Prekės!$A$2:$E$3000,3,FALSE)</f>
        <v>#N/A</v>
      </c>
      <c r="H8305" t="e">
        <f>VLOOKUP(B8305,Prekės!$A$2:$E$3000,4,FALSE)</f>
        <v>#N/A</v>
      </c>
      <c r="I8305" t="e">
        <f>VLOOKUP(B8305,Prekės!$A$2:$E$3000,5,FALSE)</f>
        <v>#N/A</v>
      </c>
      <c r="J8305" t="e">
        <f t="shared" si="261"/>
        <v>#N/A</v>
      </c>
      <c r="K8305">
        <f t="shared" si="262"/>
        <v>0</v>
      </c>
    </row>
    <row r="8306" spans="1:11">
      <c r="A8306" s="1">
        <f>Atask.AtsOp!A7822</f>
        <v>0</v>
      </c>
      <c r="B8306">
        <f>Atask.AtsOp!E7822</f>
        <v>0</v>
      </c>
      <c r="C8306">
        <f>Atask.AtsOp!H7822</f>
        <v>0</v>
      </c>
      <c r="D8306">
        <f>Atask.AtsOp!N7822</f>
        <v>0</v>
      </c>
      <c r="E8306">
        <f>Atask.AtsOp!I7822</f>
        <v>0</v>
      </c>
      <c r="F8306">
        <f>Atask.AtsOp!M7822</f>
        <v>0</v>
      </c>
      <c r="G8306" t="e">
        <f>VLOOKUP(B8306,Prekės!$A$2:$E$3000,3,FALSE)</f>
        <v>#N/A</v>
      </c>
      <c r="H8306" t="e">
        <f>VLOOKUP(B8306,Prekės!$A$2:$E$3000,4,FALSE)</f>
        <v>#N/A</v>
      </c>
      <c r="I8306" t="e">
        <f>VLOOKUP(B8306,Prekės!$A$2:$E$3000,5,FALSE)</f>
        <v>#N/A</v>
      </c>
      <c r="J8306" t="e">
        <f t="shared" si="261"/>
        <v>#N/A</v>
      </c>
      <c r="K8306">
        <f t="shared" si="262"/>
        <v>0</v>
      </c>
    </row>
    <row r="8307" spans="1:11">
      <c r="A8307" s="1">
        <f>Atask.AtsOp!A7823</f>
        <v>0</v>
      </c>
      <c r="B8307">
        <f>Atask.AtsOp!E7823</f>
        <v>0</v>
      </c>
      <c r="C8307">
        <f>Atask.AtsOp!H7823</f>
        <v>0</v>
      </c>
      <c r="D8307">
        <f>Atask.AtsOp!N7823</f>
        <v>0</v>
      </c>
      <c r="E8307">
        <f>Atask.AtsOp!I7823</f>
        <v>0</v>
      </c>
      <c r="F8307">
        <f>Atask.AtsOp!M7823</f>
        <v>0</v>
      </c>
      <c r="G8307" t="e">
        <f>VLOOKUP(B8307,Prekės!$A$2:$E$3000,3,FALSE)</f>
        <v>#N/A</v>
      </c>
      <c r="H8307" t="e">
        <f>VLOOKUP(B8307,Prekės!$A$2:$E$3000,4,FALSE)</f>
        <v>#N/A</v>
      </c>
      <c r="I8307" t="e">
        <f>VLOOKUP(B8307,Prekės!$A$2:$E$3000,5,FALSE)</f>
        <v>#N/A</v>
      </c>
      <c r="J8307" t="e">
        <f t="shared" si="261"/>
        <v>#N/A</v>
      </c>
      <c r="K8307">
        <f t="shared" si="262"/>
        <v>0</v>
      </c>
    </row>
    <row r="8308" spans="1:11">
      <c r="A8308" s="1">
        <f>Atask.AtsOp!A7824</f>
        <v>0</v>
      </c>
      <c r="B8308">
        <f>Atask.AtsOp!E7824</f>
        <v>0</v>
      </c>
      <c r="C8308">
        <f>Atask.AtsOp!H7824</f>
        <v>0</v>
      </c>
      <c r="D8308">
        <f>Atask.AtsOp!N7824</f>
        <v>0</v>
      </c>
      <c r="E8308">
        <f>Atask.AtsOp!I7824</f>
        <v>0</v>
      </c>
      <c r="F8308">
        <f>Atask.AtsOp!M7824</f>
        <v>0</v>
      </c>
      <c r="G8308" t="e">
        <f>VLOOKUP(B8308,Prekės!$A$2:$E$3000,3,FALSE)</f>
        <v>#N/A</v>
      </c>
      <c r="H8308" t="e">
        <f>VLOOKUP(B8308,Prekės!$A$2:$E$3000,4,FALSE)</f>
        <v>#N/A</v>
      </c>
      <c r="I8308" t="e">
        <f>VLOOKUP(B8308,Prekės!$A$2:$E$3000,5,FALSE)</f>
        <v>#N/A</v>
      </c>
      <c r="J8308" t="e">
        <f t="shared" si="261"/>
        <v>#N/A</v>
      </c>
      <c r="K8308">
        <f t="shared" si="262"/>
        <v>0</v>
      </c>
    </row>
    <row r="8309" spans="1:11">
      <c r="A8309" s="1">
        <f>Atask.AtsOp!A7825</f>
        <v>0</v>
      </c>
      <c r="B8309">
        <f>Atask.AtsOp!E7825</f>
        <v>0</v>
      </c>
      <c r="C8309">
        <f>Atask.AtsOp!H7825</f>
        <v>0</v>
      </c>
      <c r="D8309">
        <f>Atask.AtsOp!N7825</f>
        <v>0</v>
      </c>
      <c r="E8309">
        <f>Atask.AtsOp!I7825</f>
        <v>0</v>
      </c>
      <c r="F8309">
        <f>Atask.AtsOp!M7825</f>
        <v>0</v>
      </c>
      <c r="G8309" t="e">
        <f>VLOOKUP(B8309,Prekės!$A$2:$E$3000,3,FALSE)</f>
        <v>#N/A</v>
      </c>
      <c r="H8309" t="e">
        <f>VLOOKUP(B8309,Prekės!$A$2:$E$3000,4,FALSE)</f>
        <v>#N/A</v>
      </c>
      <c r="I8309" t="e">
        <f>VLOOKUP(B8309,Prekės!$A$2:$E$3000,5,FALSE)</f>
        <v>#N/A</v>
      </c>
      <c r="J8309" t="e">
        <f t="shared" si="261"/>
        <v>#N/A</v>
      </c>
      <c r="K8309">
        <f t="shared" si="262"/>
        <v>0</v>
      </c>
    </row>
    <row r="8310" spans="1:11">
      <c r="A8310" s="1">
        <f>Atask.AtsOp!A7826</f>
        <v>0</v>
      </c>
      <c r="B8310">
        <f>Atask.AtsOp!E7826</f>
        <v>0</v>
      </c>
      <c r="C8310">
        <f>Atask.AtsOp!H7826</f>
        <v>0</v>
      </c>
      <c r="D8310">
        <f>Atask.AtsOp!N7826</f>
        <v>0</v>
      </c>
      <c r="E8310">
        <f>Atask.AtsOp!I7826</f>
        <v>0</v>
      </c>
      <c r="F8310">
        <f>Atask.AtsOp!M7826</f>
        <v>0</v>
      </c>
      <c r="G8310" t="e">
        <f>VLOOKUP(B8310,Prekės!$A$2:$E$3000,3,FALSE)</f>
        <v>#N/A</v>
      </c>
      <c r="H8310" t="e">
        <f>VLOOKUP(B8310,Prekės!$A$2:$E$3000,4,FALSE)</f>
        <v>#N/A</v>
      </c>
      <c r="I8310" t="e">
        <f>VLOOKUP(B8310,Prekės!$A$2:$E$3000,5,FALSE)</f>
        <v>#N/A</v>
      </c>
      <c r="J8310" t="e">
        <f t="shared" si="261"/>
        <v>#N/A</v>
      </c>
      <c r="K8310">
        <f t="shared" si="262"/>
        <v>0</v>
      </c>
    </row>
    <row r="8311" spans="1:11">
      <c r="A8311" s="1">
        <f>Atask.AtsOp!A7827</f>
        <v>0</v>
      </c>
      <c r="B8311">
        <f>Atask.AtsOp!E7827</f>
        <v>0</v>
      </c>
      <c r="C8311">
        <f>Atask.AtsOp!H7827</f>
        <v>0</v>
      </c>
      <c r="D8311">
        <f>Atask.AtsOp!N7827</f>
        <v>0</v>
      </c>
      <c r="E8311">
        <f>Atask.AtsOp!I7827</f>
        <v>0</v>
      </c>
      <c r="F8311">
        <f>Atask.AtsOp!M7827</f>
        <v>0</v>
      </c>
      <c r="G8311" t="e">
        <f>VLOOKUP(B8311,Prekės!$A$2:$E$3000,3,FALSE)</f>
        <v>#N/A</v>
      </c>
      <c r="H8311" t="e">
        <f>VLOOKUP(B8311,Prekės!$A$2:$E$3000,4,FALSE)</f>
        <v>#N/A</v>
      </c>
      <c r="I8311" t="e">
        <f>VLOOKUP(B8311,Prekės!$A$2:$E$3000,5,FALSE)</f>
        <v>#N/A</v>
      </c>
      <c r="J8311" t="e">
        <f t="shared" si="261"/>
        <v>#N/A</v>
      </c>
      <c r="K8311">
        <f t="shared" si="262"/>
        <v>0</v>
      </c>
    </row>
    <row r="8312" spans="1:11">
      <c r="A8312" s="1">
        <f>Atask.AtsOp!A7828</f>
        <v>0</v>
      </c>
      <c r="B8312">
        <f>Atask.AtsOp!E7828</f>
        <v>0</v>
      </c>
      <c r="C8312">
        <f>Atask.AtsOp!H7828</f>
        <v>0</v>
      </c>
      <c r="D8312">
        <f>Atask.AtsOp!N7828</f>
        <v>0</v>
      </c>
      <c r="E8312">
        <f>Atask.AtsOp!I7828</f>
        <v>0</v>
      </c>
      <c r="F8312">
        <f>Atask.AtsOp!M7828</f>
        <v>0</v>
      </c>
      <c r="G8312" t="e">
        <f>VLOOKUP(B8312,Prekės!$A$2:$E$3000,3,FALSE)</f>
        <v>#N/A</v>
      </c>
      <c r="H8312" t="e">
        <f>VLOOKUP(B8312,Prekės!$A$2:$E$3000,4,FALSE)</f>
        <v>#N/A</v>
      </c>
      <c r="I8312" t="e">
        <f>VLOOKUP(B8312,Prekės!$A$2:$E$3000,5,FALSE)</f>
        <v>#N/A</v>
      </c>
      <c r="J8312" t="e">
        <f t="shared" si="261"/>
        <v>#N/A</v>
      </c>
      <c r="K8312">
        <f t="shared" si="262"/>
        <v>0</v>
      </c>
    </row>
    <row r="8313" spans="1:11">
      <c r="A8313" s="1">
        <f>Atask.AtsOp!A7829</f>
        <v>0</v>
      </c>
      <c r="B8313">
        <f>Atask.AtsOp!E7829</f>
        <v>0</v>
      </c>
      <c r="C8313">
        <f>Atask.AtsOp!H7829</f>
        <v>0</v>
      </c>
      <c r="D8313">
        <f>Atask.AtsOp!N7829</f>
        <v>0</v>
      </c>
      <c r="E8313">
        <f>Atask.AtsOp!I7829</f>
        <v>0</v>
      </c>
      <c r="F8313">
        <f>Atask.AtsOp!M7829</f>
        <v>0</v>
      </c>
      <c r="G8313" t="e">
        <f>VLOOKUP(B8313,Prekės!$A$2:$E$3000,3,FALSE)</f>
        <v>#N/A</v>
      </c>
      <c r="H8313" t="e">
        <f>VLOOKUP(B8313,Prekės!$A$2:$E$3000,4,FALSE)</f>
        <v>#N/A</v>
      </c>
      <c r="I8313" t="e">
        <f>VLOOKUP(B8313,Prekės!$A$2:$E$3000,5,FALSE)</f>
        <v>#N/A</v>
      </c>
      <c r="J8313" t="e">
        <f t="shared" si="261"/>
        <v>#N/A</v>
      </c>
      <c r="K8313">
        <f t="shared" si="262"/>
        <v>0</v>
      </c>
    </row>
    <row r="8314" spans="1:11">
      <c r="A8314" s="1">
        <f>Atask.AtsOp!A7830</f>
        <v>0</v>
      </c>
      <c r="B8314">
        <f>Atask.AtsOp!E7830</f>
        <v>0</v>
      </c>
      <c r="C8314">
        <f>Atask.AtsOp!H7830</f>
        <v>0</v>
      </c>
      <c r="D8314">
        <f>Atask.AtsOp!N7830</f>
        <v>0</v>
      </c>
      <c r="E8314">
        <f>Atask.AtsOp!I7830</f>
        <v>0</v>
      </c>
      <c r="F8314">
        <f>Atask.AtsOp!M7830</f>
        <v>0</v>
      </c>
      <c r="G8314" t="e">
        <f>VLOOKUP(B8314,Prekės!$A$2:$E$3000,3,FALSE)</f>
        <v>#N/A</v>
      </c>
      <c r="H8314" t="e">
        <f>VLOOKUP(B8314,Prekės!$A$2:$E$3000,4,FALSE)</f>
        <v>#N/A</v>
      </c>
      <c r="I8314" t="e">
        <f>VLOOKUP(B8314,Prekės!$A$2:$E$3000,5,FALSE)</f>
        <v>#N/A</v>
      </c>
      <c r="J8314" t="e">
        <f t="shared" si="261"/>
        <v>#N/A</v>
      </c>
      <c r="K8314">
        <f t="shared" si="262"/>
        <v>0</v>
      </c>
    </row>
    <row r="8315" spans="1:11">
      <c r="A8315" s="1">
        <f>Atask.AtsOp!A7831</f>
        <v>0</v>
      </c>
      <c r="B8315">
        <f>Atask.AtsOp!E7831</f>
        <v>0</v>
      </c>
      <c r="C8315">
        <f>Atask.AtsOp!H7831</f>
        <v>0</v>
      </c>
      <c r="D8315">
        <f>Atask.AtsOp!N7831</f>
        <v>0</v>
      </c>
      <c r="E8315">
        <f>Atask.AtsOp!I7831</f>
        <v>0</v>
      </c>
      <c r="F8315">
        <f>Atask.AtsOp!M7831</f>
        <v>0</v>
      </c>
      <c r="G8315" t="e">
        <f>VLOOKUP(B8315,Prekės!$A$2:$E$3000,3,FALSE)</f>
        <v>#N/A</v>
      </c>
      <c r="H8315" t="e">
        <f>VLOOKUP(B8315,Prekės!$A$2:$E$3000,4,FALSE)</f>
        <v>#N/A</v>
      </c>
      <c r="I8315" t="e">
        <f>VLOOKUP(B8315,Prekės!$A$2:$E$3000,5,FALSE)</f>
        <v>#N/A</v>
      </c>
      <c r="J8315" t="e">
        <f t="shared" si="261"/>
        <v>#N/A</v>
      </c>
      <c r="K8315">
        <f t="shared" si="262"/>
        <v>0</v>
      </c>
    </row>
    <row r="8316" spans="1:11">
      <c r="A8316" s="1">
        <f>Atask.AtsOp!A7832</f>
        <v>0</v>
      </c>
      <c r="B8316">
        <f>Atask.AtsOp!E7832</f>
        <v>0</v>
      </c>
      <c r="C8316">
        <f>Atask.AtsOp!H7832</f>
        <v>0</v>
      </c>
      <c r="D8316">
        <f>Atask.AtsOp!N7832</f>
        <v>0</v>
      </c>
      <c r="E8316">
        <f>Atask.AtsOp!I7832</f>
        <v>0</v>
      </c>
      <c r="F8316">
        <f>Atask.AtsOp!M7832</f>
        <v>0</v>
      </c>
      <c r="G8316" t="e">
        <f>VLOOKUP(B8316,Prekės!$A$2:$E$3000,3,FALSE)</f>
        <v>#N/A</v>
      </c>
      <c r="H8316" t="e">
        <f>VLOOKUP(B8316,Prekės!$A$2:$E$3000,4,FALSE)</f>
        <v>#N/A</v>
      </c>
      <c r="I8316" t="e">
        <f>VLOOKUP(B8316,Prekės!$A$2:$E$3000,5,FALSE)</f>
        <v>#N/A</v>
      </c>
      <c r="J8316" t="e">
        <f t="shared" si="261"/>
        <v>#N/A</v>
      </c>
      <c r="K8316">
        <f t="shared" si="262"/>
        <v>0</v>
      </c>
    </row>
    <row r="8317" spans="1:11">
      <c r="A8317" s="1">
        <f>Atask.AtsOp!A7833</f>
        <v>0</v>
      </c>
      <c r="B8317">
        <f>Atask.AtsOp!E7833</f>
        <v>0</v>
      </c>
      <c r="C8317">
        <f>Atask.AtsOp!H7833</f>
        <v>0</v>
      </c>
      <c r="D8317">
        <f>Atask.AtsOp!N7833</f>
        <v>0</v>
      </c>
      <c r="E8317">
        <f>Atask.AtsOp!I7833</f>
        <v>0</v>
      </c>
      <c r="F8317">
        <f>Atask.AtsOp!M7833</f>
        <v>0</v>
      </c>
      <c r="G8317" t="e">
        <f>VLOOKUP(B8317,Prekės!$A$2:$E$3000,3,FALSE)</f>
        <v>#N/A</v>
      </c>
      <c r="H8317" t="e">
        <f>VLOOKUP(B8317,Prekės!$A$2:$E$3000,4,FALSE)</f>
        <v>#N/A</v>
      </c>
      <c r="I8317" t="e">
        <f>VLOOKUP(B8317,Prekės!$A$2:$E$3000,5,FALSE)</f>
        <v>#N/A</v>
      </c>
      <c r="J8317" t="e">
        <f t="shared" si="261"/>
        <v>#N/A</v>
      </c>
      <c r="K8317">
        <f t="shared" si="262"/>
        <v>0</v>
      </c>
    </row>
    <row r="8318" spans="1:11">
      <c r="A8318" s="1">
        <f>Atask.AtsOp!A7834</f>
        <v>0</v>
      </c>
      <c r="B8318">
        <f>Atask.AtsOp!E7834</f>
        <v>0</v>
      </c>
      <c r="C8318">
        <f>Atask.AtsOp!H7834</f>
        <v>0</v>
      </c>
      <c r="D8318">
        <f>Atask.AtsOp!N7834</f>
        <v>0</v>
      </c>
      <c r="E8318">
        <f>Atask.AtsOp!I7834</f>
        <v>0</v>
      </c>
      <c r="F8318">
        <f>Atask.AtsOp!M7834</f>
        <v>0</v>
      </c>
      <c r="G8318" t="e">
        <f>VLOOKUP(B8318,Prekės!$A$2:$E$3000,3,FALSE)</f>
        <v>#N/A</v>
      </c>
      <c r="H8318" t="e">
        <f>VLOOKUP(B8318,Prekės!$A$2:$E$3000,4,FALSE)</f>
        <v>#N/A</v>
      </c>
      <c r="I8318" t="e">
        <f>VLOOKUP(B8318,Prekės!$A$2:$E$3000,5,FALSE)</f>
        <v>#N/A</v>
      </c>
      <c r="J8318" t="e">
        <f t="shared" si="261"/>
        <v>#N/A</v>
      </c>
      <c r="K8318">
        <f t="shared" si="262"/>
        <v>0</v>
      </c>
    </row>
    <row r="8319" spans="1:11">
      <c r="A8319" s="1">
        <f>Atask.AtsOp!A7835</f>
        <v>0</v>
      </c>
      <c r="B8319">
        <f>Atask.AtsOp!E7835</f>
        <v>0</v>
      </c>
      <c r="C8319">
        <f>Atask.AtsOp!H7835</f>
        <v>0</v>
      </c>
      <c r="D8319">
        <f>Atask.AtsOp!N7835</f>
        <v>0</v>
      </c>
      <c r="E8319">
        <f>Atask.AtsOp!I7835</f>
        <v>0</v>
      </c>
      <c r="F8319">
        <f>Atask.AtsOp!M7835</f>
        <v>0</v>
      </c>
      <c r="G8319" t="e">
        <f>VLOOKUP(B8319,Prekės!$A$2:$E$3000,3,FALSE)</f>
        <v>#N/A</v>
      </c>
      <c r="H8319" t="e">
        <f>VLOOKUP(B8319,Prekės!$A$2:$E$3000,4,FALSE)</f>
        <v>#N/A</v>
      </c>
      <c r="I8319" t="e">
        <f>VLOOKUP(B8319,Prekės!$A$2:$E$3000,5,FALSE)</f>
        <v>#N/A</v>
      </c>
      <c r="J8319" t="e">
        <f t="shared" si="261"/>
        <v>#N/A</v>
      </c>
      <c r="K8319">
        <f t="shared" si="262"/>
        <v>0</v>
      </c>
    </row>
    <row r="8320" spans="1:11">
      <c r="A8320" s="1">
        <f>Atask.AtsOp!A7836</f>
        <v>0</v>
      </c>
      <c r="B8320">
        <f>Atask.AtsOp!E7836</f>
        <v>0</v>
      </c>
      <c r="C8320">
        <f>Atask.AtsOp!H7836</f>
        <v>0</v>
      </c>
      <c r="D8320">
        <f>Atask.AtsOp!N7836</f>
        <v>0</v>
      </c>
      <c r="E8320">
        <f>Atask.AtsOp!I7836</f>
        <v>0</v>
      </c>
      <c r="F8320">
        <f>Atask.AtsOp!M7836</f>
        <v>0</v>
      </c>
      <c r="G8320" t="e">
        <f>VLOOKUP(B8320,Prekės!$A$2:$E$3000,3,FALSE)</f>
        <v>#N/A</v>
      </c>
      <c r="H8320" t="e">
        <f>VLOOKUP(B8320,Prekės!$A$2:$E$3000,4,FALSE)</f>
        <v>#N/A</v>
      </c>
      <c r="I8320" t="e">
        <f>VLOOKUP(B8320,Prekės!$A$2:$E$3000,5,FALSE)</f>
        <v>#N/A</v>
      </c>
      <c r="J8320" t="e">
        <f t="shared" si="261"/>
        <v>#N/A</v>
      </c>
      <c r="K8320">
        <f t="shared" si="262"/>
        <v>0</v>
      </c>
    </row>
    <row r="8321" spans="1:11">
      <c r="A8321" s="1">
        <f>Atask.AtsOp!A7837</f>
        <v>0</v>
      </c>
      <c r="B8321">
        <f>Atask.AtsOp!E7837</f>
        <v>0</v>
      </c>
      <c r="C8321">
        <f>Atask.AtsOp!H7837</f>
        <v>0</v>
      </c>
      <c r="D8321">
        <f>Atask.AtsOp!N7837</f>
        <v>0</v>
      </c>
      <c r="E8321">
        <f>Atask.AtsOp!I7837</f>
        <v>0</v>
      </c>
      <c r="F8321">
        <f>Atask.AtsOp!M7837</f>
        <v>0</v>
      </c>
      <c r="G8321" t="e">
        <f>VLOOKUP(B8321,Prekės!$A$2:$E$3000,3,FALSE)</f>
        <v>#N/A</v>
      </c>
      <c r="H8321" t="e">
        <f>VLOOKUP(B8321,Prekės!$A$2:$E$3000,4,FALSE)</f>
        <v>#N/A</v>
      </c>
      <c r="I8321" t="e">
        <f>VLOOKUP(B8321,Prekės!$A$2:$E$3000,5,FALSE)</f>
        <v>#N/A</v>
      </c>
      <c r="J8321" t="e">
        <f t="shared" si="261"/>
        <v>#N/A</v>
      </c>
      <c r="K8321">
        <f t="shared" si="262"/>
        <v>0</v>
      </c>
    </row>
    <row r="8322" spans="1:11">
      <c r="A8322" s="1">
        <f>Atask.AtsOp!A7838</f>
        <v>0</v>
      </c>
      <c r="B8322">
        <f>Atask.AtsOp!E7838</f>
        <v>0</v>
      </c>
      <c r="C8322">
        <f>Atask.AtsOp!H7838</f>
        <v>0</v>
      </c>
      <c r="D8322">
        <f>Atask.AtsOp!N7838</f>
        <v>0</v>
      </c>
      <c r="E8322">
        <f>Atask.AtsOp!I7838</f>
        <v>0</v>
      </c>
      <c r="F8322">
        <f>Atask.AtsOp!M7838</f>
        <v>0</v>
      </c>
      <c r="G8322" t="e">
        <f>VLOOKUP(B8322,Prekės!$A$2:$E$3000,3,FALSE)</f>
        <v>#N/A</v>
      </c>
      <c r="H8322" t="e">
        <f>VLOOKUP(B8322,Prekės!$A$2:$E$3000,4,FALSE)</f>
        <v>#N/A</v>
      </c>
      <c r="I8322" t="e">
        <f>VLOOKUP(B8322,Prekės!$A$2:$E$3000,5,FALSE)</f>
        <v>#N/A</v>
      </c>
      <c r="J8322" t="e">
        <f t="shared" si="261"/>
        <v>#N/A</v>
      </c>
      <c r="K8322">
        <f t="shared" si="262"/>
        <v>0</v>
      </c>
    </row>
    <row r="8323" spans="1:11">
      <c r="A8323" s="1">
        <f>Atask.AtsOp!A7839</f>
        <v>0</v>
      </c>
      <c r="B8323">
        <f>Atask.AtsOp!E7839</f>
        <v>0</v>
      </c>
      <c r="C8323">
        <f>Atask.AtsOp!H7839</f>
        <v>0</v>
      </c>
      <c r="D8323">
        <f>Atask.AtsOp!N7839</f>
        <v>0</v>
      </c>
      <c r="E8323">
        <f>Atask.AtsOp!I7839</f>
        <v>0</v>
      </c>
      <c r="F8323">
        <f>Atask.AtsOp!M7839</f>
        <v>0</v>
      </c>
      <c r="G8323" t="e">
        <f>VLOOKUP(B8323,Prekės!$A$2:$E$3000,3,FALSE)</f>
        <v>#N/A</v>
      </c>
      <c r="H8323" t="e">
        <f>VLOOKUP(B8323,Prekės!$A$2:$E$3000,4,FALSE)</f>
        <v>#N/A</v>
      </c>
      <c r="I8323" t="e">
        <f>VLOOKUP(B8323,Prekės!$A$2:$E$3000,5,FALSE)</f>
        <v>#N/A</v>
      </c>
      <c r="J8323" t="e">
        <f t="shared" si="261"/>
        <v>#N/A</v>
      </c>
      <c r="K8323">
        <f t="shared" si="262"/>
        <v>0</v>
      </c>
    </row>
    <row r="8324" spans="1:11">
      <c r="A8324" s="1">
        <f>Atask.AtsOp!A7840</f>
        <v>0</v>
      </c>
      <c r="B8324">
        <f>Atask.AtsOp!E7840</f>
        <v>0</v>
      </c>
      <c r="C8324">
        <f>Atask.AtsOp!H7840</f>
        <v>0</v>
      </c>
      <c r="D8324">
        <f>Atask.AtsOp!N7840</f>
        <v>0</v>
      </c>
      <c r="E8324">
        <f>Atask.AtsOp!I7840</f>
        <v>0</v>
      </c>
      <c r="F8324">
        <f>Atask.AtsOp!M7840</f>
        <v>0</v>
      </c>
      <c r="G8324" t="e">
        <f>VLOOKUP(B8324,Prekės!$A$2:$E$3000,3,FALSE)</f>
        <v>#N/A</v>
      </c>
      <c r="H8324" t="e">
        <f>VLOOKUP(B8324,Prekės!$A$2:$E$3000,4,FALSE)</f>
        <v>#N/A</v>
      </c>
      <c r="I8324" t="e">
        <f>VLOOKUP(B8324,Prekės!$A$2:$E$3000,5,FALSE)</f>
        <v>#N/A</v>
      </c>
      <c r="J8324" t="e">
        <f t="shared" si="261"/>
        <v>#N/A</v>
      </c>
      <c r="K8324">
        <f t="shared" si="262"/>
        <v>0</v>
      </c>
    </row>
    <row r="8325" spans="1:11">
      <c r="A8325" s="1">
        <f>Atask.AtsOp!A7841</f>
        <v>0</v>
      </c>
      <c r="B8325">
        <f>Atask.AtsOp!E7841</f>
        <v>0</v>
      </c>
      <c r="C8325">
        <f>Atask.AtsOp!H7841</f>
        <v>0</v>
      </c>
      <c r="D8325">
        <f>Atask.AtsOp!N7841</f>
        <v>0</v>
      </c>
      <c r="E8325">
        <f>Atask.AtsOp!I7841</f>
        <v>0</v>
      </c>
      <c r="F8325">
        <f>Atask.AtsOp!M7841</f>
        <v>0</v>
      </c>
      <c r="G8325" t="e">
        <f>VLOOKUP(B8325,Prekės!$A$2:$E$3000,3,FALSE)</f>
        <v>#N/A</v>
      </c>
      <c r="H8325" t="e">
        <f>VLOOKUP(B8325,Prekės!$A$2:$E$3000,4,FALSE)</f>
        <v>#N/A</v>
      </c>
      <c r="I8325" t="e">
        <f>VLOOKUP(B8325,Prekės!$A$2:$E$3000,5,FALSE)</f>
        <v>#N/A</v>
      </c>
      <c r="J8325" t="e">
        <f t="shared" si="261"/>
        <v>#N/A</v>
      </c>
      <c r="K8325">
        <f t="shared" si="262"/>
        <v>0</v>
      </c>
    </row>
    <row r="8326" spans="1:11">
      <c r="A8326" s="1">
        <f>Atask.AtsOp!A7842</f>
        <v>0</v>
      </c>
      <c r="B8326">
        <f>Atask.AtsOp!E7842</f>
        <v>0</v>
      </c>
      <c r="C8326">
        <f>Atask.AtsOp!H7842</f>
        <v>0</v>
      </c>
      <c r="D8326">
        <f>Atask.AtsOp!N7842</f>
        <v>0</v>
      </c>
      <c r="E8326">
        <f>Atask.AtsOp!I7842</f>
        <v>0</v>
      </c>
      <c r="F8326">
        <f>Atask.AtsOp!M7842</f>
        <v>0</v>
      </c>
      <c r="G8326" t="e">
        <f>VLOOKUP(B8326,Prekės!$A$2:$E$3000,3,FALSE)</f>
        <v>#N/A</v>
      </c>
      <c r="H8326" t="e">
        <f>VLOOKUP(B8326,Prekės!$A$2:$E$3000,4,FALSE)</f>
        <v>#N/A</v>
      </c>
      <c r="I8326" t="e">
        <f>VLOOKUP(B8326,Prekės!$A$2:$E$3000,5,FALSE)</f>
        <v>#N/A</v>
      </c>
      <c r="J8326" t="e">
        <f t="shared" si="261"/>
        <v>#N/A</v>
      </c>
      <c r="K8326">
        <f t="shared" si="262"/>
        <v>0</v>
      </c>
    </row>
    <row r="8327" spans="1:11">
      <c r="A8327" s="1">
        <f>Atask.AtsOp!A7843</f>
        <v>0</v>
      </c>
      <c r="B8327">
        <f>Atask.AtsOp!E7843</f>
        <v>0</v>
      </c>
      <c r="C8327">
        <f>Atask.AtsOp!H7843</f>
        <v>0</v>
      </c>
      <c r="D8327">
        <f>Atask.AtsOp!N7843</f>
        <v>0</v>
      </c>
      <c r="E8327">
        <f>Atask.AtsOp!I7843</f>
        <v>0</v>
      </c>
      <c r="F8327">
        <f>Atask.AtsOp!M7843</f>
        <v>0</v>
      </c>
      <c r="G8327" t="e">
        <f>VLOOKUP(B8327,Prekės!$A$2:$E$3000,3,FALSE)</f>
        <v>#N/A</v>
      </c>
      <c r="H8327" t="e">
        <f>VLOOKUP(B8327,Prekės!$A$2:$E$3000,4,FALSE)</f>
        <v>#N/A</v>
      </c>
      <c r="I8327" t="e">
        <f>VLOOKUP(B8327,Prekės!$A$2:$E$3000,5,FALSE)</f>
        <v>#N/A</v>
      </c>
      <c r="J8327" t="e">
        <f t="shared" si="261"/>
        <v>#N/A</v>
      </c>
      <c r="K8327">
        <f t="shared" si="262"/>
        <v>0</v>
      </c>
    </row>
    <row r="8328" spans="1:11">
      <c r="A8328" s="1">
        <f>Atask.AtsOp!A7844</f>
        <v>0</v>
      </c>
      <c r="B8328">
        <f>Atask.AtsOp!E7844</f>
        <v>0</v>
      </c>
      <c r="C8328">
        <f>Atask.AtsOp!H7844</f>
        <v>0</v>
      </c>
      <c r="D8328">
        <f>Atask.AtsOp!N7844</f>
        <v>0</v>
      </c>
      <c r="E8328">
        <f>Atask.AtsOp!I7844</f>
        <v>0</v>
      </c>
      <c r="F8328">
        <f>Atask.AtsOp!M7844</f>
        <v>0</v>
      </c>
      <c r="G8328" t="e">
        <f>VLOOKUP(B8328,Prekės!$A$2:$E$3000,3,FALSE)</f>
        <v>#N/A</v>
      </c>
      <c r="H8328" t="e">
        <f>VLOOKUP(B8328,Prekės!$A$2:$E$3000,4,FALSE)</f>
        <v>#N/A</v>
      </c>
      <c r="I8328" t="e">
        <f>VLOOKUP(B8328,Prekės!$A$2:$E$3000,5,FALSE)</f>
        <v>#N/A</v>
      </c>
      <c r="J8328" t="e">
        <f t="shared" si="261"/>
        <v>#N/A</v>
      </c>
      <c r="K8328">
        <f t="shared" si="262"/>
        <v>0</v>
      </c>
    </row>
    <row r="8329" spans="1:11">
      <c r="A8329" s="1">
        <f>Atask.AtsOp!A7845</f>
        <v>0</v>
      </c>
      <c r="B8329">
        <f>Atask.AtsOp!E7845</f>
        <v>0</v>
      </c>
      <c r="C8329">
        <f>Atask.AtsOp!H7845</f>
        <v>0</v>
      </c>
      <c r="D8329">
        <f>Atask.AtsOp!N7845</f>
        <v>0</v>
      </c>
      <c r="E8329">
        <f>Atask.AtsOp!I7845</f>
        <v>0</v>
      </c>
      <c r="F8329">
        <f>Atask.AtsOp!M7845</f>
        <v>0</v>
      </c>
      <c r="G8329" t="e">
        <f>VLOOKUP(B8329,Prekės!$A$2:$E$3000,3,FALSE)</f>
        <v>#N/A</v>
      </c>
      <c r="H8329" t="e">
        <f>VLOOKUP(B8329,Prekės!$A$2:$E$3000,4,FALSE)</f>
        <v>#N/A</v>
      </c>
      <c r="I8329" t="e">
        <f>VLOOKUP(B8329,Prekės!$A$2:$E$3000,5,FALSE)</f>
        <v>#N/A</v>
      </c>
      <c r="J8329" t="e">
        <f t="shared" si="261"/>
        <v>#N/A</v>
      </c>
      <c r="K8329">
        <f t="shared" si="262"/>
        <v>0</v>
      </c>
    </row>
    <row r="8330" spans="1:11">
      <c r="A8330" s="1">
        <f>Atask.AtsOp!A7846</f>
        <v>0</v>
      </c>
      <c r="B8330">
        <f>Atask.AtsOp!E7846</f>
        <v>0</v>
      </c>
      <c r="C8330">
        <f>Atask.AtsOp!H7846</f>
        <v>0</v>
      </c>
      <c r="D8330">
        <f>Atask.AtsOp!N7846</f>
        <v>0</v>
      </c>
      <c r="E8330">
        <f>Atask.AtsOp!I7846</f>
        <v>0</v>
      </c>
      <c r="F8330">
        <f>Atask.AtsOp!M7846</f>
        <v>0</v>
      </c>
      <c r="G8330" t="e">
        <f>VLOOKUP(B8330,Prekės!$A$2:$E$3000,3,FALSE)</f>
        <v>#N/A</v>
      </c>
      <c r="H8330" t="e">
        <f>VLOOKUP(B8330,Prekės!$A$2:$E$3000,4,FALSE)</f>
        <v>#N/A</v>
      </c>
      <c r="I8330" t="e">
        <f>VLOOKUP(B8330,Prekės!$A$2:$E$3000,5,FALSE)</f>
        <v>#N/A</v>
      </c>
      <c r="J8330" t="e">
        <f t="shared" si="261"/>
        <v>#N/A</v>
      </c>
      <c r="K8330">
        <f t="shared" si="262"/>
        <v>0</v>
      </c>
    </row>
    <row r="8331" spans="1:11">
      <c r="A8331" s="1">
        <f>Atask.AtsOp!A7847</f>
        <v>0</v>
      </c>
      <c r="B8331">
        <f>Atask.AtsOp!E7847</f>
        <v>0</v>
      </c>
      <c r="C8331">
        <f>Atask.AtsOp!H7847</f>
        <v>0</v>
      </c>
      <c r="D8331">
        <f>Atask.AtsOp!N7847</f>
        <v>0</v>
      </c>
      <c r="E8331">
        <f>Atask.AtsOp!I7847</f>
        <v>0</v>
      </c>
      <c r="F8331">
        <f>Atask.AtsOp!M7847</f>
        <v>0</v>
      </c>
      <c r="G8331" t="e">
        <f>VLOOKUP(B8331,Prekės!$A$2:$E$3000,3,FALSE)</f>
        <v>#N/A</v>
      </c>
      <c r="H8331" t="e">
        <f>VLOOKUP(B8331,Prekės!$A$2:$E$3000,4,FALSE)</f>
        <v>#N/A</v>
      </c>
      <c r="I8331" t="e">
        <f>VLOOKUP(B8331,Prekės!$A$2:$E$3000,5,FALSE)</f>
        <v>#N/A</v>
      </c>
      <c r="J8331" t="e">
        <f t="shared" si="261"/>
        <v>#N/A</v>
      </c>
      <c r="K8331">
        <f t="shared" si="262"/>
        <v>0</v>
      </c>
    </row>
    <row r="8332" spans="1:11">
      <c r="A8332" s="1">
        <f>Atask.AtsOp!A7848</f>
        <v>0</v>
      </c>
      <c r="B8332">
        <f>Atask.AtsOp!E7848</f>
        <v>0</v>
      </c>
      <c r="C8332">
        <f>Atask.AtsOp!H7848</f>
        <v>0</v>
      </c>
      <c r="D8332">
        <f>Atask.AtsOp!N7848</f>
        <v>0</v>
      </c>
      <c r="E8332">
        <f>Atask.AtsOp!I7848</f>
        <v>0</v>
      </c>
      <c r="F8332">
        <f>Atask.AtsOp!M7848</f>
        <v>0</v>
      </c>
      <c r="G8332" t="e">
        <f>VLOOKUP(B8332,Prekės!$A$2:$E$3000,3,FALSE)</f>
        <v>#N/A</v>
      </c>
      <c r="H8332" t="e">
        <f>VLOOKUP(B8332,Prekės!$A$2:$E$3000,4,FALSE)</f>
        <v>#N/A</v>
      </c>
      <c r="I8332" t="e">
        <f>VLOOKUP(B8332,Prekės!$A$2:$E$3000,5,FALSE)</f>
        <v>#N/A</v>
      </c>
      <c r="J8332" t="e">
        <f t="shared" si="261"/>
        <v>#N/A</v>
      </c>
      <c r="K8332">
        <f t="shared" si="262"/>
        <v>0</v>
      </c>
    </row>
    <row r="8333" spans="1:11">
      <c r="A8333" s="1">
        <f>Atask.AtsOp!A7849</f>
        <v>0</v>
      </c>
      <c r="B8333">
        <f>Atask.AtsOp!E7849</f>
        <v>0</v>
      </c>
      <c r="C8333">
        <f>Atask.AtsOp!H7849</f>
        <v>0</v>
      </c>
      <c r="D8333">
        <f>Atask.AtsOp!N7849</f>
        <v>0</v>
      </c>
      <c r="E8333">
        <f>Atask.AtsOp!I7849</f>
        <v>0</v>
      </c>
      <c r="F8333">
        <f>Atask.AtsOp!M7849</f>
        <v>0</v>
      </c>
      <c r="G8333" t="e">
        <f>VLOOKUP(B8333,Prekės!$A$2:$E$3000,3,FALSE)</f>
        <v>#N/A</v>
      </c>
      <c r="H8333" t="e">
        <f>VLOOKUP(B8333,Prekės!$A$2:$E$3000,4,FALSE)</f>
        <v>#N/A</v>
      </c>
      <c r="I8333" t="e">
        <f>VLOOKUP(B8333,Prekės!$A$2:$E$3000,5,FALSE)</f>
        <v>#N/A</v>
      </c>
      <c r="J8333" t="e">
        <f t="shared" si="261"/>
        <v>#N/A</v>
      </c>
      <c r="K8333">
        <f t="shared" si="262"/>
        <v>0</v>
      </c>
    </row>
    <row r="8334" spans="1:11">
      <c r="A8334" s="1">
        <f>Atask.AtsOp!A7850</f>
        <v>0</v>
      </c>
      <c r="B8334">
        <f>Atask.AtsOp!E7850</f>
        <v>0</v>
      </c>
      <c r="C8334">
        <f>Atask.AtsOp!H7850</f>
        <v>0</v>
      </c>
      <c r="D8334">
        <f>Atask.AtsOp!N7850</f>
        <v>0</v>
      </c>
      <c r="E8334">
        <f>Atask.AtsOp!I7850</f>
        <v>0</v>
      </c>
      <c r="F8334">
        <f>Atask.AtsOp!M7850</f>
        <v>0</v>
      </c>
      <c r="G8334" t="e">
        <f>VLOOKUP(B8334,Prekės!$A$2:$E$3000,3,FALSE)</f>
        <v>#N/A</v>
      </c>
      <c r="H8334" t="e">
        <f>VLOOKUP(B8334,Prekės!$A$2:$E$3000,4,FALSE)</f>
        <v>#N/A</v>
      </c>
      <c r="I8334" t="e">
        <f>VLOOKUP(B8334,Prekės!$A$2:$E$3000,5,FALSE)</f>
        <v>#N/A</v>
      </c>
      <c r="J8334" t="e">
        <f t="shared" si="261"/>
        <v>#N/A</v>
      </c>
      <c r="K8334">
        <f t="shared" si="262"/>
        <v>0</v>
      </c>
    </row>
    <row r="8335" spans="1:11">
      <c r="A8335" s="1">
        <f>Atask.AtsOp!A7851</f>
        <v>0</v>
      </c>
      <c r="B8335">
        <f>Atask.AtsOp!E7851</f>
        <v>0</v>
      </c>
      <c r="C8335">
        <f>Atask.AtsOp!H7851</f>
        <v>0</v>
      </c>
      <c r="D8335">
        <f>Atask.AtsOp!N7851</f>
        <v>0</v>
      </c>
      <c r="E8335">
        <f>Atask.AtsOp!I7851</f>
        <v>0</v>
      </c>
      <c r="F8335">
        <f>Atask.AtsOp!M7851</f>
        <v>0</v>
      </c>
      <c r="G8335" t="e">
        <f>VLOOKUP(B8335,Prekės!$A$2:$E$3000,3,FALSE)</f>
        <v>#N/A</v>
      </c>
      <c r="H8335" t="e">
        <f>VLOOKUP(B8335,Prekės!$A$2:$E$3000,4,FALSE)</f>
        <v>#N/A</v>
      </c>
      <c r="I8335" t="e">
        <f>VLOOKUP(B8335,Prekės!$A$2:$E$3000,5,FALSE)</f>
        <v>#N/A</v>
      </c>
      <c r="J8335" t="e">
        <f t="shared" si="261"/>
        <v>#N/A</v>
      </c>
      <c r="K8335">
        <f t="shared" si="262"/>
        <v>0</v>
      </c>
    </row>
    <row r="8336" spans="1:11">
      <c r="A8336" s="1">
        <f>Atask.AtsOp!A7852</f>
        <v>0</v>
      </c>
      <c r="B8336">
        <f>Atask.AtsOp!E7852</f>
        <v>0</v>
      </c>
      <c r="C8336">
        <f>Atask.AtsOp!H7852</f>
        <v>0</v>
      </c>
      <c r="D8336">
        <f>Atask.AtsOp!N7852</f>
        <v>0</v>
      </c>
      <c r="E8336">
        <f>Atask.AtsOp!I7852</f>
        <v>0</v>
      </c>
      <c r="F8336">
        <f>Atask.AtsOp!M7852</f>
        <v>0</v>
      </c>
      <c r="G8336" t="e">
        <f>VLOOKUP(B8336,Prekės!$A$2:$E$3000,3,FALSE)</f>
        <v>#N/A</v>
      </c>
      <c r="H8336" t="e">
        <f>VLOOKUP(B8336,Prekės!$A$2:$E$3000,4,FALSE)</f>
        <v>#N/A</v>
      </c>
      <c r="I8336" t="e">
        <f>VLOOKUP(B8336,Prekės!$A$2:$E$3000,5,FALSE)</f>
        <v>#N/A</v>
      </c>
      <c r="J8336" t="e">
        <f t="shared" si="261"/>
        <v>#N/A</v>
      </c>
      <c r="K8336">
        <f t="shared" si="262"/>
        <v>0</v>
      </c>
    </row>
    <row r="8337" spans="1:11">
      <c r="A8337" s="1">
        <f>Atask.AtsOp!A7853</f>
        <v>0</v>
      </c>
      <c r="B8337">
        <f>Atask.AtsOp!E7853</f>
        <v>0</v>
      </c>
      <c r="C8337">
        <f>Atask.AtsOp!H7853</f>
        <v>0</v>
      </c>
      <c r="D8337">
        <f>Atask.AtsOp!N7853</f>
        <v>0</v>
      </c>
      <c r="E8337">
        <f>Atask.AtsOp!I7853</f>
        <v>0</v>
      </c>
      <c r="F8337">
        <f>Atask.AtsOp!M7853</f>
        <v>0</v>
      </c>
      <c r="G8337" t="e">
        <f>VLOOKUP(B8337,Prekės!$A$2:$E$3000,3,FALSE)</f>
        <v>#N/A</v>
      </c>
      <c r="H8337" t="e">
        <f>VLOOKUP(B8337,Prekės!$A$2:$E$3000,4,FALSE)</f>
        <v>#N/A</v>
      </c>
      <c r="I8337" t="e">
        <f>VLOOKUP(B8337,Prekės!$A$2:$E$3000,5,FALSE)</f>
        <v>#N/A</v>
      </c>
      <c r="J8337" t="e">
        <f t="shared" si="261"/>
        <v>#N/A</v>
      </c>
      <c r="K8337">
        <f t="shared" si="262"/>
        <v>0</v>
      </c>
    </row>
    <row r="8338" spans="1:11">
      <c r="A8338" s="1">
        <f>Atask.AtsOp!A7854</f>
        <v>0</v>
      </c>
      <c r="B8338">
        <f>Atask.AtsOp!E7854</f>
        <v>0</v>
      </c>
      <c r="C8338">
        <f>Atask.AtsOp!H7854</f>
        <v>0</v>
      </c>
      <c r="D8338">
        <f>Atask.AtsOp!N7854</f>
        <v>0</v>
      </c>
      <c r="E8338">
        <f>Atask.AtsOp!I7854</f>
        <v>0</v>
      </c>
      <c r="F8338">
        <f>Atask.AtsOp!M7854</f>
        <v>0</v>
      </c>
      <c r="G8338" t="e">
        <f>VLOOKUP(B8338,Prekės!$A$2:$E$3000,3,FALSE)</f>
        <v>#N/A</v>
      </c>
      <c r="H8338" t="e">
        <f>VLOOKUP(B8338,Prekės!$A$2:$E$3000,4,FALSE)</f>
        <v>#N/A</v>
      </c>
      <c r="I8338" t="e">
        <f>VLOOKUP(B8338,Prekės!$A$2:$E$3000,5,FALSE)</f>
        <v>#N/A</v>
      </c>
      <c r="J8338" t="e">
        <f t="shared" si="261"/>
        <v>#N/A</v>
      </c>
      <c r="K8338">
        <f t="shared" si="262"/>
        <v>0</v>
      </c>
    </row>
    <row r="8339" spans="1:11">
      <c r="A8339" s="1">
        <f>Atask.AtsOp!A7855</f>
        <v>0</v>
      </c>
      <c r="B8339">
        <f>Atask.AtsOp!E7855</f>
        <v>0</v>
      </c>
      <c r="C8339">
        <f>Atask.AtsOp!H7855</f>
        <v>0</v>
      </c>
      <c r="D8339">
        <f>Atask.AtsOp!N7855</f>
        <v>0</v>
      </c>
      <c r="E8339">
        <f>Atask.AtsOp!I7855</f>
        <v>0</v>
      </c>
      <c r="F8339">
        <f>Atask.AtsOp!M7855</f>
        <v>0</v>
      </c>
      <c r="G8339" t="e">
        <f>VLOOKUP(B8339,Prekės!$A$2:$E$3000,3,FALSE)</f>
        <v>#N/A</v>
      </c>
      <c r="H8339" t="e">
        <f>VLOOKUP(B8339,Prekės!$A$2:$E$3000,4,FALSE)</f>
        <v>#N/A</v>
      </c>
      <c r="I8339" t="e">
        <f>VLOOKUP(B8339,Prekės!$A$2:$E$3000,5,FALSE)</f>
        <v>#N/A</v>
      </c>
      <c r="J8339" t="e">
        <f t="shared" si="261"/>
        <v>#N/A</v>
      </c>
      <c r="K8339">
        <f t="shared" si="262"/>
        <v>0</v>
      </c>
    </row>
    <row r="8340" spans="1:11">
      <c r="A8340" s="1">
        <f>Atask.AtsOp!A7856</f>
        <v>0</v>
      </c>
      <c r="B8340">
        <f>Atask.AtsOp!E7856</f>
        <v>0</v>
      </c>
      <c r="C8340">
        <f>Atask.AtsOp!H7856</f>
        <v>0</v>
      </c>
      <c r="D8340">
        <f>Atask.AtsOp!N7856</f>
        <v>0</v>
      </c>
      <c r="E8340">
        <f>Atask.AtsOp!I7856</f>
        <v>0</v>
      </c>
      <c r="F8340">
        <f>Atask.AtsOp!M7856</f>
        <v>0</v>
      </c>
      <c r="G8340" t="e">
        <f>VLOOKUP(B8340,Prekės!$A$2:$E$3000,3,FALSE)</f>
        <v>#N/A</v>
      </c>
      <c r="H8340" t="e">
        <f>VLOOKUP(B8340,Prekės!$A$2:$E$3000,4,FALSE)</f>
        <v>#N/A</v>
      </c>
      <c r="I8340" t="e">
        <f>VLOOKUP(B8340,Prekės!$A$2:$E$3000,5,FALSE)</f>
        <v>#N/A</v>
      </c>
      <c r="J8340" t="e">
        <f t="shared" si="261"/>
        <v>#N/A</v>
      </c>
      <c r="K8340">
        <f t="shared" si="262"/>
        <v>0</v>
      </c>
    </row>
    <row r="8341" spans="1:11">
      <c r="A8341" s="1">
        <f>Atask.AtsOp!A7857</f>
        <v>0</v>
      </c>
      <c r="B8341">
        <f>Atask.AtsOp!E7857</f>
        <v>0</v>
      </c>
      <c r="C8341">
        <f>Atask.AtsOp!H7857</f>
        <v>0</v>
      </c>
      <c r="D8341">
        <f>Atask.AtsOp!N7857</f>
        <v>0</v>
      </c>
      <c r="E8341">
        <f>Atask.AtsOp!I7857</f>
        <v>0</v>
      </c>
      <c r="F8341">
        <f>Atask.AtsOp!M7857</f>
        <v>0</v>
      </c>
      <c r="G8341" t="e">
        <f>VLOOKUP(B8341,Prekės!$A$2:$E$3000,3,FALSE)</f>
        <v>#N/A</v>
      </c>
      <c r="H8341" t="e">
        <f>VLOOKUP(B8341,Prekės!$A$2:$E$3000,4,FALSE)</f>
        <v>#N/A</v>
      </c>
      <c r="I8341" t="e">
        <f>VLOOKUP(B8341,Prekės!$A$2:$E$3000,5,FALSE)</f>
        <v>#N/A</v>
      </c>
      <c r="J8341" t="e">
        <f t="shared" si="261"/>
        <v>#N/A</v>
      </c>
      <c r="K8341">
        <f t="shared" si="262"/>
        <v>0</v>
      </c>
    </row>
    <row r="8342" spans="1:11">
      <c r="A8342" s="1">
        <f>Atask.AtsOp!A7858</f>
        <v>0</v>
      </c>
      <c r="B8342">
        <f>Atask.AtsOp!E7858</f>
        <v>0</v>
      </c>
      <c r="C8342">
        <f>Atask.AtsOp!H7858</f>
        <v>0</v>
      </c>
      <c r="D8342">
        <f>Atask.AtsOp!N7858</f>
        <v>0</v>
      </c>
      <c r="E8342">
        <f>Atask.AtsOp!I7858</f>
        <v>0</v>
      </c>
      <c r="F8342">
        <f>Atask.AtsOp!M7858</f>
        <v>0</v>
      </c>
      <c r="G8342" t="e">
        <f>VLOOKUP(B8342,Prekės!$A$2:$E$3000,3,FALSE)</f>
        <v>#N/A</v>
      </c>
      <c r="H8342" t="e">
        <f>VLOOKUP(B8342,Prekės!$A$2:$E$3000,4,FALSE)</f>
        <v>#N/A</v>
      </c>
      <c r="I8342" t="e">
        <f>VLOOKUP(B8342,Prekės!$A$2:$E$3000,5,FALSE)</f>
        <v>#N/A</v>
      </c>
      <c r="J8342" t="e">
        <f t="shared" si="261"/>
        <v>#N/A</v>
      </c>
      <c r="K8342">
        <f t="shared" si="262"/>
        <v>0</v>
      </c>
    </row>
    <row r="8343" spans="1:11">
      <c r="A8343" s="1">
        <f>Atask.AtsOp!A7859</f>
        <v>0</v>
      </c>
      <c r="B8343">
        <f>Atask.AtsOp!E7859</f>
        <v>0</v>
      </c>
      <c r="C8343">
        <f>Atask.AtsOp!H7859</f>
        <v>0</v>
      </c>
      <c r="D8343">
        <f>Atask.AtsOp!N7859</f>
        <v>0</v>
      </c>
      <c r="E8343">
        <f>Atask.AtsOp!I7859</f>
        <v>0</v>
      </c>
      <c r="F8343">
        <f>Atask.AtsOp!M7859</f>
        <v>0</v>
      </c>
      <c r="G8343" t="e">
        <f>VLOOKUP(B8343,Prekės!$A$2:$E$3000,3,FALSE)</f>
        <v>#N/A</v>
      </c>
      <c r="H8343" t="e">
        <f>VLOOKUP(B8343,Prekės!$A$2:$E$3000,4,FALSE)</f>
        <v>#N/A</v>
      </c>
      <c r="I8343" t="e">
        <f>VLOOKUP(B8343,Prekės!$A$2:$E$3000,5,FALSE)</f>
        <v>#N/A</v>
      </c>
      <c r="J8343" t="e">
        <f t="shared" si="261"/>
        <v>#N/A</v>
      </c>
      <c r="K8343">
        <f t="shared" si="262"/>
        <v>0</v>
      </c>
    </row>
    <row r="8344" spans="1:11">
      <c r="A8344" s="1">
        <f>Atask.AtsOp!A7860</f>
        <v>0</v>
      </c>
      <c r="B8344">
        <f>Atask.AtsOp!E7860</f>
        <v>0</v>
      </c>
      <c r="C8344">
        <f>Atask.AtsOp!H7860</f>
        <v>0</v>
      </c>
      <c r="D8344">
        <f>Atask.AtsOp!N7860</f>
        <v>0</v>
      </c>
      <c r="E8344">
        <f>Atask.AtsOp!I7860</f>
        <v>0</v>
      </c>
      <c r="F8344">
        <f>Atask.AtsOp!M7860</f>
        <v>0</v>
      </c>
      <c r="G8344" t="e">
        <f>VLOOKUP(B8344,Prekės!$A$2:$E$3000,3,FALSE)</f>
        <v>#N/A</v>
      </c>
      <c r="H8344" t="e">
        <f>VLOOKUP(B8344,Prekės!$A$2:$E$3000,4,FALSE)</f>
        <v>#N/A</v>
      </c>
      <c r="I8344" t="e">
        <f>VLOOKUP(B8344,Prekės!$A$2:$E$3000,5,FALSE)</f>
        <v>#N/A</v>
      </c>
      <c r="J8344" t="e">
        <f t="shared" si="261"/>
        <v>#N/A</v>
      </c>
      <c r="K8344">
        <f t="shared" si="262"/>
        <v>0</v>
      </c>
    </row>
    <row r="8345" spans="1:11">
      <c r="A8345" s="1">
        <f>Atask.AtsOp!A7861</f>
        <v>0</v>
      </c>
      <c r="B8345">
        <f>Atask.AtsOp!E7861</f>
        <v>0</v>
      </c>
      <c r="C8345">
        <f>Atask.AtsOp!H7861</f>
        <v>0</v>
      </c>
      <c r="D8345">
        <f>Atask.AtsOp!N7861</f>
        <v>0</v>
      </c>
      <c r="E8345">
        <f>Atask.AtsOp!I7861</f>
        <v>0</v>
      </c>
      <c r="F8345">
        <f>Atask.AtsOp!M7861</f>
        <v>0</v>
      </c>
      <c r="G8345" t="e">
        <f>VLOOKUP(B8345,Prekės!$A$2:$E$3000,3,FALSE)</f>
        <v>#N/A</v>
      </c>
      <c r="H8345" t="e">
        <f>VLOOKUP(B8345,Prekės!$A$2:$E$3000,4,FALSE)</f>
        <v>#N/A</v>
      </c>
      <c r="I8345" t="e">
        <f>VLOOKUP(B8345,Prekės!$A$2:$E$3000,5,FALSE)</f>
        <v>#N/A</v>
      </c>
      <c r="J8345" t="e">
        <f t="shared" si="261"/>
        <v>#N/A</v>
      </c>
      <c r="K8345">
        <f t="shared" si="262"/>
        <v>0</v>
      </c>
    </row>
    <row r="8346" spans="1:11">
      <c r="A8346" s="1">
        <f>Atask.AtsOp!A7862</f>
        <v>0</v>
      </c>
      <c r="B8346">
        <f>Atask.AtsOp!E7862</f>
        <v>0</v>
      </c>
      <c r="C8346">
        <f>Atask.AtsOp!H7862</f>
        <v>0</v>
      </c>
      <c r="D8346">
        <f>Atask.AtsOp!N7862</f>
        <v>0</v>
      </c>
      <c r="E8346">
        <f>Atask.AtsOp!I7862</f>
        <v>0</v>
      </c>
      <c r="F8346">
        <f>Atask.AtsOp!M7862</f>
        <v>0</v>
      </c>
      <c r="G8346" t="e">
        <f>VLOOKUP(B8346,Prekės!$A$2:$E$3000,3,FALSE)</f>
        <v>#N/A</v>
      </c>
      <c r="H8346" t="e">
        <f>VLOOKUP(B8346,Prekės!$A$2:$E$3000,4,FALSE)</f>
        <v>#N/A</v>
      </c>
      <c r="I8346" t="e">
        <f>VLOOKUP(B8346,Prekės!$A$2:$E$3000,5,FALSE)</f>
        <v>#N/A</v>
      </c>
      <c r="J8346" t="e">
        <f t="shared" si="261"/>
        <v>#N/A</v>
      </c>
      <c r="K8346">
        <f t="shared" si="262"/>
        <v>0</v>
      </c>
    </row>
    <row r="8347" spans="1:11">
      <c r="A8347" s="1">
        <f>Atask.AtsOp!A7863</f>
        <v>0</v>
      </c>
      <c r="B8347">
        <f>Atask.AtsOp!E7863</f>
        <v>0</v>
      </c>
      <c r="C8347">
        <f>Atask.AtsOp!H7863</f>
        <v>0</v>
      </c>
      <c r="D8347">
        <f>Atask.AtsOp!N7863</f>
        <v>0</v>
      </c>
      <c r="E8347">
        <f>Atask.AtsOp!I7863</f>
        <v>0</v>
      </c>
      <c r="F8347">
        <f>Atask.AtsOp!M7863</f>
        <v>0</v>
      </c>
      <c r="G8347" t="e">
        <f>VLOOKUP(B8347,Prekės!$A$2:$E$3000,3,FALSE)</f>
        <v>#N/A</v>
      </c>
      <c r="H8347" t="e">
        <f>VLOOKUP(B8347,Prekės!$A$2:$E$3000,4,FALSE)</f>
        <v>#N/A</v>
      </c>
      <c r="I8347" t="e">
        <f>VLOOKUP(B8347,Prekės!$A$2:$E$3000,5,FALSE)</f>
        <v>#N/A</v>
      </c>
      <c r="J8347" t="e">
        <f t="shared" si="261"/>
        <v>#N/A</v>
      </c>
      <c r="K8347">
        <f t="shared" si="262"/>
        <v>0</v>
      </c>
    </row>
    <row r="8348" spans="1:11">
      <c r="A8348" s="1">
        <f>Atask.AtsOp!A7864</f>
        <v>0</v>
      </c>
      <c r="B8348">
        <f>Atask.AtsOp!E7864</f>
        <v>0</v>
      </c>
      <c r="C8348">
        <f>Atask.AtsOp!H7864</f>
        <v>0</v>
      </c>
      <c r="D8348">
        <f>Atask.AtsOp!N7864</f>
        <v>0</v>
      </c>
      <c r="E8348">
        <f>Atask.AtsOp!I7864</f>
        <v>0</v>
      </c>
      <c r="F8348">
        <f>Atask.AtsOp!M7864</f>
        <v>0</v>
      </c>
      <c r="G8348" t="e">
        <f>VLOOKUP(B8348,Prekės!$A$2:$E$3000,3,FALSE)</f>
        <v>#N/A</v>
      </c>
      <c r="H8348" t="e">
        <f>VLOOKUP(B8348,Prekės!$A$2:$E$3000,4,FALSE)</f>
        <v>#N/A</v>
      </c>
      <c r="I8348" t="e">
        <f>VLOOKUP(B8348,Prekės!$A$2:$E$3000,5,FALSE)</f>
        <v>#N/A</v>
      </c>
      <c r="J8348" t="e">
        <f t="shared" si="261"/>
        <v>#N/A</v>
      </c>
      <c r="K8348">
        <f t="shared" si="262"/>
        <v>0</v>
      </c>
    </row>
    <row r="8349" spans="1:11">
      <c r="A8349" s="1">
        <f>Atask.AtsOp!A7865</f>
        <v>0</v>
      </c>
      <c r="B8349">
        <f>Atask.AtsOp!E7865</f>
        <v>0</v>
      </c>
      <c r="C8349">
        <f>Atask.AtsOp!H7865</f>
        <v>0</v>
      </c>
      <c r="D8349">
        <f>Atask.AtsOp!N7865</f>
        <v>0</v>
      </c>
      <c r="E8349">
        <f>Atask.AtsOp!I7865</f>
        <v>0</v>
      </c>
      <c r="F8349">
        <f>Atask.AtsOp!M7865</f>
        <v>0</v>
      </c>
      <c r="G8349" t="e">
        <f>VLOOKUP(B8349,Prekės!$A$2:$E$3000,3,FALSE)</f>
        <v>#N/A</v>
      </c>
      <c r="H8349" t="e">
        <f>VLOOKUP(B8349,Prekės!$A$2:$E$3000,4,FALSE)</f>
        <v>#N/A</v>
      </c>
      <c r="I8349" t="e">
        <f>VLOOKUP(B8349,Prekės!$A$2:$E$3000,5,FALSE)</f>
        <v>#N/A</v>
      </c>
      <c r="J8349" t="e">
        <f t="shared" si="261"/>
        <v>#N/A</v>
      </c>
      <c r="K8349">
        <f t="shared" si="262"/>
        <v>0</v>
      </c>
    </row>
    <row r="8350" spans="1:11">
      <c r="A8350" s="1">
        <f>Atask.AtsOp!A7866</f>
        <v>0</v>
      </c>
      <c r="B8350">
        <f>Atask.AtsOp!E7866</f>
        <v>0</v>
      </c>
      <c r="C8350">
        <f>Atask.AtsOp!H7866</f>
        <v>0</v>
      </c>
      <c r="D8350">
        <f>Atask.AtsOp!N7866</f>
        <v>0</v>
      </c>
      <c r="E8350">
        <f>Atask.AtsOp!I7866</f>
        <v>0</v>
      </c>
      <c r="F8350">
        <f>Atask.AtsOp!M7866</f>
        <v>0</v>
      </c>
      <c r="G8350" t="e">
        <f>VLOOKUP(B8350,Prekės!$A$2:$E$3000,3,FALSE)</f>
        <v>#N/A</v>
      </c>
      <c r="H8350" t="e">
        <f>VLOOKUP(B8350,Prekės!$A$2:$E$3000,4,FALSE)</f>
        <v>#N/A</v>
      </c>
      <c r="I8350" t="e">
        <f>VLOOKUP(B8350,Prekės!$A$2:$E$3000,5,FALSE)</f>
        <v>#N/A</v>
      </c>
      <c r="J8350" t="e">
        <f t="shared" si="261"/>
        <v>#N/A</v>
      </c>
      <c r="K8350">
        <f t="shared" si="262"/>
        <v>0</v>
      </c>
    </row>
    <row r="8351" spans="1:11">
      <c r="A8351" s="1">
        <f>Atask.AtsOp!A7867</f>
        <v>0</v>
      </c>
      <c r="B8351">
        <f>Atask.AtsOp!E7867</f>
        <v>0</v>
      </c>
      <c r="C8351">
        <f>Atask.AtsOp!H7867</f>
        <v>0</v>
      </c>
      <c r="D8351">
        <f>Atask.AtsOp!N7867</f>
        <v>0</v>
      </c>
      <c r="E8351">
        <f>Atask.AtsOp!I7867</f>
        <v>0</v>
      </c>
      <c r="F8351">
        <f>Atask.AtsOp!M7867</f>
        <v>0</v>
      </c>
      <c r="G8351" t="e">
        <f>VLOOKUP(B8351,Prekės!$A$2:$E$3000,3,FALSE)</f>
        <v>#N/A</v>
      </c>
      <c r="H8351" t="e">
        <f>VLOOKUP(B8351,Prekės!$A$2:$E$3000,4,FALSE)</f>
        <v>#N/A</v>
      </c>
      <c r="I8351" t="e">
        <f>VLOOKUP(B8351,Prekės!$A$2:$E$3000,5,FALSE)</f>
        <v>#N/A</v>
      </c>
      <c r="J8351" t="e">
        <f t="shared" si="261"/>
        <v>#N/A</v>
      </c>
      <c r="K8351">
        <f t="shared" si="262"/>
        <v>0</v>
      </c>
    </row>
    <row r="8352" spans="1:11">
      <c r="A8352" s="1">
        <f>Atask.AtsOp!A7868</f>
        <v>0</v>
      </c>
      <c r="B8352">
        <f>Atask.AtsOp!E7868</f>
        <v>0</v>
      </c>
      <c r="C8352">
        <f>Atask.AtsOp!H7868</f>
        <v>0</v>
      </c>
      <c r="D8352">
        <f>Atask.AtsOp!N7868</f>
        <v>0</v>
      </c>
      <c r="E8352">
        <f>Atask.AtsOp!I7868</f>
        <v>0</v>
      </c>
      <c r="F8352">
        <f>Atask.AtsOp!M7868</f>
        <v>0</v>
      </c>
      <c r="G8352" t="e">
        <f>VLOOKUP(B8352,Prekės!$A$2:$E$3000,3,FALSE)</f>
        <v>#N/A</v>
      </c>
      <c r="H8352" t="e">
        <f>VLOOKUP(B8352,Prekės!$A$2:$E$3000,4,FALSE)</f>
        <v>#N/A</v>
      </c>
      <c r="I8352" t="e">
        <f>VLOOKUP(B8352,Prekės!$A$2:$E$3000,5,FALSE)</f>
        <v>#N/A</v>
      </c>
      <c r="J8352" t="e">
        <f t="shared" si="261"/>
        <v>#N/A</v>
      </c>
      <c r="K8352">
        <f t="shared" si="262"/>
        <v>0</v>
      </c>
    </row>
    <row r="8353" spans="1:11">
      <c r="A8353" s="1">
        <f>Atask.AtsOp!A7869</f>
        <v>0</v>
      </c>
      <c r="B8353">
        <f>Atask.AtsOp!E7869</f>
        <v>0</v>
      </c>
      <c r="C8353">
        <f>Atask.AtsOp!H7869</f>
        <v>0</v>
      </c>
      <c r="D8353">
        <f>Atask.AtsOp!N7869</f>
        <v>0</v>
      </c>
      <c r="E8353">
        <f>Atask.AtsOp!I7869</f>
        <v>0</v>
      </c>
      <c r="F8353">
        <f>Atask.AtsOp!M7869</f>
        <v>0</v>
      </c>
      <c r="G8353" t="e">
        <f>VLOOKUP(B8353,Prekės!$A$2:$E$3000,3,FALSE)</f>
        <v>#N/A</v>
      </c>
      <c r="H8353" t="e">
        <f>VLOOKUP(B8353,Prekės!$A$2:$E$3000,4,FALSE)</f>
        <v>#N/A</v>
      </c>
      <c r="I8353" t="e">
        <f>VLOOKUP(B8353,Prekės!$A$2:$E$3000,5,FALSE)</f>
        <v>#N/A</v>
      </c>
      <c r="J8353" t="e">
        <f t="shared" si="261"/>
        <v>#N/A</v>
      </c>
      <c r="K8353">
        <f t="shared" si="262"/>
        <v>0</v>
      </c>
    </row>
    <row r="8354" spans="1:11">
      <c r="A8354" s="1">
        <f>Atask.AtsOp!A7870</f>
        <v>0</v>
      </c>
      <c r="B8354">
        <f>Atask.AtsOp!E7870</f>
        <v>0</v>
      </c>
      <c r="C8354">
        <f>Atask.AtsOp!H7870</f>
        <v>0</v>
      </c>
      <c r="D8354">
        <f>Atask.AtsOp!N7870</f>
        <v>0</v>
      </c>
      <c r="E8354">
        <f>Atask.AtsOp!I7870</f>
        <v>0</v>
      </c>
      <c r="F8354">
        <f>Atask.AtsOp!M7870</f>
        <v>0</v>
      </c>
      <c r="G8354" t="e">
        <f>VLOOKUP(B8354,Prekės!$A$2:$E$3000,3,FALSE)</f>
        <v>#N/A</v>
      </c>
      <c r="H8354" t="e">
        <f>VLOOKUP(B8354,Prekės!$A$2:$E$3000,4,FALSE)</f>
        <v>#N/A</v>
      </c>
      <c r="I8354" t="e">
        <f>VLOOKUP(B8354,Prekės!$A$2:$E$3000,5,FALSE)</f>
        <v>#N/A</v>
      </c>
      <c r="J8354" t="e">
        <f t="shared" ref="J8354:J8417" si="263">IF(G8354=110,F8354*H8354*I8354,IF(G8354&lt;280,F8354*H8354,F8354*H8354*(I8354/100)))</f>
        <v>#N/A</v>
      </c>
      <c r="K8354">
        <f t="shared" ref="K8354:K8417" si="264">IF(EXACT(D8354,"But."),J8354,F8354)</f>
        <v>0</v>
      </c>
    </row>
    <row r="8355" spans="1:11">
      <c r="A8355" s="1">
        <f>Atask.AtsOp!A7871</f>
        <v>0</v>
      </c>
      <c r="B8355">
        <f>Atask.AtsOp!E7871</f>
        <v>0</v>
      </c>
      <c r="C8355">
        <f>Atask.AtsOp!H7871</f>
        <v>0</v>
      </c>
      <c r="D8355">
        <f>Atask.AtsOp!N7871</f>
        <v>0</v>
      </c>
      <c r="E8355">
        <f>Atask.AtsOp!I7871</f>
        <v>0</v>
      </c>
      <c r="F8355">
        <f>Atask.AtsOp!M7871</f>
        <v>0</v>
      </c>
      <c r="G8355" t="e">
        <f>VLOOKUP(B8355,Prekės!$A$2:$E$3000,3,FALSE)</f>
        <v>#N/A</v>
      </c>
      <c r="H8355" t="e">
        <f>VLOOKUP(B8355,Prekės!$A$2:$E$3000,4,FALSE)</f>
        <v>#N/A</v>
      </c>
      <c r="I8355" t="e">
        <f>VLOOKUP(B8355,Prekės!$A$2:$E$3000,5,FALSE)</f>
        <v>#N/A</v>
      </c>
      <c r="J8355" t="e">
        <f t="shared" si="263"/>
        <v>#N/A</v>
      </c>
      <c r="K8355">
        <f t="shared" si="264"/>
        <v>0</v>
      </c>
    </row>
    <row r="8356" spans="1:11">
      <c r="A8356" s="1">
        <f>Atask.AtsOp!A7872</f>
        <v>0</v>
      </c>
      <c r="B8356">
        <f>Atask.AtsOp!E7872</f>
        <v>0</v>
      </c>
      <c r="C8356">
        <f>Atask.AtsOp!H7872</f>
        <v>0</v>
      </c>
      <c r="D8356">
        <f>Atask.AtsOp!N7872</f>
        <v>0</v>
      </c>
      <c r="E8356">
        <f>Atask.AtsOp!I7872</f>
        <v>0</v>
      </c>
      <c r="F8356">
        <f>Atask.AtsOp!M7872</f>
        <v>0</v>
      </c>
      <c r="G8356" t="e">
        <f>VLOOKUP(B8356,Prekės!$A$2:$E$3000,3,FALSE)</f>
        <v>#N/A</v>
      </c>
      <c r="H8356" t="e">
        <f>VLOOKUP(B8356,Prekės!$A$2:$E$3000,4,FALSE)</f>
        <v>#N/A</v>
      </c>
      <c r="I8356" t="e">
        <f>VLOOKUP(B8356,Prekės!$A$2:$E$3000,5,FALSE)</f>
        <v>#N/A</v>
      </c>
      <c r="J8356" t="e">
        <f t="shared" si="263"/>
        <v>#N/A</v>
      </c>
      <c r="K8356">
        <f t="shared" si="264"/>
        <v>0</v>
      </c>
    </row>
    <row r="8357" spans="1:11">
      <c r="A8357" s="1">
        <f>Atask.AtsOp!A7873</f>
        <v>0</v>
      </c>
      <c r="B8357">
        <f>Atask.AtsOp!E7873</f>
        <v>0</v>
      </c>
      <c r="C8357">
        <f>Atask.AtsOp!H7873</f>
        <v>0</v>
      </c>
      <c r="D8357">
        <f>Atask.AtsOp!N7873</f>
        <v>0</v>
      </c>
      <c r="E8357">
        <f>Atask.AtsOp!I7873</f>
        <v>0</v>
      </c>
      <c r="F8357">
        <f>Atask.AtsOp!M7873</f>
        <v>0</v>
      </c>
      <c r="G8357" t="e">
        <f>VLOOKUP(B8357,Prekės!$A$2:$E$3000,3,FALSE)</f>
        <v>#N/A</v>
      </c>
      <c r="H8357" t="e">
        <f>VLOOKUP(B8357,Prekės!$A$2:$E$3000,4,FALSE)</f>
        <v>#N/A</v>
      </c>
      <c r="I8357" t="e">
        <f>VLOOKUP(B8357,Prekės!$A$2:$E$3000,5,FALSE)</f>
        <v>#N/A</v>
      </c>
      <c r="J8357" t="e">
        <f t="shared" si="263"/>
        <v>#N/A</v>
      </c>
      <c r="K8357">
        <f t="shared" si="264"/>
        <v>0</v>
      </c>
    </row>
    <row r="8358" spans="1:11">
      <c r="A8358" s="1">
        <f>Atask.AtsOp!A7874</f>
        <v>0</v>
      </c>
      <c r="B8358">
        <f>Atask.AtsOp!E7874</f>
        <v>0</v>
      </c>
      <c r="C8358">
        <f>Atask.AtsOp!H7874</f>
        <v>0</v>
      </c>
      <c r="D8358">
        <f>Atask.AtsOp!N7874</f>
        <v>0</v>
      </c>
      <c r="E8358">
        <f>Atask.AtsOp!I7874</f>
        <v>0</v>
      </c>
      <c r="F8358">
        <f>Atask.AtsOp!M7874</f>
        <v>0</v>
      </c>
      <c r="G8358" t="e">
        <f>VLOOKUP(B8358,Prekės!$A$2:$E$3000,3,FALSE)</f>
        <v>#N/A</v>
      </c>
      <c r="H8358" t="e">
        <f>VLOOKUP(B8358,Prekės!$A$2:$E$3000,4,FALSE)</f>
        <v>#N/A</v>
      </c>
      <c r="I8358" t="e">
        <f>VLOOKUP(B8358,Prekės!$A$2:$E$3000,5,FALSE)</f>
        <v>#N/A</v>
      </c>
      <c r="J8358" t="e">
        <f t="shared" si="263"/>
        <v>#N/A</v>
      </c>
      <c r="K8358">
        <f t="shared" si="264"/>
        <v>0</v>
      </c>
    </row>
    <row r="8359" spans="1:11">
      <c r="A8359" s="1">
        <f>Atask.AtsOp!A7875</f>
        <v>0</v>
      </c>
      <c r="B8359">
        <f>Atask.AtsOp!E7875</f>
        <v>0</v>
      </c>
      <c r="C8359">
        <f>Atask.AtsOp!H7875</f>
        <v>0</v>
      </c>
      <c r="D8359">
        <f>Atask.AtsOp!N7875</f>
        <v>0</v>
      </c>
      <c r="E8359">
        <f>Atask.AtsOp!I7875</f>
        <v>0</v>
      </c>
      <c r="F8359">
        <f>Atask.AtsOp!M7875</f>
        <v>0</v>
      </c>
      <c r="G8359" t="e">
        <f>VLOOKUP(B8359,Prekės!$A$2:$E$3000,3,FALSE)</f>
        <v>#N/A</v>
      </c>
      <c r="H8359" t="e">
        <f>VLOOKUP(B8359,Prekės!$A$2:$E$3000,4,FALSE)</f>
        <v>#N/A</v>
      </c>
      <c r="I8359" t="e">
        <f>VLOOKUP(B8359,Prekės!$A$2:$E$3000,5,FALSE)</f>
        <v>#N/A</v>
      </c>
      <c r="J8359" t="e">
        <f t="shared" si="263"/>
        <v>#N/A</v>
      </c>
      <c r="K8359">
        <f t="shared" si="264"/>
        <v>0</v>
      </c>
    </row>
    <row r="8360" spans="1:11">
      <c r="A8360" s="1">
        <f>Atask.AtsOp!A7876</f>
        <v>0</v>
      </c>
      <c r="B8360">
        <f>Atask.AtsOp!E7876</f>
        <v>0</v>
      </c>
      <c r="C8360">
        <f>Atask.AtsOp!H7876</f>
        <v>0</v>
      </c>
      <c r="D8360">
        <f>Atask.AtsOp!N7876</f>
        <v>0</v>
      </c>
      <c r="E8360">
        <f>Atask.AtsOp!I7876</f>
        <v>0</v>
      </c>
      <c r="F8360">
        <f>Atask.AtsOp!M7876</f>
        <v>0</v>
      </c>
      <c r="G8360" t="e">
        <f>VLOOKUP(B8360,Prekės!$A$2:$E$3000,3,FALSE)</f>
        <v>#N/A</v>
      </c>
      <c r="H8360" t="e">
        <f>VLOOKUP(B8360,Prekės!$A$2:$E$3000,4,FALSE)</f>
        <v>#N/A</v>
      </c>
      <c r="I8360" t="e">
        <f>VLOOKUP(B8360,Prekės!$A$2:$E$3000,5,FALSE)</f>
        <v>#N/A</v>
      </c>
      <c r="J8360" t="e">
        <f t="shared" si="263"/>
        <v>#N/A</v>
      </c>
      <c r="K8360">
        <f t="shared" si="264"/>
        <v>0</v>
      </c>
    </row>
    <row r="8361" spans="1:11">
      <c r="A8361" s="1">
        <f>Atask.AtsOp!A7877</f>
        <v>0</v>
      </c>
      <c r="B8361">
        <f>Atask.AtsOp!E7877</f>
        <v>0</v>
      </c>
      <c r="C8361">
        <f>Atask.AtsOp!H7877</f>
        <v>0</v>
      </c>
      <c r="D8361">
        <f>Atask.AtsOp!N7877</f>
        <v>0</v>
      </c>
      <c r="E8361">
        <f>Atask.AtsOp!I7877</f>
        <v>0</v>
      </c>
      <c r="F8361">
        <f>Atask.AtsOp!M7877</f>
        <v>0</v>
      </c>
      <c r="G8361" t="e">
        <f>VLOOKUP(B8361,Prekės!$A$2:$E$3000,3,FALSE)</f>
        <v>#N/A</v>
      </c>
      <c r="H8361" t="e">
        <f>VLOOKUP(B8361,Prekės!$A$2:$E$3000,4,FALSE)</f>
        <v>#N/A</v>
      </c>
      <c r="I8361" t="e">
        <f>VLOOKUP(B8361,Prekės!$A$2:$E$3000,5,FALSE)</f>
        <v>#N/A</v>
      </c>
      <c r="J8361" t="e">
        <f t="shared" si="263"/>
        <v>#N/A</v>
      </c>
      <c r="K8361">
        <f t="shared" si="264"/>
        <v>0</v>
      </c>
    </row>
    <row r="8362" spans="1:11">
      <c r="A8362" s="1">
        <f>Atask.AtsOp!A7878</f>
        <v>0</v>
      </c>
      <c r="B8362">
        <f>Atask.AtsOp!E7878</f>
        <v>0</v>
      </c>
      <c r="C8362">
        <f>Atask.AtsOp!H7878</f>
        <v>0</v>
      </c>
      <c r="D8362">
        <f>Atask.AtsOp!N7878</f>
        <v>0</v>
      </c>
      <c r="E8362">
        <f>Atask.AtsOp!I7878</f>
        <v>0</v>
      </c>
      <c r="F8362">
        <f>Atask.AtsOp!M7878</f>
        <v>0</v>
      </c>
      <c r="G8362" t="e">
        <f>VLOOKUP(B8362,Prekės!$A$2:$E$3000,3,FALSE)</f>
        <v>#N/A</v>
      </c>
      <c r="H8362" t="e">
        <f>VLOOKUP(B8362,Prekės!$A$2:$E$3000,4,FALSE)</f>
        <v>#N/A</v>
      </c>
      <c r="I8362" t="e">
        <f>VLOOKUP(B8362,Prekės!$A$2:$E$3000,5,FALSE)</f>
        <v>#N/A</v>
      </c>
      <c r="J8362" t="e">
        <f t="shared" si="263"/>
        <v>#N/A</v>
      </c>
      <c r="K8362">
        <f t="shared" si="264"/>
        <v>0</v>
      </c>
    </row>
    <row r="8363" spans="1:11">
      <c r="A8363" s="1">
        <f>Atask.AtsOp!A7879</f>
        <v>0</v>
      </c>
      <c r="B8363">
        <f>Atask.AtsOp!E7879</f>
        <v>0</v>
      </c>
      <c r="C8363">
        <f>Atask.AtsOp!H7879</f>
        <v>0</v>
      </c>
      <c r="D8363">
        <f>Atask.AtsOp!N7879</f>
        <v>0</v>
      </c>
      <c r="E8363">
        <f>Atask.AtsOp!I7879</f>
        <v>0</v>
      </c>
      <c r="F8363">
        <f>Atask.AtsOp!M7879</f>
        <v>0</v>
      </c>
      <c r="G8363" t="e">
        <f>VLOOKUP(B8363,Prekės!$A$2:$E$3000,3,FALSE)</f>
        <v>#N/A</v>
      </c>
      <c r="H8363" t="e">
        <f>VLOOKUP(B8363,Prekės!$A$2:$E$3000,4,FALSE)</f>
        <v>#N/A</v>
      </c>
      <c r="I8363" t="e">
        <f>VLOOKUP(B8363,Prekės!$A$2:$E$3000,5,FALSE)</f>
        <v>#N/A</v>
      </c>
      <c r="J8363" t="e">
        <f t="shared" si="263"/>
        <v>#N/A</v>
      </c>
      <c r="K8363">
        <f t="shared" si="264"/>
        <v>0</v>
      </c>
    </row>
    <row r="8364" spans="1:11">
      <c r="A8364" s="1">
        <f>Atask.AtsOp!A7880</f>
        <v>0</v>
      </c>
      <c r="B8364">
        <f>Atask.AtsOp!E7880</f>
        <v>0</v>
      </c>
      <c r="C8364">
        <f>Atask.AtsOp!H7880</f>
        <v>0</v>
      </c>
      <c r="D8364">
        <f>Atask.AtsOp!N7880</f>
        <v>0</v>
      </c>
      <c r="E8364">
        <f>Atask.AtsOp!I7880</f>
        <v>0</v>
      </c>
      <c r="F8364">
        <f>Atask.AtsOp!M7880</f>
        <v>0</v>
      </c>
      <c r="G8364" t="e">
        <f>VLOOKUP(B8364,Prekės!$A$2:$E$3000,3,FALSE)</f>
        <v>#N/A</v>
      </c>
      <c r="H8364" t="e">
        <f>VLOOKUP(B8364,Prekės!$A$2:$E$3000,4,FALSE)</f>
        <v>#N/A</v>
      </c>
      <c r="I8364" t="e">
        <f>VLOOKUP(B8364,Prekės!$A$2:$E$3000,5,FALSE)</f>
        <v>#N/A</v>
      </c>
      <c r="J8364" t="e">
        <f t="shared" si="263"/>
        <v>#N/A</v>
      </c>
      <c r="K8364">
        <f t="shared" si="264"/>
        <v>0</v>
      </c>
    </row>
    <row r="8365" spans="1:11">
      <c r="A8365" s="1">
        <f>Atask.AtsOp!A7881</f>
        <v>0</v>
      </c>
      <c r="B8365">
        <f>Atask.AtsOp!E7881</f>
        <v>0</v>
      </c>
      <c r="C8365">
        <f>Atask.AtsOp!H7881</f>
        <v>0</v>
      </c>
      <c r="D8365">
        <f>Atask.AtsOp!N7881</f>
        <v>0</v>
      </c>
      <c r="E8365">
        <f>Atask.AtsOp!I7881</f>
        <v>0</v>
      </c>
      <c r="F8365">
        <f>Atask.AtsOp!M7881</f>
        <v>0</v>
      </c>
      <c r="G8365" t="e">
        <f>VLOOKUP(B8365,Prekės!$A$2:$E$3000,3,FALSE)</f>
        <v>#N/A</v>
      </c>
      <c r="H8365" t="e">
        <f>VLOOKUP(B8365,Prekės!$A$2:$E$3000,4,FALSE)</f>
        <v>#N/A</v>
      </c>
      <c r="I8365" t="e">
        <f>VLOOKUP(B8365,Prekės!$A$2:$E$3000,5,FALSE)</f>
        <v>#N/A</v>
      </c>
      <c r="J8365" t="e">
        <f t="shared" si="263"/>
        <v>#N/A</v>
      </c>
      <c r="K8365">
        <f t="shared" si="264"/>
        <v>0</v>
      </c>
    </row>
    <row r="8366" spans="1:11">
      <c r="A8366" s="1">
        <f>Atask.AtsOp!A7882</f>
        <v>0</v>
      </c>
      <c r="B8366">
        <f>Atask.AtsOp!E7882</f>
        <v>0</v>
      </c>
      <c r="C8366">
        <f>Atask.AtsOp!H7882</f>
        <v>0</v>
      </c>
      <c r="D8366">
        <f>Atask.AtsOp!N7882</f>
        <v>0</v>
      </c>
      <c r="E8366">
        <f>Atask.AtsOp!I7882</f>
        <v>0</v>
      </c>
      <c r="F8366">
        <f>Atask.AtsOp!M7882</f>
        <v>0</v>
      </c>
      <c r="G8366" t="e">
        <f>VLOOKUP(B8366,Prekės!$A$2:$E$3000,3,FALSE)</f>
        <v>#N/A</v>
      </c>
      <c r="H8366" t="e">
        <f>VLOOKUP(B8366,Prekės!$A$2:$E$3000,4,FALSE)</f>
        <v>#N/A</v>
      </c>
      <c r="I8366" t="e">
        <f>VLOOKUP(B8366,Prekės!$A$2:$E$3000,5,FALSE)</f>
        <v>#N/A</v>
      </c>
      <c r="J8366" t="e">
        <f t="shared" si="263"/>
        <v>#N/A</v>
      </c>
      <c r="K8366">
        <f t="shared" si="264"/>
        <v>0</v>
      </c>
    </row>
    <row r="8367" spans="1:11">
      <c r="A8367" s="1">
        <f>Atask.AtsOp!A7883</f>
        <v>0</v>
      </c>
      <c r="B8367">
        <f>Atask.AtsOp!E7883</f>
        <v>0</v>
      </c>
      <c r="C8367">
        <f>Atask.AtsOp!H7883</f>
        <v>0</v>
      </c>
      <c r="D8367">
        <f>Atask.AtsOp!N7883</f>
        <v>0</v>
      </c>
      <c r="E8367">
        <f>Atask.AtsOp!I7883</f>
        <v>0</v>
      </c>
      <c r="F8367">
        <f>Atask.AtsOp!M7883</f>
        <v>0</v>
      </c>
      <c r="G8367" t="e">
        <f>VLOOKUP(B8367,Prekės!$A$2:$E$3000,3,FALSE)</f>
        <v>#N/A</v>
      </c>
      <c r="H8367" t="e">
        <f>VLOOKUP(B8367,Prekės!$A$2:$E$3000,4,FALSE)</f>
        <v>#N/A</v>
      </c>
      <c r="I8367" t="e">
        <f>VLOOKUP(B8367,Prekės!$A$2:$E$3000,5,FALSE)</f>
        <v>#N/A</v>
      </c>
      <c r="J8367" t="e">
        <f t="shared" si="263"/>
        <v>#N/A</v>
      </c>
      <c r="K8367">
        <f t="shared" si="264"/>
        <v>0</v>
      </c>
    </row>
    <row r="8368" spans="1:11">
      <c r="A8368" s="1">
        <f>Atask.AtsOp!A7884</f>
        <v>0</v>
      </c>
      <c r="B8368">
        <f>Atask.AtsOp!E7884</f>
        <v>0</v>
      </c>
      <c r="C8368">
        <f>Atask.AtsOp!H7884</f>
        <v>0</v>
      </c>
      <c r="D8368">
        <f>Atask.AtsOp!N7884</f>
        <v>0</v>
      </c>
      <c r="E8368">
        <f>Atask.AtsOp!I7884</f>
        <v>0</v>
      </c>
      <c r="F8368">
        <f>Atask.AtsOp!M7884</f>
        <v>0</v>
      </c>
      <c r="G8368" t="e">
        <f>VLOOKUP(B8368,Prekės!$A$2:$E$3000,3,FALSE)</f>
        <v>#N/A</v>
      </c>
      <c r="H8368" t="e">
        <f>VLOOKUP(B8368,Prekės!$A$2:$E$3000,4,FALSE)</f>
        <v>#N/A</v>
      </c>
      <c r="I8368" t="e">
        <f>VLOOKUP(B8368,Prekės!$A$2:$E$3000,5,FALSE)</f>
        <v>#N/A</v>
      </c>
      <c r="J8368" t="e">
        <f t="shared" si="263"/>
        <v>#N/A</v>
      </c>
      <c r="K8368">
        <f t="shared" si="264"/>
        <v>0</v>
      </c>
    </row>
    <row r="8369" spans="1:11">
      <c r="A8369" s="1">
        <f>Atask.AtsOp!A7885</f>
        <v>0</v>
      </c>
      <c r="B8369">
        <f>Atask.AtsOp!E7885</f>
        <v>0</v>
      </c>
      <c r="C8369">
        <f>Atask.AtsOp!H7885</f>
        <v>0</v>
      </c>
      <c r="D8369">
        <f>Atask.AtsOp!N7885</f>
        <v>0</v>
      </c>
      <c r="E8369">
        <f>Atask.AtsOp!I7885</f>
        <v>0</v>
      </c>
      <c r="F8369">
        <f>Atask.AtsOp!M7885</f>
        <v>0</v>
      </c>
      <c r="G8369" t="e">
        <f>VLOOKUP(B8369,Prekės!$A$2:$E$3000,3,FALSE)</f>
        <v>#N/A</v>
      </c>
      <c r="H8369" t="e">
        <f>VLOOKUP(B8369,Prekės!$A$2:$E$3000,4,FALSE)</f>
        <v>#N/A</v>
      </c>
      <c r="I8369" t="e">
        <f>VLOOKUP(B8369,Prekės!$A$2:$E$3000,5,FALSE)</f>
        <v>#N/A</v>
      </c>
      <c r="J8369" t="e">
        <f t="shared" si="263"/>
        <v>#N/A</v>
      </c>
      <c r="K8369">
        <f t="shared" si="264"/>
        <v>0</v>
      </c>
    </row>
    <row r="8370" spans="1:11">
      <c r="A8370" s="1">
        <f>Atask.AtsOp!A7886</f>
        <v>0</v>
      </c>
      <c r="B8370">
        <f>Atask.AtsOp!E7886</f>
        <v>0</v>
      </c>
      <c r="C8370">
        <f>Atask.AtsOp!H7886</f>
        <v>0</v>
      </c>
      <c r="D8370">
        <f>Atask.AtsOp!N7886</f>
        <v>0</v>
      </c>
      <c r="E8370">
        <f>Atask.AtsOp!I7886</f>
        <v>0</v>
      </c>
      <c r="F8370">
        <f>Atask.AtsOp!M7886</f>
        <v>0</v>
      </c>
      <c r="G8370" t="e">
        <f>VLOOKUP(B8370,Prekės!$A$2:$E$3000,3,FALSE)</f>
        <v>#N/A</v>
      </c>
      <c r="H8370" t="e">
        <f>VLOOKUP(B8370,Prekės!$A$2:$E$3000,4,FALSE)</f>
        <v>#N/A</v>
      </c>
      <c r="I8370" t="e">
        <f>VLOOKUP(B8370,Prekės!$A$2:$E$3000,5,FALSE)</f>
        <v>#N/A</v>
      </c>
      <c r="J8370" t="e">
        <f t="shared" si="263"/>
        <v>#N/A</v>
      </c>
      <c r="K8370">
        <f t="shared" si="264"/>
        <v>0</v>
      </c>
    </row>
    <row r="8371" spans="1:11">
      <c r="A8371" s="1">
        <f>Atask.AtsOp!A7887</f>
        <v>0</v>
      </c>
      <c r="B8371">
        <f>Atask.AtsOp!E7887</f>
        <v>0</v>
      </c>
      <c r="C8371">
        <f>Atask.AtsOp!H7887</f>
        <v>0</v>
      </c>
      <c r="D8371">
        <f>Atask.AtsOp!N7887</f>
        <v>0</v>
      </c>
      <c r="E8371">
        <f>Atask.AtsOp!I7887</f>
        <v>0</v>
      </c>
      <c r="F8371">
        <f>Atask.AtsOp!M7887</f>
        <v>0</v>
      </c>
      <c r="G8371" t="e">
        <f>VLOOKUP(B8371,Prekės!$A$2:$E$3000,3,FALSE)</f>
        <v>#N/A</v>
      </c>
      <c r="H8371" t="e">
        <f>VLOOKUP(B8371,Prekės!$A$2:$E$3000,4,FALSE)</f>
        <v>#N/A</v>
      </c>
      <c r="I8371" t="e">
        <f>VLOOKUP(B8371,Prekės!$A$2:$E$3000,5,FALSE)</f>
        <v>#N/A</v>
      </c>
      <c r="J8371" t="e">
        <f t="shared" si="263"/>
        <v>#N/A</v>
      </c>
      <c r="K8371">
        <f t="shared" si="264"/>
        <v>0</v>
      </c>
    </row>
    <row r="8372" spans="1:11">
      <c r="A8372" s="1">
        <f>Atask.AtsOp!A7888</f>
        <v>0</v>
      </c>
      <c r="B8372">
        <f>Atask.AtsOp!E7888</f>
        <v>0</v>
      </c>
      <c r="C8372">
        <f>Atask.AtsOp!H7888</f>
        <v>0</v>
      </c>
      <c r="D8372">
        <f>Atask.AtsOp!N7888</f>
        <v>0</v>
      </c>
      <c r="E8372">
        <f>Atask.AtsOp!I7888</f>
        <v>0</v>
      </c>
      <c r="F8372">
        <f>Atask.AtsOp!M7888</f>
        <v>0</v>
      </c>
      <c r="G8372" t="e">
        <f>VLOOKUP(B8372,Prekės!$A$2:$E$3000,3,FALSE)</f>
        <v>#N/A</v>
      </c>
      <c r="H8372" t="e">
        <f>VLOOKUP(B8372,Prekės!$A$2:$E$3000,4,FALSE)</f>
        <v>#N/A</v>
      </c>
      <c r="I8372" t="e">
        <f>VLOOKUP(B8372,Prekės!$A$2:$E$3000,5,FALSE)</f>
        <v>#N/A</v>
      </c>
      <c r="J8372" t="e">
        <f t="shared" si="263"/>
        <v>#N/A</v>
      </c>
      <c r="K8372">
        <f t="shared" si="264"/>
        <v>0</v>
      </c>
    </row>
    <row r="8373" spans="1:11">
      <c r="A8373" s="1">
        <f>Atask.AtsOp!A7889</f>
        <v>0</v>
      </c>
      <c r="B8373">
        <f>Atask.AtsOp!E7889</f>
        <v>0</v>
      </c>
      <c r="C8373">
        <f>Atask.AtsOp!H7889</f>
        <v>0</v>
      </c>
      <c r="D8373">
        <f>Atask.AtsOp!N7889</f>
        <v>0</v>
      </c>
      <c r="E8373">
        <f>Atask.AtsOp!I7889</f>
        <v>0</v>
      </c>
      <c r="F8373">
        <f>Atask.AtsOp!M7889</f>
        <v>0</v>
      </c>
      <c r="G8373" t="e">
        <f>VLOOKUP(B8373,Prekės!$A$2:$E$3000,3,FALSE)</f>
        <v>#N/A</v>
      </c>
      <c r="H8373" t="e">
        <f>VLOOKUP(B8373,Prekės!$A$2:$E$3000,4,FALSE)</f>
        <v>#N/A</v>
      </c>
      <c r="I8373" t="e">
        <f>VLOOKUP(B8373,Prekės!$A$2:$E$3000,5,FALSE)</f>
        <v>#N/A</v>
      </c>
      <c r="J8373" t="e">
        <f t="shared" si="263"/>
        <v>#N/A</v>
      </c>
      <c r="K8373">
        <f t="shared" si="264"/>
        <v>0</v>
      </c>
    </row>
    <row r="8374" spans="1:11">
      <c r="A8374" s="1">
        <f>Atask.AtsOp!A7890</f>
        <v>0</v>
      </c>
      <c r="B8374">
        <f>Atask.AtsOp!E7890</f>
        <v>0</v>
      </c>
      <c r="C8374">
        <f>Atask.AtsOp!H7890</f>
        <v>0</v>
      </c>
      <c r="D8374">
        <f>Atask.AtsOp!N7890</f>
        <v>0</v>
      </c>
      <c r="E8374">
        <f>Atask.AtsOp!I7890</f>
        <v>0</v>
      </c>
      <c r="F8374">
        <f>Atask.AtsOp!M7890</f>
        <v>0</v>
      </c>
      <c r="G8374" t="e">
        <f>VLOOKUP(B8374,Prekės!$A$2:$E$3000,3,FALSE)</f>
        <v>#N/A</v>
      </c>
      <c r="H8374" t="e">
        <f>VLOOKUP(B8374,Prekės!$A$2:$E$3000,4,FALSE)</f>
        <v>#N/A</v>
      </c>
      <c r="I8374" t="e">
        <f>VLOOKUP(B8374,Prekės!$A$2:$E$3000,5,FALSE)</f>
        <v>#N/A</v>
      </c>
      <c r="J8374" t="e">
        <f t="shared" si="263"/>
        <v>#N/A</v>
      </c>
      <c r="K8374">
        <f t="shared" si="264"/>
        <v>0</v>
      </c>
    </row>
    <row r="8375" spans="1:11">
      <c r="A8375" s="1">
        <f>Atask.AtsOp!A7891</f>
        <v>0</v>
      </c>
      <c r="B8375">
        <f>Atask.AtsOp!E7891</f>
        <v>0</v>
      </c>
      <c r="C8375">
        <f>Atask.AtsOp!H7891</f>
        <v>0</v>
      </c>
      <c r="D8375">
        <f>Atask.AtsOp!N7891</f>
        <v>0</v>
      </c>
      <c r="E8375">
        <f>Atask.AtsOp!I7891</f>
        <v>0</v>
      </c>
      <c r="F8375">
        <f>Atask.AtsOp!M7891</f>
        <v>0</v>
      </c>
      <c r="G8375" t="e">
        <f>VLOOKUP(B8375,Prekės!$A$2:$E$3000,3,FALSE)</f>
        <v>#N/A</v>
      </c>
      <c r="H8375" t="e">
        <f>VLOOKUP(B8375,Prekės!$A$2:$E$3000,4,FALSE)</f>
        <v>#N/A</v>
      </c>
      <c r="I8375" t="e">
        <f>VLOOKUP(B8375,Prekės!$A$2:$E$3000,5,FALSE)</f>
        <v>#N/A</v>
      </c>
      <c r="J8375" t="e">
        <f t="shared" si="263"/>
        <v>#N/A</v>
      </c>
      <c r="K8375">
        <f t="shared" si="264"/>
        <v>0</v>
      </c>
    </row>
    <row r="8376" spans="1:11">
      <c r="A8376" s="1">
        <f>Atask.AtsOp!A7892</f>
        <v>0</v>
      </c>
      <c r="B8376">
        <f>Atask.AtsOp!E7892</f>
        <v>0</v>
      </c>
      <c r="C8376">
        <f>Atask.AtsOp!H7892</f>
        <v>0</v>
      </c>
      <c r="D8376">
        <f>Atask.AtsOp!N7892</f>
        <v>0</v>
      </c>
      <c r="E8376">
        <f>Atask.AtsOp!I7892</f>
        <v>0</v>
      </c>
      <c r="F8376">
        <f>Atask.AtsOp!M7892</f>
        <v>0</v>
      </c>
      <c r="G8376" t="e">
        <f>VLOOKUP(B8376,Prekės!$A$2:$E$3000,3,FALSE)</f>
        <v>#N/A</v>
      </c>
      <c r="H8376" t="e">
        <f>VLOOKUP(B8376,Prekės!$A$2:$E$3000,4,FALSE)</f>
        <v>#N/A</v>
      </c>
      <c r="I8376" t="e">
        <f>VLOOKUP(B8376,Prekės!$A$2:$E$3000,5,FALSE)</f>
        <v>#N/A</v>
      </c>
      <c r="J8376" t="e">
        <f t="shared" si="263"/>
        <v>#N/A</v>
      </c>
      <c r="K8376">
        <f t="shared" si="264"/>
        <v>0</v>
      </c>
    </row>
    <row r="8377" spans="1:11">
      <c r="A8377" s="1">
        <f>Atask.AtsOp!A7893</f>
        <v>0</v>
      </c>
      <c r="B8377">
        <f>Atask.AtsOp!E7893</f>
        <v>0</v>
      </c>
      <c r="C8377">
        <f>Atask.AtsOp!H7893</f>
        <v>0</v>
      </c>
      <c r="D8377">
        <f>Atask.AtsOp!N7893</f>
        <v>0</v>
      </c>
      <c r="E8377">
        <f>Atask.AtsOp!I7893</f>
        <v>0</v>
      </c>
      <c r="F8377">
        <f>Atask.AtsOp!M7893</f>
        <v>0</v>
      </c>
      <c r="G8377" t="e">
        <f>VLOOKUP(B8377,Prekės!$A$2:$E$3000,3,FALSE)</f>
        <v>#N/A</v>
      </c>
      <c r="H8377" t="e">
        <f>VLOOKUP(B8377,Prekės!$A$2:$E$3000,4,FALSE)</f>
        <v>#N/A</v>
      </c>
      <c r="I8377" t="e">
        <f>VLOOKUP(B8377,Prekės!$A$2:$E$3000,5,FALSE)</f>
        <v>#N/A</v>
      </c>
      <c r="J8377" t="e">
        <f t="shared" si="263"/>
        <v>#N/A</v>
      </c>
      <c r="K8377">
        <f t="shared" si="264"/>
        <v>0</v>
      </c>
    </row>
    <row r="8378" spans="1:11">
      <c r="A8378" s="1">
        <f>Atask.AtsOp!A7894</f>
        <v>0</v>
      </c>
      <c r="B8378">
        <f>Atask.AtsOp!E7894</f>
        <v>0</v>
      </c>
      <c r="C8378">
        <f>Atask.AtsOp!H7894</f>
        <v>0</v>
      </c>
      <c r="D8378">
        <f>Atask.AtsOp!N7894</f>
        <v>0</v>
      </c>
      <c r="E8378">
        <f>Atask.AtsOp!I7894</f>
        <v>0</v>
      </c>
      <c r="F8378">
        <f>Atask.AtsOp!M7894</f>
        <v>0</v>
      </c>
      <c r="G8378" t="e">
        <f>VLOOKUP(B8378,Prekės!$A$2:$E$3000,3,FALSE)</f>
        <v>#N/A</v>
      </c>
      <c r="H8378" t="e">
        <f>VLOOKUP(B8378,Prekės!$A$2:$E$3000,4,FALSE)</f>
        <v>#N/A</v>
      </c>
      <c r="I8378" t="e">
        <f>VLOOKUP(B8378,Prekės!$A$2:$E$3000,5,FALSE)</f>
        <v>#N/A</v>
      </c>
      <c r="J8378" t="e">
        <f t="shared" si="263"/>
        <v>#N/A</v>
      </c>
      <c r="K8378">
        <f t="shared" si="264"/>
        <v>0</v>
      </c>
    </row>
    <row r="8379" spans="1:11">
      <c r="A8379" s="1">
        <f>Atask.AtsOp!A7895</f>
        <v>0</v>
      </c>
      <c r="B8379">
        <f>Atask.AtsOp!E7895</f>
        <v>0</v>
      </c>
      <c r="C8379">
        <f>Atask.AtsOp!H7895</f>
        <v>0</v>
      </c>
      <c r="D8379">
        <f>Atask.AtsOp!N7895</f>
        <v>0</v>
      </c>
      <c r="E8379">
        <f>Atask.AtsOp!I7895</f>
        <v>0</v>
      </c>
      <c r="F8379">
        <f>Atask.AtsOp!M7895</f>
        <v>0</v>
      </c>
      <c r="G8379" t="e">
        <f>VLOOKUP(B8379,Prekės!$A$2:$E$3000,3,FALSE)</f>
        <v>#N/A</v>
      </c>
      <c r="H8379" t="e">
        <f>VLOOKUP(B8379,Prekės!$A$2:$E$3000,4,FALSE)</f>
        <v>#N/A</v>
      </c>
      <c r="I8379" t="e">
        <f>VLOOKUP(B8379,Prekės!$A$2:$E$3000,5,FALSE)</f>
        <v>#N/A</v>
      </c>
      <c r="J8379" t="e">
        <f t="shared" si="263"/>
        <v>#N/A</v>
      </c>
      <c r="K8379">
        <f t="shared" si="264"/>
        <v>0</v>
      </c>
    </row>
    <row r="8380" spans="1:11">
      <c r="A8380" s="1">
        <f>Atask.AtsOp!A7896</f>
        <v>0</v>
      </c>
      <c r="B8380">
        <f>Atask.AtsOp!E7896</f>
        <v>0</v>
      </c>
      <c r="C8380">
        <f>Atask.AtsOp!H7896</f>
        <v>0</v>
      </c>
      <c r="D8380">
        <f>Atask.AtsOp!N7896</f>
        <v>0</v>
      </c>
      <c r="E8380">
        <f>Atask.AtsOp!I7896</f>
        <v>0</v>
      </c>
      <c r="F8380">
        <f>Atask.AtsOp!M7896</f>
        <v>0</v>
      </c>
      <c r="G8380" t="e">
        <f>VLOOKUP(B8380,Prekės!$A$2:$E$3000,3,FALSE)</f>
        <v>#N/A</v>
      </c>
      <c r="H8380" t="e">
        <f>VLOOKUP(B8380,Prekės!$A$2:$E$3000,4,FALSE)</f>
        <v>#N/A</v>
      </c>
      <c r="I8380" t="e">
        <f>VLOOKUP(B8380,Prekės!$A$2:$E$3000,5,FALSE)</f>
        <v>#N/A</v>
      </c>
      <c r="J8380" t="e">
        <f t="shared" si="263"/>
        <v>#N/A</v>
      </c>
      <c r="K8380">
        <f t="shared" si="264"/>
        <v>0</v>
      </c>
    </row>
    <row r="8381" spans="1:11">
      <c r="A8381" s="1">
        <f>Atask.AtsOp!A7897</f>
        <v>0</v>
      </c>
      <c r="B8381">
        <f>Atask.AtsOp!E7897</f>
        <v>0</v>
      </c>
      <c r="C8381">
        <f>Atask.AtsOp!H7897</f>
        <v>0</v>
      </c>
      <c r="D8381">
        <f>Atask.AtsOp!N7897</f>
        <v>0</v>
      </c>
      <c r="E8381">
        <f>Atask.AtsOp!I7897</f>
        <v>0</v>
      </c>
      <c r="F8381">
        <f>Atask.AtsOp!M7897</f>
        <v>0</v>
      </c>
      <c r="G8381" t="e">
        <f>VLOOKUP(B8381,Prekės!$A$2:$E$3000,3,FALSE)</f>
        <v>#N/A</v>
      </c>
      <c r="H8381" t="e">
        <f>VLOOKUP(B8381,Prekės!$A$2:$E$3000,4,FALSE)</f>
        <v>#N/A</v>
      </c>
      <c r="I8381" t="e">
        <f>VLOOKUP(B8381,Prekės!$A$2:$E$3000,5,FALSE)</f>
        <v>#N/A</v>
      </c>
      <c r="J8381" t="e">
        <f t="shared" si="263"/>
        <v>#N/A</v>
      </c>
      <c r="K8381">
        <f t="shared" si="264"/>
        <v>0</v>
      </c>
    </row>
    <row r="8382" spans="1:11">
      <c r="A8382" s="1">
        <f>Atask.AtsOp!A7898</f>
        <v>0</v>
      </c>
      <c r="B8382">
        <f>Atask.AtsOp!E7898</f>
        <v>0</v>
      </c>
      <c r="C8382">
        <f>Atask.AtsOp!H7898</f>
        <v>0</v>
      </c>
      <c r="D8382">
        <f>Atask.AtsOp!N7898</f>
        <v>0</v>
      </c>
      <c r="E8382">
        <f>Atask.AtsOp!I7898</f>
        <v>0</v>
      </c>
      <c r="F8382">
        <f>Atask.AtsOp!M7898</f>
        <v>0</v>
      </c>
      <c r="G8382" t="e">
        <f>VLOOKUP(B8382,Prekės!$A$2:$E$3000,3,FALSE)</f>
        <v>#N/A</v>
      </c>
      <c r="H8382" t="e">
        <f>VLOOKUP(B8382,Prekės!$A$2:$E$3000,4,FALSE)</f>
        <v>#N/A</v>
      </c>
      <c r="I8382" t="e">
        <f>VLOOKUP(B8382,Prekės!$A$2:$E$3000,5,FALSE)</f>
        <v>#N/A</v>
      </c>
      <c r="J8382" t="e">
        <f t="shared" si="263"/>
        <v>#N/A</v>
      </c>
      <c r="K8382">
        <f t="shared" si="264"/>
        <v>0</v>
      </c>
    </row>
    <row r="8383" spans="1:11">
      <c r="A8383" s="1">
        <f>Atask.AtsOp!A7899</f>
        <v>0</v>
      </c>
      <c r="B8383">
        <f>Atask.AtsOp!E7899</f>
        <v>0</v>
      </c>
      <c r="C8383">
        <f>Atask.AtsOp!H7899</f>
        <v>0</v>
      </c>
      <c r="D8383">
        <f>Atask.AtsOp!N7899</f>
        <v>0</v>
      </c>
      <c r="E8383">
        <f>Atask.AtsOp!I7899</f>
        <v>0</v>
      </c>
      <c r="F8383">
        <f>Atask.AtsOp!M7899</f>
        <v>0</v>
      </c>
      <c r="G8383" t="e">
        <f>VLOOKUP(B8383,Prekės!$A$2:$E$3000,3,FALSE)</f>
        <v>#N/A</v>
      </c>
      <c r="H8383" t="e">
        <f>VLOOKUP(B8383,Prekės!$A$2:$E$3000,4,FALSE)</f>
        <v>#N/A</v>
      </c>
      <c r="I8383" t="e">
        <f>VLOOKUP(B8383,Prekės!$A$2:$E$3000,5,FALSE)</f>
        <v>#N/A</v>
      </c>
      <c r="J8383" t="e">
        <f t="shared" si="263"/>
        <v>#N/A</v>
      </c>
      <c r="K8383">
        <f t="shared" si="264"/>
        <v>0</v>
      </c>
    </row>
    <row r="8384" spans="1:11">
      <c r="A8384" s="1">
        <f>Atask.AtsOp!A7900</f>
        <v>0</v>
      </c>
      <c r="B8384">
        <f>Atask.AtsOp!E7900</f>
        <v>0</v>
      </c>
      <c r="C8384">
        <f>Atask.AtsOp!H7900</f>
        <v>0</v>
      </c>
      <c r="D8384">
        <f>Atask.AtsOp!N7900</f>
        <v>0</v>
      </c>
      <c r="E8384">
        <f>Atask.AtsOp!I7900</f>
        <v>0</v>
      </c>
      <c r="F8384">
        <f>Atask.AtsOp!M7900</f>
        <v>0</v>
      </c>
      <c r="G8384" t="e">
        <f>VLOOKUP(B8384,Prekės!$A$2:$E$3000,3,FALSE)</f>
        <v>#N/A</v>
      </c>
      <c r="H8384" t="e">
        <f>VLOOKUP(B8384,Prekės!$A$2:$E$3000,4,FALSE)</f>
        <v>#N/A</v>
      </c>
      <c r="I8384" t="e">
        <f>VLOOKUP(B8384,Prekės!$A$2:$E$3000,5,FALSE)</f>
        <v>#N/A</v>
      </c>
      <c r="J8384" t="e">
        <f t="shared" si="263"/>
        <v>#N/A</v>
      </c>
      <c r="K8384">
        <f t="shared" si="264"/>
        <v>0</v>
      </c>
    </row>
    <row r="8385" spans="1:11">
      <c r="A8385" s="1">
        <f>Atask.AtsOp!A7901</f>
        <v>0</v>
      </c>
      <c r="B8385">
        <f>Atask.AtsOp!E7901</f>
        <v>0</v>
      </c>
      <c r="C8385">
        <f>Atask.AtsOp!H7901</f>
        <v>0</v>
      </c>
      <c r="D8385">
        <f>Atask.AtsOp!N7901</f>
        <v>0</v>
      </c>
      <c r="E8385">
        <f>Atask.AtsOp!I7901</f>
        <v>0</v>
      </c>
      <c r="F8385">
        <f>Atask.AtsOp!M7901</f>
        <v>0</v>
      </c>
      <c r="G8385" t="e">
        <f>VLOOKUP(B8385,Prekės!$A$2:$E$3000,3,FALSE)</f>
        <v>#N/A</v>
      </c>
      <c r="H8385" t="e">
        <f>VLOOKUP(B8385,Prekės!$A$2:$E$3000,4,FALSE)</f>
        <v>#N/A</v>
      </c>
      <c r="I8385" t="e">
        <f>VLOOKUP(B8385,Prekės!$A$2:$E$3000,5,FALSE)</f>
        <v>#N/A</v>
      </c>
      <c r="J8385" t="e">
        <f t="shared" si="263"/>
        <v>#N/A</v>
      </c>
      <c r="K8385">
        <f t="shared" si="264"/>
        <v>0</v>
      </c>
    </row>
    <row r="8386" spans="1:11">
      <c r="A8386" s="1">
        <f>Atask.AtsOp!A7902</f>
        <v>0</v>
      </c>
      <c r="B8386">
        <f>Atask.AtsOp!E7902</f>
        <v>0</v>
      </c>
      <c r="C8386">
        <f>Atask.AtsOp!H7902</f>
        <v>0</v>
      </c>
      <c r="D8386">
        <f>Atask.AtsOp!N7902</f>
        <v>0</v>
      </c>
      <c r="E8386">
        <f>Atask.AtsOp!I7902</f>
        <v>0</v>
      </c>
      <c r="F8386">
        <f>Atask.AtsOp!M7902</f>
        <v>0</v>
      </c>
      <c r="G8386" t="e">
        <f>VLOOKUP(B8386,Prekės!$A$2:$E$3000,3,FALSE)</f>
        <v>#N/A</v>
      </c>
      <c r="H8386" t="e">
        <f>VLOOKUP(B8386,Prekės!$A$2:$E$3000,4,FALSE)</f>
        <v>#N/A</v>
      </c>
      <c r="I8386" t="e">
        <f>VLOOKUP(B8386,Prekės!$A$2:$E$3000,5,FALSE)</f>
        <v>#N/A</v>
      </c>
      <c r="J8386" t="e">
        <f t="shared" si="263"/>
        <v>#N/A</v>
      </c>
      <c r="K8386">
        <f t="shared" si="264"/>
        <v>0</v>
      </c>
    </row>
    <row r="8387" spans="1:11">
      <c r="A8387" s="1">
        <f>Atask.AtsOp!A7903</f>
        <v>0</v>
      </c>
      <c r="B8387">
        <f>Atask.AtsOp!E7903</f>
        <v>0</v>
      </c>
      <c r="C8387">
        <f>Atask.AtsOp!H7903</f>
        <v>0</v>
      </c>
      <c r="D8387">
        <f>Atask.AtsOp!N7903</f>
        <v>0</v>
      </c>
      <c r="E8387">
        <f>Atask.AtsOp!I7903</f>
        <v>0</v>
      </c>
      <c r="F8387">
        <f>Atask.AtsOp!M7903</f>
        <v>0</v>
      </c>
      <c r="G8387" t="e">
        <f>VLOOKUP(B8387,Prekės!$A$2:$E$3000,3,FALSE)</f>
        <v>#N/A</v>
      </c>
      <c r="H8387" t="e">
        <f>VLOOKUP(B8387,Prekės!$A$2:$E$3000,4,FALSE)</f>
        <v>#N/A</v>
      </c>
      <c r="I8387" t="e">
        <f>VLOOKUP(B8387,Prekės!$A$2:$E$3000,5,FALSE)</f>
        <v>#N/A</v>
      </c>
      <c r="J8387" t="e">
        <f t="shared" si="263"/>
        <v>#N/A</v>
      </c>
      <c r="K8387">
        <f t="shared" si="264"/>
        <v>0</v>
      </c>
    </row>
    <row r="8388" spans="1:11">
      <c r="A8388" s="1">
        <f>Atask.AtsOp!A7904</f>
        <v>0</v>
      </c>
      <c r="B8388">
        <f>Atask.AtsOp!E7904</f>
        <v>0</v>
      </c>
      <c r="C8388">
        <f>Atask.AtsOp!H7904</f>
        <v>0</v>
      </c>
      <c r="D8388">
        <f>Atask.AtsOp!N7904</f>
        <v>0</v>
      </c>
      <c r="E8388">
        <f>Atask.AtsOp!I7904</f>
        <v>0</v>
      </c>
      <c r="F8388">
        <f>Atask.AtsOp!M7904</f>
        <v>0</v>
      </c>
      <c r="G8388" t="e">
        <f>VLOOKUP(B8388,Prekės!$A$2:$E$3000,3,FALSE)</f>
        <v>#N/A</v>
      </c>
      <c r="H8388" t="e">
        <f>VLOOKUP(B8388,Prekės!$A$2:$E$3000,4,FALSE)</f>
        <v>#N/A</v>
      </c>
      <c r="I8388" t="e">
        <f>VLOOKUP(B8388,Prekės!$A$2:$E$3000,5,FALSE)</f>
        <v>#N/A</v>
      </c>
      <c r="J8388" t="e">
        <f t="shared" si="263"/>
        <v>#N/A</v>
      </c>
      <c r="K8388">
        <f t="shared" si="264"/>
        <v>0</v>
      </c>
    </row>
    <row r="8389" spans="1:11">
      <c r="A8389" s="1">
        <f>Atask.AtsOp!A7905</f>
        <v>0</v>
      </c>
      <c r="B8389">
        <f>Atask.AtsOp!E7905</f>
        <v>0</v>
      </c>
      <c r="C8389">
        <f>Atask.AtsOp!H7905</f>
        <v>0</v>
      </c>
      <c r="D8389">
        <f>Atask.AtsOp!N7905</f>
        <v>0</v>
      </c>
      <c r="E8389">
        <f>Atask.AtsOp!I7905</f>
        <v>0</v>
      </c>
      <c r="F8389">
        <f>Atask.AtsOp!M7905</f>
        <v>0</v>
      </c>
      <c r="G8389" t="e">
        <f>VLOOKUP(B8389,Prekės!$A$2:$E$3000,3,FALSE)</f>
        <v>#N/A</v>
      </c>
      <c r="H8389" t="e">
        <f>VLOOKUP(B8389,Prekės!$A$2:$E$3000,4,FALSE)</f>
        <v>#N/A</v>
      </c>
      <c r="I8389" t="e">
        <f>VLOOKUP(B8389,Prekės!$A$2:$E$3000,5,FALSE)</f>
        <v>#N/A</v>
      </c>
      <c r="J8389" t="e">
        <f t="shared" si="263"/>
        <v>#N/A</v>
      </c>
      <c r="K8389">
        <f t="shared" si="264"/>
        <v>0</v>
      </c>
    </row>
    <row r="8390" spans="1:11">
      <c r="A8390" s="1">
        <f>Atask.AtsOp!A7906</f>
        <v>0</v>
      </c>
      <c r="B8390">
        <f>Atask.AtsOp!E7906</f>
        <v>0</v>
      </c>
      <c r="C8390">
        <f>Atask.AtsOp!H7906</f>
        <v>0</v>
      </c>
      <c r="D8390">
        <f>Atask.AtsOp!N7906</f>
        <v>0</v>
      </c>
      <c r="E8390">
        <f>Atask.AtsOp!I7906</f>
        <v>0</v>
      </c>
      <c r="F8390">
        <f>Atask.AtsOp!M7906</f>
        <v>0</v>
      </c>
      <c r="G8390" t="e">
        <f>VLOOKUP(B8390,Prekės!$A$2:$E$3000,3,FALSE)</f>
        <v>#N/A</v>
      </c>
      <c r="H8390" t="e">
        <f>VLOOKUP(B8390,Prekės!$A$2:$E$3000,4,FALSE)</f>
        <v>#N/A</v>
      </c>
      <c r="I8390" t="e">
        <f>VLOOKUP(B8390,Prekės!$A$2:$E$3000,5,FALSE)</f>
        <v>#N/A</v>
      </c>
      <c r="J8390" t="e">
        <f t="shared" si="263"/>
        <v>#N/A</v>
      </c>
      <c r="K8390">
        <f t="shared" si="264"/>
        <v>0</v>
      </c>
    </row>
    <row r="8391" spans="1:11">
      <c r="A8391" s="1">
        <f>Atask.AtsOp!A7907</f>
        <v>0</v>
      </c>
      <c r="B8391">
        <f>Atask.AtsOp!E7907</f>
        <v>0</v>
      </c>
      <c r="C8391">
        <f>Atask.AtsOp!H7907</f>
        <v>0</v>
      </c>
      <c r="D8391">
        <f>Atask.AtsOp!N7907</f>
        <v>0</v>
      </c>
      <c r="E8391">
        <f>Atask.AtsOp!I7907</f>
        <v>0</v>
      </c>
      <c r="F8391">
        <f>Atask.AtsOp!M7907</f>
        <v>0</v>
      </c>
      <c r="G8391" t="e">
        <f>VLOOKUP(B8391,Prekės!$A$2:$E$3000,3,FALSE)</f>
        <v>#N/A</v>
      </c>
      <c r="H8391" t="e">
        <f>VLOOKUP(B8391,Prekės!$A$2:$E$3000,4,FALSE)</f>
        <v>#N/A</v>
      </c>
      <c r="I8391" t="e">
        <f>VLOOKUP(B8391,Prekės!$A$2:$E$3000,5,FALSE)</f>
        <v>#N/A</v>
      </c>
      <c r="J8391" t="e">
        <f t="shared" si="263"/>
        <v>#N/A</v>
      </c>
      <c r="K8391">
        <f t="shared" si="264"/>
        <v>0</v>
      </c>
    </row>
    <row r="8392" spans="1:11">
      <c r="A8392" s="1">
        <f>Atask.AtsOp!A7908</f>
        <v>0</v>
      </c>
      <c r="B8392">
        <f>Atask.AtsOp!E7908</f>
        <v>0</v>
      </c>
      <c r="C8392">
        <f>Atask.AtsOp!H7908</f>
        <v>0</v>
      </c>
      <c r="D8392">
        <f>Atask.AtsOp!N7908</f>
        <v>0</v>
      </c>
      <c r="E8392">
        <f>Atask.AtsOp!I7908</f>
        <v>0</v>
      </c>
      <c r="F8392">
        <f>Atask.AtsOp!M7908</f>
        <v>0</v>
      </c>
      <c r="G8392" t="e">
        <f>VLOOKUP(B8392,Prekės!$A$2:$E$3000,3,FALSE)</f>
        <v>#N/A</v>
      </c>
      <c r="H8392" t="e">
        <f>VLOOKUP(B8392,Prekės!$A$2:$E$3000,4,FALSE)</f>
        <v>#N/A</v>
      </c>
      <c r="I8392" t="e">
        <f>VLOOKUP(B8392,Prekės!$A$2:$E$3000,5,FALSE)</f>
        <v>#N/A</v>
      </c>
      <c r="J8392" t="e">
        <f t="shared" si="263"/>
        <v>#N/A</v>
      </c>
      <c r="K8392">
        <f t="shared" si="264"/>
        <v>0</v>
      </c>
    </row>
    <row r="8393" spans="1:11">
      <c r="A8393" s="1">
        <f>Atask.AtsOp!A7909</f>
        <v>0</v>
      </c>
      <c r="B8393">
        <f>Atask.AtsOp!E7909</f>
        <v>0</v>
      </c>
      <c r="C8393">
        <f>Atask.AtsOp!H7909</f>
        <v>0</v>
      </c>
      <c r="D8393">
        <f>Atask.AtsOp!N7909</f>
        <v>0</v>
      </c>
      <c r="E8393">
        <f>Atask.AtsOp!I7909</f>
        <v>0</v>
      </c>
      <c r="F8393">
        <f>Atask.AtsOp!M7909</f>
        <v>0</v>
      </c>
      <c r="G8393" t="e">
        <f>VLOOKUP(B8393,Prekės!$A$2:$E$3000,3,FALSE)</f>
        <v>#N/A</v>
      </c>
      <c r="H8393" t="e">
        <f>VLOOKUP(B8393,Prekės!$A$2:$E$3000,4,FALSE)</f>
        <v>#N/A</v>
      </c>
      <c r="I8393" t="e">
        <f>VLOOKUP(B8393,Prekės!$A$2:$E$3000,5,FALSE)</f>
        <v>#N/A</v>
      </c>
      <c r="J8393" t="e">
        <f t="shared" si="263"/>
        <v>#N/A</v>
      </c>
      <c r="K8393">
        <f t="shared" si="264"/>
        <v>0</v>
      </c>
    </row>
    <row r="8394" spans="1:11">
      <c r="A8394" s="1">
        <f>Atask.AtsOp!A7910</f>
        <v>0</v>
      </c>
      <c r="B8394">
        <f>Atask.AtsOp!E7910</f>
        <v>0</v>
      </c>
      <c r="C8394">
        <f>Atask.AtsOp!H7910</f>
        <v>0</v>
      </c>
      <c r="D8394">
        <f>Atask.AtsOp!N7910</f>
        <v>0</v>
      </c>
      <c r="E8394">
        <f>Atask.AtsOp!I7910</f>
        <v>0</v>
      </c>
      <c r="F8394">
        <f>Atask.AtsOp!M7910</f>
        <v>0</v>
      </c>
      <c r="G8394" t="e">
        <f>VLOOKUP(B8394,Prekės!$A$2:$E$3000,3,FALSE)</f>
        <v>#N/A</v>
      </c>
      <c r="H8394" t="e">
        <f>VLOOKUP(B8394,Prekės!$A$2:$E$3000,4,FALSE)</f>
        <v>#N/A</v>
      </c>
      <c r="I8394" t="e">
        <f>VLOOKUP(B8394,Prekės!$A$2:$E$3000,5,FALSE)</f>
        <v>#N/A</v>
      </c>
      <c r="J8394" t="e">
        <f t="shared" si="263"/>
        <v>#N/A</v>
      </c>
      <c r="K8394">
        <f t="shared" si="264"/>
        <v>0</v>
      </c>
    </row>
    <row r="8395" spans="1:11">
      <c r="A8395" s="1">
        <f>Atask.AtsOp!A7911</f>
        <v>0</v>
      </c>
      <c r="B8395">
        <f>Atask.AtsOp!E7911</f>
        <v>0</v>
      </c>
      <c r="C8395">
        <f>Atask.AtsOp!H7911</f>
        <v>0</v>
      </c>
      <c r="D8395">
        <f>Atask.AtsOp!N7911</f>
        <v>0</v>
      </c>
      <c r="E8395">
        <f>Atask.AtsOp!I7911</f>
        <v>0</v>
      </c>
      <c r="F8395">
        <f>Atask.AtsOp!M7911</f>
        <v>0</v>
      </c>
      <c r="G8395" t="e">
        <f>VLOOKUP(B8395,Prekės!$A$2:$E$3000,3,FALSE)</f>
        <v>#N/A</v>
      </c>
      <c r="H8395" t="e">
        <f>VLOOKUP(B8395,Prekės!$A$2:$E$3000,4,FALSE)</f>
        <v>#N/A</v>
      </c>
      <c r="I8395" t="e">
        <f>VLOOKUP(B8395,Prekės!$A$2:$E$3000,5,FALSE)</f>
        <v>#N/A</v>
      </c>
      <c r="J8395" t="e">
        <f t="shared" si="263"/>
        <v>#N/A</v>
      </c>
      <c r="K8395">
        <f t="shared" si="264"/>
        <v>0</v>
      </c>
    </row>
    <row r="8396" spans="1:11">
      <c r="A8396" s="1">
        <f>Atask.AtsOp!A7912</f>
        <v>0</v>
      </c>
      <c r="B8396">
        <f>Atask.AtsOp!E7912</f>
        <v>0</v>
      </c>
      <c r="C8396">
        <f>Atask.AtsOp!H7912</f>
        <v>0</v>
      </c>
      <c r="D8396">
        <f>Atask.AtsOp!N7912</f>
        <v>0</v>
      </c>
      <c r="E8396">
        <f>Atask.AtsOp!I7912</f>
        <v>0</v>
      </c>
      <c r="F8396">
        <f>Atask.AtsOp!M7912</f>
        <v>0</v>
      </c>
      <c r="G8396" t="e">
        <f>VLOOKUP(B8396,Prekės!$A$2:$E$3000,3,FALSE)</f>
        <v>#N/A</v>
      </c>
      <c r="H8396" t="e">
        <f>VLOOKUP(B8396,Prekės!$A$2:$E$3000,4,FALSE)</f>
        <v>#N/A</v>
      </c>
      <c r="I8396" t="e">
        <f>VLOOKUP(B8396,Prekės!$A$2:$E$3000,5,FALSE)</f>
        <v>#N/A</v>
      </c>
      <c r="J8396" t="e">
        <f t="shared" si="263"/>
        <v>#N/A</v>
      </c>
      <c r="K8396">
        <f t="shared" si="264"/>
        <v>0</v>
      </c>
    </row>
    <row r="8397" spans="1:11">
      <c r="A8397" s="1">
        <f>Atask.AtsOp!A7913</f>
        <v>0</v>
      </c>
      <c r="B8397">
        <f>Atask.AtsOp!E7913</f>
        <v>0</v>
      </c>
      <c r="C8397">
        <f>Atask.AtsOp!H7913</f>
        <v>0</v>
      </c>
      <c r="D8397">
        <f>Atask.AtsOp!N7913</f>
        <v>0</v>
      </c>
      <c r="E8397">
        <f>Atask.AtsOp!I7913</f>
        <v>0</v>
      </c>
      <c r="F8397">
        <f>Atask.AtsOp!M7913</f>
        <v>0</v>
      </c>
      <c r="G8397" t="e">
        <f>VLOOKUP(B8397,Prekės!$A$2:$E$3000,3,FALSE)</f>
        <v>#N/A</v>
      </c>
      <c r="H8397" t="e">
        <f>VLOOKUP(B8397,Prekės!$A$2:$E$3000,4,FALSE)</f>
        <v>#N/A</v>
      </c>
      <c r="I8397" t="e">
        <f>VLOOKUP(B8397,Prekės!$A$2:$E$3000,5,FALSE)</f>
        <v>#N/A</v>
      </c>
      <c r="J8397" t="e">
        <f t="shared" si="263"/>
        <v>#N/A</v>
      </c>
      <c r="K8397">
        <f t="shared" si="264"/>
        <v>0</v>
      </c>
    </row>
    <row r="8398" spans="1:11">
      <c r="A8398" s="1">
        <f>Atask.AtsOp!A7914</f>
        <v>0</v>
      </c>
      <c r="B8398">
        <f>Atask.AtsOp!E7914</f>
        <v>0</v>
      </c>
      <c r="C8398">
        <f>Atask.AtsOp!H7914</f>
        <v>0</v>
      </c>
      <c r="D8398">
        <f>Atask.AtsOp!N7914</f>
        <v>0</v>
      </c>
      <c r="E8398">
        <f>Atask.AtsOp!I7914</f>
        <v>0</v>
      </c>
      <c r="F8398">
        <f>Atask.AtsOp!M7914</f>
        <v>0</v>
      </c>
      <c r="G8398" t="e">
        <f>VLOOKUP(B8398,Prekės!$A$2:$E$3000,3,FALSE)</f>
        <v>#N/A</v>
      </c>
      <c r="H8398" t="e">
        <f>VLOOKUP(B8398,Prekės!$A$2:$E$3000,4,FALSE)</f>
        <v>#N/A</v>
      </c>
      <c r="I8398" t="e">
        <f>VLOOKUP(B8398,Prekės!$A$2:$E$3000,5,FALSE)</f>
        <v>#N/A</v>
      </c>
      <c r="J8398" t="e">
        <f t="shared" si="263"/>
        <v>#N/A</v>
      </c>
      <c r="K8398">
        <f t="shared" si="264"/>
        <v>0</v>
      </c>
    </row>
    <row r="8399" spans="1:11">
      <c r="A8399" s="1">
        <f>Atask.AtsOp!A7915</f>
        <v>0</v>
      </c>
      <c r="B8399">
        <f>Atask.AtsOp!E7915</f>
        <v>0</v>
      </c>
      <c r="C8399">
        <f>Atask.AtsOp!H7915</f>
        <v>0</v>
      </c>
      <c r="D8399">
        <f>Atask.AtsOp!N7915</f>
        <v>0</v>
      </c>
      <c r="E8399">
        <f>Atask.AtsOp!I7915</f>
        <v>0</v>
      </c>
      <c r="F8399">
        <f>Atask.AtsOp!M7915</f>
        <v>0</v>
      </c>
      <c r="G8399" t="e">
        <f>VLOOKUP(B8399,Prekės!$A$2:$E$3000,3,FALSE)</f>
        <v>#N/A</v>
      </c>
      <c r="H8399" t="e">
        <f>VLOOKUP(B8399,Prekės!$A$2:$E$3000,4,FALSE)</f>
        <v>#N/A</v>
      </c>
      <c r="I8399" t="e">
        <f>VLOOKUP(B8399,Prekės!$A$2:$E$3000,5,FALSE)</f>
        <v>#N/A</v>
      </c>
      <c r="J8399" t="e">
        <f t="shared" si="263"/>
        <v>#N/A</v>
      </c>
      <c r="K8399">
        <f t="shared" si="264"/>
        <v>0</v>
      </c>
    </row>
    <row r="8400" spans="1:11">
      <c r="A8400" s="1">
        <f>Atask.AtsOp!A7916</f>
        <v>0</v>
      </c>
      <c r="B8400">
        <f>Atask.AtsOp!E7916</f>
        <v>0</v>
      </c>
      <c r="C8400">
        <f>Atask.AtsOp!H7916</f>
        <v>0</v>
      </c>
      <c r="D8400">
        <f>Atask.AtsOp!N7916</f>
        <v>0</v>
      </c>
      <c r="E8400">
        <f>Atask.AtsOp!I7916</f>
        <v>0</v>
      </c>
      <c r="F8400">
        <f>Atask.AtsOp!M7916</f>
        <v>0</v>
      </c>
      <c r="G8400" t="e">
        <f>VLOOKUP(B8400,Prekės!$A$2:$E$3000,3,FALSE)</f>
        <v>#N/A</v>
      </c>
      <c r="H8400" t="e">
        <f>VLOOKUP(B8400,Prekės!$A$2:$E$3000,4,FALSE)</f>
        <v>#N/A</v>
      </c>
      <c r="I8400" t="e">
        <f>VLOOKUP(B8400,Prekės!$A$2:$E$3000,5,FALSE)</f>
        <v>#N/A</v>
      </c>
      <c r="J8400" t="e">
        <f t="shared" si="263"/>
        <v>#N/A</v>
      </c>
      <c r="K8400">
        <f t="shared" si="264"/>
        <v>0</v>
      </c>
    </row>
    <row r="8401" spans="1:11">
      <c r="A8401" s="1">
        <f>Atask.AtsOp!A7917</f>
        <v>0</v>
      </c>
      <c r="B8401">
        <f>Atask.AtsOp!E7917</f>
        <v>0</v>
      </c>
      <c r="C8401">
        <f>Atask.AtsOp!H7917</f>
        <v>0</v>
      </c>
      <c r="D8401">
        <f>Atask.AtsOp!N7917</f>
        <v>0</v>
      </c>
      <c r="E8401">
        <f>Atask.AtsOp!I7917</f>
        <v>0</v>
      </c>
      <c r="F8401">
        <f>Atask.AtsOp!M7917</f>
        <v>0</v>
      </c>
      <c r="G8401" t="e">
        <f>VLOOKUP(B8401,Prekės!$A$2:$E$3000,3,FALSE)</f>
        <v>#N/A</v>
      </c>
      <c r="H8401" t="e">
        <f>VLOOKUP(B8401,Prekės!$A$2:$E$3000,4,FALSE)</f>
        <v>#N/A</v>
      </c>
      <c r="I8401" t="e">
        <f>VLOOKUP(B8401,Prekės!$A$2:$E$3000,5,FALSE)</f>
        <v>#N/A</v>
      </c>
      <c r="J8401" t="e">
        <f t="shared" si="263"/>
        <v>#N/A</v>
      </c>
      <c r="K8401">
        <f t="shared" si="264"/>
        <v>0</v>
      </c>
    </row>
    <row r="8402" spans="1:11">
      <c r="A8402" s="1">
        <f>Atask.AtsOp!A7918</f>
        <v>0</v>
      </c>
      <c r="B8402">
        <f>Atask.AtsOp!E7918</f>
        <v>0</v>
      </c>
      <c r="C8402">
        <f>Atask.AtsOp!H7918</f>
        <v>0</v>
      </c>
      <c r="D8402">
        <f>Atask.AtsOp!N7918</f>
        <v>0</v>
      </c>
      <c r="E8402">
        <f>Atask.AtsOp!I7918</f>
        <v>0</v>
      </c>
      <c r="F8402">
        <f>Atask.AtsOp!M7918</f>
        <v>0</v>
      </c>
      <c r="G8402" t="e">
        <f>VLOOKUP(B8402,Prekės!$A$2:$E$3000,3,FALSE)</f>
        <v>#N/A</v>
      </c>
      <c r="H8402" t="e">
        <f>VLOOKUP(B8402,Prekės!$A$2:$E$3000,4,FALSE)</f>
        <v>#N/A</v>
      </c>
      <c r="I8402" t="e">
        <f>VLOOKUP(B8402,Prekės!$A$2:$E$3000,5,FALSE)</f>
        <v>#N/A</v>
      </c>
      <c r="J8402" t="e">
        <f t="shared" si="263"/>
        <v>#N/A</v>
      </c>
      <c r="K8402">
        <f t="shared" si="264"/>
        <v>0</v>
      </c>
    </row>
    <row r="8403" spans="1:11">
      <c r="A8403" s="1">
        <f>Atask.AtsOp!A7919</f>
        <v>0</v>
      </c>
      <c r="B8403">
        <f>Atask.AtsOp!E7919</f>
        <v>0</v>
      </c>
      <c r="C8403">
        <f>Atask.AtsOp!H7919</f>
        <v>0</v>
      </c>
      <c r="D8403">
        <f>Atask.AtsOp!N7919</f>
        <v>0</v>
      </c>
      <c r="E8403">
        <f>Atask.AtsOp!I7919</f>
        <v>0</v>
      </c>
      <c r="F8403">
        <f>Atask.AtsOp!M7919</f>
        <v>0</v>
      </c>
      <c r="G8403" t="e">
        <f>VLOOKUP(B8403,Prekės!$A$2:$E$3000,3,FALSE)</f>
        <v>#N/A</v>
      </c>
      <c r="H8403" t="e">
        <f>VLOOKUP(B8403,Prekės!$A$2:$E$3000,4,FALSE)</f>
        <v>#N/A</v>
      </c>
      <c r="I8403" t="e">
        <f>VLOOKUP(B8403,Prekės!$A$2:$E$3000,5,FALSE)</f>
        <v>#N/A</v>
      </c>
      <c r="J8403" t="e">
        <f t="shared" si="263"/>
        <v>#N/A</v>
      </c>
      <c r="K8403">
        <f t="shared" si="264"/>
        <v>0</v>
      </c>
    </row>
    <row r="8404" spans="1:11">
      <c r="A8404" s="1">
        <f>Atask.AtsOp!A7920</f>
        <v>0</v>
      </c>
      <c r="B8404">
        <f>Atask.AtsOp!E7920</f>
        <v>0</v>
      </c>
      <c r="C8404">
        <f>Atask.AtsOp!H7920</f>
        <v>0</v>
      </c>
      <c r="D8404">
        <f>Atask.AtsOp!N7920</f>
        <v>0</v>
      </c>
      <c r="E8404">
        <f>Atask.AtsOp!I7920</f>
        <v>0</v>
      </c>
      <c r="F8404">
        <f>Atask.AtsOp!M7920</f>
        <v>0</v>
      </c>
      <c r="G8404" t="e">
        <f>VLOOKUP(B8404,Prekės!$A$2:$E$3000,3,FALSE)</f>
        <v>#N/A</v>
      </c>
      <c r="H8404" t="e">
        <f>VLOOKUP(B8404,Prekės!$A$2:$E$3000,4,FALSE)</f>
        <v>#N/A</v>
      </c>
      <c r="I8404" t="e">
        <f>VLOOKUP(B8404,Prekės!$A$2:$E$3000,5,FALSE)</f>
        <v>#N/A</v>
      </c>
      <c r="J8404" t="e">
        <f t="shared" si="263"/>
        <v>#N/A</v>
      </c>
      <c r="K8404">
        <f t="shared" si="264"/>
        <v>0</v>
      </c>
    </row>
    <row r="8405" spans="1:11">
      <c r="A8405" s="1">
        <f>Atask.AtsOp!A7921</f>
        <v>0</v>
      </c>
      <c r="B8405">
        <f>Atask.AtsOp!E7921</f>
        <v>0</v>
      </c>
      <c r="C8405">
        <f>Atask.AtsOp!H7921</f>
        <v>0</v>
      </c>
      <c r="D8405">
        <f>Atask.AtsOp!N7921</f>
        <v>0</v>
      </c>
      <c r="E8405">
        <f>Atask.AtsOp!I7921</f>
        <v>0</v>
      </c>
      <c r="F8405">
        <f>Atask.AtsOp!M7921</f>
        <v>0</v>
      </c>
      <c r="G8405" t="e">
        <f>VLOOKUP(B8405,Prekės!$A$2:$E$3000,3,FALSE)</f>
        <v>#N/A</v>
      </c>
      <c r="H8405" t="e">
        <f>VLOOKUP(B8405,Prekės!$A$2:$E$3000,4,FALSE)</f>
        <v>#N/A</v>
      </c>
      <c r="I8405" t="e">
        <f>VLOOKUP(B8405,Prekės!$A$2:$E$3000,5,FALSE)</f>
        <v>#N/A</v>
      </c>
      <c r="J8405" t="e">
        <f t="shared" si="263"/>
        <v>#N/A</v>
      </c>
      <c r="K8405">
        <f t="shared" si="264"/>
        <v>0</v>
      </c>
    </row>
    <row r="8406" spans="1:11">
      <c r="A8406" s="1">
        <f>Atask.AtsOp!A7922</f>
        <v>0</v>
      </c>
      <c r="B8406">
        <f>Atask.AtsOp!E7922</f>
        <v>0</v>
      </c>
      <c r="C8406">
        <f>Atask.AtsOp!H7922</f>
        <v>0</v>
      </c>
      <c r="D8406">
        <f>Atask.AtsOp!N7922</f>
        <v>0</v>
      </c>
      <c r="E8406">
        <f>Atask.AtsOp!I7922</f>
        <v>0</v>
      </c>
      <c r="F8406">
        <f>Atask.AtsOp!M7922</f>
        <v>0</v>
      </c>
      <c r="G8406" t="e">
        <f>VLOOKUP(B8406,Prekės!$A$2:$E$3000,3,FALSE)</f>
        <v>#N/A</v>
      </c>
      <c r="H8406" t="e">
        <f>VLOOKUP(B8406,Prekės!$A$2:$E$3000,4,FALSE)</f>
        <v>#N/A</v>
      </c>
      <c r="I8406" t="e">
        <f>VLOOKUP(B8406,Prekės!$A$2:$E$3000,5,FALSE)</f>
        <v>#N/A</v>
      </c>
      <c r="J8406" t="e">
        <f t="shared" si="263"/>
        <v>#N/A</v>
      </c>
      <c r="K8406">
        <f t="shared" si="264"/>
        <v>0</v>
      </c>
    </row>
    <row r="8407" spans="1:11">
      <c r="A8407" s="1">
        <f>Atask.AtsOp!A7923</f>
        <v>0</v>
      </c>
      <c r="B8407">
        <f>Atask.AtsOp!E7923</f>
        <v>0</v>
      </c>
      <c r="C8407">
        <f>Atask.AtsOp!H7923</f>
        <v>0</v>
      </c>
      <c r="D8407">
        <f>Atask.AtsOp!N7923</f>
        <v>0</v>
      </c>
      <c r="E8407">
        <f>Atask.AtsOp!I7923</f>
        <v>0</v>
      </c>
      <c r="F8407">
        <f>Atask.AtsOp!M7923</f>
        <v>0</v>
      </c>
      <c r="G8407" t="e">
        <f>VLOOKUP(B8407,Prekės!$A$2:$E$3000,3,FALSE)</f>
        <v>#N/A</v>
      </c>
      <c r="H8407" t="e">
        <f>VLOOKUP(B8407,Prekės!$A$2:$E$3000,4,FALSE)</f>
        <v>#N/A</v>
      </c>
      <c r="I8407" t="e">
        <f>VLOOKUP(B8407,Prekės!$A$2:$E$3000,5,FALSE)</f>
        <v>#N/A</v>
      </c>
      <c r="J8407" t="e">
        <f t="shared" si="263"/>
        <v>#N/A</v>
      </c>
      <c r="K8407">
        <f t="shared" si="264"/>
        <v>0</v>
      </c>
    </row>
    <row r="8408" spans="1:11">
      <c r="A8408" s="1">
        <f>Atask.AtsOp!A7924</f>
        <v>0</v>
      </c>
      <c r="B8408">
        <f>Atask.AtsOp!E7924</f>
        <v>0</v>
      </c>
      <c r="C8408">
        <f>Atask.AtsOp!H7924</f>
        <v>0</v>
      </c>
      <c r="D8408">
        <f>Atask.AtsOp!N7924</f>
        <v>0</v>
      </c>
      <c r="E8408">
        <f>Atask.AtsOp!I7924</f>
        <v>0</v>
      </c>
      <c r="F8408">
        <f>Atask.AtsOp!M7924</f>
        <v>0</v>
      </c>
      <c r="G8408" t="e">
        <f>VLOOKUP(B8408,Prekės!$A$2:$E$3000,3,FALSE)</f>
        <v>#N/A</v>
      </c>
      <c r="H8408" t="e">
        <f>VLOOKUP(B8408,Prekės!$A$2:$E$3000,4,FALSE)</f>
        <v>#N/A</v>
      </c>
      <c r="I8408" t="e">
        <f>VLOOKUP(B8408,Prekės!$A$2:$E$3000,5,FALSE)</f>
        <v>#N/A</v>
      </c>
      <c r="J8408" t="e">
        <f t="shared" si="263"/>
        <v>#N/A</v>
      </c>
      <c r="K8408">
        <f t="shared" si="264"/>
        <v>0</v>
      </c>
    </row>
    <row r="8409" spans="1:11">
      <c r="A8409" s="1">
        <f>Atask.AtsOp!A7925</f>
        <v>0</v>
      </c>
      <c r="B8409">
        <f>Atask.AtsOp!E7925</f>
        <v>0</v>
      </c>
      <c r="C8409">
        <f>Atask.AtsOp!H7925</f>
        <v>0</v>
      </c>
      <c r="D8409">
        <f>Atask.AtsOp!N7925</f>
        <v>0</v>
      </c>
      <c r="E8409">
        <f>Atask.AtsOp!I7925</f>
        <v>0</v>
      </c>
      <c r="F8409">
        <f>Atask.AtsOp!M7925</f>
        <v>0</v>
      </c>
      <c r="G8409" t="e">
        <f>VLOOKUP(B8409,Prekės!$A$2:$E$3000,3,FALSE)</f>
        <v>#N/A</v>
      </c>
      <c r="H8409" t="e">
        <f>VLOOKUP(B8409,Prekės!$A$2:$E$3000,4,FALSE)</f>
        <v>#N/A</v>
      </c>
      <c r="I8409" t="e">
        <f>VLOOKUP(B8409,Prekės!$A$2:$E$3000,5,FALSE)</f>
        <v>#N/A</v>
      </c>
      <c r="J8409" t="e">
        <f t="shared" si="263"/>
        <v>#N/A</v>
      </c>
      <c r="K8409">
        <f t="shared" si="264"/>
        <v>0</v>
      </c>
    </row>
    <row r="8410" spans="1:11">
      <c r="A8410" s="1">
        <f>Atask.AtsOp!A7926</f>
        <v>0</v>
      </c>
      <c r="B8410">
        <f>Atask.AtsOp!E7926</f>
        <v>0</v>
      </c>
      <c r="C8410">
        <f>Atask.AtsOp!H7926</f>
        <v>0</v>
      </c>
      <c r="D8410">
        <f>Atask.AtsOp!N7926</f>
        <v>0</v>
      </c>
      <c r="E8410">
        <f>Atask.AtsOp!I7926</f>
        <v>0</v>
      </c>
      <c r="F8410">
        <f>Atask.AtsOp!M7926</f>
        <v>0</v>
      </c>
      <c r="G8410" t="e">
        <f>VLOOKUP(B8410,Prekės!$A$2:$E$3000,3,FALSE)</f>
        <v>#N/A</v>
      </c>
      <c r="H8410" t="e">
        <f>VLOOKUP(B8410,Prekės!$A$2:$E$3000,4,FALSE)</f>
        <v>#N/A</v>
      </c>
      <c r="I8410" t="e">
        <f>VLOOKUP(B8410,Prekės!$A$2:$E$3000,5,FALSE)</f>
        <v>#N/A</v>
      </c>
      <c r="J8410" t="e">
        <f t="shared" si="263"/>
        <v>#N/A</v>
      </c>
      <c r="K8410">
        <f t="shared" si="264"/>
        <v>0</v>
      </c>
    </row>
    <row r="8411" spans="1:11">
      <c r="A8411" s="1">
        <f>Atask.AtsOp!A7927</f>
        <v>0</v>
      </c>
      <c r="B8411">
        <f>Atask.AtsOp!E7927</f>
        <v>0</v>
      </c>
      <c r="C8411">
        <f>Atask.AtsOp!H7927</f>
        <v>0</v>
      </c>
      <c r="D8411">
        <f>Atask.AtsOp!N7927</f>
        <v>0</v>
      </c>
      <c r="E8411">
        <f>Atask.AtsOp!I7927</f>
        <v>0</v>
      </c>
      <c r="F8411">
        <f>Atask.AtsOp!M7927</f>
        <v>0</v>
      </c>
      <c r="G8411" t="e">
        <f>VLOOKUP(B8411,Prekės!$A$2:$E$3000,3,FALSE)</f>
        <v>#N/A</v>
      </c>
      <c r="H8411" t="e">
        <f>VLOOKUP(B8411,Prekės!$A$2:$E$3000,4,FALSE)</f>
        <v>#N/A</v>
      </c>
      <c r="I8411" t="e">
        <f>VLOOKUP(B8411,Prekės!$A$2:$E$3000,5,FALSE)</f>
        <v>#N/A</v>
      </c>
      <c r="J8411" t="e">
        <f t="shared" si="263"/>
        <v>#N/A</v>
      </c>
      <c r="K8411">
        <f t="shared" si="264"/>
        <v>0</v>
      </c>
    </row>
    <row r="8412" spans="1:11">
      <c r="A8412" s="1">
        <f>Atask.AtsOp!A7928</f>
        <v>0</v>
      </c>
      <c r="B8412">
        <f>Atask.AtsOp!E7928</f>
        <v>0</v>
      </c>
      <c r="C8412">
        <f>Atask.AtsOp!H7928</f>
        <v>0</v>
      </c>
      <c r="D8412">
        <f>Atask.AtsOp!N7928</f>
        <v>0</v>
      </c>
      <c r="E8412">
        <f>Atask.AtsOp!I7928</f>
        <v>0</v>
      </c>
      <c r="F8412">
        <f>Atask.AtsOp!M7928</f>
        <v>0</v>
      </c>
      <c r="G8412" t="e">
        <f>VLOOKUP(B8412,Prekės!$A$2:$E$3000,3,FALSE)</f>
        <v>#N/A</v>
      </c>
      <c r="H8412" t="e">
        <f>VLOOKUP(B8412,Prekės!$A$2:$E$3000,4,FALSE)</f>
        <v>#N/A</v>
      </c>
      <c r="I8412" t="e">
        <f>VLOOKUP(B8412,Prekės!$A$2:$E$3000,5,FALSE)</f>
        <v>#N/A</v>
      </c>
      <c r="J8412" t="e">
        <f t="shared" si="263"/>
        <v>#N/A</v>
      </c>
      <c r="K8412">
        <f t="shared" si="264"/>
        <v>0</v>
      </c>
    </row>
    <row r="8413" spans="1:11">
      <c r="A8413" s="1">
        <f>Atask.AtsOp!A7929</f>
        <v>0</v>
      </c>
      <c r="B8413">
        <f>Atask.AtsOp!E7929</f>
        <v>0</v>
      </c>
      <c r="C8413">
        <f>Atask.AtsOp!H7929</f>
        <v>0</v>
      </c>
      <c r="D8413">
        <f>Atask.AtsOp!N7929</f>
        <v>0</v>
      </c>
      <c r="E8413">
        <f>Atask.AtsOp!I7929</f>
        <v>0</v>
      </c>
      <c r="F8413">
        <f>Atask.AtsOp!M7929</f>
        <v>0</v>
      </c>
      <c r="G8413" t="e">
        <f>VLOOKUP(B8413,Prekės!$A$2:$E$3000,3,FALSE)</f>
        <v>#N/A</v>
      </c>
      <c r="H8413" t="e">
        <f>VLOOKUP(B8413,Prekės!$A$2:$E$3000,4,FALSE)</f>
        <v>#N/A</v>
      </c>
      <c r="I8413" t="e">
        <f>VLOOKUP(B8413,Prekės!$A$2:$E$3000,5,FALSE)</f>
        <v>#N/A</v>
      </c>
      <c r="J8413" t="e">
        <f t="shared" si="263"/>
        <v>#N/A</v>
      </c>
      <c r="K8413">
        <f t="shared" si="264"/>
        <v>0</v>
      </c>
    </row>
    <row r="8414" spans="1:11">
      <c r="A8414" s="1">
        <f>Atask.AtsOp!A7930</f>
        <v>0</v>
      </c>
      <c r="B8414">
        <f>Atask.AtsOp!E7930</f>
        <v>0</v>
      </c>
      <c r="C8414">
        <f>Atask.AtsOp!H7930</f>
        <v>0</v>
      </c>
      <c r="D8414">
        <f>Atask.AtsOp!N7930</f>
        <v>0</v>
      </c>
      <c r="E8414">
        <f>Atask.AtsOp!I7930</f>
        <v>0</v>
      </c>
      <c r="F8414">
        <f>Atask.AtsOp!M7930</f>
        <v>0</v>
      </c>
      <c r="G8414" t="e">
        <f>VLOOKUP(B8414,Prekės!$A$2:$E$3000,3,FALSE)</f>
        <v>#N/A</v>
      </c>
      <c r="H8414" t="e">
        <f>VLOOKUP(B8414,Prekės!$A$2:$E$3000,4,FALSE)</f>
        <v>#N/A</v>
      </c>
      <c r="I8414" t="e">
        <f>VLOOKUP(B8414,Prekės!$A$2:$E$3000,5,FALSE)</f>
        <v>#N/A</v>
      </c>
      <c r="J8414" t="e">
        <f t="shared" si="263"/>
        <v>#N/A</v>
      </c>
      <c r="K8414">
        <f t="shared" si="264"/>
        <v>0</v>
      </c>
    </row>
    <row r="8415" spans="1:11">
      <c r="A8415" s="1">
        <f>Atask.AtsOp!A7931</f>
        <v>0</v>
      </c>
      <c r="B8415">
        <f>Atask.AtsOp!E7931</f>
        <v>0</v>
      </c>
      <c r="C8415">
        <f>Atask.AtsOp!H7931</f>
        <v>0</v>
      </c>
      <c r="D8415">
        <f>Atask.AtsOp!N7931</f>
        <v>0</v>
      </c>
      <c r="E8415">
        <f>Atask.AtsOp!I7931</f>
        <v>0</v>
      </c>
      <c r="F8415">
        <f>Atask.AtsOp!M7931</f>
        <v>0</v>
      </c>
      <c r="G8415" t="e">
        <f>VLOOKUP(B8415,Prekės!$A$2:$E$3000,3,FALSE)</f>
        <v>#N/A</v>
      </c>
      <c r="H8415" t="e">
        <f>VLOOKUP(B8415,Prekės!$A$2:$E$3000,4,FALSE)</f>
        <v>#N/A</v>
      </c>
      <c r="I8415" t="e">
        <f>VLOOKUP(B8415,Prekės!$A$2:$E$3000,5,FALSE)</f>
        <v>#N/A</v>
      </c>
      <c r="J8415" t="e">
        <f t="shared" si="263"/>
        <v>#N/A</v>
      </c>
      <c r="K8415">
        <f t="shared" si="264"/>
        <v>0</v>
      </c>
    </row>
    <row r="8416" spans="1:11">
      <c r="A8416" s="1">
        <f>Atask.AtsOp!A7932</f>
        <v>0</v>
      </c>
      <c r="B8416">
        <f>Atask.AtsOp!E7932</f>
        <v>0</v>
      </c>
      <c r="C8416">
        <f>Atask.AtsOp!H7932</f>
        <v>0</v>
      </c>
      <c r="D8416">
        <f>Atask.AtsOp!N7932</f>
        <v>0</v>
      </c>
      <c r="E8416">
        <f>Atask.AtsOp!I7932</f>
        <v>0</v>
      </c>
      <c r="F8416">
        <f>Atask.AtsOp!M7932</f>
        <v>0</v>
      </c>
      <c r="G8416" t="e">
        <f>VLOOKUP(B8416,Prekės!$A$2:$E$3000,3,FALSE)</f>
        <v>#N/A</v>
      </c>
      <c r="H8416" t="e">
        <f>VLOOKUP(B8416,Prekės!$A$2:$E$3000,4,FALSE)</f>
        <v>#N/A</v>
      </c>
      <c r="I8416" t="e">
        <f>VLOOKUP(B8416,Prekės!$A$2:$E$3000,5,FALSE)</f>
        <v>#N/A</v>
      </c>
      <c r="J8416" t="e">
        <f t="shared" si="263"/>
        <v>#N/A</v>
      </c>
      <c r="K8416">
        <f t="shared" si="264"/>
        <v>0</v>
      </c>
    </row>
    <row r="8417" spans="1:11">
      <c r="A8417" s="1">
        <f>Atask.AtsOp!A7933</f>
        <v>0</v>
      </c>
      <c r="B8417">
        <f>Atask.AtsOp!E7933</f>
        <v>0</v>
      </c>
      <c r="C8417">
        <f>Atask.AtsOp!H7933</f>
        <v>0</v>
      </c>
      <c r="D8417">
        <f>Atask.AtsOp!N7933</f>
        <v>0</v>
      </c>
      <c r="E8417">
        <f>Atask.AtsOp!I7933</f>
        <v>0</v>
      </c>
      <c r="F8417">
        <f>Atask.AtsOp!M7933</f>
        <v>0</v>
      </c>
      <c r="G8417" t="e">
        <f>VLOOKUP(B8417,Prekės!$A$2:$E$3000,3,FALSE)</f>
        <v>#N/A</v>
      </c>
      <c r="H8417" t="e">
        <f>VLOOKUP(B8417,Prekės!$A$2:$E$3000,4,FALSE)</f>
        <v>#N/A</v>
      </c>
      <c r="I8417" t="e">
        <f>VLOOKUP(B8417,Prekės!$A$2:$E$3000,5,FALSE)</f>
        <v>#N/A</v>
      </c>
      <c r="J8417" t="e">
        <f t="shared" si="263"/>
        <v>#N/A</v>
      </c>
      <c r="K8417">
        <f t="shared" si="264"/>
        <v>0</v>
      </c>
    </row>
    <row r="8418" spans="1:11">
      <c r="A8418" s="1">
        <f>Atask.AtsOp!A7934</f>
        <v>0</v>
      </c>
      <c r="B8418">
        <f>Atask.AtsOp!E7934</f>
        <v>0</v>
      </c>
      <c r="C8418">
        <f>Atask.AtsOp!H7934</f>
        <v>0</v>
      </c>
      <c r="D8418">
        <f>Atask.AtsOp!N7934</f>
        <v>0</v>
      </c>
      <c r="E8418">
        <f>Atask.AtsOp!I7934</f>
        <v>0</v>
      </c>
      <c r="F8418">
        <f>Atask.AtsOp!M7934</f>
        <v>0</v>
      </c>
      <c r="G8418" t="e">
        <f>VLOOKUP(B8418,Prekės!$A$2:$E$3000,3,FALSE)</f>
        <v>#N/A</v>
      </c>
      <c r="H8418" t="e">
        <f>VLOOKUP(B8418,Prekės!$A$2:$E$3000,4,FALSE)</f>
        <v>#N/A</v>
      </c>
      <c r="I8418" t="e">
        <f>VLOOKUP(B8418,Prekės!$A$2:$E$3000,5,FALSE)</f>
        <v>#N/A</v>
      </c>
      <c r="J8418" t="e">
        <f t="shared" ref="J8418:J8481" si="265">IF(G8418=110,F8418*H8418*I8418,IF(G8418&lt;280,F8418*H8418,F8418*H8418*(I8418/100)))</f>
        <v>#N/A</v>
      </c>
      <c r="K8418">
        <f t="shared" ref="K8418:K8481" si="266">IF(EXACT(D8418,"But."),J8418,F8418)</f>
        <v>0</v>
      </c>
    </row>
    <row r="8419" spans="1:11">
      <c r="A8419" s="1">
        <f>Atask.AtsOp!A7935</f>
        <v>0</v>
      </c>
      <c r="B8419">
        <f>Atask.AtsOp!E7935</f>
        <v>0</v>
      </c>
      <c r="C8419">
        <f>Atask.AtsOp!H7935</f>
        <v>0</v>
      </c>
      <c r="D8419">
        <f>Atask.AtsOp!N7935</f>
        <v>0</v>
      </c>
      <c r="E8419">
        <f>Atask.AtsOp!I7935</f>
        <v>0</v>
      </c>
      <c r="F8419">
        <f>Atask.AtsOp!M7935</f>
        <v>0</v>
      </c>
      <c r="G8419" t="e">
        <f>VLOOKUP(B8419,Prekės!$A$2:$E$3000,3,FALSE)</f>
        <v>#N/A</v>
      </c>
      <c r="H8419" t="e">
        <f>VLOOKUP(B8419,Prekės!$A$2:$E$3000,4,FALSE)</f>
        <v>#N/A</v>
      </c>
      <c r="I8419" t="e">
        <f>VLOOKUP(B8419,Prekės!$A$2:$E$3000,5,FALSE)</f>
        <v>#N/A</v>
      </c>
      <c r="J8419" t="e">
        <f t="shared" si="265"/>
        <v>#N/A</v>
      </c>
      <c r="K8419">
        <f t="shared" si="266"/>
        <v>0</v>
      </c>
    </row>
    <row r="8420" spans="1:11">
      <c r="A8420" s="1">
        <f>Atask.AtsOp!A7936</f>
        <v>0</v>
      </c>
      <c r="B8420">
        <f>Atask.AtsOp!E7936</f>
        <v>0</v>
      </c>
      <c r="C8420">
        <f>Atask.AtsOp!H7936</f>
        <v>0</v>
      </c>
      <c r="D8420">
        <f>Atask.AtsOp!N7936</f>
        <v>0</v>
      </c>
      <c r="E8420">
        <f>Atask.AtsOp!I7936</f>
        <v>0</v>
      </c>
      <c r="F8420">
        <f>Atask.AtsOp!M7936</f>
        <v>0</v>
      </c>
      <c r="G8420" t="e">
        <f>VLOOKUP(B8420,Prekės!$A$2:$E$3000,3,FALSE)</f>
        <v>#N/A</v>
      </c>
      <c r="H8420" t="e">
        <f>VLOOKUP(B8420,Prekės!$A$2:$E$3000,4,FALSE)</f>
        <v>#N/A</v>
      </c>
      <c r="I8420" t="e">
        <f>VLOOKUP(B8420,Prekės!$A$2:$E$3000,5,FALSE)</f>
        <v>#N/A</v>
      </c>
      <c r="J8420" t="e">
        <f t="shared" si="265"/>
        <v>#N/A</v>
      </c>
      <c r="K8420">
        <f t="shared" si="266"/>
        <v>0</v>
      </c>
    </row>
    <row r="8421" spans="1:11">
      <c r="A8421" s="1">
        <f>Atask.AtsOp!A7937</f>
        <v>0</v>
      </c>
      <c r="B8421">
        <f>Atask.AtsOp!E7937</f>
        <v>0</v>
      </c>
      <c r="C8421">
        <f>Atask.AtsOp!H7937</f>
        <v>0</v>
      </c>
      <c r="D8421">
        <f>Atask.AtsOp!N7937</f>
        <v>0</v>
      </c>
      <c r="E8421">
        <f>Atask.AtsOp!I7937</f>
        <v>0</v>
      </c>
      <c r="F8421">
        <f>Atask.AtsOp!M7937</f>
        <v>0</v>
      </c>
      <c r="G8421" t="e">
        <f>VLOOKUP(B8421,Prekės!$A$2:$E$3000,3,FALSE)</f>
        <v>#N/A</v>
      </c>
      <c r="H8421" t="e">
        <f>VLOOKUP(B8421,Prekės!$A$2:$E$3000,4,FALSE)</f>
        <v>#N/A</v>
      </c>
      <c r="I8421" t="e">
        <f>VLOOKUP(B8421,Prekės!$A$2:$E$3000,5,FALSE)</f>
        <v>#N/A</v>
      </c>
      <c r="J8421" t="e">
        <f t="shared" si="265"/>
        <v>#N/A</v>
      </c>
      <c r="K8421">
        <f t="shared" si="266"/>
        <v>0</v>
      </c>
    </row>
    <row r="8422" spans="1:11">
      <c r="A8422" s="1">
        <f>Atask.AtsOp!A7938</f>
        <v>0</v>
      </c>
      <c r="B8422">
        <f>Atask.AtsOp!E7938</f>
        <v>0</v>
      </c>
      <c r="C8422">
        <f>Atask.AtsOp!H7938</f>
        <v>0</v>
      </c>
      <c r="D8422">
        <f>Atask.AtsOp!N7938</f>
        <v>0</v>
      </c>
      <c r="E8422">
        <f>Atask.AtsOp!I7938</f>
        <v>0</v>
      </c>
      <c r="F8422">
        <f>Atask.AtsOp!M7938</f>
        <v>0</v>
      </c>
      <c r="G8422" t="e">
        <f>VLOOKUP(B8422,Prekės!$A$2:$E$3000,3,FALSE)</f>
        <v>#N/A</v>
      </c>
      <c r="H8422" t="e">
        <f>VLOOKUP(B8422,Prekės!$A$2:$E$3000,4,FALSE)</f>
        <v>#N/A</v>
      </c>
      <c r="I8422" t="e">
        <f>VLOOKUP(B8422,Prekės!$A$2:$E$3000,5,FALSE)</f>
        <v>#N/A</v>
      </c>
      <c r="J8422" t="e">
        <f t="shared" si="265"/>
        <v>#N/A</v>
      </c>
      <c r="K8422">
        <f t="shared" si="266"/>
        <v>0</v>
      </c>
    </row>
    <row r="8423" spans="1:11">
      <c r="A8423" s="1">
        <f>Atask.AtsOp!A7939</f>
        <v>0</v>
      </c>
      <c r="B8423">
        <f>Atask.AtsOp!E7939</f>
        <v>0</v>
      </c>
      <c r="C8423">
        <f>Atask.AtsOp!H7939</f>
        <v>0</v>
      </c>
      <c r="D8423">
        <f>Atask.AtsOp!N7939</f>
        <v>0</v>
      </c>
      <c r="E8423">
        <f>Atask.AtsOp!I7939</f>
        <v>0</v>
      </c>
      <c r="F8423">
        <f>Atask.AtsOp!M7939</f>
        <v>0</v>
      </c>
      <c r="G8423" t="e">
        <f>VLOOKUP(B8423,Prekės!$A$2:$E$3000,3,FALSE)</f>
        <v>#N/A</v>
      </c>
      <c r="H8423" t="e">
        <f>VLOOKUP(B8423,Prekės!$A$2:$E$3000,4,FALSE)</f>
        <v>#N/A</v>
      </c>
      <c r="I8423" t="e">
        <f>VLOOKUP(B8423,Prekės!$A$2:$E$3000,5,FALSE)</f>
        <v>#N/A</v>
      </c>
      <c r="J8423" t="e">
        <f t="shared" si="265"/>
        <v>#N/A</v>
      </c>
      <c r="K8423">
        <f t="shared" si="266"/>
        <v>0</v>
      </c>
    </row>
    <row r="8424" spans="1:11">
      <c r="A8424" s="1">
        <f>Atask.AtsOp!A7940</f>
        <v>0</v>
      </c>
      <c r="B8424">
        <f>Atask.AtsOp!E7940</f>
        <v>0</v>
      </c>
      <c r="C8424">
        <f>Atask.AtsOp!H7940</f>
        <v>0</v>
      </c>
      <c r="D8424">
        <f>Atask.AtsOp!N7940</f>
        <v>0</v>
      </c>
      <c r="E8424">
        <f>Atask.AtsOp!I7940</f>
        <v>0</v>
      </c>
      <c r="F8424">
        <f>Atask.AtsOp!M7940</f>
        <v>0</v>
      </c>
      <c r="G8424" t="e">
        <f>VLOOKUP(B8424,Prekės!$A$2:$E$3000,3,FALSE)</f>
        <v>#N/A</v>
      </c>
      <c r="H8424" t="e">
        <f>VLOOKUP(B8424,Prekės!$A$2:$E$3000,4,FALSE)</f>
        <v>#N/A</v>
      </c>
      <c r="I8424" t="e">
        <f>VLOOKUP(B8424,Prekės!$A$2:$E$3000,5,FALSE)</f>
        <v>#N/A</v>
      </c>
      <c r="J8424" t="e">
        <f t="shared" si="265"/>
        <v>#N/A</v>
      </c>
      <c r="K8424">
        <f t="shared" si="266"/>
        <v>0</v>
      </c>
    </row>
    <row r="8425" spans="1:11">
      <c r="A8425" s="1">
        <f>Atask.AtsOp!A7941</f>
        <v>0</v>
      </c>
      <c r="B8425">
        <f>Atask.AtsOp!E7941</f>
        <v>0</v>
      </c>
      <c r="C8425">
        <f>Atask.AtsOp!H7941</f>
        <v>0</v>
      </c>
      <c r="D8425">
        <f>Atask.AtsOp!N7941</f>
        <v>0</v>
      </c>
      <c r="E8425">
        <f>Atask.AtsOp!I7941</f>
        <v>0</v>
      </c>
      <c r="F8425">
        <f>Atask.AtsOp!M7941</f>
        <v>0</v>
      </c>
      <c r="G8425" t="e">
        <f>VLOOKUP(B8425,Prekės!$A$2:$E$3000,3,FALSE)</f>
        <v>#N/A</v>
      </c>
      <c r="H8425" t="e">
        <f>VLOOKUP(B8425,Prekės!$A$2:$E$3000,4,FALSE)</f>
        <v>#N/A</v>
      </c>
      <c r="I8425" t="e">
        <f>VLOOKUP(B8425,Prekės!$A$2:$E$3000,5,FALSE)</f>
        <v>#N/A</v>
      </c>
      <c r="J8425" t="e">
        <f t="shared" si="265"/>
        <v>#N/A</v>
      </c>
      <c r="K8425">
        <f t="shared" si="266"/>
        <v>0</v>
      </c>
    </row>
    <row r="8426" spans="1:11">
      <c r="A8426" s="1">
        <f>Atask.AtsOp!A7942</f>
        <v>0</v>
      </c>
      <c r="B8426">
        <f>Atask.AtsOp!E7942</f>
        <v>0</v>
      </c>
      <c r="C8426">
        <f>Atask.AtsOp!H7942</f>
        <v>0</v>
      </c>
      <c r="D8426">
        <f>Atask.AtsOp!N7942</f>
        <v>0</v>
      </c>
      <c r="E8426">
        <f>Atask.AtsOp!I7942</f>
        <v>0</v>
      </c>
      <c r="F8426">
        <f>Atask.AtsOp!M7942</f>
        <v>0</v>
      </c>
      <c r="G8426" t="e">
        <f>VLOOKUP(B8426,Prekės!$A$2:$E$3000,3,FALSE)</f>
        <v>#N/A</v>
      </c>
      <c r="H8426" t="e">
        <f>VLOOKUP(B8426,Prekės!$A$2:$E$3000,4,FALSE)</f>
        <v>#N/A</v>
      </c>
      <c r="I8426" t="e">
        <f>VLOOKUP(B8426,Prekės!$A$2:$E$3000,5,FALSE)</f>
        <v>#N/A</v>
      </c>
      <c r="J8426" t="e">
        <f t="shared" si="265"/>
        <v>#N/A</v>
      </c>
      <c r="K8426">
        <f t="shared" si="266"/>
        <v>0</v>
      </c>
    </row>
    <row r="8427" spans="1:11">
      <c r="A8427" s="1">
        <f>Atask.AtsOp!A7943</f>
        <v>0</v>
      </c>
      <c r="B8427">
        <f>Atask.AtsOp!E7943</f>
        <v>0</v>
      </c>
      <c r="C8427">
        <f>Atask.AtsOp!H7943</f>
        <v>0</v>
      </c>
      <c r="D8427">
        <f>Atask.AtsOp!N7943</f>
        <v>0</v>
      </c>
      <c r="E8427">
        <f>Atask.AtsOp!I7943</f>
        <v>0</v>
      </c>
      <c r="F8427">
        <f>Atask.AtsOp!M7943</f>
        <v>0</v>
      </c>
      <c r="G8427" t="e">
        <f>VLOOKUP(B8427,Prekės!$A$2:$E$3000,3,FALSE)</f>
        <v>#N/A</v>
      </c>
      <c r="H8427" t="e">
        <f>VLOOKUP(B8427,Prekės!$A$2:$E$3000,4,FALSE)</f>
        <v>#N/A</v>
      </c>
      <c r="I8427" t="e">
        <f>VLOOKUP(B8427,Prekės!$A$2:$E$3000,5,FALSE)</f>
        <v>#N/A</v>
      </c>
      <c r="J8427" t="e">
        <f t="shared" si="265"/>
        <v>#N/A</v>
      </c>
      <c r="K8427">
        <f t="shared" si="266"/>
        <v>0</v>
      </c>
    </row>
    <row r="8428" spans="1:11">
      <c r="A8428" s="1">
        <f>Atask.AtsOp!A7944</f>
        <v>0</v>
      </c>
      <c r="B8428">
        <f>Atask.AtsOp!E7944</f>
        <v>0</v>
      </c>
      <c r="C8428">
        <f>Atask.AtsOp!H7944</f>
        <v>0</v>
      </c>
      <c r="D8428">
        <f>Atask.AtsOp!N7944</f>
        <v>0</v>
      </c>
      <c r="E8428">
        <f>Atask.AtsOp!I7944</f>
        <v>0</v>
      </c>
      <c r="F8428">
        <f>Atask.AtsOp!M7944</f>
        <v>0</v>
      </c>
      <c r="G8428" t="e">
        <f>VLOOKUP(B8428,Prekės!$A$2:$E$3000,3,FALSE)</f>
        <v>#N/A</v>
      </c>
      <c r="H8428" t="e">
        <f>VLOOKUP(B8428,Prekės!$A$2:$E$3000,4,FALSE)</f>
        <v>#N/A</v>
      </c>
      <c r="I8428" t="e">
        <f>VLOOKUP(B8428,Prekės!$A$2:$E$3000,5,FALSE)</f>
        <v>#N/A</v>
      </c>
      <c r="J8428" t="e">
        <f t="shared" si="265"/>
        <v>#N/A</v>
      </c>
      <c r="K8428">
        <f t="shared" si="266"/>
        <v>0</v>
      </c>
    </row>
    <row r="8429" spans="1:11">
      <c r="A8429" s="1">
        <f>Atask.AtsOp!A7945</f>
        <v>0</v>
      </c>
      <c r="B8429">
        <f>Atask.AtsOp!E7945</f>
        <v>0</v>
      </c>
      <c r="C8429">
        <f>Atask.AtsOp!H7945</f>
        <v>0</v>
      </c>
      <c r="D8429">
        <f>Atask.AtsOp!N7945</f>
        <v>0</v>
      </c>
      <c r="E8429">
        <f>Atask.AtsOp!I7945</f>
        <v>0</v>
      </c>
      <c r="F8429">
        <f>Atask.AtsOp!M7945</f>
        <v>0</v>
      </c>
      <c r="G8429" t="e">
        <f>VLOOKUP(B8429,Prekės!$A$2:$E$3000,3,FALSE)</f>
        <v>#N/A</v>
      </c>
      <c r="H8429" t="e">
        <f>VLOOKUP(B8429,Prekės!$A$2:$E$3000,4,FALSE)</f>
        <v>#N/A</v>
      </c>
      <c r="I8429" t="e">
        <f>VLOOKUP(B8429,Prekės!$A$2:$E$3000,5,FALSE)</f>
        <v>#N/A</v>
      </c>
      <c r="J8429" t="e">
        <f t="shared" si="265"/>
        <v>#N/A</v>
      </c>
      <c r="K8429">
        <f t="shared" si="266"/>
        <v>0</v>
      </c>
    </row>
    <row r="8430" spans="1:11">
      <c r="A8430" s="1">
        <f>Atask.AtsOp!A7946</f>
        <v>0</v>
      </c>
      <c r="B8430">
        <f>Atask.AtsOp!E7946</f>
        <v>0</v>
      </c>
      <c r="C8430">
        <f>Atask.AtsOp!H7946</f>
        <v>0</v>
      </c>
      <c r="D8430">
        <f>Atask.AtsOp!N7946</f>
        <v>0</v>
      </c>
      <c r="E8430">
        <f>Atask.AtsOp!I7946</f>
        <v>0</v>
      </c>
      <c r="F8430">
        <f>Atask.AtsOp!M7946</f>
        <v>0</v>
      </c>
      <c r="G8430" t="e">
        <f>VLOOKUP(B8430,Prekės!$A$2:$E$3000,3,FALSE)</f>
        <v>#N/A</v>
      </c>
      <c r="H8430" t="e">
        <f>VLOOKUP(B8430,Prekės!$A$2:$E$3000,4,FALSE)</f>
        <v>#N/A</v>
      </c>
      <c r="I8430" t="e">
        <f>VLOOKUP(B8430,Prekės!$A$2:$E$3000,5,FALSE)</f>
        <v>#N/A</v>
      </c>
      <c r="J8430" t="e">
        <f t="shared" si="265"/>
        <v>#N/A</v>
      </c>
      <c r="K8430">
        <f t="shared" si="266"/>
        <v>0</v>
      </c>
    </row>
    <row r="8431" spans="1:11">
      <c r="A8431" s="1">
        <f>Atask.AtsOp!A7947</f>
        <v>0</v>
      </c>
      <c r="B8431">
        <f>Atask.AtsOp!E7947</f>
        <v>0</v>
      </c>
      <c r="C8431">
        <f>Atask.AtsOp!H7947</f>
        <v>0</v>
      </c>
      <c r="D8431">
        <f>Atask.AtsOp!N7947</f>
        <v>0</v>
      </c>
      <c r="E8431">
        <f>Atask.AtsOp!I7947</f>
        <v>0</v>
      </c>
      <c r="F8431">
        <f>Atask.AtsOp!M7947</f>
        <v>0</v>
      </c>
      <c r="G8431" t="e">
        <f>VLOOKUP(B8431,Prekės!$A$2:$E$3000,3,FALSE)</f>
        <v>#N/A</v>
      </c>
      <c r="H8431" t="e">
        <f>VLOOKUP(B8431,Prekės!$A$2:$E$3000,4,FALSE)</f>
        <v>#N/A</v>
      </c>
      <c r="I8431" t="e">
        <f>VLOOKUP(B8431,Prekės!$A$2:$E$3000,5,FALSE)</f>
        <v>#N/A</v>
      </c>
      <c r="J8431" t="e">
        <f t="shared" si="265"/>
        <v>#N/A</v>
      </c>
      <c r="K8431">
        <f t="shared" si="266"/>
        <v>0</v>
      </c>
    </row>
    <row r="8432" spans="1:11">
      <c r="A8432" s="1">
        <f>Atask.AtsOp!A7948</f>
        <v>0</v>
      </c>
      <c r="B8432">
        <f>Atask.AtsOp!E7948</f>
        <v>0</v>
      </c>
      <c r="C8432">
        <f>Atask.AtsOp!H7948</f>
        <v>0</v>
      </c>
      <c r="D8432">
        <f>Atask.AtsOp!N7948</f>
        <v>0</v>
      </c>
      <c r="E8432">
        <f>Atask.AtsOp!I7948</f>
        <v>0</v>
      </c>
      <c r="F8432">
        <f>Atask.AtsOp!M7948</f>
        <v>0</v>
      </c>
      <c r="G8432" t="e">
        <f>VLOOKUP(B8432,Prekės!$A$2:$E$3000,3,FALSE)</f>
        <v>#N/A</v>
      </c>
      <c r="H8432" t="e">
        <f>VLOOKUP(B8432,Prekės!$A$2:$E$3000,4,FALSE)</f>
        <v>#N/A</v>
      </c>
      <c r="I8432" t="e">
        <f>VLOOKUP(B8432,Prekės!$A$2:$E$3000,5,FALSE)</f>
        <v>#N/A</v>
      </c>
      <c r="J8432" t="e">
        <f t="shared" si="265"/>
        <v>#N/A</v>
      </c>
      <c r="K8432">
        <f t="shared" si="266"/>
        <v>0</v>
      </c>
    </row>
    <row r="8433" spans="1:11">
      <c r="A8433" s="1">
        <f>Atask.AtsOp!A7949</f>
        <v>0</v>
      </c>
      <c r="B8433">
        <f>Atask.AtsOp!E7949</f>
        <v>0</v>
      </c>
      <c r="C8433">
        <f>Atask.AtsOp!H7949</f>
        <v>0</v>
      </c>
      <c r="D8433">
        <f>Atask.AtsOp!N7949</f>
        <v>0</v>
      </c>
      <c r="E8433">
        <f>Atask.AtsOp!I7949</f>
        <v>0</v>
      </c>
      <c r="F8433">
        <f>Atask.AtsOp!M7949</f>
        <v>0</v>
      </c>
      <c r="G8433" t="e">
        <f>VLOOKUP(B8433,Prekės!$A$2:$E$3000,3,FALSE)</f>
        <v>#N/A</v>
      </c>
      <c r="H8433" t="e">
        <f>VLOOKUP(B8433,Prekės!$A$2:$E$3000,4,FALSE)</f>
        <v>#N/A</v>
      </c>
      <c r="I8433" t="e">
        <f>VLOOKUP(B8433,Prekės!$A$2:$E$3000,5,FALSE)</f>
        <v>#N/A</v>
      </c>
      <c r="J8433" t="e">
        <f t="shared" si="265"/>
        <v>#N/A</v>
      </c>
      <c r="K8433">
        <f t="shared" si="266"/>
        <v>0</v>
      </c>
    </row>
    <row r="8434" spans="1:11">
      <c r="A8434" s="1">
        <f>Atask.AtsOp!A7950</f>
        <v>0</v>
      </c>
      <c r="B8434">
        <f>Atask.AtsOp!E7950</f>
        <v>0</v>
      </c>
      <c r="C8434">
        <f>Atask.AtsOp!H7950</f>
        <v>0</v>
      </c>
      <c r="D8434">
        <f>Atask.AtsOp!N7950</f>
        <v>0</v>
      </c>
      <c r="E8434">
        <f>Atask.AtsOp!I7950</f>
        <v>0</v>
      </c>
      <c r="F8434">
        <f>Atask.AtsOp!M7950</f>
        <v>0</v>
      </c>
      <c r="G8434" t="e">
        <f>VLOOKUP(B8434,Prekės!$A$2:$E$3000,3,FALSE)</f>
        <v>#N/A</v>
      </c>
      <c r="H8434" t="e">
        <f>VLOOKUP(B8434,Prekės!$A$2:$E$3000,4,FALSE)</f>
        <v>#N/A</v>
      </c>
      <c r="I8434" t="e">
        <f>VLOOKUP(B8434,Prekės!$A$2:$E$3000,5,FALSE)</f>
        <v>#N/A</v>
      </c>
      <c r="J8434" t="e">
        <f t="shared" si="265"/>
        <v>#N/A</v>
      </c>
      <c r="K8434">
        <f t="shared" si="266"/>
        <v>0</v>
      </c>
    </row>
    <row r="8435" spans="1:11">
      <c r="A8435" s="1">
        <f>Atask.AtsOp!A7951</f>
        <v>0</v>
      </c>
      <c r="B8435">
        <f>Atask.AtsOp!E7951</f>
        <v>0</v>
      </c>
      <c r="C8435">
        <f>Atask.AtsOp!H7951</f>
        <v>0</v>
      </c>
      <c r="D8435">
        <f>Atask.AtsOp!N7951</f>
        <v>0</v>
      </c>
      <c r="E8435">
        <f>Atask.AtsOp!I7951</f>
        <v>0</v>
      </c>
      <c r="F8435">
        <f>Atask.AtsOp!M7951</f>
        <v>0</v>
      </c>
      <c r="G8435" t="e">
        <f>VLOOKUP(B8435,Prekės!$A$2:$E$3000,3,FALSE)</f>
        <v>#N/A</v>
      </c>
      <c r="H8435" t="e">
        <f>VLOOKUP(B8435,Prekės!$A$2:$E$3000,4,FALSE)</f>
        <v>#N/A</v>
      </c>
      <c r="I8435" t="e">
        <f>VLOOKUP(B8435,Prekės!$A$2:$E$3000,5,FALSE)</f>
        <v>#N/A</v>
      </c>
      <c r="J8435" t="e">
        <f t="shared" si="265"/>
        <v>#N/A</v>
      </c>
      <c r="K8435">
        <f t="shared" si="266"/>
        <v>0</v>
      </c>
    </row>
    <row r="8436" spans="1:11">
      <c r="A8436" s="1">
        <f>Atask.AtsOp!A7952</f>
        <v>0</v>
      </c>
      <c r="B8436">
        <f>Atask.AtsOp!E7952</f>
        <v>0</v>
      </c>
      <c r="C8436">
        <f>Atask.AtsOp!H7952</f>
        <v>0</v>
      </c>
      <c r="D8436">
        <f>Atask.AtsOp!N7952</f>
        <v>0</v>
      </c>
      <c r="E8436">
        <f>Atask.AtsOp!I7952</f>
        <v>0</v>
      </c>
      <c r="F8436">
        <f>Atask.AtsOp!M7952</f>
        <v>0</v>
      </c>
      <c r="G8436" t="e">
        <f>VLOOKUP(B8436,Prekės!$A$2:$E$3000,3,FALSE)</f>
        <v>#N/A</v>
      </c>
      <c r="H8436" t="e">
        <f>VLOOKUP(B8436,Prekės!$A$2:$E$3000,4,FALSE)</f>
        <v>#N/A</v>
      </c>
      <c r="I8436" t="e">
        <f>VLOOKUP(B8436,Prekės!$A$2:$E$3000,5,FALSE)</f>
        <v>#N/A</v>
      </c>
      <c r="J8436" t="e">
        <f t="shared" si="265"/>
        <v>#N/A</v>
      </c>
      <c r="K8436">
        <f t="shared" si="266"/>
        <v>0</v>
      </c>
    </row>
    <row r="8437" spans="1:11">
      <c r="A8437" s="1">
        <f>Atask.AtsOp!A7953</f>
        <v>0</v>
      </c>
      <c r="B8437">
        <f>Atask.AtsOp!E7953</f>
        <v>0</v>
      </c>
      <c r="C8437">
        <f>Atask.AtsOp!H7953</f>
        <v>0</v>
      </c>
      <c r="D8437">
        <f>Atask.AtsOp!N7953</f>
        <v>0</v>
      </c>
      <c r="E8437">
        <f>Atask.AtsOp!I7953</f>
        <v>0</v>
      </c>
      <c r="F8437">
        <f>Atask.AtsOp!M7953</f>
        <v>0</v>
      </c>
      <c r="G8437" t="e">
        <f>VLOOKUP(B8437,Prekės!$A$2:$E$3000,3,FALSE)</f>
        <v>#N/A</v>
      </c>
      <c r="H8437" t="e">
        <f>VLOOKUP(B8437,Prekės!$A$2:$E$3000,4,FALSE)</f>
        <v>#N/A</v>
      </c>
      <c r="I8437" t="e">
        <f>VLOOKUP(B8437,Prekės!$A$2:$E$3000,5,FALSE)</f>
        <v>#N/A</v>
      </c>
      <c r="J8437" t="e">
        <f t="shared" si="265"/>
        <v>#N/A</v>
      </c>
      <c r="K8437">
        <f t="shared" si="266"/>
        <v>0</v>
      </c>
    </row>
    <row r="8438" spans="1:11">
      <c r="A8438" s="1">
        <f>Atask.AtsOp!A7954</f>
        <v>0</v>
      </c>
      <c r="B8438">
        <f>Atask.AtsOp!E7954</f>
        <v>0</v>
      </c>
      <c r="C8438">
        <f>Atask.AtsOp!H7954</f>
        <v>0</v>
      </c>
      <c r="D8438">
        <f>Atask.AtsOp!N7954</f>
        <v>0</v>
      </c>
      <c r="E8438">
        <f>Atask.AtsOp!I7954</f>
        <v>0</v>
      </c>
      <c r="F8438">
        <f>Atask.AtsOp!M7954</f>
        <v>0</v>
      </c>
      <c r="G8438" t="e">
        <f>VLOOKUP(B8438,Prekės!$A$2:$E$3000,3,FALSE)</f>
        <v>#N/A</v>
      </c>
      <c r="H8438" t="e">
        <f>VLOOKUP(B8438,Prekės!$A$2:$E$3000,4,FALSE)</f>
        <v>#N/A</v>
      </c>
      <c r="I8438" t="e">
        <f>VLOOKUP(B8438,Prekės!$A$2:$E$3000,5,FALSE)</f>
        <v>#N/A</v>
      </c>
      <c r="J8438" t="e">
        <f t="shared" si="265"/>
        <v>#N/A</v>
      </c>
      <c r="K8438">
        <f t="shared" si="266"/>
        <v>0</v>
      </c>
    </row>
    <row r="8439" spans="1:11">
      <c r="A8439" s="1">
        <f>Atask.AtsOp!A7955</f>
        <v>0</v>
      </c>
      <c r="B8439">
        <f>Atask.AtsOp!E7955</f>
        <v>0</v>
      </c>
      <c r="C8439">
        <f>Atask.AtsOp!H7955</f>
        <v>0</v>
      </c>
      <c r="D8439">
        <f>Atask.AtsOp!N7955</f>
        <v>0</v>
      </c>
      <c r="E8439">
        <f>Atask.AtsOp!I7955</f>
        <v>0</v>
      </c>
      <c r="F8439">
        <f>Atask.AtsOp!M7955</f>
        <v>0</v>
      </c>
      <c r="G8439" t="e">
        <f>VLOOKUP(B8439,Prekės!$A$2:$E$3000,3,FALSE)</f>
        <v>#N/A</v>
      </c>
      <c r="H8439" t="e">
        <f>VLOOKUP(B8439,Prekės!$A$2:$E$3000,4,FALSE)</f>
        <v>#N/A</v>
      </c>
      <c r="I8439" t="e">
        <f>VLOOKUP(B8439,Prekės!$A$2:$E$3000,5,FALSE)</f>
        <v>#N/A</v>
      </c>
      <c r="J8439" t="e">
        <f t="shared" si="265"/>
        <v>#N/A</v>
      </c>
      <c r="K8439">
        <f t="shared" si="266"/>
        <v>0</v>
      </c>
    </row>
    <row r="8440" spans="1:11">
      <c r="A8440" s="1">
        <f>Atask.AtsOp!A7956</f>
        <v>0</v>
      </c>
      <c r="B8440">
        <f>Atask.AtsOp!E7956</f>
        <v>0</v>
      </c>
      <c r="C8440">
        <f>Atask.AtsOp!H7956</f>
        <v>0</v>
      </c>
      <c r="D8440">
        <f>Atask.AtsOp!N7956</f>
        <v>0</v>
      </c>
      <c r="E8440">
        <f>Atask.AtsOp!I7956</f>
        <v>0</v>
      </c>
      <c r="F8440">
        <f>Atask.AtsOp!M7956</f>
        <v>0</v>
      </c>
      <c r="G8440" t="e">
        <f>VLOOKUP(B8440,Prekės!$A$2:$E$3000,3,FALSE)</f>
        <v>#N/A</v>
      </c>
      <c r="H8440" t="e">
        <f>VLOOKUP(B8440,Prekės!$A$2:$E$3000,4,FALSE)</f>
        <v>#N/A</v>
      </c>
      <c r="I8440" t="e">
        <f>VLOOKUP(B8440,Prekės!$A$2:$E$3000,5,FALSE)</f>
        <v>#N/A</v>
      </c>
      <c r="J8440" t="e">
        <f t="shared" si="265"/>
        <v>#N/A</v>
      </c>
      <c r="K8440">
        <f t="shared" si="266"/>
        <v>0</v>
      </c>
    </row>
    <row r="8441" spans="1:11">
      <c r="A8441" s="1">
        <f>Atask.AtsOp!A7957</f>
        <v>0</v>
      </c>
      <c r="B8441">
        <f>Atask.AtsOp!E7957</f>
        <v>0</v>
      </c>
      <c r="C8441">
        <f>Atask.AtsOp!H7957</f>
        <v>0</v>
      </c>
      <c r="D8441">
        <f>Atask.AtsOp!N7957</f>
        <v>0</v>
      </c>
      <c r="E8441">
        <f>Atask.AtsOp!I7957</f>
        <v>0</v>
      </c>
      <c r="F8441">
        <f>Atask.AtsOp!M7957</f>
        <v>0</v>
      </c>
      <c r="G8441" t="e">
        <f>VLOOKUP(B8441,Prekės!$A$2:$E$3000,3,FALSE)</f>
        <v>#N/A</v>
      </c>
      <c r="H8441" t="e">
        <f>VLOOKUP(B8441,Prekės!$A$2:$E$3000,4,FALSE)</f>
        <v>#N/A</v>
      </c>
      <c r="I8441" t="e">
        <f>VLOOKUP(B8441,Prekės!$A$2:$E$3000,5,FALSE)</f>
        <v>#N/A</v>
      </c>
      <c r="J8441" t="e">
        <f t="shared" si="265"/>
        <v>#N/A</v>
      </c>
      <c r="K8441">
        <f t="shared" si="266"/>
        <v>0</v>
      </c>
    </row>
    <row r="8442" spans="1:11">
      <c r="A8442" s="1">
        <f>Atask.AtsOp!A7958</f>
        <v>0</v>
      </c>
      <c r="B8442">
        <f>Atask.AtsOp!E7958</f>
        <v>0</v>
      </c>
      <c r="C8442">
        <f>Atask.AtsOp!H7958</f>
        <v>0</v>
      </c>
      <c r="D8442">
        <f>Atask.AtsOp!N7958</f>
        <v>0</v>
      </c>
      <c r="E8442">
        <f>Atask.AtsOp!I7958</f>
        <v>0</v>
      </c>
      <c r="F8442">
        <f>Atask.AtsOp!M7958</f>
        <v>0</v>
      </c>
      <c r="G8442" t="e">
        <f>VLOOKUP(B8442,Prekės!$A$2:$E$3000,3,FALSE)</f>
        <v>#N/A</v>
      </c>
      <c r="H8442" t="e">
        <f>VLOOKUP(B8442,Prekės!$A$2:$E$3000,4,FALSE)</f>
        <v>#N/A</v>
      </c>
      <c r="I8442" t="e">
        <f>VLOOKUP(B8442,Prekės!$A$2:$E$3000,5,FALSE)</f>
        <v>#N/A</v>
      </c>
      <c r="J8442" t="e">
        <f t="shared" si="265"/>
        <v>#N/A</v>
      </c>
      <c r="K8442">
        <f t="shared" si="266"/>
        <v>0</v>
      </c>
    </row>
    <row r="8443" spans="1:11">
      <c r="A8443" s="1">
        <f>Atask.AtsOp!A7959</f>
        <v>0</v>
      </c>
      <c r="B8443">
        <f>Atask.AtsOp!E7959</f>
        <v>0</v>
      </c>
      <c r="C8443">
        <f>Atask.AtsOp!H7959</f>
        <v>0</v>
      </c>
      <c r="D8443">
        <f>Atask.AtsOp!N7959</f>
        <v>0</v>
      </c>
      <c r="E8443">
        <f>Atask.AtsOp!I7959</f>
        <v>0</v>
      </c>
      <c r="F8443">
        <f>Atask.AtsOp!M7959</f>
        <v>0</v>
      </c>
      <c r="G8443" t="e">
        <f>VLOOKUP(B8443,Prekės!$A$2:$E$3000,3,FALSE)</f>
        <v>#N/A</v>
      </c>
      <c r="H8443" t="e">
        <f>VLOOKUP(B8443,Prekės!$A$2:$E$3000,4,FALSE)</f>
        <v>#N/A</v>
      </c>
      <c r="I8443" t="e">
        <f>VLOOKUP(B8443,Prekės!$A$2:$E$3000,5,FALSE)</f>
        <v>#N/A</v>
      </c>
      <c r="J8443" t="e">
        <f t="shared" si="265"/>
        <v>#N/A</v>
      </c>
      <c r="K8443">
        <f t="shared" si="266"/>
        <v>0</v>
      </c>
    </row>
    <row r="8444" spans="1:11">
      <c r="A8444" s="1">
        <f>Atask.AtsOp!A7960</f>
        <v>0</v>
      </c>
      <c r="B8444">
        <f>Atask.AtsOp!E7960</f>
        <v>0</v>
      </c>
      <c r="C8444">
        <f>Atask.AtsOp!H7960</f>
        <v>0</v>
      </c>
      <c r="D8444">
        <f>Atask.AtsOp!N7960</f>
        <v>0</v>
      </c>
      <c r="E8444">
        <f>Atask.AtsOp!I7960</f>
        <v>0</v>
      </c>
      <c r="F8444">
        <f>Atask.AtsOp!M7960</f>
        <v>0</v>
      </c>
      <c r="G8444" t="e">
        <f>VLOOKUP(B8444,Prekės!$A$2:$E$3000,3,FALSE)</f>
        <v>#N/A</v>
      </c>
      <c r="H8444" t="e">
        <f>VLOOKUP(B8444,Prekės!$A$2:$E$3000,4,FALSE)</f>
        <v>#N/A</v>
      </c>
      <c r="I8444" t="e">
        <f>VLOOKUP(B8444,Prekės!$A$2:$E$3000,5,FALSE)</f>
        <v>#N/A</v>
      </c>
      <c r="J8444" t="e">
        <f t="shared" si="265"/>
        <v>#N/A</v>
      </c>
      <c r="K8444">
        <f t="shared" si="266"/>
        <v>0</v>
      </c>
    </row>
    <row r="8445" spans="1:11">
      <c r="A8445" s="1">
        <f>Atask.AtsOp!A7961</f>
        <v>0</v>
      </c>
      <c r="B8445">
        <f>Atask.AtsOp!E7961</f>
        <v>0</v>
      </c>
      <c r="C8445">
        <f>Atask.AtsOp!H7961</f>
        <v>0</v>
      </c>
      <c r="D8445">
        <f>Atask.AtsOp!N7961</f>
        <v>0</v>
      </c>
      <c r="E8445">
        <f>Atask.AtsOp!I7961</f>
        <v>0</v>
      </c>
      <c r="F8445">
        <f>Atask.AtsOp!M7961</f>
        <v>0</v>
      </c>
      <c r="G8445" t="e">
        <f>VLOOKUP(B8445,Prekės!$A$2:$E$3000,3,FALSE)</f>
        <v>#N/A</v>
      </c>
      <c r="H8445" t="e">
        <f>VLOOKUP(B8445,Prekės!$A$2:$E$3000,4,FALSE)</f>
        <v>#N/A</v>
      </c>
      <c r="I8445" t="e">
        <f>VLOOKUP(B8445,Prekės!$A$2:$E$3000,5,FALSE)</f>
        <v>#N/A</v>
      </c>
      <c r="J8445" t="e">
        <f t="shared" si="265"/>
        <v>#N/A</v>
      </c>
      <c r="K8445">
        <f t="shared" si="266"/>
        <v>0</v>
      </c>
    </row>
    <row r="8446" spans="1:11">
      <c r="A8446" s="1">
        <f>Atask.AtsOp!A7962</f>
        <v>0</v>
      </c>
      <c r="B8446">
        <f>Atask.AtsOp!E7962</f>
        <v>0</v>
      </c>
      <c r="C8446">
        <f>Atask.AtsOp!H7962</f>
        <v>0</v>
      </c>
      <c r="D8446">
        <f>Atask.AtsOp!N7962</f>
        <v>0</v>
      </c>
      <c r="E8446">
        <f>Atask.AtsOp!I7962</f>
        <v>0</v>
      </c>
      <c r="F8446">
        <f>Atask.AtsOp!M7962</f>
        <v>0</v>
      </c>
      <c r="G8446" t="e">
        <f>VLOOKUP(B8446,Prekės!$A$2:$E$3000,3,FALSE)</f>
        <v>#N/A</v>
      </c>
      <c r="H8446" t="e">
        <f>VLOOKUP(B8446,Prekės!$A$2:$E$3000,4,FALSE)</f>
        <v>#N/A</v>
      </c>
      <c r="I8446" t="e">
        <f>VLOOKUP(B8446,Prekės!$A$2:$E$3000,5,FALSE)</f>
        <v>#N/A</v>
      </c>
      <c r="J8446" t="e">
        <f t="shared" si="265"/>
        <v>#N/A</v>
      </c>
      <c r="K8446">
        <f t="shared" si="266"/>
        <v>0</v>
      </c>
    </row>
    <row r="8447" spans="1:11">
      <c r="A8447" s="1">
        <f>Atask.AtsOp!A7963</f>
        <v>0</v>
      </c>
      <c r="B8447">
        <f>Atask.AtsOp!E7963</f>
        <v>0</v>
      </c>
      <c r="C8447">
        <f>Atask.AtsOp!H7963</f>
        <v>0</v>
      </c>
      <c r="D8447">
        <f>Atask.AtsOp!N7963</f>
        <v>0</v>
      </c>
      <c r="E8447">
        <f>Atask.AtsOp!I7963</f>
        <v>0</v>
      </c>
      <c r="F8447">
        <f>Atask.AtsOp!M7963</f>
        <v>0</v>
      </c>
      <c r="G8447" t="e">
        <f>VLOOKUP(B8447,Prekės!$A$2:$E$3000,3,FALSE)</f>
        <v>#N/A</v>
      </c>
      <c r="H8447" t="e">
        <f>VLOOKUP(B8447,Prekės!$A$2:$E$3000,4,FALSE)</f>
        <v>#N/A</v>
      </c>
      <c r="I8447" t="e">
        <f>VLOOKUP(B8447,Prekės!$A$2:$E$3000,5,FALSE)</f>
        <v>#N/A</v>
      </c>
      <c r="J8447" t="e">
        <f t="shared" si="265"/>
        <v>#N/A</v>
      </c>
      <c r="K8447">
        <f t="shared" si="266"/>
        <v>0</v>
      </c>
    </row>
    <row r="8448" spans="1:11">
      <c r="A8448" s="1">
        <f>Atask.AtsOp!A7964</f>
        <v>0</v>
      </c>
      <c r="B8448">
        <f>Atask.AtsOp!E7964</f>
        <v>0</v>
      </c>
      <c r="C8448">
        <f>Atask.AtsOp!H7964</f>
        <v>0</v>
      </c>
      <c r="D8448">
        <f>Atask.AtsOp!N7964</f>
        <v>0</v>
      </c>
      <c r="E8448">
        <f>Atask.AtsOp!I7964</f>
        <v>0</v>
      </c>
      <c r="F8448">
        <f>Atask.AtsOp!M7964</f>
        <v>0</v>
      </c>
      <c r="G8448" t="e">
        <f>VLOOKUP(B8448,Prekės!$A$2:$E$3000,3,FALSE)</f>
        <v>#N/A</v>
      </c>
      <c r="H8448" t="e">
        <f>VLOOKUP(B8448,Prekės!$A$2:$E$3000,4,FALSE)</f>
        <v>#N/A</v>
      </c>
      <c r="I8448" t="e">
        <f>VLOOKUP(B8448,Prekės!$A$2:$E$3000,5,FALSE)</f>
        <v>#N/A</v>
      </c>
      <c r="J8448" t="e">
        <f t="shared" si="265"/>
        <v>#N/A</v>
      </c>
      <c r="K8448">
        <f t="shared" si="266"/>
        <v>0</v>
      </c>
    </row>
    <row r="8449" spans="1:11">
      <c r="A8449" s="1">
        <f>Atask.AtsOp!A7965</f>
        <v>0</v>
      </c>
      <c r="B8449">
        <f>Atask.AtsOp!E7965</f>
        <v>0</v>
      </c>
      <c r="C8449">
        <f>Atask.AtsOp!H7965</f>
        <v>0</v>
      </c>
      <c r="D8449">
        <f>Atask.AtsOp!N7965</f>
        <v>0</v>
      </c>
      <c r="E8449">
        <f>Atask.AtsOp!I7965</f>
        <v>0</v>
      </c>
      <c r="F8449">
        <f>Atask.AtsOp!M7965</f>
        <v>0</v>
      </c>
      <c r="G8449" t="e">
        <f>VLOOKUP(B8449,Prekės!$A$2:$E$3000,3,FALSE)</f>
        <v>#N/A</v>
      </c>
      <c r="H8449" t="e">
        <f>VLOOKUP(B8449,Prekės!$A$2:$E$3000,4,FALSE)</f>
        <v>#N/A</v>
      </c>
      <c r="I8449" t="e">
        <f>VLOOKUP(B8449,Prekės!$A$2:$E$3000,5,FALSE)</f>
        <v>#N/A</v>
      </c>
      <c r="J8449" t="e">
        <f t="shared" si="265"/>
        <v>#N/A</v>
      </c>
      <c r="K8449">
        <f t="shared" si="266"/>
        <v>0</v>
      </c>
    </row>
    <row r="8450" spans="1:11">
      <c r="A8450" s="1">
        <f>Atask.AtsOp!A7966</f>
        <v>0</v>
      </c>
      <c r="B8450">
        <f>Atask.AtsOp!E7966</f>
        <v>0</v>
      </c>
      <c r="C8450">
        <f>Atask.AtsOp!H7966</f>
        <v>0</v>
      </c>
      <c r="D8450">
        <f>Atask.AtsOp!N7966</f>
        <v>0</v>
      </c>
      <c r="E8450">
        <f>Atask.AtsOp!I7966</f>
        <v>0</v>
      </c>
      <c r="F8450">
        <f>Atask.AtsOp!M7966</f>
        <v>0</v>
      </c>
      <c r="G8450" t="e">
        <f>VLOOKUP(B8450,Prekės!$A$2:$E$3000,3,FALSE)</f>
        <v>#N/A</v>
      </c>
      <c r="H8450" t="e">
        <f>VLOOKUP(B8450,Prekės!$A$2:$E$3000,4,FALSE)</f>
        <v>#N/A</v>
      </c>
      <c r="I8450" t="e">
        <f>VLOOKUP(B8450,Prekės!$A$2:$E$3000,5,FALSE)</f>
        <v>#N/A</v>
      </c>
      <c r="J8450" t="e">
        <f t="shared" si="265"/>
        <v>#N/A</v>
      </c>
      <c r="K8450">
        <f t="shared" si="266"/>
        <v>0</v>
      </c>
    </row>
    <row r="8451" spans="1:11">
      <c r="A8451" s="1">
        <f>Atask.AtsOp!A7967</f>
        <v>0</v>
      </c>
      <c r="B8451">
        <f>Atask.AtsOp!E7967</f>
        <v>0</v>
      </c>
      <c r="C8451">
        <f>Atask.AtsOp!H7967</f>
        <v>0</v>
      </c>
      <c r="D8451">
        <f>Atask.AtsOp!N7967</f>
        <v>0</v>
      </c>
      <c r="E8451">
        <f>Atask.AtsOp!I7967</f>
        <v>0</v>
      </c>
      <c r="F8451">
        <f>Atask.AtsOp!M7967</f>
        <v>0</v>
      </c>
      <c r="G8451" t="e">
        <f>VLOOKUP(B8451,Prekės!$A$2:$E$3000,3,FALSE)</f>
        <v>#N/A</v>
      </c>
      <c r="H8451" t="e">
        <f>VLOOKUP(B8451,Prekės!$A$2:$E$3000,4,FALSE)</f>
        <v>#N/A</v>
      </c>
      <c r="I8451" t="e">
        <f>VLOOKUP(B8451,Prekės!$A$2:$E$3000,5,FALSE)</f>
        <v>#N/A</v>
      </c>
      <c r="J8451" t="e">
        <f t="shared" si="265"/>
        <v>#N/A</v>
      </c>
      <c r="K8451">
        <f t="shared" si="266"/>
        <v>0</v>
      </c>
    </row>
    <row r="8452" spans="1:11">
      <c r="A8452" s="1">
        <f>Atask.AtsOp!A7968</f>
        <v>0</v>
      </c>
      <c r="B8452">
        <f>Atask.AtsOp!E7968</f>
        <v>0</v>
      </c>
      <c r="C8452">
        <f>Atask.AtsOp!H7968</f>
        <v>0</v>
      </c>
      <c r="D8452">
        <f>Atask.AtsOp!N7968</f>
        <v>0</v>
      </c>
      <c r="E8452">
        <f>Atask.AtsOp!I7968</f>
        <v>0</v>
      </c>
      <c r="F8452">
        <f>Atask.AtsOp!M7968</f>
        <v>0</v>
      </c>
      <c r="G8452" t="e">
        <f>VLOOKUP(B8452,Prekės!$A$2:$E$3000,3,FALSE)</f>
        <v>#N/A</v>
      </c>
      <c r="H8452" t="e">
        <f>VLOOKUP(B8452,Prekės!$A$2:$E$3000,4,FALSE)</f>
        <v>#N/A</v>
      </c>
      <c r="I8452" t="e">
        <f>VLOOKUP(B8452,Prekės!$A$2:$E$3000,5,FALSE)</f>
        <v>#N/A</v>
      </c>
      <c r="J8452" t="e">
        <f t="shared" si="265"/>
        <v>#N/A</v>
      </c>
      <c r="K8452">
        <f t="shared" si="266"/>
        <v>0</v>
      </c>
    </row>
    <row r="8453" spans="1:11">
      <c r="A8453" s="1">
        <f>Atask.AtsOp!A7969</f>
        <v>0</v>
      </c>
      <c r="B8453">
        <f>Atask.AtsOp!E7969</f>
        <v>0</v>
      </c>
      <c r="C8453">
        <f>Atask.AtsOp!H7969</f>
        <v>0</v>
      </c>
      <c r="D8453">
        <f>Atask.AtsOp!N7969</f>
        <v>0</v>
      </c>
      <c r="E8453">
        <f>Atask.AtsOp!I7969</f>
        <v>0</v>
      </c>
      <c r="F8453">
        <f>Atask.AtsOp!M7969</f>
        <v>0</v>
      </c>
      <c r="G8453" t="e">
        <f>VLOOKUP(B8453,Prekės!$A$2:$E$3000,3,FALSE)</f>
        <v>#N/A</v>
      </c>
      <c r="H8453" t="e">
        <f>VLOOKUP(B8453,Prekės!$A$2:$E$3000,4,FALSE)</f>
        <v>#N/A</v>
      </c>
      <c r="I8453" t="e">
        <f>VLOOKUP(B8453,Prekės!$A$2:$E$3000,5,FALSE)</f>
        <v>#N/A</v>
      </c>
      <c r="J8453" t="e">
        <f t="shared" si="265"/>
        <v>#N/A</v>
      </c>
      <c r="K8453">
        <f t="shared" si="266"/>
        <v>0</v>
      </c>
    </row>
    <row r="8454" spans="1:11">
      <c r="A8454" s="1">
        <f>Atask.AtsOp!A7970</f>
        <v>0</v>
      </c>
      <c r="B8454">
        <f>Atask.AtsOp!E7970</f>
        <v>0</v>
      </c>
      <c r="C8454">
        <f>Atask.AtsOp!H7970</f>
        <v>0</v>
      </c>
      <c r="D8454">
        <f>Atask.AtsOp!N7970</f>
        <v>0</v>
      </c>
      <c r="E8454">
        <f>Atask.AtsOp!I7970</f>
        <v>0</v>
      </c>
      <c r="F8454">
        <f>Atask.AtsOp!M7970</f>
        <v>0</v>
      </c>
      <c r="G8454" t="e">
        <f>VLOOKUP(B8454,Prekės!$A$2:$E$3000,3,FALSE)</f>
        <v>#N/A</v>
      </c>
      <c r="H8454" t="e">
        <f>VLOOKUP(B8454,Prekės!$A$2:$E$3000,4,FALSE)</f>
        <v>#N/A</v>
      </c>
      <c r="I8454" t="e">
        <f>VLOOKUP(B8454,Prekės!$A$2:$E$3000,5,FALSE)</f>
        <v>#N/A</v>
      </c>
      <c r="J8454" t="e">
        <f t="shared" si="265"/>
        <v>#N/A</v>
      </c>
      <c r="K8454">
        <f t="shared" si="266"/>
        <v>0</v>
      </c>
    </row>
    <row r="8455" spans="1:11">
      <c r="A8455" s="1">
        <f>Atask.AtsOp!A7971</f>
        <v>0</v>
      </c>
      <c r="B8455">
        <f>Atask.AtsOp!E7971</f>
        <v>0</v>
      </c>
      <c r="C8455">
        <f>Atask.AtsOp!H7971</f>
        <v>0</v>
      </c>
      <c r="D8455">
        <f>Atask.AtsOp!N7971</f>
        <v>0</v>
      </c>
      <c r="E8455">
        <f>Atask.AtsOp!I7971</f>
        <v>0</v>
      </c>
      <c r="F8455">
        <f>Atask.AtsOp!M7971</f>
        <v>0</v>
      </c>
      <c r="G8455" t="e">
        <f>VLOOKUP(B8455,Prekės!$A$2:$E$3000,3,FALSE)</f>
        <v>#N/A</v>
      </c>
      <c r="H8455" t="e">
        <f>VLOOKUP(B8455,Prekės!$A$2:$E$3000,4,FALSE)</f>
        <v>#N/A</v>
      </c>
      <c r="I8455" t="e">
        <f>VLOOKUP(B8455,Prekės!$A$2:$E$3000,5,FALSE)</f>
        <v>#N/A</v>
      </c>
      <c r="J8455" t="e">
        <f t="shared" si="265"/>
        <v>#N/A</v>
      </c>
      <c r="K8455">
        <f t="shared" si="266"/>
        <v>0</v>
      </c>
    </row>
    <row r="8456" spans="1:11">
      <c r="A8456" s="1">
        <f>Atask.AtsOp!A7972</f>
        <v>0</v>
      </c>
      <c r="B8456">
        <f>Atask.AtsOp!E7972</f>
        <v>0</v>
      </c>
      <c r="C8456">
        <f>Atask.AtsOp!H7972</f>
        <v>0</v>
      </c>
      <c r="D8456">
        <f>Atask.AtsOp!N7972</f>
        <v>0</v>
      </c>
      <c r="E8456">
        <f>Atask.AtsOp!I7972</f>
        <v>0</v>
      </c>
      <c r="F8456">
        <f>Atask.AtsOp!M7972</f>
        <v>0</v>
      </c>
      <c r="G8456" t="e">
        <f>VLOOKUP(B8456,Prekės!$A$2:$E$3000,3,FALSE)</f>
        <v>#N/A</v>
      </c>
      <c r="H8456" t="e">
        <f>VLOOKUP(B8456,Prekės!$A$2:$E$3000,4,FALSE)</f>
        <v>#N/A</v>
      </c>
      <c r="I8456" t="e">
        <f>VLOOKUP(B8456,Prekės!$A$2:$E$3000,5,FALSE)</f>
        <v>#N/A</v>
      </c>
      <c r="J8456" t="e">
        <f t="shared" si="265"/>
        <v>#N/A</v>
      </c>
      <c r="K8456">
        <f t="shared" si="266"/>
        <v>0</v>
      </c>
    </row>
    <row r="8457" spans="1:11">
      <c r="A8457" s="1">
        <f>Atask.AtsOp!A7973</f>
        <v>0</v>
      </c>
      <c r="B8457">
        <f>Atask.AtsOp!E7973</f>
        <v>0</v>
      </c>
      <c r="C8457">
        <f>Atask.AtsOp!H7973</f>
        <v>0</v>
      </c>
      <c r="D8457">
        <f>Atask.AtsOp!N7973</f>
        <v>0</v>
      </c>
      <c r="E8457">
        <f>Atask.AtsOp!I7973</f>
        <v>0</v>
      </c>
      <c r="F8457">
        <f>Atask.AtsOp!M7973</f>
        <v>0</v>
      </c>
      <c r="G8457" t="e">
        <f>VLOOKUP(B8457,Prekės!$A$2:$E$3000,3,FALSE)</f>
        <v>#N/A</v>
      </c>
      <c r="H8457" t="e">
        <f>VLOOKUP(B8457,Prekės!$A$2:$E$3000,4,FALSE)</f>
        <v>#N/A</v>
      </c>
      <c r="I8457" t="e">
        <f>VLOOKUP(B8457,Prekės!$A$2:$E$3000,5,FALSE)</f>
        <v>#N/A</v>
      </c>
      <c r="J8457" t="e">
        <f t="shared" si="265"/>
        <v>#N/A</v>
      </c>
      <c r="K8457">
        <f t="shared" si="266"/>
        <v>0</v>
      </c>
    </row>
    <row r="8458" spans="1:11">
      <c r="A8458" s="1">
        <f>Atask.AtsOp!A7974</f>
        <v>0</v>
      </c>
      <c r="B8458">
        <f>Atask.AtsOp!E7974</f>
        <v>0</v>
      </c>
      <c r="C8458">
        <f>Atask.AtsOp!H7974</f>
        <v>0</v>
      </c>
      <c r="D8458">
        <f>Atask.AtsOp!N7974</f>
        <v>0</v>
      </c>
      <c r="E8458">
        <f>Atask.AtsOp!I7974</f>
        <v>0</v>
      </c>
      <c r="F8458">
        <f>Atask.AtsOp!M7974</f>
        <v>0</v>
      </c>
      <c r="G8458" t="e">
        <f>VLOOKUP(B8458,Prekės!$A$2:$E$3000,3,FALSE)</f>
        <v>#N/A</v>
      </c>
      <c r="H8458" t="e">
        <f>VLOOKUP(B8458,Prekės!$A$2:$E$3000,4,FALSE)</f>
        <v>#N/A</v>
      </c>
      <c r="I8458" t="e">
        <f>VLOOKUP(B8458,Prekės!$A$2:$E$3000,5,FALSE)</f>
        <v>#N/A</v>
      </c>
      <c r="J8458" t="e">
        <f t="shared" si="265"/>
        <v>#N/A</v>
      </c>
      <c r="K8458">
        <f t="shared" si="266"/>
        <v>0</v>
      </c>
    </row>
    <row r="8459" spans="1:11">
      <c r="A8459" s="1">
        <f>Atask.AtsOp!A7975</f>
        <v>0</v>
      </c>
      <c r="B8459">
        <f>Atask.AtsOp!E7975</f>
        <v>0</v>
      </c>
      <c r="C8459">
        <f>Atask.AtsOp!H7975</f>
        <v>0</v>
      </c>
      <c r="D8459">
        <f>Atask.AtsOp!N7975</f>
        <v>0</v>
      </c>
      <c r="E8459">
        <f>Atask.AtsOp!I7975</f>
        <v>0</v>
      </c>
      <c r="F8459">
        <f>Atask.AtsOp!M7975</f>
        <v>0</v>
      </c>
      <c r="G8459" t="e">
        <f>VLOOKUP(B8459,Prekės!$A$2:$E$3000,3,FALSE)</f>
        <v>#N/A</v>
      </c>
      <c r="H8459" t="e">
        <f>VLOOKUP(B8459,Prekės!$A$2:$E$3000,4,FALSE)</f>
        <v>#N/A</v>
      </c>
      <c r="I8459" t="e">
        <f>VLOOKUP(B8459,Prekės!$A$2:$E$3000,5,FALSE)</f>
        <v>#N/A</v>
      </c>
      <c r="J8459" t="e">
        <f t="shared" si="265"/>
        <v>#N/A</v>
      </c>
      <c r="K8459">
        <f t="shared" si="266"/>
        <v>0</v>
      </c>
    </row>
    <row r="8460" spans="1:11">
      <c r="A8460" s="1">
        <f>Atask.AtsOp!A7976</f>
        <v>0</v>
      </c>
      <c r="B8460">
        <f>Atask.AtsOp!E7976</f>
        <v>0</v>
      </c>
      <c r="C8460">
        <f>Atask.AtsOp!H7976</f>
        <v>0</v>
      </c>
      <c r="D8460">
        <f>Atask.AtsOp!N7976</f>
        <v>0</v>
      </c>
      <c r="E8460">
        <f>Atask.AtsOp!I7976</f>
        <v>0</v>
      </c>
      <c r="F8460">
        <f>Atask.AtsOp!M7976</f>
        <v>0</v>
      </c>
      <c r="G8460" t="e">
        <f>VLOOKUP(B8460,Prekės!$A$2:$E$3000,3,FALSE)</f>
        <v>#N/A</v>
      </c>
      <c r="H8460" t="e">
        <f>VLOOKUP(B8460,Prekės!$A$2:$E$3000,4,FALSE)</f>
        <v>#N/A</v>
      </c>
      <c r="I8460" t="e">
        <f>VLOOKUP(B8460,Prekės!$A$2:$E$3000,5,FALSE)</f>
        <v>#N/A</v>
      </c>
      <c r="J8460" t="e">
        <f t="shared" si="265"/>
        <v>#N/A</v>
      </c>
      <c r="K8460">
        <f t="shared" si="266"/>
        <v>0</v>
      </c>
    </row>
    <row r="8461" spans="1:11">
      <c r="A8461" s="1">
        <f>Atask.AtsOp!A7977</f>
        <v>0</v>
      </c>
      <c r="B8461">
        <f>Atask.AtsOp!E7977</f>
        <v>0</v>
      </c>
      <c r="C8461">
        <f>Atask.AtsOp!H7977</f>
        <v>0</v>
      </c>
      <c r="D8461">
        <f>Atask.AtsOp!N7977</f>
        <v>0</v>
      </c>
      <c r="E8461">
        <f>Atask.AtsOp!I7977</f>
        <v>0</v>
      </c>
      <c r="F8461">
        <f>Atask.AtsOp!M7977</f>
        <v>0</v>
      </c>
      <c r="G8461" t="e">
        <f>VLOOKUP(B8461,Prekės!$A$2:$E$3000,3,FALSE)</f>
        <v>#N/A</v>
      </c>
      <c r="H8461" t="e">
        <f>VLOOKUP(B8461,Prekės!$A$2:$E$3000,4,FALSE)</f>
        <v>#N/A</v>
      </c>
      <c r="I8461" t="e">
        <f>VLOOKUP(B8461,Prekės!$A$2:$E$3000,5,FALSE)</f>
        <v>#N/A</v>
      </c>
      <c r="J8461" t="e">
        <f t="shared" si="265"/>
        <v>#N/A</v>
      </c>
      <c r="K8461">
        <f t="shared" si="266"/>
        <v>0</v>
      </c>
    </row>
    <row r="8462" spans="1:11">
      <c r="A8462" s="1">
        <f>Atask.AtsOp!A7978</f>
        <v>0</v>
      </c>
      <c r="B8462">
        <f>Atask.AtsOp!E7978</f>
        <v>0</v>
      </c>
      <c r="C8462">
        <f>Atask.AtsOp!H7978</f>
        <v>0</v>
      </c>
      <c r="D8462">
        <f>Atask.AtsOp!N7978</f>
        <v>0</v>
      </c>
      <c r="E8462">
        <f>Atask.AtsOp!I7978</f>
        <v>0</v>
      </c>
      <c r="F8462">
        <f>Atask.AtsOp!M7978</f>
        <v>0</v>
      </c>
      <c r="G8462" t="e">
        <f>VLOOKUP(B8462,Prekės!$A$2:$E$3000,3,FALSE)</f>
        <v>#N/A</v>
      </c>
      <c r="H8462" t="e">
        <f>VLOOKUP(B8462,Prekės!$A$2:$E$3000,4,FALSE)</f>
        <v>#N/A</v>
      </c>
      <c r="I8462" t="e">
        <f>VLOOKUP(B8462,Prekės!$A$2:$E$3000,5,FALSE)</f>
        <v>#N/A</v>
      </c>
      <c r="J8462" t="e">
        <f t="shared" si="265"/>
        <v>#N/A</v>
      </c>
      <c r="K8462">
        <f t="shared" si="266"/>
        <v>0</v>
      </c>
    </row>
    <row r="8463" spans="1:11">
      <c r="A8463" s="1">
        <f>Atask.AtsOp!A7979</f>
        <v>0</v>
      </c>
      <c r="B8463">
        <f>Atask.AtsOp!E7979</f>
        <v>0</v>
      </c>
      <c r="C8463">
        <f>Atask.AtsOp!H7979</f>
        <v>0</v>
      </c>
      <c r="D8463">
        <f>Atask.AtsOp!N7979</f>
        <v>0</v>
      </c>
      <c r="E8463">
        <f>Atask.AtsOp!I7979</f>
        <v>0</v>
      </c>
      <c r="F8463">
        <f>Atask.AtsOp!M7979</f>
        <v>0</v>
      </c>
      <c r="G8463" t="e">
        <f>VLOOKUP(B8463,Prekės!$A$2:$E$3000,3,FALSE)</f>
        <v>#N/A</v>
      </c>
      <c r="H8463" t="e">
        <f>VLOOKUP(B8463,Prekės!$A$2:$E$3000,4,FALSE)</f>
        <v>#N/A</v>
      </c>
      <c r="I8463" t="e">
        <f>VLOOKUP(B8463,Prekės!$A$2:$E$3000,5,FALSE)</f>
        <v>#N/A</v>
      </c>
      <c r="J8463" t="e">
        <f t="shared" si="265"/>
        <v>#N/A</v>
      </c>
      <c r="K8463">
        <f t="shared" si="266"/>
        <v>0</v>
      </c>
    </row>
    <row r="8464" spans="1:11">
      <c r="A8464" s="1">
        <f>Atask.AtsOp!A7980</f>
        <v>0</v>
      </c>
      <c r="B8464">
        <f>Atask.AtsOp!E7980</f>
        <v>0</v>
      </c>
      <c r="C8464">
        <f>Atask.AtsOp!H7980</f>
        <v>0</v>
      </c>
      <c r="D8464">
        <f>Atask.AtsOp!N7980</f>
        <v>0</v>
      </c>
      <c r="E8464">
        <f>Atask.AtsOp!I7980</f>
        <v>0</v>
      </c>
      <c r="F8464">
        <f>Atask.AtsOp!M7980</f>
        <v>0</v>
      </c>
      <c r="G8464" t="e">
        <f>VLOOKUP(B8464,Prekės!$A$2:$E$3000,3,FALSE)</f>
        <v>#N/A</v>
      </c>
      <c r="H8464" t="e">
        <f>VLOOKUP(B8464,Prekės!$A$2:$E$3000,4,FALSE)</f>
        <v>#N/A</v>
      </c>
      <c r="I8464" t="e">
        <f>VLOOKUP(B8464,Prekės!$A$2:$E$3000,5,FALSE)</f>
        <v>#N/A</v>
      </c>
      <c r="J8464" t="e">
        <f t="shared" si="265"/>
        <v>#N/A</v>
      </c>
      <c r="K8464">
        <f t="shared" si="266"/>
        <v>0</v>
      </c>
    </row>
    <row r="8465" spans="1:11">
      <c r="A8465" s="1">
        <f>Atask.AtsOp!A7981</f>
        <v>0</v>
      </c>
      <c r="B8465">
        <f>Atask.AtsOp!E7981</f>
        <v>0</v>
      </c>
      <c r="C8465">
        <f>Atask.AtsOp!H7981</f>
        <v>0</v>
      </c>
      <c r="D8465">
        <f>Atask.AtsOp!N7981</f>
        <v>0</v>
      </c>
      <c r="E8465">
        <f>Atask.AtsOp!I7981</f>
        <v>0</v>
      </c>
      <c r="F8465">
        <f>Atask.AtsOp!M7981</f>
        <v>0</v>
      </c>
      <c r="G8465" t="e">
        <f>VLOOKUP(B8465,Prekės!$A$2:$E$3000,3,FALSE)</f>
        <v>#N/A</v>
      </c>
      <c r="H8465" t="e">
        <f>VLOOKUP(B8465,Prekės!$A$2:$E$3000,4,FALSE)</f>
        <v>#N/A</v>
      </c>
      <c r="I8465" t="e">
        <f>VLOOKUP(B8465,Prekės!$A$2:$E$3000,5,FALSE)</f>
        <v>#N/A</v>
      </c>
      <c r="J8465" t="e">
        <f t="shared" si="265"/>
        <v>#N/A</v>
      </c>
      <c r="K8465">
        <f t="shared" si="266"/>
        <v>0</v>
      </c>
    </row>
    <row r="8466" spans="1:11">
      <c r="A8466" s="1">
        <f>Atask.AtsOp!A7982</f>
        <v>0</v>
      </c>
      <c r="B8466">
        <f>Atask.AtsOp!E7982</f>
        <v>0</v>
      </c>
      <c r="C8466">
        <f>Atask.AtsOp!H7982</f>
        <v>0</v>
      </c>
      <c r="D8466">
        <f>Atask.AtsOp!N7982</f>
        <v>0</v>
      </c>
      <c r="E8466">
        <f>Atask.AtsOp!I7982</f>
        <v>0</v>
      </c>
      <c r="F8466">
        <f>Atask.AtsOp!M7982</f>
        <v>0</v>
      </c>
      <c r="G8466" t="e">
        <f>VLOOKUP(B8466,Prekės!$A$2:$E$3000,3,FALSE)</f>
        <v>#N/A</v>
      </c>
      <c r="H8466" t="e">
        <f>VLOOKUP(B8466,Prekės!$A$2:$E$3000,4,FALSE)</f>
        <v>#N/A</v>
      </c>
      <c r="I8466" t="e">
        <f>VLOOKUP(B8466,Prekės!$A$2:$E$3000,5,FALSE)</f>
        <v>#N/A</v>
      </c>
      <c r="J8466" t="e">
        <f t="shared" si="265"/>
        <v>#N/A</v>
      </c>
      <c r="K8466">
        <f t="shared" si="266"/>
        <v>0</v>
      </c>
    </row>
    <row r="8467" spans="1:11">
      <c r="A8467" s="1">
        <f>Atask.AtsOp!A7983</f>
        <v>0</v>
      </c>
      <c r="B8467">
        <f>Atask.AtsOp!E7983</f>
        <v>0</v>
      </c>
      <c r="C8467">
        <f>Atask.AtsOp!H7983</f>
        <v>0</v>
      </c>
      <c r="D8467">
        <f>Atask.AtsOp!N7983</f>
        <v>0</v>
      </c>
      <c r="E8467">
        <f>Atask.AtsOp!I7983</f>
        <v>0</v>
      </c>
      <c r="F8467">
        <f>Atask.AtsOp!M7983</f>
        <v>0</v>
      </c>
      <c r="G8467" t="e">
        <f>VLOOKUP(B8467,Prekės!$A$2:$E$3000,3,FALSE)</f>
        <v>#N/A</v>
      </c>
      <c r="H8467" t="e">
        <f>VLOOKUP(B8467,Prekės!$A$2:$E$3000,4,FALSE)</f>
        <v>#N/A</v>
      </c>
      <c r="I8467" t="e">
        <f>VLOOKUP(B8467,Prekės!$A$2:$E$3000,5,FALSE)</f>
        <v>#N/A</v>
      </c>
      <c r="J8467" t="e">
        <f t="shared" si="265"/>
        <v>#N/A</v>
      </c>
      <c r="K8467">
        <f t="shared" si="266"/>
        <v>0</v>
      </c>
    </row>
    <row r="8468" spans="1:11">
      <c r="A8468" s="1">
        <f>Atask.AtsOp!A7984</f>
        <v>0</v>
      </c>
      <c r="B8468">
        <f>Atask.AtsOp!E7984</f>
        <v>0</v>
      </c>
      <c r="C8468">
        <f>Atask.AtsOp!H7984</f>
        <v>0</v>
      </c>
      <c r="D8468">
        <f>Atask.AtsOp!N7984</f>
        <v>0</v>
      </c>
      <c r="E8468">
        <f>Atask.AtsOp!I7984</f>
        <v>0</v>
      </c>
      <c r="F8468">
        <f>Atask.AtsOp!M7984</f>
        <v>0</v>
      </c>
      <c r="G8468" t="e">
        <f>VLOOKUP(B8468,Prekės!$A$2:$E$3000,3,FALSE)</f>
        <v>#N/A</v>
      </c>
      <c r="H8468" t="e">
        <f>VLOOKUP(B8468,Prekės!$A$2:$E$3000,4,FALSE)</f>
        <v>#N/A</v>
      </c>
      <c r="I8468" t="e">
        <f>VLOOKUP(B8468,Prekės!$A$2:$E$3000,5,FALSE)</f>
        <v>#N/A</v>
      </c>
      <c r="J8468" t="e">
        <f t="shared" si="265"/>
        <v>#N/A</v>
      </c>
      <c r="K8468">
        <f t="shared" si="266"/>
        <v>0</v>
      </c>
    </row>
    <row r="8469" spans="1:11">
      <c r="A8469" s="1">
        <f>Atask.AtsOp!A7985</f>
        <v>0</v>
      </c>
      <c r="B8469">
        <f>Atask.AtsOp!E7985</f>
        <v>0</v>
      </c>
      <c r="C8469">
        <f>Atask.AtsOp!H7985</f>
        <v>0</v>
      </c>
      <c r="D8469">
        <f>Atask.AtsOp!N7985</f>
        <v>0</v>
      </c>
      <c r="E8469">
        <f>Atask.AtsOp!I7985</f>
        <v>0</v>
      </c>
      <c r="F8469">
        <f>Atask.AtsOp!M7985</f>
        <v>0</v>
      </c>
      <c r="G8469" t="e">
        <f>VLOOKUP(B8469,Prekės!$A$2:$E$3000,3,FALSE)</f>
        <v>#N/A</v>
      </c>
      <c r="H8469" t="e">
        <f>VLOOKUP(B8469,Prekės!$A$2:$E$3000,4,FALSE)</f>
        <v>#N/A</v>
      </c>
      <c r="I8469" t="e">
        <f>VLOOKUP(B8469,Prekės!$A$2:$E$3000,5,FALSE)</f>
        <v>#N/A</v>
      </c>
      <c r="J8469" t="e">
        <f t="shared" si="265"/>
        <v>#N/A</v>
      </c>
      <c r="K8469">
        <f t="shared" si="266"/>
        <v>0</v>
      </c>
    </row>
    <row r="8470" spans="1:11">
      <c r="A8470" s="1">
        <f>Atask.AtsOp!A7986</f>
        <v>0</v>
      </c>
      <c r="B8470">
        <f>Atask.AtsOp!E7986</f>
        <v>0</v>
      </c>
      <c r="C8470">
        <f>Atask.AtsOp!H7986</f>
        <v>0</v>
      </c>
      <c r="D8470">
        <f>Atask.AtsOp!N7986</f>
        <v>0</v>
      </c>
      <c r="E8470">
        <f>Atask.AtsOp!I7986</f>
        <v>0</v>
      </c>
      <c r="F8470">
        <f>Atask.AtsOp!M7986</f>
        <v>0</v>
      </c>
      <c r="G8470" t="e">
        <f>VLOOKUP(B8470,Prekės!$A$2:$E$3000,3,FALSE)</f>
        <v>#N/A</v>
      </c>
      <c r="H8470" t="e">
        <f>VLOOKUP(B8470,Prekės!$A$2:$E$3000,4,FALSE)</f>
        <v>#N/A</v>
      </c>
      <c r="I8470" t="e">
        <f>VLOOKUP(B8470,Prekės!$A$2:$E$3000,5,FALSE)</f>
        <v>#N/A</v>
      </c>
      <c r="J8470" t="e">
        <f t="shared" si="265"/>
        <v>#N/A</v>
      </c>
      <c r="K8470">
        <f t="shared" si="266"/>
        <v>0</v>
      </c>
    </row>
    <row r="8471" spans="1:11">
      <c r="A8471" s="1">
        <f>Atask.AtsOp!A7987</f>
        <v>0</v>
      </c>
      <c r="B8471">
        <f>Atask.AtsOp!E7987</f>
        <v>0</v>
      </c>
      <c r="C8471">
        <f>Atask.AtsOp!H7987</f>
        <v>0</v>
      </c>
      <c r="D8471">
        <f>Atask.AtsOp!N7987</f>
        <v>0</v>
      </c>
      <c r="E8471">
        <f>Atask.AtsOp!I7987</f>
        <v>0</v>
      </c>
      <c r="F8471">
        <f>Atask.AtsOp!M7987</f>
        <v>0</v>
      </c>
      <c r="G8471" t="e">
        <f>VLOOKUP(B8471,Prekės!$A$2:$E$3000,3,FALSE)</f>
        <v>#N/A</v>
      </c>
      <c r="H8471" t="e">
        <f>VLOOKUP(B8471,Prekės!$A$2:$E$3000,4,FALSE)</f>
        <v>#N/A</v>
      </c>
      <c r="I8471" t="e">
        <f>VLOOKUP(B8471,Prekės!$A$2:$E$3000,5,FALSE)</f>
        <v>#N/A</v>
      </c>
      <c r="J8471" t="e">
        <f t="shared" si="265"/>
        <v>#N/A</v>
      </c>
      <c r="K8471">
        <f t="shared" si="266"/>
        <v>0</v>
      </c>
    </row>
    <row r="8472" spans="1:11">
      <c r="A8472" s="1">
        <f>Atask.AtsOp!A7988</f>
        <v>0</v>
      </c>
      <c r="B8472">
        <f>Atask.AtsOp!E7988</f>
        <v>0</v>
      </c>
      <c r="C8472">
        <f>Atask.AtsOp!H7988</f>
        <v>0</v>
      </c>
      <c r="D8472">
        <f>Atask.AtsOp!N7988</f>
        <v>0</v>
      </c>
      <c r="E8472">
        <f>Atask.AtsOp!I7988</f>
        <v>0</v>
      </c>
      <c r="F8472">
        <f>Atask.AtsOp!M7988</f>
        <v>0</v>
      </c>
      <c r="G8472" t="e">
        <f>VLOOKUP(B8472,Prekės!$A$2:$E$3000,3,FALSE)</f>
        <v>#N/A</v>
      </c>
      <c r="H8472" t="e">
        <f>VLOOKUP(B8472,Prekės!$A$2:$E$3000,4,FALSE)</f>
        <v>#N/A</v>
      </c>
      <c r="I8472" t="e">
        <f>VLOOKUP(B8472,Prekės!$A$2:$E$3000,5,FALSE)</f>
        <v>#N/A</v>
      </c>
      <c r="J8472" t="e">
        <f t="shared" si="265"/>
        <v>#N/A</v>
      </c>
      <c r="K8472">
        <f t="shared" si="266"/>
        <v>0</v>
      </c>
    </row>
    <row r="8473" spans="1:11">
      <c r="A8473" s="1">
        <f>Atask.AtsOp!A7989</f>
        <v>0</v>
      </c>
      <c r="B8473">
        <f>Atask.AtsOp!E7989</f>
        <v>0</v>
      </c>
      <c r="C8473">
        <f>Atask.AtsOp!H7989</f>
        <v>0</v>
      </c>
      <c r="D8473">
        <f>Atask.AtsOp!N7989</f>
        <v>0</v>
      </c>
      <c r="E8473">
        <f>Atask.AtsOp!I7989</f>
        <v>0</v>
      </c>
      <c r="F8473">
        <f>Atask.AtsOp!M7989</f>
        <v>0</v>
      </c>
      <c r="G8473" t="e">
        <f>VLOOKUP(B8473,Prekės!$A$2:$E$3000,3,FALSE)</f>
        <v>#N/A</v>
      </c>
      <c r="H8473" t="e">
        <f>VLOOKUP(B8473,Prekės!$A$2:$E$3000,4,FALSE)</f>
        <v>#N/A</v>
      </c>
      <c r="I8473" t="e">
        <f>VLOOKUP(B8473,Prekės!$A$2:$E$3000,5,FALSE)</f>
        <v>#N/A</v>
      </c>
      <c r="J8473" t="e">
        <f t="shared" si="265"/>
        <v>#N/A</v>
      </c>
      <c r="K8473">
        <f t="shared" si="266"/>
        <v>0</v>
      </c>
    </row>
    <row r="8474" spans="1:11">
      <c r="A8474" s="1">
        <f>Atask.AtsOp!A7990</f>
        <v>0</v>
      </c>
      <c r="B8474">
        <f>Atask.AtsOp!E7990</f>
        <v>0</v>
      </c>
      <c r="C8474">
        <f>Atask.AtsOp!H7990</f>
        <v>0</v>
      </c>
      <c r="D8474">
        <f>Atask.AtsOp!N7990</f>
        <v>0</v>
      </c>
      <c r="E8474">
        <f>Atask.AtsOp!I7990</f>
        <v>0</v>
      </c>
      <c r="F8474">
        <f>Atask.AtsOp!M7990</f>
        <v>0</v>
      </c>
      <c r="G8474" t="e">
        <f>VLOOKUP(B8474,Prekės!$A$2:$E$3000,3,FALSE)</f>
        <v>#N/A</v>
      </c>
      <c r="H8474" t="e">
        <f>VLOOKUP(B8474,Prekės!$A$2:$E$3000,4,FALSE)</f>
        <v>#N/A</v>
      </c>
      <c r="I8474" t="e">
        <f>VLOOKUP(B8474,Prekės!$A$2:$E$3000,5,FALSE)</f>
        <v>#N/A</v>
      </c>
      <c r="J8474" t="e">
        <f t="shared" si="265"/>
        <v>#N/A</v>
      </c>
      <c r="K8474">
        <f t="shared" si="266"/>
        <v>0</v>
      </c>
    </row>
    <row r="8475" spans="1:11">
      <c r="A8475" s="1">
        <f>Atask.AtsOp!A7991</f>
        <v>0</v>
      </c>
      <c r="B8475">
        <f>Atask.AtsOp!E7991</f>
        <v>0</v>
      </c>
      <c r="C8475">
        <f>Atask.AtsOp!H7991</f>
        <v>0</v>
      </c>
      <c r="D8475">
        <f>Atask.AtsOp!N7991</f>
        <v>0</v>
      </c>
      <c r="E8475">
        <f>Atask.AtsOp!I7991</f>
        <v>0</v>
      </c>
      <c r="F8475">
        <f>Atask.AtsOp!M7991</f>
        <v>0</v>
      </c>
      <c r="G8475" t="e">
        <f>VLOOKUP(B8475,Prekės!$A$2:$E$3000,3,FALSE)</f>
        <v>#N/A</v>
      </c>
      <c r="H8475" t="e">
        <f>VLOOKUP(B8475,Prekės!$A$2:$E$3000,4,FALSE)</f>
        <v>#N/A</v>
      </c>
      <c r="I8475" t="e">
        <f>VLOOKUP(B8475,Prekės!$A$2:$E$3000,5,FALSE)</f>
        <v>#N/A</v>
      </c>
      <c r="J8475" t="e">
        <f t="shared" si="265"/>
        <v>#N/A</v>
      </c>
      <c r="K8475">
        <f t="shared" si="266"/>
        <v>0</v>
      </c>
    </row>
    <row r="8476" spans="1:11">
      <c r="A8476" s="1">
        <f>Atask.AtsOp!A7992</f>
        <v>0</v>
      </c>
      <c r="B8476">
        <f>Atask.AtsOp!E7992</f>
        <v>0</v>
      </c>
      <c r="C8476">
        <f>Atask.AtsOp!H7992</f>
        <v>0</v>
      </c>
      <c r="D8476">
        <f>Atask.AtsOp!N7992</f>
        <v>0</v>
      </c>
      <c r="E8476">
        <f>Atask.AtsOp!I7992</f>
        <v>0</v>
      </c>
      <c r="F8476">
        <f>Atask.AtsOp!M7992</f>
        <v>0</v>
      </c>
      <c r="G8476" t="e">
        <f>VLOOKUP(B8476,Prekės!$A$2:$E$3000,3,FALSE)</f>
        <v>#N/A</v>
      </c>
      <c r="H8476" t="e">
        <f>VLOOKUP(B8476,Prekės!$A$2:$E$3000,4,FALSE)</f>
        <v>#N/A</v>
      </c>
      <c r="I8476" t="e">
        <f>VLOOKUP(B8476,Prekės!$A$2:$E$3000,5,FALSE)</f>
        <v>#N/A</v>
      </c>
      <c r="J8476" t="e">
        <f t="shared" si="265"/>
        <v>#N/A</v>
      </c>
      <c r="K8476">
        <f t="shared" si="266"/>
        <v>0</v>
      </c>
    </row>
    <row r="8477" spans="1:11">
      <c r="A8477" s="1">
        <f>Atask.AtsOp!A7993</f>
        <v>0</v>
      </c>
      <c r="B8477">
        <f>Atask.AtsOp!E7993</f>
        <v>0</v>
      </c>
      <c r="C8477">
        <f>Atask.AtsOp!H7993</f>
        <v>0</v>
      </c>
      <c r="D8477">
        <f>Atask.AtsOp!N7993</f>
        <v>0</v>
      </c>
      <c r="E8477">
        <f>Atask.AtsOp!I7993</f>
        <v>0</v>
      </c>
      <c r="F8477">
        <f>Atask.AtsOp!M7993</f>
        <v>0</v>
      </c>
      <c r="G8477" t="e">
        <f>VLOOKUP(B8477,Prekės!$A$2:$E$3000,3,FALSE)</f>
        <v>#N/A</v>
      </c>
      <c r="H8477" t="e">
        <f>VLOOKUP(B8477,Prekės!$A$2:$E$3000,4,FALSE)</f>
        <v>#N/A</v>
      </c>
      <c r="I8477" t="e">
        <f>VLOOKUP(B8477,Prekės!$A$2:$E$3000,5,FALSE)</f>
        <v>#N/A</v>
      </c>
      <c r="J8477" t="e">
        <f t="shared" si="265"/>
        <v>#N/A</v>
      </c>
      <c r="K8477">
        <f t="shared" si="266"/>
        <v>0</v>
      </c>
    </row>
    <row r="8478" spans="1:11">
      <c r="A8478" s="1">
        <f>Atask.AtsOp!A7994</f>
        <v>0</v>
      </c>
      <c r="B8478">
        <f>Atask.AtsOp!E7994</f>
        <v>0</v>
      </c>
      <c r="C8478">
        <f>Atask.AtsOp!H7994</f>
        <v>0</v>
      </c>
      <c r="D8478">
        <f>Atask.AtsOp!N7994</f>
        <v>0</v>
      </c>
      <c r="E8478">
        <f>Atask.AtsOp!I7994</f>
        <v>0</v>
      </c>
      <c r="F8478">
        <f>Atask.AtsOp!M7994</f>
        <v>0</v>
      </c>
      <c r="G8478" t="e">
        <f>VLOOKUP(B8478,Prekės!$A$2:$E$3000,3,FALSE)</f>
        <v>#N/A</v>
      </c>
      <c r="H8478" t="e">
        <f>VLOOKUP(B8478,Prekės!$A$2:$E$3000,4,FALSE)</f>
        <v>#N/A</v>
      </c>
      <c r="I8478" t="e">
        <f>VLOOKUP(B8478,Prekės!$A$2:$E$3000,5,FALSE)</f>
        <v>#N/A</v>
      </c>
      <c r="J8478" t="e">
        <f t="shared" si="265"/>
        <v>#N/A</v>
      </c>
      <c r="K8478">
        <f t="shared" si="266"/>
        <v>0</v>
      </c>
    </row>
    <row r="8479" spans="1:11">
      <c r="A8479" s="1">
        <f>Atask.AtsOp!A7995</f>
        <v>0</v>
      </c>
      <c r="B8479">
        <f>Atask.AtsOp!E7995</f>
        <v>0</v>
      </c>
      <c r="C8479">
        <f>Atask.AtsOp!H7995</f>
        <v>0</v>
      </c>
      <c r="D8479">
        <f>Atask.AtsOp!N7995</f>
        <v>0</v>
      </c>
      <c r="E8479">
        <f>Atask.AtsOp!I7995</f>
        <v>0</v>
      </c>
      <c r="F8479">
        <f>Atask.AtsOp!M7995</f>
        <v>0</v>
      </c>
      <c r="G8479" t="e">
        <f>VLOOKUP(B8479,Prekės!$A$2:$E$3000,3,FALSE)</f>
        <v>#N/A</v>
      </c>
      <c r="H8479" t="e">
        <f>VLOOKUP(B8479,Prekės!$A$2:$E$3000,4,FALSE)</f>
        <v>#N/A</v>
      </c>
      <c r="I8479" t="e">
        <f>VLOOKUP(B8479,Prekės!$A$2:$E$3000,5,FALSE)</f>
        <v>#N/A</v>
      </c>
      <c r="J8479" t="e">
        <f t="shared" si="265"/>
        <v>#N/A</v>
      </c>
      <c r="K8479">
        <f t="shared" si="266"/>
        <v>0</v>
      </c>
    </row>
    <row r="8480" spans="1:11">
      <c r="A8480" s="1">
        <f>Atask.AtsOp!A7996</f>
        <v>0</v>
      </c>
      <c r="B8480">
        <f>Atask.AtsOp!E7996</f>
        <v>0</v>
      </c>
      <c r="C8480">
        <f>Atask.AtsOp!H7996</f>
        <v>0</v>
      </c>
      <c r="D8480">
        <f>Atask.AtsOp!N7996</f>
        <v>0</v>
      </c>
      <c r="E8480">
        <f>Atask.AtsOp!I7996</f>
        <v>0</v>
      </c>
      <c r="F8480">
        <f>Atask.AtsOp!M7996</f>
        <v>0</v>
      </c>
      <c r="G8480" t="e">
        <f>VLOOKUP(B8480,Prekės!$A$2:$E$3000,3,FALSE)</f>
        <v>#N/A</v>
      </c>
      <c r="H8480" t="e">
        <f>VLOOKUP(B8480,Prekės!$A$2:$E$3000,4,FALSE)</f>
        <v>#N/A</v>
      </c>
      <c r="I8480" t="e">
        <f>VLOOKUP(B8480,Prekės!$A$2:$E$3000,5,FALSE)</f>
        <v>#N/A</v>
      </c>
      <c r="J8480" t="e">
        <f t="shared" si="265"/>
        <v>#N/A</v>
      </c>
      <c r="K8480">
        <f t="shared" si="266"/>
        <v>0</v>
      </c>
    </row>
    <row r="8481" spans="1:11">
      <c r="A8481" s="1">
        <f>Atask.AtsOp!A7997</f>
        <v>0</v>
      </c>
      <c r="B8481">
        <f>Atask.AtsOp!E7997</f>
        <v>0</v>
      </c>
      <c r="C8481">
        <f>Atask.AtsOp!H7997</f>
        <v>0</v>
      </c>
      <c r="D8481">
        <f>Atask.AtsOp!N7997</f>
        <v>0</v>
      </c>
      <c r="E8481">
        <f>Atask.AtsOp!I7997</f>
        <v>0</v>
      </c>
      <c r="F8481">
        <f>Atask.AtsOp!M7997</f>
        <v>0</v>
      </c>
      <c r="G8481" t="e">
        <f>VLOOKUP(B8481,Prekės!$A$2:$E$3000,3,FALSE)</f>
        <v>#N/A</v>
      </c>
      <c r="H8481" t="e">
        <f>VLOOKUP(B8481,Prekės!$A$2:$E$3000,4,FALSE)</f>
        <v>#N/A</v>
      </c>
      <c r="I8481" t="e">
        <f>VLOOKUP(B8481,Prekės!$A$2:$E$3000,5,FALSE)</f>
        <v>#N/A</v>
      </c>
      <c r="J8481" t="e">
        <f t="shared" si="265"/>
        <v>#N/A</v>
      </c>
      <c r="K8481">
        <f t="shared" si="266"/>
        <v>0</v>
      </c>
    </row>
    <row r="8482" spans="1:11">
      <c r="A8482" s="1">
        <f>Atask.AtsOp!A7998</f>
        <v>0</v>
      </c>
      <c r="B8482">
        <f>Atask.AtsOp!E7998</f>
        <v>0</v>
      </c>
      <c r="C8482">
        <f>Atask.AtsOp!H7998</f>
        <v>0</v>
      </c>
      <c r="D8482">
        <f>Atask.AtsOp!N7998</f>
        <v>0</v>
      </c>
      <c r="E8482">
        <f>Atask.AtsOp!I7998</f>
        <v>0</v>
      </c>
      <c r="F8482">
        <f>Atask.AtsOp!M7998</f>
        <v>0</v>
      </c>
      <c r="G8482" t="e">
        <f>VLOOKUP(B8482,Prekės!$A$2:$E$3000,3,FALSE)</f>
        <v>#N/A</v>
      </c>
      <c r="H8482" t="e">
        <f>VLOOKUP(B8482,Prekės!$A$2:$E$3000,4,FALSE)</f>
        <v>#N/A</v>
      </c>
      <c r="I8482" t="e">
        <f>VLOOKUP(B8482,Prekės!$A$2:$E$3000,5,FALSE)</f>
        <v>#N/A</v>
      </c>
      <c r="J8482" t="e">
        <f t="shared" ref="J8482:J8545" si="267">IF(G8482=110,F8482*H8482*I8482,IF(G8482&lt;280,F8482*H8482,F8482*H8482*(I8482/100)))</f>
        <v>#N/A</v>
      </c>
      <c r="K8482">
        <f t="shared" ref="K8482:K8545" si="268">IF(EXACT(D8482,"But."),J8482,F8482)</f>
        <v>0</v>
      </c>
    </row>
    <row r="8483" spans="1:11">
      <c r="A8483" s="1">
        <f>Atask.AtsOp!A7999</f>
        <v>0</v>
      </c>
      <c r="B8483">
        <f>Atask.AtsOp!E7999</f>
        <v>0</v>
      </c>
      <c r="C8483">
        <f>Atask.AtsOp!H7999</f>
        <v>0</v>
      </c>
      <c r="D8483">
        <f>Atask.AtsOp!N7999</f>
        <v>0</v>
      </c>
      <c r="E8483">
        <f>Atask.AtsOp!I7999</f>
        <v>0</v>
      </c>
      <c r="F8483">
        <f>Atask.AtsOp!M7999</f>
        <v>0</v>
      </c>
      <c r="G8483" t="e">
        <f>VLOOKUP(B8483,Prekės!$A$2:$E$3000,3,FALSE)</f>
        <v>#N/A</v>
      </c>
      <c r="H8483" t="e">
        <f>VLOOKUP(B8483,Prekės!$A$2:$E$3000,4,FALSE)</f>
        <v>#N/A</v>
      </c>
      <c r="I8483" t="e">
        <f>VLOOKUP(B8483,Prekės!$A$2:$E$3000,5,FALSE)</f>
        <v>#N/A</v>
      </c>
      <c r="J8483" t="e">
        <f t="shared" si="267"/>
        <v>#N/A</v>
      </c>
      <c r="K8483">
        <f t="shared" si="268"/>
        <v>0</v>
      </c>
    </row>
    <row r="8484" spans="1:11">
      <c r="A8484" s="1">
        <f>Atask.AtsOp!A8000</f>
        <v>0</v>
      </c>
      <c r="B8484">
        <f>Atask.AtsOp!E8000</f>
        <v>0</v>
      </c>
      <c r="C8484">
        <f>Atask.AtsOp!H8000</f>
        <v>0</v>
      </c>
      <c r="D8484">
        <f>Atask.AtsOp!N8000</f>
        <v>0</v>
      </c>
      <c r="E8484">
        <f>Atask.AtsOp!I8000</f>
        <v>0</v>
      </c>
      <c r="F8484">
        <f>Atask.AtsOp!M8000</f>
        <v>0</v>
      </c>
      <c r="G8484" t="e">
        <f>VLOOKUP(B8484,Prekės!$A$2:$E$3000,3,FALSE)</f>
        <v>#N/A</v>
      </c>
      <c r="H8484" t="e">
        <f>VLOOKUP(B8484,Prekės!$A$2:$E$3000,4,FALSE)</f>
        <v>#N/A</v>
      </c>
      <c r="I8484" t="e">
        <f>VLOOKUP(B8484,Prekės!$A$2:$E$3000,5,FALSE)</f>
        <v>#N/A</v>
      </c>
      <c r="J8484" t="e">
        <f t="shared" si="267"/>
        <v>#N/A</v>
      </c>
      <c r="K8484">
        <f t="shared" si="268"/>
        <v>0</v>
      </c>
    </row>
    <row r="8485" spans="1:11">
      <c r="A8485" s="1">
        <f>Atask.AtsOp!A8001</f>
        <v>0</v>
      </c>
      <c r="B8485">
        <f>Atask.AtsOp!E8001</f>
        <v>0</v>
      </c>
      <c r="C8485">
        <f>Atask.AtsOp!H8001</f>
        <v>0</v>
      </c>
      <c r="D8485">
        <f>Atask.AtsOp!N8001</f>
        <v>0</v>
      </c>
      <c r="E8485">
        <f>Atask.AtsOp!I8001</f>
        <v>0</v>
      </c>
      <c r="F8485">
        <f>Atask.AtsOp!M8001</f>
        <v>0</v>
      </c>
      <c r="G8485" t="e">
        <f>VLOOKUP(B8485,Prekės!$A$2:$E$3000,3,FALSE)</f>
        <v>#N/A</v>
      </c>
      <c r="H8485" t="e">
        <f>VLOOKUP(B8485,Prekės!$A$2:$E$3000,4,FALSE)</f>
        <v>#N/A</v>
      </c>
      <c r="I8485" t="e">
        <f>VLOOKUP(B8485,Prekės!$A$2:$E$3000,5,FALSE)</f>
        <v>#N/A</v>
      </c>
      <c r="J8485" t="e">
        <f t="shared" si="267"/>
        <v>#N/A</v>
      </c>
      <c r="K8485">
        <f t="shared" si="268"/>
        <v>0</v>
      </c>
    </row>
    <row r="8486" spans="1:11">
      <c r="A8486" s="1">
        <f>Atask.AtsOp!A8002</f>
        <v>0</v>
      </c>
      <c r="B8486">
        <f>Atask.AtsOp!E8002</f>
        <v>0</v>
      </c>
      <c r="C8486">
        <f>Atask.AtsOp!H8002</f>
        <v>0</v>
      </c>
      <c r="D8486">
        <f>Atask.AtsOp!N8002</f>
        <v>0</v>
      </c>
      <c r="E8486">
        <f>Atask.AtsOp!I8002</f>
        <v>0</v>
      </c>
      <c r="F8486">
        <f>Atask.AtsOp!M8002</f>
        <v>0</v>
      </c>
      <c r="G8486" t="e">
        <f>VLOOKUP(B8486,Prekės!$A$2:$E$3000,3,FALSE)</f>
        <v>#N/A</v>
      </c>
      <c r="H8486" t="e">
        <f>VLOOKUP(B8486,Prekės!$A$2:$E$3000,4,FALSE)</f>
        <v>#N/A</v>
      </c>
      <c r="I8486" t="e">
        <f>VLOOKUP(B8486,Prekės!$A$2:$E$3000,5,FALSE)</f>
        <v>#N/A</v>
      </c>
      <c r="J8486" t="e">
        <f t="shared" si="267"/>
        <v>#N/A</v>
      </c>
      <c r="K8486">
        <f t="shared" si="268"/>
        <v>0</v>
      </c>
    </row>
    <row r="8487" spans="1:11">
      <c r="A8487" s="1">
        <f>Atask.AtsOp!A8003</f>
        <v>0</v>
      </c>
      <c r="B8487">
        <f>Atask.AtsOp!E8003</f>
        <v>0</v>
      </c>
      <c r="C8487">
        <f>Atask.AtsOp!H8003</f>
        <v>0</v>
      </c>
      <c r="D8487">
        <f>Atask.AtsOp!N8003</f>
        <v>0</v>
      </c>
      <c r="E8487">
        <f>Atask.AtsOp!I8003</f>
        <v>0</v>
      </c>
      <c r="F8487">
        <f>Atask.AtsOp!M8003</f>
        <v>0</v>
      </c>
      <c r="G8487" t="e">
        <f>VLOOKUP(B8487,Prekės!$A$2:$E$3000,3,FALSE)</f>
        <v>#N/A</v>
      </c>
      <c r="H8487" t="e">
        <f>VLOOKUP(B8487,Prekės!$A$2:$E$3000,4,FALSE)</f>
        <v>#N/A</v>
      </c>
      <c r="I8487" t="e">
        <f>VLOOKUP(B8487,Prekės!$A$2:$E$3000,5,FALSE)</f>
        <v>#N/A</v>
      </c>
      <c r="J8487" t="e">
        <f t="shared" si="267"/>
        <v>#N/A</v>
      </c>
      <c r="K8487">
        <f t="shared" si="268"/>
        <v>0</v>
      </c>
    </row>
    <row r="8488" spans="1:11">
      <c r="A8488" s="1">
        <f>Atask.AtsOp!A8004</f>
        <v>0</v>
      </c>
      <c r="B8488">
        <f>Atask.AtsOp!E8004</f>
        <v>0</v>
      </c>
      <c r="C8488">
        <f>Atask.AtsOp!H8004</f>
        <v>0</v>
      </c>
      <c r="D8488">
        <f>Atask.AtsOp!N8004</f>
        <v>0</v>
      </c>
      <c r="E8488">
        <f>Atask.AtsOp!I8004</f>
        <v>0</v>
      </c>
      <c r="F8488">
        <f>Atask.AtsOp!M8004</f>
        <v>0</v>
      </c>
      <c r="G8488" t="e">
        <f>VLOOKUP(B8488,Prekės!$A$2:$E$3000,3,FALSE)</f>
        <v>#N/A</v>
      </c>
      <c r="H8488" t="e">
        <f>VLOOKUP(B8488,Prekės!$A$2:$E$3000,4,FALSE)</f>
        <v>#N/A</v>
      </c>
      <c r="I8488" t="e">
        <f>VLOOKUP(B8488,Prekės!$A$2:$E$3000,5,FALSE)</f>
        <v>#N/A</v>
      </c>
      <c r="J8488" t="e">
        <f t="shared" si="267"/>
        <v>#N/A</v>
      </c>
      <c r="K8488">
        <f t="shared" si="268"/>
        <v>0</v>
      </c>
    </row>
    <row r="8489" spans="1:11">
      <c r="A8489" s="1">
        <f>Atask.AtsOp!A8005</f>
        <v>0</v>
      </c>
      <c r="B8489">
        <f>Atask.AtsOp!E8005</f>
        <v>0</v>
      </c>
      <c r="C8489">
        <f>Atask.AtsOp!H8005</f>
        <v>0</v>
      </c>
      <c r="D8489">
        <f>Atask.AtsOp!N8005</f>
        <v>0</v>
      </c>
      <c r="E8489">
        <f>Atask.AtsOp!I8005</f>
        <v>0</v>
      </c>
      <c r="F8489">
        <f>Atask.AtsOp!M8005</f>
        <v>0</v>
      </c>
      <c r="G8489" t="e">
        <f>VLOOKUP(B8489,Prekės!$A$2:$E$3000,3,FALSE)</f>
        <v>#N/A</v>
      </c>
      <c r="H8489" t="e">
        <f>VLOOKUP(B8489,Prekės!$A$2:$E$3000,4,FALSE)</f>
        <v>#N/A</v>
      </c>
      <c r="I8489" t="e">
        <f>VLOOKUP(B8489,Prekės!$A$2:$E$3000,5,FALSE)</f>
        <v>#N/A</v>
      </c>
      <c r="J8489" t="e">
        <f t="shared" si="267"/>
        <v>#N/A</v>
      </c>
      <c r="K8489">
        <f t="shared" si="268"/>
        <v>0</v>
      </c>
    </row>
    <row r="8490" spans="1:11">
      <c r="A8490" s="1">
        <f>Atask.AtsOp!A8006</f>
        <v>0</v>
      </c>
      <c r="B8490">
        <f>Atask.AtsOp!E8006</f>
        <v>0</v>
      </c>
      <c r="C8490">
        <f>Atask.AtsOp!H8006</f>
        <v>0</v>
      </c>
      <c r="D8490">
        <f>Atask.AtsOp!N8006</f>
        <v>0</v>
      </c>
      <c r="E8490">
        <f>Atask.AtsOp!I8006</f>
        <v>0</v>
      </c>
      <c r="F8490">
        <f>Atask.AtsOp!M8006</f>
        <v>0</v>
      </c>
      <c r="G8490" t="e">
        <f>VLOOKUP(B8490,Prekės!$A$2:$E$3000,3,FALSE)</f>
        <v>#N/A</v>
      </c>
      <c r="H8490" t="e">
        <f>VLOOKUP(B8490,Prekės!$A$2:$E$3000,4,FALSE)</f>
        <v>#N/A</v>
      </c>
      <c r="I8490" t="e">
        <f>VLOOKUP(B8490,Prekės!$A$2:$E$3000,5,FALSE)</f>
        <v>#N/A</v>
      </c>
      <c r="J8490" t="e">
        <f t="shared" si="267"/>
        <v>#N/A</v>
      </c>
      <c r="K8490">
        <f t="shared" si="268"/>
        <v>0</v>
      </c>
    </row>
    <row r="8491" spans="1:11">
      <c r="A8491" s="1">
        <f>Atask.AtsOp!A8007</f>
        <v>0</v>
      </c>
      <c r="B8491">
        <f>Atask.AtsOp!E8007</f>
        <v>0</v>
      </c>
      <c r="C8491">
        <f>Atask.AtsOp!H8007</f>
        <v>0</v>
      </c>
      <c r="D8491">
        <f>Atask.AtsOp!N8007</f>
        <v>0</v>
      </c>
      <c r="E8491">
        <f>Atask.AtsOp!I8007</f>
        <v>0</v>
      </c>
      <c r="F8491">
        <f>Atask.AtsOp!M8007</f>
        <v>0</v>
      </c>
      <c r="G8491" t="e">
        <f>VLOOKUP(B8491,Prekės!$A$2:$E$3000,3,FALSE)</f>
        <v>#N/A</v>
      </c>
      <c r="H8491" t="e">
        <f>VLOOKUP(B8491,Prekės!$A$2:$E$3000,4,FALSE)</f>
        <v>#N/A</v>
      </c>
      <c r="I8491" t="e">
        <f>VLOOKUP(B8491,Prekės!$A$2:$E$3000,5,FALSE)</f>
        <v>#N/A</v>
      </c>
      <c r="J8491" t="e">
        <f t="shared" si="267"/>
        <v>#N/A</v>
      </c>
      <c r="K8491">
        <f t="shared" si="268"/>
        <v>0</v>
      </c>
    </row>
    <row r="8492" spans="1:11">
      <c r="A8492" s="1">
        <f>Atask.AtsOp!A8008</f>
        <v>0</v>
      </c>
      <c r="B8492">
        <f>Atask.AtsOp!E8008</f>
        <v>0</v>
      </c>
      <c r="C8492">
        <f>Atask.AtsOp!H8008</f>
        <v>0</v>
      </c>
      <c r="D8492">
        <f>Atask.AtsOp!N8008</f>
        <v>0</v>
      </c>
      <c r="E8492">
        <f>Atask.AtsOp!I8008</f>
        <v>0</v>
      </c>
      <c r="F8492">
        <f>Atask.AtsOp!M8008</f>
        <v>0</v>
      </c>
      <c r="G8492" t="e">
        <f>VLOOKUP(B8492,Prekės!$A$2:$E$3000,3,FALSE)</f>
        <v>#N/A</v>
      </c>
      <c r="H8492" t="e">
        <f>VLOOKUP(B8492,Prekės!$A$2:$E$3000,4,FALSE)</f>
        <v>#N/A</v>
      </c>
      <c r="I8492" t="e">
        <f>VLOOKUP(B8492,Prekės!$A$2:$E$3000,5,FALSE)</f>
        <v>#N/A</v>
      </c>
      <c r="J8492" t="e">
        <f t="shared" si="267"/>
        <v>#N/A</v>
      </c>
      <c r="K8492">
        <f t="shared" si="268"/>
        <v>0</v>
      </c>
    </row>
    <row r="8493" spans="1:11">
      <c r="A8493" s="1">
        <f>Atask.AtsOp!A8009</f>
        <v>0</v>
      </c>
      <c r="B8493">
        <f>Atask.AtsOp!E8009</f>
        <v>0</v>
      </c>
      <c r="C8493">
        <f>Atask.AtsOp!H8009</f>
        <v>0</v>
      </c>
      <c r="D8493">
        <f>Atask.AtsOp!N8009</f>
        <v>0</v>
      </c>
      <c r="E8493">
        <f>Atask.AtsOp!I8009</f>
        <v>0</v>
      </c>
      <c r="F8493">
        <f>Atask.AtsOp!M8009</f>
        <v>0</v>
      </c>
      <c r="G8493" t="e">
        <f>VLOOKUP(B8493,Prekės!$A$2:$E$3000,3,FALSE)</f>
        <v>#N/A</v>
      </c>
      <c r="H8493" t="e">
        <f>VLOOKUP(B8493,Prekės!$A$2:$E$3000,4,FALSE)</f>
        <v>#N/A</v>
      </c>
      <c r="I8493" t="e">
        <f>VLOOKUP(B8493,Prekės!$A$2:$E$3000,5,FALSE)</f>
        <v>#N/A</v>
      </c>
      <c r="J8493" t="e">
        <f t="shared" si="267"/>
        <v>#N/A</v>
      </c>
      <c r="K8493">
        <f t="shared" si="268"/>
        <v>0</v>
      </c>
    </row>
    <row r="8494" spans="1:11">
      <c r="A8494" s="1">
        <f>Atask.AtsOp!A8010</f>
        <v>0</v>
      </c>
      <c r="B8494">
        <f>Atask.AtsOp!E8010</f>
        <v>0</v>
      </c>
      <c r="C8494">
        <f>Atask.AtsOp!H8010</f>
        <v>0</v>
      </c>
      <c r="D8494">
        <f>Atask.AtsOp!N8010</f>
        <v>0</v>
      </c>
      <c r="E8494">
        <f>Atask.AtsOp!I8010</f>
        <v>0</v>
      </c>
      <c r="F8494">
        <f>Atask.AtsOp!M8010</f>
        <v>0</v>
      </c>
      <c r="G8494" t="e">
        <f>VLOOKUP(B8494,Prekės!$A$2:$E$3000,3,FALSE)</f>
        <v>#N/A</v>
      </c>
      <c r="H8494" t="e">
        <f>VLOOKUP(B8494,Prekės!$A$2:$E$3000,4,FALSE)</f>
        <v>#N/A</v>
      </c>
      <c r="I8494" t="e">
        <f>VLOOKUP(B8494,Prekės!$A$2:$E$3000,5,FALSE)</f>
        <v>#N/A</v>
      </c>
      <c r="J8494" t="e">
        <f t="shared" si="267"/>
        <v>#N/A</v>
      </c>
      <c r="K8494">
        <f t="shared" si="268"/>
        <v>0</v>
      </c>
    </row>
    <row r="8495" spans="1:11">
      <c r="A8495" s="1">
        <f>Atask.AtsOp!A8011</f>
        <v>0</v>
      </c>
      <c r="B8495">
        <f>Atask.AtsOp!E8011</f>
        <v>0</v>
      </c>
      <c r="C8495">
        <f>Atask.AtsOp!H8011</f>
        <v>0</v>
      </c>
      <c r="D8495">
        <f>Atask.AtsOp!N8011</f>
        <v>0</v>
      </c>
      <c r="E8495">
        <f>Atask.AtsOp!I8011</f>
        <v>0</v>
      </c>
      <c r="F8495">
        <f>Atask.AtsOp!M8011</f>
        <v>0</v>
      </c>
      <c r="G8495" t="e">
        <f>VLOOKUP(B8495,Prekės!$A$2:$E$3000,3,FALSE)</f>
        <v>#N/A</v>
      </c>
      <c r="H8495" t="e">
        <f>VLOOKUP(B8495,Prekės!$A$2:$E$3000,4,FALSE)</f>
        <v>#N/A</v>
      </c>
      <c r="I8495" t="e">
        <f>VLOOKUP(B8495,Prekės!$A$2:$E$3000,5,FALSE)</f>
        <v>#N/A</v>
      </c>
      <c r="J8495" t="e">
        <f t="shared" si="267"/>
        <v>#N/A</v>
      </c>
      <c r="K8495">
        <f t="shared" si="268"/>
        <v>0</v>
      </c>
    </row>
    <row r="8496" spans="1:11">
      <c r="A8496" s="1">
        <f>Atask.AtsOp!A8012</f>
        <v>0</v>
      </c>
      <c r="B8496">
        <f>Atask.AtsOp!E8012</f>
        <v>0</v>
      </c>
      <c r="C8496">
        <f>Atask.AtsOp!H8012</f>
        <v>0</v>
      </c>
      <c r="D8496">
        <f>Atask.AtsOp!N8012</f>
        <v>0</v>
      </c>
      <c r="E8496">
        <f>Atask.AtsOp!I8012</f>
        <v>0</v>
      </c>
      <c r="F8496">
        <f>Atask.AtsOp!M8012</f>
        <v>0</v>
      </c>
      <c r="G8496" t="e">
        <f>VLOOKUP(B8496,Prekės!$A$2:$E$3000,3,FALSE)</f>
        <v>#N/A</v>
      </c>
      <c r="H8496" t="e">
        <f>VLOOKUP(B8496,Prekės!$A$2:$E$3000,4,FALSE)</f>
        <v>#N/A</v>
      </c>
      <c r="I8496" t="e">
        <f>VLOOKUP(B8496,Prekės!$A$2:$E$3000,5,FALSE)</f>
        <v>#N/A</v>
      </c>
      <c r="J8496" t="e">
        <f t="shared" si="267"/>
        <v>#N/A</v>
      </c>
      <c r="K8496">
        <f t="shared" si="268"/>
        <v>0</v>
      </c>
    </row>
    <row r="8497" spans="1:11">
      <c r="A8497" s="1">
        <f>Atask.AtsOp!A8013</f>
        <v>0</v>
      </c>
      <c r="B8497">
        <f>Atask.AtsOp!E8013</f>
        <v>0</v>
      </c>
      <c r="C8497">
        <f>Atask.AtsOp!H8013</f>
        <v>0</v>
      </c>
      <c r="D8497">
        <f>Atask.AtsOp!N8013</f>
        <v>0</v>
      </c>
      <c r="E8497">
        <f>Atask.AtsOp!I8013</f>
        <v>0</v>
      </c>
      <c r="F8497">
        <f>Atask.AtsOp!M8013</f>
        <v>0</v>
      </c>
      <c r="G8497" t="e">
        <f>VLOOKUP(B8497,Prekės!$A$2:$E$3000,3,FALSE)</f>
        <v>#N/A</v>
      </c>
      <c r="H8497" t="e">
        <f>VLOOKUP(B8497,Prekės!$A$2:$E$3000,4,FALSE)</f>
        <v>#N/A</v>
      </c>
      <c r="I8497" t="e">
        <f>VLOOKUP(B8497,Prekės!$A$2:$E$3000,5,FALSE)</f>
        <v>#N/A</v>
      </c>
      <c r="J8497" t="e">
        <f t="shared" si="267"/>
        <v>#N/A</v>
      </c>
      <c r="K8497">
        <f t="shared" si="268"/>
        <v>0</v>
      </c>
    </row>
    <row r="8498" spans="1:11">
      <c r="A8498" s="1">
        <f>Atask.AtsOp!A8014</f>
        <v>0</v>
      </c>
      <c r="B8498">
        <f>Atask.AtsOp!E8014</f>
        <v>0</v>
      </c>
      <c r="C8498">
        <f>Atask.AtsOp!H8014</f>
        <v>0</v>
      </c>
      <c r="D8498">
        <f>Atask.AtsOp!N8014</f>
        <v>0</v>
      </c>
      <c r="E8498">
        <f>Atask.AtsOp!I8014</f>
        <v>0</v>
      </c>
      <c r="F8498">
        <f>Atask.AtsOp!M8014</f>
        <v>0</v>
      </c>
      <c r="G8498" t="e">
        <f>VLOOKUP(B8498,Prekės!$A$2:$E$3000,3,FALSE)</f>
        <v>#N/A</v>
      </c>
      <c r="H8498" t="e">
        <f>VLOOKUP(B8498,Prekės!$A$2:$E$3000,4,FALSE)</f>
        <v>#N/A</v>
      </c>
      <c r="I8498" t="e">
        <f>VLOOKUP(B8498,Prekės!$A$2:$E$3000,5,FALSE)</f>
        <v>#N/A</v>
      </c>
      <c r="J8498" t="e">
        <f t="shared" si="267"/>
        <v>#N/A</v>
      </c>
      <c r="K8498">
        <f t="shared" si="268"/>
        <v>0</v>
      </c>
    </row>
    <row r="8499" spans="1:11">
      <c r="A8499" s="1">
        <f>Atask.AtsOp!A8015</f>
        <v>0</v>
      </c>
      <c r="B8499">
        <f>Atask.AtsOp!E8015</f>
        <v>0</v>
      </c>
      <c r="C8499">
        <f>Atask.AtsOp!H8015</f>
        <v>0</v>
      </c>
      <c r="D8499">
        <f>Atask.AtsOp!N8015</f>
        <v>0</v>
      </c>
      <c r="E8499">
        <f>Atask.AtsOp!I8015</f>
        <v>0</v>
      </c>
      <c r="F8499">
        <f>Atask.AtsOp!M8015</f>
        <v>0</v>
      </c>
      <c r="G8499" t="e">
        <f>VLOOKUP(B8499,Prekės!$A$2:$E$3000,3,FALSE)</f>
        <v>#N/A</v>
      </c>
      <c r="H8499" t="e">
        <f>VLOOKUP(B8499,Prekės!$A$2:$E$3000,4,FALSE)</f>
        <v>#N/A</v>
      </c>
      <c r="I8499" t="e">
        <f>VLOOKUP(B8499,Prekės!$A$2:$E$3000,5,FALSE)</f>
        <v>#N/A</v>
      </c>
      <c r="J8499" t="e">
        <f t="shared" si="267"/>
        <v>#N/A</v>
      </c>
      <c r="K8499">
        <f t="shared" si="268"/>
        <v>0</v>
      </c>
    </row>
    <row r="8500" spans="1:11">
      <c r="A8500" s="1">
        <f>Atask.AtsOp!A8016</f>
        <v>0</v>
      </c>
      <c r="B8500">
        <f>Atask.AtsOp!E8016</f>
        <v>0</v>
      </c>
      <c r="C8500">
        <f>Atask.AtsOp!H8016</f>
        <v>0</v>
      </c>
      <c r="D8500">
        <f>Atask.AtsOp!N8016</f>
        <v>0</v>
      </c>
      <c r="E8500">
        <f>Atask.AtsOp!I8016</f>
        <v>0</v>
      </c>
      <c r="F8500">
        <f>Atask.AtsOp!M8016</f>
        <v>0</v>
      </c>
      <c r="G8500" t="e">
        <f>VLOOKUP(B8500,Prekės!$A$2:$E$3000,3,FALSE)</f>
        <v>#N/A</v>
      </c>
      <c r="H8500" t="e">
        <f>VLOOKUP(B8500,Prekės!$A$2:$E$3000,4,FALSE)</f>
        <v>#N/A</v>
      </c>
      <c r="I8500" t="e">
        <f>VLOOKUP(B8500,Prekės!$A$2:$E$3000,5,FALSE)</f>
        <v>#N/A</v>
      </c>
      <c r="J8500" t="e">
        <f t="shared" si="267"/>
        <v>#N/A</v>
      </c>
      <c r="K8500">
        <f t="shared" si="268"/>
        <v>0</v>
      </c>
    </row>
    <row r="8501" spans="1:11">
      <c r="A8501" s="1">
        <f>Atask.AtsOp!A8017</f>
        <v>0</v>
      </c>
      <c r="B8501">
        <f>Atask.AtsOp!E8017</f>
        <v>0</v>
      </c>
      <c r="C8501">
        <f>Atask.AtsOp!H8017</f>
        <v>0</v>
      </c>
      <c r="D8501">
        <f>Atask.AtsOp!N8017</f>
        <v>0</v>
      </c>
      <c r="E8501">
        <f>Atask.AtsOp!I8017</f>
        <v>0</v>
      </c>
      <c r="F8501">
        <f>Atask.AtsOp!M8017</f>
        <v>0</v>
      </c>
      <c r="G8501" t="e">
        <f>VLOOKUP(B8501,Prekės!$A$2:$E$3000,3,FALSE)</f>
        <v>#N/A</v>
      </c>
      <c r="H8501" t="e">
        <f>VLOOKUP(B8501,Prekės!$A$2:$E$3000,4,FALSE)</f>
        <v>#N/A</v>
      </c>
      <c r="I8501" t="e">
        <f>VLOOKUP(B8501,Prekės!$A$2:$E$3000,5,FALSE)</f>
        <v>#N/A</v>
      </c>
      <c r="J8501" t="e">
        <f t="shared" si="267"/>
        <v>#N/A</v>
      </c>
      <c r="K8501">
        <f t="shared" si="268"/>
        <v>0</v>
      </c>
    </row>
    <row r="8502" spans="1:11">
      <c r="A8502" s="1">
        <f>Atask.AtsOp!A8018</f>
        <v>0</v>
      </c>
      <c r="B8502">
        <f>Atask.AtsOp!E8018</f>
        <v>0</v>
      </c>
      <c r="C8502">
        <f>Atask.AtsOp!H8018</f>
        <v>0</v>
      </c>
      <c r="D8502">
        <f>Atask.AtsOp!N8018</f>
        <v>0</v>
      </c>
      <c r="E8502">
        <f>Atask.AtsOp!I8018</f>
        <v>0</v>
      </c>
      <c r="F8502">
        <f>Atask.AtsOp!M8018</f>
        <v>0</v>
      </c>
      <c r="G8502" t="e">
        <f>VLOOKUP(B8502,Prekės!$A$2:$E$3000,3,FALSE)</f>
        <v>#N/A</v>
      </c>
      <c r="H8502" t="e">
        <f>VLOOKUP(B8502,Prekės!$A$2:$E$3000,4,FALSE)</f>
        <v>#N/A</v>
      </c>
      <c r="I8502" t="e">
        <f>VLOOKUP(B8502,Prekės!$A$2:$E$3000,5,FALSE)</f>
        <v>#N/A</v>
      </c>
      <c r="J8502" t="e">
        <f t="shared" si="267"/>
        <v>#N/A</v>
      </c>
      <c r="K8502">
        <f t="shared" si="268"/>
        <v>0</v>
      </c>
    </row>
    <row r="8503" spans="1:11">
      <c r="A8503" s="1">
        <f>Atask.AtsOp!A8019</f>
        <v>0</v>
      </c>
      <c r="B8503">
        <f>Atask.AtsOp!E8019</f>
        <v>0</v>
      </c>
      <c r="C8503">
        <f>Atask.AtsOp!H8019</f>
        <v>0</v>
      </c>
      <c r="D8503">
        <f>Atask.AtsOp!N8019</f>
        <v>0</v>
      </c>
      <c r="E8503">
        <f>Atask.AtsOp!I8019</f>
        <v>0</v>
      </c>
      <c r="F8503">
        <f>Atask.AtsOp!M8019</f>
        <v>0</v>
      </c>
      <c r="G8503" t="e">
        <f>VLOOKUP(B8503,Prekės!$A$2:$E$3000,3,FALSE)</f>
        <v>#N/A</v>
      </c>
      <c r="H8503" t="e">
        <f>VLOOKUP(B8503,Prekės!$A$2:$E$3000,4,FALSE)</f>
        <v>#N/A</v>
      </c>
      <c r="I8503" t="e">
        <f>VLOOKUP(B8503,Prekės!$A$2:$E$3000,5,FALSE)</f>
        <v>#N/A</v>
      </c>
      <c r="J8503" t="e">
        <f t="shared" si="267"/>
        <v>#N/A</v>
      </c>
      <c r="K8503">
        <f t="shared" si="268"/>
        <v>0</v>
      </c>
    </row>
    <row r="8504" spans="1:11">
      <c r="A8504" s="1">
        <f>Atask.AtsOp!A8020</f>
        <v>0</v>
      </c>
      <c r="B8504">
        <f>Atask.AtsOp!E8020</f>
        <v>0</v>
      </c>
      <c r="C8504">
        <f>Atask.AtsOp!H8020</f>
        <v>0</v>
      </c>
      <c r="D8504">
        <f>Atask.AtsOp!N8020</f>
        <v>0</v>
      </c>
      <c r="E8504">
        <f>Atask.AtsOp!I8020</f>
        <v>0</v>
      </c>
      <c r="F8504">
        <f>Atask.AtsOp!M8020</f>
        <v>0</v>
      </c>
      <c r="G8504" t="e">
        <f>VLOOKUP(B8504,Prekės!$A$2:$E$3000,3,FALSE)</f>
        <v>#N/A</v>
      </c>
      <c r="H8504" t="e">
        <f>VLOOKUP(B8504,Prekės!$A$2:$E$3000,4,FALSE)</f>
        <v>#N/A</v>
      </c>
      <c r="I8504" t="e">
        <f>VLOOKUP(B8504,Prekės!$A$2:$E$3000,5,FALSE)</f>
        <v>#N/A</v>
      </c>
      <c r="J8504" t="e">
        <f t="shared" si="267"/>
        <v>#N/A</v>
      </c>
      <c r="K8504">
        <f t="shared" si="268"/>
        <v>0</v>
      </c>
    </row>
    <row r="8505" spans="1:11">
      <c r="A8505" s="1">
        <f>Atask.AtsOp!A8021</f>
        <v>0</v>
      </c>
      <c r="B8505">
        <f>Atask.AtsOp!E8021</f>
        <v>0</v>
      </c>
      <c r="C8505">
        <f>Atask.AtsOp!H8021</f>
        <v>0</v>
      </c>
      <c r="D8505">
        <f>Atask.AtsOp!N8021</f>
        <v>0</v>
      </c>
      <c r="E8505">
        <f>Atask.AtsOp!I8021</f>
        <v>0</v>
      </c>
      <c r="F8505">
        <f>Atask.AtsOp!M8021</f>
        <v>0</v>
      </c>
      <c r="G8505" t="e">
        <f>VLOOKUP(B8505,Prekės!$A$2:$E$3000,3,FALSE)</f>
        <v>#N/A</v>
      </c>
      <c r="H8505" t="e">
        <f>VLOOKUP(B8505,Prekės!$A$2:$E$3000,4,FALSE)</f>
        <v>#N/A</v>
      </c>
      <c r="I8505" t="e">
        <f>VLOOKUP(B8505,Prekės!$A$2:$E$3000,5,FALSE)</f>
        <v>#N/A</v>
      </c>
      <c r="J8505" t="e">
        <f t="shared" si="267"/>
        <v>#N/A</v>
      </c>
      <c r="K8505">
        <f t="shared" si="268"/>
        <v>0</v>
      </c>
    </row>
    <row r="8506" spans="1:11">
      <c r="A8506" s="1">
        <f>Atask.AtsOp!A8022</f>
        <v>0</v>
      </c>
      <c r="B8506">
        <f>Atask.AtsOp!E8022</f>
        <v>0</v>
      </c>
      <c r="C8506">
        <f>Atask.AtsOp!H8022</f>
        <v>0</v>
      </c>
      <c r="D8506">
        <f>Atask.AtsOp!N8022</f>
        <v>0</v>
      </c>
      <c r="E8506">
        <f>Atask.AtsOp!I8022</f>
        <v>0</v>
      </c>
      <c r="F8506">
        <f>Atask.AtsOp!M8022</f>
        <v>0</v>
      </c>
      <c r="G8506" t="e">
        <f>VLOOKUP(B8506,Prekės!$A$2:$E$3000,3,FALSE)</f>
        <v>#N/A</v>
      </c>
      <c r="H8506" t="e">
        <f>VLOOKUP(B8506,Prekės!$A$2:$E$3000,4,FALSE)</f>
        <v>#N/A</v>
      </c>
      <c r="I8506" t="e">
        <f>VLOOKUP(B8506,Prekės!$A$2:$E$3000,5,FALSE)</f>
        <v>#N/A</v>
      </c>
      <c r="J8506" t="e">
        <f t="shared" si="267"/>
        <v>#N/A</v>
      </c>
      <c r="K8506">
        <f t="shared" si="268"/>
        <v>0</v>
      </c>
    </row>
    <row r="8507" spans="1:11">
      <c r="A8507" s="1">
        <f>Atask.AtsOp!A8023</f>
        <v>0</v>
      </c>
      <c r="B8507">
        <f>Atask.AtsOp!E8023</f>
        <v>0</v>
      </c>
      <c r="C8507">
        <f>Atask.AtsOp!H8023</f>
        <v>0</v>
      </c>
      <c r="D8507">
        <f>Atask.AtsOp!N8023</f>
        <v>0</v>
      </c>
      <c r="E8507">
        <f>Atask.AtsOp!I8023</f>
        <v>0</v>
      </c>
      <c r="F8507">
        <f>Atask.AtsOp!M8023</f>
        <v>0</v>
      </c>
      <c r="G8507" t="e">
        <f>VLOOKUP(B8507,Prekės!$A$2:$E$3000,3,FALSE)</f>
        <v>#N/A</v>
      </c>
      <c r="H8507" t="e">
        <f>VLOOKUP(B8507,Prekės!$A$2:$E$3000,4,FALSE)</f>
        <v>#N/A</v>
      </c>
      <c r="I8507" t="e">
        <f>VLOOKUP(B8507,Prekės!$A$2:$E$3000,5,FALSE)</f>
        <v>#N/A</v>
      </c>
      <c r="J8507" t="e">
        <f t="shared" si="267"/>
        <v>#N/A</v>
      </c>
      <c r="K8507">
        <f t="shared" si="268"/>
        <v>0</v>
      </c>
    </row>
    <row r="8508" spans="1:11">
      <c r="A8508" s="1">
        <f>Atask.AtsOp!A8024</f>
        <v>0</v>
      </c>
      <c r="B8508">
        <f>Atask.AtsOp!E8024</f>
        <v>0</v>
      </c>
      <c r="C8508">
        <f>Atask.AtsOp!H8024</f>
        <v>0</v>
      </c>
      <c r="D8508">
        <f>Atask.AtsOp!N8024</f>
        <v>0</v>
      </c>
      <c r="E8508">
        <f>Atask.AtsOp!I8024</f>
        <v>0</v>
      </c>
      <c r="F8508">
        <f>Atask.AtsOp!M8024</f>
        <v>0</v>
      </c>
      <c r="G8508" t="e">
        <f>VLOOKUP(B8508,Prekės!$A$2:$E$3000,3,FALSE)</f>
        <v>#N/A</v>
      </c>
      <c r="H8508" t="e">
        <f>VLOOKUP(B8508,Prekės!$A$2:$E$3000,4,FALSE)</f>
        <v>#N/A</v>
      </c>
      <c r="I8508" t="e">
        <f>VLOOKUP(B8508,Prekės!$A$2:$E$3000,5,FALSE)</f>
        <v>#N/A</v>
      </c>
      <c r="J8508" t="e">
        <f t="shared" si="267"/>
        <v>#N/A</v>
      </c>
      <c r="K8508">
        <f t="shared" si="268"/>
        <v>0</v>
      </c>
    </row>
    <row r="8509" spans="1:11">
      <c r="A8509" s="1">
        <f>Atask.AtsOp!A8025</f>
        <v>0</v>
      </c>
      <c r="B8509">
        <f>Atask.AtsOp!E8025</f>
        <v>0</v>
      </c>
      <c r="C8509">
        <f>Atask.AtsOp!H8025</f>
        <v>0</v>
      </c>
      <c r="D8509">
        <f>Atask.AtsOp!N8025</f>
        <v>0</v>
      </c>
      <c r="E8509">
        <f>Atask.AtsOp!I8025</f>
        <v>0</v>
      </c>
      <c r="F8509">
        <f>Atask.AtsOp!M8025</f>
        <v>0</v>
      </c>
      <c r="G8509" t="e">
        <f>VLOOKUP(B8509,Prekės!$A$2:$E$3000,3,FALSE)</f>
        <v>#N/A</v>
      </c>
      <c r="H8509" t="e">
        <f>VLOOKUP(B8509,Prekės!$A$2:$E$3000,4,FALSE)</f>
        <v>#N/A</v>
      </c>
      <c r="I8509" t="e">
        <f>VLOOKUP(B8509,Prekės!$A$2:$E$3000,5,FALSE)</f>
        <v>#N/A</v>
      </c>
      <c r="J8509" t="e">
        <f t="shared" si="267"/>
        <v>#N/A</v>
      </c>
      <c r="K8509">
        <f t="shared" si="268"/>
        <v>0</v>
      </c>
    </row>
    <row r="8510" spans="1:11">
      <c r="A8510" s="1">
        <f>Atask.AtsOp!A8026</f>
        <v>0</v>
      </c>
      <c r="B8510">
        <f>Atask.AtsOp!E8026</f>
        <v>0</v>
      </c>
      <c r="C8510">
        <f>Atask.AtsOp!H8026</f>
        <v>0</v>
      </c>
      <c r="D8510">
        <f>Atask.AtsOp!N8026</f>
        <v>0</v>
      </c>
      <c r="E8510">
        <f>Atask.AtsOp!I8026</f>
        <v>0</v>
      </c>
      <c r="F8510">
        <f>Atask.AtsOp!M8026</f>
        <v>0</v>
      </c>
      <c r="G8510" t="e">
        <f>VLOOKUP(B8510,Prekės!$A$2:$E$3000,3,FALSE)</f>
        <v>#N/A</v>
      </c>
      <c r="H8510" t="e">
        <f>VLOOKUP(B8510,Prekės!$A$2:$E$3000,4,FALSE)</f>
        <v>#N/A</v>
      </c>
      <c r="I8510" t="e">
        <f>VLOOKUP(B8510,Prekės!$A$2:$E$3000,5,FALSE)</f>
        <v>#N/A</v>
      </c>
      <c r="J8510" t="e">
        <f t="shared" si="267"/>
        <v>#N/A</v>
      </c>
      <c r="K8510">
        <f t="shared" si="268"/>
        <v>0</v>
      </c>
    </row>
    <row r="8511" spans="1:11">
      <c r="A8511" s="1">
        <f>Atask.AtsOp!A8027</f>
        <v>0</v>
      </c>
      <c r="B8511">
        <f>Atask.AtsOp!E8027</f>
        <v>0</v>
      </c>
      <c r="C8511">
        <f>Atask.AtsOp!H8027</f>
        <v>0</v>
      </c>
      <c r="D8511">
        <f>Atask.AtsOp!N8027</f>
        <v>0</v>
      </c>
      <c r="E8511">
        <f>Atask.AtsOp!I8027</f>
        <v>0</v>
      </c>
      <c r="F8511">
        <f>Atask.AtsOp!M8027</f>
        <v>0</v>
      </c>
      <c r="G8511" t="e">
        <f>VLOOKUP(B8511,Prekės!$A$2:$E$3000,3,FALSE)</f>
        <v>#N/A</v>
      </c>
      <c r="H8511" t="e">
        <f>VLOOKUP(B8511,Prekės!$A$2:$E$3000,4,FALSE)</f>
        <v>#N/A</v>
      </c>
      <c r="I8511" t="e">
        <f>VLOOKUP(B8511,Prekės!$A$2:$E$3000,5,FALSE)</f>
        <v>#N/A</v>
      </c>
      <c r="J8511" t="e">
        <f t="shared" si="267"/>
        <v>#N/A</v>
      </c>
      <c r="K8511">
        <f t="shared" si="268"/>
        <v>0</v>
      </c>
    </row>
    <row r="8512" spans="1:11">
      <c r="A8512" s="1">
        <f>Atask.AtsOp!A8028</f>
        <v>0</v>
      </c>
      <c r="B8512">
        <f>Atask.AtsOp!E8028</f>
        <v>0</v>
      </c>
      <c r="C8512">
        <f>Atask.AtsOp!H8028</f>
        <v>0</v>
      </c>
      <c r="D8512">
        <f>Atask.AtsOp!N8028</f>
        <v>0</v>
      </c>
      <c r="E8512">
        <f>Atask.AtsOp!I8028</f>
        <v>0</v>
      </c>
      <c r="F8512">
        <f>Atask.AtsOp!M8028</f>
        <v>0</v>
      </c>
      <c r="G8512" t="e">
        <f>VLOOKUP(B8512,Prekės!$A$2:$E$3000,3,FALSE)</f>
        <v>#N/A</v>
      </c>
      <c r="H8512" t="e">
        <f>VLOOKUP(B8512,Prekės!$A$2:$E$3000,4,FALSE)</f>
        <v>#N/A</v>
      </c>
      <c r="I8512" t="e">
        <f>VLOOKUP(B8512,Prekės!$A$2:$E$3000,5,FALSE)</f>
        <v>#N/A</v>
      </c>
      <c r="J8512" t="e">
        <f t="shared" si="267"/>
        <v>#N/A</v>
      </c>
      <c r="K8512">
        <f t="shared" si="268"/>
        <v>0</v>
      </c>
    </row>
    <row r="8513" spans="1:11">
      <c r="A8513" s="1">
        <f>Atask.AtsOp!A8029</f>
        <v>0</v>
      </c>
      <c r="B8513">
        <f>Atask.AtsOp!E8029</f>
        <v>0</v>
      </c>
      <c r="C8513">
        <f>Atask.AtsOp!H8029</f>
        <v>0</v>
      </c>
      <c r="D8513">
        <f>Atask.AtsOp!N8029</f>
        <v>0</v>
      </c>
      <c r="E8513">
        <f>Atask.AtsOp!I8029</f>
        <v>0</v>
      </c>
      <c r="F8513">
        <f>Atask.AtsOp!M8029</f>
        <v>0</v>
      </c>
      <c r="G8513" t="e">
        <f>VLOOKUP(B8513,Prekės!$A$2:$E$3000,3,FALSE)</f>
        <v>#N/A</v>
      </c>
      <c r="H8513" t="e">
        <f>VLOOKUP(B8513,Prekės!$A$2:$E$3000,4,FALSE)</f>
        <v>#N/A</v>
      </c>
      <c r="I8513" t="e">
        <f>VLOOKUP(B8513,Prekės!$A$2:$E$3000,5,FALSE)</f>
        <v>#N/A</v>
      </c>
      <c r="J8513" t="e">
        <f t="shared" si="267"/>
        <v>#N/A</v>
      </c>
      <c r="K8513">
        <f t="shared" si="268"/>
        <v>0</v>
      </c>
    </row>
    <row r="8514" spans="1:11">
      <c r="A8514" s="1">
        <f>Atask.AtsOp!A8030</f>
        <v>0</v>
      </c>
      <c r="B8514">
        <f>Atask.AtsOp!E8030</f>
        <v>0</v>
      </c>
      <c r="C8514">
        <f>Atask.AtsOp!H8030</f>
        <v>0</v>
      </c>
      <c r="D8514">
        <f>Atask.AtsOp!N8030</f>
        <v>0</v>
      </c>
      <c r="E8514">
        <f>Atask.AtsOp!I8030</f>
        <v>0</v>
      </c>
      <c r="F8514">
        <f>Atask.AtsOp!M8030</f>
        <v>0</v>
      </c>
      <c r="G8514" t="e">
        <f>VLOOKUP(B8514,Prekės!$A$2:$E$3000,3,FALSE)</f>
        <v>#N/A</v>
      </c>
      <c r="H8514" t="e">
        <f>VLOOKUP(B8514,Prekės!$A$2:$E$3000,4,FALSE)</f>
        <v>#N/A</v>
      </c>
      <c r="I8514" t="e">
        <f>VLOOKUP(B8514,Prekės!$A$2:$E$3000,5,FALSE)</f>
        <v>#N/A</v>
      </c>
      <c r="J8514" t="e">
        <f t="shared" si="267"/>
        <v>#N/A</v>
      </c>
      <c r="K8514">
        <f t="shared" si="268"/>
        <v>0</v>
      </c>
    </row>
    <row r="8515" spans="1:11">
      <c r="A8515" s="1">
        <f>Atask.AtsOp!A8031</f>
        <v>0</v>
      </c>
      <c r="B8515">
        <f>Atask.AtsOp!E8031</f>
        <v>0</v>
      </c>
      <c r="C8515">
        <f>Atask.AtsOp!H8031</f>
        <v>0</v>
      </c>
      <c r="D8515">
        <f>Atask.AtsOp!N8031</f>
        <v>0</v>
      </c>
      <c r="E8515">
        <f>Atask.AtsOp!I8031</f>
        <v>0</v>
      </c>
      <c r="F8515">
        <f>Atask.AtsOp!M8031</f>
        <v>0</v>
      </c>
      <c r="G8515" t="e">
        <f>VLOOKUP(B8515,Prekės!$A$2:$E$3000,3,FALSE)</f>
        <v>#N/A</v>
      </c>
      <c r="H8515" t="e">
        <f>VLOOKUP(B8515,Prekės!$A$2:$E$3000,4,FALSE)</f>
        <v>#N/A</v>
      </c>
      <c r="I8515" t="e">
        <f>VLOOKUP(B8515,Prekės!$A$2:$E$3000,5,FALSE)</f>
        <v>#N/A</v>
      </c>
      <c r="J8515" t="e">
        <f t="shared" si="267"/>
        <v>#N/A</v>
      </c>
      <c r="K8515">
        <f t="shared" si="268"/>
        <v>0</v>
      </c>
    </row>
    <row r="8516" spans="1:11">
      <c r="A8516" s="1">
        <f>Atask.AtsOp!A8032</f>
        <v>0</v>
      </c>
      <c r="B8516">
        <f>Atask.AtsOp!E8032</f>
        <v>0</v>
      </c>
      <c r="C8516">
        <f>Atask.AtsOp!H8032</f>
        <v>0</v>
      </c>
      <c r="D8516">
        <f>Atask.AtsOp!N8032</f>
        <v>0</v>
      </c>
      <c r="E8516">
        <f>Atask.AtsOp!I8032</f>
        <v>0</v>
      </c>
      <c r="F8516">
        <f>Atask.AtsOp!M8032</f>
        <v>0</v>
      </c>
      <c r="G8516" t="e">
        <f>VLOOKUP(B8516,Prekės!$A$2:$E$3000,3,FALSE)</f>
        <v>#N/A</v>
      </c>
      <c r="H8516" t="e">
        <f>VLOOKUP(B8516,Prekės!$A$2:$E$3000,4,FALSE)</f>
        <v>#N/A</v>
      </c>
      <c r="I8516" t="e">
        <f>VLOOKUP(B8516,Prekės!$A$2:$E$3000,5,FALSE)</f>
        <v>#N/A</v>
      </c>
      <c r="J8516" t="e">
        <f t="shared" si="267"/>
        <v>#N/A</v>
      </c>
      <c r="K8516">
        <f t="shared" si="268"/>
        <v>0</v>
      </c>
    </row>
    <row r="8517" spans="1:11">
      <c r="A8517" s="1">
        <f>Atask.AtsOp!A8033</f>
        <v>0</v>
      </c>
      <c r="B8517">
        <f>Atask.AtsOp!E8033</f>
        <v>0</v>
      </c>
      <c r="C8517">
        <f>Atask.AtsOp!H8033</f>
        <v>0</v>
      </c>
      <c r="D8517">
        <f>Atask.AtsOp!N8033</f>
        <v>0</v>
      </c>
      <c r="E8517">
        <f>Atask.AtsOp!I8033</f>
        <v>0</v>
      </c>
      <c r="F8517">
        <f>Atask.AtsOp!M8033</f>
        <v>0</v>
      </c>
      <c r="G8517" t="e">
        <f>VLOOKUP(B8517,Prekės!$A$2:$E$3000,3,FALSE)</f>
        <v>#N/A</v>
      </c>
      <c r="H8517" t="e">
        <f>VLOOKUP(B8517,Prekės!$A$2:$E$3000,4,FALSE)</f>
        <v>#N/A</v>
      </c>
      <c r="I8517" t="e">
        <f>VLOOKUP(B8517,Prekės!$A$2:$E$3000,5,FALSE)</f>
        <v>#N/A</v>
      </c>
      <c r="J8517" t="e">
        <f t="shared" si="267"/>
        <v>#N/A</v>
      </c>
      <c r="K8517">
        <f t="shared" si="268"/>
        <v>0</v>
      </c>
    </row>
    <row r="8518" spans="1:11">
      <c r="A8518" s="1">
        <f>Atask.AtsOp!A8034</f>
        <v>0</v>
      </c>
      <c r="B8518">
        <f>Atask.AtsOp!E8034</f>
        <v>0</v>
      </c>
      <c r="C8518">
        <f>Atask.AtsOp!H8034</f>
        <v>0</v>
      </c>
      <c r="D8518">
        <f>Atask.AtsOp!N8034</f>
        <v>0</v>
      </c>
      <c r="E8518">
        <f>Atask.AtsOp!I8034</f>
        <v>0</v>
      </c>
      <c r="F8518">
        <f>Atask.AtsOp!M8034</f>
        <v>0</v>
      </c>
      <c r="G8518" t="e">
        <f>VLOOKUP(B8518,Prekės!$A$2:$E$3000,3,FALSE)</f>
        <v>#N/A</v>
      </c>
      <c r="H8518" t="e">
        <f>VLOOKUP(B8518,Prekės!$A$2:$E$3000,4,FALSE)</f>
        <v>#N/A</v>
      </c>
      <c r="I8518" t="e">
        <f>VLOOKUP(B8518,Prekės!$A$2:$E$3000,5,FALSE)</f>
        <v>#N/A</v>
      </c>
      <c r="J8518" t="e">
        <f t="shared" si="267"/>
        <v>#N/A</v>
      </c>
      <c r="K8518">
        <f t="shared" si="268"/>
        <v>0</v>
      </c>
    </row>
    <row r="8519" spans="1:11">
      <c r="A8519" s="1">
        <f>Atask.AtsOp!A8035</f>
        <v>0</v>
      </c>
      <c r="B8519">
        <f>Atask.AtsOp!E8035</f>
        <v>0</v>
      </c>
      <c r="C8519">
        <f>Atask.AtsOp!H8035</f>
        <v>0</v>
      </c>
      <c r="D8519">
        <f>Atask.AtsOp!N8035</f>
        <v>0</v>
      </c>
      <c r="E8519">
        <f>Atask.AtsOp!I8035</f>
        <v>0</v>
      </c>
      <c r="F8519">
        <f>Atask.AtsOp!M8035</f>
        <v>0</v>
      </c>
      <c r="G8519" t="e">
        <f>VLOOKUP(B8519,Prekės!$A$2:$E$3000,3,FALSE)</f>
        <v>#N/A</v>
      </c>
      <c r="H8519" t="e">
        <f>VLOOKUP(B8519,Prekės!$A$2:$E$3000,4,FALSE)</f>
        <v>#N/A</v>
      </c>
      <c r="I8519" t="e">
        <f>VLOOKUP(B8519,Prekės!$A$2:$E$3000,5,FALSE)</f>
        <v>#N/A</v>
      </c>
      <c r="J8519" t="e">
        <f t="shared" si="267"/>
        <v>#N/A</v>
      </c>
      <c r="K8519">
        <f t="shared" si="268"/>
        <v>0</v>
      </c>
    </row>
    <row r="8520" spans="1:11">
      <c r="A8520" s="1">
        <f>Atask.AtsOp!A8036</f>
        <v>0</v>
      </c>
      <c r="B8520">
        <f>Atask.AtsOp!E8036</f>
        <v>0</v>
      </c>
      <c r="C8520">
        <f>Atask.AtsOp!H8036</f>
        <v>0</v>
      </c>
      <c r="D8520">
        <f>Atask.AtsOp!N8036</f>
        <v>0</v>
      </c>
      <c r="E8520">
        <f>Atask.AtsOp!I8036</f>
        <v>0</v>
      </c>
      <c r="F8520">
        <f>Atask.AtsOp!M8036</f>
        <v>0</v>
      </c>
      <c r="G8520" t="e">
        <f>VLOOKUP(B8520,Prekės!$A$2:$E$3000,3,FALSE)</f>
        <v>#N/A</v>
      </c>
      <c r="H8520" t="e">
        <f>VLOOKUP(B8520,Prekės!$A$2:$E$3000,4,FALSE)</f>
        <v>#N/A</v>
      </c>
      <c r="I8520" t="e">
        <f>VLOOKUP(B8520,Prekės!$A$2:$E$3000,5,FALSE)</f>
        <v>#N/A</v>
      </c>
      <c r="J8520" t="e">
        <f t="shared" si="267"/>
        <v>#N/A</v>
      </c>
      <c r="K8520">
        <f t="shared" si="268"/>
        <v>0</v>
      </c>
    </row>
    <row r="8521" spans="1:11">
      <c r="A8521" s="1">
        <f>Atask.AtsOp!A8037</f>
        <v>0</v>
      </c>
      <c r="B8521">
        <f>Atask.AtsOp!E8037</f>
        <v>0</v>
      </c>
      <c r="C8521">
        <f>Atask.AtsOp!H8037</f>
        <v>0</v>
      </c>
      <c r="D8521">
        <f>Atask.AtsOp!N8037</f>
        <v>0</v>
      </c>
      <c r="E8521">
        <f>Atask.AtsOp!I8037</f>
        <v>0</v>
      </c>
      <c r="F8521">
        <f>Atask.AtsOp!M8037</f>
        <v>0</v>
      </c>
      <c r="G8521" t="e">
        <f>VLOOKUP(B8521,Prekės!$A$2:$E$3000,3,FALSE)</f>
        <v>#N/A</v>
      </c>
      <c r="H8521" t="e">
        <f>VLOOKUP(B8521,Prekės!$A$2:$E$3000,4,FALSE)</f>
        <v>#N/A</v>
      </c>
      <c r="I8521" t="e">
        <f>VLOOKUP(B8521,Prekės!$A$2:$E$3000,5,FALSE)</f>
        <v>#N/A</v>
      </c>
      <c r="J8521" t="e">
        <f t="shared" si="267"/>
        <v>#N/A</v>
      </c>
      <c r="K8521">
        <f t="shared" si="268"/>
        <v>0</v>
      </c>
    </row>
    <row r="8522" spans="1:11">
      <c r="A8522" s="1">
        <f>Atask.AtsOp!A8038</f>
        <v>0</v>
      </c>
      <c r="B8522">
        <f>Atask.AtsOp!E8038</f>
        <v>0</v>
      </c>
      <c r="C8522">
        <f>Atask.AtsOp!H8038</f>
        <v>0</v>
      </c>
      <c r="D8522">
        <f>Atask.AtsOp!N8038</f>
        <v>0</v>
      </c>
      <c r="E8522">
        <f>Atask.AtsOp!I8038</f>
        <v>0</v>
      </c>
      <c r="F8522">
        <f>Atask.AtsOp!M8038</f>
        <v>0</v>
      </c>
      <c r="G8522" t="e">
        <f>VLOOKUP(B8522,Prekės!$A$2:$E$3000,3,FALSE)</f>
        <v>#N/A</v>
      </c>
      <c r="H8522" t="e">
        <f>VLOOKUP(B8522,Prekės!$A$2:$E$3000,4,FALSE)</f>
        <v>#N/A</v>
      </c>
      <c r="I8522" t="e">
        <f>VLOOKUP(B8522,Prekės!$A$2:$E$3000,5,FALSE)</f>
        <v>#N/A</v>
      </c>
      <c r="J8522" t="e">
        <f t="shared" si="267"/>
        <v>#N/A</v>
      </c>
      <c r="K8522">
        <f t="shared" si="268"/>
        <v>0</v>
      </c>
    </row>
    <row r="8523" spans="1:11">
      <c r="A8523" s="1">
        <f>Atask.AtsOp!A8039</f>
        <v>0</v>
      </c>
      <c r="B8523">
        <f>Atask.AtsOp!E8039</f>
        <v>0</v>
      </c>
      <c r="C8523">
        <f>Atask.AtsOp!H8039</f>
        <v>0</v>
      </c>
      <c r="D8523">
        <f>Atask.AtsOp!N8039</f>
        <v>0</v>
      </c>
      <c r="E8523">
        <f>Atask.AtsOp!I8039</f>
        <v>0</v>
      </c>
      <c r="F8523">
        <f>Atask.AtsOp!M8039</f>
        <v>0</v>
      </c>
      <c r="G8523" t="e">
        <f>VLOOKUP(B8523,Prekės!$A$2:$E$3000,3,FALSE)</f>
        <v>#N/A</v>
      </c>
      <c r="H8523" t="e">
        <f>VLOOKUP(B8523,Prekės!$A$2:$E$3000,4,FALSE)</f>
        <v>#N/A</v>
      </c>
      <c r="I8523" t="e">
        <f>VLOOKUP(B8523,Prekės!$A$2:$E$3000,5,FALSE)</f>
        <v>#N/A</v>
      </c>
      <c r="J8523" t="e">
        <f t="shared" si="267"/>
        <v>#N/A</v>
      </c>
      <c r="K8523">
        <f t="shared" si="268"/>
        <v>0</v>
      </c>
    </row>
    <row r="8524" spans="1:11">
      <c r="A8524" s="1">
        <f>Atask.AtsOp!A8040</f>
        <v>0</v>
      </c>
      <c r="B8524">
        <f>Atask.AtsOp!E8040</f>
        <v>0</v>
      </c>
      <c r="C8524">
        <f>Atask.AtsOp!H8040</f>
        <v>0</v>
      </c>
      <c r="D8524">
        <f>Atask.AtsOp!N8040</f>
        <v>0</v>
      </c>
      <c r="E8524">
        <f>Atask.AtsOp!I8040</f>
        <v>0</v>
      </c>
      <c r="F8524">
        <f>Atask.AtsOp!M8040</f>
        <v>0</v>
      </c>
      <c r="G8524" t="e">
        <f>VLOOKUP(B8524,Prekės!$A$2:$E$3000,3,FALSE)</f>
        <v>#N/A</v>
      </c>
      <c r="H8524" t="e">
        <f>VLOOKUP(B8524,Prekės!$A$2:$E$3000,4,FALSE)</f>
        <v>#N/A</v>
      </c>
      <c r="I8524" t="e">
        <f>VLOOKUP(B8524,Prekės!$A$2:$E$3000,5,FALSE)</f>
        <v>#N/A</v>
      </c>
      <c r="J8524" t="e">
        <f t="shared" si="267"/>
        <v>#N/A</v>
      </c>
      <c r="K8524">
        <f t="shared" si="268"/>
        <v>0</v>
      </c>
    </row>
    <row r="8525" spans="1:11">
      <c r="A8525" s="1">
        <f>Atask.AtsOp!A8041</f>
        <v>0</v>
      </c>
      <c r="B8525">
        <f>Atask.AtsOp!E8041</f>
        <v>0</v>
      </c>
      <c r="C8525">
        <f>Atask.AtsOp!H8041</f>
        <v>0</v>
      </c>
      <c r="D8525">
        <f>Atask.AtsOp!N8041</f>
        <v>0</v>
      </c>
      <c r="E8525">
        <f>Atask.AtsOp!I8041</f>
        <v>0</v>
      </c>
      <c r="F8525">
        <f>Atask.AtsOp!M8041</f>
        <v>0</v>
      </c>
      <c r="G8525" t="e">
        <f>VLOOKUP(B8525,Prekės!$A$2:$E$3000,3,FALSE)</f>
        <v>#N/A</v>
      </c>
      <c r="H8525" t="e">
        <f>VLOOKUP(B8525,Prekės!$A$2:$E$3000,4,FALSE)</f>
        <v>#N/A</v>
      </c>
      <c r="I8525" t="e">
        <f>VLOOKUP(B8525,Prekės!$A$2:$E$3000,5,FALSE)</f>
        <v>#N/A</v>
      </c>
      <c r="J8525" t="e">
        <f t="shared" si="267"/>
        <v>#N/A</v>
      </c>
      <c r="K8525">
        <f t="shared" si="268"/>
        <v>0</v>
      </c>
    </row>
    <row r="8526" spans="1:11">
      <c r="A8526" s="1">
        <f>Atask.AtsOp!A8042</f>
        <v>0</v>
      </c>
      <c r="B8526">
        <f>Atask.AtsOp!E8042</f>
        <v>0</v>
      </c>
      <c r="C8526">
        <f>Atask.AtsOp!H8042</f>
        <v>0</v>
      </c>
      <c r="D8526">
        <f>Atask.AtsOp!N8042</f>
        <v>0</v>
      </c>
      <c r="E8526">
        <f>Atask.AtsOp!I8042</f>
        <v>0</v>
      </c>
      <c r="F8526">
        <f>Atask.AtsOp!M8042</f>
        <v>0</v>
      </c>
      <c r="G8526" t="e">
        <f>VLOOKUP(B8526,Prekės!$A$2:$E$3000,3,FALSE)</f>
        <v>#N/A</v>
      </c>
      <c r="H8526" t="e">
        <f>VLOOKUP(B8526,Prekės!$A$2:$E$3000,4,FALSE)</f>
        <v>#N/A</v>
      </c>
      <c r="I8526" t="e">
        <f>VLOOKUP(B8526,Prekės!$A$2:$E$3000,5,FALSE)</f>
        <v>#N/A</v>
      </c>
      <c r="J8526" t="e">
        <f t="shared" si="267"/>
        <v>#N/A</v>
      </c>
      <c r="K8526">
        <f t="shared" si="268"/>
        <v>0</v>
      </c>
    </row>
    <row r="8527" spans="1:11">
      <c r="A8527" s="1">
        <f>Atask.AtsOp!A8043</f>
        <v>0</v>
      </c>
      <c r="B8527">
        <f>Atask.AtsOp!E8043</f>
        <v>0</v>
      </c>
      <c r="C8527">
        <f>Atask.AtsOp!H8043</f>
        <v>0</v>
      </c>
      <c r="D8527">
        <f>Atask.AtsOp!N8043</f>
        <v>0</v>
      </c>
      <c r="E8527">
        <f>Atask.AtsOp!I8043</f>
        <v>0</v>
      </c>
      <c r="F8527">
        <f>Atask.AtsOp!M8043</f>
        <v>0</v>
      </c>
      <c r="G8527" t="e">
        <f>VLOOKUP(B8527,Prekės!$A$2:$E$3000,3,FALSE)</f>
        <v>#N/A</v>
      </c>
      <c r="H8527" t="e">
        <f>VLOOKUP(B8527,Prekės!$A$2:$E$3000,4,FALSE)</f>
        <v>#N/A</v>
      </c>
      <c r="I8527" t="e">
        <f>VLOOKUP(B8527,Prekės!$A$2:$E$3000,5,FALSE)</f>
        <v>#N/A</v>
      </c>
      <c r="J8527" t="e">
        <f t="shared" si="267"/>
        <v>#N/A</v>
      </c>
      <c r="K8527">
        <f t="shared" si="268"/>
        <v>0</v>
      </c>
    </row>
    <row r="8528" spans="1:11">
      <c r="A8528" s="1">
        <f>Atask.AtsOp!A8044</f>
        <v>0</v>
      </c>
      <c r="B8528">
        <f>Atask.AtsOp!E8044</f>
        <v>0</v>
      </c>
      <c r="C8528">
        <f>Atask.AtsOp!H8044</f>
        <v>0</v>
      </c>
      <c r="D8528">
        <f>Atask.AtsOp!N8044</f>
        <v>0</v>
      </c>
      <c r="E8528">
        <f>Atask.AtsOp!I8044</f>
        <v>0</v>
      </c>
      <c r="F8528">
        <f>Atask.AtsOp!M8044</f>
        <v>0</v>
      </c>
      <c r="G8528" t="e">
        <f>VLOOKUP(B8528,Prekės!$A$2:$E$3000,3,FALSE)</f>
        <v>#N/A</v>
      </c>
      <c r="H8528" t="e">
        <f>VLOOKUP(B8528,Prekės!$A$2:$E$3000,4,FALSE)</f>
        <v>#N/A</v>
      </c>
      <c r="I8528" t="e">
        <f>VLOOKUP(B8528,Prekės!$A$2:$E$3000,5,FALSE)</f>
        <v>#N/A</v>
      </c>
      <c r="J8528" t="e">
        <f t="shared" si="267"/>
        <v>#N/A</v>
      </c>
      <c r="K8528">
        <f t="shared" si="268"/>
        <v>0</v>
      </c>
    </row>
    <row r="8529" spans="1:11">
      <c r="A8529" s="1">
        <f>Atask.AtsOp!A8045</f>
        <v>0</v>
      </c>
      <c r="B8529">
        <f>Atask.AtsOp!E8045</f>
        <v>0</v>
      </c>
      <c r="C8529">
        <f>Atask.AtsOp!H8045</f>
        <v>0</v>
      </c>
      <c r="D8529">
        <f>Atask.AtsOp!N8045</f>
        <v>0</v>
      </c>
      <c r="E8529">
        <f>Atask.AtsOp!I8045</f>
        <v>0</v>
      </c>
      <c r="F8529">
        <f>Atask.AtsOp!M8045</f>
        <v>0</v>
      </c>
      <c r="G8529" t="e">
        <f>VLOOKUP(B8529,Prekės!$A$2:$E$3000,3,FALSE)</f>
        <v>#N/A</v>
      </c>
      <c r="H8529" t="e">
        <f>VLOOKUP(B8529,Prekės!$A$2:$E$3000,4,FALSE)</f>
        <v>#N/A</v>
      </c>
      <c r="I8529" t="e">
        <f>VLOOKUP(B8529,Prekės!$A$2:$E$3000,5,FALSE)</f>
        <v>#N/A</v>
      </c>
      <c r="J8529" t="e">
        <f t="shared" si="267"/>
        <v>#N/A</v>
      </c>
      <c r="K8529">
        <f t="shared" si="268"/>
        <v>0</v>
      </c>
    </row>
    <row r="8530" spans="1:11">
      <c r="A8530" s="1">
        <f>Atask.AtsOp!A8046</f>
        <v>0</v>
      </c>
      <c r="B8530">
        <f>Atask.AtsOp!E8046</f>
        <v>0</v>
      </c>
      <c r="C8530">
        <f>Atask.AtsOp!H8046</f>
        <v>0</v>
      </c>
      <c r="D8530">
        <f>Atask.AtsOp!N8046</f>
        <v>0</v>
      </c>
      <c r="E8530">
        <f>Atask.AtsOp!I8046</f>
        <v>0</v>
      </c>
      <c r="F8530">
        <f>Atask.AtsOp!M8046</f>
        <v>0</v>
      </c>
      <c r="G8530" t="e">
        <f>VLOOKUP(B8530,Prekės!$A$2:$E$3000,3,FALSE)</f>
        <v>#N/A</v>
      </c>
      <c r="H8530" t="e">
        <f>VLOOKUP(B8530,Prekės!$A$2:$E$3000,4,FALSE)</f>
        <v>#N/A</v>
      </c>
      <c r="I8530" t="e">
        <f>VLOOKUP(B8530,Prekės!$A$2:$E$3000,5,FALSE)</f>
        <v>#N/A</v>
      </c>
      <c r="J8530" t="e">
        <f t="shared" si="267"/>
        <v>#N/A</v>
      </c>
      <c r="K8530">
        <f t="shared" si="268"/>
        <v>0</v>
      </c>
    </row>
    <row r="8531" spans="1:11">
      <c r="A8531" s="1">
        <f>Atask.AtsOp!A8047</f>
        <v>0</v>
      </c>
      <c r="B8531">
        <f>Atask.AtsOp!E8047</f>
        <v>0</v>
      </c>
      <c r="C8531">
        <f>Atask.AtsOp!H8047</f>
        <v>0</v>
      </c>
      <c r="D8531">
        <f>Atask.AtsOp!N8047</f>
        <v>0</v>
      </c>
      <c r="E8531">
        <f>Atask.AtsOp!I8047</f>
        <v>0</v>
      </c>
      <c r="F8531">
        <f>Atask.AtsOp!M8047</f>
        <v>0</v>
      </c>
      <c r="G8531" t="e">
        <f>VLOOKUP(B8531,Prekės!$A$2:$E$3000,3,FALSE)</f>
        <v>#N/A</v>
      </c>
      <c r="H8531" t="e">
        <f>VLOOKUP(B8531,Prekės!$A$2:$E$3000,4,FALSE)</f>
        <v>#N/A</v>
      </c>
      <c r="I8531" t="e">
        <f>VLOOKUP(B8531,Prekės!$A$2:$E$3000,5,FALSE)</f>
        <v>#N/A</v>
      </c>
      <c r="J8531" t="e">
        <f t="shared" si="267"/>
        <v>#N/A</v>
      </c>
      <c r="K8531">
        <f t="shared" si="268"/>
        <v>0</v>
      </c>
    </row>
    <row r="8532" spans="1:11">
      <c r="A8532" s="1">
        <f>Atask.AtsOp!A8048</f>
        <v>0</v>
      </c>
      <c r="B8532">
        <f>Atask.AtsOp!E8048</f>
        <v>0</v>
      </c>
      <c r="C8532">
        <f>Atask.AtsOp!H8048</f>
        <v>0</v>
      </c>
      <c r="D8532">
        <f>Atask.AtsOp!N8048</f>
        <v>0</v>
      </c>
      <c r="E8532">
        <f>Atask.AtsOp!I8048</f>
        <v>0</v>
      </c>
      <c r="F8532">
        <f>Atask.AtsOp!M8048</f>
        <v>0</v>
      </c>
      <c r="G8532" t="e">
        <f>VLOOKUP(B8532,Prekės!$A$2:$E$3000,3,FALSE)</f>
        <v>#N/A</v>
      </c>
      <c r="H8532" t="e">
        <f>VLOOKUP(B8532,Prekės!$A$2:$E$3000,4,FALSE)</f>
        <v>#N/A</v>
      </c>
      <c r="I8532" t="e">
        <f>VLOOKUP(B8532,Prekės!$A$2:$E$3000,5,FALSE)</f>
        <v>#N/A</v>
      </c>
      <c r="J8532" t="e">
        <f t="shared" si="267"/>
        <v>#N/A</v>
      </c>
      <c r="K8532">
        <f t="shared" si="268"/>
        <v>0</v>
      </c>
    </row>
    <row r="8533" spans="1:11">
      <c r="A8533" s="1">
        <f>Atask.AtsOp!A8049</f>
        <v>0</v>
      </c>
      <c r="B8533">
        <f>Atask.AtsOp!E8049</f>
        <v>0</v>
      </c>
      <c r="C8533">
        <f>Atask.AtsOp!H8049</f>
        <v>0</v>
      </c>
      <c r="D8533">
        <f>Atask.AtsOp!N8049</f>
        <v>0</v>
      </c>
      <c r="E8533">
        <f>Atask.AtsOp!I8049</f>
        <v>0</v>
      </c>
      <c r="F8533">
        <f>Atask.AtsOp!M8049</f>
        <v>0</v>
      </c>
      <c r="G8533" t="e">
        <f>VLOOKUP(B8533,Prekės!$A$2:$E$3000,3,FALSE)</f>
        <v>#N/A</v>
      </c>
      <c r="H8533" t="e">
        <f>VLOOKUP(B8533,Prekės!$A$2:$E$3000,4,FALSE)</f>
        <v>#N/A</v>
      </c>
      <c r="I8533" t="e">
        <f>VLOOKUP(B8533,Prekės!$A$2:$E$3000,5,FALSE)</f>
        <v>#N/A</v>
      </c>
      <c r="J8533" t="e">
        <f t="shared" si="267"/>
        <v>#N/A</v>
      </c>
      <c r="K8533">
        <f t="shared" si="268"/>
        <v>0</v>
      </c>
    </row>
    <row r="8534" spans="1:11">
      <c r="A8534" s="1">
        <f>Atask.AtsOp!A8050</f>
        <v>0</v>
      </c>
      <c r="B8534">
        <f>Atask.AtsOp!E8050</f>
        <v>0</v>
      </c>
      <c r="C8534">
        <f>Atask.AtsOp!H8050</f>
        <v>0</v>
      </c>
      <c r="D8534">
        <f>Atask.AtsOp!N8050</f>
        <v>0</v>
      </c>
      <c r="E8534">
        <f>Atask.AtsOp!I8050</f>
        <v>0</v>
      </c>
      <c r="F8534">
        <f>Atask.AtsOp!M8050</f>
        <v>0</v>
      </c>
      <c r="G8534" t="e">
        <f>VLOOKUP(B8534,Prekės!$A$2:$E$3000,3,FALSE)</f>
        <v>#N/A</v>
      </c>
      <c r="H8534" t="e">
        <f>VLOOKUP(B8534,Prekės!$A$2:$E$3000,4,FALSE)</f>
        <v>#N/A</v>
      </c>
      <c r="I8534" t="e">
        <f>VLOOKUP(B8534,Prekės!$A$2:$E$3000,5,FALSE)</f>
        <v>#N/A</v>
      </c>
      <c r="J8534" t="e">
        <f t="shared" si="267"/>
        <v>#N/A</v>
      </c>
      <c r="K8534">
        <f t="shared" si="268"/>
        <v>0</v>
      </c>
    </row>
    <row r="8535" spans="1:11">
      <c r="A8535" s="1">
        <f>Atask.AtsOp!A8051</f>
        <v>0</v>
      </c>
      <c r="B8535">
        <f>Atask.AtsOp!E8051</f>
        <v>0</v>
      </c>
      <c r="C8535">
        <f>Atask.AtsOp!H8051</f>
        <v>0</v>
      </c>
      <c r="D8535">
        <f>Atask.AtsOp!N8051</f>
        <v>0</v>
      </c>
      <c r="E8535">
        <f>Atask.AtsOp!I8051</f>
        <v>0</v>
      </c>
      <c r="F8535">
        <f>Atask.AtsOp!M8051</f>
        <v>0</v>
      </c>
      <c r="G8535" t="e">
        <f>VLOOKUP(B8535,Prekės!$A$2:$E$3000,3,FALSE)</f>
        <v>#N/A</v>
      </c>
      <c r="H8535" t="e">
        <f>VLOOKUP(B8535,Prekės!$A$2:$E$3000,4,FALSE)</f>
        <v>#N/A</v>
      </c>
      <c r="I8535" t="e">
        <f>VLOOKUP(B8535,Prekės!$A$2:$E$3000,5,FALSE)</f>
        <v>#N/A</v>
      </c>
      <c r="J8535" t="e">
        <f t="shared" si="267"/>
        <v>#N/A</v>
      </c>
      <c r="K8535">
        <f t="shared" si="268"/>
        <v>0</v>
      </c>
    </row>
    <row r="8536" spans="1:11">
      <c r="A8536" s="1">
        <f>Atask.AtsOp!A8052</f>
        <v>0</v>
      </c>
      <c r="B8536">
        <f>Atask.AtsOp!E8052</f>
        <v>0</v>
      </c>
      <c r="C8536">
        <f>Atask.AtsOp!H8052</f>
        <v>0</v>
      </c>
      <c r="D8536">
        <f>Atask.AtsOp!N8052</f>
        <v>0</v>
      </c>
      <c r="E8536">
        <f>Atask.AtsOp!I8052</f>
        <v>0</v>
      </c>
      <c r="F8536">
        <f>Atask.AtsOp!M8052</f>
        <v>0</v>
      </c>
      <c r="G8536" t="e">
        <f>VLOOKUP(B8536,Prekės!$A$2:$E$3000,3,FALSE)</f>
        <v>#N/A</v>
      </c>
      <c r="H8536" t="e">
        <f>VLOOKUP(B8536,Prekės!$A$2:$E$3000,4,FALSE)</f>
        <v>#N/A</v>
      </c>
      <c r="I8536" t="e">
        <f>VLOOKUP(B8536,Prekės!$A$2:$E$3000,5,FALSE)</f>
        <v>#N/A</v>
      </c>
      <c r="J8536" t="e">
        <f t="shared" si="267"/>
        <v>#N/A</v>
      </c>
      <c r="K8536">
        <f t="shared" si="268"/>
        <v>0</v>
      </c>
    </row>
    <row r="8537" spans="1:11">
      <c r="A8537" s="1">
        <f>Atask.AtsOp!A8053</f>
        <v>0</v>
      </c>
      <c r="B8537">
        <f>Atask.AtsOp!E8053</f>
        <v>0</v>
      </c>
      <c r="C8537">
        <f>Atask.AtsOp!H8053</f>
        <v>0</v>
      </c>
      <c r="D8537">
        <f>Atask.AtsOp!N8053</f>
        <v>0</v>
      </c>
      <c r="E8537">
        <f>Atask.AtsOp!I8053</f>
        <v>0</v>
      </c>
      <c r="F8537">
        <f>Atask.AtsOp!M8053</f>
        <v>0</v>
      </c>
      <c r="G8537" t="e">
        <f>VLOOKUP(B8537,Prekės!$A$2:$E$3000,3,FALSE)</f>
        <v>#N/A</v>
      </c>
      <c r="H8537" t="e">
        <f>VLOOKUP(B8537,Prekės!$A$2:$E$3000,4,FALSE)</f>
        <v>#N/A</v>
      </c>
      <c r="I8537" t="e">
        <f>VLOOKUP(B8537,Prekės!$A$2:$E$3000,5,FALSE)</f>
        <v>#N/A</v>
      </c>
      <c r="J8537" t="e">
        <f t="shared" si="267"/>
        <v>#N/A</v>
      </c>
      <c r="K8537">
        <f t="shared" si="268"/>
        <v>0</v>
      </c>
    </row>
    <row r="8538" spans="1:11">
      <c r="A8538" s="1">
        <f>Atask.AtsOp!A8054</f>
        <v>0</v>
      </c>
      <c r="B8538">
        <f>Atask.AtsOp!E8054</f>
        <v>0</v>
      </c>
      <c r="C8538">
        <f>Atask.AtsOp!H8054</f>
        <v>0</v>
      </c>
      <c r="D8538">
        <f>Atask.AtsOp!N8054</f>
        <v>0</v>
      </c>
      <c r="E8538">
        <f>Atask.AtsOp!I8054</f>
        <v>0</v>
      </c>
      <c r="F8538">
        <f>Atask.AtsOp!M8054</f>
        <v>0</v>
      </c>
      <c r="G8538" t="e">
        <f>VLOOKUP(B8538,Prekės!$A$2:$E$3000,3,FALSE)</f>
        <v>#N/A</v>
      </c>
      <c r="H8538" t="e">
        <f>VLOOKUP(B8538,Prekės!$A$2:$E$3000,4,FALSE)</f>
        <v>#N/A</v>
      </c>
      <c r="I8538" t="e">
        <f>VLOOKUP(B8538,Prekės!$A$2:$E$3000,5,FALSE)</f>
        <v>#N/A</v>
      </c>
      <c r="J8538" t="e">
        <f t="shared" si="267"/>
        <v>#N/A</v>
      </c>
      <c r="K8538">
        <f t="shared" si="268"/>
        <v>0</v>
      </c>
    </row>
    <row r="8539" spans="1:11">
      <c r="A8539" s="1">
        <f>Atask.AtsOp!A8055</f>
        <v>0</v>
      </c>
      <c r="B8539">
        <f>Atask.AtsOp!E8055</f>
        <v>0</v>
      </c>
      <c r="C8539">
        <f>Atask.AtsOp!H8055</f>
        <v>0</v>
      </c>
      <c r="D8539">
        <f>Atask.AtsOp!N8055</f>
        <v>0</v>
      </c>
      <c r="E8539">
        <f>Atask.AtsOp!I8055</f>
        <v>0</v>
      </c>
      <c r="F8539">
        <f>Atask.AtsOp!M8055</f>
        <v>0</v>
      </c>
      <c r="G8539" t="e">
        <f>VLOOKUP(B8539,Prekės!$A$2:$E$3000,3,FALSE)</f>
        <v>#N/A</v>
      </c>
      <c r="H8539" t="e">
        <f>VLOOKUP(B8539,Prekės!$A$2:$E$3000,4,FALSE)</f>
        <v>#N/A</v>
      </c>
      <c r="I8539" t="e">
        <f>VLOOKUP(B8539,Prekės!$A$2:$E$3000,5,FALSE)</f>
        <v>#N/A</v>
      </c>
      <c r="J8539" t="e">
        <f t="shared" si="267"/>
        <v>#N/A</v>
      </c>
      <c r="K8539">
        <f t="shared" si="268"/>
        <v>0</v>
      </c>
    </row>
    <row r="8540" spans="1:11">
      <c r="A8540" s="1">
        <f>Atask.AtsOp!A8056</f>
        <v>0</v>
      </c>
      <c r="B8540">
        <f>Atask.AtsOp!E8056</f>
        <v>0</v>
      </c>
      <c r="C8540">
        <f>Atask.AtsOp!H8056</f>
        <v>0</v>
      </c>
      <c r="D8540">
        <f>Atask.AtsOp!N8056</f>
        <v>0</v>
      </c>
      <c r="E8540">
        <f>Atask.AtsOp!I8056</f>
        <v>0</v>
      </c>
      <c r="F8540">
        <f>Atask.AtsOp!M8056</f>
        <v>0</v>
      </c>
      <c r="G8540" t="e">
        <f>VLOOKUP(B8540,Prekės!$A$2:$E$3000,3,FALSE)</f>
        <v>#N/A</v>
      </c>
      <c r="H8540" t="e">
        <f>VLOOKUP(B8540,Prekės!$A$2:$E$3000,4,FALSE)</f>
        <v>#N/A</v>
      </c>
      <c r="I8540" t="e">
        <f>VLOOKUP(B8540,Prekės!$A$2:$E$3000,5,FALSE)</f>
        <v>#N/A</v>
      </c>
      <c r="J8540" t="e">
        <f t="shared" si="267"/>
        <v>#N/A</v>
      </c>
      <c r="K8540">
        <f t="shared" si="268"/>
        <v>0</v>
      </c>
    </row>
    <row r="8541" spans="1:11">
      <c r="A8541" s="1">
        <f>Atask.AtsOp!A8057</f>
        <v>0</v>
      </c>
      <c r="B8541">
        <f>Atask.AtsOp!E8057</f>
        <v>0</v>
      </c>
      <c r="C8541">
        <f>Atask.AtsOp!H8057</f>
        <v>0</v>
      </c>
      <c r="D8541">
        <f>Atask.AtsOp!N8057</f>
        <v>0</v>
      </c>
      <c r="E8541">
        <f>Atask.AtsOp!I8057</f>
        <v>0</v>
      </c>
      <c r="F8541">
        <f>Atask.AtsOp!M8057</f>
        <v>0</v>
      </c>
      <c r="G8541" t="e">
        <f>VLOOKUP(B8541,Prekės!$A$2:$E$3000,3,FALSE)</f>
        <v>#N/A</v>
      </c>
      <c r="H8541" t="e">
        <f>VLOOKUP(B8541,Prekės!$A$2:$E$3000,4,FALSE)</f>
        <v>#N/A</v>
      </c>
      <c r="I8541" t="e">
        <f>VLOOKUP(B8541,Prekės!$A$2:$E$3000,5,FALSE)</f>
        <v>#N/A</v>
      </c>
      <c r="J8541" t="e">
        <f t="shared" si="267"/>
        <v>#N/A</v>
      </c>
      <c r="K8541">
        <f t="shared" si="268"/>
        <v>0</v>
      </c>
    </row>
    <row r="8542" spans="1:11">
      <c r="A8542" s="1">
        <f>Atask.AtsOp!A8058</f>
        <v>0</v>
      </c>
      <c r="B8542">
        <f>Atask.AtsOp!E8058</f>
        <v>0</v>
      </c>
      <c r="C8542">
        <f>Atask.AtsOp!H8058</f>
        <v>0</v>
      </c>
      <c r="D8542">
        <f>Atask.AtsOp!N8058</f>
        <v>0</v>
      </c>
      <c r="E8542">
        <f>Atask.AtsOp!I8058</f>
        <v>0</v>
      </c>
      <c r="F8542">
        <f>Atask.AtsOp!M8058</f>
        <v>0</v>
      </c>
      <c r="G8542" t="e">
        <f>VLOOKUP(B8542,Prekės!$A$2:$E$3000,3,FALSE)</f>
        <v>#N/A</v>
      </c>
      <c r="H8542" t="e">
        <f>VLOOKUP(B8542,Prekės!$A$2:$E$3000,4,FALSE)</f>
        <v>#N/A</v>
      </c>
      <c r="I8542" t="e">
        <f>VLOOKUP(B8542,Prekės!$A$2:$E$3000,5,FALSE)</f>
        <v>#N/A</v>
      </c>
      <c r="J8542" t="e">
        <f t="shared" si="267"/>
        <v>#N/A</v>
      </c>
      <c r="K8542">
        <f t="shared" si="268"/>
        <v>0</v>
      </c>
    </row>
    <row r="8543" spans="1:11">
      <c r="A8543" s="1">
        <f>Atask.AtsOp!A8059</f>
        <v>0</v>
      </c>
      <c r="B8543">
        <f>Atask.AtsOp!E8059</f>
        <v>0</v>
      </c>
      <c r="C8543">
        <f>Atask.AtsOp!H8059</f>
        <v>0</v>
      </c>
      <c r="D8543">
        <f>Atask.AtsOp!N8059</f>
        <v>0</v>
      </c>
      <c r="E8543">
        <f>Atask.AtsOp!I8059</f>
        <v>0</v>
      </c>
      <c r="F8543">
        <f>Atask.AtsOp!M8059</f>
        <v>0</v>
      </c>
      <c r="G8543" t="e">
        <f>VLOOKUP(B8543,Prekės!$A$2:$E$3000,3,FALSE)</f>
        <v>#N/A</v>
      </c>
      <c r="H8543" t="e">
        <f>VLOOKUP(B8543,Prekės!$A$2:$E$3000,4,FALSE)</f>
        <v>#N/A</v>
      </c>
      <c r="I8543" t="e">
        <f>VLOOKUP(B8543,Prekės!$A$2:$E$3000,5,FALSE)</f>
        <v>#N/A</v>
      </c>
      <c r="J8543" t="e">
        <f t="shared" si="267"/>
        <v>#N/A</v>
      </c>
      <c r="K8543">
        <f t="shared" si="268"/>
        <v>0</v>
      </c>
    </row>
    <row r="8544" spans="1:11">
      <c r="A8544" s="1">
        <f>Atask.AtsOp!A8060</f>
        <v>0</v>
      </c>
      <c r="B8544">
        <f>Atask.AtsOp!E8060</f>
        <v>0</v>
      </c>
      <c r="C8544">
        <f>Atask.AtsOp!H8060</f>
        <v>0</v>
      </c>
      <c r="D8544">
        <f>Atask.AtsOp!N8060</f>
        <v>0</v>
      </c>
      <c r="E8544">
        <f>Atask.AtsOp!I8060</f>
        <v>0</v>
      </c>
      <c r="F8544">
        <f>Atask.AtsOp!M8060</f>
        <v>0</v>
      </c>
      <c r="G8544" t="e">
        <f>VLOOKUP(B8544,Prekės!$A$2:$E$3000,3,FALSE)</f>
        <v>#N/A</v>
      </c>
      <c r="H8544" t="e">
        <f>VLOOKUP(B8544,Prekės!$A$2:$E$3000,4,FALSE)</f>
        <v>#N/A</v>
      </c>
      <c r="I8544" t="e">
        <f>VLOOKUP(B8544,Prekės!$A$2:$E$3000,5,FALSE)</f>
        <v>#N/A</v>
      </c>
      <c r="J8544" t="e">
        <f t="shared" si="267"/>
        <v>#N/A</v>
      </c>
      <c r="K8544">
        <f t="shared" si="268"/>
        <v>0</v>
      </c>
    </row>
    <row r="8545" spans="1:11">
      <c r="A8545" s="1">
        <f>Atask.AtsOp!A8061</f>
        <v>0</v>
      </c>
      <c r="B8545">
        <f>Atask.AtsOp!E8061</f>
        <v>0</v>
      </c>
      <c r="C8545">
        <f>Atask.AtsOp!H8061</f>
        <v>0</v>
      </c>
      <c r="D8545">
        <f>Atask.AtsOp!N8061</f>
        <v>0</v>
      </c>
      <c r="E8545">
        <f>Atask.AtsOp!I8061</f>
        <v>0</v>
      </c>
      <c r="F8545">
        <f>Atask.AtsOp!M8061</f>
        <v>0</v>
      </c>
      <c r="G8545" t="e">
        <f>VLOOKUP(B8545,Prekės!$A$2:$E$3000,3,FALSE)</f>
        <v>#N/A</v>
      </c>
      <c r="H8545" t="e">
        <f>VLOOKUP(B8545,Prekės!$A$2:$E$3000,4,FALSE)</f>
        <v>#N/A</v>
      </c>
      <c r="I8545" t="e">
        <f>VLOOKUP(B8545,Prekės!$A$2:$E$3000,5,FALSE)</f>
        <v>#N/A</v>
      </c>
      <c r="J8545" t="e">
        <f t="shared" si="267"/>
        <v>#N/A</v>
      </c>
      <c r="K8545">
        <f t="shared" si="268"/>
        <v>0</v>
      </c>
    </row>
    <row r="8546" spans="1:11">
      <c r="A8546" s="1">
        <f>Atask.AtsOp!A8062</f>
        <v>0</v>
      </c>
      <c r="B8546">
        <f>Atask.AtsOp!E8062</f>
        <v>0</v>
      </c>
      <c r="C8546">
        <f>Atask.AtsOp!H8062</f>
        <v>0</v>
      </c>
      <c r="D8546">
        <f>Atask.AtsOp!N8062</f>
        <v>0</v>
      </c>
      <c r="E8546">
        <f>Atask.AtsOp!I8062</f>
        <v>0</v>
      </c>
      <c r="F8546">
        <f>Atask.AtsOp!M8062</f>
        <v>0</v>
      </c>
      <c r="G8546" t="e">
        <f>VLOOKUP(B8546,Prekės!$A$2:$E$3000,3,FALSE)</f>
        <v>#N/A</v>
      </c>
      <c r="H8546" t="e">
        <f>VLOOKUP(B8546,Prekės!$A$2:$E$3000,4,FALSE)</f>
        <v>#N/A</v>
      </c>
      <c r="I8546" t="e">
        <f>VLOOKUP(B8546,Prekės!$A$2:$E$3000,5,FALSE)</f>
        <v>#N/A</v>
      </c>
      <c r="J8546" t="e">
        <f t="shared" ref="J8546:J8609" si="269">IF(G8546=110,F8546*H8546*I8546,IF(G8546&lt;280,F8546*H8546,F8546*H8546*(I8546/100)))</f>
        <v>#N/A</v>
      </c>
      <c r="K8546">
        <f t="shared" ref="K8546:K8609" si="270">IF(EXACT(D8546,"But."),J8546,F8546)</f>
        <v>0</v>
      </c>
    </row>
    <row r="8547" spans="1:11">
      <c r="A8547" s="1">
        <f>Atask.AtsOp!A8063</f>
        <v>0</v>
      </c>
      <c r="B8547">
        <f>Atask.AtsOp!E8063</f>
        <v>0</v>
      </c>
      <c r="C8547">
        <f>Atask.AtsOp!H8063</f>
        <v>0</v>
      </c>
      <c r="D8547">
        <f>Atask.AtsOp!N8063</f>
        <v>0</v>
      </c>
      <c r="E8547">
        <f>Atask.AtsOp!I8063</f>
        <v>0</v>
      </c>
      <c r="F8547">
        <f>Atask.AtsOp!M8063</f>
        <v>0</v>
      </c>
      <c r="G8547" t="e">
        <f>VLOOKUP(B8547,Prekės!$A$2:$E$3000,3,FALSE)</f>
        <v>#N/A</v>
      </c>
      <c r="H8547" t="e">
        <f>VLOOKUP(B8547,Prekės!$A$2:$E$3000,4,FALSE)</f>
        <v>#N/A</v>
      </c>
      <c r="I8547" t="e">
        <f>VLOOKUP(B8547,Prekės!$A$2:$E$3000,5,FALSE)</f>
        <v>#N/A</v>
      </c>
      <c r="J8547" t="e">
        <f t="shared" si="269"/>
        <v>#N/A</v>
      </c>
      <c r="K8547">
        <f t="shared" si="270"/>
        <v>0</v>
      </c>
    </row>
    <row r="8548" spans="1:11">
      <c r="A8548" s="1">
        <f>Atask.AtsOp!A8064</f>
        <v>0</v>
      </c>
      <c r="B8548">
        <f>Atask.AtsOp!E8064</f>
        <v>0</v>
      </c>
      <c r="C8548">
        <f>Atask.AtsOp!H8064</f>
        <v>0</v>
      </c>
      <c r="D8548">
        <f>Atask.AtsOp!N8064</f>
        <v>0</v>
      </c>
      <c r="E8548">
        <f>Atask.AtsOp!I8064</f>
        <v>0</v>
      </c>
      <c r="F8548">
        <f>Atask.AtsOp!M8064</f>
        <v>0</v>
      </c>
      <c r="G8548" t="e">
        <f>VLOOKUP(B8548,Prekės!$A$2:$E$3000,3,FALSE)</f>
        <v>#N/A</v>
      </c>
      <c r="H8548" t="e">
        <f>VLOOKUP(B8548,Prekės!$A$2:$E$3000,4,FALSE)</f>
        <v>#N/A</v>
      </c>
      <c r="I8548" t="e">
        <f>VLOOKUP(B8548,Prekės!$A$2:$E$3000,5,FALSE)</f>
        <v>#N/A</v>
      </c>
      <c r="J8548" t="e">
        <f t="shared" si="269"/>
        <v>#N/A</v>
      </c>
      <c r="K8548">
        <f t="shared" si="270"/>
        <v>0</v>
      </c>
    </row>
    <row r="8549" spans="1:11">
      <c r="A8549" s="1">
        <f>Atask.AtsOp!A8065</f>
        <v>0</v>
      </c>
      <c r="B8549">
        <f>Atask.AtsOp!E8065</f>
        <v>0</v>
      </c>
      <c r="C8549">
        <f>Atask.AtsOp!H8065</f>
        <v>0</v>
      </c>
      <c r="D8549">
        <f>Atask.AtsOp!N8065</f>
        <v>0</v>
      </c>
      <c r="E8549">
        <f>Atask.AtsOp!I8065</f>
        <v>0</v>
      </c>
      <c r="F8549">
        <f>Atask.AtsOp!M8065</f>
        <v>0</v>
      </c>
      <c r="G8549" t="e">
        <f>VLOOKUP(B8549,Prekės!$A$2:$E$3000,3,FALSE)</f>
        <v>#N/A</v>
      </c>
      <c r="H8549" t="e">
        <f>VLOOKUP(B8549,Prekės!$A$2:$E$3000,4,FALSE)</f>
        <v>#N/A</v>
      </c>
      <c r="I8549" t="e">
        <f>VLOOKUP(B8549,Prekės!$A$2:$E$3000,5,FALSE)</f>
        <v>#N/A</v>
      </c>
      <c r="J8549" t="e">
        <f t="shared" si="269"/>
        <v>#N/A</v>
      </c>
      <c r="K8549">
        <f t="shared" si="270"/>
        <v>0</v>
      </c>
    </row>
    <row r="8550" spans="1:11">
      <c r="A8550" s="1">
        <f>Atask.AtsOp!A8066</f>
        <v>0</v>
      </c>
      <c r="B8550">
        <f>Atask.AtsOp!E8066</f>
        <v>0</v>
      </c>
      <c r="C8550">
        <f>Atask.AtsOp!H8066</f>
        <v>0</v>
      </c>
      <c r="D8550">
        <f>Atask.AtsOp!N8066</f>
        <v>0</v>
      </c>
      <c r="E8550">
        <f>Atask.AtsOp!I8066</f>
        <v>0</v>
      </c>
      <c r="F8550">
        <f>Atask.AtsOp!M8066</f>
        <v>0</v>
      </c>
      <c r="G8550" t="e">
        <f>VLOOKUP(B8550,Prekės!$A$2:$E$3000,3,FALSE)</f>
        <v>#N/A</v>
      </c>
      <c r="H8550" t="e">
        <f>VLOOKUP(B8550,Prekės!$A$2:$E$3000,4,FALSE)</f>
        <v>#N/A</v>
      </c>
      <c r="I8550" t="e">
        <f>VLOOKUP(B8550,Prekės!$A$2:$E$3000,5,FALSE)</f>
        <v>#N/A</v>
      </c>
      <c r="J8550" t="e">
        <f t="shared" si="269"/>
        <v>#N/A</v>
      </c>
      <c r="K8550">
        <f t="shared" si="270"/>
        <v>0</v>
      </c>
    </row>
    <row r="8551" spans="1:11">
      <c r="A8551" s="1">
        <f>Atask.AtsOp!A8067</f>
        <v>0</v>
      </c>
      <c r="B8551">
        <f>Atask.AtsOp!E8067</f>
        <v>0</v>
      </c>
      <c r="C8551">
        <f>Atask.AtsOp!H8067</f>
        <v>0</v>
      </c>
      <c r="D8551">
        <f>Atask.AtsOp!N8067</f>
        <v>0</v>
      </c>
      <c r="E8551">
        <f>Atask.AtsOp!I8067</f>
        <v>0</v>
      </c>
      <c r="F8551">
        <f>Atask.AtsOp!M8067</f>
        <v>0</v>
      </c>
      <c r="G8551" t="e">
        <f>VLOOKUP(B8551,Prekės!$A$2:$E$3000,3,FALSE)</f>
        <v>#N/A</v>
      </c>
      <c r="H8551" t="e">
        <f>VLOOKUP(B8551,Prekės!$A$2:$E$3000,4,FALSE)</f>
        <v>#N/A</v>
      </c>
      <c r="I8551" t="e">
        <f>VLOOKUP(B8551,Prekės!$A$2:$E$3000,5,FALSE)</f>
        <v>#N/A</v>
      </c>
      <c r="J8551" t="e">
        <f t="shared" si="269"/>
        <v>#N/A</v>
      </c>
      <c r="K8551">
        <f t="shared" si="270"/>
        <v>0</v>
      </c>
    </row>
    <row r="8552" spans="1:11">
      <c r="A8552" s="1">
        <f>Atask.AtsOp!A8068</f>
        <v>0</v>
      </c>
      <c r="B8552">
        <f>Atask.AtsOp!E8068</f>
        <v>0</v>
      </c>
      <c r="C8552">
        <f>Atask.AtsOp!H8068</f>
        <v>0</v>
      </c>
      <c r="D8552">
        <f>Atask.AtsOp!N8068</f>
        <v>0</v>
      </c>
      <c r="E8552">
        <f>Atask.AtsOp!I8068</f>
        <v>0</v>
      </c>
      <c r="F8552">
        <f>Atask.AtsOp!M8068</f>
        <v>0</v>
      </c>
      <c r="G8552" t="e">
        <f>VLOOKUP(B8552,Prekės!$A$2:$E$3000,3,FALSE)</f>
        <v>#N/A</v>
      </c>
      <c r="H8552" t="e">
        <f>VLOOKUP(B8552,Prekės!$A$2:$E$3000,4,FALSE)</f>
        <v>#N/A</v>
      </c>
      <c r="I8552" t="e">
        <f>VLOOKUP(B8552,Prekės!$A$2:$E$3000,5,FALSE)</f>
        <v>#N/A</v>
      </c>
      <c r="J8552" t="e">
        <f t="shared" si="269"/>
        <v>#N/A</v>
      </c>
      <c r="K8552">
        <f t="shared" si="270"/>
        <v>0</v>
      </c>
    </row>
    <row r="8553" spans="1:11">
      <c r="A8553" s="1">
        <f>Atask.AtsOp!A8069</f>
        <v>0</v>
      </c>
      <c r="B8553">
        <f>Atask.AtsOp!E8069</f>
        <v>0</v>
      </c>
      <c r="C8553">
        <f>Atask.AtsOp!H8069</f>
        <v>0</v>
      </c>
      <c r="D8553">
        <f>Atask.AtsOp!N8069</f>
        <v>0</v>
      </c>
      <c r="E8553">
        <f>Atask.AtsOp!I8069</f>
        <v>0</v>
      </c>
      <c r="F8553">
        <f>Atask.AtsOp!M8069</f>
        <v>0</v>
      </c>
      <c r="G8553" t="e">
        <f>VLOOKUP(B8553,Prekės!$A$2:$E$3000,3,FALSE)</f>
        <v>#N/A</v>
      </c>
      <c r="H8553" t="e">
        <f>VLOOKUP(B8553,Prekės!$A$2:$E$3000,4,FALSE)</f>
        <v>#N/A</v>
      </c>
      <c r="I8553" t="e">
        <f>VLOOKUP(B8553,Prekės!$A$2:$E$3000,5,FALSE)</f>
        <v>#N/A</v>
      </c>
      <c r="J8553" t="e">
        <f t="shared" si="269"/>
        <v>#N/A</v>
      </c>
      <c r="K8553">
        <f t="shared" si="270"/>
        <v>0</v>
      </c>
    </row>
    <row r="8554" spans="1:11">
      <c r="A8554" s="1">
        <f>Atask.AtsOp!A8070</f>
        <v>0</v>
      </c>
      <c r="B8554">
        <f>Atask.AtsOp!E8070</f>
        <v>0</v>
      </c>
      <c r="C8554">
        <f>Atask.AtsOp!H8070</f>
        <v>0</v>
      </c>
      <c r="D8554">
        <f>Atask.AtsOp!N8070</f>
        <v>0</v>
      </c>
      <c r="E8554">
        <f>Atask.AtsOp!I8070</f>
        <v>0</v>
      </c>
      <c r="F8554">
        <f>Atask.AtsOp!M8070</f>
        <v>0</v>
      </c>
      <c r="G8554" t="e">
        <f>VLOOKUP(B8554,Prekės!$A$2:$E$3000,3,FALSE)</f>
        <v>#N/A</v>
      </c>
      <c r="H8554" t="e">
        <f>VLOOKUP(B8554,Prekės!$A$2:$E$3000,4,FALSE)</f>
        <v>#N/A</v>
      </c>
      <c r="I8554" t="e">
        <f>VLOOKUP(B8554,Prekės!$A$2:$E$3000,5,FALSE)</f>
        <v>#N/A</v>
      </c>
      <c r="J8554" t="e">
        <f t="shared" si="269"/>
        <v>#N/A</v>
      </c>
      <c r="K8554">
        <f t="shared" si="270"/>
        <v>0</v>
      </c>
    </row>
    <row r="8555" spans="1:11">
      <c r="A8555" s="1">
        <f>Atask.AtsOp!A8071</f>
        <v>0</v>
      </c>
      <c r="B8555">
        <f>Atask.AtsOp!E8071</f>
        <v>0</v>
      </c>
      <c r="C8555">
        <f>Atask.AtsOp!H8071</f>
        <v>0</v>
      </c>
      <c r="D8555">
        <f>Atask.AtsOp!N8071</f>
        <v>0</v>
      </c>
      <c r="E8555">
        <f>Atask.AtsOp!I8071</f>
        <v>0</v>
      </c>
      <c r="F8555">
        <f>Atask.AtsOp!M8071</f>
        <v>0</v>
      </c>
      <c r="G8555" t="e">
        <f>VLOOKUP(B8555,Prekės!$A$2:$E$3000,3,FALSE)</f>
        <v>#N/A</v>
      </c>
      <c r="H8555" t="e">
        <f>VLOOKUP(B8555,Prekės!$A$2:$E$3000,4,FALSE)</f>
        <v>#N/A</v>
      </c>
      <c r="I8555" t="e">
        <f>VLOOKUP(B8555,Prekės!$A$2:$E$3000,5,FALSE)</f>
        <v>#N/A</v>
      </c>
      <c r="J8555" t="e">
        <f t="shared" si="269"/>
        <v>#N/A</v>
      </c>
      <c r="K8555">
        <f t="shared" si="270"/>
        <v>0</v>
      </c>
    </row>
    <row r="8556" spans="1:11">
      <c r="A8556" s="1">
        <f>Atask.AtsOp!A8072</f>
        <v>0</v>
      </c>
      <c r="B8556">
        <f>Atask.AtsOp!E8072</f>
        <v>0</v>
      </c>
      <c r="C8556">
        <f>Atask.AtsOp!H8072</f>
        <v>0</v>
      </c>
      <c r="D8556">
        <f>Atask.AtsOp!N8072</f>
        <v>0</v>
      </c>
      <c r="E8556">
        <f>Atask.AtsOp!I8072</f>
        <v>0</v>
      </c>
      <c r="F8556">
        <f>Atask.AtsOp!M8072</f>
        <v>0</v>
      </c>
      <c r="G8556" t="e">
        <f>VLOOKUP(B8556,Prekės!$A$2:$E$3000,3,FALSE)</f>
        <v>#N/A</v>
      </c>
      <c r="H8556" t="e">
        <f>VLOOKUP(B8556,Prekės!$A$2:$E$3000,4,FALSE)</f>
        <v>#N/A</v>
      </c>
      <c r="I8556" t="e">
        <f>VLOOKUP(B8556,Prekės!$A$2:$E$3000,5,FALSE)</f>
        <v>#N/A</v>
      </c>
      <c r="J8556" t="e">
        <f t="shared" si="269"/>
        <v>#N/A</v>
      </c>
      <c r="K8556">
        <f t="shared" si="270"/>
        <v>0</v>
      </c>
    </row>
    <row r="8557" spans="1:11">
      <c r="A8557" s="1">
        <f>Atask.AtsOp!A8073</f>
        <v>0</v>
      </c>
      <c r="B8557">
        <f>Atask.AtsOp!E8073</f>
        <v>0</v>
      </c>
      <c r="C8557">
        <f>Atask.AtsOp!H8073</f>
        <v>0</v>
      </c>
      <c r="D8557">
        <f>Atask.AtsOp!N8073</f>
        <v>0</v>
      </c>
      <c r="E8557">
        <f>Atask.AtsOp!I8073</f>
        <v>0</v>
      </c>
      <c r="F8557">
        <f>Atask.AtsOp!M8073</f>
        <v>0</v>
      </c>
      <c r="G8557" t="e">
        <f>VLOOKUP(B8557,Prekės!$A$2:$E$3000,3,FALSE)</f>
        <v>#N/A</v>
      </c>
      <c r="H8557" t="e">
        <f>VLOOKUP(B8557,Prekės!$A$2:$E$3000,4,FALSE)</f>
        <v>#N/A</v>
      </c>
      <c r="I8557" t="e">
        <f>VLOOKUP(B8557,Prekės!$A$2:$E$3000,5,FALSE)</f>
        <v>#N/A</v>
      </c>
      <c r="J8557" t="e">
        <f t="shared" si="269"/>
        <v>#N/A</v>
      </c>
      <c r="K8557">
        <f t="shared" si="270"/>
        <v>0</v>
      </c>
    </row>
    <row r="8558" spans="1:11">
      <c r="A8558" s="1">
        <f>Atask.AtsOp!A8074</f>
        <v>0</v>
      </c>
      <c r="B8558">
        <f>Atask.AtsOp!E8074</f>
        <v>0</v>
      </c>
      <c r="C8558">
        <f>Atask.AtsOp!H8074</f>
        <v>0</v>
      </c>
      <c r="D8558">
        <f>Atask.AtsOp!N8074</f>
        <v>0</v>
      </c>
      <c r="E8558">
        <f>Atask.AtsOp!I8074</f>
        <v>0</v>
      </c>
      <c r="F8558">
        <f>Atask.AtsOp!M8074</f>
        <v>0</v>
      </c>
      <c r="G8558" t="e">
        <f>VLOOKUP(B8558,Prekės!$A$2:$E$3000,3,FALSE)</f>
        <v>#N/A</v>
      </c>
      <c r="H8558" t="e">
        <f>VLOOKUP(B8558,Prekės!$A$2:$E$3000,4,FALSE)</f>
        <v>#N/A</v>
      </c>
      <c r="I8558" t="e">
        <f>VLOOKUP(B8558,Prekės!$A$2:$E$3000,5,FALSE)</f>
        <v>#N/A</v>
      </c>
      <c r="J8558" t="e">
        <f t="shared" si="269"/>
        <v>#N/A</v>
      </c>
      <c r="K8558">
        <f t="shared" si="270"/>
        <v>0</v>
      </c>
    </row>
    <row r="8559" spans="1:11">
      <c r="A8559" s="1">
        <f>Atask.AtsOp!A8075</f>
        <v>0</v>
      </c>
      <c r="B8559">
        <f>Atask.AtsOp!E8075</f>
        <v>0</v>
      </c>
      <c r="C8559">
        <f>Atask.AtsOp!H8075</f>
        <v>0</v>
      </c>
      <c r="D8559">
        <f>Atask.AtsOp!N8075</f>
        <v>0</v>
      </c>
      <c r="E8559">
        <f>Atask.AtsOp!I8075</f>
        <v>0</v>
      </c>
      <c r="F8559">
        <f>Atask.AtsOp!M8075</f>
        <v>0</v>
      </c>
      <c r="G8559" t="e">
        <f>VLOOKUP(B8559,Prekės!$A$2:$E$3000,3,FALSE)</f>
        <v>#N/A</v>
      </c>
      <c r="H8559" t="e">
        <f>VLOOKUP(B8559,Prekės!$A$2:$E$3000,4,FALSE)</f>
        <v>#N/A</v>
      </c>
      <c r="I8559" t="e">
        <f>VLOOKUP(B8559,Prekės!$A$2:$E$3000,5,FALSE)</f>
        <v>#N/A</v>
      </c>
      <c r="J8559" t="e">
        <f t="shared" si="269"/>
        <v>#N/A</v>
      </c>
      <c r="K8559">
        <f t="shared" si="270"/>
        <v>0</v>
      </c>
    </row>
    <row r="8560" spans="1:11">
      <c r="A8560" s="1">
        <f>Atask.AtsOp!A8076</f>
        <v>0</v>
      </c>
      <c r="B8560">
        <f>Atask.AtsOp!E8076</f>
        <v>0</v>
      </c>
      <c r="C8560">
        <f>Atask.AtsOp!H8076</f>
        <v>0</v>
      </c>
      <c r="D8560">
        <f>Atask.AtsOp!N8076</f>
        <v>0</v>
      </c>
      <c r="E8560">
        <f>Atask.AtsOp!I8076</f>
        <v>0</v>
      </c>
      <c r="F8560">
        <f>Atask.AtsOp!M8076</f>
        <v>0</v>
      </c>
      <c r="G8560" t="e">
        <f>VLOOKUP(B8560,Prekės!$A$2:$E$3000,3,FALSE)</f>
        <v>#N/A</v>
      </c>
      <c r="H8560" t="e">
        <f>VLOOKUP(B8560,Prekės!$A$2:$E$3000,4,FALSE)</f>
        <v>#N/A</v>
      </c>
      <c r="I8560" t="e">
        <f>VLOOKUP(B8560,Prekės!$A$2:$E$3000,5,FALSE)</f>
        <v>#N/A</v>
      </c>
      <c r="J8560" t="e">
        <f t="shared" si="269"/>
        <v>#N/A</v>
      </c>
      <c r="K8560">
        <f t="shared" si="270"/>
        <v>0</v>
      </c>
    </row>
    <row r="8561" spans="1:11">
      <c r="A8561" s="1">
        <f>Atask.AtsOp!A8077</f>
        <v>0</v>
      </c>
      <c r="B8561">
        <f>Atask.AtsOp!E8077</f>
        <v>0</v>
      </c>
      <c r="C8561">
        <f>Atask.AtsOp!H8077</f>
        <v>0</v>
      </c>
      <c r="D8561">
        <f>Atask.AtsOp!N8077</f>
        <v>0</v>
      </c>
      <c r="E8561">
        <f>Atask.AtsOp!I8077</f>
        <v>0</v>
      </c>
      <c r="F8561">
        <f>Atask.AtsOp!M8077</f>
        <v>0</v>
      </c>
      <c r="G8561" t="e">
        <f>VLOOKUP(B8561,Prekės!$A$2:$E$3000,3,FALSE)</f>
        <v>#N/A</v>
      </c>
      <c r="H8561" t="e">
        <f>VLOOKUP(B8561,Prekės!$A$2:$E$3000,4,FALSE)</f>
        <v>#N/A</v>
      </c>
      <c r="I8561" t="e">
        <f>VLOOKUP(B8561,Prekės!$A$2:$E$3000,5,FALSE)</f>
        <v>#N/A</v>
      </c>
      <c r="J8561" t="e">
        <f t="shared" si="269"/>
        <v>#N/A</v>
      </c>
      <c r="K8561">
        <f t="shared" si="270"/>
        <v>0</v>
      </c>
    </row>
    <row r="8562" spans="1:11">
      <c r="A8562" s="1">
        <f>Atask.AtsOp!A8078</f>
        <v>0</v>
      </c>
      <c r="B8562">
        <f>Atask.AtsOp!E8078</f>
        <v>0</v>
      </c>
      <c r="C8562">
        <f>Atask.AtsOp!H8078</f>
        <v>0</v>
      </c>
      <c r="D8562">
        <f>Atask.AtsOp!N8078</f>
        <v>0</v>
      </c>
      <c r="E8562">
        <f>Atask.AtsOp!I8078</f>
        <v>0</v>
      </c>
      <c r="F8562">
        <f>Atask.AtsOp!M8078</f>
        <v>0</v>
      </c>
      <c r="G8562" t="e">
        <f>VLOOKUP(B8562,Prekės!$A$2:$E$3000,3,FALSE)</f>
        <v>#N/A</v>
      </c>
      <c r="H8562" t="e">
        <f>VLOOKUP(B8562,Prekės!$A$2:$E$3000,4,FALSE)</f>
        <v>#N/A</v>
      </c>
      <c r="I8562" t="e">
        <f>VLOOKUP(B8562,Prekės!$A$2:$E$3000,5,FALSE)</f>
        <v>#N/A</v>
      </c>
      <c r="J8562" t="e">
        <f t="shared" si="269"/>
        <v>#N/A</v>
      </c>
      <c r="K8562">
        <f t="shared" si="270"/>
        <v>0</v>
      </c>
    </row>
    <row r="8563" spans="1:11">
      <c r="A8563" s="1">
        <f>Atask.AtsOp!A8079</f>
        <v>0</v>
      </c>
      <c r="B8563">
        <f>Atask.AtsOp!E8079</f>
        <v>0</v>
      </c>
      <c r="C8563">
        <f>Atask.AtsOp!H8079</f>
        <v>0</v>
      </c>
      <c r="D8563">
        <f>Atask.AtsOp!N8079</f>
        <v>0</v>
      </c>
      <c r="E8563">
        <f>Atask.AtsOp!I8079</f>
        <v>0</v>
      </c>
      <c r="F8563">
        <f>Atask.AtsOp!M8079</f>
        <v>0</v>
      </c>
      <c r="G8563" t="e">
        <f>VLOOKUP(B8563,Prekės!$A$2:$E$3000,3,FALSE)</f>
        <v>#N/A</v>
      </c>
      <c r="H8563" t="e">
        <f>VLOOKUP(B8563,Prekės!$A$2:$E$3000,4,FALSE)</f>
        <v>#N/A</v>
      </c>
      <c r="I8563" t="e">
        <f>VLOOKUP(B8563,Prekės!$A$2:$E$3000,5,FALSE)</f>
        <v>#N/A</v>
      </c>
      <c r="J8563" t="e">
        <f t="shared" si="269"/>
        <v>#N/A</v>
      </c>
      <c r="K8563">
        <f t="shared" si="270"/>
        <v>0</v>
      </c>
    </row>
    <row r="8564" spans="1:11">
      <c r="A8564" s="1">
        <f>Atask.AtsOp!A8080</f>
        <v>0</v>
      </c>
      <c r="B8564">
        <f>Atask.AtsOp!E8080</f>
        <v>0</v>
      </c>
      <c r="C8564">
        <f>Atask.AtsOp!H8080</f>
        <v>0</v>
      </c>
      <c r="D8564">
        <f>Atask.AtsOp!N8080</f>
        <v>0</v>
      </c>
      <c r="E8564">
        <f>Atask.AtsOp!I8080</f>
        <v>0</v>
      </c>
      <c r="F8564">
        <f>Atask.AtsOp!M8080</f>
        <v>0</v>
      </c>
      <c r="G8564" t="e">
        <f>VLOOKUP(B8564,Prekės!$A$2:$E$3000,3,FALSE)</f>
        <v>#N/A</v>
      </c>
      <c r="H8564" t="e">
        <f>VLOOKUP(B8564,Prekės!$A$2:$E$3000,4,FALSE)</f>
        <v>#N/A</v>
      </c>
      <c r="I8564" t="e">
        <f>VLOOKUP(B8564,Prekės!$A$2:$E$3000,5,FALSE)</f>
        <v>#N/A</v>
      </c>
      <c r="J8564" t="e">
        <f t="shared" si="269"/>
        <v>#N/A</v>
      </c>
      <c r="K8564">
        <f t="shared" si="270"/>
        <v>0</v>
      </c>
    </row>
    <row r="8565" spans="1:11">
      <c r="A8565" s="1">
        <f>Atask.AtsOp!A8081</f>
        <v>0</v>
      </c>
      <c r="B8565">
        <f>Atask.AtsOp!E8081</f>
        <v>0</v>
      </c>
      <c r="C8565">
        <f>Atask.AtsOp!H8081</f>
        <v>0</v>
      </c>
      <c r="D8565">
        <f>Atask.AtsOp!N8081</f>
        <v>0</v>
      </c>
      <c r="E8565">
        <f>Atask.AtsOp!I8081</f>
        <v>0</v>
      </c>
      <c r="F8565">
        <f>Atask.AtsOp!M8081</f>
        <v>0</v>
      </c>
      <c r="G8565" t="e">
        <f>VLOOKUP(B8565,Prekės!$A$2:$E$3000,3,FALSE)</f>
        <v>#N/A</v>
      </c>
      <c r="H8565" t="e">
        <f>VLOOKUP(B8565,Prekės!$A$2:$E$3000,4,FALSE)</f>
        <v>#N/A</v>
      </c>
      <c r="I8565" t="e">
        <f>VLOOKUP(B8565,Prekės!$A$2:$E$3000,5,FALSE)</f>
        <v>#N/A</v>
      </c>
      <c r="J8565" t="e">
        <f t="shared" si="269"/>
        <v>#N/A</v>
      </c>
      <c r="K8565">
        <f t="shared" si="270"/>
        <v>0</v>
      </c>
    </row>
    <row r="8566" spans="1:11">
      <c r="A8566" s="1">
        <f>Atask.AtsOp!A8082</f>
        <v>0</v>
      </c>
      <c r="B8566">
        <f>Atask.AtsOp!E8082</f>
        <v>0</v>
      </c>
      <c r="C8566">
        <f>Atask.AtsOp!H8082</f>
        <v>0</v>
      </c>
      <c r="D8566">
        <f>Atask.AtsOp!N8082</f>
        <v>0</v>
      </c>
      <c r="E8566">
        <f>Atask.AtsOp!I8082</f>
        <v>0</v>
      </c>
      <c r="F8566">
        <f>Atask.AtsOp!M8082</f>
        <v>0</v>
      </c>
      <c r="G8566" t="e">
        <f>VLOOKUP(B8566,Prekės!$A$2:$E$3000,3,FALSE)</f>
        <v>#N/A</v>
      </c>
      <c r="H8566" t="e">
        <f>VLOOKUP(B8566,Prekės!$A$2:$E$3000,4,FALSE)</f>
        <v>#N/A</v>
      </c>
      <c r="I8566" t="e">
        <f>VLOOKUP(B8566,Prekės!$A$2:$E$3000,5,FALSE)</f>
        <v>#N/A</v>
      </c>
      <c r="J8566" t="e">
        <f t="shared" si="269"/>
        <v>#N/A</v>
      </c>
      <c r="K8566">
        <f t="shared" si="270"/>
        <v>0</v>
      </c>
    </row>
    <row r="8567" spans="1:11">
      <c r="A8567" s="1">
        <f>Atask.AtsOp!A8083</f>
        <v>0</v>
      </c>
      <c r="B8567">
        <f>Atask.AtsOp!E8083</f>
        <v>0</v>
      </c>
      <c r="C8567">
        <f>Atask.AtsOp!H8083</f>
        <v>0</v>
      </c>
      <c r="D8567">
        <f>Atask.AtsOp!N8083</f>
        <v>0</v>
      </c>
      <c r="E8567">
        <f>Atask.AtsOp!I8083</f>
        <v>0</v>
      </c>
      <c r="F8567">
        <f>Atask.AtsOp!M8083</f>
        <v>0</v>
      </c>
      <c r="G8567" t="e">
        <f>VLOOKUP(B8567,Prekės!$A$2:$E$3000,3,FALSE)</f>
        <v>#N/A</v>
      </c>
      <c r="H8567" t="e">
        <f>VLOOKUP(B8567,Prekės!$A$2:$E$3000,4,FALSE)</f>
        <v>#N/A</v>
      </c>
      <c r="I8567" t="e">
        <f>VLOOKUP(B8567,Prekės!$A$2:$E$3000,5,FALSE)</f>
        <v>#N/A</v>
      </c>
      <c r="J8567" t="e">
        <f t="shared" si="269"/>
        <v>#N/A</v>
      </c>
      <c r="K8567">
        <f t="shared" si="270"/>
        <v>0</v>
      </c>
    </row>
    <row r="8568" spans="1:11">
      <c r="A8568" s="1">
        <f>Atask.AtsOp!A8084</f>
        <v>0</v>
      </c>
      <c r="B8568">
        <f>Atask.AtsOp!E8084</f>
        <v>0</v>
      </c>
      <c r="C8568">
        <f>Atask.AtsOp!H8084</f>
        <v>0</v>
      </c>
      <c r="D8568">
        <f>Atask.AtsOp!N8084</f>
        <v>0</v>
      </c>
      <c r="E8568">
        <f>Atask.AtsOp!I8084</f>
        <v>0</v>
      </c>
      <c r="F8568">
        <f>Atask.AtsOp!M8084</f>
        <v>0</v>
      </c>
      <c r="G8568" t="e">
        <f>VLOOKUP(B8568,Prekės!$A$2:$E$3000,3,FALSE)</f>
        <v>#N/A</v>
      </c>
      <c r="H8568" t="e">
        <f>VLOOKUP(B8568,Prekės!$A$2:$E$3000,4,FALSE)</f>
        <v>#N/A</v>
      </c>
      <c r="I8568" t="e">
        <f>VLOOKUP(B8568,Prekės!$A$2:$E$3000,5,FALSE)</f>
        <v>#N/A</v>
      </c>
      <c r="J8568" t="e">
        <f t="shared" si="269"/>
        <v>#N/A</v>
      </c>
      <c r="K8568">
        <f t="shared" si="270"/>
        <v>0</v>
      </c>
    </row>
    <row r="8569" spans="1:11">
      <c r="A8569" s="1">
        <f>Atask.AtsOp!A8085</f>
        <v>0</v>
      </c>
      <c r="B8569">
        <f>Atask.AtsOp!E8085</f>
        <v>0</v>
      </c>
      <c r="C8569">
        <f>Atask.AtsOp!H8085</f>
        <v>0</v>
      </c>
      <c r="D8569">
        <f>Atask.AtsOp!N8085</f>
        <v>0</v>
      </c>
      <c r="E8569">
        <f>Atask.AtsOp!I8085</f>
        <v>0</v>
      </c>
      <c r="F8569">
        <f>Atask.AtsOp!M8085</f>
        <v>0</v>
      </c>
      <c r="G8569" t="e">
        <f>VLOOKUP(B8569,Prekės!$A$2:$E$3000,3,FALSE)</f>
        <v>#N/A</v>
      </c>
      <c r="H8569" t="e">
        <f>VLOOKUP(B8569,Prekės!$A$2:$E$3000,4,FALSE)</f>
        <v>#N/A</v>
      </c>
      <c r="I8569" t="e">
        <f>VLOOKUP(B8569,Prekės!$A$2:$E$3000,5,FALSE)</f>
        <v>#N/A</v>
      </c>
      <c r="J8569" t="e">
        <f t="shared" si="269"/>
        <v>#N/A</v>
      </c>
      <c r="K8569">
        <f t="shared" si="270"/>
        <v>0</v>
      </c>
    </row>
    <row r="8570" spans="1:11">
      <c r="A8570" s="1">
        <f>Atask.AtsOp!A8086</f>
        <v>0</v>
      </c>
      <c r="B8570">
        <f>Atask.AtsOp!E8086</f>
        <v>0</v>
      </c>
      <c r="C8570">
        <f>Atask.AtsOp!H8086</f>
        <v>0</v>
      </c>
      <c r="D8570">
        <f>Atask.AtsOp!N8086</f>
        <v>0</v>
      </c>
      <c r="E8570">
        <f>Atask.AtsOp!I8086</f>
        <v>0</v>
      </c>
      <c r="F8570">
        <f>Atask.AtsOp!M8086</f>
        <v>0</v>
      </c>
      <c r="G8570" t="e">
        <f>VLOOKUP(B8570,Prekės!$A$2:$E$3000,3,FALSE)</f>
        <v>#N/A</v>
      </c>
      <c r="H8570" t="e">
        <f>VLOOKUP(B8570,Prekės!$A$2:$E$3000,4,FALSE)</f>
        <v>#N/A</v>
      </c>
      <c r="I8570" t="e">
        <f>VLOOKUP(B8570,Prekės!$A$2:$E$3000,5,FALSE)</f>
        <v>#N/A</v>
      </c>
      <c r="J8570" t="e">
        <f t="shared" si="269"/>
        <v>#N/A</v>
      </c>
      <c r="K8570">
        <f t="shared" si="270"/>
        <v>0</v>
      </c>
    </row>
    <row r="8571" spans="1:11">
      <c r="A8571" s="1">
        <f>Atask.AtsOp!A8087</f>
        <v>0</v>
      </c>
      <c r="B8571">
        <f>Atask.AtsOp!E8087</f>
        <v>0</v>
      </c>
      <c r="C8571">
        <f>Atask.AtsOp!H8087</f>
        <v>0</v>
      </c>
      <c r="D8571">
        <f>Atask.AtsOp!N8087</f>
        <v>0</v>
      </c>
      <c r="E8571">
        <f>Atask.AtsOp!I8087</f>
        <v>0</v>
      </c>
      <c r="F8571">
        <f>Atask.AtsOp!M8087</f>
        <v>0</v>
      </c>
      <c r="G8571" t="e">
        <f>VLOOKUP(B8571,Prekės!$A$2:$E$3000,3,FALSE)</f>
        <v>#N/A</v>
      </c>
      <c r="H8571" t="e">
        <f>VLOOKUP(B8571,Prekės!$A$2:$E$3000,4,FALSE)</f>
        <v>#N/A</v>
      </c>
      <c r="I8571" t="e">
        <f>VLOOKUP(B8571,Prekės!$A$2:$E$3000,5,FALSE)</f>
        <v>#N/A</v>
      </c>
      <c r="J8571" t="e">
        <f t="shared" si="269"/>
        <v>#N/A</v>
      </c>
      <c r="K8571">
        <f t="shared" si="270"/>
        <v>0</v>
      </c>
    </row>
    <row r="8572" spans="1:11">
      <c r="A8572" s="1">
        <f>Atask.AtsOp!A8088</f>
        <v>0</v>
      </c>
      <c r="B8572">
        <f>Atask.AtsOp!E8088</f>
        <v>0</v>
      </c>
      <c r="C8572">
        <f>Atask.AtsOp!H8088</f>
        <v>0</v>
      </c>
      <c r="D8572">
        <f>Atask.AtsOp!N8088</f>
        <v>0</v>
      </c>
      <c r="E8572">
        <f>Atask.AtsOp!I8088</f>
        <v>0</v>
      </c>
      <c r="F8572">
        <f>Atask.AtsOp!M8088</f>
        <v>0</v>
      </c>
      <c r="G8572" t="e">
        <f>VLOOKUP(B8572,Prekės!$A$2:$E$3000,3,FALSE)</f>
        <v>#N/A</v>
      </c>
      <c r="H8572" t="e">
        <f>VLOOKUP(B8572,Prekės!$A$2:$E$3000,4,FALSE)</f>
        <v>#N/A</v>
      </c>
      <c r="I8572" t="e">
        <f>VLOOKUP(B8572,Prekės!$A$2:$E$3000,5,FALSE)</f>
        <v>#N/A</v>
      </c>
      <c r="J8572" t="e">
        <f t="shared" si="269"/>
        <v>#N/A</v>
      </c>
      <c r="K8572">
        <f t="shared" si="270"/>
        <v>0</v>
      </c>
    </row>
    <row r="8573" spans="1:11">
      <c r="A8573" s="1">
        <f>Atask.AtsOp!A8089</f>
        <v>0</v>
      </c>
      <c r="B8573">
        <f>Atask.AtsOp!E8089</f>
        <v>0</v>
      </c>
      <c r="C8573">
        <f>Atask.AtsOp!H8089</f>
        <v>0</v>
      </c>
      <c r="D8573">
        <f>Atask.AtsOp!N8089</f>
        <v>0</v>
      </c>
      <c r="E8573">
        <f>Atask.AtsOp!I8089</f>
        <v>0</v>
      </c>
      <c r="F8573">
        <f>Atask.AtsOp!M8089</f>
        <v>0</v>
      </c>
      <c r="G8573" t="e">
        <f>VLOOKUP(B8573,Prekės!$A$2:$E$3000,3,FALSE)</f>
        <v>#N/A</v>
      </c>
      <c r="H8573" t="e">
        <f>VLOOKUP(B8573,Prekės!$A$2:$E$3000,4,FALSE)</f>
        <v>#N/A</v>
      </c>
      <c r="I8573" t="e">
        <f>VLOOKUP(B8573,Prekės!$A$2:$E$3000,5,FALSE)</f>
        <v>#N/A</v>
      </c>
      <c r="J8573" t="e">
        <f t="shared" si="269"/>
        <v>#N/A</v>
      </c>
      <c r="K8573">
        <f t="shared" si="270"/>
        <v>0</v>
      </c>
    </row>
    <row r="8574" spans="1:11">
      <c r="A8574" s="1">
        <f>Atask.AtsOp!A8090</f>
        <v>0</v>
      </c>
      <c r="B8574">
        <f>Atask.AtsOp!E8090</f>
        <v>0</v>
      </c>
      <c r="C8574">
        <f>Atask.AtsOp!H8090</f>
        <v>0</v>
      </c>
      <c r="D8574">
        <f>Atask.AtsOp!N8090</f>
        <v>0</v>
      </c>
      <c r="E8574">
        <f>Atask.AtsOp!I8090</f>
        <v>0</v>
      </c>
      <c r="F8574">
        <f>Atask.AtsOp!M8090</f>
        <v>0</v>
      </c>
      <c r="G8574" t="e">
        <f>VLOOKUP(B8574,Prekės!$A$2:$E$3000,3,FALSE)</f>
        <v>#N/A</v>
      </c>
      <c r="H8574" t="e">
        <f>VLOOKUP(B8574,Prekės!$A$2:$E$3000,4,FALSE)</f>
        <v>#N/A</v>
      </c>
      <c r="I8574" t="e">
        <f>VLOOKUP(B8574,Prekės!$A$2:$E$3000,5,FALSE)</f>
        <v>#N/A</v>
      </c>
      <c r="J8574" t="e">
        <f t="shared" si="269"/>
        <v>#N/A</v>
      </c>
      <c r="K8574">
        <f t="shared" si="270"/>
        <v>0</v>
      </c>
    </row>
    <row r="8575" spans="1:11">
      <c r="A8575" s="1">
        <f>Atask.AtsOp!A8091</f>
        <v>0</v>
      </c>
      <c r="B8575">
        <f>Atask.AtsOp!E8091</f>
        <v>0</v>
      </c>
      <c r="C8575">
        <f>Atask.AtsOp!H8091</f>
        <v>0</v>
      </c>
      <c r="D8575">
        <f>Atask.AtsOp!N8091</f>
        <v>0</v>
      </c>
      <c r="E8575">
        <f>Atask.AtsOp!I8091</f>
        <v>0</v>
      </c>
      <c r="F8575">
        <f>Atask.AtsOp!M8091</f>
        <v>0</v>
      </c>
      <c r="G8575" t="e">
        <f>VLOOKUP(B8575,Prekės!$A$2:$E$3000,3,FALSE)</f>
        <v>#N/A</v>
      </c>
      <c r="H8575" t="e">
        <f>VLOOKUP(B8575,Prekės!$A$2:$E$3000,4,FALSE)</f>
        <v>#N/A</v>
      </c>
      <c r="I8575" t="e">
        <f>VLOOKUP(B8575,Prekės!$A$2:$E$3000,5,FALSE)</f>
        <v>#N/A</v>
      </c>
      <c r="J8575" t="e">
        <f t="shared" si="269"/>
        <v>#N/A</v>
      </c>
      <c r="K8575">
        <f t="shared" si="270"/>
        <v>0</v>
      </c>
    </row>
    <row r="8576" spans="1:11">
      <c r="A8576" s="1">
        <f>Atask.AtsOp!A8092</f>
        <v>0</v>
      </c>
      <c r="B8576">
        <f>Atask.AtsOp!E8092</f>
        <v>0</v>
      </c>
      <c r="C8576">
        <f>Atask.AtsOp!H8092</f>
        <v>0</v>
      </c>
      <c r="D8576">
        <f>Atask.AtsOp!N8092</f>
        <v>0</v>
      </c>
      <c r="E8576">
        <f>Atask.AtsOp!I8092</f>
        <v>0</v>
      </c>
      <c r="F8576">
        <f>Atask.AtsOp!M8092</f>
        <v>0</v>
      </c>
      <c r="G8576" t="e">
        <f>VLOOKUP(B8576,Prekės!$A$2:$E$3000,3,FALSE)</f>
        <v>#N/A</v>
      </c>
      <c r="H8576" t="e">
        <f>VLOOKUP(B8576,Prekės!$A$2:$E$3000,4,FALSE)</f>
        <v>#N/A</v>
      </c>
      <c r="I8576" t="e">
        <f>VLOOKUP(B8576,Prekės!$A$2:$E$3000,5,FALSE)</f>
        <v>#N/A</v>
      </c>
      <c r="J8576" t="e">
        <f t="shared" si="269"/>
        <v>#N/A</v>
      </c>
      <c r="K8576">
        <f t="shared" si="270"/>
        <v>0</v>
      </c>
    </row>
    <row r="8577" spans="1:11">
      <c r="A8577" s="1">
        <f>Atask.AtsOp!A8093</f>
        <v>0</v>
      </c>
      <c r="B8577">
        <f>Atask.AtsOp!E8093</f>
        <v>0</v>
      </c>
      <c r="C8577">
        <f>Atask.AtsOp!H8093</f>
        <v>0</v>
      </c>
      <c r="D8577">
        <f>Atask.AtsOp!N8093</f>
        <v>0</v>
      </c>
      <c r="E8577">
        <f>Atask.AtsOp!I8093</f>
        <v>0</v>
      </c>
      <c r="F8577">
        <f>Atask.AtsOp!M8093</f>
        <v>0</v>
      </c>
      <c r="G8577" t="e">
        <f>VLOOKUP(B8577,Prekės!$A$2:$E$3000,3,FALSE)</f>
        <v>#N/A</v>
      </c>
      <c r="H8577" t="e">
        <f>VLOOKUP(B8577,Prekės!$A$2:$E$3000,4,FALSE)</f>
        <v>#N/A</v>
      </c>
      <c r="I8577" t="e">
        <f>VLOOKUP(B8577,Prekės!$A$2:$E$3000,5,FALSE)</f>
        <v>#N/A</v>
      </c>
      <c r="J8577" t="e">
        <f t="shared" si="269"/>
        <v>#N/A</v>
      </c>
      <c r="K8577">
        <f t="shared" si="270"/>
        <v>0</v>
      </c>
    </row>
    <row r="8578" spans="1:11">
      <c r="A8578" s="1">
        <f>Atask.AtsOp!A8094</f>
        <v>0</v>
      </c>
      <c r="B8578">
        <f>Atask.AtsOp!E8094</f>
        <v>0</v>
      </c>
      <c r="C8578">
        <f>Atask.AtsOp!H8094</f>
        <v>0</v>
      </c>
      <c r="D8578">
        <f>Atask.AtsOp!N8094</f>
        <v>0</v>
      </c>
      <c r="E8578">
        <f>Atask.AtsOp!I8094</f>
        <v>0</v>
      </c>
      <c r="F8578">
        <f>Atask.AtsOp!M8094</f>
        <v>0</v>
      </c>
      <c r="G8578" t="e">
        <f>VLOOKUP(B8578,Prekės!$A$2:$E$3000,3,FALSE)</f>
        <v>#N/A</v>
      </c>
      <c r="H8578" t="e">
        <f>VLOOKUP(B8578,Prekės!$A$2:$E$3000,4,FALSE)</f>
        <v>#N/A</v>
      </c>
      <c r="I8578" t="e">
        <f>VLOOKUP(B8578,Prekės!$A$2:$E$3000,5,FALSE)</f>
        <v>#N/A</v>
      </c>
      <c r="J8578" t="e">
        <f t="shared" si="269"/>
        <v>#N/A</v>
      </c>
      <c r="K8578">
        <f t="shared" si="270"/>
        <v>0</v>
      </c>
    </row>
    <row r="8579" spans="1:11">
      <c r="A8579" s="1">
        <f>Atask.AtsOp!A8095</f>
        <v>0</v>
      </c>
      <c r="B8579">
        <f>Atask.AtsOp!E8095</f>
        <v>0</v>
      </c>
      <c r="C8579">
        <f>Atask.AtsOp!H8095</f>
        <v>0</v>
      </c>
      <c r="D8579">
        <f>Atask.AtsOp!N8095</f>
        <v>0</v>
      </c>
      <c r="E8579">
        <f>Atask.AtsOp!I8095</f>
        <v>0</v>
      </c>
      <c r="F8579">
        <f>Atask.AtsOp!M8095</f>
        <v>0</v>
      </c>
      <c r="G8579" t="e">
        <f>VLOOKUP(B8579,Prekės!$A$2:$E$3000,3,FALSE)</f>
        <v>#N/A</v>
      </c>
      <c r="H8579" t="e">
        <f>VLOOKUP(B8579,Prekės!$A$2:$E$3000,4,FALSE)</f>
        <v>#N/A</v>
      </c>
      <c r="I8579" t="e">
        <f>VLOOKUP(B8579,Prekės!$A$2:$E$3000,5,FALSE)</f>
        <v>#N/A</v>
      </c>
      <c r="J8579" t="e">
        <f t="shared" si="269"/>
        <v>#N/A</v>
      </c>
      <c r="K8579">
        <f t="shared" si="270"/>
        <v>0</v>
      </c>
    </row>
    <row r="8580" spans="1:11">
      <c r="A8580" s="1">
        <f>Atask.AtsOp!A8096</f>
        <v>0</v>
      </c>
      <c r="B8580">
        <f>Atask.AtsOp!E8096</f>
        <v>0</v>
      </c>
      <c r="C8580">
        <f>Atask.AtsOp!H8096</f>
        <v>0</v>
      </c>
      <c r="D8580">
        <f>Atask.AtsOp!N8096</f>
        <v>0</v>
      </c>
      <c r="E8580">
        <f>Atask.AtsOp!I8096</f>
        <v>0</v>
      </c>
      <c r="F8580">
        <f>Atask.AtsOp!M8096</f>
        <v>0</v>
      </c>
      <c r="G8580" t="e">
        <f>VLOOKUP(B8580,Prekės!$A$2:$E$3000,3,FALSE)</f>
        <v>#N/A</v>
      </c>
      <c r="H8580" t="e">
        <f>VLOOKUP(B8580,Prekės!$A$2:$E$3000,4,FALSE)</f>
        <v>#N/A</v>
      </c>
      <c r="I8580" t="e">
        <f>VLOOKUP(B8580,Prekės!$A$2:$E$3000,5,FALSE)</f>
        <v>#N/A</v>
      </c>
      <c r="J8580" t="e">
        <f t="shared" si="269"/>
        <v>#N/A</v>
      </c>
      <c r="K8580">
        <f t="shared" si="270"/>
        <v>0</v>
      </c>
    </row>
    <row r="8581" spans="1:11">
      <c r="A8581" s="1">
        <f>Atask.AtsOp!A8097</f>
        <v>0</v>
      </c>
      <c r="B8581">
        <f>Atask.AtsOp!E8097</f>
        <v>0</v>
      </c>
      <c r="C8581">
        <f>Atask.AtsOp!H8097</f>
        <v>0</v>
      </c>
      <c r="D8581">
        <f>Atask.AtsOp!N8097</f>
        <v>0</v>
      </c>
      <c r="E8581">
        <f>Atask.AtsOp!I8097</f>
        <v>0</v>
      </c>
      <c r="F8581">
        <f>Atask.AtsOp!M8097</f>
        <v>0</v>
      </c>
      <c r="G8581" t="e">
        <f>VLOOKUP(B8581,Prekės!$A$2:$E$3000,3,FALSE)</f>
        <v>#N/A</v>
      </c>
      <c r="H8581" t="e">
        <f>VLOOKUP(B8581,Prekės!$A$2:$E$3000,4,FALSE)</f>
        <v>#N/A</v>
      </c>
      <c r="I8581" t="e">
        <f>VLOOKUP(B8581,Prekės!$A$2:$E$3000,5,FALSE)</f>
        <v>#N/A</v>
      </c>
      <c r="J8581" t="e">
        <f t="shared" si="269"/>
        <v>#N/A</v>
      </c>
      <c r="K8581">
        <f t="shared" si="270"/>
        <v>0</v>
      </c>
    </row>
    <row r="8582" spans="1:11">
      <c r="A8582" s="1">
        <f>Atask.AtsOp!A8098</f>
        <v>0</v>
      </c>
      <c r="B8582">
        <f>Atask.AtsOp!E8098</f>
        <v>0</v>
      </c>
      <c r="C8582">
        <f>Atask.AtsOp!H8098</f>
        <v>0</v>
      </c>
      <c r="D8582">
        <f>Atask.AtsOp!N8098</f>
        <v>0</v>
      </c>
      <c r="E8582">
        <f>Atask.AtsOp!I8098</f>
        <v>0</v>
      </c>
      <c r="F8582">
        <f>Atask.AtsOp!M8098</f>
        <v>0</v>
      </c>
      <c r="G8582" t="e">
        <f>VLOOKUP(B8582,Prekės!$A$2:$E$3000,3,FALSE)</f>
        <v>#N/A</v>
      </c>
      <c r="H8582" t="e">
        <f>VLOOKUP(B8582,Prekės!$A$2:$E$3000,4,FALSE)</f>
        <v>#N/A</v>
      </c>
      <c r="I8582" t="e">
        <f>VLOOKUP(B8582,Prekės!$A$2:$E$3000,5,FALSE)</f>
        <v>#N/A</v>
      </c>
      <c r="J8582" t="e">
        <f t="shared" si="269"/>
        <v>#N/A</v>
      </c>
      <c r="K8582">
        <f t="shared" si="270"/>
        <v>0</v>
      </c>
    </row>
    <row r="8583" spans="1:11">
      <c r="A8583" s="1">
        <f>Atask.AtsOp!A8099</f>
        <v>0</v>
      </c>
      <c r="B8583">
        <f>Atask.AtsOp!E8099</f>
        <v>0</v>
      </c>
      <c r="C8583">
        <f>Atask.AtsOp!H8099</f>
        <v>0</v>
      </c>
      <c r="D8583">
        <f>Atask.AtsOp!N8099</f>
        <v>0</v>
      </c>
      <c r="E8583">
        <f>Atask.AtsOp!I8099</f>
        <v>0</v>
      </c>
      <c r="F8583">
        <f>Atask.AtsOp!M8099</f>
        <v>0</v>
      </c>
      <c r="G8583" t="e">
        <f>VLOOKUP(B8583,Prekės!$A$2:$E$3000,3,FALSE)</f>
        <v>#N/A</v>
      </c>
      <c r="H8583" t="e">
        <f>VLOOKUP(B8583,Prekės!$A$2:$E$3000,4,FALSE)</f>
        <v>#N/A</v>
      </c>
      <c r="I8583" t="e">
        <f>VLOOKUP(B8583,Prekės!$A$2:$E$3000,5,FALSE)</f>
        <v>#N/A</v>
      </c>
      <c r="J8583" t="e">
        <f t="shared" si="269"/>
        <v>#N/A</v>
      </c>
      <c r="K8583">
        <f t="shared" si="270"/>
        <v>0</v>
      </c>
    </row>
    <row r="8584" spans="1:11">
      <c r="A8584" s="1">
        <f>Atask.AtsOp!A8100</f>
        <v>0</v>
      </c>
      <c r="B8584">
        <f>Atask.AtsOp!E8100</f>
        <v>0</v>
      </c>
      <c r="C8584">
        <f>Atask.AtsOp!H8100</f>
        <v>0</v>
      </c>
      <c r="D8584">
        <f>Atask.AtsOp!N8100</f>
        <v>0</v>
      </c>
      <c r="E8584">
        <f>Atask.AtsOp!I8100</f>
        <v>0</v>
      </c>
      <c r="F8584">
        <f>Atask.AtsOp!M8100</f>
        <v>0</v>
      </c>
      <c r="G8584" t="e">
        <f>VLOOKUP(B8584,Prekės!$A$2:$E$3000,3,FALSE)</f>
        <v>#N/A</v>
      </c>
      <c r="H8584" t="e">
        <f>VLOOKUP(B8584,Prekės!$A$2:$E$3000,4,FALSE)</f>
        <v>#N/A</v>
      </c>
      <c r="I8584" t="e">
        <f>VLOOKUP(B8584,Prekės!$A$2:$E$3000,5,FALSE)</f>
        <v>#N/A</v>
      </c>
      <c r="J8584" t="e">
        <f t="shared" si="269"/>
        <v>#N/A</v>
      </c>
      <c r="K8584">
        <f t="shared" si="270"/>
        <v>0</v>
      </c>
    </row>
    <row r="8585" spans="1:11">
      <c r="A8585" s="1">
        <f>Atask.AtsOp!A8101</f>
        <v>0</v>
      </c>
      <c r="B8585">
        <f>Atask.AtsOp!E8101</f>
        <v>0</v>
      </c>
      <c r="C8585">
        <f>Atask.AtsOp!H8101</f>
        <v>0</v>
      </c>
      <c r="D8585">
        <f>Atask.AtsOp!N8101</f>
        <v>0</v>
      </c>
      <c r="E8585">
        <f>Atask.AtsOp!I8101</f>
        <v>0</v>
      </c>
      <c r="F8585">
        <f>Atask.AtsOp!M8101</f>
        <v>0</v>
      </c>
      <c r="G8585" t="e">
        <f>VLOOKUP(B8585,Prekės!$A$2:$E$3000,3,FALSE)</f>
        <v>#N/A</v>
      </c>
      <c r="H8585" t="e">
        <f>VLOOKUP(B8585,Prekės!$A$2:$E$3000,4,FALSE)</f>
        <v>#N/A</v>
      </c>
      <c r="I8585" t="e">
        <f>VLOOKUP(B8585,Prekės!$A$2:$E$3000,5,FALSE)</f>
        <v>#N/A</v>
      </c>
      <c r="J8585" t="e">
        <f t="shared" si="269"/>
        <v>#N/A</v>
      </c>
      <c r="K8585">
        <f t="shared" si="270"/>
        <v>0</v>
      </c>
    </row>
    <row r="8586" spans="1:11">
      <c r="A8586" s="1">
        <f>Atask.AtsOp!A8102</f>
        <v>0</v>
      </c>
      <c r="B8586">
        <f>Atask.AtsOp!E8102</f>
        <v>0</v>
      </c>
      <c r="C8586">
        <f>Atask.AtsOp!H8102</f>
        <v>0</v>
      </c>
      <c r="D8586">
        <f>Atask.AtsOp!N8102</f>
        <v>0</v>
      </c>
      <c r="E8586">
        <f>Atask.AtsOp!I8102</f>
        <v>0</v>
      </c>
      <c r="F8586">
        <f>Atask.AtsOp!M8102</f>
        <v>0</v>
      </c>
      <c r="G8586" t="e">
        <f>VLOOKUP(B8586,Prekės!$A$2:$E$3000,3,FALSE)</f>
        <v>#N/A</v>
      </c>
      <c r="H8586" t="e">
        <f>VLOOKUP(B8586,Prekės!$A$2:$E$3000,4,FALSE)</f>
        <v>#N/A</v>
      </c>
      <c r="I8586" t="e">
        <f>VLOOKUP(B8586,Prekės!$A$2:$E$3000,5,FALSE)</f>
        <v>#N/A</v>
      </c>
      <c r="J8586" t="e">
        <f t="shared" si="269"/>
        <v>#N/A</v>
      </c>
      <c r="K8586">
        <f t="shared" si="270"/>
        <v>0</v>
      </c>
    </row>
    <row r="8587" spans="1:11">
      <c r="A8587" s="1">
        <f>Atask.AtsOp!A8103</f>
        <v>0</v>
      </c>
      <c r="B8587">
        <f>Atask.AtsOp!E8103</f>
        <v>0</v>
      </c>
      <c r="C8587">
        <f>Atask.AtsOp!H8103</f>
        <v>0</v>
      </c>
      <c r="D8587">
        <f>Atask.AtsOp!N8103</f>
        <v>0</v>
      </c>
      <c r="E8587">
        <f>Atask.AtsOp!I8103</f>
        <v>0</v>
      </c>
      <c r="F8587">
        <f>Atask.AtsOp!M8103</f>
        <v>0</v>
      </c>
      <c r="G8587" t="e">
        <f>VLOOKUP(B8587,Prekės!$A$2:$E$3000,3,FALSE)</f>
        <v>#N/A</v>
      </c>
      <c r="H8587" t="e">
        <f>VLOOKUP(B8587,Prekės!$A$2:$E$3000,4,FALSE)</f>
        <v>#N/A</v>
      </c>
      <c r="I8587" t="e">
        <f>VLOOKUP(B8587,Prekės!$A$2:$E$3000,5,FALSE)</f>
        <v>#N/A</v>
      </c>
      <c r="J8587" t="e">
        <f t="shared" si="269"/>
        <v>#N/A</v>
      </c>
      <c r="K8587">
        <f t="shared" si="270"/>
        <v>0</v>
      </c>
    </row>
    <row r="8588" spans="1:11">
      <c r="A8588" s="1">
        <f>Atask.AtsOp!A8104</f>
        <v>0</v>
      </c>
      <c r="B8588">
        <f>Atask.AtsOp!E8104</f>
        <v>0</v>
      </c>
      <c r="C8588">
        <f>Atask.AtsOp!H8104</f>
        <v>0</v>
      </c>
      <c r="D8588">
        <f>Atask.AtsOp!N8104</f>
        <v>0</v>
      </c>
      <c r="E8588">
        <f>Atask.AtsOp!I8104</f>
        <v>0</v>
      </c>
      <c r="F8588">
        <f>Atask.AtsOp!M8104</f>
        <v>0</v>
      </c>
      <c r="G8588" t="e">
        <f>VLOOKUP(B8588,Prekės!$A$2:$E$3000,3,FALSE)</f>
        <v>#N/A</v>
      </c>
      <c r="H8588" t="e">
        <f>VLOOKUP(B8588,Prekės!$A$2:$E$3000,4,FALSE)</f>
        <v>#N/A</v>
      </c>
      <c r="I8588" t="e">
        <f>VLOOKUP(B8588,Prekės!$A$2:$E$3000,5,FALSE)</f>
        <v>#N/A</v>
      </c>
      <c r="J8588" t="e">
        <f t="shared" si="269"/>
        <v>#N/A</v>
      </c>
      <c r="K8588">
        <f t="shared" si="270"/>
        <v>0</v>
      </c>
    </row>
    <row r="8589" spans="1:11">
      <c r="A8589" s="1">
        <f>Atask.AtsOp!A8105</f>
        <v>0</v>
      </c>
      <c r="B8589">
        <f>Atask.AtsOp!E8105</f>
        <v>0</v>
      </c>
      <c r="C8589">
        <f>Atask.AtsOp!H8105</f>
        <v>0</v>
      </c>
      <c r="D8589">
        <f>Atask.AtsOp!N8105</f>
        <v>0</v>
      </c>
      <c r="E8589">
        <f>Atask.AtsOp!I8105</f>
        <v>0</v>
      </c>
      <c r="F8589">
        <f>Atask.AtsOp!M8105</f>
        <v>0</v>
      </c>
      <c r="G8589" t="e">
        <f>VLOOKUP(B8589,Prekės!$A$2:$E$3000,3,FALSE)</f>
        <v>#N/A</v>
      </c>
      <c r="H8589" t="e">
        <f>VLOOKUP(B8589,Prekės!$A$2:$E$3000,4,FALSE)</f>
        <v>#N/A</v>
      </c>
      <c r="I8589" t="e">
        <f>VLOOKUP(B8589,Prekės!$A$2:$E$3000,5,FALSE)</f>
        <v>#N/A</v>
      </c>
      <c r="J8589" t="e">
        <f t="shared" si="269"/>
        <v>#N/A</v>
      </c>
      <c r="K8589">
        <f t="shared" si="270"/>
        <v>0</v>
      </c>
    </row>
    <row r="8590" spans="1:11">
      <c r="A8590" s="1">
        <f>Atask.AtsOp!A8106</f>
        <v>0</v>
      </c>
      <c r="B8590">
        <f>Atask.AtsOp!E8106</f>
        <v>0</v>
      </c>
      <c r="C8590">
        <f>Atask.AtsOp!H8106</f>
        <v>0</v>
      </c>
      <c r="D8590">
        <f>Atask.AtsOp!N8106</f>
        <v>0</v>
      </c>
      <c r="E8590">
        <f>Atask.AtsOp!I8106</f>
        <v>0</v>
      </c>
      <c r="F8590">
        <f>Atask.AtsOp!M8106</f>
        <v>0</v>
      </c>
      <c r="G8590" t="e">
        <f>VLOOKUP(B8590,Prekės!$A$2:$E$3000,3,FALSE)</f>
        <v>#N/A</v>
      </c>
      <c r="H8590" t="e">
        <f>VLOOKUP(B8590,Prekės!$A$2:$E$3000,4,FALSE)</f>
        <v>#N/A</v>
      </c>
      <c r="I8590" t="e">
        <f>VLOOKUP(B8590,Prekės!$A$2:$E$3000,5,FALSE)</f>
        <v>#N/A</v>
      </c>
      <c r="J8590" t="e">
        <f t="shared" si="269"/>
        <v>#N/A</v>
      </c>
      <c r="K8590">
        <f t="shared" si="270"/>
        <v>0</v>
      </c>
    </row>
    <row r="8591" spans="1:11">
      <c r="A8591" s="1">
        <f>Atask.AtsOp!A8107</f>
        <v>0</v>
      </c>
      <c r="B8591">
        <f>Atask.AtsOp!E8107</f>
        <v>0</v>
      </c>
      <c r="C8591">
        <f>Atask.AtsOp!H8107</f>
        <v>0</v>
      </c>
      <c r="D8591">
        <f>Atask.AtsOp!N8107</f>
        <v>0</v>
      </c>
      <c r="E8591">
        <f>Atask.AtsOp!I8107</f>
        <v>0</v>
      </c>
      <c r="F8591">
        <f>Atask.AtsOp!M8107</f>
        <v>0</v>
      </c>
      <c r="G8591" t="e">
        <f>VLOOKUP(B8591,Prekės!$A$2:$E$3000,3,FALSE)</f>
        <v>#N/A</v>
      </c>
      <c r="H8591" t="e">
        <f>VLOOKUP(B8591,Prekės!$A$2:$E$3000,4,FALSE)</f>
        <v>#N/A</v>
      </c>
      <c r="I8591" t="e">
        <f>VLOOKUP(B8591,Prekės!$A$2:$E$3000,5,FALSE)</f>
        <v>#N/A</v>
      </c>
      <c r="J8591" t="e">
        <f t="shared" si="269"/>
        <v>#N/A</v>
      </c>
      <c r="K8591">
        <f t="shared" si="270"/>
        <v>0</v>
      </c>
    </row>
    <row r="8592" spans="1:11">
      <c r="A8592" s="1">
        <f>Atask.AtsOp!A8108</f>
        <v>0</v>
      </c>
      <c r="B8592">
        <f>Atask.AtsOp!E8108</f>
        <v>0</v>
      </c>
      <c r="C8592">
        <f>Atask.AtsOp!H8108</f>
        <v>0</v>
      </c>
      <c r="D8592">
        <f>Atask.AtsOp!N8108</f>
        <v>0</v>
      </c>
      <c r="E8592">
        <f>Atask.AtsOp!I8108</f>
        <v>0</v>
      </c>
      <c r="F8592">
        <f>Atask.AtsOp!M8108</f>
        <v>0</v>
      </c>
      <c r="G8592" t="e">
        <f>VLOOKUP(B8592,Prekės!$A$2:$E$3000,3,FALSE)</f>
        <v>#N/A</v>
      </c>
      <c r="H8592" t="e">
        <f>VLOOKUP(B8592,Prekės!$A$2:$E$3000,4,FALSE)</f>
        <v>#N/A</v>
      </c>
      <c r="I8592" t="e">
        <f>VLOOKUP(B8592,Prekės!$A$2:$E$3000,5,FALSE)</f>
        <v>#N/A</v>
      </c>
      <c r="J8592" t="e">
        <f t="shared" si="269"/>
        <v>#N/A</v>
      </c>
      <c r="K8592">
        <f t="shared" si="270"/>
        <v>0</v>
      </c>
    </row>
    <row r="8593" spans="1:11">
      <c r="A8593" s="1">
        <f>Atask.AtsOp!A8109</f>
        <v>0</v>
      </c>
      <c r="B8593">
        <f>Atask.AtsOp!E8109</f>
        <v>0</v>
      </c>
      <c r="C8593">
        <f>Atask.AtsOp!H8109</f>
        <v>0</v>
      </c>
      <c r="D8593">
        <f>Atask.AtsOp!N8109</f>
        <v>0</v>
      </c>
      <c r="E8593">
        <f>Atask.AtsOp!I8109</f>
        <v>0</v>
      </c>
      <c r="F8593">
        <f>Atask.AtsOp!M8109</f>
        <v>0</v>
      </c>
      <c r="G8593" t="e">
        <f>VLOOKUP(B8593,Prekės!$A$2:$E$3000,3,FALSE)</f>
        <v>#N/A</v>
      </c>
      <c r="H8593" t="e">
        <f>VLOOKUP(B8593,Prekės!$A$2:$E$3000,4,FALSE)</f>
        <v>#N/A</v>
      </c>
      <c r="I8593" t="e">
        <f>VLOOKUP(B8593,Prekės!$A$2:$E$3000,5,FALSE)</f>
        <v>#N/A</v>
      </c>
      <c r="J8593" t="e">
        <f t="shared" si="269"/>
        <v>#N/A</v>
      </c>
      <c r="K8593">
        <f t="shared" si="270"/>
        <v>0</v>
      </c>
    </row>
    <row r="8594" spans="1:11">
      <c r="A8594" s="1">
        <f>Atask.AtsOp!A8110</f>
        <v>0</v>
      </c>
      <c r="B8594">
        <f>Atask.AtsOp!E8110</f>
        <v>0</v>
      </c>
      <c r="C8594">
        <f>Atask.AtsOp!H8110</f>
        <v>0</v>
      </c>
      <c r="D8594">
        <f>Atask.AtsOp!N8110</f>
        <v>0</v>
      </c>
      <c r="E8594">
        <f>Atask.AtsOp!I8110</f>
        <v>0</v>
      </c>
      <c r="F8594">
        <f>Atask.AtsOp!M8110</f>
        <v>0</v>
      </c>
      <c r="G8594" t="e">
        <f>VLOOKUP(B8594,Prekės!$A$2:$E$3000,3,FALSE)</f>
        <v>#N/A</v>
      </c>
      <c r="H8594" t="e">
        <f>VLOOKUP(B8594,Prekės!$A$2:$E$3000,4,FALSE)</f>
        <v>#N/A</v>
      </c>
      <c r="I8594" t="e">
        <f>VLOOKUP(B8594,Prekės!$A$2:$E$3000,5,FALSE)</f>
        <v>#N/A</v>
      </c>
      <c r="J8594" t="e">
        <f t="shared" si="269"/>
        <v>#N/A</v>
      </c>
      <c r="K8594">
        <f t="shared" si="270"/>
        <v>0</v>
      </c>
    </row>
    <row r="8595" spans="1:11">
      <c r="A8595" s="1">
        <f>Atask.AtsOp!A8111</f>
        <v>0</v>
      </c>
      <c r="B8595">
        <f>Atask.AtsOp!E8111</f>
        <v>0</v>
      </c>
      <c r="C8595">
        <f>Atask.AtsOp!H8111</f>
        <v>0</v>
      </c>
      <c r="D8595">
        <f>Atask.AtsOp!N8111</f>
        <v>0</v>
      </c>
      <c r="E8595">
        <f>Atask.AtsOp!I8111</f>
        <v>0</v>
      </c>
      <c r="F8595">
        <f>Atask.AtsOp!M8111</f>
        <v>0</v>
      </c>
      <c r="G8595" t="e">
        <f>VLOOKUP(B8595,Prekės!$A$2:$E$3000,3,FALSE)</f>
        <v>#N/A</v>
      </c>
      <c r="H8595" t="e">
        <f>VLOOKUP(B8595,Prekės!$A$2:$E$3000,4,FALSE)</f>
        <v>#N/A</v>
      </c>
      <c r="I8595" t="e">
        <f>VLOOKUP(B8595,Prekės!$A$2:$E$3000,5,FALSE)</f>
        <v>#N/A</v>
      </c>
      <c r="J8595" t="e">
        <f t="shared" si="269"/>
        <v>#N/A</v>
      </c>
      <c r="K8595">
        <f t="shared" si="270"/>
        <v>0</v>
      </c>
    </row>
    <row r="8596" spans="1:11">
      <c r="A8596" s="1">
        <f>Atask.AtsOp!A8112</f>
        <v>0</v>
      </c>
      <c r="B8596">
        <f>Atask.AtsOp!E8112</f>
        <v>0</v>
      </c>
      <c r="C8596">
        <f>Atask.AtsOp!H8112</f>
        <v>0</v>
      </c>
      <c r="D8596">
        <f>Atask.AtsOp!N8112</f>
        <v>0</v>
      </c>
      <c r="E8596">
        <f>Atask.AtsOp!I8112</f>
        <v>0</v>
      </c>
      <c r="F8596">
        <f>Atask.AtsOp!M8112</f>
        <v>0</v>
      </c>
      <c r="G8596" t="e">
        <f>VLOOKUP(B8596,Prekės!$A$2:$E$3000,3,FALSE)</f>
        <v>#N/A</v>
      </c>
      <c r="H8596" t="e">
        <f>VLOOKUP(B8596,Prekės!$A$2:$E$3000,4,FALSE)</f>
        <v>#N/A</v>
      </c>
      <c r="I8596" t="e">
        <f>VLOOKUP(B8596,Prekės!$A$2:$E$3000,5,FALSE)</f>
        <v>#N/A</v>
      </c>
      <c r="J8596" t="e">
        <f t="shared" si="269"/>
        <v>#N/A</v>
      </c>
      <c r="K8596">
        <f t="shared" si="270"/>
        <v>0</v>
      </c>
    </row>
    <row r="8597" spans="1:11">
      <c r="A8597" s="1">
        <f>Atask.AtsOp!A8113</f>
        <v>0</v>
      </c>
      <c r="B8597">
        <f>Atask.AtsOp!E8113</f>
        <v>0</v>
      </c>
      <c r="C8597">
        <f>Atask.AtsOp!H8113</f>
        <v>0</v>
      </c>
      <c r="D8597">
        <f>Atask.AtsOp!N8113</f>
        <v>0</v>
      </c>
      <c r="E8597">
        <f>Atask.AtsOp!I8113</f>
        <v>0</v>
      </c>
      <c r="F8597">
        <f>Atask.AtsOp!M8113</f>
        <v>0</v>
      </c>
      <c r="G8597" t="e">
        <f>VLOOKUP(B8597,Prekės!$A$2:$E$3000,3,FALSE)</f>
        <v>#N/A</v>
      </c>
      <c r="H8597" t="e">
        <f>VLOOKUP(B8597,Prekės!$A$2:$E$3000,4,FALSE)</f>
        <v>#N/A</v>
      </c>
      <c r="I8597" t="e">
        <f>VLOOKUP(B8597,Prekės!$A$2:$E$3000,5,FALSE)</f>
        <v>#N/A</v>
      </c>
      <c r="J8597" t="e">
        <f t="shared" si="269"/>
        <v>#N/A</v>
      </c>
      <c r="K8597">
        <f t="shared" si="270"/>
        <v>0</v>
      </c>
    </row>
    <row r="8598" spans="1:11">
      <c r="A8598" s="1">
        <f>Atask.AtsOp!A8114</f>
        <v>0</v>
      </c>
      <c r="B8598">
        <f>Atask.AtsOp!E8114</f>
        <v>0</v>
      </c>
      <c r="C8598">
        <f>Atask.AtsOp!H8114</f>
        <v>0</v>
      </c>
      <c r="D8598">
        <f>Atask.AtsOp!N8114</f>
        <v>0</v>
      </c>
      <c r="E8598">
        <f>Atask.AtsOp!I8114</f>
        <v>0</v>
      </c>
      <c r="F8598">
        <f>Atask.AtsOp!M8114</f>
        <v>0</v>
      </c>
      <c r="G8598" t="e">
        <f>VLOOKUP(B8598,Prekės!$A$2:$E$3000,3,FALSE)</f>
        <v>#N/A</v>
      </c>
      <c r="H8598" t="e">
        <f>VLOOKUP(B8598,Prekės!$A$2:$E$3000,4,FALSE)</f>
        <v>#N/A</v>
      </c>
      <c r="I8598" t="e">
        <f>VLOOKUP(B8598,Prekės!$A$2:$E$3000,5,FALSE)</f>
        <v>#N/A</v>
      </c>
      <c r="J8598" t="e">
        <f t="shared" si="269"/>
        <v>#N/A</v>
      </c>
      <c r="K8598">
        <f t="shared" si="270"/>
        <v>0</v>
      </c>
    </row>
    <row r="8599" spans="1:11">
      <c r="A8599" s="1">
        <f>Atask.AtsOp!A8115</f>
        <v>0</v>
      </c>
      <c r="B8599">
        <f>Atask.AtsOp!E8115</f>
        <v>0</v>
      </c>
      <c r="C8599">
        <f>Atask.AtsOp!H8115</f>
        <v>0</v>
      </c>
      <c r="D8599">
        <f>Atask.AtsOp!N8115</f>
        <v>0</v>
      </c>
      <c r="E8599">
        <f>Atask.AtsOp!I8115</f>
        <v>0</v>
      </c>
      <c r="F8599">
        <f>Atask.AtsOp!M8115</f>
        <v>0</v>
      </c>
      <c r="G8599" t="e">
        <f>VLOOKUP(B8599,Prekės!$A$2:$E$3000,3,FALSE)</f>
        <v>#N/A</v>
      </c>
      <c r="H8599" t="e">
        <f>VLOOKUP(B8599,Prekės!$A$2:$E$3000,4,FALSE)</f>
        <v>#N/A</v>
      </c>
      <c r="I8599" t="e">
        <f>VLOOKUP(B8599,Prekės!$A$2:$E$3000,5,FALSE)</f>
        <v>#N/A</v>
      </c>
      <c r="J8599" t="e">
        <f t="shared" si="269"/>
        <v>#N/A</v>
      </c>
      <c r="K8599">
        <f t="shared" si="270"/>
        <v>0</v>
      </c>
    </row>
    <row r="8600" spans="1:11">
      <c r="A8600" s="1">
        <f>Atask.AtsOp!A8116</f>
        <v>0</v>
      </c>
      <c r="B8600">
        <f>Atask.AtsOp!E8116</f>
        <v>0</v>
      </c>
      <c r="C8600">
        <f>Atask.AtsOp!H8116</f>
        <v>0</v>
      </c>
      <c r="D8600">
        <f>Atask.AtsOp!N8116</f>
        <v>0</v>
      </c>
      <c r="E8600">
        <f>Atask.AtsOp!I8116</f>
        <v>0</v>
      </c>
      <c r="F8600">
        <f>Atask.AtsOp!M8116</f>
        <v>0</v>
      </c>
      <c r="G8600" t="e">
        <f>VLOOKUP(B8600,Prekės!$A$2:$E$3000,3,FALSE)</f>
        <v>#N/A</v>
      </c>
      <c r="H8600" t="e">
        <f>VLOOKUP(B8600,Prekės!$A$2:$E$3000,4,FALSE)</f>
        <v>#N/A</v>
      </c>
      <c r="I8600" t="e">
        <f>VLOOKUP(B8600,Prekės!$A$2:$E$3000,5,FALSE)</f>
        <v>#N/A</v>
      </c>
      <c r="J8600" t="e">
        <f t="shared" si="269"/>
        <v>#N/A</v>
      </c>
      <c r="K8600">
        <f t="shared" si="270"/>
        <v>0</v>
      </c>
    </row>
    <row r="8601" spans="1:11">
      <c r="A8601" s="1">
        <f>Atask.AtsOp!A8117</f>
        <v>0</v>
      </c>
      <c r="B8601">
        <f>Atask.AtsOp!E8117</f>
        <v>0</v>
      </c>
      <c r="C8601">
        <f>Atask.AtsOp!H8117</f>
        <v>0</v>
      </c>
      <c r="D8601">
        <f>Atask.AtsOp!N8117</f>
        <v>0</v>
      </c>
      <c r="E8601">
        <f>Atask.AtsOp!I8117</f>
        <v>0</v>
      </c>
      <c r="F8601">
        <f>Atask.AtsOp!M8117</f>
        <v>0</v>
      </c>
      <c r="G8601" t="e">
        <f>VLOOKUP(B8601,Prekės!$A$2:$E$3000,3,FALSE)</f>
        <v>#N/A</v>
      </c>
      <c r="H8601" t="e">
        <f>VLOOKUP(B8601,Prekės!$A$2:$E$3000,4,FALSE)</f>
        <v>#N/A</v>
      </c>
      <c r="I8601" t="e">
        <f>VLOOKUP(B8601,Prekės!$A$2:$E$3000,5,FALSE)</f>
        <v>#N/A</v>
      </c>
      <c r="J8601" t="e">
        <f t="shared" si="269"/>
        <v>#N/A</v>
      </c>
      <c r="K8601">
        <f t="shared" si="270"/>
        <v>0</v>
      </c>
    </row>
    <row r="8602" spans="1:11">
      <c r="A8602" s="1">
        <f>Atask.AtsOp!A8118</f>
        <v>0</v>
      </c>
      <c r="B8602">
        <f>Atask.AtsOp!E8118</f>
        <v>0</v>
      </c>
      <c r="C8602">
        <f>Atask.AtsOp!H8118</f>
        <v>0</v>
      </c>
      <c r="D8602">
        <f>Atask.AtsOp!N8118</f>
        <v>0</v>
      </c>
      <c r="E8602">
        <f>Atask.AtsOp!I8118</f>
        <v>0</v>
      </c>
      <c r="F8602">
        <f>Atask.AtsOp!M8118</f>
        <v>0</v>
      </c>
      <c r="G8602" t="e">
        <f>VLOOKUP(B8602,Prekės!$A$2:$E$3000,3,FALSE)</f>
        <v>#N/A</v>
      </c>
      <c r="H8602" t="e">
        <f>VLOOKUP(B8602,Prekės!$A$2:$E$3000,4,FALSE)</f>
        <v>#N/A</v>
      </c>
      <c r="I8602" t="e">
        <f>VLOOKUP(B8602,Prekės!$A$2:$E$3000,5,FALSE)</f>
        <v>#N/A</v>
      </c>
      <c r="J8602" t="e">
        <f t="shared" si="269"/>
        <v>#N/A</v>
      </c>
      <c r="K8602">
        <f t="shared" si="270"/>
        <v>0</v>
      </c>
    </row>
    <row r="8603" spans="1:11">
      <c r="A8603" s="1">
        <f>Atask.AtsOp!A8119</f>
        <v>0</v>
      </c>
      <c r="B8603">
        <f>Atask.AtsOp!E8119</f>
        <v>0</v>
      </c>
      <c r="C8603">
        <f>Atask.AtsOp!H8119</f>
        <v>0</v>
      </c>
      <c r="D8603">
        <f>Atask.AtsOp!N8119</f>
        <v>0</v>
      </c>
      <c r="E8603">
        <f>Atask.AtsOp!I8119</f>
        <v>0</v>
      </c>
      <c r="F8603">
        <f>Atask.AtsOp!M8119</f>
        <v>0</v>
      </c>
      <c r="G8603" t="e">
        <f>VLOOKUP(B8603,Prekės!$A$2:$E$3000,3,FALSE)</f>
        <v>#N/A</v>
      </c>
      <c r="H8603" t="e">
        <f>VLOOKUP(B8603,Prekės!$A$2:$E$3000,4,FALSE)</f>
        <v>#N/A</v>
      </c>
      <c r="I8603" t="e">
        <f>VLOOKUP(B8603,Prekės!$A$2:$E$3000,5,FALSE)</f>
        <v>#N/A</v>
      </c>
      <c r="J8603" t="e">
        <f t="shared" si="269"/>
        <v>#N/A</v>
      </c>
      <c r="K8603">
        <f t="shared" si="270"/>
        <v>0</v>
      </c>
    </row>
    <row r="8604" spans="1:11">
      <c r="A8604" s="1">
        <f>Atask.AtsOp!A8120</f>
        <v>0</v>
      </c>
      <c r="B8604">
        <f>Atask.AtsOp!E8120</f>
        <v>0</v>
      </c>
      <c r="C8604">
        <f>Atask.AtsOp!H8120</f>
        <v>0</v>
      </c>
      <c r="D8604">
        <f>Atask.AtsOp!N8120</f>
        <v>0</v>
      </c>
      <c r="E8604">
        <f>Atask.AtsOp!I8120</f>
        <v>0</v>
      </c>
      <c r="F8604">
        <f>Atask.AtsOp!M8120</f>
        <v>0</v>
      </c>
      <c r="G8604" t="e">
        <f>VLOOKUP(B8604,Prekės!$A$2:$E$3000,3,FALSE)</f>
        <v>#N/A</v>
      </c>
      <c r="H8604" t="e">
        <f>VLOOKUP(B8604,Prekės!$A$2:$E$3000,4,FALSE)</f>
        <v>#N/A</v>
      </c>
      <c r="I8604" t="e">
        <f>VLOOKUP(B8604,Prekės!$A$2:$E$3000,5,FALSE)</f>
        <v>#N/A</v>
      </c>
      <c r="J8604" t="e">
        <f t="shared" si="269"/>
        <v>#N/A</v>
      </c>
      <c r="K8604">
        <f t="shared" si="270"/>
        <v>0</v>
      </c>
    </row>
    <row r="8605" spans="1:11">
      <c r="A8605" s="1">
        <f>Atask.AtsOp!A8121</f>
        <v>0</v>
      </c>
      <c r="B8605">
        <f>Atask.AtsOp!E8121</f>
        <v>0</v>
      </c>
      <c r="C8605">
        <f>Atask.AtsOp!H8121</f>
        <v>0</v>
      </c>
      <c r="D8605">
        <f>Atask.AtsOp!N8121</f>
        <v>0</v>
      </c>
      <c r="E8605">
        <f>Atask.AtsOp!I8121</f>
        <v>0</v>
      </c>
      <c r="F8605">
        <f>Atask.AtsOp!M8121</f>
        <v>0</v>
      </c>
      <c r="G8605" t="e">
        <f>VLOOKUP(B8605,Prekės!$A$2:$E$3000,3,FALSE)</f>
        <v>#N/A</v>
      </c>
      <c r="H8605" t="e">
        <f>VLOOKUP(B8605,Prekės!$A$2:$E$3000,4,FALSE)</f>
        <v>#N/A</v>
      </c>
      <c r="I8605" t="e">
        <f>VLOOKUP(B8605,Prekės!$A$2:$E$3000,5,FALSE)</f>
        <v>#N/A</v>
      </c>
      <c r="J8605" t="e">
        <f t="shared" si="269"/>
        <v>#N/A</v>
      </c>
      <c r="K8605">
        <f t="shared" si="270"/>
        <v>0</v>
      </c>
    </row>
    <row r="8606" spans="1:11">
      <c r="A8606" s="1">
        <f>Atask.AtsOp!A8122</f>
        <v>0</v>
      </c>
      <c r="B8606">
        <f>Atask.AtsOp!E8122</f>
        <v>0</v>
      </c>
      <c r="C8606">
        <f>Atask.AtsOp!H8122</f>
        <v>0</v>
      </c>
      <c r="D8606">
        <f>Atask.AtsOp!N8122</f>
        <v>0</v>
      </c>
      <c r="E8606">
        <f>Atask.AtsOp!I8122</f>
        <v>0</v>
      </c>
      <c r="F8606">
        <f>Atask.AtsOp!M8122</f>
        <v>0</v>
      </c>
      <c r="G8606" t="e">
        <f>VLOOKUP(B8606,Prekės!$A$2:$E$3000,3,FALSE)</f>
        <v>#N/A</v>
      </c>
      <c r="H8606" t="e">
        <f>VLOOKUP(B8606,Prekės!$A$2:$E$3000,4,FALSE)</f>
        <v>#N/A</v>
      </c>
      <c r="I8606" t="e">
        <f>VLOOKUP(B8606,Prekės!$A$2:$E$3000,5,FALSE)</f>
        <v>#N/A</v>
      </c>
      <c r="J8606" t="e">
        <f t="shared" si="269"/>
        <v>#N/A</v>
      </c>
      <c r="K8606">
        <f t="shared" si="270"/>
        <v>0</v>
      </c>
    </row>
    <row r="8607" spans="1:11">
      <c r="A8607" s="1">
        <f>Atask.AtsOp!A8123</f>
        <v>0</v>
      </c>
      <c r="B8607">
        <f>Atask.AtsOp!E8123</f>
        <v>0</v>
      </c>
      <c r="C8607">
        <f>Atask.AtsOp!H8123</f>
        <v>0</v>
      </c>
      <c r="D8607">
        <f>Atask.AtsOp!N8123</f>
        <v>0</v>
      </c>
      <c r="E8607">
        <f>Atask.AtsOp!I8123</f>
        <v>0</v>
      </c>
      <c r="F8607">
        <f>Atask.AtsOp!M8123</f>
        <v>0</v>
      </c>
      <c r="G8607" t="e">
        <f>VLOOKUP(B8607,Prekės!$A$2:$E$3000,3,FALSE)</f>
        <v>#N/A</v>
      </c>
      <c r="H8607" t="e">
        <f>VLOOKUP(B8607,Prekės!$A$2:$E$3000,4,FALSE)</f>
        <v>#N/A</v>
      </c>
      <c r="I8607" t="e">
        <f>VLOOKUP(B8607,Prekės!$A$2:$E$3000,5,FALSE)</f>
        <v>#N/A</v>
      </c>
      <c r="J8607" t="e">
        <f t="shared" si="269"/>
        <v>#N/A</v>
      </c>
      <c r="K8607">
        <f t="shared" si="270"/>
        <v>0</v>
      </c>
    </row>
    <row r="8608" spans="1:11">
      <c r="A8608" s="1">
        <f>Atask.AtsOp!A8124</f>
        <v>0</v>
      </c>
      <c r="B8608">
        <f>Atask.AtsOp!E8124</f>
        <v>0</v>
      </c>
      <c r="C8608">
        <f>Atask.AtsOp!H8124</f>
        <v>0</v>
      </c>
      <c r="D8608">
        <f>Atask.AtsOp!N8124</f>
        <v>0</v>
      </c>
      <c r="E8608">
        <f>Atask.AtsOp!I8124</f>
        <v>0</v>
      </c>
      <c r="F8608">
        <f>Atask.AtsOp!M8124</f>
        <v>0</v>
      </c>
      <c r="G8608" t="e">
        <f>VLOOKUP(B8608,Prekės!$A$2:$E$3000,3,FALSE)</f>
        <v>#N/A</v>
      </c>
      <c r="H8608" t="e">
        <f>VLOOKUP(B8608,Prekės!$A$2:$E$3000,4,FALSE)</f>
        <v>#N/A</v>
      </c>
      <c r="I8608" t="e">
        <f>VLOOKUP(B8608,Prekės!$A$2:$E$3000,5,FALSE)</f>
        <v>#N/A</v>
      </c>
      <c r="J8608" t="e">
        <f t="shared" si="269"/>
        <v>#N/A</v>
      </c>
      <c r="K8608">
        <f t="shared" si="270"/>
        <v>0</v>
      </c>
    </row>
    <row r="8609" spans="1:11">
      <c r="A8609" s="1">
        <f>Atask.AtsOp!A8125</f>
        <v>0</v>
      </c>
      <c r="B8609">
        <f>Atask.AtsOp!E8125</f>
        <v>0</v>
      </c>
      <c r="C8609">
        <f>Atask.AtsOp!H8125</f>
        <v>0</v>
      </c>
      <c r="D8609">
        <f>Atask.AtsOp!N8125</f>
        <v>0</v>
      </c>
      <c r="E8609">
        <f>Atask.AtsOp!I8125</f>
        <v>0</v>
      </c>
      <c r="F8609">
        <f>Atask.AtsOp!M8125</f>
        <v>0</v>
      </c>
      <c r="G8609" t="e">
        <f>VLOOKUP(B8609,Prekės!$A$2:$E$3000,3,FALSE)</f>
        <v>#N/A</v>
      </c>
      <c r="H8609" t="e">
        <f>VLOOKUP(B8609,Prekės!$A$2:$E$3000,4,FALSE)</f>
        <v>#N/A</v>
      </c>
      <c r="I8609" t="e">
        <f>VLOOKUP(B8609,Prekės!$A$2:$E$3000,5,FALSE)</f>
        <v>#N/A</v>
      </c>
      <c r="J8609" t="e">
        <f t="shared" si="269"/>
        <v>#N/A</v>
      </c>
      <c r="K8609">
        <f t="shared" si="270"/>
        <v>0</v>
      </c>
    </row>
    <row r="8610" spans="1:11">
      <c r="A8610" s="1">
        <f>Atask.AtsOp!A8126</f>
        <v>0</v>
      </c>
      <c r="B8610">
        <f>Atask.AtsOp!E8126</f>
        <v>0</v>
      </c>
      <c r="C8610">
        <f>Atask.AtsOp!H8126</f>
        <v>0</v>
      </c>
      <c r="D8610">
        <f>Atask.AtsOp!N8126</f>
        <v>0</v>
      </c>
      <c r="E8610">
        <f>Atask.AtsOp!I8126</f>
        <v>0</v>
      </c>
      <c r="F8610">
        <f>Atask.AtsOp!M8126</f>
        <v>0</v>
      </c>
      <c r="G8610" t="e">
        <f>VLOOKUP(B8610,Prekės!$A$2:$E$3000,3,FALSE)</f>
        <v>#N/A</v>
      </c>
      <c r="H8610" t="e">
        <f>VLOOKUP(B8610,Prekės!$A$2:$E$3000,4,FALSE)</f>
        <v>#N/A</v>
      </c>
      <c r="I8610" t="e">
        <f>VLOOKUP(B8610,Prekės!$A$2:$E$3000,5,FALSE)</f>
        <v>#N/A</v>
      </c>
      <c r="J8610" t="e">
        <f t="shared" ref="J8610:J8673" si="271">IF(G8610=110,F8610*H8610*I8610,IF(G8610&lt;280,F8610*H8610,F8610*H8610*(I8610/100)))</f>
        <v>#N/A</v>
      </c>
      <c r="K8610">
        <f t="shared" ref="K8610:K8673" si="272">IF(EXACT(D8610,"But."),J8610,F8610)</f>
        <v>0</v>
      </c>
    </row>
    <row r="8611" spans="1:11">
      <c r="A8611" s="1">
        <f>Atask.AtsOp!A8127</f>
        <v>0</v>
      </c>
      <c r="B8611">
        <f>Atask.AtsOp!E8127</f>
        <v>0</v>
      </c>
      <c r="C8611">
        <f>Atask.AtsOp!H8127</f>
        <v>0</v>
      </c>
      <c r="D8611">
        <f>Atask.AtsOp!N8127</f>
        <v>0</v>
      </c>
      <c r="E8611">
        <f>Atask.AtsOp!I8127</f>
        <v>0</v>
      </c>
      <c r="F8611">
        <f>Atask.AtsOp!M8127</f>
        <v>0</v>
      </c>
      <c r="G8611" t="e">
        <f>VLOOKUP(B8611,Prekės!$A$2:$E$3000,3,FALSE)</f>
        <v>#N/A</v>
      </c>
      <c r="H8611" t="e">
        <f>VLOOKUP(B8611,Prekės!$A$2:$E$3000,4,FALSE)</f>
        <v>#N/A</v>
      </c>
      <c r="I8611" t="e">
        <f>VLOOKUP(B8611,Prekės!$A$2:$E$3000,5,FALSE)</f>
        <v>#N/A</v>
      </c>
      <c r="J8611" t="e">
        <f t="shared" si="271"/>
        <v>#N/A</v>
      </c>
      <c r="K8611">
        <f t="shared" si="272"/>
        <v>0</v>
      </c>
    </row>
    <row r="8612" spans="1:11">
      <c r="A8612" s="1">
        <f>Atask.AtsOp!A8128</f>
        <v>0</v>
      </c>
      <c r="B8612">
        <f>Atask.AtsOp!E8128</f>
        <v>0</v>
      </c>
      <c r="C8612">
        <f>Atask.AtsOp!H8128</f>
        <v>0</v>
      </c>
      <c r="D8612">
        <f>Atask.AtsOp!N8128</f>
        <v>0</v>
      </c>
      <c r="E8612">
        <f>Atask.AtsOp!I8128</f>
        <v>0</v>
      </c>
      <c r="F8612">
        <f>Atask.AtsOp!M8128</f>
        <v>0</v>
      </c>
      <c r="G8612" t="e">
        <f>VLOOKUP(B8612,Prekės!$A$2:$E$3000,3,FALSE)</f>
        <v>#N/A</v>
      </c>
      <c r="H8612" t="e">
        <f>VLOOKUP(B8612,Prekės!$A$2:$E$3000,4,FALSE)</f>
        <v>#N/A</v>
      </c>
      <c r="I8612" t="e">
        <f>VLOOKUP(B8612,Prekės!$A$2:$E$3000,5,FALSE)</f>
        <v>#N/A</v>
      </c>
      <c r="J8612" t="e">
        <f t="shared" si="271"/>
        <v>#N/A</v>
      </c>
      <c r="K8612">
        <f t="shared" si="272"/>
        <v>0</v>
      </c>
    </row>
    <row r="8613" spans="1:11">
      <c r="A8613" s="1">
        <f>Atask.AtsOp!A8129</f>
        <v>0</v>
      </c>
      <c r="B8613">
        <f>Atask.AtsOp!E8129</f>
        <v>0</v>
      </c>
      <c r="C8613">
        <f>Atask.AtsOp!H8129</f>
        <v>0</v>
      </c>
      <c r="D8613">
        <f>Atask.AtsOp!N8129</f>
        <v>0</v>
      </c>
      <c r="E8613">
        <f>Atask.AtsOp!I8129</f>
        <v>0</v>
      </c>
      <c r="F8613">
        <f>Atask.AtsOp!M8129</f>
        <v>0</v>
      </c>
      <c r="G8613" t="e">
        <f>VLOOKUP(B8613,Prekės!$A$2:$E$3000,3,FALSE)</f>
        <v>#N/A</v>
      </c>
      <c r="H8613" t="e">
        <f>VLOOKUP(B8613,Prekės!$A$2:$E$3000,4,FALSE)</f>
        <v>#N/A</v>
      </c>
      <c r="I8613" t="e">
        <f>VLOOKUP(B8613,Prekės!$A$2:$E$3000,5,FALSE)</f>
        <v>#N/A</v>
      </c>
      <c r="J8613" t="e">
        <f t="shared" si="271"/>
        <v>#N/A</v>
      </c>
      <c r="K8613">
        <f t="shared" si="272"/>
        <v>0</v>
      </c>
    </row>
    <row r="8614" spans="1:11">
      <c r="A8614" s="1">
        <f>Atask.AtsOp!A8130</f>
        <v>0</v>
      </c>
      <c r="B8614">
        <f>Atask.AtsOp!E8130</f>
        <v>0</v>
      </c>
      <c r="C8614">
        <f>Atask.AtsOp!H8130</f>
        <v>0</v>
      </c>
      <c r="D8614">
        <f>Atask.AtsOp!N8130</f>
        <v>0</v>
      </c>
      <c r="E8614">
        <f>Atask.AtsOp!I8130</f>
        <v>0</v>
      </c>
      <c r="F8614">
        <f>Atask.AtsOp!M8130</f>
        <v>0</v>
      </c>
      <c r="G8614" t="e">
        <f>VLOOKUP(B8614,Prekės!$A$2:$E$3000,3,FALSE)</f>
        <v>#N/A</v>
      </c>
      <c r="H8614" t="e">
        <f>VLOOKUP(B8614,Prekės!$A$2:$E$3000,4,FALSE)</f>
        <v>#N/A</v>
      </c>
      <c r="I8614" t="e">
        <f>VLOOKUP(B8614,Prekės!$A$2:$E$3000,5,FALSE)</f>
        <v>#N/A</v>
      </c>
      <c r="J8614" t="e">
        <f t="shared" si="271"/>
        <v>#N/A</v>
      </c>
      <c r="K8614">
        <f t="shared" si="272"/>
        <v>0</v>
      </c>
    </row>
    <row r="8615" spans="1:11">
      <c r="A8615" s="1">
        <f>Atask.AtsOp!A8131</f>
        <v>0</v>
      </c>
      <c r="B8615">
        <f>Atask.AtsOp!E8131</f>
        <v>0</v>
      </c>
      <c r="C8615">
        <f>Atask.AtsOp!H8131</f>
        <v>0</v>
      </c>
      <c r="D8615">
        <f>Atask.AtsOp!N8131</f>
        <v>0</v>
      </c>
      <c r="E8615">
        <f>Atask.AtsOp!I8131</f>
        <v>0</v>
      </c>
      <c r="F8615">
        <f>Atask.AtsOp!M8131</f>
        <v>0</v>
      </c>
      <c r="G8615" t="e">
        <f>VLOOKUP(B8615,Prekės!$A$2:$E$3000,3,FALSE)</f>
        <v>#N/A</v>
      </c>
      <c r="H8615" t="e">
        <f>VLOOKUP(B8615,Prekės!$A$2:$E$3000,4,FALSE)</f>
        <v>#N/A</v>
      </c>
      <c r="I8615" t="e">
        <f>VLOOKUP(B8615,Prekės!$A$2:$E$3000,5,FALSE)</f>
        <v>#N/A</v>
      </c>
      <c r="J8615" t="e">
        <f t="shared" si="271"/>
        <v>#N/A</v>
      </c>
      <c r="K8615">
        <f t="shared" si="272"/>
        <v>0</v>
      </c>
    </row>
    <row r="8616" spans="1:11">
      <c r="A8616" s="1">
        <f>Atask.AtsOp!A8132</f>
        <v>0</v>
      </c>
      <c r="B8616">
        <f>Atask.AtsOp!E8132</f>
        <v>0</v>
      </c>
      <c r="C8616">
        <f>Atask.AtsOp!H8132</f>
        <v>0</v>
      </c>
      <c r="D8616">
        <f>Atask.AtsOp!N8132</f>
        <v>0</v>
      </c>
      <c r="E8616">
        <f>Atask.AtsOp!I8132</f>
        <v>0</v>
      </c>
      <c r="F8616">
        <f>Atask.AtsOp!M8132</f>
        <v>0</v>
      </c>
      <c r="G8616" t="e">
        <f>VLOOKUP(B8616,Prekės!$A$2:$E$3000,3,FALSE)</f>
        <v>#N/A</v>
      </c>
      <c r="H8616" t="e">
        <f>VLOOKUP(B8616,Prekės!$A$2:$E$3000,4,FALSE)</f>
        <v>#N/A</v>
      </c>
      <c r="I8616" t="e">
        <f>VLOOKUP(B8616,Prekės!$A$2:$E$3000,5,FALSE)</f>
        <v>#N/A</v>
      </c>
      <c r="J8616" t="e">
        <f t="shared" si="271"/>
        <v>#N/A</v>
      </c>
      <c r="K8616">
        <f t="shared" si="272"/>
        <v>0</v>
      </c>
    </row>
    <row r="8617" spans="1:11">
      <c r="A8617" s="1">
        <f>Atask.AtsOp!A8133</f>
        <v>0</v>
      </c>
      <c r="B8617">
        <f>Atask.AtsOp!E8133</f>
        <v>0</v>
      </c>
      <c r="C8617">
        <f>Atask.AtsOp!H8133</f>
        <v>0</v>
      </c>
      <c r="D8617">
        <f>Atask.AtsOp!N8133</f>
        <v>0</v>
      </c>
      <c r="E8617">
        <f>Atask.AtsOp!I8133</f>
        <v>0</v>
      </c>
      <c r="F8617">
        <f>Atask.AtsOp!M8133</f>
        <v>0</v>
      </c>
      <c r="G8617" t="e">
        <f>VLOOKUP(B8617,Prekės!$A$2:$E$3000,3,FALSE)</f>
        <v>#N/A</v>
      </c>
      <c r="H8617" t="e">
        <f>VLOOKUP(B8617,Prekės!$A$2:$E$3000,4,FALSE)</f>
        <v>#N/A</v>
      </c>
      <c r="I8617" t="e">
        <f>VLOOKUP(B8617,Prekės!$A$2:$E$3000,5,FALSE)</f>
        <v>#N/A</v>
      </c>
      <c r="J8617" t="e">
        <f t="shared" si="271"/>
        <v>#N/A</v>
      </c>
      <c r="K8617">
        <f t="shared" si="272"/>
        <v>0</v>
      </c>
    </row>
    <row r="8618" spans="1:11">
      <c r="A8618" s="1">
        <f>Atask.AtsOp!A8134</f>
        <v>0</v>
      </c>
      <c r="B8618">
        <f>Atask.AtsOp!E8134</f>
        <v>0</v>
      </c>
      <c r="C8618">
        <f>Atask.AtsOp!H8134</f>
        <v>0</v>
      </c>
      <c r="D8618">
        <f>Atask.AtsOp!N8134</f>
        <v>0</v>
      </c>
      <c r="E8618">
        <f>Atask.AtsOp!I8134</f>
        <v>0</v>
      </c>
      <c r="F8618">
        <f>Atask.AtsOp!M8134</f>
        <v>0</v>
      </c>
      <c r="G8618" t="e">
        <f>VLOOKUP(B8618,Prekės!$A$2:$E$3000,3,FALSE)</f>
        <v>#N/A</v>
      </c>
      <c r="H8618" t="e">
        <f>VLOOKUP(B8618,Prekės!$A$2:$E$3000,4,FALSE)</f>
        <v>#N/A</v>
      </c>
      <c r="I8618" t="e">
        <f>VLOOKUP(B8618,Prekės!$A$2:$E$3000,5,FALSE)</f>
        <v>#N/A</v>
      </c>
      <c r="J8618" t="e">
        <f t="shared" si="271"/>
        <v>#N/A</v>
      </c>
      <c r="K8618">
        <f t="shared" si="272"/>
        <v>0</v>
      </c>
    </row>
    <row r="8619" spans="1:11">
      <c r="A8619" s="1">
        <f>Atask.AtsOp!A8135</f>
        <v>0</v>
      </c>
      <c r="B8619">
        <f>Atask.AtsOp!E8135</f>
        <v>0</v>
      </c>
      <c r="C8619">
        <f>Atask.AtsOp!H8135</f>
        <v>0</v>
      </c>
      <c r="D8619">
        <f>Atask.AtsOp!N8135</f>
        <v>0</v>
      </c>
      <c r="E8619">
        <f>Atask.AtsOp!I8135</f>
        <v>0</v>
      </c>
      <c r="F8619">
        <f>Atask.AtsOp!M8135</f>
        <v>0</v>
      </c>
      <c r="G8619" t="e">
        <f>VLOOKUP(B8619,Prekės!$A$2:$E$3000,3,FALSE)</f>
        <v>#N/A</v>
      </c>
      <c r="H8619" t="e">
        <f>VLOOKUP(B8619,Prekės!$A$2:$E$3000,4,FALSE)</f>
        <v>#N/A</v>
      </c>
      <c r="I8619" t="e">
        <f>VLOOKUP(B8619,Prekės!$A$2:$E$3000,5,FALSE)</f>
        <v>#N/A</v>
      </c>
      <c r="J8619" t="e">
        <f t="shared" si="271"/>
        <v>#N/A</v>
      </c>
      <c r="K8619">
        <f t="shared" si="272"/>
        <v>0</v>
      </c>
    </row>
    <row r="8620" spans="1:11">
      <c r="A8620" s="1">
        <f>Atask.AtsOp!A8136</f>
        <v>0</v>
      </c>
      <c r="B8620">
        <f>Atask.AtsOp!E8136</f>
        <v>0</v>
      </c>
      <c r="C8620">
        <f>Atask.AtsOp!H8136</f>
        <v>0</v>
      </c>
      <c r="D8620">
        <f>Atask.AtsOp!N8136</f>
        <v>0</v>
      </c>
      <c r="E8620">
        <f>Atask.AtsOp!I8136</f>
        <v>0</v>
      </c>
      <c r="F8620">
        <f>Atask.AtsOp!M8136</f>
        <v>0</v>
      </c>
      <c r="G8620" t="e">
        <f>VLOOKUP(B8620,Prekės!$A$2:$E$3000,3,FALSE)</f>
        <v>#N/A</v>
      </c>
      <c r="H8620" t="e">
        <f>VLOOKUP(B8620,Prekės!$A$2:$E$3000,4,FALSE)</f>
        <v>#N/A</v>
      </c>
      <c r="I8620" t="e">
        <f>VLOOKUP(B8620,Prekės!$A$2:$E$3000,5,FALSE)</f>
        <v>#N/A</v>
      </c>
      <c r="J8620" t="e">
        <f t="shared" si="271"/>
        <v>#N/A</v>
      </c>
      <c r="K8620">
        <f t="shared" si="272"/>
        <v>0</v>
      </c>
    </row>
    <row r="8621" spans="1:11">
      <c r="A8621" s="1">
        <f>Atask.AtsOp!A8137</f>
        <v>0</v>
      </c>
      <c r="B8621">
        <f>Atask.AtsOp!E8137</f>
        <v>0</v>
      </c>
      <c r="C8621">
        <f>Atask.AtsOp!H8137</f>
        <v>0</v>
      </c>
      <c r="D8621">
        <f>Atask.AtsOp!N8137</f>
        <v>0</v>
      </c>
      <c r="E8621">
        <f>Atask.AtsOp!I8137</f>
        <v>0</v>
      </c>
      <c r="F8621">
        <f>Atask.AtsOp!M8137</f>
        <v>0</v>
      </c>
      <c r="G8621" t="e">
        <f>VLOOKUP(B8621,Prekės!$A$2:$E$3000,3,FALSE)</f>
        <v>#N/A</v>
      </c>
      <c r="H8621" t="e">
        <f>VLOOKUP(B8621,Prekės!$A$2:$E$3000,4,FALSE)</f>
        <v>#N/A</v>
      </c>
      <c r="I8621" t="e">
        <f>VLOOKUP(B8621,Prekės!$A$2:$E$3000,5,FALSE)</f>
        <v>#N/A</v>
      </c>
      <c r="J8621" t="e">
        <f t="shared" si="271"/>
        <v>#N/A</v>
      </c>
      <c r="K8621">
        <f t="shared" si="272"/>
        <v>0</v>
      </c>
    </row>
    <row r="8622" spans="1:11">
      <c r="A8622" s="1">
        <f>Atask.AtsOp!A8138</f>
        <v>0</v>
      </c>
      <c r="B8622">
        <f>Atask.AtsOp!E8138</f>
        <v>0</v>
      </c>
      <c r="C8622">
        <f>Atask.AtsOp!H8138</f>
        <v>0</v>
      </c>
      <c r="D8622">
        <f>Atask.AtsOp!N8138</f>
        <v>0</v>
      </c>
      <c r="E8622">
        <f>Atask.AtsOp!I8138</f>
        <v>0</v>
      </c>
      <c r="F8622">
        <f>Atask.AtsOp!M8138</f>
        <v>0</v>
      </c>
      <c r="G8622" t="e">
        <f>VLOOKUP(B8622,Prekės!$A$2:$E$3000,3,FALSE)</f>
        <v>#N/A</v>
      </c>
      <c r="H8622" t="e">
        <f>VLOOKUP(B8622,Prekės!$A$2:$E$3000,4,FALSE)</f>
        <v>#N/A</v>
      </c>
      <c r="I8622" t="e">
        <f>VLOOKUP(B8622,Prekės!$A$2:$E$3000,5,FALSE)</f>
        <v>#N/A</v>
      </c>
      <c r="J8622" t="e">
        <f t="shared" si="271"/>
        <v>#N/A</v>
      </c>
      <c r="K8622">
        <f t="shared" si="272"/>
        <v>0</v>
      </c>
    </row>
    <row r="8623" spans="1:11">
      <c r="A8623" s="1">
        <f>Atask.AtsOp!A8139</f>
        <v>0</v>
      </c>
      <c r="B8623">
        <f>Atask.AtsOp!E8139</f>
        <v>0</v>
      </c>
      <c r="C8623">
        <f>Atask.AtsOp!H8139</f>
        <v>0</v>
      </c>
      <c r="D8623">
        <f>Atask.AtsOp!N8139</f>
        <v>0</v>
      </c>
      <c r="E8623">
        <f>Atask.AtsOp!I8139</f>
        <v>0</v>
      </c>
      <c r="F8623">
        <f>Atask.AtsOp!M8139</f>
        <v>0</v>
      </c>
      <c r="G8623" t="e">
        <f>VLOOKUP(B8623,Prekės!$A$2:$E$3000,3,FALSE)</f>
        <v>#N/A</v>
      </c>
      <c r="H8623" t="e">
        <f>VLOOKUP(B8623,Prekės!$A$2:$E$3000,4,FALSE)</f>
        <v>#N/A</v>
      </c>
      <c r="I8623" t="e">
        <f>VLOOKUP(B8623,Prekės!$A$2:$E$3000,5,FALSE)</f>
        <v>#N/A</v>
      </c>
      <c r="J8623" t="e">
        <f t="shared" si="271"/>
        <v>#N/A</v>
      </c>
      <c r="K8623">
        <f t="shared" si="272"/>
        <v>0</v>
      </c>
    </row>
    <row r="8624" spans="1:11">
      <c r="A8624" s="1">
        <f>Atask.AtsOp!A8140</f>
        <v>0</v>
      </c>
      <c r="B8624">
        <f>Atask.AtsOp!E8140</f>
        <v>0</v>
      </c>
      <c r="C8624">
        <f>Atask.AtsOp!H8140</f>
        <v>0</v>
      </c>
      <c r="D8624">
        <f>Atask.AtsOp!N8140</f>
        <v>0</v>
      </c>
      <c r="E8624">
        <f>Atask.AtsOp!I8140</f>
        <v>0</v>
      </c>
      <c r="F8624">
        <f>Atask.AtsOp!M8140</f>
        <v>0</v>
      </c>
      <c r="G8624" t="e">
        <f>VLOOKUP(B8624,Prekės!$A$2:$E$3000,3,FALSE)</f>
        <v>#N/A</v>
      </c>
      <c r="H8624" t="e">
        <f>VLOOKUP(B8624,Prekės!$A$2:$E$3000,4,FALSE)</f>
        <v>#N/A</v>
      </c>
      <c r="I8624" t="e">
        <f>VLOOKUP(B8624,Prekės!$A$2:$E$3000,5,FALSE)</f>
        <v>#N/A</v>
      </c>
      <c r="J8624" t="e">
        <f t="shared" si="271"/>
        <v>#N/A</v>
      </c>
      <c r="K8624">
        <f t="shared" si="272"/>
        <v>0</v>
      </c>
    </row>
    <row r="8625" spans="1:11">
      <c r="A8625" s="1">
        <f>Atask.AtsOp!A8141</f>
        <v>0</v>
      </c>
      <c r="B8625">
        <f>Atask.AtsOp!E8141</f>
        <v>0</v>
      </c>
      <c r="C8625">
        <f>Atask.AtsOp!H8141</f>
        <v>0</v>
      </c>
      <c r="D8625">
        <f>Atask.AtsOp!N8141</f>
        <v>0</v>
      </c>
      <c r="E8625">
        <f>Atask.AtsOp!I8141</f>
        <v>0</v>
      </c>
      <c r="F8625">
        <f>Atask.AtsOp!M8141</f>
        <v>0</v>
      </c>
      <c r="G8625" t="e">
        <f>VLOOKUP(B8625,Prekės!$A$2:$E$3000,3,FALSE)</f>
        <v>#N/A</v>
      </c>
      <c r="H8625" t="e">
        <f>VLOOKUP(B8625,Prekės!$A$2:$E$3000,4,FALSE)</f>
        <v>#N/A</v>
      </c>
      <c r="I8625" t="e">
        <f>VLOOKUP(B8625,Prekės!$A$2:$E$3000,5,FALSE)</f>
        <v>#N/A</v>
      </c>
      <c r="J8625" t="e">
        <f t="shared" si="271"/>
        <v>#N/A</v>
      </c>
      <c r="K8625">
        <f t="shared" si="272"/>
        <v>0</v>
      </c>
    </row>
    <row r="8626" spans="1:11">
      <c r="A8626" s="1">
        <f>Atask.AtsOp!A8142</f>
        <v>0</v>
      </c>
      <c r="B8626">
        <f>Atask.AtsOp!E8142</f>
        <v>0</v>
      </c>
      <c r="C8626">
        <f>Atask.AtsOp!H8142</f>
        <v>0</v>
      </c>
      <c r="D8626">
        <f>Atask.AtsOp!N8142</f>
        <v>0</v>
      </c>
      <c r="E8626">
        <f>Atask.AtsOp!I8142</f>
        <v>0</v>
      </c>
      <c r="F8626">
        <f>Atask.AtsOp!M8142</f>
        <v>0</v>
      </c>
      <c r="G8626" t="e">
        <f>VLOOKUP(B8626,Prekės!$A$2:$E$3000,3,FALSE)</f>
        <v>#N/A</v>
      </c>
      <c r="H8626" t="e">
        <f>VLOOKUP(B8626,Prekės!$A$2:$E$3000,4,FALSE)</f>
        <v>#N/A</v>
      </c>
      <c r="I8626" t="e">
        <f>VLOOKUP(B8626,Prekės!$A$2:$E$3000,5,FALSE)</f>
        <v>#N/A</v>
      </c>
      <c r="J8626" t="e">
        <f t="shared" si="271"/>
        <v>#N/A</v>
      </c>
      <c r="K8626">
        <f t="shared" si="272"/>
        <v>0</v>
      </c>
    </row>
    <row r="8627" spans="1:11">
      <c r="A8627" s="1">
        <f>Atask.AtsOp!A8143</f>
        <v>0</v>
      </c>
      <c r="B8627">
        <f>Atask.AtsOp!E8143</f>
        <v>0</v>
      </c>
      <c r="C8627">
        <f>Atask.AtsOp!H8143</f>
        <v>0</v>
      </c>
      <c r="D8627">
        <f>Atask.AtsOp!N8143</f>
        <v>0</v>
      </c>
      <c r="E8627">
        <f>Atask.AtsOp!I8143</f>
        <v>0</v>
      </c>
      <c r="F8627">
        <f>Atask.AtsOp!M8143</f>
        <v>0</v>
      </c>
      <c r="G8627" t="e">
        <f>VLOOKUP(B8627,Prekės!$A$2:$E$3000,3,FALSE)</f>
        <v>#N/A</v>
      </c>
      <c r="H8627" t="e">
        <f>VLOOKUP(B8627,Prekės!$A$2:$E$3000,4,FALSE)</f>
        <v>#N/A</v>
      </c>
      <c r="I8627" t="e">
        <f>VLOOKUP(B8627,Prekės!$A$2:$E$3000,5,FALSE)</f>
        <v>#N/A</v>
      </c>
      <c r="J8627" t="e">
        <f t="shared" si="271"/>
        <v>#N/A</v>
      </c>
      <c r="K8627">
        <f t="shared" si="272"/>
        <v>0</v>
      </c>
    </row>
    <row r="8628" spans="1:11">
      <c r="A8628" s="1">
        <f>Atask.AtsOp!A8144</f>
        <v>0</v>
      </c>
      <c r="B8628">
        <f>Atask.AtsOp!E8144</f>
        <v>0</v>
      </c>
      <c r="C8628">
        <f>Atask.AtsOp!H8144</f>
        <v>0</v>
      </c>
      <c r="D8628">
        <f>Atask.AtsOp!N8144</f>
        <v>0</v>
      </c>
      <c r="E8628">
        <f>Atask.AtsOp!I8144</f>
        <v>0</v>
      </c>
      <c r="F8628">
        <f>Atask.AtsOp!M8144</f>
        <v>0</v>
      </c>
      <c r="G8628" t="e">
        <f>VLOOKUP(B8628,Prekės!$A$2:$E$3000,3,FALSE)</f>
        <v>#N/A</v>
      </c>
      <c r="H8628" t="e">
        <f>VLOOKUP(B8628,Prekės!$A$2:$E$3000,4,FALSE)</f>
        <v>#N/A</v>
      </c>
      <c r="I8628" t="e">
        <f>VLOOKUP(B8628,Prekės!$A$2:$E$3000,5,FALSE)</f>
        <v>#N/A</v>
      </c>
      <c r="J8628" t="e">
        <f t="shared" si="271"/>
        <v>#N/A</v>
      </c>
      <c r="K8628">
        <f t="shared" si="272"/>
        <v>0</v>
      </c>
    </row>
    <row r="8629" spans="1:11">
      <c r="A8629" s="1">
        <f>Atask.AtsOp!A8145</f>
        <v>0</v>
      </c>
      <c r="B8629">
        <f>Atask.AtsOp!E8145</f>
        <v>0</v>
      </c>
      <c r="C8629">
        <f>Atask.AtsOp!H8145</f>
        <v>0</v>
      </c>
      <c r="D8629">
        <f>Atask.AtsOp!N8145</f>
        <v>0</v>
      </c>
      <c r="E8629">
        <f>Atask.AtsOp!I8145</f>
        <v>0</v>
      </c>
      <c r="F8629">
        <f>Atask.AtsOp!M8145</f>
        <v>0</v>
      </c>
      <c r="G8629" t="e">
        <f>VLOOKUP(B8629,Prekės!$A$2:$E$3000,3,FALSE)</f>
        <v>#N/A</v>
      </c>
      <c r="H8629" t="e">
        <f>VLOOKUP(B8629,Prekės!$A$2:$E$3000,4,FALSE)</f>
        <v>#N/A</v>
      </c>
      <c r="I8629" t="e">
        <f>VLOOKUP(B8629,Prekės!$A$2:$E$3000,5,FALSE)</f>
        <v>#N/A</v>
      </c>
      <c r="J8629" t="e">
        <f t="shared" si="271"/>
        <v>#N/A</v>
      </c>
      <c r="K8629">
        <f t="shared" si="272"/>
        <v>0</v>
      </c>
    </row>
    <row r="8630" spans="1:11">
      <c r="A8630" s="1">
        <f>Atask.AtsOp!A8146</f>
        <v>0</v>
      </c>
      <c r="B8630">
        <f>Atask.AtsOp!E8146</f>
        <v>0</v>
      </c>
      <c r="C8630">
        <f>Atask.AtsOp!H8146</f>
        <v>0</v>
      </c>
      <c r="D8630">
        <f>Atask.AtsOp!N8146</f>
        <v>0</v>
      </c>
      <c r="E8630">
        <f>Atask.AtsOp!I8146</f>
        <v>0</v>
      </c>
      <c r="F8630">
        <f>Atask.AtsOp!M8146</f>
        <v>0</v>
      </c>
      <c r="G8630" t="e">
        <f>VLOOKUP(B8630,Prekės!$A$2:$E$3000,3,FALSE)</f>
        <v>#N/A</v>
      </c>
      <c r="H8630" t="e">
        <f>VLOOKUP(B8630,Prekės!$A$2:$E$3000,4,FALSE)</f>
        <v>#N/A</v>
      </c>
      <c r="I8630" t="e">
        <f>VLOOKUP(B8630,Prekės!$A$2:$E$3000,5,FALSE)</f>
        <v>#N/A</v>
      </c>
      <c r="J8630" t="e">
        <f t="shared" si="271"/>
        <v>#N/A</v>
      </c>
      <c r="K8630">
        <f t="shared" si="272"/>
        <v>0</v>
      </c>
    </row>
    <row r="8631" spans="1:11">
      <c r="A8631" s="1">
        <f>Atask.AtsOp!A8147</f>
        <v>0</v>
      </c>
      <c r="B8631">
        <f>Atask.AtsOp!E8147</f>
        <v>0</v>
      </c>
      <c r="C8631">
        <f>Atask.AtsOp!H8147</f>
        <v>0</v>
      </c>
      <c r="D8631">
        <f>Atask.AtsOp!N8147</f>
        <v>0</v>
      </c>
      <c r="E8631">
        <f>Atask.AtsOp!I8147</f>
        <v>0</v>
      </c>
      <c r="F8631">
        <f>Atask.AtsOp!M8147</f>
        <v>0</v>
      </c>
      <c r="G8631" t="e">
        <f>VLOOKUP(B8631,Prekės!$A$2:$E$3000,3,FALSE)</f>
        <v>#N/A</v>
      </c>
      <c r="H8631" t="e">
        <f>VLOOKUP(B8631,Prekės!$A$2:$E$3000,4,FALSE)</f>
        <v>#N/A</v>
      </c>
      <c r="I8631" t="e">
        <f>VLOOKUP(B8631,Prekės!$A$2:$E$3000,5,FALSE)</f>
        <v>#N/A</v>
      </c>
      <c r="J8631" t="e">
        <f t="shared" si="271"/>
        <v>#N/A</v>
      </c>
      <c r="K8631">
        <f t="shared" si="272"/>
        <v>0</v>
      </c>
    </row>
    <row r="8632" spans="1:11">
      <c r="A8632" s="1">
        <f>Atask.AtsOp!A8148</f>
        <v>0</v>
      </c>
      <c r="B8632">
        <f>Atask.AtsOp!E8148</f>
        <v>0</v>
      </c>
      <c r="C8632">
        <f>Atask.AtsOp!H8148</f>
        <v>0</v>
      </c>
      <c r="D8632">
        <f>Atask.AtsOp!N8148</f>
        <v>0</v>
      </c>
      <c r="E8632">
        <f>Atask.AtsOp!I8148</f>
        <v>0</v>
      </c>
      <c r="F8632">
        <f>Atask.AtsOp!M8148</f>
        <v>0</v>
      </c>
      <c r="G8632" t="e">
        <f>VLOOKUP(B8632,Prekės!$A$2:$E$3000,3,FALSE)</f>
        <v>#N/A</v>
      </c>
      <c r="H8632" t="e">
        <f>VLOOKUP(B8632,Prekės!$A$2:$E$3000,4,FALSE)</f>
        <v>#N/A</v>
      </c>
      <c r="I8632" t="e">
        <f>VLOOKUP(B8632,Prekės!$A$2:$E$3000,5,FALSE)</f>
        <v>#N/A</v>
      </c>
      <c r="J8632" t="e">
        <f t="shared" si="271"/>
        <v>#N/A</v>
      </c>
      <c r="K8632">
        <f t="shared" si="272"/>
        <v>0</v>
      </c>
    </row>
    <row r="8633" spans="1:11">
      <c r="A8633" s="1">
        <f>Atask.AtsOp!A8149</f>
        <v>0</v>
      </c>
      <c r="B8633">
        <f>Atask.AtsOp!E8149</f>
        <v>0</v>
      </c>
      <c r="C8633">
        <f>Atask.AtsOp!H8149</f>
        <v>0</v>
      </c>
      <c r="D8633">
        <f>Atask.AtsOp!N8149</f>
        <v>0</v>
      </c>
      <c r="E8633">
        <f>Atask.AtsOp!I8149</f>
        <v>0</v>
      </c>
      <c r="F8633">
        <f>Atask.AtsOp!M8149</f>
        <v>0</v>
      </c>
      <c r="G8633" t="e">
        <f>VLOOKUP(B8633,Prekės!$A$2:$E$3000,3,FALSE)</f>
        <v>#N/A</v>
      </c>
      <c r="H8633" t="e">
        <f>VLOOKUP(B8633,Prekės!$A$2:$E$3000,4,FALSE)</f>
        <v>#N/A</v>
      </c>
      <c r="I8633" t="e">
        <f>VLOOKUP(B8633,Prekės!$A$2:$E$3000,5,FALSE)</f>
        <v>#N/A</v>
      </c>
      <c r="J8633" t="e">
        <f t="shared" si="271"/>
        <v>#N/A</v>
      </c>
      <c r="K8633">
        <f t="shared" si="272"/>
        <v>0</v>
      </c>
    </row>
    <row r="8634" spans="1:11">
      <c r="A8634" s="1">
        <f>Atask.AtsOp!A8150</f>
        <v>0</v>
      </c>
      <c r="B8634">
        <f>Atask.AtsOp!E8150</f>
        <v>0</v>
      </c>
      <c r="C8634">
        <f>Atask.AtsOp!H8150</f>
        <v>0</v>
      </c>
      <c r="D8634">
        <f>Atask.AtsOp!N8150</f>
        <v>0</v>
      </c>
      <c r="E8634">
        <f>Atask.AtsOp!I8150</f>
        <v>0</v>
      </c>
      <c r="F8634">
        <f>Atask.AtsOp!M8150</f>
        <v>0</v>
      </c>
      <c r="G8634" t="e">
        <f>VLOOKUP(B8634,Prekės!$A$2:$E$3000,3,FALSE)</f>
        <v>#N/A</v>
      </c>
      <c r="H8634" t="e">
        <f>VLOOKUP(B8634,Prekės!$A$2:$E$3000,4,FALSE)</f>
        <v>#N/A</v>
      </c>
      <c r="I8634" t="e">
        <f>VLOOKUP(B8634,Prekės!$A$2:$E$3000,5,FALSE)</f>
        <v>#N/A</v>
      </c>
      <c r="J8634" t="e">
        <f t="shared" si="271"/>
        <v>#N/A</v>
      </c>
      <c r="K8634">
        <f t="shared" si="272"/>
        <v>0</v>
      </c>
    </row>
    <row r="8635" spans="1:11">
      <c r="A8635" s="1">
        <f>Atask.AtsOp!A8151</f>
        <v>0</v>
      </c>
      <c r="B8635">
        <f>Atask.AtsOp!E8151</f>
        <v>0</v>
      </c>
      <c r="C8635">
        <f>Atask.AtsOp!H8151</f>
        <v>0</v>
      </c>
      <c r="D8635">
        <f>Atask.AtsOp!N8151</f>
        <v>0</v>
      </c>
      <c r="E8635">
        <f>Atask.AtsOp!I8151</f>
        <v>0</v>
      </c>
      <c r="F8635">
        <f>Atask.AtsOp!M8151</f>
        <v>0</v>
      </c>
      <c r="G8635" t="e">
        <f>VLOOKUP(B8635,Prekės!$A$2:$E$3000,3,FALSE)</f>
        <v>#N/A</v>
      </c>
      <c r="H8635" t="e">
        <f>VLOOKUP(B8635,Prekės!$A$2:$E$3000,4,FALSE)</f>
        <v>#N/A</v>
      </c>
      <c r="I8635" t="e">
        <f>VLOOKUP(B8635,Prekės!$A$2:$E$3000,5,FALSE)</f>
        <v>#N/A</v>
      </c>
      <c r="J8635" t="e">
        <f t="shared" si="271"/>
        <v>#N/A</v>
      </c>
      <c r="K8635">
        <f t="shared" si="272"/>
        <v>0</v>
      </c>
    </row>
    <row r="8636" spans="1:11">
      <c r="A8636" s="1">
        <f>Atask.AtsOp!A8152</f>
        <v>0</v>
      </c>
      <c r="B8636">
        <f>Atask.AtsOp!E8152</f>
        <v>0</v>
      </c>
      <c r="C8636">
        <f>Atask.AtsOp!H8152</f>
        <v>0</v>
      </c>
      <c r="D8636">
        <f>Atask.AtsOp!N8152</f>
        <v>0</v>
      </c>
      <c r="E8636">
        <f>Atask.AtsOp!I8152</f>
        <v>0</v>
      </c>
      <c r="F8636">
        <f>Atask.AtsOp!M8152</f>
        <v>0</v>
      </c>
      <c r="G8636" t="e">
        <f>VLOOKUP(B8636,Prekės!$A$2:$E$3000,3,FALSE)</f>
        <v>#N/A</v>
      </c>
      <c r="H8636" t="e">
        <f>VLOOKUP(B8636,Prekės!$A$2:$E$3000,4,FALSE)</f>
        <v>#N/A</v>
      </c>
      <c r="I8636" t="e">
        <f>VLOOKUP(B8636,Prekės!$A$2:$E$3000,5,FALSE)</f>
        <v>#N/A</v>
      </c>
      <c r="J8636" t="e">
        <f t="shared" si="271"/>
        <v>#N/A</v>
      </c>
      <c r="K8636">
        <f t="shared" si="272"/>
        <v>0</v>
      </c>
    </row>
    <row r="8637" spans="1:11">
      <c r="A8637" s="1">
        <f>Atask.AtsOp!A8153</f>
        <v>0</v>
      </c>
      <c r="B8637">
        <f>Atask.AtsOp!E8153</f>
        <v>0</v>
      </c>
      <c r="C8637">
        <f>Atask.AtsOp!H8153</f>
        <v>0</v>
      </c>
      <c r="D8637">
        <f>Atask.AtsOp!N8153</f>
        <v>0</v>
      </c>
      <c r="E8637">
        <f>Atask.AtsOp!I8153</f>
        <v>0</v>
      </c>
      <c r="F8637">
        <f>Atask.AtsOp!M8153</f>
        <v>0</v>
      </c>
      <c r="G8637" t="e">
        <f>VLOOKUP(B8637,Prekės!$A$2:$E$3000,3,FALSE)</f>
        <v>#N/A</v>
      </c>
      <c r="H8637" t="e">
        <f>VLOOKUP(B8637,Prekės!$A$2:$E$3000,4,FALSE)</f>
        <v>#N/A</v>
      </c>
      <c r="I8637" t="e">
        <f>VLOOKUP(B8637,Prekės!$A$2:$E$3000,5,FALSE)</f>
        <v>#N/A</v>
      </c>
      <c r="J8637" t="e">
        <f t="shared" si="271"/>
        <v>#N/A</v>
      </c>
      <c r="K8637">
        <f t="shared" si="272"/>
        <v>0</v>
      </c>
    </row>
    <row r="8638" spans="1:11">
      <c r="A8638" s="1">
        <f>Atask.AtsOp!A8154</f>
        <v>0</v>
      </c>
      <c r="B8638">
        <f>Atask.AtsOp!E8154</f>
        <v>0</v>
      </c>
      <c r="C8638">
        <f>Atask.AtsOp!H8154</f>
        <v>0</v>
      </c>
      <c r="D8638">
        <f>Atask.AtsOp!N8154</f>
        <v>0</v>
      </c>
      <c r="E8638">
        <f>Atask.AtsOp!I8154</f>
        <v>0</v>
      </c>
      <c r="F8638">
        <f>Atask.AtsOp!M8154</f>
        <v>0</v>
      </c>
      <c r="G8638" t="e">
        <f>VLOOKUP(B8638,Prekės!$A$2:$E$3000,3,FALSE)</f>
        <v>#N/A</v>
      </c>
      <c r="H8638" t="e">
        <f>VLOOKUP(B8638,Prekės!$A$2:$E$3000,4,FALSE)</f>
        <v>#N/A</v>
      </c>
      <c r="I8638" t="e">
        <f>VLOOKUP(B8638,Prekės!$A$2:$E$3000,5,FALSE)</f>
        <v>#N/A</v>
      </c>
      <c r="J8638" t="e">
        <f t="shared" si="271"/>
        <v>#N/A</v>
      </c>
      <c r="K8638">
        <f t="shared" si="272"/>
        <v>0</v>
      </c>
    </row>
    <row r="8639" spans="1:11">
      <c r="A8639" s="1">
        <f>Atask.AtsOp!A8155</f>
        <v>0</v>
      </c>
      <c r="B8639">
        <f>Atask.AtsOp!E8155</f>
        <v>0</v>
      </c>
      <c r="C8639">
        <f>Atask.AtsOp!H8155</f>
        <v>0</v>
      </c>
      <c r="D8639">
        <f>Atask.AtsOp!N8155</f>
        <v>0</v>
      </c>
      <c r="E8639">
        <f>Atask.AtsOp!I8155</f>
        <v>0</v>
      </c>
      <c r="F8639">
        <f>Atask.AtsOp!M8155</f>
        <v>0</v>
      </c>
      <c r="G8639" t="e">
        <f>VLOOKUP(B8639,Prekės!$A$2:$E$3000,3,FALSE)</f>
        <v>#N/A</v>
      </c>
      <c r="H8639" t="e">
        <f>VLOOKUP(B8639,Prekės!$A$2:$E$3000,4,FALSE)</f>
        <v>#N/A</v>
      </c>
      <c r="I8639" t="e">
        <f>VLOOKUP(B8639,Prekės!$A$2:$E$3000,5,FALSE)</f>
        <v>#N/A</v>
      </c>
      <c r="J8639" t="e">
        <f t="shared" si="271"/>
        <v>#N/A</v>
      </c>
      <c r="K8639">
        <f t="shared" si="272"/>
        <v>0</v>
      </c>
    </row>
    <row r="8640" spans="1:11">
      <c r="A8640" s="1">
        <f>Atask.AtsOp!A8156</f>
        <v>0</v>
      </c>
      <c r="B8640">
        <f>Atask.AtsOp!E8156</f>
        <v>0</v>
      </c>
      <c r="C8640">
        <f>Atask.AtsOp!H8156</f>
        <v>0</v>
      </c>
      <c r="D8640">
        <f>Atask.AtsOp!N8156</f>
        <v>0</v>
      </c>
      <c r="E8640">
        <f>Atask.AtsOp!I8156</f>
        <v>0</v>
      </c>
      <c r="F8640">
        <f>Atask.AtsOp!M8156</f>
        <v>0</v>
      </c>
      <c r="G8640" t="e">
        <f>VLOOKUP(B8640,Prekės!$A$2:$E$3000,3,FALSE)</f>
        <v>#N/A</v>
      </c>
      <c r="H8640" t="e">
        <f>VLOOKUP(B8640,Prekės!$A$2:$E$3000,4,FALSE)</f>
        <v>#N/A</v>
      </c>
      <c r="I8640" t="e">
        <f>VLOOKUP(B8640,Prekės!$A$2:$E$3000,5,FALSE)</f>
        <v>#N/A</v>
      </c>
      <c r="J8640" t="e">
        <f t="shared" si="271"/>
        <v>#N/A</v>
      </c>
      <c r="K8640">
        <f t="shared" si="272"/>
        <v>0</v>
      </c>
    </row>
    <row r="8641" spans="1:11">
      <c r="A8641" s="1">
        <f>Atask.AtsOp!A8157</f>
        <v>0</v>
      </c>
      <c r="B8641">
        <f>Atask.AtsOp!E8157</f>
        <v>0</v>
      </c>
      <c r="C8641">
        <f>Atask.AtsOp!H8157</f>
        <v>0</v>
      </c>
      <c r="D8641">
        <f>Atask.AtsOp!N8157</f>
        <v>0</v>
      </c>
      <c r="E8641">
        <f>Atask.AtsOp!I8157</f>
        <v>0</v>
      </c>
      <c r="F8641">
        <f>Atask.AtsOp!M8157</f>
        <v>0</v>
      </c>
      <c r="G8641" t="e">
        <f>VLOOKUP(B8641,Prekės!$A$2:$E$3000,3,FALSE)</f>
        <v>#N/A</v>
      </c>
      <c r="H8641" t="e">
        <f>VLOOKUP(B8641,Prekės!$A$2:$E$3000,4,FALSE)</f>
        <v>#N/A</v>
      </c>
      <c r="I8641" t="e">
        <f>VLOOKUP(B8641,Prekės!$A$2:$E$3000,5,FALSE)</f>
        <v>#N/A</v>
      </c>
      <c r="J8641" t="e">
        <f t="shared" si="271"/>
        <v>#N/A</v>
      </c>
      <c r="K8641">
        <f t="shared" si="272"/>
        <v>0</v>
      </c>
    </row>
    <row r="8642" spans="1:11">
      <c r="A8642" s="1">
        <f>Atask.AtsOp!A8158</f>
        <v>0</v>
      </c>
      <c r="B8642">
        <f>Atask.AtsOp!E8158</f>
        <v>0</v>
      </c>
      <c r="C8642">
        <f>Atask.AtsOp!H8158</f>
        <v>0</v>
      </c>
      <c r="D8642">
        <f>Atask.AtsOp!N8158</f>
        <v>0</v>
      </c>
      <c r="E8642">
        <f>Atask.AtsOp!I8158</f>
        <v>0</v>
      </c>
      <c r="F8642">
        <f>Atask.AtsOp!M8158</f>
        <v>0</v>
      </c>
      <c r="G8642" t="e">
        <f>VLOOKUP(B8642,Prekės!$A$2:$E$3000,3,FALSE)</f>
        <v>#N/A</v>
      </c>
      <c r="H8642" t="e">
        <f>VLOOKUP(B8642,Prekės!$A$2:$E$3000,4,FALSE)</f>
        <v>#N/A</v>
      </c>
      <c r="I8642" t="e">
        <f>VLOOKUP(B8642,Prekės!$A$2:$E$3000,5,FALSE)</f>
        <v>#N/A</v>
      </c>
      <c r="J8642" t="e">
        <f t="shared" si="271"/>
        <v>#N/A</v>
      </c>
      <c r="K8642">
        <f t="shared" si="272"/>
        <v>0</v>
      </c>
    </row>
    <row r="8643" spans="1:11">
      <c r="A8643" s="1">
        <f>Atask.AtsOp!A8159</f>
        <v>0</v>
      </c>
      <c r="B8643">
        <f>Atask.AtsOp!E8159</f>
        <v>0</v>
      </c>
      <c r="C8643">
        <f>Atask.AtsOp!H8159</f>
        <v>0</v>
      </c>
      <c r="D8643">
        <f>Atask.AtsOp!N8159</f>
        <v>0</v>
      </c>
      <c r="E8643">
        <f>Atask.AtsOp!I8159</f>
        <v>0</v>
      </c>
      <c r="F8643">
        <f>Atask.AtsOp!M8159</f>
        <v>0</v>
      </c>
      <c r="G8643" t="e">
        <f>VLOOKUP(B8643,Prekės!$A$2:$E$3000,3,FALSE)</f>
        <v>#N/A</v>
      </c>
      <c r="H8643" t="e">
        <f>VLOOKUP(B8643,Prekės!$A$2:$E$3000,4,FALSE)</f>
        <v>#N/A</v>
      </c>
      <c r="I8643" t="e">
        <f>VLOOKUP(B8643,Prekės!$A$2:$E$3000,5,FALSE)</f>
        <v>#N/A</v>
      </c>
      <c r="J8643" t="e">
        <f t="shared" si="271"/>
        <v>#N/A</v>
      </c>
      <c r="K8643">
        <f t="shared" si="272"/>
        <v>0</v>
      </c>
    </row>
    <row r="8644" spans="1:11">
      <c r="A8644" s="1">
        <f>Atask.AtsOp!A8160</f>
        <v>0</v>
      </c>
      <c r="B8644">
        <f>Atask.AtsOp!E8160</f>
        <v>0</v>
      </c>
      <c r="C8644">
        <f>Atask.AtsOp!H8160</f>
        <v>0</v>
      </c>
      <c r="D8644">
        <f>Atask.AtsOp!N8160</f>
        <v>0</v>
      </c>
      <c r="E8644">
        <f>Atask.AtsOp!I8160</f>
        <v>0</v>
      </c>
      <c r="F8644">
        <f>Atask.AtsOp!M8160</f>
        <v>0</v>
      </c>
      <c r="G8644" t="e">
        <f>VLOOKUP(B8644,Prekės!$A$2:$E$3000,3,FALSE)</f>
        <v>#N/A</v>
      </c>
      <c r="H8644" t="e">
        <f>VLOOKUP(B8644,Prekės!$A$2:$E$3000,4,FALSE)</f>
        <v>#N/A</v>
      </c>
      <c r="I8644" t="e">
        <f>VLOOKUP(B8644,Prekės!$A$2:$E$3000,5,FALSE)</f>
        <v>#N/A</v>
      </c>
      <c r="J8644" t="e">
        <f t="shared" si="271"/>
        <v>#N/A</v>
      </c>
      <c r="K8644">
        <f t="shared" si="272"/>
        <v>0</v>
      </c>
    </row>
    <row r="8645" spans="1:11">
      <c r="A8645" s="1">
        <f>Atask.AtsOp!A8161</f>
        <v>0</v>
      </c>
      <c r="B8645">
        <f>Atask.AtsOp!E8161</f>
        <v>0</v>
      </c>
      <c r="C8645">
        <f>Atask.AtsOp!H8161</f>
        <v>0</v>
      </c>
      <c r="D8645">
        <f>Atask.AtsOp!N8161</f>
        <v>0</v>
      </c>
      <c r="E8645">
        <f>Atask.AtsOp!I8161</f>
        <v>0</v>
      </c>
      <c r="F8645">
        <f>Atask.AtsOp!M8161</f>
        <v>0</v>
      </c>
      <c r="G8645" t="e">
        <f>VLOOKUP(B8645,Prekės!$A$2:$E$3000,3,FALSE)</f>
        <v>#N/A</v>
      </c>
      <c r="H8645" t="e">
        <f>VLOOKUP(B8645,Prekės!$A$2:$E$3000,4,FALSE)</f>
        <v>#N/A</v>
      </c>
      <c r="I8645" t="e">
        <f>VLOOKUP(B8645,Prekės!$A$2:$E$3000,5,FALSE)</f>
        <v>#N/A</v>
      </c>
      <c r="J8645" t="e">
        <f t="shared" si="271"/>
        <v>#N/A</v>
      </c>
      <c r="K8645">
        <f t="shared" si="272"/>
        <v>0</v>
      </c>
    </row>
    <row r="8646" spans="1:11">
      <c r="A8646" s="1">
        <f>Atask.AtsOp!A8162</f>
        <v>0</v>
      </c>
      <c r="B8646">
        <f>Atask.AtsOp!E8162</f>
        <v>0</v>
      </c>
      <c r="C8646">
        <f>Atask.AtsOp!H8162</f>
        <v>0</v>
      </c>
      <c r="D8646">
        <f>Atask.AtsOp!N8162</f>
        <v>0</v>
      </c>
      <c r="E8646">
        <f>Atask.AtsOp!I8162</f>
        <v>0</v>
      </c>
      <c r="F8646">
        <f>Atask.AtsOp!M8162</f>
        <v>0</v>
      </c>
      <c r="G8646" t="e">
        <f>VLOOKUP(B8646,Prekės!$A$2:$E$3000,3,FALSE)</f>
        <v>#N/A</v>
      </c>
      <c r="H8646" t="e">
        <f>VLOOKUP(B8646,Prekės!$A$2:$E$3000,4,FALSE)</f>
        <v>#N/A</v>
      </c>
      <c r="I8646" t="e">
        <f>VLOOKUP(B8646,Prekės!$A$2:$E$3000,5,FALSE)</f>
        <v>#N/A</v>
      </c>
      <c r="J8646" t="e">
        <f t="shared" si="271"/>
        <v>#N/A</v>
      </c>
      <c r="K8646">
        <f t="shared" si="272"/>
        <v>0</v>
      </c>
    </row>
    <row r="8647" spans="1:11">
      <c r="A8647" s="1">
        <f>Atask.AtsOp!A8163</f>
        <v>0</v>
      </c>
      <c r="B8647">
        <f>Atask.AtsOp!E8163</f>
        <v>0</v>
      </c>
      <c r="C8647">
        <f>Atask.AtsOp!H8163</f>
        <v>0</v>
      </c>
      <c r="D8647">
        <f>Atask.AtsOp!N8163</f>
        <v>0</v>
      </c>
      <c r="E8647">
        <f>Atask.AtsOp!I8163</f>
        <v>0</v>
      </c>
      <c r="F8647">
        <f>Atask.AtsOp!M8163</f>
        <v>0</v>
      </c>
      <c r="G8647" t="e">
        <f>VLOOKUP(B8647,Prekės!$A$2:$E$3000,3,FALSE)</f>
        <v>#N/A</v>
      </c>
      <c r="H8647" t="e">
        <f>VLOOKUP(B8647,Prekės!$A$2:$E$3000,4,FALSE)</f>
        <v>#N/A</v>
      </c>
      <c r="I8647" t="e">
        <f>VLOOKUP(B8647,Prekės!$A$2:$E$3000,5,FALSE)</f>
        <v>#N/A</v>
      </c>
      <c r="J8647" t="e">
        <f t="shared" si="271"/>
        <v>#N/A</v>
      </c>
      <c r="K8647">
        <f t="shared" si="272"/>
        <v>0</v>
      </c>
    </row>
    <row r="8648" spans="1:11">
      <c r="A8648" s="1">
        <f>Atask.AtsOp!A8164</f>
        <v>0</v>
      </c>
      <c r="B8648">
        <f>Atask.AtsOp!E8164</f>
        <v>0</v>
      </c>
      <c r="C8648">
        <f>Atask.AtsOp!H8164</f>
        <v>0</v>
      </c>
      <c r="D8648">
        <f>Atask.AtsOp!N8164</f>
        <v>0</v>
      </c>
      <c r="E8648">
        <f>Atask.AtsOp!I8164</f>
        <v>0</v>
      </c>
      <c r="F8648">
        <f>Atask.AtsOp!M8164</f>
        <v>0</v>
      </c>
      <c r="G8648" t="e">
        <f>VLOOKUP(B8648,Prekės!$A$2:$E$3000,3,FALSE)</f>
        <v>#N/A</v>
      </c>
      <c r="H8648" t="e">
        <f>VLOOKUP(B8648,Prekės!$A$2:$E$3000,4,FALSE)</f>
        <v>#N/A</v>
      </c>
      <c r="I8648" t="e">
        <f>VLOOKUP(B8648,Prekės!$A$2:$E$3000,5,FALSE)</f>
        <v>#N/A</v>
      </c>
      <c r="J8648" t="e">
        <f t="shared" si="271"/>
        <v>#N/A</v>
      </c>
      <c r="K8648">
        <f t="shared" si="272"/>
        <v>0</v>
      </c>
    </row>
    <row r="8649" spans="1:11">
      <c r="A8649" s="1">
        <f>Atask.AtsOp!A8165</f>
        <v>0</v>
      </c>
      <c r="B8649">
        <f>Atask.AtsOp!E8165</f>
        <v>0</v>
      </c>
      <c r="C8649">
        <f>Atask.AtsOp!H8165</f>
        <v>0</v>
      </c>
      <c r="D8649">
        <f>Atask.AtsOp!N8165</f>
        <v>0</v>
      </c>
      <c r="E8649">
        <f>Atask.AtsOp!I8165</f>
        <v>0</v>
      </c>
      <c r="F8649">
        <f>Atask.AtsOp!M8165</f>
        <v>0</v>
      </c>
      <c r="G8649" t="e">
        <f>VLOOKUP(B8649,Prekės!$A$2:$E$3000,3,FALSE)</f>
        <v>#N/A</v>
      </c>
      <c r="H8649" t="e">
        <f>VLOOKUP(B8649,Prekės!$A$2:$E$3000,4,FALSE)</f>
        <v>#N/A</v>
      </c>
      <c r="I8649" t="e">
        <f>VLOOKUP(B8649,Prekės!$A$2:$E$3000,5,FALSE)</f>
        <v>#N/A</v>
      </c>
      <c r="J8649" t="e">
        <f t="shared" si="271"/>
        <v>#N/A</v>
      </c>
      <c r="K8649">
        <f t="shared" si="272"/>
        <v>0</v>
      </c>
    </row>
    <row r="8650" spans="1:11">
      <c r="A8650" s="1">
        <f>Atask.AtsOp!A8166</f>
        <v>0</v>
      </c>
      <c r="B8650">
        <f>Atask.AtsOp!E8166</f>
        <v>0</v>
      </c>
      <c r="C8650">
        <f>Atask.AtsOp!H8166</f>
        <v>0</v>
      </c>
      <c r="D8650">
        <f>Atask.AtsOp!N8166</f>
        <v>0</v>
      </c>
      <c r="E8650">
        <f>Atask.AtsOp!I8166</f>
        <v>0</v>
      </c>
      <c r="F8650">
        <f>Atask.AtsOp!M8166</f>
        <v>0</v>
      </c>
      <c r="G8650" t="e">
        <f>VLOOKUP(B8650,Prekės!$A$2:$E$3000,3,FALSE)</f>
        <v>#N/A</v>
      </c>
      <c r="H8650" t="e">
        <f>VLOOKUP(B8650,Prekės!$A$2:$E$3000,4,FALSE)</f>
        <v>#N/A</v>
      </c>
      <c r="I8650" t="e">
        <f>VLOOKUP(B8650,Prekės!$A$2:$E$3000,5,FALSE)</f>
        <v>#N/A</v>
      </c>
      <c r="J8650" t="e">
        <f t="shared" si="271"/>
        <v>#N/A</v>
      </c>
      <c r="K8650">
        <f t="shared" si="272"/>
        <v>0</v>
      </c>
    </row>
    <row r="8651" spans="1:11">
      <c r="A8651" s="1">
        <f>Atask.AtsOp!A8167</f>
        <v>0</v>
      </c>
      <c r="B8651">
        <f>Atask.AtsOp!E8167</f>
        <v>0</v>
      </c>
      <c r="C8651">
        <f>Atask.AtsOp!H8167</f>
        <v>0</v>
      </c>
      <c r="D8651">
        <f>Atask.AtsOp!N8167</f>
        <v>0</v>
      </c>
      <c r="E8651">
        <f>Atask.AtsOp!I8167</f>
        <v>0</v>
      </c>
      <c r="F8651">
        <f>Atask.AtsOp!M8167</f>
        <v>0</v>
      </c>
      <c r="G8651" t="e">
        <f>VLOOKUP(B8651,Prekės!$A$2:$E$3000,3,FALSE)</f>
        <v>#N/A</v>
      </c>
      <c r="H8651" t="e">
        <f>VLOOKUP(B8651,Prekės!$A$2:$E$3000,4,FALSE)</f>
        <v>#N/A</v>
      </c>
      <c r="I8651" t="e">
        <f>VLOOKUP(B8651,Prekės!$A$2:$E$3000,5,FALSE)</f>
        <v>#N/A</v>
      </c>
      <c r="J8651" t="e">
        <f t="shared" si="271"/>
        <v>#N/A</v>
      </c>
      <c r="K8651">
        <f t="shared" si="272"/>
        <v>0</v>
      </c>
    </row>
    <row r="8652" spans="1:11">
      <c r="A8652" s="1">
        <f>Atask.AtsOp!A8168</f>
        <v>0</v>
      </c>
      <c r="B8652">
        <f>Atask.AtsOp!E8168</f>
        <v>0</v>
      </c>
      <c r="C8652">
        <f>Atask.AtsOp!H8168</f>
        <v>0</v>
      </c>
      <c r="D8652">
        <f>Atask.AtsOp!N8168</f>
        <v>0</v>
      </c>
      <c r="E8652">
        <f>Atask.AtsOp!I8168</f>
        <v>0</v>
      </c>
      <c r="F8652">
        <f>Atask.AtsOp!M8168</f>
        <v>0</v>
      </c>
      <c r="G8652" t="e">
        <f>VLOOKUP(B8652,Prekės!$A$2:$E$3000,3,FALSE)</f>
        <v>#N/A</v>
      </c>
      <c r="H8652" t="e">
        <f>VLOOKUP(B8652,Prekės!$A$2:$E$3000,4,FALSE)</f>
        <v>#N/A</v>
      </c>
      <c r="I8652" t="e">
        <f>VLOOKUP(B8652,Prekės!$A$2:$E$3000,5,FALSE)</f>
        <v>#N/A</v>
      </c>
      <c r="J8652" t="e">
        <f t="shared" si="271"/>
        <v>#N/A</v>
      </c>
      <c r="K8652">
        <f t="shared" si="272"/>
        <v>0</v>
      </c>
    </row>
    <row r="8653" spans="1:11">
      <c r="A8653" s="1">
        <f>Atask.AtsOp!A8169</f>
        <v>0</v>
      </c>
      <c r="B8653">
        <f>Atask.AtsOp!E8169</f>
        <v>0</v>
      </c>
      <c r="C8653">
        <f>Atask.AtsOp!H8169</f>
        <v>0</v>
      </c>
      <c r="D8653">
        <f>Atask.AtsOp!N8169</f>
        <v>0</v>
      </c>
      <c r="E8653">
        <f>Atask.AtsOp!I8169</f>
        <v>0</v>
      </c>
      <c r="F8653">
        <f>Atask.AtsOp!M8169</f>
        <v>0</v>
      </c>
      <c r="G8653" t="e">
        <f>VLOOKUP(B8653,Prekės!$A$2:$E$3000,3,FALSE)</f>
        <v>#N/A</v>
      </c>
      <c r="H8653" t="e">
        <f>VLOOKUP(B8653,Prekės!$A$2:$E$3000,4,FALSE)</f>
        <v>#N/A</v>
      </c>
      <c r="I8653" t="e">
        <f>VLOOKUP(B8653,Prekės!$A$2:$E$3000,5,FALSE)</f>
        <v>#N/A</v>
      </c>
      <c r="J8653" t="e">
        <f t="shared" si="271"/>
        <v>#N/A</v>
      </c>
      <c r="K8653">
        <f t="shared" si="272"/>
        <v>0</v>
      </c>
    </row>
    <row r="8654" spans="1:11">
      <c r="A8654" s="1">
        <f>Atask.AtsOp!A8170</f>
        <v>0</v>
      </c>
      <c r="B8654">
        <f>Atask.AtsOp!E8170</f>
        <v>0</v>
      </c>
      <c r="C8654">
        <f>Atask.AtsOp!H8170</f>
        <v>0</v>
      </c>
      <c r="D8654">
        <f>Atask.AtsOp!N8170</f>
        <v>0</v>
      </c>
      <c r="E8654">
        <f>Atask.AtsOp!I8170</f>
        <v>0</v>
      </c>
      <c r="F8654">
        <f>Atask.AtsOp!M8170</f>
        <v>0</v>
      </c>
      <c r="G8654" t="e">
        <f>VLOOKUP(B8654,Prekės!$A$2:$E$3000,3,FALSE)</f>
        <v>#N/A</v>
      </c>
      <c r="H8654" t="e">
        <f>VLOOKUP(B8654,Prekės!$A$2:$E$3000,4,FALSE)</f>
        <v>#N/A</v>
      </c>
      <c r="I8654" t="e">
        <f>VLOOKUP(B8654,Prekės!$A$2:$E$3000,5,FALSE)</f>
        <v>#N/A</v>
      </c>
      <c r="J8654" t="e">
        <f t="shared" si="271"/>
        <v>#N/A</v>
      </c>
      <c r="K8654">
        <f t="shared" si="272"/>
        <v>0</v>
      </c>
    </row>
    <row r="8655" spans="1:11">
      <c r="A8655" s="1">
        <f>Atask.AtsOp!A8171</f>
        <v>0</v>
      </c>
      <c r="B8655">
        <f>Atask.AtsOp!E8171</f>
        <v>0</v>
      </c>
      <c r="C8655">
        <f>Atask.AtsOp!H8171</f>
        <v>0</v>
      </c>
      <c r="D8655">
        <f>Atask.AtsOp!N8171</f>
        <v>0</v>
      </c>
      <c r="E8655">
        <f>Atask.AtsOp!I8171</f>
        <v>0</v>
      </c>
      <c r="F8655">
        <f>Atask.AtsOp!M8171</f>
        <v>0</v>
      </c>
      <c r="G8655" t="e">
        <f>VLOOKUP(B8655,Prekės!$A$2:$E$3000,3,FALSE)</f>
        <v>#N/A</v>
      </c>
      <c r="H8655" t="e">
        <f>VLOOKUP(B8655,Prekės!$A$2:$E$3000,4,FALSE)</f>
        <v>#N/A</v>
      </c>
      <c r="I8655" t="e">
        <f>VLOOKUP(B8655,Prekės!$A$2:$E$3000,5,FALSE)</f>
        <v>#N/A</v>
      </c>
      <c r="J8655" t="e">
        <f t="shared" si="271"/>
        <v>#N/A</v>
      </c>
      <c r="K8655">
        <f t="shared" si="272"/>
        <v>0</v>
      </c>
    </row>
    <row r="8656" spans="1:11">
      <c r="A8656" s="1">
        <f>Atask.AtsOp!A8172</f>
        <v>0</v>
      </c>
      <c r="B8656">
        <f>Atask.AtsOp!E8172</f>
        <v>0</v>
      </c>
      <c r="C8656">
        <f>Atask.AtsOp!H8172</f>
        <v>0</v>
      </c>
      <c r="D8656">
        <f>Atask.AtsOp!N8172</f>
        <v>0</v>
      </c>
      <c r="E8656">
        <f>Atask.AtsOp!I8172</f>
        <v>0</v>
      </c>
      <c r="F8656">
        <f>Atask.AtsOp!M8172</f>
        <v>0</v>
      </c>
      <c r="G8656" t="e">
        <f>VLOOKUP(B8656,Prekės!$A$2:$E$3000,3,FALSE)</f>
        <v>#N/A</v>
      </c>
      <c r="H8656" t="e">
        <f>VLOOKUP(B8656,Prekės!$A$2:$E$3000,4,FALSE)</f>
        <v>#N/A</v>
      </c>
      <c r="I8656" t="e">
        <f>VLOOKUP(B8656,Prekės!$A$2:$E$3000,5,FALSE)</f>
        <v>#N/A</v>
      </c>
      <c r="J8656" t="e">
        <f t="shared" si="271"/>
        <v>#N/A</v>
      </c>
      <c r="K8656">
        <f t="shared" si="272"/>
        <v>0</v>
      </c>
    </row>
    <row r="8657" spans="1:11">
      <c r="A8657" s="1">
        <f>Atask.AtsOp!A8173</f>
        <v>0</v>
      </c>
      <c r="B8657">
        <f>Atask.AtsOp!E8173</f>
        <v>0</v>
      </c>
      <c r="C8657">
        <f>Atask.AtsOp!H8173</f>
        <v>0</v>
      </c>
      <c r="D8657">
        <f>Atask.AtsOp!N8173</f>
        <v>0</v>
      </c>
      <c r="E8657">
        <f>Atask.AtsOp!I8173</f>
        <v>0</v>
      </c>
      <c r="F8657">
        <f>Atask.AtsOp!M8173</f>
        <v>0</v>
      </c>
      <c r="G8657" t="e">
        <f>VLOOKUP(B8657,Prekės!$A$2:$E$3000,3,FALSE)</f>
        <v>#N/A</v>
      </c>
      <c r="H8657" t="e">
        <f>VLOOKUP(B8657,Prekės!$A$2:$E$3000,4,FALSE)</f>
        <v>#N/A</v>
      </c>
      <c r="I8657" t="e">
        <f>VLOOKUP(B8657,Prekės!$A$2:$E$3000,5,FALSE)</f>
        <v>#N/A</v>
      </c>
      <c r="J8657" t="e">
        <f t="shared" si="271"/>
        <v>#N/A</v>
      </c>
      <c r="K8657">
        <f t="shared" si="272"/>
        <v>0</v>
      </c>
    </row>
    <row r="8658" spans="1:11">
      <c r="A8658" s="1">
        <f>Atask.AtsOp!A8174</f>
        <v>0</v>
      </c>
      <c r="B8658">
        <f>Atask.AtsOp!E8174</f>
        <v>0</v>
      </c>
      <c r="C8658">
        <f>Atask.AtsOp!H8174</f>
        <v>0</v>
      </c>
      <c r="D8658">
        <f>Atask.AtsOp!N8174</f>
        <v>0</v>
      </c>
      <c r="E8658">
        <f>Atask.AtsOp!I8174</f>
        <v>0</v>
      </c>
      <c r="F8658">
        <f>Atask.AtsOp!M8174</f>
        <v>0</v>
      </c>
      <c r="G8658" t="e">
        <f>VLOOKUP(B8658,Prekės!$A$2:$E$3000,3,FALSE)</f>
        <v>#N/A</v>
      </c>
      <c r="H8658" t="e">
        <f>VLOOKUP(B8658,Prekės!$A$2:$E$3000,4,FALSE)</f>
        <v>#N/A</v>
      </c>
      <c r="I8658" t="e">
        <f>VLOOKUP(B8658,Prekės!$A$2:$E$3000,5,FALSE)</f>
        <v>#N/A</v>
      </c>
      <c r="J8658" t="e">
        <f t="shared" si="271"/>
        <v>#N/A</v>
      </c>
      <c r="K8658">
        <f t="shared" si="272"/>
        <v>0</v>
      </c>
    </row>
    <row r="8659" spans="1:11">
      <c r="A8659" s="1">
        <f>Atask.AtsOp!A8175</f>
        <v>0</v>
      </c>
      <c r="B8659">
        <f>Atask.AtsOp!E8175</f>
        <v>0</v>
      </c>
      <c r="C8659">
        <f>Atask.AtsOp!H8175</f>
        <v>0</v>
      </c>
      <c r="D8659">
        <f>Atask.AtsOp!N8175</f>
        <v>0</v>
      </c>
      <c r="E8659">
        <f>Atask.AtsOp!I8175</f>
        <v>0</v>
      </c>
      <c r="F8659">
        <f>Atask.AtsOp!M8175</f>
        <v>0</v>
      </c>
      <c r="G8659" t="e">
        <f>VLOOKUP(B8659,Prekės!$A$2:$E$3000,3,FALSE)</f>
        <v>#N/A</v>
      </c>
      <c r="H8659" t="e">
        <f>VLOOKUP(B8659,Prekės!$A$2:$E$3000,4,FALSE)</f>
        <v>#N/A</v>
      </c>
      <c r="I8659" t="e">
        <f>VLOOKUP(B8659,Prekės!$A$2:$E$3000,5,FALSE)</f>
        <v>#N/A</v>
      </c>
      <c r="J8659" t="e">
        <f t="shared" si="271"/>
        <v>#N/A</v>
      </c>
      <c r="K8659">
        <f t="shared" si="272"/>
        <v>0</v>
      </c>
    </row>
    <row r="8660" spans="1:11">
      <c r="A8660" s="1">
        <f>Atask.AtsOp!A8176</f>
        <v>0</v>
      </c>
      <c r="B8660">
        <f>Atask.AtsOp!E8176</f>
        <v>0</v>
      </c>
      <c r="C8660">
        <f>Atask.AtsOp!H8176</f>
        <v>0</v>
      </c>
      <c r="D8660">
        <f>Atask.AtsOp!N8176</f>
        <v>0</v>
      </c>
      <c r="E8660">
        <f>Atask.AtsOp!I8176</f>
        <v>0</v>
      </c>
      <c r="F8660">
        <f>Atask.AtsOp!M8176</f>
        <v>0</v>
      </c>
      <c r="G8660" t="e">
        <f>VLOOKUP(B8660,Prekės!$A$2:$E$3000,3,FALSE)</f>
        <v>#N/A</v>
      </c>
      <c r="H8660" t="e">
        <f>VLOOKUP(B8660,Prekės!$A$2:$E$3000,4,FALSE)</f>
        <v>#N/A</v>
      </c>
      <c r="I8660" t="e">
        <f>VLOOKUP(B8660,Prekės!$A$2:$E$3000,5,FALSE)</f>
        <v>#N/A</v>
      </c>
      <c r="J8660" t="e">
        <f t="shared" si="271"/>
        <v>#N/A</v>
      </c>
      <c r="K8660">
        <f t="shared" si="272"/>
        <v>0</v>
      </c>
    </row>
    <row r="8661" spans="1:11">
      <c r="A8661" s="1">
        <f>Atask.AtsOp!A8177</f>
        <v>0</v>
      </c>
      <c r="B8661">
        <f>Atask.AtsOp!E8177</f>
        <v>0</v>
      </c>
      <c r="C8661">
        <f>Atask.AtsOp!H8177</f>
        <v>0</v>
      </c>
      <c r="D8661">
        <f>Atask.AtsOp!N8177</f>
        <v>0</v>
      </c>
      <c r="E8661">
        <f>Atask.AtsOp!I8177</f>
        <v>0</v>
      </c>
      <c r="F8661">
        <f>Atask.AtsOp!M8177</f>
        <v>0</v>
      </c>
      <c r="G8661" t="e">
        <f>VLOOKUP(B8661,Prekės!$A$2:$E$3000,3,FALSE)</f>
        <v>#N/A</v>
      </c>
      <c r="H8661" t="e">
        <f>VLOOKUP(B8661,Prekės!$A$2:$E$3000,4,FALSE)</f>
        <v>#N/A</v>
      </c>
      <c r="I8661" t="e">
        <f>VLOOKUP(B8661,Prekės!$A$2:$E$3000,5,FALSE)</f>
        <v>#N/A</v>
      </c>
      <c r="J8661" t="e">
        <f t="shared" si="271"/>
        <v>#N/A</v>
      </c>
      <c r="K8661">
        <f t="shared" si="272"/>
        <v>0</v>
      </c>
    </row>
    <row r="8662" spans="1:11">
      <c r="A8662" s="1">
        <f>Atask.AtsOp!A8178</f>
        <v>0</v>
      </c>
      <c r="B8662">
        <f>Atask.AtsOp!E8178</f>
        <v>0</v>
      </c>
      <c r="C8662">
        <f>Atask.AtsOp!H8178</f>
        <v>0</v>
      </c>
      <c r="D8662">
        <f>Atask.AtsOp!N8178</f>
        <v>0</v>
      </c>
      <c r="E8662">
        <f>Atask.AtsOp!I8178</f>
        <v>0</v>
      </c>
      <c r="F8662">
        <f>Atask.AtsOp!M8178</f>
        <v>0</v>
      </c>
      <c r="G8662" t="e">
        <f>VLOOKUP(B8662,Prekės!$A$2:$E$3000,3,FALSE)</f>
        <v>#N/A</v>
      </c>
      <c r="H8662" t="e">
        <f>VLOOKUP(B8662,Prekės!$A$2:$E$3000,4,FALSE)</f>
        <v>#N/A</v>
      </c>
      <c r="I8662" t="e">
        <f>VLOOKUP(B8662,Prekės!$A$2:$E$3000,5,FALSE)</f>
        <v>#N/A</v>
      </c>
      <c r="J8662" t="e">
        <f t="shared" si="271"/>
        <v>#N/A</v>
      </c>
      <c r="K8662">
        <f t="shared" si="272"/>
        <v>0</v>
      </c>
    </row>
    <row r="8663" spans="1:11">
      <c r="A8663" s="1">
        <f>Atask.AtsOp!A8179</f>
        <v>0</v>
      </c>
      <c r="B8663">
        <f>Atask.AtsOp!E8179</f>
        <v>0</v>
      </c>
      <c r="C8663">
        <f>Atask.AtsOp!H8179</f>
        <v>0</v>
      </c>
      <c r="D8663">
        <f>Atask.AtsOp!N8179</f>
        <v>0</v>
      </c>
      <c r="E8663">
        <f>Atask.AtsOp!I8179</f>
        <v>0</v>
      </c>
      <c r="F8663">
        <f>Atask.AtsOp!M8179</f>
        <v>0</v>
      </c>
      <c r="G8663" t="e">
        <f>VLOOKUP(B8663,Prekės!$A$2:$E$3000,3,FALSE)</f>
        <v>#N/A</v>
      </c>
      <c r="H8663" t="e">
        <f>VLOOKUP(B8663,Prekės!$A$2:$E$3000,4,FALSE)</f>
        <v>#N/A</v>
      </c>
      <c r="I8663" t="e">
        <f>VLOOKUP(B8663,Prekės!$A$2:$E$3000,5,FALSE)</f>
        <v>#N/A</v>
      </c>
      <c r="J8663" t="e">
        <f t="shared" si="271"/>
        <v>#N/A</v>
      </c>
      <c r="K8663">
        <f t="shared" si="272"/>
        <v>0</v>
      </c>
    </row>
    <row r="8664" spans="1:11">
      <c r="A8664" s="1">
        <f>Atask.AtsOp!A8180</f>
        <v>0</v>
      </c>
      <c r="B8664">
        <f>Atask.AtsOp!E8180</f>
        <v>0</v>
      </c>
      <c r="C8664">
        <f>Atask.AtsOp!H8180</f>
        <v>0</v>
      </c>
      <c r="D8664">
        <f>Atask.AtsOp!N8180</f>
        <v>0</v>
      </c>
      <c r="E8664">
        <f>Atask.AtsOp!I8180</f>
        <v>0</v>
      </c>
      <c r="F8664">
        <f>Atask.AtsOp!M8180</f>
        <v>0</v>
      </c>
      <c r="G8664" t="e">
        <f>VLOOKUP(B8664,Prekės!$A$2:$E$3000,3,FALSE)</f>
        <v>#N/A</v>
      </c>
      <c r="H8664" t="e">
        <f>VLOOKUP(B8664,Prekės!$A$2:$E$3000,4,FALSE)</f>
        <v>#N/A</v>
      </c>
      <c r="I8664" t="e">
        <f>VLOOKUP(B8664,Prekės!$A$2:$E$3000,5,FALSE)</f>
        <v>#N/A</v>
      </c>
      <c r="J8664" t="e">
        <f t="shared" si="271"/>
        <v>#N/A</v>
      </c>
      <c r="K8664">
        <f t="shared" si="272"/>
        <v>0</v>
      </c>
    </row>
    <row r="8665" spans="1:11">
      <c r="A8665" s="1">
        <f>Atask.AtsOp!A8181</f>
        <v>0</v>
      </c>
      <c r="B8665">
        <f>Atask.AtsOp!E8181</f>
        <v>0</v>
      </c>
      <c r="C8665">
        <f>Atask.AtsOp!H8181</f>
        <v>0</v>
      </c>
      <c r="D8665">
        <f>Atask.AtsOp!N8181</f>
        <v>0</v>
      </c>
      <c r="E8665">
        <f>Atask.AtsOp!I8181</f>
        <v>0</v>
      </c>
      <c r="F8665">
        <f>Atask.AtsOp!M8181</f>
        <v>0</v>
      </c>
      <c r="G8665" t="e">
        <f>VLOOKUP(B8665,Prekės!$A$2:$E$3000,3,FALSE)</f>
        <v>#N/A</v>
      </c>
      <c r="H8665" t="e">
        <f>VLOOKUP(B8665,Prekės!$A$2:$E$3000,4,FALSE)</f>
        <v>#N/A</v>
      </c>
      <c r="I8665" t="e">
        <f>VLOOKUP(B8665,Prekės!$A$2:$E$3000,5,FALSE)</f>
        <v>#N/A</v>
      </c>
      <c r="J8665" t="e">
        <f t="shared" si="271"/>
        <v>#N/A</v>
      </c>
      <c r="K8665">
        <f t="shared" si="272"/>
        <v>0</v>
      </c>
    </row>
    <row r="8666" spans="1:11">
      <c r="A8666" s="1">
        <f>Atask.AtsOp!A8182</f>
        <v>0</v>
      </c>
      <c r="B8666">
        <f>Atask.AtsOp!E8182</f>
        <v>0</v>
      </c>
      <c r="C8666">
        <f>Atask.AtsOp!H8182</f>
        <v>0</v>
      </c>
      <c r="D8666">
        <f>Atask.AtsOp!N8182</f>
        <v>0</v>
      </c>
      <c r="E8666">
        <f>Atask.AtsOp!I8182</f>
        <v>0</v>
      </c>
      <c r="F8666">
        <f>Atask.AtsOp!M8182</f>
        <v>0</v>
      </c>
      <c r="G8666" t="e">
        <f>VLOOKUP(B8666,Prekės!$A$2:$E$3000,3,FALSE)</f>
        <v>#N/A</v>
      </c>
      <c r="H8666" t="e">
        <f>VLOOKUP(B8666,Prekės!$A$2:$E$3000,4,FALSE)</f>
        <v>#N/A</v>
      </c>
      <c r="I8666" t="e">
        <f>VLOOKUP(B8666,Prekės!$A$2:$E$3000,5,FALSE)</f>
        <v>#N/A</v>
      </c>
      <c r="J8666" t="e">
        <f t="shared" si="271"/>
        <v>#N/A</v>
      </c>
      <c r="K8666">
        <f t="shared" si="272"/>
        <v>0</v>
      </c>
    </row>
    <row r="8667" spans="1:11">
      <c r="A8667" s="1">
        <f>Atask.AtsOp!A8183</f>
        <v>0</v>
      </c>
      <c r="B8667">
        <f>Atask.AtsOp!E8183</f>
        <v>0</v>
      </c>
      <c r="C8667">
        <f>Atask.AtsOp!H8183</f>
        <v>0</v>
      </c>
      <c r="D8667">
        <f>Atask.AtsOp!N8183</f>
        <v>0</v>
      </c>
      <c r="E8667">
        <f>Atask.AtsOp!I8183</f>
        <v>0</v>
      </c>
      <c r="F8667">
        <f>Atask.AtsOp!M8183</f>
        <v>0</v>
      </c>
      <c r="G8667" t="e">
        <f>VLOOKUP(B8667,Prekės!$A$2:$E$3000,3,FALSE)</f>
        <v>#N/A</v>
      </c>
      <c r="H8667" t="e">
        <f>VLOOKUP(B8667,Prekės!$A$2:$E$3000,4,FALSE)</f>
        <v>#N/A</v>
      </c>
      <c r="I8667" t="e">
        <f>VLOOKUP(B8667,Prekės!$A$2:$E$3000,5,FALSE)</f>
        <v>#N/A</v>
      </c>
      <c r="J8667" t="e">
        <f t="shared" si="271"/>
        <v>#N/A</v>
      </c>
      <c r="K8667">
        <f t="shared" si="272"/>
        <v>0</v>
      </c>
    </row>
    <row r="8668" spans="1:11">
      <c r="A8668" s="1">
        <f>Atask.AtsOp!A8184</f>
        <v>0</v>
      </c>
      <c r="B8668">
        <f>Atask.AtsOp!E8184</f>
        <v>0</v>
      </c>
      <c r="C8668">
        <f>Atask.AtsOp!H8184</f>
        <v>0</v>
      </c>
      <c r="D8668">
        <f>Atask.AtsOp!N8184</f>
        <v>0</v>
      </c>
      <c r="E8668">
        <f>Atask.AtsOp!I8184</f>
        <v>0</v>
      </c>
      <c r="F8668">
        <f>Atask.AtsOp!M8184</f>
        <v>0</v>
      </c>
      <c r="G8668" t="e">
        <f>VLOOKUP(B8668,Prekės!$A$2:$E$3000,3,FALSE)</f>
        <v>#N/A</v>
      </c>
      <c r="H8668" t="e">
        <f>VLOOKUP(B8668,Prekės!$A$2:$E$3000,4,FALSE)</f>
        <v>#N/A</v>
      </c>
      <c r="I8668" t="e">
        <f>VLOOKUP(B8668,Prekės!$A$2:$E$3000,5,FALSE)</f>
        <v>#N/A</v>
      </c>
      <c r="J8668" t="e">
        <f t="shared" si="271"/>
        <v>#N/A</v>
      </c>
      <c r="K8668">
        <f t="shared" si="272"/>
        <v>0</v>
      </c>
    </row>
    <row r="8669" spans="1:11">
      <c r="A8669" s="1">
        <f>Atask.AtsOp!A8185</f>
        <v>0</v>
      </c>
      <c r="B8669">
        <f>Atask.AtsOp!E8185</f>
        <v>0</v>
      </c>
      <c r="C8669">
        <f>Atask.AtsOp!H8185</f>
        <v>0</v>
      </c>
      <c r="D8669">
        <f>Atask.AtsOp!N8185</f>
        <v>0</v>
      </c>
      <c r="E8669">
        <f>Atask.AtsOp!I8185</f>
        <v>0</v>
      </c>
      <c r="F8669">
        <f>Atask.AtsOp!M8185</f>
        <v>0</v>
      </c>
      <c r="G8669" t="e">
        <f>VLOOKUP(B8669,Prekės!$A$2:$E$3000,3,FALSE)</f>
        <v>#N/A</v>
      </c>
      <c r="H8669" t="e">
        <f>VLOOKUP(B8669,Prekės!$A$2:$E$3000,4,FALSE)</f>
        <v>#N/A</v>
      </c>
      <c r="I8669" t="e">
        <f>VLOOKUP(B8669,Prekės!$A$2:$E$3000,5,FALSE)</f>
        <v>#N/A</v>
      </c>
      <c r="J8669" t="e">
        <f t="shared" si="271"/>
        <v>#N/A</v>
      </c>
      <c r="K8669">
        <f t="shared" si="272"/>
        <v>0</v>
      </c>
    </row>
    <row r="8670" spans="1:11">
      <c r="A8670" s="1">
        <f>Atask.AtsOp!A8186</f>
        <v>0</v>
      </c>
      <c r="B8670">
        <f>Atask.AtsOp!E8186</f>
        <v>0</v>
      </c>
      <c r="C8670">
        <f>Atask.AtsOp!H8186</f>
        <v>0</v>
      </c>
      <c r="D8670">
        <f>Atask.AtsOp!N8186</f>
        <v>0</v>
      </c>
      <c r="E8670">
        <f>Atask.AtsOp!I8186</f>
        <v>0</v>
      </c>
      <c r="F8670">
        <f>Atask.AtsOp!M8186</f>
        <v>0</v>
      </c>
      <c r="G8670" t="e">
        <f>VLOOKUP(B8670,Prekės!$A$2:$E$3000,3,FALSE)</f>
        <v>#N/A</v>
      </c>
      <c r="H8670" t="e">
        <f>VLOOKUP(B8670,Prekės!$A$2:$E$3000,4,FALSE)</f>
        <v>#N/A</v>
      </c>
      <c r="I8670" t="e">
        <f>VLOOKUP(B8670,Prekės!$A$2:$E$3000,5,FALSE)</f>
        <v>#N/A</v>
      </c>
      <c r="J8670" t="e">
        <f t="shared" si="271"/>
        <v>#N/A</v>
      </c>
      <c r="K8670">
        <f t="shared" si="272"/>
        <v>0</v>
      </c>
    </row>
    <row r="8671" spans="1:11">
      <c r="A8671" s="1">
        <f>Atask.AtsOp!A8187</f>
        <v>0</v>
      </c>
      <c r="B8671">
        <f>Atask.AtsOp!E8187</f>
        <v>0</v>
      </c>
      <c r="C8671">
        <f>Atask.AtsOp!H8187</f>
        <v>0</v>
      </c>
      <c r="D8671">
        <f>Atask.AtsOp!N8187</f>
        <v>0</v>
      </c>
      <c r="E8671">
        <f>Atask.AtsOp!I8187</f>
        <v>0</v>
      </c>
      <c r="F8671">
        <f>Atask.AtsOp!M8187</f>
        <v>0</v>
      </c>
      <c r="G8671" t="e">
        <f>VLOOKUP(B8671,Prekės!$A$2:$E$3000,3,FALSE)</f>
        <v>#N/A</v>
      </c>
      <c r="H8671" t="e">
        <f>VLOOKUP(B8671,Prekės!$A$2:$E$3000,4,FALSE)</f>
        <v>#N/A</v>
      </c>
      <c r="I8671" t="e">
        <f>VLOOKUP(B8671,Prekės!$A$2:$E$3000,5,FALSE)</f>
        <v>#N/A</v>
      </c>
      <c r="J8671" t="e">
        <f t="shared" si="271"/>
        <v>#N/A</v>
      </c>
      <c r="K8671">
        <f t="shared" si="272"/>
        <v>0</v>
      </c>
    </row>
    <row r="8672" spans="1:11">
      <c r="A8672" s="1">
        <f>Atask.AtsOp!A8188</f>
        <v>0</v>
      </c>
      <c r="B8672">
        <f>Atask.AtsOp!E8188</f>
        <v>0</v>
      </c>
      <c r="C8672">
        <f>Atask.AtsOp!H8188</f>
        <v>0</v>
      </c>
      <c r="D8672">
        <f>Atask.AtsOp!N8188</f>
        <v>0</v>
      </c>
      <c r="E8672">
        <f>Atask.AtsOp!I8188</f>
        <v>0</v>
      </c>
      <c r="F8672">
        <f>Atask.AtsOp!M8188</f>
        <v>0</v>
      </c>
      <c r="G8672" t="e">
        <f>VLOOKUP(B8672,Prekės!$A$2:$E$3000,3,FALSE)</f>
        <v>#N/A</v>
      </c>
      <c r="H8672" t="e">
        <f>VLOOKUP(B8672,Prekės!$A$2:$E$3000,4,FALSE)</f>
        <v>#N/A</v>
      </c>
      <c r="I8672" t="e">
        <f>VLOOKUP(B8672,Prekės!$A$2:$E$3000,5,FALSE)</f>
        <v>#N/A</v>
      </c>
      <c r="J8672" t="e">
        <f t="shared" si="271"/>
        <v>#N/A</v>
      </c>
      <c r="K8672">
        <f t="shared" si="272"/>
        <v>0</v>
      </c>
    </row>
    <row r="8673" spans="1:11">
      <c r="A8673" s="1">
        <f>Atask.AtsOp!A8189</f>
        <v>0</v>
      </c>
      <c r="B8673">
        <f>Atask.AtsOp!E8189</f>
        <v>0</v>
      </c>
      <c r="C8673">
        <f>Atask.AtsOp!H8189</f>
        <v>0</v>
      </c>
      <c r="D8673">
        <f>Atask.AtsOp!N8189</f>
        <v>0</v>
      </c>
      <c r="E8673">
        <f>Atask.AtsOp!I8189</f>
        <v>0</v>
      </c>
      <c r="F8673">
        <f>Atask.AtsOp!M8189</f>
        <v>0</v>
      </c>
      <c r="G8673" t="e">
        <f>VLOOKUP(B8673,Prekės!$A$2:$E$3000,3,FALSE)</f>
        <v>#N/A</v>
      </c>
      <c r="H8673" t="e">
        <f>VLOOKUP(B8673,Prekės!$A$2:$E$3000,4,FALSE)</f>
        <v>#N/A</v>
      </c>
      <c r="I8673" t="e">
        <f>VLOOKUP(B8673,Prekės!$A$2:$E$3000,5,FALSE)</f>
        <v>#N/A</v>
      </c>
      <c r="J8673" t="e">
        <f t="shared" si="271"/>
        <v>#N/A</v>
      </c>
      <c r="K8673">
        <f t="shared" si="272"/>
        <v>0</v>
      </c>
    </row>
    <row r="8674" spans="1:11">
      <c r="A8674" s="1">
        <f>Atask.AtsOp!A8190</f>
        <v>0</v>
      </c>
      <c r="B8674">
        <f>Atask.AtsOp!E8190</f>
        <v>0</v>
      </c>
      <c r="C8674">
        <f>Atask.AtsOp!H8190</f>
        <v>0</v>
      </c>
      <c r="D8674">
        <f>Atask.AtsOp!N8190</f>
        <v>0</v>
      </c>
      <c r="E8674">
        <f>Atask.AtsOp!I8190</f>
        <v>0</v>
      </c>
      <c r="F8674">
        <f>Atask.AtsOp!M8190</f>
        <v>0</v>
      </c>
      <c r="G8674" t="e">
        <f>VLOOKUP(B8674,Prekės!$A$2:$E$3000,3,FALSE)</f>
        <v>#N/A</v>
      </c>
      <c r="H8674" t="e">
        <f>VLOOKUP(B8674,Prekės!$A$2:$E$3000,4,FALSE)</f>
        <v>#N/A</v>
      </c>
      <c r="I8674" t="e">
        <f>VLOOKUP(B8674,Prekės!$A$2:$E$3000,5,FALSE)</f>
        <v>#N/A</v>
      </c>
      <c r="J8674" t="e">
        <f t="shared" ref="J8674:J8737" si="273">IF(G8674=110,F8674*H8674*I8674,IF(G8674&lt;280,F8674*H8674,F8674*H8674*(I8674/100)))</f>
        <v>#N/A</v>
      </c>
      <c r="K8674">
        <f t="shared" ref="K8674:K8737" si="274">IF(EXACT(D8674,"But."),J8674,F8674)</f>
        <v>0</v>
      </c>
    </row>
    <row r="8675" spans="1:11">
      <c r="A8675" s="1">
        <f>Atask.AtsOp!A8191</f>
        <v>0</v>
      </c>
      <c r="B8675">
        <f>Atask.AtsOp!E8191</f>
        <v>0</v>
      </c>
      <c r="C8675">
        <f>Atask.AtsOp!H8191</f>
        <v>0</v>
      </c>
      <c r="D8675">
        <f>Atask.AtsOp!N8191</f>
        <v>0</v>
      </c>
      <c r="E8675">
        <f>Atask.AtsOp!I8191</f>
        <v>0</v>
      </c>
      <c r="F8675">
        <f>Atask.AtsOp!M8191</f>
        <v>0</v>
      </c>
      <c r="G8675" t="e">
        <f>VLOOKUP(B8675,Prekės!$A$2:$E$3000,3,FALSE)</f>
        <v>#N/A</v>
      </c>
      <c r="H8675" t="e">
        <f>VLOOKUP(B8675,Prekės!$A$2:$E$3000,4,FALSE)</f>
        <v>#N/A</v>
      </c>
      <c r="I8675" t="e">
        <f>VLOOKUP(B8675,Prekės!$A$2:$E$3000,5,FALSE)</f>
        <v>#N/A</v>
      </c>
      <c r="J8675" t="e">
        <f t="shared" si="273"/>
        <v>#N/A</v>
      </c>
      <c r="K8675">
        <f t="shared" si="274"/>
        <v>0</v>
      </c>
    </row>
    <row r="8676" spans="1:11">
      <c r="A8676" s="1">
        <f>Atask.AtsOp!A8192</f>
        <v>0</v>
      </c>
      <c r="B8676">
        <f>Atask.AtsOp!E8192</f>
        <v>0</v>
      </c>
      <c r="C8676">
        <f>Atask.AtsOp!H8192</f>
        <v>0</v>
      </c>
      <c r="D8676">
        <f>Atask.AtsOp!N8192</f>
        <v>0</v>
      </c>
      <c r="E8676">
        <f>Atask.AtsOp!I8192</f>
        <v>0</v>
      </c>
      <c r="F8676">
        <f>Atask.AtsOp!M8192</f>
        <v>0</v>
      </c>
      <c r="G8676" t="e">
        <f>VLOOKUP(B8676,Prekės!$A$2:$E$3000,3,FALSE)</f>
        <v>#N/A</v>
      </c>
      <c r="H8676" t="e">
        <f>VLOOKUP(B8676,Prekės!$A$2:$E$3000,4,FALSE)</f>
        <v>#N/A</v>
      </c>
      <c r="I8676" t="e">
        <f>VLOOKUP(B8676,Prekės!$A$2:$E$3000,5,FALSE)</f>
        <v>#N/A</v>
      </c>
      <c r="J8676" t="e">
        <f t="shared" si="273"/>
        <v>#N/A</v>
      </c>
      <c r="K8676">
        <f t="shared" si="274"/>
        <v>0</v>
      </c>
    </row>
    <row r="8677" spans="1:11">
      <c r="A8677" s="1">
        <f>Atask.AtsOp!A8193</f>
        <v>0</v>
      </c>
      <c r="B8677">
        <f>Atask.AtsOp!E8193</f>
        <v>0</v>
      </c>
      <c r="C8677">
        <f>Atask.AtsOp!H8193</f>
        <v>0</v>
      </c>
      <c r="D8677">
        <f>Atask.AtsOp!N8193</f>
        <v>0</v>
      </c>
      <c r="E8677">
        <f>Atask.AtsOp!I8193</f>
        <v>0</v>
      </c>
      <c r="F8677">
        <f>Atask.AtsOp!M8193</f>
        <v>0</v>
      </c>
      <c r="G8677" t="e">
        <f>VLOOKUP(B8677,Prekės!$A$2:$E$3000,3,FALSE)</f>
        <v>#N/A</v>
      </c>
      <c r="H8677" t="e">
        <f>VLOOKUP(B8677,Prekės!$A$2:$E$3000,4,FALSE)</f>
        <v>#N/A</v>
      </c>
      <c r="I8677" t="e">
        <f>VLOOKUP(B8677,Prekės!$A$2:$E$3000,5,FALSE)</f>
        <v>#N/A</v>
      </c>
      <c r="J8677" t="e">
        <f t="shared" si="273"/>
        <v>#N/A</v>
      </c>
      <c r="K8677">
        <f t="shared" si="274"/>
        <v>0</v>
      </c>
    </row>
    <row r="8678" spans="1:11">
      <c r="A8678" s="1">
        <f>Atask.AtsOp!A8194</f>
        <v>0</v>
      </c>
      <c r="B8678">
        <f>Atask.AtsOp!E8194</f>
        <v>0</v>
      </c>
      <c r="C8678">
        <f>Atask.AtsOp!H8194</f>
        <v>0</v>
      </c>
      <c r="D8678">
        <f>Atask.AtsOp!N8194</f>
        <v>0</v>
      </c>
      <c r="E8678">
        <f>Atask.AtsOp!I8194</f>
        <v>0</v>
      </c>
      <c r="F8678">
        <f>Atask.AtsOp!M8194</f>
        <v>0</v>
      </c>
      <c r="G8678" t="e">
        <f>VLOOKUP(B8678,Prekės!$A$2:$E$3000,3,FALSE)</f>
        <v>#N/A</v>
      </c>
      <c r="H8678" t="e">
        <f>VLOOKUP(B8678,Prekės!$A$2:$E$3000,4,FALSE)</f>
        <v>#N/A</v>
      </c>
      <c r="I8678" t="e">
        <f>VLOOKUP(B8678,Prekės!$A$2:$E$3000,5,FALSE)</f>
        <v>#N/A</v>
      </c>
      <c r="J8678" t="e">
        <f t="shared" si="273"/>
        <v>#N/A</v>
      </c>
      <c r="K8678">
        <f t="shared" si="274"/>
        <v>0</v>
      </c>
    </row>
    <row r="8679" spans="1:11">
      <c r="A8679" s="1">
        <f>Atask.AtsOp!A8195</f>
        <v>0</v>
      </c>
      <c r="B8679">
        <f>Atask.AtsOp!E8195</f>
        <v>0</v>
      </c>
      <c r="C8679">
        <f>Atask.AtsOp!H8195</f>
        <v>0</v>
      </c>
      <c r="D8679">
        <f>Atask.AtsOp!N8195</f>
        <v>0</v>
      </c>
      <c r="E8679">
        <f>Atask.AtsOp!I8195</f>
        <v>0</v>
      </c>
      <c r="F8679">
        <f>Atask.AtsOp!M8195</f>
        <v>0</v>
      </c>
      <c r="G8679" t="e">
        <f>VLOOKUP(B8679,Prekės!$A$2:$E$3000,3,FALSE)</f>
        <v>#N/A</v>
      </c>
      <c r="H8679" t="e">
        <f>VLOOKUP(B8679,Prekės!$A$2:$E$3000,4,FALSE)</f>
        <v>#N/A</v>
      </c>
      <c r="I8679" t="e">
        <f>VLOOKUP(B8679,Prekės!$A$2:$E$3000,5,FALSE)</f>
        <v>#N/A</v>
      </c>
      <c r="J8679" t="e">
        <f t="shared" si="273"/>
        <v>#N/A</v>
      </c>
      <c r="K8679">
        <f t="shared" si="274"/>
        <v>0</v>
      </c>
    </row>
    <row r="8680" spans="1:11">
      <c r="A8680" s="1">
        <f>Atask.AtsOp!A8196</f>
        <v>0</v>
      </c>
      <c r="B8680">
        <f>Atask.AtsOp!E8196</f>
        <v>0</v>
      </c>
      <c r="C8680">
        <f>Atask.AtsOp!H8196</f>
        <v>0</v>
      </c>
      <c r="D8680">
        <f>Atask.AtsOp!N8196</f>
        <v>0</v>
      </c>
      <c r="E8680">
        <f>Atask.AtsOp!I8196</f>
        <v>0</v>
      </c>
      <c r="F8680">
        <f>Atask.AtsOp!M8196</f>
        <v>0</v>
      </c>
      <c r="G8680" t="e">
        <f>VLOOKUP(B8680,Prekės!$A$2:$E$3000,3,FALSE)</f>
        <v>#N/A</v>
      </c>
      <c r="H8680" t="e">
        <f>VLOOKUP(B8680,Prekės!$A$2:$E$3000,4,FALSE)</f>
        <v>#N/A</v>
      </c>
      <c r="I8680" t="e">
        <f>VLOOKUP(B8680,Prekės!$A$2:$E$3000,5,FALSE)</f>
        <v>#N/A</v>
      </c>
      <c r="J8680" t="e">
        <f t="shared" si="273"/>
        <v>#N/A</v>
      </c>
      <c r="K8680">
        <f t="shared" si="274"/>
        <v>0</v>
      </c>
    </row>
    <row r="8681" spans="1:11">
      <c r="A8681" s="1">
        <f>Atask.AtsOp!A8197</f>
        <v>0</v>
      </c>
      <c r="B8681">
        <f>Atask.AtsOp!E8197</f>
        <v>0</v>
      </c>
      <c r="C8681">
        <f>Atask.AtsOp!H8197</f>
        <v>0</v>
      </c>
      <c r="D8681">
        <f>Atask.AtsOp!N8197</f>
        <v>0</v>
      </c>
      <c r="E8681">
        <f>Atask.AtsOp!I8197</f>
        <v>0</v>
      </c>
      <c r="F8681">
        <f>Atask.AtsOp!M8197</f>
        <v>0</v>
      </c>
      <c r="G8681" t="e">
        <f>VLOOKUP(B8681,Prekės!$A$2:$E$3000,3,FALSE)</f>
        <v>#N/A</v>
      </c>
      <c r="H8681" t="e">
        <f>VLOOKUP(B8681,Prekės!$A$2:$E$3000,4,FALSE)</f>
        <v>#N/A</v>
      </c>
      <c r="I8681" t="e">
        <f>VLOOKUP(B8681,Prekės!$A$2:$E$3000,5,FALSE)</f>
        <v>#N/A</v>
      </c>
      <c r="J8681" t="e">
        <f t="shared" si="273"/>
        <v>#N/A</v>
      </c>
      <c r="K8681">
        <f t="shared" si="274"/>
        <v>0</v>
      </c>
    </row>
    <row r="8682" spans="1:11">
      <c r="A8682" s="1">
        <f>Atask.AtsOp!A8198</f>
        <v>0</v>
      </c>
      <c r="B8682">
        <f>Atask.AtsOp!E8198</f>
        <v>0</v>
      </c>
      <c r="C8682">
        <f>Atask.AtsOp!H8198</f>
        <v>0</v>
      </c>
      <c r="D8682">
        <f>Atask.AtsOp!N8198</f>
        <v>0</v>
      </c>
      <c r="E8682">
        <f>Atask.AtsOp!I8198</f>
        <v>0</v>
      </c>
      <c r="F8682">
        <f>Atask.AtsOp!M8198</f>
        <v>0</v>
      </c>
      <c r="G8682" t="e">
        <f>VLOOKUP(B8682,Prekės!$A$2:$E$3000,3,FALSE)</f>
        <v>#N/A</v>
      </c>
      <c r="H8682" t="e">
        <f>VLOOKUP(B8682,Prekės!$A$2:$E$3000,4,FALSE)</f>
        <v>#N/A</v>
      </c>
      <c r="I8682" t="e">
        <f>VLOOKUP(B8682,Prekės!$A$2:$E$3000,5,FALSE)</f>
        <v>#N/A</v>
      </c>
      <c r="J8682" t="e">
        <f t="shared" si="273"/>
        <v>#N/A</v>
      </c>
      <c r="K8682">
        <f t="shared" si="274"/>
        <v>0</v>
      </c>
    </row>
    <row r="8683" spans="1:11">
      <c r="A8683" s="1">
        <f>Atask.AtsOp!A8199</f>
        <v>0</v>
      </c>
      <c r="B8683">
        <f>Atask.AtsOp!E8199</f>
        <v>0</v>
      </c>
      <c r="C8683">
        <f>Atask.AtsOp!H8199</f>
        <v>0</v>
      </c>
      <c r="D8683">
        <f>Atask.AtsOp!N8199</f>
        <v>0</v>
      </c>
      <c r="E8683">
        <f>Atask.AtsOp!I8199</f>
        <v>0</v>
      </c>
      <c r="F8683">
        <f>Atask.AtsOp!M8199</f>
        <v>0</v>
      </c>
      <c r="G8683" t="e">
        <f>VLOOKUP(B8683,Prekės!$A$2:$E$3000,3,FALSE)</f>
        <v>#N/A</v>
      </c>
      <c r="H8683" t="e">
        <f>VLOOKUP(B8683,Prekės!$A$2:$E$3000,4,FALSE)</f>
        <v>#N/A</v>
      </c>
      <c r="I8683" t="e">
        <f>VLOOKUP(B8683,Prekės!$A$2:$E$3000,5,FALSE)</f>
        <v>#N/A</v>
      </c>
      <c r="J8683" t="e">
        <f t="shared" si="273"/>
        <v>#N/A</v>
      </c>
      <c r="K8683">
        <f t="shared" si="274"/>
        <v>0</v>
      </c>
    </row>
    <row r="8684" spans="1:11">
      <c r="A8684" s="1">
        <f>Atask.AtsOp!A8200</f>
        <v>0</v>
      </c>
      <c r="B8684">
        <f>Atask.AtsOp!E8200</f>
        <v>0</v>
      </c>
      <c r="C8684">
        <f>Atask.AtsOp!H8200</f>
        <v>0</v>
      </c>
      <c r="D8684">
        <f>Atask.AtsOp!N8200</f>
        <v>0</v>
      </c>
      <c r="E8684">
        <f>Atask.AtsOp!I8200</f>
        <v>0</v>
      </c>
      <c r="F8684">
        <f>Atask.AtsOp!M8200</f>
        <v>0</v>
      </c>
      <c r="G8684" t="e">
        <f>VLOOKUP(B8684,Prekės!$A$2:$E$3000,3,FALSE)</f>
        <v>#N/A</v>
      </c>
      <c r="H8684" t="e">
        <f>VLOOKUP(B8684,Prekės!$A$2:$E$3000,4,FALSE)</f>
        <v>#N/A</v>
      </c>
      <c r="I8684" t="e">
        <f>VLOOKUP(B8684,Prekės!$A$2:$E$3000,5,FALSE)</f>
        <v>#N/A</v>
      </c>
      <c r="J8684" t="e">
        <f t="shared" si="273"/>
        <v>#N/A</v>
      </c>
      <c r="K8684">
        <f t="shared" si="274"/>
        <v>0</v>
      </c>
    </row>
    <row r="8685" spans="1:11">
      <c r="A8685" s="1">
        <f>Atask.AtsOp!A8201</f>
        <v>0</v>
      </c>
      <c r="B8685">
        <f>Atask.AtsOp!E8201</f>
        <v>0</v>
      </c>
      <c r="C8685">
        <f>Atask.AtsOp!H8201</f>
        <v>0</v>
      </c>
      <c r="D8685">
        <f>Atask.AtsOp!N8201</f>
        <v>0</v>
      </c>
      <c r="E8685">
        <f>Atask.AtsOp!I8201</f>
        <v>0</v>
      </c>
      <c r="F8685">
        <f>Atask.AtsOp!M8201</f>
        <v>0</v>
      </c>
      <c r="G8685" t="e">
        <f>VLOOKUP(B8685,Prekės!$A$2:$E$3000,3,FALSE)</f>
        <v>#N/A</v>
      </c>
      <c r="H8685" t="e">
        <f>VLOOKUP(B8685,Prekės!$A$2:$E$3000,4,FALSE)</f>
        <v>#N/A</v>
      </c>
      <c r="I8685" t="e">
        <f>VLOOKUP(B8685,Prekės!$A$2:$E$3000,5,FALSE)</f>
        <v>#N/A</v>
      </c>
      <c r="J8685" t="e">
        <f t="shared" si="273"/>
        <v>#N/A</v>
      </c>
      <c r="K8685">
        <f t="shared" si="274"/>
        <v>0</v>
      </c>
    </row>
    <row r="8686" spans="1:11">
      <c r="A8686" s="1">
        <f>Atask.AtsOp!A8202</f>
        <v>0</v>
      </c>
      <c r="B8686">
        <f>Atask.AtsOp!E8202</f>
        <v>0</v>
      </c>
      <c r="C8686">
        <f>Atask.AtsOp!H8202</f>
        <v>0</v>
      </c>
      <c r="D8686">
        <f>Atask.AtsOp!N8202</f>
        <v>0</v>
      </c>
      <c r="E8686">
        <f>Atask.AtsOp!I8202</f>
        <v>0</v>
      </c>
      <c r="F8686">
        <f>Atask.AtsOp!M8202</f>
        <v>0</v>
      </c>
      <c r="G8686" t="e">
        <f>VLOOKUP(B8686,Prekės!$A$2:$E$3000,3,FALSE)</f>
        <v>#N/A</v>
      </c>
      <c r="H8686" t="e">
        <f>VLOOKUP(B8686,Prekės!$A$2:$E$3000,4,FALSE)</f>
        <v>#N/A</v>
      </c>
      <c r="I8686" t="e">
        <f>VLOOKUP(B8686,Prekės!$A$2:$E$3000,5,FALSE)</f>
        <v>#N/A</v>
      </c>
      <c r="J8686" t="e">
        <f t="shared" si="273"/>
        <v>#N/A</v>
      </c>
      <c r="K8686">
        <f t="shared" si="274"/>
        <v>0</v>
      </c>
    </row>
    <row r="8687" spans="1:11">
      <c r="A8687" s="1">
        <f>Atask.AtsOp!A8203</f>
        <v>0</v>
      </c>
      <c r="B8687">
        <f>Atask.AtsOp!E8203</f>
        <v>0</v>
      </c>
      <c r="C8687">
        <f>Atask.AtsOp!H8203</f>
        <v>0</v>
      </c>
      <c r="D8687">
        <f>Atask.AtsOp!N8203</f>
        <v>0</v>
      </c>
      <c r="E8687">
        <f>Atask.AtsOp!I8203</f>
        <v>0</v>
      </c>
      <c r="F8687">
        <f>Atask.AtsOp!M8203</f>
        <v>0</v>
      </c>
      <c r="G8687" t="e">
        <f>VLOOKUP(B8687,Prekės!$A$2:$E$3000,3,FALSE)</f>
        <v>#N/A</v>
      </c>
      <c r="H8687" t="e">
        <f>VLOOKUP(B8687,Prekės!$A$2:$E$3000,4,FALSE)</f>
        <v>#N/A</v>
      </c>
      <c r="I8687" t="e">
        <f>VLOOKUP(B8687,Prekės!$A$2:$E$3000,5,FALSE)</f>
        <v>#N/A</v>
      </c>
      <c r="J8687" t="e">
        <f t="shared" si="273"/>
        <v>#N/A</v>
      </c>
      <c r="K8687">
        <f t="shared" si="274"/>
        <v>0</v>
      </c>
    </row>
    <row r="8688" spans="1:11">
      <c r="A8688" s="1">
        <f>Atask.AtsOp!A8204</f>
        <v>0</v>
      </c>
      <c r="B8688">
        <f>Atask.AtsOp!E8204</f>
        <v>0</v>
      </c>
      <c r="C8688">
        <f>Atask.AtsOp!H8204</f>
        <v>0</v>
      </c>
      <c r="D8688">
        <f>Atask.AtsOp!N8204</f>
        <v>0</v>
      </c>
      <c r="E8688">
        <f>Atask.AtsOp!I8204</f>
        <v>0</v>
      </c>
      <c r="F8688">
        <f>Atask.AtsOp!M8204</f>
        <v>0</v>
      </c>
      <c r="G8688" t="e">
        <f>VLOOKUP(B8688,Prekės!$A$2:$E$3000,3,FALSE)</f>
        <v>#N/A</v>
      </c>
      <c r="H8688" t="e">
        <f>VLOOKUP(B8688,Prekės!$A$2:$E$3000,4,FALSE)</f>
        <v>#N/A</v>
      </c>
      <c r="I8688" t="e">
        <f>VLOOKUP(B8688,Prekės!$A$2:$E$3000,5,FALSE)</f>
        <v>#N/A</v>
      </c>
      <c r="J8688" t="e">
        <f t="shared" si="273"/>
        <v>#N/A</v>
      </c>
      <c r="K8688">
        <f t="shared" si="274"/>
        <v>0</v>
      </c>
    </row>
    <row r="8689" spans="1:11">
      <c r="A8689" s="1">
        <f>Atask.AtsOp!A8205</f>
        <v>0</v>
      </c>
      <c r="B8689">
        <f>Atask.AtsOp!E8205</f>
        <v>0</v>
      </c>
      <c r="C8689">
        <f>Atask.AtsOp!H8205</f>
        <v>0</v>
      </c>
      <c r="D8689">
        <f>Atask.AtsOp!N8205</f>
        <v>0</v>
      </c>
      <c r="E8689">
        <f>Atask.AtsOp!I8205</f>
        <v>0</v>
      </c>
      <c r="F8689">
        <f>Atask.AtsOp!M8205</f>
        <v>0</v>
      </c>
      <c r="G8689" t="e">
        <f>VLOOKUP(B8689,Prekės!$A$2:$E$3000,3,FALSE)</f>
        <v>#N/A</v>
      </c>
      <c r="H8689" t="e">
        <f>VLOOKUP(B8689,Prekės!$A$2:$E$3000,4,FALSE)</f>
        <v>#N/A</v>
      </c>
      <c r="I8689" t="e">
        <f>VLOOKUP(B8689,Prekės!$A$2:$E$3000,5,FALSE)</f>
        <v>#N/A</v>
      </c>
      <c r="J8689" t="e">
        <f t="shared" si="273"/>
        <v>#N/A</v>
      </c>
      <c r="K8689">
        <f t="shared" si="274"/>
        <v>0</v>
      </c>
    </row>
    <row r="8690" spans="1:11">
      <c r="A8690" s="1">
        <f>Atask.AtsOp!A8206</f>
        <v>0</v>
      </c>
      <c r="B8690">
        <f>Atask.AtsOp!E8206</f>
        <v>0</v>
      </c>
      <c r="C8690">
        <f>Atask.AtsOp!H8206</f>
        <v>0</v>
      </c>
      <c r="D8690">
        <f>Atask.AtsOp!N8206</f>
        <v>0</v>
      </c>
      <c r="E8690">
        <f>Atask.AtsOp!I8206</f>
        <v>0</v>
      </c>
      <c r="F8690">
        <f>Atask.AtsOp!M8206</f>
        <v>0</v>
      </c>
      <c r="G8690" t="e">
        <f>VLOOKUP(B8690,Prekės!$A$2:$E$3000,3,FALSE)</f>
        <v>#N/A</v>
      </c>
      <c r="H8690" t="e">
        <f>VLOOKUP(B8690,Prekės!$A$2:$E$3000,4,FALSE)</f>
        <v>#N/A</v>
      </c>
      <c r="I8690" t="e">
        <f>VLOOKUP(B8690,Prekės!$A$2:$E$3000,5,FALSE)</f>
        <v>#N/A</v>
      </c>
      <c r="J8690" t="e">
        <f t="shared" si="273"/>
        <v>#N/A</v>
      </c>
      <c r="K8690">
        <f t="shared" si="274"/>
        <v>0</v>
      </c>
    </row>
    <row r="8691" spans="1:11">
      <c r="A8691" s="1">
        <f>Atask.AtsOp!A8207</f>
        <v>0</v>
      </c>
      <c r="B8691">
        <f>Atask.AtsOp!E8207</f>
        <v>0</v>
      </c>
      <c r="C8691">
        <f>Atask.AtsOp!H8207</f>
        <v>0</v>
      </c>
      <c r="D8691">
        <f>Atask.AtsOp!N8207</f>
        <v>0</v>
      </c>
      <c r="E8691">
        <f>Atask.AtsOp!I8207</f>
        <v>0</v>
      </c>
      <c r="F8691">
        <f>Atask.AtsOp!M8207</f>
        <v>0</v>
      </c>
      <c r="G8691" t="e">
        <f>VLOOKUP(B8691,Prekės!$A$2:$E$3000,3,FALSE)</f>
        <v>#N/A</v>
      </c>
      <c r="H8691" t="e">
        <f>VLOOKUP(B8691,Prekės!$A$2:$E$3000,4,FALSE)</f>
        <v>#N/A</v>
      </c>
      <c r="I8691" t="e">
        <f>VLOOKUP(B8691,Prekės!$A$2:$E$3000,5,FALSE)</f>
        <v>#N/A</v>
      </c>
      <c r="J8691" t="e">
        <f t="shared" si="273"/>
        <v>#N/A</v>
      </c>
      <c r="K8691">
        <f t="shared" si="274"/>
        <v>0</v>
      </c>
    </row>
    <row r="8692" spans="1:11">
      <c r="A8692" s="1">
        <f>Atask.AtsOp!A8208</f>
        <v>0</v>
      </c>
      <c r="B8692">
        <f>Atask.AtsOp!E8208</f>
        <v>0</v>
      </c>
      <c r="C8692">
        <f>Atask.AtsOp!H8208</f>
        <v>0</v>
      </c>
      <c r="D8692">
        <f>Atask.AtsOp!N8208</f>
        <v>0</v>
      </c>
      <c r="E8692">
        <f>Atask.AtsOp!I8208</f>
        <v>0</v>
      </c>
      <c r="F8692">
        <f>Atask.AtsOp!M8208</f>
        <v>0</v>
      </c>
      <c r="G8692" t="e">
        <f>VLOOKUP(B8692,Prekės!$A$2:$E$3000,3,FALSE)</f>
        <v>#N/A</v>
      </c>
      <c r="H8692" t="e">
        <f>VLOOKUP(B8692,Prekės!$A$2:$E$3000,4,FALSE)</f>
        <v>#N/A</v>
      </c>
      <c r="I8692" t="e">
        <f>VLOOKUP(B8692,Prekės!$A$2:$E$3000,5,FALSE)</f>
        <v>#N/A</v>
      </c>
      <c r="J8692" t="e">
        <f t="shared" si="273"/>
        <v>#N/A</v>
      </c>
      <c r="K8692">
        <f t="shared" si="274"/>
        <v>0</v>
      </c>
    </row>
    <row r="8693" spans="1:11">
      <c r="A8693" s="1">
        <f>Atask.AtsOp!A8209</f>
        <v>0</v>
      </c>
      <c r="B8693">
        <f>Atask.AtsOp!E8209</f>
        <v>0</v>
      </c>
      <c r="C8693">
        <f>Atask.AtsOp!H8209</f>
        <v>0</v>
      </c>
      <c r="D8693">
        <f>Atask.AtsOp!N8209</f>
        <v>0</v>
      </c>
      <c r="E8693">
        <f>Atask.AtsOp!I8209</f>
        <v>0</v>
      </c>
      <c r="F8693">
        <f>Atask.AtsOp!M8209</f>
        <v>0</v>
      </c>
      <c r="G8693" t="e">
        <f>VLOOKUP(B8693,Prekės!$A$2:$E$3000,3,FALSE)</f>
        <v>#N/A</v>
      </c>
      <c r="H8693" t="e">
        <f>VLOOKUP(B8693,Prekės!$A$2:$E$3000,4,FALSE)</f>
        <v>#N/A</v>
      </c>
      <c r="I8693" t="e">
        <f>VLOOKUP(B8693,Prekės!$A$2:$E$3000,5,FALSE)</f>
        <v>#N/A</v>
      </c>
      <c r="J8693" t="e">
        <f t="shared" si="273"/>
        <v>#N/A</v>
      </c>
      <c r="K8693">
        <f t="shared" si="274"/>
        <v>0</v>
      </c>
    </row>
    <row r="8694" spans="1:11">
      <c r="A8694" s="1">
        <f>Atask.AtsOp!A8210</f>
        <v>0</v>
      </c>
      <c r="B8694">
        <f>Atask.AtsOp!E8210</f>
        <v>0</v>
      </c>
      <c r="C8694">
        <f>Atask.AtsOp!H8210</f>
        <v>0</v>
      </c>
      <c r="D8694">
        <f>Atask.AtsOp!N8210</f>
        <v>0</v>
      </c>
      <c r="E8694">
        <f>Atask.AtsOp!I8210</f>
        <v>0</v>
      </c>
      <c r="F8694">
        <f>Atask.AtsOp!M8210</f>
        <v>0</v>
      </c>
      <c r="G8694" t="e">
        <f>VLOOKUP(B8694,Prekės!$A$2:$E$3000,3,FALSE)</f>
        <v>#N/A</v>
      </c>
      <c r="H8694" t="e">
        <f>VLOOKUP(B8694,Prekės!$A$2:$E$3000,4,FALSE)</f>
        <v>#N/A</v>
      </c>
      <c r="I8694" t="e">
        <f>VLOOKUP(B8694,Prekės!$A$2:$E$3000,5,FALSE)</f>
        <v>#N/A</v>
      </c>
      <c r="J8694" t="e">
        <f t="shared" si="273"/>
        <v>#N/A</v>
      </c>
      <c r="K8694">
        <f t="shared" si="274"/>
        <v>0</v>
      </c>
    </row>
    <row r="8695" spans="1:11">
      <c r="A8695" s="1">
        <f>Atask.AtsOp!A8211</f>
        <v>0</v>
      </c>
      <c r="B8695">
        <f>Atask.AtsOp!E8211</f>
        <v>0</v>
      </c>
      <c r="C8695">
        <f>Atask.AtsOp!H8211</f>
        <v>0</v>
      </c>
      <c r="D8695">
        <f>Atask.AtsOp!N8211</f>
        <v>0</v>
      </c>
      <c r="E8695">
        <f>Atask.AtsOp!I8211</f>
        <v>0</v>
      </c>
      <c r="F8695">
        <f>Atask.AtsOp!M8211</f>
        <v>0</v>
      </c>
      <c r="G8695" t="e">
        <f>VLOOKUP(B8695,Prekės!$A$2:$E$3000,3,FALSE)</f>
        <v>#N/A</v>
      </c>
      <c r="H8695" t="e">
        <f>VLOOKUP(B8695,Prekės!$A$2:$E$3000,4,FALSE)</f>
        <v>#N/A</v>
      </c>
      <c r="I8695" t="e">
        <f>VLOOKUP(B8695,Prekės!$A$2:$E$3000,5,FALSE)</f>
        <v>#N/A</v>
      </c>
      <c r="J8695" t="e">
        <f t="shared" si="273"/>
        <v>#N/A</v>
      </c>
      <c r="K8695">
        <f t="shared" si="274"/>
        <v>0</v>
      </c>
    </row>
    <row r="8696" spans="1:11">
      <c r="A8696" s="1">
        <f>Atask.AtsOp!A8212</f>
        <v>0</v>
      </c>
      <c r="B8696">
        <f>Atask.AtsOp!E8212</f>
        <v>0</v>
      </c>
      <c r="C8696">
        <f>Atask.AtsOp!H8212</f>
        <v>0</v>
      </c>
      <c r="D8696">
        <f>Atask.AtsOp!N8212</f>
        <v>0</v>
      </c>
      <c r="E8696">
        <f>Atask.AtsOp!I8212</f>
        <v>0</v>
      </c>
      <c r="F8696">
        <f>Atask.AtsOp!M8212</f>
        <v>0</v>
      </c>
      <c r="G8696" t="e">
        <f>VLOOKUP(B8696,Prekės!$A$2:$E$3000,3,FALSE)</f>
        <v>#N/A</v>
      </c>
      <c r="H8696" t="e">
        <f>VLOOKUP(B8696,Prekės!$A$2:$E$3000,4,FALSE)</f>
        <v>#N/A</v>
      </c>
      <c r="I8696" t="e">
        <f>VLOOKUP(B8696,Prekės!$A$2:$E$3000,5,FALSE)</f>
        <v>#N/A</v>
      </c>
      <c r="J8696" t="e">
        <f t="shared" si="273"/>
        <v>#N/A</v>
      </c>
      <c r="K8696">
        <f t="shared" si="274"/>
        <v>0</v>
      </c>
    </row>
    <row r="8697" spans="1:11">
      <c r="A8697" s="1">
        <f>Atask.AtsOp!A8213</f>
        <v>0</v>
      </c>
      <c r="B8697">
        <f>Atask.AtsOp!E8213</f>
        <v>0</v>
      </c>
      <c r="C8697">
        <f>Atask.AtsOp!H8213</f>
        <v>0</v>
      </c>
      <c r="D8697">
        <f>Atask.AtsOp!N8213</f>
        <v>0</v>
      </c>
      <c r="E8697">
        <f>Atask.AtsOp!I8213</f>
        <v>0</v>
      </c>
      <c r="F8697">
        <f>Atask.AtsOp!M8213</f>
        <v>0</v>
      </c>
      <c r="G8697" t="e">
        <f>VLOOKUP(B8697,Prekės!$A$2:$E$3000,3,FALSE)</f>
        <v>#N/A</v>
      </c>
      <c r="H8697" t="e">
        <f>VLOOKUP(B8697,Prekės!$A$2:$E$3000,4,FALSE)</f>
        <v>#N/A</v>
      </c>
      <c r="I8697" t="e">
        <f>VLOOKUP(B8697,Prekės!$A$2:$E$3000,5,FALSE)</f>
        <v>#N/A</v>
      </c>
      <c r="J8697" t="e">
        <f t="shared" si="273"/>
        <v>#N/A</v>
      </c>
      <c r="K8697">
        <f t="shared" si="274"/>
        <v>0</v>
      </c>
    </row>
    <row r="8698" spans="1:11">
      <c r="A8698" s="1">
        <f>Atask.AtsOp!A8214</f>
        <v>0</v>
      </c>
      <c r="B8698">
        <f>Atask.AtsOp!E8214</f>
        <v>0</v>
      </c>
      <c r="C8698">
        <f>Atask.AtsOp!H8214</f>
        <v>0</v>
      </c>
      <c r="D8698">
        <f>Atask.AtsOp!N8214</f>
        <v>0</v>
      </c>
      <c r="E8698">
        <f>Atask.AtsOp!I8214</f>
        <v>0</v>
      </c>
      <c r="F8698">
        <f>Atask.AtsOp!M8214</f>
        <v>0</v>
      </c>
      <c r="G8698" t="e">
        <f>VLOOKUP(B8698,Prekės!$A$2:$E$3000,3,FALSE)</f>
        <v>#N/A</v>
      </c>
      <c r="H8698" t="e">
        <f>VLOOKUP(B8698,Prekės!$A$2:$E$3000,4,FALSE)</f>
        <v>#N/A</v>
      </c>
      <c r="I8698" t="e">
        <f>VLOOKUP(B8698,Prekės!$A$2:$E$3000,5,FALSE)</f>
        <v>#N/A</v>
      </c>
      <c r="J8698" t="e">
        <f t="shared" si="273"/>
        <v>#N/A</v>
      </c>
      <c r="K8698">
        <f t="shared" si="274"/>
        <v>0</v>
      </c>
    </row>
    <row r="8699" spans="1:11">
      <c r="A8699" s="1">
        <f>Atask.AtsOp!A8215</f>
        <v>0</v>
      </c>
      <c r="B8699">
        <f>Atask.AtsOp!E8215</f>
        <v>0</v>
      </c>
      <c r="C8699">
        <f>Atask.AtsOp!H8215</f>
        <v>0</v>
      </c>
      <c r="D8699">
        <f>Atask.AtsOp!N8215</f>
        <v>0</v>
      </c>
      <c r="E8699">
        <f>Atask.AtsOp!I8215</f>
        <v>0</v>
      </c>
      <c r="F8699">
        <f>Atask.AtsOp!M8215</f>
        <v>0</v>
      </c>
      <c r="G8699" t="e">
        <f>VLOOKUP(B8699,Prekės!$A$2:$E$3000,3,FALSE)</f>
        <v>#N/A</v>
      </c>
      <c r="H8699" t="e">
        <f>VLOOKUP(B8699,Prekės!$A$2:$E$3000,4,FALSE)</f>
        <v>#N/A</v>
      </c>
      <c r="I8699" t="e">
        <f>VLOOKUP(B8699,Prekės!$A$2:$E$3000,5,FALSE)</f>
        <v>#N/A</v>
      </c>
      <c r="J8699" t="e">
        <f t="shared" si="273"/>
        <v>#N/A</v>
      </c>
      <c r="K8699">
        <f t="shared" si="274"/>
        <v>0</v>
      </c>
    </row>
    <row r="8700" spans="1:11">
      <c r="A8700" s="1">
        <f>Atask.AtsOp!A8216</f>
        <v>0</v>
      </c>
      <c r="B8700">
        <f>Atask.AtsOp!E8216</f>
        <v>0</v>
      </c>
      <c r="C8700">
        <f>Atask.AtsOp!H8216</f>
        <v>0</v>
      </c>
      <c r="D8700">
        <f>Atask.AtsOp!N8216</f>
        <v>0</v>
      </c>
      <c r="E8700">
        <f>Atask.AtsOp!I8216</f>
        <v>0</v>
      </c>
      <c r="F8700">
        <f>Atask.AtsOp!M8216</f>
        <v>0</v>
      </c>
      <c r="G8700" t="e">
        <f>VLOOKUP(B8700,Prekės!$A$2:$E$3000,3,FALSE)</f>
        <v>#N/A</v>
      </c>
      <c r="H8700" t="e">
        <f>VLOOKUP(B8700,Prekės!$A$2:$E$3000,4,FALSE)</f>
        <v>#N/A</v>
      </c>
      <c r="I8700" t="e">
        <f>VLOOKUP(B8700,Prekės!$A$2:$E$3000,5,FALSE)</f>
        <v>#N/A</v>
      </c>
      <c r="J8700" t="e">
        <f t="shared" si="273"/>
        <v>#N/A</v>
      </c>
      <c r="K8700">
        <f t="shared" si="274"/>
        <v>0</v>
      </c>
    </row>
    <row r="8701" spans="1:11">
      <c r="A8701" s="1">
        <f>Atask.AtsOp!A8217</f>
        <v>0</v>
      </c>
      <c r="B8701">
        <f>Atask.AtsOp!E8217</f>
        <v>0</v>
      </c>
      <c r="C8701">
        <f>Atask.AtsOp!H8217</f>
        <v>0</v>
      </c>
      <c r="D8701">
        <f>Atask.AtsOp!N8217</f>
        <v>0</v>
      </c>
      <c r="E8701">
        <f>Atask.AtsOp!I8217</f>
        <v>0</v>
      </c>
      <c r="F8701">
        <f>Atask.AtsOp!M8217</f>
        <v>0</v>
      </c>
      <c r="G8701" t="e">
        <f>VLOOKUP(B8701,Prekės!$A$2:$E$3000,3,FALSE)</f>
        <v>#N/A</v>
      </c>
      <c r="H8701" t="e">
        <f>VLOOKUP(B8701,Prekės!$A$2:$E$3000,4,FALSE)</f>
        <v>#N/A</v>
      </c>
      <c r="I8701" t="e">
        <f>VLOOKUP(B8701,Prekės!$A$2:$E$3000,5,FALSE)</f>
        <v>#N/A</v>
      </c>
      <c r="J8701" t="e">
        <f t="shared" si="273"/>
        <v>#N/A</v>
      </c>
      <c r="K8701">
        <f t="shared" si="274"/>
        <v>0</v>
      </c>
    </row>
    <row r="8702" spans="1:11">
      <c r="A8702" s="1">
        <f>Atask.AtsOp!A8218</f>
        <v>0</v>
      </c>
      <c r="B8702">
        <f>Atask.AtsOp!E8218</f>
        <v>0</v>
      </c>
      <c r="C8702">
        <f>Atask.AtsOp!H8218</f>
        <v>0</v>
      </c>
      <c r="D8702">
        <f>Atask.AtsOp!N8218</f>
        <v>0</v>
      </c>
      <c r="E8702">
        <f>Atask.AtsOp!I8218</f>
        <v>0</v>
      </c>
      <c r="F8702">
        <f>Atask.AtsOp!M8218</f>
        <v>0</v>
      </c>
      <c r="G8702" t="e">
        <f>VLOOKUP(B8702,Prekės!$A$2:$E$3000,3,FALSE)</f>
        <v>#N/A</v>
      </c>
      <c r="H8702" t="e">
        <f>VLOOKUP(B8702,Prekės!$A$2:$E$3000,4,FALSE)</f>
        <v>#N/A</v>
      </c>
      <c r="I8702" t="e">
        <f>VLOOKUP(B8702,Prekės!$A$2:$E$3000,5,FALSE)</f>
        <v>#N/A</v>
      </c>
      <c r="J8702" t="e">
        <f t="shared" si="273"/>
        <v>#N/A</v>
      </c>
      <c r="K8702">
        <f t="shared" si="274"/>
        <v>0</v>
      </c>
    </row>
    <row r="8703" spans="1:11">
      <c r="A8703" s="1">
        <f>Atask.AtsOp!A8219</f>
        <v>0</v>
      </c>
      <c r="B8703">
        <f>Atask.AtsOp!E8219</f>
        <v>0</v>
      </c>
      <c r="C8703">
        <f>Atask.AtsOp!H8219</f>
        <v>0</v>
      </c>
      <c r="D8703">
        <f>Atask.AtsOp!N8219</f>
        <v>0</v>
      </c>
      <c r="E8703">
        <f>Atask.AtsOp!I8219</f>
        <v>0</v>
      </c>
      <c r="F8703">
        <f>Atask.AtsOp!M8219</f>
        <v>0</v>
      </c>
      <c r="G8703" t="e">
        <f>VLOOKUP(B8703,Prekės!$A$2:$E$3000,3,FALSE)</f>
        <v>#N/A</v>
      </c>
      <c r="H8703" t="e">
        <f>VLOOKUP(B8703,Prekės!$A$2:$E$3000,4,FALSE)</f>
        <v>#N/A</v>
      </c>
      <c r="I8703" t="e">
        <f>VLOOKUP(B8703,Prekės!$A$2:$E$3000,5,FALSE)</f>
        <v>#N/A</v>
      </c>
      <c r="J8703" t="e">
        <f t="shared" si="273"/>
        <v>#N/A</v>
      </c>
      <c r="K8703">
        <f t="shared" si="274"/>
        <v>0</v>
      </c>
    </row>
    <row r="8704" spans="1:11">
      <c r="A8704" s="1">
        <f>Atask.AtsOp!A8220</f>
        <v>0</v>
      </c>
      <c r="B8704">
        <f>Atask.AtsOp!E8220</f>
        <v>0</v>
      </c>
      <c r="C8704">
        <f>Atask.AtsOp!H8220</f>
        <v>0</v>
      </c>
      <c r="D8704">
        <f>Atask.AtsOp!N8220</f>
        <v>0</v>
      </c>
      <c r="E8704">
        <f>Atask.AtsOp!I8220</f>
        <v>0</v>
      </c>
      <c r="F8704">
        <f>Atask.AtsOp!M8220</f>
        <v>0</v>
      </c>
      <c r="G8704" t="e">
        <f>VLOOKUP(B8704,Prekės!$A$2:$E$3000,3,FALSE)</f>
        <v>#N/A</v>
      </c>
      <c r="H8704" t="e">
        <f>VLOOKUP(B8704,Prekės!$A$2:$E$3000,4,FALSE)</f>
        <v>#N/A</v>
      </c>
      <c r="I8704" t="e">
        <f>VLOOKUP(B8704,Prekės!$A$2:$E$3000,5,FALSE)</f>
        <v>#N/A</v>
      </c>
      <c r="J8704" t="e">
        <f t="shared" si="273"/>
        <v>#N/A</v>
      </c>
      <c r="K8704">
        <f t="shared" si="274"/>
        <v>0</v>
      </c>
    </row>
    <row r="8705" spans="1:11">
      <c r="A8705" s="1">
        <f>Atask.AtsOp!A8221</f>
        <v>0</v>
      </c>
      <c r="B8705">
        <f>Atask.AtsOp!E8221</f>
        <v>0</v>
      </c>
      <c r="C8705">
        <f>Atask.AtsOp!H8221</f>
        <v>0</v>
      </c>
      <c r="D8705">
        <f>Atask.AtsOp!N8221</f>
        <v>0</v>
      </c>
      <c r="E8705">
        <f>Atask.AtsOp!I8221</f>
        <v>0</v>
      </c>
      <c r="F8705">
        <f>Atask.AtsOp!M8221</f>
        <v>0</v>
      </c>
      <c r="G8705" t="e">
        <f>VLOOKUP(B8705,Prekės!$A$2:$E$3000,3,FALSE)</f>
        <v>#N/A</v>
      </c>
      <c r="H8705" t="e">
        <f>VLOOKUP(B8705,Prekės!$A$2:$E$3000,4,FALSE)</f>
        <v>#N/A</v>
      </c>
      <c r="I8705" t="e">
        <f>VLOOKUP(B8705,Prekės!$A$2:$E$3000,5,FALSE)</f>
        <v>#N/A</v>
      </c>
      <c r="J8705" t="e">
        <f t="shared" si="273"/>
        <v>#N/A</v>
      </c>
      <c r="K8705">
        <f t="shared" si="274"/>
        <v>0</v>
      </c>
    </row>
    <row r="8706" spans="1:11">
      <c r="A8706" s="1">
        <f>Atask.AtsOp!A8222</f>
        <v>0</v>
      </c>
      <c r="B8706">
        <f>Atask.AtsOp!E8222</f>
        <v>0</v>
      </c>
      <c r="C8706">
        <f>Atask.AtsOp!H8222</f>
        <v>0</v>
      </c>
      <c r="D8706">
        <f>Atask.AtsOp!N8222</f>
        <v>0</v>
      </c>
      <c r="E8706">
        <f>Atask.AtsOp!I8222</f>
        <v>0</v>
      </c>
      <c r="F8706">
        <f>Atask.AtsOp!M8222</f>
        <v>0</v>
      </c>
      <c r="G8706" t="e">
        <f>VLOOKUP(B8706,Prekės!$A$2:$E$3000,3,FALSE)</f>
        <v>#N/A</v>
      </c>
      <c r="H8706" t="e">
        <f>VLOOKUP(B8706,Prekės!$A$2:$E$3000,4,FALSE)</f>
        <v>#N/A</v>
      </c>
      <c r="I8706" t="e">
        <f>VLOOKUP(B8706,Prekės!$A$2:$E$3000,5,FALSE)</f>
        <v>#N/A</v>
      </c>
      <c r="J8706" t="e">
        <f t="shared" si="273"/>
        <v>#N/A</v>
      </c>
      <c r="K8706">
        <f t="shared" si="274"/>
        <v>0</v>
      </c>
    </row>
    <row r="8707" spans="1:11">
      <c r="A8707" s="1">
        <f>Atask.AtsOp!A8223</f>
        <v>0</v>
      </c>
      <c r="B8707">
        <f>Atask.AtsOp!E8223</f>
        <v>0</v>
      </c>
      <c r="C8707">
        <f>Atask.AtsOp!H8223</f>
        <v>0</v>
      </c>
      <c r="D8707">
        <f>Atask.AtsOp!N8223</f>
        <v>0</v>
      </c>
      <c r="E8707">
        <f>Atask.AtsOp!I8223</f>
        <v>0</v>
      </c>
      <c r="F8707">
        <f>Atask.AtsOp!M8223</f>
        <v>0</v>
      </c>
      <c r="G8707" t="e">
        <f>VLOOKUP(B8707,Prekės!$A$2:$E$3000,3,FALSE)</f>
        <v>#N/A</v>
      </c>
      <c r="H8707" t="e">
        <f>VLOOKUP(B8707,Prekės!$A$2:$E$3000,4,FALSE)</f>
        <v>#N/A</v>
      </c>
      <c r="I8707" t="e">
        <f>VLOOKUP(B8707,Prekės!$A$2:$E$3000,5,FALSE)</f>
        <v>#N/A</v>
      </c>
      <c r="J8707" t="e">
        <f t="shared" si="273"/>
        <v>#N/A</v>
      </c>
      <c r="K8707">
        <f t="shared" si="274"/>
        <v>0</v>
      </c>
    </row>
    <row r="8708" spans="1:11">
      <c r="A8708" s="1">
        <f>Atask.AtsOp!A8224</f>
        <v>0</v>
      </c>
      <c r="B8708">
        <f>Atask.AtsOp!E8224</f>
        <v>0</v>
      </c>
      <c r="C8708">
        <f>Atask.AtsOp!H8224</f>
        <v>0</v>
      </c>
      <c r="D8708">
        <f>Atask.AtsOp!N8224</f>
        <v>0</v>
      </c>
      <c r="E8708">
        <f>Atask.AtsOp!I8224</f>
        <v>0</v>
      </c>
      <c r="F8708">
        <f>Atask.AtsOp!M8224</f>
        <v>0</v>
      </c>
      <c r="G8708" t="e">
        <f>VLOOKUP(B8708,Prekės!$A$2:$E$3000,3,FALSE)</f>
        <v>#N/A</v>
      </c>
      <c r="H8708" t="e">
        <f>VLOOKUP(B8708,Prekės!$A$2:$E$3000,4,FALSE)</f>
        <v>#N/A</v>
      </c>
      <c r="I8708" t="e">
        <f>VLOOKUP(B8708,Prekės!$A$2:$E$3000,5,FALSE)</f>
        <v>#N/A</v>
      </c>
      <c r="J8708" t="e">
        <f t="shared" si="273"/>
        <v>#N/A</v>
      </c>
      <c r="K8708">
        <f t="shared" si="274"/>
        <v>0</v>
      </c>
    </row>
    <row r="8709" spans="1:11">
      <c r="A8709" s="1">
        <f>Atask.AtsOp!A8225</f>
        <v>0</v>
      </c>
      <c r="B8709">
        <f>Atask.AtsOp!E8225</f>
        <v>0</v>
      </c>
      <c r="C8709">
        <f>Atask.AtsOp!H8225</f>
        <v>0</v>
      </c>
      <c r="D8709">
        <f>Atask.AtsOp!N8225</f>
        <v>0</v>
      </c>
      <c r="E8709">
        <f>Atask.AtsOp!I8225</f>
        <v>0</v>
      </c>
      <c r="F8709">
        <f>Atask.AtsOp!M8225</f>
        <v>0</v>
      </c>
      <c r="G8709" t="e">
        <f>VLOOKUP(B8709,Prekės!$A$2:$E$3000,3,FALSE)</f>
        <v>#N/A</v>
      </c>
      <c r="H8709" t="e">
        <f>VLOOKUP(B8709,Prekės!$A$2:$E$3000,4,FALSE)</f>
        <v>#N/A</v>
      </c>
      <c r="I8709" t="e">
        <f>VLOOKUP(B8709,Prekės!$A$2:$E$3000,5,FALSE)</f>
        <v>#N/A</v>
      </c>
      <c r="J8709" t="e">
        <f t="shared" si="273"/>
        <v>#N/A</v>
      </c>
      <c r="K8709">
        <f t="shared" si="274"/>
        <v>0</v>
      </c>
    </row>
    <row r="8710" spans="1:11">
      <c r="A8710" s="1">
        <f>Atask.AtsOp!A8226</f>
        <v>0</v>
      </c>
      <c r="B8710">
        <f>Atask.AtsOp!E8226</f>
        <v>0</v>
      </c>
      <c r="C8710">
        <f>Atask.AtsOp!H8226</f>
        <v>0</v>
      </c>
      <c r="D8710">
        <f>Atask.AtsOp!N8226</f>
        <v>0</v>
      </c>
      <c r="E8710">
        <f>Atask.AtsOp!I8226</f>
        <v>0</v>
      </c>
      <c r="F8710">
        <f>Atask.AtsOp!M8226</f>
        <v>0</v>
      </c>
      <c r="G8710" t="e">
        <f>VLOOKUP(B8710,Prekės!$A$2:$E$3000,3,FALSE)</f>
        <v>#N/A</v>
      </c>
      <c r="H8710" t="e">
        <f>VLOOKUP(B8710,Prekės!$A$2:$E$3000,4,FALSE)</f>
        <v>#N/A</v>
      </c>
      <c r="I8710" t="e">
        <f>VLOOKUP(B8710,Prekės!$A$2:$E$3000,5,FALSE)</f>
        <v>#N/A</v>
      </c>
      <c r="J8710" t="e">
        <f t="shared" si="273"/>
        <v>#N/A</v>
      </c>
      <c r="K8710">
        <f t="shared" si="274"/>
        <v>0</v>
      </c>
    </row>
    <row r="8711" spans="1:11">
      <c r="A8711" s="1">
        <f>Atask.AtsOp!A8227</f>
        <v>0</v>
      </c>
      <c r="B8711">
        <f>Atask.AtsOp!E8227</f>
        <v>0</v>
      </c>
      <c r="C8711">
        <f>Atask.AtsOp!H8227</f>
        <v>0</v>
      </c>
      <c r="D8711">
        <f>Atask.AtsOp!N8227</f>
        <v>0</v>
      </c>
      <c r="E8711">
        <f>Atask.AtsOp!I8227</f>
        <v>0</v>
      </c>
      <c r="F8711">
        <f>Atask.AtsOp!M8227</f>
        <v>0</v>
      </c>
      <c r="G8711" t="e">
        <f>VLOOKUP(B8711,Prekės!$A$2:$E$3000,3,FALSE)</f>
        <v>#N/A</v>
      </c>
      <c r="H8711" t="e">
        <f>VLOOKUP(B8711,Prekės!$A$2:$E$3000,4,FALSE)</f>
        <v>#N/A</v>
      </c>
      <c r="I8711" t="e">
        <f>VLOOKUP(B8711,Prekės!$A$2:$E$3000,5,FALSE)</f>
        <v>#N/A</v>
      </c>
      <c r="J8711" t="e">
        <f t="shared" si="273"/>
        <v>#N/A</v>
      </c>
      <c r="K8711">
        <f t="shared" si="274"/>
        <v>0</v>
      </c>
    </row>
    <row r="8712" spans="1:11">
      <c r="A8712" s="1">
        <f>Atask.AtsOp!A8228</f>
        <v>0</v>
      </c>
      <c r="B8712">
        <f>Atask.AtsOp!E8228</f>
        <v>0</v>
      </c>
      <c r="C8712">
        <f>Atask.AtsOp!H8228</f>
        <v>0</v>
      </c>
      <c r="D8712">
        <f>Atask.AtsOp!N8228</f>
        <v>0</v>
      </c>
      <c r="E8712">
        <f>Atask.AtsOp!I8228</f>
        <v>0</v>
      </c>
      <c r="F8712">
        <f>Atask.AtsOp!M8228</f>
        <v>0</v>
      </c>
      <c r="G8712" t="e">
        <f>VLOOKUP(B8712,Prekės!$A$2:$E$3000,3,FALSE)</f>
        <v>#N/A</v>
      </c>
      <c r="H8712" t="e">
        <f>VLOOKUP(B8712,Prekės!$A$2:$E$3000,4,FALSE)</f>
        <v>#N/A</v>
      </c>
      <c r="I8712" t="e">
        <f>VLOOKUP(B8712,Prekės!$A$2:$E$3000,5,FALSE)</f>
        <v>#N/A</v>
      </c>
      <c r="J8712" t="e">
        <f t="shared" si="273"/>
        <v>#N/A</v>
      </c>
      <c r="K8712">
        <f t="shared" si="274"/>
        <v>0</v>
      </c>
    </row>
    <row r="8713" spans="1:11">
      <c r="A8713" s="1">
        <f>Atask.AtsOp!A8229</f>
        <v>0</v>
      </c>
      <c r="B8713">
        <f>Atask.AtsOp!E8229</f>
        <v>0</v>
      </c>
      <c r="C8713">
        <f>Atask.AtsOp!H8229</f>
        <v>0</v>
      </c>
      <c r="D8713">
        <f>Atask.AtsOp!N8229</f>
        <v>0</v>
      </c>
      <c r="E8713">
        <f>Atask.AtsOp!I8229</f>
        <v>0</v>
      </c>
      <c r="F8713">
        <f>Atask.AtsOp!M8229</f>
        <v>0</v>
      </c>
      <c r="G8713" t="e">
        <f>VLOOKUP(B8713,Prekės!$A$2:$E$3000,3,FALSE)</f>
        <v>#N/A</v>
      </c>
      <c r="H8713" t="e">
        <f>VLOOKUP(B8713,Prekės!$A$2:$E$3000,4,FALSE)</f>
        <v>#N/A</v>
      </c>
      <c r="I8713" t="e">
        <f>VLOOKUP(B8713,Prekės!$A$2:$E$3000,5,FALSE)</f>
        <v>#N/A</v>
      </c>
      <c r="J8713" t="e">
        <f t="shared" si="273"/>
        <v>#N/A</v>
      </c>
      <c r="K8713">
        <f t="shared" si="274"/>
        <v>0</v>
      </c>
    </row>
    <row r="8714" spans="1:11">
      <c r="A8714" s="1">
        <f>Atask.AtsOp!A8230</f>
        <v>0</v>
      </c>
      <c r="B8714">
        <f>Atask.AtsOp!E8230</f>
        <v>0</v>
      </c>
      <c r="C8714">
        <f>Atask.AtsOp!H8230</f>
        <v>0</v>
      </c>
      <c r="D8714">
        <f>Atask.AtsOp!N8230</f>
        <v>0</v>
      </c>
      <c r="E8714">
        <f>Atask.AtsOp!I8230</f>
        <v>0</v>
      </c>
      <c r="F8714">
        <f>Atask.AtsOp!M8230</f>
        <v>0</v>
      </c>
      <c r="G8714" t="e">
        <f>VLOOKUP(B8714,Prekės!$A$2:$E$3000,3,FALSE)</f>
        <v>#N/A</v>
      </c>
      <c r="H8714" t="e">
        <f>VLOOKUP(B8714,Prekės!$A$2:$E$3000,4,FALSE)</f>
        <v>#N/A</v>
      </c>
      <c r="I8714" t="e">
        <f>VLOOKUP(B8714,Prekės!$A$2:$E$3000,5,FALSE)</f>
        <v>#N/A</v>
      </c>
      <c r="J8714" t="e">
        <f t="shared" si="273"/>
        <v>#N/A</v>
      </c>
      <c r="K8714">
        <f t="shared" si="274"/>
        <v>0</v>
      </c>
    </row>
    <row r="8715" spans="1:11">
      <c r="A8715" s="1">
        <f>Atask.AtsOp!A8231</f>
        <v>0</v>
      </c>
      <c r="B8715">
        <f>Atask.AtsOp!E8231</f>
        <v>0</v>
      </c>
      <c r="C8715">
        <f>Atask.AtsOp!H8231</f>
        <v>0</v>
      </c>
      <c r="D8715">
        <f>Atask.AtsOp!N8231</f>
        <v>0</v>
      </c>
      <c r="E8715">
        <f>Atask.AtsOp!I8231</f>
        <v>0</v>
      </c>
      <c r="F8715">
        <f>Atask.AtsOp!M8231</f>
        <v>0</v>
      </c>
      <c r="G8715" t="e">
        <f>VLOOKUP(B8715,Prekės!$A$2:$E$3000,3,FALSE)</f>
        <v>#N/A</v>
      </c>
      <c r="H8715" t="e">
        <f>VLOOKUP(B8715,Prekės!$A$2:$E$3000,4,FALSE)</f>
        <v>#N/A</v>
      </c>
      <c r="I8715" t="e">
        <f>VLOOKUP(B8715,Prekės!$A$2:$E$3000,5,FALSE)</f>
        <v>#N/A</v>
      </c>
      <c r="J8715" t="e">
        <f t="shared" si="273"/>
        <v>#N/A</v>
      </c>
      <c r="K8715">
        <f t="shared" si="274"/>
        <v>0</v>
      </c>
    </row>
    <row r="8716" spans="1:11">
      <c r="A8716" s="1">
        <f>Atask.AtsOp!A8232</f>
        <v>0</v>
      </c>
      <c r="B8716">
        <f>Atask.AtsOp!E8232</f>
        <v>0</v>
      </c>
      <c r="C8716">
        <f>Atask.AtsOp!H8232</f>
        <v>0</v>
      </c>
      <c r="D8716">
        <f>Atask.AtsOp!N8232</f>
        <v>0</v>
      </c>
      <c r="E8716">
        <f>Atask.AtsOp!I8232</f>
        <v>0</v>
      </c>
      <c r="F8716">
        <f>Atask.AtsOp!M8232</f>
        <v>0</v>
      </c>
      <c r="G8716" t="e">
        <f>VLOOKUP(B8716,Prekės!$A$2:$E$3000,3,FALSE)</f>
        <v>#N/A</v>
      </c>
      <c r="H8716" t="e">
        <f>VLOOKUP(B8716,Prekės!$A$2:$E$3000,4,FALSE)</f>
        <v>#N/A</v>
      </c>
      <c r="I8716" t="e">
        <f>VLOOKUP(B8716,Prekės!$A$2:$E$3000,5,FALSE)</f>
        <v>#N/A</v>
      </c>
      <c r="J8716" t="e">
        <f t="shared" si="273"/>
        <v>#N/A</v>
      </c>
      <c r="K8716">
        <f t="shared" si="274"/>
        <v>0</v>
      </c>
    </row>
    <row r="8717" spans="1:11">
      <c r="A8717" s="1">
        <f>Atask.AtsOp!A8233</f>
        <v>0</v>
      </c>
      <c r="B8717">
        <f>Atask.AtsOp!E8233</f>
        <v>0</v>
      </c>
      <c r="C8717">
        <f>Atask.AtsOp!H8233</f>
        <v>0</v>
      </c>
      <c r="D8717">
        <f>Atask.AtsOp!N8233</f>
        <v>0</v>
      </c>
      <c r="E8717">
        <f>Atask.AtsOp!I8233</f>
        <v>0</v>
      </c>
      <c r="F8717">
        <f>Atask.AtsOp!M8233</f>
        <v>0</v>
      </c>
      <c r="G8717" t="e">
        <f>VLOOKUP(B8717,Prekės!$A$2:$E$3000,3,FALSE)</f>
        <v>#N/A</v>
      </c>
      <c r="H8717" t="e">
        <f>VLOOKUP(B8717,Prekės!$A$2:$E$3000,4,FALSE)</f>
        <v>#N/A</v>
      </c>
      <c r="I8717" t="e">
        <f>VLOOKUP(B8717,Prekės!$A$2:$E$3000,5,FALSE)</f>
        <v>#N/A</v>
      </c>
      <c r="J8717" t="e">
        <f t="shared" si="273"/>
        <v>#N/A</v>
      </c>
      <c r="K8717">
        <f t="shared" si="274"/>
        <v>0</v>
      </c>
    </row>
    <row r="8718" spans="1:11">
      <c r="A8718" s="1">
        <f>Atask.AtsOp!A8234</f>
        <v>0</v>
      </c>
      <c r="B8718">
        <f>Atask.AtsOp!E8234</f>
        <v>0</v>
      </c>
      <c r="C8718">
        <f>Atask.AtsOp!H8234</f>
        <v>0</v>
      </c>
      <c r="D8718">
        <f>Atask.AtsOp!N8234</f>
        <v>0</v>
      </c>
      <c r="E8718">
        <f>Atask.AtsOp!I8234</f>
        <v>0</v>
      </c>
      <c r="F8718">
        <f>Atask.AtsOp!M8234</f>
        <v>0</v>
      </c>
      <c r="G8718" t="e">
        <f>VLOOKUP(B8718,Prekės!$A$2:$E$3000,3,FALSE)</f>
        <v>#N/A</v>
      </c>
      <c r="H8718" t="e">
        <f>VLOOKUP(B8718,Prekės!$A$2:$E$3000,4,FALSE)</f>
        <v>#N/A</v>
      </c>
      <c r="I8718" t="e">
        <f>VLOOKUP(B8718,Prekės!$A$2:$E$3000,5,FALSE)</f>
        <v>#N/A</v>
      </c>
      <c r="J8718" t="e">
        <f t="shared" si="273"/>
        <v>#N/A</v>
      </c>
      <c r="K8718">
        <f t="shared" si="274"/>
        <v>0</v>
      </c>
    </row>
    <row r="8719" spans="1:11">
      <c r="A8719" s="1">
        <f>Atask.AtsOp!A8235</f>
        <v>0</v>
      </c>
      <c r="B8719">
        <f>Atask.AtsOp!E8235</f>
        <v>0</v>
      </c>
      <c r="C8719">
        <f>Atask.AtsOp!H8235</f>
        <v>0</v>
      </c>
      <c r="D8719">
        <f>Atask.AtsOp!N8235</f>
        <v>0</v>
      </c>
      <c r="E8719">
        <f>Atask.AtsOp!I8235</f>
        <v>0</v>
      </c>
      <c r="F8719">
        <f>Atask.AtsOp!M8235</f>
        <v>0</v>
      </c>
      <c r="G8719" t="e">
        <f>VLOOKUP(B8719,Prekės!$A$2:$E$3000,3,FALSE)</f>
        <v>#N/A</v>
      </c>
      <c r="H8719" t="e">
        <f>VLOOKUP(B8719,Prekės!$A$2:$E$3000,4,FALSE)</f>
        <v>#N/A</v>
      </c>
      <c r="I8719" t="e">
        <f>VLOOKUP(B8719,Prekės!$A$2:$E$3000,5,FALSE)</f>
        <v>#N/A</v>
      </c>
      <c r="J8719" t="e">
        <f t="shared" si="273"/>
        <v>#N/A</v>
      </c>
      <c r="K8719">
        <f t="shared" si="274"/>
        <v>0</v>
      </c>
    </row>
    <row r="8720" spans="1:11">
      <c r="A8720" s="1">
        <f>Atask.AtsOp!A8236</f>
        <v>0</v>
      </c>
      <c r="B8720">
        <f>Atask.AtsOp!E8236</f>
        <v>0</v>
      </c>
      <c r="C8720">
        <f>Atask.AtsOp!H8236</f>
        <v>0</v>
      </c>
      <c r="D8720">
        <f>Atask.AtsOp!N8236</f>
        <v>0</v>
      </c>
      <c r="E8720">
        <f>Atask.AtsOp!I8236</f>
        <v>0</v>
      </c>
      <c r="F8720">
        <f>Atask.AtsOp!M8236</f>
        <v>0</v>
      </c>
      <c r="G8720" t="e">
        <f>VLOOKUP(B8720,Prekės!$A$2:$E$3000,3,FALSE)</f>
        <v>#N/A</v>
      </c>
      <c r="H8720" t="e">
        <f>VLOOKUP(B8720,Prekės!$A$2:$E$3000,4,FALSE)</f>
        <v>#N/A</v>
      </c>
      <c r="I8720" t="e">
        <f>VLOOKUP(B8720,Prekės!$A$2:$E$3000,5,FALSE)</f>
        <v>#N/A</v>
      </c>
      <c r="J8720" t="e">
        <f t="shared" si="273"/>
        <v>#N/A</v>
      </c>
      <c r="K8720">
        <f t="shared" si="274"/>
        <v>0</v>
      </c>
    </row>
    <row r="8721" spans="1:11">
      <c r="A8721" s="1">
        <f>Atask.AtsOp!A8237</f>
        <v>0</v>
      </c>
      <c r="B8721">
        <f>Atask.AtsOp!E8237</f>
        <v>0</v>
      </c>
      <c r="C8721">
        <f>Atask.AtsOp!H8237</f>
        <v>0</v>
      </c>
      <c r="D8721">
        <f>Atask.AtsOp!N8237</f>
        <v>0</v>
      </c>
      <c r="E8721">
        <f>Atask.AtsOp!I8237</f>
        <v>0</v>
      </c>
      <c r="F8721">
        <f>Atask.AtsOp!M8237</f>
        <v>0</v>
      </c>
      <c r="G8721" t="e">
        <f>VLOOKUP(B8721,Prekės!$A$2:$E$3000,3,FALSE)</f>
        <v>#N/A</v>
      </c>
      <c r="H8721" t="e">
        <f>VLOOKUP(B8721,Prekės!$A$2:$E$3000,4,FALSE)</f>
        <v>#N/A</v>
      </c>
      <c r="I8721" t="e">
        <f>VLOOKUP(B8721,Prekės!$A$2:$E$3000,5,FALSE)</f>
        <v>#N/A</v>
      </c>
      <c r="J8721" t="e">
        <f t="shared" si="273"/>
        <v>#N/A</v>
      </c>
      <c r="K8721">
        <f t="shared" si="274"/>
        <v>0</v>
      </c>
    </row>
    <row r="8722" spans="1:11">
      <c r="A8722" s="1">
        <f>Atask.AtsOp!A8238</f>
        <v>0</v>
      </c>
      <c r="B8722">
        <f>Atask.AtsOp!E8238</f>
        <v>0</v>
      </c>
      <c r="C8722">
        <f>Atask.AtsOp!H8238</f>
        <v>0</v>
      </c>
      <c r="D8722">
        <f>Atask.AtsOp!N8238</f>
        <v>0</v>
      </c>
      <c r="E8722">
        <f>Atask.AtsOp!I8238</f>
        <v>0</v>
      </c>
      <c r="F8722">
        <f>Atask.AtsOp!M8238</f>
        <v>0</v>
      </c>
      <c r="G8722" t="e">
        <f>VLOOKUP(B8722,Prekės!$A$2:$E$3000,3,FALSE)</f>
        <v>#N/A</v>
      </c>
      <c r="H8722" t="e">
        <f>VLOOKUP(B8722,Prekės!$A$2:$E$3000,4,FALSE)</f>
        <v>#N/A</v>
      </c>
      <c r="I8722" t="e">
        <f>VLOOKUP(B8722,Prekės!$A$2:$E$3000,5,FALSE)</f>
        <v>#N/A</v>
      </c>
      <c r="J8722" t="e">
        <f t="shared" si="273"/>
        <v>#N/A</v>
      </c>
      <c r="K8722">
        <f t="shared" si="274"/>
        <v>0</v>
      </c>
    </row>
    <row r="8723" spans="1:11">
      <c r="A8723" s="1">
        <f>Atask.AtsOp!A8239</f>
        <v>0</v>
      </c>
      <c r="B8723">
        <f>Atask.AtsOp!E8239</f>
        <v>0</v>
      </c>
      <c r="C8723">
        <f>Atask.AtsOp!H8239</f>
        <v>0</v>
      </c>
      <c r="D8723">
        <f>Atask.AtsOp!N8239</f>
        <v>0</v>
      </c>
      <c r="E8723">
        <f>Atask.AtsOp!I8239</f>
        <v>0</v>
      </c>
      <c r="F8723">
        <f>Atask.AtsOp!M8239</f>
        <v>0</v>
      </c>
      <c r="G8723" t="e">
        <f>VLOOKUP(B8723,Prekės!$A$2:$E$3000,3,FALSE)</f>
        <v>#N/A</v>
      </c>
      <c r="H8723" t="e">
        <f>VLOOKUP(B8723,Prekės!$A$2:$E$3000,4,FALSE)</f>
        <v>#N/A</v>
      </c>
      <c r="I8723" t="e">
        <f>VLOOKUP(B8723,Prekės!$A$2:$E$3000,5,FALSE)</f>
        <v>#N/A</v>
      </c>
      <c r="J8723" t="e">
        <f t="shared" si="273"/>
        <v>#N/A</v>
      </c>
      <c r="K8723">
        <f t="shared" si="274"/>
        <v>0</v>
      </c>
    </row>
    <row r="8724" spans="1:11">
      <c r="A8724" s="1">
        <f>Atask.AtsOp!A8240</f>
        <v>0</v>
      </c>
      <c r="B8724">
        <f>Atask.AtsOp!E8240</f>
        <v>0</v>
      </c>
      <c r="C8724">
        <f>Atask.AtsOp!H8240</f>
        <v>0</v>
      </c>
      <c r="D8724">
        <f>Atask.AtsOp!N8240</f>
        <v>0</v>
      </c>
      <c r="E8724">
        <f>Atask.AtsOp!I8240</f>
        <v>0</v>
      </c>
      <c r="F8724">
        <f>Atask.AtsOp!M8240</f>
        <v>0</v>
      </c>
      <c r="G8724" t="e">
        <f>VLOOKUP(B8724,Prekės!$A$2:$E$3000,3,FALSE)</f>
        <v>#N/A</v>
      </c>
      <c r="H8724" t="e">
        <f>VLOOKUP(B8724,Prekės!$A$2:$E$3000,4,FALSE)</f>
        <v>#N/A</v>
      </c>
      <c r="I8724" t="e">
        <f>VLOOKUP(B8724,Prekės!$A$2:$E$3000,5,FALSE)</f>
        <v>#N/A</v>
      </c>
      <c r="J8724" t="e">
        <f t="shared" si="273"/>
        <v>#N/A</v>
      </c>
      <c r="K8724">
        <f t="shared" si="274"/>
        <v>0</v>
      </c>
    </row>
    <row r="8725" spans="1:11">
      <c r="A8725" s="1">
        <f>Atask.AtsOp!A8241</f>
        <v>0</v>
      </c>
      <c r="B8725">
        <f>Atask.AtsOp!E8241</f>
        <v>0</v>
      </c>
      <c r="C8725">
        <f>Atask.AtsOp!H8241</f>
        <v>0</v>
      </c>
      <c r="D8725">
        <f>Atask.AtsOp!N8241</f>
        <v>0</v>
      </c>
      <c r="E8725">
        <f>Atask.AtsOp!I8241</f>
        <v>0</v>
      </c>
      <c r="F8725">
        <f>Atask.AtsOp!M8241</f>
        <v>0</v>
      </c>
      <c r="G8725" t="e">
        <f>VLOOKUP(B8725,Prekės!$A$2:$E$3000,3,FALSE)</f>
        <v>#N/A</v>
      </c>
      <c r="H8725" t="e">
        <f>VLOOKUP(B8725,Prekės!$A$2:$E$3000,4,FALSE)</f>
        <v>#N/A</v>
      </c>
      <c r="I8725" t="e">
        <f>VLOOKUP(B8725,Prekės!$A$2:$E$3000,5,FALSE)</f>
        <v>#N/A</v>
      </c>
      <c r="J8725" t="e">
        <f t="shared" si="273"/>
        <v>#N/A</v>
      </c>
      <c r="K8725">
        <f t="shared" si="274"/>
        <v>0</v>
      </c>
    </row>
    <row r="8726" spans="1:11">
      <c r="A8726" s="1">
        <f>Atask.AtsOp!A8242</f>
        <v>0</v>
      </c>
      <c r="B8726">
        <f>Atask.AtsOp!E8242</f>
        <v>0</v>
      </c>
      <c r="C8726">
        <f>Atask.AtsOp!H8242</f>
        <v>0</v>
      </c>
      <c r="D8726">
        <f>Atask.AtsOp!N8242</f>
        <v>0</v>
      </c>
      <c r="E8726">
        <f>Atask.AtsOp!I8242</f>
        <v>0</v>
      </c>
      <c r="F8726">
        <f>Atask.AtsOp!M8242</f>
        <v>0</v>
      </c>
      <c r="G8726" t="e">
        <f>VLOOKUP(B8726,Prekės!$A$2:$E$3000,3,FALSE)</f>
        <v>#N/A</v>
      </c>
      <c r="H8726" t="e">
        <f>VLOOKUP(B8726,Prekės!$A$2:$E$3000,4,FALSE)</f>
        <v>#N/A</v>
      </c>
      <c r="I8726" t="e">
        <f>VLOOKUP(B8726,Prekės!$A$2:$E$3000,5,FALSE)</f>
        <v>#N/A</v>
      </c>
      <c r="J8726" t="e">
        <f t="shared" si="273"/>
        <v>#N/A</v>
      </c>
      <c r="K8726">
        <f t="shared" si="274"/>
        <v>0</v>
      </c>
    </row>
    <row r="8727" spans="1:11">
      <c r="A8727" s="1">
        <f>Atask.AtsOp!A8243</f>
        <v>0</v>
      </c>
      <c r="B8727">
        <f>Atask.AtsOp!E8243</f>
        <v>0</v>
      </c>
      <c r="C8727">
        <f>Atask.AtsOp!H8243</f>
        <v>0</v>
      </c>
      <c r="D8727">
        <f>Atask.AtsOp!N8243</f>
        <v>0</v>
      </c>
      <c r="E8727">
        <f>Atask.AtsOp!I8243</f>
        <v>0</v>
      </c>
      <c r="F8727">
        <f>Atask.AtsOp!M8243</f>
        <v>0</v>
      </c>
      <c r="G8727" t="e">
        <f>VLOOKUP(B8727,Prekės!$A$2:$E$3000,3,FALSE)</f>
        <v>#N/A</v>
      </c>
      <c r="H8727" t="e">
        <f>VLOOKUP(B8727,Prekės!$A$2:$E$3000,4,FALSE)</f>
        <v>#N/A</v>
      </c>
      <c r="I8727" t="e">
        <f>VLOOKUP(B8727,Prekės!$A$2:$E$3000,5,FALSE)</f>
        <v>#N/A</v>
      </c>
      <c r="J8727" t="e">
        <f t="shared" si="273"/>
        <v>#N/A</v>
      </c>
      <c r="K8727">
        <f t="shared" si="274"/>
        <v>0</v>
      </c>
    </row>
    <row r="8728" spans="1:11">
      <c r="A8728" s="1">
        <f>Atask.AtsOp!A8244</f>
        <v>0</v>
      </c>
      <c r="B8728">
        <f>Atask.AtsOp!E8244</f>
        <v>0</v>
      </c>
      <c r="C8728">
        <f>Atask.AtsOp!H8244</f>
        <v>0</v>
      </c>
      <c r="D8728">
        <f>Atask.AtsOp!N8244</f>
        <v>0</v>
      </c>
      <c r="E8728">
        <f>Atask.AtsOp!I8244</f>
        <v>0</v>
      </c>
      <c r="F8728">
        <f>Atask.AtsOp!M8244</f>
        <v>0</v>
      </c>
      <c r="G8728" t="e">
        <f>VLOOKUP(B8728,Prekės!$A$2:$E$3000,3,FALSE)</f>
        <v>#N/A</v>
      </c>
      <c r="H8728" t="e">
        <f>VLOOKUP(B8728,Prekės!$A$2:$E$3000,4,FALSE)</f>
        <v>#N/A</v>
      </c>
      <c r="I8728" t="e">
        <f>VLOOKUP(B8728,Prekės!$A$2:$E$3000,5,FALSE)</f>
        <v>#N/A</v>
      </c>
      <c r="J8728" t="e">
        <f t="shared" si="273"/>
        <v>#N/A</v>
      </c>
      <c r="K8728">
        <f t="shared" si="274"/>
        <v>0</v>
      </c>
    </row>
    <row r="8729" spans="1:11">
      <c r="A8729" s="1">
        <f>Atask.AtsOp!A8245</f>
        <v>0</v>
      </c>
      <c r="B8729">
        <f>Atask.AtsOp!E8245</f>
        <v>0</v>
      </c>
      <c r="C8729">
        <f>Atask.AtsOp!H8245</f>
        <v>0</v>
      </c>
      <c r="D8729">
        <f>Atask.AtsOp!N8245</f>
        <v>0</v>
      </c>
      <c r="E8729">
        <f>Atask.AtsOp!I8245</f>
        <v>0</v>
      </c>
      <c r="F8729">
        <f>Atask.AtsOp!M8245</f>
        <v>0</v>
      </c>
      <c r="G8729" t="e">
        <f>VLOOKUP(B8729,Prekės!$A$2:$E$3000,3,FALSE)</f>
        <v>#N/A</v>
      </c>
      <c r="H8729" t="e">
        <f>VLOOKUP(B8729,Prekės!$A$2:$E$3000,4,FALSE)</f>
        <v>#N/A</v>
      </c>
      <c r="I8729" t="e">
        <f>VLOOKUP(B8729,Prekės!$A$2:$E$3000,5,FALSE)</f>
        <v>#N/A</v>
      </c>
      <c r="J8729" t="e">
        <f t="shared" si="273"/>
        <v>#N/A</v>
      </c>
      <c r="K8729">
        <f t="shared" si="274"/>
        <v>0</v>
      </c>
    </row>
    <row r="8730" spans="1:11">
      <c r="A8730" s="1">
        <f>Atask.AtsOp!A8246</f>
        <v>0</v>
      </c>
      <c r="B8730">
        <f>Atask.AtsOp!E8246</f>
        <v>0</v>
      </c>
      <c r="C8730">
        <f>Atask.AtsOp!H8246</f>
        <v>0</v>
      </c>
      <c r="D8730">
        <f>Atask.AtsOp!N8246</f>
        <v>0</v>
      </c>
      <c r="E8730">
        <f>Atask.AtsOp!I8246</f>
        <v>0</v>
      </c>
      <c r="F8730">
        <f>Atask.AtsOp!M8246</f>
        <v>0</v>
      </c>
      <c r="G8730" t="e">
        <f>VLOOKUP(B8730,Prekės!$A$2:$E$3000,3,FALSE)</f>
        <v>#N/A</v>
      </c>
      <c r="H8730" t="e">
        <f>VLOOKUP(B8730,Prekės!$A$2:$E$3000,4,FALSE)</f>
        <v>#N/A</v>
      </c>
      <c r="I8730" t="e">
        <f>VLOOKUP(B8730,Prekės!$A$2:$E$3000,5,FALSE)</f>
        <v>#N/A</v>
      </c>
      <c r="J8730" t="e">
        <f t="shared" si="273"/>
        <v>#N/A</v>
      </c>
      <c r="K8730">
        <f t="shared" si="274"/>
        <v>0</v>
      </c>
    </row>
    <row r="8731" spans="1:11">
      <c r="A8731" s="1">
        <f>Atask.AtsOp!A8247</f>
        <v>0</v>
      </c>
      <c r="B8731">
        <f>Atask.AtsOp!E8247</f>
        <v>0</v>
      </c>
      <c r="C8731">
        <f>Atask.AtsOp!H8247</f>
        <v>0</v>
      </c>
      <c r="D8731">
        <f>Atask.AtsOp!N8247</f>
        <v>0</v>
      </c>
      <c r="E8731">
        <f>Atask.AtsOp!I8247</f>
        <v>0</v>
      </c>
      <c r="F8731">
        <f>Atask.AtsOp!M8247</f>
        <v>0</v>
      </c>
      <c r="G8731" t="e">
        <f>VLOOKUP(B8731,Prekės!$A$2:$E$3000,3,FALSE)</f>
        <v>#N/A</v>
      </c>
      <c r="H8731" t="e">
        <f>VLOOKUP(B8731,Prekės!$A$2:$E$3000,4,FALSE)</f>
        <v>#N/A</v>
      </c>
      <c r="I8731" t="e">
        <f>VLOOKUP(B8731,Prekės!$A$2:$E$3000,5,FALSE)</f>
        <v>#N/A</v>
      </c>
      <c r="J8731" t="e">
        <f t="shared" si="273"/>
        <v>#N/A</v>
      </c>
      <c r="K8731">
        <f t="shared" si="274"/>
        <v>0</v>
      </c>
    </row>
    <row r="8732" spans="1:11">
      <c r="A8732" s="1">
        <f>Atask.AtsOp!A8248</f>
        <v>0</v>
      </c>
      <c r="B8732">
        <f>Atask.AtsOp!E8248</f>
        <v>0</v>
      </c>
      <c r="C8732">
        <f>Atask.AtsOp!H8248</f>
        <v>0</v>
      </c>
      <c r="D8732">
        <f>Atask.AtsOp!N8248</f>
        <v>0</v>
      </c>
      <c r="E8732">
        <f>Atask.AtsOp!I8248</f>
        <v>0</v>
      </c>
      <c r="F8732">
        <f>Atask.AtsOp!M8248</f>
        <v>0</v>
      </c>
      <c r="G8732" t="e">
        <f>VLOOKUP(B8732,Prekės!$A$2:$E$3000,3,FALSE)</f>
        <v>#N/A</v>
      </c>
      <c r="H8732" t="e">
        <f>VLOOKUP(B8732,Prekės!$A$2:$E$3000,4,FALSE)</f>
        <v>#N/A</v>
      </c>
      <c r="I8732" t="e">
        <f>VLOOKUP(B8732,Prekės!$A$2:$E$3000,5,FALSE)</f>
        <v>#N/A</v>
      </c>
      <c r="J8732" t="e">
        <f t="shared" si="273"/>
        <v>#N/A</v>
      </c>
      <c r="K8732">
        <f t="shared" si="274"/>
        <v>0</v>
      </c>
    </row>
    <row r="8733" spans="1:11">
      <c r="A8733" s="1">
        <f>Atask.AtsOp!A8249</f>
        <v>0</v>
      </c>
      <c r="B8733">
        <f>Atask.AtsOp!E8249</f>
        <v>0</v>
      </c>
      <c r="C8733">
        <f>Atask.AtsOp!H8249</f>
        <v>0</v>
      </c>
      <c r="D8733">
        <f>Atask.AtsOp!N8249</f>
        <v>0</v>
      </c>
      <c r="E8733">
        <f>Atask.AtsOp!I8249</f>
        <v>0</v>
      </c>
      <c r="F8733">
        <f>Atask.AtsOp!M8249</f>
        <v>0</v>
      </c>
      <c r="G8733" t="e">
        <f>VLOOKUP(B8733,Prekės!$A$2:$E$3000,3,FALSE)</f>
        <v>#N/A</v>
      </c>
      <c r="H8733" t="e">
        <f>VLOOKUP(B8733,Prekės!$A$2:$E$3000,4,FALSE)</f>
        <v>#N/A</v>
      </c>
      <c r="I8733" t="e">
        <f>VLOOKUP(B8733,Prekės!$A$2:$E$3000,5,FALSE)</f>
        <v>#N/A</v>
      </c>
      <c r="J8733" t="e">
        <f t="shared" si="273"/>
        <v>#N/A</v>
      </c>
      <c r="K8733">
        <f t="shared" si="274"/>
        <v>0</v>
      </c>
    </row>
    <row r="8734" spans="1:11">
      <c r="A8734" s="1">
        <f>Atask.AtsOp!A8250</f>
        <v>0</v>
      </c>
      <c r="B8734">
        <f>Atask.AtsOp!E8250</f>
        <v>0</v>
      </c>
      <c r="C8734">
        <f>Atask.AtsOp!H8250</f>
        <v>0</v>
      </c>
      <c r="D8734">
        <f>Atask.AtsOp!N8250</f>
        <v>0</v>
      </c>
      <c r="E8734">
        <f>Atask.AtsOp!I8250</f>
        <v>0</v>
      </c>
      <c r="F8734">
        <f>Atask.AtsOp!M8250</f>
        <v>0</v>
      </c>
      <c r="G8734" t="e">
        <f>VLOOKUP(B8734,Prekės!$A$2:$E$3000,3,FALSE)</f>
        <v>#N/A</v>
      </c>
      <c r="H8734" t="e">
        <f>VLOOKUP(B8734,Prekės!$A$2:$E$3000,4,FALSE)</f>
        <v>#N/A</v>
      </c>
      <c r="I8734" t="e">
        <f>VLOOKUP(B8734,Prekės!$A$2:$E$3000,5,FALSE)</f>
        <v>#N/A</v>
      </c>
      <c r="J8734" t="e">
        <f t="shared" si="273"/>
        <v>#N/A</v>
      </c>
      <c r="K8734">
        <f t="shared" si="274"/>
        <v>0</v>
      </c>
    </row>
    <row r="8735" spans="1:11">
      <c r="A8735" s="1">
        <f>Atask.AtsOp!A8251</f>
        <v>0</v>
      </c>
      <c r="B8735">
        <f>Atask.AtsOp!E8251</f>
        <v>0</v>
      </c>
      <c r="C8735">
        <f>Atask.AtsOp!H8251</f>
        <v>0</v>
      </c>
      <c r="D8735">
        <f>Atask.AtsOp!N8251</f>
        <v>0</v>
      </c>
      <c r="E8735">
        <f>Atask.AtsOp!I8251</f>
        <v>0</v>
      </c>
      <c r="F8735">
        <f>Atask.AtsOp!M8251</f>
        <v>0</v>
      </c>
      <c r="G8735" t="e">
        <f>VLOOKUP(B8735,Prekės!$A$2:$E$3000,3,FALSE)</f>
        <v>#N/A</v>
      </c>
      <c r="H8735" t="e">
        <f>VLOOKUP(B8735,Prekės!$A$2:$E$3000,4,FALSE)</f>
        <v>#N/A</v>
      </c>
      <c r="I8735" t="e">
        <f>VLOOKUP(B8735,Prekės!$A$2:$E$3000,5,FALSE)</f>
        <v>#N/A</v>
      </c>
      <c r="J8735" t="e">
        <f t="shared" si="273"/>
        <v>#N/A</v>
      </c>
      <c r="K8735">
        <f t="shared" si="274"/>
        <v>0</v>
      </c>
    </row>
    <row r="8736" spans="1:11">
      <c r="A8736" s="1">
        <f>Atask.AtsOp!A8252</f>
        <v>0</v>
      </c>
      <c r="B8736">
        <f>Atask.AtsOp!E8252</f>
        <v>0</v>
      </c>
      <c r="C8736">
        <f>Atask.AtsOp!H8252</f>
        <v>0</v>
      </c>
      <c r="D8736">
        <f>Atask.AtsOp!N8252</f>
        <v>0</v>
      </c>
      <c r="E8736">
        <f>Atask.AtsOp!I8252</f>
        <v>0</v>
      </c>
      <c r="F8736">
        <f>Atask.AtsOp!M8252</f>
        <v>0</v>
      </c>
      <c r="G8736" t="e">
        <f>VLOOKUP(B8736,Prekės!$A$2:$E$3000,3,FALSE)</f>
        <v>#N/A</v>
      </c>
      <c r="H8736" t="e">
        <f>VLOOKUP(B8736,Prekės!$A$2:$E$3000,4,FALSE)</f>
        <v>#N/A</v>
      </c>
      <c r="I8736" t="e">
        <f>VLOOKUP(B8736,Prekės!$A$2:$E$3000,5,FALSE)</f>
        <v>#N/A</v>
      </c>
      <c r="J8736" t="e">
        <f t="shared" si="273"/>
        <v>#N/A</v>
      </c>
      <c r="K8736">
        <f t="shared" si="274"/>
        <v>0</v>
      </c>
    </row>
    <row r="8737" spans="1:11">
      <c r="A8737" s="1">
        <f>Atask.AtsOp!A8253</f>
        <v>0</v>
      </c>
      <c r="B8737">
        <f>Atask.AtsOp!E8253</f>
        <v>0</v>
      </c>
      <c r="C8737">
        <f>Atask.AtsOp!H8253</f>
        <v>0</v>
      </c>
      <c r="D8737">
        <f>Atask.AtsOp!N8253</f>
        <v>0</v>
      </c>
      <c r="E8737">
        <f>Atask.AtsOp!I8253</f>
        <v>0</v>
      </c>
      <c r="F8737">
        <f>Atask.AtsOp!M8253</f>
        <v>0</v>
      </c>
      <c r="G8737" t="e">
        <f>VLOOKUP(B8737,Prekės!$A$2:$E$3000,3,FALSE)</f>
        <v>#N/A</v>
      </c>
      <c r="H8737" t="e">
        <f>VLOOKUP(B8737,Prekės!$A$2:$E$3000,4,FALSE)</f>
        <v>#N/A</v>
      </c>
      <c r="I8737" t="e">
        <f>VLOOKUP(B8737,Prekės!$A$2:$E$3000,5,FALSE)</f>
        <v>#N/A</v>
      </c>
      <c r="J8737" t="e">
        <f t="shared" si="273"/>
        <v>#N/A</v>
      </c>
      <c r="K8737">
        <f t="shared" si="274"/>
        <v>0</v>
      </c>
    </row>
    <row r="8738" spans="1:11">
      <c r="A8738" s="1">
        <f>Atask.AtsOp!A8254</f>
        <v>0</v>
      </c>
      <c r="B8738">
        <f>Atask.AtsOp!E8254</f>
        <v>0</v>
      </c>
      <c r="C8738">
        <f>Atask.AtsOp!H8254</f>
        <v>0</v>
      </c>
      <c r="D8738">
        <f>Atask.AtsOp!N8254</f>
        <v>0</v>
      </c>
      <c r="E8738">
        <f>Atask.AtsOp!I8254</f>
        <v>0</v>
      </c>
      <c r="F8738">
        <f>Atask.AtsOp!M8254</f>
        <v>0</v>
      </c>
      <c r="G8738" t="e">
        <f>VLOOKUP(B8738,Prekės!$A$2:$E$3000,3,FALSE)</f>
        <v>#N/A</v>
      </c>
      <c r="H8738" t="e">
        <f>VLOOKUP(B8738,Prekės!$A$2:$E$3000,4,FALSE)</f>
        <v>#N/A</v>
      </c>
      <c r="I8738" t="e">
        <f>VLOOKUP(B8738,Prekės!$A$2:$E$3000,5,FALSE)</f>
        <v>#N/A</v>
      </c>
      <c r="J8738" t="e">
        <f t="shared" ref="J8738:J8801" si="275">IF(G8738=110,F8738*H8738*I8738,IF(G8738&lt;280,F8738*H8738,F8738*H8738*(I8738/100)))</f>
        <v>#N/A</v>
      </c>
      <c r="K8738">
        <f t="shared" ref="K8738:K8801" si="276">IF(EXACT(D8738,"But."),J8738,F8738)</f>
        <v>0</v>
      </c>
    </row>
    <row r="8739" spans="1:11">
      <c r="A8739" s="1">
        <f>Atask.AtsOp!A8255</f>
        <v>0</v>
      </c>
      <c r="B8739">
        <f>Atask.AtsOp!E8255</f>
        <v>0</v>
      </c>
      <c r="C8739">
        <f>Atask.AtsOp!H8255</f>
        <v>0</v>
      </c>
      <c r="D8739">
        <f>Atask.AtsOp!N8255</f>
        <v>0</v>
      </c>
      <c r="E8739">
        <f>Atask.AtsOp!I8255</f>
        <v>0</v>
      </c>
      <c r="F8739">
        <f>Atask.AtsOp!M8255</f>
        <v>0</v>
      </c>
      <c r="G8739" t="e">
        <f>VLOOKUP(B8739,Prekės!$A$2:$E$3000,3,FALSE)</f>
        <v>#N/A</v>
      </c>
      <c r="H8739" t="e">
        <f>VLOOKUP(B8739,Prekės!$A$2:$E$3000,4,FALSE)</f>
        <v>#N/A</v>
      </c>
      <c r="I8739" t="e">
        <f>VLOOKUP(B8739,Prekės!$A$2:$E$3000,5,FALSE)</f>
        <v>#N/A</v>
      </c>
      <c r="J8739" t="e">
        <f t="shared" si="275"/>
        <v>#N/A</v>
      </c>
      <c r="K8739">
        <f t="shared" si="276"/>
        <v>0</v>
      </c>
    </row>
    <row r="8740" spans="1:11">
      <c r="A8740" s="1">
        <f>Atask.AtsOp!A8256</f>
        <v>0</v>
      </c>
      <c r="B8740">
        <f>Atask.AtsOp!E8256</f>
        <v>0</v>
      </c>
      <c r="C8740">
        <f>Atask.AtsOp!H8256</f>
        <v>0</v>
      </c>
      <c r="D8740">
        <f>Atask.AtsOp!N8256</f>
        <v>0</v>
      </c>
      <c r="E8740">
        <f>Atask.AtsOp!I8256</f>
        <v>0</v>
      </c>
      <c r="F8740">
        <f>Atask.AtsOp!M8256</f>
        <v>0</v>
      </c>
      <c r="G8740" t="e">
        <f>VLOOKUP(B8740,Prekės!$A$2:$E$3000,3,FALSE)</f>
        <v>#N/A</v>
      </c>
      <c r="H8740" t="e">
        <f>VLOOKUP(B8740,Prekės!$A$2:$E$3000,4,FALSE)</f>
        <v>#N/A</v>
      </c>
      <c r="I8740" t="e">
        <f>VLOOKUP(B8740,Prekės!$A$2:$E$3000,5,FALSE)</f>
        <v>#N/A</v>
      </c>
      <c r="J8740" t="e">
        <f t="shared" si="275"/>
        <v>#N/A</v>
      </c>
      <c r="K8740">
        <f t="shared" si="276"/>
        <v>0</v>
      </c>
    </row>
    <row r="8741" spans="1:11">
      <c r="A8741" s="1">
        <f>Atask.AtsOp!A8257</f>
        <v>0</v>
      </c>
      <c r="B8741">
        <f>Atask.AtsOp!E8257</f>
        <v>0</v>
      </c>
      <c r="C8741">
        <f>Atask.AtsOp!H8257</f>
        <v>0</v>
      </c>
      <c r="D8741">
        <f>Atask.AtsOp!N8257</f>
        <v>0</v>
      </c>
      <c r="E8741">
        <f>Atask.AtsOp!I8257</f>
        <v>0</v>
      </c>
      <c r="F8741">
        <f>Atask.AtsOp!M8257</f>
        <v>0</v>
      </c>
      <c r="G8741" t="e">
        <f>VLOOKUP(B8741,Prekės!$A$2:$E$3000,3,FALSE)</f>
        <v>#N/A</v>
      </c>
      <c r="H8741" t="e">
        <f>VLOOKUP(B8741,Prekės!$A$2:$E$3000,4,FALSE)</f>
        <v>#N/A</v>
      </c>
      <c r="I8741" t="e">
        <f>VLOOKUP(B8741,Prekės!$A$2:$E$3000,5,FALSE)</f>
        <v>#N/A</v>
      </c>
      <c r="J8741" t="e">
        <f t="shared" si="275"/>
        <v>#N/A</v>
      </c>
      <c r="K8741">
        <f t="shared" si="276"/>
        <v>0</v>
      </c>
    </row>
    <row r="8742" spans="1:11">
      <c r="A8742" s="1">
        <f>Atask.AtsOp!A8258</f>
        <v>0</v>
      </c>
      <c r="B8742">
        <f>Atask.AtsOp!E8258</f>
        <v>0</v>
      </c>
      <c r="C8742">
        <f>Atask.AtsOp!H8258</f>
        <v>0</v>
      </c>
      <c r="D8742">
        <f>Atask.AtsOp!N8258</f>
        <v>0</v>
      </c>
      <c r="E8742">
        <f>Atask.AtsOp!I8258</f>
        <v>0</v>
      </c>
      <c r="F8742">
        <f>Atask.AtsOp!M8258</f>
        <v>0</v>
      </c>
      <c r="G8742" t="e">
        <f>VLOOKUP(B8742,Prekės!$A$2:$E$3000,3,FALSE)</f>
        <v>#N/A</v>
      </c>
      <c r="H8742" t="e">
        <f>VLOOKUP(B8742,Prekės!$A$2:$E$3000,4,FALSE)</f>
        <v>#N/A</v>
      </c>
      <c r="I8742" t="e">
        <f>VLOOKUP(B8742,Prekės!$A$2:$E$3000,5,FALSE)</f>
        <v>#N/A</v>
      </c>
      <c r="J8742" t="e">
        <f t="shared" si="275"/>
        <v>#N/A</v>
      </c>
      <c r="K8742">
        <f t="shared" si="276"/>
        <v>0</v>
      </c>
    </row>
    <row r="8743" spans="1:11">
      <c r="A8743" s="1">
        <f>Atask.AtsOp!A8259</f>
        <v>0</v>
      </c>
      <c r="B8743">
        <f>Atask.AtsOp!E8259</f>
        <v>0</v>
      </c>
      <c r="C8743">
        <f>Atask.AtsOp!H8259</f>
        <v>0</v>
      </c>
      <c r="D8743">
        <f>Atask.AtsOp!N8259</f>
        <v>0</v>
      </c>
      <c r="E8743">
        <f>Atask.AtsOp!I8259</f>
        <v>0</v>
      </c>
      <c r="F8743">
        <f>Atask.AtsOp!M8259</f>
        <v>0</v>
      </c>
      <c r="G8743" t="e">
        <f>VLOOKUP(B8743,Prekės!$A$2:$E$3000,3,FALSE)</f>
        <v>#N/A</v>
      </c>
      <c r="H8743" t="e">
        <f>VLOOKUP(B8743,Prekės!$A$2:$E$3000,4,FALSE)</f>
        <v>#N/A</v>
      </c>
      <c r="I8743" t="e">
        <f>VLOOKUP(B8743,Prekės!$A$2:$E$3000,5,FALSE)</f>
        <v>#N/A</v>
      </c>
      <c r="J8743" t="e">
        <f t="shared" si="275"/>
        <v>#N/A</v>
      </c>
      <c r="K8743">
        <f t="shared" si="276"/>
        <v>0</v>
      </c>
    </row>
    <row r="8744" spans="1:11">
      <c r="A8744" s="1">
        <f>Atask.AtsOp!A8260</f>
        <v>0</v>
      </c>
      <c r="B8744">
        <f>Atask.AtsOp!E8260</f>
        <v>0</v>
      </c>
      <c r="C8744">
        <f>Atask.AtsOp!H8260</f>
        <v>0</v>
      </c>
      <c r="D8744">
        <f>Atask.AtsOp!N8260</f>
        <v>0</v>
      </c>
      <c r="E8744">
        <f>Atask.AtsOp!I8260</f>
        <v>0</v>
      </c>
      <c r="F8744">
        <f>Atask.AtsOp!M8260</f>
        <v>0</v>
      </c>
      <c r="G8744" t="e">
        <f>VLOOKUP(B8744,Prekės!$A$2:$E$3000,3,FALSE)</f>
        <v>#N/A</v>
      </c>
      <c r="H8744" t="e">
        <f>VLOOKUP(B8744,Prekės!$A$2:$E$3000,4,FALSE)</f>
        <v>#N/A</v>
      </c>
      <c r="I8744" t="e">
        <f>VLOOKUP(B8744,Prekės!$A$2:$E$3000,5,FALSE)</f>
        <v>#N/A</v>
      </c>
      <c r="J8744" t="e">
        <f t="shared" si="275"/>
        <v>#N/A</v>
      </c>
      <c r="K8744">
        <f t="shared" si="276"/>
        <v>0</v>
      </c>
    </row>
    <row r="8745" spans="1:11">
      <c r="A8745" s="1">
        <f>Atask.AtsOp!A8261</f>
        <v>0</v>
      </c>
      <c r="B8745">
        <f>Atask.AtsOp!E8261</f>
        <v>0</v>
      </c>
      <c r="C8745">
        <f>Atask.AtsOp!H8261</f>
        <v>0</v>
      </c>
      <c r="D8745">
        <f>Atask.AtsOp!N8261</f>
        <v>0</v>
      </c>
      <c r="E8745">
        <f>Atask.AtsOp!I8261</f>
        <v>0</v>
      </c>
      <c r="F8745">
        <f>Atask.AtsOp!M8261</f>
        <v>0</v>
      </c>
      <c r="G8745" t="e">
        <f>VLOOKUP(B8745,Prekės!$A$2:$E$3000,3,FALSE)</f>
        <v>#N/A</v>
      </c>
      <c r="H8745" t="e">
        <f>VLOOKUP(B8745,Prekės!$A$2:$E$3000,4,FALSE)</f>
        <v>#N/A</v>
      </c>
      <c r="I8745" t="e">
        <f>VLOOKUP(B8745,Prekės!$A$2:$E$3000,5,FALSE)</f>
        <v>#N/A</v>
      </c>
      <c r="J8745" t="e">
        <f t="shared" si="275"/>
        <v>#N/A</v>
      </c>
      <c r="K8745">
        <f t="shared" si="276"/>
        <v>0</v>
      </c>
    </row>
    <row r="8746" spans="1:11">
      <c r="A8746" s="1">
        <f>Atask.AtsOp!A8262</f>
        <v>0</v>
      </c>
      <c r="B8746">
        <f>Atask.AtsOp!E8262</f>
        <v>0</v>
      </c>
      <c r="C8746">
        <f>Atask.AtsOp!H8262</f>
        <v>0</v>
      </c>
      <c r="D8746">
        <f>Atask.AtsOp!N8262</f>
        <v>0</v>
      </c>
      <c r="E8746">
        <f>Atask.AtsOp!I8262</f>
        <v>0</v>
      </c>
      <c r="F8746">
        <f>Atask.AtsOp!M8262</f>
        <v>0</v>
      </c>
      <c r="G8746" t="e">
        <f>VLOOKUP(B8746,Prekės!$A$2:$E$3000,3,FALSE)</f>
        <v>#N/A</v>
      </c>
      <c r="H8746" t="e">
        <f>VLOOKUP(B8746,Prekės!$A$2:$E$3000,4,FALSE)</f>
        <v>#N/A</v>
      </c>
      <c r="I8746" t="e">
        <f>VLOOKUP(B8746,Prekės!$A$2:$E$3000,5,FALSE)</f>
        <v>#N/A</v>
      </c>
      <c r="J8746" t="e">
        <f t="shared" si="275"/>
        <v>#N/A</v>
      </c>
      <c r="K8746">
        <f t="shared" si="276"/>
        <v>0</v>
      </c>
    </row>
    <row r="8747" spans="1:11">
      <c r="A8747" s="1">
        <f>Atask.AtsOp!A8263</f>
        <v>0</v>
      </c>
      <c r="B8747">
        <f>Atask.AtsOp!E8263</f>
        <v>0</v>
      </c>
      <c r="C8747">
        <f>Atask.AtsOp!H8263</f>
        <v>0</v>
      </c>
      <c r="D8747">
        <f>Atask.AtsOp!N8263</f>
        <v>0</v>
      </c>
      <c r="E8747">
        <f>Atask.AtsOp!I8263</f>
        <v>0</v>
      </c>
      <c r="F8747">
        <f>Atask.AtsOp!M8263</f>
        <v>0</v>
      </c>
      <c r="G8747" t="e">
        <f>VLOOKUP(B8747,Prekės!$A$2:$E$3000,3,FALSE)</f>
        <v>#N/A</v>
      </c>
      <c r="H8747" t="e">
        <f>VLOOKUP(B8747,Prekės!$A$2:$E$3000,4,FALSE)</f>
        <v>#N/A</v>
      </c>
      <c r="I8747" t="e">
        <f>VLOOKUP(B8747,Prekės!$A$2:$E$3000,5,FALSE)</f>
        <v>#N/A</v>
      </c>
      <c r="J8747" t="e">
        <f t="shared" si="275"/>
        <v>#N/A</v>
      </c>
      <c r="K8747">
        <f t="shared" si="276"/>
        <v>0</v>
      </c>
    </row>
    <row r="8748" spans="1:11">
      <c r="A8748" s="1">
        <f>Atask.AtsOp!A8264</f>
        <v>0</v>
      </c>
      <c r="B8748">
        <f>Atask.AtsOp!E8264</f>
        <v>0</v>
      </c>
      <c r="C8748">
        <f>Atask.AtsOp!H8264</f>
        <v>0</v>
      </c>
      <c r="D8748">
        <f>Atask.AtsOp!N8264</f>
        <v>0</v>
      </c>
      <c r="E8748">
        <f>Atask.AtsOp!I8264</f>
        <v>0</v>
      </c>
      <c r="F8748">
        <f>Atask.AtsOp!M8264</f>
        <v>0</v>
      </c>
      <c r="G8748" t="e">
        <f>VLOOKUP(B8748,Prekės!$A$2:$E$3000,3,FALSE)</f>
        <v>#N/A</v>
      </c>
      <c r="H8748" t="e">
        <f>VLOOKUP(B8748,Prekės!$A$2:$E$3000,4,FALSE)</f>
        <v>#N/A</v>
      </c>
      <c r="I8748" t="e">
        <f>VLOOKUP(B8748,Prekės!$A$2:$E$3000,5,FALSE)</f>
        <v>#N/A</v>
      </c>
      <c r="J8748" t="e">
        <f t="shared" si="275"/>
        <v>#N/A</v>
      </c>
      <c r="K8748">
        <f t="shared" si="276"/>
        <v>0</v>
      </c>
    </row>
    <row r="8749" spans="1:11">
      <c r="A8749" s="1">
        <f>Atask.AtsOp!A8265</f>
        <v>0</v>
      </c>
      <c r="B8749">
        <f>Atask.AtsOp!E8265</f>
        <v>0</v>
      </c>
      <c r="C8749">
        <f>Atask.AtsOp!H8265</f>
        <v>0</v>
      </c>
      <c r="D8749">
        <f>Atask.AtsOp!N8265</f>
        <v>0</v>
      </c>
      <c r="E8749">
        <f>Atask.AtsOp!I8265</f>
        <v>0</v>
      </c>
      <c r="F8749">
        <f>Atask.AtsOp!M8265</f>
        <v>0</v>
      </c>
      <c r="G8749" t="e">
        <f>VLOOKUP(B8749,Prekės!$A$2:$E$3000,3,FALSE)</f>
        <v>#N/A</v>
      </c>
      <c r="H8749" t="e">
        <f>VLOOKUP(B8749,Prekės!$A$2:$E$3000,4,FALSE)</f>
        <v>#N/A</v>
      </c>
      <c r="I8749" t="e">
        <f>VLOOKUP(B8749,Prekės!$A$2:$E$3000,5,FALSE)</f>
        <v>#N/A</v>
      </c>
      <c r="J8749" t="e">
        <f t="shared" si="275"/>
        <v>#N/A</v>
      </c>
      <c r="K8749">
        <f t="shared" si="276"/>
        <v>0</v>
      </c>
    </row>
    <row r="8750" spans="1:11">
      <c r="A8750" s="1">
        <f>Atask.AtsOp!A8266</f>
        <v>0</v>
      </c>
      <c r="B8750">
        <f>Atask.AtsOp!E8266</f>
        <v>0</v>
      </c>
      <c r="C8750">
        <f>Atask.AtsOp!H8266</f>
        <v>0</v>
      </c>
      <c r="D8750">
        <f>Atask.AtsOp!N8266</f>
        <v>0</v>
      </c>
      <c r="E8750">
        <f>Atask.AtsOp!I8266</f>
        <v>0</v>
      </c>
      <c r="F8750">
        <f>Atask.AtsOp!M8266</f>
        <v>0</v>
      </c>
      <c r="G8750" t="e">
        <f>VLOOKUP(B8750,Prekės!$A$2:$E$3000,3,FALSE)</f>
        <v>#N/A</v>
      </c>
      <c r="H8750" t="e">
        <f>VLOOKUP(B8750,Prekės!$A$2:$E$3000,4,FALSE)</f>
        <v>#N/A</v>
      </c>
      <c r="I8750" t="e">
        <f>VLOOKUP(B8750,Prekės!$A$2:$E$3000,5,FALSE)</f>
        <v>#N/A</v>
      </c>
      <c r="J8750" t="e">
        <f t="shared" si="275"/>
        <v>#N/A</v>
      </c>
      <c r="K8750">
        <f t="shared" si="276"/>
        <v>0</v>
      </c>
    </row>
    <row r="8751" spans="1:11">
      <c r="A8751" s="1">
        <f>Atask.AtsOp!A8267</f>
        <v>0</v>
      </c>
      <c r="B8751">
        <f>Atask.AtsOp!E8267</f>
        <v>0</v>
      </c>
      <c r="C8751">
        <f>Atask.AtsOp!H8267</f>
        <v>0</v>
      </c>
      <c r="D8751">
        <f>Atask.AtsOp!N8267</f>
        <v>0</v>
      </c>
      <c r="E8751">
        <f>Atask.AtsOp!I8267</f>
        <v>0</v>
      </c>
      <c r="F8751">
        <f>Atask.AtsOp!M8267</f>
        <v>0</v>
      </c>
      <c r="G8751" t="e">
        <f>VLOOKUP(B8751,Prekės!$A$2:$E$3000,3,FALSE)</f>
        <v>#N/A</v>
      </c>
      <c r="H8751" t="e">
        <f>VLOOKUP(B8751,Prekės!$A$2:$E$3000,4,FALSE)</f>
        <v>#N/A</v>
      </c>
      <c r="I8751" t="e">
        <f>VLOOKUP(B8751,Prekės!$A$2:$E$3000,5,FALSE)</f>
        <v>#N/A</v>
      </c>
      <c r="J8751" t="e">
        <f t="shared" si="275"/>
        <v>#N/A</v>
      </c>
      <c r="K8751">
        <f t="shared" si="276"/>
        <v>0</v>
      </c>
    </row>
    <row r="8752" spans="1:11">
      <c r="A8752" s="1">
        <f>Atask.AtsOp!A8268</f>
        <v>0</v>
      </c>
      <c r="B8752">
        <f>Atask.AtsOp!E8268</f>
        <v>0</v>
      </c>
      <c r="C8752">
        <f>Atask.AtsOp!H8268</f>
        <v>0</v>
      </c>
      <c r="D8752">
        <f>Atask.AtsOp!N8268</f>
        <v>0</v>
      </c>
      <c r="E8752">
        <f>Atask.AtsOp!I8268</f>
        <v>0</v>
      </c>
      <c r="F8752">
        <f>Atask.AtsOp!M8268</f>
        <v>0</v>
      </c>
      <c r="G8752" t="e">
        <f>VLOOKUP(B8752,Prekės!$A$2:$E$3000,3,FALSE)</f>
        <v>#N/A</v>
      </c>
      <c r="H8752" t="e">
        <f>VLOOKUP(B8752,Prekės!$A$2:$E$3000,4,FALSE)</f>
        <v>#N/A</v>
      </c>
      <c r="I8752" t="e">
        <f>VLOOKUP(B8752,Prekės!$A$2:$E$3000,5,FALSE)</f>
        <v>#N/A</v>
      </c>
      <c r="J8752" t="e">
        <f t="shared" si="275"/>
        <v>#N/A</v>
      </c>
      <c r="K8752">
        <f t="shared" si="276"/>
        <v>0</v>
      </c>
    </row>
    <row r="8753" spans="1:11">
      <c r="A8753" s="1">
        <f>Atask.AtsOp!A8269</f>
        <v>0</v>
      </c>
      <c r="B8753">
        <f>Atask.AtsOp!E8269</f>
        <v>0</v>
      </c>
      <c r="C8753">
        <f>Atask.AtsOp!H8269</f>
        <v>0</v>
      </c>
      <c r="D8753">
        <f>Atask.AtsOp!N8269</f>
        <v>0</v>
      </c>
      <c r="E8753">
        <f>Atask.AtsOp!I8269</f>
        <v>0</v>
      </c>
      <c r="F8753">
        <f>Atask.AtsOp!M8269</f>
        <v>0</v>
      </c>
      <c r="G8753" t="e">
        <f>VLOOKUP(B8753,Prekės!$A$2:$E$3000,3,FALSE)</f>
        <v>#N/A</v>
      </c>
      <c r="H8753" t="e">
        <f>VLOOKUP(B8753,Prekės!$A$2:$E$3000,4,FALSE)</f>
        <v>#N/A</v>
      </c>
      <c r="I8753" t="e">
        <f>VLOOKUP(B8753,Prekės!$A$2:$E$3000,5,FALSE)</f>
        <v>#N/A</v>
      </c>
      <c r="J8753" t="e">
        <f t="shared" si="275"/>
        <v>#N/A</v>
      </c>
      <c r="K8753">
        <f t="shared" si="276"/>
        <v>0</v>
      </c>
    </row>
    <row r="8754" spans="1:11">
      <c r="A8754" s="1">
        <f>Atask.AtsOp!A8270</f>
        <v>0</v>
      </c>
      <c r="B8754">
        <f>Atask.AtsOp!E8270</f>
        <v>0</v>
      </c>
      <c r="C8754">
        <f>Atask.AtsOp!H8270</f>
        <v>0</v>
      </c>
      <c r="D8754">
        <f>Atask.AtsOp!N8270</f>
        <v>0</v>
      </c>
      <c r="E8754">
        <f>Atask.AtsOp!I8270</f>
        <v>0</v>
      </c>
      <c r="F8754">
        <f>Atask.AtsOp!M8270</f>
        <v>0</v>
      </c>
      <c r="G8754" t="e">
        <f>VLOOKUP(B8754,Prekės!$A$2:$E$3000,3,FALSE)</f>
        <v>#N/A</v>
      </c>
      <c r="H8754" t="e">
        <f>VLOOKUP(B8754,Prekės!$A$2:$E$3000,4,FALSE)</f>
        <v>#N/A</v>
      </c>
      <c r="I8754" t="e">
        <f>VLOOKUP(B8754,Prekės!$A$2:$E$3000,5,FALSE)</f>
        <v>#N/A</v>
      </c>
      <c r="J8754" t="e">
        <f t="shared" si="275"/>
        <v>#N/A</v>
      </c>
      <c r="K8754">
        <f t="shared" si="276"/>
        <v>0</v>
      </c>
    </row>
    <row r="8755" spans="1:11">
      <c r="A8755" s="1">
        <f>Atask.AtsOp!A8271</f>
        <v>0</v>
      </c>
      <c r="B8755">
        <f>Atask.AtsOp!E8271</f>
        <v>0</v>
      </c>
      <c r="C8755">
        <f>Atask.AtsOp!H8271</f>
        <v>0</v>
      </c>
      <c r="D8755">
        <f>Atask.AtsOp!N8271</f>
        <v>0</v>
      </c>
      <c r="E8755">
        <f>Atask.AtsOp!I8271</f>
        <v>0</v>
      </c>
      <c r="F8755">
        <f>Atask.AtsOp!M8271</f>
        <v>0</v>
      </c>
      <c r="G8755" t="e">
        <f>VLOOKUP(B8755,Prekės!$A$2:$E$3000,3,FALSE)</f>
        <v>#N/A</v>
      </c>
      <c r="H8755" t="e">
        <f>VLOOKUP(B8755,Prekės!$A$2:$E$3000,4,FALSE)</f>
        <v>#N/A</v>
      </c>
      <c r="I8755" t="e">
        <f>VLOOKUP(B8755,Prekės!$A$2:$E$3000,5,FALSE)</f>
        <v>#N/A</v>
      </c>
      <c r="J8755" t="e">
        <f t="shared" si="275"/>
        <v>#N/A</v>
      </c>
      <c r="K8755">
        <f t="shared" si="276"/>
        <v>0</v>
      </c>
    </row>
    <row r="8756" spans="1:11">
      <c r="A8756" s="1">
        <f>Atask.AtsOp!A8272</f>
        <v>0</v>
      </c>
      <c r="B8756">
        <f>Atask.AtsOp!E8272</f>
        <v>0</v>
      </c>
      <c r="C8756">
        <f>Atask.AtsOp!H8272</f>
        <v>0</v>
      </c>
      <c r="D8756">
        <f>Atask.AtsOp!N8272</f>
        <v>0</v>
      </c>
      <c r="E8756">
        <f>Atask.AtsOp!I8272</f>
        <v>0</v>
      </c>
      <c r="F8756">
        <f>Atask.AtsOp!M8272</f>
        <v>0</v>
      </c>
      <c r="G8756" t="e">
        <f>VLOOKUP(B8756,Prekės!$A$2:$E$3000,3,FALSE)</f>
        <v>#N/A</v>
      </c>
      <c r="H8756" t="e">
        <f>VLOOKUP(B8756,Prekės!$A$2:$E$3000,4,FALSE)</f>
        <v>#N/A</v>
      </c>
      <c r="I8756" t="e">
        <f>VLOOKUP(B8756,Prekės!$A$2:$E$3000,5,FALSE)</f>
        <v>#N/A</v>
      </c>
      <c r="J8756" t="e">
        <f t="shared" si="275"/>
        <v>#N/A</v>
      </c>
      <c r="K8756">
        <f t="shared" si="276"/>
        <v>0</v>
      </c>
    </row>
    <row r="8757" spans="1:11">
      <c r="A8757" s="1">
        <f>Atask.AtsOp!A8273</f>
        <v>0</v>
      </c>
      <c r="B8757">
        <f>Atask.AtsOp!E8273</f>
        <v>0</v>
      </c>
      <c r="C8757">
        <f>Atask.AtsOp!H8273</f>
        <v>0</v>
      </c>
      <c r="D8757">
        <f>Atask.AtsOp!N8273</f>
        <v>0</v>
      </c>
      <c r="E8757">
        <f>Atask.AtsOp!I8273</f>
        <v>0</v>
      </c>
      <c r="F8757">
        <f>Atask.AtsOp!M8273</f>
        <v>0</v>
      </c>
      <c r="G8757" t="e">
        <f>VLOOKUP(B8757,Prekės!$A$2:$E$3000,3,FALSE)</f>
        <v>#N/A</v>
      </c>
      <c r="H8757" t="e">
        <f>VLOOKUP(B8757,Prekės!$A$2:$E$3000,4,FALSE)</f>
        <v>#N/A</v>
      </c>
      <c r="I8757" t="e">
        <f>VLOOKUP(B8757,Prekės!$A$2:$E$3000,5,FALSE)</f>
        <v>#N/A</v>
      </c>
      <c r="J8757" t="e">
        <f t="shared" si="275"/>
        <v>#N/A</v>
      </c>
      <c r="K8757">
        <f t="shared" si="276"/>
        <v>0</v>
      </c>
    </row>
    <row r="8758" spans="1:11">
      <c r="A8758" s="1">
        <f>Atask.AtsOp!A8274</f>
        <v>0</v>
      </c>
      <c r="B8758">
        <f>Atask.AtsOp!E8274</f>
        <v>0</v>
      </c>
      <c r="C8758">
        <f>Atask.AtsOp!H8274</f>
        <v>0</v>
      </c>
      <c r="D8758">
        <f>Atask.AtsOp!N8274</f>
        <v>0</v>
      </c>
      <c r="E8758">
        <f>Atask.AtsOp!I8274</f>
        <v>0</v>
      </c>
      <c r="F8758">
        <f>Atask.AtsOp!M8274</f>
        <v>0</v>
      </c>
      <c r="G8758" t="e">
        <f>VLOOKUP(B8758,Prekės!$A$2:$E$3000,3,FALSE)</f>
        <v>#N/A</v>
      </c>
      <c r="H8758" t="e">
        <f>VLOOKUP(B8758,Prekės!$A$2:$E$3000,4,FALSE)</f>
        <v>#N/A</v>
      </c>
      <c r="I8758" t="e">
        <f>VLOOKUP(B8758,Prekės!$A$2:$E$3000,5,FALSE)</f>
        <v>#N/A</v>
      </c>
      <c r="J8758" t="e">
        <f t="shared" si="275"/>
        <v>#N/A</v>
      </c>
      <c r="K8758">
        <f t="shared" si="276"/>
        <v>0</v>
      </c>
    </row>
    <row r="8759" spans="1:11">
      <c r="A8759" s="1">
        <f>Atask.AtsOp!A8275</f>
        <v>0</v>
      </c>
      <c r="B8759">
        <f>Atask.AtsOp!E8275</f>
        <v>0</v>
      </c>
      <c r="C8759">
        <f>Atask.AtsOp!H8275</f>
        <v>0</v>
      </c>
      <c r="D8759">
        <f>Atask.AtsOp!N8275</f>
        <v>0</v>
      </c>
      <c r="E8759">
        <f>Atask.AtsOp!I8275</f>
        <v>0</v>
      </c>
      <c r="F8759">
        <f>Atask.AtsOp!M8275</f>
        <v>0</v>
      </c>
      <c r="G8759" t="e">
        <f>VLOOKUP(B8759,Prekės!$A$2:$E$3000,3,FALSE)</f>
        <v>#N/A</v>
      </c>
      <c r="H8759" t="e">
        <f>VLOOKUP(B8759,Prekės!$A$2:$E$3000,4,FALSE)</f>
        <v>#N/A</v>
      </c>
      <c r="I8759" t="e">
        <f>VLOOKUP(B8759,Prekės!$A$2:$E$3000,5,FALSE)</f>
        <v>#N/A</v>
      </c>
      <c r="J8759" t="e">
        <f t="shared" si="275"/>
        <v>#N/A</v>
      </c>
      <c r="K8759">
        <f t="shared" si="276"/>
        <v>0</v>
      </c>
    </row>
    <row r="8760" spans="1:11">
      <c r="A8760" s="1">
        <f>Atask.AtsOp!A8276</f>
        <v>0</v>
      </c>
      <c r="B8760">
        <f>Atask.AtsOp!E8276</f>
        <v>0</v>
      </c>
      <c r="C8760">
        <f>Atask.AtsOp!H8276</f>
        <v>0</v>
      </c>
      <c r="D8760">
        <f>Atask.AtsOp!N8276</f>
        <v>0</v>
      </c>
      <c r="E8760">
        <f>Atask.AtsOp!I8276</f>
        <v>0</v>
      </c>
      <c r="F8760">
        <f>Atask.AtsOp!M8276</f>
        <v>0</v>
      </c>
      <c r="G8760" t="e">
        <f>VLOOKUP(B8760,Prekės!$A$2:$E$3000,3,FALSE)</f>
        <v>#N/A</v>
      </c>
      <c r="H8760" t="e">
        <f>VLOOKUP(B8760,Prekės!$A$2:$E$3000,4,FALSE)</f>
        <v>#N/A</v>
      </c>
      <c r="I8760" t="e">
        <f>VLOOKUP(B8760,Prekės!$A$2:$E$3000,5,FALSE)</f>
        <v>#N/A</v>
      </c>
      <c r="J8760" t="e">
        <f t="shared" si="275"/>
        <v>#N/A</v>
      </c>
      <c r="K8760">
        <f t="shared" si="276"/>
        <v>0</v>
      </c>
    </row>
    <row r="8761" spans="1:11">
      <c r="A8761" s="1">
        <f>Atask.AtsOp!A8277</f>
        <v>0</v>
      </c>
      <c r="B8761">
        <f>Atask.AtsOp!E8277</f>
        <v>0</v>
      </c>
      <c r="C8761">
        <f>Atask.AtsOp!H8277</f>
        <v>0</v>
      </c>
      <c r="D8761">
        <f>Atask.AtsOp!N8277</f>
        <v>0</v>
      </c>
      <c r="E8761">
        <f>Atask.AtsOp!I8277</f>
        <v>0</v>
      </c>
      <c r="F8761">
        <f>Atask.AtsOp!M8277</f>
        <v>0</v>
      </c>
      <c r="G8761" t="e">
        <f>VLOOKUP(B8761,Prekės!$A$2:$E$3000,3,FALSE)</f>
        <v>#N/A</v>
      </c>
      <c r="H8761" t="e">
        <f>VLOOKUP(B8761,Prekės!$A$2:$E$3000,4,FALSE)</f>
        <v>#N/A</v>
      </c>
      <c r="I8761" t="e">
        <f>VLOOKUP(B8761,Prekės!$A$2:$E$3000,5,FALSE)</f>
        <v>#N/A</v>
      </c>
      <c r="J8761" t="e">
        <f t="shared" si="275"/>
        <v>#N/A</v>
      </c>
      <c r="K8761">
        <f t="shared" si="276"/>
        <v>0</v>
      </c>
    </row>
    <row r="8762" spans="1:11">
      <c r="A8762" s="1">
        <f>Atask.AtsOp!A8278</f>
        <v>0</v>
      </c>
      <c r="B8762">
        <f>Atask.AtsOp!E8278</f>
        <v>0</v>
      </c>
      <c r="C8762">
        <f>Atask.AtsOp!H8278</f>
        <v>0</v>
      </c>
      <c r="D8762">
        <f>Atask.AtsOp!N8278</f>
        <v>0</v>
      </c>
      <c r="E8762">
        <f>Atask.AtsOp!I8278</f>
        <v>0</v>
      </c>
      <c r="F8762">
        <f>Atask.AtsOp!M8278</f>
        <v>0</v>
      </c>
      <c r="G8762" t="e">
        <f>VLOOKUP(B8762,Prekės!$A$2:$E$3000,3,FALSE)</f>
        <v>#N/A</v>
      </c>
      <c r="H8762" t="e">
        <f>VLOOKUP(B8762,Prekės!$A$2:$E$3000,4,FALSE)</f>
        <v>#N/A</v>
      </c>
      <c r="I8762" t="e">
        <f>VLOOKUP(B8762,Prekės!$A$2:$E$3000,5,FALSE)</f>
        <v>#N/A</v>
      </c>
      <c r="J8762" t="e">
        <f t="shared" si="275"/>
        <v>#N/A</v>
      </c>
      <c r="K8762">
        <f t="shared" si="276"/>
        <v>0</v>
      </c>
    </row>
    <row r="8763" spans="1:11">
      <c r="A8763" s="1">
        <f>Atask.AtsOp!A8279</f>
        <v>0</v>
      </c>
      <c r="B8763">
        <f>Atask.AtsOp!E8279</f>
        <v>0</v>
      </c>
      <c r="C8763">
        <f>Atask.AtsOp!H8279</f>
        <v>0</v>
      </c>
      <c r="D8763">
        <f>Atask.AtsOp!N8279</f>
        <v>0</v>
      </c>
      <c r="E8763">
        <f>Atask.AtsOp!I8279</f>
        <v>0</v>
      </c>
      <c r="F8763">
        <f>Atask.AtsOp!M8279</f>
        <v>0</v>
      </c>
      <c r="G8763" t="e">
        <f>VLOOKUP(B8763,Prekės!$A$2:$E$3000,3,FALSE)</f>
        <v>#N/A</v>
      </c>
      <c r="H8763" t="e">
        <f>VLOOKUP(B8763,Prekės!$A$2:$E$3000,4,FALSE)</f>
        <v>#N/A</v>
      </c>
      <c r="I8763" t="e">
        <f>VLOOKUP(B8763,Prekės!$A$2:$E$3000,5,FALSE)</f>
        <v>#N/A</v>
      </c>
      <c r="J8763" t="e">
        <f t="shared" si="275"/>
        <v>#N/A</v>
      </c>
      <c r="K8763">
        <f t="shared" si="276"/>
        <v>0</v>
      </c>
    </row>
    <row r="8764" spans="1:11">
      <c r="A8764" s="1">
        <f>Atask.AtsOp!A8280</f>
        <v>0</v>
      </c>
      <c r="B8764">
        <f>Atask.AtsOp!E8280</f>
        <v>0</v>
      </c>
      <c r="C8764">
        <f>Atask.AtsOp!H8280</f>
        <v>0</v>
      </c>
      <c r="D8764">
        <f>Atask.AtsOp!N8280</f>
        <v>0</v>
      </c>
      <c r="E8764">
        <f>Atask.AtsOp!I8280</f>
        <v>0</v>
      </c>
      <c r="F8764">
        <f>Atask.AtsOp!M8280</f>
        <v>0</v>
      </c>
      <c r="G8764" t="e">
        <f>VLOOKUP(B8764,Prekės!$A$2:$E$3000,3,FALSE)</f>
        <v>#N/A</v>
      </c>
      <c r="H8764" t="e">
        <f>VLOOKUP(B8764,Prekės!$A$2:$E$3000,4,FALSE)</f>
        <v>#N/A</v>
      </c>
      <c r="I8764" t="e">
        <f>VLOOKUP(B8764,Prekės!$A$2:$E$3000,5,FALSE)</f>
        <v>#N/A</v>
      </c>
      <c r="J8764" t="e">
        <f t="shared" si="275"/>
        <v>#N/A</v>
      </c>
      <c r="K8764">
        <f t="shared" si="276"/>
        <v>0</v>
      </c>
    </row>
    <row r="8765" spans="1:11">
      <c r="A8765" s="1">
        <f>Atask.AtsOp!A8281</f>
        <v>0</v>
      </c>
      <c r="B8765">
        <f>Atask.AtsOp!E8281</f>
        <v>0</v>
      </c>
      <c r="C8765">
        <f>Atask.AtsOp!H8281</f>
        <v>0</v>
      </c>
      <c r="D8765">
        <f>Atask.AtsOp!N8281</f>
        <v>0</v>
      </c>
      <c r="E8765">
        <f>Atask.AtsOp!I8281</f>
        <v>0</v>
      </c>
      <c r="F8765">
        <f>Atask.AtsOp!M8281</f>
        <v>0</v>
      </c>
      <c r="G8765" t="e">
        <f>VLOOKUP(B8765,Prekės!$A$2:$E$3000,3,FALSE)</f>
        <v>#N/A</v>
      </c>
      <c r="H8765" t="e">
        <f>VLOOKUP(B8765,Prekės!$A$2:$E$3000,4,FALSE)</f>
        <v>#N/A</v>
      </c>
      <c r="I8765" t="e">
        <f>VLOOKUP(B8765,Prekės!$A$2:$E$3000,5,FALSE)</f>
        <v>#N/A</v>
      </c>
      <c r="J8765" t="e">
        <f t="shared" si="275"/>
        <v>#N/A</v>
      </c>
      <c r="K8765">
        <f t="shared" si="276"/>
        <v>0</v>
      </c>
    </row>
    <row r="8766" spans="1:11">
      <c r="A8766" s="1">
        <f>Atask.AtsOp!A8282</f>
        <v>0</v>
      </c>
      <c r="B8766">
        <f>Atask.AtsOp!E8282</f>
        <v>0</v>
      </c>
      <c r="C8766">
        <f>Atask.AtsOp!H8282</f>
        <v>0</v>
      </c>
      <c r="D8766">
        <f>Atask.AtsOp!N8282</f>
        <v>0</v>
      </c>
      <c r="E8766">
        <f>Atask.AtsOp!I8282</f>
        <v>0</v>
      </c>
      <c r="F8766">
        <f>Atask.AtsOp!M8282</f>
        <v>0</v>
      </c>
      <c r="G8766" t="e">
        <f>VLOOKUP(B8766,Prekės!$A$2:$E$3000,3,FALSE)</f>
        <v>#N/A</v>
      </c>
      <c r="H8766" t="e">
        <f>VLOOKUP(B8766,Prekės!$A$2:$E$3000,4,FALSE)</f>
        <v>#N/A</v>
      </c>
      <c r="I8766" t="e">
        <f>VLOOKUP(B8766,Prekės!$A$2:$E$3000,5,FALSE)</f>
        <v>#N/A</v>
      </c>
      <c r="J8766" t="e">
        <f t="shared" si="275"/>
        <v>#N/A</v>
      </c>
      <c r="K8766">
        <f t="shared" si="276"/>
        <v>0</v>
      </c>
    </row>
    <row r="8767" spans="1:11">
      <c r="A8767" s="1">
        <f>Atask.AtsOp!A8283</f>
        <v>0</v>
      </c>
      <c r="B8767">
        <f>Atask.AtsOp!E8283</f>
        <v>0</v>
      </c>
      <c r="C8767">
        <f>Atask.AtsOp!H8283</f>
        <v>0</v>
      </c>
      <c r="D8767">
        <f>Atask.AtsOp!N8283</f>
        <v>0</v>
      </c>
      <c r="E8767">
        <f>Atask.AtsOp!I8283</f>
        <v>0</v>
      </c>
      <c r="F8767">
        <f>Atask.AtsOp!M8283</f>
        <v>0</v>
      </c>
      <c r="G8767" t="e">
        <f>VLOOKUP(B8767,Prekės!$A$2:$E$3000,3,FALSE)</f>
        <v>#N/A</v>
      </c>
      <c r="H8767" t="e">
        <f>VLOOKUP(B8767,Prekės!$A$2:$E$3000,4,FALSE)</f>
        <v>#N/A</v>
      </c>
      <c r="I8767" t="e">
        <f>VLOOKUP(B8767,Prekės!$A$2:$E$3000,5,FALSE)</f>
        <v>#N/A</v>
      </c>
      <c r="J8767" t="e">
        <f t="shared" si="275"/>
        <v>#N/A</v>
      </c>
      <c r="K8767">
        <f t="shared" si="276"/>
        <v>0</v>
      </c>
    </row>
    <row r="8768" spans="1:11">
      <c r="A8768" s="1">
        <f>Atask.AtsOp!A8284</f>
        <v>0</v>
      </c>
      <c r="B8768">
        <f>Atask.AtsOp!E8284</f>
        <v>0</v>
      </c>
      <c r="C8768">
        <f>Atask.AtsOp!H8284</f>
        <v>0</v>
      </c>
      <c r="D8768">
        <f>Atask.AtsOp!N8284</f>
        <v>0</v>
      </c>
      <c r="E8768">
        <f>Atask.AtsOp!I8284</f>
        <v>0</v>
      </c>
      <c r="F8768">
        <f>Atask.AtsOp!M8284</f>
        <v>0</v>
      </c>
      <c r="G8768" t="e">
        <f>VLOOKUP(B8768,Prekės!$A$2:$E$3000,3,FALSE)</f>
        <v>#N/A</v>
      </c>
      <c r="H8768" t="e">
        <f>VLOOKUP(B8768,Prekės!$A$2:$E$3000,4,FALSE)</f>
        <v>#N/A</v>
      </c>
      <c r="I8768" t="e">
        <f>VLOOKUP(B8768,Prekės!$A$2:$E$3000,5,FALSE)</f>
        <v>#N/A</v>
      </c>
      <c r="J8768" t="e">
        <f t="shared" si="275"/>
        <v>#N/A</v>
      </c>
      <c r="K8768">
        <f t="shared" si="276"/>
        <v>0</v>
      </c>
    </row>
    <row r="8769" spans="1:11">
      <c r="A8769" s="1">
        <f>Atask.AtsOp!A8285</f>
        <v>0</v>
      </c>
      <c r="B8769">
        <f>Atask.AtsOp!E8285</f>
        <v>0</v>
      </c>
      <c r="C8769">
        <f>Atask.AtsOp!H8285</f>
        <v>0</v>
      </c>
      <c r="D8769">
        <f>Atask.AtsOp!N8285</f>
        <v>0</v>
      </c>
      <c r="E8769">
        <f>Atask.AtsOp!I8285</f>
        <v>0</v>
      </c>
      <c r="F8769">
        <f>Atask.AtsOp!M8285</f>
        <v>0</v>
      </c>
      <c r="G8769" t="e">
        <f>VLOOKUP(B8769,Prekės!$A$2:$E$3000,3,FALSE)</f>
        <v>#N/A</v>
      </c>
      <c r="H8769" t="e">
        <f>VLOOKUP(B8769,Prekės!$A$2:$E$3000,4,FALSE)</f>
        <v>#N/A</v>
      </c>
      <c r="I8769" t="e">
        <f>VLOOKUP(B8769,Prekės!$A$2:$E$3000,5,FALSE)</f>
        <v>#N/A</v>
      </c>
      <c r="J8769" t="e">
        <f t="shared" si="275"/>
        <v>#N/A</v>
      </c>
      <c r="K8769">
        <f t="shared" si="276"/>
        <v>0</v>
      </c>
    </row>
    <row r="8770" spans="1:11">
      <c r="A8770" s="1">
        <f>Atask.AtsOp!A8286</f>
        <v>0</v>
      </c>
      <c r="B8770">
        <f>Atask.AtsOp!E8286</f>
        <v>0</v>
      </c>
      <c r="C8770">
        <f>Atask.AtsOp!H8286</f>
        <v>0</v>
      </c>
      <c r="D8770">
        <f>Atask.AtsOp!N8286</f>
        <v>0</v>
      </c>
      <c r="E8770">
        <f>Atask.AtsOp!I8286</f>
        <v>0</v>
      </c>
      <c r="F8770">
        <f>Atask.AtsOp!M8286</f>
        <v>0</v>
      </c>
      <c r="G8770" t="e">
        <f>VLOOKUP(B8770,Prekės!$A$2:$E$3000,3,FALSE)</f>
        <v>#N/A</v>
      </c>
      <c r="H8770" t="e">
        <f>VLOOKUP(B8770,Prekės!$A$2:$E$3000,4,FALSE)</f>
        <v>#N/A</v>
      </c>
      <c r="I8770" t="e">
        <f>VLOOKUP(B8770,Prekės!$A$2:$E$3000,5,FALSE)</f>
        <v>#N/A</v>
      </c>
      <c r="J8770" t="e">
        <f t="shared" si="275"/>
        <v>#N/A</v>
      </c>
      <c r="K8770">
        <f t="shared" si="276"/>
        <v>0</v>
      </c>
    </row>
    <row r="8771" spans="1:11">
      <c r="A8771" s="1">
        <f>Atask.AtsOp!A8287</f>
        <v>0</v>
      </c>
      <c r="B8771">
        <f>Atask.AtsOp!E8287</f>
        <v>0</v>
      </c>
      <c r="C8771">
        <f>Atask.AtsOp!H8287</f>
        <v>0</v>
      </c>
      <c r="D8771">
        <f>Atask.AtsOp!N8287</f>
        <v>0</v>
      </c>
      <c r="E8771">
        <f>Atask.AtsOp!I8287</f>
        <v>0</v>
      </c>
      <c r="F8771">
        <f>Atask.AtsOp!M8287</f>
        <v>0</v>
      </c>
      <c r="G8771" t="e">
        <f>VLOOKUP(B8771,Prekės!$A$2:$E$3000,3,FALSE)</f>
        <v>#N/A</v>
      </c>
      <c r="H8771" t="e">
        <f>VLOOKUP(B8771,Prekės!$A$2:$E$3000,4,FALSE)</f>
        <v>#N/A</v>
      </c>
      <c r="I8771" t="e">
        <f>VLOOKUP(B8771,Prekės!$A$2:$E$3000,5,FALSE)</f>
        <v>#N/A</v>
      </c>
      <c r="J8771" t="e">
        <f t="shared" si="275"/>
        <v>#N/A</v>
      </c>
      <c r="K8771">
        <f t="shared" si="276"/>
        <v>0</v>
      </c>
    </row>
    <row r="8772" spans="1:11">
      <c r="A8772" s="1">
        <f>Atask.AtsOp!A8288</f>
        <v>0</v>
      </c>
      <c r="B8772">
        <f>Atask.AtsOp!E8288</f>
        <v>0</v>
      </c>
      <c r="C8772">
        <f>Atask.AtsOp!H8288</f>
        <v>0</v>
      </c>
      <c r="D8772">
        <f>Atask.AtsOp!N8288</f>
        <v>0</v>
      </c>
      <c r="E8772">
        <f>Atask.AtsOp!I8288</f>
        <v>0</v>
      </c>
      <c r="F8772">
        <f>Atask.AtsOp!M8288</f>
        <v>0</v>
      </c>
      <c r="G8772" t="e">
        <f>VLOOKUP(B8772,Prekės!$A$2:$E$3000,3,FALSE)</f>
        <v>#N/A</v>
      </c>
      <c r="H8772" t="e">
        <f>VLOOKUP(B8772,Prekės!$A$2:$E$3000,4,FALSE)</f>
        <v>#N/A</v>
      </c>
      <c r="I8772" t="e">
        <f>VLOOKUP(B8772,Prekės!$A$2:$E$3000,5,FALSE)</f>
        <v>#N/A</v>
      </c>
      <c r="J8772" t="e">
        <f t="shared" si="275"/>
        <v>#N/A</v>
      </c>
      <c r="K8772">
        <f t="shared" si="276"/>
        <v>0</v>
      </c>
    </row>
    <row r="8773" spans="1:11">
      <c r="A8773" s="1">
        <f>Atask.AtsOp!A8289</f>
        <v>0</v>
      </c>
      <c r="B8773">
        <f>Atask.AtsOp!E8289</f>
        <v>0</v>
      </c>
      <c r="C8773">
        <f>Atask.AtsOp!H8289</f>
        <v>0</v>
      </c>
      <c r="D8773">
        <f>Atask.AtsOp!N8289</f>
        <v>0</v>
      </c>
      <c r="E8773">
        <f>Atask.AtsOp!I8289</f>
        <v>0</v>
      </c>
      <c r="F8773">
        <f>Atask.AtsOp!M8289</f>
        <v>0</v>
      </c>
      <c r="G8773" t="e">
        <f>VLOOKUP(B8773,Prekės!$A$2:$E$3000,3,FALSE)</f>
        <v>#N/A</v>
      </c>
      <c r="H8773" t="e">
        <f>VLOOKUP(B8773,Prekės!$A$2:$E$3000,4,FALSE)</f>
        <v>#N/A</v>
      </c>
      <c r="I8773" t="e">
        <f>VLOOKUP(B8773,Prekės!$A$2:$E$3000,5,FALSE)</f>
        <v>#N/A</v>
      </c>
      <c r="J8773" t="e">
        <f t="shared" si="275"/>
        <v>#N/A</v>
      </c>
      <c r="K8773">
        <f t="shared" si="276"/>
        <v>0</v>
      </c>
    </row>
    <row r="8774" spans="1:11">
      <c r="A8774" s="1">
        <f>Atask.AtsOp!A8290</f>
        <v>0</v>
      </c>
      <c r="B8774">
        <f>Atask.AtsOp!E8290</f>
        <v>0</v>
      </c>
      <c r="C8774">
        <f>Atask.AtsOp!H8290</f>
        <v>0</v>
      </c>
      <c r="D8774">
        <f>Atask.AtsOp!N8290</f>
        <v>0</v>
      </c>
      <c r="E8774">
        <f>Atask.AtsOp!I8290</f>
        <v>0</v>
      </c>
      <c r="F8774">
        <f>Atask.AtsOp!M8290</f>
        <v>0</v>
      </c>
      <c r="G8774" t="e">
        <f>VLOOKUP(B8774,Prekės!$A$2:$E$3000,3,FALSE)</f>
        <v>#N/A</v>
      </c>
      <c r="H8774" t="e">
        <f>VLOOKUP(B8774,Prekės!$A$2:$E$3000,4,FALSE)</f>
        <v>#N/A</v>
      </c>
      <c r="I8774" t="e">
        <f>VLOOKUP(B8774,Prekės!$A$2:$E$3000,5,FALSE)</f>
        <v>#N/A</v>
      </c>
      <c r="J8774" t="e">
        <f t="shared" si="275"/>
        <v>#N/A</v>
      </c>
      <c r="K8774">
        <f t="shared" si="276"/>
        <v>0</v>
      </c>
    </row>
    <row r="8775" spans="1:11">
      <c r="A8775" s="1">
        <f>Atask.AtsOp!A8291</f>
        <v>0</v>
      </c>
      <c r="B8775">
        <f>Atask.AtsOp!E8291</f>
        <v>0</v>
      </c>
      <c r="C8775">
        <f>Atask.AtsOp!H8291</f>
        <v>0</v>
      </c>
      <c r="D8775">
        <f>Atask.AtsOp!N8291</f>
        <v>0</v>
      </c>
      <c r="E8775">
        <f>Atask.AtsOp!I8291</f>
        <v>0</v>
      </c>
      <c r="F8775">
        <f>Atask.AtsOp!M8291</f>
        <v>0</v>
      </c>
      <c r="G8775" t="e">
        <f>VLOOKUP(B8775,Prekės!$A$2:$E$3000,3,FALSE)</f>
        <v>#N/A</v>
      </c>
      <c r="H8775" t="e">
        <f>VLOOKUP(B8775,Prekės!$A$2:$E$3000,4,FALSE)</f>
        <v>#N/A</v>
      </c>
      <c r="I8775" t="e">
        <f>VLOOKUP(B8775,Prekės!$A$2:$E$3000,5,FALSE)</f>
        <v>#N/A</v>
      </c>
      <c r="J8775" t="e">
        <f t="shared" si="275"/>
        <v>#N/A</v>
      </c>
      <c r="K8775">
        <f t="shared" si="276"/>
        <v>0</v>
      </c>
    </row>
    <row r="8776" spans="1:11">
      <c r="A8776" s="1">
        <f>Atask.AtsOp!A8292</f>
        <v>0</v>
      </c>
      <c r="B8776">
        <f>Atask.AtsOp!E8292</f>
        <v>0</v>
      </c>
      <c r="C8776">
        <f>Atask.AtsOp!H8292</f>
        <v>0</v>
      </c>
      <c r="D8776">
        <f>Atask.AtsOp!N8292</f>
        <v>0</v>
      </c>
      <c r="E8776">
        <f>Atask.AtsOp!I8292</f>
        <v>0</v>
      </c>
      <c r="F8776">
        <f>Atask.AtsOp!M8292</f>
        <v>0</v>
      </c>
      <c r="G8776" t="e">
        <f>VLOOKUP(B8776,Prekės!$A$2:$E$3000,3,FALSE)</f>
        <v>#N/A</v>
      </c>
      <c r="H8776" t="e">
        <f>VLOOKUP(B8776,Prekės!$A$2:$E$3000,4,FALSE)</f>
        <v>#N/A</v>
      </c>
      <c r="I8776" t="e">
        <f>VLOOKUP(B8776,Prekės!$A$2:$E$3000,5,FALSE)</f>
        <v>#N/A</v>
      </c>
      <c r="J8776" t="e">
        <f t="shared" si="275"/>
        <v>#N/A</v>
      </c>
      <c r="K8776">
        <f t="shared" si="276"/>
        <v>0</v>
      </c>
    </row>
    <row r="8777" spans="1:11">
      <c r="A8777" s="1">
        <f>Atask.AtsOp!A8293</f>
        <v>0</v>
      </c>
      <c r="B8777">
        <f>Atask.AtsOp!E8293</f>
        <v>0</v>
      </c>
      <c r="C8777">
        <f>Atask.AtsOp!H8293</f>
        <v>0</v>
      </c>
      <c r="D8777">
        <f>Atask.AtsOp!N8293</f>
        <v>0</v>
      </c>
      <c r="E8777">
        <f>Atask.AtsOp!I8293</f>
        <v>0</v>
      </c>
      <c r="F8777">
        <f>Atask.AtsOp!M8293</f>
        <v>0</v>
      </c>
      <c r="G8777" t="e">
        <f>VLOOKUP(B8777,Prekės!$A$2:$E$3000,3,FALSE)</f>
        <v>#N/A</v>
      </c>
      <c r="H8777" t="e">
        <f>VLOOKUP(B8777,Prekės!$A$2:$E$3000,4,FALSE)</f>
        <v>#N/A</v>
      </c>
      <c r="I8777" t="e">
        <f>VLOOKUP(B8777,Prekės!$A$2:$E$3000,5,FALSE)</f>
        <v>#N/A</v>
      </c>
      <c r="J8777" t="e">
        <f t="shared" si="275"/>
        <v>#N/A</v>
      </c>
      <c r="K8777">
        <f t="shared" si="276"/>
        <v>0</v>
      </c>
    </row>
    <row r="8778" spans="1:11">
      <c r="A8778" s="1">
        <f>Atask.AtsOp!A8294</f>
        <v>0</v>
      </c>
      <c r="B8778">
        <f>Atask.AtsOp!E8294</f>
        <v>0</v>
      </c>
      <c r="C8778">
        <f>Atask.AtsOp!H8294</f>
        <v>0</v>
      </c>
      <c r="D8778">
        <f>Atask.AtsOp!N8294</f>
        <v>0</v>
      </c>
      <c r="E8778">
        <f>Atask.AtsOp!I8294</f>
        <v>0</v>
      </c>
      <c r="F8778">
        <f>Atask.AtsOp!M8294</f>
        <v>0</v>
      </c>
      <c r="G8778" t="e">
        <f>VLOOKUP(B8778,Prekės!$A$2:$E$3000,3,FALSE)</f>
        <v>#N/A</v>
      </c>
      <c r="H8778" t="e">
        <f>VLOOKUP(B8778,Prekės!$A$2:$E$3000,4,FALSE)</f>
        <v>#N/A</v>
      </c>
      <c r="I8778" t="e">
        <f>VLOOKUP(B8778,Prekės!$A$2:$E$3000,5,FALSE)</f>
        <v>#N/A</v>
      </c>
      <c r="J8778" t="e">
        <f t="shared" si="275"/>
        <v>#N/A</v>
      </c>
      <c r="K8778">
        <f t="shared" si="276"/>
        <v>0</v>
      </c>
    </row>
    <row r="8779" spans="1:11">
      <c r="A8779" s="1">
        <f>Atask.AtsOp!A8295</f>
        <v>0</v>
      </c>
      <c r="B8779">
        <f>Atask.AtsOp!E8295</f>
        <v>0</v>
      </c>
      <c r="C8779">
        <f>Atask.AtsOp!H8295</f>
        <v>0</v>
      </c>
      <c r="D8779">
        <f>Atask.AtsOp!N8295</f>
        <v>0</v>
      </c>
      <c r="E8779">
        <f>Atask.AtsOp!I8295</f>
        <v>0</v>
      </c>
      <c r="F8779">
        <f>Atask.AtsOp!M8295</f>
        <v>0</v>
      </c>
      <c r="G8779" t="e">
        <f>VLOOKUP(B8779,Prekės!$A$2:$E$3000,3,FALSE)</f>
        <v>#N/A</v>
      </c>
      <c r="H8779" t="e">
        <f>VLOOKUP(B8779,Prekės!$A$2:$E$3000,4,FALSE)</f>
        <v>#N/A</v>
      </c>
      <c r="I8779" t="e">
        <f>VLOOKUP(B8779,Prekės!$A$2:$E$3000,5,FALSE)</f>
        <v>#N/A</v>
      </c>
      <c r="J8779" t="e">
        <f t="shared" si="275"/>
        <v>#N/A</v>
      </c>
      <c r="K8779">
        <f t="shared" si="276"/>
        <v>0</v>
      </c>
    </row>
    <row r="8780" spans="1:11">
      <c r="A8780" s="1">
        <f>Atask.AtsOp!A8296</f>
        <v>0</v>
      </c>
      <c r="B8780">
        <f>Atask.AtsOp!E8296</f>
        <v>0</v>
      </c>
      <c r="C8780">
        <f>Atask.AtsOp!H8296</f>
        <v>0</v>
      </c>
      <c r="D8780">
        <f>Atask.AtsOp!N8296</f>
        <v>0</v>
      </c>
      <c r="E8780">
        <f>Atask.AtsOp!I8296</f>
        <v>0</v>
      </c>
      <c r="F8780">
        <f>Atask.AtsOp!M8296</f>
        <v>0</v>
      </c>
      <c r="G8780" t="e">
        <f>VLOOKUP(B8780,Prekės!$A$2:$E$3000,3,FALSE)</f>
        <v>#N/A</v>
      </c>
      <c r="H8780" t="e">
        <f>VLOOKUP(B8780,Prekės!$A$2:$E$3000,4,FALSE)</f>
        <v>#N/A</v>
      </c>
      <c r="I8780" t="e">
        <f>VLOOKUP(B8780,Prekės!$A$2:$E$3000,5,FALSE)</f>
        <v>#N/A</v>
      </c>
      <c r="J8780" t="e">
        <f t="shared" si="275"/>
        <v>#N/A</v>
      </c>
      <c r="K8780">
        <f t="shared" si="276"/>
        <v>0</v>
      </c>
    </row>
    <row r="8781" spans="1:11">
      <c r="A8781" s="1">
        <f>Atask.AtsOp!A8297</f>
        <v>0</v>
      </c>
      <c r="B8781">
        <f>Atask.AtsOp!E8297</f>
        <v>0</v>
      </c>
      <c r="C8781">
        <f>Atask.AtsOp!H8297</f>
        <v>0</v>
      </c>
      <c r="D8781">
        <f>Atask.AtsOp!N8297</f>
        <v>0</v>
      </c>
      <c r="E8781">
        <f>Atask.AtsOp!I8297</f>
        <v>0</v>
      </c>
      <c r="F8781">
        <f>Atask.AtsOp!M8297</f>
        <v>0</v>
      </c>
      <c r="G8781" t="e">
        <f>VLOOKUP(B8781,Prekės!$A$2:$E$3000,3,FALSE)</f>
        <v>#N/A</v>
      </c>
      <c r="H8781" t="e">
        <f>VLOOKUP(B8781,Prekės!$A$2:$E$3000,4,FALSE)</f>
        <v>#N/A</v>
      </c>
      <c r="I8781" t="e">
        <f>VLOOKUP(B8781,Prekės!$A$2:$E$3000,5,FALSE)</f>
        <v>#N/A</v>
      </c>
      <c r="J8781" t="e">
        <f t="shared" si="275"/>
        <v>#N/A</v>
      </c>
      <c r="K8781">
        <f t="shared" si="276"/>
        <v>0</v>
      </c>
    </row>
    <row r="8782" spans="1:11">
      <c r="A8782" s="1">
        <f>Atask.AtsOp!A8298</f>
        <v>0</v>
      </c>
      <c r="B8782">
        <f>Atask.AtsOp!E8298</f>
        <v>0</v>
      </c>
      <c r="C8782">
        <f>Atask.AtsOp!H8298</f>
        <v>0</v>
      </c>
      <c r="D8782">
        <f>Atask.AtsOp!N8298</f>
        <v>0</v>
      </c>
      <c r="E8782">
        <f>Atask.AtsOp!I8298</f>
        <v>0</v>
      </c>
      <c r="F8782">
        <f>Atask.AtsOp!M8298</f>
        <v>0</v>
      </c>
      <c r="G8782" t="e">
        <f>VLOOKUP(B8782,Prekės!$A$2:$E$3000,3,FALSE)</f>
        <v>#N/A</v>
      </c>
      <c r="H8782" t="e">
        <f>VLOOKUP(B8782,Prekės!$A$2:$E$3000,4,FALSE)</f>
        <v>#N/A</v>
      </c>
      <c r="I8782" t="e">
        <f>VLOOKUP(B8782,Prekės!$A$2:$E$3000,5,FALSE)</f>
        <v>#N/A</v>
      </c>
      <c r="J8782" t="e">
        <f t="shared" si="275"/>
        <v>#N/A</v>
      </c>
      <c r="K8782">
        <f t="shared" si="276"/>
        <v>0</v>
      </c>
    </row>
    <row r="8783" spans="1:11">
      <c r="A8783" s="1">
        <f>Atask.AtsOp!A8299</f>
        <v>0</v>
      </c>
      <c r="B8783">
        <f>Atask.AtsOp!E8299</f>
        <v>0</v>
      </c>
      <c r="C8783">
        <f>Atask.AtsOp!H8299</f>
        <v>0</v>
      </c>
      <c r="D8783">
        <f>Atask.AtsOp!N8299</f>
        <v>0</v>
      </c>
      <c r="E8783">
        <f>Atask.AtsOp!I8299</f>
        <v>0</v>
      </c>
      <c r="F8783">
        <f>Atask.AtsOp!M8299</f>
        <v>0</v>
      </c>
      <c r="G8783" t="e">
        <f>VLOOKUP(B8783,Prekės!$A$2:$E$3000,3,FALSE)</f>
        <v>#N/A</v>
      </c>
      <c r="H8783" t="e">
        <f>VLOOKUP(B8783,Prekės!$A$2:$E$3000,4,FALSE)</f>
        <v>#N/A</v>
      </c>
      <c r="I8783" t="e">
        <f>VLOOKUP(B8783,Prekės!$A$2:$E$3000,5,FALSE)</f>
        <v>#N/A</v>
      </c>
      <c r="J8783" t="e">
        <f t="shared" si="275"/>
        <v>#N/A</v>
      </c>
      <c r="K8783">
        <f t="shared" si="276"/>
        <v>0</v>
      </c>
    </row>
    <row r="8784" spans="1:11">
      <c r="A8784" s="1">
        <f>Atask.AtsOp!A8300</f>
        <v>0</v>
      </c>
      <c r="B8784">
        <f>Atask.AtsOp!E8300</f>
        <v>0</v>
      </c>
      <c r="C8784">
        <f>Atask.AtsOp!H8300</f>
        <v>0</v>
      </c>
      <c r="D8784">
        <f>Atask.AtsOp!N8300</f>
        <v>0</v>
      </c>
      <c r="E8784">
        <f>Atask.AtsOp!I8300</f>
        <v>0</v>
      </c>
      <c r="F8784">
        <f>Atask.AtsOp!M8300</f>
        <v>0</v>
      </c>
      <c r="G8784" t="e">
        <f>VLOOKUP(B8784,Prekės!$A$2:$E$3000,3,FALSE)</f>
        <v>#N/A</v>
      </c>
      <c r="H8784" t="e">
        <f>VLOOKUP(B8784,Prekės!$A$2:$E$3000,4,FALSE)</f>
        <v>#N/A</v>
      </c>
      <c r="I8784" t="e">
        <f>VLOOKUP(B8784,Prekės!$A$2:$E$3000,5,FALSE)</f>
        <v>#N/A</v>
      </c>
      <c r="J8784" t="e">
        <f t="shared" si="275"/>
        <v>#N/A</v>
      </c>
      <c r="K8784">
        <f t="shared" si="276"/>
        <v>0</v>
      </c>
    </row>
    <row r="8785" spans="1:11">
      <c r="A8785" s="1">
        <f>Atask.AtsOp!A8301</f>
        <v>0</v>
      </c>
      <c r="B8785">
        <f>Atask.AtsOp!E8301</f>
        <v>0</v>
      </c>
      <c r="C8785">
        <f>Atask.AtsOp!H8301</f>
        <v>0</v>
      </c>
      <c r="D8785">
        <f>Atask.AtsOp!N8301</f>
        <v>0</v>
      </c>
      <c r="E8785">
        <f>Atask.AtsOp!I8301</f>
        <v>0</v>
      </c>
      <c r="F8785">
        <f>Atask.AtsOp!M8301</f>
        <v>0</v>
      </c>
      <c r="G8785" t="e">
        <f>VLOOKUP(B8785,Prekės!$A$2:$E$3000,3,FALSE)</f>
        <v>#N/A</v>
      </c>
      <c r="H8785" t="e">
        <f>VLOOKUP(B8785,Prekės!$A$2:$E$3000,4,FALSE)</f>
        <v>#N/A</v>
      </c>
      <c r="I8785" t="e">
        <f>VLOOKUP(B8785,Prekės!$A$2:$E$3000,5,FALSE)</f>
        <v>#N/A</v>
      </c>
      <c r="J8785" t="e">
        <f t="shared" si="275"/>
        <v>#N/A</v>
      </c>
      <c r="K8785">
        <f t="shared" si="276"/>
        <v>0</v>
      </c>
    </row>
    <row r="8786" spans="1:11">
      <c r="A8786" s="1">
        <f>Atask.AtsOp!A8302</f>
        <v>0</v>
      </c>
      <c r="B8786">
        <f>Atask.AtsOp!E8302</f>
        <v>0</v>
      </c>
      <c r="C8786">
        <f>Atask.AtsOp!H8302</f>
        <v>0</v>
      </c>
      <c r="D8786">
        <f>Atask.AtsOp!N8302</f>
        <v>0</v>
      </c>
      <c r="E8786">
        <f>Atask.AtsOp!I8302</f>
        <v>0</v>
      </c>
      <c r="F8786">
        <f>Atask.AtsOp!M8302</f>
        <v>0</v>
      </c>
      <c r="G8786" t="e">
        <f>VLOOKUP(B8786,Prekės!$A$2:$E$3000,3,FALSE)</f>
        <v>#N/A</v>
      </c>
      <c r="H8786" t="e">
        <f>VLOOKUP(B8786,Prekės!$A$2:$E$3000,4,FALSE)</f>
        <v>#N/A</v>
      </c>
      <c r="I8786" t="e">
        <f>VLOOKUP(B8786,Prekės!$A$2:$E$3000,5,FALSE)</f>
        <v>#N/A</v>
      </c>
      <c r="J8786" t="e">
        <f t="shared" si="275"/>
        <v>#N/A</v>
      </c>
      <c r="K8786">
        <f t="shared" si="276"/>
        <v>0</v>
      </c>
    </row>
    <row r="8787" spans="1:11">
      <c r="A8787" s="1">
        <f>Atask.AtsOp!A8303</f>
        <v>0</v>
      </c>
      <c r="B8787">
        <f>Atask.AtsOp!E8303</f>
        <v>0</v>
      </c>
      <c r="C8787">
        <f>Atask.AtsOp!H8303</f>
        <v>0</v>
      </c>
      <c r="D8787">
        <f>Atask.AtsOp!N8303</f>
        <v>0</v>
      </c>
      <c r="E8787">
        <f>Atask.AtsOp!I8303</f>
        <v>0</v>
      </c>
      <c r="F8787">
        <f>Atask.AtsOp!M8303</f>
        <v>0</v>
      </c>
      <c r="G8787" t="e">
        <f>VLOOKUP(B8787,Prekės!$A$2:$E$3000,3,FALSE)</f>
        <v>#N/A</v>
      </c>
      <c r="H8787" t="e">
        <f>VLOOKUP(B8787,Prekės!$A$2:$E$3000,4,FALSE)</f>
        <v>#N/A</v>
      </c>
      <c r="I8787" t="e">
        <f>VLOOKUP(B8787,Prekės!$A$2:$E$3000,5,FALSE)</f>
        <v>#N/A</v>
      </c>
      <c r="J8787" t="e">
        <f t="shared" si="275"/>
        <v>#N/A</v>
      </c>
      <c r="K8787">
        <f t="shared" si="276"/>
        <v>0</v>
      </c>
    </row>
    <row r="8788" spans="1:11">
      <c r="A8788" s="1">
        <f>Atask.AtsOp!A8304</f>
        <v>0</v>
      </c>
      <c r="B8788">
        <f>Atask.AtsOp!E8304</f>
        <v>0</v>
      </c>
      <c r="C8788">
        <f>Atask.AtsOp!H8304</f>
        <v>0</v>
      </c>
      <c r="D8788">
        <f>Atask.AtsOp!N8304</f>
        <v>0</v>
      </c>
      <c r="E8788">
        <f>Atask.AtsOp!I8304</f>
        <v>0</v>
      </c>
      <c r="F8788">
        <f>Atask.AtsOp!M8304</f>
        <v>0</v>
      </c>
      <c r="G8788" t="e">
        <f>VLOOKUP(B8788,Prekės!$A$2:$E$3000,3,FALSE)</f>
        <v>#N/A</v>
      </c>
      <c r="H8788" t="e">
        <f>VLOOKUP(B8788,Prekės!$A$2:$E$3000,4,FALSE)</f>
        <v>#N/A</v>
      </c>
      <c r="I8788" t="e">
        <f>VLOOKUP(B8788,Prekės!$A$2:$E$3000,5,FALSE)</f>
        <v>#N/A</v>
      </c>
      <c r="J8788" t="e">
        <f t="shared" si="275"/>
        <v>#N/A</v>
      </c>
      <c r="K8788">
        <f t="shared" si="276"/>
        <v>0</v>
      </c>
    </row>
    <row r="8789" spans="1:11">
      <c r="A8789" s="1">
        <f>Atask.AtsOp!A8305</f>
        <v>0</v>
      </c>
      <c r="B8789">
        <f>Atask.AtsOp!E8305</f>
        <v>0</v>
      </c>
      <c r="C8789">
        <f>Atask.AtsOp!H8305</f>
        <v>0</v>
      </c>
      <c r="D8789">
        <f>Atask.AtsOp!N8305</f>
        <v>0</v>
      </c>
      <c r="E8789">
        <f>Atask.AtsOp!I8305</f>
        <v>0</v>
      </c>
      <c r="F8789">
        <f>Atask.AtsOp!M8305</f>
        <v>0</v>
      </c>
      <c r="G8789" t="e">
        <f>VLOOKUP(B8789,Prekės!$A$2:$E$3000,3,FALSE)</f>
        <v>#N/A</v>
      </c>
      <c r="H8789" t="e">
        <f>VLOOKUP(B8789,Prekės!$A$2:$E$3000,4,FALSE)</f>
        <v>#N/A</v>
      </c>
      <c r="I8789" t="e">
        <f>VLOOKUP(B8789,Prekės!$A$2:$E$3000,5,FALSE)</f>
        <v>#N/A</v>
      </c>
      <c r="J8789" t="e">
        <f t="shared" si="275"/>
        <v>#N/A</v>
      </c>
      <c r="K8789">
        <f t="shared" si="276"/>
        <v>0</v>
      </c>
    </row>
    <row r="8790" spans="1:11">
      <c r="A8790" s="1">
        <f>Atask.AtsOp!A8306</f>
        <v>0</v>
      </c>
      <c r="B8790">
        <f>Atask.AtsOp!E8306</f>
        <v>0</v>
      </c>
      <c r="C8790">
        <f>Atask.AtsOp!H8306</f>
        <v>0</v>
      </c>
      <c r="D8790">
        <f>Atask.AtsOp!N8306</f>
        <v>0</v>
      </c>
      <c r="E8790">
        <f>Atask.AtsOp!I8306</f>
        <v>0</v>
      </c>
      <c r="F8790">
        <f>Atask.AtsOp!M8306</f>
        <v>0</v>
      </c>
      <c r="G8790" t="e">
        <f>VLOOKUP(B8790,Prekės!$A$2:$E$3000,3,FALSE)</f>
        <v>#N/A</v>
      </c>
      <c r="H8790" t="e">
        <f>VLOOKUP(B8790,Prekės!$A$2:$E$3000,4,FALSE)</f>
        <v>#N/A</v>
      </c>
      <c r="I8790" t="e">
        <f>VLOOKUP(B8790,Prekės!$A$2:$E$3000,5,FALSE)</f>
        <v>#N/A</v>
      </c>
      <c r="J8790" t="e">
        <f t="shared" si="275"/>
        <v>#N/A</v>
      </c>
      <c r="K8790">
        <f t="shared" si="276"/>
        <v>0</v>
      </c>
    </row>
    <row r="8791" spans="1:11">
      <c r="A8791" s="1">
        <f>Atask.AtsOp!A8307</f>
        <v>0</v>
      </c>
      <c r="B8791">
        <f>Atask.AtsOp!E8307</f>
        <v>0</v>
      </c>
      <c r="C8791">
        <f>Atask.AtsOp!H8307</f>
        <v>0</v>
      </c>
      <c r="D8791">
        <f>Atask.AtsOp!N8307</f>
        <v>0</v>
      </c>
      <c r="E8791">
        <f>Atask.AtsOp!I8307</f>
        <v>0</v>
      </c>
      <c r="F8791">
        <f>Atask.AtsOp!M8307</f>
        <v>0</v>
      </c>
      <c r="G8791" t="e">
        <f>VLOOKUP(B8791,Prekės!$A$2:$E$3000,3,FALSE)</f>
        <v>#N/A</v>
      </c>
      <c r="H8791" t="e">
        <f>VLOOKUP(B8791,Prekės!$A$2:$E$3000,4,FALSE)</f>
        <v>#N/A</v>
      </c>
      <c r="I8791" t="e">
        <f>VLOOKUP(B8791,Prekės!$A$2:$E$3000,5,FALSE)</f>
        <v>#N/A</v>
      </c>
      <c r="J8791" t="e">
        <f t="shared" si="275"/>
        <v>#N/A</v>
      </c>
      <c r="K8791">
        <f t="shared" si="276"/>
        <v>0</v>
      </c>
    </row>
    <row r="8792" spans="1:11">
      <c r="A8792" s="1">
        <f>Atask.AtsOp!A8308</f>
        <v>0</v>
      </c>
      <c r="B8792">
        <f>Atask.AtsOp!E8308</f>
        <v>0</v>
      </c>
      <c r="C8792">
        <f>Atask.AtsOp!H8308</f>
        <v>0</v>
      </c>
      <c r="D8792">
        <f>Atask.AtsOp!N8308</f>
        <v>0</v>
      </c>
      <c r="E8792">
        <f>Atask.AtsOp!I8308</f>
        <v>0</v>
      </c>
      <c r="F8792">
        <f>Atask.AtsOp!M8308</f>
        <v>0</v>
      </c>
      <c r="G8792" t="e">
        <f>VLOOKUP(B8792,Prekės!$A$2:$E$3000,3,FALSE)</f>
        <v>#N/A</v>
      </c>
      <c r="H8792" t="e">
        <f>VLOOKUP(B8792,Prekės!$A$2:$E$3000,4,FALSE)</f>
        <v>#N/A</v>
      </c>
      <c r="I8792" t="e">
        <f>VLOOKUP(B8792,Prekės!$A$2:$E$3000,5,FALSE)</f>
        <v>#N/A</v>
      </c>
      <c r="J8792" t="e">
        <f t="shared" si="275"/>
        <v>#N/A</v>
      </c>
      <c r="K8792">
        <f t="shared" si="276"/>
        <v>0</v>
      </c>
    </row>
    <row r="8793" spans="1:11">
      <c r="A8793" s="1">
        <f>Atask.AtsOp!A8309</f>
        <v>0</v>
      </c>
      <c r="B8793">
        <f>Atask.AtsOp!E8309</f>
        <v>0</v>
      </c>
      <c r="C8793">
        <f>Atask.AtsOp!H8309</f>
        <v>0</v>
      </c>
      <c r="D8793">
        <f>Atask.AtsOp!N8309</f>
        <v>0</v>
      </c>
      <c r="E8793">
        <f>Atask.AtsOp!I8309</f>
        <v>0</v>
      </c>
      <c r="F8793">
        <f>Atask.AtsOp!M8309</f>
        <v>0</v>
      </c>
      <c r="G8793" t="e">
        <f>VLOOKUP(B8793,Prekės!$A$2:$E$3000,3,FALSE)</f>
        <v>#N/A</v>
      </c>
      <c r="H8793" t="e">
        <f>VLOOKUP(B8793,Prekės!$A$2:$E$3000,4,FALSE)</f>
        <v>#N/A</v>
      </c>
      <c r="I8793" t="e">
        <f>VLOOKUP(B8793,Prekės!$A$2:$E$3000,5,FALSE)</f>
        <v>#N/A</v>
      </c>
      <c r="J8793" t="e">
        <f t="shared" si="275"/>
        <v>#N/A</v>
      </c>
      <c r="K8793">
        <f t="shared" si="276"/>
        <v>0</v>
      </c>
    </row>
    <row r="8794" spans="1:11">
      <c r="A8794" s="1">
        <f>Atask.AtsOp!A8310</f>
        <v>0</v>
      </c>
      <c r="B8794">
        <f>Atask.AtsOp!E8310</f>
        <v>0</v>
      </c>
      <c r="C8794">
        <f>Atask.AtsOp!H8310</f>
        <v>0</v>
      </c>
      <c r="D8794">
        <f>Atask.AtsOp!N8310</f>
        <v>0</v>
      </c>
      <c r="E8794">
        <f>Atask.AtsOp!I8310</f>
        <v>0</v>
      </c>
      <c r="F8794">
        <f>Atask.AtsOp!M8310</f>
        <v>0</v>
      </c>
      <c r="G8794" t="e">
        <f>VLOOKUP(B8794,Prekės!$A$2:$E$3000,3,FALSE)</f>
        <v>#N/A</v>
      </c>
      <c r="H8794" t="e">
        <f>VLOOKUP(B8794,Prekės!$A$2:$E$3000,4,FALSE)</f>
        <v>#N/A</v>
      </c>
      <c r="I8794" t="e">
        <f>VLOOKUP(B8794,Prekės!$A$2:$E$3000,5,FALSE)</f>
        <v>#N/A</v>
      </c>
      <c r="J8794" t="e">
        <f t="shared" si="275"/>
        <v>#N/A</v>
      </c>
      <c r="K8794">
        <f t="shared" si="276"/>
        <v>0</v>
      </c>
    </row>
    <row r="8795" spans="1:11">
      <c r="A8795" s="1">
        <f>Atask.AtsOp!A8311</f>
        <v>0</v>
      </c>
      <c r="B8795">
        <f>Atask.AtsOp!E8311</f>
        <v>0</v>
      </c>
      <c r="C8795">
        <f>Atask.AtsOp!H8311</f>
        <v>0</v>
      </c>
      <c r="D8795">
        <f>Atask.AtsOp!N8311</f>
        <v>0</v>
      </c>
      <c r="E8795">
        <f>Atask.AtsOp!I8311</f>
        <v>0</v>
      </c>
      <c r="F8795">
        <f>Atask.AtsOp!M8311</f>
        <v>0</v>
      </c>
      <c r="G8795" t="e">
        <f>VLOOKUP(B8795,Prekės!$A$2:$E$3000,3,FALSE)</f>
        <v>#N/A</v>
      </c>
      <c r="H8795" t="e">
        <f>VLOOKUP(B8795,Prekės!$A$2:$E$3000,4,FALSE)</f>
        <v>#N/A</v>
      </c>
      <c r="I8795" t="e">
        <f>VLOOKUP(B8795,Prekės!$A$2:$E$3000,5,FALSE)</f>
        <v>#N/A</v>
      </c>
      <c r="J8795" t="e">
        <f t="shared" si="275"/>
        <v>#N/A</v>
      </c>
      <c r="K8795">
        <f t="shared" si="276"/>
        <v>0</v>
      </c>
    </row>
    <row r="8796" spans="1:11">
      <c r="A8796" s="1">
        <f>Atask.AtsOp!A8312</f>
        <v>0</v>
      </c>
      <c r="B8796">
        <f>Atask.AtsOp!E8312</f>
        <v>0</v>
      </c>
      <c r="C8796">
        <f>Atask.AtsOp!H8312</f>
        <v>0</v>
      </c>
      <c r="D8796">
        <f>Atask.AtsOp!N8312</f>
        <v>0</v>
      </c>
      <c r="E8796">
        <f>Atask.AtsOp!I8312</f>
        <v>0</v>
      </c>
      <c r="F8796">
        <f>Atask.AtsOp!M8312</f>
        <v>0</v>
      </c>
      <c r="G8796" t="e">
        <f>VLOOKUP(B8796,Prekės!$A$2:$E$3000,3,FALSE)</f>
        <v>#N/A</v>
      </c>
      <c r="H8796" t="e">
        <f>VLOOKUP(B8796,Prekės!$A$2:$E$3000,4,FALSE)</f>
        <v>#N/A</v>
      </c>
      <c r="I8796" t="e">
        <f>VLOOKUP(B8796,Prekės!$A$2:$E$3000,5,FALSE)</f>
        <v>#N/A</v>
      </c>
      <c r="J8796" t="e">
        <f t="shared" si="275"/>
        <v>#N/A</v>
      </c>
      <c r="K8796">
        <f t="shared" si="276"/>
        <v>0</v>
      </c>
    </row>
    <row r="8797" spans="1:11">
      <c r="A8797" s="1">
        <f>Atask.AtsOp!A8313</f>
        <v>0</v>
      </c>
      <c r="B8797">
        <f>Atask.AtsOp!E8313</f>
        <v>0</v>
      </c>
      <c r="C8797">
        <f>Atask.AtsOp!H8313</f>
        <v>0</v>
      </c>
      <c r="D8797">
        <f>Atask.AtsOp!N8313</f>
        <v>0</v>
      </c>
      <c r="E8797">
        <f>Atask.AtsOp!I8313</f>
        <v>0</v>
      </c>
      <c r="F8797">
        <f>Atask.AtsOp!M8313</f>
        <v>0</v>
      </c>
      <c r="G8797" t="e">
        <f>VLOOKUP(B8797,Prekės!$A$2:$E$3000,3,FALSE)</f>
        <v>#N/A</v>
      </c>
      <c r="H8797" t="e">
        <f>VLOOKUP(B8797,Prekės!$A$2:$E$3000,4,FALSE)</f>
        <v>#N/A</v>
      </c>
      <c r="I8797" t="e">
        <f>VLOOKUP(B8797,Prekės!$A$2:$E$3000,5,FALSE)</f>
        <v>#N/A</v>
      </c>
      <c r="J8797" t="e">
        <f t="shared" si="275"/>
        <v>#N/A</v>
      </c>
      <c r="K8797">
        <f t="shared" si="276"/>
        <v>0</v>
      </c>
    </row>
    <row r="8798" spans="1:11">
      <c r="A8798" s="1">
        <f>Atask.AtsOp!A8314</f>
        <v>0</v>
      </c>
      <c r="B8798">
        <f>Atask.AtsOp!E8314</f>
        <v>0</v>
      </c>
      <c r="C8798">
        <f>Atask.AtsOp!H8314</f>
        <v>0</v>
      </c>
      <c r="D8798">
        <f>Atask.AtsOp!N8314</f>
        <v>0</v>
      </c>
      <c r="E8798">
        <f>Atask.AtsOp!I8314</f>
        <v>0</v>
      </c>
      <c r="F8798">
        <f>Atask.AtsOp!M8314</f>
        <v>0</v>
      </c>
      <c r="G8798" t="e">
        <f>VLOOKUP(B8798,Prekės!$A$2:$E$3000,3,FALSE)</f>
        <v>#N/A</v>
      </c>
      <c r="H8798" t="e">
        <f>VLOOKUP(B8798,Prekės!$A$2:$E$3000,4,FALSE)</f>
        <v>#N/A</v>
      </c>
      <c r="I8798" t="e">
        <f>VLOOKUP(B8798,Prekės!$A$2:$E$3000,5,FALSE)</f>
        <v>#N/A</v>
      </c>
      <c r="J8798" t="e">
        <f t="shared" si="275"/>
        <v>#N/A</v>
      </c>
      <c r="K8798">
        <f t="shared" si="276"/>
        <v>0</v>
      </c>
    </row>
    <row r="8799" spans="1:11">
      <c r="A8799" s="1">
        <f>Atask.AtsOp!A8315</f>
        <v>0</v>
      </c>
      <c r="B8799">
        <f>Atask.AtsOp!E8315</f>
        <v>0</v>
      </c>
      <c r="C8799">
        <f>Atask.AtsOp!H8315</f>
        <v>0</v>
      </c>
      <c r="D8799">
        <f>Atask.AtsOp!N8315</f>
        <v>0</v>
      </c>
      <c r="E8799">
        <f>Atask.AtsOp!I8315</f>
        <v>0</v>
      </c>
      <c r="F8799">
        <f>Atask.AtsOp!M8315</f>
        <v>0</v>
      </c>
      <c r="G8799" t="e">
        <f>VLOOKUP(B8799,Prekės!$A$2:$E$3000,3,FALSE)</f>
        <v>#N/A</v>
      </c>
      <c r="H8799" t="e">
        <f>VLOOKUP(B8799,Prekės!$A$2:$E$3000,4,FALSE)</f>
        <v>#N/A</v>
      </c>
      <c r="I8799" t="e">
        <f>VLOOKUP(B8799,Prekės!$A$2:$E$3000,5,FALSE)</f>
        <v>#N/A</v>
      </c>
      <c r="J8799" t="e">
        <f t="shared" si="275"/>
        <v>#N/A</v>
      </c>
      <c r="K8799">
        <f t="shared" si="276"/>
        <v>0</v>
      </c>
    </row>
    <row r="8800" spans="1:11">
      <c r="A8800" s="1">
        <f>Atask.AtsOp!A8316</f>
        <v>0</v>
      </c>
      <c r="B8800">
        <f>Atask.AtsOp!E8316</f>
        <v>0</v>
      </c>
      <c r="C8800">
        <f>Atask.AtsOp!H8316</f>
        <v>0</v>
      </c>
      <c r="D8800">
        <f>Atask.AtsOp!N8316</f>
        <v>0</v>
      </c>
      <c r="E8800">
        <f>Atask.AtsOp!I8316</f>
        <v>0</v>
      </c>
      <c r="F8800">
        <f>Atask.AtsOp!M8316</f>
        <v>0</v>
      </c>
      <c r="G8800" t="e">
        <f>VLOOKUP(B8800,Prekės!$A$2:$E$3000,3,FALSE)</f>
        <v>#N/A</v>
      </c>
      <c r="H8800" t="e">
        <f>VLOOKUP(B8800,Prekės!$A$2:$E$3000,4,FALSE)</f>
        <v>#N/A</v>
      </c>
      <c r="I8800" t="e">
        <f>VLOOKUP(B8800,Prekės!$A$2:$E$3000,5,FALSE)</f>
        <v>#N/A</v>
      </c>
      <c r="J8800" t="e">
        <f t="shared" si="275"/>
        <v>#N/A</v>
      </c>
      <c r="K8800">
        <f t="shared" si="276"/>
        <v>0</v>
      </c>
    </row>
    <row r="8801" spans="1:11">
      <c r="A8801" s="1">
        <f>Atask.AtsOp!A8317</f>
        <v>0</v>
      </c>
      <c r="B8801">
        <f>Atask.AtsOp!E8317</f>
        <v>0</v>
      </c>
      <c r="C8801">
        <f>Atask.AtsOp!H8317</f>
        <v>0</v>
      </c>
      <c r="D8801">
        <f>Atask.AtsOp!N8317</f>
        <v>0</v>
      </c>
      <c r="E8801">
        <f>Atask.AtsOp!I8317</f>
        <v>0</v>
      </c>
      <c r="F8801">
        <f>Atask.AtsOp!M8317</f>
        <v>0</v>
      </c>
      <c r="G8801" t="e">
        <f>VLOOKUP(B8801,Prekės!$A$2:$E$3000,3,FALSE)</f>
        <v>#N/A</v>
      </c>
      <c r="H8801" t="e">
        <f>VLOOKUP(B8801,Prekės!$A$2:$E$3000,4,FALSE)</f>
        <v>#N/A</v>
      </c>
      <c r="I8801" t="e">
        <f>VLOOKUP(B8801,Prekės!$A$2:$E$3000,5,FALSE)</f>
        <v>#N/A</v>
      </c>
      <c r="J8801" t="e">
        <f t="shared" si="275"/>
        <v>#N/A</v>
      </c>
      <c r="K8801">
        <f t="shared" si="276"/>
        <v>0</v>
      </c>
    </row>
    <row r="8802" spans="1:11">
      <c r="A8802" s="1">
        <f>Atask.AtsOp!A8318</f>
        <v>0</v>
      </c>
      <c r="B8802">
        <f>Atask.AtsOp!E8318</f>
        <v>0</v>
      </c>
      <c r="C8802">
        <f>Atask.AtsOp!H8318</f>
        <v>0</v>
      </c>
      <c r="D8802">
        <f>Atask.AtsOp!N8318</f>
        <v>0</v>
      </c>
      <c r="E8802">
        <f>Atask.AtsOp!I8318</f>
        <v>0</v>
      </c>
      <c r="F8802">
        <f>Atask.AtsOp!M8318</f>
        <v>0</v>
      </c>
      <c r="G8802" t="e">
        <f>VLOOKUP(B8802,Prekės!$A$2:$E$3000,3,FALSE)</f>
        <v>#N/A</v>
      </c>
      <c r="H8802" t="e">
        <f>VLOOKUP(B8802,Prekės!$A$2:$E$3000,4,FALSE)</f>
        <v>#N/A</v>
      </c>
      <c r="I8802" t="e">
        <f>VLOOKUP(B8802,Prekės!$A$2:$E$3000,5,FALSE)</f>
        <v>#N/A</v>
      </c>
      <c r="J8802" t="e">
        <f t="shared" ref="J8802:J8865" si="277">IF(G8802=110,F8802*H8802*I8802,IF(G8802&lt;280,F8802*H8802,F8802*H8802*(I8802/100)))</f>
        <v>#N/A</v>
      </c>
      <c r="K8802">
        <f t="shared" ref="K8802:K8865" si="278">IF(EXACT(D8802,"But."),J8802,F8802)</f>
        <v>0</v>
      </c>
    </row>
    <row r="8803" spans="1:11">
      <c r="A8803" s="1">
        <f>Atask.AtsOp!A8319</f>
        <v>0</v>
      </c>
      <c r="B8803">
        <f>Atask.AtsOp!E8319</f>
        <v>0</v>
      </c>
      <c r="C8803">
        <f>Atask.AtsOp!H8319</f>
        <v>0</v>
      </c>
      <c r="D8803">
        <f>Atask.AtsOp!N8319</f>
        <v>0</v>
      </c>
      <c r="E8803">
        <f>Atask.AtsOp!I8319</f>
        <v>0</v>
      </c>
      <c r="F8803">
        <f>Atask.AtsOp!M8319</f>
        <v>0</v>
      </c>
      <c r="G8803" t="e">
        <f>VLOOKUP(B8803,Prekės!$A$2:$E$3000,3,FALSE)</f>
        <v>#N/A</v>
      </c>
      <c r="H8803" t="e">
        <f>VLOOKUP(B8803,Prekės!$A$2:$E$3000,4,FALSE)</f>
        <v>#N/A</v>
      </c>
      <c r="I8803" t="e">
        <f>VLOOKUP(B8803,Prekės!$A$2:$E$3000,5,FALSE)</f>
        <v>#N/A</v>
      </c>
      <c r="J8803" t="e">
        <f t="shared" si="277"/>
        <v>#N/A</v>
      </c>
      <c r="K8803">
        <f t="shared" si="278"/>
        <v>0</v>
      </c>
    </row>
    <row r="8804" spans="1:11">
      <c r="A8804" s="1">
        <f>Atask.AtsOp!A8320</f>
        <v>0</v>
      </c>
      <c r="B8804">
        <f>Atask.AtsOp!E8320</f>
        <v>0</v>
      </c>
      <c r="C8804">
        <f>Atask.AtsOp!H8320</f>
        <v>0</v>
      </c>
      <c r="D8804">
        <f>Atask.AtsOp!N8320</f>
        <v>0</v>
      </c>
      <c r="E8804">
        <f>Atask.AtsOp!I8320</f>
        <v>0</v>
      </c>
      <c r="F8804">
        <f>Atask.AtsOp!M8320</f>
        <v>0</v>
      </c>
      <c r="G8804" t="e">
        <f>VLOOKUP(B8804,Prekės!$A$2:$E$3000,3,FALSE)</f>
        <v>#N/A</v>
      </c>
      <c r="H8804" t="e">
        <f>VLOOKUP(B8804,Prekės!$A$2:$E$3000,4,FALSE)</f>
        <v>#N/A</v>
      </c>
      <c r="I8804" t="e">
        <f>VLOOKUP(B8804,Prekės!$A$2:$E$3000,5,FALSE)</f>
        <v>#N/A</v>
      </c>
      <c r="J8804" t="e">
        <f t="shared" si="277"/>
        <v>#N/A</v>
      </c>
      <c r="K8804">
        <f t="shared" si="278"/>
        <v>0</v>
      </c>
    </row>
    <row r="8805" spans="1:11">
      <c r="A8805" s="1">
        <f>Atask.AtsOp!A8321</f>
        <v>0</v>
      </c>
      <c r="B8805">
        <f>Atask.AtsOp!E8321</f>
        <v>0</v>
      </c>
      <c r="C8805">
        <f>Atask.AtsOp!H8321</f>
        <v>0</v>
      </c>
      <c r="D8805">
        <f>Atask.AtsOp!N8321</f>
        <v>0</v>
      </c>
      <c r="E8805">
        <f>Atask.AtsOp!I8321</f>
        <v>0</v>
      </c>
      <c r="F8805">
        <f>Atask.AtsOp!M8321</f>
        <v>0</v>
      </c>
      <c r="G8805" t="e">
        <f>VLOOKUP(B8805,Prekės!$A$2:$E$3000,3,FALSE)</f>
        <v>#N/A</v>
      </c>
      <c r="H8805" t="e">
        <f>VLOOKUP(B8805,Prekės!$A$2:$E$3000,4,FALSE)</f>
        <v>#N/A</v>
      </c>
      <c r="I8805" t="e">
        <f>VLOOKUP(B8805,Prekės!$A$2:$E$3000,5,FALSE)</f>
        <v>#N/A</v>
      </c>
      <c r="J8805" t="e">
        <f t="shared" si="277"/>
        <v>#N/A</v>
      </c>
      <c r="K8805">
        <f t="shared" si="278"/>
        <v>0</v>
      </c>
    </row>
    <row r="8806" spans="1:11">
      <c r="A8806" s="1">
        <f>Atask.AtsOp!A8322</f>
        <v>0</v>
      </c>
      <c r="B8806">
        <f>Atask.AtsOp!E8322</f>
        <v>0</v>
      </c>
      <c r="C8806">
        <f>Atask.AtsOp!H8322</f>
        <v>0</v>
      </c>
      <c r="D8806">
        <f>Atask.AtsOp!N8322</f>
        <v>0</v>
      </c>
      <c r="E8806">
        <f>Atask.AtsOp!I8322</f>
        <v>0</v>
      </c>
      <c r="F8806">
        <f>Atask.AtsOp!M8322</f>
        <v>0</v>
      </c>
      <c r="G8806" t="e">
        <f>VLOOKUP(B8806,Prekės!$A$2:$E$3000,3,FALSE)</f>
        <v>#N/A</v>
      </c>
      <c r="H8806" t="e">
        <f>VLOOKUP(B8806,Prekės!$A$2:$E$3000,4,FALSE)</f>
        <v>#N/A</v>
      </c>
      <c r="I8806" t="e">
        <f>VLOOKUP(B8806,Prekės!$A$2:$E$3000,5,FALSE)</f>
        <v>#N/A</v>
      </c>
      <c r="J8806" t="e">
        <f t="shared" si="277"/>
        <v>#N/A</v>
      </c>
      <c r="K8806">
        <f t="shared" si="278"/>
        <v>0</v>
      </c>
    </row>
    <row r="8807" spans="1:11">
      <c r="A8807" s="1">
        <f>Atask.AtsOp!A8323</f>
        <v>0</v>
      </c>
      <c r="B8807">
        <f>Atask.AtsOp!E8323</f>
        <v>0</v>
      </c>
      <c r="C8807">
        <f>Atask.AtsOp!H8323</f>
        <v>0</v>
      </c>
      <c r="D8807">
        <f>Atask.AtsOp!N8323</f>
        <v>0</v>
      </c>
      <c r="E8807">
        <f>Atask.AtsOp!I8323</f>
        <v>0</v>
      </c>
      <c r="F8807">
        <f>Atask.AtsOp!M8323</f>
        <v>0</v>
      </c>
      <c r="G8807" t="e">
        <f>VLOOKUP(B8807,Prekės!$A$2:$E$3000,3,FALSE)</f>
        <v>#N/A</v>
      </c>
      <c r="H8807" t="e">
        <f>VLOOKUP(B8807,Prekės!$A$2:$E$3000,4,FALSE)</f>
        <v>#N/A</v>
      </c>
      <c r="I8807" t="e">
        <f>VLOOKUP(B8807,Prekės!$A$2:$E$3000,5,FALSE)</f>
        <v>#N/A</v>
      </c>
      <c r="J8807" t="e">
        <f t="shared" si="277"/>
        <v>#N/A</v>
      </c>
      <c r="K8807">
        <f t="shared" si="278"/>
        <v>0</v>
      </c>
    </row>
    <row r="8808" spans="1:11">
      <c r="A8808" s="1">
        <f>Atask.AtsOp!A8324</f>
        <v>0</v>
      </c>
      <c r="B8808">
        <f>Atask.AtsOp!E8324</f>
        <v>0</v>
      </c>
      <c r="C8808">
        <f>Atask.AtsOp!H8324</f>
        <v>0</v>
      </c>
      <c r="D8808">
        <f>Atask.AtsOp!N8324</f>
        <v>0</v>
      </c>
      <c r="E8808">
        <f>Atask.AtsOp!I8324</f>
        <v>0</v>
      </c>
      <c r="F8808">
        <f>Atask.AtsOp!M8324</f>
        <v>0</v>
      </c>
      <c r="G8808" t="e">
        <f>VLOOKUP(B8808,Prekės!$A$2:$E$3000,3,FALSE)</f>
        <v>#N/A</v>
      </c>
      <c r="H8808" t="e">
        <f>VLOOKUP(B8808,Prekės!$A$2:$E$3000,4,FALSE)</f>
        <v>#N/A</v>
      </c>
      <c r="I8808" t="e">
        <f>VLOOKUP(B8808,Prekės!$A$2:$E$3000,5,FALSE)</f>
        <v>#N/A</v>
      </c>
      <c r="J8808" t="e">
        <f t="shared" si="277"/>
        <v>#N/A</v>
      </c>
      <c r="K8808">
        <f t="shared" si="278"/>
        <v>0</v>
      </c>
    </row>
    <row r="8809" spans="1:11">
      <c r="A8809" s="1">
        <f>Atask.AtsOp!A8325</f>
        <v>0</v>
      </c>
      <c r="B8809">
        <f>Atask.AtsOp!E8325</f>
        <v>0</v>
      </c>
      <c r="C8809">
        <f>Atask.AtsOp!H8325</f>
        <v>0</v>
      </c>
      <c r="D8809">
        <f>Atask.AtsOp!N8325</f>
        <v>0</v>
      </c>
      <c r="E8809">
        <f>Atask.AtsOp!I8325</f>
        <v>0</v>
      </c>
      <c r="F8809">
        <f>Atask.AtsOp!M8325</f>
        <v>0</v>
      </c>
      <c r="G8809" t="e">
        <f>VLOOKUP(B8809,Prekės!$A$2:$E$3000,3,FALSE)</f>
        <v>#N/A</v>
      </c>
      <c r="H8809" t="e">
        <f>VLOOKUP(B8809,Prekės!$A$2:$E$3000,4,FALSE)</f>
        <v>#N/A</v>
      </c>
      <c r="I8809" t="e">
        <f>VLOOKUP(B8809,Prekės!$A$2:$E$3000,5,FALSE)</f>
        <v>#N/A</v>
      </c>
      <c r="J8809" t="e">
        <f t="shared" si="277"/>
        <v>#N/A</v>
      </c>
      <c r="K8809">
        <f t="shared" si="278"/>
        <v>0</v>
      </c>
    </row>
    <row r="8810" spans="1:11">
      <c r="A8810" s="1">
        <f>Atask.AtsOp!A8326</f>
        <v>0</v>
      </c>
      <c r="B8810">
        <f>Atask.AtsOp!E8326</f>
        <v>0</v>
      </c>
      <c r="C8810">
        <f>Atask.AtsOp!H8326</f>
        <v>0</v>
      </c>
      <c r="D8810">
        <f>Atask.AtsOp!N8326</f>
        <v>0</v>
      </c>
      <c r="E8810">
        <f>Atask.AtsOp!I8326</f>
        <v>0</v>
      </c>
      <c r="F8810">
        <f>Atask.AtsOp!M8326</f>
        <v>0</v>
      </c>
      <c r="G8810" t="e">
        <f>VLOOKUP(B8810,Prekės!$A$2:$E$3000,3,FALSE)</f>
        <v>#N/A</v>
      </c>
      <c r="H8810" t="e">
        <f>VLOOKUP(B8810,Prekės!$A$2:$E$3000,4,FALSE)</f>
        <v>#N/A</v>
      </c>
      <c r="I8810" t="e">
        <f>VLOOKUP(B8810,Prekės!$A$2:$E$3000,5,FALSE)</f>
        <v>#N/A</v>
      </c>
      <c r="J8810" t="e">
        <f t="shared" si="277"/>
        <v>#N/A</v>
      </c>
      <c r="K8810">
        <f t="shared" si="278"/>
        <v>0</v>
      </c>
    </row>
    <row r="8811" spans="1:11">
      <c r="A8811" s="1">
        <f>Atask.AtsOp!A8327</f>
        <v>0</v>
      </c>
      <c r="B8811">
        <f>Atask.AtsOp!E8327</f>
        <v>0</v>
      </c>
      <c r="C8811">
        <f>Atask.AtsOp!H8327</f>
        <v>0</v>
      </c>
      <c r="D8811">
        <f>Atask.AtsOp!N8327</f>
        <v>0</v>
      </c>
      <c r="E8811">
        <f>Atask.AtsOp!I8327</f>
        <v>0</v>
      </c>
      <c r="F8811">
        <f>Atask.AtsOp!M8327</f>
        <v>0</v>
      </c>
      <c r="G8811" t="e">
        <f>VLOOKUP(B8811,Prekės!$A$2:$E$3000,3,FALSE)</f>
        <v>#N/A</v>
      </c>
      <c r="H8811" t="e">
        <f>VLOOKUP(B8811,Prekės!$A$2:$E$3000,4,FALSE)</f>
        <v>#N/A</v>
      </c>
      <c r="I8811" t="e">
        <f>VLOOKUP(B8811,Prekės!$A$2:$E$3000,5,FALSE)</f>
        <v>#N/A</v>
      </c>
      <c r="J8811" t="e">
        <f t="shared" si="277"/>
        <v>#N/A</v>
      </c>
      <c r="K8811">
        <f t="shared" si="278"/>
        <v>0</v>
      </c>
    </row>
    <row r="8812" spans="1:11">
      <c r="A8812" s="1">
        <f>Atask.AtsOp!A8328</f>
        <v>0</v>
      </c>
      <c r="B8812">
        <f>Atask.AtsOp!E8328</f>
        <v>0</v>
      </c>
      <c r="C8812">
        <f>Atask.AtsOp!H8328</f>
        <v>0</v>
      </c>
      <c r="D8812">
        <f>Atask.AtsOp!N8328</f>
        <v>0</v>
      </c>
      <c r="E8812">
        <f>Atask.AtsOp!I8328</f>
        <v>0</v>
      </c>
      <c r="F8812">
        <f>Atask.AtsOp!M8328</f>
        <v>0</v>
      </c>
      <c r="G8812" t="e">
        <f>VLOOKUP(B8812,Prekės!$A$2:$E$3000,3,FALSE)</f>
        <v>#N/A</v>
      </c>
      <c r="H8812" t="e">
        <f>VLOOKUP(B8812,Prekės!$A$2:$E$3000,4,FALSE)</f>
        <v>#N/A</v>
      </c>
      <c r="I8812" t="e">
        <f>VLOOKUP(B8812,Prekės!$A$2:$E$3000,5,FALSE)</f>
        <v>#N/A</v>
      </c>
      <c r="J8812" t="e">
        <f t="shared" si="277"/>
        <v>#N/A</v>
      </c>
      <c r="K8812">
        <f t="shared" si="278"/>
        <v>0</v>
      </c>
    </row>
    <row r="8813" spans="1:11">
      <c r="A8813" s="1">
        <f>Atask.AtsOp!A8329</f>
        <v>0</v>
      </c>
      <c r="B8813">
        <f>Atask.AtsOp!E8329</f>
        <v>0</v>
      </c>
      <c r="C8813">
        <f>Atask.AtsOp!H8329</f>
        <v>0</v>
      </c>
      <c r="D8813">
        <f>Atask.AtsOp!N8329</f>
        <v>0</v>
      </c>
      <c r="E8813">
        <f>Atask.AtsOp!I8329</f>
        <v>0</v>
      </c>
      <c r="F8813">
        <f>Atask.AtsOp!M8329</f>
        <v>0</v>
      </c>
      <c r="G8813" t="e">
        <f>VLOOKUP(B8813,Prekės!$A$2:$E$3000,3,FALSE)</f>
        <v>#N/A</v>
      </c>
      <c r="H8813" t="e">
        <f>VLOOKUP(B8813,Prekės!$A$2:$E$3000,4,FALSE)</f>
        <v>#N/A</v>
      </c>
      <c r="I8813" t="e">
        <f>VLOOKUP(B8813,Prekės!$A$2:$E$3000,5,FALSE)</f>
        <v>#N/A</v>
      </c>
      <c r="J8813" t="e">
        <f t="shared" si="277"/>
        <v>#N/A</v>
      </c>
      <c r="K8813">
        <f t="shared" si="278"/>
        <v>0</v>
      </c>
    </row>
    <row r="8814" spans="1:11">
      <c r="A8814" s="1">
        <f>Atask.AtsOp!A8330</f>
        <v>0</v>
      </c>
      <c r="B8814">
        <f>Atask.AtsOp!E8330</f>
        <v>0</v>
      </c>
      <c r="C8814">
        <f>Atask.AtsOp!H8330</f>
        <v>0</v>
      </c>
      <c r="D8814">
        <f>Atask.AtsOp!N8330</f>
        <v>0</v>
      </c>
      <c r="E8814">
        <f>Atask.AtsOp!I8330</f>
        <v>0</v>
      </c>
      <c r="F8814">
        <f>Atask.AtsOp!M8330</f>
        <v>0</v>
      </c>
      <c r="G8814" t="e">
        <f>VLOOKUP(B8814,Prekės!$A$2:$E$3000,3,FALSE)</f>
        <v>#N/A</v>
      </c>
      <c r="H8814" t="e">
        <f>VLOOKUP(B8814,Prekės!$A$2:$E$3000,4,FALSE)</f>
        <v>#N/A</v>
      </c>
      <c r="I8814" t="e">
        <f>VLOOKUP(B8814,Prekės!$A$2:$E$3000,5,FALSE)</f>
        <v>#N/A</v>
      </c>
      <c r="J8814" t="e">
        <f t="shared" si="277"/>
        <v>#N/A</v>
      </c>
      <c r="K8814">
        <f t="shared" si="278"/>
        <v>0</v>
      </c>
    </row>
    <row r="8815" spans="1:11">
      <c r="A8815" s="1">
        <f>Atask.AtsOp!A8331</f>
        <v>0</v>
      </c>
      <c r="B8815">
        <f>Atask.AtsOp!E8331</f>
        <v>0</v>
      </c>
      <c r="C8815">
        <f>Atask.AtsOp!H8331</f>
        <v>0</v>
      </c>
      <c r="D8815">
        <f>Atask.AtsOp!N8331</f>
        <v>0</v>
      </c>
      <c r="E8815">
        <f>Atask.AtsOp!I8331</f>
        <v>0</v>
      </c>
      <c r="F8815">
        <f>Atask.AtsOp!M8331</f>
        <v>0</v>
      </c>
      <c r="G8815" t="e">
        <f>VLOOKUP(B8815,Prekės!$A$2:$E$3000,3,FALSE)</f>
        <v>#N/A</v>
      </c>
      <c r="H8815" t="e">
        <f>VLOOKUP(B8815,Prekės!$A$2:$E$3000,4,FALSE)</f>
        <v>#N/A</v>
      </c>
      <c r="I8815" t="e">
        <f>VLOOKUP(B8815,Prekės!$A$2:$E$3000,5,FALSE)</f>
        <v>#N/A</v>
      </c>
      <c r="J8815" t="e">
        <f t="shared" si="277"/>
        <v>#N/A</v>
      </c>
      <c r="K8815">
        <f t="shared" si="278"/>
        <v>0</v>
      </c>
    </row>
    <row r="8816" spans="1:11">
      <c r="A8816" s="1">
        <f>Atask.AtsOp!A8332</f>
        <v>0</v>
      </c>
      <c r="B8816">
        <f>Atask.AtsOp!E8332</f>
        <v>0</v>
      </c>
      <c r="C8816">
        <f>Atask.AtsOp!H8332</f>
        <v>0</v>
      </c>
      <c r="D8816">
        <f>Atask.AtsOp!N8332</f>
        <v>0</v>
      </c>
      <c r="E8816">
        <f>Atask.AtsOp!I8332</f>
        <v>0</v>
      </c>
      <c r="F8816">
        <f>Atask.AtsOp!M8332</f>
        <v>0</v>
      </c>
      <c r="G8816" t="e">
        <f>VLOOKUP(B8816,Prekės!$A$2:$E$3000,3,FALSE)</f>
        <v>#N/A</v>
      </c>
      <c r="H8816" t="e">
        <f>VLOOKUP(B8816,Prekės!$A$2:$E$3000,4,FALSE)</f>
        <v>#N/A</v>
      </c>
      <c r="I8816" t="e">
        <f>VLOOKUP(B8816,Prekės!$A$2:$E$3000,5,FALSE)</f>
        <v>#N/A</v>
      </c>
      <c r="J8816" t="e">
        <f t="shared" si="277"/>
        <v>#N/A</v>
      </c>
      <c r="K8816">
        <f t="shared" si="278"/>
        <v>0</v>
      </c>
    </row>
    <row r="8817" spans="1:11">
      <c r="A8817" s="1">
        <f>Atask.AtsOp!A8333</f>
        <v>0</v>
      </c>
      <c r="B8817">
        <f>Atask.AtsOp!E8333</f>
        <v>0</v>
      </c>
      <c r="C8817">
        <f>Atask.AtsOp!H8333</f>
        <v>0</v>
      </c>
      <c r="D8817">
        <f>Atask.AtsOp!N8333</f>
        <v>0</v>
      </c>
      <c r="E8817">
        <f>Atask.AtsOp!I8333</f>
        <v>0</v>
      </c>
      <c r="F8817">
        <f>Atask.AtsOp!M8333</f>
        <v>0</v>
      </c>
      <c r="G8817" t="e">
        <f>VLOOKUP(B8817,Prekės!$A$2:$E$3000,3,FALSE)</f>
        <v>#N/A</v>
      </c>
      <c r="H8817" t="e">
        <f>VLOOKUP(B8817,Prekės!$A$2:$E$3000,4,FALSE)</f>
        <v>#N/A</v>
      </c>
      <c r="I8817" t="e">
        <f>VLOOKUP(B8817,Prekės!$A$2:$E$3000,5,FALSE)</f>
        <v>#N/A</v>
      </c>
      <c r="J8817" t="e">
        <f t="shared" si="277"/>
        <v>#N/A</v>
      </c>
      <c r="K8817">
        <f t="shared" si="278"/>
        <v>0</v>
      </c>
    </row>
    <row r="8818" spans="1:11">
      <c r="A8818" s="1">
        <f>Atask.AtsOp!A8334</f>
        <v>0</v>
      </c>
      <c r="B8818">
        <f>Atask.AtsOp!E8334</f>
        <v>0</v>
      </c>
      <c r="C8818">
        <f>Atask.AtsOp!H8334</f>
        <v>0</v>
      </c>
      <c r="D8818">
        <f>Atask.AtsOp!N8334</f>
        <v>0</v>
      </c>
      <c r="E8818">
        <f>Atask.AtsOp!I8334</f>
        <v>0</v>
      </c>
      <c r="F8818">
        <f>Atask.AtsOp!M8334</f>
        <v>0</v>
      </c>
      <c r="G8818" t="e">
        <f>VLOOKUP(B8818,Prekės!$A$2:$E$3000,3,FALSE)</f>
        <v>#N/A</v>
      </c>
      <c r="H8818" t="e">
        <f>VLOOKUP(B8818,Prekės!$A$2:$E$3000,4,FALSE)</f>
        <v>#N/A</v>
      </c>
      <c r="I8818" t="e">
        <f>VLOOKUP(B8818,Prekės!$A$2:$E$3000,5,FALSE)</f>
        <v>#N/A</v>
      </c>
      <c r="J8818" t="e">
        <f t="shared" si="277"/>
        <v>#N/A</v>
      </c>
      <c r="K8818">
        <f t="shared" si="278"/>
        <v>0</v>
      </c>
    </row>
    <row r="8819" spans="1:11">
      <c r="A8819" s="1">
        <f>Atask.AtsOp!A8335</f>
        <v>0</v>
      </c>
      <c r="B8819">
        <f>Atask.AtsOp!E8335</f>
        <v>0</v>
      </c>
      <c r="C8819">
        <f>Atask.AtsOp!H8335</f>
        <v>0</v>
      </c>
      <c r="D8819">
        <f>Atask.AtsOp!N8335</f>
        <v>0</v>
      </c>
      <c r="E8819">
        <f>Atask.AtsOp!I8335</f>
        <v>0</v>
      </c>
      <c r="F8819">
        <f>Atask.AtsOp!M8335</f>
        <v>0</v>
      </c>
      <c r="G8819" t="e">
        <f>VLOOKUP(B8819,Prekės!$A$2:$E$3000,3,FALSE)</f>
        <v>#N/A</v>
      </c>
      <c r="H8819" t="e">
        <f>VLOOKUP(B8819,Prekės!$A$2:$E$3000,4,FALSE)</f>
        <v>#N/A</v>
      </c>
      <c r="I8819" t="e">
        <f>VLOOKUP(B8819,Prekės!$A$2:$E$3000,5,FALSE)</f>
        <v>#N/A</v>
      </c>
      <c r="J8819" t="e">
        <f t="shared" si="277"/>
        <v>#N/A</v>
      </c>
      <c r="K8819">
        <f t="shared" si="278"/>
        <v>0</v>
      </c>
    </row>
    <row r="8820" spans="1:11">
      <c r="A8820" s="1">
        <f>Atask.AtsOp!A8336</f>
        <v>0</v>
      </c>
      <c r="B8820">
        <f>Atask.AtsOp!E8336</f>
        <v>0</v>
      </c>
      <c r="C8820">
        <f>Atask.AtsOp!H8336</f>
        <v>0</v>
      </c>
      <c r="D8820">
        <f>Atask.AtsOp!N8336</f>
        <v>0</v>
      </c>
      <c r="E8820">
        <f>Atask.AtsOp!I8336</f>
        <v>0</v>
      </c>
      <c r="F8820">
        <f>Atask.AtsOp!M8336</f>
        <v>0</v>
      </c>
      <c r="G8820" t="e">
        <f>VLOOKUP(B8820,Prekės!$A$2:$E$3000,3,FALSE)</f>
        <v>#N/A</v>
      </c>
      <c r="H8820" t="e">
        <f>VLOOKUP(B8820,Prekės!$A$2:$E$3000,4,FALSE)</f>
        <v>#N/A</v>
      </c>
      <c r="I8820" t="e">
        <f>VLOOKUP(B8820,Prekės!$A$2:$E$3000,5,FALSE)</f>
        <v>#N/A</v>
      </c>
      <c r="J8820" t="e">
        <f t="shared" si="277"/>
        <v>#N/A</v>
      </c>
      <c r="K8820">
        <f t="shared" si="278"/>
        <v>0</v>
      </c>
    </row>
    <row r="8821" spans="1:11">
      <c r="A8821" s="1">
        <f>Atask.AtsOp!A8337</f>
        <v>0</v>
      </c>
      <c r="B8821">
        <f>Atask.AtsOp!E8337</f>
        <v>0</v>
      </c>
      <c r="C8821">
        <f>Atask.AtsOp!H8337</f>
        <v>0</v>
      </c>
      <c r="D8821">
        <f>Atask.AtsOp!N8337</f>
        <v>0</v>
      </c>
      <c r="E8821">
        <f>Atask.AtsOp!I8337</f>
        <v>0</v>
      </c>
      <c r="F8821">
        <f>Atask.AtsOp!M8337</f>
        <v>0</v>
      </c>
      <c r="G8821" t="e">
        <f>VLOOKUP(B8821,Prekės!$A$2:$E$3000,3,FALSE)</f>
        <v>#N/A</v>
      </c>
      <c r="H8821" t="e">
        <f>VLOOKUP(B8821,Prekės!$A$2:$E$3000,4,FALSE)</f>
        <v>#N/A</v>
      </c>
      <c r="I8821" t="e">
        <f>VLOOKUP(B8821,Prekės!$A$2:$E$3000,5,FALSE)</f>
        <v>#N/A</v>
      </c>
      <c r="J8821" t="e">
        <f t="shared" si="277"/>
        <v>#N/A</v>
      </c>
      <c r="K8821">
        <f t="shared" si="278"/>
        <v>0</v>
      </c>
    </row>
    <row r="8822" spans="1:11">
      <c r="A8822" s="1">
        <f>Atask.AtsOp!A8338</f>
        <v>0</v>
      </c>
      <c r="B8822">
        <f>Atask.AtsOp!E8338</f>
        <v>0</v>
      </c>
      <c r="C8822">
        <f>Atask.AtsOp!H8338</f>
        <v>0</v>
      </c>
      <c r="D8822">
        <f>Atask.AtsOp!N8338</f>
        <v>0</v>
      </c>
      <c r="E8822">
        <f>Atask.AtsOp!I8338</f>
        <v>0</v>
      </c>
      <c r="F8822">
        <f>Atask.AtsOp!M8338</f>
        <v>0</v>
      </c>
      <c r="G8822" t="e">
        <f>VLOOKUP(B8822,Prekės!$A$2:$E$3000,3,FALSE)</f>
        <v>#N/A</v>
      </c>
      <c r="H8822" t="e">
        <f>VLOOKUP(B8822,Prekės!$A$2:$E$3000,4,FALSE)</f>
        <v>#N/A</v>
      </c>
      <c r="I8822" t="e">
        <f>VLOOKUP(B8822,Prekės!$A$2:$E$3000,5,FALSE)</f>
        <v>#N/A</v>
      </c>
      <c r="J8822" t="e">
        <f t="shared" si="277"/>
        <v>#N/A</v>
      </c>
      <c r="K8822">
        <f t="shared" si="278"/>
        <v>0</v>
      </c>
    </row>
    <row r="8823" spans="1:11">
      <c r="A8823" s="1">
        <f>Atask.AtsOp!A8339</f>
        <v>0</v>
      </c>
      <c r="B8823">
        <f>Atask.AtsOp!E8339</f>
        <v>0</v>
      </c>
      <c r="C8823">
        <f>Atask.AtsOp!H8339</f>
        <v>0</v>
      </c>
      <c r="D8823">
        <f>Atask.AtsOp!N8339</f>
        <v>0</v>
      </c>
      <c r="E8823">
        <f>Atask.AtsOp!I8339</f>
        <v>0</v>
      </c>
      <c r="F8823">
        <f>Atask.AtsOp!M8339</f>
        <v>0</v>
      </c>
      <c r="G8823" t="e">
        <f>VLOOKUP(B8823,Prekės!$A$2:$E$3000,3,FALSE)</f>
        <v>#N/A</v>
      </c>
      <c r="H8823" t="e">
        <f>VLOOKUP(B8823,Prekės!$A$2:$E$3000,4,FALSE)</f>
        <v>#N/A</v>
      </c>
      <c r="I8823" t="e">
        <f>VLOOKUP(B8823,Prekės!$A$2:$E$3000,5,FALSE)</f>
        <v>#N/A</v>
      </c>
      <c r="J8823" t="e">
        <f t="shared" si="277"/>
        <v>#N/A</v>
      </c>
      <c r="K8823">
        <f t="shared" si="278"/>
        <v>0</v>
      </c>
    </row>
    <row r="8824" spans="1:11">
      <c r="A8824" s="1">
        <f>Atask.AtsOp!A8340</f>
        <v>0</v>
      </c>
      <c r="B8824">
        <f>Atask.AtsOp!E8340</f>
        <v>0</v>
      </c>
      <c r="C8824">
        <f>Atask.AtsOp!H8340</f>
        <v>0</v>
      </c>
      <c r="D8824">
        <f>Atask.AtsOp!N8340</f>
        <v>0</v>
      </c>
      <c r="E8824">
        <f>Atask.AtsOp!I8340</f>
        <v>0</v>
      </c>
      <c r="F8824">
        <f>Atask.AtsOp!M8340</f>
        <v>0</v>
      </c>
      <c r="G8824" t="e">
        <f>VLOOKUP(B8824,Prekės!$A$2:$E$3000,3,FALSE)</f>
        <v>#N/A</v>
      </c>
      <c r="H8824" t="e">
        <f>VLOOKUP(B8824,Prekės!$A$2:$E$3000,4,FALSE)</f>
        <v>#N/A</v>
      </c>
      <c r="I8824" t="e">
        <f>VLOOKUP(B8824,Prekės!$A$2:$E$3000,5,FALSE)</f>
        <v>#N/A</v>
      </c>
      <c r="J8824" t="e">
        <f t="shared" si="277"/>
        <v>#N/A</v>
      </c>
      <c r="K8824">
        <f t="shared" si="278"/>
        <v>0</v>
      </c>
    </row>
    <row r="8825" spans="1:11">
      <c r="A8825" s="1">
        <f>Atask.AtsOp!A8341</f>
        <v>0</v>
      </c>
      <c r="B8825">
        <f>Atask.AtsOp!E8341</f>
        <v>0</v>
      </c>
      <c r="C8825">
        <f>Atask.AtsOp!H8341</f>
        <v>0</v>
      </c>
      <c r="D8825">
        <f>Atask.AtsOp!N8341</f>
        <v>0</v>
      </c>
      <c r="E8825">
        <f>Atask.AtsOp!I8341</f>
        <v>0</v>
      </c>
      <c r="F8825">
        <f>Atask.AtsOp!M8341</f>
        <v>0</v>
      </c>
      <c r="G8825" t="e">
        <f>VLOOKUP(B8825,Prekės!$A$2:$E$3000,3,FALSE)</f>
        <v>#N/A</v>
      </c>
      <c r="H8825" t="e">
        <f>VLOOKUP(B8825,Prekės!$A$2:$E$3000,4,FALSE)</f>
        <v>#N/A</v>
      </c>
      <c r="I8825" t="e">
        <f>VLOOKUP(B8825,Prekės!$A$2:$E$3000,5,FALSE)</f>
        <v>#N/A</v>
      </c>
      <c r="J8825" t="e">
        <f t="shared" si="277"/>
        <v>#N/A</v>
      </c>
      <c r="K8825">
        <f t="shared" si="278"/>
        <v>0</v>
      </c>
    </row>
    <row r="8826" spans="1:11">
      <c r="A8826" s="1">
        <f>Atask.AtsOp!A8342</f>
        <v>0</v>
      </c>
      <c r="B8826">
        <f>Atask.AtsOp!E8342</f>
        <v>0</v>
      </c>
      <c r="C8826">
        <f>Atask.AtsOp!H8342</f>
        <v>0</v>
      </c>
      <c r="D8826">
        <f>Atask.AtsOp!N8342</f>
        <v>0</v>
      </c>
      <c r="E8826">
        <f>Atask.AtsOp!I8342</f>
        <v>0</v>
      </c>
      <c r="F8826">
        <f>Atask.AtsOp!M8342</f>
        <v>0</v>
      </c>
      <c r="G8826" t="e">
        <f>VLOOKUP(B8826,Prekės!$A$2:$E$3000,3,FALSE)</f>
        <v>#N/A</v>
      </c>
      <c r="H8826" t="e">
        <f>VLOOKUP(B8826,Prekės!$A$2:$E$3000,4,FALSE)</f>
        <v>#N/A</v>
      </c>
      <c r="I8826" t="e">
        <f>VLOOKUP(B8826,Prekės!$A$2:$E$3000,5,FALSE)</f>
        <v>#N/A</v>
      </c>
      <c r="J8826" t="e">
        <f t="shared" si="277"/>
        <v>#N/A</v>
      </c>
      <c r="K8826">
        <f t="shared" si="278"/>
        <v>0</v>
      </c>
    </row>
    <row r="8827" spans="1:11">
      <c r="A8827" s="1">
        <f>Atask.AtsOp!A8343</f>
        <v>0</v>
      </c>
      <c r="B8827">
        <f>Atask.AtsOp!E8343</f>
        <v>0</v>
      </c>
      <c r="C8827">
        <f>Atask.AtsOp!H8343</f>
        <v>0</v>
      </c>
      <c r="D8827">
        <f>Atask.AtsOp!N8343</f>
        <v>0</v>
      </c>
      <c r="E8827">
        <f>Atask.AtsOp!I8343</f>
        <v>0</v>
      </c>
      <c r="F8827">
        <f>Atask.AtsOp!M8343</f>
        <v>0</v>
      </c>
      <c r="G8827" t="e">
        <f>VLOOKUP(B8827,Prekės!$A$2:$E$3000,3,FALSE)</f>
        <v>#N/A</v>
      </c>
      <c r="H8827" t="e">
        <f>VLOOKUP(B8827,Prekės!$A$2:$E$3000,4,FALSE)</f>
        <v>#N/A</v>
      </c>
      <c r="I8827" t="e">
        <f>VLOOKUP(B8827,Prekės!$A$2:$E$3000,5,FALSE)</f>
        <v>#N/A</v>
      </c>
      <c r="J8827" t="e">
        <f t="shared" si="277"/>
        <v>#N/A</v>
      </c>
      <c r="K8827">
        <f t="shared" si="278"/>
        <v>0</v>
      </c>
    </row>
    <row r="8828" spans="1:11">
      <c r="A8828" s="1">
        <f>Atask.AtsOp!A8344</f>
        <v>0</v>
      </c>
      <c r="B8828">
        <f>Atask.AtsOp!E8344</f>
        <v>0</v>
      </c>
      <c r="C8828">
        <f>Atask.AtsOp!H8344</f>
        <v>0</v>
      </c>
      <c r="D8828">
        <f>Atask.AtsOp!N8344</f>
        <v>0</v>
      </c>
      <c r="E8828">
        <f>Atask.AtsOp!I8344</f>
        <v>0</v>
      </c>
      <c r="F8828">
        <f>Atask.AtsOp!M8344</f>
        <v>0</v>
      </c>
      <c r="G8828" t="e">
        <f>VLOOKUP(B8828,Prekės!$A$2:$E$3000,3,FALSE)</f>
        <v>#N/A</v>
      </c>
      <c r="H8828" t="e">
        <f>VLOOKUP(B8828,Prekės!$A$2:$E$3000,4,FALSE)</f>
        <v>#N/A</v>
      </c>
      <c r="I8828" t="e">
        <f>VLOOKUP(B8828,Prekės!$A$2:$E$3000,5,FALSE)</f>
        <v>#N/A</v>
      </c>
      <c r="J8828" t="e">
        <f t="shared" si="277"/>
        <v>#N/A</v>
      </c>
      <c r="K8828">
        <f t="shared" si="278"/>
        <v>0</v>
      </c>
    </row>
    <row r="8829" spans="1:11">
      <c r="A8829" s="1">
        <f>Atask.AtsOp!A8345</f>
        <v>0</v>
      </c>
      <c r="B8829">
        <f>Atask.AtsOp!E8345</f>
        <v>0</v>
      </c>
      <c r="C8829">
        <f>Atask.AtsOp!H8345</f>
        <v>0</v>
      </c>
      <c r="D8829">
        <f>Atask.AtsOp!N8345</f>
        <v>0</v>
      </c>
      <c r="E8829">
        <f>Atask.AtsOp!I8345</f>
        <v>0</v>
      </c>
      <c r="F8829">
        <f>Atask.AtsOp!M8345</f>
        <v>0</v>
      </c>
      <c r="G8829" t="e">
        <f>VLOOKUP(B8829,Prekės!$A$2:$E$3000,3,FALSE)</f>
        <v>#N/A</v>
      </c>
      <c r="H8829" t="e">
        <f>VLOOKUP(B8829,Prekės!$A$2:$E$3000,4,FALSE)</f>
        <v>#N/A</v>
      </c>
      <c r="I8829" t="e">
        <f>VLOOKUP(B8829,Prekės!$A$2:$E$3000,5,FALSE)</f>
        <v>#N/A</v>
      </c>
      <c r="J8829" t="e">
        <f t="shared" si="277"/>
        <v>#N/A</v>
      </c>
      <c r="K8829">
        <f t="shared" si="278"/>
        <v>0</v>
      </c>
    </row>
    <row r="8830" spans="1:11">
      <c r="A8830" s="1">
        <f>Atask.AtsOp!A8346</f>
        <v>0</v>
      </c>
      <c r="B8830">
        <f>Atask.AtsOp!E8346</f>
        <v>0</v>
      </c>
      <c r="C8830">
        <f>Atask.AtsOp!H8346</f>
        <v>0</v>
      </c>
      <c r="D8830">
        <f>Atask.AtsOp!N8346</f>
        <v>0</v>
      </c>
      <c r="E8830">
        <f>Atask.AtsOp!I8346</f>
        <v>0</v>
      </c>
      <c r="F8830">
        <f>Atask.AtsOp!M8346</f>
        <v>0</v>
      </c>
      <c r="G8830" t="e">
        <f>VLOOKUP(B8830,Prekės!$A$2:$E$3000,3,FALSE)</f>
        <v>#N/A</v>
      </c>
      <c r="H8830" t="e">
        <f>VLOOKUP(B8830,Prekės!$A$2:$E$3000,4,FALSE)</f>
        <v>#N/A</v>
      </c>
      <c r="I8830" t="e">
        <f>VLOOKUP(B8830,Prekės!$A$2:$E$3000,5,FALSE)</f>
        <v>#N/A</v>
      </c>
      <c r="J8830" t="e">
        <f t="shared" si="277"/>
        <v>#N/A</v>
      </c>
      <c r="K8830">
        <f t="shared" si="278"/>
        <v>0</v>
      </c>
    </row>
    <row r="8831" spans="1:11">
      <c r="A8831" s="1">
        <f>Atask.AtsOp!A8347</f>
        <v>0</v>
      </c>
      <c r="B8831">
        <f>Atask.AtsOp!E8347</f>
        <v>0</v>
      </c>
      <c r="C8831">
        <f>Atask.AtsOp!H8347</f>
        <v>0</v>
      </c>
      <c r="D8831">
        <f>Atask.AtsOp!N8347</f>
        <v>0</v>
      </c>
      <c r="E8831">
        <f>Atask.AtsOp!I8347</f>
        <v>0</v>
      </c>
      <c r="F8831">
        <f>Atask.AtsOp!M8347</f>
        <v>0</v>
      </c>
      <c r="G8831" t="e">
        <f>VLOOKUP(B8831,Prekės!$A$2:$E$3000,3,FALSE)</f>
        <v>#N/A</v>
      </c>
      <c r="H8831" t="e">
        <f>VLOOKUP(B8831,Prekės!$A$2:$E$3000,4,FALSE)</f>
        <v>#N/A</v>
      </c>
      <c r="I8831" t="e">
        <f>VLOOKUP(B8831,Prekės!$A$2:$E$3000,5,FALSE)</f>
        <v>#N/A</v>
      </c>
      <c r="J8831" t="e">
        <f t="shared" si="277"/>
        <v>#N/A</v>
      </c>
      <c r="K8831">
        <f t="shared" si="278"/>
        <v>0</v>
      </c>
    </row>
    <row r="8832" spans="1:11">
      <c r="A8832" s="1">
        <f>Atask.AtsOp!A8348</f>
        <v>0</v>
      </c>
      <c r="B8832">
        <f>Atask.AtsOp!E8348</f>
        <v>0</v>
      </c>
      <c r="C8832">
        <f>Atask.AtsOp!H8348</f>
        <v>0</v>
      </c>
      <c r="D8832">
        <f>Atask.AtsOp!N8348</f>
        <v>0</v>
      </c>
      <c r="E8832">
        <f>Atask.AtsOp!I8348</f>
        <v>0</v>
      </c>
      <c r="F8832">
        <f>Atask.AtsOp!M8348</f>
        <v>0</v>
      </c>
      <c r="G8832" t="e">
        <f>VLOOKUP(B8832,Prekės!$A$2:$E$3000,3,FALSE)</f>
        <v>#N/A</v>
      </c>
      <c r="H8832" t="e">
        <f>VLOOKUP(B8832,Prekės!$A$2:$E$3000,4,FALSE)</f>
        <v>#N/A</v>
      </c>
      <c r="I8832" t="e">
        <f>VLOOKUP(B8832,Prekės!$A$2:$E$3000,5,FALSE)</f>
        <v>#N/A</v>
      </c>
      <c r="J8832" t="e">
        <f t="shared" si="277"/>
        <v>#N/A</v>
      </c>
      <c r="K8832">
        <f t="shared" si="278"/>
        <v>0</v>
      </c>
    </row>
    <row r="8833" spans="1:11">
      <c r="A8833" s="1">
        <f>Atask.AtsOp!A8349</f>
        <v>0</v>
      </c>
      <c r="B8833">
        <f>Atask.AtsOp!E8349</f>
        <v>0</v>
      </c>
      <c r="C8833">
        <f>Atask.AtsOp!H8349</f>
        <v>0</v>
      </c>
      <c r="D8833">
        <f>Atask.AtsOp!N8349</f>
        <v>0</v>
      </c>
      <c r="E8833">
        <f>Atask.AtsOp!I8349</f>
        <v>0</v>
      </c>
      <c r="F8833">
        <f>Atask.AtsOp!M8349</f>
        <v>0</v>
      </c>
      <c r="G8833" t="e">
        <f>VLOOKUP(B8833,Prekės!$A$2:$E$3000,3,FALSE)</f>
        <v>#N/A</v>
      </c>
      <c r="H8833" t="e">
        <f>VLOOKUP(B8833,Prekės!$A$2:$E$3000,4,FALSE)</f>
        <v>#N/A</v>
      </c>
      <c r="I8833" t="e">
        <f>VLOOKUP(B8833,Prekės!$A$2:$E$3000,5,FALSE)</f>
        <v>#N/A</v>
      </c>
      <c r="J8833" t="e">
        <f t="shared" si="277"/>
        <v>#N/A</v>
      </c>
      <c r="K8833">
        <f t="shared" si="278"/>
        <v>0</v>
      </c>
    </row>
    <row r="8834" spans="1:11">
      <c r="A8834" s="1">
        <f>Atask.AtsOp!A8350</f>
        <v>0</v>
      </c>
      <c r="B8834">
        <f>Atask.AtsOp!E8350</f>
        <v>0</v>
      </c>
      <c r="C8834">
        <f>Atask.AtsOp!H8350</f>
        <v>0</v>
      </c>
      <c r="D8834">
        <f>Atask.AtsOp!N8350</f>
        <v>0</v>
      </c>
      <c r="E8834">
        <f>Atask.AtsOp!I8350</f>
        <v>0</v>
      </c>
      <c r="F8834">
        <f>Atask.AtsOp!M8350</f>
        <v>0</v>
      </c>
      <c r="G8834" t="e">
        <f>VLOOKUP(B8834,Prekės!$A$2:$E$3000,3,FALSE)</f>
        <v>#N/A</v>
      </c>
      <c r="H8834" t="e">
        <f>VLOOKUP(B8834,Prekės!$A$2:$E$3000,4,FALSE)</f>
        <v>#N/A</v>
      </c>
      <c r="I8834" t="e">
        <f>VLOOKUP(B8834,Prekės!$A$2:$E$3000,5,FALSE)</f>
        <v>#N/A</v>
      </c>
      <c r="J8834" t="e">
        <f t="shared" si="277"/>
        <v>#N/A</v>
      </c>
      <c r="K8834">
        <f t="shared" si="278"/>
        <v>0</v>
      </c>
    </row>
    <row r="8835" spans="1:11">
      <c r="A8835" s="1">
        <f>Atask.AtsOp!A8351</f>
        <v>0</v>
      </c>
      <c r="B8835">
        <f>Atask.AtsOp!E8351</f>
        <v>0</v>
      </c>
      <c r="C8835">
        <f>Atask.AtsOp!H8351</f>
        <v>0</v>
      </c>
      <c r="D8835">
        <f>Atask.AtsOp!N8351</f>
        <v>0</v>
      </c>
      <c r="E8835">
        <f>Atask.AtsOp!I8351</f>
        <v>0</v>
      </c>
      <c r="F8835">
        <f>Atask.AtsOp!M8351</f>
        <v>0</v>
      </c>
      <c r="G8835" t="e">
        <f>VLOOKUP(B8835,Prekės!$A$2:$E$3000,3,FALSE)</f>
        <v>#N/A</v>
      </c>
      <c r="H8835" t="e">
        <f>VLOOKUP(B8835,Prekės!$A$2:$E$3000,4,FALSE)</f>
        <v>#N/A</v>
      </c>
      <c r="I8835" t="e">
        <f>VLOOKUP(B8835,Prekės!$A$2:$E$3000,5,FALSE)</f>
        <v>#N/A</v>
      </c>
      <c r="J8835" t="e">
        <f t="shared" si="277"/>
        <v>#N/A</v>
      </c>
      <c r="K8835">
        <f t="shared" si="278"/>
        <v>0</v>
      </c>
    </row>
    <row r="8836" spans="1:11">
      <c r="A8836" s="1">
        <f>Atask.AtsOp!A8352</f>
        <v>0</v>
      </c>
      <c r="B8836">
        <f>Atask.AtsOp!E8352</f>
        <v>0</v>
      </c>
      <c r="C8836">
        <f>Atask.AtsOp!H8352</f>
        <v>0</v>
      </c>
      <c r="D8836">
        <f>Atask.AtsOp!N8352</f>
        <v>0</v>
      </c>
      <c r="E8836">
        <f>Atask.AtsOp!I8352</f>
        <v>0</v>
      </c>
      <c r="F8836">
        <f>Atask.AtsOp!M8352</f>
        <v>0</v>
      </c>
      <c r="G8836" t="e">
        <f>VLOOKUP(B8836,Prekės!$A$2:$E$3000,3,FALSE)</f>
        <v>#N/A</v>
      </c>
      <c r="H8836" t="e">
        <f>VLOOKUP(B8836,Prekės!$A$2:$E$3000,4,FALSE)</f>
        <v>#N/A</v>
      </c>
      <c r="I8836" t="e">
        <f>VLOOKUP(B8836,Prekės!$A$2:$E$3000,5,FALSE)</f>
        <v>#N/A</v>
      </c>
      <c r="J8836" t="e">
        <f t="shared" si="277"/>
        <v>#N/A</v>
      </c>
      <c r="K8836">
        <f t="shared" si="278"/>
        <v>0</v>
      </c>
    </row>
    <row r="8837" spans="1:11">
      <c r="A8837" s="1">
        <f>Atask.AtsOp!A8353</f>
        <v>0</v>
      </c>
      <c r="B8837">
        <f>Atask.AtsOp!E8353</f>
        <v>0</v>
      </c>
      <c r="C8837">
        <f>Atask.AtsOp!H8353</f>
        <v>0</v>
      </c>
      <c r="D8837">
        <f>Atask.AtsOp!N8353</f>
        <v>0</v>
      </c>
      <c r="E8837">
        <f>Atask.AtsOp!I8353</f>
        <v>0</v>
      </c>
      <c r="F8837">
        <f>Atask.AtsOp!M8353</f>
        <v>0</v>
      </c>
      <c r="G8837" t="e">
        <f>VLOOKUP(B8837,Prekės!$A$2:$E$3000,3,FALSE)</f>
        <v>#N/A</v>
      </c>
      <c r="H8837" t="e">
        <f>VLOOKUP(B8837,Prekės!$A$2:$E$3000,4,FALSE)</f>
        <v>#N/A</v>
      </c>
      <c r="I8837" t="e">
        <f>VLOOKUP(B8837,Prekės!$A$2:$E$3000,5,FALSE)</f>
        <v>#N/A</v>
      </c>
      <c r="J8837" t="e">
        <f t="shared" si="277"/>
        <v>#N/A</v>
      </c>
      <c r="K8837">
        <f t="shared" si="278"/>
        <v>0</v>
      </c>
    </row>
    <row r="8838" spans="1:11">
      <c r="A8838" s="1">
        <f>Atask.AtsOp!A8354</f>
        <v>0</v>
      </c>
      <c r="B8838">
        <f>Atask.AtsOp!E8354</f>
        <v>0</v>
      </c>
      <c r="C8838">
        <f>Atask.AtsOp!H8354</f>
        <v>0</v>
      </c>
      <c r="D8838">
        <f>Atask.AtsOp!N8354</f>
        <v>0</v>
      </c>
      <c r="E8838">
        <f>Atask.AtsOp!I8354</f>
        <v>0</v>
      </c>
      <c r="F8838">
        <f>Atask.AtsOp!M8354</f>
        <v>0</v>
      </c>
      <c r="G8838" t="e">
        <f>VLOOKUP(B8838,Prekės!$A$2:$E$3000,3,FALSE)</f>
        <v>#N/A</v>
      </c>
      <c r="H8838" t="e">
        <f>VLOOKUP(B8838,Prekės!$A$2:$E$3000,4,FALSE)</f>
        <v>#N/A</v>
      </c>
      <c r="I8838" t="e">
        <f>VLOOKUP(B8838,Prekės!$A$2:$E$3000,5,FALSE)</f>
        <v>#N/A</v>
      </c>
      <c r="J8838" t="e">
        <f t="shared" si="277"/>
        <v>#N/A</v>
      </c>
      <c r="K8838">
        <f t="shared" si="278"/>
        <v>0</v>
      </c>
    </row>
    <row r="8839" spans="1:11">
      <c r="A8839" s="1">
        <f>Atask.AtsOp!A8355</f>
        <v>0</v>
      </c>
      <c r="B8839">
        <f>Atask.AtsOp!E8355</f>
        <v>0</v>
      </c>
      <c r="C8839">
        <f>Atask.AtsOp!H8355</f>
        <v>0</v>
      </c>
      <c r="D8839">
        <f>Atask.AtsOp!N8355</f>
        <v>0</v>
      </c>
      <c r="E8839">
        <f>Atask.AtsOp!I8355</f>
        <v>0</v>
      </c>
      <c r="F8839">
        <f>Atask.AtsOp!M8355</f>
        <v>0</v>
      </c>
      <c r="G8839" t="e">
        <f>VLOOKUP(B8839,Prekės!$A$2:$E$3000,3,FALSE)</f>
        <v>#N/A</v>
      </c>
      <c r="H8839" t="e">
        <f>VLOOKUP(B8839,Prekės!$A$2:$E$3000,4,FALSE)</f>
        <v>#N/A</v>
      </c>
      <c r="I8839" t="e">
        <f>VLOOKUP(B8839,Prekės!$A$2:$E$3000,5,FALSE)</f>
        <v>#N/A</v>
      </c>
      <c r="J8839" t="e">
        <f t="shared" si="277"/>
        <v>#N/A</v>
      </c>
      <c r="K8839">
        <f t="shared" si="278"/>
        <v>0</v>
      </c>
    </row>
    <row r="8840" spans="1:11">
      <c r="A8840" s="1">
        <f>Atask.AtsOp!A8356</f>
        <v>0</v>
      </c>
      <c r="B8840">
        <f>Atask.AtsOp!E8356</f>
        <v>0</v>
      </c>
      <c r="C8840">
        <f>Atask.AtsOp!H8356</f>
        <v>0</v>
      </c>
      <c r="D8840">
        <f>Atask.AtsOp!N8356</f>
        <v>0</v>
      </c>
      <c r="E8840">
        <f>Atask.AtsOp!I8356</f>
        <v>0</v>
      </c>
      <c r="F8840">
        <f>Atask.AtsOp!M8356</f>
        <v>0</v>
      </c>
      <c r="G8840" t="e">
        <f>VLOOKUP(B8840,Prekės!$A$2:$E$3000,3,FALSE)</f>
        <v>#N/A</v>
      </c>
      <c r="H8840" t="e">
        <f>VLOOKUP(B8840,Prekės!$A$2:$E$3000,4,FALSE)</f>
        <v>#N/A</v>
      </c>
      <c r="I8840" t="e">
        <f>VLOOKUP(B8840,Prekės!$A$2:$E$3000,5,FALSE)</f>
        <v>#N/A</v>
      </c>
      <c r="J8840" t="e">
        <f t="shared" si="277"/>
        <v>#N/A</v>
      </c>
      <c r="K8840">
        <f t="shared" si="278"/>
        <v>0</v>
      </c>
    </row>
    <row r="8841" spans="1:11">
      <c r="A8841" s="1">
        <f>Atask.AtsOp!A8357</f>
        <v>0</v>
      </c>
      <c r="B8841">
        <f>Atask.AtsOp!E8357</f>
        <v>0</v>
      </c>
      <c r="C8841">
        <f>Atask.AtsOp!H8357</f>
        <v>0</v>
      </c>
      <c r="D8841">
        <f>Atask.AtsOp!N8357</f>
        <v>0</v>
      </c>
      <c r="E8841">
        <f>Atask.AtsOp!I8357</f>
        <v>0</v>
      </c>
      <c r="F8841">
        <f>Atask.AtsOp!M8357</f>
        <v>0</v>
      </c>
      <c r="G8841" t="e">
        <f>VLOOKUP(B8841,Prekės!$A$2:$E$3000,3,FALSE)</f>
        <v>#N/A</v>
      </c>
      <c r="H8841" t="e">
        <f>VLOOKUP(B8841,Prekės!$A$2:$E$3000,4,FALSE)</f>
        <v>#N/A</v>
      </c>
      <c r="I8841" t="e">
        <f>VLOOKUP(B8841,Prekės!$A$2:$E$3000,5,FALSE)</f>
        <v>#N/A</v>
      </c>
      <c r="J8841" t="e">
        <f t="shared" si="277"/>
        <v>#N/A</v>
      </c>
      <c r="K8841">
        <f t="shared" si="278"/>
        <v>0</v>
      </c>
    </row>
    <row r="8842" spans="1:11">
      <c r="A8842" s="1">
        <f>Atask.AtsOp!A8358</f>
        <v>0</v>
      </c>
      <c r="B8842">
        <f>Atask.AtsOp!E8358</f>
        <v>0</v>
      </c>
      <c r="C8842">
        <f>Atask.AtsOp!H8358</f>
        <v>0</v>
      </c>
      <c r="D8842">
        <f>Atask.AtsOp!N8358</f>
        <v>0</v>
      </c>
      <c r="E8842">
        <f>Atask.AtsOp!I8358</f>
        <v>0</v>
      </c>
      <c r="F8842">
        <f>Atask.AtsOp!M8358</f>
        <v>0</v>
      </c>
      <c r="G8842" t="e">
        <f>VLOOKUP(B8842,Prekės!$A$2:$E$3000,3,FALSE)</f>
        <v>#N/A</v>
      </c>
      <c r="H8842" t="e">
        <f>VLOOKUP(B8842,Prekės!$A$2:$E$3000,4,FALSE)</f>
        <v>#N/A</v>
      </c>
      <c r="I8842" t="e">
        <f>VLOOKUP(B8842,Prekės!$A$2:$E$3000,5,FALSE)</f>
        <v>#N/A</v>
      </c>
      <c r="J8842" t="e">
        <f t="shared" si="277"/>
        <v>#N/A</v>
      </c>
      <c r="K8842">
        <f t="shared" si="278"/>
        <v>0</v>
      </c>
    </row>
    <row r="8843" spans="1:11">
      <c r="A8843" s="1">
        <f>Atask.AtsOp!A8359</f>
        <v>0</v>
      </c>
      <c r="B8843">
        <f>Atask.AtsOp!E8359</f>
        <v>0</v>
      </c>
      <c r="C8843">
        <f>Atask.AtsOp!H8359</f>
        <v>0</v>
      </c>
      <c r="D8843">
        <f>Atask.AtsOp!N8359</f>
        <v>0</v>
      </c>
      <c r="E8843">
        <f>Atask.AtsOp!I8359</f>
        <v>0</v>
      </c>
      <c r="F8843">
        <f>Atask.AtsOp!M8359</f>
        <v>0</v>
      </c>
      <c r="G8843" t="e">
        <f>VLOOKUP(B8843,Prekės!$A$2:$E$3000,3,FALSE)</f>
        <v>#N/A</v>
      </c>
      <c r="H8843" t="e">
        <f>VLOOKUP(B8843,Prekės!$A$2:$E$3000,4,FALSE)</f>
        <v>#N/A</v>
      </c>
      <c r="I8843" t="e">
        <f>VLOOKUP(B8843,Prekės!$A$2:$E$3000,5,FALSE)</f>
        <v>#N/A</v>
      </c>
      <c r="J8843" t="e">
        <f t="shared" si="277"/>
        <v>#N/A</v>
      </c>
      <c r="K8843">
        <f t="shared" si="278"/>
        <v>0</v>
      </c>
    </row>
    <row r="8844" spans="1:11">
      <c r="A8844" s="1">
        <f>Atask.AtsOp!A8360</f>
        <v>0</v>
      </c>
      <c r="B8844">
        <f>Atask.AtsOp!E8360</f>
        <v>0</v>
      </c>
      <c r="C8844">
        <f>Atask.AtsOp!H8360</f>
        <v>0</v>
      </c>
      <c r="D8844">
        <f>Atask.AtsOp!N8360</f>
        <v>0</v>
      </c>
      <c r="E8844">
        <f>Atask.AtsOp!I8360</f>
        <v>0</v>
      </c>
      <c r="F8844">
        <f>Atask.AtsOp!M8360</f>
        <v>0</v>
      </c>
      <c r="G8844" t="e">
        <f>VLOOKUP(B8844,Prekės!$A$2:$E$3000,3,FALSE)</f>
        <v>#N/A</v>
      </c>
      <c r="H8844" t="e">
        <f>VLOOKUP(B8844,Prekės!$A$2:$E$3000,4,FALSE)</f>
        <v>#N/A</v>
      </c>
      <c r="I8844" t="e">
        <f>VLOOKUP(B8844,Prekės!$A$2:$E$3000,5,FALSE)</f>
        <v>#N/A</v>
      </c>
      <c r="J8844" t="e">
        <f t="shared" si="277"/>
        <v>#N/A</v>
      </c>
      <c r="K8844">
        <f t="shared" si="278"/>
        <v>0</v>
      </c>
    </row>
    <row r="8845" spans="1:11">
      <c r="A8845" s="1">
        <f>Atask.AtsOp!A8361</f>
        <v>0</v>
      </c>
      <c r="B8845">
        <f>Atask.AtsOp!E8361</f>
        <v>0</v>
      </c>
      <c r="C8845">
        <f>Atask.AtsOp!H8361</f>
        <v>0</v>
      </c>
      <c r="D8845">
        <f>Atask.AtsOp!N8361</f>
        <v>0</v>
      </c>
      <c r="E8845">
        <f>Atask.AtsOp!I8361</f>
        <v>0</v>
      </c>
      <c r="F8845">
        <f>Atask.AtsOp!M8361</f>
        <v>0</v>
      </c>
      <c r="G8845" t="e">
        <f>VLOOKUP(B8845,Prekės!$A$2:$E$3000,3,FALSE)</f>
        <v>#N/A</v>
      </c>
      <c r="H8845" t="e">
        <f>VLOOKUP(B8845,Prekės!$A$2:$E$3000,4,FALSE)</f>
        <v>#N/A</v>
      </c>
      <c r="I8845" t="e">
        <f>VLOOKUP(B8845,Prekės!$A$2:$E$3000,5,FALSE)</f>
        <v>#N/A</v>
      </c>
      <c r="J8845" t="e">
        <f t="shared" si="277"/>
        <v>#N/A</v>
      </c>
      <c r="K8845">
        <f t="shared" si="278"/>
        <v>0</v>
      </c>
    </row>
    <row r="8846" spans="1:11">
      <c r="A8846" s="1">
        <f>Atask.AtsOp!A8362</f>
        <v>0</v>
      </c>
      <c r="B8846">
        <f>Atask.AtsOp!E8362</f>
        <v>0</v>
      </c>
      <c r="C8846">
        <f>Atask.AtsOp!H8362</f>
        <v>0</v>
      </c>
      <c r="D8846">
        <f>Atask.AtsOp!N8362</f>
        <v>0</v>
      </c>
      <c r="E8846">
        <f>Atask.AtsOp!I8362</f>
        <v>0</v>
      </c>
      <c r="F8846">
        <f>Atask.AtsOp!M8362</f>
        <v>0</v>
      </c>
      <c r="G8846" t="e">
        <f>VLOOKUP(B8846,Prekės!$A$2:$E$3000,3,FALSE)</f>
        <v>#N/A</v>
      </c>
      <c r="H8846" t="e">
        <f>VLOOKUP(B8846,Prekės!$A$2:$E$3000,4,FALSE)</f>
        <v>#N/A</v>
      </c>
      <c r="I8846" t="e">
        <f>VLOOKUP(B8846,Prekės!$A$2:$E$3000,5,FALSE)</f>
        <v>#N/A</v>
      </c>
      <c r="J8846" t="e">
        <f t="shared" si="277"/>
        <v>#N/A</v>
      </c>
      <c r="K8846">
        <f t="shared" si="278"/>
        <v>0</v>
      </c>
    </row>
    <row r="8847" spans="1:11">
      <c r="A8847" s="1">
        <f>Atask.AtsOp!A8363</f>
        <v>0</v>
      </c>
      <c r="B8847">
        <f>Atask.AtsOp!E8363</f>
        <v>0</v>
      </c>
      <c r="C8847">
        <f>Atask.AtsOp!H8363</f>
        <v>0</v>
      </c>
      <c r="D8847">
        <f>Atask.AtsOp!N8363</f>
        <v>0</v>
      </c>
      <c r="E8847">
        <f>Atask.AtsOp!I8363</f>
        <v>0</v>
      </c>
      <c r="F8847">
        <f>Atask.AtsOp!M8363</f>
        <v>0</v>
      </c>
      <c r="G8847" t="e">
        <f>VLOOKUP(B8847,Prekės!$A$2:$E$3000,3,FALSE)</f>
        <v>#N/A</v>
      </c>
      <c r="H8847" t="e">
        <f>VLOOKUP(B8847,Prekės!$A$2:$E$3000,4,FALSE)</f>
        <v>#N/A</v>
      </c>
      <c r="I8847" t="e">
        <f>VLOOKUP(B8847,Prekės!$A$2:$E$3000,5,FALSE)</f>
        <v>#N/A</v>
      </c>
      <c r="J8847" t="e">
        <f t="shared" si="277"/>
        <v>#N/A</v>
      </c>
      <c r="K8847">
        <f t="shared" si="278"/>
        <v>0</v>
      </c>
    </row>
    <row r="8848" spans="1:11">
      <c r="A8848" s="1">
        <f>Atask.AtsOp!A8364</f>
        <v>0</v>
      </c>
      <c r="B8848">
        <f>Atask.AtsOp!E8364</f>
        <v>0</v>
      </c>
      <c r="C8848">
        <f>Atask.AtsOp!H8364</f>
        <v>0</v>
      </c>
      <c r="D8848">
        <f>Atask.AtsOp!N8364</f>
        <v>0</v>
      </c>
      <c r="E8848">
        <f>Atask.AtsOp!I8364</f>
        <v>0</v>
      </c>
      <c r="F8848">
        <f>Atask.AtsOp!M8364</f>
        <v>0</v>
      </c>
      <c r="G8848" t="e">
        <f>VLOOKUP(B8848,Prekės!$A$2:$E$3000,3,FALSE)</f>
        <v>#N/A</v>
      </c>
      <c r="H8848" t="e">
        <f>VLOOKUP(B8848,Prekės!$A$2:$E$3000,4,FALSE)</f>
        <v>#N/A</v>
      </c>
      <c r="I8848" t="e">
        <f>VLOOKUP(B8848,Prekės!$A$2:$E$3000,5,FALSE)</f>
        <v>#N/A</v>
      </c>
      <c r="J8848" t="e">
        <f t="shared" si="277"/>
        <v>#N/A</v>
      </c>
      <c r="K8848">
        <f t="shared" si="278"/>
        <v>0</v>
      </c>
    </row>
    <row r="8849" spans="1:11">
      <c r="A8849" s="1">
        <f>Atask.AtsOp!A8365</f>
        <v>0</v>
      </c>
      <c r="B8849">
        <f>Atask.AtsOp!E8365</f>
        <v>0</v>
      </c>
      <c r="C8849">
        <f>Atask.AtsOp!H8365</f>
        <v>0</v>
      </c>
      <c r="D8849">
        <f>Atask.AtsOp!N8365</f>
        <v>0</v>
      </c>
      <c r="E8849">
        <f>Atask.AtsOp!I8365</f>
        <v>0</v>
      </c>
      <c r="F8849">
        <f>Atask.AtsOp!M8365</f>
        <v>0</v>
      </c>
      <c r="G8849" t="e">
        <f>VLOOKUP(B8849,Prekės!$A$2:$E$3000,3,FALSE)</f>
        <v>#N/A</v>
      </c>
      <c r="H8849" t="e">
        <f>VLOOKUP(B8849,Prekės!$A$2:$E$3000,4,FALSE)</f>
        <v>#N/A</v>
      </c>
      <c r="I8849" t="e">
        <f>VLOOKUP(B8849,Prekės!$A$2:$E$3000,5,FALSE)</f>
        <v>#N/A</v>
      </c>
      <c r="J8849" t="e">
        <f t="shared" si="277"/>
        <v>#N/A</v>
      </c>
      <c r="K8849">
        <f t="shared" si="278"/>
        <v>0</v>
      </c>
    </row>
    <row r="8850" spans="1:11">
      <c r="A8850" s="1">
        <f>Atask.AtsOp!A8366</f>
        <v>0</v>
      </c>
      <c r="B8850">
        <f>Atask.AtsOp!E8366</f>
        <v>0</v>
      </c>
      <c r="C8850">
        <f>Atask.AtsOp!H8366</f>
        <v>0</v>
      </c>
      <c r="D8850">
        <f>Atask.AtsOp!N8366</f>
        <v>0</v>
      </c>
      <c r="E8850">
        <f>Atask.AtsOp!I8366</f>
        <v>0</v>
      </c>
      <c r="F8850">
        <f>Atask.AtsOp!M8366</f>
        <v>0</v>
      </c>
      <c r="G8850" t="e">
        <f>VLOOKUP(B8850,Prekės!$A$2:$E$3000,3,FALSE)</f>
        <v>#N/A</v>
      </c>
      <c r="H8850" t="e">
        <f>VLOOKUP(B8850,Prekės!$A$2:$E$3000,4,FALSE)</f>
        <v>#N/A</v>
      </c>
      <c r="I8850" t="e">
        <f>VLOOKUP(B8850,Prekės!$A$2:$E$3000,5,FALSE)</f>
        <v>#N/A</v>
      </c>
      <c r="J8850" t="e">
        <f t="shared" si="277"/>
        <v>#N/A</v>
      </c>
      <c r="K8850">
        <f t="shared" si="278"/>
        <v>0</v>
      </c>
    </row>
    <row r="8851" spans="1:11">
      <c r="A8851" s="1">
        <f>Atask.AtsOp!A8367</f>
        <v>0</v>
      </c>
      <c r="B8851">
        <f>Atask.AtsOp!E8367</f>
        <v>0</v>
      </c>
      <c r="C8851">
        <f>Atask.AtsOp!H8367</f>
        <v>0</v>
      </c>
      <c r="D8851">
        <f>Atask.AtsOp!N8367</f>
        <v>0</v>
      </c>
      <c r="E8851">
        <f>Atask.AtsOp!I8367</f>
        <v>0</v>
      </c>
      <c r="F8851">
        <f>Atask.AtsOp!M8367</f>
        <v>0</v>
      </c>
      <c r="G8851" t="e">
        <f>VLOOKUP(B8851,Prekės!$A$2:$E$3000,3,FALSE)</f>
        <v>#N/A</v>
      </c>
      <c r="H8851" t="e">
        <f>VLOOKUP(B8851,Prekės!$A$2:$E$3000,4,FALSE)</f>
        <v>#N/A</v>
      </c>
      <c r="I8851" t="e">
        <f>VLOOKUP(B8851,Prekės!$A$2:$E$3000,5,FALSE)</f>
        <v>#N/A</v>
      </c>
      <c r="J8851" t="e">
        <f t="shared" si="277"/>
        <v>#N/A</v>
      </c>
      <c r="K8851">
        <f t="shared" si="278"/>
        <v>0</v>
      </c>
    </row>
    <row r="8852" spans="1:11">
      <c r="A8852" s="1">
        <f>Atask.AtsOp!A8368</f>
        <v>0</v>
      </c>
      <c r="B8852">
        <f>Atask.AtsOp!E8368</f>
        <v>0</v>
      </c>
      <c r="C8852">
        <f>Atask.AtsOp!H8368</f>
        <v>0</v>
      </c>
      <c r="D8852">
        <f>Atask.AtsOp!N8368</f>
        <v>0</v>
      </c>
      <c r="E8852">
        <f>Atask.AtsOp!I8368</f>
        <v>0</v>
      </c>
      <c r="F8852">
        <f>Atask.AtsOp!M8368</f>
        <v>0</v>
      </c>
      <c r="G8852" t="e">
        <f>VLOOKUP(B8852,Prekės!$A$2:$E$3000,3,FALSE)</f>
        <v>#N/A</v>
      </c>
      <c r="H8852" t="e">
        <f>VLOOKUP(B8852,Prekės!$A$2:$E$3000,4,FALSE)</f>
        <v>#N/A</v>
      </c>
      <c r="I8852" t="e">
        <f>VLOOKUP(B8852,Prekės!$A$2:$E$3000,5,FALSE)</f>
        <v>#N/A</v>
      </c>
      <c r="J8852" t="e">
        <f t="shared" si="277"/>
        <v>#N/A</v>
      </c>
      <c r="K8852">
        <f t="shared" si="278"/>
        <v>0</v>
      </c>
    </row>
    <row r="8853" spans="1:11">
      <c r="A8853" s="1">
        <f>Atask.AtsOp!A8369</f>
        <v>0</v>
      </c>
      <c r="B8853">
        <f>Atask.AtsOp!E8369</f>
        <v>0</v>
      </c>
      <c r="C8853">
        <f>Atask.AtsOp!H8369</f>
        <v>0</v>
      </c>
      <c r="D8853">
        <f>Atask.AtsOp!N8369</f>
        <v>0</v>
      </c>
      <c r="E8853">
        <f>Atask.AtsOp!I8369</f>
        <v>0</v>
      </c>
      <c r="F8853">
        <f>Atask.AtsOp!M8369</f>
        <v>0</v>
      </c>
      <c r="G8853" t="e">
        <f>VLOOKUP(B8853,Prekės!$A$2:$E$3000,3,FALSE)</f>
        <v>#N/A</v>
      </c>
      <c r="H8853" t="e">
        <f>VLOOKUP(B8853,Prekės!$A$2:$E$3000,4,FALSE)</f>
        <v>#N/A</v>
      </c>
      <c r="I8853" t="e">
        <f>VLOOKUP(B8853,Prekės!$A$2:$E$3000,5,FALSE)</f>
        <v>#N/A</v>
      </c>
      <c r="J8853" t="e">
        <f t="shared" si="277"/>
        <v>#N/A</v>
      </c>
      <c r="K8853">
        <f t="shared" si="278"/>
        <v>0</v>
      </c>
    </row>
    <row r="8854" spans="1:11">
      <c r="A8854" s="1">
        <f>Atask.AtsOp!A8370</f>
        <v>0</v>
      </c>
      <c r="B8854">
        <f>Atask.AtsOp!E8370</f>
        <v>0</v>
      </c>
      <c r="C8854">
        <f>Atask.AtsOp!H8370</f>
        <v>0</v>
      </c>
      <c r="D8854">
        <f>Atask.AtsOp!N8370</f>
        <v>0</v>
      </c>
      <c r="E8854">
        <f>Atask.AtsOp!I8370</f>
        <v>0</v>
      </c>
      <c r="F8854">
        <f>Atask.AtsOp!M8370</f>
        <v>0</v>
      </c>
      <c r="G8854" t="e">
        <f>VLOOKUP(B8854,Prekės!$A$2:$E$3000,3,FALSE)</f>
        <v>#N/A</v>
      </c>
      <c r="H8854" t="e">
        <f>VLOOKUP(B8854,Prekės!$A$2:$E$3000,4,FALSE)</f>
        <v>#N/A</v>
      </c>
      <c r="I8854" t="e">
        <f>VLOOKUP(B8854,Prekės!$A$2:$E$3000,5,FALSE)</f>
        <v>#N/A</v>
      </c>
      <c r="J8854" t="e">
        <f t="shared" si="277"/>
        <v>#N/A</v>
      </c>
      <c r="K8854">
        <f t="shared" si="278"/>
        <v>0</v>
      </c>
    </row>
    <row r="8855" spans="1:11">
      <c r="A8855" s="1">
        <f>Atask.AtsOp!A8371</f>
        <v>0</v>
      </c>
      <c r="B8855">
        <f>Atask.AtsOp!E8371</f>
        <v>0</v>
      </c>
      <c r="C8855">
        <f>Atask.AtsOp!H8371</f>
        <v>0</v>
      </c>
      <c r="D8855">
        <f>Atask.AtsOp!N8371</f>
        <v>0</v>
      </c>
      <c r="E8855">
        <f>Atask.AtsOp!I8371</f>
        <v>0</v>
      </c>
      <c r="F8855">
        <f>Atask.AtsOp!M8371</f>
        <v>0</v>
      </c>
      <c r="G8855" t="e">
        <f>VLOOKUP(B8855,Prekės!$A$2:$E$3000,3,FALSE)</f>
        <v>#N/A</v>
      </c>
      <c r="H8855" t="e">
        <f>VLOOKUP(B8855,Prekės!$A$2:$E$3000,4,FALSE)</f>
        <v>#N/A</v>
      </c>
      <c r="I8855" t="e">
        <f>VLOOKUP(B8855,Prekės!$A$2:$E$3000,5,FALSE)</f>
        <v>#N/A</v>
      </c>
      <c r="J8855" t="e">
        <f t="shared" si="277"/>
        <v>#N/A</v>
      </c>
      <c r="K8855">
        <f t="shared" si="278"/>
        <v>0</v>
      </c>
    </row>
    <row r="8856" spans="1:11">
      <c r="A8856" s="1">
        <f>Atask.AtsOp!A8372</f>
        <v>0</v>
      </c>
      <c r="B8856">
        <f>Atask.AtsOp!E8372</f>
        <v>0</v>
      </c>
      <c r="C8856">
        <f>Atask.AtsOp!H8372</f>
        <v>0</v>
      </c>
      <c r="D8856">
        <f>Atask.AtsOp!N8372</f>
        <v>0</v>
      </c>
      <c r="E8856">
        <f>Atask.AtsOp!I8372</f>
        <v>0</v>
      </c>
      <c r="F8856">
        <f>Atask.AtsOp!M8372</f>
        <v>0</v>
      </c>
      <c r="G8856" t="e">
        <f>VLOOKUP(B8856,Prekės!$A$2:$E$3000,3,FALSE)</f>
        <v>#N/A</v>
      </c>
      <c r="H8856" t="e">
        <f>VLOOKUP(B8856,Prekės!$A$2:$E$3000,4,FALSE)</f>
        <v>#N/A</v>
      </c>
      <c r="I8856" t="e">
        <f>VLOOKUP(B8856,Prekės!$A$2:$E$3000,5,FALSE)</f>
        <v>#N/A</v>
      </c>
      <c r="J8856" t="e">
        <f t="shared" si="277"/>
        <v>#N/A</v>
      </c>
      <c r="K8856">
        <f t="shared" si="278"/>
        <v>0</v>
      </c>
    </row>
    <row r="8857" spans="1:11">
      <c r="A8857" s="1">
        <f>Atask.AtsOp!A8373</f>
        <v>0</v>
      </c>
      <c r="B8857">
        <f>Atask.AtsOp!E8373</f>
        <v>0</v>
      </c>
      <c r="C8857">
        <f>Atask.AtsOp!H8373</f>
        <v>0</v>
      </c>
      <c r="D8857">
        <f>Atask.AtsOp!N8373</f>
        <v>0</v>
      </c>
      <c r="E8857">
        <f>Atask.AtsOp!I8373</f>
        <v>0</v>
      </c>
      <c r="F8857">
        <f>Atask.AtsOp!M8373</f>
        <v>0</v>
      </c>
      <c r="G8857" t="e">
        <f>VLOOKUP(B8857,Prekės!$A$2:$E$3000,3,FALSE)</f>
        <v>#N/A</v>
      </c>
      <c r="H8857" t="e">
        <f>VLOOKUP(B8857,Prekės!$A$2:$E$3000,4,FALSE)</f>
        <v>#N/A</v>
      </c>
      <c r="I8857" t="e">
        <f>VLOOKUP(B8857,Prekės!$A$2:$E$3000,5,FALSE)</f>
        <v>#N/A</v>
      </c>
      <c r="J8857" t="e">
        <f t="shared" si="277"/>
        <v>#N/A</v>
      </c>
      <c r="K8857">
        <f t="shared" si="278"/>
        <v>0</v>
      </c>
    </row>
    <row r="8858" spans="1:11">
      <c r="A8858" s="1">
        <f>Atask.AtsOp!A8374</f>
        <v>0</v>
      </c>
      <c r="B8858">
        <f>Atask.AtsOp!E8374</f>
        <v>0</v>
      </c>
      <c r="C8858">
        <f>Atask.AtsOp!H8374</f>
        <v>0</v>
      </c>
      <c r="D8858">
        <f>Atask.AtsOp!N8374</f>
        <v>0</v>
      </c>
      <c r="E8858">
        <f>Atask.AtsOp!I8374</f>
        <v>0</v>
      </c>
      <c r="F8858">
        <f>Atask.AtsOp!M8374</f>
        <v>0</v>
      </c>
      <c r="G8858" t="e">
        <f>VLOOKUP(B8858,Prekės!$A$2:$E$3000,3,FALSE)</f>
        <v>#N/A</v>
      </c>
      <c r="H8858" t="e">
        <f>VLOOKUP(B8858,Prekės!$A$2:$E$3000,4,FALSE)</f>
        <v>#N/A</v>
      </c>
      <c r="I8858" t="e">
        <f>VLOOKUP(B8858,Prekės!$A$2:$E$3000,5,FALSE)</f>
        <v>#N/A</v>
      </c>
      <c r="J8858" t="e">
        <f t="shared" si="277"/>
        <v>#N/A</v>
      </c>
      <c r="K8858">
        <f t="shared" si="278"/>
        <v>0</v>
      </c>
    </row>
    <row r="8859" spans="1:11">
      <c r="A8859" s="1">
        <f>Atask.AtsOp!A8375</f>
        <v>0</v>
      </c>
      <c r="B8859">
        <f>Atask.AtsOp!E8375</f>
        <v>0</v>
      </c>
      <c r="C8859">
        <f>Atask.AtsOp!H8375</f>
        <v>0</v>
      </c>
      <c r="D8859">
        <f>Atask.AtsOp!N8375</f>
        <v>0</v>
      </c>
      <c r="E8859">
        <f>Atask.AtsOp!I8375</f>
        <v>0</v>
      </c>
      <c r="F8859">
        <f>Atask.AtsOp!M8375</f>
        <v>0</v>
      </c>
      <c r="G8859" t="e">
        <f>VLOOKUP(B8859,Prekės!$A$2:$E$3000,3,FALSE)</f>
        <v>#N/A</v>
      </c>
      <c r="H8859" t="e">
        <f>VLOOKUP(B8859,Prekės!$A$2:$E$3000,4,FALSE)</f>
        <v>#N/A</v>
      </c>
      <c r="I8859" t="e">
        <f>VLOOKUP(B8859,Prekės!$A$2:$E$3000,5,FALSE)</f>
        <v>#N/A</v>
      </c>
      <c r="J8859" t="e">
        <f t="shared" si="277"/>
        <v>#N/A</v>
      </c>
      <c r="K8859">
        <f t="shared" si="278"/>
        <v>0</v>
      </c>
    </row>
    <row r="8860" spans="1:11">
      <c r="A8860" s="1">
        <f>Atask.AtsOp!A8376</f>
        <v>0</v>
      </c>
      <c r="B8860">
        <f>Atask.AtsOp!E8376</f>
        <v>0</v>
      </c>
      <c r="C8860">
        <f>Atask.AtsOp!H8376</f>
        <v>0</v>
      </c>
      <c r="D8860">
        <f>Atask.AtsOp!N8376</f>
        <v>0</v>
      </c>
      <c r="E8860">
        <f>Atask.AtsOp!I8376</f>
        <v>0</v>
      </c>
      <c r="F8860">
        <f>Atask.AtsOp!M8376</f>
        <v>0</v>
      </c>
      <c r="G8860" t="e">
        <f>VLOOKUP(B8860,Prekės!$A$2:$E$3000,3,FALSE)</f>
        <v>#N/A</v>
      </c>
      <c r="H8860" t="e">
        <f>VLOOKUP(B8860,Prekės!$A$2:$E$3000,4,FALSE)</f>
        <v>#N/A</v>
      </c>
      <c r="I8860" t="e">
        <f>VLOOKUP(B8860,Prekės!$A$2:$E$3000,5,FALSE)</f>
        <v>#N/A</v>
      </c>
      <c r="J8860" t="e">
        <f t="shared" si="277"/>
        <v>#N/A</v>
      </c>
      <c r="K8860">
        <f t="shared" si="278"/>
        <v>0</v>
      </c>
    </row>
    <row r="8861" spans="1:11">
      <c r="A8861" s="1">
        <f>Atask.AtsOp!A8377</f>
        <v>0</v>
      </c>
      <c r="B8861">
        <f>Atask.AtsOp!E8377</f>
        <v>0</v>
      </c>
      <c r="C8861">
        <f>Atask.AtsOp!H8377</f>
        <v>0</v>
      </c>
      <c r="D8861">
        <f>Atask.AtsOp!N8377</f>
        <v>0</v>
      </c>
      <c r="E8861">
        <f>Atask.AtsOp!I8377</f>
        <v>0</v>
      </c>
      <c r="F8861">
        <f>Atask.AtsOp!M8377</f>
        <v>0</v>
      </c>
      <c r="G8861" t="e">
        <f>VLOOKUP(B8861,Prekės!$A$2:$E$3000,3,FALSE)</f>
        <v>#N/A</v>
      </c>
      <c r="H8861" t="e">
        <f>VLOOKUP(B8861,Prekės!$A$2:$E$3000,4,FALSE)</f>
        <v>#N/A</v>
      </c>
      <c r="I8861" t="e">
        <f>VLOOKUP(B8861,Prekės!$A$2:$E$3000,5,FALSE)</f>
        <v>#N/A</v>
      </c>
      <c r="J8861" t="e">
        <f t="shared" si="277"/>
        <v>#N/A</v>
      </c>
      <c r="K8861">
        <f t="shared" si="278"/>
        <v>0</v>
      </c>
    </row>
    <row r="8862" spans="1:11">
      <c r="A8862" s="1">
        <f>Atask.AtsOp!A8378</f>
        <v>0</v>
      </c>
      <c r="B8862">
        <f>Atask.AtsOp!E8378</f>
        <v>0</v>
      </c>
      <c r="C8862">
        <f>Atask.AtsOp!H8378</f>
        <v>0</v>
      </c>
      <c r="D8862">
        <f>Atask.AtsOp!N8378</f>
        <v>0</v>
      </c>
      <c r="E8862">
        <f>Atask.AtsOp!I8378</f>
        <v>0</v>
      </c>
      <c r="F8862">
        <f>Atask.AtsOp!M8378</f>
        <v>0</v>
      </c>
      <c r="G8862" t="e">
        <f>VLOOKUP(B8862,Prekės!$A$2:$E$3000,3,FALSE)</f>
        <v>#N/A</v>
      </c>
      <c r="H8862" t="e">
        <f>VLOOKUP(B8862,Prekės!$A$2:$E$3000,4,FALSE)</f>
        <v>#N/A</v>
      </c>
      <c r="I8862" t="e">
        <f>VLOOKUP(B8862,Prekės!$A$2:$E$3000,5,FALSE)</f>
        <v>#N/A</v>
      </c>
      <c r="J8862" t="e">
        <f t="shared" si="277"/>
        <v>#N/A</v>
      </c>
      <c r="K8862">
        <f t="shared" si="278"/>
        <v>0</v>
      </c>
    </row>
    <row r="8863" spans="1:11">
      <c r="A8863" s="1">
        <f>Atask.AtsOp!A8379</f>
        <v>0</v>
      </c>
      <c r="B8863">
        <f>Atask.AtsOp!E8379</f>
        <v>0</v>
      </c>
      <c r="C8863">
        <f>Atask.AtsOp!H8379</f>
        <v>0</v>
      </c>
      <c r="D8863">
        <f>Atask.AtsOp!N8379</f>
        <v>0</v>
      </c>
      <c r="E8863">
        <f>Atask.AtsOp!I8379</f>
        <v>0</v>
      </c>
      <c r="F8863">
        <f>Atask.AtsOp!M8379</f>
        <v>0</v>
      </c>
      <c r="G8863" t="e">
        <f>VLOOKUP(B8863,Prekės!$A$2:$E$3000,3,FALSE)</f>
        <v>#N/A</v>
      </c>
      <c r="H8863" t="e">
        <f>VLOOKUP(B8863,Prekės!$A$2:$E$3000,4,FALSE)</f>
        <v>#N/A</v>
      </c>
      <c r="I8863" t="e">
        <f>VLOOKUP(B8863,Prekės!$A$2:$E$3000,5,FALSE)</f>
        <v>#N/A</v>
      </c>
      <c r="J8863" t="e">
        <f t="shared" si="277"/>
        <v>#N/A</v>
      </c>
      <c r="K8863">
        <f t="shared" si="278"/>
        <v>0</v>
      </c>
    </row>
    <row r="8864" spans="1:11">
      <c r="A8864" s="1">
        <f>Atask.AtsOp!A8380</f>
        <v>0</v>
      </c>
      <c r="B8864">
        <f>Atask.AtsOp!E8380</f>
        <v>0</v>
      </c>
      <c r="C8864">
        <f>Atask.AtsOp!H8380</f>
        <v>0</v>
      </c>
      <c r="D8864">
        <f>Atask.AtsOp!N8380</f>
        <v>0</v>
      </c>
      <c r="E8864">
        <f>Atask.AtsOp!I8380</f>
        <v>0</v>
      </c>
      <c r="F8864">
        <f>Atask.AtsOp!M8380</f>
        <v>0</v>
      </c>
      <c r="G8864" t="e">
        <f>VLOOKUP(B8864,Prekės!$A$2:$E$3000,3,FALSE)</f>
        <v>#N/A</v>
      </c>
      <c r="H8864" t="e">
        <f>VLOOKUP(B8864,Prekės!$A$2:$E$3000,4,FALSE)</f>
        <v>#N/A</v>
      </c>
      <c r="I8864" t="e">
        <f>VLOOKUP(B8864,Prekės!$A$2:$E$3000,5,FALSE)</f>
        <v>#N/A</v>
      </c>
      <c r="J8864" t="e">
        <f t="shared" si="277"/>
        <v>#N/A</v>
      </c>
      <c r="K8864">
        <f t="shared" si="278"/>
        <v>0</v>
      </c>
    </row>
    <row r="8865" spans="1:11">
      <c r="A8865" s="1">
        <f>Atask.AtsOp!A8381</f>
        <v>0</v>
      </c>
      <c r="B8865">
        <f>Atask.AtsOp!E8381</f>
        <v>0</v>
      </c>
      <c r="C8865">
        <f>Atask.AtsOp!H8381</f>
        <v>0</v>
      </c>
      <c r="D8865">
        <f>Atask.AtsOp!N8381</f>
        <v>0</v>
      </c>
      <c r="E8865">
        <f>Atask.AtsOp!I8381</f>
        <v>0</v>
      </c>
      <c r="F8865">
        <f>Atask.AtsOp!M8381</f>
        <v>0</v>
      </c>
      <c r="G8865" t="e">
        <f>VLOOKUP(B8865,Prekės!$A$2:$E$3000,3,FALSE)</f>
        <v>#N/A</v>
      </c>
      <c r="H8865" t="e">
        <f>VLOOKUP(B8865,Prekės!$A$2:$E$3000,4,FALSE)</f>
        <v>#N/A</v>
      </c>
      <c r="I8865" t="e">
        <f>VLOOKUP(B8865,Prekės!$A$2:$E$3000,5,FALSE)</f>
        <v>#N/A</v>
      </c>
      <c r="J8865" t="e">
        <f t="shared" si="277"/>
        <v>#N/A</v>
      </c>
      <c r="K8865">
        <f t="shared" si="278"/>
        <v>0</v>
      </c>
    </row>
    <row r="8866" spans="1:11">
      <c r="A8866" s="1">
        <f>Atask.AtsOp!A8382</f>
        <v>0</v>
      </c>
      <c r="B8866">
        <f>Atask.AtsOp!E8382</f>
        <v>0</v>
      </c>
      <c r="C8866">
        <f>Atask.AtsOp!H8382</f>
        <v>0</v>
      </c>
      <c r="D8866">
        <f>Atask.AtsOp!N8382</f>
        <v>0</v>
      </c>
      <c r="E8866">
        <f>Atask.AtsOp!I8382</f>
        <v>0</v>
      </c>
      <c r="F8866">
        <f>Atask.AtsOp!M8382</f>
        <v>0</v>
      </c>
      <c r="G8866" t="e">
        <f>VLOOKUP(B8866,Prekės!$A$2:$E$3000,3,FALSE)</f>
        <v>#N/A</v>
      </c>
      <c r="H8866" t="e">
        <f>VLOOKUP(B8866,Prekės!$A$2:$E$3000,4,FALSE)</f>
        <v>#N/A</v>
      </c>
      <c r="I8866" t="e">
        <f>VLOOKUP(B8866,Prekės!$A$2:$E$3000,5,FALSE)</f>
        <v>#N/A</v>
      </c>
      <c r="J8866" t="e">
        <f t="shared" ref="J8866:J8929" si="279">IF(G8866=110,F8866*H8866*I8866,IF(G8866&lt;280,F8866*H8866,F8866*H8866*(I8866/100)))</f>
        <v>#N/A</v>
      </c>
      <c r="K8866">
        <f t="shared" ref="K8866:K8929" si="280">IF(EXACT(D8866,"But."),J8866,F8866)</f>
        <v>0</v>
      </c>
    </row>
    <row r="8867" spans="1:11">
      <c r="A8867" s="1">
        <f>Atask.AtsOp!A8383</f>
        <v>0</v>
      </c>
      <c r="B8867">
        <f>Atask.AtsOp!E8383</f>
        <v>0</v>
      </c>
      <c r="C8867">
        <f>Atask.AtsOp!H8383</f>
        <v>0</v>
      </c>
      <c r="D8867">
        <f>Atask.AtsOp!N8383</f>
        <v>0</v>
      </c>
      <c r="E8867">
        <f>Atask.AtsOp!I8383</f>
        <v>0</v>
      </c>
      <c r="F8867">
        <f>Atask.AtsOp!M8383</f>
        <v>0</v>
      </c>
      <c r="G8867" t="e">
        <f>VLOOKUP(B8867,Prekės!$A$2:$E$3000,3,FALSE)</f>
        <v>#N/A</v>
      </c>
      <c r="H8867" t="e">
        <f>VLOOKUP(B8867,Prekės!$A$2:$E$3000,4,FALSE)</f>
        <v>#N/A</v>
      </c>
      <c r="I8867" t="e">
        <f>VLOOKUP(B8867,Prekės!$A$2:$E$3000,5,FALSE)</f>
        <v>#N/A</v>
      </c>
      <c r="J8867" t="e">
        <f t="shared" si="279"/>
        <v>#N/A</v>
      </c>
      <c r="K8867">
        <f t="shared" si="280"/>
        <v>0</v>
      </c>
    </row>
    <row r="8868" spans="1:11">
      <c r="A8868" s="1">
        <f>Atask.AtsOp!A8384</f>
        <v>0</v>
      </c>
      <c r="B8868">
        <f>Atask.AtsOp!E8384</f>
        <v>0</v>
      </c>
      <c r="C8868">
        <f>Atask.AtsOp!H8384</f>
        <v>0</v>
      </c>
      <c r="D8868">
        <f>Atask.AtsOp!N8384</f>
        <v>0</v>
      </c>
      <c r="E8868">
        <f>Atask.AtsOp!I8384</f>
        <v>0</v>
      </c>
      <c r="F8868">
        <f>Atask.AtsOp!M8384</f>
        <v>0</v>
      </c>
      <c r="G8868" t="e">
        <f>VLOOKUP(B8868,Prekės!$A$2:$E$3000,3,FALSE)</f>
        <v>#N/A</v>
      </c>
      <c r="H8868" t="e">
        <f>VLOOKUP(B8868,Prekės!$A$2:$E$3000,4,FALSE)</f>
        <v>#N/A</v>
      </c>
      <c r="I8868" t="e">
        <f>VLOOKUP(B8868,Prekės!$A$2:$E$3000,5,FALSE)</f>
        <v>#N/A</v>
      </c>
      <c r="J8868" t="e">
        <f t="shared" si="279"/>
        <v>#N/A</v>
      </c>
      <c r="K8868">
        <f t="shared" si="280"/>
        <v>0</v>
      </c>
    </row>
    <row r="8869" spans="1:11">
      <c r="A8869" s="1">
        <f>Atask.AtsOp!A8385</f>
        <v>0</v>
      </c>
      <c r="B8869">
        <f>Atask.AtsOp!E8385</f>
        <v>0</v>
      </c>
      <c r="C8869">
        <f>Atask.AtsOp!H8385</f>
        <v>0</v>
      </c>
      <c r="D8869">
        <f>Atask.AtsOp!N8385</f>
        <v>0</v>
      </c>
      <c r="E8869">
        <f>Atask.AtsOp!I8385</f>
        <v>0</v>
      </c>
      <c r="F8869">
        <f>Atask.AtsOp!M8385</f>
        <v>0</v>
      </c>
      <c r="G8869" t="e">
        <f>VLOOKUP(B8869,Prekės!$A$2:$E$3000,3,FALSE)</f>
        <v>#N/A</v>
      </c>
      <c r="H8869" t="e">
        <f>VLOOKUP(B8869,Prekės!$A$2:$E$3000,4,FALSE)</f>
        <v>#N/A</v>
      </c>
      <c r="I8869" t="e">
        <f>VLOOKUP(B8869,Prekės!$A$2:$E$3000,5,FALSE)</f>
        <v>#N/A</v>
      </c>
      <c r="J8869" t="e">
        <f t="shared" si="279"/>
        <v>#N/A</v>
      </c>
      <c r="K8869">
        <f t="shared" si="280"/>
        <v>0</v>
      </c>
    </row>
    <row r="8870" spans="1:11">
      <c r="A8870" s="1">
        <f>Atask.AtsOp!A8386</f>
        <v>0</v>
      </c>
      <c r="B8870">
        <f>Atask.AtsOp!E8386</f>
        <v>0</v>
      </c>
      <c r="C8870">
        <f>Atask.AtsOp!H8386</f>
        <v>0</v>
      </c>
      <c r="D8870">
        <f>Atask.AtsOp!N8386</f>
        <v>0</v>
      </c>
      <c r="E8870">
        <f>Atask.AtsOp!I8386</f>
        <v>0</v>
      </c>
      <c r="F8870">
        <f>Atask.AtsOp!M8386</f>
        <v>0</v>
      </c>
      <c r="G8870" t="e">
        <f>VLOOKUP(B8870,Prekės!$A$2:$E$3000,3,FALSE)</f>
        <v>#N/A</v>
      </c>
      <c r="H8870" t="e">
        <f>VLOOKUP(B8870,Prekės!$A$2:$E$3000,4,FALSE)</f>
        <v>#N/A</v>
      </c>
      <c r="I8870" t="e">
        <f>VLOOKUP(B8870,Prekės!$A$2:$E$3000,5,FALSE)</f>
        <v>#N/A</v>
      </c>
      <c r="J8870" t="e">
        <f t="shared" si="279"/>
        <v>#N/A</v>
      </c>
      <c r="K8870">
        <f t="shared" si="280"/>
        <v>0</v>
      </c>
    </row>
    <row r="8871" spans="1:11">
      <c r="A8871" s="1">
        <f>Atask.AtsOp!A8387</f>
        <v>0</v>
      </c>
      <c r="B8871">
        <f>Atask.AtsOp!E8387</f>
        <v>0</v>
      </c>
      <c r="C8871">
        <f>Atask.AtsOp!H8387</f>
        <v>0</v>
      </c>
      <c r="D8871">
        <f>Atask.AtsOp!N8387</f>
        <v>0</v>
      </c>
      <c r="E8871">
        <f>Atask.AtsOp!I8387</f>
        <v>0</v>
      </c>
      <c r="F8871">
        <f>Atask.AtsOp!M8387</f>
        <v>0</v>
      </c>
      <c r="G8871" t="e">
        <f>VLOOKUP(B8871,Prekės!$A$2:$E$3000,3,FALSE)</f>
        <v>#N/A</v>
      </c>
      <c r="H8871" t="e">
        <f>VLOOKUP(B8871,Prekės!$A$2:$E$3000,4,FALSE)</f>
        <v>#N/A</v>
      </c>
      <c r="I8871" t="e">
        <f>VLOOKUP(B8871,Prekės!$A$2:$E$3000,5,FALSE)</f>
        <v>#N/A</v>
      </c>
      <c r="J8871" t="e">
        <f t="shared" si="279"/>
        <v>#N/A</v>
      </c>
      <c r="K8871">
        <f t="shared" si="280"/>
        <v>0</v>
      </c>
    </row>
    <row r="8872" spans="1:11">
      <c r="A8872" s="1">
        <f>Atask.AtsOp!A8388</f>
        <v>0</v>
      </c>
      <c r="B8872">
        <f>Atask.AtsOp!E8388</f>
        <v>0</v>
      </c>
      <c r="C8872">
        <f>Atask.AtsOp!H8388</f>
        <v>0</v>
      </c>
      <c r="D8872">
        <f>Atask.AtsOp!N8388</f>
        <v>0</v>
      </c>
      <c r="E8872">
        <f>Atask.AtsOp!I8388</f>
        <v>0</v>
      </c>
      <c r="F8872">
        <f>Atask.AtsOp!M8388</f>
        <v>0</v>
      </c>
      <c r="G8872" t="e">
        <f>VLOOKUP(B8872,Prekės!$A$2:$E$3000,3,FALSE)</f>
        <v>#N/A</v>
      </c>
      <c r="H8872" t="e">
        <f>VLOOKUP(B8872,Prekės!$A$2:$E$3000,4,FALSE)</f>
        <v>#N/A</v>
      </c>
      <c r="I8872" t="e">
        <f>VLOOKUP(B8872,Prekės!$A$2:$E$3000,5,FALSE)</f>
        <v>#N/A</v>
      </c>
      <c r="J8872" t="e">
        <f t="shared" si="279"/>
        <v>#N/A</v>
      </c>
      <c r="K8872">
        <f t="shared" si="280"/>
        <v>0</v>
      </c>
    </row>
    <row r="8873" spans="1:11">
      <c r="A8873" s="1">
        <f>Atask.AtsOp!A8389</f>
        <v>0</v>
      </c>
      <c r="B8873">
        <f>Atask.AtsOp!E8389</f>
        <v>0</v>
      </c>
      <c r="C8873">
        <f>Atask.AtsOp!H8389</f>
        <v>0</v>
      </c>
      <c r="D8873">
        <f>Atask.AtsOp!N8389</f>
        <v>0</v>
      </c>
      <c r="E8873">
        <f>Atask.AtsOp!I8389</f>
        <v>0</v>
      </c>
      <c r="F8873">
        <f>Atask.AtsOp!M8389</f>
        <v>0</v>
      </c>
      <c r="G8873" t="e">
        <f>VLOOKUP(B8873,Prekės!$A$2:$E$3000,3,FALSE)</f>
        <v>#N/A</v>
      </c>
      <c r="H8873" t="e">
        <f>VLOOKUP(B8873,Prekės!$A$2:$E$3000,4,FALSE)</f>
        <v>#N/A</v>
      </c>
      <c r="I8873" t="e">
        <f>VLOOKUP(B8873,Prekės!$A$2:$E$3000,5,FALSE)</f>
        <v>#N/A</v>
      </c>
      <c r="J8873" t="e">
        <f t="shared" si="279"/>
        <v>#N/A</v>
      </c>
      <c r="K8873">
        <f t="shared" si="280"/>
        <v>0</v>
      </c>
    </row>
    <row r="8874" spans="1:11">
      <c r="A8874" s="1">
        <f>Atask.AtsOp!A8390</f>
        <v>0</v>
      </c>
      <c r="B8874">
        <f>Atask.AtsOp!E8390</f>
        <v>0</v>
      </c>
      <c r="C8874">
        <f>Atask.AtsOp!H8390</f>
        <v>0</v>
      </c>
      <c r="D8874">
        <f>Atask.AtsOp!N8390</f>
        <v>0</v>
      </c>
      <c r="E8874">
        <f>Atask.AtsOp!I8390</f>
        <v>0</v>
      </c>
      <c r="F8874">
        <f>Atask.AtsOp!M8390</f>
        <v>0</v>
      </c>
      <c r="G8874" t="e">
        <f>VLOOKUP(B8874,Prekės!$A$2:$E$3000,3,FALSE)</f>
        <v>#N/A</v>
      </c>
      <c r="H8874" t="e">
        <f>VLOOKUP(B8874,Prekės!$A$2:$E$3000,4,FALSE)</f>
        <v>#N/A</v>
      </c>
      <c r="I8874" t="e">
        <f>VLOOKUP(B8874,Prekės!$A$2:$E$3000,5,FALSE)</f>
        <v>#N/A</v>
      </c>
      <c r="J8874" t="e">
        <f t="shared" si="279"/>
        <v>#N/A</v>
      </c>
      <c r="K8874">
        <f t="shared" si="280"/>
        <v>0</v>
      </c>
    </row>
    <row r="8875" spans="1:11">
      <c r="A8875" s="1">
        <f>Atask.AtsOp!A8391</f>
        <v>0</v>
      </c>
      <c r="B8875">
        <f>Atask.AtsOp!E8391</f>
        <v>0</v>
      </c>
      <c r="C8875">
        <f>Atask.AtsOp!H8391</f>
        <v>0</v>
      </c>
      <c r="D8875">
        <f>Atask.AtsOp!N8391</f>
        <v>0</v>
      </c>
      <c r="E8875">
        <f>Atask.AtsOp!I8391</f>
        <v>0</v>
      </c>
      <c r="F8875">
        <f>Atask.AtsOp!M8391</f>
        <v>0</v>
      </c>
      <c r="G8875" t="e">
        <f>VLOOKUP(B8875,Prekės!$A$2:$E$3000,3,FALSE)</f>
        <v>#N/A</v>
      </c>
      <c r="H8875" t="e">
        <f>VLOOKUP(B8875,Prekės!$A$2:$E$3000,4,FALSE)</f>
        <v>#N/A</v>
      </c>
      <c r="I8875" t="e">
        <f>VLOOKUP(B8875,Prekės!$A$2:$E$3000,5,FALSE)</f>
        <v>#N/A</v>
      </c>
      <c r="J8875" t="e">
        <f t="shared" si="279"/>
        <v>#N/A</v>
      </c>
      <c r="K8875">
        <f t="shared" si="280"/>
        <v>0</v>
      </c>
    </row>
    <row r="8876" spans="1:11">
      <c r="A8876" s="1">
        <f>Atask.AtsOp!A8392</f>
        <v>0</v>
      </c>
      <c r="B8876">
        <f>Atask.AtsOp!E8392</f>
        <v>0</v>
      </c>
      <c r="C8876">
        <f>Atask.AtsOp!H8392</f>
        <v>0</v>
      </c>
      <c r="D8876">
        <f>Atask.AtsOp!N8392</f>
        <v>0</v>
      </c>
      <c r="E8876">
        <f>Atask.AtsOp!I8392</f>
        <v>0</v>
      </c>
      <c r="F8876">
        <f>Atask.AtsOp!M8392</f>
        <v>0</v>
      </c>
      <c r="G8876" t="e">
        <f>VLOOKUP(B8876,Prekės!$A$2:$E$3000,3,FALSE)</f>
        <v>#N/A</v>
      </c>
      <c r="H8876" t="e">
        <f>VLOOKUP(B8876,Prekės!$A$2:$E$3000,4,FALSE)</f>
        <v>#N/A</v>
      </c>
      <c r="I8876" t="e">
        <f>VLOOKUP(B8876,Prekės!$A$2:$E$3000,5,FALSE)</f>
        <v>#N/A</v>
      </c>
      <c r="J8876" t="e">
        <f t="shared" si="279"/>
        <v>#N/A</v>
      </c>
      <c r="K8876">
        <f t="shared" si="280"/>
        <v>0</v>
      </c>
    </row>
    <row r="8877" spans="1:11">
      <c r="A8877" s="1">
        <f>Atask.AtsOp!A8393</f>
        <v>0</v>
      </c>
      <c r="B8877">
        <f>Atask.AtsOp!E8393</f>
        <v>0</v>
      </c>
      <c r="C8877">
        <f>Atask.AtsOp!H8393</f>
        <v>0</v>
      </c>
      <c r="D8877">
        <f>Atask.AtsOp!N8393</f>
        <v>0</v>
      </c>
      <c r="E8877">
        <f>Atask.AtsOp!I8393</f>
        <v>0</v>
      </c>
      <c r="F8877">
        <f>Atask.AtsOp!M8393</f>
        <v>0</v>
      </c>
      <c r="G8877" t="e">
        <f>VLOOKUP(B8877,Prekės!$A$2:$E$3000,3,FALSE)</f>
        <v>#N/A</v>
      </c>
      <c r="H8877" t="e">
        <f>VLOOKUP(B8877,Prekės!$A$2:$E$3000,4,FALSE)</f>
        <v>#N/A</v>
      </c>
      <c r="I8877" t="e">
        <f>VLOOKUP(B8877,Prekės!$A$2:$E$3000,5,FALSE)</f>
        <v>#N/A</v>
      </c>
      <c r="J8877" t="e">
        <f t="shared" si="279"/>
        <v>#N/A</v>
      </c>
      <c r="K8877">
        <f t="shared" si="280"/>
        <v>0</v>
      </c>
    </row>
    <row r="8878" spans="1:11">
      <c r="A8878" s="1">
        <f>Atask.AtsOp!A8394</f>
        <v>0</v>
      </c>
      <c r="B8878">
        <f>Atask.AtsOp!E8394</f>
        <v>0</v>
      </c>
      <c r="C8878">
        <f>Atask.AtsOp!H8394</f>
        <v>0</v>
      </c>
      <c r="D8878">
        <f>Atask.AtsOp!N8394</f>
        <v>0</v>
      </c>
      <c r="E8878">
        <f>Atask.AtsOp!I8394</f>
        <v>0</v>
      </c>
      <c r="F8878">
        <f>Atask.AtsOp!M8394</f>
        <v>0</v>
      </c>
      <c r="G8878" t="e">
        <f>VLOOKUP(B8878,Prekės!$A$2:$E$3000,3,FALSE)</f>
        <v>#N/A</v>
      </c>
      <c r="H8878" t="e">
        <f>VLOOKUP(B8878,Prekės!$A$2:$E$3000,4,FALSE)</f>
        <v>#N/A</v>
      </c>
      <c r="I8878" t="e">
        <f>VLOOKUP(B8878,Prekės!$A$2:$E$3000,5,FALSE)</f>
        <v>#N/A</v>
      </c>
      <c r="J8878" t="e">
        <f t="shared" si="279"/>
        <v>#N/A</v>
      </c>
      <c r="K8878">
        <f t="shared" si="280"/>
        <v>0</v>
      </c>
    </row>
    <row r="8879" spans="1:11">
      <c r="A8879" s="1">
        <f>Atask.AtsOp!A8395</f>
        <v>0</v>
      </c>
      <c r="B8879">
        <f>Atask.AtsOp!E8395</f>
        <v>0</v>
      </c>
      <c r="C8879">
        <f>Atask.AtsOp!H8395</f>
        <v>0</v>
      </c>
      <c r="D8879">
        <f>Atask.AtsOp!N8395</f>
        <v>0</v>
      </c>
      <c r="E8879">
        <f>Atask.AtsOp!I8395</f>
        <v>0</v>
      </c>
      <c r="F8879">
        <f>Atask.AtsOp!M8395</f>
        <v>0</v>
      </c>
      <c r="G8879" t="e">
        <f>VLOOKUP(B8879,Prekės!$A$2:$E$3000,3,FALSE)</f>
        <v>#N/A</v>
      </c>
      <c r="H8879" t="e">
        <f>VLOOKUP(B8879,Prekės!$A$2:$E$3000,4,FALSE)</f>
        <v>#N/A</v>
      </c>
      <c r="I8879" t="e">
        <f>VLOOKUP(B8879,Prekės!$A$2:$E$3000,5,FALSE)</f>
        <v>#N/A</v>
      </c>
      <c r="J8879" t="e">
        <f t="shared" si="279"/>
        <v>#N/A</v>
      </c>
      <c r="K8879">
        <f t="shared" si="280"/>
        <v>0</v>
      </c>
    </row>
    <row r="8880" spans="1:11">
      <c r="A8880" s="1">
        <f>Atask.AtsOp!A8396</f>
        <v>0</v>
      </c>
      <c r="B8880">
        <f>Atask.AtsOp!E8396</f>
        <v>0</v>
      </c>
      <c r="C8880">
        <f>Atask.AtsOp!H8396</f>
        <v>0</v>
      </c>
      <c r="D8880">
        <f>Atask.AtsOp!N8396</f>
        <v>0</v>
      </c>
      <c r="E8880">
        <f>Atask.AtsOp!I8396</f>
        <v>0</v>
      </c>
      <c r="F8880">
        <f>Atask.AtsOp!M8396</f>
        <v>0</v>
      </c>
      <c r="G8880" t="e">
        <f>VLOOKUP(B8880,Prekės!$A$2:$E$3000,3,FALSE)</f>
        <v>#N/A</v>
      </c>
      <c r="H8880" t="e">
        <f>VLOOKUP(B8880,Prekės!$A$2:$E$3000,4,FALSE)</f>
        <v>#N/A</v>
      </c>
      <c r="I8880" t="e">
        <f>VLOOKUP(B8880,Prekės!$A$2:$E$3000,5,FALSE)</f>
        <v>#N/A</v>
      </c>
      <c r="J8880" t="e">
        <f t="shared" si="279"/>
        <v>#N/A</v>
      </c>
      <c r="K8880">
        <f t="shared" si="280"/>
        <v>0</v>
      </c>
    </row>
    <row r="8881" spans="1:11">
      <c r="A8881" s="1">
        <f>Atask.AtsOp!A8397</f>
        <v>0</v>
      </c>
      <c r="B8881">
        <f>Atask.AtsOp!E8397</f>
        <v>0</v>
      </c>
      <c r="C8881">
        <f>Atask.AtsOp!H8397</f>
        <v>0</v>
      </c>
      <c r="D8881">
        <f>Atask.AtsOp!N8397</f>
        <v>0</v>
      </c>
      <c r="E8881">
        <f>Atask.AtsOp!I8397</f>
        <v>0</v>
      </c>
      <c r="F8881">
        <f>Atask.AtsOp!M8397</f>
        <v>0</v>
      </c>
      <c r="G8881" t="e">
        <f>VLOOKUP(B8881,Prekės!$A$2:$E$3000,3,FALSE)</f>
        <v>#N/A</v>
      </c>
      <c r="H8881" t="e">
        <f>VLOOKUP(B8881,Prekės!$A$2:$E$3000,4,FALSE)</f>
        <v>#N/A</v>
      </c>
      <c r="I8881" t="e">
        <f>VLOOKUP(B8881,Prekės!$A$2:$E$3000,5,FALSE)</f>
        <v>#N/A</v>
      </c>
      <c r="J8881" t="e">
        <f t="shared" si="279"/>
        <v>#N/A</v>
      </c>
      <c r="K8881">
        <f t="shared" si="280"/>
        <v>0</v>
      </c>
    </row>
    <row r="8882" spans="1:11">
      <c r="A8882" s="1">
        <f>Atask.AtsOp!A8398</f>
        <v>0</v>
      </c>
      <c r="B8882">
        <f>Atask.AtsOp!E8398</f>
        <v>0</v>
      </c>
      <c r="C8882">
        <f>Atask.AtsOp!H8398</f>
        <v>0</v>
      </c>
      <c r="D8882">
        <f>Atask.AtsOp!N8398</f>
        <v>0</v>
      </c>
      <c r="E8882">
        <f>Atask.AtsOp!I8398</f>
        <v>0</v>
      </c>
      <c r="F8882">
        <f>Atask.AtsOp!M8398</f>
        <v>0</v>
      </c>
      <c r="G8882" t="e">
        <f>VLOOKUP(B8882,Prekės!$A$2:$E$3000,3,FALSE)</f>
        <v>#N/A</v>
      </c>
      <c r="H8882" t="e">
        <f>VLOOKUP(B8882,Prekės!$A$2:$E$3000,4,FALSE)</f>
        <v>#N/A</v>
      </c>
      <c r="I8882" t="e">
        <f>VLOOKUP(B8882,Prekės!$A$2:$E$3000,5,FALSE)</f>
        <v>#N/A</v>
      </c>
      <c r="J8882" t="e">
        <f t="shared" si="279"/>
        <v>#N/A</v>
      </c>
      <c r="K8882">
        <f t="shared" si="280"/>
        <v>0</v>
      </c>
    </row>
    <row r="8883" spans="1:11">
      <c r="A8883" s="1">
        <f>Atask.AtsOp!A8399</f>
        <v>0</v>
      </c>
      <c r="B8883">
        <f>Atask.AtsOp!E8399</f>
        <v>0</v>
      </c>
      <c r="C8883">
        <f>Atask.AtsOp!H8399</f>
        <v>0</v>
      </c>
      <c r="D8883">
        <f>Atask.AtsOp!N8399</f>
        <v>0</v>
      </c>
      <c r="E8883">
        <f>Atask.AtsOp!I8399</f>
        <v>0</v>
      </c>
      <c r="F8883">
        <f>Atask.AtsOp!M8399</f>
        <v>0</v>
      </c>
      <c r="G8883" t="e">
        <f>VLOOKUP(B8883,Prekės!$A$2:$E$3000,3,FALSE)</f>
        <v>#N/A</v>
      </c>
      <c r="H8883" t="e">
        <f>VLOOKUP(B8883,Prekės!$A$2:$E$3000,4,FALSE)</f>
        <v>#N/A</v>
      </c>
      <c r="I8883" t="e">
        <f>VLOOKUP(B8883,Prekės!$A$2:$E$3000,5,FALSE)</f>
        <v>#N/A</v>
      </c>
      <c r="J8883" t="e">
        <f t="shared" si="279"/>
        <v>#N/A</v>
      </c>
      <c r="K8883">
        <f t="shared" si="280"/>
        <v>0</v>
      </c>
    </row>
    <row r="8884" spans="1:11">
      <c r="A8884" s="1">
        <f>Atask.AtsOp!A8400</f>
        <v>0</v>
      </c>
      <c r="B8884">
        <f>Atask.AtsOp!E8400</f>
        <v>0</v>
      </c>
      <c r="C8884">
        <f>Atask.AtsOp!H8400</f>
        <v>0</v>
      </c>
      <c r="D8884">
        <f>Atask.AtsOp!N8400</f>
        <v>0</v>
      </c>
      <c r="E8884">
        <f>Atask.AtsOp!I8400</f>
        <v>0</v>
      </c>
      <c r="F8884">
        <f>Atask.AtsOp!M8400</f>
        <v>0</v>
      </c>
      <c r="G8884" t="e">
        <f>VLOOKUP(B8884,Prekės!$A$2:$E$3000,3,FALSE)</f>
        <v>#N/A</v>
      </c>
      <c r="H8884" t="e">
        <f>VLOOKUP(B8884,Prekės!$A$2:$E$3000,4,FALSE)</f>
        <v>#N/A</v>
      </c>
      <c r="I8884" t="e">
        <f>VLOOKUP(B8884,Prekės!$A$2:$E$3000,5,FALSE)</f>
        <v>#N/A</v>
      </c>
      <c r="J8884" t="e">
        <f t="shared" si="279"/>
        <v>#N/A</v>
      </c>
      <c r="K8884">
        <f t="shared" si="280"/>
        <v>0</v>
      </c>
    </row>
    <row r="8885" spans="1:11">
      <c r="A8885" s="1">
        <f>Atask.AtsOp!A8401</f>
        <v>0</v>
      </c>
      <c r="B8885">
        <f>Atask.AtsOp!E8401</f>
        <v>0</v>
      </c>
      <c r="C8885">
        <f>Atask.AtsOp!H8401</f>
        <v>0</v>
      </c>
      <c r="D8885">
        <f>Atask.AtsOp!N8401</f>
        <v>0</v>
      </c>
      <c r="E8885">
        <f>Atask.AtsOp!I8401</f>
        <v>0</v>
      </c>
      <c r="F8885">
        <f>Atask.AtsOp!M8401</f>
        <v>0</v>
      </c>
      <c r="G8885" t="e">
        <f>VLOOKUP(B8885,Prekės!$A$2:$E$3000,3,FALSE)</f>
        <v>#N/A</v>
      </c>
      <c r="H8885" t="e">
        <f>VLOOKUP(B8885,Prekės!$A$2:$E$3000,4,FALSE)</f>
        <v>#N/A</v>
      </c>
      <c r="I8885" t="e">
        <f>VLOOKUP(B8885,Prekės!$A$2:$E$3000,5,FALSE)</f>
        <v>#N/A</v>
      </c>
      <c r="J8885" t="e">
        <f t="shared" si="279"/>
        <v>#N/A</v>
      </c>
      <c r="K8885">
        <f t="shared" si="280"/>
        <v>0</v>
      </c>
    </row>
    <row r="8886" spans="1:11">
      <c r="A8886" s="1">
        <f>Atask.AtsOp!A8402</f>
        <v>0</v>
      </c>
      <c r="B8886">
        <f>Atask.AtsOp!E8402</f>
        <v>0</v>
      </c>
      <c r="C8886">
        <f>Atask.AtsOp!H8402</f>
        <v>0</v>
      </c>
      <c r="D8886">
        <f>Atask.AtsOp!N8402</f>
        <v>0</v>
      </c>
      <c r="E8886">
        <f>Atask.AtsOp!I8402</f>
        <v>0</v>
      </c>
      <c r="F8886">
        <f>Atask.AtsOp!M8402</f>
        <v>0</v>
      </c>
      <c r="G8886" t="e">
        <f>VLOOKUP(B8886,Prekės!$A$2:$E$3000,3,FALSE)</f>
        <v>#N/A</v>
      </c>
      <c r="H8886" t="e">
        <f>VLOOKUP(B8886,Prekės!$A$2:$E$3000,4,FALSE)</f>
        <v>#N/A</v>
      </c>
      <c r="I8886" t="e">
        <f>VLOOKUP(B8886,Prekės!$A$2:$E$3000,5,FALSE)</f>
        <v>#N/A</v>
      </c>
      <c r="J8886" t="e">
        <f t="shared" si="279"/>
        <v>#N/A</v>
      </c>
      <c r="K8886">
        <f t="shared" si="280"/>
        <v>0</v>
      </c>
    </row>
    <row r="8887" spans="1:11">
      <c r="A8887" s="1">
        <f>Atask.AtsOp!A8403</f>
        <v>0</v>
      </c>
      <c r="B8887">
        <f>Atask.AtsOp!E8403</f>
        <v>0</v>
      </c>
      <c r="C8887">
        <f>Atask.AtsOp!H8403</f>
        <v>0</v>
      </c>
      <c r="D8887">
        <f>Atask.AtsOp!N8403</f>
        <v>0</v>
      </c>
      <c r="E8887">
        <f>Atask.AtsOp!I8403</f>
        <v>0</v>
      </c>
      <c r="F8887">
        <f>Atask.AtsOp!M8403</f>
        <v>0</v>
      </c>
      <c r="G8887" t="e">
        <f>VLOOKUP(B8887,Prekės!$A$2:$E$3000,3,FALSE)</f>
        <v>#N/A</v>
      </c>
      <c r="H8887" t="e">
        <f>VLOOKUP(B8887,Prekės!$A$2:$E$3000,4,FALSE)</f>
        <v>#N/A</v>
      </c>
      <c r="I8887" t="e">
        <f>VLOOKUP(B8887,Prekės!$A$2:$E$3000,5,FALSE)</f>
        <v>#N/A</v>
      </c>
      <c r="J8887" t="e">
        <f t="shared" si="279"/>
        <v>#N/A</v>
      </c>
      <c r="K8887">
        <f t="shared" si="280"/>
        <v>0</v>
      </c>
    </row>
    <row r="8888" spans="1:11">
      <c r="A8888" s="1">
        <f>Atask.AtsOp!A8404</f>
        <v>0</v>
      </c>
      <c r="B8888">
        <f>Atask.AtsOp!E8404</f>
        <v>0</v>
      </c>
      <c r="C8888">
        <f>Atask.AtsOp!H8404</f>
        <v>0</v>
      </c>
      <c r="D8888">
        <f>Atask.AtsOp!N8404</f>
        <v>0</v>
      </c>
      <c r="E8888">
        <f>Atask.AtsOp!I8404</f>
        <v>0</v>
      </c>
      <c r="F8888">
        <f>Atask.AtsOp!M8404</f>
        <v>0</v>
      </c>
      <c r="G8888" t="e">
        <f>VLOOKUP(B8888,Prekės!$A$2:$E$3000,3,FALSE)</f>
        <v>#N/A</v>
      </c>
      <c r="H8888" t="e">
        <f>VLOOKUP(B8888,Prekės!$A$2:$E$3000,4,FALSE)</f>
        <v>#N/A</v>
      </c>
      <c r="I8888" t="e">
        <f>VLOOKUP(B8888,Prekės!$A$2:$E$3000,5,FALSE)</f>
        <v>#N/A</v>
      </c>
      <c r="J8888" t="e">
        <f t="shared" si="279"/>
        <v>#N/A</v>
      </c>
      <c r="K8888">
        <f t="shared" si="280"/>
        <v>0</v>
      </c>
    </row>
    <row r="8889" spans="1:11">
      <c r="A8889" s="1">
        <f>Atask.AtsOp!A8405</f>
        <v>0</v>
      </c>
      <c r="B8889">
        <f>Atask.AtsOp!E8405</f>
        <v>0</v>
      </c>
      <c r="C8889">
        <f>Atask.AtsOp!H8405</f>
        <v>0</v>
      </c>
      <c r="D8889">
        <f>Atask.AtsOp!N8405</f>
        <v>0</v>
      </c>
      <c r="E8889">
        <f>Atask.AtsOp!I8405</f>
        <v>0</v>
      </c>
      <c r="F8889">
        <f>Atask.AtsOp!M8405</f>
        <v>0</v>
      </c>
      <c r="G8889" t="e">
        <f>VLOOKUP(B8889,Prekės!$A$2:$E$3000,3,FALSE)</f>
        <v>#N/A</v>
      </c>
      <c r="H8889" t="e">
        <f>VLOOKUP(B8889,Prekės!$A$2:$E$3000,4,FALSE)</f>
        <v>#N/A</v>
      </c>
      <c r="I8889" t="e">
        <f>VLOOKUP(B8889,Prekės!$A$2:$E$3000,5,FALSE)</f>
        <v>#N/A</v>
      </c>
      <c r="J8889" t="e">
        <f t="shared" si="279"/>
        <v>#N/A</v>
      </c>
      <c r="K8889">
        <f t="shared" si="280"/>
        <v>0</v>
      </c>
    </row>
    <row r="8890" spans="1:11">
      <c r="A8890" s="1">
        <f>Atask.AtsOp!A8406</f>
        <v>0</v>
      </c>
      <c r="B8890">
        <f>Atask.AtsOp!E8406</f>
        <v>0</v>
      </c>
      <c r="C8890">
        <f>Atask.AtsOp!H8406</f>
        <v>0</v>
      </c>
      <c r="D8890">
        <f>Atask.AtsOp!N8406</f>
        <v>0</v>
      </c>
      <c r="E8890">
        <f>Atask.AtsOp!I8406</f>
        <v>0</v>
      </c>
      <c r="F8890">
        <f>Atask.AtsOp!M8406</f>
        <v>0</v>
      </c>
      <c r="G8890" t="e">
        <f>VLOOKUP(B8890,Prekės!$A$2:$E$3000,3,FALSE)</f>
        <v>#N/A</v>
      </c>
      <c r="H8890" t="e">
        <f>VLOOKUP(B8890,Prekės!$A$2:$E$3000,4,FALSE)</f>
        <v>#N/A</v>
      </c>
      <c r="I8890" t="e">
        <f>VLOOKUP(B8890,Prekės!$A$2:$E$3000,5,FALSE)</f>
        <v>#N/A</v>
      </c>
      <c r="J8890" t="e">
        <f t="shared" si="279"/>
        <v>#N/A</v>
      </c>
      <c r="K8890">
        <f t="shared" si="280"/>
        <v>0</v>
      </c>
    </row>
    <row r="8891" spans="1:11">
      <c r="A8891" s="1">
        <f>Atask.AtsOp!A8407</f>
        <v>0</v>
      </c>
      <c r="B8891">
        <f>Atask.AtsOp!E8407</f>
        <v>0</v>
      </c>
      <c r="C8891">
        <f>Atask.AtsOp!H8407</f>
        <v>0</v>
      </c>
      <c r="D8891">
        <f>Atask.AtsOp!N8407</f>
        <v>0</v>
      </c>
      <c r="E8891">
        <f>Atask.AtsOp!I8407</f>
        <v>0</v>
      </c>
      <c r="F8891">
        <f>Atask.AtsOp!M8407</f>
        <v>0</v>
      </c>
      <c r="G8891" t="e">
        <f>VLOOKUP(B8891,Prekės!$A$2:$E$3000,3,FALSE)</f>
        <v>#N/A</v>
      </c>
      <c r="H8891" t="e">
        <f>VLOOKUP(B8891,Prekės!$A$2:$E$3000,4,FALSE)</f>
        <v>#N/A</v>
      </c>
      <c r="I8891" t="e">
        <f>VLOOKUP(B8891,Prekės!$A$2:$E$3000,5,FALSE)</f>
        <v>#N/A</v>
      </c>
      <c r="J8891" t="e">
        <f t="shared" si="279"/>
        <v>#N/A</v>
      </c>
      <c r="K8891">
        <f t="shared" si="280"/>
        <v>0</v>
      </c>
    </row>
    <row r="8892" spans="1:11">
      <c r="A8892" s="1">
        <f>Atask.AtsOp!A8408</f>
        <v>0</v>
      </c>
      <c r="B8892">
        <f>Atask.AtsOp!E8408</f>
        <v>0</v>
      </c>
      <c r="C8892">
        <f>Atask.AtsOp!H8408</f>
        <v>0</v>
      </c>
      <c r="D8892">
        <f>Atask.AtsOp!N8408</f>
        <v>0</v>
      </c>
      <c r="E8892">
        <f>Atask.AtsOp!I8408</f>
        <v>0</v>
      </c>
      <c r="F8892">
        <f>Atask.AtsOp!M8408</f>
        <v>0</v>
      </c>
      <c r="G8892" t="e">
        <f>VLOOKUP(B8892,Prekės!$A$2:$E$3000,3,FALSE)</f>
        <v>#N/A</v>
      </c>
      <c r="H8892" t="e">
        <f>VLOOKUP(B8892,Prekės!$A$2:$E$3000,4,FALSE)</f>
        <v>#N/A</v>
      </c>
      <c r="I8892" t="e">
        <f>VLOOKUP(B8892,Prekės!$A$2:$E$3000,5,FALSE)</f>
        <v>#N/A</v>
      </c>
      <c r="J8892" t="e">
        <f t="shared" si="279"/>
        <v>#N/A</v>
      </c>
      <c r="K8892">
        <f t="shared" si="280"/>
        <v>0</v>
      </c>
    </row>
    <row r="8893" spans="1:11">
      <c r="A8893" s="1">
        <f>Atask.AtsOp!A8409</f>
        <v>0</v>
      </c>
      <c r="B8893">
        <f>Atask.AtsOp!E8409</f>
        <v>0</v>
      </c>
      <c r="C8893">
        <f>Atask.AtsOp!H8409</f>
        <v>0</v>
      </c>
      <c r="D8893">
        <f>Atask.AtsOp!N8409</f>
        <v>0</v>
      </c>
      <c r="E8893">
        <f>Atask.AtsOp!I8409</f>
        <v>0</v>
      </c>
      <c r="F8893">
        <f>Atask.AtsOp!M8409</f>
        <v>0</v>
      </c>
      <c r="G8893" t="e">
        <f>VLOOKUP(B8893,Prekės!$A$2:$E$3000,3,FALSE)</f>
        <v>#N/A</v>
      </c>
      <c r="H8893" t="e">
        <f>VLOOKUP(B8893,Prekės!$A$2:$E$3000,4,FALSE)</f>
        <v>#N/A</v>
      </c>
      <c r="I8893" t="e">
        <f>VLOOKUP(B8893,Prekės!$A$2:$E$3000,5,FALSE)</f>
        <v>#N/A</v>
      </c>
      <c r="J8893" t="e">
        <f t="shared" si="279"/>
        <v>#N/A</v>
      </c>
      <c r="K8893">
        <f t="shared" si="280"/>
        <v>0</v>
      </c>
    </row>
    <row r="8894" spans="1:11">
      <c r="A8894" s="1">
        <f>Atask.AtsOp!A8410</f>
        <v>0</v>
      </c>
      <c r="B8894">
        <f>Atask.AtsOp!E8410</f>
        <v>0</v>
      </c>
      <c r="C8894">
        <f>Atask.AtsOp!H8410</f>
        <v>0</v>
      </c>
      <c r="D8894">
        <f>Atask.AtsOp!N8410</f>
        <v>0</v>
      </c>
      <c r="E8894">
        <f>Atask.AtsOp!I8410</f>
        <v>0</v>
      </c>
      <c r="F8894">
        <f>Atask.AtsOp!M8410</f>
        <v>0</v>
      </c>
      <c r="G8894" t="e">
        <f>VLOOKUP(B8894,Prekės!$A$2:$E$3000,3,FALSE)</f>
        <v>#N/A</v>
      </c>
      <c r="H8894" t="e">
        <f>VLOOKUP(B8894,Prekės!$A$2:$E$3000,4,FALSE)</f>
        <v>#N/A</v>
      </c>
      <c r="I8894" t="e">
        <f>VLOOKUP(B8894,Prekės!$A$2:$E$3000,5,FALSE)</f>
        <v>#N/A</v>
      </c>
      <c r="J8894" t="e">
        <f t="shared" si="279"/>
        <v>#N/A</v>
      </c>
      <c r="K8894">
        <f t="shared" si="280"/>
        <v>0</v>
      </c>
    </row>
    <row r="8895" spans="1:11">
      <c r="A8895" s="1">
        <f>Atask.AtsOp!A8411</f>
        <v>0</v>
      </c>
      <c r="B8895">
        <f>Atask.AtsOp!E8411</f>
        <v>0</v>
      </c>
      <c r="C8895">
        <f>Atask.AtsOp!H8411</f>
        <v>0</v>
      </c>
      <c r="D8895">
        <f>Atask.AtsOp!N8411</f>
        <v>0</v>
      </c>
      <c r="E8895">
        <f>Atask.AtsOp!I8411</f>
        <v>0</v>
      </c>
      <c r="F8895">
        <f>Atask.AtsOp!M8411</f>
        <v>0</v>
      </c>
      <c r="G8895" t="e">
        <f>VLOOKUP(B8895,Prekės!$A$2:$E$3000,3,FALSE)</f>
        <v>#N/A</v>
      </c>
      <c r="H8895" t="e">
        <f>VLOOKUP(B8895,Prekės!$A$2:$E$3000,4,FALSE)</f>
        <v>#N/A</v>
      </c>
      <c r="I8895" t="e">
        <f>VLOOKUP(B8895,Prekės!$A$2:$E$3000,5,FALSE)</f>
        <v>#N/A</v>
      </c>
      <c r="J8895" t="e">
        <f t="shared" si="279"/>
        <v>#N/A</v>
      </c>
      <c r="K8895">
        <f t="shared" si="280"/>
        <v>0</v>
      </c>
    </row>
    <row r="8896" spans="1:11">
      <c r="A8896" s="1">
        <f>Atask.AtsOp!A8412</f>
        <v>0</v>
      </c>
      <c r="B8896">
        <f>Atask.AtsOp!E8412</f>
        <v>0</v>
      </c>
      <c r="C8896">
        <f>Atask.AtsOp!H8412</f>
        <v>0</v>
      </c>
      <c r="D8896">
        <f>Atask.AtsOp!N8412</f>
        <v>0</v>
      </c>
      <c r="E8896">
        <f>Atask.AtsOp!I8412</f>
        <v>0</v>
      </c>
      <c r="F8896">
        <f>Atask.AtsOp!M8412</f>
        <v>0</v>
      </c>
      <c r="G8896" t="e">
        <f>VLOOKUP(B8896,Prekės!$A$2:$E$3000,3,FALSE)</f>
        <v>#N/A</v>
      </c>
      <c r="H8896" t="e">
        <f>VLOOKUP(B8896,Prekės!$A$2:$E$3000,4,FALSE)</f>
        <v>#N/A</v>
      </c>
      <c r="I8896" t="e">
        <f>VLOOKUP(B8896,Prekės!$A$2:$E$3000,5,FALSE)</f>
        <v>#N/A</v>
      </c>
      <c r="J8896" t="e">
        <f t="shared" si="279"/>
        <v>#N/A</v>
      </c>
      <c r="K8896">
        <f t="shared" si="280"/>
        <v>0</v>
      </c>
    </row>
    <row r="8897" spans="1:11">
      <c r="A8897" s="1">
        <f>Atask.AtsOp!A8413</f>
        <v>0</v>
      </c>
      <c r="B8897">
        <f>Atask.AtsOp!E8413</f>
        <v>0</v>
      </c>
      <c r="C8897">
        <f>Atask.AtsOp!H8413</f>
        <v>0</v>
      </c>
      <c r="D8897">
        <f>Atask.AtsOp!N8413</f>
        <v>0</v>
      </c>
      <c r="E8897">
        <f>Atask.AtsOp!I8413</f>
        <v>0</v>
      </c>
      <c r="F8897">
        <f>Atask.AtsOp!M8413</f>
        <v>0</v>
      </c>
      <c r="G8897" t="e">
        <f>VLOOKUP(B8897,Prekės!$A$2:$E$3000,3,FALSE)</f>
        <v>#N/A</v>
      </c>
      <c r="H8897" t="e">
        <f>VLOOKUP(B8897,Prekės!$A$2:$E$3000,4,FALSE)</f>
        <v>#N/A</v>
      </c>
      <c r="I8897" t="e">
        <f>VLOOKUP(B8897,Prekės!$A$2:$E$3000,5,FALSE)</f>
        <v>#N/A</v>
      </c>
      <c r="J8897" t="e">
        <f t="shared" si="279"/>
        <v>#N/A</v>
      </c>
      <c r="K8897">
        <f t="shared" si="280"/>
        <v>0</v>
      </c>
    </row>
    <row r="8898" spans="1:11">
      <c r="A8898" s="1">
        <f>Atask.AtsOp!A8414</f>
        <v>0</v>
      </c>
      <c r="B8898">
        <f>Atask.AtsOp!E8414</f>
        <v>0</v>
      </c>
      <c r="C8898">
        <f>Atask.AtsOp!H8414</f>
        <v>0</v>
      </c>
      <c r="D8898">
        <f>Atask.AtsOp!N8414</f>
        <v>0</v>
      </c>
      <c r="E8898">
        <f>Atask.AtsOp!I8414</f>
        <v>0</v>
      </c>
      <c r="F8898">
        <f>Atask.AtsOp!M8414</f>
        <v>0</v>
      </c>
      <c r="G8898" t="e">
        <f>VLOOKUP(B8898,Prekės!$A$2:$E$3000,3,FALSE)</f>
        <v>#N/A</v>
      </c>
      <c r="H8898" t="e">
        <f>VLOOKUP(B8898,Prekės!$A$2:$E$3000,4,FALSE)</f>
        <v>#N/A</v>
      </c>
      <c r="I8898" t="e">
        <f>VLOOKUP(B8898,Prekės!$A$2:$E$3000,5,FALSE)</f>
        <v>#N/A</v>
      </c>
      <c r="J8898" t="e">
        <f t="shared" si="279"/>
        <v>#N/A</v>
      </c>
      <c r="K8898">
        <f t="shared" si="280"/>
        <v>0</v>
      </c>
    </row>
    <row r="8899" spans="1:11">
      <c r="A8899" s="1">
        <f>Atask.AtsOp!A8415</f>
        <v>0</v>
      </c>
      <c r="B8899">
        <f>Atask.AtsOp!E8415</f>
        <v>0</v>
      </c>
      <c r="C8899">
        <f>Atask.AtsOp!H8415</f>
        <v>0</v>
      </c>
      <c r="D8899">
        <f>Atask.AtsOp!N8415</f>
        <v>0</v>
      </c>
      <c r="E8899">
        <f>Atask.AtsOp!I8415</f>
        <v>0</v>
      </c>
      <c r="F8899">
        <f>Atask.AtsOp!M8415</f>
        <v>0</v>
      </c>
      <c r="G8899" t="e">
        <f>VLOOKUP(B8899,Prekės!$A$2:$E$3000,3,FALSE)</f>
        <v>#N/A</v>
      </c>
      <c r="H8899" t="e">
        <f>VLOOKUP(B8899,Prekės!$A$2:$E$3000,4,FALSE)</f>
        <v>#N/A</v>
      </c>
      <c r="I8899" t="e">
        <f>VLOOKUP(B8899,Prekės!$A$2:$E$3000,5,FALSE)</f>
        <v>#N/A</v>
      </c>
      <c r="J8899" t="e">
        <f t="shared" si="279"/>
        <v>#N/A</v>
      </c>
      <c r="K8899">
        <f t="shared" si="280"/>
        <v>0</v>
      </c>
    </row>
    <row r="8900" spans="1:11">
      <c r="A8900" s="1">
        <f>Atask.AtsOp!A8416</f>
        <v>0</v>
      </c>
      <c r="B8900">
        <f>Atask.AtsOp!E8416</f>
        <v>0</v>
      </c>
      <c r="C8900">
        <f>Atask.AtsOp!H8416</f>
        <v>0</v>
      </c>
      <c r="D8900">
        <f>Atask.AtsOp!N8416</f>
        <v>0</v>
      </c>
      <c r="E8900">
        <f>Atask.AtsOp!I8416</f>
        <v>0</v>
      </c>
      <c r="F8900">
        <f>Atask.AtsOp!M8416</f>
        <v>0</v>
      </c>
      <c r="G8900" t="e">
        <f>VLOOKUP(B8900,Prekės!$A$2:$E$3000,3,FALSE)</f>
        <v>#N/A</v>
      </c>
      <c r="H8900" t="e">
        <f>VLOOKUP(B8900,Prekės!$A$2:$E$3000,4,FALSE)</f>
        <v>#N/A</v>
      </c>
      <c r="I8900" t="e">
        <f>VLOOKUP(B8900,Prekės!$A$2:$E$3000,5,FALSE)</f>
        <v>#N/A</v>
      </c>
      <c r="J8900" t="e">
        <f t="shared" si="279"/>
        <v>#N/A</v>
      </c>
      <c r="K8900">
        <f t="shared" si="280"/>
        <v>0</v>
      </c>
    </row>
    <row r="8901" spans="1:11">
      <c r="A8901" s="1">
        <f>Atask.AtsOp!A8417</f>
        <v>0</v>
      </c>
      <c r="B8901">
        <f>Atask.AtsOp!E8417</f>
        <v>0</v>
      </c>
      <c r="C8901">
        <f>Atask.AtsOp!H8417</f>
        <v>0</v>
      </c>
      <c r="D8901">
        <f>Atask.AtsOp!N8417</f>
        <v>0</v>
      </c>
      <c r="E8901">
        <f>Atask.AtsOp!I8417</f>
        <v>0</v>
      </c>
      <c r="F8901">
        <f>Atask.AtsOp!M8417</f>
        <v>0</v>
      </c>
      <c r="G8901" t="e">
        <f>VLOOKUP(B8901,Prekės!$A$2:$E$3000,3,FALSE)</f>
        <v>#N/A</v>
      </c>
      <c r="H8901" t="e">
        <f>VLOOKUP(B8901,Prekės!$A$2:$E$3000,4,FALSE)</f>
        <v>#N/A</v>
      </c>
      <c r="I8901" t="e">
        <f>VLOOKUP(B8901,Prekės!$A$2:$E$3000,5,FALSE)</f>
        <v>#N/A</v>
      </c>
      <c r="J8901" t="e">
        <f t="shared" si="279"/>
        <v>#N/A</v>
      </c>
      <c r="K8901">
        <f t="shared" si="280"/>
        <v>0</v>
      </c>
    </row>
    <row r="8902" spans="1:11">
      <c r="A8902" s="1">
        <f>Atask.AtsOp!A8418</f>
        <v>0</v>
      </c>
      <c r="B8902">
        <f>Atask.AtsOp!E8418</f>
        <v>0</v>
      </c>
      <c r="C8902">
        <f>Atask.AtsOp!H8418</f>
        <v>0</v>
      </c>
      <c r="D8902">
        <f>Atask.AtsOp!N8418</f>
        <v>0</v>
      </c>
      <c r="E8902">
        <f>Atask.AtsOp!I8418</f>
        <v>0</v>
      </c>
      <c r="F8902">
        <f>Atask.AtsOp!M8418</f>
        <v>0</v>
      </c>
      <c r="G8902" t="e">
        <f>VLOOKUP(B8902,Prekės!$A$2:$E$3000,3,FALSE)</f>
        <v>#N/A</v>
      </c>
      <c r="H8902" t="e">
        <f>VLOOKUP(B8902,Prekės!$A$2:$E$3000,4,FALSE)</f>
        <v>#N/A</v>
      </c>
      <c r="I8902" t="e">
        <f>VLOOKUP(B8902,Prekės!$A$2:$E$3000,5,FALSE)</f>
        <v>#N/A</v>
      </c>
      <c r="J8902" t="e">
        <f t="shared" si="279"/>
        <v>#N/A</v>
      </c>
      <c r="K8902">
        <f t="shared" si="280"/>
        <v>0</v>
      </c>
    </row>
    <row r="8903" spans="1:11">
      <c r="A8903" s="1">
        <f>Atask.AtsOp!A8419</f>
        <v>0</v>
      </c>
      <c r="B8903">
        <f>Atask.AtsOp!E8419</f>
        <v>0</v>
      </c>
      <c r="C8903">
        <f>Atask.AtsOp!H8419</f>
        <v>0</v>
      </c>
      <c r="D8903">
        <f>Atask.AtsOp!N8419</f>
        <v>0</v>
      </c>
      <c r="E8903">
        <f>Atask.AtsOp!I8419</f>
        <v>0</v>
      </c>
      <c r="F8903">
        <f>Atask.AtsOp!M8419</f>
        <v>0</v>
      </c>
      <c r="G8903" t="e">
        <f>VLOOKUP(B8903,Prekės!$A$2:$E$3000,3,FALSE)</f>
        <v>#N/A</v>
      </c>
      <c r="H8903" t="e">
        <f>VLOOKUP(B8903,Prekės!$A$2:$E$3000,4,FALSE)</f>
        <v>#N/A</v>
      </c>
      <c r="I8903" t="e">
        <f>VLOOKUP(B8903,Prekės!$A$2:$E$3000,5,FALSE)</f>
        <v>#N/A</v>
      </c>
      <c r="J8903" t="e">
        <f t="shared" si="279"/>
        <v>#N/A</v>
      </c>
      <c r="K8903">
        <f t="shared" si="280"/>
        <v>0</v>
      </c>
    </row>
    <row r="8904" spans="1:11">
      <c r="A8904" s="1">
        <f>Atask.AtsOp!A8420</f>
        <v>0</v>
      </c>
      <c r="B8904">
        <f>Atask.AtsOp!E8420</f>
        <v>0</v>
      </c>
      <c r="C8904">
        <f>Atask.AtsOp!H8420</f>
        <v>0</v>
      </c>
      <c r="D8904">
        <f>Atask.AtsOp!N8420</f>
        <v>0</v>
      </c>
      <c r="E8904">
        <f>Atask.AtsOp!I8420</f>
        <v>0</v>
      </c>
      <c r="F8904">
        <f>Atask.AtsOp!M8420</f>
        <v>0</v>
      </c>
      <c r="G8904" t="e">
        <f>VLOOKUP(B8904,Prekės!$A$2:$E$3000,3,FALSE)</f>
        <v>#N/A</v>
      </c>
      <c r="H8904" t="e">
        <f>VLOOKUP(B8904,Prekės!$A$2:$E$3000,4,FALSE)</f>
        <v>#N/A</v>
      </c>
      <c r="I8904" t="e">
        <f>VLOOKUP(B8904,Prekės!$A$2:$E$3000,5,FALSE)</f>
        <v>#N/A</v>
      </c>
      <c r="J8904" t="e">
        <f t="shared" si="279"/>
        <v>#N/A</v>
      </c>
      <c r="K8904">
        <f t="shared" si="280"/>
        <v>0</v>
      </c>
    </row>
    <row r="8905" spans="1:11">
      <c r="A8905" s="1">
        <f>Atask.AtsOp!A8421</f>
        <v>0</v>
      </c>
      <c r="B8905">
        <f>Atask.AtsOp!E8421</f>
        <v>0</v>
      </c>
      <c r="C8905">
        <f>Atask.AtsOp!H8421</f>
        <v>0</v>
      </c>
      <c r="D8905">
        <f>Atask.AtsOp!N8421</f>
        <v>0</v>
      </c>
      <c r="E8905">
        <f>Atask.AtsOp!I8421</f>
        <v>0</v>
      </c>
      <c r="F8905">
        <f>Atask.AtsOp!M8421</f>
        <v>0</v>
      </c>
      <c r="G8905" t="e">
        <f>VLOOKUP(B8905,Prekės!$A$2:$E$3000,3,FALSE)</f>
        <v>#N/A</v>
      </c>
      <c r="H8905" t="e">
        <f>VLOOKUP(B8905,Prekės!$A$2:$E$3000,4,FALSE)</f>
        <v>#N/A</v>
      </c>
      <c r="I8905" t="e">
        <f>VLOOKUP(B8905,Prekės!$A$2:$E$3000,5,FALSE)</f>
        <v>#N/A</v>
      </c>
      <c r="J8905" t="e">
        <f t="shared" si="279"/>
        <v>#N/A</v>
      </c>
      <c r="K8905">
        <f t="shared" si="280"/>
        <v>0</v>
      </c>
    </row>
    <row r="8906" spans="1:11">
      <c r="A8906" s="1">
        <f>Atask.AtsOp!A8422</f>
        <v>0</v>
      </c>
      <c r="B8906">
        <f>Atask.AtsOp!E8422</f>
        <v>0</v>
      </c>
      <c r="C8906">
        <f>Atask.AtsOp!H8422</f>
        <v>0</v>
      </c>
      <c r="D8906">
        <f>Atask.AtsOp!N8422</f>
        <v>0</v>
      </c>
      <c r="E8906">
        <f>Atask.AtsOp!I8422</f>
        <v>0</v>
      </c>
      <c r="F8906">
        <f>Atask.AtsOp!M8422</f>
        <v>0</v>
      </c>
      <c r="G8906" t="e">
        <f>VLOOKUP(B8906,Prekės!$A$2:$E$3000,3,FALSE)</f>
        <v>#N/A</v>
      </c>
      <c r="H8906" t="e">
        <f>VLOOKUP(B8906,Prekės!$A$2:$E$3000,4,FALSE)</f>
        <v>#N/A</v>
      </c>
      <c r="I8906" t="e">
        <f>VLOOKUP(B8906,Prekės!$A$2:$E$3000,5,FALSE)</f>
        <v>#N/A</v>
      </c>
      <c r="J8906" t="e">
        <f t="shared" si="279"/>
        <v>#N/A</v>
      </c>
      <c r="K8906">
        <f t="shared" si="280"/>
        <v>0</v>
      </c>
    </row>
    <row r="8907" spans="1:11">
      <c r="A8907" s="1">
        <f>Atask.AtsOp!A8423</f>
        <v>0</v>
      </c>
      <c r="B8907">
        <f>Atask.AtsOp!E8423</f>
        <v>0</v>
      </c>
      <c r="C8907">
        <f>Atask.AtsOp!H8423</f>
        <v>0</v>
      </c>
      <c r="D8907">
        <f>Atask.AtsOp!N8423</f>
        <v>0</v>
      </c>
      <c r="E8907">
        <f>Atask.AtsOp!I8423</f>
        <v>0</v>
      </c>
      <c r="F8907">
        <f>Atask.AtsOp!M8423</f>
        <v>0</v>
      </c>
      <c r="G8907" t="e">
        <f>VLOOKUP(B8907,Prekės!$A$2:$E$3000,3,FALSE)</f>
        <v>#N/A</v>
      </c>
      <c r="H8907" t="e">
        <f>VLOOKUP(B8907,Prekės!$A$2:$E$3000,4,FALSE)</f>
        <v>#N/A</v>
      </c>
      <c r="I8907" t="e">
        <f>VLOOKUP(B8907,Prekės!$A$2:$E$3000,5,FALSE)</f>
        <v>#N/A</v>
      </c>
      <c r="J8907" t="e">
        <f t="shared" si="279"/>
        <v>#N/A</v>
      </c>
      <c r="K8907">
        <f t="shared" si="280"/>
        <v>0</v>
      </c>
    </row>
    <row r="8908" spans="1:11">
      <c r="A8908" s="1">
        <f>Atask.AtsOp!A8424</f>
        <v>0</v>
      </c>
      <c r="B8908">
        <f>Atask.AtsOp!E8424</f>
        <v>0</v>
      </c>
      <c r="C8908">
        <f>Atask.AtsOp!H8424</f>
        <v>0</v>
      </c>
      <c r="D8908">
        <f>Atask.AtsOp!N8424</f>
        <v>0</v>
      </c>
      <c r="E8908">
        <f>Atask.AtsOp!I8424</f>
        <v>0</v>
      </c>
      <c r="F8908">
        <f>Atask.AtsOp!M8424</f>
        <v>0</v>
      </c>
      <c r="G8908" t="e">
        <f>VLOOKUP(B8908,Prekės!$A$2:$E$3000,3,FALSE)</f>
        <v>#N/A</v>
      </c>
      <c r="H8908" t="e">
        <f>VLOOKUP(B8908,Prekės!$A$2:$E$3000,4,FALSE)</f>
        <v>#N/A</v>
      </c>
      <c r="I8908" t="e">
        <f>VLOOKUP(B8908,Prekės!$A$2:$E$3000,5,FALSE)</f>
        <v>#N/A</v>
      </c>
      <c r="J8908" t="e">
        <f t="shared" si="279"/>
        <v>#N/A</v>
      </c>
      <c r="K8908">
        <f t="shared" si="280"/>
        <v>0</v>
      </c>
    </row>
    <row r="8909" spans="1:11">
      <c r="A8909" s="1">
        <f>Atask.AtsOp!A8425</f>
        <v>0</v>
      </c>
      <c r="B8909">
        <f>Atask.AtsOp!E8425</f>
        <v>0</v>
      </c>
      <c r="C8909">
        <f>Atask.AtsOp!H8425</f>
        <v>0</v>
      </c>
      <c r="D8909">
        <f>Atask.AtsOp!N8425</f>
        <v>0</v>
      </c>
      <c r="E8909">
        <f>Atask.AtsOp!I8425</f>
        <v>0</v>
      </c>
      <c r="F8909">
        <f>Atask.AtsOp!M8425</f>
        <v>0</v>
      </c>
      <c r="G8909" t="e">
        <f>VLOOKUP(B8909,Prekės!$A$2:$E$3000,3,FALSE)</f>
        <v>#N/A</v>
      </c>
      <c r="H8909" t="e">
        <f>VLOOKUP(B8909,Prekės!$A$2:$E$3000,4,FALSE)</f>
        <v>#N/A</v>
      </c>
      <c r="I8909" t="e">
        <f>VLOOKUP(B8909,Prekės!$A$2:$E$3000,5,FALSE)</f>
        <v>#N/A</v>
      </c>
      <c r="J8909" t="e">
        <f t="shared" si="279"/>
        <v>#N/A</v>
      </c>
      <c r="K8909">
        <f t="shared" si="280"/>
        <v>0</v>
      </c>
    </row>
    <row r="8910" spans="1:11">
      <c r="A8910" s="1">
        <f>Atask.AtsOp!A8426</f>
        <v>0</v>
      </c>
      <c r="B8910">
        <f>Atask.AtsOp!E8426</f>
        <v>0</v>
      </c>
      <c r="C8910">
        <f>Atask.AtsOp!H8426</f>
        <v>0</v>
      </c>
      <c r="D8910">
        <f>Atask.AtsOp!N8426</f>
        <v>0</v>
      </c>
      <c r="E8910">
        <f>Atask.AtsOp!I8426</f>
        <v>0</v>
      </c>
      <c r="F8910">
        <f>Atask.AtsOp!M8426</f>
        <v>0</v>
      </c>
      <c r="G8910" t="e">
        <f>VLOOKUP(B8910,Prekės!$A$2:$E$3000,3,FALSE)</f>
        <v>#N/A</v>
      </c>
      <c r="H8910" t="e">
        <f>VLOOKUP(B8910,Prekės!$A$2:$E$3000,4,FALSE)</f>
        <v>#N/A</v>
      </c>
      <c r="I8910" t="e">
        <f>VLOOKUP(B8910,Prekės!$A$2:$E$3000,5,FALSE)</f>
        <v>#N/A</v>
      </c>
      <c r="J8910" t="e">
        <f t="shared" si="279"/>
        <v>#N/A</v>
      </c>
      <c r="K8910">
        <f t="shared" si="280"/>
        <v>0</v>
      </c>
    </row>
    <row r="8911" spans="1:11">
      <c r="A8911" s="1">
        <f>Atask.AtsOp!A8427</f>
        <v>0</v>
      </c>
      <c r="B8911">
        <f>Atask.AtsOp!E8427</f>
        <v>0</v>
      </c>
      <c r="C8911">
        <f>Atask.AtsOp!H8427</f>
        <v>0</v>
      </c>
      <c r="D8911">
        <f>Atask.AtsOp!N8427</f>
        <v>0</v>
      </c>
      <c r="E8911">
        <f>Atask.AtsOp!I8427</f>
        <v>0</v>
      </c>
      <c r="F8911">
        <f>Atask.AtsOp!M8427</f>
        <v>0</v>
      </c>
      <c r="G8911" t="e">
        <f>VLOOKUP(B8911,Prekės!$A$2:$E$3000,3,FALSE)</f>
        <v>#N/A</v>
      </c>
      <c r="H8911" t="e">
        <f>VLOOKUP(B8911,Prekės!$A$2:$E$3000,4,FALSE)</f>
        <v>#N/A</v>
      </c>
      <c r="I8911" t="e">
        <f>VLOOKUP(B8911,Prekės!$A$2:$E$3000,5,FALSE)</f>
        <v>#N/A</v>
      </c>
      <c r="J8911" t="e">
        <f t="shared" si="279"/>
        <v>#N/A</v>
      </c>
      <c r="K8911">
        <f t="shared" si="280"/>
        <v>0</v>
      </c>
    </row>
    <row r="8912" spans="1:11">
      <c r="A8912" s="1">
        <f>Atask.AtsOp!A8428</f>
        <v>0</v>
      </c>
      <c r="B8912">
        <f>Atask.AtsOp!E8428</f>
        <v>0</v>
      </c>
      <c r="C8912">
        <f>Atask.AtsOp!H8428</f>
        <v>0</v>
      </c>
      <c r="D8912">
        <f>Atask.AtsOp!N8428</f>
        <v>0</v>
      </c>
      <c r="E8912">
        <f>Atask.AtsOp!I8428</f>
        <v>0</v>
      </c>
      <c r="F8912">
        <f>Atask.AtsOp!M8428</f>
        <v>0</v>
      </c>
      <c r="G8912" t="e">
        <f>VLOOKUP(B8912,Prekės!$A$2:$E$3000,3,FALSE)</f>
        <v>#N/A</v>
      </c>
      <c r="H8912" t="e">
        <f>VLOOKUP(B8912,Prekės!$A$2:$E$3000,4,FALSE)</f>
        <v>#N/A</v>
      </c>
      <c r="I8912" t="e">
        <f>VLOOKUP(B8912,Prekės!$A$2:$E$3000,5,FALSE)</f>
        <v>#N/A</v>
      </c>
      <c r="J8912" t="e">
        <f t="shared" si="279"/>
        <v>#N/A</v>
      </c>
      <c r="K8912">
        <f t="shared" si="280"/>
        <v>0</v>
      </c>
    </row>
    <row r="8913" spans="1:11">
      <c r="A8913" s="1">
        <f>Atask.AtsOp!A8429</f>
        <v>0</v>
      </c>
      <c r="B8913">
        <f>Atask.AtsOp!E8429</f>
        <v>0</v>
      </c>
      <c r="C8913">
        <f>Atask.AtsOp!H8429</f>
        <v>0</v>
      </c>
      <c r="D8913">
        <f>Atask.AtsOp!N8429</f>
        <v>0</v>
      </c>
      <c r="E8913">
        <f>Atask.AtsOp!I8429</f>
        <v>0</v>
      </c>
      <c r="F8913">
        <f>Atask.AtsOp!M8429</f>
        <v>0</v>
      </c>
      <c r="G8913" t="e">
        <f>VLOOKUP(B8913,Prekės!$A$2:$E$3000,3,FALSE)</f>
        <v>#N/A</v>
      </c>
      <c r="H8913" t="e">
        <f>VLOOKUP(B8913,Prekės!$A$2:$E$3000,4,FALSE)</f>
        <v>#N/A</v>
      </c>
      <c r="I8913" t="e">
        <f>VLOOKUP(B8913,Prekės!$A$2:$E$3000,5,FALSE)</f>
        <v>#N/A</v>
      </c>
      <c r="J8913" t="e">
        <f t="shared" si="279"/>
        <v>#N/A</v>
      </c>
      <c r="K8913">
        <f t="shared" si="280"/>
        <v>0</v>
      </c>
    </row>
    <row r="8914" spans="1:11">
      <c r="A8914" s="1">
        <f>Atask.AtsOp!A8430</f>
        <v>0</v>
      </c>
      <c r="B8914">
        <f>Atask.AtsOp!E8430</f>
        <v>0</v>
      </c>
      <c r="C8914">
        <f>Atask.AtsOp!H8430</f>
        <v>0</v>
      </c>
      <c r="D8914">
        <f>Atask.AtsOp!N8430</f>
        <v>0</v>
      </c>
      <c r="E8914">
        <f>Atask.AtsOp!I8430</f>
        <v>0</v>
      </c>
      <c r="F8914">
        <f>Atask.AtsOp!M8430</f>
        <v>0</v>
      </c>
      <c r="G8914" t="e">
        <f>VLOOKUP(B8914,Prekės!$A$2:$E$3000,3,FALSE)</f>
        <v>#N/A</v>
      </c>
      <c r="H8914" t="e">
        <f>VLOOKUP(B8914,Prekės!$A$2:$E$3000,4,FALSE)</f>
        <v>#N/A</v>
      </c>
      <c r="I8914" t="e">
        <f>VLOOKUP(B8914,Prekės!$A$2:$E$3000,5,FALSE)</f>
        <v>#N/A</v>
      </c>
      <c r="J8914" t="e">
        <f t="shared" si="279"/>
        <v>#N/A</v>
      </c>
      <c r="K8914">
        <f t="shared" si="280"/>
        <v>0</v>
      </c>
    </row>
    <row r="8915" spans="1:11">
      <c r="A8915" s="1">
        <f>Atask.AtsOp!A8431</f>
        <v>0</v>
      </c>
      <c r="B8915">
        <f>Atask.AtsOp!E8431</f>
        <v>0</v>
      </c>
      <c r="C8915">
        <f>Atask.AtsOp!H8431</f>
        <v>0</v>
      </c>
      <c r="D8915">
        <f>Atask.AtsOp!N8431</f>
        <v>0</v>
      </c>
      <c r="E8915">
        <f>Atask.AtsOp!I8431</f>
        <v>0</v>
      </c>
      <c r="F8915">
        <f>Atask.AtsOp!M8431</f>
        <v>0</v>
      </c>
      <c r="G8915" t="e">
        <f>VLOOKUP(B8915,Prekės!$A$2:$E$3000,3,FALSE)</f>
        <v>#N/A</v>
      </c>
      <c r="H8915" t="e">
        <f>VLOOKUP(B8915,Prekės!$A$2:$E$3000,4,FALSE)</f>
        <v>#N/A</v>
      </c>
      <c r="I8915" t="e">
        <f>VLOOKUP(B8915,Prekės!$A$2:$E$3000,5,FALSE)</f>
        <v>#N/A</v>
      </c>
      <c r="J8915" t="e">
        <f t="shared" si="279"/>
        <v>#N/A</v>
      </c>
      <c r="K8915">
        <f t="shared" si="280"/>
        <v>0</v>
      </c>
    </row>
    <row r="8916" spans="1:11">
      <c r="A8916" s="1">
        <f>Atask.AtsOp!A8432</f>
        <v>0</v>
      </c>
      <c r="B8916">
        <f>Atask.AtsOp!E8432</f>
        <v>0</v>
      </c>
      <c r="C8916">
        <f>Atask.AtsOp!H8432</f>
        <v>0</v>
      </c>
      <c r="D8916">
        <f>Atask.AtsOp!N8432</f>
        <v>0</v>
      </c>
      <c r="E8916">
        <f>Atask.AtsOp!I8432</f>
        <v>0</v>
      </c>
      <c r="F8916">
        <f>Atask.AtsOp!M8432</f>
        <v>0</v>
      </c>
      <c r="G8916" t="e">
        <f>VLOOKUP(B8916,Prekės!$A$2:$E$3000,3,FALSE)</f>
        <v>#N/A</v>
      </c>
      <c r="H8916" t="e">
        <f>VLOOKUP(B8916,Prekės!$A$2:$E$3000,4,FALSE)</f>
        <v>#N/A</v>
      </c>
      <c r="I8916" t="e">
        <f>VLOOKUP(B8916,Prekės!$A$2:$E$3000,5,FALSE)</f>
        <v>#N/A</v>
      </c>
      <c r="J8916" t="e">
        <f t="shared" si="279"/>
        <v>#N/A</v>
      </c>
      <c r="K8916">
        <f t="shared" si="280"/>
        <v>0</v>
      </c>
    </row>
    <row r="8917" spans="1:11">
      <c r="A8917" s="1">
        <f>Atask.AtsOp!A8433</f>
        <v>0</v>
      </c>
      <c r="B8917">
        <f>Atask.AtsOp!E8433</f>
        <v>0</v>
      </c>
      <c r="C8917">
        <f>Atask.AtsOp!H8433</f>
        <v>0</v>
      </c>
      <c r="D8917">
        <f>Atask.AtsOp!N8433</f>
        <v>0</v>
      </c>
      <c r="E8917">
        <f>Atask.AtsOp!I8433</f>
        <v>0</v>
      </c>
      <c r="F8917">
        <f>Atask.AtsOp!M8433</f>
        <v>0</v>
      </c>
      <c r="G8917" t="e">
        <f>VLOOKUP(B8917,Prekės!$A$2:$E$3000,3,FALSE)</f>
        <v>#N/A</v>
      </c>
      <c r="H8917" t="e">
        <f>VLOOKUP(B8917,Prekės!$A$2:$E$3000,4,FALSE)</f>
        <v>#N/A</v>
      </c>
      <c r="I8917" t="e">
        <f>VLOOKUP(B8917,Prekės!$A$2:$E$3000,5,FALSE)</f>
        <v>#N/A</v>
      </c>
      <c r="J8917" t="e">
        <f t="shared" si="279"/>
        <v>#N/A</v>
      </c>
      <c r="K8917">
        <f t="shared" si="280"/>
        <v>0</v>
      </c>
    </row>
    <row r="8918" spans="1:11">
      <c r="A8918" s="1">
        <f>Atask.AtsOp!A8434</f>
        <v>0</v>
      </c>
      <c r="B8918">
        <f>Atask.AtsOp!E8434</f>
        <v>0</v>
      </c>
      <c r="C8918">
        <f>Atask.AtsOp!H8434</f>
        <v>0</v>
      </c>
      <c r="D8918">
        <f>Atask.AtsOp!N8434</f>
        <v>0</v>
      </c>
      <c r="E8918">
        <f>Atask.AtsOp!I8434</f>
        <v>0</v>
      </c>
      <c r="F8918">
        <f>Atask.AtsOp!M8434</f>
        <v>0</v>
      </c>
      <c r="G8918" t="e">
        <f>VLOOKUP(B8918,Prekės!$A$2:$E$3000,3,FALSE)</f>
        <v>#N/A</v>
      </c>
      <c r="H8918" t="e">
        <f>VLOOKUP(B8918,Prekės!$A$2:$E$3000,4,FALSE)</f>
        <v>#N/A</v>
      </c>
      <c r="I8918" t="e">
        <f>VLOOKUP(B8918,Prekės!$A$2:$E$3000,5,FALSE)</f>
        <v>#N/A</v>
      </c>
      <c r="J8918" t="e">
        <f t="shared" si="279"/>
        <v>#N/A</v>
      </c>
      <c r="K8918">
        <f t="shared" si="280"/>
        <v>0</v>
      </c>
    </row>
    <row r="8919" spans="1:11">
      <c r="A8919" s="1">
        <f>Atask.AtsOp!A8435</f>
        <v>0</v>
      </c>
      <c r="B8919">
        <f>Atask.AtsOp!E8435</f>
        <v>0</v>
      </c>
      <c r="C8919">
        <f>Atask.AtsOp!H8435</f>
        <v>0</v>
      </c>
      <c r="D8919">
        <f>Atask.AtsOp!N8435</f>
        <v>0</v>
      </c>
      <c r="E8919">
        <f>Atask.AtsOp!I8435</f>
        <v>0</v>
      </c>
      <c r="F8919">
        <f>Atask.AtsOp!M8435</f>
        <v>0</v>
      </c>
      <c r="G8919" t="e">
        <f>VLOOKUP(B8919,Prekės!$A$2:$E$3000,3,FALSE)</f>
        <v>#N/A</v>
      </c>
      <c r="H8919" t="e">
        <f>VLOOKUP(B8919,Prekės!$A$2:$E$3000,4,FALSE)</f>
        <v>#N/A</v>
      </c>
      <c r="I8919" t="e">
        <f>VLOOKUP(B8919,Prekės!$A$2:$E$3000,5,FALSE)</f>
        <v>#N/A</v>
      </c>
      <c r="J8919" t="e">
        <f t="shared" si="279"/>
        <v>#N/A</v>
      </c>
      <c r="K8919">
        <f t="shared" si="280"/>
        <v>0</v>
      </c>
    </row>
    <row r="8920" spans="1:11">
      <c r="A8920" s="1">
        <f>Atask.AtsOp!A8436</f>
        <v>0</v>
      </c>
      <c r="B8920">
        <f>Atask.AtsOp!E8436</f>
        <v>0</v>
      </c>
      <c r="C8920">
        <f>Atask.AtsOp!H8436</f>
        <v>0</v>
      </c>
      <c r="D8920">
        <f>Atask.AtsOp!N8436</f>
        <v>0</v>
      </c>
      <c r="E8920">
        <f>Atask.AtsOp!I8436</f>
        <v>0</v>
      </c>
      <c r="F8920">
        <f>Atask.AtsOp!M8436</f>
        <v>0</v>
      </c>
      <c r="G8920" t="e">
        <f>VLOOKUP(B8920,Prekės!$A$2:$E$3000,3,FALSE)</f>
        <v>#N/A</v>
      </c>
      <c r="H8920" t="e">
        <f>VLOOKUP(B8920,Prekės!$A$2:$E$3000,4,FALSE)</f>
        <v>#N/A</v>
      </c>
      <c r="I8920" t="e">
        <f>VLOOKUP(B8920,Prekės!$A$2:$E$3000,5,FALSE)</f>
        <v>#N/A</v>
      </c>
      <c r="J8920" t="e">
        <f t="shared" si="279"/>
        <v>#N/A</v>
      </c>
      <c r="K8920">
        <f t="shared" si="280"/>
        <v>0</v>
      </c>
    </row>
    <row r="8921" spans="1:11">
      <c r="A8921" s="1">
        <f>Atask.AtsOp!A8437</f>
        <v>0</v>
      </c>
      <c r="B8921">
        <f>Atask.AtsOp!E8437</f>
        <v>0</v>
      </c>
      <c r="C8921">
        <f>Atask.AtsOp!H8437</f>
        <v>0</v>
      </c>
      <c r="D8921">
        <f>Atask.AtsOp!N8437</f>
        <v>0</v>
      </c>
      <c r="E8921">
        <f>Atask.AtsOp!I8437</f>
        <v>0</v>
      </c>
      <c r="F8921">
        <f>Atask.AtsOp!M8437</f>
        <v>0</v>
      </c>
      <c r="G8921" t="e">
        <f>VLOOKUP(B8921,Prekės!$A$2:$E$3000,3,FALSE)</f>
        <v>#N/A</v>
      </c>
      <c r="H8921" t="e">
        <f>VLOOKUP(B8921,Prekės!$A$2:$E$3000,4,FALSE)</f>
        <v>#N/A</v>
      </c>
      <c r="I8921" t="e">
        <f>VLOOKUP(B8921,Prekės!$A$2:$E$3000,5,FALSE)</f>
        <v>#N/A</v>
      </c>
      <c r="J8921" t="e">
        <f t="shared" si="279"/>
        <v>#N/A</v>
      </c>
      <c r="K8921">
        <f t="shared" si="280"/>
        <v>0</v>
      </c>
    </row>
    <row r="8922" spans="1:11">
      <c r="A8922" s="1">
        <f>Atask.AtsOp!A8438</f>
        <v>0</v>
      </c>
      <c r="B8922">
        <f>Atask.AtsOp!E8438</f>
        <v>0</v>
      </c>
      <c r="C8922">
        <f>Atask.AtsOp!H8438</f>
        <v>0</v>
      </c>
      <c r="D8922">
        <f>Atask.AtsOp!N8438</f>
        <v>0</v>
      </c>
      <c r="E8922">
        <f>Atask.AtsOp!I8438</f>
        <v>0</v>
      </c>
      <c r="F8922">
        <f>Atask.AtsOp!M8438</f>
        <v>0</v>
      </c>
      <c r="G8922" t="e">
        <f>VLOOKUP(B8922,Prekės!$A$2:$E$3000,3,FALSE)</f>
        <v>#N/A</v>
      </c>
      <c r="H8922" t="e">
        <f>VLOOKUP(B8922,Prekės!$A$2:$E$3000,4,FALSE)</f>
        <v>#N/A</v>
      </c>
      <c r="I8922" t="e">
        <f>VLOOKUP(B8922,Prekės!$A$2:$E$3000,5,FALSE)</f>
        <v>#N/A</v>
      </c>
      <c r="J8922" t="e">
        <f t="shared" si="279"/>
        <v>#N/A</v>
      </c>
      <c r="K8922">
        <f t="shared" si="280"/>
        <v>0</v>
      </c>
    </row>
    <row r="8923" spans="1:11">
      <c r="A8923" s="1">
        <f>Atask.AtsOp!A8439</f>
        <v>0</v>
      </c>
      <c r="B8923">
        <f>Atask.AtsOp!E8439</f>
        <v>0</v>
      </c>
      <c r="C8923">
        <f>Atask.AtsOp!H8439</f>
        <v>0</v>
      </c>
      <c r="D8923">
        <f>Atask.AtsOp!N8439</f>
        <v>0</v>
      </c>
      <c r="E8923">
        <f>Atask.AtsOp!I8439</f>
        <v>0</v>
      </c>
      <c r="F8923">
        <f>Atask.AtsOp!M8439</f>
        <v>0</v>
      </c>
      <c r="G8923" t="e">
        <f>VLOOKUP(B8923,Prekės!$A$2:$E$3000,3,FALSE)</f>
        <v>#N/A</v>
      </c>
      <c r="H8923" t="e">
        <f>VLOOKUP(B8923,Prekės!$A$2:$E$3000,4,FALSE)</f>
        <v>#N/A</v>
      </c>
      <c r="I8923" t="e">
        <f>VLOOKUP(B8923,Prekės!$A$2:$E$3000,5,FALSE)</f>
        <v>#N/A</v>
      </c>
      <c r="J8923" t="e">
        <f t="shared" si="279"/>
        <v>#N/A</v>
      </c>
      <c r="K8923">
        <f t="shared" si="280"/>
        <v>0</v>
      </c>
    </row>
    <row r="8924" spans="1:11">
      <c r="A8924" s="1">
        <f>Atask.AtsOp!A8440</f>
        <v>0</v>
      </c>
      <c r="B8924">
        <f>Atask.AtsOp!E8440</f>
        <v>0</v>
      </c>
      <c r="C8924">
        <f>Atask.AtsOp!H8440</f>
        <v>0</v>
      </c>
      <c r="D8924">
        <f>Atask.AtsOp!N8440</f>
        <v>0</v>
      </c>
      <c r="E8924">
        <f>Atask.AtsOp!I8440</f>
        <v>0</v>
      </c>
      <c r="F8924">
        <f>Atask.AtsOp!M8440</f>
        <v>0</v>
      </c>
      <c r="G8924" t="e">
        <f>VLOOKUP(B8924,Prekės!$A$2:$E$3000,3,FALSE)</f>
        <v>#N/A</v>
      </c>
      <c r="H8924" t="e">
        <f>VLOOKUP(B8924,Prekės!$A$2:$E$3000,4,FALSE)</f>
        <v>#N/A</v>
      </c>
      <c r="I8924" t="e">
        <f>VLOOKUP(B8924,Prekės!$A$2:$E$3000,5,FALSE)</f>
        <v>#N/A</v>
      </c>
      <c r="J8924" t="e">
        <f t="shared" si="279"/>
        <v>#N/A</v>
      </c>
      <c r="K8924">
        <f t="shared" si="280"/>
        <v>0</v>
      </c>
    </row>
    <row r="8925" spans="1:11">
      <c r="A8925" s="1">
        <f>Atask.AtsOp!A8441</f>
        <v>0</v>
      </c>
      <c r="B8925">
        <f>Atask.AtsOp!E8441</f>
        <v>0</v>
      </c>
      <c r="C8925">
        <f>Atask.AtsOp!H8441</f>
        <v>0</v>
      </c>
      <c r="D8925">
        <f>Atask.AtsOp!N8441</f>
        <v>0</v>
      </c>
      <c r="E8925">
        <f>Atask.AtsOp!I8441</f>
        <v>0</v>
      </c>
      <c r="F8925">
        <f>Atask.AtsOp!M8441</f>
        <v>0</v>
      </c>
      <c r="G8925" t="e">
        <f>VLOOKUP(B8925,Prekės!$A$2:$E$3000,3,FALSE)</f>
        <v>#N/A</v>
      </c>
      <c r="H8925" t="e">
        <f>VLOOKUP(B8925,Prekės!$A$2:$E$3000,4,FALSE)</f>
        <v>#N/A</v>
      </c>
      <c r="I8925" t="e">
        <f>VLOOKUP(B8925,Prekės!$A$2:$E$3000,5,FALSE)</f>
        <v>#N/A</v>
      </c>
      <c r="J8925" t="e">
        <f t="shared" si="279"/>
        <v>#N/A</v>
      </c>
      <c r="K8925">
        <f t="shared" si="280"/>
        <v>0</v>
      </c>
    </row>
    <row r="8926" spans="1:11">
      <c r="A8926" s="1">
        <f>Atask.AtsOp!A8442</f>
        <v>0</v>
      </c>
      <c r="B8926">
        <f>Atask.AtsOp!E8442</f>
        <v>0</v>
      </c>
      <c r="C8926">
        <f>Atask.AtsOp!H8442</f>
        <v>0</v>
      </c>
      <c r="D8926">
        <f>Atask.AtsOp!N8442</f>
        <v>0</v>
      </c>
      <c r="E8926">
        <f>Atask.AtsOp!I8442</f>
        <v>0</v>
      </c>
      <c r="F8926">
        <f>Atask.AtsOp!M8442</f>
        <v>0</v>
      </c>
      <c r="G8926" t="e">
        <f>VLOOKUP(B8926,Prekės!$A$2:$E$3000,3,FALSE)</f>
        <v>#N/A</v>
      </c>
      <c r="H8926" t="e">
        <f>VLOOKUP(B8926,Prekės!$A$2:$E$3000,4,FALSE)</f>
        <v>#N/A</v>
      </c>
      <c r="I8926" t="e">
        <f>VLOOKUP(B8926,Prekės!$A$2:$E$3000,5,FALSE)</f>
        <v>#N/A</v>
      </c>
      <c r="J8926" t="e">
        <f t="shared" si="279"/>
        <v>#N/A</v>
      </c>
      <c r="K8926">
        <f t="shared" si="280"/>
        <v>0</v>
      </c>
    </row>
    <row r="8927" spans="1:11">
      <c r="A8927" s="1">
        <f>Atask.AtsOp!A8443</f>
        <v>0</v>
      </c>
      <c r="B8927">
        <f>Atask.AtsOp!E8443</f>
        <v>0</v>
      </c>
      <c r="C8927">
        <f>Atask.AtsOp!H8443</f>
        <v>0</v>
      </c>
      <c r="D8927">
        <f>Atask.AtsOp!N8443</f>
        <v>0</v>
      </c>
      <c r="E8927">
        <f>Atask.AtsOp!I8443</f>
        <v>0</v>
      </c>
      <c r="F8927">
        <f>Atask.AtsOp!M8443</f>
        <v>0</v>
      </c>
      <c r="G8927" t="e">
        <f>VLOOKUP(B8927,Prekės!$A$2:$E$3000,3,FALSE)</f>
        <v>#N/A</v>
      </c>
      <c r="H8927" t="e">
        <f>VLOOKUP(B8927,Prekės!$A$2:$E$3000,4,FALSE)</f>
        <v>#N/A</v>
      </c>
      <c r="I8927" t="e">
        <f>VLOOKUP(B8927,Prekės!$A$2:$E$3000,5,FALSE)</f>
        <v>#N/A</v>
      </c>
      <c r="J8927" t="e">
        <f t="shared" si="279"/>
        <v>#N/A</v>
      </c>
      <c r="K8927">
        <f t="shared" si="280"/>
        <v>0</v>
      </c>
    </row>
    <row r="8928" spans="1:11">
      <c r="A8928" s="1">
        <f>Atask.AtsOp!A8444</f>
        <v>0</v>
      </c>
      <c r="B8928">
        <f>Atask.AtsOp!E8444</f>
        <v>0</v>
      </c>
      <c r="C8928">
        <f>Atask.AtsOp!H8444</f>
        <v>0</v>
      </c>
      <c r="D8928">
        <f>Atask.AtsOp!N8444</f>
        <v>0</v>
      </c>
      <c r="E8928">
        <f>Atask.AtsOp!I8444</f>
        <v>0</v>
      </c>
      <c r="F8928">
        <f>Atask.AtsOp!M8444</f>
        <v>0</v>
      </c>
      <c r="G8928" t="e">
        <f>VLOOKUP(B8928,Prekės!$A$2:$E$3000,3,FALSE)</f>
        <v>#N/A</v>
      </c>
      <c r="H8928" t="e">
        <f>VLOOKUP(B8928,Prekės!$A$2:$E$3000,4,FALSE)</f>
        <v>#N/A</v>
      </c>
      <c r="I8928" t="e">
        <f>VLOOKUP(B8928,Prekės!$A$2:$E$3000,5,FALSE)</f>
        <v>#N/A</v>
      </c>
      <c r="J8928" t="e">
        <f t="shared" si="279"/>
        <v>#N/A</v>
      </c>
      <c r="K8928">
        <f t="shared" si="280"/>
        <v>0</v>
      </c>
    </row>
    <row r="8929" spans="1:11">
      <c r="A8929" s="1">
        <f>Atask.AtsOp!A8445</f>
        <v>0</v>
      </c>
      <c r="B8929">
        <f>Atask.AtsOp!E8445</f>
        <v>0</v>
      </c>
      <c r="C8929">
        <f>Atask.AtsOp!H8445</f>
        <v>0</v>
      </c>
      <c r="D8929">
        <f>Atask.AtsOp!N8445</f>
        <v>0</v>
      </c>
      <c r="E8929">
        <f>Atask.AtsOp!I8445</f>
        <v>0</v>
      </c>
      <c r="F8929">
        <f>Atask.AtsOp!M8445</f>
        <v>0</v>
      </c>
      <c r="G8929" t="e">
        <f>VLOOKUP(B8929,Prekės!$A$2:$E$3000,3,FALSE)</f>
        <v>#N/A</v>
      </c>
      <c r="H8929" t="e">
        <f>VLOOKUP(B8929,Prekės!$A$2:$E$3000,4,FALSE)</f>
        <v>#N/A</v>
      </c>
      <c r="I8929" t="e">
        <f>VLOOKUP(B8929,Prekės!$A$2:$E$3000,5,FALSE)</f>
        <v>#N/A</v>
      </c>
      <c r="J8929" t="e">
        <f t="shared" si="279"/>
        <v>#N/A</v>
      </c>
      <c r="K8929">
        <f t="shared" si="280"/>
        <v>0</v>
      </c>
    </row>
    <row r="8930" spans="1:11">
      <c r="A8930" s="1">
        <f>Atask.AtsOp!A8446</f>
        <v>0</v>
      </c>
      <c r="B8930">
        <f>Atask.AtsOp!E8446</f>
        <v>0</v>
      </c>
      <c r="C8930">
        <f>Atask.AtsOp!H8446</f>
        <v>0</v>
      </c>
      <c r="D8930">
        <f>Atask.AtsOp!N8446</f>
        <v>0</v>
      </c>
      <c r="E8930">
        <f>Atask.AtsOp!I8446</f>
        <v>0</v>
      </c>
      <c r="F8930">
        <f>Atask.AtsOp!M8446</f>
        <v>0</v>
      </c>
      <c r="G8930" t="e">
        <f>VLOOKUP(B8930,Prekės!$A$2:$E$3000,3,FALSE)</f>
        <v>#N/A</v>
      </c>
      <c r="H8930" t="e">
        <f>VLOOKUP(B8930,Prekės!$A$2:$E$3000,4,FALSE)</f>
        <v>#N/A</v>
      </c>
      <c r="I8930" t="e">
        <f>VLOOKUP(B8930,Prekės!$A$2:$E$3000,5,FALSE)</f>
        <v>#N/A</v>
      </c>
      <c r="J8930" t="e">
        <f t="shared" ref="J8930:J8993" si="281">IF(G8930=110,F8930*H8930*I8930,IF(G8930&lt;280,F8930*H8930,F8930*H8930*(I8930/100)))</f>
        <v>#N/A</v>
      </c>
      <c r="K8930">
        <f t="shared" ref="K8930:K8993" si="282">IF(EXACT(D8930,"But."),J8930,F8930)</f>
        <v>0</v>
      </c>
    </row>
    <row r="8931" spans="1:11">
      <c r="A8931" s="1">
        <f>Atask.AtsOp!A8447</f>
        <v>0</v>
      </c>
      <c r="B8931">
        <f>Atask.AtsOp!E8447</f>
        <v>0</v>
      </c>
      <c r="C8931">
        <f>Atask.AtsOp!H8447</f>
        <v>0</v>
      </c>
      <c r="D8931">
        <f>Atask.AtsOp!N8447</f>
        <v>0</v>
      </c>
      <c r="E8931">
        <f>Atask.AtsOp!I8447</f>
        <v>0</v>
      </c>
      <c r="F8931">
        <f>Atask.AtsOp!M8447</f>
        <v>0</v>
      </c>
      <c r="G8931" t="e">
        <f>VLOOKUP(B8931,Prekės!$A$2:$E$3000,3,FALSE)</f>
        <v>#N/A</v>
      </c>
      <c r="H8931" t="e">
        <f>VLOOKUP(B8931,Prekės!$A$2:$E$3000,4,FALSE)</f>
        <v>#N/A</v>
      </c>
      <c r="I8931" t="e">
        <f>VLOOKUP(B8931,Prekės!$A$2:$E$3000,5,FALSE)</f>
        <v>#N/A</v>
      </c>
      <c r="J8931" t="e">
        <f t="shared" si="281"/>
        <v>#N/A</v>
      </c>
      <c r="K8931">
        <f t="shared" si="282"/>
        <v>0</v>
      </c>
    </row>
    <row r="8932" spans="1:11">
      <c r="A8932" s="1">
        <f>Atask.AtsOp!A8448</f>
        <v>0</v>
      </c>
      <c r="B8932">
        <f>Atask.AtsOp!E8448</f>
        <v>0</v>
      </c>
      <c r="C8932">
        <f>Atask.AtsOp!H8448</f>
        <v>0</v>
      </c>
      <c r="D8932">
        <f>Atask.AtsOp!N8448</f>
        <v>0</v>
      </c>
      <c r="E8932">
        <f>Atask.AtsOp!I8448</f>
        <v>0</v>
      </c>
      <c r="F8932">
        <f>Atask.AtsOp!M8448</f>
        <v>0</v>
      </c>
      <c r="G8932" t="e">
        <f>VLOOKUP(B8932,Prekės!$A$2:$E$3000,3,FALSE)</f>
        <v>#N/A</v>
      </c>
      <c r="H8932" t="e">
        <f>VLOOKUP(B8932,Prekės!$A$2:$E$3000,4,FALSE)</f>
        <v>#N/A</v>
      </c>
      <c r="I8932" t="e">
        <f>VLOOKUP(B8932,Prekės!$A$2:$E$3000,5,FALSE)</f>
        <v>#N/A</v>
      </c>
      <c r="J8932" t="e">
        <f t="shared" si="281"/>
        <v>#N/A</v>
      </c>
      <c r="K8932">
        <f t="shared" si="282"/>
        <v>0</v>
      </c>
    </row>
    <row r="8933" spans="1:11">
      <c r="A8933" s="1">
        <f>Atask.AtsOp!A8449</f>
        <v>0</v>
      </c>
      <c r="B8933">
        <f>Atask.AtsOp!E8449</f>
        <v>0</v>
      </c>
      <c r="C8933">
        <f>Atask.AtsOp!H8449</f>
        <v>0</v>
      </c>
      <c r="D8933">
        <f>Atask.AtsOp!N8449</f>
        <v>0</v>
      </c>
      <c r="E8933">
        <f>Atask.AtsOp!I8449</f>
        <v>0</v>
      </c>
      <c r="F8933">
        <f>Atask.AtsOp!M8449</f>
        <v>0</v>
      </c>
      <c r="G8933" t="e">
        <f>VLOOKUP(B8933,Prekės!$A$2:$E$3000,3,FALSE)</f>
        <v>#N/A</v>
      </c>
      <c r="H8933" t="e">
        <f>VLOOKUP(B8933,Prekės!$A$2:$E$3000,4,FALSE)</f>
        <v>#N/A</v>
      </c>
      <c r="I8933" t="e">
        <f>VLOOKUP(B8933,Prekės!$A$2:$E$3000,5,FALSE)</f>
        <v>#N/A</v>
      </c>
      <c r="J8933" t="e">
        <f t="shared" si="281"/>
        <v>#N/A</v>
      </c>
      <c r="K8933">
        <f t="shared" si="282"/>
        <v>0</v>
      </c>
    </row>
    <row r="8934" spans="1:11">
      <c r="A8934" s="1">
        <f>Atask.AtsOp!A8450</f>
        <v>0</v>
      </c>
      <c r="B8934">
        <f>Atask.AtsOp!E8450</f>
        <v>0</v>
      </c>
      <c r="C8934">
        <f>Atask.AtsOp!H8450</f>
        <v>0</v>
      </c>
      <c r="D8934">
        <f>Atask.AtsOp!N8450</f>
        <v>0</v>
      </c>
      <c r="E8934">
        <f>Atask.AtsOp!I8450</f>
        <v>0</v>
      </c>
      <c r="F8934">
        <f>Atask.AtsOp!M8450</f>
        <v>0</v>
      </c>
      <c r="G8934" t="e">
        <f>VLOOKUP(B8934,Prekės!$A$2:$E$3000,3,FALSE)</f>
        <v>#N/A</v>
      </c>
      <c r="H8934" t="e">
        <f>VLOOKUP(B8934,Prekės!$A$2:$E$3000,4,FALSE)</f>
        <v>#N/A</v>
      </c>
      <c r="I8934" t="e">
        <f>VLOOKUP(B8934,Prekės!$A$2:$E$3000,5,FALSE)</f>
        <v>#N/A</v>
      </c>
      <c r="J8934" t="e">
        <f t="shared" si="281"/>
        <v>#N/A</v>
      </c>
      <c r="K8934">
        <f t="shared" si="282"/>
        <v>0</v>
      </c>
    </row>
    <row r="8935" spans="1:11">
      <c r="A8935" s="1">
        <f>Atask.AtsOp!A8451</f>
        <v>0</v>
      </c>
      <c r="B8935">
        <f>Atask.AtsOp!E8451</f>
        <v>0</v>
      </c>
      <c r="C8935">
        <f>Atask.AtsOp!H8451</f>
        <v>0</v>
      </c>
      <c r="D8935">
        <f>Atask.AtsOp!N8451</f>
        <v>0</v>
      </c>
      <c r="E8935">
        <f>Atask.AtsOp!I8451</f>
        <v>0</v>
      </c>
      <c r="F8935">
        <f>Atask.AtsOp!M8451</f>
        <v>0</v>
      </c>
      <c r="G8935" t="e">
        <f>VLOOKUP(B8935,Prekės!$A$2:$E$3000,3,FALSE)</f>
        <v>#N/A</v>
      </c>
      <c r="H8935" t="e">
        <f>VLOOKUP(B8935,Prekės!$A$2:$E$3000,4,FALSE)</f>
        <v>#N/A</v>
      </c>
      <c r="I8935" t="e">
        <f>VLOOKUP(B8935,Prekės!$A$2:$E$3000,5,FALSE)</f>
        <v>#N/A</v>
      </c>
      <c r="J8935" t="e">
        <f t="shared" si="281"/>
        <v>#N/A</v>
      </c>
      <c r="K8935">
        <f t="shared" si="282"/>
        <v>0</v>
      </c>
    </row>
    <row r="8936" spans="1:11">
      <c r="A8936" s="1">
        <f>Atask.AtsOp!A8452</f>
        <v>0</v>
      </c>
      <c r="B8936">
        <f>Atask.AtsOp!E8452</f>
        <v>0</v>
      </c>
      <c r="C8936">
        <f>Atask.AtsOp!H8452</f>
        <v>0</v>
      </c>
      <c r="D8936">
        <f>Atask.AtsOp!N8452</f>
        <v>0</v>
      </c>
      <c r="E8936">
        <f>Atask.AtsOp!I8452</f>
        <v>0</v>
      </c>
      <c r="F8936">
        <f>Atask.AtsOp!M8452</f>
        <v>0</v>
      </c>
      <c r="G8936" t="e">
        <f>VLOOKUP(B8936,Prekės!$A$2:$E$3000,3,FALSE)</f>
        <v>#N/A</v>
      </c>
      <c r="H8936" t="e">
        <f>VLOOKUP(B8936,Prekės!$A$2:$E$3000,4,FALSE)</f>
        <v>#N/A</v>
      </c>
      <c r="I8936" t="e">
        <f>VLOOKUP(B8936,Prekės!$A$2:$E$3000,5,FALSE)</f>
        <v>#N/A</v>
      </c>
      <c r="J8936" t="e">
        <f t="shared" si="281"/>
        <v>#N/A</v>
      </c>
      <c r="K8936">
        <f t="shared" si="282"/>
        <v>0</v>
      </c>
    </row>
    <row r="8937" spans="1:11">
      <c r="A8937" s="1">
        <f>Atask.AtsOp!A8453</f>
        <v>0</v>
      </c>
      <c r="B8937">
        <f>Atask.AtsOp!E8453</f>
        <v>0</v>
      </c>
      <c r="C8937">
        <f>Atask.AtsOp!H8453</f>
        <v>0</v>
      </c>
      <c r="D8937">
        <f>Atask.AtsOp!N8453</f>
        <v>0</v>
      </c>
      <c r="E8937">
        <f>Atask.AtsOp!I8453</f>
        <v>0</v>
      </c>
      <c r="F8937">
        <f>Atask.AtsOp!M8453</f>
        <v>0</v>
      </c>
      <c r="G8937" t="e">
        <f>VLOOKUP(B8937,Prekės!$A$2:$E$3000,3,FALSE)</f>
        <v>#N/A</v>
      </c>
      <c r="H8937" t="e">
        <f>VLOOKUP(B8937,Prekės!$A$2:$E$3000,4,FALSE)</f>
        <v>#N/A</v>
      </c>
      <c r="I8937" t="e">
        <f>VLOOKUP(B8937,Prekės!$A$2:$E$3000,5,FALSE)</f>
        <v>#N/A</v>
      </c>
      <c r="J8937" t="e">
        <f t="shared" si="281"/>
        <v>#N/A</v>
      </c>
      <c r="K8937">
        <f t="shared" si="282"/>
        <v>0</v>
      </c>
    </row>
    <row r="8938" spans="1:11">
      <c r="A8938" s="1">
        <f>Atask.AtsOp!A8454</f>
        <v>0</v>
      </c>
      <c r="B8938">
        <f>Atask.AtsOp!E8454</f>
        <v>0</v>
      </c>
      <c r="C8938">
        <f>Atask.AtsOp!H8454</f>
        <v>0</v>
      </c>
      <c r="D8938">
        <f>Atask.AtsOp!N8454</f>
        <v>0</v>
      </c>
      <c r="E8938">
        <f>Atask.AtsOp!I8454</f>
        <v>0</v>
      </c>
      <c r="F8938">
        <f>Atask.AtsOp!M8454</f>
        <v>0</v>
      </c>
      <c r="G8938" t="e">
        <f>VLOOKUP(B8938,Prekės!$A$2:$E$3000,3,FALSE)</f>
        <v>#N/A</v>
      </c>
      <c r="H8938" t="e">
        <f>VLOOKUP(B8938,Prekės!$A$2:$E$3000,4,FALSE)</f>
        <v>#N/A</v>
      </c>
      <c r="I8938" t="e">
        <f>VLOOKUP(B8938,Prekės!$A$2:$E$3000,5,FALSE)</f>
        <v>#N/A</v>
      </c>
      <c r="J8938" t="e">
        <f t="shared" si="281"/>
        <v>#N/A</v>
      </c>
      <c r="K8938">
        <f t="shared" si="282"/>
        <v>0</v>
      </c>
    </row>
    <row r="8939" spans="1:11">
      <c r="A8939" s="1">
        <f>Atask.AtsOp!A8455</f>
        <v>0</v>
      </c>
      <c r="B8939">
        <f>Atask.AtsOp!E8455</f>
        <v>0</v>
      </c>
      <c r="C8939">
        <f>Atask.AtsOp!H8455</f>
        <v>0</v>
      </c>
      <c r="D8939">
        <f>Atask.AtsOp!N8455</f>
        <v>0</v>
      </c>
      <c r="E8939">
        <f>Atask.AtsOp!I8455</f>
        <v>0</v>
      </c>
      <c r="F8939">
        <f>Atask.AtsOp!M8455</f>
        <v>0</v>
      </c>
      <c r="G8939" t="e">
        <f>VLOOKUP(B8939,Prekės!$A$2:$E$3000,3,FALSE)</f>
        <v>#N/A</v>
      </c>
      <c r="H8939" t="e">
        <f>VLOOKUP(B8939,Prekės!$A$2:$E$3000,4,FALSE)</f>
        <v>#N/A</v>
      </c>
      <c r="I8939" t="e">
        <f>VLOOKUP(B8939,Prekės!$A$2:$E$3000,5,FALSE)</f>
        <v>#N/A</v>
      </c>
      <c r="J8939" t="e">
        <f t="shared" si="281"/>
        <v>#N/A</v>
      </c>
      <c r="K8939">
        <f t="shared" si="282"/>
        <v>0</v>
      </c>
    </row>
    <row r="8940" spans="1:11">
      <c r="A8940" s="1">
        <f>Atask.AtsOp!A8456</f>
        <v>0</v>
      </c>
      <c r="B8940">
        <f>Atask.AtsOp!E8456</f>
        <v>0</v>
      </c>
      <c r="C8940">
        <f>Atask.AtsOp!H8456</f>
        <v>0</v>
      </c>
      <c r="D8940">
        <f>Atask.AtsOp!N8456</f>
        <v>0</v>
      </c>
      <c r="E8940">
        <f>Atask.AtsOp!I8456</f>
        <v>0</v>
      </c>
      <c r="F8940">
        <f>Atask.AtsOp!M8456</f>
        <v>0</v>
      </c>
      <c r="G8940" t="e">
        <f>VLOOKUP(B8940,Prekės!$A$2:$E$3000,3,FALSE)</f>
        <v>#N/A</v>
      </c>
      <c r="H8940" t="e">
        <f>VLOOKUP(B8940,Prekės!$A$2:$E$3000,4,FALSE)</f>
        <v>#N/A</v>
      </c>
      <c r="I8940" t="e">
        <f>VLOOKUP(B8940,Prekės!$A$2:$E$3000,5,FALSE)</f>
        <v>#N/A</v>
      </c>
      <c r="J8940" t="e">
        <f t="shared" si="281"/>
        <v>#N/A</v>
      </c>
      <c r="K8940">
        <f t="shared" si="282"/>
        <v>0</v>
      </c>
    </row>
    <row r="8941" spans="1:11">
      <c r="A8941" s="1">
        <f>Atask.AtsOp!A8457</f>
        <v>0</v>
      </c>
      <c r="B8941">
        <f>Atask.AtsOp!E8457</f>
        <v>0</v>
      </c>
      <c r="C8941">
        <f>Atask.AtsOp!H8457</f>
        <v>0</v>
      </c>
      <c r="D8941">
        <f>Atask.AtsOp!N8457</f>
        <v>0</v>
      </c>
      <c r="E8941">
        <f>Atask.AtsOp!I8457</f>
        <v>0</v>
      </c>
      <c r="F8941">
        <f>Atask.AtsOp!M8457</f>
        <v>0</v>
      </c>
      <c r="G8941" t="e">
        <f>VLOOKUP(B8941,Prekės!$A$2:$E$3000,3,FALSE)</f>
        <v>#N/A</v>
      </c>
      <c r="H8941" t="e">
        <f>VLOOKUP(B8941,Prekės!$A$2:$E$3000,4,FALSE)</f>
        <v>#N/A</v>
      </c>
      <c r="I8941" t="e">
        <f>VLOOKUP(B8941,Prekės!$A$2:$E$3000,5,FALSE)</f>
        <v>#N/A</v>
      </c>
      <c r="J8941" t="e">
        <f t="shared" si="281"/>
        <v>#N/A</v>
      </c>
      <c r="K8941">
        <f t="shared" si="282"/>
        <v>0</v>
      </c>
    </row>
    <row r="8942" spans="1:11">
      <c r="A8942" s="1">
        <f>Atask.AtsOp!A8458</f>
        <v>0</v>
      </c>
      <c r="B8942">
        <f>Atask.AtsOp!E8458</f>
        <v>0</v>
      </c>
      <c r="C8942">
        <f>Atask.AtsOp!H8458</f>
        <v>0</v>
      </c>
      <c r="D8942">
        <f>Atask.AtsOp!N8458</f>
        <v>0</v>
      </c>
      <c r="E8942">
        <f>Atask.AtsOp!I8458</f>
        <v>0</v>
      </c>
      <c r="F8942">
        <f>Atask.AtsOp!M8458</f>
        <v>0</v>
      </c>
      <c r="G8942" t="e">
        <f>VLOOKUP(B8942,Prekės!$A$2:$E$3000,3,FALSE)</f>
        <v>#N/A</v>
      </c>
      <c r="H8942" t="e">
        <f>VLOOKUP(B8942,Prekės!$A$2:$E$3000,4,FALSE)</f>
        <v>#N/A</v>
      </c>
      <c r="I8942" t="e">
        <f>VLOOKUP(B8942,Prekės!$A$2:$E$3000,5,FALSE)</f>
        <v>#N/A</v>
      </c>
      <c r="J8942" t="e">
        <f t="shared" si="281"/>
        <v>#N/A</v>
      </c>
      <c r="K8942">
        <f t="shared" si="282"/>
        <v>0</v>
      </c>
    </row>
    <row r="8943" spans="1:11">
      <c r="A8943" s="1">
        <f>Atask.AtsOp!A8459</f>
        <v>0</v>
      </c>
      <c r="B8943">
        <f>Atask.AtsOp!E8459</f>
        <v>0</v>
      </c>
      <c r="C8943">
        <f>Atask.AtsOp!H8459</f>
        <v>0</v>
      </c>
      <c r="D8943">
        <f>Atask.AtsOp!N8459</f>
        <v>0</v>
      </c>
      <c r="E8943">
        <f>Atask.AtsOp!I8459</f>
        <v>0</v>
      </c>
      <c r="F8943">
        <f>Atask.AtsOp!M8459</f>
        <v>0</v>
      </c>
      <c r="G8943" t="e">
        <f>VLOOKUP(B8943,Prekės!$A$2:$E$3000,3,FALSE)</f>
        <v>#N/A</v>
      </c>
      <c r="H8943" t="e">
        <f>VLOOKUP(B8943,Prekės!$A$2:$E$3000,4,FALSE)</f>
        <v>#N/A</v>
      </c>
      <c r="I8943" t="e">
        <f>VLOOKUP(B8943,Prekės!$A$2:$E$3000,5,FALSE)</f>
        <v>#N/A</v>
      </c>
      <c r="J8943" t="e">
        <f t="shared" si="281"/>
        <v>#N/A</v>
      </c>
      <c r="K8943">
        <f t="shared" si="282"/>
        <v>0</v>
      </c>
    </row>
    <row r="8944" spans="1:11">
      <c r="A8944" s="1">
        <f>Atask.AtsOp!A8460</f>
        <v>0</v>
      </c>
      <c r="B8944">
        <f>Atask.AtsOp!E8460</f>
        <v>0</v>
      </c>
      <c r="C8944">
        <f>Atask.AtsOp!H8460</f>
        <v>0</v>
      </c>
      <c r="D8944">
        <f>Atask.AtsOp!N8460</f>
        <v>0</v>
      </c>
      <c r="E8944">
        <f>Atask.AtsOp!I8460</f>
        <v>0</v>
      </c>
      <c r="F8944">
        <f>Atask.AtsOp!M8460</f>
        <v>0</v>
      </c>
      <c r="G8944" t="e">
        <f>VLOOKUP(B8944,Prekės!$A$2:$E$3000,3,FALSE)</f>
        <v>#N/A</v>
      </c>
      <c r="H8944" t="e">
        <f>VLOOKUP(B8944,Prekės!$A$2:$E$3000,4,FALSE)</f>
        <v>#N/A</v>
      </c>
      <c r="I8944" t="e">
        <f>VLOOKUP(B8944,Prekės!$A$2:$E$3000,5,FALSE)</f>
        <v>#N/A</v>
      </c>
      <c r="J8944" t="e">
        <f t="shared" si="281"/>
        <v>#N/A</v>
      </c>
      <c r="K8944">
        <f t="shared" si="282"/>
        <v>0</v>
      </c>
    </row>
    <row r="8945" spans="1:11">
      <c r="A8945" s="1">
        <f>Atask.AtsOp!A8461</f>
        <v>0</v>
      </c>
      <c r="B8945">
        <f>Atask.AtsOp!E8461</f>
        <v>0</v>
      </c>
      <c r="C8945">
        <f>Atask.AtsOp!H8461</f>
        <v>0</v>
      </c>
      <c r="D8945">
        <f>Atask.AtsOp!N8461</f>
        <v>0</v>
      </c>
      <c r="E8945">
        <f>Atask.AtsOp!I8461</f>
        <v>0</v>
      </c>
      <c r="F8945">
        <f>Atask.AtsOp!M8461</f>
        <v>0</v>
      </c>
      <c r="G8945" t="e">
        <f>VLOOKUP(B8945,Prekės!$A$2:$E$3000,3,FALSE)</f>
        <v>#N/A</v>
      </c>
      <c r="H8945" t="e">
        <f>VLOOKUP(B8945,Prekės!$A$2:$E$3000,4,FALSE)</f>
        <v>#N/A</v>
      </c>
      <c r="I8945" t="e">
        <f>VLOOKUP(B8945,Prekės!$A$2:$E$3000,5,FALSE)</f>
        <v>#N/A</v>
      </c>
      <c r="J8945" t="e">
        <f t="shared" si="281"/>
        <v>#N/A</v>
      </c>
      <c r="K8945">
        <f t="shared" si="282"/>
        <v>0</v>
      </c>
    </row>
    <row r="8946" spans="1:11">
      <c r="A8946" s="1">
        <f>Atask.AtsOp!A8462</f>
        <v>0</v>
      </c>
      <c r="B8946">
        <f>Atask.AtsOp!E8462</f>
        <v>0</v>
      </c>
      <c r="C8946">
        <f>Atask.AtsOp!H8462</f>
        <v>0</v>
      </c>
      <c r="D8946">
        <f>Atask.AtsOp!N8462</f>
        <v>0</v>
      </c>
      <c r="E8946">
        <f>Atask.AtsOp!I8462</f>
        <v>0</v>
      </c>
      <c r="F8946">
        <f>Atask.AtsOp!M8462</f>
        <v>0</v>
      </c>
      <c r="G8946" t="e">
        <f>VLOOKUP(B8946,Prekės!$A$2:$E$3000,3,FALSE)</f>
        <v>#N/A</v>
      </c>
      <c r="H8946" t="e">
        <f>VLOOKUP(B8946,Prekės!$A$2:$E$3000,4,FALSE)</f>
        <v>#N/A</v>
      </c>
      <c r="I8946" t="e">
        <f>VLOOKUP(B8946,Prekės!$A$2:$E$3000,5,FALSE)</f>
        <v>#N/A</v>
      </c>
      <c r="J8946" t="e">
        <f t="shared" si="281"/>
        <v>#N/A</v>
      </c>
      <c r="K8946">
        <f t="shared" si="282"/>
        <v>0</v>
      </c>
    </row>
    <row r="8947" spans="1:11">
      <c r="A8947" s="1">
        <f>Atask.AtsOp!A8463</f>
        <v>0</v>
      </c>
      <c r="B8947">
        <f>Atask.AtsOp!E8463</f>
        <v>0</v>
      </c>
      <c r="C8947">
        <f>Atask.AtsOp!H8463</f>
        <v>0</v>
      </c>
      <c r="D8947">
        <f>Atask.AtsOp!N8463</f>
        <v>0</v>
      </c>
      <c r="E8947">
        <f>Atask.AtsOp!I8463</f>
        <v>0</v>
      </c>
      <c r="F8947">
        <f>Atask.AtsOp!M8463</f>
        <v>0</v>
      </c>
      <c r="G8947" t="e">
        <f>VLOOKUP(B8947,Prekės!$A$2:$E$3000,3,FALSE)</f>
        <v>#N/A</v>
      </c>
      <c r="H8947" t="e">
        <f>VLOOKUP(B8947,Prekės!$A$2:$E$3000,4,FALSE)</f>
        <v>#N/A</v>
      </c>
      <c r="I8947" t="e">
        <f>VLOOKUP(B8947,Prekės!$A$2:$E$3000,5,FALSE)</f>
        <v>#N/A</v>
      </c>
      <c r="J8947" t="e">
        <f t="shared" si="281"/>
        <v>#N/A</v>
      </c>
      <c r="K8947">
        <f t="shared" si="282"/>
        <v>0</v>
      </c>
    </row>
    <row r="8948" spans="1:11">
      <c r="A8948" s="1">
        <f>Atask.AtsOp!A8464</f>
        <v>0</v>
      </c>
      <c r="B8948">
        <f>Atask.AtsOp!E8464</f>
        <v>0</v>
      </c>
      <c r="C8948">
        <f>Atask.AtsOp!H8464</f>
        <v>0</v>
      </c>
      <c r="D8948">
        <f>Atask.AtsOp!N8464</f>
        <v>0</v>
      </c>
      <c r="E8948">
        <f>Atask.AtsOp!I8464</f>
        <v>0</v>
      </c>
      <c r="F8948">
        <f>Atask.AtsOp!M8464</f>
        <v>0</v>
      </c>
      <c r="G8948" t="e">
        <f>VLOOKUP(B8948,Prekės!$A$2:$E$3000,3,FALSE)</f>
        <v>#N/A</v>
      </c>
      <c r="H8948" t="e">
        <f>VLOOKUP(B8948,Prekės!$A$2:$E$3000,4,FALSE)</f>
        <v>#N/A</v>
      </c>
      <c r="I8948" t="e">
        <f>VLOOKUP(B8948,Prekės!$A$2:$E$3000,5,FALSE)</f>
        <v>#N/A</v>
      </c>
      <c r="J8948" t="e">
        <f t="shared" si="281"/>
        <v>#N/A</v>
      </c>
      <c r="K8948">
        <f t="shared" si="282"/>
        <v>0</v>
      </c>
    </row>
    <row r="8949" spans="1:11">
      <c r="A8949" s="1">
        <f>Atask.AtsOp!A8465</f>
        <v>0</v>
      </c>
      <c r="B8949">
        <f>Atask.AtsOp!E8465</f>
        <v>0</v>
      </c>
      <c r="C8949">
        <f>Atask.AtsOp!H8465</f>
        <v>0</v>
      </c>
      <c r="D8949">
        <f>Atask.AtsOp!N8465</f>
        <v>0</v>
      </c>
      <c r="E8949">
        <f>Atask.AtsOp!I8465</f>
        <v>0</v>
      </c>
      <c r="F8949">
        <f>Atask.AtsOp!M8465</f>
        <v>0</v>
      </c>
      <c r="G8949" t="e">
        <f>VLOOKUP(B8949,Prekės!$A$2:$E$3000,3,FALSE)</f>
        <v>#N/A</v>
      </c>
      <c r="H8949" t="e">
        <f>VLOOKUP(B8949,Prekės!$A$2:$E$3000,4,FALSE)</f>
        <v>#N/A</v>
      </c>
      <c r="I8949" t="e">
        <f>VLOOKUP(B8949,Prekės!$A$2:$E$3000,5,FALSE)</f>
        <v>#N/A</v>
      </c>
      <c r="J8949" t="e">
        <f t="shared" si="281"/>
        <v>#N/A</v>
      </c>
      <c r="K8949">
        <f t="shared" si="282"/>
        <v>0</v>
      </c>
    </row>
    <row r="8950" spans="1:11">
      <c r="A8950" s="1">
        <f>Atask.AtsOp!A8466</f>
        <v>0</v>
      </c>
      <c r="B8950">
        <f>Atask.AtsOp!E8466</f>
        <v>0</v>
      </c>
      <c r="C8950">
        <f>Atask.AtsOp!H8466</f>
        <v>0</v>
      </c>
      <c r="D8950">
        <f>Atask.AtsOp!N8466</f>
        <v>0</v>
      </c>
      <c r="E8950">
        <f>Atask.AtsOp!I8466</f>
        <v>0</v>
      </c>
      <c r="F8950">
        <f>Atask.AtsOp!M8466</f>
        <v>0</v>
      </c>
      <c r="G8950" t="e">
        <f>VLOOKUP(B8950,Prekės!$A$2:$E$3000,3,FALSE)</f>
        <v>#N/A</v>
      </c>
      <c r="H8950" t="e">
        <f>VLOOKUP(B8950,Prekės!$A$2:$E$3000,4,FALSE)</f>
        <v>#N/A</v>
      </c>
      <c r="I8950" t="e">
        <f>VLOOKUP(B8950,Prekės!$A$2:$E$3000,5,FALSE)</f>
        <v>#N/A</v>
      </c>
      <c r="J8950" t="e">
        <f t="shared" si="281"/>
        <v>#N/A</v>
      </c>
      <c r="K8950">
        <f t="shared" si="282"/>
        <v>0</v>
      </c>
    </row>
    <row r="8951" spans="1:11">
      <c r="A8951" s="1">
        <f>Atask.AtsOp!A8467</f>
        <v>0</v>
      </c>
      <c r="B8951">
        <f>Atask.AtsOp!E8467</f>
        <v>0</v>
      </c>
      <c r="C8951">
        <f>Atask.AtsOp!H8467</f>
        <v>0</v>
      </c>
      <c r="D8951">
        <f>Atask.AtsOp!N8467</f>
        <v>0</v>
      </c>
      <c r="E8951">
        <f>Atask.AtsOp!I8467</f>
        <v>0</v>
      </c>
      <c r="F8951">
        <f>Atask.AtsOp!M8467</f>
        <v>0</v>
      </c>
      <c r="G8951" t="e">
        <f>VLOOKUP(B8951,Prekės!$A$2:$E$3000,3,FALSE)</f>
        <v>#N/A</v>
      </c>
      <c r="H8951" t="e">
        <f>VLOOKUP(B8951,Prekės!$A$2:$E$3000,4,FALSE)</f>
        <v>#N/A</v>
      </c>
      <c r="I8951" t="e">
        <f>VLOOKUP(B8951,Prekės!$A$2:$E$3000,5,FALSE)</f>
        <v>#N/A</v>
      </c>
      <c r="J8951" t="e">
        <f t="shared" si="281"/>
        <v>#N/A</v>
      </c>
      <c r="K8951">
        <f t="shared" si="282"/>
        <v>0</v>
      </c>
    </row>
    <row r="8952" spans="1:11">
      <c r="A8952" s="1">
        <f>Atask.AtsOp!A8468</f>
        <v>0</v>
      </c>
      <c r="B8952">
        <f>Atask.AtsOp!E8468</f>
        <v>0</v>
      </c>
      <c r="C8952">
        <f>Atask.AtsOp!H8468</f>
        <v>0</v>
      </c>
      <c r="D8952">
        <f>Atask.AtsOp!N8468</f>
        <v>0</v>
      </c>
      <c r="E8952">
        <f>Atask.AtsOp!I8468</f>
        <v>0</v>
      </c>
      <c r="F8952">
        <f>Atask.AtsOp!M8468</f>
        <v>0</v>
      </c>
      <c r="G8952" t="e">
        <f>VLOOKUP(B8952,Prekės!$A$2:$E$3000,3,FALSE)</f>
        <v>#N/A</v>
      </c>
      <c r="H8952" t="e">
        <f>VLOOKUP(B8952,Prekės!$A$2:$E$3000,4,FALSE)</f>
        <v>#N/A</v>
      </c>
      <c r="I8952" t="e">
        <f>VLOOKUP(B8952,Prekės!$A$2:$E$3000,5,FALSE)</f>
        <v>#N/A</v>
      </c>
      <c r="J8952" t="e">
        <f t="shared" si="281"/>
        <v>#N/A</v>
      </c>
      <c r="K8952">
        <f t="shared" si="282"/>
        <v>0</v>
      </c>
    </row>
    <row r="8953" spans="1:11">
      <c r="A8953" s="1">
        <f>Atask.AtsOp!A8469</f>
        <v>0</v>
      </c>
      <c r="B8953">
        <f>Atask.AtsOp!E8469</f>
        <v>0</v>
      </c>
      <c r="C8953">
        <f>Atask.AtsOp!H8469</f>
        <v>0</v>
      </c>
      <c r="D8953">
        <f>Atask.AtsOp!N8469</f>
        <v>0</v>
      </c>
      <c r="E8953">
        <f>Atask.AtsOp!I8469</f>
        <v>0</v>
      </c>
      <c r="F8953">
        <f>Atask.AtsOp!M8469</f>
        <v>0</v>
      </c>
      <c r="G8953" t="e">
        <f>VLOOKUP(B8953,Prekės!$A$2:$E$3000,3,FALSE)</f>
        <v>#N/A</v>
      </c>
      <c r="H8953" t="e">
        <f>VLOOKUP(B8953,Prekės!$A$2:$E$3000,4,FALSE)</f>
        <v>#N/A</v>
      </c>
      <c r="I8953" t="e">
        <f>VLOOKUP(B8953,Prekės!$A$2:$E$3000,5,FALSE)</f>
        <v>#N/A</v>
      </c>
      <c r="J8953" t="e">
        <f t="shared" si="281"/>
        <v>#N/A</v>
      </c>
      <c r="K8953">
        <f t="shared" si="282"/>
        <v>0</v>
      </c>
    </row>
    <row r="8954" spans="1:11">
      <c r="A8954" s="1">
        <f>Atask.AtsOp!A8470</f>
        <v>0</v>
      </c>
      <c r="B8954">
        <f>Atask.AtsOp!E8470</f>
        <v>0</v>
      </c>
      <c r="C8954">
        <f>Atask.AtsOp!H8470</f>
        <v>0</v>
      </c>
      <c r="D8954">
        <f>Atask.AtsOp!N8470</f>
        <v>0</v>
      </c>
      <c r="E8954">
        <f>Atask.AtsOp!I8470</f>
        <v>0</v>
      </c>
      <c r="F8954">
        <f>Atask.AtsOp!M8470</f>
        <v>0</v>
      </c>
      <c r="G8954" t="e">
        <f>VLOOKUP(B8954,Prekės!$A$2:$E$3000,3,FALSE)</f>
        <v>#N/A</v>
      </c>
      <c r="H8954" t="e">
        <f>VLOOKUP(B8954,Prekės!$A$2:$E$3000,4,FALSE)</f>
        <v>#N/A</v>
      </c>
      <c r="I8954" t="e">
        <f>VLOOKUP(B8954,Prekės!$A$2:$E$3000,5,FALSE)</f>
        <v>#N/A</v>
      </c>
      <c r="J8954" t="e">
        <f t="shared" si="281"/>
        <v>#N/A</v>
      </c>
      <c r="K8954">
        <f t="shared" si="282"/>
        <v>0</v>
      </c>
    </row>
    <row r="8955" spans="1:11">
      <c r="A8955" s="1">
        <f>Atask.AtsOp!A8471</f>
        <v>0</v>
      </c>
      <c r="B8955">
        <f>Atask.AtsOp!E8471</f>
        <v>0</v>
      </c>
      <c r="C8955">
        <f>Atask.AtsOp!H8471</f>
        <v>0</v>
      </c>
      <c r="D8955">
        <f>Atask.AtsOp!N8471</f>
        <v>0</v>
      </c>
      <c r="E8955">
        <f>Atask.AtsOp!I8471</f>
        <v>0</v>
      </c>
      <c r="F8955">
        <f>Atask.AtsOp!M8471</f>
        <v>0</v>
      </c>
      <c r="G8955" t="e">
        <f>VLOOKUP(B8955,Prekės!$A$2:$E$3000,3,FALSE)</f>
        <v>#N/A</v>
      </c>
      <c r="H8955" t="e">
        <f>VLOOKUP(B8955,Prekės!$A$2:$E$3000,4,FALSE)</f>
        <v>#N/A</v>
      </c>
      <c r="I8955" t="e">
        <f>VLOOKUP(B8955,Prekės!$A$2:$E$3000,5,FALSE)</f>
        <v>#N/A</v>
      </c>
      <c r="J8955" t="e">
        <f t="shared" si="281"/>
        <v>#N/A</v>
      </c>
      <c r="K8955">
        <f t="shared" si="282"/>
        <v>0</v>
      </c>
    </row>
    <row r="8956" spans="1:11">
      <c r="A8956" s="1">
        <f>Atask.AtsOp!A8472</f>
        <v>0</v>
      </c>
      <c r="B8956">
        <f>Atask.AtsOp!E8472</f>
        <v>0</v>
      </c>
      <c r="C8956">
        <f>Atask.AtsOp!H8472</f>
        <v>0</v>
      </c>
      <c r="D8956">
        <f>Atask.AtsOp!N8472</f>
        <v>0</v>
      </c>
      <c r="E8956">
        <f>Atask.AtsOp!I8472</f>
        <v>0</v>
      </c>
      <c r="F8956">
        <f>Atask.AtsOp!M8472</f>
        <v>0</v>
      </c>
      <c r="G8956" t="e">
        <f>VLOOKUP(B8956,Prekės!$A$2:$E$3000,3,FALSE)</f>
        <v>#N/A</v>
      </c>
      <c r="H8956" t="e">
        <f>VLOOKUP(B8956,Prekės!$A$2:$E$3000,4,FALSE)</f>
        <v>#N/A</v>
      </c>
      <c r="I8956" t="e">
        <f>VLOOKUP(B8956,Prekės!$A$2:$E$3000,5,FALSE)</f>
        <v>#N/A</v>
      </c>
      <c r="J8956" t="e">
        <f t="shared" si="281"/>
        <v>#N/A</v>
      </c>
      <c r="K8956">
        <f t="shared" si="282"/>
        <v>0</v>
      </c>
    </row>
    <row r="8957" spans="1:11">
      <c r="A8957" s="1">
        <f>Atask.AtsOp!A8473</f>
        <v>0</v>
      </c>
      <c r="B8957">
        <f>Atask.AtsOp!E8473</f>
        <v>0</v>
      </c>
      <c r="C8957">
        <f>Atask.AtsOp!H8473</f>
        <v>0</v>
      </c>
      <c r="D8957">
        <f>Atask.AtsOp!N8473</f>
        <v>0</v>
      </c>
      <c r="E8957">
        <f>Atask.AtsOp!I8473</f>
        <v>0</v>
      </c>
      <c r="F8957">
        <f>Atask.AtsOp!M8473</f>
        <v>0</v>
      </c>
      <c r="G8957" t="e">
        <f>VLOOKUP(B8957,Prekės!$A$2:$E$3000,3,FALSE)</f>
        <v>#N/A</v>
      </c>
      <c r="H8957" t="e">
        <f>VLOOKUP(B8957,Prekės!$A$2:$E$3000,4,FALSE)</f>
        <v>#N/A</v>
      </c>
      <c r="I8957" t="e">
        <f>VLOOKUP(B8957,Prekės!$A$2:$E$3000,5,FALSE)</f>
        <v>#N/A</v>
      </c>
      <c r="J8957" t="e">
        <f t="shared" si="281"/>
        <v>#N/A</v>
      </c>
      <c r="K8957">
        <f t="shared" si="282"/>
        <v>0</v>
      </c>
    </row>
    <row r="8958" spans="1:11">
      <c r="A8958" s="1">
        <f>Atask.AtsOp!A8474</f>
        <v>0</v>
      </c>
      <c r="B8958">
        <f>Atask.AtsOp!E8474</f>
        <v>0</v>
      </c>
      <c r="C8958">
        <f>Atask.AtsOp!H8474</f>
        <v>0</v>
      </c>
      <c r="D8958">
        <f>Atask.AtsOp!N8474</f>
        <v>0</v>
      </c>
      <c r="E8958">
        <f>Atask.AtsOp!I8474</f>
        <v>0</v>
      </c>
      <c r="F8958">
        <f>Atask.AtsOp!M8474</f>
        <v>0</v>
      </c>
      <c r="G8958" t="e">
        <f>VLOOKUP(B8958,Prekės!$A$2:$E$3000,3,FALSE)</f>
        <v>#N/A</v>
      </c>
      <c r="H8958" t="e">
        <f>VLOOKUP(B8958,Prekės!$A$2:$E$3000,4,FALSE)</f>
        <v>#N/A</v>
      </c>
      <c r="I8958" t="e">
        <f>VLOOKUP(B8958,Prekės!$A$2:$E$3000,5,FALSE)</f>
        <v>#N/A</v>
      </c>
      <c r="J8958" t="e">
        <f t="shared" si="281"/>
        <v>#N/A</v>
      </c>
      <c r="K8958">
        <f t="shared" si="282"/>
        <v>0</v>
      </c>
    </row>
    <row r="8959" spans="1:11">
      <c r="A8959" s="1">
        <f>Atask.AtsOp!A8475</f>
        <v>0</v>
      </c>
      <c r="B8959">
        <f>Atask.AtsOp!E8475</f>
        <v>0</v>
      </c>
      <c r="C8959">
        <f>Atask.AtsOp!H8475</f>
        <v>0</v>
      </c>
      <c r="D8959">
        <f>Atask.AtsOp!N8475</f>
        <v>0</v>
      </c>
      <c r="E8959">
        <f>Atask.AtsOp!I8475</f>
        <v>0</v>
      </c>
      <c r="F8959">
        <f>Atask.AtsOp!M8475</f>
        <v>0</v>
      </c>
      <c r="G8959" t="e">
        <f>VLOOKUP(B8959,Prekės!$A$2:$E$3000,3,FALSE)</f>
        <v>#N/A</v>
      </c>
      <c r="H8959" t="e">
        <f>VLOOKUP(B8959,Prekės!$A$2:$E$3000,4,FALSE)</f>
        <v>#N/A</v>
      </c>
      <c r="I8959" t="e">
        <f>VLOOKUP(B8959,Prekės!$A$2:$E$3000,5,FALSE)</f>
        <v>#N/A</v>
      </c>
      <c r="J8959" t="e">
        <f t="shared" si="281"/>
        <v>#N/A</v>
      </c>
      <c r="K8959">
        <f t="shared" si="282"/>
        <v>0</v>
      </c>
    </row>
    <row r="8960" spans="1:11">
      <c r="A8960" s="1">
        <f>Atask.AtsOp!A8476</f>
        <v>0</v>
      </c>
      <c r="B8960">
        <f>Atask.AtsOp!E8476</f>
        <v>0</v>
      </c>
      <c r="C8960">
        <f>Atask.AtsOp!H8476</f>
        <v>0</v>
      </c>
      <c r="D8960">
        <f>Atask.AtsOp!N8476</f>
        <v>0</v>
      </c>
      <c r="E8960">
        <f>Atask.AtsOp!I8476</f>
        <v>0</v>
      </c>
      <c r="F8960">
        <f>Atask.AtsOp!M8476</f>
        <v>0</v>
      </c>
      <c r="G8960" t="e">
        <f>VLOOKUP(B8960,Prekės!$A$2:$E$3000,3,FALSE)</f>
        <v>#N/A</v>
      </c>
      <c r="H8960" t="e">
        <f>VLOOKUP(B8960,Prekės!$A$2:$E$3000,4,FALSE)</f>
        <v>#N/A</v>
      </c>
      <c r="I8960" t="e">
        <f>VLOOKUP(B8960,Prekės!$A$2:$E$3000,5,FALSE)</f>
        <v>#N/A</v>
      </c>
      <c r="J8960" t="e">
        <f t="shared" si="281"/>
        <v>#N/A</v>
      </c>
      <c r="K8960">
        <f t="shared" si="282"/>
        <v>0</v>
      </c>
    </row>
    <row r="8961" spans="1:11">
      <c r="A8961" s="1">
        <f>Atask.AtsOp!A8477</f>
        <v>0</v>
      </c>
      <c r="B8961">
        <f>Atask.AtsOp!E8477</f>
        <v>0</v>
      </c>
      <c r="C8961">
        <f>Atask.AtsOp!H8477</f>
        <v>0</v>
      </c>
      <c r="D8961">
        <f>Atask.AtsOp!N8477</f>
        <v>0</v>
      </c>
      <c r="E8961">
        <f>Atask.AtsOp!I8477</f>
        <v>0</v>
      </c>
      <c r="F8961">
        <f>Atask.AtsOp!M8477</f>
        <v>0</v>
      </c>
      <c r="G8961" t="e">
        <f>VLOOKUP(B8961,Prekės!$A$2:$E$3000,3,FALSE)</f>
        <v>#N/A</v>
      </c>
      <c r="H8961" t="e">
        <f>VLOOKUP(B8961,Prekės!$A$2:$E$3000,4,FALSE)</f>
        <v>#N/A</v>
      </c>
      <c r="I8961" t="e">
        <f>VLOOKUP(B8961,Prekės!$A$2:$E$3000,5,FALSE)</f>
        <v>#N/A</v>
      </c>
      <c r="J8961" t="e">
        <f t="shared" si="281"/>
        <v>#N/A</v>
      </c>
      <c r="K8961">
        <f t="shared" si="282"/>
        <v>0</v>
      </c>
    </row>
    <row r="8962" spans="1:11">
      <c r="A8962" s="1">
        <f>Atask.AtsOp!A8478</f>
        <v>0</v>
      </c>
      <c r="B8962">
        <f>Atask.AtsOp!E8478</f>
        <v>0</v>
      </c>
      <c r="C8962">
        <f>Atask.AtsOp!H8478</f>
        <v>0</v>
      </c>
      <c r="D8962">
        <f>Atask.AtsOp!N8478</f>
        <v>0</v>
      </c>
      <c r="E8962">
        <f>Atask.AtsOp!I8478</f>
        <v>0</v>
      </c>
      <c r="F8962">
        <f>Atask.AtsOp!M8478</f>
        <v>0</v>
      </c>
      <c r="G8962" t="e">
        <f>VLOOKUP(B8962,Prekės!$A$2:$E$3000,3,FALSE)</f>
        <v>#N/A</v>
      </c>
      <c r="H8962" t="e">
        <f>VLOOKUP(B8962,Prekės!$A$2:$E$3000,4,FALSE)</f>
        <v>#N/A</v>
      </c>
      <c r="I8962" t="e">
        <f>VLOOKUP(B8962,Prekės!$A$2:$E$3000,5,FALSE)</f>
        <v>#N/A</v>
      </c>
      <c r="J8962" t="e">
        <f t="shared" si="281"/>
        <v>#N/A</v>
      </c>
      <c r="K8962">
        <f t="shared" si="282"/>
        <v>0</v>
      </c>
    </row>
    <row r="8963" spans="1:11">
      <c r="A8963" s="1">
        <f>Atask.AtsOp!A8479</f>
        <v>0</v>
      </c>
      <c r="B8963">
        <f>Atask.AtsOp!E8479</f>
        <v>0</v>
      </c>
      <c r="C8963">
        <f>Atask.AtsOp!H8479</f>
        <v>0</v>
      </c>
      <c r="D8963">
        <f>Atask.AtsOp!N8479</f>
        <v>0</v>
      </c>
      <c r="E8963">
        <f>Atask.AtsOp!I8479</f>
        <v>0</v>
      </c>
      <c r="F8963">
        <f>Atask.AtsOp!M8479</f>
        <v>0</v>
      </c>
      <c r="G8963" t="e">
        <f>VLOOKUP(B8963,Prekės!$A$2:$E$3000,3,FALSE)</f>
        <v>#N/A</v>
      </c>
      <c r="H8963" t="e">
        <f>VLOOKUP(B8963,Prekės!$A$2:$E$3000,4,FALSE)</f>
        <v>#N/A</v>
      </c>
      <c r="I8963" t="e">
        <f>VLOOKUP(B8963,Prekės!$A$2:$E$3000,5,FALSE)</f>
        <v>#N/A</v>
      </c>
      <c r="J8963" t="e">
        <f t="shared" si="281"/>
        <v>#N/A</v>
      </c>
      <c r="K8963">
        <f t="shared" si="282"/>
        <v>0</v>
      </c>
    </row>
    <row r="8964" spans="1:11">
      <c r="A8964" s="1">
        <f>Atask.AtsOp!A8480</f>
        <v>0</v>
      </c>
      <c r="B8964">
        <f>Atask.AtsOp!E8480</f>
        <v>0</v>
      </c>
      <c r="C8964">
        <f>Atask.AtsOp!H8480</f>
        <v>0</v>
      </c>
      <c r="D8964">
        <f>Atask.AtsOp!N8480</f>
        <v>0</v>
      </c>
      <c r="E8964">
        <f>Atask.AtsOp!I8480</f>
        <v>0</v>
      </c>
      <c r="F8964">
        <f>Atask.AtsOp!M8480</f>
        <v>0</v>
      </c>
      <c r="G8964" t="e">
        <f>VLOOKUP(B8964,Prekės!$A$2:$E$3000,3,FALSE)</f>
        <v>#N/A</v>
      </c>
      <c r="H8964" t="e">
        <f>VLOOKUP(B8964,Prekės!$A$2:$E$3000,4,FALSE)</f>
        <v>#N/A</v>
      </c>
      <c r="I8964" t="e">
        <f>VLOOKUP(B8964,Prekės!$A$2:$E$3000,5,FALSE)</f>
        <v>#N/A</v>
      </c>
      <c r="J8964" t="e">
        <f t="shared" si="281"/>
        <v>#N/A</v>
      </c>
      <c r="K8964">
        <f t="shared" si="282"/>
        <v>0</v>
      </c>
    </row>
    <row r="8965" spans="1:11">
      <c r="A8965" s="1">
        <f>Atask.AtsOp!A8481</f>
        <v>0</v>
      </c>
      <c r="B8965">
        <f>Atask.AtsOp!E8481</f>
        <v>0</v>
      </c>
      <c r="C8965">
        <f>Atask.AtsOp!H8481</f>
        <v>0</v>
      </c>
      <c r="D8965">
        <f>Atask.AtsOp!N8481</f>
        <v>0</v>
      </c>
      <c r="E8965">
        <f>Atask.AtsOp!I8481</f>
        <v>0</v>
      </c>
      <c r="F8965">
        <f>Atask.AtsOp!M8481</f>
        <v>0</v>
      </c>
      <c r="G8965" t="e">
        <f>VLOOKUP(B8965,Prekės!$A$2:$E$3000,3,FALSE)</f>
        <v>#N/A</v>
      </c>
      <c r="H8965" t="e">
        <f>VLOOKUP(B8965,Prekės!$A$2:$E$3000,4,FALSE)</f>
        <v>#N/A</v>
      </c>
      <c r="I8965" t="e">
        <f>VLOOKUP(B8965,Prekės!$A$2:$E$3000,5,FALSE)</f>
        <v>#N/A</v>
      </c>
      <c r="J8965" t="e">
        <f t="shared" si="281"/>
        <v>#N/A</v>
      </c>
      <c r="K8965">
        <f t="shared" si="282"/>
        <v>0</v>
      </c>
    </row>
    <row r="8966" spans="1:11">
      <c r="A8966" s="1">
        <f>Atask.AtsOp!A8482</f>
        <v>0</v>
      </c>
      <c r="B8966">
        <f>Atask.AtsOp!E8482</f>
        <v>0</v>
      </c>
      <c r="C8966">
        <f>Atask.AtsOp!H8482</f>
        <v>0</v>
      </c>
      <c r="D8966">
        <f>Atask.AtsOp!N8482</f>
        <v>0</v>
      </c>
      <c r="E8966">
        <f>Atask.AtsOp!I8482</f>
        <v>0</v>
      </c>
      <c r="F8966">
        <f>Atask.AtsOp!M8482</f>
        <v>0</v>
      </c>
      <c r="G8966" t="e">
        <f>VLOOKUP(B8966,Prekės!$A$2:$E$3000,3,FALSE)</f>
        <v>#N/A</v>
      </c>
      <c r="H8966" t="e">
        <f>VLOOKUP(B8966,Prekės!$A$2:$E$3000,4,FALSE)</f>
        <v>#N/A</v>
      </c>
      <c r="I8966" t="e">
        <f>VLOOKUP(B8966,Prekės!$A$2:$E$3000,5,FALSE)</f>
        <v>#N/A</v>
      </c>
      <c r="J8966" t="e">
        <f t="shared" si="281"/>
        <v>#N/A</v>
      </c>
      <c r="K8966">
        <f t="shared" si="282"/>
        <v>0</v>
      </c>
    </row>
    <row r="8967" spans="1:11">
      <c r="A8967" s="1">
        <f>Atask.AtsOp!A8483</f>
        <v>0</v>
      </c>
      <c r="B8967">
        <f>Atask.AtsOp!E8483</f>
        <v>0</v>
      </c>
      <c r="C8967">
        <f>Atask.AtsOp!H8483</f>
        <v>0</v>
      </c>
      <c r="D8967">
        <f>Atask.AtsOp!N8483</f>
        <v>0</v>
      </c>
      <c r="E8967">
        <f>Atask.AtsOp!I8483</f>
        <v>0</v>
      </c>
      <c r="F8967">
        <f>Atask.AtsOp!M8483</f>
        <v>0</v>
      </c>
      <c r="G8967" t="e">
        <f>VLOOKUP(B8967,Prekės!$A$2:$E$3000,3,FALSE)</f>
        <v>#N/A</v>
      </c>
      <c r="H8967" t="e">
        <f>VLOOKUP(B8967,Prekės!$A$2:$E$3000,4,FALSE)</f>
        <v>#N/A</v>
      </c>
      <c r="I8967" t="e">
        <f>VLOOKUP(B8967,Prekės!$A$2:$E$3000,5,FALSE)</f>
        <v>#N/A</v>
      </c>
      <c r="J8967" t="e">
        <f t="shared" si="281"/>
        <v>#N/A</v>
      </c>
      <c r="K8967">
        <f t="shared" si="282"/>
        <v>0</v>
      </c>
    </row>
    <row r="8968" spans="1:11">
      <c r="A8968" s="1">
        <f>Atask.AtsOp!A8484</f>
        <v>0</v>
      </c>
      <c r="B8968">
        <f>Atask.AtsOp!E8484</f>
        <v>0</v>
      </c>
      <c r="C8968">
        <f>Atask.AtsOp!H8484</f>
        <v>0</v>
      </c>
      <c r="D8968">
        <f>Atask.AtsOp!N8484</f>
        <v>0</v>
      </c>
      <c r="E8968">
        <f>Atask.AtsOp!I8484</f>
        <v>0</v>
      </c>
      <c r="F8968">
        <f>Atask.AtsOp!M8484</f>
        <v>0</v>
      </c>
      <c r="G8968" t="e">
        <f>VLOOKUP(B8968,Prekės!$A$2:$E$3000,3,FALSE)</f>
        <v>#N/A</v>
      </c>
      <c r="H8968" t="e">
        <f>VLOOKUP(B8968,Prekės!$A$2:$E$3000,4,FALSE)</f>
        <v>#N/A</v>
      </c>
      <c r="I8968" t="e">
        <f>VLOOKUP(B8968,Prekės!$A$2:$E$3000,5,FALSE)</f>
        <v>#N/A</v>
      </c>
      <c r="J8968" t="e">
        <f t="shared" si="281"/>
        <v>#N/A</v>
      </c>
      <c r="K8968">
        <f t="shared" si="282"/>
        <v>0</v>
      </c>
    </row>
    <row r="8969" spans="1:11">
      <c r="A8969" s="1">
        <f>Atask.AtsOp!A8485</f>
        <v>0</v>
      </c>
      <c r="B8969">
        <f>Atask.AtsOp!E8485</f>
        <v>0</v>
      </c>
      <c r="C8969">
        <f>Atask.AtsOp!H8485</f>
        <v>0</v>
      </c>
      <c r="D8969">
        <f>Atask.AtsOp!N8485</f>
        <v>0</v>
      </c>
      <c r="E8969">
        <f>Atask.AtsOp!I8485</f>
        <v>0</v>
      </c>
      <c r="F8969">
        <f>Atask.AtsOp!M8485</f>
        <v>0</v>
      </c>
      <c r="G8969" t="e">
        <f>VLOOKUP(B8969,Prekės!$A$2:$E$3000,3,FALSE)</f>
        <v>#N/A</v>
      </c>
      <c r="H8969" t="e">
        <f>VLOOKUP(B8969,Prekės!$A$2:$E$3000,4,FALSE)</f>
        <v>#N/A</v>
      </c>
      <c r="I8969" t="e">
        <f>VLOOKUP(B8969,Prekės!$A$2:$E$3000,5,FALSE)</f>
        <v>#N/A</v>
      </c>
      <c r="J8969" t="e">
        <f t="shared" si="281"/>
        <v>#N/A</v>
      </c>
      <c r="K8969">
        <f t="shared" si="282"/>
        <v>0</v>
      </c>
    </row>
    <row r="8970" spans="1:11">
      <c r="A8970" s="1">
        <f>Atask.AtsOp!A8486</f>
        <v>0</v>
      </c>
      <c r="B8970">
        <f>Atask.AtsOp!E8486</f>
        <v>0</v>
      </c>
      <c r="C8970">
        <f>Atask.AtsOp!H8486</f>
        <v>0</v>
      </c>
      <c r="D8970">
        <f>Atask.AtsOp!N8486</f>
        <v>0</v>
      </c>
      <c r="E8970">
        <f>Atask.AtsOp!I8486</f>
        <v>0</v>
      </c>
      <c r="F8970">
        <f>Atask.AtsOp!M8486</f>
        <v>0</v>
      </c>
      <c r="G8970" t="e">
        <f>VLOOKUP(B8970,Prekės!$A$2:$E$3000,3,FALSE)</f>
        <v>#N/A</v>
      </c>
      <c r="H8970" t="e">
        <f>VLOOKUP(B8970,Prekės!$A$2:$E$3000,4,FALSE)</f>
        <v>#N/A</v>
      </c>
      <c r="I8970" t="e">
        <f>VLOOKUP(B8970,Prekės!$A$2:$E$3000,5,FALSE)</f>
        <v>#N/A</v>
      </c>
      <c r="J8970" t="e">
        <f t="shared" si="281"/>
        <v>#N/A</v>
      </c>
      <c r="K8970">
        <f t="shared" si="282"/>
        <v>0</v>
      </c>
    </row>
    <row r="8971" spans="1:11">
      <c r="A8971" s="1">
        <f>Atask.AtsOp!A8487</f>
        <v>0</v>
      </c>
      <c r="B8971">
        <f>Atask.AtsOp!E8487</f>
        <v>0</v>
      </c>
      <c r="C8971">
        <f>Atask.AtsOp!H8487</f>
        <v>0</v>
      </c>
      <c r="D8971">
        <f>Atask.AtsOp!N8487</f>
        <v>0</v>
      </c>
      <c r="E8971">
        <f>Atask.AtsOp!I8487</f>
        <v>0</v>
      </c>
      <c r="F8971">
        <f>Atask.AtsOp!M8487</f>
        <v>0</v>
      </c>
      <c r="G8971" t="e">
        <f>VLOOKUP(B8971,Prekės!$A$2:$E$3000,3,FALSE)</f>
        <v>#N/A</v>
      </c>
      <c r="H8971" t="e">
        <f>VLOOKUP(B8971,Prekės!$A$2:$E$3000,4,FALSE)</f>
        <v>#N/A</v>
      </c>
      <c r="I8971" t="e">
        <f>VLOOKUP(B8971,Prekės!$A$2:$E$3000,5,FALSE)</f>
        <v>#N/A</v>
      </c>
      <c r="J8971" t="e">
        <f t="shared" si="281"/>
        <v>#N/A</v>
      </c>
      <c r="K8971">
        <f t="shared" si="282"/>
        <v>0</v>
      </c>
    </row>
    <row r="8972" spans="1:11">
      <c r="A8972" s="1">
        <f>Atask.AtsOp!A8488</f>
        <v>0</v>
      </c>
      <c r="B8972">
        <f>Atask.AtsOp!E8488</f>
        <v>0</v>
      </c>
      <c r="C8972">
        <f>Atask.AtsOp!H8488</f>
        <v>0</v>
      </c>
      <c r="D8972">
        <f>Atask.AtsOp!N8488</f>
        <v>0</v>
      </c>
      <c r="E8972">
        <f>Atask.AtsOp!I8488</f>
        <v>0</v>
      </c>
      <c r="F8972">
        <f>Atask.AtsOp!M8488</f>
        <v>0</v>
      </c>
      <c r="G8972" t="e">
        <f>VLOOKUP(B8972,Prekės!$A$2:$E$3000,3,FALSE)</f>
        <v>#N/A</v>
      </c>
      <c r="H8972" t="e">
        <f>VLOOKUP(B8972,Prekės!$A$2:$E$3000,4,FALSE)</f>
        <v>#N/A</v>
      </c>
      <c r="I8972" t="e">
        <f>VLOOKUP(B8972,Prekės!$A$2:$E$3000,5,FALSE)</f>
        <v>#N/A</v>
      </c>
      <c r="J8972" t="e">
        <f t="shared" si="281"/>
        <v>#N/A</v>
      </c>
      <c r="K8972">
        <f t="shared" si="282"/>
        <v>0</v>
      </c>
    </row>
    <row r="8973" spans="1:11">
      <c r="A8973" s="1">
        <f>Atask.AtsOp!A8489</f>
        <v>0</v>
      </c>
      <c r="B8973">
        <f>Atask.AtsOp!E8489</f>
        <v>0</v>
      </c>
      <c r="C8973">
        <f>Atask.AtsOp!H8489</f>
        <v>0</v>
      </c>
      <c r="D8973">
        <f>Atask.AtsOp!N8489</f>
        <v>0</v>
      </c>
      <c r="E8973">
        <f>Atask.AtsOp!I8489</f>
        <v>0</v>
      </c>
      <c r="F8973">
        <f>Atask.AtsOp!M8489</f>
        <v>0</v>
      </c>
      <c r="G8973" t="e">
        <f>VLOOKUP(B8973,Prekės!$A$2:$E$3000,3,FALSE)</f>
        <v>#N/A</v>
      </c>
      <c r="H8973" t="e">
        <f>VLOOKUP(B8973,Prekės!$A$2:$E$3000,4,FALSE)</f>
        <v>#N/A</v>
      </c>
      <c r="I8973" t="e">
        <f>VLOOKUP(B8973,Prekės!$A$2:$E$3000,5,FALSE)</f>
        <v>#N/A</v>
      </c>
      <c r="J8973" t="e">
        <f t="shared" si="281"/>
        <v>#N/A</v>
      </c>
      <c r="K8973">
        <f t="shared" si="282"/>
        <v>0</v>
      </c>
    </row>
    <row r="8974" spans="1:11">
      <c r="A8974" s="1">
        <f>Atask.AtsOp!A8490</f>
        <v>0</v>
      </c>
      <c r="B8974">
        <f>Atask.AtsOp!E8490</f>
        <v>0</v>
      </c>
      <c r="C8974">
        <f>Atask.AtsOp!H8490</f>
        <v>0</v>
      </c>
      <c r="D8974">
        <f>Atask.AtsOp!N8490</f>
        <v>0</v>
      </c>
      <c r="E8974">
        <f>Atask.AtsOp!I8490</f>
        <v>0</v>
      </c>
      <c r="F8974">
        <f>Atask.AtsOp!M8490</f>
        <v>0</v>
      </c>
      <c r="G8974" t="e">
        <f>VLOOKUP(B8974,Prekės!$A$2:$E$3000,3,FALSE)</f>
        <v>#N/A</v>
      </c>
      <c r="H8974" t="e">
        <f>VLOOKUP(B8974,Prekės!$A$2:$E$3000,4,FALSE)</f>
        <v>#N/A</v>
      </c>
      <c r="I8974" t="e">
        <f>VLOOKUP(B8974,Prekės!$A$2:$E$3000,5,FALSE)</f>
        <v>#N/A</v>
      </c>
      <c r="J8974" t="e">
        <f t="shared" si="281"/>
        <v>#N/A</v>
      </c>
      <c r="K8974">
        <f t="shared" si="282"/>
        <v>0</v>
      </c>
    </row>
    <row r="8975" spans="1:11">
      <c r="A8975" s="1">
        <f>Atask.AtsOp!A8491</f>
        <v>0</v>
      </c>
      <c r="B8975">
        <f>Atask.AtsOp!E8491</f>
        <v>0</v>
      </c>
      <c r="C8975">
        <f>Atask.AtsOp!H8491</f>
        <v>0</v>
      </c>
      <c r="D8975">
        <f>Atask.AtsOp!N8491</f>
        <v>0</v>
      </c>
      <c r="E8975">
        <f>Atask.AtsOp!I8491</f>
        <v>0</v>
      </c>
      <c r="F8975">
        <f>Atask.AtsOp!M8491</f>
        <v>0</v>
      </c>
      <c r="G8975" t="e">
        <f>VLOOKUP(B8975,Prekės!$A$2:$E$3000,3,FALSE)</f>
        <v>#N/A</v>
      </c>
      <c r="H8975" t="e">
        <f>VLOOKUP(B8975,Prekės!$A$2:$E$3000,4,FALSE)</f>
        <v>#N/A</v>
      </c>
      <c r="I8975" t="e">
        <f>VLOOKUP(B8975,Prekės!$A$2:$E$3000,5,FALSE)</f>
        <v>#N/A</v>
      </c>
      <c r="J8975" t="e">
        <f t="shared" si="281"/>
        <v>#N/A</v>
      </c>
      <c r="K8975">
        <f t="shared" si="282"/>
        <v>0</v>
      </c>
    </row>
    <row r="8976" spans="1:11">
      <c r="A8976" s="1">
        <f>Atask.AtsOp!A8492</f>
        <v>0</v>
      </c>
      <c r="B8976">
        <f>Atask.AtsOp!E8492</f>
        <v>0</v>
      </c>
      <c r="C8976">
        <f>Atask.AtsOp!H8492</f>
        <v>0</v>
      </c>
      <c r="D8976">
        <f>Atask.AtsOp!N8492</f>
        <v>0</v>
      </c>
      <c r="E8976">
        <f>Atask.AtsOp!I8492</f>
        <v>0</v>
      </c>
      <c r="F8976">
        <f>Atask.AtsOp!M8492</f>
        <v>0</v>
      </c>
      <c r="G8976" t="e">
        <f>VLOOKUP(B8976,Prekės!$A$2:$E$3000,3,FALSE)</f>
        <v>#N/A</v>
      </c>
      <c r="H8976" t="e">
        <f>VLOOKUP(B8976,Prekės!$A$2:$E$3000,4,FALSE)</f>
        <v>#N/A</v>
      </c>
      <c r="I8976" t="e">
        <f>VLOOKUP(B8976,Prekės!$A$2:$E$3000,5,FALSE)</f>
        <v>#N/A</v>
      </c>
      <c r="J8976" t="e">
        <f t="shared" si="281"/>
        <v>#N/A</v>
      </c>
      <c r="K8976">
        <f t="shared" si="282"/>
        <v>0</v>
      </c>
    </row>
    <row r="8977" spans="1:11">
      <c r="A8977" s="1">
        <f>Atask.AtsOp!A8493</f>
        <v>0</v>
      </c>
      <c r="B8977">
        <f>Atask.AtsOp!E8493</f>
        <v>0</v>
      </c>
      <c r="C8977">
        <f>Atask.AtsOp!H8493</f>
        <v>0</v>
      </c>
      <c r="D8977">
        <f>Atask.AtsOp!N8493</f>
        <v>0</v>
      </c>
      <c r="E8977">
        <f>Atask.AtsOp!I8493</f>
        <v>0</v>
      </c>
      <c r="F8977">
        <f>Atask.AtsOp!M8493</f>
        <v>0</v>
      </c>
      <c r="G8977" t="e">
        <f>VLOOKUP(B8977,Prekės!$A$2:$E$3000,3,FALSE)</f>
        <v>#N/A</v>
      </c>
      <c r="H8977" t="e">
        <f>VLOOKUP(B8977,Prekės!$A$2:$E$3000,4,FALSE)</f>
        <v>#N/A</v>
      </c>
      <c r="I8977" t="e">
        <f>VLOOKUP(B8977,Prekės!$A$2:$E$3000,5,FALSE)</f>
        <v>#N/A</v>
      </c>
      <c r="J8977" t="e">
        <f t="shared" si="281"/>
        <v>#N/A</v>
      </c>
      <c r="K8977">
        <f t="shared" si="282"/>
        <v>0</v>
      </c>
    </row>
    <row r="8978" spans="1:11">
      <c r="A8978" s="1">
        <f>Atask.AtsOp!A8494</f>
        <v>0</v>
      </c>
      <c r="B8978">
        <f>Atask.AtsOp!E8494</f>
        <v>0</v>
      </c>
      <c r="C8978">
        <f>Atask.AtsOp!H8494</f>
        <v>0</v>
      </c>
      <c r="D8978">
        <f>Atask.AtsOp!N8494</f>
        <v>0</v>
      </c>
      <c r="E8978">
        <f>Atask.AtsOp!I8494</f>
        <v>0</v>
      </c>
      <c r="F8978">
        <f>Atask.AtsOp!M8494</f>
        <v>0</v>
      </c>
      <c r="G8978" t="e">
        <f>VLOOKUP(B8978,Prekės!$A$2:$E$3000,3,FALSE)</f>
        <v>#N/A</v>
      </c>
      <c r="H8978" t="e">
        <f>VLOOKUP(B8978,Prekės!$A$2:$E$3000,4,FALSE)</f>
        <v>#N/A</v>
      </c>
      <c r="I8978" t="e">
        <f>VLOOKUP(B8978,Prekės!$A$2:$E$3000,5,FALSE)</f>
        <v>#N/A</v>
      </c>
      <c r="J8978" t="e">
        <f t="shared" si="281"/>
        <v>#N/A</v>
      </c>
      <c r="K8978">
        <f t="shared" si="282"/>
        <v>0</v>
      </c>
    </row>
    <row r="8979" spans="1:11">
      <c r="A8979" s="1">
        <f>Atask.AtsOp!A8495</f>
        <v>0</v>
      </c>
      <c r="B8979">
        <f>Atask.AtsOp!E8495</f>
        <v>0</v>
      </c>
      <c r="C8979">
        <f>Atask.AtsOp!H8495</f>
        <v>0</v>
      </c>
      <c r="D8979">
        <f>Atask.AtsOp!N8495</f>
        <v>0</v>
      </c>
      <c r="E8979">
        <f>Atask.AtsOp!I8495</f>
        <v>0</v>
      </c>
      <c r="F8979">
        <f>Atask.AtsOp!M8495</f>
        <v>0</v>
      </c>
      <c r="G8979" t="e">
        <f>VLOOKUP(B8979,Prekės!$A$2:$E$3000,3,FALSE)</f>
        <v>#N/A</v>
      </c>
      <c r="H8979" t="e">
        <f>VLOOKUP(B8979,Prekės!$A$2:$E$3000,4,FALSE)</f>
        <v>#N/A</v>
      </c>
      <c r="I8979" t="e">
        <f>VLOOKUP(B8979,Prekės!$A$2:$E$3000,5,FALSE)</f>
        <v>#N/A</v>
      </c>
      <c r="J8979" t="e">
        <f t="shared" si="281"/>
        <v>#N/A</v>
      </c>
      <c r="K8979">
        <f t="shared" si="282"/>
        <v>0</v>
      </c>
    </row>
    <row r="8980" spans="1:11">
      <c r="A8980" s="1">
        <f>Atask.AtsOp!A8496</f>
        <v>0</v>
      </c>
      <c r="B8980">
        <f>Atask.AtsOp!E8496</f>
        <v>0</v>
      </c>
      <c r="C8980">
        <f>Atask.AtsOp!H8496</f>
        <v>0</v>
      </c>
      <c r="D8980">
        <f>Atask.AtsOp!N8496</f>
        <v>0</v>
      </c>
      <c r="E8980">
        <f>Atask.AtsOp!I8496</f>
        <v>0</v>
      </c>
      <c r="F8980">
        <f>Atask.AtsOp!M8496</f>
        <v>0</v>
      </c>
      <c r="G8980" t="e">
        <f>VLOOKUP(B8980,Prekės!$A$2:$E$3000,3,FALSE)</f>
        <v>#N/A</v>
      </c>
      <c r="H8980" t="e">
        <f>VLOOKUP(B8980,Prekės!$A$2:$E$3000,4,FALSE)</f>
        <v>#N/A</v>
      </c>
      <c r="I8980" t="e">
        <f>VLOOKUP(B8980,Prekės!$A$2:$E$3000,5,FALSE)</f>
        <v>#N/A</v>
      </c>
      <c r="J8980" t="e">
        <f t="shared" si="281"/>
        <v>#N/A</v>
      </c>
      <c r="K8980">
        <f t="shared" si="282"/>
        <v>0</v>
      </c>
    </row>
    <row r="8981" spans="1:11">
      <c r="A8981" s="1">
        <f>Atask.AtsOp!A8497</f>
        <v>0</v>
      </c>
      <c r="B8981">
        <f>Atask.AtsOp!E8497</f>
        <v>0</v>
      </c>
      <c r="C8981">
        <f>Atask.AtsOp!H8497</f>
        <v>0</v>
      </c>
      <c r="D8981">
        <f>Atask.AtsOp!N8497</f>
        <v>0</v>
      </c>
      <c r="E8981">
        <f>Atask.AtsOp!I8497</f>
        <v>0</v>
      </c>
      <c r="F8981">
        <f>Atask.AtsOp!M8497</f>
        <v>0</v>
      </c>
      <c r="G8981" t="e">
        <f>VLOOKUP(B8981,Prekės!$A$2:$E$3000,3,FALSE)</f>
        <v>#N/A</v>
      </c>
      <c r="H8981" t="e">
        <f>VLOOKUP(B8981,Prekės!$A$2:$E$3000,4,FALSE)</f>
        <v>#N/A</v>
      </c>
      <c r="I8981" t="e">
        <f>VLOOKUP(B8981,Prekės!$A$2:$E$3000,5,FALSE)</f>
        <v>#N/A</v>
      </c>
      <c r="J8981" t="e">
        <f t="shared" si="281"/>
        <v>#N/A</v>
      </c>
      <c r="K8981">
        <f t="shared" si="282"/>
        <v>0</v>
      </c>
    </row>
    <row r="8982" spans="1:11">
      <c r="A8982" s="1">
        <f>Atask.AtsOp!A8498</f>
        <v>0</v>
      </c>
      <c r="B8982">
        <f>Atask.AtsOp!E8498</f>
        <v>0</v>
      </c>
      <c r="C8982">
        <f>Atask.AtsOp!H8498</f>
        <v>0</v>
      </c>
      <c r="D8982">
        <f>Atask.AtsOp!N8498</f>
        <v>0</v>
      </c>
      <c r="E8982">
        <f>Atask.AtsOp!I8498</f>
        <v>0</v>
      </c>
      <c r="F8982">
        <f>Atask.AtsOp!M8498</f>
        <v>0</v>
      </c>
      <c r="G8982" t="e">
        <f>VLOOKUP(B8982,Prekės!$A$2:$E$3000,3,FALSE)</f>
        <v>#N/A</v>
      </c>
      <c r="H8982" t="e">
        <f>VLOOKUP(B8982,Prekės!$A$2:$E$3000,4,FALSE)</f>
        <v>#N/A</v>
      </c>
      <c r="I8982" t="e">
        <f>VLOOKUP(B8982,Prekės!$A$2:$E$3000,5,FALSE)</f>
        <v>#N/A</v>
      </c>
      <c r="J8982" t="e">
        <f t="shared" si="281"/>
        <v>#N/A</v>
      </c>
      <c r="K8982">
        <f t="shared" si="282"/>
        <v>0</v>
      </c>
    </row>
    <row r="8983" spans="1:11">
      <c r="A8983" s="1">
        <f>Atask.AtsOp!A8499</f>
        <v>0</v>
      </c>
      <c r="B8983">
        <f>Atask.AtsOp!E8499</f>
        <v>0</v>
      </c>
      <c r="C8983">
        <f>Atask.AtsOp!H8499</f>
        <v>0</v>
      </c>
      <c r="D8983">
        <f>Atask.AtsOp!N8499</f>
        <v>0</v>
      </c>
      <c r="E8983">
        <f>Atask.AtsOp!I8499</f>
        <v>0</v>
      </c>
      <c r="F8983">
        <f>Atask.AtsOp!M8499</f>
        <v>0</v>
      </c>
      <c r="G8983" t="e">
        <f>VLOOKUP(B8983,Prekės!$A$2:$E$3000,3,FALSE)</f>
        <v>#N/A</v>
      </c>
      <c r="H8983" t="e">
        <f>VLOOKUP(B8983,Prekės!$A$2:$E$3000,4,FALSE)</f>
        <v>#N/A</v>
      </c>
      <c r="I8983" t="e">
        <f>VLOOKUP(B8983,Prekės!$A$2:$E$3000,5,FALSE)</f>
        <v>#N/A</v>
      </c>
      <c r="J8983" t="e">
        <f t="shared" si="281"/>
        <v>#N/A</v>
      </c>
      <c r="K8983">
        <f t="shared" si="282"/>
        <v>0</v>
      </c>
    </row>
    <row r="8984" spans="1:11">
      <c r="A8984" s="1">
        <f>Atask.AtsOp!A8500</f>
        <v>0</v>
      </c>
      <c r="B8984">
        <f>Atask.AtsOp!E8500</f>
        <v>0</v>
      </c>
      <c r="C8984">
        <f>Atask.AtsOp!H8500</f>
        <v>0</v>
      </c>
      <c r="D8984">
        <f>Atask.AtsOp!N8500</f>
        <v>0</v>
      </c>
      <c r="E8984">
        <f>Atask.AtsOp!I8500</f>
        <v>0</v>
      </c>
      <c r="F8984">
        <f>Atask.AtsOp!M8500</f>
        <v>0</v>
      </c>
      <c r="G8984" t="e">
        <f>VLOOKUP(B8984,Prekės!$A$2:$E$3000,3,FALSE)</f>
        <v>#N/A</v>
      </c>
      <c r="H8984" t="e">
        <f>VLOOKUP(B8984,Prekės!$A$2:$E$3000,4,FALSE)</f>
        <v>#N/A</v>
      </c>
      <c r="I8984" t="e">
        <f>VLOOKUP(B8984,Prekės!$A$2:$E$3000,5,FALSE)</f>
        <v>#N/A</v>
      </c>
      <c r="J8984" t="e">
        <f t="shared" si="281"/>
        <v>#N/A</v>
      </c>
      <c r="K8984">
        <f t="shared" si="282"/>
        <v>0</v>
      </c>
    </row>
    <row r="8985" spans="1:11">
      <c r="A8985" s="1">
        <f>Atask.AtsOp!A8501</f>
        <v>0</v>
      </c>
      <c r="B8985">
        <f>Atask.AtsOp!E8501</f>
        <v>0</v>
      </c>
      <c r="C8985">
        <f>Atask.AtsOp!H8501</f>
        <v>0</v>
      </c>
      <c r="D8985">
        <f>Atask.AtsOp!N8501</f>
        <v>0</v>
      </c>
      <c r="E8985">
        <f>Atask.AtsOp!I8501</f>
        <v>0</v>
      </c>
      <c r="F8985">
        <f>Atask.AtsOp!M8501</f>
        <v>0</v>
      </c>
      <c r="G8985" t="e">
        <f>VLOOKUP(B8985,Prekės!$A$2:$E$3000,3,FALSE)</f>
        <v>#N/A</v>
      </c>
      <c r="H8985" t="e">
        <f>VLOOKUP(B8985,Prekės!$A$2:$E$3000,4,FALSE)</f>
        <v>#N/A</v>
      </c>
      <c r="I8985" t="e">
        <f>VLOOKUP(B8985,Prekės!$A$2:$E$3000,5,FALSE)</f>
        <v>#N/A</v>
      </c>
      <c r="J8985" t="e">
        <f t="shared" si="281"/>
        <v>#N/A</v>
      </c>
      <c r="K8985">
        <f t="shared" si="282"/>
        <v>0</v>
      </c>
    </row>
    <row r="8986" spans="1:11">
      <c r="A8986" s="1">
        <f>Atask.AtsOp!A8502</f>
        <v>0</v>
      </c>
      <c r="B8986">
        <f>Atask.AtsOp!E8502</f>
        <v>0</v>
      </c>
      <c r="C8986">
        <f>Atask.AtsOp!H8502</f>
        <v>0</v>
      </c>
      <c r="D8986">
        <f>Atask.AtsOp!N8502</f>
        <v>0</v>
      </c>
      <c r="E8986">
        <f>Atask.AtsOp!I8502</f>
        <v>0</v>
      </c>
      <c r="F8986">
        <f>Atask.AtsOp!M8502</f>
        <v>0</v>
      </c>
      <c r="G8986" t="e">
        <f>VLOOKUP(B8986,Prekės!$A$2:$E$3000,3,FALSE)</f>
        <v>#N/A</v>
      </c>
      <c r="H8986" t="e">
        <f>VLOOKUP(B8986,Prekės!$A$2:$E$3000,4,FALSE)</f>
        <v>#N/A</v>
      </c>
      <c r="I8986" t="e">
        <f>VLOOKUP(B8986,Prekės!$A$2:$E$3000,5,FALSE)</f>
        <v>#N/A</v>
      </c>
      <c r="J8986" t="e">
        <f t="shared" si="281"/>
        <v>#N/A</v>
      </c>
      <c r="K8986">
        <f t="shared" si="282"/>
        <v>0</v>
      </c>
    </row>
    <row r="8987" spans="1:11">
      <c r="A8987" s="1">
        <f>Atask.AtsOp!A8503</f>
        <v>0</v>
      </c>
      <c r="B8987">
        <f>Atask.AtsOp!E8503</f>
        <v>0</v>
      </c>
      <c r="C8987">
        <f>Atask.AtsOp!H8503</f>
        <v>0</v>
      </c>
      <c r="D8987">
        <f>Atask.AtsOp!N8503</f>
        <v>0</v>
      </c>
      <c r="E8987">
        <f>Atask.AtsOp!I8503</f>
        <v>0</v>
      </c>
      <c r="F8987">
        <f>Atask.AtsOp!M8503</f>
        <v>0</v>
      </c>
      <c r="G8987" t="e">
        <f>VLOOKUP(B8987,Prekės!$A$2:$E$3000,3,FALSE)</f>
        <v>#N/A</v>
      </c>
      <c r="H8987" t="e">
        <f>VLOOKUP(B8987,Prekės!$A$2:$E$3000,4,FALSE)</f>
        <v>#N/A</v>
      </c>
      <c r="I8987" t="e">
        <f>VLOOKUP(B8987,Prekės!$A$2:$E$3000,5,FALSE)</f>
        <v>#N/A</v>
      </c>
      <c r="J8987" t="e">
        <f t="shared" si="281"/>
        <v>#N/A</v>
      </c>
      <c r="K8987">
        <f t="shared" si="282"/>
        <v>0</v>
      </c>
    </row>
    <row r="8988" spans="1:11">
      <c r="A8988" s="1">
        <f>Atask.AtsOp!A8504</f>
        <v>0</v>
      </c>
      <c r="B8988">
        <f>Atask.AtsOp!E8504</f>
        <v>0</v>
      </c>
      <c r="C8988">
        <f>Atask.AtsOp!H8504</f>
        <v>0</v>
      </c>
      <c r="D8988">
        <f>Atask.AtsOp!N8504</f>
        <v>0</v>
      </c>
      <c r="E8988">
        <f>Atask.AtsOp!I8504</f>
        <v>0</v>
      </c>
      <c r="F8988">
        <f>Atask.AtsOp!M8504</f>
        <v>0</v>
      </c>
      <c r="G8988" t="e">
        <f>VLOOKUP(B8988,Prekės!$A$2:$E$3000,3,FALSE)</f>
        <v>#N/A</v>
      </c>
      <c r="H8988" t="e">
        <f>VLOOKUP(B8988,Prekės!$A$2:$E$3000,4,FALSE)</f>
        <v>#N/A</v>
      </c>
      <c r="I8988" t="e">
        <f>VLOOKUP(B8988,Prekės!$A$2:$E$3000,5,FALSE)</f>
        <v>#N/A</v>
      </c>
      <c r="J8988" t="e">
        <f t="shared" si="281"/>
        <v>#N/A</v>
      </c>
      <c r="K8988">
        <f t="shared" si="282"/>
        <v>0</v>
      </c>
    </row>
    <row r="8989" spans="1:11">
      <c r="A8989" s="1">
        <f>Atask.AtsOp!A8505</f>
        <v>0</v>
      </c>
      <c r="B8989">
        <f>Atask.AtsOp!E8505</f>
        <v>0</v>
      </c>
      <c r="C8989">
        <f>Atask.AtsOp!H8505</f>
        <v>0</v>
      </c>
      <c r="D8989">
        <f>Atask.AtsOp!N8505</f>
        <v>0</v>
      </c>
      <c r="E8989">
        <f>Atask.AtsOp!I8505</f>
        <v>0</v>
      </c>
      <c r="F8989">
        <f>Atask.AtsOp!M8505</f>
        <v>0</v>
      </c>
      <c r="G8989" t="e">
        <f>VLOOKUP(B8989,Prekės!$A$2:$E$3000,3,FALSE)</f>
        <v>#N/A</v>
      </c>
      <c r="H8989" t="e">
        <f>VLOOKUP(B8989,Prekės!$A$2:$E$3000,4,FALSE)</f>
        <v>#N/A</v>
      </c>
      <c r="I8989" t="e">
        <f>VLOOKUP(B8989,Prekės!$A$2:$E$3000,5,FALSE)</f>
        <v>#N/A</v>
      </c>
      <c r="J8989" t="e">
        <f t="shared" si="281"/>
        <v>#N/A</v>
      </c>
      <c r="K8989">
        <f t="shared" si="282"/>
        <v>0</v>
      </c>
    </row>
    <row r="8990" spans="1:11">
      <c r="A8990" s="1">
        <f>Atask.AtsOp!A8506</f>
        <v>0</v>
      </c>
      <c r="B8990">
        <f>Atask.AtsOp!E8506</f>
        <v>0</v>
      </c>
      <c r="C8990">
        <f>Atask.AtsOp!H8506</f>
        <v>0</v>
      </c>
      <c r="D8990">
        <f>Atask.AtsOp!N8506</f>
        <v>0</v>
      </c>
      <c r="E8990">
        <f>Atask.AtsOp!I8506</f>
        <v>0</v>
      </c>
      <c r="F8990">
        <f>Atask.AtsOp!M8506</f>
        <v>0</v>
      </c>
      <c r="G8990" t="e">
        <f>VLOOKUP(B8990,Prekės!$A$2:$E$3000,3,FALSE)</f>
        <v>#N/A</v>
      </c>
      <c r="H8990" t="e">
        <f>VLOOKUP(B8990,Prekės!$A$2:$E$3000,4,FALSE)</f>
        <v>#N/A</v>
      </c>
      <c r="I8990" t="e">
        <f>VLOOKUP(B8990,Prekės!$A$2:$E$3000,5,FALSE)</f>
        <v>#N/A</v>
      </c>
      <c r="J8990" t="e">
        <f t="shared" si="281"/>
        <v>#N/A</v>
      </c>
      <c r="K8990">
        <f t="shared" si="282"/>
        <v>0</v>
      </c>
    </row>
    <row r="8991" spans="1:11">
      <c r="A8991" s="1">
        <f>Atask.AtsOp!A8507</f>
        <v>0</v>
      </c>
      <c r="B8991">
        <f>Atask.AtsOp!E8507</f>
        <v>0</v>
      </c>
      <c r="C8991">
        <f>Atask.AtsOp!H8507</f>
        <v>0</v>
      </c>
      <c r="D8991">
        <f>Atask.AtsOp!N8507</f>
        <v>0</v>
      </c>
      <c r="E8991">
        <f>Atask.AtsOp!I8507</f>
        <v>0</v>
      </c>
      <c r="F8991">
        <f>Atask.AtsOp!M8507</f>
        <v>0</v>
      </c>
      <c r="G8991" t="e">
        <f>VLOOKUP(B8991,Prekės!$A$2:$E$3000,3,FALSE)</f>
        <v>#N/A</v>
      </c>
      <c r="H8991" t="e">
        <f>VLOOKUP(B8991,Prekės!$A$2:$E$3000,4,FALSE)</f>
        <v>#N/A</v>
      </c>
      <c r="I8991" t="e">
        <f>VLOOKUP(B8991,Prekės!$A$2:$E$3000,5,FALSE)</f>
        <v>#N/A</v>
      </c>
      <c r="J8991" t="e">
        <f t="shared" si="281"/>
        <v>#N/A</v>
      </c>
      <c r="K8991">
        <f t="shared" si="282"/>
        <v>0</v>
      </c>
    </row>
    <row r="8992" spans="1:11">
      <c r="A8992" s="1">
        <f>Atask.AtsOp!A8508</f>
        <v>0</v>
      </c>
      <c r="B8992">
        <f>Atask.AtsOp!E8508</f>
        <v>0</v>
      </c>
      <c r="C8992">
        <f>Atask.AtsOp!H8508</f>
        <v>0</v>
      </c>
      <c r="D8992">
        <f>Atask.AtsOp!N8508</f>
        <v>0</v>
      </c>
      <c r="E8992">
        <f>Atask.AtsOp!I8508</f>
        <v>0</v>
      </c>
      <c r="F8992">
        <f>Atask.AtsOp!M8508</f>
        <v>0</v>
      </c>
      <c r="G8992" t="e">
        <f>VLOOKUP(B8992,Prekės!$A$2:$E$3000,3,FALSE)</f>
        <v>#N/A</v>
      </c>
      <c r="H8992" t="e">
        <f>VLOOKUP(B8992,Prekės!$A$2:$E$3000,4,FALSE)</f>
        <v>#N/A</v>
      </c>
      <c r="I8992" t="e">
        <f>VLOOKUP(B8992,Prekės!$A$2:$E$3000,5,FALSE)</f>
        <v>#N/A</v>
      </c>
      <c r="J8992" t="e">
        <f t="shared" si="281"/>
        <v>#N/A</v>
      </c>
      <c r="K8992">
        <f t="shared" si="282"/>
        <v>0</v>
      </c>
    </row>
    <row r="8993" spans="1:11">
      <c r="A8993" s="1">
        <f>Atask.AtsOp!A8509</f>
        <v>0</v>
      </c>
      <c r="B8993">
        <f>Atask.AtsOp!E8509</f>
        <v>0</v>
      </c>
      <c r="C8993">
        <f>Atask.AtsOp!H8509</f>
        <v>0</v>
      </c>
      <c r="D8993">
        <f>Atask.AtsOp!N8509</f>
        <v>0</v>
      </c>
      <c r="E8993">
        <f>Atask.AtsOp!I8509</f>
        <v>0</v>
      </c>
      <c r="F8993">
        <f>Atask.AtsOp!M8509</f>
        <v>0</v>
      </c>
      <c r="G8993" t="e">
        <f>VLOOKUP(B8993,Prekės!$A$2:$E$3000,3,FALSE)</f>
        <v>#N/A</v>
      </c>
      <c r="H8993" t="e">
        <f>VLOOKUP(B8993,Prekės!$A$2:$E$3000,4,FALSE)</f>
        <v>#N/A</v>
      </c>
      <c r="I8993" t="e">
        <f>VLOOKUP(B8993,Prekės!$A$2:$E$3000,5,FALSE)</f>
        <v>#N/A</v>
      </c>
      <c r="J8993" t="e">
        <f t="shared" si="281"/>
        <v>#N/A</v>
      </c>
      <c r="K8993">
        <f t="shared" si="282"/>
        <v>0</v>
      </c>
    </row>
    <row r="8994" spans="1:11">
      <c r="A8994" s="1">
        <f>Atask.AtsOp!A8510</f>
        <v>0</v>
      </c>
      <c r="B8994">
        <f>Atask.AtsOp!E8510</f>
        <v>0</v>
      </c>
      <c r="C8994">
        <f>Atask.AtsOp!H8510</f>
        <v>0</v>
      </c>
      <c r="D8994">
        <f>Atask.AtsOp!N8510</f>
        <v>0</v>
      </c>
      <c r="E8994">
        <f>Atask.AtsOp!I8510</f>
        <v>0</v>
      </c>
      <c r="F8994">
        <f>Atask.AtsOp!M8510</f>
        <v>0</v>
      </c>
      <c r="G8994" t="e">
        <f>VLOOKUP(B8994,Prekės!$A$2:$E$3000,3,FALSE)</f>
        <v>#N/A</v>
      </c>
      <c r="H8994" t="e">
        <f>VLOOKUP(B8994,Prekės!$A$2:$E$3000,4,FALSE)</f>
        <v>#N/A</v>
      </c>
      <c r="I8994" t="e">
        <f>VLOOKUP(B8994,Prekės!$A$2:$E$3000,5,FALSE)</f>
        <v>#N/A</v>
      </c>
      <c r="J8994" t="e">
        <f t="shared" ref="J8994:J9057" si="283">IF(G8994=110,F8994*H8994*I8994,IF(G8994&lt;280,F8994*H8994,F8994*H8994*(I8994/100)))</f>
        <v>#N/A</v>
      </c>
      <c r="K8994">
        <f t="shared" ref="K8994:K9057" si="284">IF(EXACT(D8994,"But."),J8994,F8994)</f>
        <v>0</v>
      </c>
    </row>
    <row r="8995" spans="1:11">
      <c r="A8995" s="1">
        <f>Atask.AtsOp!A8511</f>
        <v>0</v>
      </c>
      <c r="B8995">
        <f>Atask.AtsOp!E8511</f>
        <v>0</v>
      </c>
      <c r="C8995">
        <f>Atask.AtsOp!H8511</f>
        <v>0</v>
      </c>
      <c r="D8995">
        <f>Atask.AtsOp!N8511</f>
        <v>0</v>
      </c>
      <c r="E8995">
        <f>Atask.AtsOp!I8511</f>
        <v>0</v>
      </c>
      <c r="F8995">
        <f>Atask.AtsOp!M8511</f>
        <v>0</v>
      </c>
      <c r="G8995" t="e">
        <f>VLOOKUP(B8995,Prekės!$A$2:$E$3000,3,FALSE)</f>
        <v>#N/A</v>
      </c>
      <c r="H8995" t="e">
        <f>VLOOKUP(B8995,Prekės!$A$2:$E$3000,4,FALSE)</f>
        <v>#N/A</v>
      </c>
      <c r="I8995" t="e">
        <f>VLOOKUP(B8995,Prekės!$A$2:$E$3000,5,FALSE)</f>
        <v>#N/A</v>
      </c>
      <c r="J8995" t="e">
        <f t="shared" si="283"/>
        <v>#N/A</v>
      </c>
      <c r="K8995">
        <f t="shared" si="284"/>
        <v>0</v>
      </c>
    </row>
    <row r="8996" spans="1:11">
      <c r="A8996" s="1">
        <f>Atask.AtsOp!A8512</f>
        <v>0</v>
      </c>
      <c r="B8996">
        <f>Atask.AtsOp!E8512</f>
        <v>0</v>
      </c>
      <c r="C8996">
        <f>Atask.AtsOp!H8512</f>
        <v>0</v>
      </c>
      <c r="D8996">
        <f>Atask.AtsOp!N8512</f>
        <v>0</v>
      </c>
      <c r="E8996">
        <f>Atask.AtsOp!I8512</f>
        <v>0</v>
      </c>
      <c r="F8996">
        <f>Atask.AtsOp!M8512</f>
        <v>0</v>
      </c>
      <c r="G8996" t="e">
        <f>VLOOKUP(B8996,Prekės!$A$2:$E$3000,3,FALSE)</f>
        <v>#N/A</v>
      </c>
      <c r="H8996" t="e">
        <f>VLOOKUP(B8996,Prekės!$A$2:$E$3000,4,FALSE)</f>
        <v>#N/A</v>
      </c>
      <c r="I8996" t="e">
        <f>VLOOKUP(B8996,Prekės!$A$2:$E$3000,5,FALSE)</f>
        <v>#N/A</v>
      </c>
      <c r="J8996" t="e">
        <f t="shared" si="283"/>
        <v>#N/A</v>
      </c>
      <c r="K8996">
        <f t="shared" si="284"/>
        <v>0</v>
      </c>
    </row>
    <row r="8997" spans="1:11">
      <c r="A8997" s="1">
        <f>Atask.AtsOp!A8513</f>
        <v>0</v>
      </c>
      <c r="B8997">
        <f>Atask.AtsOp!E8513</f>
        <v>0</v>
      </c>
      <c r="C8997">
        <f>Atask.AtsOp!H8513</f>
        <v>0</v>
      </c>
      <c r="D8997">
        <f>Atask.AtsOp!N8513</f>
        <v>0</v>
      </c>
      <c r="E8997">
        <f>Atask.AtsOp!I8513</f>
        <v>0</v>
      </c>
      <c r="F8997">
        <f>Atask.AtsOp!M8513</f>
        <v>0</v>
      </c>
      <c r="G8997" t="e">
        <f>VLOOKUP(B8997,Prekės!$A$2:$E$3000,3,FALSE)</f>
        <v>#N/A</v>
      </c>
      <c r="H8997" t="e">
        <f>VLOOKUP(B8997,Prekės!$A$2:$E$3000,4,FALSE)</f>
        <v>#N/A</v>
      </c>
      <c r="I8997" t="e">
        <f>VLOOKUP(B8997,Prekės!$A$2:$E$3000,5,FALSE)</f>
        <v>#N/A</v>
      </c>
      <c r="J8997" t="e">
        <f t="shared" si="283"/>
        <v>#N/A</v>
      </c>
      <c r="K8997">
        <f t="shared" si="284"/>
        <v>0</v>
      </c>
    </row>
    <row r="8998" spans="1:11">
      <c r="A8998" s="1">
        <f>Atask.AtsOp!A8514</f>
        <v>0</v>
      </c>
      <c r="B8998">
        <f>Atask.AtsOp!E8514</f>
        <v>0</v>
      </c>
      <c r="C8998">
        <f>Atask.AtsOp!H8514</f>
        <v>0</v>
      </c>
      <c r="D8998">
        <f>Atask.AtsOp!N8514</f>
        <v>0</v>
      </c>
      <c r="E8998">
        <f>Atask.AtsOp!I8514</f>
        <v>0</v>
      </c>
      <c r="F8998">
        <f>Atask.AtsOp!M8514</f>
        <v>0</v>
      </c>
      <c r="G8998" t="e">
        <f>VLOOKUP(B8998,Prekės!$A$2:$E$3000,3,FALSE)</f>
        <v>#N/A</v>
      </c>
      <c r="H8998" t="e">
        <f>VLOOKUP(B8998,Prekės!$A$2:$E$3000,4,FALSE)</f>
        <v>#N/A</v>
      </c>
      <c r="I8998" t="e">
        <f>VLOOKUP(B8998,Prekės!$A$2:$E$3000,5,FALSE)</f>
        <v>#N/A</v>
      </c>
      <c r="J8998" t="e">
        <f t="shared" si="283"/>
        <v>#N/A</v>
      </c>
      <c r="K8998">
        <f t="shared" si="284"/>
        <v>0</v>
      </c>
    </row>
    <row r="8999" spans="1:11">
      <c r="A8999" s="1">
        <f>Atask.AtsOp!A8515</f>
        <v>0</v>
      </c>
      <c r="B8999">
        <f>Atask.AtsOp!E8515</f>
        <v>0</v>
      </c>
      <c r="C8999">
        <f>Atask.AtsOp!H8515</f>
        <v>0</v>
      </c>
      <c r="D8999">
        <f>Atask.AtsOp!N8515</f>
        <v>0</v>
      </c>
      <c r="E8999">
        <f>Atask.AtsOp!I8515</f>
        <v>0</v>
      </c>
      <c r="F8999">
        <f>Atask.AtsOp!M8515</f>
        <v>0</v>
      </c>
      <c r="G8999" t="e">
        <f>VLOOKUP(B8999,Prekės!$A$2:$E$3000,3,FALSE)</f>
        <v>#N/A</v>
      </c>
      <c r="H8999" t="e">
        <f>VLOOKUP(B8999,Prekės!$A$2:$E$3000,4,FALSE)</f>
        <v>#N/A</v>
      </c>
      <c r="I8999" t="e">
        <f>VLOOKUP(B8999,Prekės!$A$2:$E$3000,5,FALSE)</f>
        <v>#N/A</v>
      </c>
      <c r="J8999" t="e">
        <f t="shared" si="283"/>
        <v>#N/A</v>
      </c>
      <c r="K8999">
        <f t="shared" si="284"/>
        <v>0</v>
      </c>
    </row>
    <row r="9000" spans="1:11">
      <c r="A9000" s="1">
        <f>Atask.AtsOp!A8516</f>
        <v>0</v>
      </c>
      <c r="B9000">
        <f>Atask.AtsOp!E8516</f>
        <v>0</v>
      </c>
      <c r="C9000">
        <f>Atask.AtsOp!H8516</f>
        <v>0</v>
      </c>
      <c r="D9000">
        <f>Atask.AtsOp!N8516</f>
        <v>0</v>
      </c>
      <c r="E9000">
        <f>Atask.AtsOp!I8516</f>
        <v>0</v>
      </c>
      <c r="F9000">
        <f>Atask.AtsOp!M8516</f>
        <v>0</v>
      </c>
      <c r="G9000" t="e">
        <f>VLOOKUP(B9000,Prekės!$A$2:$E$3000,3,FALSE)</f>
        <v>#N/A</v>
      </c>
      <c r="H9000" t="e">
        <f>VLOOKUP(B9000,Prekės!$A$2:$E$3000,4,FALSE)</f>
        <v>#N/A</v>
      </c>
      <c r="I9000" t="e">
        <f>VLOOKUP(B9000,Prekės!$A$2:$E$3000,5,FALSE)</f>
        <v>#N/A</v>
      </c>
      <c r="J9000" t="e">
        <f t="shared" si="283"/>
        <v>#N/A</v>
      </c>
      <c r="K9000">
        <f t="shared" si="284"/>
        <v>0</v>
      </c>
    </row>
    <row r="9001" spans="1:11">
      <c r="A9001" s="1">
        <f>Atask.AtsOp!A8517</f>
        <v>0</v>
      </c>
      <c r="B9001">
        <f>Atask.AtsOp!E8517</f>
        <v>0</v>
      </c>
      <c r="C9001">
        <f>Atask.AtsOp!H8517</f>
        <v>0</v>
      </c>
      <c r="D9001">
        <f>Atask.AtsOp!N8517</f>
        <v>0</v>
      </c>
      <c r="E9001">
        <f>Atask.AtsOp!I8517</f>
        <v>0</v>
      </c>
      <c r="F9001">
        <f>Atask.AtsOp!M8517</f>
        <v>0</v>
      </c>
      <c r="G9001" t="e">
        <f>VLOOKUP(B9001,Prekės!$A$2:$E$3000,3,FALSE)</f>
        <v>#N/A</v>
      </c>
      <c r="H9001" t="e">
        <f>VLOOKUP(B9001,Prekės!$A$2:$E$3000,4,FALSE)</f>
        <v>#N/A</v>
      </c>
      <c r="I9001" t="e">
        <f>VLOOKUP(B9001,Prekės!$A$2:$E$3000,5,FALSE)</f>
        <v>#N/A</v>
      </c>
      <c r="J9001" t="e">
        <f t="shared" si="283"/>
        <v>#N/A</v>
      </c>
      <c r="K9001">
        <f t="shared" si="284"/>
        <v>0</v>
      </c>
    </row>
    <row r="9002" spans="1:11">
      <c r="A9002" s="1">
        <f>Atask.AtsOp!A8518</f>
        <v>0</v>
      </c>
      <c r="B9002">
        <f>Atask.AtsOp!E8518</f>
        <v>0</v>
      </c>
      <c r="C9002">
        <f>Atask.AtsOp!H8518</f>
        <v>0</v>
      </c>
      <c r="D9002">
        <f>Atask.AtsOp!N8518</f>
        <v>0</v>
      </c>
      <c r="E9002">
        <f>Atask.AtsOp!I8518</f>
        <v>0</v>
      </c>
      <c r="F9002">
        <f>Atask.AtsOp!M8518</f>
        <v>0</v>
      </c>
      <c r="G9002" t="e">
        <f>VLOOKUP(B9002,Prekės!$A$2:$E$3000,3,FALSE)</f>
        <v>#N/A</v>
      </c>
      <c r="H9002" t="e">
        <f>VLOOKUP(B9002,Prekės!$A$2:$E$3000,4,FALSE)</f>
        <v>#N/A</v>
      </c>
      <c r="I9002" t="e">
        <f>VLOOKUP(B9002,Prekės!$A$2:$E$3000,5,FALSE)</f>
        <v>#N/A</v>
      </c>
      <c r="J9002" t="e">
        <f t="shared" si="283"/>
        <v>#N/A</v>
      </c>
      <c r="K9002">
        <f t="shared" si="284"/>
        <v>0</v>
      </c>
    </row>
    <row r="9003" spans="1:11">
      <c r="A9003" s="1">
        <f>Atask.AtsOp!A8519</f>
        <v>0</v>
      </c>
      <c r="B9003">
        <f>Atask.AtsOp!E8519</f>
        <v>0</v>
      </c>
      <c r="C9003">
        <f>Atask.AtsOp!H8519</f>
        <v>0</v>
      </c>
      <c r="D9003">
        <f>Atask.AtsOp!N8519</f>
        <v>0</v>
      </c>
      <c r="E9003">
        <f>Atask.AtsOp!I8519</f>
        <v>0</v>
      </c>
      <c r="F9003">
        <f>Atask.AtsOp!M8519</f>
        <v>0</v>
      </c>
      <c r="G9003" t="e">
        <f>VLOOKUP(B9003,Prekės!$A$2:$E$3000,3,FALSE)</f>
        <v>#N/A</v>
      </c>
      <c r="H9003" t="e">
        <f>VLOOKUP(B9003,Prekės!$A$2:$E$3000,4,FALSE)</f>
        <v>#N/A</v>
      </c>
      <c r="I9003" t="e">
        <f>VLOOKUP(B9003,Prekės!$A$2:$E$3000,5,FALSE)</f>
        <v>#N/A</v>
      </c>
      <c r="J9003" t="e">
        <f t="shared" si="283"/>
        <v>#N/A</v>
      </c>
      <c r="K9003">
        <f t="shared" si="284"/>
        <v>0</v>
      </c>
    </row>
    <row r="9004" spans="1:11">
      <c r="A9004" s="1">
        <f>Atask.AtsOp!A8520</f>
        <v>0</v>
      </c>
      <c r="B9004">
        <f>Atask.AtsOp!E8520</f>
        <v>0</v>
      </c>
      <c r="C9004">
        <f>Atask.AtsOp!H8520</f>
        <v>0</v>
      </c>
      <c r="D9004">
        <f>Atask.AtsOp!N8520</f>
        <v>0</v>
      </c>
      <c r="E9004">
        <f>Atask.AtsOp!I8520</f>
        <v>0</v>
      </c>
      <c r="F9004">
        <f>Atask.AtsOp!M8520</f>
        <v>0</v>
      </c>
      <c r="G9004" t="e">
        <f>VLOOKUP(B9004,Prekės!$A$2:$E$3000,3,FALSE)</f>
        <v>#N/A</v>
      </c>
      <c r="H9004" t="e">
        <f>VLOOKUP(B9004,Prekės!$A$2:$E$3000,4,FALSE)</f>
        <v>#N/A</v>
      </c>
      <c r="I9004" t="e">
        <f>VLOOKUP(B9004,Prekės!$A$2:$E$3000,5,FALSE)</f>
        <v>#N/A</v>
      </c>
      <c r="J9004" t="e">
        <f t="shared" si="283"/>
        <v>#N/A</v>
      </c>
      <c r="K9004">
        <f t="shared" si="284"/>
        <v>0</v>
      </c>
    </row>
    <row r="9005" spans="1:11">
      <c r="A9005" s="1">
        <f>Atask.AtsOp!A8521</f>
        <v>0</v>
      </c>
      <c r="B9005">
        <f>Atask.AtsOp!E8521</f>
        <v>0</v>
      </c>
      <c r="C9005">
        <f>Atask.AtsOp!H8521</f>
        <v>0</v>
      </c>
      <c r="D9005">
        <f>Atask.AtsOp!N8521</f>
        <v>0</v>
      </c>
      <c r="E9005">
        <f>Atask.AtsOp!I8521</f>
        <v>0</v>
      </c>
      <c r="F9005">
        <f>Atask.AtsOp!M8521</f>
        <v>0</v>
      </c>
      <c r="G9005" t="e">
        <f>VLOOKUP(B9005,Prekės!$A$2:$E$3000,3,FALSE)</f>
        <v>#N/A</v>
      </c>
      <c r="H9005" t="e">
        <f>VLOOKUP(B9005,Prekės!$A$2:$E$3000,4,FALSE)</f>
        <v>#N/A</v>
      </c>
      <c r="I9005" t="e">
        <f>VLOOKUP(B9005,Prekės!$A$2:$E$3000,5,FALSE)</f>
        <v>#N/A</v>
      </c>
      <c r="J9005" t="e">
        <f t="shared" si="283"/>
        <v>#N/A</v>
      </c>
      <c r="K9005">
        <f t="shared" si="284"/>
        <v>0</v>
      </c>
    </row>
    <row r="9006" spans="1:11">
      <c r="A9006" s="1">
        <f>Atask.AtsOp!A8522</f>
        <v>0</v>
      </c>
      <c r="B9006">
        <f>Atask.AtsOp!E8522</f>
        <v>0</v>
      </c>
      <c r="C9006">
        <f>Atask.AtsOp!H8522</f>
        <v>0</v>
      </c>
      <c r="D9006">
        <f>Atask.AtsOp!N8522</f>
        <v>0</v>
      </c>
      <c r="E9006">
        <f>Atask.AtsOp!I8522</f>
        <v>0</v>
      </c>
      <c r="F9006">
        <f>Atask.AtsOp!M8522</f>
        <v>0</v>
      </c>
      <c r="G9006" t="e">
        <f>VLOOKUP(B9006,Prekės!$A$2:$E$3000,3,FALSE)</f>
        <v>#N/A</v>
      </c>
      <c r="H9006" t="e">
        <f>VLOOKUP(B9006,Prekės!$A$2:$E$3000,4,FALSE)</f>
        <v>#N/A</v>
      </c>
      <c r="I9006" t="e">
        <f>VLOOKUP(B9006,Prekės!$A$2:$E$3000,5,FALSE)</f>
        <v>#N/A</v>
      </c>
      <c r="J9006" t="e">
        <f t="shared" si="283"/>
        <v>#N/A</v>
      </c>
      <c r="K9006">
        <f t="shared" si="284"/>
        <v>0</v>
      </c>
    </row>
    <row r="9007" spans="1:11">
      <c r="A9007" s="1">
        <f>Atask.AtsOp!A8523</f>
        <v>0</v>
      </c>
      <c r="B9007">
        <f>Atask.AtsOp!E8523</f>
        <v>0</v>
      </c>
      <c r="C9007">
        <f>Atask.AtsOp!H8523</f>
        <v>0</v>
      </c>
      <c r="D9007">
        <f>Atask.AtsOp!N8523</f>
        <v>0</v>
      </c>
      <c r="E9007">
        <f>Atask.AtsOp!I8523</f>
        <v>0</v>
      </c>
      <c r="F9007">
        <f>Atask.AtsOp!M8523</f>
        <v>0</v>
      </c>
      <c r="G9007" t="e">
        <f>VLOOKUP(B9007,Prekės!$A$2:$E$3000,3,FALSE)</f>
        <v>#N/A</v>
      </c>
      <c r="H9007" t="e">
        <f>VLOOKUP(B9007,Prekės!$A$2:$E$3000,4,FALSE)</f>
        <v>#N/A</v>
      </c>
      <c r="I9007" t="e">
        <f>VLOOKUP(B9007,Prekės!$A$2:$E$3000,5,FALSE)</f>
        <v>#N/A</v>
      </c>
      <c r="J9007" t="e">
        <f t="shared" si="283"/>
        <v>#N/A</v>
      </c>
      <c r="K9007">
        <f t="shared" si="284"/>
        <v>0</v>
      </c>
    </row>
    <row r="9008" spans="1:11">
      <c r="A9008" s="1">
        <f>Atask.AtsOp!A8524</f>
        <v>0</v>
      </c>
      <c r="B9008">
        <f>Atask.AtsOp!E8524</f>
        <v>0</v>
      </c>
      <c r="C9008">
        <f>Atask.AtsOp!H8524</f>
        <v>0</v>
      </c>
      <c r="D9008">
        <f>Atask.AtsOp!N8524</f>
        <v>0</v>
      </c>
      <c r="E9008">
        <f>Atask.AtsOp!I8524</f>
        <v>0</v>
      </c>
      <c r="F9008">
        <f>Atask.AtsOp!M8524</f>
        <v>0</v>
      </c>
      <c r="G9008" t="e">
        <f>VLOOKUP(B9008,Prekės!$A$2:$E$3000,3,FALSE)</f>
        <v>#N/A</v>
      </c>
      <c r="H9008" t="e">
        <f>VLOOKUP(B9008,Prekės!$A$2:$E$3000,4,FALSE)</f>
        <v>#N/A</v>
      </c>
      <c r="I9008" t="e">
        <f>VLOOKUP(B9008,Prekės!$A$2:$E$3000,5,FALSE)</f>
        <v>#N/A</v>
      </c>
      <c r="J9008" t="e">
        <f t="shared" si="283"/>
        <v>#N/A</v>
      </c>
      <c r="K9008">
        <f t="shared" si="284"/>
        <v>0</v>
      </c>
    </row>
    <row r="9009" spans="1:11">
      <c r="A9009" s="1">
        <f>Atask.AtsOp!A8525</f>
        <v>0</v>
      </c>
      <c r="B9009">
        <f>Atask.AtsOp!E8525</f>
        <v>0</v>
      </c>
      <c r="C9009">
        <f>Atask.AtsOp!H8525</f>
        <v>0</v>
      </c>
      <c r="D9009">
        <f>Atask.AtsOp!N8525</f>
        <v>0</v>
      </c>
      <c r="E9009">
        <f>Atask.AtsOp!I8525</f>
        <v>0</v>
      </c>
      <c r="F9009">
        <f>Atask.AtsOp!M8525</f>
        <v>0</v>
      </c>
      <c r="G9009" t="e">
        <f>VLOOKUP(B9009,Prekės!$A$2:$E$3000,3,FALSE)</f>
        <v>#N/A</v>
      </c>
      <c r="H9009" t="e">
        <f>VLOOKUP(B9009,Prekės!$A$2:$E$3000,4,FALSE)</f>
        <v>#N/A</v>
      </c>
      <c r="I9009" t="e">
        <f>VLOOKUP(B9009,Prekės!$A$2:$E$3000,5,FALSE)</f>
        <v>#N/A</v>
      </c>
      <c r="J9009" t="e">
        <f t="shared" si="283"/>
        <v>#N/A</v>
      </c>
      <c r="K9009">
        <f t="shared" si="284"/>
        <v>0</v>
      </c>
    </row>
    <row r="9010" spans="1:11">
      <c r="A9010" s="1">
        <f>Atask.AtsOp!A8526</f>
        <v>0</v>
      </c>
      <c r="B9010">
        <f>Atask.AtsOp!E8526</f>
        <v>0</v>
      </c>
      <c r="C9010">
        <f>Atask.AtsOp!H8526</f>
        <v>0</v>
      </c>
      <c r="D9010">
        <f>Atask.AtsOp!N8526</f>
        <v>0</v>
      </c>
      <c r="E9010">
        <f>Atask.AtsOp!I8526</f>
        <v>0</v>
      </c>
      <c r="F9010">
        <f>Atask.AtsOp!M8526</f>
        <v>0</v>
      </c>
      <c r="G9010" t="e">
        <f>VLOOKUP(B9010,Prekės!$A$2:$E$3000,3,FALSE)</f>
        <v>#N/A</v>
      </c>
      <c r="H9010" t="e">
        <f>VLOOKUP(B9010,Prekės!$A$2:$E$3000,4,FALSE)</f>
        <v>#N/A</v>
      </c>
      <c r="I9010" t="e">
        <f>VLOOKUP(B9010,Prekės!$A$2:$E$3000,5,FALSE)</f>
        <v>#N/A</v>
      </c>
      <c r="J9010" t="e">
        <f t="shared" si="283"/>
        <v>#N/A</v>
      </c>
      <c r="K9010">
        <f t="shared" si="284"/>
        <v>0</v>
      </c>
    </row>
    <row r="9011" spans="1:11">
      <c r="A9011" s="1">
        <f>Atask.AtsOp!A8527</f>
        <v>0</v>
      </c>
      <c r="B9011">
        <f>Atask.AtsOp!E8527</f>
        <v>0</v>
      </c>
      <c r="C9011">
        <f>Atask.AtsOp!H8527</f>
        <v>0</v>
      </c>
      <c r="D9011">
        <f>Atask.AtsOp!N8527</f>
        <v>0</v>
      </c>
      <c r="E9011">
        <f>Atask.AtsOp!I8527</f>
        <v>0</v>
      </c>
      <c r="F9011">
        <f>Atask.AtsOp!M8527</f>
        <v>0</v>
      </c>
      <c r="G9011" t="e">
        <f>VLOOKUP(B9011,Prekės!$A$2:$E$3000,3,FALSE)</f>
        <v>#N/A</v>
      </c>
      <c r="H9011" t="e">
        <f>VLOOKUP(B9011,Prekės!$A$2:$E$3000,4,FALSE)</f>
        <v>#N/A</v>
      </c>
      <c r="I9011" t="e">
        <f>VLOOKUP(B9011,Prekės!$A$2:$E$3000,5,FALSE)</f>
        <v>#N/A</v>
      </c>
      <c r="J9011" t="e">
        <f t="shared" si="283"/>
        <v>#N/A</v>
      </c>
      <c r="K9011">
        <f t="shared" si="284"/>
        <v>0</v>
      </c>
    </row>
    <row r="9012" spans="1:11">
      <c r="A9012" s="1">
        <f>Atask.AtsOp!A8528</f>
        <v>0</v>
      </c>
      <c r="B9012">
        <f>Atask.AtsOp!E8528</f>
        <v>0</v>
      </c>
      <c r="C9012">
        <f>Atask.AtsOp!H8528</f>
        <v>0</v>
      </c>
      <c r="D9012">
        <f>Atask.AtsOp!N8528</f>
        <v>0</v>
      </c>
      <c r="E9012">
        <f>Atask.AtsOp!I8528</f>
        <v>0</v>
      </c>
      <c r="F9012">
        <f>Atask.AtsOp!M8528</f>
        <v>0</v>
      </c>
      <c r="G9012" t="e">
        <f>VLOOKUP(B9012,Prekės!$A$2:$E$3000,3,FALSE)</f>
        <v>#N/A</v>
      </c>
      <c r="H9012" t="e">
        <f>VLOOKUP(B9012,Prekės!$A$2:$E$3000,4,FALSE)</f>
        <v>#N/A</v>
      </c>
      <c r="I9012" t="e">
        <f>VLOOKUP(B9012,Prekės!$A$2:$E$3000,5,FALSE)</f>
        <v>#N/A</v>
      </c>
      <c r="J9012" t="e">
        <f t="shared" si="283"/>
        <v>#N/A</v>
      </c>
      <c r="K9012">
        <f t="shared" si="284"/>
        <v>0</v>
      </c>
    </row>
    <row r="9013" spans="1:11">
      <c r="A9013" s="1">
        <f>Atask.AtsOp!A8529</f>
        <v>0</v>
      </c>
      <c r="B9013">
        <f>Atask.AtsOp!E8529</f>
        <v>0</v>
      </c>
      <c r="C9013">
        <f>Atask.AtsOp!H8529</f>
        <v>0</v>
      </c>
      <c r="D9013">
        <f>Atask.AtsOp!N8529</f>
        <v>0</v>
      </c>
      <c r="E9013">
        <f>Atask.AtsOp!I8529</f>
        <v>0</v>
      </c>
      <c r="F9013">
        <f>Atask.AtsOp!M8529</f>
        <v>0</v>
      </c>
      <c r="G9013" t="e">
        <f>VLOOKUP(B9013,Prekės!$A$2:$E$3000,3,FALSE)</f>
        <v>#N/A</v>
      </c>
      <c r="H9013" t="e">
        <f>VLOOKUP(B9013,Prekės!$A$2:$E$3000,4,FALSE)</f>
        <v>#N/A</v>
      </c>
      <c r="I9013" t="e">
        <f>VLOOKUP(B9013,Prekės!$A$2:$E$3000,5,FALSE)</f>
        <v>#N/A</v>
      </c>
      <c r="J9013" t="e">
        <f t="shared" si="283"/>
        <v>#N/A</v>
      </c>
      <c r="K9013">
        <f t="shared" si="284"/>
        <v>0</v>
      </c>
    </row>
    <row r="9014" spans="1:11">
      <c r="A9014" s="1">
        <f>Atask.AtsOp!A8530</f>
        <v>0</v>
      </c>
      <c r="B9014">
        <f>Atask.AtsOp!E8530</f>
        <v>0</v>
      </c>
      <c r="C9014">
        <f>Atask.AtsOp!H8530</f>
        <v>0</v>
      </c>
      <c r="D9014">
        <f>Atask.AtsOp!N8530</f>
        <v>0</v>
      </c>
      <c r="E9014">
        <f>Atask.AtsOp!I8530</f>
        <v>0</v>
      </c>
      <c r="F9014">
        <f>Atask.AtsOp!M8530</f>
        <v>0</v>
      </c>
      <c r="G9014" t="e">
        <f>VLOOKUP(B9014,Prekės!$A$2:$E$3000,3,FALSE)</f>
        <v>#N/A</v>
      </c>
      <c r="H9014" t="e">
        <f>VLOOKUP(B9014,Prekės!$A$2:$E$3000,4,FALSE)</f>
        <v>#N/A</v>
      </c>
      <c r="I9014" t="e">
        <f>VLOOKUP(B9014,Prekės!$A$2:$E$3000,5,FALSE)</f>
        <v>#N/A</v>
      </c>
      <c r="J9014" t="e">
        <f t="shared" si="283"/>
        <v>#N/A</v>
      </c>
      <c r="K9014">
        <f t="shared" si="284"/>
        <v>0</v>
      </c>
    </row>
    <row r="9015" spans="1:11">
      <c r="A9015" s="1">
        <f>Atask.AtsOp!A8531</f>
        <v>0</v>
      </c>
      <c r="B9015">
        <f>Atask.AtsOp!E8531</f>
        <v>0</v>
      </c>
      <c r="C9015">
        <f>Atask.AtsOp!H8531</f>
        <v>0</v>
      </c>
      <c r="D9015">
        <f>Atask.AtsOp!N8531</f>
        <v>0</v>
      </c>
      <c r="E9015">
        <f>Atask.AtsOp!I8531</f>
        <v>0</v>
      </c>
      <c r="F9015">
        <f>Atask.AtsOp!M8531</f>
        <v>0</v>
      </c>
      <c r="G9015" t="e">
        <f>VLOOKUP(B9015,Prekės!$A$2:$E$3000,3,FALSE)</f>
        <v>#N/A</v>
      </c>
      <c r="H9015" t="e">
        <f>VLOOKUP(B9015,Prekės!$A$2:$E$3000,4,FALSE)</f>
        <v>#N/A</v>
      </c>
      <c r="I9015" t="e">
        <f>VLOOKUP(B9015,Prekės!$A$2:$E$3000,5,FALSE)</f>
        <v>#N/A</v>
      </c>
      <c r="J9015" t="e">
        <f t="shared" si="283"/>
        <v>#N/A</v>
      </c>
      <c r="K9015">
        <f t="shared" si="284"/>
        <v>0</v>
      </c>
    </row>
    <row r="9016" spans="1:11">
      <c r="A9016" s="1">
        <f>Atask.AtsOp!A8532</f>
        <v>0</v>
      </c>
      <c r="B9016">
        <f>Atask.AtsOp!E8532</f>
        <v>0</v>
      </c>
      <c r="C9016">
        <f>Atask.AtsOp!H8532</f>
        <v>0</v>
      </c>
      <c r="D9016">
        <f>Atask.AtsOp!N8532</f>
        <v>0</v>
      </c>
      <c r="E9016">
        <f>Atask.AtsOp!I8532</f>
        <v>0</v>
      </c>
      <c r="F9016">
        <f>Atask.AtsOp!M8532</f>
        <v>0</v>
      </c>
      <c r="G9016" t="e">
        <f>VLOOKUP(B9016,Prekės!$A$2:$E$3000,3,FALSE)</f>
        <v>#N/A</v>
      </c>
      <c r="H9016" t="e">
        <f>VLOOKUP(B9016,Prekės!$A$2:$E$3000,4,FALSE)</f>
        <v>#N/A</v>
      </c>
      <c r="I9016" t="e">
        <f>VLOOKUP(B9016,Prekės!$A$2:$E$3000,5,FALSE)</f>
        <v>#N/A</v>
      </c>
      <c r="J9016" t="e">
        <f t="shared" si="283"/>
        <v>#N/A</v>
      </c>
      <c r="K9016">
        <f t="shared" si="284"/>
        <v>0</v>
      </c>
    </row>
    <row r="9017" spans="1:11">
      <c r="A9017" s="1">
        <f>Atask.AtsOp!A8533</f>
        <v>0</v>
      </c>
      <c r="B9017">
        <f>Atask.AtsOp!E8533</f>
        <v>0</v>
      </c>
      <c r="C9017">
        <f>Atask.AtsOp!H8533</f>
        <v>0</v>
      </c>
      <c r="D9017">
        <f>Atask.AtsOp!N8533</f>
        <v>0</v>
      </c>
      <c r="E9017">
        <f>Atask.AtsOp!I8533</f>
        <v>0</v>
      </c>
      <c r="F9017">
        <f>Atask.AtsOp!M8533</f>
        <v>0</v>
      </c>
      <c r="G9017" t="e">
        <f>VLOOKUP(B9017,Prekės!$A$2:$E$3000,3,FALSE)</f>
        <v>#N/A</v>
      </c>
      <c r="H9017" t="e">
        <f>VLOOKUP(B9017,Prekės!$A$2:$E$3000,4,FALSE)</f>
        <v>#N/A</v>
      </c>
      <c r="I9017" t="e">
        <f>VLOOKUP(B9017,Prekės!$A$2:$E$3000,5,FALSE)</f>
        <v>#N/A</v>
      </c>
      <c r="J9017" t="e">
        <f t="shared" si="283"/>
        <v>#N/A</v>
      </c>
      <c r="K9017">
        <f t="shared" si="284"/>
        <v>0</v>
      </c>
    </row>
    <row r="9018" spans="1:11">
      <c r="A9018" s="1">
        <f>Atask.AtsOp!A8534</f>
        <v>0</v>
      </c>
      <c r="B9018">
        <f>Atask.AtsOp!E8534</f>
        <v>0</v>
      </c>
      <c r="C9018">
        <f>Atask.AtsOp!H8534</f>
        <v>0</v>
      </c>
      <c r="D9018">
        <f>Atask.AtsOp!N8534</f>
        <v>0</v>
      </c>
      <c r="E9018">
        <f>Atask.AtsOp!I8534</f>
        <v>0</v>
      </c>
      <c r="F9018">
        <f>Atask.AtsOp!M8534</f>
        <v>0</v>
      </c>
      <c r="G9018" t="e">
        <f>VLOOKUP(B9018,Prekės!$A$2:$E$3000,3,FALSE)</f>
        <v>#N/A</v>
      </c>
      <c r="H9018" t="e">
        <f>VLOOKUP(B9018,Prekės!$A$2:$E$3000,4,FALSE)</f>
        <v>#N/A</v>
      </c>
      <c r="I9018" t="e">
        <f>VLOOKUP(B9018,Prekės!$A$2:$E$3000,5,FALSE)</f>
        <v>#N/A</v>
      </c>
      <c r="J9018" t="e">
        <f t="shared" si="283"/>
        <v>#N/A</v>
      </c>
      <c r="K9018">
        <f t="shared" si="284"/>
        <v>0</v>
      </c>
    </row>
    <row r="9019" spans="1:11">
      <c r="A9019" s="1">
        <f>Atask.AtsOp!A8535</f>
        <v>0</v>
      </c>
      <c r="B9019">
        <f>Atask.AtsOp!E8535</f>
        <v>0</v>
      </c>
      <c r="C9019">
        <f>Atask.AtsOp!H8535</f>
        <v>0</v>
      </c>
      <c r="D9019">
        <f>Atask.AtsOp!N8535</f>
        <v>0</v>
      </c>
      <c r="E9019">
        <f>Atask.AtsOp!I8535</f>
        <v>0</v>
      </c>
      <c r="F9019">
        <f>Atask.AtsOp!M8535</f>
        <v>0</v>
      </c>
      <c r="G9019" t="e">
        <f>VLOOKUP(B9019,Prekės!$A$2:$E$3000,3,FALSE)</f>
        <v>#N/A</v>
      </c>
      <c r="H9019" t="e">
        <f>VLOOKUP(B9019,Prekės!$A$2:$E$3000,4,FALSE)</f>
        <v>#N/A</v>
      </c>
      <c r="I9019" t="e">
        <f>VLOOKUP(B9019,Prekės!$A$2:$E$3000,5,FALSE)</f>
        <v>#N/A</v>
      </c>
      <c r="J9019" t="e">
        <f t="shared" si="283"/>
        <v>#N/A</v>
      </c>
      <c r="K9019">
        <f t="shared" si="284"/>
        <v>0</v>
      </c>
    </row>
    <row r="9020" spans="1:11">
      <c r="A9020" s="1">
        <f>Atask.AtsOp!A8536</f>
        <v>0</v>
      </c>
      <c r="B9020">
        <f>Atask.AtsOp!E8536</f>
        <v>0</v>
      </c>
      <c r="C9020">
        <f>Atask.AtsOp!H8536</f>
        <v>0</v>
      </c>
      <c r="D9020">
        <f>Atask.AtsOp!N8536</f>
        <v>0</v>
      </c>
      <c r="E9020">
        <f>Atask.AtsOp!I8536</f>
        <v>0</v>
      </c>
      <c r="F9020">
        <f>Atask.AtsOp!M8536</f>
        <v>0</v>
      </c>
      <c r="G9020" t="e">
        <f>VLOOKUP(B9020,Prekės!$A$2:$E$3000,3,FALSE)</f>
        <v>#N/A</v>
      </c>
      <c r="H9020" t="e">
        <f>VLOOKUP(B9020,Prekės!$A$2:$E$3000,4,FALSE)</f>
        <v>#N/A</v>
      </c>
      <c r="I9020" t="e">
        <f>VLOOKUP(B9020,Prekės!$A$2:$E$3000,5,FALSE)</f>
        <v>#N/A</v>
      </c>
      <c r="J9020" t="e">
        <f t="shared" si="283"/>
        <v>#N/A</v>
      </c>
      <c r="K9020">
        <f t="shared" si="284"/>
        <v>0</v>
      </c>
    </row>
    <row r="9021" spans="1:11">
      <c r="A9021" s="1">
        <f>Atask.AtsOp!A8537</f>
        <v>0</v>
      </c>
      <c r="B9021">
        <f>Atask.AtsOp!E8537</f>
        <v>0</v>
      </c>
      <c r="C9021">
        <f>Atask.AtsOp!H8537</f>
        <v>0</v>
      </c>
      <c r="D9021">
        <f>Atask.AtsOp!N8537</f>
        <v>0</v>
      </c>
      <c r="E9021">
        <f>Atask.AtsOp!I8537</f>
        <v>0</v>
      </c>
      <c r="F9021">
        <f>Atask.AtsOp!M8537</f>
        <v>0</v>
      </c>
      <c r="G9021" t="e">
        <f>VLOOKUP(B9021,Prekės!$A$2:$E$3000,3,FALSE)</f>
        <v>#N/A</v>
      </c>
      <c r="H9021" t="e">
        <f>VLOOKUP(B9021,Prekės!$A$2:$E$3000,4,FALSE)</f>
        <v>#N/A</v>
      </c>
      <c r="I9021" t="e">
        <f>VLOOKUP(B9021,Prekės!$A$2:$E$3000,5,FALSE)</f>
        <v>#N/A</v>
      </c>
      <c r="J9021" t="e">
        <f t="shared" si="283"/>
        <v>#N/A</v>
      </c>
      <c r="K9021">
        <f t="shared" si="284"/>
        <v>0</v>
      </c>
    </row>
    <row r="9022" spans="1:11">
      <c r="A9022" s="1">
        <f>Atask.AtsOp!A8538</f>
        <v>0</v>
      </c>
      <c r="B9022">
        <f>Atask.AtsOp!E8538</f>
        <v>0</v>
      </c>
      <c r="C9022">
        <f>Atask.AtsOp!H8538</f>
        <v>0</v>
      </c>
      <c r="D9022">
        <f>Atask.AtsOp!N8538</f>
        <v>0</v>
      </c>
      <c r="E9022">
        <f>Atask.AtsOp!I8538</f>
        <v>0</v>
      </c>
      <c r="F9022">
        <f>Atask.AtsOp!M8538</f>
        <v>0</v>
      </c>
      <c r="G9022" t="e">
        <f>VLOOKUP(B9022,Prekės!$A$2:$E$3000,3,FALSE)</f>
        <v>#N/A</v>
      </c>
      <c r="H9022" t="e">
        <f>VLOOKUP(B9022,Prekės!$A$2:$E$3000,4,FALSE)</f>
        <v>#N/A</v>
      </c>
      <c r="I9022" t="e">
        <f>VLOOKUP(B9022,Prekės!$A$2:$E$3000,5,FALSE)</f>
        <v>#N/A</v>
      </c>
      <c r="J9022" t="e">
        <f t="shared" si="283"/>
        <v>#N/A</v>
      </c>
      <c r="K9022">
        <f t="shared" si="284"/>
        <v>0</v>
      </c>
    </row>
    <row r="9023" spans="1:11">
      <c r="A9023" s="1">
        <f>Atask.AtsOp!A8539</f>
        <v>0</v>
      </c>
      <c r="B9023">
        <f>Atask.AtsOp!E8539</f>
        <v>0</v>
      </c>
      <c r="C9023">
        <f>Atask.AtsOp!H8539</f>
        <v>0</v>
      </c>
      <c r="D9023">
        <f>Atask.AtsOp!N8539</f>
        <v>0</v>
      </c>
      <c r="E9023">
        <f>Atask.AtsOp!I8539</f>
        <v>0</v>
      </c>
      <c r="F9023">
        <f>Atask.AtsOp!M8539</f>
        <v>0</v>
      </c>
      <c r="G9023" t="e">
        <f>VLOOKUP(B9023,Prekės!$A$2:$E$3000,3,FALSE)</f>
        <v>#N/A</v>
      </c>
      <c r="H9023" t="e">
        <f>VLOOKUP(B9023,Prekės!$A$2:$E$3000,4,FALSE)</f>
        <v>#N/A</v>
      </c>
      <c r="I9023" t="e">
        <f>VLOOKUP(B9023,Prekės!$A$2:$E$3000,5,FALSE)</f>
        <v>#N/A</v>
      </c>
      <c r="J9023" t="e">
        <f t="shared" si="283"/>
        <v>#N/A</v>
      </c>
      <c r="K9023">
        <f t="shared" si="284"/>
        <v>0</v>
      </c>
    </row>
    <row r="9024" spans="1:11">
      <c r="A9024" s="1">
        <f>Atask.AtsOp!A8540</f>
        <v>0</v>
      </c>
      <c r="B9024">
        <f>Atask.AtsOp!E8540</f>
        <v>0</v>
      </c>
      <c r="C9024">
        <f>Atask.AtsOp!H8540</f>
        <v>0</v>
      </c>
      <c r="D9024">
        <f>Atask.AtsOp!N8540</f>
        <v>0</v>
      </c>
      <c r="E9024">
        <f>Atask.AtsOp!I8540</f>
        <v>0</v>
      </c>
      <c r="F9024">
        <f>Atask.AtsOp!M8540</f>
        <v>0</v>
      </c>
      <c r="G9024" t="e">
        <f>VLOOKUP(B9024,Prekės!$A$2:$E$3000,3,FALSE)</f>
        <v>#N/A</v>
      </c>
      <c r="H9024" t="e">
        <f>VLOOKUP(B9024,Prekės!$A$2:$E$3000,4,FALSE)</f>
        <v>#N/A</v>
      </c>
      <c r="I9024" t="e">
        <f>VLOOKUP(B9024,Prekės!$A$2:$E$3000,5,FALSE)</f>
        <v>#N/A</v>
      </c>
      <c r="J9024" t="e">
        <f t="shared" si="283"/>
        <v>#N/A</v>
      </c>
      <c r="K9024">
        <f t="shared" si="284"/>
        <v>0</v>
      </c>
    </row>
    <row r="9025" spans="1:11">
      <c r="A9025" s="1">
        <f>Atask.AtsOp!A8541</f>
        <v>0</v>
      </c>
      <c r="B9025">
        <f>Atask.AtsOp!E8541</f>
        <v>0</v>
      </c>
      <c r="C9025">
        <f>Atask.AtsOp!H8541</f>
        <v>0</v>
      </c>
      <c r="D9025">
        <f>Atask.AtsOp!N8541</f>
        <v>0</v>
      </c>
      <c r="E9025">
        <f>Atask.AtsOp!I8541</f>
        <v>0</v>
      </c>
      <c r="F9025">
        <f>Atask.AtsOp!M8541</f>
        <v>0</v>
      </c>
      <c r="G9025" t="e">
        <f>VLOOKUP(B9025,Prekės!$A$2:$E$3000,3,FALSE)</f>
        <v>#N/A</v>
      </c>
      <c r="H9025" t="e">
        <f>VLOOKUP(B9025,Prekės!$A$2:$E$3000,4,FALSE)</f>
        <v>#N/A</v>
      </c>
      <c r="I9025" t="e">
        <f>VLOOKUP(B9025,Prekės!$A$2:$E$3000,5,FALSE)</f>
        <v>#N/A</v>
      </c>
      <c r="J9025" t="e">
        <f t="shared" si="283"/>
        <v>#N/A</v>
      </c>
      <c r="K9025">
        <f t="shared" si="284"/>
        <v>0</v>
      </c>
    </row>
    <row r="9026" spans="1:11">
      <c r="A9026" s="1">
        <f>Atask.AtsOp!A8542</f>
        <v>0</v>
      </c>
      <c r="B9026">
        <f>Atask.AtsOp!E8542</f>
        <v>0</v>
      </c>
      <c r="C9026">
        <f>Atask.AtsOp!H8542</f>
        <v>0</v>
      </c>
      <c r="D9026">
        <f>Atask.AtsOp!N8542</f>
        <v>0</v>
      </c>
      <c r="E9026">
        <f>Atask.AtsOp!I8542</f>
        <v>0</v>
      </c>
      <c r="F9026">
        <f>Atask.AtsOp!M8542</f>
        <v>0</v>
      </c>
      <c r="G9026" t="e">
        <f>VLOOKUP(B9026,Prekės!$A$2:$E$3000,3,FALSE)</f>
        <v>#N/A</v>
      </c>
      <c r="H9026" t="e">
        <f>VLOOKUP(B9026,Prekės!$A$2:$E$3000,4,FALSE)</f>
        <v>#N/A</v>
      </c>
      <c r="I9026" t="e">
        <f>VLOOKUP(B9026,Prekės!$A$2:$E$3000,5,FALSE)</f>
        <v>#N/A</v>
      </c>
      <c r="J9026" t="e">
        <f t="shared" si="283"/>
        <v>#N/A</v>
      </c>
      <c r="K9026">
        <f t="shared" si="284"/>
        <v>0</v>
      </c>
    </row>
    <row r="9027" spans="1:11">
      <c r="A9027" s="1">
        <f>Atask.AtsOp!A8543</f>
        <v>0</v>
      </c>
      <c r="B9027">
        <f>Atask.AtsOp!E8543</f>
        <v>0</v>
      </c>
      <c r="C9027">
        <f>Atask.AtsOp!H8543</f>
        <v>0</v>
      </c>
      <c r="D9027">
        <f>Atask.AtsOp!N8543</f>
        <v>0</v>
      </c>
      <c r="E9027">
        <f>Atask.AtsOp!I8543</f>
        <v>0</v>
      </c>
      <c r="F9027">
        <f>Atask.AtsOp!M8543</f>
        <v>0</v>
      </c>
      <c r="G9027" t="e">
        <f>VLOOKUP(B9027,Prekės!$A$2:$E$3000,3,FALSE)</f>
        <v>#N/A</v>
      </c>
      <c r="H9027" t="e">
        <f>VLOOKUP(B9027,Prekės!$A$2:$E$3000,4,FALSE)</f>
        <v>#N/A</v>
      </c>
      <c r="I9027" t="e">
        <f>VLOOKUP(B9027,Prekės!$A$2:$E$3000,5,FALSE)</f>
        <v>#N/A</v>
      </c>
      <c r="J9027" t="e">
        <f t="shared" si="283"/>
        <v>#N/A</v>
      </c>
      <c r="K9027">
        <f t="shared" si="284"/>
        <v>0</v>
      </c>
    </row>
    <row r="9028" spans="1:11">
      <c r="A9028" s="1">
        <f>Atask.AtsOp!A8544</f>
        <v>0</v>
      </c>
      <c r="B9028">
        <f>Atask.AtsOp!E8544</f>
        <v>0</v>
      </c>
      <c r="C9028">
        <f>Atask.AtsOp!H8544</f>
        <v>0</v>
      </c>
      <c r="D9028">
        <f>Atask.AtsOp!N8544</f>
        <v>0</v>
      </c>
      <c r="E9028">
        <f>Atask.AtsOp!I8544</f>
        <v>0</v>
      </c>
      <c r="F9028">
        <f>Atask.AtsOp!M8544</f>
        <v>0</v>
      </c>
      <c r="G9028" t="e">
        <f>VLOOKUP(B9028,Prekės!$A$2:$E$3000,3,FALSE)</f>
        <v>#N/A</v>
      </c>
      <c r="H9028" t="e">
        <f>VLOOKUP(B9028,Prekės!$A$2:$E$3000,4,FALSE)</f>
        <v>#N/A</v>
      </c>
      <c r="I9028" t="e">
        <f>VLOOKUP(B9028,Prekės!$A$2:$E$3000,5,FALSE)</f>
        <v>#N/A</v>
      </c>
      <c r="J9028" t="e">
        <f t="shared" si="283"/>
        <v>#N/A</v>
      </c>
      <c r="K9028">
        <f t="shared" si="284"/>
        <v>0</v>
      </c>
    </row>
    <row r="9029" spans="1:11">
      <c r="A9029" s="1">
        <f>Atask.AtsOp!A8545</f>
        <v>0</v>
      </c>
      <c r="B9029">
        <f>Atask.AtsOp!E8545</f>
        <v>0</v>
      </c>
      <c r="C9029">
        <f>Atask.AtsOp!H8545</f>
        <v>0</v>
      </c>
      <c r="D9029">
        <f>Atask.AtsOp!N8545</f>
        <v>0</v>
      </c>
      <c r="E9029">
        <f>Atask.AtsOp!I8545</f>
        <v>0</v>
      </c>
      <c r="F9029">
        <f>Atask.AtsOp!M8545</f>
        <v>0</v>
      </c>
      <c r="G9029" t="e">
        <f>VLOOKUP(B9029,Prekės!$A$2:$E$3000,3,FALSE)</f>
        <v>#N/A</v>
      </c>
      <c r="H9029" t="e">
        <f>VLOOKUP(B9029,Prekės!$A$2:$E$3000,4,FALSE)</f>
        <v>#N/A</v>
      </c>
      <c r="I9029" t="e">
        <f>VLOOKUP(B9029,Prekės!$A$2:$E$3000,5,FALSE)</f>
        <v>#N/A</v>
      </c>
      <c r="J9029" t="e">
        <f t="shared" si="283"/>
        <v>#N/A</v>
      </c>
      <c r="K9029">
        <f t="shared" si="284"/>
        <v>0</v>
      </c>
    </row>
    <row r="9030" spans="1:11">
      <c r="A9030" s="1">
        <f>Atask.AtsOp!A8546</f>
        <v>0</v>
      </c>
      <c r="B9030">
        <f>Atask.AtsOp!E8546</f>
        <v>0</v>
      </c>
      <c r="C9030">
        <f>Atask.AtsOp!H8546</f>
        <v>0</v>
      </c>
      <c r="D9030">
        <f>Atask.AtsOp!N8546</f>
        <v>0</v>
      </c>
      <c r="E9030">
        <f>Atask.AtsOp!I8546</f>
        <v>0</v>
      </c>
      <c r="F9030">
        <f>Atask.AtsOp!M8546</f>
        <v>0</v>
      </c>
      <c r="G9030" t="e">
        <f>VLOOKUP(B9030,Prekės!$A$2:$E$3000,3,FALSE)</f>
        <v>#N/A</v>
      </c>
      <c r="H9030" t="e">
        <f>VLOOKUP(B9030,Prekės!$A$2:$E$3000,4,FALSE)</f>
        <v>#N/A</v>
      </c>
      <c r="I9030" t="e">
        <f>VLOOKUP(B9030,Prekės!$A$2:$E$3000,5,FALSE)</f>
        <v>#N/A</v>
      </c>
      <c r="J9030" t="e">
        <f t="shared" si="283"/>
        <v>#N/A</v>
      </c>
      <c r="K9030">
        <f t="shared" si="284"/>
        <v>0</v>
      </c>
    </row>
    <row r="9031" spans="1:11">
      <c r="A9031" s="1">
        <f>Atask.AtsOp!A8547</f>
        <v>0</v>
      </c>
      <c r="B9031">
        <f>Atask.AtsOp!E8547</f>
        <v>0</v>
      </c>
      <c r="C9031">
        <f>Atask.AtsOp!H8547</f>
        <v>0</v>
      </c>
      <c r="D9031">
        <f>Atask.AtsOp!N8547</f>
        <v>0</v>
      </c>
      <c r="E9031">
        <f>Atask.AtsOp!I8547</f>
        <v>0</v>
      </c>
      <c r="F9031">
        <f>Atask.AtsOp!M8547</f>
        <v>0</v>
      </c>
      <c r="G9031" t="e">
        <f>VLOOKUP(B9031,Prekės!$A$2:$E$3000,3,FALSE)</f>
        <v>#N/A</v>
      </c>
      <c r="H9031" t="e">
        <f>VLOOKUP(B9031,Prekės!$A$2:$E$3000,4,FALSE)</f>
        <v>#N/A</v>
      </c>
      <c r="I9031" t="e">
        <f>VLOOKUP(B9031,Prekės!$A$2:$E$3000,5,FALSE)</f>
        <v>#N/A</v>
      </c>
      <c r="J9031" t="e">
        <f t="shared" si="283"/>
        <v>#N/A</v>
      </c>
      <c r="K9031">
        <f t="shared" si="284"/>
        <v>0</v>
      </c>
    </row>
    <row r="9032" spans="1:11">
      <c r="A9032" s="1">
        <f>Atask.AtsOp!A8548</f>
        <v>0</v>
      </c>
      <c r="B9032">
        <f>Atask.AtsOp!E8548</f>
        <v>0</v>
      </c>
      <c r="C9032">
        <f>Atask.AtsOp!H8548</f>
        <v>0</v>
      </c>
      <c r="D9032">
        <f>Atask.AtsOp!N8548</f>
        <v>0</v>
      </c>
      <c r="E9032">
        <f>Atask.AtsOp!I8548</f>
        <v>0</v>
      </c>
      <c r="F9032">
        <f>Atask.AtsOp!M8548</f>
        <v>0</v>
      </c>
      <c r="G9032" t="e">
        <f>VLOOKUP(B9032,Prekės!$A$2:$E$3000,3,FALSE)</f>
        <v>#N/A</v>
      </c>
      <c r="H9032" t="e">
        <f>VLOOKUP(B9032,Prekės!$A$2:$E$3000,4,FALSE)</f>
        <v>#N/A</v>
      </c>
      <c r="I9032" t="e">
        <f>VLOOKUP(B9032,Prekės!$A$2:$E$3000,5,FALSE)</f>
        <v>#N/A</v>
      </c>
      <c r="J9032" t="e">
        <f t="shared" si="283"/>
        <v>#N/A</v>
      </c>
      <c r="K9032">
        <f t="shared" si="284"/>
        <v>0</v>
      </c>
    </row>
    <row r="9033" spans="1:11">
      <c r="A9033" s="1">
        <f>Atask.AtsOp!A8549</f>
        <v>0</v>
      </c>
      <c r="B9033">
        <f>Atask.AtsOp!E8549</f>
        <v>0</v>
      </c>
      <c r="C9033">
        <f>Atask.AtsOp!H8549</f>
        <v>0</v>
      </c>
      <c r="D9033">
        <f>Atask.AtsOp!N8549</f>
        <v>0</v>
      </c>
      <c r="E9033">
        <f>Atask.AtsOp!I8549</f>
        <v>0</v>
      </c>
      <c r="F9033">
        <f>Atask.AtsOp!M8549</f>
        <v>0</v>
      </c>
      <c r="G9033" t="e">
        <f>VLOOKUP(B9033,Prekės!$A$2:$E$3000,3,FALSE)</f>
        <v>#N/A</v>
      </c>
      <c r="H9033" t="e">
        <f>VLOOKUP(B9033,Prekės!$A$2:$E$3000,4,FALSE)</f>
        <v>#N/A</v>
      </c>
      <c r="I9033" t="e">
        <f>VLOOKUP(B9033,Prekės!$A$2:$E$3000,5,FALSE)</f>
        <v>#N/A</v>
      </c>
      <c r="J9033" t="e">
        <f t="shared" si="283"/>
        <v>#N/A</v>
      </c>
      <c r="K9033">
        <f t="shared" si="284"/>
        <v>0</v>
      </c>
    </row>
    <row r="9034" spans="1:11">
      <c r="A9034" s="1">
        <f>Atask.AtsOp!A8550</f>
        <v>0</v>
      </c>
      <c r="B9034">
        <f>Atask.AtsOp!E8550</f>
        <v>0</v>
      </c>
      <c r="C9034">
        <f>Atask.AtsOp!H8550</f>
        <v>0</v>
      </c>
      <c r="D9034">
        <f>Atask.AtsOp!N8550</f>
        <v>0</v>
      </c>
      <c r="E9034">
        <f>Atask.AtsOp!I8550</f>
        <v>0</v>
      </c>
      <c r="F9034">
        <f>Atask.AtsOp!M8550</f>
        <v>0</v>
      </c>
      <c r="G9034" t="e">
        <f>VLOOKUP(B9034,Prekės!$A$2:$E$3000,3,FALSE)</f>
        <v>#N/A</v>
      </c>
      <c r="H9034" t="e">
        <f>VLOOKUP(B9034,Prekės!$A$2:$E$3000,4,FALSE)</f>
        <v>#N/A</v>
      </c>
      <c r="I9034" t="e">
        <f>VLOOKUP(B9034,Prekės!$A$2:$E$3000,5,FALSE)</f>
        <v>#N/A</v>
      </c>
      <c r="J9034" t="e">
        <f t="shared" si="283"/>
        <v>#N/A</v>
      </c>
      <c r="K9034">
        <f t="shared" si="284"/>
        <v>0</v>
      </c>
    </row>
    <row r="9035" spans="1:11">
      <c r="A9035" s="1">
        <f>Atask.AtsOp!A8551</f>
        <v>0</v>
      </c>
      <c r="B9035">
        <f>Atask.AtsOp!E8551</f>
        <v>0</v>
      </c>
      <c r="C9035">
        <f>Atask.AtsOp!H8551</f>
        <v>0</v>
      </c>
      <c r="D9035">
        <f>Atask.AtsOp!N8551</f>
        <v>0</v>
      </c>
      <c r="E9035">
        <f>Atask.AtsOp!I8551</f>
        <v>0</v>
      </c>
      <c r="F9035">
        <f>Atask.AtsOp!M8551</f>
        <v>0</v>
      </c>
      <c r="G9035" t="e">
        <f>VLOOKUP(B9035,Prekės!$A$2:$E$3000,3,FALSE)</f>
        <v>#N/A</v>
      </c>
      <c r="H9035" t="e">
        <f>VLOOKUP(B9035,Prekės!$A$2:$E$3000,4,FALSE)</f>
        <v>#N/A</v>
      </c>
      <c r="I9035" t="e">
        <f>VLOOKUP(B9035,Prekės!$A$2:$E$3000,5,FALSE)</f>
        <v>#N/A</v>
      </c>
      <c r="J9035" t="e">
        <f t="shared" si="283"/>
        <v>#N/A</v>
      </c>
      <c r="K9035">
        <f t="shared" si="284"/>
        <v>0</v>
      </c>
    </row>
    <row r="9036" spans="1:11">
      <c r="A9036" s="1">
        <f>Atask.AtsOp!A8552</f>
        <v>0</v>
      </c>
      <c r="B9036">
        <f>Atask.AtsOp!E8552</f>
        <v>0</v>
      </c>
      <c r="C9036">
        <f>Atask.AtsOp!H8552</f>
        <v>0</v>
      </c>
      <c r="D9036">
        <f>Atask.AtsOp!N8552</f>
        <v>0</v>
      </c>
      <c r="E9036">
        <f>Atask.AtsOp!I8552</f>
        <v>0</v>
      </c>
      <c r="F9036">
        <f>Atask.AtsOp!M8552</f>
        <v>0</v>
      </c>
      <c r="G9036" t="e">
        <f>VLOOKUP(B9036,Prekės!$A$2:$E$3000,3,FALSE)</f>
        <v>#N/A</v>
      </c>
      <c r="H9036" t="e">
        <f>VLOOKUP(B9036,Prekės!$A$2:$E$3000,4,FALSE)</f>
        <v>#N/A</v>
      </c>
      <c r="I9036" t="e">
        <f>VLOOKUP(B9036,Prekės!$A$2:$E$3000,5,FALSE)</f>
        <v>#N/A</v>
      </c>
      <c r="J9036" t="e">
        <f t="shared" si="283"/>
        <v>#N/A</v>
      </c>
      <c r="K9036">
        <f t="shared" si="284"/>
        <v>0</v>
      </c>
    </row>
    <row r="9037" spans="1:11">
      <c r="A9037" s="1">
        <f>Atask.AtsOp!A8553</f>
        <v>0</v>
      </c>
      <c r="B9037">
        <f>Atask.AtsOp!E8553</f>
        <v>0</v>
      </c>
      <c r="C9037">
        <f>Atask.AtsOp!H8553</f>
        <v>0</v>
      </c>
      <c r="D9037">
        <f>Atask.AtsOp!N8553</f>
        <v>0</v>
      </c>
      <c r="E9037">
        <f>Atask.AtsOp!I8553</f>
        <v>0</v>
      </c>
      <c r="F9037">
        <f>Atask.AtsOp!M8553</f>
        <v>0</v>
      </c>
      <c r="G9037" t="e">
        <f>VLOOKUP(B9037,Prekės!$A$2:$E$3000,3,FALSE)</f>
        <v>#N/A</v>
      </c>
      <c r="H9037" t="e">
        <f>VLOOKUP(B9037,Prekės!$A$2:$E$3000,4,FALSE)</f>
        <v>#N/A</v>
      </c>
      <c r="I9037" t="e">
        <f>VLOOKUP(B9037,Prekės!$A$2:$E$3000,5,FALSE)</f>
        <v>#N/A</v>
      </c>
      <c r="J9037" t="e">
        <f t="shared" si="283"/>
        <v>#N/A</v>
      </c>
      <c r="K9037">
        <f t="shared" si="284"/>
        <v>0</v>
      </c>
    </row>
    <row r="9038" spans="1:11">
      <c r="A9038" s="1">
        <f>Atask.AtsOp!A8554</f>
        <v>0</v>
      </c>
      <c r="B9038">
        <f>Atask.AtsOp!E8554</f>
        <v>0</v>
      </c>
      <c r="C9038">
        <f>Atask.AtsOp!H8554</f>
        <v>0</v>
      </c>
      <c r="D9038">
        <f>Atask.AtsOp!N8554</f>
        <v>0</v>
      </c>
      <c r="E9038">
        <f>Atask.AtsOp!I8554</f>
        <v>0</v>
      </c>
      <c r="F9038">
        <f>Atask.AtsOp!M8554</f>
        <v>0</v>
      </c>
      <c r="G9038" t="e">
        <f>VLOOKUP(B9038,Prekės!$A$2:$E$3000,3,FALSE)</f>
        <v>#N/A</v>
      </c>
      <c r="H9038" t="e">
        <f>VLOOKUP(B9038,Prekės!$A$2:$E$3000,4,FALSE)</f>
        <v>#N/A</v>
      </c>
      <c r="I9038" t="e">
        <f>VLOOKUP(B9038,Prekės!$A$2:$E$3000,5,FALSE)</f>
        <v>#N/A</v>
      </c>
      <c r="J9038" t="e">
        <f t="shared" si="283"/>
        <v>#N/A</v>
      </c>
      <c r="K9038">
        <f t="shared" si="284"/>
        <v>0</v>
      </c>
    </row>
    <row r="9039" spans="1:11">
      <c r="A9039" s="1">
        <f>Atask.AtsOp!A8555</f>
        <v>0</v>
      </c>
      <c r="B9039">
        <f>Atask.AtsOp!E8555</f>
        <v>0</v>
      </c>
      <c r="C9039">
        <f>Atask.AtsOp!H8555</f>
        <v>0</v>
      </c>
      <c r="D9039">
        <f>Atask.AtsOp!N8555</f>
        <v>0</v>
      </c>
      <c r="E9039">
        <f>Atask.AtsOp!I8555</f>
        <v>0</v>
      </c>
      <c r="F9039">
        <f>Atask.AtsOp!M8555</f>
        <v>0</v>
      </c>
      <c r="G9039" t="e">
        <f>VLOOKUP(B9039,Prekės!$A$2:$E$3000,3,FALSE)</f>
        <v>#N/A</v>
      </c>
      <c r="H9039" t="e">
        <f>VLOOKUP(B9039,Prekės!$A$2:$E$3000,4,FALSE)</f>
        <v>#N/A</v>
      </c>
      <c r="I9039" t="e">
        <f>VLOOKUP(B9039,Prekės!$A$2:$E$3000,5,FALSE)</f>
        <v>#N/A</v>
      </c>
      <c r="J9039" t="e">
        <f t="shared" si="283"/>
        <v>#N/A</v>
      </c>
      <c r="K9039">
        <f t="shared" si="284"/>
        <v>0</v>
      </c>
    </row>
    <row r="9040" spans="1:11">
      <c r="A9040" s="1">
        <f>Atask.AtsOp!A8556</f>
        <v>0</v>
      </c>
      <c r="B9040">
        <f>Atask.AtsOp!E8556</f>
        <v>0</v>
      </c>
      <c r="C9040">
        <f>Atask.AtsOp!H8556</f>
        <v>0</v>
      </c>
      <c r="D9040">
        <f>Atask.AtsOp!N8556</f>
        <v>0</v>
      </c>
      <c r="E9040">
        <f>Atask.AtsOp!I8556</f>
        <v>0</v>
      </c>
      <c r="F9040">
        <f>Atask.AtsOp!M8556</f>
        <v>0</v>
      </c>
      <c r="G9040" t="e">
        <f>VLOOKUP(B9040,Prekės!$A$2:$E$3000,3,FALSE)</f>
        <v>#N/A</v>
      </c>
      <c r="H9040" t="e">
        <f>VLOOKUP(B9040,Prekės!$A$2:$E$3000,4,FALSE)</f>
        <v>#N/A</v>
      </c>
      <c r="I9040" t="e">
        <f>VLOOKUP(B9040,Prekės!$A$2:$E$3000,5,FALSE)</f>
        <v>#N/A</v>
      </c>
      <c r="J9040" t="e">
        <f t="shared" si="283"/>
        <v>#N/A</v>
      </c>
      <c r="K9040">
        <f t="shared" si="284"/>
        <v>0</v>
      </c>
    </row>
    <row r="9041" spans="1:11">
      <c r="A9041" s="1">
        <f>Atask.AtsOp!A8557</f>
        <v>0</v>
      </c>
      <c r="B9041">
        <f>Atask.AtsOp!E8557</f>
        <v>0</v>
      </c>
      <c r="C9041">
        <f>Atask.AtsOp!H8557</f>
        <v>0</v>
      </c>
      <c r="D9041">
        <f>Atask.AtsOp!N8557</f>
        <v>0</v>
      </c>
      <c r="E9041">
        <f>Atask.AtsOp!I8557</f>
        <v>0</v>
      </c>
      <c r="F9041">
        <f>Atask.AtsOp!M8557</f>
        <v>0</v>
      </c>
      <c r="G9041" t="e">
        <f>VLOOKUP(B9041,Prekės!$A$2:$E$3000,3,FALSE)</f>
        <v>#N/A</v>
      </c>
      <c r="H9041" t="e">
        <f>VLOOKUP(B9041,Prekės!$A$2:$E$3000,4,FALSE)</f>
        <v>#N/A</v>
      </c>
      <c r="I9041" t="e">
        <f>VLOOKUP(B9041,Prekės!$A$2:$E$3000,5,FALSE)</f>
        <v>#N/A</v>
      </c>
      <c r="J9041" t="e">
        <f t="shared" si="283"/>
        <v>#N/A</v>
      </c>
      <c r="K9041">
        <f t="shared" si="284"/>
        <v>0</v>
      </c>
    </row>
    <row r="9042" spans="1:11">
      <c r="A9042" s="1">
        <f>Atask.AtsOp!A8558</f>
        <v>0</v>
      </c>
      <c r="B9042">
        <f>Atask.AtsOp!E8558</f>
        <v>0</v>
      </c>
      <c r="C9042">
        <f>Atask.AtsOp!H8558</f>
        <v>0</v>
      </c>
      <c r="D9042">
        <f>Atask.AtsOp!N8558</f>
        <v>0</v>
      </c>
      <c r="E9042">
        <f>Atask.AtsOp!I8558</f>
        <v>0</v>
      </c>
      <c r="F9042">
        <f>Atask.AtsOp!M8558</f>
        <v>0</v>
      </c>
      <c r="G9042" t="e">
        <f>VLOOKUP(B9042,Prekės!$A$2:$E$3000,3,FALSE)</f>
        <v>#N/A</v>
      </c>
      <c r="H9042" t="e">
        <f>VLOOKUP(B9042,Prekės!$A$2:$E$3000,4,FALSE)</f>
        <v>#N/A</v>
      </c>
      <c r="I9042" t="e">
        <f>VLOOKUP(B9042,Prekės!$A$2:$E$3000,5,FALSE)</f>
        <v>#N/A</v>
      </c>
      <c r="J9042" t="e">
        <f t="shared" si="283"/>
        <v>#N/A</v>
      </c>
      <c r="K9042">
        <f t="shared" si="284"/>
        <v>0</v>
      </c>
    </row>
    <row r="9043" spans="1:11">
      <c r="A9043" s="1">
        <f>Atask.AtsOp!A8559</f>
        <v>0</v>
      </c>
      <c r="B9043">
        <f>Atask.AtsOp!E8559</f>
        <v>0</v>
      </c>
      <c r="C9043">
        <f>Atask.AtsOp!H8559</f>
        <v>0</v>
      </c>
      <c r="D9043">
        <f>Atask.AtsOp!N8559</f>
        <v>0</v>
      </c>
      <c r="E9043">
        <f>Atask.AtsOp!I8559</f>
        <v>0</v>
      </c>
      <c r="F9043">
        <f>Atask.AtsOp!M8559</f>
        <v>0</v>
      </c>
      <c r="G9043" t="e">
        <f>VLOOKUP(B9043,Prekės!$A$2:$E$3000,3,FALSE)</f>
        <v>#N/A</v>
      </c>
      <c r="H9043" t="e">
        <f>VLOOKUP(B9043,Prekės!$A$2:$E$3000,4,FALSE)</f>
        <v>#N/A</v>
      </c>
      <c r="I9043" t="e">
        <f>VLOOKUP(B9043,Prekės!$A$2:$E$3000,5,FALSE)</f>
        <v>#N/A</v>
      </c>
      <c r="J9043" t="e">
        <f t="shared" si="283"/>
        <v>#N/A</v>
      </c>
      <c r="K9043">
        <f t="shared" si="284"/>
        <v>0</v>
      </c>
    </row>
    <row r="9044" spans="1:11">
      <c r="A9044" s="1">
        <f>Atask.AtsOp!A8560</f>
        <v>0</v>
      </c>
      <c r="B9044">
        <f>Atask.AtsOp!E8560</f>
        <v>0</v>
      </c>
      <c r="C9044">
        <f>Atask.AtsOp!H8560</f>
        <v>0</v>
      </c>
      <c r="D9044">
        <f>Atask.AtsOp!N8560</f>
        <v>0</v>
      </c>
      <c r="E9044">
        <f>Atask.AtsOp!I8560</f>
        <v>0</v>
      </c>
      <c r="F9044">
        <f>Atask.AtsOp!M8560</f>
        <v>0</v>
      </c>
      <c r="G9044" t="e">
        <f>VLOOKUP(B9044,Prekės!$A$2:$E$3000,3,FALSE)</f>
        <v>#N/A</v>
      </c>
      <c r="H9044" t="e">
        <f>VLOOKUP(B9044,Prekės!$A$2:$E$3000,4,FALSE)</f>
        <v>#N/A</v>
      </c>
      <c r="I9044" t="e">
        <f>VLOOKUP(B9044,Prekės!$A$2:$E$3000,5,FALSE)</f>
        <v>#N/A</v>
      </c>
      <c r="J9044" t="e">
        <f t="shared" si="283"/>
        <v>#N/A</v>
      </c>
      <c r="K9044">
        <f t="shared" si="284"/>
        <v>0</v>
      </c>
    </row>
    <row r="9045" spans="1:11">
      <c r="A9045" s="1">
        <f>Atask.AtsOp!A8561</f>
        <v>0</v>
      </c>
      <c r="B9045">
        <f>Atask.AtsOp!E8561</f>
        <v>0</v>
      </c>
      <c r="C9045">
        <f>Atask.AtsOp!H8561</f>
        <v>0</v>
      </c>
      <c r="D9045">
        <f>Atask.AtsOp!N8561</f>
        <v>0</v>
      </c>
      <c r="E9045">
        <f>Atask.AtsOp!I8561</f>
        <v>0</v>
      </c>
      <c r="F9045">
        <f>Atask.AtsOp!M8561</f>
        <v>0</v>
      </c>
      <c r="G9045" t="e">
        <f>VLOOKUP(B9045,Prekės!$A$2:$E$3000,3,FALSE)</f>
        <v>#N/A</v>
      </c>
      <c r="H9045" t="e">
        <f>VLOOKUP(B9045,Prekės!$A$2:$E$3000,4,FALSE)</f>
        <v>#N/A</v>
      </c>
      <c r="I9045" t="e">
        <f>VLOOKUP(B9045,Prekės!$A$2:$E$3000,5,FALSE)</f>
        <v>#N/A</v>
      </c>
      <c r="J9045" t="e">
        <f t="shared" si="283"/>
        <v>#N/A</v>
      </c>
      <c r="K9045">
        <f t="shared" si="284"/>
        <v>0</v>
      </c>
    </row>
    <row r="9046" spans="1:11">
      <c r="A9046" s="1">
        <f>Atask.AtsOp!A8562</f>
        <v>0</v>
      </c>
      <c r="B9046">
        <f>Atask.AtsOp!E8562</f>
        <v>0</v>
      </c>
      <c r="C9046">
        <f>Atask.AtsOp!H8562</f>
        <v>0</v>
      </c>
      <c r="D9046">
        <f>Atask.AtsOp!N8562</f>
        <v>0</v>
      </c>
      <c r="E9046">
        <f>Atask.AtsOp!I8562</f>
        <v>0</v>
      </c>
      <c r="F9046">
        <f>Atask.AtsOp!M8562</f>
        <v>0</v>
      </c>
      <c r="G9046" t="e">
        <f>VLOOKUP(B9046,Prekės!$A$2:$E$3000,3,FALSE)</f>
        <v>#N/A</v>
      </c>
      <c r="H9046" t="e">
        <f>VLOOKUP(B9046,Prekės!$A$2:$E$3000,4,FALSE)</f>
        <v>#N/A</v>
      </c>
      <c r="I9046" t="e">
        <f>VLOOKUP(B9046,Prekės!$A$2:$E$3000,5,FALSE)</f>
        <v>#N/A</v>
      </c>
      <c r="J9046" t="e">
        <f t="shared" si="283"/>
        <v>#N/A</v>
      </c>
      <c r="K9046">
        <f t="shared" si="284"/>
        <v>0</v>
      </c>
    </row>
    <row r="9047" spans="1:11">
      <c r="A9047" s="1">
        <f>Atask.AtsOp!A8563</f>
        <v>0</v>
      </c>
      <c r="B9047">
        <f>Atask.AtsOp!E8563</f>
        <v>0</v>
      </c>
      <c r="C9047">
        <f>Atask.AtsOp!H8563</f>
        <v>0</v>
      </c>
      <c r="D9047">
        <f>Atask.AtsOp!N8563</f>
        <v>0</v>
      </c>
      <c r="E9047">
        <f>Atask.AtsOp!I8563</f>
        <v>0</v>
      </c>
      <c r="F9047">
        <f>Atask.AtsOp!M8563</f>
        <v>0</v>
      </c>
      <c r="G9047" t="e">
        <f>VLOOKUP(B9047,Prekės!$A$2:$E$3000,3,FALSE)</f>
        <v>#N/A</v>
      </c>
      <c r="H9047" t="e">
        <f>VLOOKUP(B9047,Prekės!$A$2:$E$3000,4,FALSE)</f>
        <v>#N/A</v>
      </c>
      <c r="I9047" t="e">
        <f>VLOOKUP(B9047,Prekės!$A$2:$E$3000,5,FALSE)</f>
        <v>#N/A</v>
      </c>
      <c r="J9047" t="e">
        <f t="shared" si="283"/>
        <v>#N/A</v>
      </c>
      <c r="K9047">
        <f t="shared" si="284"/>
        <v>0</v>
      </c>
    </row>
    <row r="9048" spans="1:11">
      <c r="A9048" s="1">
        <f>Atask.AtsOp!A8564</f>
        <v>0</v>
      </c>
      <c r="B9048">
        <f>Atask.AtsOp!E8564</f>
        <v>0</v>
      </c>
      <c r="C9048">
        <f>Atask.AtsOp!H8564</f>
        <v>0</v>
      </c>
      <c r="D9048">
        <f>Atask.AtsOp!N8564</f>
        <v>0</v>
      </c>
      <c r="E9048">
        <f>Atask.AtsOp!I8564</f>
        <v>0</v>
      </c>
      <c r="F9048">
        <f>Atask.AtsOp!M8564</f>
        <v>0</v>
      </c>
      <c r="G9048" t="e">
        <f>VLOOKUP(B9048,Prekės!$A$2:$E$3000,3,FALSE)</f>
        <v>#N/A</v>
      </c>
      <c r="H9048" t="e">
        <f>VLOOKUP(B9048,Prekės!$A$2:$E$3000,4,FALSE)</f>
        <v>#N/A</v>
      </c>
      <c r="I9048" t="e">
        <f>VLOOKUP(B9048,Prekės!$A$2:$E$3000,5,FALSE)</f>
        <v>#N/A</v>
      </c>
      <c r="J9048" t="e">
        <f t="shared" si="283"/>
        <v>#N/A</v>
      </c>
      <c r="K9048">
        <f t="shared" si="284"/>
        <v>0</v>
      </c>
    </row>
    <row r="9049" spans="1:11">
      <c r="A9049" s="1">
        <f>Atask.AtsOp!A8565</f>
        <v>0</v>
      </c>
      <c r="B9049">
        <f>Atask.AtsOp!E8565</f>
        <v>0</v>
      </c>
      <c r="C9049">
        <f>Atask.AtsOp!H8565</f>
        <v>0</v>
      </c>
      <c r="D9049">
        <f>Atask.AtsOp!N8565</f>
        <v>0</v>
      </c>
      <c r="E9049">
        <f>Atask.AtsOp!I8565</f>
        <v>0</v>
      </c>
      <c r="F9049">
        <f>Atask.AtsOp!M8565</f>
        <v>0</v>
      </c>
      <c r="G9049" t="e">
        <f>VLOOKUP(B9049,Prekės!$A$2:$E$3000,3,FALSE)</f>
        <v>#N/A</v>
      </c>
      <c r="H9049" t="e">
        <f>VLOOKUP(B9049,Prekės!$A$2:$E$3000,4,FALSE)</f>
        <v>#N/A</v>
      </c>
      <c r="I9049" t="e">
        <f>VLOOKUP(B9049,Prekės!$A$2:$E$3000,5,FALSE)</f>
        <v>#N/A</v>
      </c>
      <c r="J9049" t="e">
        <f t="shared" si="283"/>
        <v>#N/A</v>
      </c>
      <c r="K9049">
        <f t="shared" si="284"/>
        <v>0</v>
      </c>
    </row>
    <row r="9050" spans="1:11">
      <c r="A9050" s="1">
        <f>Atask.AtsOp!A8566</f>
        <v>0</v>
      </c>
      <c r="B9050">
        <f>Atask.AtsOp!E8566</f>
        <v>0</v>
      </c>
      <c r="C9050">
        <f>Atask.AtsOp!H8566</f>
        <v>0</v>
      </c>
      <c r="D9050">
        <f>Atask.AtsOp!N8566</f>
        <v>0</v>
      </c>
      <c r="E9050">
        <f>Atask.AtsOp!I8566</f>
        <v>0</v>
      </c>
      <c r="F9050">
        <f>Atask.AtsOp!M8566</f>
        <v>0</v>
      </c>
      <c r="G9050" t="e">
        <f>VLOOKUP(B9050,Prekės!$A$2:$E$3000,3,FALSE)</f>
        <v>#N/A</v>
      </c>
      <c r="H9050" t="e">
        <f>VLOOKUP(B9050,Prekės!$A$2:$E$3000,4,FALSE)</f>
        <v>#N/A</v>
      </c>
      <c r="I9050" t="e">
        <f>VLOOKUP(B9050,Prekės!$A$2:$E$3000,5,FALSE)</f>
        <v>#N/A</v>
      </c>
      <c r="J9050" t="e">
        <f t="shared" si="283"/>
        <v>#N/A</v>
      </c>
      <c r="K9050">
        <f t="shared" si="284"/>
        <v>0</v>
      </c>
    </row>
    <row r="9051" spans="1:11">
      <c r="A9051" s="1">
        <f>Atask.AtsOp!A8567</f>
        <v>0</v>
      </c>
      <c r="B9051">
        <f>Atask.AtsOp!E8567</f>
        <v>0</v>
      </c>
      <c r="C9051">
        <f>Atask.AtsOp!H8567</f>
        <v>0</v>
      </c>
      <c r="D9051">
        <f>Atask.AtsOp!N8567</f>
        <v>0</v>
      </c>
      <c r="E9051">
        <f>Atask.AtsOp!I8567</f>
        <v>0</v>
      </c>
      <c r="F9051">
        <f>Atask.AtsOp!M8567</f>
        <v>0</v>
      </c>
      <c r="G9051" t="e">
        <f>VLOOKUP(B9051,Prekės!$A$2:$E$3000,3,FALSE)</f>
        <v>#N/A</v>
      </c>
      <c r="H9051" t="e">
        <f>VLOOKUP(B9051,Prekės!$A$2:$E$3000,4,FALSE)</f>
        <v>#N/A</v>
      </c>
      <c r="I9051" t="e">
        <f>VLOOKUP(B9051,Prekės!$A$2:$E$3000,5,FALSE)</f>
        <v>#N/A</v>
      </c>
      <c r="J9051" t="e">
        <f t="shared" si="283"/>
        <v>#N/A</v>
      </c>
      <c r="K9051">
        <f t="shared" si="284"/>
        <v>0</v>
      </c>
    </row>
    <row r="9052" spans="1:11">
      <c r="A9052" s="1">
        <f>Atask.AtsOp!A8568</f>
        <v>0</v>
      </c>
      <c r="B9052">
        <f>Atask.AtsOp!E8568</f>
        <v>0</v>
      </c>
      <c r="C9052">
        <f>Atask.AtsOp!H8568</f>
        <v>0</v>
      </c>
      <c r="D9052">
        <f>Atask.AtsOp!N8568</f>
        <v>0</v>
      </c>
      <c r="E9052">
        <f>Atask.AtsOp!I8568</f>
        <v>0</v>
      </c>
      <c r="F9052">
        <f>Atask.AtsOp!M8568</f>
        <v>0</v>
      </c>
      <c r="G9052" t="e">
        <f>VLOOKUP(B9052,Prekės!$A$2:$E$3000,3,FALSE)</f>
        <v>#N/A</v>
      </c>
      <c r="H9052" t="e">
        <f>VLOOKUP(B9052,Prekės!$A$2:$E$3000,4,FALSE)</f>
        <v>#N/A</v>
      </c>
      <c r="I9052" t="e">
        <f>VLOOKUP(B9052,Prekės!$A$2:$E$3000,5,FALSE)</f>
        <v>#N/A</v>
      </c>
      <c r="J9052" t="e">
        <f t="shared" si="283"/>
        <v>#N/A</v>
      </c>
      <c r="K9052">
        <f t="shared" si="284"/>
        <v>0</v>
      </c>
    </row>
    <row r="9053" spans="1:11">
      <c r="A9053" s="1">
        <f>Atask.AtsOp!A8569</f>
        <v>0</v>
      </c>
      <c r="B9053">
        <f>Atask.AtsOp!E8569</f>
        <v>0</v>
      </c>
      <c r="C9053">
        <f>Atask.AtsOp!H8569</f>
        <v>0</v>
      </c>
      <c r="D9053">
        <f>Atask.AtsOp!N8569</f>
        <v>0</v>
      </c>
      <c r="E9053">
        <f>Atask.AtsOp!I8569</f>
        <v>0</v>
      </c>
      <c r="F9053">
        <f>Atask.AtsOp!M8569</f>
        <v>0</v>
      </c>
      <c r="G9053" t="e">
        <f>VLOOKUP(B9053,Prekės!$A$2:$E$3000,3,FALSE)</f>
        <v>#N/A</v>
      </c>
      <c r="H9053" t="e">
        <f>VLOOKUP(B9053,Prekės!$A$2:$E$3000,4,FALSE)</f>
        <v>#N/A</v>
      </c>
      <c r="I9053" t="e">
        <f>VLOOKUP(B9053,Prekės!$A$2:$E$3000,5,FALSE)</f>
        <v>#N/A</v>
      </c>
      <c r="J9053" t="e">
        <f t="shared" si="283"/>
        <v>#N/A</v>
      </c>
      <c r="K9053">
        <f t="shared" si="284"/>
        <v>0</v>
      </c>
    </row>
    <row r="9054" spans="1:11">
      <c r="A9054" s="1">
        <f>Atask.AtsOp!A8570</f>
        <v>0</v>
      </c>
      <c r="B9054">
        <f>Atask.AtsOp!E8570</f>
        <v>0</v>
      </c>
      <c r="C9054">
        <f>Atask.AtsOp!H8570</f>
        <v>0</v>
      </c>
      <c r="D9054">
        <f>Atask.AtsOp!N8570</f>
        <v>0</v>
      </c>
      <c r="E9054">
        <f>Atask.AtsOp!I8570</f>
        <v>0</v>
      </c>
      <c r="F9054">
        <f>Atask.AtsOp!M8570</f>
        <v>0</v>
      </c>
      <c r="G9054" t="e">
        <f>VLOOKUP(B9054,Prekės!$A$2:$E$3000,3,FALSE)</f>
        <v>#N/A</v>
      </c>
      <c r="H9054" t="e">
        <f>VLOOKUP(B9054,Prekės!$A$2:$E$3000,4,FALSE)</f>
        <v>#N/A</v>
      </c>
      <c r="I9054" t="e">
        <f>VLOOKUP(B9054,Prekės!$A$2:$E$3000,5,FALSE)</f>
        <v>#N/A</v>
      </c>
      <c r="J9054" t="e">
        <f t="shared" si="283"/>
        <v>#N/A</v>
      </c>
      <c r="K9054">
        <f t="shared" si="284"/>
        <v>0</v>
      </c>
    </row>
    <row r="9055" spans="1:11">
      <c r="A9055" s="1">
        <f>Atask.AtsOp!A8571</f>
        <v>0</v>
      </c>
      <c r="B9055">
        <f>Atask.AtsOp!E8571</f>
        <v>0</v>
      </c>
      <c r="C9055">
        <f>Atask.AtsOp!H8571</f>
        <v>0</v>
      </c>
      <c r="D9055">
        <f>Atask.AtsOp!N8571</f>
        <v>0</v>
      </c>
      <c r="E9055">
        <f>Atask.AtsOp!I8571</f>
        <v>0</v>
      </c>
      <c r="F9055">
        <f>Atask.AtsOp!M8571</f>
        <v>0</v>
      </c>
      <c r="G9055" t="e">
        <f>VLOOKUP(B9055,Prekės!$A$2:$E$3000,3,FALSE)</f>
        <v>#N/A</v>
      </c>
      <c r="H9055" t="e">
        <f>VLOOKUP(B9055,Prekės!$A$2:$E$3000,4,FALSE)</f>
        <v>#N/A</v>
      </c>
      <c r="I9055" t="e">
        <f>VLOOKUP(B9055,Prekės!$A$2:$E$3000,5,FALSE)</f>
        <v>#N/A</v>
      </c>
      <c r="J9055" t="e">
        <f t="shared" si="283"/>
        <v>#N/A</v>
      </c>
      <c r="K9055">
        <f t="shared" si="284"/>
        <v>0</v>
      </c>
    </row>
    <row r="9056" spans="1:11">
      <c r="A9056" s="1">
        <f>Atask.AtsOp!A8572</f>
        <v>0</v>
      </c>
      <c r="B9056">
        <f>Atask.AtsOp!E8572</f>
        <v>0</v>
      </c>
      <c r="C9056">
        <f>Atask.AtsOp!H8572</f>
        <v>0</v>
      </c>
      <c r="D9056">
        <f>Atask.AtsOp!N8572</f>
        <v>0</v>
      </c>
      <c r="E9056">
        <f>Atask.AtsOp!I8572</f>
        <v>0</v>
      </c>
      <c r="F9056">
        <f>Atask.AtsOp!M8572</f>
        <v>0</v>
      </c>
      <c r="G9056" t="e">
        <f>VLOOKUP(B9056,Prekės!$A$2:$E$3000,3,FALSE)</f>
        <v>#N/A</v>
      </c>
      <c r="H9056" t="e">
        <f>VLOOKUP(B9056,Prekės!$A$2:$E$3000,4,FALSE)</f>
        <v>#N/A</v>
      </c>
      <c r="I9056" t="e">
        <f>VLOOKUP(B9056,Prekės!$A$2:$E$3000,5,FALSE)</f>
        <v>#N/A</v>
      </c>
      <c r="J9056" t="e">
        <f t="shared" si="283"/>
        <v>#N/A</v>
      </c>
      <c r="K9056">
        <f t="shared" si="284"/>
        <v>0</v>
      </c>
    </row>
    <row r="9057" spans="1:11">
      <c r="A9057" s="1">
        <f>Atask.AtsOp!A8573</f>
        <v>0</v>
      </c>
      <c r="B9057">
        <f>Atask.AtsOp!E8573</f>
        <v>0</v>
      </c>
      <c r="C9057">
        <f>Atask.AtsOp!H8573</f>
        <v>0</v>
      </c>
      <c r="D9057">
        <f>Atask.AtsOp!N8573</f>
        <v>0</v>
      </c>
      <c r="E9057">
        <f>Atask.AtsOp!I8573</f>
        <v>0</v>
      </c>
      <c r="F9057">
        <f>Atask.AtsOp!M8573</f>
        <v>0</v>
      </c>
      <c r="G9057" t="e">
        <f>VLOOKUP(B9057,Prekės!$A$2:$E$3000,3,FALSE)</f>
        <v>#N/A</v>
      </c>
      <c r="H9057" t="e">
        <f>VLOOKUP(B9057,Prekės!$A$2:$E$3000,4,FALSE)</f>
        <v>#N/A</v>
      </c>
      <c r="I9057" t="e">
        <f>VLOOKUP(B9057,Prekės!$A$2:$E$3000,5,FALSE)</f>
        <v>#N/A</v>
      </c>
      <c r="J9057" t="e">
        <f t="shared" si="283"/>
        <v>#N/A</v>
      </c>
      <c r="K9057">
        <f t="shared" si="284"/>
        <v>0</v>
      </c>
    </row>
    <row r="9058" spans="1:11">
      <c r="A9058" s="1">
        <f>Atask.AtsOp!A8574</f>
        <v>0</v>
      </c>
      <c r="B9058">
        <f>Atask.AtsOp!E8574</f>
        <v>0</v>
      </c>
      <c r="C9058">
        <f>Atask.AtsOp!H8574</f>
        <v>0</v>
      </c>
      <c r="D9058">
        <f>Atask.AtsOp!N8574</f>
        <v>0</v>
      </c>
      <c r="E9058">
        <f>Atask.AtsOp!I8574</f>
        <v>0</v>
      </c>
      <c r="F9058">
        <f>Atask.AtsOp!M8574</f>
        <v>0</v>
      </c>
      <c r="G9058" t="e">
        <f>VLOOKUP(B9058,Prekės!$A$2:$E$3000,3,FALSE)</f>
        <v>#N/A</v>
      </c>
      <c r="H9058" t="e">
        <f>VLOOKUP(B9058,Prekės!$A$2:$E$3000,4,FALSE)</f>
        <v>#N/A</v>
      </c>
      <c r="I9058" t="e">
        <f>VLOOKUP(B9058,Prekės!$A$2:$E$3000,5,FALSE)</f>
        <v>#N/A</v>
      </c>
      <c r="J9058" t="e">
        <f t="shared" ref="J9058:J9121" si="285">IF(G9058=110,F9058*H9058*I9058,IF(G9058&lt;280,F9058*H9058,F9058*H9058*(I9058/100)))</f>
        <v>#N/A</v>
      </c>
      <c r="K9058">
        <f t="shared" ref="K9058:K9121" si="286">IF(EXACT(D9058,"But."),J9058,F9058)</f>
        <v>0</v>
      </c>
    </row>
    <row r="9059" spans="1:11">
      <c r="A9059" s="1">
        <f>Atask.AtsOp!A8575</f>
        <v>0</v>
      </c>
      <c r="B9059">
        <f>Atask.AtsOp!E8575</f>
        <v>0</v>
      </c>
      <c r="C9059">
        <f>Atask.AtsOp!H8575</f>
        <v>0</v>
      </c>
      <c r="D9059">
        <f>Atask.AtsOp!N8575</f>
        <v>0</v>
      </c>
      <c r="E9059">
        <f>Atask.AtsOp!I8575</f>
        <v>0</v>
      </c>
      <c r="F9059">
        <f>Atask.AtsOp!M8575</f>
        <v>0</v>
      </c>
      <c r="G9059" t="e">
        <f>VLOOKUP(B9059,Prekės!$A$2:$E$3000,3,FALSE)</f>
        <v>#N/A</v>
      </c>
      <c r="H9059" t="e">
        <f>VLOOKUP(B9059,Prekės!$A$2:$E$3000,4,FALSE)</f>
        <v>#N/A</v>
      </c>
      <c r="I9059" t="e">
        <f>VLOOKUP(B9059,Prekės!$A$2:$E$3000,5,FALSE)</f>
        <v>#N/A</v>
      </c>
      <c r="J9059" t="e">
        <f t="shared" si="285"/>
        <v>#N/A</v>
      </c>
      <c r="K9059">
        <f t="shared" si="286"/>
        <v>0</v>
      </c>
    </row>
    <row r="9060" spans="1:11">
      <c r="A9060" s="1">
        <f>Atask.AtsOp!A8576</f>
        <v>0</v>
      </c>
      <c r="B9060">
        <f>Atask.AtsOp!E8576</f>
        <v>0</v>
      </c>
      <c r="C9060">
        <f>Atask.AtsOp!H8576</f>
        <v>0</v>
      </c>
      <c r="D9060">
        <f>Atask.AtsOp!N8576</f>
        <v>0</v>
      </c>
      <c r="E9060">
        <f>Atask.AtsOp!I8576</f>
        <v>0</v>
      </c>
      <c r="F9060">
        <f>Atask.AtsOp!M8576</f>
        <v>0</v>
      </c>
      <c r="G9060" t="e">
        <f>VLOOKUP(B9060,Prekės!$A$2:$E$3000,3,FALSE)</f>
        <v>#N/A</v>
      </c>
      <c r="H9060" t="e">
        <f>VLOOKUP(B9060,Prekės!$A$2:$E$3000,4,FALSE)</f>
        <v>#N/A</v>
      </c>
      <c r="I9060" t="e">
        <f>VLOOKUP(B9060,Prekės!$A$2:$E$3000,5,FALSE)</f>
        <v>#N/A</v>
      </c>
      <c r="J9060" t="e">
        <f t="shared" si="285"/>
        <v>#N/A</v>
      </c>
      <c r="K9060">
        <f t="shared" si="286"/>
        <v>0</v>
      </c>
    </row>
    <row r="9061" spans="1:11">
      <c r="A9061" s="1">
        <f>Atask.AtsOp!A8577</f>
        <v>0</v>
      </c>
      <c r="B9061">
        <f>Atask.AtsOp!E8577</f>
        <v>0</v>
      </c>
      <c r="C9061">
        <f>Atask.AtsOp!H8577</f>
        <v>0</v>
      </c>
      <c r="D9061">
        <f>Atask.AtsOp!N8577</f>
        <v>0</v>
      </c>
      <c r="E9061">
        <f>Atask.AtsOp!I8577</f>
        <v>0</v>
      </c>
      <c r="F9061">
        <f>Atask.AtsOp!M8577</f>
        <v>0</v>
      </c>
      <c r="G9061" t="e">
        <f>VLOOKUP(B9061,Prekės!$A$2:$E$3000,3,FALSE)</f>
        <v>#N/A</v>
      </c>
      <c r="H9061" t="e">
        <f>VLOOKUP(B9061,Prekės!$A$2:$E$3000,4,FALSE)</f>
        <v>#N/A</v>
      </c>
      <c r="I9061" t="e">
        <f>VLOOKUP(B9061,Prekės!$A$2:$E$3000,5,FALSE)</f>
        <v>#N/A</v>
      </c>
      <c r="J9061" t="e">
        <f t="shared" si="285"/>
        <v>#N/A</v>
      </c>
      <c r="K9061">
        <f t="shared" si="286"/>
        <v>0</v>
      </c>
    </row>
    <row r="9062" spans="1:11">
      <c r="A9062" s="1">
        <f>Atask.AtsOp!A8578</f>
        <v>0</v>
      </c>
      <c r="B9062">
        <f>Atask.AtsOp!E8578</f>
        <v>0</v>
      </c>
      <c r="C9062">
        <f>Atask.AtsOp!H8578</f>
        <v>0</v>
      </c>
      <c r="D9062">
        <f>Atask.AtsOp!N8578</f>
        <v>0</v>
      </c>
      <c r="E9062">
        <f>Atask.AtsOp!I8578</f>
        <v>0</v>
      </c>
      <c r="F9062">
        <f>Atask.AtsOp!M8578</f>
        <v>0</v>
      </c>
      <c r="G9062" t="e">
        <f>VLOOKUP(B9062,Prekės!$A$2:$E$3000,3,FALSE)</f>
        <v>#N/A</v>
      </c>
      <c r="H9062" t="e">
        <f>VLOOKUP(B9062,Prekės!$A$2:$E$3000,4,FALSE)</f>
        <v>#N/A</v>
      </c>
      <c r="I9062" t="e">
        <f>VLOOKUP(B9062,Prekės!$A$2:$E$3000,5,FALSE)</f>
        <v>#N/A</v>
      </c>
      <c r="J9062" t="e">
        <f t="shared" si="285"/>
        <v>#N/A</v>
      </c>
      <c r="K9062">
        <f t="shared" si="286"/>
        <v>0</v>
      </c>
    </row>
    <row r="9063" spans="1:11">
      <c r="A9063" s="1">
        <f>Atask.AtsOp!A8579</f>
        <v>0</v>
      </c>
      <c r="B9063">
        <f>Atask.AtsOp!E8579</f>
        <v>0</v>
      </c>
      <c r="C9063">
        <f>Atask.AtsOp!H8579</f>
        <v>0</v>
      </c>
      <c r="D9063">
        <f>Atask.AtsOp!N8579</f>
        <v>0</v>
      </c>
      <c r="E9063">
        <f>Atask.AtsOp!I8579</f>
        <v>0</v>
      </c>
      <c r="F9063">
        <f>Atask.AtsOp!M8579</f>
        <v>0</v>
      </c>
      <c r="G9063" t="e">
        <f>VLOOKUP(B9063,Prekės!$A$2:$E$3000,3,FALSE)</f>
        <v>#N/A</v>
      </c>
      <c r="H9063" t="e">
        <f>VLOOKUP(B9063,Prekės!$A$2:$E$3000,4,FALSE)</f>
        <v>#N/A</v>
      </c>
      <c r="I9063" t="e">
        <f>VLOOKUP(B9063,Prekės!$A$2:$E$3000,5,FALSE)</f>
        <v>#N/A</v>
      </c>
      <c r="J9063" t="e">
        <f t="shared" si="285"/>
        <v>#N/A</v>
      </c>
      <c r="K9063">
        <f t="shared" si="286"/>
        <v>0</v>
      </c>
    </row>
    <row r="9064" spans="1:11">
      <c r="A9064" s="1">
        <f>Atask.AtsOp!A8580</f>
        <v>0</v>
      </c>
      <c r="B9064">
        <f>Atask.AtsOp!E8580</f>
        <v>0</v>
      </c>
      <c r="C9064">
        <f>Atask.AtsOp!H8580</f>
        <v>0</v>
      </c>
      <c r="D9064">
        <f>Atask.AtsOp!N8580</f>
        <v>0</v>
      </c>
      <c r="E9064">
        <f>Atask.AtsOp!I8580</f>
        <v>0</v>
      </c>
      <c r="F9064">
        <f>Atask.AtsOp!M8580</f>
        <v>0</v>
      </c>
      <c r="G9064" t="e">
        <f>VLOOKUP(B9064,Prekės!$A$2:$E$3000,3,FALSE)</f>
        <v>#N/A</v>
      </c>
      <c r="H9064" t="e">
        <f>VLOOKUP(B9064,Prekės!$A$2:$E$3000,4,FALSE)</f>
        <v>#N/A</v>
      </c>
      <c r="I9064" t="e">
        <f>VLOOKUP(B9064,Prekės!$A$2:$E$3000,5,FALSE)</f>
        <v>#N/A</v>
      </c>
      <c r="J9064" t="e">
        <f t="shared" si="285"/>
        <v>#N/A</v>
      </c>
      <c r="K9064">
        <f t="shared" si="286"/>
        <v>0</v>
      </c>
    </row>
    <row r="9065" spans="1:11">
      <c r="A9065" s="1">
        <f>Atask.AtsOp!A8581</f>
        <v>0</v>
      </c>
      <c r="B9065">
        <f>Atask.AtsOp!E8581</f>
        <v>0</v>
      </c>
      <c r="C9065">
        <f>Atask.AtsOp!H8581</f>
        <v>0</v>
      </c>
      <c r="D9065">
        <f>Atask.AtsOp!N8581</f>
        <v>0</v>
      </c>
      <c r="E9065">
        <f>Atask.AtsOp!I8581</f>
        <v>0</v>
      </c>
      <c r="F9065">
        <f>Atask.AtsOp!M8581</f>
        <v>0</v>
      </c>
      <c r="G9065" t="e">
        <f>VLOOKUP(B9065,Prekės!$A$2:$E$3000,3,FALSE)</f>
        <v>#N/A</v>
      </c>
      <c r="H9065" t="e">
        <f>VLOOKUP(B9065,Prekės!$A$2:$E$3000,4,FALSE)</f>
        <v>#N/A</v>
      </c>
      <c r="I9065" t="e">
        <f>VLOOKUP(B9065,Prekės!$A$2:$E$3000,5,FALSE)</f>
        <v>#N/A</v>
      </c>
      <c r="J9065" t="e">
        <f t="shared" si="285"/>
        <v>#N/A</v>
      </c>
      <c r="K9065">
        <f t="shared" si="286"/>
        <v>0</v>
      </c>
    </row>
    <row r="9066" spans="1:11">
      <c r="A9066" s="1">
        <f>Atask.AtsOp!A8582</f>
        <v>0</v>
      </c>
      <c r="B9066">
        <f>Atask.AtsOp!E8582</f>
        <v>0</v>
      </c>
      <c r="C9066">
        <f>Atask.AtsOp!H8582</f>
        <v>0</v>
      </c>
      <c r="D9066">
        <f>Atask.AtsOp!N8582</f>
        <v>0</v>
      </c>
      <c r="E9066">
        <f>Atask.AtsOp!I8582</f>
        <v>0</v>
      </c>
      <c r="F9066">
        <f>Atask.AtsOp!M8582</f>
        <v>0</v>
      </c>
      <c r="G9066" t="e">
        <f>VLOOKUP(B9066,Prekės!$A$2:$E$3000,3,FALSE)</f>
        <v>#N/A</v>
      </c>
      <c r="H9066" t="e">
        <f>VLOOKUP(B9066,Prekės!$A$2:$E$3000,4,FALSE)</f>
        <v>#N/A</v>
      </c>
      <c r="I9066" t="e">
        <f>VLOOKUP(B9066,Prekės!$A$2:$E$3000,5,FALSE)</f>
        <v>#N/A</v>
      </c>
      <c r="J9066" t="e">
        <f t="shared" si="285"/>
        <v>#N/A</v>
      </c>
      <c r="K9066">
        <f t="shared" si="286"/>
        <v>0</v>
      </c>
    </row>
    <row r="9067" spans="1:11">
      <c r="A9067" s="1">
        <f>Atask.AtsOp!A8583</f>
        <v>0</v>
      </c>
      <c r="B9067">
        <f>Atask.AtsOp!E8583</f>
        <v>0</v>
      </c>
      <c r="C9067">
        <f>Atask.AtsOp!H8583</f>
        <v>0</v>
      </c>
      <c r="D9067">
        <f>Atask.AtsOp!N8583</f>
        <v>0</v>
      </c>
      <c r="E9067">
        <f>Atask.AtsOp!I8583</f>
        <v>0</v>
      </c>
      <c r="F9067">
        <f>Atask.AtsOp!M8583</f>
        <v>0</v>
      </c>
      <c r="G9067" t="e">
        <f>VLOOKUP(B9067,Prekės!$A$2:$E$3000,3,FALSE)</f>
        <v>#N/A</v>
      </c>
      <c r="H9067" t="e">
        <f>VLOOKUP(B9067,Prekės!$A$2:$E$3000,4,FALSE)</f>
        <v>#N/A</v>
      </c>
      <c r="I9067" t="e">
        <f>VLOOKUP(B9067,Prekės!$A$2:$E$3000,5,FALSE)</f>
        <v>#N/A</v>
      </c>
      <c r="J9067" t="e">
        <f t="shared" si="285"/>
        <v>#N/A</v>
      </c>
      <c r="K9067">
        <f t="shared" si="286"/>
        <v>0</v>
      </c>
    </row>
    <row r="9068" spans="1:11">
      <c r="A9068" s="1">
        <f>Atask.AtsOp!A8584</f>
        <v>0</v>
      </c>
      <c r="B9068">
        <f>Atask.AtsOp!E8584</f>
        <v>0</v>
      </c>
      <c r="C9068">
        <f>Atask.AtsOp!H8584</f>
        <v>0</v>
      </c>
      <c r="D9068">
        <f>Atask.AtsOp!N8584</f>
        <v>0</v>
      </c>
      <c r="E9068">
        <f>Atask.AtsOp!I8584</f>
        <v>0</v>
      </c>
      <c r="F9068">
        <f>Atask.AtsOp!M8584</f>
        <v>0</v>
      </c>
      <c r="G9068" t="e">
        <f>VLOOKUP(B9068,Prekės!$A$2:$E$3000,3,FALSE)</f>
        <v>#N/A</v>
      </c>
      <c r="H9068" t="e">
        <f>VLOOKUP(B9068,Prekės!$A$2:$E$3000,4,FALSE)</f>
        <v>#N/A</v>
      </c>
      <c r="I9068" t="e">
        <f>VLOOKUP(B9068,Prekės!$A$2:$E$3000,5,FALSE)</f>
        <v>#N/A</v>
      </c>
      <c r="J9068" t="e">
        <f t="shared" si="285"/>
        <v>#N/A</v>
      </c>
      <c r="K9068">
        <f t="shared" si="286"/>
        <v>0</v>
      </c>
    </row>
    <row r="9069" spans="1:11">
      <c r="A9069" s="1">
        <f>Atask.AtsOp!A8585</f>
        <v>0</v>
      </c>
      <c r="B9069">
        <f>Atask.AtsOp!E8585</f>
        <v>0</v>
      </c>
      <c r="C9069">
        <f>Atask.AtsOp!H8585</f>
        <v>0</v>
      </c>
      <c r="D9069">
        <f>Atask.AtsOp!N8585</f>
        <v>0</v>
      </c>
      <c r="E9069">
        <f>Atask.AtsOp!I8585</f>
        <v>0</v>
      </c>
      <c r="F9069">
        <f>Atask.AtsOp!M8585</f>
        <v>0</v>
      </c>
      <c r="G9069" t="e">
        <f>VLOOKUP(B9069,Prekės!$A$2:$E$3000,3,FALSE)</f>
        <v>#N/A</v>
      </c>
      <c r="H9069" t="e">
        <f>VLOOKUP(B9069,Prekės!$A$2:$E$3000,4,FALSE)</f>
        <v>#N/A</v>
      </c>
      <c r="I9069" t="e">
        <f>VLOOKUP(B9069,Prekės!$A$2:$E$3000,5,FALSE)</f>
        <v>#N/A</v>
      </c>
      <c r="J9069" t="e">
        <f t="shared" si="285"/>
        <v>#N/A</v>
      </c>
      <c r="K9069">
        <f t="shared" si="286"/>
        <v>0</v>
      </c>
    </row>
    <row r="9070" spans="1:11">
      <c r="A9070" s="1">
        <f>Atask.AtsOp!A8586</f>
        <v>0</v>
      </c>
      <c r="B9070">
        <f>Atask.AtsOp!E8586</f>
        <v>0</v>
      </c>
      <c r="C9070">
        <f>Atask.AtsOp!H8586</f>
        <v>0</v>
      </c>
      <c r="D9070">
        <f>Atask.AtsOp!N8586</f>
        <v>0</v>
      </c>
      <c r="E9070">
        <f>Atask.AtsOp!I8586</f>
        <v>0</v>
      </c>
      <c r="F9070">
        <f>Atask.AtsOp!M8586</f>
        <v>0</v>
      </c>
      <c r="G9070" t="e">
        <f>VLOOKUP(B9070,Prekės!$A$2:$E$3000,3,FALSE)</f>
        <v>#N/A</v>
      </c>
      <c r="H9070" t="e">
        <f>VLOOKUP(B9070,Prekės!$A$2:$E$3000,4,FALSE)</f>
        <v>#N/A</v>
      </c>
      <c r="I9070" t="e">
        <f>VLOOKUP(B9070,Prekės!$A$2:$E$3000,5,FALSE)</f>
        <v>#N/A</v>
      </c>
      <c r="J9070" t="e">
        <f t="shared" si="285"/>
        <v>#N/A</v>
      </c>
      <c r="K9070">
        <f t="shared" si="286"/>
        <v>0</v>
      </c>
    </row>
    <row r="9071" spans="1:11">
      <c r="A9071" s="1">
        <f>Atask.AtsOp!A8587</f>
        <v>0</v>
      </c>
      <c r="B9071">
        <f>Atask.AtsOp!E8587</f>
        <v>0</v>
      </c>
      <c r="C9071">
        <f>Atask.AtsOp!H8587</f>
        <v>0</v>
      </c>
      <c r="D9071">
        <f>Atask.AtsOp!N8587</f>
        <v>0</v>
      </c>
      <c r="E9071">
        <f>Atask.AtsOp!I8587</f>
        <v>0</v>
      </c>
      <c r="F9071">
        <f>Atask.AtsOp!M8587</f>
        <v>0</v>
      </c>
      <c r="G9071" t="e">
        <f>VLOOKUP(B9071,Prekės!$A$2:$E$3000,3,FALSE)</f>
        <v>#N/A</v>
      </c>
      <c r="H9071" t="e">
        <f>VLOOKUP(B9071,Prekės!$A$2:$E$3000,4,FALSE)</f>
        <v>#N/A</v>
      </c>
      <c r="I9071" t="e">
        <f>VLOOKUP(B9071,Prekės!$A$2:$E$3000,5,FALSE)</f>
        <v>#N/A</v>
      </c>
      <c r="J9071" t="e">
        <f t="shared" si="285"/>
        <v>#N/A</v>
      </c>
      <c r="K9071">
        <f t="shared" si="286"/>
        <v>0</v>
      </c>
    </row>
    <row r="9072" spans="1:11">
      <c r="A9072" s="1">
        <f>Atask.AtsOp!A8588</f>
        <v>0</v>
      </c>
      <c r="B9072">
        <f>Atask.AtsOp!E8588</f>
        <v>0</v>
      </c>
      <c r="C9072">
        <f>Atask.AtsOp!H8588</f>
        <v>0</v>
      </c>
      <c r="D9072">
        <f>Atask.AtsOp!N8588</f>
        <v>0</v>
      </c>
      <c r="E9072">
        <f>Atask.AtsOp!I8588</f>
        <v>0</v>
      </c>
      <c r="F9072">
        <f>Atask.AtsOp!M8588</f>
        <v>0</v>
      </c>
      <c r="G9072" t="e">
        <f>VLOOKUP(B9072,Prekės!$A$2:$E$3000,3,FALSE)</f>
        <v>#N/A</v>
      </c>
      <c r="H9072" t="e">
        <f>VLOOKUP(B9072,Prekės!$A$2:$E$3000,4,FALSE)</f>
        <v>#N/A</v>
      </c>
      <c r="I9072" t="e">
        <f>VLOOKUP(B9072,Prekės!$A$2:$E$3000,5,FALSE)</f>
        <v>#N/A</v>
      </c>
      <c r="J9072" t="e">
        <f t="shared" si="285"/>
        <v>#N/A</v>
      </c>
      <c r="K9072">
        <f t="shared" si="286"/>
        <v>0</v>
      </c>
    </row>
    <row r="9073" spans="1:11">
      <c r="A9073" s="1">
        <f>Atask.AtsOp!A8589</f>
        <v>0</v>
      </c>
      <c r="B9073">
        <f>Atask.AtsOp!E8589</f>
        <v>0</v>
      </c>
      <c r="C9073">
        <f>Atask.AtsOp!H8589</f>
        <v>0</v>
      </c>
      <c r="D9073">
        <f>Atask.AtsOp!N8589</f>
        <v>0</v>
      </c>
      <c r="E9073">
        <f>Atask.AtsOp!I8589</f>
        <v>0</v>
      </c>
      <c r="F9073">
        <f>Atask.AtsOp!M8589</f>
        <v>0</v>
      </c>
      <c r="G9073" t="e">
        <f>VLOOKUP(B9073,Prekės!$A$2:$E$3000,3,FALSE)</f>
        <v>#N/A</v>
      </c>
      <c r="H9073" t="e">
        <f>VLOOKUP(B9073,Prekės!$A$2:$E$3000,4,FALSE)</f>
        <v>#N/A</v>
      </c>
      <c r="I9073" t="e">
        <f>VLOOKUP(B9073,Prekės!$A$2:$E$3000,5,FALSE)</f>
        <v>#N/A</v>
      </c>
      <c r="J9073" t="e">
        <f t="shared" si="285"/>
        <v>#N/A</v>
      </c>
      <c r="K9073">
        <f t="shared" si="286"/>
        <v>0</v>
      </c>
    </row>
    <row r="9074" spans="1:11">
      <c r="A9074" s="1">
        <f>Atask.AtsOp!A8590</f>
        <v>0</v>
      </c>
      <c r="B9074">
        <f>Atask.AtsOp!E8590</f>
        <v>0</v>
      </c>
      <c r="C9074">
        <f>Atask.AtsOp!H8590</f>
        <v>0</v>
      </c>
      <c r="D9074">
        <f>Atask.AtsOp!N8590</f>
        <v>0</v>
      </c>
      <c r="E9074">
        <f>Atask.AtsOp!I8590</f>
        <v>0</v>
      </c>
      <c r="F9074">
        <f>Atask.AtsOp!M8590</f>
        <v>0</v>
      </c>
      <c r="G9074" t="e">
        <f>VLOOKUP(B9074,Prekės!$A$2:$E$3000,3,FALSE)</f>
        <v>#N/A</v>
      </c>
      <c r="H9074" t="e">
        <f>VLOOKUP(B9074,Prekės!$A$2:$E$3000,4,FALSE)</f>
        <v>#N/A</v>
      </c>
      <c r="I9074" t="e">
        <f>VLOOKUP(B9074,Prekės!$A$2:$E$3000,5,FALSE)</f>
        <v>#N/A</v>
      </c>
      <c r="J9074" t="e">
        <f t="shared" si="285"/>
        <v>#N/A</v>
      </c>
      <c r="K9074">
        <f t="shared" si="286"/>
        <v>0</v>
      </c>
    </row>
    <row r="9075" spans="1:11">
      <c r="A9075" s="1">
        <f>Atask.AtsOp!A8591</f>
        <v>0</v>
      </c>
      <c r="B9075">
        <f>Atask.AtsOp!E8591</f>
        <v>0</v>
      </c>
      <c r="C9075">
        <f>Atask.AtsOp!H8591</f>
        <v>0</v>
      </c>
      <c r="D9075">
        <f>Atask.AtsOp!N8591</f>
        <v>0</v>
      </c>
      <c r="E9075">
        <f>Atask.AtsOp!I8591</f>
        <v>0</v>
      </c>
      <c r="F9075">
        <f>Atask.AtsOp!M8591</f>
        <v>0</v>
      </c>
      <c r="G9075" t="e">
        <f>VLOOKUP(B9075,Prekės!$A$2:$E$3000,3,FALSE)</f>
        <v>#N/A</v>
      </c>
      <c r="H9075" t="e">
        <f>VLOOKUP(B9075,Prekės!$A$2:$E$3000,4,FALSE)</f>
        <v>#N/A</v>
      </c>
      <c r="I9075" t="e">
        <f>VLOOKUP(B9075,Prekės!$A$2:$E$3000,5,FALSE)</f>
        <v>#N/A</v>
      </c>
      <c r="J9075" t="e">
        <f t="shared" si="285"/>
        <v>#N/A</v>
      </c>
      <c r="K9075">
        <f t="shared" si="286"/>
        <v>0</v>
      </c>
    </row>
    <row r="9076" spans="1:11">
      <c r="A9076" s="1">
        <f>Atask.AtsOp!A8592</f>
        <v>0</v>
      </c>
      <c r="B9076">
        <f>Atask.AtsOp!E8592</f>
        <v>0</v>
      </c>
      <c r="C9076">
        <f>Atask.AtsOp!H8592</f>
        <v>0</v>
      </c>
      <c r="D9076">
        <f>Atask.AtsOp!N8592</f>
        <v>0</v>
      </c>
      <c r="E9076">
        <f>Atask.AtsOp!I8592</f>
        <v>0</v>
      </c>
      <c r="F9076">
        <f>Atask.AtsOp!M8592</f>
        <v>0</v>
      </c>
      <c r="G9076" t="e">
        <f>VLOOKUP(B9076,Prekės!$A$2:$E$3000,3,FALSE)</f>
        <v>#N/A</v>
      </c>
      <c r="H9076" t="e">
        <f>VLOOKUP(B9076,Prekės!$A$2:$E$3000,4,FALSE)</f>
        <v>#N/A</v>
      </c>
      <c r="I9076" t="e">
        <f>VLOOKUP(B9076,Prekės!$A$2:$E$3000,5,FALSE)</f>
        <v>#N/A</v>
      </c>
      <c r="J9076" t="e">
        <f t="shared" si="285"/>
        <v>#N/A</v>
      </c>
      <c r="K9076">
        <f t="shared" si="286"/>
        <v>0</v>
      </c>
    </row>
    <row r="9077" spans="1:11">
      <c r="A9077" s="1">
        <f>Atask.AtsOp!A8593</f>
        <v>0</v>
      </c>
      <c r="B9077">
        <f>Atask.AtsOp!E8593</f>
        <v>0</v>
      </c>
      <c r="C9077">
        <f>Atask.AtsOp!H8593</f>
        <v>0</v>
      </c>
      <c r="D9077">
        <f>Atask.AtsOp!N8593</f>
        <v>0</v>
      </c>
      <c r="E9077">
        <f>Atask.AtsOp!I8593</f>
        <v>0</v>
      </c>
      <c r="F9077">
        <f>Atask.AtsOp!M8593</f>
        <v>0</v>
      </c>
      <c r="G9077" t="e">
        <f>VLOOKUP(B9077,Prekės!$A$2:$E$3000,3,FALSE)</f>
        <v>#N/A</v>
      </c>
      <c r="H9077" t="e">
        <f>VLOOKUP(B9077,Prekės!$A$2:$E$3000,4,FALSE)</f>
        <v>#N/A</v>
      </c>
      <c r="I9077" t="e">
        <f>VLOOKUP(B9077,Prekės!$A$2:$E$3000,5,FALSE)</f>
        <v>#N/A</v>
      </c>
      <c r="J9077" t="e">
        <f t="shared" si="285"/>
        <v>#N/A</v>
      </c>
      <c r="K9077">
        <f t="shared" si="286"/>
        <v>0</v>
      </c>
    </row>
    <row r="9078" spans="1:11">
      <c r="A9078" s="1">
        <f>Atask.AtsOp!A8594</f>
        <v>0</v>
      </c>
      <c r="B9078">
        <f>Atask.AtsOp!E8594</f>
        <v>0</v>
      </c>
      <c r="C9078">
        <f>Atask.AtsOp!H8594</f>
        <v>0</v>
      </c>
      <c r="D9078">
        <f>Atask.AtsOp!N8594</f>
        <v>0</v>
      </c>
      <c r="E9078">
        <f>Atask.AtsOp!I8594</f>
        <v>0</v>
      </c>
      <c r="F9078">
        <f>Atask.AtsOp!M8594</f>
        <v>0</v>
      </c>
      <c r="G9078" t="e">
        <f>VLOOKUP(B9078,Prekės!$A$2:$E$3000,3,FALSE)</f>
        <v>#N/A</v>
      </c>
      <c r="H9078" t="e">
        <f>VLOOKUP(B9078,Prekės!$A$2:$E$3000,4,FALSE)</f>
        <v>#N/A</v>
      </c>
      <c r="I9078" t="e">
        <f>VLOOKUP(B9078,Prekės!$A$2:$E$3000,5,FALSE)</f>
        <v>#N/A</v>
      </c>
      <c r="J9078" t="e">
        <f t="shared" si="285"/>
        <v>#N/A</v>
      </c>
      <c r="K9078">
        <f t="shared" si="286"/>
        <v>0</v>
      </c>
    </row>
    <row r="9079" spans="1:11">
      <c r="A9079" s="1">
        <f>Atask.AtsOp!A8595</f>
        <v>0</v>
      </c>
      <c r="B9079">
        <f>Atask.AtsOp!E8595</f>
        <v>0</v>
      </c>
      <c r="C9079">
        <f>Atask.AtsOp!H8595</f>
        <v>0</v>
      </c>
      <c r="D9079">
        <f>Atask.AtsOp!N8595</f>
        <v>0</v>
      </c>
      <c r="E9079">
        <f>Atask.AtsOp!I8595</f>
        <v>0</v>
      </c>
      <c r="F9079">
        <f>Atask.AtsOp!M8595</f>
        <v>0</v>
      </c>
      <c r="G9079" t="e">
        <f>VLOOKUP(B9079,Prekės!$A$2:$E$3000,3,FALSE)</f>
        <v>#N/A</v>
      </c>
      <c r="H9079" t="e">
        <f>VLOOKUP(B9079,Prekės!$A$2:$E$3000,4,FALSE)</f>
        <v>#N/A</v>
      </c>
      <c r="I9079" t="e">
        <f>VLOOKUP(B9079,Prekės!$A$2:$E$3000,5,FALSE)</f>
        <v>#N/A</v>
      </c>
      <c r="J9079" t="e">
        <f t="shared" si="285"/>
        <v>#N/A</v>
      </c>
      <c r="K9079">
        <f t="shared" si="286"/>
        <v>0</v>
      </c>
    </row>
    <row r="9080" spans="1:11">
      <c r="A9080" s="1">
        <f>Atask.AtsOp!A8596</f>
        <v>0</v>
      </c>
      <c r="B9080">
        <f>Atask.AtsOp!E8596</f>
        <v>0</v>
      </c>
      <c r="C9080">
        <f>Atask.AtsOp!H8596</f>
        <v>0</v>
      </c>
      <c r="D9080">
        <f>Atask.AtsOp!N8596</f>
        <v>0</v>
      </c>
      <c r="E9080">
        <f>Atask.AtsOp!I8596</f>
        <v>0</v>
      </c>
      <c r="F9080">
        <f>Atask.AtsOp!M8596</f>
        <v>0</v>
      </c>
      <c r="G9080" t="e">
        <f>VLOOKUP(B9080,Prekės!$A$2:$E$3000,3,FALSE)</f>
        <v>#N/A</v>
      </c>
      <c r="H9080" t="e">
        <f>VLOOKUP(B9080,Prekės!$A$2:$E$3000,4,FALSE)</f>
        <v>#N/A</v>
      </c>
      <c r="I9080" t="e">
        <f>VLOOKUP(B9080,Prekės!$A$2:$E$3000,5,FALSE)</f>
        <v>#N/A</v>
      </c>
      <c r="J9080" t="e">
        <f t="shared" si="285"/>
        <v>#N/A</v>
      </c>
      <c r="K9080">
        <f t="shared" si="286"/>
        <v>0</v>
      </c>
    </row>
    <row r="9081" spans="1:11">
      <c r="A9081" s="1">
        <f>Atask.AtsOp!A8597</f>
        <v>0</v>
      </c>
      <c r="B9081">
        <f>Atask.AtsOp!E8597</f>
        <v>0</v>
      </c>
      <c r="C9081">
        <f>Atask.AtsOp!H8597</f>
        <v>0</v>
      </c>
      <c r="D9081">
        <f>Atask.AtsOp!N8597</f>
        <v>0</v>
      </c>
      <c r="E9081">
        <f>Atask.AtsOp!I8597</f>
        <v>0</v>
      </c>
      <c r="F9081">
        <f>Atask.AtsOp!M8597</f>
        <v>0</v>
      </c>
      <c r="G9081" t="e">
        <f>VLOOKUP(B9081,Prekės!$A$2:$E$3000,3,FALSE)</f>
        <v>#N/A</v>
      </c>
      <c r="H9081" t="e">
        <f>VLOOKUP(B9081,Prekės!$A$2:$E$3000,4,FALSE)</f>
        <v>#N/A</v>
      </c>
      <c r="I9081" t="e">
        <f>VLOOKUP(B9081,Prekės!$A$2:$E$3000,5,FALSE)</f>
        <v>#N/A</v>
      </c>
      <c r="J9081" t="e">
        <f t="shared" si="285"/>
        <v>#N/A</v>
      </c>
      <c r="K9081">
        <f t="shared" si="286"/>
        <v>0</v>
      </c>
    </row>
    <row r="9082" spans="1:11">
      <c r="A9082" s="1">
        <f>Atask.AtsOp!A8598</f>
        <v>0</v>
      </c>
      <c r="B9082">
        <f>Atask.AtsOp!E8598</f>
        <v>0</v>
      </c>
      <c r="C9082">
        <f>Atask.AtsOp!H8598</f>
        <v>0</v>
      </c>
      <c r="D9082">
        <f>Atask.AtsOp!N8598</f>
        <v>0</v>
      </c>
      <c r="E9082">
        <f>Atask.AtsOp!I8598</f>
        <v>0</v>
      </c>
      <c r="F9082">
        <f>Atask.AtsOp!M8598</f>
        <v>0</v>
      </c>
      <c r="G9082" t="e">
        <f>VLOOKUP(B9082,Prekės!$A$2:$E$3000,3,FALSE)</f>
        <v>#N/A</v>
      </c>
      <c r="H9082" t="e">
        <f>VLOOKUP(B9082,Prekės!$A$2:$E$3000,4,FALSE)</f>
        <v>#N/A</v>
      </c>
      <c r="I9082" t="e">
        <f>VLOOKUP(B9082,Prekės!$A$2:$E$3000,5,FALSE)</f>
        <v>#N/A</v>
      </c>
      <c r="J9082" t="e">
        <f t="shared" si="285"/>
        <v>#N/A</v>
      </c>
      <c r="K9082">
        <f t="shared" si="286"/>
        <v>0</v>
      </c>
    </row>
    <row r="9083" spans="1:11">
      <c r="A9083" s="1">
        <f>Atask.AtsOp!A8599</f>
        <v>0</v>
      </c>
      <c r="B9083">
        <f>Atask.AtsOp!E8599</f>
        <v>0</v>
      </c>
      <c r="C9083">
        <f>Atask.AtsOp!H8599</f>
        <v>0</v>
      </c>
      <c r="D9083">
        <f>Atask.AtsOp!N8599</f>
        <v>0</v>
      </c>
      <c r="E9083">
        <f>Atask.AtsOp!I8599</f>
        <v>0</v>
      </c>
      <c r="F9083">
        <f>Atask.AtsOp!M8599</f>
        <v>0</v>
      </c>
      <c r="G9083" t="e">
        <f>VLOOKUP(B9083,Prekės!$A$2:$E$3000,3,FALSE)</f>
        <v>#N/A</v>
      </c>
      <c r="H9083" t="e">
        <f>VLOOKUP(B9083,Prekės!$A$2:$E$3000,4,FALSE)</f>
        <v>#N/A</v>
      </c>
      <c r="I9083" t="e">
        <f>VLOOKUP(B9083,Prekės!$A$2:$E$3000,5,FALSE)</f>
        <v>#N/A</v>
      </c>
      <c r="J9083" t="e">
        <f t="shared" si="285"/>
        <v>#N/A</v>
      </c>
      <c r="K9083">
        <f t="shared" si="286"/>
        <v>0</v>
      </c>
    </row>
    <row r="9084" spans="1:11">
      <c r="A9084" s="1">
        <f>Atask.AtsOp!A8600</f>
        <v>0</v>
      </c>
      <c r="B9084">
        <f>Atask.AtsOp!E8600</f>
        <v>0</v>
      </c>
      <c r="C9084">
        <f>Atask.AtsOp!H8600</f>
        <v>0</v>
      </c>
      <c r="D9084">
        <f>Atask.AtsOp!N8600</f>
        <v>0</v>
      </c>
      <c r="E9084">
        <f>Atask.AtsOp!I8600</f>
        <v>0</v>
      </c>
      <c r="F9084">
        <f>Atask.AtsOp!M8600</f>
        <v>0</v>
      </c>
      <c r="G9084" t="e">
        <f>VLOOKUP(B9084,Prekės!$A$2:$E$3000,3,FALSE)</f>
        <v>#N/A</v>
      </c>
      <c r="H9084" t="e">
        <f>VLOOKUP(B9084,Prekės!$A$2:$E$3000,4,FALSE)</f>
        <v>#N/A</v>
      </c>
      <c r="I9084" t="e">
        <f>VLOOKUP(B9084,Prekės!$A$2:$E$3000,5,FALSE)</f>
        <v>#N/A</v>
      </c>
      <c r="J9084" t="e">
        <f t="shared" si="285"/>
        <v>#N/A</v>
      </c>
      <c r="K9084">
        <f t="shared" si="286"/>
        <v>0</v>
      </c>
    </row>
    <row r="9085" spans="1:11">
      <c r="A9085" s="1">
        <f>Atask.AtsOp!A8601</f>
        <v>0</v>
      </c>
      <c r="B9085">
        <f>Atask.AtsOp!E8601</f>
        <v>0</v>
      </c>
      <c r="C9085">
        <f>Atask.AtsOp!H8601</f>
        <v>0</v>
      </c>
      <c r="D9085">
        <f>Atask.AtsOp!N8601</f>
        <v>0</v>
      </c>
      <c r="E9085">
        <f>Atask.AtsOp!I8601</f>
        <v>0</v>
      </c>
      <c r="F9085">
        <f>Atask.AtsOp!M8601</f>
        <v>0</v>
      </c>
      <c r="G9085" t="e">
        <f>VLOOKUP(B9085,Prekės!$A$2:$E$3000,3,FALSE)</f>
        <v>#N/A</v>
      </c>
      <c r="H9085" t="e">
        <f>VLOOKUP(B9085,Prekės!$A$2:$E$3000,4,FALSE)</f>
        <v>#N/A</v>
      </c>
      <c r="I9085" t="e">
        <f>VLOOKUP(B9085,Prekės!$A$2:$E$3000,5,FALSE)</f>
        <v>#N/A</v>
      </c>
      <c r="J9085" t="e">
        <f t="shared" si="285"/>
        <v>#N/A</v>
      </c>
      <c r="K9085">
        <f t="shared" si="286"/>
        <v>0</v>
      </c>
    </row>
    <row r="9086" spans="1:11">
      <c r="A9086" s="1">
        <f>Atask.AtsOp!A8602</f>
        <v>0</v>
      </c>
      <c r="B9086">
        <f>Atask.AtsOp!E8602</f>
        <v>0</v>
      </c>
      <c r="C9086">
        <f>Atask.AtsOp!H8602</f>
        <v>0</v>
      </c>
      <c r="D9086">
        <f>Atask.AtsOp!N8602</f>
        <v>0</v>
      </c>
      <c r="E9086">
        <f>Atask.AtsOp!I8602</f>
        <v>0</v>
      </c>
      <c r="F9086">
        <f>Atask.AtsOp!M8602</f>
        <v>0</v>
      </c>
      <c r="G9086" t="e">
        <f>VLOOKUP(B9086,Prekės!$A$2:$E$3000,3,FALSE)</f>
        <v>#N/A</v>
      </c>
      <c r="H9086" t="e">
        <f>VLOOKUP(B9086,Prekės!$A$2:$E$3000,4,FALSE)</f>
        <v>#N/A</v>
      </c>
      <c r="I9086" t="e">
        <f>VLOOKUP(B9086,Prekės!$A$2:$E$3000,5,FALSE)</f>
        <v>#N/A</v>
      </c>
      <c r="J9086" t="e">
        <f t="shared" si="285"/>
        <v>#N/A</v>
      </c>
      <c r="K9086">
        <f t="shared" si="286"/>
        <v>0</v>
      </c>
    </row>
    <row r="9087" spans="1:11">
      <c r="A9087" s="1">
        <f>Atask.AtsOp!A8603</f>
        <v>0</v>
      </c>
      <c r="B9087">
        <f>Atask.AtsOp!E8603</f>
        <v>0</v>
      </c>
      <c r="C9087">
        <f>Atask.AtsOp!H8603</f>
        <v>0</v>
      </c>
      <c r="D9087">
        <f>Atask.AtsOp!N8603</f>
        <v>0</v>
      </c>
      <c r="E9087">
        <f>Atask.AtsOp!I8603</f>
        <v>0</v>
      </c>
      <c r="F9087">
        <f>Atask.AtsOp!M8603</f>
        <v>0</v>
      </c>
      <c r="G9087" t="e">
        <f>VLOOKUP(B9087,Prekės!$A$2:$E$3000,3,FALSE)</f>
        <v>#N/A</v>
      </c>
      <c r="H9087" t="e">
        <f>VLOOKUP(B9087,Prekės!$A$2:$E$3000,4,FALSE)</f>
        <v>#N/A</v>
      </c>
      <c r="I9087" t="e">
        <f>VLOOKUP(B9087,Prekės!$A$2:$E$3000,5,FALSE)</f>
        <v>#N/A</v>
      </c>
      <c r="J9087" t="e">
        <f t="shared" si="285"/>
        <v>#N/A</v>
      </c>
      <c r="K9087">
        <f t="shared" si="286"/>
        <v>0</v>
      </c>
    </row>
    <row r="9088" spans="1:11">
      <c r="A9088" s="1">
        <f>Atask.AtsOp!A8604</f>
        <v>0</v>
      </c>
      <c r="B9088">
        <f>Atask.AtsOp!E8604</f>
        <v>0</v>
      </c>
      <c r="C9088">
        <f>Atask.AtsOp!H8604</f>
        <v>0</v>
      </c>
      <c r="D9088">
        <f>Atask.AtsOp!N8604</f>
        <v>0</v>
      </c>
      <c r="E9088">
        <f>Atask.AtsOp!I8604</f>
        <v>0</v>
      </c>
      <c r="F9088">
        <f>Atask.AtsOp!M8604</f>
        <v>0</v>
      </c>
      <c r="G9088" t="e">
        <f>VLOOKUP(B9088,Prekės!$A$2:$E$3000,3,FALSE)</f>
        <v>#N/A</v>
      </c>
      <c r="H9088" t="e">
        <f>VLOOKUP(B9088,Prekės!$A$2:$E$3000,4,FALSE)</f>
        <v>#N/A</v>
      </c>
      <c r="I9088" t="e">
        <f>VLOOKUP(B9088,Prekės!$A$2:$E$3000,5,FALSE)</f>
        <v>#N/A</v>
      </c>
      <c r="J9088" t="e">
        <f t="shared" si="285"/>
        <v>#N/A</v>
      </c>
      <c r="K9088">
        <f t="shared" si="286"/>
        <v>0</v>
      </c>
    </row>
    <row r="9089" spans="1:11">
      <c r="A9089" s="1">
        <f>Atask.AtsOp!A8605</f>
        <v>0</v>
      </c>
      <c r="B9089">
        <f>Atask.AtsOp!E8605</f>
        <v>0</v>
      </c>
      <c r="C9089">
        <f>Atask.AtsOp!H8605</f>
        <v>0</v>
      </c>
      <c r="D9089">
        <f>Atask.AtsOp!N8605</f>
        <v>0</v>
      </c>
      <c r="E9089">
        <f>Atask.AtsOp!I8605</f>
        <v>0</v>
      </c>
      <c r="F9089">
        <f>Atask.AtsOp!M8605</f>
        <v>0</v>
      </c>
      <c r="G9089" t="e">
        <f>VLOOKUP(B9089,Prekės!$A$2:$E$3000,3,FALSE)</f>
        <v>#N/A</v>
      </c>
      <c r="H9089" t="e">
        <f>VLOOKUP(B9089,Prekės!$A$2:$E$3000,4,FALSE)</f>
        <v>#N/A</v>
      </c>
      <c r="I9089" t="e">
        <f>VLOOKUP(B9089,Prekės!$A$2:$E$3000,5,FALSE)</f>
        <v>#N/A</v>
      </c>
      <c r="J9089" t="e">
        <f t="shared" si="285"/>
        <v>#N/A</v>
      </c>
      <c r="K9089">
        <f t="shared" si="286"/>
        <v>0</v>
      </c>
    </row>
    <row r="9090" spans="1:11">
      <c r="A9090" s="1">
        <f>Atask.AtsOp!A8606</f>
        <v>0</v>
      </c>
      <c r="B9090">
        <f>Atask.AtsOp!E8606</f>
        <v>0</v>
      </c>
      <c r="C9090">
        <f>Atask.AtsOp!H8606</f>
        <v>0</v>
      </c>
      <c r="D9090">
        <f>Atask.AtsOp!N8606</f>
        <v>0</v>
      </c>
      <c r="E9090">
        <f>Atask.AtsOp!I8606</f>
        <v>0</v>
      </c>
      <c r="F9090">
        <f>Atask.AtsOp!M8606</f>
        <v>0</v>
      </c>
      <c r="G9090" t="e">
        <f>VLOOKUP(B9090,Prekės!$A$2:$E$3000,3,FALSE)</f>
        <v>#N/A</v>
      </c>
      <c r="H9090" t="e">
        <f>VLOOKUP(B9090,Prekės!$A$2:$E$3000,4,FALSE)</f>
        <v>#N/A</v>
      </c>
      <c r="I9090" t="e">
        <f>VLOOKUP(B9090,Prekės!$A$2:$E$3000,5,FALSE)</f>
        <v>#N/A</v>
      </c>
      <c r="J9090" t="e">
        <f t="shared" si="285"/>
        <v>#N/A</v>
      </c>
      <c r="K9090">
        <f t="shared" si="286"/>
        <v>0</v>
      </c>
    </row>
    <row r="9091" spans="1:11">
      <c r="A9091" s="1">
        <f>Atask.AtsOp!A8607</f>
        <v>0</v>
      </c>
      <c r="B9091">
        <f>Atask.AtsOp!E8607</f>
        <v>0</v>
      </c>
      <c r="C9091">
        <f>Atask.AtsOp!H8607</f>
        <v>0</v>
      </c>
      <c r="D9091">
        <f>Atask.AtsOp!N8607</f>
        <v>0</v>
      </c>
      <c r="E9091">
        <f>Atask.AtsOp!I8607</f>
        <v>0</v>
      </c>
      <c r="F9091">
        <f>Atask.AtsOp!M8607</f>
        <v>0</v>
      </c>
      <c r="G9091" t="e">
        <f>VLOOKUP(B9091,Prekės!$A$2:$E$3000,3,FALSE)</f>
        <v>#N/A</v>
      </c>
      <c r="H9091" t="e">
        <f>VLOOKUP(B9091,Prekės!$A$2:$E$3000,4,FALSE)</f>
        <v>#N/A</v>
      </c>
      <c r="I9091" t="e">
        <f>VLOOKUP(B9091,Prekės!$A$2:$E$3000,5,FALSE)</f>
        <v>#N/A</v>
      </c>
      <c r="J9091" t="e">
        <f t="shared" si="285"/>
        <v>#N/A</v>
      </c>
      <c r="K9091">
        <f t="shared" si="286"/>
        <v>0</v>
      </c>
    </row>
    <row r="9092" spans="1:11">
      <c r="A9092" s="1">
        <f>Atask.AtsOp!A8608</f>
        <v>0</v>
      </c>
      <c r="B9092">
        <f>Atask.AtsOp!E8608</f>
        <v>0</v>
      </c>
      <c r="C9092">
        <f>Atask.AtsOp!H8608</f>
        <v>0</v>
      </c>
      <c r="D9092">
        <f>Atask.AtsOp!N8608</f>
        <v>0</v>
      </c>
      <c r="E9092">
        <f>Atask.AtsOp!I8608</f>
        <v>0</v>
      </c>
      <c r="F9092">
        <f>Atask.AtsOp!M8608</f>
        <v>0</v>
      </c>
      <c r="G9092" t="e">
        <f>VLOOKUP(B9092,Prekės!$A$2:$E$3000,3,FALSE)</f>
        <v>#N/A</v>
      </c>
      <c r="H9092" t="e">
        <f>VLOOKUP(B9092,Prekės!$A$2:$E$3000,4,FALSE)</f>
        <v>#N/A</v>
      </c>
      <c r="I9092" t="e">
        <f>VLOOKUP(B9092,Prekės!$A$2:$E$3000,5,FALSE)</f>
        <v>#N/A</v>
      </c>
      <c r="J9092" t="e">
        <f t="shared" si="285"/>
        <v>#N/A</v>
      </c>
      <c r="K9092">
        <f t="shared" si="286"/>
        <v>0</v>
      </c>
    </row>
    <row r="9093" spans="1:11">
      <c r="A9093" s="1">
        <f>Atask.AtsOp!A8609</f>
        <v>0</v>
      </c>
      <c r="B9093">
        <f>Atask.AtsOp!E8609</f>
        <v>0</v>
      </c>
      <c r="C9093">
        <f>Atask.AtsOp!H8609</f>
        <v>0</v>
      </c>
      <c r="D9093">
        <f>Atask.AtsOp!N8609</f>
        <v>0</v>
      </c>
      <c r="E9093">
        <f>Atask.AtsOp!I8609</f>
        <v>0</v>
      </c>
      <c r="F9093">
        <f>Atask.AtsOp!M8609</f>
        <v>0</v>
      </c>
      <c r="G9093" t="e">
        <f>VLOOKUP(B9093,Prekės!$A$2:$E$3000,3,FALSE)</f>
        <v>#N/A</v>
      </c>
      <c r="H9093" t="e">
        <f>VLOOKUP(B9093,Prekės!$A$2:$E$3000,4,FALSE)</f>
        <v>#N/A</v>
      </c>
      <c r="I9093" t="e">
        <f>VLOOKUP(B9093,Prekės!$A$2:$E$3000,5,FALSE)</f>
        <v>#N/A</v>
      </c>
      <c r="J9093" t="e">
        <f t="shared" si="285"/>
        <v>#N/A</v>
      </c>
      <c r="K9093">
        <f t="shared" si="286"/>
        <v>0</v>
      </c>
    </row>
    <row r="9094" spans="1:11">
      <c r="A9094" s="1">
        <f>Atask.AtsOp!A8610</f>
        <v>0</v>
      </c>
      <c r="B9094">
        <f>Atask.AtsOp!E8610</f>
        <v>0</v>
      </c>
      <c r="C9094">
        <f>Atask.AtsOp!H8610</f>
        <v>0</v>
      </c>
      <c r="D9094">
        <f>Atask.AtsOp!N8610</f>
        <v>0</v>
      </c>
      <c r="E9094">
        <f>Atask.AtsOp!I8610</f>
        <v>0</v>
      </c>
      <c r="F9094">
        <f>Atask.AtsOp!M8610</f>
        <v>0</v>
      </c>
      <c r="G9094" t="e">
        <f>VLOOKUP(B9094,Prekės!$A$2:$E$3000,3,FALSE)</f>
        <v>#N/A</v>
      </c>
      <c r="H9094" t="e">
        <f>VLOOKUP(B9094,Prekės!$A$2:$E$3000,4,FALSE)</f>
        <v>#N/A</v>
      </c>
      <c r="I9094" t="e">
        <f>VLOOKUP(B9094,Prekės!$A$2:$E$3000,5,FALSE)</f>
        <v>#N/A</v>
      </c>
      <c r="J9094" t="e">
        <f t="shared" si="285"/>
        <v>#N/A</v>
      </c>
      <c r="K9094">
        <f t="shared" si="286"/>
        <v>0</v>
      </c>
    </row>
    <row r="9095" spans="1:11">
      <c r="A9095" s="1">
        <f>Atask.AtsOp!A8611</f>
        <v>0</v>
      </c>
      <c r="B9095">
        <f>Atask.AtsOp!E8611</f>
        <v>0</v>
      </c>
      <c r="C9095">
        <f>Atask.AtsOp!H8611</f>
        <v>0</v>
      </c>
      <c r="D9095">
        <f>Atask.AtsOp!N8611</f>
        <v>0</v>
      </c>
      <c r="E9095">
        <f>Atask.AtsOp!I8611</f>
        <v>0</v>
      </c>
      <c r="F9095">
        <f>Atask.AtsOp!M8611</f>
        <v>0</v>
      </c>
      <c r="G9095" t="e">
        <f>VLOOKUP(B9095,Prekės!$A$2:$E$3000,3,FALSE)</f>
        <v>#N/A</v>
      </c>
      <c r="H9095" t="e">
        <f>VLOOKUP(B9095,Prekės!$A$2:$E$3000,4,FALSE)</f>
        <v>#N/A</v>
      </c>
      <c r="I9095" t="e">
        <f>VLOOKUP(B9095,Prekės!$A$2:$E$3000,5,FALSE)</f>
        <v>#N/A</v>
      </c>
      <c r="J9095" t="e">
        <f t="shared" si="285"/>
        <v>#N/A</v>
      </c>
      <c r="K9095">
        <f t="shared" si="286"/>
        <v>0</v>
      </c>
    </row>
    <row r="9096" spans="1:11">
      <c r="A9096" s="1">
        <f>Atask.AtsOp!A8612</f>
        <v>0</v>
      </c>
      <c r="B9096">
        <f>Atask.AtsOp!E8612</f>
        <v>0</v>
      </c>
      <c r="C9096">
        <f>Atask.AtsOp!H8612</f>
        <v>0</v>
      </c>
      <c r="D9096">
        <f>Atask.AtsOp!N8612</f>
        <v>0</v>
      </c>
      <c r="E9096">
        <f>Atask.AtsOp!I8612</f>
        <v>0</v>
      </c>
      <c r="F9096">
        <f>Atask.AtsOp!M8612</f>
        <v>0</v>
      </c>
      <c r="G9096" t="e">
        <f>VLOOKUP(B9096,Prekės!$A$2:$E$3000,3,FALSE)</f>
        <v>#N/A</v>
      </c>
      <c r="H9096" t="e">
        <f>VLOOKUP(B9096,Prekės!$A$2:$E$3000,4,FALSE)</f>
        <v>#N/A</v>
      </c>
      <c r="I9096" t="e">
        <f>VLOOKUP(B9096,Prekės!$A$2:$E$3000,5,FALSE)</f>
        <v>#N/A</v>
      </c>
      <c r="J9096" t="e">
        <f t="shared" si="285"/>
        <v>#N/A</v>
      </c>
      <c r="K9096">
        <f t="shared" si="286"/>
        <v>0</v>
      </c>
    </row>
    <row r="9097" spans="1:11">
      <c r="A9097" s="1">
        <f>Atask.AtsOp!A8613</f>
        <v>0</v>
      </c>
      <c r="B9097">
        <f>Atask.AtsOp!E8613</f>
        <v>0</v>
      </c>
      <c r="C9097">
        <f>Atask.AtsOp!H8613</f>
        <v>0</v>
      </c>
      <c r="D9097">
        <f>Atask.AtsOp!N8613</f>
        <v>0</v>
      </c>
      <c r="E9097">
        <f>Atask.AtsOp!I8613</f>
        <v>0</v>
      </c>
      <c r="F9097">
        <f>Atask.AtsOp!M8613</f>
        <v>0</v>
      </c>
      <c r="G9097" t="e">
        <f>VLOOKUP(B9097,Prekės!$A$2:$E$3000,3,FALSE)</f>
        <v>#N/A</v>
      </c>
      <c r="H9097" t="e">
        <f>VLOOKUP(B9097,Prekės!$A$2:$E$3000,4,FALSE)</f>
        <v>#N/A</v>
      </c>
      <c r="I9097" t="e">
        <f>VLOOKUP(B9097,Prekės!$A$2:$E$3000,5,FALSE)</f>
        <v>#N/A</v>
      </c>
      <c r="J9097" t="e">
        <f t="shared" si="285"/>
        <v>#N/A</v>
      </c>
      <c r="K9097">
        <f t="shared" si="286"/>
        <v>0</v>
      </c>
    </row>
    <row r="9098" spans="1:11">
      <c r="A9098" s="1">
        <f>Atask.AtsOp!A8614</f>
        <v>0</v>
      </c>
      <c r="B9098">
        <f>Atask.AtsOp!E8614</f>
        <v>0</v>
      </c>
      <c r="C9098">
        <f>Atask.AtsOp!H8614</f>
        <v>0</v>
      </c>
      <c r="D9098">
        <f>Atask.AtsOp!N8614</f>
        <v>0</v>
      </c>
      <c r="E9098">
        <f>Atask.AtsOp!I8614</f>
        <v>0</v>
      </c>
      <c r="F9098">
        <f>Atask.AtsOp!M8614</f>
        <v>0</v>
      </c>
      <c r="G9098" t="e">
        <f>VLOOKUP(B9098,Prekės!$A$2:$E$3000,3,FALSE)</f>
        <v>#N/A</v>
      </c>
      <c r="H9098" t="e">
        <f>VLOOKUP(B9098,Prekės!$A$2:$E$3000,4,FALSE)</f>
        <v>#N/A</v>
      </c>
      <c r="I9098" t="e">
        <f>VLOOKUP(B9098,Prekės!$A$2:$E$3000,5,FALSE)</f>
        <v>#N/A</v>
      </c>
      <c r="J9098" t="e">
        <f t="shared" si="285"/>
        <v>#N/A</v>
      </c>
      <c r="K9098">
        <f t="shared" si="286"/>
        <v>0</v>
      </c>
    </row>
    <row r="9099" spans="1:11">
      <c r="A9099" s="1">
        <f>Atask.AtsOp!A8615</f>
        <v>0</v>
      </c>
      <c r="B9099">
        <f>Atask.AtsOp!E8615</f>
        <v>0</v>
      </c>
      <c r="C9099">
        <f>Atask.AtsOp!H8615</f>
        <v>0</v>
      </c>
      <c r="D9099">
        <f>Atask.AtsOp!N8615</f>
        <v>0</v>
      </c>
      <c r="E9099">
        <f>Atask.AtsOp!I8615</f>
        <v>0</v>
      </c>
      <c r="F9099">
        <f>Atask.AtsOp!M8615</f>
        <v>0</v>
      </c>
      <c r="G9099" t="e">
        <f>VLOOKUP(B9099,Prekės!$A$2:$E$3000,3,FALSE)</f>
        <v>#N/A</v>
      </c>
      <c r="H9099" t="e">
        <f>VLOOKUP(B9099,Prekės!$A$2:$E$3000,4,FALSE)</f>
        <v>#N/A</v>
      </c>
      <c r="I9099" t="e">
        <f>VLOOKUP(B9099,Prekės!$A$2:$E$3000,5,FALSE)</f>
        <v>#N/A</v>
      </c>
      <c r="J9099" t="e">
        <f t="shared" si="285"/>
        <v>#N/A</v>
      </c>
      <c r="K9099">
        <f t="shared" si="286"/>
        <v>0</v>
      </c>
    </row>
    <row r="9100" spans="1:11">
      <c r="A9100" s="1">
        <f>Atask.AtsOp!A8616</f>
        <v>0</v>
      </c>
      <c r="B9100">
        <f>Atask.AtsOp!E8616</f>
        <v>0</v>
      </c>
      <c r="C9100">
        <f>Atask.AtsOp!H8616</f>
        <v>0</v>
      </c>
      <c r="D9100">
        <f>Atask.AtsOp!N8616</f>
        <v>0</v>
      </c>
      <c r="E9100">
        <f>Atask.AtsOp!I8616</f>
        <v>0</v>
      </c>
      <c r="F9100">
        <f>Atask.AtsOp!M8616</f>
        <v>0</v>
      </c>
      <c r="G9100" t="e">
        <f>VLOOKUP(B9100,Prekės!$A$2:$E$3000,3,FALSE)</f>
        <v>#N/A</v>
      </c>
      <c r="H9100" t="e">
        <f>VLOOKUP(B9100,Prekės!$A$2:$E$3000,4,FALSE)</f>
        <v>#N/A</v>
      </c>
      <c r="I9100" t="e">
        <f>VLOOKUP(B9100,Prekės!$A$2:$E$3000,5,FALSE)</f>
        <v>#N/A</v>
      </c>
      <c r="J9100" t="e">
        <f t="shared" si="285"/>
        <v>#N/A</v>
      </c>
      <c r="K9100">
        <f t="shared" si="286"/>
        <v>0</v>
      </c>
    </row>
    <row r="9101" spans="1:11">
      <c r="A9101" s="1">
        <f>Atask.AtsOp!A8617</f>
        <v>0</v>
      </c>
      <c r="B9101">
        <f>Atask.AtsOp!E8617</f>
        <v>0</v>
      </c>
      <c r="C9101">
        <f>Atask.AtsOp!H8617</f>
        <v>0</v>
      </c>
      <c r="D9101">
        <f>Atask.AtsOp!N8617</f>
        <v>0</v>
      </c>
      <c r="E9101">
        <f>Atask.AtsOp!I8617</f>
        <v>0</v>
      </c>
      <c r="F9101">
        <f>Atask.AtsOp!M8617</f>
        <v>0</v>
      </c>
      <c r="G9101" t="e">
        <f>VLOOKUP(B9101,Prekės!$A$2:$E$3000,3,FALSE)</f>
        <v>#N/A</v>
      </c>
      <c r="H9101" t="e">
        <f>VLOOKUP(B9101,Prekės!$A$2:$E$3000,4,FALSE)</f>
        <v>#N/A</v>
      </c>
      <c r="I9101" t="e">
        <f>VLOOKUP(B9101,Prekės!$A$2:$E$3000,5,FALSE)</f>
        <v>#N/A</v>
      </c>
      <c r="J9101" t="e">
        <f t="shared" si="285"/>
        <v>#N/A</v>
      </c>
      <c r="K9101">
        <f t="shared" si="286"/>
        <v>0</v>
      </c>
    </row>
    <row r="9102" spans="1:11">
      <c r="A9102" s="1">
        <f>Atask.AtsOp!A8618</f>
        <v>0</v>
      </c>
      <c r="B9102">
        <f>Atask.AtsOp!E8618</f>
        <v>0</v>
      </c>
      <c r="C9102">
        <f>Atask.AtsOp!H8618</f>
        <v>0</v>
      </c>
      <c r="D9102">
        <f>Atask.AtsOp!N8618</f>
        <v>0</v>
      </c>
      <c r="E9102">
        <f>Atask.AtsOp!I8618</f>
        <v>0</v>
      </c>
      <c r="F9102">
        <f>Atask.AtsOp!M8618</f>
        <v>0</v>
      </c>
      <c r="G9102" t="e">
        <f>VLOOKUP(B9102,Prekės!$A$2:$E$3000,3,FALSE)</f>
        <v>#N/A</v>
      </c>
      <c r="H9102" t="e">
        <f>VLOOKUP(B9102,Prekės!$A$2:$E$3000,4,FALSE)</f>
        <v>#N/A</v>
      </c>
      <c r="I9102" t="e">
        <f>VLOOKUP(B9102,Prekės!$A$2:$E$3000,5,FALSE)</f>
        <v>#N/A</v>
      </c>
      <c r="J9102" t="e">
        <f t="shared" si="285"/>
        <v>#N/A</v>
      </c>
      <c r="K9102">
        <f t="shared" si="286"/>
        <v>0</v>
      </c>
    </row>
    <row r="9103" spans="1:11">
      <c r="A9103" s="1">
        <f>Atask.AtsOp!A8619</f>
        <v>0</v>
      </c>
      <c r="B9103">
        <f>Atask.AtsOp!E8619</f>
        <v>0</v>
      </c>
      <c r="C9103">
        <f>Atask.AtsOp!H8619</f>
        <v>0</v>
      </c>
      <c r="D9103">
        <f>Atask.AtsOp!N8619</f>
        <v>0</v>
      </c>
      <c r="E9103">
        <f>Atask.AtsOp!I8619</f>
        <v>0</v>
      </c>
      <c r="F9103">
        <f>Atask.AtsOp!M8619</f>
        <v>0</v>
      </c>
      <c r="G9103" t="e">
        <f>VLOOKUP(B9103,Prekės!$A$2:$E$3000,3,FALSE)</f>
        <v>#N/A</v>
      </c>
      <c r="H9103" t="e">
        <f>VLOOKUP(B9103,Prekės!$A$2:$E$3000,4,FALSE)</f>
        <v>#N/A</v>
      </c>
      <c r="I9103" t="e">
        <f>VLOOKUP(B9103,Prekės!$A$2:$E$3000,5,FALSE)</f>
        <v>#N/A</v>
      </c>
      <c r="J9103" t="e">
        <f t="shared" si="285"/>
        <v>#N/A</v>
      </c>
      <c r="K9103">
        <f t="shared" si="286"/>
        <v>0</v>
      </c>
    </row>
    <row r="9104" spans="1:11">
      <c r="A9104" s="1">
        <f>Atask.AtsOp!A8620</f>
        <v>0</v>
      </c>
      <c r="B9104">
        <f>Atask.AtsOp!E8620</f>
        <v>0</v>
      </c>
      <c r="C9104">
        <f>Atask.AtsOp!H8620</f>
        <v>0</v>
      </c>
      <c r="D9104">
        <f>Atask.AtsOp!N8620</f>
        <v>0</v>
      </c>
      <c r="E9104">
        <f>Atask.AtsOp!I8620</f>
        <v>0</v>
      </c>
      <c r="F9104">
        <f>Atask.AtsOp!M8620</f>
        <v>0</v>
      </c>
      <c r="G9104" t="e">
        <f>VLOOKUP(B9104,Prekės!$A$2:$E$3000,3,FALSE)</f>
        <v>#N/A</v>
      </c>
      <c r="H9104" t="e">
        <f>VLOOKUP(B9104,Prekės!$A$2:$E$3000,4,FALSE)</f>
        <v>#N/A</v>
      </c>
      <c r="I9104" t="e">
        <f>VLOOKUP(B9104,Prekės!$A$2:$E$3000,5,FALSE)</f>
        <v>#N/A</v>
      </c>
      <c r="J9104" t="e">
        <f t="shared" si="285"/>
        <v>#N/A</v>
      </c>
      <c r="K9104">
        <f t="shared" si="286"/>
        <v>0</v>
      </c>
    </row>
    <row r="9105" spans="1:11">
      <c r="A9105" s="1">
        <f>Atask.AtsOp!A8621</f>
        <v>0</v>
      </c>
      <c r="B9105">
        <f>Atask.AtsOp!E8621</f>
        <v>0</v>
      </c>
      <c r="C9105">
        <f>Atask.AtsOp!H8621</f>
        <v>0</v>
      </c>
      <c r="D9105">
        <f>Atask.AtsOp!N8621</f>
        <v>0</v>
      </c>
      <c r="E9105">
        <f>Atask.AtsOp!I8621</f>
        <v>0</v>
      </c>
      <c r="F9105">
        <f>Atask.AtsOp!M8621</f>
        <v>0</v>
      </c>
      <c r="G9105" t="e">
        <f>VLOOKUP(B9105,Prekės!$A$2:$E$3000,3,FALSE)</f>
        <v>#N/A</v>
      </c>
      <c r="H9105" t="e">
        <f>VLOOKUP(B9105,Prekės!$A$2:$E$3000,4,FALSE)</f>
        <v>#N/A</v>
      </c>
      <c r="I9105" t="e">
        <f>VLOOKUP(B9105,Prekės!$A$2:$E$3000,5,FALSE)</f>
        <v>#N/A</v>
      </c>
      <c r="J9105" t="e">
        <f t="shared" si="285"/>
        <v>#N/A</v>
      </c>
      <c r="K9105">
        <f t="shared" si="286"/>
        <v>0</v>
      </c>
    </row>
    <row r="9106" spans="1:11">
      <c r="A9106" s="1">
        <f>Atask.AtsOp!A8622</f>
        <v>0</v>
      </c>
      <c r="B9106">
        <f>Atask.AtsOp!E8622</f>
        <v>0</v>
      </c>
      <c r="C9106">
        <f>Atask.AtsOp!H8622</f>
        <v>0</v>
      </c>
      <c r="D9106">
        <f>Atask.AtsOp!N8622</f>
        <v>0</v>
      </c>
      <c r="E9106">
        <f>Atask.AtsOp!I8622</f>
        <v>0</v>
      </c>
      <c r="F9106">
        <f>Atask.AtsOp!M8622</f>
        <v>0</v>
      </c>
      <c r="G9106" t="e">
        <f>VLOOKUP(B9106,Prekės!$A$2:$E$3000,3,FALSE)</f>
        <v>#N/A</v>
      </c>
      <c r="H9106" t="e">
        <f>VLOOKUP(B9106,Prekės!$A$2:$E$3000,4,FALSE)</f>
        <v>#N/A</v>
      </c>
      <c r="I9106" t="e">
        <f>VLOOKUP(B9106,Prekės!$A$2:$E$3000,5,FALSE)</f>
        <v>#N/A</v>
      </c>
      <c r="J9106" t="e">
        <f t="shared" si="285"/>
        <v>#N/A</v>
      </c>
      <c r="K9106">
        <f t="shared" si="286"/>
        <v>0</v>
      </c>
    </row>
    <row r="9107" spans="1:11">
      <c r="A9107" s="1">
        <f>Atask.AtsOp!A8623</f>
        <v>0</v>
      </c>
      <c r="B9107">
        <f>Atask.AtsOp!E8623</f>
        <v>0</v>
      </c>
      <c r="C9107">
        <f>Atask.AtsOp!H8623</f>
        <v>0</v>
      </c>
      <c r="D9107">
        <f>Atask.AtsOp!N8623</f>
        <v>0</v>
      </c>
      <c r="E9107">
        <f>Atask.AtsOp!I8623</f>
        <v>0</v>
      </c>
      <c r="F9107">
        <f>Atask.AtsOp!M8623</f>
        <v>0</v>
      </c>
      <c r="G9107" t="e">
        <f>VLOOKUP(B9107,Prekės!$A$2:$E$3000,3,FALSE)</f>
        <v>#N/A</v>
      </c>
      <c r="H9107" t="e">
        <f>VLOOKUP(B9107,Prekės!$A$2:$E$3000,4,FALSE)</f>
        <v>#N/A</v>
      </c>
      <c r="I9107" t="e">
        <f>VLOOKUP(B9107,Prekės!$A$2:$E$3000,5,FALSE)</f>
        <v>#N/A</v>
      </c>
      <c r="J9107" t="e">
        <f t="shared" si="285"/>
        <v>#N/A</v>
      </c>
      <c r="K9107">
        <f t="shared" si="286"/>
        <v>0</v>
      </c>
    </row>
    <row r="9108" spans="1:11">
      <c r="A9108" s="1">
        <f>Atask.AtsOp!A8624</f>
        <v>0</v>
      </c>
      <c r="B9108">
        <f>Atask.AtsOp!E8624</f>
        <v>0</v>
      </c>
      <c r="C9108">
        <f>Atask.AtsOp!H8624</f>
        <v>0</v>
      </c>
      <c r="D9108">
        <f>Atask.AtsOp!N8624</f>
        <v>0</v>
      </c>
      <c r="E9108">
        <f>Atask.AtsOp!I8624</f>
        <v>0</v>
      </c>
      <c r="F9108">
        <f>Atask.AtsOp!M8624</f>
        <v>0</v>
      </c>
      <c r="G9108" t="e">
        <f>VLOOKUP(B9108,Prekės!$A$2:$E$3000,3,FALSE)</f>
        <v>#N/A</v>
      </c>
      <c r="H9108" t="e">
        <f>VLOOKUP(B9108,Prekės!$A$2:$E$3000,4,FALSE)</f>
        <v>#N/A</v>
      </c>
      <c r="I9108" t="e">
        <f>VLOOKUP(B9108,Prekės!$A$2:$E$3000,5,FALSE)</f>
        <v>#N/A</v>
      </c>
      <c r="J9108" t="e">
        <f t="shared" si="285"/>
        <v>#N/A</v>
      </c>
      <c r="K9108">
        <f t="shared" si="286"/>
        <v>0</v>
      </c>
    </row>
    <row r="9109" spans="1:11">
      <c r="A9109" s="1">
        <f>Atask.AtsOp!A8625</f>
        <v>0</v>
      </c>
      <c r="B9109">
        <f>Atask.AtsOp!E8625</f>
        <v>0</v>
      </c>
      <c r="C9109">
        <f>Atask.AtsOp!H8625</f>
        <v>0</v>
      </c>
      <c r="D9109">
        <f>Atask.AtsOp!N8625</f>
        <v>0</v>
      </c>
      <c r="E9109">
        <f>Atask.AtsOp!I8625</f>
        <v>0</v>
      </c>
      <c r="F9109">
        <f>Atask.AtsOp!M8625</f>
        <v>0</v>
      </c>
      <c r="G9109" t="e">
        <f>VLOOKUP(B9109,Prekės!$A$2:$E$3000,3,FALSE)</f>
        <v>#N/A</v>
      </c>
      <c r="H9109" t="e">
        <f>VLOOKUP(B9109,Prekės!$A$2:$E$3000,4,FALSE)</f>
        <v>#N/A</v>
      </c>
      <c r="I9109" t="e">
        <f>VLOOKUP(B9109,Prekės!$A$2:$E$3000,5,FALSE)</f>
        <v>#N/A</v>
      </c>
      <c r="J9109" t="e">
        <f t="shared" si="285"/>
        <v>#N/A</v>
      </c>
      <c r="K9109">
        <f t="shared" si="286"/>
        <v>0</v>
      </c>
    </row>
    <row r="9110" spans="1:11">
      <c r="A9110" s="1">
        <f>Atask.AtsOp!A8626</f>
        <v>0</v>
      </c>
      <c r="B9110">
        <f>Atask.AtsOp!E8626</f>
        <v>0</v>
      </c>
      <c r="C9110">
        <f>Atask.AtsOp!H8626</f>
        <v>0</v>
      </c>
      <c r="D9110">
        <f>Atask.AtsOp!N8626</f>
        <v>0</v>
      </c>
      <c r="E9110">
        <f>Atask.AtsOp!I8626</f>
        <v>0</v>
      </c>
      <c r="F9110">
        <f>Atask.AtsOp!M8626</f>
        <v>0</v>
      </c>
      <c r="G9110" t="e">
        <f>VLOOKUP(B9110,Prekės!$A$2:$E$3000,3,FALSE)</f>
        <v>#N/A</v>
      </c>
      <c r="H9110" t="e">
        <f>VLOOKUP(B9110,Prekės!$A$2:$E$3000,4,FALSE)</f>
        <v>#N/A</v>
      </c>
      <c r="I9110" t="e">
        <f>VLOOKUP(B9110,Prekės!$A$2:$E$3000,5,FALSE)</f>
        <v>#N/A</v>
      </c>
      <c r="J9110" t="e">
        <f t="shared" si="285"/>
        <v>#N/A</v>
      </c>
      <c r="K9110">
        <f t="shared" si="286"/>
        <v>0</v>
      </c>
    </row>
    <row r="9111" spans="1:11">
      <c r="A9111" s="1">
        <f>Atask.AtsOp!A8627</f>
        <v>0</v>
      </c>
      <c r="B9111">
        <f>Atask.AtsOp!E8627</f>
        <v>0</v>
      </c>
      <c r="C9111">
        <f>Atask.AtsOp!H8627</f>
        <v>0</v>
      </c>
      <c r="D9111">
        <f>Atask.AtsOp!N8627</f>
        <v>0</v>
      </c>
      <c r="E9111">
        <f>Atask.AtsOp!I8627</f>
        <v>0</v>
      </c>
      <c r="F9111">
        <f>Atask.AtsOp!M8627</f>
        <v>0</v>
      </c>
      <c r="G9111" t="e">
        <f>VLOOKUP(B9111,Prekės!$A$2:$E$3000,3,FALSE)</f>
        <v>#N/A</v>
      </c>
      <c r="H9111" t="e">
        <f>VLOOKUP(B9111,Prekės!$A$2:$E$3000,4,FALSE)</f>
        <v>#N/A</v>
      </c>
      <c r="I9111" t="e">
        <f>VLOOKUP(B9111,Prekės!$A$2:$E$3000,5,FALSE)</f>
        <v>#N/A</v>
      </c>
      <c r="J9111" t="e">
        <f t="shared" si="285"/>
        <v>#N/A</v>
      </c>
      <c r="K9111">
        <f t="shared" si="286"/>
        <v>0</v>
      </c>
    </row>
    <row r="9112" spans="1:11">
      <c r="A9112" s="1">
        <f>Atask.AtsOp!A8628</f>
        <v>0</v>
      </c>
      <c r="B9112">
        <f>Atask.AtsOp!E8628</f>
        <v>0</v>
      </c>
      <c r="C9112">
        <f>Atask.AtsOp!H8628</f>
        <v>0</v>
      </c>
      <c r="D9112">
        <f>Atask.AtsOp!N8628</f>
        <v>0</v>
      </c>
      <c r="E9112">
        <f>Atask.AtsOp!I8628</f>
        <v>0</v>
      </c>
      <c r="F9112">
        <f>Atask.AtsOp!M8628</f>
        <v>0</v>
      </c>
      <c r="G9112" t="e">
        <f>VLOOKUP(B9112,Prekės!$A$2:$E$3000,3,FALSE)</f>
        <v>#N/A</v>
      </c>
      <c r="H9112" t="e">
        <f>VLOOKUP(B9112,Prekės!$A$2:$E$3000,4,FALSE)</f>
        <v>#N/A</v>
      </c>
      <c r="I9112" t="e">
        <f>VLOOKUP(B9112,Prekės!$A$2:$E$3000,5,FALSE)</f>
        <v>#N/A</v>
      </c>
      <c r="J9112" t="e">
        <f t="shared" si="285"/>
        <v>#N/A</v>
      </c>
      <c r="K9112">
        <f t="shared" si="286"/>
        <v>0</v>
      </c>
    </row>
    <row r="9113" spans="1:11">
      <c r="A9113" s="1">
        <f>Atask.AtsOp!A8629</f>
        <v>0</v>
      </c>
      <c r="B9113">
        <f>Atask.AtsOp!E8629</f>
        <v>0</v>
      </c>
      <c r="C9113">
        <f>Atask.AtsOp!H8629</f>
        <v>0</v>
      </c>
      <c r="D9113">
        <f>Atask.AtsOp!N8629</f>
        <v>0</v>
      </c>
      <c r="E9113">
        <f>Atask.AtsOp!I8629</f>
        <v>0</v>
      </c>
      <c r="F9113">
        <f>Atask.AtsOp!M8629</f>
        <v>0</v>
      </c>
      <c r="G9113" t="e">
        <f>VLOOKUP(B9113,Prekės!$A$2:$E$3000,3,FALSE)</f>
        <v>#N/A</v>
      </c>
      <c r="H9113" t="e">
        <f>VLOOKUP(B9113,Prekės!$A$2:$E$3000,4,FALSE)</f>
        <v>#N/A</v>
      </c>
      <c r="I9113" t="e">
        <f>VLOOKUP(B9113,Prekės!$A$2:$E$3000,5,FALSE)</f>
        <v>#N/A</v>
      </c>
      <c r="J9113" t="e">
        <f t="shared" si="285"/>
        <v>#N/A</v>
      </c>
      <c r="K9113">
        <f t="shared" si="286"/>
        <v>0</v>
      </c>
    </row>
    <row r="9114" spans="1:11">
      <c r="A9114" s="1">
        <f>Atask.AtsOp!A8630</f>
        <v>0</v>
      </c>
      <c r="B9114">
        <f>Atask.AtsOp!E8630</f>
        <v>0</v>
      </c>
      <c r="C9114">
        <f>Atask.AtsOp!H8630</f>
        <v>0</v>
      </c>
      <c r="D9114">
        <f>Atask.AtsOp!N8630</f>
        <v>0</v>
      </c>
      <c r="E9114">
        <f>Atask.AtsOp!I8630</f>
        <v>0</v>
      </c>
      <c r="F9114">
        <f>Atask.AtsOp!M8630</f>
        <v>0</v>
      </c>
      <c r="G9114" t="e">
        <f>VLOOKUP(B9114,Prekės!$A$2:$E$3000,3,FALSE)</f>
        <v>#N/A</v>
      </c>
      <c r="H9114" t="e">
        <f>VLOOKUP(B9114,Prekės!$A$2:$E$3000,4,FALSE)</f>
        <v>#N/A</v>
      </c>
      <c r="I9114" t="e">
        <f>VLOOKUP(B9114,Prekės!$A$2:$E$3000,5,FALSE)</f>
        <v>#N/A</v>
      </c>
      <c r="J9114" t="e">
        <f t="shared" si="285"/>
        <v>#N/A</v>
      </c>
      <c r="K9114">
        <f t="shared" si="286"/>
        <v>0</v>
      </c>
    </row>
    <row r="9115" spans="1:11">
      <c r="A9115" s="1">
        <f>Atask.AtsOp!A8631</f>
        <v>0</v>
      </c>
      <c r="B9115">
        <f>Atask.AtsOp!E8631</f>
        <v>0</v>
      </c>
      <c r="C9115">
        <f>Atask.AtsOp!H8631</f>
        <v>0</v>
      </c>
      <c r="D9115">
        <f>Atask.AtsOp!N8631</f>
        <v>0</v>
      </c>
      <c r="E9115">
        <f>Atask.AtsOp!I8631</f>
        <v>0</v>
      </c>
      <c r="F9115">
        <f>Atask.AtsOp!M8631</f>
        <v>0</v>
      </c>
      <c r="G9115" t="e">
        <f>VLOOKUP(B9115,Prekės!$A$2:$E$3000,3,FALSE)</f>
        <v>#N/A</v>
      </c>
      <c r="H9115" t="e">
        <f>VLOOKUP(B9115,Prekės!$A$2:$E$3000,4,FALSE)</f>
        <v>#N/A</v>
      </c>
      <c r="I9115" t="e">
        <f>VLOOKUP(B9115,Prekės!$A$2:$E$3000,5,FALSE)</f>
        <v>#N/A</v>
      </c>
      <c r="J9115" t="e">
        <f t="shared" si="285"/>
        <v>#N/A</v>
      </c>
      <c r="K9115">
        <f t="shared" si="286"/>
        <v>0</v>
      </c>
    </row>
    <row r="9116" spans="1:11">
      <c r="A9116" s="1">
        <f>Atask.AtsOp!A8632</f>
        <v>0</v>
      </c>
      <c r="B9116">
        <f>Atask.AtsOp!E8632</f>
        <v>0</v>
      </c>
      <c r="C9116">
        <f>Atask.AtsOp!H8632</f>
        <v>0</v>
      </c>
      <c r="D9116">
        <f>Atask.AtsOp!N8632</f>
        <v>0</v>
      </c>
      <c r="E9116">
        <f>Atask.AtsOp!I8632</f>
        <v>0</v>
      </c>
      <c r="F9116">
        <f>Atask.AtsOp!M8632</f>
        <v>0</v>
      </c>
      <c r="G9116" t="e">
        <f>VLOOKUP(B9116,Prekės!$A$2:$E$3000,3,FALSE)</f>
        <v>#N/A</v>
      </c>
      <c r="H9116" t="e">
        <f>VLOOKUP(B9116,Prekės!$A$2:$E$3000,4,FALSE)</f>
        <v>#N/A</v>
      </c>
      <c r="I9116" t="e">
        <f>VLOOKUP(B9116,Prekės!$A$2:$E$3000,5,FALSE)</f>
        <v>#N/A</v>
      </c>
      <c r="J9116" t="e">
        <f t="shared" si="285"/>
        <v>#N/A</v>
      </c>
      <c r="K9116">
        <f t="shared" si="286"/>
        <v>0</v>
      </c>
    </row>
    <row r="9117" spans="1:11">
      <c r="A9117" s="1">
        <f>Atask.AtsOp!A8633</f>
        <v>0</v>
      </c>
      <c r="B9117">
        <f>Atask.AtsOp!E8633</f>
        <v>0</v>
      </c>
      <c r="C9117">
        <f>Atask.AtsOp!H8633</f>
        <v>0</v>
      </c>
      <c r="D9117">
        <f>Atask.AtsOp!N8633</f>
        <v>0</v>
      </c>
      <c r="E9117">
        <f>Atask.AtsOp!I8633</f>
        <v>0</v>
      </c>
      <c r="F9117">
        <f>Atask.AtsOp!M8633</f>
        <v>0</v>
      </c>
      <c r="G9117" t="e">
        <f>VLOOKUP(B9117,Prekės!$A$2:$E$3000,3,FALSE)</f>
        <v>#N/A</v>
      </c>
      <c r="H9117" t="e">
        <f>VLOOKUP(B9117,Prekės!$A$2:$E$3000,4,FALSE)</f>
        <v>#N/A</v>
      </c>
      <c r="I9117" t="e">
        <f>VLOOKUP(B9117,Prekės!$A$2:$E$3000,5,FALSE)</f>
        <v>#N/A</v>
      </c>
      <c r="J9117" t="e">
        <f t="shared" si="285"/>
        <v>#N/A</v>
      </c>
      <c r="K9117">
        <f t="shared" si="286"/>
        <v>0</v>
      </c>
    </row>
    <row r="9118" spans="1:11">
      <c r="A9118" s="1">
        <f>Atask.AtsOp!A8634</f>
        <v>0</v>
      </c>
      <c r="B9118">
        <f>Atask.AtsOp!E8634</f>
        <v>0</v>
      </c>
      <c r="C9118">
        <f>Atask.AtsOp!H8634</f>
        <v>0</v>
      </c>
      <c r="D9118">
        <f>Atask.AtsOp!N8634</f>
        <v>0</v>
      </c>
      <c r="E9118">
        <f>Atask.AtsOp!I8634</f>
        <v>0</v>
      </c>
      <c r="F9118">
        <f>Atask.AtsOp!M8634</f>
        <v>0</v>
      </c>
      <c r="G9118" t="e">
        <f>VLOOKUP(B9118,Prekės!$A$2:$E$3000,3,FALSE)</f>
        <v>#N/A</v>
      </c>
      <c r="H9118" t="e">
        <f>VLOOKUP(B9118,Prekės!$A$2:$E$3000,4,FALSE)</f>
        <v>#N/A</v>
      </c>
      <c r="I9118" t="e">
        <f>VLOOKUP(B9118,Prekės!$A$2:$E$3000,5,FALSE)</f>
        <v>#N/A</v>
      </c>
      <c r="J9118" t="e">
        <f t="shared" si="285"/>
        <v>#N/A</v>
      </c>
      <c r="K9118">
        <f t="shared" si="286"/>
        <v>0</v>
      </c>
    </row>
    <row r="9119" spans="1:11">
      <c r="A9119" s="1">
        <f>Atask.AtsOp!A8635</f>
        <v>0</v>
      </c>
      <c r="B9119">
        <f>Atask.AtsOp!E8635</f>
        <v>0</v>
      </c>
      <c r="C9119">
        <f>Atask.AtsOp!H8635</f>
        <v>0</v>
      </c>
      <c r="D9119">
        <f>Atask.AtsOp!N8635</f>
        <v>0</v>
      </c>
      <c r="E9119">
        <f>Atask.AtsOp!I8635</f>
        <v>0</v>
      </c>
      <c r="F9119">
        <f>Atask.AtsOp!M8635</f>
        <v>0</v>
      </c>
      <c r="G9119" t="e">
        <f>VLOOKUP(B9119,Prekės!$A$2:$E$3000,3,FALSE)</f>
        <v>#N/A</v>
      </c>
      <c r="H9119" t="e">
        <f>VLOOKUP(B9119,Prekės!$A$2:$E$3000,4,FALSE)</f>
        <v>#N/A</v>
      </c>
      <c r="I9119" t="e">
        <f>VLOOKUP(B9119,Prekės!$A$2:$E$3000,5,FALSE)</f>
        <v>#N/A</v>
      </c>
      <c r="J9119" t="e">
        <f t="shared" si="285"/>
        <v>#N/A</v>
      </c>
      <c r="K9119">
        <f t="shared" si="286"/>
        <v>0</v>
      </c>
    </row>
    <row r="9120" spans="1:11">
      <c r="A9120" s="1">
        <f>Atask.AtsOp!A8636</f>
        <v>0</v>
      </c>
      <c r="B9120">
        <f>Atask.AtsOp!E8636</f>
        <v>0</v>
      </c>
      <c r="C9120">
        <f>Atask.AtsOp!H8636</f>
        <v>0</v>
      </c>
      <c r="D9120">
        <f>Atask.AtsOp!N8636</f>
        <v>0</v>
      </c>
      <c r="E9120">
        <f>Atask.AtsOp!I8636</f>
        <v>0</v>
      </c>
      <c r="F9120">
        <f>Atask.AtsOp!M8636</f>
        <v>0</v>
      </c>
      <c r="G9120" t="e">
        <f>VLOOKUP(B9120,Prekės!$A$2:$E$3000,3,FALSE)</f>
        <v>#N/A</v>
      </c>
      <c r="H9120" t="e">
        <f>VLOOKUP(B9120,Prekės!$A$2:$E$3000,4,FALSE)</f>
        <v>#N/A</v>
      </c>
      <c r="I9120" t="e">
        <f>VLOOKUP(B9120,Prekės!$A$2:$E$3000,5,FALSE)</f>
        <v>#N/A</v>
      </c>
      <c r="J9120" t="e">
        <f t="shared" si="285"/>
        <v>#N/A</v>
      </c>
      <c r="K9120">
        <f t="shared" si="286"/>
        <v>0</v>
      </c>
    </row>
    <row r="9121" spans="1:11">
      <c r="A9121" s="1">
        <f>Atask.AtsOp!A8637</f>
        <v>0</v>
      </c>
      <c r="B9121">
        <f>Atask.AtsOp!E8637</f>
        <v>0</v>
      </c>
      <c r="C9121">
        <f>Atask.AtsOp!H8637</f>
        <v>0</v>
      </c>
      <c r="D9121">
        <f>Atask.AtsOp!N8637</f>
        <v>0</v>
      </c>
      <c r="E9121">
        <f>Atask.AtsOp!I8637</f>
        <v>0</v>
      </c>
      <c r="F9121">
        <f>Atask.AtsOp!M8637</f>
        <v>0</v>
      </c>
      <c r="G9121" t="e">
        <f>VLOOKUP(B9121,Prekės!$A$2:$E$3000,3,FALSE)</f>
        <v>#N/A</v>
      </c>
      <c r="H9121" t="e">
        <f>VLOOKUP(B9121,Prekės!$A$2:$E$3000,4,FALSE)</f>
        <v>#N/A</v>
      </c>
      <c r="I9121" t="e">
        <f>VLOOKUP(B9121,Prekės!$A$2:$E$3000,5,FALSE)</f>
        <v>#N/A</v>
      </c>
      <c r="J9121" t="e">
        <f t="shared" si="285"/>
        <v>#N/A</v>
      </c>
      <c r="K9121">
        <f t="shared" si="286"/>
        <v>0</v>
      </c>
    </row>
    <row r="9122" spans="1:11">
      <c r="A9122" s="1">
        <f>Atask.AtsOp!A8638</f>
        <v>0</v>
      </c>
      <c r="B9122">
        <f>Atask.AtsOp!E8638</f>
        <v>0</v>
      </c>
      <c r="C9122">
        <f>Atask.AtsOp!H8638</f>
        <v>0</v>
      </c>
      <c r="D9122">
        <f>Atask.AtsOp!N8638</f>
        <v>0</v>
      </c>
      <c r="E9122">
        <f>Atask.AtsOp!I8638</f>
        <v>0</v>
      </c>
      <c r="F9122">
        <f>Atask.AtsOp!M8638</f>
        <v>0</v>
      </c>
      <c r="G9122" t="e">
        <f>VLOOKUP(B9122,Prekės!$A$2:$E$3000,3,FALSE)</f>
        <v>#N/A</v>
      </c>
      <c r="H9122" t="e">
        <f>VLOOKUP(B9122,Prekės!$A$2:$E$3000,4,FALSE)</f>
        <v>#N/A</v>
      </c>
      <c r="I9122" t="e">
        <f>VLOOKUP(B9122,Prekės!$A$2:$E$3000,5,FALSE)</f>
        <v>#N/A</v>
      </c>
      <c r="J9122" t="e">
        <f t="shared" ref="J9122:J9185" si="287">IF(G9122=110,F9122*H9122*I9122,IF(G9122&lt;280,F9122*H9122,F9122*H9122*(I9122/100)))</f>
        <v>#N/A</v>
      </c>
      <c r="K9122">
        <f t="shared" ref="K9122:K9185" si="288">IF(EXACT(D9122,"But."),J9122,F9122)</f>
        <v>0</v>
      </c>
    </row>
    <row r="9123" spans="1:11">
      <c r="A9123" s="1">
        <f>Atask.AtsOp!A8639</f>
        <v>0</v>
      </c>
      <c r="B9123">
        <f>Atask.AtsOp!E8639</f>
        <v>0</v>
      </c>
      <c r="C9123">
        <f>Atask.AtsOp!H8639</f>
        <v>0</v>
      </c>
      <c r="D9123">
        <f>Atask.AtsOp!N8639</f>
        <v>0</v>
      </c>
      <c r="E9123">
        <f>Atask.AtsOp!I8639</f>
        <v>0</v>
      </c>
      <c r="F9123">
        <f>Atask.AtsOp!M8639</f>
        <v>0</v>
      </c>
      <c r="G9123" t="e">
        <f>VLOOKUP(B9123,Prekės!$A$2:$E$3000,3,FALSE)</f>
        <v>#N/A</v>
      </c>
      <c r="H9123" t="e">
        <f>VLOOKUP(B9123,Prekės!$A$2:$E$3000,4,FALSE)</f>
        <v>#N/A</v>
      </c>
      <c r="I9123" t="e">
        <f>VLOOKUP(B9123,Prekės!$A$2:$E$3000,5,FALSE)</f>
        <v>#N/A</v>
      </c>
      <c r="J9123" t="e">
        <f t="shared" si="287"/>
        <v>#N/A</v>
      </c>
      <c r="K9123">
        <f t="shared" si="288"/>
        <v>0</v>
      </c>
    </row>
    <row r="9124" spans="1:11">
      <c r="A9124" s="1">
        <f>Atask.AtsOp!A8640</f>
        <v>0</v>
      </c>
      <c r="B9124">
        <f>Atask.AtsOp!E8640</f>
        <v>0</v>
      </c>
      <c r="C9124">
        <f>Atask.AtsOp!H8640</f>
        <v>0</v>
      </c>
      <c r="D9124">
        <f>Atask.AtsOp!N8640</f>
        <v>0</v>
      </c>
      <c r="E9124">
        <f>Atask.AtsOp!I8640</f>
        <v>0</v>
      </c>
      <c r="F9124">
        <f>Atask.AtsOp!M8640</f>
        <v>0</v>
      </c>
      <c r="G9124" t="e">
        <f>VLOOKUP(B9124,Prekės!$A$2:$E$3000,3,FALSE)</f>
        <v>#N/A</v>
      </c>
      <c r="H9124" t="e">
        <f>VLOOKUP(B9124,Prekės!$A$2:$E$3000,4,FALSE)</f>
        <v>#N/A</v>
      </c>
      <c r="I9124" t="e">
        <f>VLOOKUP(B9124,Prekės!$A$2:$E$3000,5,FALSE)</f>
        <v>#N/A</v>
      </c>
      <c r="J9124" t="e">
        <f t="shared" si="287"/>
        <v>#N/A</v>
      </c>
      <c r="K9124">
        <f t="shared" si="288"/>
        <v>0</v>
      </c>
    </row>
    <row r="9125" spans="1:11">
      <c r="A9125" s="1">
        <f>Atask.AtsOp!A8641</f>
        <v>0</v>
      </c>
      <c r="B9125">
        <f>Atask.AtsOp!E8641</f>
        <v>0</v>
      </c>
      <c r="C9125">
        <f>Atask.AtsOp!H8641</f>
        <v>0</v>
      </c>
      <c r="D9125">
        <f>Atask.AtsOp!N8641</f>
        <v>0</v>
      </c>
      <c r="E9125">
        <f>Atask.AtsOp!I8641</f>
        <v>0</v>
      </c>
      <c r="F9125">
        <f>Atask.AtsOp!M8641</f>
        <v>0</v>
      </c>
      <c r="G9125" t="e">
        <f>VLOOKUP(B9125,Prekės!$A$2:$E$3000,3,FALSE)</f>
        <v>#N/A</v>
      </c>
      <c r="H9125" t="e">
        <f>VLOOKUP(B9125,Prekės!$A$2:$E$3000,4,FALSE)</f>
        <v>#N/A</v>
      </c>
      <c r="I9125" t="e">
        <f>VLOOKUP(B9125,Prekės!$A$2:$E$3000,5,FALSE)</f>
        <v>#N/A</v>
      </c>
      <c r="J9125" t="e">
        <f t="shared" si="287"/>
        <v>#N/A</v>
      </c>
      <c r="K9125">
        <f t="shared" si="288"/>
        <v>0</v>
      </c>
    </row>
    <row r="9126" spans="1:11">
      <c r="A9126" s="1">
        <f>Atask.AtsOp!A8642</f>
        <v>0</v>
      </c>
      <c r="B9126">
        <f>Atask.AtsOp!E8642</f>
        <v>0</v>
      </c>
      <c r="C9126">
        <f>Atask.AtsOp!H8642</f>
        <v>0</v>
      </c>
      <c r="D9126">
        <f>Atask.AtsOp!N8642</f>
        <v>0</v>
      </c>
      <c r="E9126">
        <f>Atask.AtsOp!I8642</f>
        <v>0</v>
      </c>
      <c r="F9126">
        <f>Atask.AtsOp!M8642</f>
        <v>0</v>
      </c>
      <c r="G9126" t="e">
        <f>VLOOKUP(B9126,Prekės!$A$2:$E$3000,3,FALSE)</f>
        <v>#N/A</v>
      </c>
      <c r="H9126" t="e">
        <f>VLOOKUP(B9126,Prekės!$A$2:$E$3000,4,FALSE)</f>
        <v>#N/A</v>
      </c>
      <c r="I9126" t="e">
        <f>VLOOKUP(B9126,Prekės!$A$2:$E$3000,5,FALSE)</f>
        <v>#N/A</v>
      </c>
      <c r="J9126" t="e">
        <f t="shared" si="287"/>
        <v>#N/A</v>
      </c>
      <c r="K9126">
        <f t="shared" si="288"/>
        <v>0</v>
      </c>
    </row>
    <row r="9127" spans="1:11">
      <c r="A9127" s="1">
        <f>Atask.AtsOp!A8643</f>
        <v>0</v>
      </c>
      <c r="B9127">
        <f>Atask.AtsOp!E8643</f>
        <v>0</v>
      </c>
      <c r="C9127">
        <f>Atask.AtsOp!H8643</f>
        <v>0</v>
      </c>
      <c r="D9127">
        <f>Atask.AtsOp!N8643</f>
        <v>0</v>
      </c>
      <c r="E9127">
        <f>Atask.AtsOp!I8643</f>
        <v>0</v>
      </c>
      <c r="F9127">
        <f>Atask.AtsOp!M8643</f>
        <v>0</v>
      </c>
      <c r="G9127" t="e">
        <f>VLOOKUP(B9127,Prekės!$A$2:$E$3000,3,FALSE)</f>
        <v>#N/A</v>
      </c>
      <c r="H9127" t="e">
        <f>VLOOKUP(B9127,Prekės!$A$2:$E$3000,4,FALSE)</f>
        <v>#N/A</v>
      </c>
      <c r="I9127" t="e">
        <f>VLOOKUP(B9127,Prekės!$A$2:$E$3000,5,FALSE)</f>
        <v>#N/A</v>
      </c>
      <c r="J9127" t="e">
        <f t="shared" si="287"/>
        <v>#N/A</v>
      </c>
      <c r="K9127">
        <f t="shared" si="288"/>
        <v>0</v>
      </c>
    </row>
    <row r="9128" spans="1:11">
      <c r="A9128" s="1">
        <f>Atask.AtsOp!A8644</f>
        <v>0</v>
      </c>
      <c r="B9128">
        <f>Atask.AtsOp!E8644</f>
        <v>0</v>
      </c>
      <c r="C9128">
        <f>Atask.AtsOp!H8644</f>
        <v>0</v>
      </c>
      <c r="D9128">
        <f>Atask.AtsOp!N8644</f>
        <v>0</v>
      </c>
      <c r="E9128">
        <f>Atask.AtsOp!I8644</f>
        <v>0</v>
      </c>
      <c r="F9128">
        <f>Atask.AtsOp!M8644</f>
        <v>0</v>
      </c>
      <c r="G9128" t="e">
        <f>VLOOKUP(B9128,Prekės!$A$2:$E$3000,3,FALSE)</f>
        <v>#N/A</v>
      </c>
      <c r="H9128" t="e">
        <f>VLOOKUP(B9128,Prekės!$A$2:$E$3000,4,FALSE)</f>
        <v>#N/A</v>
      </c>
      <c r="I9128" t="e">
        <f>VLOOKUP(B9128,Prekės!$A$2:$E$3000,5,FALSE)</f>
        <v>#N/A</v>
      </c>
      <c r="J9128" t="e">
        <f t="shared" si="287"/>
        <v>#N/A</v>
      </c>
      <c r="K9128">
        <f t="shared" si="288"/>
        <v>0</v>
      </c>
    </row>
    <row r="9129" spans="1:11">
      <c r="A9129" s="1">
        <f>Atask.AtsOp!A8645</f>
        <v>0</v>
      </c>
      <c r="B9129">
        <f>Atask.AtsOp!E8645</f>
        <v>0</v>
      </c>
      <c r="C9129">
        <f>Atask.AtsOp!H8645</f>
        <v>0</v>
      </c>
      <c r="D9129">
        <f>Atask.AtsOp!N8645</f>
        <v>0</v>
      </c>
      <c r="E9129">
        <f>Atask.AtsOp!I8645</f>
        <v>0</v>
      </c>
      <c r="F9129">
        <f>Atask.AtsOp!M8645</f>
        <v>0</v>
      </c>
      <c r="G9129" t="e">
        <f>VLOOKUP(B9129,Prekės!$A$2:$E$3000,3,FALSE)</f>
        <v>#N/A</v>
      </c>
      <c r="H9129" t="e">
        <f>VLOOKUP(B9129,Prekės!$A$2:$E$3000,4,FALSE)</f>
        <v>#N/A</v>
      </c>
      <c r="I9129" t="e">
        <f>VLOOKUP(B9129,Prekės!$A$2:$E$3000,5,FALSE)</f>
        <v>#N/A</v>
      </c>
      <c r="J9129" t="e">
        <f t="shared" si="287"/>
        <v>#N/A</v>
      </c>
      <c r="K9129">
        <f t="shared" si="288"/>
        <v>0</v>
      </c>
    </row>
    <row r="9130" spans="1:11">
      <c r="A9130" s="1">
        <f>Atask.AtsOp!A8646</f>
        <v>0</v>
      </c>
      <c r="B9130">
        <f>Atask.AtsOp!E8646</f>
        <v>0</v>
      </c>
      <c r="C9130">
        <f>Atask.AtsOp!H8646</f>
        <v>0</v>
      </c>
      <c r="D9130">
        <f>Atask.AtsOp!N8646</f>
        <v>0</v>
      </c>
      <c r="E9130">
        <f>Atask.AtsOp!I8646</f>
        <v>0</v>
      </c>
      <c r="F9130">
        <f>Atask.AtsOp!M8646</f>
        <v>0</v>
      </c>
      <c r="G9130" t="e">
        <f>VLOOKUP(B9130,Prekės!$A$2:$E$3000,3,FALSE)</f>
        <v>#N/A</v>
      </c>
      <c r="H9130" t="e">
        <f>VLOOKUP(B9130,Prekės!$A$2:$E$3000,4,FALSE)</f>
        <v>#N/A</v>
      </c>
      <c r="I9130" t="e">
        <f>VLOOKUP(B9130,Prekės!$A$2:$E$3000,5,FALSE)</f>
        <v>#N/A</v>
      </c>
      <c r="J9130" t="e">
        <f t="shared" si="287"/>
        <v>#N/A</v>
      </c>
      <c r="K9130">
        <f t="shared" si="288"/>
        <v>0</v>
      </c>
    </row>
    <row r="9131" spans="1:11">
      <c r="A9131" s="1">
        <f>Atask.AtsOp!A8647</f>
        <v>0</v>
      </c>
      <c r="B9131">
        <f>Atask.AtsOp!E8647</f>
        <v>0</v>
      </c>
      <c r="C9131">
        <f>Atask.AtsOp!H8647</f>
        <v>0</v>
      </c>
      <c r="D9131">
        <f>Atask.AtsOp!N8647</f>
        <v>0</v>
      </c>
      <c r="E9131">
        <f>Atask.AtsOp!I8647</f>
        <v>0</v>
      </c>
      <c r="F9131">
        <f>Atask.AtsOp!M8647</f>
        <v>0</v>
      </c>
      <c r="G9131" t="e">
        <f>VLOOKUP(B9131,Prekės!$A$2:$E$3000,3,FALSE)</f>
        <v>#N/A</v>
      </c>
      <c r="H9131" t="e">
        <f>VLOOKUP(B9131,Prekės!$A$2:$E$3000,4,FALSE)</f>
        <v>#N/A</v>
      </c>
      <c r="I9131" t="e">
        <f>VLOOKUP(B9131,Prekės!$A$2:$E$3000,5,FALSE)</f>
        <v>#N/A</v>
      </c>
      <c r="J9131" t="e">
        <f t="shared" si="287"/>
        <v>#N/A</v>
      </c>
      <c r="K9131">
        <f t="shared" si="288"/>
        <v>0</v>
      </c>
    </row>
    <row r="9132" spans="1:11">
      <c r="A9132" s="1">
        <f>Atask.AtsOp!A8648</f>
        <v>0</v>
      </c>
      <c r="B9132">
        <f>Atask.AtsOp!E8648</f>
        <v>0</v>
      </c>
      <c r="C9132">
        <f>Atask.AtsOp!H8648</f>
        <v>0</v>
      </c>
      <c r="D9132">
        <f>Atask.AtsOp!N8648</f>
        <v>0</v>
      </c>
      <c r="E9132">
        <f>Atask.AtsOp!I8648</f>
        <v>0</v>
      </c>
      <c r="F9132">
        <f>Atask.AtsOp!M8648</f>
        <v>0</v>
      </c>
      <c r="G9132" t="e">
        <f>VLOOKUP(B9132,Prekės!$A$2:$E$3000,3,FALSE)</f>
        <v>#N/A</v>
      </c>
      <c r="H9132" t="e">
        <f>VLOOKUP(B9132,Prekės!$A$2:$E$3000,4,FALSE)</f>
        <v>#N/A</v>
      </c>
      <c r="I9132" t="e">
        <f>VLOOKUP(B9132,Prekės!$A$2:$E$3000,5,FALSE)</f>
        <v>#N/A</v>
      </c>
      <c r="J9132" t="e">
        <f t="shared" si="287"/>
        <v>#N/A</v>
      </c>
      <c r="K9132">
        <f t="shared" si="288"/>
        <v>0</v>
      </c>
    </row>
    <row r="9133" spans="1:11">
      <c r="A9133" s="1">
        <f>Atask.AtsOp!A8649</f>
        <v>0</v>
      </c>
      <c r="B9133">
        <f>Atask.AtsOp!E8649</f>
        <v>0</v>
      </c>
      <c r="C9133">
        <f>Atask.AtsOp!H8649</f>
        <v>0</v>
      </c>
      <c r="D9133">
        <f>Atask.AtsOp!N8649</f>
        <v>0</v>
      </c>
      <c r="E9133">
        <f>Atask.AtsOp!I8649</f>
        <v>0</v>
      </c>
      <c r="F9133">
        <f>Atask.AtsOp!M8649</f>
        <v>0</v>
      </c>
      <c r="G9133" t="e">
        <f>VLOOKUP(B9133,Prekės!$A$2:$E$3000,3,FALSE)</f>
        <v>#N/A</v>
      </c>
      <c r="H9133" t="e">
        <f>VLOOKUP(B9133,Prekės!$A$2:$E$3000,4,FALSE)</f>
        <v>#N/A</v>
      </c>
      <c r="I9133" t="e">
        <f>VLOOKUP(B9133,Prekės!$A$2:$E$3000,5,FALSE)</f>
        <v>#N/A</v>
      </c>
      <c r="J9133" t="e">
        <f t="shared" si="287"/>
        <v>#N/A</v>
      </c>
      <c r="K9133">
        <f t="shared" si="288"/>
        <v>0</v>
      </c>
    </row>
    <row r="9134" spans="1:11">
      <c r="A9134" s="1">
        <f>Atask.AtsOp!A8650</f>
        <v>0</v>
      </c>
      <c r="B9134">
        <f>Atask.AtsOp!E8650</f>
        <v>0</v>
      </c>
      <c r="C9134">
        <f>Atask.AtsOp!H8650</f>
        <v>0</v>
      </c>
      <c r="D9134">
        <f>Atask.AtsOp!N8650</f>
        <v>0</v>
      </c>
      <c r="E9134">
        <f>Atask.AtsOp!I8650</f>
        <v>0</v>
      </c>
      <c r="F9134">
        <f>Atask.AtsOp!M8650</f>
        <v>0</v>
      </c>
      <c r="G9134" t="e">
        <f>VLOOKUP(B9134,Prekės!$A$2:$E$3000,3,FALSE)</f>
        <v>#N/A</v>
      </c>
      <c r="H9134" t="e">
        <f>VLOOKUP(B9134,Prekės!$A$2:$E$3000,4,FALSE)</f>
        <v>#N/A</v>
      </c>
      <c r="I9134" t="e">
        <f>VLOOKUP(B9134,Prekės!$A$2:$E$3000,5,FALSE)</f>
        <v>#N/A</v>
      </c>
      <c r="J9134" t="e">
        <f t="shared" si="287"/>
        <v>#N/A</v>
      </c>
      <c r="K9134">
        <f t="shared" si="288"/>
        <v>0</v>
      </c>
    </row>
    <row r="9135" spans="1:11">
      <c r="A9135" s="1">
        <f>Atask.AtsOp!A8651</f>
        <v>0</v>
      </c>
      <c r="B9135">
        <f>Atask.AtsOp!E8651</f>
        <v>0</v>
      </c>
      <c r="C9135">
        <f>Atask.AtsOp!H8651</f>
        <v>0</v>
      </c>
      <c r="D9135">
        <f>Atask.AtsOp!N8651</f>
        <v>0</v>
      </c>
      <c r="E9135">
        <f>Atask.AtsOp!I8651</f>
        <v>0</v>
      </c>
      <c r="F9135">
        <f>Atask.AtsOp!M8651</f>
        <v>0</v>
      </c>
      <c r="G9135" t="e">
        <f>VLOOKUP(B9135,Prekės!$A$2:$E$3000,3,FALSE)</f>
        <v>#N/A</v>
      </c>
      <c r="H9135" t="e">
        <f>VLOOKUP(B9135,Prekės!$A$2:$E$3000,4,FALSE)</f>
        <v>#N/A</v>
      </c>
      <c r="I9135" t="e">
        <f>VLOOKUP(B9135,Prekės!$A$2:$E$3000,5,FALSE)</f>
        <v>#N/A</v>
      </c>
      <c r="J9135" t="e">
        <f t="shared" si="287"/>
        <v>#N/A</v>
      </c>
      <c r="K9135">
        <f t="shared" si="288"/>
        <v>0</v>
      </c>
    </row>
    <row r="9136" spans="1:11">
      <c r="A9136" s="1">
        <f>Atask.AtsOp!A8652</f>
        <v>0</v>
      </c>
      <c r="B9136">
        <f>Atask.AtsOp!E8652</f>
        <v>0</v>
      </c>
      <c r="C9136">
        <f>Atask.AtsOp!H8652</f>
        <v>0</v>
      </c>
      <c r="D9136">
        <f>Atask.AtsOp!N8652</f>
        <v>0</v>
      </c>
      <c r="E9136">
        <f>Atask.AtsOp!I8652</f>
        <v>0</v>
      </c>
      <c r="F9136">
        <f>Atask.AtsOp!M8652</f>
        <v>0</v>
      </c>
      <c r="G9136" t="e">
        <f>VLOOKUP(B9136,Prekės!$A$2:$E$3000,3,FALSE)</f>
        <v>#N/A</v>
      </c>
      <c r="H9136" t="e">
        <f>VLOOKUP(B9136,Prekės!$A$2:$E$3000,4,FALSE)</f>
        <v>#N/A</v>
      </c>
      <c r="I9136" t="e">
        <f>VLOOKUP(B9136,Prekės!$A$2:$E$3000,5,FALSE)</f>
        <v>#N/A</v>
      </c>
      <c r="J9136" t="e">
        <f t="shared" si="287"/>
        <v>#N/A</v>
      </c>
      <c r="K9136">
        <f t="shared" si="288"/>
        <v>0</v>
      </c>
    </row>
    <row r="9137" spans="1:11">
      <c r="A9137" s="1">
        <f>Atask.AtsOp!A8653</f>
        <v>0</v>
      </c>
      <c r="B9137">
        <f>Atask.AtsOp!E8653</f>
        <v>0</v>
      </c>
      <c r="C9137">
        <f>Atask.AtsOp!H8653</f>
        <v>0</v>
      </c>
      <c r="D9137">
        <f>Atask.AtsOp!N8653</f>
        <v>0</v>
      </c>
      <c r="E9137">
        <f>Atask.AtsOp!I8653</f>
        <v>0</v>
      </c>
      <c r="F9137">
        <f>Atask.AtsOp!M8653</f>
        <v>0</v>
      </c>
      <c r="G9137" t="e">
        <f>VLOOKUP(B9137,Prekės!$A$2:$E$3000,3,FALSE)</f>
        <v>#N/A</v>
      </c>
      <c r="H9137" t="e">
        <f>VLOOKUP(B9137,Prekės!$A$2:$E$3000,4,FALSE)</f>
        <v>#N/A</v>
      </c>
      <c r="I9137" t="e">
        <f>VLOOKUP(B9137,Prekės!$A$2:$E$3000,5,FALSE)</f>
        <v>#N/A</v>
      </c>
      <c r="J9137" t="e">
        <f t="shared" si="287"/>
        <v>#N/A</v>
      </c>
      <c r="K9137">
        <f t="shared" si="288"/>
        <v>0</v>
      </c>
    </row>
    <row r="9138" spans="1:11">
      <c r="A9138" s="1">
        <f>Atask.AtsOp!A8654</f>
        <v>0</v>
      </c>
      <c r="B9138">
        <f>Atask.AtsOp!E8654</f>
        <v>0</v>
      </c>
      <c r="C9138">
        <f>Atask.AtsOp!H8654</f>
        <v>0</v>
      </c>
      <c r="D9138">
        <f>Atask.AtsOp!N8654</f>
        <v>0</v>
      </c>
      <c r="E9138">
        <f>Atask.AtsOp!I8654</f>
        <v>0</v>
      </c>
      <c r="F9138">
        <f>Atask.AtsOp!M8654</f>
        <v>0</v>
      </c>
      <c r="G9138" t="e">
        <f>VLOOKUP(B9138,Prekės!$A$2:$E$3000,3,FALSE)</f>
        <v>#N/A</v>
      </c>
      <c r="H9138" t="e">
        <f>VLOOKUP(B9138,Prekės!$A$2:$E$3000,4,FALSE)</f>
        <v>#N/A</v>
      </c>
      <c r="I9138" t="e">
        <f>VLOOKUP(B9138,Prekės!$A$2:$E$3000,5,FALSE)</f>
        <v>#N/A</v>
      </c>
      <c r="J9138" t="e">
        <f t="shared" si="287"/>
        <v>#N/A</v>
      </c>
      <c r="K9138">
        <f t="shared" si="288"/>
        <v>0</v>
      </c>
    </row>
    <row r="9139" spans="1:11">
      <c r="A9139" s="1">
        <f>Atask.AtsOp!A8655</f>
        <v>0</v>
      </c>
      <c r="B9139">
        <f>Atask.AtsOp!E8655</f>
        <v>0</v>
      </c>
      <c r="C9139">
        <f>Atask.AtsOp!H8655</f>
        <v>0</v>
      </c>
      <c r="D9139">
        <f>Atask.AtsOp!N8655</f>
        <v>0</v>
      </c>
      <c r="E9139">
        <f>Atask.AtsOp!I8655</f>
        <v>0</v>
      </c>
      <c r="F9139">
        <f>Atask.AtsOp!M8655</f>
        <v>0</v>
      </c>
      <c r="G9139" t="e">
        <f>VLOOKUP(B9139,Prekės!$A$2:$E$3000,3,FALSE)</f>
        <v>#N/A</v>
      </c>
      <c r="H9139" t="e">
        <f>VLOOKUP(B9139,Prekės!$A$2:$E$3000,4,FALSE)</f>
        <v>#N/A</v>
      </c>
      <c r="I9139" t="e">
        <f>VLOOKUP(B9139,Prekės!$A$2:$E$3000,5,FALSE)</f>
        <v>#N/A</v>
      </c>
      <c r="J9139" t="e">
        <f t="shared" si="287"/>
        <v>#N/A</v>
      </c>
      <c r="K9139">
        <f t="shared" si="288"/>
        <v>0</v>
      </c>
    </row>
    <row r="9140" spans="1:11">
      <c r="A9140" s="1">
        <f>Atask.AtsOp!A8656</f>
        <v>0</v>
      </c>
      <c r="B9140">
        <f>Atask.AtsOp!E8656</f>
        <v>0</v>
      </c>
      <c r="C9140">
        <f>Atask.AtsOp!H8656</f>
        <v>0</v>
      </c>
      <c r="D9140">
        <f>Atask.AtsOp!N8656</f>
        <v>0</v>
      </c>
      <c r="E9140">
        <f>Atask.AtsOp!I8656</f>
        <v>0</v>
      </c>
      <c r="F9140">
        <f>Atask.AtsOp!M8656</f>
        <v>0</v>
      </c>
      <c r="G9140" t="e">
        <f>VLOOKUP(B9140,Prekės!$A$2:$E$3000,3,FALSE)</f>
        <v>#N/A</v>
      </c>
      <c r="H9140" t="e">
        <f>VLOOKUP(B9140,Prekės!$A$2:$E$3000,4,FALSE)</f>
        <v>#N/A</v>
      </c>
      <c r="I9140" t="e">
        <f>VLOOKUP(B9140,Prekės!$A$2:$E$3000,5,FALSE)</f>
        <v>#N/A</v>
      </c>
      <c r="J9140" t="e">
        <f t="shared" si="287"/>
        <v>#N/A</v>
      </c>
      <c r="K9140">
        <f t="shared" si="288"/>
        <v>0</v>
      </c>
    </row>
    <row r="9141" spans="1:11">
      <c r="A9141" s="1">
        <f>Atask.AtsOp!A8657</f>
        <v>0</v>
      </c>
      <c r="B9141">
        <f>Atask.AtsOp!E8657</f>
        <v>0</v>
      </c>
      <c r="C9141">
        <f>Atask.AtsOp!H8657</f>
        <v>0</v>
      </c>
      <c r="D9141">
        <f>Atask.AtsOp!N8657</f>
        <v>0</v>
      </c>
      <c r="E9141">
        <f>Atask.AtsOp!I8657</f>
        <v>0</v>
      </c>
      <c r="F9141">
        <f>Atask.AtsOp!M8657</f>
        <v>0</v>
      </c>
      <c r="G9141" t="e">
        <f>VLOOKUP(B9141,Prekės!$A$2:$E$3000,3,FALSE)</f>
        <v>#N/A</v>
      </c>
      <c r="H9141" t="e">
        <f>VLOOKUP(B9141,Prekės!$A$2:$E$3000,4,FALSE)</f>
        <v>#N/A</v>
      </c>
      <c r="I9141" t="e">
        <f>VLOOKUP(B9141,Prekės!$A$2:$E$3000,5,FALSE)</f>
        <v>#N/A</v>
      </c>
      <c r="J9141" t="e">
        <f t="shared" si="287"/>
        <v>#N/A</v>
      </c>
      <c r="K9141">
        <f t="shared" si="288"/>
        <v>0</v>
      </c>
    </row>
    <row r="9142" spans="1:11">
      <c r="A9142" s="1">
        <f>Atask.AtsOp!A8658</f>
        <v>0</v>
      </c>
      <c r="B9142">
        <f>Atask.AtsOp!E8658</f>
        <v>0</v>
      </c>
      <c r="C9142">
        <f>Atask.AtsOp!H8658</f>
        <v>0</v>
      </c>
      <c r="D9142">
        <f>Atask.AtsOp!N8658</f>
        <v>0</v>
      </c>
      <c r="E9142">
        <f>Atask.AtsOp!I8658</f>
        <v>0</v>
      </c>
      <c r="F9142">
        <f>Atask.AtsOp!M8658</f>
        <v>0</v>
      </c>
      <c r="G9142" t="e">
        <f>VLOOKUP(B9142,Prekės!$A$2:$E$3000,3,FALSE)</f>
        <v>#N/A</v>
      </c>
      <c r="H9142" t="e">
        <f>VLOOKUP(B9142,Prekės!$A$2:$E$3000,4,FALSE)</f>
        <v>#N/A</v>
      </c>
      <c r="I9142" t="e">
        <f>VLOOKUP(B9142,Prekės!$A$2:$E$3000,5,FALSE)</f>
        <v>#N/A</v>
      </c>
      <c r="J9142" t="e">
        <f t="shared" si="287"/>
        <v>#N/A</v>
      </c>
      <c r="K9142">
        <f t="shared" si="288"/>
        <v>0</v>
      </c>
    </row>
    <row r="9143" spans="1:11">
      <c r="A9143" s="1">
        <f>Atask.AtsOp!A8659</f>
        <v>0</v>
      </c>
      <c r="B9143">
        <f>Atask.AtsOp!E8659</f>
        <v>0</v>
      </c>
      <c r="C9143">
        <f>Atask.AtsOp!H8659</f>
        <v>0</v>
      </c>
      <c r="D9143">
        <f>Atask.AtsOp!N8659</f>
        <v>0</v>
      </c>
      <c r="E9143">
        <f>Atask.AtsOp!I8659</f>
        <v>0</v>
      </c>
      <c r="F9143">
        <f>Atask.AtsOp!M8659</f>
        <v>0</v>
      </c>
      <c r="G9143" t="e">
        <f>VLOOKUP(B9143,Prekės!$A$2:$E$3000,3,FALSE)</f>
        <v>#N/A</v>
      </c>
      <c r="H9143" t="e">
        <f>VLOOKUP(B9143,Prekės!$A$2:$E$3000,4,FALSE)</f>
        <v>#N/A</v>
      </c>
      <c r="I9143" t="e">
        <f>VLOOKUP(B9143,Prekės!$A$2:$E$3000,5,FALSE)</f>
        <v>#N/A</v>
      </c>
      <c r="J9143" t="e">
        <f t="shared" si="287"/>
        <v>#N/A</v>
      </c>
      <c r="K9143">
        <f t="shared" si="288"/>
        <v>0</v>
      </c>
    </row>
    <row r="9144" spans="1:11">
      <c r="A9144" s="1">
        <f>Atask.AtsOp!A8660</f>
        <v>0</v>
      </c>
      <c r="B9144">
        <f>Atask.AtsOp!E8660</f>
        <v>0</v>
      </c>
      <c r="C9144">
        <f>Atask.AtsOp!H8660</f>
        <v>0</v>
      </c>
      <c r="D9144">
        <f>Atask.AtsOp!N8660</f>
        <v>0</v>
      </c>
      <c r="E9144">
        <f>Atask.AtsOp!I8660</f>
        <v>0</v>
      </c>
      <c r="F9144">
        <f>Atask.AtsOp!M8660</f>
        <v>0</v>
      </c>
      <c r="G9144" t="e">
        <f>VLOOKUP(B9144,Prekės!$A$2:$E$3000,3,FALSE)</f>
        <v>#N/A</v>
      </c>
      <c r="H9144" t="e">
        <f>VLOOKUP(B9144,Prekės!$A$2:$E$3000,4,FALSE)</f>
        <v>#N/A</v>
      </c>
      <c r="I9144" t="e">
        <f>VLOOKUP(B9144,Prekės!$A$2:$E$3000,5,FALSE)</f>
        <v>#N/A</v>
      </c>
      <c r="J9144" t="e">
        <f t="shared" si="287"/>
        <v>#N/A</v>
      </c>
      <c r="K9144">
        <f t="shared" si="288"/>
        <v>0</v>
      </c>
    </row>
    <row r="9145" spans="1:11">
      <c r="A9145" s="1">
        <f>Atask.AtsOp!A8661</f>
        <v>0</v>
      </c>
      <c r="B9145">
        <f>Atask.AtsOp!E8661</f>
        <v>0</v>
      </c>
      <c r="C9145">
        <f>Atask.AtsOp!H8661</f>
        <v>0</v>
      </c>
      <c r="D9145">
        <f>Atask.AtsOp!N8661</f>
        <v>0</v>
      </c>
      <c r="E9145">
        <f>Atask.AtsOp!I8661</f>
        <v>0</v>
      </c>
      <c r="F9145">
        <f>Atask.AtsOp!M8661</f>
        <v>0</v>
      </c>
      <c r="G9145" t="e">
        <f>VLOOKUP(B9145,Prekės!$A$2:$E$3000,3,FALSE)</f>
        <v>#N/A</v>
      </c>
      <c r="H9145" t="e">
        <f>VLOOKUP(B9145,Prekės!$A$2:$E$3000,4,FALSE)</f>
        <v>#N/A</v>
      </c>
      <c r="I9145" t="e">
        <f>VLOOKUP(B9145,Prekės!$A$2:$E$3000,5,FALSE)</f>
        <v>#N/A</v>
      </c>
      <c r="J9145" t="e">
        <f t="shared" si="287"/>
        <v>#N/A</v>
      </c>
      <c r="K9145">
        <f t="shared" si="288"/>
        <v>0</v>
      </c>
    </row>
    <row r="9146" spans="1:11">
      <c r="A9146" s="1">
        <f>Atask.AtsOp!A8662</f>
        <v>0</v>
      </c>
      <c r="B9146">
        <f>Atask.AtsOp!E8662</f>
        <v>0</v>
      </c>
      <c r="C9146">
        <f>Atask.AtsOp!H8662</f>
        <v>0</v>
      </c>
      <c r="D9146">
        <f>Atask.AtsOp!N8662</f>
        <v>0</v>
      </c>
      <c r="E9146">
        <f>Atask.AtsOp!I8662</f>
        <v>0</v>
      </c>
      <c r="F9146">
        <f>Atask.AtsOp!M8662</f>
        <v>0</v>
      </c>
      <c r="G9146" t="e">
        <f>VLOOKUP(B9146,Prekės!$A$2:$E$3000,3,FALSE)</f>
        <v>#N/A</v>
      </c>
      <c r="H9146" t="e">
        <f>VLOOKUP(B9146,Prekės!$A$2:$E$3000,4,FALSE)</f>
        <v>#N/A</v>
      </c>
      <c r="I9146" t="e">
        <f>VLOOKUP(B9146,Prekės!$A$2:$E$3000,5,FALSE)</f>
        <v>#N/A</v>
      </c>
      <c r="J9146" t="e">
        <f t="shared" si="287"/>
        <v>#N/A</v>
      </c>
      <c r="K9146">
        <f t="shared" si="288"/>
        <v>0</v>
      </c>
    </row>
    <row r="9147" spans="1:11">
      <c r="A9147" s="1">
        <f>Atask.AtsOp!A8663</f>
        <v>0</v>
      </c>
      <c r="B9147">
        <f>Atask.AtsOp!E8663</f>
        <v>0</v>
      </c>
      <c r="C9147">
        <f>Atask.AtsOp!H8663</f>
        <v>0</v>
      </c>
      <c r="D9147">
        <f>Atask.AtsOp!N8663</f>
        <v>0</v>
      </c>
      <c r="E9147">
        <f>Atask.AtsOp!I8663</f>
        <v>0</v>
      </c>
      <c r="F9147">
        <f>Atask.AtsOp!M8663</f>
        <v>0</v>
      </c>
      <c r="G9147" t="e">
        <f>VLOOKUP(B9147,Prekės!$A$2:$E$3000,3,FALSE)</f>
        <v>#N/A</v>
      </c>
      <c r="H9147" t="e">
        <f>VLOOKUP(B9147,Prekės!$A$2:$E$3000,4,FALSE)</f>
        <v>#N/A</v>
      </c>
      <c r="I9147" t="e">
        <f>VLOOKUP(B9147,Prekės!$A$2:$E$3000,5,FALSE)</f>
        <v>#N/A</v>
      </c>
      <c r="J9147" t="e">
        <f t="shared" si="287"/>
        <v>#N/A</v>
      </c>
      <c r="K9147">
        <f t="shared" si="288"/>
        <v>0</v>
      </c>
    </row>
    <row r="9148" spans="1:11">
      <c r="A9148" s="1">
        <f>Atask.AtsOp!A8664</f>
        <v>0</v>
      </c>
      <c r="B9148">
        <f>Atask.AtsOp!E8664</f>
        <v>0</v>
      </c>
      <c r="C9148">
        <f>Atask.AtsOp!H8664</f>
        <v>0</v>
      </c>
      <c r="D9148">
        <f>Atask.AtsOp!N8664</f>
        <v>0</v>
      </c>
      <c r="E9148">
        <f>Atask.AtsOp!I8664</f>
        <v>0</v>
      </c>
      <c r="F9148">
        <f>Atask.AtsOp!M8664</f>
        <v>0</v>
      </c>
      <c r="G9148" t="e">
        <f>VLOOKUP(B9148,Prekės!$A$2:$E$3000,3,FALSE)</f>
        <v>#N/A</v>
      </c>
      <c r="H9148" t="e">
        <f>VLOOKUP(B9148,Prekės!$A$2:$E$3000,4,FALSE)</f>
        <v>#N/A</v>
      </c>
      <c r="I9148" t="e">
        <f>VLOOKUP(B9148,Prekės!$A$2:$E$3000,5,FALSE)</f>
        <v>#N/A</v>
      </c>
      <c r="J9148" t="e">
        <f t="shared" si="287"/>
        <v>#N/A</v>
      </c>
      <c r="K9148">
        <f t="shared" si="288"/>
        <v>0</v>
      </c>
    </row>
    <row r="9149" spans="1:11">
      <c r="A9149" s="1">
        <f>Atask.AtsOp!A8665</f>
        <v>0</v>
      </c>
      <c r="B9149">
        <f>Atask.AtsOp!E8665</f>
        <v>0</v>
      </c>
      <c r="C9149">
        <f>Atask.AtsOp!H8665</f>
        <v>0</v>
      </c>
      <c r="D9149">
        <f>Atask.AtsOp!N8665</f>
        <v>0</v>
      </c>
      <c r="E9149">
        <f>Atask.AtsOp!I8665</f>
        <v>0</v>
      </c>
      <c r="F9149">
        <f>Atask.AtsOp!M8665</f>
        <v>0</v>
      </c>
      <c r="G9149" t="e">
        <f>VLOOKUP(B9149,Prekės!$A$2:$E$3000,3,FALSE)</f>
        <v>#N/A</v>
      </c>
      <c r="H9149" t="e">
        <f>VLOOKUP(B9149,Prekės!$A$2:$E$3000,4,FALSE)</f>
        <v>#N/A</v>
      </c>
      <c r="I9149" t="e">
        <f>VLOOKUP(B9149,Prekės!$A$2:$E$3000,5,FALSE)</f>
        <v>#N/A</v>
      </c>
      <c r="J9149" t="e">
        <f t="shared" si="287"/>
        <v>#N/A</v>
      </c>
      <c r="K9149">
        <f t="shared" si="288"/>
        <v>0</v>
      </c>
    </row>
    <row r="9150" spans="1:11">
      <c r="A9150" s="1">
        <f>Atask.AtsOp!A8666</f>
        <v>0</v>
      </c>
      <c r="B9150">
        <f>Atask.AtsOp!E8666</f>
        <v>0</v>
      </c>
      <c r="C9150">
        <f>Atask.AtsOp!H8666</f>
        <v>0</v>
      </c>
      <c r="D9150">
        <f>Atask.AtsOp!N8666</f>
        <v>0</v>
      </c>
      <c r="E9150">
        <f>Atask.AtsOp!I8666</f>
        <v>0</v>
      </c>
      <c r="F9150">
        <f>Atask.AtsOp!M8666</f>
        <v>0</v>
      </c>
      <c r="G9150" t="e">
        <f>VLOOKUP(B9150,Prekės!$A$2:$E$3000,3,FALSE)</f>
        <v>#N/A</v>
      </c>
      <c r="H9150" t="e">
        <f>VLOOKUP(B9150,Prekės!$A$2:$E$3000,4,FALSE)</f>
        <v>#N/A</v>
      </c>
      <c r="I9150" t="e">
        <f>VLOOKUP(B9150,Prekės!$A$2:$E$3000,5,FALSE)</f>
        <v>#N/A</v>
      </c>
      <c r="J9150" t="e">
        <f t="shared" si="287"/>
        <v>#N/A</v>
      </c>
      <c r="K9150">
        <f t="shared" si="288"/>
        <v>0</v>
      </c>
    </row>
    <row r="9151" spans="1:11">
      <c r="A9151" s="1">
        <f>Atask.AtsOp!A8667</f>
        <v>0</v>
      </c>
      <c r="B9151">
        <f>Atask.AtsOp!E8667</f>
        <v>0</v>
      </c>
      <c r="C9151">
        <f>Atask.AtsOp!H8667</f>
        <v>0</v>
      </c>
      <c r="D9151">
        <f>Atask.AtsOp!N8667</f>
        <v>0</v>
      </c>
      <c r="E9151">
        <f>Atask.AtsOp!I8667</f>
        <v>0</v>
      </c>
      <c r="F9151">
        <f>Atask.AtsOp!M8667</f>
        <v>0</v>
      </c>
      <c r="G9151" t="e">
        <f>VLOOKUP(B9151,Prekės!$A$2:$E$3000,3,FALSE)</f>
        <v>#N/A</v>
      </c>
      <c r="H9151" t="e">
        <f>VLOOKUP(B9151,Prekės!$A$2:$E$3000,4,FALSE)</f>
        <v>#N/A</v>
      </c>
      <c r="I9151" t="e">
        <f>VLOOKUP(B9151,Prekės!$A$2:$E$3000,5,FALSE)</f>
        <v>#N/A</v>
      </c>
      <c r="J9151" t="e">
        <f t="shared" si="287"/>
        <v>#N/A</v>
      </c>
      <c r="K9151">
        <f t="shared" si="288"/>
        <v>0</v>
      </c>
    </row>
    <row r="9152" spans="1:11">
      <c r="A9152" s="1">
        <f>Atask.AtsOp!A8668</f>
        <v>0</v>
      </c>
      <c r="B9152">
        <f>Atask.AtsOp!E8668</f>
        <v>0</v>
      </c>
      <c r="C9152">
        <f>Atask.AtsOp!H8668</f>
        <v>0</v>
      </c>
      <c r="D9152">
        <f>Atask.AtsOp!N8668</f>
        <v>0</v>
      </c>
      <c r="E9152">
        <f>Atask.AtsOp!I8668</f>
        <v>0</v>
      </c>
      <c r="F9152">
        <f>Atask.AtsOp!M8668</f>
        <v>0</v>
      </c>
      <c r="G9152" t="e">
        <f>VLOOKUP(B9152,Prekės!$A$2:$E$3000,3,FALSE)</f>
        <v>#N/A</v>
      </c>
      <c r="H9152" t="e">
        <f>VLOOKUP(B9152,Prekės!$A$2:$E$3000,4,FALSE)</f>
        <v>#N/A</v>
      </c>
      <c r="I9152" t="e">
        <f>VLOOKUP(B9152,Prekės!$A$2:$E$3000,5,FALSE)</f>
        <v>#N/A</v>
      </c>
      <c r="J9152" t="e">
        <f t="shared" si="287"/>
        <v>#N/A</v>
      </c>
      <c r="K9152">
        <f t="shared" si="288"/>
        <v>0</v>
      </c>
    </row>
    <row r="9153" spans="1:11">
      <c r="A9153" s="1">
        <f>Atask.AtsOp!A8669</f>
        <v>0</v>
      </c>
      <c r="B9153">
        <f>Atask.AtsOp!E8669</f>
        <v>0</v>
      </c>
      <c r="C9153">
        <f>Atask.AtsOp!H8669</f>
        <v>0</v>
      </c>
      <c r="D9153">
        <f>Atask.AtsOp!N8669</f>
        <v>0</v>
      </c>
      <c r="E9153">
        <f>Atask.AtsOp!I8669</f>
        <v>0</v>
      </c>
      <c r="F9153">
        <f>Atask.AtsOp!M8669</f>
        <v>0</v>
      </c>
      <c r="G9153" t="e">
        <f>VLOOKUP(B9153,Prekės!$A$2:$E$3000,3,FALSE)</f>
        <v>#N/A</v>
      </c>
      <c r="H9153" t="e">
        <f>VLOOKUP(B9153,Prekės!$A$2:$E$3000,4,FALSE)</f>
        <v>#N/A</v>
      </c>
      <c r="I9153" t="e">
        <f>VLOOKUP(B9153,Prekės!$A$2:$E$3000,5,FALSE)</f>
        <v>#N/A</v>
      </c>
      <c r="J9153" t="e">
        <f t="shared" si="287"/>
        <v>#N/A</v>
      </c>
      <c r="K9153">
        <f t="shared" si="288"/>
        <v>0</v>
      </c>
    </row>
    <row r="9154" spans="1:11">
      <c r="A9154" s="1">
        <f>Atask.AtsOp!A8670</f>
        <v>0</v>
      </c>
      <c r="B9154">
        <f>Atask.AtsOp!E8670</f>
        <v>0</v>
      </c>
      <c r="C9154">
        <f>Atask.AtsOp!H8670</f>
        <v>0</v>
      </c>
      <c r="D9154">
        <f>Atask.AtsOp!N8670</f>
        <v>0</v>
      </c>
      <c r="E9154">
        <f>Atask.AtsOp!I8670</f>
        <v>0</v>
      </c>
      <c r="F9154">
        <f>Atask.AtsOp!M8670</f>
        <v>0</v>
      </c>
      <c r="G9154" t="e">
        <f>VLOOKUP(B9154,Prekės!$A$2:$E$3000,3,FALSE)</f>
        <v>#N/A</v>
      </c>
      <c r="H9154" t="e">
        <f>VLOOKUP(B9154,Prekės!$A$2:$E$3000,4,FALSE)</f>
        <v>#N/A</v>
      </c>
      <c r="I9154" t="e">
        <f>VLOOKUP(B9154,Prekės!$A$2:$E$3000,5,FALSE)</f>
        <v>#N/A</v>
      </c>
      <c r="J9154" t="e">
        <f t="shared" si="287"/>
        <v>#N/A</v>
      </c>
      <c r="K9154">
        <f t="shared" si="288"/>
        <v>0</v>
      </c>
    </row>
    <row r="9155" spans="1:11">
      <c r="A9155" s="1">
        <f>Atask.AtsOp!A8671</f>
        <v>0</v>
      </c>
      <c r="B9155">
        <f>Atask.AtsOp!E8671</f>
        <v>0</v>
      </c>
      <c r="C9155">
        <f>Atask.AtsOp!H8671</f>
        <v>0</v>
      </c>
      <c r="D9155">
        <f>Atask.AtsOp!N8671</f>
        <v>0</v>
      </c>
      <c r="E9155">
        <f>Atask.AtsOp!I8671</f>
        <v>0</v>
      </c>
      <c r="F9155">
        <f>Atask.AtsOp!M8671</f>
        <v>0</v>
      </c>
      <c r="G9155" t="e">
        <f>VLOOKUP(B9155,Prekės!$A$2:$E$3000,3,FALSE)</f>
        <v>#N/A</v>
      </c>
      <c r="H9155" t="e">
        <f>VLOOKUP(B9155,Prekės!$A$2:$E$3000,4,FALSE)</f>
        <v>#N/A</v>
      </c>
      <c r="I9155" t="e">
        <f>VLOOKUP(B9155,Prekės!$A$2:$E$3000,5,FALSE)</f>
        <v>#N/A</v>
      </c>
      <c r="J9155" t="e">
        <f t="shared" si="287"/>
        <v>#N/A</v>
      </c>
      <c r="K9155">
        <f t="shared" si="288"/>
        <v>0</v>
      </c>
    </row>
    <row r="9156" spans="1:11">
      <c r="A9156" s="1">
        <f>Atask.AtsOp!A8672</f>
        <v>0</v>
      </c>
      <c r="B9156">
        <f>Atask.AtsOp!E8672</f>
        <v>0</v>
      </c>
      <c r="C9156">
        <f>Atask.AtsOp!H8672</f>
        <v>0</v>
      </c>
      <c r="D9156">
        <f>Atask.AtsOp!N8672</f>
        <v>0</v>
      </c>
      <c r="E9156">
        <f>Atask.AtsOp!I8672</f>
        <v>0</v>
      </c>
      <c r="F9156">
        <f>Atask.AtsOp!M8672</f>
        <v>0</v>
      </c>
      <c r="G9156" t="e">
        <f>VLOOKUP(B9156,Prekės!$A$2:$E$3000,3,FALSE)</f>
        <v>#N/A</v>
      </c>
      <c r="H9156" t="e">
        <f>VLOOKUP(B9156,Prekės!$A$2:$E$3000,4,FALSE)</f>
        <v>#N/A</v>
      </c>
      <c r="I9156" t="e">
        <f>VLOOKUP(B9156,Prekės!$A$2:$E$3000,5,FALSE)</f>
        <v>#N/A</v>
      </c>
      <c r="J9156" t="e">
        <f t="shared" si="287"/>
        <v>#N/A</v>
      </c>
      <c r="K9156">
        <f t="shared" si="288"/>
        <v>0</v>
      </c>
    </row>
    <row r="9157" spans="1:11">
      <c r="A9157" s="1">
        <f>Atask.AtsOp!A8673</f>
        <v>0</v>
      </c>
      <c r="B9157">
        <f>Atask.AtsOp!E8673</f>
        <v>0</v>
      </c>
      <c r="C9157">
        <f>Atask.AtsOp!H8673</f>
        <v>0</v>
      </c>
      <c r="D9157">
        <f>Atask.AtsOp!N8673</f>
        <v>0</v>
      </c>
      <c r="E9157">
        <f>Atask.AtsOp!I8673</f>
        <v>0</v>
      </c>
      <c r="F9157">
        <f>Atask.AtsOp!M8673</f>
        <v>0</v>
      </c>
      <c r="G9157" t="e">
        <f>VLOOKUP(B9157,Prekės!$A$2:$E$3000,3,FALSE)</f>
        <v>#N/A</v>
      </c>
      <c r="H9157" t="e">
        <f>VLOOKUP(B9157,Prekės!$A$2:$E$3000,4,FALSE)</f>
        <v>#N/A</v>
      </c>
      <c r="I9157" t="e">
        <f>VLOOKUP(B9157,Prekės!$A$2:$E$3000,5,FALSE)</f>
        <v>#N/A</v>
      </c>
      <c r="J9157" t="e">
        <f t="shared" si="287"/>
        <v>#N/A</v>
      </c>
      <c r="K9157">
        <f t="shared" si="288"/>
        <v>0</v>
      </c>
    </row>
    <row r="9158" spans="1:11">
      <c r="A9158" s="1">
        <f>Atask.AtsOp!A8674</f>
        <v>0</v>
      </c>
      <c r="B9158">
        <f>Atask.AtsOp!E8674</f>
        <v>0</v>
      </c>
      <c r="C9158">
        <f>Atask.AtsOp!H8674</f>
        <v>0</v>
      </c>
      <c r="D9158">
        <f>Atask.AtsOp!N8674</f>
        <v>0</v>
      </c>
      <c r="E9158">
        <f>Atask.AtsOp!I8674</f>
        <v>0</v>
      </c>
      <c r="F9158">
        <f>Atask.AtsOp!M8674</f>
        <v>0</v>
      </c>
      <c r="G9158" t="e">
        <f>VLOOKUP(B9158,Prekės!$A$2:$E$3000,3,FALSE)</f>
        <v>#N/A</v>
      </c>
      <c r="H9158" t="e">
        <f>VLOOKUP(B9158,Prekės!$A$2:$E$3000,4,FALSE)</f>
        <v>#N/A</v>
      </c>
      <c r="I9158" t="e">
        <f>VLOOKUP(B9158,Prekės!$A$2:$E$3000,5,FALSE)</f>
        <v>#N/A</v>
      </c>
      <c r="J9158" t="e">
        <f t="shared" si="287"/>
        <v>#N/A</v>
      </c>
      <c r="K9158">
        <f t="shared" si="288"/>
        <v>0</v>
      </c>
    </row>
    <row r="9159" spans="1:11">
      <c r="A9159" s="1">
        <f>Atask.AtsOp!A8675</f>
        <v>0</v>
      </c>
      <c r="B9159">
        <f>Atask.AtsOp!E8675</f>
        <v>0</v>
      </c>
      <c r="C9159">
        <f>Atask.AtsOp!H8675</f>
        <v>0</v>
      </c>
      <c r="D9159">
        <f>Atask.AtsOp!N8675</f>
        <v>0</v>
      </c>
      <c r="E9159">
        <f>Atask.AtsOp!I8675</f>
        <v>0</v>
      </c>
      <c r="F9159">
        <f>Atask.AtsOp!M8675</f>
        <v>0</v>
      </c>
      <c r="G9159" t="e">
        <f>VLOOKUP(B9159,Prekės!$A$2:$E$3000,3,FALSE)</f>
        <v>#N/A</v>
      </c>
      <c r="H9159" t="e">
        <f>VLOOKUP(B9159,Prekės!$A$2:$E$3000,4,FALSE)</f>
        <v>#N/A</v>
      </c>
      <c r="I9159" t="e">
        <f>VLOOKUP(B9159,Prekės!$A$2:$E$3000,5,FALSE)</f>
        <v>#N/A</v>
      </c>
      <c r="J9159" t="e">
        <f t="shared" si="287"/>
        <v>#N/A</v>
      </c>
      <c r="K9159">
        <f t="shared" si="288"/>
        <v>0</v>
      </c>
    </row>
    <row r="9160" spans="1:11">
      <c r="A9160" s="1">
        <f>Atask.AtsOp!A8676</f>
        <v>0</v>
      </c>
      <c r="B9160">
        <f>Atask.AtsOp!E8676</f>
        <v>0</v>
      </c>
      <c r="C9160">
        <f>Atask.AtsOp!H8676</f>
        <v>0</v>
      </c>
      <c r="D9160">
        <f>Atask.AtsOp!N8676</f>
        <v>0</v>
      </c>
      <c r="E9160">
        <f>Atask.AtsOp!I8676</f>
        <v>0</v>
      </c>
      <c r="F9160">
        <f>Atask.AtsOp!M8676</f>
        <v>0</v>
      </c>
      <c r="G9160" t="e">
        <f>VLOOKUP(B9160,Prekės!$A$2:$E$3000,3,FALSE)</f>
        <v>#N/A</v>
      </c>
      <c r="H9160" t="e">
        <f>VLOOKUP(B9160,Prekės!$A$2:$E$3000,4,FALSE)</f>
        <v>#N/A</v>
      </c>
      <c r="I9160" t="e">
        <f>VLOOKUP(B9160,Prekės!$A$2:$E$3000,5,FALSE)</f>
        <v>#N/A</v>
      </c>
      <c r="J9160" t="e">
        <f t="shared" si="287"/>
        <v>#N/A</v>
      </c>
      <c r="K9160">
        <f t="shared" si="288"/>
        <v>0</v>
      </c>
    </row>
    <row r="9161" spans="1:11">
      <c r="A9161" s="1">
        <f>Atask.AtsOp!A8677</f>
        <v>0</v>
      </c>
      <c r="B9161">
        <f>Atask.AtsOp!E8677</f>
        <v>0</v>
      </c>
      <c r="C9161">
        <f>Atask.AtsOp!H8677</f>
        <v>0</v>
      </c>
      <c r="D9161">
        <f>Atask.AtsOp!N8677</f>
        <v>0</v>
      </c>
      <c r="E9161">
        <f>Atask.AtsOp!I8677</f>
        <v>0</v>
      </c>
      <c r="F9161">
        <f>Atask.AtsOp!M8677</f>
        <v>0</v>
      </c>
      <c r="G9161" t="e">
        <f>VLOOKUP(B9161,Prekės!$A$2:$E$3000,3,FALSE)</f>
        <v>#N/A</v>
      </c>
      <c r="H9161" t="e">
        <f>VLOOKUP(B9161,Prekės!$A$2:$E$3000,4,FALSE)</f>
        <v>#N/A</v>
      </c>
      <c r="I9161" t="e">
        <f>VLOOKUP(B9161,Prekės!$A$2:$E$3000,5,FALSE)</f>
        <v>#N/A</v>
      </c>
      <c r="J9161" t="e">
        <f t="shared" si="287"/>
        <v>#N/A</v>
      </c>
      <c r="K9161">
        <f t="shared" si="288"/>
        <v>0</v>
      </c>
    </row>
    <row r="9162" spans="1:11">
      <c r="A9162" s="1">
        <f>Atask.AtsOp!A8678</f>
        <v>0</v>
      </c>
      <c r="B9162">
        <f>Atask.AtsOp!E8678</f>
        <v>0</v>
      </c>
      <c r="C9162">
        <f>Atask.AtsOp!H8678</f>
        <v>0</v>
      </c>
      <c r="D9162">
        <f>Atask.AtsOp!N8678</f>
        <v>0</v>
      </c>
      <c r="E9162">
        <f>Atask.AtsOp!I8678</f>
        <v>0</v>
      </c>
      <c r="F9162">
        <f>Atask.AtsOp!M8678</f>
        <v>0</v>
      </c>
      <c r="G9162" t="e">
        <f>VLOOKUP(B9162,Prekės!$A$2:$E$3000,3,FALSE)</f>
        <v>#N/A</v>
      </c>
      <c r="H9162" t="e">
        <f>VLOOKUP(B9162,Prekės!$A$2:$E$3000,4,FALSE)</f>
        <v>#N/A</v>
      </c>
      <c r="I9162" t="e">
        <f>VLOOKUP(B9162,Prekės!$A$2:$E$3000,5,FALSE)</f>
        <v>#N/A</v>
      </c>
      <c r="J9162" t="e">
        <f t="shared" si="287"/>
        <v>#N/A</v>
      </c>
      <c r="K9162">
        <f t="shared" si="288"/>
        <v>0</v>
      </c>
    </row>
    <row r="9163" spans="1:11">
      <c r="A9163" s="1">
        <f>Atask.AtsOp!A8679</f>
        <v>0</v>
      </c>
      <c r="B9163">
        <f>Atask.AtsOp!E8679</f>
        <v>0</v>
      </c>
      <c r="C9163">
        <f>Atask.AtsOp!H8679</f>
        <v>0</v>
      </c>
      <c r="D9163">
        <f>Atask.AtsOp!N8679</f>
        <v>0</v>
      </c>
      <c r="E9163">
        <f>Atask.AtsOp!I8679</f>
        <v>0</v>
      </c>
      <c r="F9163">
        <f>Atask.AtsOp!M8679</f>
        <v>0</v>
      </c>
      <c r="G9163" t="e">
        <f>VLOOKUP(B9163,Prekės!$A$2:$E$3000,3,FALSE)</f>
        <v>#N/A</v>
      </c>
      <c r="H9163" t="e">
        <f>VLOOKUP(B9163,Prekės!$A$2:$E$3000,4,FALSE)</f>
        <v>#N/A</v>
      </c>
      <c r="I9163" t="e">
        <f>VLOOKUP(B9163,Prekės!$A$2:$E$3000,5,FALSE)</f>
        <v>#N/A</v>
      </c>
      <c r="J9163" t="e">
        <f t="shared" si="287"/>
        <v>#N/A</v>
      </c>
      <c r="K9163">
        <f t="shared" si="288"/>
        <v>0</v>
      </c>
    </row>
    <row r="9164" spans="1:11">
      <c r="A9164" s="1">
        <f>Atask.AtsOp!A8680</f>
        <v>0</v>
      </c>
      <c r="B9164">
        <f>Atask.AtsOp!E8680</f>
        <v>0</v>
      </c>
      <c r="C9164">
        <f>Atask.AtsOp!H8680</f>
        <v>0</v>
      </c>
      <c r="D9164">
        <f>Atask.AtsOp!N8680</f>
        <v>0</v>
      </c>
      <c r="E9164">
        <f>Atask.AtsOp!I8680</f>
        <v>0</v>
      </c>
      <c r="F9164">
        <f>Atask.AtsOp!M8680</f>
        <v>0</v>
      </c>
      <c r="G9164" t="e">
        <f>VLOOKUP(B9164,Prekės!$A$2:$E$3000,3,FALSE)</f>
        <v>#N/A</v>
      </c>
      <c r="H9164" t="e">
        <f>VLOOKUP(B9164,Prekės!$A$2:$E$3000,4,FALSE)</f>
        <v>#N/A</v>
      </c>
      <c r="I9164" t="e">
        <f>VLOOKUP(B9164,Prekės!$A$2:$E$3000,5,FALSE)</f>
        <v>#N/A</v>
      </c>
      <c r="J9164" t="e">
        <f t="shared" si="287"/>
        <v>#N/A</v>
      </c>
      <c r="K9164">
        <f t="shared" si="288"/>
        <v>0</v>
      </c>
    </row>
    <row r="9165" spans="1:11">
      <c r="A9165" s="1">
        <f>Atask.AtsOp!A8681</f>
        <v>0</v>
      </c>
      <c r="B9165">
        <f>Atask.AtsOp!E8681</f>
        <v>0</v>
      </c>
      <c r="C9165">
        <f>Atask.AtsOp!H8681</f>
        <v>0</v>
      </c>
      <c r="D9165">
        <f>Atask.AtsOp!N8681</f>
        <v>0</v>
      </c>
      <c r="E9165">
        <f>Atask.AtsOp!I8681</f>
        <v>0</v>
      </c>
      <c r="F9165">
        <f>Atask.AtsOp!M8681</f>
        <v>0</v>
      </c>
      <c r="G9165" t="e">
        <f>VLOOKUP(B9165,Prekės!$A$2:$E$3000,3,FALSE)</f>
        <v>#N/A</v>
      </c>
      <c r="H9165" t="e">
        <f>VLOOKUP(B9165,Prekės!$A$2:$E$3000,4,FALSE)</f>
        <v>#N/A</v>
      </c>
      <c r="I9165" t="e">
        <f>VLOOKUP(B9165,Prekės!$A$2:$E$3000,5,FALSE)</f>
        <v>#N/A</v>
      </c>
      <c r="J9165" t="e">
        <f t="shared" si="287"/>
        <v>#N/A</v>
      </c>
      <c r="K9165">
        <f t="shared" si="288"/>
        <v>0</v>
      </c>
    </row>
    <row r="9166" spans="1:11">
      <c r="A9166" s="1">
        <f>Atask.AtsOp!A8682</f>
        <v>0</v>
      </c>
      <c r="B9166">
        <f>Atask.AtsOp!E8682</f>
        <v>0</v>
      </c>
      <c r="C9166">
        <f>Atask.AtsOp!H8682</f>
        <v>0</v>
      </c>
      <c r="D9166">
        <f>Atask.AtsOp!N8682</f>
        <v>0</v>
      </c>
      <c r="E9166">
        <f>Atask.AtsOp!I8682</f>
        <v>0</v>
      </c>
      <c r="F9166">
        <f>Atask.AtsOp!M8682</f>
        <v>0</v>
      </c>
      <c r="G9166" t="e">
        <f>VLOOKUP(B9166,Prekės!$A$2:$E$3000,3,FALSE)</f>
        <v>#N/A</v>
      </c>
      <c r="H9166" t="e">
        <f>VLOOKUP(B9166,Prekės!$A$2:$E$3000,4,FALSE)</f>
        <v>#N/A</v>
      </c>
      <c r="I9166" t="e">
        <f>VLOOKUP(B9166,Prekės!$A$2:$E$3000,5,FALSE)</f>
        <v>#N/A</v>
      </c>
      <c r="J9166" t="e">
        <f t="shared" si="287"/>
        <v>#N/A</v>
      </c>
      <c r="K9166">
        <f t="shared" si="288"/>
        <v>0</v>
      </c>
    </row>
    <row r="9167" spans="1:11">
      <c r="A9167" s="1">
        <f>Atask.AtsOp!A8683</f>
        <v>0</v>
      </c>
      <c r="B9167">
        <f>Atask.AtsOp!E8683</f>
        <v>0</v>
      </c>
      <c r="C9167">
        <f>Atask.AtsOp!H8683</f>
        <v>0</v>
      </c>
      <c r="D9167">
        <f>Atask.AtsOp!N8683</f>
        <v>0</v>
      </c>
      <c r="E9167">
        <f>Atask.AtsOp!I8683</f>
        <v>0</v>
      </c>
      <c r="F9167">
        <f>Atask.AtsOp!M8683</f>
        <v>0</v>
      </c>
      <c r="G9167" t="e">
        <f>VLOOKUP(B9167,Prekės!$A$2:$E$3000,3,FALSE)</f>
        <v>#N/A</v>
      </c>
      <c r="H9167" t="e">
        <f>VLOOKUP(B9167,Prekės!$A$2:$E$3000,4,FALSE)</f>
        <v>#N/A</v>
      </c>
      <c r="I9167" t="e">
        <f>VLOOKUP(B9167,Prekės!$A$2:$E$3000,5,FALSE)</f>
        <v>#N/A</v>
      </c>
      <c r="J9167" t="e">
        <f t="shared" si="287"/>
        <v>#N/A</v>
      </c>
      <c r="K9167">
        <f t="shared" si="288"/>
        <v>0</v>
      </c>
    </row>
    <row r="9168" spans="1:11">
      <c r="A9168" s="1">
        <f>Atask.AtsOp!A8684</f>
        <v>0</v>
      </c>
      <c r="B9168">
        <f>Atask.AtsOp!E8684</f>
        <v>0</v>
      </c>
      <c r="C9168">
        <f>Atask.AtsOp!H8684</f>
        <v>0</v>
      </c>
      <c r="D9168">
        <f>Atask.AtsOp!N8684</f>
        <v>0</v>
      </c>
      <c r="E9168">
        <f>Atask.AtsOp!I8684</f>
        <v>0</v>
      </c>
      <c r="F9168">
        <f>Atask.AtsOp!M8684</f>
        <v>0</v>
      </c>
      <c r="G9168" t="e">
        <f>VLOOKUP(B9168,Prekės!$A$2:$E$3000,3,FALSE)</f>
        <v>#N/A</v>
      </c>
      <c r="H9168" t="e">
        <f>VLOOKUP(B9168,Prekės!$A$2:$E$3000,4,FALSE)</f>
        <v>#N/A</v>
      </c>
      <c r="I9168" t="e">
        <f>VLOOKUP(B9168,Prekės!$A$2:$E$3000,5,FALSE)</f>
        <v>#N/A</v>
      </c>
      <c r="J9168" t="e">
        <f t="shared" si="287"/>
        <v>#N/A</v>
      </c>
      <c r="K9168">
        <f t="shared" si="288"/>
        <v>0</v>
      </c>
    </row>
    <row r="9169" spans="1:11">
      <c r="A9169" s="1">
        <f>Atask.AtsOp!A8685</f>
        <v>0</v>
      </c>
      <c r="B9169">
        <f>Atask.AtsOp!E8685</f>
        <v>0</v>
      </c>
      <c r="C9169">
        <f>Atask.AtsOp!H8685</f>
        <v>0</v>
      </c>
      <c r="D9169">
        <f>Atask.AtsOp!N8685</f>
        <v>0</v>
      </c>
      <c r="E9169">
        <f>Atask.AtsOp!I8685</f>
        <v>0</v>
      </c>
      <c r="F9169">
        <f>Atask.AtsOp!M8685</f>
        <v>0</v>
      </c>
      <c r="G9169" t="e">
        <f>VLOOKUP(B9169,Prekės!$A$2:$E$3000,3,FALSE)</f>
        <v>#N/A</v>
      </c>
      <c r="H9169" t="e">
        <f>VLOOKUP(B9169,Prekės!$A$2:$E$3000,4,FALSE)</f>
        <v>#N/A</v>
      </c>
      <c r="I9169" t="e">
        <f>VLOOKUP(B9169,Prekės!$A$2:$E$3000,5,FALSE)</f>
        <v>#N/A</v>
      </c>
      <c r="J9169" t="e">
        <f t="shared" si="287"/>
        <v>#N/A</v>
      </c>
      <c r="K9169">
        <f t="shared" si="288"/>
        <v>0</v>
      </c>
    </row>
    <row r="9170" spans="1:11">
      <c r="A9170" s="1">
        <f>Atask.AtsOp!A8686</f>
        <v>0</v>
      </c>
      <c r="B9170">
        <f>Atask.AtsOp!E8686</f>
        <v>0</v>
      </c>
      <c r="C9170">
        <f>Atask.AtsOp!H8686</f>
        <v>0</v>
      </c>
      <c r="D9170">
        <f>Atask.AtsOp!N8686</f>
        <v>0</v>
      </c>
      <c r="E9170">
        <f>Atask.AtsOp!I8686</f>
        <v>0</v>
      </c>
      <c r="F9170">
        <f>Atask.AtsOp!M8686</f>
        <v>0</v>
      </c>
      <c r="G9170" t="e">
        <f>VLOOKUP(B9170,Prekės!$A$2:$E$3000,3,FALSE)</f>
        <v>#N/A</v>
      </c>
      <c r="H9170" t="e">
        <f>VLOOKUP(B9170,Prekės!$A$2:$E$3000,4,FALSE)</f>
        <v>#N/A</v>
      </c>
      <c r="I9170" t="e">
        <f>VLOOKUP(B9170,Prekės!$A$2:$E$3000,5,FALSE)</f>
        <v>#N/A</v>
      </c>
      <c r="J9170" t="e">
        <f t="shared" si="287"/>
        <v>#N/A</v>
      </c>
      <c r="K9170">
        <f t="shared" si="288"/>
        <v>0</v>
      </c>
    </row>
    <row r="9171" spans="1:11">
      <c r="A9171" s="1">
        <f>Atask.AtsOp!A8687</f>
        <v>0</v>
      </c>
      <c r="B9171">
        <f>Atask.AtsOp!E8687</f>
        <v>0</v>
      </c>
      <c r="C9171">
        <f>Atask.AtsOp!H8687</f>
        <v>0</v>
      </c>
      <c r="D9171">
        <f>Atask.AtsOp!N8687</f>
        <v>0</v>
      </c>
      <c r="E9171">
        <f>Atask.AtsOp!I8687</f>
        <v>0</v>
      </c>
      <c r="F9171">
        <f>Atask.AtsOp!M8687</f>
        <v>0</v>
      </c>
      <c r="G9171" t="e">
        <f>VLOOKUP(B9171,Prekės!$A$2:$E$3000,3,FALSE)</f>
        <v>#N/A</v>
      </c>
      <c r="H9171" t="e">
        <f>VLOOKUP(B9171,Prekės!$A$2:$E$3000,4,FALSE)</f>
        <v>#N/A</v>
      </c>
      <c r="I9171" t="e">
        <f>VLOOKUP(B9171,Prekės!$A$2:$E$3000,5,FALSE)</f>
        <v>#N/A</v>
      </c>
      <c r="J9171" t="e">
        <f t="shared" si="287"/>
        <v>#N/A</v>
      </c>
      <c r="K9171">
        <f t="shared" si="288"/>
        <v>0</v>
      </c>
    </row>
    <row r="9172" spans="1:11">
      <c r="A9172" s="1">
        <f>Atask.AtsOp!A8688</f>
        <v>0</v>
      </c>
      <c r="B9172">
        <f>Atask.AtsOp!E8688</f>
        <v>0</v>
      </c>
      <c r="C9172">
        <f>Atask.AtsOp!H8688</f>
        <v>0</v>
      </c>
      <c r="D9172">
        <f>Atask.AtsOp!N8688</f>
        <v>0</v>
      </c>
      <c r="E9172">
        <f>Atask.AtsOp!I8688</f>
        <v>0</v>
      </c>
      <c r="F9172">
        <f>Atask.AtsOp!M8688</f>
        <v>0</v>
      </c>
      <c r="G9172" t="e">
        <f>VLOOKUP(B9172,Prekės!$A$2:$E$3000,3,FALSE)</f>
        <v>#N/A</v>
      </c>
      <c r="H9172" t="e">
        <f>VLOOKUP(B9172,Prekės!$A$2:$E$3000,4,FALSE)</f>
        <v>#N/A</v>
      </c>
      <c r="I9172" t="e">
        <f>VLOOKUP(B9172,Prekės!$A$2:$E$3000,5,FALSE)</f>
        <v>#N/A</v>
      </c>
      <c r="J9172" t="e">
        <f t="shared" si="287"/>
        <v>#N/A</v>
      </c>
      <c r="K9172">
        <f t="shared" si="288"/>
        <v>0</v>
      </c>
    </row>
    <row r="9173" spans="1:11">
      <c r="A9173" s="1">
        <f>Atask.AtsOp!A8689</f>
        <v>0</v>
      </c>
      <c r="B9173">
        <f>Atask.AtsOp!E8689</f>
        <v>0</v>
      </c>
      <c r="C9173">
        <f>Atask.AtsOp!H8689</f>
        <v>0</v>
      </c>
      <c r="D9173">
        <f>Atask.AtsOp!N8689</f>
        <v>0</v>
      </c>
      <c r="E9173">
        <f>Atask.AtsOp!I8689</f>
        <v>0</v>
      </c>
      <c r="F9173">
        <f>Atask.AtsOp!M8689</f>
        <v>0</v>
      </c>
      <c r="G9173" t="e">
        <f>VLOOKUP(B9173,Prekės!$A$2:$E$3000,3,FALSE)</f>
        <v>#N/A</v>
      </c>
      <c r="H9173" t="e">
        <f>VLOOKUP(B9173,Prekės!$A$2:$E$3000,4,FALSE)</f>
        <v>#N/A</v>
      </c>
      <c r="I9173" t="e">
        <f>VLOOKUP(B9173,Prekės!$A$2:$E$3000,5,FALSE)</f>
        <v>#N/A</v>
      </c>
      <c r="J9173" t="e">
        <f t="shared" si="287"/>
        <v>#N/A</v>
      </c>
      <c r="K9173">
        <f t="shared" si="288"/>
        <v>0</v>
      </c>
    </row>
    <row r="9174" spans="1:11">
      <c r="A9174" s="1">
        <f>Atask.AtsOp!A8690</f>
        <v>0</v>
      </c>
      <c r="B9174">
        <f>Atask.AtsOp!E8690</f>
        <v>0</v>
      </c>
      <c r="C9174">
        <f>Atask.AtsOp!H8690</f>
        <v>0</v>
      </c>
      <c r="D9174">
        <f>Atask.AtsOp!N8690</f>
        <v>0</v>
      </c>
      <c r="E9174">
        <f>Atask.AtsOp!I8690</f>
        <v>0</v>
      </c>
      <c r="F9174">
        <f>Atask.AtsOp!M8690</f>
        <v>0</v>
      </c>
      <c r="G9174" t="e">
        <f>VLOOKUP(B9174,Prekės!$A$2:$E$3000,3,FALSE)</f>
        <v>#N/A</v>
      </c>
      <c r="H9174" t="e">
        <f>VLOOKUP(B9174,Prekės!$A$2:$E$3000,4,FALSE)</f>
        <v>#N/A</v>
      </c>
      <c r="I9174" t="e">
        <f>VLOOKUP(B9174,Prekės!$A$2:$E$3000,5,FALSE)</f>
        <v>#N/A</v>
      </c>
      <c r="J9174" t="e">
        <f t="shared" si="287"/>
        <v>#N/A</v>
      </c>
      <c r="K9174">
        <f t="shared" si="288"/>
        <v>0</v>
      </c>
    </row>
    <row r="9175" spans="1:11">
      <c r="A9175" s="1">
        <f>Atask.AtsOp!A8691</f>
        <v>0</v>
      </c>
      <c r="B9175">
        <f>Atask.AtsOp!E8691</f>
        <v>0</v>
      </c>
      <c r="C9175">
        <f>Atask.AtsOp!H8691</f>
        <v>0</v>
      </c>
      <c r="D9175">
        <f>Atask.AtsOp!N8691</f>
        <v>0</v>
      </c>
      <c r="E9175">
        <f>Atask.AtsOp!I8691</f>
        <v>0</v>
      </c>
      <c r="F9175">
        <f>Atask.AtsOp!M8691</f>
        <v>0</v>
      </c>
      <c r="G9175" t="e">
        <f>VLOOKUP(B9175,Prekės!$A$2:$E$3000,3,FALSE)</f>
        <v>#N/A</v>
      </c>
      <c r="H9175" t="e">
        <f>VLOOKUP(B9175,Prekės!$A$2:$E$3000,4,FALSE)</f>
        <v>#N/A</v>
      </c>
      <c r="I9175" t="e">
        <f>VLOOKUP(B9175,Prekės!$A$2:$E$3000,5,FALSE)</f>
        <v>#N/A</v>
      </c>
      <c r="J9175" t="e">
        <f t="shared" si="287"/>
        <v>#N/A</v>
      </c>
      <c r="K9175">
        <f t="shared" si="288"/>
        <v>0</v>
      </c>
    </row>
    <row r="9176" spans="1:11">
      <c r="A9176" s="1">
        <f>Atask.AtsOp!A8692</f>
        <v>0</v>
      </c>
      <c r="B9176">
        <f>Atask.AtsOp!E8692</f>
        <v>0</v>
      </c>
      <c r="C9176">
        <f>Atask.AtsOp!H8692</f>
        <v>0</v>
      </c>
      <c r="D9176">
        <f>Atask.AtsOp!N8692</f>
        <v>0</v>
      </c>
      <c r="E9176">
        <f>Atask.AtsOp!I8692</f>
        <v>0</v>
      </c>
      <c r="F9176">
        <f>Atask.AtsOp!M8692</f>
        <v>0</v>
      </c>
      <c r="G9176" t="e">
        <f>VLOOKUP(B9176,Prekės!$A$2:$E$3000,3,FALSE)</f>
        <v>#N/A</v>
      </c>
      <c r="H9176" t="e">
        <f>VLOOKUP(B9176,Prekės!$A$2:$E$3000,4,FALSE)</f>
        <v>#N/A</v>
      </c>
      <c r="I9176" t="e">
        <f>VLOOKUP(B9176,Prekės!$A$2:$E$3000,5,FALSE)</f>
        <v>#N/A</v>
      </c>
      <c r="J9176" t="e">
        <f t="shared" si="287"/>
        <v>#N/A</v>
      </c>
      <c r="K9176">
        <f t="shared" si="288"/>
        <v>0</v>
      </c>
    </row>
    <row r="9177" spans="1:11">
      <c r="A9177" s="1">
        <f>Atask.AtsOp!A8693</f>
        <v>0</v>
      </c>
      <c r="B9177">
        <f>Atask.AtsOp!E8693</f>
        <v>0</v>
      </c>
      <c r="C9177">
        <f>Atask.AtsOp!H8693</f>
        <v>0</v>
      </c>
      <c r="D9177">
        <f>Atask.AtsOp!N8693</f>
        <v>0</v>
      </c>
      <c r="E9177">
        <f>Atask.AtsOp!I8693</f>
        <v>0</v>
      </c>
      <c r="F9177">
        <f>Atask.AtsOp!M8693</f>
        <v>0</v>
      </c>
      <c r="G9177" t="e">
        <f>VLOOKUP(B9177,Prekės!$A$2:$E$3000,3,FALSE)</f>
        <v>#N/A</v>
      </c>
      <c r="H9177" t="e">
        <f>VLOOKUP(B9177,Prekės!$A$2:$E$3000,4,FALSE)</f>
        <v>#N/A</v>
      </c>
      <c r="I9177" t="e">
        <f>VLOOKUP(B9177,Prekės!$A$2:$E$3000,5,FALSE)</f>
        <v>#N/A</v>
      </c>
      <c r="J9177" t="e">
        <f t="shared" si="287"/>
        <v>#N/A</v>
      </c>
      <c r="K9177">
        <f t="shared" si="288"/>
        <v>0</v>
      </c>
    </row>
    <row r="9178" spans="1:11">
      <c r="A9178" s="1">
        <f>Atask.AtsOp!A8694</f>
        <v>0</v>
      </c>
      <c r="B9178">
        <f>Atask.AtsOp!E8694</f>
        <v>0</v>
      </c>
      <c r="C9178">
        <f>Atask.AtsOp!H8694</f>
        <v>0</v>
      </c>
      <c r="D9178">
        <f>Atask.AtsOp!N8694</f>
        <v>0</v>
      </c>
      <c r="E9178">
        <f>Atask.AtsOp!I8694</f>
        <v>0</v>
      </c>
      <c r="F9178">
        <f>Atask.AtsOp!M8694</f>
        <v>0</v>
      </c>
      <c r="G9178" t="e">
        <f>VLOOKUP(B9178,Prekės!$A$2:$E$3000,3,FALSE)</f>
        <v>#N/A</v>
      </c>
      <c r="H9178" t="e">
        <f>VLOOKUP(B9178,Prekės!$A$2:$E$3000,4,FALSE)</f>
        <v>#N/A</v>
      </c>
      <c r="I9178" t="e">
        <f>VLOOKUP(B9178,Prekės!$A$2:$E$3000,5,FALSE)</f>
        <v>#N/A</v>
      </c>
      <c r="J9178" t="e">
        <f t="shared" si="287"/>
        <v>#N/A</v>
      </c>
      <c r="K9178">
        <f t="shared" si="288"/>
        <v>0</v>
      </c>
    </row>
    <row r="9179" spans="1:11">
      <c r="A9179" s="1">
        <f>Atask.AtsOp!A8695</f>
        <v>0</v>
      </c>
      <c r="B9179">
        <f>Atask.AtsOp!E8695</f>
        <v>0</v>
      </c>
      <c r="C9179">
        <f>Atask.AtsOp!H8695</f>
        <v>0</v>
      </c>
      <c r="D9179">
        <f>Atask.AtsOp!N8695</f>
        <v>0</v>
      </c>
      <c r="E9179">
        <f>Atask.AtsOp!I8695</f>
        <v>0</v>
      </c>
      <c r="F9179">
        <f>Atask.AtsOp!M8695</f>
        <v>0</v>
      </c>
      <c r="G9179" t="e">
        <f>VLOOKUP(B9179,Prekės!$A$2:$E$3000,3,FALSE)</f>
        <v>#N/A</v>
      </c>
      <c r="H9179" t="e">
        <f>VLOOKUP(B9179,Prekės!$A$2:$E$3000,4,FALSE)</f>
        <v>#N/A</v>
      </c>
      <c r="I9179" t="e">
        <f>VLOOKUP(B9179,Prekės!$A$2:$E$3000,5,FALSE)</f>
        <v>#N/A</v>
      </c>
      <c r="J9179" t="e">
        <f t="shared" si="287"/>
        <v>#N/A</v>
      </c>
      <c r="K9179">
        <f t="shared" si="288"/>
        <v>0</v>
      </c>
    </row>
    <row r="9180" spans="1:11">
      <c r="A9180" s="1">
        <f>Atask.AtsOp!A8696</f>
        <v>0</v>
      </c>
      <c r="B9180">
        <f>Atask.AtsOp!E8696</f>
        <v>0</v>
      </c>
      <c r="C9180">
        <f>Atask.AtsOp!H8696</f>
        <v>0</v>
      </c>
      <c r="D9180">
        <f>Atask.AtsOp!N8696</f>
        <v>0</v>
      </c>
      <c r="E9180">
        <f>Atask.AtsOp!I8696</f>
        <v>0</v>
      </c>
      <c r="F9180">
        <f>Atask.AtsOp!M8696</f>
        <v>0</v>
      </c>
      <c r="G9180" t="e">
        <f>VLOOKUP(B9180,Prekės!$A$2:$E$3000,3,FALSE)</f>
        <v>#N/A</v>
      </c>
      <c r="H9180" t="e">
        <f>VLOOKUP(B9180,Prekės!$A$2:$E$3000,4,FALSE)</f>
        <v>#N/A</v>
      </c>
      <c r="I9180" t="e">
        <f>VLOOKUP(B9180,Prekės!$A$2:$E$3000,5,FALSE)</f>
        <v>#N/A</v>
      </c>
      <c r="J9180" t="e">
        <f t="shared" si="287"/>
        <v>#N/A</v>
      </c>
      <c r="K9180">
        <f t="shared" si="288"/>
        <v>0</v>
      </c>
    </row>
    <row r="9181" spans="1:11">
      <c r="A9181" s="1">
        <f>Atask.AtsOp!A8697</f>
        <v>0</v>
      </c>
      <c r="B9181">
        <f>Atask.AtsOp!E8697</f>
        <v>0</v>
      </c>
      <c r="C9181">
        <f>Atask.AtsOp!H8697</f>
        <v>0</v>
      </c>
      <c r="D9181">
        <f>Atask.AtsOp!N8697</f>
        <v>0</v>
      </c>
      <c r="E9181">
        <f>Atask.AtsOp!I8697</f>
        <v>0</v>
      </c>
      <c r="F9181">
        <f>Atask.AtsOp!M8697</f>
        <v>0</v>
      </c>
      <c r="G9181" t="e">
        <f>VLOOKUP(B9181,Prekės!$A$2:$E$3000,3,FALSE)</f>
        <v>#N/A</v>
      </c>
      <c r="H9181" t="e">
        <f>VLOOKUP(B9181,Prekės!$A$2:$E$3000,4,FALSE)</f>
        <v>#N/A</v>
      </c>
      <c r="I9181" t="e">
        <f>VLOOKUP(B9181,Prekės!$A$2:$E$3000,5,FALSE)</f>
        <v>#N/A</v>
      </c>
      <c r="J9181" t="e">
        <f t="shared" si="287"/>
        <v>#N/A</v>
      </c>
      <c r="K9181">
        <f t="shared" si="288"/>
        <v>0</v>
      </c>
    </row>
    <row r="9182" spans="1:11">
      <c r="A9182" s="1">
        <f>Atask.AtsOp!A8698</f>
        <v>0</v>
      </c>
      <c r="B9182">
        <f>Atask.AtsOp!E8698</f>
        <v>0</v>
      </c>
      <c r="C9182">
        <f>Atask.AtsOp!H8698</f>
        <v>0</v>
      </c>
      <c r="D9182">
        <f>Atask.AtsOp!N8698</f>
        <v>0</v>
      </c>
      <c r="E9182">
        <f>Atask.AtsOp!I8698</f>
        <v>0</v>
      </c>
      <c r="F9182">
        <f>Atask.AtsOp!M8698</f>
        <v>0</v>
      </c>
      <c r="G9182" t="e">
        <f>VLOOKUP(B9182,Prekės!$A$2:$E$3000,3,FALSE)</f>
        <v>#N/A</v>
      </c>
      <c r="H9182" t="e">
        <f>VLOOKUP(B9182,Prekės!$A$2:$E$3000,4,FALSE)</f>
        <v>#N/A</v>
      </c>
      <c r="I9182" t="e">
        <f>VLOOKUP(B9182,Prekės!$A$2:$E$3000,5,FALSE)</f>
        <v>#N/A</v>
      </c>
      <c r="J9182" t="e">
        <f t="shared" si="287"/>
        <v>#N/A</v>
      </c>
      <c r="K9182">
        <f t="shared" si="288"/>
        <v>0</v>
      </c>
    </row>
    <row r="9183" spans="1:11">
      <c r="A9183" s="1">
        <f>Atask.AtsOp!A8699</f>
        <v>0</v>
      </c>
      <c r="B9183">
        <f>Atask.AtsOp!E8699</f>
        <v>0</v>
      </c>
      <c r="C9183">
        <f>Atask.AtsOp!H8699</f>
        <v>0</v>
      </c>
      <c r="D9183">
        <f>Atask.AtsOp!N8699</f>
        <v>0</v>
      </c>
      <c r="E9183">
        <f>Atask.AtsOp!I8699</f>
        <v>0</v>
      </c>
      <c r="F9183">
        <f>Atask.AtsOp!M8699</f>
        <v>0</v>
      </c>
      <c r="G9183" t="e">
        <f>VLOOKUP(B9183,Prekės!$A$2:$E$3000,3,FALSE)</f>
        <v>#N/A</v>
      </c>
      <c r="H9183" t="e">
        <f>VLOOKUP(B9183,Prekės!$A$2:$E$3000,4,FALSE)</f>
        <v>#N/A</v>
      </c>
      <c r="I9183" t="e">
        <f>VLOOKUP(B9183,Prekės!$A$2:$E$3000,5,FALSE)</f>
        <v>#N/A</v>
      </c>
      <c r="J9183" t="e">
        <f t="shared" si="287"/>
        <v>#N/A</v>
      </c>
      <c r="K9183">
        <f t="shared" si="288"/>
        <v>0</v>
      </c>
    </row>
    <row r="9184" spans="1:11">
      <c r="A9184" s="1">
        <f>Atask.AtsOp!A8700</f>
        <v>0</v>
      </c>
      <c r="B9184">
        <f>Atask.AtsOp!E8700</f>
        <v>0</v>
      </c>
      <c r="C9184">
        <f>Atask.AtsOp!H8700</f>
        <v>0</v>
      </c>
      <c r="D9184">
        <f>Atask.AtsOp!N8700</f>
        <v>0</v>
      </c>
      <c r="E9184">
        <f>Atask.AtsOp!I8700</f>
        <v>0</v>
      </c>
      <c r="F9184">
        <f>Atask.AtsOp!M8700</f>
        <v>0</v>
      </c>
      <c r="G9184" t="e">
        <f>VLOOKUP(B9184,Prekės!$A$2:$E$3000,3,FALSE)</f>
        <v>#N/A</v>
      </c>
      <c r="H9184" t="e">
        <f>VLOOKUP(B9184,Prekės!$A$2:$E$3000,4,FALSE)</f>
        <v>#N/A</v>
      </c>
      <c r="I9184" t="e">
        <f>VLOOKUP(B9184,Prekės!$A$2:$E$3000,5,FALSE)</f>
        <v>#N/A</v>
      </c>
      <c r="J9184" t="e">
        <f t="shared" si="287"/>
        <v>#N/A</v>
      </c>
      <c r="K9184">
        <f t="shared" si="288"/>
        <v>0</v>
      </c>
    </row>
    <row r="9185" spans="1:11">
      <c r="A9185" s="1">
        <f>Atask.AtsOp!A8701</f>
        <v>0</v>
      </c>
      <c r="B9185">
        <f>Atask.AtsOp!E8701</f>
        <v>0</v>
      </c>
      <c r="C9185">
        <f>Atask.AtsOp!H8701</f>
        <v>0</v>
      </c>
      <c r="D9185">
        <f>Atask.AtsOp!N8701</f>
        <v>0</v>
      </c>
      <c r="E9185">
        <f>Atask.AtsOp!I8701</f>
        <v>0</v>
      </c>
      <c r="F9185">
        <f>Atask.AtsOp!M8701</f>
        <v>0</v>
      </c>
      <c r="G9185" t="e">
        <f>VLOOKUP(B9185,Prekės!$A$2:$E$3000,3,FALSE)</f>
        <v>#N/A</v>
      </c>
      <c r="H9185" t="e">
        <f>VLOOKUP(B9185,Prekės!$A$2:$E$3000,4,FALSE)</f>
        <v>#N/A</v>
      </c>
      <c r="I9185" t="e">
        <f>VLOOKUP(B9185,Prekės!$A$2:$E$3000,5,FALSE)</f>
        <v>#N/A</v>
      </c>
      <c r="J9185" t="e">
        <f t="shared" si="287"/>
        <v>#N/A</v>
      </c>
      <c r="K9185">
        <f t="shared" si="288"/>
        <v>0</v>
      </c>
    </row>
    <row r="9186" spans="1:11">
      <c r="A9186" s="1">
        <f>Atask.AtsOp!A8702</f>
        <v>0</v>
      </c>
      <c r="B9186">
        <f>Atask.AtsOp!E8702</f>
        <v>0</v>
      </c>
      <c r="C9186">
        <f>Atask.AtsOp!H8702</f>
        <v>0</v>
      </c>
      <c r="D9186">
        <f>Atask.AtsOp!N8702</f>
        <v>0</v>
      </c>
      <c r="E9186">
        <f>Atask.AtsOp!I8702</f>
        <v>0</v>
      </c>
      <c r="F9186">
        <f>Atask.AtsOp!M8702</f>
        <v>0</v>
      </c>
      <c r="G9186" t="e">
        <f>VLOOKUP(B9186,Prekės!$A$2:$E$3000,3,FALSE)</f>
        <v>#N/A</v>
      </c>
      <c r="H9186" t="e">
        <f>VLOOKUP(B9186,Prekės!$A$2:$E$3000,4,FALSE)</f>
        <v>#N/A</v>
      </c>
      <c r="I9186" t="e">
        <f>VLOOKUP(B9186,Prekės!$A$2:$E$3000,5,FALSE)</f>
        <v>#N/A</v>
      </c>
      <c r="J9186" t="e">
        <f t="shared" ref="J9186:J9249" si="289">IF(G9186=110,F9186*H9186*I9186,IF(G9186&lt;280,F9186*H9186,F9186*H9186*(I9186/100)))</f>
        <v>#N/A</v>
      </c>
      <c r="K9186">
        <f t="shared" ref="K9186:K9249" si="290">IF(EXACT(D9186,"But."),J9186,F9186)</f>
        <v>0</v>
      </c>
    </row>
    <row r="9187" spans="1:11">
      <c r="A9187" s="1">
        <f>Atask.AtsOp!A8703</f>
        <v>0</v>
      </c>
      <c r="B9187">
        <f>Atask.AtsOp!E8703</f>
        <v>0</v>
      </c>
      <c r="C9187">
        <f>Atask.AtsOp!H8703</f>
        <v>0</v>
      </c>
      <c r="D9187">
        <f>Atask.AtsOp!N8703</f>
        <v>0</v>
      </c>
      <c r="E9187">
        <f>Atask.AtsOp!I8703</f>
        <v>0</v>
      </c>
      <c r="F9187">
        <f>Atask.AtsOp!M8703</f>
        <v>0</v>
      </c>
      <c r="G9187" t="e">
        <f>VLOOKUP(B9187,Prekės!$A$2:$E$3000,3,FALSE)</f>
        <v>#N/A</v>
      </c>
      <c r="H9187" t="e">
        <f>VLOOKUP(B9187,Prekės!$A$2:$E$3000,4,FALSE)</f>
        <v>#N/A</v>
      </c>
      <c r="I9187" t="e">
        <f>VLOOKUP(B9187,Prekės!$A$2:$E$3000,5,FALSE)</f>
        <v>#N/A</v>
      </c>
      <c r="J9187" t="e">
        <f t="shared" si="289"/>
        <v>#N/A</v>
      </c>
      <c r="K9187">
        <f t="shared" si="290"/>
        <v>0</v>
      </c>
    </row>
    <row r="9188" spans="1:11">
      <c r="A9188" s="1">
        <f>Atask.AtsOp!A8704</f>
        <v>0</v>
      </c>
      <c r="B9188">
        <f>Atask.AtsOp!E8704</f>
        <v>0</v>
      </c>
      <c r="C9188">
        <f>Atask.AtsOp!H8704</f>
        <v>0</v>
      </c>
      <c r="D9188">
        <f>Atask.AtsOp!N8704</f>
        <v>0</v>
      </c>
      <c r="E9188">
        <f>Atask.AtsOp!I8704</f>
        <v>0</v>
      </c>
      <c r="F9188">
        <f>Atask.AtsOp!M8704</f>
        <v>0</v>
      </c>
      <c r="G9188" t="e">
        <f>VLOOKUP(B9188,Prekės!$A$2:$E$3000,3,FALSE)</f>
        <v>#N/A</v>
      </c>
      <c r="H9188" t="e">
        <f>VLOOKUP(B9188,Prekės!$A$2:$E$3000,4,FALSE)</f>
        <v>#N/A</v>
      </c>
      <c r="I9188" t="e">
        <f>VLOOKUP(B9188,Prekės!$A$2:$E$3000,5,FALSE)</f>
        <v>#N/A</v>
      </c>
      <c r="J9188" t="e">
        <f t="shared" si="289"/>
        <v>#N/A</v>
      </c>
      <c r="K9188">
        <f t="shared" si="290"/>
        <v>0</v>
      </c>
    </row>
    <row r="9189" spans="1:11">
      <c r="A9189" s="1">
        <f>Atask.AtsOp!A8705</f>
        <v>0</v>
      </c>
      <c r="B9189">
        <f>Atask.AtsOp!E8705</f>
        <v>0</v>
      </c>
      <c r="C9189">
        <f>Atask.AtsOp!H8705</f>
        <v>0</v>
      </c>
      <c r="D9189">
        <f>Atask.AtsOp!N8705</f>
        <v>0</v>
      </c>
      <c r="E9189">
        <f>Atask.AtsOp!I8705</f>
        <v>0</v>
      </c>
      <c r="F9189">
        <f>Atask.AtsOp!M8705</f>
        <v>0</v>
      </c>
      <c r="G9189" t="e">
        <f>VLOOKUP(B9189,Prekės!$A$2:$E$3000,3,FALSE)</f>
        <v>#N/A</v>
      </c>
      <c r="H9189" t="e">
        <f>VLOOKUP(B9189,Prekės!$A$2:$E$3000,4,FALSE)</f>
        <v>#N/A</v>
      </c>
      <c r="I9189" t="e">
        <f>VLOOKUP(B9189,Prekės!$A$2:$E$3000,5,FALSE)</f>
        <v>#N/A</v>
      </c>
      <c r="J9189" t="e">
        <f t="shared" si="289"/>
        <v>#N/A</v>
      </c>
      <c r="K9189">
        <f t="shared" si="290"/>
        <v>0</v>
      </c>
    </row>
    <row r="9190" spans="1:11">
      <c r="A9190" s="1">
        <f>Atask.AtsOp!A8706</f>
        <v>0</v>
      </c>
      <c r="B9190">
        <f>Atask.AtsOp!E8706</f>
        <v>0</v>
      </c>
      <c r="C9190">
        <f>Atask.AtsOp!H8706</f>
        <v>0</v>
      </c>
      <c r="D9190">
        <f>Atask.AtsOp!N8706</f>
        <v>0</v>
      </c>
      <c r="E9190">
        <f>Atask.AtsOp!I8706</f>
        <v>0</v>
      </c>
      <c r="F9190">
        <f>Atask.AtsOp!M8706</f>
        <v>0</v>
      </c>
      <c r="G9190" t="e">
        <f>VLOOKUP(B9190,Prekės!$A$2:$E$3000,3,FALSE)</f>
        <v>#N/A</v>
      </c>
      <c r="H9190" t="e">
        <f>VLOOKUP(B9190,Prekės!$A$2:$E$3000,4,FALSE)</f>
        <v>#N/A</v>
      </c>
      <c r="I9190" t="e">
        <f>VLOOKUP(B9190,Prekės!$A$2:$E$3000,5,FALSE)</f>
        <v>#N/A</v>
      </c>
      <c r="J9190" t="e">
        <f t="shared" si="289"/>
        <v>#N/A</v>
      </c>
      <c r="K9190">
        <f t="shared" si="290"/>
        <v>0</v>
      </c>
    </row>
    <row r="9191" spans="1:11">
      <c r="A9191" s="1">
        <f>Atask.AtsOp!A8707</f>
        <v>0</v>
      </c>
      <c r="B9191">
        <f>Atask.AtsOp!E8707</f>
        <v>0</v>
      </c>
      <c r="C9191">
        <f>Atask.AtsOp!H8707</f>
        <v>0</v>
      </c>
      <c r="D9191">
        <f>Atask.AtsOp!N8707</f>
        <v>0</v>
      </c>
      <c r="E9191">
        <f>Atask.AtsOp!I8707</f>
        <v>0</v>
      </c>
      <c r="F9191">
        <f>Atask.AtsOp!M8707</f>
        <v>0</v>
      </c>
      <c r="G9191" t="e">
        <f>VLOOKUP(B9191,Prekės!$A$2:$E$3000,3,FALSE)</f>
        <v>#N/A</v>
      </c>
      <c r="H9191" t="e">
        <f>VLOOKUP(B9191,Prekės!$A$2:$E$3000,4,FALSE)</f>
        <v>#N/A</v>
      </c>
      <c r="I9191" t="e">
        <f>VLOOKUP(B9191,Prekės!$A$2:$E$3000,5,FALSE)</f>
        <v>#N/A</v>
      </c>
      <c r="J9191" t="e">
        <f t="shared" si="289"/>
        <v>#N/A</v>
      </c>
      <c r="K9191">
        <f t="shared" si="290"/>
        <v>0</v>
      </c>
    </row>
    <row r="9192" spans="1:11">
      <c r="A9192" s="1">
        <f>Atask.AtsOp!A8708</f>
        <v>0</v>
      </c>
      <c r="B9192">
        <f>Atask.AtsOp!E8708</f>
        <v>0</v>
      </c>
      <c r="C9192">
        <f>Atask.AtsOp!H8708</f>
        <v>0</v>
      </c>
      <c r="D9192">
        <f>Atask.AtsOp!N8708</f>
        <v>0</v>
      </c>
      <c r="E9192">
        <f>Atask.AtsOp!I8708</f>
        <v>0</v>
      </c>
      <c r="F9192">
        <f>Atask.AtsOp!M8708</f>
        <v>0</v>
      </c>
      <c r="G9192" t="e">
        <f>VLOOKUP(B9192,Prekės!$A$2:$E$3000,3,FALSE)</f>
        <v>#N/A</v>
      </c>
      <c r="H9192" t="e">
        <f>VLOOKUP(B9192,Prekės!$A$2:$E$3000,4,FALSE)</f>
        <v>#N/A</v>
      </c>
      <c r="I9192" t="e">
        <f>VLOOKUP(B9192,Prekės!$A$2:$E$3000,5,FALSE)</f>
        <v>#N/A</v>
      </c>
      <c r="J9192" t="e">
        <f t="shared" si="289"/>
        <v>#N/A</v>
      </c>
      <c r="K9192">
        <f t="shared" si="290"/>
        <v>0</v>
      </c>
    </row>
    <row r="9193" spans="1:11">
      <c r="A9193" s="1">
        <f>Atask.AtsOp!A8709</f>
        <v>0</v>
      </c>
      <c r="B9193">
        <f>Atask.AtsOp!E8709</f>
        <v>0</v>
      </c>
      <c r="C9193">
        <f>Atask.AtsOp!H8709</f>
        <v>0</v>
      </c>
      <c r="D9193">
        <f>Atask.AtsOp!N8709</f>
        <v>0</v>
      </c>
      <c r="E9193">
        <f>Atask.AtsOp!I8709</f>
        <v>0</v>
      </c>
      <c r="F9193">
        <f>Atask.AtsOp!M8709</f>
        <v>0</v>
      </c>
      <c r="G9193" t="e">
        <f>VLOOKUP(B9193,Prekės!$A$2:$E$3000,3,FALSE)</f>
        <v>#N/A</v>
      </c>
      <c r="H9193" t="e">
        <f>VLOOKUP(B9193,Prekės!$A$2:$E$3000,4,FALSE)</f>
        <v>#N/A</v>
      </c>
      <c r="I9193" t="e">
        <f>VLOOKUP(B9193,Prekės!$A$2:$E$3000,5,FALSE)</f>
        <v>#N/A</v>
      </c>
      <c r="J9193" t="e">
        <f t="shared" si="289"/>
        <v>#N/A</v>
      </c>
      <c r="K9193">
        <f t="shared" si="290"/>
        <v>0</v>
      </c>
    </row>
    <row r="9194" spans="1:11">
      <c r="A9194" s="1">
        <f>Atask.AtsOp!A8710</f>
        <v>0</v>
      </c>
      <c r="B9194">
        <f>Atask.AtsOp!E8710</f>
        <v>0</v>
      </c>
      <c r="C9194">
        <f>Atask.AtsOp!H8710</f>
        <v>0</v>
      </c>
      <c r="D9194">
        <f>Atask.AtsOp!N8710</f>
        <v>0</v>
      </c>
      <c r="E9194">
        <f>Atask.AtsOp!I8710</f>
        <v>0</v>
      </c>
      <c r="F9194">
        <f>Atask.AtsOp!M8710</f>
        <v>0</v>
      </c>
      <c r="G9194" t="e">
        <f>VLOOKUP(B9194,Prekės!$A$2:$E$3000,3,FALSE)</f>
        <v>#N/A</v>
      </c>
      <c r="H9194" t="e">
        <f>VLOOKUP(B9194,Prekės!$A$2:$E$3000,4,FALSE)</f>
        <v>#N/A</v>
      </c>
      <c r="I9194" t="e">
        <f>VLOOKUP(B9194,Prekės!$A$2:$E$3000,5,FALSE)</f>
        <v>#N/A</v>
      </c>
      <c r="J9194" t="e">
        <f t="shared" si="289"/>
        <v>#N/A</v>
      </c>
      <c r="K9194">
        <f t="shared" si="290"/>
        <v>0</v>
      </c>
    </row>
    <row r="9195" spans="1:11">
      <c r="A9195" s="1">
        <f>Atask.AtsOp!A8711</f>
        <v>0</v>
      </c>
      <c r="B9195">
        <f>Atask.AtsOp!E8711</f>
        <v>0</v>
      </c>
      <c r="C9195">
        <f>Atask.AtsOp!H8711</f>
        <v>0</v>
      </c>
      <c r="D9195">
        <f>Atask.AtsOp!N8711</f>
        <v>0</v>
      </c>
      <c r="E9195">
        <f>Atask.AtsOp!I8711</f>
        <v>0</v>
      </c>
      <c r="F9195">
        <f>Atask.AtsOp!M8711</f>
        <v>0</v>
      </c>
      <c r="G9195" t="e">
        <f>VLOOKUP(B9195,Prekės!$A$2:$E$3000,3,FALSE)</f>
        <v>#N/A</v>
      </c>
      <c r="H9195" t="e">
        <f>VLOOKUP(B9195,Prekės!$A$2:$E$3000,4,FALSE)</f>
        <v>#N/A</v>
      </c>
      <c r="I9195" t="e">
        <f>VLOOKUP(B9195,Prekės!$A$2:$E$3000,5,FALSE)</f>
        <v>#N/A</v>
      </c>
      <c r="J9195" t="e">
        <f t="shared" si="289"/>
        <v>#N/A</v>
      </c>
      <c r="K9195">
        <f t="shared" si="290"/>
        <v>0</v>
      </c>
    </row>
    <row r="9196" spans="1:11">
      <c r="A9196" s="1">
        <f>Atask.AtsOp!A8712</f>
        <v>0</v>
      </c>
      <c r="B9196">
        <f>Atask.AtsOp!E8712</f>
        <v>0</v>
      </c>
      <c r="C9196">
        <f>Atask.AtsOp!H8712</f>
        <v>0</v>
      </c>
      <c r="D9196">
        <f>Atask.AtsOp!N8712</f>
        <v>0</v>
      </c>
      <c r="E9196">
        <f>Atask.AtsOp!I8712</f>
        <v>0</v>
      </c>
      <c r="F9196">
        <f>Atask.AtsOp!M8712</f>
        <v>0</v>
      </c>
      <c r="G9196" t="e">
        <f>VLOOKUP(B9196,Prekės!$A$2:$E$3000,3,FALSE)</f>
        <v>#N/A</v>
      </c>
      <c r="H9196" t="e">
        <f>VLOOKUP(B9196,Prekės!$A$2:$E$3000,4,FALSE)</f>
        <v>#N/A</v>
      </c>
      <c r="I9196" t="e">
        <f>VLOOKUP(B9196,Prekės!$A$2:$E$3000,5,FALSE)</f>
        <v>#N/A</v>
      </c>
      <c r="J9196" t="e">
        <f t="shared" si="289"/>
        <v>#N/A</v>
      </c>
      <c r="K9196">
        <f t="shared" si="290"/>
        <v>0</v>
      </c>
    </row>
    <row r="9197" spans="1:11">
      <c r="A9197" s="1">
        <f>Atask.AtsOp!A8713</f>
        <v>0</v>
      </c>
      <c r="B9197">
        <f>Atask.AtsOp!E8713</f>
        <v>0</v>
      </c>
      <c r="C9197">
        <f>Atask.AtsOp!H8713</f>
        <v>0</v>
      </c>
      <c r="D9197">
        <f>Atask.AtsOp!N8713</f>
        <v>0</v>
      </c>
      <c r="E9197">
        <f>Atask.AtsOp!I8713</f>
        <v>0</v>
      </c>
      <c r="F9197">
        <f>Atask.AtsOp!M8713</f>
        <v>0</v>
      </c>
      <c r="G9197" t="e">
        <f>VLOOKUP(B9197,Prekės!$A$2:$E$3000,3,FALSE)</f>
        <v>#N/A</v>
      </c>
      <c r="H9197" t="e">
        <f>VLOOKUP(B9197,Prekės!$A$2:$E$3000,4,FALSE)</f>
        <v>#N/A</v>
      </c>
      <c r="I9197" t="e">
        <f>VLOOKUP(B9197,Prekės!$A$2:$E$3000,5,FALSE)</f>
        <v>#N/A</v>
      </c>
      <c r="J9197" t="e">
        <f t="shared" si="289"/>
        <v>#N/A</v>
      </c>
      <c r="K9197">
        <f t="shared" si="290"/>
        <v>0</v>
      </c>
    </row>
    <row r="9198" spans="1:11">
      <c r="A9198" s="1">
        <f>Atask.AtsOp!A8714</f>
        <v>0</v>
      </c>
      <c r="B9198">
        <f>Atask.AtsOp!E8714</f>
        <v>0</v>
      </c>
      <c r="C9198">
        <f>Atask.AtsOp!H8714</f>
        <v>0</v>
      </c>
      <c r="D9198">
        <f>Atask.AtsOp!N8714</f>
        <v>0</v>
      </c>
      <c r="E9198">
        <f>Atask.AtsOp!I8714</f>
        <v>0</v>
      </c>
      <c r="F9198">
        <f>Atask.AtsOp!M8714</f>
        <v>0</v>
      </c>
      <c r="G9198" t="e">
        <f>VLOOKUP(B9198,Prekės!$A$2:$E$3000,3,FALSE)</f>
        <v>#N/A</v>
      </c>
      <c r="H9198" t="e">
        <f>VLOOKUP(B9198,Prekės!$A$2:$E$3000,4,FALSE)</f>
        <v>#N/A</v>
      </c>
      <c r="I9198" t="e">
        <f>VLOOKUP(B9198,Prekės!$A$2:$E$3000,5,FALSE)</f>
        <v>#N/A</v>
      </c>
      <c r="J9198" t="e">
        <f t="shared" si="289"/>
        <v>#N/A</v>
      </c>
      <c r="K9198">
        <f t="shared" si="290"/>
        <v>0</v>
      </c>
    </row>
    <row r="9199" spans="1:11">
      <c r="A9199" s="1">
        <f>Atask.AtsOp!A8715</f>
        <v>0</v>
      </c>
      <c r="B9199">
        <f>Atask.AtsOp!E8715</f>
        <v>0</v>
      </c>
      <c r="C9199">
        <f>Atask.AtsOp!H8715</f>
        <v>0</v>
      </c>
      <c r="D9199">
        <f>Atask.AtsOp!N8715</f>
        <v>0</v>
      </c>
      <c r="E9199">
        <f>Atask.AtsOp!I8715</f>
        <v>0</v>
      </c>
      <c r="F9199">
        <f>Atask.AtsOp!M8715</f>
        <v>0</v>
      </c>
      <c r="G9199" t="e">
        <f>VLOOKUP(B9199,Prekės!$A$2:$E$3000,3,FALSE)</f>
        <v>#N/A</v>
      </c>
      <c r="H9199" t="e">
        <f>VLOOKUP(B9199,Prekės!$A$2:$E$3000,4,FALSE)</f>
        <v>#N/A</v>
      </c>
      <c r="I9199" t="e">
        <f>VLOOKUP(B9199,Prekės!$A$2:$E$3000,5,FALSE)</f>
        <v>#N/A</v>
      </c>
      <c r="J9199" t="e">
        <f t="shared" si="289"/>
        <v>#N/A</v>
      </c>
      <c r="K9199">
        <f t="shared" si="290"/>
        <v>0</v>
      </c>
    </row>
    <row r="9200" spans="1:11">
      <c r="A9200" s="1">
        <f>Atask.AtsOp!A8716</f>
        <v>0</v>
      </c>
      <c r="B9200">
        <f>Atask.AtsOp!E8716</f>
        <v>0</v>
      </c>
      <c r="C9200">
        <f>Atask.AtsOp!H8716</f>
        <v>0</v>
      </c>
      <c r="D9200">
        <f>Atask.AtsOp!N8716</f>
        <v>0</v>
      </c>
      <c r="E9200">
        <f>Atask.AtsOp!I8716</f>
        <v>0</v>
      </c>
      <c r="F9200">
        <f>Atask.AtsOp!M8716</f>
        <v>0</v>
      </c>
      <c r="G9200" t="e">
        <f>VLOOKUP(B9200,Prekės!$A$2:$E$3000,3,FALSE)</f>
        <v>#N/A</v>
      </c>
      <c r="H9200" t="e">
        <f>VLOOKUP(B9200,Prekės!$A$2:$E$3000,4,FALSE)</f>
        <v>#N/A</v>
      </c>
      <c r="I9200" t="e">
        <f>VLOOKUP(B9200,Prekės!$A$2:$E$3000,5,FALSE)</f>
        <v>#N/A</v>
      </c>
      <c r="J9200" t="e">
        <f t="shared" si="289"/>
        <v>#N/A</v>
      </c>
      <c r="K9200">
        <f t="shared" si="290"/>
        <v>0</v>
      </c>
    </row>
    <row r="9201" spans="1:11">
      <c r="A9201" s="1">
        <f>Atask.AtsOp!A8717</f>
        <v>0</v>
      </c>
      <c r="B9201">
        <f>Atask.AtsOp!E8717</f>
        <v>0</v>
      </c>
      <c r="C9201">
        <f>Atask.AtsOp!H8717</f>
        <v>0</v>
      </c>
      <c r="D9201">
        <f>Atask.AtsOp!N8717</f>
        <v>0</v>
      </c>
      <c r="E9201">
        <f>Atask.AtsOp!I8717</f>
        <v>0</v>
      </c>
      <c r="F9201">
        <f>Atask.AtsOp!M8717</f>
        <v>0</v>
      </c>
      <c r="G9201" t="e">
        <f>VLOOKUP(B9201,Prekės!$A$2:$E$3000,3,FALSE)</f>
        <v>#N/A</v>
      </c>
      <c r="H9201" t="e">
        <f>VLOOKUP(B9201,Prekės!$A$2:$E$3000,4,FALSE)</f>
        <v>#N/A</v>
      </c>
      <c r="I9201" t="e">
        <f>VLOOKUP(B9201,Prekės!$A$2:$E$3000,5,FALSE)</f>
        <v>#N/A</v>
      </c>
      <c r="J9201" t="e">
        <f t="shared" si="289"/>
        <v>#N/A</v>
      </c>
      <c r="K9201">
        <f t="shared" si="290"/>
        <v>0</v>
      </c>
    </row>
    <row r="9202" spans="1:11">
      <c r="A9202" s="1">
        <f>Atask.AtsOp!A8718</f>
        <v>0</v>
      </c>
      <c r="B9202">
        <f>Atask.AtsOp!E8718</f>
        <v>0</v>
      </c>
      <c r="C9202">
        <f>Atask.AtsOp!H8718</f>
        <v>0</v>
      </c>
      <c r="D9202">
        <f>Atask.AtsOp!N8718</f>
        <v>0</v>
      </c>
      <c r="E9202">
        <f>Atask.AtsOp!I8718</f>
        <v>0</v>
      </c>
      <c r="F9202">
        <f>Atask.AtsOp!M8718</f>
        <v>0</v>
      </c>
      <c r="G9202" t="e">
        <f>VLOOKUP(B9202,Prekės!$A$2:$E$3000,3,FALSE)</f>
        <v>#N/A</v>
      </c>
      <c r="H9202" t="e">
        <f>VLOOKUP(B9202,Prekės!$A$2:$E$3000,4,FALSE)</f>
        <v>#N/A</v>
      </c>
      <c r="I9202" t="e">
        <f>VLOOKUP(B9202,Prekės!$A$2:$E$3000,5,FALSE)</f>
        <v>#N/A</v>
      </c>
      <c r="J9202" t="e">
        <f t="shared" si="289"/>
        <v>#N/A</v>
      </c>
      <c r="K9202">
        <f t="shared" si="290"/>
        <v>0</v>
      </c>
    </row>
    <row r="9203" spans="1:11">
      <c r="A9203" s="1">
        <f>Atask.AtsOp!A8719</f>
        <v>0</v>
      </c>
      <c r="B9203">
        <f>Atask.AtsOp!E8719</f>
        <v>0</v>
      </c>
      <c r="C9203">
        <f>Atask.AtsOp!H8719</f>
        <v>0</v>
      </c>
      <c r="D9203">
        <f>Atask.AtsOp!N8719</f>
        <v>0</v>
      </c>
      <c r="E9203">
        <f>Atask.AtsOp!I8719</f>
        <v>0</v>
      </c>
      <c r="F9203">
        <f>Atask.AtsOp!M8719</f>
        <v>0</v>
      </c>
      <c r="G9203" t="e">
        <f>VLOOKUP(B9203,Prekės!$A$2:$E$3000,3,FALSE)</f>
        <v>#N/A</v>
      </c>
      <c r="H9203" t="e">
        <f>VLOOKUP(B9203,Prekės!$A$2:$E$3000,4,FALSE)</f>
        <v>#N/A</v>
      </c>
      <c r="I9203" t="e">
        <f>VLOOKUP(B9203,Prekės!$A$2:$E$3000,5,FALSE)</f>
        <v>#N/A</v>
      </c>
      <c r="J9203" t="e">
        <f t="shared" si="289"/>
        <v>#N/A</v>
      </c>
      <c r="K9203">
        <f t="shared" si="290"/>
        <v>0</v>
      </c>
    </row>
    <row r="9204" spans="1:11">
      <c r="A9204" s="1">
        <f>Atask.AtsOp!A8720</f>
        <v>0</v>
      </c>
      <c r="B9204">
        <f>Atask.AtsOp!E8720</f>
        <v>0</v>
      </c>
      <c r="C9204">
        <f>Atask.AtsOp!H8720</f>
        <v>0</v>
      </c>
      <c r="D9204">
        <f>Atask.AtsOp!N8720</f>
        <v>0</v>
      </c>
      <c r="E9204">
        <f>Atask.AtsOp!I8720</f>
        <v>0</v>
      </c>
      <c r="F9204">
        <f>Atask.AtsOp!M8720</f>
        <v>0</v>
      </c>
      <c r="G9204" t="e">
        <f>VLOOKUP(B9204,Prekės!$A$2:$E$3000,3,FALSE)</f>
        <v>#N/A</v>
      </c>
      <c r="H9204" t="e">
        <f>VLOOKUP(B9204,Prekės!$A$2:$E$3000,4,FALSE)</f>
        <v>#N/A</v>
      </c>
      <c r="I9204" t="e">
        <f>VLOOKUP(B9204,Prekės!$A$2:$E$3000,5,FALSE)</f>
        <v>#N/A</v>
      </c>
      <c r="J9204" t="e">
        <f t="shared" si="289"/>
        <v>#N/A</v>
      </c>
      <c r="K9204">
        <f t="shared" si="290"/>
        <v>0</v>
      </c>
    </row>
    <row r="9205" spans="1:11">
      <c r="A9205" s="1">
        <f>Atask.AtsOp!A8721</f>
        <v>0</v>
      </c>
      <c r="B9205">
        <f>Atask.AtsOp!E8721</f>
        <v>0</v>
      </c>
      <c r="C9205">
        <f>Atask.AtsOp!H8721</f>
        <v>0</v>
      </c>
      <c r="D9205">
        <f>Atask.AtsOp!N8721</f>
        <v>0</v>
      </c>
      <c r="E9205">
        <f>Atask.AtsOp!I8721</f>
        <v>0</v>
      </c>
      <c r="F9205">
        <f>Atask.AtsOp!M8721</f>
        <v>0</v>
      </c>
      <c r="G9205" t="e">
        <f>VLOOKUP(B9205,Prekės!$A$2:$E$3000,3,FALSE)</f>
        <v>#N/A</v>
      </c>
      <c r="H9205" t="e">
        <f>VLOOKUP(B9205,Prekės!$A$2:$E$3000,4,FALSE)</f>
        <v>#N/A</v>
      </c>
      <c r="I9205" t="e">
        <f>VLOOKUP(B9205,Prekės!$A$2:$E$3000,5,FALSE)</f>
        <v>#N/A</v>
      </c>
      <c r="J9205" t="e">
        <f t="shared" si="289"/>
        <v>#N/A</v>
      </c>
      <c r="K9205">
        <f t="shared" si="290"/>
        <v>0</v>
      </c>
    </row>
    <row r="9206" spans="1:11">
      <c r="A9206" s="1">
        <f>Atask.AtsOp!A8722</f>
        <v>0</v>
      </c>
      <c r="B9206">
        <f>Atask.AtsOp!E8722</f>
        <v>0</v>
      </c>
      <c r="C9206">
        <f>Atask.AtsOp!H8722</f>
        <v>0</v>
      </c>
      <c r="D9206">
        <f>Atask.AtsOp!N8722</f>
        <v>0</v>
      </c>
      <c r="E9206">
        <f>Atask.AtsOp!I8722</f>
        <v>0</v>
      </c>
      <c r="F9206">
        <f>Atask.AtsOp!M8722</f>
        <v>0</v>
      </c>
      <c r="G9206" t="e">
        <f>VLOOKUP(B9206,Prekės!$A$2:$E$3000,3,FALSE)</f>
        <v>#N/A</v>
      </c>
      <c r="H9206" t="e">
        <f>VLOOKUP(B9206,Prekės!$A$2:$E$3000,4,FALSE)</f>
        <v>#N/A</v>
      </c>
      <c r="I9206" t="e">
        <f>VLOOKUP(B9206,Prekės!$A$2:$E$3000,5,FALSE)</f>
        <v>#N/A</v>
      </c>
      <c r="J9206" t="e">
        <f t="shared" si="289"/>
        <v>#N/A</v>
      </c>
      <c r="K9206">
        <f t="shared" si="290"/>
        <v>0</v>
      </c>
    </row>
    <row r="9207" spans="1:11">
      <c r="A9207" s="1">
        <f>Atask.AtsOp!A8723</f>
        <v>0</v>
      </c>
      <c r="B9207">
        <f>Atask.AtsOp!E8723</f>
        <v>0</v>
      </c>
      <c r="C9207">
        <f>Atask.AtsOp!H8723</f>
        <v>0</v>
      </c>
      <c r="D9207">
        <f>Atask.AtsOp!N8723</f>
        <v>0</v>
      </c>
      <c r="E9207">
        <f>Atask.AtsOp!I8723</f>
        <v>0</v>
      </c>
      <c r="F9207">
        <f>Atask.AtsOp!M8723</f>
        <v>0</v>
      </c>
      <c r="G9207" t="e">
        <f>VLOOKUP(B9207,Prekės!$A$2:$E$3000,3,FALSE)</f>
        <v>#N/A</v>
      </c>
      <c r="H9207" t="e">
        <f>VLOOKUP(B9207,Prekės!$A$2:$E$3000,4,FALSE)</f>
        <v>#N/A</v>
      </c>
      <c r="I9207" t="e">
        <f>VLOOKUP(B9207,Prekės!$A$2:$E$3000,5,FALSE)</f>
        <v>#N/A</v>
      </c>
      <c r="J9207" t="e">
        <f t="shared" si="289"/>
        <v>#N/A</v>
      </c>
      <c r="K9207">
        <f t="shared" si="290"/>
        <v>0</v>
      </c>
    </row>
    <row r="9208" spans="1:11">
      <c r="A9208" s="1">
        <f>Atask.AtsOp!A8724</f>
        <v>0</v>
      </c>
      <c r="B9208">
        <f>Atask.AtsOp!E8724</f>
        <v>0</v>
      </c>
      <c r="C9208">
        <f>Atask.AtsOp!H8724</f>
        <v>0</v>
      </c>
      <c r="D9208">
        <f>Atask.AtsOp!N8724</f>
        <v>0</v>
      </c>
      <c r="E9208">
        <f>Atask.AtsOp!I8724</f>
        <v>0</v>
      </c>
      <c r="F9208">
        <f>Atask.AtsOp!M8724</f>
        <v>0</v>
      </c>
      <c r="G9208" t="e">
        <f>VLOOKUP(B9208,Prekės!$A$2:$E$3000,3,FALSE)</f>
        <v>#N/A</v>
      </c>
      <c r="H9208" t="e">
        <f>VLOOKUP(B9208,Prekės!$A$2:$E$3000,4,FALSE)</f>
        <v>#N/A</v>
      </c>
      <c r="I9208" t="e">
        <f>VLOOKUP(B9208,Prekės!$A$2:$E$3000,5,FALSE)</f>
        <v>#N/A</v>
      </c>
      <c r="J9208" t="e">
        <f t="shared" si="289"/>
        <v>#N/A</v>
      </c>
      <c r="K9208">
        <f t="shared" si="290"/>
        <v>0</v>
      </c>
    </row>
    <row r="9209" spans="1:11">
      <c r="A9209" s="1">
        <f>Atask.AtsOp!A8725</f>
        <v>0</v>
      </c>
      <c r="B9209">
        <f>Atask.AtsOp!E8725</f>
        <v>0</v>
      </c>
      <c r="C9209">
        <f>Atask.AtsOp!H8725</f>
        <v>0</v>
      </c>
      <c r="D9209">
        <f>Atask.AtsOp!N8725</f>
        <v>0</v>
      </c>
      <c r="E9209">
        <f>Atask.AtsOp!I8725</f>
        <v>0</v>
      </c>
      <c r="F9209">
        <f>Atask.AtsOp!M8725</f>
        <v>0</v>
      </c>
      <c r="G9209" t="e">
        <f>VLOOKUP(B9209,Prekės!$A$2:$E$3000,3,FALSE)</f>
        <v>#N/A</v>
      </c>
      <c r="H9209" t="e">
        <f>VLOOKUP(B9209,Prekės!$A$2:$E$3000,4,FALSE)</f>
        <v>#N/A</v>
      </c>
      <c r="I9209" t="e">
        <f>VLOOKUP(B9209,Prekės!$A$2:$E$3000,5,FALSE)</f>
        <v>#N/A</v>
      </c>
      <c r="J9209" t="e">
        <f t="shared" si="289"/>
        <v>#N/A</v>
      </c>
      <c r="K9209">
        <f t="shared" si="290"/>
        <v>0</v>
      </c>
    </row>
    <row r="9210" spans="1:11">
      <c r="A9210" s="1">
        <f>Atask.AtsOp!A8726</f>
        <v>0</v>
      </c>
      <c r="B9210">
        <f>Atask.AtsOp!E8726</f>
        <v>0</v>
      </c>
      <c r="C9210">
        <f>Atask.AtsOp!H8726</f>
        <v>0</v>
      </c>
      <c r="D9210">
        <f>Atask.AtsOp!N8726</f>
        <v>0</v>
      </c>
      <c r="E9210">
        <f>Atask.AtsOp!I8726</f>
        <v>0</v>
      </c>
      <c r="F9210">
        <f>Atask.AtsOp!M8726</f>
        <v>0</v>
      </c>
      <c r="G9210" t="e">
        <f>VLOOKUP(B9210,Prekės!$A$2:$E$3000,3,FALSE)</f>
        <v>#N/A</v>
      </c>
      <c r="H9210" t="e">
        <f>VLOOKUP(B9210,Prekės!$A$2:$E$3000,4,FALSE)</f>
        <v>#N/A</v>
      </c>
      <c r="I9210" t="e">
        <f>VLOOKUP(B9210,Prekės!$A$2:$E$3000,5,FALSE)</f>
        <v>#N/A</v>
      </c>
      <c r="J9210" t="e">
        <f t="shared" si="289"/>
        <v>#N/A</v>
      </c>
      <c r="K9210">
        <f t="shared" si="290"/>
        <v>0</v>
      </c>
    </row>
    <row r="9211" spans="1:11">
      <c r="A9211" s="1">
        <f>Atask.AtsOp!A8727</f>
        <v>0</v>
      </c>
      <c r="B9211">
        <f>Atask.AtsOp!E8727</f>
        <v>0</v>
      </c>
      <c r="C9211">
        <f>Atask.AtsOp!H8727</f>
        <v>0</v>
      </c>
      <c r="D9211">
        <f>Atask.AtsOp!N8727</f>
        <v>0</v>
      </c>
      <c r="E9211">
        <f>Atask.AtsOp!I8727</f>
        <v>0</v>
      </c>
      <c r="F9211">
        <f>Atask.AtsOp!M8727</f>
        <v>0</v>
      </c>
      <c r="G9211" t="e">
        <f>VLOOKUP(B9211,Prekės!$A$2:$E$3000,3,FALSE)</f>
        <v>#N/A</v>
      </c>
      <c r="H9211" t="e">
        <f>VLOOKUP(B9211,Prekės!$A$2:$E$3000,4,FALSE)</f>
        <v>#N/A</v>
      </c>
      <c r="I9211" t="e">
        <f>VLOOKUP(B9211,Prekės!$A$2:$E$3000,5,FALSE)</f>
        <v>#N/A</v>
      </c>
      <c r="J9211" t="e">
        <f t="shared" si="289"/>
        <v>#N/A</v>
      </c>
      <c r="K9211">
        <f t="shared" si="290"/>
        <v>0</v>
      </c>
    </row>
    <row r="9212" spans="1:11">
      <c r="A9212" s="1">
        <f>Atask.AtsOp!A8728</f>
        <v>0</v>
      </c>
      <c r="B9212">
        <f>Atask.AtsOp!E8728</f>
        <v>0</v>
      </c>
      <c r="C9212">
        <f>Atask.AtsOp!H8728</f>
        <v>0</v>
      </c>
      <c r="D9212">
        <f>Atask.AtsOp!N8728</f>
        <v>0</v>
      </c>
      <c r="E9212">
        <f>Atask.AtsOp!I8728</f>
        <v>0</v>
      </c>
      <c r="F9212">
        <f>Atask.AtsOp!M8728</f>
        <v>0</v>
      </c>
      <c r="G9212" t="e">
        <f>VLOOKUP(B9212,Prekės!$A$2:$E$3000,3,FALSE)</f>
        <v>#N/A</v>
      </c>
      <c r="H9212" t="e">
        <f>VLOOKUP(B9212,Prekės!$A$2:$E$3000,4,FALSE)</f>
        <v>#N/A</v>
      </c>
      <c r="I9212" t="e">
        <f>VLOOKUP(B9212,Prekės!$A$2:$E$3000,5,FALSE)</f>
        <v>#N/A</v>
      </c>
      <c r="J9212" t="e">
        <f t="shared" si="289"/>
        <v>#N/A</v>
      </c>
      <c r="K9212">
        <f t="shared" si="290"/>
        <v>0</v>
      </c>
    </row>
    <row r="9213" spans="1:11">
      <c r="A9213" s="1">
        <f>Atask.AtsOp!A8729</f>
        <v>0</v>
      </c>
      <c r="B9213">
        <f>Atask.AtsOp!E8729</f>
        <v>0</v>
      </c>
      <c r="C9213">
        <f>Atask.AtsOp!H8729</f>
        <v>0</v>
      </c>
      <c r="D9213">
        <f>Atask.AtsOp!N8729</f>
        <v>0</v>
      </c>
      <c r="E9213">
        <f>Atask.AtsOp!I8729</f>
        <v>0</v>
      </c>
      <c r="F9213">
        <f>Atask.AtsOp!M8729</f>
        <v>0</v>
      </c>
      <c r="G9213" t="e">
        <f>VLOOKUP(B9213,Prekės!$A$2:$E$3000,3,FALSE)</f>
        <v>#N/A</v>
      </c>
      <c r="H9213" t="e">
        <f>VLOOKUP(B9213,Prekės!$A$2:$E$3000,4,FALSE)</f>
        <v>#N/A</v>
      </c>
      <c r="I9213" t="e">
        <f>VLOOKUP(B9213,Prekės!$A$2:$E$3000,5,FALSE)</f>
        <v>#N/A</v>
      </c>
      <c r="J9213" t="e">
        <f t="shared" si="289"/>
        <v>#N/A</v>
      </c>
      <c r="K9213">
        <f t="shared" si="290"/>
        <v>0</v>
      </c>
    </row>
    <row r="9214" spans="1:11">
      <c r="A9214" s="1">
        <f>Atask.AtsOp!A8730</f>
        <v>0</v>
      </c>
      <c r="B9214">
        <f>Atask.AtsOp!E8730</f>
        <v>0</v>
      </c>
      <c r="C9214">
        <f>Atask.AtsOp!H8730</f>
        <v>0</v>
      </c>
      <c r="D9214">
        <f>Atask.AtsOp!N8730</f>
        <v>0</v>
      </c>
      <c r="E9214">
        <f>Atask.AtsOp!I8730</f>
        <v>0</v>
      </c>
      <c r="F9214">
        <f>Atask.AtsOp!M8730</f>
        <v>0</v>
      </c>
      <c r="G9214" t="e">
        <f>VLOOKUP(B9214,Prekės!$A$2:$E$3000,3,FALSE)</f>
        <v>#N/A</v>
      </c>
      <c r="H9214" t="e">
        <f>VLOOKUP(B9214,Prekės!$A$2:$E$3000,4,FALSE)</f>
        <v>#N/A</v>
      </c>
      <c r="I9214" t="e">
        <f>VLOOKUP(B9214,Prekės!$A$2:$E$3000,5,FALSE)</f>
        <v>#N/A</v>
      </c>
      <c r="J9214" t="e">
        <f t="shared" si="289"/>
        <v>#N/A</v>
      </c>
      <c r="K9214">
        <f t="shared" si="290"/>
        <v>0</v>
      </c>
    </row>
    <row r="9215" spans="1:11">
      <c r="A9215" s="1">
        <f>Atask.AtsOp!A8731</f>
        <v>0</v>
      </c>
      <c r="B9215">
        <f>Atask.AtsOp!E8731</f>
        <v>0</v>
      </c>
      <c r="C9215">
        <f>Atask.AtsOp!H8731</f>
        <v>0</v>
      </c>
      <c r="D9215">
        <f>Atask.AtsOp!N8731</f>
        <v>0</v>
      </c>
      <c r="E9215">
        <f>Atask.AtsOp!I8731</f>
        <v>0</v>
      </c>
      <c r="F9215">
        <f>Atask.AtsOp!M8731</f>
        <v>0</v>
      </c>
      <c r="G9215" t="e">
        <f>VLOOKUP(B9215,Prekės!$A$2:$E$3000,3,FALSE)</f>
        <v>#N/A</v>
      </c>
      <c r="H9215" t="e">
        <f>VLOOKUP(B9215,Prekės!$A$2:$E$3000,4,FALSE)</f>
        <v>#N/A</v>
      </c>
      <c r="I9215" t="e">
        <f>VLOOKUP(B9215,Prekės!$A$2:$E$3000,5,FALSE)</f>
        <v>#N/A</v>
      </c>
      <c r="J9215" t="e">
        <f t="shared" si="289"/>
        <v>#N/A</v>
      </c>
      <c r="K9215">
        <f t="shared" si="290"/>
        <v>0</v>
      </c>
    </row>
    <row r="9216" spans="1:11">
      <c r="A9216" s="1">
        <f>Atask.AtsOp!A8732</f>
        <v>0</v>
      </c>
      <c r="B9216">
        <f>Atask.AtsOp!E8732</f>
        <v>0</v>
      </c>
      <c r="C9216">
        <f>Atask.AtsOp!H8732</f>
        <v>0</v>
      </c>
      <c r="D9216">
        <f>Atask.AtsOp!N8732</f>
        <v>0</v>
      </c>
      <c r="E9216">
        <f>Atask.AtsOp!I8732</f>
        <v>0</v>
      </c>
      <c r="F9216">
        <f>Atask.AtsOp!M8732</f>
        <v>0</v>
      </c>
      <c r="G9216" t="e">
        <f>VLOOKUP(B9216,Prekės!$A$2:$E$3000,3,FALSE)</f>
        <v>#N/A</v>
      </c>
      <c r="H9216" t="e">
        <f>VLOOKUP(B9216,Prekės!$A$2:$E$3000,4,FALSE)</f>
        <v>#N/A</v>
      </c>
      <c r="I9216" t="e">
        <f>VLOOKUP(B9216,Prekės!$A$2:$E$3000,5,FALSE)</f>
        <v>#N/A</v>
      </c>
      <c r="J9216" t="e">
        <f t="shared" si="289"/>
        <v>#N/A</v>
      </c>
      <c r="K9216">
        <f t="shared" si="290"/>
        <v>0</v>
      </c>
    </row>
    <row r="9217" spans="1:11">
      <c r="A9217" s="1">
        <f>Atask.AtsOp!A8733</f>
        <v>0</v>
      </c>
      <c r="B9217">
        <f>Atask.AtsOp!E8733</f>
        <v>0</v>
      </c>
      <c r="C9217">
        <f>Atask.AtsOp!H8733</f>
        <v>0</v>
      </c>
      <c r="D9217">
        <f>Atask.AtsOp!N8733</f>
        <v>0</v>
      </c>
      <c r="E9217">
        <f>Atask.AtsOp!I8733</f>
        <v>0</v>
      </c>
      <c r="F9217">
        <f>Atask.AtsOp!M8733</f>
        <v>0</v>
      </c>
      <c r="G9217" t="e">
        <f>VLOOKUP(B9217,Prekės!$A$2:$E$3000,3,FALSE)</f>
        <v>#N/A</v>
      </c>
      <c r="H9217" t="e">
        <f>VLOOKUP(B9217,Prekės!$A$2:$E$3000,4,FALSE)</f>
        <v>#N/A</v>
      </c>
      <c r="I9217" t="e">
        <f>VLOOKUP(B9217,Prekės!$A$2:$E$3000,5,FALSE)</f>
        <v>#N/A</v>
      </c>
      <c r="J9217" t="e">
        <f t="shared" si="289"/>
        <v>#N/A</v>
      </c>
      <c r="K9217">
        <f t="shared" si="290"/>
        <v>0</v>
      </c>
    </row>
    <row r="9218" spans="1:11">
      <c r="A9218" s="1">
        <f>Atask.AtsOp!A8734</f>
        <v>0</v>
      </c>
      <c r="B9218">
        <f>Atask.AtsOp!E8734</f>
        <v>0</v>
      </c>
      <c r="C9218">
        <f>Atask.AtsOp!H8734</f>
        <v>0</v>
      </c>
      <c r="D9218">
        <f>Atask.AtsOp!N8734</f>
        <v>0</v>
      </c>
      <c r="E9218">
        <f>Atask.AtsOp!I8734</f>
        <v>0</v>
      </c>
      <c r="F9218">
        <f>Atask.AtsOp!M8734</f>
        <v>0</v>
      </c>
      <c r="G9218" t="e">
        <f>VLOOKUP(B9218,Prekės!$A$2:$E$3000,3,FALSE)</f>
        <v>#N/A</v>
      </c>
      <c r="H9218" t="e">
        <f>VLOOKUP(B9218,Prekės!$A$2:$E$3000,4,FALSE)</f>
        <v>#N/A</v>
      </c>
      <c r="I9218" t="e">
        <f>VLOOKUP(B9218,Prekės!$A$2:$E$3000,5,FALSE)</f>
        <v>#N/A</v>
      </c>
      <c r="J9218" t="e">
        <f t="shared" si="289"/>
        <v>#N/A</v>
      </c>
      <c r="K9218">
        <f t="shared" si="290"/>
        <v>0</v>
      </c>
    </row>
    <row r="9219" spans="1:11">
      <c r="A9219" s="1">
        <f>Atask.AtsOp!A8735</f>
        <v>0</v>
      </c>
      <c r="B9219">
        <f>Atask.AtsOp!E8735</f>
        <v>0</v>
      </c>
      <c r="C9219">
        <f>Atask.AtsOp!H8735</f>
        <v>0</v>
      </c>
      <c r="D9219">
        <f>Atask.AtsOp!N8735</f>
        <v>0</v>
      </c>
      <c r="E9219">
        <f>Atask.AtsOp!I8735</f>
        <v>0</v>
      </c>
      <c r="F9219">
        <f>Atask.AtsOp!M8735</f>
        <v>0</v>
      </c>
      <c r="G9219" t="e">
        <f>VLOOKUP(B9219,Prekės!$A$2:$E$3000,3,FALSE)</f>
        <v>#N/A</v>
      </c>
      <c r="H9219" t="e">
        <f>VLOOKUP(B9219,Prekės!$A$2:$E$3000,4,FALSE)</f>
        <v>#N/A</v>
      </c>
      <c r="I9219" t="e">
        <f>VLOOKUP(B9219,Prekės!$A$2:$E$3000,5,FALSE)</f>
        <v>#N/A</v>
      </c>
      <c r="J9219" t="e">
        <f t="shared" si="289"/>
        <v>#N/A</v>
      </c>
      <c r="K9219">
        <f t="shared" si="290"/>
        <v>0</v>
      </c>
    </row>
    <row r="9220" spans="1:11">
      <c r="A9220" s="1">
        <f>Atask.AtsOp!A8736</f>
        <v>0</v>
      </c>
      <c r="B9220">
        <f>Atask.AtsOp!E8736</f>
        <v>0</v>
      </c>
      <c r="C9220">
        <f>Atask.AtsOp!H8736</f>
        <v>0</v>
      </c>
      <c r="D9220">
        <f>Atask.AtsOp!N8736</f>
        <v>0</v>
      </c>
      <c r="E9220">
        <f>Atask.AtsOp!I8736</f>
        <v>0</v>
      </c>
      <c r="F9220">
        <f>Atask.AtsOp!M8736</f>
        <v>0</v>
      </c>
      <c r="G9220" t="e">
        <f>VLOOKUP(B9220,Prekės!$A$2:$E$3000,3,FALSE)</f>
        <v>#N/A</v>
      </c>
      <c r="H9220" t="e">
        <f>VLOOKUP(B9220,Prekės!$A$2:$E$3000,4,FALSE)</f>
        <v>#N/A</v>
      </c>
      <c r="I9220" t="e">
        <f>VLOOKUP(B9220,Prekės!$A$2:$E$3000,5,FALSE)</f>
        <v>#N/A</v>
      </c>
      <c r="J9220" t="e">
        <f t="shared" si="289"/>
        <v>#N/A</v>
      </c>
      <c r="K9220">
        <f t="shared" si="290"/>
        <v>0</v>
      </c>
    </row>
    <row r="9221" spans="1:11">
      <c r="A9221" s="1">
        <f>Atask.AtsOp!A8737</f>
        <v>0</v>
      </c>
      <c r="B9221">
        <f>Atask.AtsOp!E8737</f>
        <v>0</v>
      </c>
      <c r="C9221">
        <f>Atask.AtsOp!H8737</f>
        <v>0</v>
      </c>
      <c r="D9221">
        <f>Atask.AtsOp!N8737</f>
        <v>0</v>
      </c>
      <c r="E9221">
        <f>Atask.AtsOp!I8737</f>
        <v>0</v>
      </c>
      <c r="F9221">
        <f>Atask.AtsOp!M8737</f>
        <v>0</v>
      </c>
      <c r="G9221" t="e">
        <f>VLOOKUP(B9221,Prekės!$A$2:$E$3000,3,FALSE)</f>
        <v>#N/A</v>
      </c>
      <c r="H9221" t="e">
        <f>VLOOKUP(B9221,Prekės!$A$2:$E$3000,4,FALSE)</f>
        <v>#N/A</v>
      </c>
      <c r="I9221" t="e">
        <f>VLOOKUP(B9221,Prekės!$A$2:$E$3000,5,FALSE)</f>
        <v>#N/A</v>
      </c>
      <c r="J9221" t="e">
        <f t="shared" si="289"/>
        <v>#N/A</v>
      </c>
      <c r="K9221">
        <f t="shared" si="290"/>
        <v>0</v>
      </c>
    </row>
    <row r="9222" spans="1:11">
      <c r="A9222" s="1">
        <f>Atask.AtsOp!A8738</f>
        <v>0</v>
      </c>
      <c r="B9222">
        <f>Atask.AtsOp!E8738</f>
        <v>0</v>
      </c>
      <c r="C9222">
        <f>Atask.AtsOp!H8738</f>
        <v>0</v>
      </c>
      <c r="D9222">
        <f>Atask.AtsOp!N8738</f>
        <v>0</v>
      </c>
      <c r="E9222">
        <f>Atask.AtsOp!I8738</f>
        <v>0</v>
      </c>
      <c r="F9222">
        <f>Atask.AtsOp!M8738</f>
        <v>0</v>
      </c>
      <c r="G9222" t="e">
        <f>VLOOKUP(B9222,Prekės!$A$2:$E$3000,3,FALSE)</f>
        <v>#N/A</v>
      </c>
      <c r="H9222" t="e">
        <f>VLOOKUP(B9222,Prekės!$A$2:$E$3000,4,FALSE)</f>
        <v>#N/A</v>
      </c>
      <c r="I9222" t="e">
        <f>VLOOKUP(B9222,Prekės!$A$2:$E$3000,5,FALSE)</f>
        <v>#N/A</v>
      </c>
      <c r="J9222" t="e">
        <f t="shared" si="289"/>
        <v>#N/A</v>
      </c>
      <c r="K9222">
        <f t="shared" si="290"/>
        <v>0</v>
      </c>
    </row>
    <row r="9223" spans="1:11">
      <c r="A9223" s="1">
        <f>Atask.AtsOp!A8739</f>
        <v>0</v>
      </c>
      <c r="B9223">
        <f>Atask.AtsOp!E8739</f>
        <v>0</v>
      </c>
      <c r="C9223">
        <f>Atask.AtsOp!H8739</f>
        <v>0</v>
      </c>
      <c r="D9223">
        <f>Atask.AtsOp!N8739</f>
        <v>0</v>
      </c>
      <c r="E9223">
        <f>Atask.AtsOp!I8739</f>
        <v>0</v>
      </c>
      <c r="F9223">
        <f>Atask.AtsOp!M8739</f>
        <v>0</v>
      </c>
      <c r="G9223" t="e">
        <f>VLOOKUP(B9223,Prekės!$A$2:$E$3000,3,FALSE)</f>
        <v>#N/A</v>
      </c>
      <c r="H9223" t="e">
        <f>VLOOKUP(B9223,Prekės!$A$2:$E$3000,4,FALSE)</f>
        <v>#N/A</v>
      </c>
      <c r="I9223" t="e">
        <f>VLOOKUP(B9223,Prekės!$A$2:$E$3000,5,FALSE)</f>
        <v>#N/A</v>
      </c>
      <c r="J9223" t="e">
        <f t="shared" si="289"/>
        <v>#N/A</v>
      </c>
      <c r="K9223">
        <f t="shared" si="290"/>
        <v>0</v>
      </c>
    </row>
    <row r="9224" spans="1:11">
      <c r="A9224" s="1">
        <f>Atask.AtsOp!A8740</f>
        <v>0</v>
      </c>
      <c r="B9224">
        <f>Atask.AtsOp!E8740</f>
        <v>0</v>
      </c>
      <c r="C9224">
        <f>Atask.AtsOp!H8740</f>
        <v>0</v>
      </c>
      <c r="D9224">
        <f>Atask.AtsOp!N8740</f>
        <v>0</v>
      </c>
      <c r="E9224">
        <f>Atask.AtsOp!I8740</f>
        <v>0</v>
      </c>
      <c r="F9224">
        <f>Atask.AtsOp!M8740</f>
        <v>0</v>
      </c>
      <c r="G9224" t="e">
        <f>VLOOKUP(B9224,Prekės!$A$2:$E$3000,3,FALSE)</f>
        <v>#N/A</v>
      </c>
      <c r="H9224" t="e">
        <f>VLOOKUP(B9224,Prekės!$A$2:$E$3000,4,FALSE)</f>
        <v>#N/A</v>
      </c>
      <c r="I9224" t="e">
        <f>VLOOKUP(B9224,Prekės!$A$2:$E$3000,5,FALSE)</f>
        <v>#N/A</v>
      </c>
      <c r="J9224" t="e">
        <f t="shared" si="289"/>
        <v>#N/A</v>
      </c>
      <c r="K9224">
        <f t="shared" si="290"/>
        <v>0</v>
      </c>
    </row>
    <row r="9225" spans="1:11">
      <c r="A9225" s="1">
        <f>Atask.AtsOp!A8741</f>
        <v>0</v>
      </c>
      <c r="B9225">
        <f>Atask.AtsOp!E8741</f>
        <v>0</v>
      </c>
      <c r="C9225">
        <f>Atask.AtsOp!H8741</f>
        <v>0</v>
      </c>
      <c r="D9225">
        <f>Atask.AtsOp!N8741</f>
        <v>0</v>
      </c>
      <c r="E9225">
        <f>Atask.AtsOp!I8741</f>
        <v>0</v>
      </c>
      <c r="F9225">
        <f>Atask.AtsOp!M8741</f>
        <v>0</v>
      </c>
      <c r="G9225" t="e">
        <f>VLOOKUP(B9225,Prekės!$A$2:$E$3000,3,FALSE)</f>
        <v>#N/A</v>
      </c>
      <c r="H9225" t="e">
        <f>VLOOKUP(B9225,Prekės!$A$2:$E$3000,4,FALSE)</f>
        <v>#N/A</v>
      </c>
      <c r="I9225" t="e">
        <f>VLOOKUP(B9225,Prekės!$A$2:$E$3000,5,FALSE)</f>
        <v>#N/A</v>
      </c>
      <c r="J9225" t="e">
        <f t="shared" si="289"/>
        <v>#N/A</v>
      </c>
      <c r="K9225">
        <f t="shared" si="290"/>
        <v>0</v>
      </c>
    </row>
    <row r="9226" spans="1:11">
      <c r="A9226" s="1">
        <f>Atask.AtsOp!A8742</f>
        <v>0</v>
      </c>
      <c r="B9226">
        <f>Atask.AtsOp!E8742</f>
        <v>0</v>
      </c>
      <c r="C9226">
        <f>Atask.AtsOp!H8742</f>
        <v>0</v>
      </c>
      <c r="D9226">
        <f>Atask.AtsOp!N8742</f>
        <v>0</v>
      </c>
      <c r="E9226">
        <f>Atask.AtsOp!I8742</f>
        <v>0</v>
      </c>
      <c r="F9226">
        <f>Atask.AtsOp!M8742</f>
        <v>0</v>
      </c>
      <c r="G9226" t="e">
        <f>VLOOKUP(B9226,Prekės!$A$2:$E$3000,3,FALSE)</f>
        <v>#N/A</v>
      </c>
      <c r="H9226" t="e">
        <f>VLOOKUP(B9226,Prekės!$A$2:$E$3000,4,FALSE)</f>
        <v>#N/A</v>
      </c>
      <c r="I9226" t="e">
        <f>VLOOKUP(B9226,Prekės!$A$2:$E$3000,5,FALSE)</f>
        <v>#N/A</v>
      </c>
      <c r="J9226" t="e">
        <f t="shared" si="289"/>
        <v>#N/A</v>
      </c>
      <c r="K9226">
        <f t="shared" si="290"/>
        <v>0</v>
      </c>
    </row>
    <row r="9227" spans="1:11">
      <c r="A9227" s="1">
        <f>Atask.AtsOp!A8743</f>
        <v>0</v>
      </c>
      <c r="B9227">
        <f>Atask.AtsOp!E8743</f>
        <v>0</v>
      </c>
      <c r="C9227">
        <f>Atask.AtsOp!H8743</f>
        <v>0</v>
      </c>
      <c r="D9227">
        <f>Atask.AtsOp!N8743</f>
        <v>0</v>
      </c>
      <c r="E9227">
        <f>Atask.AtsOp!I8743</f>
        <v>0</v>
      </c>
      <c r="F9227">
        <f>Atask.AtsOp!M8743</f>
        <v>0</v>
      </c>
      <c r="G9227" t="e">
        <f>VLOOKUP(B9227,Prekės!$A$2:$E$3000,3,FALSE)</f>
        <v>#N/A</v>
      </c>
      <c r="H9227" t="e">
        <f>VLOOKUP(B9227,Prekės!$A$2:$E$3000,4,FALSE)</f>
        <v>#N/A</v>
      </c>
      <c r="I9227" t="e">
        <f>VLOOKUP(B9227,Prekės!$A$2:$E$3000,5,FALSE)</f>
        <v>#N/A</v>
      </c>
      <c r="J9227" t="e">
        <f t="shared" si="289"/>
        <v>#N/A</v>
      </c>
      <c r="K9227">
        <f t="shared" si="290"/>
        <v>0</v>
      </c>
    </row>
    <row r="9228" spans="1:11">
      <c r="A9228" s="1">
        <f>Atask.AtsOp!A8744</f>
        <v>0</v>
      </c>
      <c r="B9228">
        <f>Atask.AtsOp!E8744</f>
        <v>0</v>
      </c>
      <c r="C9228">
        <f>Atask.AtsOp!H8744</f>
        <v>0</v>
      </c>
      <c r="D9228">
        <f>Atask.AtsOp!N8744</f>
        <v>0</v>
      </c>
      <c r="E9228">
        <f>Atask.AtsOp!I8744</f>
        <v>0</v>
      </c>
      <c r="F9228">
        <f>Atask.AtsOp!M8744</f>
        <v>0</v>
      </c>
      <c r="G9228" t="e">
        <f>VLOOKUP(B9228,Prekės!$A$2:$E$3000,3,FALSE)</f>
        <v>#N/A</v>
      </c>
      <c r="H9228" t="e">
        <f>VLOOKUP(B9228,Prekės!$A$2:$E$3000,4,FALSE)</f>
        <v>#N/A</v>
      </c>
      <c r="I9228" t="e">
        <f>VLOOKUP(B9228,Prekės!$A$2:$E$3000,5,FALSE)</f>
        <v>#N/A</v>
      </c>
      <c r="J9228" t="e">
        <f t="shared" si="289"/>
        <v>#N/A</v>
      </c>
      <c r="K9228">
        <f t="shared" si="290"/>
        <v>0</v>
      </c>
    </row>
    <row r="9229" spans="1:11">
      <c r="A9229" s="1">
        <f>Atask.AtsOp!A8745</f>
        <v>0</v>
      </c>
      <c r="B9229">
        <f>Atask.AtsOp!E8745</f>
        <v>0</v>
      </c>
      <c r="C9229">
        <f>Atask.AtsOp!H8745</f>
        <v>0</v>
      </c>
      <c r="D9229">
        <f>Atask.AtsOp!N8745</f>
        <v>0</v>
      </c>
      <c r="E9229">
        <f>Atask.AtsOp!I8745</f>
        <v>0</v>
      </c>
      <c r="F9229">
        <f>Atask.AtsOp!M8745</f>
        <v>0</v>
      </c>
      <c r="G9229" t="e">
        <f>VLOOKUP(B9229,Prekės!$A$2:$E$3000,3,FALSE)</f>
        <v>#N/A</v>
      </c>
      <c r="H9229" t="e">
        <f>VLOOKUP(B9229,Prekės!$A$2:$E$3000,4,FALSE)</f>
        <v>#N/A</v>
      </c>
      <c r="I9229" t="e">
        <f>VLOOKUP(B9229,Prekės!$A$2:$E$3000,5,FALSE)</f>
        <v>#N/A</v>
      </c>
      <c r="J9229" t="e">
        <f t="shared" si="289"/>
        <v>#N/A</v>
      </c>
      <c r="K9229">
        <f t="shared" si="290"/>
        <v>0</v>
      </c>
    </row>
    <row r="9230" spans="1:11">
      <c r="A9230" s="1">
        <f>Atask.AtsOp!A8746</f>
        <v>0</v>
      </c>
      <c r="B9230">
        <f>Atask.AtsOp!E8746</f>
        <v>0</v>
      </c>
      <c r="C9230">
        <f>Atask.AtsOp!H8746</f>
        <v>0</v>
      </c>
      <c r="D9230">
        <f>Atask.AtsOp!N8746</f>
        <v>0</v>
      </c>
      <c r="E9230">
        <f>Atask.AtsOp!I8746</f>
        <v>0</v>
      </c>
      <c r="F9230">
        <f>Atask.AtsOp!M8746</f>
        <v>0</v>
      </c>
      <c r="G9230" t="e">
        <f>VLOOKUP(B9230,Prekės!$A$2:$E$3000,3,FALSE)</f>
        <v>#N/A</v>
      </c>
      <c r="H9230" t="e">
        <f>VLOOKUP(B9230,Prekės!$A$2:$E$3000,4,FALSE)</f>
        <v>#N/A</v>
      </c>
      <c r="I9230" t="e">
        <f>VLOOKUP(B9230,Prekės!$A$2:$E$3000,5,FALSE)</f>
        <v>#N/A</v>
      </c>
      <c r="J9230" t="e">
        <f t="shared" si="289"/>
        <v>#N/A</v>
      </c>
      <c r="K9230">
        <f t="shared" si="290"/>
        <v>0</v>
      </c>
    </row>
    <row r="9231" spans="1:11">
      <c r="A9231" s="1">
        <f>Atask.AtsOp!A8747</f>
        <v>0</v>
      </c>
      <c r="B9231">
        <f>Atask.AtsOp!E8747</f>
        <v>0</v>
      </c>
      <c r="C9231">
        <f>Atask.AtsOp!H8747</f>
        <v>0</v>
      </c>
      <c r="D9231">
        <f>Atask.AtsOp!N8747</f>
        <v>0</v>
      </c>
      <c r="E9231">
        <f>Atask.AtsOp!I8747</f>
        <v>0</v>
      </c>
      <c r="F9231">
        <f>Atask.AtsOp!M8747</f>
        <v>0</v>
      </c>
      <c r="G9231" t="e">
        <f>VLOOKUP(B9231,Prekės!$A$2:$E$3000,3,FALSE)</f>
        <v>#N/A</v>
      </c>
      <c r="H9231" t="e">
        <f>VLOOKUP(B9231,Prekės!$A$2:$E$3000,4,FALSE)</f>
        <v>#N/A</v>
      </c>
      <c r="I9231" t="e">
        <f>VLOOKUP(B9231,Prekės!$A$2:$E$3000,5,FALSE)</f>
        <v>#N/A</v>
      </c>
      <c r="J9231" t="e">
        <f t="shared" si="289"/>
        <v>#N/A</v>
      </c>
      <c r="K9231">
        <f t="shared" si="290"/>
        <v>0</v>
      </c>
    </row>
    <row r="9232" spans="1:11">
      <c r="A9232" s="1">
        <f>Atask.AtsOp!A8748</f>
        <v>0</v>
      </c>
      <c r="B9232">
        <f>Atask.AtsOp!E8748</f>
        <v>0</v>
      </c>
      <c r="C9232">
        <f>Atask.AtsOp!H8748</f>
        <v>0</v>
      </c>
      <c r="D9232">
        <f>Atask.AtsOp!N8748</f>
        <v>0</v>
      </c>
      <c r="E9232">
        <f>Atask.AtsOp!I8748</f>
        <v>0</v>
      </c>
      <c r="F9232">
        <f>Atask.AtsOp!M8748</f>
        <v>0</v>
      </c>
      <c r="G9232" t="e">
        <f>VLOOKUP(B9232,Prekės!$A$2:$E$3000,3,FALSE)</f>
        <v>#N/A</v>
      </c>
      <c r="H9232" t="e">
        <f>VLOOKUP(B9232,Prekės!$A$2:$E$3000,4,FALSE)</f>
        <v>#N/A</v>
      </c>
      <c r="I9232" t="e">
        <f>VLOOKUP(B9232,Prekės!$A$2:$E$3000,5,FALSE)</f>
        <v>#N/A</v>
      </c>
      <c r="J9232" t="e">
        <f t="shared" si="289"/>
        <v>#N/A</v>
      </c>
      <c r="K9232">
        <f t="shared" si="290"/>
        <v>0</v>
      </c>
    </row>
    <row r="9233" spans="1:11">
      <c r="A9233" s="1">
        <f>Atask.AtsOp!A8749</f>
        <v>0</v>
      </c>
      <c r="B9233">
        <f>Atask.AtsOp!E8749</f>
        <v>0</v>
      </c>
      <c r="C9233">
        <f>Atask.AtsOp!H8749</f>
        <v>0</v>
      </c>
      <c r="D9233">
        <f>Atask.AtsOp!N8749</f>
        <v>0</v>
      </c>
      <c r="E9233">
        <f>Atask.AtsOp!I8749</f>
        <v>0</v>
      </c>
      <c r="F9233">
        <f>Atask.AtsOp!M8749</f>
        <v>0</v>
      </c>
      <c r="G9233" t="e">
        <f>VLOOKUP(B9233,Prekės!$A$2:$E$3000,3,FALSE)</f>
        <v>#N/A</v>
      </c>
      <c r="H9233" t="e">
        <f>VLOOKUP(B9233,Prekės!$A$2:$E$3000,4,FALSE)</f>
        <v>#N/A</v>
      </c>
      <c r="I9233" t="e">
        <f>VLOOKUP(B9233,Prekės!$A$2:$E$3000,5,FALSE)</f>
        <v>#N/A</v>
      </c>
      <c r="J9233" t="e">
        <f t="shared" si="289"/>
        <v>#N/A</v>
      </c>
      <c r="K9233">
        <f t="shared" si="290"/>
        <v>0</v>
      </c>
    </row>
    <row r="9234" spans="1:11">
      <c r="A9234" s="1">
        <f>Atask.AtsOp!A8750</f>
        <v>0</v>
      </c>
      <c r="B9234">
        <f>Atask.AtsOp!E8750</f>
        <v>0</v>
      </c>
      <c r="C9234">
        <f>Atask.AtsOp!H8750</f>
        <v>0</v>
      </c>
      <c r="D9234">
        <f>Atask.AtsOp!N8750</f>
        <v>0</v>
      </c>
      <c r="E9234">
        <f>Atask.AtsOp!I8750</f>
        <v>0</v>
      </c>
      <c r="F9234">
        <f>Atask.AtsOp!M8750</f>
        <v>0</v>
      </c>
      <c r="G9234" t="e">
        <f>VLOOKUP(B9234,Prekės!$A$2:$E$3000,3,FALSE)</f>
        <v>#N/A</v>
      </c>
      <c r="H9234" t="e">
        <f>VLOOKUP(B9234,Prekės!$A$2:$E$3000,4,FALSE)</f>
        <v>#N/A</v>
      </c>
      <c r="I9234" t="e">
        <f>VLOOKUP(B9234,Prekės!$A$2:$E$3000,5,FALSE)</f>
        <v>#N/A</v>
      </c>
      <c r="J9234" t="e">
        <f t="shared" si="289"/>
        <v>#N/A</v>
      </c>
      <c r="K9234">
        <f t="shared" si="290"/>
        <v>0</v>
      </c>
    </row>
    <row r="9235" spans="1:11">
      <c r="A9235" s="1">
        <f>Atask.AtsOp!A8751</f>
        <v>0</v>
      </c>
      <c r="B9235">
        <f>Atask.AtsOp!E8751</f>
        <v>0</v>
      </c>
      <c r="C9235">
        <f>Atask.AtsOp!H8751</f>
        <v>0</v>
      </c>
      <c r="D9235">
        <f>Atask.AtsOp!N8751</f>
        <v>0</v>
      </c>
      <c r="E9235">
        <f>Atask.AtsOp!I8751</f>
        <v>0</v>
      </c>
      <c r="F9235">
        <f>Atask.AtsOp!M8751</f>
        <v>0</v>
      </c>
      <c r="G9235" t="e">
        <f>VLOOKUP(B9235,Prekės!$A$2:$E$3000,3,FALSE)</f>
        <v>#N/A</v>
      </c>
      <c r="H9235" t="e">
        <f>VLOOKUP(B9235,Prekės!$A$2:$E$3000,4,FALSE)</f>
        <v>#N/A</v>
      </c>
      <c r="I9235" t="e">
        <f>VLOOKUP(B9235,Prekės!$A$2:$E$3000,5,FALSE)</f>
        <v>#N/A</v>
      </c>
      <c r="J9235" t="e">
        <f t="shared" si="289"/>
        <v>#N/A</v>
      </c>
      <c r="K9235">
        <f t="shared" si="290"/>
        <v>0</v>
      </c>
    </row>
    <row r="9236" spans="1:11">
      <c r="A9236" s="1">
        <f>Atask.AtsOp!A8752</f>
        <v>0</v>
      </c>
      <c r="B9236">
        <f>Atask.AtsOp!E8752</f>
        <v>0</v>
      </c>
      <c r="C9236">
        <f>Atask.AtsOp!H8752</f>
        <v>0</v>
      </c>
      <c r="D9236">
        <f>Atask.AtsOp!N8752</f>
        <v>0</v>
      </c>
      <c r="E9236">
        <f>Atask.AtsOp!I8752</f>
        <v>0</v>
      </c>
      <c r="F9236">
        <f>Atask.AtsOp!M8752</f>
        <v>0</v>
      </c>
      <c r="G9236" t="e">
        <f>VLOOKUP(B9236,Prekės!$A$2:$E$3000,3,FALSE)</f>
        <v>#N/A</v>
      </c>
      <c r="H9236" t="e">
        <f>VLOOKUP(B9236,Prekės!$A$2:$E$3000,4,FALSE)</f>
        <v>#N/A</v>
      </c>
      <c r="I9236" t="e">
        <f>VLOOKUP(B9236,Prekės!$A$2:$E$3000,5,FALSE)</f>
        <v>#N/A</v>
      </c>
      <c r="J9236" t="e">
        <f t="shared" si="289"/>
        <v>#N/A</v>
      </c>
      <c r="K9236">
        <f t="shared" si="290"/>
        <v>0</v>
      </c>
    </row>
    <row r="9237" spans="1:11">
      <c r="A9237" s="1">
        <f>Atask.AtsOp!A8753</f>
        <v>0</v>
      </c>
      <c r="B9237">
        <f>Atask.AtsOp!E8753</f>
        <v>0</v>
      </c>
      <c r="C9237">
        <f>Atask.AtsOp!H8753</f>
        <v>0</v>
      </c>
      <c r="D9237">
        <f>Atask.AtsOp!N8753</f>
        <v>0</v>
      </c>
      <c r="E9237">
        <f>Atask.AtsOp!I8753</f>
        <v>0</v>
      </c>
      <c r="F9237">
        <f>Atask.AtsOp!M8753</f>
        <v>0</v>
      </c>
      <c r="G9237" t="e">
        <f>VLOOKUP(B9237,Prekės!$A$2:$E$3000,3,FALSE)</f>
        <v>#N/A</v>
      </c>
      <c r="H9237" t="e">
        <f>VLOOKUP(B9237,Prekės!$A$2:$E$3000,4,FALSE)</f>
        <v>#N/A</v>
      </c>
      <c r="I9237" t="e">
        <f>VLOOKUP(B9237,Prekės!$A$2:$E$3000,5,FALSE)</f>
        <v>#N/A</v>
      </c>
      <c r="J9237" t="e">
        <f t="shared" si="289"/>
        <v>#N/A</v>
      </c>
      <c r="K9237">
        <f t="shared" si="290"/>
        <v>0</v>
      </c>
    </row>
    <row r="9238" spans="1:11">
      <c r="A9238" s="1">
        <f>Atask.AtsOp!A8754</f>
        <v>0</v>
      </c>
      <c r="B9238">
        <f>Atask.AtsOp!E8754</f>
        <v>0</v>
      </c>
      <c r="C9238">
        <f>Atask.AtsOp!H8754</f>
        <v>0</v>
      </c>
      <c r="D9238">
        <f>Atask.AtsOp!N8754</f>
        <v>0</v>
      </c>
      <c r="E9238">
        <f>Atask.AtsOp!I8754</f>
        <v>0</v>
      </c>
      <c r="F9238">
        <f>Atask.AtsOp!M8754</f>
        <v>0</v>
      </c>
      <c r="G9238" t="e">
        <f>VLOOKUP(B9238,Prekės!$A$2:$E$3000,3,FALSE)</f>
        <v>#N/A</v>
      </c>
      <c r="H9238" t="e">
        <f>VLOOKUP(B9238,Prekės!$A$2:$E$3000,4,FALSE)</f>
        <v>#N/A</v>
      </c>
      <c r="I9238" t="e">
        <f>VLOOKUP(B9238,Prekės!$A$2:$E$3000,5,FALSE)</f>
        <v>#N/A</v>
      </c>
      <c r="J9238" t="e">
        <f t="shared" si="289"/>
        <v>#N/A</v>
      </c>
      <c r="K9238">
        <f t="shared" si="290"/>
        <v>0</v>
      </c>
    </row>
    <row r="9239" spans="1:11">
      <c r="A9239" s="1">
        <f>Atask.AtsOp!A8755</f>
        <v>0</v>
      </c>
      <c r="B9239">
        <f>Atask.AtsOp!E8755</f>
        <v>0</v>
      </c>
      <c r="C9239">
        <f>Atask.AtsOp!H8755</f>
        <v>0</v>
      </c>
      <c r="D9239">
        <f>Atask.AtsOp!N8755</f>
        <v>0</v>
      </c>
      <c r="E9239">
        <f>Atask.AtsOp!I8755</f>
        <v>0</v>
      </c>
      <c r="F9239">
        <f>Atask.AtsOp!M8755</f>
        <v>0</v>
      </c>
      <c r="G9239" t="e">
        <f>VLOOKUP(B9239,Prekės!$A$2:$E$3000,3,FALSE)</f>
        <v>#N/A</v>
      </c>
      <c r="H9239" t="e">
        <f>VLOOKUP(B9239,Prekės!$A$2:$E$3000,4,FALSE)</f>
        <v>#N/A</v>
      </c>
      <c r="I9239" t="e">
        <f>VLOOKUP(B9239,Prekės!$A$2:$E$3000,5,FALSE)</f>
        <v>#N/A</v>
      </c>
      <c r="J9239" t="e">
        <f t="shared" si="289"/>
        <v>#N/A</v>
      </c>
      <c r="K9239">
        <f t="shared" si="290"/>
        <v>0</v>
      </c>
    </row>
    <row r="9240" spans="1:11">
      <c r="A9240" s="1">
        <f>Atask.AtsOp!A8756</f>
        <v>0</v>
      </c>
      <c r="B9240">
        <f>Atask.AtsOp!E8756</f>
        <v>0</v>
      </c>
      <c r="C9240">
        <f>Atask.AtsOp!H8756</f>
        <v>0</v>
      </c>
      <c r="D9240">
        <f>Atask.AtsOp!N8756</f>
        <v>0</v>
      </c>
      <c r="E9240">
        <f>Atask.AtsOp!I8756</f>
        <v>0</v>
      </c>
      <c r="F9240">
        <f>Atask.AtsOp!M8756</f>
        <v>0</v>
      </c>
      <c r="G9240" t="e">
        <f>VLOOKUP(B9240,Prekės!$A$2:$E$3000,3,FALSE)</f>
        <v>#N/A</v>
      </c>
      <c r="H9240" t="e">
        <f>VLOOKUP(B9240,Prekės!$A$2:$E$3000,4,FALSE)</f>
        <v>#N/A</v>
      </c>
      <c r="I9240" t="e">
        <f>VLOOKUP(B9240,Prekės!$A$2:$E$3000,5,FALSE)</f>
        <v>#N/A</v>
      </c>
      <c r="J9240" t="e">
        <f t="shared" si="289"/>
        <v>#N/A</v>
      </c>
      <c r="K9240">
        <f t="shared" si="290"/>
        <v>0</v>
      </c>
    </row>
    <row r="9241" spans="1:11">
      <c r="A9241" s="1">
        <f>Atask.AtsOp!A8757</f>
        <v>0</v>
      </c>
      <c r="B9241">
        <f>Atask.AtsOp!E8757</f>
        <v>0</v>
      </c>
      <c r="C9241">
        <f>Atask.AtsOp!H8757</f>
        <v>0</v>
      </c>
      <c r="D9241">
        <f>Atask.AtsOp!N8757</f>
        <v>0</v>
      </c>
      <c r="E9241">
        <f>Atask.AtsOp!I8757</f>
        <v>0</v>
      </c>
      <c r="F9241">
        <f>Atask.AtsOp!M8757</f>
        <v>0</v>
      </c>
      <c r="G9241" t="e">
        <f>VLOOKUP(B9241,Prekės!$A$2:$E$3000,3,FALSE)</f>
        <v>#N/A</v>
      </c>
      <c r="H9241" t="e">
        <f>VLOOKUP(B9241,Prekės!$A$2:$E$3000,4,FALSE)</f>
        <v>#N/A</v>
      </c>
      <c r="I9241" t="e">
        <f>VLOOKUP(B9241,Prekės!$A$2:$E$3000,5,FALSE)</f>
        <v>#N/A</v>
      </c>
      <c r="J9241" t="e">
        <f t="shared" si="289"/>
        <v>#N/A</v>
      </c>
      <c r="K9241">
        <f t="shared" si="290"/>
        <v>0</v>
      </c>
    </row>
    <row r="9242" spans="1:11">
      <c r="A9242" s="1">
        <f>Atask.AtsOp!A8758</f>
        <v>0</v>
      </c>
      <c r="B9242">
        <f>Atask.AtsOp!E8758</f>
        <v>0</v>
      </c>
      <c r="C9242">
        <f>Atask.AtsOp!H8758</f>
        <v>0</v>
      </c>
      <c r="D9242">
        <f>Atask.AtsOp!N8758</f>
        <v>0</v>
      </c>
      <c r="E9242">
        <f>Atask.AtsOp!I8758</f>
        <v>0</v>
      </c>
      <c r="F9242">
        <f>Atask.AtsOp!M8758</f>
        <v>0</v>
      </c>
      <c r="G9242" t="e">
        <f>VLOOKUP(B9242,Prekės!$A$2:$E$3000,3,FALSE)</f>
        <v>#N/A</v>
      </c>
      <c r="H9242" t="e">
        <f>VLOOKUP(B9242,Prekės!$A$2:$E$3000,4,FALSE)</f>
        <v>#N/A</v>
      </c>
      <c r="I9242" t="e">
        <f>VLOOKUP(B9242,Prekės!$A$2:$E$3000,5,FALSE)</f>
        <v>#N/A</v>
      </c>
      <c r="J9242" t="e">
        <f t="shared" si="289"/>
        <v>#N/A</v>
      </c>
      <c r="K9242">
        <f t="shared" si="290"/>
        <v>0</v>
      </c>
    </row>
    <row r="9243" spans="1:11">
      <c r="A9243" s="1">
        <f>Atask.AtsOp!A8759</f>
        <v>0</v>
      </c>
      <c r="B9243">
        <f>Atask.AtsOp!E8759</f>
        <v>0</v>
      </c>
      <c r="C9243">
        <f>Atask.AtsOp!H8759</f>
        <v>0</v>
      </c>
      <c r="D9243">
        <f>Atask.AtsOp!N8759</f>
        <v>0</v>
      </c>
      <c r="E9243">
        <f>Atask.AtsOp!I8759</f>
        <v>0</v>
      </c>
      <c r="F9243">
        <f>Atask.AtsOp!M8759</f>
        <v>0</v>
      </c>
      <c r="G9243" t="e">
        <f>VLOOKUP(B9243,Prekės!$A$2:$E$3000,3,FALSE)</f>
        <v>#N/A</v>
      </c>
      <c r="H9243" t="e">
        <f>VLOOKUP(B9243,Prekės!$A$2:$E$3000,4,FALSE)</f>
        <v>#N/A</v>
      </c>
      <c r="I9243" t="e">
        <f>VLOOKUP(B9243,Prekės!$A$2:$E$3000,5,FALSE)</f>
        <v>#N/A</v>
      </c>
      <c r="J9243" t="e">
        <f t="shared" si="289"/>
        <v>#N/A</v>
      </c>
      <c r="K9243">
        <f t="shared" si="290"/>
        <v>0</v>
      </c>
    </row>
    <row r="9244" spans="1:11">
      <c r="A9244" s="1">
        <f>Atask.AtsOp!A8760</f>
        <v>0</v>
      </c>
      <c r="B9244">
        <f>Atask.AtsOp!E8760</f>
        <v>0</v>
      </c>
      <c r="C9244">
        <f>Atask.AtsOp!H8760</f>
        <v>0</v>
      </c>
      <c r="D9244">
        <f>Atask.AtsOp!N8760</f>
        <v>0</v>
      </c>
      <c r="E9244">
        <f>Atask.AtsOp!I8760</f>
        <v>0</v>
      </c>
      <c r="F9244">
        <f>Atask.AtsOp!M8760</f>
        <v>0</v>
      </c>
      <c r="G9244" t="e">
        <f>VLOOKUP(B9244,Prekės!$A$2:$E$3000,3,FALSE)</f>
        <v>#N/A</v>
      </c>
      <c r="H9244" t="e">
        <f>VLOOKUP(B9244,Prekės!$A$2:$E$3000,4,FALSE)</f>
        <v>#N/A</v>
      </c>
      <c r="I9244" t="e">
        <f>VLOOKUP(B9244,Prekės!$A$2:$E$3000,5,FALSE)</f>
        <v>#N/A</v>
      </c>
      <c r="J9244" t="e">
        <f t="shared" si="289"/>
        <v>#N/A</v>
      </c>
      <c r="K9244">
        <f t="shared" si="290"/>
        <v>0</v>
      </c>
    </row>
    <row r="9245" spans="1:11">
      <c r="A9245" s="1">
        <f>Atask.AtsOp!A8761</f>
        <v>0</v>
      </c>
      <c r="B9245">
        <f>Atask.AtsOp!E8761</f>
        <v>0</v>
      </c>
      <c r="C9245">
        <f>Atask.AtsOp!H8761</f>
        <v>0</v>
      </c>
      <c r="D9245">
        <f>Atask.AtsOp!N8761</f>
        <v>0</v>
      </c>
      <c r="E9245">
        <f>Atask.AtsOp!I8761</f>
        <v>0</v>
      </c>
      <c r="F9245">
        <f>Atask.AtsOp!M8761</f>
        <v>0</v>
      </c>
      <c r="G9245" t="e">
        <f>VLOOKUP(B9245,Prekės!$A$2:$E$3000,3,FALSE)</f>
        <v>#N/A</v>
      </c>
      <c r="H9245" t="e">
        <f>VLOOKUP(B9245,Prekės!$A$2:$E$3000,4,FALSE)</f>
        <v>#N/A</v>
      </c>
      <c r="I9245" t="e">
        <f>VLOOKUP(B9245,Prekės!$A$2:$E$3000,5,FALSE)</f>
        <v>#N/A</v>
      </c>
      <c r="J9245" t="e">
        <f t="shared" si="289"/>
        <v>#N/A</v>
      </c>
      <c r="K9245">
        <f t="shared" si="290"/>
        <v>0</v>
      </c>
    </row>
    <row r="9246" spans="1:11">
      <c r="A9246" s="1">
        <f>Atask.AtsOp!A8762</f>
        <v>0</v>
      </c>
      <c r="B9246">
        <f>Atask.AtsOp!E8762</f>
        <v>0</v>
      </c>
      <c r="C9246">
        <f>Atask.AtsOp!H8762</f>
        <v>0</v>
      </c>
      <c r="D9246">
        <f>Atask.AtsOp!N8762</f>
        <v>0</v>
      </c>
      <c r="E9246">
        <f>Atask.AtsOp!I8762</f>
        <v>0</v>
      </c>
      <c r="F9246">
        <f>Atask.AtsOp!M8762</f>
        <v>0</v>
      </c>
      <c r="G9246" t="e">
        <f>VLOOKUP(B9246,Prekės!$A$2:$E$3000,3,FALSE)</f>
        <v>#N/A</v>
      </c>
      <c r="H9246" t="e">
        <f>VLOOKUP(B9246,Prekės!$A$2:$E$3000,4,FALSE)</f>
        <v>#N/A</v>
      </c>
      <c r="I9246" t="e">
        <f>VLOOKUP(B9246,Prekės!$A$2:$E$3000,5,FALSE)</f>
        <v>#N/A</v>
      </c>
      <c r="J9246" t="e">
        <f t="shared" si="289"/>
        <v>#N/A</v>
      </c>
      <c r="K9246">
        <f t="shared" si="290"/>
        <v>0</v>
      </c>
    </row>
    <row r="9247" spans="1:11">
      <c r="A9247" s="1">
        <f>Atask.AtsOp!A8763</f>
        <v>0</v>
      </c>
      <c r="B9247">
        <f>Atask.AtsOp!E8763</f>
        <v>0</v>
      </c>
      <c r="C9247">
        <f>Atask.AtsOp!H8763</f>
        <v>0</v>
      </c>
      <c r="D9247">
        <f>Atask.AtsOp!N8763</f>
        <v>0</v>
      </c>
      <c r="E9247">
        <f>Atask.AtsOp!I8763</f>
        <v>0</v>
      </c>
      <c r="F9247">
        <f>Atask.AtsOp!M8763</f>
        <v>0</v>
      </c>
      <c r="G9247" t="e">
        <f>VLOOKUP(B9247,Prekės!$A$2:$E$3000,3,FALSE)</f>
        <v>#N/A</v>
      </c>
      <c r="H9247" t="e">
        <f>VLOOKUP(B9247,Prekės!$A$2:$E$3000,4,FALSE)</f>
        <v>#N/A</v>
      </c>
      <c r="I9247" t="e">
        <f>VLOOKUP(B9247,Prekės!$A$2:$E$3000,5,FALSE)</f>
        <v>#N/A</v>
      </c>
      <c r="J9247" t="e">
        <f t="shared" si="289"/>
        <v>#N/A</v>
      </c>
      <c r="K9247">
        <f t="shared" si="290"/>
        <v>0</v>
      </c>
    </row>
    <row r="9248" spans="1:11">
      <c r="A9248" s="1">
        <f>Atask.AtsOp!A8764</f>
        <v>0</v>
      </c>
      <c r="B9248">
        <f>Atask.AtsOp!E8764</f>
        <v>0</v>
      </c>
      <c r="C9248">
        <f>Atask.AtsOp!H8764</f>
        <v>0</v>
      </c>
      <c r="D9248">
        <f>Atask.AtsOp!N8764</f>
        <v>0</v>
      </c>
      <c r="E9248">
        <f>Atask.AtsOp!I8764</f>
        <v>0</v>
      </c>
      <c r="F9248">
        <f>Atask.AtsOp!M8764</f>
        <v>0</v>
      </c>
      <c r="G9248" t="e">
        <f>VLOOKUP(B9248,Prekės!$A$2:$E$3000,3,FALSE)</f>
        <v>#N/A</v>
      </c>
      <c r="H9248" t="e">
        <f>VLOOKUP(B9248,Prekės!$A$2:$E$3000,4,FALSE)</f>
        <v>#N/A</v>
      </c>
      <c r="I9248" t="e">
        <f>VLOOKUP(B9248,Prekės!$A$2:$E$3000,5,FALSE)</f>
        <v>#N/A</v>
      </c>
      <c r="J9248" t="e">
        <f t="shared" si="289"/>
        <v>#N/A</v>
      </c>
      <c r="K9248">
        <f t="shared" si="290"/>
        <v>0</v>
      </c>
    </row>
    <row r="9249" spans="1:11">
      <c r="A9249" s="1">
        <f>Atask.AtsOp!A8765</f>
        <v>0</v>
      </c>
      <c r="B9249">
        <f>Atask.AtsOp!E8765</f>
        <v>0</v>
      </c>
      <c r="C9249">
        <f>Atask.AtsOp!H8765</f>
        <v>0</v>
      </c>
      <c r="D9249">
        <f>Atask.AtsOp!N8765</f>
        <v>0</v>
      </c>
      <c r="E9249">
        <f>Atask.AtsOp!I8765</f>
        <v>0</v>
      </c>
      <c r="F9249">
        <f>Atask.AtsOp!M8765</f>
        <v>0</v>
      </c>
      <c r="G9249" t="e">
        <f>VLOOKUP(B9249,Prekės!$A$2:$E$3000,3,FALSE)</f>
        <v>#N/A</v>
      </c>
      <c r="H9249" t="e">
        <f>VLOOKUP(B9249,Prekės!$A$2:$E$3000,4,FALSE)</f>
        <v>#N/A</v>
      </c>
      <c r="I9249" t="e">
        <f>VLOOKUP(B9249,Prekės!$A$2:$E$3000,5,FALSE)</f>
        <v>#N/A</v>
      </c>
      <c r="J9249" t="e">
        <f t="shared" si="289"/>
        <v>#N/A</v>
      </c>
      <c r="K9249">
        <f t="shared" si="290"/>
        <v>0</v>
      </c>
    </row>
    <row r="9250" spans="1:11">
      <c r="A9250" s="1">
        <f>Atask.AtsOp!A8766</f>
        <v>0</v>
      </c>
      <c r="B9250">
        <f>Atask.AtsOp!E8766</f>
        <v>0</v>
      </c>
      <c r="C9250">
        <f>Atask.AtsOp!H8766</f>
        <v>0</v>
      </c>
      <c r="D9250">
        <f>Atask.AtsOp!N8766</f>
        <v>0</v>
      </c>
      <c r="E9250">
        <f>Atask.AtsOp!I8766</f>
        <v>0</v>
      </c>
      <c r="F9250">
        <f>Atask.AtsOp!M8766</f>
        <v>0</v>
      </c>
      <c r="G9250" t="e">
        <f>VLOOKUP(B9250,Prekės!$A$2:$E$3000,3,FALSE)</f>
        <v>#N/A</v>
      </c>
      <c r="H9250" t="e">
        <f>VLOOKUP(B9250,Prekės!$A$2:$E$3000,4,FALSE)</f>
        <v>#N/A</v>
      </c>
      <c r="I9250" t="e">
        <f>VLOOKUP(B9250,Prekės!$A$2:$E$3000,5,FALSE)</f>
        <v>#N/A</v>
      </c>
      <c r="J9250" t="e">
        <f t="shared" ref="J9250:J9313" si="291">IF(G9250=110,F9250*H9250*I9250,IF(G9250&lt;280,F9250*H9250,F9250*H9250*(I9250/100)))</f>
        <v>#N/A</v>
      </c>
      <c r="K9250">
        <f t="shared" ref="K9250:K9313" si="292">IF(EXACT(D9250,"But."),J9250,F9250)</f>
        <v>0</v>
      </c>
    </row>
    <row r="9251" spans="1:11">
      <c r="A9251" s="1">
        <f>Atask.AtsOp!A8767</f>
        <v>0</v>
      </c>
      <c r="B9251">
        <f>Atask.AtsOp!E8767</f>
        <v>0</v>
      </c>
      <c r="C9251">
        <f>Atask.AtsOp!H8767</f>
        <v>0</v>
      </c>
      <c r="D9251">
        <f>Atask.AtsOp!N8767</f>
        <v>0</v>
      </c>
      <c r="E9251">
        <f>Atask.AtsOp!I8767</f>
        <v>0</v>
      </c>
      <c r="F9251">
        <f>Atask.AtsOp!M8767</f>
        <v>0</v>
      </c>
      <c r="G9251" t="e">
        <f>VLOOKUP(B9251,Prekės!$A$2:$E$3000,3,FALSE)</f>
        <v>#N/A</v>
      </c>
      <c r="H9251" t="e">
        <f>VLOOKUP(B9251,Prekės!$A$2:$E$3000,4,FALSE)</f>
        <v>#N/A</v>
      </c>
      <c r="I9251" t="e">
        <f>VLOOKUP(B9251,Prekės!$A$2:$E$3000,5,FALSE)</f>
        <v>#N/A</v>
      </c>
      <c r="J9251" t="e">
        <f t="shared" si="291"/>
        <v>#N/A</v>
      </c>
      <c r="K9251">
        <f t="shared" si="292"/>
        <v>0</v>
      </c>
    </row>
    <row r="9252" spans="1:11">
      <c r="A9252" s="1">
        <f>Atask.AtsOp!A8768</f>
        <v>0</v>
      </c>
      <c r="B9252">
        <f>Atask.AtsOp!E8768</f>
        <v>0</v>
      </c>
      <c r="C9252">
        <f>Atask.AtsOp!H8768</f>
        <v>0</v>
      </c>
      <c r="D9252">
        <f>Atask.AtsOp!N8768</f>
        <v>0</v>
      </c>
      <c r="E9252">
        <f>Atask.AtsOp!I8768</f>
        <v>0</v>
      </c>
      <c r="F9252">
        <f>Atask.AtsOp!M8768</f>
        <v>0</v>
      </c>
      <c r="G9252" t="e">
        <f>VLOOKUP(B9252,Prekės!$A$2:$E$3000,3,FALSE)</f>
        <v>#N/A</v>
      </c>
      <c r="H9252" t="e">
        <f>VLOOKUP(B9252,Prekės!$A$2:$E$3000,4,FALSE)</f>
        <v>#N/A</v>
      </c>
      <c r="I9252" t="e">
        <f>VLOOKUP(B9252,Prekės!$A$2:$E$3000,5,FALSE)</f>
        <v>#N/A</v>
      </c>
      <c r="J9252" t="e">
        <f t="shared" si="291"/>
        <v>#N/A</v>
      </c>
      <c r="K9252">
        <f t="shared" si="292"/>
        <v>0</v>
      </c>
    </row>
    <row r="9253" spans="1:11">
      <c r="A9253" s="1">
        <f>Atask.AtsOp!A8769</f>
        <v>0</v>
      </c>
      <c r="B9253">
        <f>Atask.AtsOp!E8769</f>
        <v>0</v>
      </c>
      <c r="C9253">
        <f>Atask.AtsOp!H8769</f>
        <v>0</v>
      </c>
      <c r="D9253">
        <f>Atask.AtsOp!N8769</f>
        <v>0</v>
      </c>
      <c r="E9253">
        <f>Atask.AtsOp!I8769</f>
        <v>0</v>
      </c>
      <c r="F9253">
        <f>Atask.AtsOp!M8769</f>
        <v>0</v>
      </c>
      <c r="G9253" t="e">
        <f>VLOOKUP(B9253,Prekės!$A$2:$E$3000,3,FALSE)</f>
        <v>#N/A</v>
      </c>
      <c r="H9253" t="e">
        <f>VLOOKUP(B9253,Prekės!$A$2:$E$3000,4,FALSE)</f>
        <v>#N/A</v>
      </c>
      <c r="I9253" t="e">
        <f>VLOOKUP(B9253,Prekės!$A$2:$E$3000,5,FALSE)</f>
        <v>#N/A</v>
      </c>
      <c r="J9253" t="e">
        <f t="shared" si="291"/>
        <v>#N/A</v>
      </c>
      <c r="K9253">
        <f t="shared" si="292"/>
        <v>0</v>
      </c>
    </row>
    <row r="9254" spans="1:11">
      <c r="A9254" s="1">
        <f>Atask.AtsOp!A8770</f>
        <v>0</v>
      </c>
      <c r="B9254">
        <f>Atask.AtsOp!E8770</f>
        <v>0</v>
      </c>
      <c r="C9254">
        <f>Atask.AtsOp!H8770</f>
        <v>0</v>
      </c>
      <c r="D9254">
        <f>Atask.AtsOp!N8770</f>
        <v>0</v>
      </c>
      <c r="E9254">
        <f>Atask.AtsOp!I8770</f>
        <v>0</v>
      </c>
      <c r="F9254">
        <f>Atask.AtsOp!M8770</f>
        <v>0</v>
      </c>
      <c r="G9254" t="e">
        <f>VLOOKUP(B9254,Prekės!$A$2:$E$3000,3,FALSE)</f>
        <v>#N/A</v>
      </c>
      <c r="H9254" t="e">
        <f>VLOOKUP(B9254,Prekės!$A$2:$E$3000,4,FALSE)</f>
        <v>#N/A</v>
      </c>
      <c r="I9254" t="e">
        <f>VLOOKUP(B9254,Prekės!$A$2:$E$3000,5,FALSE)</f>
        <v>#N/A</v>
      </c>
      <c r="J9254" t="e">
        <f t="shared" si="291"/>
        <v>#N/A</v>
      </c>
      <c r="K9254">
        <f t="shared" si="292"/>
        <v>0</v>
      </c>
    </row>
    <row r="9255" spans="1:11">
      <c r="A9255" s="1">
        <f>Atask.AtsOp!A8771</f>
        <v>0</v>
      </c>
      <c r="B9255">
        <f>Atask.AtsOp!E8771</f>
        <v>0</v>
      </c>
      <c r="C9255">
        <f>Atask.AtsOp!H8771</f>
        <v>0</v>
      </c>
      <c r="D9255">
        <f>Atask.AtsOp!N8771</f>
        <v>0</v>
      </c>
      <c r="E9255">
        <f>Atask.AtsOp!I8771</f>
        <v>0</v>
      </c>
      <c r="F9255">
        <f>Atask.AtsOp!M8771</f>
        <v>0</v>
      </c>
      <c r="G9255" t="e">
        <f>VLOOKUP(B9255,Prekės!$A$2:$E$3000,3,FALSE)</f>
        <v>#N/A</v>
      </c>
      <c r="H9255" t="e">
        <f>VLOOKUP(B9255,Prekės!$A$2:$E$3000,4,FALSE)</f>
        <v>#N/A</v>
      </c>
      <c r="I9255" t="e">
        <f>VLOOKUP(B9255,Prekės!$A$2:$E$3000,5,FALSE)</f>
        <v>#N/A</v>
      </c>
      <c r="J9255" t="e">
        <f t="shared" si="291"/>
        <v>#N/A</v>
      </c>
      <c r="K9255">
        <f t="shared" si="292"/>
        <v>0</v>
      </c>
    </row>
    <row r="9256" spans="1:11">
      <c r="A9256" s="1">
        <f>Atask.AtsOp!A8772</f>
        <v>0</v>
      </c>
      <c r="B9256">
        <f>Atask.AtsOp!E8772</f>
        <v>0</v>
      </c>
      <c r="C9256">
        <f>Atask.AtsOp!H8772</f>
        <v>0</v>
      </c>
      <c r="D9256">
        <f>Atask.AtsOp!N8772</f>
        <v>0</v>
      </c>
      <c r="E9256">
        <f>Atask.AtsOp!I8772</f>
        <v>0</v>
      </c>
      <c r="F9256">
        <f>Atask.AtsOp!M8772</f>
        <v>0</v>
      </c>
      <c r="G9256" t="e">
        <f>VLOOKUP(B9256,Prekės!$A$2:$E$3000,3,FALSE)</f>
        <v>#N/A</v>
      </c>
      <c r="H9256" t="e">
        <f>VLOOKUP(B9256,Prekės!$A$2:$E$3000,4,FALSE)</f>
        <v>#N/A</v>
      </c>
      <c r="I9256" t="e">
        <f>VLOOKUP(B9256,Prekės!$A$2:$E$3000,5,FALSE)</f>
        <v>#N/A</v>
      </c>
      <c r="J9256" t="e">
        <f t="shared" si="291"/>
        <v>#N/A</v>
      </c>
      <c r="K9256">
        <f t="shared" si="292"/>
        <v>0</v>
      </c>
    </row>
    <row r="9257" spans="1:11">
      <c r="A9257" s="1">
        <f>Atask.AtsOp!A8773</f>
        <v>0</v>
      </c>
      <c r="B9257">
        <f>Atask.AtsOp!E8773</f>
        <v>0</v>
      </c>
      <c r="C9257">
        <f>Atask.AtsOp!H8773</f>
        <v>0</v>
      </c>
      <c r="D9257">
        <f>Atask.AtsOp!N8773</f>
        <v>0</v>
      </c>
      <c r="E9257">
        <f>Atask.AtsOp!I8773</f>
        <v>0</v>
      </c>
      <c r="F9257">
        <f>Atask.AtsOp!M8773</f>
        <v>0</v>
      </c>
      <c r="G9257" t="e">
        <f>VLOOKUP(B9257,Prekės!$A$2:$E$3000,3,FALSE)</f>
        <v>#N/A</v>
      </c>
      <c r="H9257" t="e">
        <f>VLOOKUP(B9257,Prekės!$A$2:$E$3000,4,FALSE)</f>
        <v>#N/A</v>
      </c>
      <c r="I9257" t="e">
        <f>VLOOKUP(B9257,Prekės!$A$2:$E$3000,5,FALSE)</f>
        <v>#N/A</v>
      </c>
      <c r="J9257" t="e">
        <f t="shared" si="291"/>
        <v>#N/A</v>
      </c>
      <c r="K9257">
        <f t="shared" si="292"/>
        <v>0</v>
      </c>
    </row>
    <row r="9258" spans="1:11">
      <c r="A9258" s="1">
        <f>Atask.AtsOp!A8774</f>
        <v>0</v>
      </c>
      <c r="B9258">
        <f>Atask.AtsOp!E8774</f>
        <v>0</v>
      </c>
      <c r="C9258">
        <f>Atask.AtsOp!H8774</f>
        <v>0</v>
      </c>
      <c r="D9258">
        <f>Atask.AtsOp!N8774</f>
        <v>0</v>
      </c>
      <c r="E9258">
        <f>Atask.AtsOp!I8774</f>
        <v>0</v>
      </c>
      <c r="F9258">
        <f>Atask.AtsOp!M8774</f>
        <v>0</v>
      </c>
      <c r="G9258" t="e">
        <f>VLOOKUP(B9258,Prekės!$A$2:$E$3000,3,FALSE)</f>
        <v>#N/A</v>
      </c>
      <c r="H9258" t="e">
        <f>VLOOKUP(B9258,Prekės!$A$2:$E$3000,4,FALSE)</f>
        <v>#N/A</v>
      </c>
      <c r="I9258" t="e">
        <f>VLOOKUP(B9258,Prekės!$A$2:$E$3000,5,FALSE)</f>
        <v>#N/A</v>
      </c>
      <c r="J9258" t="e">
        <f t="shared" si="291"/>
        <v>#N/A</v>
      </c>
      <c r="K9258">
        <f t="shared" si="292"/>
        <v>0</v>
      </c>
    </row>
    <row r="9259" spans="1:11">
      <c r="A9259" s="1">
        <f>Atask.AtsOp!A8775</f>
        <v>0</v>
      </c>
      <c r="B9259">
        <f>Atask.AtsOp!E8775</f>
        <v>0</v>
      </c>
      <c r="C9259">
        <f>Atask.AtsOp!H8775</f>
        <v>0</v>
      </c>
      <c r="D9259">
        <f>Atask.AtsOp!N8775</f>
        <v>0</v>
      </c>
      <c r="E9259">
        <f>Atask.AtsOp!I8775</f>
        <v>0</v>
      </c>
      <c r="F9259">
        <f>Atask.AtsOp!M8775</f>
        <v>0</v>
      </c>
      <c r="G9259" t="e">
        <f>VLOOKUP(B9259,Prekės!$A$2:$E$3000,3,FALSE)</f>
        <v>#N/A</v>
      </c>
      <c r="H9259" t="e">
        <f>VLOOKUP(B9259,Prekės!$A$2:$E$3000,4,FALSE)</f>
        <v>#N/A</v>
      </c>
      <c r="I9259" t="e">
        <f>VLOOKUP(B9259,Prekės!$A$2:$E$3000,5,FALSE)</f>
        <v>#N/A</v>
      </c>
      <c r="J9259" t="e">
        <f t="shared" si="291"/>
        <v>#N/A</v>
      </c>
      <c r="K9259">
        <f t="shared" si="292"/>
        <v>0</v>
      </c>
    </row>
    <row r="9260" spans="1:11">
      <c r="A9260" s="1">
        <f>Atask.AtsOp!A8776</f>
        <v>0</v>
      </c>
      <c r="B9260">
        <f>Atask.AtsOp!E8776</f>
        <v>0</v>
      </c>
      <c r="C9260">
        <f>Atask.AtsOp!H8776</f>
        <v>0</v>
      </c>
      <c r="D9260">
        <f>Atask.AtsOp!N8776</f>
        <v>0</v>
      </c>
      <c r="E9260">
        <f>Atask.AtsOp!I8776</f>
        <v>0</v>
      </c>
      <c r="F9260">
        <f>Atask.AtsOp!M8776</f>
        <v>0</v>
      </c>
      <c r="G9260" t="e">
        <f>VLOOKUP(B9260,Prekės!$A$2:$E$3000,3,FALSE)</f>
        <v>#N/A</v>
      </c>
      <c r="H9260" t="e">
        <f>VLOOKUP(B9260,Prekės!$A$2:$E$3000,4,FALSE)</f>
        <v>#N/A</v>
      </c>
      <c r="I9260" t="e">
        <f>VLOOKUP(B9260,Prekės!$A$2:$E$3000,5,FALSE)</f>
        <v>#N/A</v>
      </c>
      <c r="J9260" t="e">
        <f t="shared" si="291"/>
        <v>#N/A</v>
      </c>
      <c r="K9260">
        <f t="shared" si="292"/>
        <v>0</v>
      </c>
    </row>
    <row r="9261" spans="1:11">
      <c r="A9261" s="1">
        <f>Atask.AtsOp!A8777</f>
        <v>0</v>
      </c>
      <c r="B9261">
        <f>Atask.AtsOp!E8777</f>
        <v>0</v>
      </c>
      <c r="C9261">
        <f>Atask.AtsOp!H8777</f>
        <v>0</v>
      </c>
      <c r="D9261">
        <f>Atask.AtsOp!N8777</f>
        <v>0</v>
      </c>
      <c r="E9261">
        <f>Atask.AtsOp!I8777</f>
        <v>0</v>
      </c>
      <c r="F9261">
        <f>Atask.AtsOp!M8777</f>
        <v>0</v>
      </c>
      <c r="G9261" t="e">
        <f>VLOOKUP(B9261,Prekės!$A$2:$E$3000,3,FALSE)</f>
        <v>#N/A</v>
      </c>
      <c r="H9261" t="e">
        <f>VLOOKUP(B9261,Prekės!$A$2:$E$3000,4,FALSE)</f>
        <v>#N/A</v>
      </c>
      <c r="I9261" t="e">
        <f>VLOOKUP(B9261,Prekės!$A$2:$E$3000,5,FALSE)</f>
        <v>#N/A</v>
      </c>
      <c r="J9261" t="e">
        <f t="shared" si="291"/>
        <v>#N/A</v>
      </c>
      <c r="K9261">
        <f t="shared" si="292"/>
        <v>0</v>
      </c>
    </row>
    <row r="9262" spans="1:11">
      <c r="A9262" s="1">
        <f>Atask.AtsOp!A8778</f>
        <v>0</v>
      </c>
      <c r="B9262">
        <f>Atask.AtsOp!E8778</f>
        <v>0</v>
      </c>
      <c r="C9262">
        <f>Atask.AtsOp!H8778</f>
        <v>0</v>
      </c>
      <c r="D9262">
        <f>Atask.AtsOp!N8778</f>
        <v>0</v>
      </c>
      <c r="E9262">
        <f>Atask.AtsOp!I8778</f>
        <v>0</v>
      </c>
      <c r="F9262">
        <f>Atask.AtsOp!M8778</f>
        <v>0</v>
      </c>
      <c r="G9262" t="e">
        <f>VLOOKUP(B9262,Prekės!$A$2:$E$3000,3,FALSE)</f>
        <v>#N/A</v>
      </c>
      <c r="H9262" t="e">
        <f>VLOOKUP(B9262,Prekės!$A$2:$E$3000,4,FALSE)</f>
        <v>#N/A</v>
      </c>
      <c r="I9262" t="e">
        <f>VLOOKUP(B9262,Prekės!$A$2:$E$3000,5,FALSE)</f>
        <v>#N/A</v>
      </c>
      <c r="J9262" t="e">
        <f t="shared" si="291"/>
        <v>#N/A</v>
      </c>
      <c r="K9262">
        <f t="shared" si="292"/>
        <v>0</v>
      </c>
    </row>
    <row r="9263" spans="1:11">
      <c r="A9263" s="1">
        <f>Atask.AtsOp!A8779</f>
        <v>0</v>
      </c>
      <c r="B9263">
        <f>Atask.AtsOp!E8779</f>
        <v>0</v>
      </c>
      <c r="C9263">
        <f>Atask.AtsOp!H8779</f>
        <v>0</v>
      </c>
      <c r="D9263">
        <f>Atask.AtsOp!N8779</f>
        <v>0</v>
      </c>
      <c r="E9263">
        <f>Atask.AtsOp!I8779</f>
        <v>0</v>
      </c>
      <c r="F9263">
        <f>Atask.AtsOp!M8779</f>
        <v>0</v>
      </c>
      <c r="G9263" t="e">
        <f>VLOOKUP(B9263,Prekės!$A$2:$E$3000,3,FALSE)</f>
        <v>#N/A</v>
      </c>
      <c r="H9263" t="e">
        <f>VLOOKUP(B9263,Prekės!$A$2:$E$3000,4,FALSE)</f>
        <v>#N/A</v>
      </c>
      <c r="I9263" t="e">
        <f>VLOOKUP(B9263,Prekės!$A$2:$E$3000,5,FALSE)</f>
        <v>#N/A</v>
      </c>
      <c r="J9263" t="e">
        <f t="shared" si="291"/>
        <v>#N/A</v>
      </c>
      <c r="K9263">
        <f t="shared" si="292"/>
        <v>0</v>
      </c>
    </row>
    <row r="9264" spans="1:11">
      <c r="A9264" s="1">
        <f>Atask.AtsOp!A8780</f>
        <v>0</v>
      </c>
      <c r="B9264">
        <f>Atask.AtsOp!E8780</f>
        <v>0</v>
      </c>
      <c r="C9264">
        <f>Atask.AtsOp!H8780</f>
        <v>0</v>
      </c>
      <c r="D9264">
        <f>Atask.AtsOp!N8780</f>
        <v>0</v>
      </c>
      <c r="E9264">
        <f>Atask.AtsOp!I8780</f>
        <v>0</v>
      </c>
      <c r="F9264">
        <f>Atask.AtsOp!M8780</f>
        <v>0</v>
      </c>
      <c r="G9264" t="e">
        <f>VLOOKUP(B9264,Prekės!$A$2:$E$3000,3,FALSE)</f>
        <v>#N/A</v>
      </c>
      <c r="H9264" t="e">
        <f>VLOOKUP(B9264,Prekės!$A$2:$E$3000,4,FALSE)</f>
        <v>#N/A</v>
      </c>
      <c r="I9264" t="e">
        <f>VLOOKUP(B9264,Prekės!$A$2:$E$3000,5,FALSE)</f>
        <v>#N/A</v>
      </c>
      <c r="J9264" t="e">
        <f t="shared" si="291"/>
        <v>#N/A</v>
      </c>
      <c r="K9264">
        <f t="shared" si="292"/>
        <v>0</v>
      </c>
    </row>
    <row r="9265" spans="1:11">
      <c r="A9265" s="1">
        <f>Atask.AtsOp!A8781</f>
        <v>0</v>
      </c>
      <c r="B9265">
        <f>Atask.AtsOp!E8781</f>
        <v>0</v>
      </c>
      <c r="C9265">
        <f>Atask.AtsOp!H8781</f>
        <v>0</v>
      </c>
      <c r="D9265">
        <f>Atask.AtsOp!N8781</f>
        <v>0</v>
      </c>
      <c r="E9265">
        <f>Atask.AtsOp!I8781</f>
        <v>0</v>
      </c>
      <c r="F9265">
        <f>Atask.AtsOp!M8781</f>
        <v>0</v>
      </c>
      <c r="G9265" t="e">
        <f>VLOOKUP(B9265,Prekės!$A$2:$E$3000,3,FALSE)</f>
        <v>#N/A</v>
      </c>
      <c r="H9265" t="e">
        <f>VLOOKUP(B9265,Prekės!$A$2:$E$3000,4,FALSE)</f>
        <v>#N/A</v>
      </c>
      <c r="I9265" t="e">
        <f>VLOOKUP(B9265,Prekės!$A$2:$E$3000,5,FALSE)</f>
        <v>#N/A</v>
      </c>
      <c r="J9265" t="e">
        <f t="shared" si="291"/>
        <v>#N/A</v>
      </c>
      <c r="K9265">
        <f t="shared" si="292"/>
        <v>0</v>
      </c>
    </row>
    <row r="9266" spans="1:11">
      <c r="A9266" s="1">
        <f>Atask.AtsOp!A8782</f>
        <v>0</v>
      </c>
      <c r="B9266">
        <f>Atask.AtsOp!E8782</f>
        <v>0</v>
      </c>
      <c r="C9266">
        <f>Atask.AtsOp!H8782</f>
        <v>0</v>
      </c>
      <c r="D9266">
        <f>Atask.AtsOp!N8782</f>
        <v>0</v>
      </c>
      <c r="E9266">
        <f>Atask.AtsOp!I8782</f>
        <v>0</v>
      </c>
      <c r="F9266">
        <f>Atask.AtsOp!M8782</f>
        <v>0</v>
      </c>
      <c r="G9266" t="e">
        <f>VLOOKUP(B9266,Prekės!$A$2:$E$3000,3,FALSE)</f>
        <v>#N/A</v>
      </c>
      <c r="H9266" t="e">
        <f>VLOOKUP(B9266,Prekės!$A$2:$E$3000,4,FALSE)</f>
        <v>#N/A</v>
      </c>
      <c r="I9266" t="e">
        <f>VLOOKUP(B9266,Prekės!$A$2:$E$3000,5,FALSE)</f>
        <v>#N/A</v>
      </c>
      <c r="J9266" t="e">
        <f t="shared" si="291"/>
        <v>#N/A</v>
      </c>
      <c r="K9266">
        <f t="shared" si="292"/>
        <v>0</v>
      </c>
    </row>
    <row r="9267" spans="1:11">
      <c r="A9267" s="1">
        <f>Atask.AtsOp!A8783</f>
        <v>0</v>
      </c>
      <c r="B9267">
        <f>Atask.AtsOp!E8783</f>
        <v>0</v>
      </c>
      <c r="C9267">
        <f>Atask.AtsOp!H8783</f>
        <v>0</v>
      </c>
      <c r="D9267">
        <f>Atask.AtsOp!N8783</f>
        <v>0</v>
      </c>
      <c r="E9267">
        <f>Atask.AtsOp!I8783</f>
        <v>0</v>
      </c>
      <c r="F9267">
        <f>Atask.AtsOp!M8783</f>
        <v>0</v>
      </c>
      <c r="G9267" t="e">
        <f>VLOOKUP(B9267,Prekės!$A$2:$E$3000,3,FALSE)</f>
        <v>#N/A</v>
      </c>
      <c r="H9267" t="e">
        <f>VLOOKUP(B9267,Prekės!$A$2:$E$3000,4,FALSE)</f>
        <v>#N/A</v>
      </c>
      <c r="I9267" t="e">
        <f>VLOOKUP(B9267,Prekės!$A$2:$E$3000,5,FALSE)</f>
        <v>#N/A</v>
      </c>
      <c r="J9267" t="e">
        <f t="shared" si="291"/>
        <v>#N/A</v>
      </c>
      <c r="K9267">
        <f t="shared" si="292"/>
        <v>0</v>
      </c>
    </row>
    <row r="9268" spans="1:11">
      <c r="A9268" s="1">
        <f>Atask.AtsOp!A8784</f>
        <v>0</v>
      </c>
      <c r="B9268">
        <f>Atask.AtsOp!E8784</f>
        <v>0</v>
      </c>
      <c r="C9268">
        <f>Atask.AtsOp!H8784</f>
        <v>0</v>
      </c>
      <c r="D9268">
        <f>Atask.AtsOp!N8784</f>
        <v>0</v>
      </c>
      <c r="E9268">
        <f>Atask.AtsOp!I8784</f>
        <v>0</v>
      </c>
      <c r="F9268">
        <f>Atask.AtsOp!M8784</f>
        <v>0</v>
      </c>
      <c r="G9268" t="e">
        <f>VLOOKUP(B9268,Prekės!$A$2:$E$3000,3,FALSE)</f>
        <v>#N/A</v>
      </c>
      <c r="H9268" t="e">
        <f>VLOOKUP(B9268,Prekės!$A$2:$E$3000,4,FALSE)</f>
        <v>#N/A</v>
      </c>
      <c r="I9268" t="e">
        <f>VLOOKUP(B9268,Prekės!$A$2:$E$3000,5,FALSE)</f>
        <v>#N/A</v>
      </c>
      <c r="J9268" t="e">
        <f t="shared" si="291"/>
        <v>#N/A</v>
      </c>
      <c r="K9268">
        <f t="shared" si="292"/>
        <v>0</v>
      </c>
    </row>
    <row r="9269" spans="1:11">
      <c r="A9269" s="1">
        <f>Atask.AtsOp!A8785</f>
        <v>0</v>
      </c>
      <c r="B9269">
        <f>Atask.AtsOp!E8785</f>
        <v>0</v>
      </c>
      <c r="C9269">
        <f>Atask.AtsOp!H8785</f>
        <v>0</v>
      </c>
      <c r="D9269">
        <f>Atask.AtsOp!N8785</f>
        <v>0</v>
      </c>
      <c r="E9269">
        <f>Atask.AtsOp!I8785</f>
        <v>0</v>
      </c>
      <c r="F9269">
        <f>Atask.AtsOp!M8785</f>
        <v>0</v>
      </c>
      <c r="G9269" t="e">
        <f>VLOOKUP(B9269,Prekės!$A$2:$E$3000,3,FALSE)</f>
        <v>#N/A</v>
      </c>
      <c r="H9269" t="e">
        <f>VLOOKUP(B9269,Prekės!$A$2:$E$3000,4,FALSE)</f>
        <v>#N/A</v>
      </c>
      <c r="I9269" t="e">
        <f>VLOOKUP(B9269,Prekės!$A$2:$E$3000,5,FALSE)</f>
        <v>#N/A</v>
      </c>
      <c r="J9269" t="e">
        <f t="shared" si="291"/>
        <v>#N/A</v>
      </c>
      <c r="K9269">
        <f t="shared" si="292"/>
        <v>0</v>
      </c>
    </row>
    <row r="9270" spans="1:11">
      <c r="A9270" s="1">
        <f>Atask.AtsOp!A8786</f>
        <v>0</v>
      </c>
      <c r="B9270">
        <f>Atask.AtsOp!E8786</f>
        <v>0</v>
      </c>
      <c r="C9270">
        <f>Atask.AtsOp!H8786</f>
        <v>0</v>
      </c>
      <c r="D9270">
        <f>Atask.AtsOp!N8786</f>
        <v>0</v>
      </c>
      <c r="E9270">
        <f>Atask.AtsOp!I8786</f>
        <v>0</v>
      </c>
      <c r="F9270">
        <f>Atask.AtsOp!M8786</f>
        <v>0</v>
      </c>
      <c r="G9270" t="e">
        <f>VLOOKUP(B9270,Prekės!$A$2:$E$3000,3,FALSE)</f>
        <v>#N/A</v>
      </c>
      <c r="H9270" t="e">
        <f>VLOOKUP(B9270,Prekės!$A$2:$E$3000,4,FALSE)</f>
        <v>#N/A</v>
      </c>
      <c r="I9270" t="e">
        <f>VLOOKUP(B9270,Prekės!$A$2:$E$3000,5,FALSE)</f>
        <v>#N/A</v>
      </c>
      <c r="J9270" t="e">
        <f t="shared" si="291"/>
        <v>#N/A</v>
      </c>
      <c r="K9270">
        <f t="shared" si="292"/>
        <v>0</v>
      </c>
    </row>
    <row r="9271" spans="1:11">
      <c r="A9271" s="1">
        <f>Atask.AtsOp!A8787</f>
        <v>0</v>
      </c>
      <c r="B9271">
        <f>Atask.AtsOp!E8787</f>
        <v>0</v>
      </c>
      <c r="C9271">
        <f>Atask.AtsOp!H8787</f>
        <v>0</v>
      </c>
      <c r="D9271">
        <f>Atask.AtsOp!N8787</f>
        <v>0</v>
      </c>
      <c r="E9271">
        <f>Atask.AtsOp!I8787</f>
        <v>0</v>
      </c>
      <c r="F9271">
        <f>Atask.AtsOp!M8787</f>
        <v>0</v>
      </c>
      <c r="G9271" t="e">
        <f>VLOOKUP(B9271,Prekės!$A$2:$E$3000,3,FALSE)</f>
        <v>#N/A</v>
      </c>
      <c r="H9271" t="e">
        <f>VLOOKUP(B9271,Prekės!$A$2:$E$3000,4,FALSE)</f>
        <v>#N/A</v>
      </c>
      <c r="I9271" t="e">
        <f>VLOOKUP(B9271,Prekės!$A$2:$E$3000,5,FALSE)</f>
        <v>#N/A</v>
      </c>
      <c r="J9271" t="e">
        <f t="shared" si="291"/>
        <v>#N/A</v>
      </c>
      <c r="K9271">
        <f t="shared" si="292"/>
        <v>0</v>
      </c>
    </row>
    <row r="9272" spans="1:11">
      <c r="A9272" s="1">
        <f>Atask.AtsOp!A8788</f>
        <v>0</v>
      </c>
      <c r="B9272">
        <f>Atask.AtsOp!E8788</f>
        <v>0</v>
      </c>
      <c r="C9272">
        <f>Atask.AtsOp!H8788</f>
        <v>0</v>
      </c>
      <c r="D9272">
        <f>Atask.AtsOp!N8788</f>
        <v>0</v>
      </c>
      <c r="E9272">
        <f>Atask.AtsOp!I8788</f>
        <v>0</v>
      </c>
      <c r="F9272">
        <f>Atask.AtsOp!M8788</f>
        <v>0</v>
      </c>
      <c r="G9272" t="e">
        <f>VLOOKUP(B9272,Prekės!$A$2:$E$3000,3,FALSE)</f>
        <v>#N/A</v>
      </c>
      <c r="H9272" t="e">
        <f>VLOOKUP(B9272,Prekės!$A$2:$E$3000,4,FALSE)</f>
        <v>#N/A</v>
      </c>
      <c r="I9272" t="e">
        <f>VLOOKUP(B9272,Prekės!$A$2:$E$3000,5,FALSE)</f>
        <v>#N/A</v>
      </c>
      <c r="J9272" t="e">
        <f t="shared" si="291"/>
        <v>#N/A</v>
      </c>
      <c r="K9272">
        <f t="shared" si="292"/>
        <v>0</v>
      </c>
    </row>
    <row r="9273" spans="1:11">
      <c r="A9273" s="1">
        <f>Atask.AtsOp!A8789</f>
        <v>0</v>
      </c>
      <c r="B9273">
        <f>Atask.AtsOp!E8789</f>
        <v>0</v>
      </c>
      <c r="C9273">
        <f>Atask.AtsOp!H8789</f>
        <v>0</v>
      </c>
      <c r="D9273">
        <f>Atask.AtsOp!N8789</f>
        <v>0</v>
      </c>
      <c r="E9273">
        <f>Atask.AtsOp!I8789</f>
        <v>0</v>
      </c>
      <c r="F9273">
        <f>Atask.AtsOp!M8789</f>
        <v>0</v>
      </c>
      <c r="G9273" t="e">
        <f>VLOOKUP(B9273,Prekės!$A$2:$E$3000,3,FALSE)</f>
        <v>#N/A</v>
      </c>
      <c r="H9273" t="e">
        <f>VLOOKUP(B9273,Prekės!$A$2:$E$3000,4,FALSE)</f>
        <v>#N/A</v>
      </c>
      <c r="I9273" t="e">
        <f>VLOOKUP(B9273,Prekės!$A$2:$E$3000,5,FALSE)</f>
        <v>#N/A</v>
      </c>
      <c r="J9273" t="e">
        <f t="shared" si="291"/>
        <v>#N/A</v>
      </c>
      <c r="K9273">
        <f t="shared" si="292"/>
        <v>0</v>
      </c>
    </row>
    <row r="9274" spans="1:11">
      <c r="A9274" s="1">
        <f>Atask.AtsOp!A8790</f>
        <v>0</v>
      </c>
      <c r="B9274">
        <f>Atask.AtsOp!E8790</f>
        <v>0</v>
      </c>
      <c r="C9274">
        <f>Atask.AtsOp!H8790</f>
        <v>0</v>
      </c>
      <c r="D9274">
        <f>Atask.AtsOp!N8790</f>
        <v>0</v>
      </c>
      <c r="E9274">
        <f>Atask.AtsOp!I8790</f>
        <v>0</v>
      </c>
      <c r="F9274">
        <f>Atask.AtsOp!M8790</f>
        <v>0</v>
      </c>
      <c r="G9274" t="e">
        <f>VLOOKUP(B9274,Prekės!$A$2:$E$3000,3,FALSE)</f>
        <v>#N/A</v>
      </c>
      <c r="H9274" t="e">
        <f>VLOOKUP(B9274,Prekės!$A$2:$E$3000,4,FALSE)</f>
        <v>#N/A</v>
      </c>
      <c r="I9274" t="e">
        <f>VLOOKUP(B9274,Prekės!$A$2:$E$3000,5,FALSE)</f>
        <v>#N/A</v>
      </c>
      <c r="J9274" t="e">
        <f t="shared" si="291"/>
        <v>#N/A</v>
      </c>
      <c r="K9274">
        <f t="shared" si="292"/>
        <v>0</v>
      </c>
    </row>
    <row r="9275" spans="1:11">
      <c r="A9275" s="1">
        <f>Atask.AtsOp!A8791</f>
        <v>0</v>
      </c>
      <c r="B9275">
        <f>Atask.AtsOp!E8791</f>
        <v>0</v>
      </c>
      <c r="C9275">
        <f>Atask.AtsOp!H8791</f>
        <v>0</v>
      </c>
      <c r="D9275">
        <f>Atask.AtsOp!N8791</f>
        <v>0</v>
      </c>
      <c r="E9275">
        <f>Atask.AtsOp!I8791</f>
        <v>0</v>
      </c>
      <c r="F9275">
        <f>Atask.AtsOp!M8791</f>
        <v>0</v>
      </c>
      <c r="G9275" t="e">
        <f>VLOOKUP(B9275,Prekės!$A$2:$E$3000,3,FALSE)</f>
        <v>#N/A</v>
      </c>
      <c r="H9275" t="e">
        <f>VLOOKUP(B9275,Prekės!$A$2:$E$3000,4,FALSE)</f>
        <v>#N/A</v>
      </c>
      <c r="I9275" t="e">
        <f>VLOOKUP(B9275,Prekės!$A$2:$E$3000,5,FALSE)</f>
        <v>#N/A</v>
      </c>
      <c r="J9275" t="e">
        <f t="shared" si="291"/>
        <v>#N/A</v>
      </c>
      <c r="K9275">
        <f t="shared" si="292"/>
        <v>0</v>
      </c>
    </row>
    <row r="9276" spans="1:11">
      <c r="A9276" s="1">
        <f>Atask.AtsOp!A8792</f>
        <v>0</v>
      </c>
      <c r="B9276">
        <f>Atask.AtsOp!E8792</f>
        <v>0</v>
      </c>
      <c r="C9276">
        <f>Atask.AtsOp!H8792</f>
        <v>0</v>
      </c>
      <c r="D9276">
        <f>Atask.AtsOp!N8792</f>
        <v>0</v>
      </c>
      <c r="E9276">
        <f>Atask.AtsOp!I8792</f>
        <v>0</v>
      </c>
      <c r="F9276">
        <f>Atask.AtsOp!M8792</f>
        <v>0</v>
      </c>
      <c r="G9276" t="e">
        <f>VLOOKUP(B9276,Prekės!$A$2:$E$3000,3,FALSE)</f>
        <v>#N/A</v>
      </c>
      <c r="H9276" t="e">
        <f>VLOOKUP(B9276,Prekės!$A$2:$E$3000,4,FALSE)</f>
        <v>#N/A</v>
      </c>
      <c r="I9276" t="e">
        <f>VLOOKUP(B9276,Prekės!$A$2:$E$3000,5,FALSE)</f>
        <v>#N/A</v>
      </c>
      <c r="J9276" t="e">
        <f t="shared" si="291"/>
        <v>#N/A</v>
      </c>
      <c r="K9276">
        <f t="shared" si="292"/>
        <v>0</v>
      </c>
    </row>
    <row r="9277" spans="1:11">
      <c r="A9277" s="1">
        <f>Atask.AtsOp!A8793</f>
        <v>0</v>
      </c>
      <c r="B9277">
        <f>Atask.AtsOp!E8793</f>
        <v>0</v>
      </c>
      <c r="C9277">
        <f>Atask.AtsOp!H8793</f>
        <v>0</v>
      </c>
      <c r="D9277">
        <f>Atask.AtsOp!N8793</f>
        <v>0</v>
      </c>
      <c r="E9277">
        <f>Atask.AtsOp!I8793</f>
        <v>0</v>
      </c>
      <c r="F9277">
        <f>Atask.AtsOp!M8793</f>
        <v>0</v>
      </c>
      <c r="G9277" t="e">
        <f>VLOOKUP(B9277,Prekės!$A$2:$E$3000,3,FALSE)</f>
        <v>#N/A</v>
      </c>
      <c r="H9277" t="e">
        <f>VLOOKUP(B9277,Prekės!$A$2:$E$3000,4,FALSE)</f>
        <v>#N/A</v>
      </c>
      <c r="I9277" t="e">
        <f>VLOOKUP(B9277,Prekės!$A$2:$E$3000,5,FALSE)</f>
        <v>#N/A</v>
      </c>
      <c r="J9277" t="e">
        <f t="shared" si="291"/>
        <v>#N/A</v>
      </c>
      <c r="K9277">
        <f t="shared" si="292"/>
        <v>0</v>
      </c>
    </row>
    <row r="9278" spans="1:11">
      <c r="A9278" s="1">
        <f>Atask.AtsOp!A8794</f>
        <v>0</v>
      </c>
      <c r="B9278">
        <f>Atask.AtsOp!E8794</f>
        <v>0</v>
      </c>
      <c r="C9278">
        <f>Atask.AtsOp!H8794</f>
        <v>0</v>
      </c>
      <c r="D9278">
        <f>Atask.AtsOp!N8794</f>
        <v>0</v>
      </c>
      <c r="E9278">
        <f>Atask.AtsOp!I8794</f>
        <v>0</v>
      </c>
      <c r="F9278">
        <f>Atask.AtsOp!M8794</f>
        <v>0</v>
      </c>
      <c r="G9278" t="e">
        <f>VLOOKUP(B9278,Prekės!$A$2:$E$3000,3,FALSE)</f>
        <v>#N/A</v>
      </c>
      <c r="H9278" t="e">
        <f>VLOOKUP(B9278,Prekės!$A$2:$E$3000,4,FALSE)</f>
        <v>#N/A</v>
      </c>
      <c r="I9278" t="e">
        <f>VLOOKUP(B9278,Prekės!$A$2:$E$3000,5,FALSE)</f>
        <v>#N/A</v>
      </c>
      <c r="J9278" t="e">
        <f t="shared" si="291"/>
        <v>#N/A</v>
      </c>
      <c r="K9278">
        <f t="shared" si="292"/>
        <v>0</v>
      </c>
    </row>
    <row r="9279" spans="1:11">
      <c r="A9279" s="1">
        <f>Atask.AtsOp!A8795</f>
        <v>0</v>
      </c>
      <c r="B9279">
        <f>Atask.AtsOp!E8795</f>
        <v>0</v>
      </c>
      <c r="C9279">
        <f>Atask.AtsOp!H8795</f>
        <v>0</v>
      </c>
      <c r="D9279">
        <f>Atask.AtsOp!N8795</f>
        <v>0</v>
      </c>
      <c r="E9279">
        <f>Atask.AtsOp!I8795</f>
        <v>0</v>
      </c>
      <c r="F9279">
        <f>Atask.AtsOp!M8795</f>
        <v>0</v>
      </c>
      <c r="G9279" t="e">
        <f>VLOOKUP(B9279,Prekės!$A$2:$E$3000,3,FALSE)</f>
        <v>#N/A</v>
      </c>
      <c r="H9279" t="e">
        <f>VLOOKUP(B9279,Prekės!$A$2:$E$3000,4,FALSE)</f>
        <v>#N/A</v>
      </c>
      <c r="I9279" t="e">
        <f>VLOOKUP(B9279,Prekės!$A$2:$E$3000,5,FALSE)</f>
        <v>#N/A</v>
      </c>
      <c r="J9279" t="e">
        <f t="shared" si="291"/>
        <v>#N/A</v>
      </c>
      <c r="K9279">
        <f t="shared" si="292"/>
        <v>0</v>
      </c>
    </row>
    <row r="9280" spans="1:11">
      <c r="A9280" s="1">
        <f>Atask.AtsOp!A8796</f>
        <v>0</v>
      </c>
      <c r="B9280">
        <f>Atask.AtsOp!E8796</f>
        <v>0</v>
      </c>
      <c r="C9280">
        <f>Atask.AtsOp!H8796</f>
        <v>0</v>
      </c>
      <c r="D9280">
        <f>Atask.AtsOp!N8796</f>
        <v>0</v>
      </c>
      <c r="E9280">
        <f>Atask.AtsOp!I8796</f>
        <v>0</v>
      </c>
      <c r="F9280">
        <f>Atask.AtsOp!M8796</f>
        <v>0</v>
      </c>
      <c r="G9280" t="e">
        <f>VLOOKUP(B9280,Prekės!$A$2:$E$3000,3,FALSE)</f>
        <v>#N/A</v>
      </c>
      <c r="H9280" t="e">
        <f>VLOOKUP(B9280,Prekės!$A$2:$E$3000,4,FALSE)</f>
        <v>#N/A</v>
      </c>
      <c r="I9280" t="e">
        <f>VLOOKUP(B9280,Prekės!$A$2:$E$3000,5,FALSE)</f>
        <v>#N/A</v>
      </c>
      <c r="J9280" t="e">
        <f t="shared" si="291"/>
        <v>#N/A</v>
      </c>
      <c r="K9280">
        <f t="shared" si="292"/>
        <v>0</v>
      </c>
    </row>
    <row r="9281" spans="1:11">
      <c r="A9281" s="1">
        <f>Atask.AtsOp!A8797</f>
        <v>0</v>
      </c>
      <c r="B9281">
        <f>Atask.AtsOp!E8797</f>
        <v>0</v>
      </c>
      <c r="C9281">
        <f>Atask.AtsOp!H8797</f>
        <v>0</v>
      </c>
      <c r="D9281">
        <f>Atask.AtsOp!N8797</f>
        <v>0</v>
      </c>
      <c r="E9281">
        <f>Atask.AtsOp!I8797</f>
        <v>0</v>
      </c>
      <c r="F9281">
        <f>Atask.AtsOp!M8797</f>
        <v>0</v>
      </c>
      <c r="G9281" t="e">
        <f>VLOOKUP(B9281,Prekės!$A$2:$E$3000,3,FALSE)</f>
        <v>#N/A</v>
      </c>
      <c r="H9281" t="e">
        <f>VLOOKUP(B9281,Prekės!$A$2:$E$3000,4,FALSE)</f>
        <v>#N/A</v>
      </c>
      <c r="I9281" t="e">
        <f>VLOOKUP(B9281,Prekės!$A$2:$E$3000,5,FALSE)</f>
        <v>#N/A</v>
      </c>
      <c r="J9281" t="e">
        <f t="shared" si="291"/>
        <v>#N/A</v>
      </c>
      <c r="K9281">
        <f t="shared" si="292"/>
        <v>0</v>
      </c>
    </row>
    <row r="9282" spans="1:11">
      <c r="A9282" s="1">
        <f>Atask.AtsOp!A8798</f>
        <v>0</v>
      </c>
      <c r="B9282">
        <f>Atask.AtsOp!E8798</f>
        <v>0</v>
      </c>
      <c r="C9282">
        <f>Atask.AtsOp!H8798</f>
        <v>0</v>
      </c>
      <c r="D9282">
        <f>Atask.AtsOp!N8798</f>
        <v>0</v>
      </c>
      <c r="E9282">
        <f>Atask.AtsOp!I8798</f>
        <v>0</v>
      </c>
      <c r="F9282">
        <f>Atask.AtsOp!M8798</f>
        <v>0</v>
      </c>
      <c r="G9282" t="e">
        <f>VLOOKUP(B9282,Prekės!$A$2:$E$3000,3,FALSE)</f>
        <v>#N/A</v>
      </c>
      <c r="H9282" t="e">
        <f>VLOOKUP(B9282,Prekės!$A$2:$E$3000,4,FALSE)</f>
        <v>#N/A</v>
      </c>
      <c r="I9282" t="e">
        <f>VLOOKUP(B9282,Prekės!$A$2:$E$3000,5,FALSE)</f>
        <v>#N/A</v>
      </c>
      <c r="J9282" t="e">
        <f t="shared" si="291"/>
        <v>#N/A</v>
      </c>
      <c r="K9282">
        <f t="shared" si="292"/>
        <v>0</v>
      </c>
    </row>
    <row r="9283" spans="1:11">
      <c r="A9283" s="1">
        <f>Atask.AtsOp!A8799</f>
        <v>0</v>
      </c>
      <c r="B9283">
        <f>Atask.AtsOp!E8799</f>
        <v>0</v>
      </c>
      <c r="C9283">
        <f>Atask.AtsOp!H8799</f>
        <v>0</v>
      </c>
      <c r="D9283">
        <f>Atask.AtsOp!N8799</f>
        <v>0</v>
      </c>
      <c r="E9283">
        <f>Atask.AtsOp!I8799</f>
        <v>0</v>
      </c>
      <c r="F9283">
        <f>Atask.AtsOp!M8799</f>
        <v>0</v>
      </c>
      <c r="G9283" t="e">
        <f>VLOOKUP(B9283,Prekės!$A$2:$E$3000,3,FALSE)</f>
        <v>#N/A</v>
      </c>
      <c r="H9283" t="e">
        <f>VLOOKUP(B9283,Prekės!$A$2:$E$3000,4,FALSE)</f>
        <v>#N/A</v>
      </c>
      <c r="I9283" t="e">
        <f>VLOOKUP(B9283,Prekės!$A$2:$E$3000,5,FALSE)</f>
        <v>#N/A</v>
      </c>
      <c r="J9283" t="e">
        <f t="shared" si="291"/>
        <v>#N/A</v>
      </c>
      <c r="K9283">
        <f t="shared" si="292"/>
        <v>0</v>
      </c>
    </row>
    <row r="9284" spans="1:11">
      <c r="A9284" s="1">
        <f>Atask.AtsOp!A8800</f>
        <v>0</v>
      </c>
      <c r="B9284">
        <f>Atask.AtsOp!E8800</f>
        <v>0</v>
      </c>
      <c r="C9284">
        <f>Atask.AtsOp!H8800</f>
        <v>0</v>
      </c>
      <c r="D9284">
        <f>Atask.AtsOp!N8800</f>
        <v>0</v>
      </c>
      <c r="E9284">
        <f>Atask.AtsOp!I8800</f>
        <v>0</v>
      </c>
      <c r="F9284">
        <f>Atask.AtsOp!M8800</f>
        <v>0</v>
      </c>
      <c r="G9284" t="e">
        <f>VLOOKUP(B9284,Prekės!$A$2:$E$3000,3,FALSE)</f>
        <v>#N/A</v>
      </c>
      <c r="H9284" t="e">
        <f>VLOOKUP(B9284,Prekės!$A$2:$E$3000,4,FALSE)</f>
        <v>#N/A</v>
      </c>
      <c r="I9284" t="e">
        <f>VLOOKUP(B9284,Prekės!$A$2:$E$3000,5,FALSE)</f>
        <v>#N/A</v>
      </c>
      <c r="J9284" t="e">
        <f t="shared" si="291"/>
        <v>#N/A</v>
      </c>
      <c r="K9284">
        <f t="shared" si="292"/>
        <v>0</v>
      </c>
    </row>
    <row r="9285" spans="1:11">
      <c r="A9285" s="1">
        <f>Atask.AtsOp!A8801</f>
        <v>0</v>
      </c>
      <c r="B9285">
        <f>Atask.AtsOp!E8801</f>
        <v>0</v>
      </c>
      <c r="C9285">
        <f>Atask.AtsOp!H8801</f>
        <v>0</v>
      </c>
      <c r="D9285">
        <f>Atask.AtsOp!N8801</f>
        <v>0</v>
      </c>
      <c r="E9285">
        <f>Atask.AtsOp!I8801</f>
        <v>0</v>
      </c>
      <c r="F9285">
        <f>Atask.AtsOp!M8801</f>
        <v>0</v>
      </c>
      <c r="G9285" t="e">
        <f>VLOOKUP(B9285,Prekės!$A$2:$E$3000,3,FALSE)</f>
        <v>#N/A</v>
      </c>
      <c r="H9285" t="e">
        <f>VLOOKUP(B9285,Prekės!$A$2:$E$3000,4,FALSE)</f>
        <v>#N/A</v>
      </c>
      <c r="I9285" t="e">
        <f>VLOOKUP(B9285,Prekės!$A$2:$E$3000,5,FALSE)</f>
        <v>#N/A</v>
      </c>
      <c r="J9285" t="e">
        <f t="shared" si="291"/>
        <v>#N/A</v>
      </c>
      <c r="K9285">
        <f t="shared" si="292"/>
        <v>0</v>
      </c>
    </row>
    <row r="9286" spans="1:11">
      <c r="A9286" s="1">
        <f>Atask.AtsOp!A8802</f>
        <v>0</v>
      </c>
      <c r="B9286">
        <f>Atask.AtsOp!E8802</f>
        <v>0</v>
      </c>
      <c r="C9286">
        <f>Atask.AtsOp!H8802</f>
        <v>0</v>
      </c>
      <c r="D9286">
        <f>Atask.AtsOp!N8802</f>
        <v>0</v>
      </c>
      <c r="E9286">
        <f>Atask.AtsOp!I8802</f>
        <v>0</v>
      </c>
      <c r="F9286">
        <f>Atask.AtsOp!M8802</f>
        <v>0</v>
      </c>
      <c r="G9286" t="e">
        <f>VLOOKUP(B9286,Prekės!$A$2:$E$3000,3,FALSE)</f>
        <v>#N/A</v>
      </c>
      <c r="H9286" t="e">
        <f>VLOOKUP(B9286,Prekės!$A$2:$E$3000,4,FALSE)</f>
        <v>#N/A</v>
      </c>
      <c r="I9286" t="e">
        <f>VLOOKUP(B9286,Prekės!$A$2:$E$3000,5,FALSE)</f>
        <v>#N/A</v>
      </c>
      <c r="J9286" t="e">
        <f t="shared" si="291"/>
        <v>#N/A</v>
      </c>
      <c r="K9286">
        <f t="shared" si="292"/>
        <v>0</v>
      </c>
    </row>
    <row r="9287" spans="1:11">
      <c r="A9287" s="1">
        <f>Atask.AtsOp!A8803</f>
        <v>0</v>
      </c>
      <c r="B9287">
        <f>Atask.AtsOp!E8803</f>
        <v>0</v>
      </c>
      <c r="C9287">
        <f>Atask.AtsOp!H8803</f>
        <v>0</v>
      </c>
      <c r="D9287">
        <f>Atask.AtsOp!N8803</f>
        <v>0</v>
      </c>
      <c r="E9287">
        <f>Atask.AtsOp!I8803</f>
        <v>0</v>
      </c>
      <c r="F9287">
        <f>Atask.AtsOp!M8803</f>
        <v>0</v>
      </c>
      <c r="G9287" t="e">
        <f>VLOOKUP(B9287,Prekės!$A$2:$E$3000,3,FALSE)</f>
        <v>#N/A</v>
      </c>
      <c r="H9287" t="e">
        <f>VLOOKUP(B9287,Prekės!$A$2:$E$3000,4,FALSE)</f>
        <v>#N/A</v>
      </c>
      <c r="I9287" t="e">
        <f>VLOOKUP(B9287,Prekės!$A$2:$E$3000,5,FALSE)</f>
        <v>#N/A</v>
      </c>
      <c r="J9287" t="e">
        <f t="shared" si="291"/>
        <v>#N/A</v>
      </c>
      <c r="K9287">
        <f t="shared" si="292"/>
        <v>0</v>
      </c>
    </row>
    <row r="9288" spans="1:11">
      <c r="A9288" s="1">
        <f>Atask.AtsOp!A8804</f>
        <v>0</v>
      </c>
      <c r="B9288">
        <f>Atask.AtsOp!E8804</f>
        <v>0</v>
      </c>
      <c r="C9288">
        <f>Atask.AtsOp!H8804</f>
        <v>0</v>
      </c>
      <c r="D9288">
        <f>Atask.AtsOp!N8804</f>
        <v>0</v>
      </c>
      <c r="E9288">
        <f>Atask.AtsOp!I8804</f>
        <v>0</v>
      </c>
      <c r="F9288">
        <f>Atask.AtsOp!M8804</f>
        <v>0</v>
      </c>
      <c r="G9288" t="e">
        <f>VLOOKUP(B9288,Prekės!$A$2:$E$3000,3,FALSE)</f>
        <v>#N/A</v>
      </c>
      <c r="H9288" t="e">
        <f>VLOOKUP(B9288,Prekės!$A$2:$E$3000,4,FALSE)</f>
        <v>#N/A</v>
      </c>
      <c r="I9288" t="e">
        <f>VLOOKUP(B9288,Prekės!$A$2:$E$3000,5,FALSE)</f>
        <v>#N/A</v>
      </c>
      <c r="J9288" t="e">
        <f t="shared" si="291"/>
        <v>#N/A</v>
      </c>
      <c r="K9288">
        <f t="shared" si="292"/>
        <v>0</v>
      </c>
    </row>
    <row r="9289" spans="1:11">
      <c r="A9289" s="1">
        <f>Atask.AtsOp!A8805</f>
        <v>0</v>
      </c>
      <c r="B9289">
        <f>Atask.AtsOp!E8805</f>
        <v>0</v>
      </c>
      <c r="C9289">
        <f>Atask.AtsOp!H8805</f>
        <v>0</v>
      </c>
      <c r="D9289">
        <f>Atask.AtsOp!N8805</f>
        <v>0</v>
      </c>
      <c r="E9289">
        <f>Atask.AtsOp!I8805</f>
        <v>0</v>
      </c>
      <c r="F9289">
        <f>Atask.AtsOp!M8805</f>
        <v>0</v>
      </c>
      <c r="G9289" t="e">
        <f>VLOOKUP(B9289,Prekės!$A$2:$E$3000,3,FALSE)</f>
        <v>#N/A</v>
      </c>
      <c r="H9289" t="e">
        <f>VLOOKUP(B9289,Prekės!$A$2:$E$3000,4,FALSE)</f>
        <v>#N/A</v>
      </c>
      <c r="I9289" t="e">
        <f>VLOOKUP(B9289,Prekės!$A$2:$E$3000,5,FALSE)</f>
        <v>#N/A</v>
      </c>
      <c r="J9289" t="e">
        <f t="shared" si="291"/>
        <v>#N/A</v>
      </c>
      <c r="K9289">
        <f t="shared" si="292"/>
        <v>0</v>
      </c>
    </row>
    <row r="9290" spans="1:11">
      <c r="A9290" s="1">
        <f>Atask.AtsOp!A8806</f>
        <v>0</v>
      </c>
      <c r="B9290">
        <f>Atask.AtsOp!E8806</f>
        <v>0</v>
      </c>
      <c r="C9290">
        <f>Atask.AtsOp!H8806</f>
        <v>0</v>
      </c>
      <c r="D9290">
        <f>Atask.AtsOp!N8806</f>
        <v>0</v>
      </c>
      <c r="E9290">
        <f>Atask.AtsOp!I8806</f>
        <v>0</v>
      </c>
      <c r="F9290">
        <f>Atask.AtsOp!M8806</f>
        <v>0</v>
      </c>
      <c r="G9290" t="e">
        <f>VLOOKUP(B9290,Prekės!$A$2:$E$3000,3,FALSE)</f>
        <v>#N/A</v>
      </c>
      <c r="H9290" t="e">
        <f>VLOOKUP(B9290,Prekės!$A$2:$E$3000,4,FALSE)</f>
        <v>#N/A</v>
      </c>
      <c r="I9290" t="e">
        <f>VLOOKUP(B9290,Prekės!$A$2:$E$3000,5,FALSE)</f>
        <v>#N/A</v>
      </c>
      <c r="J9290" t="e">
        <f t="shared" si="291"/>
        <v>#N/A</v>
      </c>
      <c r="K9290">
        <f t="shared" si="292"/>
        <v>0</v>
      </c>
    </row>
    <row r="9291" spans="1:11">
      <c r="A9291" s="1">
        <f>Atask.AtsOp!A8807</f>
        <v>0</v>
      </c>
      <c r="B9291">
        <f>Atask.AtsOp!E8807</f>
        <v>0</v>
      </c>
      <c r="C9291">
        <f>Atask.AtsOp!H8807</f>
        <v>0</v>
      </c>
      <c r="D9291">
        <f>Atask.AtsOp!N8807</f>
        <v>0</v>
      </c>
      <c r="E9291">
        <f>Atask.AtsOp!I8807</f>
        <v>0</v>
      </c>
      <c r="F9291">
        <f>Atask.AtsOp!M8807</f>
        <v>0</v>
      </c>
      <c r="G9291" t="e">
        <f>VLOOKUP(B9291,Prekės!$A$2:$E$3000,3,FALSE)</f>
        <v>#N/A</v>
      </c>
      <c r="H9291" t="e">
        <f>VLOOKUP(B9291,Prekės!$A$2:$E$3000,4,FALSE)</f>
        <v>#N/A</v>
      </c>
      <c r="I9291" t="e">
        <f>VLOOKUP(B9291,Prekės!$A$2:$E$3000,5,FALSE)</f>
        <v>#N/A</v>
      </c>
      <c r="J9291" t="e">
        <f t="shared" si="291"/>
        <v>#N/A</v>
      </c>
      <c r="K9291">
        <f t="shared" si="292"/>
        <v>0</v>
      </c>
    </row>
    <row r="9292" spans="1:11">
      <c r="A9292" s="1">
        <f>Atask.AtsOp!A8808</f>
        <v>0</v>
      </c>
      <c r="B9292">
        <f>Atask.AtsOp!E8808</f>
        <v>0</v>
      </c>
      <c r="C9292">
        <f>Atask.AtsOp!H8808</f>
        <v>0</v>
      </c>
      <c r="D9292">
        <f>Atask.AtsOp!N8808</f>
        <v>0</v>
      </c>
      <c r="E9292">
        <f>Atask.AtsOp!I8808</f>
        <v>0</v>
      </c>
      <c r="F9292">
        <f>Atask.AtsOp!M8808</f>
        <v>0</v>
      </c>
      <c r="G9292" t="e">
        <f>VLOOKUP(B9292,Prekės!$A$2:$E$3000,3,FALSE)</f>
        <v>#N/A</v>
      </c>
      <c r="H9292" t="e">
        <f>VLOOKUP(B9292,Prekės!$A$2:$E$3000,4,FALSE)</f>
        <v>#N/A</v>
      </c>
      <c r="I9292" t="e">
        <f>VLOOKUP(B9292,Prekės!$A$2:$E$3000,5,FALSE)</f>
        <v>#N/A</v>
      </c>
      <c r="J9292" t="e">
        <f t="shared" si="291"/>
        <v>#N/A</v>
      </c>
      <c r="K9292">
        <f t="shared" si="292"/>
        <v>0</v>
      </c>
    </row>
    <row r="9293" spans="1:11">
      <c r="A9293" s="1">
        <f>Atask.AtsOp!A8809</f>
        <v>0</v>
      </c>
      <c r="B9293">
        <f>Atask.AtsOp!E8809</f>
        <v>0</v>
      </c>
      <c r="C9293">
        <f>Atask.AtsOp!H8809</f>
        <v>0</v>
      </c>
      <c r="D9293">
        <f>Atask.AtsOp!N8809</f>
        <v>0</v>
      </c>
      <c r="E9293">
        <f>Atask.AtsOp!I8809</f>
        <v>0</v>
      </c>
      <c r="F9293">
        <f>Atask.AtsOp!M8809</f>
        <v>0</v>
      </c>
      <c r="G9293" t="e">
        <f>VLOOKUP(B9293,Prekės!$A$2:$E$3000,3,FALSE)</f>
        <v>#N/A</v>
      </c>
      <c r="H9293" t="e">
        <f>VLOOKUP(B9293,Prekės!$A$2:$E$3000,4,FALSE)</f>
        <v>#N/A</v>
      </c>
      <c r="I9293" t="e">
        <f>VLOOKUP(B9293,Prekės!$A$2:$E$3000,5,FALSE)</f>
        <v>#N/A</v>
      </c>
      <c r="J9293" t="e">
        <f t="shared" si="291"/>
        <v>#N/A</v>
      </c>
      <c r="K9293">
        <f t="shared" si="292"/>
        <v>0</v>
      </c>
    </row>
    <row r="9294" spans="1:11">
      <c r="A9294" s="1">
        <f>Atask.AtsOp!A8810</f>
        <v>0</v>
      </c>
      <c r="B9294">
        <f>Atask.AtsOp!E8810</f>
        <v>0</v>
      </c>
      <c r="C9294">
        <f>Atask.AtsOp!H8810</f>
        <v>0</v>
      </c>
      <c r="D9294">
        <f>Atask.AtsOp!N8810</f>
        <v>0</v>
      </c>
      <c r="E9294">
        <f>Atask.AtsOp!I8810</f>
        <v>0</v>
      </c>
      <c r="F9294">
        <f>Atask.AtsOp!M8810</f>
        <v>0</v>
      </c>
      <c r="G9294" t="e">
        <f>VLOOKUP(B9294,Prekės!$A$2:$E$3000,3,FALSE)</f>
        <v>#N/A</v>
      </c>
      <c r="H9294" t="e">
        <f>VLOOKUP(B9294,Prekės!$A$2:$E$3000,4,FALSE)</f>
        <v>#N/A</v>
      </c>
      <c r="I9294" t="e">
        <f>VLOOKUP(B9294,Prekės!$A$2:$E$3000,5,FALSE)</f>
        <v>#N/A</v>
      </c>
      <c r="J9294" t="e">
        <f t="shared" si="291"/>
        <v>#N/A</v>
      </c>
      <c r="K9294">
        <f t="shared" si="292"/>
        <v>0</v>
      </c>
    </row>
    <row r="9295" spans="1:11">
      <c r="A9295" s="1">
        <f>Atask.AtsOp!A8811</f>
        <v>0</v>
      </c>
      <c r="B9295">
        <f>Atask.AtsOp!E8811</f>
        <v>0</v>
      </c>
      <c r="C9295">
        <f>Atask.AtsOp!H8811</f>
        <v>0</v>
      </c>
      <c r="D9295">
        <f>Atask.AtsOp!N8811</f>
        <v>0</v>
      </c>
      <c r="E9295">
        <f>Atask.AtsOp!I8811</f>
        <v>0</v>
      </c>
      <c r="F9295">
        <f>Atask.AtsOp!M8811</f>
        <v>0</v>
      </c>
      <c r="G9295" t="e">
        <f>VLOOKUP(B9295,Prekės!$A$2:$E$3000,3,FALSE)</f>
        <v>#N/A</v>
      </c>
      <c r="H9295" t="e">
        <f>VLOOKUP(B9295,Prekės!$A$2:$E$3000,4,FALSE)</f>
        <v>#N/A</v>
      </c>
      <c r="I9295" t="e">
        <f>VLOOKUP(B9295,Prekės!$A$2:$E$3000,5,FALSE)</f>
        <v>#N/A</v>
      </c>
      <c r="J9295" t="e">
        <f t="shared" si="291"/>
        <v>#N/A</v>
      </c>
      <c r="K9295">
        <f t="shared" si="292"/>
        <v>0</v>
      </c>
    </row>
    <row r="9296" spans="1:11">
      <c r="A9296" s="1">
        <f>Atask.AtsOp!A8812</f>
        <v>0</v>
      </c>
      <c r="B9296">
        <f>Atask.AtsOp!E8812</f>
        <v>0</v>
      </c>
      <c r="C9296">
        <f>Atask.AtsOp!H8812</f>
        <v>0</v>
      </c>
      <c r="D9296">
        <f>Atask.AtsOp!N8812</f>
        <v>0</v>
      </c>
      <c r="E9296">
        <f>Atask.AtsOp!I8812</f>
        <v>0</v>
      </c>
      <c r="F9296">
        <f>Atask.AtsOp!M8812</f>
        <v>0</v>
      </c>
      <c r="G9296" t="e">
        <f>VLOOKUP(B9296,Prekės!$A$2:$E$3000,3,FALSE)</f>
        <v>#N/A</v>
      </c>
      <c r="H9296" t="e">
        <f>VLOOKUP(B9296,Prekės!$A$2:$E$3000,4,FALSE)</f>
        <v>#N/A</v>
      </c>
      <c r="I9296" t="e">
        <f>VLOOKUP(B9296,Prekės!$A$2:$E$3000,5,FALSE)</f>
        <v>#N/A</v>
      </c>
      <c r="J9296" t="e">
        <f t="shared" si="291"/>
        <v>#N/A</v>
      </c>
      <c r="K9296">
        <f t="shared" si="292"/>
        <v>0</v>
      </c>
    </row>
    <row r="9297" spans="1:11">
      <c r="A9297" s="1">
        <f>Atask.AtsOp!A8813</f>
        <v>0</v>
      </c>
      <c r="B9297">
        <f>Atask.AtsOp!E8813</f>
        <v>0</v>
      </c>
      <c r="C9297">
        <f>Atask.AtsOp!H8813</f>
        <v>0</v>
      </c>
      <c r="D9297">
        <f>Atask.AtsOp!N8813</f>
        <v>0</v>
      </c>
      <c r="E9297">
        <f>Atask.AtsOp!I8813</f>
        <v>0</v>
      </c>
      <c r="F9297">
        <f>Atask.AtsOp!M8813</f>
        <v>0</v>
      </c>
      <c r="G9297" t="e">
        <f>VLOOKUP(B9297,Prekės!$A$2:$E$3000,3,FALSE)</f>
        <v>#N/A</v>
      </c>
      <c r="H9297" t="e">
        <f>VLOOKUP(B9297,Prekės!$A$2:$E$3000,4,FALSE)</f>
        <v>#N/A</v>
      </c>
      <c r="I9297" t="e">
        <f>VLOOKUP(B9297,Prekės!$A$2:$E$3000,5,FALSE)</f>
        <v>#N/A</v>
      </c>
      <c r="J9297" t="e">
        <f t="shared" si="291"/>
        <v>#N/A</v>
      </c>
      <c r="K9297">
        <f t="shared" si="292"/>
        <v>0</v>
      </c>
    </row>
    <row r="9298" spans="1:11">
      <c r="A9298" s="1">
        <f>Atask.AtsOp!A8814</f>
        <v>0</v>
      </c>
      <c r="B9298">
        <f>Atask.AtsOp!E8814</f>
        <v>0</v>
      </c>
      <c r="C9298">
        <f>Atask.AtsOp!H8814</f>
        <v>0</v>
      </c>
      <c r="D9298">
        <f>Atask.AtsOp!N8814</f>
        <v>0</v>
      </c>
      <c r="E9298">
        <f>Atask.AtsOp!I8814</f>
        <v>0</v>
      </c>
      <c r="F9298">
        <f>Atask.AtsOp!M8814</f>
        <v>0</v>
      </c>
      <c r="G9298" t="e">
        <f>VLOOKUP(B9298,Prekės!$A$2:$E$3000,3,FALSE)</f>
        <v>#N/A</v>
      </c>
      <c r="H9298" t="e">
        <f>VLOOKUP(B9298,Prekės!$A$2:$E$3000,4,FALSE)</f>
        <v>#N/A</v>
      </c>
      <c r="I9298" t="e">
        <f>VLOOKUP(B9298,Prekės!$A$2:$E$3000,5,FALSE)</f>
        <v>#N/A</v>
      </c>
      <c r="J9298" t="e">
        <f t="shared" si="291"/>
        <v>#N/A</v>
      </c>
      <c r="K9298">
        <f t="shared" si="292"/>
        <v>0</v>
      </c>
    </row>
    <row r="9299" spans="1:11">
      <c r="A9299" s="1">
        <f>Atask.AtsOp!A8815</f>
        <v>0</v>
      </c>
      <c r="B9299">
        <f>Atask.AtsOp!E8815</f>
        <v>0</v>
      </c>
      <c r="C9299">
        <f>Atask.AtsOp!H8815</f>
        <v>0</v>
      </c>
      <c r="D9299">
        <f>Atask.AtsOp!N8815</f>
        <v>0</v>
      </c>
      <c r="E9299">
        <f>Atask.AtsOp!I8815</f>
        <v>0</v>
      </c>
      <c r="F9299">
        <f>Atask.AtsOp!M8815</f>
        <v>0</v>
      </c>
      <c r="G9299" t="e">
        <f>VLOOKUP(B9299,Prekės!$A$2:$E$3000,3,FALSE)</f>
        <v>#N/A</v>
      </c>
      <c r="H9299" t="e">
        <f>VLOOKUP(B9299,Prekės!$A$2:$E$3000,4,FALSE)</f>
        <v>#N/A</v>
      </c>
      <c r="I9299" t="e">
        <f>VLOOKUP(B9299,Prekės!$A$2:$E$3000,5,FALSE)</f>
        <v>#N/A</v>
      </c>
      <c r="J9299" t="e">
        <f t="shared" si="291"/>
        <v>#N/A</v>
      </c>
      <c r="K9299">
        <f t="shared" si="292"/>
        <v>0</v>
      </c>
    </row>
    <row r="9300" spans="1:11">
      <c r="A9300" s="1">
        <f>Atask.AtsOp!A8816</f>
        <v>0</v>
      </c>
      <c r="B9300">
        <f>Atask.AtsOp!E8816</f>
        <v>0</v>
      </c>
      <c r="C9300">
        <f>Atask.AtsOp!H8816</f>
        <v>0</v>
      </c>
      <c r="D9300">
        <f>Atask.AtsOp!N8816</f>
        <v>0</v>
      </c>
      <c r="E9300">
        <f>Atask.AtsOp!I8816</f>
        <v>0</v>
      </c>
      <c r="F9300">
        <f>Atask.AtsOp!M8816</f>
        <v>0</v>
      </c>
      <c r="G9300" t="e">
        <f>VLOOKUP(B9300,Prekės!$A$2:$E$3000,3,FALSE)</f>
        <v>#N/A</v>
      </c>
      <c r="H9300" t="e">
        <f>VLOOKUP(B9300,Prekės!$A$2:$E$3000,4,FALSE)</f>
        <v>#N/A</v>
      </c>
      <c r="I9300" t="e">
        <f>VLOOKUP(B9300,Prekės!$A$2:$E$3000,5,FALSE)</f>
        <v>#N/A</v>
      </c>
      <c r="J9300" t="e">
        <f t="shared" si="291"/>
        <v>#N/A</v>
      </c>
      <c r="K9300">
        <f t="shared" si="292"/>
        <v>0</v>
      </c>
    </row>
    <row r="9301" spans="1:11">
      <c r="A9301" s="1">
        <f>Atask.AtsOp!A8817</f>
        <v>0</v>
      </c>
      <c r="B9301">
        <f>Atask.AtsOp!E8817</f>
        <v>0</v>
      </c>
      <c r="C9301">
        <f>Atask.AtsOp!H8817</f>
        <v>0</v>
      </c>
      <c r="D9301">
        <f>Atask.AtsOp!N8817</f>
        <v>0</v>
      </c>
      <c r="E9301">
        <f>Atask.AtsOp!I8817</f>
        <v>0</v>
      </c>
      <c r="F9301">
        <f>Atask.AtsOp!M8817</f>
        <v>0</v>
      </c>
      <c r="G9301" t="e">
        <f>VLOOKUP(B9301,Prekės!$A$2:$E$3000,3,FALSE)</f>
        <v>#N/A</v>
      </c>
      <c r="H9301" t="e">
        <f>VLOOKUP(B9301,Prekės!$A$2:$E$3000,4,FALSE)</f>
        <v>#N/A</v>
      </c>
      <c r="I9301" t="e">
        <f>VLOOKUP(B9301,Prekės!$A$2:$E$3000,5,FALSE)</f>
        <v>#N/A</v>
      </c>
      <c r="J9301" t="e">
        <f t="shared" si="291"/>
        <v>#N/A</v>
      </c>
      <c r="K9301">
        <f t="shared" si="292"/>
        <v>0</v>
      </c>
    </row>
    <row r="9302" spans="1:11">
      <c r="A9302" s="1">
        <f>Atask.AtsOp!A8818</f>
        <v>0</v>
      </c>
      <c r="B9302">
        <f>Atask.AtsOp!E8818</f>
        <v>0</v>
      </c>
      <c r="C9302">
        <f>Atask.AtsOp!H8818</f>
        <v>0</v>
      </c>
      <c r="D9302">
        <f>Atask.AtsOp!N8818</f>
        <v>0</v>
      </c>
      <c r="E9302">
        <f>Atask.AtsOp!I8818</f>
        <v>0</v>
      </c>
      <c r="F9302">
        <f>Atask.AtsOp!M8818</f>
        <v>0</v>
      </c>
      <c r="G9302" t="e">
        <f>VLOOKUP(B9302,Prekės!$A$2:$E$3000,3,FALSE)</f>
        <v>#N/A</v>
      </c>
      <c r="H9302" t="e">
        <f>VLOOKUP(B9302,Prekės!$A$2:$E$3000,4,FALSE)</f>
        <v>#N/A</v>
      </c>
      <c r="I9302" t="e">
        <f>VLOOKUP(B9302,Prekės!$A$2:$E$3000,5,FALSE)</f>
        <v>#N/A</v>
      </c>
      <c r="J9302" t="e">
        <f t="shared" si="291"/>
        <v>#N/A</v>
      </c>
      <c r="K9302">
        <f t="shared" si="292"/>
        <v>0</v>
      </c>
    </row>
    <row r="9303" spans="1:11">
      <c r="A9303" s="1">
        <f>Atask.AtsOp!A8819</f>
        <v>0</v>
      </c>
      <c r="B9303">
        <f>Atask.AtsOp!E8819</f>
        <v>0</v>
      </c>
      <c r="C9303">
        <f>Atask.AtsOp!H8819</f>
        <v>0</v>
      </c>
      <c r="D9303">
        <f>Atask.AtsOp!N8819</f>
        <v>0</v>
      </c>
      <c r="E9303">
        <f>Atask.AtsOp!I8819</f>
        <v>0</v>
      </c>
      <c r="F9303">
        <f>Atask.AtsOp!M8819</f>
        <v>0</v>
      </c>
      <c r="G9303" t="e">
        <f>VLOOKUP(B9303,Prekės!$A$2:$E$3000,3,FALSE)</f>
        <v>#N/A</v>
      </c>
      <c r="H9303" t="e">
        <f>VLOOKUP(B9303,Prekės!$A$2:$E$3000,4,FALSE)</f>
        <v>#N/A</v>
      </c>
      <c r="I9303" t="e">
        <f>VLOOKUP(B9303,Prekės!$A$2:$E$3000,5,FALSE)</f>
        <v>#N/A</v>
      </c>
      <c r="J9303" t="e">
        <f t="shared" si="291"/>
        <v>#N/A</v>
      </c>
      <c r="K9303">
        <f t="shared" si="292"/>
        <v>0</v>
      </c>
    </row>
    <row r="9304" spans="1:11">
      <c r="A9304" s="1">
        <f>Atask.AtsOp!A8820</f>
        <v>0</v>
      </c>
      <c r="B9304">
        <f>Atask.AtsOp!E8820</f>
        <v>0</v>
      </c>
      <c r="C9304">
        <f>Atask.AtsOp!H8820</f>
        <v>0</v>
      </c>
      <c r="D9304">
        <f>Atask.AtsOp!N8820</f>
        <v>0</v>
      </c>
      <c r="E9304">
        <f>Atask.AtsOp!I8820</f>
        <v>0</v>
      </c>
      <c r="F9304">
        <f>Atask.AtsOp!M8820</f>
        <v>0</v>
      </c>
      <c r="G9304" t="e">
        <f>VLOOKUP(B9304,Prekės!$A$2:$E$3000,3,FALSE)</f>
        <v>#N/A</v>
      </c>
      <c r="H9304" t="e">
        <f>VLOOKUP(B9304,Prekės!$A$2:$E$3000,4,FALSE)</f>
        <v>#N/A</v>
      </c>
      <c r="I9304" t="e">
        <f>VLOOKUP(B9304,Prekės!$A$2:$E$3000,5,FALSE)</f>
        <v>#N/A</v>
      </c>
      <c r="J9304" t="e">
        <f t="shared" si="291"/>
        <v>#N/A</v>
      </c>
      <c r="K9304">
        <f t="shared" si="292"/>
        <v>0</v>
      </c>
    </row>
    <row r="9305" spans="1:11">
      <c r="A9305" s="1">
        <f>Atask.AtsOp!A8821</f>
        <v>0</v>
      </c>
      <c r="B9305">
        <f>Atask.AtsOp!E8821</f>
        <v>0</v>
      </c>
      <c r="C9305">
        <f>Atask.AtsOp!H8821</f>
        <v>0</v>
      </c>
      <c r="D9305">
        <f>Atask.AtsOp!N8821</f>
        <v>0</v>
      </c>
      <c r="E9305">
        <f>Atask.AtsOp!I8821</f>
        <v>0</v>
      </c>
      <c r="F9305">
        <f>Atask.AtsOp!M8821</f>
        <v>0</v>
      </c>
      <c r="G9305" t="e">
        <f>VLOOKUP(B9305,Prekės!$A$2:$E$3000,3,FALSE)</f>
        <v>#N/A</v>
      </c>
      <c r="H9305" t="e">
        <f>VLOOKUP(B9305,Prekės!$A$2:$E$3000,4,FALSE)</f>
        <v>#N/A</v>
      </c>
      <c r="I9305" t="e">
        <f>VLOOKUP(B9305,Prekės!$A$2:$E$3000,5,FALSE)</f>
        <v>#N/A</v>
      </c>
      <c r="J9305" t="e">
        <f t="shared" si="291"/>
        <v>#N/A</v>
      </c>
      <c r="K9305">
        <f t="shared" si="292"/>
        <v>0</v>
      </c>
    </row>
    <row r="9306" spans="1:11">
      <c r="A9306" s="1">
        <f>Atask.AtsOp!A8822</f>
        <v>0</v>
      </c>
      <c r="B9306">
        <f>Atask.AtsOp!E8822</f>
        <v>0</v>
      </c>
      <c r="C9306">
        <f>Atask.AtsOp!H8822</f>
        <v>0</v>
      </c>
      <c r="D9306">
        <f>Atask.AtsOp!N8822</f>
        <v>0</v>
      </c>
      <c r="E9306">
        <f>Atask.AtsOp!I8822</f>
        <v>0</v>
      </c>
      <c r="F9306">
        <f>Atask.AtsOp!M8822</f>
        <v>0</v>
      </c>
      <c r="G9306" t="e">
        <f>VLOOKUP(B9306,Prekės!$A$2:$E$3000,3,FALSE)</f>
        <v>#N/A</v>
      </c>
      <c r="H9306" t="e">
        <f>VLOOKUP(B9306,Prekės!$A$2:$E$3000,4,FALSE)</f>
        <v>#N/A</v>
      </c>
      <c r="I9306" t="e">
        <f>VLOOKUP(B9306,Prekės!$A$2:$E$3000,5,FALSE)</f>
        <v>#N/A</v>
      </c>
      <c r="J9306" t="e">
        <f t="shared" si="291"/>
        <v>#N/A</v>
      </c>
      <c r="K9306">
        <f t="shared" si="292"/>
        <v>0</v>
      </c>
    </row>
    <row r="9307" spans="1:11">
      <c r="A9307" s="1">
        <f>Atask.AtsOp!A8823</f>
        <v>0</v>
      </c>
      <c r="B9307">
        <f>Atask.AtsOp!E8823</f>
        <v>0</v>
      </c>
      <c r="C9307">
        <f>Atask.AtsOp!H8823</f>
        <v>0</v>
      </c>
      <c r="D9307">
        <f>Atask.AtsOp!N8823</f>
        <v>0</v>
      </c>
      <c r="E9307">
        <f>Atask.AtsOp!I8823</f>
        <v>0</v>
      </c>
      <c r="F9307">
        <f>Atask.AtsOp!M8823</f>
        <v>0</v>
      </c>
      <c r="G9307" t="e">
        <f>VLOOKUP(B9307,Prekės!$A$2:$E$3000,3,FALSE)</f>
        <v>#N/A</v>
      </c>
      <c r="H9307" t="e">
        <f>VLOOKUP(B9307,Prekės!$A$2:$E$3000,4,FALSE)</f>
        <v>#N/A</v>
      </c>
      <c r="I9307" t="e">
        <f>VLOOKUP(B9307,Prekės!$A$2:$E$3000,5,FALSE)</f>
        <v>#N/A</v>
      </c>
      <c r="J9307" t="e">
        <f t="shared" si="291"/>
        <v>#N/A</v>
      </c>
      <c r="K9307">
        <f t="shared" si="292"/>
        <v>0</v>
      </c>
    </row>
    <row r="9308" spans="1:11">
      <c r="A9308" s="1">
        <f>Atask.AtsOp!A8824</f>
        <v>0</v>
      </c>
      <c r="B9308">
        <f>Atask.AtsOp!E8824</f>
        <v>0</v>
      </c>
      <c r="C9308">
        <f>Atask.AtsOp!H8824</f>
        <v>0</v>
      </c>
      <c r="D9308">
        <f>Atask.AtsOp!N8824</f>
        <v>0</v>
      </c>
      <c r="E9308">
        <f>Atask.AtsOp!I8824</f>
        <v>0</v>
      </c>
      <c r="F9308">
        <f>Atask.AtsOp!M8824</f>
        <v>0</v>
      </c>
      <c r="G9308" t="e">
        <f>VLOOKUP(B9308,Prekės!$A$2:$E$3000,3,FALSE)</f>
        <v>#N/A</v>
      </c>
      <c r="H9308" t="e">
        <f>VLOOKUP(B9308,Prekės!$A$2:$E$3000,4,FALSE)</f>
        <v>#N/A</v>
      </c>
      <c r="I9308" t="e">
        <f>VLOOKUP(B9308,Prekės!$A$2:$E$3000,5,FALSE)</f>
        <v>#N/A</v>
      </c>
      <c r="J9308" t="e">
        <f t="shared" si="291"/>
        <v>#N/A</v>
      </c>
      <c r="K9308">
        <f t="shared" si="292"/>
        <v>0</v>
      </c>
    </row>
    <row r="9309" spans="1:11">
      <c r="A9309" s="1">
        <f>Atask.AtsOp!A8825</f>
        <v>0</v>
      </c>
      <c r="B9309">
        <f>Atask.AtsOp!E8825</f>
        <v>0</v>
      </c>
      <c r="C9309">
        <f>Atask.AtsOp!H8825</f>
        <v>0</v>
      </c>
      <c r="D9309">
        <f>Atask.AtsOp!N8825</f>
        <v>0</v>
      </c>
      <c r="E9309">
        <f>Atask.AtsOp!I8825</f>
        <v>0</v>
      </c>
      <c r="F9309">
        <f>Atask.AtsOp!M8825</f>
        <v>0</v>
      </c>
      <c r="G9309" t="e">
        <f>VLOOKUP(B9309,Prekės!$A$2:$E$3000,3,FALSE)</f>
        <v>#N/A</v>
      </c>
      <c r="H9309" t="e">
        <f>VLOOKUP(B9309,Prekės!$A$2:$E$3000,4,FALSE)</f>
        <v>#N/A</v>
      </c>
      <c r="I9309" t="e">
        <f>VLOOKUP(B9309,Prekės!$A$2:$E$3000,5,FALSE)</f>
        <v>#N/A</v>
      </c>
      <c r="J9309" t="e">
        <f t="shared" si="291"/>
        <v>#N/A</v>
      </c>
      <c r="K9309">
        <f t="shared" si="292"/>
        <v>0</v>
      </c>
    </row>
    <row r="9310" spans="1:11">
      <c r="A9310" s="1">
        <f>Atask.AtsOp!A8826</f>
        <v>0</v>
      </c>
      <c r="B9310">
        <f>Atask.AtsOp!E8826</f>
        <v>0</v>
      </c>
      <c r="C9310">
        <f>Atask.AtsOp!H8826</f>
        <v>0</v>
      </c>
      <c r="D9310">
        <f>Atask.AtsOp!N8826</f>
        <v>0</v>
      </c>
      <c r="E9310">
        <f>Atask.AtsOp!I8826</f>
        <v>0</v>
      </c>
      <c r="F9310">
        <f>Atask.AtsOp!M8826</f>
        <v>0</v>
      </c>
      <c r="G9310" t="e">
        <f>VLOOKUP(B9310,Prekės!$A$2:$E$3000,3,FALSE)</f>
        <v>#N/A</v>
      </c>
      <c r="H9310" t="e">
        <f>VLOOKUP(B9310,Prekės!$A$2:$E$3000,4,FALSE)</f>
        <v>#N/A</v>
      </c>
      <c r="I9310" t="e">
        <f>VLOOKUP(B9310,Prekės!$A$2:$E$3000,5,FALSE)</f>
        <v>#N/A</v>
      </c>
      <c r="J9310" t="e">
        <f t="shared" si="291"/>
        <v>#N/A</v>
      </c>
      <c r="K9310">
        <f t="shared" si="292"/>
        <v>0</v>
      </c>
    </row>
    <row r="9311" spans="1:11">
      <c r="A9311" s="1">
        <f>Atask.AtsOp!A8827</f>
        <v>0</v>
      </c>
      <c r="B9311">
        <f>Atask.AtsOp!E8827</f>
        <v>0</v>
      </c>
      <c r="C9311">
        <f>Atask.AtsOp!H8827</f>
        <v>0</v>
      </c>
      <c r="D9311">
        <f>Atask.AtsOp!N8827</f>
        <v>0</v>
      </c>
      <c r="E9311">
        <f>Atask.AtsOp!I8827</f>
        <v>0</v>
      </c>
      <c r="F9311">
        <f>Atask.AtsOp!M8827</f>
        <v>0</v>
      </c>
      <c r="G9311" t="e">
        <f>VLOOKUP(B9311,Prekės!$A$2:$E$3000,3,FALSE)</f>
        <v>#N/A</v>
      </c>
      <c r="H9311" t="e">
        <f>VLOOKUP(B9311,Prekės!$A$2:$E$3000,4,FALSE)</f>
        <v>#N/A</v>
      </c>
      <c r="I9311" t="e">
        <f>VLOOKUP(B9311,Prekės!$A$2:$E$3000,5,FALSE)</f>
        <v>#N/A</v>
      </c>
      <c r="J9311" t="e">
        <f t="shared" si="291"/>
        <v>#N/A</v>
      </c>
      <c r="K9311">
        <f t="shared" si="292"/>
        <v>0</v>
      </c>
    </row>
    <row r="9312" spans="1:11">
      <c r="A9312" s="1">
        <f>Atask.AtsOp!A8828</f>
        <v>0</v>
      </c>
      <c r="B9312">
        <f>Atask.AtsOp!E8828</f>
        <v>0</v>
      </c>
      <c r="C9312">
        <f>Atask.AtsOp!H8828</f>
        <v>0</v>
      </c>
      <c r="D9312">
        <f>Atask.AtsOp!N8828</f>
        <v>0</v>
      </c>
      <c r="E9312">
        <f>Atask.AtsOp!I8828</f>
        <v>0</v>
      </c>
      <c r="F9312">
        <f>Atask.AtsOp!M8828</f>
        <v>0</v>
      </c>
      <c r="G9312" t="e">
        <f>VLOOKUP(B9312,Prekės!$A$2:$E$3000,3,FALSE)</f>
        <v>#N/A</v>
      </c>
      <c r="H9312" t="e">
        <f>VLOOKUP(B9312,Prekės!$A$2:$E$3000,4,FALSE)</f>
        <v>#N/A</v>
      </c>
      <c r="I9312" t="e">
        <f>VLOOKUP(B9312,Prekės!$A$2:$E$3000,5,FALSE)</f>
        <v>#N/A</v>
      </c>
      <c r="J9312" t="e">
        <f t="shared" si="291"/>
        <v>#N/A</v>
      </c>
      <c r="K9312">
        <f t="shared" si="292"/>
        <v>0</v>
      </c>
    </row>
    <row r="9313" spans="1:11">
      <c r="A9313" s="1">
        <f>Atask.AtsOp!A8829</f>
        <v>0</v>
      </c>
      <c r="B9313">
        <f>Atask.AtsOp!E8829</f>
        <v>0</v>
      </c>
      <c r="C9313">
        <f>Atask.AtsOp!H8829</f>
        <v>0</v>
      </c>
      <c r="D9313">
        <f>Atask.AtsOp!N8829</f>
        <v>0</v>
      </c>
      <c r="E9313">
        <f>Atask.AtsOp!I8829</f>
        <v>0</v>
      </c>
      <c r="F9313">
        <f>Atask.AtsOp!M8829</f>
        <v>0</v>
      </c>
      <c r="G9313" t="e">
        <f>VLOOKUP(B9313,Prekės!$A$2:$E$3000,3,FALSE)</f>
        <v>#N/A</v>
      </c>
      <c r="H9313" t="e">
        <f>VLOOKUP(B9313,Prekės!$A$2:$E$3000,4,FALSE)</f>
        <v>#N/A</v>
      </c>
      <c r="I9313" t="e">
        <f>VLOOKUP(B9313,Prekės!$A$2:$E$3000,5,FALSE)</f>
        <v>#N/A</v>
      </c>
      <c r="J9313" t="e">
        <f t="shared" si="291"/>
        <v>#N/A</v>
      </c>
      <c r="K9313">
        <f t="shared" si="292"/>
        <v>0</v>
      </c>
    </row>
    <row r="9314" spans="1:11">
      <c r="A9314" s="1">
        <f>Atask.AtsOp!A8830</f>
        <v>0</v>
      </c>
      <c r="B9314">
        <f>Atask.AtsOp!E8830</f>
        <v>0</v>
      </c>
      <c r="C9314">
        <f>Atask.AtsOp!H8830</f>
        <v>0</v>
      </c>
      <c r="D9314">
        <f>Atask.AtsOp!N8830</f>
        <v>0</v>
      </c>
      <c r="E9314">
        <f>Atask.AtsOp!I8830</f>
        <v>0</v>
      </c>
      <c r="F9314">
        <f>Atask.AtsOp!M8830</f>
        <v>0</v>
      </c>
      <c r="G9314" t="e">
        <f>VLOOKUP(B9314,Prekės!$A$2:$E$3000,3,FALSE)</f>
        <v>#N/A</v>
      </c>
      <c r="H9314" t="e">
        <f>VLOOKUP(B9314,Prekės!$A$2:$E$3000,4,FALSE)</f>
        <v>#N/A</v>
      </c>
      <c r="I9314" t="e">
        <f>VLOOKUP(B9314,Prekės!$A$2:$E$3000,5,FALSE)</f>
        <v>#N/A</v>
      </c>
      <c r="J9314" t="e">
        <f t="shared" ref="J9314:J9377" si="293">IF(G9314=110,F9314*H9314*I9314,IF(G9314&lt;280,F9314*H9314,F9314*H9314*(I9314/100)))</f>
        <v>#N/A</v>
      </c>
      <c r="K9314">
        <f t="shared" ref="K9314:K9377" si="294">IF(EXACT(D9314,"But."),J9314,F9314)</f>
        <v>0</v>
      </c>
    </row>
    <row r="9315" spans="1:11">
      <c r="A9315" s="1">
        <f>Atask.AtsOp!A8831</f>
        <v>0</v>
      </c>
      <c r="B9315">
        <f>Atask.AtsOp!E8831</f>
        <v>0</v>
      </c>
      <c r="C9315">
        <f>Atask.AtsOp!H8831</f>
        <v>0</v>
      </c>
      <c r="D9315">
        <f>Atask.AtsOp!N8831</f>
        <v>0</v>
      </c>
      <c r="E9315">
        <f>Atask.AtsOp!I8831</f>
        <v>0</v>
      </c>
      <c r="F9315">
        <f>Atask.AtsOp!M8831</f>
        <v>0</v>
      </c>
      <c r="G9315" t="e">
        <f>VLOOKUP(B9315,Prekės!$A$2:$E$3000,3,FALSE)</f>
        <v>#N/A</v>
      </c>
      <c r="H9315" t="e">
        <f>VLOOKUP(B9315,Prekės!$A$2:$E$3000,4,FALSE)</f>
        <v>#N/A</v>
      </c>
      <c r="I9315" t="e">
        <f>VLOOKUP(B9315,Prekės!$A$2:$E$3000,5,FALSE)</f>
        <v>#N/A</v>
      </c>
      <c r="J9315" t="e">
        <f t="shared" si="293"/>
        <v>#N/A</v>
      </c>
      <c r="K9315">
        <f t="shared" si="294"/>
        <v>0</v>
      </c>
    </row>
    <row r="9316" spans="1:11">
      <c r="A9316" s="1">
        <f>Atask.AtsOp!A8832</f>
        <v>0</v>
      </c>
      <c r="B9316">
        <f>Atask.AtsOp!E8832</f>
        <v>0</v>
      </c>
      <c r="C9316">
        <f>Atask.AtsOp!H8832</f>
        <v>0</v>
      </c>
      <c r="D9316">
        <f>Atask.AtsOp!N8832</f>
        <v>0</v>
      </c>
      <c r="E9316">
        <f>Atask.AtsOp!I8832</f>
        <v>0</v>
      </c>
      <c r="F9316">
        <f>Atask.AtsOp!M8832</f>
        <v>0</v>
      </c>
      <c r="G9316" t="e">
        <f>VLOOKUP(B9316,Prekės!$A$2:$E$3000,3,FALSE)</f>
        <v>#N/A</v>
      </c>
      <c r="H9316" t="e">
        <f>VLOOKUP(B9316,Prekės!$A$2:$E$3000,4,FALSE)</f>
        <v>#N/A</v>
      </c>
      <c r="I9316" t="e">
        <f>VLOOKUP(B9316,Prekės!$A$2:$E$3000,5,FALSE)</f>
        <v>#N/A</v>
      </c>
      <c r="J9316" t="e">
        <f t="shared" si="293"/>
        <v>#N/A</v>
      </c>
      <c r="K9316">
        <f t="shared" si="294"/>
        <v>0</v>
      </c>
    </row>
    <row r="9317" spans="1:11">
      <c r="A9317" s="1">
        <f>Atask.AtsOp!A8833</f>
        <v>0</v>
      </c>
      <c r="B9317">
        <f>Atask.AtsOp!E8833</f>
        <v>0</v>
      </c>
      <c r="C9317">
        <f>Atask.AtsOp!H8833</f>
        <v>0</v>
      </c>
      <c r="D9317">
        <f>Atask.AtsOp!N8833</f>
        <v>0</v>
      </c>
      <c r="E9317">
        <f>Atask.AtsOp!I8833</f>
        <v>0</v>
      </c>
      <c r="F9317">
        <f>Atask.AtsOp!M8833</f>
        <v>0</v>
      </c>
      <c r="G9317" t="e">
        <f>VLOOKUP(B9317,Prekės!$A$2:$E$3000,3,FALSE)</f>
        <v>#N/A</v>
      </c>
      <c r="H9317" t="e">
        <f>VLOOKUP(B9317,Prekės!$A$2:$E$3000,4,FALSE)</f>
        <v>#N/A</v>
      </c>
      <c r="I9317" t="e">
        <f>VLOOKUP(B9317,Prekės!$A$2:$E$3000,5,FALSE)</f>
        <v>#N/A</v>
      </c>
      <c r="J9317" t="e">
        <f t="shared" si="293"/>
        <v>#N/A</v>
      </c>
      <c r="K9317">
        <f t="shared" si="294"/>
        <v>0</v>
      </c>
    </row>
    <row r="9318" spans="1:11">
      <c r="A9318" s="1">
        <f>Atask.AtsOp!A8834</f>
        <v>0</v>
      </c>
      <c r="B9318">
        <f>Atask.AtsOp!E8834</f>
        <v>0</v>
      </c>
      <c r="C9318">
        <f>Atask.AtsOp!H8834</f>
        <v>0</v>
      </c>
      <c r="D9318">
        <f>Atask.AtsOp!N8834</f>
        <v>0</v>
      </c>
      <c r="E9318">
        <f>Atask.AtsOp!I8834</f>
        <v>0</v>
      </c>
      <c r="F9318">
        <f>Atask.AtsOp!M8834</f>
        <v>0</v>
      </c>
      <c r="G9318" t="e">
        <f>VLOOKUP(B9318,Prekės!$A$2:$E$3000,3,FALSE)</f>
        <v>#N/A</v>
      </c>
      <c r="H9318" t="e">
        <f>VLOOKUP(B9318,Prekės!$A$2:$E$3000,4,FALSE)</f>
        <v>#N/A</v>
      </c>
      <c r="I9318" t="e">
        <f>VLOOKUP(B9318,Prekės!$A$2:$E$3000,5,FALSE)</f>
        <v>#N/A</v>
      </c>
      <c r="J9318" t="e">
        <f t="shared" si="293"/>
        <v>#N/A</v>
      </c>
      <c r="K9318">
        <f t="shared" si="294"/>
        <v>0</v>
      </c>
    </row>
    <row r="9319" spans="1:11">
      <c r="A9319" s="1">
        <f>Atask.AtsOp!A8835</f>
        <v>0</v>
      </c>
      <c r="B9319">
        <f>Atask.AtsOp!E8835</f>
        <v>0</v>
      </c>
      <c r="C9319">
        <f>Atask.AtsOp!H8835</f>
        <v>0</v>
      </c>
      <c r="D9319">
        <f>Atask.AtsOp!N8835</f>
        <v>0</v>
      </c>
      <c r="E9319">
        <f>Atask.AtsOp!I8835</f>
        <v>0</v>
      </c>
      <c r="F9319">
        <f>Atask.AtsOp!M8835</f>
        <v>0</v>
      </c>
      <c r="G9319" t="e">
        <f>VLOOKUP(B9319,Prekės!$A$2:$E$3000,3,FALSE)</f>
        <v>#N/A</v>
      </c>
      <c r="H9319" t="e">
        <f>VLOOKUP(B9319,Prekės!$A$2:$E$3000,4,FALSE)</f>
        <v>#N/A</v>
      </c>
      <c r="I9319" t="e">
        <f>VLOOKUP(B9319,Prekės!$A$2:$E$3000,5,FALSE)</f>
        <v>#N/A</v>
      </c>
      <c r="J9319" t="e">
        <f t="shared" si="293"/>
        <v>#N/A</v>
      </c>
      <c r="K9319">
        <f t="shared" si="294"/>
        <v>0</v>
      </c>
    </row>
    <row r="9320" spans="1:11">
      <c r="A9320" s="1">
        <f>Atask.AtsOp!A8836</f>
        <v>0</v>
      </c>
      <c r="B9320">
        <f>Atask.AtsOp!E8836</f>
        <v>0</v>
      </c>
      <c r="C9320">
        <f>Atask.AtsOp!H8836</f>
        <v>0</v>
      </c>
      <c r="D9320">
        <f>Atask.AtsOp!N8836</f>
        <v>0</v>
      </c>
      <c r="E9320">
        <f>Atask.AtsOp!I8836</f>
        <v>0</v>
      </c>
      <c r="F9320">
        <f>Atask.AtsOp!M8836</f>
        <v>0</v>
      </c>
      <c r="G9320" t="e">
        <f>VLOOKUP(B9320,Prekės!$A$2:$E$3000,3,FALSE)</f>
        <v>#N/A</v>
      </c>
      <c r="H9320" t="e">
        <f>VLOOKUP(B9320,Prekės!$A$2:$E$3000,4,FALSE)</f>
        <v>#N/A</v>
      </c>
      <c r="I9320" t="e">
        <f>VLOOKUP(B9320,Prekės!$A$2:$E$3000,5,FALSE)</f>
        <v>#N/A</v>
      </c>
      <c r="J9320" t="e">
        <f t="shared" si="293"/>
        <v>#N/A</v>
      </c>
      <c r="K9320">
        <f t="shared" si="294"/>
        <v>0</v>
      </c>
    </row>
    <row r="9321" spans="1:11">
      <c r="A9321" s="1">
        <f>Atask.AtsOp!A8837</f>
        <v>0</v>
      </c>
      <c r="B9321">
        <f>Atask.AtsOp!E8837</f>
        <v>0</v>
      </c>
      <c r="C9321">
        <f>Atask.AtsOp!H8837</f>
        <v>0</v>
      </c>
      <c r="D9321">
        <f>Atask.AtsOp!N8837</f>
        <v>0</v>
      </c>
      <c r="E9321">
        <f>Atask.AtsOp!I8837</f>
        <v>0</v>
      </c>
      <c r="F9321">
        <f>Atask.AtsOp!M8837</f>
        <v>0</v>
      </c>
      <c r="G9321" t="e">
        <f>VLOOKUP(B9321,Prekės!$A$2:$E$3000,3,FALSE)</f>
        <v>#N/A</v>
      </c>
      <c r="H9321" t="e">
        <f>VLOOKUP(B9321,Prekės!$A$2:$E$3000,4,FALSE)</f>
        <v>#N/A</v>
      </c>
      <c r="I9321" t="e">
        <f>VLOOKUP(B9321,Prekės!$A$2:$E$3000,5,FALSE)</f>
        <v>#N/A</v>
      </c>
      <c r="J9321" t="e">
        <f t="shared" si="293"/>
        <v>#N/A</v>
      </c>
      <c r="K9321">
        <f t="shared" si="294"/>
        <v>0</v>
      </c>
    </row>
    <row r="9322" spans="1:11">
      <c r="A9322" s="1">
        <f>Atask.AtsOp!A8838</f>
        <v>0</v>
      </c>
      <c r="B9322">
        <f>Atask.AtsOp!E8838</f>
        <v>0</v>
      </c>
      <c r="C9322">
        <f>Atask.AtsOp!H8838</f>
        <v>0</v>
      </c>
      <c r="D9322">
        <f>Atask.AtsOp!N8838</f>
        <v>0</v>
      </c>
      <c r="E9322">
        <f>Atask.AtsOp!I8838</f>
        <v>0</v>
      </c>
      <c r="F9322">
        <f>Atask.AtsOp!M8838</f>
        <v>0</v>
      </c>
      <c r="G9322" t="e">
        <f>VLOOKUP(B9322,Prekės!$A$2:$E$3000,3,FALSE)</f>
        <v>#N/A</v>
      </c>
      <c r="H9322" t="e">
        <f>VLOOKUP(B9322,Prekės!$A$2:$E$3000,4,FALSE)</f>
        <v>#N/A</v>
      </c>
      <c r="I9322" t="e">
        <f>VLOOKUP(B9322,Prekės!$A$2:$E$3000,5,FALSE)</f>
        <v>#N/A</v>
      </c>
      <c r="J9322" t="e">
        <f t="shared" si="293"/>
        <v>#N/A</v>
      </c>
      <c r="K9322">
        <f t="shared" si="294"/>
        <v>0</v>
      </c>
    </row>
    <row r="9323" spans="1:11">
      <c r="A9323" s="1">
        <f>Atask.AtsOp!A8839</f>
        <v>0</v>
      </c>
      <c r="B9323">
        <f>Atask.AtsOp!E8839</f>
        <v>0</v>
      </c>
      <c r="C9323">
        <f>Atask.AtsOp!H8839</f>
        <v>0</v>
      </c>
      <c r="D9323">
        <f>Atask.AtsOp!N8839</f>
        <v>0</v>
      </c>
      <c r="E9323">
        <f>Atask.AtsOp!I8839</f>
        <v>0</v>
      </c>
      <c r="F9323">
        <f>Atask.AtsOp!M8839</f>
        <v>0</v>
      </c>
      <c r="G9323" t="e">
        <f>VLOOKUP(B9323,Prekės!$A$2:$E$3000,3,FALSE)</f>
        <v>#N/A</v>
      </c>
      <c r="H9323" t="e">
        <f>VLOOKUP(B9323,Prekės!$A$2:$E$3000,4,FALSE)</f>
        <v>#N/A</v>
      </c>
      <c r="I9323" t="e">
        <f>VLOOKUP(B9323,Prekės!$A$2:$E$3000,5,FALSE)</f>
        <v>#N/A</v>
      </c>
      <c r="J9323" t="e">
        <f t="shared" si="293"/>
        <v>#N/A</v>
      </c>
      <c r="K9323">
        <f t="shared" si="294"/>
        <v>0</v>
      </c>
    </row>
    <row r="9324" spans="1:11">
      <c r="A9324" s="1">
        <f>Atask.AtsOp!A8840</f>
        <v>0</v>
      </c>
      <c r="B9324">
        <f>Atask.AtsOp!E8840</f>
        <v>0</v>
      </c>
      <c r="C9324">
        <f>Atask.AtsOp!H8840</f>
        <v>0</v>
      </c>
      <c r="D9324">
        <f>Atask.AtsOp!N8840</f>
        <v>0</v>
      </c>
      <c r="E9324">
        <f>Atask.AtsOp!I8840</f>
        <v>0</v>
      </c>
      <c r="F9324">
        <f>Atask.AtsOp!M8840</f>
        <v>0</v>
      </c>
      <c r="G9324" t="e">
        <f>VLOOKUP(B9324,Prekės!$A$2:$E$3000,3,FALSE)</f>
        <v>#N/A</v>
      </c>
      <c r="H9324" t="e">
        <f>VLOOKUP(B9324,Prekės!$A$2:$E$3000,4,FALSE)</f>
        <v>#N/A</v>
      </c>
      <c r="I9324" t="e">
        <f>VLOOKUP(B9324,Prekės!$A$2:$E$3000,5,FALSE)</f>
        <v>#N/A</v>
      </c>
      <c r="J9324" t="e">
        <f t="shared" si="293"/>
        <v>#N/A</v>
      </c>
      <c r="K9324">
        <f t="shared" si="294"/>
        <v>0</v>
      </c>
    </row>
    <row r="9325" spans="1:11">
      <c r="A9325" s="1">
        <f>Atask.AtsOp!A8841</f>
        <v>0</v>
      </c>
      <c r="B9325">
        <f>Atask.AtsOp!E8841</f>
        <v>0</v>
      </c>
      <c r="C9325">
        <f>Atask.AtsOp!H8841</f>
        <v>0</v>
      </c>
      <c r="D9325">
        <f>Atask.AtsOp!N8841</f>
        <v>0</v>
      </c>
      <c r="E9325">
        <f>Atask.AtsOp!I8841</f>
        <v>0</v>
      </c>
      <c r="F9325">
        <f>Atask.AtsOp!M8841</f>
        <v>0</v>
      </c>
      <c r="G9325" t="e">
        <f>VLOOKUP(B9325,Prekės!$A$2:$E$3000,3,FALSE)</f>
        <v>#N/A</v>
      </c>
      <c r="H9325" t="e">
        <f>VLOOKUP(B9325,Prekės!$A$2:$E$3000,4,FALSE)</f>
        <v>#N/A</v>
      </c>
      <c r="I9325" t="e">
        <f>VLOOKUP(B9325,Prekės!$A$2:$E$3000,5,FALSE)</f>
        <v>#N/A</v>
      </c>
      <c r="J9325" t="e">
        <f t="shared" si="293"/>
        <v>#N/A</v>
      </c>
      <c r="K9325">
        <f t="shared" si="294"/>
        <v>0</v>
      </c>
    </row>
    <row r="9326" spans="1:11">
      <c r="A9326" s="1">
        <f>Atask.AtsOp!A8842</f>
        <v>0</v>
      </c>
      <c r="B9326">
        <f>Atask.AtsOp!E8842</f>
        <v>0</v>
      </c>
      <c r="C9326">
        <f>Atask.AtsOp!H8842</f>
        <v>0</v>
      </c>
      <c r="D9326">
        <f>Atask.AtsOp!N8842</f>
        <v>0</v>
      </c>
      <c r="E9326">
        <f>Atask.AtsOp!I8842</f>
        <v>0</v>
      </c>
      <c r="F9326">
        <f>Atask.AtsOp!M8842</f>
        <v>0</v>
      </c>
      <c r="G9326" t="e">
        <f>VLOOKUP(B9326,Prekės!$A$2:$E$3000,3,FALSE)</f>
        <v>#N/A</v>
      </c>
      <c r="H9326" t="e">
        <f>VLOOKUP(B9326,Prekės!$A$2:$E$3000,4,FALSE)</f>
        <v>#N/A</v>
      </c>
      <c r="I9326" t="e">
        <f>VLOOKUP(B9326,Prekės!$A$2:$E$3000,5,FALSE)</f>
        <v>#N/A</v>
      </c>
      <c r="J9326" t="e">
        <f t="shared" si="293"/>
        <v>#N/A</v>
      </c>
      <c r="K9326">
        <f t="shared" si="294"/>
        <v>0</v>
      </c>
    </row>
    <row r="9327" spans="1:11">
      <c r="A9327" s="1">
        <f>Atask.AtsOp!A8843</f>
        <v>0</v>
      </c>
      <c r="B9327">
        <f>Atask.AtsOp!E8843</f>
        <v>0</v>
      </c>
      <c r="C9327">
        <f>Atask.AtsOp!H8843</f>
        <v>0</v>
      </c>
      <c r="D9327">
        <f>Atask.AtsOp!N8843</f>
        <v>0</v>
      </c>
      <c r="E9327">
        <f>Atask.AtsOp!I8843</f>
        <v>0</v>
      </c>
      <c r="F9327">
        <f>Atask.AtsOp!M8843</f>
        <v>0</v>
      </c>
      <c r="G9327" t="e">
        <f>VLOOKUP(B9327,Prekės!$A$2:$E$3000,3,FALSE)</f>
        <v>#N/A</v>
      </c>
      <c r="H9327" t="e">
        <f>VLOOKUP(B9327,Prekės!$A$2:$E$3000,4,FALSE)</f>
        <v>#N/A</v>
      </c>
      <c r="I9327" t="e">
        <f>VLOOKUP(B9327,Prekės!$A$2:$E$3000,5,FALSE)</f>
        <v>#N/A</v>
      </c>
      <c r="J9327" t="e">
        <f t="shared" si="293"/>
        <v>#N/A</v>
      </c>
      <c r="K9327">
        <f t="shared" si="294"/>
        <v>0</v>
      </c>
    </row>
    <row r="9328" spans="1:11">
      <c r="A9328" s="1">
        <f>Atask.AtsOp!A8844</f>
        <v>0</v>
      </c>
      <c r="B9328">
        <f>Atask.AtsOp!E8844</f>
        <v>0</v>
      </c>
      <c r="C9328">
        <f>Atask.AtsOp!H8844</f>
        <v>0</v>
      </c>
      <c r="D9328">
        <f>Atask.AtsOp!N8844</f>
        <v>0</v>
      </c>
      <c r="E9328">
        <f>Atask.AtsOp!I8844</f>
        <v>0</v>
      </c>
      <c r="F9328">
        <f>Atask.AtsOp!M8844</f>
        <v>0</v>
      </c>
      <c r="G9328" t="e">
        <f>VLOOKUP(B9328,Prekės!$A$2:$E$3000,3,FALSE)</f>
        <v>#N/A</v>
      </c>
      <c r="H9328" t="e">
        <f>VLOOKUP(B9328,Prekės!$A$2:$E$3000,4,FALSE)</f>
        <v>#N/A</v>
      </c>
      <c r="I9328" t="e">
        <f>VLOOKUP(B9328,Prekės!$A$2:$E$3000,5,FALSE)</f>
        <v>#N/A</v>
      </c>
      <c r="J9328" t="e">
        <f t="shared" si="293"/>
        <v>#N/A</v>
      </c>
      <c r="K9328">
        <f t="shared" si="294"/>
        <v>0</v>
      </c>
    </row>
    <row r="9329" spans="1:11">
      <c r="A9329" s="1">
        <f>Atask.AtsOp!A8845</f>
        <v>0</v>
      </c>
      <c r="B9329">
        <f>Atask.AtsOp!E8845</f>
        <v>0</v>
      </c>
      <c r="C9329">
        <f>Atask.AtsOp!H8845</f>
        <v>0</v>
      </c>
      <c r="D9329">
        <f>Atask.AtsOp!N8845</f>
        <v>0</v>
      </c>
      <c r="E9329">
        <f>Atask.AtsOp!I8845</f>
        <v>0</v>
      </c>
      <c r="F9329">
        <f>Atask.AtsOp!M8845</f>
        <v>0</v>
      </c>
      <c r="G9329" t="e">
        <f>VLOOKUP(B9329,Prekės!$A$2:$E$3000,3,FALSE)</f>
        <v>#N/A</v>
      </c>
      <c r="H9329" t="e">
        <f>VLOOKUP(B9329,Prekės!$A$2:$E$3000,4,FALSE)</f>
        <v>#N/A</v>
      </c>
      <c r="I9329" t="e">
        <f>VLOOKUP(B9329,Prekės!$A$2:$E$3000,5,FALSE)</f>
        <v>#N/A</v>
      </c>
      <c r="J9329" t="e">
        <f t="shared" si="293"/>
        <v>#N/A</v>
      </c>
      <c r="K9329">
        <f t="shared" si="294"/>
        <v>0</v>
      </c>
    </row>
    <row r="9330" spans="1:11">
      <c r="A9330" s="1">
        <f>Atask.AtsOp!A8846</f>
        <v>0</v>
      </c>
      <c r="B9330">
        <f>Atask.AtsOp!E8846</f>
        <v>0</v>
      </c>
      <c r="C9330">
        <f>Atask.AtsOp!H8846</f>
        <v>0</v>
      </c>
      <c r="D9330">
        <f>Atask.AtsOp!N8846</f>
        <v>0</v>
      </c>
      <c r="E9330">
        <f>Atask.AtsOp!I8846</f>
        <v>0</v>
      </c>
      <c r="F9330">
        <f>Atask.AtsOp!M8846</f>
        <v>0</v>
      </c>
      <c r="G9330" t="e">
        <f>VLOOKUP(B9330,Prekės!$A$2:$E$3000,3,FALSE)</f>
        <v>#N/A</v>
      </c>
      <c r="H9330" t="e">
        <f>VLOOKUP(B9330,Prekės!$A$2:$E$3000,4,FALSE)</f>
        <v>#N/A</v>
      </c>
      <c r="I9330" t="e">
        <f>VLOOKUP(B9330,Prekės!$A$2:$E$3000,5,FALSE)</f>
        <v>#N/A</v>
      </c>
      <c r="J9330" t="e">
        <f t="shared" si="293"/>
        <v>#N/A</v>
      </c>
      <c r="K9330">
        <f t="shared" si="294"/>
        <v>0</v>
      </c>
    </row>
    <row r="9331" spans="1:11">
      <c r="A9331" s="1">
        <f>Atask.AtsOp!A8847</f>
        <v>0</v>
      </c>
      <c r="B9331">
        <f>Atask.AtsOp!E8847</f>
        <v>0</v>
      </c>
      <c r="C9331">
        <f>Atask.AtsOp!H8847</f>
        <v>0</v>
      </c>
      <c r="D9331">
        <f>Atask.AtsOp!N8847</f>
        <v>0</v>
      </c>
      <c r="E9331">
        <f>Atask.AtsOp!I8847</f>
        <v>0</v>
      </c>
      <c r="F9331">
        <f>Atask.AtsOp!M8847</f>
        <v>0</v>
      </c>
      <c r="G9331" t="e">
        <f>VLOOKUP(B9331,Prekės!$A$2:$E$3000,3,FALSE)</f>
        <v>#N/A</v>
      </c>
      <c r="H9331" t="e">
        <f>VLOOKUP(B9331,Prekės!$A$2:$E$3000,4,FALSE)</f>
        <v>#N/A</v>
      </c>
      <c r="I9331" t="e">
        <f>VLOOKUP(B9331,Prekės!$A$2:$E$3000,5,FALSE)</f>
        <v>#N/A</v>
      </c>
      <c r="J9331" t="e">
        <f t="shared" si="293"/>
        <v>#N/A</v>
      </c>
      <c r="K9331">
        <f t="shared" si="294"/>
        <v>0</v>
      </c>
    </row>
    <row r="9332" spans="1:11">
      <c r="A9332" s="1">
        <f>Atask.AtsOp!A8848</f>
        <v>0</v>
      </c>
      <c r="B9332">
        <f>Atask.AtsOp!E8848</f>
        <v>0</v>
      </c>
      <c r="C9332">
        <f>Atask.AtsOp!H8848</f>
        <v>0</v>
      </c>
      <c r="D9332">
        <f>Atask.AtsOp!N8848</f>
        <v>0</v>
      </c>
      <c r="E9332">
        <f>Atask.AtsOp!I8848</f>
        <v>0</v>
      </c>
      <c r="F9332">
        <f>Atask.AtsOp!M8848</f>
        <v>0</v>
      </c>
      <c r="G9332" t="e">
        <f>VLOOKUP(B9332,Prekės!$A$2:$E$3000,3,FALSE)</f>
        <v>#N/A</v>
      </c>
      <c r="H9332" t="e">
        <f>VLOOKUP(B9332,Prekės!$A$2:$E$3000,4,FALSE)</f>
        <v>#N/A</v>
      </c>
      <c r="I9332" t="e">
        <f>VLOOKUP(B9332,Prekės!$A$2:$E$3000,5,FALSE)</f>
        <v>#N/A</v>
      </c>
      <c r="J9332" t="e">
        <f t="shared" si="293"/>
        <v>#N/A</v>
      </c>
      <c r="K9332">
        <f t="shared" si="294"/>
        <v>0</v>
      </c>
    </row>
    <row r="9333" spans="1:11">
      <c r="A9333" s="1">
        <f>Atask.AtsOp!A8849</f>
        <v>0</v>
      </c>
      <c r="B9333">
        <f>Atask.AtsOp!E8849</f>
        <v>0</v>
      </c>
      <c r="C9333">
        <f>Atask.AtsOp!H8849</f>
        <v>0</v>
      </c>
      <c r="D9333">
        <f>Atask.AtsOp!N8849</f>
        <v>0</v>
      </c>
      <c r="E9333">
        <f>Atask.AtsOp!I8849</f>
        <v>0</v>
      </c>
      <c r="F9333">
        <f>Atask.AtsOp!M8849</f>
        <v>0</v>
      </c>
      <c r="G9333" t="e">
        <f>VLOOKUP(B9333,Prekės!$A$2:$E$3000,3,FALSE)</f>
        <v>#N/A</v>
      </c>
      <c r="H9333" t="e">
        <f>VLOOKUP(B9333,Prekės!$A$2:$E$3000,4,FALSE)</f>
        <v>#N/A</v>
      </c>
      <c r="I9333" t="e">
        <f>VLOOKUP(B9333,Prekės!$A$2:$E$3000,5,FALSE)</f>
        <v>#N/A</v>
      </c>
      <c r="J9333" t="e">
        <f t="shared" si="293"/>
        <v>#N/A</v>
      </c>
      <c r="K9333">
        <f t="shared" si="294"/>
        <v>0</v>
      </c>
    </row>
    <row r="9334" spans="1:11">
      <c r="A9334" s="1">
        <f>Atask.AtsOp!A8850</f>
        <v>0</v>
      </c>
      <c r="B9334">
        <f>Atask.AtsOp!E8850</f>
        <v>0</v>
      </c>
      <c r="C9334">
        <f>Atask.AtsOp!H8850</f>
        <v>0</v>
      </c>
      <c r="D9334">
        <f>Atask.AtsOp!N8850</f>
        <v>0</v>
      </c>
      <c r="E9334">
        <f>Atask.AtsOp!I8850</f>
        <v>0</v>
      </c>
      <c r="F9334">
        <f>Atask.AtsOp!M8850</f>
        <v>0</v>
      </c>
      <c r="G9334" t="e">
        <f>VLOOKUP(B9334,Prekės!$A$2:$E$3000,3,FALSE)</f>
        <v>#N/A</v>
      </c>
      <c r="H9334" t="e">
        <f>VLOOKUP(B9334,Prekės!$A$2:$E$3000,4,FALSE)</f>
        <v>#N/A</v>
      </c>
      <c r="I9334" t="e">
        <f>VLOOKUP(B9334,Prekės!$A$2:$E$3000,5,FALSE)</f>
        <v>#N/A</v>
      </c>
      <c r="J9334" t="e">
        <f t="shared" si="293"/>
        <v>#N/A</v>
      </c>
      <c r="K9334">
        <f t="shared" si="294"/>
        <v>0</v>
      </c>
    </row>
    <row r="9335" spans="1:11">
      <c r="A9335" s="1">
        <f>Atask.AtsOp!A8851</f>
        <v>0</v>
      </c>
      <c r="B9335">
        <f>Atask.AtsOp!E8851</f>
        <v>0</v>
      </c>
      <c r="C9335">
        <f>Atask.AtsOp!H8851</f>
        <v>0</v>
      </c>
      <c r="D9335">
        <f>Atask.AtsOp!N8851</f>
        <v>0</v>
      </c>
      <c r="E9335">
        <f>Atask.AtsOp!I8851</f>
        <v>0</v>
      </c>
      <c r="F9335">
        <f>Atask.AtsOp!M8851</f>
        <v>0</v>
      </c>
      <c r="G9335" t="e">
        <f>VLOOKUP(B9335,Prekės!$A$2:$E$3000,3,FALSE)</f>
        <v>#N/A</v>
      </c>
      <c r="H9335" t="e">
        <f>VLOOKUP(B9335,Prekės!$A$2:$E$3000,4,FALSE)</f>
        <v>#N/A</v>
      </c>
      <c r="I9335" t="e">
        <f>VLOOKUP(B9335,Prekės!$A$2:$E$3000,5,FALSE)</f>
        <v>#N/A</v>
      </c>
      <c r="J9335" t="e">
        <f t="shared" si="293"/>
        <v>#N/A</v>
      </c>
      <c r="K9335">
        <f t="shared" si="294"/>
        <v>0</v>
      </c>
    </row>
    <row r="9336" spans="1:11">
      <c r="A9336" s="1">
        <f>Atask.AtsOp!A8852</f>
        <v>0</v>
      </c>
      <c r="B9336">
        <f>Atask.AtsOp!E8852</f>
        <v>0</v>
      </c>
      <c r="C9336">
        <f>Atask.AtsOp!H8852</f>
        <v>0</v>
      </c>
      <c r="D9336">
        <f>Atask.AtsOp!N8852</f>
        <v>0</v>
      </c>
      <c r="E9336">
        <f>Atask.AtsOp!I8852</f>
        <v>0</v>
      </c>
      <c r="F9336">
        <f>Atask.AtsOp!M8852</f>
        <v>0</v>
      </c>
      <c r="G9336" t="e">
        <f>VLOOKUP(B9336,Prekės!$A$2:$E$3000,3,FALSE)</f>
        <v>#N/A</v>
      </c>
      <c r="H9336" t="e">
        <f>VLOOKUP(B9336,Prekės!$A$2:$E$3000,4,FALSE)</f>
        <v>#N/A</v>
      </c>
      <c r="I9336" t="e">
        <f>VLOOKUP(B9336,Prekės!$A$2:$E$3000,5,FALSE)</f>
        <v>#N/A</v>
      </c>
      <c r="J9336" t="e">
        <f t="shared" si="293"/>
        <v>#N/A</v>
      </c>
      <c r="K9336">
        <f t="shared" si="294"/>
        <v>0</v>
      </c>
    </row>
    <row r="9337" spans="1:11">
      <c r="A9337" s="1">
        <f>Atask.AtsOp!A8853</f>
        <v>0</v>
      </c>
      <c r="B9337">
        <f>Atask.AtsOp!E8853</f>
        <v>0</v>
      </c>
      <c r="C9337">
        <f>Atask.AtsOp!H8853</f>
        <v>0</v>
      </c>
      <c r="D9337">
        <f>Atask.AtsOp!N8853</f>
        <v>0</v>
      </c>
      <c r="E9337">
        <f>Atask.AtsOp!I8853</f>
        <v>0</v>
      </c>
      <c r="F9337">
        <f>Atask.AtsOp!M8853</f>
        <v>0</v>
      </c>
      <c r="G9337" t="e">
        <f>VLOOKUP(B9337,Prekės!$A$2:$E$3000,3,FALSE)</f>
        <v>#N/A</v>
      </c>
      <c r="H9337" t="e">
        <f>VLOOKUP(B9337,Prekės!$A$2:$E$3000,4,FALSE)</f>
        <v>#N/A</v>
      </c>
      <c r="I9337" t="e">
        <f>VLOOKUP(B9337,Prekės!$A$2:$E$3000,5,FALSE)</f>
        <v>#N/A</v>
      </c>
      <c r="J9337" t="e">
        <f t="shared" si="293"/>
        <v>#N/A</v>
      </c>
      <c r="K9337">
        <f t="shared" si="294"/>
        <v>0</v>
      </c>
    </row>
    <row r="9338" spans="1:11">
      <c r="A9338" s="1">
        <f>Atask.AtsOp!A8854</f>
        <v>0</v>
      </c>
      <c r="B9338">
        <f>Atask.AtsOp!E8854</f>
        <v>0</v>
      </c>
      <c r="C9338">
        <f>Atask.AtsOp!H8854</f>
        <v>0</v>
      </c>
      <c r="D9338">
        <f>Atask.AtsOp!N8854</f>
        <v>0</v>
      </c>
      <c r="E9338">
        <f>Atask.AtsOp!I8854</f>
        <v>0</v>
      </c>
      <c r="F9338">
        <f>Atask.AtsOp!M8854</f>
        <v>0</v>
      </c>
      <c r="G9338" t="e">
        <f>VLOOKUP(B9338,Prekės!$A$2:$E$3000,3,FALSE)</f>
        <v>#N/A</v>
      </c>
      <c r="H9338" t="e">
        <f>VLOOKUP(B9338,Prekės!$A$2:$E$3000,4,FALSE)</f>
        <v>#N/A</v>
      </c>
      <c r="I9338" t="e">
        <f>VLOOKUP(B9338,Prekės!$A$2:$E$3000,5,FALSE)</f>
        <v>#N/A</v>
      </c>
      <c r="J9338" t="e">
        <f t="shared" si="293"/>
        <v>#N/A</v>
      </c>
      <c r="K9338">
        <f t="shared" si="294"/>
        <v>0</v>
      </c>
    </row>
    <row r="9339" spans="1:11">
      <c r="A9339" s="1">
        <f>Atask.AtsOp!A8855</f>
        <v>0</v>
      </c>
      <c r="B9339">
        <f>Atask.AtsOp!E8855</f>
        <v>0</v>
      </c>
      <c r="C9339">
        <f>Atask.AtsOp!H8855</f>
        <v>0</v>
      </c>
      <c r="D9339">
        <f>Atask.AtsOp!N8855</f>
        <v>0</v>
      </c>
      <c r="E9339">
        <f>Atask.AtsOp!I8855</f>
        <v>0</v>
      </c>
      <c r="F9339">
        <f>Atask.AtsOp!M8855</f>
        <v>0</v>
      </c>
      <c r="G9339" t="e">
        <f>VLOOKUP(B9339,Prekės!$A$2:$E$3000,3,FALSE)</f>
        <v>#N/A</v>
      </c>
      <c r="H9339" t="e">
        <f>VLOOKUP(B9339,Prekės!$A$2:$E$3000,4,FALSE)</f>
        <v>#N/A</v>
      </c>
      <c r="I9339" t="e">
        <f>VLOOKUP(B9339,Prekės!$A$2:$E$3000,5,FALSE)</f>
        <v>#N/A</v>
      </c>
      <c r="J9339" t="e">
        <f t="shared" si="293"/>
        <v>#N/A</v>
      </c>
      <c r="K9339">
        <f t="shared" si="294"/>
        <v>0</v>
      </c>
    </row>
    <row r="9340" spans="1:11">
      <c r="A9340" s="1">
        <f>Atask.AtsOp!A8856</f>
        <v>0</v>
      </c>
      <c r="B9340">
        <f>Atask.AtsOp!E8856</f>
        <v>0</v>
      </c>
      <c r="C9340">
        <f>Atask.AtsOp!H8856</f>
        <v>0</v>
      </c>
      <c r="D9340">
        <f>Atask.AtsOp!N8856</f>
        <v>0</v>
      </c>
      <c r="E9340">
        <f>Atask.AtsOp!I8856</f>
        <v>0</v>
      </c>
      <c r="F9340">
        <f>Atask.AtsOp!M8856</f>
        <v>0</v>
      </c>
      <c r="G9340" t="e">
        <f>VLOOKUP(B9340,Prekės!$A$2:$E$3000,3,FALSE)</f>
        <v>#N/A</v>
      </c>
      <c r="H9340" t="e">
        <f>VLOOKUP(B9340,Prekės!$A$2:$E$3000,4,FALSE)</f>
        <v>#N/A</v>
      </c>
      <c r="I9340" t="e">
        <f>VLOOKUP(B9340,Prekės!$A$2:$E$3000,5,FALSE)</f>
        <v>#N/A</v>
      </c>
      <c r="J9340" t="e">
        <f t="shared" si="293"/>
        <v>#N/A</v>
      </c>
      <c r="K9340">
        <f t="shared" si="294"/>
        <v>0</v>
      </c>
    </row>
    <row r="9341" spans="1:11">
      <c r="A9341" s="1">
        <f>Atask.AtsOp!A8857</f>
        <v>0</v>
      </c>
      <c r="B9341">
        <f>Atask.AtsOp!E8857</f>
        <v>0</v>
      </c>
      <c r="C9341">
        <f>Atask.AtsOp!H8857</f>
        <v>0</v>
      </c>
      <c r="D9341">
        <f>Atask.AtsOp!N8857</f>
        <v>0</v>
      </c>
      <c r="E9341">
        <f>Atask.AtsOp!I8857</f>
        <v>0</v>
      </c>
      <c r="F9341">
        <f>Atask.AtsOp!M8857</f>
        <v>0</v>
      </c>
      <c r="G9341" t="e">
        <f>VLOOKUP(B9341,Prekės!$A$2:$E$3000,3,FALSE)</f>
        <v>#N/A</v>
      </c>
      <c r="H9341" t="e">
        <f>VLOOKUP(B9341,Prekės!$A$2:$E$3000,4,FALSE)</f>
        <v>#N/A</v>
      </c>
      <c r="I9341" t="e">
        <f>VLOOKUP(B9341,Prekės!$A$2:$E$3000,5,FALSE)</f>
        <v>#N/A</v>
      </c>
      <c r="J9341" t="e">
        <f t="shared" si="293"/>
        <v>#N/A</v>
      </c>
      <c r="K9341">
        <f t="shared" si="294"/>
        <v>0</v>
      </c>
    </row>
    <row r="9342" spans="1:11">
      <c r="A9342" s="1">
        <f>Atask.AtsOp!A8858</f>
        <v>0</v>
      </c>
      <c r="B9342">
        <f>Atask.AtsOp!E8858</f>
        <v>0</v>
      </c>
      <c r="C9342">
        <f>Atask.AtsOp!H8858</f>
        <v>0</v>
      </c>
      <c r="D9342">
        <f>Atask.AtsOp!N8858</f>
        <v>0</v>
      </c>
      <c r="E9342">
        <f>Atask.AtsOp!I8858</f>
        <v>0</v>
      </c>
      <c r="F9342">
        <f>Atask.AtsOp!M8858</f>
        <v>0</v>
      </c>
      <c r="G9342" t="e">
        <f>VLOOKUP(B9342,Prekės!$A$2:$E$3000,3,FALSE)</f>
        <v>#N/A</v>
      </c>
      <c r="H9342" t="e">
        <f>VLOOKUP(B9342,Prekės!$A$2:$E$3000,4,FALSE)</f>
        <v>#N/A</v>
      </c>
      <c r="I9342" t="e">
        <f>VLOOKUP(B9342,Prekės!$A$2:$E$3000,5,FALSE)</f>
        <v>#N/A</v>
      </c>
      <c r="J9342" t="e">
        <f t="shared" si="293"/>
        <v>#N/A</v>
      </c>
      <c r="K9342">
        <f t="shared" si="294"/>
        <v>0</v>
      </c>
    </row>
    <row r="9343" spans="1:11">
      <c r="A9343" s="1">
        <f>Atask.AtsOp!A8859</f>
        <v>0</v>
      </c>
      <c r="B9343">
        <f>Atask.AtsOp!E8859</f>
        <v>0</v>
      </c>
      <c r="C9343">
        <f>Atask.AtsOp!H8859</f>
        <v>0</v>
      </c>
      <c r="D9343">
        <f>Atask.AtsOp!N8859</f>
        <v>0</v>
      </c>
      <c r="E9343">
        <f>Atask.AtsOp!I8859</f>
        <v>0</v>
      </c>
      <c r="F9343">
        <f>Atask.AtsOp!M8859</f>
        <v>0</v>
      </c>
      <c r="G9343" t="e">
        <f>VLOOKUP(B9343,Prekės!$A$2:$E$3000,3,FALSE)</f>
        <v>#N/A</v>
      </c>
      <c r="H9343" t="e">
        <f>VLOOKUP(B9343,Prekės!$A$2:$E$3000,4,FALSE)</f>
        <v>#N/A</v>
      </c>
      <c r="I9343" t="e">
        <f>VLOOKUP(B9343,Prekės!$A$2:$E$3000,5,FALSE)</f>
        <v>#N/A</v>
      </c>
      <c r="J9343" t="e">
        <f t="shared" si="293"/>
        <v>#N/A</v>
      </c>
      <c r="K9343">
        <f t="shared" si="294"/>
        <v>0</v>
      </c>
    </row>
    <row r="9344" spans="1:11">
      <c r="A9344" s="1">
        <f>Atask.AtsOp!A8860</f>
        <v>0</v>
      </c>
      <c r="B9344">
        <f>Atask.AtsOp!E8860</f>
        <v>0</v>
      </c>
      <c r="C9344">
        <f>Atask.AtsOp!H8860</f>
        <v>0</v>
      </c>
      <c r="D9344">
        <f>Atask.AtsOp!N8860</f>
        <v>0</v>
      </c>
      <c r="E9344">
        <f>Atask.AtsOp!I8860</f>
        <v>0</v>
      </c>
      <c r="F9344">
        <f>Atask.AtsOp!M8860</f>
        <v>0</v>
      </c>
      <c r="G9344" t="e">
        <f>VLOOKUP(B9344,Prekės!$A$2:$E$3000,3,FALSE)</f>
        <v>#N/A</v>
      </c>
      <c r="H9344" t="e">
        <f>VLOOKUP(B9344,Prekės!$A$2:$E$3000,4,FALSE)</f>
        <v>#N/A</v>
      </c>
      <c r="I9344" t="e">
        <f>VLOOKUP(B9344,Prekės!$A$2:$E$3000,5,FALSE)</f>
        <v>#N/A</v>
      </c>
      <c r="J9344" t="e">
        <f t="shared" si="293"/>
        <v>#N/A</v>
      </c>
      <c r="K9344">
        <f t="shared" si="294"/>
        <v>0</v>
      </c>
    </row>
    <row r="9345" spans="1:11">
      <c r="A9345" s="1">
        <f>Atask.AtsOp!A8861</f>
        <v>0</v>
      </c>
      <c r="B9345">
        <f>Atask.AtsOp!E8861</f>
        <v>0</v>
      </c>
      <c r="C9345">
        <f>Atask.AtsOp!H8861</f>
        <v>0</v>
      </c>
      <c r="D9345">
        <f>Atask.AtsOp!N8861</f>
        <v>0</v>
      </c>
      <c r="E9345">
        <f>Atask.AtsOp!I8861</f>
        <v>0</v>
      </c>
      <c r="F9345">
        <f>Atask.AtsOp!M8861</f>
        <v>0</v>
      </c>
      <c r="G9345" t="e">
        <f>VLOOKUP(B9345,Prekės!$A$2:$E$3000,3,FALSE)</f>
        <v>#N/A</v>
      </c>
      <c r="H9345" t="e">
        <f>VLOOKUP(B9345,Prekės!$A$2:$E$3000,4,FALSE)</f>
        <v>#N/A</v>
      </c>
      <c r="I9345" t="e">
        <f>VLOOKUP(B9345,Prekės!$A$2:$E$3000,5,FALSE)</f>
        <v>#N/A</v>
      </c>
      <c r="J9345" t="e">
        <f t="shared" si="293"/>
        <v>#N/A</v>
      </c>
      <c r="K9345">
        <f t="shared" si="294"/>
        <v>0</v>
      </c>
    </row>
    <row r="9346" spans="1:11">
      <c r="A9346" s="1">
        <f>Atask.AtsOp!A8862</f>
        <v>0</v>
      </c>
      <c r="B9346">
        <f>Atask.AtsOp!E8862</f>
        <v>0</v>
      </c>
      <c r="C9346">
        <f>Atask.AtsOp!H8862</f>
        <v>0</v>
      </c>
      <c r="D9346">
        <f>Atask.AtsOp!N8862</f>
        <v>0</v>
      </c>
      <c r="E9346">
        <f>Atask.AtsOp!I8862</f>
        <v>0</v>
      </c>
      <c r="F9346">
        <f>Atask.AtsOp!M8862</f>
        <v>0</v>
      </c>
      <c r="G9346" t="e">
        <f>VLOOKUP(B9346,Prekės!$A$2:$E$3000,3,FALSE)</f>
        <v>#N/A</v>
      </c>
      <c r="H9346" t="e">
        <f>VLOOKUP(B9346,Prekės!$A$2:$E$3000,4,FALSE)</f>
        <v>#N/A</v>
      </c>
      <c r="I9346" t="e">
        <f>VLOOKUP(B9346,Prekės!$A$2:$E$3000,5,FALSE)</f>
        <v>#N/A</v>
      </c>
      <c r="J9346" t="e">
        <f t="shared" si="293"/>
        <v>#N/A</v>
      </c>
      <c r="K9346">
        <f t="shared" si="294"/>
        <v>0</v>
      </c>
    </row>
    <row r="9347" spans="1:11">
      <c r="A9347" s="1">
        <f>Atask.AtsOp!A8863</f>
        <v>0</v>
      </c>
      <c r="B9347">
        <f>Atask.AtsOp!E8863</f>
        <v>0</v>
      </c>
      <c r="C9347">
        <f>Atask.AtsOp!H8863</f>
        <v>0</v>
      </c>
      <c r="D9347">
        <f>Atask.AtsOp!N8863</f>
        <v>0</v>
      </c>
      <c r="E9347">
        <f>Atask.AtsOp!I8863</f>
        <v>0</v>
      </c>
      <c r="F9347">
        <f>Atask.AtsOp!M8863</f>
        <v>0</v>
      </c>
      <c r="G9347" t="e">
        <f>VLOOKUP(B9347,Prekės!$A$2:$E$3000,3,FALSE)</f>
        <v>#N/A</v>
      </c>
      <c r="H9347" t="e">
        <f>VLOOKUP(B9347,Prekės!$A$2:$E$3000,4,FALSE)</f>
        <v>#N/A</v>
      </c>
      <c r="I9347" t="e">
        <f>VLOOKUP(B9347,Prekės!$A$2:$E$3000,5,FALSE)</f>
        <v>#N/A</v>
      </c>
      <c r="J9347" t="e">
        <f t="shared" si="293"/>
        <v>#N/A</v>
      </c>
      <c r="K9347">
        <f t="shared" si="294"/>
        <v>0</v>
      </c>
    </row>
    <row r="9348" spans="1:11">
      <c r="A9348" s="1">
        <f>Atask.AtsOp!A8864</f>
        <v>0</v>
      </c>
      <c r="B9348">
        <f>Atask.AtsOp!E8864</f>
        <v>0</v>
      </c>
      <c r="C9348">
        <f>Atask.AtsOp!H8864</f>
        <v>0</v>
      </c>
      <c r="D9348">
        <f>Atask.AtsOp!N8864</f>
        <v>0</v>
      </c>
      <c r="E9348">
        <f>Atask.AtsOp!I8864</f>
        <v>0</v>
      </c>
      <c r="F9348">
        <f>Atask.AtsOp!M8864</f>
        <v>0</v>
      </c>
      <c r="G9348" t="e">
        <f>VLOOKUP(B9348,Prekės!$A$2:$E$3000,3,FALSE)</f>
        <v>#N/A</v>
      </c>
      <c r="H9348" t="e">
        <f>VLOOKUP(B9348,Prekės!$A$2:$E$3000,4,FALSE)</f>
        <v>#N/A</v>
      </c>
      <c r="I9348" t="e">
        <f>VLOOKUP(B9348,Prekės!$A$2:$E$3000,5,FALSE)</f>
        <v>#N/A</v>
      </c>
      <c r="J9348" t="e">
        <f t="shared" si="293"/>
        <v>#N/A</v>
      </c>
      <c r="K9348">
        <f t="shared" si="294"/>
        <v>0</v>
      </c>
    </row>
    <row r="9349" spans="1:11">
      <c r="A9349" s="1">
        <f>Atask.AtsOp!A8865</f>
        <v>0</v>
      </c>
      <c r="B9349">
        <f>Atask.AtsOp!E8865</f>
        <v>0</v>
      </c>
      <c r="C9349">
        <f>Atask.AtsOp!H8865</f>
        <v>0</v>
      </c>
      <c r="D9349">
        <f>Atask.AtsOp!N8865</f>
        <v>0</v>
      </c>
      <c r="E9349">
        <f>Atask.AtsOp!I8865</f>
        <v>0</v>
      </c>
      <c r="F9349">
        <f>Atask.AtsOp!M8865</f>
        <v>0</v>
      </c>
      <c r="G9349" t="e">
        <f>VLOOKUP(B9349,Prekės!$A$2:$E$3000,3,FALSE)</f>
        <v>#N/A</v>
      </c>
      <c r="H9349" t="e">
        <f>VLOOKUP(B9349,Prekės!$A$2:$E$3000,4,FALSE)</f>
        <v>#N/A</v>
      </c>
      <c r="I9349" t="e">
        <f>VLOOKUP(B9349,Prekės!$A$2:$E$3000,5,FALSE)</f>
        <v>#N/A</v>
      </c>
      <c r="J9349" t="e">
        <f t="shared" si="293"/>
        <v>#N/A</v>
      </c>
      <c r="K9349">
        <f t="shared" si="294"/>
        <v>0</v>
      </c>
    </row>
    <row r="9350" spans="1:11">
      <c r="A9350" s="1">
        <f>Atask.AtsOp!A8866</f>
        <v>0</v>
      </c>
      <c r="B9350">
        <f>Atask.AtsOp!E8866</f>
        <v>0</v>
      </c>
      <c r="C9350">
        <f>Atask.AtsOp!H8866</f>
        <v>0</v>
      </c>
      <c r="D9350">
        <f>Atask.AtsOp!N8866</f>
        <v>0</v>
      </c>
      <c r="E9350">
        <f>Atask.AtsOp!I8866</f>
        <v>0</v>
      </c>
      <c r="F9350">
        <f>Atask.AtsOp!M8866</f>
        <v>0</v>
      </c>
      <c r="G9350" t="e">
        <f>VLOOKUP(B9350,Prekės!$A$2:$E$3000,3,FALSE)</f>
        <v>#N/A</v>
      </c>
      <c r="H9350" t="e">
        <f>VLOOKUP(B9350,Prekės!$A$2:$E$3000,4,FALSE)</f>
        <v>#N/A</v>
      </c>
      <c r="I9350" t="e">
        <f>VLOOKUP(B9350,Prekės!$A$2:$E$3000,5,FALSE)</f>
        <v>#N/A</v>
      </c>
      <c r="J9350" t="e">
        <f t="shared" si="293"/>
        <v>#N/A</v>
      </c>
      <c r="K9350">
        <f t="shared" si="294"/>
        <v>0</v>
      </c>
    </row>
    <row r="9351" spans="1:11">
      <c r="A9351" s="1">
        <f>Atask.AtsOp!A8867</f>
        <v>0</v>
      </c>
      <c r="B9351">
        <f>Atask.AtsOp!E8867</f>
        <v>0</v>
      </c>
      <c r="C9351">
        <f>Atask.AtsOp!H8867</f>
        <v>0</v>
      </c>
      <c r="D9351">
        <f>Atask.AtsOp!N8867</f>
        <v>0</v>
      </c>
      <c r="E9351">
        <f>Atask.AtsOp!I8867</f>
        <v>0</v>
      </c>
      <c r="F9351">
        <f>Atask.AtsOp!M8867</f>
        <v>0</v>
      </c>
      <c r="G9351" t="e">
        <f>VLOOKUP(B9351,Prekės!$A$2:$E$3000,3,FALSE)</f>
        <v>#N/A</v>
      </c>
      <c r="H9351" t="e">
        <f>VLOOKUP(B9351,Prekės!$A$2:$E$3000,4,FALSE)</f>
        <v>#N/A</v>
      </c>
      <c r="I9351" t="e">
        <f>VLOOKUP(B9351,Prekės!$A$2:$E$3000,5,FALSE)</f>
        <v>#N/A</v>
      </c>
      <c r="J9351" t="e">
        <f t="shared" si="293"/>
        <v>#N/A</v>
      </c>
      <c r="K9351">
        <f t="shared" si="294"/>
        <v>0</v>
      </c>
    </row>
    <row r="9352" spans="1:11">
      <c r="A9352" s="1">
        <f>Atask.AtsOp!A8868</f>
        <v>0</v>
      </c>
      <c r="B9352">
        <f>Atask.AtsOp!E8868</f>
        <v>0</v>
      </c>
      <c r="C9352">
        <f>Atask.AtsOp!H8868</f>
        <v>0</v>
      </c>
      <c r="D9352">
        <f>Atask.AtsOp!N8868</f>
        <v>0</v>
      </c>
      <c r="E9352">
        <f>Atask.AtsOp!I8868</f>
        <v>0</v>
      </c>
      <c r="F9352">
        <f>Atask.AtsOp!M8868</f>
        <v>0</v>
      </c>
      <c r="G9352" t="e">
        <f>VLOOKUP(B9352,Prekės!$A$2:$E$3000,3,FALSE)</f>
        <v>#N/A</v>
      </c>
      <c r="H9352" t="e">
        <f>VLOOKUP(B9352,Prekės!$A$2:$E$3000,4,FALSE)</f>
        <v>#N/A</v>
      </c>
      <c r="I9352" t="e">
        <f>VLOOKUP(B9352,Prekės!$A$2:$E$3000,5,FALSE)</f>
        <v>#N/A</v>
      </c>
      <c r="J9352" t="e">
        <f t="shared" si="293"/>
        <v>#N/A</v>
      </c>
      <c r="K9352">
        <f t="shared" si="294"/>
        <v>0</v>
      </c>
    </row>
    <row r="9353" spans="1:11">
      <c r="A9353" s="1">
        <f>Atask.AtsOp!A8869</f>
        <v>0</v>
      </c>
      <c r="B9353">
        <f>Atask.AtsOp!E8869</f>
        <v>0</v>
      </c>
      <c r="C9353">
        <f>Atask.AtsOp!H8869</f>
        <v>0</v>
      </c>
      <c r="D9353">
        <f>Atask.AtsOp!N8869</f>
        <v>0</v>
      </c>
      <c r="E9353">
        <f>Atask.AtsOp!I8869</f>
        <v>0</v>
      </c>
      <c r="F9353">
        <f>Atask.AtsOp!M8869</f>
        <v>0</v>
      </c>
      <c r="G9353" t="e">
        <f>VLOOKUP(B9353,Prekės!$A$2:$E$3000,3,FALSE)</f>
        <v>#N/A</v>
      </c>
      <c r="H9353" t="e">
        <f>VLOOKUP(B9353,Prekės!$A$2:$E$3000,4,FALSE)</f>
        <v>#N/A</v>
      </c>
      <c r="I9353" t="e">
        <f>VLOOKUP(B9353,Prekės!$A$2:$E$3000,5,FALSE)</f>
        <v>#N/A</v>
      </c>
      <c r="J9353" t="e">
        <f t="shared" si="293"/>
        <v>#N/A</v>
      </c>
      <c r="K9353">
        <f t="shared" si="294"/>
        <v>0</v>
      </c>
    </row>
    <row r="9354" spans="1:11">
      <c r="A9354" s="1">
        <f>Atask.AtsOp!A8870</f>
        <v>0</v>
      </c>
      <c r="B9354">
        <f>Atask.AtsOp!E8870</f>
        <v>0</v>
      </c>
      <c r="C9354">
        <f>Atask.AtsOp!H8870</f>
        <v>0</v>
      </c>
      <c r="D9354">
        <f>Atask.AtsOp!N8870</f>
        <v>0</v>
      </c>
      <c r="E9354">
        <f>Atask.AtsOp!I8870</f>
        <v>0</v>
      </c>
      <c r="F9354">
        <f>Atask.AtsOp!M8870</f>
        <v>0</v>
      </c>
      <c r="G9354" t="e">
        <f>VLOOKUP(B9354,Prekės!$A$2:$E$3000,3,FALSE)</f>
        <v>#N/A</v>
      </c>
      <c r="H9354" t="e">
        <f>VLOOKUP(B9354,Prekės!$A$2:$E$3000,4,FALSE)</f>
        <v>#N/A</v>
      </c>
      <c r="I9354" t="e">
        <f>VLOOKUP(B9354,Prekės!$A$2:$E$3000,5,FALSE)</f>
        <v>#N/A</v>
      </c>
      <c r="J9354" t="e">
        <f t="shared" si="293"/>
        <v>#N/A</v>
      </c>
      <c r="K9354">
        <f t="shared" si="294"/>
        <v>0</v>
      </c>
    </row>
    <row r="9355" spans="1:11">
      <c r="A9355" s="1">
        <f>Atask.AtsOp!A8871</f>
        <v>0</v>
      </c>
      <c r="B9355">
        <f>Atask.AtsOp!E8871</f>
        <v>0</v>
      </c>
      <c r="C9355">
        <f>Atask.AtsOp!H8871</f>
        <v>0</v>
      </c>
      <c r="D9355">
        <f>Atask.AtsOp!N8871</f>
        <v>0</v>
      </c>
      <c r="E9355">
        <f>Atask.AtsOp!I8871</f>
        <v>0</v>
      </c>
      <c r="F9355">
        <f>Atask.AtsOp!M8871</f>
        <v>0</v>
      </c>
      <c r="G9355" t="e">
        <f>VLOOKUP(B9355,Prekės!$A$2:$E$3000,3,FALSE)</f>
        <v>#N/A</v>
      </c>
      <c r="H9355" t="e">
        <f>VLOOKUP(B9355,Prekės!$A$2:$E$3000,4,FALSE)</f>
        <v>#N/A</v>
      </c>
      <c r="I9355" t="e">
        <f>VLOOKUP(B9355,Prekės!$A$2:$E$3000,5,FALSE)</f>
        <v>#N/A</v>
      </c>
      <c r="J9355" t="e">
        <f t="shared" si="293"/>
        <v>#N/A</v>
      </c>
      <c r="K9355">
        <f t="shared" si="294"/>
        <v>0</v>
      </c>
    </row>
    <row r="9356" spans="1:11">
      <c r="A9356" s="1">
        <f>Atask.AtsOp!A8872</f>
        <v>0</v>
      </c>
      <c r="B9356">
        <f>Atask.AtsOp!E8872</f>
        <v>0</v>
      </c>
      <c r="C9356">
        <f>Atask.AtsOp!H8872</f>
        <v>0</v>
      </c>
      <c r="D9356">
        <f>Atask.AtsOp!N8872</f>
        <v>0</v>
      </c>
      <c r="E9356">
        <f>Atask.AtsOp!I8872</f>
        <v>0</v>
      </c>
      <c r="F9356">
        <f>Atask.AtsOp!M8872</f>
        <v>0</v>
      </c>
      <c r="G9356" t="e">
        <f>VLOOKUP(B9356,Prekės!$A$2:$E$3000,3,FALSE)</f>
        <v>#N/A</v>
      </c>
      <c r="H9356" t="e">
        <f>VLOOKUP(B9356,Prekės!$A$2:$E$3000,4,FALSE)</f>
        <v>#N/A</v>
      </c>
      <c r="I9356" t="e">
        <f>VLOOKUP(B9356,Prekės!$A$2:$E$3000,5,FALSE)</f>
        <v>#N/A</v>
      </c>
      <c r="J9356" t="e">
        <f t="shared" si="293"/>
        <v>#N/A</v>
      </c>
      <c r="K9356">
        <f t="shared" si="294"/>
        <v>0</v>
      </c>
    </row>
    <row r="9357" spans="1:11">
      <c r="A9357" s="1">
        <f>Atask.AtsOp!A8873</f>
        <v>0</v>
      </c>
      <c r="B9357">
        <f>Atask.AtsOp!E8873</f>
        <v>0</v>
      </c>
      <c r="C9357">
        <f>Atask.AtsOp!H8873</f>
        <v>0</v>
      </c>
      <c r="D9357">
        <f>Atask.AtsOp!N8873</f>
        <v>0</v>
      </c>
      <c r="E9357">
        <f>Atask.AtsOp!I8873</f>
        <v>0</v>
      </c>
      <c r="F9357">
        <f>Atask.AtsOp!M8873</f>
        <v>0</v>
      </c>
      <c r="G9357" t="e">
        <f>VLOOKUP(B9357,Prekės!$A$2:$E$3000,3,FALSE)</f>
        <v>#N/A</v>
      </c>
      <c r="H9357" t="e">
        <f>VLOOKUP(B9357,Prekės!$A$2:$E$3000,4,FALSE)</f>
        <v>#N/A</v>
      </c>
      <c r="I9357" t="e">
        <f>VLOOKUP(B9357,Prekės!$A$2:$E$3000,5,FALSE)</f>
        <v>#N/A</v>
      </c>
      <c r="J9357" t="e">
        <f t="shared" si="293"/>
        <v>#N/A</v>
      </c>
      <c r="K9357">
        <f t="shared" si="294"/>
        <v>0</v>
      </c>
    </row>
    <row r="9358" spans="1:11">
      <c r="A9358" s="1">
        <f>Atask.AtsOp!A8874</f>
        <v>0</v>
      </c>
      <c r="B9358">
        <f>Atask.AtsOp!E8874</f>
        <v>0</v>
      </c>
      <c r="C9358">
        <f>Atask.AtsOp!H8874</f>
        <v>0</v>
      </c>
      <c r="D9358">
        <f>Atask.AtsOp!N8874</f>
        <v>0</v>
      </c>
      <c r="E9358">
        <f>Atask.AtsOp!I8874</f>
        <v>0</v>
      </c>
      <c r="F9358">
        <f>Atask.AtsOp!M8874</f>
        <v>0</v>
      </c>
      <c r="G9358" t="e">
        <f>VLOOKUP(B9358,Prekės!$A$2:$E$3000,3,FALSE)</f>
        <v>#N/A</v>
      </c>
      <c r="H9358" t="e">
        <f>VLOOKUP(B9358,Prekės!$A$2:$E$3000,4,FALSE)</f>
        <v>#N/A</v>
      </c>
      <c r="I9358" t="e">
        <f>VLOOKUP(B9358,Prekės!$A$2:$E$3000,5,FALSE)</f>
        <v>#N/A</v>
      </c>
      <c r="J9358" t="e">
        <f t="shared" si="293"/>
        <v>#N/A</v>
      </c>
      <c r="K9358">
        <f t="shared" si="294"/>
        <v>0</v>
      </c>
    </row>
    <row r="9359" spans="1:11">
      <c r="A9359" s="1">
        <f>Atask.AtsOp!A8875</f>
        <v>0</v>
      </c>
      <c r="B9359">
        <f>Atask.AtsOp!E8875</f>
        <v>0</v>
      </c>
      <c r="C9359">
        <f>Atask.AtsOp!H8875</f>
        <v>0</v>
      </c>
      <c r="D9359">
        <f>Atask.AtsOp!N8875</f>
        <v>0</v>
      </c>
      <c r="E9359">
        <f>Atask.AtsOp!I8875</f>
        <v>0</v>
      </c>
      <c r="F9359">
        <f>Atask.AtsOp!M8875</f>
        <v>0</v>
      </c>
      <c r="G9359" t="e">
        <f>VLOOKUP(B9359,Prekės!$A$2:$E$3000,3,FALSE)</f>
        <v>#N/A</v>
      </c>
      <c r="H9359" t="e">
        <f>VLOOKUP(B9359,Prekės!$A$2:$E$3000,4,FALSE)</f>
        <v>#N/A</v>
      </c>
      <c r="I9359" t="e">
        <f>VLOOKUP(B9359,Prekės!$A$2:$E$3000,5,FALSE)</f>
        <v>#N/A</v>
      </c>
      <c r="J9359" t="e">
        <f t="shared" si="293"/>
        <v>#N/A</v>
      </c>
      <c r="K9359">
        <f t="shared" si="294"/>
        <v>0</v>
      </c>
    </row>
    <row r="9360" spans="1:11">
      <c r="A9360" s="1">
        <f>Atask.AtsOp!A8876</f>
        <v>0</v>
      </c>
      <c r="B9360">
        <f>Atask.AtsOp!E8876</f>
        <v>0</v>
      </c>
      <c r="C9360">
        <f>Atask.AtsOp!H8876</f>
        <v>0</v>
      </c>
      <c r="D9360">
        <f>Atask.AtsOp!N8876</f>
        <v>0</v>
      </c>
      <c r="E9360">
        <f>Atask.AtsOp!I8876</f>
        <v>0</v>
      </c>
      <c r="F9360">
        <f>Atask.AtsOp!M8876</f>
        <v>0</v>
      </c>
      <c r="G9360" t="e">
        <f>VLOOKUP(B9360,Prekės!$A$2:$E$3000,3,FALSE)</f>
        <v>#N/A</v>
      </c>
      <c r="H9360" t="e">
        <f>VLOOKUP(B9360,Prekės!$A$2:$E$3000,4,FALSE)</f>
        <v>#N/A</v>
      </c>
      <c r="I9360" t="e">
        <f>VLOOKUP(B9360,Prekės!$A$2:$E$3000,5,FALSE)</f>
        <v>#N/A</v>
      </c>
      <c r="J9360" t="e">
        <f t="shared" si="293"/>
        <v>#N/A</v>
      </c>
      <c r="K9360">
        <f t="shared" si="294"/>
        <v>0</v>
      </c>
    </row>
    <row r="9361" spans="1:11">
      <c r="A9361" s="1">
        <f>Atask.AtsOp!A8877</f>
        <v>0</v>
      </c>
      <c r="B9361">
        <f>Atask.AtsOp!E8877</f>
        <v>0</v>
      </c>
      <c r="C9361">
        <f>Atask.AtsOp!H8877</f>
        <v>0</v>
      </c>
      <c r="D9361">
        <f>Atask.AtsOp!N8877</f>
        <v>0</v>
      </c>
      <c r="E9361">
        <f>Atask.AtsOp!I8877</f>
        <v>0</v>
      </c>
      <c r="F9361">
        <f>Atask.AtsOp!M8877</f>
        <v>0</v>
      </c>
      <c r="G9361" t="e">
        <f>VLOOKUP(B9361,Prekės!$A$2:$E$3000,3,FALSE)</f>
        <v>#N/A</v>
      </c>
      <c r="H9361" t="e">
        <f>VLOOKUP(B9361,Prekės!$A$2:$E$3000,4,FALSE)</f>
        <v>#N/A</v>
      </c>
      <c r="I9361" t="e">
        <f>VLOOKUP(B9361,Prekės!$A$2:$E$3000,5,FALSE)</f>
        <v>#N/A</v>
      </c>
      <c r="J9361" t="e">
        <f t="shared" si="293"/>
        <v>#N/A</v>
      </c>
      <c r="K9361">
        <f t="shared" si="294"/>
        <v>0</v>
      </c>
    </row>
    <row r="9362" spans="1:11">
      <c r="A9362" s="1">
        <f>Atask.AtsOp!A8878</f>
        <v>0</v>
      </c>
      <c r="B9362">
        <f>Atask.AtsOp!E8878</f>
        <v>0</v>
      </c>
      <c r="C9362">
        <f>Atask.AtsOp!H8878</f>
        <v>0</v>
      </c>
      <c r="D9362">
        <f>Atask.AtsOp!N8878</f>
        <v>0</v>
      </c>
      <c r="E9362">
        <f>Atask.AtsOp!I8878</f>
        <v>0</v>
      </c>
      <c r="F9362">
        <f>Atask.AtsOp!M8878</f>
        <v>0</v>
      </c>
      <c r="G9362" t="e">
        <f>VLOOKUP(B9362,Prekės!$A$2:$E$3000,3,FALSE)</f>
        <v>#N/A</v>
      </c>
      <c r="H9362" t="e">
        <f>VLOOKUP(B9362,Prekės!$A$2:$E$3000,4,FALSE)</f>
        <v>#N/A</v>
      </c>
      <c r="I9362" t="e">
        <f>VLOOKUP(B9362,Prekės!$A$2:$E$3000,5,FALSE)</f>
        <v>#N/A</v>
      </c>
      <c r="J9362" t="e">
        <f t="shared" si="293"/>
        <v>#N/A</v>
      </c>
      <c r="K9362">
        <f t="shared" si="294"/>
        <v>0</v>
      </c>
    </row>
    <row r="9363" spans="1:11">
      <c r="A9363" s="1">
        <f>Atask.AtsOp!A8879</f>
        <v>0</v>
      </c>
      <c r="B9363">
        <f>Atask.AtsOp!E8879</f>
        <v>0</v>
      </c>
      <c r="C9363">
        <f>Atask.AtsOp!H8879</f>
        <v>0</v>
      </c>
      <c r="D9363">
        <f>Atask.AtsOp!N8879</f>
        <v>0</v>
      </c>
      <c r="E9363">
        <f>Atask.AtsOp!I8879</f>
        <v>0</v>
      </c>
      <c r="F9363">
        <f>Atask.AtsOp!M8879</f>
        <v>0</v>
      </c>
      <c r="G9363" t="e">
        <f>VLOOKUP(B9363,Prekės!$A$2:$E$3000,3,FALSE)</f>
        <v>#N/A</v>
      </c>
      <c r="H9363" t="e">
        <f>VLOOKUP(B9363,Prekės!$A$2:$E$3000,4,FALSE)</f>
        <v>#N/A</v>
      </c>
      <c r="I9363" t="e">
        <f>VLOOKUP(B9363,Prekės!$A$2:$E$3000,5,FALSE)</f>
        <v>#N/A</v>
      </c>
      <c r="J9363" t="e">
        <f t="shared" si="293"/>
        <v>#N/A</v>
      </c>
      <c r="K9363">
        <f t="shared" si="294"/>
        <v>0</v>
      </c>
    </row>
    <row r="9364" spans="1:11">
      <c r="A9364" s="1">
        <f>Atask.AtsOp!A8880</f>
        <v>0</v>
      </c>
      <c r="B9364">
        <f>Atask.AtsOp!E8880</f>
        <v>0</v>
      </c>
      <c r="C9364">
        <f>Atask.AtsOp!H8880</f>
        <v>0</v>
      </c>
      <c r="D9364">
        <f>Atask.AtsOp!N8880</f>
        <v>0</v>
      </c>
      <c r="E9364">
        <f>Atask.AtsOp!I8880</f>
        <v>0</v>
      </c>
      <c r="F9364">
        <f>Atask.AtsOp!M8880</f>
        <v>0</v>
      </c>
      <c r="G9364" t="e">
        <f>VLOOKUP(B9364,Prekės!$A$2:$E$3000,3,FALSE)</f>
        <v>#N/A</v>
      </c>
      <c r="H9364" t="e">
        <f>VLOOKUP(B9364,Prekės!$A$2:$E$3000,4,FALSE)</f>
        <v>#N/A</v>
      </c>
      <c r="I9364" t="e">
        <f>VLOOKUP(B9364,Prekės!$A$2:$E$3000,5,FALSE)</f>
        <v>#N/A</v>
      </c>
      <c r="J9364" t="e">
        <f t="shared" si="293"/>
        <v>#N/A</v>
      </c>
      <c r="K9364">
        <f t="shared" si="294"/>
        <v>0</v>
      </c>
    </row>
    <row r="9365" spans="1:11">
      <c r="A9365" s="1">
        <f>Atask.AtsOp!A8881</f>
        <v>0</v>
      </c>
      <c r="B9365">
        <f>Atask.AtsOp!E8881</f>
        <v>0</v>
      </c>
      <c r="C9365">
        <f>Atask.AtsOp!H8881</f>
        <v>0</v>
      </c>
      <c r="D9365">
        <f>Atask.AtsOp!N8881</f>
        <v>0</v>
      </c>
      <c r="E9365">
        <f>Atask.AtsOp!I8881</f>
        <v>0</v>
      </c>
      <c r="F9365">
        <f>Atask.AtsOp!M8881</f>
        <v>0</v>
      </c>
      <c r="G9365" t="e">
        <f>VLOOKUP(B9365,Prekės!$A$2:$E$3000,3,FALSE)</f>
        <v>#N/A</v>
      </c>
      <c r="H9365" t="e">
        <f>VLOOKUP(B9365,Prekės!$A$2:$E$3000,4,FALSE)</f>
        <v>#N/A</v>
      </c>
      <c r="I9365" t="e">
        <f>VLOOKUP(B9365,Prekės!$A$2:$E$3000,5,FALSE)</f>
        <v>#N/A</v>
      </c>
      <c r="J9365" t="e">
        <f t="shared" si="293"/>
        <v>#N/A</v>
      </c>
      <c r="K9365">
        <f t="shared" si="294"/>
        <v>0</v>
      </c>
    </row>
    <row r="9366" spans="1:11">
      <c r="A9366" s="1">
        <f>Atask.AtsOp!A8882</f>
        <v>0</v>
      </c>
      <c r="B9366">
        <f>Atask.AtsOp!E8882</f>
        <v>0</v>
      </c>
      <c r="C9366">
        <f>Atask.AtsOp!H8882</f>
        <v>0</v>
      </c>
      <c r="D9366">
        <f>Atask.AtsOp!N8882</f>
        <v>0</v>
      </c>
      <c r="E9366">
        <f>Atask.AtsOp!I8882</f>
        <v>0</v>
      </c>
      <c r="F9366">
        <f>Atask.AtsOp!M8882</f>
        <v>0</v>
      </c>
      <c r="G9366" t="e">
        <f>VLOOKUP(B9366,Prekės!$A$2:$E$3000,3,FALSE)</f>
        <v>#N/A</v>
      </c>
      <c r="H9366" t="e">
        <f>VLOOKUP(B9366,Prekės!$A$2:$E$3000,4,FALSE)</f>
        <v>#N/A</v>
      </c>
      <c r="I9366" t="e">
        <f>VLOOKUP(B9366,Prekės!$A$2:$E$3000,5,FALSE)</f>
        <v>#N/A</v>
      </c>
      <c r="J9366" t="e">
        <f t="shared" si="293"/>
        <v>#N/A</v>
      </c>
      <c r="K9366">
        <f t="shared" si="294"/>
        <v>0</v>
      </c>
    </row>
    <row r="9367" spans="1:11">
      <c r="A9367" s="1">
        <f>Atask.AtsOp!A8883</f>
        <v>0</v>
      </c>
      <c r="B9367">
        <f>Atask.AtsOp!E8883</f>
        <v>0</v>
      </c>
      <c r="C9367">
        <f>Atask.AtsOp!H8883</f>
        <v>0</v>
      </c>
      <c r="D9367">
        <f>Atask.AtsOp!N8883</f>
        <v>0</v>
      </c>
      <c r="E9367">
        <f>Atask.AtsOp!I8883</f>
        <v>0</v>
      </c>
      <c r="F9367">
        <f>Atask.AtsOp!M8883</f>
        <v>0</v>
      </c>
      <c r="G9367" t="e">
        <f>VLOOKUP(B9367,Prekės!$A$2:$E$3000,3,FALSE)</f>
        <v>#N/A</v>
      </c>
      <c r="H9367" t="e">
        <f>VLOOKUP(B9367,Prekės!$A$2:$E$3000,4,FALSE)</f>
        <v>#N/A</v>
      </c>
      <c r="I9367" t="e">
        <f>VLOOKUP(B9367,Prekės!$A$2:$E$3000,5,FALSE)</f>
        <v>#N/A</v>
      </c>
      <c r="J9367" t="e">
        <f t="shared" si="293"/>
        <v>#N/A</v>
      </c>
      <c r="K9367">
        <f t="shared" si="294"/>
        <v>0</v>
      </c>
    </row>
    <row r="9368" spans="1:11">
      <c r="A9368" s="1">
        <f>Atask.AtsOp!A8884</f>
        <v>0</v>
      </c>
      <c r="B9368">
        <f>Atask.AtsOp!E8884</f>
        <v>0</v>
      </c>
      <c r="C9368">
        <f>Atask.AtsOp!H8884</f>
        <v>0</v>
      </c>
      <c r="D9368">
        <f>Atask.AtsOp!N8884</f>
        <v>0</v>
      </c>
      <c r="E9368">
        <f>Atask.AtsOp!I8884</f>
        <v>0</v>
      </c>
      <c r="F9368">
        <f>Atask.AtsOp!M8884</f>
        <v>0</v>
      </c>
      <c r="G9368" t="e">
        <f>VLOOKUP(B9368,Prekės!$A$2:$E$3000,3,FALSE)</f>
        <v>#N/A</v>
      </c>
      <c r="H9368" t="e">
        <f>VLOOKUP(B9368,Prekės!$A$2:$E$3000,4,FALSE)</f>
        <v>#N/A</v>
      </c>
      <c r="I9368" t="e">
        <f>VLOOKUP(B9368,Prekės!$A$2:$E$3000,5,FALSE)</f>
        <v>#N/A</v>
      </c>
      <c r="J9368" t="e">
        <f t="shared" si="293"/>
        <v>#N/A</v>
      </c>
      <c r="K9368">
        <f t="shared" si="294"/>
        <v>0</v>
      </c>
    </row>
    <row r="9369" spans="1:11">
      <c r="A9369" s="1">
        <f>Atask.AtsOp!A8885</f>
        <v>0</v>
      </c>
      <c r="B9369">
        <f>Atask.AtsOp!E8885</f>
        <v>0</v>
      </c>
      <c r="C9369">
        <f>Atask.AtsOp!H8885</f>
        <v>0</v>
      </c>
      <c r="D9369">
        <f>Atask.AtsOp!N8885</f>
        <v>0</v>
      </c>
      <c r="E9369">
        <f>Atask.AtsOp!I8885</f>
        <v>0</v>
      </c>
      <c r="F9369">
        <f>Atask.AtsOp!M8885</f>
        <v>0</v>
      </c>
      <c r="G9369" t="e">
        <f>VLOOKUP(B9369,Prekės!$A$2:$E$3000,3,FALSE)</f>
        <v>#N/A</v>
      </c>
      <c r="H9369" t="e">
        <f>VLOOKUP(B9369,Prekės!$A$2:$E$3000,4,FALSE)</f>
        <v>#N/A</v>
      </c>
      <c r="I9369" t="e">
        <f>VLOOKUP(B9369,Prekės!$A$2:$E$3000,5,FALSE)</f>
        <v>#N/A</v>
      </c>
      <c r="J9369" t="e">
        <f t="shared" si="293"/>
        <v>#N/A</v>
      </c>
      <c r="K9369">
        <f t="shared" si="294"/>
        <v>0</v>
      </c>
    </row>
    <row r="9370" spans="1:11">
      <c r="A9370" s="1">
        <f>Atask.AtsOp!A8886</f>
        <v>0</v>
      </c>
      <c r="B9370">
        <f>Atask.AtsOp!E8886</f>
        <v>0</v>
      </c>
      <c r="C9370">
        <f>Atask.AtsOp!H8886</f>
        <v>0</v>
      </c>
      <c r="D9370">
        <f>Atask.AtsOp!N8886</f>
        <v>0</v>
      </c>
      <c r="E9370">
        <f>Atask.AtsOp!I8886</f>
        <v>0</v>
      </c>
      <c r="F9370">
        <f>Atask.AtsOp!M8886</f>
        <v>0</v>
      </c>
      <c r="G9370" t="e">
        <f>VLOOKUP(B9370,Prekės!$A$2:$E$3000,3,FALSE)</f>
        <v>#N/A</v>
      </c>
      <c r="H9370" t="e">
        <f>VLOOKUP(B9370,Prekės!$A$2:$E$3000,4,FALSE)</f>
        <v>#N/A</v>
      </c>
      <c r="I9370" t="e">
        <f>VLOOKUP(B9370,Prekės!$A$2:$E$3000,5,FALSE)</f>
        <v>#N/A</v>
      </c>
      <c r="J9370" t="e">
        <f t="shared" si="293"/>
        <v>#N/A</v>
      </c>
      <c r="K9370">
        <f t="shared" si="294"/>
        <v>0</v>
      </c>
    </row>
    <row r="9371" spans="1:11">
      <c r="A9371" s="1">
        <f>Atask.AtsOp!A8887</f>
        <v>0</v>
      </c>
      <c r="B9371">
        <f>Atask.AtsOp!E8887</f>
        <v>0</v>
      </c>
      <c r="C9371">
        <f>Atask.AtsOp!H8887</f>
        <v>0</v>
      </c>
      <c r="D9371">
        <f>Atask.AtsOp!N8887</f>
        <v>0</v>
      </c>
      <c r="E9371">
        <f>Atask.AtsOp!I8887</f>
        <v>0</v>
      </c>
      <c r="F9371">
        <f>Atask.AtsOp!M8887</f>
        <v>0</v>
      </c>
      <c r="G9371" t="e">
        <f>VLOOKUP(B9371,Prekės!$A$2:$E$3000,3,FALSE)</f>
        <v>#N/A</v>
      </c>
      <c r="H9371" t="e">
        <f>VLOOKUP(B9371,Prekės!$A$2:$E$3000,4,FALSE)</f>
        <v>#N/A</v>
      </c>
      <c r="I9371" t="e">
        <f>VLOOKUP(B9371,Prekės!$A$2:$E$3000,5,FALSE)</f>
        <v>#N/A</v>
      </c>
      <c r="J9371" t="e">
        <f t="shared" si="293"/>
        <v>#N/A</v>
      </c>
      <c r="K9371">
        <f t="shared" si="294"/>
        <v>0</v>
      </c>
    </row>
    <row r="9372" spans="1:11">
      <c r="A9372" s="1">
        <f>Atask.AtsOp!A8888</f>
        <v>0</v>
      </c>
      <c r="B9372">
        <f>Atask.AtsOp!E8888</f>
        <v>0</v>
      </c>
      <c r="C9372">
        <f>Atask.AtsOp!H8888</f>
        <v>0</v>
      </c>
      <c r="D9372">
        <f>Atask.AtsOp!N8888</f>
        <v>0</v>
      </c>
      <c r="E9372">
        <f>Atask.AtsOp!I8888</f>
        <v>0</v>
      </c>
      <c r="F9372">
        <f>Atask.AtsOp!M8888</f>
        <v>0</v>
      </c>
      <c r="G9372" t="e">
        <f>VLOOKUP(B9372,Prekės!$A$2:$E$3000,3,FALSE)</f>
        <v>#N/A</v>
      </c>
      <c r="H9372" t="e">
        <f>VLOOKUP(B9372,Prekės!$A$2:$E$3000,4,FALSE)</f>
        <v>#N/A</v>
      </c>
      <c r="I9372" t="e">
        <f>VLOOKUP(B9372,Prekės!$A$2:$E$3000,5,FALSE)</f>
        <v>#N/A</v>
      </c>
      <c r="J9372" t="e">
        <f t="shared" si="293"/>
        <v>#N/A</v>
      </c>
      <c r="K9372">
        <f t="shared" si="294"/>
        <v>0</v>
      </c>
    </row>
    <row r="9373" spans="1:11">
      <c r="A9373" s="1">
        <f>Atask.AtsOp!A8889</f>
        <v>0</v>
      </c>
      <c r="B9373">
        <f>Atask.AtsOp!E8889</f>
        <v>0</v>
      </c>
      <c r="C9373">
        <f>Atask.AtsOp!H8889</f>
        <v>0</v>
      </c>
      <c r="D9373">
        <f>Atask.AtsOp!N8889</f>
        <v>0</v>
      </c>
      <c r="E9373">
        <f>Atask.AtsOp!I8889</f>
        <v>0</v>
      </c>
      <c r="F9373">
        <f>Atask.AtsOp!M8889</f>
        <v>0</v>
      </c>
      <c r="G9373" t="e">
        <f>VLOOKUP(B9373,Prekės!$A$2:$E$3000,3,FALSE)</f>
        <v>#N/A</v>
      </c>
      <c r="H9373" t="e">
        <f>VLOOKUP(B9373,Prekės!$A$2:$E$3000,4,FALSE)</f>
        <v>#N/A</v>
      </c>
      <c r="I9373" t="e">
        <f>VLOOKUP(B9373,Prekės!$A$2:$E$3000,5,FALSE)</f>
        <v>#N/A</v>
      </c>
      <c r="J9373" t="e">
        <f t="shared" si="293"/>
        <v>#N/A</v>
      </c>
      <c r="K9373">
        <f t="shared" si="294"/>
        <v>0</v>
      </c>
    </row>
    <row r="9374" spans="1:11">
      <c r="A9374" s="1">
        <f>Atask.AtsOp!A8890</f>
        <v>0</v>
      </c>
      <c r="B9374">
        <f>Atask.AtsOp!E8890</f>
        <v>0</v>
      </c>
      <c r="C9374">
        <f>Atask.AtsOp!H8890</f>
        <v>0</v>
      </c>
      <c r="D9374">
        <f>Atask.AtsOp!N8890</f>
        <v>0</v>
      </c>
      <c r="E9374">
        <f>Atask.AtsOp!I8890</f>
        <v>0</v>
      </c>
      <c r="F9374">
        <f>Atask.AtsOp!M8890</f>
        <v>0</v>
      </c>
      <c r="G9374" t="e">
        <f>VLOOKUP(B9374,Prekės!$A$2:$E$3000,3,FALSE)</f>
        <v>#N/A</v>
      </c>
      <c r="H9374" t="e">
        <f>VLOOKUP(B9374,Prekės!$A$2:$E$3000,4,FALSE)</f>
        <v>#N/A</v>
      </c>
      <c r="I9374" t="e">
        <f>VLOOKUP(B9374,Prekės!$A$2:$E$3000,5,FALSE)</f>
        <v>#N/A</v>
      </c>
      <c r="J9374" t="e">
        <f t="shared" si="293"/>
        <v>#N/A</v>
      </c>
      <c r="K9374">
        <f t="shared" si="294"/>
        <v>0</v>
      </c>
    </row>
    <row r="9375" spans="1:11">
      <c r="A9375" s="1">
        <f>Atask.AtsOp!A8891</f>
        <v>0</v>
      </c>
      <c r="B9375">
        <f>Atask.AtsOp!E8891</f>
        <v>0</v>
      </c>
      <c r="C9375">
        <f>Atask.AtsOp!H8891</f>
        <v>0</v>
      </c>
      <c r="D9375">
        <f>Atask.AtsOp!N8891</f>
        <v>0</v>
      </c>
      <c r="E9375">
        <f>Atask.AtsOp!I8891</f>
        <v>0</v>
      </c>
      <c r="F9375">
        <f>Atask.AtsOp!M8891</f>
        <v>0</v>
      </c>
      <c r="G9375" t="e">
        <f>VLOOKUP(B9375,Prekės!$A$2:$E$3000,3,FALSE)</f>
        <v>#N/A</v>
      </c>
      <c r="H9375" t="e">
        <f>VLOOKUP(B9375,Prekės!$A$2:$E$3000,4,FALSE)</f>
        <v>#N/A</v>
      </c>
      <c r="I9375" t="e">
        <f>VLOOKUP(B9375,Prekės!$A$2:$E$3000,5,FALSE)</f>
        <v>#N/A</v>
      </c>
      <c r="J9375" t="e">
        <f t="shared" si="293"/>
        <v>#N/A</v>
      </c>
      <c r="K9375">
        <f t="shared" si="294"/>
        <v>0</v>
      </c>
    </row>
    <row r="9376" spans="1:11">
      <c r="A9376" s="1">
        <f>Atask.AtsOp!A8892</f>
        <v>0</v>
      </c>
      <c r="B9376">
        <f>Atask.AtsOp!E8892</f>
        <v>0</v>
      </c>
      <c r="C9376">
        <f>Atask.AtsOp!H8892</f>
        <v>0</v>
      </c>
      <c r="D9376">
        <f>Atask.AtsOp!N8892</f>
        <v>0</v>
      </c>
      <c r="E9376">
        <f>Atask.AtsOp!I8892</f>
        <v>0</v>
      </c>
      <c r="F9376">
        <f>Atask.AtsOp!M8892</f>
        <v>0</v>
      </c>
      <c r="G9376" t="e">
        <f>VLOOKUP(B9376,Prekės!$A$2:$E$3000,3,FALSE)</f>
        <v>#N/A</v>
      </c>
      <c r="H9376" t="e">
        <f>VLOOKUP(B9376,Prekės!$A$2:$E$3000,4,FALSE)</f>
        <v>#N/A</v>
      </c>
      <c r="I9376" t="e">
        <f>VLOOKUP(B9376,Prekės!$A$2:$E$3000,5,FALSE)</f>
        <v>#N/A</v>
      </c>
      <c r="J9376" t="e">
        <f t="shared" si="293"/>
        <v>#N/A</v>
      </c>
      <c r="K9376">
        <f t="shared" si="294"/>
        <v>0</v>
      </c>
    </row>
    <row r="9377" spans="1:11">
      <c r="A9377" s="1">
        <f>Atask.AtsOp!A8893</f>
        <v>0</v>
      </c>
      <c r="B9377">
        <f>Atask.AtsOp!E8893</f>
        <v>0</v>
      </c>
      <c r="C9377">
        <f>Atask.AtsOp!H8893</f>
        <v>0</v>
      </c>
      <c r="D9377">
        <f>Atask.AtsOp!N8893</f>
        <v>0</v>
      </c>
      <c r="E9377">
        <f>Atask.AtsOp!I8893</f>
        <v>0</v>
      </c>
      <c r="F9377">
        <f>Atask.AtsOp!M8893</f>
        <v>0</v>
      </c>
      <c r="G9377" t="e">
        <f>VLOOKUP(B9377,Prekės!$A$2:$E$3000,3,FALSE)</f>
        <v>#N/A</v>
      </c>
      <c r="H9377" t="e">
        <f>VLOOKUP(B9377,Prekės!$A$2:$E$3000,4,FALSE)</f>
        <v>#N/A</v>
      </c>
      <c r="I9377" t="e">
        <f>VLOOKUP(B9377,Prekės!$A$2:$E$3000,5,FALSE)</f>
        <v>#N/A</v>
      </c>
      <c r="J9377" t="e">
        <f t="shared" si="293"/>
        <v>#N/A</v>
      </c>
      <c r="K9377">
        <f t="shared" si="294"/>
        <v>0</v>
      </c>
    </row>
    <row r="9378" spans="1:11">
      <c r="A9378" s="1">
        <f>Atask.AtsOp!A8894</f>
        <v>0</v>
      </c>
      <c r="B9378">
        <f>Atask.AtsOp!E8894</f>
        <v>0</v>
      </c>
      <c r="C9378">
        <f>Atask.AtsOp!H8894</f>
        <v>0</v>
      </c>
      <c r="D9378">
        <f>Atask.AtsOp!N8894</f>
        <v>0</v>
      </c>
      <c r="E9378">
        <f>Atask.AtsOp!I8894</f>
        <v>0</v>
      </c>
      <c r="F9378">
        <f>Atask.AtsOp!M8894</f>
        <v>0</v>
      </c>
      <c r="G9378" t="e">
        <f>VLOOKUP(B9378,Prekės!$A$2:$E$3000,3,FALSE)</f>
        <v>#N/A</v>
      </c>
      <c r="H9378" t="e">
        <f>VLOOKUP(B9378,Prekės!$A$2:$E$3000,4,FALSE)</f>
        <v>#N/A</v>
      </c>
      <c r="I9378" t="e">
        <f>VLOOKUP(B9378,Prekės!$A$2:$E$3000,5,FALSE)</f>
        <v>#N/A</v>
      </c>
      <c r="J9378" t="e">
        <f t="shared" ref="J9378:J9441" si="295">IF(G9378=110,F9378*H9378*I9378,IF(G9378&lt;280,F9378*H9378,F9378*H9378*(I9378/100)))</f>
        <v>#N/A</v>
      </c>
      <c r="K9378">
        <f t="shared" ref="K9378:K9441" si="296">IF(EXACT(D9378,"But."),J9378,F9378)</f>
        <v>0</v>
      </c>
    </row>
    <row r="9379" spans="1:11">
      <c r="A9379" s="1">
        <f>Atask.AtsOp!A8895</f>
        <v>0</v>
      </c>
      <c r="B9379">
        <f>Atask.AtsOp!E8895</f>
        <v>0</v>
      </c>
      <c r="C9379">
        <f>Atask.AtsOp!H8895</f>
        <v>0</v>
      </c>
      <c r="D9379">
        <f>Atask.AtsOp!N8895</f>
        <v>0</v>
      </c>
      <c r="E9379">
        <f>Atask.AtsOp!I8895</f>
        <v>0</v>
      </c>
      <c r="F9379">
        <f>Atask.AtsOp!M8895</f>
        <v>0</v>
      </c>
      <c r="G9379" t="e">
        <f>VLOOKUP(B9379,Prekės!$A$2:$E$3000,3,FALSE)</f>
        <v>#N/A</v>
      </c>
      <c r="H9379" t="e">
        <f>VLOOKUP(B9379,Prekės!$A$2:$E$3000,4,FALSE)</f>
        <v>#N/A</v>
      </c>
      <c r="I9379" t="e">
        <f>VLOOKUP(B9379,Prekės!$A$2:$E$3000,5,FALSE)</f>
        <v>#N/A</v>
      </c>
      <c r="J9379" t="e">
        <f t="shared" si="295"/>
        <v>#N/A</v>
      </c>
      <c r="K9379">
        <f t="shared" si="296"/>
        <v>0</v>
      </c>
    </row>
    <row r="9380" spans="1:11">
      <c r="A9380" s="1">
        <f>Atask.AtsOp!A8896</f>
        <v>0</v>
      </c>
      <c r="B9380">
        <f>Atask.AtsOp!E8896</f>
        <v>0</v>
      </c>
      <c r="C9380">
        <f>Atask.AtsOp!H8896</f>
        <v>0</v>
      </c>
      <c r="D9380">
        <f>Atask.AtsOp!N8896</f>
        <v>0</v>
      </c>
      <c r="E9380">
        <f>Atask.AtsOp!I8896</f>
        <v>0</v>
      </c>
      <c r="F9380">
        <f>Atask.AtsOp!M8896</f>
        <v>0</v>
      </c>
      <c r="G9380" t="e">
        <f>VLOOKUP(B9380,Prekės!$A$2:$E$3000,3,FALSE)</f>
        <v>#N/A</v>
      </c>
      <c r="H9380" t="e">
        <f>VLOOKUP(B9380,Prekės!$A$2:$E$3000,4,FALSE)</f>
        <v>#N/A</v>
      </c>
      <c r="I9380" t="e">
        <f>VLOOKUP(B9380,Prekės!$A$2:$E$3000,5,FALSE)</f>
        <v>#N/A</v>
      </c>
      <c r="J9380" t="e">
        <f t="shared" si="295"/>
        <v>#N/A</v>
      </c>
      <c r="K9380">
        <f t="shared" si="296"/>
        <v>0</v>
      </c>
    </row>
    <row r="9381" spans="1:11">
      <c r="A9381" s="1">
        <f>Atask.AtsOp!A8897</f>
        <v>0</v>
      </c>
      <c r="B9381">
        <f>Atask.AtsOp!E8897</f>
        <v>0</v>
      </c>
      <c r="C9381">
        <f>Atask.AtsOp!H8897</f>
        <v>0</v>
      </c>
      <c r="D9381">
        <f>Atask.AtsOp!N8897</f>
        <v>0</v>
      </c>
      <c r="E9381">
        <f>Atask.AtsOp!I8897</f>
        <v>0</v>
      </c>
      <c r="F9381">
        <f>Atask.AtsOp!M8897</f>
        <v>0</v>
      </c>
      <c r="G9381" t="e">
        <f>VLOOKUP(B9381,Prekės!$A$2:$E$3000,3,FALSE)</f>
        <v>#N/A</v>
      </c>
      <c r="H9381" t="e">
        <f>VLOOKUP(B9381,Prekės!$A$2:$E$3000,4,FALSE)</f>
        <v>#N/A</v>
      </c>
      <c r="I9381" t="e">
        <f>VLOOKUP(B9381,Prekės!$A$2:$E$3000,5,FALSE)</f>
        <v>#N/A</v>
      </c>
      <c r="J9381" t="e">
        <f t="shared" si="295"/>
        <v>#N/A</v>
      </c>
      <c r="K9381">
        <f t="shared" si="296"/>
        <v>0</v>
      </c>
    </row>
    <row r="9382" spans="1:11">
      <c r="A9382" s="1">
        <f>Atask.AtsOp!A8898</f>
        <v>0</v>
      </c>
      <c r="B9382">
        <f>Atask.AtsOp!E8898</f>
        <v>0</v>
      </c>
      <c r="C9382">
        <f>Atask.AtsOp!H8898</f>
        <v>0</v>
      </c>
      <c r="D9382">
        <f>Atask.AtsOp!N8898</f>
        <v>0</v>
      </c>
      <c r="E9382">
        <f>Atask.AtsOp!I8898</f>
        <v>0</v>
      </c>
      <c r="F9382">
        <f>Atask.AtsOp!M8898</f>
        <v>0</v>
      </c>
      <c r="G9382" t="e">
        <f>VLOOKUP(B9382,Prekės!$A$2:$E$3000,3,FALSE)</f>
        <v>#N/A</v>
      </c>
      <c r="H9382" t="e">
        <f>VLOOKUP(B9382,Prekės!$A$2:$E$3000,4,FALSE)</f>
        <v>#N/A</v>
      </c>
      <c r="I9382" t="e">
        <f>VLOOKUP(B9382,Prekės!$A$2:$E$3000,5,FALSE)</f>
        <v>#N/A</v>
      </c>
      <c r="J9382" t="e">
        <f t="shared" si="295"/>
        <v>#N/A</v>
      </c>
      <c r="K9382">
        <f t="shared" si="296"/>
        <v>0</v>
      </c>
    </row>
    <row r="9383" spans="1:11">
      <c r="A9383" s="1">
        <f>Atask.AtsOp!A8899</f>
        <v>0</v>
      </c>
      <c r="B9383">
        <f>Atask.AtsOp!E8899</f>
        <v>0</v>
      </c>
      <c r="C9383">
        <f>Atask.AtsOp!H8899</f>
        <v>0</v>
      </c>
      <c r="D9383">
        <f>Atask.AtsOp!N8899</f>
        <v>0</v>
      </c>
      <c r="E9383">
        <f>Atask.AtsOp!I8899</f>
        <v>0</v>
      </c>
      <c r="F9383">
        <f>Atask.AtsOp!M8899</f>
        <v>0</v>
      </c>
      <c r="G9383" t="e">
        <f>VLOOKUP(B9383,Prekės!$A$2:$E$3000,3,FALSE)</f>
        <v>#N/A</v>
      </c>
      <c r="H9383" t="e">
        <f>VLOOKUP(B9383,Prekės!$A$2:$E$3000,4,FALSE)</f>
        <v>#N/A</v>
      </c>
      <c r="I9383" t="e">
        <f>VLOOKUP(B9383,Prekės!$A$2:$E$3000,5,FALSE)</f>
        <v>#N/A</v>
      </c>
      <c r="J9383" t="e">
        <f t="shared" si="295"/>
        <v>#N/A</v>
      </c>
      <c r="K9383">
        <f t="shared" si="296"/>
        <v>0</v>
      </c>
    </row>
    <row r="9384" spans="1:11">
      <c r="A9384" s="1">
        <f>Atask.AtsOp!A8900</f>
        <v>0</v>
      </c>
      <c r="B9384">
        <f>Atask.AtsOp!E8900</f>
        <v>0</v>
      </c>
      <c r="C9384">
        <f>Atask.AtsOp!H8900</f>
        <v>0</v>
      </c>
      <c r="D9384">
        <f>Atask.AtsOp!N8900</f>
        <v>0</v>
      </c>
      <c r="E9384">
        <f>Atask.AtsOp!I8900</f>
        <v>0</v>
      </c>
      <c r="F9384">
        <f>Atask.AtsOp!M8900</f>
        <v>0</v>
      </c>
      <c r="G9384" t="e">
        <f>VLOOKUP(B9384,Prekės!$A$2:$E$3000,3,FALSE)</f>
        <v>#N/A</v>
      </c>
      <c r="H9384" t="e">
        <f>VLOOKUP(B9384,Prekės!$A$2:$E$3000,4,FALSE)</f>
        <v>#N/A</v>
      </c>
      <c r="I9384" t="e">
        <f>VLOOKUP(B9384,Prekės!$A$2:$E$3000,5,FALSE)</f>
        <v>#N/A</v>
      </c>
      <c r="J9384" t="e">
        <f t="shared" si="295"/>
        <v>#N/A</v>
      </c>
      <c r="K9384">
        <f t="shared" si="296"/>
        <v>0</v>
      </c>
    </row>
    <row r="9385" spans="1:11">
      <c r="A9385" s="1">
        <f>Atask.AtsOp!A8901</f>
        <v>0</v>
      </c>
      <c r="B9385">
        <f>Atask.AtsOp!E8901</f>
        <v>0</v>
      </c>
      <c r="C9385">
        <f>Atask.AtsOp!H8901</f>
        <v>0</v>
      </c>
      <c r="D9385">
        <f>Atask.AtsOp!N8901</f>
        <v>0</v>
      </c>
      <c r="E9385">
        <f>Atask.AtsOp!I8901</f>
        <v>0</v>
      </c>
      <c r="F9385">
        <f>Atask.AtsOp!M8901</f>
        <v>0</v>
      </c>
      <c r="G9385" t="e">
        <f>VLOOKUP(B9385,Prekės!$A$2:$E$3000,3,FALSE)</f>
        <v>#N/A</v>
      </c>
      <c r="H9385" t="e">
        <f>VLOOKUP(B9385,Prekės!$A$2:$E$3000,4,FALSE)</f>
        <v>#N/A</v>
      </c>
      <c r="I9385" t="e">
        <f>VLOOKUP(B9385,Prekės!$A$2:$E$3000,5,FALSE)</f>
        <v>#N/A</v>
      </c>
      <c r="J9385" t="e">
        <f t="shared" si="295"/>
        <v>#N/A</v>
      </c>
      <c r="K9385">
        <f t="shared" si="296"/>
        <v>0</v>
      </c>
    </row>
    <row r="9386" spans="1:11">
      <c r="A9386" s="1">
        <f>Atask.AtsOp!A8902</f>
        <v>0</v>
      </c>
      <c r="B9386">
        <f>Atask.AtsOp!E8902</f>
        <v>0</v>
      </c>
      <c r="C9386">
        <f>Atask.AtsOp!H8902</f>
        <v>0</v>
      </c>
      <c r="D9386">
        <f>Atask.AtsOp!N8902</f>
        <v>0</v>
      </c>
      <c r="E9386">
        <f>Atask.AtsOp!I8902</f>
        <v>0</v>
      </c>
      <c r="F9386">
        <f>Atask.AtsOp!M8902</f>
        <v>0</v>
      </c>
      <c r="G9386" t="e">
        <f>VLOOKUP(B9386,Prekės!$A$2:$E$3000,3,FALSE)</f>
        <v>#N/A</v>
      </c>
      <c r="H9386" t="e">
        <f>VLOOKUP(B9386,Prekės!$A$2:$E$3000,4,FALSE)</f>
        <v>#N/A</v>
      </c>
      <c r="I9386" t="e">
        <f>VLOOKUP(B9386,Prekės!$A$2:$E$3000,5,FALSE)</f>
        <v>#N/A</v>
      </c>
      <c r="J9386" t="e">
        <f t="shared" si="295"/>
        <v>#N/A</v>
      </c>
      <c r="K9386">
        <f t="shared" si="296"/>
        <v>0</v>
      </c>
    </row>
    <row r="9387" spans="1:11">
      <c r="A9387" s="1">
        <f>Atask.AtsOp!A8903</f>
        <v>0</v>
      </c>
      <c r="B9387">
        <f>Atask.AtsOp!E8903</f>
        <v>0</v>
      </c>
      <c r="C9387">
        <f>Atask.AtsOp!H8903</f>
        <v>0</v>
      </c>
      <c r="D9387">
        <f>Atask.AtsOp!N8903</f>
        <v>0</v>
      </c>
      <c r="E9387">
        <f>Atask.AtsOp!I8903</f>
        <v>0</v>
      </c>
      <c r="F9387">
        <f>Atask.AtsOp!M8903</f>
        <v>0</v>
      </c>
      <c r="G9387" t="e">
        <f>VLOOKUP(B9387,Prekės!$A$2:$E$3000,3,FALSE)</f>
        <v>#N/A</v>
      </c>
      <c r="H9387" t="e">
        <f>VLOOKUP(B9387,Prekės!$A$2:$E$3000,4,FALSE)</f>
        <v>#N/A</v>
      </c>
      <c r="I9387" t="e">
        <f>VLOOKUP(B9387,Prekės!$A$2:$E$3000,5,FALSE)</f>
        <v>#N/A</v>
      </c>
      <c r="J9387" t="e">
        <f t="shared" si="295"/>
        <v>#N/A</v>
      </c>
      <c r="K9387">
        <f t="shared" si="296"/>
        <v>0</v>
      </c>
    </row>
    <row r="9388" spans="1:11">
      <c r="A9388" s="1">
        <f>Atask.AtsOp!A8904</f>
        <v>0</v>
      </c>
      <c r="B9388">
        <f>Atask.AtsOp!E8904</f>
        <v>0</v>
      </c>
      <c r="C9388">
        <f>Atask.AtsOp!H8904</f>
        <v>0</v>
      </c>
      <c r="D9388">
        <f>Atask.AtsOp!N8904</f>
        <v>0</v>
      </c>
      <c r="E9388">
        <f>Atask.AtsOp!I8904</f>
        <v>0</v>
      </c>
      <c r="F9388">
        <f>Atask.AtsOp!M8904</f>
        <v>0</v>
      </c>
      <c r="G9388" t="e">
        <f>VLOOKUP(B9388,Prekės!$A$2:$E$3000,3,FALSE)</f>
        <v>#N/A</v>
      </c>
      <c r="H9388" t="e">
        <f>VLOOKUP(B9388,Prekės!$A$2:$E$3000,4,FALSE)</f>
        <v>#N/A</v>
      </c>
      <c r="I9388" t="e">
        <f>VLOOKUP(B9388,Prekės!$A$2:$E$3000,5,FALSE)</f>
        <v>#N/A</v>
      </c>
      <c r="J9388" t="e">
        <f t="shared" si="295"/>
        <v>#N/A</v>
      </c>
      <c r="K9388">
        <f t="shared" si="296"/>
        <v>0</v>
      </c>
    </row>
    <row r="9389" spans="1:11">
      <c r="A9389" s="1">
        <f>Atask.AtsOp!A8905</f>
        <v>0</v>
      </c>
      <c r="B9389">
        <f>Atask.AtsOp!E8905</f>
        <v>0</v>
      </c>
      <c r="C9389">
        <f>Atask.AtsOp!H8905</f>
        <v>0</v>
      </c>
      <c r="D9389">
        <f>Atask.AtsOp!N8905</f>
        <v>0</v>
      </c>
      <c r="E9389">
        <f>Atask.AtsOp!I8905</f>
        <v>0</v>
      </c>
      <c r="F9389">
        <f>Atask.AtsOp!M8905</f>
        <v>0</v>
      </c>
      <c r="G9389" t="e">
        <f>VLOOKUP(B9389,Prekės!$A$2:$E$3000,3,FALSE)</f>
        <v>#N/A</v>
      </c>
      <c r="H9389" t="e">
        <f>VLOOKUP(B9389,Prekės!$A$2:$E$3000,4,FALSE)</f>
        <v>#N/A</v>
      </c>
      <c r="I9389" t="e">
        <f>VLOOKUP(B9389,Prekės!$A$2:$E$3000,5,FALSE)</f>
        <v>#N/A</v>
      </c>
      <c r="J9389" t="e">
        <f t="shared" si="295"/>
        <v>#N/A</v>
      </c>
      <c r="K9389">
        <f t="shared" si="296"/>
        <v>0</v>
      </c>
    </row>
    <row r="9390" spans="1:11">
      <c r="A9390" s="1">
        <f>Atask.AtsOp!A8906</f>
        <v>0</v>
      </c>
      <c r="B9390">
        <f>Atask.AtsOp!E8906</f>
        <v>0</v>
      </c>
      <c r="C9390">
        <f>Atask.AtsOp!H8906</f>
        <v>0</v>
      </c>
      <c r="D9390">
        <f>Atask.AtsOp!N8906</f>
        <v>0</v>
      </c>
      <c r="E9390">
        <f>Atask.AtsOp!I8906</f>
        <v>0</v>
      </c>
      <c r="F9390">
        <f>Atask.AtsOp!M8906</f>
        <v>0</v>
      </c>
      <c r="G9390" t="e">
        <f>VLOOKUP(B9390,Prekės!$A$2:$E$3000,3,FALSE)</f>
        <v>#N/A</v>
      </c>
      <c r="H9390" t="e">
        <f>VLOOKUP(B9390,Prekės!$A$2:$E$3000,4,FALSE)</f>
        <v>#N/A</v>
      </c>
      <c r="I9390" t="e">
        <f>VLOOKUP(B9390,Prekės!$A$2:$E$3000,5,FALSE)</f>
        <v>#N/A</v>
      </c>
      <c r="J9390" t="e">
        <f t="shared" si="295"/>
        <v>#N/A</v>
      </c>
      <c r="K9390">
        <f t="shared" si="296"/>
        <v>0</v>
      </c>
    </row>
    <row r="9391" spans="1:11">
      <c r="A9391" s="1">
        <f>Atask.AtsOp!A8907</f>
        <v>0</v>
      </c>
      <c r="B9391">
        <f>Atask.AtsOp!E8907</f>
        <v>0</v>
      </c>
      <c r="C9391">
        <f>Atask.AtsOp!H8907</f>
        <v>0</v>
      </c>
      <c r="D9391">
        <f>Atask.AtsOp!N8907</f>
        <v>0</v>
      </c>
      <c r="E9391">
        <f>Atask.AtsOp!I8907</f>
        <v>0</v>
      </c>
      <c r="F9391">
        <f>Atask.AtsOp!M8907</f>
        <v>0</v>
      </c>
      <c r="G9391" t="e">
        <f>VLOOKUP(B9391,Prekės!$A$2:$E$3000,3,FALSE)</f>
        <v>#N/A</v>
      </c>
      <c r="H9391" t="e">
        <f>VLOOKUP(B9391,Prekės!$A$2:$E$3000,4,FALSE)</f>
        <v>#N/A</v>
      </c>
      <c r="I9391" t="e">
        <f>VLOOKUP(B9391,Prekės!$A$2:$E$3000,5,FALSE)</f>
        <v>#N/A</v>
      </c>
      <c r="J9391" t="e">
        <f t="shared" si="295"/>
        <v>#N/A</v>
      </c>
      <c r="K9391">
        <f t="shared" si="296"/>
        <v>0</v>
      </c>
    </row>
    <row r="9392" spans="1:11">
      <c r="A9392" s="1">
        <f>Atask.AtsOp!A8908</f>
        <v>0</v>
      </c>
      <c r="B9392">
        <f>Atask.AtsOp!E8908</f>
        <v>0</v>
      </c>
      <c r="C9392">
        <f>Atask.AtsOp!H8908</f>
        <v>0</v>
      </c>
      <c r="D9392">
        <f>Atask.AtsOp!N8908</f>
        <v>0</v>
      </c>
      <c r="E9392">
        <f>Atask.AtsOp!I8908</f>
        <v>0</v>
      </c>
      <c r="F9392">
        <f>Atask.AtsOp!M8908</f>
        <v>0</v>
      </c>
      <c r="G9392" t="e">
        <f>VLOOKUP(B9392,Prekės!$A$2:$E$3000,3,FALSE)</f>
        <v>#N/A</v>
      </c>
      <c r="H9392" t="e">
        <f>VLOOKUP(B9392,Prekės!$A$2:$E$3000,4,FALSE)</f>
        <v>#N/A</v>
      </c>
      <c r="I9392" t="e">
        <f>VLOOKUP(B9392,Prekės!$A$2:$E$3000,5,FALSE)</f>
        <v>#N/A</v>
      </c>
      <c r="J9392" t="e">
        <f t="shared" si="295"/>
        <v>#N/A</v>
      </c>
      <c r="K9392">
        <f t="shared" si="296"/>
        <v>0</v>
      </c>
    </row>
    <row r="9393" spans="1:11">
      <c r="A9393" s="1">
        <f>Atask.AtsOp!A8909</f>
        <v>0</v>
      </c>
      <c r="B9393">
        <f>Atask.AtsOp!E8909</f>
        <v>0</v>
      </c>
      <c r="C9393">
        <f>Atask.AtsOp!H8909</f>
        <v>0</v>
      </c>
      <c r="D9393">
        <f>Atask.AtsOp!N8909</f>
        <v>0</v>
      </c>
      <c r="E9393">
        <f>Atask.AtsOp!I8909</f>
        <v>0</v>
      </c>
      <c r="F9393">
        <f>Atask.AtsOp!M8909</f>
        <v>0</v>
      </c>
      <c r="G9393" t="e">
        <f>VLOOKUP(B9393,Prekės!$A$2:$E$3000,3,FALSE)</f>
        <v>#N/A</v>
      </c>
      <c r="H9393" t="e">
        <f>VLOOKUP(B9393,Prekės!$A$2:$E$3000,4,FALSE)</f>
        <v>#N/A</v>
      </c>
      <c r="I9393" t="e">
        <f>VLOOKUP(B9393,Prekės!$A$2:$E$3000,5,FALSE)</f>
        <v>#N/A</v>
      </c>
      <c r="J9393" t="e">
        <f t="shared" si="295"/>
        <v>#N/A</v>
      </c>
      <c r="K9393">
        <f t="shared" si="296"/>
        <v>0</v>
      </c>
    </row>
    <row r="9394" spans="1:11">
      <c r="A9394" s="1">
        <f>Atask.AtsOp!A8910</f>
        <v>0</v>
      </c>
      <c r="B9394">
        <f>Atask.AtsOp!E8910</f>
        <v>0</v>
      </c>
      <c r="C9394">
        <f>Atask.AtsOp!H8910</f>
        <v>0</v>
      </c>
      <c r="D9394">
        <f>Atask.AtsOp!N8910</f>
        <v>0</v>
      </c>
      <c r="E9394">
        <f>Atask.AtsOp!I8910</f>
        <v>0</v>
      </c>
      <c r="F9394">
        <f>Atask.AtsOp!M8910</f>
        <v>0</v>
      </c>
      <c r="G9394" t="e">
        <f>VLOOKUP(B9394,Prekės!$A$2:$E$3000,3,FALSE)</f>
        <v>#N/A</v>
      </c>
      <c r="H9394" t="e">
        <f>VLOOKUP(B9394,Prekės!$A$2:$E$3000,4,FALSE)</f>
        <v>#N/A</v>
      </c>
      <c r="I9394" t="e">
        <f>VLOOKUP(B9394,Prekės!$A$2:$E$3000,5,FALSE)</f>
        <v>#N/A</v>
      </c>
      <c r="J9394" t="e">
        <f t="shared" si="295"/>
        <v>#N/A</v>
      </c>
      <c r="K9394">
        <f t="shared" si="296"/>
        <v>0</v>
      </c>
    </row>
    <row r="9395" spans="1:11">
      <c r="A9395" s="1">
        <f>Atask.AtsOp!A8911</f>
        <v>0</v>
      </c>
      <c r="B9395">
        <f>Atask.AtsOp!E8911</f>
        <v>0</v>
      </c>
      <c r="C9395">
        <f>Atask.AtsOp!H8911</f>
        <v>0</v>
      </c>
      <c r="D9395">
        <f>Atask.AtsOp!N8911</f>
        <v>0</v>
      </c>
      <c r="E9395">
        <f>Atask.AtsOp!I8911</f>
        <v>0</v>
      </c>
      <c r="F9395">
        <f>Atask.AtsOp!M8911</f>
        <v>0</v>
      </c>
      <c r="G9395" t="e">
        <f>VLOOKUP(B9395,Prekės!$A$2:$E$3000,3,FALSE)</f>
        <v>#N/A</v>
      </c>
      <c r="H9395" t="e">
        <f>VLOOKUP(B9395,Prekės!$A$2:$E$3000,4,FALSE)</f>
        <v>#N/A</v>
      </c>
      <c r="I9395" t="e">
        <f>VLOOKUP(B9395,Prekės!$A$2:$E$3000,5,FALSE)</f>
        <v>#N/A</v>
      </c>
      <c r="J9395" t="e">
        <f t="shared" si="295"/>
        <v>#N/A</v>
      </c>
      <c r="K9395">
        <f t="shared" si="296"/>
        <v>0</v>
      </c>
    </row>
    <row r="9396" spans="1:11">
      <c r="A9396" s="1">
        <f>Atask.AtsOp!A8912</f>
        <v>0</v>
      </c>
      <c r="B9396">
        <f>Atask.AtsOp!E8912</f>
        <v>0</v>
      </c>
      <c r="C9396">
        <f>Atask.AtsOp!H8912</f>
        <v>0</v>
      </c>
      <c r="D9396">
        <f>Atask.AtsOp!N8912</f>
        <v>0</v>
      </c>
      <c r="E9396">
        <f>Atask.AtsOp!I8912</f>
        <v>0</v>
      </c>
      <c r="F9396">
        <f>Atask.AtsOp!M8912</f>
        <v>0</v>
      </c>
      <c r="G9396" t="e">
        <f>VLOOKUP(B9396,Prekės!$A$2:$E$3000,3,FALSE)</f>
        <v>#N/A</v>
      </c>
      <c r="H9396" t="e">
        <f>VLOOKUP(B9396,Prekės!$A$2:$E$3000,4,FALSE)</f>
        <v>#N/A</v>
      </c>
      <c r="I9396" t="e">
        <f>VLOOKUP(B9396,Prekės!$A$2:$E$3000,5,FALSE)</f>
        <v>#N/A</v>
      </c>
      <c r="J9396" t="e">
        <f t="shared" si="295"/>
        <v>#N/A</v>
      </c>
      <c r="K9396">
        <f t="shared" si="296"/>
        <v>0</v>
      </c>
    </row>
    <row r="9397" spans="1:11">
      <c r="A9397" s="1">
        <f>Atask.AtsOp!A8913</f>
        <v>0</v>
      </c>
      <c r="B9397">
        <f>Atask.AtsOp!E8913</f>
        <v>0</v>
      </c>
      <c r="C9397">
        <f>Atask.AtsOp!H8913</f>
        <v>0</v>
      </c>
      <c r="D9397">
        <f>Atask.AtsOp!N8913</f>
        <v>0</v>
      </c>
      <c r="E9397">
        <f>Atask.AtsOp!I8913</f>
        <v>0</v>
      </c>
      <c r="F9397">
        <f>Atask.AtsOp!M8913</f>
        <v>0</v>
      </c>
      <c r="G9397" t="e">
        <f>VLOOKUP(B9397,Prekės!$A$2:$E$3000,3,FALSE)</f>
        <v>#N/A</v>
      </c>
      <c r="H9397" t="e">
        <f>VLOOKUP(B9397,Prekės!$A$2:$E$3000,4,FALSE)</f>
        <v>#N/A</v>
      </c>
      <c r="I9397" t="e">
        <f>VLOOKUP(B9397,Prekės!$A$2:$E$3000,5,FALSE)</f>
        <v>#N/A</v>
      </c>
      <c r="J9397" t="e">
        <f t="shared" si="295"/>
        <v>#N/A</v>
      </c>
      <c r="K9397">
        <f t="shared" si="296"/>
        <v>0</v>
      </c>
    </row>
    <row r="9398" spans="1:11">
      <c r="A9398" s="1">
        <f>Atask.AtsOp!A8914</f>
        <v>0</v>
      </c>
      <c r="B9398">
        <f>Atask.AtsOp!E8914</f>
        <v>0</v>
      </c>
      <c r="C9398">
        <f>Atask.AtsOp!H8914</f>
        <v>0</v>
      </c>
      <c r="D9398">
        <f>Atask.AtsOp!N8914</f>
        <v>0</v>
      </c>
      <c r="E9398">
        <f>Atask.AtsOp!I8914</f>
        <v>0</v>
      </c>
      <c r="F9398">
        <f>Atask.AtsOp!M8914</f>
        <v>0</v>
      </c>
      <c r="G9398" t="e">
        <f>VLOOKUP(B9398,Prekės!$A$2:$E$3000,3,FALSE)</f>
        <v>#N/A</v>
      </c>
      <c r="H9398" t="e">
        <f>VLOOKUP(B9398,Prekės!$A$2:$E$3000,4,FALSE)</f>
        <v>#N/A</v>
      </c>
      <c r="I9398" t="e">
        <f>VLOOKUP(B9398,Prekės!$A$2:$E$3000,5,FALSE)</f>
        <v>#N/A</v>
      </c>
      <c r="J9398" t="e">
        <f t="shared" si="295"/>
        <v>#N/A</v>
      </c>
      <c r="K9398">
        <f t="shared" si="296"/>
        <v>0</v>
      </c>
    </row>
    <row r="9399" spans="1:11">
      <c r="A9399" s="1">
        <f>Atask.AtsOp!A8915</f>
        <v>0</v>
      </c>
      <c r="B9399">
        <f>Atask.AtsOp!E8915</f>
        <v>0</v>
      </c>
      <c r="C9399">
        <f>Atask.AtsOp!H8915</f>
        <v>0</v>
      </c>
      <c r="D9399">
        <f>Atask.AtsOp!N8915</f>
        <v>0</v>
      </c>
      <c r="E9399">
        <f>Atask.AtsOp!I8915</f>
        <v>0</v>
      </c>
      <c r="F9399">
        <f>Atask.AtsOp!M8915</f>
        <v>0</v>
      </c>
      <c r="G9399" t="e">
        <f>VLOOKUP(B9399,Prekės!$A$2:$E$3000,3,FALSE)</f>
        <v>#N/A</v>
      </c>
      <c r="H9399" t="e">
        <f>VLOOKUP(B9399,Prekės!$A$2:$E$3000,4,FALSE)</f>
        <v>#N/A</v>
      </c>
      <c r="I9399" t="e">
        <f>VLOOKUP(B9399,Prekės!$A$2:$E$3000,5,FALSE)</f>
        <v>#N/A</v>
      </c>
      <c r="J9399" t="e">
        <f t="shared" si="295"/>
        <v>#N/A</v>
      </c>
      <c r="K9399">
        <f t="shared" si="296"/>
        <v>0</v>
      </c>
    </row>
    <row r="9400" spans="1:11">
      <c r="A9400" s="1">
        <f>Atask.AtsOp!A8916</f>
        <v>0</v>
      </c>
      <c r="B9400">
        <f>Atask.AtsOp!E8916</f>
        <v>0</v>
      </c>
      <c r="C9400">
        <f>Atask.AtsOp!H8916</f>
        <v>0</v>
      </c>
      <c r="D9400">
        <f>Atask.AtsOp!N8916</f>
        <v>0</v>
      </c>
      <c r="E9400">
        <f>Atask.AtsOp!I8916</f>
        <v>0</v>
      </c>
      <c r="F9400">
        <f>Atask.AtsOp!M8916</f>
        <v>0</v>
      </c>
      <c r="G9400" t="e">
        <f>VLOOKUP(B9400,Prekės!$A$2:$E$3000,3,FALSE)</f>
        <v>#N/A</v>
      </c>
      <c r="H9400" t="e">
        <f>VLOOKUP(B9400,Prekės!$A$2:$E$3000,4,FALSE)</f>
        <v>#N/A</v>
      </c>
      <c r="I9400" t="e">
        <f>VLOOKUP(B9400,Prekės!$A$2:$E$3000,5,FALSE)</f>
        <v>#N/A</v>
      </c>
      <c r="J9400" t="e">
        <f t="shared" si="295"/>
        <v>#N/A</v>
      </c>
      <c r="K9400">
        <f t="shared" si="296"/>
        <v>0</v>
      </c>
    </row>
    <row r="9401" spans="1:11">
      <c r="A9401" s="1">
        <f>Atask.AtsOp!A8917</f>
        <v>0</v>
      </c>
      <c r="B9401">
        <f>Atask.AtsOp!E8917</f>
        <v>0</v>
      </c>
      <c r="C9401">
        <f>Atask.AtsOp!H8917</f>
        <v>0</v>
      </c>
      <c r="D9401">
        <f>Atask.AtsOp!N8917</f>
        <v>0</v>
      </c>
      <c r="E9401">
        <f>Atask.AtsOp!I8917</f>
        <v>0</v>
      </c>
      <c r="F9401">
        <f>Atask.AtsOp!M8917</f>
        <v>0</v>
      </c>
      <c r="G9401" t="e">
        <f>VLOOKUP(B9401,Prekės!$A$2:$E$3000,3,FALSE)</f>
        <v>#N/A</v>
      </c>
      <c r="H9401" t="e">
        <f>VLOOKUP(B9401,Prekės!$A$2:$E$3000,4,FALSE)</f>
        <v>#N/A</v>
      </c>
      <c r="I9401" t="e">
        <f>VLOOKUP(B9401,Prekės!$A$2:$E$3000,5,FALSE)</f>
        <v>#N/A</v>
      </c>
      <c r="J9401" t="e">
        <f t="shared" si="295"/>
        <v>#N/A</v>
      </c>
      <c r="K9401">
        <f t="shared" si="296"/>
        <v>0</v>
      </c>
    </row>
    <row r="9402" spans="1:11">
      <c r="A9402" s="1">
        <f>Atask.AtsOp!A8918</f>
        <v>0</v>
      </c>
      <c r="B9402">
        <f>Atask.AtsOp!E8918</f>
        <v>0</v>
      </c>
      <c r="C9402">
        <f>Atask.AtsOp!H8918</f>
        <v>0</v>
      </c>
      <c r="D9402">
        <f>Atask.AtsOp!N8918</f>
        <v>0</v>
      </c>
      <c r="E9402">
        <f>Atask.AtsOp!I8918</f>
        <v>0</v>
      </c>
      <c r="F9402">
        <f>Atask.AtsOp!M8918</f>
        <v>0</v>
      </c>
      <c r="G9402" t="e">
        <f>VLOOKUP(B9402,Prekės!$A$2:$E$3000,3,FALSE)</f>
        <v>#N/A</v>
      </c>
      <c r="H9402" t="e">
        <f>VLOOKUP(B9402,Prekės!$A$2:$E$3000,4,FALSE)</f>
        <v>#N/A</v>
      </c>
      <c r="I9402" t="e">
        <f>VLOOKUP(B9402,Prekės!$A$2:$E$3000,5,FALSE)</f>
        <v>#N/A</v>
      </c>
      <c r="J9402" t="e">
        <f t="shared" si="295"/>
        <v>#N/A</v>
      </c>
      <c r="K9402">
        <f t="shared" si="296"/>
        <v>0</v>
      </c>
    </row>
    <row r="9403" spans="1:11">
      <c r="A9403" s="1">
        <f>Atask.AtsOp!A8919</f>
        <v>0</v>
      </c>
      <c r="B9403">
        <f>Atask.AtsOp!E8919</f>
        <v>0</v>
      </c>
      <c r="C9403">
        <f>Atask.AtsOp!H8919</f>
        <v>0</v>
      </c>
      <c r="D9403">
        <f>Atask.AtsOp!N8919</f>
        <v>0</v>
      </c>
      <c r="E9403">
        <f>Atask.AtsOp!I8919</f>
        <v>0</v>
      </c>
      <c r="F9403">
        <f>Atask.AtsOp!M8919</f>
        <v>0</v>
      </c>
      <c r="G9403" t="e">
        <f>VLOOKUP(B9403,Prekės!$A$2:$E$3000,3,FALSE)</f>
        <v>#N/A</v>
      </c>
      <c r="H9403" t="e">
        <f>VLOOKUP(B9403,Prekės!$A$2:$E$3000,4,FALSE)</f>
        <v>#N/A</v>
      </c>
      <c r="I9403" t="e">
        <f>VLOOKUP(B9403,Prekės!$A$2:$E$3000,5,FALSE)</f>
        <v>#N/A</v>
      </c>
      <c r="J9403" t="e">
        <f t="shared" si="295"/>
        <v>#N/A</v>
      </c>
      <c r="K9403">
        <f t="shared" si="296"/>
        <v>0</v>
      </c>
    </row>
    <row r="9404" spans="1:11">
      <c r="A9404" s="1">
        <f>Atask.AtsOp!A8920</f>
        <v>0</v>
      </c>
      <c r="B9404">
        <f>Atask.AtsOp!E8920</f>
        <v>0</v>
      </c>
      <c r="C9404">
        <f>Atask.AtsOp!H8920</f>
        <v>0</v>
      </c>
      <c r="D9404">
        <f>Atask.AtsOp!N8920</f>
        <v>0</v>
      </c>
      <c r="E9404">
        <f>Atask.AtsOp!I8920</f>
        <v>0</v>
      </c>
      <c r="F9404">
        <f>Atask.AtsOp!M8920</f>
        <v>0</v>
      </c>
      <c r="G9404" t="e">
        <f>VLOOKUP(B9404,Prekės!$A$2:$E$3000,3,FALSE)</f>
        <v>#N/A</v>
      </c>
      <c r="H9404" t="e">
        <f>VLOOKUP(B9404,Prekės!$A$2:$E$3000,4,FALSE)</f>
        <v>#N/A</v>
      </c>
      <c r="I9404" t="e">
        <f>VLOOKUP(B9404,Prekės!$A$2:$E$3000,5,FALSE)</f>
        <v>#N/A</v>
      </c>
      <c r="J9404" t="e">
        <f t="shared" si="295"/>
        <v>#N/A</v>
      </c>
      <c r="K9404">
        <f t="shared" si="296"/>
        <v>0</v>
      </c>
    </row>
    <row r="9405" spans="1:11">
      <c r="A9405" s="1">
        <f>Atask.AtsOp!A8921</f>
        <v>0</v>
      </c>
      <c r="B9405">
        <f>Atask.AtsOp!E8921</f>
        <v>0</v>
      </c>
      <c r="C9405">
        <f>Atask.AtsOp!H8921</f>
        <v>0</v>
      </c>
      <c r="D9405">
        <f>Atask.AtsOp!N8921</f>
        <v>0</v>
      </c>
      <c r="E9405">
        <f>Atask.AtsOp!I8921</f>
        <v>0</v>
      </c>
      <c r="F9405">
        <f>Atask.AtsOp!M8921</f>
        <v>0</v>
      </c>
      <c r="G9405" t="e">
        <f>VLOOKUP(B9405,Prekės!$A$2:$E$3000,3,FALSE)</f>
        <v>#N/A</v>
      </c>
      <c r="H9405" t="e">
        <f>VLOOKUP(B9405,Prekės!$A$2:$E$3000,4,FALSE)</f>
        <v>#N/A</v>
      </c>
      <c r="I9405" t="e">
        <f>VLOOKUP(B9405,Prekės!$A$2:$E$3000,5,FALSE)</f>
        <v>#N/A</v>
      </c>
      <c r="J9405" t="e">
        <f t="shared" si="295"/>
        <v>#N/A</v>
      </c>
      <c r="K9405">
        <f t="shared" si="296"/>
        <v>0</v>
      </c>
    </row>
    <row r="9406" spans="1:11">
      <c r="A9406" s="1">
        <f>Atask.AtsOp!A8922</f>
        <v>0</v>
      </c>
      <c r="B9406">
        <f>Atask.AtsOp!E8922</f>
        <v>0</v>
      </c>
      <c r="C9406">
        <f>Atask.AtsOp!H8922</f>
        <v>0</v>
      </c>
      <c r="D9406">
        <f>Atask.AtsOp!N8922</f>
        <v>0</v>
      </c>
      <c r="E9406">
        <f>Atask.AtsOp!I8922</f>
        <v>0</v>
      </c>
      <c r="F9406">
        <f>Atask.AtsOp!M8922</f>
        <v>0</v>
      </c>
      <c r="G9406" t="e">
        <f>VLOOKUP(B9406,Prekės!$A$2:$E$3000,3,FALSE)</f>
        <v>#N/A</v>
      </c>
      <c r="H9406" t="e">
        <f>VLOOKUP(B9406,Prekės!$A$2:$E$3000,4,FALSE)</f>
        <v>#N/A</v>
      </c>
      <c r="I9406" t="e">
        <f>VLOOKUP(B9406,Prekės!$A$2:$E$3000,5,FALSE)</f>
        <v>#N/A</v>
      </c>
      <c r="J9406" t="e">
        <f t="shared" si="295"/>
        <v>#N/A</v>
      </c>
      <c r="K9406">
        <f t="shared" si="296"/>
        <v>0</v>
      </c>
    </row>
    <row r="9407" spans="1:11">
      <c r="A9407" s="1">
        <f>Atask.AtsOp!A8923</f>
        <v>0</v>
      </c>
      <c r="B9407">
        <f>Atask.AtsOp!E8923</f>
        <v>0</v>
      </c>
      <c r="C9407">
        <f>Atask.AtsOp!H8923</f>
        <v>0</v>
      </c>
      <c r="D9407">
        <f>Atask.AtsOp!N8923</f>
        <v>0</v>
      </c>
      <c r="E9407">
        <f>Atask.AtsOp!I8923</f>
        <v>0</v>
      </c>
      <c r="F9407">
        <f>Atask.AtsOp!M8923</f>
        <v>0</v>
      </c>
      <c r="G9407" t="e">
        <f>VLOOKUP(B9407,Prekės!$A$2:$E$3000,3,FALSE)</f>
        <v>#N/A</v>
      </c>
      <c r="H9407" t="e">
        <f>VLOOKUP(B9407,Prekės!$A$2:$E$3000,4,FALSE)</f>
        <v>#N/A</v>
      </c>
      <c r="I9407" t="e">
        <f>VLOOKUP(B9407,Prekės!$A$2:$E$3000,5,FALSE)</f>
        <v>#N/A</v>
      </c>
      <c r="J9407" t="e">
        <f t="shared" si="295"/>
        <v>#N/A</v>
      </c>
      <c r="K9407">
        <f t="shared" si="296"/>
        <v>0</v>
      </c>
    </row>
    <row r="9408" spans="1:11">
      <c r="A9408" s="1">
        <f>Atask.AtsOp!A8924</f>
        <v>0</v>
      </c>
      <c r="B9408">
        <f>Atask.AtsOp!E8924</f>
        <v>0</v>
      </c>
      <c r="C9408">
        <f>Atask.AtsOp!H8924</f>
        <v>0</v>
      </c>
      <c r="D9408">
        <f>Atask.AtsOp!N8924</f>
        <v>0</v>
      </c>
      <c r="E9408">
        <f>Atask.AtsOp!I8924</f>
        <v>0</v>
      </c>
      <c r="F9408">
        <f>Atask.AtsOp!M8924</f>
        <v>0</v>
      </c>
      <c r="G9408" t="e">
        <f>VLOOKUP(B9408,Prekės!$A$2:$E$3000,3,FALSE)</f>
        <v>#N/A</v>
      </c>
      <c r="H9408" t="e">
        <f>VLOOKUP(B9408,Prekės!$A$2:$E$3000,4,FALSE)</f>
        <v>#N/A</v>
      </c>
      <c r="I9408" t="e">
        <f>VLOOKUP(B9408,Prekės!$A$2:$E$3000,5,FALSE)</f>
        <v>#N/A</v>
      </c>
      <c r="J9408" t="e">
        <f t="shared" si="295"/>
        <v>#N/A</v>
      </c>
      <c r="K9408">
        <f t="shared" si="296"/>
        <v>0</v>
      </c>
    </row>
    <row r="9409" spans="1:11">
      <c r="A9409" s="1">
        <f>Atask.AtsOp!A8925</f>
        <v>0</v>
      </c>
      <c r="B9409">
        <f>Atask.AtsOp!E8925</f>
        <v>0</v>
      </c>
      <c r="C9409">
        <f>Atask.AtsOp!H8925</f>
        <v>0</v>
      </c>
      <c r="D9409">
        <f>Atask.AtsOp!N8925</f>
        <v>0</v>
      </c>
      <c r="E9409">
        <f>Atask.AtsOp!I8925</f>
        <v>0</v>
      </c>
      <c r="F9409">
        <f>Atask.AtsOp!M8925</f>
        <v>0</v>
      </c>
      <c r="G9409" t="e">
        <f>VLOOKUP(B9409,Prekės!$A$2:$E$3000,3,FALSE)</f>
        <v>#N/A</v>
      </c>
      <c r="H9409" t="e">
        <f>VLOOKUP(B9409,Prekės!$A$2:$E$3000,4,FALSE)</f>
        <v>#N/A</v>
      </c>
      <c r="I9409" t="e">
        <f>VLOOKUP(B9409,Prekės!$A$2:$E$3000,5,FALSE)</f>
        <v>#N/A</v>
      </c>
      <c r="J9409" t="e">
        <f t="shared" si="295"/>
        <v>#N/A</v>
      </c>
      <c r="K9409">
        <f t="shared" si="296"/>
        <v>0</v>
      </c>
    </row>
    <row r="9410" spans="1:11">
      <c r="A9410" s="1">
        <f>Atask.AtsOp!A8926</f>
        <v>0</v>
      </c>
      <c r="B9410">
        <f>Atask.AtsOp!E8926</f>
        <v>0</v>
      </c>
      <c r="C9410">
        <f>Atask.AtsOp!H8926</f>
        <v>0</v>
      </c>
      <c r="D9410">
        <f>Atask.AtsOp!N8926</f>
        <v>0</v>
      </c>
      <c r="E9410">
        <f>Atask.AtsOp!I8926</f>
        <v>0</v>
      </c>
      <c r="F9410">
        <f>Atask.AtsOp!M8926</f>
        <v>0</v>
      </c>
      <c r="G9410" t="e">
        <f>VLOOKUP(B9410,Prekės!$A$2:$E$3000,3,FALSE)</f>
        <v>#N/A</v>
      </c>
      <c r="H9410" t="e">
        <f>VLOOKUP(B9410,Prekės!$A$2:$E$3000,4,FALSE)</f>
        <v>#N/A</v>
      </c>
      <c r="I9410" t="e">
        <f>VLOOKUP(B9410,Prekės!$A$2:$E$3000,5,FALSE)</f>
        <v>#N/A</v>
      </c>
      <c r="J9410" t="e">
        <f t="shared" si="295"/>
        <v>#N/A</v>
      </c>
      <c r="K9410">
        <f t="shared" si="296"/>
        <v>0</v>
      </c>
    </row>
    <row r="9411" spans="1:11">
      <c r="A9411" s="1">
        <f>Atask.AtsOp!A8927</f>
        <v>0</v>
      </c>
      <c r="B9411">
        <f>Atask.AtsOp!E8927</f>
        <v>0</v>
      </c>
      <c r="C9411">
        <f>Atask.AtsOp!H8927</f>
        <v>0</v>
      </c>
      <c r="D9411">
        <f>Atask.AtsOp!N8927</f>
        <v>0</v>
      </c>
      <c r="E9411">
        <f>Atask.AtsOp!I8927</f>
        <v>0</v>
      </c>
      <c r="F9411">
        <f>Atask.AtsOp!M8927</f>
        <v>0</v>
      </c>
      <c r="G9411" t="e">
        <f>VLOOKUP(B9411,Prekės!$A$2:$E$3000,3,FALSE)</f>
        <v>#N/A</v>
      </c>
      <c r="H9411" t="e">
        <f>VLOOKUP(B9411,Prekės!$A$2:$E$3000,4,FALSE)</f>
        <v>#N/A</v>
      </c>
      <c r="I9411" t="e">
        <f>VLOOKUP(B9411,Prekės!$A$2:$E$3000,5,FALSE)</f>
        <v>#N/A</v>
      </c>
      <c r="J9411" t="e">
        <f t="shared" si="295"/>
        <v>#N/A</v>
      </c>
      <c r="K9411">
        <f t="shared" si="296"/>
        <v>0</v>
      </c>
    </row>
    <row r="9412" spans="1:11">
      <c r="A9412" s="1">
        <f>Atask.AtsOp!A8928</f>
        <v>0</v>
      </c>
      <c r="B9412">
        <f>Atask.AtsOp!E8928</f>
        <v>0</v>
      </c>
      <c r="C9412">
        <f>Atask.AtsOp!H8928</f>
        <v>0</v>
      </c>
      <c r="D9412">
        <f>Atask.AtsOp!N8928</f>
        <v>0</v>
      </c>
      <c r="E9412">
        <f>Atask.AtsOp!I8928</f>
        <v>0</v>
      </c>
      <c r="F9412">
        <f>Atask.AtsOp!M8928</f>
        <v>0</v>
      </c>
      <c r="G9412" t="e">
        <f>VLOOKUP(B9412,Prekės!$A$2:$E$3000,3,FALSE)</f>
        <v>#N/A</v>
      </c>
      <c r="H9412" t="e">
        <f>VLOOKUP(B9412,Prekės!$A$2:$E$3000,4,FALSE)</f>
        <v>#N/A</v>
      </c>
      <c r="I9412" t="e">
        <f>VLOOKUP(B9412,Prekės!$A$2:$E$3000,5,FALSE)</f>
        <v>#N/A</v>
      </c>
      <c r="J9412" t="e">
        <f t="shared" si="295"/>
        <v>#N/A</v>
      </c>
      <c r="K9412">
        <f t="shared" si="296"/>
        <v>0</v>
      </c>
    </row>
    <row r="9413" spans="1:11">
      <c r="A9413" s="1">
        <f>Atask.AtsOp!A8929</f>
        <v>0</v>
      </c>
      <c r="B9413">
        <f>Atask.AtsOp!E8929</f>
        <v>0</v>
      </c>
      <c r="C9413">
        <f>Atask.AtsOp!H8929</f>
        <v>0</v>
      </c>
      <c r="D9413">
        <f>Atask.AtsOp!N8929</f>
        <v>0</v>
      </c>
      <c r="E9413">
        <f>Atask.AtsOp!I8929</f>
        <v>0</v>
      </c>
      <c r="F9413">
        <f>Atask.AtsOp!M8929</f>
        <v>0</v>
      </c>
      <c r="G9413" t="e">
        <f>VLOOKUP(B9413,Prekės!$A$2:$E$3000,3,FALSE)</f>
        <v>#N/A</v>
      </c>
      <c r="H9413" t="e">
        <f>VLOOKUP(B9413,Prekės!$A$2:$E$3000,4,FALSE)</f>
        <v>#N/A</v>
      </c>
      <c r="I9413" t="e">
        <f>VLOOKUP(B9413,Prekės!$A$2:$E$3000,5,FALSE)</f>
        <v>#N/A</v>
      </c>
      <c r="J9413" t="e">
        <f t="shared" si="295"/>
        <v>#N/A</v>
      </c>
      <c r="K9413">
        <f t="shared" si="296"/>
        <v>0</v>
      </c>
    </row>
    <row r="9414" spans="1:11">
      <c r="A9414" s="1">
        <f>Atask.AtsOp!A8930</f>
        <v>0</v>
      </c>
      <c r="B9414">
        <f>Atask.AtsOp!E8930</f>
        <v>0</v>
      </c>
      <c r="C9414">
        <f>Atask.AtsOp!H8930</f>
        <v>0</v>
      </c>
      <c r="D9414">
        <f>Atask.AtsOp!N8930</f>
        <v>0</v>
      </c>
      <c r="E9414">
        <f>Atask.AtsOp!I8930</f>
        <v>0</v>
      </c>
      <c r="F9414">
        <f>Atask.AtsOp!M8930</f>
        <v>0</v>
      </c>
      <c r="G9414" t="e">
        <f>VLOOKUP(B9414,Prekės!$A$2:$E$3000,3,FALSE)</f>
        <v>#N/A</v>
      </c>
      <c r="H9414" t="e">
        <f>VLOOKUP(B9414,Prekės!$A$2:$E$3000,4,FALSE)</f>
        <v>#N/A</v>
      </c>
      <c r="I9414" t="e">
        <f>VLOOKUP(B9414,Prekės!$A$2:$E$3000,5,FALSE)</f>
        <v>#N/A</v>
      </c>
      <c r="J9414" t="e">
        <f t="shared" si="295"/>
        <v>#N/A</v>
      </c>
      <c r="K9414">
        <f t="shared" si="296"/>
        <v>0</v>
      </c>
    </row>
    <row r="9415" spans="1:11">
      <c r="A9415" s="1">
        <f>Atask.AtsOp!A8931</f>
        <v>0</v>
      </c>
      <c r="B9415">
        <f>Atask.AtsOp!E8931</f>
        <v>0</v>
      </c>
      <c r="C9415">
        <f>Atask.AtsOp!H8931</f>
        <v>0</v>
      </c>
      <c r="D9415">
        <f>Atask.AtsOp!N8931</f>
        <v>0</v>
      </c>
      <c r="E9415">
        <f>Atask.AtsOp!I8931</f>
        <v>0</v>
      </c>
      <c r="F9415">
        <f>Atask.AtsOp!M8931</f>
        <v>0</v>
      </c>
      <c r="G9415" t="e">
        <f>VLOOKUP(B9415,Prekės!$A$2:$E$3000,3,FALSE)</f>
        <v>#N/A</v>
      </c>
      <c r="H9415" t="e">
        <f>VLOOKUP(B9415,Prekės!$A$2:$E$3000,4,FALSE)</f>
        <v>#N/A</v>
      </c>
      <c r="I9415" t="e">
        <f>VLOOKUP(B9415,Prekės!$A$2:$E$3000,5,FALSE)</f>
        <v>#N/A</v>
      </c>
      <c r="J9415" t="e">
        <f t="shared" si="295"/>
        <v>#N/A</v>
      </c>
      <c r="K9415">
        <f t="shared" si="296"/>
        <v>0</v>
      </c>
    </row>
    <row r="9416" spans="1:11">
      <c r="A9416" s="1">
        <f>Atask.AtsOp!A8932</f>
        <v>0</v>
      </c>
      <c r="B9416">
        <f>Atask.AtsOp!E8932</f>
        <v>0</v>
      </c>
      <c r="C9416">
        <f>Atask.AtsOp!H8932</f>
        <v>0</v>
      </c>
      <c r="D9416">
        <f>Atask.AtsOp!N8932</f>
        <v>0</v>
      </c>
      <c r="E9416">
        <f>Atask.AtsOp!I8932</f>
        <v>0</v>
      </c>
      <c r="F9416">
        <f>Atask.AtsOp!M8932</f>
        <v>0</v>
      </c>
      <c r="G9416" t="e">
        <f>VLOOKUP(B9416,Prekės!$A$2:$E$3000,3,FALSE)</f>
        <v>#N/A</v>
      </c>
      <c r="H9416" t="e">
        <f>VLOOKUP(B9416,Prekės!$A$2:$E$3000,4,FALSE)</f>
        <v>#N/A</v>
      </c>
      <c r="I9416" t="e">
        <f>VLOOKUP(B9416,Prekės!$A$2:$E$3000,5,FALSE)</f>
        <v>#N/A</v>
      </c>
      <c r="J9416" t="e">
        <f t="shared" si="295"/>
        <v>#N/A</v>
      </c>
      <c r="K9416">
        <f t="shared" si="296"/>
        <v>0</v>
      </c>
    </row>
    <row r="9417" spans="1:11">
      <c r="A9417" s="1">
        <f>Atask.AtsOp!A8933</f>
        <v>0</v>
      </c>
      <c r="B9417">
        <f>Atask.AtsOp!E8933</f>
        <v>0</v>
      </c>
      <c r="C9417">
        <f>Atask.AtsOp!H8933</f>
        <v>0</v>
      </c>
      <c r="D9417">
        <f>Atask.AtsOp!N8933</f>
        <v>0</v>
      </c>
      <c r="E9417">
        <f>Atask.AtsOp!I8933</f>
        <v>0</v>
      </c>
      <c r="F9417">
        <f>Atask.AtsOp!M8933</f>
        <v>0</v>
      </c>
      <c r="G9417" t="e">
        <f>VLOOKUP(B9417,Prekės!$A$2:$E$3000,3,FALSE)</f>
        <v>#N/A</v>
      </c>
      <c r="H9417" t="e">
        <f>VLOOKUP(B9417,Prekės!$A$2:$E$3000,4,FALSE)</f>
        <v>#N/A</v>
      </c>
      <c r="I9417" t="e">
        <f>VLOOKUP(B9417,Prekės!$A$2:$E$3000,5,FALSE)</f>
        <v>#N/A</v>
      </c>
      <c r="J9417" t="e">
        <f t="shared" si="295"/>
        <v>#N/A</v>
      </c>
      <c r="K9417">
        <f t="shared" si="296"/>
        <v>0</v>
      </c>
    </row>
    <row r="9418" spans="1:11">
      <c r="A9418" s="1">
        <f>Atask.AtsOp!A8934</f>
        <v>0</v>
      </c>
      <c r="B9418">
        <f>Atask.AtsOp!E8934</f>
        <v>0</v>
      </c>
      <c r="C9418">
        <f>Atask.AtsOp!H8934</f>
        <v>0</v>
      </c>
      <c r="D9418">
        <f>Atask.AtsOp!N8934</f>
        <v>0</v>
      </c>
      <c r="E9418">
        <f>Atask.AtsOp!I8934</f>
        <v>0</v>
      </c>
      <c r="F9418">
        <f>Atask.AtsOp!M8934</f>
        <v>0</v>
      </c>
      <c r="G9418" t="e">
        <f>VLOOKUP(B9418,Prekės!$A$2:$E$3000,3,FALSE)</f>
        <v>#N/A</v>
      </c>
      <c r="H9418" t="e">
        <f>VLOOKUP(B9418,Prekės!$A$2:$E$3000,4,FALSE)</f>
        <v>#N/A</v>
      </c>
      <c r="I9418" t="e">
        <f>VLOOKUP(B9418,Prekės!$A$2:$E$3000,5,FALSE)</f>
        <v>#N/A</v>
      </c>
      <c r="J9418" t="e">
        <f t="shared" si="295"/>
        <v>#N/A</v>
      </c>
      <c r="K9418">
        <f t="shared" si="296"/>
        <v>0</v>
      </c>
    </row>
    <row r="9419" spans="1:11">
      <c r="A9419" s="1">
        <f>Atask.AtsOp!A8935</f>
        <v>0</v>
      </c>
      <c r="B9419">
        <f>Atask.AtsOp!E8935</f>
        <v>0</v>
      </c>
      <c r="C9419">
        <f>Atask.AtsOp!H8935</f>
        <v>0</v>
      </c>
      <c r="D9419">
        <f>Atask.AtsOp!N8935</f>
        <v>0</v>
      </c>
      <c r="E9419">
        <f>Atask.AtsOp!I8935</f>
        <v>0</v>
      </c>
      <c r="F9419">
        <f>Atask.AtsOp!M8935</f>
        <v>0</v>
      </c>
      <c r="G9419" t="e">
        <f>VLOOKUP(B9419,Prekės!$A$2:$E$3000,3,FALSE)</f>
        <v>#N/A</v>
      </c>
      <c r="H9419" t="e">
        <f>VLOOKUP(B9419,Prekės!$A$2:$E$3000,4,FALSE)</f>
        <v>#N/A</v>
      </c>
      <c r="I9419" t="e">
        <f>VLOOKUP(B9419,Prekės!$A$2:$E$3000,5,FALSE)</f>
        <v>#N/A</v>
      </c>
      <c r="J9419" t="e">
        <f t="shared" si="295"/>
        <v>#N/A</v>
      </c>
      <c r="K9419">
        <f t="shared" si="296"/>
        <v>0</v>
      </c>
    </row>
    <row r="9420" spans="1:11">
      <c r="A9420" s="1">
        <f>Atask.AtsOp!A8936</f>
        <v>0</v>
      </c>
      <c r="B9420">
        <f>Atask.AtsOp!E8936</f>
        <v>0</v>
      </c>
      <c r="C9420">
        <f>Atask.AtsOp!H8936</f>
        <v>0</v>
      </c>
      <c r="D9420">
        <f>Atask.AtsOp!N8936</f>
        <v>0</v>
      </c>
      <c r="E9420">
        <f>Atask.AtsOp!I8936</f>
        <v>0</v>
      </c>
      <c r="F9420">
        <f>Atask.AtsOp!M8936</f>
        <v>0</v>
      </c>
      <c r="G9420" t="e">
        <f>VLOOKUP(B9420,Prekės!$A$2:$E$3000,3,FALSE)</f>
        <v>#N/A</v>
      </c>
      <c r="H9420" t="e">
        <f>VLOOKUP(B9420,Prekės!$A$2:$E$3000,4,FALSE)</f>
        <v>#N/A</v>
      </c>
      <c r="I9420" t="e">
        <f>VLOOKUP(B9420,Prekės!$A$2:$E$3000,5,FALSE)</f>
        <v>#N/A</v>
      </c>
      <c r="J9420" t="e">
        <f t="shared" si="295"/>
        <v>#N/A</v>
      </c>
      <c r="K9420">
        <f t="shared" si="296"/>
        <v>0</v>
      </c>
    </row>
    <row r="9421" spans="1:11">
      <c r="A9421" s="1">
        <f>Atask.AtsOp!A8937</f>
        <v>0</v>
      </c>
      <c r="B9421">
        <f>Atask.AtsOp!E8937</f>
        <v>0</v>
      </c>
      <c r="C9421">
        <f>Atask.AtsOp!H8937</f>
        <v>0</v>
      </c>
      <c r="D9421">
        <f>Atask.AtsOp!N8937</f>
        <v>0</v>
      </c>
      <c r="E9421">
        <f>Atask.AtsOp!I8937</f>
        <v>0</v>
      </c>
      <c r="F9421">
        <f>Atask.AtsOp!M8937</f>
        <v>0</v>
      </c>
      <c r="G9421" t="e">
        <f>VLOOKUP(B9421,Prekės!$A$2:$E$3000,3,FALSE)</f>
        <v>#N/A</v>
      </c>
      <c r="H9421" t="e">
        <f>VLOOKUP(B9421,Prekės!$A$2:$E$3000,4,FALSE)</f>
        <v>#N/A</v>
      </c>
      <c r="I9421" t="e">
        <f>VLOOKUP(B9421,Prekės!$A$2:$E$3000,5,FALSE)</f>
        <v>#N/A</v>
      </c>
      <c r="J9421" t="e">
        <f t="shared" si="295"/>
        <v>#N/A</v>
      </c>
      <c r="K9421">
        <f t="shared" si="296"/>
        <v>0</v>
      </c>
    </row>
    <row r="9422" spans="1:11">
      <c r="A9422" s="1">
        <f>Atask.AtsOp!A8938</f>
        <v>0</v>
      </c>
      <c r="B9422">
        <f>Atask.AtsOp!E8938</f>
        <v>0</v>
      </c>
      <c r="C9422">
        <f>Atask.AtsOp!H8938</f>
        <v>0</v>
      </c>
      <c r="D9422">
        <f>Atask.AtsOp!N8938</f>
        <v>0</v>
      </c>
      <c r="E9422">
        <f>Atask.AtsOp!I8938</f>
        <v>0</v>
      </c>
      <c r="F9422">
        <f>Atask.AtsOp!M8938</f>
        <v>0</v>
      </c>
      <c r="G9422" t="e">
        <f>VLOOKUP(B9422,Prekės!$A$2:$E$3000,3,FALSE)</f>
        <v>#N/A</v>
      </c>
      <c r="H9422" t="e">
        <f>VLOOKUP(B9422,Prekės!$A$2:$E$3000,4,FALSE)</f>
        <v>#N/A</v>
      </c>
      <c r="I9422" t="e">
        <f>VLOOKUP(B9422,Prekės!$A$2:$E$3000,5,FALSE)</f>
        <v>#N/A</v>
      </c>
      <c r="J9422" t="e">
        <f t="shared" si="295"/>
        <v>#N/A</v>
      </c>
      <c r="K9422">
        <f t="shared" si="296"/>
        <v>0</v>
      </c>
    </row>
    <row r="9423" spans="1:11">
      <c r="A9423" s="1">
        <f>Atask.AtsOp!A8939</f>
        <v>0</v>
      </c>
      <c r="B9423">
        <f>Atask.AtsOp!E8939</f>
        <v>0</v>
      </c>
      <c r="C9423">
        <f>Atask.AtsOp!H8939</f>
        <v>0</v>
      </c>
      <c r="D9423">
        <f>Atask.AtsOp!N8939</f>
        <v>0</v>
      </c>
      <c r="E9423">
        <f>Atask.AtsOp!I8939</f>
        <v>0</v>
      </c>
      <c r="F9423">
        <f>Atask.AtsOp!M8939</f>
        <v>0</v>
      </c>
      <c r="G9423" t="e">
        <f>VLOOKUP(B9423,Prekės!$A$2:$E$3000,3,FALSE)</f>
        <v>#N/A</v>
      </c>
      <c r="H9423" t="e">
        <f>VLOOKUP(B9423,Prekės!$A$2:$E$3000,4,FALSE)</f>
        <v>#N/A</v>
      </c>
      <c r="I9423" t="e">
        <f>VLOOKUP(B9423,Prekės!$A$2:$E$3000,5,FALSE)</f>
        <v>#N/A</v>
      </c>
      <c r="J9423" t="e">
        <f t="shared" si="295"/>
        <v>#N/A</v>
      </c>
      <c r="K9423">
        <f t="shared" si="296"/>
        <v>0</v>
      </c>
    </row>
    <row r="9424" spans="1:11">
      <c r="A9424" s="1">
        <f>Atask.AtsOp!A8940</f>
        <v>0</v>
      </c>
      <c r="B9424">
        <f>Atask.AtsOp!E8940</f>
        <v>0</v>
      </c>
      <c r="C9424">
        <f>Atask.AtsOp!H8940</f>
        <v>0</v>
      </c>
      <c r="D9424">
        <f>Atask.AtsOp!N8940</f>
        <v>0</v>
      </c>
      <c r="E9424">
        <f>Atask.AtsOp!I8940</f>
        <v>0</v>
      </c>
      <c r="F9424">
        <f>Atask.AtsOp!M8940</f>
        <v>0</v>
      </c>
      <c r="G9424" t="e">
        <f>VLOOKUP(B9424,Prekės!$A$2:$E$3000,3,FALSE)</f>
        <v>#N/A</v>
      </c>
      <c r="H9424" t="e">
        <f>VLOOKUP(B9424,Prekės!$A$2:$E$3000,4,FALSE)</f>
        <v>#N/A</v>
      </c>
      <c r="I9424" t="e">
        <f>VLOOKUP(B9424,Prekės!$A$2:$E$3000,5,FALSE)</f>
        <v>#N/A</v>
      </c>
      <c r="J9424" t="e">
        <f t="shared" si="295"/>
        <v>#N/A</v>
      </c>
      <c r="K9424">
        <f t="shared" si="296"/>
        <v>0</v>
      </c>
    </row>
    <row r="9425" spans="1:11">
      <c r="A9425" s="1">
        <f>Atask.AtsOp!A8941</f>
        <v>0</v>
      </c>
      <c r="B9425">
        <f>Atask.AtsOp!E8941</f>
        <v>0</v>
      </c>
      <c r="C9425">
        <f>Atask.AtsOp!H8941</f>
        <v>0</v>
      </c>
      <c r="D9425">
        <f>Atask.AtsOp!N8941</f>
        <v>0</v>
      </c>
      <c r="E9425">
        <f>Atask.AtsOp!I8941</f>
        <v>0</v>
      </c>
      <c r="F9425">
        <f>Atask.AtsOp!M8941</f>
        <v>0</v>
      </c>
      <c r="G9425" t="e">
        <f>VLOOKUP(B9425,Prekės!$A$2:$E$3000,3,FALSE)</f>
        <v>#N/A</v>
      </c>
      <c r="H9425" t="e">
        <f>VLOOKUP(B9425,Prekės!$A$2:$E$3000,4,FALSE)</f>
        <v>#N/A</v>
      </c>
      <c r="I9425" t="e">
        <f>VLOOKUP(B9425,Prekės!$A$2:$E$3000,5,FALSE)</f>
        <v>#N/A</v>
      </c>
      <c r="J9425" t="e">
        <f t="shared" si="295"/>
        <v>#N/A</v>
      </c>
      <c r="K9425">
        <f t="shared" si="296"/>
        <v>0</v>
      </c>
    </row>
    <row r="9426" spans="1:11">
      <c r="A9426" s="1">
        <f>Atask.AtsOp!A8942</f>
        <v>0</v>
      </c>
      <c r="B9426">
        <f>Atask.AtsOp!E8942</f>
        <v>0</v>
      </c>
      <c r="C9426">
        <f>Atask.AtsOp!H8942</f>
        <v>0</v>
      </c>
      <c r="D9426">
        <f>Atask.AtsOp!N8942</f>
        <v>0</v>
      </c>
      <c r="E9426">
        <f>Atask.AtsOp!I8942</f>
        <v>0</v>
      </c>
      <c r="F9426">
        <f>Atask.AtsOp!M8942</f>
        <v>0</v>
      </c>
      <c r="G9426" t="e">
        <f>VLOOKUP(B9426,Prekės!$A$2:$E$3000,3,FALSE)</f>
        <v>#N/A</v>
      </c>
      <c r="H9426" t="e">
        <f>VLOOKUP(B9426,Prekės!$A$2:$E$3000,4,FALSE)</f>
        <v>#N/A</v>
      </c>
      <c r="I9426" t="e">
        <f>VLOOKUP(B9426,Prekės!$A$2:$E$3000,5,FALSE)</f>
        <v>#N/A</v>
      </c>
      <c r="J9426" t="e">
        <f t="shared" si="295"/>
        <v>#N/A</v>
      </c>
      <c r="K9426">
        <f t="shared" si="296"/>
        <v>0</v>
      </c>
    </row>
    <row r="9427" spans="1:11">
      <c r="A9427" s="1">
        <f>Atask.AtsOp!A8943</f>
        <v>0</v>
      </c>
      <c r="B9427">
        <f>Atask.AtsOp!E8943</f>
        <v>0</v>
      </c>
      <c r="C9427">
        <f>Atask.AtsOp!H8943</f>
        <v>0</v>
      </c>
      <c r="D9427">
        <f>Atask.AtsOp!N8943</f>
        <v>0</v>
      </c>
      <c r="E9427">
        <f>Atask.AtsOp!I8943</f>
        <v>0</v>
      </c>
      <c r="F9427">
        <f>Atask.AtsOp!M8943</f>
        <v>0</v>
      </c>
      <c r="G9427" t="e">
        <f>VLOOKUP(B9427,Prekės!$A$2:$E$3000,3,FALSE)</f>
        <v>#N/A</v>
      </c>
      <c r="H9427" t="e">
        <f>VLOOKUP(B9427,Prekės!$A$2:$E$3000,4,FALSE)</f>
        <v>#N/A</v>
      </c>
      <c r="I9427" t="e">
        <f>VLOOKUP(B9427,Prekės!$A$2:$E$3000,5,FALSE)</f>
        <v>#N/A</v>
      </c>
      <c r="J9427" t="e">
        <f t="shared" si="295"/>
        <v>#N/A</v>
      </c>
      <c r="K9427">
        <f t="shared" si="296"/>
        <v>0</v>
      </c>
    </row>
    <row r="9428" spans="1:11">
      <c r="A9428" s="1">
        <f>Atask.AtsOp!A8944</f>
        <v>0</v>
      </c>
      <c r="B9428">
        <f>Atask.AtsOp!E8944</f>
        <v>0</v>
      </c>
      <c r="C9428">
        <f>Atask.AtsOp!H8944</f>
        <v>0</v>
      </c>
      <c r="D9428">
        <f>Atask.AtsOp!N8944</f>
        <v>0</v>
      </c>
      <c r="E9428">
        <f>Atask.AtsOp!I8944</f>
        <v>0</v>
      </c>
      <c r="F9428">
        <f>Atask.AtsOp!M8944</f>
        <v>0</v>
      </c>
      <c r="G9428" t="e">
        <f>VLOOKUP(B9428,Prekės!$A$2:$E$3000,3,FALSE)</f>
        <v>#N/A</v>
      </c>
      <c r="H9428" t="e">
        <f>VLOOKUP(B9428,Prekės!$A$2:$E$3000,4,FALSE)</f>
        <v>#N/A</v>
      </c>
      <c r="I9428" t="e">
        <f>VLOOKUP(B9428,Prekės!$A$2:$E$3000,5,FALSE)</f>
        <v>#N/A</v>
      </c>
      <c r="J9428" t="e">
        <f t="shared" si="295"/>
        <v>#N/A</v>
      </c>
      <c r="K9428">
        <f t="shared" si="296"/>
        <v>0</v>
      </c>
    </row>
    <row r="9429" spans="1:11">
      <c r="A9429" s="1">
        <f>Atask.AtsOp!A8945</f>
        <v>0</v>
      </c>
      <c r="B9429">
        <f>Atask.AtsOp!E8945</f>
        <v>0</v>
      </c>
      <c r="C9429">
        <f>Atask.AtsOp!H8945</f>
        <v>0</v>
      </c>
      <c r="D9429">
        <f>Atask.AtsOp!N8945</f>
        <v>0</v>
      </c>
      <c r="E9429">
        <f>Atask.AtsOp!I8945</f>
        <v>0</v>
      </c>
      <c r="F9429">
        <f>Atask.AtsOp!M8945</f>
        <v>0</v>
      </c>
      <c r="G9429" t="e">
        <f>VLOOKUP(B9429,Prekės!$A$2:$E$3000,3,FALSE)</f>
        <v>#N/A</v>
      </c>
      <c r="H9429" t="e">
        <f>VLOOKUP(B9429,Prekės!$A$2:$E$3000,4,FALSE)</f>
        <v>#N/A</v>
      </c>
      <c r="I9429" t="e">
        <f>VLOOKUP(B9429,Prekės!$A$2:$E$3000,5,FALSE)</f>
        <v>#N/A</v>
      </c>
      <c r="J9429" t="e">
        <f t="shared" si="295"/>
        <v>#N/A</v>
      </c>
      <c r="K9429">
        <f t="shared" si="296"/>
        <v>0</v>
      </c>
    </row>
    <row r="9430" spans="1:11">
      <c r="A9430" s="1">
        <f>Atask.AtsOp!A8946</f>
        <v>0</v>
      </c>
      <c r="B9430">
        <f>Atask.AtsOp!E8946</f>
        <v>0</v>
      </c>
      <c r="C9430">
        <f>Atask.AtsOp!H8946</f>
        <v>0</v>
      </c>
      <c r="D9430">
        <f>Atask.AtsOp!N8946</f>
        <v>0</v>
      </c>
      <c r="E9430">
        <f>Atask.AtsOp!I8946</f>
        <v>0</v>
      </c>
      <c r="F9430">
        <f>Atask.AtsOp!M8946</f>
        <v>0</v>
      </c>
      <c r="G9430" t="e">
        <f>VLOOKUP(B9430,Prekės!$A$2:$E$3000,3,FALSE)</f>
        <v>#N/A</v>
      </c>
      <c r="H9430" t="e">
        <f>VLOOKUP(B9430,Prekės!$A$2:$E$3000,4,FALSE)</f>
        <v>#N/A</v>
      </c>
      <c r="I9430" t="e">
        <f>VLOOKUP(B9430,Prekės!$A$2:$E$3000,5,FALSE)</f>
        <v>#N/A</v>
      </c>
      <c r="J9430" t="e">
        <f t="shared" si="295"/>
        <v>#N/A</v>
      </c>
      <c r="K9430">
        <f t="shared" si="296"/>
        <v>0</v>
      </c>
    </row>
    <row r="9431" spans="1:11">
      <c r="A9431" s="1">
        <f>Atask.AtsOp!A8947</f>
        <v>0</v>
      </c>
      <c r="B9431">
        <f>Atask.AtsOp!E8947</f>
        <v>0</v>
      </c>
      <c r="C9431">
        <f>Atask.AtsOp!H8947</f>
        <v>0</v>
      </c>
      <c r="D9431">
        <f>Atask.AtsOp!N8947</f>
        <v>0</v>
      </c>
      <c r="E9431">
        <f>Atask.AtsOp!I8947</f>
        <v>0</v>
      </c>
      <c r="F9431">
        <f>Atask.AtsOp!M8947</f>
        <v>0</v>
      </c>
      <c r="G9431" t="e">
        <f>VLOOKUP(B9431,Prekės!$A$2:$E$3000,3,FALSE)</f>
        <v>#N/A</v>
      </c>
      <c r="H9431" t="e">
        <f>VLOOKUP(B9431,Prekės!$A$2:$E$3000,4,FALSE)</f>
        <v>#N/A</v>
      </c>
      <c r="I9431" t="e">
        <f>VLOOKUP(B9431,Prekės!$A$2:$E$3000,5,FALSE)</f>
        <v>#N/A</v>
      </c>
      <c r="J9431" t="e">
        <f t="shared" si="295"/>
        <v>#N/A</v>
      </c>
      <c r="K9431">
        <f t="shared" si="296"/>
        <v>0</v>
      </c>
    </row>
    <row r="9432" spans="1:11">
      <c r="A9432" s="1">
        <f>Atask.AtsOp!A8948</f>
        <v>0</v>
      </c>
      <c r="B9432">
        <f>Atask.AtsOp!E8948</f>
        <v>0</v>
      </c>
      <c r="C9432">
        <f>Atask.AtsOp!H8948</f>
        <v>0</v>
      </c>
      <c r="D9432">
        <f>Atask.AtsOp!N8948</f>
        <v>0</v>
      </c>
      <c r="E9432">
        <f>Atask.AtsOp!I8948</f>
        <v>0</v>
      </c>
      <c r="F9432">
        <f>Atask.AtsOp!M8948</f>
        <v>0</v>
      </c>
      <c r="G9432" t="e">
        <f>VLOOKUP(B9432,Prekės!$A$2:$E$3000,3,FALSE)</f>
        <v>#N/A</v>
      </c>
      <c r="H9432" t="e">
        <f>VLOOKUP(B9432,Prekės!$A$2:$E$3000,4,FALSE)</f>
        <v>#N/A</v>
      </c>
      <c r="I9432" t="e">
        <f>VLOOKUP(B9432,Prekės!$A$2:$E$3000,5,FALSE)</f>
        <v>#N/A</v>
      </c>
      <c r="J9432" t="e">
        <f t="shared" si="295"/>
        <v>#N/A</v>
      </c>
      <c r="K9432">
        <f t="shared" si="296"/>
        <v>0</v>
      </c>
    </row>
    <row r="9433" spans="1:11">
      <c r="A9433" s="1">
        <f>Atask.AtsOp!A8949</f>
        <v>0</v>
      </c>
      <c r="B9433">
        <f>Atask.AtsOp!E8949</f>
        <v>0</v>
      </c>
      <c r="C9433">
        <f>Atask.AtsOp!H8949</f>
        <v>0</v>
      </c>
      <c r="D9433">
        <f>Atask.AtsOp!N8949</f>
        <v>0</v>
      </c>
      <c r="E9433">
        <f>Atask.AtsOp!I8949</f>
        <v>0</v>
      </c>
      <c r="F9433">
        <f>Atask.AtsOp!M8949</f>
        <v>0</v>
      </c>
      <c r="G9433" t="e">
        <f>VLOOKUP(B9433,Prekės!$A$2:$E$3000,3,FALSE)</f>
        <v>#N/A</v>
      </c>
      <c r="H9433" t="e">
        <f>VLOOKUP(B9433,Prekės!$A$2:$E$3000,4,FALSE)</f>
        <v>#N/A</v>
      </c>
      <c r="I9433" t="e">
        <f>VLOOKUP(B9433,Prekės!$A$2:$E$3000,5,FALSE)</f>
        <v>#N/A</v>
      </c>
      <c r="J9433" t="e">
        <f t="shared" si="295"/>
        <v>#N/A</v>
      </c>
      <c r="K9433">
        <f t="shared" si="296"/>
        <v>0</v>
      </c>
    </row>
    <row r="9434" spans="1:11">
      <c r="A9434" s="1">
        <f>Atask.AtsOp!A8950</f>
        <v>0</v>
      </c>
      <c r="B9434">
        <f>Atask.AtsOp!E8950</f>
        <v>0</v>
      </c>
      <c r="C9434">
        <f>Atask.AtsOp!H8950</f>
        <v>0</v>
      </c>
      <c r="D9434">
        <f>Atask.AtsOp!N8950</f>
        <v>0</v>
      </c>
      <c r="E9434">
        <f>Atask.AtsOp!I8950</f>
        <v>0</v>
      </c>
      <c r="F9434">
        <f>Atask.AtsOp!M8950</f>
        <v>0</v>
      </c>
      <c r="G9434" t="e">
        <f>VLOOKUP(B9434,Prekės!$A$2:$E$3000,3,FALSE)</f>
        <v>#N/A</v>
      </c>
      <c r="H9434" t="e">
        <f>VLOOKUP(B9434,Prekės!$A$2:$E$3000,4,FALSE)</f>
        <v>#N/A</v>
      </c>
      <c r="I9434" t="e">
        <f>VLOOKUP(B9434,Prekės!$A$2:$E$3000,5,FALSE)</f>
        <v>#N/A</v>
      </c>
      <c r="J9434" t="e">
        <f t="shared" si="295"/>
        <v>#N/A</v>
      </c>
      <c r="K9434">
        <f t="shared" si="296"/>
        <v>0</v>
      </c>
    </row>
    <row r="9435" spans="1:11">
      <c r="A9435" s="1">
        <f>Atask.AtsOp!A8951</f>
        <v>0</v>
      </c>
      <c r="B9435">
        <f>Atask.AtsOp!E8951</f>
        <v>0</v>
      </c>
      <c r="C9435">
        <f>Atask.AtsOp!H8951</f>
        <v>0</v>
      </c>
      <c r="D9435">
        <f>Atask.AtsOp!N8951</f>
        <v>0</v>
      </c>
      <c r="E9435">
        <f>Atask.AtsOp!I8951</f>
        <v>0</v>
      </c>
      <c r="F9435">
        <f>Atask.AtsOp!M8951</f>
        <v>0</v>
      </c>
      <c r="G9435" t="e">
        <f>VLOOKUP(B9435,Prekės!$A$2:$E$3000,3,FALSE)</f>
        <v>#N/A</v>
      </c>
      <c r="H9435" t="e">
        <f>VLOOKUP(B9435,Prekės!$A$2:$E$3000,4,FALSE)</f>
        <v>#N/A</v>
      </c>
      <c r="I9435" t="e">
        <f>VLOOKUP(B9435,Prekės!$A$2:$E$3000,5,FALSE)</f>
        <v>#N/A</v>
      </c>
      <c r="J9435" t="e">
        <f t="shared" si="295"/>
        <v>#N/A</v>
      </c>
      <c r="K9435">
        <f t="shared" si="296"/>
        <v>0</v>
      </c>
    </row>
    <row r="9436" spans="1:11">
      <c r="A9436" s="1">
        <f>Atask.AtsOp!A8952</f>
        <v>0</v>
      </c>
      <c r="B9436">
        <f>Atask.AtsOp!E8952</f>
        <v>0</v>
      </c>
      <c r="C9436">
        <f>Atask.AtsOp!H8952</f>
        <v>0</v>
      </c>
      <c r="D9436">
        <f>Atask.AtsOp!N8952</f>
        <v>0</v>
      </c>
      <c r="E9436">
        <f>Atask.AtsOp!I8952</f>
        <v>0</v>
      </c>
      <c r="F9436">
        <f>Atask.AtsOp!M8952</f>
        <v>0</v>
      </c>
      <c r="G9436" t="e">
        <f>VLOOKUP(B9436,Prekės!$A$2:$E$3000,3,FALSE)</f>
        <v>#N/A</v>
      </c>
      <c r="H9436" t="e">
        <f>VLOOKUP(B9436,Prekės!$A$2:$E$3000,4,FALSE)</f>
        <v>#N/A</v>
      </c>
      <c r="I9436" t="e">
        <f>VLOOKUP(B9436,Prekės!$A$2:$E$3000,5,FALSE)</f>
        <v>#N/A</v>
      </c>
      <c r="J9436" t="e">
        <f t="shared" si="295"/>
        <v>#N/A</v>
      </c>
      <c r="K9436">
        <f t="shared" si="296"/>
        <v>0</v>
      </c>
    </row>
    <row r="9437" spans="1:11">
      <c r="A9437" s="1">
        <f>Atask.AtsOp!A8953</f>
        <v>0</v>
      </c>
      <c r="B9437">
        <f>Atask.AtsOp!E8953</f>
        <v>0</v>
      </c>
      <c r="C9437">
        <f>Atask.AtsOp!H8953</f>
        <v>0</v>
      </c>
      <c r="D9437">
        <f>Atask.AtsOp!N8953</f>
        <v>0</v>
      </c>
      <c r="E9437">
        <f>Atask.AtsOp!I8953</f>
        <v>0</v>
      </c>
      <c r="F9437">
        <f>Atask.AtsOp!M8953</f>
        <v>0</v>
      </c>
      <c r="G9437" t="e">
        <f>VLOOKUP(B9437,Prekės!$A$2:$E$3000,3,FALSE)</f>
        <v>#N/A</v>
      </c>
      <c r="H9437" t="e">
        <f>VLOOKUP(B9437,Prekės!$A$2:$E$3000,4,FALSE)</f>
        <v>#N/A</v>
      </c>
      <c r="I9437" t="e">
        <f>VLOOKUP(B9437,Prekės!$A$2:$E$3000,5,FALSE)</f>
        <v>#N/A</v>
      </c>
      <c r="J9437" t="e">
        <f t="shared" si="295"/>
        <v>#N/A</v>
      </c>
      <c r="K9437">
        <f t="shared" si="296"/>
        <v>0</v>
      </c>
    </row>
    <row r="9438" spans="1:11">
      <c r="A9438" s="1">
        <f>Atask.AtsOp!A8954</f>
        <v>0</v>
      </c>
      <c r="B9438">
        <f>Atask.AtsOp!E8954</f>
        <v>0</v>
      </c>
      <c r="C9438">
        <f>Atask.AtsOp!H8954</f>
        <v>0</v>
      </c>
      <c r="D9438">
        <f>Atask.AtsOp!N8954</f>
        <v>0</v>
      </c>
      <c r="E9438">
        <f>Atask.AtsOp!I8954</f>
        <v>0</v>
      </c>
      <c r="F9438">
        <f>Atask.AtsOp!M8954</f>
        <v>0</v>
      </c>
      <c r="G9438" t="e">
        <f>VLOOKUP(B9438,Prekės!$A$2:$E$3000,3,FALSE)</f>
        <v>#N/A</v>
      </c>
      <c r="H9438" t="e">
        <f>VLOOKUP(B9438,Prekės!$A$2:$E$3000,4,FALSE)</f>
        <v>#N/A</v>
      </c>
      <c r="I9438" t="e">
        <f>VLOOKUP(B9438,Prekės!$A$2:$E$3000,5,FALSE)</f>
        <v>#N/A</v>
      </c>
      <c r="J9438" t="e">
        <f t="shared" si="295"/>
        <v>#N/A</v>
      </c>
      <c r="K9438">
        <f t="shared" si="296"/>
        <v>0</v>
      </c>
    </row>
    <row r="9439" spans="1:11">
      <c r="A9439" s="1">
        <f>Atask.AtsOp!A8955</f>
        <v>0</v>
      </c>
      <c r="B9439">
        <f>Atask.AtsOp!E8955</f>
        <v>0</v>
      </c>
      <c r="C9439">
        <f>Atask.AtsOp!H8955</f>
        <v>0</v>
      </c>
      <c r="D9439">
        <f>Atask.AtsOp!N8955</f>
        <v>0</v>
      </c>
      <c r="E9439">
        <f>Atask.AtsOp!I8955</f>
        <v>0</v>
      </c>
      <c r="F9439">
        <f>Atask.AtsOp!M8955</f>
        <v>0</v>
      </c>
      <c r="G9439" t="e">
        <f>VLOOKUP(B9439,Prekės!$A$2:$E$3000,3,FALSE)</f>
        <v>#N/A</v>
      </c>
      <c r="H9439" t="e">
        <f>VLOOKUP(B9439,Prekės!$A$2:$E$3000,4,FALSE)</f>
        <v>#N/A</v>
      </c>
      <c r="I9439" t="e">
        <f>VLOOKUP(B9439,Prekės!$A$2:$E$3000,5,FALSE)</f>
        <v>#N/A</v>
      </c>
      <c r="J9439" t="e">
        <f t="shared" si="295"/>
        <v>#N/A</v>
      </c>
      <c r="K9439">
        <f t="shared" si="296"/>
        <v>0</v>
      </c>
    </row>
    <row r="9440" spans="1:11">
      <c r="A9440" s="1">
        <f>Atask.AtsOp!A8956</f>
        <v>0</v>
      </c>
      <c r="B9440">
        <f>Atask.AtsOp!E8956</f>
        <v>0</v>
      </c>
      <c r="C9440">
        <f>Atask.AtsOp!H8956</f>
        <v>0</v>
      </c>
      <c r="D9440">
        <f>Atask.AtsOp!N8956</f>
        <v>0</v>
      </c>
      <c r="E9440">
        <f>Atask.AtsOp!I8956</f>
        <v>0</v>
      </c>
      <c r="F9440">
        <f>Atask.AtsOp!M8956</f>
        <v>0</v>
      </c>
      <c r="G9440" t="e">
        <f>VLOOKUP(B9440,Prekės!$A$2:$E$3000,3,FALSE)</f>
        <v>#N/A</v>
      </c>
      <c r="H9440" t="e">
        <f>VLOOKUP(B9440,Prekės!$A$2:$E$3000,4,FALSE)</f>
        <v>#N/A</v>
      </c>
      <c r="I9440" t="e">
        <f>VLOOKUP(B9440,Prekės!$A$2:$E$3000,5,FALSE)</f>
        <v>#N/A</v>
      </c>
      <c r="J9440" t="e">
        <f t="shared" si="295"/>
        <v>#N/A</v>
      </c>
      <c r="K9440">
        <f t="shared" si="296"/>
        <v>0</v>
      </c>
    </row>
    <row r="9441" spans="1:11">
      <c r="A9441" s="1">
        <f>Atask.AtsOp!A8957</f>
        <v>0</v>
      </c>
      <c r="B9441">
        <f>Atask.AtsOp!E8957</f>
        <v>0</v>
      </c>
      <c r="C9441">
        <f>Atask.AtsOp!H8957</f>
        <v>0</v>
      </c>
      <c r="D9441">
        <f>Atask.AtsOp!N8957</f>
        <v>0</v>
      </c>
      <c r="E9441">
        <f>Atask.AtsOp!I8957</f>
        <v>0</v>
      </c>
      <c r="F9441">
        <f>Atask.AtsOp!M8957</f>
        <v>0</v>
      </c>
      <c r="G9441" t="e">
        <f>VLOOKUP(B9441,Prekės!$A$2:$E$3000,3,FALSE)</f>
        <v>#N/A</v>
      </c>
      <c r="H9441" t="e">
        <f>VLOOKUP(B9441,Prekės!$A$2:$E$3000,4,FALSE)</f>
        <v>#N/A</v>
      </c>
      <c r="I9441" t="e">
        <f>VLOOKUP(B9441,Prekės!$A$2:$E$3000,5,FALSE)</f>
        <v>#N/A</v>
      </c>
      <c r="J9441" t="e">
        <f t="shared" si="295"/>
        <v>#N/A</v>
      </c>
      <c r="K9441">
        <f t="shared" si="296"/>
        <v>0</v>
      </c>
    </row>
    <row r="9442" spans="1:11">
      <c r="A9442" s="1">
        <f>Atask.AtsOp!A8958</f>
        <v>0</v>
      </c>
      <c r="B9442">
        <f>Atask.AtsOp!E8958</f>
        <v>0</v>
      </c>
      <c r="C9442">
        <f>Atask.AtsOp!H8958</f>
        <v>0</v>
      </c>
      <c r="D9442">
        <f>Atask.AtsOp!N8958</f>
        <v>0</v>
      </c>
      <c r="E9442">
        <f>Atask.AtsOp!I8958</f>
        <v>0</v>
      </c>
      <c r="F9442">
        <f>Atask.AtsOp!M8958</f>
        <v>0</v>
      </c>
      <c r="G9442" t="e">
        <f>VLOOKUP(B9442,Prekės!$A$2:$E$3000,3,FALSE)</f>
        <v>#N/A</v>
      </c>
      <c r="H9442" t="e">
        <f>VLOOKUP(B9442,Prekės!$A$2:$E$3000,4,FALSE)</f>
        <v>#N/A</v>
      </c>
      <c r="I9442" t="e">
        <f>VLOOKUP(B9442,Prekės!$A$2:$E$3000,5,FALSE)</f>
        <v>#N/A</v>
      </c>
      <c r="J9442" t="e">
        <f t="shared" ref="J9442:J9475" si="297">IF(G9442=110,F9442*H9442*I9442,IF(G9442&lt;280,F9442*H9442,F9442*H9442*(I9442/100)))</f>
        <v>#N/A</v>
      </c>
      <c r="K9442">
        <f t="shared" ref="K9442:K9475" si="298">IF(EXACT(D9442,"But."),J9442,F9442)</f>
        <v>0</v>
      </c>
    </row>
    <row r="9443" spans="1:11">
      <c r="A9443" s="1">
        <f>Atask.AtsOp!A8959</f>
        <v>0</v>
      </c>
      <c r="B9443">
        <f>Atask.AtsOp!E8959</f>
        <v>0</v>
      </c>
      <c r="C9443">
        <f>Atask.AtsOp!H8959</f>
        <v>0</v>
      </c>
      <c r="D9443">
        <f>Atask.AtsOp!N8959</f>
        <v>0</v>
      </c>
      <c r="E9443">
        <f>Atask.AtsOp!I8959</f>
        <v>0</v>
      </c>
      <c r="F9443">
        <f>Atask.AtsOp!M8959</f>
        <v>0</v>
      </c>
      <c r="G9443" t="e">
        <f>VLOOKUP(B9443,Prekės!$A$2:$E$3000,3,FALSE)</f>
        <v>#N/A</v>
      </c>
      <c r="H9443" t="e">
        <f>VLOOKUP(B9443,Prekės!$A$2:$E$3000,4,FALSE)</f>
        <v>#N/A</v>
      </c>
      <c r="I9443" t="e">
        <f>VLOOKUP(B9443,Prekės!$A$2:$E$3000,5,FALSE)</f>
        <v>#N/A</v>
      </c>
      <c r="J9443" t="e">
        <f t="shared" si="297"/>
        <v>#N/A</v>
      </c>
      <c r="K9443">
        <f t="shared" si="298"/>
        <v>0</v>
      </c>
    </row>
    <row r="9444" spans="1:11">
      <c r="A9444" s="1">
        <f>Atask.AtsOp!A8960</f>
        <v>0</v>
      </c>
      <c r="B9444">
        <f>Atask.AtsOp!E8960</f>
        <v>0</v>
      </c>
      <c r="C9444">
        <f>Atask.AtsOp!H8960</f>
        <v>0</v>
      </c>
      <c r="D9444">
        <f>Atask.AtsOp!N8960</f>
        <v>0</v>
      </c>
      <c r="E9444">
        <f>Atask.AtsOp!I8960</f>
        <v>0</v>
      </c>
      <c r="F9444">
        <f>Atask.AtsOp!M8960</f>
        <v>0</v>
      </c>
      <c r="G9444" t="e">
        <f>VLOOKUP(B9444,Prekės!$A$2:$E$3000,3,FALSE)</f>
        <v>#N/A</v>
      </c>
      <c r="H9444" t="e">
        <f>VLOOKUP(B9444,Prekės!$A$2:$E$3000,4,FALSE)</f>
        <v>#N/A</v>
      </c>
      <c r="I9444" t="e">
        <f>VLOOKUP(B9444,Prekės!$A$2:$E$3000,5,FALSE)</f>
        <v>#N/A</v>
      </c>
      <c r="J9444" t="e">
        <f t="shared" si="297"/>
        <v>#N/A</v>
      </c>
      <c r="K9444">
        <f t="shared" si="298"/>
        <v>0</v>
      </c>
    </row>
    <row r="9445" spans="1:11">
      <c r="A9445" s="1">
        <f>Atask.AtsOp!A8961</f>
        <v>0</v>
      </c>
      <c r="B9445">
        <f>Atask.AtsOp!E8961</f>
        <v>0</v>
      </c>
      <c r="C9445">
        <f>Atask.AtsOp!H8961</f>
        <v>0</v>
      </c>
      <c r="D9445">
        <f>Atask.AtsOp!N8961</f>
        <v>0</v>
      </c>
      <c r="E9445">
        <f>Atask.AtsOp!I8961</f>
        <v>0</v>
      </c>
      <c r="F9445">
        <f>Atask.AtsOp!M8961</f>
        <v>0</v>
      </c>
      <c r="G9445" t="e">
        <f>VLOOKUP(B9445,Prekės!$A$2:$E$3000,3,FALSE)</f>
        <v>#N/A</v>
      </c>
      <c r="H9445" t="e">
        <f>VLOOKUP(B9445,Prekės!$A$2:$E$3000,4,FALSE)</f>
        <v>#N/A</v>
      </c>
      <c r="I9445" t="e">
        <f>VLOOKUP(B9445,Prekės!$A$2:$E$3000,5,FALSE)</f>
        <v>#N/A</v>
      </c>
      <c r="J9445" t="e">
        <f t="shared" si="297"/>
        <v>#N/A</v>
      </c>
      <c r="K9445">
        <f t="shared" si="298"/>
        <v>0</v>
      </c>
    </row>
    <row r="9446" spans="1:11">
      <c r="A9446" s="1">
        <f>Atask.AtsOp!A8962</f>
        <v>0</v>
      </c>
      <c r="B9446">
        <f>Atask.AtsOp!E8962</f>
        <v>0</v>
      </c>
      <c r="C9446">
        <f>Atask.AtsOp!H8962</f>
        <v>0</v>
      </c>
      <c r="D9446">
        <f>Atask.AtsOp!N8962</f>
        <v>0</v>
      </c>
      <c r="E9446">
        <f>Atask.AtsOp!I8962</f>
        <v>0</v>
      </c>
      <c r="F9446">
        <f>Atask.AtsOp!M8962</f>
        <v>0</v>
      </c>
      <c r="G9446" t="e">
        <f>VLOOKUP(B9446,Prekės!$A$2:$E$3000,3,FALSE)</f>
        <v>#N/A</v>
      </c>
      <c r="H9446" t="e">
        <f>VLOOKUP(B9446,Prekės!$A$2:$E$3000,4,FALSE)</f>
        <v>#N/A</v>
      </c>
      <c r="I9446" t="e">
        <f>VLOOKUP(B9446,Prekės!$A$2:$E$3000,5,FALSE)</f>
        <v>#N/A</v>
      </c>
      <c r="J9446" t="e">
        <f t="shared" si="297"/>
        <v>#N/A</v>
      </c>
      <c r="K9446">
        <f t="shared" si="298"/>
        <v>0</v>
      </c>
    </row>
    <row r="9447" spans="1:11">
      <c r="A9447" s="1">
        <f>Atask.AtsOp!A8963</f>
        <v>0</v>
      </c>
      <c r="B9447">
        <f>Atask.AtsOp!E8963</f>
        <v>0</v>
      </c>
      <c r="C9447">
        <f>Atask.AtsOp!H8963</f>
        <v>0</v>
      </c>
      <c r="D9447">
        <f>Atask.AtsOp!N8963</f>
        <v>0</v>
      </c>
      <c r="E9447">
        <f>Atask.AtsOp!I8963</f>
        <v>0</v>
      </c>
      <c r="F9447">
        <f>Atask.AtsOp!M8963</f>
        <v>0</v>
      </c>
      <c r="G9447" t="e">
        <f>VLOOKUP(B9447,Prekės!$A$2:$E$3000,3,FALSE)</f>
        <v>#N/A</v>
      </c>
      <c r="H9447" t="e">
        <f>VLOOKUP(B9447,Prekės!$A$2:$E$3000,4,FALSE)</f>
        <v>#N/A</v>
      </c>
      <c r="I9447" t="e">
        <f>VLOOKUP(B9447,Prekės!$A$2:$E$3000,5,FALSE)</f>
        <v>#N/A</v>
      </c>
      <c r="J9447" t="e">
        <f t="shared" si="297"/>
        <v>#N/A</v>
      </c>
      <c r="K9447">
        <f t="shared" si="298"/>
        <v>0</v>
      </c>
    </row>
    <row r="9448" spans="1:11">
      <c r="A9448" s="1">
        <f>Atask.AtsOp!A8964</f>
        <v>0</v>
      </c>
      <c r="B9448">
        <f>Atask.AtsOp!E8964</f>
        <v>0</v>
      </c>
      <c r="C9448">
        <f>Atask.AtsOp!H8964</f>
        <v>0</v>
      </c>
      <c r="D9448">
        <f>Atask.AtsOp!N8964</f>
        <v>0</v>
      </c>
      <c r="E9448">
        <f>Atask.AtsOp!I8964</f>
        <v>0</v>
      </c>
      <c r="F9448">
        <f>Atask.AtsOp!M8964</f>
        <v>0</v>
      </c>
      <c r="G9448" t="e">
        <f>VLOOKUP(B9448,Prekės!$A$2:$E$3000,3,FALSE)</f>
        <v>#N/A</v>
      </c>
      <c r="H9448" t="e">
        <f>VLOOKUP(B9448,Prekės!$A$2:$E$3000,4,FALSE)</f>
        <v>#N/A</v>
      </c>
      <c r="I9448" t="e">
        <f>VLOOKUP(B9448,Prekės!$A$2:$E$3000,5,FALSE)</f>
        <v>#N/A</v>
      </c>
      <c r="J9448" t="e">
        <f t="shared" si="297"/>
        <v>#N/A</v>
      </c>
      <c r="K9448">
        <f t="shared" si="298"/>
        <v>0</v>
      </c>
    </row>
    <row r="9449" spans="1:11">
      <c r="A9449" s="1">
        <f>Atask.AtsOp!A8965</f>
        <v>0</v>
      </c>
      <c r="B9449">
        <f>Atask.AtsOp!E8965</f>
        <v>0</v>
      </c>
      <c r="C9449">
        <f>Atask.AtsOp!H8965</f>
        <v>0</v>
      </c>
      <c r="D9449">
        <f>Atask.AtsOp!N8965</f>
        <v>0</v>
      </c>
      <c r="E9449">
        <f>Atask.AtsOp!I8965</f>
        <v>0</v>
      </c>
      <c r="F9449">
        <f>Atask.AtsOp!M8965</f>
        <v>0</v>
      </c>
      <c r="G9449" t="e">
        <f>VLOOKUP(B9449,Prekės!$A$2:$E$3000,3,FALSE)</f>
        <v>#N/A</v>
      </c>
      <c r="H9449" t="e">
        <f>VLOOKUP(B9449,Prekės!$A$2:$E$3000,4,FALSE)</f>
        <v>#N/A</v>
      </c>
      <c r="I9449" t="e">
        <f>VLOOKUP(B9449,Prekės!$A$2:$E$3000,5,FALSE)</f>
        <v>#N/A</v>
      </c>
      <c r="J9449" t="e">
        <f t="shared" si="297"/>
        <v>#N/A</v>
      </c>
      <c r="K9449">
        <f t="shared" si="298"/>
        <v>0</v>
      </c>
    </row>
    <row r="9450" spans="1:11">
      <c r="A9450" s="1">
        <f>Atask.AtsOp!A8966</f>
        <v>0</v>
      </c>
      <c r="B9450">
        <f>Atask.AtsOp!E8966</f>
        <v>0</v>
      </c>
      <c r="C9450">
        <f>Atask.AtsOp!H8966</f>
        <v>0</v>
      </c>
      <c r="D9450">
        <f>Atask.AtsOp!N8966</f>
        <v>0</v>
      </c>
      <c r="E9450">
        <f>Atask.AtsOp!I8966</f>
        <v>0</v>
      </c>
      <c r="F9450">
        <f>Atask.AtsOp!M8966</f>
        <v>0</v>
      </c>
      <c r="G9450" t="e">
        <f>VLOOKUP(B9450,Prekės!$A$2:$E$3000,3,FALSE)</f>
        <v>#N/A</v>
      </c>
      <c r="H9450" t="e">
        <f>VLOOKUP(B9450,Prekės!$A$2:$E$3000,4,FALSE)</f>
        <v>#N/A</v>
      </c>
      <c r="I9450" t="e">
        <f>VLOOKUP(B9450,Prekės!$A$2:$E$3000,5,FALSE)</f>
        <v>#N/A</v>
      </c>
      <c r="J9450" t="e">
        <f t="shared" si="297"/>
        <v>#N/A</v>
      </c>
      <c r="K9450">
        <f t="shared" si="298"/>
        <v>0</v>
      </c>
    </row>
    <row r="9451" spans="1:11">
      <c r="A9451" s="1">
        <f>Atask.AtsOp!A8967</f>
        <v>0</v>
      </c>
      <c r="B9451">
        <f>Atask.AtsOp!E8967</f>
        <v>0</v>
      </c>
      <c r="C9451">
        <f>Atask.AtsOp!H8967</f>
        <v>0</v>
      </c>
      <c r="D9451">
        <f>Atask.AtsOp!N8967</f>
        <v>0</v>
      </c>
      <c r="E9451">
        <f>Atask.AtsOp!I8967</f>
        <v>0</v>
      </c>
      <c r="F9451">
        <f>Atask.AtsOp!M8967</f>
        <v>0</v>
      </c>
      <c r="G9451" t="e">
        <f>VLOOKUP(B9451,Prekės!$A$2:$E$3000,3,FALSE)</f>
        <v>#N/A</v>
      </c>
      <c r="H9451" t="e">
        <f>VLOOKUP(B9451,Prekės!$A$2:$E$3000,4,FALSE)</f>
        <v>#N/A</v>
      </c>
      <c r="I9451" t="e">
        <f>VLOOKUP(B9451,Prekės!$A$2:$E$3000,5,FALSE)</f>
        <v>#N/A</v>
      </c>
      <c r="J9451" t="e">
        <f t="shared" si="297"/>
        <v>#N/A</v>
      </c>
      <c r="K9451">
        <f t="shared" si="298"/>
        <v>0</v>
      </c>
    </row>
    <row r="9452" spans="1:11">
      <c r="A9452" s="1">
        <f>Atask.AtsOp!A8968</f>
        <v>0</v>
      </c>
      <c r="B9452">
        <f>Atask.AtsOp!E8968</f>
        <v>0</v>
      </c>
      <c r="C9452">
        <f>Atask.AtsOp!H8968</f>
        <v>0</v>
      </c>
      <c r="D9452">
        <f>Atask.AtsOp!N8968</f>
        <v>0</v>
      </c>
      <c r="E9452">
        <f>Atask.AtsOp!I8968</f>
        <v>0</v>
      </c>
      <c r="F9452">
        <f>Atask.AtsOp!M8968</f>
        <v>0</v>
      </c>
      <c r="G9452" t="e">
        <f>VLOOKUP(B9452,Prekės!$A$2:$E$3000,3,FALSE)</f>
        <v>#N/A</v>
      </c>
      <c r="H9452" t="e">
        <f>VLOOKUP(B9452,Prekės!$A$2:$E$3000,4,FALSE)</f>
        <v>#N/A</v>
      </c>
      <c r="I9452" t="e">
        <f>VLOOKUP(B9452,Prekės!$A$2:$E$3000,5,FALSE)</f>
        <v>#N/A</v>
      </c>
      <c r="J9452" t="e">
        <f t="shared" si="297"/>
        <v>#N/A</v>
      </c>
      <c r="K9452">
        <f t="shared" si="298"/>
        <v>0</v>
      </c>
    </row>
    <row r="9453" spans="1:11">
      <c r="A9453" s="1">
        <f>Atask.AtsOp!A8969</f>
        <v>0</v>
      </c>
      <c r="B9453">
        <f>Atask.AtsOp!E8969</f>
        <v>0</v>
      </c>
      <c r="C9453">
        <f>Atask.AtsOp!H8969</f>
        <v>0</v>
      </c>
      <c r="D9453">
        <f>Atask.AtsOp!N8969</f>
        <v>0</v>
      </c>
      <c r="E9453">
        <f>Atask.AtsOp!I8969</f>
        <v>0</v>
      </c>
      <c r="F9453">
        <f>Atask.AtsOp!M8969</f>
        <v>0</v>
      </c>
      <c r="G9453" t="e">
        <f>VLOOKUP(B9453,Prekės!$A$2:$E$3000,3,FALSE)</f>
        <v>#N/A</v>
      </c>
      <c r="H9453" t="e">
        <f>VLOOKUP(B9453,Prekės!$A$2:$E$3000,4,FALSE)</f>
        <v>#N/A</v>
      </c>
      <c r="I9453" t="e">
        <f>VLOOKUP(B9453,Prekės!$A$2:$E$3000,5,FALSE)</f>
        <v>#N/A</v>
      </c>
      <c r="J9453" t="e">
        <f t="shared" si="297"/>
        <v>#N/A</v>
      </c>
      <c r="K9453">
        <f t="shared" si="298"/>
        <v>0</v>
      </c>
    </row>
    <row r="9454" spans="1:11">
      <c r="A9454" s="1">
        <f>Atask.AtsOp!A8970</f>
        <v>0</v>
      </c>
      <c r="B9454">
        <f>Atask.AtsOp!E8970</f>
        <v>0</v>
      </c>
      <c r="C9454">
        <f>Atask.AtsOp!H8970</f>
        <v>0</v>
      </c>
      <c r="D9454">
        <f>Atask.AtsOp!N8970</f>
        <v>0</v>
      </c>
      <c r="E9454">
        <f>Atask.AtsOp!I8970</f>
        <v>0</v>
      </c>
      <c r="F9454">
        <f>Atask.AtsOp!M8970</f>
        <v>0</v>
      </c>
      <c r="G9454" t="e">
        <f>VLOOKUP(B9454,Prekės!$A$2:$E$3000,3,FALSE)</f>
        <v>#N/A</v>
      </c>
      <c r="H9454" t="e">
        <f>VLOOKUP(B9454,Prekės!$A$2:$E$3000,4,FALSE)</f>
        <v>#N/A</v>
      </c>
      <c r="I9454" t="e">
        <f>VLOOKUP(B9454,Prekės!$A$2:$E$3000,5,FALSE)</f>
        <v>#N/A</v>
      </c>
      <c r="J9454" t="e">
        <f t="shared" si="297"/>
        <v>#N/A</v>
      </c>
      <c r="K9454">
        <f t="shared" si="298"/>
        <v>0</v>
      </c>
    </row>
    <row r="9455" spans="1:11">
      <c r="A9455" s="1">
        <f>Atask.AtsOp!A8971</f>
        <v>0</v>
      </c>
      <c r="B9455">
        <f>Atask.AtsOp!E8971</f>
        <v>0</v>
      </c>
      <c r="C9455">
        <f>Atask.AtsOp!H8971</f>
        <v>0</v>
      </c>
      <c r="D9455">
        <f>Atask.AtsOp!N8971</f>
        <v>0</v>
      </c>
      <c r="E9455">
        <f>Atask.AtsOp!I8971</f>
        <v>0</v>
      </c>
      <c r="F9455">
        <f>Atask.AtsOp!M8971</f>
        <v>0</v>
      </c>
      <c r="G9455" t="e">
        <f>VLOOKUP(B9455,Prekės!$A$2:$E$3000,3,FALSE)</f>
        <v>#N/A</v>
      </c>
      <c r="H9455" t="e">
        <f>VLOOKUP(B9455,Prekės!$A$2:$E$3000,4,FALSE)</f>
        <v>#N/A</v>
      </c>
      <c r="I9455" t="e">
        <f>VLOOKUP(B9455,Prekės!$A$2:$E$3000,5,FALSE)</f>
        <v>#N/A</v>
      </c>
      <c r="J9455" t="e">
        <f t="shared" si="297"/>
        <v>#N/A</v>
      </c>
      <c r="K9455">
        <f t="shared" si="298"/>
        <v>0</v>
      </c>
    </row>
    <row r="9456" spans="1:11">
      <c r="A9456" s="1">
        <f>Atask.AtsOp!A8972</f>
        <v>0</v>
      </c>
      <c r="B9456">
        <f>Atask.AtsOp!E8972</f>
        <v>0</v>
      </c>
      <c r="C9456">
        <f>Atask.AtsOp!H8972</f>
        <v>0</v>
      </c>
      <c r="D9456">
        <f>Atask.AtsOp!N8972</f>
        <v>0</v>
      </c>
      <c r="E9456">
        <f>Atask.AtsOp!I8972</f>
        <v>0</v>
      </c>
      <c r="F9456">
        <f>Atask.AtsOp!M8972</f>
        <v>0</v>
      </c>
      <c r="G9456" t="e">
        <f>VLOOKUP(B9456,Prekės!$A$2:$E$3000,3,FALSE)</f>
        <v>#N/A</v>
      </c>
      <c r="H9456" t="e">
        <f>VLOOKUP(B9456,Prekės!$A$2:$E$3000,4,FALSE)</f>
        <v>#N/A</v>
      </c>
      <c r="I9456" t="e">
        <f>VLOOKUP(B9456,Prekės!$A$2:$E$3000,5,FALSE)</f>
        <v>#N/A</v>
      </c>
      <c r="J9456" t="e">
        <f t="shared" si="297"/>
        <v>#N/A</v>
      </c>
      <c r="K9456">
        <f t="shared" si="298"/>
        <v>0</v>
      </c>
    </row>
    <row r="9457" spans="1:11">
      <c r="A9457" s="1">
        <f>Atask.AtsOp!A8973</f>
        <v>0</v>
      </c>
      <c r="B9457">
        <f>Atask.AtsOp!E8973</f>
        <v>0</v>
      </c>
      <c r="C9457">
        <f>Atask.AtsOp!H8973</f>
        <v>0</v>
      </c>
      <c r="D9457">
        <f>Atask.AtsOp!N8973</f>
        <v>0</v>
      </c>
      <c r="E9457">
        <f>Atask.AtsOp!I8973</f>
        <v>0</v>
      </c>
      <c r="F9457">
        <f>Atask.AtsOp!M8973</f>
        <v>0</v>
      </c>
      <c r="G9457" t="e">
        <f>VLOOKUP(B9457,Prekės!$A$2:$E$3000,3,FALSE)</f>
        <v>#N/A</v>
      </c>
      <c r="H9457" t="e">
        <f>VLOOKUP(B9457,Prekės!$A$2:$E$3000,4,FALSE)</f>
        <v>#N/A</v>
      </c>
      <c r="I9457" t="e">
        <f>VLOOKUP(B9457,Prekės!$A$2:$E$3000,5,FALSE)</f>
        <v>#N/A</v>
      </c>
      <c r="J9457" t="e">
        <f t="shared" si="297"/>
        <v>#N/A</v>
      </c>
      <c r="K9457">
        <f t="shared" si="298"/>
        <v>0</v>
      </c>
    </row>
    <row r="9458" spans="1:11">
      <c r="A9458" s="1">
        <f>Atask.AtsOp!A8974</f>
        <v>0</v>
      </c>
      <c r="B9458">
        <f>Atask.AtsOp!E8974</f>
        <v>0</v>
      </c>
      <c r="C9458">
        <f>Atask.AtsOp!H8974</f>
        <v>0</v>
      </c>
      <c r="D9458">
        <f>Atask.AtsOp!N8974</f>
        <v>0</v>
      </c>
      <c r="E9458">
        <f>Atask.AtsOp!I8974</f>
        <v>0</v>
      </c>
      <c r="F9458">
        <f>Atask.AtsOp!M8974</f>
        <v>0</v>
      </c>
      <c r="G9458" t="e">
        <f>VLOOKUP(B9458,Prekės!$A$2:$E$3000,3,FALSE)</f>
        <v>#N/A</v>
      </c>
      <c r="H9458" t="e">
        <f>VLOOKUP(B9458,Prekės!$A$2:$E$3000,4,FALSE)</f>
        <v>#N/A</v>
      </c>
      <c r="I9458" t="e">
        <f>VLOOKUP(B9458,Prekės!$A$2:$E$3000,5,FALSE)</f>
        <v>#N/A</v>
      </c>
      <c r="J9458" t="e">
        <f t="shared" si="297"/>
        <v>#N/A</v>
      </c>
      <c r="K9458">
        <f t="shared" si="298"/>
        <v>0</v>
      </c>
    </row>
    <row r="9459" spans="1:11">
      <c r="A9459" s="1">
        <f>Atask.AtsOp!A8975</f>
        <v>0</v>
      </c>
      <c r="B9459">
        <f>Atask.AtsOp!E8975</f>
        <v>0</v>
      </c>
      <c r="C9459">
        <f>Atask.AtsOp!H8975</f>
        <v>0</v>
      </c>
      <c r="D9459">
        <f>Atask.AtsOp!N8975</f>
        <v>0</v>
      </c>
      <c r="E9459">
        <f>Atask.AtsOp!I8975</f>
        <v>0</v>
      </c>
      <c r="F9459">
        <f>Atask.AtsOp!M8975</f>
        <v>0</v>
      </c>
      <c r="G9459" t="e">
        <f>VLOOKUP(B9459,Prekės!$A$2:$E$3000,3,FALSE)</f>
        <v>#N/A</v>
      </c>
      <c r="H9459" t="e">
        <f>VLOOKUP(B9459,Prekės!$A$2:$E$3000,4,FALSE)</f>
        <v>#N/A</v>
      </c>
      <c r="I9459" t="e">
        <f>VLOOKUP(B9459,Prekės!$A$2:$E$3000,5,FALSE)</f>
        <v>#N/A</v>
      </c>
      <c r="J9459" t="e">
        <f t="shared" si="297"/>
        <v>#N/A</v>
      </c>
      <c r="K9459">
        <f t="shared" si="298"/>
        <v>0</v>
      </c>
    </row>
    <row r="9460" spans="1:11">
      <c r="A9460" s="1">
        <f>Atask.AtsOp!A8976</f>
        <v>0</v>
      </c>
      <c r="B9460">
        <f>Atask.AtsOp!E8976</f>
        <v>0</v>
      </c>
      <c r="C9460">
        <f>Atask.AtsOp!H8976</f>
        <v>0</v>
      </c>
      <c r="D9460">
        <f>Atask.AtsOp!N8976</f>
        <v>0</v>
      </c>
      <c r="E9460">
        <f>Atask.AtsOp!I8976</f>
        <v>0</v>
      </c>
      <c r="F9460">
        <f>Atask.AtsOp!M8976</f>
        <v>0</v>
      </c>
      <c r="G9460" t="e">
        <f>VLOOKUP(B9460,Prekės!$A$2:$E$3000,3,FALSE)</f>
        <v>#N/A</v>
      </c>
      <c r="H9460" t="e">
        <f>VLOOKUP(B9460,Prekės!$A$2:$E$3000,4,FALSE)</f>
        <v>#N/A</v>
      </c>
      <c r="I9460" t="e">
        <f>VLOOKUP(B9460,Prekės!$A$2:$E$3000,5,FALSE)</f>
        <v>#N/A</v>
      </c>
      <c r="J9460" t="e">
        <f t="shared" si="297"/>
        <v>#N/A</v>
      </c>
      <c r="K9460">
        <f t="shared" si="298"/>
        <v>0</v>
      </c>
    </row>
    <row r="9461" spans="1:11">
      <c r="A9461" s="1">
        <f>Atask.AtsOp!A8977</f>
        <v>0</v>
      </c>
      <c r="B9461">
        <f>Atask.AtsOp!E8977</f>
        <v>0</v>
      </c>
      <c r="C9461">
        <f>Atask.AtsOp!H8977</f>
        <v>0</v>
      </c>
      <c r="D9461">
        <f>Atask.AtsOp!N8977</f>
        <v>0</v>
      </c>
      <c r="E9461">
        <f>Atask.AtsOp!I8977</f>
        <v>0</v>
      </c>
      <c r="F9461">
        <f>Atask.AtsOp!M8977</f>
        <v>0</v>
      </c>
      <c r="G9461" t="e">
        <f>VLOOKUP(B9461,Prekės!$A$2:$E$3000,3,FALSE)</f>
        <v>#N/A</v>
      </c>
      <c r="H9461" t="e">
        <f>VLOOKUP(B9461,Prekės!$A$2:$E$3000,4,FALSE)</f>
        <v>#N/A</v>
      </c>
      <c r="I9461" t="e">
        <f>VLOOKUP(B9461,Prekės!$A$2:$E$3000,5,FALSE)</f>
        <v>#N/A</v>
      </c>
      <c r="J9461" t="e">
        <f t="shared" si="297"/>
        <v>#N/A</v>
      </c>
      <c r="K9461">
        <f t="shared" si="298"/>
        <v>0</v>
      </c>
    </row>
    <row r="9462" spans="1:11">
      <c r="A9462" s="1">
        <f>Atask.AtsOp!A8978</f>
        <v>0</v>
      </c>
      <c r="B9462">
        <f>Atask.AtsOp!E8978</f>
        <v>0</v>
      </c>
      <c r="C9462">
        <f>Atask.AtsOp!H8978</f>
        <v>0</v>
      </c>
      <c r="D9462">
        <f>Atask.AtsOp!N8978</f>
        <v>0</v>
      </c>
      <c r="E9462">
        <f>Atask.AtsOp!I8978</f>
        <v>0</v>
      </c>
      <c r="F9462">
        <f>Atask.AtsOp!M8978</f>
        <v>0</v>
      </c>
      <c r="G9462" t="e">
        <f>VLOOKUP(B9462,Prekės!$A$2:$E$3000,3,FALSE)</f>
        <v>#N/A</v>
      </c>
      <c r="H9462" t="e">
        <f>VLOOKUP(B9462,Prekės!$A$2:$E$3000,4,FALSE)</f>
        <v>#N/A</v>
      </c>
      <c r="I9462" t="e">
        <f>VLOOKUP(B9462,Prekės!$A$2:$E$3000,5,FALSE)</f>
        <v>#N/A</v>
      </c>
      <c r="J9462" t="e">
        <f t="shared" si="297"/>
        <v>#N/A</v>
      </c>
      <c r="K9462">
        <f t="shared" si="298"/>
        <v>0</v>
      </c>
    </row>
    <row r="9463" spans="1:11">
      <c r="A9463" s="1">
        <f>Atask.AtsOp!A8979</f>
        <v>0</v>
      </c>
      <c r="B9463">
        <f>Atask.AtsOp!E8979</f>
        <v>0</v>
      </c>
      <c r="C9463">
        <f>Atask.AtsOp!H8979</f>
        <v>0</v>
      </c>
      <c r="D9463">
        <f>Atask.AtsOp!N8979</f>
        <v>0</v>
      </c>
      <c r="E9463">
        <f>Atask.AtsOp!I8979</f>
        <v>0</v>
      </c>
      <c r="F9463">
        <f>Atask.AtsOp!M8979</f>
        <v>0</v>
      </c>
      <c r="G9463" t="e">
        <f>VLOOKUP(B9463,Prekės!$A$2:$E$3000,3,FALSE)</f>
        <v>#N/A</v>
      </c>
      <c r="H9463" t="e">
        <f>VLOOKUP(B9463,Prekės!$A$2:$E$3000,4,FALSE)</f>
        <v>#N/A</v>
      </c>
      <c r="I9463" t="e">
        <f>VLOOKUP(B9463,Prekės!$A$2:$E$3000,5,FALSE)</f>
        <v>#N/A</v>
      </c>
      <c r="J9463" t="e">
        <f t="shared" si="297"/>
        <v>#N/A</v>
      </c>
      <c r="K9463">
        <f t="shared" si="298"/>
        <v>0</v>
      </c>
    </row>
    <row r="9464" spans="1:11">
      <c r="A9464" s="1">
        <f>Atask.AtsOp!A8980</f>
        <v>0</v>
      </c>
      <c r="B9464">
        <f>Atask.AtsOp!E8980</f>
        <v>0</v>
      </c>
      <c r="C9464">
        <f>Atask.AtsOp!H8980</f>
        <v>0</v>
      </c>
      <c r="D9464">
        <f>Atask.AtsOp!N8980</f>
        <v>0</v>
      </c>
      <c r="E9464">
        <f>Atask.AtsOp!I8980</f>
        <v>0</v>
      </c>
      <c r="F9464">
        <f>Atask.AtsOp!M8980</f>
        <v>0</v>
      </c>
      <c r="G9464" t="e">
        <f>VLOOKUP(B9464,Prekės!$A$2:$E$3000,3,FALSE)</f>
        <v>#N/A</v>
      </c>
      <c r="H9464" t="e">
        <f>VLOOKUP(B9464,Prekės!$A$2:$E$3000,4,FALSE)</f>
        <v>#N/A</v>
      </c>
      <c r="I9464" t="e">
        <f>VLOOKUP(B9464,Prekės!$A$2:$E$3000,5,FALSE)</f>
        <v>#N/A</v>
      </c>
      <c r="J9464" t="e">
        <f t="shared" si="297"/>
        <v>#N/A</v>
      </c>
      <c r="K9464">
        <f t="shared" si="298"/>
        <v>0</v>
      </c>
    </row>
    <row r="9465" spans="1:11">
      <c r="A9465" s="1">
        <f>Atask.AtsOp!A8981</f>
        <v>0</v>
      </c>
      <c r="B9465">
        <f>Atask.AtsOp!E8981</f>
        <v>0</v>
      </c>
      <c r="C9465">
        <f>Atask.AtsOp!H8981</f>
        <v>0</v>
      </c>
      <c r="D9465">
        <f>Atask.AtsOp!N8981</f>
        <v>0</v>
      </c>
      <c r="E9465">
        <f>Atask.AtsOp!I8981</f>
        <v>0</v>
      </c>
      <c r="F9465">
        <f>Atask.AtsOp!M8981</f>
        <v>0</v>
      </c>
      <c r="G9465" t="e">
        <f>VLOOKUP(B9465,Prekės!$A$2:$E$3000,3,FALSE)</f>
        <v>#N/A</v>
      </c>
      <c r="H9465" t="e">
        <f>VLOOKUP(B9465,Prekės!$A$2:$E$3000,4,FALSE)</f>
        <v>#N/A</v>
      </c>
      <c r="I9465" t="e">
        <f>VLOOKUP(B9465,Prekės!$A$2:$E$3000,5,FALSE)</f>
        <v>#N/A</v>
      </c>
      <c r="J9465" t="e">
        <f t="shared" si="297"/>
        <v>#N/A</v>
      </c>
      <c r="K9465">
        <f t="shared" si="298"/>
        <v>0</v>
      </c>
    </row>
    <row r="9466" spans="1:11">
      <c r="A9466" s="1">
        <f>Atask.AtsOp!A8982</f>
        <v>0</v>
      </c>
      <c r="B9466">
        <f>Atask.AtsOp!E8982</f>
        <v>0</v>
      </c>
      <c r="C9466">
        <f>Atask.AtsOp!H8982</f>
        <v>0</v>
      </c>
      <c r="D9466">
        <f>Atask.AtsOp!N8982</f>
        <v>0</v>
      </c>
      <c r="E9466">
        <f>Atask.AtsOp!I8982</f>
        <v>0</v>
      </c>
      <c r="F9466">
        <f>Atask.AtsOp!M8982</f>
        <v>0</v>
      </c>
      <c r="G9466" t="e">
        <f>VLOOKUP(B9466,Prekės!$A$2:$E$3000,3,FALSE)</f>
        <v>#N/A</v>
      </c>
      <c r="H9466" t="e">
        <f>VLOOKUP(B9466,Prekės!$A$2:$E$3000,4,FALSE)</f>
        <v>#N/A</v>
      </c>
      <c r="I9466" t="e">
        <f>VLOOKUP(B9466,Prekės!$A$2:$E$3000,5,FALSE)</f>
        <v>#N/A</v>
      </c>
      <c r="J9466" t="e">
        <f t="shared" si="297"/>
        <v>#N/A</v>
      </c>
      <c r="K9466">
        <f t="shared" si="298"/>
        <v>0</v>
      </c>
    </row>
    <row r="9467" spans="1:11">
      <c r="A9467" s="1">
        <f>Atask.AtsOp!A8983</f>
        <v>0</v>
      </c>
      <c r="B9467">
        <f>Atask.AtsOp!E8983</f>
        <v>0</v>
      </c>
      <c r="C9467">
        <f>Atask.AtsOp!H8983</f>
        <v>0</v>
      </c>
      <c r="D9467">
        <f>Atask.AtsOp!N8983</f>
        <v>0</v>
      </c>
      <c r="E9467">
        <f>Atask.AtsOp!I8983</f>
        <v>0</v>
      </c>
      <c r="F9467">
        <f>Atask.AtsOp!M8983</f>
        <v>0</v>
      </c>
      <c r="G9467" t="e">
        <f>VLOOKUP(B9467,Prekės!$A$2:$E$3000,3,FALSE)</f>
        <v>#N/A</v>
      </c>
      <c r="H9467" t="e">
        <f>VLOOKUP(B9467,Prekės!$A$2:$E$3000,4,FALSE)</f>
        <v>#N/A</v>
      </c>
      <c r="I9467" t="e">
        <f>VLOOKUP(B9467,Prekės!$A$2:$E$3000,5,FALSE)</f>
        <v>#N/A</v>
      </c>
      <c r="J9467" t="e">
        <f t="shared" si="297"/>
        <v>#N/A</v>
      </c>
      <c r="K9467">
        <f t="shared" si="298"/>
        <v>0</v>
      </c>
    </row>
    <row r="9468" spans="1:11">
      <c r="A9468" s="1">
        <f>Atask.AtsOp!A8984</f>
        <v>0</v>
      </c>
      <c r="B9468">
        <f>Atask.AtsOp!E8984</f>
        <v>0</v>
      </c>
      <c r="C9468">
        <f>Atask.AtsOp!H8984</f>
        <v>0</v>
      </c>
      <c r="D9468">
        <f>Atask.AtsOp!N8984</f>
        <v>0</v>
      </c>
      <c r="E9468">
        <f>Atask.AtsOp!I8984</f>
        <v>0</v>
      </c>
      <c r="F9468">
        <f>Atask.AtsOp!M8984</f>
        <v>0</v>
      </c>
      <c r="G9468" t="e">
        <f>VLOOKUP(B9468,Prekės!$A$2:$E$3000,3,FALSE)</f>
        <v>#N/A</v>
      </c>
      <c r="H9468" t="e">
        <f>VLOOKUP(B9468,Prekės!$A$2:$E$3000,4,FALSE)</f>
        <v>#N/A</v>
      </c>
      <c r="I9468" t="e">
        <f>VLOOKUP(B9468,Prekės!$A$2:$E$3000,5,FALSE)</f>
        <v>#N/A</v>
      </c>
      <c r="J9468" t="e">
        <f t="shared" si="297"/>
        <v>#N/A</v>
      </c>
      <c r="K9468">
        <f t="shared" si="298"/>
        <v>0</v>
      </c>
    </row>
    <row r="9469" spans="1:11">
      <c r="A9469" s="1">
        <f>Atask.AtsOp!A8985</f>
        <v>0</v>
      </c>
      <c r="B9469">
        <f>Atask.AtsOp!E8985</f>
        <v>0</v>
      </c>
      <c r="C9469">
        <f>Atask.AtsOp!H8985</f>
        <v>0</v>
      </c>
      <c r="D9469">
        <f>Atask.AtsOp!N8985</f>
        <v>0</v>
      </c>
      <c r="E9469">
        <f>Atask.AtsOp!I8985</f>
        <v>0</v>
      </c>
      <c r="F9469">
        <f>Atask.AtsOp!M8985</f>
        <v>0</v>
      </c>
      <c r="G9469" t="e">
        <f>VLOOKUP(B9469,Prekės!$A$2:$E$3000,3,FALSE)</f>
        <v>#N/A</v>
      </c>
      <c r="H9469" t="e">
        <f>VLOOKUP(B9469,Prekės!$A$2:$E$3000,4,FALSE)</f>
        <v>#N/A</v>
      </c>
      <c r="I9469" t="e">
        <f>VLOOKUP(B9469,Prekės!$A$2:$E$3000,5,FALSE)</f>
        <v>#N/A</v>
      </c>
      <c r="J9469" t="e">
        <f t="shared" si="297"/>
        <v>#N/A</v>
      </c>
      <c r="K9469">
        <f t="shared" si="298"/>
        <v>0</v>
      </c>
    </row>
    <row r="9470" spans="1:11">
      <c r="A9470" s="1">
        <f>Atask.AtsOp!A8986</f>
        <v>0</v>
      </c>
      <c r="B9470">
        <f>Atask.AtsOp!E8986</f>
        <v>0</v>
      </c>
      <c r="C9470">
        <f>Atask.AtsOp!H8986</f>
        <v>0</v>
      </c>
      <c r="D9470">
        <f>Atask.AtsOp!N8986</f>
        <v>0</v>
      </c>
      <c r="E9470">
        <f>Atask.AtsOp!I8986</f>
        <v>0</v>
      </c>
      <c r="F9470">
        <f>Atask.AtsOp!M8986</f>
        <v>0</v>
      </c>
      <c r="G9470" t="e">
        <f>VLOOKUP(B9470,Prekės!$A$2:$E$3000,3,FALSE)</f>
        <v>#N/A</v>
      </c>
      <c r="H9470" t="e">
        <f>VLOOKUP(B9470,Prekės!$A$2:$E$3000,4,FALSE)</f>
        <v>#N/A</v>
      </c>
      <c r="I9470" t="e">
        <f>VLOOKUP(B9470,Prekės!$A$2:$E$3000,5,FALSE)</f>
        <v>#N/A</v>
      </c>
      <c r="J9470" t="e">
        <f t="shared" si="297"/>
        <v>#N/A</v>
      </c>
      <c r="K9470">
        <f t="shared" si="298"/>
        <v>0</v>
      </c>
    </row>
    <row r="9471" spans="1:11">
      <c r="A9471" s="1">
        <f>Atask.AtsOp!A8987</f>
        <v>0</v>
      </c>
      <c r="B9471">
        <f>Atask.AtsOp!E8987</f>
        <v>0</v>
      </c>
      <c r="C9471">
        <f>Atask.AtsOp!H8987</f>
        <v>0</v>
      </c>
      <c r="D9471">
        <f>Atask.AtsOp!N8987</f>
        <v>0</v>
      </c>
      <c r="E9471">
        <f>Atask.AtsOp!I8987</f>
        <v>0</v>
      </c>
      <c r="F9471">
        <f>Atask.AtsOp!M8987</f>
        <v>0</v>
      </c>
      <c r="G9471" t="e">
        <f>VLOOKUP(B9471,Prekės!$A$2:$E$3000,3,FALSE)</f>
        <v>#N/A</v>
      </c>
      <c r="H9471" t="e">
        <f>VLOOKUP(B9471,Prekės!$A$2:$E$3000,4,FALSE)</f>
        <v>#N/A</v>
      </c>
      <c r="I9471" t="e">
        <f>VLOOKUP(B9471,Prekės!$A$2:$E$3000,5,FALSE)</f>
        <v>#N/A</v>
      </c>
      <c r="J9471" t="e">
        <f t="shared" si="297"/>
        <v>#N/A</v>
      </c>
      <c r="K9471">
        <f t="shared" si="298"/>
        <v>0</v>
      </c>
    </row>
    <row r="9472" spans="1:11">
      <c r="A9472" s="1">
        <f>Atask.AtsOp!A8988</f>
        <v>0</v>
      </c>
      <c r="B9472">
        <f>Atask.AtsOp!E8988</f>
        <v>0</v>
      </c>
      <c r="C9472">
        <f>Atask.AtsOp!H8988</f>
        <v>0</v>
      </c>
      <c r="D9472">
        <f>Atask.AtsOp!N8988</f>
        <v>0</v>
      </c>
      <c r="E9472">
        <f>Atask.AtsOp!I8988</f>
        <v>0</v>
      </c>
      <c r="F9472">
        <f>Atask.AtsOp!M8988</f>
        <v>0</v>
      </c>
      <c r="G9472" t="e">
        <f>VLOOKUP(B9472,Prekės!$A$2:$E$3000,3,FALSE)</f>
        <v>#N/A</v>
      </c>
      <c r="H9472" t="e">
        <f>VLOOKUP(B9472,Prekės!$A$2:$E$3000,4,FALSE)</f>
        <v>#N/A</v>
      </c>
      <c r="I9472" t="e">
        <f>VLOOKUP(B9472,Prekės!$A$2:$E$3000,5,FALSE)</f>
        <v>#N/A</v>
      </c>
      <c r="J9472" t="e">
        <f t="shared" si="297"/>
        <v>#N/A</v>
      </c>
      <c r="K9472">
        <f t="shared" si="298"/>
        <v>0</v>
      </c>
    </row>
    <row r="9473" spans="1:11">
      <c r="A9473" s="1">
        <f>Atask.AtsOp!A8989</f>
        <v>0</v>
      </c>
      <c r="B9473">
        <f>Atask.AtsOp!E8989</f>
        <v>0</v>
      </c>
      <c r="C9473">
        <f>Atask.AtsOp!H8989</f>
        <v>0</v>
      </c>
      <c r="D9473">
        <f>Atask.AtsOp!N8989</f>
        <v>0</v>
      </c>
      <c r="E9473">
        <f>Atask.AtsOp!I8989</f>
        <v>0</v>
      </c>
      <c r="F9473">
        <f>Atask.AtsOp!M8989</f>
        <v>0</v>
      </c>
      <c r="G9473" t="e">
        <f>VLOOKUP(B9473,Prekės!$A$2:$E$3000,3,FALSE)</f>
        <v>#N/A</v>
      </c>
      <c r="H9473" t="e">
        <f>VLOOKUP(B9473,Prekės!$A$2:$E$3000,4,FALSE)</f>
        <v>#N/A</v>
      </c>
      <c r="I9473" t="e">
        <f>VLOOKUP(B9473,Prekės!$A$2:$E$3000,5,FALSE)</f>
        <v>#N/A</v>
      </c>
      <c r="J9473" t="e">
        <f t="shared" si="297"/>
        <v>#N/A</v>
      </c>
      <c r="K9473">
        <f t="shared" si="298"/>
        <v>0</v>
      </c>
    </row>
    <row r="9474" spans="1:11">
      <c r="A9474" s="1">
        <f>Atask.AtsOp!A8990</f>
        <v>0</v>
      </c>
      <c r="B9474">
        <f>Atask.AtsOp!E8990</f>
        <v>0</v>
      </c>
      <c r="C9474">
        <f>Atask.AtsOp!H8990</f>
        <v>0</v>
      </c>
      <c r="D9474">
        <f>Atask.AtsOp!N8990</f>
        <v>0</v>
      </c>
      <c r="E9474">
        <f>Atask.AtsOp!I8990</f>
        <v>0</v>
      </c>
      <c r="F9474">
        <f>Atask.AtsOp!M8990</f>
        <v>0</v>
      </c>
      <c r="G9474" t="e">
        <f>VLOOKUP(B9474,Prekės!$A$2:$E$3000,3,FALSE)</f>
        <v>#N/A</v>
      </c>
      <c r="H9474" t="e">
        <f>VLOOKUP(B9474,Prekės!$A$2:$E$3000,4,FALSE)</f>
        <v>#N/A</v>
      </c>
      <c r="I9474" t="e">
        <f>VLOOKUP(B9474,Prekės!$A$2:$E$3000,5,FALSE)</f>
        <v>#N/A</v>
      </c>
      <c r="J9474" t="e">
        <f t="shared" si="297"/>
        <v>#N/A</v>
      </c>
      <c r="K9474">
        <f t="shared" si="298"/>
        <v>0</v>
      </c>
    </row>
    <row r="9475" spans="1:11">
      <c r="A9475" s="1">
        <f>Atask.AtsOp!A8991</f>
        <v>0</v>
      </c>
      <c r="B9475">
        <f>Atask.AtsOp!E8991</f>
        <v>0</v>
      </c>
      <c r="C9475">
        <f>Atask.AtsOp!H8991</f>
        <v>0</v>
      </c>
      <c r="D9475">
        <f>Atask.AtsOp!N8991</f>
        <v>0</v>
      </c>
      <c r="E9475">
        <f>Atask.AtsOp!I8991</f>
        <v>0</v>
      </c>
      <c r="F9475">
        <f>Atask.AtsOp!M8991</f>
        <v>0</v>
      </c>
      <c r="G9475" t="e">
        <f>VLOOKUP(B9475,Prekės!$A$2:$E$3000,3,FALSE)</f>
        <v>#N/A</v>
      </c>
      <c r="H9475" t="e">
        <f>VLOOKUP(B9475,Prekės!$A$2:$E$3000,4,FALSE)</f>
        <v>#N/A</v>
      </c>
      <c r="I9475" t="e">
        <f>VLOOKUP(B9475,Prekės!$A$2:$E$3000,5,FALSE)</f>
        <v>#N/A</v>
      </c>
      <c r="J9475" t="e">
        <f t="shared" si="297"/>
        <v>#N/A</v>
      </c>
      <c r="K9475">
        <f t="shared" si="298"/>
        <v>0</v>
      </c>
    </row>
    <row r="9476" spans="1:11">
      <c r="A9476" s="1"/>
    </row>
    <row r="9477" spans="1:11">
      <c r="A9477" s="1"/>
    </row>
    <row r="9478" spans="1:11">
      <c r="A9478" s="1"/>
    </row>
    <row r="9479" spans="1:11">
      <c r="A9479" s="1"/>
    </row>
    <row r="9480" spans="1:11">
      <c r="A9480" s="1"/>
    </row>
    <row r="9481" spans="1:11">
      <c r="A9481" s="1"/>
    </row>
    <row r="9482" spans="1:11">
      <c r="A9482" s="1"/>
    </row>
    <row r="9483" spans="1:11">
      <c r="A9483" s="1"/>
    </row>
    <row r="9484" spans="1:11">
      <c r="A9484" s="1"/>
    </row>
    <row r="9485" spans="1:11">
      <c r="A9485" s="1"/>
    </row>
    <row r="9486" spans="1:11">
      <c r="A9486" s="1"/>
    </row>
    <row r="9487" spans="1:11">
      <c r="A9487" s="1"/>
    </row>
    <row r="9488" spans="1:11">
      <c r="A9488" s="1"/>
    </row>
    <row r="9489" spans="1:1">
      <c r="A9489" s="1"/>
    </row>
    <row r="9490" spans="1:1">
      <c r="A9490" s="1"/>
    </row>
    <row r="9491" spans="1:1">
      <c r="A9491" s="1"/>
    </row>
    <row r="9492" spans="1:1">
      <c r="A9492" s="1"/>
    </row>
    <row r="9493" spans="1:1">
      <c r="A9493" s="1"/>
    </row>
    <row r="9494" spans="1:1">
      <c r="A9494" s="1"/>
    </row>
    <row r="9495" spans="1:1">
      <c r="A9495" s="1"/>
    </row>
    <row r="9496" spans="1:1">
      <c r="A9496" s="1"/>
    </row>
    <row r="9497" spans="1:1">
      <c r="A9497" s="1"/>
    </row>
    <row r="9498" spans="1:1">
      <c r="A9498" s="1"/>
    </row>
    <row r="9499" spans="1:1">
      <c r="A9499" s="1"/>
    </row>
    <row r="9500" spans="1:1">
      <c r="A9500" s="1"/>
    </row>
    <row r="9501" spans="1:1">
      <c r="A9501" s="1"/>
    </row>
    <row r="9502" spans="1:1">
      <c r="A9502" s="1"/>
    </row>
    <row r="9503" spans="1:1">
      <c r="A9503" s="1"/>
    </row>
    <row r="9504" spans="1:1">
      <c r="A9504" s="1"/>
    </row>
    <row r="9505" spans="1:1">
      <c r="A9505" s="1"/>
    </row>
    <row r="9506" spans="1:1">
      <c r="A9506" s="1"/>
    </row>
    <row r="9507" spans="1:1">
      <c r="A9507" s="1"/>
    </row>
    <row r="9508" spans="1:1">
      <c r="A9508" s="1"/>
    </row>
    <row r="9509" spans="1:1">
      <c r="A9509" s="1"/>
    </row>
    <row r="9510" spans="1:1">
      <c r="A9510" s="1"/>
    </row>
    <row r="9511" spans="1:1">
      <c r="A9511" s="1"/>
    </row>
    <row r="9512" spans="1:1">
      <c r="A9512" s="1"/>
    </row>
    <row r="9513" spans="1:1">
      <c r="A9513" s="1"/>
    </row>
    <row r="9514" spans="1:1">
      <c r="A9514" s="1"/>
    </row>
    <row r="9515" spans="1:1">
      <c r="A9515" s="1"/>
    </row>
    <row r="9516" spans="1:1">
      <c r="A9516" s="1"/>
    </row>
    <row r="9517" spans="1:1">
      <c r="A9517" s="1"/>
    </row>
    <row r="9518" spans="1:1">
      <c r="A9518" s="1"/>
    </row>
    <row r="9519" spans="1:1">
      <c r="A9519" s="1"/>
    </row>
    <row r="9520" spans="1:1">
      <c r="A9520" s="1"/>
    </row>
    <row r="9521" spans="1:1">
      <c r="A9521" s="1"/>
    </row>
    <row r="9522" spans="1:1">
      <c r="A9522" s="1"/>
    </row>
    <row r="9523" spans="1:1">
      <c r="A9523" s="1"/>
    </row>
    <row r="9524" spans="1:1">
      <c r="A9524" s="1"/>
    </row>
    <row r="9525" spans="1:1">
      <c r="A9525" s="1"/>
    </row>
    <row r="9526" spans="1:1">
      <c r="A9526" s="1"/>
    </row>
    <row r="9527" spans="1:1">
      <c r="A9527" s="1"/>
    </row>
    <row r="9528" spans="1:1">
      <c r="A9528" s="1"/>
    </row>
    <row r="9529" spans="1:1">
      <c r="A9529" s="1"/>
    </row>
    <row r="9530" spans="1:1">
      <c r="A9530" s="1"/>
    </row>
    <row r="9531" spans="1:1">
      <c r="A9531" s="1"/>
    </row>
    <row r="9532" spans="1:1">
      <c r="A9532" s="1"/>
    </row>
    <row r="9533" spans="1:1">
      <c r="A9533" s="1"/>
    </row>
    <row r="9534" spans="1:1">
      <c r="A9534" s="1"/>
    </row>
    <row r="9535" spans="1:1">
      <c r="A9535" s="1"/>
    </row>
    <row r="9536" spans="1:1">
      <c r="A9536" s="1"/>
    </row>
    <row r="9537" spans="1:1">
      <c r="A9537" s="1"/>
    </row>
    <row r="9538" spans="1:1">
      <c r="A9538" s="1"/>
    </row>
    <row r="9539" spans="1:1">
      <c r="A9539" s="1"/>
    </row>
    <row r="9540" spans="1:1">
      <c r="A9540" s="1"/>
    </row>
    <row r="9541" spans="1:1">
      <c r="A9541" s="1"/>
    </row>
    <row r="9542" spans="1:1">
      <c r="A9542" s="1"/>
    </row>
    <row r="9543" spans="1:1">
      <c r="A9543" s="1"/>
    </row>
    <row r="9544" spans="1:1">
      <c r="A9544" s="1"/>
    </row>
    <row r="9545" spans="1:1">
      <c r="A9545" s="1"/>
    </row>
    <row r="9546" spans="1:1">
      <c r="A9546" s="1"/>
    </row>
    <row r="9547" spans="1:1">
      <c r="A9547" s="1"/>
    </row>
    <row r="9548" spans="1:1">
      <c r="A9548" s="1"/>
    </row>
    <row r="9549" spans="1:1">
      <c r="A9549" s="1"/>
    </row>
    <row r="9550" spans="1:1">
      <c r="A9550" s="1"/>
    </row>
    <row r="9551" spans="1:1">
      <c r="A9551" s="1"/>
    </row>
    <row r="9552" spans="1:1">
      <c r="A9552" s="1"/>
    </row>
    <row r="9553" spans="1:1">
      <c r="A9553" s="1"/>
    </row>
    <row r="9554" spans="1:1">
      <c r="A9554" s="1"/>
    </row>
    <row r="9555" spans="1:1">
      <c r="A9555" s="1"/>
    </row>
    <row r="9556" spans="1:1">
      <c r="A9556" s="1"/>
    </row>
    <row r="9557" spans="1:1">
      <c r="A9557" s="1"/>
    </row>
    <row r="9558" spans="1:1">
      <c r="A9558" s="1"/>
    </row>
    <row r="9559" spans="1:1">
      <c r="A9559" s="1"/>
    </row>
    <row r="9560" spans="1:1">
      <c r="A9560" s="1"/>
    </row>
    <row r="9561" spans="1:1">
      <c r="A9561" s="1"/>
    </row>
    <row r="9562" spans="1:1">
      <c r="A9562" s="1"/>
    </row>
    <row r="9563" spans="1:1">
      <c r="A9563" s="1"/>
    </row>
    <row r="9564" spans="1:1">
      <c r="A9564" s="1"/>
    </row>
    <row r="9565" spans="1:1">
      <c r="A9565" s="1"/>
    </row>
    <row r="9566" spans="1:1">
      <c r="A9566" s="1"/>
    </row>
    <row r="9567" spans="1:1">
      <c r="A9567" s="1"/>
    </row>
    <row r="9568" spans="1:1">
      <c r="A9568" s="1"/>
    </row>
    <row r="9569" spans="1:1">
      <c r="A9569" s="1"/>
    </row>
    <row r="9570" spans="1:1">
      <c r="A9570" s="1"/>
    </row>
    <row r="9571" spans="1:1">
      <c r="A9571" s="1"/>
    </row>
    <row r="9572" spans="1:1">
      <c r="A9572" s="1"/>
    </row>
    <row r="9573" spans="1:1">
      <c r="A9573" s="1"/>
    </row>
    <row r="9574" spans="1:1">
      <c r="A9574" s="1"/>
    </row>
    <row r="9575" spans="1:1">
      <c r="A9575" s="1"/>
    </row>
    <row r="9576" spans="1:1">
      <c r="A9576" s="1"/>
    </row>
    <row r="9577" spans="1:1">
      <c r="A9577" s="1"/>
    </row>
    <row r="9578" spans="1:1">
      <c r="A9578" s="1"/>
    </row>
    <row r="9579" spans="1:1">
      <c r="A9579" s="1"/>
    </row>
    <row r="9580" spans="1:1">
      <c r="A9580" s="1"/>
    </row>
    <row r="9581" spans="1:1">
      <c r="A9581" s="1"/>
    </row>
    <row r="9582" spans="1:1">
      <c r="A9582" s="1"/>
    </row>
    <row r="9583" spans="1:1">
      <c r="A9583" s="1"/>
    </row>
    <row r="9584" spans="1:1">
      <c r="A9584" s="1"/>
    </row>
    <row r="9585" spans="1:1">
      <c r="A9585" s="1"/>
    </row>
    <row r="9586" spans="1:1">
      <c r="A9586" s="1"/>
    </row>
    <row r="9587" spans="1:1">
      <c r="A9587" s="1"/>
    </row>
    <row r="9588" spans="1:1">
      <c r="A9588" s="1"/>
    </row>
    <row r="9589" spans="1:1">
      <c r="A9589" s="1"/>
    </row>
    <row r="9590" spans="1:1">
      <c r="A9590" s="1"/>
    </row>
    <row r="9591" spans="1:1">
      <c r="A9591" s="1"/>
    </row>
    <row r="9592" spans="1:1">
      <c r="A9592" s="1"/>
    </row>
    <row r="9593" spans="1:1">
      <c r="A9593" s="1"/>
    </row>
    <row r="9594" spans="1:1">
      <c r="A9594" s="1"/>
    </row>
    <row r="9595" spans="1:1">
      <c r="A9595" s="1"/>
    </row>
    <row r="9596" spans="1:1">
      <c r="A9596" s="1"/>
    </row>
    <row r="9597" spans="1:1">
      <c r="A9597" s="1"/>
    </row>
    <row r="9598" spans="1:1">
      <c r="A9598" s="1"/>
    </row>
    <row r="9599" spans="1:1">
      <c r="A9599" s="1"/>
    </row>
    <row r="9600" spans="1:1">
      <c r="A9600" s="1"/>
    </row>
    <row r="9601" spans="1:1">
      <c r="A9601" s="1"/>
    </row>
    <row r="9602" spans="1:1">
      <c r="A9602" s="1"/>
    </row>
    <row r="9603" spans="1:1">
      <c r="A9603" s="1"/>
    </row>
    <row r="9604" spans="1:1">
      <c r="A9604" s="1"/>
    </row>
    <row r="9605" spans="1:1">
      <c r="A9605" s="1"/>
    </row>
    <row r="9606" spans="1:1">
      <c r="A9606" s="1"/>
    </row>
    <row r="9607" spans="1:1">
      <c r="A9607" s="1"/>
    </row>
    <row r="9608" spans="1:1">
      <c r="A9608" s="1"/>
    </row>
    <row r="9609" spans="1:1">
      <c r="A9609" s="1"/>
    </row>
    <row r="9610" spans="1:1">
      <c r="A9610" s="1"/>
    </row>
    <row r="9611" spans="1:1">
      <c r="A9611" s="1"/>
    </row>
    <row r="9612" spans="1:1">
      <c r="A9612" s="1"/>
    </row>
    <row r="9613" spans="1:1">
      <c r="A9613" s="1"/>
    </row>
    <row r="9614" spans="1:1">
      <c r="A9614" s="1"/>
    </row>
    <row r="9615" spans="1:1">
      <c r="A9615" s="1"/>
    </row>
    <row r="9616" spans="1:1">
      <c r="A9616" s="1"/>
    </row>
    <row r="9617" spans="1:1">
      <c r="A9617" s="1"/>
    </row>
    <row r="9618" spans="1:1">
      <c r="A9618" s="1"/>
    </row>
    <row r="9619" spans="1:1">
      <c r="A9619" s="1"/>
    </row>
    <row r="9620" spans="1:1">
      <c r="A9620" s="1"/>
    </row>
    <row r="9621" spans="1:1">
      <c r="A9621" s="1"/>
    </row>
    <row r="9622" spans="1:1">
      <c r="A9622" s="1"/>
    </row>
    <row r="9623" spans="1:1">
      <c r="A9623" s="1"/>
    </row>
    <row r="9624" spans="1:1">
      <c r="A9624" s="1"/>
    </row>
    <row r="9625" spans="1:1">
      <c r="A9625" s="1"/>
    </row>
    <row r="9626" spans="1:1">
      <c r="A9626" s="1"/>
    </row>
    <row r="9627" spans="1:1">
      <c r="A9627" s="1"/>
    </row>
    <row r="9628" spans="1:1">
      <c r="A9628" s="1"/>
    </row>
    <row r="9629" spans="1:1">
      <c r="A9629" s="1"/>
    </row>
    <row r="9630" spans="1:1">
      <c r="A9630" s="1"/>
    </row>
    <row r="9631" spans="1:1">
      <c r="A9631" s="1"/>
    </row>
    <row r="9632" spans="1:1">
      <c r="A9632" s="1"/>
    </row>
    <row r="9633" spans="1:1">
      <c r="A9633" s="1"/>
    </row>
    <row r="9634" spans="1:1">
      <c r="A9634" s="1"/>
    </row>
    <row r="9635" spans="1:1">
      <c r="A9635" s="1"/>
    </row>
    <row r="9636" spans="1:1">
      <c r="A9636" s="1"/>
    </row>
    <row r="9637" spans="1:1">
      <c r="A9637" s="1"/>
    </row>
    <row r="9638" spans="1:1">
      <c r="A9638" s="1"/>
    </row>
    <row r="9639" spans="1:1">
      <c r="A9639" s="1"/>
    </row>
    <row r="9640" spans="1:1">
      <c r="A9640" s="1"/>
    </row>
    <row r="9641" spans="1:1">
      <c r="A9641" s="1"/>
    </row>
    <row r="9642" spans="1:1">
      <c r="A9642" s="1"/>
    </row>
    <row r="9643" spans="1:1">
      <c r="A9643" s="1"/>
    </row>
    <row r="9644" spans="1:1">
      <c r="A9644" s="1"/>
    </row>
    <row r="9645" spans="1:1">
      <c r="A9645" s="1"/>
    </row>
    <row r="9646" spans="1:1">
      <c r="A9646" s="1"/>
    </row>
    <row r="9647" spans="1:1">
      <c r="A9647" s="1"/>
    </row>
    <row r="9648" spans="1:1">
      <c r="A9648" s="1"/>
    </row>
    <row r="9649" spans="1:1">
      <c r="A9649" s="1"/>
    </row>
    <row r="9650" spans="1:1">
      <c r="A9650" s="1"/>
    </row>
    <row r="9651" spans="1:1">
      <c r="A9651" s="1"/>
    </row>
    <row r="9652" spans="1:1">
      <c r="A9652" s="1"/>
    </row>
    <row r="9653" spans="1:1">
      <c r="A9653" s="1"/>
    </row>
    <row r="9654" spans="1:1">
      <c r="A9654" s="1"/>
    </row>
    <row r="9655" spans="1:1">
      <c r="A9655" s="1"/>
    </row>
    <row r="9656" spans="1:1">
      <c r="A9656" s="1"/>
    </row>
    <row r="9657" spans="1:1">
      <c r="A9657" s="1"/>
    </row>
    <row r="9658" spans="1:1">
      <c r="A9658" s="1"/>
    </row>
    <row r="9659" spans="1:1">
      <c r="A9659" s="1"/>
    </row>
    <row r="9660" spans="1:1">
      <c r="A9660" s="1"/>
    </row>
    <row r="9661" spans="1:1">
      <c r="A9661" s="1"/>
    </row>
    <row r="9662" spans="1:1">
      <c r="A9662" s="1"/>
    </row>
    <row r="9663" spans="1:1">
      <c r="A9663" s="1"/>
    </row>
    <row r="9664" spans="1:1">
      <c r="A9664" s="1"/>
    </row>
    <row r="9665" spans="1:1">
      <c r="A9665" s="1"/>
    </row>
    <row r="9666" spans="1:1">
      <c r="A9666" s="1"/>
    </row>
    <row r="9667" spans="1:1">
      <c r="A9667" s="1"/>
    </row>
    <row r="9668" spans="1:1">
      <c r="A9668" s="1"/>
    </row>
    <row r="9669" spans="1:1">
      <c r="A9669" s="1"/>
    </row>
    <row r="9670" spans="1:1">
      <c r="A9670" s="1"/>
    </row>
    <row r="9671" spans="1:1">
      <c r="A9671" s="1"/>
    </row>
    <row r="9672" spans="1:1">
      <c r="A9672" s="1"/>
    </row>
    <row r="9673" spans="1:1">
      <c r="A9673" s="1"/>
    </row>
    <row r="9674" spans="1:1">
      <c r="A9674" s="1"/>
    </row>
    <row r="9675" spans="1:1">
      <c r="A9675" s="1"/>
    </row>
    <row r="9676" spans="1:1">
      <c r="A9676" s="1"/>
    </row>
    <row r="9677" spans="1:1">
      <c r="A9677" s="1"/>
    </row>
    <row r="9678" spans="1:1">
      <c r="A9678" s="1"/>
    </row>
    <row r="9679" spans="1:1">
      <c r="A9679" s="1"/>
    </row>
    <row r="9680" spans="1:1">
      <c r="A9680" s="1"/>
    </row>
    <row r="9681" spans="1:1">
      <c r="A9681" s="1"/>
    </row>
    <row r="9682" spans="1:1">
      <c r="A9682" s="1"/>
    </row>
    <row r="9683" spans="1:1">
      <c r="A9683" s="1"/>
    </row>
    <row r="9684" spans="1:1">
      <c r="A9684" s="1"/>
    </row>
    <row r="9685" spans="1:1">
      <c r="A9685" s="1"/>
    </row>
    <row r="9686" spans="1:1">
      <c r="A9686" s="1"/>
    </row>
    <row r="9687" spans="1:1">
      <c r="A9687" s="1"/>
    </row>
    <row r="9688" spans="1:1">
      <c r="A9688" s="1"/>
    </row>
    <row r="9689" spans="1:1">
      <c r="A9689" s="1"/>
    </row>
    <row r="9690" spans="1:1">
      <c r="A9690" s="1"/>
    </row>
    <row r="9691" spans="1:1">
      <c r="A9691" s="1"/>
    </row>
    <row r="9692" spans="1:1">
      <c r="A9692" s="1"/>
    </row>
    <row r="9693" spans="1:1">
      <c r="A9693" s="1"/>
    </row>
    <row r="9694" spans="1:1">
      <c r="A9694" s="1"/>
    </row>
    <row r="9695" spans="1:1">
      <c r="A9695" s="1"/>
    </row>
    <row r="9696" spans="1:1">
      <c r="A9696" s="1"/>
    </row>
    <row r="9697" spans="1:1">
      <c r="A9697" s="1"/>
    </row>
    <row r="9698" spans="1:1">
      <c r="A9698" s="1"/>
    </row>
    <row r="9699" spans="1:1">
      <c r="A9699" s="1"/>
    </row>
    <row r="9700" spans="1:1">
      <c r="A9700" s="1"/>
    </row>
    <row r="9701" spans="1:1">
      <c r="A9701" s="1"/>
    </row>
    <row r="9702" spans="1:1">
      <c r="A9702" s="1"/>
    </row>
    <row r="9703" spans="1:1">
      <c r="A9703" s="1"/>
    </row>
    <row r="9704" spans="1:1">
      <c r="A9704" s="1"/>
    </row>
    <row r="9705" spans="1:1">
      <c r="A9705" s="1"/>
    </row>
    <row r="9706" spans="1:1">
      <c r="A9706" s="1"/>
    </row>
    <row r="9707" spans="1:1">
      <c r="A9707" s="1"/>
    </row>
    <row r="9708" spans="1:1">
      <c r="A9708" s="1"/>
    </row>
    <row r="9709" spans="1:1">
      <c r="A9709" s="1"/>
    </row>
    <row r="9710" spans="1:1">
      <c r="A9710" s="1"/>
    </row>
    <row r="9711" spans="1:1">
      <c r="A9711" s="1"/>
    </row>
    <row r="9712" spans="1:1">
      <c r="A9712" s="1"/>
    </row>
    <row r="9713" spans="1:1">
      <c r="A9713" s="1"/>
    </row>
    <row r="9714" spans="1:1">
      <c r="A9714" s="1"/>
    </row>
    <row r="9715" spans="1:1">
      <c r="A9715" s="1"/>
    </row>
    <row r="9716" spans="1:1">
      <c r="A9716" s="1"/>
    </row>
    <row r="9717" spans="1:1">
      <c r="A9717" s="1"/>
    </row>
    <row r="9718" spans="1:1">
      <c r="A9718" s="1"/>
    </row>
    <row r="9719" spans="1:1">
      <c r="A9719" s="1"/>
    </row>
    <row r="9720" spans="1:1">
      <c r="A9720" s="1"/>
    </row>
    <row r="9721" spans="1:1">
      <c r="A9721" s="1"/>
    </row>
    <row r="9722" spans="1:1">
      <c r="A9722" s="1"/>
    </row>
    <row r="9723" spans="1:1">
      <c r="A9723" s="1"/>
    </row>
    <row r="9724" spans="1:1">
      <c r="A9724" s="1"/>
    </row>
    <row r="9725" spans="1:1">
      <c r="A9725" s="1"/>
    </row>
    <row r="9726" spans="1:1">
      <c r="A9726" s="1"/>
    </row>
    <row r="9727" spans="1:1">
      <c r="A9727" s="1"/>
    </row>
    <row r="9728" spans="1:1">
      <c r="A9728" s="1"/>
    </row>
    <row r="9729" spans="1:1">
      <c r="A9729" s="1"/>
    </row>
    <row r="9730" spans="1:1">
      <c r="A9730" s="1"/>
    </row>
    <row r="9731" spans="1:1">
      <c r="A9731" s="1"/>
    </row>
    <row r="9732" spans="1:1">
      <c r="A9732" s="1"/>
    </row>
    <row r="9733" spans="1:1">
      <c r="A9733" s="1"/>
    </row>
    <row r="9734" spans="1:1">
      <c r="A9734" s="1"/>
    </row>
    <row r="9735" spans="1:1">
      <c r="A9735" s="1"/>
    </row>
    <row r="9736" spans="1:1">
      <c r="A9736" s="1"/>
    </row>
    <row r="9737" spans="1:1">
      <c r="A9737" s="1"/>
    </row>
    <row r="9738" spans="1:1">
      <c r="A9738" s="1"/>
    </row>
    <row r="9739" spans="1:1">
      <c r="A9739" s="1"/>
    </row>
    <row r="9740" spans="1:1">
      <c r="A9740" s="1"/>
    </row>
    <row r="9741" spans="1:1">
      <c r="A9741" s="1"/>
    </row>
    <row r="9742" spans="1:1">
      <c r="A9742" s="1"/>
    </row>
    <row r="9743" spans="1:1">
      <c r="A9743" s="1"/>
    </row>
    <row r="9744" spans="1:1">
      <c r="A9744" s="1"/>
    </row>
    <row r="9745" spans="1:1">
      <c r="A9745" s="1"/>
    </row>
    <row r="9746" spans="1:1">
      <c r="A9746" s="1"/>
    </row>
    <row r="9747" spans="1:1">
      <c r="A9747" s="1"/>
    </row>
    <row r="9748" spans="1:1">
      <c r="A9748" s="1"/>
    </row>
    <row r="9749" spans="1:1">
      <c r="A9749" s="1"/>
    </row>
    <row r="9750" spans="1:1">
      <c r="A9750" s="1"/>
    </row>
    <row r="9751" spans="1:1">
      <c r="A9751" s="1"/>
    </row>
    <row r="9752" spans="1:1">
      <c r="A9752" s="1"/>
    </row>
    <row r="9753" spans="1:1">
      <c r="A9753" s="1"/>
    </row>
    <row r="9754" spans="1:1">
      <c r="A9754" s="1"/>
    </row>
    <row r="9755" spans="1:1">
      <c r="A9755" s="1"/>
    </row>
    <row r="9756" spans="1:1">
      <c r="A9756" s="1"/>
    </row>
    <row r="9757" spans="1:1">
      <c r="A9757" s="1"/>
    </row>
    <row r="9758" spans="1:1">
      <c r="A9758" s="1"/>
    </row>
    <row r="9759" spans="1:1">
      <c r="A9759" s="1"/>
    </row>
    <row r="9760" spans="1:1">
      <c r="A9760" s="1"/>
    </row>
    <row r="9761" spans="1:1">
      <c r="A9761" s="1"/>
    </row>
    <row r="9762" spans="1:1">
      <c r="A9762" s="1"/>
    </row>
    <row r="9763" spans="1:1">
      <c r="A9763" s="1"/>
    </row>
    <row r="9764" spans="1:1">
      <c r="A9764" s="1"/>
    </row>
    <row r="9765" spans="1:1">
      <c r="A9765" s="1"/>
    </row>
    <row r="9766" spans="1:1">
      <c r="A9766" s="1"/>
    </row>
    <row r="9767" spans="1:1">
      <c r="A9767" s="1"/>
    </row>
    <row r="9768" spans="1:1">
      <c r="A9768" s="1"/>
    </row>
    <row r="9769" spans="1:1">
      <c r="A9769" s="1"/>
    </row>
    <row r="9770" spans="1:1">
      <c r="A9770" s="1"/>
    </row>
    <row r="9771" spans="1:1">
      <c r="A9771" s="1"/>
    </row>
    <row r="9772" spans="1:1">
      <c r="A9772" s="1"/>
    </row>
    <row r="9773" spans="1:1">
      <c r="A9773" s="1"/>
    </row>
    <row r="9774" spans="1:1">
      <c r="A9774" s="1"/>
    </row>
    <row r="9775" spans="1:1">
      <c r="A9775" s="1"/>
    </row>
    <row r="9776" spans="1:1">
      <c r="A9776" s="1"/>
    </row>
    <row r="9777" spans="1:1">
      <c r="A9777" s="1"/>
    </row>
    <row r="9778" spans="1:1">
      <c r="A9778" s="1"/>
    </row>
    <row r="9779" spans="1:1">
      <c r="A9779" s="1"/>
    </row>
    <row r="9780" spans="1:1">
      <c r="A9780" s="1"/>
    </row>
    <row r="9781" spans="1:1">
      <c r="A9781" s="1"/>
    </row>
    <row r="9782" spans="1:1">
      <c r="A9782" s="1"/>
    </row>
    <row r="9783" spans="1:1">
      <c r="A9783" s="1"/>
    </row>
    <row r="9784" spans="1:1">
      <c r="A9784" s="1"/>
    </row>
    <row r="9785" spans="1:1">
      <c r="A9785" s="1"/>
    </row>
    <row r="9786" spans="1:1">
      <c r="A9786" s="1"/>
    </row>
    <row r="9787" spans="1:1">
      <c r="A9787" s="1"/>
    </row>
    <row r="9788" spans="1:1">
      <c r="A9788" s="1"/>
    </row>
    <row r="9789" spans="1:1">
      <c r="A9789" s="1"/>
    </row>
    <row r="9790" spans="1:1">
      <c r="A9790" s="1"/>
    </row>
    <row r="9791" spans="1:1">
      <c r="A9791" s="1"/>
    </row>
    <row r="9792" spans="1:1">
      <c r="A9792" s="1"/>
    </row>
    <row r="9793" spans="1:1">
      <c r="A9793" s="1"/>
    </row>
    <row r="9794" spans="1:1">
      <c r="A9794" s="1"/>
    </row>
    <row r="9795" spans="1:1">
      <c r="A9795" s="1"/>
    </row>
    <row r="9796" spans="1:1">
      <c r="A9796" s="1"/>
    </row>
    <row r="9797" spans="1:1">
      <c r="A9797" s="1"/>
    </row>
    <row r="9798" spans="1:1">
      <c r="A9798" s="1"/>
    </row>
    <row r="9799" spans="1:1">
      <c r="A9799" s="1"/>
    </row>
    <row r="9800" spans="1:1">
      <c r="A9800" s="1"/>
    </row>
    <row r="9801" spans="1:1">
      <c r="A9801" s="1"/>
    </row>
    <row r="9802" spans="1:1">
      <c r="A9802" s="1"/>
    </row>
    <row r="9803" spans="1:1">
      <c r="A9803" s="1"/>
    </row>
    <row r="9804" spans="1:1">
      <c r="A9804" s="1"/>
    </row>
    <row r="9805" spans="1:1">
      <c r="A9805" s="1"/>
    </row>
    <row r="9806" spans="1:1">
      <c r="A9806" s="1"/>
    </row>
    <row r="9807" spans="1:1">
      <c r="A9807" s="1"/>
    </row>
    <row r="9808" spans="1:1">
      <c r="A9808" s="1"/>
    </row>
    <row r="9809" spans="1:1">
      <c r="A9809" s="1"/>
    </row>
    <row r="9810" spans="1:1">
      <c r="A9810" s="1"/>
    </row>
    <row r="9811" spans="1:1">
      <c r="A9811" s="1"/>
    </row>
    <row r="9812" spans="1:1">
      <c r="A9812" s="1"/>
    </row>
    <row r="9813" spans="1:1">
      <c r="A9813" s="1"/>
    </row>
    <row r="9814" spans="1:1">
      <c r="A9814" s="1"/>
    </row>
    <row r="9815" spans="1:1">
      <c r="A9815" s="1"/>
    </row>
    <row r="9816" spans="1:1">
      <c r="A9816" s="1"/>
    </row>
    <row r="9817" spans="1:1">
      <c r="A9817" s="1"/>
    </row>
    <row r="9818" spans="1:1">
      <c r="A9818" s="1"/>
    </row>
    <row r="9819" spans="1:1">
      <c r="A9819" s="1"/>
    </row>
    <row r="9820" spans="1:1">
      <c r="A9820" s="1"/>
    </row>
    <row r="9821" spans="1:1">
      <c r="A9821" s="1"/>
    </row>
    <row r="9822" spans="1:1">
      <c r="A9822" s="1"/>
    </row>
    <row r="9823" spans="1:1">
      <c r="A9823" s="1"/>
    </row>
    <row r="9824" spans="1:1">
      <c r="A9824" s="1"/>
    </row>
    <row r="9825" spans="1:1">
      <c r="A9825" s="1"/>
    </row>
    <row r="9826" spans="1:1">
      <c r="A9826" s="1"/>
    </row>
    <row r="9827" spans="1:1">
      <c r="A9827" s="1"/>
    </row>
    <row r="9828" spans="1:1">
      <c r="A9828" s="1"/>
    </row>
    <row r="9829" spans="1:1">
      <c r="A9829" s="1"/>
    </row>
    <row r="9830" spans="1:1">
      <c r="A9830" s="1"/>
    </row>
    <row r="9831" spans="1:1">
      <c r="A9831" s="1"/>
    </row>
    <row r="9832" spans="1:1">
      <c r="A9832" s="1"/>
    </row>
    <row r="9833" spans="1:1">
      <c r="A9833" s="1"/>
    </row>
    <row r="9834" spans="1:1">
      <c r="A9834" s="1"/>
    </row>
    <row r="9835" spans="1:1">
      <c r="A9835" s="1"/>
    </row>
    <row r="9836" spans="1:1">
      <c r="A9836" s="1"/>
    </row>
    <row r="9837" spans="1:1">
      <c r="A9837" s="1"/>
    </row>
    <row r="9838" spans="1:1">
      <c r="A9838" s="1"/>
    </row>
    <row r="9839" spans="1:1">
      <c r="A9839" s="1"/>
    </row>
    <row r="9840" spans="1:1">
      <c r="A9840" s="1"/>
    </row>
    <row r="9841" spans="1:1">
      <c r="A9841" s="1"/>
    </row>
    <row r="9842" spans="1:1">
      <c r="A9842" s="1"/>
    </row>
    <row r="9843" spans="1:1">
      <c r="A9843" s="1"/>
    </row>
    <row r="9844" spans="1:1">
      <c r="A9844" s="1"/>
    </row>
    <row r="9845" spans="1:1">
      <c r="A9845" s="1"/>
    </row>
    <row r="9846" spans="1:1">
      <c r="A9846" s="1"/>
    </row>
    <row r="9847" spans="1:1">
      <c r="A9847" s="1"/>
    </row>
    <row r="9848" spans="1:1">
      <c r="A9848" s="1"/>
    </row>
    <row r="9849" spans="1:1">
      <c r="A9849" s="1"/>
    </row>
    <row r="9850" spans="1:1">
      <c r="A9850" s="1"/>
    </row>
    <row r="9851" spans="1:1">
      <c r="A9851" s="1"/>
    </row>
    <row r="9852" spans="1:1">
      <c r="A9852" s="1"/>
    </row>
    <row r="9853" spans="1:1">
      <c r="A9853" s="1"/>
    </row>
    <row r="9854" spans="1:1">
      <c r="A9854" s="1"/>
    </row>
    <row r="9855" spans="1:1">
      <c r="A9855" s="1"/>
    </row>
    <row r="9856" spans="1:1">
      <c r="A9856" s="1"/>
    </row>
    <row r="9857" spans="1:1">
      <c r="A9857" s="1"/>
    </row>
    <row r="9858" spans="1:1">
      <c r="A9858" s="1"/>
    </row>
    <row r="9859" spans="1:1">
      <c r="A9859" s="1"/>
    </row>
    <row r="9860" spans="1:1">
      <c r="A9860" s="1"/>
    </row>
    <row r="9861" spans="1:1">
      <c r="A9861" s="1"/>
    </row>
    <row r="9862" spans="1:1">
      <c r="A9862" s="1"/>
    </row>
    <row r="9863" spans="1:1">
      <c r="A9863" s="1"/>
    </row>
    <row r="9864" spans="1:1">
      <c r="A9864" s="1"/>
    </row>
    <row r="9865" spans="1:1">
      <c r="A9865" s="1"/>
    </row>
    <row r="9866" spans="1:1">
      <c r="A9866" s="1"/>
    </row>
    <row r="9867" spans="1:1">
      <c r="A9867" s="1"/>
    </row>
    <row r="9868" spans="1:1">
      <c r="A9868" s="1"/>
    </row>
    <row r="9869" spans="1:1">
      <c r="A9869" s="1"/>
    </row>
    <row r="9870" spans="1:1">
      <c r="A9870" s="1"/>
    </row>
    <row r="9871" spans="1:1">
      <c r="A9871" s="1"/>
    </row>
    <row r="9872" spans="1:1">
      <c r="A9872" s="1"/>
    </row>
    <row r="9873" spans="1:1">
      <c r="A9873" s="1"/>
    </row>
    <row r="9874" spans="1:1">
      <c r="A9874" s="1"/>
    </row>
    <row r="9875" spans="1:1">
      <c r="A9875" s="1"/>
    </row>
    <row r="9876" spans="1:1">
      <c r="A9876" s="1"/>
    </row>
    <row r="9877" spans="1:1">
      <c r="A9877" s="1"/>
    </row>
    <row r="9878" spans="1:1">
      <c r="A9878" s="1"/>
    </row>
    <row r="9879" spans="1:1">
      <c r="A9879" s="1"/>
    </row>
    <row r="9880" spans="1:1">
      <c r="A9880" s="1"/>
    </row>
    <row r="9881" spans="1:1">
      <c r="A9881" s="1"/>
    </row>
    <row r="9882" spans="1:1">
      <c r="A9882" s="1"/>
    </row>
    <row r="9883" spans="1:1">
      <c r="A9883" s="1"/>
    </row>
    <row r="9884" spans="1:1">
      <c r="A9884" s="1"/>
    </row>
    <row r="9885" spans="1:1">
      <c r="A9885" s="1"/>
    </row>
    <row r="9886" spans="1:1">
      <c r="A9886" s="1"/>
    </row>
    <row r="9887" spans="1:1">
      <c r="A9887" s="1"/>
    </row>
    <row r="9888" spans="1:1">
      <c r="A9888" s="1"/>
    </row>
    <row r="9889" spans="1:1">
      <c r="A9889" s="1"/>
    </row>
    <row r="9890" spans="1:1">
      <c r="A9890" s="1"/>
    </row>
    <row r="9891" spans="1:1">
      <c r="A9891" s="1"/>
    </row>
    <row r="9892" spans="1:1">
      <c r="A9892" s="1"/>
    </row>
    <row r="9893" spans="1:1">
      <c r="A9893" s="1"/>
    </row>
    <row r="9894" spans="1:1">
      <c r="A9894" s="1"/>
    </row>
    <row r="9895" spans="1:1">
      <c r="A9895" s="1"/>
    </row>
    <row r="9896" spans="1:1">
      <c r="A9896" s="1"/>
    </row>
    <row r="9897" spans="1:1">
      <c r="A9897" s="1"/>
    </row>
    <row r="9898" spans="1:1">
      <c r="A9898" s="1"/>
    </row>
    <row r="9899" spans="1:1">
      <c r="A9899" s="1"/>
    </row>
    <row r="9900" spans="1:1">
      <c r="A9900" s="1"/>
    </row>
    <row r="9901" spans="1:1">
      <c r="A9901" s="1"/>
    </row>
    <row r="9902" spans="1:1">
      <c r="A9902" s="1"/>
    </row>
    <row r="9903" spans="1:1">
      <c r="A9903" s="1"/>
    </row>
    <row r="9904" spans="1:1">
      <c r="A9904" s="1"/>
    </row>
    <row r="9905" spans="1:1">
      <c r="A9905" s="1"/>
    </row>
    <row r="9906" spans="1:1">
      <c r="A9906" s="1"/>
    </row>
    <row r="9907" spans="1:1">
      <c r="A9907" s="1"/>
    </row>
    <row r="9908" spans="1:1">
      <c r="A9908" s="1"/>
    </row>
    <row r="9909" spans="1:1">
      <c r="A9909" s="1"/>
    </row>
    <row r="9910" spans="1:1">
      <c r="A9910" s="1"/>
    </row>
    <row r="9911" spans="1:1">
      <c r="A9911" s="1"/>
    </row>
    <row r="9912" spans="1:1">
      <c r="A9912" s="1"/>
    </row>
    <row r="9913" spans="1:1">
      <c r="A9913" s="1"/>
    </row>
    <row r="9914" spans="1:1">
      <c r="A9914" s="1"/>
    </row>
    <row r="9915" spans="1:1">
      <c r="A9915" s="1"/>
    </row>
    <row r="9916" spans="1:1">
      <c r="A9916" s="1"/>
    </row>
    <row r="9917" spans="1:1">
      <c r="A9917" s="1"/>
    </row>
    <row r="9918" spans="1:1">
      <c r="A9918" s="1"/>
    </row>
    <row r="9919" spans="1:1">
      <c r="A9919" s="1"/>
    </row>
    <row r="9920" spans="1:1">
      <c r="A9920" s="1"/>
    </row>
    <row r="9921" spans="1:1">
      <c r="A9921" s="1"/>
    </row>
    <row r="9922" spans="1:1">
      <c r="A9922" s="1"/>
    </row>
    <row r="9923" spans="1:1">
      <c r="A9923" s="1"/>
    </row>
    <row r="9924" spans="1:1">
      <c r="A9924" s="1"/>
    </row>
    <row r="9925" spans="1:1">
      <c r="A9925" s="1"/>
    </row>
    <row r="9926" spans="1:1">
      <c r="A9926" s="1"/>
    </row>
    <row r="9927" spans="1:1">
      <c r="A9927" s="1"/>
    </row>
    <row r="9928" spans="1:1">
      <c r="A9928" s="1"/>
    </row>
    <row r="9929" spans="1:1">
      <c r="A9929" s="1"/>
    </row>
    <row r="9930" spans="1:1">
      <c r="A9930" s="1"/>
    </row>
    <row r="9931" spans="1:1">
      <c r="A9931" s="1"/>
    </row>
    <row r="9932" spans="1:1">
      <c r="A9932" s="1"/>
    </row>
    <row r="9933" spans="1:1">
      <c r="A9933" s="1"/>
    </row>
    <row r="9934" spans="1:1">
      <c r="A9934" s="1"/>
    </row>
    <row r="9935" spans="1:1">
      <c r="A9935" s="1"/>
    </row>
    <row r="9936" spans="1:1">
      <c r="A9936" s="1"/>
    </row>
    <row r="9937" spans="1:1">
      <c r="A9937" s="1"/>
    </row>
    <row r="9938" spans="1:1">
      <c r="A9938" s="1"/>
    </row>
    <row r="9939" spans="1:1">
      <c r="A9939" s="1"/>
    </row>
    <row r="9940" spans="1:1">
      <c r="A9940" s="1"/>
    </row>
    <row r="9941" spans="1:1">
      <c r="A9941" s="1"/>
    </row>
    <row r="9942" spans="1:1">
      <c r="A9942" s="1"/>
    </row>
    <row r="9943" spans="1:1">
      <c r="A9943" s="1"/>
    </row>
    <row r="9944" spans="1:1">
      <c r="A9944" s="1"/>
    </row>
    <row r="9945" spans="1:1">
      <c r="A9945" s="1"/>
    </row>
    <row r="9946" spans="1:1">
      <c r="A9946" s="1"/>
    </row>
    <row r="9947" spans="1:1">
      <c r="A9947" s="1"/>
    </row>
    <row r="9948" spans="1:1">
      <c r="A9948" s="1"/>
    </row>
    <row r="9949" spans="1:1">
      <c r="A9949" s="1"/>
    </row>
    <row r="9950" spans="1:1">
      <c r="A9950" s="1"/>
    </row>
    <row r="9951" spans="1:1">
      <c r="A9951" s="1"/>
    </row>
    <row r="9952" spans="1:1">
      <c r="A9952" s="1"/>
    </row>
    <row r="9953" spans="1:1">
      <c r="A9953" s="1"/>
    </row>
    <row r="9954" spans="1:1">
      <c r="A9954" s="1"/>
    </row>
    <row r="9955" spans="1:1">
      <c r="A9955" s="1"/>
    </row>
    <row r="9956" spans="1:1">
      <c r="A9956" s="1"/>
    </row>
    <row r="9957" spans="1:1">
      <c r="A9957" s="1"/>
    </row>
    <row r="9958" spans="1:1">
      <c r="A9958" s="1"/>
    </row>
    <row r="9959" spans="1:1">
      <c r="A9959" s="1"/>
    </row>
    <row r="9960" spans="1:1">
      <c r="A9960" s="1"/>
    </row>
    <row r="9961" spans="1:1">
      <c r="A9961" s="1"/>
    </row>
    <row r="9962" spans="1:1">
      <c r="A9962" s="1"/>
    </row>
    <row r="9963" spans="1:1">
      <c r="A9963" s="1"/>
    </row>
    <row r="9964" spans="1:1">
      <c r="A9964" s="1"/>
    </row>
    <row r="9965" spans="1:1">
      <c r="A9965" s="1"/>
    </row>
    <row r="9966" spans="1:1">
      <c r="A9966" s="1"/>
    </row>
    <row r="9967" spans="1:1">
      <c r="A9967" s="1"/>
    </row>
    <row r="9968" spans="1:1">
      <c r="A9968" s="1"/>
    </row>
    <row r="9969" spans="1:1">
      <c r="A9969" s="1"/>
    </row>
    <row r="9970" spans="1:1">
      <c r="A9970" s="1"/>
    </row>
    <row r="9971" spans="1:1">
      <c r="A9971" s="1"/>
    </row>
    <row r="9972" spans="1:1">
      <c r="A9972" s="1"/>
    </row>
    <row r="9973" spans="1:1">
      <c r="A9973" s="1"/>
    </row>
    <row r="9974" spans="1:1">
      <c r="A9974" s="1"/>
    </row>
    <row r="9975" spans="1:1">
      <c r="A9975" s="1"/>
    </row>
    <row r="9976" spans="1:1">
      <c r="A9976" s="1"/>
    </row>
    <row r="9977" spans="1:1">
      <c r="A9977" s="1"/>
    </row>
    <row r="9978" spans="1:1">
      <c r="A9978" s="1"/>
    </row>
    <row r="9979" spans="1:1">
      <c r="A9979" s="1"/>
    </row>
    <row r="9980" spans="1:1">
      <c r="A9980" s="1"/>
    </row>
    <row r="9981" spans="1:1">
      <c r="A9981" s="1"/>
    </row>
    <row r="9982" spans="1:1">
      <c r="A9982" s="1"/>
    </row>
    <row r="9983" spans="1:1">
      <c r="A9983" s="1"/>
    </row>
    <row r="9984" spans="1:1">
      <c r="A9984" s="1"/>
    </row>
    <row r="9985" spans="1:1">
      <c r="A9985" s="1"/>
    </row>
    <row r="9986" spans="1:1">
      <c r="A9986" s="1"/>
    </row>
    <row r="9987" spans="1:1">
      <c r="A9987" s="1"/>
    </row>
    <row r="9988" spans="1:1">
      <c r="A9988" s="1"/>
    </row>
    <row r="9989" spans="1:1">
      <c r="A9989" s="1"/>
    </row>
    <row r="9990" spans="1:1">
      <c r="A9990" s="1"/>
    </row>
    <row r="9991" spans="1:1">
      <c r="A9991" s="1"/>
    </row>
    <row r="9992" spans="1:1">
      <c r="A9992" s="1"/>
    </row>
    <row r="9993" spans="1:1">
      <c r="A9993" s="1"/>
    </row>
    <row r="9994" spans="1:1">
      <c r="A9994" s="1"/>
    </row>
    <row r="9995" spans="1:1">
      <c r="A9995" s="1"/>
    </row>
    <row r="9996" spans="1:1">
      <c r="A9996" s="1"/>
    </row>
    <row r="9997" spans="1:1">
      <c r="A9997" s="1"/>
    </row>
    <row r="9998" spans="1:1">
      <c r="A9998" s="1"/>
    </row>
    <row r="9999" spans="1:1">
      <c r="A9999" s="1"/>
    </row>
    <row r="10000" spans="1:1">
      <c r="A10000" s="1"/>
    </row>
    <row r="10001" spans="1:1">
      <c r="A10001" s="1"/>
    </row>
    <row r="10002" spans="1:1">
      <c r="A10002" s="1"/>
    </row>
    <row r="10003" spans="1:1">
      <c r="A10003" s="1"/>
    </row>
    <row r="10004" spans="1:1">
      <c r="A10004" s="1"/>
    </row>
    <row r="10005" spans="1:1">
      <c r="A10005" s="1"/>
    </row>
    <row r="10006" spans="1:1">
      <c r="A10006" s="1"/>
    </row>
    <row r="10007" spans="1:1">
      <c r="A10007" s="1"/>
    </row>
    <row r="10008" spans="1:1">
      <c r="A10008" s="1"/>
    </row>
    <row r="10009" spans="1:1">
      <c r="A10009" s="1"/>
    </row>
    <row r="10010" spans="1:1">
      <c r="A10010" s="1"/>
    </row>
    <row r="10011" spans="1:1">
      <c r="A10011" s="1"/>
    </row>
    <row r="10012" spans="1:1">
      <c r="A10012" s="1"/>
    </row>
    <row r="10013" spans="1:1">
      <c r="A10013" s="1"/>
    </row>
    <row r="10014" spans="1:1">
      <c r="A10014" s="1"/>
    </row>
    <row r="10015" spans="1:1">
      <c r="A10015" s="1"/>
    </row>
    <row r="10016" spans="1:1">
      <c r="A10016" s="1"/>
    </row>
    <row r="10017" spans="1:1">
      <c r="A10017" s="1"/>
    </row>
    <row r="10018" spans="1:1">
      <c r="A10018" s="1"/>
    </row>
    <row r="10019" spans="1:1">
      <c r="A10019" s="1"/>
    </row>
    <row r="10020" spans="1:1">
      <c r="A10020" s="1"/>
    </row>
    <row r="10021" spans="1:1">
      <c r="A10021" s="1"/>
    </row>
    <row r="10022" spans="1:1">
      <c r="A10022" s="1"/>
    </row>
    <row r="10023" spans="1:1">
      <c r="A10023" s="1"/>
    </row>
    <row r="10024" spans="1:1">
      <c r="A10024" s="1"/>
    </row>
    <row r="10025" spans="1:1">
      <c r="A10025" s="1"/>
    </row>
    <row r="10026" spans="1:1">
      <c r="A10026" s="1"/>
    </row>
    <row r="10027" spans="1:1">
      <c r="A10027" s="1"/>
    </row>
    <row r="10028" spans="1:1">
      <c r="A10028" s="1"/>
    </row>
    <row r="10029" spans="1:1">
      <c r="A10029" s="1"/>
    </row>
    <row r="10030" spans="1:1">
      <c r="A10030" s="1"/>
    </row>
    <row r="10031" spans="1:1">
      <c r="A10031" s="1"/>
    </row>
    <row r="10032" spans="1:1">
      <c r="A10032" s="1"/>
    </row>
    <row r="10033" spans="1:1">
      <c r="A10033" s="1"/>
    </row>
    <row r="10034" spans="1:1">
      <c r="A10034" s="1"/>
    </row>
    <row r="10035" spans="1:1">
      <c r="A10035" s="1"/>
    </row>
    <row r="10036" spans="1:1">
      <c r="A10036" s="1"/>
    </row>
    <row r="10037" spans="1:1">
      <c r="A10037" s="1"/>
    </row>
    <row r="10038" spans="1:1">
      <c r="A10038" s="1"/>
    </row>
    <row r="10039" spans="1:1">
      <c r="A10039" s="1"/>
    </row>
    <row r="10040" spans="1:1">
      <c r="A10040" s="1"/>
    </row>
    <row r="10041" spans="1:1">
      <c r="A10041" s="1"/>
    </row>
    <row r="10042" spans="1:1">
      <c r="A10042" s="1"/>
    </row>
    <row r="10043" spans="1:1">
      <c r="A10043" s="1"/>
    </row>
    <row r="10044" spans="1:1">
      <c r="A10044" s="1"/>
    </row>
    <row r="10045" spans="1:1">
      <c r="A10045" s="1"/>
    </row>
    <row r="10046" spans="1:1">
      <c r="A10046" s="1"/>
    </row>
    <row r="10047" spans="1:1">
      <c r="A10047" s="1"/>
    </row>
    <row r="10048" spans="1:1">
      <c r="A10048" s="1"/>
    </row>
    <row r="10049" spans="1:1">
      <c r="A10049" s="1"/>
    </row>
    <row r="10050" spans="1:1">
      <c r="A10050" s="1"/>
    </row>
    <row r="10051" spans="1:1">
      <c r="A10051" s="1"/>
    </row>
    <row r="10052" spans="1:1">
      <c r="A10052" s="1"/>
    </row>
    <row r="10053" spans="1:1">
      <c r="A10053" s="1"/>
    </row>
    <row r="10054" spans="1:1">
      <c r="A10054" s="1"/>
    </row>
    <row r="10055" spans="1:1">
      <c r="A10055" s="1"/>
    </row>
    <row r="10056" spans="1:1">
      <c r="A10056" s="1"/>
    </row>
    <row r="10057" spans="1:1">
      <c r="A10057" s="1"/>
    </row>
    <row r="10058" spans="1:1">
      <c r="A10058" s="1"/>
    </row>
    <row r="10059" spans="1:1">
      <c r="A10059" s="1"/>
    </row>
    <row r="10060" spans="1:1">
      <c r="A10060" s="1"/>
    </row>
    <row r="10061" spans="1:1">
      <c r="A10061" s="1"/>
    </row>
    <row r="10062" spans="1:1">
      <c r="A10062" s="1"/>
    </row>
    <row r="10063" spans="1:1">
      <c r="A10063" s="1"/>
    </row>
    <row r="10064" spans="1:1">
      <c r="A10064" s="1"/>
    </row>
    <row r="10065" spans="1:1">
      <c r="A10065" s="1"/>
    </row>
    <row r="10066" spans="1:1">
      <c r="A10066" s="1"/>
    </row>
    <row r="10067" spans="1:1">
      <c r="A10067" s="1"/>
    </row>
    <row r="10068" spans="1:1">
      <c r="A10068" s="1"/>
    </row>
    <row r="10069" spans="1:1">
      <c r="A10069" s="1"/>
    </row>
    <row r="10070" spans="1:1">
      <c r="A10070" s="1"/>
    </row>
    <row r="10071" spans="1:1">
      <c r="A10071" s="1"/>
    </row>
    <row r="10072" spans="1:1">
      <c r="A10072" s="1"/>
    </row>
    <row r="10073" spans="1:1">
      <c r="A10073" s="1"/>
    </row>
    <row r="10074" spans="1:1">
      <c r="A10074" s="1"/>
    </row>
    <row r="10075" spans="1:1">
      <c r="A10075" s="1"/>
    </row>
    <row r="10076" spans="1:1">
      <c r="A10076" s="1"/>
    </row>
    <row r="10077" spans="1:1">
      <c r="A10077" s="1"/>
    </row>
    <row r="10078" spans="1:1">
      <c r="A10078" s="1"/>
    </row>
    <row r="10079" spans="1:1">
      <c r="A10079" s="1"/>
    </row>
    <row r="10080" spans="1:1">
      <c r="A10080" s="1"/>
    </row>
    <row r="10081" spans="1:1">
      <c r="A10081" s="1"/>
    </row>
    <row r="10082" spans="1:1">
      <c r="A10082" s="1"/>
    </row>
    <row r="10083" spans="1:1">
      <c r="A10083" s="1"/>
    </row>
    <row r="10084" spans="1:1">
      <c r="A10084" s="1"/>
    </row>
    <row r="10085" spans="1:1">
      <c r="A10085" s="1"/>
    </row>
    <row r="10086" spans="1:1">
      <c r="A10086" s="1"/>
    </row>
    <row r="10087" spans="1:1">
      <c r="A10087" s="1"/>
    </row>
    <row r="10088" spans="1:1">
      <c r="A10088" s="1"/>
    </row>
    <row r="10089" spans="1:1">
      <c r="A10089" s="1"/>
    </row>
    <row r="10090" spans="1:1">
      <c r="A10090" s="1"/>
    </row>
    <row r="10091" spans="1:1">
      <c r="A10091" s="1"/>
    </row>
    <row r="10092" spans="1:1">
      <c r="A10092" s="1"/>
    </row>
    <row r="10093" spans="1:1">
      <c r="A10093" s="1"/>
    </row>
    <row r="10094" spans="1:1">
      <c r="A10094" s="1"/>
    </row>
    <row r="10095" spans="1:1">
      <c r="A10095" s="1"/>
    </row>
    <row r="10096" spans="1:1">
      <c r="A10096" s="1"/>
    </row>
    <row r="10097" spans="1:1">
      <c r="A10097" s="1"/>
    </row>
    <row r="10098" spans="1:1">
      <c r="A10098" s="1"/>
    </row>
    <row r="10099" spans="1:1">
      <c r="A10099" s="1"/>
    </row>
    <row r="10100" spans="1:1">
      <c r="A10100" s="1"/>
    </row>
    <row r="10101" spans="1:1">
      <c r="A10101" s="1"/>
    </row>
    <row r="10102" spans="1:1">
      <c r="A10102" s="1"/>
    </row>
    <row r="10103" spans="1:1">
      <c r="A10103" s="1"/>
    </row>
    <row r="10104" spans="1:1">
      <c r="A10104" s="1"/>
    </row>
    <row r="10105" spans="1:1">
      <c r="A10105" s="1"/>
    </row>
    <row r="10106" spans="1:1">
      <c r="A10106" s="1"/>
    </row>
    <row r="10107" spans="1:1">
      <c r="A10107" s="1"/>
    </row>
    <row r="10108" spans="1:1">
      <c r="A10108" s="1"/>
    </row>
    <row r="10109" spans="1:1">
      <c r="A10109" s="1"/>
    </row>
    <row r="10110" spans="1:1">
      <c r="A10110" s="1"/>
    </row>
    <row r="10111" spans="1:1">
      <c r="A10111" s="1"/>
    </row>
    <row r="10112" spans="1:1">
      <c r="A10112" s="1"/>
    </row>
    <row r="10113" spans="1:1">
      <c r="A10113" s="1"/>
    </row>
    <row r="10114" spans="1:1">
      <c r="A10114" s="1"/>
    </row>
    <row r="10115" spans="1:1">
      <c r="A10115" s="1"/>
    </row>
    <row r="10116" spans="1:1">
      <c r="A10116" s="1"/>
    </row>
    <row r="10117" spans="1:1">
      <c r="A10117" s="1"/>
    </row>
    <row r="10118" spans="1:1">
      <c r="A10118" s="1"/>
    </row>
    <row r="10119" spans="1:1">
      <c r="A10119" s="1"/>
    </row>
    <row r="10120" spans="1:1">
      <c r="A10120" s="1"/>
    </row>
    <row r="10121" spans="1:1">
      <c r="A10121" s="1"/>
    </row>
    <row r="10122" spans="1:1">
      <c r="A10122" s="1"/>
    </row>
    <row r="10123" spans="1:1">
      <c r="A10123" s="1"/>
    </row>
    <row r="10124" spans="1:1">
      <c r="A10124" s="1"/>
    </row>
    <row r="10125" spans="1:1">
      <c r="A10125" s="1"/>
    </row>
    <row r="10126" spans="1:1">
      <c r="A10126" s="1"/>
    </row>
    <row r="10127" spans="1:1">
      <c r="A10127" s="1"/>
    </row>
    <row r="10128" spans="1:1">
      <c r="A10128" s="1"/>
    </row>
    <row r="10129" spans="1:1">
      <c r="A10129" s="1"/>
    </row>
    <row r="10130" spans="1:1">
      <c r="A10130" s="1"/>
    </row>
    <row r="10131" spans="1:1">
      <c r="A10131" s="1"/>
    </row>
    <row r="10132" spans="1:1">
      <c r="A10132" s="1"/>
    </row>
    <row r="10133" spans="1:1">
      <c r="A10133" s="1"/>
    </row>
    <row r="10134" spans="1:1">
      <c r="A10134" s="1"/>
    </row>
    <row r="10135" spans="1:1">
      <c r="A10135" s="1"/>
    </row>
    <row r="10136" spans="1:1">
      <c r="A10136" s="1"/>
    </row>
    <row r="10137" spans="1:1">
      <c r="A10137" s="1"/>
    </row>
    <row r="10138" spans="1:1">
      <c r="A10138" s="1"/>
    </row>
    <row r="10139" spans="1:1">
      <c r="A10139" s="1"/>
    </row>
    <row r="10140" spans="1:1">
      <c r="A10140" s="1"/>
    </row>
    <row r="10141" spans="1:1">
      <c r="A10141" s="1"/>
    </row>
    <row r="10142" spans="1:1">
      <c r="A10142" s="1"/>
    </row>
    <row r="10143" spans="1:1">
      <c r="A10143" s="1"/>
    </row>
    <row r="10144" spans="1:1">
      <c r="A10144" s="1"/>
    </row>
    <row r="10145" spans="1:1">
      <c r="A10145" s="1"/>
    </row>
    <row r="10146" spans="1:1">
      <c r="A10146" s="1"/>
    </row>
    <row r="10147" spans="1:1">
      <c r="A10147" s="1"/>
    </row>
    <row r="10148" spans="1:1">
      <c r="A10148" s="1"/>
    </row>
    <row r="10149" spans="1:1">
      <c r="A10149" s="1"/>
    </row>
    <row r="10150" spans="1:1">
      <c r="A10150" s="1"/>
    </row>
    <row r="10151" spans="1:1">
      <c r="A10151" s="1"/>
    </row>
    <row r="10152" spans="1:1">
      <c r="A10152" s="1"/>
    </row>
    <row r="10153" spans="1:1">
      <c r="A10153" s="1"/>
    </row>
    <row r="10154" spans="1:1">
      <c r="A10154" s="1"/>
    </row>
    <row r="10155" spans="1:1">
      <c r="A10155" s="1"/>
    </row>
    <row r="10156" spans="1:1">
      <c r="A10156" s="1"/>
    </row>
    <row r="10157" spans="1:1">
      <c r="A10157" s="1"/>
    </row>
    <row r="10158" spans="1:1">
      <c r="A10158" s="1"/>
    </row>
    <row r="10159" spans="1:1">
      <c r="A10159" s="1"/>
    </row>
    <row r="10160" spans="1:1">
      <c r="A10160" s="1"/>
    </row>
    <row r="10161" spans="1:1">
      <c r="A10161" s="1"/>
    </row>
    <row r="10162" spans="1:1">
      <c r="A10162" s="1"/>
    </row>
    <row r="10163" spans="1:1">
      <c r="A10163" s="1"/>
    </row>
    <row r="10164" spans="1:1">
      <c r="A10164" s="1"/>
    </row>
    <row r="10165" spans="1:1">
      <c r="A10165" s="1"/>
    </row>
    <row r="10166" spans="1:1">
      <c r="A10166" s="1"/>
    </row>
    <row r="10167" spans="1:1">
      <c r="A10167" s="1"/>
    </row>
    <row r="10168" spans="1:1">
      <c r="A10168" s="1"/>
    </row>
    <row r="10169" spans="1:1">
      <c r="A10169" s="1"/>
    </row>
    <row r="10170" spans="1:1">
      <c r="A10170" s="1"/>
    </row>
    <row r="10171" spans="1:1">
      <c r="A10171" s="1"/>
    </row>
    <row r="10172" spans="1:1">
      <c r="A10172" s="1"/>
    </row>
    <row r="10173" spans="1:1">
      <c r="A10173" s="1"/>
    </row>
    <row r="10174" spans="1:1">
      <c r="A10174" s="1"/>
    </row>
    <row r="10175" spans="1:1">
      <c r="A10175" s="1"/>
    </row>
    <row r="10176" spans="1:1">
      <c r="A10176" s="1"/>
    </row>
    <row r="10177" spans="1:1">
      <c r="A10177" s="1"/>
    </row>
    <row r="10178" spans="1:1">
      <c r="A10178" s="1"/>
    </row>
    <row r="10179" spans="1:1">
      <c r="A10179" s="1"/>
    </row>
    <row r="10180" spans="1:1">
      <c r="A10180" s="1"/>
    </row>
    <row r="10181" spans="1:1">
      <c r="A10181" s="1"/>
    </row>
    <row r="10182" spans="1:1">
      <c r="A10182" s="1"/>
    </row>
    <row r="10183" spans="1:1">
      <c r="A10183" s="1"/>
    </row>
    <row r="10184" spans="1:1">
      <c r="A10184" s="1"/>
    </row>
    <row r="10185" spans="1:1">
      <c r="A10185" s="1"/>
    </row>
    <row r="10186" spans="1:1">
      <c r="A10186" s="1"/>
    </row>
    <row r="10187" spans="1:1">
      <c r="A10187" s="1"/>
    </row>
    <row r="10188" spans="1:1">
      <c r="A10188" s="1"/>
    </row>
    <row r="10189" spans="1:1">
      <c r="A10189" s="1"/>
    </row>
    <row r="10190" spans="1:1">
      <c r="A10190" s="1"/>
    </row>
    <row r="10191" spans="1:1">
      <c r="A10191" s="1"/>
    </row>
    <row r="10192" spans="1:1">
      <c r="A10192" s="1"/>
    </row>
    <row r="10193" spans="1:1">
      <c r="A10193" s="1"/>
    </row>
    <row r="10194" spans="1:1">
      <c r="A10194" s="1"/>
    </row>
    <row r="10195" spans="1:1">
      <c r="A10195" s="1"/>
    </row>
    <row r="10196" spans="1:1">
      <c r="A10196" s="1"/>
    </row>
    <row r="10197" spans="1:1">
      <c r="A10197" s="1"/>
    </row>
    <row r="10198" spans="1:1">
      <c r="A10198" s="1"/>
    </row>
    <row r="10199" spans="1:1">
      <c r="A10199" s="1"/>
    </row>
    <row r="10200" spans="1:1">
      <c r="A10200" s="1"/>
    </row>
    <row r="10201" spans="1:1">
      <c r="A10201" s="1"/>
    </row>
    <row r="10202" spans="1:1">
      <c r="A10202" s="1"/>
    </row>
    <row r="10203" spans="1:1">
      <c r="A10203" s="1"/>
    </row>
    <row r="10204" spans="1:1">
      <c r="A10204" s="1"/>
    </row>
    <row r="10205" spans="1:1">
      <c r="A10205" s="1"/>
    </row>
    <row r="10206" spans="1:1">
      <c r="A10206" s="1"/>
    </row>
    <row r="10207" spans="1:1">
      <c r="A10207" s="1"/>
    </row>
    <row r="10208" spans="1:1">
      <c r="A10208" s="1"/>
    </row>
    <row r="10209" spans="1:1">
      <c r="A10209" s="1"/>
    </row>
    <row r="10210" spans="1:1">
      <c r="A10210" s="1"/>
    </row>
    <row r="10211" spans="1:1">
      <c r="A10211" s="1"/>
    </row>
    <row r="10212" spans="1:1">
      <c r="A10212" s="1"/>
    </row>
    <row r="10213" spans="1:1">
      <c r="A10213" s="1"/>
    </row>
    <row r="10214" spans="1:1">
      <c r="A10214" s="1"/>
    </row>
    <row r="10215" spans="1:1">
      <c r="A10215" s="1"/>
    </row>
    <row r="10216" spans="1:1">
      <c r="A10216" s="1"/>
    </row>
    <row r="10217" spans="1:1">
      <c r="A10217" s="1"/>
    </row>
    <row r="10218" spans="1:1">
      <c r="A10218" s="1"/>
    </row>
    <row r="10219" spans="1:1">
      <c r="A10219" s="1"/>
    </row>
    <row r="10220" spans="1:1">
      <c r="A10220" s="1"/>
    </row>
    <row r="10221" spans="1:1">
      <c r="A10221" s="1"/>
    </row>
    <row r="10222" spans="1:1">
      <c r="A10222" s="1"/>
    </row>
    <row r="10223" spans="1:1">
      <c r="A10223" s="1"/>
    </row>
    <row r="10224" spans="1:1">
      <c r="A10224" s="1"/>
    </row>
    <row r="10225" spans="1:1">
      <c r="A10225" s="1"/>
    </row>
    <row r="10226" spans="1:1">
      <c r="A10226" s="1"/>
    </row>
    <row r="10227" spans="1:1">
      <c r="A10227" s="1"/>
    </row>
    <row r="10228" spans="1:1">
      <c r="A10228" s="1"/>
    </row>
    <row r="10229" spans="1:1">
      <c r="A10229" s="1"/>
    </row>
    <row r="10230" spans="1:1">
      <c r="A10230" s="1"/>
    </row>
    <row r="10231" spans="1:1">
      <c r="A10231" s="1"/>
    </row>
    <row r="10232" spans="1:1">
      <c r="A10232" s="1"/>
    </row>
    <row r="10233" spans="1:1">
      <c r="A10233" s="1"/>
    </row>
    <row r="10234" spans="1:1">
      <c r="A10234" s="1"/>
    </row>
    <row r="10235" spans="1:1">
      <c r="A10235" s="1"/>
    </row>
    <row r="10236" spans="1:1">
      <c r="A10236" s="1"/>
    </row>
    <row r="10237" spans="1:1">
      <c r="A10237" s="1"/>
    </row>
    <row r="10238" spans="1:1">
      <c r="A10238" s="1"/>
    </row>
    <row r="10239" spans="1:1">
      <c r="A10239" s="1"/>
    </row>
    <row r="10240" spans="1:1">
      <c r="A10240" s="1"/>
    </row>
    <row r="10241" spans="1:1">
      <c r="A10241" s="1"/>
    </row>
    <row r="10242" spans="1:1">
      <c r="A10242" s="1"/>
    </row>
    <row r="10243" spans="1:1">
      <c r="A10243" s="1"/>
    </row>
    <row r="10244" spans="1:1">
      <c r="A10244" s="1"/>
    </row>
    <row r="10245" spans="1:1">
      <c r="A10245" s="1"/>
    </row>
    <row r="10246" spans="1:1">
      <c r="A10246" s="1"/>
    </row>
    <row r="10247" spans="1:1">
      <c r="A10247" s="1"/>
    </row>
    <row r="10248" spans="1:1">
      <c r="A10248" s="1"/>
    </row>
    <row r="10249" spans="1:1">
      <c r="A10249" s="1"/>
    </row>
    <row r="10250" spans="1:1">
      <c r="A10250" s="1"/>
    </row>
    <row r="10251" spans="1:1">
      <c r="A10251" s="1"/>
    </row>
    <row r="10252" spans="1:1">
      <c r="A10252" s="1"/>
    </row>
    <row r="10253" spans="1:1">
      <c r="A10253" s="1"/>
    </row>
    <row r="10254" spans="1:1">
      <c r="A10254" s="1"/>
    </row>
    <row r="10255" spans="1:1">
      <c r="A10255" s="1"/>
    </row>
    <row r="10256" spans="1:1">
      <c r="A10256" s="1"/>
    </row>
    <row r="10257" spans="1:1">
      <c r="A10257" s="1"/>
    </row>
    <row r="10258" spans="1:1">
      <c r="A10258" s="1"/>
    </row>
    <row r="10259" spans="1:1">
      <c r="A10259" s="1"/>
    </row>
    <row r="10260" spans="1:1">
      <c r="A10260" s="1"/>
    </row>
    <row r="10261" spans="1:1">
      <c r="A10261" s="1"/>
    </row>
    <row r="10262" spans="1:1">
      <c r="A10262" s="1"/>
    </row>
    <row r="10263" spans="1:1">
      <c r="A10263" s="1"/>
    </row>
    <row r="10264" spans="1:1">
      <c r="A10264" s="1"/>
    </row>
    <row r="10265" spans="1:1">
      <c r="A10265" s="1"/>
    </row>
    <row r="10266" spans="1:1">
      <c r="A10266" s="1"/>
    </row>
    <row r="10267" spans="1:1">
      <c r="A10267" s="1"/>
    </row>
    <row r="10268" spans="1:1">
      <c r="A10268" s="1"/>
    </row>
    <row r="10269" spans="1:1">
      <c r="A10269" s="1"/>
    </row>
    <row r="10270" spans="1:1">
      <c r="A10270" s="1"/>
    </row>
    <row r="10271" spans="1:1">
      <c r="A10271" s="1"/>
    </row>
    <row r="10272" spans="1:1">
      <c r="A10272" s="1"/>
    </row>
    <row r="10273" spans="1:1">
      <c r="A10273" s="1"/>
    </row>
    <row r="10274" spans="1:1">
      <c r="A10274" s="1"/>
    </row>
    <row r="10275" spans="1:1">
      <c r="A10275" s="1"/>
    </row>
    <row r="10276" spans="1:1">
      <c r="A10276" s="1"/>
    </row>
    <row r="10277" spans="1:1">
      <c r="A10277" s="1"/>
    </row>
    <row r="10278" spans="1:1">
      <c r="A10278" s="1"/>
    </row>
    <row r="10279" spans="1:1">
      <c r="A10279" s="1"/>
    </row>
    <row r="10280" spans="1:1">
      <c r="A10280" s="1"/>
    </row>
    <row r="10281" spans="1:1">
      <c r="A10281" s="1"/>
    </row>
    <row r="10282" spans="1:1">
      <c r="A10282" s="1"/>
    </row>
    <row r="10283" spans="1:1">
      <c r="A10283" s="1"/>
    </row>
    <row r="10284" spans="1:1">
      <c r="A10284" s="1"/>
    </row>
    <row r="10285" spans="1:1">
      <c r="A10285" s="1"/>
    </row>
    <row r="10286" spans="1:1">
      <c r="A10286" s="1"/>
    </row>
    <row r="10287" spans="1:1">
      <c r="A10287" s="1"/>
    </row>
    <row r="10288" spans="1:1">
      <c r="A10288" s="1"/>
    </row>
    <row r="10289" spans="1:1">
      <c r="A10289" s="1"/>
    </row>
    <row r="10290" spans="1:1">
      <c r="A10290" s="1"/>
    </row>
    <row r="10291" spans="1:1">
      <c r="A10291" s="1"/>
    </row>
    <row r="10292" spans="1:1">
      <c r="A10292" s="1"/>
    </row>
    <row r="10293" spans="1:1">
      <c r="A10293" s="1"/>
    </row>
    <row r="10294" spans="1:1">
      <c r="A10294" s="1"/>
    </row>
    <row r="10295" spans="1:1">
      <c r="A10295" s="1"/>
    </row>
    <row r="10296" spans="1:1">
      <c r="A10296" s="1"/>
    </row>
    <row r="10297" spans="1:1">
      <c r="A10297" s="1"/>
    </row>
    <row r="10298" spans="1:1">
      <c r="A10298" s="1"/>
    </row>
    <row r="10299" spans="1:1">
      <c r="A10299" s="1"/>
    </row>
    <row r="10300" spans="1:1">
      <c r="A10300" s="1"/>
    </row>
    <row r="10301" spans="1:1">
      <c r="A10301" s="1"/>
    </row>
    <row r="10302" spans="1:1">
      <c r="A10302" s="1"/>
    </row>
    <row r="10303" spans="1:1">
      <c r="A10303" s="1"/>
    </row>
    <row r="10304" spans="1:1">
      <c r="A10304" s="1"/>
    </row>
    <row r="10305" spans="1:1">
      <c r="A10305" s="1"/>
    </row>
    <row r="10306" spans="1:1">
      <c r="A10306" s="1"/>
    </row>
    <row r="10307" spans="1:1">
      <c r="A10307" s="1"/>
    </row>
    <row r="10308" spans="1:1">
      <c r="A10308" s="1"/>
    </row>
    <row r="10309" spans="1:1">
      <c r="A10309" s="1"/>
    </row>
    <row r="10310" spans="1:1">
      <c r="A10310" s="1"/>
    </row>
    <row r="10311" spans="1:1">
      <c r="A10311" s="1"/>
    </row>
    <row r="10312" spans="1:1">
      <c r="A10312" s="1"/>
    </row>
    <row r="10313" spans="1:1">
      <c r="A10313" s="1"/>
    </row>
    <row r="10314" spans="1:1">
      <c r="A10314" s="1"/>
    </row>
    <row r="10315" spans="1:1">
      <c r="A10315" s="1"/>
    </row>
    <row r="10316" spans="1:1">
      <c r="A10316" s="1"/>
    </row>
    <row r="10317" spans="1:1">
      <c r="A10317" s="1"/>
    </row>
    <row r="10318" spans="1:1">
      <c r="A10318" s="1"/>
    </row>
    <row r="10319" spans="1:1">
      <c r="A10319" s="1"/>
    </row>
    <row r="10320" spans="1:1">
      <c r="A10320" s="1"/>
    </row>
    <row r="10321" spans="1:1">
      <c r="A10321" s="1"/>
    </row>
    <row r="10322" spans="1:1">
      <c r="A10322" s="1"/>
    </row>
    <row r="10323" spans="1:1">
      <c r="A10323" s="1"/>
    </row>
    <row r="10324" spans="1:1">
      <c r="A10324" s="1"/>
    </row>
    <row r="10325" spans="1:1">
      <c r="A10325" s="1"/>
    </row>
    <row r="10326" spans="1:1">
      <c r="A10326" s="1"/>
    </row>
    <row r="10327" spans="1:1">
      <c r="A10327" s="1"/>
    </row>
    <row r="10328" spans="1:1">
      <c r="A10328" s="1"/>
    </row>
    <row r="10329" spans="1:1">
      <c r="A10329" s="1"/>
    </row>
    <row r="10330" spans="1:1">
      <c r="A10330" s="1"/>
    </row>
    <row r="10331" spans="1:1">
      <c r="A10331" s="1"/>
    </row>
    <row r="10332" spans="1:1">
      <c r="A10332" s="1"/>
    </row>
    <row r="10333" spans="1:1">
      <c r="A10333" s="1"/>
    </row>
    <row r="10334" spans="1:1">
      <c r="A10334" s="1"/>
    </row>
    <row r="10335" spans="1:1">
      <c r="A10335" s="1"/>
    </row>
    <row r="10336" spans="1:1">
      <c r="A10336" s="1"/>
    </row>
    <row r="10337" spans="1:1">
      <c r="A10337" s="1"/>
    </row>
    <row r="10338" spans="1:1">
      <c r="A10338" s="1"/>
    </row>
    <row r="10339" spans="1:1">
      <c r="A10339" s="1"/>
    </row>
    <row r="10340" spans="1:1">
      <c r="A10340" s="1"/>
    </row>
    <row r="10341" spans="1:1">
      <c r="A10341" s="1"/>
    </row>
    <row r="10342" spans="1:1">
      <c r="A10342" s="1"/>
    </row>
    <row r="10343" spans="1:1">
      <c r="A10343" s="1"/>
    </row>
    <row r="10344" spans="1:1">
      <c r="A10344" s="1"/>
    </row>
    <row r="10345" spans="1:1">
      <c r="A10345" s="1"/>
    </row>
    <row r="10346" spans="1:1">
      <c r="A10346" s="1"/>
    </row>
    <row r="10347" spans="1:1">
      <c r="A10347" s="1"/>
    </row>
    <row r="10348" spans="1:1">
      <c r="A10348" s="1"/>
    </row>
    <row r="10349" spans="1:1">
      <c r="A10349" s="1"/>
    </row>
    <row r="10350" spans="1:1">
      <c r="A10350" s="1"/>
    </row>
    <row r="10351" spans="1:1">
      <c r="A10351" s="1"/>
    </row>
    <row r="10352" spans="1:1">
      <c r="A10352" s="1"/>
    </row>
    <row r="10353" spans="1:1">
      <c r="A10353" s="1"/>
    </row>
    <row r="10354" spans="1:1">
      <c r="A10354" s="1"/>
    </row>
    <row r="10355" spans="1:1">
      <c r="A10355" s="1"/>
    </row>
    <row r="10356" spans="1:1">
      <c r="A10356" s="1"/>
    </row>
    <row r="10357" spans="1:1">
      <c r="A10357" s="1"/>
    </row>
    <row r="10358" spans="1:1">
      <c r="A10358" s="1"/>
    </row>
    <row r="10359" spans="1:1">
      <c r="A10359" s="1"/>
    </row>
    <row r="10360" spans="1:1">
      <c r="A10360" s="1"/>
    </row>
    <row r="10361" spans="1:1">
      <c r="A10361" s="1"/>
    </row>
    <row r="10362" spans="1:1">
      <c r="A10362" s="1"/>
    </row>
    <row r="10363" spans="1:1">
      <c r="A10363" s="1"/>
    </row>
    <row r="10364" spans="1:1">
      <c r="A10364" s="1"/>
    </row>
    <row r="10365" spans="1:1">
      <c r="A10365" s="1"/>
    </row>
    <row r="10366" spans="1:1">
      <c r="A10366" s="1"/>
    </row>
    <row r="10367" spans="1:1">
      <c r="A10367" s="1"/>
    </row>
    <row r="10368" spans="1:1">
      <c r="A10368" s="1"/>
    </row>
    <row r="10369" spans="1:1">
      <c r="A10369" s="1"/>
    </row>
    <row r="10370" spans="1:1">
      <c r="A10370" s="1"/>
    </row>
    <row r="10371" spans="1:1">
      <c r="A10371" s="1"/>
    </row>
    <row r="10372" spans="1:1">
      <c r="A10372" s="1"/>
    </row>
    <row r="10373" spans="1:1">
      <c r="A10373" s="1"/>
    </row>
    <row r="10374" spans="1:1">
      <c r="A10374" s="1"/>
    </row>
    <row r="10375" spans="1:1">
      <c r="A10375" s="1"/>
    </row>
    <row r="10376" spans="1:1">
      <c r="A10376" s="1"/>
    </row>
    <row r="10377" spans="1:1">
      <c r="A10377" s="1"/>
    </row>
    <row r="10378" spans="1:1">
      <c r="A10378" s="1"/>
    </row>
    <row r="10379" spans="1:1">
      <c r="A10379" s="1"/>
    </row>
    <row r="10380" spans="1:1">
      <c r="A10380" s="1"/>
    </row>
    <row r="10381" spans="1:1">
      <c r="A10381" s="1"/>
    </row>
    <row r="10382" spans="1:1">
      <c r="A10382" s="1"/>
    </row>
    <row r="10383" spans="1:1">
      <c r="A10383" s="1"/>
    </row>
    <row r="10384" spans="1:1">
      <c r="A10384" s="1"/>
    </row>
    <row r="10385" spans="1:1">
      <c r="A10385" s="1"/>
    </row>
    <row r="10386" spans="1:1">
      <c r="A10386" s="1"/>
    </row>
    <row r="10387" spans="1:1">
      <c r="A10387" s="1"/>
    </row>
    <row r="10388" spans="1:1">
      <c r="A10388" s="1"/>
    </row>
    <row r="10389" spans="1:1">
      <c r="A10389" s="1"/>
    </row>
    <row r="10390" spans="1:1">
      <c r="A10390" s="1"/>
    </row>
    <row r="10391" spans="1:1">
      <c r="A10391" s="1"/>
    </row>
    <row r="10392" spans="1:1">
      <c r="A10392" s="1"/>
    </row>
    <row r="10393" spans="1:1">
      <c r="A10393" s="1"/>
    </row>
    <row r="10394" spans="1:1">
      <c r="A10394" s="1"/>
    </row>
    <row r="10395" spans="1:1">
      <c r="A10395" s="1"/>
    </row>
    <row r="10396" spans="1:1">
      <c r="A10396" s="1"/>
    </row>
    <row r="10397" spans="1:1">
      <c r="A10397" s="1"/>
    </row>
    <row r="10398" spans="1:1">
      <c r="A10398" s="1"/>
    </row>
    <row r="10399" spans="1:1">
      <c r="A10399" s="1"/>
    </row>
    <row r="10400" spans="1:1">
      <c r="A10400" s="1"/>
    </row>
    <row r="10401" spans="1:1">
      <c r="A10401" s="1"/>
    </row>
    <row r="10402" spans="1:1">
      <c r="A10402" s="1"/>
    </row>
    <row r="10403" spans="1:1">
      <c r="A10403" s="1"/>
    </row>
    <row r="10404" spans="1:1">
      <c r="A10404" s="1"/>
    </row>
    <row r="10405" spans="1:1">
      <c r="A10405" s="1"/>
    </row>
    <row r="10406" spans="1:1">
      <c r="A10406" s="1"/>
    </row>
    <row r="10407" spans="1:1">
      <c r="A10407" s="1"/>
    </row>
    <row r="10408" spans="1:1">
      <c r="A10408" s="1"/>
    </row>
    <row r="10409" spans="1:1">
      <c r="A10409" s="1"/>
    </row>
    <row r="10410" spans="1:1">
      <c r="A10410" s="1"/>
    </row>
    <row r="10411" spans="1:1">
      <c r="A10411" s="1"/>
    </row>
    <row r="10412" spans="1:1">
      <c r="A10412" s="1"/>
    </row>
    <row r="10413" spans="1:1">
      <c r="A10413" s="1"/>
    </row>
    <row r="10414" spans="1:1">
      <c r="A10414" s="1"/>
    </row>
    <row r="10415" spans="1:1">
      <c r="A10415" s="1"/>
    </row>
    <row r="10416" spans="1:1">
      <c r="A10416" s="1"/>
    </row>
    <row r="10417" spans="1:1">
      <c r="A10417" s="1"/>
    </row>
    <row r="10418" spans="1:1">
      <c r="A10418" s="1"/>
    </row>
    <row r="10419" spans="1:1">
      <c r="A10419" s="1"/>
    </row>
    <row r="10420" spans="1:1">
      <c r="A10420" s="1"/>
    </row>
    <row r="10421" spans="1:1">
      <c r="A10421" s="1"/>
    </row>
    <row r="10422" spans="1:1">
      <c r="A10422" s="1"/>
    </row>
    <row r="10423" spans="1:1">
      <c r="A10423" s="1"/>
    </row>
    <row r="10424" spans="1:1">
      <c r="A10424" s="1"/>
    </row>
    <row r="10425" spans="1:1">
      <c r="A10425" s="1"/>
    </row>
    <row r="10426" spans="1:1">
      <c r="A10426" s="1"/>
    </row>
    <row r="10427" spans="1:1">
      <c r="A10427" s="1"/>
    </row>
    <row r="10428" spans="1:1">
      <c r="A10428" s="1"/>
    </row>
    <row r="10429" spans="1:1">
      <c r="A10429" s="1"/>
    </row>
    <row r="10430" spans="1:1">
      <c r="A10430" s="1"/>
    </row>
    <row r="10431" spans="1:1">
      <c r="A10431" s="1"/>
    </row>
    <row r="10432" spans="1:1">
      <c r="A10432" s="1"/>
    </row>
    <row r="10433" spans="1:1">
      <c r="A10433" s="1"/>
    </row>
    <row r="10434" spans="1:1">
      <c r="A10434" s="1"/>
    </row>
    <row r="10435" spans="1:1">
      <c r="A10435" s="1"/>
    </row>
    <row r="10436" spans="1:1">
      <c r="A10436" s="1"/>
    </row>
    <row r="10437" spans="1:1">
      <c r="A10437" s="1"/>
    </row>
    <row r="10438" spans="1:1">
      <c r="A10438" s="1"/>
    </row>
    <row r="10439" spans="1:1">
      <c r="A10439" s="1"/>
    </row>
    <row r="10440" spans="1:1">
      <c r="A10440" s="1"/>
    </row>
    <row r="10441" spans="1:1">
      <c r="A10441" s="1"/>
    </row>
    <row r="10442" spans="1:1">
      <c r="A10442" s="1"/>
    </row>
    <row r="10443" spans="1:1">
      <c r="A10443" s="1"/>
    </row>
    <row r="10444" spans="1:1">
      <c r="A10444" s="1"/>
    </row>
    <row r="10445" spans="1:1">
      <c r="A10445" s="1"/>
    </row>
    <row r="10446" spans="1:1">
      <c r="A10446" s="1"/>
    </row>
    <row r="10447" spans="1:1">
      <c r="A10447" s="1"/>
    </row>
    <row r="10448" spans="1:1">
      <c r="A10448" s="1"/>
    </row>
    <row r="10449" spans="1:1">
      <c r="A10449" s="1"/>
    </row>
    <row r="10450" spans="1:1">
      <c r="A10450" s="1"/>
    </row>
    <row r="10451" spans="1:1">
      <c r="A10451" s="1"/>
    </row>
    <row r="10452" spans="1:1">
      <c r="A10452" s="1"/>
    </row>
    <row r="10453" spans="1:1">
      <c r="A10453" s="1"/>
    </row>
    <row r="10454" spans="1:1">
      <c r="A10454" s="1"/>
    </row>
    <row r="10455" spans="1:1">
      <c r="A10455" s="1"/>
    </row>
    <row r="10456" spans="1:1">
      <c r="A10456" s="1"/>
    </row>
    <row r="10457" spans="1:1">
      <c r="A10457" s="1"/>
    </row>
    <row r="10458" spans="1:1">
      <c r="A10458" s="1"/>
    </row>
    <row r="10459" spans="1:1">
      <c r="A10459" s="1"/>
    </row>
    <row r="10460" spans="1:1">
      <c r="A10460" s="1"/>
    </row>
    <row r="10461" spans="1:1">
      <c r="A10461" s="1"/>
    </row>
    <row r="10462" spans="1:1">
      <c r="A10462" s="1"/>
    </row>
    <row r="10463" spans="1:1">
      <c r="A10463" s="1"/>
    </row>
    <row r="10464" spans="1:1">
      <c r="A10464" s="1"/>
    </row>
    <row r="10465" spans="1:1">
      <c r="A10465" s="1"/>
    </row>
    <row r="10466" spans="1:1">
      <c r="A10466" s="1"/>
    </row>
    <row r="10467" spans="1:1">
      <c r="A10467" s="1"/>
    </row>
    <row r="10468" spans="1:1">
      <c r="A10468" s="1"/>
    </row>
    <row r="10469" spans="1:1">
      <c r="A10469" s="1"/>
    </row>
    <row r="10470" spans="1:1">
      <c r="A10470" s="1"/>
    </row>
    <row r="10471" spans="1:1">
      <c r="A10471" s="1"/>
    </row>
    <row r="10472" spans="1:1">
      <c r="A10472" s="1"/>
    </row>
    <row r="10473" spans="1:1">
      <c r="A10473" s="1"/>
    </row>
    <row r="10474" spans="1:1">
      <c r="A10474" s="1"/>
    </row>
    <row r="10475" spans="1:1">
      <c r="A10475" s="1"/>
    </row>
    <row r="10476" spans="1:1">
      <c r="A10476" s="1"/>
    </row>
    <row r="10477" spans="1:1">
      <c r="A10477" s="1"/>
    </row>
    <row r="10478" spans="1:1">
      <c r="A10478" s="1"/>
    </row>
    <row r="10479" spans="1:1">
      <c r="A10479" s="1"/>
    </row>
    <row r="10480" spans="1:1">
      <c r="A10480" s="1"/>
    </row>
    <row r="10481" spans="1:1">
      <c r="A10481" s="1"/>
    </row>
    <row r="10482" spans="1:1">
      <c r="A10482" s="1"/>
    </row>
    <row r="10483" spans="1:1">
      <c r="A10483" s="1"/>
    </row>
    <row r="10484" spans="1:1">
      <c r="A10484" s="1"/>
    </row>
    <row r="10485" spans="1:1">
      <c r="A10485" s="1"/>
    </row>
    <row r="10486" spans="1:1">
      <c r="A10486" s="1"/>
    </row>
    <row r="10487" spans="1:1">
      <c r="A10487" s="1"/>
    </row>
    <row r="10488" spans="1:1">
      <c r="A10488" s="1"/>
    </row>
    <row r="10489" spans="1:1">
      <c r="A10489" s="1"/>
    </row>
    <row r="10490" spans="1:1">
      <c r="A10490" s="1"/>
    </row>
    <row r="10491" spans="1:1">
      <c r="A10491" s="1"/>
    </row>
    <row r="10492" spans="1:1">
      <c r="A10492" s="1"/>
    </row>
    <row r="10493" spans="1:1">
      <c r="A10493" s="1"/>
    </row>
    <row r="10494" spans="1:1">
      <c r="A10494" s="1"/>
    </row>
    <row r="10495" spans="1:1">
      <c r="A10495" s="1"/>
    </row>
    <row r="10496" spans="1:1">
      <c r="A10496" s="1"/>
    </row>
    <row r="10497" spans="1:1">
      <c r="A10497" s="1"/>
    </row>
    <row r="10498" spans="1:1">
      <c r="A10498" s="1"/>
    </row>
    <row r="10499" spans="1:1">
      <c r="A10499" s="1"/>
    </row>
    <row r="10500" spans="1:1">
      <c r="A10500" s="1"/>
    </row>
    <row r="10501" spans="1:1">
      <c r="A10501" s="1"/>
    </row>
    <row r="10502" spans="1:1">
      <c r="A10502" s="1"/>
    </row>
    <row r="10503" spans="1:1">
      <c r="A10503" s="1"/>
    </row>
    <row r="10504" spans="1:1">
      <c r="A10504" s="1"/>
    </row>
    <row r="10505" spans="1:1">
      <c r="A10505" s="1"/>
    </row>
    <row r="10506" spans="1:1">
      <c r="A10506" s="1"/>
    </row>
    <row r="10507" spans="1:1">
      <c r="A10507" s="1"/>
    </row>
    <row r="10508" spans="1:1">
      <c r="A10508" s="1"/>
    </row>
    <row r="10509" spans="1:1">
      <c r="A10509" s="1"/>
    </row>
    <row r="10510" spans="1:1">
      <c r="A10510" s="1"/>
    </row>
    <row r="10511" spans="1:1">
      <c r="A10511" s="1"/>
    </row>
    <row r="10512" spans="1:1">
      <c r="A10512" s="1"/>
    </row>
    <row r="10513" spans="1:1">
      <c r="A10513" s="1"/>
    </row>
    <row r="10514" spans="1:1">
      <c r="A10514" s="1"/>
    </row>
    <row r="10515" spans="1:1">
      <c r="A10515" s="1"/>
    </row>
    <row r="10516" spans="1:1">
      <c r="A10516" s="1"/>
    </row>
    <row r="10517" spans="1:1">
      <c r="A10517" s="1"/>
    </row>
    <row r="10518" spans="1:1">
      <c r="A10518" s="1"/>
    </row>
    <row r="10519" spans="1:1">
      <c r="A10519" s="1"/>
    </row>
    <row r="10520" spans="1:1">
      <c r="A10520" s="1"/>
    </row>
    <row r="10521" spans="1:1">
      <c r="A10521" s="1"/>
    </row>
    <row r="10522" spans="1:1">
      <c r="A10522" s="1"/>
    </row>
    <row r="10523" spans="1:1">
      <c r="A10523" s="1"/>
    </row>
    <row r="10524" spans="1:1">
      <c r="A10524" s="1"/>
    </row>
    <row r="10525" spans="1:1">
      <c r="A10525" s="1"/>
    </row>
    <row r="10526" spans="1:1">
      <c r="A10526" s="1"/>
    </row>
    <row r="10527" spans="1:1">
      <c r="A10527" s="1"/>
    </row>
    <row r="10528" spans="1:1">
      <c r="A10528" s="1"/>
    </row>
    <row r="10529" spans="1:1">
      <c r="A10529" s="1"/>
    </row>
    <row r="10530" spans="1:1">
      <c r="A10530" s="1"/>
    </row>
    <row r="10531" spans="1:1">
      <c r="A10531" s="1"/>
    </row>
    <row r="10532" spans="1:1">
      <c r="A10532" s="1"/>
    </row>
    <row r="10533" spans="1:1">
      <c r="A10533" s="1"/>
    </row>
    <row r="10534" spans="1:1">
      <c r="A10534" s="1"/>
    </row>
    <row r="10535" spans="1:1">
      <c r="A10535" s="1"/>
    </row>
    <row r="10536" spans="1:1">
      <c r="A10536" s="1"/>
    </row>
    <row r="10537" spans="1:1">
      <c r="A10537" s="1"/>
    </row>
    <row r="10538" spans="1:1">
      <c r="A10538" s="1"/>
    </row>
    <row r="10539" spans="1:1">
      <c r="A10539" s="1"/>
    </row>
    <row r="10540" spans="1:1">
      <c r="A10540" s="1"/>
    </row>
    <row r="10541" spans="1:1">
      <c r="A10541" s="1"/>
    </row>
    <row r="10542" spans="1:1">
      <c r="A10542" s="1"/>
    </row>
    <row r="10543" spans="1:1">
      <c r="A10543" s="1"/>
    </row>
    <row r="10544" spans="1:1">
      <c r="A10544" s="1"/>
    </row>
    <row r="10545" spans="1:1">
      <c r="A10545" s="1"/>
    </row>
    <row r="10546" spans="1:1">
      <c r="A10546" s="1"/>
    </row>
    <row r="10547" spans="1:1">
      <c r="A10547" s="1"/>
    </row>
    <row r="10548" spans="1:1">
      <c r="A10548" s="1"/>
    </row>
    <row r="10549" spans="1:1">
      <c r="A10549" s="1"/>
    </row>
    <row r="10550" spans="1:1">
      <c r="A10550" s="1"/>
    </row>
    <row r="10551" spans="1:1">
      <c r="A10551" s="1"/>
    </row>
    <row r="10552" spans="1:1">
      <c r="A10552" s="1"/>
    </row>
    <row r="10553" spans="1:1">
      <c r="A10553" s="1"/>
    </row>
    <row r="10554" spans="1:1">
      <c r="A10554" s="1"/>
    </row>
    <row r="10555" spans="1:1">
      <c r="A10555" s="1"/>
    </row>
    <row r="10556" spans="1:1">
      <c r="A10556" s="1"/>
    </row>
    <row r="10557" spans="1:1">
      <c r="A10557" s="1"/>
    </row>
    <row r="10558" spans="1:1">
      <c r="A10558" s="1"/>
    </row>
    <row r="10559" spans="1:1">
      <c r="A10559" s="1"/>
    </row>
    <row r="10560" spans="1:1">
      <c r="A10560" s="1"/>
    </row>
    <row r="10561" spans="1:1">
      <c r="A10561" s="1"/>
    </row>
    <row r="10562" spans="1:1">
      <c r="A10562" s="1"/>
    </row>
    <row r="10563" spans="1:1">
      <c r="A10563" s="1"/>
    </row>
    <row r="10564" spans="1:1">
      <c r="A10564" s="1"/>
    </row>
    <row r="10565" spans="1:1">
      <c r="A10565" s="1"/>
    </row>
    <row r="10566" spans="1:1">
      <c r="A10566" s="1"/>
    </row>
    <row r="10567" spans="1:1">
      <c r="A10567" s="1"/>
    </row>
    <row r="10568" spans="1:1">
      <c r="A10568" s="1"/>
    </row>
    <row r="10569" spans="1:1">
      <c r="A10569" s="1"/>
    </row>
    <row r="10570" spans="1:1">
      <c r="A10570" s="1"/>
    </row>
    <row r="10571" spans="1:1">
      <c r="A10571" s="1"/>
    </row>
    <row r="10572" spans="1:1">
      <c r="A10572" s="1"/>
    </row>
    <row r="10573" spans="1:1">
      <c r="A10573" s="1"/>
    </row>
    <row r="10574" spans="1:1">
      <c r="A10574" s="1"/>
    </row>
    <row r="10575" spans="1:1">
      <c r="A10575" s="1"/>
    </row>
    <row r="10576" spans="1:1">
      <c r="A10576" s="1"/>
    </row>
    <row r="10577" spans="1:1">
      <c r="A10577" s="1"/>
    </row>
    <row r="10578" spans="1:1">
      <c r="A10578" s="1"/>
    </row>
    <row r="10579" spans="1:1">
      <c r="A10579" s="1"/>
    </row>
    <row r="10580" spans="1:1">
      <c r="A10580" s="1"/>
    </row>
    <row r="10581" spans="1:1">
      <c r="A10581" s="1"/>
    </row>
    <row r="10582" spans="1:1">
      <c r="A10582" s="1"/>
    </row>
    <row r="10583" spans="1:1">
      <c r="A10583" s="1"/>
    </row>
    <row r="10584" spans="1:1">
      <c r="A10584" s="1"/>
    </row>
    <row r="10585" spans="1:1">
      <c r="A10585" s="1"/>
    </row>
    <row r="10586" spans="1:1">
      <c r="A10586" s="1"/>
    </row>
    <row r="10587" spans="1:1">
      <c r="A10587" s="1"/>
    </row>
    <row r="10588" spans="1:1">
      <c r="A10588" s="1"/>
    </row>
    <row r="10589" spans="1:1">
      <c r="A10589" s="1"/>
    </row>
    <row r="10590" spans="1:1">
      <c r="A10590" s="1"/>
    </row>
    <row r="10591" spans="1:1">
      <c r="A10591" s="1"/>
    </row>
    <row r="10592" spans="1:1">
      <c r="A10592" s="1"/>
    </row>
    <row r="10593" spans="1:1">
      <c r="A10593" s="1"/>
    </row>
    <row r="10594" spans="1:1">
      <c r="A10594" s="1"/>
    </row>
    <row r="10595" spans="1:1">
      <c r="A10595" s="1"/>
    </row>
    <row r="10596" spans="1:1">
      <c r="A10596" s="1"/>
    </row>
    <row r="10597" spans="1:1">
      <c r="A10597" s="1"/>
    </row>
    <row r="10598" spans="1:1">
      <c r="A10598" s="1"/>
    </row>
    <row r="10599" spans="1:1">
      <c r="A10599" s="1"/>
    </row>
    <row r="10600" spans="1:1">
      <c r="A10600" s="1"/>
    </row>
    <row r="10601" spans="1:1">
      <c r="A10601" s="1"/>
    </row>
    <row r="10602" spans="1:1">
      <c r="A10602" s="1"/>
    </row>
    <row r="10603" spans="1:1">
      <c r="A10603" s="1"/>
    </row>
    <row r="10604" spans="1:1">
      <c r="A10604" s="1"/>
    </row>
    <row r="10605" spans="1:1">
      <c r="A10605" s="1"/>
    </row>
    <row r="10606" spans="1:1">
      <c r="A10606" s="1"/>
    </row>
    <row r="10607" spans="1:1">
      <c r="A10607" s="1"/>
    </row>
    <row r="10608" spans="1:1">
      <c r="A10608" s="1"/>
    </row>
    <row r="10609" spans="1:1">
      <c r="A10609" s="1"/>
    </row>
    <row r="10610" spans="1:1">
      <c r="A10610" s="1"/>
    </row>
    <row r="10611" spans="1:1">
      <c r="A10611" s="1"/>
    </row>
    <row r="10612" spans="1:1">
      <c r="A10612" s="1"/>
    </row>
    <row r="10613" spans="1:1">
      <c r="A10613" s="1"/>
    </row>
    <row r="10614" spans="1:1">
      <c r="A10614" s="1"/>
    </row>
    <row r="10615" spans="1:1">
      <c r="A10615" s="1"/>
    </row>
    <row r="10616" spans="1:1">
      <c r="A10616" s="1"/>
    </row>
    <row r="10617" spans="1:1">
      <c r="A10617" s="1"/>
    </row>
    <row r="10618" spans="1:1">
      <c r="A10618" s="1"/>
    </row>
    <row r="10619" spans="1:1">
      <c r="A10619" s="1"/>
    </row>
    <row r="10620" spans="1:1">
      <c r="A10620" s="1"/>
    </row>
    <row r="10621" spans="1:1">
      <c r="A10621" s="1"/>
    </row>
    <row r="10622" spans="1:1">
      <c r="A10622" s="1"/>
    </row>
    <row r="10623" spans="1:1">
      <c r="A10623" s="1"/>
    </row>
    <row r="10624" spans="1:1">
      <c r="A10624" s="1"/>
    </row>
    <row r="10625" spans="1:1">
      <c r="A10625" s="1"/>
    </row>
    <row r="10626" spans="1:1">
      <c r="A10626" s="1"/>
    </row>
    <row r="10627" spans="1:1">
      <c r="A10627" s="1"/>
    </row>
    <row r="10628" spans="1:1">
      <c r="A10628" s="1"/>
    </row>
    <row r="10629" spans="1:1">
      <c r="A10629" s="1"/>
    </row>
    <row r="10630" spans="1:1">
      <c r="A10630" s="1"/>
    </row>
    <row r="10631" spans="1:1">
      <c r="A10631" s="1"/>
    </row>
    <row r="10632" spans="1:1">
      <c r="A10632" s="1"/>
    </row>
    <row r="10633" spans="1:1">
      <c r="A10633" s="1"/>
    </row>
    <row r="10634" spans="1:1">
      <c r="A10634" s="1"/>
    </row>
    <row r="10635" spans="1:1">
      <c r="A10635" s="1"/>
    </row>
    <row r="10636" spans="1:1">
      <c r="A10636" s="1"/>
    </row>
    <row r="10637" spans="1:1">
      <c r="A10637" s="1"/>
    </row>
    <row r="10638" spans="1:1">
      <c r="A10638" s="1"/>
    </row>
    <row r="10639" spans="1:1">
      <c r="A10639" s="1"/>
    </row>
    <row r="10640" spans="1:1">
      <c r="A10640" s="1"/>
    </row>
    <row r="10641" spans="1:1">
      <c r="A10641" s="1"/>
    </row>
    <row r="10642" spans="1:1">
      <c r="A10642" s="1"/>
    </row>
    <row r="10643" spans="1:1">
      <c r="A10643" s="1"/>
    </row>
    <row r="10644" spans="1:1">
      <c r="A10644" s="1"/>
    </row>
    <row r="10645" spans="1:1">
      <c r="A10645" s="1"/>
    </row>
    <row r="10646" spans="1:1">
      <c r="A10646" s="1"/>
    </row>
    <row r="10647" spans="1:1">
      <c r="A10647" s="1"/>
    </row>
    <row r="10648" spans="1:1">
      <c r="A10648" s="1"/>
    </row>
    <row r="10649" spans="1:1">
      <c r="A10649" s="1"/>
    </row>
    <row r="10650" spans="1:1">
      <c r="A10650" s="1"/>
    </row>
    <row r="10651" spans="1:1">
      <c r="A10651" s="1"/>
    </row>
    <row r="10652" spans="1:1">
      <c r="A10652" s="1"/>
    </row>
    <row r="10653" spans="1:1">
      <c r="A10653" s="1"/>
    </row>
    <row r="10654" spans="1:1">
      <c r="A10654" s="1"/>
    </row>
    <row r="10655" spans="1:1">
      <c r="A10655" s="1"/>
    </row>
    <row r="10656" spans="1:1">
      <c r="A10656" s="1"/>
    </row>
    <row r="10657" spans="1:1">
      <c r="A10657" s="1"/>
    </row>
    <row r="10658" spans="1:1">
      <c r="A10658" s="1"/>
    </row>
    <row r="10659" spans="1:1">
      <c r="A10659" s="1"/>
    </row>
    <row r="10660" spans="1:1">
      <c r="A10660" s="1"/>
    </row>
    <row r="10661" spans="1:1">
      <c r="A10661" s="1"/>
    </row>
    <row r="10662" spans="1:1">
      <c r="A10662" s="1"/>
    </row>
    <row r="10663" spans="1:1">
      <c r="A10663" s="1"/>
    </row>
    <row r="10664" spans="1:1">
      <c r="A10664" s="1"/>
    </row>
    <row r="10665" spans="1:1">
      <c r="A10665" s="1"/>
    </row>
    <row r="10666" spans="1:1">
      <c r="A10666" s="1"/>
    </row>
    <row r="10667" spans="1:1">
      <c r="A10667" s="1"/>
    </row>
    <row r="10668" spans="1:1">
      <c r="A10668" s="1"/>
    </row>
    <row r="10669" spans="1:1">
      <c r="A10669" s="1"/>
    </row>
    <row r="10670" spans="1:1">
      <c r="A10670" s="1"/>
    </row>
    <row r="10671" spans="1:1">
      <c r="A10671" s="1"/>
    </row>
    <row r="10672" spans="1:1">
      <c r="A10672" s="1"/>
    </row>
    <row r="10673" spans="1:1">
      <c r="A10673" s="1"/>
    </row>
    <row r="10674" spans="1:1">
      <c r="A10674" s="1"/>
    </row>
    <row r="10675" spans="1:1">
      <c r="A10675" s="1"/>
    </row>
    <row r="10676" spans="1:1">
      <c r="A10676" s="1"/>
    </row>
    <row r="10677" spans="1:1">
      <c r="A10677" s="1"/>
    </row>
    <row r="10678" spans="1:1">
      <c r="A10678" s="1"/>
    </row>
    <row r="10679" spans="1:1">
      <c r="A10679" s="1"/>
    </row>
    <row r="10680" spans="1:1">
      <c r="A10680" s="1"/>
    </row>
    <row r="10681" spans="1:1">
      <c r="A10681" s="1"/>
    </row>
    <row r="10682" spans="1:1">
      <c r="A10682" s="1"/>
    </row>
    <row r="10683" spans="1:1">
      <c r="A10683" s="1"/>
    </row>
    <row r="10684" spans="1:1">
      <c r="A10684" s="1"/>
    </row>
    <row r="10685" spans="1:1">
      <c r="A10685" s="1"/>
    </row>
    <row r="10686" spans="1:1">
      <c r="A10686" s="1"/>
    </row>
    <row r="10687" spans="1:1">
      <c r="A10687" s="1"/>
    </row>
    <row r="10688" spans="1:1">
      <c r="A10688" s="1"/>
    </row>
    <row r="10689" spans="1:1">
      <c r="A10689" s="1"/>
    </row>
    <row r="10690" spans="1:1">
      <c r="A10690" s="1"/>
    </row>
    <row r="10691" spans="1:1">
      <c r="A10691" s="1"/>
    </row>
    <row r="10692" spans="1:1">
      <c r="A10692" s="1"/>
    </row>
    <row r="10693" spans="1:1">
      <c r="A10693" s="1"/>
    </row>
    <row r="10694" spans="1:1">
      <c r="A10694" s="1"/>
    </row>
    <row r="10695" spans="1:1">
      <c r="A10695" s="1"/>
    </row>
    <row r="10696" spans="1:1">
      <c r="A10696" s="1"/>
    </row>
    <row r="10697" spans="1:1">
      <c r="A10697" s="1"/>
    </row>
    <row r="10698" spans="1:1">
      <c r="A10698" s="1"/>
    </row>
    <row r="10699" spans="1:1">
      <c r="A10699" s="1"/>
    </row>
    <row r="10700" spans="1:1">
      <c r="A10700" s="1"/>
    </row>
    <row r="10701" spans="1:1">
      <c r="A10701" s="1"/>
    </row>
    <row r="10702" spans="1:1">
      <c r="A10702" s="1"/>
    </row>
    <row r="10703" spans="1:1">
      <c r="A10703" s="1"/>
    </row>
    <row r="10704" spans="1:1">
      <c r="A10704" s="1"/>
    </row>
    <row r="10705" spans="1:1">
      <c r="A10705" s="1"/>
    </row>
    <row r="10706" spans="1:1">
      <c r="A10706" s="1"/>
    </row>
    <row r="10707" spans="1:1">
      <c r="A10707" s="1"/>
    </row>
    <row r="10708" spans="1:1">
      <c r="A10708" s="1"/>
    </row>
    <row r="10709" spans="1:1">
      <c r="A10709" s="1"/>
    </row>
    <row r="10710" spans="1:1">
      <c r="A10710" s="1"/>
    </row>
    <row r="10711" spans="1:1">
      <c r="A10711" s="1"/>
    </row>
    <row r="10712" spans="1:1">
      <c r="A10712" s="1"/>
    </row>
    <row r="10713" spans="1:1">
      <c r="A10713" s="1"/>
    </row>
    <row r="10714" spans="1:1">
      <c r="A10714" s="1"/>
    </row>
    <row r="10715" spans="1:1">
      <c r="A10715" s="1"/>
    </row>
    <row r="10716" spans="1:1">
      <c r="A10716" s="1"/>
    </row>
    <row r="10717" spans="1:1">
      <c r="A10717" s="1"/>
    </row>
    <row r="10718" spans="1:1">
      <c r="A10718" s="1"/>
    </row>
    <row r="10719" spans="1:1">
      <c r="A10719" s="1"/>
    </row>
    <row r="10720" spans="1:1">
      <c r="A10720" s="1"/>
    </row>
    <row r="10721" spans="1:1">
      <c r="A10721" s="1"/>
    </row>
    <row r="10722" spans="1:1">
      <c r="A10722" s="1"/>
    </row>
    <row r="10723" spans="1:1">
      <c r="A10723" s="1"/>
    </row>
    <row r="10724" spans="1:1">
      <c r="A10724" s="1"/>
    </row>
    <row r="10725" spans="1:1">
      <c r="A10725" s="1"/>
    </row>
    <row r="10726" spans="1:1">
      <c r="A10726" s="1"/>
    </row>
    <row r="10727" spans="1:1">
      <c r="A10727" s="1"/>
    </row>
    <row r="10728" spans="1:1">
      <c r="A10728" s="1"/>
    </row>
    <row r="10729" spans="1:1">
      <c r="A10729" s="1"/>
    </row>
    <row r="10730" spans="1:1">
      <c r="A10730" s="1"/>
    </row>
    <row r="10731" spans="1:1">
      <c r="A10731" s="1"/>
    </row>
    <row r="10732" spans="1:1">
      <c r="A10732" s="1"/>
    </row>
    <row r="10733" spans="1:1">
      <c r="A10733" s="1"/>
    </row>
    <row r="10734" spans="1:1">
      <c r="A10734" s="1"/>
    </row>
    <row r="10735" spans="1:1">
      <c r="A10735" s="1"/>
    </row>
    <row r="10736" spans="1:1">
      <c r="A10736" s="1"/>
    </row>
    <row r="10737" spans="1:1">
      <c r="A10737" s="1"/>
    </row>
    <row r="10738" spans="1:1">
      <c r="A10738" s="1"/>
    </row>
    <row r="10739" spans="1:1">
      <c r="A10739" s="1"/>
    </row>
    <row r="10740" spans="1:1">
      <c r="A10740" s="1"/>
    </row>
    <row r="10741" spans="1:1">
      <c r="A10741" s="1"/>
    </row>
    <row r="10742" spans="1:1">
      <c r="A10742" s="1"/>
    </row>
    <row r="10743" spans="1:1">
      <c r="A10743" s="1"/>
    </row>
    <row r="10744" spans="1:1">
      <c r="A10744" s="1"/>
    </row>
    <row r="10745" spans="1:1">
      <c r="A10745" s="1"/>
    </row>
    <row r="10746" spans="1:1">
      <c r="A10746" s="1"/>
    </row>
    <row r="10747" spans="1:1">
      <c r="A10747" s="1"/>
    </row>
    <row r="10748" spans="1:1">
      <c r="A10748" s="1"/>
    </row>
    <row r="10749" spans="1:1">
      <c r="A10749" s="1"/>
    </row>
    <row r="10750" spans="1:1">
      <c r="A10750" s="1"/>
    </row>
    <row r="10751" spans="1:1">
      <c r="A10751" s="1"/>
    </row>
    <row r="10752" spans="1:1">
      <c r="A10752" s="1"/>
    </row>
    <row r="10753" spans="1:1">
      <c r="A10753" s="1"/>
    </row>
    <row r="10754" spans="1:1">
      <c r="A10754" s="1"/>
    </row>
    <row r="10755" spans="1:1">
      <c r="A10755" s="1"/>
    </row>
    <row r="10756" spans="1:1">
      <c r="A10756" s="1"/>
    </row>
    <row r="10757" spans="1:1">
      <c r="A10757" s="1"/>
    </row>
    <row r="10758" spans="1:1">
      <c r="A10758" s="1"/>
    </row>
    <row r="10759" spans="1:1">
      <c r="A10759" s="1"/>
    </row>
    <row r="10760" spans="1:1">
      <c r="A10760" s="1"/>
    </row>
    <row r="10761" spans="1:1">
      <c r="A10761" s="1"/>
    </row>
    <row r="10762" spans="1:1">
      <c r="A10762" s="1"/>
    </row>
    <row r="10763" spans="1:1">
      <c r="A10763" s="1"/>
    </row>
    <row r="10764" spans="1:1">
      <c r="A10764" s="1"/>
    </row>
    <row r="10765" spans="1:1">
      <c r="A10765" s="1"/>
    </row>
    <row r="10766" spans="1:1">
      <c r="A10766" s="1"/>
    </row>
    <row r="10767" spans="1:1">
      <c r="A10767" s="1"/>
    </row>
    <row r="10768" spans="1:1">
      <c r="A10768" s="1"/>
    </row>
    <row r="10769" spans="1:1">
      <c r="A10769" s="1"/>
    </row>
    <row r="10770" spans="1:1">
      <c r="A10770" s="1"/>
    </row>
    <row r="10771" spans="1:1">
      <c r="A10771" s="1"/>
    </row>
    <row r="10772" spans="1:1">
      <c r="A10772" s="1"/>
    </row>
    <row r="10773" spans="1:1">
      <c r="A10773" s="1"/>
    </row>
    <row r="10774" spans="1:1">
      <c r="A10774" s="1"/>
    </row>
    <row r="10775" spans="1:1">
      <c r="A10775" s="1"/>
    </row>
    <row r="10776" spans="1:1">
      <c r="A10776" s="1"/>
    </row>
    <row r="10777" spans="1:1">
      <c r="A10777" s="1"/>
    </row>
    <row r="10778" spans="1:1">
      <c r="A10778" s="1"/>
    </row>
    <row r="10779" spans="1:1">
      <c r="A10779" s="1"/>
    </row>
    <row r="10780" spans="1:1">
      <c r="A10780" s="1"/>
    </row>
    <row r="10781" spans="1:1">
      <c r="A10781" s="1"/>
    </row>
    <row r="10782" spans="1:1">
      <c r="A10782" s="1"/>
    </row>
    <row r="10783" spans="1:1">
      <c r="A10783" s="1"/>
    </row>
    <row r="10784" spans="1:1">
      <c r="A10784" s="1"/>
    </row>
    <row r="10785" spans="1:1">
      <c r="A10785" s="1"/>
    </row>
    <row r="10786" spans="1:1">
      <c r="A10786" s="1"/>
    </row>
    <row r="10787" spans="1:1">
      <c r="A10787" s="1"/>
    </row>
    <row r="10788" spans="1:1">
      <c r="A10788" s="1"/>
    </row>
    <row r="10789" spans="1:1">
      <c r="A10789" s="1"/>
    </row>
    <row r="10790" spans="1:1">
      <c r="A10790" s="1"/>
    </row>
    <row r="10791" spans="1:1">
      <c r="A10791" s="1"/>
    </row>
    <row r="10792" spans="1:1">
      <c r="A10792" s="1"/>
    </row>
    <row r="10793" spans="1:1">
      <c r="A10793" s="1"/>
    </row>
    <row r="10794" spans="1:1">
      <c r="A10794" s="1"/>
    </row>
    <row r="10795" spans="1:1">
      <c r="A10795" s="1"/>
    </row>
    <row r="10796" spans="1:1">
      <c r="A10796" s="1"/>
    </row>
    <row r="10797" spans="1:1">
      <c r="A10797" s="1"/>
    </row>
    <row r="10798" spans="1:1">
      <c r="A10798" s="1"/>
    </row>
    <row r="10799" spans="1:1">
      <c r="A10799" s="1"/>
    </row>
    <row r="10800" spans="1:1">
      <c r="A10800" s="1"/>
    </row>
    <row r="10801" spans="1:1">
      <c r="A10801" s="1"/>
    </row>
    <row r="10802" spans="1:1">
      <c r="A10802" s="1"/>
    </row>
    <row r="10803" spans="1:1">
      <c r="A10803" s="1"/>
    </row>
    <row r="10804" spans="1:1">
      <c r="A10804" s="1"/>
    </row>
    <row r="10805" spans="1:1">
      <c r="A10805" s="1"/>
    </row>
    <row r="10806" spans="1:1">
      <c r="A10806" s="1"/>
    </row>
    <row r="10807" spans="1:1">
      <c r="A10807" s="1"/>
    </row>
    <row r="10808" spans="1:1">
      <c r="A10808" s="1"/>
    </row>
    <row r="10809" spans="1:1">
      <c r="A10809" s="1"/>
    </row>
    <row r="10810" spans="1:1">
      <c r="A10810" s="1"/>
    </row>
    <row r="10811" spans="1:1">
      <c r="A10811" s="1"/>
    </row>
    <row r="10812" spans="1:1">
      <c r="A10812" s="1"/>
    </row>
    <row r="10813" spans="1:1">
      <c r="A10813" s="1"/>
    </row>
    <row r="10814" spans="1:1">
      <c r="A10814" s="1"/>
    </row>
    <row r="10815" spans="1:1">
      <c r="A10815" s="1"/>
    </row>
    <row r="10816" spans="1:1">
      <c r="A10816" s="1"/>
    </row>
    <row r="10817" spans="1:1">
      <c r="A10817" s="1"/>
    </row>
    <row r="10818" spans="1:1">
      <c r="A10818" s="1"/>
    </row>
    <row r="10819" spans="1:1">
      <c r="A10819" s="1"/>
    </row>
    <row r="10820" spans="1:1">
      <c r="A10820" s="1"/>
    </row>
    <row r="10821" spans="1:1">
      <c r="A10821" s="1"/>
    </row>
    <row r="10822" spans="1:1">
      <c r="A10822" s="1"/>
    </row>
    <row r="10823" spans="1:1">
      <c r="A10823" s="1"/>
    </row>
    <row r="10824" spans="1:1">
      <c r="A10824" s="1"/>
    </row>
    <row r="10825" spans="1:1">
      <c r="A10825" s="1"/>
    </row>
    <row r="10826" spans="1:1">
      <c r="A10826" s="1"/>
    </row>
    <row r="10827" spans="1:1">
      <c r="A10827" s="1"/>
    </row>
    <row r="10828" spans="1:1">
      <c r="A10828" s="1"/>
    </row>
    <row r="10829" spans="1:1">
      <c r="A10829" s="1"/>
    </row>
    <row r="10830" spans="1:1">
      <c r="A10830" s="1"/>
    </row>
    <row r="10831" spans="1:1">
      <c r="A10831" s="1"/>
    </row>
    <row r="10832" spans="1:1">
      <c r="A10832" s="1"/>
    </row>
    <row r="10833" spans="1:1">
      <c r="A10833" s="1"/>
    </row>
    <row r="10834" spans="1:1">
      <c r="A10834" s="1"/>
    </row>
    <row r="10835" spans="1:1">
      <c r="A10835" s="1"/>
    </row>
    <row r="10836" spans="1:1">
      <c r="A10836" s="1"/>
    </row>
    <row r="10837" spans="1:1">
      <c r="A10837" s="1"/>
    </row>
    <row r="10838" spans="1:1">
      <c r="A10838" s="1"/>
    </row>
    <row r="10839" spans="1:1">
      <c r="A10839" s="1"/>
    </row>
    <row r="10840" spans="1:1">
      <c r="A10840" s="1"/>
    </row>
    <row r="10841" spans="1:1">
      <c r="A10841" s="1"/>
    </row>
    <row r="10842" spans="1:1">
      <c r="A10842" s="1"/>
    </row>
    <row r="10843" spans="1:1">
      <c r="A10843" s="1"/>
    </row>
    <row r="10844" spans="1:1">
      <c r="A10844" s="1"/>
    </row>
    <row r="10845" spans="1:1">
      <c r="A10845" s="1"/>
    </row>
    <row r="10846" spans="1:1">
      <c r="A10846" s="1"/>
    </row>
    <row r="10847" spans="1:1">
      <c r="A10847" s="1"/>
    </row>
    <row r="10848" spans="1:1">
      <c r="A10848" s="1"/>
    </row>
    <row r="10849" spans="1:1">
      <c r="A10849" s="1"/>
    </row>
    <row r="10850" spans="1:1">
      <c r="A10850" s="1"/>
    </row>
    <row r="10851" spans="1:1">
      <c r="A10851" s="1"/>
    </row>
    <row r="10852" spans="1:1">
      <c r="A10852" s="1"/>
    </row>
    <row r="10853" spans="1:1">
      <c r="A10853" s="1"/>
    </row>
    <row r="10854" spans="1:1">
      <c r="A10854" s="1"/>
    </row>
    <row r="10855" spans="1:1">
      <c r="A10855" s="1"/>
    </row>
    <row r="10856" spans="1:1">
      <c r="A10856" s="1"/>
    </row>
    <row r="10857" spans="1:1">
      <c r="A10857" s="1"/>
    </row>
    <row r="10858" spans="1:1">
      <c r="A10858" s="1"/>
    </row>
    <row r="10859" spans="1:1">
      <c r="A10859" s="1"/>
    </row>
    <row r="10860" spans="1:1">
      <c r="A10860" s="1"/>
    </row>
    <row r="10861" spans="1:1">
      <c r="A10861" s="1"/>
    </row>
    <row r="10862" spans="1:1">
      <c r="A10862" s="1"/>
    </row>
    <row r="10863" spans="1:1">
      <c r="A10863" s="1"/>
    </row>
    <row r="10864" spans="1:1">
      <c r="A10864" s="1"/>
    </row>
    <row r="10865" spans="1:1">
      <c r="A10865" s="1"/>
    </row>
    <row r="10866" spans="1:1">
      <c r="A10866" s="1"/>
    </row>
    <row r="10867" spans="1:1">
      <c r="A10867" s="1"/>
    </row>
    <row r="10868" spans="1:1">
      <c r="A10868" s="1"/>
    </row>
    <row r="10869" spans="1:1">
      <c r="A10869" s="1"/>
    </row>
    <row r="10870" spans="1:1">
      <c r="A10870" s="1"/>
    </row>
    <row r="10871" spans="1:1">
      <c r="A10871" s="1"/>
    </row>
    <row r="10872" spans="1:1">
      <c r="A10872" s="1"/>
    </row>
    <row r="10873" spans="1:1">
      <c r="A10873" s="1"/>
    </row>
    <row r="10874" spans="1:1">
      <c r="A10874" s="1"/>
    </row>
    <row r="10875" spans="1:1">
      <c r="A10875" s="1"/>
    </row>
    <row r="10876" spans="1:1">
      <c r="A10876" s="1"/>
    </row>
    <row r="10877" spans="1:1">
      <c r="A10877" s="1"/>
    </row>
    <row r="10878" spans="1:1">
      <c r="A10878" s="1"/>
    </row>
    <row r="10879" spans="1:1">
      <c r="A10879" s="1"/>
    </row>
    <row r="10880" spans="1:1">
      <c r="A10880" s="1"/>
    </row>
    <row r="10881" spans="1:1">
      <c r="A10881" s="1"/>
    </row>
    <row r="10882" spans="1:1">
      <c r="A10882" s="1"/>
    </row>
    <row r="10883" spans="1:1">
      <c r="A10883" s="1"/>
    </row>
    <row r="10884" spans="1:1">
      <c r="A10884" s="1"/>
    </row>
    <row r="10885" spans="1:1">
      <c r="A10885" s="1"/>
    </row>
    <row r="10886" spans="1:1">
      <c r="A10886" s="1"/>
    </row>
    <row r="10887" spans="1:1">
      <c r="A10887" s="1"/>
    </row>
    <row r="10888" spans="1:1">
      <c r="A10888" s="1"/>
    </row>
    <row r="10889" spans="1:1">
      <c r="A10889" s="1"/>
    </row>
    <row r="10890" spans="1:1">
      <c r="A10890" s="1"/>
    </row>
    <row r="10891" spans="1:1">
      <c r="A10891" s="1"/>
    </row>
    <row r="10892" spans="1:1">
      <c r="A10892" s="1"/>
    </row>
    <row r="10893" spans="1:1">
      <c r="A10893" s="1"/>
    </row>
    <row r="10894" spans="1:1">
      <c r="A10894" s="1"/>
    </row>
    <row r="10895" spans="1:1">
      <c r="A10895" s="1"/>
    </row>
    <row r="10896" spans="1:1">
      <c r="A10896" s="1"/>
    </row>
    <row r="10897" spans="1:1">
      <c r="A10897" s="1"/>
    </row>
    <row r="10898" spans="1:1">
      <c r="A10898" s="1"/>
    </row>
    <row r="10899" spans="1:1">
      <c r="A10899" s="1"/>
    </row>
    <row r="10900" spans="1:1">
      <c r="A10900" s="1"/>
    </row>
    <row r="10901" spans="1:1">
      <c r="A10901" s="1"/>
    </row>
    <row r="10902" spans="1:1">
      <c r="A10902" s="1"/>
    </row>
    <row r="10903" spans="1:1">
      <c r="A10903" s="1"/>
    </row>
    <row r="10904" spans="1:1">
      <c r="A10904" s="1"/>
    </row>
    <row r="10905" spans="1:1">
      <c r="A10905" s="1"/>
    </row>
    <row r="10906" spans="1:1">
      <c r="A10906" s="1"/>
    </row>
    <row r="10907" spans="1:1">
      <c r="A10907" s="1"/>
    </row>
    <row r="10908" spans="1:1">
      <c r="A10908" s="1"/>
    </row>
    <row r="10909" spans="1:1">
      <c r="A10909" s="1"/>
    </row>
    <row r="10910" spans="1:1">
      <c r="A10910" s="1"/>
    </row>
    <row r="10911" spans="1:1">
      <c r="A10911" s="1"/>
    </row>
    <row r="10912" spans="1:1">
      <c r="A10912" s="1"/>
    </row>
    <row r="10913" spans="1:1">
      <c r="A10913" s="1"/>
    </row>
    <row r="10914" spans="1:1">
      <c r="A10914" s="1"/>
    </row>
    <row r="10915" spans="1:1">
      <c r="A10915" s="1"/>
    </row>
    <row r="10916" spans="1:1">
      <c r="A10916" s="1"/>
    </row>
    <row r="10917" spans="1:1">
      <c r="A10917" s="1"/>
    </row>
    <row r="10918" spans="1:1">
      <c r="A10918" s="1"/>
    </row>
    <row r="10919" spans="1:1">
      <c r="A10919" s="1"/>
    </row>
    <row r="10920" spans="1:1">
      <c r="A10920" s="1"/>
    </row>
    <row r="10921" spans="1:1">
      <c r="A10921" s="1"/>
    </row>
    <row r="10922" spans="1:1">
      <c r="A10922" s="1"/>
    </row>
    <row r="10923" spans="1:1">
      <c r="A10923" s="1"/>
    </row>
    <row r="10924" spans="1:1">
      <c r="A10924" s="1"/>
    </row>
    <row r="10925" spans="1:1">
      <c r="A10925" s="1"/>
    </row>
    <row r="10926" spans="1:1">
      <c r="A10926" s="1"/>
    </row>
    <row r="10927" spans="1:1">
      <c r="A10927" s="1"/>
    </row>
    <row r="10928" spans="1:1">
      <c r="A10928" s="1"/>
    </row>
    <row r="10929" spans="1:1">
      <c r="A10929" s="1"/>
    </row>
    <row r="10930" spans="1:1">
      <c r="A10930" s="1"/>
    </row>
    <row r="10931" spans="1:1">
      <c r="A10931" s="1"/>
    </row>
    <row r="10932" spans="1:1">
      <c r="A10932" s="1"/>
    </row>
    <row r="10933" spans="1:1">
      <c r="A10933" s="1"/>
    </row>
    <row r="10934" spans="1:1">
      <c r="A10934" s="1"/>
    </row>
    <row r="10935" spans="1:1">
      <c r="A10935" s="1"/>
    </row>
    <row r="10936" spans="1:1">
      <c r="A10936" s="1"/>
    </row>
    <row r="10937" spans="1:1">
      <c r="A10937" s="1"/>
    </row>
    <row r="10938" spans="1:1">
      <c r="A10938" s="1"/>
    </row>
    <row r="10939" spans="1:1">
      <c r="A10939" s="1"/>
    </row>
    <row r="10940" spans="1:1">
      <c r="A10940" s="1"/>
    </row>
    <row r="10941" spans="1:1">
      <c r="A10941" s="1"/>
    </row>
    <row r="10942" spans="1:1">
      <c r="A10942" s="1"/>
    </row>
    <row r="10943" spans="1:1">
      <c r="A10943" s="1"/>
    </row>
    <row r="10944" spans="1:1">
      <c r="A10944" s="1"/>
    </row>
    <row r="10945" spans="1:1">
      <c r="A10945" s="1"/>
    </row>
    <row r="10946" spans="1:1">
      <c r="A10946" s="1"/>
    </row>
    <row r="10947" spans="1:1">
      <c r="A10947" s="1"/>
    </row>
    <row r="10948" spans="1:1">
      <c r="A10948" s="1"/>
    </row>
    <row r="10949" spans="1:1">
      <c r="A10949" s="1"/>
    </row>
    <row r="10950" spans="1:1">
      <c r="A10950" s="1"/>
    </row>
    <row r="10951" spans="1:1">
      <c r="A10951" s="1"/>
    </row>
    <row r="10952" spans="1:1">
      <c r="A10952" s="1"/>
    </row>
    <row r="10953" spans="1:1">
      <c r="A10953" s="1"/>
    </row>
    <row r="10954" spans="1:1">
      <c r="A10954" s="1"/>
    </row>
    <row r="10955" spans="1:1">
      <c r="A10955" s="1"/>
    </row>
    <row r="10956" spans="1:1">
      <c r="A10956" s="1"/>
    </row>
    <row r="10957" spans="1:1">
      <c r="A10957" s="1"/>
    </row>
    <row r="10958" spans="1:1">
      <c r="A10958" s="1"/>
    </row>
    <row r="10959" spans="1:1">
      <c r="A10959" s="1"/>
    </row>
    <row r="10960" spans="1:1">
      <c r="A10960" s="1"/>
    </row>
    <row r="10961" spans="1:1">
      <c r="A10961" s="1"/>
    </row>
    <row r="10962" spans="1:1">
      <c r="A10962" s="1"/>
    </row>
    <row r="10963" spans="1:1">
      <c r="A10963" s="1"/>
    </row>
    <row r="10964" spans="1:1">
      <c r="A10964" s="1"/>
    </row>
    <row r="10965" spans="1:1">
      <c r="A10965" s="1"/>
    </row>
    <row r="10966" spans="1:1">
      <c r="A10966" s="1"/>
    </row>
    <row r="10967" spans="1:1">
      <c r="A10967" s="1"/>
    </row>
    <row r="10968" spans="1:1">
      <c r="A10968" s="1"/>
    </row>
    <row r="10969" spans="1:1">
      <c r="A10969" s="1"/>
    </row>
    <row r="10970" spans="1:1">
      <c r="A10970" s="1"/>
    </row>
    <row r="10971" spans="1:1">
      <c r="A10971" s="1"/>
    </row>
    <row r="10972" spans="1:1">
      <c r="A10972" s="1"/>
    </row>
    <row r="10973" spans="1:1">
      <c r="A10973" s="1"/>
    </row>
    <row r="10974" spans="1:1">
      <c r="A10974" s="1"/>
    </row>
    <row r="10975" spans="1:1">
      <c r="A10975" s="1"/>
    </row>
    <row r="10976" spans="1:1">
      <c r="A10976" s="1"/>
    </row>
    <row r="10977" spans="1:1">
      <c r="A10977" s="1"/>
    </row>
    <row r="10978" spans="1:1">
      <c r="A10978" s="1"/>
    </row>
    <row r="10979" spans="1:1">
      <c r="A10979" s="1"/>
    </row>
    <row r="10980" spans="1:1">
      <c r="A10980" s="1"/>
    </row>
    <row r="10981" spans="1:1">
      <c r="A10981" s="1"/>
    </row>
    <row r="10982" spans="1:1">
      <c r="A10982" s="1"/>
    </row>
    <row r="10983" spans="1:1">
      <c r="A10983" s="1"/>
    </row>
    <row r="10984" spans="1:1">
      <c r="A10984" s="1"/>
    </row>
    <row r="10985" spans="1:1">
      <c r="A10985" s="1"/>
    </row>
    <row r="10986" spans="1:1">
      <c r="A10986" s="1"/>
    </row>
    <row r="10987" spans="1:1">
      <c r="A10987" s="1"/>
    </row>
    <row r="10988" spans="1:1">
      <c r="A10988" s="1"/>
    </row>
    <row r="10989" spans="1:1">
      <c r="A10989" s="1"/>
    </row>
    <row r="10990" spans="1:1">
      <c r="A10990" s="1"/>
    </row>
    <row r="10991" spans="1:1">
      <c r="A10991" s="1"/>
    </row>
    <row r="10992" spans="1:1">
      <c r="A10992" s="1"/>
    </row>
    <row r="10993" spans="1:1">
      <c r="A10993" s="1"/>
    </row>
    <row r="10994" spans="1:1">
      <c r="A10994" s="1"/>
    </row>
    <row r="10995" spans="1:1">
      <c r="A10995" s="1"/>
    </row>
    <row r="10996" spans="1:1">
      <c r="A10996" s="1"/>
    </row>
    <row r="10997" spans="1:1">
      <c r="A10997" s="1"/>
    </row>
    <row r="10998" spans="1:1">
      <c r="A10998" s="1"/>
    </row>
    <row r="10999" spans="1:1">
      <c r="A10999" s="1"/>
    </row>
    <row r="11000" spans="1:1">
      <c r="A11000" s="1"/>
    </row>
    <row r="11001" spans="1:1">
      <c r="A11001" s="1"/>
    </row>
    <row r="11002" spans="1:1">
      <c r="A11002" s="1"/>
    </row>
    <row r="11003" spans="1:1">
      <c r="A11003" s="1"/>
    </row>
    <row r="11004" spans="1:1">
      <c r="A11004" s="1"/>
    </row>
    <row r="11005" spans="1:1">
      <c r="A11005" s="1"/>
    </row>
    <row r="11006" spans="1:1">
      <c r="A11006" s="1"/>
    </row>
    <row r="11007" spans="1:1">
      <c r="A11007" s="1"/>
    </row>
    <row r="11008" spans="1:1">
      <c r="A11008" s="1"/>
    </row>
    <row r="11009" spans="1:1">
      <c r="A11009" s="1"/>
    </row>
    <row r="11010" spans="1:1">
      <c r="A11010" s="1"/>
    </row>
    <row r="11011" spans="1:1">
      <c r="A11011" s="1"/>
    </row>
    <row r="11012" spans="1:1">
      <c r="A11012" s="1"/>
    </row>
    <row r="11013" spans="1:1">
      <c r="A11013" s="1"/>
    </row>
    <row r="11014" spans="1:1">
      <c r="A11014" s="1"/>
    </row>
    <row r="11015" spans="1:1">
      <c r="A11015" s="1"/>
    </row>
    <row r="11016" spans="1:1">
      <c r="A11016" s="1"/>
    </row>
    <row r="11017" spans="1:1">
      <c r="A11017" s="1"/>
    </row>
    <row r="11018" spans="1:1">
      <c r="A11018" s="1"/>
    </row>
    <row r="11019" spans="1:1">
      <c r="A11019" s="1"/>
    </row>
    <row r="11020" spans="1:1">
      <c r="A11020" s="1"/>
    </row>
    <row r="11021" spans="1:1">
      <c r="A11021" s="1"/>
    </row>
    <row r="11022" spans="1:1">
      <c r="A11022" s="1"/>
    </row>
    <row r="11023" spans="1:1">
      <c r="A11023" s="1"/>
    </row>
    <row r="11024" spans="1:1">
      <c r="A11024" s="1"/>
    </row>
    <row r="11025" spans="1:1">
      <c r="A11025" s="1"/>
    </row>
    <row r="11026" spans="1:1">
      <c r="A11026" s="1"/>
    </row>
    <row r="11027" spans="1:1">
      <c r="A11027" s="1"/>
    </row>
    <row r="11028" spans="1:1">
      <c r="A11028" s="1"/>
    </row>
    <row r="11029" spans="1:1">
      <c r="A11029" s="1"/>
    </row>
    <row r="11030" spans="1:1">
      <c r="A11030" s="1"/>
    </row>
    <row r="11031" spans="1:1">
      <c r="A11031" s="1"/>
    </row>
    <row r="11032" spans="1:1">
      <c r="A11032" s="1"/>
    </row>
    <row r="11033" spans="1:1">
      <c r="A11033" s="1"/>
    </row>
    <row r="11034" spans="1:1">
      <c r="A11034" s="1"/>
    </row>
    <row r="11035" spans="1:1">
      <c r="A11035" s="1"/>
    </row>
    <row r="11036" spans="1:1">
      <c r="A11036" s="1"/>
    </row>
    <row r="11037" spans="1:1">
      <c r="A11037" s="1"/>
    </row>
    <row r="11038" spans="1:1">
      <c r="A11038" s="1"/>
    </row>
    <row r="11039" spans="1:1">
      <c r="A11039" s="1"/>
    </row>
    <row r="11040" spans="1:1">
      <c r="A11040" s="1"/>
    </row>
    <row r="11041" spans="1:1">
      <c r="A11041" s="1"/>
    </row>
    <row r="11042" spans="1:1">
      <c r="A11042" s="1"/>
    </row>
    <row r="11043" spans="1:1">
      <c r="A11043" s="1"/>
    </row>
    <row r="11044" spans="1:1">
      <c r="A11044" s="1"/>
    </row>
    <row r="11045" spans="1:1">
      <c r="A11045" s="1"/>
    </row>
    <row r="11046" spans="1:1">
      <c r="A11046" s="1"/>
    </row>
    <row r="11047" spans="1:1">
      <c r="A11047" s="1"/>
    </row>
    <row r="11048" spans="1:1">
      <c r="A11048" s="1"/>
    </row>
    <row r="11049" spans="1:1">
      <c r="A11049" s="1"/>
    </row>
    <row r="11050" spans="1:1">
      <c r="A11050" s="1"/>
    </row>
    <row r="11051" spans="1:1">
      <c r="A11051" s="1"/>
    </row>
    <row r="11052" spans="1:1">
      <c r="A11052" s="1"/>
    </row>
    <row r="11053" spans="1:1">
      <c r="A11053" s="1"/>
    </row>
    <row r="11054" spans="1:1">
      <c r="A11054" s="1"/>
    </row>
    <row r="11055" spans="1:1">
      <c r="A11055" s="1"/>
    </row>
    <row r="11056" spans="1:1">
      <c r="A11056" s="1"/>
    </row>
    <row r="11057" spans="1:1">
      <c r="A11057" s="1"/>
    </row>
    <row r="11058" spans="1:1">
      <c r="A11058" s="1"/>
    </row>
    <row r="11059" spans="1:1">
      <c r="A11059" s="1"/>
    </row>
    <row r="11060" spans="1:1">
      <c r="A11060" s="1"/>
    </row>
    <row r="11061" spans="1:1">
      <c r="A11061" s="1"/>
    </row>
    <row r="11062" spans="1:1">
      <c r="A11062" s="1"/>
    </row>
    <row r="11063" spans="1:1">
      <c r="A11063" s="1"/>
    </row>
    <row r="11064" spans="1:1">
      <c r="A11064" s="1"/>
    </row>
    <row r="11065" spans="1:1">
      <c r="A11065" s="1"/>
    </row>
    <row r="11066" spans="1:1">
      <c r="A11066" s="1"/>
    </row>
    <row r="11067" spans="1:1">
      <c r="A11067" s="1"/>
    </row>
    <row r="11068" spans="1:1">
      <c r="A11068" s="1"/>
    </row>
    <row r="11069" spans="1:1">
      <c r="A11069" s="1"/>
    </row>
    <row r="11070" spans="1:1">
      <c r="A11070" s="1"/>
    </row>
    <row r="11071" spans="1:1">
      <c r="A11071" s="1"/>
    </row>
    <row r="11072" spans="1:1">
      <c r="A11072" s="1"/>
    </row>
    <row r="11073" spans="1:1">
      <c r="A11073" s="1"/>
    </row>
    <row r="11074" spans="1:1">
      <c r="A11074" s="1"/>
    </row>
    <row r="11075" spans="1:1">
      <c r="A11075" s="1"/>
    </row>
    <row r="11076" spans="1:1">
      <c r="A11076" s="1"/>
    </row>
    <row r="11077" spans="1:1">
      <c r="A11077" s="1"/>
    </row>
    <row r="11078" spans="1:1">
      <c r="A11078" s="1"/>
    </row>
    <row r="11079" spans="1:1">
      <c r="A11079" s="1"/>
    </row>
    <row r="11080" spans="1:1">
      <c r="A11080" s="1"/>
    </row>
    <row r="11081" spans="1:1">
      <c r="A11081" s="1"/>
    </row>
    <row r="11082" spans="1:1">
      <c r="A11082" s="1"/>
    </row>
    <row r="11083" spans="1:1">
      <c r="A11083" s="1"/>
    </row>
    <row r="11084" spans="1:1">
      <c r="A11084" s="1"/>
    </row>
    <row r="11085" spans="1:1">
      <c r="A11085" s="1"/>
    </row>
    <row r="11086" spans="1:1">
      <c r="A11086" s="1"/>
    </row>
    <row r="11087" spans="1:1">
      <c r="A11087" s="1"/>
    </row>
    <row r="11088" spans="1:1">
      <c r="A11088" s="1"/>
    </row>
    <row r="11089" spans="1:1">
      <c r="A11089" s="1"/>
    </row>
    <row r="11090" spans="1:1">
      <c r="A11090" s="1"/>
    </row>
    <row r="11091" spans="1:1">
      <c r="A11091" s="1"/>
    </row>
    <row r="11092" spans="1:1">
      <c r="A11092" s="1"/>
    </row>
    <row r="11093" spans="1:1">
      <c r="A11093" s="1"/>
    </row>
    <row r="11094" spans="1:1">
      <c r="A11094" s="1"/>
    </row>
    <row r="11095" spans="1:1">
      <c r="A11095" s="1"/>
    </row>
    <row r="11096" spans="1:1">
      <c r="A11096" s="1"/>
    </row>
    <row r="11097" spans="1:1">
      <c r="A11097" s="1"/>
    </row>
    <row r="11098" spans="1:1">
      <c r="A11098" s="1"/>
    </row>
    <row r="11099" spans="1:1">
      <c r="A11099" s="1"/>
    </row>
    <row r="11100" spans="1:1">
      <c r="A11100" s="1"/>
    </row>
    <row r="11101" spans="1:1">
      <c r="A11101" s="1"/>
    </row>
    <row r="11102" spans="1:1">
      <c r="A11102" s="1"/>
    </row>
    <row r="11103" spans="1:1">
      <c r="A11103" s="1"/>
    </row>
    <row r="11104" spans="1:1">
      <c r="A11104" s="1"/>
    </row>
    <row r="11105" spans="1:1">
      <c r="A11105" s="1"/>
    </row>
    <row r="11106" spans="1:1">
      <c r="A11106" s="1"/>
    </row>
    <row r="11107" spans="1:1">
      <c r="A11107" s="1"/>
    </row>
    <row r="11108" spans="1:1">
      <c r="A11108" s="1"/>
    </row>
    <row r="11109" spans="1:1">
      <c r="A11109" s="1"/>
    </row>
    <row r="11110" spans="1:1">
      <c r="A11110" s="1"/>
    </row>
    <row r="11111" spans="1:1">
      <c r="A11111" s="1"/>
    </row>
    <row r="11112" spans="1:1">
      <c r="A11112" s="1"/>
    </row>
    <row r="11113" spans="1:1">
      <c r="A11113" s="1"/>
    </row>
    <row r="11114" spans="1:1">
      <c r="A11114" s="1"/>
    </row>
    <row r="11115" spans="1:1">
      <c r="A11115" s="1"/>
    </row>
    <row r="11116" spans="1:1">
      <c r="A11116" s="1"/>
    </row>
    <row r="11117" spans="1:1">
      <c r="A11117" s="1"/>
    </row>
    <row r="11118" spans="1:1">
      <c r="A11118" s="1"/>
    </row>
    <row r="11119" spans="1:1">
      <c r="A11119" s="1"/>
    </row>
    <row r="11120" spans="1:1">
      <c r="A11120" s="1"/>
    </row>
    <row r="11121" spans="1:1">
      <c r="A11121" s="1"/>
    </row>
    <row r="11122" spans="1:1">
      <c r="A11122" s="1"/>
    </row>
    <row r="11123" spans="1:1">
      <c r="A11123" s="1"/>
    </row>
    <row r="11124" spans="1:1">
      <c r="A11124" s="1"/>
    </row>
    <row r="11125" spans="1:1">
      <c r="A11125" s="1"/>
    </row>
    <row r="11126" spans="1:1">
      <c r="A11126" s="1"/>
    </row>
    <row r="11127" spans="1:1">
      <c r="A11127" s="1"/>
    </row>
    <row r="11128" spans="1:1">
      <c r="A11128" s="1"/>
    </row>
    <row r="11129" spans="1:1">
      <c r="A11129" s="1"/>
    </row>
    <row r="11130" spans="1:1">
      <c r="A11130" s="1"/>
    </row>
    <row r="11131" spans="1:1">
      <c r="A11131" s="1"/>
    </row>
    <row r="11132" spans="1:1">
      <c r="A11132" s="1"/>
    </row>
    <row r="11133" spans="1:1">
      <c r="A11133" s="1"/>
    </row>
    <row r="11134" spans="1:1">
      <c r="A11134" s="1"/>
    </row>
    <row r="11135" spans="1:1">
      <c r="A11135" s="1"/>
    </row>
    <row r="11136" spans="1:1">
      <c r="A11136" s="1"/>
    </row>
    <row r="11137" spans="1:1">
      <c r="A11137" s="1"/>
    </row>
    <row r="11138" spans="1:1">
      <c r="A11138" s="1"/>
    </row>
    <row r="11139" spans="1:1">
      <c r="A11139" s="1"/>
    </row>
    <row r="11140" spans="1:1">
      <c r="A11140" s="1"/>
    </row>
    <row r="11141" spans="1:1">
      <c r="A11141" s="1"/>
    </row>
    <row r="11142" spans="1:1">
      <c r="A11142" s="1"/>
    </row>
    <row r="11143" spans="1:1">
      <c r="A11143" s="1"/>
    </row>
    <row r="11144" spans="1:1">
      <c r="A11144" s="1"/>
    </row>
    <row r="11145" spans="1:1">
      <c r="A11145" s="1"/>
    </row>
    <row r="11146" spans="1:1">
      <c r="A11146" s="1"/>
    </row>
    <row r="11147" spans="1:1">
      <c r="A11147" s="1"/>
    </row>
    <row r="11148" spans="1:1">
      <c r="A11148" s="1"/>
    </row>
    <row r="11149" spans="1:1">
      <c r="A11149" s="1"/>
    </row>
    <row r="11150" spans="1:1">
      <c r="A11150" s="1"/>
    </row>
    <row r="11151" spans="1:1">
      <c r="A11151" s="1"/>
    </row>
    <row r="11152" spans="1:1">
      <c r="A11152" s="1"/>
    </row>
    <row r="11153" spans="1:1">
      <c r="A11153" s="1"/>
    </row>
    <row r="11154" spans="1:1">
      <c r="A11154" s="1"/>
    </row>
    <row r="11155" spans="1:1">
      <c r="A11155" s="1"/>
    </row>
    <row r="11156" spans="1:1">
      <c r="A11156" s="1"/>
    </row>
    <row r="11157" spans="1:1">
      <c r="A11157" s="1"/>
    </row>
    <row r="11158" spans="1:1">
      <c r="A11158" s="1"/>
    </row>
    <row r="11159" spans="1:1">
      <c r="A11159" s="1"/>
    </row>
    <row r="11160" spans="1:1">
      <c r="A11160" s="1"/>
    </row>
    <row r="11161" spans="1:1">
      <c r="A11161" s="1"/>
    </row>
    <row r="11162" spans="1:1">
      <c r="A11162" s="1"/>
    </row>
    <row r="11163" spans="1:1">
      <c r="A11163" s="1"/>
    </row>
    <row r="11164" spans="1:1">
      <c r="A11164" s="1"/>
    </row>
    <row r="11165" spans="1:1">
      <c r="A11165" s="1"/>
    </row>
    <row r="11166" spans="1:1">
      <c r="A11166" s="1"/>
    </row>
    <row r="11167" spans="1:1">
      <c r="A11167" s="1"/>
    </row>
    <row r="11168" spans="1:1">
      <c r="A11168" s="1"/>
    </row>
    <row r="11169" spans="1:1">
      <c r="A11169" s="1"/>
    </row>
    <row r="11170" spans="1:1">
      <c r="A11170" s="1"/>
    </row>
    <row r="11171" spans="1:1">
      <c r="A11171" s="1"/>
    </row>
    <row r="11172" spans="1:1">
      <c r="A11172" s="1"/>
    </row>
    <row r="11173" spans="1:1">
      <c r="A11173" s="1"/>
    </row>
    <row r="11174" spans="1:1">
      <c r="A11174" s="1"/>
    </row>
    <row r="11175" spans="1:1">
      <c r="A11175" s="1"/>
    </row>
    <row r="11176" spans="1:1">
      <c r="A11176" s="1"/>
    </row>
    <row r="11177" spans="1:1">
      <c r="A11177" s="1"/>
    </row>
    <row r="11178" spans="1:1">
      <c r="A11178" s="1"/>
    </row>
    <row r="11179" spans="1:1">
      <c r="A11179" s="1"/>
    </row>
    <row r="11180" spans="1:1">
      <c r="A11180" s="1"/>
    </row>
    <row r="11181" spans="1:1">
      <c r="A11181" s="1"/>
    </row>
    <row r="11182" spans="1:1">
      <c r="A11182" s="1"/>
    </row>
    <row r="11183" spans="1:1">
      <c r="A11183" s="1"/>
    </row>
    <row r="11184" spans="1:1">
      <c r="A11184" s="1"/>
    </row>
    <row r="11185" spans="1:1">
      <c r="A11185" s="1"/>
    </row>
    <row r="11186" spans="1:1">
      <c r="A11186" s="1"/>
    </row>
    <row r="11187" spans="1:1">
      <c r="A11187" s="1"/>
    </row>
    <row r="11188" spans="1:1">
      <c r="A11188" s="1"/>
    </row>
    <row r="11189" spans="1:1">
      <c r="A11189" s="1"/>
    </row>
    <row r="11190" spans="1:1">
      <c r="A11190" s="1"/>
    </row>
    <row r="11191" spans="1:1">
      <c r="A11191" s="1"/>
    </row>
    <row r="11192" spans="1:1">
      <c r="A11192" s="1"/>
    </row>
    <row r="11193" spans="1:1">
      <c r="A11193" s="1"/>
    </row>
    <row r="11194" spans="1:1">
      <c r="A11194" s="1"/>
    </row>
    <row r="11195" spans="1:1">
      <c r="A11195" s="1"/>
    </row>
    <row r="11196" spans="1:1">
      <c r="A11196" s="1"/>
    </row>
    <row r="11197" spans="1:1">
      <c r="A11197" s="1"/>
    </row>
    <row r="11198" spans="1:1">
      <c r="A11198" s="1"/>
    </row>
    <row r="11199" spans="1:1">
      <c r="A11199" s="1"/>
    </row>
    <row r="11200" spans="1:1">
      <c r="A11200" s="1"/>
    </row>
    <row r="11201" spans="1:1">
      <c r="A11201" s="1"/>
    </row>
    <row r="11202" spans="1:1">
      <c r="A11202" s="1"/>
    </row>
    <row r="11203" spans="1:1">
      <c r="A11203" s="1"/>
    </row>
    <row r="11204" spans="1:1">
      <c r="A11204" s="1"/>
    </row>
    <row r="11205" spans="1:1">
      <c r="A11205" s="1"/>
    </row>
    <row r="11206" spans="1:1">
      <c r="A11206" s="1"/>
    </row>
    <row r="11207" spans="1:1">
      <c r="A11207" s="1"/>
    </row>
    <row r="11208" spans="1:1">
      <c r="A11208" s="1"/>
    </row>
    <row r="11209" spans="1:1">
      <c r="A11209" s="1"/>
    </row>
    <row r="11210" spans="1:1">
      <c r="A11210" s="1"/>
    </row>
    <row r="11211" spans="1:1">
      <c r="A11211" s="1"/>
    </row>
    <row r="11212" spans="1:1">
      <c r="A11212" s="1"/>
    </row>
    <row r="11213" spans="1:1">
      <c r="A11213" s="1"/>
    </row>
    <row r="11214" spans="1:1">
      <c r="A11214" s="1"/>
    </row>
    <row r="11215" spans="1:1">
      <c r="A11215" s="1"/>
    </row>
    <row r="11216" spans="1:1">
      <c r="A11216" s="1"/>
    </row>
    <row r="11217" spans="1:1">
      <c r="A11217" s="1"/>
    </row>
    <row r="11218" spans="1:1">
      <c r="A11218" s="1"/>
    </row>
    <row r="11219" spans="1:1">
      <c r="A11219" s="1"/>
    </row>
    <row r="11220" spans="1:1">
      <c r="A11220" s="1"/>
    </row>
    <row r="11221" spans="1:1">
      <c r="A11221" s="1"/>
    </row>
    <row r="11222" spans="1:1">
      <c r="A11222" s="1"/>
    </row>
    <row r="11223" spans="1:1">
      <c r="A11223" s="1"/>
    </row>
    <row r="11224" spans="1:1">
      <c r="A11224" s="1"/>
    </row>
    <row r="11225" spans="1:1">
      <c r="A11225" s="1"/>
    </row>
    <row r="11226" spans="1:1">
      <c r="A11226" s="1"/>
    </row>
    <row r="11227" spans="1:1">
      <c r="A11227" s="1"/>
    </row>
    <row r="11228" spans="1:1">
      <c r="A11228" s="1"/>
    </row>
    <row r="11229" spans="1:1">
      <c r="A11229" s="1"/>
    </row>
    <row r="11230" spans="1:1">
      <c r="A11230" s="1"/>
    </row>
    <row r="11231" spans="1:1">
      <c r="A11231" s="1"/>
    </row>
    <row r="11232" spans="1:1">
      <c r="A11232" s="1"/>
    </row>
    <row r="11233" spans="1:1">
      <c r="A11233" s="1"/>
    </row>
    <row r="11234" spans="1:1">
      <c r="A11234" s="1"/>
    </row>
    <row r="11235" spans="1:1">
      <c r="A11235" s="1"/>
    </row>
    <row r="11236" spans="1:1">
      <c r="A11236" s="1"/>
    </row>
    <row r="11237" spans="1:1">
      <c r="A11237" s="1"/>
    </row>
    <row r="11238" spans="1:1">
      <c r="A11238" s="1"/>
    </row>
    <row r="11239" spans="1:1">
      <c r="A11239" s="1"/>
    </row>
    <row r="11240" spans="1:1">
      <c r="A11240" s="1"/>
    </row>
    <row r="11241" spans="1:1">
      <c r="A11241" s="1"/>
    </row>
    <row r="11242" spans="1:1">
      <c r="A11242" s="1"/>
    </row>
    <row r="11243" spans="1:1">
      <c r="A11243" s="1"/>
    </row>
    <row r="11244" spans="1:1">
      <c r="A11244" s="1"/>
    </row>
    <row r="11245" spans="1:1">
      <c r="A11245" s="1"/>
    </row>
    <row r="11246" spans="1:1">
      <c r="A11246" s="1"/>
    </row>
    <row r="11247" spans="1:1">
      <c r="A11247" s="1"/>
    </row>
    <row r="11248" spans="1:1">
      <c r="A11248" s="1"/>
    </row>
    <row r="11249" spans="1:1">
      <c r="A11249" s="1"/>
    </row>
    <row r="11250" spans="1:1">
      <c r="A11250" s="1"/>
    </row>
    <row r="11251" spans="1:1">
      <c r="A11251" s="1"/>
    </row>
    <row r="11252" spans="1:1">
      <c r="A11252" s="1"/>
    </row>
    <row r="11253" spans="1:1">
      <c r="A11253" s="1"/>
    </row>
    <row r="11254" spans="1:1">
      <c r="A11254" s="1"/>
    </row>
    <row r="11255" spans="1:1">
      <c r="A11255" s="1"/>
    </row>
    <row r="11256" spans="1:1">
      <c r="A11256" s="1"/>
    </row>
    <row r="11257" spans="1:1">
      <c r="A11257" s="1"/>
    </row>
    <row r="11258" spans="1:1">
      <c r="A11258" s="1"/>
    </row>
    <row r="11259" spans="1:1">
      <c r="A11259" s="1"/>
    </row>
    <row r="11260" spans="1:1">
      <c r="A11260" s="1"/>
    </row>
    <row r="11261" spans="1:1">
      <c r="A11261" s="1"/>
    </row>
    <row r="11262" spans="1:1">
      <c r="A11262" s="1"/>
    </row>
    <row r="11263" spans="1:1">
      <c r="A11263" s="1"/>
    </row>
    <row r="11264" spans="1:1">
      <c r="A11264" s="1"/>
    </row>
    <row r="11265" spans="1:1">
      <c r="A11265" s="1"/>
    </row>
    <row r="11266" spans="1:1">
      <c r="A11266" s="1"/>
    </row>
    <row r="11267" spans="1:1">
      <c r="A11267" s="1"/>
    </row>
    <row r="11268" spans="1:1">
      <c r="A11268" s="1"/>
    </row>
    <row r="11269" spans="1:1">
      <c r="A11269" s="1"/>
    </row>
    <row r="11270" spans="1:1">
      <c r="A11270" s="1"/>
    </row>
    <row r="11271" spans="1:1">
      <c r="A11271" s="1"/>
    </row>
    <row r="11272" spans="1:1">
      <c r="A11272" s="1"/>
    </row>
    <row r="11273" spans="1:1">
      <c r="A11273" s="1"/>
    </row>
    <row r="11274" spans="1:1">
      <c r="A11274" s="1"/>
    </row>
    <row r="11275" spans="1:1">
      <c r="A11275" s="1"/>
    </row>
    <row r="11276" spans="1:1">
      <c r="A11276" s="1"/>
    </row>
    <row r="11277" spans="1:1">
      <c r="A11277" s="1"/>
    </row>
    <row r="11278" spans="1:1">
      <c r="A11278" s="1"/>
    </row>
    <row r="11279" spans="1:1">
      <c r="A11279" s="1"/>
    </row>
    <row r="11280" spans="1:1">
      <c r="A11280" s="1"/>
    </row>
    <row r="11281" spans="1:1">
      <c r="A11281" s="1"/>
    </row>
    <row r="11282" spans="1:1">
      <c r="A11282" s="1"/>
    </row>
    <row r="11283" spans="1:1">
      <c r="A11283" s="1"/>
    </row>
    <row r="11284" spans="1:1">
      <c r="A11284" s="1"/>
    </row>
    <row r="11285" spans="1:1">
      <c r="A11285" s="1"/>
    </row>
    <row r="11286" spans="1:1">
      <c r="A11286" s="1"/>
    </row>
    <row r="11287" spans="1:1">
      <c r="A11287" s="1"/>
    </row>
    <row r="11288" spans="1:1">
      <c r="A11288" s="1"/>
    </row>
    <row r="11289" spans="1:1">
      <c r="A11289" s="1"/>
    </row>
    <row r="11290" spans="1:1">
      <c r="A11290" s="1"/>
    </row>
    <row r="11291" spans="1:1">
      <c r="A11291" s="1"/>
    </row>
    <row r="11292" spans="1:1">
      <c r="A11292" s="1"/>
    </row>
    <row r="11293" spans="1:1">
      <c r="A11293" s="1"/>
    </row>
    <row r="11294" spans="1:1">
      <c r="A11294" s="1"/>
    </row>
    <row r="11295" spans="1:1">
      <c r="A11295" s="1"/>
    </row>
    <row r="11296" spans="1:1">
      <c r="A11296" s="1"/>
    </row>
    <row r="11297" spans="1:1">
      <c r="A11297" s="1"/>
    </row>
    <row r="11298" spans="1:1">
      <c r="A11298" s="1"/>
    </row>
    <row r="11299" spans="1:1">
      <c r="A11299" s="1"/>
    </row>
    <row r="11300" spans="1:1">
      <c r="A11300" s="1"/>
    </row>
    <row r="11301" spans="1:1">
      <c r="A11301" s="1"/>
    </row>
    <row r="11302" spans="1:1">
      <c r="A11302" s="1"/>
    </row>
    <row r="11303" spans="1:1">
      <c r="A11303" s="1"/>
    </row>
    <row r="11304" spans="1:1">
      <c r="A11304" s="1"/>
    </row>
    <row r="11305" spans="1:1">
      <c r="A11305" s="1"/>
    </row>
    <row r="11306" spans="1:1">
      <c r="A11306" s="1"/>
    </row>
    <row r="11307" spans="1:1">
      <c r="A11307" s="1"/>
    </row>
    <row r="11308" spans="1:1">
      <c r="A11308" s="1"/>
    </row>
    <row r="11309" spans="1:1">
      <c r="A11309" s="1"/>
    </row>
    <row r="11310" spans="1:1">
      <c r="A11310" s="1"/>
    </row>
    <row r="11311" spans="1:1">
      <c r="A11311" s="1"/>
    </row>
    <row r="11312" spans="1:1">
      <c r="A11312" s="1"/>
    </row>
    <row r="11313" spans="1:1">
      <c r="A11313" s="1"/>
    </row>
    <row r="11314" spans="1:1">
      <c r="A11314" s="1"/>
    </row>
    <row r="11315" spans="1:1">
      <c r="A11315" s="1"/>
    </row>
    <row r="11316" spans="1:1">
      <c r="A11316" s="1"/>
    </row>
    <row r="11317" spans="1:1">
      <c r="A11317" s="1"/>
    </row>
    <row r="11318" spans="1:1">
      <c r="A11318" s="1"/>
    </row>
    <row r="11319" spans="1:1">
      <c r="A11319" s="1"/>
    </row>
    <row r="11320" spans="1:1">
      <c r="A11320" s="1"/>
    </row>
    <row r="11321" spans="1:1">
      <c r="A11321" s="1"/>
    </row>
    <row r="11322" spans="1:1">
      <c r="A11322" s="1"/>
    </row>
    <row r="11323" spans="1:1">
      <c r="A11323" s="1"/>
    </row>
    <row r="11324" spans="1:1">
      <c r="A11324" s="1"/>
    </row>
    <row r="11325" spans="1:1">
      <c r="A11325" s="1"/>
    </row>
    <row r="11326" spans="1:1">
      <c r="A11326" s="1"/>
    </row>
    <row r="11327" spans="1:1">
      <c r="A11327" s="1"/>
    </row>
    <row r="11328" spans="1:1">
      <c r="A11328" s="1"/>
    </row>
    <row r="11329" spans="1:1">
      <c r="A11329" s="1"/>
    </row>
    <row r="11330" spans="1:1">
      <c r="A11330" s="1"/>
    </row>
    <row r="11331" spans="1:1">
      <c r="A11331" s="1"/>
    </row>
    <row r="11332" spans="1:1">
      <c r="A11332" s="1"/>
    </row>
    <row r="11333" spans="1:1">
      <c r="A11333" s="1"/>
    </row>
    <row r="11334" spans="1:1">
      <c r="A11334" s="1"/>
    </row>
    <row r="11335" spans="1:1">
      <c r="A11335" s="1"/>
    </row>
    <row r="11336" spans="1:1">
      <c r="A11336" s="1"/>
    </row>
    <row r="11337" spans="1:1">
      <c r="A11337" s="1"/>
    </row>
    <row r="11338" spans="1:1">
      <c r="A11338" s="1"/>
    </row>
    <row r="11339" spans="1:1">
      <c r="A11339" s="1"/>
    </row>
    <row r="11340" spans="1:1">
      <c r="A11340" s="1"/>
    </row>
    <row r="11341" spans="1:1">
      <c r="A11341" s="1"/>
    </row>
    <row r="11342" spans="1:1">
      <c r="A11342" s="1"/>
    </row>
    <row r="11343" spans="1:1">
      <c r="A11343" s="1"/>
    </row>
    <row r="11344" spans="1:1">
      <c r="A11344" s="1"/>
    </row>
    <row r="11345" spans="1:1">
      <c r="A11345" s="1"/>
    </row>
    <row r="11346" spans="1:1">
      <c r="A11346" s="1"/>
    </row>
    <row r="11347" spans="1:1">
      <c r="A11347" s="1"/>
    </row>
    <row r="11348" spans="1:1">
      <c r="A11348" s="1"/>
    </row>
    <row r="11349" spans="1:1">
      <c r="A11349" s="1"/>
    </row>
    <row r="11350" spans="1:1">
      <c r="A11350" s="1"/>
    </row>
    <row r="11351" spans="1:1">
      <c r="A11351" s="1"/>
    </row>
    <row r="11352" spans="1:1">
      <c r="A11352" s="1"/>
    </row>
    <row r="11353" spans="1:1">
      <c r="A11353" s="1"/>
    </row>
    <row r="11354" spans="1:1">
      <c r="A11354" s="1"/>
    </row>
    <row r="11355" spans="1:1">
      <c r="A11355" s="1"/>
    </row>
    <row r="11356" spans="1:1">
      <c r="A11356" s="1"/>
    </row>
    <row r="11357" spans="1:1">
      <c r="A11357" s="1"/>
    </row>
    <row r="11358" spans="1:1">
      <c r="A11358" s="1"/>
    </row>
    <row r="11359" spans="1:1">
      <c r="A11359" s="1"/>
    </row>
    <row r="11360" spans="1:1">
      <c r="A11360" s="1"/>
    </row>
    <row r="11361" spans="1:1">
      <c r="A11361" s="1"/>
    </row>
    <row r="11362" spans="1:1">
      <c r="A11362" s="1"/>
    </row>
    <row r="11363" spans="1:1">
      <c r="A11363" s="1"/>
    </row>
    <row r="11364" spans="1:1">
      <c r="A11364" s="1"/>
    </row>
    <row r="11365" spans="1:1">
      <c r="A11365" s="1"/>
    </row>
    <row r="11366" spans="1:1">
      <c r="A11366" s="1"/>
    </row>
    <row r="11367" spans="1:1">
      <c r="A11367" s="1"/>
    </row>
    <row r="11368" spans="1:1">
      <c r="A11368" s="1"/>
    </row>
    <row r="11369" spans="1:1">
      <c r="A11369" s="1"/>
    </row>
    <row r="11370" spans="1:1">
      <c r="A11370" s="1"/>
    </row>
    <row r="11371" spans="1:1">
      <c r="A11371" s="1"/>
    </row>
    <row r="11372" spans="1:1">
      <c r="A11372" s="1"/>
    </row>
    <row r="11373" spans="1:1">
      <c r="A11373" s="1"/>
    </row>
    <row r="11374" spans="1:1">
      <c r="A11374" s="1"/>
    </row>
    <row r="11375" spans="1:1">
      <c r="A11375" s="1"/>
    </row>
    <row r="11376" spans="1:1">
      <c r="A11376" s="1"/>
    </row>
    <row r="11377" spans="1:1">
      <c r="A11377" s="1"/>
    </row>
    <row r="11378" spans="1:1">
      <c r="A11378" s="1"/>
    </row>
    <row r="11379" spans="1:1">
      <c r="A11379" s="1"/>
    </row>
    <row r="11380" spans="1:1">
      <c r="A11380" s="1"/>
    </row>
    <row r="11381" spans="1:1">
      <c r="A11381" s="1"/>
    </row>
    <row r="11382" spans="1:1">
      <c r="A11382" s="1"/>
    </row>
    <row r="11383" spans="1:1">
      <c r="A11383" s="1"/>
    </row>
    <row r="11384" spans="1:1">
      <c r="A11384" s="1"/>
    </row>
    <row r="11385" spans="1:1">
      <c r="A11385" s="1"/>
    </row>
    <row r="11386" spans="1:1">
      <c r="A11386" s="1"/>
    </row>
    <row r="11387" spans="1:1">
      <c r="A11387" s="1"/>
    </row>
    <row r="11388" spans="1:1">
      <c r="A11388" s="1"/>
    </row>
    <row r="11389" spans="1:1">
      <c r="A11389" s="1"/>
    </row>
    <row r="11390" spans="1:1">
      <c r="A11390" s="1"/>
    </row>
    <row r="11391" spans="1:1">
      <c r="A11391" s="1"/>
    </row>
    <row r="11392" spans="1:1">
      <c r="A11392" s="1"/>
    </row>
    <row r="11393" spans="1:1">
      <c r="A11393" s="1"/>
    </row>
    <row r="11394" spans="1:1">
      <c r="A11394" s="1"/>
    </row>
    <row r="11395" spans="1:1">
      <c r="A11395" s="1"/>
    </row>
    <row r="11396" spans="1:1">
      <c r="A11396" s="1"/>
    </row>
    <row r="11397" spans="1:1">
      <c r="A11397" s="1"/>
    </row>
    <row r="11398" spans="1:1">
      <c r="A11398" s="1"/>
    </row>
    <row r="11399" spans="1:1">
      <c r="A11399" s="1"/>
    </row>
    <row r="11400" spans="1:1">
      <c r="A11400" s="1"/>
    </row>
    <row r="11401" spans="1:1">
      <c r="A11401" s="1"/>
    </row>
    <row r="11402" spans="1:1">
      <c r="A11402" s="1"/>
    </row>
    <row r="11403" spans="1:1">
      <c r="A11403" s="1"/>
    </row>
    <row r="11404" spans="1:1">
      <c r="A11404" s="1"/>
    </row>
    <row r="11405" spans="1:1">
      <c r="A11405" s="1"/>
    </row>
    <row r="11406" spans="1:1">
      <c r="A11406" s="1"/>
    </row>
    <row r="11407" spans="1:1">
      <c r="A11407" s="1"/>
    </row>
    <row r="11408" spans="1:1">
      <c r="A11408" s="1"/>
    </row>
    <row r="11409" spans="1:1">
      <c r="A11409" s="1"/>
    </row>
    <row r="11410" spans="1:1">
      <c r="A11410" s="1"/>
    </row>
    <row r="11411" spans="1:1">
      <c r="A11411" s="1"/>
    </row>
    <row r="11412" spans="1:1">
      <c r="A11412" s="1"/>
    </row>
    <row r="11413" spans="1:1">
      <c r="A11413" s="1"/>
    </row>
    <row r="11414" spans="1:1">
      <c r="A11414" s="1"/>
    </row>
    <row r="11415" spans="1:1">
      <c r="A11415" s="1"/>
    </row>
    <row r="11416" spans="1:1">
      <c r="A11416" s="1"/>
    </row>
    <row r="11417" spans="1:1">
      <c r="A11417" s="1"/>
    </row>
    <row r="11418" spans="1:1">
      <c r="A11418" s="1"/>
    </row>
    <row r="11419" spans="1:1">
      <c r="A11419" s="1"/>
    </row>
    <row r="11420" spans="1:1">
      <c r="A11420" s="1"/>
    </row>
    <row r="11421" spans="1:1">
      <c r="A11421" s="1"/>
    </row>
    <row r="11422" spans="1:1">
      <c r="A11422" s="1"/>
    </row>
    <row r="11423" spans="1:1">
      <c r="A11423" s="1"/>
    </row>
    <row r="11424" spans="1:1">
      <c r="A11424" s="1"/>
    </row>
    <row r="11425" spans="1:1">
      <c r="A11425" s="1"/>
    </row>
    <row r="11426" spans="1:1">
      <c r="A11426" s="1"/>
    </row>
    <row r="11427" spans="1:1">
      <c r="A11427" s="1"/>
    </row>
    <row r="11428" spans="1:1">
      <c r="A11428" s="1"/>
    </row>
    <row r="11429" spans="1:1">
      <c r="A11429" s="1"/>
    </row>
    <row r="11430" spans="1:1">
      <c r="A11430" s="1"/>
    </row>
    <row r="11431" spans="1:1">
      <c r="A11431" s="1"/>
    </row>
    <row r="11432" spans="1:1">
      <c r="A11432" s="1"/>
    </row>
    <row r="11433" spans="1:1">
      <c r="A11433" s="1"/>
    </row>
    <row r="11434" spans="1:1">
      <c r="A11434" s="1"/>
    </row>
    <row r="11435" spans="1:1">
      <c r="A11435" s="1"/>
    </row>
    <row r="11436" spans="1:1">
      <c r="A11436" s="1"/>
    </row>
    <row r="11437" spans="1:1">
      <c r="A11437" s="1"/>
    </row>
    <row r="11438" spans="1:1">
      <c r="A11438" s="1"/>
    </row>
    <row r="11439" spans="1:1">
      <c r="A11439" s="1"/>
    </row>
    <row r="11440" spans="1:1">
      <c r="A11440" s="1"/>
    </row>
    <row r="11441" spans="1:1">
      <c r="A11441" s="1"/>
    </row>
    <row r="11442" spans="1:1">
      <c r="A11442" s="1"/>
    </row>
    <row r="11443" spans="1:1">
      <c r="A11443" s="1"/>
    </row>
    <row r="11444" spans="1:1">
      <c r="A11444" s="1"/>
    </row>
    <row r="11445" spans="1:1">
      <c r="A11445" s="1"/>
    </row>
    <row r="11446" spans="1:1">
      <c r="A11446" s="1"/>
    </row>
    <row r="11447" spans="1:1">
      <c r="A11447" s="1"/>
    </row>
    <row r="11448" spans="1:1">
      <c r="A11448" s="1"/>
    </row>
    <row r="11449" spans="1:1">
      <c r="A11449" s="1"/>
    </row>
    <row r="11450" spans="1:1">
      <c r="A11450" s="1"/>
    </row>
    <row r="11451" spans="1:1">
      <c r="A11451" s="1"/>
    </row>
    <row r="11452" spans="1:1">
      <c r="A11452" s="1"/>
    </row>
    <row r="11453" spans="1:1">
      <c r="A11453" s="1"/>
    </row>
    <row r="11454" spans="1:1">
      <c r="A11454" s="1"/>
    </row>
    <row r="11455" spans="1:1">
      <c r="A11455" s="1"/>
    </row>
    <row r="11456" spans="1:1">
      <c r="A11456" s="1"/>
    </row>
    <row r="11457" spans="1:1">
      <c r="A11457" s="1"/>
    </row>
    <row r="11458" spans="1:1">
      <c r="A11458" s="1"/>
    </row>
    <row r="11459" spans="1:1">
      <c r="A11459" s="1"/>
    </row>
    <row r="11460" spans="1:1">
      <c r="A11460" s="1"/>
    </row>
    <row r="11461" spans="1:1">
      <c r="A11461" s="1"/>
    </row>
    <row r="11462" spans="1:1">
      <c r="A11462" s="1"/>
    </row>
    <row r="11463" spans="1:1">
      <c r="A11463" s="1"/>
    </row>
    <row r="11464" spans="1:1">
      <c r="A11464" s="1"/>
    </row>
    <row r="11465" spans="1:1">
      <c r="A11465" s="1"/>
    </row>
    <row r="11466" spans="1:1">
      <c r="A11466" s="1"/>
    </row>
    <row r="11467" spans="1:1">
      <c r="A11467" s="1"/>
    </row>
    <row r="11468" spans="1:1">
      <c r="A11468" s="1"/>
    </row>
    <row r="11469" spans="1:1">
      <c r="A11469" s="1"/>
    </row>
    <row r="11470" spans="1:1">
      <c r="A11470" s="1"/>
    </row>
    <row r="11471" spans="1:1">
      <c r="A11471" s="1"/>
    </row>
    <row r="11472" spans="1:1">
      <c r="A11472" s="1"/>
    </row>
    <row r="11473" spans="1:1">
      <c r="A11473" s="1"/>
    </row>
    <row r="11474" spans="1:1">
      <c r="A11474" s="1"/>
    </row>
    <row r="11475" spans="1:1">
      <c r="A11475" s="1"/>
    </row>
    <row r="11476" spans="1:1">
      <c r="A11476" s="1"/>
    </row>
    <row r="11477" spans="1:1">
      <c r="A11477" s="1"/>
    </row>
    <row r="11478" spans="1:1">
      <c r="A11478" s="1"/>
    </row>
    <row r="11479" spans="1:1">
      <c r="A11479" s="1"/>
    </row>
    <row r="11480" spans="1:1">
      <c r="A11480" s="1"/>
    </row>
    <row r="11481" spans="1:1">
      <c r="A11481" s="1"/>
    </row>
    <row r="11482" spans="1:1">
      <c r="A11482" s="1"/>
    </row>
    <row r="11483" spans="1:1">
      <c r="A11483" s="1"/>
    </row>
    <row r="11484" spans="1:1">
      <c r="A11484" s="1"/>
    </row>
    <row r="11485" spans="1:1">
      <c r="A11485" s="1"/>
    </row>
    <row r="11486" spans="1:1">
      <c r="A11486" s="1"/>
    </row>
    <row r="11487" spans="1:1">
      <c r="A11487" s="1"/>
    </row>
    <row r="11488" spans="1:1">
      <c r="A11488" s="1"/>
    </row>
    <row r="11489" spans="1:1">
      <c r="A11489" s="1"/>
    </row>
    <row r="11490" spans="1:1">
      <c r="A11490" s="1"/>
    </row>
    <row r="11491" spans="1:1">
      <c r="A11491" s="1"/>
    </row>
    <row r="11492" spans="1:1">
      <c r="A11492" s="1"/>
    </row>
    <row r="11493" spans="1:1">
      <c r="A11493" s="1"/>
    </row>
    <row r="11494" spans="1:1">
      <c r="A11494" s="1"/>
    </row>
    <row r="11495" spans="1:1">
      <c r="A11495" s="1"/>
    </row>
    <row r="11496" spans="1:1">
      <c r="A11496" s="1"/>
    </row>
    <row r="11497" spans="1:1">
      <c r="A11497" s="1"/>
    </row>
    <row r="11498" spans="1:1">
      <c r="A11498" s="1"/>
    </row>
    <row r="11499" spans="1:1">
      <c r="A11499" s="1"/>
    </row>
    <row r="11500" spans="1:1">
      <c r="A11500" s="1"/>
    </row>
    <row r="11501" spans="1:1">
      <c r="A11501" s="1"/>
    </row>
    <row r="11502" spans="1:1">
      <c r="A11502" s="1"/>
    </row>
    <row r="11503" spans="1:1">
      <c r="A11503" s="1"/>
    </row>
    <row r="11504" spans="1:1">
      <c r="A11504" s="1"/>
    </row>
    <row r="11505" spans="1:1">
      <c r="A11505" s="1"/>
    </row>
    <row r="11506" spans="1:1">
      <c r="A11506" s="1"/>
    </row>
    <row r="11507" spans="1:1">
      <c r="A11507" s="1"/>
    </row>
    <row r="11508" spans="1:1">
      <c r="A11508" s="1"/>
    </row>
    <row r="11509" spans="1:1">
      <c r="A11509" s="1"/>
    </row>
    <row r="11510" spans="1:1">
      <c r="A11510" s="1"/>
    </row>
    <row r="11511" spans="1:1">
      <c r="A11511" s="1"/>
    </row>
    <row r="11512" spans="1:1">
      <c r="A11512" s="1"/>
    </row>
    <row r="11513" spans="1:1">
      <c r="A11513" s="1"/>
    </row>
    <row r="11514" spans="1:1">
      <c r="A11514" s="1"/>
    </row>
    <row r="11515" spans="1:1">
      <c r="A11515" s="1"/>
    </row>
    <row r="11516" spans="1:1">
      <c r="A11516" s="1"/>
    </row>
    <row r="11517" spans="1:1">
      <c r="A11517" s="1"/>
    </row>
    <row r="11518" spans="1:1">
      <c r="A11518" s="1"/>
    </row>
    <row r="11519" spans="1:1">
      <c r="A11519" s="1"/>
    </row>
    <row r="11520" spans="1:1">
      <c r="A11520" s="1"/>
    </row>
    <row r="11521" spans="1:1">
      <c r="A11521" s="1"/>
    </row>
    <row r="11522" spans="1:1">
      <c r="A11522" s="1"/>
    </row>
    <row r="11523" spans="1:1">
      <c r="A11523" s="1"/>
    </row>
    <row r="11524" spans="1:1">
      <c r="A11524" s="1"/>
    </row>
    <row r="11525" spans="1:1">
      <c r="A11525" s="1"/>
    </row>
    <row r="11526" spans="1:1">
      <c r="A11526" s="1"/>
    </row>
    <row r="11527" spans="1:1">
      <c r="A11527" s="1"/>
    </row>
    <row r="11528" spans="1:1">
      <c r="A11528" s="1"/>
    </row>
    <row r="11529" spans="1:1">
      <c r="A11529" s="1"/>
    </row>
    <row r="11530" spans="1:1">
      <c r="A11530" s="1"/>
    </row>
    <row r="11531" spans="1:1">
      <c r="A11531" s="1"/>
    </row>
    <row r="11532" spans="1:1">
      <c r="A11532" s="1"/>
    </row>
    <row r="11533" spans="1:1">
      <c r="A11533" s="1"/>
    </row>
    <row r="11534" spans="1:1">
      <c r="A11534" s="1"/>
    </row>
    <row r="11535" spans="1:1">
      <c r="A11535" s="1"/>
    </row>
    <row r="11536" spans="1:1">
      <c r="A11536" s="1"/>
    </row>
    <row r="11537" spans="1:1">
      <c r="A11537" s="1"/>
    </row>
    <row r="11538" spans="1:1">
      <c r="A11538" s="1"/>
    </row>
    <row r="11539" spans="1:1">
      <c r="A11539" s="1"/>
    </row>
    <row r="11540" spans="1:1">
      <c r="A11540" s="1"/>
    </row>
    <row r="11541" spans="1:1">
      <c r="A11541" s="1"/>
    </row>
    <row r="11542" spans="1:1">
      <c r="A11542" s="1"/>
    </row>
    <row r="11543" spans="1:1">
      <c r="A11543" s="1"/>
    </row>
    <row r="11544" spans="1:1">
      <c r="A11544" s="1"/>
    </row>
    <row r="11545" spans="1:1">
      <c r="A11545" s="1"/>
    </row>
    <row r="11546" spans="1:1">
      <c r="A11546" s="1"/>
    </row>
    <row r="11547" spans="1:1">
      <c r="A11547" s="1"/>
    </row>
    <row r="11548" spans="1:1">
      <c r="A11548" s="1"/>
    </row>
    <row r="11549" spans="1:1">
      <c r="A11549" s="1"/>
    </row>
    <row r="11550" spans="1:1">
      <c r="A11550" s="1"/>
    </row>
    <row r="11551" spans="1:1">
      <c r="A11551" s="1"/>
    </row>
    <row r="11552" spans="1:1">
      <c r="A11552" s="1"/>
    </row>
    <row r="11553" spans="1:1">
      <c r="A11553" s="1"/>
    </row>
    <row r="11554" spans="1:1">
      <c r="A11554" s="1"/>
    </row>
    <row r="11555" spans="1:1">
      <c r="A11555" s="1"/>
    </row>
    <row r="11556" spans="1:1">
      <c r="A11556" s="1"/>
    </row>
    <row r="11557" spans="1:1">
      <c r="A11557" s="1"/>
    </row>
    <row r="11558" spans="1:1">
      <c r="A11558" s="1"/>
    </row>
    <row r="11559" spans="1:1">
      <c r="A11559" s="1"/>
    </row>
    <row r="11560" spans="1:1">
      <c r="A11560" s="1"/>
    </row>
    <row r="11561" spans="1:1">
      <c r="A11561" s="1"/>
    </row>
    <row r="11562" spans="1:1">
      <c r="A11562" s="1"/>
    </row>
    <row r="11563" spans="1:1">
      <c r="A11563" s="1"/>
    </row>
    <row r="11564" spans="1:1">
      <c r="A11564" s="1"/>
    </row>
    <row r="11565" spans="1:1">
      <c r="A11565" s="1"/>
    </row>
    <row r="11566" spans="1:1">
      <c r="A11566" s="1"/>
    </row>
    <row r="11567" spans="1:1">
      <c r="A11567" s="1"/>
    </row>
    <row r="11568" spans="1:1">
      <c r="A11568" s="1"/>
    </row>
    <row r="11569" spans="1:1">
      <c r="A11569" s="1"/>
    </row>
    <row r="11570" spans="1:1">
      <c r="A11570" s="1"/>
    </row>
    <row r="11571" spans="1:1">
      <c r="A11571" s="1"/>
    </row>
    <row r="11572" spans="1:1">
      <c r="A11572" s="1"/>
    </row>
    <row r="11573" spans="1:1">
      <c r="A11573" s="1"/>
    </row>
    <row r="11574" spans="1:1">
      <c r="A11574" s="1"/>
    </row>
    <row r="11575" spans="1:1">
      <c r="A11575" s="1"/>
    </row>
    <row r="11576" spans="1:1">
      <c r="A11576" s="1"/>
    </row>
    <row r="11577" spans="1:1">
      <c r="A11577" s="1"/>
    </row>
    <row r="11578" spans="1:1">
      <c r="A11578" s="1"/>
    </row>
    <row r="11579" spans="1:1">
      <c r="A11579" s="1"/>
    </row>
    <row r="11580" spans="1:1">
      <c r="A11580" s="1"/>
    </row>
    <row r="11581" spans="1:1">
      <c r="A11581" s="1"/>
    </row>
    <row r="11582" spans="1:1">
      <c r="A11582" s="1"/>
    </row>
    <row r="11583" spans="1:1">
      <c r="A11583" s="1"/>
    </row>
    <row r="11584" spans="1:1">
      <c r="A11584" s="1"/>
    </row>
    <row r="11585" spans="1:5">
      <c r="A11585" s="1"/>
    </row>
    <row r="11586" spans="1:5">
      <c r="A11586" s="1"/>
    </row>
    <row r="11587" spans="1:5">
      <c r="A11587" s="1"/>
    </row>
    <row r="11588" spans="1:5">
      <c r="A11588" s="1"/>
    </row>
    <row r="11589" spans="1:5">
      <c r="A11589" s="1"/>
    </row>
    <row r="11590" spans="1:5">
      <c r="A11590" s="1"/>
    </row>
    <row r="11591" spans="1:5">
      <c r="A11591" s="1"/>
    </row>
    <row r="11592" spans="1:5">
      <c r="A11592" s="1"/>
    </row>
    <row r="11593" spans="1:5">
      <c r="A11593" s="1"/>
    </row>
    <row r="11594" spans="1:5">
      <c r="A11594" s="1"/>
    </row>
    <row r="11595" spans="1:5">
      <c r="A11595" s="1"/>
    </row>
    <row r="11596" spans="1:5">
      <c r="A11596" s="1"/>
    </row>
    <row r="11597" spans="1:5">
      <c r="A11597" s="1"/>
    </row>
    <row r="11598" spans="1:5">
      <c r="A11598" s="1"/>
    </row>
    <row r="11599" spans="1:5">
      <c r="A11599" s="1">
        <v>42063</v>
      </c>
      <c r="B11599" t="s">
        <v>881</v>
      </c>
      <c r="C11599" t="s">
        <v>882</v>
      </c>
      <c r="D11599" t="s">
        <v>887</v>
      </c>
      <c r="E11599">
        <f>Atask.AtsOp!I11525</f>
        <v>0</v>
      </c>
    </row>
    <row r="11600" spans="1:5">
      <c r="A11600" s="1">
        <v>42063</v>
      </c>
      <c r="B11600" t="s">
        <v>883</v>
      </c>
      <c r="C11600" t="s">
        <v>884</v>
      </c>
      <c r="D11600" t="s">
        <v>887</v>
      </c>
      <c r="E11600">
        <f>Atask.AtsOp!I11526</f>
        <v>0</v>
      </c>
    </row>
  </sheetData>
  <autoFilter ref="A1:K9475">
    <filterColumn colId="3"/>
    <filterColumn colId="4"/>
  </autoFilter>
  <sortState ref="G435:G447">
    <sortCondition ref="G435"/>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sheetPr filterMode="1">
    <tabColor rgb="FFFFFF99"/>
  </sheetPr>
  <dimension ref="A1:U10768"/>
  <sheetViews>
    <sheetView topLeftCell="A7475" zoomScale="90" zoomScaleNormal="90" workbookViewId="0">
      <selection activeCell="M5280" sqref="M5280"/>
    </sheetView>
  </sheetViews>
  <sheetFormatPr defaultRowHeight="12"/>
  <cols>
    <col min="1" max="1" width="10.5703125" bestFit="1" customWidth="1"/>
    <col min="3" max="3" width="9.85546875" bestFit="1" customWidth="1"/>
    <col min="5" max="5" width="9.140625" style="5"/>
    <col min="7" max="7" width="14" customWidth="1"/>
    <col min="8" max="8" width="43.5703125" bestFit="1" customWidth="1"/>
    <col min="9" max="9" width="19" bestFit="1" customWidth="1"/>
    <col min="14" max="14" width="9.140625" style="43"/>
    <col min="15" max="15" width="11.42578125" customWidth="1"/>
  </cols>
  <sheetData>
    <row r="1" spans="1:21">
      <c r="A1" t="s">
        <v>3982</v>
      </c>
      <c r="B1" t="s">
        <v>0</v>
      </c>
      <c r="C1" s="1"/>
      <c r="D1" s="2"/>
      <c r="N1" s="44" t="s">
        <v>237</v>
      </c>
      <c r="O1" s="71" t="s">
        <v>97</v>
      </c>
      <c r="P1" s="71" t="s">
        <v>28</v>
      </c>
    </row>
    <row r="2" spans="1:21">
      <c r="A2" t="s">
        <v>1</v>
      </c>
      <c r="B2" t="s">
        <v>2</v>
      </c>
      <c r="C2" t="s">
        <v>3</v>
      </c>
      <c r="D2" t="s">
        <v>4</v>
      </c>
      <c r="E2" s="5" t="s">
        <v>5</v>
      </c>
      <c r="F2" t="s">
        <v>6</v>
      </c>
      <c r="G2" t="s">
        <v>7</v>
      </c>
      <c r="H2" t="s">
        <v>8</v>
      </c>
      <c r="I2" t="s">
        <v>9</v>
      </c>
      <c r="J2" t="s">
        <v>6</v>
      </c>
      <c r="K2" t="s">
        <v>10</v>
      </c>
      <c r="L2" t="s">
        <v>11</v>
      </c>
      <c r="M2" t="s">
        <v>12</v>
      </c>
      <c r="N2" s="4" t="s">
        <v>13</v>
      </c>
      <c r="O2" t="s">
        <v>14</v>
      </c>
      <c r="P2" t="s">
        <v>15</v>
      </c>
      <c r="Q2" t="s">
        <v>16</v>
      </c>
    </row>
    <row r="3" spans="1:21" hidden="1">
      <c r="A3" s="116">
        <v>42461</v>
      </c>
      <c r="B3" s="114" t="s">
        <v>4533</v>
      </c>
      <c r="C3" s="116">
        <v>42490</v>
      </c>
      <c r="D3" s="114" t="s">
        <v>4534</v>
      </c>
      <c r="E3" s="114" t="s">
        <v>939</v>
      </c>
      <c r="F3" s="114"/>
      <c r="G3" s="114"/>
      <c r="H3" s="114" t="s">
        <v>701</v>
      </c>
      <c r="I3" s="114" t="s">
        <v>17</v>
      </c>
      <c r="J3" s="114" t="s">
        <v>4535</v>
      </c>
      <c r="K3" s="114"/>
      <c r="L3" s="114" t="s">
        <v>20</v>
      </c>
      <c r="M3" s="136">
        <v>-19535.34</v>
      </c>
      <c r="N3" s="114" t="s">
        <v>18</v>
      </c>
      <c r="O3" s="136">
        <v>-8453.4</v>
      </c>
      <c r="P3" s="136">
        <v>-8453.4</v>
      </c>
      <c r="Q3" s="114">
        <v>0.88</v>
      </c>
      <c r="R3" s="112"/>
      <c r="S3" s="112"/>
      <c r="T3" s="112"/>
      <c r="U3" s="112"/>
    </row>
    <row r="4" spans="1:21" hidden="1">
      <c r="A4" s="116">
        <v>42461</v>
      </c>
      <c r="B4" s="114" t="s">
        <v>4533</v>
      </c>
      <c r="C4" s="116">
        <v>42490</v>
      </c>
      <c r="D4" s="114" t="s">
        <v>4534</v>
      </c>
      <c r="E4" s="114" t="s">
        <v>939</v>
      </c>
      <c r="F4" s="114"/>
      <c r="G4" s="114"/>
      <c r="H4" s="114" t="s">
        <v>701</v>
      </c>
      <c r="I4" s="114" t="s">
        <v>17</v>
      </c>
      <c r="J4" s="114" t="s">
        <v>4535</v>
      </c>
      <c r="K4" s="114"/>
      <c r="L4" s="114" t="s">
        <v>20</v>
      </c>
      <c r="M4" s="136">
        <v>-13842.3</v>
      </c>
      <c r="N4" s="114" t="s">
        <v>18</v>
      </c>
      <c r="O4" s="136">
        <v>-6182.42</v>
      </c>
      <c r="P4" s="136">
        <v>-6182.42</v>
      </c>
      <c r="Q4" s="114">
        <v>-3.36</v>
      </c>
      <c r="R4" s="112"/>
      <c r="S4" s="112"/>
      <c r="T4" s="112"/>
      <c r="U4" s="112"/>
    </row>
    <row r="5" spans="1:21" hidden="1">
      <c r="A5" s="116">
        <v>42461</v>
      </c>
      <c r="B5" s="114" t="s">
        <v>4533</v>
      </c>
      <c r="C5" s="116">
        <v>42490</v>
      </c>
      <c r="D5" s="114" t="s">
        <v>4534</v>
      </c>
      <c r="E5" s="114" t="s">
        <v>939</v>
      </c>
      <c r="F5" s="114"/>
      <c r="G5" s="114"/>
      <c r="H5" s="114" t="s">
        <v>701</v>
      </c>
      <c r="I5" s="114" t="s">
        <v>17</v>
      </c>
      <c r="J5" s="114" t="s">
        <v>4535</v>
      </c>
      <c r="K5" s="114"/>
      <c r="L5" s="114" t="s">
        <v>20</v>
      </c>
      <c r="M5" s="136">
        <v>-13243.36</v>
      </c>
      <c r="N5" s="114" t="s">
        <v>18</v>
      </c>
      <c r="O5" s="136">
        <v>-5730.7</v>
      </c>
      <c r="P5" s="136">
        <v>-5730.7</v>
      </c>
      <c r="Q5" s="114">
        <v>0.59</v>
      </c>
      <c r="R5" s="112"/>
      <c r="S5" s="112"/>
      <c r="T5" s="112"/>
      <c r="U5" s="112"/>
    </row>
    <row r="6" spans="1:21" hidden="1">
      <c r="A6" s="116">
        <v>42461</v>
      </c>
      <c r="B6" s="114" t="s">
        <v>4536</v>
      </c>
      <c r="C6" s="116">
        <v>42490</v>
      </c>
      <c r="D6" s="114" t="s">
        <v>4537</v>
      </c>
      <c r="E6" s="114" t="s">
        <v>939</v>
      </c>
      <c r="F6" s="114"/>
      <c r="G6" s="114"/>
      <c r="H6" s="114" t="s">
        <v>701</v>
      </c>
      <c r="I6" s="114" t="s">
        <v>17</v>
      </c>
      <c r="J6" s="114" t="s">
        <v>4538</v>
      </c>
      <c r="K6" s="114"/>
      <c r="L6" s="114" t="s">
        <v>20</v>
      </c>
      <c r="M6" s="136">
        <v>-19490.25</v>
      </c>
      <c r="N6" s="114" t="s">
        <v>18</v>
      </c>
      <c r="O6" s="136">
        <v>-8433.01</v>
      </c>
      <c r="P6" s="136">
        <v>-8433.01</v>
      </c>
      <c r="Q6" s="114">
        <v>0</v>
      </c>
      <c r="R6" s="112"/>
      <c r="S6" s="112"/>
      <c r="T6" s="112"/>
      <c r="U6" s="112"/>
    </row>
    <row r="7" spans="1:21" hidden="1">
      <c r="A7" s="116">
        <v>42461</v>
      </c>
      <c r="B7" s="114" t="s">
        <v>4536</v>
      </c>
      <c r="C7" s="116">
        <v>42490</v>
      </c>
      <c r="D7" s="114" t="s">
        <v>4537</v>
      </c>
      <c r="E7" s="114" t="s">
        <v>939</v>
      </c>
      <c r="F7" s="114"/>
      <c r="G7" s="114"/>
      <c r="H7" s="114" t="s">
        <v>701</v>
      </c>
      <c r="I7" s="114" t="s">
        <v>17</v>
      </c>
      <c r="J7" s="114" t="s">
        <v>4538</v>
      </c>
      <c r="K7" s="114"/>
      <c r="L7" s="114" t="s">
        <v>20</v>
      </c>
      <c r="M7" s="136">
        <v>-6374.66</v>
      </c>
      <c r="N7" s="114" t="s">
        <v>18</v>
      </c>
      <c r="O7" s="136">
        <v>-2758.46</v>
      </c>
      <c r="P7" s="136">
        <v>-2758.46</v>
      </c>
      <c r="Q7" s="114">
        <v>0.28000000000000003</v>
      </c>
      <c r="R7" s="112"/>
      <c r="S7" s="112"/>
      <c r="T7" s="112"/>
      <c r="U7" s="112"/>
    </row>
    <row r="8" spans="1:21" hidden="1">
      <c r="A8" s="116">
        <v>42464</v>
      </c>
      <c r="B8" s="114" t="s">
        <v>4539</v>
      </c>
      <c r="C8" s="116">
        <v>42490</v>
      </c>
      <c r="D8" s="114" t="s">
        <v>4540</v>
      </c>
      <c r="E8" s="114" t="s">
        <v>939</v>
      </c>
      <c r="F8" s="114"/>
      <c r="G8" s="114"/>
      <c r="H8" s="114" t="s">
        <v>701</v>
      </c>
      <c r="I8" s="114" t="s">
        <v>17</v>
      </c>
      <c r="J8" s="114" t="s">
        <v>4541</v>
      </c>
      <c r="K8" s="114"/>
      <c r="L8" s="114" t="s">
        <v>20</v>
      </c>
      <c r="M8" s="114">
        <v>-300</v>
      </c>
      <c r="N8" s="114" t="s">
        <v>18</v>
      </c>
      <c r="O8" s="114">
        <v>-129.4</v>
      </c>
      <c r="P8" s="114">
        <v>-129.4</v>
      </c>
      <c r="Q8" s="114">
        <v>-0.4</v>
      </c>
      <c r="R8" s="112"/>
      <c r="S8" s="112"/>
      <c r="T8" s="112"/>
      <c r="U8" s="112"/>
    </row>
    <row r="9" spans="1:21" hidden="1">
      <c r="A9" s="116">
        <v>42464</v>
      </c>
      <c r="B9" s="114" t="s">
        <v>4542</v>
      </c>
      <c r="C9" s="116">
        <v>42490</v>
      </c>
      <c r="D9" s="114" t="s">
        <v>4543</v>
      </c>
      <c r="E9" s="114" t="s">
        <v>939</v>
      </c>
      <c r="F9" s="114"/>
      <c r="G9" s="114"/>
      <c r="H9" s="114" t="s">
        <v>701</v>
      </c>
      <c r="I9" s="114" t="s">
        <v>17</v>
      </c>
      <c r="J9" s="114" t="s">
        <v>4544</v>
      </c>
      <c r="K9" s="114"/>
      <c r="L9" s="114" t="s">
        <v>20</v>
      </c>
      <c r="M9" s="114">
        <v>-151.97999999999999</v>
      </c>
      <c r="N9" s="114" t="s">
        <v>18</v>
      </c>
      <c r="O9" s="114">
        <v>-74.47</v>
      </c>
      <c r="P9" s="114">
        <v>-74.47</v>
      </c>
      <c r="Q9" s="114">
        <v>8.7100000000000009</v>
      </c>
      <c r="R9" s="112"/>
      <c r="S9" s="112"/>
      <c r="T9" s="112"/>
      <c r="U9" s="112"/>
    </row>
    <row r="10" spans="1:21">
      <c r="A10" s="116">
        <v>42464</v>
      </c>
      <c r="B10" s="114" t="s">
        <v>4545</v>
      </c>
      <c r="C10" s="116">
        <v>42464</v>
      </c>
      <c r="D10" s="114" t="s">
        <v>4545</v>
      </c>
      <c r="E10" s="114" t="s">
        <v>939</v>
      </c>
      <c r="F10" s="114"/>
      <c r="G10" s="114"/>
      <c r="H10" s="114" t="s">
        <v>701</v>
      </c>
      <c r="I10" s="114" t="s">
        <v>19</v>
      </c>
      <c r="J10" s="114" t="s">
        <v>4546</v>
      </c>
      <c r="K10" s="114" t="s">
        <v>21</v>
      </c>
      <c r="L10" s="114"/>
      <c r="M10" s="136">
        <v>19500</v>
      </c>
      <c r="N10" s="114" t="s">
        <v>18</v>
      </c>
      <c r="O10" s="136">
        <v>8437.27</v>
      </c>
      <c r="P10" s="136">
        <v>8437.27</v>
      </c>
      <c r="Q10" s="114">
        <v>0</v>
      </c>
      <c r="R10" s="112"/>
      <c r="S10" s="112"/>
      <c r="T10" s="112"/>
      <c r="U10" s="112"/>
    </row>
    <row r="11" spans="1:21" hidden="1">
      <c r="A11" s="116">
        <v>42465</v>
      </c>
      <c r="B11" s="114" t="s">
        <v>4547</v>
      </c>
      <c r="C11" s="116">
        <v>42490</v>
      </c>
      <c r="D11" s="114" t="s">
        <v>4548</v>
      </c>
      <c r="E11" s="114" t="s">
        <v>939</v>
      </c>
      <c r="F11" s="114"/>
      <c r="G11" s="114"/>
      <c r="H11" s="114" t="s">
        <v>701</v>
      </c>
      <c r="I11" s="114" t="s">
        <v>17</v>
      </c>
      <c r="J11" s="114" t="s">
        <v>4549</v>
      </c>
      <c r="K11" s="114"/>
      <c r="L11" s="114" t="s">
        <v>20</v>
      </c>
      <c r="M11" s="114">
        <v>-267.5</v>
      </c>
      <c r="N11" s="114" t="s">
        <v>18</v>
      </c>
      <c r="O11" s="114">
        <v>-115.38</v>
      </c>
      <c r="P11" s="114">
        <v>-115.38</v>
      </c>
      <c r="Q11" s="114">
        <v>-0.36</v>
      </c>
      <c r="R11" s="112"/>
      <c r="S11" s="112"/>
      <c r="T11" s="112"/>
      <c r="U11" s="112"/>
    </row>
    <row r="12" spans="1:21" hidden="1">
      <c r="A12" s="116">
        <v>42465</v>
      </c>
      <c r="B12" s="114" t="s">
        <v>4550</v>
      </c>
      <c r="C12" s="116">
        <v>42490</v>
      </c>
      <c r="D12" s="114" t="s">
        <v>4551</v>
      </c>
      <c r="E12" s="114" t="s">
        <v>939</v>
      </c>
      <c r="F12" s="114"/>
      <c r="G12" s="114"/>
      <c r="H12" s="114" t="s">
        <v>701</v>
      </c>
      <c r="I12" s="114" t="s">
        <v>17</v>
      </c>
      <c r="J12" s="114" t="s">
        <v>4552</v>
      </c>
      <c r="K12" s="114"/>
      <c r="L12" s="114" t="s">
        <v>20</v>
      </c>
      <c r="M12" s="114">
        <v>-267.5</v>
      </c>
      <c r="N12" s="114" t="s">
        <v>18</v>
      </c>
      <c r="O12" s="114">
        <v>-115.38</v>
      </c>
      <c r="P12" s="114">
        <v>-115.38</v>
      </c>
      <c r="Q12" s="114">
        <v>-0.36</v>
      </c>
      <c r="R12" s="112"/>
      <c r="S12" s="112"/>
      <c r="T12" s="112"/>
      <c r="U12" s="112"/>
    </row>
    <row r="13" spans="1:21">
      <c r="A13" s="116">
        <v>42464</v>
      </c>
      <c r="B13" s="114" t="s">
        <v>4553</v>
      </c>
      <c r="C13" s="116">
        <v>42464</v>
      </c>
      <c r="D13" s="114" t="s">
        <v>4553</v>
      </c>
      <c r="E13" s="114" t="s">
        <v>939</v>
      </c>
      <c r="F13" s="114"/>
      <c r="G13" s="114"/>
      <c r="H13" s="114" t="s">
        <v>701</v>
      </c>
      <c r="I13" s="114" t="s">
        <v>19</v>
      </c>
      <c r="J13" s="114" t="s">
        <v>4554</v>
      </c>
      <c r="K13" s="114" t="s">
        <v>21</v>
      </c>
      <c r="L13" s="114"/>
      <c r="M13" s="136">
        <v>19500</v>
      </c>
      <c r="N13" s="114" t="s">
        <v>18</v>
      </c>
      <c r="O13" s="136">
        <v>8437.27</v>
      </c>
      <c r="P13" s="136">
        <v>8437.27</v>
      </c>
      <c r="Q13" s="114">
        <v>0</v>
      </c>
      <c r="R13" s="112"/>
      <c r="S13" s="112"/>
      <c r="T13" s="112"/>
      <c r="U13" s="112"/>
    </row>
    <row r="14" spans="1:21">
      <c r="A14" s="116">
        <v>42464</v>
      </c>
      <c r="B14" s="114" t="s">
        <v>4553</v>
      </c>
      <c r="C14" s="116">
        <v>42464</v>
      </c>
      <c r="D14" s="114" t="s">
        <v>4553</v>
      </c>
      <c r="E14" s="114" t="s">
        <v>939</v>
      </c>
      <c r="F14" s="114"/>
      <c r="G14" s="114"/>
      <c r="H14" s="114" t="s">
        <v>701</v>
      </c>
      <c r="I14" s="114" t="s">
        <v>19</v>
      </c>
      <c r="J14" s="114" t="s">
        <v>4554</v>
      </c>
      <c r="K14" s="114"/>
      <c r="L14" s="114" t="s">
        <v>20</v>
      </c>
      <c r="M14" s="136">
        <v>-19500</v>
      </c>
      <c r="N14" s="114" t="s">
        <v>18</v>
      </c>
      <c r="O14" s="136">
        <v>-8437.27</v>
      </c>
      <c r="P14" s="136">
        <v>-8437.27</v>
      </c>
      <c r="Q14" s="114">
        <v>0</v>
      </c>
      <c r="R14" s="112"/>
      <c r="S14" s="112"/>
      <c r="T14" s="112"/>
      <c r="U14" s="112"/>
    </row>
    <row r="15" spans="1:21" hidden="1">
      <c r="A15" s="116">
        <v>42464</v>
      </c>
      <c r="B15" s="114" t="s">
        <v>4542</v>
      </c>
      <c r="C15" s="116">
        <v>42490</v>
      </c>
      <c r="D15" s="114" t="s">
        <v>4543</v>
      </c>
      <c r="E15" s="114" t="s">
        <v>939</v>
      </c>
      <c r="F15" s="114"/>
      <c r="G15" s="114"/>
      <c r="H15" s="114" t="s">
        <v>701</v>
      </c>
      <c r="I15" s="114" t="s">
        <v>17</v>
      </c>
      <c r="J15" s="114" t="s">
        <v>4544</v>
      </c>
      <c r="K15" s="114"/>
      <c r="L15" s="114" t="s">
        <v>20</v>
      </c>
      <c r="M15" s="114">
        <v>-148.02000000000001</v>
      </c>
      <c r="N15" s="114" t="s">
        <v>18</v>
      </c>
      <c r="O15" s="114">
        <v>-72.53</v>
      </c>
      <c r="P15" s="114">
        <v>-72.53</v>
      </c>
      <c r="Q15" s="114">
        <v>8.48</v>
      </c>
      <c r="R15" s="112"/>
      <c r="S15" s="112"/>
      <c r="T15" s="112"/>
      <c r="U15" s="112"/>
    </row>
    <row r="16" spans="1:21">
      <c r="A16" s="116">
        <v>42464</v>
      </c>
      <c r="B16" s="114" t="s">
        <v>4545</v>
      </c>
      <c r="C16" s="116">
        <v>42464</v>
      </c>
      <c r="D16" s="114" t="s">
        <v>4545</v>
      </c>
      <c r="E16" s="114" t="s">
        <v>939</v>
      </c>
      <c r="F16" s="114"/>
      <c r="G16" s="114"/>
      <c r="H16" s="114" t="s">
        <v>701</v>
      </c>
      <c r="I16" s="114" t="s">
        <v>19</v>
      </c>
      <c r="J16" s="114" t="s">
        <v>4546</v>
      </c>
      <c r="K16" s="114" t="s">
        <v>21</v>
      </c>
      <c r="L16" s="114"/>
      <c r="M16" s="136">
        <v>19825</v>
      </c>
      <c r="N16" s="114" t="s">
        <v>18</v>
      </c>
      <c r="O16" s="136">
        <v>8577.86</v>
      </c>
      <c r="P16" s="136">
        <v>8577.86</v>
      </c>
      <c r="Q16" s="114">
        <v>0</v>
      </c>
      <c r="R16" s="112"/>
      <c r="S16" s="112"/>
      <c r="T16" s="112"/>
      <c r="U16" s="112"/>
    </row>
    <row r="17" spans="1:21">
      <c r="A17" s="116">
        <v>42464</v>
      </c>
      <c r="B17" s="114" t="s">
        <v>4555</v>
      </c>
      <c r="C17" s="116">
        <v>42464</v>
      </c>
      <c r="D17" s="114" t="s">
        <v>4555</v>
      </c>
      <c r="E17" s="114" t="s">
        <v>939</v>
      </c>
      <c r="F17" s="114"/>
      <c r="G17" s="114"/>
      <c r="H17" s="114" t="s">
        <v>701</v>
      </c>
      <c r="I17" s="114" t="s">
        <v>19</v>
      </c>
      <c r="J17" s="114" t="s">
        <v>4556</v>
      </c>
      <c r="K17" s="114"/>
      <c r="L17" s="114" t="s">
        <v>20</v>
      </c>
      <c r="M17" s="136">
        <v>-13315.09</v>
      </c>
      <c r="N17" s="114" t="s">
        <v>18</v>
      </c>
      <c r="O17" s="136">
        <v>-5761.15</v>
      </c>
      <c r="P17" s="136">
        <v>-5761.15</v>
      </c>
      <c r="Q17" s="114">
        <v>0</v>
      </c>
      <c r="R17" s="112"/>
      <c r="S17" s="112"/>
      <c r="T17" s="112"/>
      <c r="U17" s="112"/>
    </row>
    <row r="18" spans="1:21">
      <c r="A18" s="116">
        <v>42464</v>
      </c>
      <c r="B18" s="114" t="s">
        <v>4555</v>
      </c>
      <c r="C18" s="116">
        <v>42464</v>
      </c>
      <c r="D18" s="114" t="s">
        <v>4555</v>
      </c>
      <c r="E18" s="114" t="s">
        <v>939</v>
      </c>
      <c r="F18" s="114"/>
      <c r="G18" s="114"/>
      <c r="H18" s="114" t="s">
        <v>701</v>
      </c>
      <c r="I18" s="114" t="s">
        <v>19</v>
      </c>
      <c r="J18" s="114" t="s">
        <v>4556</v>
      </c>
      <c r="K18" s="114" t="s">
        <v>21</v>
      </c>
      <c r="L18" s="114"/>
      <c r="M18" s="136">
        <v>13315.09</v>
      </c>
      <c r="N18" s="114" t="s">
        <v>18</v>
      </c>
      <c r="O18" s="136">
        <v>5761.15</v>
      </c>
      <c r="P18" s="136">
        <v>5761.15</v>
      </c>
      <c r="Q18" s="114">
        <v>0</v>
      </c>
      <c r="R18" s="112"/>
      <c r="S18" s="112"/>
      <c r="T18" s="112"/>
      <c r="U18" s="112"/>
    </row>
    <row r="19" spans="1:21">
      <c r="A19" s="116">
        <v>42464</v>
      </c>
      <c r="B19" s="114" t="s">
        <v>4553</v>
      </c>
      <c r="C19" s="116">
        <v>42464</v>
      </c>
      <c r="D19" s="114" t="s">
        <v>4553</v>
      </c>
      <c r="E19" s="114" t="s">
        <v>939</v>
      </c>
      <c r="F19" s="114"/>
      <c r="G19" s="114"/>
      <c r="H19" s="114" t="s">
        <v>701</v>
      </c>
      <c r="I19" s="114" t="s">
        <v>19</v>
      </c>
      <c r="J19" s="114" t="s">
        <v>4554</v>
      </c>
      <c r="K19" s="114"/>
      <c r="L19" s="114" t="s">
        <v>20</v>
      </c>
      <c r="M19" s="136">
        <v>-19825</v>
      </c>
      <c r="N19" s="114" t="s">
        <v>18</v>
      </c>
      <c r="O19" s="136">
        <v>-8577.86</v>
      </c>
      <c r="P19" s="136">
        <v>-8577.86</v>
      </c>
      <c r="Q19" s="114">
        <v>0</v>
      </c>
      <c r="R19" s="112"/>
      <c r="S19" s="112"/>
      <c r="T19" s="112"/>
      <c r="U19" s="112"/>
    </row>
    <row r="20" spans="1:21">
      <c r="A20" s="116">
        <v>42464</v>
      </c>
      <c r="B20" s="114" t="s">
        <v>4553</v>
      </c>
      <c r="C20" s="116">
        <v>42464</v>
      </c>
      <c r="D20" s="114" t="s">
        <v>4553</v>
      </c>
      <c r="E20" s="114" t="s">
        <v>939</v>
      </c>
      <c r="F20" s="114"/>
      <c r="G20" s="114"/>
      <c r="H20" s="114" t="s">
        <v>701</v>
      </c>
      <c r="I20" s="114" t="s">
        <v>19</v>
      </c>
      <c r="J20" s="114" t="s">
        <v>4554</v>
      </c>
      <c r="K20" s="114" t="s">
        <v>21</v>
      </c>
      <c r="L20" s="114"/>
      <c r="M20" s="136">
        <v>19825</v>
      </c>
      <c r="N20" s="114" t="s">
        <v>18</v>
      </c>
      <c r="O20" s="136">
        <v>8577.86</v>
      </c>
      <c r="P20" s="136">
        <v>8577.86</v>
      </c>
      <c r="Q20" s="114">
        <v>0</v>
      </c>
      <c r="R20" s="112"/>
      <c r="S20" s="112"/>
      <c r="T20" s="112"/>
      <c r="U20" s="112"/>
    </row>
    <row r="21" spans="1:21">
      <c r="A21" s="116">
        <v>42464</v>
      </c>
      <c r="B21" s="114" t="s">
        <v>4557</v>
      </c>
      <c r="C21" s="116">
        <v>42464</v>
      </c>
      <c r="D21" s="114" t="s">
        <v>4557</v>
      </c>
      <c r="E21" s="114" t="s">
        <v>939</v>
      </c>
      <c r="F21" s="114"/>
      <c r="G21" s="114"/>
      <c r="H21" s="114" t="s">
        <v>701</v>
      </c>
      <c r="I21" s="114" t="s">
        <v>19</v>
      </c>
      <c r="J21" s="114" t="s">
        <v>4554</v>
      </c>
      <c r="K21" s="114"/>
      <c r="L21" s="114" t="s">
        <v>20</v>
      </c>
      <c r="M21" s="114">
        <v>-9.75</v>
      </c>
      <c r="N21" s="114" t="s">
        <v>18</v>
      </c>
      <c r="O21" s="114">
        <v>-4.22</v>
      </c>
      <c r="P21" s="114">
        <v>-4.22</v>
      </c>
      <c r="Q21" s="114">
        <v>0</v>
      </c>
      <c r="R21" s="112"/>
      <c r="S21" s="112"/>
      <c r="T21" s="112"/>
      <c r="U21" s="112"/>
    </row>
    <row r="22" spans="1:21">
      <c r="A22" s="116">
        <v>42464</v>
      </c>
      <c r="B22" s="114" t="s">
        <v>4557</v>
      </c>
      <c r="C22" s="116">
        <v>42464</v>
      </c>
      <c r="D22" s="114" t="s">
        <v>4557</v>
      </c>
      <c r="E22" s="114" t="s">
        <v>939</v>
      </c>
      <c r="F22" s="114"/>
      <c r="G22" s="114"/>
      <c r="H22" s="114" t="s">
        <v>701</v>
      </c>
      <c r="I22" s="114" t="s">
        <v>19</v>
      </c>
      <c r="J22" s="114" t="s">
        <v>4554</v>
      </c>
      <c r="K22" s="114"/>
      <c r="L22" s="114" t="s">
        <v>20</v>
      </c>
      <c r="M22" s="114">
        <v>-9.91</v>
      </c>
      <c r="N22" s="114" t="s">
        <v>18</v>
      </c>
      <c r="O22" s="114">
        <v>-4.29</v>
      </c>
      <c r="P22" s="114">
        <v>-4.29</v>
      </c>
      <c r="Q22" s="114">
        <v>0</v>
      </c>
      <c r="R22" s="112"/>
      <c r="S22" s="112"/>
      <c r="T22" s="112"/>
      <c r="U22" s="112"/>
    </row>
    <row r="23" spans="1:21">
      <c r="A23" s="116">
        <v>42465</v>
      </c>
      <c r="B23" s="114" t="s">
        <v>4558</v>
      </c>
      <c r="C23" s="116">
        <v>42465</v>
      </c>
      <c r="D23" s="114" t="s">
        <v>4558</v>
      </c>
      <c r="E23" s="114" t="s">
        <v>939</v>
      </c>
      <c r="F23" s="114"/>
      <c r="G23" s="114"/>
      <c r="H23" s="114" t="s">
        <v>701</v>
      </c>
      <c r="I23" s="114" t="s">
        <v>19</v>
      </c>
      <c r="J23" s="114" t="s">
        <v>4559</v>
      </c>
      <c r="K23" s="114" t="s">
        <v>21</v>
      </c>
      <c r="L23" s="114"/>
      <c r="M23" s="136">
        <v>19500</v>
      </c>
      <c r="N23" s="114" t="s">
        <v>18</v>
      </c>
      <c r="O23" s="136">
        <v>8437.59</v>
      </c>
      <c r="P23" s="136">
        <v>8437.59</v>
      </c>
      <c r="Q23" s="114">
        <v>-0.37</v>
      </c>
      <c r="R23" s="112"/>
      <c r="S23" s="112"/>
      <c r="T23" s="112"/>
      <c r="U23" s="112"/>
    </row>
    <row r="24" spans="1:21">
      <c r="A24" s="116">
        <v>42465</v>
      </c>
      <c r="B24" s="114" t="s">
        <v>4558</v>
      </c>
      <c r="C24" s="116">
        <v>42465</v>
      </c>
      <c r="D24" s="114" t="s">
        <v>4558</v>
      </c>
      <c r="E24" s="114" t="s">
        <v>939</v>
      </c>
      <c r="F24" s="114"/>
      <c r="G24" s="114"/>
      <c r="H24" s="114" t="s">
        <v>701</v>
      </c>
      <c r="I24" s="114" t="s">
        <v>19</v>
      </c>
      <c r="J24" s="114" t="s">
        <v>4559</v>
      </c>
      <c r="K24" s="114" t="s">
        <v>21</v>
      </c>
      <c r="L24" s="114"/>
      <c r="M24" s="136">
        <v>19825</v>
      </c>
      <c r="N24" s="114" t="s">
        <v>18</v>
      </c>
      <c r="O24" s="136">
        <v>8577.93</v>
      </c>
      <c r="P24" s="136">
        <v>8577.93</v>
      </c>
      <c r="Q24" s="114">
        <v>0</v>
      </c>
      <c r="R24" s="112"/>
      <c r="S24" s="112"/>
      <c r="T24" s="112"/>
      <c r="U24" s="112"/>
    </row>
    <row r="25" spans="1:21">
      <c r="A25" s="116">
        <v>42465</v>
      </c>
      <c r="B25" s="114" t="s">
        <v>4560</v>
      </c>
      <c r="C25" s="116">
        <v>42465</v>
      </c>
      <c r="D25" s="114" t="s">
        <v>4560</v>
      </c>
      <c r="E25" s="114" t="s">
        <v>939</v>
      </c>
      <c r="F25" s="114"/>
      <c r="G25" s="114"/>
      <c r="H25" s="114" t="s">
        <v>701</v>
      </c>
      <c r="I25" s="114" t="s">
        <v>19</v>
      </c>
      <c r="J25" s="114" t="s">
        <v>4561</v>
      </c>
      <c r="K25" s="114" t="s">
        <v>21</v>
      </c>
      <c r="L25" s="114"/>
      <c r="M25" s="136">
        <v>19500</v>
      </c>
      <c r="N25" s="114" t="s">
        <v>18</v>
      </c>
      <c r="O25" s="136">
        <v>8437.59</v>
      </c>
      <c r="P25" s="136">
        <v>8437.59</v>
      </c>
      <c r="Q25" s="114">
        <v>-0.37</v>
      </c>
      <c r="R25" s="112"/>
      <c r="S25" s="112"/>
      <c r="T25" s="112"/>
      <c r="U25" s="112"/>
    </row>
    <row r="26" spans="1:21">
      <c r="A26" s="116">
        <v>42465</v>
      </c>
      <c r="B26" s="114" t="s">
        <v>4560</v>
      </c>
      <c r="C26" s="116">
        <v>42465</v>
      </c>
      <c r="D26" s="114" t="s">
        <v>4560</v>
      </c>
      <c r="E26" s="114" t="s">
        <v>939</v>
      </c>
      <c r="F26" s="114"/>
      <c r="G26" s="114"/>
      <c r="H26" s="114" t="s">
        <v>701</v>
      </c>
      <c r="I26" s="114" t="s">
        <v>19</v>
      </c>
      <c r="J26" s="114" t="s">
        <v>4561</v>
      </c>
      <c r="K26" s="114"/>
      <c r="L26" s="114" t="s">
        <v>20</v>
      </c>
      <c r="M26" s="136">
        <v>-19825</v>
      </c>
      <c r="N26" s="114" t="s">
        <v>18</v>
      </c>
      <c r="O26" s="136">
        <v>-8577.93</v>
      </c>
      <c r="P26" s="136">
        <v>-8577.93</v>
      </c>
      <c r="Q26" s="114">
        <v>0</v>
      </c>
      <c r="R26" s="112"/>
      <c r="S26" s="112"/>
      <c r="T26" s="112"/>
      <c r="U26" s="112"/>
    </row>
    <row r="27" spans="1:21">
      <c r="A27" s="116">
        <v>42465</v>
      </c>
      <c r="B27" s="114" t="s">
        <v>4560</v>
      </c>
      <c r="C27" s="116">
        <v>42465</v>
      </c>
      <c r="D27" s="114" t="s">
        <v>4560</v>
      </c>
      <c r="E27" s="114" t="s">
        <v>939</v>
      </c>
      <c r="F27" s="114"/>
      <c r="G27" s="114"/>
      <c r="H27" s="114" t="s">
        <v>701</v>
      </c>
      <c r="I27" s="114" t="s">
        <v>19</v>
      </c>
      <c r="J27" s="114" t="s">
        <v>4561</v>
      </c>
      <c r="K27" s="114" t="s">
        <v>21</v>
      </c>
      <c r="L27" s="114"/>
      <c r="M27" s="136">
        <v>19825</v>
      </c>
      <c r="N27" s="114" t="s">
        <v>18</v>
      </c>
      <c r="O27" s="136">
        <v>8577.93</v>
      </c>
      <c r="P27" s="136">
        <v>8577.93</v>
      </c>
      <c r="Q27" s="114">
        <v>0</v>
      </c>
      <c r="R27" s="112"/>
      <c r="S27" s="112"/>
      <c r="T27" s="112"/>
      <c r="U27" s="112"/>
    </row>
    <row r="28" spans="1:21">
      <c r="A28" s="116">
        <v>42465</v>
      </c>
      <c r="B28" s="114" t="s">
        <v>4560</v>
      </c>
      <c r="C28" s="116">
        <v>42465</v>
      </c>
      <c r="D28" s="114" t="s">
        <v>4560</v>
      </c>
      <c r="E28" s="114" t="s">
        <v>939</v>
      </c>
      <c r="F28" s="114"/>
      <c r="G28" s="114"/>
      <c r="H28" s="114" t="s">
        <v>701</v>
      </c>
      <c r="I28" s="114" t="s">
        <v>19</v>
      </c>
      <c r="J28" s="114" t="s">
        <v>4561</v>
      </c>
      <c r="K28" s="114"/>
      <c r="L28" s="114" t="s">
        <v>20</v>
      </c>
      <c r="M28" s="136">
        <v>-19500</v>
      </c>
      <c r="N28" s="114" t="s">
        <v>18</v>
      </c>
      <c r="O28" s="136">
        <v>-8437.2199999999993</v>
      </c>
      <c r="P28" s="136">
        <v>-8437.2199999999993</v>
      </c>
      <c r="Q28" s="114">
        <v>0</v>
      </c>
      <c r="R28" s="112"/>
      <c r="S28" s="112"/>
      <c r="T28" s="112"/>
      <c r="U28" s="112"/>
    </row>
    <row r="29" spans="1:21">
      <c r="A29" s="116">
        <v>42465</v>
      </c>
      <c r="B29" s="114" t="s">
        <v>4560</v>
      </c>
      <c r="C29" s="116">
        <v>42465</v>
      </c>
      <c r="D29" s="114" t="s">
        <v>4560</v>
      </c>
      <c r="E29" s="114" t="s">
        <v>939</v>
      </c>
      <c r="F29" s="114"/>
      <c r="G29" s="114"/>
      <c r="H29" s="114" t="s">
        <v>701</v>
      </c>
      <c r="I29" s="114" t="s">
        <v>19</v>
      </c>
      <c r="J29" s="114" t="s">
        <v>4561</v>
      </c>
      <c r="K29" s="114" t="s">
        <v>21</v>
      </c>
      <c r="L29" s="114"/>
      <c r="M29" s="136">
        <v>19500</v>
      </c>
      <c r="N29" s="114" t="s">
        <v>18</v>
      </c>
      <c r="O29" s="136">
        <v>8437.2199999999993</v>
      </c>
      <c r="P29" s="136">
        <v>8437.2199999999993</v>
      </c>
      <c r="Q29" s="114">
        <v>0</v>
      </c>
      <c r="R29" s="112"/>
      <c r="S29" s="112"/>
      <c r="T29" s="112"/>
      <c r="U29" s="112"/>
    </row>
    <row r="30" spans="1:21">
      <c r="A30" s="116">
        <v>42465</v>
      </c>
      <c r="B30" s="114" t="s">
        <v>4562</v>
      </c>
      <c r="C30" s="116">
        <v>42465</v>
      </c>
      <c r="D30" s="114" t="s">
        <v>4562</v>
      </c>
      <c r="E30" s="114" t="s">
        <v>939</v>
      </c>
      <c r="F30" s="114"/>
      <c r="G30" s="114"/>
      <c r="H30" s="114" t="s">
        <v>701</v>
      </c>
      <c r="I30" s="114" t="s">
        <v>19</v>
      </c>
      <c r="J30" s="114" t="s">
        <v>4561</v>
      </c>
      <c r="K30" s="114"/>
      <c r="L30" s="114" t="s">
        <v>20</v>
      </c>
      <c r="M30" s="114">
        <v>-9.75</v>
      </c>
      <c r="N30" s="114" t="s">
        <v>18</v>
      </c>
      <c r="O30" s="114">
        <v>-4.22</v>
      </c>
      <c r="P30" s="114">
        <v>-4.22</v>
      </c>
      <c r="Q30" s="114">
        <v>0</v>
      </c>
      <c r="R30" s="112"/>
      <c r="S30" s="112"/>
      <c r="T30" s="112"/>
      <c r="U30" s="112"/>
    </row>
    <row r="31" spans="1:21">
      <c r="A31" s="116">
        <v>42465</v>
      </c>
      <c r="B31" s="114" t="s">
        <v>4558</v>
      </c>
      <c r="C31" s="116">
        <v>42465</v>
      </c>
      <c r="D31" s="114" t="s">
        <v>4558</v>
      </c>
      <c r="E31" s="114" t="s">
        <v>939</v>
      </c>
      <c r="F31" s="114"/>
      <c r="G31" s="114"/>
      <c r="H31" s="114" t="s">
        <v>701</v>
      </c>
      <c r="I31" s="114" t="s">
        <v>19</v>
      </c>
      <c r="J31" s="114" t="s">
        <v>4559</v>
      </c>
      <c r="K31" s="114" t="s">
        <v>21</v>
      </c>
      <c r="L31" s="114"/>
      <c r="M31" s="136">
        <v>19500</v>
      </c>
      <c r="N31" s="114" t="s">
        <v>18</v>
      </c>
      <c r="O31" s="136">
        <v>8437.2199999999993</v>
      </c>
      <c r="P31" s="136">
        <v>8437.2199999999993</v>
      </c>
      <c r="Q31" s="114">
        <v>0</v>
      </c>
      <c r="R31" s="112"/>
      <c r="S31" s="112"/>
      <c r="T31" s="112"/>
      <c r="U31" s="112"/>
    </row>
    <row r="32" spans="1:21">
      <c r="A32" s="116">
        <v>42465</v>
      </c>
      <c r="B32" s="114" t="s">
        <v>4562</v>
      </c>
      <c r="C32" s="116">
        <v>42465</v>
      </c>
      <c r="D32" s="114" t="s">
        <v>4562</v>
      </c>
      <c r="E32" s="114" t="s">
        <v>939</v>
      </c>
      <c r="F32" s="114"/>
      <c r="G32" s="114"/>
      <c r="H32" s="114" t="s">
        <v>701</v>
      </c>
      <c r="I32" s="114" t="s">
        <v>19</v>
      </c>
      <c r="J32" s="114" t="s">
        <v>4561</v>
      </c>
      <c r="K32" s="114"/>
      <c r="L32" s="114" t="s">
        <v>20</v>
      </c>
      <c r="M32" s="114">
        <v>-9.75</v>
      </c>
      <c r="N32" s="114" t="s">
        <v>18</v>
      </c>
      <c r="O32" s="114">
        <v>-4.22</v>
      </c>
      <c r="P32" s="114">
        <v>-4.22</v>
      </c>
      <c r="Q32" s="114">
        <v>0</v>
      </c>
      <c r="R32" s="112"/>
      <c r="S32" s="112"/>
      <c r="T32" s="112"/>
      <c r="U32" s="112"/>
    </row>
    <row r="33" spans="1:21">
      <c r="A33" s="116">
        <v>42465</v>
      </c>
      <c r="B33" s="114" t="s">
        <v>4560</v>
      </c>
      <c r="C33" s="116">
        <v>42465</v>
      </c>
      <c r="D33" s="114" t="s">
        <v>4560</v>
      </c>
      <c r="E33" s="114" t="s">
        <v>939</v>
      </c>
      <c r="F33" s="114"/>
      <c r="G33" s="114"/>
      <c r="H33" s="114" t="s">
        <v>701</v>
      </c>
      <c r="I33" s="114" t="s">
        <v>19</v>
      </c>
      <c r="J33" s="114" t="s">
        <v>4561</v>
      </c>
      <c r="K33" s="114"/>
      <c r="L33" s="114" t="s">
        <v>20</v>
      </c>
      <c r="M33" s="136">
        <v>-19500</v>
      </c>
      <c r="N33" s="114" t="s">
        <v>18</v>
      </c>
      <c r="O33" s="136">
        <v>-8437.59</v>
      </c>
      <c r="P33" s="136">
        <v>-8437.59</v>
      </c>
      <c r="Q33" s="114">
        <v>0.37</v>
      </c>
      <c r="R33" s="112"/>
      <c r="S33" s="112"/>
      <c r="T33" s="112"/>
      <c r="U33" s="112"/>
    </row>
    <row r="34" spans="1:21" hidden="1">
      <c r="A34" s="116">
        <v>42466</v>
      </c>
      <c r="B34" s="114" t="s">
        <v>4563</v>
      </c>
      <c r="C34" s="116">
        <v>42490</v>
      </c>
      <c r="D34" s="114" t="s">
        <v>4564</v>
      </c>
      <c r="E34" s="114" t="s">
        <v>939</v>
      </c>
      <c r="F34" s="114"/>
      <c r="G34" s="114"/>
      <c r="H34" s="114" t="s">
        <v>701</v>
      </c>
      <c r="I34" s="114" t="s">
        <v>17</v>
      </c>
      <c r="J34" s="114" t="s">
        <v>4565</v>
      </c>
      <c r="K34" s="114"/>
      <c r="L34" s="114" t="s">
        <v>20</v>
      </c>
      <c r="M34" s="136">
        <v>-8453.58</v>
      </c>
      <c r="N34" s="114" t="s">
        <v>18</v>
      </c>
      <c r="O34" s="136">
        <v>-3657.7</v>
      </c>
      <c r="P34" s="136">
        <v>-3657.7</v>
      </c>
      <c r="Q34" s="114">
        <v>0</v>
      </c>
      <c r="R34" s="112"/>
      <c r="S34" s="112"/>
      <c r="T34" s="112"/>
      <c r="U34" s="112"/>
    </row>
    <row r="35" spans="1:21" hidden="1">
      <c r="A35" s="116">
        <v>42467</v>
      </c>
      <c r="B35" s="114" t="s">
        <v>4566</v>
      </c>
      <c r="C35" s="116">
        <v>42490</v>
      </c>
      <c r="D35" s="114" t="s">
        <v>4567</v>
      </c>
      <c r="E35" s="114" t="s">
        <v>939</v>
      </c>
      <c r="F35" s="114"/>
      <c r="G35" s="114"/>
      <c r="H35" s="114" t="s">
        <v>701</v>
      </c>
      <c r="I35" s="114" t="s">
        <v>17</v>
      </c>
      <c r="J35" s="114" t="s">
        <v>4568</v>
      </c>
      <c r="K35" s="114"/>
      <c r="L35" s="114" t="s">
        <v>20</v>
      </c>
      <c r="M35" s="136">
        <v>-19815.09</v>
      </c>
      <c r="N35" s="114" t="s">
        <v>18</v>
      </c>
      <c r="O35" s="136">
        <v>-8573.57</v>
      </c>
      <c r="P35" s="136">
        <v>-8573.57</v>
      </c>
      <c r="Q35" s="114">
        <v>0</v>
      </c>
      <c r="R35" s="112"/>
      <c r="S35" s="112"/>
      <c r="T35" s="112"/>
      <c r="U35" s="112"/>
    </row>
    <row r="36" spans="1:21" hidden="1">
      <c r="A36" s="116">
        <v>42467</v>
      </c>
      <c r="B36" s="114" t="s">
        <v>4566</v>
      </c>
      <c r="C36" s="116">
        <v>42490</v>
      </c>
      <c r="D36" s="114" t="s">
        <v>4567</v>
      </c>
      <c r="E36" s="114" t="s">
        <v>939</v>
      </c>
      <c r="F36" s="114"/>
      <c r="G36" s="114"/>
      <c r="H36" s="114" t="s">
        <v>701</v>
      </c>
      <c r="I36" s="114" t="s">
        <v>17</v>
      </c>
      <c r="J36" s="114" t="s">
        <v>4568</v>
      </c>
      <c r="K36" s="114"/>
      <c r="L36" s="114" t="s">
        <v>20</v>
      </c>
      <c r="M36" s="136">
        <v>-11036.67</v>
      </c>
      <c r="N36" s="114" t="s">
        <v>18</v>
      </c>
      <c r="O36" s="136">
        <v>-4775.3500000000004</v>
      </c>
      <c r="P36" s="136">
        <v>-4775.3500000000004</v>
      </c>
      <c r="Q36" s="114">
        <v>0</v>
      </c>
      <c r="R36" s="112"/>
      <c r="S36" s="112"/>
      <c r="T36" s="112"/>
      <c r="U36" s="112"/>
    </row>
    <row r="37" spans="1:21" hidden="1">
      <c r="A37" s="116">
        <v>42467</v>
      </c>
      <c r="B37" s="114" t="s">
        <v>4566</v>
      </c>
      <c r="C37" s="116">
        <v>42490</v>
      </c>
      <c r="D37" s="114" t="s">
        <v>4567</v>
      </c>
      <c r="E37" s="114" t="s">
        <v>939</v>
      </c>
      <c r="F37" s="114"/>
      <c r="G37" s="114"/>
      <c r="H37" s="114" t="s">
        <v>701</v>
      </c>
      <c r="I37" s="114" t="s">
        <v>17</v>
      </c>
      <c r="J37" s="114" t="s">
        <v>4568</v>
      </c>
      <c r="K37" s="114"/>
      <c r="L37" s="114" t="s">
        <v>20</v>
      </c>
      <c r="M37" s="136">
        <v>-13315.09</v>
      </c>
      <c r="N37" s="114" t="s">
        <v>18</v>
      </c>
      <c r="O37" s="136">
        <v>-5761.15</v>
      </c>
      <c r="P37" s="136">
        <v>-5761.15</v>
      </c>
      <c r="Q37" s="114">
        <v>0</v>
      </c>
      <c r="R37" s="112"/>
      <c r="S37" s="112"/>
      <c r="T37" s="112"/>
      <c r="U37" s="112"/>
    </row>
    <row r="38" spans="1:21" hidden="1">
      <c r="A38" s="116">
        <v>42467</v>
      </c>
      <c r="B38" s="114" t="s">
        <v>4566</v>
      </c>
      <c r="C38" s="116">
        <v>42490</v>
      </c>
      <c r="D38" s="114" t="s">
        <v>4567</v>
      </c>
      <c r="E38" s="114" t="s">
        <v>939</v>
      </c>
      <c r="F38" s="114"/>
      <c r="G38" s="114"/>
      <c r="H38" s="114" t="s">
        <v>701</v>
      </c>
      <c r="I38" s="114" t="s">
        <v>17</v>
      </c>
      <c r="J38" s="114" t="s">
        <v>4568</v>
      </c>
      <c r="K38" s="114"/>
      <c r="L38" s="114" t="s">
        <v>20</v>
      </c>
      <c r="M38" s="136">
        <v>-1460.25</v>
      </c>
      <c r="N38" s="114" t="s">
        <v>18</v>
      </c>
      <c r="O38" s="114">
        <v>-631.82000000000005</v>
      </c>
      <c r="P38" s="114">
        <v>-631.82000000000005</v>
      </c>
      <c r="Q38" s="114">
        <v>0</v>
      </c>
      <c r="R38" s="112"/>
      <c r="S38" s="112"/>
      <c r="T38" s="112"/>
      <c r="U38" s="112"/>
    </row>
    <row r="39" spans="1:21" hidden="1">
      <c r="A39" s="116">
        <v>42467</v>
      </c>
      <c r="B39" s="114" t="s">
        <v>4569</v>
      </c>
      <c r="C39" s="116">
        <v>42490</v>
      </c>
      <c r="D39" s="114" t="s">
        <v>4570</v>
      </c>
      <c r="E39" s="114" t="s">
        <v>939</v>
      </c>
      <c r="F39" s="114"/>
      <c r="G39" s="114"/>
      <c r="H39" s="114" t="s">
        <v>701</v>
      </c>
      <c r="I39" s="114" t="s">
        <v>17</v>
      </c>
      <c r="J39" s="114" t="s">
        <v>4571</v>
      </c>
      <c r="K39" s="114"/>
      <c r="L39" s="114" t="s">
        <v>20</v>
      </c>
      <c r="M39" s="136">
        <v>-6834.1</v>
      </c>
      <c r="N39" s="114" t="s">
        <v>18</v>
      </c>
      <c r="O39" s="136">
        <v>-2957</v>
      </c>
      <c r="P39" s="136">
        <v>-2957</v>
      </c>
      <c r="Q39" s="114">
        <v>0</v>
      </c>
      <c r="R39" s="112"/>
      <c r="S39" s="112"/>
      <c r="T39" s="112"/>
      <c r="U39" s="112"/>
    </row>
    <row r="40" spans="1:21" hidden="1">
      <c r="A40" s="116">
        <v>42467</v>
      </c>
      <c r="B40" s="114" t="s">
        <v>4569</v>
      </c>
      <c r="C40" s="116">
        <v>42490</v>
      </c>
      <c r="D40" s="114" t="s">
        <v>4570</v>
      </c>
      <c r="E40" s="114" t="s">
        <v>939</v>
      </c>
      <c r="F40" s="114"/>
      <c r="G40" s="114"/>
      <c r="H40" s="114" t="s">
        <v>701</v>
      </c>
      <c r="I40" s="114" t="s">
        <v>17</v>
      </c>
      <c r="J40" s="114" t="s">
        <v>4571</v>
      </c>
      <c r="K40" s="114"/>
      <c r="L40" s="114" t="s">
        <v>20</v>
      </c>
      <c r="M40" s="136">
        <v>-19490.25</v>
      </c>
      <c r="N40" s="114" t="s">
        <v>18</v>
      </c>
      <c r="O40" s="136">
        <v>-8433.3700000000008</v>
      </c>
      <c r="P40" s="136">
        <v>-8433.3700000000008</v>
      </c>
      <c r="Q40" s="114">
        <v>0.37</v>
      </c>
      <c r="R40" s="112"/>
      <c r="S40" s="112"/>
      <c r="T40" s="112"/>
      <c r="U40" s="112"/>
    </row>
    <row r="41" spans="1:21" hidden="1">
      <c r="A41" s="116">
        <v>42467</v>
      </c>
      <c r="B41" s="114" t="s">
        <v>4569</v>
      </c>
      <c r="C41" s="116">
        <v>42490</v>
      </c>
      <c r="D41" s="114" t="s">
        <v>4570</v>
      </c>
      <c r="E41" s="114" t="s">
        <v>939</v>
      </c>
      <c r="F41" s="114"/>
      <c r="G41" s="114"/>
      <c r="H41" s="114" t="s">
        <v>701</v>
      </c>
      <c r="I41" s="114" t="s">
        <v>17</v>
      </c>
      <c r="J41" s="114" t="s">
        <v>4571</v>
      </c>
      <c r="K41" s="114"/>
      <c r="L41" s="114" t="s">
        <v>20</v>
      </c>
      <c r="M41" s="136">
        <v>-19490.25</v>
      </c>
      <c r="N41" s="114" t="s">
        <v>18</v>
      </c>
      <c r="O41" s="136">
        <v>-8433</v>
      </c>
      <c r="P41" s="136">
        <v>-8433</v>
      </c>
      <c r="Q41" s="114">
        <v>0</v>
      </c>
      <c r="R41" s="112"/>
      <c r="S41" s="112"/>
      <c r="T41" s="112"/>
      <c r="U41" s="112"/>
    </row>
    <row r="42" spans="1:21" hidden="1">
      <c r="A42" s="116">
        <v>42466</v>
      </c>
      <c r="B42" s="114" t="s">
        <v>4572</v>
      </c>
      <c r="C42" s="116">
        <v>42490</v>
      </c>
      <c r="D42" s="114" t="s">
        <v>4573</v>
      </c>
      <c r="E42" s="114" t="s">
        <v>939</v>
      </c>
      <c r="F42" s="114"/>
      <c r="G42" s="114"/>
      <c r="H42" s="114" t="s">
        <v>701</v>
      </c>
      <c r="I42" s="114" t="s">
        <v>17</v>
      </c>
      <c r="J42" s="114" t="s">
        <v>4574</v>
      </c>
      <c r="K42" s="114"/>
      <c r="L42" s="114" t="s">
        <v>20</v>
      </c>
      <c r="M42" s="114">
        <v>-380</v>
      </c>
      <c r="N42" s="114" t="s">
        <v>18</v>
      </c>
      <c r="O42" s="114">
        <v>-163.91</v>
      </c>
      <c r="P42" s="114">
        <v>-163.91</v>
      </c>
      <c r="Q42" s="114">
        <v>-0.51</v>
      </c>
      <c r="R42" s="112"/>
      <c r="S42" s="112"/>
      <c r="T42" s="112"/>
      <c r="U42" s="112"/>
    </row>
    <row r="43" spans="1:21" hidden="1">
      <c r="A43" s="116">
        <v>42466</v>
      </c>
      <c r="B43" s="114" t="s">
        <v>4575</v>
      </c>
      <c r="C43" s="116">
        <v>42490</v>
      </c>
      <c r="D43" s="114" t="s">
        <v>4576</v>
      </c>
      <c r="E43" s="114" t="s">
        <v>939</v>
      </c>
      <c r="F43" s="114"/>
      <c r="G43" s="114"/>
      <c r="H43" s="114" t="s">
        <v>701</v>
      </c>
      <c r="I43" s="114" t="s">
        <v>17</v>
      </c>
      <c r="J43" s="114" t="s">
        <v>4577</v>
      </c>
      <c r="K43" s="114"/>
      <c r="L43" s="114" t="s">
        <v>20</v>
      </c>
      <c r="M43" s="114">
        <v>-380</v>
      </c>
      <c r="N43" s="114" t="s">
        <v>18</v>
      </c>
      <c r="O43" s="114">
        <v>-163.91</v>
      </c>
      <c r="P43" s="114">
        <v>-163.91</v>
      </c>
      <c r="Q43" s="114">
        <v>-0.51</v>
      </c>
      <c r="R43" s="112"/>
      <c r="S43" s="112"/>
      <c r="T43" s="112"/>
      <c r="U43" s="112"/>
    </row>
    <row r="44" spans="1:21">
      <c r="A44" s="116">
        <v>42465</v>
      </c>
      <c r="B44" s="114" t="s">
        <v>4562</v>
      </c>
      <c r="C44" s="116">
        <v>42465</v>
      </c>
      <c r="D44" s="114" t="s">
        <v>4562</v>
      </c>
      <c r="E44" s="114" t="s">
        <v>939</v>
      </c>
      <c r="F44" s="114"/>
      <c r="G44" s="114"/>
      <c r="H44" s="114" t="s">
        <v>701</v>
      </c>
      <c r="I44" s="114" t="s">
        <v>19</v>
      </c>
      <c r="J44" s="114" t="s">
        <v>4561</v>
      </c>
      <c r="K44" s="114"/>
      <c r="L44" s="114" t="s">
        <v>20</v>
      </c>
      <c r="M44" s="114">
        <v>-9.91</v>
      </c>
      <c r="N44" s="114" t="s">
        <v>18</v>
      </c>
      <c r="O44" s="114">
        <v>-4.29</v>
      </c>
      <c r="P44" s="114">
        <v>-4.29</v>
      </c>
      <c r="Q44" s="114">
        <v>0</v>
      </c>
      <c r="R44" s="112"/>
      <c r="S44" s="112"/>
      <c r="T44" s="112"/>
      <c r="U44" s="112"/>
    </row>
    <row r="45" spans="1:21" hidden="1">
      <c r="A45" s="116">
        <v>42471</v>
      </c>
      <c r="B45" s="114" t="s">
        <v>4578</v>
      </c>
      <c r="C45" s="116">
        <v>42490</v>
      </c>
      <c r="D45" s="114" t="s">
        <v>4579</v>
      </c>
      <c r="E45" s="114" t="s">
        <v>939</v>
      </c>
      <c r="F45" s="114"/>
      <c r="G45" s="114"/>
      <c r="H45" s="114" t="s">
        <v>701</v>
      </c>
      <c r="I45" s="114" t="s">
        <v>17</v>
      </c>
      <c r="J45" s="114" t="s">
        <v>4580</v>
      </c>
      <c r="K45" s="114"/>
      <c r="L45" s="114" t="s">
        <v>20</v>
      </c>
      <c r="M45" s="114">
        <v>-300</v>
      </c>
      <c r="N45" s="114" t="s">
        <v>18</v>
      </c>
      <c r="O45" s="114">
        <v>-129.4</v>
      </c>
      <c r="P45" s="114">
        <v>-129.4</v>
      </c>
      <c r="Q45" s="114">
        <v>-0.4</v>
      </c>
      <c r="R45" s="112"/>
      <c r="S45" s="112"/>
      <c r="T45" s="112"/>
      <c r="U45" s="112"/>
    </row>
    <row r="46" spans="1:21" hidden="1">
      <c r="A46" s="116">
        <v>42471</v>
      </c>
      <c r="B46" s="114" t="s">
        <v>4581</v>
      </c>
      <c r="C46" s="116">
        <v>42490</v>
      </c>
      <c r="D46" s="114" t="s">
        <v>4582</v>
      </c>
      <c r="E46" s="114" t="s">
        <v>939</v>
      </c>
      <c r="F46" s="114"/>
      <c r="G46" s="114"/>
      <c r="H46" s="114" t="s">
        <v>701</v>
      </c>
      <c r="I46" s="114" t="s">
        <v>17</v>
      </c>
      <c r="J46" s="114" t="s">
        <v>4583</v>
      </c>
      <c r="K46" s="114"/>
      <c r="L46" s="114" t="s">
        <v>20</v>
      </c>
      <c r="M46" s="114">
        <v>-300</v>
      </c>
      <c r="N46" s="114" t="s">
        <v>18</v>
      </c>
      <c r="O46" s="114">
        <v>-129.4</v>
      </c>
      <c r="P46" s="114">
        <v>-129.4</v>
      </c>
      <c r="Q46" s="114">
        <v>-0.4</v>
      </c>
      <c r="R46" s="112"/>
      <c r="S46" s="112"/>
      <c r="T46" s="112"/>
      <c r="U46" s="112"/>
    </row>
    <row r="47" spans="1:21" hidden="1">
      <c r="A47" s="116">
        <v>42472</v>
      </c>
      <c r="B47" s="114" t="s">
        <v>4584</v>
      </c>
      <c r="C47" s="116">
        <v>42490</v>
      </c>
      <c r="D47" s="114" t="s">
        <v>4585</v>
      </c>
      <c r="E47" s="114" t="s">
        <v>939</v>
      </c>
      <c r="F47" s="114"/>
      <c r="G47" s="114"/>
      <c r="H47" s="114" t="s">
        <v>701</v>
      </c>
      <c r="I47" s="114" t="s">
        <v>17</v>
      </c>
      <c r="J47" s="114" t="s">
        <v>4586</v>
      </c>
      <c r="K47" s="114"/>
      <c r="L47" s="114" t="s">
        <v>20</v>
      </c>
      <c r="M47" s="114">
        <v>-267.5</v>
      </c>
      <c r="N47" s="114" t="s">
        <v>18</v>
      </c>
      <c r="O47" s="114">
        <v>-115.39</v>
      </c>
      <c r="P47" s="114">
        <v>-115.39</v>
      </c>
      <c r="Q47" s="114">
        <v>-0.35</v>
      </c>
      <c r="R47" s="112"/>
      <c r="S47" s="112"/>
      <c r="T47" s="112"/>
      <c r="U47" s="112"/>
    </row>
    <row r="48" spans="1:21" hidden="1">
      <c r="A48" s="116">
        <v>42472</v>
      </c>
      <c r="B48" s="114" t="s">
        <v>4587</v>
      </c>
      <c r="C48" s="116">
        <v>42490</v>
      </c>
      <c r="D48" s="114" t="s">
        <v>4588</v>
      </c>
      <c r="E48" s="114" t="s">
        <v>939</v>
      </c>
      <c r="F48" s="114"/>
      <c r="G48" s="114"/>
      <c r="H48" s="114" t="s">
        <v>701</v>
      </c>
      <c r="I48" s="114" t="s">
        <v>17</v>
      </c>
      <c r="J48" s="114" t="s">
        <v>4589</v>
      </c>
      <c r="K48" s="114"/>
      <c r="L48" s="114" t="s">
        <v>20</v>
      </c>
      <c r="M48" s="114">
        <v>-267.5</v>
      </c>
      <c r="N48" s="114" t="s">
        <v>18</v>
      </c>
      <c r="O48" s="114">
        <v>-115.38</v>
      </c>
      <c r="P48" s="114">
        <v>-115.38</v>
      </c>
      <c r="Q48" s="114">
        <v>-0.36</v>
      </c>
      <c r="R48" s="112"/>
      <c r="S48" s="112"/>
      <c r="T48" s="112"/>
      <c r="U48" s="112"/>
    </row>
    <row r="49" spans="1:21" hidden="1">
      <c r="A49" s="116">
        <v>42478</v>
      </c>
      <c r="B49" s="114" t="s">
        <v>4590</v>
      </c>
      <c r="C49" s="116">
        <v>42490</v>
      </c>
      <c r="D49" s="114" t="s">
        <v>4591</v>
      </c>
      <c r="E49" s="114" t="s">
        <v>939</v>
      </c>
      <c r="F49" s="114"/>
      <c r="G49" s="114"/>
      <c r="H49" s="114" t="s">
        <v>701</v>
      </c>
      <c r="I49" s="114" t="s">
        <v>17</v>
      </c>
      <c r="J49" s="114" t="s">
        <v>4592</v>
      </c>
      <c r="K49" s="114"/>
      <c r="L49" s="114" t="s">
        <v>20</v>
      </c>
      <c r="M49" s="114">
        <v>-300</v>
      </c>
      <c r="N49" s="114" t="s">
        <v>18</v>
      </c>
      <c r="O49" s="114">
        <v>-129.4</v>
      </c>
      <c r="P49" s="114">
        <v>-129.4</v>
      </c>
      <c r="Q49" s="114">
        <v>-0.4</v>
      </c>
      <c r="R49" s="112"/>
      <c r="S49" s="112"/>
      <c r="T49" s="112"/>
      <c r="U49" s="112"/>
    </row>
    <row r="50" spans="1:21" hidden="1">
      <c r="A50" s="116">
        <v>42473</v>
      </c>
      <c r="B50" s="114" t="s">
        <v>4593</v>
      </c>
      <c r="C50" s="116">
        <v>42490</v>
      </c>
      <c r="D50" s="114" t="s">
        <v>4594</v>
      </c>
      <c r="E50" s="114" t="s">
        <v>939</v>
      </c>
      <c r="F50" s="114"/>
      <c r="G50" s="114"/>
      <c r="H50" s="114" t="s">
        <v>701</v>
      </c>
      <c r="I50" s="114" t="s">
        <v>17</v>
      </c>
      <c r="J50" s="114" t="s">
        <v>4595</v>
      </c>
      <c r="K50" s="114"/>
      <c r="L50" s="114" t="s">
        <v>20</v>
      </c>
      <c r="M50" s="114">
        <v>-384</v>
      </c>
      <c r="N50" s="114" t="s">
        <v>18</v>
      </c>
      <c r="O50" s="114">
        <v>-165.64</v>
      </c>
      <c r="P50" s="114">
        <v>-165.64</v>
      </c>
      <c r="Q50" s="114">
        <v>-0.51</v>
      </c>
      <c r="R50" s="112"/>
      <c r="S50" s="112"/>
      <c r="T50" s="112"/>
      <c r="U50" s="112"/>
    </row>
    <row r="51" spans="1:21" hidden="1">
      <c r="A51" s="116">
        <v>42473</v>
      </c>
      <c r="B51" s="114" t="s">
        <v>4596</v>
      </c>
      <c r="C51" s="116">
        <v>42490</v>
      </c>
      <c r="D51" s="114" t="s">
        <v>4597</v>
      </c>
      <c r="E51" s="114" t="s">
        <v>939</v>
      </c>
      <c r="F51" s="114"/>
      <c r="G51" s="114"/>
      <c r="H51" s="114" t="s">
        <v>701</v>
      </c>
      <c r="I51" s="114" t="s">
        <v>17</v>
      </c>
      <c r="J51" s="114" t="s">
        <v>4598</v>
      </c>
      <c r="K51" s="114"/>
      <c r="L51" s="114" t="s">
        <v>20</v>
      </c>
      <c r="M51" s="114">
        <v>-384</v>
      </c>
      <c r="N51" s="114" t="s">
        <v>18</v>
      </c>
      <c r="O51" s="114">
        <v>-165.64</v>
      </c>
      <c r="P51" s="114">
        <v>-165.64</v>
      </c>
      <c r="Q51" s="114">
        <v>-0.51</v>
      </c>
      <c r="R51" s="112"/>
      <c r="S51" s="112"/>
      <c r="T51" s="112"/>
      <c r="U51" s="112"/>
    </row>
    <row r="52" spans="1:21" hidden="1">
      <c r="A52" s="116">
        <v>42474</v>
      </c>
      <c r="B52" s="114" t="s">
        <v>4599</v>
      </c>
      <c r="C52" s="116">
        <v>42490</v>
      </c>
      <c r="D52" s="114" t="s">
        <v>4600</v>
      </c>
      <c r="E52" s="114" t="s">
        <v>939</v>
      </c>
      <c r="F52" s="114"/>
      <c r="G52" s="114"/>
      <c r="H52" s="114" t="s">
        <v>701</v>
      </c>
      <c r="I52" s="114" t="s">
        <v>17</v>
      </c>
      <c r="J52" s="114" t="s">
        <v>4601</v>
      </c>
      <c r="K52" s="114"/>
      <c r="L52" s="114" t="s">
        <v>20</v>
      </c>
      <c r="M52" s="136">
        <v>-11520.74</v>
      </c>
      <c r="N52" s="114" t="s">
        <v>18</v>
      </c>
      <c r="O52" s="136">
        <v>-4984.82</v>
      </c>
      <c r="P52" s="136">
        <v>-4984.82</v>
      </c>
      <c r="Q52" s="114">
        <v>0</v>
      </c>
      <c r="R52" s="112"/>
      <c r="S52" s="112"/>
      <c r="T52" s="112"/>
      <c r="U52" s="112"/>
    </row>
    <row r="53" spans="1:21" hidden="1">
      <c r="A53" s="116">
        <v>42479</v>
      </c>
      <c r="B53" s="114" t="s">
        <v>4602</v>
      </c>
      <c r="C53" s="116">
        <v>42490</v>
      </c>
      <c r="D53" s="114" t="s">
        <v>4603</v>
      </c>
      <c r="E53" s="114" t="s">
        <v>939</v>
      </c>
      <c r="F53" s="114"/>
      <c r="G53" s="114"/>
      <c r="H53" s="114" t="s">
        <v>701</v>
      </c>
      <c r="I53" s="114" t="s">
        <v>17</v>
      </c>
      <c r="J53" s="114" t="s">
        <v>4604</v>
      </c>
      <c r="K53" s="114"/>
      <c r="L53" s="114" t="s">
        <v>20</v>
      </c>
      <c r="M53" s="114">
        <v>-267.5</v>
      </c>
      <c r="N53" s="114" t="s">
        <v>18</v>
      </c>
      <c r="O53" s="114">
        <v>-115.39</v>
      </c>
      <c r="P53" s="114">
        <v>-115.39</v>
      </c>
      <c r="Q53" s="114">
        <v>-0.35</v>
      </c>
      <c r="R53" s="112"/>
      <c r="S53" s="112"/>
      <c r="T53" s="112"/>
      <c r="U53" s="112"/>
    </row>
    <row r="54" spans="1:21" hidden="1">
      <c r="A54" s="116">
        <v>42480</v>
      </c>
      <c r="B54" s="114" t="s">
        <v>4605</v>
      </c>
      <c r="C54" s="116">
        <v>42490</v>
      </c>
      <c r="D54" s="114" t="s">
        <v>4606</v>
      </c>
      <c r="E54" s="114" t="s">
        <v>939</v>
      </c>
      <c r="F54" s="114"/>
      <c r="G54" s="114"/>
      <c r="H54" s="114" t="s">
        <v>701</v>
      </c>
      <c r="I54" s="114" t="s">
        <v>17</v>
      </c>
      <c r="J54" s="114" t="s">
        <v>4607</v>
      </c>
      <c r="K54" s="114"/>
      <c r="L54" s="114" t="s">
        <v>20</v>
      </c>
      <c r="M54" s="114">
        <v>-384</v>
      </c>
      <c r="N54" s="114" t="s">
        <v>18</v>
      </c>
      <c r="O54" s="114">
        <v>-165.64</v>
      </c>
      <c r="P54" s="114">
        <v>-165.64</v>
      </c>
      <c r="Q54" s="114">
        <v>-0.51</v>
      </c>
      <c r="R54" s="112"/>
      <c r="S54" s="112"/>
      <c r="T54" s="112"/>
      <c r="U54" s="112"/>
    </row>
    <row r="55" spans="1:21" hidden="1">
      <c r="A55" s="116">
        <v>42478</v>
      </c>
      <c r="B55" s="114" t="s">
        <v>4608</v>
      </c>
      <c r="C55" s="116">
        <v>42490</v>
      </c>
      <c r="D55" s="114" t="s">
        <v>4609</v>
      </c>
      <c r="E55" s="114" t="s">
        <v>939</v>
      </c>
      <c r="F55" s="114"/>
      <c r="G55" s="114"/>
      <c r="H55" s="114" t="s">
        <v>701</v>
      </c>
      <c r="I55" s="114" t="s">
        <v>17</v>
      </c>
      <c r="J55" s="114" t="s">
        <v>4610</v>
      </c>
      <c r="K55" s="114"/>
      <c r="L55" s="114" t="s">
        <v>20</v>
      </c>
      <c r="M55" s="114">
        <v>-300</v>
      </c>
      <c r="N55" s="114" t="s">
        <v>18</v>
      </c>
      <c r="O55" s="114">
        <v>-129.4</v>
      </c>
      <c r="P55" s="114">
        <v>-129.4</v>
      </c>
      <c r="Q55" s="114">
        <v>-0.4</v>
      </c>
      <c r="R55" s="112"/>
      <c r="S55" s="112"/>
      <c r="T55" s="112"/>
      <c r="U55" s="112"/>
    </row>
    <row r="56" spans="1:21" hidden="1">
      <c r="A56" s="116">
        <v>42479</v>
      </c>
      <c r="B56" s="114" t="s">
        <v>4611</v>
      </c>
      <c r="C56" s="116">
        <v>42490</v>
      </c>
      <c r="D56" s="114" t="s">
        <v>4612</v>
      </c>
      <c r="E56" s="114" t="s">
        <v>939</v>
      </c>
      <c r="F56" s="114"/>
      <c r="G56" s="114"/>
      <c r="H56" s="114" t="s">
        <v>701</v>
      </c>
      <c r="I56" s="114" t="s">
        <v>17</v>
      </c>
      <c r="J56" s="114" t="s">
        <v>4613</v>
      </c>
      <c r="K56" s="114"/>
      <c r="L56" s="114" t="s">
        <v>20</v>
      </c>
      <c r="M56" s="114">
        <v>-267.5</v>
      </c>
      <c r="N56" s="114" t="s">
        <v>18</v>
      </c>
      <c r="O56" s="114">
        <v>-115.39</v>
      </c>
      <c r="P56" s="114">
        <v>-115.39</v>
      </c>
      <c r="Q56" s="114">
        <v>-0.35</v>
      </c>
      <c r="R56" s="112"/>
      <c r="S56" s="112"/>
      <c r="T56" s="112"/>
      <c r="U56" s="112"/>
    </row>
    <row r="57" spans="1:21" hidden="1">
      <c r="A57" s="116">
        <v>42480</v>
      </c>
      <c r="B57" s="114" t="s">
        <v>4614</v>
      </c>
      <c r="C57" s="116">
        <v>42490</v>
      </c>
      <c r="D57" s="114" t="s">
        <v>4615</v>
      </c>
      <c r="E57" s="114" t="s">
        <v>939</v>
      </c>
      <c r="F57" s="114"/>
      <c r="G57" s="114"/>
      <c r="H57" s="114" t="s">
        <v>701</v>
      </c>
      <c r="I57" s="114" t="s">
        <v>17</v>
      </c>
      <c r="J57" s="114" t="s">
        <v>4616</v>
      </c>
      <c r="K57" s="114"/>
      <c r="L57" s="114" t="s">
        <v>20</v>
      </c>
      <c r="M57" s="114">
        <v>-384</v>
      </c>
      <c r="N57" s="114" t="s">
        <v>18</v>
      </c>
      <c r="O57" s="114">
        <v>-165.63</v>
      </c>
      <c r="P57" s="114">
        <v>-165.63</v>
      </c>
      <c r="Q57" s="114">
        <v>-0.52</v>
      </c>
      <c r="R57" s="112"/>
      <c r="S57" s="112"/>
      <c r="T57" s="112"/>
      <c r="U57" s="112"/>
    </row>
    <row r="58" spans="1:21">
      <c r="A58" s="116">
        <v>42478</v>
      </c>
      <c r="B58" s="114" t="s">
        <v>4617</v>
      </c>
      <c r="C58" s="116">
        <v>42478</v>
      </c>
      <c r="D58" s="114" t="s">
        <v>4617</v>
      </c>
      <c r="E58" s="114" t="s">
        <v>939</v>
      </c>
      <c r="F58" s="114"/>
      <c r="G58" s="114"/>
      <c r="H58" s="114" t="s">
        <v>701</v>
      </c>
      <c r="I58" s="114" t="s">
        <v>19</v>
      </c>
      <c r="J58" s="114" t="s">
        <v>4618</v>
      </c>
      <c r="K58" s="114" t="s">
        <v>21</v>
      </c>
      <c r="L58" s="114"/>
      <c r="M58" s="136">
        <v>19500</v>
      </c>
      <c r="N58" s="114" t="s">
        <v>18</v>
      </c>
      <c r="O58" s="136">
        <v>8434.18</v>
      </c>
      <c r="P58" s="136">
        <v>8434.18</v>
      </c>
      <c r="Q58" s="114">
        <v>3.06</v>
      </c>
      <c r="R58" s="112"/>
      <c r="S58" s="112"/>
      <c r="T58" s="112"/>
      <c r="U58" s="112"/>
    </row>
    <row r="59" spans="1:21">
      <c r="A59" s="116">
        <v>42478</v>
      </c>
      <c r="B59" s="114" t="s">
        <v>4619</v>
      </c>
      <c r="C59" s="116">
        <v>42478</v>
      </c>
      <c r="D59" s="114" t="s">
        <v>4619</v>
      </c>
      <c r="E59" s="114" t="s">
        <v>939</v>
      </c>
      <c r="F59" s="114"/>
      <c r="G59" s="114"/>
      <c r="H59" s="114" t="s">
        <v>701</v>
      </c>
      <c r="I59" s="114" t="s">
        <v>19</v>
      </c>
      <c r="J59" s="114" t="s">
        <v>4620</v>
      </c>
      <c r="K59" s="114"/>
      <c r="L59" s="114" t="s">
        <v>20</v>
      </c>
      <c r="M59" s="136">
        <v>-19500</v>
      </c>
      <c r="N59" s="114" t="s">
        <v>18</v>
      </c>
      <c r="O59" s="136">
        <v>-8434.18</v>
      </c>
      <c r="P59" s="136">
        <v>-8434.18</v>
      </c>
      <c r="Q59" s="114">
        <v>-3.06</v>
      </c>
      <c r="R59" s="112"/>
      <c r="S59" s="112"/>
      <c r="T59" s="112"/>
      <c r="U59" s="112"/>
    </row>
    <row r="60" spans="1:21">
      <c r="A60" s="116">
        <v>42478</v>
      </c>
      <c r="B60" s="114" t="s">
        <v>4619</v>
      </c>
      <c r="C60" s="116">
        <v>42478</v>
      </c>
      <c r="D60" s="114" t="s">
        <v>4619</v>
      </c>
      <c r="E60" s="114" t="s">
        <v>939</v>
      </c>
      <c r="F60" s="114"/>
      <c r="G60" s="114"/>
      <c r="H60" s="114" t="s">
        <v>701</v>
      </c>
      <c r="I60" s="114" t="s">
        <v>19</v>
      </c>
      <c r="J60" s="114" t="s">
        <v>4620</v>
      </c>
      <c r="K60" s="114" t="s">
        <v>21</v>
      </c>
      <c r="L60" s="114"/>
      <c r="M60" s="136">
        <v>19500</v>
      </c>
      <c r="N60" s="114" t="s">
        <v>18</v>
      </c>
      <c r="O60" s="136">
        <v>8434.18</v>
      </c>
      <c r="P60" s="136">
        <v>8434.18</v>
      </c>
      <c r="Q60" s="114">
        <v>3.06</v>
      </c>
      <c r="R60" s="112"/>
      <c r="S60" s="112"/>
      <c r="T60" s="112"/>
      <c r="U60" s="112"/>
    </row>
    <row r="61" spans="1:21">
      <c r="A61" s="116">
        <v>42478</v>
      </c>
      <c r="B61" s="114" t="s">
        <v>4621</v>
      </c>
      <c r="C61" s="116">
        <v>42478</v>
      </c>
      <c r="D61" s="114" t="s">
        <v>4621</v>
      </c>
      <c r="E61" s="114" t="s">
        <v>939</v>
      </c>
      <c r="F61" s="114"/>
      <c r="G61" s="114"/>
      <c r="H61" s="114" t="s">
        <v>701</v>
      </c>
      <c r="I61" s="114" t="s">
        <v>19</v>
      </c>
      <c r="J61" s="114" t="s">
        <v>4620</v>
      </c>
      <c r="K61" s="114"/>
      <c r="L61" s="114" t="s">
        <v>20</v>
      </c>
      <c r="M61" s="114">
        <v>-9.75</v>
      </c>
      <c r="N61" s="114" t="s">
        <v>18</v>
      </c>
      <c r="O61" s="114">
        <v>-4.22</v>
      </c>
      <c r="P61" s="114">
        <v>-4.22</v>
      </c>
      <c r="Q61" s="114">
        <v>0</v>
      </c>
      <c r="R61" s="112"/>
      <c r="S61" s="112"/>
      <c r="T61" s="112"/>
      <c r="U61" s="112"/>
    </row>
    <row r="62" spans="1:21">
      <c r="A62" s="116">
        <v>42479</v>
      </c>
      <c r="B62" s="114" t="s">
        <v>4622</v>
      </c>
      <c r="C62" s="116">
        <v>42479</v>
      </c>
      <c r="D62" s="114" t="s">
        <v>4622</v>
      </c>
      <c r="E62" s="114" t="s">
        <v>939</v>
      </c>
      <c r="F62" s="114"/>
      <c r="G62" s="114"/>
      <c r="H62" s="114" t="s">
        <v>701</v>
      </c>
      <c r="I62" s="114" t="s">
        <v>19</v>
      </c>
      <c r="J62" s="114" t="s">
        <v>4623</v>
      </c>
      <c r="K62" s="114" t="s">
        <v>21</v>
      </c>
      <c r="L62" s="114"/>
      <c r="M62" s="136">
        <v>19500</v>
      </c>
      <c r="N62" s="114" t="s">
        <v>18</v>
      </c>
      <c r="O62" s="136">
        <v>8753.49</v>
      </c>
      <c r="P62" s="136">
        <v>8753.49</v>
      </c>
      <c r="Q62" s="114">
        <v>-20.55</v>
      </c>
      <c r="R62" s="112"/>
      <c r="S62" s="112"/>
      <c r="T62" s="112"/>
      <c r="U62" s="112"/>
    </row>
    <row r="63" spans="1:21">
      <c r="A63" s="116">
        <v>42480</v>
      </c>
      <c r="B63" s="114" t="s">
        <v>4624</v>
      </c>
      <c r="C63" s="116">
        <v>42480</v>
      </c>
      <c r="D63" s="114" t="s">
        <v>4624</v>
      </c>
      <c r="E63" s="114" t="s">
        <v>939</v>
      </c>
      <c r="F63" s="114"/>
      <c r="G63" s="114"/>
      <c r="H63" s="114" t="s">
        <v>701</v>
      </c>
      <c r="I63" s="114" t="s">
        <v>19</v>
      </c>
      <c r="J63" s="114" t="s">
        <v>4625</v>
      </c>
      <c r="K63" s="114"/>
      <c r="L63" s="114" t="s">
        <v>20</v>
      </c>
      <c r="M63" s="136">
        <v>-19500</v>
      </c>
      <c r="N63" s="114" t="s">
        <v>18</v>
      </c>
      <c r="O63" s="136">
        <v>-8753.49</v>
      </c>
      <c r="P63" s="136">
        <v>-8753.49</v>
      </c>
      <c r="Q63" s="114">
        <v>20.55</v>
      </c>
      <c r="R63" s="112"/>
      <c r="S63" s="112"/>
      <c r="T63" s="112"/>
      <c r="U63" s="112"/>
    </row>
    <row r="64" spans="1:21">
      <c r="A64" s="116">
        <v>42480</v>
      </c>
      <c r="B64" s="114" t="s">
        <v>4624</v>
      </c>
      <c r="C64" s="116">
        <v>42480</v>
      </c>
      <c r="D64" s="114" t="s">
        <v>4624</v>
      </c>
      <c r="E64" s="114" t="s">
        <v>939</v>
      </c>
      <c r="F64" s="114"/>
      <c r="G64" s="114"/>
      <c r="H64" s="114" t="s">
        <v>701</v>
      </c>
      <c r="I64" s="114" t="s">
        <v>19</v>
      </c>
      <c r="J64" s="114" t="s">
        <v>4625</v>
      </c>
      <c r="K64" s="114" t="s">
        <v>21</v>
      </c>
      <c r="L64" s="114"/>
      <c r="M64" s="136">
        <v>19500</v>
      </c>
      <c r="N64" s="114" t="s">
        <v>18</v>
      </c>
      <c r="O64" s="136">
        <v>8753.49</v>
      </c>
      <c r="P64" s="136">
        <v>8753.49</v>
      </c>
      <c r="Q64" s="114">
        <v>-20.55</v>
      </c>
      <c r="R64" s="112"/>
      <c r="S64" s="112"/>
      <c r="T64" s="112"/>
      <c r="U64" s="112"/>
    </row>
    <row r="65" spans="1:21">
      <c r="A65" s="116">
        <v>42480</v>
      </c>
      <c r="B65" s="114" t="s">
        <v>4626</v>
      </c>
      <c r="C65" s="116">
        <v>42480</v>
      </c>
      <c r="D65" s="114" t="s">
        <v>4626</v>
      </c>
      <c r="E65" s="114" t="s">
        <v>939</v>
      </c>
      <c r="F65" s="114"/>
      <c r="G65" s="114"/>
      <c r="H65" s="114" t="s">
        <v>701</v>
      </c>
      <c r="I65" s="114" t="s">
        <v>19</v>
      </c>
      <c r="J65" s="114" t="s">
        <v>4625</v>
      </c>
      <c r="K65" s="114"/>
      <c r="L65" s="114" t="s">
        <v>20</v>
      </c>
      <c r="M65" s="114">
        <v>-9.75</v>
      </c>
      <c r="N65" s="114" t="s">
        <v>18</v>
      </c>
      <c r="O65" s="114">
        <v>-4.38</v>
      </c>
      <c r="P65" s="114">
        <v>-4.38</v>
      </c>
      <c r="Q65" s="114">
        <v>0.01</v>
      </c>
      <c r="R65" s="112"/>
      <c r="S65" s="112"/>
      <c r="T65" s="112"/>
      <c r="U65" s="112"/>
    </row>
    <row r="66" spans="1:21" hidden="1">
      <c r="A66" s="116">
        <v>42481</v>
      </c>
      <c r="B66" s="114" t="s">
        <v>4627</v>
      </c>
      <c r="C66" s="116">
        <v>42490</v>
      </c>
      <c r="D66" s="114" t="s">
        <v>4628</v>
      </c>
      <c r="E66" s="114" t="s">
        <v>939</v>
      </c>
      <c r="F66" s="114"/>
      <c r="G66" s="114"/>
      <c r="H66" s="114" t="s">
        <v>701</v>
      </c>
      <c r="I66" s="114" t="s">
        <v>17</v>
      </c>
      <c r="J66" s="114" t="s">
        <v>4629</v>
      </c>
      <c r="K66" s="114"/>
      <c r="L66" s="114" t="s">
        <v>20</v>
      </c>
      <c r="M66" s="136">
        <v>-19490.25</v>
      </c>
      <c r="N66" s="114" t="s">
        <v>18</v>
      </c>
      <c r="O66" s="136">
        <v>-8429.9599999999991</v>
      </c>
      <c r="P66" s="136">
        <v>-8429.9599999999991</v>
      </c>
      <c r="Q66" s="114">
        <v>-3.06</v>
      </c>
      <c r="R66" s="112"/>
      <c r="S66" s="112"/>
      <c r="T66" s="112"/>
      <c r="U66" s="112"/>
    </row>
    <row r="67" spans="1:21" hidden="1">
      <c r="A67" s="116">
        <v>42481</v>
      </c>
      <c r="B67" s="114" t="s">
        <v>4627</v>
      </c>
      <c r="C67" s="116">
        <v>42490</v>
      </c>
      <c r="D67" s="114" t="s">
        <v>4628</v>
      </c>
      <c r="E67" s="114" t="s">
        <v>939</v>
      </c>
      <c r="F67" s="114"/>
      <c r="G67" s="114"/>
      <c r="H67" s="114" t="s">
        <v>701</v>
      </c>
      <c r="I67" s="114" t="s">
        <v>17</v>
      </c>
      <c r="J67" s="114" t="s">
        <v>4629</v>
      </c>
      <c r="K67" s="114"/>
      <c r="L67" s="114" t="s">
        <v>20</v>
      </c>
      <c r="M67" s="136">
        <v>-1597.13</v>
      </c>
      <c r="N67" s="114" t="s">
        <v>18</v>
      </c>
      <c r="O67" s="114">
        <v>-716.95</v>
      </c>
      <c r="P67" s="114">
        <v>-716.95</v>
      </c>
      <c r="Q67" s="114">
        <v>1.69</v>
      </c>
      <c r="R67" s="112"/>
      <c r="S67" s="112"/>
      <c r="T67" s="112"/>
      <c r="U67" s="112"/>
    </row>
    <row r="68" spans="1:21">
      <c r="A68" s="116">
        <v>42481</v>
      </c>
      <c r="B68" s="114" t="s">
        <v>4630</v>
      </c>
      <c r="C68" s="116">
        <v>42481</v>
      </c>
      <c r="D68" s="114" t="s">
        <v>4630</v>
      </c>
      <c r="E68" s="114" t="s">
        <v>939</v>
      </c>
      <c r="F68" s="114"/>
      <c r="G68" s="114"/>
      <c r="H68" s="114" t="s">
        <v>701</v>
      </c>
      <c r="I68" s="114" t="s">
        <v>19</v>
      </c>
      <c r="J68" s="114" t="s">
        <v>4631</v>
      </c>
      <c r="K68" s="114" t="s">
        <v>21</v>
      </c>
      <c r="L68" s="114"/>
      <c r="M68" s="136">
        <v>19500</v>
      </c>
      <c r="N68" s="114" t="s">
        <v>18</v>
      </c>
      <c r="O68" s="136">
        <v>8471.85</v>
      </c>
      <c r="P68" s="136">
        <v>8471.85</v>
      </c>
      <c r="Q68" s="114">
        <v>-32.36</v>
      </c>
      <c r="R68" s="112"/>
      <c r="S68" s="112"/>
      <c r="T68" s="112"/>
      <c r="U68" s="112"/>
    </row>
    <row r="69" spans="1:21">
      <c r="A69" s="116">
        <v>42481</v>
      </c>
      <c r="B69" s="114" t="s">
        <v>4632</v>
      </c>
      <c r="C69" s="116">
        <v>42481</v>
      </c>
      <c r="D69" s="114" t="s">
        <v>4632</v>
      </c>
      <c r="E69" s="114" t="s">
        <v>939</v>
      </c>
      <c r="F69" s="114"/>
      <c r="G69" s="114"/>
      <c r="H69" s="114" t="s">
        <v>701</v>
      </c>
      <c r="I69" s="114" t="s">
        <v>19</v>
      </c>
      <c r="J69" s="114" t="s">
        <v>4633</v>
      </c>
      <c r="K69" s="114"/>
      <c r="L69" s="114" t="s">
        <v>20</v>
      </c>
      <c r="M69" s="136">
        <v>-19500</v>
      </c>
      <c r="N69" s="114" t="s">
        <v>18</v>
      </c>
      <c r="O69" s="136">
        <v>-8471.85</v>
      </c>
      <c r="P69" s="136">
        <v>-8471.85</v>
      </c>
      <c r="Q69" s="114">
        <v>32.36</v>
      </c>
      <c r="R69" s="112"/>
      <c r="S69" s="112"/>
      <c r="T69" s="112"/>
      <c r="U69" s="112"/>
    </row>
    <row r="70" spans="1:21">
      <c r="A70" s="116">
        <v>42481</v>
      </c>
      <c r="B70" s="114" t="s">
        <v>4632</v>
      </c>
      <c r="C70" s="116">
        <v>42481</v>
      </c>
      <c r="D70" s="114" t="s">
        <v>4632</v>
      </c>
      <c r="E70" s="114" t="s">
        <v>939</v>
      </c>
      <c r="F70" s="114"/>
      <c r="G70" s="114"/>
      <c r="H70" s="114" t="s">
        <v>701</v>
      </c>
      <c r="I70" s="114" t="s">
        <v>19</v>
      </c>
      <c r="J70" s="114" t="s">
        <v>4633</v>
      </c>
      <c r="K70" s="114" t="s">
        <v>21</v>
      </c>
      <c r="L70" s="114"/>
      <c r="M70" s="136">
        <v>19500</v>
      </c>
      <c r="N70" s="114" t="s">
        <v>18</v>
      </c>
      <c r="O70" s="136">
        <v>8471.85</v>
      </c>
      <c r="P70" s="136">
        <v>8471.85</v>
      </c>
      <c r="Q70" s="114">
        <v>-32.36</v>
      </c>
      <c r="R70" s="112"/>
      <c r="S70" s="112"/>
      <c r="T70" s="112"/>
      <c r="U70" s="112"/>
    </row>
    <row r="71" spans="1:21">
      <c r="A71" s="116">
        <v>42481</v>
      </c>
      <c r="B71" s="114" t="s">
        <v>4634</v>
      </c>
      <c r="C71" s="116">
        <v>42481</v>
      </c>
      <c r="D71" s="114" t="s">
        <v>4634</v>
      </c>
      <c r="E71" s="114" t="s">
        <v>939</v>
      </c>
      <c r="F71" s="114"/>
      <c r="G71" s="114"/>
      <c r="H71" s="114" t="s">
        <v>701</v>
      </c>
      <c r="I71" s="114" t="s">
        <v>19</v>
      </c>
      <c r="J71" s="114" t="s">
        <v>4633</v>
      </c>
      <c r="K71" s="114"/>
      <c r="L71" s="114" t="s">
        <v>20</v>
      </c>
      <c r="M71" s="114">
        <v>-9.75</v>
      </c>
      <c r="N71" s="114" t="s">
        <v>18</v>
      </c>
      <c r="O71" s="114">
        <v>-4.24</v>
      </c>
      <c r="P71" s="114">
        <v>-4.24</v>
      </c>
      <c r="Q71" s="114">
        <v>0.02</v>
      </c>
      <c r="R71" s="112"/>
      <c r="S71" s="112"/>
      <c r="T71" s="112"/>
      <c r="U71" s="112"/>
    </row>
    <row r="72" spans="1:21" hidden="1">
      <c r="A72" s="116">
        <v>42486</v>
      </c>
      <c r="B72" s="114" t="s">
        <v>4635</v>
      </c>
      <c r="C72" s="116">
        <v>42490</v>
      </c>
      <c r="D72" s="114" t="s">
        <v>4636</v>
      </c>
      <c r="E72" s="114" t="s">
        <v>939</v>
      </c>
      <c r="F72" s="114"/>
      <c r="G72" s="114"/>
      <c r="H72" s="114" t="s">
        <v>701</v>
      </c>
      <c r="I72" s="114" t="s">
        <v>17</v>
      </c>
      <c r="J72" s="114" t="s">
        <v>4637</v>
      </c>
      <c r="K72" s="114"/>
      <c r="L72" s="114" t="s">
        <v>20</v>
      </c>
      <c r="M72" s="114">
        <v>-267.5</v>
      </c>
      <c r="N72" s="114" t="s">
        <v>18</v>
      </c>
      <c r="O72" s="114">
        <v>-115.39</v>
      </c>
      <c r="P72" s="114">
        <v>-115.39</v>
      </c>
      <c r="Q72" s="114">
        <v>-0.35</v>
      </c>
      <c r="R72" s="112"/>
      <c r="S72" s="112"/>
      <c r="T72" s="112"/>
      <c r="U72" s="112"/>
    </row>
    <row r="73" spans="1:21" hidden="1">
      <c r="A73" s="116">
        <v>42485</v>
      </c>
      <c r="B73" s="114" t="s">
        <v>4638</v>
      </c>
      <c r="C73" s="116">
        <v>42490</v>
      </c>
      <c r="D73" s="114" t="s">
        <v>4639</v>
      </c>
      <c r="E73" s="114" t="s">
        <v>939</v>
      </c>
      <c r="F73" s="114"/>
      <c r="G73" s="114"/>
      <c r="H73" s="114" t="s">
        <v>701</v>
      </c>
      <c r="I73" s="114" t="s">
        <v>17</v>
      </c>
      <c r="J73" s="114" t="s">
        <v>4640</v>
      </c>
      <c r="K73" s="114"/>
      <c r="L73" s="114" t="s">
        <v>20</v>
      </c>
      <c r="M73" s="114">
        <v>-300</v>
      </c>
      <c r="N73" s="114" t="s">
        <v>18</v>
      </c>
      <c r="O73" s="114">
        <v>-129.4</v>
      </c>
      <c r="P73" s="114">
        <v>-129.4</v>
      </c>
      <c r="Q73" s="114">
        <v>-0.41</v>
      </c>
      <c r="R73" s="112"/>
      <c r="S73" s="112"/>
      <c r="T73" s="112"/>
      <c r="U73" s="112"/>
    </row>
    <row r="74" spans="1:21" hidden="1">
      <c r="A74" s="116">
        <v>42487</v>
      </c>
      <c r="B74" s="114" t="s">
        <v>4641</v>
      </c>
      <c r="C74" s="116">
        <v>42490</v>
      </c>
      <c r="D74" s="114" t="s">
        <v>4642</v>
      </c>
      <c r="E74" s="114" t="s">
        <v>939</v>
      </c>
      <c r="F74" s="114"/>
      <c r="G74" s="114"/>
      <c r="H74" s="114" t="s">
        <v>701</v>
      </c>
      <c r="I74" s="114" t="s">
        <v>17</v>
      </c>
      <c r="J74" s="114" t="s">
        <v>4643</v>
      </c>
      <c r="K74" s="114"/>
      <c r="L74" s="114" t="s">
        <v>20</v>
      </c>
      <c r="M74" s="114">
        <v>-380</v>
      </c>
      <c r="N74" s="114" t="s">
        <v>18</v>
      </c>
      <c r="O74" s="114">
        <v>-163.91</v>
      </c>
      <c r="P74" s="114">
        <v>-163.91</v>
      </c>
      <c r="Q74" s="114">
        <v>-0.51</v>
      </c>
      <c r="R74" s="112"/>
      <c r="S74" s="112"/>
      <c r="T74" s="112"/>
      <c r="U74" s="112"/>
    </row>
    <row r="75" spans="1:21" hidden="1">
      <c r="A75" s="116">
        <v>42486</v>
      </c>
      <c r="B75" s="114" t="s">
        <v>4644</v>
      </c>
      <c r="C75" s="116">
        <v>42490</v>
      </c>
      <c r="D75" s="114" t="s">
        <v>4645</v>
      </c>
      <c r="E75" s="114" t="s">
        <v>939</v>
      </c>
      <c r="F75" s="114"/>
      <c r="G75" s="114"/>
      <c r="H75" s="114" t="s">
        <v>701</v>
      </c>
      <c r="I75" s="114" t="s">
        <v>17</v>
      </c>
      <c r="J75" s="114" t="s">
        <v>4646</v>
      </c>
      <c r="K75" s="114"/>
      <c r="L75" s="114" t="s">
        <v>20</v>
      </c>
      <c r="M75" s="136">
        <v>-11378.52</v>
      </c>
      <c r="N75" s="114" t="s">
        <v>18</v>
      </c>
      <c r="O75" s="136">
        <v>-5107.78</v>
      </c>
      <c r="P75" s="136">
        <v>-5107.78</v>
      </c>
      <c r="Q75" s="114">
        <v>11.99</v>
      </c>
      <c r="R75" s="112"/>
      <c r="S75" s="112"/>
      <c r="T75" s="112"/>
      <c r="U75" s="112"/>
    </row>
    <row r="76" spans="1:21" hidden="1">
      <c r="A76" s="116">
        <v>42486</v>
      </c>
      <c r="B76" s="114" t="s">
        <v>4647</v>
      </c>
      <c r="C76" s="116">
        <v>42490</v>
      </c>
      <c r="D76" s="114" t="s">
        <v>4648</v>
      </c>
      <c r="E76" s="114" t="s">
        <v>939</v>
      </c>
      <c r="F76" s="114"/>
      <c r="G76" s="114"/>
      <c r="H76" s="114" t="s">
        <v>701</v>
      </c>
      <c r="I76" s="114" t="s">
        <v>17</v>
      </c>
      <c r="J76" s="114" t="s">
        <v>4649</v>
      </c>
      <c r="K76" s="114"/>
      <c r="L76" s="114" t="s">
        <v>20</v>
      </c>
      <c r="M76" s="114">
        <v>-73.900000000000006</v>
      </c>
      <c r="N76" s="114" t="s">
        <v>18</v>
      </c>
      <c r="O76" s="114">
        <v>-33.17</v>
      </c>
      <c r="P76" s="114">
        <v>-33.17</v>
      </c>
      <c r="Q76" s="114">
        <v>7.0000000000000007E-2</v>
      </c>
      <c r="R76" s="112"/>
      <c r="S76" s="112"/>
      <c r="T76" s="112"/>
      <c r="U76" s="112"/>
    </row>
    <row r="77" spans="1:21">
      <c r="A77" s="116">
        <v>42488</v>
      </c>
      <c r="B77" s="114" t="s">
        <v>4650</v>
      </c>
      <c r="C77" s="116">
        <v>42488</v>
      </c>
      <c r="D77" s="114" t="s">
        <v>4650</v>
      </c>
      <c r="E77" s="114" t="s">
        <v>939</v>
      </c>
      <c r="F77" s="114"/>
      <c r="G77" s="114"/>
      <c r="H77" s="114" t="s">
        <v>701</v>
      </c>
      <c r="I77" s="114" t="s">
        <v>19</v>
      </c>
      <c r="J77" s="114" t="s">
        <v>4651</v>
      </c>
      <c r="K77" s="114"/>
      <c r="L77" s="114" t="s">
        <v>20</v>
      </c>
      <c r="M77" s="136">
        <v>-13826.59</v>
      </c>
      <c r="N77" s="114" t="s">
        <v>18</v>
      </c>
      <c r="O77" s="136">
        <v>-5692.42</v>
      </c>
      <c r="P77" s="136">
        <v>-5692.42</v>
      </c>
      <c r="Q77" s="114">
        <v>-291.64999999999998</v>
      </c>
      <c r="R77" s="112"/>
      <c r="S77" s="112"/>
      <c r="T77" s="112"/>
      <c r="U77" s="112"/>
    </row>
    <row r="78" spans="1:21">
      <c r="A78" s="116">
        <v>42488</v>
      </c>
      <c r="B78" s="114" t="s">
        <v>4650</v>
      </c>
      <c r="C78" s="116">
        <v>42488</v>
      </c>
      <c r="D78" s="114" t="s">
        <v>4650</v>
      </c>
      <c r="E78" s="114" t="s">
        <v>939</v>
      </c>
      <c r="F78" s="114"/>
      <c r="G78" s="114"/>
      <c r="H78" s="114" t="s">
        <v>701</v>
      </c>
      <c r="I78" s="114" t="s">
        <v>19</v>
      </c>
      <c r="J78" s="114" t="s">
        <v>4651</v>
      </c>
      <c r="K78" s="114" t="s">
        <v>21</v>
      </c>
      <c r="L78" s="114"/>
      <c r="M78" s="136">
        <v>6150</v>
      </c>
      <c r="N78" s="114" t="s">
        <v>18</v>
      </c>
      <c r="O78" s="136">
        <v>2748.77</v>
      </c>
      <c r="P78" s="136">
        <v>2748.77</v>
      </c>
      <c r="Q78" s="114">
        <v>5.46</v>
      </c>
      <c r="R78" s="112"/>
      <c r="S78" s="112"/>
      <c r="T78" s="112"/>
      <c r="U78" s="112"/>
    </row>
    <row r="79" spans="1:21">
      <c r="A79" s="116">
        <v>42488</v>
      </c>
      <c r="B79" s="114" t="s">
        <v>4650</v>
      </c>
      <c r="C79" s="116">
        <v>42488</v>
      </c>
      <c r="D79" s="114" t="s">
        <v>4650</v>
      </c>
      <c r="E79" s="114" t="s">
        <v>939</v>
      </c>
      <c r="F79" s="114"/>
      <c r="G79" s="114"/>
      <c r="H79" s="114" t="s">
        <v>701</v>
      </c>
      <c r="I79" s="114" t="s">
        <v>19</v>
      </c>
      <c r="J79" s="114" t="s">
        <v>4651</v>
      </c>
      <c r="K79" s="114" t="s">
        <v>21</v>
      </c>
      <c r="L79" s="114"/>
      <c r="M79" s="136">
        <v>13826.59</v>
      </c>
      <c r="N79" s="114" t="s">
        <v>18</v>
      </c>
      <c r="O79" s="136">
        <v>5692.42</v>
      </c>
      <c r="P79" s="136">
        <v>5692.42</v>
      </c>
      <c r="Q79" s="114">
        <v>291.64999999999998</v>
      </c>
      <c r="R79" s="112"/>
      <c r="S79" s="112"/>
      <c r="T79" s="112"/>
      <c r="U79" s="112"/>
    </row>
    <row r="80" spans="1:21">
      <c r="A80" s="116">
        <v>42488</v>
      </c>
      <c r="B80" s="114" t="s">
        <v>4650</v>
      </c>
      <c r="C80" s="116">
        <v>42488</v>
      </c>
      <c r="D80" s="114" t="s">
        <v>4650</v>
      </c>
      <c r="E80" s="114" t="s">
        <v>939</v>
      </c>
      <c r="F80" s="114"/>
      <c r="G80" s="114"/>
      <c r="H80" s="114" t="s">
        <v>701</v>
      </c>
      <c r="I80" s="114" t="s">
        <v>19</v>
      </c>
      <c r="J80" s="114" t="s">
        <v>4651</v>
      </c>
      <c r="K80" s="114"/>
      <c r="L80" s="114" t="s">
        <v>20</v>
      </c>
      <c r="M80" s="136">
        <v>-6150</v>
      </c>
      <c r="N80" s="114" t="s">
        <v>18</v>
      </c>
      <c r="O80" s="136">
        <v>-2748.77</v>
      </c>
      <c r="P80" s="136">
        <v>-2748.77</v>
      </c>
      <c r="Q80" s="114">
        <v>-5.46</v>
      </c>
      <c r="R80" s="112"/>
      <c r="S80" s="112"/>
      <c r="T80" s="112"/>
      <c r="U80" s="112"/>
    </row>
    <row r="81" spans="1:21" hidden="1">
      <c r="A81" s="116">
        <v>42488</v>
      </c>
      <c r="B81" s="114" t="s">
        <v>4652</v>
      </c>
      <c r="C81" s="116">
        <v>42490</v>
      </c>
      <c r="D81" s="114" t="s">
        <v>4653</v>
      </c>
      <c r="E81" s="114" t="s">
        <v>939</v>
      </c>
      <c r="F81" s="114"/>
      <c r="G81" s="114"/>
      <c r="H81" s="114" t="s">
        <v>701</v>
      </c>
      <c r="I81" s="114" t="s">
        <v>17</v>
      </c>
      <c r="J81" s="114" t="s">
        <v>4654</v>
      </c>
      <c r="K81" s="114"/>
      <c r="L81" s="114" t="s">
        <v>20</v>
      </c>
      <c r="M81" s="114">
        <v>-290.7</v>
      </c>
      <c r="N81" s="114" t="s">
        <v>18</v>
      </c>
      <c r="O81" s="114">
        <v>-142.44</v>
      </c>
      <c r="P81" s="114">
        <v>-142.44</v>
      </c>
      <c r="Q81" s="114">
        <v>12.25</v>
      </c>
      <c r="R81" s="112"/>
      <c r="S81" s="112"/>
      <c r="T81" s="112"/>
      <c r="U81" s="112"/>
    </row>
    <row r="82" spans="1:21" hidden="1">
      <c r="A82" s="116">
        <v>42488</v>
      </c>
      <c r="B82" s="114" t="s">
        <v>4652</v>
      </c>
      <c r="C82" s="116">
        <v>42490</v>
      </c>
      <c r="D82" s="114" t="s">
        <v>4653</v>
      </c>
      <c r="E82" s="114" t="s">
        <v>939</v>
      </c>
      <c r="F82" s="114"/>
      <c r="G82" s="114"/>
      <c r="H82" s="114" t="s">
        <v>701</v>
      </c>
      <c r="I82" s="114" t="s">
        <v>17</v>
      </c>
      <c r="J82" s="114" t="s">
        <v>4654</v>
      </c>
      <c r="K82" s="114"/>
      <c r="L82" s="114" t="s">
        <v>20</v>
      </c>
      <c r="M82" s="114">
        <v>-3.48</v>
      </c>
      <c r="N82" s="114" t="s">
        <v>18</v>
      </c>
      <c r="O82" s="114">
        <v>-1.71</v>
      </c>
      <c r="P82" s="114">
        <v>-1.71</v>
      </c>
      <c r="Q82" s="114">
        <v>0.2</v>
      </c>
      <c r="R82" s="112"/>
      <c r="S82" s="112"/>
      <c r="T82" s="112"/>
      <c r="U82" s="112"/>
    </row>
    <row r="83" spans="1:21" hidden="1">
      <c r="A83" s="116">
        <v>42488</v>
      </c>
      <c r="B83" s="114" t="s">
        <v>4652</v>
      </c>
      <c r="C83" s="116">
        <v>42490</v>
      </c>
      <c r="D83" s="114" t="s">
        <v>4653</v>
      </c>
      <c r="E83" s="114" t="s">
        <v>939</v>
      </c>
      <c r="F83" s="114"/>
      <c r="G83" s="114"/>
      <c r="H83" s="114" t="s">
        <v>701</v>
      </c>
      <c r="I83" s="114" t="s">
        <v>17</v>
      </c>
      <c r="J83" s="114" t="s">
        <v>4654</v>
      </c>
      <c r="K83" s="114"/>
      <c r="L83" s="114" t="s">
        <v>20</v>
      </c>
      <c r="M83" s="136">
        <v>-5663.66</v>
      </c>
      <c r="N83" s="114" t="s">
        <v>18</v>
      </c>
      <c r="O83" s="136">
        <v>-2775.19</v>
      </c>
      <c r="P83" s="136">
        <v>-2775.19</v>
      </c>
      <c r="Q83" s="114">
        <v>323.99</v>
      </c>
      <c r="R83" s="112"/>
      <c r="S83" s="112"/>
      <c r="T83" s="112"/>
      <c r="U83" s="112"/>
    </row>
    <row r="84" spans="1:21">
      <c r="A84" s="116">
        <v>42486</v>
      </c>
      <c r="B84" s="114" t="s">
        <v>4655</v>
      </c>
      <c r="C84" s="116">
        <v>42486</v>
      </c>
      <c r="D84" s="114" t="s">
        <v>4655</v>
      </c>
      <c r="E84" s="114" t="s">
        <v>939</v>
      </c>
      <c r="F84" s="114"/>
      <c r="G84" s="114"/>
      <c r="H84" s="114" t="s">
        <v>701</v>
      </c>
      <c r="I84" s="114" t="s">
        <v>19</v>
      </c>
      <c r="J84" s="114" t="s">
        <v>4656</v>
      </c>
      <c r="K84" s="114"/>
      <c r="L84" s="114" t="s">
        <v>20</v>
      </c>
      <c r="M84" s="136">
        <v>-2857.17</v>
      </c>
      <c r="N84" s="114" t="s">
        <v>18</v>
      </c>
      <c r="O84" s="136">
        <v>-1236.24</v>
      </c>
      <c r="P84" s="136">
        <v>-1236.24</v>
      </c>
      <c r="Q84" s="114">
        <v>0</v>
      </c>
      <c r="R84" s="112"/>
      <c r="S84" s="112"/>
      <c r="T84" s="112"/>
      <c r="U84" s="112"/>
    </row>
    <row r="85" spans="1:21">
      <c r="A85" s="116">
        <v>42486</v>
      </c>
      <c r="B85" s="114" t="s">
        <v>4657</v>
      </c>
      <c r="C85" s="116">
        <v>42486</v>
      </c>
      <c r="D85" s="114" t="s">
        <v>4657</v>
      </c>
      <c r="E85" s="114" t="s">
        <v>939</v>
      </c>
      <c r="F85" s="114"/>
      <c r="G85" s="114"/>
      <c r="H85" s="114" t="s">
        <v>701</v>
      </c>
      <c r="I85" s="114" t="s">
        <v>19</v>
      </c>
      <c r="J85" s="114" t="s">
        <v>4658</v>
      </c>
      <c r="K85" s="114"/>
      <c r="L85" s="114" t="s">
        <v>20</v>
      </c>
      <c r="M85" s="136">
        <v>-4502.9799999999996</v>
      </c>
      <c r="N85" s="114" t="s">
        <v>18</v>
      </c>
      <c r="O85" s="136">
        <v>-1949.12</v>
      </c>
      <c r="P85" s="136">
        <v>-1949.11</v>
      </c>
      <c r="Q85" s="114">
        <v>0.77</v>
      </c>
      <c r="R85" s="112"/>
      <c r="S85" s="112"/>
      <c r="T85" s="112"/>
      <c r="U85" s="112"/>
    </row>
    <row r="86" spans="1:21">
      <c r="A86" s="116">
        <v>42486</v>
      </c>
      <c r="B86" s="114" t="s">
        <v>4657</v>
      </c>
      <c r="C86" s="116">
        <v>42486</v>
      </c>
      <c r="D86" s="114" t="s">
        <v>4657</v>
      </c>
      <c r="E86" s="114" t="s">
        <v>939</v>
      </c>
      <c r="F86" s="114"/>
      <c r="G86" s="114"/>
      <c r="H86" s="114" t="s">
        <v>701</v>
      </c>
      <c r="I86" s="114" t="s">
        <v>19</v>
      </c>
      <c r="J86" s="114" t="s">
        <v>4658</v>
      </c>
      <c r="K86" s="114" t="s">
        <v>21</v>
      </c>
      <c r="L86" s="114"/>
      <c r="M86" s="136">
        <v>4502.9799999999996</v>
      </c>
      <c r="N86" s="114" t="s">
        <v>18</v>
      </c>
      <c r="O86" s="136">
        <v>1949.12</v>
      </c>
      <c r="P86" s="136">
        <v>1949.11</v>
      </c>
      <c r="Q86" s="114">
        <v>-0.77</v>
      </c>
      <c r="R86" s="112"/>
      <c r="S86" s="112"/>
      <c r="T86" s="112"/>
      <c r="U86" s="112"/>
    </row>
    <row r="87" spans="1:21" hidden="1">
      <c r="A87" s="116">
        <v>42486</v>
      </c>
      <c r="B87" s="114" t="s">
        <v>4659</v>
      </c>
      <c r="C87" s="116">
        <v>42490</v>
      </c>
      <c r="D87" s="114" t="s">
        <v>4660</v>
      </c>
      <c r="E87" s="114" t="s">
        <v>939</v>
      </c>
      <c r="F87" s="114"/>
      <c r="G87" s="114"/>
      <c r="H87" s="114" t="s">
        <v>701</v>
      </c>
      <c r="I87" s="114" t="s">
        <v>17</v>
      </c>
      <c r="J87" s="114" t="s">
        <v>4661</v>
      </c>
      <c r="K87" s="114"/>
      <c r="L87" s="114" t="s">
        <v>20</v>
      </c>
      <c r="M87" s="136">
        <v>-4502.9799999999996</v>
      </c>
      <c r="N87" s="114" t="s">
        <v>18</v>
      </c>
      <c r="O87" s="136">
        <v>-1949.11</v>
      </c>
      <c r="P87" s="136">
        <v>-1949.11</v>
      </c>
      <c r="Q87" s="114">
        <v>0.77</v>
      </c>
      <c r="R87" s="112"/>
      <c r="S87" s="112"/>
      <c r="T87" s="112"/>
      <c r="U87" s="112"/>
    </row>
    <row r="88" spans="1:21">
      <c r="A88" s="116">
        <v>42486</v>
      </c>
      <c r="B88" s="114" t="s">
        <v>4657</v>
      </c>
      <c r="C88" s="116">
        <v>42486</v>
      </c>
      <c r="D88" s="114" t="s">
        <v>4657</v>
      </c>
      <c r="E88" s="114" t="s">
        <v>939</v>
      </c>
      <c r="F88" s="114"/>
      <c r="G88" s="114"/>
      <c r="H88" s="114" t="s">
        <v>701</v>
      </c>
      <c r="I88" s="114" t="s">
        <v>19</v>
      </c>
      <c r="J88" s="114" t="s">
        <v>4658</v>
      </c>
      <c r="K88" s="114"/>
      <c r="L88" s="114" t="s">
        <v>20</v>
      </c>
      <c r="M88" s="114">
        <v>-4.96</v>
      </c>
      <c r="N88" s="114" t="s">
        <v>18</v>
      </c>
      <c r="O88" s="114">
        <v>-2.15</v>
      </c>
      <c r="P88" s="114">
        <v>-2.15</v>
      </c>
      <c r="Q88" s="114">
        <v>0</v>
      </c>
      <c r="R88" s="112"/>
      <c r="S88" s="112"/>
      <c r="T88" s="112"/>
      <c r="U88" s="112"/>
    </row>
    <row r="89" spans="1:21">
      <c r="A89" s="116">
        <v>42486</v>
      </c>
      <c r="B89" s="114" t="s">
        <v>4662</v>
      </c>
      <c r="C89" s="116">
        <v>42486</v>
      </c>
      <c r="D89" s="114" t="s">
        <v>4662</v>
      </c>
      <c r="E89" s="114" t="s">
        <v>939</v>
      </c>
      <c r="F89" s="114"/>
      <c r="G89" s="114"/>
      <c r="H89" s="114" t="s">
        <v>701</v>
      </c>
      <c r="I89" s="114" t="s">
        <v>19</v>
      </c>
      <c r="J89" s="114" t="s">
        <v>4663</v>
      </c>
      <c r="K89" s="114"/>
      <c r="L89" s="114" t="s">
        <v>20</v>
      </c>
      <c r="M89" s="136">
        <v>-24470</v>
      </c>
      <c r="N89" s="114" t="s">
        <v>18</v>
      </c>
      <c r="O89" s="136">
        <v>-10772.02</v>
      </c>
      <c r="P89" s="136">
        <v>-10772.02</v>
      </c>
      <c r="Q89" s="114">
        <v>0</v>
      </c>
      <c r="R89" s="112"/>
      <c r="S89" s="112"/>
      <c r="T89" s="112"/>
      <c r="U89" s="112"/>
    </row>
    <row r="90" spans="1:21">
      <c r="A90" s="116">
        <v>42486</v>
      </c>
      <c r="B90" s="114" t="s">
        <v>4662</v>
      </c>
      <c r="C90" s="116">
        <v>42486</v>
      </c>
      <c r="D90" s="114" t="s">
        <v>4662</v>
      </c>
      <c r="E90" s="114" t="s">
        <v>939</v>
      </c>
      <c r="F90" s="114"/>
      <c r="G90" s="114"/>
      <c r="H90" s="114" t="s">
        <v>701</v>
      </c>
      <c r="I90" s="114" t="s">
        <v>19</v>
      </c>
      <c r="J90" s="114" t="s">
        <v>4663</v>
      </c>
      <c r="K90" s="114" t="s">
        <v>21</v>
      </c>
      <c r="L90" s="114"/>
      <c r="M90" s="136">
        <v>24470</v>
      </c>
      <c r="N90" s="114" t="s">
        <v>18</v>
      </c>
      <c r="O90" s="136">
        <v>10772.02</v>
      </c>
      <c r="P90" s="136">
        <v>10772.02</v>
      </c>
      <c r="Q90" s="114">
        <v>0</v>
      </c>
      <c r="R90" s="112"/>
      <c r="S90" s="112"/>
      <c r="T90" s="112"/>
      <c r="U90" s="112"/>
    </row>
    <row r="91" spans="1:21">
      <c r="A91" s="116">
        <v>42486</v>
      </c>
      <c r="B91" s="114" t="s">
        <v>4664</v>
      </c>
      <c r="C91" s="116">
        <v>42486</v>
      </c>
      <c r="D91" s="114" t="s">
        <v>4664</v>
      </c>
      <c r="E91" s="114" t="s">
        <v>939</v>
      </c>
      <c r="F91" s="114"/>
      <c r="G91" s="114"/>
      <c r="H91" s="114" t="s">
        <v>701</v>
      </c>
      <c r="I91" s="114" t="s">
        <v>19</v>
      </c>
      <c r="J91" s="114" t="s">
        <v>4665</v>
      </c>
      <c r="K91" s="114"/>
      <c r="L91" s="114" t="s">
        <v>20</v>
      </c>
      <c r="M91" s="136">
        <v>-24470</v>
      </c>
      <c r="N91" s="114" t="s">
        <v>18</v>
      </c>
      <c r="O91" s="136">
        <v>-10772.02</v>
      </c>
      <c r="P91" s="136">
        <v>-10772.02</v>
      </c>
      <c r="Q91" s="114">
        <v>0</v>
      </c>
      <c r="R91" s="112"/>
      <c r="S91" s="112"/>
      <c r="T91" s="112"/>
      <c r="U91" s="112"/>
    </row>
    <row r="92" spans="1:21">
      <c r="A92" s="116">
        <v>42486</v>
      </c>
      <c r="B92" s="114" t="s">
        <v>4664</v>
      </c>
      <c r="C92" s="116">
        <v>42486</v>
      </c>
      <c r="D92" s="114" t="s">
        <v>4664</v>
      </c>
      <c r="E92" s="114" t="s">
        <v>939</v>
      </c>
      <c r="F92" s="114"/>
      <c r="G92" s="114"/>
      <c r="H92" s="114" t="s">
        <v>701</v>
      </c>
      <c r="I92" s="114" t="s">
        <v>19</v>
      </c>
      <c r="J92" s="114" t="s">
        <v>4665</v>
      </c>
      <c r="K92" s="114" t="s">
        <v>21</v>
      </c>
      <c r="L92" s="114"/>
      <c r="M92" s="136">
        <v>24470</v>
      </c>
      <c r="N92" s="114" t="s">
        <v>18</v>
      </c>
      <c r="O92" s="136">
        <v>10772.02</v>
      </c>
      <c r="P92" s="136">
        <v>10772.02</v>
      </c>
      <c r="Q92" s="114">
        <v>0</v>
      </c>
      <c r="R92" s="112"/>
      <c r="S92" s="112"/>
      <c r="T92" s="112"/>
      <c r="U92" s="112"/>
    </row>
    <row r="93" spans="1:21">
      <c r="A93" s="116">
        <v>42486</v>
      </c>
      <c r="B93" s="114" t="s">
        <v>4666</v>
      </c>
      <c r="C93" s="116">
        <v>42486</v>
      </c>
      <c r="D93" s="114" t="s">
        <v>4666</v>
      </c>
      <c r="E93" s="114" t="s">
        <v>939</v>
      </c>
      <c r="F93" s="114"/>
      <c r="G93" s="114"/>
      <c r="H93" s="114" t="s">
        <v>701</v>
      </c>
      <c r="I93" s="114" t="s">
        <v>19</v>
      </c>
      <c r="J93" s="114" t="s">
        <v>4665</v>
      </c>
      <c r="K93" s="114"/>
      <c r="L93" s="114" t="s">
        <v>20</v>
      </c>
      <c r="M93" s="114">
        <v>-36.71</v>
      </c>
      <c r="N93" s="114" t="s">
        <v>18</v>
      </c>
      <c r="O93" s="114">
        <v>-16.16</v>
      </c>
      <c r="P93" s="114">
        <v>-16.16</v>
      </c>
      <c r="Q93" s="114">
        <v>0</v>
      </c>
      <c r="R93" s="112"/>
      <c r="S93" s="112"/>
      <c r="T93" s="112"/>
      <c r="U93" s="112"/>
    </row>
    <row r="94" spans="1:21">
      <c r="A94" s="116">
        <v>42485</v>
      </c>
      <c r="B94" s="114" t="s">
        <v>4667</v>
      </c>
      <c r="C94" s="116">
        <v>42485</v>
      </c>
      <c r="D94" s="114" t="s">
        <v>4667</v>
      </c>
      <c r="E94" s="114" t="s">
        <v>939</v>
      </c>
      <c r="F94" s="114"/>
      <c r="G94" s="114"/>
      <c r="H94" s="114" t="s">
        <v>701</v>
      </c>
      <c r="I94" s="114" t="s">
        <v>19</v>
      </c>
      <c r="J94" s="114" t="s">
        <v>4668</v>
      </c>
      <c r="K94" s="114"/>
      <c r="L94" s="114" t="s">
        <v>20</v>
      </c>
      <c r="M94" s="136">
        <v>-19343.62</v>
      </c>
      <c r="N94" s="114" t="s">
        <v>18</v>
      </c>
      <c r="O94" s="136">
        <v>-8464.48</v>
      </c>
      <c r="P94" s="136">
        <v>-8464.48</v>
      </c>
      <c r="Q94" s="114">
        <v>0</v>
      </c>
      <c r="R94" s="112"/>
      <c r="S94" s="112"/>
      <c r="T94" s="112"/>
      <c r="U94" s="112"/>
    </row>
    <row r="95" spans="1:21">
      <c r="A95" s="116">
        <v>42485</v>
      </c>
      <c r="B95" s="114" t="s">
        <v>4667</v>
      </c>
      <c r="C95" s="116">
        <v>42485</v>
      </c>
      <c r="D95" s="114" t="s">
        <v>4667</v>
      </c>
      <c r="E95" s="114" t="s">
        <v>939</v>
      </c>
      <c r="F95" s="114"/>
      <c r="G95" s="114"/>
      <c r="H95" s="114" t="s">
        <v>701</v>
      </c>
      <c r="I95" s="114" t="s">
        <v>19</v>
      </c>
      <c r="J95" s="114" t="s">
        <v>4668</v>
      </c>
      <c r="K95" s="114" t="s">
        <v>21</v>
      </c>
      <c r="L95" s="114"/>
      <c r="M95" s="136">
        <v>19343.62</v>
      </c>
      <c r="N95" s="114" t="s">
        <v>18</v>
      </c>
      <c r="O95" s="136">
        <v>8464.48</v>
      </c>
      <c r="P95" s="136">
        <v>8464.48</v>
      </c>
      <c r="Q95" s="114">
        <v>0</v>
      </c>
      <c r="R95" s="112"/>
      <c r="S95" s="112"/>
      <c r="T95" s="112"/>
      <c r="U95" s="112"/>
    </row>
    <row r="96" spans="1:21">
      <c r="A96" s="116">
        <v>42485</v>
      </c>
      <c r="B96" s="114" t="s">
        <v>4667</v>
      </c>
      <c r="C96" s="116">
        <v>42485</v>
      </c>
      <c r="D96" s="114" t="s">
        <v>4667</v>
      </c>
      <c r="E96" s="114" t="s">
        <v>939</v>
      </c>
      <c r="F96" s="114"/>
      <c r="G96" s="114"/>
      <c r="H96" s="114" t="s">
        <v>701</v>
      </c>
      <c r="I96" s="114" t="s">
        <v>19</v>
      </c>
      <c r="J96" s="114" t="s">
        <v>4668</v>
      </c>
      <c r="K96" s="114"/>
      <c r="L96" s="114" t="s">
        <v>20</v>
      </c>
      <c r="M96" s="114">
        <v>-17.41</v>
      </c>
      <c r="N96" s="114" t="s">
        <v>18</v>
      </c>
      <c r="O96" s="114">
        <v>-7.62</v>
      </c>
      <c r="P96" s="114">
        <v>-7.62</v>
      </c>
      <c r="Q96" s="114">
        <v>0</v>
      </c>
      <c r="R96" s="112"/>
      <c r="S96" s="112"/>
      <c r="T96" s="112"/>
      <c r="U96" s="112"/>
    </row>
    <row r="97" spans="1:21">
      <c r="A97" s="116">
        <v>42485</v>
      </c>
      <c r="B97" s="114" t="s">
        <v>4669</v>
      </c>
      <c r="C97" s="116">
        <v>42485</v>
      </c>
      <c r="D97" s="114" t="s">
        <v>4669</v>
      </c>
      <c r="E97" s="114" t="s">
        <v>939</v>
      </c>
      <c r="F97" s="114"/>
      <c r="G97" s="114"/>
      <c r="H97" s="114" t="s">
        <v>701</v>
      </c>
      <c r="I97" s="114" t="s">
        <v>19</v>
      </c>
      <c r="J97" s="114" t="s">
        <v>4670</v>
      </c>
      <c r="K97" s="114"/>
      <c r="L97" s="114" t="s">
        <v>20</v>
      </c>
      <c r="M97" s="136">
        <v>-24363.4</v>
      </c>
      <c r="N97" s="114" t="s">
        <v>18</v>
      </c>
      <c r="O97" s="136">
        <v>-10682.18</v>
      </c>
      <c r="P97" s="136">
        <v>-10682.18</v>
      </c>
      <c r="Q97" s="114">
        <v>0</v>
      </c>
      <c r="R97" s="112"/>
      <c r="S97" s="112"/>
      <c r="T97" s="112"/>
      <c r="U97" s="112"/>
    </row>
    <row r="98" spans="1:21">
      <c r="A98" s="116">
        <v>42485</v>
      </c>
      <c r="B98" s="114" t="s">
        <v>4669</v>
      </c>
      <c r="C98" s="116">
        <v>42485</v>
      </c>
      <c r="D98" s="114" t="s">
        <v>4669</v>
      </c>
      <c r="E98" s="114" t="s">
        <v>939</v>
      </c>
      <c r="F98" s="114"/>
      <c r="G98" s="114"/>
      <c r="H98" s="114" t="s">
        <v>701</v>
      </c>
      <c r="I98" s="114" t="s">
        <v>19</v>
      </c>
      <c r="J98" s="114" t="s">
        <v>4670</v>
      </c>
      <c r="K98" s="114" t="s">
        <v>21</v>
      </c>
      <c r="L98" s="114"/>
      <c r="M98" s="136">
        <v>24363.4</v>
      </c>
      <c r="N98" s="114" t="s">
        <v>18</v>
      </c>
      <c r="O98" s="136">
        <v>10682.18</v>
      </c>
      <c r="P98" s="136">
        <v>10682.18</v>
      </c>
      <c r="Q98" s="114">
        <v>0</v>
      </c>
      <c r="R98" s="112"/>
      <c r="S98" s="112"/>
      <c r="T98" s="112"/>
      <c r="U98" s="112"/>
    </row>
    <row r="99" spans="1:21">
      <c r="A99" s="116">
        <v>42485</v>
      </c>
      <c r="B99" s="114" t="s">
        <v>4671</v>
      </c>
      <c r="C99" s="116">
        <v>42485</v>
      </c>
      <c r="D99" s="114" t="s">
        <v>4671</v>
      </c>
      <c r="E99" s="114" t="s">
        <v>939</v>
      </c>
      <c r="F99" s="114"/>
      <c r="G99" s="114"/>
      <c r="H99" s="114" t="s">
        <v>701</v>
      </c>
      <c r="I99" s="114" t="s">
        <v>19</v>
      </c>
      <c r="J99" s="114" t="s">
        <v>4670</v>
      </c>
      <c r="K99" s="114"/>
      <c r="L99" s="114" t="s">
        <v>20</v>
      </c>
      <c r="M99" s="114">
        <v>-21.93</v>
      </c>
      <c r="N99" s="114" t="s">
        <v>18</v>
      </c>
      <c r="O99" s="114">
        <v>-9.6199999999999992</v>
      </c>
      <c r="P99" s="114">
        <v>-9.6199999999999992</v>
      </c>
      <c r="Q99" s="114">
        <v>0</v>
      </c>
      <c r="R99" s="112"/>
      <c r="S99" s="112"/>
      <c r="T99" s="112"/>
      <c r="U99" s="112"/>
    </row>
    <row r="100" spans="1:21">
      <c r="A100" s="116">
        <v>42482</v>
      </c>
      <c r="B100" s="114" t="s">
        <v>4672</v>
      </c>
      <c r="C100" s="116">
        <v>42482</v>
      </c>
      <c r="D100" s="114" t="s">
        <v>4672</v>
      </c>
      <c r="E100" s="114" t="s">
        <v>939</v>
      </c>
      <c r="F100" s="114"/>
      <c r="G100" s="114"/>
      <c r="H100" s="114" t="s">
        <v>701</v>
      </c>
      <c r="I100" s="114" t="s">
        <v>19</v>
      </c>
      <c r="J100" s="114" t="s">
        <v>4673</v>
      </c>
      <c r="K100" s="114"/>
      <c r="L100" s="114" t="s">
        <v>20</v>
      </c>
      <c r="M100" s="136">
        <v>-23932.55</v>
      </c>
      <c r="N100" s="114" t="s">
        <v>18</v>
      </c>
      <c r="O100" s="136">
        <v>-10223.85</v>
      </c>
      <c r="P100" s="136">
        <v>-10223.85</v>
      </c>
      <c r="Q100" s="114">
        <v>0</v>
      </c>
      <c r="R100" s="112"/>
      <c r="S100" s="112"/>
      <c r="T100" s="112"/>
      <c r="U100" s="112"/>
    </row>
    <row r="101" spans="1:21">
      <c r="A101" s="116">
        <v>42482</v>
      </c>
      <c r="B101" s="114" t="s">
        <v>4672</v>
      </c>
      <c r="C101" s="116">
        <v>42482</v>
      </c>
      <c r="D101" s="114" t="s">
        <v>4672</v>
      </c>
      <c r="E101" s="114" t="s">
        <v>939</v>
      </c>
      <c r="F101" s="114"/>
      <c r="G101" s="114"/>
      <c r="H101" s="114" t="s">
        <v>701</v>
      </c>
      <c r="I101" s="114" t="s">
        <v>19</v>
      </c>
      <c r="J101" s="114" t="s">
        <v>4673</v>
      </c>
      <c r="K101" s="114" t="s">
        <v>21</v>
      </c>
      <c r="L101" s="114"/>
      <c r="M101" s="136">
        <v>23932.55</v>
      </c>
      <c r="N101" s="114" t="s">
        <v>18</v>
      </c>
      <c r="O101" s="136">
        <v>10223.85</v>
      </c>
      <c r="P101" s="136">
        <v>10223.85</v>
      </c>
      <c r="Q101" s="114">
        <v>0</v>
      </c>
      <c r="R101" s="112"/>
      <c r="S101" s="112"/>
      <c r="T101" s="112"/>
      <c r="U101" s="112"/>
    </row>
    <row r="102" spans="1:21">
      <c r="A102" s="116">
        <v>42482</v>
      </c>
      <c r="B102" s="114" t="s">
        <v>4674</v>
      </c>
      <c r="C102" s="116">
        <v>42482</v>
      </c>
      <c r="D102" s="114" t="s">
        <v>4674</v>
      </c>
      <c r="E102" s="114" t="s">
        <v>939</v>
      </c>
      <c r="F102" s="114"/>
      <c r="G102" s="114"/>
      <c r="H102" s="114" t="s">
        <v>701</v>
      </c>
      <c r="I102" s="114" t="s">
        <v>19</v>
      </c>
      <c r="J102" s="114" t="s">
        <v>4675</v>
      </c>
      <c r="K102" s="114"/>
      <c r="L102" s="114" t="s">
        <v>20</v>
      </c>
      <c r="M102" s="136">
        <v>-21061.599999999999</v>
      </c>
      <c r="N102" s="114" t="s">
        <v>18</v>
      </c>
      <c r="O102" s="136">
        <v>-8997.4</v>
      </c>
      <c r="P102" s="136">
        <v>-8997.3799999999992</v>
      </c>
      <c r="Q102" s="114">
        <v>-0.02</v>
      </c>
      <c r="R102" s="112"/>
      <c r="S102" s="112"/>
      <c r="T102" s="112"/>
      <c r="U102" s="112"/>
    </row>
    <row r="103" spans="1:21">
      <c r="A103" s="116">
        <v>42482</v>
      </c>
      <c r="B103" s="114" t="s">
        <v>4674</v>
      </c>
      <c r="C103" s="116">
        <v>42482</v>
      </c>
      <c r="D103" s="114" t="s">
        <v>4674</v>
      </c>
      <c r="E103" s="114" t="s">
        <v>939</v>
      </c>
      <c r="F103" s="114"/>
      <c r="G103" s="114"/>
      <c r="H103" s="114" t="s">
        <v>701</v>
      </c>
      <c r="I103" s="114" t="s">
        <v>19</v>
      </c>
      <c r="J103" s="114" t="s">
        <v>4675</v>
      </c>
      <c r="K103" s="114" t="s">
        <v>21</v>
      </c>
      <c r="L103" s="114"/>
      <c r="M103" s="136">
        <v>21061.599999999999</v>
      </c>
      <c r="N103" s="114" t="s">
        <v>18</v>
      </c>
      <c r="O103" s="136">
        <v>8997.4</v>
      </c>
      <c r="P103" s="136">
        <v>8997.3799999999992</v>
      </c>
      <c r="Q103" s="114">
        <v>0</v>
      </c>
      <c r="R103" s="112"/>
      <c r="S103" s="112"/>
      <c r="T103" s="112"/>
      <c r="U103" s="112"/>
    </row>
    <row r="104" spans="1:21">
      <c r="A104" s="116">
        <v>42482</v>
      </c>
      <c r="B104" s="114" t="s">
        <v>4676</v>
      </c>
      <c r="C104" s="116">
        <v>42482</v>
      </c>
      <c r="D104" s="114" t="s">
        <v>4676</v>
      </c>
      <c r="E104" s="114" t="s">
        <v>939</v>
      </c>
      <c r="F104" s="114"/>
      <c r="G104" s="114"/>
      <c r="H104" s="114" t="s">
        <v>701</v>
      </c>
      <c r="I104" s="114" t="s">
        <v>19</v>
      </c>
      <c r="J104" s="114" t="s">
        <v>4677</v>
      </c>
      <c r="K104" s="114"/>
      <c r="L104" s="114" t="s">
        <v>20</v>
      </c>
      <c r="M104" s="136">
        <v>-24900.11</v>
      </c>
      <c r="N104" s="114" t="s">
        <v>18</v>
      </c>
      <c r="O104" s="136">
        <v>-10557.99</v>
      </c>
      <c r="P104" s="136">
        <v>-10557.99</v>
      </c>
      <c r="Q104" s="114">
        <v>0</v>
      </c>
      <c r="R104" s="112"/>
      <c r="S104" s="112"/>
      <c r="T104" s="112"/>
      <c r="U104" s="112"/>
    </row>
    <row r="105" spans="1:21">
      <c r="A105" s="116">
        <v>42482</v>
      </c>
      <c r="B105" s="114" t="s">
        <v>4676</v>
      </c>
      <c r="C105" s="116">
        <v>42482</v>
      </c>
      <c r="D105" s="114" t="s">
        <v>4676</v>
      </c>
      <c r="E105" s="114" t="s">
        <v>939</v>
      </c>
      <c r="F105" s="114"/>
      <c r="G105" s="114"/>
      <c r="H105" s="114" t="s">
        <v>701</v>
      </c>
      <c r="I105" s="114" t="s">
        <v>19</v>
      </c>
      <c r="J105" s="114" t="s">
        <v>4677</v>
      </c>
      <c r="K105" s="114" t="s">
        <v>21</v>
      </c>
      <c r="L105" s="114"/>
      <c r="M105" s="136">
        <v>24900.11</v>
      </c>
      <c r="N105" s="114" t="s">
        <v>18</v>
      </c>
      <c r="O105" s="136">
        <v>10557.99</v>
      </c>
      <c r="P105" s="136">
        <v>10557.99</v>
      </c>
      <c r="Q105" s="114">
        <v>0</v>
      </c>
      <c r="R105" s="112"/>
      <c r="S105" s="112"/>
      <c r="T105" s="112"/>
      <c r="U105" s="112"/>
    </row>
    <row r="106" spans="1:21">
      <c r="A106" s="116">
        <v>42482</v>
      </c>
      <c r="B106" s="114" t="s">
        <v>4678</v>
      </c>
      <c r="C106" s="116">
        <v>42482</v>
      </c>
      <c r="D106" s="114" t="s">
        <v>4678</v>
      </c>
      <c r="E106" s="114" t="s">
        <v>939</v>
      </c>
      <c r="F106" s="114"/>
      <c r="G106" s="114"/>
      <c r="H106" s="114" t="s">
        <v>701</v>
      </c>
      <c r="I106" s="114" t="s">
        <v>19</v>
      </c>
      <c r="J106" s="114" t="s">
        <v>4677</v>
      </c>
      <c r="K106" s="114"/>
      <c r="L106" s="114" t="s">
        <v>20</v>
      </c>
      <c r="M106" s="114">
        <v>-22.41</v>
      </c>
      <c r="N106" s="114" t="s">
        <v>18</v>
      </c>
      <c r="O106" s="114">
        <v>-9.5</v>
      </c>
      <c r="P106" s="114">
        <v>-9.5</v>
      </c>
      <c r="Q106" s="114">
        <v>0</v>
      </c>
      <c r="R106" s="112"/>
      <c r="S106" s="112"/>
      <c r="T106" s="112"/>
      <c r="U106" s="112"/>
    </row>
    <row r="107" spans="1:21">
      <c r="A107" s="116">
        <v>42485</v>
      </c>
      <c r="B107" s="114" t="s">
        <v>4679</v>
      </c>
      <c r="C107" s="116">
        <v>42485</v>
      </c>
      <c r="D107" s="114" t="s">
        <v>4679</v>
      </c>
      <c r="E107" s="114" t="s">
        <v>939</v>
      </c>
      <c r="F107" s="114"/>
      <c r="G107" s="114"/>
      <c r="H107" s="114" t="s">
        <v>701</v>
      </c>
      <c r="I107" s="114" t="s">
        <v>19</v>
      </c>
      <c r="J107" s="114" t="s">
        <v>4680</v>
      </c>
      <c r="K107" s="114" t="s">
        <v>21</v>
      </c>
      <c r="L107" s="114"/>
      <c r="M107" s="136">
        <v>4746.91</v>
      </c>
      <c r="N107" s="114" t="s">
        <v>18</v>
      </c>
      <c r="O107" s="136">
        <v>2077.1799999999998</v>
      </c>
      <c r="P107" s="136">
        <v>2077.1799999999998</v>
      </c>
      <c r="Q107" s="114">
        <v>0</v>
      </c>
      <c r="R107" s="112"/>
      <c r="S107" s="112"/>
      <c r="T107" s="112"/>
      <c r="U107" s="112"/>
    </row>
    <row r="108" spans="1:21">
      <c r="A108" s="116">
        <v>42485</v>
      </c>
      <c r="B108" s="114" t="s">
        <v>4681</v>
      </c>
      <c r="C108" s="116">
        <v>42485</v>
      </c>
      <c r="D108" s="114" t="s">
        <v>4681</v>
      </c>
      <c r="E108" s="114" t="s">
        <v>939</v>
      </c>
      <c r="F108" s="114"/>
      <c r="G108" s="114"/>
      <c r="H108" s="114" t="s">
        <v>701</v>
      </c>
      <c r="I108" s="114" t="s">
        <v>19</v>
      </c>
      <c r="J108" s="114" t="s">
        <v>4682</v>
      </c>
      <c r="K108" s="114"/>
      <c r="L108" s="114" t="s">
        <v>20</v>
      </c>
      <c r="M108" s="136">
        <v>-14713.09</v>
      </c>
      <c r="N108" s="114" t="s">
        <v>18</v>
      </c>
      <c r="O108" s="136">
        <v>-6450.98</v>
      </c>
      <c r="P108" s="136">
        <v>-6450.98</v>
      </c>
      <c r="Q108" s="114">
        <v>0</v>
      </c>
      <c r="R108" s="112"/>
      <c r="S108" s="112"/>
      <c r="T108" s="112"/>
      <c r="U108" s="112"/>
    </row>
    <row r="109" spans="1:21">
      <c r="A109" s="116">
        <v>42485</v>
      </c>
      <c r="B109" s="114" t="s">
        <v>4681</v>
      </c>
      <c r="C109" s="116">
        <v>42485</v>
      </c>
      <c r="D109" s="114" t="s">
        <v>4681</v>
      </c>
      <c r="E109" s="114" t="s">
        <v>939</v>
      </c>
      <c r="F109" s="114"/>
      <c r="G109" s="114"/>
      <c r="H109" s="114" t="s">
        <v>701</v>
      </c>
      <c r="I109" s="114" t="s">
        <v>19</v>
      </c>
      <c r="J109" s="114" t="s">
        <v>4682</v>
      </c>
      <c r="K109" s="114" t="s">
        <v>21</v>
      </c>
      <c r="L109" s="114"/>
      <c r="M109" s="136">
        <v>14713.09</v>
      </c>
      <c r="N109" s="114" t="s">
        <v>18</v>
      </c>
      <c r="O109" s="136">
        <v>6450.98</v>
      </c>
      <c r="P109" s="136">
        <v>6450.98</v>
      </c>
      <c r="Q109" s="114">
        <v>0</v>
      </c>
      <c r="R109" s="112"/>
      <c r="S109" s="112"/>
      <c r="T109" s="112"/>
      <c r="U109" s="112"/>
    </row>
    <row r="110" spans="1:21">
      <c r="A110" s="116">
        <v>42485</v>
      </c>
      <c r="B110" s="114" t="s">
        <v>4683</v>
      </c>
      <c r="C110" s="116">
        <v>42485</v>
      </c>
      <c r="D110" s="114" t="s">
        <v>4683</v>
      </c>
      <c r="E110" s="114" t="s">
        <v>939</v>
      </c>
      <c r="F110" s="114"/>
      <c r="G110" s="114"/>
      <c r="H110" s="114" t="s">
        <v>701</v>
      </c>
      <c r="I110" s="114" t="s">
        <v>19</v>
      </c>
      <c r="J110" s="114" t="s">
        <v>4684</v>
      </c>
      <c r="K110" s="114" t="s">
        <v>21</v>
      </c>
      <c r="L110" s="114"/>
      <c r="M110" s="136">
        <v>24380</v>
      </c>
      <c r="N110" s="114" t="s">
        <v>18</v>
      </c>
      <c r="O110" s="136">
        <v>10697.91</v>
      </c>
      <c r="P110" s="136">
        <v>10697.91</v>
      </c>
      <c r="Q110" s="114">
        <v>0</v>
      </c>
      <c r="R110" s="112"/>
      <c r="S110" s="112"/>
      <c r="T110" s="112"/>
      <c r="U110" s="112"/>
    </row>
    <row r="111" spans="1:21">
      <c r="A111" s="116">
        <v>42485</v>
      </c>
      <c r="B111" s="114" t="s">
        <v>4685</v>
      </c>
      <c r="C111" s="116">
        <v>42485</v>
      </c>
      <c r="D111" s="114" t="s">
        <v>4685</v>
      </c>
      <c r="E111" s="114" t="s">
        <v>939</v>
      </c>
      <c r="F111" s="114"/>
      <c r="G111" s="114"/>
      <c r="H111" s="114" t="s">
        <v>701</v>
      </c>
      <c r="I111" s="114" t="s">
        <v>19</v>
      </c>
      <c r="J111" s="114" t="s">
        <v>4686</v>
      </c>
      <c r="K111" s="114"/>
      <c r="L111" s="114" t="s">
        <v>20</v>
      </c>
      <c r="M111" s="136">
        <v>-24380</v>
      </c>
      <c r="N111" s="114" t="s">
        <v>18</v>
      </c>
      <c r="O111" s="136">
        <v>-10697.91</v>
      </c>
      <c r="P111" s="136">
        <v>-10697.91</v>
      </c>
      <c r="Q111" s="114">
        <v>0</v>
      </c>
      <c r="R111" s="112"/>
      <c r="S111" s="112"/>
      <c r="T111" s="112"/>
      <c r="U111" s="112"/>
    </row>
    <row r="112" spans="1:21">
      <c r="A112" s="116">
        <v>42485</v>
      </c>
      <c r="B112" s="114" t="s">
        <v>4685</v>
      </c>
      <c r="C112" s="116">
        <v>42485</v>
      </c>
      <c r="D112" s="114" t="s">
        <v>4685</v>
      </c>
      <c r="E112" s="114" t="s">
        <v>939</v>
      </c>
      <c r="F112" s="114"/>
      <c r="G112" s="114"/>
      <c r="H112" s="114" t="s">
        <v>701</v>
      </c>
      <c r="I112" s="114" t="s">
        <v>19</v>
      </c>
      <c r="J112" s="114" t="s">
        <v>4686</v>
      </c>
      <c r="K112" s="114" t="s">
        <v>21</v>
      </c>
      <c r="L112" s="114"/>
      <c r="M112" s="136">
        <v>24380</v>
      </c>
      <c r="N112" s="114" t="s">
        <v>18</v>
      </c>
      <c r="O112" s="136">
        <v>10697.91</v>
      </c>
      <c r="P112" s="136">
        <v>10697.91</v>
      </c>
      <c r="Q112" s="114">
        <v>0</v>
      </c>
      <c r="R112" s="112"/>
      <c r="S112" s="112"/>
      <c r="T112" s="112"/>
      <c r="U112" s="112"/>
    </row>
    <row r="113" spans="1:21">
      <c r="A113" s="116">
        <v>42485</v>
      </c>
      <c r="B113" s="114" t="s">
        <v>4687</v>
      </c>
      <c r="C113" s="116">
        <v>42485</v>
      </c>
      <c r="D113" s="114" t="s">
        <v>4687</v>
      </c>
      <c r="E113" s="114" t="s">
        <v>939</v>
      </c>
      <c r="F113" s="114"/>
      <c r="G113" s="114"/>
      <c r="H113" s="114" t="s">
        <v>701</v>
      </c>
      <c r="I113" s="114" t="s">
        <v>19</v>
      </c>
      <c r="J113" s="114" t="s">
        <v>4686</v>
      </c>
      <c r="K113" s="114"/>
      <c r="L113" s="114" t="s">
        <v>20</v>
      </c>
      <c r="M113" s="114">
        <v>-36.57</v>
      </c>
      <c r="N113" s="114" t="s">
        <v>18</v>
      </c>
      <c r="O113" s="114">
        <v>-16.05</v>
      </c>
      <c r="P113" s="114">
        <v>-16.05</v>
      </c>
      <c r="Q113" s="114">
        <v>0</v>
      </c>
      <c r="R113" s="112"/>
      <c r="S113" s="112"/>
      <c r="T113" s="112"/>
      <c r="U113" s="112"/>
    </row>
    <row r="114" spans="1:21">
      <c r="A114" s="116">
        <v>42485</v>
      </c>
      <c r="B114" s="114" t="s">
        <v>4683</v>
      </c>
      <c r="C114" s="116">
        <v>42485</v>
      </c>
      <c r="D114" s="114" t="s">
        <v>4683</v>
      </c>
      <c r="E114" s="114" t="s">
        <v>939</v>
      </c>
      <c r="F114" s="114"/>
      <c r="G114" s="114"/>
      <c r="H114" s="114" t="s">
        <v>701</v>
      </c>
      <c r="I114" s="114" t="s">
        <v>19</v>
      </c>
      <c r="J114" s="114" t="s">
        <v>4684</v>
      </c>
      <c r="K114" s="114"/>
      <c r="L114" s="114" t="s">
        <v>20</v>
      </c>
      <c r="M114" s="136">
        <v>-24380</v>
      </c>
      <c r="N114" s="114" t="s">
        <v>18</v>
      </c>
      <c r="O114" s="136">
        <v>-10697.91</v>
      </c>
      <c r="P114" s="136">
        <v>-10697.91</v>
      </c>
      <c r="Q114" s="114">
        <v>0</v>
      </c>
      <c r="R114" s="112"/>
      <c r="S114" s="112"/>
      <c r="T114" s="112"/>
      <c r="U114" s="112"/>
    </row>
    <row r="115" spans="1:21">
      <c r="A115" s="116">
        <v>42482</v>
      </c>
      <c r="B115" s="114" t="s">
        <v>4688</v>
      </c>
      <c r="C115" s="116">
        <v>42482</v>
      </c>
      <c r="D115" s="114" t="s">
        <v>4688</v>
      </c>
      <c r="E115" s="114" t="s">
        <v>939</v>
      </c>
      <c r="F115" s="114"/>
      <c r="G115" s="114"/>
      <c r="H115" s="114" t="s">
        <v>701</v>
      </c>
      <c r="I115" s="114" t="s">
        <v>19</v>
      </c>
      <c r="J115" s="114" t="s">
        <v>4689</v>
      </c>
      <c r="K115" s="114"/>
      <c r="L115" s="114" t="s">
        <v>20</v>
      </c>
      <c r="M115" s="136">
        <v>-23944.52</v>
      </c>
      <c r="N115" s="114" t="s">
        <v>18</v>
      </c>
      <c r="O115" s="136">
        <v>-10228.959999999999</v>
      </c>
      <c r="P115" s="136">
        <v>-10228.959999999999</v>
      </c>
      <c r="Q115" s="114">
        <v>0</v>
      </c>
      <c r="R115" s="112"/>
      <c r="S115" s="112"/>
      <c r="T115" s="112"/>
      <c r="U115" s="112"/>
    </row>
    <row r="116" spans="1:21">
      <c r="A116" s="116">
        <v>42482</v>
      </c>
      <c r="B116" s="114" t="s">
        <v>4688</v>
      </c>
      <c r="C116" s="116">
        <v>42482</v>
      </c>
      <c r="D116" s="114" t="s">
        <v>4688</v>
      </c>
      <c r="E116" s="114" t="s">
        <v>939</v>
      </c>
      <c r="F116" s="114"/>
      <c r="G116" s="114"/>
      <c r="H116" s="114" t="s">
        <v>701</v>
      </c>
      <c r="I116" s="114" t="s">
        <v>19</v>
      </c>
      <c r="J116" s="114" t="s">
        <v>4689</v>
      </c>
      <c r="K116" s="114" t="s">
        <v>21</v>
      </c>
      <c r="L116" s="114"/>
      <c r="M116" s="136">
        <v>23944.52</v>
      </c>
      <c r="N116" s="114" t="s">
        <v>18</v>
      </c>
      <c r="O116" s="136">
        <v>10228.959999999999</v>
      </c>
      <c r="P116" s="136">
        <v>10228.959999999999</v>
      </c>
      <c r="Q116" s="114">
        <v>0</v>
      </c>
      <c r="R116" s="112"/>
      <c r="S116" s="112"/>
      <c r="T116" s="112"/>
      <c r="U116" s="112"/>
    </row>
    <row r="117" spans="1:21">
      <c r="A117" s="116">
        <v>42482</v>
      </c>
      <c r="B117" s="114" t="s">
        <v>4690</v>
      </c>
      <c r="C117" s="116">
        <v>42482</v>
      </c>
      <c r="D117" s="114" t="s">
        <v>4690</v>
      </c>
      <c r="E117" s="114" t="s">
        <v>939</v>
      </c>
      <c r="F117" s="114"/>
      <c r="G117" s="114"/>
      <c r="H117" s="114" t="s">
        <v>701</v>
      </c>
      <c r="I117" s="114" t="s">
        <v>19</v>
      </c>
      <c r="J117" s="114" t="s">
        <v>4689</v>
      </c>
      <c r="K117" s="114"/>
      <c r="L117" s="114" t="s">
        <v>20</v>
      </c>
      <c r="M117" s="114">
        <v>-11.97</v>
      </c>
      <c r="N117" s="114" t="s">
        <v>18</v>
      </c>
      <c r="O117" s="114">
        <v>-5.1100000000000003</v>
      </c>
      <c r="P117" s="114">
        <v>-5.1100000000000003</v>
      </c>
      <c r="Q117" s="114">
        <v>0</v>
      </c>
      <c r="R117" s="112"/>
      <c r="S117" s="112"/>
      <c r="T117" s="112"/>
      <c r="U117" s="112"/>
    </row>
    <row r="118" spans="1:21">
      <c r="A118" s="116">
        <v>42482</v>
      </c>
      <c r="B118" s="114" t="s">
        <v>4691</v>
      </c>
      <c r="C118" s="116">
        <v>42482</v>
      </c>
      <c r="D118" s="114" t="s">
        <v>4691</v>
      </c>
      <c r="E118" s="114" t="s">
        <v>939</v>
      </c>
      <c r="F118" s="114"/>
      <c r="G118" s="114"/>
      <c r="H118" s="114" t="s">
        <v>701</v>
      </c>
      <c r="I118" s="114" t="s">
        <v>19</v>
      </c>
      <c r="J118" s="114" t="s">
        <v>4692</v>
      </c>
      <c r="K118" s="114"/>
      <c r="L118" s="114" t="s">
        <v>20</v>
      </c>
      <c r="M118" s="136">
        <v>-1154.55</v>
      </c>
      <c r="N118" s="114" t="s">
        <v>18</v>
      </c>
      <c r="O118" s="114">
        <v>-487.82</v>
      </c>
      <c r="P118" s="114">
        <v>-487.82</v>
      </c>
      <c r="Q118" s="114">
        <v>0</v>
      </c>
      <c r="R118" s="112"/>
      <c r="S118" s="112"/>
      <c r="T118" s="112"/>
      <c r="U118" s="112"/>
    </row>
    <row r="119" spans="1:21">
      <c r="A119" s="116">
        <v>42482</v>
      </c>
      <c r="B119" s="114" t="s">
        <v>4691</v>
      </c>
      <c r="C119" s="116">
        <v>42482</v>
      </c>
      <c r="D119" s="114" t="s">
        <v>4691</v>
      </c>
      <c r="E119" s="114" t="s">
        <v>939</v>
      </c>
      <c r="F119" s="114"/>
      <c r="G119" s="114"/>
      <c r="H119" s="114" t="s">
        <v>701</v>
      </c>
      <c r="I119" s="114" t="s">
        <v>19</v>
      </c>
      <c r="J119" s="114" t="s">
        <v>4692</v>
      </c>
      <c r="K119" s="114" t="s">
        <v>21</v>
      </c>
      <c r="L119" s="114"/>
      <c r="M119" s="136">
        <v>1154.55</v>
      </c>
      <c r="N119" s="114" t="s">
        <v>18</v>
      </c>
      <c r="O119" s="114">
        <v>487.82</v>
      </c>
      <c r="P119" s="114">
        <v>487.82</v>
      </c>
      <c r="Q119" s="114">
        <v>0</v>
      </c>
      <c r="R119" s="112"/>
      <c r="S119" s="112"/>
      <c r="T119" s="112"/>
      <c r="U119" s="112"/>
    </row>
    <row r="120" spans="1:21">
      <c r="A120" s="116">
        <v>42482</v>
      </c>
      <c r="B120" s="114" t="s">
        <v>4691</v>
      </c>
      <c r="C120" s="116">
        <v>42482</v>
      </c>
      <c r="D120" s="114" t="s">
        <v>4691</v>
      </c>
      <c r="E120" s="114" t="s">
        <v>939</v>
      </c>
      <c r="F120" s="114"/>
      <c r="G120" s="114"/>
      <c r="H120" s="114" t="s">
        <v>701</v>
      </c>
      <c r="I120" s="114" t="s">
        <v>19</v>
      </c>
      <c r="J120" s="114" t="s">
        <v>4692</v>
      </c>
      <c r="K120" s="114"/>
      <c r="L120" s="114" t="s">
        <v>20</v>
      </c>
      <c r="M120" s="136">
        <v>-2233.85</v>
      </c>
      <c r="N120" s="114" t="s">
        <v>18</v>
      </c>
      <c r="O120" s="114">
        <v>-943.16</v>
      </c>
      <c r="P120" s="114">
        <v>-943.16</v>
      </c>
      <c r="Q120" s="114">
        <v>0</v>
      </c>
      <c r="R120" s="112"/>
      <c r="S120" s="112"/>
      <c r="T120" s="112"/>
      <c r="U120" s="112"/>
    </row>
    <row r="121" spans="1:21" hidden="1">
      <c r="A121" s="116">
        <v>42482</v>
      </c>
      <c r="B121" s="114" t="s">
        <v>4693</v>
      </c>
      <c r="C121" s="116">
        <v>42482</v>
      </c>
      <c r="D121" s="114" t="s">
        <v>4693</v>
      </c>
      <c r="E121" s="114" t="s">
        <v>939</v>
      </c>
      <c r="F121" s="114" t="s">
        <v>4125</v>
      </c>
      <c r="G121" s="114">
        <v>56</v>
      </c>
      <c r="H121" s="114" t="s">
        <v>701</v>
      </c>
      <c r="I121" s="114" t="s">
        <v>24</v>
      </c>
      <c r="J121" s="114" t="s">
        <v>4694</v>
      </c>
      <c r="K121" s="114" t="s">
        <v>21</v>
      </c>
      <c r="L121" s="114"/>
      <c r="M121" s="136">
        <v>23944.52</v>
      </c>
      <c r="N121" s="114" t="s">
        <v>18</v>
      </c>
      <c r="O121" s="136">
        <v>8268.9599999999991</v>
      </c>
      <c r="P121" s="136">
        <v>8268.9599999999991</v>
      </c>
      <c r="Q121" s="136">
        <v>1960</v>
      </c>
      <c r="R121" s="112"/>
      <c r="S121" s="112"/>
      <c r="T121" s="112"/>
      <c r="U121" s="112"/>
    </row>
    <row r="122" spans="1:21">
      <c r="A122" s="116">
        <v>42485</v>
      </c>
      <c r="B122" s="114" t="s">
        <v>4679</v>
      </c>
      <c r="C122" s="116">
        <v>42485</v>
      </c>
      <c r="D122" s="114" t="s">
        <v>4679</v>
      </c>
      <c r="E122" s="114" t="s">
        <v>939</v>
      </c>
      <c r="F122" s="114"/>
      <c r="G122" s="114"/>
      <c r="H122" s="114" t="s">
        <v>701</v>
      </c>
      <c r="I122" s="114" t="s">
        <v>19</v>
      </c>
      <c r="J122" s="114" t="s">
        <v>4680</v>
      </c>
      <c r="K122" s="114"/>
      <c r="L122" s="114" t="s">
        <v>20</v>
      </c>
      <c r="M122" s="136">
        <v>-4746.91</v>
      </c>
      <c r="N122" s="114" t="s">
        <v>18</v>
      </c>
      <c r="O122" s="136">
        <v>-2077.1799999999998</v>
      </c>
      <c r="P122" s="136">
        <v>-2077.1799999999998</v>
      </c>
      <c r="Q122" s="114">
        <v>0.01</v>
      </c>
      <c r="R122" s="112"/>
      <c r="S122" s="112"/>
      <c r="T122" s="112"/>
      <c r="U122" s="112"/>
    </row>
    <row r="123" spans="1:21" hidden="1">
      <c r="A123" s="116">
        <v>42482</v>
      </c>
      <c r="B123" s="114" t="s">
        <v>4695</v>
      </c>
      <c r="C123" s="116">
        <v>42482</v>
      </c>
      <c r="D123" s="114" t="s">
        <v>4695</v>
      </c>
      <c r="E123" s="114" t="s">
        <v>939</v>
      </c>
      <c r="F123" s="114" t="s">
        <v>4125</v>
      </c>
      <c r="G123" s="114">
        <v>63</v>
      </c>
      <c r="H123" s="114" t="s">
        <v>701</v>
      </c>
      <c r="I123" s="114" t="s">
        <v>24</v>
      </c>
      <c r="J123" s="114" t="s">
        <v>4696</v>
      </c>
      <c r="K123" s="114" t="s">
        <v>21</v>
      </c>
      <c r="L123" s="114"/>
      <c r="M123" s="136">
        <v>24912.57</v>
      </c>
      <c r="N123" s="114" t="s">
        <v>18</v>
      </c>
      <c r="O123" s="136">
        <v>8603.27</v>
      </c>
      <c r="P123" s="136">
        <v>8603.27</v>
      </c>
      <c r="Q123" s="136">
        <v>1960</v>
      </c>
      <c r="R123" s="112"/>
      <c r="S123" s="112"/>
      <c r="T123" s="112"/>
      <c r="U123" s="112"/>
    </row>
    <row r="124" spans="1:21">
      <c r="A124" s="116">
        <v>42482</v>
      </c>
      <c r="B124" s="114" t="s">
        <v>4697</v>
      </c>
      <c r="C124" s="116">
        <v>42482</v>
      </c>
      <c r="D124" s="114" t="s">
        <v>4697</v>
      </c>
      <c r="E124" s="114" t="s">
        <v>939</v>
      </c>
      <c r="F124" s="114"/>
      <c r="G124" s="114"/>
      <c r="H124" s="114" t="s">
        <v>701</v>
      </c>
      <c r="I124" s="114" t="s">
        <v>19</v>
      </c>
      <c r="J124" s="114" t="s">
        <v>4698</v>
      </c>
      <c r="K124" s="114"/>
      <c r="L124" s="114" t="s">
        <v>20</v>
      </c>
      <c r="M124" s="136">
        <v>-25359.55</v>
      </c>
      <c r="N124" s="114" t="s">
        <v>18</v>
      </c>
      <c r="O124" s="136">
        <v>-10714.88</v>
      </c>
      <c r="P124" s="136">
        <v>-10714.88</v>
      </c>
      <c r="Q124" s="114">
        <v>0</v>
      </c>
      <c r="R124" s="112"/>
      <c r="S124" s="112"/>
      <c r="T124" s="112"/>
      <c r="U124" s="112"/>
    </row>
    <row r="125" spans="1:21">
      <c r="A125" s="116">
        <v>42482</v>
      </c>
      <c r="B125" s="114" t="s">
        <v>4691</v>
      </c>
      <c r="C125" s="116">
        <v>42482</v>
      </c>
      <c r="D125" s="114" t="s">
        <v>4691</v>
      </c>
      <c r="E125" s="114" t="s">
        <v>939</v>
      </c>
      <c r="F125" s="114"/>
      <c r="G125" s="114"/>
      <c r="H125" s="114" t="s">
        <v>701</v>
      </c>
      <c r="I125" s="114" t="s">
        <v>19</v>
      </c>
      <c r="J125" s="114" t="s">
        <v>4692</v>
      </c>
      <c r="K125" s="114" t="s">
        <v>21</v>
      </c>
      <c r="L125" s="114"/>
      <c r="M125" s="136">
        <v>2233.85</v>
      </c>
      <c r="N125" s="114" t="s">
        <v>18</v>
      </c>
      <c r="O125" s="114">
        <v>943.16</v>
      </c>
      <c r="P125" s="114">
        <v>943.16</v>
      </c>
      <c r="Q125" s="114">
        <v>0</v>
      </c>
      <c r="R125" s="112"/>
      <c r="S125" s="112"/>
      <c r="T125" s="112"/>
      <c r="U125" s="112"/>
    </row>
    <row r="126" spans="1:21">
      <c r="A126" s="116">
        <v>42482</v>
      </c>
      <c r="B126" s="114" t="s">
        <v>4697</v>
      </c>
      <c r="C126" s="116">
        <v>42482</v>
      </c>
      <c r="D126" s="114" t="s">
        <v>4697</v>
      </c>
      <c r="E126" s="114" t="s">
        <v>939</v>
      </c>
      <c r="F126" s="114"/>
      <c r="G126" s="114"/>
      <c r="H126" s="114" t="s">
        <v>701</v>
      </c>
      <c r="I126" s="114" t="s">
        <v>19</v>
      </c>
      <c r="J126" s="114" t="s">
        <v>4698</v>
      </c>
      <c r="K126" s="114" t="s">
        <v>21</v>
      </c>
      <c r="L126" s="114"/>
      <c r="M126" s="136">
        <v>25359.55</v>
      </c>
      <c r="N126" s="114" t="s">
        <v>18</v>
      </c>
      <c r="O126" s="136">
        <v>10714.88</v>
      </c>
      <c r="P126" s="136">
        <v>10714.88</v>
      </c>
      <c r="Q126" s="114">
        <v>0</v>
      </c>
      <c r="R126" s="112"/>
      <c r="S126" s="112"/>
      <c r="T126" s="112"/>
      <c r="U126" s="112"/>
    </row>
    <row r="127" spans="1:21">
      <c r="A127" s="116">
        <v>42482</v>
      </c>
      <c r="B127" s="114" t="s">
        <v>4699</v>
      </c>
      <c r="C127" s="116">
        <v>42482</v>
      </c>
      <c r="D127" s="114" t="s">
        <v>4699</v>
      </c>
      <c r="E127" s="114" t="s">
        <v>939</v>
      </c>
      <c r="F127" s="114"/>
      <c r="G127" s="114"/>
      <c r="H127" s="114" t="s">
        <v>701</v>
      </c>
      <c r="I127" s="114" t="s">
        <v>19</v>
      </c>
      <c r="J127" s="114" t="s">
        <v>4673</v>
      </c>
      <c r="K127" s="114"/>
      <c r="L127" s="114" t="s">
        <v>20</v>
      </c>
      <c r="M127" s="114">
        <v>-21.54</v>
      </c>
      <c r="N127" s="114" t="s">
        <v>18</v>
      </c>
      <c r="O127" s="114">
        <v>-9.1999999999999993</v>
      </c>
      <c r="P127" s="114">
        <v>-9.1999999999999993</v>
      </c>
      <c r="Q127" s="114">
        <v>0</v>
      </c>
      <c r="R127" s="112"/>
      <c r="S127" s="112"/>
      <c r="T127" s="112"/>
      <c r="U127" s="112"/>
    </row>
    <row r="128" spans="1:21">
      <c r="A128" s="116">
        <v>42482</v>
      </c>
      <c r="B128" s="114" t="s">
        <v>4700</v>
      </c>
      <c r="C128" s="116">
        <v>42482</v>
      </c>
      <c r="D128" s="114" t="s">
        <v>4700</v>
      </c>
      <c r="E128" s="114" t="s">
        <v>939</v>
      </c>
      <c r="F128" s="114"/>
      <c r="G128" s="114"/>
      <c r="H128" s="114" t="s">
        <v>701</v>
      </c>
      <c r="I128" s="114" t="s">
        <v>19</v>
      </c>
      <c r="J128" s="114" t="s">
        <v>4701</v>
      </c>
      <c r="K128" s="114"/>
      <c r="L128" s="114" t="s">
        <v>20</v>
      </c>
      <c r="M128" s="136">
        <v>-21330.59</v>
      </c>
      <c r="N128" s="114" t="s">
        <v>18</v>
      </c>
      <c r="O128" s="136">
        <v>-9044.4699999999993</v>
      </c>
      <c r="P128" s="136">
        <v>-9044.44</v>
      </c>
      <c r="Q128" s="114">
        <v>-0.03</v>
      </c>
      <c r="R128" s="112"/>
      <c r="S128" s="112"/>
      <c r="T128" s="112"/>
      <c r="U128" s="112"/>
    </row>
    <row r="129" spans="1:21">
      <c r="A129" s="116">
        <v>42482</v>
      </c>
      <c r="B129" s="114" t="s">
        <v>4700</v>
      </c>
      <c r="C129" s="116">
        <v>42482</v>
      </c>
      <c r="D129" s="114" t="s">
        <v>4700</v>
      </c>
      <c r="E129" s="114" t="s">
        <v>939</v>
      </c>
      <c r="F129" s="114"/>
      <c r="G129" s="114"/>
      <c r="H129" s="114" t="s">
        <v>701</v>
      </c>
      <c r="I129" s="114" t="s">
        <v>19</v>
      </c>
      <c r="J129" s="114" t="s">
        <v>4701</v>
      </c>
      <c r="K129" s="114" t="s">
        <v>21</v>
      </c>
      <c r="L129" s="114"/>
      <c r="M129" s="136">
        <v>21330.59</v>
      </c>
      <c r="N129" s="114" t="s">
        <v>18</v>
      </c>
      <c r="O129" s="136">
        <v>9044.4699999999993</v>
      </c>
      <c r="P129" s="136">
        <v>9044.44</v>
      </c>
      <c r="Q129" s="114">
        <v>0</v>
      </c>
      <c r="R129" s="112"/>
      <c r="S129" s="112"/>
      <c r="T129" s="112"/>
      <c r="U129" s="112"/>
    </row>
    <row r="130" spans="1:21">
      <c r="A130" s="116">
        <v>42481</v>
      </c>
      <c r="B130" s="114" t="s">
        <v>4702</v>
      </c>
      <c r="C130" s="116">
        <v>42481</v>
      </c>
      <c r="D130" s="114" t="s">
        <v>4702</v>
      </c>
      <c r="E130" s="114" t="s">
        <v>939</v>
      </c>
      <c r="F130" s="114"/>
      <c r="G130" s="114"/>
      <c r="H130" s="114" t="s">
        <v>701</v>
      </c>
      <c r="I130" s="114" t="s">
        <v>19</v>
      </c>
      <c r="J130" s="114" t="s">
        <v>4703</v>
      </c>
      <c r="K130" s="114"/>
      <c r="L130" s="114" t="s">
        <v>20</v>
      </c>
      <c r="M130" s="136">
        <v>-25395.09</v>
      </c>
      <c r="N130" s="114" t="s">
        <v>18</v>
      </c>
      <c r="O130" s="136">
        <v>-10729.9</v>
      </c>
      <c r="P130" s="136">
        <v>-10729.9</v>
      </c>
      <c r="Q130" s="114">
        <v>0</v>
      </c>
      <c r="R130" s="112"/>
      <c r="S130" s="112"/>
      <c r="T130" s="112"/>
      <c r="U130" s="112"/>
    </row>
    <row r="131" spans="1:21">
      <c r="A131" s="116">
        <v>42481</v>
      </c>
      <c r="B131" s="114" t="s">
        <v>4702</v>
      </c>
      <c r="C131" s="116">
        <v>42481</v>
      </c>
      <c r="D131" s="114" t="s">
        <v>4702</v>
      </c>
      <c r="E131" s="114" t="s">
        <v>939</v>
      </c>
      <c r="F131" s="114"/>
      <c r="G131" s="114"/>
      <c r="H131" s="114" t="s">
        <v>701</v>
      </c>
      <c r="I131" s="114" t="s">
        <v>19</v>
      </c>
      <c r="J131" s="114" t="s">
        <v>4703</v>
      </c>
      <c r="K131" s="114" t="s">
        <v>21</v>
      </c>
      <c r="L131" s="114"/>
      <c r="M131" s="136">
        <v>25395.09</v>
      </c>
      <c r="N131" s="114" t="s">
        <v>18</v>
      </c>
      <c r="O131" s="136">
        <v>10729.9</v>
      </c>
      <c r="P131" s="136">
        <v>10729.9</v>
      </c>
      <c r="Q131" s="114">
        <v>0</v>
      </c>
      <c r="R131" s="112"/>
      <c r="S131" s="112"/>
      <c r="T131" s="112"/>
      <c r="U131" s="112"/>
    </row>
    <row r="132" spans="1:21">
      <c r="A132" s="116">
        <v>42481</v>
      </c>
      <c r="B132" s="114" t="s">
        <v>4704</v>
      </c>
      <c r="C132" s="116">
        <v>42481</v>
      </c>
      <c r="D132" s="114" t="s">
        <v>4704</v>
      </c>
      <c r="E132" s="114" t="s">
        <v>939</v>
      </c>
      <c r="F132" s="114"/>
      <c r="G132" s="114"/>
      <c r="H132" s="114" t="s">
        <v>701</v>
      </c>
      <c r="I132" s="114" t="s">
        <v>19</v>
      </c>
      <c r="J132" s="114" t="s">
        <v>4703</v>
      </c>
      <c r="K132" s="114"/>
      <c r="L132" s="114" t="s">
        <v>20</v>
      </c>
      <c r="M132" s="114">
        <v>-12.7</v>
      </c>
      <c r="N132" s="114" t="s">
        <v>18</v>
      </c>
      <c r="O132" s="114">
        <v>-5.37</v>
      </c>
      <c r="P132" s="114">
        <v>-5.37</v>
      </c>
      <c r="Q132" s="114">
        <v>0</v>
      </c>
      <c r="R132" s="112"/>
      <c r="S132" s="112"/>
      <c r="T132" s="112"/>
      <c r="U132" s="112"/>
    </row>
    <row r="133" spans="1:21">
      <c r="A133" s="116">
        <v>42482</v>
      </c>
      <c r="B133" s="114" t="s">
        <v>4705</v>
      </c>
      <c r="C133" s="116">
        <v>42482</v>
      </c>
      <c r="D133" s="114" t="s">
        <v>4705</v>
      </c>
      <c r="E133" s="114" t="s">
        <v>939</v>
      </c>
      <c r="F133" s="114"/>
      <c r="G133" s="114"/>
      <c r="H133" s="114" t="s">
        <v>701</v>
      </c>
      <c r="I133" s="114" t="s">
        <v>19</v>
      </c>
      <c r="J133" s="114" t="s">
        <v>4706</v>
      </c>
      <c r="K133" s="114"/>
      <c r="L133" s="114" t="s">
        <v>20</v>
      </c>
      <c r="M133" s="114">
        <v>-17.46</v>
      </c>
      <c r="N133" s="114" t="s">
        <v>18</v>
      </c>
      <c r="O133" s="114">
        <v>-7.64</v>
      </c>
      <c r="P133" s="114">
        <v>-7.64</v>
      </c>
      <c r="Q133" s="114">
        <v>0</v>
      </c>
      <c r="R133" s="112"/>
      <c r="S133" s="112"/>
      <c r="T133" s="112"/>
      <c r="U133" s="112"/>
    </row>
    <row r="134" spans="1:21">
      <c r="A134" s="116">
        <v>42482</v>
      </c>
      <c r="B134" s="114" t="s">
        <v>4705</v>
      </c>
      <c r="C134" s="116">
        <v>42482</v>
      </c>
      <c r="D134" s="114" t="s">
        <v>4705</v>
      </c>
      <c r="E134" s="114" t="s">
        <v>939</v>
      </c>
      <c r="F134" s="114"/>
      <c r="G134" s="114"/>
      <c r="H134" s="114" t="s">
        <v>701</v>
      </c>
      <c r="I134" s="114" t="s">
        <v>19</v>
      </c>
      <c r="J134" s="114" t="s">
        <v>4706</v>
      </c>
      <c r="K134" s="114"/>
      <c r="L134" s="114" t="s">
        <v>20</v>
      </c>
      <c r="M134" s="114">
        <v>-187.46</v>
      </c>
      <c r="N134" s="114" t="s">
        <v>18</v>
      </c>
      <c r="O134" s="114">
        <v>-82.03</v>
      </c>
      <c r="P134" s="114">
        <v>-82.03</v>
      </c>
      <c r="Q134" s="114">
        <v>0</v>
      </c>
      <c r="R134" s="112"/>
      <c r="S134" s="112"/>
      <c r="T134" s="112"/>
      <c r="U134" s="112"/>
    </row>
    <row r="135" spans="1:21">
      <c r="A135" s="116">
        <v>42482</v>
      </c>
      <c r="B135" s="114" t="s">
        <v>4705</v>
      </c>
      <c r="C135" s="116">
        <v>42482</v>
      </c>
      <c r="D135" s="114" t="s">
        <v>4705</v>
      </c>
      <c r="E135" s="114" t="s">
        <v>939</v>
      </c>
      <c r="F135" s="114"/>
      <c r="G135" s="114"/>
      <c r="H135" s="114" t="s">
        <v>701</v>
      </c>
      <c r="I135" s="114" t="s">
        <v>19</v>
      </c>
      <c r="J135" s="114" t="s">
        <v>4706</v>
      </c>
      <c r="K135" s="114" t="s">
        <v>21</v>
      </c>
      <c r="L135" s="114"/>
      <c r="M135" s="114">
        <v>187.46</v>
      </c>
      <c r="N135" s="114" t="s">
        <v>18</v>
      </c>
      <c r="O135" s="114">
        <v>82.03</v>
      </c>
      <c r="P135" s="114">
        <v>82.03</v>
      </c>
      <c r="Q135" s="114">
        <v>0</v>
      </c>
      <c r="R135" s="112"/>
      <c r="S135" s="112"/>
      <c r="T135" s="112"/>
      <c r="U135" s="112"/>
    </row>
    <row r="136" spans="1:21">
      <c r="A136" s="116">
        <v>42482</v>
      </c>
      <c r="B136" s="114" t="s">
        <v>4705</v>
      </c>
      <c r="C136" s="116">
        <v>42482</v>
      </c>
      <c r="D136" s="114" t="s">
        <v>4705</v>
      </c>
      <c r="E136" s="114" t="s">
        <v>939</v>
      </c>
      <c r="F136" s="114"/>
      <c r="G136" s="114"/>
      <c r="H136" s="114" t="s">
        <v>701</v>
      </c>
      <c r="I136" s="114" t="s">
        <v>19</v>
      </c>
      <c r="J136" s="114" t="s">
        <v>4706</v>
      </c>
      <c r="K136" s="114"/>
      <c r="L136" s="114" t="s">
        <v>20</v>
      </c>
      <c r="M136" s="136">
        <v>-4660.7</v>
      </c>
      <c r="N136" s="114" t="s">
        <v>18</v>
      </c>
      <c r="O136" s="136">
        <v>-2039.45</v>
      </c>
      <c r="P136" s="136">
        <v>-2039.45</v>
      </c>
      <c r="Q136" s="114">
        <v>0</v>
      </c>
      <c r="R136" s="112"/>
      <c r="S136" s="112"/>
      <c r="T136" s="112"/>
      <c r="U136" s="112"/>
    </row>
    <row r="137" spans="1:21">
      <c r="A137" s="116">
        <v>42482</v>
      </c>
      <c r="B137" s="114" t="s">
        <v>4705</v>
      </c>
      <c r="C137" s="116">
        <v>42482</v>
      </c>
      <c r="D137" s="114" t="s">
        <v>4705</v>
      </c>
      <c r="E137" s="114" t="s">
        <v>939</v>
      </c>
      <c r="F137" s="114"/>
      <c r="G137" s="114"/>
      <c r="H137" s="114" t="s">
        <v>701</v>
      </c>
      <c r="I137" s="114" t="s">
        <v>19</v>
      </c>
      <c r="J137" s="114" t="s">
        <v>4706</v>
      </c>
      <c r="K137" s="114" t="s">
        <v>21</v>
      </c>
      <c r="L137" s="114"/>
      <c r="M137" s="136">
        <v>4660.7</v>
      </c>
      <c r="N137" s="114" t="s">
        <v>18</v>
      </c>
      <c r="O137" s="136">
        <v>2039.45</v>
      </c>
      <c r="P137" s="136">
        <v>2039.45</v>
      </c>
      <c r="Q137" s="114">
        <v>0</v>
      </c>
      <c r="R137" s="112"/>
      <c r="S137" s="112"/>
      <c r="T137" s="112"/>
      <c r="U137" s="112"/>
    </row>
    <row r="138" spans="1:21">
      <c r="A138" s="116">
        <v>42482</v>
      </c>
      <c r="B138" s="114" t="s">
        <v>4707</v>
      </c>
      <c r="C138" s="116">
        <v>42482</v>
      </c>
      <c r="D138" s="114" t="s">
        <v>4707</v>
      </c>
      <c r="E138" s="114" t="s">
        <v>939</v>
      </c>
      <c r="F138" s="114"/>
      <c r="G138" s="114"/>
      <c r="H138" s="114" t="s">
        <v>701</v>
      </c>
      <c r="I138" s="114" t="s">
        <v>19</v>
      </c>
      <c r="J138" s="114" t="s">
        <v>4708</v>
      </c>
      <c r="K138" s="114"/>
      <c r="L138" s="114" t="s">
        <v>20</v>
      </c>
      <c r="M138" s="136">
        <v>-19410</v>
      </c>
      <c r="N138" s="114" t="s">
        <v>18</v>
      </c>
      <c r="O138" s="136">
        <v>-8398.2900000000009</v>
      </c>
      <c r="P138" s="136">
        <v>-8398.2900000000009</v>
      </c>
      <c r="Q138" s="114">
        <v>0</v>
      </c>
      <c r="R138" s="112"/>
      <c r="S138" s="112"/>
      <c r="T138" s="112"/>
      <c r="U138" s="112"/>
    </row>
    <row r="139" spans="1:21">
      <c r="A139" s="116">
        <v>42482</v>
      </c>
      <c r="B139" s="114" t="s">
        <v>4707</v>
      </c>
      <c r="C139" s="116">
        <v>42482</v>
      </c>
      <c r="D139" s="114" t="s">
        <v>4707</v>
      </c>
      <c r="E139" s="114" t="s">
        <v>939</v>
      </c>
      <c r="F139" s="114"/>
      <c r="G139" s="114"/>
      <c r="H139" s="114" t="s">
        <v>701</v>
      </c>
      <c r="I139" s="114" t="s">
        <v>19</v>
      </c>
      <c r="J139" s="114" t="s">
        <v>4708</v>
      </c>
      <c r="K139" s="114" t="s">
        <v>21</v>
      </c>
      <c r="L139" s="114"/>
      <c r="M139" s="136">
        <v>19410</v>
      </c>
      <c r="N139" s="114" t="s">
        <v>18</v>
      </c>
      <c r="O139" s="136">
        <v>8398.2900000000009</v>
      </c>
      <c r="P139" s="136">
        <v>8398.2900000000009</v>
      </c>
      <c r="Q139" s="114">
        <v>0</v>
      </c>
      <c r="R139" s="112"/>
      <c r="S139" s="112"/>
      <c r="T139" s="112"/>
      <c r="U139" s="112"/>
    </row>
    <row r="140" spans="1:21">
      <c r="A140" s="116">
        <v>42482</v>
      </c>
      <c r="B140" s="114" t="s">
        <v>4707</v>
      </c>
      <c r="C140" s="116">
        <v>42482</v>
      </c>
      <c r="D140" s="114" t="s">
        <v>4707</v>
      </c>
      <c r="E140" s="114" t="s">
        <v>939</v>
      </c>
      <c r="F140" s="114"/>
      <c r="G140" s="114"/>
      <c r="H140" s="114" t="s">
        <v>701</v>
      </c>
      <c r="I140" s="114" t="s">
        <v>19</v>
      </c>
      <c r="J140" s="114" t="s">
        <v>4708</v>
      </c>
      <c r="K140" s="114"/>
      <c r="L140" s="114" t="s">
        <v>20</v>
      </c>
      <c r="M140" s="136">
        <v>-2083.14</v>
      </c>
      <c r="N140" s="114" t="s">
        <v>18</v>
      </c>
      <c r="O140" s="114">
        <v>-905.02</v>
      </c>
      <c r="P140" s="114">
        <v>-905.02</v>
      </c>
      <c r="Q140" s="114">
        <v>3.69</v>
      </c>
      <c r="R140" s="112"/>
      <c r="S140" s="112"/>
      <c r="T140" s="112"/>
      <c r="U140" s="112"/>
    </row>
    <row r="141" spans="1:21">
      <c r="A141" s="116">
        <v>42482</v>
      </c>
      <c r="B141" s="114" t="s">
        <v>4707</v>
      </c>
      <c r="C141" s="116">
        <v>42482</v>
      </c>
      <c r="D141" s="114" t="s">
        <v>4707</v>
      </c>
      <c r="E141" s="114" t="s">
        <v>939</v>
      </c>
      <c r="F141" s="114"/>
      <c r="G141" s="114"/>
      <c r="H141" s="114" t="s">
        <v>701</v>
      </c>
      <c r="I141" s="114" t="s">
        <v>19</v>
      </c>
      <c r="J141" s="114" t="s">
        <v>4708</v>
      </c>
      <c r="K141" s="114" t="s">
        <v>21</v>
      </c>
      <c r="L141" s="114"/>
      <c r="M141" s="136">
        <v>2083.14</v>
      </c>
      <c r="N141" s="114" t="s">
        <v>18</v>
      </c>
      <c r="O141" s="114">
        <v>905.02</v>
      </c>
      <c r="P141" s="114">
        <v>905.02</v>
      </c>
      <c r="Q141" s="114">
        <v>-3.69</v>
      </c>
      <c r="R141" s="112"/>
      <c r="S141" s="112"/>
      <c r="T141" s="112"/>
      <c r="U141" s="112"/>
    </row>
    <row r="142" spans="1:21">
      <c r="A142" s="116">
        <v>42482</v>
      </c>
      <c r="B142" s="114" t="s">
        <v>4705</v>
      </c>
      <c r="C142" s="116">
        <v>42482</v>
      </c>
      <c r="D142" s="114" t="s">
        <v>4705</v>
      </c>
      <c r="E142" s="114" t="s">
        <v>939</v>
      </c>
      <c r="F142" s="114"/>
      <c r="G142" s="114"/>
      <c r="H142" s="114" t="s">
        <v>701</v>
      </c>
      <c r="I142" s="114" t="s">
        <v>19</v>
      </c>
      <c r="J142" s="114" t="s">
        <v>4706</v>
      </c>
      <c r="K142" s="114" t="s">
        <v>21</v>
      </c>
      <c r="L142" s="114"/>
      <c r="M142" s="114">
        <v>17.46</v>
      </c>
      <c r="N142" s="114" t="s">
        <v>18</v>
      </c>
      <c r="O142" s="114">
        <v>7.64</v>
      </c>
      <c r="P142" s="114">
        <v>7.64</v>
      </c>
      <c r="Q142" s="114">
        <v>0</v>
      </c>
      <c r="R142" s="112"/>
      <c r="S142" s="112"/>
      <c r="T142" s="112"/>
      <c r="U142" s="112"/>
    </row>
    <row r="143" spans="1:21">
      <c r="A143" s="116">
        <v>42482</v>
      </c>
      <c r="B143" s="114" t="s">
        <v>4709</v>
      </c>
      <c r="C143" s="116">
        <v>42482</v>
      </c>
      <c r="D143" s="114" t="s">
        <v>4709</v>
      </c>
      <c r="E143" s="114" t="s">
        <v>939</v>
      </c>
      <c r="F143" s="114"/>
      <c r="G143" s="114"/>
      <c r="H143" s="114" t="s">
        <v>701</v>
      </c>
      <c r="I143" s="114" t="s">
        <v>19</v>
      </c>
      <c r="J143" s="114" t="s">
        <v>4710</v>
      </c>
      <c r="K143" s="114"/>
      <c r="L143" s="114" t="s">
        <v>20</v>
      </c>
      <c r="M143" s="136">
        <v>-24560</v>
      </c>
      <c r="N143" s="114" t="s">
        <v>18</v>
      </c>
      <c r="O143" s="136">
        <v>-10938.56</v>
      </c>
      <c r="P143" s="136">
        <v>-10938.56</v>
      </c>
      <c r="Q143" s="114">
        <v>0</v>
      </c>
      <c r="R143" s="112"/>
      <c r="S143" s="112"/>
      <c r="T143" s="112"/>
      <c r="U143" s="112"/>
    </row>
    <row r="144" spans="1:21">
      <c r="A144" s="116">
        <v>42482</v>
      </c>
      <c r="B144" s="114" t="s">
        <v>4709</v>
      </c>
      <c r="C144" s="116">
        <v>42482</v>
      </c>
      <c r="D144" s="114" t="s">
        <v>4709</v>
      </c>
      <c r="E144" s="114" t="s">
        <v>939</v>
      </c>
      <c r="F144" s="114"/>
      <c r="G144" s="114"/>
      <c r="H144" s="114" t="s">
        <v>701</v>
      </c>
      <c r="I144" s="114" t="s">
        <v>19</v>
      </c>
      <c r="J144" s="114" t="s">
        <v>4710</v>
      </c>
      <c r="K144" s="114" t="s">
        <v>21</v>
      </c>
      <c r="L144" s="114"/>
      <c r="M144" s="136">
        <v>24560</v>
      </c>
      <c r="N144" s="114" t="s">
        <v>18</v>
      </c>
      <c r="O144" s="136">
        <v>10938.56</v>
      </c>
      <c r="P144" s="136">
        <v>10938.56</v>
      </c>
      <c r="Q144" s="114">
        <v>0</v>
      </c>
      <c r="R144" s="112"/>
      <c r="S144" s="112"/>
      <c r="T144" s="112"/>
      <c r="U144" s="112"/>
    </row>
    <row r="145" spans="1:21">
      <c r="A145" s="116">
        <v>42482</v>
      </c>
      <c r="B145" s="114" t="s">
        <v>4711</v>
      </c>
      <c r="C145" s="116">
        <v>42482</v>
      </c>
      <c r="D145" s="114" t="s">
        <v>4711</v>
      </c>
      <c r="E145" s="114" t="s">
        <v>939</v>
      </c>
      <c r="F145" s="114"/>
      <c r="G145" s="114"/>
      <c r="H145" s="114" t="s">
        <v>701</v>
      </c>
      <c r="I145" s="114" t="s">
        <v>19</v>
      </c>
      <c r="J145" s="114" t="s">
        <v>4712</v>
      </c>
      <c r="K145" s="114"/>
      <c r="L145" s="114" t="s">
        <v>20</v>
      </c>
      <c r="M145" s="136">
        <v>-24560</v>
      </c>
      <c r="N145" s="114" t="s">
        <v>18</v>
      </c>
      <c r="O145" s="136">
        <v>-10938.56</v>
      </c>
      <c r="P145" s="136">
        <v>-10938.56</v>
      </c>
      <c r="Q145" s="114">
        <v>0</v>
      </c>
      <c r="R145" s="112"/>
      <c r="S145" s="112"/>
      <c r="T145" s="112"/>
      <c r="U145" s="112"/>
    </row>
    <row r="146" spans="1:21">
      <c r="A146" s="116">
        <v>42482</v>
      </c>
      <c r="B146" s="114" t="s">
        <v>4711</v>
      </c>
      <c r="C146" s="116">
        <v>42482</v>
      </c>
      <c r="D146" s="114" t="s">
        <v>4711</v>
      </c>
      <c r="E146" s="114" t="s">
        <v>939</v>
      </c>
      <c r="F146" s="114"/>
      <c r="G146" s="114"/>
      <c r="H146" s="114" t="s">
        <v>701</v>
      </c>
      <c r="I146" s="114" t="s">
        <v>19</v>
      </c>
      <c r="J146" s="114" t="s">
        <v>4712</v>
      </c>
      <c r="K146" s="114" t="s">
        <v>21</v>
      </c>
      <c r="L146" s="114"/>
      <c r="M146" s="136">
        <v>24560</v>
      </c>
      <c r="N146" s="114" t="s">
        <v>18</v>
      </c>
      <c r="O146" s="136">
        <v>10938.56</v>
      </c>
      <c r="P146" s="136">
        <v>10938.56</v>
      </c>
      <c r="Q146" s="114">
        <v>0</v>
      </c>
      <c r="R146" s="112"/>
      <c r="S146" s="112"/>
      <c r="T146" s="112"/>
      <c r="U146" s="112"/>
    </row>
    <row r="147" spans="1:21">
      <c r="A147" s="116">
        <v>42482</v>
      </c>
      <c r="B147" s="114" t="s">
        <v>4713</v>
      </c>
      <c r="C147" s="116">
        <v>42482</v>
      </c>
      <c r="D147" s="114" t="s">
        <v>4713</v>
      </c>
      <c r="E147" s="114" t="s">
        <v>939</v>
      </c>
      <c r="F147" s="114"/>
      <c r="G147" s="114"/>
      <c r="H147" s="114" t="s">
        <v>701</v>
      </c>
      <c r="I147" s="114" t="s">
        <v>19</v>
      </c>
      <c r="J147" s="114" t="s">
        <v>4712</v>
      </c>
      <c r="K147" s="114"/>
      <c r="L147" s="114" t="s">
        <v>20</v>
      </c>
      <c r="M147" s="114">
        <v>-36.840000000000003</v>
      </c>
      <c r="N147" s="114" t="s">
        <v>18</v>
      </c>
      <c r="O147" s="114">
        <v>-16.41</v>
      </c>
      <c r="P147" s="114">
        <v>-16.41</v>
      </c>
      <c r="Q147" s="114">
        <v>0</v>
      </c>
      <c r="R147" s="112"/>
      <c r="S147" s="112"/>
      <c r="T147" s="112"/>
      <c r="U147" s="112"/>
    </row>
    <row r="148" spans="1:21">
      <c r="A148" s="116">
        <v>42487</v>
      </c>
      <c r="B148" s="114" t="s">
        <v>4714</v>
      </c>
      <c r="C148" s="116">
        <v>42487</v>
      </c>
      <c r="D148" s="114" t="s">
        <v>4714</v>
      </c>
      <c r="E148" s="114" t="s">
        <v>939</v>
      </c>
      <c r="F148" s="114"/>
      <c r="G148" s="114"/>
      <c r="H148" s="114" t="s">
        <v>701</v>
      </c>
      <c r="I148" s="114" t="s">
        <v>19</v>
      </c>
      <c r="J148" s="114" t="s">
        <v>4715</v>
      </c>
      <c r="K148" s="114"/>
      <c r="L148" s="114" t="s">
        <v>20</v>
      </c>
      <c r="M148" s="114">
        <v>-12.05</v>
      </c>
      <c r="N148" s="114" t="s">
        <v>18</v>
      </c>
      <c r="O148" s="114">
        <v>-5.14</v>
      </c>
      <c r="P148" s="114">
        <v>-5.14</v>
      </c>
      <c r="Q148" s="114">
        <v>0</v>
      </c>
      <c r="R148" s="112"/>
      <c r="S148" s="112"/>
      <c r="T148" s="112"/>
      <c r="U148" s="112"/>
    </row>
    <row r="149" spans="1:21" hidden="1">
      <c r="A149" s="116">
        <v>42486</v>
      </c>
      <c r="B149" s="114" t="s">
        <v>4716</v>
      </c>
      <c r="C149" s="116">
        <v>42486</v>
      </c>
      <c r="D149" s="114" t="s">
        <v>4716</v>
      </c>
      <c r="E149" s="114" t="s">
        <v>939</v>
      </c>
      <c r="F149" s="114" t="s">
        <v>4125</v>
      </c>
      <c r="G149" s="114">
        <v>68</v>
      </c>
      <c r="H149" s="114" t="s">
        <v>701</v>
      </c>
      <c r="I149" s="114" t="s">
        <v>24</v>
      </c>
      <c r="J149" s="114" t="s">
        <v>4717</v>
      </c>
      <c r="K149" s="114" t="s">
        <v>21</v>
      </c>
      <c r="L149" s="114"/>
      <c r="M149" s="136">
        <v>24590.880000000001</v>
      </c>
      <c r="N149" s="114" t="s">
        <v>18</v>
      </c>
      <c r="O149" s="136">
        <v>8492.18</v>
      </c>
      <c r="P149" s="136">
        <v>8492.18</v>
      </c>
      <c r="Q149" s="136">
        <v>1960</v>
      </c>
      <c r="R149" s="112"/>
      <c r="S149" s="112"/>
      <c r="T149" s="112"/>
      <c r="U149" s="112"/>
    </row>
    <row r="150" spans="1:21">
      <c r="A150" s="116">
        <v>42482</v>
      </c>
      <c r="B150" s="114" t="s">
        <v>4718</v>
      </c>
      <c r="C150" s="116">
        <v>42482</v>
      </c>
      <c r="D150" s="114" t="s">
        <v>4718</v>
      </c>
      <c r="E150" s="114" t="s">
        <v>939</v>
      </c>
      <c r="F150" s="114"/>
      <c r="G150" s="114"/>
      <c r="H150" s="114" t="s">
        <v>701</v>
      </c>
      <c r="I150" s="114" t="s">
        <v>19</v>
      </c>
      <c r="J150" s="114" t="s">
        <v>4719</v>
      </c>
      <c r="K150" s="114"/>
      <c r="L150" s="114" t="s">
        <v>20</v>
      </c>
      <c r="M150" s="136">
        <v>-2251.4899999999998</v>
      </c>
      <c r="N150" s="114" t="s">
        <v>18</v>
      </c>
      <c r="O150" s="114">
        <v>-978.16</v>
      </c>
      <c r="P150" s="114">
        <v>-978.15</v>
      </c>
      <c r="Q150" s="114">
        <v>3.98</v>
      </c>
      <c r="R150" s="112"/>
      <c r="S150" s="112"/>
      <c r="T150" s="112"/>
      <c r="U150" s="112"/>
    </row>
    <row r="151" spans="1:21">
      <c r="A151" s="116">
        <v>42482</v>
      </c>
      <c r="B151" s="114" t="s">
        <v>4718</v>
      </c>
      <c r="C151" s="116">
        <v>42482</v>
      </c>
      <c r="D151" s="114" t="s">
        <v>4718</v>
      </c>
      <c r="E151" s="114" t="s">
        <v>939</v>
      </c>
      <c r="F151" s="114"/>
      <c r="G151" s="114"/>
      <c r="H151" s="114" t="s">
        <v>701</v>
      </c>
      <c r="I151" s="114" t="s">
        <v>19</v>
      </c>
      <c r="J151" s="114" t="s">
        <v>4719</v>
      </c>
      <c r="K151" s="114" t="s">
        <v>21</v>
      </c>
      <c r="L151" s="114"/>
      <c r="M151" s="136">
        <v>2251.4899999999998</v>
      </c>
      <c r="N151" s="114" t="s">
        <v>18</v>
      </c>
      <c r="O151" s="114">
        <v>978.16</v>
      </c>
      <c r="P151" s="114">
        <v>978.15</v>
      </c>
      <c r="Q151" s="114">
        <v>-3.98</v>
      </c>
      <c r="R151" s="112"/>
      <c r="S151" s="112"/>
      <c r="T151" s="112"/>
      <c r="U151" s="112"/>
    </row>
    <row r="152" spans="1:21">
      <c r="A152" s="116">
        <v>42482</v>
      </c>
      <c r="B152" s="114" t="s">
        <v>4718</v>
      </c>
      <c r="C152" s="116">
        <v>42482</v>
      </c>
      <c r="D152" s="114" t="s">
        <v>4718</v>
      </c>
      <c r="E152" s="114" t="s">
        <v>939</v>
      </c>
      <c r="F152" s="114"/>
      <c r="G152" s="114"/>
      <c r="H152" s="114" t="s">
        <v>701</v>
      </c>
      <c r="I152" s="114" t="s">
        <v>19</v>
      </c>
      <c r="J152" s="114" t="s">
        <v>4719</v>
      </c>
      <c r="K152" s="114"/>
      <c r="L152" s="114" t="s">
        <v>20</v>
      </c>
      <c r="M152" s="114">
        <v>-2.48</v>
      </c>
      <c r="N152" s="114" t="s">
        <v>18</v>
      </c>
      <c r="O152" s="114">
        <v>-1.08</v>
      </c>
      <c r="P152" s="114">
        <v>-1.08</v>
      </c>
      <c r="Q152" s="114">
        <v>0.01</v>
      </c>
      <c r="R152" s="112"/>
      <c r="S152" s="112"/>
      <c r="T152" s="112"/>
      <c r="U152" s="112"/>
    </row>
    <row r="153" spans="1:21">
      <c r="A153" s="116">
        <v>42482</v>
      </c>
      <c r="B153" s="114" t="s">
        <v>4720</v>
      </c>
      <c r="C153" s="116">
        <v>42482</v>
      </c>
      <c r="D153" s="114" t="s">
        <v>4720</v>
      </c>
      <c r="E153" s="114" t="s">
        <v>939</v>
      </c>
      <c r="F153" s="114"/>
      <c r="G153" s="114"/>
      <c r="H153" s="114" t="s">
        <v>701</v>
      </c>
      <c r="I153" s="114" t="s">
        <v>19</v>
      </c>
      <c r="J153" s="114" t="s">
        <v>4721</v>
      </c>
      <c r="K153" s="114"/>
      <c r="L153" s="114" t="s">
        <v>20</v>
      </c>
      <c r="M153" s="114">
        <v>-17.46</v>
      </c>
      <c r="N153" s="114" t="s">
        <v>18</v>
      </c>
      <c r="O153" s="114">
        <v>-7.78</v>
      </c>
      <c r="P153" s="114">
        <v>-7.78</v>
      </c>
      <c r="Q153" s="114">
        <v>0</v>
      </c>
      <c r="R153" s="112"/>
      <c r="S153" s="112"/>
      <c r="T153" s="112"/>
      <c r="U153" s="112"/>
    </row>
    <row r="154" spans="1:21">
      <c r="A154" s="116">
        <v>42482</v>
      </c>
      <c r="B154" s="114" t="s">
        <v>4720</v>
      </c>
      <c r="C154" s="116">
        <v>42482</v>
      </c>
      <c r="D154" s="114" t="s">
        <v>4720</v>
      </c>
      <c r="E154" s="114" t="s">
        <v>939</v>
      </c>
      <c r="F154" s="114"/>
      <c r="G154" s="114"/>
      <c r="H154" s="114" t="s">
        <v>701</v>
      </c>
      <c r="I154" s="114" t="s">
        <v>19</v>
      </c>
      <c r="J154" s="114" t="s">
        <v>4721</v>
      </c>
      <c r="K154" s="114"/>
      <c r="L154" s="114" t="s">
        <v>20</v>
      </c>
      <c r="M154" s="114">
        <v>-4.38</v>
      </c>
      <c r="N154" s="114" t="s">
        <v>18</v>
      </c>
      <c r="O154" s="114">
        <v>-1.92</v>
      </c>
      <c r="P154" s="114">
        <v>-1.92</v>
      </c>
      <c r="Q154" s="114">
        <v>0</v>
      </c>
      <c r="R154" s="112"/>
      <c r="S154" s="112"/>
      <c r="T154" s="112"/>
      <c r="U154" s="112"/>
    </row>
    <row r="155" spans="1:21">
      <c r="A155" s="116">
        <v>42482</v>
      </c>
      <c r="B155" s="114" t="s">
        <v>4722</v>
      </c>
      <c r="C155" s="116">
        <v>42482</v>
      </c>
      <c r="D155" s="114" t="s">
        <v>4722</v>
      </c>
      <c r="E155" s="114" t="s">
        <v>939</v>
      </c>
      <c r="F155" s="114"/>
      <c r="G155" s="114"/>
      <c r="H155" s="114" t="s">
        <v>701</v>
      </c>
      <c r="I155" s="114" t="s">
        <v>19</v>
      </c>
      <c r="J155" s="114" t="s">
        <v>4723</v>
      </c>
      <c r="K155" s="114"/>
      <c r="L155" s="114" t="s">
        <v>20</v>
      </c>
      <c r="M155" s="136">
        <v>-10000</v>
      </c>
      <c r="N155" s="114" t="s">
        <v>18</v>
      </c>
      <c r="O155" s="136">
        <v>-4453.8100000000004</v>
      </c>
      <c r="P155" s="136">
        <v>-4453.8100000000004</v>
      </c>
      <c r="Q155" s="114">
        <v>0</v>
      </c>
      <c r="R155" s="112"/>
      <c r="S155" s="112"/>
      <c r="T155" s="112"/>
      <c r="U155" s="112"/>
    </row>
    <row r="156" spans="1:21">
      <c r="A156" s="116">
        <v>42482</v>
      </c>
      <c r="B156" s="114" t="s">
        <v>4722</v>
      </c>
      <c r="C156" s="116">
        <v>42482</v>
      </c>
      <c r="D156" s="114" t="s">
        <v>4722</v>
      </c>
      <c r="E156" s="114" t="s">
        <v>939</v>
      </c>
      <c r="F156" s="114"/>
      <c r="G156" s="114"/>
      <c r="H156" s="114" t="s">
        <v>701</v>
      </c>
      <c r="I156" s="114" t="s">
        <v>19</v>
      </c>
      <c r="J156" s="114" t="s">
        <v>4723</v>
      </c>
      <c r="K156" s="114" t="s">
        <v>21</v>
      </c>
      <c r="L156" s="114"/>
      <c r="M156" s="136">
        <v>10000</v>
      </c>
      <c r="N156" s="114" t="s">
        <v>18</v>
      </c>
      <c r="O156" s="136">
        <v>4453.8100000000004</v>
      </c>
      <c r="P156" s="136">
        <v>4453.8100000000004</v>
      </c>
      <c r="Q156" s="114">
        <v>0</v>
      </c>
      <c r="R156" s="112"/>
      <c r="S156" s="112"/>
      <c r="T156" s="112"/>
      <c r="U156" s="112"/>
    </row>
    <row r="157" spans="1:21">
      <c r="A157" s="116">
        <v>42482</v>
      </c>
      <c r="B157" s="114" t="s">
        <v>4724</v>
      </c>
      <c r="C157" s="116">
        <v>42482</v>
      </c>
      <c r="D157" s="114" t="s">
        <v>4724</v>
      </c>
      <c r="E157" s="114" t="s">
        <v>939</v>
      </c>
      <c r="F157" s="114"/>
      <c r="G157" s="114"/>
      <c r="H157" s="114" t="s">
        <v>701</v>
      </c>
      <c r="I157" s="114" t="s">
        <v>19</v>
      </c>
      <c r="J157" s="114" t="s">
        <v>4725</v>
      </c>
      <c r="K157" s="114"/>
      <c r="L157" s="114" t="s">
        <v>20</v>
      </c>
      <c r="M157" s="136">
        <v>-24912.57</v>
      </c>
      <c r="N157" s="114" t="s">
        <v>18</v>
      </c>
      <c r="O157" s="136">
        <v>-10563.27</v>
      </c>
      <c r="P157" s="136">
        <v>-10563.27</v>
      </c>
      <c r="Q157" s="114">
        <v>0</v>
      </c>
      <c r="R157" s="112"/>
      <c r="S157" s="112"/>
      <c r="T157" s="112"/>
      <c r="U157" s="112"/>
    </row>
    <row r="158" spans="1:21">
      <c r="A158" s="116">
        <v>42482</v>
      </c>
      <c r="B158" s="114" t="s">
        <v>4724</v>
      </c>
      <c r="C158" s="116">
        <v>42482</v>
      </c>
      <c r="D158" s="114" t="s">
        <v>4724</v>
      </c>
      <c r="E158" s="114" t="s">
        <v>939</v>
      </c>
      <c r="F158" s="114"/>
      <c r="G158" s="114"/>
      <c r="H158" s="114" t="s">
        <v>701</v>
      </c>
      <c r="I158" s="114" t="s">
        <v>19</v>
      </c>
      <c r="J158" s="114" t="s">
        <v>4725</v>
      </c>
      <c r="K158" s="114" t="s">
        <v>21</v>
      </c>
      <c r="L158" s="114"/>
      <c r="M158" s="136">
        <v>24912.57</v>
      </c>
      <c r="N158" s="114" t="s">
        <v>18</v>
      </c>
      <c r="O158" s="136">
        <v>10563.27</v>
      </c>
      <c r="P158" s="136">
        <v>10563.27</v>
      </c>
      <c r="Q158" s="114">
        <v>0</v>
      </c>
      <c r="R158" s="112"/>
      <c r="S158" s="112"/>
      <c r="T158" s="112"/>
      <c r="U158" s="112"/>
    </row>
    <row r="159" spans="1:21">
      <c r="A159" s="116">
        <v>42482</v>
      </c>
      <c r="B159" s="114" t="s">
        <v>4726</v>
      </c>
      <c r="C159" s="116">
        <v>42482</v>
      </c>
      <c r="D159" s="114" t="s">
        <v>4726</v>
      </c>
      <c r="E159" s="114" t="s">
        <v>939</v>
      </c>
      <c r="F159" s="114"/>
      <c r="G159" s="114"/>
      <c r="H159" s="114" t="s">
        <v>701</v>
      </c>
      <c r="I159" s="114" t="s">
        <v>19</v>
      </c>
      <c r="J159" s="114" t="s">
        <v>4725</v>
      </c>
      <c r="K159" s="114"/>
      <c r="L159" s="114" t="s">
        <v>20</v>
      </c>
      <c r="M159" s="114">
        <v>-12.46</v>
      </c>
      <c r="N159" s="114" t="s">
        <v>18</v>
      </c>
      <c r="O159" s="114">
        <v>-5.28</v>
      </c>
      <c r="P159" s="114">
        <v>-5.28</v>
      </c>
      <c r="Q159" s="114">
        <v>0</v>
      </c>
      <c r="R159" s="112"/>
      <c r="S159" s="112"/>
      <c r="T159" s="112"/>
      <c r="U159" s="112"/>
    </row>
    <row r="160" spans="1:21">
      <c r="A160" s="116">
        <v>42482</v>
      </c>
      <c r="B160" s="114" t="s">
        <v>4727</v>
      </c>
      <c r="C160" s="116">
        <v>42482</v>
      </c>
      <c r="D160" s="114" t="s">
        <v>4727</v>
      </c>
      <c r="E160" s="114" t="s">
        <v>939</v>
      </c>
      <c r="F160" s="114"/>
      <c r="G160" s="114"/>
      <c r="H160" s="114" t="s">
        <v>701</v>
      </c>
      <c r="I160" s="114" t="s">
        <v>19</v>
      </c>
      <c r="J160" s="114" t="s">
        <v>4728</v>
      </c>
      <c r="K160" s="114"/>
      <c r="L160" s="114" t="s">
        <v>20</v>
      </c>
      <c r="M160" s="136">
        <v>-25382.39</v>
      </c>
      <c r="N160" s="114" t="s">
        <v>18</v>
      </c>
      <c r="O160" s="136">
        <v>-10724.53</v>
      </c>
      <c r="P160" s="136">
        <v>-10724.53</v>
      </c>
      <c r="Q160" s="114">
        <v>0</v>
      </c>
      <c r="R160" s="112"/>
      <c r="S160" s="112"/>
      <c r="T160" s="112"/>
      <c r="U160" s="112"/>
    </row>
    <row r="161" spans="1:21">
      <c r="A161" s="116">
        <v>42482</v>
      </c>
      <c r="B161" s="114" t="s">
        <v>4727</v>
      </c>
      <c r="C161" s="116">
        <v>42482</v>
      </c>
      <c r="D161" s="114" t="s">
        <v>4727</v>
      </c>
      <c r="E161" s="114" t="s">
        <v>939</v>
      </c>
      <c r="F161" s="114"/>
      <c r="G161" s="114"/>
      <c r="H161" s="114" t="s">
        <v>701</v>
      </c>
      <c r="I161" s="114" t="s">
        <v>19</v>
      </c>
      <c r="J161" s="114" t="s">
        <v>4728</v>
      </c>
      <c r="K161" s="114" t="s">
        <v>21</v>
      </c>
      <c r="L161" s="114"/>
      <c r="M161" s="136">
        <v>25382.39</v>
      </c>
      <c r="N161" s="114" t="s">
        <v>18</v>
      </c>
      <c r="O161" s="136">
        <v>10724.53</v>
      </c>
      <c r="P161" s="136">
        <v>10724.53</v>
      </c>
      <c r="Q161" s="114">
        <v>0</v>
      </c>
      <c r="R161" s="112"/>
      <c r="S161" s="112"/>
      <c r="T161" s="112"/>
      <c r="U161" s="112"/>
    </row>
    <row r="162" spans="1:21">
      <c r="A162" s="116">
        <v>42482</v>
      </c>
      <c r="B162" s="114" t="s">
        <v>4729</v>
      </c>
      <c r="C162" s="116">
        <v>42482</v>
      </c>
      <c r="D162" s="114" t="s">
        <v>4729</v>
      </c>
      <c r="E162" s="114" t="s">
        <v>939</v>
      </c>
      <c r="F162" s="114"/>
      <c r="G162" s="114"/>
      <c r="H162" s="114" t="s">
        <v>701</v>
      </c>
      <c r="I162" s="114" t="s">
        <v>19</v>
      </c>
      <c r="J162" s="114" t="s">
        <v>4728</v>
      </c>
      <c r="K162" s="114"/>
      <c r="L162" s="114" t="s">
        <v>20</v>
      </c>
      <c r="M162" s="114">
        <v>-22.84</v>
      </c>
      <c r="N162" s="114" t="s">
        <v>18</v>
      </c>
      <c r="O162" s="114">
        <v>-9.65</v>
      </c>
      <c r="P162" s="114">
        <v>-9.65</v>
      </c>
      <c r="Q162" s="114">
        <v>0</v>
      </c>
      <c r="R162" s="112"/>
      <c r="S162" s="112"/>
      <c r="T162" s="112"/>
      <c r="U162" s="112"/>
    </row>
    <row r="163" spans="1:21">
      <c r="A163" s="116">
        <v>42486</v>
      </c>
      <c r="B163" s="114" t="s">
        <v>4730</v>
      </c>
      <c r="C163" s="116">
        <v>42486</v>
      </c>
      <c r="D163" s="114" t="s">
        <v>4730</v>
      </c>
      <c r="E163" s="114" t="s">
        <v>939</v>
      </c>
      <c r="F163" s="114"/>
      <c r="G163" s="114"/>
      <c r="H163" s="114" t="s">
        <v>701</v>
      </c>
      <c r="I163" s="114" t="s">
        <v>19</v>
      </c>
      <c r="J163" s="114" t="s">
        <v>4731</v>
      </c>
      <c r="K163" s="114"/>
      <c r="L163" s="114" t="s">
        <v>20</v>
      </c>
      <c r="M163" s="114">
        <v>-12.25</v>
      </c>
      <c r="N163" s="114" t="s">
        <v>18</v>
      </c>
      <c r="O163" s="114">
        <v>-5.21</v>
      </c>
      <c r="P163" s="114">
        <v>-5.21</v>
      </c>
      <c r="Q163" s="114">
        <v>0</v>
      </c>
      <c r="R163" s="112"/>
      <c r="S163" s="112"/>
      <c r="T163" s="112"/>
      <c r="U163" s="112"/>
    </row>
    <row r="164" spans="1:21" hidden="1">
      <c r="A164" s="116">
        <v>42486</v>
      </c>
      <c r="B164" s="114" t="s">
        <v>4732</v>
      </c>
      <c r="C164" s="116">
        <v>42486</v>
      </c>
      <c r="D164" s="114" t="s">
        <v>4732</v>
      </c>
      <c r="E164" s="114" t="s">
        <v>939</v>
      </c>
      <c r="F164" s="114" t="s">
        <v>4125</v>
      </c>
      <c r="G164" s="114">
        <v>67</v>
      </c>
      <c r="H164" s="114" t="s">
        <v>701</v>
      </c>
      <c r="I164" s="114" t="s">
        <v>24</v>
      </c>
      <c r="J164" s="114" t="s">
        <v>4733</v>
      </c>
      <c r="K164" s="114" t="s">
        <v>21</v>
      </c>
      <c r="L164" s="114"/>
      <c r="M164" s="136">
        <v>24509.96</v>
      </c>
      <c r="N164" s="114" t="s">
        <v>18</v>
      </c>
      <c r="O164" s="136">
        <v>8464.23</v>
      </c>
      <c r="P164" s="136">
        <v>8464.23</v>
      </c>
      <c r="Q164" s="136">
        <v>1960</v>
      </c>
      <c r="R164" s="112"/>
      <c r="S164" s="112"/>
      <c r="T164" s="112"/>
      <c r="U164" s="112"/>
    </row>
    <row r="165" spans="1:21">
      <c r="A165" s="116">
        <v>42482</v>
      </c>
      <c r="B165" s="114" t="s">
        <v>4734</v>
      </c>
      <c r="C165" s="116">
        <v>42482</v>
      </c>
      <c r="D165" s="114" t="s">
        <v>4734</v>
      </c>
      <c r="E165" s="114" t="s">
        <v>939</v>
      </c>
      <c r="F165" s="114"/>
      <c r="G165" s="114"/>
      <c r="H165" s="114" t="s">
        <v>701</v>
      </c>
      <c r="I165" s="114" t="s">
        <v>19</v>
      </c>
      <c r="J165" s="114" t="s">
        <v>4721</v>
      </c>
      <c r="K165" s="114"/>
      <c r="L165" s="114" t="s">
        <v>20</v>
      </c>
      <c r="M165" s="136">
        <v>-19400</v>
      </c>
      <c r="N165" s="114" t="s">
        <v>18</v>
      </c>
      <c r="O165" s="136">
        <v>-8493.94</v>
      </c>
      <c r="P165" s="136">
        <v>-8493.94</v>
      </c>
      <c r="Q165" s="114">
        <v>0</v>
      </c>
      <c r="R165" s="112"/>
      <c r="S165" s="112"/>
      <c r="T165" s="112"/>
      <c r="U165" s="112"/>
    </row>
    <row r="166" spans="1:21">
      <c r="A166" s="116">
        <v>42482</v>
      </c>
      <c r="B166" s="114" t="s">
        <v>4734</v>
      </c>
      <c r="C166" s="116">
        <v>42482</v>
      </c>
      <c r="D166" s="114" t="s">
        <v>4734</v>
      </c>
      <c r="E166" s="114" t="s">
        <v>939</v>
      </c>
      <c r="F166" s="114"/>
      <c r="G166" s="114"/>
      <c r="H166" s="114" t="s">
        <v>701</v>
      </c>
      <c r="I166" s="114" t="s">
        <v>19</v>
      </c>
      <c r="J166" s="114" t="s">
        <v>4721</v>
      </c>
      <c r="K166" s="114" t="s">
        <v>21</v>
      </c>
      <c r="L166" s="114"/>
      <c r="M166" s="136">
        <v>19400</v>
      </c>
      <c r="N166" s="114" t="s">
        <v>18</v>
      </c>
      <c r="O166" s="136">
        <v>8493.94</v>
      </c>
      <c r="P166" s="136">
        <v>8493.94</v>
      </c>
      <c r="Q166" s="114">
        <v>0</v>
      </c>
      <c r="R166" s="112"/>
      <c r="S166" s="112"/>
      <c r="T166" s="112"/>
      <c r="U166" s="112"/>
    </row>
    <row r="167" spans="1:21">
      <c r="A167" s="116">
        <v>42482</v>
      </c>
      <c r="B167" s="114" t="s">
        <v>4734</v>
      </c>
      <c r="C167" s="116">
        <v>42482</v>
      </c>
      <c r="D167" s="114" t="s">
        <v>4734</v>
      </c>
      <c r="E167" s="114" t="s">
        <v>939</v>
      </c>
      <c r="F167" s="114"/>
      <c r="G167" s="114"/>
      <c r="H167" s="114" t="s">
        <v>701</v>
      </c>
      <c r="I167" s="114" t="s">
        <v>19</v>
      </c>
      <c r="J167" s="114" t="s">
        <v>4721</v>
      </c>
      <c r="K167" s="114"/>
      <c r="L167" s="114" t="s">
        <v>20</v>
      </c>
      <c r="M167" s="136">
        <v>-19400</v>
      </c>
      <c r="N167" s="114" t="s">
        <v>18</v>
      </c>
      <c r="O167" s="136">
        <v>-8639.7199999999993</v>
      </c>
      <c r="P167" s="136">
        <v>-8639.7199999999993</v>
      </c>
      <c r="Q167" s="114">
        <v>0</v>
      </c>
      <c r="R167" s="112"/>
      <c r="S167" s="112"/>
      <c r="T167" s="112"/>
      <c r="U167" s="112"/>
    </row>
    <row r="168" spans="1:21">
      <c r="A168" s="116">
        <v>42482</v>
      </c>
      <c r="B168" s="114" t="s">
        <v>4734</v>
      </c>
      <c r="C168" s="116">
        <v>42482</v>
      </c>
      <c r="D168" s="114" t="s">
        <v>4734</v>
      </c>
      <c r="E168" s="114" t="s">
        <v>939</v>
      </c>
      <c r="F168" s="114"/>
      <c r="G168" s="114"/>
      <c r="H168" s="114" t="s">
        <v>701</v>
      </c>
      <c r="I168" s="114" t="s">
        <v>19</v>
      </c>
      <c r="J168" s="114" t="s">
        <v>4721</v>
      </c>
      <c r="K168" s="114" t="s">
        <v>21</v>
      </c>
      <c r="L168" s="114"/>
      <c r="M168" s="136">
        <v>19400</v>
      </c>
      <c r="N168" s="114" t="s">
        <v>18</v>
      </c>
      <c r="O168" s="136">
        <v>8639.7199999999993</v>
      </c>
      <c r="P168" s="136">
        <v>8639.7199999999993</v>
      </c>
      <c r="Q168" s="114">
        <v>0</v>
      </c>
      <c r="R168" s="112"/>
      <c r="S168" s="112"/>
      <c r="T168" s="112"/>
      <c r="U168" s="112"/>
    </row>
    <row r="169" spans="1:21">
      <c r="A169" s="116">
        <v>42482</v>
      </c>
      <c r="B169" s="114" t="s">
        <v>4734</v>
      </c>
      <c r="C169" s="116">
        <v>42482</v>
      </c>
      <c r="D169" s="114" t="s">
        <v>4734</v>
      </c>
      <c r="E169" s="114" t="s">
        <v>939</v>
      </c>
      <c r="F169" s="114"/>
      <c r="G169" s="114"/>
      <c r="H169" s="114" t="s">
        <v>701</v>
      </c>
      <c r="I169" s="114" t="s">
        <v>19</v>
      </c>
      <c r="J169" s="114" t="s">
        <v>4721</v>
      </c>
      <c r="K169" s="114"/>
      <c r="L169" s="114" t="s">
        <v>20</v>
      </c>
      <c r="M169" s="136">
        <v>-4870</v>
      </c>
      <c r="N169" s="114" t="s">
        <v>18</v>
      </c>
      <c r="O169" s="136">
        <v>-2131.04</v>
      </c>
      <c r="P169" s="136">
        <v>-2131.04</v>
      </c>
      <c r="Q169" s="114">
        <v>0</v>
      </c>
      <c r="R169" s="112"/>
      <c r="S169" s="112"/>
      <c r="T169" s="112"/>
      <c r="U169" s="112"/>
    </row>
    <row r="170" spans="1:21">
      <c r="A170" s="116">
        <v>42482</v>
      </c>
      <c r="B170" s="114" t="s">
        <v>4734</v>
      </c>
      <c r="C170" s="116">
        <v>42482</v>
      </c>
      <c r="D170" s="114" t="s">
        <v>4734</v>
      </c>
      <c r="E170" s="114" t="s">
        <v>939</v>
      </c>
      <c r="F170" s="114"/>
      <c r="G170" s="114"/>
      <c r="H170" s="114" t="s">
        <v>701</v>
      </c>
      <c r="I170" s="114" t="s">
        <v>19</v>
      </c>
      <c r="J170" s="114" t="s">
        <v>4721</v>
      </c>
      <c r="K170" s="114" t="s">
        <v>21</v>
      </c>
      <c r="L170" s="114"/>
      <c r="M170" s="136">
        <v>4870</v>
      </c>
      <c r="N170" s="114" t="s">
        <v>18</v>
      </c>
      <c r="O170" s="136">
        <v>2131.04</v>
      </c>
      <c r="P170" s="136">
        <v>2131.04</v>
      </c>
      <c r="Q170" s="114">
        <v>0</v>
      </c>
      <c r="R170" s="112"/>
      <c r="S170" s="112"/>
      <c r="T170" s="112"/>
      <c r="U170" s="112"/>
    </row>
    <row r="171" spans="1:21">
      <c r="A171" s="116">
        <v>42482</v>
      </c>
      <c r="B171" s="114" t="s">
        <v>4720</v>
      </c>
      <c r="C171" s="116">
        <v>42482</v>
      </c>
      <c r="D171" s="114" t="s">
        <v>4720</v>
      </c>
      <c r="E171" s="114" t="s">
        <v>939</v>
      </c>
      <c r="F171" s="114"/>
      <c r="G171" s="114"/>
      <c r="H171" s="114" t="s">
        <v>701</v>
      </c>
      <c r="I171" s="114" t="s">
        <v>19</v>
      </c>
      <c r="J171" s="114" t="s">
        <v>4721</v>
      </c>
      <c r="K171" s="114"/>
      <c r="L171" s="114" t="s">
        <v>20</v>
      </c>
      <c r="M171" s="114">
        <v>-17.46</v>
      </c>
      <c r="N171" s="114" t="s">
        <v>18</v>
      </c>
      <c r="O171" s="114">
        <v>-7.64</v>
      </c>
      <c r="P171" s="114">
        <v>-7.64</v>
      </c>
      <c r="Q171" s="114">
        <v>0</v>
      </c>
      <c r="R171" s="112"/>
      <c r="S171" s="112"/>
      <c r="T171" s="112"/>
      <c r="U171" s="112"/>
    </row>
    <row r="172" spans="1:21" hidden="1">
      <c r="A172" s="116">
        <v>42487</v>
      </c>
      <c r="B172" s="114" t="s">
        <v>4735</v>
      </c>
      <c r="C172" s="116">
        <v>42487</v>
      </c>
      <c r="D172" s="114" t="s">
        <v>4735</v>
      </c>
      <c r="E172" s="114" t="s">
        <v>939</v>
      </c>
      <c r="F172" s="114" t="s">
        <v>4125</v>
      </c>
      <c r="G172" s="114">
        <v>72</v>
      </c>
      <c r="H172" s="114" t="s">
        <v>701</v>
      </c>
      <c r="I172" s="114" t="s">
        <v>24</v>
      </c>
      <c r="J172" s="114" t="s">
        <v>4736</v>
      </c>
      <c r="K172" s="114" t="s">
        <v>21</v>
      </c>
      <c r="L172" s="114"/>
      <c r="M172" s="136">
        <v>24107.35</v>
      </c>
      <c r="N172" s="114" t="s">
        <v>18</v>
      </c>
      <c r="O172" s="136">
        <v>8325.2000000000007</v>
      </c>
      <c r="P172" s="136">
        <v>8325.2000000000007</v>
      </c>
      <c r="Q172" s="136">
        <v>1960</v>
      </c>
      <c r="R172" s="112"/>
      <c r="S172" s="112"/>
      <c r="T172" s="112"/>
      <c r="U172" s="112"/>
    </row>
    <row r="173" spans="1:21">
      <c r="A173" s="116">
        <v>42487</v>
      </c>
      <c r="B173" s="114" t="s">
        <v>4737</v>
      </c>
      <c r="C173" s="116">
        <v>42487</v>
      </c>
      <c r="D173" s="114" t="s">
        <v>4737</v>
      </c>
      <c r="E173" s="114" t="s">
        <v>939</v>
      </c>
      <c r="F173" s="114"/>
      <c r="G173" s="114"/>
      <c r="H173" s="114" t="s">
        <v>701</v>
      </c>
      <c r="I173" s="114" t="s">
        <v>19</v>
      </c>
      <c r="J173" s="114" t="s">
        <v>4738</v>
      </c>
      <c r="K173" s="114"/>
      <c r="L173" s="114" t="s">
        <v>20</v>
      </c>
      <c r="M173" s="136">
        <v>-20454.490000000002</v>
      </c>
      <c r="N173" s="114" t="s">
        <v>18</v>
      </c>
      <c r="O173" s="136">
        <v>-8726.8799999999992</v>
      </c>
      <c r="P173" s="136">
        <v>-8726.86</v>
      </c>
      <c r="Q173" s="114">
        <v>-0.02</v>
      </c>
      <c r="R173" s="112"/>
      <c r="S173" s="112"/>
      <c r="T173" s="112"/>
      <c r="U173" s="112"/>
    </row>
    <row r="174" spans="1:21">
      <c r="A174" s="116">
        <v>42487</v>
      </c>
      <c r="B174" s="114" t="s">
        <v>4737</v>
      </c>
      <c r="C174" s="116">
        <v>42487</v>
      </c>
      <c r="D174" s="114" t="s">
        <v>4737</v>
      </c>
      <c r="E174" s="114" t="s">
        <v>939</v>
      </c>
      <c r="F174" s="114"/>
      <c r="G174" s="114"/>
      <c r="H174" s="114" t="s">
        <v>701</v>
      </c>
      <c r="I174" s="114" t="s">
        <v>19</v>
      </c>
      <c r="J174" s="114" t="s">
        <v>4738</v>
      </c>
      <c r="K174" s="114" t="s">
        <v>21</v>
      </c>
      <c r="L174" s="114"/>
      <c r="M174" s="136">
        <v>20454.490000000002</v>
      </c>
      <c r="N174" s="114" t="s">
        <v>18</v>
      </c>
      <c r="O174" s="136">
        <v>8726.8799999999992</v>
      </c>
      <c r="P174" s="136">
        <v>8726.86</v>
      </c>
      <c r="Q174" s="114">
        <v>0</v>
      </c>
      <c r="R174" s="112"/>
      <c r="S174" s="112"/>
      <c r="T174" s="112"/>
      <c r="U174" s="112"/>
    </row>
    <row r="175" spans="1:21" hidden="1">
      <c r="A175" s="116">
        <v>42482</v>
      </c>
      <c r="B175" s="114" t="s">
        <v>4739</v>
      </c>
      <c r="C175" s="116">
        <v>42490</v>
      </c>
      <c r="D175" s="114" t="s">
        <v>4740</v>
      </c>
      <c r="E175" s="114" t="s">
        <v>939</v>
      </c>
      <c r="F175" s="114"/>
      <c r="G175" s="114"/>
      <c r="H175" s="114" t="s">
        <v>701</v>
      </c>
      <c r="I175" s="114" t="s">
        <v>17</v>
      </c>
      <c r="J175" s="114" t="s">
        <v>4741</v>
      </c>
      <c r="K175" s="114"/>
      <c r="L175" s="114" t="s">
        <v>20</v>
      </c>
      <c r="M175" s="136">
        <v>-2251.4899999999998</v>
      </c>
      <c r="N175" s="114" t="s">
        <v>18</v>
      </c>
      <c r="O175" s="114">
        <v>-978.15</v>
      </c>
      <c r="P175" s="114">
        <v>-978.15</v>
      </c>
      <c r="Q175" s="114">
        <v>3.98</v>
      </c>
      <c r="R175" s="112"/>
      <c r="S175" s="112"/>
      <c r="T175" s="112"/>
      <c r="U175" s="112"/>
    </row>
    <row r="176" spans="1:21">
      <c r="A176" s="116">
        <v>42481</v>
      </c>
      <c r="B176" s="114" t="s">
        <v>4742</v>
      </c>
      <c r="C176" s="116">
        <v>42481</v>
      </c>
      <c r="D176" s="114" t="s">
        <v>4742</v>
      </c>
      <c r="E176" s="114" t="s">
        <v>939</v>
      </c>
      <c r="F176" s="114"/>
      <c r="G176" s="114"/>
      <c r="H176" s="114" t="s">
        <v>701</v>
      </c>
      <c r="I176" s="114" t="s">
        <v>19</v>
      </c>
      <c r="J176" s="114" t="s">
        <v>4743</v>
      </c>
      <c r="K176" s="114"/>
      <c r="L176" s="114" t="s">
        <v>20</v>
      </c>
      <c r="M176" s="136">
        <v>-19822.77</v>
      </c>
      <c r="N176" s="114" t="s">
        <v>18</v>
      </c>
      <c r="O176" s="136">
        <v>-8612.06</v>
      </c>
      <c r="P176" s="136">
        <v>-8612.09</v>
      </c>
      <c r="Q176" s="114">
        <v>-45.73</v>
      </c>
      <c r="R176" s="112"/>
      <c r="S176" s="112"/>
      <c r="T176" s="112"/>
      <c r="U176" s="112"/>
    </row>
    <row r="177" spans="1:21">
      <c r="A177" s="116">
        <v>42481</v>
      </c>
      <c r="B177" s="114" t="s">
        <v>4742</v>
      </c>
      <c r="C177" s="116">
        <v>42481</v>
      </c>
      <c r="D177" s="114" t="s">
        <v>4742</v>
      </c>
      <c r="E177" s="114" t="s">
        <v>939</v>
      </c>
      <c r="F177" s="114"/>
      <c r="G177" s="114"/>
      <c r="H177" s="114" t="s">
        <v>701</v>
      </c>
      <c r="I177" s="114" t="s">
        <v>19</v>
      </c>
      <c r="J177" s="114" t="s">
        <v>4743</v>
      </c>
      <c r="K177" s="114" t="s">
        <v>21</v>
      </c>
      <c r="L177" s="114"/>
      <c r="M177" s="136">
        <v>19822.77</v>
      </c>
      <c r="N177" s="114" t="s">
        <v>18</v>
      </c>
      <c r="O177" s="136">
        <v>8612.06</v>
      </c>
      <c r="P177" s="136">
        <v>8612.09</v>
      </c>
      <c r="Q177" s="114">
        <v>45.73</v>
      </c>
      <c r="R177" s="112"/>
      <c r="S177" s="112"/>
      <c r="T177" s="112"/>
      <c r="U177" s="112"/>
    </row>
    <row r="178" spans="1:21">
      <c r="A178" s="116">
        <v>42481</v>
      </c>
      <c r="B178" s="114" t="s">
        <v>4742</v>
      </c>
      <c r="C178" s="116">
        <v>42481</v>
      </c>
      <c r="D178" s="114" t="s">
        <v>4742</v>
      </c>
      <c r="E178" s="114" t="s">
        <v>939</v>
      </c>
      <c r="F178" s="114"/>
      <c r="G178" s="114"/>
      <c r="H178" s="114" t="s">
        <v>701</v>
      </c>
      <c r="I178" s="114" t="s">
        <v>19</v>
      </c>
      <c r="J178" s="114" t="s">
        <v>4743</v>
      </c>
      <c r="K178" s="114"/>
      <c r="L178" s="114" t="s">
        <v>20</v>
      </c>
      <c r="M178" s="114">
        <v>-21.47</v>
      </c>
      <c r="N178" s="114" t="s">
        <v>18</v>
      </c>
      <c r="O178" s="114">
        <v>-9.33</v>
      </c>
      <c r="P178" s="114">
        <v>-9.33</v>
      </c>
      <c r="Q178" s="114">
        <v>0.04</v>
      </c>
      <c r="R178" s="112"/>
      <c r="S178" s="112"/>
      <c r="T178" s="112"/>
      <c r="U178" s="112"/>
    </row>
    <row r="179" spans="1:21">
      <c r="A179" s="116">
        <v>42481</v>
      </c>
      <c r="B179" s="114" t="s">
        <v>4742</v>
      </c>
      <c r="C179" s="116">
        <v>42481</v>
      </c>
      <c r="D179" s="114" t="s">
        <v>4742</v>
      </c>
      <c r="E179" s="114" t="s">
        <v>939</v>
      </c>
      <c r="F179" s="114"/>
      <c r="G179" s="114"/>
      <c r="H179" s="114" t="s">
        <v>701</v>
      </c>
      <c r="I179" s="114" t="s">
        <v>19</v>
      </c>
      <c r="J179" s="114" t="s">
        <v>4743</v>
      </c>
      <c r="K179" s="114"/>
      <c r="L179" s="114" t="s">
        <v>20</v>
      </c>
      <c r="M179" s="114">
        <v>-21.83</v>
      </c>
      <c r="N179" s="114" t="s">
        <v>18</v>
      </c>
      <c r="O179" s="114">
        <v>-9.48</v>
      </c>
      <c r="P179" s="114">
        <v>-9.48</v>
      </c>
      <c r="Q179" s="114">
        <v>0.03</v>
      </c>
      <c r="R179" s="112"/>
      <c r="S179" s="112"/>
      <c r="T179" s="112"/>
      <c r="U179" s="112"/>
    </row>
    <row r="180" spans="1:21">
      <c r="A180" s="116">
        <v>42479</v>
      </c>
      <c r="B180" s="114" t="s">
        <v>4744</v>
      </c>
      <c r="C180" s="116">
        <v>42479</v>
      </c>
      <c r="D180" s="114" t="s">
        <v>4744</v>
      </c>
      <c r="E180" s="114" t="s">
        <v>939</v>
      </c>
      <c r="F180" s="114"/>
      <c r="G180" s="114"/>
      <c r="H180" s="114" t="s">
        <v>701</v>
      </c>
      <c r="I180" s="114" t="s">
        <v>19</v>
      </c>
      <c r="J180" s="114" t="s">
        <v>4745</v>
      </c>
      <c r="K180" s="114"/>
      <c r="L180" s="114" t="s">
        <v>20</v>
      </c>
      <c r="M180" s="136">
        <v>-24618.52</v>
      </c>
      <c r="N180" s="114" t="s">
        <v>18</v>
      </c>
      <c r="O180" s="136">
        <v>-10460.75</v>
      </c>
      <c r="P180" s="136">
        <v>-10460.75</v>
      </c>
      <c r="Q180" s="114">
        <v>0</v>
      </c>
      <c r="R180" s="112"/>
      <c r="S180" s="112"/>
      <c r="T180" s="112"/>
      <c r="U180" s="112"/>
    </row>
    <row r="181" spans="1:21">
      <c r="A181" s="116">
        <v>42479</v>
      </c>
      <c r="B181" s="114" t="s">
        <v>4744</v>
      </c>
      <c r="C181" s="116">
        <v>42479</v>
      </c>
      <c r="D181" s="114" t="s">
        <v>4744</v>
      </c>
      <c r="E181" s="114" t="s">
        <v>939</v>
      </c>
      <c r="F181" s="114"/>
      <c r="G181" s="114"/>
      <c r="H181" s="114" t="s">
        <v>701</v>
      </c>
      <c r="I181" s="114" t="s">
        <v>19</v>
      </c>
      <c r="J181" s="114" t="s">
        <v>4745</v>
      </c>
      <c r="K181" s="114" t="s">
        <v>21</v>
      </c>
      <c r="L181" s="114"/>
      <c r="M181" s="136">
        <v>24618.52</v>
      </c>
      <c r="N181" s="114" t="s">
        <v>18</v>
      </c>
      <c r="O181" s="136">
        <v>10460.75</v>
      </c>
      <c r="P181" s="136">
        <v>10460.75</v>
      </c>
      <c r="Q181" s="114">
        <v>0</v>
      </c>
      <c r="R181" s="112"/>
      <c r="S181" s="112"/>
      <c r="T181" s="112"/>
      <c r="U181" s="112"/>
    </row>
    <row r="182" spans="1:21">
      <c r="A182" s="116">
        <v>42479</v>
      </c>
      <c r="B182" s="114" t="s">
        <v>4746</v>
      </c>
      <c r="C182" s="116">
        <v>42479</v>
      </c>
      <c r="D182" s="114" t="s">
        <v>4746</v>
      </c>
      <c r="E182" s="114" t="s">
        <v>939</v>
      </c>
      <c r="F182" s="114"/>
      <c r="G182" s="114"/>
      <c r="H182" s="114" t="s">
        <v>701</v>
      </c>
      <c r="I182" s="114" t="s">
        <v>19</v>
      </c>
      <c r="J182" s="114" t="s">
        <v>4745</v>
      </c>
      <c r="K182" s="114"/>
      <c r="L182" s="114" t="s">
        <v>20</v>
      </c>
      <c r="M182" s="114">
        <v>-22.16</v>
      </c>
      <c r="N182" s="114" t="s">
        <v>18</v>
      </c>
      <c r="O182" s="114">
        <v>-9.42</v>
      </c>
      <c r="P182" s="114">
        <v>-9.42</v>
      </c>
      <c r="Q182" s="114">
        <v>0</v>
      </c>
      <c r="R182" s="112"/>
      <c r="S182" s="112"/>
      <c r="T182" s="112"/>
      <c r="U182" s="112"/>
    </row>
    <row r="183" spans="1:21">
      <c r="A183" s="116">
        <v>42481</v>
      </c>
      <c r="B183" s="114" t="s">
        <v>4747</v>
      </c>
      <c r="C183" s="116">
        <v>42481</v>
      </c>
      <c r="D183" s="114" t="s">
        <v>4747</v>
      </c>
      <c r="E183" s="114" t="s">
        <v>939</v>
      </c>
      <c r="F183" s="114"/>
      <c r="G183" s="114"/>
      <c r="H183" s="114" t="s">
        <v>701</v>
      </c>
      <c r="I183" s="114" t="s">
        <v>19</v>
      </c>
      <c r="J183" s="114" t="s">
        <v>4748</v>
      </c>
      <c r="K183" s="114"/>
      <c r="L183" s="114" t="s">
        <v>20</v>
      </c>
      <c r="M183" s="136">
        <v>-19370</v>
      </c>
      <c r="N183" s="114" t="s">
        <v>18</v>
      </c>
      <c r="O183" s="136">
        <v>-8380.98</v>
      </c>
      <c r="P183" s="136">
        <v>-8380.98</v>
      </c>
      <c r="Q183" s="114">
        <v>0</v>
      </c>
      <c r="R183" s="112"/>
      <c r="S183" s="112"/>
      <c r="T183" s="112"/>
      <c r="U183" s="112"/>
    </row>
    <row r="184" spans="1:21">
      <c r="A184" s="116">
        <v>42481</v>
      </c>
      <c r="B184" s="114" t="s">
        <v>4747</v>
      </c>
      <c r="C184" s="116">
        <v>42481</v>
      </c>
      <c r="D184" s="114" t="s">
        <v>4747</v>
      </c>
      <c r="E184" s="114" t="s">
        <v>939</v>
      </c>
      <c r="F184" s="114"/>
      <c r="G184" s="114"/>
      <c r="H184" s="114" t="s">
        <v>701</v>
      </c>
      <c r="I184" s="114" t="s">
        <v>19</v>
      </c>
      <c r="J184" s="114" t="s">
        <v>4748</v>
      </c>
      <c r="K184" s="114" t="s">
        <v>21</v>
      </c>
      <c r="L184" s="114"/>
      <c r="M184" s="136">
        <v>19370</v>
      </c>
      <c r="N184" s="114" t="s">
        <v>18</v>
      </c>
      <c r="O184" s="136">
        <v>8380.98</v>
      </c>
      <c r="P184" s="136">
        <v>8380.98</v>
      </c>
      <c r="Q184" s="114">
        <v>0</v>
      </c>
      <c r="R184" s="112"/>
      <c r="S184" s="112"/>
      <c r="T184" s="112"/>
      <c r="U184" s="112"/>
    </row>
    <row r="185" spans="1:21">
      <c r="A185" s="116">
        <v>42481</v>
      </c>
      <c r="B185" s="114" t="s">
        <v>4747</v>
      </c>
      <c r="C185" s="116">
        <v>42481</v>
      </c>
      <c r="D185" s="114" t="s">
        <v>4747</v>
      </c>
      <c r="E185" s="114" t="s">
        <v>939</v>
      </c>
      <c r="F185" s="114"/>
      <c r="G185" s="114"/>
      <c r="H185" s="114" t="s">
        <v>701</v>
      </c>
      <c r="I185" s="114" t="s">
        <v>19</v>
      </c>
      <c r="J185" s="114" t="s">
        <v>4748</v>
      </c>
      <c r="K185" s="114"/>
      <c r="L185" s="114" t="s">
        <v>20</v>
      </c>
      <c r="M185" s="136">
        <v>-4783.18</v>
      </c>
      <c r="N185" s="114" t="s">
        <v>18</v>
      </c>
      <c r="O185" s="136">
        <v>-2147.15</v>
      </c>
      <c r="P185" s="136">
        <v>-2147.15</v>
      </c>
      <c r="Q185" s="114">
        <v>-5.62</v>
      </c>
      <c r="R185" s="112"/>
      <c r="S185" s="112"/>
      <c r="T185" s="112"/>
      <c r="U185" s="112"/>
    </row>
    <row r="186" spans="1:21">
      <c r="A186" s="116">
        <v>42481</v>
      </c>
      <c r="B186" s="114" t="s">
        <v>4747</v>
      </c>
      <c r="C186" s="116">
        <v>42481</v>
      </c>
      <c r="D186" s="114" t="s">
        <v>4747</v>
      </c>
      <c r="E186" s="114" t="s">
        <v>939</v>
      </c>
      <c r="F186" s="114"/>
      <c r="G186" s="114"/>
      <c r="H186" s="114" t="s">
        <v>701</v>
      </c>
      <c r="I186" s="114" t="s">
        <v>19</v>
      </c>
      <c r="J186" s="114" t="s">
        <v>4748</v>
      </c>
      <c r="K186" s="114" t="s">
        <v>21</v>
      </c>
      <c r="L186" s="114"/>
      <c r="M186" s="136">
        <v>4783.18</v>
      </c>
      <c r="N186" s="114" t="s">
        <v>18</v>
      </c>
      <c r="O186" s="136">
        <v>2147.15</v>
      </c>
      <c r="P186" s="136">
        <v>2147.15</v>
      </c>
      <c r="Q186" s="114">
        <v>5.62</v>
      </c>
      <c r="R186" s="112"/>
      <c r="S186" s="112"/>
      <c r="T186" s="112"/>
      <c r="U186" s="112"/>
    </row>
    <row r="187" spans="1:21">
      <c r="A187" s="116">
        <v>42481</v>
      </c>
      <c r="B187" s="114" t="s">
        <v>4747</v>
      </c>
      <c r="C187" s="116">
        <v>42481</v>
      </c>
      <c r="D187" s="114" t="s">
        <v>4747</v>
      </c>
      <c r="E187" s="114" t="s">
        <v>939</v>
      </c>
      <c r="F187" s="114"/>
      <c r="G187" s="114"/>
      <c r="H187" s="114" t="s">
        <v>701</v>
      </c>
      <c r="I187" s="114" t="s">
        <v>19</v>
      </c>
      <c r="J187" s="114" t="s">
        <v>4748</v>
      </c>
      <c r="K187" s="114"/>
      <c r="L187" s="114" t="s">
        <v>20</v>
      </c>
      <c r="M187" s="136">
        <v>-19550</v>
      </c>
      <c r="N187" s="114" t="s">
        <v>18</v>
      </c>
      <c r="O187" s="136">
        <v>-8458.8700000000008</v>
      </c>
      <c r="P187" s="136">
        <v>-8458.8700000000008</v>
      </c>
      <c r="Q187" s="114">
        <v>0</v>
      </c>
      <c r="R187" s="112"/>
      <c r="S187" s="112"/>
      <c r="T187" s="112"/>
      <c r="U187" s="112"/>
    </row>
    <row r="188" spans="1:21">
      <c r="A188" s="116">
        <v>42481</v>
      </c>
      <c r="B188" s="114" t="s">
        <v>4747</v>
      </c>
      <c r="C188" s="116">
        <v>42481</v>
      </c>
      <c r="D188" s="114" t="s">
        <v>4747</v>
      </c>
      <c r="E188" s="114" t="s">
        <v>939</v>
      </c>
      <c r="F188" s="114"/>
      <c r="G188" s="114"/>
      <c r="H188" s="114" t="s">
        <v>701</v>
      </c>
      <c r="I188" s="114" t="s">
        <v>19</v>
      </c>
      <c r="J188" s="114" t="s">
        <v>4748</v>
      </c>
      <c r="K188" s="114" t="s">
        <v>21</v>
      </c>
      <c r="L188" s="114"/>
      <c r="M188" s="136">
        <v>19550</v>
      </c>
      <c r="N188" s="114" t="s">
        <v>18</v>
      </c>
      <c r="O188" s="136">
        <v>8458.8700000000008</v>
      </c>
      <c r="P188" s="136">
        <v>8458.8700000000008</v>
      </c>
      <c r="Q188" s="114">
        <v>0</v>
      </c>
      <c r="R188" s="112"/>
      <c r="S188" s="112"/>
      <c r="T188" s="112"/>
      <c r="U188" s="112"/>
    </row>
    <row r="189" spans="1:21">
      <c r="A189" s="116">
        <v>42481</v>
      </c>
      <c r="B189" s="114" t="s">
        <v>4742</v>
      </c>
      <c r="C189" s="116">
        <v>42481</v>
      </c>
      <c r="D189" s="114" t="s">
        <v>4742</v>
      </c>
      <c r="E189" s="114" t="s">
        <v>939</v>
      </c>
      <c r="F189" s="114"/>
      <c r="G189" s="114"/>
      <c r="H189" s="114" t="s">
        <v>701</v>
      </c>
      <c r="I189" s="114" t="s">
        <v>19</v>
      </c>
      <c r="J189" s="114" t="s">
        <v>4743</v>
      </c>
      <c r="K189" s="114"/>
      <c r="L189" s="114" t="s">
        <v>20</v>
      </c>
      <c r="M189" s="136">
        <v>-19500</v>
      </c>
      <c r="N189" s="114" t="s">
        <v>18</v>
      </c>
      <c r="O189" s="136">
        <v>-8471.84</v>
      </c>
      <c r="P189" s="136">
        <v>-8471.85</v>
      </c>
      <c r="Q189" s="114">
        <v>32.36</v>
      </c>
      <c r="R189" s="112"/>
      <c r="S189" s="112"/>
      <c r="T189" s="112"/>
      <c r="U189" s="112"/>
    </row>
    <row r="190" spans="1:21">
      <c r="A190" s="116">
        <v>42481</v>
      </c>
      <c r="B190" s="114" t="s">
        <v>4742</v>
      </c>
      <c r="C190" s="116">
        <v>42481</v>
      </c>
      <c r="D190" s="114" t="s">
        <v>4742</v>
      </c>
      <c r="E190" s="114" t="s">
        <v>939</v>
      </c>
      <c r="F190" s="114"/>
      <c r="G190" s="114"/>
      <c r="H190" s="114" t="s">
        <v>701</v>
      </c>
      <c r="I190" s="114" t="s">
        <v>19</v>
      </c>
      <c r="J190" s="114" t="s">
        <v>4743</v>
      </c>
      <c r="K190" s="114" t="s">
        <v>21</v>
      </c>
      <c r="L190" s="114"/>
      <c r="M190" s="136">
        <v>19500</v>
      </c>
      <c r="N190" s="114" t="s">
        <v>18</v>
      </c>
      <c r="O190" s="136">
        <v>8471.84</v>
      </c>
      <c r="P190" s="136">
        <v>8471.85</v>
      </c>
      <c r="Q190" s="114">
        <v>-32.36</v>
      </c>
      <c r="R190" s="112"/>
      <c r="S190" s="112"/>
      <c r="T190" s="112"/>
      <c r="U190" s="112"/>
    </row>
    <row r="191" spans="1:21">
      <c r="A191" s="116">
        <v>42481</v>
      </c>
      <c r="B191" s="114" t="s">
        <v>4630</v>
      </c>
      <c r="C191" s="116">
        <v>42481</v>
      </c>
      <c r="D191" s="114" t="s">
        <v>4630</v>
      </c>
      <c r="E191" s="114" t="s">
        <v>939</v>
      </c>
      <c r="F191" s="114"/>
      <c r="G191" s="114"/>
      <c r="H191" s="114" t="s">
        <v>701</v>
      </c>
      <c r="I191" s="114" t="s">
        <v>19</v>
      </c>
      <c r="J191" s="114" t="s">
        <v>4631</v>
      </c>
      <c r="K191" s="114"/>
      <c r="L191" s="114" t="s">
        <v>20</v>
      </c>
      <c r="M191" s="136">
        <v>-19500</v>
      </c>
      <c r="N191" s="114" t="s">
        <v>18</v>
      </c>
      <c r="O191" s="136">
        <v>-8471.85</v>
      </c>
      <c r="P191" s="136">
        <v>-8471.85</v>
      </c>
      <c r="Q191" s="114">
        <v>32.36</v>
      </c>
      <c r="R191" s="112"/>
      <c r="S191" s="112"/>
      <c r="T191" s="112"/>
      <c r="U191" s="112"/>
    </row>
    <row r="192" spans="1:21" hidden="1">
      <c r="A192" s="116">
        <v>42481</v>
      </c>
      <c r="B192" s="114" t="s">
        <v>4749</v>
      </c>
      <c r="C192" s="116">
        <v>42490</v>
      </c>
      <c r="D192" s="114" t="s">
        <v>4750</v>
      </c>
      <c r="E192" s="114" t="s">
        <v>939</v>
      </c>
      <c r="F192" s="114"/>
      <c r="G192" s="114"/>
      <c r="H192" s="114" t="s">
        <v>701</v>
      </c>
      <c r="I192" s="114" t="s">
        <v>17</v>
      </c>
      <c r="J192" s="114" t="s">
        <v>4751</v>
      </c>
      <c r="K192" s="114"/>
      <c r="L192" s="114" t="s">
        <v>20</v>
      </c>
      <c r="M192" s="136">
        <v>-19822.77</v>
      </c>
      <c r="N192" s="114" t="s">
        <v>18</v>
      </c>
      <c r="O192" s="136">
        <v>-8612.09</v>
      </c>
      <c r="P192" s="136">
        <v>-8612.09</v>
      </c>
      <c r="Q192" s="114">
        <v>-45.73</v>
      </c>
      <c r="R192" s="112"/>
      <c r="S192" s="112"/>
      <c r="T192" s="112"/>
      <c r="U192" s="112"/>
    </row>
    <row r="193" spans="1:21">
      <c r="A193" s="116">
        <v>42480</v>
      </c>
      <c r="B193" s="114" t="s">
        <v>4752</v>
      </c>
      <c r="C193" s="116">
        <v>42480</v>
      </c>
      <c r="D193" s="114" t="s">
        <v>4752</v>
      </c>
      <c r="E193" s="114" t="s">
        <v>939</v>
      </c>
      <c r="F193" s="114"/>
      <c r="G193" s="114"/>
      <c r="H193" s="114" t="s">
        <v>701</v>
      </c>
      <c r="I193" s="114" t="s">
        <v>19</v>
      </c>
      <c r="J193" s="114" t="s">
        <v>4753</v>
      </c>
      <c r="K193" s="114"/>
      <c r="L193" s="114" t="s">
        <v>20</v>
      </c>
      <c r="M193" s="114">
        <v>-21.92</v>
      </c>
      <c r="N193" s="114" t="s">
        <v>18</v>
      </c>
      <c r="O193" s="114">
        <v>-9.61</v>
      </c>
      <c r="P193" s="114">
        <v>-9.61</v>
      </c>
      <c r="Q193" s="114">
        <v>0</v>
      </c>
      <c r="R193" s="112"/>
      <c r="S193" s="112"/>
      <c r="T193" s="112"/>
      <c r="U193" s="112"/>
    </row>
    <row r="194" spans="1:21">
      <c r="A194" s="116">
        <v>42480</v>
      </c>
      <c r="B194" s="114" t="s">
        <v>4754</v>
      </c>
      <c r="C194" s="116">
        <v>42480</v>
      </c>
      <c r="D194" s="114" t="s">
        <v>4754</v>
      </c>
      <c r="E194" s="114" t="s">
        <v>939</v>
      </c>
      <c r="F194" s="114"/>
      <c r="G194" s="114"/>
      <c r="H194" s="114" t="s">
        <v>701</v>
      </c>
      <c r="I194" s="114" t="s">
        <v>19</v>
      </c>
      <c r="J194" s="114" t="s">
        <v>4755</v>
      </c>
      <c r="K194" s="114"/>
      <c r="L194" s="114" t="s">
        <v>20</v>
      </c>
      <c r="M194" s="114">
        <v>-36.6</v>
      </c>
      <c r="N194" s="114" t="s">
        <v>18</v>
      </c>
      <c r="O194" s="114">
        <v>-16.05</v>
      </c>
      <c r="P194" s="114">
        <v>-16.05</v>
      </c>
      <c r="Q194" s="114">
        <v>0</v>
      </c>
      <c r="R194" s="112"/>
      <c r="S194" s="112"/>
      <c r="T194" s="112"/>
      <c r="U194" s="112"/>
    </row>
    <row r="195" spans="1:21">
      <c r="A195" s="116">
        <v>42480</v>
      </c>
      <c r="B195" s="114" t="s">
        <v>4756</v>
      </c>
      <c r="C195" s="116">
        <v>42480</v>
      </c>
      <c r="D195" s="114" t="s">
        <v>4756</v>
      </c>
      <c r="E195" s="114" t="s">
        <v>939</v>
      </c>
      <c r="F195" s="114"/>
      <c r="G195" s="114"/>
      <c r="H195" s="114" t="s">
        <v>701</v>
      </c>
      <c r="I195" s="114" t="s">
        <v>19</v>
      </c>
      <c r="J195" s="114" t="s">
        <v>4755</v>
      </c>
      <c r="K195" s="114"/>
      <c r="L195" s="114" t="s">
        <v>20</v>
      </c>
      <c r="M195" s="136">
        <v>-24400</v>
      </c>
      <c r="N195" s="114" t="s">
        <v>18</v>
      </c>
      <c r="O195" s="136">
        <v>-10698.23</v>
      </c>
      <c r="P195" s="136">
        <v>-10698.23</v>
      </c>
      <c r="Q195" s="114">
        <v>0</v>
      </c>
      <c r="R195" s="112"/>
      <c r="S195" s="112"/>
      <c r="T195" s="112"/>
      <c r="U195" s="112"/>
    </row>
    <row r="196" spans="1:21">
      <c r="A196" s="116">
        <v>42480</v>
      </c>
      <c r="B196" s="114" t="s">
        <v>4756</v>
      </c>
      <c r="C196" s="116">
        <v>42480</v>
      </c>
      <c r="D196" s="114" t="s">
        <v>4756</v>
      </c>
      <c r="E196" s="114" t="s">
        <v>939</v>
      </c>
      <c r="F196" s="114"/>
      <c r="G196" s="114"/>
      <c r="H196" s="114" t="s">
        <v>701</v>
      </c>
      <c r="I196" s="114" t="s">
        <v>19</v>
      </c>
      <c r="J196" s="114" t="s">
        <v>4755</v>
      </c>
      <c r="K196" s="114" t="s">
        <v>21</v>
      </c>
      <c r="L196" s="114"/>
      <c r="M196" s="136">
        <v>24400</v>
      </c>
      <c r="N196" s="114" t="s">
        <v>18</v>
      </c>
      <c r="O196" s="136">
        <v>10698.23</v>
      </c>
      <c r="P196" s="136">
        <v>10698.23</v>
      </c>
      <c r="Q196" s="114">
        <v>0</v>
      </c>
      <c r="R196" s="112"/>
      <c r="S196" s="112"/>
      <c r="T196" s="112"/>
      <c r="U196" s="112"/>
    </row>
    <row r="197" spans="1:21">
      <c r="A197" s="116">
        <v>42480</v>
      </c>
      <c r="B197" s="114" t="s">
        <v>4756</v>
      </c>
      <c r="C197" s="116">
        <v>42480</v>
      </c>
      <c r="D197" s="114" t="s">
        <v>4756</v>
      </c>
      <c r="E197" s="114" t="s">
        <v>939</v>
      </c>
      <c r="F197" s="114"/>
      <c r="G197" s="114"/>
      <c r="H197" s="114" t="s">
        <v>701</v>
      </c>
      <c r="I197" s="114" t="s">
        <v>19</v>
      </c>
      <c r="J197" s="114" t="s">
        <v>4755</v>
      </c>
      <c r="K197" s="114"/>
      <c r="L197" s="114" t="s">
        <v>20</v>
      </c>
      <c r="M197" s="136">
        <v>-24470</v>
      </c>
      <c r="N197" s="114" t="s">
        <v>18</v>
      </c>
      <c r="O197" s="136">
        <v>-10735.87</v>
      </c>
      <c r="P197" s="136">
        <v>-10735.87</v>
      </c>
      <c r="Q197" s="114">
        <v>0</v>
      </c>
      <c r="R197" s="112"/>
      <c r="S197" s="112"/>
      <c r="T197" s="112"/>
      <c r="U197" s="112"/>
    </row>
    <row r="198" spans="1:21">
      <c r="A198" s="116">
        <v>42480</v>
      </c>
      <c r="B198" s="114" t="s">
        <v>4756</v>
      </c>
      <c r="C198" s="116">
        <v>42480</v>
      </c>
      <c r="D198" s="114" t="s">
        <v>4756</v>
      </c>
      <c r="E198" s="114" t="s">
        <v>939</v>
      </c>
      <c r="F198" s="114"/>
      <c r="G198" s="114"/>
      <c r="H198" s="114" t="s">
        <v>701</v>
      </c>
      <c r="I198" s="114" t="s">
        <v>19</v>
      </c>
      <c r="J198" s="114" t="s">
        <v>4755</v>
      </c>
      <c r="K198" s="114" t="s">
        <v>21</v>
      </c>
      <c r="L198" s="114"/>
      <c r="M198" s="136">
        <v>24470</v>
      </c>
      <c r="N198" s="114" t="s">
        <v>18</v>
      </c>
      <c r="O198" s="136">
        <v>10735.87</v>
      </c>
      <c r="P198" s="136">
        <v>10735.87</v>
      </c>
      <c r="Q198" s="114">
        <v>0</v>
      </c>
      <c r="R198" s="112"/>
      <c r="S198" s="112"/>
      <c r="T198" s="112"/>
      <c r="U198" s="112"/>
    </row>
    <row r="199" spans="1:21">
      <c r="A199" s="116">
        <v>42480</v>
      </c>
      <c r="B199" s="114" t="s">
        <v>4757</v>
      </c>
      <c r="C199" s="116">
        <v>42480</v>
      </c>
      <c r="D199" s="114" t="s">
        <v>4757</v>
      </c>
      <c r="E199" s="114" t="s">
        <v>939</v>
      </c>
      <c r="F199" s="114"/>
      <c r="G199" s="114"/>
      <c r="H199" s="114" t="s">
        <v>701</v>
      </c>
      <c r="I199" s="114" t="s">
        <v>19</v>
      </c>
      <c r="J199" s="114" t="s">
        <v>4758</v>
      </c>
      <c r="K199" s="114"/>
      <c r="L199" s="114" t="s">
        <v>20</v>
      </c>
      <c r="M199" s="114">
        <v>-21.88</v>
      </c>
      <c r="N199" s="114" t="s">
        <v>18</v>
      </c>
      <c r="O199" s="114">
        <v>-9.58</v>
      </c>
      <c r="P199" s="114">
        <v>-9.58</v>
      </c>
      <c r="Q199" s="114">
        <v>0.02</v>
      </c>
      <c r="R199" s="112"/>
      <c r="S199" s="112"/>
      <c r="T199" s="112"/>
      <c r="U199" s="112"/>
    </row>
    <row r="200" spans="1:21">
      <c r="A200" s="116">
        <v>42480</v>
      </c>
      <c r="B200" s="114" t="s">
        <v>4757</v>
      </c>
      <c r="C200" s="116">
        <v>42480</v>
      </c>
      <c r="D200" s="114" t="s">
        <v>4757</v>
      </c>
      <c r="E200" s="114" t="s">
        <v>939</v>
      </c>
      <c r="F200" s="114"/>
      <c r="G200" s="114"/>
      <c r="H200" s="114" t="s">
        <v>701</v>
      </c>
      <c r="I200" s="114" t="s">
        <v>19</v>
      </c>
      <c r="J200" s="114" t="s">
        <v>4758</v>
      </c>
      <c r="K200" s="114" t="s">
        <v>21</v>
      </c>
      <c r="L200" s="114"/>
      <c r="M200" s="114">
        <v>21.88</v>
      </c>
      <c r="N200" s="114" t="s">
        <v>18</v>
      </c>
      <c r="O200" s="114">
        <v>9.58</v>
      </c>
      <c r="P200" s="114">
        <v>9.58</v>
      </c>
      <c r="Q200" s="114">
        <v>0</v>
      </c>
      <c r="R200" s="112"/>
      <c r="S200" s="112"/>
      <c r="T200" s="112"/>
      <c r="U200" s="112"/>
    </row>
    <row r="201" spans="1:21">
      <c r="A201" s="116">
        <v>42480</v>
      </c>
      <c r="B201" s="114" t="s">
        <v>4757</v>
      </c>
      <c r="C201" s="116">
        <v>42480</v>
      </c>
      <c r="D201" s="114" t="s">
        <v>4757</v>
      </c>
      <c r="E201" s="114" t="s">
        <v>939</v>
      </c>
      <c r="F201" s="114"/>
      <c r="G201" s="114"/>
      <c r="H201" s="114" t="s">
        <v>701</v>
      </c>
      <c r="I201" s="114" t="s">
        <v>19</v>
      </c>
      <c r="J201" s="114" t="s">
        <v>4758</v>
      </c>
      <c r="K201" s="114"/>
      <c r="L201" s="114" t="s">
        <v>20</v>
      </c>
      <c r="M201" s="114">
        <v>-21.92</v>
      </c>
      <c r="N201" s="114" t="s">
        <v>18</v>
      </c>
      <c r="O201" s="114">
        <v>-9.59</v>
      </c>
      <c r="P201" s="114">
        <v>-9.59</v>
      </c>
      <c r="Q201" s="114">
        <v>0.01</v>
      </c>
      <c r="R201" s="112"/>
      <c r="S201" s="112"/>
      <c r="T201" s="112"/>
      <c r="U201" s="112"/>
    </row>
    <row r="202" spans="1:21">
      <c r="A202" s="116">
        <v>42480</v>
      </c>
      <c r="B202" s="114" t="s">
        <v>4757</v>
      </c>
      <c r="C202" s="116">
        <v>42480</v>
      </c>
      <c r="D202" s="114" t="s">
        <v>4757</v>
      </c>
      <c r="E202" s="114" t="s">
        <v>939</v>
      </c>
      <c r="F202" s="114"/>
      <c r="G202" s="114"/>
      <c r="H202" s="114" t="s">
        <v>701</v>
      </c>
      <c r="I202" s="114" t="s">
        <v>19</v>
      </c>
      <c r="J202" s="114" t="s">
        <v>4758</v>
      </c>
      <c r="K202" s="114" t="s">
        <v>21</v>
      </c>
      <c r="L202" s="114"/>
      <c r="M202" s="114">
        <v>21.92</v>
      </c>
      <c r="N202" s="114" t="s">
        <v>18</v>
      </c>
      <c r="O202" s="114">
        <v>9.59</v>
      </c>
      <c r="P202" s="114">
        <v>9.59</v>
      </c>
      <c r="Q202" s="114">
        <v>0</v>
      </c>
      <c r="R202" s="112"/>
      <c r="S202" s="112"/>
      <c r="T202" s="112"/>
      <c r="U202" s="112"/>
    </row>
    <row r="203" spans="1:21">
      <c r="A203" s="116">
        <v>42480</v>
      </c>
      <c r="B203" s="114" t="s">
        <v>4759</v>
      </c>
      <c r="C203" s="116">
        <v>42480</v>
      </c>
      <c r="D203" s="114" t="s">
        <v>4759</v>
      </c>
      <c r="E203" s="114" t="s">
        <v>939</v>
      </c>
      <c r="F203" s="114"/>
      <c r="G203" s="114"/>
      <c r="H203" s="114" t="s">
        <v>701</v>
      </c>
      <c r="I203" s="114" t="s">
        <v>19</v>
      </c>
      <c r="J203" s="114" t="s">
        <v>4760</v>
      </c>
      <c r="K203" s="114" t="s">
        <v>21</v>
      </c>
      <c r="L203" s="114"/>
      <c r="M203" s="136">
        <v>5013.47</v>
      </c>
      <c r="N203" s="114" t="s">
        <v>18</v>
      </c>
      <c r="O203" s="136">
        <v>2205.6799999999998</v>
      </c>
      <c r="P203" s="136">
        <v>2205.6799999999998</v>
      </c>
      <c r="Q203" s="114">
        <v>0</v>
      </c>
      <c r="R203" s="112"/>
      <c r="S203" s="112"/>
      <c r="T203" s="112"/>
      <c r="U203" s="112"/>
    </row>
    <row r="204" spans="1:21">
      <c r="A204" s="116">
        <v>42480</v>
      </c>
      <c r="B204" s="114" t="s">
        <v>4756</v>
      </c>
      <c r="C204" s="116">
        <v>42480</v>
      </c>
      <c r="D204" s="114" t="s">
        <v>4756</v>
      </c>
      <c r="E204" s="114" t="s">
        <v>939</v>
      </c>
      <c r="F204" s="114"/>
      <c r="G204" s="114"/>
      <c r="H204" s="114" t="s">
        <v>701</v>
      </c>
      <c r="I204" s="114" t="s">
        <v>19</v>
      </c>
      <c r="J204" s="114" t="s">
        <v>4755</v>
      </c>
      <c r="K204" s="114"/>
      <c r="L204" s="114" t="s">
        <v>20</v>
      </c>
      <c r="M204" s="136">
        <v>-24250</v>
      </c>
      <c r="N204" s="114" t="s">
        <v>18</v>
      </c>
      <c r="O204" s="136">
        <v>-10611.44</v>
      </c>
      <c r="P204" s="136">
        <v>-10611.44</v>
      </c>
      <c r="Q204" s="114">
        <v>0</v>
      </c>
      <c r="R204" s="112"/>
      <c r="S204" s="112"/>
      <c r="T204" s="112"/>
      <c r="U204" s="112"/>
    </row>
    <row r="205" spans="1:21">
      <c r="A205" s="116">
        <v>42480</v>
      </c>
      <c r="B205" s="114" t="s">
        <v>4759</v>
      </c>
      <c r="C205" s="116">
        <v>42480</v>
      </c>
      <c r="D205" s="114" t="s">
        <v>4759</v>
      </c>
      <c r="E205" s="114" t="s">
        <v>939</v>
      </c>
      <c r="F205" s="114"/>
      <c r="G205" s="114"/>
      <c r="H205" s="114" t="s">
        <v>701</v>
      </c>
      <c r="I205" s="114" t="s">
        <v>19</v>
      </c>
      <c r="J205" s="114" t="s">
        <v>4760</v>
      </c>
      <c r="K205" s="114"/>
      <c r="L205" s="114" t="s">
        <v>20</v>
      </c>
      <c r="M205" s="136">
        <v>-5127.05</v>
      </c>
      <c r="N205" s="114" t="s">
        <v>18</v>
      </c>
      <c r="O205" s="136">
        <v>-2248.09</v>
      </c>
      <c r="P205" s="136">
        <v>-2248.09</v>
      </c>
      <c r="Q205" s="114">
        <v>0</v>
      </c>
      <c r="R205" s="112"/>
      <c r="S205" s="112"/>
      <c r="T205" s="112"/>
      <c r="U205" s="112"/>
    </row>
    <row r="206" spans="1:21">
      <c r="A206" s="116">
        <v>42480</v>
      </c>
      <c r="B206" s="114" t="s">
        <v>4759</v>
      </c>
      <c r="C206" s="116">
        <v>42480</v>
      </c>
      <c r="D206" s="114" t="s">
        <v>4759</v>
      </c>
      <c r="E206" s="114" t="s">
        <v>939</v>
      </c>
      <c r="F206" s="114"/>
      <c r="G206" s="114"/>
      <c r="H206" s="114" t="s">
        <v>701</v>
      </c>
      <c r="I206" s="114" t="s">
        <v>19</v>
      </c>
      <c r="J206" s="114" t="s">
        <v>4760</v>
      </c>
      <c r="K206" s="114" t="s">
        <v>21</v>
      </c>
      <c r="L206" s="114"/>
      <c r="M206" s="136">
        <v>5127.05</v>
      </c>
      <c r="N206" s="114" t="s">
        <v>18</v>
      </c>
      <c r="O206" s="136">
        <v>2248.09</v>
      </c>
      <c r="P206" s="136">
        <v>2248.09</v>
      </c>
      <c r="Q206" s="114">
        <v>0</v>
      </c>
      <c r="R206" s="112"/>
      <c r="S206" s="112"/>
      <c r="T206" s="112"/>
      <c r="U206" s="112"/>
    </row>
    <row r="207" spans="1:21">
      <c r="A207" s="116">
        <v>42480</v>
      </c>
      <c r="B207" s="114" t="s">
        <v>4761</v>
      </c>
      <c r="C207" s="116">
        <v>42480</v>
      </c>
      <c r="D207" s="114" t="s">
        <v>4761</v>
      </c>
      <c r="E207" s="114" t="s">
        <v>939</v>
      </c>
      <c r="F207" s="114"/>
      <c r="G207" s="114"/>
      <c r="H207" s="114" t="s">
        <v>701</v>
      </c>
      <c r="I207" s="114" t="s">
        <v>19</v>
      </c>
      <c r="J207" s="114" t="s">
        <v>4762</v>
      </c>
      <c r="K207" s="114"/>
      <c r="L207" s="114" t="s">
        <v>20</v>
      </c>
      <c r="M207" s="136">
        <v>-24470</v>
      </c>
      <c r="N207" s="114" t="s">
        <v>18</v>
      </c>
      <c r="O207" s="136">
        <v>-10735.87</v>
      </c>
      <c r="P207" s="136">
        <v>-10735.87</v>
      </c>
      <c r="Q207" s="114">
        <v>0</v>
      </c>
      <c r="R207" s="112"/>
      <c r="S207" s="112"/>
      <c r="T207" s="112"/>
      <c r="U207" s="112"/>
    </row>
    <row r="208" spans="1:21">
      <c r="A208" s="116">
        <v>42480</v>
      </c>
      <c r="B208" s="114" t="s">
        <v>4761</v>
      </c>
      <c r="C208" s="116">
        <v>42480</v>
      </c>
      <c r="D208" s="114" t="s">
        <v>4761</v>
      </c>
      <c r="E208" s="114" t="s">
        <v>939</v>
      </c>
      <c r="F208" s="114"/>
      <c r="G208" s="114"/>
      <c r="H208" s="114" t="s">
        <v>701</v>
      </c>
      <c r="I208" s="114" t="s">
        <v>19</v>
      </c>
      <c r="J208" s="114" t="s">
        <v>4762</v>
      </c>
      <c r="K208" s="114" t="s">
        <v>21</v>
      </c>
      <c r="L208" s="114"/>
      <c r="M208" s="136">
        <v>24470</v>
      </c>
      <c r="N208" s="114" t="s">
        <v>18</v>
      </c>
      <c r="O208" s="136">
        <v>10735.87</v>
      </c>
      <c r="P208" s="136">
        <v>10735.87</v>
      </c>
      <c r="Q208" s="114">
        <v>0</v>
      </c>
      <c r="R208" s="112"/>
      <c r="S208" s="112"/>
      <c r="T208" s="112"/>
      <c r="U208" s="112"/>
    </row>
    <row r="209" spans="1:21">
      <c r="A209" s="116">
        <v>42480</v>
      </c>
      <c r="B209" s="114" t="s">
        <v>4754</v>
      </c>
      <c r="C209" s="116">
        <v>42480</v>
      </c>
      <c r="D209" s="114" t="s">
        <v>4754</v>
      </c>
      <c r="E209" s="114" t="s">
        <v>939</v>
      </c>
      <c r="F209" s="114"/>
      <c r="G209" s="114"/>
      <c r="H209" s="114" t="s">
        <v>701</v>
      </c>
      <c r="I209" s="114" t="s">
        <v>19</v>
      </c>
      <c r="J209" s="114" t="s">
        <v>4755</v>
      </c>
      <c r="K209" s="114"/>
      <c r="L209" s="114" t="s">
        <v>20</v>
      </c>
      <c r="M209" s="114">
        <v>-36.380000000000003</v>
      </c>
      <c r="N209" s="114" t="s">
        <v>18</v>
      </c>
      <c r="O209" s="114">
        <v>-15.92</v>
      </c>
      <c r="P209" s="114">
        <v>-15.92</v>
      </c>
      <c r="Q209" s="114">
        <v>0</v>
      </c>
      <c r="R209" s="112"/>
      <c r="S209" s="112"/>
      <c r="T209" s="112"/>
      <c r="U209" s="112"/>
    </row>
    <row r="210" spans="1:21">
      <c r="A210" s="116">
        <v>42480</v>
      </c>
      <c r="B210" s="114" t="s">
        <v>4754</v>
      </c>
      <c r="C210" s="116">
        <v>42480</v>
      </c>
      <c r="D210" s="114" t="s">
        <v>4754</v>
      </c>
      <c r="E210" s="114" t="s">
        <v>939</v>
      </c>
      <c r="F210" s="114"/>
      <c r="G210" s="114"/>
      <c r="H210" s="114" t="s">
        <v>701</v>
      </c>
      <c r="I210" s="114" t="s">
        <v>19</v>
      </c>
      <c r="J210" s="114" t="s">
        <v>4755</v>
      </c>
      <c r="K210" s="114"/>
      <c r="L210" s="114" t="s">
        <v>20</v>
      </c>
      <c r="M210" s="114">
        <v>-36.71</v>
      </c>
      <c r="N210" s="114" t="s">
        <v>18</v>
      </c>
      <c r="O210" s="114">
        <v>-16.11</v>
      </c>
      <c r="P210" s="114">
        <v>-16.11</v>
      </c>
      <c r="Q210" s="114">
        <v>0</v>
      </c>
      <c r="R210" s="112"/>
      <c r="S210" s="112"/>
      <c r="T210" s="112"/>
      <c r="U210" s="112"/>
    </row>
    <row r="211" spans="1:21">
      <c r="A211" s="116">
        <v>42480</v>
      </c>
      <c r="B211" s="114" t="s">
        <v>4761</v>
      </c>
      <c r="C211" s="116">
        <v>42480</v>
      </c>
      <c r="D211" s="114" t="s">
        <v>4761</v>
      </c>
      <c r="E211" s="114" t="s">
        <v>939</v>
      </c>
      <c r="F211" s="114"/>
      <c r="G211" s="114"/>
      <c r="H211" s="114" t="s">
        <v>701</v>
      </c>
      <c r="I211" s="114" t="s">
        <v>19</v>
      </c>
      <c r="J211" s="114" t="s">
        <v>4762</v>
      </c>
      <c r="K211" s="114"/>
      <c r="L211" s="114" t="s">
        <v>20</v>
      </c>
      <c r="M211" s="136">
        <v>-24400</v>
      </c>
      <c r="N211" s="114" t="s">
        <v>18</v>
      </c>
      <c r="O211" s="136">
        <v>-10698.23</v>
      </c>
      <c r="P211" s="136">
        <v>-10698.23</v>
      </c>
      <c r="Q211" s="114">
        <v>0</v>
      </c>
      <c r="R211" s="112"/>
      <c r="S211" s="112"/>
      <c r="T211" s="112"/>
      <c r="U211" s="112"/>
    </row>
    <row r="212" spans="1:21">
      <c r="A212" s="116">
        <v>42480</v>
      </c>
      <c r="B212" s="114" t="s">
        <v>4761</v>
      </c>
      <c r="C212" s="116">
        <v>42480</v>
      </c>
      <c r="D212" s="114" t="s">
        <v>4761</v>
      </c>
      <c r="E212" s="114" t="s">
        <v>939</v>
      </c>
      <c r="F212" s="114"/>
      <c r="G212" s="114"/>
      <c r="H212" s="114" t="s">
        <v>701</v>
      </c>
      <c r="I212" s="114" t="s">
        <v>19</v>
      </c>
      <c r="J212" s="114" t="s">
        <v>4762</v>
      </c>
      <c r="K212" s="114" t="s">
        <v>21</v>
      </c>
      <c r="L212" s="114"/>
      <c r="M212" s="136">
        <v>24400</v>
      </c>
      <c r="N212" s="114" t="s">
        <v>18</v>
      </c>
      <c r="O212" s="136">
        <v>10698.23</v>
      </c>
      <c r="P212" s="136">
        <v>10698.23</v>
      </c>
      <c r="Q212" s="114">
        <v>0</v>
      </c>
      <c r="R212" s="112"/>
      <c r="S212" s="112"/>
      <c r="T212" s="112"/>
      <c r="U212" s="112"/>
    </row>
    <row r="213" spans="1:21">
      <c r="A213" s="116">
        <v>42480</v>
      </c>
      <c r="B213" s="114" t="s">
        <v>4763</v>
      </c>
      <c r="C213" s="116">
        <v>42480</v>
      </c>
      <c r="D213" s="114" t="s">
        <v>4763</v>
      </c>
      <c r="E213" s="114" t="s">
        <v>939</v>
      </c>
      <c r="F213" s="114"/>
      <c r="G213" s="114"/>
      <c r="H213" s="114" t="s">
        <v>701</v>
      </c>
      <c r="I213" s="114" t="s">
        <v>19</v>
      </c>
      <c r="J213" s="114" t="s">
        <v>4764</v>
      </c>
      <c r="K213" s="114"/>
      <c r="L213" s="114" t="s">
        <v>20</v>
      </c>
      <c r="M213" s="114">
        <v>-798.45</v>
      </c>
      <c r="N213" s="114" t="s">
        <v>18</v>
      </c>
      <c r="O213" s="114">
        <v>-351.64</v>
      </c>
      <c r="P213" s="114">
        <v>-351.64</v>
      </c>
      <c r="Q213" s="114">
        <v>1.54</v>
      </c>
      <c r="R213" s="112"/>
      <c r="S213" s="112"/>
      <c r="T213" s="112"/>
      <c r="U213" s="112"/>
    </row>
    <row r="214" spans="1:21">
      <c r="A214" s="116">
        <v>42480</v>
      </c>
      <c r="B214" s="114" t="s">
        <v>4763</v>
      </c>
      <c r="C214" s="116">
        <v>42480</v>
      </c>
      <c r="D214" s="114" t="s">
        <v>4763</v>
      </c>
      <c r="E214" s="114" t="s">
        <v>939</v>
      </c>
      <c r="F214" s="114"/>
      <c r="G214" s="114"/>
      <c r="H214" s="114" t="s">
        <v>701</v>
      </c>
      <c r="I214" s="114" t="s">
        <v>19</v>
      </c>
      <c r="J214" s="114" t="s">
        <v>4764</v>
      </c>
      <c r="K214" s="114" t="s">
        <v>21</v>
      </c>
      <c r="L214" s="114"/>
      <c r="M214" s="114">
        <v>798.45</v>
      </c>
      <c r="N214" s="114" t="s">
        <v>18</v>
      </c>
      <c r="O214" s="114">
        <v>351.64</v>
      </c>
      <c r="P214" s="114">
        <v>351.64</v>
      </c>
      <c r="Q214" s="114">
        <v>-1.54</v>
      </c>
      <c r="R214" s="112"/>
      <c r="S214" s="112"/>
      <c r="T214" s="112"/>
      <c r="U214" s="112"/>
    </row>
    <row r="215" spans="1:21">
      <c r="A215" s="116">
        <v>42480</v>
      </c>
      <c r="B215" s="114" t="s">
        <v>4756</v>
      </c>
      <c r="C215" s="116">
        <v>42480</v>
      </c>
      <c r="D215" s="114" t="s">
        <v>4756</v>
      </c>
      <c r="E215" s="114" t="s">
        <v>939</v>
      </c>
      <c r="F215" s="114"/>
      <c r="G215" s="114"/>
      <c r="H215" s="114" t="s">
        <v>701</v>
      </c>
      <c r="I215" s="114" t="s">
        <v>19</v>
      </c>
      <c r="J215" s="114" t="s">
        <v>4755</v>
      </c>
      <c r="K215" s="114" t="s">
        <v>21</v>
      </c>
      <c r="L215" s="114"/>
      <c r="M215" s="136">
        <v>24250</v>
      </c>
      <c r="N215" s="114" t="s">
        <v>18</v>
      </c>
      <c r="O215" s="136">
        <v>10611.44</v>
      </c>
      <c r="P215" s="136">
        <v>10611.44</v>
      </c>
      <c r="Q215" s="114">
        <v>0</v>
      </c>
      <c r="R215" s="112"/>
      <c r="S215" s="112"/>
      <c r="T215" s="112"/>
      <c r="U215" s="112"/>
    </row>
    <row r="216" spans="1:21">
      <c r="A216" s="116">
        <v>42480</v>
      </c>
      <c r="B216" s="114" t="s">
        <v>4765</v>
      </c>
      <c r="C216" s="116">
        <v>42480</v>
      </c>
      <c r="D216" s="114" t="s">
        <v>4765</v>
      </c>
      <c r="E216" s="114" t="s">
        <v>939</v>
      </c>
      <c r="F216" s="114"/>
      <c r="G216" s="114"/>
      <c r="H216" s="114" t="s">
        <v>701</v>
      </c>
      <c r="I216" s="114" t="s">
        <v>19</v>
      </c>
      <c r="J216" s="114" t="s">
        <v>4766</v>
      </c>
      <c r="K216" s="114" t="s">
        <v>21</v>
      </c>
      <c r="L216" s="114"/>
      <c r="M216" s="136">
        <v>9896.84</v>
      </c>
      <c r="N216" s="114" t="s">
        <v>18</v>
      </c>
      <c r="O216" s="136">
        <v>4370.82</v>
      </c>
      <c r="P216" s="136">
        <v>4370.82</v>
      </c>
      <c r="Q216" s="114">
        <v>0</v>
      </c>
      <c r="R216" s="112"/>
      <c r="S216" s="112"/>
      <c r="T216" s="112"/>
      <c r="U216" s="112"/>
    </row>
    <row r="217" spans="1:21">
      <c r="A217" s="116">
        <v>42480</v>
      </c>
      <c r="B217" s="114" t="s">
        <v>4765</v>
      </c>
      <c r="C217" s="116">
        <v>42480</v>
      </c>
      <c r="D217" s="114" t="s">
        <v>4765</v>
      </c>
      <c r="E217" s="114" t="s">
        <v>939</v>
      </c>
      <c r="F217" s="114"/>
      <c r="G217" s="114"/>
      <c r="H217" s="114" t="s">
        <v>701</v>
      </c>
      <c r="I217" s="114" t="s">
        <v>19</v>
      </c>
      <c r="J217" s="114" t="s">
        <v>4766</v>
      </c>
      <c r="K217" s="114"/>
      <c r="L217" s="114" t="s">
        <v>20</v>
      </c>
      <c r="M217" s="114">
        <v>-8.91</v>
      </c>
      <c r="N217" s="114" t="s">
        <v>18</v>
      </c>
      <c r="O217" s="114">
        <v>-3.92</v>
      </c>
      <c r="P217" s="114">
        <v>-3.92</v>
      </c>
      <c r="Q217" s="114">
        <v>0.01</v>
      </c>
      <c r="R217" s="112"/>
      <c r="S217" s="112"/>
      <c r="T217" s="112"/>
      <c r="U217" s="112"/>
    </row>
    <row r="218" spans="1:21">
      <c r="A218" s="116">
        <v>42479</v>
      </c>
      <c r="B218" s="114" t="s">
        <v>4622</v>
      </c>
      <c r="C218" s="116">
        <v>42479</v>
      </c>
      <c r="D218" s="114" t="s">
        <v>4622</v>
      </c>
      <c r="E218" s="114" t="s">
        <v>939</v>
      </c>
      <c r="F218" s="114"/>
      <c r="G218" s="114"/>
      <c r="H218" s="114" t="s">
        <v>701</v>
      </c>
      <c r="I218" s="114" t="s">
        <v>19</v>
      </c>
      <c r="J218" s="114" t="s">
        <v>4623</v>
      </c>
      <c r="K218" s="114"/>
      <c r="L218" s="114" t="s">
        <v>20</v>
      </c>
      <c r="M218" s="136">
        <v>-19500</v>
      </c>
      <c r="N218" s="114" t="s">
        <v>18</v>
      </c>
      <c r="O218" s="136">
        <v>-8753.49</v>
      </c>
      <c r="P218" s="136">
        <v>-8753.49</v>
      </c>
      <c r="Q218" s="114">
        <v>20.55</v>
      </c>
      <c r="R218" s="112"/>
      <c r="S218" s="112"/>
      <c r="T218" s="112"/>
      <c r="U218" s="112"/>
    </row>
    <row r="219" spans="1:21">
      <c r="A219" s="116">
        <v>42479</v>
      </c>
      <c r="B219" s="114" t="s">
        <v>4767</v>
      </c>
      <c r="C219" s="116">
        <v>42479</v>
      </c>
      <c r="D219" s="114" t="s">
        <v>4767</v>
      </c>
      <c r="E219" s="114" t="s">
        <v>939</v>
      </c>
      <c r="F219" s="114"/>
      <c r="G219" s="114"/>
      <c r="H219" s="114" t="s">
        <v>701</v>
      </c>
      <c r="I219" s="114" t="s">
        <v>19</v>
      </c>
      <c r="J219" s="114" t="s">
        <v>4768</v>
      </c>
      <c r="K219" s="114"/>
      <c r="L219" s="114" t="s">
        <v>20</v>
      </c>
      <c r="M219" s="114">
        <v>-21.47</v>
      </c>
      <c r="N219" s="114" t="s">
        <v>18</v>
      </c>
      <c r="O219" s="114">
        <v>-9.64</v>
      </c>
      <c r="P219" s="114">
        <v>-9.64</v>
      </c>
      <c r="Q219" s="114">
        <v>-0.02</v>
      </c>
      <c r="R219" s="112"/>
      <c r="S219" s="112"/>
      <c r="T219" s="112"/>
      <c r="U219" s="112"/>
    </row>
    <row r="220" spans="1:21">
      <c r="A220" s="116">
        <v>42480</v>
      </c>
      <c r="B220" s="114" t="s">
        <v>4769</v>
      </c>
      <c r="C220" s="116">
        <v>42480</v>
      </c>
      <c r="D220" s="114" t="s">
        <v>4769</v>
      </c>
      <c r="E220" s="114" t="s">
        <v>939</v>
      </c>
      <c r="F220" s="114"/>
      <c r="G220" s="114"/>
      <c r="H220" s="114" t="s">
        <v>701</v>
      </c>
      <c r="I220" s="114" t="s">
        <v>19</v>
      </c>
      <c r="J220" s="114" t="s">
        <v>4753</v>
      </c>
      <c r="K220" s="114"/>
      <c r="L220" s="114" t="s">
        <v>20</v>
      </c>
      <c r="M220" s="136">
        <v>-24313.47</v>
      </c>
      <c r="N220" s="114" t="s">
        <v>18</v>
      </c>
      <c r="O220" s="136">
        <v>-10696.74</v>
      </c>
      <c r="P220" s="136">
        <v>-10696.74</v>
      </c>
      <c r="Q220" s="114">
        <v>0</v>
      </c>
      <c r="R220" s="112"/>
      <c r="S220" s="112"/>
      <c r="T220" s="112"/>
      <c r="U220" s="112"/>
    </row>
    <row r="221" spans="1:21">
      <c r="A221" s="116">
        <v>42480</v>
      </c>
      <c r="B221" s="114" t="s">
        <v>4769</v>
      </c>
      <c r="C221" s="116">
        <v>42480</v>
      </c>
      <c r="D221" s="114" t="s">
        <v>4769</v>
      </c>
      <c r="E221" s="114" t="s">
        <v>939</v>
      </c>
      <c r="F221" s="114"/>
      <c r="G221" s="114"/>
      <c r="H221" s="114" t="s">
        <v>701</v>
      </c>
      <c r="I221" s="114" t="s">
        <v>19</v>
      </c>
      <c r="J221" s="114" t="s">
        <v>4753</v>
      </c>
      <c r="K221" s="114" t="s">
        <v>21</v>
      </c>
      <c r="L221" s="114"/>
      <c r="M221" s="136">
        <v>24313.47</v>
      </c>
      <c r="N221" s="114" t="s">
        <v>18</v>
      </c>
      <c r="O221" s="136">
        <v>10696.74</v>
      </c>
      <c r="P221" s="136">
        <v>10696.74</v>
      </c>
      <c r="Q221" s="114">
        <v>0</v>
      </c>
      <c r="R221" s="112"/>
      <c r="S221" s="112"/>
      <c r="T221" s="112"/>
      <c r="U221" s="112"/>
    </row>
    <row r="222" spans="1:21">
      <c r="A222" s="116">
        <v>42480</v>
      </c>
      <c r="B222" s="114" t="s">
        <v>4769</v>
      </c>
      <c r="C222" s="116">
        <v>42480</v>
      </c>
      <c r="D222" s="114" t="s">
        <v>4769</v>
      </c>
      <c r="E222" s="114" t="s">
        <v>939</v>
      </c>
      <c r="F222" s="114"/>
      <c r="G222" s="114"/>
      <c r="H222" s="114" t="s">
        <v>701</v>
      </c>
      <c r="I222" s="114" t="s">
        <v>19</v>
      </c>
      <c r="J222" s="114" t="s">
        <v>4753</v>
      </c>
      <c r="K222" s="114"/>
      <c r="L222" s="114" t="s">
        <v>20</v>
      </c>
      <c r="M222" s="136">
        <v>-24357.05</v>
      </c>
      <c r="N222" s="114" t="s">
        <v>18</v>
      </c>
      <c r="O222" s="136">
        <v>-10679.99</v>
      </c>
      <c r="P222" s="136">
        <v>-10679.99</v>
      </c>
      <c r="Q222" s="114">
        <v>0</v>
      </c>
      <c r="R222" s="112"/>
      <c r="S222" s="112"/>
      <c r="T222" s="112"/>
      <c r="U222" s="112"/>
    </row>
    <row r="223" spans="1:21">
      <c r="A223" s="116">
        <v>42480</v>
      </c>
      <c r="B223" s="114" t="s">
        <v>4769</v>
      </c>
      <c r="C223" s="116">
        <v>42480</v>
      </c>
      <c r="D223" s="114" t="s">
        <v>4769</v>
      </c>
      <c r="E223" s="114" t="s">
        <v>939</v>
      </c>
      <c r="F223" s="114"/>
      <c r="G223" s="114"/>
      <c r="H223" s="114" t="s">
        <v>701</v>
      </c>
      <c r="I223" s="114" t="s">
        <v>19</v>
      </c>
      <c r="J223" s="114" t="s">
        <v>4753</v>
      </c>
      <c r="K223" s="114" t="s">
        <v>21</v>
      </c>
      <c r="L223" s="114"/>
      <c r="M223" s="136">
        <v>24357.05</v>
      </c>
      <c r="N223" s="114" t="s">
        <v>18</v>
      </c>
      <c r="O223" s="136">
        <v>10679.99</v>
      </c>
      <c r="P223" s="136">
        <v>10679.99</v>
      </c>
      <c r="Q223" s="114">
        <v>0</v>
      </c>
      <c r="R223" s="112"/>
      <c r="S223" s="112"/>
      <c r="T223" s="112"/>
      <c r="U223" s="112"/>
    </row>
    <row r="224" spans="1:21">
      <c r="A224" s="116">
        <v>42480</v>
      </c>
      <c r="B224" s="114" t="s">
        <v>4752</v>
      </c>
      <c r="C224" s="116">
        <v>42480</v>
      </c>
      <c r="D224" s="114" t="s">
        <v>4752</v>
      </c>
      <c r="E224" s="114" t="s">
        <v>939</v>
      </c>
      <c r="F224" s="114"/>
      <c r="G224" s="114"/>
      <c r="H224" s="114" t="s">
        <v>701</v>
      </c>
      <c r="I224" s="114" t="s">
        <v>19</v>
      </c>
      <c r="J224" s="114" t="s">
        <v>4753</v>
      </c>
      <c r="K224" s="114"/>
      <c r="L224" s="114" t="s">
        <v>20</v>
      </c>
      <c r="M224" s="114">
        <v>-21.88</v>
      </c>
      <c r="N224" s="114" t="s">
        <v>18</v>
      </c>
      <c r="O224" s="114">
        <v>-9.6300000000000008</v>
      </c>
      <c r="P224" s="114">
        <v>-9.6300000000000008</v>
      </c>
      <c r="Q224" s="114">
        <v>0</v>
      </c>
      <c r="R224" s="112"/>
      <c r="S224" s="112"/>
      <c r="T224" s="112"/>
      <c r="U224" s="112"/>
    </row>
    <row r="225" spans="1:21" hidden="1">
      <c r="A225" s="116">
        <v>42480</v>
      </c>
      <c r="B225" s="114" t="s">
        <v>4770</v>
      </c>
      <c r="C225" s="116">
        <v>42490</v>
      </c>
      <c r="D225" s="114" t="s">
        <v>4771</v>
      </c>
      <c r="E225" s="114" t="s">
        <v>939</v>
      </c>
      <c r="F225" s="114"/>
      <c r="G225" s="114"/>
      <c r="H225" s="114" t="s">
        <v>701</v>
      </c>
      <c r="I225" s="114" t="s">
        <v>17</v>
      </c>
      <c r="J225" s="114" t="s">
        <v>4772</v>
      </c>
      <c r="K225" s="114"/>
      <c r="L225" s="114" t="s">
        <v>20</v>
      </c>
      <c r="M225" s="136">
        <v>-4502.9799999999996</v>
      </c>
      <c r="N225" s="114" t="s">
        <v>18</v>
      </c>
      <c r="O225" s="136">
        <v>-2021.36</v>
      </c>
      <c r="P225" s="136">
        <v>-2021.36</v>
      </c>
      <c r="Q225" s="114">
        <v>-5.29</v>
      </c>
      <c r="R225" s="112"/>
      <c r="S225" s="112"/>
      <c r="T225" s="112"/>
      <c r="U225" s="112"/>
    </row>
    <row r="226" spans="1:21" hidden="1">
      <c r="A226" s="116">
        <v>42480</v>
      </c>
      <c r="B226" s="114" t="s">
        <v>4773</v>
      </c>
      <c r="C226" s="116">
        <v>42490</v>
      </c>
      <c r="D226" s="114" t="s">
        <v>4774</v>
      </c>
      <c r="E226" s="114" t="s">
        <v>939</v>
      </c>
      <c r="F226" s="114"/>
      <c r="G226" s="114"/>
      <c r="H226" s="114" t="s">
        <v>701</v>
      </c>
      <c r="I226" s="114" t="s">
        <v>17</v>
      </c>
      <c r="J226" s="114" t="s">
        <v>4775</v>
      </c>
      <c r="K226" s="114"/>
      <c r="L226" s="114" t="s">
        <v>20</v>
      </c>
      <c r="M226" s="136">
        <v>-7121.59</v>
      </c>
      <c r="N226" s="114" t="s">
        <v>18</v>
      </c>
      <c r="O226" s="136">
        <v>-3196.86</v>
      </c>
      <c r="P226" s="136">
        <v>-3196.86</v>
      </c>
      <c r="Q226" s="114">
        <v>-8.35</v>
      </c>
      <c r="R226" s="112"/>
      <c r="S226" s="112"/>
      <c r="T226" s="112"/>
      <c r="U226" s="112"/>
    </row>
    <row r="227" spans="1:21">
      <c r="A227" s="116">
        <v>42480</v>
      </c>
      <c r="B227" s="114" t="s">
        <v>4776</v>
      </c>
      <c r="C227" s="116">
        <v>42480</v>
      </c>
      <c r="D227" s="114" t="s">
        <v>4776</v>
      </c>
      <c r="E227" s="114" t="s">
        <v>939</v>
      </c>
      <c r="F227" s="114"/>
      <c r="G227" s="114"/>
      <c r="H227" s="114" t="s">
        <v>701</v>
      </c>
      <c r="I227" s="114" t="s">
        <v>19</v>
      </c>
      <c r="J227" s="114" t="s">
        <v>4777</v>
      </c>
      <c r="K227" s="114"/>
      <c r="L227" s="114" t="s">
        <v>20</v>
      </c>
      <c r="M227" s="136">
        <v>-7121.59</v>
      </c>
      <c r="N227" s="114" t="s">
        <v>18</v>
      </c>
      <c r="O227" s="136">
        <v>-3196.85</v>
      </c>
      <c r="P227" s="136">
        <v>-3196.86</v>
      </c>
      <c r="Q227" s="114">
        <v>-8.35</v>
      </c>
      <c r="R227" s="112"/>
      <c r="S227" s="112"/>
      <c r="T227" s="112"/>
      <c r="U227" s="112"/>
    </row>
    <row r="228" spans="1:21">
      <c r="A228" s="116">
        <v>42480</v>
      </c>
      <c r="B228" s="114" t="s">
        <v>4776</v>
      </c>
      <c r="C228" s="116">
        <v>42480</v>
      </c>
      <c r="D228" s="114" t="s">
        <v>4776</v>
      </c>
      <c r="E228" s="114" t="s">
        <v>939</v>
      </c>
      <c r="F228" s="114"/>
      <c r="G228" s="114"/>
      <c r="H228" s="114" t="s">
        <v>701</v>
      </c>
      <c r="I228" s="114" t="s">
        <v>19</v>
      </c>
      <c r="J228" s="114" t="s">
        <v>4777</v>
      </c>
      <c r="K228" s="114" t="s">
        <v>21</v>
      </c>
      <c r="L228" s="114"/>
      <c r="M228" s="136">
        <v>7121.59</v>
      </c>
      <c r="N228" s="114" t="s">
        <v>18</v>
      </c>
      <c r="O228" s="136">
        <v>3196.85</v>
      </c>
      <c r="P228" s="136">
        <v>3196.86</v>
      </c>
      <c r="Q228" s="114">
        <v>8.35</v>
      </c>
      <c r="R228" s="112"/>
      <c r="S228" s="112"/>
      <c r="T228" s="112"/>
      <c r="U228" s="112"/>
    </row>
    <row r="229" spans="1:21">
      <c r="A229" s="116">
        <v>42480</v>
      </c>
      <c r="B229" s="114" t="s">
        <v>4778</v>
      </c>
      <c r="C229" s="116">
        <v>42480</v>
      </c>
      <c r="D229" s="114" t="s">
        <v>4778</v>
      </c>
      <c r="E229" s="114" t="s">
        <v>939</v>
      </c>
      <c r="F229" s="114"/>
      <c r="G229" s="114"/>
      <c r="H229" s="114" t="s">
        <v>701</v>
      </c>
      <c r="I229" s="114" t="s">
        <v>19</v>
      </c>
      <c r="J229" s="114" t="s">
        <v>4779</v>
      </c>
      <c r="K229" s="114"/>
      <c r="L229" s="114" t="s">
        <v>20</v>
      </c>
      <c r="M229" s="136">
        <v>-4502.9799999999996</v>
      </c>
      <c r="N229" s="114" t="s">
        <v>18</v>
      </c>
      <c r="O229" s="136">
        <v>-2021.37</v>
      </c>
      <c r="P229" s="136">
        <v>-2021.36</v>
      </c>
      <c r="Q229" s="114">
        <v>-5.29</v>
      </c>
      <c r="R229" s="112"/>
      <c r="S229" s="112"/>
      <c r="T229" s="112"/>
      <c r="U229" s="112"/>
    </row>
    <row r="230" spans="1:21">
      <c r="A230" s="116">
        <v>42480</v>
      </c>
      <c r="B230" s="114" t="s">
        <v>4778</v>
      </c>
      <c r="C230" s="116">
        <v>42480</v>
      </c>
      <c r="D230" s="114" t="s">
        <v>4778</v>
      </c>
      <c r="E230" s="114" t="s">
        <v>939</v>
      </c>
      <c r="F230" s="114"/>
      <c r="G230" s="114"/>
      <c r="H230" s="114" t="s">
        <v>701</v>
      </c>
      <c r="I230" s="114" t="s">
        <v>19</v>
      </c>
      <c r="J230" s="114" t="s">
        <v>4779</v>
      </c>
      <c r="K230" s="114" t="s">
        <v>21</v>
      </c>
      <c r="L230" s="114"/>
      <c r="M230" s="136">
        <v>4502.9799999999996</v>
      </c>
      <c r="N230" s="114" t="s">
        <v>18</v>
      </c>
      <c r="O230" s="136">
        <v>2021.37</v>
      </c>
      <c r="P230" s="136">
        <v>2021.36</v>
      </c>
      <c r="Q230" s="114">
        <v>5.29</v>
      </c>
      <c r="R230" s="112"/>
      <c r="S230" s="112"/>
      <c r="T230" s="112"/>
      <c r="U230" s="112"/>
    </row>
    <row r="231" spans="1:21">
      <c r="A231" s="116">
        <v>42480</v>
      </c>
      <c r="B231" s="114" t="s">
        <v>4778</v>
      </c>
      <c r="C231" s="116">
        <v>42480</v>
      </c>
      <c r="D231" s="114" t="s">
        <v>4778</v>
      </c>
      <c r="E231" s="114" t="s">
        <v>939</v>
      </c>
      <c r="F231" s="114"/>
      <c r="G231" s="114"/>
      <c r="H231" s="114" t="s">
        <v>701</v>
      </c>
      <c r="I231" s="114" t="s">
        <v>19</v>
      </c>
      <c r="J231" s="114" t="s">
        <v>4779</v>
      </c>
      <c r="K231" s="114"/>
      <c r="L231" s="114" t="s">
        <v>20</v>
      </c>
      <c r="M231" s="114">
        <v>-4.96</v>
      </c>
      <c r="N231" s="114" t="s">
        <v>18</v>
      </c>
      <c r="O231" s="114">
        <v>-2.23</v>
      </c>
      <c r="P231" s="114">
        <v>-2.23</v>
      </c>
      <c r="Q231" s="114">
        <v>0</v>
      </c>
      <c r="R231" s="112"/>
      <c r="S231" s="112"/>
      <c r="T231" s="112"/>
      <c r="U231" s="112"/>
    </row>
    <row r="232" spans="1:21">
      <c r="A232" s="116">
        <v>42478</v>
      </c>
      <c r="B232" s="114" t="s">
        <v>4780</v>
      </c>
      <c r="C232" s="116">
        <v>42478</v>
      </c>
      <c r="D232" s="114" t="s">
        <v>4780</v>
      </c>
      <c r="E232" s="114" t="s">
        <v>939</v>
      </c>
      <c r="F232" s="114"/>
      <c r="G232" s="114"/>
      <c r="H232" s="114" t="s">
        <v>701</v>
      </c>
      <c r="I232" s="114" t="s">
        <v>19</v>
      </c>
      <c r="J232" s="114" t="s">
        <v>4781</v>
      </c>
      <c r="K232" s="114"/>
      <c r="L232" s="114" t="s">
        <v>20</v>
      </c>
      <c r="M232" s="114">
        <v>-44.96</v>
      </c>
      <c r="N232" s="114" t="s">
        <v>18</v>
      </c>
      <c r="O232" s="114">
        <v>-18.93</v>
      </c>
      <c r="P232" s="114">
        <v>-18.93</v>
      </c>
      <c r="Q232" s="114">
        <v>0</v>
      </c>
      <c r="R232" s="112"/>
      <c r="S232" s="112"/>
      <c r="T232" s="112"/>
      <c r="U232" s="112"/>
    </row>
    <row r="233" spans="1:21">
      <c r="A233" s="116">
        <v>42478</v>
      </c>
      <c r="B233" s="114" t="s">
        <v>4780</v>
      </c>
      <c r="C233" s="116">
        <v>42478</v>
      </c>
      <c r="D233" s="114" t="s">
        <v>4780</v>
      </c>
      <c r="E233" s="114" t="s">
        <v>939</v>
      </c>
      <c r="F233" s="114"/>
      <c r="G233" s="114"/>
      <c r="H233" s="114" t="s">
        <v>701</v>
      </c>
      <c r="I233" s="114" t="s">
        <v>19</v>
      </c>
      <c r="J233" s="114" t="s">
        <v>4781</v>
      </c>
      <c r="K233" s="114" t="s">
        <v>21</v>
      </c>
      <c r="L233" s="114"/>
      <c r="M233" s="114">
        <v>44.96</v>
      </c>
      <c r="N233" s="114" t="s">
        <v>18</v>
      </c>
      <c r="O233" s="114">
        <v>18.93</v>
      </c>
      <c r="P233" s="114">
        <v>18.93</v>
      </c>
      <c r="Q233" s="114">
        <v>0</v>
      </c>
      <c r="R233" s="112"/>
      <c r="S233" s="112"/>
      <c r="T233" s="112"/>
      <c r="U233" s="112"/>
    </row>
    <row r="234" spans="1:21">
      <c r="A234" s="116">
        <v>42478</v>
      </c>
      <c r="B234" s="114" t="s">
        <v>4780</v>
      </c>
      <c r="C234" s="116">
        <v>42478</v>
      </c>
      <c r="D234" s="114" t="s">
        <v>4780</v>
      </c>
      <c r="E234" s="114" t="s">
        <v>939</v>
      </c>
      <c r="F234" s="114"/>
      <c r="G234" s="114"/>
      <c r="H234" s="114" t="s">
        <v>701</v>
      </c>
      <c r="I234" s="114" t="s">
        <v>19</v>
      </c>
      <c r="J234" s="114" t="s">
        <v>4781</v>
      </c>
      <c r="K234" s="114"/>
      <c r="L234" s="114" t="s">
        <v>20</v>
      </c>
      <c r="M234" s="136">
        <v>-1597.49</v>
      </c>
      <c r="N234" s="114" t="s">
        <v>18</v>
      </c>
      <c r="O234" s="114">
        <v>-672.76</v>
      </c>
      <c r="P234" s="114">
        <v>-672.76</v>
      </c>
      <c r="Q234" s="114">
        <v>0</v>
      </c>
      <c r="R234" s="112"/>
      <c r="S234" s="112"/>
      <c r="T234" s="112"/>
      <c r="U234" s="112"/>
    </row>
    <row r="235" spans="1:21">
      <c r="A235" s="116">
        <v>42478</v>
      </c>
      <c r="B235" s="114" t="s">
        <v>4780</v>
      </c>
      <c r="C235" s="116">
        <v>42478</v>
      </c>
      <c r="D235" s="114" t="s">
        <v>4780</v>
      </c>
      <c r="E235" s="114" t="s">
        <v>939</v>
      </c>
      <c r="F235" s="114"/>
      <c r="G235" s="114"/>
      <c r="H235" s="114" t="s">
        <v>701</v>
      </c>
      <c r="I235" s="114" t="s">
        <v>19</v>
      </c>
      <c r="J235" s="114" t="s">
        <v>4781</v>
      </c>
      <c r="K235" s="114" t="s">
        <v>21</v>
      </c>
      <c r="L235" s="114"/>
      <c r="M235" s="136">
        <v>1597.49</v>
      </c>
      <c r="N235" s="114" t="s">
        <v>18</v>
      </c>
      <c r="O235" s="114">
        <v>672.76</v>
      </c>
      <c r="P235" s="114">
        <v>672.76</v>
      </c>
      <c r="Q235" s="114">
        <v>0</v>
      </c>
      <c r="R235" s="112"/>
      <c r="S235" s="112"/>
      <c r="T235" s="112"/>
      <c r="U235" s="112"/>
    </row>
    <row r="236" spans="1:21">
      <c r="A236" s="116">
        <v>42479</v>
      </c>
      <c r="B236" s="114" t="s">
        <v>4782</v>
      </c>
      <c r="C236" s="116">
        <v>42479</v>
      </c>
      <c r="D236" s="114" t="s">
        <v>4782</v>
      </c>
      <c r="E236" s="114" t="s">
        <v>939</v>
      </c>
      <c r="F236" s="114"/>
      <c r="G236" s="114"/>
      <c r="H236" s="114" t="s">
        <v>701</v>
      </c>
      <c r="I236" s="114" t="s">
        <v>19</v>
      </c>
      <c r="J236" s="114" t="s">
        <v>4783</v>
      </c>
      <c r="K236" s="114" t="s">
        <v>21</v>
      </c>
      <c r="L236" s="114"/>
      <c r="M236" s="136">
        <v>15209.79</v>
      </c>
      <c r="N236" s="114" t="s">
        <v>18</v>
      </c>
      <c r="O236" s="136">
        <v>6676.62</v>
      </c>
      <c r="P236" s="136">
        <v>6676.62</v>
      </c>
      <c r="Q236" s="114">
        <v>0</v>
      </c>
      <c r="R236" s="112"/>
      <c r="S236" s="112"/>
      <c r="T236" s="112"/>
      <c r="U236" s="112"/>
    </row>
    <row r="237" spans="1:21">
      <c r="A237" s="116">
        <v>42479</v>
      </c>
      <c r="B237" s="114" t="s">
        <v>4782</v>
      </c>
      <c r="C237" s="116">
        <v>42479</v>
      </c>
      <c r="D237" s="114" t="s">
        <v>4782</v>
      </c>
      <c r="E237" s="114" t="s">
        <v>939</v>
      </c>
      <c r="F237" s="114"/>
      <c r="G237" s="114"/>
      <c r="H237" s="114" t="s">
        <v>701</v>
      </c>
      <c r="I237" s="114" t="s">
        <v>19</v>
      </c>
      <c r="J237" s="114" t="s">
        <v>4783</v>
      </c>
      <c r="K237" s="114"/>
      <c r="L237" s="114" t="s">
        <v>20</v>
      </c>
      <c r="M237" s="136">
        <v>-15209.79</v>
      </c>
      <c r="N237" s="114" t="s">
        <v>18</v>
      </c>
      <c r="O237" s="136">
        <v>-6676.62</v>
      </c>
      <c r="P237" s="136">
        <v>-6676.62</v>
      </c>
      <c r="Q237" s="114">
        <v>0</v>
      </c>
      <c r="R237" s="112"/>
      <c r="S237" s="112"/>
      <c r="T237" s="112"/>
      <c r="U237" s="112"/>
    </row>
    <row r="238" spans="1:21">
      <c r="A238" s="116">
        <v>42479</v>
      </c>
      <c r="B238" s="114" t="s">
        <v>4782</v>
      </c>
      <c r="C238" s="116">
        <v>42479</v>
      </c>
      <c r="D238" s="114" t="s">
        <v>4782</v>
      </c>
      <c r="E238" s="114" t="s">
        <v>939</v>
      </c>
      <c r="F238" s="114"/>
      <c r="G238" s="114"/>
      <c r="H238" s="114" t="s">
        <v>701</v>
      </c>
      <c r="I238" s="114" t="s">
        <v>19</v>
      </c>
      <c r="J238" s="114" t="s">
        <v>4783</v>
      </c>
      <c r="K238" s="114"/>
      <c r="L238" s="114" t="s">
        <v>20</v>
      </c>
      <c r="M238" s="114">
        <v>-13.69</v>
      </c>
      <c r="N238" s="114" t="s">
        <v>18</v>
      </c>
      <c r="O238" s="114">
        <v>-6.03</v>
      </c>
      <c r="P238" s="114">
        <v>-6.03</v>
      </c>
      <c r="Q238" s="114">
        <v>-0.03</v>
      </c>
      <c r="R238" s="112"/>
      <c r="S238" s="112"/>
      <c r="T238" s="112"/>
      <c r="U238" s="112"/>
    </row>
    <row r="239" spans="1:21">
      <c r="A239" s="116">
        <v>42479</v>
      </c>
      <c r="B239" s="114" t="s">
        <v>4784</v>
      </c>
      <c r="C239" s="116">
        <v>42479</v>
      </c>
      <c r="D239" s="114" t="s">
        <v>4784</v>
      </c>
      <c r="E239" s="114" t="s">
        <v>939</v>
      </c>
      <c r="F239" s="114"/>
      <c r="G239" s="114"/>
      <c r="H239" s="114" t="s">
        <v>701</v>
      </c>
      <c r="I239" s="114" t="s">
        <v>19</v>
      </c>
      <c r="J239" s="114" t="s">
        <v>4785</v>
      </c>
      <c r="K239" s="114"/>
      <c r="L239" s="114" t="s">
        <v>20</v>
      </c>
      <c r="M239" s="136">
        <v>-2067.69</v>
      </c>
      <c r="N239" s="114" t="s">
        <v>18</v>
      </c>
      <c r="O239" s="114">
        <v>-910.06</v>
      </c>
      <c r="P239" s="114">
        <v>-910.06</v>
      </c>
      <c r="Q239" s="114">
        <v>-5.86</v>
      </c>
      <c r="R239" s="112"/>
      <c r="S239" s="112"/>
      <c r="T239" s="112"/>
      <c r="U239" s="112"/>
    </row>
    <row r="240" spans="1:21">
      <c r="A240" s="116">
        <v>42479</v>
      </c>
      <c r="B240" s="114" t="s">
        <v>4784</v>
      </c>
      <c r="C240" s="116">
        <v>42479</v>
      </c>
      <c r="D240" s="114" t="s">
        <v>4784</v>
      </c>
      <c r="E240" s="114" t="s">
        <v>939</v>
      </c>
      <c r="F240" s="114"/>
      <c r="G240" s="114"/>
      <c r="H240" s="114" t="s">
        <v>701</v>
      </c>
      <c r="I240" s="114" t="s">
        <v>19</v>
      </c>
      <c r="J240" s="114" t="s">
        <v>4785</v>
      </c>
      <c r="K240" s="114" t="s">
        <v>21</v>
      </c>
      <c r="L240" s="114"/>
      <c r="M240" s="136">
        <v>2067.69</v>
      </c>
      <c r="N240" s="114" t="s">
        <v>18</v>
      </c>
      <c r="O240" s="114">
        <v>910.06</v>
      </c>
      <c r="P240" s="114">
        <v>910.06</v>
      </c>
      <c r="Q240" s="114">
        <v>5.86</v>
      </c>
      <c r="R240" s="112"/>
      <c r="S240" s="112"/>
      <c r="T240" s="112"/>
      <c r="U240" s="112"/>
    </row>
    <row r="241" spans="1:21">
      <c r="A241" s="116">
        <v>42478</v>
      </c>
      <c r="B241" s="114" t="s">
        <v>4786</v>
      </c>
      <c r="C241" s="116">
        <v>42478</v>
      </c>
      <c r="D241" s="114" t="s">
        <v>4786</v>
      </c>
      <c r="E241" s="114" t="s">
        <v>939</v>
      </c>
      <c r="F241" s="114"/>
      <c r="G241" s="114"/>
      <c r="H241" s="114" t="s">
        <v>701</v>
      </c>
      <c r="I241" s="114" t="s">
        <v>19</v>
      </c>
      <c r="J241" s="114" t="s">
        <v>4787</v>
      </c>
      <c r="K241" s="114"/>
      <c r="L241" s="114" t="s">
        <v>20</v>
      </c>
      <c r="M241" s="136">
        <v>-25845.71</v>
      </c>
      <c r="N241" s="114" t="s">
        <v>18</v>
      </c>
      <c r="O241" s="136">
        <v>-10884.53</v>
      </c>
      <c r="P241" s="136">
        <v>-10884.53</v>
      </c>
      <c r="Q241" s="114">
        <v>0</v>
      </c>
      <c r="R241" s="112"/>
      <c r="S241" s="112"/>
      <c r="T241" s="112"/>
      <c r="U241" s="112"/>
    </row>
    <row r="242" spans="1:21">
      <c r="A242" s="116">
        <v>42478</v>
      </c>
      <c r="B242" s="114" t="s">
        <v>4786</v>
      </c>
      <c r="C242" s="116">
        <v>42478</v>
      </c>
      <c r="D242" s="114" t="s">
        <v>4786</v>
      </c>
      <c r="E242" s="114" t="s">
        <v>939</v>
      </c>
      <c r="F242" s="114"/>
      <c r="G242" s="114"/>
      <c r="H242" s="114" t="s">
        <v>701</v>
      </c>
      <c r="I242" s="114" t="s">
        <v>19</v>
      </c>
      <c r="J242" s="114" t="s">
        <v>4787</v>
      </c>
      <c r="K242" s="114" t="s">
        <v>21</v>
      </c>
      <c r="L242" s="114"/>
      <c r="M242" s="136">
        <v>25845.71</v>
      </c>
      <c r="N242" s="114" t="s">
        <v>18</v>
      </c>
      <c r="O242" s="136">
        <v>10884.53</v>
      </c>
      <c r="P242" s="136">
        <v>10884.53</v>
      </c>
      <c r="Q242" s="114">
        <v>0</v>
      </c>
      <c r="R242" s="112"/>
      <c r="S242" s="112"/>
      <c r="T242" s="112"/>
      <c r="U242" s="112"/>
    </row>
    <row r="243" spans="1:21">
      <c r="A243" s="116">
        <v>42478</v>
      </c>
      <c r="B243" s="114" t="s">
        <v>4788</v>
      </c>
      <c r="C243" s="116">
        <v>42478</v>
      </c>
      <c r="D243" s="114" t="s">
        <v>4788</v>
      </c>
      <c r="E243" s="114" t="s">
        <v>939</v>
      </c>
      <c r="F243" s="114"/>
      <c r="G243" s="114"/>
      <c r="H243" s="114" t="s">
        <v>701</v>
      </c>
      <c r="I243" s="114" t="s">
        <v>19</v>
      </c>
      <c r="J243" s="114" t="s">
        <v>4787</v>
      </c>
      <c r="K243" s="114"/>
      <c r="L243" s="114" t="s">
        <v>20</v>
      </c>
      <c r="M243" s="114">
        <v>-23.26</v>
      </c>
      <c r="N243" s="114" t="s">
        <v>18</v>
      </c>
      <c r="O243" s="114">
        <v>-9.8000000000000007</v>
      </c>
      <c r="P243" s="114">
        <v>-9.8000000000000007</v>
      </c>
      <c r="Q243" s="114">
        <v>0</v>
      </c>
      <c r="R243" s="112"/>
      <c r="S243" s="112"/>
      <c r="T243" s="112"/>
      <c r="U243" s="112"/>
    </row>
    <row r="244" spans="1:21">
      <c r="A244" s="116">
        <v>42479</v>
      </c>
      <c r="B244" s="114" t="s">
        <v>4789</v>
      </c>
      <c r="C244" s="116">
        <v>42479</v>
      </c>
      <c r="D244" s="114" t="s">
        <v>4789</v>
      </c>
      <c r="E244" s="114" t="s">
        <v>939</v>
      </c>
      <c r="F244" s="114"/>
      <c r="G244" s="114"/>
      <c r="H244" s="114" t="s">
        <v>701</v>
      </c>
      <c r="I244" s="114" t="s">
        <v>19</v>
      </c>
      <c r="J244" s="114" t="s">
        <v>4790</v>
      </c>
      <c r="K244" s="114"/>
      <c r="L244" s="114" t="s">
        <v>20</v>
      </c>
      <c r="M244" s="136">
        <v>-19460</v>
      </c>
      <c r="N244" s="114" t="s">
        <v>18</v>
      </c>
      <c r="O244" s="136">
        <v>-8758.35</v>
      </c>
      <c r="P244" s="136">
        <v>-8758.35</v>
      </c>
      <c r="Q244" s="114">
        <v>0</v>
      </c>
      <c r="R244" s="112"/>
      <c r="S244" s="112"/>
      <c r="T244" s="112"/>
      <c r="U244" s="112"/>
    </row>
    <row r="245" spans="1:21">
      <c r="A245" s="116">
        <v>42479</v>
      </c>
      <c r="B245" s="114" t="s">
        <v>4789</v>
      </c>
      <c r="C245" s="116">
        <v>42479</v>
      </c>
      <c r="D245" s="114" t="s">
        <v>4789</v>
      </c>
      <c r="E245" s="114" t="s">
        <v>939</v>
      </c>
      <c r="F245" s="114"/>
      <c r="G245" s="114"/>
      <c r="H245" s="114" t="s">
        <v>701</v>
      </c>
      <c r="I245" s="114" t="s">
        <v>19</v>
      </c>
      <c r="J245" s="114" t="s">
        <v>4790</v>
      </c>
      <c r="K245" s="114" t="s">
        <v>21</v>
      </c>
      <c r="L245" s="114"/>
      <c r="M245" s="136">
        <v>19460</v>
      </c>
      <c r="N245" s="114" t="s">
        <v>18</v>
      </c>
      <c r="O245" s="136">
        <v>8758.35</v>
      </c>
      <c r="P245" s="136">
        <v>8758.35</v>
      </c>
      <c r="Q245" s="114">
        <v>0</v>
      </c>
      <c r="R245" s="112"/>
      <c r="S245" s="112"/>
      <c r="T245" s="112"/>
      <c r="U245" s="112"/>
    </row>
    <row r="246" spans="1:21">
      <c r="A246" s="116">
        <v>42479</v>
      </c>
      <c r="B246" s="114" t="s">
        <v>4767</v>
      </c>
      <c r="C246" s="116">
        <v>42479</v>
      </c>
      <c r="D246" s="114" t="s">
        <v>4767</v>
      </c>
      <c r="E246" s="114" t="s">
        <v>939</v>
      </c>
      <c r="F246" s="114"/>
      <c r="G246" s="114"/>
      <c r="H246" s="114" t="s">
        <v>701</v>
      </c>
      <c r="I246" s="114" t="s">
        <v>19</v>
      </c>
      <c r="J246" s="114" t="s">
        <v>4768</v>
      </c>
      <c r="K246" s="114" t="s">
        <v>21</v>
      </c>
      <c r="L246" s="114"/>
      <c r="M246" s="136">
        <v>4502.9799999999996</v>
      </c>
      <c r="N246" s="114" t="s">
        <v>18</v>
      </c>
      <c r="O246" s="136">
        <v>2021.37</v>
      </c>
      <c r="P246" s="136">
        <v>2021.37</v>
      </c>
      <c r="Q246" s="114">
        <v>1.27</v>
      </c>
      <c r="R246" s="112"/>
      <c r="S246" s="112"/>
      <c r="T246" s="112"/>
      <c r="U246" s="112"/>
    </row>
    <row r="247" spans="1:21">
      <c r="A247" s="116">
        <v>42479</v>
      </c>
      <c r="B247" s="114" t="s">
        <v>4767</v>
      </c>
      <c r="C247" s="116">
        <v>42479</v>
      </c>
      <c r="D247" s="114" t="s">
        <v>4767</v>
      </c>
      <c r="E247" s="114" t="s">
        <v>939</v>
      </c>
      <c r="F247" s="114"/>
      <c r="G247" s="114"/>
      <c r="H247" s="114" t="s">
        <v>701</v>
      </c>
      <c r="I247" s="114" t="s">
        <v>19</v>
      </c>
      <c r="J247" s="114" t="s">
        <v>4768</v>
      </c>
      <c r="K247" s="114"/>
      <c r="L247" s="114" t="s">
        <v>20</v>
      </c>
      <c r="M247" s="136">
        <v>-19500</v>
      </c>
      <c r="N247" s="114" t="s">
        <v>18</v>
      </c>
      <c r="O247" s="136">
        <v>-8753.48</v>
      </c>
      <c r="P247" s="136">
        <v>-8753.49</v>
      </c>
      <c r="Q247" s="114">
        <v>20.55</v>
      </c>
      <c r="R247" s="112"/>
      <c r="S247" s="112"/>
      <c r="T247" s="112"/>
      <c r="U247" s="112"/>
    </row>
    <row r="248" spans="1:21">
      <c r="A248" s="116">
        <v>42479</v>
      </c>
      <c r="B248" s="114" t="s">
        <v>4767</v>
      </c>
      <c r="C248" s="116">
        <v>42479</v>
      </c>
      <c r="D248" s="114" t="s">
        <v>4767</v>
      </c>
      <c r="E248" s="114" t="s">
        <v>939</v>
      </c>
      <c r="F248" s="114"/>
      <c r="G248" s="114"/>
      <c r="H248" s="114" t="s">
        <v>701</v>
      </c>
      <c r="I248" s="114" t="s">
        <v>19</v>
      </c>
      <c r="J248" s="114" t="s">
        <v>4768</v>
      </c>
      <c r="K248" s="114" t="s">
        <v>21</v>
      </c>
      <c r="L248" s="114"/>
      <c r="M248" s="136">
        <v>19500</v>
      </c>
      <c r="N248" s="114" t="s">
        <v>18</v>
      </c>
      <c r="O248" s="136">
        <v>8753.48</v>
      </c>
      <c r="P248" s="136">
        <v>8753.49</v>
      </c>
      <c r="Q248" s="114">
        <v>-20.55</v>
      </c>
      <c r="R248" s="112"/>
      <c r="S248" s="112"/>
      <c r="T248" s="112"/>
      <c r="U248" s="112"/>
    </row>
    <row r="249" spans="1:21">
      <c r="A249" s="116">
        <v>42479</v>
      </c>
      <c r="B249" s="114" t="s">
        <v>4767</v>
      </c>
      <c r="C249" s="116">
        <v>42479</v>
      </c>
      <c r="D249" s="114" t="s">
        <v>4767</v>
      </c>
      <c r="E249" s="114" t="s">
        <v>939</v>
      </c>
      <c r="F249" s="114"/>
      <c r="G249" s="114"/>
      <c r="H249" s="114" t="s">
        <v>701</v>
      </c>
      <c r="I249" s="114" t="s">
        <v>19</v>
      </c>
      <c r="J249" s="114" t="s">
        <v>4768</v>
      </c>
      <c r="K249" s="114"/>
      <c r="L249" s="114" t="s">
        <v>20</v>
      </c>
      <c r="M249" s="114">
        <v>-4.96</v>
      </c>
      <c r="N249" s="114" t="s">
        <v>18</v>
      </c>
      <c r="O249" s="114">
        <v>-2.23</v>
      </c>
      <c r="P249" s="114">
        <v>-2.23</v>
      </c>
      <c r="Q249" s="114">
        <v>0</v>
      </c>
      <c r="R249" s="112"/>
      <c r="S249" s="112"/>
      <c r="T249" s="112"/>
      <c r="U249" s="112"/>
    </row>
    <row r="250" spans="1:21">
      <c r="A250" s="116">
        <v>42478</v>
      </c>
      <c r="B250" s="114" t="s">
        <v>4791</v>
      </c>
      <c r="C250" s="116">
        <v>42478</v>
      </c>
      <c r="D250" s="114" t="s">
        <v>4791</v>
      </c>
      <c r="E250" s="114" t="s">
        <v>939</v>
      </c>
      <c r="F250" s="114"/>
      <c r="G250" s="114"/>
      <c r="H250" s="114" t="s">
        <v>701</v>
      </c>
      <c r="I250" s="114" t="s">
        <v>19</v>
      </c>
      <c r="J250" s="114" t="s">
        <v>4792</v>
      </c>
      <c r="K250" s="114"/>
      <c r="L250" s="114" t="s">
        <v>20</v>
      </c>
      <c r="M250" s="114">
        <v>-12.93</v>
      </c>
      <c r="N250" s="114" t="s">
        <v>18</v>
      </c>
      <c r="O250" s="114">
        <v>-5.45</v>
      </c>
      <c r="P250" s="114">
        <v>-5.45</v>
      </c>
      <c r="Q250" s="114">
        <v>0</v>
      </c>
      <c r="R250" s="112"/>
      <c r="S250" s="112"/>
      <c r="T250" s="112"/>
      <c r="U250" s="112"/>
    </row>
    <row r="251" spans="1:21" hidden="1">
      <c r="A251" s="116">
        <v>42478</v>
      </c>
      <c r="B251" s="114" t="s">
        <v>4793</v>
      </c>
      <c r="C251" s="116">
        <v>42478</v>
      </c>
      <c r="D251" s="114" t="s">
        <v>4793</v>
      </c>
      <c r="E251" s="114" t="s">
        <v>939</v>
      </c>
      <c r="F251" s="114" t="s">
        <v>4125</v>
      </c>
      <c r="G251" s="114">
        <v>51</v>
      </c>
      <c r="H251" s="114" t="s">
        <v>701</v>
      </c>
      <c r="I251" s="114" t="s">
        <v>24</v>
      </c>
      <c r="J251" s="114" t="s">
        <v>4794</v>
      </c>
      <c r="K251" s="114" t="s">
        <v>21</v>
      </c>
      <c r="L251" s="114"/>
      <c r="M251" s="136">
        <v>25858.639999999999</v>
      </c>
      <c r="N251" s="114" t="s">
        <v>18</v>
      </c>
      <c r="O251" s="136">
        <v>8929.98</v>
      </c>
      <c r="P251" s="136">
        <v>8929.98</v>
      </c>
      <c r="Q251" s="136">
        <v>1960</v>
      </c>
      <c r="R251" s="112"/>
      <c r="S251" s="112"/>
      <c r="T251" s="112"/>
      <c r="U251" s="112"/>
    </row>
    <row r="252" spans="1:21">
      <c r="A252" s="116">
        <v>42479</v>
      </c>
      <c r="B252" s="114" t="s">
        <v>4767</v>
      </c>
      <c r="C252" s="116">
        <v>42479</v>
      </c>
      <c r="D252" s="114" t="s">
        <v>4767</v>
      </c>
      <c r="E252" s="114" t="s">
        <v>939</v>
      </c>
      <c r="F252" s="114"/>
      <c r="G252" s="114"/>
      <c r="H252" s="114" t="s">
        <v>701</v>
      </c>
      <c r="I252" s="114" t="s">
        <v>19</v>
      </c>
      <c r="J252" s="114" t="s">
        <v>4768</v>
      </c>
      <c r="K252" s="114"/>
      <c r="L252" s="114" t="s">
        <v>20</v>
      </c>
      <c r="M252" s="136">
        <v>-4502.9799999999996</v>
      </c>
      <c r="N252" s="114" t="s">
        <v>18</v>
      </c>
      <c r="O252" s="136">
        <v>-2021.37</v>
      </c>
      <c r="P252" s="136">
        <v>-2021.37</v>
      </c>
      <c r="Q252" s="114">
        <v>-1.27</v>
      </c>
      <c r="R252" s="112"/>
      <c r="S252" s="112"/>
      <c r="T252" s="112"/>
      <c r="U252" s="112"/>
    </row>
    <row r="253" spans="1:21">
      <c r="A253" s="116">
        <v>42479</v>
      </c>
      <c r="B253" s="114" t="s">
        <v>4795</v>
      </c>
      <c r="C253" s="116">
        <v>42479</v>
      </c>
      <c r="D253" s="114" t="s">
        <v>4795</v>
      </c>
      <c r="E253" s="114" t="s">
        <v>939</v>
      </c>
      <c r="F253" s="114"/>
      <c r="G253" s="114"/>
      <c r="H253" s="114" t="s">
        <v>701</v>
      </c>
      <c r="I253" s="114" t="s">
        <v>19</v>
      </c>
      <c r="J253" s="114" t="s">
        <v>4796</v>
      </c>
      <c r="K253" s="114" t="s">
        <v>21</v>
      </c>
      <c r="L253" s="114"/>
      <c r="M253" s="136">
        <v>13120.95</v>
      </c>
      <c r="N253" s="114" t="s">
        <v>18</v>
      </c>
      <c r="O253" s="136">
        <v>5812.12</v>
      </c>
      <c r="P253" s="136">
        <v>5812.13</v>
      </c>
      <c r="Q253" s="114">
        <v>0</v>
      </c>
      <c r="R253" s="112"/>
      <c r="S253" s="112"/>
      <c r="T253" s="112"/>
      <c r="U253" s="112"/>
    </row>
    <row r="254" spans="1:21">
      <c r="A254" s="116">
        <v>42479</v>
      </c>
      <c r="B254" s="114" t="s">
        <v>4797</v>
      </c>
      <c r="C254" s="116">
        <v>42479</v>
      </c>
      <c r="D254" s="114" t="s">
        <v>4797</v>
      </c>
      <c r="E254" s="114" t="s">
        <v>939</v>
      </c>
      <c r="F254" s="114"/>
      <c r="G254" s="114"/>
      <c r="H254" s="114" t="s">
        <v>701</v>
      </c>
      <c r="I254" s="114" t="s">
        <v>19</v>
      </c>
      <c r="J254" s="114" t="s">
        <v>4798</v>
      </c>
      <c r="K254" s="114"/>
      <c r="L254" s="114" t="s">
        <v>20</v>
      </c>
      <c r="M254" s="136">
        <v>-19400</v>
      </c>
      <c r="N254" s="114" t="s">
        <v>18</v>
      </c>
      <c r="O254" s="136">
        <v>-8593.52</v>
      </c>
      <c r="P254" s="136">
        <v>-8593.52</v>
      </c>
      <c r="Q254" s="114">
        <v>-0.01</v>
      </c>
      <c r="R254" s="112"/>
      <c r="S254" s="112"/>
      <c r="T254" s="112"/>
      <c r="U254" s="112"/>
    </row>
    <row r="255" spans="1:21">
      <c r="A255" s="116">
        <v>42479</v>
      </c>
      <c r="B255" s="114" t="s">
        <v>4797</v>
      </c>
      <c r="C255" s="116">
        <v>42479</v>
      </c>
      <c r="D255" s="114" t="s">
        <v>4797</v>
      </c>
      <c r="E255" s="114" t="s">
        <v>939</v>
      </c>
      <c r="F255" s="114"/>
      <c r="G255" s="114"/>
      <c r="H255" s="114" t="s">
        <v>701</v>
      </c>
      <c r="I255" s="114" t="s">
        <v>19</v>
      </c>
      <c r="J255" s="114" t="s">
        <v>4798</v>
      </c>
      <c r="K255" s="114" t="s">
        <v>21</v>
      </c>
      <c r="L255" s="114"/>
      <c r="M255" s="136">
        <v>19400</v>
      </c>
      <c r="N255" s="114" t="s">
        <v>18</v>
      </c>
      <c r="O255" s="136">
        <v>8593.52</v>
      </c>
      <c r="P255" s="136">
        <v>8593.52</v>
      </c>
      <c r="Q255" s="114">
        <v>0</v>
      </c>
      <c r="R255" s="112"/>
      <c r="S255" s="112"/>
      <c r="T255" s="112"/>
      <c r="U255" s="112"/>
    </row>
    <row r="256" spans="1:21">
      <c r="A256" s="116">
        <v>42479</v>
      </c>
      <c r="B256" s="114" t="s">
        <v>4799</v>
      </c>
      <c r="C256" s="116">
        <v>42479</v>
      </c>
      <c r="D256" s="114" t="s">
        <v>4799</v>
      </c>
      <c r="E256" s="114" t="s">
        <v>939</v>
      </c>
      <c r="F256" s="114"/>
      <c r="G256" s="114"/>
      <c r="H256" s="114" t="s">
        <v>701</v>
      </c>
      <c r="I256" s="114" t="s">
        <v>19</v>
      </c>
      <c r="J256" s="114" t="s">
        <v>4798</v>
      </c>
      <c r="K256" s="114"/>
      <c r="L256" s="114" t="s">
        <v>20</v>
      </c>
      <c r="M256" s="114">
        <v>-17.46</v>
      </c>
      <c r="N256" s="114" t="s">
        <v>18</v>
      </c>
      <c r="O256" s="114">
        <v>-7.73</v>
      </c>
      <c r="P256" s="114">
        <v>-7.73</v>
      </c>
      <c r="Q256" s="114">
        <v>0</v>
      </c>
      <c r="R256" s="112"/>
      <c r="S256" s="112"/>
      <c r="T256" s="112"/>
      <c r="U256" s="112"/>
    </row>
    <row r="257" spans="1:21">
      <c r="A257" s="116">
        <v>42479</v>
      </c>
      <c r="B257" s="114" t="s">
        <v>4795</v>
      </c>
      <c r="C257" s="116">
        <v>42479</v>
      </c>
      <c r="D257" s="114" t="s">
        <v>4795</v>
      </c>
      <c r="E257" s="114" t="s">
        <v>939</v>
      </c>
      <c r="F257" s="114"/>
      <c r="G257" s="114"/>
      <c r="H257" s="114" t="s">
        <v>701</v>
      </c>
      <c r="I257" s="114" t="s">
        <v>19</v>
      </c>
      <c r="J257" s="114" t="s">
        <v>4796</v>
      </c>
      <c r="K257" s="114"/>
      <c r="L257" s="114" t="s">
        <v>20</v>
      </c>
      <c r="M257" s="136">
        <v>-13120.95</v>
      </c>
      <c r="N257" s="114" t="s">
        <v>18</v>
      </c>
      <c r="O257" s="136">
        <v>-5812.12</v>
      </c>
      <c r="P257" s="136">
        <v>-5812.13</v>
      </c>
      <c r="Q257" s="114">
        <v>0.01</v>
      </c>
      <c r="R257" s="112"/>
      <c r="S257" s="112"/>
      <c r="T257" s="112"/>
      <c r="U257" s="112"/>
    </row>
    <row r="258" spans="1:21">
      <c r="A258" s="116">
        <v>42479</v>
      </c>
      <c r="B258" s="114" t="s">
        <v>4800</v>
      </c>
      <c r="C258" s="116">
        <v>42479</v>
      </c>
      <c r="D258" s="114" t="s">
        <v>4800</v>
      </c>
      <c r="E258" s="114" t="s">
        <v>939</v>
      </c>
      <c r="F258" s="114"/>
      <c r="G258" s="114"/>
      <c r="H258" s="114" t="s">
        <v>701</v>
      </c>
      <c r="I258" s="114" t="s">
        <v>19</v>
      </c>
      <c r="J258" s="114" t="s">
        <v>4801</v>
      </c>
      <c r="K258" s="114"/>
      <c r="L258" s="114" t="s">
        <v>20</v>
      </c>
      <c r="M258" s="136">
        <v>-24450</v>
      </c>
      <c r="N258" s="114" t="s">
        <v>18</v>
      </c>
      <c r="O258" s="136">
        <v>-10888.72</v>
      </c>
      <c r="P258" s="136">
        <v>-10888.72</v>
      </c>
      <c r="Q258" s="114">
        <v>0</v>
      </c>
      <c r="R258" s="112"/>
      <c r="S258" s="112"/>
      <c r="T258" s="112"/>
      <c r="U258" s="112"/>
    </row>
    <row r="259" spans="1:21">
      <c r="A259" s="116">
        <v>42479</v>
      </c>
      <c r="B259" s="114" t="s">
        <v>4800</v>
      </c>
      <c r="C259" s="116">
        <v>42479</v>
      </c>
      <c r="D259" s="114" t="s">
        <v>4800</v>
      </c>
      <c r="E259" s="114" t="s">
        <v>939</v>
      </c>
      <c r="F259" s="114"/>
      <c r="G259" s="114"/>
      <c r="H259" s="114" t="s">
        <v>701</v>
      </c>
      <c r="I259" s="114" t="s">
        <v>19</v>
      </c>
      <c r="J259" s="114" t="s">
        <v>4801</v>
      </c>
      <c r="K259" s="114" t="s">
        <v>21</v>
      </c>
      <c r="L259" s="114"/>
      <c r="M259" s="136">
        <v>24450</v>
      </c>
      <c r="N259" s="114" t="s">
        <v>18</v>
      </c>
      <c r="O259" s="136">
        <v>10888.72</v>
      </c>
      <c r="P259" s="136">
        <v>10888.72</v>
      </c>
      <c r="Q259" s="114">
        <v>0</v>
      </c>
      <c r="R259" s="112"/>
      <c r="S259" s="112"/>
      <c r="T259" s="112"/>
      <c r="U259" s="112"/>
    </row>
    <row r="260" spans="1:21">
      <c r="A260" s="116">
        <v>42479</v>
      </c>
      <c r="B260" s="114" t="s">
        <v>4802</v>
      </c>
      <c r="C260" s="116">
        <v>42479</v>
      </c>
      <c r="D260" s="114" t="s">
        <v>4802</v>
      </c>
      <c r="E260" s="114" t="s">
        <v>939</v>
      </c>
      <c r="F260" s="114"/>
      <c r="G260" s="114"/>
      <c r="H260" s="114" t="s">
        <v>701</v>
      </c>
      <c r="I260" s="114" t="s">
        <v>19</v>
      </c>
      <c r="J260" s="114" t="s">
        <v>4803</v>
      </c>
      <c r="K260" s="114"/>
      <c r="L260" s="114" t="s">
        <v>20</v>
      </c>
      <c r="M260" s="136">
        <v>-5013.32</v>
      </c>
      <c r="N260" s="114" t="s">
        <v>18</v>
      </c>
      <c r="O260" s="136">
        <v>-2232.66</v>
      </c>
      <c r="P260" s="136">
        <v>-2232.66</v>
      </c>
      <c r="Q260" s="114">
        <v>0</v>
      </c>
      <c r="R260" s="112"/>
      <c r="S260" s="112"/>
      <c r="T260" s="112"/>
      <c r="U260" s="112"/>
    </row>
    <row r="261" spans="1:21">
      <c r="A261" s="116">
        <v>42479</v>
      </c>
      <c r="B261" s="114" t="s">
        <v>4802</v>
      </c>
      <c r="C261" s="116">
        <v>42479</v>
      </c>
      <c r="D261" s="114" t="s">
        <v>4802</v>
      </c>
      <c r="E261" s="114" t="s">
        <v>939</v>
      </c>
      <c r="F261" s="114"/>
      <c r="G261" s="114"/>
      <c r="H261" s="114" t="s">
        <v>701</v>
      </c>
      <c r="I261" s="114" t="s">
        <v>19</v>
      </c>
      <c r="J261" s="114" t="s">
        <v>4803</v>
      </c>
      <c r="K261" s="114" t="s">
        <v>21</v>
      </c>
      <c r="L261" s="114"/>
      <c r="M261" s="136">
        <v>5013.32</v>
      </c>
      <c r="N261" s="114" t="s">
        <v>18</v>
      </c>
      <c r="O261" s="136">
        <v>2232.66</v>
      </c>
      <c r="P261" s="136">
        <v>2232.66</v>
      </c>
      <c r="Q261" s="114">
        <v>0</v>
      </c>
      <c r="R261" s="112"/>
      <c r="S261" s="112"/>
      <c r="T261" s="112"/>
      <c r="U261" s="112"/>
    </row>
    <row r="262" spans="1:21">
      <c r="A262" s="116">
        <v>42479</v>
      </c>
      <c r="B262" s="114" t="s">
        <v>4802</v>
      </c>
      <c r="C262" s="116">
        <v>42479</v>
      </c>
      <c r="D262" s="114" t="s">
        <v>4802</v>
      </c>
      <c r="E262" s="114" t="s">
        <v>939</v>
      </c>
      <c r="F262" s="114"/>
      <c r="G262" s="114"/>
      <c r="H262" s="114" t="s">
        <v>701</v>
      </c>
      <c r="I262" s="114" t="s">
        <v>19</v>
      </c>
      <c r="J262" s="114" t="s">
        <v>4803</v>
      </c>
      <c r="K262" s="114" t="s">
        <v>21</v>
      </c>
      <c r="L262" s="114"/>
      <c r="M262" s="136">
        <v>4883.5200000000004</v>
      </c>
      <c r="N262" s="114" t="s">
        <v>18</v>
      </c>
      <c r="O262" s="136">
        <v>2138.16</v>
      </c>
      <c r="P262" s="136">
        <v>2138.16</v>
      </c>
      <c r="Q262" s="114">
        <v>0</v>
      </c>
      <c r="R262" s="112"/>
      <c r="S262" s="112"/>
      <c r="T262" s="112"/>
      <c r="U262" s="112"/>
    </row>
    <row r="263" spans="1:21">
      <c r="A263" s="116">
        <v>42479</v>
      </c>
      <c r="B263" s="114" t="s">
        <v>4804</v>
      </c>
      <c r="C263" s="116">
        <v>42479</v>
      </c>
      <c r="D263" s="114" t="s">
        <v>4804</v>
      </c>
      <c r="E263" s="114" t="s">
        <v>939</v>
      </c>
      <c r="F263" s="114"/>
      <c r="G263" s="114"/>
      <c r="H263" s="114" t="s">
        <v>701</v>
      </c>
      <c r="I263" s="114" t="s">
        <v>19</v>
      </c>
      <c r="J263" s="114" t="s">
        <v>4805</v>
      </c>
      <c r="K263" s="114"/>
      <c r="L263" s="114" t="s">
        <v>20</v>
      </c>
      <c r="M263" s="136">
        <v>-24250</v>
      </c>
      <c r="N263" s="114" t="s">
        <v>18</v>
      </c>
      <c r="O263" s="136">
        <v>-10611.44</v>
      </c>
      <c r="P263" s="136">
        <v>-10611.44</v>
      </c>
      <c r="Q263" s="114">
        <v>0</v>
      </c>
      <c r="R263" s="112"/>
      <c r="S263" s="112"/>
      <c r="T263" s="112"/>
      <c r="U263" s="112"/>
    </row>
    <row r="264" spans="1:21">
      <c r="A264" s="116">
        <v>42479</v>
      </c>
      <c r="B264" s="114" t="s">
        <v>4804</v>
      </c>
      <c r="C264" s="116">
        <v>42479</v>
      </c>
      <c r="D264" s="114" t="s">
        <v>4804</v>
      </c>
      <c r="E264" s="114" t="s">
        <v>939</v>
      </c>
      <c r="F264" s="114"/>
      <c r="G264" s="114"/>
      <c r="H264" s="114" t="s">
        <v>701</v>
      </c>
      <c r="I264" s="114" t="s">
        <v>19</v>
      </c>
      <c r="J264" s="114" t="s">
        <v>4805</v>
      </c>
      <c r="K264" s="114" t="s">
        <v>21</v>
      </c>
      <c r="L264" s="114"/>
      <c r="M264" s="136">
        <v>24250</v>
      </c>
      <c r="N264" s="114" t="s">
        <v>18</v>
      </c>
      <c r="O264" s="136">
        <v>10611.44</v>
      </c>
      <c r="P264" s="136">
        <v>10611.44</v>
      </c>
      <c r="Q264" s="114">
        <v>0</v>
      </c>
      <c r="R264" s="112"/>
      <c r="S264" s="112"/>
      <c r="T264" s="112"/>
      <c r="U264" s="112"/>
    </row>
    <row r="265" spans="1:21">
      <c r="A265" s="116">
        <v>42479</v>
      </c>
      <c r="B265" s="114" t="s">
        <v>4806</v>
      </c>
      <c r="C265" s="116">
        <v>42479</v>
      </c>
      <c r="D265" s="114" t="s">
        <v>4806</v>
      </c>
      <c r="E265" s="114" t="s">
        <v>939</v>
      </c>
      <c r="F265" s="114"/>
      <c r="G265" s="114"/>
      <c r="H265" s="114" t="s">
        <v>701</v>
      </c>
      <c r="I265" s="114" t="s">
        <v>19</v>
      </c>
      <c r="J265" s="114" t="s">
        <v>4807</v>
      </c>
      <c r="K265" s="114"/>
      <c r="L265" s="114" t="s">
        <v>20</v>
      </c>
      <c r="M265" s="136">
        <v>-24450</v>
      </c>
      <c r="N265" s="114" t="s">
        <v>18</v>
      </c>
      <c r="O265" s="136">
        <v>-10888.72</v>
      </c>
      <c r="P265" s="136">
        <v>-10888.72</v>
      </c>
      <c r="Q265" s="114">
        <v>0</v>
      </c>
      <c r="R265" s="112"/>
      <c r="S265" s="112"/>
      <c r="T265" s="112"/>
      <c r="U265" s="112"/>
    </row>
    <row r="266" spans="1:21">
      <c r="A266" s="116">
        <v>42479</v>
      </c>
      <c r="B266" s="114" t="s">
        <v>4806</v>
      </c>
      <c r="C266" s="116">
        <v>42479</v>
      </c>
      <c r="D266" s="114" t="s">
        <v>4806</v>
      </c>
      <c r="E266" s="114" t="s">
        <v>939</v>
      </c>
      <c r="F266" s="114"/>
      <c r="G266" s="114"/>
      <c r="H266" s="114" t="s">
        <v>701</v>
      </c>
      <c r="I266" s="114" t="s">
        <v>19</v>
      </c>
      <c r="J266" s="114" t="s">
        <v>4807</v>
      </c>
      <c r="K266" s="114" t="s">
        <v>21</v>
      </c>
      <c r="L266" s="114"/>
      <c r="M266" s="136">
        <v>24450</v>
      </c>
      <c r="N266" s="114" t="s">
        <v>18</v>
      </c>
      <c r="O266" s="136">
        <v>10888.72</v>
      </c>
      <c r="P266" s="136">
        <v>10888.72</v>
      </c>
      <c r="Q266" s="114">
        <v>0</v>
      </c>
      <c r="R266" s="112"/>
      <c r="S266" s="112"/>
      <c r="T266" s="112"/>
      <c r="U266" s="112"/>
    </row>
    <row r="267" spans="1:21">
      <c r="A267" s="116">
        <v>42479</v>
      </c>
      <c r="B267" s="114" t="s">
        <v>4808</v>
      </c>
      <c r="C267" s="116">
        <v>42479</v>
      </c>
      <c r="D267" s="114" t="s">
        <v>4808</v>
      </c>
      <c r="E267" s="114" t="s">
        <v>939</v>
      </c>
      <c r="F267" s="114"/>
      <c r="G267" s="114"/>
      <c r="H267" s="114" t="s">
        <v>701</v>
      </c>
      <c r="I267" s="114" t="s">
        <v>19</v>
      </c>
      <c r="J267" s="114" t="s">
        <v>4807</v>
      </c>
      <c r="K267" s="114"/>
      <c r="L267" s="114" t="s">
        <v>20</v>
      </c>
      <c r="M267" s="114">
        <v>-36.68</v>
      </c>
      <c r="N267" s="114" t="s">
        <v>18</v>
      </c>
      <c r="O267" s="114">
        <v>-16.34</v>
      </c>
      <c r="P267" s="114">
        <v>-16.34</v>
      </c>
      <c r="Q267" s="114">
        <v>0</v>
      </c>
      <c r="R267" s="112"/>
      <c r="S267" s="112"/>
      <c r="T267" s="112"/>
      <c r="U267" s="112"/>
    </row>
    <row r="268" spans="1:21">
      <c r="A268" s="116">
        <v>42474</v>
      </c>
      <c r="B268" s="114" t="s">
        <v>4809</v>
      </c>
      <c r="C268" s="116">
        <v>42474</v>
      </c>
      <c r="D268" s="114" t="s">
        <v>4809</v>
      </c>
      <c r="E268" s="114" t="s">
        <v>939</v>
      </c>
      <c r="F268" s="114"/>
      <c r="G268" s="114"/>
      <c r="H268" s="114" t="s">
        <v>701</v>
      </c>
      <c r="I268" s="114" t="s">
        <v>19</v>
      </c>
      <c r="J268" s="114" t="s">
        <v>4810</v>
      </c>
      <c r="K268" s="114"/>
      <c r="L268" s="114" t="s">
        <v>20</v>
      </c>
      <c r="M268" s="114">
        <v>-0.13</v>
      </c>
      <c r="N268" s="114" t="s">
        <v>18</v>
      </c>
      <c r="O268" s="114">
        <v>-0.06</v>
      </c>
      <c r="P268" s="114">
        <v>-0.06</v>
      </c>
      <c r="Q268" s="114">
        <v>0</v>
      </c>
      <c r="R268" s="112"/>
      <c r="S268" s="112"/>
      <c r="T268" s="112"/>
      <c r="U268" s="112"/>
    </row>
    <row r="269" spans="1:21">
      <c r="A269" s="116">
        <v>42478</v>
      </c>
      <c r="B269" s="114" t="s">
        <v>4811</v>
      </c>
      <c r="C269" s="116">
        <v>42478</v>
      </c>
      <c r="D269" s="114" t="s">
        <v>4811</v>
      </c>
      <c r="E269" s="114" t="s">
        <v>939</v>
      </c>
      <c r="F269" s="114"/>
      <c r="G269" s="114"/>
      <c r="H269" s="114" t="s">
        <v>701</v>
      </c>
      <c r="I269" s="114" t="s">
        <v>19</v>
      </c>
      <c r="J269" s="114" t="s">
        <v>4812</v>
      </c>
      <c r="K269" s="114"/>
      <c r="L269" s="114" t="s">
        <v>20</v>
      </c>
      <c r="M269" s="136">
        <v>-24320</v>
      </c>
      <c r="N269" s="114" t="s">
        <v>18</v>
      </c>
      <c r="O269" s="136">
        <v>-10648.07</v>
      </c>
      <c r="P269" s="136">
        <v>-10648.07</v>
      </c>
      <c r="Q269" s="114">
        <v>0</v>
      </c>
      <c r="R269" s="112"/>
      <c r="S269" s="112"/>
      <c r="T269" s="112"/>
      <c r="U269" s="112"/>
    </row>
    <row r="270" spans="1:21">
      <c r="A270" s="116">
        <v>42478</v>
      </c>
      <c r="B270" s="114" t="s">
        <v>4811</v>
      </c>
      <c r="C270" s="116">
        <v>42478</v>
      </c>
      <c r="D270" s="114" t="s">
        <v>4811</v>
      </c>
      <c r="E270" s="114" t="s">
        <v>939</v>
      </c>
      <c r="F270" s="114"/>
      <c r="G270" s="114"/>
      <c r="H270" s="114" t="s">
        <v>701</v>
      </c>
      <c r="I270" s="114" t="s">
        <v>19</v>
      </c>
      <c r="J270" s="114" t="s">
        <v>4812</v>
      </c>
      <c r="K270" s="114" t="s">
        <v>21</v>
      </c>
      <c r="L270" s="114"/>
      <c r="M270" s="136">
        <v>24320</v>
      </c>
      <c r="N270" s="114" t="s">
        <v>18</v>
      </c>
      <c r="O270" s="136">
        <v>10648.07</v>
      </c>
      <c r="P270" s="136">
        <v>10648.07</v>
      </c>
      <c r="Q270" s="114">
        <v>0</v>
      </c>
      <c r="R270" s="112"/>
      <c r="S270" s="112"/>
      <c r="T270" s="112"/>
      <c r="U270" s="112"/>
    </row>
    <row r="271" spans="1:21">
      <c r="A271" s="116">
        <v>42478</v>
      </c>
      <c r="B271" s="114" t="s">
        <v>4813</v>
      </c>
      <c r="C271" s="116">
        <v>42478</v>
      </c>
      <c r="D271" s="114" t="s">
        <v>4813</v>
      </c>
      <c r="E271" s="114" t="s">
        <v>939</v>
      </c>
      <c r="F271" s="114"/>
      <c r="G271" s="114"/>
      <c r="H271" s="114" t="s">
        <v>701</v>
      </c>
      <c r="I271" s="114" t="s">
        <v>19</v>
      </c>
      <c r="J271" s="114" t="s">
        <v>4814</v>
      </c>
      <c r="K271" s="114"/>
      <c r="L271" s="114" t="s">
        <v>20</v>
      </c>
      <c r="M271" s="136">
        <v>-19240</v>
      </c>
      <c r="N271" s="114" t="s">
        <v>18</v>
      </c>
      <c r="O271" s="136">
        <v>-8642.18</v>
      </c>
      <c r="P271" s="136">
        <v>-8642.18</v>
      </c>
      <c r="Q271" s="114">
        <v>0</v>
      </c>
      <c r="R271" s="112"/>
      <c r="S271" s="112"/>
      <c r="T271" s="112"/>
      <c r="U271" s="112"/>
    </row>
    <row r="272" spans="1:21">
      <c r="A272" s="116">
        <v>42478</v>
      </c>
      <c r="B272" s="114" t="s">
        <v>4813</v>
      </c>
      <c r="C272" s="116">
        <v>42478</v>
      </c>
      <c r="D272" s="114" t="s">
        <v>4813</v>
      </c>
      <c r="E272" s="114" t="s">
        <v>939</v>
      </c>
      <c r="F272" s="114"/>
      <c r="G272" s="114"/>
      <c r="H272" s="114" t="s">
        <v>701</v>
      </c>
      <c r="I272" s="114" t="s">
        <v>19</v>
      </c>
      <c r="J272" s="114" t="s">
        <v>4814</v>
      </c>
      <c r="K272" s="114" t="s">
        <v>21</v>
      </c>
      <c r="L272" s="114"/>
      <c r="M272" s="136">
        <v>19240</v>
      </c>
      <c r="N272" s="114" t="s">
        <v>18</v>
      </c>
      <c r="O272" s="136">
        <v>8642.18</v>
      </c>
      <c r="P272" s="136">
        <v>8642.18</v>
      </c>
      <c r="Q272" s="114">
        <v>0</v>
      </c>
      <c r="R272" s="112"/>
      <c r="S272" s="112"/>
      <c r="T272" s="112"/>
      <c r="U272" s="112"/>
    </row>
    <row r="273" spans="1:21">
      <c r="A273" s="116">
        <v>42478</v>
      </c>
      <c r="B273" s="114" t="s">
        <v>4813</v>
      </c>
      <c r="C273" s="116">
        <v>42478</v>
      </c>
      <c r="D273" s="114" t="s">
        <v>4813</v>
      </c>
      <c r="E273" s="114" t="s">
        <v>939</v>
      </c>
      <c r="F273" s="114"/>
      <c r="G273" s="114"/>
      <c r="H273" s="114" t="s">
        <v>701</v>
      </c>
      <c r="I273" s="114" t="s">
        <v>19</v>
      </c>
      <c r="J273" s="114" t="s">
        <v>4814</v>
      </c>
      <c r="K273" s="114"/>
      <c r="L273" s="114" t="s">
        <v>20</v>
      </c>
      <c r="M273" s="136">
        <v>-1742.12</v>
      </c>
      <c r="N273" s="114" t="s">
        <v>18</v>
      </c>
      <c r="O273" s="114">
        <v>-753.8</v>
      </c>
      <c r="P273" s="114">
        <v>-753.8</v>
      </c>
      <c r="Q273" s="114">
        <v>0.03</v>
      </c>
      <c r="R273" s="112"/>
      <c r="S273" s="112"/>
      <c r="T273" s="112"/>
      <c r="U273" s="112"/>
    </row>
    <row r="274" spans="1:21">
      <c r="A274" s="116">
        <v>42478</v>
      </c>
      <c r="B274" s="114" t="s">
        <v>4813</v>
      </c>
      <c r="C274" s="116">
        <v>42478</v>
      </c>
      <c r="D274" s="114" t="s">
        <v>4813</v>
      </c>
      <c r="E274" s="114" t="s">
        <v>939</v>
      </c>
      <c r="F274" s="114"/>
      <c r="G274" s="114"/>
      <c r="H274" s="114" t="s">
        <v>701</v>
      </c>
      <c r="I274" s="114" t="s">
        <v>19</v>
      </c>
      <c r="J274" s="114" t="s">
        <v>4814</v>
      </c>
      <c r="K274" s="114" t="s">
        <v>21</v>
      </c>
      <c r="L274" s="114"/>
      <c r="M274" s="136">
        <v>1742.12</v>
      </c>
      <c r="N274" s="114" t="s">
        <v>18</v>
      </c>
      <c r="O274" s="114">
        <v>753.8</v>
      </c>
      <c r="P274" s="114">
        <v>753.8</v>
      </c>
      <c r="Q274" s="114">
        <v>0</v>
      </c>
      <c r="R274" s="112"/>
      <c r="S274" s="112"/>
      <c r="T274" s="112"/>
      <c r="U274" s="112"/>
    </row>
    <row r="275" spans="1:21">
      <c r="A275" s="116">
        <v>42475</v>
      </c>
      <c r="B275" s="114" t="s">
        <v>4815</v>
      </c>
      <c r="C275" s="116">
        <v>42475</v>
      </c>
      <c r="D275" s="114" t="s">
        <v>4815</v>
      </c>
      <c r="E275" s="114" t="s">
        <v>939</v>
      </c>
      <c r="F275" s="114"/>
      <c r="G275" s="114"/>
      <c r="H275" s="114" t="s">
        <v>701</v>
      </c>
      <c r="I275" s="114" t="s">
        <v>19</v>
      </c>
      <c r="J275" s="114" t="s">
        <v>4816</v>
      </c>
      <c r="K275" s="114"/>
      <c r="L275" s="114" t="s">
        <v>20</v>
      </c>
      <c r="M275" s="136">
        <v>-2707.14</v>
      </c>
      <c r="N275" s="114" t="s">
        <v>18</v>
      </c>
      <c r="O275" s="136">
        <v>-1142.33</v>
      </c>
      <c r="P275" s="136">
        <v>-1142.33</v>
      </c>
      <c r="Q275" s="114">
        <v>0</v>
      </c>
      <c r="R275" s="112"/>
      <c r="S275" s="112"/>
      <c r="T275" s="112"/>
      <c r="U275" s="112"/>
    </row>
    <row r="276" spans="1:21">
      <c r="A276" s="116">
        <v>42475</v>
      </c>
      <c r="B276" s="114" t="s">
        <v>4815</v>
      </c>
      <c r="C276" s="116">
        <v>42475</v>
      </c>
      <c r="D276" s="114" t="s">
        <v>4815</v>
      </c>
      <c r="E276" s="114" t="s">
        <v>939</v>
      </c>
      <c r="F276" s="114"/>
      <c r="G276" s="114"/>
      <c r="H276" s="114" t="s">
        <v>701</v>
      </c>
      <c r="I276" s="114" t="s">
        <v>19</v>
      </c>
      <c r="J276" s="114" t="s">
        <v>4816</v>
      </c>
      <c r="K276" s="114" t="s">
        <v>21</v>
      </c>
      <c r="L276" s="114"/>
      <c r="M276" s="136">
        <v>2707.14</v>
      </c>
      <c r="N276" s="114" t="s">
        <v>18</v>
      </c>
      <c r="O276" s="136">
        <v>1142.33</v>
      </c>
      <c r="P276" s="136">
        <v>1142.33</v>
      </c>
      <c r="Q276" s="114">
        <v>0</v>
      </c>
      <c r="R276" s="112"/>
      <c r="S276" s="112"/>
      <c r="T276" s="112"/>
      <c r="U276" s="112"/>
    </row>
    <row r="277" spans="1:21">
      <c r="A277" s="116">
        <v>42478</v>
      </c>
      <c r="B277" s="114" t="s">
        <v>4817</v>
      </c>
      <c r="C277" s="116">
        <v>42478</v>
      </c>
      <c r="D277" s="114" t="s">
        <v>4817</v>
      </c>
      <c r="E277" s="114" t="s">
        <v>939</v>
      </c>
      <c r="F277" s="114"/>
      <c r="G277" s="114"/>
      <c r="H277" s="114" t="s">
        <v>701</v>
      </c>
      <c r="I277" s="114" t="s">
        <v>19</v>
      </c>
      <c r="J277" s="114" t="s">
        <v>4818</v>
      </c>
      <c r="K277" s="114"/>
      <c r="L277" s="114" t="s">
        <v>20</v>
      </c>
      <c r="M277" s="136">
        <v>-19400</v>
      </c>
      <c r="N277" s="114" t="s">
        <v>18</v>
      </c>
      <c r="O277" s="136">
        <v>-8543.2000000000007</v>
      </c>
      <c r="P277" s="136">
        <v>-8543.2000000000007</v>
      </c>
      <c r="Q277" s="114">
        <v>0</v>
      </c>
      <c r="R277" s="112"/>
      <c r="S277" s="112"/>
      <c r="T277" s="112"/>
      <c r="U277" s="112"/>
    </row>
    <row r="278" spans="1:21">
      <c r="A278" s="116">
        <v>42478</v>
      </c>
      <c r="B278" s="114" t="s">
        <v>4817</v>
      </c>
      <c r="C278" s="116">
        <v>42478</v>
      </c>
      <c r="D278" s="114" t="s">
        <v>4817</v>
      </c>
      <c r="E278" s="114" t="s">
        <v>939</v>
      </c>
      <c r="F278" s="114"/>
      <c r="G278" s="114"/>
      <c r="H278" s="114" t="s">
        <v>701</v>
      </c>
      <c r="I278" s="114" t="s">
        <v>19</v>
      </c>
      <c r="J278" s="114" t="s">
        <v>4818</v>
      </c>
      <c r="K278" s="114" t="s">
        <v>21</v>
      </c>
      <c r="L278" s="114"/>
      <c r="M278" s="136">
        <v>19400</v>
      </c>
      <c r="N278" s="114" t="s">
        <v>18</v>
      </c>
      <c r="O278" s="136">
        <v>8543.2000000000007</v>
      </c>
      <c r="P278" s="136">
        <v>8543.2000000000007</v>
      </c>
      <c r="Q278" s="114">
        <v>0</v>
      </c>
      <c r="R278" s="112"/>
      <c r="S278" s="113"/>
      <c r="T278" s="113"/>
      <c r="U278" s="112"/>
    </row>
    <row r="279" spans="1:21">
      <c r="A279" s="116">
        <v>42478</v>
      </c>
      <c r="B279" s="114" t="s">
        <v>4819</v>
      </c>
      <c r="C279" s="116">
        <v>42478</v>
      </c>
      <c r="D279" s="114" t="s">
        <v>4819</v>
      </c>
      <c r="E279" s="114" t="s">
        <v>939</v>
      </c>
      <c r="F279" s="114"/>
      <c r="G279" s="114"/>
      <c r="H279" s="114" t="s">
        <v>701</v>
      </c>
      <c r="I279" s="114" t="s">
        <v>19</v>
      </c>
      <c r="J279" s="114" t="s">
        <v>4818</v>
      </c>
      <c r="K279" s="114"/>
      <c r="L279" s="114" t="s">
        <v>20</v>
      </c>
      <c r="M279" s="114">
        <v>-17.46</v>
      </c>
      <c r="N279" s="114" t="s">
        <v>18</v>
      </c>
      <c r="O279" s="114">
        <v>-7.69</v>
      </c>
      <c r="P279" s="114">
        <v>-7.69</v>
      </c>
      <c r="Q279" s="114">
        <v>0</v>
      </c>
      <c r="R279" s="112"/>
      <c r="S279" s="113"/>
      <c r="T279" s="113"/>
      <c r="U279" s="112"/>
    </row>
    <row r="280" spans="1:21">
      <c r="A280" s="116">
        <v>42478</v>
      </c>
      <c r="B280" s="114" t="s">
        <v>4820</v>
      </c>
      <c r="C280" s="116">
        <v>42478</v>
      </c>
      <c r="D280" s="114" t="s">
        <v>4820</v>
      </c>
      <c r="E280" s="114" t="s">
        <v>939</v>
      </c>
      <c r="F280" s="114"/>
      <c r="G280" s="114"/>
      <c r="H280" s="114" t="s">
        <v>701</v>
      </c>
      <c r="I280" s="114" t="s">
        <v>19</v>
      </c>
      <c r="J280" s="114" t="s">
        <v>4821</v>
      </c>
      <c r="K280" s="114"/>
      <c r="L280" s="114" t="s">
        <v>20</v>
      </c>
      <c r="M280" s="136">
        <v>-13393.49</v>
      </c>
      <c r="N280" s="114" t="s">
        <v>18</v>
      </c>
      <c r="O280" s="136">
        <v>-5898.11</v>
      </c>
      <c r="P280" s="136">
        <v>-5898.1</v>
      </c>
      <c r="Q280" s="114">
        <v>-0.01</v>
      </c>
      <c r="R280" s="112"/>
      <c r="S280" s="112"/>
      <c r="T280" s="112"/>
      <c r="U280" s="112"/>
    </row>
    <row r="281" spans="1:21">
      <c r="A281" s="116">
        <v>42478</v>
      </c>
      <c r="B281" s="114" t="s">
        <v>4820</v>
      </c>
      <c r="C281" s="116">
        <v>42478</v>
      </c>
      <c r="D281" s="114" t="s">
        <v>4820</v>
      </c>
      <c r="E281" s="114" t="s">
        <v>939</v>
      </c>
      <c r="F281" s="114"/>
      <c r="G281" s="114"/>
      <c r="H281" s="114" t="s">
        <v>701</v>
      </c>
      <c r="I281" s="114" t="s">
        <v>19</v>
      </c>
      <c r="J281" s="114" t="s">
        <v>4821</v>
      </c>
      <c r="K281" s="114" t="s">
        <v>21</v>
      </c>
      <c r="L281" s="114"/>
      <c r="M281" s="136">
        <v>13393.49</v>
      </c>
      <c r="N281" s="114" t="s">
        <v>18</v>
      </c>
      <c r="O281" s="136">
        <v>5898.11</v>
      </c>
      <c r="P281" s="136">
        <v>5898.1</v>
      </c>
      <c r="Q281" s="114">
        <v>0</v>
      </c>
      <c r="R281" s="112"/>
      <c r="S281" s="113"/>
      <c r="T281" s="113"/>
      <c r="U281" s="112"/>
    </row>
    <row r="282" spans="1:21">
      <c r="A282" s="116">
        <v>42478</v>
      </c>
      <c r="B282" s="114" t="s">
        <v>4822</v>
      </c>
      <c r="C282" s="116">
        <v>42478</v>
      </c>
      <c r="D282" s="114" t="s">
        <v>4822</v>
      </c>
      <c r="E282" s="114" t="s">
        <v>939</v>
      </c>
      <c r="F282" s="114"/>
      <c r="G282" s="114"/>
      <c r="H282" s="114" t="s">
        <v>701</v>
      </c>
      <c r="I282" s="114" t="s">
        <v>19</v>
      </c>
      <c r="J282" s="114" t="s">
        <v>4823</v>
      </c>
      <c r="K282" s="114"/>
      <c r="L282" s="114" t="s">
        <v>20</v>
      </c>
      <c r="M282" s="136">
        <v>-19570</v>
      </c>
      <c r="N282" s="114" t="s">
        <v>18</v>
      </c>
      <c r="O282" s="136">
        <v>-8467.52</v>
      </c>
      <c r="P282" s="136">
        <v>-8467.52</v>
      </c>
      <c r="Q282" s="114">
        <v>0</v>
      </c>
      <c r="R282" s="112"/>
      <c r="S282" s="112"/>
      <c r="T282" s="112"/>
      <c r="U282" s="112"/>
    </row>
    <row r="283" spans="1:21">
      <c r="A283" s="116">
        <v>42478</v>
      </c>
      <c r="B283" s="114" t="s">
        <v>4822</v>
      </c>
      <c r="C283" s="116">
        <v>42478</v>
      </c>
      <c r="D283" s="114" t="s">
        <v>4822</v>
      </c>
      <c r="E283" s="114" t="s">
        <v>939</v>
      </c>
      <c r="F283" s="114"/>
      <c r="G283" s="114"/>
      <c r="H283" s="114" t="s">
        <v>701</v>
      </c>
      <c r="I283" s="114" t="s">
        <v>19</v>
      </c>
      <c r="J283" s="114" t="s">
        <v>4823</v>
      </c>
      <c r="K283" s="114" t="s">
        <v>21</v>
      </c>
      <c r="L283" s="114"/>
      <c r="M283" s="136">
        <v>19570</v>
      </c>
      <c r="N283" s="114" t="s">
        <v>18</v>
      </c>
      <c r="O283" s="136">
        <v>8467.52</v>
      </c>
      <c r="P283" s="136">
        <v>8467.52</v>
      </c>
      <c r="Q283" s="114">
        <v>0</v>
      </c>
      <c r="R283" s="112"/>
      <c r="S283" s="112"/>
      <c r="T283" s="112"/>
      <c r="U283" s="112"/>
    </row>
    <row r="284" spans="1:21">
      <c r="A284" s="116">
        <v>42478</v>
      </c>
      <c r="B284" s="114" t="s">
        <v>4617</v>
      </c>
      <c r="C284" s="116">
        <v>42478</v>
      </c>
      <c r="D284" s="114" t="s">
        <v>4617</v>
      </c>
      <c r="E284" s="114" t="s">
        <v>939</v>
      </c>
      <c r="F284" s="114"/>
      <c r="G284" s="114"/>
      <c r="H284" s="114" t="s">
        <v>701</v>
      </c>
      <c r="I284" s="114" t="s">
        <v>19</v>
      </c>
      <c r="J284" s="114" t="s">
        <v>4618</v>
      </c>
      <c r="K284" s="114"/>
      <c r="L284" s="114" t="s">
        <v>20</v>
      </c>
      <c r="M284" s="136">
        <v>-19500</v>
      </c>
      <c r="N284" s="114" t="s">
        <v>18</v>
      </c>
      <c r="O284" s="136">
        <v>-8434.18</v>
      </c>
      <c r="P284" s="136">
        <v>-8434.18</v>
      </c>
      <c r="Q284" s="114">
        <v>-3.06</v>
      </c>
      <c r="R284" s="112"/>
      <c r="S284" s="112"/>
      <c r="T284" s="112"/>
      <c r="U284" s="112"/>
    </row>
    <row r="285" spans="1:21">
      <c r="A285" s="116">
        <v>42475</v>
      </c>
      <c r="B285" s="114" t="s">
        <v>4824</v>
      </c>
      <c r="C285" s="116">
        <v>42475</v>
      </c>
      <c r="D285" s="114" t="s">
        <v>4824</v>
      </c>
      <c r="E285" s="114" t="s">
        <v>939</v>
      </c>
      <c r="F285" s="114"/>
      <c r="G285" s="114"/>
      <c r="H285" s="114" t="s">
        <v>701</v>
      </c>
      <c r="I285" s="114" t="s">
        <v>19</v>
      </c>
      <c r="J285" s="114" t="s">
        <v>4825</v>
      </c>
      <c r="K285" s="114"/>
      <c r="L285" s="114" t="s">
        <v>20</v>
      </c>
      <c r="M285" s="136">
        <v>-25576.92</v>
      </c>
      <c r="N285" s="114" t="s">
        <v>18</v>
      </c>
      <c r="O285" s="136">
        <v>-10792.69</v>
      </c>
      <c r="P285" s="136">
        <v>-10792.69</v>
      </c>
      <c r="Q285" s="114">
        <v>0</v>
      </c>
      <c r="R285" s="112"/>
      <c r="S285" s="112"/>
      <c r="T285" s="112"/>
      <c r="U285" s="112"/>
    </row>
    <row r="286" spans="1:21">
      <c r="A286" s="116">
        <v>42475</v>
      </c>
      <c r="B286" s="114" t="s">
        <v>4824</v>
      </c>
      <c r="C286" s="116">
        <v>42475</v>
      </c>
      <c r="D286" s="114" t="s">
        <v>4824</v>
      </c>
      <c r="E286" s="114" t="s">
        <v>939</v>
      </c>
      <c r="F286" s="114"/>
      <c r="G286" s="114"/>
      <c r="H286" s="114" t="s">
        <v>701</v>
      </c>
      <c r="I286" s="114" t="s">
        <v>19</v>
      </c>
      <c r="J286" s="114" t="s">
        <v>4825</v>
      </c>
      <c r="K286" s="114" t="s">
        <v>21</v>
      </c>
      <c r="L286" s="114"/>
      <c r="M286" s="136">
        <v>25576.92</v>
      </c>
      <c r="N286" s="114" t="s">
        <v>18</v>
      </c>
      <c r="O286" s="136">
        <v>10792.69</v>
      </c>
      <c r="P286" s="136">
        <v>10792.69</v>
      </c>
      <c r="Q286" s="114">
        <v>0</v>
      </c>
      <c r="R286" s="112"/>
      <c r="S286" s="112"/>
      <c r="T286" s="112"/>
      <c r="U286" s="112"/>
    </row>
    <row r="287" spans="1:21">
      <c r="A287" s="116">
        <v>42475</v>
      </c>
      <c r="B287" s="114" t="s">
        <v>4826</v>
      </c>
      <c r="C287" s="116">
        <v>42475</v>
      </c>
      <c r="D287" s="114" t="s">
        <v>4826</v>
      </c>
      <c r="E287" s="114" t="s">
        <v>939</v>
      </c>
      <c r="F287" s="114"/>
      <c r="G287" s="114"/>
      <c r="H287" s="114" t="s">
        <v>701</v>
      </c>
      <c r="I287" s="114" t="s">
        <v>19</v>
      </c>
      <c r="J287" s="114" t="s">
        <v>4825</v>
      </c>
      <c r="K287" s="114"/>
      <c r="L287" s="114" t="s">
        <v>20</v>
      </c>
      <c r="M287" s="114">
        <v>-12.79</v>
      </c>
      <c r="N287" s="114" t="s">
        <v>18</v>
      </c>
      <c r="O287" s="114">
        <v>-5.4</v>
      </c>
      <c r="P287" s="114">
        <v>-5.4</v>
      </c>
      <c r="Q287" s="114">
        <v>0</v>
      </c>
      <c r="R287" s="112"/>
      <c r="S287" s="112"/>
      <c r="T287" s="112"/>
      <c r="U287" s="112"/>
    </row>
    <row r="288" spans="1:21">
      <c r="A288" s="116">
        <v>42475</v>
      </c>
      <c r="B288" s="114" t="s">
        <v>4827</v>
      </c>
      <c r="C288" s="116">
        <v>42475</v>
      </c>
      <c r="D288" s="114" t="s">
        <v>4827</v>
      </c>
      <c r="E288" s="114" t="s">
        <v>939</v>
      </c>
      <c r="F288" s="114"/>
      <c r="G288" s="114"/>
      <c r="H288" s="114" t="s">
        <v>701</v>
      </c>
      <c r="I288" s="114" t="s">
        <v>19</v>
      </c>
      <c r="J288" s="114" t="s">
        <v>4828</v>
      </c>
      <c r="K288" s="114"/>
      <c r="L288" s="114" t="s">
        <v>20</v>
      </c>
      <c r="M288" s="136">
        <v>-25596.89</v>
      </c>
      <c r="N288" s="114" t="s">
        <v>18</v>
      </c>
      <c r="O288" s="136">
        <v>-10799.59</v>
      </c>
      <c r="P288" s="136">
        <v>-10799.59</v>
      </c>
      <c r="Q288" s="114">
        <v>0</v>
      </c>
      <c r="R288" s="112"/>
      <c r="S288" s="112"/>
      <c r="T288" s="112"/>
      <c r="U288" s="112"/>
    </row>
    <row r="289" spans="1:21">
      <c r="A289" s="116">
        <v>42475</v>
      </c>
      <c r="B289" s="114" t="s">
        <v>4827</v>
      </c>
      <c r="C289" s="116">
        <v>42475</v>
      </c>
      <c r="D289" s="114" t="s">
        <v>4827</v>
      </c>
      <c r="E289" s="114" t="s">
        <v>939</v>
      </c>
      <c r="F289" s="114"/>
      <c r="G289" s="114"/>
      <c r="H289" s="114" t="s">
        <v>701</v>
      </c>
      <c r="I289" s="114" t="s">
        <v>19</v>
      </c>
      <c r="J289" s="114" t="s">
        <v>4828</v>
      </c>
      <c r="K289" s="114" t="s">
        <v>21</v>
      </c>
      <c r="L289" s="114"/>
      <c r="M289" s="136">
        <v>25596.89</v>
      </c>
      <c r="N289" s="114" t="s">
        <v>18</v>
      </c>
      <c r="O289" s="136">
        <v>10799.59</v>
      </c>
      <c r="P289" s="136">
        <v>10799.59</v>
      </c>
      <c r="Q289" s="114">
        <v>0</v>
      </c>
      <c r="R289" s="112"/>
      <c r="S289" s="112"/>
      <c r="T289" s="112"/>
      <c r="U289" s="112"/>
    </row>
    <row r="290" spans="1:21">
      <c r="A290" s="116">
        <v>42475</v>
      </c>
      <c r="B290" s="114" t="s">
        <v>4829</v>
      </c>
      <c r="C290" s="116">
        <v>42475</v>
      </c>
      <c r="D290" s="114" t="s">
        <v>4829</v>
      </c>
      <c r="E290" s="114" t="s">
        <v>939</v>
      </c>
      <c r="F290" s="114"/>
      <c r="G290" s="114"/>
      <c r="H290" s="114" t="s">
        <v>701</v>
      </c>
      <c r="I290" s="114" t="s">
        <v>19</v>
      </c>
      <c r="J290" s="114" t="s">
        <v>4828</v>
      </c>
      <c r="K290" s="114"/>
      <c r="L290" s="114" t="s">
        <v>20</v>
      </c>
      <c r="M290" s="114">
        <v>-12.8</v>
      </c>
      <c r="N290" s="114" t="s">
        <v>18</v>
      </c>
      <c r="O290" s="114">
        <v>-5.4</v>
      </c>
      <c r="P290" s="114">
        <v>-5.4</v>
      </c>
      <c r="Q290" s="114">
        <v>0</v>
      </c>
      <c r="R290" s="112"/>
      <c r="S290" s="113"/>
      <c r="T290" s="113"/>
      <c r="U290" s="112"/>
    </row>
    <row r="291" spans="1:21">
      <c r="A291" s="116">
        <v>42475</v>
      </c>
      <c r="B291" s="114" t="s">
        <v>4830</v>
      </c>
      <c r="C291" s="116">
        <v>42475</v>
      </c>
      <c r="D291" s="114" t="s">
        <v>4830</v>
      </c>
      <c r="E291" s="114" t="s">
        <v>939</v>
      </c>
      <c r="F291" s="114"/>
      <c r="G291" s="114"/>
      <c r="H291" s="114" t="s">
        <v>701</v>
      </c>
      <c r="I291" s="114" t="s">
        <v>19</v>
      </c>
      <c r="J291" s="114" t="s">
        <v>4831</v>
      </c>
      <c r="K291" s="114"/>
      <c r="L291" s="114" t="s">
        <v>20</v>
      </c>
      <c r="M291" s="136">
        <v>-25564.13</v>
      </c>
      <c r="N291" s="114" t="s">
        <v>18</v>
      </c>
      <c r="O291" s="136">
        <v>-10787.29</v>
      </c>
      <c r="P291" s="136">
        <v>-10787.29</v>
      </c>
      <c r="Q291" s="114">
        <v>0</v>
      </c>
      <c r="R291" s="112"/>
      <c r="S291" s="113"/>
      <c r="T291" s="113"/>
      <c r="U291" s="112"/>
    </row>
    <row r="292" spans="1:21">
      <c r="A292" s="116">
        <v>42475</v>
      </c>
      <c r="B292" s="114" t="s">
        <v>4830</v>
      </c>
      <c r="C292" s="116">
        <v>42475</v>
      </c>
      <c r="D292" s="114" t="s">
        <v>4830</v>
      </c>
      <c r="E292" s="114" t="s">
        <v>939</v>
      </c>
      <c r="F292" s="114"/>
      <c r="G292" s="114"/>
      <c r="H292" s="114" t="s">
        <v>701</v>
      </c>
      <c r="I292" s="114" t="s">
        <v>19</v>
      </c>
      <c r="J292" s="114" t="s">
        <v>4831</v>
      </c>
      <c r="K292" s="114" t="s">
        <v>21</v>
      </c>
      <c r="L292" s="114"/>
      <c r="M292" s="136">
        <v>25564.13</v>
      </c>
      <c r="N292" s="114" t="s">
        <v>18</v>
      </c>
      <c r="O292" s="136">
        <v>10787.29</v>
      </c>
      <c r="P292" s="136">
        <v>10787.29</v>
      </c>
      <c r="Q292" s="114">
        <v>0</v>
      </c>
      <c r="R292" s="112"/>
      <c r="S292" s="112"/>
      <c r="T292" s="112"/>
      <c r="U292" s="112"/>
    </row>
    <row r="293" spans="1:21">
      <c r="A293" s="116">
        <v>42475</v>
      </c>
      <c r="B293" s="114" t="s">
        <v>4832</v>
      </c>
      <c r="C293" s="116">
        <v>42475</v>
      </c>
      <c r="D293" s="114" t="s">
        <v>4832</v>
      </c>
      <c r="E293" s="114" t="s">
        <v>939</v>
      </c>
      <c r="F293" s="114"/>
      <c r="G293" s="114"/>
      <c r="H293" s="114" t="s">
        <v>701</v>
      </c>
      <c r="I293" s="114" t="s">
        <v>19</v>
      </c>
      <c r="J293" s="114" t="s">
        <v>4831</v>
      </c>
      <c r="K293" s="114"/>
      <c r="L293" s="114" t="s">
        <v>20</v>
      </c>
      <c r="M293" s="114">
        <v>-23.01</v>
      </c>
      <c r="N293" s="114" t="s">
        <v>18</v>
      </c>
      <c r="O293" s="114">
        <v>-9.7100000000000009</v>
      </c>
      <c r="P293" s="114">
        <v>-9.7100000000000009</v>
      </c>
      <c r="Q293" s="114">
        <v>0</v>
      </c>
      <c r="R293" s="112"/>
      <c r="S293" s="112"/>
      <c r="T293" s="112"/>
      <c r="U293" s="112"/>
    </row>
    <row r="294" spans="1:21">
      <c r="A294" s="116">
        <v>42475</v>
      </c>
      <c r="B294" s="114" t="s">
        <v>4833</v>
      </c>
      <c r="C294" s="116">
        <v>42475</v>
      </c>
      <c r="D294" s="114" t="s">
        <v>4833</v>
      </c>
      <c r="E294" s="114" t="s">
        <v>939</v>
      </c>
      <c r="F294" s="114"/>
      <c r="G294" s="114"/>
      <c r="H294" s="114" t="s">
        <v>701</v>
      </c>
      <c r="I294" s="114" t="s">
        <v>19</v>
      </c>
      <c r="J294" s="114" t="s">
        <v>4834</v>
      </c>
      <c r="K294" s="114"/>
      <c r="L294" s="114" t="s">
        <v>20</v>
      </c>
      <c r="M294" s="136">
        <v>-25584.09</v>
      </c>
      <c r="N294" s="114" t="s">
        <v>18</v>
      </c>
      <c r="O294" s="136">
        <v>-10794.19</v>
      </c>
      <c r="P294" s="136">
        <v>-10794.19</v>
      </c>
      <c r="Q294" s="114">
        <v>0</v>
      </c>
      <c r="R294" s="112"/>
      <c r="S294" s="113"/>
      <c r="T294" s="113"/>
      <c r="U294" s="112"/>
    </row>
    <row r="295" spans="1:21">
      <c r="A295" s="116">
        <v>42475</v>
      </c>
      <c r="B295" s="114" t="s">
        <v>4833</v>
      </c>
      <c r="C295" s="116">
        <v>42475</v>
      </c>
      <c r="D295" s="114" t="s">
        <v>4833</v>
      </c>
      <c r="E295" s="114" t="s">
        <v>939</v>
      </c>
      <c r="F295" s="114"/>
      <c r="G295" s="114"/>
      <c r="H295" s="114" t="s">
        <v>701</v>
      </c>
      <c r="I295" s="114" t="s">
        <v>19</v>
      </c>
      <c r="J295" s="114" t="s">
        <v>4834</v>
      </c>
      <c r="K295" s="114" t="s">
        <v>21</v>
      </c>
      <c r="L295" s="114"/>
      <c r="M295" s="136">
        <v>25584.09</v>
      </c>
      <c r="N295" s="114" t="s">
        <v>18</v>
      </c>
      <c r="O295" s="136">
        <v>10794.19</v>
      </c>
      <c r="P295" s="136">
        <v>10794.19</v>
      </c>
      <c r="Q295" s="114">
        <v>0</v>
      </c>
      <c r="R295" s="112"/>
      <c r="S295" s="112"/>
      <c r="T295" s="112"/>
      <c r="U295" s="112"/>
    </row>
    <row r="296" spans="1:21">
      <c r="A296" s="116">
        <v>42475</v>
      </c>
      <c r="B296" s="114" t="s">
        <v>4835</v>
      </c>
      <c r="C296" s="116">
        <v>42475</v>
      </c>
      <c r="D296" s="114" t="s">
        <v>4835</v>
      </c>
      <c r="E296" s="114" t="s">
        <v>939</v>
      </c>
      <c r="F296" s="114"/>
      <c r="G296" s="114"/>
      <c r="H296" s="114" t="s">
        <v>701</v>
      </c>
      <c r="I296" s="114" t="s">
        <v>19</v>
      </c>
      <c r="J296" s="114" t="s">
        <v>4834</v>
      </c>
      <c r="K296" s="114"/>
      <c r="L296" s="114" t="s">
        <v>20</v>
      </c>
      <c r="M296" s="114">
        <v>-23.03</v>
      </c>
      <c r="N296" s="114" t="s">
        <v>18</v>
      </c>
      <c r="O296" s="114">
        <v>-9.7200000000000006</v>
      </c>
      <c r="P296" s="114">
        <v>-9.7200000000000006</v>
      </c>
      <c r="Q296" s="114">
        <v>0</v>
      </c>
      <c r="R296" s="112"/>
      <c r="S296" s="112"/>
      <c r="T296" s="112"/>
      <c r="U296" s="112"/>
    </row>
    <row r="297" spans="1:21">
      <c r="A297" s="116">
        <v>42478</v>
      </c>
      <c r="B297" s="114" t="s">
        <v>4822</v>
      </c>
      <c r="C297" s="116">
        <v>42478</v>
      </c>
      <c r="D297" s="114" t="s">
        <v>4822</v>
      </c>
      <c r="E297" s="114" t="s">
        <v>939</v>
      </c>
      <c r="F297" s="114"/>
      <c r="G297" s="114"/>
      <c r="H297" s="114" t="s">
        <v>701</v>
      </c>
      <c r="I297" s="114" t="s">
        <v>19</v>
      </c>
      <c r="J297" s="114" t="s">
        <v>4823</v>
      </c>
      <c r="K297" s="114" t="s">
        <v>21</v>
      </c>
      <c r="L297" s="114"/>
      <c r="M297" s="136">
        <v>2015.6</v>
      </c>
      <c r="N297" s="114" t="s">
        <v>18</v>
      </c>
      <c r="O297" s="114">
        <v>872.1</v>
      </c>
      <c r="P297" s="114">
        <v>872.1</v>
      </c>
      <c r="Q297" s="114">
        <v>0</v>
      </c>
      <c r="R297" s="112"/>
      <c r="S297" s="113"/>
      <c r="T297" s="113"/>
      <c r="U297" s="112"/>
    </row>
    <row r="298" spans="1:21">
      <c r="A298" s="116">
        <v>42480</v>
      </c>
      <c r="B298" s="114" t="s">
        <v>4765</v>
      </c>
      <c r="C298" s="116">
        <v>42480</v>
      </c>
      <c r="D298" s="114" t="s">
        <v>4765</v>
      </c>
      <c r="E298" s="114" t="s">
        <v>939</v>
      </c>
      <c r="F298" s="114"/>
      <c r="G298" s="114"/>
      <c r="H298" s="114" t="s">
        <v>701</v>
      </c>
      <c r="I298" s="114" t="s">
        <v>19</v>
      </c>
      <c r="J298" s="114" t="s">
        <v>4766</v>
      </c>
      <c r="K298" s="114"/>
      <c r="L298" s="114" t="s">
        <v>20</v>
      </c>
      <c r="M298" s="136">
        <v>-9896.84</v>
      </c>
      <c r="N298" s="114" t="s">
        <v>18</v>
      </c>
      <c r="O298" s="136">
        <v>-4370.82</v>
      </c>
      <c r="P298" s="136">
        <v>-4370.82</v>
      </c>
      <c r="Q298" s="114">
        <v>0</v>
      </c>
      <c r="R298" s="112"/>
      <c r="S298" s="112"/>
      <c r="T298" s="112"/>
      <c r="U298" s="112"/>
    </row>
    <row r="299" spans="1:21">
      <c r="A299" s="116">
        <v>42479</v>
      </c>
      <c r="B299" s="114" t="s">
        <v>4836</v>
      </c>
      <c r="C299" s="116">
        <v>42479</v>
      </c>
      <c r="D299" s="114" t="s">
        <v>4836</v>
      </c>
      <c r="E299" s="114" t="s">
        <v>939</v>
      </c>
      <c r="F299" s="114"/>
      <c r="G299" s="114"/>
      <c r="H299" s="114" t="s">
        <v>701</v>
      </c>
      <c r="I299" s="114" t="s">
        <v>19</v>
      </c>
      <c r="J299" s="114" t="s">
        <v>4837</v>
      </c>
      <c r="K299" s="114"/>
      <c r="L299" s="114" t="s">
        <v>20</v>
      </c>
      <c r="M299" s="114">
        <v>-636.36</v>
      </c>
      <c r="N299" s="114" t="s">
        <v>18</v>
      </c>
      <c r="O299" s="114">
        <v>-270.39999999999998</v>
      </c>
      <c r="P299" s="114">
        <v>-270.39999999999998</v>
      </c>
      <c r="Q299" s="114">
        <v>0</v>
      </c>
      <c r="R299" s="112"/>
      <c r="S299" s="112"/>
      <c r="T299" s="112"/>
      <c r="U299" s="112"/>
    </row>
    <row r="300" spans="1:21">
      <c r="A300" s="116">
        <v>42479</v>
      </c>
      <c r="B300" s="114" t="s">
        <v>4836</v>
      </c>
      <c r="C300" s="116">
        <v>42479</v>
      </c>
      <c r="D300" s="114" t="s">
        <v>4836</v>
      </c>
      <c r="E300" s="114" t="s">
        <v>939</v>
      </c>
      <c r="F300" s="114"/>
      <c r="G300" s="114"/>
      <c r="H300" s="114" t="s">
        <v>701</v>
      </c>
      <c r="I300" s="114" t="s">
        <v>19</v>
      </c>
      <c r="J300" s="114" t="s">
        <v>4837</v>
      </c>
      <c r="K300" s="114" t="s">
        <v>21</v>
      </c>
      <c r="L300" s="114"/>
      <c r="M300" s="114">
        <v>636.36</v>
      </c>
      <c r="N300" s="114" t="s">
        <v>18</v>
      </c>
      <c r="O300" s="114">
        <v>270.39999999999998</v>
      </c>
      <c r="P300" s="114">
        <v>270.39999999999998</v>
      </c>
      <c r="Q300" s="114">
        <v>0</v>
      </c>
      <c r="R300" s="112"/>
      <c r="S300" s="113"/>
      <c r="T300" s="113"/>
      <c r="U300" s="112"/>
    </row>
    <row r="301" spans="1:21">
      <c r="A301" s="116">
        <v>42475</v>
      </c>
      <c r="B301" s="114" t="s">
        <v>4838</v>
      </c>
      <c r="C301" s="116">
        <v>42475</v>
      </c>
      <c r="D301" s="114" t="s">
        <v>4838</v>
      </c>
      <c r="E301" s="114" t="s">
        <v>939</v>
      </c>
      <c r="F301" s="114"/>
      <c r="G301" s="114"/>
      <c r="H301" s="114" t="s">
        <v>701</v>
      </c>
      <c r="I301" s="114" t="s">
        <v>19</v>
      </c>
      <c r="J301" s="114" t="s">
        <v>4839</v>
      </c>
      <c r="K301" s="114"/>
      <c r="L301" s="114" t="s">
        <v>20</v>
      </c>
      <c r="M301" s="136">
        <v>-7775</v>
      </c>
      <c r="N301" s="114" t="s">
        <v>18</v>
      </c>
      <c r="O301" s="136">
        <v>-3364.08</v>
      </c>
      <c r="P301" s="136">
        <v>-3364.09</v>
      </c>
      <c r="Q301" s="114">
        <v>0.02</v>
      </c>
      <c r="R301" s="112"/>
      <c r="S301" s="113"/>
      <c r="T301" s="113"/>
      <c r="U301" s="112"/>
    </row>
    <row r="302" spans="1:21">
      <c r="A302" s="116">
        <v>42475</v>
      </c>
      <c r="B302" s="114" t="s">
        <v>4838</v>
      </c>
      <c r="C302" s="116">
        <v>42475</v>
      </c>
      <c r="D302" s="114" t="s">
        <v>4838</v>
      </c>
      <c r="E302" s="114" t="s">
        <v>939</v>
      </c>
      <c r="F302" s="114"/>
      <c r="G302" s="114"/>
      <c r="H302" s="114" t="s">
        <v>701</v>
      </c>
      <c r="I302" s="114" t="s">
        <v>19</v>
      </c>
      <c r="J302" s="114" t="s">
        <v>4839</v>
      </c>
      <c r="K302" s="114" t="s">
        <v>21</v>
      </c>
      <c r="L302" s="114"/>
      <c r="M302" s="136">
        <v>7775</v>
      </c>
      <c r="N302" s="114" t="s">
        <v>18</v>
      </c>
      <c r="O302" s="136">
        <v>3364.08</v>
      </c>
      <c r="P302" s="136">
        <v>3364.09</v>
      </c>
      <c r="Q302" s="114">
        <v>0</v>
      </c>
      <c r="R302" s="112"/>
      <c r="S302" s="112"/>
      <c r="T302" s="112"/>
      <c r="U302" s="112"/>
    </row>
    <row r="303" spans="1:21" hidden="1">
      <c r="A303" s="116">
        <v>42475</v>
      </c>
      <c r="B303" s="114" t="s">
        <v>4840</v>
      </c>
      <c r="C303" s="116">
        <v>42475</v>
      </c>
      <c r="D303" s="114" t="s">
        <v>4840</v>
      </c>
      <c r="E303" s="114" t="s">
        <v>939</v>
      </c>
      <c r="F303" s="114" t="s">
        <v>4125</v>
      </c>
      <c r="G303" s="114">
        <v>50</v>
      </c>
      <c r="H303" s="114" t="s">
        <v>701</v>
      </c>
      <c r="I303" s="114" t="s">
        <v>24</v>
      </c>
      <c r="J303" s="114" t="s">
        <v>4841</v>
      </c>
      <c r="K303" s="114" t="s">
        <v>21</v>
      </c>
      <c r="L303" s="114"/>
      <c r="M303" s="136">
        <v>25596.89</v>
      </c>
      <c r="N303" s="114" t="s">
        <v>18</v>
      </c>
      <c r="O303" s="136">
        <v>8839.59</v>
      </c>
      <c r="P303" s="136">
        <v>8839.59</v>
      </c>
      <c r="Q303" s="136">
        <v>1960</v>
      </c>
      <c r="R303" s="112"/>
      <c r="S303" s="112"/>
      <c r="T303" s="112"/>
      <c r="U303" s="112"/>
    </row>
    <row r="304" spans="1:21">
      <c r="A304" s="116">
        <v>42475</v>
      </c>
      <c r="B304" s="114" t="s">
        <v>4842</v>
      </c>
      <c r="C304" s="116">
        <v>42475</v>
      </c>
      <c r="D304" s="114" t="s">
        <v>4842</v>
      </c>
      <c r="E304" s="114" t="s">
        <v>939</v>
      </c>
      <c r="F304" s="114"/>
      <c r="G304" s="114"/>
      <c r="H304" s="114" t="s">
        <v>701</v>
      </c>
      <c r="I304" s="114" t="s">
        <v>19</v>
      </c>
      <c r="J304" s="114" t="s">
        <v>4843</v>
      </c>
      <c r="K304" s="114"/>
      <c r="L304" s="114" t="s">
        <v>20</v>
      </c>
      <c r="M304" s="136">
        <v>-4928.22</v>
      </c>
      <c r="N304" s="114" t="s">
        <v>18</v>
      </c>
      <c r="O304" s="136">
        <v>-2167.4299999999998</v>
      </c>
      <c r="P304" s="136">
        <v>-2167.4299999999998</v>
      </c>
      <c r="Q304" s="114">
        <v>0.01</v>
      </c>
      <c r="R304" s="112"/>
      <c r="S304" s="113"/>
      <c r="T304" s="113"/>
      <c r="U304" s="113"/>
    </row>
    <row r="305" spans="1:21">
      <c r="A305" s="116">
        <v>42475</v>
      </c>
      <c r="B305" s="114" t="s">
        <v>4842</v>
      </c>
      <c r="C305" s="116">
        <v>42475</v>
      </c>
      <c r="D305" s="114" t="s">
        <v>4842</v>
      </c>
      <c r="E305" s="114" t="s">
        <v>939</v>
      </c>
      <c r="F305" s="114"/>
      <c r="G305" s="114"/>
      <c r="H305" s="114" t="s">
        <v>701</v>
      </c>
      <c r="I305" s="114" t="s">
        <v>19</v>
      </c>
      <c r="J305" s="114" t="s">
        <v>4843</v>
      </c>
      <c r="K305" s="114" t="s">
        <v>21</v>
      </c>
      <c r="L305" s="114"/>
      <c r="M305" s="136">
        <v>4928.22</v>
      </c>
      <c r="N305" s="114" t="s">
        <v>18</v>
      </c>
      <c r="O305" s="136">
        <v>2167.4299999999998</v>
      </c>
      <c r="P305" s="136">
        <v>2167.4299999999998</v>
      </c>
      <c r="Q305" s="114">
        <v>0</v>
      </c>
      <c r="R305" s="112"/>
      <c r="S305" s="113"/>
      <c r="T305" s="113"/>
      <c r="U305" s="113"/>
    </row>
    <row r="306" spans="1:21">
      <c r="A306" s="116">
        <v>42475</v>
      </c>
      <c r="B306" s="114" t="s">
        <v>4842</v>
      </c>
      <c r="C306" s="116">
        <v>42475</v>
      </c>
      <c r="D306" s="114" t="s">
        <v>4842</v>
      </c>
      <c r="E306" s="114" t="s">
        <v>939</v>
      </c>
      <c r="F306" s="114"/>
      <c r="G306" s="114"/>
      <c r="H306" s="114" t="s">
        <v>701</v>
      </c>
      <c r="I306" s="114" t="s">
        <v>19</v>
      </c>
      <c r="J306" s="114" t="s">
        <v>4843</v>
      </c>
      <c r="K306" s="114"/>
      <c r="L306" s="114" t="s">
        <v>20</v>
      </c>
      <c r="M306" s="114">
        <v>-868.29</v>
      </c>
      <c r="N306" s="114" t="s">
        <v>18</v>
      </c>
      <c r="O306" s="114">
        <v>-382.73</v>
      </c>
      <c r="P306" s="114">
        <v>-382.73</v>
      </c>
      <c r="Q306" s="114">
        <v>0</v>
      </c>
      <c r="R306" s="112"/>
      <c r="S306" s="112"/>
      <c r="T306" s="112"/>
      <c r="U306" s="112"/>
    </row>
    <row r="307" spans="1:21">
      <c r="A307" s="116">
        <v>42475</v>
      </c>
      <c r="B307" s="114" t="s">
        <v>4842</v>
      </c>
      <c r="C307" s="116">
        <v>42475</v>
      </c>
      <c r="D307" s="114" t="s">
        <v>4842</v>
      </c>
      <c r="E307" s="114" t="s">
        <v>939</v>
      </c>
      <c r="F307" s="114"/>
      <c r="G307" s="114"/>
      <c r="H307" s="114" t="s">
        <v>701</v>
      </c>
      <c r="I307" s="114" t="s">
        <v>19</v>
      </c>
      <c r="J307" s="114" t="s">
        <v>4843</v>
      </c>
      <c r="K307" s="114" t="s">
        <v>21</v>
      </c>
      <c r="L307" s="114"/>
      <c r="M307" s="114">
        <v>868.29</v>
      </c>
      <c r="N307" s="114" t="s">
        <v>18</v>
      </c>
      <c r="O307" s="114">
        <v>382.73</v>
      </c>
      <c r="P307" s="114">
        <v>382.73</v>
      </c>
      <c r="Q307" s="114">
        <v>0</v>
      </c>
      <c r="R307" s="112"/>
      <c r="S307" s="113"/>
      <c r="T307" s="113"/>
      <c r="U307" s="113"/>
    </row>
    <row r="308" spans="1:21">
      <c r="A308" s="116">
        <v>42475</v>
      </c>
      <c r="B308" s="114" t="s">
        <v>4844</v>
      </c>
      <c r="C308" s="116">
        <v>42475</v>
      </c>
      <c r="D308" s="114" t="s">
        <v>4844</v>
      </c>
      <c r="E308" s="114" t="s">
        <v>939</v>
      </c>
      <c r="F308" s="114"/>
      <c r="G308" s="114"/>
      <c r="H308" s="114" t="s">
        <v>701</v>
      </c>
      <c r="I308" s="114" t="s">
        <v>19</v>
      </c>
      <c r="J308" s="114" t="s">
        <v>4845</v>
      </c>
      <c r="K308" s="114"/>
      <c r="L308" s="114" t="s">
        <v>20</v>
      </c>
      <c r="M308" s="136">
        <v>-24350</v>
      </c>
      <c r="N308" s="114" t="s">
        <v>18</v>
      </c>
      <c r="O308" s="136">
        <v>-10712.81</v>
      </c>
      <c r="P308" s="136">
        <v>-10712.81</v>
      </c>
      <c r="Q308" s="114">
        <v>0</v>
      </c>
      <c r="R308" s="112"/>
      <c r="S308" s="113"/>
      <c r="T308" s="113"/>
      <c r="U308" s="113"/>
    </row>
    <row r="309" spans="1:21">
      <c r="A309" s="116">
        <v>42475</v>
      </c>
      <c r="B309" s="114" t="s">
        <v>4844</v>
      </c>
      <c r="C309" s="116">
        <v>42475</v>
      </c>
      <c r="D309" s="114" t="s">
        <v>4844</v>
      </c>
      <c r="E309" s="114" t="s">
        <v>939</v>
      </c>
      <c r="F309" s="114"/>
      <c r="G309" s="114"/>
      <c r="H309" s="114" t="s">
        <v>701</v>
      </c>
      <c r="I309" s="114" t="s">
        <v>19</v>
      </c>
      <c r="J309" s="114" t="s">
        <v>4845</v>
      </c>
      <c r="K309" s="114" t="s">
        <v>21</v>
      </c>
      <c r="L309" s="114"/>
      <c r="M309" s="136">
        <v>24350</v>
      </c>
      <c r="N309" s="114" t="s">
        <v>18</v>
      </c>
      <c r="O309" s="136">
        <v>10712.81</v>
      </c>
      <c r="P309" s="136">
        <v>10712.81</v>
      </c>
      <c r="Q309" s="114">
        <v>0</v>
      </c>
      <c r="R309" s="112"/>
      <c r="S309" s="112"/>
      <c r="T309" s="112"/>
      <c r="U309" s="112"/>
    </row>
    <row r="310" spans="1:21">
      <c r="A310" s="116">
        <v>42475</v>
      </c>
      <c r="B310" s="114" t="s">
        <v>4846</v>
      </c>
      <c r="C310" s="116">
        <v>42475</v>
      </c>
      <c r="D310" s="114" t="s">
        <v>4846</v>
      </c>
      <c r="E310" s="114" t="s">
        <v>939</v>
      </c>
      <c r="F310" s="114"/>
      <c r="G310" s="114"/>
      <c r="H310" s="114" t="s">
        <v>701</v>
      </c>
      <c r="I310" s="114" t="s">
        <v>19</v>
      </c>
      <c r="J310" s="114" t="s">
        <v>4845</v>
      </c>
      <c r="K310" s="114"/>
      <c r="L310" s="114" t="s">
        <v>20</v>
      </c>
      <c r="M310" s="114">
        <v>-36.53</v>
      </c>
      <c r="N310" s="114" t="s">
        <v>18</v>
      </c>
      <c r="O310" s="114">
        <v>-16.07</v>
      </c>
      <c r="P310" s="114">
        <v>-16.07</v>
      </c>
      <c r="Q310" s="114">
        <v>0</v>
      </c>
      <c r="R310" s="112"/>
      <c r="S310" s="112"/>
      <c r="T310" s="112"/>
      <c r="U310" s="112"/>
    </row>
    <row r="311" spans="1:21">
      <c r="A311" s="116">
        <v>42474</v>
      </c>
      <c r="B311" s="114" t="s">
        <v>4809</v>
      </c>
      <c r="C311" s="116">
        <v>42474</v>
      </c>
      <c r="D311" s="114" t="s">
        <v>4809</v>
      </c>
      <c r="E311" s="114" t="s">
        <v>939</v>
      </c>
      <c r="F311" s="114"/>
      <c r="G311" s="114"/>
      <c r="H311" s="114" t="s">
        <v>701</v>
      </c>
      <c r="I311" s="114" t="s">
        <v>19</v>
      </c>
      <c r="J311" s="114" t="s">
        <v>4810</v>
      </c>
      <c r="K311" s="114"/>
      <c r="L311" s="114" t="s">
        <v>20</v>
      </c>
      <c r="M311" s="136">
        <v>-19378.66</v>
      </c>
      <c r="N311" s="114" t="s">
        <v>18</v>
      </c>
      <c r="O311" s="136">
        <v>-8384.74</v>
      </c>
      <c r="P311" s="136">
        <v>-8381.68</v>
      </c>
      <c r="Q311" s="114">
        <v>-3.06</v>
      </c>
      <c r="R311" s="112"/>
      <c r="S311" s="112"/>
      <c r="T311" s="112"/>
      <c r="U311" s="112"/>
    </row>
    <row r="312" spans="1:21">
      <c r="A312" s="116">
        <v>42474</v>
      </c>
      <c r="B312" s="114" t="s">
        <v>4809</v>
      </c>
      <c r="C312" s="116">
        <v>42474</v>
      </c>
      <c r="D312" s="114" t="s">
        <v>4809</v>
      </c>
      <c r="E312" s="114" t="s">
        <v>939</v>
      </c>
      <c r="F312" s="114"/>
      <c r="G312" s="114"/>
      <c r="H312" s="114" t="s">
        <v>701</v>
      </c>
      <c r="I312" s="114" t="s">
        <v>19</v>
      </c>
      <c r="J312" s="114" t="s">
        <v>4810</v>
      </c>
      <c r="K312" s="114" t="s">
        <v>21</v>
      </c>
      <c r="L312" s="114"/>
      <c r="M312" s="136">
        <v>19378.66</v>
      </c>
      <c r="N312" s="114" t="s">
        <v>18</v>
      </c>
      <c r="O312" s="136">
        <v>8384.74</v>
      </c>
      <c r="P312" s="136">
        <v>8381.68</v>
      </c>
      <c r="Q312" s="114">
        <v>3.06</v>
      </c>
      <c r="R312" s="112"/>
      <c r="S312" s="112"/>
      <c r="T312" s="112"/>
      <c r="U312" s="112"/>
    </row>
    <row r="313" spans="1:21">
      <c r="A313" s="116">
        <v>42474</v>
      </c>
      <c r="B313" s="114" t="s">
        <v>4809</v>
      </c>
      <c r="C313" s="116">
        <v>42474</v>
      </c>
      <c r="D313" s="114" t="s">
        <v>4809</v>
      </c>
      <c r="E313" s="114" t="s">
        <v>939</v>
      </c>
      <c r="F313" s="114"/>
      <c r="G313" s="114"/>
      <c r="H313" s="114" t="s">
        <v>701</v>
      </c>
      <c r="I313" s="114" t="s">
        <v>19</v>
      </c>
      <c r="J313" s="114" t="s">
        <v>4810</v>
      </c>
      <c r="K313" s="114"/>
      <c r="L313" s="114" t="s">
        <v>20</v>
      </c>
      <c r="M313" s="114">
        <v>-121.34</v>
      </c>
      <c r="N313" s="114" t="s">
        <v>18</v>
      </c>
      <c r="O313" s="114">
        <v>-52.5</v>
      </c>
      <c r="P313" s="114">
        <v>-52.5</v>
      </c>
      <c r="Q313" s="114">
        <v>0</v>
      </c>
      <c r="R313" s="112"/>
      <c r="S313" s="112"/>
      <c r="T313" s="112"/>
      <c r="U313" s="112"/>
    </row>
    <row r="314" spans="1:21">
      <c r="A314" s="116">
        <v>42474</v>
      </c>
      <c r="B314" s="114" t="s">
        <v>4809</v>
      </c>
      <c r="C314" s="116">
        <v>42474</v>
      </c>
      <c r="D314" s="114" t="s">
        <v>4809</v>
      </c>
      <c r="E314" s="114" t="s">
        <v>939</v>
      </c>
      <c r="F314" s="114"/>
      <c r="G314" s="114"/>
      <c r="H314" s="114" t="s">
        <v>701</v>
      </c>
      <c r="I314" s="114" t="s">
        <v>19</v>
      </c>
      <c r="J314" s="114" t="s">
        <v>4810</v>
      </c>
      <c r="K314" s="114" t="s">
        <v>21</v>
      </c>
      <c r="L314" s="114"/>
      <c r="M314" s="114">
        <v>121.34</v>
      </c>
      <c r="N314" s="114" t="s">
        <v>18</v>
      </c>
      <c r="O314" s="114">
        <v>52.5</v>
      </c>
      <c r="P314" s="114">
        <v>52.5</v>
      </c>
      <c r="Q314" s="114">
        <v>0</v>
      </c>
      <c r="R314" s="112"/>
      <c r="S314" s="113"/>
      <c r="T314" s="113"/>
      <c r="U314" s="112"/>
    </row>
    <row r="315" spans="1:21">
      <c r="A315" s="116">
        <v>42474</v>
      </c>
      <c r="B315" s="114" t="s">
        <v>4809</v>
      </c>
      <c r="C315" s="116">
        <v>42474</v>
      </c>
      <c r="D315" s="114" t="s">
        <v>4809</v>
      </c>
      <c r="E315" s="114" t="s">
        <v>939</v>
      </c>
      <c r="F315" s="114"/>
      <c r="G315" s="114"/>
      <c r="H315" s="114" t="s">
        <v>701</v>
      </c>
      <c r="I315" s="114" t="s">
        <v>19</v>
      </c>
      <c r="J315" s="114" t="s">
        <v>4810</v>
      </c>
      <c r="K315" s="114"/>
      <c r="L315" s="114" t="s">
        <v>20</v>
      </c>
      <c r="M315" s="114">
        <v>-21.34</v>
      </c>
      <c r="N315" s="114" t="s">
        <v>18</v>
      </c>
      <c r="O315" s="114">
        <v>-12.29</v>
      </c>
      <c r="P315" s="114">
        <v>-12.29</v>
      </c>
      <c r="Q315" s="114">
        <v>3.06</v>
      </c>
      <c r="R315" s="112"/>
      <c r="S315" s="113"/>
      <c r="T315" s="113"/>
      <c r="U315" s="112"/>
    </row>
    <row r="316" spans="1:21">
      <c r="A316" s="116">
        <v>42478</v>
      </c>
      <c r="B316" s="114" t="s">
        <v>4847</v>
      </c>
      <c r="C316" s="116">
        <v>42478</v>
      </c>
      <c r="D316" s="114" t="s">
        <v>4847</v>
      </c>
      <c r="E316" s="114" t="s">
        <v>939</v>
      </c>
      <c r="F316" s="114"/>
      <c r="G316" s="114"/>
      <c r="H316" s="114" t="s">
        <v>701</v>
      </c>
      <c r="I316" s="114" t="s">
        <v>19</v>
      </c>
      <c r="J316" s="114" t="s">
        <v>4848</v>
      </c>
      <c r="K316" s="114"/>
      <c r="L316" s="114" t="s">
        <v>20</v>
      </c>
      <c r="M316" s="136">
        <v>-19821.650000000001</v>
      </c>
      <c r="N316" s="114" t="s">
        <v>18</v>
      </c>
      <c r="O316" s="136">
        <v>-8576.4</v>
      </c>
      <c r="P316" s="136">
        <v>-8576.3700000000008</v>
      </c>
      <c r="Q316" s="114">
        <v>-0.03</v>
      </c>
      <c r="R316" s="112"/>
      <c r="S316" s="112"/>
      <c r="T316" s="112"/>
      <c r="U316" s="112"/>
    </row>
    <row r="317" spans="1:21">
      <c r="A317" s="116">
        <v>42478</v>
      </c>
      <c r="B317" s="114" t="s">
        <v>4847</v>
      </c>
      <c r="C317" s="116">
        <v>42478</v>
      </c>
      <c r="D317" s="114" t="s">
        <v>4847</v>
      </c>
      <c r="E317" s="114" t="s">
        <v>939</v>
      </c>
      <c r="F317" s="114"/>
      <c r="G317" s="114"/>
      <c r="H317" s="114" t="s">
        <v>701</v>
      </c>
      <c r="I317" s="114" t="s">
        <v>19</v>
      </c>
      <c r="J317" s="114" t="s">
        <v>4848</v>
      </c>
      <c r="K317" s="114" t="s">
        <v>21</v>
      </c>
      <c r="L317" s="114"/>
      <c r="M317" s="136">
        <v>19821.650000000001</v>
      </c>
      <c r="N317" s="114" t="s">
        <v>18</v>
      </c>
      <c r="O317" s="136">
        <v>8576.4</v>
      </c>
      <c r="P317" s="136">
        <v>8576.3700000000008</v>
      </c>
      <c r="Q317" s="114">
        <v>0</v>
      </c>
      <c r="R317" s="112"/>
      <c r="S317" s="113"/>
      <c r="T317" s="113"/>
      <c r="U317" s="113"/>
    </row>
    <row r="318" spans="1:21">
      <c r="A318" s="116">
        <v>42478</v>
      </c>
      <c r="B318" s="114" t="s">
        <v>4847</v>
      </c>
      <c r="C318" s="116">
        <v>42478</v>
      </c>
      <c r="D318" s="114" t="s">
        <v>4847</v>
      </c>
      <c r="E318" s="114" t="s">
        <v>939</v>
      </c>
      <c r="F318" s="114"/>
      <c r="G318" s="114"/>
      <c r="H318" s="114" t="s">
        <v>701</v>
      </c>
      <c r="I318" s="114" t="s">
        <v>19</v>
      </c>
      <c r="J318" s="114" t="s">
        <v>4848</v>
      </c>
      <c r="K318" s="114"/>
      <c r="L318" s="114" t="s">
        <v>20</v>
      </c>
      <c r="M318" s="114">
        <v>-21.83</v>
      </c>
      <c r="N318" s="114" t="s">
        <v>18</v>
      </c>
      <c r="O318" s="114">
        <v>-9.4499999999999993</v>
      </c>
      <c r="P318" s="114">
        <v>-9.4499999999999993</v>
      </c>
      <c r="Q318" s="114">
        <v>0</v>
      </c>
      <c r="R318" s="112"/>
      <c r="S318" s="113"/>
      <c r="T318" s="113"/>
      <c r="U318" s="113"/>
    </row>
    <row r="319" spans="1:21">
      <c r="A319" s="116">
        <v>42478</v>
      </c>
      <c r="B319" s="114" t="s">
        <v>4822</v>
      </c>
      <c r="C319" s="116">
        <v>42478</v>
      </c>
      <c r="D319" s="114" t="s">
        <v>4822</v>
      </c>
      <c r="E319" s="114" t="s">
        <v>939</v>
      </c>
      <c r="F319" s="114"/>
      <c r="G319" s="114"/>
      <c r="H319" s="114" t="s">
        <v>701</v>
      </c>
      <c r="I319" s="114" t="s">
        <v>19</v>
      </c>
      <c r="J319" s="114" t="s">
        <v>4823</v>
      </c>
      <c r="K319" s="114"/>
      <c r="L319" s="114" t="s">
        <v>20</v>
      </c>
      <c r="M319" s="136">
        <v>-2015.6</v>
      </c>
      <c r="N319" s="114" t="s">
        <v>18</v>
      </c>
      <c r="O319" s="114">
        <v>-872.1</v>
      </c>
      <c r="P319" s="114">
        <v>-872.1</v>
      </c>
      <c r="Q319" s="114">
        <v>-0.01</v>
      </c>
      <c r="R319" s="112"/>
      <c r="S319" s="112"/>
      <c r="T319" s="112"/>
      <c r="U319" s="112"/>
    </row>
    <row r="320" spans="1:21">
      <c r="A320" s="116">
        <v>42479</v>
      </c>
      <c r="B320" s="114" t="s">
        <v>4849</v>
      </c>
      <c r="C320" s="116">
        <v>42479</v>
      </c>
      <c r="D320" s="114" t="s">
        <v>4849</v>
      </c>
      <c r="E320" s="114" t="s">
        <v>939</v>
      </c>
      <c r="F320" s="114"/>
      <c r="G320" s="114"/>
      <c r="H320" s="114" t="s">
        <v>701</v>
      </c>
      <c r="I320" s="114" t="s">
        <v>19</v>
      </c>
      <c r="J320" s="114" t="s">
        <v>4850</v>
      </c>
      <c r="K320" s="114"/>
      <c r="L320" s="114" t="s">
        <v>20</v>
      </c>
      <c r="M320" s="136">
        <v>-24630.84</v>
      </c>
      <c r="N320" s="114" t="s">
        <v>18</v>
      </c>
      <c r="O320" s="136">
        <v>-10465.98</v>
      </c>
      <c r="P320" s="136">
        <v>-10465.98</v>
      </c>
      <c r="Q320" s="114">
        <v>0</v>
      </c>
      <c r="R320" s="112"/>
      <c r="S320" s="113"/>
      <c r="T320" s="113"/>
      <c r="U320" s="113"/>
    </row>
    <row r="321" spans="1:21">
      <c r="A321" s="116">
        <v>42479</v>
      </c>
      <c r="B321" s="114" t="s">
        <v>4849</v>
      </c>
      <c r="C321" s="116">
        <v>42479</v>
      </c>
      <c r="D321" s="114" t="s">
        <v>4849</v>
      </c>
      <c r="E321" s="114" t="s">
        <v>939</v>
      </c>
      <c r="F321" s="114"/>
      <c r="G321" s="114"/>
      <c r="H321" s="114" t="s">
        <v>701</v>
      </c>
      <c r="I321" s="114" t="s">
        <v>19</v>
      </c>
      <c r="J321" s="114" t="s">
        <v>4850</v>
      </c>
      <c r="K321" s="114" t="s">
        <v>21</v>
      </c>
      <c r="L321" s="114"/>
      <c r="M321" s="136">
        <v>24630.84</v>
      </c>
      <c r="N321" s="114" t="s">
        <v>18</v>
      </c>
      <c r="O321" s="136">
        <v>10465.98</v>
      </c>
      <c r="P321" s="136">
        <v>10465.98</v>
      </c>
      <c r="Q321" s="114">
        <v>0</v>
      </c>
      <c r="R321" s="112"/>
      <c r="S321" s="113"/>
      <c r="T321" s="113"/>
      <c r="U321" s="113"/>
    </row>
    <row r="322" spans="1:21">
      <c r="A322" s="116">
        <v>42479</v>
      </c>
      <c r="B322" s="114" t="s">
        <v>4851</v>
      </c>
      <c r="C322" s="116">
        <v>42479</v>
      </c>
      <c r="D322" s="114" t="s">
        <v>4851</v>
      </c>
      <c r="E322" s="114" t="s">
        <v>939</v>
      </c>
      <c r="F322" s="114"/>
      <c r="G322" s="114"/>
      <c r="H322" s="114" t="s">
        <v>701</v>
      </c>
      <c r="I322" s="114" t="s">
        <v>19</v>
      </c>
      <c r="J322" s="114" t="s">
        <v>4850</v>
      </c>
      <c r="K322" s="114"/>
      <c r="L322" s="114" t="s">
        <v>20</v>
      </c>
      <c r="M322" s="114">
        <v>-12.32</v>
      </c>
      <c r="N322" s="114" t="s">
        <v>18</v>
      </c>
      <c r="O322" s="114">
        <v>-5.23</v>
      </c>
      <c r="P322" s="114">
        <v>-5.23</v>
      </c>
      <c r="Q322" s="114">
        <v>0</v>
      </c>
      <c r="R322" s="112"/>
      <c r="S322" s="113"/>
      <c r="T322" s="113"/>
      <c r="U322" s="113"/>
    </row>
    <row r="323" spans="1:21">
      <c r="A323" s="116">
        <v>42474</v>
      </c>
      <c r="B323" s="114" t="s">
        <v>4852</v>
      </c>
      <c r="C323" s="116">
        <v>42474</v>
      </c>
      <c r="D323" s="114" t="s">
        <v>4852</v>
      </c>
      <c r="E323" s="114" t="s">
        <v>939</v>
      </c>
      <c r="F323" s="114"/>
      <c r="G323" s="114"/>
      <c r="H323" s="114" t="s">
        <v>701</v>
      </c>
      <c r="I323" s="114" t="s">
        <v>19</v>
      </c>
      <c r="J323" s="114" t="s">
        <v>4853</v>
      </c>
      <c r="K323" s="114"/>
      <c r="L323" s="114" t="s">
        <v>20</v>
      </c>
      <c r="M323" s="136">
        <v>-19350</v>
      </c>
      <c r="N323" s="114" t="s">
        <v>18</v>
      </c>
      <c r="O323" s="136">
        <v>-8521.49</v>
      </c>
      <c r="P323" s="136">
        <v>-8521.49</v>
      </c>
      <c r="Q323" s="114">
        <v>0.01</v>
      </c>
      <c r="R323" s="112"/>
      <c r="S323" s="113"/>
      <c r="T323" s="113"/>
      <c r="U323" s="113"/>
    </row>
    <row r="324" spans="1:21">
      <c r="A324" s="116">
        <v>42474</v>
      </c>
      <c r="B324" s="114" t="s">
        <v>4852</v>
      </c>
      <c r="C324" s="116">
        <v>42474</v>
      </c>
      <c r="D324" s="114" t="s">
        <v>4852</v>
      </c>
      <c r="E324" s="114" t="s">
        <v>939</v>
      </c>
      <c r="F324" s="114"/>
      <c r="G324" s="114"/>
      <c r="H324" s="114" t="s">
        <v>701</v>
      </c>
      <c r="I324" s="114" t="s">
        <v>19</v>
      </c>
      <c r="J324" s="114" t="s">
        <v>4853</v>
      </c>
      <c r="K324" s="114" t="s">
        <v>21</v>
      </c>
      <c r="L324" s="114"/>
      <c r="M324" s="136">
        <v>19350</v>
      </c>
      <c r="N324" s="114" t="s">
        <v>18</v>
      </c>
      <c r="O324" s="136">
        <v>8521.49</v>
      </c>
      <c r="P324" s="136">
        <v>8521.49</v>
      </c>
      <c r="Q324" s="114">
        <v>0</v>
      </c>
      <c r="R324" s="112"/>
      <c r="S324" s="112"/>
      <c r="T324" s="112"/>
      <c r="U324" s="112"/>
    </row>
    <row r="325" spans="1:21">
      <c r="A325" s="116">
        <v>42474</v>
      </c>
      <c r="B325" s="114" t="s">
        <v>4854</v>
      </c>
      <c r="C325" s="116">
        <v>42474</v>
      </c>
      <c r="D325" s="114" t="s">
        <v>4854</v>
      </c>
      <c r="E325" s="114" t="s">
        <v>939</v>
      </c>
      <c r="F325" s="114"/>
      <c r="G325" s="114"/>
      <c r="H325" s="114" t="s">
        <v>701</v>
      </c>
      <c r="I325" s="114" t="s">
        <v>19</v>
      </c>
      <c r="J325" s="114" t="s">
        <v>4853</v>
      </c>
      <c r="K325" s="114"/>
      <c r="L325" s="114" t="s">
        <v>20</v>
      </c>
      <c r="M325" s="114">
        <v>-17.420000000000002</v>
      </c>
      <c r="N325" s="114" t="s">
        <v>18</v>
      </c>
      <c r="O325" s="114">
        <v>-7.67</v>
      </c>
      <c r="P325" s="114">
        <v>-7.67</v>
      </c>
      <c r="Q325" s="114">
        <v>0</v>
      </c>
      <c r="R325" s="112"/>
      <c r="S325" s="112"/>
      <c r="T325" s="112"/>
      <c r="U325" s="112"/>
    </row>
    <row r="326" spans="1:21">
      <c r="A326" s="116">
        <v>42478</v>
      </c>
      <c r="B326" s="114" t="s">
        <v>4855</v>
      </c>
      <c r="C326" s="116">
        <v>42478</v>
      </c>
      <c r="D326" s="114" t="s">
        <v>4855</v>
      </c>
      <c r="E326" s="114" t="s">
        <v>939</v>
      </c>
      <c r="F326" s="114"/>
      <c r="G326" s="114"/>
      <c r="H326" s="114" t="s">
        <v>701</v>
      </c>
      <c r="I326" s="114" t="s">
        <v>19</v>
      </c>
      <c r="J326" s="114" t="s">
        <v>4856</v>
      </c>
      <c r="K326" s="114"/>
      <c r="L326" s="114" t="s">
        <v>20</v>
      </c>
      <c r="M326" s="136">
        <v>-24320</v>
      </c>
      <c r="N326" s="114" t="s">
        <v>18</v>
      </c>
      <c r="O326" s="136">
        <v>-10648.07</v>
      </c>
      <c r="P326" s="136">
        <v>-10648.07</v>
      </c>
      <c r="Q326" s="114">
        <v>0</v>
      </c>
      <c r="R326" s="112"/>
      <c r="S326" s="112"/>
      <c r="T326" s="112"/>
      <c r="U326" s="112"/>
    </row>
    <row r="327" spans="1:21">
      <c r="A327" s="116">
        <v>42478</v>
      </c>
      <c r="B327" s="114" t="s">
        <v>4855</v>
      </c>
      <c r="C327" s="116">
        <v>42478</v>
      </c>
      <c r="D327" s="114" t="s">
        <v>4855</v>
      </c>
      <c r="E327" s="114" t="s">
        <v>939</v>
      </c>
      <c r="F327" s="114"/>
      <c r="G327" s="114"/>
      <c r="H327" s="114" t="s">
        <v>701</v>
      </c>
      <c r="I327" s="114" t="s">
        <v>19</v>
      </c>
      <c r="J327" s="114" t="s">
        <v>4856</v>
      </c>
      <c r="K327" s="114" t="s">
        <v>21</v>
      </c>
      <c r="L327" s="114"/>
      <c r="M327" s="136">
        <v>24320</v>
      </c>
      <c r="N327" s="114" t="s">
        <v>18</v>
      </c>
      <c r="O327" s="136">
        <v>10648.07</v>
      </c>
      <c r="P327" s="136">
        <v>10648.07</v>
      </c>
      <c r="Q327" s="114">
        <v>0</v>
      </c>
      <c r="R327" s="112"/>
      <c r="S327" s="112"/>
      <c r="T327" s="112"/>
      <c r="U327" s="112"/>
    </row>
    <row r="328" spans="1:21">
      <c r="A328" s="116">
        <v>42478</v>
      </c>
      <c r="B328" s="114" t="s">
        <v>4857</v>
      </c>
      <c r="C328" s="116">
        <v>42478</v>
      </c>
      <c r="D328" s="114" t="s">
        <v>4857</v>
      </c>
      <c r="E328" s="114" t="s">
        <v>939</v>
      </c>
      <c r="F328" s="114"/>
      <c r="G328" s="114"/>
      <c r="H328" s="114" t="s">
        <v>701</v>
      </c>
      <c r="I328" s="114" t="s">
        <v>19</v>
      </c>
      <c r="J328" s="114" t="s">
        <v>4856</v>
      </c>
      <c r="K328" s="114"/>
      <c r="L328" s="114" t="s">
        <v>20</v>
      </c>
      <c r="M328" s="114">
        <v>-36.479999999999997</v>
      </c>
      <c r="N328" s="114" t="s">
        <v>18</v>
      </c>
      <c r="O328" s="114">
        <v>-15.97</v>
      </c>
      <c r="P328" s="114">
        <v>-15.97</v>
      </c>
      <c r="Q328" s="114">
        <v>0</v>
      </c>
      <c r="R328" s="112"/>
      <c r="S328" s="113"/>
      <c r="T328" s="113"/>
      <c r="U328" s="112"/>
    </row>
    <row r="329" spans="1:21">
      <c r="A329" s="116">
        <v>42474</v>
      </c>
      <c r="B329" s="114" t="s">
        <v>4858</v>
      </c>
      <c r="C329" s="116">
        <v>42474</v>
      </c>
      <c r="D329" s="114" t="s">
        <v>4858</v>
      </c>
      <c r="E329" s="114" t="s">
        <v>939</v>
      </c>
      <c r="F329" s="114"/>
      <c r="G329" s="114"/>
      <c r="H329" s="114" t="s">
        <v>701</v>
      </c>
      <c r="I329" s="114" t="s">
        <v>19</v>
      </c>
      <c r="J329" s="114" t="s">
        <v>4859</v>
      </c>
      <c r="K329" s="114"/>
      <c r="L329" s="114" t="s">
        <v>20</v>
      </c>
      <c r="M329" s="114">
        <v>-42.58</v>
      </c>
      <c r="N329" s="114" t="s">
        <v>18</v>
      </c>
      <c r="O329" s="114">
        <v>-18.75</v>
      </c>
      <c r="P329" s="114">
        <v>-18.75</v>
      </c>
      <c r="Q329" s="114">
        <v>0</v>
      </c>
      <c r="R329" s="112"/>
      <c r="S329" s="113"/>
      <c r="T329" s="113"/>
      <c r="U329" s="112"/>
    </row>
    <row r="330" spans="1:21">
      <c r="A330" s="116">
        <v>42474</v>
      </c>
      <c r="B330" s="114" t="s">
        <v>4858</v>
      </c>
      <c r="C330" s="116">
        <v>42474</v>
      </c>
      <c r="D330" s="114" t="s">
        <v>4858</v>
      </c>
      <c r="E330" s="114" t="s">
        <v>939</v>
      </c>
      <c r="F330" s="114"/>
      <c r="G330" s="114"/>
      <c r="H330" s="114" t="s">
        <v>701</v>
      </c>
      <c r="I330" s="114" t="s">
        <v>19</v>
      </c>
      <c r="J330" s="114" t="s">
        <v>4859</v>
      </c>
      <c r="K330" s="114" t="s">
        <v>21</v>
      </c>
      <c r="L330" s="114"/>
      <c r="M330" s="114">
        <v>42.58</v>
      </c>
      <c r="N330" s="114" t="s">
        <v>18</v>
      </c>
      <c r="O330" s="114">
        <v>18.75</v>
      </c>
      <c r="P330" s="114">
        <v>18.75</v>
      </c>
      <c r="Q330" s="114">
        <v>0</v>
      </c>
      <c r="R330" s="112"/>
      <c r="S330" s="112"/>
      <c r="T330" s="112"/>
      <c r="U330" s="112"/>
    </row>
    <row r="331" spans="1:21">
      <c r="A331" s="116">
        <v>42474</v>
      </c>
      <c r="B331" s="114" t="s">
        <v>4860</v>
      </c>
      <c r="C331" s="116">
        <v>42474</v>
      </c>
      <c r="D331" s="114" t="s">
        <v>4860</v>
      </c>
      <c r="E331" s="114" t="s">
        <v>939</v>
      </c>
      <c r="F331" s="114"/>
      <c r="G331" s="114"/>
      <c r="H331" s="114" t="s">
        <v>701</v>
      </c>
      <c r="I331" s="114" t="s">
        <v>19</v>
      </c>
      <c r="J331" s="114" t="s">
        <v>4861</v>
      </c>
      <c r="K331" s="114"/>
      <c r="L331" s="114" t="s">
        <v>20</v>
      </c>
      <c r="M331" s="136">
        <v>-15232.64</v>
      </c>
      <c r="N331" s="114" t="s">
        <v>18</v>
      </c>
      <c r="O331" s="136">
        <v>-6686.65</v>
      </c>
      <c r="P331" s="136">
        <v>-6686.65</v>
      </c>
      <c r="Q331" s="114">
        <v>0.01</v>
      </c>
      <c r="R331" s="112"/>
      <c r="S331" s="113"/>
      <c r="T331" s="113"/>
      <c r="U331" s="112"/>
    </row>
    <row r="332" spans="1:21">
      <c r="A332" s="116">
        <v>42474</v>
      </c>
      <c r="B332" s="114" t="s">
        <v>4860</v>
      </c>
      <c r="C332" s="116">
        <v>42474</v>
      </c>
      <c r="D332" s="114" t="s">
        <v>4860</v>
      </c>
      <c r="E332" s="114" t="s">
        <v>939</v>
      </c>
      <c r="F332" s="114"/>
      <c r="G332" s="114"/>
      <c r="H332" s="114" t="s">
        <v>701</v>
      </c>
      <c r="I332" s="114" t="s">
        <v>19</v>
      </c>
      <c r="J332" s="114" t="s">
        <v>4861</v>
      </c>
      <c r="K332" s="114" t="s">
        <v>21</v>
      </c>
      <c r="L332" s="114"/>
      <c r="M332" s="136">
        <v>15232.64</v>
      </c>
      <c r="N332" s="114" t="s">
        <v>18</v>
      </c>
      <c r="O332" s="136">
        <v>6686.65</v>
      </c>
      <c r="P332" s="136">
        <v>6686.65</v>
      </c>
      <c r="Q332" s="114">
        <v>0</v>
      </c>
      <c r="R332" s="112"/>
      <c r="S332" s="113"/>
      <c r="T332" s="113"/>
      <c r="U332" s="112"/>
    </row>
    <row r="333" spans="1:21">
      <c r="A333" s="116">
        <v>42474</v>
      </c>
      <c r="B333" s="114" t="s">
        <v>4862</v>
      </c>
      <c r="C333" s="116">
        <v>42474</v>
      </c>
      <c r="D333" s="114" t="s">
        <v>4862</v>
      </c>
      <c r="E333" s="114" t="s">
        <v>939</v>
      </c>
      <c r="F333" s="114"/>
      <c r="G333" s="114"/>
      <c r="H333" s="114" t="s">
        <v>701</v>
      </c>
      <c r="I333" s="114" t="s">
        <v>19</v>
      </c>
      <c r="J333" s="114" t="s">
        <v>4861</v>
      </c>
      <c r="K333" s="114"/>
      <c r="L333" s="114" t="s">
        <v>20</v>
      </c>
      <c r="M333" s="114">
        <v>-22.85</v>
      </c>
      <c r="N333" s="114" t="s">
        <v>18</v>
      </c>
      <c r="O333" s="114">
        <v>-10.029999999999999</v>
      </c>
      <c r="P333" s="114">
        <v>-10.029999999999999</v>
      </c>
      <c r="Q333" s="114">
        <v>0</v>
      </c>
      <c r="R333" s="112"/>
      <c r="S333" s="113"/>
      <c r="T333" s="113"/>
      <c r="U333" s="112"/>
    </row>
    <row r="334" spans="1:21">
      <c r="A334" s="116">
        <v>42480</v>
      </c>
      <c r="B334" s="114" t="s">
        <v>4759</v>
      </c>
      <c r="C334" s="116">
        <v>42480</v>
      </c>
      <c r="D334" s="114" t="s">
        <v>4759</v>
      </c>
      <c r="E334" s="114" t="s">
        <v>939</v>
      </c>
      <c r="F334" s="114"/>
      <c r="G334" s="114"/>
      <c r="H334" s="114" t="s">
        <v>701</v>
      </c>
      <c r="I334" s="114" t="s">
        <v>19</v>
      </c>
      <c r="J334" s="114" t="s">
        <v>4760</v>
      </c>
      <c r="K334" s="114"/>
      <c r="L334" s="114" t="s">
        <v>20</v>
      </c>
      <c r="M334" s="136">
        <v>-5013.47</v>
      </c>
      <c r="N334" s="114" t="s">
        <v>18</v>
      </c>
      <c r="O334" s="136">
        <v>-2205.6799999999998</v>
      </c>
      <c r="P334" s="136">
        <v>-2205.6799999999998</v>
      </c>
      <c r="Q334" s="114">
        <v>0</v>
      </c>
      <c r="R334" s="112"/>
      <c r="S334" s="113"/>
      <c r="T334" s="113"/>
      <c r="U334" s="113"/>
    </row>
    <row r="335" spans="1:21" hidden="1">
      <c r="A335" s="116">
        <v>42475</v>
      </c>
      <c r="B335" s="114" t="s">
        <v>4863</v>
      </c>
      <c r="C335" s="116">
        <v>42490</v>
      </c>
      <c r="D335" s="114" t="s">
        <v>4864</v>
      </c>
      <c r="E335" s="114" t="s">
        <v>939</v>
      </c>
      <c r="F335" s="114"/>
      <c r="G335" s="114"/>
      <c r="H335" s="114" t="s">
        <v>701</v>
      </c>
      <c r="I335" s="114" t="s">
        <v>17</v>
      </c>
      <c r="J335" s="114" t="s">
        <v>4865</v>
      </c>
      <c r="K335" s="114"/>
      <c r="L335" s="114" t="s">
        <v>20</v>
      </c>
      <c r="M335" s="136">
        <v>-7775</v>
      </c>
      <c r="N335" s="114" t="s">
        <v>18</v>
      </c>
      <c r="O335" s="136">
        <v>-3364.09</v>
      </c>
      <c r="P335" s="136">
        <v>-3364.09</v>
      </c>
      <c r="Q335" s="114">
        <v>0</v>
      </c>
      <c r="R335" s="112"/>
      <c r="S335" s="113"/>
      <c r="T335" s="113"/>
      <c r="U335" s="113"/>
    </row>
    <row r="336" spans="1:21" hidden="1">
      <c r="A336" s="116">
        <v>42479</v>
      </c>
      <c r="B336" s="114" t="s">
        <v>4866</v>
      </c>
      <c r="C336" s="116">
        <v>42479</v>
      </c>
      <c r="D336" s="114" t="s">
        <v>4866</v>
      </c>
      <c r="E336" s="114" t="s">
        <v>939</v>
      </c>
      <c r="F336" s="114" t="s">
        <v>4125</v>
      </c>
      <c r="G336" s="114">
        <v>55</v>
      </c>
      <c r="H336" s="114" t="s">
        <v>701</v>
      </c>
      <c r="I336" s="114" t="s">
        <v>24</v>
      </c>
      <c r="J336" s="114" t="s">
        <v>4867</v>
      </c>
      <c r="K336" s="114" t="s">
        <v>21</v>
      </c>
      <c r="L336" s="114"/>
      <c r="M336" s="136">
        <v>24630.84</v>
      </c>
      <c r="N336" s="114" t="s">
        <v>18</v>
      </c>
      <c r="O336" s="136">
        <v>8505.98</v>
      </c>
      <c r="P336" s="136">
        <v>8505.98</v>
      </c>
      <c r="Q336" s="136">
        <v>1960</v>
      </c>
      <c r="R336" s="112"/>
      <c r="S336" s="113"/>
      <c r="T336" s="113"/>
      <c r="U336" s="113"/>
    </row>
    <row r="337" spans="1:21">
      <c r="A337" s="116">
        <v>42475</v>
      </c>
      <c r="B337" s="114" t="s">
        <v>4842</v>
      </c>
      <c r="C337" s="116">
        <v>42475</v>
      </c>
      <c r="D337" s="114" t="s">
        <v>4842</v>
      </c>
      <c r="E337" s="114" t="s">
        <v>939</v>
      </c>
      <c r="F337" s="114"/>
      <c r="G337" s="114"/>
      <c r="H337" s="114" t="s">
        <v>701</v>
      </c>
      <c r="I337" s="114" t="s">
        <v>19</v>
      </c>
      <c r="J337" s="114" t="s">
        <v>4843</v>
      </c>
      <c r="K337" s="114"/>
      <c r="L337" s="114" t="s">
        <v>20</v>
      </c>
      <c r="M337" s="136">
        <v>-19250</v>
      </c>
      <c r="N337" s="114" t="s">
        <v>18</v>
      </c>
      <c r="O337" s="136">
        <v>-8466.1200000000008</v>
      </c>
      <c r="P337" s="136">
        <v>-8466.11</v>
      </c>
      <c r="Q337" s="114">
        <v>-0.01</v>
      </c>
      <c r="R337" s="112"/>
      <c r="S337" s="112"/>
      <c r="T337" s="112"/>
      <c r="U337" s="112"/>
    </row>
    <row r="338" spans="1:21">
      <c r="A338" s="116">
        <v>42475</v>
      </c>
      <c r="B338" s="114" t="s">
        <v>4842</v>
      </c>
      <c r="C338" s="116">
        <v>42475</v>
      </c>
      <c r="D338" s="114" t="s">
        <v>4842</v>
      </c>
      <c r="E338" s="114" t="s">
        <v>939</v>
      </c>
      <c r="F338" s="114"/>
      <c r="G338" s="114"/>
      <c r="H338" s="114" t="s">
        <v>701</v>
      </c>
      <c r="I338" s="114" t="s">
        <v>19</v>
      </c>
      <c r="J338" s="114" t="s">
        <v>4843</v>
      </c>
      <c r="K338" s="114" t="s">
        <v>21</v>
      </c>
      <c r="L338" s="114"/>
      <c r="M338" s="136">
        <v>19250</v>
      </c>
      <c r="N338" s="114" t="s">
        <v>18</v>
      </c>
      <c r="O338" s="136">
        <v>8466.1200000000008</v>
      </c>
      <c r="P338" s="136">
        <v>8466.11</v>
      </c>
      <c r="Q338" s="114">
        <v>0</v>
      </c>
      <c r="R338" s="112"/>
      <c r="S338" s="112"/>
      <c r="T338" s="112"/>
      <c r="U338" s="112"/>
    </row>
    <row r="339" spans="1:21">
      <c r="A339" s="116">
        <v>42475</v>
      </c>
      <c r="B339" s="114" t="s">
        <v>4868</v>
      </c>
      <c r="C339" s="116">
        <v>42475</v>
      </c>
      <c r="D339" s="114" t="s">
        <v>4868</v>
      </c>
      <c r="E339" s="114" t="s">
        <v>939</v>
      </c>
      <c r="F339" s="114"/>
      <c r="G339" s="114"/>
      <c r="H339" s="114" t="s">
        <v>701</v>
      </c>
      <c r="I339" s="114" t="s">
        <v>19</v>
      </c>
      <c r="J339" s="114" t="s">
        <v>4869</v>
      </c>
      <c r="K339" s="114"/>
      <c r="L339" s="114" t="s">
        <v>20</v>
      </c>
      <c r="M339" s="136">
        <v>-24350</v>
      </c>
      <c r="N339" s="114" t="s">
        <v>18</v>
      </c>
      <c r="O339" s="136">
        <v>-10712.81</v>
      </c>
      <c r="P339" s="136">
        <v>-10712.81</v>
      </c>
      <c r="Q339" s="114">
        <v>0</v>
      </c>
      <c r="R339" s="112"/>
      <c r="S339" s="113"/>
      <c r="T339" s="113"/>
      <c r="U339" s="113"/>
    </row>
    <row r="340" spans="1:21">
      <c r="A340" s="116">
        <v>42475</v>
      </c>
      <c r="B340" s="114" t="s">
        <v>4868</v>
      </c>
      <c r="C340" s="116">
        <v>42475</v>
      </c>
      <c r="D340" s="114" t="s">
        <v>4868</v>
      </c>
      <c r="E340" s="114" t="s">
        <v>939</v>
      </c>
      <c r="F340" s="114"/>
      <c r="G340" s="114"/>
      <c r="H340" s="114" t="s">
        <v>701</v>
      </c>
      <c r="I340" s="114" t="s">
        <v>19</v>
      </c>
      <c r="J340" s="114" t="s">
        <v>4869</v>
      </c>
      <c r="K340" s="114" t="s">
        <v>21</v>
      </c>
      <c r="L340" s="114"/>
      <c r="M340" s="136">
        <v>24350</v>
      </c>
      <c r="N340" s="114" t="s">
        <v>18</v>
      </c>
      <c r="O340" s="136">
        <v>10712.81</v>
      </c>
      <c r="P340" s="136">
        <v>10712.81</v>
      </c>
      <c r="Q340" s="114">
        <v>0</v>
      </c>
      <c r="R340" s="112"/>
      <c r="S340" s="113"/>
      <c r="T340" s="113"/>
      <c r="U340" s="113"/>
    </row>
    <row r="341" spans="1:21">
      <c r="A341" s="116">
        <v>42475</v>
      </c>
      <c r="B341" s="114" t="s">
        <v>4870</v>
      </c>
      <c r="C341" s="116">
        <v>42475</v>
      </c>
      <c r="D341" s="114" t="s">
        <v>4870</v>
      </c>
      <c r="E341" s="114" t="s">
        <v>939</v>
      </c>
      <c r="F341" s="114"/>
      <c r="G341" s="114"/>
      <c r="H341" s="114" t="s">
        <v>701</v>
      </c>
      <c r="I341" s="114" t="s">
        <v>19</v>
      </c>
      <c r="J341" s="114" t="s">
        <v>4871</v>
      </c>
      <c r="K341" s="114"/>
      <c r="L341" s="114" t="s">
        <v>20</v>
      </c>
      <c r="M341" s="136">
        <v>-24200</v>
      </c>
      <c r="N341" s="114" t="s">
        <v>18</v>
      </c>
      <c r="O341" s="136">
        <v>-10643.12</v>
      </c>
      <c r="P341" s="136">
        <v>-10643.12</v>
      </c>
      <c r="Q341" s="114">
        <v>0</v>
      </c>
      <c r="R341" s="112"/>
      <c r="S341" s="112"/>
      <c r="T341" s="112"/>
      <c r="U341" s="112"/>
    </row>
    <row r="342" spans="1:21">
      <c r="A342" s="116">
        <v>42475</v>
      </c>
      <c r="B342" s="114" t="s">
        <v>4870</v>
      </c>
      <c r="C342" s="116">
        <v>42475</v>
      </c>
      <c r="D342" s="114" t="s">
        <v>4870</v>
      </c>
      <c r="E342" s="114" t="s">
        <v>939</v>
      </c>
      <c r="F342" s="114"/>
      <c r="G342" s="114"/>
      <c r="H342" s="114" t="s">
        <v>701</v>
      </c>
      <c r="I342" s="114" t="s">
        <v>19</v>
      </c>
      <c r="J342" s="114" t="s">
        <v>4871</v>
      </c>
      <c r="K342" s="114" t="s">
        <v>21</v>
      </c>
      <c r="L342" s="114"/>
      <c r="M342" s="136">
        <v>24200</v>
      </c>
      <c r="N342" s="114" t="s">
        <v>18</v>
      </c>
      <c r="O342" s="136">
        <v>10643.12</v>
      </c>
      <c r="P342" s="136">
        <v>10643.12</v>
      </c>
      <c r="Q342" s="114">
        <v>0</v>
      </c>
      <c r="R342" s="112"/>
      <c r="S342" s="113"/>
      <c r="T342" s="113"/>
      <c r="U342" s="113"/>
    </row>
    <row r="343" spans="1:21">
      <c r="A343" s="116">
        <v>42475</v>
      </c>
      <c r="B343" s="114" t="s">
        <v>4872</v>
      </c>
      <c r="C343" s="116">
        <v>42475</v>
      </c>
      <c r="D343" s="114" t="s">
        <v>4872</v>
      </c>
      <c r="E343" s="114" t="s">
        <v>939</v>
      </c>
      <c r="F343" s="114"/>
      <c r="G343" s="114"/>
      <c r="H343" s="114" t="s">
        <v>701</v>
      </c>
      <c r="I343" s="114" t="s">
        <v>19</v>
      </c>
      <c r="J343" s="114" t="s">
        <v>4871</v>
      </c>
      <c r="K343" s="114"/>
      <c r="L343" s="114" t="s">
        <v>20</v>
      </c>
      <c r="M343" s="114">
        <v>-21.78</v>
      </c>
      <c r="N343" s="114" t="s">
        <v>18</v>
      </c>
      <c r="O343" s="114">
        <v>-9.58</v>
      </c>
      <c r="P343" s="114">
        <v>-9.58</v>
      </c>
      <c r="Q343" s="114">
        <v>0</v>
      </c>
      <c r="R343" s="112"/>
      <c r="S343" s="113"/>
      <c r="T343" s="113"/>
      <c r="U343" s="113"/>
    </row>
    <row r="344" spans="1:21">
      <c r="A344" s="116">
        <v>42473</v>
      </c>
      <c r="B344" s="114" t="s">
        <v>4873</v>
      </c>
      <c r="C344" s="116">
        <v>42473</v>
      </c>
      <c r="D344" s="114" t="s">
        <v>4873</v>
      </c>
      <c r="E344" s="114" t="s">
        <v>939</v>
      </c>
      <c r="F344" s="114"/>
      <c r="G344" s="114"/>
      <c r="H344" s="114" t="s">
        <v>701</v>
      </c>
      <c r="I344" s="114" t="s">
        <v>19</v>
      </c>
      <c r="J344" s="114" t="s">
        <v>4874</v>
      </c>
      <c r="K344" s="114"/>
      <c r="L344" s="114" t="s">
        <v>20</v>
      </c>
      <c r="M344" s="136">
        <v>-19400</v>
      </c>
      <c r="N344" s="114" t="s">
        <v>18</v>
      </c>
      <c r="O344" s="136">
        <v>-8508.6200000000008</v>
      </c>
      <c r="P344" s="136">
        <v>-8508.6200000000008</v>
      </c>
      <c r="Q344" s="114">
        <v>0</v>
      </c>
      <c r="R344" s="112"/>
      <c r="S344" s="112"/>
      <c r="T344" s="112"/>
      <c r="U344" s="112"/>
    </row>
    <row r="345" spans="1:21">
      <c r="A345" s="116">
        <v>42473</v>
      </c>
      <c r="B345" s="114" t="s">
        <v>4875</v>
      </c>
      <c r="C345" s="116">
        <v>42473</v>
      </c>
      <c r="D345" s="114" t="s">
        <v>4875</v>
      </c>
      <c r="E345" s="114" t="s">
        <v>939</v>
      </c>
      <c r="F345" s="114"/>
      <c r="G345" s="114"/>
      <c r="H345" s="114" t="s">
        <v>701</v>
      </c>
      <c r="I345" s="114" t="s">
        <v>19</v>
      </c>
      <c r="J345" s="114" t="s">
        <v>4876</v>
      </c>
      <c r="K345" s="114"/>
      <c r="L345" s="114" t="s">
        <v>20</v>
      </c>
      <c r="M345" s="114">
        <v>-96.42</v>
      </c>
      <c r="N345" s="114" t="s">
        <v>18</v>
      </c>
      <c r="O345" s="114">
        <v>-42.51</v>
      </c>
      <c r="P345" s="114">
        <v>-42.51</v>
      </c>
      <c r="Q345" s="114">
        <v>-0.01</v>
      </c>
      <c r="R345" s="112"/>
      <c r="S345" s="112"/>
      <c r="T345" s="112"/>
      <c r="U345" s="112"/>
    </row>
    <row r="346" spans="1:21" hidden="1">
      <c r="A346" s="116">
        <v>42478</v>
      </c>
      <c r="B346" s="114" t="s">
        <v>4877</v>
      </c>
      <c r="C346" s="116">
        <v>42490</v>
      </c>
      <c r="D346" s="114" t="s">
        <v>4878</v>
      </c>
      <c r="E346" s="114" t="s">
        <v>939</v>
      </c>
      <c r="F346" s="114"/>
      <c r="G346" s="114"/>
      <c r="H346" s="114" t="s">
        <v>701</v>
      </c>
      <c r="I346" s="114" t="s">
        <v>17</v>
      </c>
      <c r="J346" s="114" t="s">
        <v>4879</v>
      </c>
      <c r="K346" s="114"/>
      <c r="L346" s="114" t="s">
        <v>20</v>
      </c>
      <c r="M346" s="136">
        <v>-19821.650000000001</v>
      </c>
      <c r="N346" s="114" t="s">
        <v>18</v>
      </c>
      <c r="O346" s="136">
        <v>-8576.3700000000008</v>
      </c>
      <c r="P346" s="136">
        <v>-8576.3700000000008</v>
      </c>
      <c r="Q346" s="114">
        <v>0</v>
      </c>
      <c r="R346" s="112"/>
      <c r="S346" s="113"/>
      <c r="T346" s="113"/>
      <c r="U346" s="113"/>
    </row>
    <row r="347" spans="1:21">
      <c r="A347" s="116">
        <v>42473</v>
      </c>
      <c r="B347" s="114" t="s">
        <v>4875</v>
      </c>
      <c r="C347" s="116">
        <v>42473</v>
      </c>
      <c r="D347" s="114" t="s">
        <v>4875</v>
      </c>
      <c r="E347" s="114" t="s">
        <v>939</v>
      </c>
      <c r="F347" s="114"/>
      <c r="G347" s="114"/>
      <c r="H347" s="114" t="s">
        <v>701</v>
      </c>
      <c r="I347" s="114" t="s">
        <v>19</v>
      </c>
      <c r="J347" s="114" t="s">
        <v>4876</v>
      </c>
      <c r="K347" s="114"/>
      <c r="L347" s="114" t="s">
        <v>20</v>
      </c>
      <c r="M347" s="114">
        <v>-793.17</v>
      </c>
      <c r="N347" s="114" t="s">
        <v>18</v>
      </c>
      <c r="O347" s="114">
        <v>-349.71</v>
      </c>
      <c r="P347" s="114">
        <v>-349.71</v>
      </c>
      <c r="Q347" s="114">
        <v>-7.0000000000000007E-2</v>
      </c>
      <c r="R347" s="112"/>
      <c r="S347" s="113"/>
      <c r="T347" s="113"/>
      <c r="U347" s="113"/>
    </row>
    <row r="348" spans="1:21">
      <c r="A348" s="116">
        <v>42473</v>
      </c>
      <c r="B348" s="114" t="s">
        <v>4875</v>
      </c>
      <c r="C348" s="116">
        <v>42473</v>
      </c>
      <c r="D348" s="114" t="s">
        <v>4875</v>
      </c>
      <c r="E348" s="114" t="s">
        <v>939</v>
      </c>
      <c r="F348" s="114"/>
      <c r="G348" s="114"/>
      <c r="H348" s="114" t="s">
        <v>701</v>
      </c>
      <c r="I348" s="114" t="s">
        <v>19</v>
      </c>
      <c r="J348" s="114" t="s">
        <v>4876</v>
      </c>
      <c r="K348" s="114" t="s">
        <v>21</v>
      </c>
      <c r="L348" s="114"/>
      <c r="M348" s="114">
        <v>793.17</v>
      </c>
      <c r="N348" s="114" t="s">
        <v>18</v>
      </c>
      <c r="O348" s="114">
        <v>349.71</v>
      </c>
      <c r="P348" s="114">
        <v>349.71</v>
      </c>
      <c r="Q348" s="114">
        <v>0</v>
      </c>
      <c r="R348" s="112"/>
      <c r="S348" s="112"/>
      <c r="T348" s="112"/>
      <c r="U348" s="112"/>
    </row>
    <row r="349" spans="1:21">
      <c r="A349" s="116">
        <v>42473</v>
      </c>
      <c r="B349" s="114" t="s">
        <v>4873</v>
      </c>
      <c r="C349" s="116">
        <v>42473</v>
      </c>
      <c r="D349" s="114" t="s">
        <v>4873</v>
      </c>
      <c r="E349" s="114" t="s">
        <v>939</v>
      </c>
      <c r="F349" s="114"/>
      <c r="G349" s="114"/>
      <c r="H349" s="114" t="s">
        <v>701</v>
      </c>
      <c r="I349" s="114" t="s">
        <v>19</v>
      </c>
      <c r="J349" s="114" t="s">
        <v>4874</v>
      </c>
      <c r="K349" s="114"/>
      <c r="L349" s="114" t="s">
        <v>20</v>
      </c>
      <c r="M349" s="136">
        <v>-16765.669999999998</v>
      </c>
      <c r="N349" s="114" t="s">
        <v>18</v>
      </c>
      <c r="O349" s="136">
        <v>-7391.7</v>
      </c>
      <c r="P349" s="136">
        <v>-7391.7</v>
      </c>
      <c r="Q349" s="114">
        <v>0</v>
      </c>
      <c r="R349" s="112"/>
      <c r="S349" s="112"/>
      <c r="T349" s="112"/>
      <c r="U349" s="112"/>
    </row>
    <row r="350" spans="1:21">
      <c r="A350" s="116">
        <v>42473</v>
      </c>
      <c r="B350" s="114" t="s">
        <v>4873</v>
      </c>
      <c r="C350" s="116">
        <v>42473</v>
      </c>
      <c r="D350" s="114" t="s">
        <v>4873</v>
      </c>
      <c r="E350" s="114" t="s">
        <v>939</v>
      </c>
      <c r="F350" s="114"/>
      <c r="G350" s="114"/>
      <c r="H350" s="114" t="s">
        <v>701</v>
      </c>
      <c r="I350" s="114" t="s">
        <v>19</v>
      </c>
      <c r="J350" s="114" t="s">
        <v>4874</v>
      </c>
      <c r="K350" s="114" t="s">
        <v>21</v>
      </c>
      <c r="L350" s="114"/>
      <c r="M350" s="136">
        <v>16765.669999999998</v>
      </c>
      <c r="N350" s="114" t="s">
        <v>18</v>
      </c>
      <c r="O350" s="136">
        <v>7391.7</v>
      </c>
      <c r="P350" s="136">
        <v>7391.7</v>
      </c>
      <c r="Q350" s="114">
        <v>0</v>
      </c>
      <c r="R350" s="112"/>
      <c r="S350" s="113"/>
      <c r="T350" s="113"/>
      <c r="U350" s="113"/>
    </row>
    <row r="351" spans="1:21">
      <c r="A351" s="116">
        <v>42473</v>
      </c>
      <c r="B351" s="114" t="s">
        <v>4875</v>
      </c>
      <c r="C351" s="116">
        <v>42473</v>
      </c>
      <c r="D351" s="114" t="s">
        <v>4875</v>
      </c>
      <c r="E351" s="114" t="s">
        <v>939</v>
      </c>
      <c r="F351" s="114"/>
      <c r="G351" s="114"/>
      <c r="H351" s="114" t="s">
        <v>701</v>
      </c>
      <c r="I351" s="114" t="s">
        <v>19</v>
      </c>
      <c r="J351" s="114" t="s">
        <v>4876</v>
      </c>
      <c r="K351" s="114" t="s">
        <v>21</v>
      </c>
      <c r="L351" s="114"/>
      <c r="M351" s="114">
        <v>96.42</v>
      </c>
      <c r="N351" s="114" t="s">
        <v>18</v>
      </c>
      <c r="O351" s="114">
        <v>42.51</v>
      </c>
      <c r="P351" s="114">
        <v>42.51</v>
      </c>
      <c r="Q351" s="114">
        <v>0</v>
      </c>
      <c r="R351" s="112"/>
      <c r="S351" s="113"/>
      <c r="T351" s="113"/>
      <c r="U351" s="113"/>
    </row>
    <row r="352" spans="1:21">
      <c r="A352" s="116">
        <v>42473</v>
      </c>
      <c r="B352" s="114" t="s">
        <v>4875</v>
      </c>
      <c r="C352" s="116">
        <v>42473</v>
      </c>
      <c r="D352" s="114" t="s">
        <v>4875</v>
      </c>
      <c r="E352" s="114" t="s">
        <v>939</v>
      </c>
      <c r="F352" s="114"/>
      <c r="G352" s="114"/>
      <c r="H352" s="114" t="s">
        <v>701</v>
      </c>
      <c r="I352" s="114" t="s">
        <v>19</v>
      </c>
      <c r="J352" s="114" t="s">
        <v>4876</v>
      </c>
      <c r="K352" s="114"/>
      <c r="L352" s="114" t="s">
        <v>20</v>
      </c>
      <c r="M352" s="114">
        <v>-32.54</v>
      </c>
      <c r="N352" s="114" t="s">
        <v>18</v>
      </c>
      <c r="O352" s="114">
        <v>-14.27</v>
      </c>
      <c r="P352" s="114">
        <v>-14.27</v>
      </c>
      <c r="Q352" s="114">
        <v>0</v>
      </c>
      <c r="R352" s="112"/>
      <c r="S352" s="113"/>
      <c r="T352" s="113"/>
      <c r="U352" s="113"/>
    </row>
    <row r="353" spans="1:21">
      <c r="A353" s="116">
        <v>42473</v>
      </c>
      <c r="B353" s="114" t="s">
        <v>4875</v>
      </c>
      <c r="C353" s="116">
        <v>42473</v>
      </c>
      <c r="D353" s="114" t="s">
        <v>4875</v>
      </c>
      <c r="E353" s="114" t="s">
        <v>939</v>
      </c>
      <c r="F353" s="114"/>
      <c r="G353" s="114"/>
      <c r="H353" s="114" t="s">
        <v>701</v>
      </c>
      <c r="I353" s="114" t="s">
        <v>19</v>
      </c>
      <c r="J353" s="114" t="s">
        <v>4876</v>
      </c>
      <c r="K353" s="114" t="s">
        <v>21</v>
      </c>
      <c r="L353" s="114"/>
      <c r="M353" s="114">
        <v>32.54</v>
      </c>
      <c r="N353" s="114" t="s">
        <v>18</v>
      </c>
      <c r="O353" s="114">
        <v>14.27</v>
      </c>
      <c r="P353" s="114">
        <v>14.27</v>
      </c>
      <c r="Q353" s="114">
        <v>0</v>
      </c>
      <c r="R353" s="112"/>
      <c r="S353" s="112"/>
      <c r="T353" s="112"/>
      <c r="U353" s="112"/>
    </row>
    <row r="354" spans="1:21">
      <c r="A354" s="116">
        <v>42473</v>
      </c>
      <c r="B354" s="114" t="s">
        <v>4880</v>
      </c>
      <c r="C354" s="116">
        <v>42473</v>
      </c>
      <c r="D354" s="114" t="s">
        <v>4880</v>
      </c>
      <c r="E354" s="114" t="s">
        <v>939</v>
      </c>
      <c r="F354" s="114"/>
      <c r="G354" s="114"/>
      <c r="H354" s="114" t="s">
        <v>701</v>
      </c>
      <c r="I354" s="114" t="s">
        <v>19</v>
      </c>
      <c r="J354" s="114" t="s">
        <v>4881</v>
      </c>
      <c r="K354" s="114"/>
      <c r="L354" s="114" t="s">
        <v>20</v>
      </c>
      <c r="M354" s="136">
        <v>-24410</v>
      </c>
      <c r="N354" s="114" t="s">
        <v>18</v>
      </c>
      <c r="O354" s="136">
        <v>-10812.78</v>
      </c>
      <c r="P354" s="136">
        <v>-10812.78</v>
      </c>
      <c r="Q354" s="114">
        <v>0</v>
      </c>
      <c r="R354" s="112"/>
      <c r="S354" s="112"/>
      <c r="T354" s="112"/>
      <c r="U354" s="112"/>
    </row>
    <row r="355" spans="1:21">
      <c r="A355" s="116">
        <v>42473</v>
      </c>
      <c r="B355" s="114" t="s">
        <v>4880</v>
      </c>
      <c r="C355" s="116">
        <v>42473</v>
      </c>
      <c r="D355" s="114" t="s">
        <v>4880</v>
      </c>
      <c r="E355" s="114" t="s">
        <v>939</v>
      </c>
      <c r="F355" s="114"/>
      <c r="G355" s="114"/>
      <c r="H355" s="114" t="s">
        <v>701</v>
      </c>
      <c r="I355" s="114" t="s">
        <v>19</v>
      </c>
      <c r="J355" s="114" t="s">
        <v>4881</v>
      </c>
      <c r="K355" s="114" t="s">
        <v>21</v>
      </c>
      <c r="L355" s="114"/>
      <c r="M355" s="136">
        <v>24410</v>
      </c>
      <c r="N355" s="114" t="s">
        <v>18</v>
      </c>
      <c r="O355" s="136">
        <v>10812.78</v>
      </c>
      <c r="P355" s="136">
        <v>10812.78</v>
      </c>
      <c r="Q355" s="114">
        <v>0</v>
      </c>
      <c r="R355" s="112"/>
      <c r="S355" s="112"/>
      <c r="T355" s="112"/>
      <c r="U355" s="112"/>
    </row>
    <row r="356" spans="1:21">
      <c r="A356" s="116">
        <v>42475</v>
      </c>
      <c r="B356" s="114" t="s">
        <v>4815</v>
      </c>
      <c r="C356" s="116">
        <v>42475</v>
      </c>
      <c r="D356" s="114" t="s">
        <v>4815</v>
      </c>
      <c r="E356" s="114" t="s">
        <v>939</v>
      </c>
      <c r="F356" s="114"/>
      <c r="G356" s="114"/>
      <c r="H356" s="114" t="s">
        <v>701</v>
      </c>
      <c r="I356" s="114" t="s">
        <v>19</v>
      </c>
      <c r="J356" s="114" t="s">
        <v>4816</v>
      </c>
      <c r="K356" s="114"/>
      <c r="L356" s="114" t="s">
        <v>20</v>
      </c>
      <c r="M356" s="136">
        <v>-1316.02</v>
      </c>
      <c r="N356" s="114" t="s">
        <v>18</v>
      </c>
      <c r="O356" s="114">
        <v>-555.24</v>
      </c>
      <c r="P356" s="114">
        <v>-555.24</v>
      </c>
      <c r="Q356" s="114">
        <v>0</v>
      </c>
      <c r="R356" s="112"/>
      <c r="S356" s="112"/>
      <c r="T356" s="112"/>
      <c r="U356" s="112"/>
    </row>
    <row r="357" spans="1:21">
      <c r="A357" s="116">
        <v>42475</v>
      </c>
      <c r="B357" s="114" t="s">
        <v>4815</v>
      </c>
      <c r="C357" s="116">
        <v>42475</v>
      </c>
      <c r="D357" s="114" t="s">
        <v>4815</v>
      </c>
      <c r="E357" s="114" t="s">
        <v>939</v>
      </c>
      <c r="F357" s="114"/>
      <c r="G357" s="114"/>
      <c r="H357" s="114" t="s">
        <v>701</v>
      </c>
      <c r="I357" s="114" t="s">
        <v>19</v>
      </c>
      <c r="J357" s="114" t="s">
        <v>4816</v>
      </c>
      <c r="K357" s="114" t="s">
        <v>21</v>
      </c>
      <c r="L357" s="114"/>
      <c r="M357" s="136">
        <v>1316.02</v>
      </c>
      <c r="N357" s="114" t="s">
        <v>18</v>
      </c>
      <c r="O357" s="114">
        <v>555.24</v>
      </c>
      <c r="P357" s="114">
        <v>555.24</v>
      </c>
      <c r="Q357" s="114">
        <v>0</v>
      </c>
      <c r="R357" s="112"/>
      <c r="S357" s="113"/>
      <c r="T357" s="113"/>
      <c r="U357" s="113"/>
    </row>
    <row r="358" spans="1:21">
      <c r="A358" s="116">
        <v>42473</v>
      </c>
      <c r="B358" s="114" t="s">
        <v>4882</v>
      </c>
      <c r="C358" s="116">
        <v>42473</v>
      </c>
      <c r="D358" s="114" t="s">
        <v>4882</v>
      </c>
      <c r="E358" s="114" t="s">
        <v>939</v>
      </c>
      <c r="F358" s="114"/>
      <c r="G358" s="114"/>
      <c r="H358" s="114" t="s">
        <v>701</v>
      </c>
      <c r="I358" s="114" t="s">
        <v>19</v>
      </c>
      <c r="J358" s="114" t="s">
        <v>4883</v>
      </c>
      <c r="K358" s="114"/>
      <c r="L358" s="114" t="s">
        <v>20</v>
      </c>
      <c r="M358" s="136">
        <v>-24580</v>
      </c>
      <c r="N358" s="114" t="s">
        <v>18</v>
      </c>
      <c r="O358" s="136">
        <v>-10824.71</v>
      </c>
      <c r="P358" s="136">
        <v>-10824.71</v>
      </c>
      <c r="Q358" s="114">
        <v>0</v>
      </c>
      <c r="R358" s="112"/>
      <c r="S358" s="113"/>
      <c r="T358" s="113"/>
      <c r="U358" s="113"/>
    </row>
    <row r="359" spans="1:21" hidden="1">
      <c r="A359" s="116">
        <v>42475</v>
      </c>
      <c r="B359" s="114" t="s">
        <v>4884</v>
      </c>
      <c r="C359" s="116">
        <v>42475</v>
      </c>
      <c r="D359" s="114" t="s">
        <v>4884</v>
      </c>
      <c r="E359" s="114" t="s">
        <v>939</v>
      </c>
      <c r="F359" s="114" t="s">
        <v>4125</v>
      </c>
      <c r="G359" s="114">
        <v>52</v>
      </c>
      <c r="H359" s="114" t="s">
        <v>701</v>
      </c>
      <c r="I359" s="114" t="s">
        <v>24</v>
      </c>
      <c r="J359" s="114" t="s">
        <v>4885</v>
      </c>
      <c r="K359" s="114" t="s">
        <v>21</v>
      </c>
      <c r="L359" s="114"/>
      <c r="M359" s="136">
        <v>25576.92</v>
      </c>
      <c r="N359" s="114" t="s">
        <v>18</v>
      </c>
      <c r="O359" s="136">
        <v>8832.69</v>
      </c>
      <c r="P359" s="136">
        <v>8832.69</v>
      </c>
      <c r="Q359" s="136">
        <v>1960</v>
      </c>
      <c r="R359" s="112"/>
      <c r="S359" s="112"/>
      <c r="T359" s="112"/>
      <c r="U359" s="112"/>
    </row>
    <row r="360" spans="1:21">
      <c r="A360" s="116">
        <v>42472</v>
      </c>
      <c r="B360" s="114" t="s">
        <v>4886</v>
      </c>
      <c r="C360" s="116">
        <v>42472</v>
      </c>
      <c r="D360" s="114" t="s">
        <v>4886</v>
      </c>
      <c r="E360" s="114" t="s">
        <v>939</v>
      </c>
      <c r="F360" s="114"/>
      <c r="G360" s="114"/>
      <c r="H360" s="114" t="s">
        <v>701</v>
      </c>
      <c r="I360" s="114" t="s">
        <v>19</v>
      </c>
      <c r="J360" s="114" t="s">
        <v>4887</v>
      </c>
      <c r="K360" s="114"/>
      <c r="L360" s="114" t="s">
        <v>20</v>
      </c>
      <c r="M360" s="136">
        <v>-1959.43</v>
      </c>
      <c r="N360" s="114" t="s">
        <v>18</v>
      </c>
      <c r="O360" s="114">
        <v>-837.86</v>
      </c>
      <c r="P360" s="114">
        <v>-837.86</v>
      </c>
      <c r="Q360" s="114">
        <v>0</v>
      </c>
      <c r="R360" s="112"/>
      <c r="S360" s="113"/>
      <c r="T360" s="113"/>
      <c r="U360" s="113"/>
    </row>
    <row r="361" spans="1:21">
      <c r="A361" s="116">
        <v>42472</v>
      </c>
      <c r="B361" s="114" t="s">
        <v>4886</v>
      </c>
      <c r="C361" s="116">
        <v>42472</v>
      </c>
      <c r="D361" s="114" t="s">
        <v>4886</v>
      </c>
      <c r="E361" s="114" t="s">
        <v>939</v>
      </c>
      <c r="F361" s="114"/>
      <c r="G361" s="114"/>
      <c r="H361" s="114" t="s">
        <v>701</v>
      </c>
      <c r="I361" s="114" t="s">
        <v>19</v>
      </c>
      <c r="J361" s="114" t="s">
        <v>4887</v>
      </c>
      <c r="K361" s="114" t="s">
        <v>21</v>
      </c>
      <c r="L361" s="114"/>
      <c r="M361" s="136">
        <v>1959.43</v>
      </c>
      <c r="N361" s="114" t="s">
        <v>18</v>
      </c>
      <c r="O361" s="114">
        <v>837.86</v>
      </c>
      <c r="P361" s="114">
        <v>837.86</v>
      </c>
      <c r="Q361" s="114">
        <v>0</v>
      </c>
      <c r="R361" s="112"/>
      <c r="S361" s="113"/>
      <c r="T361" s="113"/>
      <c r="U361" s="113"/>
    </row>
    <row r="362" spans="1:21">
      <c r="A362" s="116">
        <v>42472</v>
      </c>
      <c r="B362" s="114" t="s">
        <v>4888</v>
      </c>
      <c r="C362" s="116">
        <v>42472</v>
      </c>
      <c r="D362" s="114" t="s">
        <v>4888</v>
      </c>
      <c r="E362" s="114" t="s">
        <v>939</v>
      </c>
      <c r="F362" s="114"/>
      <c r="G362" s="114"/>
      <c r="H362" s="114" t="s">
        <v>701</v>
      </c>
      <c r="I362" s="114" t="s">
        <v>19</v>
      </c>
      <c r="J362" s="114" t="s">
        <v>4889</v>
      </c>
      <c r="K362" s="114" t="s">
        <v>21</v>
      </c>
      <c r="L362" s="114"/>
      <c r="M362" s="136">
        <v>23792.29</v>
      </c>
      <c r="N362" s="114" t="s">
        <v>18</v>
      </c>
      <c r="O362" s="136">
        <v>10173.66</v>
      </c>
      <c r="P362" s="136">
        <v>10173.66</v>
      </c>
      <c r="Q362" s="114">
        <v>0</v>
      </c>
      <c r="R362" s="112"/>
      <c r="S362" s="113"/>
      <c r="T362" s="113"/>
      <c r="U362" s="113"/>
    </row>
    <row r="363" spans="1:21">
      <c r="A363" s="116">
        <v>42472</v>
      </c>
      <c r="B363" s="114" t="s">
        <v>4888</v>
      </c>
      <c r="C363" s="116">
        <v>42472</v>
      </c>
      <c r="D363" s="114" t="s">
        <v>4888</v>
      </c>
      <c r="E363" s="114" t="s">
        <v>939</v>
      </c>
      <c r="F363" s="114"/>
      <c r="G363" s="114"/>
      <c r="H363" s="114" t="s">
        <v>701</v>
      </c>
      <c r="I363" s="114" t="s">
        <v>19</v>
      </c>
      <c r="J363" s="114" t="s">
        <v>4889</v>
      </c>
      <c r="K363" s="114"/>
      <c r="L363" s="114" t="s">
        <v>20</v>
      </c>
      <c r="M363" s="136">
        <v>-23792.29</v>
      </c>
      <c r="N363" s="114" t="s">
        <v>18</v>
      </c>
      <c r="O363" s="136">
        <v>-10173.66</v>
      </c>
      <c r="P363" s="136">
        <v>-10173.66</v>
      </c>
      <c r="Q363" s="114">
        <v>0</v>
      </c>
      <c r="R363" s="112"/>
      <c r="S363" s="113"/>
      <c r="T363" s="113"/>
      <c r="U363" s="113"/>
    </row>
    <row r="364" spans="1:21">
      <c r="A364" s="116">
        <v>42474</v>
      </c>
      <c r="B364" s="114" t="s">
        <v>4890</v>
      </c>
      <c r="C364" s="116">
        <v>42474</v>
      </c>
      <c r="D364" s="114" t="s">
        <v>4890</v>
      </c>
      <c r="E364" s="114" t="s">
        <v>939</v>
      </c>
      <c r="F364" s="114"/>
      <c r="G364" s="114"/>
      <c r="H364" s="114" t="s">
        <v>701</v>
      </c>
      <c r="I364" s="114" t="s">
        <v>19</v>
      </c>
      <c r="J364" s="114" t="s">
        <v>4891</v>
      </c>
      <c r="K364" s="114"/>
      <c r="L364" s="114" t="s">
        <v>20</v>
      </c>
      <c r="M364" s="136">
        <v>-19400</v>
      </c>
      <c r="N364" s="114" t="s">
        <v>18</v>
      </c>
      <c r="O364" s="136">
        <v>-8393.9699999999993</v>
      </c>
      <c r="P364" s="136">
        <v>-8393.9699999999993</v>
      </c>
      <c r="Q364" s="114">
        <v>0</v>
      </c>
      <c r="R364" s="112"/>
      <c r="S364" s="113"/>
      <c r="T364" s="113"/>
      <c r="U364" s="113"/>
    </row>
    <row r="365" spans="1:21">
      <c r="A365" s="116">
        <v>42473</v>
      </c>
      <c r="B365" s="114" t="s">
        <v>4880</v>
      </c>
      <c r="C365" s="116">
        <v>42473</v>
      </c>
      <c r="D365" s="114" t="s">
        <v>4880</v>
      </c>
      <c r="E365" s="114" t="s">
        <v>939</v>
      </c>
      <c r="F365" s="114"/>
      <c r="G365" s="114"/>
      <c r="H365" s="114" t="s">
        <v>701</v>
      </c>
      <c r="I365" s="114" t="s">
        <v>19</v>
      </c>
      <c r="J365" s="114" t="s">
        <v>4881</v>
      </c>
      <c r="K365" s="114"/>
      <c r="L365" s="114" t="s">
        <v>20</v>
      </c>
      <c r="M365" s="136">
        <v>-24580</v>
      </c>
      <c r="N365" s="114" t="s">
        <v>18</v>
      </c>
      <c r="O365" s="136">
        <v>-10824.71</v>
      </c>
      <c r="P365" s="136">
        <v>-10824.71</v>
      </c>
      <c r="Q365" s="114">
        <v>0</v>
      </c>
      <c r="R365" s="112"/>
      <c r="S365" s="112"/>
      <c r="T365" s="112"/>
      <c r="U365" s="112"/>
    </row>
    <row r="366" spans="1:21">
      <c r="A366" s="116">
        <v>42473</v>
      </c>
      <c r="B366" s="114" t="s">
        <v>4880</v>
      </c>
      <c r="C366" s="116">
        <v>42473</v>
      </c>
      <c r="D366" s="114" t="s">
        <v>4880</v>
      </c>
      <c r="E366" s="114" t="s">
        <v>939</v>
      </c>
      <c r="F366" s="114"/>
      <c r="G366" s="114"/>
      <c r="H366" s="114" t="s">
        <v>701</v>
      </c>
      <c r="I366" s="114" t="s">
        <v>19</v>
      </c>
      <c r="J366" s="114" t="s">
        <v>4881</v>
      </c>
      <c r="K366" s="114" t="s">
        <v>21</v>
      </c>
      <c r="L366" s="114"/>
      <c r="M366" s="136">
        <v>24580</v>
      </c>
      <c r="N366" s="114" t="s">
        <v>18</v>
      </c>
      <c r="O366" s="136">
        <v>10824.71</v>
      </c>
      <c r="P366" s="136">
        <v>10824.71</v>
      </c>
      <c r="Q366" s="114">
        <v>0</v>
      </c>
      <c r="R366" s="112"/>
      <c r="S366" s="113"/>
      <c r="T366" s="113"/>
      <c r="U366" s="113"/>
    </row>
    <row r="367" spans="1:21">
      <c r="A367" s="116">
        <v>42473</v>
      </c>
      <c r="B367" s="114" t="s">
        <v>4882</v>
      </c>
      <c r="C367" s="116">
        <v>42473</v>
      </c>
      <c r="D367" s="114" t="s">
        <v>4882</v>
      </c>
      <c r="E367" s="114" t="s">
        <v>939</v>
      </c>
      <c r="F367" s="114"/>
      <c r="G367" s="114"/>
      <c r="H367" s="114" t="s">
        <v>701</v>
      </c>
      <c r="I367" s="114" t="s">
        <v>19</v>
      </c>
      <c r="J367" s="114" t="s">
        <v>4883</v>
      </c>
      <c r="K367" s="114" t="s">
        <v>21</v>
      </c>
      <c r="L367" s="114"/>
      <c r="M367" s="136">
        <v>24580</v>
      </c>
      <c r="N367" s="114" t="s">
        <v>18</v>
      </c>
      <c r="O367" s="136">
        <v>10824.71</v>
      </c>
      <c r="P367" s="136">
        <v>10824.71</v>
      </c>
      <c r="Q367" s="114">
        <v>0</v>
      </c>
      <c r="R367" s="112"/>
      <c r="S367" s="113"/>
      <c r="T367" s="113"/>
      <c r="U367" s="113"/>
    </row>
    <row r="368" spans="1:21">
      <c r="A368" s="116">
        <v>42473</v>
      </c>
      <c r="B368" s="114" t="s">
        <v>4892</v>
      </c>
      <c r="C368" s="116">
        <v>42473</v>
      </c>
      <c r="D368" s="114" t="s">
        <v>4892</v>
      </c>
      <c r="E368" s="114" t="s">
        <v>939</v>
      </c>
      <c r="F368" s="114"/>
      <c r="G368" s="114"/>
      <c r="H368" s="114" t="s">
        <v>701</v>
      </c>
      <c r="I368" s="114" t="s">
        <v>19</v>
      </c>
      <c r="J368" s="114" t="s">
        <v>4893</v>
      </c>
      <c r="K368" s="114" t="s">
        <v>21</v>
      </c>
      <c r="L368" s="114"/>
      <c r="M368" s="136">
        <v>5193.13</v>
      </c>
      <c r="N368" s="114" t="s">
        <v>18</v>
      </c>
      <c r="O368" s="136">
        <v>2286.9899999999998</v>
      </c>
      <c r="P368" s="136">
        <v>2286.98</v>
      </c>
      <c r="Q368" s="114">
        <v>0</v>
      </c>
      <c r="R368" s="112"/>
      <c r="S368" s="112"/>
      <c r="T368" s="112"/>
      <c r="U368" s="112"/>
    </row>
    <row r="369" spans="1:21" hidden="1">
      <c r="A369" s="116">
        <v>42479</v>
      </c>
      <c r="B369" s="114" t="s">
        <v>4894</v>
      </c>
      <c r="C369" s="116">
        <v>42490</v>
      </c>
      <c r="D369" s="114" t="s">
        <v>4895</v>
      </c>
      <c r="E369" s="114" t="s">
        <v>939</v>
      </c>
      <c r="F369" s="114"/>
      <c r="G369" s="114"/>
      <c r="H369" s="114" t="s">
        <v>701</v>
      </c>
      <c r="I369" s="114" t="s">
        <v>17</v>
      </c>
      <c r="J369" s="114" t="s">
        <v>4896</v>
      </c>
      <c r="K369" s="114"/>
      <c r="L369" s="114" t="s">
        <v>20</v>
      </c>
      <c r="M369" s="136">
        <v>-4502.9799999999996</v>
      </c>
      <c r="N369" s="114" t="s">
        <v>18</v>
      </c>
      <c r="O369" s="136">
        <v>-2021.37</v>
      </c>
      <c r="P369" s="136">
        <v>-2021.37</v>
      </c>
      <c r="Q369" s="114">
        <v>-1.27</v>
      </c>
      <c r="R369" s="112"/>
      <c r="S369" s="113"/>
      <c r="T369" s="113"/>
      <c r="U369" s="113"/>
    </row>
    <row r="370" spans="1:21">
      <c r="A370" s="116">
        <v>42479</v>
      </c>
      <c r="B370" s="114" t="s">
        <v>4802</v>
      </c>
      <c r="C370" s="116">
        <v>42479</v>
      </c>
      <c r="D370" s="114" t="s">
        <v>4802</v>
      </c>
      <c r="E370" s="114" t="s">
        <v>939</v>
      </c>
      <c r="F370" s="114"/>
      <c r="G370" s="114"/>
      <c r="H370" s="114" t="s">
        <v>701</v>
      </c>
      <c r="I370" s="114" t="s">
        <v>19</v>
      </c>
      <c r="J370" s="114" t="s">
        <v>4803</v>
      </c>
      <c r="K370" s="114"/>
      <c r="L370" s="114" t="s">
        <v>20</v>
      </c>
      <c r="M370" s="136">
        <v>-4883.5200000000004</v>
      </c>
      <c r="N370" s="114" t="s">
        <v>18</v>
      </c>
      <c r="O370" s="136">
        <v>-2138.16</v>
      </c>
      <c r="P370" s="136">
        <v>-2138.16</v>
      </c>
      <c r="Q370" s="114">
        <v>0</v>
      </c>
      <c r="R370" s="112"/>
      <c r="S370" s="113"/>
      <c r="T370" s="113"/>
      <c r="U370" s="113"/>
    </row>
    <row r="371" spans="1:21">
      <c r="A371" s="116">
        <v>42478</v>
      </c>
      <c r="B371" s="114" t="s">
        <v>4897</v>
      </c>
      <c r="C371" s="116">
        <v>42478</v>
      </c>
      <c r="D371" s="114" t="s">
        <v>4897</v>
      </c>
      <c r="E371" s="114" t="s">
        <v>939</v>
      </c>
      <c r="F371" s="114"/>
      <c r="G371" s="114"/>
      <c r="H371" s="114" t="s">
        <v>701</v>
      </c>
      <c r="I371" s="114" t="s">
        <v>19</v>
      </c>
      <c r="J371" s="114" t="s">
        <v>4792</v>
      </c>
      <c r="K371" s="114"/>
      <c r="L371" s="114" t="s">
        <v>20</v>
      </c>
      <c r="M371" s="136">
        <v>-25858.639999999999</v>
      </c>
      <c r="N371" s="114" t="s">
        <v>18</v>
      </c>
      <c r="O371" s="136">
        <v>-10889.98</v>
      </c>
      <c r="P371" s="136">
        <v>-10889.98</v>
      </c>
      <c r="Q371" s="114">
        <v>0</v>
      </c>
      <c r="R371" s="112"/>
      <c r="S371" s="113"/>
      <c r="T371" s="113"/>
      <c r="U371" s="113"/>
    </row>
    <row r="372" spans="1:21">
      <c r="A372" s="116">
        <v>42478</v>
      </c>
      <c r="B372" s="114" t="s">
        <v>4897</v>
      </c>
      <c r="C372" s="116">
        <v>42478</v>
      </c>
      <c r="D372" s="114" t="s">
        <v>4897</v>
      </c>
      <c r="E372" s="114" t="s">
        <v>939</v>
      </c>
      <c r="F372" s="114"/>
      <c r="G372" s="114"/>
      <c r="H372" s="114" t="s">
        <v>701</v>
      </c>
      <c r="I372" s="114" t="s">
        <v>19</v>
      </c>
      <c r="J372" s="114" t="s">
        <v>4792</v>
      </c>
      <c r="K372" s="114" t="s">
        <v>21</v>
      </c>
      <c r="L372" s="114"/>
      <c r="M372" s="136">
        <v>25858.639999999999</v>
      </c>
      <c r="N372" s="114" t="s">
        <v>18</v>
      </c>
      <c r="O372" s="136">
        <v>10889.98</v>
      </c>
      <c r="P372" s="136">
        <v>10889.98</v>
      </c>
      <c r="Q372" s="114">
        <v>0</v>
      </c>
      <c r="R372" s="112"/>
      <c r="S372" s="113"/>
      <c r="T372" s="113"/>
      <c r="U372" s="113"/>
    </row>
    <row r="373" spans="1:21">
      <c r="A373" s="116">
        <v>42473</v>
      </c>
      <c r="B373" s="114" t="s">
        <v>4898</v>
      </c>
      <c r="C373" s="116">
        <v>42473</v>
      </c>
      <c r="D373" s="114" t="s">
        <v>4898</v>
      </c>
      <c r="E373" s="114" t="s">
        <v>939</v>
      </c>
      <c r="F373" s="114"/>
      <c r="G373" s="114"/>
      <c r="H373" s="114" t="s">
        <v>701</v>
      </c>
      <c r="I373" s="114" t="s">
        <v>19</v>
      </c>
      <c r="J373" s="114" t="s">
        <v>4899</v>
      </c>
      <c r="K373" s="114"/>
      <c r="L373" s="114" t="s">
        <v>20</v>
      </c>
      <c r="M373" s="136">
        <v>-2251.4899999999998</v>
      </c>
      <c r="N373" s="114" t="s">
        <v>18</v>
      </c>
      <c r="O373" s="114">
        <v>-974.17</v>
      </c>
      <c r="P373" s="114">
        <v>-974.17</v>
      </c>
      <c r="Q373" s="114">
        <v>0</v>
      </c>
      <c r="R373" s="112"/>
      <c r="S373" s="112"/>
      <c r="T373" s="112"/>
      <c r="U373" s="112"/>
    </row>
    <row r="374" spans="1:21">
      <c r="A374" s="116">
        <v>42473</v>
      </c>
      <c r="B374" s="114" t="s">
        <v>4898</v>
      </c>
      <c r="C374" s="116">
        <v>42473</v>
      </c>
      <c r="D374" s="114" t="s">
        <v>4898</v>
      </c>
      <c r="E374" s="114" t="s">
        <v>939</v>
      </c>
      <c r="F374" s="114"/>
      <c r="G374" s="114"/>
      <c r="H374" s="114" t="s">
        <v>701</v>
      </c>
      <c r="I374" s="114" t="s">
        <v>19</v>
      </c>
      <c r="J374" s="114" t="s">
        <v>4899</v>
      </c>
      <c r="K374" s="114" t="s">
        <v>21</v>
      </c>
      <c r="L374" s="114"/>
      <c r="M374" s="136">
        <v>2251.4899999999998</v>
      </c>
      <c r="N374" s="114" t="s">
        <v>18</v>
      </c>
      <c r="O374" s="114">
        <v>974.17</v>
      </c>
      <c r="P374" s="114">
        <v>974.17</v>
      </c>
      <c r="Q374" s="114">
        <v>0</v>
      </c>
      <c r="R374" s="112"/>
      <c r="S374" s="112"/>
      <c r="T374" s="112"/>
      <c r="U374" s="112"/>
    </row>
    <row r="375" spans="1:21">
      <c r="A375" s="116">
        <v>42473</v>
      </c>
      <c r="B375" s="114" t="s">
        <v>4898</v>
      </c>
      <c r="C375" s="116">
        <v>42473</v>
      </c>
      <c r="D375" s="114" t="s">
        <v>4898</v>
      </c>
      <c r="E375" s="114" t="s">
        <v>939</v>
      </c>
      <c r="F375" s="114"/>
      <c r="G375" s="114"/>
      <c r="H375" s="114" t="s">
        <v>701</v>
      </c>
      <c r="I375" s="114" t="s">
        <v>19</v>
      </c>
      <c r="J375" s="114" t="s">
        <v>4899</v>
      </c>
      <c r="K375" s="114"/>
      <c r="L375" s="114" t="s">
        <v>20</v>
      </c>
      <c r="M375" s="114">
        <v>-2.48</v>
      </c>
      <c r="N375" s="114" t="s">
        <v>18</v>
      </c>
      <c r="O375" s="114">
        <v>-1.07</v>
      </c>
      <c r="P375" s="114">
        <v>-1.07</v>
      </c>
      <c r="Q375" s="114">
        <v>0</v>
      </c>
      <c r="R375" s="112"/>
      <c r="S375" s="113"/>
      <c r="T375" s="113"/>
      <c r="U375" s="112"/>
    </row>
    <row r="376" spans="1:21">
      <c r="A376" s="116">
        <v>42473</v>
      </c>
      <c r="B376" s="114" t="s">
        <v>4900</v>
      </c>
      <c r="C376" s="116">
        <v>42473</v>
      </c>
      <c r="D376" s="114" t="s">
        <v>4900</v>
      </c>
      <c r="E376" s="114" t="s">
        <v>939</v>
      </c>
      <c r="F376" s="114"/>
      <c r="G376" s="114"/>
      <c r="H376" s="114" t="s">
        <v>701</v>
      </c>
      <c r="I376" s="114" t="s">
        <v>19</v>
      </c>
      <c r="J376" s="114" t="s">
        <v>4874</v>
      </c>
      <c r="K376" s="114"/>
      <c r="L376" s="114" t="s">
        <v>20</v>
      </c>
      <c r="M376" s="114">
        <v>-17.46</v>
      </c>
      <c r="N376" s="114" t="s">
        <v>18</v>
      </c>
      <c r="O376" s="114">
        <v>-7.66</v>
      </c>
      <c r="P376" s="114">
        <v>-7.66</v>
      </c>
      <c r="Q376" s="114">
        <v>0</v>
      </c>
      <c r="R376" s="112"/>
      <c r="S376" s="112"/>
      <c r="T376" s="112"/>
      <c r="U376" s="112"/>
    </row>
    <row r="377" spans="1:21">
      <c r="A377" s="116">
        <v>42473</v>
      </c>
      <c r="B377" s="114" t="s">
        <v>4900</v>
      </c>
      <c r="C377" s="116">
        <v>42473</v>
      </c>
      <c r="D377" s="114" t="s">
        <v>4900</v>
      </c>
      <c r="E377" s="114" t="s">
        <v>939</v>
      </c>
      <c r="F377" s="114"/>
      <c r="G377" s="114"/>
      <c r="H377" s="114" t="s">
        <v>701</v>
      </c>
      <c r="I377" s="114" t="s">
        <v>19</v>
      </c>
      <c r="J377" s="114" t="s">
        <v>4874</v>
      </c>
      <c r="K377" s="114"/>
      <c r="L377" s="114" t="s">
        <v>20</v>
      </c>
      <c r="M377" s="114">
        <v>-17.39</v>
      </c>
      <c r="N377" s="114" t="s">
        <v>18</v>
      </c>
      <c r="O377" s="114">
        <v>-7.63</v>
      </c>
      <c r="P377" s="114">
        <v>-7.63</v>
      </c>
      <c r="Q377" s="114">
        <v>0</v>
      </c>
      <c r="R377" s="112"/>
      <c r="S377" s="113"/>
      <c r="T377" s="113"/>
      <c r="U377" s="112"/>
    </row>
    <row r="378" spans="1:21" hidden="1">
      <c r="A378" s="116">
        <v>42473</v>
      </c>
      <c r="B378" s="114" t="s">
        <v>4901</v>
      </c>
      <c r="C378" s="116">
        <v>42490</v>
      </c>
      <c r="D378" s="114" t="s">
        <v>4902</v>
      </c>
      <c r="E378" s="114" t="s">
        <v>939</v>
      </c>
      <c r="F378" s="114"/>
      <c r="G378" s="114"/>
      <c r="H378" s="114" t="s">
        <v>701</v>
      </c>
      <c r="I378" s="114" t="s">
        <v>17</v>
      </c>
      <c r="J378" s="114" t="s">
        <v>4903</v>
      </c>
      <c r="K378" s="114"/>
      <c r="L378" s="114" t="s">
        <v>20</v>
      </c>
      <c r="M378" s="136">
        <v>-2251.4899999999998</v>
      </c>
      <c r="N378" s="114" t="s">
        <v>18</v>
      </c>
      <c r="O378" s="114">
        <v>-974.17</v>
      </c>
      <c r="P378" s="114">
        <v>-974.17</v>
      </c>
      <c r="Q378" s="114">
        <v>0</v>
      </c>
      <c r="R378" s="112"/>
      <c r="S378" s="113"/>
      <c r="T378" s="113"/>
      <c r="U378" s="113"/>
    </row>
    <row r="379" spans="1:21" hidden="1">
      <c r="A379" s="116">
        <v>42473</v>
      </c>
      <c r="B379" s="114" t="s">
        <v>4904</v>
      </c>
      <c r="C379" s="116">
        <v>42490</v>
      </c>
      <c r="D379" s="114" t="s">
        <v>4905</v>
      </c>
      <c r="E379" s="114" t="s">
        <v>939</v>
      </c>
      <c r="F379" s="114"/>
      <c r="G379" s="114"/>
      <c r="H379" s="114" t="s">
        <v>701</v>
      </c>
      <c r="I379" s="114" t="s">
        <v>17</v>
      </c>
      <c r="J379" s="114" t="s">
        <v>4906</v>
      </c>
      <c r="K379" s="114"/>
      <c r="L379" s="114" t="s">
        <v>20</v>
      </c>
      <c r="M379" s="136">
        <v>-7015.05</v>
      </c>
      <c r="N379" s="114" t="s">
        <v>18</v>
      </c>
      <c r="O379" s="136">
        <v>-3035.26</v>
      </c>
      <c r="P379" s="136">
        <v>-3035.26</v>
      </c>
      <c r="Q379" s="114">
        <v>0</v>
      </c>
      <c r="R379" s="112"/>
      <c r="S379" s="113"/>
      <c r="T379" s="113"/>
      <c r="U379" s="113"/>
    </row>
    <row r="380" spans="1:21">
      <c r="A380" s="116">
        <v>42473</v>
      </c>
      <c r="B380" s="114" t="s">
        <v>4907</v>
      </c>
      <c r="C380" s="116">
        <v>42473</v>
      </c>
      <c r="D380" s="114" t="s">
        <v>4907</v>
      </c>
      <c r="E380" s="114" t="s">
        <v>939</v>
      </c>
      <c r="F380" s="114"/>
      <c r="G380" s="114"/>
      <c r="H380" s="114" t="s">
        <v>701</v>
      </c>
      <c r="I380" s="114" t="s">
        <v>19</v>
      </c>
      <c r="J380" s="114" t="s">
        <v>4908</v>
      </c>
      <c r="K380" s="114"/>
      <c r="L380" s="114" t="s">
        <v>20</v>
      </c>
      <c r="M380" s="136">
        <v>-7015.05</v>
      </c>
      <c r="N380" s="114" t="s">
        <v>18</v>
      </c>
      <c r="O380" s="136">
        <v>-3035.27</v>
      </c>
      <c r="P380" s="136">
        <v>-3035.26</v>
      </c>
      <c r="Q380" s="114">
        <v>-0.01</v>
      </c>
      <c r="R380" s="112"/>
      <c r="S380" s="113"/>
      <c r="T380" s="113"/>
      <c r="U380" s="113"/>
    </row>
    <row r="381" spans="1:21">
      <c r="A381" s="116">
        <v>42473</v>
      </c>
      <c r="B381" s="114" t="s">
        <v>4907</v>
      </c>
      <c r="C381" s="116">
        <v>42473</v>
      </c>
      <c r="D381" s="114" t="s">
        <v>4907</v>
      </c>
      <c r="E381" s="114" t="s">
        <v>939</v>
      </c>
      <c r="F381" s="114"/>
      <c r="G381" s="114"/>
      <c r="H381" s="114" t="s">
        <v>701</v>
      </c>
      <c r="I381" s="114" t="s">
        <v>19</v>
      </c>
      <c r="J381" s="114" t="s">
        <v>4908</v>
      </c>
      <c r="K381" s="114" t="s">
        <v>21</v>
      </c>
      <c r="L381" s="114"/>
      <c r="M381" s="136">
        <v>7015.05</v>
      </c>
      <c r="N381" s="114" t="s">
        <v>18</v>
      </c>
      <c r="O381" s="136">
        <v>3035.27</v>
      </c>
      <c r="P381" s="136">
        <v>3035.26</v>
      </c>
      <c r="Q381" s="114">
        <v>0</v>
      </c>
      <c r="R381" s="112"/>
      <c r="S381" s="113"/>
      <c r="T381" s="113"/>
      <c r="U381" s="113"/>
    </row>
    <row r="382" spans="1:21">
      <c r="A382" s="116">
        <v>42474</v>
      </c>
      <c r="B382" s="114" t="s">
        <v>4890</v>
      </c>
      <c r="C382" s="116">
        <v>42474</v>
      </c>
      <c r="D382" s="114" t="s">
        <v>4890</v>
      </c>
      <c r="E382" s="114" t="s">
        <v>939</v>
      </c>
      <c r="F382" s="114"/>
      <c r="G382" s="114"/>
      <c r="H382" s="114" t="s">
        <v>701</v>
      </c>
      <c r="I382" s="114" t="s">
        <v>19</v>
      </c>
      <c r="J382" s="114" t="s">
        <v>4891</v>
      </c>
      <c r="K382" s="114" t="s">
        <v>21</v>
      </c>
      <c r="L382" s="114"/>
      <c r="M382" s="136">
        <v>19400</v>
      </c>
      <c r="N382" s="114" t="s">
        <v>18</v>
      </c>
      <c r="O382" s="136">
        <v>8393.9699999999993</v>
      </c>
      <c r="P382" s="136">
        <v>8393.9699999999993</v>
      </c>
      <c r="Q382" s="114">
        <v>0</v>
      </c>
      <c r="R382" s="112"/>
      <c r="S382" s="113"/>
      <c r="T382" s="113"/>
      <c r="U382" s="113"/>
    </row>
    <row r="383" spans="1:21" hidden="1">
      <c r="A383" s="116">
        <v>42471</v>
      </c>
      <c r="B383" s="114" t="s">
        <v>4909</v>
      </c>
      <c r="C383" s="116">
        <v>42490</v>
      </c>
      <c r="D383" s="114" t="s">
        <v>4910</v>
      </c>
      <c r="E383" s="114" t="s">
        <v>939</v>
      </c>
      <c r="F383" s="114"/>
      <c r="G383" s="114"/>
      <c r="H383" s="114" t="s">
        <v>701</v>
      </c>
      <c r="I383" s="114" t="s">
        <v>17</v>
      </c>
      <c r="J383" s="114" t="s">
        <v>4911</v>
      </c>
      <c r="K383" s="114"/>
      <c r="L383" s="114" t="s">
        <v>20</v>
      </c>
      <c r="M383" s="136">
        <v>-4502.9799999999996</v>
      </c>
      <c r="N383" s="114" t="s">
        <v>18</v>
      </c>
      <c r="O383" s="136">
        <v>-1948.36</v>
      </c>
      <c r="P383" s="136">
        <v>-1948.36</v>
      </c>
      <c r="Q383" s="114">
        <v>0</v>
      </c>
      <c r="R383" s="112"/>
      <c r="S383" s="113"/>
      <c r="T383" s="113"/>
      <c r="U383" s="113"/>
    </row>
    <row r="384" spans="1:21">
      <c r="A384" s="116">
        <v>42471</v>
      </c>
      <c r="B384" s="114" t="s">
        <v>4912</v>
      </c>
      <c r="C384" s="116">
        <v>42471</v>
      </c>
      <c r="D384" s="114" t="s">
        <v>4912</v>
      </c>
      <c r="E384" s="114" t="s">
        <v>939</v>
      </c>
      <c r="F384" s="114"/>
      <c r="G384" s="114"/>
      <c r="H384" s="114" t="s">
        <v>701</v>
      </c>
      <c r="I384" s="114" t="s">
        <v>19</v>
      </c>
      <c r="J384" s="114" t="s">
        <v>4913</v>
      </c>
      <c r="K384" s="114" t="s">
        <v>21</v>
      </c>
      <c r="L384" s="114"/>
      <c r="M384" s="136">
        <v>4951.66</v>
      </c>
      <c r="N384" s="114" t="s">
        <v>18</v>
      </c>
      <c r="O384" s="136">
        <v>2169.91</v>
      </c>
      <c r="P384" s="136">
        <v>2169.9</v>
      </c>
      <c r="Q384" s="114">
        <v>0</v>
      </c>
      <c r="R384" s="112"/>
      <c r="S384" s="113"/>
      <c r="T384" s="113"/>
      <c r="U384" s="113"/>
    </row>
    <row r="385" spans="1:21">
      <c r="A385" s="116">
        <v>42471</v>
      </c>
      <c r="B385" s="114" t="s">
        <v>4914</v>
      </c>
      <c r="C385" s="116">
        <v>42471</v>
      </c>
      <c r="D385" s="114" t="s">
        <v>4914</v>
      </c>
      <c r="E385" s="114" t="s">
        <v>939</v>
      </c>
      <c r="F385" s="114"/>
      <c r="G385" s="114"/>
      <c r="H385" s="114" t="s">
        <v>701</v>
      </c>
      <c r="I385" s="114" t="s">
        <v>19</v>
      </c>
      <c r="J385" s="114" t="s">
        <v>4915</v>
      </c>
      <c r="K385" s="114"/>
      <c r="L385" s="114" t="s">
        <v>20</v>
      </c>
      <c r="M385" s="114">
        <v>-4.96</v>
      </c>
      <c r="N385" s="114" t="s">
        <v>18</v>
      </c>
      <c r="O385" s="114">
        <v>-2.15</v>
      </c>
      <c r="P385" s="114">
        <v>-2.15</v>
      </c>
      <c r="Q385" s="114">
        <v>0</v>
      </c>
      <c r="R385" s="112"/>
      <c r="S385" s="113"/>
      <c r="T385" s="113"/>
      <c r="U385" s="113"/>
    </row>
    <row r="386" spans="1:21" hidden="1">
      <c r="A386" s="116">
        <v>42471</v>
      </c>
      <c r="B386" s="114" t="s">
        <v>4916</v>
      </c>
      <c r="C386" s="116">
        <v>42471</v>
      </c>
      <c r="D386" s="114" t="s">
        <v>4916</v>
      </c>
      <c r="E386" s="114" t="s">
        <v>939</v>
      </c>
      <c r="F386" s="114" t="s">
        <v>4125</v>
      </c>
      <c r="G386" s="114">
        <v>44</v>
      </c>
      <c r="H386" s="114" t="s">
        <v>701</v>
      </c>
      <c r="I386" s="114" t="s">
        <v>24</v>
      </c>
      <c r="J386" s="114" t="s">
        <v>4917</v>
      </c>
      <c r="K386" s="114" t="s">
        <v>21</v>
      </c>
      <c r="L386" s="114"/>
      <c r="M386" s="136">
        <v>26301.21</v>
      </c>
      <c r="N386" s="114" t="s">
        <v>18</v>
      </c>
      <c r="O386" s="136">
        <v>9082.82</v>
      </c>
      <c r="P386" s="136">
        <v>9082.82</v>
      </c>
      <c r="Q386" s="136">
        <v>1960</v>
      </c>
      <c r="R386" s="112"/>
      <c r="S386" s="112"/>
      <c r="T386" s="112"/>
      <c r="U386" s="112"/>
    </row>
    <row r="387" spans="1:21">
      <c r="A387" s="116">
        <v>42472</v>
      </c>
      <c r="B387" s="114" t="s">
        <v>4918</v>
      </c>
      <c r="C387" s="116">
        <v>42472</v>
      </c>
      <c r="D387" s="114" t="s">
        <v>4918</v>
      </c>
      <c r="E387" s="114" t="s">
        <v>939</v>
      </c>
      <c r="F387" s="114"/>
      <c r="G387" s="114"/>
      <c r="H387" s="114" t="s">
        <v>701</v>
      </c>
      <c r="I387" s="114" t="s">
        <v>19</v>
      </c>
      <c r="J387" s="114" t="s">
        <v>4919</v>
      </c>
      <c r="K387" s="114"/>
      <c r="L387" s="114" t="s">
        <v>20</v>
      </c>
      <c r="M387" s="136">
        <v>-24450</v>
      </c>
      <c r="N387" s="114" t="s">
        <v>18</v>
      </c>
      <c r="O387" s="136">
        <v>-10753.07</v>
      </c>
      <c r="P387" s="136">
        <v>-10753.07</v>
      </c>
      <c r="Q387" s="114">
        <v>0</v>
      </c>
      <c r="R387" s="112"/>
      <c r="S387" s="113"/>
      <c r="T387" s="113"/>
      <c r="U387" s="113"/>
    </row>
    <row r="388" spans="1:21">
      <c r="A388" s="116">
        <v>42472</v>
      </c>
      <c r="B388" s="114" t="s">
        <v>4918</v>
      </c>
      <c r="C388" s="116">
        <v>42472</v>
      </c>
      <c r="D388" s="114" t="s">
        <v>4918</v>
      </c>
      <c r="E388" s="114" t="s">
        <v>939</v>
      </c>
      <c r="F388" s="114"/>
      <c r="G388" s="114"/>
      <c r="H388" s="114" t="s">
        <v>701</v>
      </c>
      <c r="I388" s="114" t="s">
        <v>19</v>
      </c>
      <c r="J388" s="114" t="s">
        <v>4919</v>
      </c>
      <c r="K388" s="114" t="s">
        <v>21</v>
      </c>
      <c r="L388" s="114"/>
      <c r="M388" s="136">
        <v>24450</v>
      </c>
      <c r="N388" s="114" t="s">
        <v>18</v>
      </c>
      <c r="O388" s="136">
        <v>10753.07</v>
      </c>
      <c r="P388" s="136">
        <v>10753.07</v>
      </c>
      <c r="Q388" s="114">
        <v>0</v>
      </c>
      <c r="R388" s="112"/>
      <c r="S388" s="113"/>
      <c r="T388" s="113"/>
      <c r="U388" s="113"/>
    </row>
    <row r="389" spans="1:21">
      <c r="A389" s="116">
        <v>42472</v>
      </c>
      <c r="B389" s="114" t="s">
        <v>4920</v>
      </c>
      <c r="C389" s="116">
        <v>42472</v>
      </c>
      <c r="D389" s="114" t="s">
        <v>4920</v>
      </c>
      <c r="E389" s="114" t="s">
        <v>939</v>
      </c>
      <c r="F389" s="114"/>
      <c r="G389" s="114"/>
      <c r="H389" s="114" t="s">
        <v>701</v>
      </c>
      <c r="I389" s="114" t="s">
        <v>19</v>
      </c>
      <c r="J389" s="114" t="s">
        <v>4921</v>
      </c>
      <c r="K389" s="114"/>
      <c r="L389" s="114" t="s">
        <v>20</v>
      </c>
      <c r="M389" s="114">
        <v>-36.68</v>
      </c>
      <c r="N389" s="114" t="s">
        <v>18</v>
      </c>
      <c r="O389" s="114">
        <v>-16.13</v>
      </c>
      <c r="P389" s="114">
        <v>-16.13</v>
      </c>
      <c r="Q389" s="114">
        <v>0</v>
      </c>
      <c r="R389" s="112"/>
      <c r="S389" s="112"/>
      <c r="T389" s="112"/>
      <c r="U389" s="112"/>
    </row>
    <row r="390" spans="1:21">
      <c r="A390" s="116">
        <v>42471</v>
      </c>
      <c r="B390" s="114" t="s">
        <v>4914</v>
      </c>
      <c r="C390" s="116">
        <v>42471</v>
      </c>
      <c r="D390" s="114" t="s">
        <v>4914</v>
      </c>
      <c r="E390" s="114" t="s">
        <v>939</v>
      </c>
      <c r="F390" s="114"/>
      <c r="G390" s="114"/>
      <c r="H390" s="114" t="s">
        <v>701</v>
      </c>
      <c r="I390" s="114" t="s">
        <v>19</v>
      </c>
      <c r="J390" s="114" t="s">
        <v>4915</v>
      </c>
      <c r="K390" s="114"/>
      <c r="L390" s="114" t="s">
        <v>20</v>
      </c>
      <c r="M390" s="136">
        <v>-4502.9799999999996</v>
      </c>
      <c r="N390" s="114" t="s">
        <v>18</v>
      </c>
      <c r="O390" s="136">
        <v>-1948.35</v>
      </c>
      <c r="P390" s="136">
        <v>-1948.36</v>
      </c>
      <c r="Q390" s="114">
        <v>0.02</v>
      </c>
      <c r="R390" s="112"/>
      <c r="S390" s="112"/>
      <c r="T390" s="112"/>
      <c r="U390" s="112"/>
    </row>
    <row r="391" spans="1:21">
      <c r="A391" s="116">
        <v>42471</v>
      </c>
      <c r="B391" s="114" t="s">
        <v>4914</v>
      </c>
      <c r="C391" s="116">
        <v>42471</v>
      </c>
      <c r="D391" s="114" t="s">
        <v>4914</v>
      </c>
      <c r="E391" s="114" t="s">
        <v>939</v>
      </c>
      <c r="F391" s="114"/>
      <c r="G391" s="114"/>
      <c r="H391" s="114" t="s">
        <v>701</v>
      </c>
      <c r="I391" s="114" t="s">
        <v>19</v>
      </c>
      <c r="J391" s="114" t="s">
        <v>4915</v>
      </c>
      <c r="K391" s="114" t="s">
        <v>21</v>
      </c>
      <c r="L391" s="114"/>
      <c r="M391" s="136">
        <v>4502.9799999999996</v>
      </c>
      <c r="N391" s="114" t="s">
        <v>18</v>
      </c>
      <c r="O391" s="136">
        <v>1948.35</v>
      </c>
      <c r="P391" s="136">
        <v>1948.36</v>
      </c>
      <c r="Q391" s="114">
        <v>0</v>
      </c>
      <c r="R391" s="112"/>
      <c r="S391" s="113"/>
      <c r="T391" s="113"/>
      <c r="U391" s="113"/>
    </row>
    <row r="392" spans="1:21">
      <c r="A392" s="116">
        <v>42471</v>
      </c>
      <c r="B392" s="114" t="s">
        <v>4912</v>
      </c>
      <c r="C392" s="116">
        <v>42471</v>
      </c>
      <c r="D392" s="114" t="s">
        <v>4912</v>
      </c>
      <c r="E392" s="114" t="s">
        <v>939</v>
      </c>
      <c r="F392" s="114"/>
      <c r="G392" s="114"/>
      <c r="H392" s="114" t="s">
        <v>701</v>
      </c>
      <c r="I392" s="114" t="s">
        <v>19</v>
      </c>
      <c r="J392" s="114" t="s">
        <v>4913</v>
      </c>
      <c r="K392" s="114"/>
      <c r="L392" s="114" t="s">
        <v>20</v>
      </c>
      <c r="M392" s="136">
        <v>-4951.66</v>
      </c>
      <c r="N392" s="114" t="s">
        <v>18</v>
      </c>
      <c r="O392" s="136">
        <v>-2169.91</v>
      </c>
      <c r="P392" s="136">
        <v>-2169.9</v>
      </c>
      <c r="Q392" s="114">
        <v>-0.01</v>
      </c>
      <c r="R392" s="112"/>
      <c r="S392" s="113"/>
      <c r="T392" s="113"/>
      <c r="U392" s="113"/>
    </row>
    <row r="393" spans="1:21">
      <c r="A393" s="116">
        <v>42471</v>
      </c>
      <c r="B393" s="114" t="s">
        <v>4922</v>
      </c>
      <c r="C393" s="116">
        <v>42471</v>
      </c>
      <c r="D393" s="114" t="s">
        <v>4922</v>
      </c>
      <c r="E393" s="114" t="s">
        <v>939</v>
      </c>
      <c r="F393" s="114"/>
      <c r="G393" s="114"/>
      <c r="H393" s="114" t="s">
        <v>701</v>
      </c>
      <c r="I393" s="114" t="s">
        <v>19</v>
      </c>
      <c r="J393" s="114" t="s">
        <v>4923</v>
      </c>
      <c r="K393" s="114"/>
      <c r="L393" s="114" t="s">
        <v>20</v>
      </c>
      <c r="M393" s="136">
        <v>-14418.34</v>
      </c>
      <c r="N393" s="114" t="s">
        <v>18</v>
      </c>
      <c r="O393" s="136">
        <v>-6318.38</v>
      </c>
      <c r="P393" s="136">
        <v>-6318.37</v>
      </c>
      <c r="Q393" s="114">
        <v>0</v>
      </c>
      <c r="R393" s="112"/>
      <c r="S393" s="112"/>
      <c r="T393" s="112"/>
      <c r="U393" s="112"/>
    </row>
    <row r="394" spans="1:21">
      <c r="A394" s="116">
        <v>42471</v>
      </c>
      <c r="B394" s="114" t="s">
        <v>4922</v>
      </c>
      <c r="C394" s="116">
        <v>42471</v>
      </c>
      <c r="D394" s="114" t="s">
        <v>4922</v>
      </c>
      <c r="E394" s="114" t="s">
        <v>939</v>
      </c>
      <c r="F394" s="114"/>
      <c r="G394" s="114"/>
      <c r="H394" s="114" t="s">
        <v>701</v>
      </c>
      <c r="I394" s="114" t="s">
        <v>19</v>
      </c>
      <c r="J394" s="114" t="s">
        <v>4923</v>
      </c>
      <c r="K394" s="114" t="s">
        <v>21</v>
      </c>
      <c r="L394" s="114"/>
      <c r="M394" s="136">
        <v>14418.34</v>
      </c>
      <c r="N394" s="114" t="s">
        <v>18</v>
      </c>
      <c r="O394" s="136">
        <v>6318.38</v>
      </c>
      <c r="P394" s="136">
        <v>6318.37</v>
      </c>
      <c r="Q394" s="114">
        <v>0</v>
      </c>
      <c r="R394" s="112"/>
      <c r="S394" s="112"/>
      <c r="T394" s="112"/>
      <c r="U394" s="112"/>
    </row>
    <row r="395" spans="1:21">
      <c r="A395" s="116">
        <v>42471</v>
      </c>
      <c r="B395" s="114" t="s">
        <v>4922</v>
      </c>
      <c r="C395" s="116">
        <v>42471</v>
      </c>
      <c r="D395" s="114" t="s">
        <v>4922</v>
      </c>
      <c r="E395" s="114" t="s">
        <v>939</v>
      </c>
      <c r="F395" s="114"/>
      <c r="G395" s="114"/>
      <c r="H395" s="114" t="s">
        <v>701</v>
      </c>
      <c r="I395" s="114" t="s">
        <v>19</v>
      </c>
      <c r="J395" s="114" t="s">
        <v>4923</v>
      </c>
      <c r="K395" s="114"/>
      <c r="L395" s="114" t="s">
        <v>20</v>
      </c>
      <c r="M395" s="136">
        <v>-4891.66</v>
      </c>
      <c r="N395" s="114" t="s">
        <v>18</v>
      </c>
      <c r="O395" s="136">
        <v>-2143.62</v>
      </c>
      <c r="P395" s="136">
        <v>-2143.62</v>
      </c>
      <c r="Q395" s="114">
        <v>0.01</v>
      </c>
      <c r="R395" s="112"/>
      <c r="S395" s="112"/>
      <c r="T395" s="112"/>
      <c r="U395" s="112"/>
    </row>
    <row r="396" spans="1:21">
      <c r="A396" s="116">
        <v>42471</v>
      </c>
      <c r="B396" s="114" t="s">
        <v>4922</v>
      </c>
      <c r="C396" s="116">
        <v>42471</v>
      </c>
      <c r="D396" s="114" t="s">
        <v>4922</v>
      </c>
      <c r="E396" s="114" t="s">
        <v>939</v>
      </c>
      <c r="F396" s="114"/>
      <c r="G396" s="114"/>
      <c r="H396" s="114" t="s">
        <v>701</v>
      </c>
      <c r="I396" s="114" t="s">
        <v>19</v>
      </c>
      <c r="J396" s="114" t="s">
        <v>4923</v>
      </c>
      <c r="K396" s="114" t="s">
        <v>21</v>
      </c>
      <c r="L396" s="114"/>
      <c r="M396" s="136">
        <v>4891.66</v>
      </c>
      <c r="N396" s="114" t="s">
        <v>18</v>
      </c>
      <c r="O396" s="136">
        <v>2143.62</v>
      </c>
      <c r="P396" s="136">
        <v>2143.62</v>
      </c>
      <c r="Q396" s="114">
        <v>0</v>
      </c>
      <c r="R396" s="112"/>
      <c r="S396" s="112"/>
      <c r="T396" s="112"/>
      <c r="U396" s="112"/>
    </row>
    <row r="397" spans="1:21">
      <c r="A397" s="116">
        <v>42471</v>
      </c>
      <c r="B397" s="114" t="s">
        <v>4924</v>
      </c>
      <c r="C397" s="116">
        <v>42471</v>
      </c>
      <c r="D397" s="114" t="s">
        <v>4924</v>
      </c>
      <c r="E397" s="114" t="s">
        <v>939</v>
      </c>
      <c r="F397" s="114"/>
      <c r="G397" s="114"/>
      <c r="H397" s="114" t="s">
        <v>701</v>
      </c>
      <c r="I397" s="114" t="s">
        <v>19</v>
      </c>
      <c r="J397" s="114" t="s">
        <v>4925</v>
      </c>
      <c r="K397" s="114"/>
      <c r="L397" s="114" t="s">
        <v>20</v>
      </c>
      <c r="M397" s="136">
        <v>-24180</v>
      </c>
      <c r="N397" s="114" t="s">
        <v>18</v>
      </c>
      <c r="O397" s="136">
        <v>-10602.07</v>
      </c>
      <c r="P397" s="136">
        <v>-10602.07</v>
      </c>
      <c r="Q397" s="114">
        <v>0</v>
      </c>
      <c r="R397" s="112"/>
      <c r="S397" s="113"/>
      <c r="T397" s="113"/>
      <c r="U397" s="113"/>
    </row>
    <row r="398" spans="1:21">
      <c r="A398" s="116">
        <v>42471</v>
      </c>
      <c r="B398" s="114" t="s">
        <v>4926</v>
      </c>
      <c r="C398" s="116">
        <v>42471</v>
      </c>
      <c r="D398" s="114" t="s">
        <v>4926</v>
      </c>
      <c r="E398" s="114" t="s">
        <v>939</v>
      </c>
      <c r="F398" s="114"/>
      <c r="G398" s="114"/>
      <c r="H398" s="114" t="s">
        <v>701</v>
      </c>
      <c r="I398" s="114" t="s">
        <v>19</v>
      </c>
      <c r="J398" s="114" t="s">
        <v>4927</v>
      </c>
      <c r="K398" s="114" t="s">
        <v>21</v>
      </c>
      <c r="L398" s="114"/>
      <c r="M398" s="136">
        <v>24180</v>
      </c>
      <c r="N398" s="114" t="s">
        <v>18</v>
      </c>
      <c r="O398" s="136">
        <v>10602.07</v>
      </c>
      <c r="P398" s="136">
        <v>10602.07</v>
      </c>
      <c r="Q398" s="114">
        <v>0</v>
      </c>
      <c r="R398" s="112"/>
      <c r="S398" s="113"/>
      <c r="T398" s="113"/>
      <c r="U398" s="113"/>
    </row>
    <row r="399" spans="1:21">
      <c r="A399" s="116">
        <v>42471</v>
      </c>
      <c r="B399" s="114" t="s">
        <v>4924</v>
      </c>
      <c r="C399" s="116">
        <v>42471</v>
      </c>
      <c r="D399" s="114" t="s">
        <v>4924</v>
      </c>
      <c r="E399" s="114" t="s">
        <v>939</v>
      </c>
      <c r="F399" s="114"/>
      <c r="G399" s="114"/>
      <c r="H399" s="114" t="s">
        <v>701</v>
      </c>
      <c r="I399" s="114" t="s">
        <v>19</v>
      </c>
      <c r="J399" s="114" t="s">
        <v>4925</v>
      </c>
      <c r="K399" s="114" t="s">
        <v>21</v>
      </c>
      <c r="L399" s="114"/>
      <c r="M399" s="136">
        <v>24180</v>
      </c>
      <c r="N399" s="114" t="s">
        <v>18</v>
      </c>
      <c r="O399" s="136">
        <v>10602.07</v>
      </c>
      <c r="P399" s="136">
        <v>10602.07</v>
      </c>
      <c r="Q399" s="114">
        <v>0</v>
      </c>
      <c r="R399" s="112"/>
      <c r="S399" s="113"/>
      <c r="T399" s="113"/>
      <c r="U399" s="113"/>
    </row>
    <row r="400" spans="1:21">
      <c r="A400" s="116">
        <v>42471</v>
      </c>
      <c r="B400" s="114" t="s">
        <v>4928</v>
      </c>
      <c r="C400" s="116">
        <v>42471</v>
      </c>
      <c r="D400" s="114" t="s">
        <v>4928</v>
      </c>
      <c r="E400" s="114" t="s">
        <v>939</v>
      </c>
      <c r="F400" s="114"/>
      <c r="G400" s="114"/>
      <c r="H400" s="114" t="s">
        <v>701</v>
      </c>
      <c r="I400" s="114" t="s">
        <v>19</v>
      </c>
      <c r="J400" s="114" t="s">
        <v>4925</v>
      </c>
      <c r="K400" s="114"/>
      <c r="L400" s="114" t="s">
        <v>20</v>
      </c>
      <c r="M400" s="114">
        <v>-36.270000000000003</v>
      </c>
      <c r="N400" s="114" t="s">
        <v>18</v>
      </c>
      <c r="O400" s="114">
        <v>-15.9</v>
      </c>
      <c r="P400" s="114">
        <v>-15.9</v>
      </c>
      <c r="Q400" s="114">
        <v>0</v>
      </c>
      <c r="R400" s="112"/>
      <c r="S400" s="113"/>
      <c r="T400" s="113"/>
      <c r="U400" s="113"/>
    </row>
    <row r="401" spans="1:21">
      <c r="A401" s="116">
        <v>42472</v>
      </c>
      <c r="B401" s="114" t="s">
        <v>4929</v>
      </c>
      <c r="C401" s="116">
        <v>42472</v>
      </c>
      <c r="D401" s="114" t="s">
        <v>4929</v>
      </c>
      <c r="E401" s="114" t="s">
        <v>939</v>
      </c>
      <c r="F401" s="114"/>
      <c r="G401" s="114"/>
      <c r="H401" s="114" t="s">
        <v>701</v>
      </c>
      <c r="I401" s="114" t="s">
        <v>19</v>
      </c>
      <c r="J401" s="114" t="s">
        <v>4930</v>
      </c>
      <c r="K401" s="114"/>
      <c r="L401" s="114" t="s">
        <v>20</v>
      </c>
      <c r="M401" s="136">
        <v>-14318.34</v>
      </c>
      <c r="N401" s="114" t="s">
        <v>18</v>
      </c>
      <c r="O401" s="136">
        <v>-6314.27</v>
      </c>
      <c r="P401" s="136">
        <v>-6314.25</v>
      </c>
      <c r="Q401" s="114">
        <v>-0.02</v>
      </c>
      <c r="R401" s="112"/>
      <c r="S401" s="113"/>
      <c r="T401" s="113"/>
      <c r="U401" s="113"/>
    </row>
    <row r="402" spans="1:21">
      <c r="A402" s="116">
        <v>42472</v>
      </c>
      <c r="B402" s="114" t="s">
        <v>4929</v>
      </c>
      <c r="C402" s="116">
        <v>42472</v>
      </c>
      <c r="D402" s="114" t="s">
        <v>4929</v>
      </c>
      <c r="E402" s="114" t="s">
        <v>939</v>
      </c>
      <c r="F402" s="114"/>
      <c r="G402" s="114"/>
      <c r="H402" s="114" t="s">
        <v>701</v>
      </c>
      <c r="I402" s="114" t="s">
        <v>19</v>
      </c>
      <c r="J402" s="114" t="s">
        <v>4930</v>
      </c>
      <c r="K402" s="114" t="s">
        <v>21</v>
      </c>
      <c r="L402" s="114"/>
      <c r="M402" s="136">
        <v>14318.34</v>
      </c>
      <c r="N402" s="114" t="s">
        <v>18</v>
      </c>
      <c r="O402" s="136">
        <v>6314.27</v>
      </c>
      <c r="P402" s="136">
        <v>6314.25</v>
      </c>
      <c r="Q402" s="114">
        <v>0</v>
      </c>
      <c r="R402" s="112"/>
      <c r="S402" s="113"/>
      <c r="T402" s="113"/>
      <c r="U402" s="113"/>
    </row>
    <row r="403" spans="1:21">
      <c r="A403" s="116">
        <v>42472</v>
      </c>
      <c r="B403" s="114" t="s">
        <v>4931</v>
      </c>
      <c r="C403" s="116">
        <v>42472</v>
      </c>
      <c r="D403" s="114" t="s">
        <v>4931</v>
      </c>
      <c r="E403" s="114" t="s">
        <v>939</v>
      </c>
      <c r="F403" s="114"/>
      <c r="G403" s="114"/>
      <c r="H403" s="114" t="s">
        <v>701</v>
      </c>
      <c r="I403" s="114" t="s">
        <v>19</v>
      </c>
      <c r="J403" s="114" t="s">
        <v>4921</v>
      </c>
      <c r="K403" s="114"/>
      <c r="L403" s="114" t="s">
        <v>20</v>
      </c>
      <c r="M403" s="136">
        <v>-24450</v>
      </c>
      <c r="N403" s="114" t="s">
        <v>18</v>
      </c>
      <c r="O403" s="136">
        <v>-10753.07</v>
      </c>
      <c r="P403" s="136">
        <v>-10753.07</v>
      </c>
      <c r="Q403" s="114">
        <v>0</v>
      </c>
      <c r="R403" s="112"/>
      <c r="S403" s="112"/>
      <c r="T403" s="112"/>
      <c r="U403" s="112"/>
    </row>
    <row r="404" spans="1:21">
      <c r="A404" s="116">
        <v>42472</v>
      </c>
      <c r="B404" s="114" t="s">
        <v>4931</v>
      </c>
      <c r="C404" s="116">
        <v>42472</v>
      </c>
      <c r="D404" s="114" t="s">
        <v>4931</v>
      </c>
      <c r="E404" s="114" t="s">
        <v>939</v>
      </c>
      <c r="F404" s="114"/>
      <c r="G404" s="114"/>
      <c r="H404" s="114" t="s">
        <v>701</v>
      </c>
      <c r="I404" s="114" t="s">
        <v>19</v>
      </c>
      <c r="J404" s="114" t="s">
        <v>4921</v>
      </c>
      <c r="K404" s="114" t="s">
        <v>21</v>
      </c>
      <c r="L404" s="114"/>
      <c r="M404" s="136">
        <v>24450</v>
      </c>
      <c r="N404" s="114" t="s">
        <v>18</v>
      </c>
      <c r="O404" s="136">
        <v>10753.07</v>
      </c>
      <c r="P404" s="136">
        <v>10753.07</v>
      </c>
      <c r="Q404" s="114">
        <v>0</v>
      </c>
      <c r="R404" s="112"/>
      <c r="S404" s="112"/>
      <c r="T404" s="112"/>
      <c r="U404" s="112"/>
    </row>
    <row r="405" spans="1:21">
      <c r="A405" s="116">
        <v>42471</v>
      </c>
      <c r="B405" s="114" t="s">
        <v>4932</v>
      </c>
      <c r="C405" s="116">
        <v>42471</v>
      </c>
      <c r="D405" s="114" t="s">
        <v>4932</v>
      </c>
      <c r="E405" s="114" t="s">
        <v>939</v>
      </c>
      <c r="F405" s="114"/>
      <c r="G405" s="114"/>
      <c r="H405" s="114" t="s">
        <v>701</v>
      </c>
      <c r="I405" s="114" t="s">
        <v>19</v>
      </c>
      <c r="J405" s="114" t="s">
        <v>4933</v>
      </c>
      <c r="K405" s="114"/>
      <c r="L405" s="114" t="s">
        <v>20</v>
      </c>
      <c r="M405" s="136">
        <v>-26288.06</v>
      </c>
      <c r="N405" s="114" t="s">
        <v>18</v>
      </c>
      <c r="O405" s="136">
        <v>-11037.3</v>
      </c>
      <c r="P405" s="136">
        <v>-11037.3</v>
      </c>
      <c r="Q405" s="114">
        <v>0</v>
      </c>
      <c r="R405" s="112"/>
      <c r="S405" s="112"/>
      <c r="T405" s="112"/>
      <c r="U405" s="112"/>
    </row>
    <row r="406" spans="1:21">
      <c r="A406" s="116">
        <v>42471</v>
      </c>
      <c r="B406" s="114" t="s">
        <v>4932</v>
      </c>
      <c r="C406" s="116">
        <v>42471</v>
      </c>
      <c r="D406" s="114" t="s">
        <v>4932</v>
      </c>
      <c r="E406" s="114" t="s">
        <v>939</v>
      </c>
      <c r="F406" s="114"/>
      <c r="G406" s="114"/>
      <c r="H406" s="114" t="s">
        <v>701</v>
      </c>
      <c r="I406" s="114" t="s">
        <v>19</v>
      </c>
      <c r="J406" s="114" t="s">
        <v>4933</v>
      </c>
      <c r="K406" s="114" t="s">
        <v>21</v>
      </c>
      <c r="L406" s="114"/>
      <c r="M406" s="136">
        <v>26288.06</v>
      </c>
      <c r="N406" s="114" t="s">
        <v>18</v>
      </c>
      <c r="O406" s="136">
        <v>11037.3</v>
      </c>
      <c r="P406" s="136">
        <v>11037.3</v>
      </c>
      <c r="Q406" s="114">
        <v>0</v>
      </c>
      <c r="R406" s="112"/>
      <c r="S406" s="113"/>
      <c r="T406" s="113"/>
      <c r="U406" s="112"/>
    </row>
    <row r="407" spans="1:21">
      <c r="A407" s="116">
        <v>42471</v>
      </c>
      <c r="B407" s="114" t="s">
        <v>4934</v>
      </c>
      <c r="C407" s="116">
        <v>42471</v>
      </c>
      <c r="D407" s="114" t="s">
        <v>4934</v>
      </c>
      <c r="E407" s="114" t="s">
        <v>939</v>
      </c>
      <c r="F407" s="114"/>
      <c r="G407" s="114"/>
      <c r="H407" s="114" t="s">
        <v>701</v>
      </c>
      <c r="I407" s="114" t="s">
        <v>19</v>
      </c>
      <c r="J407" s="114" t="s">
        <v>4935</v>
      </c>
      <c r="K407" s="114"/>
      <c r="L407" s="114" t="s">
        <v>20</v>
      </c>
      <c r="M407" s="136">
        <v>-4321.3900000000003</v>
      </c>
      <c r="N407" s="114" t="s">
        <v>18</v>
      </c>
      <c r="O407" s="136">
        <v>-1814.38</v>
      </c>
      <c r="P407" s="136">
        <v>-1814.38</v>
      </c>
      <c r="Q407" s="114">
        <v>0</v>
      </c>
      <c r="R407" s="112"/>
      <c r="S407" s="113"/>
      <c r="T407" s="113"/>
      <c r="U407" s="112"/>
    </row>
    <row r="408" spans="1:21">
      <c r="A408" s="116">
        <v>42471</v>
      </c>
      <c r="B408" s="114" t="s">
        <v>4934</v>
      </c>
      <c r="C408" s="116">
        <v>42471</v>
      </c>
      <c r="D408" s="114" t="s">
        <v>4934</v>
      </c>
      <c r="E408" s="114" t="s">
        <v>939</v>
      </c>
      <c r="F408" s="114"/>
      <c r="G408" s="114"/>
      <c r="H408" s="114" t="s">
        <v>701</v>
      </c>
      <c r="I408" s="114" t="s">
        <v>19</v>
      </c>
      <c r="J408" s="114" t="s">
        <v>4935</v>
      </c>
      <c r="K408" s="114" t="s">
        <v>21</v>
      </c>
      <c r="L408" s="114"/>
      <c r="M408" s="136">
        <v>4321.3900000000003</v>
      </c>
      <c r="N408" s="114" t="s">
        <v>18</v>
      </c>
      <c r="O408" s="136">
        <v>1814.38</v>
      </c>
      <c r="P408" s="136">
        <v>1814.38</v>
      </c>
      <c r="Q408" s="114">
        <v>0</v>
      </c>
      <c r="R408" s="112"/>
      <c r="S408" s="113"/>
      <c r="T408" s="113"/>
      <c r="U408" s="112"/>
    </row>
    <row r="409" spans="1:21" hidden="1">
      <c r="A409" s="116">
        <v>42472</v>
      </c>
      <c r="B409" s="114" t="s">
        <v>4936</v>
      </c>
      <c r="C409" s="116">
        <v>42490</v>
      </c>
      <c r="D409" s="114" t="s">
        <v>4937</v>
      </c>
      <c r="E409" s="114" t="s">
        <v>939</v>
      </c>
      <c r="F409" s="114"/>
      <c r="G409" s="114"/>
      <c r="H409" s="114" t="s">
        <v>701</v>
      </c>
      <c r="I409" s="114" t="s">
        <v>17</v>
      </c>
      <c r="J409" s="114" t="s">
        <v>4938</v>
      </c>
      <c r="K409" s="114"/>
      <c r="L409" s="114" t="s">
        <v>20</v>
      </c>
      <c r="M409" s="136">
        <v>-4502.9799999999996</v>
      </c>
      <c r="N409" s="114" t="s">
        <v>18</v>
      </c>
      <c r="O409" s="136">
        <v>-1948.34</v>
      </c>
      <c r="P409" s="136">
        <v>-1948.34</v>
      </c>
      <c r="Q409" s="114">
        <v>0</v>
      </c>
      <c r="R409" s="112"/>
      <c r="S409" s="113"/>
      <c r="T409" s="113"/>
      <c r="U409" s="112"/>
    </row>
    <row r="410" spans="1:21">
      <c r="A410" s="116">
        <v>42471</v>
      </c>
      <c r="B410" s="114" t="s">
        <v>4939</v>
      </c>
      <c r="C410" s="116">
        <v>42471</v>
      </c>
      <c r="D410" s="114" t="s">
        <v>4939</v>
      </c>
      <c r="E410" s="114" t="s">
        <v>939</v>
      </c>
      <c r="F410" s="114"/>
      <c r="G410" s="114"/>
      <c r="H410" s="114" t="s">
        <v>701</v>
      </c>
      <c r="I410" s="114" t="s">
        <v>19</v>
      </c>
      <c r="J410" s="114" t="s">
        <v>4940</v>
      </c>
      <c r="K410" s="114"/>
      <c r="L410" s="114" t="s">
        <v>20</v>
      </c>
      <c r="M410" s="136">
        <v>-26301.21</v>
      </c>
      <c r="N410" s="114" t="s">
        <v>18</v>
      </c>
      <c r="O410" s="136">
        <v>-11042.82</v>
      </c>
      <c r="P410" s="136">
        <v>-11042.82</v>
      </c>
      <c r="Q410" s="114">
        <v>0</v>
      </c>
      <c r="R410" s="112"/>
      <c r="S410" s="112"/>
      <c r="T410" s="112"/>
      <c r="U410" s="112"/>
    </row>
    <row r="411" spans="1:21">
      <c r="A411" s="116">
        <v>42471</v>
      </c>
      <c r="B411" s="114" t="s">
        <v>4939</v>
      </c>
      <c r="C411" s="116">
        <v>42471</v>
      </c>
      <c r="D411" s="114" t="s">
        <v>4939</v>
      </c>
      <c r="E411" s="114" t="s">
        <v>939</v>
      </c>
      <c r="F411" s="114"/>
      <c r="G411" s="114"/>
      <c r="H411" s="114" t="s">
        <v>701</v>
      </c>
      <c r="I411" s="114" t="s">
        <v>19</v>
      </c>
      <c r="J411" s="114" t="s">
        <v>4940</v>
      </c>
      <c r="K411" s="114" t="s">
        <v>21</v>
      </c>
      <c r="L411" s="114"/>
      <c r="M411" s="136">
        <v>26301.21</v>
      </c>
      <c r="N411" s="114" t="s">
        <v>18</v>
      </c>
      <c r="O411" s="136">
        <v>11042.82</v>
      </c>
      <c r="P411" s="136">
        <v>11042.82</v>
      </c>
      <c r="Q411" s="114">
        <v>0</v>
      </c>
      <c r="R411" s="112"/>
      <c r="S411" s="113"/>
      <c r="T411" s="113"/>
      <c r="U411" s="113"/>
    </row>
    <row r="412" spans="1:21">
      <c r="A412" s="116">
        <v>42471</v>
      </c>
      <c r="B412" s="114" t="s">
        <v>4941</v>
      </c>
      <c r="C412" s="116">
        <v>42471</v>
      </c>
      <c r="D412" s="114" t="s">
        <v>4941</v>
      </c>
      <c r="E412" s="114" t="s">
        <v>939</v>
      </c>
      <c r="F412" s="114"/>
      <c r="G412" s="114"/>
      <c r="H412" s="114" t="s">
        <v>701</v>
      </c>
      <c r="I412" s="114" t="s">
        <v>19</v>
      </c>
      <c r="J412" s="114" t="s">
        <v>4940</v>
      </c>
      <c r="K412" s="114"/>
      <c r="L412" s="114" t="s">
        <v>20</v>
      </c>
      <c r="M412" s="114">
        <v>-13.15</v>
      </c>
      <c r="N412" s="114" t="s">
        <v>18</v>
      </c>
      <c r="O412" s="114">
        <v>-5.52</v>
      </c>
      <c r="P412" s="114">
        <v>-5.52</v>
      </c>
      <c r="Q412" s="114">
        <v>0</v>
      </c>
      <c r="R412" s="112"/>
      <c r="S412" s="113"/>
      <c r="T412" s="113"/>
      <c r="U412" s="113"/>
    </row>
    <row r="413" spans="1:21">
      <c r="A413" s="116">
        <v>42472</v>
      </c>
      <c r="B413" s="114" t="s">
        <v>4942</v>
      </c>
      <c r="C413" s="116">
        <v>42472</v>
      </c>
      <c r="D413" s="114" t="s">
        <v>4942</v>
      </c>
      <c r="E413" s="114" t="s">
        <v>939</v>
      </c>
      <c r="F413" s="114"/>
      <c r="G413" s="114"/>
      <c r="H413" s="114" t="s">
        <v>701</v>
      </c>
      <c r="I413" s="114" t="s">
        <v>19</v>
      </c>
      <c r="J413" s="114" t="s">
        <v>4943</v>
      </c>
      <c r="K413" s="114"/>
      <c r="L413" s="114" t="s">
        <v>20</v>
      </c>
      <c r="M413" s="136">
        <v>-17753.330000000002</v>
      </c>
      <c r="N413" s="114" t="s">
        <v>18</v>
      </c>
      <c r="O413" s="136">
        <v>-7829.07</v>
      </c>
      <c r="P413" s="136">
        <v>-7829.07</v>
      </c>
      <c r="Q413" s="114">
        <v>0.01</v>
      </c>
      <c r="R413" s="112"/>
      <c r="S413" s="112"/>
      <c r="T413" s="112"/>
      <c r="U413" s="112"/>
    </row>
    <row r="414" spans="1:21">
      <c r="A414" s="116">
        <v>42472</v>
      </c>
      <c r="B414" s="114" t="s">
        <v>4942</v>
      </c>
      <c r="C414" s="116">
        <v>42472</v>
      </c>
      <c r="D414" s="114" t="s">
        <v>4942</v>
      </c>
      <c r="E414" s="114" t="s">
        <v>939</v>
      </c>
      <c r="F414" s="114"/>
      <c r="G414" s="114"/>
      <c r="H414" s="114" t="s">
        <v>701</v>
      </c>
      <c r="I414" s="114" t="s">
        <v>19</v>
      </c>
      <c r="J414" s="114" t="s">
        <v>4943</v>
      </c>
      <c r="K414" s="114" t="s">
        <v>21</v>
      </c>
      <c r="L414" s="114"/>
      <c r="M414" s="136">
        <v>17753.330000000002</v>
      </c>
      <c r="N414" s="114" t="s">
        <v>18</v>
      </c>
      <c r="O414" s="136">
        <v>7829.07</v>
      </c>
      <c r="P414" s="136">
        <v>7829.07</v>
      </c>
      <c r="Q414" s="114">
        <v>0</v>
      </c>
      <c r="R414" s="112"/>
      <c r="S414" s="112"/>
      <c r="T414" s="112"/>
      <c r="U414" s="112"/>
    </row>
    <row r="415" spans="1:21">
      <c r="A415" s="116">
        <v>42472</v>
      </c>
      <c r="B415" s="114" t="s">
        <v>4944</v>
      </c>
      <c r="C415" s="116">
        <v>42472</v>
      </c>
      <c r="D415" s="114" t="s">
        <v>4944</v>
      </c>
      <c r="E415" s="114" t="s">
        <v>939</v>
      </c>
      <c r="F415" s="114"/>
      <c r="G415" s="114"/>
      <c r="H415" s="114" t="s">
        <v>701</v>
      </c>
      <c r="I415" s="114" t="s">
        <v>19</v>
      </c>
      <c r="J415" s="114" t="s">
        <v>4943</v>
      </c>
      <c r="K415" s="114"/>
      <c r="L415" s="114" t="s">
        <v>20</v>
      </c>
      <c r="M415" s="114">
        <v>-15.98</v>
      </c>
      <c r="N415" s="114" t="s">
        <v>18</v>
      </c>
      <c r="O415" s="114">
        <v>-7.05</v>
      </c>
      <c r="P415" s="114">
        <v>-7.05</v>
      </c>
      <c r="Q415" s="114">
        <v>0</v>
      </c>
      <c r="R415" s="112"/>
      <c r="S415" s="112"/>
      <c r="T415" s="112"/>
      <c r="U415" s="112"/>
    </row>
    <row r="416" spans="1:21">
      <c r="A416" s="116">
        <v>42472</v>
      </c>
      <c r="B416" s="114" t="s">
        <v>4945</v>
      </c>
      <c r="C416" s="116">
        <v>42472</v>
      </c>
      <c r="D416" s="114" t="s">
        <v>4945</v>
      </c>
      <c r="E416" s="114" t="s">
        <v>939</v>
      </c>
      <c r="F416" s="114"/>
      <c r="G416" s="114"/>
      <c r="H416" s="114" t="s">
        <v>701</v>
      </c>
      <c r="I416" s="114" t="s">
        <v>19</v>
      </c>
      <c r="J416" s="114" t="s">
        <v>4946</v>
      </c>
      <c r="K416" s="114"/>
      <c r="L416" s="114" t="s">
        <v>20</v>
      </c>
      <c r="M416" s="136">
        <v>-19300</v>
      </c>
      <c r="N416" s="114" t="s">
        <v>18</v>
      </c>
      <c r="O416" s="136">
        <v>-8350.7000000000007</v>
      </c>
      <c r="P416" s="136">
        <v>-8350.7000000000007</v>
      </c>
      <c r="Q416" s="114">
        <v>0</v>
      </c>
      <c r="R416" s="112"/>
      <c r="S416" s="113"/>
      <c r="T416" s="113"/>
      <c r="U416" s="112"/>
    </row>
    <row r="417" spans="1:21">
      <c r="A417" s="116">
        <v>42472</v>
      </c>
      <c r="B417" s="114" t="s">
        <v>4945</v>
      </c>
      <c r="C417" s="116">
        <v>42472</v>
      </c>
      <c r="D417" s="114" t="s">
        <v>4945</v>
      </c>
      <c r="E417" s="114" t="s">
        <v>939</v>
      </c>
      <c r="F417" s="114"/>
      <c r="G417" s="114"/>
      <c r="H417" s="114" t="s">
        <v>701</v>
      </c>
      <c r="I417" s="114" t="s">
        <v>19</v>
      </c>
      <c r="J417" s="114" t="s">
        <v>4946</v>
      </c>
      <c r="K417" s="114" t="s">
        <v>21</v>
      </c>
      <c r="L417" s="114"/>
      <c r="M417" s="136">
        <v>19300</v>
      </c>
      <c r="N417" s="114" t="s">
        <v>18</v>
      </c>
      <c r="O417" s="136">
        <v>8350.7000000000007</v>
      </c>
      <c r="P417" s="136">
        <v>8350.7000000000007</v>
      </c>
      <c r="Q417" s="114">
        <v>0</v>
      </c>
      <c r="R417" s="112"/>
      <c r="S417" s="113"/>
      <c r="T417" s="113"/>
      <c r="U417" s="112"/>
    </row>
    <row r="418" spans="1:21">
      <c r="A418" s="116">
        <v>42472</v>
      </c>
      <c r="B418" s="114" t="s">
        <v>4947</v>
      </c>
      <c r="C418" s="116">
        <v>42472</v>
      </c>
      <c r="D418" s="114" t="s">
        <v>4947</v>
      </c>
      <c r="E418" s="114" t="s">
        <v>939</v>
      </c>
      <c r="F418" s="114"/>
      <c r="G418" s="114"/>
      <c r="H418" s="114" t="s">
        <v>701</v>
      </c>
      <c r="I418" s="114" t="s">
        <v>19</v>
      </c>
      <c r="J418" s="114" t="s">
        <v>4948</v>
      </c>
      <c r="K418" s="114"/>
      <c r="L418" s="114" t="s">
        <v>20</v>
      </c>
      <c r="M418" s="136">
        <v>-4502.9799999999996</v>
      </c>
      <c r="N418" s="114" t="s">
        <v>18</v>
      </c>
      <c r="O418" s="136">
        <v>-1948.34</v>
      </c>
      <c r="P418" s="136">
        <v>-1948.34</v>
      </c>
      <c r="Q418" s="114">
        <v>0</v>
      </c>
      <c r="R418" s="112"/>
      <c r="S418" s="113"/>
      <c r="T418" s="113"/>
      <c r="U418" s="113"/>
    </row>
    <row r="419" spans="1:21">
      <c r="A419" s="116">
        <v>42472</v>
      </c>
      <c r="B419" s="114" t="s">
        <v>4947</v>
      </c>
      <c r="C419" s="116">
        <v>42472</v>
      </c>
      <c r="D419" s="114" t="s">
        <v>4947</v>
      </c>
      <c r="E419" s="114" t="s">
        <v>939</v>
      </c>
      <c r="F419" s="114"/>
      <c r="G419" s="114"/>
      <c r="H419" s="114" t="s">
        <v>701</v>
      </c>
      <c r="I419" s="114" t="s">
        <v>19</v>
      </c>
      <c r="J419" s="114" t="s">
        <v>4948</v>
      </c>
      <c r="K419" s="114" t="s">
        <v>21</v>
      </c>
      <c r="L419" s="114"/>
      <c r="M419" s="136">
        <v>4502.9799999999996</v>
      </c>
      <c r="N419" s="114" t="s">
        <v>18</v>
      </c>
      <c r="O419" s="136">
        <v>1948.34</v>
      </c>
      <c r="P419" s="136">
        <v>1948.34</v>
      </c>
      <c r="Q419" s="114">
        <v>0</v>
      </c>
      <c r="R419" s="112"/>
      <c r="S419" s="113"/>
      <c r="T419" s="113"/>
      <c r="U419" s="113"/>
    </row>
    <row r="420" spans="1:21">
      <c r="A420" s="116">
        <v>42472</v>
      </c>
      <c r="B420" s="114" t="s">
        <v>4947</v>
      </c>
      <c r="C420" s="116">
        <v>42472</v>
      </c>
      <c r="D420" s="114" t="s">
        <v>4947</v>
      </c>
      <c r="E420" s="114" t="s">
        <v>939</v>
      </c>
      <c r="F420" s="114"/>
      <c r="G420" s="114"/>
      <c r="H420" s="114" t="s">
        <v>701</v>
      </c>
      <c r="I420" s="114" t="s">
        <v>19</v>
      </c>
      <c r="J420" s="114" t="s">
        <v>4948</v>
      </c>
      <c r="K420" s="114"/>
      <c r="L420" s="114" t="s">
        <v>20</v>
      </c>
      <c r="M420" s="114">
        <v>-4.96</v>
      </c>
      <c r="N420" s="114" t="s">
        <v>18</v>
      </c>
      <c r="O420" s="114">
        <v>-2.15</v>
      </c>
      <c r="P420" s="114">
        <v>-2.15</v>
      </c>
      <c r="Q420" s="114">
        <v>0</v>
      </c>
      <c r="R420" s="112"/>
      <c r="S420" s="113"/>
      <c r="T420" s="113"/>
      <c r="U420" s="113"/>
    </row>
    <row r="421" spans="1:21" hidden="1">
      <c r="A421" s="116">
        <v>42472</v>
      </c>
      <c r="B421" s="114" t="s">
        <v>4949</v>
      </c>
      <c r="C421" s="116">
        <v>42472</v>
      </c>
      <c r="D421" s="114" t="s">
        <v>4949</v>
      </c>
      <c r="E421" s="114" t="s">
        <v>939</v>
      </c>
      <c r="F421" s="114" t="s">
        <v>4125</v>
      </c>
      <c r="G421" s="114">
        <v>48</v>
      </c>
      <c r="H421" s="114" t="s">
        <v>701</v>
      </c>
      <c r="I421" s="114" t="s">
        <v>24</v>
      </c>
      <c r="J421" s="114" t="s">
        <v>4950</v>
      </c>
      <c r="K421" s="114" t="s">
        <v>21</v>
      </c>
      <c r="L421" s="114"/>
      <c r="M421" s="136">
        <v>24972.51</v>
      </c>
      <c r="N421" s="114" t="s">
        <v>18</v>
      </c>
      <c r="O421" s="136">
        <v>8623.9699999999993</v>
      </c>
      <c r="P421" s="136">
        <v>8623.9699999999993</v>
      </c>
      <c r="Q421" s="136">
        <v>1960</v>
      </c>
      <c r="R421" s="112"/>
      <c r="S421" s="112"/>
      <c r="T421" s="112"/>
      <c r="U421" s="112"/>
    </row>
    <row r="422" spans="1:21">
      <c r="A422" s="116">
        <v>42473</v>
      </c>
      <c r="B422" s="114" t="s">
        <v>4892</v>
      </c>
      <c r="C422" s="116">
        <v>42473</v>
      </c>
      <c r="D422" s="114" t="s">
        <v>4892</v>
      </c>
      <c r="E422" s="114" t="s">
        <v>939</v>
      </c>
      <c r="F422" s="114"/>
      <c r="G422" s="114"/>
      <c r="H422" s="114" t="s">
        <v>701</v>
      </c>
      <c r="I422" s="114" t="s">
        <v>19</v>
      </c>
      <c r="J422" s="114" t="s">
        <v>4893</v>
      </c>
      <c r="K422" s="114"/>
      <c r="L422" s="114" t="s">
        <v>20</v>
      </c>
      <c r="M422" s="136">
        <v>-5193.13</v>
      </c>
      <c r="N422" s="114" t="s">
        <v>18</v>
      </c>
      <c r="O422" s="136">
        <v>-2286.9899999999998</v>
      </c>
      <c r="P422" s="136">
        <v>-2286.98</v>
      </c>
      <c r="Q422" s="114">
        <v>-0.01</v>
      </c>
      <c r="R422" s="112"/>
      <c r="S422" s="113"/>
      <c r="T422" s="113"/>
      <c r="U422" s="113"/>
    </row>
    <row r="423" spans="1:21">
      <c r="A423" s="116">
        <v>42473</v>
      </c>
      <c r="B423" s="114" t="s">
        <v>4873</v>
      </c>
      <c r="C423" s="116">
        <v>42473</v>
      </c>
      <c r="D423" s="114" t="s">
        <v>4873</v>
      </c>
      <c r="E423" s="114" t="s">
        <v>939</v>
      </c>
      <c r="F423" s="114"/>
      <c r="G423" s="114"/>
      <c r="H423" s="114" t="s">
        <v>701</v>
      </c>
      <c r="I423" s="114" t="s">
        <v>19</v>
      </c>
      <c r="J423" s="114" t="s">
        <v>4874</v>
      </c>
      <c r="K423" s="114" t="s">
        <v>21</v>
      </c>
      <c r="L423" s="114"/>
      <c r="M423" s="136">
        <v>19400</v>
      </c>
      <c r="N423" s="114" t="s">
        <v>18</v>
      </c>
      <c r="O423" s="136">
        <v>8508.6200000000008</v>
      </c>
      <c r="P423" s="136">
        <v>8508.6200000000008</v>
      </c>
      <c r="Q423" s="114">
        <v>0</v>
      </c>
      <c r="R423" s="112"/>
      <c r="S423" s="113"/>
      <c r="T423" s="113"/>
      <c r="U423" s="113"/>
    </row>
    <row r="424" spans="1:21">
      <c r="A424" s="116">
        <v>42473</v>
      </c>
      <c r="B424" s="114" t="s">
        <v>4873</v>
      </c>
      <c r="C424" s="116">
        <v>42473</v>
      </c>
      <c r="D424" s="114" t="s">
        <v>4873</v>
      </c>
      <c r="E424" s="114" t="s">
        <v>939</v>
      </c>
      <c r="F424" s="114"/>
      <c r="G424" s="114"/>
      <c r="H424" s="114" t="s">
        <v>701</v>
      </c>
      <c r="I424" s="114" t="s">
        <v>19</v>
      </c>
      <c r="J424" s="114" t="s">
        <v>4874</v>
      </c>
      <c r="K424" s="114"/>
      <c r="L424" s="114" t="s">
        <v>20</v>
      </c>
      <c r="M424" s="136">
        <v>-19320.97</v>
      </c>
      <c r="N424" s="114" t="s">
        <v>18</v>
      </c>
      <c r="O424" s="136">
        <v>-8478.86</v>
      </c>
      <c r="P424" s="136">
        <v>-8478.86</v>
      </c>
      <c r="Q424" s="114">
        <v>0</v>
      </c>
      <c r="R424" s="112"/>
      <c r="S424" s="113"/>
      <c r="T424" s="113"/>
      <c r="U424" s="113"/>
    </row>
    <row r="425" spans="1:21">
      <c r="A425" s="116">
        <v>42473</v>
      </c>
      <c r="B425" s="114" t="s">
        <v>4873</v>
      </c>
      <c r="C425" s="116">
        <v>42473</v>
      </c>
      <c r="D425" s="114" t="s">
        <v>4873</v>
      </c>
      <c r="E425" s="114" t="s">
        <v>939</v>
      </c>
      <c r="F425" s="114"/>
      <c r="G425" s="114"/>
      <c r="H425" s="114" t="s">
        <v>701</v>
      </c>
      <c r="I425" s="114" t="s">
        <v>19</v>
      </c>
      <c r="J425" s="114" t="s">
        <v>4874</v>
      </c>
      <c r="K425" s="114" t="s">
        <v>21</v>
      </c>
      <c r="L425" s="114"/>
      <c r="M425" s="136">
        <v>19320.97</v>
      </c>
      <c r="N425" s="114" t="s">
        <v>18</v>
      </c>
      <c r="O425" s="136">
        <v>8478.86</v>
      </c>
      <c r="P425" s="136">
        <v>8478.86</v>
      </c>
      <c r="Q425" s="114">
        <v>0</v>
      </c>
      <c r="R425" s="112"/>
      <c r="S425" s="113"/>
      <c r="T425" s="113"/>
      <c r="U425" s="113"/>
    </row>
    <row r="426" spans="1:21">
      <c r="A426" s="116">
        <v>42473</v>
      </c>
      <c r="B426" s="114" t="s">
        <v>4882</v>
      </c>
      <c r="C426" s="116">
        <v>42473</v>
      </c>
      <c r="D426" s="114" t="s">
        <v>4882</v>
      </c>
      <c r="E426" s="114" t="s">
        <v>939</v>
      </c>
      <c r="F426" s="114"/>
      <c r="G426" s="114"/>
      <c r="H426" s="114" t="s">
        <v>701</v>
      </c>
      <c r="I426" s="114" t="s">
        <v>19</v>
      </c>
      <c r="J426" s="114" t="s">
        <v>4883</v>
      </c>
      <c r="K426" s="114"/>
      <c r="L426" s="114" t="s">
        <v>20</v>
      </c>
      <c r="M426" s="136">
        <v>-24410</v>
      </c>
      <c r="N426" s="114" t="s">
        <v>18</v>
      </c>
      <c r="O426" s="136">
        <v>-10812.78</v>
      </c>
      <c r="P426" s="136">
        <v>-10812.78</v>
      </c>
      <c r="Q426" s="114">
        <v>0</v>
      </c>
      <c r="R426" s="112"/>
      <c r="S426" s="112"/>
      <c r="T426" s="112"/>
      <c r="U426" s="112"/>
    </row>
    <row r="427" spans="1:21">
      <c r="A427" s="116">
        <v>42473</v>
      </c>
      <c r="B427" s="114" t="s">
        <v>4882</v>
      </c>
      <c r="C427" s="116">
        <v>42473</v>
      </c>
      <c r="D427" s="114" t="s">
        <v>4882</v>
      </c>
      <c r="E427" s="114" t="s">
        <v>939</v>
      </c>
      <c r="F427" s="114"/>
      <c r="G427" s="114"/>
      <c r="H427" s="114" t="s">
        <v>701</v>
      </c>
      <c r="I427" s="114" t="s">
        <v>19</v>
      </c>
      <c r="J427" s="114" t="s">
        <v>4883</v>
      </c>
      <c r="K427" s="114" t="s">
        <v>21</v>
      </c>
      <c r="L427" s="114"/>
      <c r="M427" s="136">
        <v>24410</v>
      </c>
      <c r="N427" s="114" t="s">
        <v>18</v>
      </c>
      <c r="O427" s="136">
        <v>10812.78</v>
      </c>
      <c r="P427" s="136">
        <v>10812.78</v>
      </c>
      <c r="Q427" s="114">
        <v>0</v>
      </c>
      <c r="R427" s="112"/>
      <c r="S427" s="113"/>
      <c r="T427" s="113"/>
      <c r="U427" s="112"/>
    </row>
    <row r="428" spans="1:21">
      <c r="A428" s="116">
        <v>42473</v>
      </c>
      <c r="B428" s="114" t="s">
        <v>4951</v>
      </c>
      <c r="C428" s="116">
        <v>42473</v>
      </c>
      <c r="D428" s="114" t="s">
        <v>4951</v>
      </c>
      <c r="E428" s="114" t="s">
        <v>939</v>
      </c>
      <c r="F428" s="114"/>
      <c r="G428" s="114"/>
      <c r="H428" s="114" t="s">
        <v>701</v>
      </c>
      <c r="I428" s="114" t="s">
        <v>19</v>
      </c>
      <c r="J428" s="114" t="s">
        <v>4883</v>
      </c>
      <c r="K428" s="114"/>
      <c r="L428" s="114" t="s">
        <v>20</v>
      </c>
      <c r="M428" s="114">
        <v>-36.869999999999997</v>
      </c>
      <c r="N428" s="114" t="s">
        <v>18</v>
      </c>
      <c r="O428" s="114">
        <v>-16.239999999999998</v>
      </c>
      <c r="P428" s="114">
        <v>-16.239999999999998</v>
      </c>
      <c r="Q428" s="114">
        <v>0</v>
      </c>
      <c r="R428" s="112"/>
      <c r="S428" s="112"/>
      <c r="T428" s="112"/>
      <c r="U428" s="112"/>
    </row>
    <row r="429" spans="1:21">
      <c r="A429" s="116">
        <v>42471</v>
      </c>
      <c r="B429" s="114" t="s">
        <v>4952</v>
      </c>
      <c r="C429" s="116">
        <v>42471</v>
      </c>
      <c r="D429" s="114" t="s">
        <v>4952</v>
      </c>
      <c r="E429" s="114" t="s">
        <v>939</v>
      </c>
      <c r="F429" s="114"/>
      <c r="G429" s="114"/>
      <c r="H429" s="114" t="s">
        <v>701</v>
      </c>
      <c r="I429" s="114" t="s">
        <v>19</v>
      </c>
      <c r="J429" s="114" t="s">
        <v>4933</v>
      </c>
      <c r="K429" s="114"/>
      <c r="L429" s="114" t="s">
        <v>20</v>
      </c>
      <c r="M429" s="114">
        <v>-23.66</v>
      </c>
      <c r="N429" s="114" t="s">
        <v>18</v>
      </c>
      <c r="O429" s="114">
        <v>-9.93</v>
      </c>
      <c r="P429" s="114">
        <v>-9.93</v>
      </c>
      <c r="Q429" s="114">
        <v>0</v>
      </c>
      <c r="R429" s="112"/>
      <c r="S429" s="113"/>
      <c r="T429" s="113"/>
      <c r="U429" s="112"/>
    </row>
    <row r="430" spans="1:21">
      <c r="A430" s="116">
        <v>42473</v>
      </c>
      <c r="B430" s="114" t="s">
        <v>4951</v>
      </c>
      <c r="C430" s="116">
        <v>42473</v>
      </c>
      <c r="D430" s="114" t="s">
        <v>4951</v>
      </c>
      <c r="E430" s="114" t="s">
        <v>939</v>
      </c>
      <c r="F430" s="114"/>
      <c r="G430" s="114"/>
      <c r="H430" s="114" t="s">
        <v>701</v>
      </c>
      <c r="I430" s="114" t="s">
        <v>19</v>
      </c>
      <c r="J430" s="114" t="s">
        <v>4883</v>
      </c>
      <c r="K430" s="114"/>
      <c r="L430" s="114" t="s">
        <v>20</v>
      </c>
      <c r="M430" s="114">
        <v>-36.619999999999997</v>
      </c>
      <c r="N430" s="114" t="s">
        <v>18</v>
      </c>
      <c r="O430" s="114">
        <v>-16.22</v>
      </c>
      <c r="P430" s="114">
        <v>-16.22</v>
      </c>
      <c r="Q430" s="114">
        <v>0</v>
      </c>
      <c r="R430" s="112"/>
      <c r="S430" s="113"/>
      <c r="T430" s="113"/>
      <c r="U430" s="112"/>
    </row>
    <row r="431" spans="1:21">
      <c r="A431" s="116">
        <v>42473</v>
      </c>
      <c r="B431" s="114" t="s">
        <v>4892</v>
      </c>
      <c r="C431" s="116">
        <v>42473</v>
      </c>
      <c r="D431" s="114" t="s">
        <v>4892</v>
      </c>
      <c r="E431" s="114" t="s">
        <v>939</v>
      </c>
      <c r="F431" s="114"/>
      <c r="G431" s="114"/>
      <c r="H431" s="114" t="s">
        <v>701</v>
      </c>
      <c r="I431" s="114" t="s">
        <v>19</v>
      </c>
      <c r="J431" s="114" t="s">
        <v>4893</v>
      </c>
      <c r="K431" s="114"/>
      <c r="L431" s="114" t="s">
        <v>20</v>
      </c>
      <c r="M431" s="136">
        <v>-4973.38</v>
      </c>
      <c r="N431" s="114" t="s">
        <v>18</v>
      </c>
      <c r="O431" s="136">
        <v>-2203.0300000000002</v>
      </c>
      <c r="P431" s="136">
        <v>-2203.04</v>
      </c>
      <c r="Q431" s="114">
        <v>0.01</v>
      </c>
      <c r="R431" s="112"/>
      <c r="S431" s="113"/>
      <c r="T431" s="113"/>
      <c r="U431" s="112"/>
    </row>
    <row r="432" spans="1:21">
      <c r="A432" s="116">
        <v>42473</v>
      </c>
      <c r="B432" s="114" t="s">
        <v>4892</v>
      </c>
      <c r="C432" s="116">
        <v>42473</v>
      </c>
      <c r="D432" s="114" t="s">
        <v>4892</v>
      </c>
      <c r="E432" s="114" t="s">
        <v>939</v>
      </c>
      <c r="F432" s="114"/>
      <c r="G432" s="114"/>
      <c r="H432" s="114" t="s">
        <v>701</v>
      </c>
      <c r="I432" s="114" t="s">
        <v>19</v>
      </c>
      <c r="J432" s="114" t="s">
        <v>4893</v>
      </c>
      <c r="K432" s="114" t="s">
        <v>21</v>
      </c>
      <c r="L432" s="114"/>
      <c r="M432" s="136">
        <v>4973.38</v>
      </c>
      <c r="N432" s="114" t="s">
        <v>18</v>
      </c>
      <c r="O432" s="136">
        <v>2203.0300000000002</v>
      </c>
      <c r="P432" s="136">
        <v>2203.04</v>
      </c>
      <c r="Q432" s="114">
        <v>0</v>
      </c>
      <c r="R432" s="112"/>
      <c r="S432" s="112"/>
      <c r="T432" s="112"/>
      <c r="U432" s="112"/>
    </row>
    <row r="433" spans="1:21">
      <c r="A433" s="116">
        <v>42473</v>
      </c>
      <c r="B433" s="114" t="s">
        <v>4873</v>
      </c>
      <c r="C433" s="116">
        <v>42473</v>
      </c>
      <c r="D433" s="114" t="s">
        <v>4873</v>
      </c>
      <c r="E433" s="114" t="s">
        <v>939</v>
      </c>
      <c r="F433" s="114"/>
      <c r="G433" s="114"/>
      <c r="H433" s="114" t="s">
        <v>701</v>
      </c>
      <c r="I433" s="114" t="s">
        <v>19</v>
      </c>
      <c r="J433" s="114" t="s">
        <v>4874</v>
      </c>
      <c r="K433" s="114"/>
      <c r="L433" s="114" t="s">
        <v>20</v>
      </c>
      <c r="M433" s="114">
        <v>-15.09</v>
      </c>
      <c r="N433" s="114" t="s">
        <v>18</v>
      </c>
      <c r="O433" s="114">
        <v>-6.65</v>
      </c>
      <c r="P433" s="114">
        <v>-6.65</v>
      </c>
      <c r="Q433" s="114">
        <v>0</v>
      </c>
      <c r="R433" s="112"/>
      <c r="S433" s="113"/>
      <c r="T433" s="113"/>
      <c r="U433" s="113"/>
    </row>
    <row r="434" spans="1:21">
      <c r="A434" s="116">
        <v>42473</v>
      </c>
      <c r="B434" s="114" t="s">
        <v>4953</v>
      </c>
      <c r="C434" s="116">
        <v>42473</v>
      </c>
      <c r="D434" s="114" t="s">
        <v>4953</v>
      </c>
      <c r="E434" s="114" t="s">
        <v>939</v>
      </c>
      <c r="F434" s="114"/>
      <c r="G434" s="114"/>
      <c r="H434" s="114" t="s">
        <v>701</v>
      </c>
      <c r="I434" s="114" t="s">
        <v>19</v>
      </c>
      <c r="J434" s="114" t="s">
        <v>4954</v>
      </c>
      <c r="K434" s="114"/>
      <c r="L434" s="114" t="s">
        <v>20</v>
      </c>
      <c r="M434" s="136">
        <v>-9247.36</v>
      </c>
      <c r="N434" s="114" t="s">
        <v>18</v>
      </c>
      <c r="O434" s="136">
        <v>-4059.3</v>
      </c>
      <c r="P434" s="136">
        <v>-4059.29</v>
      </c>
      <c r="Q434" s="114">
        <v>-0.01</v>
      </c>
      <c r="R434" s="112"/>
      <c r="S434" s="113"/>
      <c r="T434" s="113"/>
      <c r="U434" s="113"/>
    </row>
    <row r="435" spans="1:21">
      <c r="A435" s="116">
        <v>42473</v>
      </c>
      <c r="B435" s="114" t="s">
        <v>4953</v>
      </c>
      <c r="C435" s="116">
        <v>42473</v>
      </c>
      <c r="D435" s="114" t="s">
        <v>4953</v>
      </c>
      <c r="E435" s="114" t="s">
        <v>939</v>
      </c>
      <c r="F435" s="114"/>
      <c r="G435" s="114"/>
      <c r="H435" s="114" t="s">
        <v>701</v>
      </c>
      <c r="I435" s="114" t="s">
        <v>19</v>
      </c>
      <c r="J435" s="114" t="s">
        <v>4954</v>
      </c>
      <c r="K435" s="114" t="s">
        <v>21</v>
      </c>
      <c r="L435" s="114"/>
      <c r="M435" s="136">
        <v>9247.36</v>
      </c>
      <c r="N435" s="114" t="s">
        <v>18</v>
      </c>
      <c r="O435" s="136">
        <v>4059.3</v>
      </c>
      <c r="P435" s="136">
        <v>4059.29</v>
      </c>
      <c r="Q435" s="114">
        <v>0</v>
      </c>
      <c r="R435" s="112"/>
      <c r="S435" s="113"/>
      <c r="T435" s="113"/>
      <c r="U435" s="112"/>
    </row>
    <row r="436" spans="1:21">
      <c r="A436" s="116">
        <v>42473</v>
      </c>
      <c r="B436" s="114" t="s">
        <v>4953</v>
      </c>
      <c r="C436" s="116">
        <v>42473</v>
      </c>
      <c r="D436" s="114" t="s">
        <v>4953</v>
      </c>
      <c r="E436" s="114" t="s">
        <v>939</v>
      </c>
      <c r="F436" s="114"/>
      <c r="G436" s="114"/>
      <c r="H436" s="114" t="s">
        <v>701</v>
      </c>
      <c r="I436" s="114" t="s">
        <v>19</v>
      </c>
      <c r="J436" s="114" t="s">
        <v>4954</v>
      </c>
      <c r="K436" s="114"/>
      <c r="L436" s="114" t="s">
        <v>20</v>
      </c>
      <c r="M436" s="114">
        <v>-13.87</v>
      </c>
      <c r="N436" s="114" t="s">
        <v>18</v>
      </c>
      <c r="O436" s="114">
        <v>-6.11</v>
      </c>
      <c r="P436" s="114">
        <v>-6.11</v>
      </c>
      <c r="Q436" s="114">
        <v>0</v>
      </c>
      <c r="R436" s="112"/>
      <c r="S436" s="113"/>
      <c r="T436" s="113"/>
      <c r="U436" s="112"/>
    </row>
    <row r="437" spans="1:21">
      <c r="A437" s="116">
        <v>42473</v>
      </c>
      <c r="B437" s="114" t="s">
        <v>4955</v>
      </c>
      <c r="C437" s="116">
        <v>42473</v>
      </c>
      <c r="D437" s="114" t="s">
        <v>4955</v>
      </c>
      <c r="E437" s="114" t="s">
        <v>939</v>
      </c>
      <c r="F437" s="114"/>
      <c r="G437" s="114"/>
      <c r="H437" s="114" t="s">
        <v>701</v>
      </c>
      <c r="I437" s="114" t="s">
        <v>19</v>
      </c>
      <c r="J437" s="114" t="s">
        <v>4956</v>
      </c>
      <c r="K437" s="114"/>
      <c r="L437" s="114" t="s">
        <v>20</v>
      </c>
      <c r="M437" s="136">
        <v>-24480</v>
      </c>
      <c r="N437" s="114" t="s">
        <v>18</v>
      </c>
      <c r="O437" s="136">
        <v>-10745.94</v>
      </c>
      <c r="P437" s="136">
        <v>-10745.94</v>
      </c>
      <c r="Q437" s="114">
        <v>0</v>
      </c>
      <c r="R437" s="112"/>
      <c r="S437" s="113"/>
      <c r="T437" s="113"/>
      <c r="U437" s="113"/>
    </row>
    <row r="438" spans="1:21">
      <c r="A438" s="116">
        <v>42473</v>
      </c>
      <c r="B438" s="114" t="s">
        <v>4955</v>
      </c>
      <c r="C438" s="116">
        <v>42473</v>
      </c>
      <c r="D438" s="114" t="s">
        <v>4955</v>
      </c>
      <c r="E438" s="114" t="s">
        <v>939</v>
      </c>
      <c r="F438" s="114"/>
      <c r="G438" s="114"/>
      <c r="H438" s="114" t="s">
        <v>701</v>
      </c>
      <c r="I438" s="114" t="s">
        <v>19</v>
      </c>
      <c r="J438" s="114" t="s">
        <v>4956</v>
      </c>
      <c r="K438" s="114" t="s">
        <v>21</v>
      </c>
      <c r="L438" s="114"/>
      <c r="M438" s="136">
        <v>24480</v>
      </c>
      <c r="N438" s="114" t="s">
        <v>18</v>
      </c>
      <c r="O438" s="136">
        <v>10745.94</v>
      </c>
      <c r="P438" s="136">
        <v>10745.94</v>
      </c>
      <c r="Q438" s="114">
        <v>0</v>
      </c>
      <c r="R438" s="112"/>
      <c r="S438" s="113"/>
      <c r="T438" s="113"/>
      <c r="U438" s="113"/>
    </row>
    <row r="439" spans="1:21">
      <c r="A439" s="116">
        <v>42473</v>
      </c>
      <c r="B439" s="114" t="s">
        <v>4957</v>
      </c>
      <c r="C439" s="116">
        <v>42473</v>
      </c>
      <c r="D439" s="114" t="s">
        <v>4957</v>
      </c>
      <c r="E439" s="114" t="s">
        <v>939</v>
      </c>
      <c r="F439" s="114"/>
      <c r="G439" s="114"/>
      <c r="H439" s="114" t="s">
        <v>701</v>
      </c>
      <c r="I439" s="114" t="s">
        <v>19</v>
      </c>
      <c r="J439" s="114" t="s">
        <v>4958</v>
      </c>
      <c r="K439" s="114"/>
      <c r="L439" s="114" t="s">
        <v>20</v>
      </c>
      <c r="M439" s="114">
        <v>-213.32</v>
      </c>
      <c r="N439" s="114" t="s">
        <v>18</v>
      </c>
      <c r="O439" s="114">
        <v>-93.82</v>
      </c>
      <c r="P439" s="114">
        <v>-93.82</v>
      </c>
      <c r="Q439" s="114">
        <v>0</v>
      </c>
      <c r="R439" s="112"/>
      <c r="S439" s="113"/>
      <c r="T439" s="113"/>
      <c r="U439" s="113"/>
    </row>
    <row r="440" spans="1:21">
      <c r="A440" s="116">
        <v>42473</v>
      </c>
      <c r="B440" s="114" t="s">
        <v>4957</v>
      </c>
      <c r="C440" s="116">
        <v>42473</v>
      </c>
      <c r="D440" s="114" t="s">
        <v>4957</v>
      </c>
      <c r="E440" s="114" t="s">
        <v>939</v>
      </c>
      <c r="F440" s="114"/>
      <c r="G440" s="114"/>
      <c r="H440" s="114" t="s">
        <v>701</v>
      </c>
      <c r="I440" s="114" t="s">
        <v>19</v>
      </c>
      <c r="J440" s="114" t="s">
        <v>4958</v>
      </c>
      <c r="K440" s="114" t="s">
        <v>21</v>
      </c>
      <c r="L440" s="114"/>
      <c r="M440" s="114">
        <v>213.32</v>
      </c>
      <c r="N440" s="114" t="s">
        <v>18</v>
      </c>
      <c r="O440" s="114">
        <v>93.82</v>
      </c>
      <c r="P440" s="114">
        <v>93.82</v>
      </c>
      <c r="Q440" s="114">
        <v>0</v>
      </c>
      <c r="R440" s="112"/>
      <c r="S440" s="113"/>
      <c r="T440" s="113"/>
      <c r="U440" s="113"/>
    </row>
    <row r="441" spans="1:21">
      <c r="A441" s="116">
        <v>42472</v>
      </c>
      <c r="B441" s="114" t="s">
        <v>4959</v>
      </c>
      <c r="C441" s="116">
        <v>42472</v>
      </c>
      <c r="D441" s="114" t="s">
        <v>4959</v>
      </c>
      <c r="E441" s="114" t="s">
        <v>939</v>
      </c>
      <c r="F441" s="114"/>
      <c r="G441" s="114"/>
      <c r="H441" s="114" t="s">
        <v>701</v>
      </c>
      <c r="I441" s="114" t="s">
        <v>19</v>
      </c>
      <c r="J441" s="114" t="s">
        <v>4960</v>
      </c>
      <c r="K441" s="114"/>
      <c r="L441" s="114" t="s">
        <v>20</v>
      </c>
      <c r="M441" s="114">
        <v>-22.46</v>
      </c>
      <c r="N441" s="114" t="s">
        <v>18</v>
      </c>
      <c r="O441" s="114">
        <v>-9.52</v>
      </c>
      <c r="P441" s="114">
        <v>-9.52</v>
      </c>
      <c r="Q441" s="114">
        <v>0</v>
      </c>
      <c r="R441" s="112"/>
      <c r="S441" s="112"/>
      <c r="T441" s="112"/>
      <c r="U441" s="112"/>
    </row>
    <row r="442" spans="1:21">
      <c r="A442" s="116">
        <v>42472</v>
      </c>
      <c r="B442" s="114" t="s">
        <v>4961</v>
      </c>
      <c r="C442" s="116">
        <v>42472</v>
      </c>
      <c r="D442" s="114" t="s">
        <v>4961</v>
      </c>
      <c r="E442" s="114" t="s">
        <v>939</v>
      </c>
      <c r="F442" s="114"/>
      <c r="G442" s="114"/>
      <c r="H442" s="114" t="s">
        <v>701</v>
      </c>
      <c r="I442" s="114" t="s">
        <v>19</v>
      </c>
      <c r="J442" s="114" t="s">
        <v>4962</v>
      </c>
      <c r="K442" s="114"/>
      <c r="L442" s="114" t="s">
        <v>20</v>
      </c>
      <c r="M442" s="136">
        <v>-24972.51</v>
      </c>
      <c r="N442" s="114" t="s">
        <v>18</v>
      </c>
      <c r="O442" s="136">
        <v>-10583.97</v>
      </c>
      <c r="P442" s="136">
        <v>-10583.97</v>
      </c>
      <c r="Q442" s="114">
        <v>0</v>
      </c>
      <c r="R442" s="112"/>
      <c r="S442" s="113"/>
      <c r="T442" s="113"/>
      <c r="U442" s="113"/>
    </row>
    <row r="443" spans="1:21">
      <c r="A443" s="116">
        <v>42472</v>
      </c>
      <c r="B443" s="114" t="s">
        <v>4961</v>
      </c>
      <c r="C443" s="116">
        <v>42472</v>
      </c>
      <c r="D443" s="114" t="s">
        <v>4961</v>
      </c>
      <c r="E443" s="114" t="s">
        <v>939</v>
      </c>
      <c r="F443" s="114"/>
      <c r="G443" s="114"/>
      <c r="H443" s="114" t="s">
        <v>701</v>
      </c>
      <c r="I443" s="114" t="s">
        <v>19</v>
      </c>
      <c r="J443" s="114" t="s">
        <v>4962</v>
      </c>
      <c r="K443" s="114" t="s">
        <v>21</v>
      </c>
      <c r="L443" s="114"/>
      <c r="M443" s="136">
        <v>24972.51</v>
      </c>
      <c r="N443" s="114" t="s">
        <v>18</v>
      </c>
      <c r="O443" s="136">
        <v>10583.97</v>
      </c>
      <c r="P443" s="136">
        <v>10583.97</v>
      </c>
      <c r="Q443" s="114">
        <v>0</v>
      </c>
      <c r="R443" s="112"/>
      <c r="S443" s="113"/>
      <c r="T443" s="113"/>
      <c r="U443" s="113"/>
    </row>
    <row r="444" spans="1:21">
      <c r="A444" s="116">
        <v>42472</v>
      </c>
      <c r="B444" s="114" t="s">
        <v>4963</v>
      </c>
      <c r="C444" s="116">
        <v>42472</v>
      </c>
      <c r="D444" s="114" t="s">
        <v>4963</v>
      </c>
      <c r="E444" s="114" t="s">
        <v>939</v>
      </c>
      <c r="F444" s="114"/>
      <c r="G444" s="114"/>
      <c r="H444" s="114" t="s">
        <v>701</v>
      </c>
      <c r="I444" s="114" t="s">
        <v>19</v>
      </c>
      <c r="J444" s="114" t="s">
        <v>4962</v>
      </c>
      <c r="K444" s="114"/>
      <c r="L444" s="114" t="s">
        <v>20</v>
      </c>
      <c r="M444" s="114">
        <v>-12.49</v>
      </c>
      <c r="N444" s="114" t="s">
        <v>18</v>
      </c>
      <c r="O444" s="114">
        <v>-5.29</v>
      </c>
      <c r="P444" s="114">
        <v>-5.29</v>
      </c>
      <c r="Q444" s="114">
        <v>0</v>
      </c>
      <c r="R444" s="112"/>
      <c r="S444" s="112"/>
      <c r="T444" s="112"/>
      <c r="U444" s="112"/>
    </row>
    <row r="445" spans="1:21">
      <c r="A445" s="116">
        <v>42472</v>
      </c>
      <c r="B445" s="114" t="s">
        <v>4964</v>
      </c>
      <c r="C445" s="116">
        <v>42472</v>
      </c>
      <c r="D445" s="114" t="s">
        <v>4964</v>
      </c>
      <c r="E445" s="114" t="s">
        <v>939</v>
      </c>
      <c r="F445" s="114"/>
      <c r="G445" s="114"/>
      <c r="H445" s="114" t="s">
        <v>701</v>
      </c>
      <c r="I445" s="114" t="s">
        <v>19</v>
      </c>
      <c r="J445" s="114" t="s">
        <v>4960</v>
      </c>
      <c r="K445" s="114"/>
      <c r="L445" s="114" t="s">
        <v>20</v>
      </c>
      <c r="M445" s="136">
        <v>-24960.02</v>
      </c>
      <c r="N445" s="114" t="s">
        <v>18</v>
      </c>
      <c r="O445" s="136">
        <v>-10578.68</v>
      </c>
      <c r="P445" s="136">
        <v>-10578.68</v>
      </c>
      <c r="Q445" s="114">
        <v>0</v>
      </c>
      <c r="R445" s="112"/>
      <c r="S445" s="112"/>
      <c r="T445" s="112"/>
      <c r="U445" s="112"/>
    </row>
    <row r="446" spans="1:21">
      <c r="A446" s="116">
        <v>42472</v>
      </c>
      <c r="B446" s="114" t="s">
        <v>4964</v>
      </c>
      <c r="C446" s="116">
        <v>42472</v>
      </c>
      <c r="D446" s="114" t="s">
        <v>4964</v>
      </c>
      <c r="E446" s="114" t="s">
        <v>939</v>
      </c>
      <c r="F446" s="114"/>
      <c r="G446" s="114"/>
      <c r="H446" s="114" t="s">
        <v>701</v>
      </c>
      <c r="I446" s="114" t="s">
        <v>19</v>
      </c>
      <c r="J446" s="114" t="s">
        <v>4960</v>
      </c>
      <c r="K446" s="114" t="s">
        <v>21</v>
      </c>
      <c r="L446" s="114"/>
      <c r="M446" s="136">
        <v>24960.02</v>
      </c>
      <c r="N446" s="114" t="s">
        <v>18</v>
      </c>
      <c r="O446" s="136">
        <v>10578.68</v>
      </c>
      <c r="P446" s="136">
        <v>10578.68</v>
      </c>
      <c r="Q446" s="114">
        <v>0</v>
      </c>
      <c r="R446" s="112"/>
      <c r="S446" s="112"/>
      <c r="T446" s="112"/>
      <c r="U446" s="112"/>
    </row>
    <row r="447" spans="1:21">
      <c r="A447" s="116">
        <v>42472</v>
      </c>
      <c r="B447" s="114" t="s">
        <v>4965</v>
      </c>
      <c r="C447" s="116">
        <v>42472</v>
      </c>
      <c r="D447" s="114" t="s">
        <v>4965</v>
      </c>
      <c r="E447" s="114" t="s">
        <v>939</v>
      </c>
      <c r="F447" s="114"/>
      <c r="G447" s="114"/>
      <c r="H447" s="114" t="s">
        <v>701</v>
      </c>
      <c r="I447" s="114" t="s">
        <v>19</v>
      </c>
      <c r="J447" s="114" t="s">
        <v>4966</v>
      </c>
      <c r="K447" s="114"/>
      <c r="L447" s="114" t="s">
        <v>20</v>
      </c>
      <c r="M447" s="136">
        <v>-23825.63</v>
      </c>
      <c r="N447" s="114" t="s">
        <v>18</v>
      </c>
      <c r="O447" s="136">
        <v>-10187.91</v>
      </c>
      <c r="P447" s="136">
        <v>-10187.91</v>
      </c>
      <c r="Q447" s="114">
        <v>0</v>
      </c>
      <c r="R447" s="112"/>
      <c r="S447" s="112"/>
      <c r="T447" s="112"/>
      <c r="U447" s="112"/>
    </row>
    <row r="448" spans="1:21">
      <c r="A448" s="116">
        <v>42472</v>
      </c>
      <c r="B448" s="114" t="s">
        <v>4965</v>
      </c>
      <c r="C448" s="116">
        <v>42472</v>
      </c>
      <c r="D448" s="114" t="s">
        <v>4965</v>
      </c>
      <c r="E448" s="114" t="s">
        <v>939</v>
      </c>
      <c r="F448" s="114"/>
      <c r="G448" s="114"/>
      <c r="H448" s="114" t="s">
        <v>701</v>
      </c>
      <c r="I448" s="114" t="s">
        <v>19</v>
      </c>
      <c r="J448" s="114" t="s">
        <v>4966</v>
      </c>
      <c r="K448" s="114" t="s">
        <v>21</v>
      </c>
      <c r="L448" s="114"/>
      <c r="M448" s="136">
        <v>23825.63</v>
      </c>
      <c r="N448" s="114" t="s">
        <v>18</v>
      </c>
      <c r="O448" s="136">
        <v>10187.91</v>
      </c>
      <c r="P448" s="136">
        <v>10187.91</v>
      </c>
      <c r="Q448" s="114">
        <v>0</v>
      </c>
      <c r="R448" s="112"/>
      <c r="S448" s="112"/>
      <c r="T448" s="112"/>
      <c r="U448" s="112"/>
    </row>
    <row r="449" spans="1:21">
      <c r="A449" s="116">
        <v>42472</v>
      </c>
      <c r="B449" s="114" t="s">
        <v>4967</v>
      </c>
      <c r="C449" s="116">
        <v>42472</v>
      </c>
      <c r="D449" s="114" t="s">
        <v>4967</v>
      </c>
      <c r="E449" s="114" t="s">
        <v>939</v>
      </c>
      <c r="F449" s="114"/>
      <c r="G449" s="114"/>
      <c r="H449" s="114" t="s">
        <v>701</v>
      </c>
      <c r="I449" s="114" t="s">
        <v>19</v>
      </c>
      <c r="J449" s="114" t="s">
        <v>4966</v>
      </c>
      <c r="K449" s="114"/>
      <c r="L449" s="114" t="s">
        <v>20</v>
      </c>
      <c r="M449" s="114">
        <v>-11.91</v>
      </c>
      <c r="N449" s="114" t="s">
        <v>18</v>
      </c>
      <c r="O449" s="114">
        <v>-5.09</v>
      </c>
      <c r="P449" s="114">
        <v>-5.09</v>
      </c>
      <c r="Q449" s="114">
        <v>0</v>
      </c>
      <c r="R449" s="112"/>
      <c r="S449" s="113"/>
      <c r="T449" s="113"/>
      <c r="U449" s="112"/>
    </row>
    <row r="450" spans="1:21">
      <c r="A450" s="116">
        <v>42472</v>
      </c>
      <c r="B450" s="114" t="s">
        <v>4968</v>
      </c>
      <c r="C450" s="116">
        <v>42472</v>
      </c>
      <c r="D450" s="114" t="s">
        <v>4968</v>
      </c>
      <c r="E450" s="114" t="s">
        <v>939</v>
      </c>
      <c r="F450" s="114"/>
      <c r="G450" s="114"/>
      <c r="H450" s="114" t="s">
        <v>701</v>
      </c>
      <c r="I450" s="114" t="s">
        <v>19</v>
      </c>
      <c r="J450" s="114" t="s">
        <v>4969</v>
      </c>
      <c r="K450" s="114"/>
      <c r="L450" s="114" t="s">
        <v>20</v>
      </c>
      <c r="M450" s="136">
        <v>-2436.9899999999998</v>
      </c>
      <c r="N450" s="114" t="s">
        <v>18</v>
      </c>
      <c r="O450" s="136">
        <v>-1032.8599999999999</v>
      </c>
      <c r="P450" s="136">
        <v>-1032.8599999999999</v>
      </c>
      <c r="Q450" s="114">
        <v>0</v>
      </c>
      <c r="R450" s="112"/>
      <c r="S450" s="113"/>
      <c r="T450" s="113"/>
      <c r="U450" s="113"/>
    </row>
    <row r="451" spans="1:21">
      <c r="A451" s="116">
        <v>42472</v>
      </c>
      <c r="B451" s="114" t="s">
        <v>4968</v>
      </c>
      <c r="C451" s="116">
        <v>42472</v>
      </c>
      <c r="D451" s="114" t="s">
        <v>4968</v>
      </c>
      <c r="E451" s="114" t="s">
        <v>939</v>
      </c>
      <c r="F451" s="114"/>
      <c r="G451" s="114"/>
      <c r="H451" s="114" t="s">
        <v>701</v>
      </c>
      <c r="I451" s="114" t="s">
        <v>19</v>
      </c>
      <c r="J451" s="114" t="s">
        <v>4969</v>
      </c>
      <c r="K451" s="114" t="s">
        <v>21</v>
      </c>
      <c r="L451" s="114"/>
      <c r="M451" s="136">
        <v>2436.9899999999998</v>
      </c>
      <c r="N451" s="114" t="s">
        <v>18</v>
      </c>
      <c r="O451" s="136">
        <v>1032.8599999999999</v>
      </c>
      <c r="P451" s="136">
        <v>1032.8599999999999</v>
      </c>
      <c r="Q451" s="114">
        <v>0</v>
      </c>
      <c r="R451" s="112"/>
      <c r="S451" s="113"/>
      <c r="T451" s="113"/>
      <c r="U451" s="113"/>
    </row>
    <row r="452" spans="1:21">
      <c r="A452" s="116">
        <v>42472</v>
      </c>
      <c r="B452" s="114" t="s">
        <v>4970</v>
      </c>
      <c r="C452" s="116">
        <v>42472</v>
      </c>
      <c r="D452" s="114" t="s">
        <v>4970</v>
      </c>
      <c r="E452" s="114" t="s">
        <v>939</v>
      </c>
      <c r="F452" s="114"/>
      <c r="G452" s="114"/>
      <c r="H452" s="114" t="s">
        <v>701</v>
      </c>
      <c r="I452" s="114" t="s">
        <v>19</v>
      </c>
      <c r="J452" s="114" t="s">
        <v>4971</v>
      </c>
      <c r="K452" s="114"/>
      <c r="L452" s="114" t="s">
        <v>20</v>
      </c>
      <c r="M452" s="136">
        <v>-23813.72</v>
      </c>
      <c r="N452" s="114" t="s">
        <v>18</v>
      </c>
      <c r="O452" s="136">
        <v>-10182.82</v>
      </c>
      <c r="P452" s="136">
        <v>-10182.82</v>
      </c>
      <c r="Q452" s="114">
        <v>0</v>
      </c>
      <c r="R452" s="112"/>
      <c r="S452" s="113"/>
      <c r="T452" s="113"/>
      <c r="U452" s="113"/>
    </row>
    <row r="453" spans="1:21">
      <c r="A453" s="116">
        <v>42472</v>
      </c>
      <c r="B453" s="114" t="s">
        <v>4970</v>
      </c>
      <c r="C453" s="116">
        <v>42472</v>
      </c>
      <c r="D453" s="114" t="s">
        <v>4970</v>
      </c>
      <c r="E453" s="114" t="s">
        <v>939</v>
      </c>
      <c r="F453" s="114"/>
      <c r="G453" s="114"/>
      <c r="H453" s="114" t="s">
        <v>701</v>
      </c>
      <c r="I453" s="114" t="s">
        <v>19</v>
      </c>
      <c r="J453" s="114" t="s">
        <v>4971</v>
      </c>
      <c r="K453" s="114" t="s">
        <v>21</v>
      </c>
      <c r="L453" s="114"/>
      <c r="M453" s="136">
        <v>23813.72</v>
      </c>
      <c r="N453" s="114" t="s">
        <v>18</v>
      </c>
      <c r="O453" s="136">
        <v>10182.82</v>
      </c>
      <c r="P453" s="136">
        <v>10182.82</v>
      </c>
      <c r="Q453" s="114">
        <v>0</v>
      </c>
      <c r="R453" s="112"/>
      <c r="S453" s="113"/>
      <c r="T453" s="113"/>
      <c r="U453" s="113"/>
    </row>
    <row r="454" spans="1:21">
      <c r="A454" s="116">
        <v>42472</v>
      </c>
      <c r="B454" s="114" t="s">
        <v>4972</v>
      </c>
      <c r="C454" s="116">
        <v>42472</v>
      </c>
      <c r="D454" s="114" t="s">
        <v>4972</v>
      </c>
      <c r="E454" s="114" t="s">
        <v>939</v>
      </c>
      <c r="F454" s="114"/>
      <c r="G454" s="114"/>
      <c r="H454" s="114" t="s">
        <v>701</v>
      </c>
      <c r="I454" s="114" t="s">
        <v>19</v>
      </c>
      <c r="J454" s="114" t="s">
        <v>4971</v>
      </c>
      <c r="K454" s="114"/>
      <c r="L454" s="114" t="s">
        <v>20</v>
      </c>
      <c r="M454" s="114">
        <v>-21.43</v>
      </c>
      <c r="N454" s="114" t="s">
        <v>18</v>
      </c>
      <c r="O454" s="114">
        <v>-9.16</v>
      </c>
      <c r="P454" s="114">
        <v>-9.16</v>
      </c>
      <c r="Q454" s="114">
        <v>0</v>
      </c>
      <c r="R454" s="112"/>
      <c r="S454" s="112"/>
      <c r="T454" s="112"/>
      <c r="U454" s="112"/>
    </row>
    <row r="455" spans="1:21">
      <c r="A455" s="116">
        <v>42471</v>
      </c>
      <c r="B455" s="114" t="s">
        <v>4926</v>
      </c>
      <c r="C455" s="116">
        <v>42471</v>
      </c>
      <c r="D455" s="114" t="s">
        <v>4926</v>
      </c>
      <c r="E455" s="114" t="s">
        <v>939</v>
      </c>
      <c r="F455" s="114"/>
      <c r="G455" s="114"/>
      <c r="H455" s="114" t="s">
        <v>701</v>
      </c>
      <c r="I455" s="114" t="s">
        <v>19</v>
      </c>
      <c r="J455" s="114" t="s">
        <v>4927</v>
      </c>
      <c r="K455" s="114"/>
      <c r="L455" s="114" t="s">
        <v>20</v>
      </c>
      <c r="M455" s="136">
        <v>-24180</v>
      </c>
      <c r="N455" s="114" t="s">
        <v>18</v>
      </c>
      <c r="O455" s="136">
        <v>-10602.07</v>
      </c>
      <c r="P455" s="136">
        <v>-10602.07</v>
      </c>
      <c r="Q455" s="114">
        <v>0</v>
      </c>
      <c r="R455" s="112"/>
      <c r="S455" s="113"/>
      <c r="T455" s="113"/>
      <c r="U455" s="113"/>
    </row>
    <row r="456" spans="1:21">
      <c r="A456" s="116">
        <v>42466</v>
      </c>
      <c r="B456" s="114" t="s">
        <v>4973</v>
      </c>
      <c r="C456" s="116">
        <v>42466</v>
      </c>
      <c r="D456" s="114" t="s">
        <v>4973</v>
      </c>
      <c r="E456" s="114" t="s">
        <v>939</v>
      </c>
      <c r="F456" s="114"/>
      <c r="G456" s="114"/>
      <c r="H456" s="114" t="s">
        <v>701</v>
      </c>
      <c r="I456" s="114" t="s">
        <v>19</v>
      </c>
      <c r="J456" s="114" t="s">
        <v>4974</v>
      </c>
      <c r="K456" s="114"/>
      <c r="L456" s="114" t="s">
        <v>20</v>
      </c>
      <c r="M456" s="136">
        <v>-25999.5</v>
      </c>
      <c r="N456" s="114" t="s">
        <v>18</v>
      </c>
      <c r="O456" s="136">
        <v>-10938.63</v>
      </c>
      <c r="P456" s="136">
        <v>-10938.63</v>
      </c>
      <c r="Q456" s="114">
        <v>0</v>
      </c>
      <c r="R456" s="112"/>
      <c r="S456" s="113"/>
      <c r="T456" s="113"/>
      <c r="U456" s="112"/>
    </row>
    <row r="457" spans="1:21">
      <c r="A457" s="116">
        <v>42466</v>
      </c>
      <c r="B457" s="114" t="s">
        <v>4973</v>
      </c>
      <c r="C457" s="116">
        <v>42466</v>
      </c>
      <c r="D457" s="114" t="s">
        <v>4973</v>
      </c>
      <c r="E457" s="114" t="s">
        <v>939</v>
      </c>
      <c r="F457" s="114"/>
      <c r="G457" s="114"/>
      <c r="H457" s="114" t="s">
        <v>701</v>
      </c>
      <c r="I457" s="114" t="s">
        <v>19</v>
      </c>
      <c r="J457" s="114" t="s">
        <v>4974</v>
      </c>
      <c r="K457" s="114" t="s">
        <v>21</v>
      </c>
      <c r="L457" s="114"/>
      <c r="M457" s="136">
        <v>25999.5</v>
      </c>
      <c r="N457" s="114" t="s">
        <v>18</v>
      </c>
      <c r="O457" s="136">
        <v>10938.63</v>
      </c>
      <c r="P457" s="136">
        <v>10938.63</v>
      </c>
      <c r="Q457" s="114">
        <v>0</v>
      </c>
      <c r="R457" s="112"/>
      <c r="S457" s="113"/>
      <c r="T457" s="113"/>
      <c r="U457" s="112"/>
    </row>
    <row r="458" spans="1:21">
      <c r="A458" s="116">
        <v>42466</v>
      </c>
      <c r="B458" s="114" t="s">
        <v>4975</v>
      </c>
      <c r="C458" s="116">
        <v>42466</v>
      </c>
      <c r="D458" s="114" t="s">
        <v>4975</v>
      </c>
      <c r="E458" s="114" t="s">
        <v>939</v>
      </c>
      <c r="F458" s="114"/>
      <c r="G458" s="114"/>
      <c r="H458" s="114" t="s">
        <v>701</v>
      </c>
      <c r="I458" s="114" t="s">
        <v>19</v>
      </c>
      <c r="J458" s="114" t="s">
        <v>4974</v>
      </c>
      <c r="K458" s="114"/>
      <c r="L458" s="114" t="s">
        <v>20</v>
      </c>
      <c r="M458" s="114">
        <v>-13</v>
      </c>
      <c r="N458" s="114" t="s">
        <v>18</v>
      </c>
      <c r="O458" s="114">
        <v>-5.47</v>
      </c>
      <c r="P458" s="114">
        <v>-5.47</v>
      </c>
      <c r="Q458" s="114">
        <v>0</v>
      </c>
      <c r="R458" s="112"/>
      <c r="S458" s="112"/>
      <c r="T458" s="112"/>
      <c r="U458" s="112"/>
    </row>
    <row r="459" spans="1:21">
      <c r="A459" s="116">
        <v>42465</v>
      </c>
      <c r="B459" s="114" t="s">
        <v>4976</v>
      </c>
      <c r="C459" s="116">
        <v>42465</v>
      </c>
      <c r="D459" s="114" t="s">
        <v>4976</v>
      </c>
      <c r="E459" s="114" t="s">
        <v>939</v>
      </c>
      <c r="F459" s="114"/>
      <c r="G459" s="114"/>
      <c r="H459" s="114" t="s">
        <v>701</v>
      </c>
      <c r="I459" s="114" t="s">
        <v>19</v>
      </c>
      <c r="J459" s="114" t="s">
        <v>4977</v>
      </c>
      <c r="K459" s="114" t="s">
        <v>21</v>
      </c>
      <c r="L459" s="114"/>
      <c r="M459" s="136">
        <v>19825</v>
      </c>
      <c r="N459" s="114" t="s">
        <v>18</v>
      </c>
      <c r="O459" s="136">
        <v>8577.7999999999993</v>
      </c>
      <c r="P459" s="136">
        <v>8577.93</v>
      </c>
      <c r="Q459" s="114">
        <v>0</v>
      </c>
      <c r="R459" s="112"/>
      <c r="S459" s="113"/>
      <c r="T459" s="113"/>
      <c r="U459" s="113"/>
    </row>
    <row r="460" spans="1:21">
      <c r="A460" s="116">
        <v>42465</v>
      </c>
      <c r="B460" s="114" t="s">
        <v>4976</v>
      </c>
      <c r="C460" s="116">
        <v>42465</v>
      </c>
      <c r="D460" s="114" t="s">
        <v>4976</v>
      </c>
      <c r="E460" s="114" t="s">
        <v>939</v>
      </c>
      <c r="F460" s="114"/>
      <c r="G460" s="114"/>
      <c r="H460" s="114" t="s">
        <v>701</v>
      </c>
      <c r="I460" s="114" t="s">
        <v>19</v>
      </c>
      <c r="J460" s="114" t="s">
        <v>4977</v>
      </c>
      <c r="K460" s="114"/>
      <c r="L460" s="114" t="s">
        <v>20</v>
      </c>
      <c r="M460" s="114">
        <v>-21.83</v>
      </c>
      <c r="N460" s="114" t="s">
        <v>18</v>
      </c>
      <c r="O460" s="114">
        <v>-9.44</v>
      </c>
      <c r="P460" s="114">
        <v>-9.44</v>
      </c>
      <c r="Q460" s="114">
        <v>-0.01</v>
      </c>
      <c r="R460" s="112"/>
      <c r="S460" s="113"/>
      <c r="T460" s="113"/>
      <c r="U460" s="113"/>
    </row>
    <row r="461" spans="1:21">
      <c r="A461" s="116">
        <v>42471</v>
      </c>
      <c r="B461" s="114" t="s">
        <v>4978</v>
      </c>
      <c r="C461" s="116">
        <v>42471</v>
      </c>
      <c r="D461" s="114" t="s">
        <v>4978</v>
      </c>
      <c r="E461" s="114" t="s">
        <v>939</v>
      </c>
      <c r="F461" s="114"/>
      <c r="G461" s="114"/>
      <c r="H461" s="114" t="s">
        <v>701</v>
      </c>
      <c r="I461" s="114" t="s">
        <v>19</v>
      </c>
      <c r="J461" s="114" t="s">
        <v>4979</v>
      </c>
      <c r="K461" s="114"/>
      <c r="L461" s="114" t="s">
        <v>20</v>
      </c>
      <c r="M461" s="136">
        <v>-24283.52</v>
      </c>
      <c r="N461" s="114" t="s">
        <v>18</v>
      </c>
      <c r="O461" s="136">
        <v>-10641.47</v>
      </c>
      <c r="P461" s="136">
        <v>-10641.47</v>
      </c>
      <c r="Q461" s="114">
        <v>0</v>
      </c>
      <c r="R461" s="112"/>
      <c r="S461" s="113"/>
      <c r="T461" s="113"/>
      <c r="U461" s="112"/>
    </row>
    <row r="462" spans="1:21">
      <c r="A462" s="116">
        <v>42471</v>
      </c>
      <c r="B462" s="114" t="s">
        <v>4978</v>
      </c>
      <c r="C462" s="116">
        <v>42471</v>
      </c>
      <c r="D462" s="114" t="s">
        <v>4978</v>
      </c>
      <c r="E462" s="114" t="s">
        <v>939</v>
      </c>
      <c r="F462" s="114"/>
      <c r="G462" s="114"/>
      <c r="H462" s="114" t="s">
        <v>701</v>
      </c>
      <c r="I462" s="114" t="s">
        <v>19</v>
      </c>
      <c r="J462" s="114" t="s">
        <v>4979</v>
      </c>
      <c r="K462" s="114" t="s">
        <v>21</v>
      </c>
      <c r="L462" s="114"/>
      <c r="M462" s="136">
        <v>24283.52</v>
      </c>
      <c r="N462" s="114" t="s">
        <v>18</v>
      </c>
      <c r="O462" s="136">
        <v>10641.47</v>
      </c>
      <c r="P462" s="136">
        <v>10641.47</v>
      </c>
      <c r="Q462" s="114">
        <v>0</v>
      </c>
      <c r="R462" s="112"/>
      <c r="S462" s="113"/>
      <c r="T462" s="113"/>
      <c r="U462" s="112"/>
    </row>
    <row r="463" spans="1:21">
      <c r="A463" s="116">
        <v>42471</v>
      </c>
      <c r="B463" s="114" t="s">
        <v>4980</v>
      </c>
      <c r="C463" s="116">
        <v>42471</v>
      </c>
      <c r="D463" s="114" t="s">
        <v>4980</v>
      </c>
      <c r="E463" s="114" t="s">
        <v>939</v>
      </c>
      <c r="F463" s="114"/>
      <c r="G463" s="114"/>
      <c r="H463" s="114" t="s">
        <v>701</v>
      </c>
      <c r="I463" s="114" t="s">
        <v>19</v>
      </c>
      <c r="J463" s="114" t="s">
        <v>4979</v>
      </c>
      <c r="K463" s="114"/>
      <c r="L463" s="114" t="s">
        <v>20</v>
      </c>
      <c r="M463" s="114">
        <v>-21.86</v>
      </c>
      <c r="N463" s="114" t="s">
        <v>18</v>
      </c>
      <c r="O463" s="114">
        <v>-9.58</v>
      </c>
      <c r="P463" s="114">
        <v>-9.58</v>
      </c>
      <c r="Q463" s="114">
        <v>0</v>
      </c>
      <c r="R463" s="112"/>
      <c r="S463" s="113"/>
      <c r="T463" s="113"/>
      <c r="U463" s="113"/>
    </row>
    <row r="464" spans="1:21">
      <c r="A464" s="116">
        <v>42468</v>
      </c>
      <c r="B464" s="114" t="s">
        <v>4981</v>
      </c>
      <c r="C464" s="116">
        <v>42468</v>
      </c>
      <c r="D464" s="114" t="s">
        <v>4981</v>
      </c>
      <c r="E464" s="114" t="s">
        <v>939</v>
      </c>
      <c r="F464" s="114"/>
      <c r="G464" s="114"/>
      <c r="H464" s="114" t="s">
        <v>701</v>
      </c>
      <c r="I464" s="114" t="s">
        <v>19</v>
      </c>
      <c r="J464" s="114" t="s">
        <v>4982</v>
      </c>
      <c r="K464" s="114"/>
      <c r="L464" s="114" t="s">
        <v>20</v>
      </c>
      <c r="M464" s="136">
        <v>-19230</v>
      </c>
      <c r="N464" s="114" t="s">
        <v>18</v>
      </c>
      <c r="O464" s="136">
        <v>-8320.41</v>
      </c>
      <c r="P464" s="136">
        <v>-8320.41</v>
      </c>
      <c r="Q464" s="114">
        <v>0</v>
      </c>
      <c r="R464" s="112"/>
      <c r="S464" s="113"/>
      <c r="T464" s="113"/>
      <c r="U464" s="113"/>
    </row>
    <row r="465" spans="1:21">
      <c r="A465" s="116">
        <v>42468</v>
      </c>
      <c r="B465" s="114" t="s">
        <v>4981</v>
      </c>
      <c r="C465" s="116">
        <v>42468</v>
      </c>
      <c r="D465" s="114" t="s">
        <v>4981</v>
      </c>
      <c r="E465" s="114" t="s">
        <v>939</v>
      </c>
      <c r="F465" s="114"/>
      <c r="G465" s="114"/>
      <c r="H465" s="114" t="s">
        <v>701</v>
      </c>
      <c r="I465" s="114" t="s">
        <v>19</v>
      </c>
      <c r="J465" s="114" t="s">
        <v>4982</v>
      </c>
      <c r="K465" s="114"/>
      <c r="L465" s="114" t="s">
        <v>20</v>
      </c>
      <c r="M465" s="136">
        <v>-9798.6200000000008</v>
      </c>
      <c r="N465" s="114" t="s">
        <v>18</v>
      </c>
      <c r="O465" s="136">
        <v>-4239.66</v>
      </c>
      <c r="P465" s="136">
        <v>-4239.66</v>
      </c>
      <c r="Q465" s="114">
        <v>0.01</v>
      </c>
      <c r="R465" s="112"/>
      <c r="S465" s="113"/>
      <c r="T465" s="113"/>
      <c r="U465" s="113"/>
    </row>
    <row r="466" spans="1:21">
      <c r="A466" s="116">
        <v>42468</v>
      </c>
      <c r="B466" s="114" t="s">
        <v>4981</v>
      </c>
      <c r="C466" s="116">
        <v>42468</v>
      </c>
      <c r="D466" s="114" t="s">
        <v>4981</v>
      </c>
      <c r="E466" s="114" t="s">
        <v>939</v>
      </c>
      <c r="F466" s="114"/>
      <c r="G466" s="114"/>
      <c r="H466" s="114" t="s">
        <v>701</v>
      </c>
      <c r="I466" s="114" t="s">
        <v>19</v>
      </c>
      <c r="J466" s="114" t="s">
        <v>4982</v>
      </c>
      <c r="K466" s="114" t="s">
        <v>21</v>
      </c>
      <c r="L466" s="114"/>
      <c r="M466" s="136">
        <v>9798.6200000000008</v>
      </c>
      <c r="N466" s="114" t="s">
        <v>18</v>
      </c>
      <c r="O466" s="136">
        <v>4239.66</v>
      </c>
      <c r="P466" s="136">
        <v>4239.66</v>
      </c>
      <c r="Q466" s="114">
        <v>0</v>
      </c>
      <c r="R466" s="112"/>
      <c r="S466" s="113"/>
      <c r="T466" s="113"/>
      <c r="U466" s="113"/>
    </row>
    <row r="467" spans="1:21">
      <c r="A467" s="116">
        <v>42468</v>
      </c>
      <c r="B467" s="114" t="s">
        <v>4981</v>
      </c>
      <c r="C467" s="116">
        <v>42468</v>
      </c>
      <c r="D467" s="114" t="s">
        <v>4981</v>
      </c>
      <c r="E467" s="114" t="s">
        <v>939</v>
      </c>
      <c r="F467" s="114"/>
      <c r="G467" s="114"/>
      <c r="H467" s="114" t="s">
        <v>701</v>
      </c>
      <c r="I467" s="114" t="s">
        <v>19</v>
      </c>
      <c r="J467" s="114" t="s">
        <v>4982</v>
      </c>
      <c r="K467" s="114" t="s">
        <v>21</v>
      </c>
      <c r="L467" s="114"/>
      <c r="M467" s="136">
        <v>19230</v>
      </c>
      <c r="N467" s="114" t="s">
        <v>18</v>
      </c>
      <c r="O467" s="136">
        <v>8320.41</v>
      </c>
      <c r="P467" s="136">
        <v>8320.41</v>
      </c>
      <c r="Q467" s="114">
        <v>0</v>
      </c>
      <c r="R467" s="112"/>
      <c r="S467" s="112"/>
      <c r="T467" s="112"/>
      <c r="U467" s="112"/>
    </row>
    <row r="468" spans="1:21">
      <c r="A468" s="116">
        <v>42468</v>
      </c>
      <c r="B468" s="114" t="s">
        <v>4981</v>
      </c>
      <c r="C468" s="116">
        <v>42468</v>
      </c>
      <c r="D468" s="114" t="s">
        <v>4981</v>
      </c>
      <c r="E468" s="114" t="s">
        <v>939</v>
      </c>
      <c r="F468" s="114"/>
      <c r="G468" s="114"/>
      <c r="H468" s="114" t="s">
        <v>701</v>
      </c>
      <c r="I468" s="114" t="s">
        <v>19</v>
      </c>
      <c r="J468" s="114" t="s">
        <v>4982</v>
      </c>
      <c r="K468" s="114"/>
      <c r="L468" s="114" t="s">
        <v>20</v>
      </c>
      <c r="M468" s="136">
        <v>-19230</v>
      </c>
      <c r="N468" s="114" t="s">
        <v>18</v>
      </c>
      <c r="O468" s="136">
        <v>-8320.41</v>
      </c>
      <c r="P468" s="136">
        <v>-8320.41</v>
      </c>
      <c r="Q468" s="114">
        <v>0</v>
      </c>
      <c r="R468" s="112"/>
      <c r="S468" s="112"/>
      <c r="T468" s="112"/>
      <c r="U468" s="112"/>
    </row>
    <row r="469" spans="1:21">
      <c r="A469" s="116">
        <v>42468</v>
      </c>
      <c r="B469" s="114" t="s">
        <v>4981</v>
      </c>
      <c r="C469" s="116">
        <v>42468</v>
      </c>
      <c r="D469" s="114" t="s">
        <v>4981</v>
      </c>
      <c r="E469" s="114" t="s">
        <v>939</v>
      </c>
      <c r="F469" s="114"/>
      <c r="G469" s="114"/>
      <c r="H469" s="114" t="s">
        <v>701</v>
      </c>
      <c r="I469" s="114" t="s">
        <v>19</v>
      </c>
      <c r="J469" s="114" t="s">
        <v>4982</v>
      </c>
      <c r="K469" s="114" t="s">
        <v>21</v>
      </c>
      <c r="L469" s="114"/>
      <c r="M469" s="136">
        <v>19230</v>
      </c>
      <c r="N469" s="114" t="s">
        <v>18</v>
      </c>
      <c r="O469" s="136">
        <v>8320.41</v>
      </c>
      <c r="P469" s="136">
        <v>8320.41</v>
      </c>
      <c r="Q469" s="114">
        <v>0</v>
      </c>
      <c r="R469" s="112"/>
      <c r="S469" s="112"/>
      <c r="T469" s="112"/>
      <c r="U469" s="112"/>
    </row>
    <row r="470" spans="1:21" hidden="1">
      <c r="A470" s="116">
        <v>42472</v>
      </c>
      <c r="B470" s="114" t="s">
        <v>4983</v>
      </c>
      <c r="C470" s="116">
        <v>42472</v>
      </c>
      <c r="D470" s="114" t="s">
        <v>4983</v>
      </c>
      <c r="E470" s="114" t="s">
        <v>939</v>
      </c>
      <c r="F470" s="114" t="s">
        <v>4125</v>
      </c>
      <c r="G470" s="114">
        <v>47</v>
      </c>
      <c r="H470" s="114" t="s">
        <v>701</v>
      </c>
      <c r="I470" s="114" t="s">
        <v>24</v>
      </c>
      <c r="J470" s="114" t="s">
        <v>4984</v>
      </c>
      <c r="K470" s="114" t="s">
        <v>21</v>
      </c>
      <c r="L470" s="114"/>
      <c r="M470" s="136">
        <v>23825.63</v>
      </c>
      <c r="N470" s="114" t="s">
        <v>18</v>
      </c>
      <c r="O470" s="136">
        <v>8227.91</v>
      </c>
      <c r="P470" s="136">
        <v>8227.91</v>
      </c>
      <c r="Q470" s="136">
        <v>1960</v>
      </c>
      <c r="R470" s="112"/>
      <c r="S470" s="112"/>
      <c r="T470" s="112"/>
      <c r="U470" s="112"/>
    </row>
    <row r="471" spans="1:21" hidden="1">
      <c r="A471" s="116">
        <v>42468</v>
      </c>
      <c r="B471" s="114" t="s">
        <v>4985</v>
      </c>
      <c r="C471" s="116">
        <v>42490</v>
      </c>
      <c r="D471" s="114" t="s">
        <v>4986</v>
      </c>
      <c r="E471" s="114" t="s">
        <v>939</v>
      </c>
      <c r="F471" s="114"/>
      <c r="G471" s="114"/>
      <c r="H471" s="114" t="s">
        <v>701</v>
      </c>
      <c r="I471" s="114" t="s">
        <v>17</v>
      </c>
      <c r="J471" s="114" t="s">
        <v>4987</v>
      </c>
      <c r="K471" s="114"/>
      <c r="L471" s="114" t="s">
        <v>20</v>
      </c>
      <c r="M471" s="136">
        <v>-39318.35</v>
      </c>
      <c r="N471" s="114" t="s">
        <v>18</v>
      </c>
      <c r="O471" s="136">
        <v>-17012.189999999999</v>
      </c>
      <c r="P471" s="136">
        <v>-17012.189999999999</v>
      </c>
      <c r="Q471" s="114">
        <v>0</v>
      </c>
      <c r="R471" s="112"/>
      <c r="S471" s="112"/>
      <c r="T471" s="112"/>
      <c r="U471" s="112"/>
    </row>
    <row r="472" spans="1:21">
      <c r="A472" s="116">
        <v>42468</v>
      </c>
      <c r="B472" s="114" t="s">
        <v>4988</v>
      </c>
      <c r="C472" s="116">
        <v>42468</v>
      </c>
      <c r="D472" s="114" t="s">
        <v>4988</v>
      </c>
      <c r="E472" s="114" t="s">
        <v>939</v>
      </c>
      <c r="F472" s="114"/>
      <c r="G472" s="114"/>
      <c r="H472" s="114" t="s">
        <v>701</v>
      </c>
      <c r="I472" s="114" t="s">
        <v>19</v>
      </c>
      <c r="J472" s="114" t="s">
        <v>4989</v>
      </c>
      <c r="K472" s="114"/>
      <c r="L472" s="114" t="s">
        <v>20</v>
      </c>
      <c r="M472" s="136">
        <v>-39318.35</v>
      </c>
      <c r="N472" s="114" t="s">
        <v>18</v>
      </c>
      <c r="O472" s="136">
        <v>-17012.22</v>
      </c>
      <c r="P472" s="136">
        <v>-17012.189999999999</v>
      </c>
      <c r="Q472" s="114">
        <v>-0.03</v>
      </c>
      <c r="R472" s="112"/>
      <c r="S472" s="113"/>
      <c r="T472" s="113"/>
      <c r="U472" s="112"/>
    </row>
    <row r="473" spans="1:21">
      <c r="A473" s="116">
        <v>42468</v>
      </c>
      <c r="B473" s="114" t="s">
        <v>4988</v>
      </c>
      <c r="C473" s="116">
        <v>42468</v>
      </c>
      <c r="D473" s="114" t="s">
        <v>4988</v>
      </c>
      <c r="E473" s="114" t="s">
        <v>939</v>
      </c>
      <c r="F473" s="114"/>
      <c r="G473" s="114"/>
      <c r="H473" s="114" t="s">
        <v>701</v>
      </c>
      <c r="I473" s="114" t="s">
        <v>19</v>
      </c>
      <c r="J473" s="114" t="s">
        <v>4989</v>
      </c>
      <c r="K473" s="114" t="s">
        <v>21</v>
      </c>
      <c r="L473" s="114"/>
      <c r="M473" s="136">
        <v>39318.35</v>
      </c>
      <c r="N473" s="114" t="s">
        <v>18</v>
      </c>
      <c r="O473" s="136">
        <v>17012.22</v>
      </c>
      <c r="P473" s="136">
        <v>17012.189999999999</v>
      </c>
      <c r="Q473" s="114">
        <v>0</v>
      </c>
      <c r="R473" s="112"/>
      <c r="S473" s="113"/>
      <c r="T473" s="113"/>
      <c r="U473" s="112"/>
    </row>
    <row r="474" spans="1:21">
      <c r="A474" s="116">
        <v>42468</v>
      </c>
      <c r="B474" s="114" t="s">
        <v>4988</v>
      </c>
      <c r="C474" s="116">
        <v>42468</v>
      </c>
      <c r="D474" s="114" t="s">
        <v>4988</v>
      </c>
      <c r="E474" s="114" t="s">
        <v>939</v>
      </c>
      <c r="F474" s="114"/>
      <c r="G474" s="114"/>
      <c r="H474" s="114" t="s">
        <v>701</v>
      </c>
      <c r="I474" s="114" t="s">
        <v>19</v>
      </c>
      <c r="J474" s="114" t="s">
        <v>4989</v>
      </c>
      <c r="K474" s="114"/>
      <c r="L474" s="114" t="s">
        <v>20</v>
      </c>
      <c r="M474" s="114">
        <v>-43.3</v>
      </c>
      <c r="N474" s="114" t="s">
        <v>18</v>
      </c>
      <c r="O474" s="114">
        <v>-18.739999999999998</v>
      </c>
      <c r="P474" s="114">
        <v>-18.739999999999998</v>
      </c>
      <c r="Q474" s="114">
        <v>0.01</v>
      </c>
      <c r="R474" s="112"/>
      <c r="S474" s="112"/>
      <c r="T474" s="112"/>
      <c r="U474" s="112"/>
    </row>
    <row r="475" spans="1:21">
      <c r="A475" s="116">
        <v>42465</v>
      </c>
      <c r="B475" s="114" t="s">
        <v>4990</v>
      </c>
      <c r="C475" s="116">
        <v>42465</v>
      </c>
      <c r="D475" s="114" t="s">
        <v>4990</v>
      </c>
      <c r="E475" s="114" t="s">
        <v>939</v>
      </c>
      <c r="F475" s="114"/>
      <c r="G475" s="114"/>
      <c r="H475" s="114" t="s">
        <v>701</v>
      </c>
      <c r="I475" s="114" t="s">
        <v>19</v>
      </c>
      <c r="J475" s="114" t="s">
        <v>4991</v>
      </c>
      <c r="K475" s="114"/>
      <c r="L475" s="114" t="s">
        <v>20</v>
      </c>
      <c r="M475" s="136">
        <v>-6274.5</v>
      </c>
      <c r="N475" s="114" t="s">
        <v>18</v>
      </c>
      <c r="O475" s="136">
        <v>-2639.84</v>
      </c>
      <c r="P475" s="136">
        <v>-2639.84</v>
      </c>
      <c r="Q475" s="114">
        <v>0</v>
      </c>
      <c r="R475" s="112"/>
      <c r="S475" s="113"/>
      <c r="T475" s="113"/>
      <c r="U475" s="113"/>
    </row>
    <row r="476" spans="1:21">
      <c r="A476" s="116">
        <v>42465</v>
      </c>
      <c r="B476" s="114" t="s">
        <v>4990</v>
      </c>
      <c r="C476" s="116">
        <v>42465</v>
      </c>
      <c r="D476" s="114" t="s">
        <v>4990</v>
      </c>
      <c r="E476" s="114" t="s">
        <v>939</v>
      </c>
      <c r="F476" s="114"/>
      <c r="G476" s="114"/>
      <c r="H476" s="114" t="s">
        <v>701</v>
      </c>
      <c r="I476" s="114" t="s">
        <v>19</v>
      </c>
      <c r="J476" s="114" t="s">
        <v>4991</v>
      </c>
      <c r="K476" s="114" t="s">
        <v>21</v>
      </c>
      <c r="L476" s="114"/>
      <c r="M476" s="136">
        <v>6274.5</v>
      </c>
      <c r="N476" s="114" t="s">
        <v>18</v>
      </c>
      <c r="O476" s="136">
        <v>2639.84</v>
      </c>
      <c r="P476" s="136">
        <v>2639.84</v>
      </c>
      <c r="Q476" s="114">
        <v>0</v>
      </c>
      <c r="R476" s="112"/>
      <c r="S476" s="113"/>
      <c r="T476" s="113"/>
      <c r="U476" s="112"/>
    </row>
    <row r="477" spans="1:21">
      <c r="A477" s="116">
        <v>42465</v>
      </c>
      <c r="B477" s="114" t="s">
        <v>4992</v>
      </c>
      <c r="C477" s="116">
        <v>42465</v>
      </c>
      <c r="D477" s="114" t="s">
        <v>4992</v>
      </c>
      <c r="E477" s="114" t="s">
        <v>939</v>
      </c>
      <c r="F477" s="114"/>
      <c r="G477" s="114"/>
      <c r="H477" s="114" t="s">
        <v>701</v>
      </c>
      <c r="I477" s="114" t="s">
        <v>19</v>
      </c>
      <c r="J477" s="114" t="s">
        <v>4993</v>
      </c>
      <c r="K477" s="114"/>
      <c r="L477" s="114" t="s">
        <v>20</v>
      </c>
      <c r="M477" s="136">
        <v>-25986.5</v>
      </c>
      <c r="N477" s="114" t="s">
        <v>18</v>
      </c>
      <c r="O477" s="136">
        <v>-10933.16</v>
      </c>
      <c r="P477" s="136">
        <v>-10933.16</v>
      </c>
      <c r="Q477" s="114">
        <v>0</v>
      </c>
      <c r="R477" s="112"/>
      <c r="S477" s="113"/>
      <c r="T477" s="113"/>
      <c r="U477" s="113"/>
    </row>
    <row r="478" spans="1:21">
      <c r="A478" s="116">
        <v>42465</v>
      </c>
      <c r="B478" s="114" t="s">
        <v>4992</v>
      </c>
      <c r="C478" s="116">
        <v>42465</v>
      </c>
      <c r="D478" s="114" t="s">
        <v>4992</v>
      </c>
      <c r="E478" s="114" t="s">
        <v>939</v>
      </c>
      <c r="F478" s="114"/>
      <c r="G478" s="114"/>
      <c r="H478" s="114" t="s">
        <v>701</v>
      </c>
      <c r="I478" s="114" t="s">
        <v>19</v>
      </c>
      <c r="J478" s="114" t="s">
        <v>4993</v>
      </c>
      <c r="K478" s="114" t="s">
        <v>21</v>
      </c>
      <c r="L478" s="114"/>
      <c r="M478" s="136">
        <v>25986.5</v>
      </c>
      <c r="N478" s="114" t="s">
        <v>18</v>
      </c>
      <c r="O478" s="136">
        <v>10933.16</v>
      </c>
      <c r="P478" s="136">
        <v>10933.16</v>
      </c>
      <c r="Q478" s="114">
        <v>0</v>
      </c>
      <c r="R478" s="112"/>
      <c r="S478" s="113"/>
      <c r="T478" s="113"/>
      <c r="U478" s="113"/>
    </row>
    <row r="479" spans="1:21">
      <c r="A479" s="116">
        <v>42465</v>
      </c>
      <c r="B479" s="114" t="s">
        <v>4994</v>
      </c>
      <c r="C479" s="116">
        <v>42465</v>
      </c>
      <c r="D479" s="114" t="s">
        <v>4994</v>
      </c>
      <c r="E479" s="114" t="s">
        <v>939</v>
      </c>
      <c r="F479" s="114"/>
      <c r="G479" s="114"/>
      <c r="H479" s="114" t="s">
        <v>701</v>
      </c>
      <c r="I479" s="114" t="s">
        <v>19</v>
      </c>
      <c r="J479" s="114" t="s">
        <v>4993</v>
      </c>
      <c r="K479" s="114"/>
      <c r="L479" s="114" t="s">
        <v>20</v>
      </c>
      <c r="M479" s="114">
        <v>-23.39</v>
      </c>
      <c r="N479" s="114" t="s">
        <v>18</v>
      </c>
      <c r="O479" s="114">
        <v>-9.84</v>
      </c>
      <c r="P479" s="114">
        <v>-9.84</v>
      </c>
      <c r="Q479" s="114">
        <v>0</v>
      </c>
      <c r="R479" s="112"/>
      <c r="S479" s="113"/>
      <c r="T479" s="113"/>
      <c r="U479" s="113"/>
    </row>
    <row r="480" spans="1:21">
      <c r="A480" s="116">
        <v>42465</v>
      </c>
      <c r="B480" s="114" t="s">
        <v>4558</v>
      </c>
      <c r="C480" s="116">
        <v>42465</v>
      </c>
      <c r="D480" s="114" t="s">
        <v>4558</v>
      </c>
      <c r="E480" s="114" t="s">
        <v>939</v>
      </c>
      <c r="F480" s="114"/>
      <c r="G480" s="114"/>
      <c r="H480" s="114" t="s">
        <v>701</v>
      </c>
      <c r="I480" s="114" t="s">
        <v>19</v>
      </c>
      <c r="J480" s="114" t="s">
        <v>4559</v>
      </c>
      <c r="K480" s="114"/>
      <c r="L480" s="114" t="s">
        <v>20</v>
      </c>
      <c r="M480" s="136">
        <v>-19500</v>
      </c>
      <c r="N480" s="114" t="s">
        <v>18</v>
      </c>
      <c r="O480" s="136">
        <v>-8437.59</v>
      </c>
      <c r="P480" s="136">
        <v>-8437.59</v>
      </c>
      <c r="Q480" s="114">
        <v>0.37</v>
      </c>
      <c r="R480" s="112"/>
      <c r="S480" s="113"/>
      <c r="T480" s="113"/>
      <c r="U480" s="113"/>
    </row>
    <row r="481" spans="1:21">
      <c r="A481" s="116">
        <v>42465</v>
      </c>
      <c r="B481" s="114" t="s">
        <v>4995</v>
      </c>
      <c r="C481" s="116">
        <v>42465</v>
      </c>
      <c r="D481" s="114" t="s">
        <v>4995</v>
      </c>
      <c r="E481" s="114" t="s">
        <v>939</v>
      </c>
      <c r="F481" s="114"/>
      <c r="G481" s="114"/>
      <c r="H481" s="114" t="s">
        <v>701</v>
      </c>
      <c r="I481" s="114" t="s">
        <v>19</v>
      </c>
      <c r="J481" s="114" t="s">
        <v>4996</v>
      </c>
      <c r="K481" s="114"/>
      <c r="L481" s="114" t="s">
        <v>20</v>
      </c>
      <c r="M481" s="114">
        <v>-571.70000000000005</v>
      </c>
      <c r="N481" s="114" t="s">
        <v>18</v>
      </c>
      <c r="O481" s="114">
        <v>-247.24</v>
      </c>
      <c r="P481" s="114">
        <v>-247.24</v>
      </c>
      <c r="Q481" s="114">
        <v>-0.12</v>
      </c>
      <c r="R481" s="112"/>
      <c r="S481" s="113"/>
      <c r="T481" s="113"/>
      <c r="U481" s="113"/>
    </row>
    <row r="482" spans="1:21">
      <c r="A482" s="116">
        <v>42465</v>
      </c>
      <c r="B482" s="114" t="s">
        <v>4995</v>
      </c>
      <c r="C482" s="116">
        <v>42465</v>
      </c>
      <c r="D482" s="114" t="s">
        <v>4995</v>
      </c>
      <c r="E482" s="114" t="s">
        <v>939</v>
      </c>
      <c r="F482" s="114"/>
      <c r="G482" s="114"/>
      <c r="H482" s="114" t="s">
        <v>701</v>
      </c>
      <c r="I482" s="114" t="s">
        <v>19</v>
      </c>
      <c r="J482" s="114" t="s">
        <v>4996</v>
      </c>
      <c r="K482" s="114" t="s">
        <v>21</v>
      </c>
      <c r="L482" s="114"/>
      <c r="M482" s="114">
        <v>571.70000000000005</v>
      </c>
      <c r="N482" s="114" t="s">
        <v>18</v>
      </c>
      <c r="O482" s="114">
        <v>247.24</v>
      </c>
      <c r="P482" s="114">
        <v>247.24</v>
      </c>
      <c r="Q482" s="114">
        <v>0.12</v>
      </c>
      <c r="R482" s="112"/>
      <c r="S482" s="112"/>
      <c r="T482" s="112"/>
      <c r="U482" s="112"/>
    </row>
    <row r="483" spans="1:21">
      <c r="A483" s="116">
        <v>42465</v>
      </c>
      <c r="B483" s="114" t="s">
        <v>4558</v>
      </c>
      <c r="C483" s="116">
        <v>42465</v>
      </c>
      <c r="D483" s="114" t="s">
        <v>4558</v>
      </c>
      <c r="E483" s="114" t="s">
        <v>939</v>
      </c>
      <c r="F483" s="114"/>
      <c r="G483" s="114"/>
      <c r="H483" s="114" t="s">
        <v>701</v>
      </c>
      <c r="I483" s="114" t="s">
        <v>19</v>
      </c>
      <c r="J483" s="114" t="s">
        <v>4559</v>
      </c>
      <c r="K483" s="114"/>
      <c r="L483" s="114" t="s">
        <v>20</v>
      </c>
      <c r="M483" s="136">
        <v>-19825</v>
      </c>
      <c r="N483" s="114" t="s">
        <v>18</v>
      </c>
      <c r="O483" s="136">
        <v>-8577.93</v>
      </c>
      <c r="P483" s="136">
        <v>-8577.93</v>
      </c>
      <c r="Q483" s="114">
        <v>0</v>
      </c>
      <c r="R483" s="112"/>
      <c r="S483" s="113"/>
      <c r="T483" s="113"/>
      <c r="U483" s="113"/>
    </row>
    <row r="484" spans="1:21" hidden="1">
      <c r="A484" s="116">
        <v>42461</v>
      </c>
      <c r="B484" s="114" t="s">
        <v>4997</v>
      </c>
      <c r="C484" s="116">
        <v>42461</v>
      </c>
      <c r="D484" s="114" t="s">
        <v>4997</v>
      </c>
      <c r="E484" s="114" t="s">
        <v>939</v>
      </c>
      <c r="F484" s="114" t="s">
        <v>4125</v>
      </c>
      <c r="G484" s="114">
        <v>64</v>
      </c>
      <c r="H484" s="114" t="s">
        <v>701</v>
      </c>
      <c r="I484" s="114" t="s">
        <v>24</v>
      </c>
      <c r="J484" s="114" t="s">
        <v>4998</v>
      </c>
      <c r="K484" s="114" t="s">
        <v>21</v>
      </c>
      <c r="L484" s="114"/>
      <c r="M484" s="136">
        <v>25395.09</v>
      </c>
      <c r="N484" s="114" t="s">
        <v>18</v>
      </c>
      <c r="O484" s="136">
        <v>8769.9</v>
      </c>
      <c r="P484" s="136">
        <v>8769.9</v>
      </c>
      <c r="Q484" s="136">
        <v>1960</v>
      </c>
      <c r="R484" s="112"/>
      <c r="S484" s="113"/>
      <c r="T484" s="113"/>
      <c r="U484" s="113"/>
    </row>
    <row r="485" spans="1:21">
      <c r="A485" s="116">
        <v>42465</v>
      </c>
      <c r="B485" s="114" t="s">
        <v>4558</v>
      </c>
      <c r="C485" s="116">
        <v>42465</v>
      </c>
      <c r="D485" s="114" t="s">
        <v>4558</v>
      </c>
      <c r="E485" s="114" t="s">
        <v>939</v>
      </c>
      <c r="F485" s="114"/>
      <c r="G485" s="114"/>
      <c r="H485" s="114" t="s">
        <v>701</v>
      </c>
      <c r="I485" s="114" t="s">
        <v>19</v>
      </c>
      <c r="J485" s="114" t="s">
        <v>4559</v>
      </c>
      <c r="K485" s="114"/>
      <c r="L485" s="114" t="s">
        <v>20</v>
      </c>
      <c r="M485" s="136">
        <v>-19500</v>
      </c>
      <c r="N485" s="114" t="s">
        <v>18</v>
      </c>
      <c r="O485" s="136">
        <v>-8437.2199999999993</v>
      </c>
      <c r="P485" s="136">
        <v>-8437.2199999999993</v>
      </c>
      <c r="Q485" s="114">
        <v>0</v>
      </c>
      <c r="R485" s="112"/>
      <c r="S485" s="113"/>
      <c r="T485" s="113"/>
      <c r="U485" s="113"/>
    </row>
    <row r="486" spans="1:21">
      <c r="A486" s="116">
        <v>42465</v>
      </c>
      <c r="B486" s="114" t="s">
        <v>4999</v>
      </c>
      <c r="C486" s="116">
        <v>42465</v>
      </c>
      <c r="D486" s="114" t="s">
        <v>4999</v>
      </c>
      <c r="E486" s="114" t="s">
        <v>939</v>
      </c>
      <c r="F486" s="114"/>
      <c r="G486" s="114"/>
      <c r="H486" s="114" t="s">
        <v>701</v>
      </c>
      <c r="I486" s="114" t="s">
        <v>19</v>
      </c>
      <c r="J486" s="114" t="s">
        <v>5000</v>
      </c>
      <c r="K486" s="114"/>
      <c r="L486" s="114" t="s">
        <v>20</v>
      </c>
      <c r="M486" s="136">
        <v>-9769.86</v>
      </c>
      <c r="N486" s="114" t="s">
        <v>18</v>
      </c>
      <c r="O486" s="136">
        <v>-4227.2</v>
      </c>
      <c r="P486" s="136">
        <v>-4227.2</v>
      </c>
      <c r="Q486" s="114">
        <v>-0.01</v>
      </c>
      <c r="R486" s="112"/>
      <c r="S486" s="113"/>
      <c r="T486" s="113"/>
      <c r="U486" s="113"/>
    </row>
    <row r="487" spans="1:21">
      <c r="A487" s="116">
        <v>42465</v>
      </c>
      <c r="B487" s="114" t="s">
        <v>4999</v>
      </c>
      <c r="C487" s="116">
        <v>42465</v>
      </c>
      <c r="D487" s="114" t="s">
        <v>4999</v>
      </c>
      <c r="E487" s="114" t="s">
        <v>939</v>
      </c>
      <c r="F487" s="114"/>
      <c r="G487" s="114"/>
      <c r="H487" s="114" t="s">
        <v>701</v>
      </c>
      <c r="I487" s="114" t="s">
        <v>19</v>
      </c>
      <c r="J487" s="114" t="s">
        <v>5000</v>
      </c>
      <c r="K487" s="114" t="s">
        <v>21</v>
      </c>
      <c r="L487" s="114"/>
      <c r="M487" s="136">
        <v>9769.86</v>
      </c>
      <c r="N487" s="114" t="s">
        <v>18</v>
      </c>
      <c r="O487" s="136">
        <v>4227.2</v>
      </c>
      <c r="P487" s="136">
        <v>4227.2</v>
      </c>
      <c r="Q487" s="114">
        <v>0</v>
      </c>
      <c r="R487" s="112"/>
      <c r="S487" s="112"/>
      <c r="T487" s="112"/>
      <c r="U487" s="112"/>
    </row>
    <row r="488" spans="1:21">
      <c r="A488" s="116">
        <v>42465</v>
      </c>
      <c r="B488" s="114" t="s">
        <v>4976</v>
      </c>
      <c r="C488" s="116">
        <v>42465</v>
      </c>
      <c r="D488" s="114" t="s">
        <v>4976</v>
      </c>
      <c r="E488" s="114" t="s">
        <v>939</v>
      </c>
      <c r="F488" s="114"/>
      <c r="G488" s="114"/>
      <c r="H488" s="114" t="s">
        <v>701</v>
      </c>
      <c r="I488" s="114" t="s">
        <v>19</v>
      </c>
      <c r="J488" s="114" t="s">
        <v>4977</v>
      </c>
      <c r="K488" s="114"/>
      <c r="L488" s="114" t="s">
        <v>20</v>
      </c>
      <c r="M488" s="136">
        <v>-19825</v>
      </c>
      <c r="N488" s="114" t="s">
        <v>18</v>
      </c>
      <c r="O488" s="136">
        <v>-8577.7999999999993</v>
      </c>
      <c r="P488" s="136">
        <v>-8577.93</v>
      </c>
      <c r="Q488" s="114">
        <v>0.09</v>
      </c>
      <c r="R488" s="112"/>
      <c r="S488" s="113"/>
      <c r="T488" s="113"/>
      <c r="U488" s="113"/>
    </row>
    <row r="489" spans="1:21">
      <c r="A489" s="116">
        <v>42465</v>
      </c>
      <c r="B489" s="114" t="s">
        <v>4995</v>
      </c>
      <c r="C489" s="116">
        <v>42465</v>
      </c>
      <c r="D489" s="114" t="s">
        <v>4995</v>
      </c>
      <c r="E489" s="114" t="s">
        <v>939</v>
      </c>
      <c r="F489" s="114"/>
      <c r="G489" s="114"/>
      <c r="H489" s="114" t="s">
        <v>701</v>
      </c>
      <c r="I489" s="114" t="s">
        <v>19</v>
      </c>
      <c r="J489" s="114" t="s">
        <v>4996</v>
      </c>
      <c r="K489" s="114"/>
      <c r="L489" s="114" t="s">
        <v>20</v>
      </c>
      <c r="M489" s="136">
        <v>-9591.3799999999992</v>
      </c>
      <c r="N489" s="114" t="s">
        <v>18</v>
      </c>
      <c r="O489" s="136">
        <v>-4149.99</v>
      </c>
      <c r="P489" s="136">
        <v>-4149.9799999999996</v>
      </c>
      <c r="Q489" s="114">
        <v>-0.01</v>
      </c>
      <c r="R489" s="112"/>
      <c r="S489" s="113"/>
      <c r="T489" s="113"/>
      <c r="U489" s="113"/>
    </row>
    <row r="490" spans="1:21">
      <c r="A490" s="116">
        <v>42465</v>
      </c>
      <c r="B490" s="114" t="s">
        <v>4995</v>
      </c>
      <c r="C490" s="116">
        <v>42465</v>
      </c>
      <c r="D490" s="114" t="s">
        <v>4995</v>
      </c>
      <c r="E490" s="114" t="s">
        <v>939</v>
      </c>
      <c r="F490" s="114"/>
      <c r="G490" s="114"/>
      <c r="H490" s="114" t="s">
        <v>701</v>
      </c>
      <c r="I490" s="114" t="s">
        <v>19</v>
      </c>
      <c r="J490" s="114" t="s">
        <v>4996</v>
      </c>
      <c r="K490" s="114" t="s">
        <v>21</v>
      </c>
      <c r="L490" s="114"/>
      <c r="M490" s="136">
        <v>9591.3799999999992</v>
      </c>
      <c r="N490" s="114" t="s">
        <v>18</v>
      </c>
      <c r="O490" s="136">
        <v>4149.99</v>
      </c>
      <c r="P490" s="136">
        <v>4149.9799999999996</v>
      </c>
      <c r="Q490" s="114">
        <v>0</v>
      </c>
      <c r="R490" s="112"/>
      <c r="S490" s="112"/>
      <c r="T490" s="112"/>
      <c r="U490" s="112"/>
    </row>
    <row r="491" spans="1:21">
      <c r="A491" s="116">
        <v>42465</v>
      </c>
      <c r="B491" s="114" t="s">
        <v>5001</v>
      </c>
      <c r="C491" s="116">
        <v>42465</v>
      </c>
      <c r="D491" s="114" t="s">
        <v>5001</v>
      </c>
      <c r="E491" s="114" t="s">
        <v>939</v>
      </c>
      <c r="F491" s="114"/>
      <c r="G491" s="114"/>
      <c r="H491" s="114" t="s">
        <v>701</v>
      </c>
      <c r="I491" s="114" t="s">
        <v>19</v>
      </c>
      <c r="J491" s="114" t="s">
        <v>5002</v>
      </c>
      <c r="K491" s="114"/>
      <c r="L491" s="114" t="s">
        <v>20</v>
      </c>
      <c r="M491" s="136">
        <v>-19500</v>
      </c>
      <c r="N491" s="114" t="s">
        <v>18</v>
      </c>
      <c r="O491" s="136">
        <v>-8437.11</v>
      </c>
      <c r="P491" s="136">
        <v>-8437.59</v>
      </c>
      <c r="Q491" s="114">
        <v>0.37</v>
      </c>
      <c r="R491" s="112"/>
      <c r="S491" s="113"/>
      <c r="T491" s="113"/>
      <c r="U491" s="112"/>
    </row>
    <row r="492" spans="1:21">
      <c r="A492" s="116">
        <v>42465</v>
      </c>
      <c r="B492" s="114" t="s">
        <v>5001</v>
      </c>
      <c r="C492" s="116">
        <v>42465</v>
      </c>
      <c r="D492" s="114" t="s">
        <v>5001</v>
      </c>
      <c r="E492" s="114" t="s">
        <v>939</v>
      </c>
      <c r="F492" s="114"/>
      <c r="G492" s="114"/>
      <c r="H492" s="114" t="s">
        <v>701</v>
      </c>
      <c r="I492" s="114" t="s">
        <v>19</v>
      </c>
      <c r="J492" s="114" t="s">
        <v>5002</v>
      </c>
      <c r="K492" s="114" t="s">
        <v>21</v>
      </c>
      <c r="L492" s="114"/>
      <c r="M492" s="136">
        <v>19500</v>
      </c>
      <c r="N492" s="114" t="s">
        <v>18</v>
      </c>
      <c r="O492" s="136">
        <v>8437.11</v>
      </c>
      <c r="P492" s="136">
        <v>8437.59</v>
      </c>
      <c r="Q492" s="114">
        <v>-0.37</v>
      </c>
      <c r="R492" s="112"/>
      <c r="S492" s="112"/>
      <c r="T492" s="112"/>
      <c r="U492" s="112"/>
    </row>
    <row r="493" spans="1:21">
      <c r="A493" s="116">
        <v>42465</v>
      </c>
      <c r="B493" s="114" t="s">
        <v>5001</v>
      </c>
      <c r="C493" s="116">
        <v>42465</v>
      </c>
      <c r="D493" s="114" t="s">
        <v>5001</v>
      </c>
      <c r="E493" s="114" t="s">
        <v>939</v>
      </c>
      <c r="F493" s="114"/>
      <c r="G493" s="114"/>
      <c r="H493" s="114" t="s">
        <v>701</v>
      </c>
      <c r="I493" s="114" t="s">
        <v>19</v>
      </c>
      <c r="J493" s="114" t="s">
        <v>5002</v>
      </c>
      <c r="K493" s="114"/>
      <c r="L493" s="114" t="s">
        <v>20</v>
      </c>
      <c r="M493" s="114">
        <v>-21.47</v>
      </c>
      <c r="N493" s="114" t="s">
        <v>18</v>
      </c>
      <c r="O493" s="114">
        <v>-8.81</v>
      </c>
      <c r="P493" s="114">
        <v>-8.81</v>
      </c>
      <c r="Q493" s="114">
        <v>-0.48</v>
      </c>
      <c r="R493" s="112"/>
      <c r="S493" s="112"/>
      <c r="T493" s="112"/>
      <c r="U493" s="112"/>
    </row>
    <row r="494" spans="1:21">
      <c r="A494" s="116">
        <v>42464</v>
      </c>
      <c r="B494" s="114" t="s">
        <v>4545</v>
      </c>
      <c r="C494" s="116">
        <v>42464</v>
      </c>
      <c r="D494" s="114" t="s">
        <v>4545</v>
      </c>
      <c r="E494" s="114" t="s">
        <v>939</v>
      </c>
      <c r="F494" s="114"/>
      <c r="G494" s="114"/>
      <c r="H494" s="114" t="s">
        <v>701</v>
      </c>
      <c r="I494" s="114" t="s">
        <v>19</v>
      </c>
      <c r="J494" s="114" t="s">
        <v>4546</v>
      </c>
      <c r="K494" s="114"/>
      <c r="L494" s="114" t="s">
        <v>20</v>
      </c>
      <c r="M494" s="136">
        <v>-19500</v>
      </c>
      <c r="N494" s="114" t="s">
        <v>18</v>
      </c>
      <c r="O494" s="136">
        <v>-8437.27</v>
      </c>
      <c r="P494" s="136">
        <v>-8437.27</v>
      </c>
      <c r="Q494" s="114">
        <v>0</v>
      </c>
      <c r="R494" s="112"/>
      <c r="S494" s="112"/>
      <c r="T494" s="112"/>
      <c r="U494" s="112"/>
    </row>
    <row r="495" spans="1:21">
      <c r="A495" s="116">
        <v>42465</v>
      </c>
      <c r="B495" s="114" t="s">
        <v>5003</v>
      </c>
      <c r="C495" s="116">
        <v>42465</v>
      </c>
      <c r="D495" s="114" t="s">
        <v>5003</v>
      </c>
      <c r="E495" s="114" t="s">
        <v>939</v>
      </c>
      <c r="F495" s="114"/>
      <c r="G495" s="114"/>
      <c r="H495" s="114" t="s">
        <v>701</v>
      </c>
      <c r="I495" s="114" t="s">
        <v>19</v>
      </c>
      <c r="J495" s="114" t="s">
        <v>5004</v>
      </c>
      <c r="K495" s="114"/>
      <c r="L495" s="114" t="s">
        <v>20</v>
      </c>
      <c r="M495" s="136">
        <v>-19500</v>
      </c>
      <c r="N495" s="114" t="s">
        <v>18</v>
      </c>
      <c r="O495" s="136">
        <v>-8437.23</v>
      </c>
      <c r="P495" s="136">
        <v>-8437.2199999999993</v>
      </c>
      <c r="Q495" s="114">
        <v>-0.01</v>
      </c>
      <c r="R495" s="112"/>
      <c r="S495" s="113"/>
      <c r="T495" s="113"/>
      <c r="U495" s="112"/>
    </row>
    <row r="496" spans="1:21">
      <c r="A496" s="116">
        <v>42465</v>
      </c>
      <c r="B496" s="114" t="s">
        <v>5003</v>
      </c>
      <c r="C496" s="116">
        <v>42465</v>
      </c>
      <c r="D496" s="114" t="s">
        <v>5003</v>
      </c>
      <c r="E496" s="114" t="s">
        <v>939</v>
      </c>
      <c r="F496" s="114"/>
      <c r="G496" s="114"/>
      <c r="H496" s="114" t="s">
        <v>701</v>
      </c>
      <c r="I496" s="114" t="s">
        <v>19</v>
      </c>
      <c r="J496" s="114" t="s">
        <v>5004</v>
      </c>
      <c r="K496" s="114" t="s">
        <v>21</v>
      </c>
      <c r="L496" s="114"/>
      <c r="M496" s="136">
        <v>19500</v>
      </c>
      <c r="N496" s="114" t="s">
        <v>18</v>
      </c>
      <c r="O496" s="136">
        <v>8437.23</v>
      </c>
      <c r="P496" s="136">
        <v>8437.2199999999993</v>
      </c>
      <c r="Q496" s="114">
        <v>0</v>
      </c>
      <c r="R496" s="112"/>
      <c r="S496" s="113"/>
      <c r="T496" s="113"/>
      <c r="U496" s="112"/>
    </row>
    <row r="497" spans="1:21">
      <c r="A497" s="116">
        <v>42465</v>
      </c>
      <c r="B497" s="114" t="s">
        <v>4999</v>
      </c>
      <c r="C497" s="116">
        <v>42465</v>
      </c>
      <c r="D497" s="114" t="s">
        <v>4999</v>
      </c>
      <c r="E497" s="114" t="s">
        <v>939</v>
      </c>
      <c r="F497" s="114"/>
      <c r="G497" s="114"/>
      <c r="H497" s="114" t="s">
        <v>701</v>
      </c>
      <c r="I497" s="114" t="s">
        <v>19</v>
      </c>
      <c r="J497" s="114" t="s">
        <v>5000</v>
      </c>
      <c r="K497" s="114"/>
      <c r="L497" s="114" t="s">
        <v>20</v>
      </c>
      <c r="M497" s="136">
        <v>-19110</v>
      </c>
      <c r="N497" s="114" t="s">
        <v>18</v>
      </c>
      <c r="O497" s="136">
        <v>-8268.49</v>
      </c>
      <c r="P497" s="136">
        <v>-8268.49</v>
      </c>
      <c r="Q497" s="114">
        <v>0</v>
      </c>
      <c r="R497" s="112"/>
      <c r="S497" s="112"/>
      <c r="T497" s="112"/>
      <c r="U497" s="112"/>
    </row>
    <row r="498" spans="1:21">
      <c r="A498" s="116">
        <v>42465</v>
      </c>
      <c r="B498" s="114" t="s">
        <v>4999</v>
      </c>
      <c r="C498" s="116">
        <v>42465</v>
      </c>
      <c r="D498" s="114" t="s">
        <v>4999</v>
      </c>
      <c r="E498" s="114" t="s">
        <v>939</v>
      </c>
      <c r="F498" s="114"/>
      <c r="G498" s="114"/>
      <c r="H498" s="114" t="s">
        <v>701</v>
      </c>
      <c r="I498" s="114" t="s">
        <v>19</v>
      </c>
      <c r="J498" s="114" t="s">
        <v>5000</v>
      </c>
      <c r="K498" s="114" t="s">
        <v>21</v>
      </c>
      <c r="L498" s="114"/>
      <c r="M498" s="136">
        <v>19110</v>
      </c>
      <c r="N498" s="114" t="s">
        <v>18</v>
      </c>
      <c r="O498" s="136">
        <v>8268.49</v>
      </c>
      <c r="P498" s="136">
        <v>8268.49</v>
      </c>
      <c r="Q498" s="114">
        <v>0</v>
      </c>
      <c r="R498" s="112"/>
      <c r="S498" s="113"/>
      <c r="T498" s="113"/>
      <c r="U498" s="113"/>
    </row>
    <row r="499" spans="1:21">
      <c r="A499" s="116">
        <v>42465</v>
      </c>
      <c r="B499" s="114" t="s">
        <v>4999</v>
      </c>
      <c r="C499" s="116">
        <v>42465</v>
      </c>
      <c r="D499" s="114" t="s">
        <v>4999</v>
      </c>
      <c r="E499" s="114" t="s">
        <v>939</v>
      </c>
      <c r="F499" s="114"/>
      <c r="G499" s="114"/>
      <c r="H499" s="114" t="s">
        <v>701</v>
      </c>
      <c r="I499" s="114" t="s">
        <v>19</v>
      </c>
      <c r="J499" s="114" t="s">
        <v>5000</v>
      </c>
      <c r="K499" s="114"/>
      <c r="L499" s="114" t="s">
        <v>20</v>
      </c>
      <c r="M499" s="136">
        <v>-19250</v>
      </c>
      <c r="N499" s="114" t="s">
        <v>18</v>
      </c>
      <c r="O499" s="136">
        <v>-8329.06</v>
      </c>
      <c r="P499" s="136">
        <v>-8329.06</v>
      </c>
      <c r="Q499" s="114">
        <v>0</v>
      </c>
      <c r="R499" s="112"/>
      <c r="S499" s="113"/>
      <c r="T499" s="113"/>
      <c r="U499" s="113"/>
    </row>
    <row r="500" spans="1:21">
      <c r="A500" s="116">
        <v>42465</v>
      </c>
      <c r="B500" s="114" t="s">
        <v>4999</v>
      </c>
      <c r="C500" s="116">
        <v>42465</v>
      </c>
      <c r="D500" s="114" t="s">
        <v>4999</v>
      </c>
      <c r="E500" s="114" t="s">
        <v>939</v>
      </c>
      <c r="F500" s="114"/>
      <c r="G500" s="114"/>
      <c r="H500" s="114" t="s">
        <v>701</v>
      </c>
      <c r="I500" s="114" t="s">
        <v>19</v>
      </c>
      <c r="J500" s="114" t="s">
        <v>5000</v>
      </c>
      <c r="K500" s="114" t="s">
        <v>21</v>
      </c>
      <c r="L500" s="114"/>
      <c r="M500" s="136">
        <v>19250</v>
      </c>
      <c r="N500" s="114" t="s">
        <v>18</v>
      </c>
      <c r="O500" s="136">
        <v>8329.06</v>
      </c>
      <c r="P500" s="136">
        <v>8329.06</v>
      </c>
      <c r="Q500" s="114">
        <v>0</v>
      </c>
      <c r="R500" s="112"/>
      <c r="S500" s="113"/>
      <c r="T500" s="113"/>
      <c r="U500" s="112"/>
    </row>
    <row r="501" spans="1:21">
      <c r="A501" s="116">
        <v>42465</v>
      </c>
      <c r="B501" s="114" t="s">
        <v>5003</v>
      </c>
      <c r="C501" s="116">
        <v>42465</v>
      </c>
      <c r="D501" s="114" t="s">
        <v>5003</v>
      </c>
      <c r="E501" s="114" t="s">
        <v>939</v>
      </c>
      <c r="F501" s="114"/>
      <c r="G501" s="114"/>
      <c r="H501" s="114" t="s">
        <v>701</v>
      </c>
      <c r="I501" s="114" t="s">
        <v>19</v>
      </c>
      <c r="J501" s="114" t="s">
        <v>5004</v>
      </c>
      <c r="K501" s="114"/>
      <c r="L501" s="114" t="s">
        <v>20</v>
      </c>
      <c r="M501" s="114">
        <v>-21.47</v>
      </c>
      <c r="N501" s="114" t="s">
        <v>18</v>
      </c>
      <c r="O501" s="114">
        <v>-9.2899999999999991</v>
      </c>
      <c r="P501" s="114">
        <v>-9.2899999999999991</v>
      </c>
      <c r="Q501" s="114">
        <v>0</v>
      </c>
      <c r="R501" s="112"/>
      <c r="S501" s="113"/>
      <c r="T501" s="113"/>
      <c r="U501" s="112"/>
    </row>
    <row r="502" spans="1:21" hidden="1">
      <c r="A502" s="116">
        <v>42465</v>
      </c>
      <c r="B502" s="114" t="s">
        <v>5005</v>
      </c>
      <c r="C502" s="116">
        <v>42465</v>
      </c>
      <c r="D502" s="114" t="s">
        <v>5005</v>
      </c>
      <c r="E502" s="114" t="s">
        <v>939</v>
      </c>
      <c r="F502" s="114" t="s">
        <v>4125</v>
      </c>
      <c r="G502" s="114">
        <v>41</v>
      </c>
      <c r="H502" s="114" t="s">
        <v>701</v>
      </c>
      <c r="I502" s="114" t="s">
        <v>24</v>
      </c>
      <c r="J502" s="114" t="s">
        <v>5006</v>
      </c>
      <c r="K502" s="114" t="s">
        <v>21</v>
      </c>
      <c r="L502" s="114"/>
      <c r="M502" s="136">
        <v>25999.5</v>
      </c>
      <c r="N502" s="114" t="s">
        <v>18</v>
      </c>
      <c r="O502" s="136">
        <v>8978.6299999999992</v>
      </c>
      <c r="P502" s="136">
        <v>8978.6299999999992</v>
      </c>
      <c r="Q502" s="136">
        <v>1960</v>
      </c>
      <c r="R502" s="112"/>
      <c r="S502" s="113"/>
      <c r="T502" s="113"/>
      <c r="U502" s="113"/>
    </row>
    <row r="503" spans="1:21">
      <c r="A503" s="116">
        <v>42464</v>
      </c>
      <c r="B503" s="114" t="s">
        <v>5007</v>
      </c>
      <c r="C503" s="116">
        <v>42464</v>
      </c>
      <c r="D503" s="114" t="s">
        <v>5007</v>
      </c>
      <c r="E503" s="114" t="s">
        <v>939</v>
      </c>
      <c r="F503" s="114"/>
      <c r="G503" s="114"/>
      <c r="H503" s="114" t="s">
        <v>701</v>
      </c>
      <c r="I503" s="114" t="s">
        <v>19</v>
      </c>
      <c r="J503" s="114" t="s">
        <v>5008</v>
      </c>
      <c r="K503" s="114"/>
      <c r="L503" s="114" t="s">
        <v>20</v>
      </c>
      <c r="M503" s="136">
        <v>-1500</v>
      </c>
      <c r="N503" s="114" t="s">
        <v>18</v>
      </c>
      <c r="O503" s="114">
        <v>-649.01</v>
      </c>
      <c r="P503" s="114">
        <v>-649.01</v>
      </c>
      <c r="Q503" s="114">
        <v>0</v>
      </c>
      <c r="R503" s="112"/>
      <c r="S503" s="112"/>
      <c r="T503" s="112"/>
      <c r="U503" s="112"/>
    </row>
    <row r="504" spans="1:21">
      <c r="A504" s="116">
        <v>42464</v>
      </c>
      <c r="B504" s="114" t="s">
        <v>5007</v>
      </c>
      <c r="C504" s="116">
        <v>42464</v>
      </c>
      <c r="D504" s="114" t="s">
        <v>5007</v>
      </c>
      <c r="E504" s="114" t="s">
        <v>939</v>
      </c>
      <c r="F504" s="114"/>
      <c r="G504" s="114"/>
      <c r="H504" s="114" t="s">
        <v>701</v>
      </c>
      <c r="I504" s="114" t="s">
        <v>19</v>
      </c>
      <c r="J504" s="114" t="s">
        <v>5008</v>
      </c>
      <c r="K504" s="114" t="s">
        <v>21</v>
      </c>
      <c r="L504" s="114"/>
      <c r="M504" s="136">
        <v>1500</v>
      </c>
      <c r="N504" s="114" t="s">
        <v>18</v>
      </c>
      <c r="O504" s="114">
        <v>649.01</v>
      </c>
      <c r="P504" s="114">
        <v>649.01</v>
      </c>
      <c r="Q504" s="114">
        <v>0</v>
      </c>
      <c r="R504" s="112"/>
      <c r="S504" s="113"/>
      <c r="T504" s="113"/>
      <c r="U504" s="113"/>
    </row>
    <row r="505" spans="1:21">
      <c r="A505" s="116">
        <v>42464</v>
      </c>
      <c r="B505" s="114" t="s">
        <v>5009</v>
      </c>
      <c r="C505" s="116">
        <v>42464</v>
      </c>
      <c r="D505" s="114" t="s">
        <v>5009</v>
      </c>
      <c r="E505" s="114" t="s">
        <v>939</v>
      </c>
      <c r="F505" s="114"/>
      <c r="G505" s="114"/>
      <c r="H505" s="114" t="s">
        <v>701</v>
      </c>
      <c r="I505" s="114" t="s">
        <v>19</v>
      </c>
      <c r="J505" s="114" t="s">
        <v>5010</v>
      </c>
      <c r="K505" s="114"/>
      <c r="L505" s="114" t="s">
        <v>20</v>
      </c>
      <c r="M505" s="136">
        <v>-19290</v>
      </c>
      <c r="N505" s="114" t="s">
        <v>18</v>
      </c>
      <c r="O505" s="136">
        <v>-8346.3700000000008</v>
      </c>
      <c r="P505" s="136">
        <v>-8346.3700000000008</v>
      </c>
      <c r="Q505" s="114">
        <v>0</v>
      </c>
      <c r="R505" s="112"/>
      <c r="S505" s="113"/>
      <c r="T505" s="113"/>
      <c r="U505" s="113"/>
    </row>
    <row r="506" spans="1:21">
      <c r="A506" s="116">
        <v>42464</v>
      </c>
      <c r="B506" s="114" t="s">
        <v>5009</v>
      </c>
      <c r="C506" s="116">
        <v>42464</v>
      </c>
      <c r="D506" s="114" t="s">
        <v>5009</v>
      </c>
      <c r="E506" s="114" t="s">
        <v>939</v>
      </c>
      <c r="F506" s="114"/>
      <c r="G506" s="114"/>
      <c r="H506" s="114" t="s">
        <v>701</v>
      </c>
      <c r="I506" s="114" t="s">
        <v>19</v>
      </c>
      <c r="J506" s="114" t="s">
        <v>5010</v>
      </c>
      <c r="K506" s="114" t="s">
        <v>21</v>
      </c>
      <c r="L506" s="114"/>
      <c r="M506" s="136">
        <v>19290</v>
      </c>
      <c r="N506" s="114" t="s">
        <v>18</v>
      </c>
      <c r="O506" s="136">
        <v>8346.3700000000008</v>
      </c>
      <c r="P506" s="136">
        <v>8346.3700000000008</v>
      </c>
      <c r="Q506" s="114">
        <v>0</v>
      </c>
      <c r="R506" s="112"/>
      <c r="S506" s="112"/>
      <c r="T506" s="112"/>
      <c r="U506" s="112"/>
    </row>
    <row r="507" spans="1:21">
      <c r="A507" s="116">
        <v>42464</v>
      </c>
      <c r="B507" s="114" t="s">
        <v>5009</v>
      </c>
      <c r="C507" s="116">
        <v>42464</v>
      </c>
      <c r="D507" s="114" t="s">
        <v>5009</v>
      </c>
      <c r="E507" s="114" t="s">
        <v>939</v>
      </c>
      <c r="F507" s="114"/>
      <c r="G507" s="114"/>
      <c r="H507" s="114" t="s">
        <v>701</v>
      </c>
      <c r="I507" s="114" t="s">
        <v>19</v>
      </c>
      <c r="J507" s="114" t="s">
        <v>5010</v>
      </c>
      <c r="K507" s="114"/>
      <c r="L507" s="114" t="s">
        <v>20</v>
      </c>
      <c r="M507" s="136">
        <v>-10326.69</v>
      </c>
      <c r="N507" s="114" t="s">
        <v>18</v>
      </c>
      <c r="O507" s="136">
        <v>-4468.1400000000003</v>
      </c>
      <c r="P507" s="136">
        <v>-4468.1400000000003</v>
      </c>
      <c r="Q507" s="114">
        <v>0</v>
      </c>
      <c r="R507" s="112"/>
      <c r="S507" s="113"/>
      <c r="T507" s="113"/>
      <c r="U507" s="113"/>
    </row>
    <row r="508" spans="1:21">
      <c r="A508" s="116">
        <v>42464</v>
      </c>
      <c r="B508" s="114" t="s">
        <v>5007</v>
      </c>
      <c r="C508" s="116">
        <v>42464</v>
      </c>
      <c r="D508" s="114" t="s">
        <v>5007</v>
      </c>
      <c r="E508" s="114" t="s">
        <v>939</v>
      </c>
      <c r="F508" s="114"/>
      <c r="G508" s="114"/>
      <c r="H508" s="114" t="s">
        <v>701</v>
      </c>
      <c r="I508" s="114" t="s">
        <v>19</v>
      </c>
      <c r="J508" s="114" t="s">
        <v>5008</v>
      </c>
      <c r="K508" s="114"/>
      <c r="L508" s="114" t="s">
        <v>20</v>
      </c>
      <c r="M508" s="136">
        <v>-19190</v>
      </c>
      <c r="N508" s="114" t="s">
        <v>18</v>
      </c>
      <c r="O508" s="136">
        <v>-8303.1</v>
      </c>
      <c r="P508" s="136">
        <v>-8303.1</v>
      </c>
      <c r="Q508" s="114">
        <v>0</v>
      </c>
      <c r="R508" s="112"/>
      <c r="S508" s="113"/>
      <c r="T508" s="113"/>
      <c r="U508" s="113"/>
    </row>
    <row r="509" spans="1:21">
      <c r="A509" s="116">
        <v>42464</v>
      </c>
      <c r="B509" s="114" t="s">
        <v>5007</v>
      </c>
      <c r="C509" s="116">
        <v>42464</v>
      </c>
      <c r="D509" s="114" t="s">
        <v>5007</v>
      </c>
      <c r="E509" s="114" t="s">
        <v>939</v>
      </c>
      <c r="F509" s="114"/>
      <c r="G509" s="114"/>
      <c r="H509" s="114" t="s">
        <v>701</v>
      </c>
      <c r="I509" s="114" t="s">
        <v>19</v>
      </c>
      <c r="J509" s="114" t="s">
        <v>5008</v>
      </c>
      <c r="K509" s="114" t="s">
        <v>21</v>
      </c>
      <c r="L509" s="114"/>
      <c r="M509" s="136">
        <v>19190</v>
      </c>
      <c r="N509" s="114" t="s">
        <v>18</v>
      </c>
      <c r="O509" s="136">
        <v>8303.1</v>
      </c>
      <c r="P509" s="136">
        <v>8303.1</v>
      </c>
      <c r="Q509" s="114">
        <v>0</v>
      </c>
      <c r="R509" s="112"/>
      <c r="S509" s="112"/>
      <c r="T509" s="112"/>
      <c r="U509" s="112"/>
    </row>
    <row r="510" spans="1:21">
      <c r="A510" s="116">
        <v>42464</v>
      </c>
      <c r="B510" s="114" t="s">
        <v>5009</v>
      </c>
      <c r="C510" s="116">
        <v>42464</v>
      </c>
      <c r="D510" s="114" t="s">
        <v>5009</v>
      </c>
      <c r="E510" s="114" t="s">
        <v>939</v>
      </c>
      <c r="F510" s="114"/>
      <c r="G510" s="114"/>
      <c r="H510" s="114" t="s">
        <v>701</v>
      </c>
      <c r="I510" s="114" t="s">
        <v>19</v>
      </c>
      <c r="J510" s="114" t="s">
        <v>5010</v>
      </c>
      <c r="K510" s="114" t="s">
        <v>21</v>
      </c>
      <c r="L510" s="114"/>
      <c r="M510" s="136">
        <v>10326.69</v>
      </c>
      <c r="N510" s="114" t="s">
        <v>18</v>
      </c>
      <c r="O510" s="136">
        <v>4468.1400000000003</v>
      </c>
      <c r="P510" s="136">
        <v>4468.1400000000003</v>
      </c>
      <c r="Q510" s="114">
        <v>0</v>
      </c>
      <c r="R510" s="112"/>
      <c r="S510" s="113"/>
      <c r="T510" s="113"/>
      <c r="U510" s="112"/>
    </row>
    <row r="511" spans="1:21">
      <c r="A511" s="116">
        <v>42464</v>
      </c>
      <c r="B511" s="114" t="s">
        <v>5011</v>
      </c>
      <c r="C511" s="116">
        <v>42464</v>
      </c>
      <c r="D511" s="114" t="s">
        <v>5011</v>
      </c>
      <c r="E511" s="114" t="s">
        <v>939</v>
      </c>
      <c r="F511" s="114"/>
      <c r="G511" s="114"/>
      <c r="H511" s="114" t="s">
        <v>701</v>
      </c>
      <c r="I511" s="114" t="s">
        <v>19</v>
      </c>
      <c r="J511" s="114" t="s">
        <v>5012</v>
      </c>
      <c r="K511" s="114"/>
      <c r="L511" s="114" t="s">
        <v>20</v>
      </c>
      <c r="M511" s="136">
        <v>-7024.85</v>
      </c>
      <c r="N511" s="114" t="s">
        <v>18</v>
      </c>
      <c r="O511" s="136">
        <v>-2966.41</v>
      </c>
      <c r="P511" s="136">
        <v>-2966.41</v>
      </c>
      <c r="Q511" s="114">
        <v>0</v>
      </c>
      <c r="R511" s="112"/>
      <c r="S511" s="113"/>
      <c r="T511" s="113"/>
      <c r="U511" s="112"/>
    </row>
    <row r="512" spans="1:21">
      <c r="A512" s="116">
        <v>42464</v>
      </c>
      <c r="B512" s="114" t="s">
        <v>5013</v>
      </c>
      <c r="C512" s="116">
        <v>42464</v>
      </c>
      <c r="D512" s="114" t="s">
        <v>5013</v>
      </c>
      <c r="E512" s="114" t="s">
        <v>939</v>
      </c>
      <c r="F512" s="114"/>
      <c r="G512" s="114"/>
      <c r="H512" s="114" t="s">
        <v>701</v>
      </c>
      <c r="I512" s="114" t="s">
        <v>19</v>
      </c>
      <c r="J512" s="114" t="s">
        <v>5014</v>
      </c>
      <c r="K512" s="114"/>
      <c r="L512" s="114" t="s">
        <v>20</v>
      </c>
      <c r="M512" s="136">
        <v>-25463.27</v>
      </c>
      <c r="N512" s="114" t="s">
        <v>18</v>
      </c>
      <c r="O512" s="136">
        <v>-10752.47</v>
      </c>
      <c r="P512" s="136">
        <v>-10752.47</v>
      </c>
      <c r="Q512" s="114">
        <v>0</v>
      </c>
      <c r="R512" s="112"/>
      <c r="S512" s="113"/>
      <c r="T512" s="113"/>
      <c r="U512" s="112"/>
    </row>
    <row r="513" spans="1:21">
      <c r="A513" s="116">
        <v>42464</v>
      </c>
      <c r="B513" s="114" t="s">
        <v>5013</v>
      </c>
      <c r="C513" s="116">
        <v>42464</v>
      </c>
      <c r="D513" s="114" t="s">
        <v>5013</v>
      </c>
      <c r="E513" s="114" t="s">
        <v>939</v>
      </c>
      <c r="F513" s="114"/>
      <c r="G513" s="114"/>
      <c r="H513" s="114" t="s">
        <v>701</v>
      </c>
      <c r="I513" s="114" t="s">
        <v>19</v>
      </c>
      <c r="J513" s="114" t="s">
        <v>5014</v>
      </c>
      <c r="K513" s="114" t="s">
        <v>21</v>
      </c>
      <c r="L513" s="114"/>
      <c r="M513" s="136">
        <v>25463.27</v>
      </c>
      <c r="N513" s="114" t="s">
        <v>18</v>
      </c>
      <c r="O513" s="136">
        <v>10752.47</v>
      </c>
      <c r="P513" s="136">
        <v>10752.47</v>
      </c>
      <c r="Q513" s="114">
        <v>0</v>
      </c>
      <c r="R513" s="112"/>
      <c r="S513" s="113"/>
      <c r="T513" s="113"/>
      <c r="U513" s="112"/>
    </row>
    <row r="514" spans="1:21">
      <c r="A514" s="116">
        <v>42464</v>
      </c>
      <c r="B514" s="114" t="s">
        <v>5015</v>
      </c>
      <c r="C514" s="116">
        <v>42464</v>
      </c>
      <c r="D514" s="114" t="s">
        <v>5015</v>
      </c>
      <c r="E514" s="114" t="s">
        <v>939</v>
      </c>
      <c r="F514" s="114"/>
      <c r="G514" s="114"/>
      <c r="H514" s="114" t="s">
        <v>701</v>
      </c>
      <c r="I514" s="114" t="s">
        <v>19</v>
      </c>
      <c r="J514" s="114" t="s">
        <v>5014</v>
      </c>
      <c r="K514" s="114"/>
      <c r="L514" s="114" t="s">
        <v>20</v>
      </c>
      <c r="M514" s="114">
        <v>-22.92</v>
      </c>
      <c r="N514" s="114" t="s">
        <v>18</v>
      </c>
      <c r="O514" s="114">
        <v>-9.68</v>
      </c>
      <c r="P514" s="114">
        <v>-9.68</v>
      </c>
      <c r="Q514" s="114">
        <v>0</v>
      </c>
      <c r="R514" s="112"/>
      <c r="S514" s="113"/>
      <c r="T514" s="113"/>
      <c r="U514" s="112"/>
    </row>
    <row r="515" spans="1:21">
      <c r="A515" s="116">
        <v>42464</v>
      </c>
      <c r="B515" s="114" t="s">
        <v>4545</v>
      </c>
      <c r="C515" s="116">
        <v>42464</v>
      </c>
      <c r="D515" s="114" t="s">
        <v>4545</v>
      </c>
      <c r="E515" s="114" t="s">
        <v>939</v>
      </c>
      <c r="F515" s="114"/>
      <c r="G515" s="114"/>
      <c r="H515" s="114" t="s">
        <v>701</v>
      </c>
      <c r="I515" s="114" t="s">
        <v>19</v>
      </c>
      <c r="J515" s="114" t="s">
        <v>4546</v>
      </c>
      <c r="K515" s="114"/>
      <c r="L515" s="114" t="s">
        <v>20</v>
      </c>
      <c r="M515" s="136">
        <v>-19825</v>
      </c>
      <c r="N515" s="114" t="s">
        <v>18</v>
      </c>
      <c r="O515" s="136">
        <v>-8577.86</v>
      </c>
      <c r="P515" s="136">
        <v>-8577.86</v>
      </c>
      <c r="Q515" s="114">
        <v>0</v>
      </c>
      <c r="R515" s="112"/>
      <c r="S515" s="113"/>
      <c r="T515" s="113"/>
      <c r="U515" s="112"/>
    </row>
    <row r="516" spans="1:21">
      <c r="A516" s="116">
        <v>42461</v>
      </c>
      <c r="B516" s="114" t="s">
        <v>5016</v>
      </c>
      <c r="C516" s="116">
        <v>42461</v>
      </c>
      <c r="D516" s="114" t="s">
        <v>5016</v>
      </c>
      <c r="E516" s="114" t="s">
        <v>939</v>
      </c>
      <c r="F516" s="114"/>
      <c r="G516" s="114"/>
      <c r="H516" s="114" t="s">
        <v>701</v>
      </c>
      <c r="I516" s="114" t="s">
        <v>19</v>
      </c>
      <c r="J516" s="114" t="s">
        <v>5017</v>
      </c>
      <c r="K516" s="114"/>
      <c r="L516" s="114" t="s">
        <v>20</v>
      </c>
      <c r="M516" s="114">
        <v>-7.62</v>
      </c>
      <c r="N516" s="114" t="s">
        <v>18</v>
      </c>
      <c r="O516" s="114">
        <v>-3.36</v>
      </c>
      <c r="P516" s="114">
        <v>-3.36</v>
      </c>
      <c r="Q516" s="114">
        <v>-0.01</v>
      </c>
      <c r="R516" s="112"/>
      <c r="S516" s="112"/>
      <c r="T516" s="112"/>
      <c r="U516" s="112"/>
    </row>
    <row r="517" spans="1:21">
      <c r="A517" s="116">
        <v>42464</v>
      </c>
      <c r="B517" s="114" t="s">
        <v>5018</v>
      </c>
      <c r="C517" s="116">
        <v>42464</v>
      </c>
      <c r="D517" s="114" t="s">
        <v>5018</v>
      </c>
      <c r="E517" s="114" t="s">
        <v>939</v>
      </c>
      <c r="F517" s="114"/>
      <c r="G517" s="114"/>
      <c r="H517" s="114" t="s">
        <v>701</v>
      </c>
      <c r="I517" s="114" t="s">
        <v>19</v>
      </c>
      <c r="J517" s="114" t="s">
        <v>5019</v>
      </c>
      <c r="K517" s="114"/>
      <c r="L517" s="114" t="s">
        <v>20</v>
      </c>
      <c r="M517" s="114">
        <v>-21.83</v>
      </c>
      <c r="N517" s="114" t="s">
        <v>18</v>
      </c>
      <c r="O517" s="114">
        <v>-9.4499999999999993</v>
      </c>
      <c r="P517" s="114">
        <v>-9.4499999999999993</v>
      </c>
      <c r="Q517" s="114">
        <v>0</v>
      </c>
      <c r="R517" s="112"/>
      <c r="S517" s="112"/>
      <c r="T517" s="112"/>
      <c r="U517" s="112"/>
    </row>
    <row r="518" spans="1:21">
      <c r="A518" s="116">
        <v>42464</v>
      </c>
      <c r="B518" s="114" t="s">
        <v>5011</v>
      </c>
      <c r="C518" s="116">
        <v>42464</v>
      </c>
      <c r="D518" s="114" t="s">
        <v>5011</v>
      </c>
      <c r="E518" s="114" t="s">
        <v>939</v>
      </c>
      <c r="F518" s="114"/>
      <c r="G518" s="114"/>
      <c r="H518" s="114" t="s">
        <v>701</v>
      </c>
      <c r="I518" s="114" t="s">
        <v>19</v>
      </c>
      <c r="J518" s="114" t="s">
        <v>5012</v>
      </c>
      <c r="K518" s="114" t="s">
        <v>21</v>
      </c>
      <c r="L518" s="114"/>
      <c r="M518" s="136">
        <v>7024.85</v>
      </c>
      <c r="N518" s="114" t="s">
        <v>18</v>
      </c>
      <c r="O518" s="136">
        <v>2966.41</v>
      </c>
      <c r="P518" s="136">
        <v>2966.41</v>
      </c>
      <c r="Q518" s="114">
        <v>0</v>
      </c>
      <c r="R518" s="112"/>
      <c r="S518" s="113"/>
      <c r="T518" s="113"/>
      <c r="U518" s="112"/>
    </row>
    <row r="519" spans="1:21">
      <c r="A519" s="116">
        <v>42464</v>
      </c>
      <c r="B519" s="114" t="s">
        <v>5020</v>
      </c>
      <c r="C519" s="116">
        <v>42464</v>
      </c>
      <c r="D519" s="114" t="s">
        <v>5020</v>
      </c>
      <c r="E519" s="114" t="s">
        <v>939</v>
      </c>
      <c r="F519" s="114"/>
      <c r="G519" s="114"/>
      <c r="H519" s="114" t="s">
        <v>701</v>
      </c>
      <c r="I519" s="114" t="s">
        <v>19</v>
      </c>
      <c r="J519" s="114" t="s">
        <v>5021</v>
      </c>
      <c r="K519" s="114"/>
      <c r="L519" s="114" t="s">
        <v>20</v>
      </c>
      <c r="M519" s="136">
        <v>-25476.01</v>
      </c>
      <c r="N519" s="114" t="s">
        <v>18</v>
      </c>
      <c r="O519" s="136">
        <v>-10757.85</v>
      </c>
      <c r="P519" s="136">
        <v>-10757.85</v>
      </c>
      <c r="Q519" s="114">
        <v>0</v>
      </c>
      <c r="R519" s="112"/>
      <c r="S519" s="113"/>
      <c r="T519" s="113"/>
      <c r="U519" s="112"/>
    </row>
    <row r="520" spans="1:21">
      <c r="A520" s="116">
        <v>42464</v>
      </c>
      <c r="B520" s="114" t="s">
        <v>5020</v>
      </c>
      <c r="C520" s="116">
        <v>42464</v>
      </c>
      <c r="D520" s="114" t="s">
        <v>5020</v>
      </c>
      <c r="E520" s="114" t="s">
        <v>939</v>
      </c>
      <c r="F520" s="114"/>
      <c r="G520" s="114"/>
      <c r="H520" s="114" t="s">
        <v>701</v>
      </c>
      <c r="I520" s="114" t="s">
        <v>19</v>
      </c>
      <c r="J520" s="114" t="s">
        <v>5021</v>
      </c>
      <c r="K520" s="114" t="s">
        <v>21</v>
      </c>
      <c r="L520" s="114"/>
      <c r="M520" s="136">
        <v>25476.01</v>
      </c>
      <c r="N520" s="114" t="s">
        <v>18</v>
      </c>
      <c r="O520" s="136">
        <v>10757.85</v>
      </c>
      <c r="P520" s="136">
        <v>10757.85</v>
      </c>
      <c r="Q520" s="114">
        <v>0</v>
      </c>
      <c r="R520" s="112"/>
      <c r="S520" s="112"/>
      <c r="T520" s="112"/>
      <c r="U520" s="112"/>
    </row>
    <row r="521" spans="1:21">
      <c r="A521" s="116">
        <v>42464</v>
      </c>
      <c r="B521" s="114" t="s">
        <v>5022</v>
      </c>
      <c r="C521" s="116">
        <v>42464</v>
      </c>
      <c r="D521" s="114" t="s">
        <v>5022</v>
      </c>
      <c r="E521" s="114" t="s">
        <v>939</v>
      </c>
      <c r="F521" s="114"/>
      <c r="G521" s="114"/>
      <c r="H521" s="114" t="s">
        <v>701</v>
      </c>
      <c r="I521" s="114" t="s">
        <v>19</v>
      </c>
      <c r="J521" s="114" t="s">
        <v>5021</v>
      </c>
      <c r="K521" s="114"/>
      <c r="L521" s="114" t="s">
        <v>20</v>
      </c>
      <c r="M521" s="114">
        <v>-12.74</v>
      </c>
      <c r="N521" s="114" t="s">
        <v>18</v>
      </c>
      <c r="O521" s="114">
        <v>-5.38</v>
      </c>
      <c r="P521" s="114">
        <v>-5.38</v>
      </c>
      <c r="Q521" s="114">
        <v>0</v>
      </c>
      <c r="R521" s="112"/>
      <c r="S521" s="112"/>
      <c r="T521" s="112"/>
      <c r="U521" s="112"/>
    </row>
    <row r="522" spans="1:21">
      <c r="A522" s="116">
        <v>42464</v>
      </c>
      <c r="B522" s="114" t="s">
        <v>5018</v>
      </c>
      <c r="C522" s="116">
        <v>42464</v>
      </c>
      <c r="D522" s="114" t="s">
        <v>5018</v>
      </c>
      <c r="E522" s="114" t="s">
        <v>939</v>
      </c>
      <c r="F522" s="114"/>
      <c r="G522" s="114"/>
      <c r="H522" s="114" t="s">
        <v>701</v>
      </c>
      <c r="I522" s="114" t="s">
        <v>19</v>
      </c>
      <c r="J522" s="114" t="s">
        <v>5019</v>
      </c>
      <c r="K522" s="114"/>
      <c r="L522" s="114" t="s">
        <v>20</v>
      </c>
      <c r="M522" s="136">
        <v>-19500</v>
      </c>
      <c r="N522" s="114" t="s">
        <v>18</v>
      </c>
      <c r="O522" s="136">
        <v>-8437.2199999999993</v>
      </c>
      <c r="P522" s="136">
        <v>-8437.27</v>
      </c>
      <c r="Q522" s="114">
        <v>0.04</v>
      </c>
      <c r="R522" s="112"/>
      <c r="S522" s="112"/>
      <c r="T522" s="112"/>
      <c r="U522" s="112"/>
    </row>
    <row r="523" spans="1:21">
      <c r="A523" s="116">
        <v>42464</v>
      </c>
      <c r="B523" s="114" t="s">
        <v>5018</v>
      </c>
      <c r="C523" s="116">
        <v>42464</v>
      </c>
      <c r="D523" s="114" t="s">
        <v>5018</v>
      </c>
      <c r="E523" s="114" t="s">
        <v>939</v>
      </c>
      <c r="F523" s="114"/>
      <c r="G523" s="114"/>
      <c r="H523" s="114" t="s">
        <v>701</v>
      </c>
      <c r="I523" s="114" t="s">
        <v>19</v>
      </c>
      <c r="J523" s="114" t="s">
        <v>5019</v>
      </c>
      <c r="K523" s="114" t="s">
        <v>21</v>
      </c>
      <c r="L523" s="114"/>
      <c r="M523" s="136">
        <v>19500</v>
      </c>
      <c r="N523" s="114" t="s">
        <v>18</v>
      </c>
      <c r="O523" s="136">
        <v>8437.2199999999993</v>
      </c>
      <c r="P523" s="136">
        <v>8437.27</v>
      </c>
      <c r="Q523" s="114">
        <v>0</v>
      </c>
      <c r="R523" s="112"/>
      <c r="S523" s="113"/>
      <c r="T523" s="113"/>
      <c r="U523" s="112"/>
    </row>
    <row r="524" spans="1:21">
      <c r="A524" s="116">
        <v>42464</v>
      </c>
      <c r="B524" s="114" t="s">
        <v>5018</v>
      </c>
      <c r="C524" s="116">
        <v>42464</v>
      </c>
      <c r="D524" s="114" t="s">
        <v>5018</v>
      </c>
      <c r="E524" s="114" t="s">
        <v>939</v>
      </c>
      <c r="F524" s="114"/>
      <c r="G524" s="114"/>
      <c r="H524" s="114" t="s">
        <v>701</v>
      </c>
      <c r="I524" s="114" t="s">
        <v>19</v>
      </c>
      <c r="J524" s="114" t="s">
        <v>5019</v>
      </c>
      <c r="K524" s="114"/>
      <c r="L524" s="114" t="s">
        <v>20</v>
      </c>
      <c r="M524" s="136">
        <v>-19825</v>
      </c>
      <c r="N524" s="114" t="s">
        <v>18</v>
      </c>
      <c r="O524" s="136">
        <v>-8577.85</v>
      </c>
      <c r="P524" s="136">
        <v>-8577.86</v>
      </c>
      <c r="Q524" s="114">
        <v>0.01</v>
      </c>
      <c r="R524" s="112"/>
      <c r="S524" s="113"/>
      <c r="T524" s="113"/>
      <c r="U524" s="112"/>
    </row>
    <row r="525" spans="1:21">
      <c r="A525" s="116">
        <v>42464</v>
      </c>
      <c r="B525" s="114" t="s">
        <v>5018</v>
      </c>
      <c r="C525" s="116">
        <v>42464</v>
      </c>
      <c r="D525" s="114" t="s">
        <v>5018</v>
      </c>
      <c r="E525" s="114" t="s">
        <v>939</v>
      </c>
      <c r="F525" s="114"/>
      <c r="G525" s="114"/>
      <c r="H525" s="114" t="s">
        <v>701</v>
      </c>
      <c r="I525" s="114" t="s">
        <v>19</v>
      </c>
      <c r="J525" s="114" t="s">
        <v>5019</v>
      </c>
      <c r="K525" s="114" t="s">
        <v>21</v>
      </c>
      <c r="L525" s="114"/>
      <c r="M525" s="136">
        <v>19825</v>
      </c>
      <c r="N525" s="114" t="s">
        <v>18</v>
      </c>
      <c r="O525" s="136">
        <v>8577.85</v>
      </c>
      <c r="P525" s="136">
        <v>8577.86</v>
      </c>
      <c r="Q525" s="114">
        <v>0</v>
      </c>
      <c r="R525" s="112"/>
      <c r="S525" s="113"/>
      <c r="T525" s="113"/>
      <c r="U525" s="112"/>
    </row>
    <row r="526" spans="1:21">
      <c r="A526" s="116">
        <v>42464</v>
      </c>
      <c r="B526" s="114" t="s">
        <v>5018</v>
      </c>
      <c r="C526" s="116">
        <v>42464</v>
      </c>
      <c r="D526" s="114" t="s">
        <v>5018</v>
      </c>
      <c r="E526" s="114" t="s">
        <v>939</v>
      </c>
      <c r="F526" s="114"/>
      <c r="G526" s="114"/>
      <c r="H526" s="114" t="s">
        <v>701</v>
      </c>
      <c r="I526" s="114" t="s">
        <v>19</v>
      </c>
      <c r="J526" s="114" t="s">
        <v>5019</v>
      </c>
      <c r="K526" s="114"/>
      <c r="L526" s="114" t="s">
        <v>20</v>
      </c>
      <c r="M526" s="114">
        <v>-21.47</v>
      </c>
      <c r="N526" s="114" t="s">
        <v>18</v>
      </c>
      <c r="O526" s="114">
        <v>-9.2899999999999991</v>
      </c>
      <c r="P526" s="114">
        <v>-9.2899999999999991</v>
      </c>
      <c r="Q526" s="114">
        <v>0</v>
      </c>
      <c r="R526" s="112"/>
      <c r="S526" s="113"/>
      <c r="T526" s="113"/>
      <c r="U526" s="112"/>
    </row>
    <row r="527" spans="1:21">
      <c r="A527" s="116">
        <v>42461</v>
      </c>
      <c r="B527" s="114" t="s">
        <v>5016</v>
      </c>
      <c r="C527" s="116">
        <v>42461</v>
      </c>
      <c r="D527" s="114" t="s">
        <v>5016</v>
      </c>
      <c r="E527" s="114" t="s">
        <v>939</v>
      </c>
      <c r="F527" s="114"/>
      <c r="G527" s="114"/>
      <c r="H527" s="114" t="s">
        <v>701</v>
      </c>
      <c r="I527" s="114" t="s">
        <v>19</v>
      </c>
      <c r="J527" s="114" t="s">
        <v>5017</v>
      </c>
      <c r="K527" s="114"/>
      <c r="L527" s="114" t="s">
        <v>20</v>
      </c>
      <c r="M527" s="136">
        <v>-24320</v>
      </c>
      <c r="N527" s="114" t="s">
        <v>18</v>
      </c>
      <c r="O527" s="136">
        <v>-10657.46</v>
      </c>
      <c r="P527" s="136">
        <v>-10657.46</v>
      </c>
      <c r="Q527" s="114">
        <v>0</v>
      </c>
      <c r="R527" s="112"/>
      <c r="S527" s="113"/>
      <c r="T527" s="113"/>
      <c r="U527" s="112"/>
    </row>
    <row r="528" spans="1:21">
      <c r="A528" s="116">
        <v>42461</v>
      </c>
      <c r="B528" s="114" t="s">
        <v>5016</v>
      </c>
      <c r="C528" s="116">
        <v>42461</v>
      </c>
      <c r="D528" s="114" t="s">
        <v>5016</v>
      </c>
      <c r="E528" s="114" t="s">
        <v>939</v>
      </c>
      <c r="F528" s="114"/>
      <c r="G528" s="114"/>
      <c r="H528" s="114" t="s">
        <v>701</v>
      </c>
      <c r="I528" s="114" t="s">
        <v>19</v>
      </c>
      <c r="J528" s="114" t="s">
        <v>5017</v>
      </c>
      <c r="K528" s="114" t="s">
        <v>21</v>
      </c>
      <c r="L528" s="114"/>
      <c r="M528" s="136">
        <v>24320</v>
      </c>
      <c r="N528" s="114" t="s">
        <v>18</v>
      </c>
      <c r="O528" s="136">
        <v>10657.46</v>
      </c>
      <c r="P528" s="136">
        <v>10657.46</v>
      </c>
      <c r="Q528" s="114">
        <v>0</v>
      </c>
      <c r="R528" s="112"/>
      <c r="S528" s="113"/>
      <c r="T528" s="113"/>
      <c r="U528" s="112"/>
    </row>
    <row r="529" spans="1:21">
      <c r="A529" s="116">
        <v>42461</v>
      </c>
      <c r="B529" s="114" t="s">
        <v>5023</v>
      </c>
      <c r="C529" s="116">
        <v>42461</v>
      </c>
      <c r="D529" s="114" t="s">
        <v>5023</v>
      </c>
      <c r="E529" s="114" t="s">
        <v>939</v>
      </c>
      <c r="F529" s="114"/>
      <c r="G529" s="114"/>
      <c r="H529" s="114" t="s">
        <v>701</v>
      </c>
      <c r="I529" s="114" t="s">
        <v>19</v>
      </c>
      <c r="J529" s="114" t="s">
        <v>5017</v>
      </c>
      <c r="K529" s="114"/>
      <c r="L529" s="114" t="s">
        <v>20</v>
      </c>
      <c r="M529" s="114">
        <v>-29.03</v>
      </c>
      <c r="N529" s="114" t="s">
        <v>18</v>
      </c>
      <c r="O529" s="114">
        <v>-12.74</v>
      </c>
      <c r="P529" s="114">
        <v>-12.74</v>
      </c>
      <c r="Q529" s="114">
        <v>0</v>
      </c>
      <c r="R529" s="112"/>
      <c r="S529" s="113"/>
      <c r="T529" s="113"/>
      <c r="U529" s="112"/>
    </row>
    <row r="530" spans="1:21">
      <c r="A530" s="116">
        <v>42461</v>
      </c>
      <c r="B530" s="114" t="s">
        <v>5024</v>
      </c>
      <c r="C530" s="116">
        <v>42461</v>
      </c>
      <c r="D530" s="114" t="s">
        <v>5024</v>
      </c>
      <c r="E530" s="114" t="s">
        <v>939</v>
      </c>
      <c r="F530" s="114"/>
      <c r="G530" s="114"/>
      <c r="H530" s="114" t="s">
        <v>701</v>
      </c>
      <c r="I530" s="114" t="s">
        <v>19</v>
      </c>
      <c r="J530" s="114" t="s">
        <v>5025</v>
      </c>
      <c r="K530" s="114" t="s">
        <v>21</v>
      </c>
      <c r="L530" s="114"/>
      <c r="M530" s="136">
        <v>19400</v>
      </c>
      <c r="N530" s="114" t="s">
        <v>18</v>
      </c>
      <c r="O530" s="136">
        <v>8393.9699999999993</v>
      </c>
      <c r="P530" s="136">
        <v>8393.9699999999993</v>
      </c>
      <c r="Q530" s="114">
        <v>0</v>
      </c>
      <c r="R530" s="112"/>
      <c r="S530" s="112"/>
      <c r="T530" s="112"/>
      <c r="U530" s="112"/>
    </row>
    <row r="531" spans="1:21">
      <c r="A531" s="116">
        <v>42461</v>
      </c>
      <c r="B531" s="114" t="s">
        <v>5024</v>
      </c>
      <c r="C531" s="116">
        <v>42461</v>
      </c>
      <c r="D531" s="114" t="s">
        <v>5024</v>
      </c>
      <c r="E531" s="114" t="s">
        <v>939</v>
      </c>
      <c r="F531" s="114"/>
      <c r="G531" s="114"/>
      <c r="H531" s="114" t="s">
        <v>701</v>
      </c>
      <c r="I531" s="114" t="s">
        <v>19</v>
      </c>
      <c r="J531" s="114" t="s">
        <v>5025</v>
      </c>
      <c r="K531" s="114"/>
      <c r="L531" s="114" t="s">
        <v>20</v>
      </c>
      <c r="M531" s="136">
        <v>-19400</v>
      </c>
      <c r="N531" s="114" t="s">
        <v>18</v>
      </c>
      <c r="O531" s="136">
        <v>-8393.9699999999993</v>
      </c>
      <c r="P531" s="136">
        <v>-8393.9699999999993</v>
      </c>
      <c r="Q531" s="114">
        <v>0</v>
      </c>
      <c r="R531" s="112"/>
      <c r="S531" s="112"/>
      <c r="T531" s="112"/>
      <c r="U531" s="112"/>
    </row>
    <row r="532" spans="1:21">
      <c r="A532" s="116">
        <v>42461</v>
      </c>
      <c r="B532" s="114" t="s">
        <v>5024</v>
      </c>
      <c r="C532" s="116">
        <v>42461</v>
      </c>
      <c r="D532" s="114" t="s">
        <v>5024</v>
      </c>
      <c r="E532" s="114" t="s">
        <v>939</v>
      </c>
      <c r="F532" s="114"/>
      <c r="G532" s="114"/>
      <c r="H532" s="114" t="s">
        <v>701</v>
      </c>
      <c r="I532" s="114" t="s">
        <v>19</v>
      </c>
      <c r="J532" s="114" t="s">
        <v>5025</v>
      </c>
      <c r="K532" s="114" t="s">
        <v>21</v>
      </c>
      <c r="L532" s="114"/>
      <c r="M532" s="136">
        <v>19400</v>
      </c>
      <c r="N532" s="114" t="s">
        <v>18</v>
      </c>
      <c r="O532" s="136">
        <v>8393.9699999999993</v>
      </c>
      <c r="P532" s="136">
        <v>8393.9699999999993</v>
      </c>
      <c r="Q532" s="114">
        <v>0</v>
      </c>
      <c r="R532" s="112"/>
      <c r="S532" s="112"/>
      <c r="T532" s="112"/>
      <c r="U532" s="112"/>
    </row>
    <row r="533" spans="1:21">
      <c r="A533" s="116">
        <v>42461</v>
      </c>
      <c r="B533" s="114" t="s">
        <v>5026</v>
      </c>
      <c r="C533" s="116">
        <v>42461</v>
      </c>
      <c r="D533" s="114" t="s">
        <v>5026</v>
      </c>
      <c r="E533" s="114" t="s">
        <v>939</v>
      </c>
      <c r="F533" s="114"/>
      <c r="G533" s="114"/>
      <c r="H533" s="114" t="s">
        <v>701</v>
      </c>
      <c r="I533" s="114" t="s">
        <v>19</v>
      </c>
      <c r="J533" s="114" t="s">
        <v>5027</v>
      </c>
      <c r="K533" s="114"/>
      <c r="L533" s="114" t="s">
        <v>20</v>
      </c>
      <c r="M533" s="136">
        <v>-4564.1099999999997</v>
      </c>
      <c r="N533" s="114" t="s">
        <v>18</v>
      </c>
      <c r="O533" s="136">
        <v>-1974.79</v>
      </c>
      <c r="P533" s="136">
        <v>-1974.79</v>
      </c>
      <c r="Q533" s="114">
        <v>0</v>
      </c>
      <c r="R533" s="112"/>
      <c r="S533" s="112"/>
      <c r="T533" s="112"/>
      <c r="U533" s="112"/>
    </row>
    <row r="534" spans="1:21">
      <c r="A534" s="116">
        <v>42461</v>
      </c>
      <c r="B534" s="114" t="s">
        <v>5026</v>
      </c>
      <c r="C534" s="116">
        <v>42461</v>
      </c>
      <c r="D534" s="114" t="s">
        <v>5026</v>
      </c>
      <c r="E534" s="114" t="s">
        <v>939</v>
      </c>
      <c r="F534" s="114"/>
      <c r="G534" s="114"/>
      <c r="H534" s="114" t="s">
        <v>701</v>
      </c>
      <c r="I534" s="114" t="s">
        <v>19</v>
      </c>
      <c r="J534" s="114" t="s">
        <v>5027</v>
      </c>
      <c r="K534" s="114" t="s">
        <v>21</v>
      </c>
      <c r="L534" s="114"/>
      <c r="M534" s="136">
        <v>4564.1099999999997</v>
      </c>
      <c r="N534" s="114" t="s">
        <v>18</v>
      </c>
      <c r="O534" s="136">
        <v>1974.79</v>
      </c>
      <c r="P534" s="136">
        <v>1974.79</v>
      </c>
      <c r="Q534" s="114">
        <v>0</v>
      </c>
      <c r="R534" s="112"/>
      <c r="S534" s="113"/>
      <c r="T534" s="113"/>
      <c r="U534" s="112"/>
    </row>
    <row r="535" spans="1:21" hidden="1">
      <c r="A535" s="116">
        <v>42461</v>
      </c>
      <c r="B535" s="114" t="s">
        <v>5028</v>
      </c>
      <c r="C535" s="116">
        <v>42490</v>
      </c>
      <c r="D535" s="114" t="s">
        <v>5029</v>
      </c>
      <c r="E535" s="114" t="s">
        <v>939</v>
      </c>
      <c r="F535" s="114"/>
      <c r="G535" s="114"/>
      <c r="H535" s="114" t="s">
        <v>701</v>
      </c>
      <c r="I535" s="114" t="s">
        <v>17</v>
      </c>
      <c r="J535" s="114" t="s">
        <v>5030</v>
      </c>
      <c r="K535" s="114"/>
      <c r="L535" s="114" t="s">
        <v>20</v>
      </c>
      <c r="M535" s="136">
        <v>-4564.1099999999997</v>
      </c>
      <c r="N535" s="114" t="s">
        <v>18</v>
      </c>
      <c r="O535" s="136">
        <v>-1974.79</v>
      </c>
      <c r="P535" s="136">
        <v>-1974.79</v>
      </c>
      <c r="Q535" s="114">
        <v>0</v>
      </c>
      <c r="R535" s="112"/>
      <c r="S535" s="113"/>
      <c r="T535" s="113"/>
      <c r="U535" s="113"/>
    </row>
    <row r="536" spans="1:21">
      <c r="A536" s="116">
        <v>42461</v>
      </c>
      <c r="B536" s="114" t="s">
        <v>5031</v>
      </c>
      <c r="C536" s="116">
        <v>42461</v>
      </c>
      <c r="D536" s="114" t="s">
        <v>5031</v>
      </c>
      <c r="E536" s="114" t="s">
        <v>939</v>
      </c>
      <c r="F536" s="114"/>
      <c r="G536" s="114"/>
      <c r="H536" s="114" t="s">
        <v>701</v>
      </c>
      <c r="I536" s="114" t="s">
        <v>19</v>
      </c>
      <c r="J536" s="114" t="s">
        <v>5032</v>
      </c>
      <c r="K536" s="114"/>
      <c r="L536" s="114" t="s">
        <v>20</v>
      </c>
      <c r="M536" s="136">
        <v>-4504.24</v>
      </c>
      <c r="N536" s="114" t="s">
        <v>18</v>
      </c>
      <c r="O536" s="136">
        <v>-1948.89</v>
      </c>
      <c r="P536" s="136">
        <v>-1948.89</v>
      </c>
      <c r="Q536" s="114">
        <v>0</v>
      </c>
      <c r="R536" s="112"/>
      <c r="S536" s="113"/>
      <c r="T536" s="113"/>
      <c r="U536" s="113"/>
    </row>
    <row r="537" spans="1:21">
      <c r="A537" s="116">
        <v>42461</v>
      </c>
      <c r="B537" s="114" t="s">
        <v>5031</v>
      </c>
      <c r="C537" s="116">
        <v>42461</v>
      </c>
      <c r="D537" s="114" t="s">
        <v>5031</v>
      </c>
      <c r="E537" s="114" t="s">
        <v>939</v>
      </c>
      <c r="F537" s="114"/>
      <c r="G537" s="114"/>
      <c r="H537" s="114" t="s">
        <v>701</v>
      </c>
      <c r="I537" s="114" t="s">
        <v>19</v>
      </c>
      <c r="J537" s="114" t="s">
        <v>5032</v>
      </c>
      <c r="K537" s="114" t="s">
        <v>21</v>
      </c>
      <c r="L537" s="114"/>
      <c r="M537" s="136">
        <v>4504.24</v>
      </c>
      <c r="N537" s="114" t="s">
        <v>18</v>
      </c>
      <c r="O537" s="136">
        <v>1948.89</v>
      </c>
      <c r="P537" s="136">
        <v>1948.89</v>
      </c>
      <c r="Q537" s="114">
        <v>0</v>
      </c>
      <c r="R537" s="112"/>
      <c r="S537" s="112"/>
      <c r="T537" s="112"/>
      <c r="U537" s="112"/>
    </row>
    <row r="538" spans="1:21">
      <c r="A538" s="116">
        <v>42461</v>
      </c>
      <c r="B538" s="114" t="s">
        <v>5031</v>
      </c>
      <c r="C538" s="116">
        <v>42461</v>
      </c>
      <c r="D538" s="114" t="s">
        <v>5031</v>
      </c>
      <c r="E538" s="114" t="s">
        <v>939</v>
      </c>
      <c r="F538" s="114"/>
      <c r="G538" s="114"/>
      <c r="H538" s="114" t="s">
        <v>701</v>
      </c>
      <c r="I538" s="114" t="s">
        <v>19</v>
      </c>
      <c r="J538" s="114" t="s">
        <v>5032</v>
      </c>
      <c r="K538" s="114"/>
      <c r="L538" s="114" t="s">
        <v>20</v>
      </c>
      <c r="M538" s="114">
        <v>-4.96</v>
      </c>
      <c r="N538" s="114" t="s">
        <v>18</v>
      </c>
      <c r="O538" s="114">
        <v>-2.15</v>
      </c>
      <c r="P538" s="114">
        <v>-2.15</v>
      </c>
      <c r="Q538" s="114">
        <v>0</v>
      </c>
      <c r="R538" s="112"/>
      <c r="S538" s="112"/>
      <c r="T538" s="112"/>
      <c r="U538" s="112"/>
    </row>
    <row r="539" spans="1:21" hidden="1">
      <c r="A539" s="116">
        <v>42461</v>
      </c>
      <c r="B539" s="114" t="s">
        <v>5033</v>
      </c>
      <c r="C539" s="116">
        <v>42461</v>
      </c>
      <c r="D539" s="114" t="s">
        <v>5033</v>
      </c>
      <c r="E539" s="114" t="s">
        <v>939</v>
      </c>
      <c r="F539" s="114" t="s">
        <v>4125</v>
      </c>
      <c r="G539" s="114">
        <v>35</v>
      </c>
      <c r="H539" s="114" t="s">
        <v>701</v>
      </c>
      <c r="I539" s="114" t="s">
        <v>24</v>
      </c>
      <c r="J539" s="114" t="s">
        <v>5034</v>
      </c>
      <c r="K539" s="114" t="s">
        <v>21</v>
      </c>
      <c r="L539" s="114"/>
      <c r="M539" s="136">
        <v>25476.01</v>
      </c>
      <c r="N539" s="114" t="s">
        <v>18</v>
      </c>
      <c r="O539" s="136">
        <v>8797.85</v>
      </c>
      <c r="P539" s="136">
        <v>8797.85</v>
      </c>
      <c r="Q539" s="136">
        <v>1960</v>
      </c>
      <c r="R539" s="112"/>
      <c r="S539" s="113"/>
      <c r="T539" s="113"/>
      <c r="U539" s="113"/>
    </row>
    <row r="540" spans="1:21" hidden="1">
      <c r="A540" s="116">
        <v>42461</v>
      </c>
      <c r="B540" s="114" t="s">
        <v>5035</v>
      </c>
      <c r="C540" s="116">
        <v>42490</v>
      </c>
      <c r="D540" s="114" t="s">
        <v>5036</v>
      </c>
      <c r="E540" s="114" t="s">
        <v>939</v>
      </c>
      <c r="F540" s="114"/>
      <c r="G540" s="114"/>
      <c r="H540" s="114" t="s">
        <v>701</v>
      </c>
      <c r="I540" s="114" t="s">
        <v>17</v>
      </c>
      <c r="J540" s="114" t="s">
        <v>5037</v>
      </c>
      <c r="K540" s="114"/>
      <c r="L540" s="114" t="s">
        <v>20</v>
      </c>
      <c r="M540" s="136">
        <v>-4504.24</v>
      </c>
      <c r="N540" s="114" t="s">
        <v>18</v>
      </c>
      <c r="O540" s="136">
        <v>-1948.89</v>
      </c>
      <c r="P540" s="136">
        <v>-1948.89</v>
      </c>
      <c r="Q540" s="114">
        <v>0</v>
      </c>
      <c r="R540" s="112"/>
      <c r="S540" s="113"/>
      <c r="T540" s="113"/>
      <c r="U540" s="113"/>
    </row>
    <row r="541" spans="1:21">
      <c r="A541" s="116">
        <v>42461</v>
      </c>
      <c r="B541" s="114" t="s">
        <v>5038</v>
      </c>
      <c r="C541" s="116">
        <v>42461</v>
      </c>
      <c r="D541" s="114" t="s">
        <v>5038</v>
      </c>
      <c r="E541" s="114" t="s">
        <v>939</v>
      </c>
      <c r="F541" s="114"/>
      <c r="G541" s="114"/>
      <c r="H541" s="114" t="s">
        <v>701</v>
      </c>
      <c r="I541" s="114" t="s">
        <v>19</v>
      </c>
      <c r="J541" s="114" t="s">
        <v>5039</v>
      </c>
      <c r="K541" s="114"/>
      <c r="L541" s="114" t="s">
        <v>20</v>
      </c>
      <c r="M541" s="136">
        <v>-24320</v>
      </c>
      <c r="N541" s="114" t="s">
        <v>18</v>
      </c>
      <c r="O541" s="136">
        <v>-10657.46</v>
      </c>
      <c r="P541" s="136">
        <v>-10657.46</v>
      </c>
      <c r="Q541" s="114">
        <v>0</v>
      </c>
      <c r="R541" s="112"/>
      <c r="S541" s="113"/>
      <c r="T541" s="113"/>
      <c r="U541" s="113"/>
    </row>
    <row r="542" spans="1:21">
      <c r="A542" s="116">
        <v>42461</v>
      </c>
      <c r="B542" s="114" t="s">
        <v>5024</v>
      </c>
      <c r="C542" s="116">
        <v>42461</v>
      </c>
      <c r="D542" s="114" t="s">
        <v>5024</v>
      </c>
      <c r="E542" s="114" t="s">
        <v>939</v>
      </c>
      <c r="F542" s="114"/>
      <c r="G542" s="114"/>
      <c r="H542" s="114" t="s">
        <v>701</v>
      </c>
      <c r="I542" s="114" t="s">
        <v>19</v>
      </c>
      <c r="J542" s="114" t="s">
        <v>5025</v>
      </c>
      <c r="K542" s="114"/>
      <c r="L542" s="114" t="s">
        <v>20</v>
      </c>
      <c r="M542" s="136">
        <v>-19400</v>
      </c>
      <c r="N542" s="114" t="s">
        <v>18</v>
      </c>
      <c r="O542" s="136">
        <v>-8393.9699999999993</v>
      </c>
      <c r="P542" s="136">
        <v>-8393.9699999999993</v>
      </c>
      <c r="Q542" s="114">
        <v>0</v>
      </c>
      <c r="R542" s="112"/>
      <c r="S542" s="113"/>
      <c r="T542" s="113"/>
      <c r="U542" s="113"/>
    </row>
    <row r="543" spans="1:21">
      <c r="A543" s="116">
        <v>42461</v>
      </c>
      <c r="B543" s="114" t="s">
        <v>5038</v>
      </c>
      <c r="C543" s="116">
        <v>42461</v>
      </c>
      <c r="D543" s="114" t="s">
        <v>5038</v>
      </c>
      <c r="E543" s="114" t="s">
        <v>939</v>
      </c>
      <c r="F543" s="114"/>
      <c r="G543" s="114"/>
      <c r="H543" s="114" t="s">
        <v>701</v>
      </c>
      <c r="I543" s="114" t="s">
        <v>19</v>
      </c>
      <c r="J543" s="114" t="s">
        <v>5039</v>
      </c>
      <c r="K543" s="114" t="s">
        <v>21</v>
      </c>
      <c r="L543" s="114"/>
      <c r="M543" s="136">
        <v>24320</v>
      </c>
      <c r="N543" s="114" t="s">
        <v>18</v>
      </c>
      <c r="O543" s="136">
        <v>10657.46</v>
      </c>
      <c r="P543" s="136">
        <v>10657.46</v>
      </c>
      <c r="Q543" s="114">
        <v>0</v>
      </c>
      <c r="R543" s="112"/>
      <c r="S543" s="112"/>
      <c r="T543" s="112"/>
      <c r="U543" s="112"/>
    </row>
    <row r="544" spans="1:21">
      <c r="A544" s="116">
        <v>42461</v>
      </c>
      <c r="B544" s="114" t="s">
        <v>5038</v>
      </c>
      <c r="C544" s="116">
        <v>42461</v>
      </c>
      <c r="D544" s="114" t="s">
        <v>5038</v>
      </c>
      <c r="E544" s="114" t="s">
        <v>939</v>
      </c>
      <c r="F544" s="114"/>
      <c r="G544" s="114"/>
      <c r="H544" s="114" t="s">
        <v>701</v>
      </c>
      <c r="I544" s="114" t="s">
        <v>19</v>
      </c>
      <c r="J544" s="114" t="s">
        <v>5039</v>
      </c>
      <c r="K544" s="114"/>
      <c r="L544" s="114" t="s">
        <v>20</v>
      </c>
      <c r="M544" s="136">
        <v>-24430</v>
      </c>
      <c r="N544" s="114" t="s">
        <v>18</v>
      </c>
      <c r="O544" s="136">
        <v>-10720.92</v>
      </c>
      <c r="P544" s="136">
        <v>-10720.92</v>
      </c>
      <c r="Q544" s="114">
        <v>0</v>
      </c>
      <c r="R544" s="112"/>
      <c r="S544" s="112"/>
      <c r="T544" s="112"/>
      <c r="U544" s="112"/>
    </row>
    <row r="545" spans="1:21">
      <c r="A545" s="116">
        <v>42461</v>
      </c>
      <c r="B545" s="114" t="s">
        <v>5038</v>
      </c>
      <c r="C545" s="116">
        <v>42461</v>
      </c>
      <c r="D545" s="114" t="s">
        <v>5038</v>
      </c>
      <c r="E545" s="114" t="s">
        <v>939</v>
      </c>
      <c r="F545" s="114"/>
      <c r="G545" s="114"/>
      <c r="H545" s="114" t="s">
        <v>701</v>
      </c>
      <c r="I545" s="114" t="s">
        <v>19</v>
      </c>
      <c r="J545" s="114" t="s">
        <v>5039</v>
      </c>
      <c r="K545" s="114" t="s">
        <v>21</v>
      </c>
      <c r="L545" s="114"/>
      <c r="M545" s="136">
        <v>24430</v>
      </c>
      <c r="N545" s="114" t="s">
        <v>18</v>
      </c>
      <c r="O545" s="136">
        <v>10720.92</v>
      </c>
      <c r="P545" s="136">
        <v>10720.92</v>
      </c>
      <c r="Q545" s="114">
        <v>0</v>
      </c>
      <c r="R545" s="112"/>
      <c r="S545" s="112"/>
      <c r="T545" s="112"/>
      <c r="U545" s="112"/>
    </row>
    <row r="546" spans="1:21">
      <c r="A546" s="116">
        <v>42461</v>
      </c>
      <c r="B546" s="114" t="s">
        <v>5016</v>
      </c>
      <c r="C546" s="116">
        <v>42461</v>
      </c>
      <c r="D546" s="114" t="s">
        <v>5016</v>
      </c>
      <c r="E546" s="114" t="s">
        <v>939</v>
      </c>
      <c r="F546" s="114"/>
      <c r="G546" s="114"/>
      <c r="H546" s="114" t="s">
        <v>701</v>
      </c>
      <c r="I546" s="114" t="s">
        <v>19</v>
      </c>
      <c r="J546" s="114" t="s">
        <v>5017</v>
      </c>
      <c r="K546" s="114"/>
      <c r="L546" s="114" t="s">
        <v>20</v>
      </c>
      <c r="M546" s="136">
        <v>-19350</v>
      </c>
      <c r="N546" s="114" t="s">
        <v>18</v>
      </c>
      <c r="O546" s="136">
        <v>-8491.6</v>
      </c>
      <c r="P546" s="136">
        <v>-8491.6</v>
      </c>
      <c r="Q546" s="114">
        <v>0</v>
      </c>
      <c r="R546" s="112"/>
      <c r="S546" s="113"/>
      <c r="T546" s="113"/>
      <c r="U546" s="113"/>
    </row>
    <row r="547" spans="1:21">
      <c r="A547" s="116">
        <v>42461</v>
      </c>
      <c r="B547" s="114" t="s">
        <v>5016</v>
      </c>
      <c r="C547" s="116">
        <v>42461</v>
      </c>
      <c r="D547" s="114" t="s">
        <v>5016</v>
      </c>
      <c r="E547" s="114" t="s">
        <v>939</v>
      </c>
      <c r="F547" s="114"/>
      <c r="G547" s="114"/>
      <c r="H547" s="114" t="s">
        <v>701</v>
      </c>
      <c r="I547" s="114" t="s">
        <v>19</v>
      </c>
      <c r="J547" s="114" t="s">
        <v>5017</v>
      </c>
      <c r="K547" s="114" t="s">
        <v>21</v>
      </c>
      <c r="L547" s="114"/>
      <c r="M547" s="136">
        <v>19350</v>
      </c>
      <c r="N547" s="114" t="s">
        <v>18</v>
      </c>
      <c r="O547" s="136">
        <v>8491.6</v>
      </c>
      <c r="P547" s="136">
        <v>8491.6</v>
      </c>
      <c r="Q547" s="114">
        <v>0</v>
      </c>
      <c r="R547" s="112"/>
      <c r="S547" s="113"/>
      <c r="T547" s="113"/>
      <c r="U547" s="113"/>
    </row>
    <row r="548" spans="1:21">
      <c r="A548" s="116">
        <v>42461</v>
      </c>
      <c r="B548" s="114" t="s">
        <v>5016</v>
      </c>
      <c r="C548" s="116">
        <v>42461</v>
      </c>
      <c r="D548" s="114" t="s">
        <v>5016</v>
      </c>
      <c r="E548" s="114" t="s">
        <v>939</v>
      </c>
      <c r="F548" s="114"/>
      <c r="G548" s="114"/>
      <c r="H548" s="114" t="s">
        <v>701</v>
      </c>
      <c r="I548" s="114" t="s">
        <v>19</v>
      </c>
      <c r="J548" s="114" t="s">
        <v>5017</v>
      </c>
      <c r="K548" s="114"/>
      <c r="L548" s="114" t="s">
        <v>20</v>
      </c>
      <c r="M548" s="136">
        <v>-5080</v>
      </c>
      <c r="N548" s="114" t="s">
        <v>18</v>
      </c>
      <c r="O548" s="136">
        <v>-2229.3200000000002</v>
      </c>
      <c r="P548" s="136">
        <v>-2229.3200000000002</v>
      </c>
      <c r="Q548" s="114">
        <v>0</v>
      </c>
      <c r="R548" s="112"/>
      <c r="S548" s="113"/>
      <c r="T548" s="113"/>
      <c r="U548" s="113"/>
    </row>
    <row r="549" spans="1:21">
      <c r="A549" s="116">
        <v>42461</v>
      </c>
      <c r="B549" s="114" t="s">
        <v>5016</v>
      </c>
      <c r="C549" s="116">
        <v>42461</v>
      </c>
      <c r="D549" s="114" t="s">
        <v>5016</v>
      </c>
      <c r="E549" s="114" t="s">
        <v>939</v>
      </c>
      <c r="F549" s="114"/>
      <c r="G549" s="114"/>
      <c r="H549" s="114" t="s">
        <v>701</v>
      </c>
      <c r="I549" s="114" t="s">
        <v>19</v>
      </c>
      <c r="J549" s="114" t="s">
        <v>5017</v>
      </c>
      <c r="K549" s="114" t="s">
        <v>21</v>
      </c>
      <c r="L549" s="114"/>
      <c r="M549" s="136">
        <v>5080</v>
      </c>
      <c r="N549" s="114" t="s">
        <v>18</v>
      </c>
      <c r="O549" s="136">
        <v>2229.3200000000002</v>
      </c>
      <c r="P549" s="136">
        <v>2229.3200000000002</v>
      </c>
      <c r="Q549" s="114">
        <v>0</v>
      </c>
      <c r="R549" s="112"/>
      <c r="S549" s="113"/>
      <c r="T549" s="113"/>
      <c r="U549" s="113"/>
    </row>
    <row r="550" spans="1:21">
      <c r="A550" s="116">
        <v>42461</v>
      </c>
      <c r="B550" s="114" t="s">
        <v>5023</v>
      </c>
      <c r="C550" s="116">
        <v>42461</v>
      </c>
      <c r="D550" s="114" t="s">
        <v>5023</v>
      </c>
      <c r="E550" s="114" t="s">
        <v>939</v>
      </c>
      <c r="F550" s="114"/>
      <c r="G550" s="114"/>
      <c r="H550" s="114" t="s">
        <v>701</v>
      </c>
      <c r="I550" s="114" t="s">
        <v>19</v>
      </c>
      <c r="J550" s="114" t="s">
        <v>5017</v>
      </c>
      <c r="K550" s="114"/>
      <c r="L550" s="114" t="s">
        <v>20</v>
      </c>
      <c r="M550" s="114">
        <v>-36.479999999999997</v>
      </c>
      <c r="N550" s="114" t="s">
        <v>18</v>
      </c>
      <c r="O550" s="114">
        <v>-15.99</v>
      </c>
      <c r="P550" s="114">
        <v>-15.99</v>
      </c>
      <c r="Q550" s="114">
        <v>0</v>
      </c>
      <c r="R550" s="112"/>
      <c r="S550" s="112"/>
      <c r="T550" s="112"/>
      <c r="U550" s="112"/>
    </row>
    <row r="551" spans="1:21">
      <c r="A551" s="116">
        <v>42489</v>
      </c>
      <c r="B551" s="114" t="s">
        <v>5040</v>
      </c>
      <c r="C551" s="116">
        <v>42489</v>
      </c>
      <c r="D551" s="114" t="s">
        <v>5040</v>
      </c>
      <c r="E551" s="114" t="s">
        <v>939</v>
      </c>
      <c r="F551" s="114"/>
      <c r="G551" s="114"/>
      <c r="H551" s="114" t="s">
        <v>701</v>
      </c>
      <c r="I551" s="114" t="s">
        <v>19</v>
      </c>
      <c r="J551" s="114" t="s">
        <v>5041</v>
      </c>
      <c r="K551" s="114"/>
      <c r="L551" s="114" t="s">
        <v>20</v>
      </c>
      <c r="M551" s="114">
        <v>-13.07</v>
      </c>
      <c r="N551" s="114" t="s">
        <v>18</v>
      </c>
      <c r="O551" s="114">
        <v>-5.82</v>
      </c>
      <c r="P551" s="114">
        <v>-5.82</v>
      </c>
      <c r="Q551" s="114">
        <v>0</v>
      </c>
      <c r="R551" s="112"/>
      <c r="S551" s="113"/>
      <c r="T551" s="113"/>
      <c r="U551" s="112"/>
    </row>
    <row r="552" spans="1:21">
      <c r="A552" s="116">
        <v>42489</v>
      </c>
      <c r="B552" s="114" t="s">
        <v>5042</v>
      </c>
      <c r="C552" s="116">
        <v>42489</v>
      </c>
      <c r="D552" s="114" t="s">
        <v>5042</v>
      </c>
      <c r="E552" s="114" t="s">
        <v>939</v>
      </c>
      <c r="F552" s="114"/>
      <c r="G552" s="114"/>
      <c r="H552" s="114" t="s">
        <v>701</v>
      </c>
      <c r="I552" s="114" t="s">
        <v>19</v>
      </c>
      <c r="J552" s="114" t="s">
        <v>5043</v>
      </c>
      <c r="K552" s="114"/>
      <c r="L552" s="114" t="s">
        <v>20</v>
      </c>
      <c r="M552" s="136">
        <v>-11705.07</v>
      </c>
      <c r="N552" s="114" t="s">
        <v>18</v>
      </c>
      <c r="O552" s="136">
        <v>-5064.53</v>
      </c>
      <c r="P552" s="136">
        <v>-5064.54</v>
      </c>
      <c r="Q552" s="114">
        <v>0.01</v>
      </c>
      <c r="R552" s="112"/>
      <c r="S552" s="113"/>
      <c r="T552" s="113"/>
      <c r="U552" s="112"/>
    </row>
    <row r="553" spans="1:21">
      <c r="A553" s="116">
        <v>42489</v>
      </c>
      <c r="B553" s="114" t="s">
        <v>5042</v>
      </c>
      <c r="C553" s="116">
        <v>42489</v>
      </c>
      <c r="D553" s="114" t="s">
        <v>5042</v>
      </c>
      <c r="E553" s="114" t="s">
        <v>939</v>
      </c>
      <c r="F553" s="114"/>
      <c r="G553" s="114"/>
      <c r="H553" s="114" t="s">
        <v>701</v>
      </c>
      <c r="I553" s="114" t="s">
        <v>19</v>
      </c>
      <c r="J553" s="114" t="s">
        <v>5043</v>
      </c>
      <c r="K553" s="114" t="s">
        <v>21</v>
      </c>
      <c r="L553" s="114"/>
      <c r="M553" s="136">
        <v>11705.07</v>
      </c>
      <c r="N553" s="114" t="s">
        <v>18</v>
      </c>
      <c r="O553" s="136">
        <v>5064.53</v>
      </c>
      <c r="P553" s="136">
        <v>5064.54</v>
      </c>
      <c r="Q553" s="114">
        <v>0</v>
      </c>
      <c r="R553" s="112"/>
      <c r="S553" s="113"/>
      <c r="T553" s="113"/>
      <c r="U553" s="112"/>
    </row>
    <row r="554" spans="1:21">
      <c r="A554" s="116">
        <v>42489</v>
      </c>
      <c r="B554" s="114" t="s">
        <v>5042</v>
      </c>
      <c r="C554" s="116">
        <v>42489</v>
      </c>
      <c r="D554" s="114" t="s">
        <v>5042</v>
      </c>
      <c r="E554" s="114" t="s">
        <v>939</v>
      </c>
      <c r="F554" s="114"/>
      <c r="G554" s="114"/>
      <c r="H554" s="114" t="s">
        <v>701</v>
      </c>
      <c r="I554" s="114" t="s">
        <v>19</v>
      </c>
      <c r="J554" s="114" t="s">
        <v>5043</v>
      </c>
      <c r="K554" s="114"/>
      <c r="L554" s="114" t="s">
        <v>20</v>
      </c>
      <c r="M554" s="136">
        <v>-4837.76</v>
      </c>
      <c r="N554" s="114" t="s">
        <v>18</v>
      </c>
      <c r="O554" s="136">
        <v>-2093.19</v>
      </c>
      <c r="P554" s="136">
        <v>-2093.19</v>
      </c>
      <c r="Q554" s="114">
        <v>-0.01</v>
      </c>
      <c r="R554" s="112"/>
      <c r="S554" s="112"/>
      <c r="T554" s="112"/>
      <c r="U554" s="112"/>
    </row>
    <row r="555" spans="1:21">
      <c r="A555" s="116">
        <v>42489</v>
      </c>
      <c r="B555" s="114" t="s">
        <v>5042</v>
      </c>
      <c r="C555" s="116">
        <v>42489</v>
      </c>
      <c r="D555" s="114" t="s">
        <v>5042</v>
      </c>
      <c r="E555" s="114" t="s">
        <v>939</v>
      </c>
      <c r="F555" s="114"/>
      <c r="G555" s="114"/>
      <c r="H555" s="114" t="s">
        <v>701</v>
      </c>
      <c r="I555" s="114" t="s">
        <v>19</v>
      </c>
      <c r="J555" s="114" t="s">
        <v>5043</v>
      </c>
      <c r="K555" s="114" t="s">
        <v>21</v>
      </c>
      <c r="L555" s="114"/>
      <c r="M555" s="136">
        <v>4837.76</v>
      </c>
      <c r="N555" s="114" t="s">
        <v>18</v>
      </c>
      <c r="O555" s="136">
        <v>2093.19</v>
      </c>
      <c r="P555" s="136">
        <v>2093.19</v>
      </c>
      <c r="Q555" s="114">
        <v>0</v>
      </c>
      <c r="R555" s="112"/>
      <c r="S555" s="113"/>
      <c r="T555" s="113"/>
      <c r="U555" s="112"/>
    </row>
    <row r="556" spans="1:21">
      <c r="A556" s="116">
        <v>42489</v>
      </c>
      <c r="B556" s="114" t="s">
        <v>5044</v>
      </c>
      <c r="C556" s="116">
        <v>42489</v>
      </c>
      <c r="D556" s="114" t="s">
        <v>5044</v>
      </c>
      <c r="E556" s="114" t="s">
        <v>939</v>
      </c>
      <c r="F556" s="114"/>
      <c r="G556" s="114"/>
      <c r="H556" s="114" t="s">
        <v>701</v>
      </c>
      <c r="I556" s="114" t="s">
        <v>19</v>
      </c>
      <c r="J556" s="114" t="s">
        <v>5045</v>
      </c>
      <c r="K556" s="114"/>
      <c r="L556" s="114" t="s">
        <v>20</v>
      </c>
      <c r="M556" s="136">
        <v>-4943.43</v>
      </c>
      <c r="N556" s="114" t="s">
        <v>18</v>
      </c>
      <c r="O556" s="136">
        <v>-2108.52</v>
      </c>
      <c r="P556" s="136">
        <v>-2108.52</v>
      </c>
      <c r="Q556" s="114">
        <v>0</v>
      </c>
      <c r="R556" s="112"/>
      <c r="S556" s="113"/>
      <c r="T556" s="113"/>
      <c r="U556" s="112"/>
    </row>
    <row r="557" spans="1:21">
      <c r="A557" s="116">
        <v>42489</v>
      </c>
      <c r="B557" s="114" t="s">
        <v>5044</v>
      </c>
      <c r="C557" s="116">
        <v>42489</v>
      </c>
      <c r="D557" s="114" t="s">
        <v>5044</v>
      </c>
      <c r="E557" s="114" t="s">
        <v>939</v>
      </c>
      <c r="F557" s="114"/>
      <c r="G557" s="114"/>
      <c r="H557" s="114" t="s">
        <v>701</v>
      </c>
      <c r="I557" s="114" t="s">
        <v>19</v>
      </c>
      <c r="J557" s="114" t="s">
        <v>5045</v>
      </c>
      <c r="K557" s="114" t="s">
        <v>21</v>
      </c>
      <c r="L557" s="114"/>
      <c r="M557" s="136">
        <v>4943.43</v>
      </c>
      <c r="N557" s="114" t="s">
        <v>18</v>
      </c>
      <c r="O557" s="136">
        <v>2108.52</v>
      </c>
      <c r="P557" s="136">
        <v>2108.52</v>
      </c>
      <c r="Q557" s="114">
        <v>0</v>
      </c>
      <c r="R557" s="112"/>
      <c r="S557" s="112"/>
      <c r="T557" s="112"/>
      <c r="U557" s="112"/>
    </row>
    <row r="558" spans="1:21">
      <c r="A558" s="116">
        <v>42489</v>
      </c>
      <c r="B558" s="114" t="s">
        <v>5044</v>
      </c>
      <c r="C558" s="116">
        <v>42489</v>
      </c>
      <c r="D558" s="114" t="s">
        <v>5044</v>
      </c>
      <c r="E558" s="114" t="s">
        <v>939</v>
      </c>
      <c r="F558" s="114"/>
      <c r="G558" s="114"/>
      <c r="H558" s="114" t="s">
        <v>701</v>
      </c>
      <c r="I558" s="114" t="s">
        <v>19</v>
      </c>
      <c r="J558" s="114" t="s">
        <v>5045</v>
      </c>
      <c r="K558" s="114"/>
      <c r="L558" s="114" t="s">
        <v>20</v>
      </c>
      <c r="M558" s="136">
        <v>-4973.38</v>
      </c>
      <c r="N558" s="114" t="s">
        <v>18</v>
      </c>
      <c r="O558" s="136">
        <v>-2102.86</v>
      </c>
      <c r="P558" s="136">
        <v>-2102.86</v>
      </c>
      <c r="Q558" s="114">
        <v>0</v>
      </c>
      <c r="R558" s="112"/>
      <c r="S558" s="113"/>
      <c r="T558" s="113"/>
      <c r="U558" s="112"/>
    </row>
    <row r="559" spans="1:21">
      <c r="A559" s="116">
        <v>42489</v>
      </c>
      <c r="B559" s="114" t="s">
        <v>5044</v>
      </c>
      <c r="C559" s="116">
        <v>42489</v>
      </c>
      <c r="D559" s="114" t="s">
        <v>5044</v>
      </c>
      <c r="E559" s="114" t="s">
        <v>939</v>
      </c>
      <c r="F559" s="114"/>
      <c r="G559" s="114"/>
      <c r="H559" s="114" t="s">
        <v>701</v>
      </c>
      <c r="I559" s="114" t="s">
        <v>19</v>
      </c>
      <c r="J559" s="114" t="s">
        <v>5045</v>
      </c>
      <c r="K559" s="114" t="s">
        <v>21</v>
      </c>
      <c r="L559" s="114"/>
      <c r="M559" s="136">
        <v>4973.38</v>
      </c>
      <c r="N559" s="114" t="s">
        <v>18</v>
      </c>
      <c r="O559" s="136">
        <v>2102.86</v>
      </c>
      <c r="P559" s="136">
        <v>2102.86</v>
      </c>
      <c r="Q559" s="114">
        <v>0</v>
      </c>
      <c r="R559" s="112"/>
      <c r="S559" s="113"/>
      <c r="T559" s="113"/>
      <c r="U559" s="112"/>
    </row>
    <row r="560" spans="1:21">
      <c r="A560" s="116">
        <v>42489</v>
      </c>
      <c r="B560" s="114" t="s">
        <v>5046</v>
      </c>
      <c r="C560" s="116">
        <v>42489</v>
      </c>
      <c r="D560" s="114" t="s">
        <v>5046</v>
      </c>
      <c r="E560" s="114" t="s">
        <v>939</v>
      </c>
      <c r="F560" s="114"/>
      <c r="G560" s="114"/>
      <c r="H560" s="114" t="s">
        <v>701</v>
      </c>
      <c r="I560" s="114" t="s">
        <v>19</v>
      </c>
      <c r="J560" s="114" t="s">
        <v>5047</v>
      </c>
      <c r="K560" s="114"/>
      <c r="L560" s="114" t="s">
        <v>20</v>
      </c>
      <c r="M560" s="114">
        <v>-797.84</v>
      </c>
      <c r="N560" s="114" t="s">
        <v>18</v>
      </c>
      <c r="O560" s="114">
        <v>-345.21</v>
      </c>
      <c r="P560" s="114">
        <v>-345.21</v>
      </c>
      <c r="Q560" s="114">
        <v>0</v>
      </c>
      <c r="R560" s="112"/>
      <c r="S560" s="112"/>
      <c r="T560" s="112"/>
      <c r="U560" s="112"/>
    </row>
    <row r="561" spans="1:21">
      <c r="A561" s="116">
        <v>42487</v>
      </c>
      <c r="B561" s="114" t="s">
        <v>5048</v>
      </c>
      <c r="C561" s="116">
        <v>42487</v>
      </c>
      <c r="D561" s="114" t="s">
        <v>5048</v>
      </c>
      <c r="E561" s="114" t="s">
        <v>939</v>
      </c>
      <c r="F561" s="114"/>
      <c r="G561" s="114"/>
      <c r="H561" s="114" t="s">
        <v>701</v>
      </c>
      <c r="I561" s="114" t="s">
        <v>19</v>
      </c>
      <c r="J561" s="114" t="s">
        <v>5049</v>
      </c>
      <c r="K561" s="114"/>
      <c r="L561" s="114" t="s">
        <v>20</v>
      </c>
      <c r="M561" s="114">
        <v>-12.05</v>
      </c>
      <c r="N561" s="114" t="s">
        <v>18</v>
      </c>
      <c r="O561" s="114">
        <v>-5.14</v>
      </c>
      <c r="P561" s="114">
        <v>-5.14</v>
      </c>
      <c r="Q561" s="114">
        <v>0</v>
      </c>
      <c r="R561" s="112"/>
      <c r="S561" s="113"/>
      <c r="T561" s="113"/>
      <c r="U561" s="112"/>
    </row>
    <row r="562" spans="1:21">
      <c r="A562" s="116">
        <v>42487</v>
      </c>
      <c r="B562" s="114" t="s">
        <v>5050</v>
      </c>
      <c r="C562" s="116">
        <v>42487</v>
      </c>
      <c r="D562" s="114" t="s">
        <v>5050</v>
      </c>
      <c r="E562" s="114" t="s">
        <v>939</v>
      </c>
      <c r="F562" s="114"/>
      <c r="G562" s="114"/>
      <c r="H562" s="114" t="s">
        <v>701</v>
      </c>
      <c r="I562" s="114" t="s">
        <v>19</v>
      </c>
      <c r="J562" s="114" t="s">
        <v>5051</v>
      </c>
      <c r="K562" s="114"/>
      <c r="L562" s="114" t="s">
        <v>20</v>
      </c>
      <c r="M562" s="136">
        <v>-3617.13</v>
      </c>
      <c r="N562" s="114" t="s">
        <v>18</v>
      </c>
      <c r="O562" s="136">
        <v>-1543.26</v>
      </c>
      <c r="P562" s="136">
        <v>-1543.26</v>
      </c>
      <c r="Q562" s="114">
        <v>0.02</v>
      </c>
      <c r="R562" s="112"/>
      <c r="S562" s="113"/>
      <c r="T562" s="113"/>
      <c r="U562" s="112"/>
    </row>
    <row r="563" spans="1:21">
      <c r="A563" s="116">
        <v>42487</v>
      </c>
      <c r="B563" s="114" t="s">
        <v>5050</v>
      </c>
      <c r="C563" s="116">
        <v>42487</v>
      </c>
      <c r="D563" s="114" t="s">
        <v>5050</v>
      </c>
      <c r="E563" s="114" t="s">
        <v>939</v>
      </c>
      <c r="F563" s="114"/>
      <c r="G563" s="114"/>
      <c r="H563" s="114" t="s">
        <v>701</v>
      </c>
      <c r="I563" s="114" t="s">
        <v>19</v>
      </c>
      <c r="J563" s="114" t="s">
        <v>5051</v>
      </c>
      <c r="K563" s="114" t="s">
        <v>21</v>
      </c>
      <c r="L563" s="114"/>
      <c r="M563" s="136">
        <v>3617.13</v>
      </c>
      <c r="N563" s="114" t="s">
        <v>18</v>
      </c>
      <c r="O563" s="136">
        <v>1543.26</v>
      </c>
      <c r="P563" s="136">
        <v>1543.26</v>
      </c>
      <c r="Q563" s="114">
        <v>0</v>
      </c>
      <c r="R563" s="112"/>
      <c r="S563" s="113"/>
      <c r="T563" s="113"/>
      <c r="U563" s="112"/>
    </row>
    <row r="564" spans="1:21">
      <c r="A564" s="116">
        <v>42487</v>
      </c>
      <c r="B564" s="114" t="s">
        <v>5052</v>
      </c>
      <c r="C564" s="116">
        <v>42487</v>
      </c>
      <c r="D564" s="114" t="s">
        <v>5052</v>
      </c>
      <c r="E564" s="114" t="s">
        <v>939</v>
      </c>
      <c r="F564" s="114"/>
      <c r="G564" s="114"/>
      <c r="H564" s="114" t="s">
        <v>701</v>
      </c>
      <c r="I564" s="114" t="s">
        <v>19</v>
      </c>
      <c r="J564" s="114" t="s">
        <v>5053</v>
      </c>
      <c r="K564" s="114"/>
      <c r="L564" s="114" t="s">
        <v>20</v>
      </c>
      <c r="M564" s="136">
        <v>-3240.74</v>
      </c>
      <c r="N564" s="114" t="s">
        <v>18</v>
      </c>
      <c r="O564" s="136">
        <v>-1382.61</v>
      </c>
      <c r="P564" s="136">
        <v>-1382.61</v>
      </c>
      <c r="Q564" s="114">
        <v>-0.03</v>
      </c>
      <c r="R564" s="112"/>
      <c r="S564" s="113"/>
      <c r="T564" s="113"/>
      <c r="U564" s="112"/>
    </row>
    <row r="565" spans="1:21">
      <c r="A565" s="116">
        <v>42487</v>
      </c>
      <c r="B565" s="114" t="s">
        <v>5054</v>
      </c>
      <c r="C565" s="116">
        <v>42487</v>
      </c>
      <c r="D565" s="114" t="s">
        <v>5054</v>
      </c>
      <c r="E565" s="114" t="s">
        <v>939</v>
      </c>
      <c r="F565" s="114"/>
      <c r="G565" s="114"/>
      <c r="H565" s="114" t="s">
        <v>701</v>
      </c>
      <c r="I565" s="114" t="s">
        <v>19</v>
      </c>
      <c r="J565" s="114" t="s">
        <v>5055</v>
      </c>
      <c r="K565" s="114"/>
      <c r="L565" s="114" t="s">
        <v>20</v>
      </c>
      <c r="M565" s="136">
        <v>-20832.87</v>
      </c>
      <c r="N565" s="114" t="s">
        <v>18</v>
      </c>
      <c r="O565" s="136">
        <v>-8888.17</v>
      </c>
      <c r="P565" s="136">
        <v>-8888.2000000000007</v>
      </c>
      <c r="Q565" s="114">
        <v>0.03</v>
      </c>
      <c r="R565" s="112"/>
      <c r="S565" s="113"/>
      <c r="T565" s="113"/>
      <c r="U565" s="112"/>
    </row>
    <row r="566" spans="1:21">
      <c r="A566" s="116">
        <v>42487</v>
      </c>
      <c r="B566" s="114" t="s">
        <v>5054</v>
      </c>
      <c r="C566" s="116">
        <v>42487</v>
      </c>
      <c r="D566" s="114" t="s">
        <v>5054</v>
      </c>
      <c r="E566" s="114" t="s">
        <v>939</v>
      </c>
      <c r="F566" s="114"/>
      <c r="G566" s="114"/>
      <c r="H566" s="114" t="s">
        <v>701</v>
      </c>
      <c r="I566" s="114" t="s">
        <v>19</v>
      </c>
      <c r="J566" s="114" t="s">
        <v>5055</v>
      </c>
      <c r="K566" s="114" t="s">
        <v>21</v>
      </c>
      <c r="L566" s="114"/>
      <c r="M566" s="136">
        <v>20832.87</v>
      </c>
      <c r="N566" s="114" t="s">
        <v>18</v>
      </c>
      <c r="O566" s="136">
        <v>8888.17</v>
      </c>
      <c r="P566" s="136">
        <v>8888.2000000000007</v>
      </c>
      <c r="Q566" s="114">
        <v>0</v>
      </c>
      <c r="R566" s="112"/>
      <c r="S566" s="113"/>
      <c r="T566" s="113"/>
      <c r="U566" s="112"/>
    </row>
    <row r="567" spans="1:21">
      <c r="A567" s="116">
        <v>42487</v>
      </c>
      <c r="B567" s="114" t="s">
        <v>5052</v>
      </c>
      <c r="C567" s="116">
        <v>42487</v>
      </c>
      <c r="D567" s="114" t="s">
        <v>5052</v>
      </c>
      <c r="E567" s="114" t="s">
        <v>939</v>
      </c>
      <c r="F567" s="114"/>
      <c r="G567" s="114"/>
      <c r="H567" s="114" t="s">
        <v>701</v>
      </c>
      <c r="I567" s="114" t="s">
        <v>19</v>
      </c>
      <c r="J567" s="114" t="s">
        <v>5053</v>
      </c>
      <c r="K567" s="114" t="s">
        <v>21</v>
      </c>
      <c r="L567" s="114"/>
      <c r="M567" s="136">
        <v>3240.74</v>
      </c>
      <c r="N567" s="114" t="s">
        <v>18</v>
      </c>
      <c r="O567" s="136">
        <v>1382.61</v>
      </c>
      <c r="P567" s="136">
        <v>1382.61</v>
      </c>
      <c r="Q567" s="114">
        <v>0</v>
      </c>
      <c r="R567" s="112"/>
      <c r="S567" s="113"/>
      <c r="T567" s="113"/>
      <c r="U567" s="112"/>
    </row>
    <row r="568" spans="1:21">
      <c r="A568" s="116">
        <v>42489</v>
      </c>
      <c r="B568" s="114" t="s">
        <v>5056</v>
      </c>
      <c r="C568" s="116">
        <v>42489</v>
      </c>
      <c r="D568" s="114" t="s">
        <v>5056</v>
      </c>
      <c r="E568" s="114" t="s">
        <v>939</v>
      </c>
      <c r="F568" s="114"/>
      <c r="G568" s="114"/>
      <c r="H568" s="114" t="s">
        <v>701</v>
      </c>
      <c r="I568" s="114" t="s">
        <v>19</v>
      </c>
      <c r="J568" s="114" t="s">
        <v>5057</v>
      </c>
      <c r="K568" s="114"/>
      <c r="L568" s="114" t="s">
        <v>20</v>
      </c>
      <c r="M568" s="114">
        <v>-36.619999999999997</v>
      </c>
      <c r="N568" s="114" t="s">
        <v>18</v>
      </c>
      <c r="O568" s="114">
        <v>-15.48</v>
      </c>
      <c r="P568" s="114">
        <v>-15.48</v>
      </c>
      <c r="Q568" s="114">
        <v>0</v>
      </c>
      <c r="R568" s="112"/>
      <c r="S568" s="112"/>
      <c r="T568" s="112"/>
      <c r="U568" s="112"/>
    </row>
    <row r="569" spans="1:21">
      <c r="A569" s="116">
        <v>42489</v>
      </c>
      <c r="B569" s="114" t="s">
        <v>5058</v>
      </c>
      <c r="C569" s="116">
        <v>42489</v>
      </c>
      <c r="D569" s="114" t="s">
        <v>5058</v>
      </c>
      <c r="E569" s="114" t="s">
        <v>939</v>
      </c>
      <c r="F569" s="114"/>
      <c r="G569" s="114"/>
      <c r="H569" s="114" t="s">
        <v>701</v>
      </c>
      <c r="I569" s="114" t="s">
        <v>19</v>
      </c>
      <c r="J569" s="114" t="s">
        <v>5041</v>
      </c>
      <c r="K569" s="114"/>
      <c r="L569" s="114" t="s">
        <v>20</v>
      </c>
      <c r="M569" s="136">
        <v>-14523.16</v>
      </c>
      <c r="N569" s="114" t="s">
        <v>18</v>
      </c>
      <c r="O569" s="136">
        <v>-6468.34</v>
      </c>
      <c r="P569" s="136">
        <v>-6468.34</v>
      </c>
      <c r="Q569" s="114">
        <v>0</v>
      </c>
      <c r="R569" s="112"/>
      <c r="S569" s="113"/>
      <c r="T569" s="113"/>
      <c r="U569" s="113"/>
    </row>
    <row r="570" spans="1:21">
      <c r="A570" s="116">
        <v>42489</v>
      </c>
      <c r="B570" s="114" t="s">
        <v>5058</v>
      </c>
      <c r="C570" s="116">
        <v>42489</v>
      </c>
      <c r="D570" s="114" t="s">
        <v>5058</v>
      </c>
      <c r="E570" s="114" t="s">
        <v>939</v>
      </c>
      <c r="F570" s="114"/>
      <c r="G570" s="114"/>
      <c r="H570" s="114" t="s">
        <v>701</v>
      </c>
      <c r="I570" s="114" t="s">
        <v>19</v>
      </c>
      <c r="J570" s="114" t="s">
        <v>5041</v>
      </c>
      <c r="K570" s="114" t="s">
        <v>21</v>
      </c>
      <c r="L570" s="114"/>
      <c r="M570" s="136">
        <v>14523.16</v>
      </c>
      <c r="N570" s="114" t="s">
        <v>18</v>
      </c>
      <c r="O570" s="136">
        <v>6468.34</v>
      </c>
      <c r="P570" s="136">
        <v>6468.34</v>
      </c>
      <c r="Q570" s="114">
        <v>0</v>
      </c>
      <c r="R570" s="112"/>
      <c r="S570" s="113"/>
      <c r="T570" s="113"/>
      <c r="U570" s="113"/>
    </row>
    <row r="571" spans="1:21">
      <c r="A571" s="116">
        <v>42488</v>
      </c>
      <c r="B571" s="114" t="s">
        <v>5059</v>
      </c>
      <c r="C571" s="116">
        <v>42488</v>
      </c>
      <c r="D571" s="114" t="s">
        <v>5059</v>
      </c>
      <c r="E571" s="114" t="s">
        <v>939</v>
      </c>
      <c r="F571" s="114"/>
      <c r="G571" s="114"/>
      <c r="H571" s="114" t="s">
        <v>701</v>
      </c>
      <c r="I571" s="114" t="s">
        <v>19</v>
      </c>
      <c r="J571" s="114" t="s">
        <v>5060</v>
      </c>
      <c r="K571" s="114"/>
      <c r="L571" s="114" t="s">
        <v>20</v>
      </c>
      <c r="M571" s="136">
        <v>-24380</v>
      </c>
      <c r="N571" s="114" t="s">
        <v>18</v>
      </c>
      <c r="O571" s="136">
        <v>-10398.81</v>
      </c>
      <c r="P571" s="136">
        <v>-10398.81</v>
      </c>
      <c r="Q571" s="114">
        <v>0</v>
      </c>
      <c r="R571" s="112"/>
      <c r="S571" s="112"/>
      <c r="T571" s="112"/>
      <c r="U571" s="112"/>
    </row>
    <row r="572" spans="1:21">
      <c r="A572" s="116">
        <v>42488</v>
      </c>
      <c r="B572" s="114" t="s">
        <v>5059</v>
      </c>
      <c r="C572" s="116">
        <v>42488</v>
      </c>
      <c r="D572" s="114" t="s">
        <v>5059</v>
      </c>
      <c r="E572" s="114" t="s">
        <v>939</v>
      </c>
      <c r="F572" s="114"/>
      <c r="G572" s="114"/>
      <c r="H572" s="114" t="s">
        <v>701</v>
      </c>
      <c r="I572" s="114" t="s">
        <v>19</v>
      </c>
      <c r="J572" s="114" t="s">
        <v>5060</v>
      </c>
      <c r="K572" s="114" t="s">
        <v>21</v>
      </c>
      <c r="L572" s="114"/>
      <c r="M572" s="136">
        <v>24380</v>
      </c>
      <c r="N572" s="114" t="s">
        <v>18</v>
      </c>
      <c r="O572" s="136">
        <v>10398.81</v>
      </c>
      <c r="P572" s="136">
        <v>10398.81</v>
      </c>
      <c r="Q572" s="114">
        <v>0</v>
      </c>
      <c r="R572" s="112"/>
      <c r="S572" s="112"/>
      <c r="T572" s="112"/>
      <c r="U572" s="112"/>
    </row>
    <row r="573" spans="1:21">
      <c r="A573" s="116">
        <v>42489</v>
      </c>
      <c r="B573" s="114" t="s">
        <v>5058</v>
      </c>
      <c r="C573" s="116">
        <v>42489</v>
      </c>
      <c r="D573" s="114" t="s">
        <v>5058</v>
      </c>
      <c r="E573" s="114" t="s">
        <v>939</v>
      </c>
      <c r="F573" s="114"/>
      <c r="G573" s="114"/>
      <c r="H573" s="114" t="s">
        <v>701</v>
      </c>
      <c r="I573" s="114" t="s">
        <v>19</v>
      </c>
      <c r="J573" s="114" t="s">
        <v>5041</v>
      </c>
      <c r="K573" s="114"/>
      <c r="L573" s="114" t="s">
        <v>20</v>
      </c>
      <c r="M573" s="136">
        <v>-10000</v>
      </c>
      <c r="N573" s="114" t="s">
        <v>18</v>
      </c>
      <c r="O573" s="136">
        <v>-4453.8100000000004</v>
      </c>
      <c r="P573" s="136">
        <v>-4453.8100000000004</v>
      </c>
      <c r="Q573" s="114">
        <v>0</v>
      </c>
      <c r="R573" s="112"/>
      <c r="S573" s="113"/>
      <c r="T573" s="113"/>
      <c r="U573" s="113"/>
    </row>
    <row r="574" spans="1:21">
      <c r="A574" s="116">
        <v>42489</v>
      </c>
      <c r="B574" s="114" t="s">
        <v>5058</v>
      </c>
      <c r="C574" s="116">
        <v>42489</v>
      </c>
      <c r="D574" s="114" t="s">
        <v>5058</v>
      </c>
      <c r="E574" s="114" t="s">
        <v>939</v>
      </c>
      <c r="F574" s="114"/>
      <c r="G574" s="114"/>
      <c r="H574" s="114" t="s">
        <v>701</v>
      </c>
      <c r="I574" s="114" t="s">
        <v>19</v>
      </c>
      <c r="J574" s="114" t="s">
        <v>5041</v>
      </c>
      <c r="K574" s="114" t="s">
        <v>21</v>
      </c>
      <c r="L574" s="114"/>
      <c r="M574" s="136">
        <v>10000</v>
      </c>
      <c r="N574" s="114" t="s">
        <v>18</v>
      </c>
      <c r="O574" s="136">
        <v>4453.8100000000004</v>
      </c>
      <c r="P574" s="136">
        <v>4453.8100000000004</v>
      </c>
      <c r="Q574" s="114">
        <v>0</v>
      </c>
      <c r="R574" s="112"/>
      <c r="S574" s="113"/>
      <c r="T574" s="113"/>
      <c r="U574" s="113"/>
    </row>
    <row r="575" spans="1:21">
      <c r="A575" s="116">
        <v>42489</v>
      </c>
      <c r="B575" s="114" t="s">
        <v>5061</v>
      </c>
      <c r="C575" s="116">
        <v>42489</v>
      </c>
      <c r="D575" s="114" t="s">
        <v>5061</v>
      </c>
      <c r="E575" s="114" t="s">
        <v>939</v>
      </c>
      <c r="F575" s="114"/>
      <c r="G575" s="114"/>
      <c r="H575" s="114" t="s">
        <v>701</v>
      </c>
      <c r="I575" s="114" t="s">
        <v>19</v>
      </c>
      <c r="J575" s="114" t="s">
        <v>5062</v>
      </c>
      <c r="K575" s="114"/>
      <c r="L575" s="114" t="s">
        <v>20</v>
      </c>
      <c r="M575" s="136">
        <v>-4880.32</v>
      </c>
      <c r="N575" s="114" t="s">
        <v>18</v>
      </c>
      <c r="O575" s="136">
        <v>-2173.6</v>
      </c>
      <c r="P575" s="136">
        <v>-2173.6</v>
      </c>
      <c r="Q575" s="114">
        <v>0</v>
      </c>
      <c r="R575" s="112"/>
      <c r="S575" s="112"/>
      <c r="T575" s="112"/>
      <c r="U575" s="112"/>
    </row>
    <row r="576" spans="1:21">
      <c r="A576" s="116">
        <v>42489</v>
      </c>
      <c r="B576" s="114" t="s">
        <v>5061</v>
      </c>
      <c r="C576" s="116">
        <v>42489</v>
      </c>
      <c r="D576" s="114" t="s">
        <v>5061</v>
      </c>
      <c r="E576" s="114" t="s">
        <v>939</v>
      </c>
      <c r="F576" s="114"/>
      <c r="G576" s="114"/>
      <c r="H576" s="114" t="s">
        <v>701</v>
      </c>
      <c r="I576" s="114" t="s">
        <v>19</v>
      </c>
      <c r="J576" s="114" t="s">
        <v>5062</v>
      </c>
      <c r="K576" s="114" t="s">
        <v>21</v>
      </c>
      <c r="L576" s="114"/>
      <c r="M576" s="136">
        <v>4880.32</v>
      </c>
      <c r="N576" s="114" t="s">
        <v>18</v>
      </c>
      <c r="O576" s="136">
        <v>2173.6</v>
      </c>
      <c r="P576" s="136">
        <v>2173.6</v>
      </c>
      <c r="Q576" s="114">
        <v>0</v>
      </c>
      <c r="R576" s="112"/>
      <c r="S576" s="112"/>
      <c r="T576" s="112"/>
      <c r="U576" s="112"/>
    </row>
    <row r="577" spans="1:21">
      <c r="A577" s="116">
        <v>42489</v>
      </c>
      <c r="B577" s="114" t="s">
        <v>5040</v>
      </c>
      <c r="C577" s="116">
        <v>42489</v>
      </c>
      <c r="D577" s="114" t="s">
        <v>5040</v>
      </c>
      <c r="E577" s="114" t="s">
        <v>939</v>
      </c>
      <c r="F577" s="114"/>
      <c r="G577" s="114"/>
      <c r="H577" s="114" t="s">
        <v>701</v>
      </c>
      <c r="I577" s="114" t="s">
        <v>19</v>
      </c>
      <c r="J577" s="114" t="s">
        <v>5041</v>
      </c>
      <c r="K577" s="114"/>
      <c r="L577" s="114" t="s">
        <v>20</v>
      </c>
      <c r="M577" s="114">
        <v>-9</v>
      </c>
      <c r="N577" s="114" t="s">
        <v>18</v>
      </c>
      <c r="O577" s="114">
        <v>-4.01</v>
      </c>
      <c r="P577" s="114">
        <v>-4.01</v>
      </c>
      <c r="Q577" s="114">
        <v>0</v>
      </c>
      <c r="R577" s="112"/>
      <c r="S577" s="113"/>
      <c r="T577" s="113"/>
      <c r="U577" s="113"/>
    </row>
    <row r="578" spans="1:21">
      <c r="A578" s="116">
        <v>42489</v>
      </c>
      <c r="B578" s="114" t="s">
        <v>5061</v>
      </c>
      <c r="C578" s="116">
        <v>42489</v>
      </c>
      <c r="D578" s="114" t="s">
        <v>5061</v>
      </c>
      <c r="E578" s="114" t="s">
        <v>939</v>
      </c>
      <c r="F578" s="114"/>
      <c r="G578" s="114"/>
      <c r="H578" s="114" t="s">
        <v>701</v>
      </c>
      <c r="I578" s="114" t="s">
        <v>19</v>
      </c>
      <c r="J578" s="114" t="s">
        <v>5062</v>
      </c>
      <c r="K578" s="114"/>
      <c r="L578" s="114" t="s">
        <v>20</v>
      </c>
      <c r="M578" s="114">
        <v>-210.77</v>
      </c>
      <c r="N578" s="114" t="s">
        <v>18</v>
      </c>
      <c r="O578" s="114">
        <v>-93.87</v>
      </c>
      <c r="P578" s="114">
        <v>-93.87</v>
      </c>
      <c r="Q578" s="114">
        <v>0</v>
      </c>
      <c r="R578" s="112"/>
      <c r="S578" s="113"/>
      <c r="T578" s="113"/>
      <c r="U578" s="113"/>
    </row>
    <row r="579" spans="1:21">
      <c r="A579" s="116">
        <v>42489</v>
      </c>
      <c r="B579" s="114" t="s">
        <v>5061</v>
      </c>
      <c r="C579" s="116">
        <v>42489</v>
      </c>
      <c r="D579" s="114" t="s">
        <v>5061</v>
      </c>
      <c r="E579" s="114" t="s">
        <v>939</v>
      </c>
      <c r="F579" s="114"/>
      <c r="G579" s="114"/>
      <c r="H579" s="114" t="s">
        <v>701</v>
      </c>
      <c r="I579" s="114" t="s">
        <v>19</v>
      </c>
      <c r="J579" s="114" t="s">
        <v>5062</v>
      </c>
      <c r="K579" s="114" t="s">
        <v>21</v>
      </c>
      <c r="L579" s="114"/>
      <c r="M579" s="114">
        <v>210.77</v>
      </c>
      <c r="N579" s="114" t="s">
        <v>18</v>
      </c>
      <c r="O579" s="114">
        <v>93.87</v>
      </c>
      <c r="P579" s="114">
        <v>93.87</v>
      </c>
      <c r="Q579" s="114">
        <v>0</v>
      </c>
      <c r="R579" s="112"/>
      <c r="S579" s="113"/>
      <c r="T579" s="113"/>
      <c r="U579" s="113"/>
    </row>
    <row r="580" spans="1:21">
      <c r="A580" s="116">
        <v>42489</v>
      </c>
      <c r="B580" s="114" t="s">
        <v>5063</v>
      </c>
      <c r="C580" s="116">
        <v>42489</v>
      </c>
      <c r="D580" s="114" t="s">
        <v>5063</v>
      </c>
      <c r="E580" s="114" t="s">
        <v>939</v>
      </c>
      <c r="F580" s="114"/>
      <c r="G580" s="114"/>
      <c r="H580" s="114" t="s">
        <v>701</v>
      </c>
      <c r="I580" s="114" t="s">
        <v>19</v>
      </c>
      <c r="J580" s="114" t="s">
        <v>5057</v>
      </c>
      <c r="K580" s="114"/>
      <c r="L580" s="114" t="s">
        <v>20</v>
      </c>
      <c r="M580" s="136">
        <v>-24380</v>
      </c>
      <c r="N580" s="114" t="s">
        <v>18</v>
      </c>
      <c r="O580" s="136">
        <v>-10398.81</v>
      </c>
      <c r="P580" s="136">
        <v>-10398.81</v>
      </c>
      <c r="Q580" s="114">
        <v>0</v>
      </c>
      <c r="R580" s="112"/>
      <c r="S580" s="113"/>
      <c r="T580" s="113"/>
      <c r="U580" s="113"/>
    </row>
    <row r="581" spans="1:21">
      <c r="A581" s="116">
        <v>42489</v>
      </c>
      <c r="B581" s="114" t="s">
        <v>5063</v>
      </c>
      <c r="C581" s="116">
        <v>42489</v>
      </c>
      <c r="D581" s="114" t="s">
        <v>5063</v>
      </c>
      <c r="E581" s="114" t="s">
        <v>939</v>
      </c>
      <c r="F581" s="114"/>
      <c r="G581" s="114"/>
      <c r="H581" s="114" t="s">
        <v>701</v>
      </c>
      <c r="I581" s="114" t="s">
        <v>19</v>
      </c>
      <c r="J581" s="114" t="s">
        <v>5057</v>
      </c>
      <c r="K581" s="114" t="s">
        <v>21</v>
      </c>
      <c r="L581" s="114"/>
      <c r="M581" s="136">
        <v>24380</v>
      </c>
      <c r="N581" s="114" t="s">
        <v>18</v>
      </c>
      <c r="O581" s="136">
        <v>10398.81</v>
      </c>
      <c r="P581" s="136">
        <v>10398.81</v>
      </c>
      <c r="Q581" s="114">
        <v>0</v>
      </c>
      <c r="R581" s="112"/>
      <c r="S581" s="112"/>
      <c r="T581" s="112"/>
      <c r="U581" s="112"/>
    </row>
    <row r="582" spans="1:21">
      <c r="A582" s="116">
        <v>42489</v>
      </c>
      <c r="B582" s="114" t="s">
        <v>5063</v>
      </c>
      <c r="C582" s="116">
        <v>42489</v>
      </c>
      <c r="D582" s="114" t="s">
        <v>5063</v>
      </c>
      <c r="E582" s="114" t="s">
        <v>939</v>
      </c>
      <c r="F582" s="114"/>
      <c r="G582" s="114"/>
      <c r="H582" s="114" t="s">
        <v>701</v>
      </c>
      <c r="I582" s="114" t="s">
        <v>19</v>
      </c>
      <c r="J582" s="114" t="s">
        <v>5057</v>
      </c>
      <c r="K582" s="114"/>
      <c r="L582" s="114" t="s">
        <v>20</v>
      </c>
      <c r="M582" s="136">
        <v>-24410</v>
      </c>
      <c r="N582" s="114" t="s">
        <v>18</v>
      </c>
      <c r="O582" s="136">
        <v>-10321.11</v>
      </c>
      <c r="P582" s="136">
        <v>-10321.11</v>
      </c>
      <c r="Q582" s="114">
        <v>0</v>
      </c>
      <c r="R582" s="112"/>
      <c r="S582" s="112"/>
      <c r="T582" s="112"/>
      <c r="U582" s="112"/>
    </row>
    <row r="583" spans="1:21">
      <c r="A583" s="116">
        <v>42489</v>
      </c>
      <c r="B583" s="114" t="s">
        <v>5063</v>
      </c>
      <c r="C583" s="116">
        <v>42489</v>
      </c>
      <c r="D583" s="114" t="s">
        <v>5063</v>
      </c>
      <c r="E583" s="114" t="s">
        <v>939</v>
      </c>
      <c r="F583" s="114"/>
      <c r="G583" s="114"/>
      <c r="H583" s="114" t="s">
        <v>701</v>
      </c>
      <c r="I583" s="114" t="s">
        <v>19</v>
      </c>
      <c r="J583" s="114" t="s">
        <v>5057</v>
      </c>
      <c r="K583" s="114" t="s">
        <v>21</v>
      </c>
      <c r="L583" s="114"/>
      <c r="M583" s="136">
        <v>24410</v>
      </c>
      <c r="N583" s="114" t="s">
        <v>18</v>
      </c>
      <c r="O583" s="136">
        <v>10321.11</v>
      </c>
      <c r="P583" s="136">
        <v>10321.11</v>
      </c>
      <c r="Q583" s="114">
        <v>0</v>
      </c>
      <c r="R583" s="112"/>
      <c r="S583" s="113"/>
      <c r="T583" s="113"/>
      <c r="U583" s="113"/>
    </row>
    <row r="584" spans="1:21">
      <c r="A584" s="116">
        <v>42489</v>
      </c>
      <c r="B584" s="114" t="s">
        <v>5056</v>
      </c>
      <c r="C584" s="116">
        <v>42489</v>
      </c>
      <c r="D584" s="114" t="s">
        <v>5056</v>
      </c>
      <c r="E584" s="114" t="s">
        <v>939</v>
      </c>
      <c r="F584" s="114"/>
      <c r="G584" s="114"/>
      <c r="H584" s="114" t="s">
        <v>701</v>
      </c>
      <c r="I584" s="114" t="s">
        <v>19</v>
      </c>
      <c r="J584" s="114" t="s">
        <v>5057</v>
      </c>
      <c r="K584" s="114"/>
      <c r="L584" s="114" t="s">
        <v>20</v>
      </c>
      <c r="M584" s="114">
        <v>-36.57</v>
      </c>
      <c r="N584" s="114" t="s">
        <v>18</v>
      </c>
      <c r="O584" s="114">
        <v>-15.6</v>
      </c>
      <c r="P584" s="114">
        <v>-15.6</v>
      </c>
      <c r="Q584" s="114">
        <v>0</v>
      </c>
      <c r="R584" s="112"/>
      <c r="S584" s="113"/>
      <c r="T584" s="113"/>
      <c r="U584" s="113"/>
    </row>
    <row r="585" spans="1:21">
      <c r="A585" s="116">
        <v>42488</v>
      </c>
      <c r="B585" s="114" t="s">
        <v>5059</v>
      </c>
      <c r="C585" s="116">
        <v>42488</v>
      </c>
      <c r="D585" s="114" t="s">
        <v>5059</v>
      </c>
      <c r="E585" s="114" t="s">
        <v>939</v>
      </c>
      <c r="F585" s="114"/>
      <c r="G585" s="114"/>
      <c r="H585" s="114" t="s">
        <v>701</v>
      </c>
      <c r="I585" s="114" t="s">
        <v>19</v>
      </c>
      <c r="J585" s="114" t="s">
        <v>5060</v>
      </c>
      <c r="K585" s="114"/>
      <c r="L585" s="114" t="s">
        <v>20</v>
      </c>
      <c r="M585" s="136">
        <v>-24410</v>
      </c>
      <c r="N585" s="114" t="s">
        <v>18</v>
      </c>
      <c r="O585" s="136">
        <v>-10321.11</v>
      </c>
      <c r="P585" s="136">
        <v>-10321.11</v>
      </c>
      <c r="Q585" s="114">
        <v>0</v>
      </c>
      <c r="R585" s="112"/>
      <c r="S585" s="112"/>
      <c r="T585" s="112"/>
      <c r="U585" s="112"/>
    </row>
    <row r="586" spans="1:21">
      <c r="A586" s="116">
        <v>42488</v>
      </c>
      <c r="B586" s="114" t="s">
        <v>5059</v>
      </c>
      <c r="C586" s="116">
        <v>42488</v>
      </c>
      <c r="D586" s="114" t="s">
        <v>5059</v>
      </c>
      <c r="E586" s="114" t="s">
        <v>939</v>
      </c>
      <c r="F586" s="114"/>
      <c r="G586" s="114"/>
      <c r="H586" s="114" t="s">
        <v>701</v>
      </c>
      <c r="I586" s="114" t="s">
        <v>19</v>
      </c>
      <c r="J586" s="114" t="s">
        <v>5060</v>
      </c>
      <c r="K586" s="114" t="s">
        <v>21</v>
      </c>
      <c r="L586" s="114"/>
      <c r="M586" s="136">
        <v>24410</v>
      </c>
      <c r="N586" s="114" t="s">
        <v>18</v>
      </c>
      <c r="O586" s="136">
        <v>10321.11</v>
      </c>
      <c r="P586" s="136">
        <v>10321.11</v>
      </c>
      <c r="Q586" s="114">
        <v>0</v>
      </c>
      <c r="R586" s="112"/>
      <c r="S586" s="112"/>
      <c r="T586" s="112"/>
      <c r="U586" s="112"/>
    </row>
    <row r="587" spans="1:21">
      <c r="A587" s="116">
        <v>42489</v>
      </c>
      <c r="B587" s="114" t="s">
        <v>5064</v>
      </c>
      <c r="C587" s="116">
        <v>42489</v>
      </c>
      <c r="D587" s="114" t="s">
        <v>5064</v>
      </c>
      <c r="E587" s="114" t="s">
        <v>939</v>
      </c>
      <c r="F587" s="114"/>
      <c r="G587" s="114"/>
      <c r="H587" s="114" t="s">
        <v>701</v>
      </c>
      <c r="I587" s="114" t="s">
        <v>19</v>
      </c>
      <c r="J587" s="114" t="s">
        <v>5065</v>
      </c>
      <c r="K587" s="114"/>
      <c r="L587" s="114" t="s">
        <v>20</v>
      </c>
      <c r="M587" s="136">
        <v>-14910.24</v>
      </c>
      <c r="N587" s="114" t="s">
        <v>18</v>
      </c>
      <c r="O587" s="136">
        <v>-6542.59</v>
      </c>
      <c r="P587" s="136">
        <v>-6542.59</v>
      </c>
      <c r="Q587" s="114">
        <v>0</v>
      </c>
      <c r="R587" s="112"/>
      <c r="S587" s="112"/>
      <c r="T587" s="112"/>
      <c r="U587" s="112"/>
    </row>
    <row r="588" spans="1:21">
      <c r="A588" s="116">
        <v>42489</v>
      </c>
      <c r="B588" s="114" t="s">
        <v>5064</v>
      </c>
      <c r="C588" s="116">
        <v>42489</v>
      </c>
      <c r="D588" s="114" t="s">
        <v>5064</v>
      </c>
      <c r="E588" s="114" t="s">
        <v>939</v>
      </c>
      <c r="F588" s="114"/>
      <c r="G588" s="114"/>
      <c r="H588" s="114" t="s">
        <v>701</v>
      </c>
      <c r="I588" s="114" t="s">
        <v>19</v>
      </c>
      <c r="J588" s="114" t="s">
        <v>5065</v>
      </c>
      <c r="K588" s="114" t="s">
        <v>21</v>
      </c>
      <c r="L588" s="114"/>
      <c r="M588" s="136">
        <v>14910.24</v>
      </c>
      <c r="N588" s="114" t="s">
        <v>18</v>
      </c>
      <c r="O588" s="136">
        <v>6542.59</v>
      </c>
      <c r="P588" s="136">
        <v>6542.59</v>
      </c>
      <c r="Q588" s="114">
        <v>0</v>
      </c>
      <c r="R588" s="112"/>
      <c r="S588" s="113"/>
      <c r="T588" s="113"/>
      <c r="U588" s="113"/>
    </row>
    <row r="589" spans="1:21">
      <c r="A589" s="116">
        <v>42489</v>
      </c>
      <c r="B589" s="114" t="s">
        <v>5064</v>
      </c>
      <c r="C589" s="116">
        <v>42489</v>
      </c>
      <c r="D589" s="114" t="s">
        <v>5064</v>
      </c>
      <c r="E589" s="114" t="s">
        <v>939</v>
      </c>
      <c r="F589" s="114"/>
      <c r="G589" s="114"/>
      <c r="H589" s="114" t="s">
        <v>701</v>
      </c>
      <c r="I589" s="114" t="s">
        <v>19</v>
      </c>
      <c r="J589" s="114" t="s">
        <v>5065</v>
      </c>
      <c r="K589" s="114"/>
      <c r="L589" s="114" t="s">
        <v>20</v>
      </c>
      <c r="M589" s="114">
        <v>-233.29</v>
      </c>
      <c r="N589" s="114" t="s">
        <v>18</v>
      </c>
      <c r="O589" s="114">
        <v>-102.7</v>
      </c>
      <c r="P589" s="114">
        <v>-102.7</v>
      </c>
      <c r="Q589" s="114">
        <v>0</v>
      </c>
      <c r="R589" s="112"/>
      <c r="S589" s="113"/>
      <c r="T589" s="113"/>
      <c r="U589" s="113"/>
    </row>
    <row r="590" spans="1:21">
      <c r="A590" s="116">
        <v>42489</v>
      </c>
      <c r="B590" s="114" t="s">
        <v>5064</v>
      </c>
      <c r="C590" s="116">
        <v>42489</v>
      </c>
      <c r="D590" s="114" t="s">
        <v>5064</v>
      </c>
      <c r="E590" s="114" t="s">
        <v>939</v>
      </c>
      <c r="F590" s="114"/>
      <c r="G590" s="114"/>
      <c r="H590" s="114" t="s">
        <v>701</v>
      </c>
      <c r="I590" s="114" t="s">
        <v>19</v>
      </c>
      <c r="J590" s="114" t="s">
        <v>5065</v>
      </c>
      <c r="K590" s="114" t="s">
        <v>21</v>
      </c>
      <c r="L590" s="114"/>
      <c r="M590" s="114">
        <v>233.29</v>
      </c>
      <c r="N590" s="114" t="s">
        <v>18</v>
      </c>
      <c r="O590" s="114">
        <v>102.7</v>
      </c>
      <c r="P590" s="114">
        <v>102.7</v>
      </c>
      <c r="Q590" s="114">
        <v>0</v>
      </c>
      <c r="R590" s="112"/>
      <c r="S590" s="112"/>
      <c r="T590" s="112"/>
      <c r="U590" s="112"/>
    </row>
    <row r="591" spans="1:21">
      <c r="A591" s="116">
        <v>42489</v>
      </c>
      <c r="B591" s="114" t="s">
        <v>5064</v>
      </c>
      <c r="C591" s="116">
        <v>42489</v>
      </c>
      <c r="D591" s="114" t="s">
        <v>5064</v>
      </c>
      <c r="E591" s="114" t="s">
        <v>939</v>
      </c>
      <c r="F591" s="114"/>
      <c r="G591" s="114"/>
      <c r="H591" s="114" t="s">
        <v>701</v>
      </c>
      <c r="I591" s="114" t="s">
        <v>19</v>
      </c>
      <c r="J591" s="114" t="s">
        <v>5065</v>
      </c>
      <c r="K591" s="114"/>
      <c r="L591" s="114" t="s">
        <v>20</v>
      </c>
      <c r="M591" s="114">
        <v>-23.31</v>
      </c>
      <c r="N591" s="114" t="s">
        <v>18</v>
      </c>
      <c r="O591" s="114">
        <v>-9.9</v>
      </c>
      <c r="P591" s="114">
        <v>-9.9</v>
      </c>
      <c r="Q591" s="114">
        <v>0</v>
      </c>
      <c r="R591" s="112"/>
      <c r="S591" s="112"/>
      <c r="T591" s="112"/>
      <c r="U591" s="112"/>
    </row>
    <row r="592" spans="1:21">
      <c r="A592" s="116">
        <v>42489</v>
      </c>
      <c r="B592" s="114" t="s">
        <v>5064</v>
      </c>
      <c r="C592" s="116">
        <v>42489</v>
      </c>
      <c r="D592" s="114" t="s">
        <v>5064</v>
      </c>
      <c r="E592" s="114" t="s">
        <v>939</v>
      </c>
      <c r="F592" s="114"/>
      <c r="G592" s="114"/>
      <c r="H592" s="114" t="s">
        <v>701</v>
      </c>
      <c r="I592" s="114" t="s">
        <v>19</v>
      </c>
      <c r="J592" s="114" t="s">
        <v>5065</v>
      </c>
      <c r="K592" s="114" t="s">
        <v>21</v>
      </c>
      <c r="L592" s="114"/>
      <c r="M592" s="114">
        <v>23.31</v>
      </c>
      <c r="N592" s="114" t="s">
        <v>18</v>
      </c>
      <c r="O592" s="114">
        <v>9.9</v>
      </c>
      <c r="P592" s="114">
        <v>9.9</v>
      </c>
      <c r="Q592" s="114">
        <v>0</v>
      </c>
      <c r="R592" s="112"/>
      <c r="S592" s="113"/>
      <c r="T592" s="113"/>
      <c r="U592" s="113"/>
    </row>
    <row r="593" spans="1:21">
      <c r="A593" s="116">
        <v>42489</v>
      </c>
      <c r="B593" s="114" t="s">
        <v>5066</v>
      </c>
      <c r="C593" s="116">
        <v>42489</v>
      </c>
      <c r="D593" s="114" t="s">
        <v>5066</v>
      </c>
      <c r="E593" s="114" t="s">
        <v>939</v>
      </c>
      <c r="F593" s="114"/>
      <c r="G593" s="114"/>
      <c r="H593" s="114" t="s">
        <v>701</v>
      </c>
      <c r="I593" s="114" t="s">
        <v>19</v>
      </c>
      <c r="J593" s="114" t="s">
        <v>5065</v>
      </c>
      <c r="K593" s="114"/>
      <c r="L593" s="114" t="s">
        <v>20</v>
      </c>
      <c r="M593" s="114">
        <v>-0.02</v>
      </c>
      <c r="N593" s="114" t="s">
        <v>18</v>
      </c>
      <c r="O593" s="114">
        <v>-0.01</v>
      </c>
      <c r="P593" s="114">
        <v>-0.01</v>
      </c>
      <c r="Q593" s="114">
        <v>0</v>
      </c>
      <c r="R593" s="112"/>
      <c r="S593" s="113"/>
      <c r="T593" s="113"/>
      <c r="U593" s="112"/>
    </row>
    <row r="594" spans="1:21">
      <c r="A594" s="116">
        <v>42487</v>
      </c>
      <c r="B594" s="114" t="s">
        <v>5067</v>
      </c>
      <c r="C594" s="116">
        <v>42487</v>
      </c>
      <c r="D594" s="114" t="s">
        <v>5067</v>
      </c>
      <c r="E594" s="114" t="s">
        <v>939</v>
      </c>
      <c r="F594" s="114"/>
      <c r="G594" s="114"/>
      <c r="H594" s="114" t="s">
        <v>701</v>
      </c>
      <c r="I594" s="114" t="s">
        <v>19</v>
      </c>
      <c r="J594" s="114" t="s">
        <v>5068</v>
      </c>
      <c r="K594" s="114"/>
      <c r="L594" s="114" t="s">
        <v>20</v>
      </c>
      <c r="M594" s="136">
        <v>-24095.3</v>
      </c>
      <c r="N594" s="114" t="s">
        <v>18</v>
      </c>
      <c r="O594" s="136">
        <v>-10280.06</v>
      </c>
      <c r="P594" s="136">
        <v>-10280.06</v>
      </c>
      <c r="Q594" s="114">
        <v>0</v>
      </c>
      <c r="R594" s="112"/>
      <c r="S594" s="113"/>
      <c r="T594" s="113"/>
      <c r="U594" s="112"/>
    </row>
    <row r="595" spans="1:21">
      <c r="A595" s="116">
        <v>42487</v>
      </c>
      <c r="B595" s="114" t="s">
        <v>5067</v>
      </c>
      <c r="C595" s="116">
        <v>42487</v>
      </c>
      <c r="D595" s="114" t="s">
        <v>5067</v>
      </c>
      <c r="E595" s="114" t="s">
        <v>939</v>
      </c>
      <c r="F595" s="114"/>
      <c r="G595" s="114"/>
      <c r="H595" s="114" t="s">
        <v>701</v>
      </c>
      <c r="I595" s="114" t="s">
        <v>19</v>
      </c>
      <c r="J595" s="114" t="s">
        <v>5068</v>
      </c>
      <c r="K595" s="114" t="s">
        <v>21</v>
      </c>
      <c r="L595" s="114"/>
      <c r="M595" s="136">
        <v>24095.3</v>
      </c>
      <c r="N595" s="114" t="s">
        <v>18</v>
      </c>
      <c r="O595" s="136">
        <v>10280.06</v>
      </c>
      <c r="P595" s="136">
        <v>10280.06</v>
      </c>
      <c r="Q595" s="114">
        <v>0</v>
      </c>
      <c r="R595" s="112"/>
      <c r="S595" s="113"/>
      <c r="T595" s="113"/>
      <c r="U595" s="112"/>
    </row>
    <row r="596" spans="1:21">
      <c r="A596" s="116">
        <v>42487</v>
      </c>
      <c r="B596" s="114" t="s">
        <v>5069</v>
      </c>
      <c r="C596" s="116">
        <v>42487</v>
      </c>
      <c r="D596" s="114" t="s">
        <v>5069</v>
      </c>
      <c r="E596" s="114" t="s">
        <v>939</v>
      </c>
      <c r="F596" s="114"/>
      <c r="G596" s="114"/>
      <c r="H596" s="114" t="s">
        <v>701</v>
      </c>
      <c r="I596" s="114" t="s">
        <v>19</v>
      </c>
      <c r="J596" s="114" t="s">
        <v>5068</v>
      </c>
      <c r="K596" s="114"/>
      <c r="L596" s="114" t="s">
        <v>20</v>
      </c>
      <c r="M596" s="114">
        <v>-21.69</v>
      </c>
      <c r="N596" s="114" t="s">
        <v>18</v>
      </c>
      <c r="O596" s="114">
        <v>-9.25</v>
      </c>
      <c r="P596" s="114">
        <v>-9.25</v>
      </c>
      <c r="Q596" s="114">
        <v>0</v>
      </c>
      <c r="R596" s="112"/>
      <c r="S596" s="113"/>
      <c r="T596" s="113"/>
      <c r="U596" s="112"/>
    </row>
    <row r="597" spans="1:21" hidden="1">
      <c r="A597" s="116">
        <v>42487</v>
      </c>
      <c r="B597" s="114" t="s">
        <v>5070</v>
      </c>
      <c r="C597" s="116">
        <v>42487</v>
      </c>
      <c r="D597" s="114" t="s">
        <v>5070</v>
      </c>
      <c r="E597" s="114" t="s">
        <v>939</v>
      </c>
      <c r="F597" s="114" t="s">
        <v>4125</v>
      </c>
      <c r="G597" s="114">
        <v>70</v>
      </c>
      <c r="H597" s="114" t="s">
        <v>701</v>
      </c>
      <c r="I597" s="114" t="s">
        <v>24</v>
      </c>
      <c r="J597" s="114" t="s">
        <v>5071</v>
      </c>
      <c r="K597" s="114" t="s">
        <v>21</v>
      </c>
      <c r="L597" s="114"/>
      <c r="M597" s="136">
        <v>24105.35</v>
      </c>
      <c r="N597" s="114" t="s">
        <v>18</v>
      </c>
      <c r="O597" s="136">
        <v>8324.51</v>
      </c>
      <c r="P597" s="136">
        <v>8324.51</v>
      </c>
      <c r="Q597" s="136">
        <v>1960</v>
      </c>
      <c r="R597" s="112"/>
      <c r="S597" s="113"/>
      <c r="T597" s="113"/>
      <c r="U597" s="112"/>
    </row>
    <row r="598" spans="1:21">
      <c r="A598" s="116">
        <v>42487</v>
      </c>
      <c r="B598" s="114" t="s">
        <v>5072</v>
      </c>
      <c r="C598" s="116">
        <v>42487</v>
      </c>
      <c r="D598" s="114" t="s">
        <v>5072</v>
      </c>
      <c r="E598" s="114" t="s">
        <v>939</v>
      </c>
      <c r="F598" s="114"/>
      <c r="G598" s="114"/>
      <c r="H598" s="114" t="s">
        <v>701</v>
      </c>
      <c r="I598" s="114" t="s">
        <v>19</v>
      </c>
      <c r="J598" s="114" t="s">
        <v>4715</v>
      </c>
      <c r="K598" s="114"/>
      <c r="L598" s="114" t="s">
        <v>20</v>
      </c>
      <c r="M598" s="136">
        <v>-24107.35</v>
      </c>
      <c r="N598" s="114" t="s">
        <v>18</v>
      </c>
      <c r="O598" s="136">
        <v>-10285.200000000001</v>
      </c>
      <c r="P598" s="136">
        <v>-10285.200000000001</v>
      </c>
      <c r="Q598" s="114">
        <v>0</v>
      </c>
      <c r="R598" s="112"/>
      <c r="S598" s="112"/>
      <c r="T598" s="112"/>
      <c r="U598" s="112"/>
    </row>
    <row r="599" spans="1:21">
      <c r="A599" s="116">
        <v>42487</v>
      </c>
      <c r="B599" s="114" t="s">
        <v>5072</v>
      </c>
      <c r="C599" s="116">
        <v>42487</v>
      </c>
      <c r="D599" s="114" t="s">
        <v>5072</v>
      </c>
      <c r="E599" s="114" t="s">
        <v>939</v>
      </c>
      <c r="F599" s="114"/>
      <c r="G599" s="114"/>
      <c r="H599" s="114" t="s">
        <v>701</v>
      </c>
      <c r="I599" s="114" t="s">
        <v>19</v>
      </c>
      <c r="J599" s="114" t="s">
        <v>4715</v>
      </c>
      <c r="K599" s="114" t="s">
        <v>21</v>
      </c>
      <c r="L599" s="114"/>
      <c r="M599" s="136">
        <v>24107.35</v>
      </c>
      <c r="N599" s="114" t="s">
        <v>18</v>
      </c>
      <c r="O599" s="136">
        <v>10285.200000000001</v>
      </c>
      <c r="P599" s="136">
        <v>10285.200000000001</v>
      </c>
      <c r="Q599" s="114">
        <v>0</v>
      </c>
      <c r="R599" s="112"/>
      <c r="S599" s="112"/>
      <c r="T599" s="112"/>
      <c r="U599" s="112"/>
    </row>
    <row r="600" spans="1:21">
      <c r="A600" s="116">
        <v>42487</v>
      </c>
      <c r="B600" s="114" t="s">
        <v>5073</v>
      </c>
      <c r="C600" s="116">
        <v>42487</v>
      </c>
      <c r="D600" s="114" t="s">
        <v>5073</v>
      </c>
      <c r="E600" s="114" t="s">
        <v>939</v>
      </c>
      <c r="F600" s="114"/>
      <c r="G600" s="114"/>
      <c r="H600" s="114" t="s">
        <v>701</v>
      </c>
      <c r="I600" s="114" t="s">
        <v>19</v>
      </c>
      <c r="J600" s="114" t="s">
        <v>5049</v>
      </c>
      <c r="K600" s="114"/>
      <c r="L600" s="114" t="s">
        <v>20</v>
      </c>
      <c r="M600" s="136">
        <v>-24105.35</v>
      </c>
      <c r="N600" s="114" t="s">
        <v>18</v>
      </c>
      <c r="O600" s="136">
        <v>-10284.51</v>
      </c>
      <c r="P600" s="136">
        <v>-10284.51</v>
      </c>
      <c r="Q600" s="114">
        <v>0</v>
      </c>
      <c r="R600" s="112"/>
      <c r="S600" s="112"/>
      <c r="T600" s="112"/>
      <c r="U600" s="112"/>
    </row>
    <row r="601" spans="1:21">
      <c r="A601" s="116">
        <v>42487</v>
      </c>
      <c r="B601" s="114" t="s">
        <v>5073</v>
      </c>
      <c r="C601" s="116">
        <v>42487</v>
      </c>
      <c r="D601" s="114" t="s">
        <v>5073</v>
      </c>
      <c r="E601" s="114" t="s">
        <v>939</v>
      </c>
      <c r="F601" s="114"/>
      <c r="G601" s="114"/>
      <c r="H601" s="114" t="s">
        <v>701</v>
      </c>
      <c r="I601" s="114" t="s">
        <v>19</v>
      </c>
      <c r="J601" s="114" t="s">
        <v>5049</v>
      </c>
      <c r="K601" s="114" t="s">
        <v>21</v>
      </c>
      <c r="L601" s="114"/>
      <c r="M601" s="136">
        <v>24105.35</v>
      </c>
      <c r="N601" s="114" t="s">
        <v>18</v>
      </c>
      <c r="O601" s="136">
        <v>10284.51</v>
      </c>
      <c r="P601" s="136">
        <v>10284.51</v>
      </c>
      <c r="Q601" s="114">
        <v>0</v>
      </c>
      <c r="R601" s="112"/>
      <c r="S601" s="113"/>
      <c r="T601" s="113"/>
      <c r="U601" s="113"/>
    </row>
    <row r="602" spans="1:21">
      <c r="A602" s="116">
        <v>42487</v>
      </c>
      <c r="B602" s="114" t="s">
        <v>5074</v>
      </c>
      <c r="C602" s="116">
        <v>42487</v>
      </c>
      <c r="D602" s="114" t="s">
        <v>5074</v>
      </c>
      <c r="E602" s="114" t="s">
        <v>939</v>
      </c>
      <c r="F602" s="114"/>
      <c r="G602" s="114"/>
      <c r="H602" s="114" t="s">
        <v>701</v>
      </c>
      <c r="I602" s="114" t="s">
        <v>19</v>
      </c>
      <c r="J602" s="114" t="s">
        <v>5075</v>
      </c>
      <c r="K602" s="114"/>
      <c r="L602" s="114" t="s">
        <v>20</v>
      </c>
      <c r="M602" s="136">
        <v>-24093.3</v>
      </c>
      <c r="N602" s="114" t="s">
        <v>18</v>
      </c>
      <c r="O602" s="136">
        <v>-10279.370000000001</v>
      </c>
      <c r="P602" s="136">
        <v>-10279.370000000001</v>
      </c>
      <c r="Q602" s="114">
        <v>0</v>
      </c>
      <c r="R602" s="112"/>
      <c r="S602" s="113"/>
      <c r="T602" s="113"/>
      <c r="U602" s="113"/>
    </row>
    <row r="603" spans="1:21">
      <c r="A603" s="116">
        <v>42487</v>
      </c>
      <c r="B603" s="114" t="s">
        <v>5074</v>
      </c>
      <c r="C603" s="116">
        <v>42487</v>
      </c>
      <c r="D603" s="114" t="s">
        <v>5074</v>
      </c>
      <c r="E603" s="114" t="s">
        <v>939</v>
      </c>
      <c r="F603" s="114"/>
      <c r="G603" s="114"/>
      <c r="H603" s="114" t="s">
        <v>701</v>
      </c>
      <c r="I603" s="114" t="s">
        <v>19</v>
      </c>
      <c r="J603" s="114" t="s">
        <v>5075</v>
      </c>
      <c r="K603" s="114" t="s">
        <v>21</v>
      </c>
      <c r="L603" s="114"/>
      <c r="M603" s="136">
        <v>24093.3</v>
      </c>
      <c r="N603" s="114" t="s">
        <v>18</v>
      </c>
      <c r="O603" s="136">
        <v>10279.370000000001</v>
      </c>
      <c r="P603" s="136">
        <v>10279.370000000001</v>
      </c>
      <c r="Q603" s="114">
        <v>0</v>
      </c>
      <c r="R603" s="112"/>
      <c r="S603" s="113"/>
      <c r="T603" s="113"/>
      <c r="U603" s="113"/>
    </row>
    <row r="604" spans="1:21">
      <c r="A604" s="116">
        <v>42487</v>
      </c>
      <c r="B604" s="114" t="s">
        <v>5076</v>
      </c>
      <c r="C604" s="116">
        <v>42487</v>
      </c>
      <c r="D604" s="114" t="s">
        <v>5076</v>
      </c>
      <c r="E604" s="114" t="s">
        <v>939</v>
      </c>
      <c r="F604" s="114"/>
      <c r="G604" s="114"/>
      <c r="H604" s="114" t="s">
        <v>701</v>
      </c>
      <c r="I604" s="114" t="s">
        <v>19</v>
      </c>
      <c r="J604" s="114" t="s">
        <v>5075</v>
      </c>
      <c r="K604" s="114"/>
      <c r="L604" s="114" t="s">
        <v>20</v>
      </c>
      <c r="M604" s="114">
        <v>-21.68</v>
      </c>
      <c r="N604" s="114" t="s">
        <v>18</v>
      </c>
      <c r="O604" s="114">
        <v>-9.25</v>
      </c>
      <c r="P604" s="114">
        <v>-9.25</v>
      </c>
      <c r="Q604" s="114">
        <v>0</v>
      </c>
      <c r="R604" s="112"/>
      <c r="S604" s="113"/>
      <c r="T604" s="113"/>
      <c r="U604" s="113"/>
    </row>
    <row r="605" spans="1:21">
      <c r="A605" s="116">
        <v>42486</v>
      </c>
      <c r="B605" s="114" t="s">
        <v>5077</v>
      </c>
      <c r="C605" s="116">
        <v>42486</v>
      </c>
      <c r="D605" s="114" t="s">
        <v>5077</v>
      </c>
      <c r="E605" s="114" t="s">
        <v>939</v>
      </c>
      <c r="F605" s="114"/>
      <c r="G605" s="114"/>
      <c r="H605" s="114" t="s">
        <v>701</v>
      </c>
      <c r="I605" s="114" t="s">
        <v>19</v>
      </c>
      <c r="J605" s="114" t="s">
        <v>5078</v>
      </c>
      <c r="K605" s="114"/>
      <c r="L605" s="114" t="s">
        <v>20</v>
      </c>
      <c r="M605" s="136">
        <v>-24636.28</v>
      </c>
      <c r="N605" s="114" t="s">
        <v>18</v>
      </c>
      <c r="O605" s="136">
        <v>-10465.11</v>
      </c>
      <c r="P605" s="136">
        <v>-10465.11</v>
      </c>
      <c r="Q605" s="114">
        <v>0</v>
      </c>
      <c r="R605" s="112"/>
      <c r="S605" s="113"/>
      <c r="T605" s="113"/>
      <c r="U605" s="113"/>
    </row>
    <row r="606" spans="1:21">
      <c r="A606" s="116">
        <v>42486</v>
      </c>
      <c r="B606" s="114" t="s">
        <v>5077</v>
      </c>
      <c r="C606" s="116">
        <v>42486</v>
      </c>
      <c r="D606" s="114" t="s">
        <v>5077</v>
      </c>
      <c r="E606" s="114" t="s">
        <v>939</v>
      </c>
      <c r="F606" s="114"/>
      <c r="G606" s="114"/>
      <c r="H606" s="114" t="s">
        <v>701</v>
      </c>
      <c r="I606" s="114" t="s">
        <v>19</v>
      </c>
      <c r="J606" s="114" t="s">
        <v>5078</v>
      </c>
      <c r="K606" s="114" t="s">
        <v>21</v>
      </c>
      <c r="L606" s="114"/>
      <c r="M606" s="136">
        <v>24636.28</v>
      </c>
      <c r="N606" s="114" t="s">
        <v>18</v>
      </c>
      <c r="O606" s="136">
        <v>10465.11</v>
      </c>
      <c r="P606" s="136">
        <v>10465.11</v>
      </c>
      <c r="Q606" s="114">
        <v>0</v>
      </c>
      <c r="R606" s="112"/>
      <c r="S606" s="113"/>
      <c r="T606" s="113"/>
      <c r="U606" s="112"/>
    </row>
    <row r="607" spans="1:21">
      <c r="A607" s="116">
        <v>42486</v>
      </c>
      <c r="B607" s="114" t="s">
        <v>5079</v>
      </c>
      <c r="C607" s="116">
        <v>42486</v>
      </c>
      <c r="D607" s="114" t="s">
        <v>5079</v>
      </c>
      <c r="E607" s="114" t="s">
        <v>939</v>
      </c>
      <c r="F607" s="114"/>
      <c r="G607" s="114"/>
      <c r="H607" s="114" t="s">
        <v>701</v>
      </c>
      <c r="I607" s="114" t="s">
        <v>19</v>
      </c>
      <c r="J607" s="114" t="s">
        <v>5080</v>
      </c>
      <c r="K607" s="114"/>
      <c r="L607" s="114" t="s">
        <v>20</v>
      </c>
      <c r="M607" s="136">
        <v>-24658.47</v>
      </c>
      <c r="N607" s="114" t="s">
        <v>18</v>
      </c>
      <c r="O607" s="136">
        <v>-10474.540000000001</v>
      </c>
      <c r="P607" s="136">
        <v>-10474.540000000001</v>
      </c>
      <c r="Q607" s="114">
        <v>0</v>
      </c>
      <c r="R607" s="112"/>
      <c r="S607" s="113"/>
      <c r="T607" s="113"/>
      <c r="U607" s="112"/>
    </row>
    <row r="608" spans="1:21">
      <c r="A608" s="116">
        <v>42486</v>
      </c>
      <c r="B608" s="114" t="s">
        <v>5079</v>
      </c>
      <c r="C608" s="116">
        <v>42486</v>
      </c>
      <c r="D608" s="114" t="s">
        <v>5079</v>
      </c>
      <c r="E608" s="114" t="s">
        <v>939</v>
      </c>
      <c r="F608" s="114"/>
      <c r="G608" s="114"/>
      <c r="H608" s="114" t="s">
        <v>701</v>
      </c>
      <c r="I608" s="114" t="s">
        <v>19</v>
      </c>
      <c r="J608" s="114" t="s">
        <v>5080</v>
      </c>
      <c r="K608" s="114" t="s">
        <v>21</v>
      </c>
      <c r="L608" s="114"/>
      <c r="M608" s="136">
        <v>24658.47</v>
      </c>
      <c r="N608" s="114" t="s">
        <v>18</v>
      </c>
      <c r="O608" s="136">
        <v>10474.540000000001</v>
      </c>
      <c r="P608" s="136">
        <v>10474.540000000001</v>
      </c>
      <c r="Q608" s="114">
        <v>0</v>
      </c>
      <c r="R608" s="112"/>
      <c r="S608" s="113"/>
      <c r="T608" s="113"/>
      <c r="U608" s="113"/>
    </row>
    <row r="609" spans="1:21">
      <c r="A609" s="116">
        <v>42486</v>
      </c>
      <c r="B609" s="114" t="s">
        <v>5081</v>
      </c>
      <c r="C609" s="116">
        <v>42486</v>
      </c>
      <c r="D609" s="114" t="s">
        <v>5081</v>
      </c>
      <c r="E609" s="114" t="s">
        <v>939</v>
      </c>
      <c r="F609" s="114"/>
      <c r="G609" s="114"/>
      <c r="H609" s="114" t="s">
        <v>701</v>
      </c>
      <c r="I609" s="114" t="s">
        <v>19</v>
      </c>
      <c r="J609" s="114" t="s">
        <v>5080</v>
      </c>
      <c r="K609" s="114"/>
      <c r="L609" s="114" t="s">
        <v>20</v>
      </c>
      <c r="M609" s="114">
        <v>-22.19</v>
      </c>
      <c r="N609" s="114" t="s">
        <v>18</v>
      </c>
      <c r="O609" s="114">
        <v>-9.43</v>
      </c>
      <c r="P609" s="114">
        <v>-9.43</v>
      </c>
      <c r="Q609" s="114">
        <v>0</v>
      </c>
      <c r="R609" s="112"/>
      <c r="S609" s="113"/>
      <c r="T609" s="113"/>
      <c r="U609" s="113"/>
    </row>
    <row r="610" spans="1:21">
      <c r="A610" s="116">
        <v>42486</v>
      </c>
      <c r="B610" s="114" t="s">
        <v>5082</v>
      </c>
      <c r="C610" s="116">
        <v>42486</v>
      </c>
      <c r="D610" s="114" t="s">
        <v>5082</v>
      </c>
      <c r="E610" s="114" t="s">
        <v>939</v>
      </c>
      <c r="F610" s="114"/>
      <c r="G610" s="114"/>
      <c r="H610" s="114" t="s">
        <v>701</v>
      </c>
      <c r="I610" s="114" t="s">
        <v>19</v>
      </c>
      <c r="J610" s="114" t="s">
        <v>5083</v>
      </c>
      <c r="K610" s="114"/>
      <c r="L610" s="114" t="s">
        <v>20</v>
      </c>
      <c r="M610" s="136">
        <v>-20566.61</v>
      </c>
      <c r="N610" s="114" t="s">
        <v>18</v>
      </c>
      <c r="O610" s="136">
        <v>-8747.1</v>
      </c>
      <c r="P610" s="136">
        <v>-8747.09</v>
      </c>
      <c r="Q610" s="114">
        <v>-0.01</v>
      </c>
      <c r="R610" s="112"/>
      <c r="S610" s="113"/>
      <c r="T610" s="113"/>
      <c r="U610" s="113"/>
    </row>
    <row r="611" spans="1:21">
      <c r="A611" s="116">
        <v>42486</v>
      </c>
      <c r="B611" s="114" t="s">
        <v>5082</v>
      </c>
      <c r="C611" s="116">
        <v>42486</v>
      </c>
      <c r="D611" s="114" t="s">
        <v>5082</v>
      </c>
      <c r="E611" s="114" t="s">
        <v>939</v>
      </c>
      <c r="F611" s="114"/>
      <c r="G611" s="114"/>
      <c r="H611" s="114" t="s">
        <v>701</v>
      </c>
      <c r="I611" s="114" t="s">
        <v>19</v>
      </c>
      <c r="J611" s="114" t="s">
        <v>5083</v>
      </c>
      <c r="K611" s="114" t="s">
        <v>21</v>
      </c>
      <c r="L611" s="114"/>
      <c r="M611" s="136">
        <v>20566.61</v>
      </c>
      <c r="N611" s="114" t="s">
        <v>18</v>
      </c>
      <c r="O611" s="136">
        <v>8747.1</v>
      </c>
      <c r="P611" s="136">
        <v>8747.09</v>
      </c>
      <c r="Q611" s="114">
        <v>0</v>
      </c>
      <c r="R611" s="112"/>
      <c r="S611" s="113"/>
      <c r="T611" s="113"/>
      <c r="U611" s="113"/>
    </row>
    <row r="612" spans="1:21">
      <c r="A612" s="116">
        <v>42486</v>
      </c>
      <c r="B612" s="114" t="s">
        <v>5084</v>
      </c>
      <c r="C612" s="116">
        <v>42486</v>
      </c>
      <c r="D612" s="114" t="s">
        <v>5084</v>
      </c>
      <c r="E612" s="114" t="s">
        <v>939</v>
      </c>
      <c r="F612" s="114"/>
      <c r="G612" s="114"/>
      <c r="H612" s="114" t="s">
        <v>701</v>
      </c>
      <c r="I612" s="114" t="s">
        <v>19</v>
      </c>
      <c r="J612" s="114" t="s">
        <v>5085</v>
      </c>
      <c r="K612" s="114"/>
      <c r="L612" s="114" t="s">
        <v>20</v>
      </c>
      <c r="M612" s="136">
        <v>-24578.58</v>
      </c>
      <c r="N612" s="114" t="s">
        <v>18</v>
      </c>
      <c r="O612" s="136">
        <v>-10446.950000000001</v>
      </c>
      <c r="P612" s="136">
        <v>-10446.950000000001</v>
      </c>
      <c r="Q612" s="114">
        <v>0</v>
      </c>
      <c r="R612" s="112"/>
      <c r="S612" s="112"/>
      <c r="T612" s="112"/>
      <c r="U612" s="112"/>
    </row>
    <row r="613" spans="1:21">
      <c r="A613" s="116">
        <v>42486</v>
      </c>
      <c r="B613" s="114" t="s">
        <v>5084</v>
      </c>
      <c r="C613" s="116">
        <v>42486</v>
      </c>
      <c r="D613" s="114" t="s">
        <v>5084</v>
      </c>
      <c r="E613" s="114" t="s">
        <v>939</v>
      </c>
      <c r="F613" s="114"/>
      <c r="G613" s="114"/>
      <c r="H613" s="114" t="s">
        <v>701</v>
      </c>
      <c r="I613" s="114" t="s">
        <v>19</v>
      </c>
      <c r="J613" s="114" t="s">
        <v>5085</v>
      </c>
      <c r="K613" s="114" t="s">
        <v>21</v>
      </c>
      <c r="L613" s="114"/>
      <c r="M613" s="136">
        <v>24578.58</v>
      </c>
      <c r="N613" s="114" t="s">
        <v>18</v>
      </c>
      <c r="O613" s="136">
        <v>10446.950000000001</v>
      </c>
      <c r="P613" s="136">
        <v>10446.950000000001</v>
      </c>
      <c r="Q613" s="114">
        <v>0</v>
      </c>
      <c r="R613" s="112"/>
      <c r="S613" s="113"/>
      <c r="T613" s="113"/>
      <c r="U613" s="113"/>
    </row>
    <row r="614" spans="1:21">
      <c r="A614" s="116">
        <v>42486</v>
      </c>
      <c r="B614" s="114" t="s">
        <v>5086</v>
      </c>
      <c r="C614" s="116">
        <v>42486</v>
      </c>
      <c r="D614" s="114" t="s">
        <v>5086</v>
      </c>
      <c r="E614" s="114" t="s">
        <v>939</v>
      </c>
      <c r="F614" s="114"/>
      <c r="G614" s="114"/>
      <c r="H614" s="114" t="s">
        <v>701</v>
      </c>
      <c r="I614" s="114" t="s">
        <v>19</v>
      </c>
      <c r="J614" s="114" t="s">
        <v>5085</v>
      </c>
      <c r="K614" s="114"/>
      <c r="L614" s="114" t="s">
        <v>20</v>
      </c>
      <c r="M614" s="114">
        <v>-22.12</v>
      </c>
      <c r="N614" s="114" t="s">
        <v>18</v>
      </c>
      <c r="O614" s="114">
        <v>-9.4</v>
      </c>
      <c r="P614" s="114">
        <v>-9.4</v>
      </c>
      <c r="Q614" s="114">
        <v>0</v>
      </c>
      <c r="R614" s="112"/>
      <c r="S614" s="113"/>
      <c r="T614" s="113"/>
      <c r="U614" s="112"/>
    </row>
    <row r="615" spans="1:21">
      <c r="A615" s="116">
        <v>42486</v>
      </c>
      <c r="B615" s="114" t="s">
        <v>5087</v>
      </c>
      <c r="C615" s="116">
        <v>42486</v>
      </c>
      <c r="D615" s="114" t="s">
        <v>5087</v>
      </c>
      <c r="E615" s="114" t="s">
        <v>939</v>
      </c>
      <c r="F615" s="114"/>
      <c r="G615" s="114"/>
      <c r="H615" s="114" t="s">
        <v>701</v>
      </c>
      <c r="I615" s="114" t="s">
        <v>19</v>
      </c>
      <c r="J615" s="114" t="s">
        <v>5088</v>
      </c>
      <c r="K615" s="114"/>
      <c r="L615" s="114" t="s">
        <v>20</v>
      </c>
      <c r="M615" s="136">
        <v>-20772.89</v>
      </c>
      <c r="N615" s="114" t="s">
        <v>18</v>
      </c>
      <c r="O615" s="136">
        <v>-8824</v>
      </c>
      <c r="P615" s="136">
        <v>-8824.01</v>
      </c>
      <c r="Q615" s="114">
        <v>0.01</v>
      </c>
      <c r="R615" s="112"/>
      <c r="S615" s="113"/>
      <c r="T615" s="113"/>
      <c r="U615" s="112"/>
    </row>
    <row r="616" spans="1:21">
      <c r="A616" s="116">
        <v>42486</v>
      </c>
      <c r="B616" s="114" t="s">
        <v>5087</v>
      </c>
      <c r="C616" s="116">
        <v>42486</v>
      </c>
      <c r="D616" s="114" t="s">
        <v>5087</v>
      </c>
      <c r="E616" s="114" t="s">
        <v>939</v>
      </c>
      <c r="F616" s="114"/>
      <c r="G616" s="114"/>
      <c r="H616" s="114" t="s">
        <v>701</v>
      </c>
      <c r="I616" s="114" t="s">
        <v>19</v>
      </c>
      <c r="J616" s="114" t="s">
        <v>5088</v>
      </c>
      <c r="K616" s="114" t="s">
        <v>21</v>
      </c>
      <c r="L616" s="114"/>
      <c r="M616" s="136">
        <v>20772.89</v>
      </c>
      <c r="N616" s="114" t="s">
        <v>18</v>
      </c>
      <c r="O616" s="136">
        <v>8824</v>
      </c>
      <c r="P616" s="136">
        <v>8824.01</v>
      </c>
      <c r="Q616" s="114">
        <v>0</v>
      </c>
      <c r="R616" s="112"/>
      <c r="S616" s="112"/>
      <c r="T616" s="112"/>
      <c r="U616" s="112"/>
    </row>
    <row r="617" spans="1:21">
      <c r="A617" s="116">
        <v>42486</v>
      </c>
      <c r="B617" s="114" t="s">
        <v>5089</v>
      </c>
      <c r="C617" s="116">
        <v>42486</v>
      </c>
      <c r="D617" s="114" t="s">
        <v>5089</v>
      </c>
      <c r="E617" s="114" t="s">
        <v>939</v>
      </c>
      <c r="F617" s="114"/>
      <c r="G617" s="114"/>
      <c r="H617" s="114" t="s">
        <v>701</v>
      </c>
      <c r="I617" s="114" t="s">
        <v>19</v>
      </c>
      <c r="J617" s="114" t="s">
        <v>5090</v>
      </c>
      <c r="K617" s="114"/>
      <c r="L617" s="114" t="s">
        <v>20</v>
      </c>
      <c r="M617" s="136">
        <v>-24497.71</v>
      </c>
      <c r="N617" s="114" t="s">
        <v>18</v>
      </c>
      <c r="O617" s="136">
        <v>-10419.02</v>
      </c>
      <c r="P617" s="136">
        <v>-10419.02</v>
      </c>
      <c r="Q617" s="114">
        <v>0</v>
      </c>
      <c r="R617" s="112"/>
      <c r="S617" s="113"/>
      <c r="T617" s="113"/>
      <c r="U617" s="113"/>
    </row>
    <row r="618" spans="1:21">
      <c r="A618" s="116">
        <v>42486</v>
      </c>
      <c r="B618" s="114" t="s">
        <v>5089</v>
      </c>
      <c r="C618" s="116">
        <v>42486</v>
      </c>
      <c r="D618" s="114" t="s">
        <v>5089</v>
      </c>
      <c r="E618" s="114" t="s">
        <v>939</v>
      </c>
      <c r="F618" s="114"/>
      <c r="G618" s="114"/>
      <c r="H618" s="114" t="s">
        <v>701</v>
      </c>
      <c r="I618" s="114" t="s">
        <v>19</v>
      </c>
      <c r="J618" s="114" t="s">
        <v>5090</v>
      </c>
      <c r="K618" s="114" t="s">
        <v>21</v>
      </c>
      <c r="L618" s="114"/>
      <c r="M618" s="136">
        <v>24497.71</v>
      </c>
      <c r="N618" s="114" t="s">
        <v>18</v>
      </c>
      <c r="O618" s="136">
        <v>10419.02</v>
      </c>
      <c r="P618" s="136">
        <v>10419.02</v>
      </c>
      <c r="Q618" s="114">
        <v>0</v>
      </c>
      <c r="R618" s="112"/>
      <c r="S618" s="113"/>
      <c r="T618" s="113"/>
      <c r="U618" s="113"/>
    </row>
    <row r="619" spans="1:21">
      <c r="A619" s="116">
        <v>42486</v>
      </c>
      <c r="B619" s="114" t="s">
        <v>5091</v>
      </c>
      <c r="C619" s="116">
        <v>42486</v>
      </c>
      <c r="D619" s="114" t="s">
        <v>5091</v>
      </c>
      <c r="E619" s="114" t="s">
        <v>939</v>
      </c>
      <c r="F619" s="114"/>
      <c r="G619" s="114"/>
      <c r="H619" s="114" t="s">
        <v>701</v>
      </c>
      <c r="I619" s="114" t="s">
        <v>19</v>
      </c>
      <c r="J619" s="114" t="s">
        <v>5090</v>
      </c>
      <c r="K619" s="114"/>
      <c r="L619" s="114" t="s">
        <v>20</v>
      </c>
      <c r="M619" s="114">
        <v>-22.05</v>
      </c>
      <c r="N619" s="114" t="s">
        <v>18</v>
      </c>
      <c r="O619" s="114">
        <v>-9.3800000000000008</v>
      </c>
      <c r="P619" s="114">
        <v>-9.3800000000000008</v>
      </c>
      <c r="Q619" s="114">
        <v>0</v>
      </c>
      <c r="R619" s="112"/>
      <c r="S619" s="113"/>
      <c r="T619" s="113"/>
      <c r="U619" s="113"/>
    </row>
    <row r="620" spans="1:21">
      <c r="A620" s="116">
        <v>42486</v>
      </c>
      <c r="B620" s="114" t="s">
        <v>5092</v>
      </c>
      <c r="C620" s="116">
        <v>42486</v>
      </c>
      <c r="D620" s="114" t="s">
        <v>5092</v>
      </c>
      <c r="E620" s="114" t="s">
        <v>939</v>
      </c>
      <c r="F620" s="114"/>
      <c r="G620" s="114"/>
      <c r="H620" s="114" t="s">
        <v>701</v>
      </c>
      <c r="I620" s="114" t="s">
        <v>19</v>
      </c>
      <c r="J620" s="114" t="s">
        <v>5093</v>
      </c>
      <c r="K620" s="114"/>
      <c r="L620" s="114" t="s">
        <v>20</v>
      </c>
      <c r="M620" s="136">
        <v>-20580.95</v>
      </c>
      <c r="N620" s="114" t="s">
        <v>18</v>
      </c>
      <c r="O620" s="136">
        <v>-8747.7900000000009</v>
      </c>
      <c r="P620" s="136">
        <v>-8747.77</v>
      </c>
      <c r="Q620" s="114">
        <v>-0.02</v>
      </c>
      <c r="R620" s="112"/>
      <c r="S620" s="113"/>
      <c r="T620" s="113"/>
      <c r="U620" s="113"/>
    </row>
    <row r="621" spans="1:21">
      <c r="A621" s="116">
        <v>42486</v>
      </c>
      <c r="B621" s="114" t="s">
        <v>5092</v>
      </c>
      <c r="C621" s="116">
        <v>42486</v>
      </c>
      <c r="D621" s="114" t="s">
        <v>5092</v>
      </c>
      <c r="E621" s="114" t="s">
        <v>939</v>
      </c>
      <c r="F621" s="114"/>
      <c r="G621" s="114"/>
      <c r="H621" s="114" t="s">
        <v>701</v>
      </c>
      <c r="I621" s="114" t="s">
        <v>19</v>
      </c>
      <c r="J621" s="114" t="s">
        <v>5093</v>
      </c>
      <c r="K621" s="114" t="s">
        <v>21</v>
      </c>
      <c r="L621" s="114"/>
      <c r="M621" s="136">
        <v>20580.95</v>
      </c>
      <c r="N621" s="114" t="s">
        <v>18</v>
      </c>
      <c r="O621" s="136">
        <v>8747.7900000000009</v>
      </c>
      <c r="P621" s="136">
        <v>8747.77</v>
      </c>
      <c r="Q621" s="114">
        <v>0</v>
      </c>
      <c r="R621" s="112"/>
      <c r="S621" s="113"/>
      <c r="T621" s="113"/>
      <c r="U621" s="113"/>
    </row>
    <row r="622" spans="1:21">
      <c r="A622" s="116">
        <v>42486</v>
      </c>
      <c r="B622" s="114" t="s">
        <v>4655</v>
      </c>
      <c r="C622" s="116">
        <v>42486</v>
      </c>
      <c r="D622" s="114" t="s">
        <v>4655</v>
      </c>
      <c r="E622" s="114" t="s">
        <v>939</v>
      </c>
      <c r="F622" s="114"/>
      <c r="G622" s="114"/>
      <c r="H622" s="114" t="s">
        <v>701</v>
      </c>
      <c r="I622" s="114" t="s">
        <v>19</v>
      </c>
      <c r="J622" s="114" t="s">
        <v>4656</v>
      </c>
      <c r="K622" s="114" t="s">
        <v>21</v>
      </c>
      <c r="L622" s="114"/>
      <c r="M622" s="136">
        <v>2857.17</v>
      </c>
      <c r="N622" s="114" t="s">
        <v>18</v>
      </c>
      <c r="O622" s="136">
        <v>1236.24</v>
      </c>
      <c r="P622" s="136">
        <v>1236.24</v>
      </c>
      <c r="Q622" s="114">
        <v>0</v>
      </c>
      <c r="R622" s="112"/>
      <c r="S622" s="113"/>
      <c r="T622" s="113"/>
      <c r="U622" s="113"/>
    </row>
    <row r="623" spans="1:21">
      <c r="A623" s="116">
        <v>42486</v>
      </c>
      <c r="B623" s="114" t="s">
        <v>5094</v>
      </c>
      <c r="C623" s="116">
        <v>42486</v>
      </c>
      <c r="D623" s="114" t="s">
        <v>5094</v>
      </c>
      <c r="E623" s="114" t="s">
        <v>939</v>
      </c>
      <c r="F623" s="114"/>
      <c r="G623" s="114"/>
      <c r="H623" s="114" t="s">
        <v>701</v>
      </c>
      <c r="I623" s="114" t="s">
        <v>19</v>
      </c>
      <c r="J623" s="114" t="s">
        <v>5095</v>
      </c>
      <c r="K623" s="114"/>
      <c r="L623" s="114" t="s">
        <v>20</v>
      </c>
      <c r="M623" s="136">
        <v>-19820.54</v>
      </c>
      <c r="N623" s="114" t="s">
        <v>18</v>
      </c>
      <c r="O623" s="136">
        <v>-8578.84</v>
      </c>
      <c r="P623" s="136">
        <v>-8580.1200000000008</v>
      </c>
      <c r="Q623" s="114">
        <v>4.2</v>
      </c>
      <c r="R623" s="112"/>
      <c r="S623" s="113"/>
      <c r="T623" s="113"/>
      <c r="U623" s="112"/>
    </row>
    <row r="624" spans="1:21">
      <c r="A624" s="116">
        <v>42486</v>
      </c>
      <c r="B624" s="114" t="s">
        <v>5094</v>
      </c>
      <c r="C624" s="116">
        <v>42486</v>
      </c>
      <c r="D624" s="114" t="s">
        <v>5094</v>
      </c>
      <c r="E624" s="114" t="s">
        <v>939</v>
      </c>
      <c r="F624" s="114"/>
      <c r="G624" s="114"/>
      <c r="H624" s="114" t="s">
        <v>701</v>
      </c>
      <c r="I624" s="114" t="s">
        <v>19</v>
      </c>
      <c r="J624" s="114" t="s">
        <v>5095</v>
      </c>
      <c r="K624" s="114" t="s">
        <v>21</v>
      </c>
      <c r="L624" s="114"/>
      <c r="M624" s="136">
        <v>19820.54</v>
      </c>
      <c r="N624" s="114" t="s">
        <v>18</v>
      </c>
      <c r="O624" s="136">
        <v>8578.84</v>
      </c>
      <c r="P624" s="136">
        <v>8580.1200000000008</v>
      </c>
      <c r="Q624" s="114">
        <v>-4.2</v>
      </c>
      <c r="R624" s="112"/>
      <c r="S624" s="113"/>
      <c r="T624" s="113"/>
      <c r="U624" s="112"/>
    </row>
    <row r="625" spans="1:21">
      <c r="A625" s="116">
        <v>42486</v>
      </c>
      <c r="B625" s="114" t="s">
        <v>5094</v>
      </c>
      <c r="C625" s="116">
        <v>42486</v>
      </c>
      <c r="D625" s="114" t="s">
        <v>5094</v>
      </c>
      <c r="E625" s="114" t="s">
        <v>939</v>
      </c>
      <c r="F625" s="114"/>
      <c r="G625" s="114"/>
      <c r="H625" s="114" t="s">
        <v>701</v>
      </c>
      <c r="I625" s="114" t="s">
        <v>19</v>
      </c>
      <c r="J625" s="114" t="s">
        <v>5095</v>
      </c>
      <c r="K625" s="114"/>
      <c r="L625" s="114" t="s">
        <v>20</v>
      </c>
      <c r="M625" s="114">
        <v>-21.83</v>
      </c>
      <c r="N625" s="114" t="s">
        <v>18</v>
      </c>
      <c r="O625" s="114">
        <v>-8.17</v>
      </c>
      <c r="P625" s="114">
        <v>-8.17</v>
      </c>
      <c r="Q625" s="114">
        <v>-1.28</v>
      </c>
      <c r="R625" s="112"/>
      <c r="S625" s="113"/>
      <c r="T625" s="113"/>
      <c r="U625" s="112"/>
    </row>
    <row r="626" spans="1:21">
      <c r="A626" s="116">
        <v>42487</v>
      </c>
      <c r="B626" s="114" t="s">
        <v>5096</v>
      </c>
      <c r="C626" s="116">
        <v>42487</v>
      </c>
      <c r="D626" s="114" t="s">
        <v>5096</v>
      </c>
      <c r="E626" s="114" t="s">
        <v>939</v>
      </c>
      <c r="F626" s="114"/>
      <c r="G626" s="114"/>
      <c r="H626" s="114" t="s">
        <v>701</v>
      </c>
      <c r="I626" s="114" t="s">
        <v>19</v>
      </c>
      <c r="J626" s="114" t="s">
        <v>5097</v>
      </c>
      <c r="K626" s="114" t="s">
        <v>21</v>
      </c>
      <c r="L626" s="114"/>
      <c r="M626" s="136">
        <v>24460</v>
      </c>
      <c r="N626" s="114" t="s">
        <v>18</v>
      </c>
      <c r="O626" s="136">
        <v>10383.870000000001</v>
      </c>
      <c r="P626" s="136">
        <v>10383.870000000001</v>
      </c>
      <c r="Q626" s="114">
        <v>0</v>
      </c>
      <c r="R626" s="112"/>
      <c r="S626" s="113"/>
      <c r="T626" s="113"/>
      <c r="U626" s="112"/>
    </row>
    <row r="627" spans="1:21">
      <c r="A627" s="116">
        <v>42486</v>
      </c>
      <c r="B627" s="114" t="s">
        <v>5098</v>
      </c>
      <c r="C627" s="116">
        <v>42486</v>
      </c>
      <c r="D627" s="114" t="s">
        <v>5098</v>
      </c>
      <c r="E627" s="114" t="s">
        <v>939</v>
      </c>
      <c r="F627" s="114"/>
      <c r="G627" s="114"/>
      <c r="H627" s="114" t="s">
        <v>701</v>
      </c>
      <c r="I627" s="114" t="s">
        <v>19</v>
      </c>
      <c r="J627" s="114" t="s">
        <v>5099</v>
      </c>
      <c r="K627" s="114"/>
      <c r="L627" s="114" t="s">
        <v>20</v>
      </c>
      <c r="M627" s="136">
        <v>-24670.81</v>
      </c>
      <c r="N627" s="114" t="s">
        <v>18</v>
      </c>
      <c r="O627" s="136">
        <v>-10479.780000000001</v>
      </c>
      <c r="P627" s="136">
        <v>-10479.780000000001</v>
      </c>
      <c r="Q627" s="114">
        <v>0</v>
      </c>
      <c r="R627" s="112"/>
      <c r="S627" s="113"/>
      <c r="T627" s="113"/>
      <c r="U627" s="112"/>
    </row>
    <row r="628" spans="1:21" hidden="1">
      <c r="A628" s="116">
        <v>42486</v>
      </c>
      <c r="B628" s="114" t="s">
        <v>5100</v>
      </c>
      <c r="C628" s="116">
        <v>42486</v>
      </c>
      <c r="D628" s="114" t="s">
        <v>5100</v>
      </c>
      <c r="E628" s="114" t="s">
        <v>939</v>
      </c>
      <c r="F628" s="114" t="s">
        <v>4125</v>
      </c>
      <c r="G628" s="114">
        <v>69</v>
      </c>
      <c r="H628" s="114" t="s">
        <v>701</v>
      </c>
      <c r="I628" s="114" t="s">
        <v>24</v>
      </c>
      <c r="J628" s="114" t="s">
        <v>5101</v>
      </c>
      <c r="K628" s="114" t="s">
        <v>21</v>
      </c>
      <c r="L628" s="114"/>
      <c r="M628" s="136">
        <v>24670.81</v>
      </c>
      <c r="N628" s="114" t="s">
        <v>18</v>
      </c>
      <c r="O628" s="136">
        <v>8519.7800000000007</v>
      </c>
      <c r="P628" s="136">
        <v>8519.7800000000007</v>
      </c>
      <c r="Q628" s="136">
        <v>1960</v>
      </c>
      <c r="R628" s="112"/>
      <c r="S628" s="113"/>
      <c r="T628" s="113"/>
      <c r="U628" s="112"/>
    </row>
    <row r="629" spans="1:21">
      <c r="A629" s="116">
        <v>42487</v>
      </c>
      <c r="B629" s="114" t="s">
        <v>5102</v>
      </c>
      <c r="C629" s="116">
        <v>42487</v>
      </c>
      <c r="D629" s="114" t="s">
        <v>5102</v>
      </c>
      <c r="E629" s="114" t="s">
        <v>939</v>
      </c>
      <c r="F629" s="114"/>
      <c r="G629" s="114"/>
      <c r="H629" s="114" t="s">
        <v>701</v>
      </c>
      <c r="I629" s="114" t="s">
        <v>19</v>
      </c>
      <c r="J629" s="114" t="s">
        <v>5103</v>
      </c>
      <c r="K629" s="114"/>
      <c r="L629" s="114" t="s">
        <v>20</v>
      </c>
      <c r="M629" s="136">
        <v>-24460</v>
      </c>
      <c r="N629" s="114" t="s">
        <v>18</v>
      </c>
      <c r="O629" s="136">
        <v>-10383.870000000001</v>
      </c>
      <c r="P629" s="136">
        <v>-10383.870000000001</v>
      </c>
      <c r="Q629" s="114">
        <v>0</v>
      </c>
      <c r="R629" s="112"/>
      <c r="S629" s="112"/>
      <c r="T629" s="112"/>
      <c r="U629" s="112"/>
    </row>
    <row r="630" spans="1:21">
      <c r="A630" s="116">
        <v>42487</v>
      </c>
      <c r="B630" s="114" t="s">
        <v>5102</v>
      </c>
      <c r="C630" s="116">
        <v>42487</v>
      </c>
      <c r="D630" s="114" t="s">
        <v>5102</v>
      </c>
      <c r="E630" s="114" t="s">
        <v>939</v>
      </c>
      <c r="F630" s="114"/>
      <c r="G630" s="114"/>
      <c r="H630" s="114" t="s">
        <v>701</v>
      </c>
      <c r="I630" s="114" t="s">
        <v>19</v>
      </c>
      <c r="J630" s="114" t="s">
        <v>5103</v>
      </c>
      <c r="K630" s="114" t="s">
        <v>21</v>
      </c>
      <c r="L630" s="114"/>
      <c r="M630" s="136">
        <v>24460</v>
      </c>
      <c r="N630" s="114" t="s">
        <v>18</v>
      </c>
      <c r="O630" s="136">
        <v>10383.870000000001</v>
      </c>
      <c r="P630" s="136">
        <v>10383.870000000001</v>
      </c>
      <c r="Q630" s="114">
        <v>0</v>
      </c>
      <c r="R630" s="112"/>
      <c r="S630" s="113"/>
      <c r="T630" s="113"/>
      <c r="U630" s="113"/>
    </row>
    <row r="631" spans="1:21">
      <c r="A631" s="116">
        <v>42487</v>
      </c>
      <c r="B631" s="114" t="s">
        <v>5104</v>
      </c>
      <c r="C631" s="116">
        <v>42487</v>
      </c>
      <c r="D631" s="114" t="s">
        <v>5104</v>
      </c>
      <c r="E631" s="114" t="s">
        <v>939</v>
      </c>
      <c r="F631" s="114"/>
      <c r="G631" s="114"/>
      <c r="H631" s="114" t="s">
        <v>701</v>
      </c>
      <c r="I631" s="114" t="s">
        <v>19</v>
      </c>
      <c r="J631" s="114" t="s">
        <v>5103</v>
      </c>
      <c r="K631" s="114"/>
      <c r="L631" s="114" t="s">
        <v>20</v>
      </c>
      <c r="M631" s="114">
        <v>-36.69</v>
      </c>
      <c r="N631" s="114" t="s">
        <v>18</v>
      </c>
      <c r="O631" s="114">
        <v>-15.58</v>
      </c>
      <c r="P631" s="114">
        <v>-15.58</v>
      </c>
      <c r="Q631" s="114">
        <v>0</v>
      </c>
      <c r="R631" s="112"/>
      <c r="S631" s="112"/>
      <c r="T631" s="112"/>
      <c r="U631" s="112"/>
    </row>
    <row r="632" spans="1:21">
      <c r="A632" s="116">
        <v>42486</v>
      </c>
      <c r="B632" s="114" t="s">
        <v>5105</v>
      </c>
      <c r="C632" s="116">
        <v>42486</v>
      </c>
      <c r="D632" s="114" t="s">
        <v>5105</v>
      </c>
      <c r="E632" s="114" t="s">
        <v>939</v>
      </c>
      <c r="F632" s="114"/>
      <c r="G632" s="114"/>
      <c r="H632" s="114" t="s">
        <v>701</v>
      </c>
      <c r="I632" s="114" t="s">
        <v>19</v>
      </c>
      <c r="J632" s="114" t="s">
        <v>4731</v>
      </c>
      <c r="K632" s="114"/>
      <c r="L632" s="114" t="s">
        <v>20</v>
      </c>
      <c r="M632" s="136">
        <v>-24509.96</v>
      </c>
      <c r="N632" s="114" t="s">
        <v>18</v>
      </c>
      <c r="O632" s="136">
        <v>-10424.23</v>
      </c>
      <c r="P632" s="136">
        <v>-10424.23</v>
      </c>
      <c r="Q632" s="114">
        <v>0</v>
      </c>
      <c r="R632" s="112"/>
      <c r="S632" s="113"/>
      <c r="T632" s="113"/>
      <c r="U632" s="112"/>
    </row>
    <row r="633" spans="1:21">
      <c r="A633" s="116">
        <v>42486</v>
      </c>
      <c r="B633" s="114" t="s">
        <v>5105</v>
      </c>
      <c r="C633" s="116">
        <v>42486</v>
      </c>
      <c r="D633" s="114" t="s">
        <v>5105</v>
      </c>
      <c r="E633" s="114" t="s">
        <v>939</v>
      </c>
      <c r="F633" s="114"/>
      <c r="G633" s="114"/>
      <c r="H633" s="114" t="s">
        <v>701</v>
      </c>
      <c r="I633" s="114" t="s">
        <v>19</v>
      </c>
      <c r="J633" s="114" t="s">
        <v>4731</v>
      </c>
      <c r="K633" s="114" t="s">
        <v>21</v>
      </c>
      <c r="L633" s="114"/>
      <c r="M633" s="136">
        <v>24509.96</v>
      </c>
      <c r="N633" s="114" t="s">
        <v>18</v>
      </c>
      <c r="O633" s="136">
        <v>10424.23</v>
      </c>
      <c r="P633" s="136">
        <v>10424.23</v>
      </c>
      <c r="Q633" s="114">
        <v>0</v>
      </c>
      <c r="R633" s="112"/>
      <c r="S633" s="113"/>
      <c r="T633" s="113"/>
      <c r="U633" s="112"/>
    </row>
    <row r="634" spans="1:21">
      <c r="A634" s="116">
        <v>42486</v>
      </c>
      <c r="B634" s="114" t="s">
        <v>5106</v>
      </c>
      <c r="C634" s="116">
        <v>42486</v>
      </c>
      <c r="D634" s="114" t="s">
        <v>5106</v>
      </c>
      <c r="E634" s="114" t="s">
        <v>939</v>
      </c>
      <c r="F634" s="114"/>
      <c r="G634" s="114"/>
      <c r="H634" s="114" t="s">
        <v>701</v>
      </c>
      <c r="I634" s="114" t="s">
        <v>19</v>
      </c>
      <c r="J634" s="114" t="s">
        <v>5107</v>
      </c>
      <c r="K634" s="114"/>
      <c r="L634" s="114" t="s">
        <v>20</v>
      </c>
      <c r="M634" s="136">
        <v>-24590.880000000001</v>
      </c>
      <c r="N634" s="114" t="s">
        <v>18</v>
      </c>
      <c r="O634" s="136">
        <v>-10452.18</v>
      </c>
      <c r="P634" s="136">
        <v>-10452.18</v>
      </c>
      <c r="Q634" s="114">
        <v>0</v>
      </c>
      <c r="R634" s="112"/>
      <c r="S634" s="112"/>
      <c r="T634" s="112"/>
      <c r="U634" s="112"/>
    </row>
    <row r="635" spans="1:21">
      <c r="A635" s="116">
        <v>42486</v>
      </c>
      <c r="B635" s="114" t="s">
        <v>5106</v>
      </c>
      <c r="C635" s="116">
        <v>42486</v>
      </c>
      <c r="D635" s="114" t="s">
        <v>5106</v>
      </c>
      <c r="E635" s="114" t="s">
        <v>939</v>
      </c>
      <c r="F635" s="114"/>
      <c r="G635" s="114"/>
      <c r="H635" s="114" t="s">
        <v>701</v>
      </c>
      <c r="I635" s="114" t="s">
        <v>19</v>
      </c>
      <c r="J635" s="114" t="s">
        <v>5107</v>
      </c>
      <c r="K635" s="114" t="s">
        <v>21</v>
      </c>
      <c r="L635" s="114"/>
      <c r="M635" s="136">
        <v>24590.880000000001</v>
      </c>
      <c r="N635" s="114" t="s">
        <v>18</v>
      </c>
      <c r="O635" s="136">
        <v>10452.18</v>
      </c>
      <c r="P635" s="136">
        <v>10452.18</v>
      </c>
      <c r="Q635" s="114">
        <v>0</v>
      </c>
      <c r="R635" s="112"/>
      <c r="S635" s="113"/>
      <c r="T635" s="113"/>
      <c r="U635" s="112"/>
    </row>
    <row r="636" spans="1:21">
      <c r="A636" s="116">
        <v>42486</v>
      </c>
      <c r="B636" s="114" t="s">
        <v>5108</v>
      </c>
      <c r="C636" s="116">
        <v>42486</v>
      </c>
      <c r="D636" s="114" t="s">
        <v>5108</v>
      </c>
      <c r="E636" s="114" t="s">
        <v>939</v>
      </c>
      <c r="F636" s="114"/>
      <c r="G636" s="114"/>
      <c r="H636" s="114" t="s">
        <v>701</v>
      </c>
      <c r="I636" s="114" t="s">
        <v>19</v>
      </c>
      <c r="J636" s="114" t="s">
        <v>5107</v>
      </c>
      <c r="K636" s="114"/>
      <c r="L636" s="114" t="s">
        <v>20</v>
      </c>
      <c r="M636" s="114">
        <v>-12.3</v>
      </c>
      <c r="N636" s="114" t="s">
        <v>18</v>
      </c>
      <c r="O636" s="114">
        <v>-5.23</v>
      </c>
      <c r="P636" s="114">
        <v>-5.23</v>
      </c>
      <c r="Q636" s="114">
        <v>0</v>
      </c>
      <c r="R636" s="112"/>
      <c r="S636" s="113"/>
      <c r="T636" s="113"/>
      <c r="U636" s="112"/>
    </row>
    <row r="637" spans="1:21">
      <c r="A637" s="116">
        <v>42487</v>
      </c>
      <c r="B637" s="114" t="s">
        <v>5109</v>
      </c>
      <c r="C637" s="116">
        <v>42487</v>
      </c>
      <c r="D637" s="114" t="s">
        <v>5109</v>
      </c>
      <c r="E637" s="114" t="s">
        <v>939</v>
      </c>
      <c r="F637" s="114"/>
      <c r="G637" s="114"/>
      <c r="H637" s="114" t="s">
        <v>701</v>
      </c>
      <c r="I637" s="114" t="s">
        <v>19</v>
      </c>
      <c r="J637" s="114" t="s">
        <v>5110</v>
      </c>
      <c r="K637" s="114"/>
      <c r="L637" s="114" t="s">
        <v>20</v>
      </c>
      <c r="M637" s="136">
        <v>-24433.29</v>
      </c>
      <c r="N637" s="114" t="s">
        <v>18</v>
      </c>
      <c r="O637" s="136">
        <v>-10719.76</v>
      </c>
      <c r="P637" s="136">
        <v>-10719.76</v>
      </c>
      <c r="Q637" s="114">
        <v>0</v>
      </c>
      <c r="R637" s="112"/>
      <c r="S637" s="113"/>
      <c r="T637" s="113"/>
      <c r="U637" s="112"/>
    </row>
    <row r="638" spans="1:21">
      <c r="A638" s="116">
        <v>42487</v>
      </c>
      <c r="B638" s="114" t="s">
        <v>5109</v>
      </c>
      <c r="C638" s="116">
        <v>42487</v>
      </c>
      <c r="D638" s="114" t="s">
        <v>5109</v>
      </c>
      <c r="E638" s="114" t="s">
        <v>939</v>
      </c>
      <c r="F638" s="114"/>
      <c r="G638" s="114"/>
      <c r="H638" s="114" t="s">
        <v>701</v>
      </c>
      <c r="I638" s="114" t="s">
        <v>19</v>
      </c>
      <c r="J638" s="114" t="s">
        <v>5110</v>
      </c>
      <c r="K638" s="114" t="s">
        <v>21</v>
      </c>
      <c r="L638" s="114"/>
      <c r="M638" s="136">
        <v>24433.29</v>
      </c>
      <c r="N638" s="114" t="s">
        <v>18</v>
      </c>
      <c r="O638" s="136">
        <v>10719.76</v>
      </c>
      <c r="P638" s="136">
        <v>10719.76</v>
      </c>
      <c r="Q638" s="114">
        <v>0</v>
      </c>
      <c r="R638" s="112"/>
      <c r="S638" s="113"/>
      <c r="T638" s="113"/>
      <c r="U638" s="112"/>
    </row>
    <row r="639" spans="1:21">
      <c r="A639" s="116">
        <v>42487</v>
      </c>
      <c r="B639" s="114" t="s">
        <v>5111</v>
      </c>
      <c r="C639" s="116">
        <v>42487</v>
      </c>
      <c r="D639" s="114" t="s">
        <v>5111</v>
      </c>
      <c r="E639" s="114" t="s">
        <v>939</v>
      </c>
      <c r="F639" s="114"/>
      <c r="G639" s="114"/>
      <c r="H639" s="114" t="s">
        <v>701</v>
      </c>
      <c r="I639" s="114" t="s">
        <v>19</v>
      </c>
      <c r="J639" s="114" t="s">
        <v>5110</v>
      </c>
      <c r="K639" s="114"/>
      <c r="L639" s="114" t="s">
        <v>20</v>
      </c>
      <c r="M639" s="114">
        <v>-21.99</v>
      </c>
      <c r="N639" s="114" t="s">
        <v>18</v>
      </c>
      <c r="O639" s="114">
        <v>-9.65</v>
      </c>
      <c r="P639" s="114">
        <v>-9.65</v>
      </c>
      <c r="Q639" s="114">
        <v>0</v>
      </c>
      <c r="R639" s="112"/>
      <c r="S639" s="113"/>
      <c r="T639" s="113"/>
      <c r="U639" s="112"/>
    </row>
    <row r="640" spans="1:21" hidden="1">
      <c r="A640" s="116">
        <v>42486</v>
      </c>
      <c r="B640" s="114" t="s">
        <v>5112</v>
      </c>
      <c r="C640" s="116">
        <v>42490</v>
      </c>
      <c r="D640" s="114" t="s">
        <v>5113</v>
      </c>
      <c r="E640" s="114" t="s">
        <v>939</v>
      </c>
      <c r="F640" s="114"/>
      <c r="G640" s="114"/>
      <c r="H640" s="114" t="s">
        <v>701</v>
      </c>
      <c r="I640" s="114" t="s">
        <v>17</v>
      </c>
      <c r="J640" s="114" t="s">
        <v>5114</v>
      </c>
      <c r="K640" s="114"/>
      <c r="L640" s="114" t="s">
        <v>20</v>
      </c>
      <c r="M640" s="136">
        <v>-19820.54</v>
      </c>
      <c r="N640" s="114" t="s">
        <v>18</v>
      </c>
      <c r="O640" s="136">
        <v>-8580.1200000000008</v>
      </c>
      <c r="P640" s="136">
        <v>-8580.1200000000008</v>
      </c>
      <c r="Q640" s="114">
        <v>4.2</v>
      </c>
      <c r="R640" s="112"/>
      <c r="S640" s="113"/>
      <c r="T640" s="113"/>
      <c r="U640" s="112"/>
    </row>
    <row r="641" spans="1:21">
      <c r="A641" s="116">
        <v>42486</v>
      </c>
      <c r="B641" s="114" t="s">
        <v>5098</v>
      </c>
      <c r="C641" s="116">
        <v>42486</v>
      </c>
      <c r="D641" s="114" t="s">
        <v>5098</v>
      </c>
      <c r="E641" s="114" t="s">
        <v>939</v>
      </c>
      <c r="F641" s="114"/>
      <c r="G641" s="114"/>
      <c r="H641" s="114" t="s">
        <v>701</v>
      </c>
      <c r="I641" s="114" t="s">
        <v>19</v>
      </c>
      <c r="J641" s="114" t="s">
        <v>5099</v>
      </c>
      <c r="K641" s="114" t="s">
        <v>21</v>
      </c>
      <c r="L641" s="114"/>
      <c r="M641" s="136">
        <v>24670.81</v>
      </c>
      <c r="N641" s="114" t="s">
        <v>18</v>
      </c>
      <c r="O641" s="136">
        <v>10479.780000000001</v>
      </c>
      <c r="P641" s="136">
        <v>10479.780000000001</v>
      </c>
      <c r="Q641" s="114">
        <v>0</v>
      </c>
      <c r="R641" s="112"/>
      <c r="S641" s="113"/>
      <c r="T641" s="113"/>
      <c r="U641" s="113"/>
    </row>
    <row r="642" spans="1:21">
      <c r="A642" s="116">
        <v>42486</v>
      </c>
      <c r="B642" s="114" t="s">
        <v>5115</v>
      </c>
      <c r="C642" s="116">
        <v>42486</v>
      </c>
      <c r="D642" s="114" t="s">
        <v>5115</v>
      </c>
      <c r="E642" s="114" t="s">
        <v>939</v>
      </c>
      <c r="F642" s="114"/>
      <c r="G642" s="114"/>
      <c r="H642" s="114" t="s">
        <v>701</v>
      </c>
      <c r="I642" s="114" t="s">
        <v>19</v>
      </c>
      <c r="J642" s="114" t="s">
        <v>5099</v>
      </c>
      <c r="K642" s="114"/>
      <c r="L642" s="114" t="s">
        <v>20</v>
      </c>
      <c r="M642" s="114">
        <v>-12.34</v>
      </c>
      <c r="N642" s="114" t="s">
        <v>18</v>
      </c>
      <c r="O642" s="114">
        <v>-5.24</v>
      </c>
      <c r="P642" s="114">
        <v>-5.24</v>
      </c>
      <c r="Q642" s="114">
        <v>0</v>
      </c>
      <c r="R642" s="112"/>
      <c r="S642" s="113"/>
      <c r="T642" s="113"/>
      <c r="U642" s="113"/>
    </row>
    <row r="643" spans="1:21">
      <c r="A643" s="116">
        <v>42487</v>
      </c>
      <c r="B643" s="114" t="s">
        <v>5116</v>
      </c>
      <c r="C643" s="116">
        <v>42487</v>
      </c>
      <c r="D643" s="114" t="s">
        <v>5116</v>
      </c>
      <c r="E643" s="114" t="s">
        <v>939</v>
      </c>
      <c r="F643" s="114"/>
      <c r="G643" s="114"/>
      <c r="H643" s="114" t="s">
        <v>701</v>
      </c>
      <c r="I643" s="114" t="s">
        <v>19</v>
      </c>
      <c r="J643" s="114" t="s">
        <v>5117</v>
      </c>
      <c r="K643" s="114"/>
      <c r="L643" s="114" t="s">
        <v>20</v>
      </c>
      <c r="M643" s="136">
        <v>-9741.6200000000008</v>
      </c>
      <c r="N643" s="114" t="s">
        <v>18</v>
      </c>
      <c r="O643" s="136">
        <v>-4274</v>
      </c>
      <c r="P643" s="136">
        <v>-4273.99</v>
      </c>
      <c r="Q643" s="114">
        <v>-0.01</v>
      </c>
      <c r="R643" s="112"/>
      <c r="S643" s="112"/>
      <c r="T643" s="112"/>
      <c r="U643" s="112"/>
    </row>
    <row r="644" spans="1:21">
      <c r="A644" s="116">
        <v>42487</v>
      </c>
      <c r="B644" s="114" t="s">
        <v>5116</v>
      </c>
      <c r="C644" s="116">
        <v>42487</v>
      </c>
      <c r="D644" s="114" t="s">
        <v>5116</v>
      </c>
      <c r="E644" s="114" t="s">
        <v>939</v>
      </c>
      <c r="F644" s="114"/>
      <c r="G644" s="114"/>
      <c r="H644" s="114" t="s">
        <v>701</v>
      </c>
      <c r="I644" s="114" t="s">
        <v>19</v>
      </c>
      <c r="J644" s="114" t="s">
        <v>5117</v>
      </c>
      <c r="K644" s="114" t="s">
        <v>21</v>
      </c>
      <c r="L644" s="114"/>
      <c r="M644" s="136">
        <v>9741.6200000000008</v>
      </c>
      <c r="N644" s="114" t="s">
        <v>18</v>
      </c>
      <c r="O644" s="136">
        <v>4274</v>
      </c>
      <c r="P644" s="136">
        <v>4273.99</v>
      </c>
      <c r="Q644" s="114">
        <v>0</v>
      </c>
      <c r="R644" s="112"/>
      <c r="S644" s="112"/>
      <c r="T644" s="112"/>
      <c r="U644" s="112"/>
    </row>
    <row r="645" spans="1:21">
      <c r="A645" s="116">
        <v>42487</v>
      </c>
      <c r="B645" s="114" t="s">
        <v>5096</v>
      </c>
      <c r="C645" s="116">
        <v>42487</v>
      </c>
      <c r="D645" s="114" t="s">
        <v>5096</v>
      </c>
      <c r="E645" s="114" t="s">
        <v>939</v>
      </c>
      <c r="F645" s="114"/>
      <c r="G645" s="114"/>
      <c r="H645" s="114" t="s">
        <v>701</v>
      </c>
      <c r="I645" s="114" t="s">
        <v>19</v>
      </c>
      <c r="J645" s="114" t="s">
        <v>5097</v>
      </c>
      <c r="K645" s="114"/>
      <c r="L645" s="114" t="s">
        <v>20</v>
      </c>
      <c r="M645" s="136">
        <v>-24460</v>
      </c>
      <c r="N645" s="114" t="s">
        <v>18</v>
      </c>
      <c r="O645" s="136">
        <v>-10383.870000000001</v>
      </c>
      <c r="P645" s="136">
        <v>-10383.870000000001</v>
      </c>
      <c r="Q645" s="114">
        <v>0</v>
      </c>
      <c r="R645" s="112"/>
      <c r="S645" s="112"/>
      <c r="T645" s="112"/>
      <c r="U645" s="112"/>
    </row>
    <row r="646" spans="1:21">
      <c r="A646" s="116">
        <v>42489</v>
      </c>
      <c r="B646" s="114" t="s">
        <v>5118</v>
      </c>
      <c r="C646" s="116">
        <v>42489</v>
      </c>
      <c r="D646" s="114" t="s">
        <v>5118</v>
      </c>
      <c r="E646" s="114" t="s">
        <v>939</v>
      </c>
      <c r="F646" s="114"/>
      <c r="G646" s="114"/>
      <c r="H646" s="114" t="s">
        <v>701</v>
      </c>
      <c r="I646" s="114" t="s">
        <v>19</v>
      </c>
      <c r="J646" s="114" t="s">
        <v>5119</v>
      </c>
      <c r="K646" s="114"/>
      <c r="L646" s="114" t="s">
        <v>20</v>
      </c>
      <c r="M646" s="136">
        <v>-5262.24</v>
      </c>
      <c r="N646" s="114" t="s">
        <v>18</v>
      </c>
      <c r="O646" s="136">
        <v>-2276.86</v>
      </c>
      <c r="P646" s="136">
        <v>-2276.86</v>
      </c>
      <c r="Q646" s="114">
        <v>0</v>
      </c>
      <c r="R646" s="112"/>
      <c r="S646" s="113"/>
      <c r="T646" s="113"/>
      <c r="U646" s="112"/>
    </row>
    <row r="647" spans="1:21">
      <c r="A647" s="116">
        <v>42489</v>
      </c>
      <c r="B647" s="114" t="s">
        <v>5118</v>
      </c>
      <c r="C647" s="116">
        <v>42489</v>
      </c>
      <c r="D647" s="114" t="s">
        <v>5118</v>
      </c>
      <c r="E647" s="114" t="s">
        <v>939</v>
      </c>
      <c r="F647" s="114"/>
      <c r="G647" s="114"/>
      <c r="H647" s="114" t="s">
        <v>701</v>
      </c>
      <c r="I647" s="114" t="s">
        <v>19</v>
      </c>
      <c r="J647" s="114" t="s">
        <v>5119</v>
      </c>
      <c r="K647" s="114" t="s">
        <v>21</v>
      </c>
      <c r="L647" s="114"/>
      <c r="M647" s="136">
        <v>5262.24</v>
      </c>
      <c r="N647" s="114" t="s">
        <v>18</v>
      </c>
      <c r="O647" s="136">
        <v>2276.86</v>
      </c>
      <c r="P647" s="136">
        <v>2276.86</v>
      </c>
      <c r="Q647" s="114">
        <v>0</v>
      </c>
      <c r="R647" s="112"/>
      <c r="S647" s="113"/>
      <c r="T647" s="113"/>
      <c r="U647" s="112"/>
    </row>
    <row r="648" spans="1:21">
      <c r="A648" s="116">
        <v>42489</v>
      </c>
      <c r="B648" s="114" t="s">
        <v>5120</v>
      </c>
      <c r="C648" s="116">
        <v>42489</v>
      </c>
      <c r="D648" s="114" t="s">
        <v>5120</v>
      </c>
      <c r="E648" s="114" t="s">
        <v>939</v>
      </c>
      <c r="F648" s="114"/>
      <c r="G648" s="114"/>
      <c r="H648" s="114" t="s">
        <v>701</v>
      </c>
      <c r="I648" s="114" t="s">
        <v>19</v>
      </c>
      <c r="J648" s="114" t="s">
        <v>5121</v>
      </c>
      <c r="K648" s="114"/>
      <c r="L648" s="114" t="s">
        <v>20</v>
      </c>
      <c r="M648" s="136">
        <v>-4837.76</v>
      </c>
      <c r="N648" s="114" t="s">
        <v>18</v>
      </c>
      <c r="O648" s="136">
        <v>-2093.19</v>
      </c>
      <c r="P648" s="136">
        <v>-2093.19</v>
      </c>
      <c r="Q648" s="114">
        <v>0</v>
      </c>
      <c r="R648" s="112"/>
      <c r="S648" s="112"/>
      <c r="T648" s="112"/>
      <c r="U648" s="112"/>
    </row>
    <row r="649" spans="1:21">
      <c r="A649" s="116">
        <v>42489</v>
      </c>
      <c r="B649" s="114" t="s">
        <v>5120</v>
      </c>
      <c r="C649" s="116">
        <v>42489</v>
      </c>
      <c r="D649" s="114" t="s">
        <v>5120</v>
      </c>
      <c r="E649" s="114" t="s">
        <v>939</v>
      </c>
      <c r="F649" s="114"/>
      <c r="G649" s="114"/>
      <c r="H649" s="114" t="s">
        <v>701</v>
      </c>
      <c r="I649" s="114" t="s">
        <v>19</v>
      </c>
      <c r="J649" s="114" t="s">
        <v>5121</v>
      </c>
      <c r="K649" s="114" t="s">
        <v>21</v>
      </c>
      <c r="L649" s="114"/>
      <c r="M649" s="136">
        <v>4837.76</v>
      </c>
      <c r="N649" s="114" t="s">
        <v>18</v>
      </c>
      <c r="O649" s="136">
        <v>2093.19</v>
      </c>
      <c r="P649" s="136">
        <v>2093.19</v>
      </c>
      <c r="Q649" s="114">
        <v>0</v>
      </c>
      <c r="R649" s="112"/>
      <c r="S649" s="113"/>
      <c r="T649" s="113"/>
      <c r="U649" s="113"/>
    </row>
    <row r="650" spans="1:21">
      <c r="A650" s="116">
        <v>42489</v>
      </c>
      <c r="B650" s="114" t="s">
        <v>5122</v>
      </c>
      <c r="C650" s="116">
        <v>42489</v>
      </c>
      <c r="D650" s="114" t="s">
        <v>5122</v>
      </c>
      <c r="E650" s="114" t="s">
        <v>939</v>
      </c>
      <c r="F650" s="114"/>
      <c r="G650" s="114"/>
      <c r="H650" s="114" t="s">
        <v>701</v>
      </c>
      <c r="I650" s="114" t="s">
        <v>19</v>
      </c>
      <c r="J650" s="114" t="s">
        <v>5123</v>
      </c>
      <c r="K650" s="114"/>
      <c r="L650" s="114" t="s">
        <v>20</v>
      </c>
      <c r="M650" s="136">
        <v>-10100</v>
      </c>
      <c r="N650" s="114" t="s">
        <v>18</v>
      </c>
      <c r="O650" s="136">
        <v>-4370.05</v>
      </c>
      <c r="P650" s="136">
        <v>-4370.05</v>
      </c>
      <c r="Q650" s="114">
        <v>0</v>
      </c>
      <c r="R650" s="112"/>
      <c r="S650" s="113"/>
      <c r="T650" s="113"/>
      <c r="U650" s="113"/>
    </row>
    <row r="651" spans="1:21">
      <c r="A651" s="116">
        <v>42489</v>
      </c>
      <c r="B651" s="114" t="s">
        <v>5122</v>
      </c>
      <c r="C651" s="116">
        <v>42489</v>
      </c>
      <c r="D651" s="114" t="s">
        <v>5122</v>
      </c>
      <c r="E651" s="114" t="s">
        <v>939</v>
      </c>
      <c r="F651" s="114"/>
      <c r="G651" s="114"/>
      <c r="H651" s="114" t="s">
        <v>701</v>
      </c>
      <c r="I651" s="114" t="s">
        <v>19</v>
      </c>
      <c r="J651" s="114" t="s">
        <v>5123</v>
      </c>
      <c r="K651" s="114" t="s">
        <v>21</v>
      </c>
      <c r="L651" s="114"/>
      <c r="M651" s="136">
        <v>10100</v>
      </c>
      <c r="N651" s="114" t="s">
        <v>18</v>
      </c>
      <c r="O651" s="136">
        <v>4370.05</v>
      </c>
      <c r="P651" s="136">
        <v>4370.05</v>
      </c>
      <c r="Q651" s="114">
        <v>0</v>
      </c>
      <c r="R651" s="112"/>
      <c r="S651" s="112"/>
      <c r="T651" s="112"/>
      <c r="U651" s="112"/>
    </row>
    <row r="652" spans="1:21">
      <c r="A652" s="116">
        <v>42464</v>
      </c>
      <c r="B652" s="114" t="s">
        <v>4557</v>
      </c>
      <c r="C652" s="116">
        <v>42464</v>
      </c>
      <c r="D652" s="114" t="s">
        <v>4557</v>
      </c>
      <c r="E652" s="114" t="s">
        <v>939</v>
      </c>
      <c r="F652" s="114"/>
      <c r="G652" s="114"/>
      <c r="H652" s="114" t="s">
        <v>701</v>
      </c>
      <c r="I652" s="114" t="s">
        <v>19</v>
      </c>
      <c r="J652" s="114" t="s">
        <v>4554</v>
      </c>
      <c r="K652" s="114" t="s">
        <v>21</v>
      </c>
      <c r="L652" s="114"/>
      <c r="M652" s="114">
        <v>9.75</v>
      </c>
      <c r="N652" s="114" t="s">
        <v>18</v>
      </c>
      <c r="O652" s="114">
        <v>4.22</v>
      </c>
      <c r="P652" s="114">
        <v>4.22</v>
      </c>
      <c r="Q652" s="114">
        <v>0</v>
      </c>
      <c r="R652" s="112"/>
      <c r="S652" s="113"/>
      <c r="T652" s="113"/>
      <c r="U652" s="113"/>
    </row>
    <row r="653" spans="1:21">
      <c r="A653" s="116">
        <v>42464</v>
      </c>
      <c r="B653" s="114" t="s">
        <v>4557</v>
      </c>
      <c r="C653" s="116">
        <v>42464</v>
      </c>
      <c r="D653" s="114" t="s">
        <v>4557</v>
      </c>
      <c r="E653" s="114" t="s">
        <v>939</v>
      </c>
      <c r="F653" s="114"/>
      <c r="G653" s="114"/>
      <c r="H653" s="114" t="s">
        <v>701</v>
      </c>
      <c r="I653" s="114" t="s">
        <v>19</v>
      </c>
      <c r="J653" s="114" t="s">
        <v>4554</v>
      </c>
      <c r="K653" s="114" t="s">
        <v>21</v>
      </c>
      <c r="L653" s="114"/>
      <c r="M653" s="114">
        <v>9.91</v>
      </c>
      <c r="N653" s="114" t="s">
        <v>18</v>
      </c>
      <c r="O653" s="114">
        <v>4.29</v>
      </c>
      <c r="P653" s="114">
        <v>4.29</v>
      </c>
      <c r="Q653" s="114">
        <v>0</v>
      </c>
      <c r="R653" s="112"/>
      <c r="S653" s="113"/>
      <c r="T653" s="113"/>
      <c r="U653" s="113"/>
    </row>
    <row r="654" spans="1:21">
      <c r="A654" s="116">
        <v>42465</v>
      </c>
      <c r="B654" s="114" t="s">
        <v>4562</v>
      </c>
      <c r="C654" s="116">
        <v>42465</v>
      </c>
      <c r="D654" s="114" t="s">
        <v>4562</v>
      </c>
      <c r="E654" s="114" t="s">
        <v>939</v>
      </c>
      <c r="F654" s="114"/>
      <c r="G654" s="114"/>
      <c r="H654" s="114" t="s">
        <v>701</v>
      </c>
      <c r="I654" s="114" t="s">
        <v>19</v>
      </c>
      <c r="J654" s="114" t="s">
        <v>4561</v>
      </c>
      <c r="K654" s="114" t="s">
        <v>21</v>
      </c>
      <c r="L654" s="114"/>
      <c r="M654" s="114">
        <v>9.75</v>
      </c>
      <c r="N654" s="114" t="s">
        <v>18</v>
      </c>
      <c r="O654" s="114">
        <v>4.22</v>
      </c>
      <c r="P654" s="114">
        <v>4.22</v>
      </c>
      <c r="Q654" s="114">
        <v>0</v>
      </c>
      <c r="R654" s="112"/>
      <c r="S654" s="113"/>
      <c r="T654" s="113"/>
      <c r="U654" s="112"/>
    </row>
    <row r="655" spans="1:21">
      <c r="A655" s="116">
        <v>42465</v>
      </c>
      <c r="B655" s="114" t="s">
        <v>4562</v>
      </c>
      <c r="C655" s="116">
        <v>42465</v>
      </c>
      <c r="D655" s="114" t="s">
        <v>4562</v>
      </c>
      <c r="E655" s="114" t="s">
        <v>939</v>
      </c>
      <c r="F655" s="114"/>
      <c r="G655" s="114"/>
      <c r="H655" s="114" t="s">
        <v>701</v>
      </c>
      <c r="I655" s="114" t="s">
        <v>19</v>
      </c>
      <c r="J655" s="114" t="s">
        <v>4561</v>
      </c>
      <c r="K655" s="114" t="s">
        <v>21</v>
      </c>
      <c r="L655" s="114"/>
      <c r="M655" s="114">
        <v>9.75</v>
      </c>
      <c r="N655" s="114" t="s">
        <v>18</v>
      </c>
      <c r="O655" s="114">
        <v>4.22</v>
      </c>
      <c r="P655" s="114">
        <v>4.22</v>
      </c>
      <c r="Q655" s="114">
        <v>0</v>
      </c>
      <c r="R655" s="112"/>
      <c r="S655" s="113"/>
      <c r="T655" s="113"/>
      <c r="U655" s="112"/>
    </row>
    <row r="656" spans="1:21">
      <c r="A656" s="116">
        <v>42465</v>
      </c>
      <c r="B656" s="114" t="s">
        <v>4562</v>
      </c>
      <c r="C656" s="116">
        <v>42465</v>
      </c>
      <c r="D656" s="114" t="s">
        <v>4562</v>
      </c>
      <c r="E656" s="114" t="s">
        <v>939</v>
      </c>
      <c r="F656" s="114"/>
      <c r="G656" s="114"/>
      <c r="H656" s="114" t="s">
        <v>701</v>
      </c>
      <c r="I656" s="114" t="s">
        <v>19</v>
      </c>
      <c r="J656" s="114" t="s">
        <v>4561</v>
      </c>
      <c r="K656" s="114" t="s">
        <v>21</v>
      </c>
      <c r="L656" s="114"/>
      <c r="M656" s="114">
        <v>9.91</v>
      </c>
      <c r="N656" s="114" t="s">
        <v>18</v>
      </c>
      <c r="O656" s="114">
        <v>4.29</v>
      </c>
      <c r="P656" s="114">
        <v>4.29</v>
      </c>
      <c r="Q656" s="114">
        <v>0</v>
      </c>
      <c r="R656" s="112"/>
      <c r="S656" s="112"/>
      <c r="T656" s="112"/>
      <c r="U656" s="112"/>
    </row>
    <row r="657" spans="1:21">
      <c r="A657" s="116">
        <v>42478</v>
      </c>
      <c r="B657" s="114" t="s">
        <v>4621</v>
      </c>
      <c r="C657" s="116">
        <v>42478</v>
      </c>
      <c r="D657" s="114" t="s">
        <v>4621</v>
      </c>
      <c r="E657" s="114" t="s">
        <v>939</v>
      </c>
      <c r="F657" s="114"/>
      <c r="G657" s="114"/>
      <c r="H657" s="114" t="s">
        <v>701</v>
      </c>
      <c r="I657" s="114" t="s">
        <v>19</v>
      </c>
      <c r="J657" s="114" t="s">
        <v>4620</v>
      </c>
      <c r="K657" s="114" t="s">
        <v>21</v>
      </c>
      <c r="L657" s="114"/>
      <c r="M657" s="114">
        <v>9.75</v>
      </c>
      <c r="N657" s="114" t="s">
        <v>18</v>
      </c>
      <c r="O657" s="114">
        <v>4.22</v>
      </c>
      <c r="P657" s="114">
        <v>4.22</v>
      </c>
      <c r="Q657" s="114">
        <v>0</v>
      </c>
      <c r="R657" s="112"/>
      <c r="S657" s="113"/>
      <c r="T657" s="113"/>
      <c r="U657" s="112"/>
    </row>
    <row r="658" spans="1:21">
      <c r="A658" s="116">
        <v>42480</v>
      </c>
      <c r="B658" s="114" t="s">
        <v>4626</v>
      </c>
      <c r="C658" s="116">
        <v>42480</v>
      </c>
      <c r="D658" s="114" t="s">
        <v>4626</v>
      </c>
      <c r="E658" s="114" t="s">
        <v>939</v>
      </c>
      <c r="F658" s="114"/>
      <c r="G658" s="114"/>
      <c r="H658" s="114" t="s">
        <v>701</v>
      </c>
      <c r="I658" s="114" t="s">
        <v>19</v>
      </c>
      <c r="J658" s="114" t="s">
        <v>4625</v>
      </c>
      <c r="K658" s="114" t="s">
        <v>21</v>
      </c>
      <c r="L658" s="114"/>
      <c r="M658" s="114">
        <v>9.75</v>
      </c>
      <c r="N658" s="114" t="s">
        <v>18</v>
      </c>
      <c r="O658" s="114">
        <v>4.38</v>
      </c>
      <c r="P658" s="114">
        <v>4.38</v>
      </c>
      <c r="Q658" s="114">
        <v>0</v>
      </c>
      <c r="R658" s="112"/>
      <c r="S658" s="113"/>
      <c r="T658" s="113"/>
      <c r="U658" s="112"/>
    </row>
    <row r="659" spans="1:21">
      <c r="A659" s="116">
        <v>42481</v>
      </c>
      <c r="B659" s="114" t="s">
        <v>4634</v>
      </c>
      <c r="C659" s="116">
        <v>42481</v>
      </c>
      <c r="D659" s="114" t="s">
        <v>4634</v>
      </c>
      <c r="E659" s="114" t="s">
        <v>939</v>
      </c>
      <c r="F659" s="114"/>
      <c r="G659" s="114"/>
      <c r="H659" s="114" t="s">
        <v>701</v>
      </c>
      <c r="I659" s="114" t="s">
        <v>19</v>
      </c>
      <c r="J659" s="114" t="s">
        <v>4633</v>
      </c>
      <c r="K659" s="114" t="s">
        <v>21</v>
      </c>
      <c r="L659" s="114"/>
      <c r="M659" s="114">
        <v>9.75</v>
      </c>
      <c r="N659" s="114" t="s">
        <v>18</v>
      </c>
      <c r="O659" s="114">
        <v>4.24</v>
      </c>
      <c r="P659" s="114">
        <v>4.24</v>
      </c>
      <c r="Q659" s="114">
        <v>0</v>
      </c>
      <c r="R659" s="112"/>
      <c r="S659" s="113"/>
      <c r="T659" s="113"/>
      <c r="U659" s="112"/>
    </row>
    <row r="660" spans="1:21" hidden="1">
      <c r="A660" s="116">
        <v>42489</v>
      </c>
      <c r="B660" s="114" t="s">
        <v>5124</v>
      </c>
      <c r="C660" s="116">
        <v>42489</v>
      </c>
      <c r="D660" s="114" t="s">
        <v>5124</v>
      </c>
      <c r="E660" s="114" t="s">
        <v>939</v>
      </c>
      <c r="F660" s="114" t="s">
        <v>5125</v>
      </c>
      <c r="G660" s="114" t="s">
        <v>5126</v>
      </c>
      <c r="H660" s="114" t="s">
        <v>701</v>
      </c>
      <c r="I660" s="114" t="s">
        <v>81</v>
      </c>
      <c r="J660" s="114" t="s">
        <v>5127</v>
      </c>
      <c r="K660" s="114"/>
      <c r="L660" s="114" t="s">
        <v>20</v>
      </c>
      <c r="M660" s="114">
        <v>-9.75</v>
      </c>
      <c r="N660" s="114" t="s">
        <v>18</v>
      </c>
      <c r="O660" s="114">
        <v>-4.24</v>
      </c>
      <c r="P660" s="114">
        <v>-4.24</v>
      </c>
      <c r="Q660" s="114">
        <v>0</v>
      </c>
      <c r="R660" s="112"/>
      <c r="S660" s="113"/>
      <c r="T660" s="113"/>
      <c r="U660" s="113"/>
    </row>
    <row r="661" spans="1:21" hidden="1">
      <c r="A661" s="116">
        <v>42489</v>
      </c>
      <c r="B661" s="114" t="s">
        <v>5124</v>
      </c>
      <c r="C661" s="116">
        <v>42489</v>
      </c>
      <c r="D661" s="114" t="s">
        <v>5124</v>
      </c>
      <c r="E661" s="114" t="s">
        <v>939</v>
      </c>
      <c r="F661" s="114" t="s">
        <v>5125</v>
      </c>
      <c r="G661" s="114" t="s">
        <v>5126</v>
      </c>
      <c r="H661" s="114" t="s">
        <v>701</v>
      </c>
      <c r="I661" s="114" t="s">
        <v>81</v>
      </c>
      <c r="J661" s="114" t="s">
        <v>5127</v>
      </c>
      <c r="K661" s="114"/>
      <c r="L661" s="114" t="s">
        <v>20</v>
      </c>
      <c r="M661" s="114">
        <v>-9.75</v>
      </c>
      <c r="N661" s="114" t="s">
        <v>18</v>
      </c>
      <c r="O661" s="114">
        <v>-4.22</v>
      </c>
      <c r="P661" s="114">
        <v>-4.22</v>
      </c>
      <c r="Q661" s="114">
        <v>0</v>
      </c>
      <c r="R661" s="112"/>
      <c r="S661" s="113"/>
      <c r="T661" s="113"/>
      <c r="U661" s="113"/>
    </row>
    <row r="662" spans="1:21" hidden="1">
      <c r="A662" s="116">
        <v>42489</v>
      </c>
      <c r="B662" s="114" t="s">
        <v>5124</v>
      </c>
      <c r="C662" s="116">
        <v>42489</v>
      </c>
      <c r="D662" s="114" t="s">
        <v>5124</v>
      </c>
      <c r="E662" s="114" t="s">
        <v>939</v>
      </c>
      <c r="F662" s="114" t="s">
        <v>5125</v>
      </c>
      <c r="G662" s="114" t="s">
        <v>5126</v>
      </c>
      <c r="H662" s="114" t="s">
        <v>701</v>
      </c>
      <c r="I662" s="114" t="s">
        <v>81</v>
      </c>
      <c r="J662" s="114" t="s">
        <v>5127</v>
      </c>
      <c r="K662" s="114"/>
      <c r="L662" s="114" t="s">
        <v>20</v>
      </c>
      <c r="M662" s="114">
        <v>-9.91</v>
      </c>
      <c r="N662" s="114" t="s">
        <v>18</v>
      </c>
      <c r="O662" s="114">
        <v>-4.29</v>
      </c>
      <c r="P662" s="114">
        <v>-4.29</v>
      </c>
      <c r="Q662" s="114">
        <v>0</v>
      </c>
      <c r="R662" s="112"/>
      <c r="S662" s="112"/>
      <c r="T662" s="112"/>
      <c r="U662" s="112"/>
    </row>
    <row r="663" spans="1:21" hidden="1">
      <c r="A663" s="116">
        <v>42489</v>
      </c>
      <c r="B663" s="114" t="s">
        <v>5124</v>
      </c>
      <c r="C663" s="116">
        <v>42489</v>
      </c>
      <c r="D663" s="114" t="s">
        <v>5124</v>
      </c>
      <c r="E663" s="114" t="s">
        <v>939</v>
      </c>
      <c r="F663" s="114" t="s">
        <v>5125</v>
      </c>
      <c r="G663" s="114" t="s">
        <v>5126</v>
      </c>
      <c r="H663" s="114" t="s">
        <v>701</v>
      </c>
      <c r="I663" s="114" t="s">
        <v>81</v>
      </c>
      <c r="J663" s="114" t="s">
        <v>5127</v>
      </c>
      <c r="K663" s="114"/>
      <c r="L663" s="114" t="s">
        <v>20</v>
      </c>
      <c r="M663" s="114">
        <v>-9.75</v>
      </c>
      <c r="N663" s="114" t="s">
        <v>18</v>
      </c>
      <c r="O663" s="114">
        <v>-4.38</v>
      </c>
      <c r="P663" s="114">
        <v>-4.38</v>
      </c>
      <c r="Q663" s="114">
        <v>0</v>
      </c>
      <c r="R663" s="112"/>
      <c r="S663" s="113"/>
      <c r="T663" s="113"/>
      <c r="U663" s="113"/>
    </row>
    <row r="664" spans="1:21" hidden="1">
      <c r="A664" s="116">
        <v>42489</v>
      </c>
      <c r="B664" s="114" t="s">
        <v>5124</v>
      </c>
      <c r="C664" s="116">
        <v>42489</v>
      </c>
      <c r="D664" s="114" t="s">
        <v>5124</v>
      </c>
      <c r="E664" s="114" t="s">
        <v>939</v>
      </c>
      <c r="F664" s="114" t="s">
        <v>5125</v>
      </c>
      <c r="G664" s="114" t="s">
        <v>5126</v>
      </c>
      <c r="H664" s="114" t="s">
        <v>701</v>
      </c>
      <c r="I664" s="114" t="s">
        <v>81</v>
      </c>
      <c r="J664" s="114" t="s">
        <v>5127</v>
      </c>
      <c r="K664" s="114"/>
      <c r="L664" s="114" t="s">
        <v>20</v>
      </c>
      <c r="M664" s="114">
        <v>-9.75</v>
      </c>
      <c r="N664" s="114" t="s">
        <v>18</v>
      </c>
      <c r="O664" s="114">
        <v>-4.22</v>
      </c>
      <c r="P664" s="114">
        <v>-4.22</v>
      </c>
      <c r="Q664" s="114">
        <v>0</v>
      </c>
      <c r="R664" s="112"/>
      <c r="S664" s="113"/>
      <c r="T664" s="113"/>
      <c r="U664" s="113"/>
    </row>
    <row r="665" spans="1:21" hidden="1">
      <c r="A665" s="116">
        <v>42489</v>
      </c>
      <c r="B665" s="114" t="s">
        <v>5124</v>
      </c>
      <c r="C665" s="116">
        <v>42489</v>
      </c>
      <c r="D665" s="114" t="s">
        <v>5124</v>
      </c>
      <c r="E665" s="114" t="s">
        <v>939</v>
      </c>
      <c r="F665" s="114" t="s">
        <v>5125</v>
      </c>
      <c r="G665" s="114" t="s">
        <v>5126</v>
      </c>
      <c r="H665" s="114" t="s">
        <v>701</v>
      </c>
      <c r="I665" s="114" t="s">
        <v>81</v>
      </c>
      <c r="J665" s="114" t="s">
        <v>5127</v>
      </c>
      <c r="K665" s="114"/>
      <c r="L665" s="114" t="s">
        <v>20</v>
      </c>
      <c r="M665" s="114">
        <v>-9.75</v>
      </c>
      <c r="N665" s="114" t="s">
        <v>18</v>
      </c>
      <c r="O665" s="114">
        <v>-4.22</v>
      </c>
      <c r="P665" s="114">
        <v>-4.22</v>
      </c>
      <c r="Q665" s="114">
        <v>0</v>
      </c>
      <c r="R665" s="112"/>
      <c r="S665" s="113"/>
      <c r="T665" s="113"/>
      <c r="U665" s="113"/>
    </row>
    <row r="666" spans="1:21" hidden="1">
      <c r="A666" s="116">
        <v>42489</v>
      </c>
      <c r="B666" s="114" t="s">
        <v>5124</v>
      </c>
      <c r="C666" s="116">
        <v>42489</v>
      </c>
      <c r="D666" s="114" t="s">
        <v>5124</v>
      </c>
      <c r="E666" s="114" t="s">
        <v>939</v>
      </c>
      <c r="F666" s="114" t="s">
        <v>5125</v>
      </c>
      <c r="G666" s="114" t="s">
        <v>5126</v>
      </c>
      <c r="H666" s="114" t="s">
        <v>701</v>
      </c>
      <c r="I666" s="114" t="s">
        <v>81</v>
      </c>
      <c r="J666" s="114" t="s">
        <v>5127</v>
      </c>
      <c r="K666" s="114"/>
      <c r="L666" s="114" t="s">
        <v>20</v>
      </c>
      <c r="M666" s="114">
        <v>-9.75</v>
      </c>
      <c r="N666" s="114" t="s">
        <v>18</v>
      </c>
      <c r="O666" s="114">
        <v>-4.22</v>
      </c>
      <c r="P666" s="114">
        <v>-4.22</v>
      </c>
      <c r="Q666" s="114">
        <v>0</v>
      </c>
      <c r="R666" s="112"/>
      <c r="S666" s="112"/>
      <c r="T666" s="112"/>
      <c r="U666" s="112"/>
    </row>
    <row r="667" spans="1:21" hidden="1">
      <c r="A667" s="116">
        <v>42489</v>
      </c>
      <c r="B667" s="114" t="s">
        <v>5124</v>
      </c>
      <c r="C667" s="116">
        <v>42489</v>
      </c>
      <c r="D667" s="114" t="s">
        <v>5124</v>
      </c>
      <c r="E667" s="114" t="s">
        <v>939</v>
      </c>
      <c r="F667" s="114" t="s">
        <v>5125</v>
      </c>
      <c r="G667" s="114" t="s">
        <v>5126</v>
      </c>
      <c r="H667" s="114" t="s">
        <v>701</v>
      </c>
      <c r="I667" s="114" t="s">
        <v>81</v>
      </c>
      <c r="J667" s="114" t="s">
        <v>5127</v>
      </c>
      <c r="K667" s="114"/>
      <c r="L667" s="114" t="s">
        <v>20</v>
      </c>
      <c r="M667" s="114">
        <v>-9.91</v>
      </c>
      <c r="N667" s="114" t="s">
        <v>18</v>
      </c>
      <c r="O667" s="114">
        <v>-4.29</v>
      </c>
      <c r="P667" s="114">
        <v>-4.29</v>
      </c>
      <c r="Q667" s="114">
        <v>0</v>
      </c>
      <c r="R667" s="112"/>
      <c r="S667" s="112"/>
      <c r="T667" s="112"/>
      <c r="U667" s="112"/>
    </row>
    <row r="668" spans="1:21">
      <c r="A668" s="116">
        <v>42482</v>
      </c>
      <c r="B668" s="114" t="s">
        <v>4720</v>
      </c>
      <c r="C668" s="116">
        <v>42482</v>
      </c>
      <c r="D668" s="114" t="s">
        <v>4720</v>
      </c>
      <c r="E668" s="114" t="s">
        <v>939</v>
      </c>
      <c r="F668" s="114"/>
      <c r="G668" s="114"/>
      <c r="H668" s="114" t="s">
        <v>701</v>
      </c>
      <c r="I668" s="114" t="s">
        <v>19</v>
      </c>
      <c r="J668" s="114" t="s">
        <v>4721</v>
      </c>
      <c r="K668" s="114" t="s">
        <v>21</v>
      </c>
      <c r="L668" s="114"/>
      <c r="M668" s="114">
        <v>17.46</v>
      </c>
      <c r="N668" s="114" t="s">
        <v>18</v>
      </c>
      <c r="O668" s="114">
        <v>7.64</v>
      </c>
      <c r="P668" s="114">
        <v>7.64</v>
      </c>
      <c r="Q668" s="114">
        <v>0</v>
      </c>
      <c r="R668" s="112"/>
      <c r="S668" s="113"/>
      <c r="T668" s="113"/>
      <c r="U668" s="113"/>
    </row>
    <row r="669" spans="1:21" hidden="1">
      <c r="A669" s="116">
        <v>42489</v>
      </c>
      <c r="B669" s="114" t="s">
        <v>5128</v>
      </c>
      <c r="C669" s="116">
        <v>42489</v>
      </c>
      <c r="D669" s="114" t="s">
        <v>5128</v>
      </c>
      <c r="E669" s="114" t="s">
        <v>939</v>
      </c>
      <c r="F669" s="114" t="s">
        <v>3985</v>
      </c>
      <c r="G669" s="114" t="s">
        <v>5129</v>
      </c>
      <c r="H669" s="114" t="s">
        <v>701</v>
      </c>
      <c r="I669" s="114" t="s">
        <v>81</v>
      </c>
      <c r="J669" s="114" t="s">
        <v>5130</v>
      </c>
      <c r="K669" s="114"/>
      <c r="L669" s="114" t="s">
        <v>20</v>
      </c>
      <c r="M669" s="114">
        <v>-29.03</v>
      </c>
      <c r="N669" s="114" t="s">
        <v>18</v>
      </c>
      <c r="O669" s="114">
        <v>-14.22</v>
      </c>
      <c r="P669" s="114">
        <v>-14.22</v>
      </c>
      <c r="Q669" s="114">
        <v>1.48</v>
      </c>
      <c r="R669" s="112"/>
      <c r="S669" s="113"/>
      <c r="T669" s="113"/>
      <c r="U669" s="113"/>
    </row>
    <row r="670" spans="1:21" hidden="1">
      <c r="A670" s="116">
        <v>42489</v>
      </c>
      <c r="B670" s="114" t="s">
        <v>5128</v>
      </c>
      <c r="C670" s="116">
        <v>42489</v>
      </c>
      <c r="D670" s="114" t="s">
        <v>5128</v>
      </c>
      <c r="E670" s="114" t="s">
        <v>939</v>
      </c>
      <c r="F670" s="114" t="s">
        <v>3985</v>
      </c>
      <c r="G670" s="114" t="s">
        <v>5129</v>
      </c>
      <c r="H670" s="114" t="s">
        <v>701</v>
      </c>
      <c r="I670" s="114" t="s">
        <v>81</v>
      </c>
      <c r="J670" s="114" t="s">
        <v>5130</v>
      </c>
      <c r="K670" s="114"/>
      <c r="L670" s="114" t="s">
        <v>20</v>
      </c>
      <c r="M670" s="114">
        <v>-7.62</v>
      </c>
      <c r="N670" s="114" t="s">
        <v>18</v>
      </c>
      <c r="O670" s="114">
        <v>-3.73</v>
      </c>
      <c r="P670" s="114">
        <v>-3.73</v>
      </c>
      <c r="Q670" s="114">
        <v>0.37</v>
      </c>
      <c r="R670" s="112"/>
      <c r="S670" s="112"/>
      <c r="T670" s="112"/>
      <c r="U670" s="112"/>
    </row>
    <row r="671" spans="1:21" hidden="1">
      <c r="A671" s="116">
        <v>42489</v>
      </c>
      <c r="B671" s="114" t="s">
        <v>5128</v>
      </c>
      <c r="C671" s="116">
        <v>42489</v>
      </c>
      <c r="D671" s="114" t="s">
        <v>5128</v>
      </c>
      <c r="E671" s="114" t="s">
        <v>939</v>
      </c>
      <c r="F671" s="114" t="s">
        <v>3985</v>
      </c>
      <c r="G671" s="114" t="s">
        <v>5129</v>
      </c>
      <c r="H671" s="114" t="s">
        <v>701</v>
      </c>
      <c r="I671" s="114" t="s">
        <v>81</v>
      </c>
      <c r="J671" s="114" t="s">
        <v>5130</v>
      </c>
      <c r="K671" s="114"/>
      <c r="L671" s="114" t="s">
        <v>20</v>
      </c>
      <c r="M671" s="114">
        <v>-36.619999999999997</v>
      </c>
      <c r="N671" s="114" t="s">
        <v>18</v>
      </c>
      <c r="O671" s="114">
        <v>-17.940000000000001</v>
      </c>
      <c r="P671" s="114">
        <v>-17.940000000000001</v>
      </c>
      <c r="Q671" s="114">
        <v>1.72</v>
      </c>
      <c r="R671" s="112"/>
      <c r="S671" s="113"/>
      <c r="T671" s="113"/>
      <c r="U671" s="112"/>
    </row>
    <row r="672" spans="1:21" hidden="1">
      <c r="A672" s="116">
        <v>42489</v>
      </c>
      <c r="B672" s="114" t="s">
        <v>5128</v>
      </c>
      <c r="C672" s="116">
        <v>42489</v>
      </c>
      <c r="D672" s="114" t="s">
        <v>5128</v>
      </c>
      <c r="E672" s="114" t="s">
        <v>939</v>
      </c>
      <c r="F672" s="114" t="s">
        <v>3985</v>
      </c>
      <c r="G672" s="114" t="s">
        <v>5129</v>
      </c>
      <c r="H672" s="114" t="s">
        <v>701</v>
      </c>
      <c r="I672" s="114" t="s">
        <v>81</v>
      </c>
      <c r="J672" s="114" t="s">
        <v>5130</v>
      </c>
      <c r="K672" s="114"/>
      <c r="L672" s="114" t="s">
        <v>20</v>
      </c>
      <c r="M672" s="114">
        <v>-87.42</v>
      </c>
      <c r="N672" s="114" t="s">
        <v>18</v>
      </c>
      <c r="O672" s="114">
        <v>-42.84</v>
      </c>
      <c r="P672" s="114">
        <v>-42.84</v>
      </c>
      <c r="Q672" s="114">
        <v>4.3600000000000003</v>
      </c>
      <c r="R672" s="112"/>
      <c r="S672" s="113"/>
      <c r="T672" s="113"/>
      <c r="U672" s="112"/>
    </row>
    <row r="673" spans="1:21" hidden="1">
      <c r="A673" s="116">
        <v>42489</v>
      </c>
      <c r="B673" s="114" t="s">
        <v>5128</v>
      </c>
      <c r="C673" s="116">
        <v>42489</v>
      </c>
      <c r="D673" s="114" t="s">
        <v>5128</v>
      </c>
      <c r="E673" s="114" t="s">
        <v>939</v>
      </c>
      <c r="F673" s="114" t="s">
        <v>3985</v>
      </c>
      <c r="G673" s="114" t="s">
        <v>5129</v>
      </c>
      <c r="H673" s="114" t="s">
        <v>701</v>
      </c>
      <c r="I673" s="114" t="s">
        <v>81</v>
      </c>
      <c r="J673" s="114" t="s">
        <v>5130</v>
      </c>
      <c r="K673" s="114"/>
      <c r="L673" s="114" t="s">
        <v>20</v>
      </c>
      <c r="M673" s="114">
        <v>-59.38</v>
      </c>
      <c r="N673" s="114" t="s">
        <v>18</v>
      </c>
      <c r="O673" s="114">
        <v>-29.1</v>
      </c>
      <c r="P673" s="114">
        <v>-29.1</v>
      </c>
      <c r="Q673" s="114">
        <v>3</v>
      </c>
      <c r="R673" s="112"/>
      <c r="S673" s="112"/>
      <c r="T673" s="112"/>
      <c r="U673" s="112"/>
    </row>
    <row r="674" spans="1:21" hidden="1">
      <c r="A674" s="116">
        <v>42489</v>
      </c>
      <c r="B674" s="114" t="s">
        <v>5128</v>
      </c>
      <c r="C674" s="116">
        <v>42489</v>
      </c>
      <c r="D674" s="114" t="s">
        <v>5128</v>
      </c>
      <c r="E674" s="114" t="s">
        <v>939</v>
      </c>
      <c r="F674" s="114" t="s">
        <v>3985</v>
      </c>
      <c r="G674" s="114" t="s">
        <v>5129</v>
      </c>
      <c r="H674" s="114" t="s">
        <v>701</v>
      </c>
      <c r="I674" s="114" t="s">
        <v>81</v>
      </c>
      <c r="J674" s="114" t="s">
        <v>5130</v>
      </c>
      <c r="K674" s="114"/>
      <c r="L674" s="114" t="s">
        <v>20</v>
      </c>
      <c r="M674" s="114">
        <v>-36.270000000000003</v>
      </c>
      <c r="N674" s="114" t="s">
        <v>18</v>
      </c>
      <c r="O674" s="114">
        <v>-17.77</v>
      </c>
      <c r="P674" s="114">
        <v>-17.77</v>
      </c>
      <c r="Q674" s="114">
        <v>1.87</v>
      </c>
      <c r="R674" s="112"/>
      <c r="S674" s="113"/>
      <c r="T674" s="113"/>
      <c r="U674" s="112"/>
    </row>
    <row r="675" spans="1:21" hidden="1">
      <c r="A675" s="116">
        <v>42489</v>
      </c>
      <c r="B675" s="114" t="s">
        <v>5128</v>
      </c>
      <c r="C675" s="116">
        <v>42489</v>
      </c>
      <c r="D675" s="114" t="s">
        <v>5128</v>
      </c>
      <c r="E675" s="114" t="s">
        <v>939</v>
      </c>
      <c r="F675" s="114" t="s">
        <v>3985</v>
      </c>
      <c r="G675" s="114" t="s">
        <v>5129</v>
      </c>
      <c r="H675" s="114" t="s">
        <v>701</v>
      </c>
      <c r="I675" s="114" t="s">
        <v>81</v>
      </c>
      <c r="J675" s="114" t="s">
        <v>5130</v>
      </c>
      <c r="K675" s="114"/>
      <c r="L675" s="114" t="s">
        <v>20</v>
      </c>
      <c r="M675" s="114">
        <v>-36.479999999999997</v>
      </c>
      <c r="N675" s="114" t="s">
        <v>18</v>
      </c>
      <c r="O675" s="114">
        <v>-17.88</v>
      </c>
      <c r="P675" s="114">
        <v>-17.88</v>
      </c>
      <c r="Q675" s="114">
        <v>1.89</v>
      </c>
      <c r="R675" s="112"/>
      <c r="S675" s="113"/>
      <c r="T675" s="113"/>
      <c r="U675" s="112"/>
    </row>
    <row r="676" spans="1:21" hidden="1">
      <c r="A676" s="116">
        <v>42489</v>
      </c>
      <c r="B676" s="114" t="s">
        <v>5128</v>
      </c>
      <c r="C676" s="116">
        <v>42489</v>
      </c>
      <c r="D676" s="114" t="s">
        <v>5128</v>
      </c>
      <c r="E676" s="114" t="s">
        <v>939</v>
      </c>
      <c r="F676" s="114" t="s">
        <v>3985</v>
      </c>
      <c r="G676" s="114" t="s">
        <v>5129</v>
      </c>
      <c r="H676" s="114" t="s">
        <v>701</v>
      </c>
      <c r="I676" s="114" t="s">
        <v>81</v>
      </c>
      <c r="J676" s="114" t="s">
        <v>5130</v>
      </c>
      <c r="K676" s="114"/>
      <c r="L676" s="114" t="s">
        <v>20</v>
      </c>
      <c r="M676" s="114">
        <v>-73.16</v>
      </c>
      <c r="N676" s="114" t="s">
        <v>18</v>
      </c>
      <c r="O676" s="114">
        <v>-35.85</v>
      </c>
      <c r="P676" s="114">
        <v>-35.85</v>
      </c>
      <c r="Q676" s="114">
        <v>3.54</v>
      </c>
      <c r="R676" s="112"/>
      <c r="S676" s="113"/>
      <c r="T676" s="113"/>
      <c r="U676" s="113"/>
    </row>
    <row r="677" spans="1:21">
      <c r="A677" s="116">
        <v>42489</v>
      </c>
      <c r="B677" s="114" t="s">
        <v>5056</v>
      </c>
      <c r="C677" s="116">
        <v>42489</v>
      </c>
      <c r="D677" s="114" t="s">
        <v>5056</v>
      </c>
      <c r="E677" s="114" t="s">
        <v>939</v>
      </c>
      <c r="F677" s="114"/>
      <c r="G677" s="114"/>
      <c r="H677" s="114" t="s">
        <v>701</v>
      </c>
      <c r="I677" s="114" t="s">
        <v>19</v>
      </c>
      <c r="J677" s="114" t="s">
        <v>5057</v>
      </c>
      <c r="K677" s="114" t="s">
        <v>21</v>
      </c>
      <c r="L677" s="114"/>
      <c r="M677" s="114">
        <v>36.619999999999997</v>
      </c>
      <c r="N677" s="114" t="s">
        <v>18</v>
      </c>
      <c r="O677" s="114">
        <v>15.48</v>
      </c>
      <c r="P677" s="114">
        <v>15.48</v>
      </c>
      <c r="Q677" s="114">
        <v>0</v>
      </c>
      <c r="R677" s="112"/>
      <c r="S677" s="113"/>
      <c r="T677" s="113"/>
      <c r="U677" s="113"/>
    </row>
    <row r="678" spans="1:21">
      <c r="A678" s="116">
        <v>42481</v>
      </c>
      <c r="B678" s="114" t="s">
        <v>4742</v>
      </c>
      <c r="C678" s="116">
        <v>42481</v>
      </c>
      <c r="D678" s="114" t="s">
        <v>4742</v>
      </c>
      <c r="E678" s="114" t="s">
        <v>939</v>
      </c>
      <c r="F678" s="114"/>
      <c r="G678" s="114"/>
      <c r="H678" s="114" t="s">
        <v>701</v>
      </c>
      <c r="I678" s="114" t="s">
        <v>19</v>
      </c>
      <c r="J678" s="114" t="s">
        <v>4743</v>
      </c>
      <c r="K678" s="114" t="s">
        <v>21</v>
      </c>
      <c r="L678" s="114"/>
      <c r="M678" s="114">
        <v>21.83</v>
      </c>
      <c r="N678" s="114" t="s">
        <v>18</v>
      </c>
      <c r="O678" s="114">
        <v>9.48</v>
      </c>
      <c r="P678" s="114">
        <v>9.48</v>
      </c>
      <c r="Q678" s="114">
        <v>0</v>
      </c>
      <c r="R678" s="112"/>
      <c r="S678" s="113"/>
      <c r="T678" s="113"/>
      <c r="U678" s="113"/>
    </row>
    <row r="679" spans="1:21">
      <c r="A679" s="116">
        <v>42479</v>
      </c>
      <c r="B679" s="114" t="s">
        <v>4746</v>
      </c>
      <c r="C679" s="116">
        <v>42479</v>
      </c>
      <c r="D679" s="114" t="s">
        <v>4746</v>
      </c>
      <c r="E679" s="114" t="s">
        <v>939</v>
      </c>
      <c r="F679" s="114"/>
      <c r="G679" s="114"/>
      <c r="H679" s="114" t="s">
        <v>701</v>
      </c>
      <c r="I679" s="114" t="s">
        <v>19</v>
      </c>
      <c r="J679" s="114" t="s">
        <v>4745</v>
      </c>
      <c r="K679" s="114" t="s">
        <v>21</v>
      </c>
      <c r="L679" s="114"/>
      <c r="M679" s="114">
        <v>22.16</v>
      </c>
      <c r="N679" s="114" t="s">
        <v>18</v>
      </c>
      <c r="O679" s="114">
        <v>9.42</v>
      </c>
      <c r="P679" s="114">
        <v>9.42</v>
      </c>
      <c r="Q679" s="114">
        <v>0</v>
      </c>
      <c r="R679" s="112"/>
      <c r="S679" s="112"/>
      <c r="T679" s="112"/>
      <c r="U679" s="112"/>
    </row>
    <row r="680" spans="1:21">
      <c r="A680" s="116">
        <v>42481</v>
      </c>
      <c r="B680" s="114" t="s">
        <v>4742</v>
      </c>
      <c r="C680" s="116">
        <v>42481</v>
      </c>
      <c r="D680" s="114" t="s">
        <v>4742</v>
      </c>
      <c r="E680" s="114" t="s">
        <v>939</v>
      </c>
      <c r="F680" s="114"/>
      <c r="G680" s="114"/>
      <c r="H680" s="114" t="s">
        <v>701</v>
      </c>
      <c r="I680" s="114" t="s">
        <v>19</v>
      </c>
      <c r="J680" s="114" t="s">
        <v>4743</v>
      </c>
      <c r="K680" s="114" t="s">
        <v>21</v>
      </c>
      <c r="L680" s="114"/>
      <c r="M680" s="114">
        <v>21.47</v>
      </c>
      <c r="N680" s="114" t="s">
        <v>18</v>
      </c>
      <c r="O680" s="114">
        <v>9.33</v>
      </c>
      <c r="P680" s="114">
        <v>9.33</v>
      </c>
      <c r="Q680" s="114">
        <v>0</v>
      </c>
      <c r="R680" s="112"/>
      <c r="S680" s="113"/>
      <c r="T680" s="113"/>
      <c r="U680" s="112"/>
    </row>
    <row r="681" spans="1:21">
      <c r="A681" s="116">
        <v>42480</v>
      </c>
      <c r="B681" s="114" t="s">
        <v>4754</v>
      </c>
      <c r="C681" s="116">
        <v>42480</v>
      </c>
      <c r="D681" s="114" t="s">
        <v>4754</v>
      </c>
      <c r="E681" s="114" t="s">
        <v>939</v>
      </c>
      <c r="F681" s="114"/>
      <c r="G681" s="114"/>
      <c r="H681" s="114" t="s">
        <v>701</v>
      </c>
      <c r="I681" s="114" t="s">
        <v>19</v>
      </c>
      <c r="J681" s="114" t="s">
        <v>4755</v>
      </c>
      <c r="K681" s="114" t="s">
        <v>21</v>
      </c>
      <c r="L681" s="114"/>
      <c r="M681" s="114">
        <v>36.6</v>
      </c>
      <c r="N681" s="114" t="s">
        <v>18</v>
      </c>
      <c r="O681" s="114">
        <v>16.05</v>
      </c>
      <c r="P681" s="114">
        <v>16.05</v>
      </c>
      <c r="Q681" s="114">
        <v>0</v>
      </c>
      <c r="R681" s="112"/>
      <c r="S681" s="113"/>
      <c r="T681" s="113"/>
      <c r="U681" s="112"/>
    </row>
    <row r="682" spans="1:21">
      <c r="A682" s="116">
        <v>42480</v>
      </c>
      <c r="B682" s="114" t="s">
        <v>4752</v>
      </c>
      <c r="C682" s="116">
        <v>42480</v>
      </c>
      <c r="D682" s="114" t="s">
        <v>4752</v>
      </c>
      <c r="E682" s="114" t="s">
        <v>939</v>
      </c>
      <c r="F682" s="114"/>
      <c r="G682" s="114"/>
      <c r="H682" s="114" t="s">
        <v>701</v>
      </c>
      <c r="I682" s="114" t="s">
        <v>19</v>
      </c>
      <c r="J682" s="114" t="s">
        <v>4753</v>
      </c>
      <c r="K682" s="114" t="s">
        <v>21</v>
      </c>
      <c r="L682" s="114"/>
      <c r="M682" s="114">
        <v>21.92</v>
      </c>
      <c r="N682" s="114" t="s">
        <v>18</v>
      </c>
      <c r="O682" s="114">
        <v>9.61</v>
      </c>
      <c r="P682" s="114">
        <v>9.61</v>
      </c>
      <c r="Q682" s="114">
        <v>0</v>
      </c>
      <c r="R682" s="112"/>
      <c r="S682" s="113"/>
      <c r="T682" s="113"/>
      <c r="U682" s="112"/>
    </row>
    <row r="683" spans="1:21">
      <c r="A683" s="116">
        <v>42480</v>
      </c>
      <c r="B683" s="114" t="s">
        <v>4765</v>
      </c>
      <c r="C683" s="116">
        <v>42480</v>
      </c>
      <c r="D683" s="114" t="s">
        <v>4765</v>
      </c>
      <c r="E683" s="114" t="s">
        <v>939</v>
      </c>
      <c r="F683" s="114"/>
      <c r="G683" s="114"/>
      <c r="H683" s="114" t="s">
        <v>701</v>
      </c>
      <c r="I683" s="114" t="s">
        <v>19</v>
      </c>
      <c r="J683" s="114" t="s">
        <v>4766</v>
      </c>
      <c r="K683" s="114" t="s">
        <v>21</v>
      </c>
      <c r="L683" s="114"/>
      <c r="M683" s="114">
        <v>8.91</v>
      </c>
      <c r="N683" s="114" t="s">
        <v>18</v>
      </c>
      <c r="O683" s="114">
        <v>3.92</v>
      </c>
      <c r="P683" s="114">
        <v>3.92</v>
      </c>
      <c r="Q683" s="114">
        <v>0</v>
      </c>
      <c r="R683" s="112"/>
      <c r="S683" s="113"/>
      <c r="T683" s="113"/>
      <c r="U683" s="112"/>
    </row>
    <row r="684" spans="1:21">
      <c r="A684" s="116">
        <v>42480</v>
      </c>
      <c r="B684" s="114" t="s">
        <v>4754</v>
      </c>
      <c r="C684" s="116">
        <v>42480</v>
      </c>
      <c r="D684" s="114" t="s">
        <v>4754</v>
      </c>
      <c r="E684" s="114" t="s">
        <v>939</v>
      </c>
      <c r="F684" s="114"/>
      <c r="G684" s="114"/>
      <c r="H684" s="114" t="s">
        <v>701</v>
      </c>
      <c r="I684" s="114" t="s">
        <v>19</v>
      </c>
      <c r="J684" s="114" t="s">
        <v>4755</v>
      </c>
      <c r="K684" s="114" t="s">
        <v>21</v>
      </c>
      <c r="L684" s="114"/>
      <c r="M684" s="114">
        <v>36.380000000000003</v>
      </c>
      <c r="N684" s="114" t="s">
        <v>18</v>
      </c>
      <c r="O684" s="114">
        <v>15.92</v>
      </c>
      <c r="P684" s="114">
        <v>15.92</v>
      </c>
      <c r="Q684" s="114">
        <v>0</v>
      </c>
      <c r="R684" s="112"/>
      <c r="S684" s="113"/>
      <c r="T684" s="113"/>
      <c r="U684" s="113"/>
    </row>
    <row r="685" spans="1:21">
      <c r="A685" s="116">
        <v>42479</v>
      </c>
      <c r="B685" s="114" t="s">
        <v>4767</v>
      </c>
      <c r="C685" s="116">
        <v>42479</v>
      </c>
      <c r="D685" s="114" t="s">
        <v>4767</v>
      </c>
      <c r="E685" s="114" t="s">
        <v>939</v>
      </c>
      <c r="F685" s="114"/>
      <c r="G685" s="114"/>
      <c r="H685" s="114" t="s">
        <v>701</v>
      </c>
      <c r="I685" s="114" t="s">
        <v>19</v>
      </c>
      <c r="J685" s="114" t="s">
        <v>4768</v>
      </c>
      <c r="K685" s="114" t="s">
        <v>21</v>
      </c>
      <c r="L685" s="114"/>
      <c r="M685" s="114">
        <v>4.96</v>
      </c>
      <c r="N685" s="114" t="s">
        <v>18</v>
      </c>
      <c r="O685" s="114">
        <v>2.23</v>
      </c>
      <c r="P685" s="114">
        <v>2.23</v>
      </c>
      <c r="Q685" s="114">
        <v>0</v>
      </c>
      <c r="R685" s="112"/>
      <c r="S685" s="113"/>
      <c r="T685" s="113"/>
      <c r="U685" s="112"/>
    </row>
    <row r="686" spans="1:21">
      <c r="A686" s="116">
        <v>42478</v>
      </c>
      <c r="B686" s="114" t="s">
        <v>4788</v>
      </c>
      <c r="C686" s="116">
        <v>42478</v>
      </c>
      <c r="D686" s="114" t="s">
        <v>4788</v>
      </c>
      <c r="E686" s="114" t="s">
        <v>939</v>
      </c>
      <c r="F686" s="114"/>
      <c r="G686" s="114"/>
      <c r="H686" s="114" t="s">
        <v>701</v>
      </c>
      <c r="I686" s="114" t="s">
        <v>19</v>
      </c>
      <c r="J686" s="114" t="s">
        <v>4787</v>
      </c>
      <c r="K686" s="114" t="s">
        <v>21</v>
      </c>
      <c r="L686" s="114"/>
      <c r="M686" s="114">
        <v>23.26</v>
      </c>
      <c r="N686" s="114" t="s">
        <v>18</v>
      </c>
      <c r="O686" s="114">
        <v>9.8000000000000007</v>
      </c>
      <c r="P686" s="114">
        <v>9.8000000000000007</v>
      </c>
      <c r="Q686" s="114">
        <v>0</v>
      </c>
      <c r="R686" s="112"/>
      <c r="S686" s="113"/>
      <c r="T686" s="113"/>
      <c r="U686" s="112"/>
    </row>
    <row r="687" spans="1:21">
      <c r="A687" s="116">
        <v>42479</v>
      </c>
      <c r="B687" s="114" t="s">
        <v>4782</v>
      </c>
      <c r="C687" s="116">
        <v>42479</v>
      </c>
      <c r="D687" s="114" t="s">
        <v>4782</v>
      </c>
      <c r="E687" s="114" t="s">
        <v>939</v>
      </c>
      <c r="F687" s="114"/>
      <c r="G687" s="114"/>
      <c r="H687" s="114" t="s">
        <v>701</v>
      </c>
      <c r="I687" s="114" t="s">
        <v>19</v>
      </c>
      <c r="J687" s="114" t="s">
        <v>4783</v>
      </c>
      <c r="K687" s="114" t="s">
        <v>21</v>
      </c>
      <c r="L687" s="114"/>
      <c r="M687" s="114">
        <v>13.69</v>
      </c>
      <c r="N687" s="114" t="s">
        <v>18</v>
      </c>
      <c r="O687" s="114">
        <v>6.03</v>
      </c>
      <c r="P687" s="114">
        <v>6.03</v>
      </c>
      <c r="Q687" s="114">
        <v>0</v>
      </c>
      <c r="R687" s="112"/>
      <c r="S687" s="112"/>
      <c r="T687" s="112"/>
      <c r="U687" s="112"/>
    </row>
    <row r="688" spans="1:21">
      <c r="A688" s="116">
        <v>42480</v>
      </c>
      <c r="B688" s="114" t="s">
        <v>4778</v>
      </c>
      <c r="C688" s="116">
        <v>42480</v>
      </c>
      <c r="D688" s="114" t="s">
        <v>4778</v>
      </c>
      <c r="E688" s="114" t="s">
        <v>939</v>
      </c>
      <c r="F688" s="114"/>
      <c r="G688" s="114"/>
      <c r="H688" s="114" t="s">
        <v>701</v>
      </c>
      <c r="I688" s="114" t="s">
        <v>19</v>
      </c>
      <c r="J688" s="114" t="s">
        <v>4779</v>
      </c>
      <c r="K688" s="114" t="s">
        <v>21</v>
      </c>
      <c r="L688" s="114"/>
      <c r="M688" s="114">
        <v>4.96</v>
      </c>
      <c r="N688" s="114" t="s">
        <v>18</v>
      </c>
      <c r="O688" s="114">
        <v>2.23</v>
      </c>
      <c r="P688" s="114">
        <v>2.23</v>
      </c>
      <c r="Q688" s="114">
        <v>0</v>
      </c>
      <c r="R688" s="112"/>
      <c r="S688" s="113"/>
      <c r="T688" s="113"/>
      <c r="U688" s="112"/>
    </row>
    <row r="689" spans="1:21">
      <c r="A689" s="116">
        <v>42480</v>
      </c>
      <c r="B689" s="114" t="s">
        <v>4752</v>
      </c>
      <c r="C689" s="116">
        <v>42480</v>
      </c>
      <c r="D689" s="114" t="s">
        <v>4752</v>
      </c>
      <c r="E689" s="114" t="s">
        <v>939</v>
      </c>
      <c r="F689" s="114"/>
      <c r="G689" s="114"/>
      <c r="H689" s="114" t="s">
        <v>701</v>
      </c>
      <c r="I689" s="114" t="s">
        <v>19</v>
      </c>
      <c r="J689" s="114" t="s">
        <v>4753</v>
      </c>
      <c r="K689" s="114" t="s">
        <v>21</v>
      </c>
      <c r="L689" s="114"/>
      <c r="M689" s="114">
        <v>21.88</v>
      </c>
      <c r="N689" s="114" t="s">
        <v>18</v>
      </c>
      <c r="O689" s="114">
        <v>9.6300000000000008</v>
      </c>
      <c r="P689" s="114">
        <v>9.6300000000000008</v>
      </c>
      <c r="Q689" s="114">
        <v>0</v>
      </c>
      <c r="R689" s="112"/>
      <c r="S689" s="113"/>
      <c r="T689" s="113"/>
      <c r="U689" s="112"/>
    </row>
    <row r="690" spans="1:21">
      <c r="A690" s="116">
        <v>42479</v>
      </c>
      <c r="B690" s="114" t="s">
        <v>4767</v>
      </c>
      <c r="C690" s="116">
        <v>42479</v>
      </c>
      <c r="D690" s="114" t="s">
        <v>4767</v>
      </c>
      <c r="E690" s="114" t="s">
        <v>939</v>
      </c>
      <c r="F690" s="114"/>
      <c r="G690" s="114"/>
      <c r="H690" s="114" t="s">
        <v>701</v>
      </c>
      <c r="I690" s="114" t="s">
        <v>19</v>
      </c>
      <c r="J690" s="114" t="s">
        <v>4768</v>
      </c>
      <c r="K690" s="114" t="s">
        <v>21</v>
      </c>
      <c r="L690" s="114"/>
      <c r="M690" s="114">
        <v>21.47</v>
      </c>
      <c r="N690" s="114" t="s">
        <v>18</v>
      </c>
      <c r="O690" s="114">
        <v>9.64</v>
      </c>
      <c r="P690" s="114">
        <v>9.64</v>
      </c>
      <c r="Q690" s="114">
        <v>0</v>
      </c>
      <c r="R690" s="112"/>
      <c r="S690" s="113"/>
      <c r="T690" s="113"/>
      <c r="U690" s="113"/>
    </row>
    <row r="691" spans="1:21">
      <c r="A691" s="116">
        <v>42480</v>
      </c>
      <c r="B691" s="114" t="s">
        <v>4754</v>
      </c>
      <c r="C691" s="116">
        <v>42480</v>
      </c>
      <c r="D691" s="114" t="s">
        <v>4754</v>
      </c>
      <c r="E691" s="114" t="s">
        <v>939</v>
      </c>
      <c r="F691" s="114"/>
      <c r="G691" s="114"/>
      <c r="H691" s="114" t="s">
        <v>701</v>
      </c>
      <c r="I691" s="114" t="s">
        <v>19</v>
      </c>
      <c r="J691" s="114" t="s">
        <v>4755</v>
      </c>
      <c r="K691" s="114" t="s">
        <v>21</v>
      </c>
      <c r="L691" s="114"/>
      <c r="M691" s="114">
        <v>36.71</v>
      </c>
      <c r="N691" s="114" t="s">
        <v>18</v>
      </c>
      <c r="O691" s="114">
        <v>16.11</v>
      </c>
      <c r="P691" s="114">
        <v>16.11</v>
      </c>
      <c r="Q691" s="114">
        <v>0</v>
      </c>
      <c r="R691" s="112"/>
      <c r="S691" s="113"/>
      <c r="T691" s="113"/>
      <c r="U691" s="113"/>
    </row>
    <row r="692" spans="1:21">
      <c r="A692" s="116">
        <v>42478</v>
      </c>
      <c r="B692" s="114" t="s">
        <v>4791</v>
      </c>
      <c r="C692" s="116">
        <v>42478</v>
      </c>
      <c r="D692" s="114" t="s">
        <v>4791</v>
      </c>
      <c r="E692" s="114" t="s">
        <v>939</v>
      </c>
      <c r="F692" s="114"/>
      <c r="G692" s="114"/>
      <c r="H692" s="114" t="s">
        <v>701</v>
      </c>
      <c r="I692" s="114" t="s">
        <v>19</v>
      </c>
      <c r="J692" s="114" t="s">
        <v>4792</v>
      </c>
      <c r="K692" s="114" t="s">
        <v>21</v>
      </c>
      <c r="L692" s="114"/>
      <c r="M692" s="114">
        <v>12.93</v>
      </c>
      <c r="N692" s="114" t="s">
        <v>18</v>
      </c>
      <c r="O692" s="114">
        <v>5.45</v>
      </c>
      <c r="P692" s="114">
        <v>5.45</v>
      </c>
      <c r="Q692" s="114">
        <v>0</v>
      </c>
      <c r="R692" s="112"/>
      <c r="S692" s="113"/>
      <c r="T692" s="113"/>
      <c r="U692" s="113"/>
    </row>
    <row r="693" spans="1:21">
      <c r="A693" s="116">
        <v>42479</v>
      </c>
      <c r="B693" s="114" t="s">
        <v>4799</v>
      </c>
      <c r="C693" s="116">
        <v>42479</v>
      </c>
      <c r="D693" s="114" t="s">
        <v>4799</v>
      </c>
      <c r="E693" s="114" t="s">
        <v>939</v>
      </c>
      <c r="F693" s="114"/>
      <c r="G693" s="114"/>
      <c r="H693" s="114" t="s">
        <v>701</v>
      </c>
      <c r="I693" s="114" t="s">
        <v>19</v>
      </c>
      <c r="J693" s="114" t="s">
        <v>4798</v>
      </c>
      <c r="K693" s="114" t="s">
        <v>21</v>
      </c>
      <c r="L693" s="114"/>
      <c r="M693" s="114">
        <v>17.46</v>
      </c>
      <c r="N693" s="114" t="s">
        <v>18</v>
      </c>
      <c r="O693" s="114">
        <v>7.73</v>
      </c>
      <c r="P693" s="114">
        <v>7.73</v>
      </c>
      <c r="Q693" s="114">
        <v>0</v>
      </c>
      <c r="R693" s="112"/>
      <c r="S693" s="112"/>
      <c r="T693" s="112"/>
      <c r="U693" s="112"/>
    </row>
    <row r="694" spans="1:21">
      <c r="A694" s="116">
        <v>42479</v>
      </c>
      <c r="B694" s="114" t="s">
        <v>4808</v>
      </c>
      <c r="C694" s="116">
        <v>42479</v>
      </c>
      <c r="D694" s="114" t="s">
        <v>4808</v>
      </c>
      <c r="E694" s="114" t="s">
        <v>939</v>
      </c>
      <c r="F694" s="114"/>
      <c r="G694" s="114"/>
      <c r="H694" s="114" t="s">
        <v>701</v>
      </c>
      <c r="I694" s="114" t="s">
        <v>19</v>
      </c>
      <c r="J694" s="114" t="s">
        <v>4807</v>
      </c>
      <c r="K694" s="114" t="s">
        <v>21</v>
      </c>
      <c r="L694" s="114"/>
      <c r="M694" s="114">
        <v>36.68</v>
      </c>
      <c r="N694" s="114" t="s">
        <v>18</v>
      </c>
      <c r="O694" s="114">
        <v>16.34</v>
      </c>
      <c r="P694" s="114">
        <v>16.34</v>
      </c>
      <c r="Q694" s="114">
        <v>0</v>
      </c>
      <c r="R694" s="112"/>
      <c r="S694" s="112"/>
      <c r="T694" s="112"/>
      <c r="U694" s="112"/>
    </row>
    <row r="695" spans="1:21">
      <c r="A695" s="116">
        <v>42478</v>
      </c>
      <c r="B695" s="114" t="s">
        <v>4819</v>
      </c>
      <c r="C695" s="116">
        <v>42478</v>
      </c>
      <c r="D695" s="114" t="s">
        <v>4819</v>
      </c>
      <c r="E695" s="114" t="s">
        <v>939</v>
      </c>
      <c r="F695" s="114"/>
      <c r="G695" s="114"/>
      <c r="H695" s="114" t="s">
        <v>701</v>
      </c>
      <c r="I695" s="114" t="s">
        <v>19</v>
      </c>
      <c r="J695" s="114" t="s">
        <v>4818</v>
      </c>
      <c r="K695" s="114" t="s">
        <v>21</v>
      </c>
      <c r="L695" s="114"/>
      <c r="M695" s="114">
        <v>17.46</v>
      </c>
      <c r="N695" s="114" t="s">
        <v>18</v>
      </c>
      <c r="O695" s="114">
        <v>7.69</v>
      </c>
      <c r="P695" s="114">
        <v>7.69</v>
      </c>
      <c r="Q695" s="114">
        <v>0</v>
      </c>
      <c r="R695" s="112"/>
      <c r="S695" s="113"/>
      <c r="T695" s="113"/>
      <c r="U695" s="113"/>
    </row>
    <row r="696" spans="1:21">
      <c r="A696" s="116">
        <v>42474</v>
      </c>
      <c r="B696" s="114" t="s">
        <v>4809</v>
      </c>
      <c r="C696" s="116">
        <v>42474</v>
      </c>
      <c r="D696" s="114" t="s">
        <v>4809</v>
      </c>
      <c r="E696" s="114" t="s">
        <v>939</v>
      </c>
      <c r="F696" s="114"/>
      <c r="G696" s="114"/>
      <c r="H696" s="114" t="s">
        <v>701</v>
      </c>
      <c r="I696" s="114" t="s">
        <v>19</v>
      </c>
      <c r="J696" s="114" t="s">
        <v>4810</v>
      </c>
      <c r="K696" s="114" t="s">
        <v>21</v>
      </c>
      <c r="L696" s="114"/>
      <c r="M696" s="114">
        <v>0.13</v>
      </c>
      <c r="N696" s="114" t="s">
        <v>18</v>
      </c>
      <c r="O696" s="114">
        <v>0.06</v>
      </c>
      <c r="P696" s="114">
        <v>0.06</v>
      </c>
      <c r="Q696" s="114">
        <v>0</v>
      </c>
      <c r="R696" s="112"/>
      <c r="S696" s="113"/>
      <c r="T696" s="113"/>
      <c r="U696" s="113"/>
    </row>
    <row r="697" spans="1:21">
      <c r="A697" s="116">
        <v>42478</v>
      </c>
      <c r="B697" s="114" t="s">
        <v>4857</v>
      </c>
      <c r="C697" s="116">
        <v>42478</v>
      </c>
      <c r="D697" s="114" t="s">
        <v>4857</v>
      </c>
      <c r="E697" s="114" t="s">
        <v>939</v>
      </c>
      <c r="F697" s="114"/>
      <c r="G697" s="114"/>
      <c r="H697" s="114" t="s">
        <v>701</v>
      </c>
      <c r="I697" s="114" t="s">
        <v>19</v>
      </c>
      <c r="J697" s="114" t="s">
        <v>4856</v>
      </c>
      <c r="K697" s="114" t="s">
        <v>21</v>
      </c>
      <c r="L697" s="114"/>
      <c r="M697" s="114">
        <v>36.479999999999997</v>
      </c>
      <c r="N697" s="114" t="s">
        <v>18</v>
      </c>
      <c r="O697" s="114">
        <v>15.97</v>
      </c>
      <c r="P697" s="114">
        <v>15.97</v>
      </c>
      <c r="Q697" s="114">
        <v>0</v>
      </c>
      <c r="R697" s="112"/>
      <c r="S697" s="112"/>
      <c r="T697" s="112"/>
      <c r="U697" s="112"/>
    </row>
    <row r="698" spans="1:21">
      <c r="A698" s="116">
        <v>42475</v>
      </c>
      <c r="B698" s="114" t="s">
        <v>4846</v>
      </c>
      <c r="C698" s="116">
        <v>42475</v>
      </c>
      <c r="D698" s="114" t="s">
        <v>4846</v>
      </c>
      <c r="E698" s="114" t="s">
        <v>939</v>
      </c>
      <c r="F698" s="114"/>
      <c r="G698" s="114"/>
      <c r="H698" s="114" t="s">
        <v>701</v>
      </c>
      <c r="I698" s="114" t="s">
        <v>19</v>
      </c>
      <c r="J698" s="114" t="s">
        <v>4845</v>
      </c>
      <c r="K698" s="114" t="s">
        <v>21</v>
      </c>
      <c r="L698" s="114"/>
      <c r="M698" s="114">
        <v>36.53</v>
      </c>
      <c r="N698" s="114" t="s">
        <v>18</v>
      </c>
      <c r="O698" s="114">
        <v>16.07</v>
      </c>
      <c r="P698" s="114">
        <v>16.07</v>
      </c>
      <c r="Q698" s="114">
        <v>0</v>
      </c>
      <c r="R698" s="112"/>
      <c r="S698" s="112"/>
      <c r="T698" s="112"/>
      <c r="U698" s="112"/>
    </row>
    <row r="699" spans="1:21">
      <c r="A699" s="116">
        <v>42475</v>
      </c>
      <c r="B699" s="114" t="s">
        <v>4835</v>
      </c>
      <c r="C699" s="116">
        <v>42475</v>
      </c>
      <c r="D699" s="114" t="s">
        <v>4835</v>
      </c>
      <c r="E699" s="114" t="s">
        <v>939</v>
      </c>
      <c r="F699" s="114"/>
      <c r="G699" s="114"/>
      <c r="H699" s="114" t="s">
        <v>701</v>
      </c>
      <c r="I699" s="114" t="s">
        <v>19</v>
      </c>
      <c r="J699" s="114" t="s">
        <v>4834</v>
      </c>
      <c r="K699" s="114" t="s">
        <v>21</v>
      </c>
      <c r="L699" s="114"/>
      <c r="M699" s="114">
        <v>23.03</v>
      </c>
      <c r="N699" s="114" t="s">
        <v>18</v>
      </c>
      <c r="O699" s="114">
        <v>9.7200000000000006</v>
      </c>
      <c r="P699" s="114">
        <v>9.7200000000000006</v>
      </c>
      <c r="Q699" s="114">
        <v>0</v>
      </c>
      <c r="R699" s="112"/>
      <c r="S699" s="112"/>
      <c r="T699" s="112"/>
      <c r="U699" s="112"/>
    </row>
    <row r="700" spans="1:21">
      <c r="A700" s="116">
        <v>42475</v>
      </c>
      <c r="B700" s="114" t="s">
        <v>4832</v>
      </c>
      <c r="C700" s="116">
        <v>42475</v>
      </c>
      <c r="D700" s="114" t="s">
        <v>4832</v>
      </c>
      <c r="E700" s="114" t="s">
        <v>939</v>
      </c>
      <c r="F700" s="114"/>
      <c r="G700" s="114"/>
      <c r="H700" s="114" t="s">
        <v>701</v>
      </c>
      <c r="I700" s="114" t="s">
        <v>19</v>
      </c>
      <c r="J700" s="114" t="s">
        <v>4831</v>
      </c>
      <c r="K700" s="114" t="s">
        <v>21</v>
      </c>
      <c r="L700" s="114"/>
      <c r="M700" s="114">
        <v>23.01</v>
      </c>
      <c r="N700" s="114" t="s">
        <v>18</v>
      </c>
      <c r="O700" s="114">
        <v>9.7100000000000009</v>
      </c>
      <c r="P700" s="114">
        <v>9.7100000000000009</v>
      </c>
      <c r="Q700" s="114">
        <v>0</v>
      </c>
      <c r="R700" s="112"/>
      <c r="S700" s="112"/>
      <c r="T700" s="112"/>
      <c r="U700" s="112"/>
    </row>
    <row r="701" spans="1:21">
      <c r="A701" s="116">
        <v>42475</v>
      </c>
      <c r="B701" s="114" t="s">
        <v>4829</v>
      </c>
      <c r="C701" s="116">
        <v>42475</v>
      </c>
      <c r="D701" s="114" t="s">
        <v>4829</v>
      </c>
      <c r="E701" s="114" t="s">
        <v>939</v>
      </c>
      <c r="F701" s="114"/>
      <c r="G701" s="114"/>
      <c r="H701" s="114" t="s">
        <v>701</v>
      </c>
      <c r="I701" s="114" t="s">
        <v>19</v>
      </c>
      <c r="J701" s="114" t="s">
        <v>4828</v>
      </c>
      <c r="K701" s="114" t="s">
        <v>21</v>
      </c>
      <c r="L701" s="114"/>
      <c r="M701" s="114">
        <v>12.8</v>
      </c>
      <c r="N701" s="114" t="s">
        <v>18</v>
      </c>
      <c r="O701" s="114">
        <v>5.4</v>
      </c>
      <c r="P701" s="114">
        <v>5.4</v>
      </c>
      <c r="Q701" s="114">
        <v>0</v>
      </c>
      <c r="R701" s="112"/>
      <c r="S701" s="112"/>
      <c r="T701" s="112"/>
      <c r="U701" s="112"/>
    </row>
    <row r="702" spans="1:21">
      <c r="A702" s="116">
        <v>42475</v>
      </c>
      <c r="B702" s="114" t="s">
        <v>4826</v>
      </c>
      <c r="C702" s="116">
        <v>42475</v>
      </c>
      <c r="D702" s="114" t="s">
        <v>4826</v>
      </c>
      <c r="E702" s="114" t="s">
        <v>939</v>
      </c>
      <c r="F702" s="114"/>
      <c r="G702" s="114"/>
      <c r="H702" s="114" t="s">
        <v>701</v>
      </c>
      <c r="I702" s="114" t="s">
        <v>19</v>
      </c>
      <c r="J702" s="114" t="s">
        <v>4825</v>
      </c>
      <c r="K702" s="114" t="s">
        <v>21</v>
      </c>
      <c r="L702" s="114"/>
      <c r="M702" s="114">
        <v>12.79</v>
      </c>
      <c r="N702" s="114" t="s">
        <v>18</v>
      </c>
      <c r="O702" s="114">
        <v>5.4</v>
      </c>
      <c r="P702" s="114">
        <v>5.4</v>
      </c>
      <c r="Q702" s="114">
        <v>0</v>
      </c>
      <c r="R702" s="112"/>
      <c r="S702" s="113"/>
      <c r="T702" s="113"/>
      <c r="U702" s="113"/>
    </row>
    <row r="703" spans="1:21">
      <c r="A703" s="116">
        <v>42466</v>
      </c>
      <c r="B703" s="114" t="s">
        <v>4975</v>
      </c>
      <c r="C703" s="116">
        <v>42466</v>
      </c>
      <c r="D703" s="114" t="s">
        <v>4975</v>
      </c>
      <c r="E703" s="114" t="s">
        <v>939</v>
      </c>
      <c r="F703" s="114"/>
      <c r="G703" s="114"/>
      <c r="H703" s="114" t="s">
        <v>701</v>
      </c>
      <c r="I703" s="114" t="s">
        <v>19</v>
      </c>
      <c r="J703" s="114" t="s">
        <v>4974</v>
      </c>
      <c r="K703" s="114" t="s">
        <v>21</v>
      </c>
      <c r="L703" s="114"/>
      <c r="M703" s="114">
        <v>13</v>
      </c>
      <c r="N703" s="114" t="s">
        <v>18</v>
      </c>
      <c r="O703" s="114">
        <v>5.47</v>
      </c>
      <c r="P703" s="114">
        <v>5.47</v>
      </c>
      <c r="Q703" s="114">
        <v>0</v>
      </c>
      <c r="R703" s="112"/>
      <c r="S703" s="113"/>
      <c r="T703" s="113"/>
      <c r="U703" s="113"/>
    </row>
    <row r="704" spans="1:21">
      <c r="A704" s="116">
        <v>42471</v>
      </c>
      <c r="B704" s="114" t="s">
        <v>4980</v>
      </c>
      <c r="C704" s="116">
        <v>42471</v>
      </c>
      <c r="D704" s="114" t="s">
        <v>4980</v>
      </c>
      <c r="E704" s="114" t="s">
        <v>939</v>
      </c>
      <c r="F704" s="114"/>
      <c r="G704" s="114"/>
      <c r="H704" s="114" t="s">
        <v>701</v>
      </c>
      <c r="I704" s="114" t="s">
        <v>19</v>
      </c>
      <c r="J704" s="114" t="s">
        <v>4979</v>
      </c>
      <c r="K704" s="114" t="s">
        <v>21</v>
      </c>
      <c r="L704" s="114"/>
      <c r="M704" s="114">
        <v>21.86</v>
      </c>
      <c r="N704" s="114" t="s">
        <v>18</v>
      </c>
      <c r="O704" s="114">
        <v>9.58</v>
      </c>
      <c r="P704" s="114">
        <v>9.58</v>
      </c>
      <c r="Q704" s="114">
        <v>0</v>
      </c>
      <c r="R704" s="112"/>
      <c r="S704" s="112"/>
      <c r="T704" s="112"/>
      <c r="U704" s="112"/>
    </row>
    <row r="705" spans="1:21">
      <c r="A705" s="116">
        <v>42465</v>
      </c>
      <c r="B705" s="114" t="s">
        <v>4976</v>
      </c>
      <c r="C705" s="116">
        <v>42465</v>
      </c>
      <c r="D705" s="114" t="s">
        <v>4976</v>
      </c>
      <c r="E705" s="114" t="s">
        <v>939</v>
      </c>
      <c r="F705" s="114"/>
      <c r="G705" s="114"/>
      <c r="H705" s="114" t="s">
        <v>701</v>
      </c>
      <c r="I705" s="114" t="s">
        <v>19</v>
      </c>
      <c r="J705" s="114" t="s">
        <v>4977</v>
      </c>
      <c r="K705" s="114" t="s">
        <v>21</v>
      </c>
      <c r="L705" s="114"/>
      <c r="M705" s="114">
        <v>21.83</v>
      </c>
      <c r="N705" s="114" t="s">
        <v>18</v>
      </c>
      <c r="O705" s="114">
        <v>9.44</v>
      </c>
      <c r="P705" s="114">
        <v>9.44</v>
      </c>
      <c r="Q705" s="114">
        <v>0</v>
      </c>
      <c r="R705" s="112"/>
      <c r="S705" s="113"/>
      <c r="T705" s="113"/>
      <c r="U705" s="113"/>
    </row>
    <row r="706" spans="1:21">
      <c r="A706" s="116">
        <v>42468</v>
      </c>
      <c r="B706" s="114" t="s">
        <v>4988</v>
      </c>
      <c r="C706" s="116">
        <v>42468</v>
      </c>
      <c r="D706" s="114" t="s">
        <v>4988</v>
      </c>
      <c r="E706" s="114" t="s">
        <v>939</v>
      </c>
      <c r="F706" s="114"/>
      <c r="G706" s="114"/>
      <c r="H706" s="114" t="s">
        <v>701</v>
      </c>
      <c r="I706" s="114" t="s">
        <v>19</v>
      </c>
      <c r="J706" s="114" t="s">
        <v>4989</v>
      </c>
      <c r="K706" s="114" t="s">
        <v>21</v>
      </c>
      <c r="L706" s="114"/>
      <c r="M706" s="114">
        <v>43.3</v>
      </c>
      <c r="N706" s="114" t="s">
        <v>18</v>
      </c>
      <c r="O706" s="114">
        <v>18.739999999999998</v>
      </c>
      <c r="P706" s="114">
        <v>18.739999999999998</v>
      </c>
      <c r="Q706" s="114">
        <v>0</v>
      </c>
      <c r="R706" s="112"/>
      <c r="S706" s="113"/>
      <c r="T706" s="113"/>
      <c r="U706" s="113"/>
    </row>
    <row r="707" spans="1:21">
      <c r="A707" s="116">
        <v>42465</v>
      </c>
      <c r="B707" s="114" t="s">
        <v>4994</v>
      </c>
      <c r="C707" s="116">
        <v>42465</v>
      </c>
      <c r="D707" s="114" t="s">
        <v>4994</v>
      </c>
      <c r="E707" s="114" t="s">
        <v>939</v>
      </c>
      <c r="F707" s="114"/>
      <c r="G707" s="114"/>
      <c r="H707" s="114" t="s">
        <v>701</v>
      </c>
      <c r="I707" s="114" t="s">
        <v>19</v>
      </c>
      <c r="J707" s="114" t="s">
        <v>4993</v>
      </c>
      <c r="K707" s="114" t="s">
        <v>21</v>
      </c>
      <c r="L707" s="114"/>
      <c r="M707" s="114">
        <v>23.39</v>
      </c>
      <c r="N707" s="114" t="s">
        <v>18</v>
      </c>
      <c r="O707" s="114">
        <v>9.84</v>
      </c>
      <c r="P707" s="114">
        <v>9.84</v>
      </c>
      <c r="Q707" s="114">
        <v>0</v>
      </c>
      <c r="R707" s="112"/>
      <c r="S707" s="113"/>
      <c r="T707" s="113"/>
      <c r="U707" s="113"/>
    </row>
    <row r="708" spans="1:21">
      <c r="A708" s="116">
        <v>42465</v>
      </c>
      <c r="B708" s="114" t="s">
        <v>5001</v>
      </c>
      <c r="C708" s="116">
        <v>42465</v>
      </c>
      <c r="D708" s="114" t="s">
        <v>5001</v>
      </c>
      <c r="E708" s="114" t="s">
        <v>939</v>
      </c>
      <c r="F708" s="114"/>
      <c r="G708" s="114"/>
      <c r="H708" s="114" t="s">
        <v>701</v>
      </c>
      <c r="I708" s="114" t="s">
        <v>19</v>
      </c>
      <c r="J708" s="114" t="s">
        <v>5002</v>
      </c>
      <c r="K708" s="114" t="s">
        <v>21</v>
      </c>
      <c r="L708" s="114"/>
      <c r="M708" s="114">
        <v>21.47</v>
      </c>
      <c r="N708" s="114" t="s">
        <v>18</v>
      </c>
      <c r="O708" s="114">
        <v>8.81</v>
      </c>
      <c r="P708" s="114">
        <v>8.81</v>
      </c>
      <c r="Q708" s="114">
        <v>0.48</v>
      </c>
      <c r="R708" s="112"/>
      <c r="S708" s="113"/>
      <c r="T708" s="113"/>
      <c r="U708" s="113"/>
    </row>
    <row r="709" spans="1:21">
      <c r="A709" s="116">
        <v>42464</v>
      </c>
      <c r="B709" s="114" t="s">
        <v>5015</v>
      </c>
      <c r="C709" s="116">
        <v>42464</v>
      </c>
      <c r="D709" s="114" t="s">
        <v>5015</v>
      </c>
      <c r="E709" s="114" t="s">
        <v>939</v>
      </c>
      <c r="F709" s="114"/>
      <c r="G709" s="114"/>
      <c r="H709" s="114" t="s">
        <v>701</v>
      </c>
      <c r="I709" s="114" t="s">
        <v>19</v>
      </c>
      <c r="J709" s="114" t="s">
        <v>5014</v>
      </c>
      <c r="K709" s="114" t="s">
        <v>21</v>
      </c>
      <c r="L709" s="114"/>
      <c r="M709" s="114">
        <v>22.92</v>
      </c>
      <c r="N709" s="114" t="s">
        <v>18</v>
      </c>
      <c r="O709" s="114">
        <v>9.68</v>
      </c>
      <c r="P709" s="114">
        <v>9.68</v>
      </c>
      <c r="Q709" s="114">
        <v>0</v>
      </c>
      <c r="R709" s="112"/>
      <c r="S709" s="112"/>
      <c r="T709" s="112"/>
      <c r="U709" s="112"/>
    </row>
    <row r="710" spans="1:21">
      <c r="A710" s="116">
        <v>42465</v>
      </c>
      <c r="B710" s="114" t="s">
        <v>5003</v>
      </c>
      <c r="C710" s="116">
        <v>42465</v>
      </c>
      <c r="D710" s="114" t="s">
        <v>5003</v>
      </c>
      <c r="E710" s="114" t="s">
        <v>939</v>
      </c>
      <c r="F710" s="114"/>
      <c r="G710" s="114"/>
      <c r="H710" s="114" t="s">
        <v>701</v>
      </c>
      <c r="I710" s="114" t="s">
        <v>19</v>
      </c>
      <c r="J710" s="114" t="s">
        <v>5004</v>
      </c>
      <c r="K710" s="114" t="s">
        <v>21</v>
      </c>
      <c r="L710" s="114"/>
      <c r="M710" s="114">
        <v>21.47</v>
      </c>
      <c r="N710" s="114" t="s">
        <v>18</v>
      </c>
      <c r="O710" s="114">
        <v>9.2899999999999991</v>
      </c>
      <c r="P710" s="114">
        <v>9.2899999999999991</v>
      </c>
      <c r="Q710" s="114">
        <v>0</v>
      </c>
      <c r="R710" s="112"/>
      <c r="S710" s="113"/>
      <c r="T710" s="113"/>
      <c r="U710" s="113"/>
    </row>
    <row r="711" spans="1:21">
      <c r="A711" s="116">
        <v>42464</v>
      </c>
      <c r="B711" s="114" t="s">
        <v>5018</v>
      </c>
      <c r="C711" s="116">
        <v>42464</v>
      </c>
      <c r="D711" s="114" t="s">
        <v>5018</v>
      </c>
      <c r="E711" s="114" t="s">
        <v>939</v>
      </c>
      <c r="F711" s="114"/>
      <c r="G711" s="114"/>
      <c r="H711" s="114" t="s">
        <v>701</v>
      </c>
      <c r="I711" s="114" t="s">
        <v>19</v>
      </c>
      <c r="J711" s="114" t="s">
        <v>5019</v>
      </c>
      <c r="K711" s="114" t="s">
        <v>21</v>
      </c>
      <c r="L711" s="114"/>
      <c r="M711" s="114">
        <v>21.83</v>
      </c>
      <c r="N711" s="114" t="s">
        <v>18</v>
      </c>
      <c r="O711" s="114">
        <v>9.4499999999999993</v>
      </c>
      <c r="P711" s="114">
        <v>9.4499999999999993</v>
      </c>
      <c r="Q711" s="114">
        <v>0</v>
      </c>
      <c r="R711" s="112"/>
      <c r="S711" s="113"/>
      <c r="T711" s="113"/>
      <c r="U711" s="113"/>
    </row>
    <row r="712" spans="1:21">
      <c r="A712" s="116">
        <v>42461</v>
      </c>
      <c r="B712" s="114" t="s">
        <v>5016</v>
      </c>
      <c r="C712" s="116">
        <v>42461</v>
      </c>
      <c r="D712" s="114" t="s">
        <v>5016</v>
      </c>
      <c r="E712" s="114" t="s">
        <v>939</v>
      </c>
      <c r="F712" s="114"/>
      <c r="G712" s="114"/>
      <c r="H712" s="114" t="s">
        <v>701</v>
      </c>
      <c r="I712" s="114" t="s">
        <v>19</v>
      </c>
      <c r="J712" s="114" t="s">
        <v>5017</v>
      </c>
      <c r="K712" s="114" t="s">
        <v>21</v>
      </c>
      <c r="L712" s="114"/>
      <c r="M712" s="114">
        <v>7.62</v>
      </c>
      <c r="N712" s="114" t="s">
        <v>18</v>
      </c>
      <c r="O712" s="114">
        <v>3.36</v>
      </c>
      <c r="P712" s="114">
        <v>3.36</v>
      </c>
      <c r="Q712" s="114">
        <v>0</v>
      </c>
      <c r="R712" s="112"/>
      <c r="S712" s="112"/>
      <c r="T712" s="112"/>
      <c r="U712" s="112"/>
    </row>
    <row r="713" spans="1:21">
      <c r="A713" s="116">
        <v>42461</v>
      </c>
      <c r="B713" s="114" t="s">
        <v>5023</v>
      </c>
      <c r="C713" s="116">
        <v>42461</v>
      </c>
      <c r="D713" s="114" t="s">
        <v>5023</v>
      </c>
      <c r="E713" s="114" t="s">
        <v>939</v>
      </c>
      <c r="F713" s="114"/>
      <c r="G713" s="114"/>
      <c r="H713" s="114" t="s">
        <v>701</v>
      </c>
      <c r="I713" s="114" t="s">
        <v>19</v>
      </c>
      <c r="J713" s="114" t="s">
        <v>5017</v>
      </c>
      <c r="K713" s="114" t="s">
        <v>21</v>
      </c>
      <c r="L713" s="114"/>
      <c r="M713" s="114">
        <v>36.479999999999997</v>
      </c>
      <c r="N713" s="114" t="s">
        <v>18</v>
      </c>
      <c r="O713" s="114">
        <v>15.99</v>
      </c>
      <c r="P713" s="114">
        <v>15.99</v>
      </c>
      <c r="Q713" s="114">
        <v>0</v>
      </c>
      <c r="R713" s="112"/>
      <c r="S713" s="113"/>
      <c r="T713" s="113"/>
      <c r="U713" s="112"/>
    </row>
    <row r="714" spans="1:21">
      <c r="A714" s="116">
        <v>42461</v>
      </c>
      <c r="B714" s="114" t="s">
        <v>5031</v>
      </c>
      <c r="C714" s="116">
        <v>42461</v>
      </c>
      <c r="D714" s="114" t="s">
        <v>5031</v>
      </c>
      <c r="E714" s="114" t="s">
        <v>939</v>
      </c>
      <c r="F714" s="114"/>
      <c r="G714" s="114"/>
      <c r="H714" s="114" t="s">
        <v>701</v>
      </c>
      <c r="I714" s="114" t="s">
        <v>19</v>
      </c>
      <c r="J714" s="114" t="s">
        <v>5032</v>
      </c>
      <c r="K714" s="114" t="s">
        <v>21</v>
      </c>
      <c r="L714" s="114"/>
      <c r="M714" s="114">
        <v>4.96</v>
      </c>
      <c r="N714" s="114" t="s">
        <v>18</v>
      </c>
      <c r="O714" s="114">
        <v>2.15</v>
      </c>
      <c r="P714" s="114">
        <v>2.15</v>
      </c>
      <c r="Q714" s="114">
        <v>0</v>
      </c>
      <c r="R714" s="112"/>
      <c r="S714" s="113"/>
      <c r="T714" s="113"/>
      <c r="U714" s="112"/>
    </row>
    <row r="715" spans="1:21">
      <c r="A715" s="116">
        <v>42461</v>
      </c>
      <c r="B715" s="114" t="s">
        <v>5023</v>
      </c>
      <c r="C715" s="116">
        <v>42461</v>
      </c>
      <c r="D715" s="114" t="s">
        <v>5023</v>
      </c>
      <c r="E715" s="114" t="s">
        <v>939</v>
      </c>
      <c r="F715" s="114"/>
      <c r="G715" s="114"/>
      <c r="H715" s="114" t="s">
        <v>701</v>
      </c>
      <c r="I715" s="114" t="s">
        <v>19</v>
      </c>
      <c r="J715" s="114" t="s">
        <v>5017</v>
      </c>
      <c r="K715" s="114" t="s">
        <v>21</v>
      </c>
      <c r="L715" s="114"/>
      <c r="M715" s="114">
        <v>29.03</v>
      </c>
      <c r="N715" s="114" t="s">
        <v>18</v>
      </c>
      <c r="O715" s="114">
        <v>12.74</v>
      </c>
      <c r="P715" s="114">
        <v>12.74</v>
      </c>
      <c r="Q715" s="114">
        <v>0</v>
      </c>
      <c r="R715" s="112"/>
      <c r="S715" s="112"/>
      <c r="T715" s="112"/>
      <c r="U715" s="112"/>
    </row>
    <row r="716" spans="1:21">
      <c r="A716" s="116">
        <v>42464</v>
      </c>
      <c r="B716" s="114" t="s">
        <v>5018</v>
      </c>
      <c r="C716" s="116">
        <v>42464</v>
      </c>
      <c r="D716" s="114" t="s">
        <v>5018</v>
      </c>
      <c r="E716" s="114" t="s">
        <v>939</v>
      </c>
      <c r="F716" s="114"/>
      <c r="G716" s="114"/>
      <c r="H716" s="114" t="s">
        <v>701</v>
      </c>
      <c r="I716" s="114" t="s">
        <v>19</v>
      </c>
      <c r="J716" s="114" t="s">
        <v>5019</v>
      </c>
      <c r="K716" s="114" t="s">
        <v>21</v>
      </c>
      <c r="L716" s="114"/>
      <c r="M716" s="114">
        <v>21.47</v>
      </c>
      <c r="N716" s="114" t="s">
        <v>18</v>
      </c>
      <c r="O716" s="114">
        <v>9.2899999999999991</v>
      </c>
      <c r="P716" s="114">
        <v>9.2899999999999991</v>
      </c>
      <c r="Q716" s="114">
        <v>0</v>
      </c>
      <c r="R716" s="112"/>
      <c r="S716" s="113"/>
      <c r="T716" s="113"/>
      <c r="U716" s="112"/>
    </row>
    <row r="717" spans="1:21">
      <c r="A717" s="116">
        <v>42464</v>
      </c>
      <c r="B717" s="114" t="s">
        <v>5022</v>
      </c>
      <c r="C717" s="116">
        <v>42464</v>
      </c>
      <c r="D717" s="114" t="s">
        <v>5022</v>
      </c>
      <c r="E717" s="114" t="s">
        <v>939</v>
      </c>
      <c r="F717" s="114"/>
      <c r="G717" s="114"/>
      <c r="H717" s="114" t="s">
        <v>701</v>
      </c>
      <c r="I717" s="114" t="s">
        <v>19</v>
      </c>
      <c r="J717" s="114" t="s">
        <v>5021</v>
      </c>
      <c r="K717" s="114" t="s">
        <v>21</v>
      </c>
      <c r="L717" s="114"/>
      <c r="M717" s="114">
        <v>12.74</v>
      </c>
      <c r="N717" s="114" t="s">
        <v>18</v>
      </c>
      <c r="O717" s="114">
        <v>5.38</v>
      </c>
      <c r="P717" s="114">
        <v>5.38</v>
      </c>
      <c r="Q717" s="114">
        <v>0</v>
      </c>
      <c r="R717" s="112"/>
      <c r="S717" s="113"/>
      <c r="T717" s="113"/>
      <c r="U717" s="112"/>
    </row>
    <row r="718" spans="1:21">
      <c r="A718" s="116">
        <v>42472</v>
      </c>
      <c r="B718" s="114" t="s">
        <v>4972</v>
      </c>
      <c r="C718" s="116">
        <v>42472</v>
      </c>
      <c r="D718" s="114" t="s">
        <v>4972</v>
      </c>
      <c r="E718" s="114" t="s">
        <v>939</v>
      </c>
      <c r="F718" s="114"/>
      <c r="G718" s="114"/>
      <c r="H718" s="114" t="s">
        <v>701</v>
      </c>
      <c r="I718" s="114" t="s">
        <v>19</v>
      </c>
      <c r="J718" s="114" t="s">
        <v>4971</v>
      </c>
      <c r="K718" s="114" t="s">
        <v>21</v>
      </c>
      <c r="L718" s="114"/>
      <c r="M718" s="114">
        <v>21.43</v>
      </c>
      <c r="N718" s="114" t="s">
        <v>18</v>
      </c>
      <c r="O718" s="114">
        <v>9.16</v>
      </c>
      <c r="P718" s="114">
        <v>9.16</v>
      </c>
      <c r="Q718" s="114">
        <v>0</v>
      </c>
      <c r="R718" s="112"/>
      <c r="S718" s="113"/>
      <c r="T718" s="113"/>
      <c r="U718" s="113"/>
    </row>
    <row r="719" spans="1:21">
      <c r="A719" s="116">
        <v>42472</v>
      </c>
      <c r="B719" s="114" t="s">
        <v>4967</v>
      </c>
      <c r="C719" s="116">
        <v>42472</v>
      </c>
      <c r="D719" s="114" t="s">
        <v>4967</v>
      </c>
      <c r="E719" s="114" t="s">
        <v>939</v>
      </c>
      <c r="F719" s="114"/>
      <c r="G719" s="114"/>
      <c r="H719" s="114" t="s">
        <v>701</v>
      </c>
      <c r="I719" s="114" t="s">
        <v>19</v>
      </c>
      <c r="J719" s="114" t="s">
        <v>4966</v>
      </c>
      <c r="K719" s="114" t="s">
        <v>21</v>
      </c>
      <c r="L719" s="114"/>
      <c r="M719" s="114">
        <v>11.91</v>
      </c>
      <c r="N719" s="114" t="s">
        <v>18</v>
      </c>
      <c r="O719" s="114">
        <v>5.09</v>
      </c>
      <c r="P719" s="114">
        <v>5.09</v>
      </c>
      <c r="Q719" s="114">
        <v>0</v>
      </c>
      <c r="R719" s="112"/>
      <c r="S719" s="113"/>
      <c r="T719" s="113"/>
      <c r="U719" s="113"/>
    </row>
    <row r="720" spans="1:21">
      <c r="A720" s="116">
        <v>42472</v>
      </c>
      <c r="B720" s="114" t="s">
        <v>4963</v>
      </c>
      <c r="C720" s="116">
        <v>42472</v>
      </c>
      <c r="D720" s="114" t="s">
        <v>4963</v>
      </c>
      <c r="E720" s="114" t="s">
        <v>939</v>
      </c>
      <c r="F720" s="114"/>
      <c r="G720" s="114"/>
      <c r="H720" s="114" t="s">
        <v>701</v>
      </c>
      <c r="I720" s="114" t="s">
        <v>19</v>
      </c>
      <c r="J720" s="114" t="s">
        <v>4962</v>
      </c>
      <c r="K720" s="114" t="s">
        <v>21</v>
      </c>
      <c r="L720" s="114"/>
      <c r="M720" s="114">
        <v>12.49</v>
      </c>
      <c r="N720" s="114" t="s">
        <v>18</v>
      </c>
      <c r="O720" s="114">
        <v>5.29</v>
      </c>
      <c r="P720" s="114">
        <v>5.29</v>
      </c>
      <c r="Q720" s="114">
        <v>0</v>
      </c>
      <c r="R720" s="112"/>
      <c r="S720" s="113"/>
      <c r="T720" s="113"/>
      <c r="U720" s="113"/>
    </row>
    <row r="721" spans="1:21">
      <c r="A721" s="116">
        <v>42472</v>
      </c>
      <c r="B721" s="114" t="s">
        <v>4959</v>
      </c>
      <c r="C721" s="116">
        <v>42472</v>
      </c>
      <c r="D721" s="114" t="s">
        <v>4959</v>
      </c>
      <c r="E721" s="114" t="s">
        <v>939</v>
      </c>
      <c r="F721" s="114"/>
      <c r="G721" s="114"/>
      <c r="H721" s="114" t="s">
        <v>701</v>
      </c>
      <c r="I721" s="114" t="s">
        <v>19</v>
      </c>
      <c r="J721" s="114" t="s">
        <v>4960</v>
      </c>
      <c r="K721" s="114" t="s">
        <v>21</v>
      </c>
      <c r="L721" s="114"/>
      <c r="M721" s="114">
        <v>22.46</v>
      </c>
      <c r="N721" s="114" t="s">
        <v>18</v>
      </c>
      <c r="O721" s="114">
        <v>9.52</v>
      </c>
      <c r="P721" s="114">
        <v>9.52</v>
      </c>
      <c r="Q721" s="114">
        <v>0</v>
      </c>
      <c r="R721" s="112"/>
      <c r="S721" s="113"/>
      <c r="T721" s="113"/>
      <c r="U721" s="113"/>
    </row>
    <row r="722" spans="1:21">
      <c r="A722" s="116">
        <v>42473</v>
      </c>
      <c r="B722" s="114" t="s">
        <v>4953</v>
      </c>
      <c r="C722" s="116">
        <v>42473</v>
      </c>
      <c r="D722" s="114" t="s">
        <v>4953</v>
      </c>
      <c r="E722" s="114" t="s">
        <v>939</v>
      </c>
      <c r="F722" s="114"/>
      <c r="G722" s="114"/>
      <c r="H722" s="114" t="s">
        <v>701</v>
      </c>
      <c r="I722" s="114" t="s">
        <v>19</v>
      </c>
      <c r="J722" s="114" t="s">
        <v>4954</v>
      </c>
      <c r="K722" s="114" t="s">
        <v>21</v>
      </c>
      <c r="L722" s="114"/>
      <c r="M722" s="114">
        <v>13.87</v>
      </c>
      <c r="N722" s="114" t="s">
        <v>18</v>
      </c>
      <c r="O722" s="114">
        <v>6.11</v>
      </c>
      <c r="P722" s="114">
        <v>6.11</v>
      </c>
      <c r="Q722" s="114">
        <v>0</v>
      </c>
      <c r="R722" s="112"/>
      <c r="S722" s="112"/>
      <c r="T722" s="112"/>
      <c r="U722" s="112"/>
    </row>
    <row r="723" spans="1:21">
      <c r="A723" s="116">
        <v>42473</v>
      </c>
      <c r="B723" s="114" t="s">
        <v>4951</v>
      </c>
      <c r="C723" s="116">
        <v>42473</v>
      </c>
      <c r="D723" s="114" t="s">
        <v>4951</v>
      </c>
      <c r="E723" s="114" t="s">
        <v>939</v>
      </c>
      <c r="F723" s="114"/>
      <c r="G723" s="114"/>
      <c r="H723" s="114" t="s">
        <v>701</v>
      </c>
      <c r="I723" s="114" t="s">
        <v>19</v>
      </c>
      <c r="J723" s="114" t="s">
        <v>4883</v>
      </c>
      <c r="K723" s="114" t="s">
        <v>21</v>
      </c>
      <c r="L723" s="114"/>
      <c r="M723" s="114">
        <v>36.619999999999997</v>
      </c>
      <c r="N723" s="114" t="s">
        <v>18</v>
      </c>
      <c r="O723" s="114">
        <v>16.22</v>
      </c>
      <c r="P723" s="114">
        <v>16.22</v>
      </c>
      <c r="Q723" s="114">
        <v>0</v>
      </c>
      <c r="R723" s="112"/>
      <c r="S723" s="112"/>
      <c r="T723" s="112"/>
      <c r="U723" s="112"/>
    </row>
    <row r="724" spans="1:21">
      <c r="A724" s="116">
        <v>42471</v>
      </c>
      <c r="B724" s="114" t="s">
        <v>4952</v>
      </c>
      <c r="C724" s="116">
        <v>42471</v>
      </c>
      <c r="D724" s="114" t="s">
        <v>4952</v>
      </c>
      <c r="E724" s="114" t="s">
        <v>939</v>
      </c>
      <c r="F724" s="114"/>
      <c r="G724" s="114"/>
      <c r="H724" s="114" t="s">
        <v>701</v>
      </c>
      <c r="I724" s="114" t="s">
        <v>19</v>
      </c>
      <c r="J724" s="114" t="s">
        <v>4933</v>
      </c>
      <c r="K724" s="114" t="s">
        <v>21</v>
      </c>
      <c r="L724" s="114"/>
      <c r="M724" s="114">
        <v>23.66</v>
      </c>
      <c r="N724" s="114" t="s">
        <v>18</v>
      </c>
      <c r="O724" s="114">
        <v>9.93</v>
      </c>
      <c r="P724" s="114">
        <v>9.93</v>
      </c>
      <c r="Q724" s="114">
        <v>0</v>
      </c>
      <c r="R724" s="112"/>
      <c r="S724" s="113"/>
      <c r="T724" s="113"/>
      <c r="U724" s="112"/>
    </row>
    <row r="725" spans="1:21">
      <c r="A725" s="116">
        <v>42473</v>
      </c>
      <c r="B725" s="114" t="s">
        <v>4951</v>
      </c>
      <c r="C725" s="116">
        <v>42473</v>
      </c>
      <c r="D725" s="114" t="s">
        <v>4951</v>
      </c>
      <c r="E725" s="114" t="s">
        <v>939</v>
      </c>
      <c r="F725" s="114"/>
      <c r="G725" s="114"/>
      <c r="H725" s="114" t="s">
        <v>701</v>
      </c>
      <c r="I725" s="114" t="s">
        <v>19</v>
      </c>
      <c r="J725" s="114" t="s">
        <v>4883</v>
      </c>
      <c r="K725" s="114" t="s">
        <v>21</v>
      </c>
      <c r="L725" s="114"/>
      <c r="M725" s="114">
        <v>36.869999999999997</v>
      </c>
      <c r="N725" s="114" t="s">
        <v>18</v>
      </c>
      <c r="O725" s="114">
        <v>16.239999999999998</v>
      </c>
      <c r="P725" s="114">
        <v>16.239999999999998</v>
      </c>
      <c r="Q725" s="114">
        <v>0</v>
      </c>
      <c r="R725" s="112"/>
      <c r="S725" s="113"/>
      <c r="T725" s="113"/>
      <c r="U725" s="112"/>
    </row>
    <row r="726" spans="1:21">
      <c r="A726" s="116">
        <v>42472</v>
      </c>
      <c r="B726" s="114" t="s">
        <v>4947</v>
      </c>
      <c r="C726" s="116">
        <v>42472</v>
      </c>
      <c r="D726" s="114" t="s">
        <v>4947</v>
      </c>
      <c r="E726" s="114" t="s">
        <v>939</v>
      </c>
      <c r="F726" s="114"/>
      <c r="G726" s="114"/>
      <c r="H726" s="114" t="s">
        <v>701</v>
      </c>
      <c r="I726" s="114" t="s">
        <v>19</v>
      </c>
      <c r="J726" s="114" t="s">
        <v>4948</v>
      </c>
      <c r="K726" s="114" t="s">
        <v>21</v>
      </c>
      <c r="L726" s="114"/>
      <c r="M726" s="114">
        <v>4.96</v>
      </c>
      <c r="N726" s="114" t="s">
        <v>18</v>
      </c>
      <c r="O726" s="114">
        <v>2.15</v>
      </c>
      <c r="P726" s="114">
        <v>2.15</v>
      </c>
      <c r="Q726" s="114">
        <v>0</v>
      </c>
      <c r="R726" s="112"/>
      <c r="S726" s="112"/>
      <c r="T726" s="112"/>
      <c r="U726" s="112"/>
    </row>
    <row r="727" spans="1:21">
      <c r="A727" s="116">
        <v>42472</v>
      </c>
      <c r="B727" s="114" t="s">
        <v>4944</v>
      </c>
      <c r="C727" s="116">
        <v>42472</v>
      </c>
      <c r="D727" s="114" t="s">
        <v>4944</v>
      </c>
      <c r="E727" s="114" t="s">
        <v>939</v>
      </c>
      <c r="F727" s="114"/>
      <c r="G727" s="114"/>
      <c r="H727" s="114" t="s">
        <v>701</v>
      </c>
      <c r="I727" s="114" t="s">
        <v>19</v>
      </c>
      <c r="J727" s="114" t="s">
        <v>4943</v>
      </c>
      <c r="K727" s="114" t="s">
        <v>21</v>
      </c>
      <c r="L727" s="114"/>
      <c r="M727" s="114">
        <v>15.98</v>
      </c>
      <c r="N727" s="114" t="s">
        <v>18</v>
      </c>
      <c r="O727" s="114">
        <v>7.05</v>
      </c>
      <c r="P727" s="114">
        <v>7.05</v>
      </c>
      <c r="Q727" s="114">
        <v>0</v>
      </c>
      <c r="R727" s="112"/>
      <c r="S727" s="113"/>
      <c r="T727" s="113"/>
      <c r="U727" s="113"/>
    </row>
    <row r="728" spans="1:21">
      <c r="A728" s="116">
        <v>42471</v>
      </c>
      <c r="B728" s="114" t="s">
        <v>4941</v>
      </c>
      <c r="C728" s="116">
        <v>42471</v>
      </c>
      <c r="D728" s="114" t="s">
        <v>4941</v>
      </c>
      <c r="E728" s="114" t="s">
        <v>939</v>
      </c>
      <c r="F728" s="114"/>
      <c r="G728" s="114"/>
      <c r="H728" s="114" t="s">
        <v>701</v>
      </c>
      <c r="I728" s="114" t="s">
        <v>19</v>
      </c>
      <c r="J728" s="114" t="s">
        <v>4940</v>
      </c>
      <c r="K728" s="114" t="s">
        <v>21</v>
      </c>
      <c r="L728" s="114"/>
      <c r="M728" s="114">
        <v>13.15</v>
      </c>
      <c r="N728" s="114" t="s">
        <v>18</v>
      </c>
      <c r="O728" s="114">
        <v>5.52</v>
      </c>
      <c r="P728" s="114">
        <v>5.52</v>
      </c>
      <c r="Q728" s="114">
        <v>0</v>
      </c>
      <c r="R728" s="112"/>
      <c r="S728" s="113"/>
      <c r="T728" s="113"/>
      <c r="U728" s="113"/>
    </row>
    <row r="729" spans="1:21">
      <c r="A729" s="116">
        <v>42471</v>
      </c>
      <c r="B729" s="114" t="s">
        <v>4928</v>
      </c>
      <c r="C729" s="116">
        <v>42471</v>
      </c>
      <c r="D729" s="114" t="s">
        <v>4928</v>
      </c>
      <c r="E729" s="114" t="s">
        <v>939</v>
      </c>
      <c r="F729" s="114"/>
      <c r="G729" s="114"/>
      <c r="H729" s="114" t="s">
        <v>701</v>
      </c>
      <c r="I729" s="114" t="s">
        <v>19</v>
      </c>
      <c r="J729" s="114" t="s">
        <v>4925</v>
      </c>
      <c r="K729" s="114" t="s">
        <v>21</v>
      </c>
      <c r="L729" s="114"/>
      <c r="M729" s="114">
        <v>36.270000000000003</v>
      </c>
      <c r="N729" s="114" t="s">
        <v>18</v>
      </c>
      <c r="O729" s="114">
        <v>15.9</v>
      </c>
      <c r="P729" s="114">
        <v>15.9</v>
      </c>
      <c r="Q729" s="114">
        <v>0</v>
      </c>
      <c r="R729" s="112"/>
      <c r="S729" s="113"/>
      <c r="T729" s="113"/>
      <c r="U729" s="113"/>
    </row>
    <row r="730" spans="1:21">
      <c r="A730" s="116">
        <v>42472</v>
      </c>
      <c r="B730" s="114" t="s">
        <v>4920</v>
      </c>
      <c r="C730" s="116">
        <v>42472</v>
      </c>
      <c r="D730" s="114" t="s">
        <v>4920</v>
      </c>
      <c r="E730" s="114" t="s">
        <v>939</v>
      </c>
      <c r="F730" s="114"/>
      <c r="G730" s="114"/>
      <c r="H730" s="114" t="s">
        <v>701</v>
      </c>
      <c r="I730" s="114" t="s">
        <v>19</v>
      </c>
      <c r="J730" s="114" t="s">
        <v>4921</v>
      </c>
      <c r="K730" s="114" t="s">
        <v>21</v>
      </c>
      <c r="L730" s="114"/>
      <c r="M730" s="114">
        <v>36.68</v>
      </c>
      <c r="N730" s="114" t="s">
        <v>18</v>
      </c>
      <c r="O730" s="114">
        <v>16.13</v>
      </c>
      <c r="P730" s="114">
        <v>16.13</v>
      </c>
      <c r="Q730" s="114">
        <v>0</v>
      </c>
      <c r="R730" s="112"/>
      <c r="S730" s="113"/>
      <c r="T730" s="113"/>
      <c r="U730" s="113"/>
    </row>
    <row r="731" spans="1:21">
      <c r="A731" s="116">
        <v>42471</v>
      </c>
      <c r="B731" s="114" t="s">
        <v>4914</v>
      </c>
      <c r="C731" s="116">
        <v>42471</v>
      </c>
      <c r="D731" s="114" t="s">
        <v>4914</v>
      </c>
      <c r="E731" s="114" t="s">
        <v>939</v>
      </c>
      <c r="F731" s="114"/>
      <c r="G731" s="114"/>
      <c r="H731" s="114" t="s">
        <v>701</v>
      </c>
      <c r="I731" s="114" t="s">
        <v>19</v>
      </c>
      <c r="J731" s="114" t="s">
        <v>4915</v>
      </c>
      <c r="K731" s="114" t="s">
        <v>21</v>
      </c>
      <c r="L731" s="114"/>
      <c r="M731" s="114">
        <v>4.96</v>
      </c>
      <c r="N731" s="114" t="s">
        <v>18</v>
      </c>
      <c r="O731" s="114">
        <v>2.15</v>
      </c>
      <c r="P731" s="114">
        <v>2.15</v>
      </c>
      <c r="Q731" s="114">
        <v>0</v>
      </c>
      <c r="R731" s="112"/>
      <c r="S731" s="113"/>
      <c r="T731" s="113"/>
      <c r="U731" s="113"/>
    </row>
    <row r="732" spans="1:21">
      <c r="A732" s="116">
        <v>42473</v>
      </c>
      <c r="B732" s="114" t="s">
        <v>4900</v>
      </c>
      <c r="C732" s="116">
        <v>42473</v>
      </c>
      <c r="D732" s="114" t="s">
        <v>4900</v>
      </c>
      <c r="E732" s="114" t="s">
        <v>939</v>
      </c>
      <c r="F732" s="114"/>
      <c r="G732" s="114"/>
      <c r="H732" s="114" t="s">
        <v>701</v>
      </c>
      <c r="I732" s="114" t="s">
        <v>19</v>
      </c>
      <c r="J732" s="114" t="s">
        <v>4874</v>
      </c>
      <c r="K732" s="114" t="s">
        <v>21</v>
      </c>
      <c r="L732" s="114"/>
      <c r="M732" s="114">
        <v>17.39</v>
      </c>
      <c r="N732" s="114" t="s">
        <v>18</v>
      </c>
      <c r="O732" s="114">
        <v>7.63</v>
      </c>
      <c r="P732" s="114">
        <v>7.63</v>
      </c>
      <c r="Q732" s="114">
        <v>0</v>
      </c>
      <c r="R732" s="112"/>
      <c r="S732" s="113"/>
      <c r="T732" s="113"/>
      <c r="U732" s="112"/>
    </row>
    <row r="733" spans="1:21">
      <c r="A733" s="116">
        <v>42473</v>
      </c>
      <c r="B733" s="114" t="s">
        <v>4900</v>
      </c>
      <c r="C733" s="116">
        <v>42473</v>
      </c>
      <c r="D733" s="114" t="s">
        <v>4900</v>
      </c>
      <c r="E733" s="114" t="s">
        <v>939</v>
      </c>
      <c r="F733" s="114"/>
      <c r="G733" s="114"/>
      <c r="H733" s="114" t="s">
        <v>701</v>
      </c>
      <c r="I733" s="114" t="s">
        <v>19</v>
      </c>
      <c r="J733" s="114" t="s">
        <v>4874</v>
      </c>
      <c r="K733" s="114" t="s">
        <v>21</v>
      </c>
      <c r="L733" s="114"/>
      <c r="M733" s="114">
        <v>17.46</v>
      </c>
      <c r="N733" s="114" t="s">
        <v>18</v>
      </c>
      <c r="O733" s="114">
        <v>7.66</v>
      </c>
      <c r="P733" s="114">
        <v>7.66</v>
      </c>
      <c r="Q733" s="114">
        <v>0</v>
      </c>
      <c r="R733" s="112"/>
      <c r="S733" s="113"/>
      <c r="T733" s="113"/>
      <c r="U733" s="112"/>
    </row>
    <row r="734" spans="1:21">
      <c r="A734" s="116">
        <v>42473</v>
      </c>
      <c r="B734" s="114" t="s">
        <v>4898</v>
      </c>
      <c r="C734" s="116">
        <v>42473</v>
      </c>
      <c r="D734" s="114" t="s">
        <v>4898</v>
      </c>
      <c r="E734" s="114" t="s">
        <v>939</v>
      </c>
      <c r="F734" s="114"/>
      <c r="G734" s="114"/>
      <c r="H734" s="114" t="s">
        <v>701</v>
      </c>
      <c r="I734" s="114" t="s">
        <v>19</v>
      </c>
      <c r="J734" s="114" t="s">
        <v>4899</v>
      </c>
      <c r="K734" s="114" t="s">
        <v>21</v>
      </c>
      <c r="L734" s="114"/>
      <c r="M734" s="114">
        <v>2.48</v>
      </c>
      <c r="N734" s="114" t="s">
        <v>18</v>
      </c>
      <c r="O734" s="114">
        <v>1.07</v>
      </c>
      <c r="P734" s="114">
        <v>1.07</v>
      </c>
      <c r="Q734" s="114">
        <v>0</v>
      </c>
      <c r="R734" s="112"/>
      <c r="S734" s="113"/>
      <c r="T734" s="113"/>
      <c r="U734" s="113"/>
    </row>
    <row r="735" spans="1:21">
      <c r="A735" s="116">
        <v>42473</v>
      </c>
      <c r="B735" s="114" t="s">
        <v>4873</v>
      </c>
      <c r="C735" s="116">
        <v>42473</v>
      </c>
      <c r="D735" s="114" t="s">
        <v>4873</v>
      </c>
      <c r="E735" s="114" t="s">
        <v>939</v>
      </c>
      <c r="F735" s="114"/>
      <c r="G735" s="114"/>
      <c r="H735" s="114" t="s">
        <v>701</v>
      </c>
      <c r="I735" s="114" t="s">
        <v>19</v>
      </c>
      <c r="J735" s="114" t="s">
        <v>4874</v>
      </c>
      <c r="K735" s="114" t="s">
        <v>21</v>
      </c>
      <c r="L735" s="114"/>
      <c r="M735" s="114">
        <v>15.09</v>
      </c>
      <c r="N735" s="114" t="s">
        <v>18</v>
      </c>
      <c r="O735" s="114">
        <v>6.65</v>
      </c>
      <c r="P735" s="114">
        <v>6.65</v>
      </c>
      <c r="Q735" s="114">
        <v>0</v>
      </c>
      <c r="R735" s="112"/>
      <c r="S735" s="113"/>
      <c r="T735" s="113"/>
      <c r="U735" s="113"/>
    </row>
    <row r="736" spans="1:21">
      <c r="A736" s="116">
        <v>42475</v>
      </c>
      <c r="B736" s="114" t="s">
        <v>4872</v>
      </c>
      <c r="C736" s="116">
        <v>42475</v>
      </c>
      <c r="D736" s="114" t="s">
        <v>4872</v>
      </c>
      <c r="E736" s="114" t="s">
        <v>939</v>
      </c>
      <c r="F736" s="114"/>
      <c r="G736" s="114"/>
      <c r="H736" s="114" t="s">
        <v>701</v>
      </c>
      <c r="I736" s="114" t="s">
        <v>19</v>
      </c>
      <c r="J736" s="114" t="s">
        <v>4871</v>
      </c>
      <c r="K736" s="114" t="s">
        <v>21</v>
      </c>
      <c r="L736" s="114"/>
      <c r="M736" s="114">
        <v>21.78</v>
      </c>
      <c r="N736" s="114" t="s">
        <v>18</v>
      </c>
      <c r="O736" s="114">
        <v>9.58</v>
      </c>
      <c r="P736" s="114">
        <v>9.58</v>
      </c>
      <c r="Q736" s="114">
        <v>0</v>
      </c>
      <c r="R736" s="112"/>
      <c r="S736" s="113"/>
      <c r="T736" s="113"/>
      <c r="U736" s="113"/>
    </row>
    <row r="737" spans="1:21">
      <c r="A737" s="116">
        <v>42474</v>
      </c>
      <c r="B737" s="114" t="s">
        <v>4862</v>
      </c>
      <c r="C737" s="116">
        <v>42474</v>
      </c>
      <c r="D737" s="114" t="s">
        <v>4862</v>
      </c>
      <c r="E737" s="114" t="s">
        <v>939</v>
      </c>
      <c r="F737" s="114"/>
      <c r="G737" s="114"/>
      <c r="H737" s="114" t="s">
        <v>701</v>
      </c>
      <c r="I737" s="114" t="s">
        <v>19</v>
      </c>
      <c r="J737" s="114" t="s">
        <v>4861</v>
      </c>
      <c r="K737" s="114" t="s">
        <v>21</v>
      </c>
      <c r="L737" s="114"/>
      <c r="M737" s="114">
        <v>22.85</v>
      </c>
      <c r="N737" s="114" t="s">
        <v>18</v>
      </c>
      <c r="O737" s="114">
        <v>10.029999999999999</v>
      </c>
      <c r="P737" s="114">
        <v>10.029999999999999</v>
      </c>
      <c r="Q737" s="114">
        <v>0</v>
      </c>
      <c r="R737" s="112"/>
      <c r="S737" s="113"/>
      <c r="T737" s="113"/>
      <c r="U737" s="113"/>
    </row>
    <row r="738" spans="1:21">
      <c r="A738" s="116">
        <v>42474</v>
      </c>
      <c r="B738" s="114" t="s">
        <v>4854</v>
      </c>
      <c r="C738" s="116">
        <v>42474</v>
      </c>
      <c r="D738" s="114" t="s">
        <v>4854</v>
      </c>
      <c r="E738" s="114" t="s">
        <v>939</v>
      </c>
      <c r="F738" s="114"/>
      <c r="G738" s="114"/>
      <c r="H738" s="114" t="s">
        <v>701</v>
      </c>
      <c r="I738" s="114" t="s">
        <v>19</v>
      </c>
      <c r="J738" s="114" t="s">
        <v>4853</v>
      </c>
      <c r="K738" s="114" t="s">
        <v>21</v>
      </c>
      <c r="L738" s="114"/>
      <c r="M738" s="114">
        <v>17.420000000000002</v>
      </c>
      <c r="N738" s="114" t="s">
        <v>18</v>
      </c>
      <c r="O738" s="114">
        <v>7.67</v>
      </c>
      <c r="P738" s="114">
        <v>7.67</v>
      </c>
      <c r="Q738" s="114">
        <v>0</v>
      </c>
      <c r="R738" s="112"/>
      <c r="S738" s="113"/>
      <c r="T738" s="113"/>
      <c r="U738" s="113"/>
    </row>
    <row r="739" spans="1:21">
      <c r="A739" s="116">
        <v>42479</v>
      </c>
      <c r="B739" s="114" t="s">
        <v>4851</v>
      </c>
      <c r="C739" s="116">
        <v>42479</v>
      </c>
      <c r="D739" s="114" t="s">
        <v>4851</v>
      </c>
      <c r="E739" s="114" t="s">
        <v>939</v>
      </c>
      <c r="F739" s="114"/>
      <c r="G739" s="114"/>
      <c r="H739" s="114" t="s">
        <v>701</v>
      </c>
      <c r="I739" s="114" t="s">
        <v>19</v>
      </c>
      <c r="J739" s="114" t="s">
        <v>4850</v>
      </c>
      <c r="K739" s="114" t="s">
        <v>21</v>
      </c>
      <c r="L739" s="114"/>
      <c r="M739" s="114">
        <v>12.32</v>
      </c>
      <c r="N739" s="114" t="s">
        <v>18</v>
      </c>
      <c r="O739" s="114">
        <v>5.23</v>
      </c>
      <c r="P739" s="114">
        <v>5.23</v>
      </c>
      <c r="Q739" s="114">
        <v>0</v>
      </c>
      <c r="R739" s="112"/>
      <c r="S739" s="112"/>
      <c r="T739" s="112"/>
      <c r="U739" s="112"/>
    </row>
    <row r="740" spans="1:21">
      <c r="A740" s="116">
        <v>42478</v>
      </c>
      <c r="B740" s="114" t="s">
        <v>4847</v>
      </c>
      <c r="C740" s="116">
        <v>42478</v>
      </c>
      <c r="D740" s="114" t="s">
        <v>4847</v>
      </c>
      <c r="E740" s="114" t="s">
        <v>939</v>
      </c>
      <c r="F740" s="114"/>
      <c r="G740" s="114"/>
      <c r="H740" s="114" t="s">
        <v>701</v>
      </c>
      <c r="I740" s="114" t="s">
        <v>19</v>
      </c>
      <c r="J740" s="114" t="s">
        <v>4848</v>
      </c>
      <c r="K740" s="114" t="s">
        <v>21</v>
      </c>
      <c r="L740" s="114"/>
      <c r="M740" s="114">
        <v>21.83</v>
      </c>
      <c r="N740" s="114" t="s">
        <v>18</v>
      </c>
      <c r="O740" s="114">
        <v>9.4499999999999993</v>
      </c>
      <c r="P740" s="114">
        <v>9.4499999999999993</v>
      </c>
      <c r="Q740" s="114">
        <v>0</v>
      </c>
      <c r="R740" s="112"/>
      <c r="S740" s="113"/>
      <c r="T740" s="113"/>
      <c r="U740" s="112"/>
    </row>
    <row r="741" spans="1:21">
      <c r="A741" s="116">
        <v>42474</v>
      </c>
      <c r="B741" s="114" t="s">
        <v>4809</v>
      </c>
      <c r="C741" s="116">
        <v>42474</v>
      </c>
      <c r="D741" s="114" t="s">
        <v>4809</v>
      </c>
      <c r="E741" s="114" t="s">
        <v>939</v>
      </c>
      <c r="F741" s="114"/>
      <c r="G741" s="114"/>
      <c r="H741" s="114" t="s">
        <v>701</v>
      </c>
      <c r="I741" s="114" t="s">
        <v>19</v>
      </c>
      <c r="J741" s="114" t="s">
        <v>4810</v>
      </c>
      <c r="K741" s="114" t="s">
        <v>21</v>
      </c>
      <c r="L741" s="114"/>
      <c r="M741" s="114">
        <v>21.34</v>
      </c>
      <c r="N741" s="114" t="s">
        <v>18</v>
      </c>
      <c r="O741" s="114">
        <v>12.29</v>
      </c>
      <c r="P741" s="114">
        <v>12.29</v>
      </c>
      <c r="Q741" s="114">
        <v>-3.06</v>
      </c>
      <c r="R741" s="112"/>
      <c r="S741" s="113"/>
      <c r="T741" s="113"/>
      <c r="U741" s="112"/>
    </row>
    <row r="742" spans="1:21">
      <c r="A742" s="116">
        <v>42482</v>
      </c>
      <c r="B742" s="114" t="s">
        <v>4729</v>
      </c>
      <c r="C742" s="116">
        <v>42482</v>
      </c>
      <c r="D742" s="114" t="s">
        <v>4729</v>
      </c>
      <c r="E742" s="114" t="s">
        <v>939</v>
      </c>
      <c r="F742" s="114"/>
      <c r="G742" s="114"/>
      <c r="H742" s="114" t="s">
        <v>701</v>
      </c>
      <c r="I742" s="114" t="s">
        <v>19</v>
      </c>
      <c r="J742" s="114" t="s">
        <v>4728</v>
      </c>
      <c r="K742" s="114" t="s">
        <v>21</v>
      </c>
      <c r="L742" s="114"/>
      <c r="M742" s="114">
        <v>22.84</v>
      </c>
      <c r="N742" s="114" t="s">
        <v>18</v>
      </c>
      <c r="O742" s="114">
        <v>9.65</v>
      </c>
      <c r="P742" s="114">
        <v>9.65</v>
      </c>
      <c r="Q742" s="114">
        <v>0</v>
      </c>
      <c r="R742" s="112"/>
      <c r="S742" s="112"/>
      <c r="T742" s="112"/>
      <c r="U742" s="112"/>
    </row>
    <row r="743" spans="1:21">
      <c r="A743" s="116">
        <v>42482</v>
      </c>
      <c r="B743" s="114" t="s">
        <v>4726</v>
      </c>
      <c r="C743" s="116">
        <v>42482</v>
      </c>
      <c r="D743" s="114" t="s">
        <v>4726</v>
      </c>
      <c r="E743" s="114" t="s">
        <v>939</v>
      </c>
      <c r="F743" s="114"/>
      <c r="G743" s="114"/>
      <c r="H743" s="114" t="s">
        <v>701</v>
      </c>
      <c r="I743" s="114" t="s">
        <v>19</v>
      </c>
      <c r="J743" s="114" t="s">
        <v>4725</v>
      </c>
      <c r="K743" s="114" t="s">
        <v>21</v>
      </c>
      <c r="L743" s="114"/>
      <c r="M743" s="114">
        <v>12.46</v>
      </c>
      <c r="N743" s="114" t="s">
        <v>18</v>
      </c>
      <c r="O743" s="114">
        <v>5.28</v>
      </c>
      <c r="P743" s="114">
        <v>5.28</v>
      </c>
      <c r="Q743" s="114">
        <v>0</v>
      </c>
      <c r="R743" s="112"/>
      <c r="S743" s="113"/>
      <c r="T743" s="113"/>
      <c r="U743" s="113"/>
    </row>
    <row r="744" spans="1:21">
      <c r="A744" s="116">
        <v>42482</v>
      </c>
      <c r="B744" s="114" t="s">
        <v>4720</v>
      </c>
      <c r="C744" s="116">
        <v>42482</v>
      </c>
      <c r="D744" s="114" t="s">
        <v>4720</v>
      </c>
      <c r="E744" s="114" t="s">
        <v>939</v>
      </c>
      <c r="F744" s="114"/>
      <c r="G744" s="114"/>
      <c r="H744" s="114" t="s">
        <v>701</v>
      </c>
      <c r="I744" s="114" t="s">
        <v>19</v>
      </c>
      <c r="J744" s="114" t="s">
        <v>4721</v>
      </c>
      <c r="K744" s="114" t="s">
        <v>21</v>
      </c>
      <c r="L744" s="114"/>
      <c r="M744" s="114">
        <v>4.38</v>
      </c>
      <c r="N744" s="114" t="s">
        <v>18</v>
      </c>
      <c r="O744" s="114">
        <v>1.92</v>
      </c>
      <c r="P744" s="114">
        <v>1.92</v>
      </c>
      <c r="Q744" s="114">
        <v>0</v>
      </c>
      <c r="R744" s="112"/>
      <c r="S744" s="113"/>
      <c r="T744" s="113"/>
      <c r="U744" s="113"/>
    </row>
    <row r="745" spans="1:21">
      <c r="A745" s="116">
        <v>42482</v>
      </c>
      <c r="B745" s="114" t="s">
        <v>4720</v>
      </c>
      <c r="C745" s="116">
        <v>42482</v>
      </c>
      <c r="D745" s="114" t="s">
        <v>4720</v>
      </c>
      <c r="E745" s="114" t="s">
        <v>939</v>
      </c>
      <c r="F745" s="114"/>
      <c r="G745" s="114"/>
      <c r="H745" s="114" t="s">
        <v>701</v>
      </c>
      <c r="I745" s="114" t="s">
        <v>19</v>
      </c>
      <c r="J745" s="114" t="s">
        <v>4721</v>
      </c>
      <c r="K745" s="114" t="s">
        <v>21</v>
      </c>
      <c r="L745" s="114"/>
      <c r="M745" s="114">
        <v>17.46</v>
      </c>
      <c r="N745" s="114" t="s">
        <v>18</v>
      </c>
      <c r="O745" s="114">
        <v>7.78</v>
      </c>
      <c r="P745" s="114">
        <v>7.78</v>
      </c>
      <c r="Q745" s="114">
        <v>0</v>
      </c>
      <c r="R745" s="112"/>
      <c r="S745" s="113"/>
      <c r="T745" s="113"/>
      <c r="U745" s="113"/>
    </row>
    <row r="746" spans="1:21">
      <c r="A746" s="116">
        <v>42482</v>
      </c>
      <c r="B746" s="114" t="s">
        <v>4718</v>
      </c>
      <c r="C746" s="116">
        <v>42482</v>
      </c>
      <c r="D746" s="114" t="s">
        <v>4718</v>
      </c>
      <c r="E746" s="114" t="s">
        <v>939</v>
      </c>
      <c r="F746" s="114"/>
      <c r="G746" s="114"/>
      <c r="H746" s="114" t="s">
        <v>701</v>
      </c>
      <c r="I746" s="114" t="s">
        <v>19</v>
      </c>
      <c r="J746" s="114" t="s">
        <v>4719</v>
      </c>
      <c r="K746" s="114" t="s">
        <v>21</v>
      </c>
      <c r="L746" s="114"/>
      <c r="M746" s="114">
        <v>2.48</v>
      </c>
      <c r="N746" s="114" t="s">
        <v>18</v>
      </c>
      <c r="O746" s="114">
        <v>1.08</v>
      </c>
      <c r="P746" s="114">
        <v>1.08</v>
      </c>
      <c r="Q746" s="114">
        <v>0</v>
      </c>
      <c r="R746" s="112"/>
      <c r="S746" s="113"/>
      <c r="T746" s="113"/>
      <c r="U746" s="113"/>
    </row>
    <row r="747" spans="1:21">
      <c r="A747" s="116">
        <v>42482</v>
      </c>
      <c r="B747" s="114" t="s">
        <v>4713</v>
      </c>
      <c r="C747" s="116">
        <v>42482</v>
      </c>
      <c r="D747" s="114" t="s">
        <v>4713</v>
      </c>
      <c r="E747" s="114" t="s">
        <v>939</v>
      </c>
      <c r="F747" s="114"/>
      <c r="G747" s="114"/>
      <c r="H747" s="114" t="s">
        <v>701</v>
      </c>
      <c r="I747" s="114" t="s">
        <v>19</v>
      </c>
      <c r="J747" s="114" t="s">
        <v>4712</v>
      </c>
      <c r="K747" s="114" t="s">
        <v>21</v>
      </c>
      <c r="L747" s="114"/>
      <c r="M747" s="114">
        <v>36.840000000000003</v>
      </c>
      <c r="N747" s="114" t="s">
        <v>18</v>
      </c>
      <c r="O747" s="114">
        <v>16.41</v>
      </c>
      <c r="P747" s="114">
        <v>16.41</v>
      </c>
      <c r="Q747" s="114">
        <v>0</v>
      </c>
      <c r="R747" s="112"/>
      <c r="S747" s="113"/>
      <c r="T747" s="113"/>
      <c r="U747" s="113"/>
    </row>
    <row r="748" spans="1:21">
      <c r="A748" s="116">
        <v>42481</v>
      </c>
      <c r="B748" s="114" t="s">
        <v>4704</v>
      </c>
      <c r="C748" s="116">
        <v>42481</v>
      </c>
      <c r="D748" s="114" t="s">
        <v>4704</v>
      </c>
      <c r="E748" s="114" t="s">
        <v>939</v>
      </c>
      <c r="F748" s="114"/>
      <c r="G748" s="114"/>
      <c r="H748" s="114" t="s">
        <v>701</v>
      </c>
      <c r="I748" s="114" t="s">
        <v>19</v>
      </c>
      <c r="J748" s="114" t="s">
        <v>4703</v>
      </c>
      <c r="K748" s="114" t="s">
        <v>21</v>
      </c>
      <c r="L748" s="114"/>
      <c r="M748" s="114">
        <v>12.7</v>
      </c>
      <c r="N748" s="114" t="s">
        <v>18</v>
      </c>
      <c r="O748" s="114">
        <v>5.37</v>
      </c>
      <c r="P748" s="114">
        <v>5.37</v>
      </c>
      <c r="Q748" s="114">
        <v>0</v>
      </c>
      <c r="R748" s="112"/>
      <c r="S748" s="113"/>
      <c r="T748" s="113"/>
      <c r="U748" s="112"/>
    </row>
    <row r="749" spans="1:21">
      <c r="A749" s="116">
        <v>42482</v>
      </c>
      <c r="B749" s="114" t="s">
        <v>4699</v>
      </c>
      <c r="C749" s="116">
        <v>42482</v>
      </c>
      <c r="D749" s="114" t="s">
        <v>4699</v>
      </c>
      <c r="E749" s="114" t="s">
        <v>939</v>
      </c>
      <c r="F749" s="114"/>
      <c r="G749" s="114"/>
      <c r="H749" s="114" t="s">
        <v>701</v>
      </c>
      <c r="I749" s="114" t="s">
        <v>19</v>
      </c>
      <c r="J749" s="114" t="s">
        <v>4673</v>
      </c>
      <c r="K749" s="114" t="s">
        <v>21</v>
      </c>
      <c r="L749" s="114"/>
      <c r="M749" s="114">
        <v>21.54</v>
      </c>
      <c r="N749" s="114" t="s">
        <v>18</v>
      </c>
      <c r="O749" s="114">
        <v>9.1999999999999993</v>
      </c>
      <c r="P749" s="114">
        <v>9.1999999999999993</v>
      </c>
      <c r="Q749" s="114">
        <v>0</v>
      </c>
      <c r="R749" s="112"/>
      <c r="S749" s="113"/>
      <c r="T749" s="113"/>
      <c r="U749" s="112"/>
    </row>
    <row r="750" spans="1:21">
      <c r="A750" s="116">
        <v>42482</v>
      </c>
      <c r="B750" s="114" t="s">
        <v>4690</v>
      </c>
      <c r="C750" s="116">
        <v>42482</v>
      </c>
      <c r="D750" s="114" t="s">
        <v>4690</v>
      </c>
      <c r="E750" s="114" t="s">
        <v>939</v>
      </c>
      <c r="F750" s="114"/>
      <c r="G750" s="114"/>
      <c r="H750" s="114" t="s">
        <v>701</v>
      </c>
      <c r="I750" s="114" t="s">
        <v>19</v>
      </c>
      <c r="J750" s="114" t="s">
        <v>4689</v>
      </c>
      <c r="K750" s="114" t="s">
        <v>21</v>
      </c>
      <c r="L750" s="114"/>
      <c r="M750" s="114">
        <v>11.97</v>
      </c>
      <c r="N750" s="114" t="s">
        <v>18</v>
      </c>
      <c r="O750" s="114">
        <v>5.1100000000000003</v>
      </c>
      <c r="P750" s="114">
        <v>5.1100000000000003</v>
      </c>
      <c r="Q750" s="114">
        <v>0</v>
      </c>
      <c r="R750" s="112"/>
      <c r="S750" s="113"/>
      <c r="T750" s="113"/>
      <c r="U750" s="113"/>
    </row>
    <row r="751" spans="1:21" hidden="1">
      <c r="A751" s="116">
        <v>42489</v>
      </c>
      <c r="B751" s="114" t="s">
        <v>5128</v>
      </c>
      <c r="C751" s="116">
        <v>42489</v>
      </c>
      <c r="D751" s="114" t="s">
        <v>5128</v>
      </c>
      <c r="E751" s="114" t="s">
        <v>939</v>
      </c>
      <c r="F751" s="114" t="s">
        <v>3985</v>
      </c>
      <c r="G751" s="114" t="s">
        <v>5129</v>
      </c>
      <c r="H751" s="114" t="s">
        <v>701</v>
      </c>
      <c r="I751" s="114" t="s">
        <v>81</v>
      </c>
      <c r="J751" s="114" t="s">
        <v>5130</v>
      </c>
      <c r="K751" s="114"/>
      <c r="L751" s="114" t="s">
        <v>20</v>
      </c>
      <c r="M751" s="114">
        <v>-21.47</v>
      </c>
      <c r="N751" s="114" t="s">
        <v>18</v>
      </c>
      <c r="O751" s="114">
        <v>-10.52</v>
      </c>
      <c r="P751" s="114">
        <v>-10.52</v>
      </c>
      <c r="Q751" s="114">
        <v>1.23</v>
      </c>
      <c r="R751" s="112"/>
      <c r="S751" s="113"/>
      <c r="T751" s="113"/>
      <c r="U751" s="113"/>
    </row>
    <row r="752" spans="1:21" hidden="1">
      <c r="A752" s="116">
        <v>42489</v>
      </c>
      <c r="B752" s="114" t="s">
        <v>5128</v>
      </c>
      <c r="C752" s="116">
        <v>42489</v>
      </c>
      <c r="D752" s="114" t="s">
        <v>5128</v>
      </c>
      <c r="E752" s="114" t="s">
        <v>939</v>
      </c>
      <c r="F752" s="114" t="s">
        <v>3985</v>
      </c>
      <c r="G752" s="114" t="s">
        <v>5129</v>
      </c>
      <c r="H752" s="114" t="s">
        <v>701</v>
      </c>
      <c r="I752" s="114" t="s">
        <v>81</v>
      </c>
      <c r="J752" s="114" t="s">
        <v>5130</v>
      </c>
      <c r="K752" s="114"/>
      <c r="L752" s="114" t="s">
        <v>20</v>
      </c>
      <c r="M752" s="114">
        <v>-21.83</v>
      </c>
      <c r="N752" s="114" t="s">
        <v>18</v>
      </c>
      <c r="O752" s="114">
        <v>-10.7</v>
      </c>
      <c r="P752" s="114">
        <v>-10.7</v>
      </c>
      <c r="Q752" s="114">
        <v>1.25</v>
      </c>
      <c r="R752" s="112"/>
      <c r="S752" s="113"/>
      <c r="T752" s="113"/>
      <c r="U752" s="113"/>
    </row>
    <row r="753" spans="1:21" hidden="1">
      <c r="A753" s="116">
        <v>42489</v>
      </c>
      <c r="B753" s="114" t="s">
        <v>5128</v>
      </c>
      <c r="C753" s="116">
        <v>42489</v>
      </c>
      <c r="D753" s="114" t="s">
        <v>5128</v>
      </c>
      <c r="E753" s="114" t="s">
        <v>939</v>
      </c>
      <c r="F753" s="114" t="s">
        <v>3985</v>
      </c>
      <c r="G753" s="114" t="s">
        <v>5129</v>
      </c>
      <c r="H753" s="114" t="s">
        <v>701</v>
      </c>
      <c r="I753" s="114" t="s">
        <v>81</v>
      </c>
      <c r="J753" s="114" t="s">
        <v>5130</v>
      </c>
      <c r="K753" s="114"/>
      <c r="L753" s="114" t="s">
        <v>20</v>
      </c>
      <c r="M753" s="114">
        <v>-43.3</v>
      </c>
      <c r="N753" s="114" t="s">
        <v>18</v>
      </c>
      <c r="O753" s="114">
        <v>-21.22</v>
      </c>
      <c r="P753" s="114">
        <v>-21.22</v>
      </c>
      <c r="Q753" s="114">
        <v>2.48</v>
      </c>
      <c r="R753" s="112"/>
      <c r="S753" s="113"/>
      <c r="T753" s="113"/>
      <c r="U753" s="113"/>
    </row>
    <row r="754" spans="1:21" hidden="1">
      <c r="A754" s="116">
        <v>42489</v>
      </c>
      <c r="B754" s="114" t="s">
        <v>5128</v>
      </c>
      <c r="C754" s="116">
        <v>42489</v>
      </c>
      <c r="D754" s="114" t="s">
        <v>5128</v>
      </c>
      <c r="E754" s="114" t="s">
        <v>939</v>
      </c>
      <c r="F754" s="114" t="s">
        <v>3985</v>
      </c>
      <c r="G754" s="114" t="s">
        <v>5129</v>
      </c>
      <c r="H754" s="114" t="s">
        <v>701</v>
      </c>
      <c r="I754" s="114" t="s">
        <v>81</v>
      </c>
      <c r="J754" s="114" t="s">
        <v>5130</v>
      </c>
      <c r="K754" s="114"/>
      <c r="L754" s="114" t="s">
        <v>20</v>
      </c>
      <c r="M754" s="114">
        <v>-4.96</v>
      </c>
      <c r="N754" s="114" t="s">
        <v>18</v>
      </c>
      <c r="O754" s="114">
        <v>-2.4300000000000002</v>
      </c>
      <c r="P754" s="114">
        <v>-2.4300000000000002</v>
      </c>
      <c r="Q754" s="114">
        <v>0.28000000000000003</v>
      </c>
      <c r="R754" s="112"/>
      <c r="S754" s="113"/>
      <c r="T754" s="113"/>
      <c r="U754" s="113"/>
    </row>
    <row r="755" spans="1:21" hidden="1">
      <c r="A755" s="116">
        <v>42489</v>
      </c>
      <c r="B755" s="114" t="s">
        <v>5128</v>
      </c>
      <c r="C755" s="116">
        <v>42489</v>
      </c>
      <c r="D755" s="114" t="s">
        <v>5128</v>
      </c>
      <c r="E755" s="114" t="s">
        <v>939</v>
      </c>
      <c r="F755" s="114" t="s">
        <v>3985</v>
      </c>
      <c r="G755" s="114" t="s">
        <v>5129</v>
      </c>
      <c r="H755" s="114" t="s">
        <v>701</v>
      </c>
      <c r="I755" s="114" t="s">
        <v>81</v>
      </c>
      <c r="J755" s="114" t="s">
        <v>5130</v>
      </c>
      <c r="K755" s="114"/>
      <c r="L755" s="114" t="s">
        <v>20</v>
      </c>
      <c r="M755" s="114">
        <v>-4.96</v>
      </c>
      <c r="N755" s="114" t="s">
        <v>18</v>
      </c>
      <c r="O755" s="114">
        <v>-2.4300000000000002</v>
      </c>
      <c r="P755" s="114">
        <v>-2.4300000000000002</v>
      </c>
      <c r="Q755" s="114">
        <v>0.28000000000000003</v>
      </c>
      <c r="R755" s="112"/>
      <c r="S755" s="113"/>
      <c r="T755" s="113"/>
      <c r="U755" s="113"/>
    </row>
    <row r="756" spans="1:21" hidden="1">
      <c r="A756" s="116">
        <v>42489</v>
      </c>
      <c r="B756" s="114" t="s">
        <v>5128</v>
      </c>
      <c r="C756" s="116">
        <v>42489</v>
      </c>
      <c r="D756" s="114" t="s">
        <v>5128</v>
      </c>
      <c r="E756" s="114" t="s">
        <v>939</v>
      </c>
      <c r="F756" s="114" t="s">
        <v>3985</v>
      </c>
      <c r="G756" s="114" t="s">
        <v>5129</v>
      </c>
      <c r="H756" s="114" t="s">
        <v>701</v>
      </c>
      <c r="I756" s="114" t="s">
        <v>81</v>
      </c>
      <c r="J756" s="114" t="s">
        <v>5130</v>
      </c>
      <c r="K756" s="114"/>
      <c r="L756" s="114" t="s">
        <v>20</v>
      </c>
      <c r="M756" s="114">
        <v>-2.48</v>
      </c>
      <c r="N756" s="114" t="s">
        <v>18</v>
      </c>
      <c r="O756" s="114">
        <v>-1.22</v>
      </c>
      <c r="P756" s="114">
        <v>-1.22</v>
      </c>
      <c r="Q756" s="114">
        <v>0.15</v>
      </c>
      <c r="R756" s="112"/>
      <c r="S756" s="113"/>
      <c r="T756" s="113"/>
      <c r="U756" s="113"/>
    </row>
    <row r="757" spans="1:21" hidden="1">
      <c r="A757" s="116">
        <v>42489</v>
      </c>
      <c r="B757" s="114" t="s">
        <v>5128</v>
      </c>
      <c r="C757" s="116">
        <v>42489</v>
      </c>
      <c r="D757" s="114" t="s">
        <v>5128</v>
      </c>
      <c r="E757" s="114" t="s">
        <v>939</v>
      </c>
      <c r="F757" s="114" t="s">
        <v>3985</v>
      </c>
      <c r="G757" s="114" t="s">
        <v>5129</v>
      </c>
      <c r="H757" s="114" t="s">
        <v>701</v>
      </c>
      <c r="I757" s="114" t="s">
        <v>81</v>
      </c>
      <c r="J757" s="114" t="s">
        <v>5130</v>
      </c>
      <c r="K757" s="114"/>
      <c r="L757" s="114" t="s">
        <v>20</v>
      </c>
      <c r="M757" s="114">
        <v>-21.69</v>
      </c>
      <c r="N757" s="114" t="s">
        <v>18</v>
      </c>
      <c r="O757" s="114">
        <v>-10.63</v>
      </c>
      <c r="P757" s="114">
        <v>-10.63</v>
      </c>
      <c r="Q757" s="114">
        <v>1.38</v>
      </c>
      <c r="R757" s="112"/>
      <c r="S757" s="113"/>
      <c r="T757" s="113"/>
      <c r="U757" s="113"/>
    </row>
    <row r="758" spans="1:21" hidden="1">
      <c r="A758" s="116">
        <v>42489</v>
      </c>
      <c r="B758" s="114" t="s">
        <v>5128</v>
      </c>
      <c r="C758" s="116">
        <v>42489</v>
      </c>
      <c r="D758" s="114" t="s">
        <v>5128</v>
      </c>
      <c r="E758" s="114" t="s">
        <v>939</v>
      </c>
      <c r="F758" s="114" t="s">
        <v>3985</v>
      </c>
      <c r="G758" s="114" t="s">
        <v>5129</v>
      </c>
      <c r="H758" s="114" t="s">
        <v>701</v>
      </c>
      <c r="I758" s="114" t="s">
        <v>81</v>
      </c>
      <c r="J758" s="114" t="s">
        <v>5130</v>
      </c>
      <c r="K758" s="114"/>
      <c r="L758" s="114" t="s">
        <v>20</v>
      </c>
      <c r="M758" s="114">
        <v>-22.92</v>
      </c>
      <c r="N758" s="114" t="s">
        <v>18</v>
      </c>
      <c r="O758" s="114">
        <v>-11.23</v>
      </c>
      <c r="P758" s="114">
        <v>-11.23</v>
      </c>
      <c r="Q758" s="114">
        <v>1.55</v>
      </c>
      <c r="R758" s="112"/>
      <c r="S758" s="112"/>
      <c r="T758" s="112"/>
      <c r="U758" s="112"/>
    </row>
    <row r="759" spans="1:21" hidden="1">
      <c r="A759" s="116">
        <v>42489</v>
      </c>
      <c r="B759" s="114" t="s">
        <v>5128</v>
      </c>
      <c r="C759" s="116">
        <v>42489</v>
      </c>
      <c r="D759" s="114" t="s">
        <v>5128</v>
      </c>
      <c r="E759" s="114" t="s">
        <v>939</v>
      </c>
      <c r="F759" s="114" t="s">
        <v>3985</v>
      </c>
      <c r="G759" s="114" t="s">
        <v>5129</v>
      </c>
      <c r="H759" s="114" t="s">
        <v>701</v>
      </c>
      <c r="I759" s="114" t="s">
        <v>81</v>
      </c>
      <c r="J759" s="114" t="s">
        <v>5130</v>
      </c>
      <c r="K759" s="114"/>
      <c r="L759" s="114" t="s">
        <v>20</v>
      </c>
      <c r="M759" s="114">
        <v>-23.39</v>
      </c>
      <c r="N759" s="114" t="s">
        <v>18</v>
      </c>
      <c r="O759" s="114">
        <v>-11.46</v>
      </c>
      <c r="P759" s="114">
        <v>-11.46</v>
      </c>
      <c r="Q759" s="114">
        <v>1.62</v>
      </c>
      <c r="R759" s="112"/>
      <c r="S759" s="112"/>
      <c r="T759" s="112"/>
      <c r="U759" s="112"/>
    </row>
    <row r="760" spans="1:21" hidden="1">
      <c r="A760" s="116">
        <v>42489</v>
      </c>
      <c r="B760" s="114" t="s">
        <v>5128</v>
      </c>
      <c r="C760" s="116">
        <v>42489</v>
      </c>
      <c r="D760" s="114" t="s">
        <v>5128</v>
      </c>
      <c r="E760" s="114" t="s">
        <v>939</v>
      </c>
      <c r="F760" s="114" t="s">
        <v>3985</v>
      </c>
      <c r="G760" s="114" t="s">
        <v>5129</v>
      </c>
      <c r="H760" s="114" t="s">
        <v>701</v>
      </c>
      <c r="I760" s="114" t="s">
        <v>81</v>
      </c>
      <c r="J760" s="114" t="s">
        <v>5130</v>
      </c>
      <c r="K760" s="114"/>
      <c r="L760" s="114" t="s">
        <v>20</v>
      </c>
      <c r="M760" s="114">
        <v>-23.66</v>
      </c>
      <c r="N760" s="114" t="s">
        <v>18</v>
      </c>
      <c r="O760" s="114">
        <v>-11.59</v>
      </c>
      <c r="P760" s="114">
        <v>-11.59</v>
      </c>
      <c r="Q760" s="114">
        <v>1.66</v>
      </c>
      <c r="R760" s="112"/>
      <c r="S760" s="113"/>
      <c r="T760" s="113"/>
      <c r="U760" s="113"/>
    </row>
    <row r="761" spans="1:21" hidden="1">
      <c r="A761" s="116">
        <v>42489</v>
      </c>
      <c r="B761" s="114" t="s">
        <v>5128</v>
      </c>
      <c r="C761" s="116">
        <v>42489</v>
      </c>
      <c r="D761" s="114" t="s">
        <v>5128</v>
      </c>
      <c r="E761" s="114" t="s">
        <v>939</v>
      </c>
      <c r="F761" s="114" t="s">
        <v>3985</v>
      </c>
      <c r="G761" s="114" t="s">
        <v>5129</v>
      </c>
      <c r="H761" s="114" t="s">
        <v>701</v>
      </c>
      <c r="I761" s="114" t="s">
        <v>81</v>
      </c>
      <c r="J761" s="114" t="s">
        <v>5130</v>
      </c>
      <c r="K761" s="114"/>
      <c r="L761" s="114" t="s">
        <v>20</v>
      </c>
      <c r="M761" s="114">
        <v>-22.46</v>
      </c>
      <c r="N761" s="114" t="s">
        <v>18</v>
      </c>
      <c r="O761" s="114">
        <v>-11.01</v>
      </c>
      <c r="P761" s="114">
        <v>-11.01</v>
      </c>
      <c r="Q761" s="114">
        <v>1.49</v>
      </c>
      <c r="R761" s="112"/>
      <c r="S761" s="112"/>
      <c r="T761" s="112"/>
      <c r="U761" s="112"/>
    </row>
    <row r="762" spans="1:21" hidden="1">
      <c r="A762" s="116">
        <v>42489</v>
      </c>
      <c r="B762" s="114" t="s">
        <v>5128</v>
      </c>
      <c r="C762" s="116">
        <v>42489</v>
      </c>
      <c r="D762" s="114" t="s">
        <v>5128</v>
      </c>
      <c r="E762" s="114" t="s">
        <v>939</v>
      </c>
      <c r="F762" s="114" t="s">
        <v>3985</v>
      </c>
      <c r="G762" s="114" t="s">
        <v>5129</v>
      </c>
      <c r="H762" s="114" t="s">
        <v>701</v>
      </c>
      <c r="I762" s="114" t="s">
        <v>81</v>
      </c>
      <c r="J762" s="114" t="s">
        <v>5130</v>
      </c>
      <c r="K762" s="114"/>
      <c r="L762" s="114" t="s">
        <v>20</v>
      </c>
      <c r="M762" s="114">
        <v>-21.43</v>
      </c>
      <c r="N762" s="114" t="s">
        <v>18</v>
      </c>
      <c r="O762" s="114">
        <v>-10.5</v>
      </c>
      <c r="P762" s="114">
        <v>-10.5</v>
      </c>
      <c r="Q762" s="114">
        <v>1.34</v>
      </c>
      <c r="R762" s="112"/>
      <c r="S762" s="112"/>
      <c r="T762" s="112"/>
      <c r="U762" s="112"/>
    </row>
    <row r="763" spans="1:21" hidden="1">
      <c r="A763" s="116">
        <v>42489</v>
      </c>
      <c r="B763" s="114" t="s">
        <v>5128</v>
      </c>
      <c r="C763" s="116">
        <v>42489</v>
      </c>
      <c r="D763" s="114" t="s">
        <v>5128</v>
      </c>
      <c r="E763" s="114" t="s">
        <v>939</v>
      </c>
      <c r="F763" s="114" t="s">
        <v>3985</v>
      </c>
      <c r="G763" s="114" t="s">
        <v>5129</v>
      </c>
      <c r="H763" s="114" t="s">
        <v>701</v>
      </c>
      <c r="I763" s="114" t="s">
        <v>81</v>
      </c>
      <c r="J763" s="114" t="s">
        <v>5130</v>
      </c>
      <c r="K763" s="114"/>
      <c r="L763" s="114" t="s">
        <v>20</v>
      </c>
      <c r="M763" s="114">
        <v>-23.01</v>
      </c>
      <c r="N763" s="114" t="s">
        <v>18</v>
      </c>
      <c r="O763" s="114">
        <v>-11.27</v>
      </c>
      <c r="P763" s="114">
        <v>-11.27</v>
      </c>
      <c r="Q763" s="114">
        <v>1.56</v>
      </c>
      <c r="R763" s="112"/>
      <c r="S763" s="113"/>
      <c r="T763" s="113"/>
      <c r="U763" s="113"/>
    </row>
    <row r="764" spans="1:21" hidden="1">
      <c r="A764" s="116">
        <v>42489</v>
      </c>
      <c r="B764" s="114" t="s">
        <v>5128</v>
      </c>
      <c r="C764" s="116">
        <v>42489</v>
      </c>
      <c r="D764" s="114" t="s">
        <v>5128</v>
      </c>
      <c r="E764" s="114" t="s">
        <v>939</v>
      </c>
      <c r="F764" s="114" t="s">
        <v>3985</v>
      </c>
      <c r="G764" s="114" t="s">
        <v>5129</v>
      </c>
      <c r="H764" s="114" t="s">
        <v>701</v>
      </c>
      <c r="I764" s="114" t="s">
        <v>81</v>
      </c>
      <c r="J764" s="114" t="s">
        <v>5130</v>
      </c>
      <c r="K764" s="114"/>
      <c r="L764" s="114" t="s">
        <v>20</v>
      </c>
      <c r="M764" s="114">
        <v>-23.03</v>
      </c>
      <c r="N764" s="114" t="s">
        <v>18</v>
      </c>
      <c r="O764" s="114">
        <v>-11.28</v>
      </c>
      <c r="P764" s="114">
        <v>-11.28</v>
      </c>
      <c r="Q764" s="114">
        <v>1.56</v>
      </c>
      <c r="R764" s="112"/>
      <c r="S764" s="113"/>
      <c r="T764" s="113"/>
      <c r="U764" s="113"/>
    </row>
    <row r="765" spans="1:21" hidden="1">
      <c r="A765" s="116">
        <v>42489</v>
      </c>
      <c r="B765" s="114" t="s">
        <v>5128</v>
      </c>
      <c r="C765" s="116">
        <v>42489</v>
      </c>
      <c r="D765" s="114" t="s">
        <v>5128</v>
      </c>
      <c r="E765" s="114" t="s">
        <v>939</v>
      </c>
      <c r="F765" s="114" t="s">
        <v>3985</v>
      </c>
      <c r="G765" s="114" t="s">
        <v>5129</v>
      </c>
      <c r="H765" s="114" t="s">
        <v>701</v>
      </c>
      <c r="I765" s="114" t="s">
        <v>81</v>
      </c>
      <c r="J765" s="114" t="s">
        <v>5130</v>
      </c>
      <c r="K765" s="114"/>
      <c r="L765" s="114" t="s">
        <v>20</v>
      </c>
      <c r="M765" s="114">
        <v>-23.26</v>
      </c>
      <c r="N765" s="114" t="s">
        <v>18</v>
      </c>
      <c r="O765" s="114">
        <v>-11.4</v>
      </c>
      <c r="P765" s="114">
        <v>-11.4</v>
      </c>
      <c r="Q765" s="114">
        <v>1.6</v>
      </c>
      <c r="R765" s="112"/>
      <c r="S765" s="113"/>
      <c r="T765" s="113"/>
      <c r="U765" s="113"/>
    </row>
    <row r="766" spans="1:21" hidden="1">
      <c r="A766" s="116">
        <v>42489</v>
      </c>
      <c r="B766" s="114" t="s">
        <v>5128</v>
      </c>
      <c r="C766" s="116">
        <v>42489</v>
      </c>
      <c r="D766" s="114" t="s">
        <v>5128</v>
      </c>
      <c r="E766" s="114" t="s">
        <v>939</v>
      </c>
      <c r="F766" s="114" t="s">
        <v>3985</v>
      </c>
      <c r="G766" s="114" t="s">
        <v>5129</v>
      </c>
      <c r="H766" s="114" t="s">
        <v>701</v>
      </c>
      <c r="I766" s="114" t="s">
        <v>81</v>
      </c>
      <c r="J766" s="114" t="s">
        <v>5130</v>
      </c>
      <c r="K766" s="114"/>
      <c r="L766" s="114" t="s">
        <v>20</v>
      </c>
      <c r="M766" s="114">
        <v>-22.16</v>
      </c>
      <c r="N766" s="114" t="s">
        <v>18</v>
      </c>
      <c r="O766" s="114">
        <v>-10.86</v>
      </c>
      <c r="P766" s="114">
        <v>-10.86</v>
      </c>
      <c r="Q766" s="114">
        <v>1.44</v>
      </c>
      <c r="R766" s="112"/>
      <c r="S766" s="113"/>
      <c r="T766" s="113"/>
      <c r="U766" s="113"/>
    </row>
    <row r="767" spans="1:21" hidden="1">
      <c r="A767" s="116">
        <v>42489</v>
      </c>
      <c r="B767" s="114" t="s">
        <v>5128</v>
      </c>
      <c r="C767" s="116">
        <v>42489</v>
      </c>
      <c r="D767" s="114" t="s">
        <v>5128</v>
      </c>
      <c r="E767" s="114" t="s">
        <v>939</v>
      </c>
      <c r="F767" s="114" t="s">
        <v>3985</v>
      </c>
      <c r="G767" s="114" t="s">
        <v>5129</v>
      </c>
      <c r="H767" s="114" t="s">
        <v>701</v>
      </c>
      <c r="I767" s="114" t="s">
        <v>81</v>
      </c>
      <c r="J767" s="114" t="s">
        <v>5130</v>
      </c>
      <c r="K767" s="114"/>
      <c r="L767" s="114" t="s">
        <v>20</v>
      </c>
      <c r="M767" s="114">
        <v>-21.54</v>
      </c>
      <c r="N767" s="114" t="s">
        <v>18</v>
      </c>
      <c r="O767" s="114">
        <v>-10.55</v>
      </c>
      <c r="P767" s="114">
        <v>-10.55</v>
      </c>
      <c r="Q767" s="114">
        <v>1.35</v>
      </c>
      <c r="R767" s="112"/>
      <c r="S767" s="113"/>
      <c r="T767" s="113"/>
      <c r="U767" s="113"/>
    </row>
    <row r="768" spans="1:21" hidden="1">
      <c r="A768" s="116">
        <v>42489</v>
      </c>
      <c r="B768" s="114" t="s">
        <v>5128</v>
      </c>
      <c r="C768" s="116">
        <v>42489</v>
      </c>
      <c r="D768" s="114" t="s">
        <v>5128</v>
      </c>
      <c r="E768" s="114" t="s">
        <v>939</v>
      </c>
      <c r="F768" s="114" t="s">
        <v>3985</v>
      </c>
      <c r="G768" s="114" t="s">
        <v>5129</v>
      </c>
      <c r="H768" s="114" t="s">
        <v>701</v>
      </c>
      <c r="I768" s="114" t="s">
        <v>81</v>
      </c>
      <c r="J768" s="114" t="s">
        <v>5130</v>
      </c>
      <c r="K768" s="114"/>
      <c r="L768" s="114" t="s">
        <v>20</v>
      </c>
      <c r="M768" s="114">
        <v>-22.41</v>
      </c>
      <c r="N768" s="114" t="s">
        <v>18</v>
      </c>
      <c r="O768" s="114">
        <v>-10.98</v>
      </c>
      <c r="P768" s="114">
        <v>-10.98</v>
      </c>
      <c r="Q768" s="114">
        <v>1.48</v>
      </c>
      <c r="R768" s="112"/>
      <c r="S768" s="112"/>
      <c r="T768" s="112"/>
      <c r="U768" s="112"/>
    </row>
    <row r="769" spans="1:21" hidden="1">
      <c r="A769" s="116">
        <v>42489</v>
      </c>
      <c r="B769" s="114" t="s">
        <v>5128</v>
      </c>
      <c r="C769" s="116">
        <v>42489</v>
      </c>
      <c r="D769" s="114" t="s">
        <v>5128</v>
      </c>
      <c r="E769" s="114" t="s">
        <v>939</v>
      </c>
      <c r="F769" s="114" t="s">
        <v>3985</v>
      </c>
      <c r="G769" s="114" t="s">
        <v>5129</v>
      </c>
      <c r="H769" s="114" t="s">
        <v>701</v>
      </c>
      <c r="I769" s="114" t="s">
        <v>81</v>
      </c>
      <c r="J769" s="114" t="s">
        <v>5130</v>
      </c>
      <c r="K769" s="114"/>
      <c r="L769" s="114" t="s">
        <v>20</v>
      </c>
      <c r="M769" s="114">
        <v>-22.19</v>
      </c>
      <c r="N769" s="114" t="s">
        <v>18</v>
      </c>
      <c r="O769" s="114">
        <v>-10.87</v>
      </c>
      <c r="P769" s="114">
        <v>-10.87</v>
      </c>
      <c r="Q769" s="114">
        <v>1.44</v>
      </c>
      <c r="R769" s="112"/>
      <c r="S769" s="112"/>
      <c r="T769" s="112"/>
      <c r="U769" s="112"/>
    </row>
    <row r="770" spans="1:21">
      <c r="A770" s="116">
        <v>42485</v>
      </c>
      <c r="B770" s="114" t="s">
        <v>4687</v>
      </c>
      <c r="C770" s="116">
        <v>42485</v>
      </c>
      <c r="D770" s="114" t="s">
        <v>4687</v>
      </c>
      <c r="E770" s="114" t="s">
        <v>939</v>
      </c>
      <c r="F770" s="114"/>
      <c r="G770" s="114"/>
      <c r="H770" s="114" t="s">
        <v>701</v>
      </c>
      <c r="I770" s="114" t="s">
        <v>19</v>
      </c>
      <c r="J770" s="114" t="s">
        <v>4686</v>
      </c>
      <c r="K770" s="114" t="s">
        <v>21</v>
      </c>
      <c r="L770" s="114"/>
      <c r="M770" s="114">
        <v>36.57</v>
      </c>
      <c r="N770" s="114" t="s">
        <v>18</v>
      </c>
      <c r="O770" s="114">
        <v>16.05</v>
      </c>
      <c r="P770" s="114">
        <v>16.05</v>
      </c>
      <c r="Q770" s="114">
        <v>0</v>
      </c>
      <c r="R770" s="112"/>
      <c r="S770" s="113"/>
      <c r="T770" s="113"/>
      <c r="U770" s="112"/>
    </row>
    <row r="771" spans="1:21">
      <c r="A771" s="116">
        <v>42482</v>
      </c>
      <c r="B771" s="114" t="s">
        <v>4678</v>
      </c>
      <c r="C771" s="116">
        <v>42482</v>
      </c>
      <c r="D771" s="114" t="s">
        <v>4678</v>
      </c>
      <c r="E771" s="114" t="s">
        <v>939</v>
      </c>
      <c r="F771" s="114"/>
      <c r="G771" s="114"/>
      <c r="H771" s="114" t="s">
        <v>701</v>
      </c>
      <c r="I771" s="114" t="s">
        <v>19</v>
      </c>
      <c r="J771" s="114" t="s">
        <v>4677</v>
      </c>
      <c r="K771" s="114" t="s">
        <v>21</v>
      </c>
      <c r="L771" s="114"/>
      <c r="M771" s="114">
        <v>22.41</v>
      </c>
      <c r="N771" s="114" t="s">
        <v>18</v>
      </c>
      <c r="O771" s="114">
        <v>9.5</v>
      </c>
      <c r="P771" s="114">
        <v>9.5</v>
      </c>
      <c r="Q771" s="114">
        <v>0</v>
      </c>
      <c r="R771" s="112"/>
      <c r="S771" s="113"/>
      <c r="T771" s="113"/>
      <c r="U771" s="112"/>
    </row>
    <row r="772" spans="1:21">
      <c r="A772" s="116">
        <v>42485</v>
      </c>
      <c r="B772" s="114" t="s">
        <v>4671</v>
      </c>
      <c r="C772" s="116">
        <v>42485</v>
      </c>
      <c r="D772" s="114" t="s">
        <v>4671</v>
      </c>
      <c r="E772" s="114" t="s">
        <v>939</v>
      </c>
      <c r="F772" s="114"/>
      <c r="G772" s="114"/>
      <c r="H772" s="114" t="s">
        <v>701</v>
      </c>
      <c r="I772" s="114" t="s">
        <v>19</v>
      </c>
      <c r="J772" s="114" t="s">
        <v>4670</v>
      </c>
      <c r="K772" s="114" t="s">
        <v>21</v>
      </c>
      <c r="L772" s="114"/>
      <c r="M772" s="114">
        <v>21.93</v>
      </c>
      <c r="N772" s="114" t="s">
        <v>18</v>
      </c>
      <c r="O772" s="114">
        <v>9.6199999999999992</v>
      </c>
      <c r="P772" s="114">
        <v>9.6199999999999992</v>
      </c>
      <c r="Q772" s="114">
        <v>0</v>
      </c>
      <c r="R772" s="112"/>
      <c r="S772" s="113"/>
      <c r="T772" s="113"/>
      <c r="U772" s="113"/>
    </row>
    <row r="773" spans="1:21">
      <c r="A773" s="116">
        <v>42485</v>
      </c>
      <c r="B773" s="114" t="s">
        <v>4667</v>
      </c>
      <c r="C773" s="116">
        <v>42485</v>
      </c>
      <c r="D773" s="114" t="s">
        <v>4667</v>
      </c>
      <c r="E773" s="114" t="s">
        <v>939</v>
      </c>
      <c r="F773" s="114"/>
      <c r="G773" s="114"/>
      <c r="H773" s="114" t="s">
        <v>701</v>
      </c>
      <c r="I773" s="114" t="s">
        <v>19</v>
      </c>
      <c r="J773" s="114" t="s">
        <v>4668</v>
      </c>
      <c r="K773" s="114" t="s">
        <v>21</v>
      </c>
      <c r="L773" s="114"/>
      <c r="M773" s="114">
        <v>17.41</v>
      </c>
      <c r="N773" s="114" t="s">
        <v>18</v>
      </c>
      <c r="O773" s="114">
        <v>7.62</v>
      </c>
      <c r="P773" s="114">
        <v>7.62</v>
      </c>
      <c r="Q773" s="114">
        <v>0</v>
      </c>
      <c r="R773" s="112"/>
      <c r="S773" s="113"/>
      <c r="T773" s="113"/>
      <c r="U773" s="113"/>
    </row>
    <row r="774" spans="1:21">
      <c r="A774" s="116">
        <v>42486</v>
      </c>
      <c r="B774" s="114" t="s">
        <v>4666</v>
      </c>
      <c r="C774" s="116">
        <v>42486</v>
      </c>
      <c r="D774" s="114" t="s">
        <v>4666</v>
      </c>
      <c r="E774" s="114" t="s">
        <v>939</v>
      </c>
      <c r="F774" s="114"/>
      <c r="G774" s="114"/>
      <c r="H774" s="114" t="s">
        <v>701</v>
      </c>
      <c r="I774" s="114" t="s">
        <v>19</v>
      </c>
      <c r="J774" s="114" t="s">
        <v>4665</v>
      </c>
      <c r="K774" s="114" t="s">
        <v>21</v>
      </c>
      <c r="L774" s="114"/>
      <c r="M774" s="114">
        <v>36.71</v>
      </c>
      <c r="N774" s="114" t="s">
        <v>18</v>
      </c>
      <c r="O774" s="114">
        <v>16.16</v>
      </c>
      <c r="P774" s="114">
        <v>16.16</v>
      </c>
      <c r="Q774" s="114">
        <v>0</v>
      </c>
      <c r="R774" s="112"/>
      <c r="S774" s="112"/>
      <c r="T774" s="112"/>
      <c r="U774" s="112"/>
    </row>
    <row r="775" spans="1:21">
      <c r="A775" s="116">
        <v>42486</v>
      </c>
      <c r="B775" s="114" t="s">
        <v>4657</v>
      </c>
      <c r="C775" s="116">
        <v>42486</v>
      </c>
      <c r="D775" s="114" t="s">
        <v>4657</v>
      </c>
      <c r="E775" s="114" t="s">
        <v>939</v>
      </c>
      <c r="F775" s="114"/>
      <c r="G775" s="114"/>
      <c r="H775" s="114" t="s">
        <v>701</v>
      </c>
      <c r="I775" s="114" t="s">
        <v>19</v>
      </c>
      <c r="J775" s="114" t="s">
        <v>4658</v>
      </c>
      <c r="K775" s="114" t="s">
        <v>21</v>
      </c>
      <c r="L775" s="114"/>
      <c r="M775" s="114">
        <v>4.96</v>
      </c>
      <c r="N775" s="114" t="s">
        <v>18</v>
      </c>
      <c r="O775" s="114">
        <v>2.15</v>
      </c>
      <c r="P775" s="114">
        <v>2.15</v>
      </c>
      <c r="Q775" s="114">
        <v>0</v>
      </c>
      <c r="R775" s="112"/>
      <c r="S775" s="112"/>
      <c r="T775" s="112"/>
      <c r="U775" s="112"/>
    </row>
    <row r="776" spans="1:21">
      <c r="A776" s="116">
        <v>42489</v>
      </c>
      <c r="B776" s="114" t="s">
        <v>5056</v>
      </c>
      <c r="C776" s="116">
        <v>42489</v>
      </c>
      <c r="D776" s="114" t="s">
        <v>5056</v>
      </c>
      <c r="E776" s="114" t="s">
        <v>939</v>
      </c>
      <c r="F776" s="114"/>
      <c r="G776" s="114"/>
      <c r="H776" s="114" t="s">
        <v>701</v>
      </c>
      <c r="I776" s="114" t="s">
        <v>19</v>
      </c>
      <c r="J776" s="114" t="s">
        <v>5057</v>
      </c>
      <c r="K776" s="114" t="s">
        <v>21</v>
      </c>
      <c r="L776" s="114"/>
      <c r="M776" s="114">
        <v>36.57</v>
      </c>
      <c r="N776" s="114" t="s">
        <v>18</v>
      </c>
      <c r="O776" s="114">
        <v>15.6</v>
      </c>
      <c r="P776" s="114">
        <v>15.6</v>
      </c>
      <c r="Q776" s="114">
        <v>0</v>
      </c>
      <c r="R776" s="112"/>
      <c r="S776" s="113"/>
      <c r="T776" s="113"/>
      <c r="U776" s="112"/>
    </row>
    <row r="777" spans="1:21">
      <c r="A777" s="116">
        <v>42489</v>
      </c>
      <c r="B777" s="114" t="s">
        <v>5040</v>
      </c>
      <c r="C777" s="116">
        <v>42489</v>
      </c>
      <c r="D777" s="114" t="s">
        <v>5040</v>
      </c>
      <c r="E777" s="114" t="s">
        <v>939</v>
      </c>
      <c r="F777" s="114"/>
      <c r="G777" s="114"/>
      <c r="H777" s="114" t="s">
        <v>701</v>
      </c>
      <c r="I777" s="114" t="s">
        <v>19</v>
      </c>
      <c r="J777" s="114" t="s">
        <v>5041</v>
      </c>
      <c r="K777" s="114" t="s">
        <v>21</v>
      </c>
      <c r="L777" s="114"/>
      <c r="M777" s="114">
        <v>13.07</v>
      </c>
      <c r="N777" s="114" t="s">
        <v>18</v>
      </c>
      <c r="O777" s="114">
        <v>5.82</v>
      </c>
      <c r="P777" s="114">
        <v>5.82</v>
      </c>
      <c r="Q777" s="114">
        <v>0</v>
      </c>
      <c r="R777" s="112"/>
      <c r="S777" s="113"/>
      <c r="T777" s="113"/>
      <c r="U777" s="112"/>
    </row>
    <row r="778" spans="1:21">
      <c r="A778" s="116">
        <v>42489</v>
      </c>
      <c r="B778" s="114" t="s">
        <v>5046</v>
      </c>
      <c r="C778" s="116">
        <v>42489</v>
      </c>
      <c r="D778" s="114" t="s">
        <v>5046</v>
      </c>
      <c r="E778" s="114" t="s">
        <v>939</v>
      </c>
      <c r="F778" s="114"/>
      <c r="G778" s="114"/>
      <c r="H778" s="114" t="s">
        <v>701</v>
      </c>
      <c r="I778" s="114" t="s">
        <v>19</v>
      </c>
      <c r="J778" s="114" t="s">
        <v>5047</v>
      </c>
      <c r="K778" s="114" t="s">
        <v>21</v>
      </c>
      <c r="L778" s="114"/>
      <c r="M778" s="114">
        <v>797.84</v>
      </c>
      <c r="N778" s="114" t="s">
        <v>18</v>
      </c>
      <c r="O778" s="114">
        <v>345.21</v>
      </c>
      <c r="P778" s="114">
        <v>345.21</v>
      </c>
      <c r="Q778" s="114">
        <v>0</v>
      </c>
      <c r="R778" s="112"/>
      <c r="S778" s="113"/>
      <c r="T778" s="113"/>
      <c r="U778" s="112"/>
    </row>
    <row r="779" spans="1:21" hidden="1">
      <c r="A779" s="116">
        <v>42489</v>
      </c>
      <c r="B779" s="114" t="s">
        <v>5128</v>
      </c>
      <c r="C779" s="116">
        <v>42489</v>
      </c>
      <c r="D779" s="114" t="s">
        <v>5128</v>
      </c>
      <c r="E779" s="114" t="s">
        <v>939</v>
      </c>
      <c r="F779" s="114" t="s">
        <v>3985</v>
      </c>
      <c r="G779" s="114" t="s">
        <v>5129</v>
      </c>
      <c r="H779" s="114" t="s">
        <v>701</v>
      </c>
      <c r="I779" s="114" t="s">
        <v>81</v>
      </c>
      <c r="J779" s="114" t="s">
        <v>5130</v>
      </c>
      <c r="K779" s="114"/>
      <c r="L779" s="114" t="s">
        <v>20</v>
      </c>
      <c r="M779" s="114">
        <v>-4.96</v>
      </c>
      <c r="N779" s="114" t="s">
        <v>18</v>
      </c>
      <c r="O779" s="114">
        <v>-2.4300000000000002</v>
      </c>
      <c r="P779" s="114">
        <v>-2.4300000000000002</v>
      </c>
      <c r="Q779" s="114">
        <v>0.2</v>
      </c>
      <c r="R779" s="112"/>
      <c r="S779" s="113"/>
      <c r="T779" s="113"/>
      <c r="U779" s="112"/>
    </row>
    <row r="780" spans="1:21">
      <c r="A780" s="116">
        <v>42489</v>
      </c>
      <c r="B780" s="114" t="s">
        <v>5066</v>
      </c>
      <c r="C780" s="116">
        <v>42489</v>
      </c>
      <c r="D780" s="114" t="s">
        <v>5066</v>
      </c>
      <c r="E780" s="114" t="s">
        <v>939</v>
      </c>
      <c r="F780" s="114"/>
      <c r="G780" s="114"/>
      <c r="H780" s="114" t="s">
        <v>701</v>
      </c>
      <c r="I780" s="114" t="s">
        <v>19</v>
      </c>
      <c r="J780" s="114" t="s">
        <v>5065</v>
      </c>
      <c r="K780" s="114" t="s">
        <v>21</v>
      </c>
      <c r="L780" s="114"/>
      <c r="M780" s="114">
        <v>0.02</v>
      </c>
      <c r="N780" s="114" t="s">
        <v>18</v>
      </c>
      <c r="O780" s="114">
        <v>0.01</v>
      </c>
      <c r="P780" s="114">
        <v>0.01</v>
      </c>
      <c r="Q780" s="114">
        <v>0</v>
      </c>
      <c r="R780" s="112"/>
      <c r="S780" s="112"/>
      <c r="T780" s="112"/>
      <c r="U780" s="112"/>
    </row>
    <row r="781" spans="1:21">
      <c r="A781" s="116">
        <v>42489</v>
      </c>
      <c r="B781" s="114" t="s">
        <v>5040</v>
      </c>
      <c r="C781" s="116">
        <v>42489</v>
      </c>
      <c r="D781" s="114" t="s">
        <v>5040</v>
      </c>
      <c r="E781" s="114" t="s">
        <v>939</v>
      </c>
      <c r="F781" s="114"/>
      <c r="G781" s="114"/>
      <c r="H781" s="114" t="s">
        <v>701</v>
      </c>
      <c r="I781" s="114" t="s">
        <v>19</v>
      </c>
      <c r="J781" s="114" t="s">
        <v>5041</v>
      </c>
      <c r="K781" s="114" t="s">
        <v>21</v>
      </c>
      <c r="L781" s="114"/>
      <c r="M781" s="114">
        <v>9</v>
      </c>
      <c r="N781" s="114" t="s">
        <v>18</v>
      </c>
      <c r="O781" s="114">
        <v>4.01</v>
      </c>
      <c r="P781" s="114">
        <v>4.01</v>
      </c>
      <c r="Q781" s="114">
        <v>0</v>
      </c>
      <c r="R781" s="112"/>
      <c r="S781" s="113"/>
      <c r="T781" s="113"/>
      <c r="U781" s="113"/>
    </row>
    <row r="782" spans="1:21">
      <c r="A782" s="116">
        <v>42487</v>
      </c>
      <c r="B782" s="114" t="s">
        <v>5048</v>
      </c>
      <c r="C782" s="116">
        <v>42487</v>
      </c>
      <c r="D782" s="114" t="s">
        <v>5048</v>
      </c>
      <c r="E782" s="114" t="s">
        <v>939</v>
      </c>
      <c r="F782" s="114"/>
      <c r="G782" s="114"/>
      <c r="H782" s="114" t="s">
        <v>701</v>
      </c>
      <c r="I782" s="114" t="s">
        <v>19</v>
      </c>
      <c r="J782" s="114" t="s">
        <v>5049</v>
      </c>
      <c r="K782" s="114" t="s">
        <v>21</v>
      </c>
      <c r="L782" s="114"/>
      <c r="M782" s="114">
        <v>12.05</v>
      </c>
      <c r="N782" s="114" t="s">
        <v>18</v>
      </c>
      <c r="O782" s="114">
        <v>5.14</v>
      </c>
      <c r="P782" s="114">
        <v>5.14</v>
      </c>
      <c r="Q782" s="114">
        <v>0</v>
      </c>
      <c r="R782" s="112"/>
      <c r="S782" s="113"/>
      <c r="T782" s="113"/>
      <c r="U782" s="113"/>
    </row>
    <row r="783" spans="1:21">
      <c r="A783" s="116">
        <v>42486</v>
      </c>
      <c r="B783" s="114" t="s">
        <v>5091</v>
      </c>
      <c r="C783" s="116">
        <v>42486</v>
      </c>
      <c r="D783" s="114" t="s">
        <v>5091</v>
      </c>
      <c r="E783" s="114" t="s">
        <v>939</v>
      </c>
      <c r="F783" s="114"/>
      <c r="G783" s="114"/>
      <c r="H783" s="114" t="s">
        <v>701</v>
      </c>
      <c r="I783" s="114" t="s">
        <v>19</v>
      </c>
      <c r="J783" s="114" t="s">
        <v>5090</v>
      </c>
      <c r="K783" s="114" t="s">
        <v>21</v>
      </c>
      <c r="L783" s="114"/>
      <c r="M783" s="114">
        <v>22.05</v>
      </c>
      <c r="N783" s="114" t="s">
        <v>18</v>
      </c>
      <c r="O783" s="114">
        <v>9.3800000000000008</v>
      </c>
      <c r="P783" s="114">
        <v>9.3800000000000008</v>
      </c>
      <c r="Q783" s="114">
        <v>0</v>
      </c>
      <c r="R783" s="112"/>
      <c r="S783" s="112"/>
      <c r="T783" s="112"/>
      <c r="U783" s="112"/>
    </row>
    <row r="784" spans="1:21">
      <c r="A784" s="116">
        <v>42486</v>
      </c>
      <c r="B784" s="114" t="s">
        <v>5086</v>
      </c>
      <c r="C784" s="116">
        <v>42486</v>
      </c>
      <c r="D784" s="114" t="s">
        <v>5086</v>
      </c>
      <c r="E784" s="114" t="s">
        <v>939</v>
      </c>
      <c r="F784" s="114"/>
      <c r="G784" s="114"/>
      <c r="H784" s="114" t="s">
        <v>701</v>
      </c>
      <c r="I784" s="114" t="s">
        <v>19</v>
      </c>
      <c r="J784" s="114" t="s">
        <v>5085</v>
      </c>
      <c r="K784" s="114" t="s">
        <v>21</v>
      </c>
      <c r="L784" s="114"/>
      <c r="M784" s="114">
        <v>22.12</v>
      </c>
      <c r="N784" s="114" t="s">
        <v>18</v>
      </c>
      <c r="O784" s="114">
        <v>9.4</v>
      </c>
      <c r="P784" s="114">
        <v>9.4</v>
      </c>
      <c r="Q784" s="114">
        <v>0</v>
      </c>
      <c r="R784" s="112"/>
      <c r="S784" s="112"/>
      <c r="T784" s="112"/>
      <c r="U784" s="112"/>
    </row>
    <row r="785" spans="1:21">
      <c r="A785" s="116">
        <v>42486</v>
      </c>
      <c r="B785" s="114" t="s">
        <v>5081</v>
      </c>
      <c r="C785" s="116">
        <v>42486</v>
      </c>
      <c r="D785" s="114" t="s">
        <v>5081</v>
      </c>
      <c r="E785" s="114" t="s">
        <v>939</v>
      </c>
      <c r="F785" s="114"/>
      <c r="G785" s="114"/>
      <c r="H785" s="114" t="s">
        <v>701</v>
      </c>
      <c r="I785" s="114" t="s">
        <v>19</v>
      </c>
      <c r="J785" s="114" t="s">
        <v>5080</v>
      </c>
      <c r="K785" s="114" t="s">
        <v>21</v>
      </c>
      <c r="L785" s="114"/>
      <c r="M785" s="114">
        <v>22.19</v>
      </c>
      <c r="N785" s="114" t="s">
        <v>18</v>
      </c>
      <c r="O785" s="114">
        <v>9.43</v>
      </c>
      <c r="P785" s="114">
        <v>9.43</v>
      </c>
      <c r="Q785" s="114">
        <v>0</v>
      </c>
      <c r="R785" s="112"/>
      <c r="S785" s="113"/>
      <c r="T785" s="113"/>
      <c r="U785" s="113"/>
    </row>
    <row r="786" spans="1:21">
      <c r="A786" s="116">
        <v>42487</v>
      </c>
      <c r="B786" s="114" t="s">
        <v>5076</v>
      </c>
      <c r="C786" s="116">
        <v>42487</v>
      </c>
      <c r="D786" s="114" t="s">
        <v>5076</v>
      </c>
      <c r="E786" s="114" t="s">
        <v>939</v>
      </c>
      <c r="F786" s="114"/>
      <c r="G786" s="114"/>
      <c r="H786" s="114" t="s">
        <v>701</v>
      </c>
      <c r="I786" s="114" t="s">
        <v>19</v>
      </c>
      <c r="J786" s="114" t="s">
        <v>5075</v>
      </c>
      <c r="K786" s="114" t="s">
        <v>21</v>
      </c>
      <c r="L786" s="114"/>
      <c r="M786" s="114">
        <v>21.68</v>
      </c>
      <c r="N786" s="114" t="s">
        <v>18</v>
      </c>
      <c r="O786" s="114">
        <v>9.25</v>
      </c>
      <c r="P786" s="114">
        <v>9.25</v>
      </c>
      <c r="Q786" s="114">
        <v>0</v>
      </c>
      <c r="R786" s="112"/>
      <c r="S786" s="113"/>
      <c r="T786" s="113"/>
      <c r="U786" s="113"/>
    </row>
    <row r="787" spans="1:21">
      <c r="A787" s="116">
        <v>42487</v>
      </c>
      <c r="B787" s="114" t="s">
        <v>4714</v>
      </c>
      <c r="C787" s="116">
        <v>42487</v>
      </c>
      <c r="D787" s="114" t="s">
        <v>4714</v>
      </c>
      <c r="E787" s="114" t="s">
        <v>939</v>
      </c>
      <c r="F787" s="114"/>
      <c r="G787" s="114"/>
      <c r="H787" s="114" t="s">
        <v>701</v>
      </c>
      <c r="I787" s="114" t="s">
        <v>19</v>
      </c>
      <c r="J787" s="114" t="s">
        <v>4715</v>
      </c>
      <c r="K787" s="114" t="s">
        <v>21</v>
      </c>
      <c r="L787" s="114"/>
      <c r="M787" s="114">
        <v>12.05</v>
      </c>
      <c r="N787" s="114" t="s">
        <v>18</v>
      </c>
      <c r="O787" s="114">
        <v>5.14</v>
      </c>
      <c r="P787" s="114">
        <v>5.14</v>
      </c>
      <c r="Q787" s="114">
        <v>0</v>
      </c>
      <c r="R787" s="112"/>
      <c r="S787" s="112"/>
      <c r="T787" s="112"/>
      <c r="U787" s="112"/>
    </row>
    <row r="788" spans="1:21">
      <c r="A788" s="116">
        <v>42487</v>
      </c>
      <c r="B788" s="114" t="s">
        <v>5069</v>
      </c>
      <c r="C788" s="116">
        <v>42487</v>
      </c>
      <c r="D788" s="114" t="s">
        <v>5069</v>
      </c>
      <c r="E788" s="114" t="s">
        <v>939</v>
      </c>
      <c r="F788" s="114"/>
      <c r="G788" s="114"/>
      <c r="H788" s="114" t="s">
        <v>701</v>
      </c>
      <c r="I788" s="114" t="s">
        <v>19</v>
      </c>
      <c r="J788" s="114" t="s">
        <v>5068</v>
      </c>
      <c r="K788" s="114" t="s">
        <v>21</v>
      </c>
      <c r="L788" s="114"/>
      <c r="M788" s="114">
        <v>21.69</v>
      </c>
      <c r="N788" s="114" t="s">
        <v>18</v>
      </c>
      <c r="O788" s="114">
        <v>9.25</v>
      </c>
      <c r="P788" s="114">
        <v>9.25</v>
      </c>
      <c r="Q788" s="114">
        <v>0</v>
      </c>
      <c r="R788" s="112"/>
      <c r="S788" s="113"/>
      <c r="T788" s="113"/>
      <c r="U788" s="112"/>
    </row>
    <row r="789" spans="1:21">
      <c r="A789" s="116">
        <v>42486</v>
      </c>
      <c r="B789" s="114" t="s">
        <v>5108</v>
      </c>
      <c r="C789" s="116">
        <v>42486</v>
      </c>
      <c r="D789" s="114" t="s">
        <v>5108</v>
      </c>
      <c r="E789" s="114" t="s">
        <v>939</v>
      </c>
      <c r="F789" s="114"/>
      <c r="G789" s="114"/>
      <c r="H789" s="114" t="s">
        <v>701</v>
      </c>
      <c r="I789" s="114" t="s">
        <v>19</v>
      </c>
      <c r="J789" s="114" t="s">
        <v>5107</v>
      </c>
      <c r="K789" s="114" t="s">
        <v>21</v>
      </c>
      <c r="L789" s="114"/>
      <c r="M789" s="114">
        <v>12.3</v>
      </c>
      <c r="N789" s="114" t="s">
        <v>18</v>
      </c>
      <c r="O789" s="114">
        <v>5.23</v>
      </c>
      <c r="P789" s="114">
        <v>5.23</v>
      </c>
      <c r="Q789" s="114">
        <v>0</v>
      </c>
      <c r="R789" s="112"/>
      <c r="S789" s="113"/>
      <c r="T789" s="113"/>
      <c r="U789" s="112"/>
    </row>
    <row r="790" spans="1:21">
      <c r="A790" s="116">
        <v>42487</v>
      </c>
      <c r="B790" s="114" t="s">
        <v>5104</v>
      </c>
      <c r="C790" s="116">
        <v>42487</v>
      </c>
      <c r="D790" s="114" t="s">
        <v>5104</v>
      </c>
      <c r="E790" s="114" t="s">
        <v>939</v>
      </c>
      <c r="F790" s="114"/>
      <c r="G790" s="114"/>
      <c r="H790" s="114" t="s">
        <v>701</v>
      </c>
      <c r="I790" s="114" t="s">
        <v>19</v>
      </c>
      <c r="J790" s="114" t="s">
        <v>5103</v>
      </c>
      <c r="K790" s="114" t="s">
        <v>21</v>
      </c>
      <c r="L790" s="114"/>
      <c r="M790" s="114">
        <v>36.69</v>
      </c>
      <c r="N790" s="114" t="s">
        <v>18</v>
      </c>
      <c r="O790" s="114">
        <v>15.58</v>
      </c>
      <c r="P790" s="114">
        <v>15.58</v>
      </c>
      <c r="Q790" s="114">
        <v>0</v>
      </c>
      <c r="R790" s="112"/>
      <c r="S790" s="113"/>
      <c r="T790" s="113"/>
      <c r="U790" s="113"/>
    </row>
    <row r="791" spans="1:21">
      <c r="A791" s="116">
        <v>42486</v>
      </c>
      <c r="B791" s="114" t="s">
        <v>5094</v>
      </c>
      <c r="C791" s="116">
        <v>42486</v>
      </c>
      <c r="D791" s="114" t="s">
        <v>5094</v>
      </c>
      <c r="E791" s="114" t="s">
        <v>939</v>
      </c>
      <c r="F791" s="114"/>
      <c r="G791" s="114"/>
      <c r="H791" s="114" t="s">
        <v>701</v>
      </c>
      <c r="I791" s="114" t="s">
        <v>19</v>
      </c>
      <c r="J791" s="114" t="s">
        <v>5095</v>
      </c>
      <c r="K791" s="114" t="s">
        <v>21</v>
      </c>
      <c r="L791" s="114"/>
      <c r="M791" s="114">
        <v>21.83</v>
      </c>
      <c r="N791" s="114" t="s">
        <v>18</v>
      </c>
      <c r="O791" s="114">
        <v>8.17</v>
      </c>
      <c r="P791" s="114">
        <v>8.17</v>
      </c>
      <c r="Q791" s="114">
        <v>1.28</v>
      </c>
      <c r="R791" s="112"/>
      <c r="S791" s="113"/>
      <c r="T791" s="113"/>
      <c r="U791" s="113"/>
    </row>
    <row r="792" spans="1:21">
      <c r="A792" s="116">
        <v>42486</v>
      </c>
      <c r="B792" s="114" t="s">
        <v>4730</v>
      </c>
      <c r="C792" s="116">
        <v>42486</v>
      </c>
      <c r="D792" s="114" t="s">
        <v>4730</v>
      </c>
      <c r="E792" s="114" t="s">
        <v>939</v>
      </c>
      <c r="F792" s="114"/>
      <c r="G792" s="114"/>
      <c r="H792" s="114" t="s">
        <v>701</v>
      </c>
      <c r="I792" s="114" t="s">
        <v>19</v>
      </c>
      <c r="J792" s="114" t="s">
        <v>4731</v>
      </c>
      <c r="K792" s="114" t="s">
        <v>21</v>
      </c>
      <c r="L792" s="114"/>
      <c r="M792" s="114">
        <v>12.25</v>
      </c>
      <c r="N792" s="114" t="s">
        <v>18</v>
      </c>
      <c r="O792" s="114">
        <v>5.21</v>
      </c>
      <c r="P792" s="114">
        <v>5.21</v>
      </c>
      <c r="Q792" s="114">
        <v>0</v>
      </c>
      <c r="R792" s="112"/>
      <c r="S792" s="112"/>
      <c r="T792" s="112"/>
      <c r="U792" s="112"/>
    </row>
    <row r="793" spans="1:21">
      <c r="A793" s="116">
        <v>42486</v>
      </c>
      <c r="B793" s="114" t="s">
        <v>5115</v>
      </c>
      <c r="C793" s="116">
        <v>42486</v>
      </c>
      <c r="D793" s="114" t="s">
        <v>5115</v>
      </c>
      <c r="E793" s="114" t="s">
        <v>939</v>
      </c>
      <c r="F793" s="114"/>
      <c r="G793" s="114"/>
      <c r="H793" s="114" t="s">
        <v>701</v>
      </c>
      <c r="I793" s="114" t="s">
        <v>19</v>
      </c>
      <c r="J793" s="114" t="s">
        <v>5099</v>
      </c>
      <c r="K793" s="114" t="s">
        <v>21</v>
      </c>
      <c r="L793" s="114"/>
      <c r="M793" s="114">
        <v>12.34</v>
      </c>
      <c r="N793" s="114" t="s">
        <v>18</v>
      </c>
      <c r="O793" s="114">
        <v>5.24</v>
      </c>
      <c r="P793" s="114">
        <v>5.24</v>
      </c>
      <c r="Q793" s="114">
        <v>0</v>
      </c>
      <c r="R793" s="112"/>
      <c r="S793" s="112"/>
      <c r="T793" s="112"/>
      <c r="U793" s="112"/>
    </row>
    <row r="794" spans="1:21">
      <c r="A794" s="116">
        <v>42487</v>
      </c>
      <c r="B794" s="114" t="s">
        <v>5111</v>
      </c>
      <c r="C794" s="116">
        <v>42487</v>
      </c>
      <c r="D794" s="114" t="s">
        <v>5111</v>
      </c>
      <c r="E794" s="114" t="s">
        <v>939</v>
      </c>
      <c r="F794" s="114"/>
      <c r="G794" s="114"/>
      <c r="H794" s="114" t="s">
        <v>701</v>
      </c>
      <c r="I794" s="114" t="s">
        <v>19</v>
      </c>
      <c r="J794" s="114" t="s">
        <v>5110</v>
      </c>
      <c r="K794" s="114" t="s">
        <v>21</v>
      </c>
      <c r="L794" s="114"/>
      <c r="M794" s="114">
        <v>21.99</v>
      </c>
      <c r="N794" s="114" t="s">
        <v>18</v>
      </c>
      <c r="O794" s="114">
        <v>9.65</v>
      </c>
      <c r="P794" s="114">
        <v>9.65</v>
      </c>
      <c r="Q794" s="114">
        <v>0</v>
      </c>
      <c r="R794" s="112"/>
      <c r="S794" s="112"/>
      <c r="T794" s="112"/>
      <c r="U794" s="112"/>
    </row>
    <row r="795" spans="1:21" hidden="1">
      <c r="A795" s="116">
        <v>42489</v>
      </c>
      <c r="B795" s="114" t="s">
        <v>5128</v>
      </c>
      <c r="C795" s="116">
        <v>42489</v>
      </c>
      <c r="D795" s="114" t="s">
        <v>5128</v>
      </c>
      <c r="E795" s="114" t="s">
        <v>939</v>
      </c>
      <c r="F795" s="114" t="s">
        <v>3985</v>
      </c>
      <c r="G795" s="114" t="s">
        <v>5129</v>
      </c>
      <c r="H795" s="114" t="s">
        <v>701</v>
      </c>
      <c r="I795" s="114" t="s">
        <v>81</v>
      </c>
      <c r="J795" s="114" t="s">
        <v>5130</v>
      </c>
      <c r="K795" s="114"/>
      <c r="L795" s="114" t="s">
        <v>20</v>
      </c>
      <c r="M795" s="114">
        <v>-36.380000000000003</v>
      </c>
      <c r="N795" s="114" t="s">
        <v>18</v>
      </c>
      <c r="O795" s="114">
        <v>-17.829999999999998</v>
      </c>
      <c r="P795" s="114">
        <v>-17.829999999999998</v>
      </c>
      <c r="Q795" s="114">
        <v>1.91</v>
      </c>
      <c r="R795" s="112"/>
      <c r="S795" s="113"/>
      <c r="T795" s="113"/>
      <c r="U795" s="113"/>
    </row>
    <row r="796" spans="1:21" hidden="1">
      <c r="A796" s="116">
        <v>42489</v>
      </c>
      <c r="B796" s="114" t="s">
        <v>5128</v>
      </c>
      <c r="C796" s="116">
        <v>42489</v>
      </c>
      <c r="D796" s="114" t="s">
        <v>5128</v>
      </c>
      <c r="E796" s="114" t="s">
        <v>939</v>
      </c>
      <c r="F796" s="114" t="s">
        <v>3985</v>
      </c>
      <c r="G796" s="114" t="s">
        <v>5129</v>
      </c>
      <c r="H796" s="114" t="s">
        <v>701</v>
      </c>
      <c r="I796" s="114" t="s">
        <v>81</v>
      </c>
      <c r="J796" s="114" t="s">
        <v>5130</v>
      </c>
      <c r="K796" s="114"/>
      <c r="L796" s="114" t="s">
        <v>20</v>
      </c>
      <c r="M796" s="114">
        <v>-36.6</v>
      </c>
      <c r="N796" s="114" t="s">
        <v>18</v>
      </c>
      <c r="O796" s="114">
        <v>-17.93</v>
      </c>
      <c r="P796" s="114">
        <v>-17.93</v>
      </c>
      <c r="Q796" s="114">
        <v>1.88</v>
      </c>
      <c r="R796" s="112"/>
      <c r="S796" s="113"/>
      <c r="T796" s="113"/>
      <c r="U796" s="113"/>
    </row>
    <row r="797" spans="1:21" hidden="1">
      <c r="A797" s="116">
        <v>42489</v>
      </c>
      <c r="B797" s="114" t="s">
        <v>5128</v>
      </c>
      <c r="C797" s="116">
        <v>42489</v>
      </c>
      <c r="D797" s="114" t="s">
        <v>5128</v>
      </c>
      <c r="E797" s="114" t="s">
        <v>939</v>
      </c>
      <c r="F797" s="114" t="s">
        <v>3985</v>
      </c>
      <c r="G797" s="114" t="s">
        <v>5129</v>
      </c>
      <c r="H797" s="114" t="s">
        <v>701</v>
      </c>
      <c r="I797" s="114" t="s">
        <v>81</v>
      </c>
      <c r="J797" s="114" t="s">
        <v>5130</v>
      </c>
      <c r="K797" s="114"/>
      <c r="L797" s="114" t="s">
        <v>20</v>
      </c>
      <c r="M797" s="114">
        <v>-36.57</v>
      </c>
      <c r="N797" s="114" t="s">
        <v>18</v>
      </c>
      <c r="O797" s="114">
        <v>-17.920000000000002</v>
      </c>
      <c r="P797" s="114">
        <v>-17.920000000000002</v>
      </c>
      <c r="Q797" s="114">
        <v>2.3199999999999998</v>
      </c>
      <c r="R797" s="112"/>
      <c r="S797" s="112"/>
      <c r="T797" s="112"/>
      <c r="U797" s="112"/>
    </row>
    <row r="798" spans="1:21" hidden="1">
      <c r="A798" s="116">
        <v>42489</v>
      </c>
      <c r="B798" s="114" t="s">
        <v>5128</v>
      </c>
      <c r="C798" s="116">
        <v>42489</v>
      </c>
      <c r="D798" s="114" t="s">
        <v>5128</v>
      </c>
      <c r="E798" s="114" t="s">
        <v>939</v>
      </c>
      <c r="F798" s="114" t="s">
        <v>3985</v>
      </c>
      <c r="G798" s="114" t="s">
        <v>5129</v>
      </c>
      <c r="H798" s="114" t="s">
        <v>701</v>
      </c>
      <c r="I798" s="114" t="s">
        <v>81</v>
      </c>
      <c r="J798" s="114" t="s">
        <v>5130</v>
      </c>
      <c r="K798" s="114"/>
      <c r="L798" s="114" t="s">
        <v>20</v>
      </c>
      <c r="M798" s="114">
        <v>-21.47</v>
      </c>
      <c r="N798" s="114" t="s">
        <v>18</v>
      </c>
      <c r="O798" s="114">
        <v>-10.52</v>
      </c>
      <c r="P798" s="114">
        <v>-10.52</v>
      </c>
      <c r="Q798" s="114">
        <v>1.23</v>
      </c>
      <c r="R798" s="112"/>
      <c r="S798" s="112"/>
      <c r="T798" s="112"/>
      <c r="U798" s="112"/>
    </row>
    <row r="799" spans="1:21" hidden="1">
      <c r="A799" s="116">
        <v>42489</v>
      </c>
      <c r="B799" s="114" t="s">
        <v>5128</v>
      </c>
      <c r="C799" s="116">
        <v>42489</v>
      </c>
      <c r="D799" s="114" t="s">
        <v>5128</v>
      </c>
      <c r="E799" s="114" t="s">
        <v>939</v>
      </c>
      <c r="F799" s="114" t="s">
        <v>3985</v>
      </c>
      <c r="G799" s="114" t="s">
        <v>5129</v>
      </c>
      <c r="H799" s="114" t="s">
        <v>701</v>
      </c>
      <c r="I799" s="114" t="s">
        <v>81</v>
      </c>
      <c r="J799" s="114" t="s">
        <v>5130</v>
      </c>
      <c r="K799" s="114"/>
      <c r="L799" s="114" t="s">
        <v>20</v>
      </c>
      <c r="M799" s="114">
        <v>-797.84</v>
      </c>
      <c r="N799" s="114" t="s">
        <v>18</v>
      </c>
      <c r="O799" s="114">
        <v>-390.94</v>
      </c>
      <c r="P799" s="114">
        <v>-390.94</v>
      </c>
      <c r="Q799" s="114">
        <v>45.73</v>
      </c>
      <c r="R799" s="112"/>
      <c r="S799" s="112"/>
      <c r="T799" s="112"/>
      <c r="U799" s="112"/>
    </row>
    <row r="800" spans="1:21" hidden="1">
      <c r="A800" s="116">
        <v>42489</v>
      </c>
      <c r="B800" s="114" t="s">
        <v>5128</v>
      </c>
      <c r="C800" s="116">
        <v>42489</v>
      </c>
      <c r="D800" s="114" t="s">
        <v>5128</v>
      </c>
      <c r="E800" s="114" t="s">
        <v>939</v>
      </c>
      <c r="F800" s="114" t="s">
        <v>3985</v>
      </c>
      <c r="G800" s="114" t="s">
        <v>5129</v>
      </c>
      <c r="H800" s="114" t="s">
        <v>701</v>
      </c>
      <c r="I800" s="114" t="s">
        <v>81</v>
      </c>
      <c r="J800" s="114" t="s">
        <v>5130</v>
      </c>
      <c r="K800" s="114"/>
      <c r="L800" s="114" t="s">
        <v>20</v>
      </c>
      <c r="M800" s="114">
        <v>-4.96</v>
      </c>
      <c r="N800" s="114" t="s">
        <v>18</v>
      </c>
      <c r="O800" s="114">
        <v>-2.4300000000000002</v>
      </c>
      <c r="P800" s="114">
        <v>-2.4300000000000002</v>
      </c>
      <c r="Q800" s="114">
        <v>0.28000000000000003</v>
      </c>
      <c r="R800" s="112"/>
      <c r="S800" s="113"/>
      <c r="T800" s="113"/>
      <c r="U800" s="113"/>
    </row>
    <row r="801" spans="1:21" hidden="1">
      <c r="A801" s="116">
        <v>42489</v>
      </c>
      <c r="B801" s="114" t="s">
        <v>5128</v>
      </c>
      <c r="C801" s="116">
        <v>42489</v>
      </c>
      <c r="D801" s="114" t="s">
        <v>5128</v>
      </c>
      <c r="E801" s="114" t="s">
        <v>939</v>
      </c>
      <c r="F801" s="114" t="s">
        <v>3985</v>
      </c>
      <c r="G801" s="114" t="s">
        <v>5129</v>
      </c>
      <c r="H801" s="114" t="s">
        <v>701</v>
      </c>
      <c r="I801" s="114" t="s">
        <v>81</v>
      </c>
      <c r="J801" s="114" t="s">
        <v>5130</v>
      </c>
      <c r="K801" s="114"/>
      <c r="L801" s="114" t="s">
        <v>20</v>
      </c>
      <c r="M801" s="114">
        <v>-4.96</v>
      </c>
      <c r="N801" s="114" t="s">
        <v>18</v>
      </c>
      <c r="O801" s="114">
        <v>-2.4300000000000002</v>
      </c>
      <c r="P801" s="114">
        <v>-2.4300000000000002</v>
      </c>
      <c r="Q801" s="114">
        <v>0.28000000000000003</v>
      </c>
      <c r="R801" s="112"/>
      <c r="S801" s="113"/>
      <c r="T801" s="113"/>
      <c r="U801" s="113"/>
    </row>
    <row r="802" spans="1:21" hidden="1">
      <c r="A802" s="116">
        <v>42489</v>
      </c>
      <c r="B802" s="114" t="s">
        <v>5128</v>
      </c>
      <c r="C802" s="116">
        <v>42489</v>
      </c>
      <c r="D802" s="114" t="s">
        <v>5128</v>
      </c>
      <c r="E802" s="114" t="s">
        <v>939</v>
      </c>
      <c r="F802" s="114" t="s">
        <v>3985</v>
      </c>
      <c r="G802" s="114" t="s">
        <v>5129</v>
      </c>
      <c r="H802" s="114" t="s">
        <v>701</v>
      </c>
      <c r="I802" s="114" t="s">
        <v>81</v>
      </c>
      <c r="J802" s="114" t="s">
        <v>5130</v>
      </c>
      <c r="K802" s="114"/>
      <c r="L802" s="114" t="s">
        <v>20</v>
      </c>
      <c r="M802" s="114">
        <v>-21.83</v>
      </c>
      <c r="N802" s="114" t="s">
        <v>18</v>
      </c>
      <c r="O802" s="114">
        <v>-10.7</v>
      </c>
      <c r="P802" s="114">
        <v>-10.7</v>
      </c>
      <c r="Q802" s="114">
        <v>1.25</v>
      </c>
      <c r="R802" s="112"/>
      <c r="S802" s="113"/>
      <c r="T802" s="113"/>
      <c r="U802" s="113"/>
    </row>
    <row r="803" spans="1:21" hidden="1">
      <c r="A803" s="116">
        <v>42489</v>
      </c>
      <c r="B803" s="114" t="s">
        <v>5128</v>
      </c>
      <c r="C803" s="116">
        <v>42489</v>
      </c>
      <c r="D803" s="114" t="s">
        <v>5128</v>
      </c>
      <c r="E803" s="114" t="s">
        <v>939</v>
      </c>
      <c r="F803" s="114" t="s">
        <v>3985</v>
      </c>
      <c r="G803" s="114" t="s">
        <v>5129</v>
      </c>
      <c r="H803" s="114" t="s">
        <v>701</v>
      </c>
      <c r="I803" s="114" t="s">
        <v>81</v>
      </c>
      <c r="J803" s="114" t="s">
        <v>5130</v>
      </c>
      <c r="K803" s="114"/>
      <c r="L803" s="114" t="s">
        <v>20</v>
      </c>
      <c r="M803" s="114">
        <v>-21.47</v>
      </c>
      <c r="N803" s="114" t="s">
        <v>18</v>
      </c>
      <c r="O803" s="114">
        <v>-10.52</v>
      </c>
      <c r="P803" s="114">
        <v>-10.52</v>
      </c>
      <c r="Q803" s="114">
        <v>1.19</v>
      </c>
      <c r="R803" s="112"/>
      <c r="S803" s="113"/>
      <c r="T803" s="113"/>
      <c r="U803" s="113"/>
    </row>
    <row r="804" spans="1:21" hidden="1">
      <c r="A804" s="116">
        <v>42489</v>
      </c>
      <c r="B804" s="114" t="s">
        <v>5128</v>
      </c>
      <c r="C804" s="116">
        <v>42489</v>
      </c>
      <c r="D804" s="114" t="s">
        <v>5128</v>
      </c>
      <c r="E804" s="114" t="s">
        <v>939</v>
      </c>
      <c r="F804" s="114" t="s">
        <v>3985</v>
      </c>
      <c r="G804" s="114" t="s">
        <v>5129</v>
      </c>
      <c r="H804" s="114" t="s">
        <v>701</v>
      </c>
      <c r="I804" s="114" t="s">
        <v>81</v>
      </c>
      <c r="J804" s="114" t="s">
        <v>5130</v>
      </c>
      <c r="K804" s="114"/>
      <c r="L804" s="114" t="s">
        <v>20</v>
      </c>
      <c r="M804" s="114">
        <v>-21.83</v>
      </c>
      <c r="N804" s="114" t="s">
        <v>18</v>
      </c>
      <c r="O804" s="114">
        <v>-10.7</v>
      </c>
      <c r="P804" s="114">
        <v>-10.7</v>
      </c>
      <c r="Q804" s="114">
        <v>1.22</v>
      </c>
      <c r="R804" s="112"/>
      <c r="S804" s="113"/>
      <c r="T804" s="113"/>
      <c r="U804" s="113"/>
    </row>
    <row r="805" spans="1:21" hidden="1">
      <c r="A805" s="116">
        <v>42489</v>
      </c>
      <c r="B805" s="114" t="s">
        <v>5128</v>
      </c>
      <c r="C805" s="116">
        <v>42489</v>
      </c>
      <c r="D805" s="114" t="s">
        <v>5128</v>
      </c>
      <c r="E805" s="114" t="s">
        <v>939</v>
      </c>
      <c r="F805" s="114" t="s">
        <v>3985</v>
      </c>
      <c r="G805" s="114" t="s">
        <v>5129</v>
      </c>
      <c r="H805" s="114" t="s">
        <v>701</v>
      </c>
      <c r="I805" s="114" t="s">
        <v>81</v>
      </c>
      <c r="J805" s="114" t="s">
        <v>5130</v>
      </c>
      <c r="K805" s="114"/>
      <c r="L805" s="114" t="s">
        <v>20</v>
      </c>
      <c r="M805" s="114">
        <v>-2.48</v>
      </c>
      <c r="N805" s="114" t="s">
        <v>18</v>
      </c>
      <c r="O805" s="114">
        <v>-1.22</v>
      </c>
      <c r="P805" s="114">
        <v>-1.22</v>
      </c>
      <c r="Q805" s="114">
        <v>0.14000000000000001</v>
      </c>
      <c r="R805" s="112"/>
      <c r="S805" s="113"/>
      <c r="T805" s="113"/>
      <c r="U805" s="113"/>
    </row>
    <row r="806" spans="1:21" hidden="1">
      <c r="A806" s="116">
        <v>42489</v>
      </c>
      <c r="B806" s="114" t="s">
        <v>5128</v>
      </c>
      <c r="C806" s="116">
        <v>42489</v>
      </c>
      <c r="D806" s="114" t="s">
        <v>5128</v>
      </c>
      <c r="E806" s="114" t="s">
        <v>939</v>
      </c>
      <c r="F806" s="114" t="s">
        <v>3985</v>
      </c>
      <c r="G806" s="114" t="s">
        <v>5129</v>
      </c>
      <c r="H806" s="114" t="s">
        <v>701</v>
      </c>
      <c r="I806" s="114" t="s">
        <v>81</v>
      </c>
      <c r="J806" s="114" t="s">
        <v>5130</v>
      </c>
      <c r="K806" s="114"/>
      <c r="L806" s="114" t="s">
        <v>20</v>
      </c>
      <c r="M806" s="114">
        <v>-21.47</v>
      </c>
      <c r="N806" s="114" t="s">
        <v>18</v>
      </c>
      <c r="O806" s="114">
        <v>-10.52</v>
      </c>
      <c r="P806" s="114">
        <v>-10.52</v>
      </c>
      <c r="Q806" s="114">
        <v>0.88</v>
      </c>
      <c r="R806" s="112"/>
      <c r="S806" s="113"/>
      <c r="T806" s="113"/>
      <c r="U806" s="113"/>
    </row>
    <row r="807" spans="1:21" hidden="1">
      <c r="A807" s="116">
        <v>42489</v>
      </c>
      <c r="B807" s="114" t="s">
        <v>5128</v>
      </c>
      <c r="C807" s="116">
        <v>42489</v>
      </c>
      <c r="D807" s="114" t="s">
        <v>5128</v>
      </c>
      <c r="E807" s="114" t="s">
        <v>939</v>
      </c>
      <c r="F807" s="114" t="s">
        <v>3985</v>
      </c>
      <c r="G807" s="114" t="s">
        <v>5129</v>
      </c>
      <c r="H807" s="114" t="s">
        <v>701</v>
      </c>
      <c r="I807" s="114" t="s">
        <v>81</v>
      </c>
      <c r="J807" s="114" t="s">
        <v>5130</v>
      </c>
      <c r="K807" s="114"/>
      <c r="L807" s="114" t="s">
        <v>20</v>
      </c>
      <c r="M807" s="114">
        <v>-4.96</v>
      </c>
      <c r="N807" s="114" t="s">
        <v>18</v>
      </c>
      <c r="O807" s="114">
        <v>-2.4300000000000002</v>
      </c>
      <c r="P807" s="114">
        <v>-2.4300000000000002</v>
      </c>
      <c r="Q807" s="114">
        <v>0.2</v>
      </c>
      <c r="R807" s="112"/>
      <c r="S807" s="113"/>
      <c r="T807" s="113"/>
      <c r="U807" s="113"/>
    </row>
    <row r="808" spans="1:21" hidden="1">
      <c r="A808" s="116">
        <v>42489</v>
      </c>
      <c r="B808" s="114" t="s">
        <v>5128</v>
      </c>
      <c r="C808" s="116">
        <v>42489</v>
      </c>
      <c r="D808" s="114" t="s">
        <v>5128</v>
      </c>
      <c r="E808" s="114" t="s">
        <v>939</v>
      </c>
      <c r="F808" s="114" t="s">
        <v>3985</v>
      </c>
      <c r="G808" s="114" t="s">
        <v>5129</v>
      </c>
      <c r="H808" s="114" t="s">
        <v>701</v>
      </c>
      <c r="I808" s="114" t="s">
        <v>81</v>
      </c>
      <c r="J808" s="114" t="s">
        <v>5130</v>
      </c>
      <c r="K808" s="114"/>
      <c r="L808" s="114" t="s">
        <v>20</v>
      </c>
      <c r="M808" s="114">
        <v>-21.83</v>
      </c>
      <c r="N808" s="114" t="s">
        <v>18</v>
      </c>
      <c r="O808" s="114">
        <v>-10.7</v>
      </c>
      <c r="P808" s="114">
        <v>-10.7</v>
      </c>
      <c r="Q808" s="114">
        <v>1.25</v>
      </c>
      <c r="R808" s="112"/>
      <c r="S808" s="112"/>
      <c r="T808" s="112"/>
      <c r="U808" s="112"/>
    </row>
    <row r="809" spans="1:21" hidden="1">
      <c r="A809" s="116">
        <v>42489</v>
      </c>
      <c r="B809" s="114" t="s">
        <v>5128</v>
      </c>
      <c r="C809" s="116">
        <v>42489</v>
      </c>
      <c r="D809" s="114" t="s">
        <v>5128</v>
      </c>
      <c r="E809" s="114" t="s">
        <v>939</v>
      </c>
      <c r="F809" s="114" t="s">
        <v>3985</v>
      </c>
      <c r="G809" s="114" t="s">
        <v>5129</v>
      </c>
      <c r="H809" s="114" t="s">
        <v>701</v>
      </c>
      <c r="I809" s="114" t="s">
        <v>81</v>
      </c>
      <c r="J809" s="114" t="s">
        <v>5130</v>
      </c>
      <c r="K809" s="114"/>
      <c r="L809" s="114" t="s">
        <v>20</v>
      </c>
      <c r="M809" s="114">
        <v>-21.47</v>
      </c>
      <c r="N809" s="114" t="s">
        <v>18</v>
      </c>
      <c r="O809" s="114">
        <v>-10.52</v>
      </c>
      <c r="P809" s="114">
        <v>-10.52</v>
      </c>
      <c r="Q809" s="114">
        <v>1.23</v>
      </c>
      <c r="R809" s="112"/>
      <c r="S809" s="113"/>
      <c r="T809" s="113"/>
      <c r="U809" s="113"/>
    </row>
    <row r="810" spans="1:21" hidden="1">
      <c r="A810" s="116">
        <v>42489</v>
      </c>
      <c r="B810" s="114" t="s">
        <v>5128</v>
      </c>
      <c r="C810" s="116">
        <v>42489</v>
      </c>
      <c r="D810" s="114" t="s">
        <v>5128</v>
      </c>
      <c r="E810" s="114" t="s">
        <v>939</v>
      </c>
      <c r="F810" s="114" t="s">
        <v>3985</v>
      </c>
      <c r="G810" s="114" t="s">
        <v>5129</v>
      </c>
      <c r="H810" s="114" t="s">
        <v>701</v>
      </c>
      <c r="I810" s="114" t="s">
        <v>81</v>
      </c>
      <c r="J810" s="114" t="s">
        <v>5130</v>
      </c>
      <c r="K810" s="114"/>
      <c r="L810" s="114" t="s">
        <v>20</v>
      </c>
      <c r="M810" s="114">
        <v>-21.83</v>
      </c>
      <c r="N810" s="114" t="s">
        <v>18</v>
      </c>
      <c r="O810" s="114">
        <v>-10.7</v>
      </c>
      <c r="P810" s="114">
        <v>-10.7</v>
      </c>
      <c r="Q810" s="114">
        <v>1.26</v>
      </c>
      <c r="R810" s="112"/>
      <c r="S810" s="113"/>
      <c r="T810" s="113"/>
      <c r="U810" s="113"/>
    </row>
    <row r="811" spans="1:21" hidden="1">
      <c r="A811" s="116">
        <v>42489</v>
      </c>
      <c r="B811" s="114" t="s">
        <v>5128</v>
      </c>
      <c r="C811" s="116">
        <v>42489</v>
      </c>
      <c r="D811" s="114" t="s">
        <v>5128</v>
      </c>
      <c r="E811" s="114" t="s">
        <v>939</v>
      </c>
      <c r="F811" s="114" t="s">
        <v>3985</v>
      </c>
      <c r="G811" s="114" t="s">
        <v>5129</v>
      </c>
      <c r="H811" s="114" t="s">
        <v>701</v>
      </c>
      <c r="I811" s="114" t="s">
        <v>81</v>
      </c>
      <c r="J811" s="114" t="s">
        <v>5130</v>
      </c>
      <c r="K811" s="114"/>
      <c r="L811" s="114" t="s">
        <v>20</v>
      </c>
      <c r="M811" s="114">
        <v>-21.47</v>
      </c>
      <c r="N811" s="114" t="s">
        <v>18</v>
      </c>
      <c r="O811" s="114">
        <v>-10.52</v>
      </c>
      <c r="P811" s="114">
        <v>-10.52</v>
      </c>
      <c r="Q811" s="114">
        <v>1.23</v>
      </c>
      <c r="R811" s="112"/>
      <c r="S811" s="112"/>
      <c r="T811" s="112"/>
      <c r="U811" s="112"/>
    </row>
    <row r="812" spans="1:21" hidden="1">
      <c r="A812" s="116">
        <v>42489</v>
      </c>
      <c r="B812" s="114" t="s">
        <v>5128</v>
      </c>
      <c r="C812" s="116">
        <v>42489</v>
      </c>
      <c r="D812" s="114" t="s">
        <v>5128</v>
      </c>
      <c r="E812" s="114" t="s">
        <v>939</v>
      </c>
      <c r="F812" s="114" t="s">
        <v>3985</v>
      </c>
      <c r="G812" s="114" t="s">
        <v>5129</v>
      </c>
      <c r="H812" s="114" t="s">
        <v>701</v>
      </c>
      <c r="I812" s="114" t="s">
        <v>81</v>
      </c>
      <c r="J812" s="114" t="s">
        <v>5130</v>
      </c>
      <c r="K812" s="114"/>
      <c r="L812" s="114" t="s">
        <v>20</v>
      </c>
      <c r="M812" s="114">
        <v>-12.05</v>
      </c>
      <c r="N812" s="114" t="s">
        <v>18</v>
      </c>
      <c r="O812" s="114">
        <v>-5.9</v>
      </c>
      <c r="P812" s="114">
        <v>-5.9</v>
      </c>
      <c r="Q812" s="114">
        <v>0.76</v>
      </c>
      <c r="R812" s="112"/>
      <c r="S812" s="113"/>
      <c r="T812" s="113"/>
      <c r="U812" s="112"/>
    </row>
    <row r="813" spans="1:21" hidden="1">
      <c r="A813" s="116">
        <v>42489</v>
      </c>
      <c r="B813" s="114" t="s">
        <v>5128</v>
      </c>
      <c r="C813" s="116">
        <v>42489</v>
      </c>
      <c r="D813" s="114" t="s">
        <v>5128</v>
      </c>
      <c r="E813" s="114" t="s">
        <v>939</v>
      </c>
      <c r="F813" s="114" t="s">
        <v>3985</v>
      </c>
      <c r="G813" s="114" t="s">
        <v>5129</v>
      </c>
      <c r="H813" s="114" t="s">
        <v>701</v>
      </c>
      <c r="I813" s="114" t="s">
        <v>81</v>
      </c>
      <c r="J813" s="114" t="s">
        <v>5130</v>
      </c>
      <c r="K813" s="114"/>
      <c r="L813" s="114" t="s">
        <v>20</v>
      </c>
      <c r="M813" s="114">
        <v>-22.05</v>
      </c>
      <c r="N813" s="114" t="s">
        <v>18</v>
      </c>
      <c r="O813" s="114">
        <v>-10.8</v>
      </c>
      <c r="P813" s="114">
        <v>-10.8</v>
      </c>
      <c r="Q813" s="114">
        <v>1.42</v>
      </c>
      <c r="R813" s="112"/>
      <c r="S813" s="113"/>
      <c r="T813" s="113"/>
      <c r="U813" s="113"/>
    </row>
    <row r="814" spans="1:21" hidden="1">
      <c r="A814" s="116">
        <v>42489</v>
      </c>
      <c r="B814" s="114" t="s">
        <v>5128</v>
      </c>
      <c r="C814" s="116">
        <v>42489</v>
      </c>
      <c r="D814" s="114" t="s">
        <v>5128</v>
      </c>
      <c r="E814" s="114" t="s">
        <v>939</v>
      </c>
      <c r="F814" s="114" t="s">
        <v>3985</v>
      </c>
      <c r="G814" s="114" t="s">
        <v>5129</v>
      </c>
      <c r="H814" s="114" t="s">
        <v>701</v>
      </c>
      <c r="I814" s="114" t="s">
        <v>81</v>
      </c>
      <c r="J814" s="114" t="s">
        <v>5130</v>
      </c>
      <c r="K814" s="114"/>
      <c r="L814" s="114" t="s">
        <v>20</v>
      </c>
      <c r="M814" s="114">
        <v>-22.12</v>
      </c>
      <c r="N814" s="114" t="s">
        <v>18</v>
      </c>
      <c r="O814" s="114">
        <v>-10.84</v>
      </c>
      <c r="P814" s="114">
        <v>-10.84</v>
      </c>
      <c r="Q814" s="114">
        <v>1.44</v>
      </c>
      <c r="R814" s="112"/>
      <c r="S814" s="113"/>
      <c r="T814" s="113"/>
      <c r="U814" s="113"/>
    </row>
    <row r="815" spans="1:21" hidden="1">
      <c r="A815" s="116">
        <v>42489</v>
      </c>
      <c r="B815" s="114" t="s">
        <v>5128</v>
      </c>
      <c r="C815" s="116">
        <v>42489</v>
      </c>
      <c r="D815" s="114" t="s">
        <v>5128</v>
      </c>
      <c r="E815" s="114" t="s">
        <v>939</v>
      </c>
      <c r="F815" s="114" t="s">
        <v>3985</v>
      </c>
      <c r="G815" s="114" t="s">
        <v>5129</v>
      </c>
      <c r="H815" s="114" t="s">
        <v>701</v>
      </c>
      <c r="I815" s="114" t="s">
        <v>81</v>
      </c>
      <c r="J815" s="114" t="s">
        <v>5130</v>
      </c>
      <c r="K815" s="114"/>
      <c r="L815" s="114" t="s">
        <v>20</v>
      </c>
      <c r="M815" s="114">
        <v>-21.68</v>
      </c>
      <c r="N815" s="114" t="s">
        <v>18</v>
      </c>
      <c r="O815" s="114">
        <v>-10.62</v>
      </c>
      <c r="P815" s="114">
        <v>-10.62</v>
      </c>
      <c r="Q815" s="114">
        <v>1.37</v>
      </c>
      <c r="R815" s="112"/>
      <c r="S815" s="113"/>
      <c r="T815" s="113"/>
      <c r="U815" s="112"/>
    </row>
    <row r="816" spans="1:21" hidden="1">
      <c r="A816" s="116">
        <v>42489</v>
      </c>
      <c r="B816" s="114" t="s">
        <v>5128</v>
      </c>
      <c r="C816" s="116">
        <v>42489</v>
      </c>
      <c r="D816" s="114" t="s">
        <v>5128</v>
      </c>
      <c r="E816" s="114" t="s">
        <v>939</v>
      </c>
      <c r="F816" s="114" t="s">
        <v>3985</v>
      </c>
      <c r="G816" s="114" t="s">
        <v>5129</v>
      </c>
      <c r="H816" s="114" t="s">
        <v>701</v>
      </c>
      <c r="I816" s="114" t="s">
        <v>81</v>
      </c>
      <c r="J816" s="114" t="s">
        <v>5130</v>
      </c>
      <c r="K816" s="114"/>
      <c r="L816" s="114" t="s">
        <v>20</v>
      </c>
      <c r="M816" s="114">
        <v>-36.840000000000003</v>
      </c>
      <c r="N816" s="114" t="s">
        <v>18</v>
      </c>
      <c r="O816" s="114">
        <v>-18.05</v>
      </c>
      <c r="P816" s="114">
        <v>-18.05</v>
      </c>
      <c r="Q816" s="114">
        <v>1.64</v>
      </c>
      <c r="R816" s="112"/>
      <c r="S816" s="113"/>
      <c r="T816" s="113"/>
      <c r="U816" s="112"/>
    </row>
    <row r="817" spans="1:21" hidden="1">
      <c r="A817" s="116">
        <v>42489</v>
      </c>
      <c r="B817" s="114" t="s">
        <v>5128</v>
      </c>
      <c r="C817" s="116">
        <v>42489</v>
      </c>
      <c r="D817" s="114" t="s">
        <v>5128</v>
      </c>
      <c r="E817" s="114" t="s">
        <v>939</v>
      </c>
      <c r="F817" s="114" t="s">
        <v>3985</v>
      </c>
      <c r="G817" s="114" t="s">
        <v>5129</v>
      </c>
      <c r="H817" s="114" t="s">
        <v>701</v>
      </c>
      <c r="I817" s="114" t="s">
        <v>81</v>
      </c>
      <c r="J817" s="114" t="s">
        <v>5130</v>
      </c>
      <c r="K817" s="114"/>
      <c r="L817" s="114" t="s">
        <v>20</v>
      </c>
      <c r="M817" s="114">
        <v>-36.71</v>
      </c>
      <c r="N817" s="114" t="s">
        <v>18</v>
      </c>
      <c r="O817" s="114">
        <v>-17.989999999999998</v>
      </c>
      <c r="P817" s="114">
        <v>-17.989999999999998</v>
      </c>
      <c r="Q817" s="114">
        <v>1.88</v>
      </c>
      <c r="R817" s="112"/>
      <c r="S817" s="112"/>
      <c r="T817" s="112"/>
      <c r="U817" s="112"/>
    </row>
    <row r="818" spans="1:21" hidden="1">
      <c r="A818" s="116">
        <v>42489</v>
      </c>
      <c r="B818" s="114" t="s">
        <v>5128</v>
      </c>
      <c r="C818" s="116">
        <v>42489</v>
      </c>
      <c r="D818" s="114" t="s">
        <v>5128</v>
      </c>
      <c r="E818" s="114" t="s">
        <v>939</v>
      </c>
      <c r="F818" s="114" t="s">
        <v>3985</v>
      </c>
      <c r="G818" s="114" t="s">
        <v>5129</v>
      </c>
      <c r="H818" s="114" t="s">
        <v>701</v>
      </c>
      <c r="I818" s="114" t="s">
        <v>81</v>
      </c>
      <c r="J818" s="114" t="s">
        <v>5130</v>
      </c>
      <c r="K818" s="114"/>
      <c r="L818" s="114" t="s">
        <v>20</v>
      </c>
      <c r="M818" s="114">
        <v>-36.57</v>
      </c>
      <c r="N818" s="114" t="s">
        <v>18</v>
      </c>
      <c r="O818" s="114">
        <v>-17.920000000000002</v>
      </c>
      <c r="P818" s="114">
        <v>-17.920000000000002</v>
      </c>
      <c r="Q818" s="114">
        <v>1.87</v>
      </c>
      <c r="R818" s="112"/>
      <c r="S818" s="113"/>
      <c r="T818" s="113"/>
      <c r="U818" s="113"/>
    </row>
    <row r="819" spans="1:21" hidden="1">
      <c r="A819" s="116">
        <v>42489</v>
      </c>
      <c r="B819" s="114" t="s">
        <v>5128</v>
      </c>
      <c r="C819" s="116">
        <v>42489</v>
      </c>
      <c r="D819" s="114" t="s">
        <v>5128</v>
      </c>
      <c r="E819" s="114" t="s">
        <v>939</v>
      </c>
      <c r="F819" s="114" t="s">
        <v>3985</v>
      </c>
      <c r="G819" s="114" t="s">
        <v>5129</v>
      </c>
      <c r="H819" s="114" t="s">
        <v>701</v>
      </c>
      <c r="I819" s="114" t="s">
        <v>81</v>
      </c>
      <c r="J819" s="114" t="s">
        <v>5130</v>
      </c>
      <c r="K819" s="114"/>
      <c r="L819" s="114" t="s">
        <v>20</v>
      </c>
      <c r="M819" s="114">
        <v>-36.71</v>
      </c>
      <c r="N819" s="114" t="s">
        <v>18</v>
      </c>
      <c r="O819" s="114">
        <v>-17.989999999999998</v>
      </c>
      <c r="P819" s="114">
        <v>-17.989999999999998</v>
      </c>
      <c r="Q819" s="114">
        <v>1.83</v>
      </c>
      <c r="R819" s="112"/>
      <c r="S819" s="113"/>
      <c r="T819" s="113"/>
      <c r="U819" s="113"/>
    </row>
    <row r="820" spans="1:21" hidden="1">
      <c r="A820" s="116">
        <v>42489</v>
      </c>
      <c r="B820" s="114" t="s">
        <v>5128</v>
      </c>
      <c r="C820" s="116">
        <v>42489</v>
      </c>
      <c r="D820" s="114" t="s">
        <v>5128</v>
      </c>
      <c r="E820" s="114" t="s">
        <v>939</v>
      </c>
      <c r="F820" s="114" t="s">
        <v>3985</v>
      </c>
      <c r="G820" s="114" t="s">
        <v>5129</v>
      </c>
      <c r="H820" s="114" t="s">
        <v>701</v>
      </c>
      <c r="I820" s="114" t="s">
        <v>81</v>
      </c>
      <c r="J820" s="114" t="s">
        <v>5130</v>
      </c>
      <c r="K820" s="114"/>
      <c r="L820" s="114" t="s">
        <v>20</v>
      </c>
      <c r="M820" s="114">
        <v>-36.69</v>
      </c>
      <c r="N820" s="114" t="s">
        <v>18</v>
      </c>
      <c r="O820" s="114">
        <v>-17.98</v>
      </c>
      <c r="P820" s="114">
        <v>-17.98</v>
      </c>
      <c r="Q820" s="114">
        <v>2.4</v>
      </c>
      <c r="R820" s="112"/>
      <c r="S820" s="112"/>
      <c r="T820" s="112"/>
      <c r="U820" s="112"/>
    </row>
    <row r="821" spans="1:21" hidden="1">
      <c r="A821" s="116">
        <v>42489</v>
      </c>
      <c r="B821" s="114" t="s">
        <v>5128</v>
      </c>
      <c r="C821" s="116">
        <v>42489</v>
      </c>
      <c r="D821" s="114" t="s">
        <v>5128</v>
      </c>
      <c r="E821" s="114" t="s">
        <v>939</v>
      </c>
      <c r="F821" s="114" t="s">
        <v>3985</v>
      </c>
      <c r="G821" s="114" t="s">
        <v>5129</v>
      </c>
      <c r="H821" s="114" t="s">
        <v>701</v>
      </c>
      <c r="I821" s="114" t="s">
        <v>81</v>
      </c>
      <c r="J821" s="114" t="s">
        <v>5130</v>
      </c>
      <c r="K821" s="114"/>
      <c r="L821" s="114" t="s">
        <v>20</v>
      </c>
      <c r="M821" s="114">
        <v>-36.619999999999997</v>
      </c>
      <c r="N821" s="114" t="s">
        <v>18</v>
      </c>
      <c r="O821" s="114">
        <v>-17.940000000000001</v>
      </c>
      <c r="P821" s="114">
        <v>-17.940000000000001</v>
      </c>
      <c r="Q821" s="114">
        <v>2.46</v>
      </c>
      <c r="R821" s="112"/>
      <c r="S821" s="113"/>
      <c r="T821" s="113"/>
      <c r="U821" s="113"/>
    </row>
    <row r="822" spans="1:21" hidden="1">
      <c r="A822" s="116">
        <v>42489</v>
      </c>
      <c r="B822" s="114" t="s">
        <v>5128</v>
      </c>
      <c r="C822" s="116">
        <v>42489</v>
      </c>
      <c r="D822" s="114" t="s">
        <v>5128</v>
      </c>
      <c r="E822" s="114" t="s">
        <v>939</v>
      </c>
      <c r="F822" s="114" t="s">
        <v>3985</v>
      </c>
      <c r="G822" s="114" t="s">
        <v>5129</v>
      </c>
      <c r="H822" s="114" t="s">
        <v>701</v>
      </c>
      <c r="I822" s="114" t="s">
        <v>81</v>
      </c>
      <c r="J822" s="114" t="s">
        <v>5130</v>
      </c>
      <c r="K822" s="114"/>
      <c r="L822" s="114" t="s">
        <v>20</v>
      </c>
      <c r="M822" s="114">
        <v>-12.74</v>
      </c>
      <c r="N822" s="114" t="s">
        <v>18</v>
      </c>
      <c r="O822" s="114">
        <v>-6.24</v>
      </c>
      <c r="P822" s="114">
        <v>-6.24</v>
      </c>
      <c r="Q822" s="114">
        <v>0.86</v>
      </c>
      <c r="R822" s="112"/>
      <c r="S822" s="112"/>
      <c r="T822" s="112"/>
      <c r="U822" s="112"/>
    </row>
    <row r="823" spans="1:21" hidden="1">
      <c r="A823" s="116">
        <v>42489</v>
      </c>
      <c r="B823" s="114" t="s">
        <v>5128</v>
      </c>
      <c r="C823" s="116">
        <v>42489</v>
      </c>
      <c r="D823" s="114" t="s">
        <v>5128</v>
      </c>
      <c r="E823" s="114" t="s">
        <v>939</v>
      </c>
      <c r="F823" s="114" t="s">
        <v>3985</v>
      </c>
      <c r="G823" s="114" t="s">
        <v>5129</v>
      </c>
      <c r="H823" s="114" t="s">
        <v>701</v>
      </c>
      <c r="I823" s="114" t="s">
        <v>81</v>
      </c>
      <c r="J823" s="114" t="s">
        <v>5130</v>
      </c>
      <c r="K823" s="114"/>
      <c r="L823" s="114" t="s">
        <v>20</v>
      </c>
      <c r="M823" s="114">
        <v>-12.7</v>
      </c>
      <c r="N823" s="114" t="s">
        <v>18</v>
      </c>
      <c r="O823" s="114">
        <v>-6.22</v>
      </c>
      <c r="P823" s="114">
        <v>-6.22</v>
      </c>
      <c r="Q823" s="114">
        <v>0.85</v>
      </c>
      <c r="R823" s="112"/>
      <c r="S823" s="113"/>
      <c r="T823" s="113"/>
      <c r="U823" s="113"/>
    </row>
    <row r="824" spans="1:21" hidden="1">
      <c r="A824" s="116">
        <v>42489</v>
      </c>
      <c r="B824" s="114" t="s">
        <v>5128</v>
      </c>
      <c r="C824" s="116">
        <v>42489</v>
      </c>
      <c r="D824" s="114" t="s">
        <v>5128</v>
      </c>
      <c r="E824" s="114" t="s">
        <v>939</v>
      </c>
      <c r="F824" s="114" t="s">
        <v>3985</v>
      </c>
      <c r="G824" s="114" t="s">
        <v>5129</v>
      </c>
      <c r="H824" s="114" t="s">
        <v>701</v>
      </c>
      <c r="I824" s="114" t="s">
        <v>81</v>
      </c>
      <c r="J824" s="114" t="s">
        <v>5130</v>
      </c>
      <c r="K824" s="114"/>
      <c r="L824" s="114" t="s">
        <v>20</v>
      </c>
      <c r="M824" s="114">
        <v>-22.84</v>
      </c>
      <c r="N824" s="114" t="s">
        <v>18</v>
      </c>
      <c r="O824" s="114">
        <v>-11.19</v>
      </c>
      <c r="P824" s="114">
        <v>-11.19</v>
      </c>
      <c r="Q824" s="114">
        <v>1.54</v>
      </c>
      <c r="R824" s="112"/>
      <c r="S824" s="113"/>
      <c r="T824" s="113"/>
      <c r="U824" s="113"/>
    </row>
    <row r="825" spans="1:21" hidden="1">
      <c r="A825" s="116">
        <v>42489</v>
      </c>
      <c r="B825" s="114" t="s">
        <v>5128</v>
      </c>
      <c r="C825" s="116">
        <v>42489</v>
      </c>
      <c r="D825" s="114" t="s">
        <v>5128</v>
      </c>
      <c r="E825" s="114" t="s">
        <v>939</v>
      </c>
      <c r="F825" s="114" t="s">
        <v>3985</v>
      </c>
      <c r="G825" s="114" t="s">
        <v>5129</v>
      </c>
      <c r="H825" s="114" t="s">
        <v>701</v>
      </c>
      <c r="I825" s="114" t="s">
        <v>81</v>
      </c>
      <c r="J825" s="114" t="s">
        <v>5130</v>
      </c>
      <c r="K825" s="114"/>
      <c r="L825" s="114" t="s">
        <v>20</v>
      </c>
      <c r="M825" s="114">
        <v>-13</v>
      </c>
      <c r="N825" s="114" t="s">
        <v>18</v>
      </c>
      <c r="O825" s="114">
        <v>-6.37</v>
      </c>
      <c r="P825" s="114">
        <v>-6.37</v>
      </c>
      <c r="Q825" s="114">
        <v>0.9</v>
      </c>
      <c r="R825" s="112"/>
      <c r="S825" s="113"/>
      <c r="T825" s="113"/>
      <c r="U825" s="113"/>
    </row>
    <row r="826" spans="1:21" hidden="1">
      <c r="A826" s="116">
        <v>42489</v>
      </c>
      <c r="B826" s="114" t="s">
        <v>5128</v>
      </c>
      <c r="C826" s="116">
        <v>42489</v>
      </c>
      <c r="D826" s="114" t="s">
        <v>5128</v>
      </c>
      <c r="E826" s="114" t="s">
        <v>939</v>
      </c>
      <c r="F826" s="114" t="s">
        <v>3985</v>
      </c>
      <c r="G826" s="114" t="s">
        <v>5129</v>
      </c>
      <c r="H826" s="114" t="s">
        <v>701</v>
      </c>
      <c r="I826" s="114" t="s">
        <v>81</v>
      </c>
      <c r="J826" s="114" t="s">
        <v>5130</v>
      </c>
      <c r="K826" s="114"/>
      <c r="L826" s="114" t="s">
        <v>20</v>
      </c>
      <c r="M826" s="114">
        <v>-13.15</v>
      </c>
      <c r="N826" s="114" t="s">
        <v>18</v>
      </c>
      <c r="O826" s="114">
        <v>-6.44</v>
      </c>
      <c r="P826" s="114">
        <v>-6.44</v>
      </c>
      <c r="Q826" s="114">
        <v>0.92</v>
      </c>
      <c r="R826" s="112"/>
      <c r="S826" s="112"/>
      <c r="T826" s="112"/>
      <c r="U826" s="112"/>
    </row>
    <row r="827" spans="1:21" hidden="1">
      <c r="A827" s="116">
        <v>42489</v>
      </c>
      <c r="B827" s="114" t="s">
        <v>5128</v>
      </c>
      <c r="C827" s="116">
        <v>42489</v>
      </c>
      <c r="D827" s="114" t="s">
        <v>5128</v>
      </c>
      <c r="E827" s="114" t="s">
        <v>939</v>
      </c>
      <c r="F827" s="114" t="s">
        <v>3985</v>
      </c>
      <c r="G827" s="114" t="s">
        <v>5129</v>
      </c>
      <c r="H827" s="114" t="s">
        <v>701</v>
      </c>
      <c r="I827" s="114" t="s">
        <v>81</v>
      </c>
      <c r="J827" s="114" t="s">
        <v>5130</v>
      </c>
      <c r="K827" s="114"/>
      <c r="L827" s="114" t="s">
        <v>20</v>
      </c>
      <c r="M827" s="114">
        <v>-12.49</v>
      </c>
      <c r="N827" s="114" t="s">
        <v>18</v>
      </c>
      <c r="O827" s="114">
        <v>-6.12</v>
      </c>
      <c r="P827" s="114">
        <v>-6.12</v>
      </c>
      <c r="Q827" s="114">
        <v>0.83</v>
      </c>
      <c r="R827" s="112"/>
      <c r="S827" s="113"/>
      <c r="T827" s="113"/>
      <c r="U827" s="113"/>
    </row>
    <row r="828" spans="1:21" hidden="1">
      <c r="A828" s="116">
        <v>42489</v>
      </c>
      <c r="B828" s="114" t="s">
        <v>5128</v>
      </c>
      <c r="C828" s="116">
        <v>42489</v>
      </c>
      <c r="D828" s="114" t="s">
        <v>5128</v>
      </c>
      <c r="E828" s="114" t="s">
        <v>939</v>
      </c>
      <c r="F828" s="114" t="s">
        <v>3985</v>
      </c>
      <c r="G828" s="114" t="s">
        <v>5129</v>
      </c>
      <c r="H828" s="114" t="s">
        <v>701</v>
      </c>
      <c r="I828" s="114" t="s">
        <v>81</v>
      </c>
      <c r="J828" s="114" t="s">
        <v>5130</v>
      </c>
      <c r="K828" s="114"/>
      <c r="L828" s="114" t="s">
        <v>20</v>
      </c>
      <c r="M828" s="114">
        <v>-11.91</v>
      </c>
      <c r="N828" s="114" t="s">
        <v>18</v>
      </c>
      <c r="O828" s="114">
        <v>-5.84</v>
      </c>
      <c r="P828" s="114">
        <v>-5.84</v>
      </c>
      <c r="Q828" s="114">
        <v>0.75</v>
      </c>
      <c r="R828" s="112"/>
      <c r="S828" s="113"/>
      <c r="T828" s="113"/>
      <c r="U828" s="113"/>
    </row>
    <row r="829" spans="1:21" hidden="1">
      <c r="A829" s="116">
        <v>42489</v>
      </c>
      <c r="B829" s="114" t="s">
        <v>5128</v>
      </c>
      <c r="C829" s="116">
        <v>42489</v>
      </c>
      <c r="D829" s="114" t="s">
        <v>5128</v>
      </c>
      <c r="E829" s="114" t="s">
        <v>939</v>
      </c>
      <c r="F829" s="114" t="s">
        <v>3985</v>
      </c>
      <c r="G829" s="114" t="s">
        <v>5129</v>
      </c>
      <c r="H829" s="114" t="s">
        <v>701</v>
      </c>
      <c r="I829" s="114" t="s">
        <v>81</v>
      </c>
      <c r="J829" s="114" t="s">
        <v>5130</v>
      </c>
      <c r="K829" s="114"/>
      <c r="L829" s="114" t="s">
        <v>20</v>
      </c>
      <c r="M829" s="114">
        <v>-12.79</v>
      </c>
      <c r="N829" s="114" t="s">
        <v>18</v>
      </c>
      <c r="O829" s="114">
        <v>-6.27</v>
      </c>
      <c r="P829" s="114">
        <v>-6.27</v>
      </c>
      <c r="Q829" s="114">
        <v>0.87</v>
      </c>
      <c r="R829" s="112"/>
      <c r="S829" s="112"/>
      <c r="T829" s="112"/>
      <c r="U829" s="112"/>
    </row>
    <row r="830" spans="1:21" hidden="1">
      <c r="A830" s="116">
        <v>42489</v>
      </c>
      <c r="B830" s="114" t="s">
        <v>5128</v>
      </c>
      <c r="C830" s="116">
        <v>42489</v>
      </c>
      <c r="D830" s="114" t="s">
        <v>5128</v>
      </c>
      <c r="E830" s="114" t="s">
        <v>939</v>
      </c>
      <c r="F830" s="114" t="s">
        <v>3985</v>
      </c>
      <c r="G830" s="114" t="s">
        <v>5129</v>
      </c>
      <c r="H830" s="114" t="s">
        <v>701</v>
      </c>
      <c r="I830" s="114" t="s">
        <v>81</v>
      </c>
      <c r="J830" s="114" t="s">
        <v>5130</v>
      </c>
      <c r="K830" s="114"/>
      <c r="L830" s="114" t="s">
        <v>20</v>
      </c>
      <c r="M830" s="114">
        <v>-12.8</v>
      </c>
      <c r="N830" s="114" t="s">
        <v>18</v>
      </c>
      <c r="O830" s="114">
        <v>-6.27</v>
      </c>
      <c r="P830" s="114">
        <v>-6.27</v>
      </c>
      <c r="Q830" s="114">
        <v>0.87</v>
      </c>
      <c r="R830" s="112"/>
      <c r="S830" s="112"/>
      <c r="T830" s="112"/>
      <c r="U830" s="112"/>
    </row>
    <row r="831" spans="1:21" hidden="1">
      <c r="A831" s="116">
        <v>42489</v>
      </c>
      <c r="B831" s="114" t="s">
        <v>5128</v>
      </c>
      <c r="C831" s="116">
        <v>42489</v>
      </c>
      <c r="D831" s="114" t="s">
        <v>5128</v>
      </c>
      <c r="E831" s="114" t="s">
        <v>939</v>
      </c>
      <c r="F831" s="114" t="s">
        <v>3985</v>
      </c>
      <c r="G831" s="114" t="s">
        <v>5129</v>
      </c>
      <c r="H831" s="114" t="s">
        <v>701</v>
      </c>
      <c r="I831" s="114" t="s">
        <v>81</v>
      </c>
      <c r="J831" s="114" t="s">
        <v>5130</v>
      </c>
      <c r="K831" s="114"/>
      <c r="L831" s="114" t="s">
        <v>20</v>
      </c>
      <c r="M831" s="114">
        <v>-12.93</v>
      </c>
      <c r="N831" s="114" t="s">
        <v>18</v>
      </c>
      <c r="O831" s="114">
        <v>-6.34</v>
      </c>
      <c r="P831" s="114">
        <v>-6.34</v>
      </c>
      <c r="Q831" s="114">
        <v>0.89</v>
      </c>
      <c r="R831" s="112"/>
      <c r="S831" s="112"/>
      <c r="T831" s="112"/>
      <c r="U831" s="112"/>
    </row>
    <row r="832" spans="1:21" hidden="1">
      <c r="A832" s="116">
        <v>42489</v>
      </c>
      <c r="B832" s="114" t="s">
        <v>5128</v>
      </c>
      <c r="C832" s="116">
        <v>42489</v>
      </c>
      <c r="D832" s="114" t="s">
        <v>5128</v>
      </c>
      <c r="E832" s="114" t="s">
        <v>939</v>
      </c>
      <c r="F832" s="114" t="s">
        <v>3985</v>
      </c>
      <c r="G832" s="114" t="s">
        <v>5129</v>
      </c>
      <c r="H832" s="114" t="s">
        <v>701</v>
      </c>
      <c r="I832" s="114" t="s">
        <v>81</v>
      </c>
      <c r="J832" s="114" t="s">
        <v>5130</v>
      </c>
      <c r="K832" s="114"/>
      <c r="L832" s="114" t="s">
        <v>20</v>
      </c>
      <c r="M832" s="114">
        <v>-12.32</v>
      </c>
      <c r="N832" s="114" t="s">
        <v>18</v>
      </c>
      <c r="O832" s="114">
        <v>-6.04</v>
      </c>
      <c r="P832" s="114">
        <v>-6.04</v>
      </c>
      <c r="Q832" s="114">
        <v>0.81</v>
      </c>
      <c r="R832" s="112"/>
      <c r="S832" s="112"/>
      <c r="T832" s="112"/>
      <c r="U832" s="112"/>
    </row>
    <row r="833" spans="1:21" hidden="1">
      <c r="A833" s="116">
        <v>42489</v>
      </c>
      <c r="B833" s="114" t="s">
        <v>5128</v>
      </c>
      <c r="C833" s="116">
        <v>42489</v>
      </c>
      <c r="D833" s="114" t="s">
        <v>5128</v>
      </c>
      <c r="E833" s="114" t="s">
        <v>939</v>
      </c>
      <c r="F833" s="114" t="s">
        <v>3985</v>
      </c>
      <c r="G833" s="114" t="s">
        <v>5129</v>
      </c>
      <c r="H833" s="114" t="s">
        <v>701</v>
      </c>
      <c r="I833" s="114" t="s">
        <v>81</v>
      </c>
      <c r="J833" s="114" t="s">
        <v>5130</v>
      </c>
      <c r="K833" s="114"/>
      <c r="L833" s="114" t="s">
        <v>20</v>
      </c>
      <c r="M833" s="114">
        <v>-11.97</v>
      </c>
      <c r="N833" s="114" t="s">
        <v>18</v>
      </c>
      <c r="O833" s="114">
        <v>-5.87</v>
      </c>
      <c r="P833" s="114">
        <v>-5.87</v>
      </c>
      <c r="Q833" s="114">
        <v>0.76</v>
      </c>
      <c r="R833" s="112"/>
      <c r="S833" s="113"/>
      <c r="T833" s="113"/>
      <c r="U833" s="113"/>
    </row>
    <row r="834" spans="1:21" hidden="1">
      <c r="A834" s="116">
        <v>42489</v>
      </c>
      <c r="B834" s="114" t="s">
        <v>5128</v>
      </c>
      <c r="C834" s="116">
        <v>42489</v>
      </c>
      <c r="D834" s="114" t="s">
        <v>5128</v>
      </c>
      <c r="E834" s="114" t="s">
        <v>939</v>
      </c>
      <c r="F834" s="114" t="s">
        <v>3985</v>
      </c>
      <c r="G834" s="114" t="s">
        <v>5129</v>
      </c>
      <c r="H834" s="114" t="s">
        <v>701</v>
      </c>
      <c r="I834" s="114" t="s">
        <v>81</v>
      </c>
      <c r="J834" s="114" t="s">
        <v>5130</v>
      </c>
      <c r="K834" s="114"/>
      <c r="L834" s="114" t="s">
        <v>20</v>
      </c>
      <c r="M834" s="114">
        <v>-12.46</v>
      </c>
      <c r="N834" s="114" t="s">
        <v>18</v>
      </c>
      <c r="O834" s="114">
        <v>-6.11</v>
      </c>
      <c r="P834" s="114">
        <v>-6.11</v>
      </c>
      <c r="Q834" s="114">
        <v>0.83</v>
      </c>
      <c r="R834" s="112"/>
      <c r="S834" s="113"/>
      <c r="T834" s="113"/>
      <c r="U834" s="113"/>
    </row>
    <row r="835" spans="1:21" hidden="1">
      <c r="A835" s="116">
        <v>42489</v>
      </c>
      <c r="B835" s="114" t="s">
        <v>5128</v>
      </c>
      <c r="C835" s="116">
        <v>42489</v>
      </c>
      <c r="D835" s="114" t="s">
        <v>5128</v>
      </c>
      <c r="E835" s="114" t="s">
        <v>939</v>
      </c>
      <c r="F835" s="114" t="s">
        <v>3985</v>
      </c>
      <c r="G835" s="114" t="s">
        <v>5129</v>
      </c>
      <c r="H835" s="114" t="s">
        <v>701</v>
      </c>
      <c r="I835" s="114" t="s">
        <v>81</v>
      </c>
      <c r="J835" s="114" t="s">
        <v>5130</v>
      </c>
      <c r="K835" s="114"/>
      <c r="L835" s="114" t="s">
        <v>20</v>
      </c>
      <c r="M835" s="114">
        <v>-12.34</v>
      </c>
      <c r="N835" s="114" t="s">
        <v>18</v>
      </c>
      <c r="O835" s="114">
        <v>-6.05</v>
      </c>
      <c r="P835" s="114">
        <v>-6.05</v>
      </c>
      <c r="Q835" s="114">
        <v>0.81</v>
      </c>
      <c r="R835" s="112"/>
      <c r="S835" s="113"/>
      <c r="T835" s="113"/>
      <c r="U835" s="113"/>
    </row>
    <row r="836" spans="1:21" hidden="1">
      <c r="A836" s="116">
        <v>42489</v>
      </c>
      <c r="B836" s="114" t="s">
        <v>5128</v>
      </c>
      <c r="C836" s="116">
        <v>42489</v>
      </c>
      <c r="D836" s="114" t="s">
        <v>5128</v>
      </c>
      <c r="E836" s="114" t="s">
        <v>939</v>
      </c>
      <c r="F836" s="114" t="s">
        <v>3985</v>
      </c>
      <c r="G836" s="114" t="s">
        <v>5129</v>
      </c>
      <c r="H836" s="114" t="s">
        <v>701</v>
      </c>
      <c r="I836" s="114" t="s">
        <v>81</v>
      </c>
      <c r="J836" s="114" t="s">
        <v>5130</v>
      </c>
      <c r="K836" s="114"/>
      <c r="L836" s="114" t="s">
        <v>20</v>
      </c>
      <c r="M836" s="114">
        <v>-12.25</v>
      </c>
      <c r="N836" s="114" t="s">
        <v>18</v>
      </c>
      <c r="O836" s="114">
        <v>-6</v>
      </c>
      <c r="P836" s="114">
        <v>-6</v>
      </c>
      <c r="Q836" s="114">
        <v>0.79</v>
      </c>
      <c r="R836" s="112"/>
      <c r="S836" s="113"/>
      <c r="T836" s="113"/>
      <c r="U836" s="113"/>
    </row>
    <row r="837" spans="1:21" hidden="1">
      <c r="A837" s="116">
        <v>42489</v>
      </c>
      <c r="B837" s="114" t="s">
        <v>5128</v>
      </c>
      <c r="C837" s="116">
        <v>42489</v>
      </c>
      <c r="D837" s="114" t="s">
        <v>5128</v>
      </c>
      <c r="E837" s="114" t="s">
        <v>939</v>
      </c>
      <c r="F837" s="114" t="s">
        <v>3985</v>
      </c>
      <c r="G837" s="114" t="s">
        <v>5129</v>
      </c>
      <c r="H837" s="114" t="s">
        <v>701</v>
      </c>
      <c r="I837" s="114" t="s">
        <v>81</v>
      </c>
      <c r="J837" s="114" t="s">
        <v>5130</v>
      </c>
      <c r="K837" s="114"/>
      <c r="L837" s="114" t="s">
        <v>20</v>
      </c>
      <c r="M837" s="114">
        <v>-0.02</v>
      </c>
      <c r="N837" s="114" t="s">
        <v>18</v>
      </c>
      <c r="O837" s="114">
        <v>-0.01</v>
      </c>
      <c r="P837" s="114">
        <v>-0.01</v>
      </c>
      <c r="Q837" s="114">
        <v>0</v>
      </c>
      <c r="R837" s="112"/>
      <c r="S837" s="113"/>
      <c r="T837" s="113"/>
      <c r="U837" s="113"/>
    </row>
    <row r="838" spans="1:21" hidden="1">
      <c r="A838" s="116">
        <v>42489</v>
      </c>
      <c r="B838" s="114" t="s">
        <v>5128</v>
      </c>
      <c r="C838" s="116">
        <v>42489</v>
      </c>
      <c r="D838" s="114" t="s">
        <v>5128</v>
      </c>
      <c r="E838" s="114" t="s">
        <v>939</v>
      </c>
      <c r="F838" s="114" t="s">
        <v>3985</v>
      </c>
      <c r="G838" s="114" t="s">
        <v>5129</v>
      </c>
      <c r="H838" s="114" t="s">
        <v>701</v>
      </c>
      <c r="I838" s="114" t="s">
        <v>81</v>
      </c>
      <c r="J838" s="114" t="s">
        <v>5130</v>
      </c>
      <c r="K838" s="114"/>
      <c r="L838" s="114" t="s">
        <v>20</v>
      </c>
      <c r="M838" s="114">
        <v>-17.39</v>
      </c>
      <c r="N838" s="114" t="s">
        <v>18</v>
      </c>
      <c r="O838" s="114">
        <v>-8.52</v>
      </c>
      <c r="P838" s="114">
        <v>-8.52</v>
      </c>
      <c r="Q838" s="114">
        <v>0.89</v>
      </c>
      <c r="R838" s="112"/>
      <c r="S838" s="113"/>
      <c r="T838" s="113"/>
      <c r="U838" s="113"/>
    </row>
    <row r="839" spans="1:21" hidden="1">
      <c r="A839" s="116">
        <v>42489</v>
      </c>
      <c r="B839" s="114" t="s">
        <v>5128</v>
      </c>
      <c r="C839" s="116">
        <v>42489</v>
      </c>
      <c r="D839" s="114" t="s">
        <v>5128</v>
      </c>
      <c r="E839" s="114" t="s">
        <v>939</v>
      </c>
      <c r="F839" s="114" t="s">
        <v>3985</v>
      </c>
      <c r="G839" s="114" t="s">
        <v>5129</v>
      </c>
      <c r="H839" s="114" t="s">
        <v>701</v>
      </c>
      <c r="I839" s="114" t="s">
        <v>81</v>
      </c>
      <c r="J839" s="114" t="s">
        <v>5130</v>
      </c>
      <c r="K839" s="114"/>
      <c r="L839" s="114" t="s">
        <v>20</v>
      </c>
      <c r="M839" s="114">
        <v>-31.07</v>
      </c>
      <c r="N839" s="114" t="s">
        <v>18</v>
      </c>
      <c r="O839" s="114">
        <v>-15.22</v>
      </c>
      <c r="P839" s="114">
        <v>-15.22</v>
      </c>
      <c r="Q839" s="114">
        <v>1.52</v>
      </c>
      <c r="R839" s="112"/>
      <c r="S839" s="113"/>
      <c r="T839" s="113"/>
      <c r="U839" s="113"/>
    </row>
    <row r="840" spans="1:21" hidden="1">
      <c r="A840" s="116">
        <v>42489</v>
      </c>
      <c r="B840" s="114" t="s">
        <v>5128</v>
      </c>
      <c r="C840" s="116">
        <v>42489</v>
      </c>
      <c r="D840" s="114" t="s">
        <v>5128</v>
      </c>
      <c r="E840" s="114" t="s">
        <v>939</v>
      </c>
      <c r="F840" s="114" t="s">
        <v>3985</v>
      </c>
      <c r="G840" s="114" t="s">
        <v>5129</v>
      </c>
      <c r="H840" s="114" t="s">
        <v>701</v>
      </c>
      <c r="I840" s="114" t="s">
        <v>81</v>
      </c>
      <c r="J840" s="114" t="s">
        <v>5130</v>
      </c>
      <c r="K840" s="114"/>
      <c r="L840" s="114" t="s">
        <v>20</v>
      </c>
      <c r="M840" s="114">
        <v>-30.83</v>
      </c>
      <c r="N840" s="114" t="s">
        <v>18</v>
      </c>
      <c r="O840" s="114">
        <v>-15.11</v>
      </c>
      <c r="P840" s="114">
        <v>-15.11</v>
      </c>
      <c r="Q840" s="114">
        <v>1.58</v>
      </c>
      <c r="R840" s="112"/>
      <c r="S840" s="113"/>
      <c r="T840" s="113"/>
      <c r="U840" s="113"/>
    </row>
    <row r="841" spans="1:21" hidden="1">
      <c r="A841" s="116">
        <v>42489</v>
      </c>
      <c r="B841" s="114" t="s">
        <v>5128</v>
      </c>
      <c r="C841" s="116">
        <v>42489</v>
      </c>
      <c r="D841" s="114" t="s">
        <v>5128</v>
      </c>
      <c r="E841" s="114" t="s">
        <v>939</v>
      </c>
      <c r="F841" s="114" t="s">
        <v>3985</v>
      </c>
      <c r="G841" s="114" t="s">
        <v>5129</v>
      </c>
      <c r="H841" s="114" t="s">
        <v>701</v>
      </c>
      <c r="I841" s="114" t="s">
        <v>81</v>
      </c>
      <c r="J841" s="114" t="s">
        <v>5130</v>
      </c>
      <c r="K841" s="114"/>
      <c r="L841" s="114" t="s">
        <v>20</v>
      </c>
      <c r="M841" s="114">
        <v>-17.46</v>
      </c>
      <c r="N841" s="114" t="s">
        <v>18</v>
      </c>
      <c r="O841" s="114">
        <v>-8.56</v>
      </c>
      <c r="P841" s="114">
        <v>-8.56</v>
      </c>
      <c r="Q841" s="114">
        <v>0.9</v>
      </c>
      <c r="R841" s="112"/>
      <c r="S841" s="113"/>
      <c r="T841" s="113"/>
      <c r="U841" s="113"/>
    </row>
    <row r="842" spans="1:21" hidden="1">
      <c r="A842" s="116">
        <v>42489</v>
      </c>
      <c r="B842" s="114" t="s">
        <v>5128</v>
      </c>
      <c r="C842" s="116">
        <v>42489</v>
      </c>
      <c r="D842" s="114" t="s">
        <v>5128</v>
      </c>
      <c r="E842" s="114" t="s">
        <v>939</v>
      </c>
      <c r="F842" s="114" t="s">
        <v>3985</v>
      </c>
      <c r="G842" s="114" t="s">
        <v>5129</v>
      </c>
      <c r="H842" s="114" t="s">
        <v>701</v>
      </c>
      <c r="I842" s="114" t="s">
        <v>81</v>
      </c>
      <c r="J842" s="114" t="s">
        <v>5130</v>
      </c>
      <c r="K842" s="114"/>
      <c r="L842" s="114" t="s">
        <v>20</v>
      </c>
      <c r="M842" s="114">
        <v>-56.66</v>
      </c>
      <c r="N842" s="114" t="s">
        <v>18</v>
      </c>
      <c r="O842" s="114">
        <v>-27.76</v>
      </c>
      <c r="P842" s="114">
        <v>-27.76</v>
      </c>
      <c r="Q842" s="114">
        <v>2.82</v>
      </c>
      <c r="R842" s="112"/>
      <c r="S842" s="112"/>
      <c r="T842" s="112"/>
      <c r="U842" s="112"/>
    </row>
    <row r="843" spans="1:21" hidden="1">
      <c r="A843" s="116">
        <v>42489</v>
      </c>
      <c r="B843" s="114" t="s">
        <v>5128</v>
      </c>
      <c r="C843" s="116">
        <v>42489</v>
      </c>
      <c r="D843" s="114" t="s">
        <v>5128</v>
      </c>
      <c r="E843" s="114" t="s">
        <v>939</v>
      </c>
      <c r="F843" s="114" t="s">
        <v>3985</v>
      </c>
      <c r="G843" s="114" t="s">
        <v>5129</v>
      </c>
      <c r="H843" s="114" t="s">
        <v>701</v>
      </c>
      <c r="I843" s="114" t="s">
        <v>81</v>
      </c>
      <c r="J843" s="114" t="s">
        <v>5130</v>
      </c>
      <c r="K843" s="114"/>
      <c r="L843" s="114" t="s">
        <v>20</v>
      </c>
      <c r="M843" s="114">
        <v>-31.15</v>
      </c>
      <c r="N843" s="114" t="s">
        <v>18</v>
      </c>
      <c r="O843" s="114">
        <v>-15.26</v>
      </c>
      <c r="P843" s="114">
        <v>-15.26</v>
      </c>
      <c r="Q843" s="114">
        <v>1.5</v>
      </c>
      <c r="R843" s="112"/>
      <c r="S843" s="113"/>
      <c r="T843" s="113"/>
      <c r="U843" s="112"/>
    </row>
    <row r="844" spans="1:21" hidden="1">
      <c r="A844" s="116">
        <v>42489</v>
      </c>
      <c r="B844" s="114" t="s">
        <v>5128</v>
      </c>
      <c r="C844" s="116">
        <v>42489</v>
      </c>
      <c r="D844" s="114" t="s">
        <v>5128</v>
      </c>
      <c r="E844" s="114" t="s">
        <v>939</v>
      </c>
      <c r="F844" s="114" t="s">
        <v>3985</v>
      </c>
      <c r="G844" s="114" t="s">
        <v>5129</v>
      </c>
      <c r="H844" s="114" t="s">
        <v>701</v>
      </c>
      <c r="I844" s="114" t="s">
        <v>81</v>
      </c>
      <c r="J844" s="114" t="s">
        <v>5130</v>
      </c>
      <c r="K844" s="114"/>
      <c r="L844" s="114" t="s">
        <v>20</v>
      </c>
      <c r="M844" s="114">
        <v>-21.88</v>
      </c>
      <c r="N844" s="114" t="s">
        <v>18</v>
      </c>
      <c r="O844" s="114">
        <v>-10.72</v>
      </c>
      <c r="P844" s="114">
        <v>-10.72</v>
      </c>
      <c r="Q844" s="114">
        <v>1.0900000000000001</v>
      </c>
      <c r="R844" s="112"/>
      <c r="S844" s="113"/>
      <c r="T844" s="113"/>
      <c r="U844" s="112"/>
    </row>
    <row r="845" spans="1:21" hidden="1">
      <c r="A845" s="116">
        <v>42489</v>
      </c>
      <c r="B845" s="114" t="s">
        <v>5128</v>
      </c>
      <c r="C845" s="116">
        <v>42489</v>
      </c>
      <c r="D845" s="114" t="s">
        <v>5128</v>
      </c>
      <c r="E845" s="114" t="s">
        <v>939</v>
      </c>
      <c r="F845" s="114" t="s">
        <v>3985</v>
      </c>
      <c r="G845" s="114" t="s">
        <v>5129</v>
      </c>
      <c r="H845" s="114" t="s">
        <v>701</v>
      </c>
      <c r="I845" s="114" t="s">
        <v>81</v>
      </c>
      <c r="J845" s="114" t="s">
        <v>5130</v>
      </c>
      <c r="K845" s="114"/>
      <c r="L845" s="114" t="s">
        <v>20</v>
      </c>
      <c r="M845" s="114">
        <v>-21.86</v>
      </c>
      <c r="N845" s="114" t="s">
        <v>18</v>
      </c>
      <c r="O845" s="114">
        <v>-10.71</v>
      </c>
      <c r="P845" s="114">
        <v>-10.71</v>
      </c>
      <c r="Q845" s="114">
        <v>1.1299999999999999</v>
      </c>
      <c r="R845" s="112"/>
      <c r="S845" s="113"/>
      <c r="T845" s="113"/>
      <c r="U845" s="113"/>
    </row>
    <row r="846" spans="1:21" hidden="1">
      <c r="A846" s="116">
        <v>42489</v>
      </c>
      <c r="B846" s="114" t="s">
        <v>5128</v>
      </c>
      <c r="C846" s="116">
        <v>42489</v>
      </c>
      <c r="D846" s="114" t="s">
        <v>5128</v>
      </c>
      <c r="E846" s="114" t="s">
        <v>939</v>
      </c>
      <c r="F846" s="114" t="s">
        <v>3985</v>
      </c>
      <c r="G846" s="114" t="s">
        <v>5129</v>
      </c>
      <c r="H846" s="114" t="s">
        <v>701</v>
      </c>
      <c r="I846" s="114" t="s">
        <v>81</v>
      </c>
      <c r="J846" s="114" t="s">
        <v>5130</v>
      </c>
      <c r="K846" s="114"/>
      <c r="L846" s="114" t="s">
        <v>20</v>
      </c>
      <c r="M846" s="114">
        <v>-34.92</v>
      </c>
      <c r="N846" s="114" t="s">
        <v>18</v>
      </c>
      <c r="O846" s="114">
        <v>-17.11</v>
      </c>
      <c r="P846" s="114">
        <v>-17.11</v>
      </c>
      <c r="Q846" s="114">
        <v>1.69</v>
      </c>
      <c r="R846" s="112"/>
      <c r="S846" s="113"/>
      <c r="T846" s="113"/>
      <c r="U846" s="113"/>
    </row>
    <row r="847" spans="1:21" hidden="1">
      <c r="A847" s="116">
        <v>42489</v>
      </c>
      <c r="B847" s="114" t="s">
        <v>5128</v>
      </c>
      <c r="C847" s="116">
        <v>42489</v>
      </c>
      <c r="D847" s="114" t="s">
        <v>5128</v>
      </c>
      <c r="E847" s="114" t="s">
        <v>939</v>
      </c>
      <c r="F847" s="114" t="s">
        <v>3985</v>
      </c>
      <c r="G847" s="114" t="s">
        <v>5129</v>
      </c>
      <c r="H847" s="114" t="s">
        <v>701</v>
      </c>
      <c r="I847" s="114" t="s">
        <v>81</v>
      </c>
      <c r="J847" s="114" t="s">
        <v>5130</v>
      </c>
      <c r="K847" s="114"/>
      <c r="L847" s="114" t="s">
        <v>20</v>
      </c>
      <c r="M847" s="114">
        <v>-21.79</v>
      </c>
      <c r="N847" s="114" t="s">
        <v>18</v>
      </c>
      <c r="O847" s="114">
        <v>-10.68</v>
      </c>
      <c r="P847" s="114">
        <v>-10.68</v>
      </c>
      <c r="Q847" s="114">
        <v>1.1399999999999999</v>
      </c>
      <c r="R847" s="112"/>
      <c r="S847" s="113"/>
      <c r="T847" s="113"/>
      <c r="U847" s="113"/>
    </row>
    <row r="848" spans="1:21" hidden="1">
      <c r="A848" s="116">
        <v>42489</v>
      </c>
      <c r="B848" s="114" t="s">
        <v>5128</v>
      </c>
      <c r="C848" s="116">
        <v>42489</v>
      </c>
      <c r="D848" s="114" t="s">
        <v>5128</v>
      </c>
      <c r="E848" s="114" t="s">
        <v>939</v>
      </c>
      <c r="F848" s="114" t="s">
        <v>3985</v>
      </c>
      <c r="G848" s="114" t="s">
        <v>5129</v>
      </c>
      <c r="H848" s="114" t="s">
        <v>701</v>
      </c>
      <c r="I848" s="114" t="s">
        <v>81</v>
      </c>
      <c r="J848" s="114" t="s">
        <v>5130</v>
      </c>
      <c r="K848" s="114"/>
      <c r="L848" s="114" t="s">
        <v>20</v>
      </c>
      <c r="M848" s="114">
        <v>-21.93</v>
      </c>
      <c r="N848" s="114" t="s">
        <v>18</v>
      </c>
      <c r="O848" s="114">
        <v>-10.75</v>
      </c>
      <c r="P848" s="114">
        <v>-10.75</v>
      </c>
      <c r="Q848" s="114">
        <v>1.1299999999999999</v>
      </c>
      <c r="R848" s="112"/>
      <c r="S848" s="113"/>
      <c r="T848" s="113"/>
      <c r="U848" s="113"/>
    </row>
    <row r="849" spans="1:21" hidden="1">
      <c r="A849" s="116">
        <v>42489</v>
      </c>
      <c r="B849" s="114" t="s">
        <v>5128</v>
      </c>
      <c r="C849" s="116">
        <v>42489</v>
      </c>
      <c r="D849" s="114" t="s">
        <v>5128</v>
      </c>
      <c r="E849" s="114" t="s">
        <v>939</v>
      </c>
      <c r="F849" s="114" t="s">
        <v>3985</v>
      </c>
      <c r="G849" s="114" t="s">
        <v>5129</v>
      </c>
      <c r="H849" s="114" t="s">
        <v>701</v>
      </c>
      <c r="I849" s="114" t="s">
        <v>81</v>
      </c>
      <c r="J849" s="114" t="s">
        <v>5130</v>
      </c>
      <c r="K849" s="114"/>
      <c r="L849" s="114" t="s">
        <v>20</v>
      </c>
      <c r="M849" s="114">
        <v>-22.07</v>
      </c>
      <c r="N849" s="114" t="s">
        <v>18</v>
      </c>
      <c r="O849" s="114">
        <v>-10.81</v>
      </c>
      <c r="P849" s="114">
        <v>-10.81</v>
      </c>
      <c r="Q849" s="114">
        <v>0.98</v>
      </c>
      <c r="R849" s="112"/>
      <c r="S849" s="112"/>
      <c r="T849" s="112"/>
      <c r="U849" s="112"/>
    </row>
    <row r="850" spans="1:21" hidden="1">
      <c r="A850" s="116">
        <v>42489</v>
      </c>
      <c r="B850" s="114" t="s">
        <v>5128</v>
      </c>
      <c r="C850" s="116">
        <v>42489</v>
      </c>
      <c r="D850" s="114" t="s">
        <v>5128</v>
      </c>
      <c r="E850" s="114" t="s">
        <v>939</v>
      </c>
      <c r="F850" s="114" t="s">
        <v>3985</v>
      </c>
      <c r="G850" s="114" t="s">
        <v>5129</v>
      </c>
      <c r="H850" s="114" t="s">
        <v>701</v>
      </c>
      <c r="I850" s="114" t="s">
        <v>81</v>
      </c>
      <c r="J850" s="114" t="s">
        <v>5130</v>
      </c>
      <c r="K850" s="114"/>
      <c r="L850" s="114" t="s">
        <v>20</v>
      </c>
      <c r="M850" s="114">
        <v>-21.99</v>
      </c>
      <c r="N850" s="114" t="s">
        <v>18</v>
      </c>
      <c r="O850" s="114">
        <v>-10.78</v>
      </c>
      <c r="P850" s="114">
        <v>-10.78</v>
      </c>
      <c r="Q850" s="114">
        <v>1.1299999999999999</v>
      </c>
      <c r="R850" s="112"/>
      <c r="S850" s="112"/>
      <c r="T850" s="112"/>
      <c r="U850" s="112"/>
    </row>
    <row r="851" spans="1:21" hidden="1">
      <c r="A851" s="116">
        <v>42489</v>
      </c>
      <c r="B851" s="114" t="s">
        <v>5128</v>
      </c>
      <c r="C851" s="116">
        <v>42489</v>
      </c>
      <c r="D851" s="114" t="s">
        <v>5128</v>
      </c>
      <c r="E851" s="114" t="s">
        <v>939</v>
      </c>
      <c r="F851" s="114" t="s">
        <v>3985</v>
      </c>
      <c r="G851" s="114" t="s">
        <v>5129</v>
      </c>
      <c r="H851" s="114" t="s">
        <v>701</v>
      </c>
      <c r="I851" s="114" t="s">
        <v>81</v>
      </c>
      <c r="J851" s="114" t="s">
        <v>5130</v>
      </c>
      <c r="K851" s="114"/>
      <c r="L851" s="114" t="s">
        <v>20</v>
      </c>
      <c r="M851" s="114">
        <v>-12.3</v>
      </c>
      <c r="N851" s="114" t="s">
        <v>18</v>
      </c>
      <c r="O851" s="114">
        <v>-6.03</v>
      </c>
      <c r="P851" s="114">
        <v>-6.03</v>
      </c>
      <c r="Q851" s="114">
        <v>0.8</v>
      </c>
      <c r="R851" s="112"/>
      <c r="S851" s="112"/>
      <c r="T851" s="112"/>
      <c r="U851" s="112"/>
    </row>
    <row r="852" spans="1:21" hidden="1">
      <c r="A852" s="116">
        <v>42489</v>
      </c>
      <c r="B852" s="114" t="s">
        <v>5128</v>
      </c>
      <c r="C852" s="116">
        <v>42489</v>
      </c>
      <c r="D852" s="114" t="s">
        <v>5128</v>
      </c>
      <c r="E852" s="114" t="s">
        <v>939</v>
      </c>
      <c r="F852" s="114" t="s">
        <v>3985</v>
      </c>
      <c r="G852" s="114" t="s">
        <v>5129</v>
      </c>
      <c r="H852" s="114" t="s">
        <v>701</v>
      </c>
      <c r="I852" s="114" t="s">
        <v>81</v>
      </c>
      <c r="J852" s="114" t="s">
        <v>5130</v>
      </c>
      <c r="K852" s="114"/>
      <c r="L852" s="114" t="s">
        <v>20</v>
      </c>
      <c r="M852" s="114">
        <v>-12.05</v>
      </c>
      <c r="N852" s="114" t="s">
        <v>18</v>
      </c>
      <c r="O852" s="114">
        <v>-5.9</v>
      </c>
      <c r="P852" s="114">
        <v>-5.9</v>
      </c>
      <c r="Q852" s="114">
        <v>0.76</v>
      </c>
      <c r="R852" s="112"/>
      <c r="S852" s="112"/>
      <c r="T852" s="112"/>
      <c r="U852" s="112"/>
    </row>
    <row r="853" spans="1:21">
      <c r="A853" s="116">
        <v>42486</v>
      </c>
      <c r="B853" s="114" t="s">
        <v>5131</v>
      </c>
      <c r="C853" s="116">
        <v>42486</v>
      </c>
      <c r="D853" s="114" t="s">
        <v>5131</v>
      </c>
      <c r="E853" s="114" t="s">
        <v>940</v>
      </c>
      <c r="F853" s="114"/>
      <c r="G853" s="114"/>
      <c r="H853" s="114" t="s">
        <v>702</v>
      </c>
      <c r="I853" s="114" t="s">
        <v>19</v>
      </c>
      <c r="J853" s="114" t="s">
        <v>5132</v>
      </c>
      <c r="K853" s="114"/>
      <c r="L853" s="114" t="s">
        <v>20</v>
      </c>
      <c r="M853" s="114">
        <v>-706.44</v>
      </c>
      <c r="N853" s="114" t="s">
        <v>18</v>
      </c>
      <c r="O853" s="114">
        <v>-443.36</v>
      </c>
      <c r="P853" s="114">
        <v>-443.36</v>
      </c>
      <c r="Q853" s="114">
        <v>0.04</v>
      </c>
      <c r="R853" s="112"/>
      <c r="S853" s="113"/>
      <c r="T853" s="113"/>
      <c r="U853" s="113"/>
    </row>
    <row r="854" spans="1:21">
      <c r="A854" s="116">
        <v>42486</v>
      </c>
      <c r="B854" s="114" t="s">
        <v>5131</v>
      </c>
      <c r="C854" s="116">
        <v>42486</v>
      </c>
      <c r="D854" s="114" t="s">
        <v>5131</v>
      </c>
      <c r="E854" s="114" t="s">
        <v>940</v>
      </c>
      <c r="F854" s="114"/>
      <c r="G854" s="114"/>
      <c r="H854" s="114" t="s">
        <v>702</v>
      </c>
      <c r="I854" s="114" t="s">
        <v>19</v>
      </c>
      <c r="J854" s="114" t="s">
        <v>5132</v>
      </c>
      <c r="K854" s="114" t="s">
        <v>21</v>
      </c>
      <c r="L854" s="114"/>
      <c r="M854" s="114">
        <v>706.44</v>
      </c>
      <c r="N854" s="114" t="s">
        <v>18</v>
      </c>
      <c r="O854" s="114">
        <v>443.36</v>
      </c>
      <c r="P854" s="114">
        <v>443.36</v>
      </c>
      <c r="Q854" s="114">
        <v>0</v>
      </c>
      <c r="R854" s="112"/>
      <c r="S854" s="113"/>
      <c r="T854" s="113"/>
      <c r="U854" s="113"/>
    </row>
    <row r="855" spans="1:21">
      <c r="A855" s="116">
        <v>42480</v>
      </c>
      <c r="B855" s="114" t="s">
        <v>4776</v>
      </c>
      <c r="C855" s="116">
        <v>42480</v>
      </c>
      <c r="D855" s="114" t="s">
        <v>4776</v>
      </c>
      <c r="E855" s="114" t="s">
        <v>940</v>
      </c>
      <c r="F855" s="114"/>
      <c r="G855" s="114"/>
      <c r="H855" s="114" t="s">
        <v>702</v>
      </c>
      <c r="I855" s="114" t="s">
        <v>19</v>
      </c>
      <c r="J855" s="114" t="s">
        <v>4777</v>
      </c>
      <c r="K855" s="114"/>
      <c r="L855" s="114" t="s">
        <v>20</v>
      </c>
      <c r="M855" s="136">
        <v>-40355.69</v>
      </c>
      <c r="N855" s="114" t="s">
        <v>18</v>
      </c>
      <c r="O855" s="136">
        <v>-25324.880000000001</v>
      </c>
      <c r="P855" s="136">
        <v>-25324.880000000001</v>
      </c>
      <c r="Q855" s="114">
        <v>0</v>
      </c>
      <c r="R855" s="112"/>
      <c r="S855" s="113"/>
      <c r="T855" s="113"/>
      <c r="U855" s="113"/>
    </row>
    <row r="856" spans="1:21">
      <c r="A856" s="116">
        <v>42480</v>
      </c>
      <c r="B856" s="114" t="s">
        <v>4776</v>
      </c>
      <c r="C856" s="116">
        <v>42480</v>
      </c>
      <c r="D856" s="114" t="s">
        <v>4776</v>
      </c>
      <c r="E856" s="114" t="s">
        <v>940</v>
      </c>
      <c r="F856" s="114"/>
      <c r="G856" s="114"/>
      <c r="H856" s="114" t="s">
        <v>702</v>
      </c>
      <c r="I856" s="114" t="s">
        <v>19</v>
      </c>
      <c r="J856" s="114" t="s">
        <v>4777</v>
      </c>
      <c r="K856" s="114" t="s">
        <v>21</v>
      </c>
      <c r="L856" s="114"/>
      <c r="M856" s="136">
        <v>40355.69</v>
      </c>
      <c r="N856" s="114" t="s">
        <v>18</v>
      </c>
      <c r="O856" s="136">
        <v>25324.880000000001</v>
      </c>
      <c r="P856" s="136">
        <v>25324.880000000001</v>
      </c>
      <c r="Q856" s="114">
        <v>0</v>
      </c>
      <c r="R856" s="112"/>
      <c r="S856" s="113"/>
      <c r="T856" s="113"/>
      <c r="U856" s="113"/>
    </row>
    <row r="857" spans="1:21" hidden="1">
      <c r="A857" s="116">
        <v>42480</v>
      </c>
      <c r="B857" s="114" t="s">
        <v>4773</v>
      </c>
      <c r="C857" s="116">
        <v>42490</v>
      </c>
      <c r="D857" s="114" t="s">
        <v>4774</v>
      </c>
      <c r="E857" s="114" t="s">
        <v>940</v>
      </c>
      <c r="F857" s="114"/>
      <c r="G857" s="114"/>
      <c r="H857" s="114" t="s">
        <v>702</v>
      </c>
      <c r="I857" s="114" t="s">
        <v>17</v>
      </c>
      <c r="J857" s="114" t="s">
        <v>4775</v>
      </c>
      <c r="K857" s="114"/>
      <c r="L857" s="114" t="s">
        <v>20</v>
      </c>
      <c r="M857" s="136">
        <v>-40355.69</v>
      </c>
      <c r="N857" s="114" t="s">
        <v>18</v>
      </c>
      <c r="O857" s="136">
        <v>-25324.880000000001</v>
      </c>
      <c r="P857" s="136">
        <v>-25324.880000000001</v>
      </c>
      <c r="Q857" s="114">
        <v>0</v>
      </c>
      <c r="R857" s="112"/>
      <c r="S857" s="112"/>
      <c r="T857" s="112"/>
      <c r="U857" s="112"/>
    </row>
    <row r="858" spans="1:21">
      <c r="A858" s="116">
        <v>42479</v>
      </c>
      <c r="B858" s="114" t="s">
        <v>5133</v>
      </c>
      <c r="C858" s="116">
        <v>42479</v>
      </c>
      <c r="D858" s="114" t="s">
        <v>5133</v>
      </c>
      <c r="E858" s="114" t="s">
        <v>940</v>
      </c>
      <c r="F858" s="114"/>
      <c r="G858" s="114"/>
      <c r="H858" s="114" t="s">
        <v>702</v>
      </c>
      <c r="I858" s="114" t="s">
        <v>19</v>
      </c>
      <c r="J858" s="114" t="s">
        <v>5134</v>
      </c>
      <c r="K858" s="114"/>
      <c r="L858" s="114" t="s">
        <v>20</v>
      </c>
      <c r="M858" s="114">
        <v>-89.31</v>
      </c>
      <c r="N858" s="114" t="s">
        <v>18</v>
      </c>
      <c r="O858" s="114">
        <v>-69.58</v>
      </c>
      <c r="P858" s="114">
        <v>-69.58</v>
      </c>
      <c r="Q858" s="114">
        <v>0</v>
      </c>
      <c r="R858" s="112"/>
      <c r="S858" s="112"/>
      <c r="T858" s="112"/>
      <c r="U858" s="112"/>
    </row>
    <row r="859" spans="1:21">
      <c r="A859" s="116">
        <v>42479</v>
      </c>
      <c r="B859" s="114" t="s">
        <v>5133</v>
      </c>
      <c r="C859" s="116">
        <v>42479</v>
      </c>
      <c r="D859" s="114" t="s">
        <v>5133</v>
      </c>
      <c r="E859" s="114" t="s">
        <v>940</v>
      </c>
      <c r="F859" s="114"/>
      <c r="G859" s="114"/>
      <c r="H859" s="114" t="s">
        <v>702</v>
      </c>
      <c r="I859" s="114" t="s">
        <v>19</v>
      </c>
      <c r="J859" s="114" t="s">
        <v>5134</v>
      </c>
      <c r="K859" s="114" t="s">
        <v>21</v>
      </c>
      <c r="L859" s="114"/>
      <c r="M859" s="114">
        <v>89.31</v>
      </c>
      <c r="N859" s="114" t="s">
        <v>18</v>
      </c>
      <c r="O859" s="114">
        <v>69.58</v>
      </c>
      <c r="P859" s="114">
        <v>69.58</v>
      </c>
      <c r="Q859" s="114">
        <v>0</v>
      </c>
      <c r="R859" s="112"/>
      <c r="S859" s="113"/>
      <c r="T859" s="113"/>
      <c r="U859" s="112"/>
    </row>
    <row r="860" spans="1:21">
      <c r="A860" s="116">
        <v>42479</v>
      </c>
      <c r="B860" s="114" t="s">
        <v>5135</v>
      </c>
      <c r="C860" s="116">
        <v>42479</v>
      </c>
      <c r="D860" s="114" t="s">
        <v>5135</v>
      </c>
      <c r="E860" s="114" t="s">
        <v>940</v>
      </c>
      <c r="F860" s="114"/>
      <c r="G860" s="114"/>
      <c r="H860" s="114" t="s">
        <v>702</v>
      </c>
      <c r="I860" s="114" t="s">
        <v>19</v>
      </c>
      <c r="J860" s="114" t="s">
        <v>5136</v>
      </c>
      <c r="K860" s="114"/>
      <c r="L860" s="114" t="s">
        <v>20</v>
      </c>
      <c r="M860" s="136">
        <v>-16762.13</v>
      </c>
      <c r="N860" s="114" t="s">
        <v>18</v>
      </c>
      <c r="O860" s="136">
        <v>-10518.96</v>
      </c>
      <c r="P860" s="136">
        <v>-10518.96</v>
      </c>
      <c r="Q860" s="114">
        <v>0</v>
      </c>
      <c r="R860" s="112"/>
      <c r="S860" s="113"/>
      <c r="T860" s="113"/>
      <c r="U860" s="113"/>
    </row>
    <row r="861" spans="1:21">
      <c r="A861" s="116">
        <v>42479</v>
      </c>
      <c r="B861" s="114" t="s">
        <v>5135</v>
      </c>
      <c r="C861" s="116">
        <v>42479</v>
      </c>
      <c r="D861" s="114" t="s">
        <v>5135</v>
      </c>
      <c r="E861" s="114" t="s">
        <v>940</v>
      </c>
      <c r="F861" s="114"/>
      <c r="G861" s="114"/>
      <c r="H861" s="114" t="s">
        <v>702</v>
      </c>
      <c r="I861" s="114" t="s">
        <v>19</v>
      </c>
      <c r="J861" s="114" t="s">
        <v>5136</v>
      </c>
      <c r="K861" s="114"/>
      <c r="L861" s="114" t="s">
        <v>20</v>
      </c>
      <c r="M861" s="136">
        <v>-23593.56</v>
      </c>
      <c r="N861" s="114" t="s">
        <v>18</v>
      </c>
      <c r="O861" s="136">
        <v>-14805.96</v>
      </c>
      <c r="P861" s="136">
        <v>-14805.92</v>
      </c>
      <c r="Q861" s="114">
        <v>-0.04</v>
      </c>
      <c r="R861" s="112"/>
      <c r="S861" s="113"/>
      <c r="T861" s="113"/>
      <c r="U861" s="113"/>
    </row>
    <row r="862" spans="1:21">
      <c r="A862" s="116">
        <v>42479</v>
      </c>
      <c r="B862" s="114" t="s">
        <v>5135</v>
      </c>
      <c r="C862" s="116">
        <v>42479</v>
      </c>
      <c r="D862" s="114" t="s">
        <v>5135</v>
      </c>
      <c r="E862" s="114" t="s">
        <v>940</v>
      </c>
      <c r="F862" s="114"/>
      <c r="G862" s="114"/>
      <c r="H862" s="114" t="s">
        <v>702</v>
      </c>
      <c r="I862" s="114" t="s">
        <v>19</v>
      </c>
      <c r="J862" s="114" t="s">
        <v>5136</v>
      </c>
      <c r="K862" s="114" t="s">
        <v>21</v>
      </c>
      <c r="L862" s="114"/>
      <c r="M862" s="136">
        <v>23593.56</v>
      </c>
      <c r="N862" s="114" t="s">
        <v>18</v>
      </c>
      <c r="O862" s="136">
        <v>14805.96</v>
      </c>
      <c r="P862" s="136">
        <v>14805.92</v>
      </c>
      <c r="Q862" s="114">
        <v>0</v>
      </c>
      <c r="R862" s="112"/>
      <c r="S862" s="113"/>
      <c r="T862" s="113"/>
      <c r="U862" s="113"/>
    </row>
    <row r="863" spans="1:21">
      <c r="A863" s="116">
        <v>42479</v>
      </c>
      <c r="B863" s="114" t="s">
        <v>5135</v>
      </c>
      <c r="C863" s="116">
        <v>42479</v>
      </c>
      <c r="D863" s="114" t="s">
        <v>5135</v>
      </c>
      <c r="E863" s="114" t="s">
        <v>940</v>
      </c>
      <c r="F863" s="114"/>
      <c r="G863" s="114"/>
      <c r="H863" s="114" t="s">
        <v>702</v>
      </c>
      <c r="I863" s="114" t="s">
        <v>19</v>
      </c>
      <c r="J863" s="114" t="s">
        <v>5136</v>
      </c>
      <c r="K863" s="114" t="s">
        <v>21</v>
      </c>
      <c r="L863" s="114"/>
      <c r="M863" s="136">
        <v>16762.13</v>
      </c>
      <c r="N863" s="114" t="s">
        <v>18</v>
      </c>
      <c r="O863" s="136">
        <v>10518.96</v>
      </c>
      <c r="P863" s="136">
        <v>10518.96</v>
      </c>
      <c r="Q863" s="114">
        <v>0</v>
      </c>
      <c r="R863" s="112"/>
      <c r="S863" s="113"/>
      <c r="T863" s="113"/>
      <c r="U863" s="113"/>
    </row>
    <row r="864" spans="1:21">
      <c r="A864" s="116">
        <v>42489</v>
      </c>
      <c r="B864" s="114" t="s">
        <v>5137</v>
      </c>
      <c r="C864" s="116">
        <v>42489</v>
      </c>
      <c r="D864" s="114" t="s">
        <v>5137</v>
      </c>
      <c r="E864" s="114" t="s">
        <v>940</v>
      </c>
      <c r="F864" s="114"/>
      <c r="G864" s="114"/>
      <c r="H864" s="114" t="s">
        <v>702</v>
      </c>
      <c r="I864" s="114" t="s">
        <v>19</v>
      </c>
      <c r="J864" s="114" t="s">
        <v>5138</v>
      </c>
      <c r="K864" s="114"/>
      <c r="L864" s="114" t="s">
        <v>20</v>
      </c>
      <c r="M864" s="114">
        <v>-6.83</v>
      </c>
      <c r="N864" s="114" t="s">
        <v>18</v>
      </c>
      <c r="O864" s="114">
        <v>-5.33</v>
      </c>
      <c r="P864" s="114">
        <v>-5.33</v>
      </c>
      <c r="Q864" s="114">
        <v>0.01</v>
      </c>
      <c r="R864" s="112"/>
      <c r="S864" s="112"/>
      <c r="T864" s="112"/>
      <c r="U864" s="112"/>
    </row>
    <row r="865" spans="1:21">
      <c r="A865" s="116">
        <v>42489</v>
      </c>
      <c r="B865" s="114" t="s">
        <v>5137</v>
      </c>
      <c r="C865" s="116">
        <v>42489</v>
      </c>
      <c r="D865" s="114" t="s">
        <v>5137</v>
      </c>
      <c r="E865" s="114" t="s">
        <v>940</v>
      </c>
      <c r="F865" s="114"/>
      <c r="G865" s="114"/>
      <c r="H865" s="114" t="s">
        <v>702</v>
      </c>
      <c r="I865" s="114" t="s">
        <v>19</v>
      </c>
      <c r="J865" s="114" t="s">
        <v>5138</v>
      </c>
      <c r="K865" s="114" t="s">
        <v>21</v>
      </c>
      <c r="L865" s="114"/>
      <c r="M865" s="114">
        <v>6.83</v>
      </c>
      <c r="N865" s="114" t="s">
        <v>18</v>
      </c>
      <c r="O865" s="114">
        <v>5.33</v>
      </c>
      <c r="P865" s="114">
        <v>5.33</v>
      </c>
      <c r="Q865" s="114">
        <v>0</v>
      </c>
      <c r="R865" s="112"/>
      <c r="S865" s="112"/>
      <c r="T865" s="112"/>
      <c r="U865" s="112"/>
    </row>
    <row r="866" spans="1:21">
      <c r="A866" s="116">
        <v>42489</v>
      </c>
      <c r="B866" s="114" t="s">
        <v>5139</v>
      </c>
      <c r="C866" s="116">
        <v>42489</v>
      </c>
      <c r="D866" s="114" t="s">
        <v>5139</v>
      </c>
      <c r="E866" s="114" t="s">
        <v>940</v>
      </c>
      <c r="F866" s="114"/>
      <c r="G866" s="114"/>
      <c r="H866" s="114" t="s">
        <v>702</v>
      </c>
      <c r="I866" s="114" t="s">
        <v>19</v>
      </c>
      <c r="J866" s="114" t="s">
        <v>5140</v>
      </c>
      <c r="K866" s="114"/>
      <c r="L866" s="114" t="s">
        <v>20</v>
      </c>
      <c r="M866" s="114">
        <v>-82.48</v>
      </c>
      <c r="N866" s="114" t="s">
        <v>18</v>
      </c>
      <c r="O866" s="114">
        <v>-64.260000000000005</v>
      </c>
      <c r="P866" s="114">
        <v>-64.25</v>
      </c>
      <c r="Q866" s="114">
        <v>-0.01</v>
      </c>
      <c r="R866" s="112"/>
      <c r="S866" s="112"/>
      <c r="T866" s="112"/>
      <c r="U866" s="112"/>
    </row>
    <row r="867" spans="1:21">
      <c r="A867" s="116">
        <v>42489</v>
      </c>
      <c r="B867" s="114" t="s">
        <v>5139</v>
      </c>
      <c r="C867" s="116">
        <v>42489</v>
      </c>
      <c r="D867" s="114" t="s">
        <v>5139</v>
      </c>
      <c r="E867" s="114" t="s">
        <v>940</v>
      </c>
      <c r="F867" s="114"/>
      <c r="G867" s="114"/>
      <c r="H867" s="114" t="s">
        <v>702</v>
      </c>
      <c r="I867" s="114" t="s">
        <v>19</v>
      </c>
      <c r="J867" s="114" t="s">
        <v>5140</v>
      </c>
      <c r="K867" s="114" t="s">
        <v>21</v>
      </c>
      <c r="L867" s="114"/>
      <c r="M867" s="114">
        <v>82.48</v>
      </c>
      <c r="N867" s="114" t="s">
        <v>18</v>
      </c>
      <c r="O867" s="114">
        <v>64.260000000000005</v>
      </c>
      <c r="P867" s="114">
        <v>64.25</v>
      </c>
      <c r="Q867" s="114">
        <v>0</v>
      </c>
      <c r="R867" s="112"/>
      <c r="S867" s="112"/>
      <c r="T867" s="112"/>
      <c r="U867" s="112"/>
    </row>
    <row r="868" spans="1:21" hidden="1">
      <c r="A868" s="116">
        <v>42489</v>
      </c>
      <c r="B868" s="114" t="s">
        <v>5128</v>
      </c>
      <c r="C868" s="116">
        <v>42489</v>
      </c>
      <c r="D868" s="114" t="s">
        <v>5128</v>
      </c>
      <c r="E868" s="114" t="s">
        <v>940</v>
      </c>
      <c r="F868" s="114" t="s">
        <v>3985</v>
      </c>
      <c r="G868" s="114" t="s">
        <v>5129</v>
      </c>
      <c r="H868" s="114" t="s">
        <v>702</v>
      </c>
      <c r="I868" s="114" t="s">
        <v>81</v>
      </c>
      <c r="J868" s="114" t="s">
        <v>5130</v>
      </c>
      <c r="K868" s="114"/>
      <c r="L868" s="114" t="s">
        <v>20</v>
      </c>
      <c r="M868" s="114">
        <v>-82.48</v>
      </c>
      <c r="N868" s="114" t="s">
        <v>18</v>
      </c>
      <c r="O868" s="114">
        <v>-59.39</v>
      </c>
      <c r="P868" s="114">
        <v>-59.39</v>
      </c>
      <c r="Q868" s="114">
        <v>-4.8600000000000003</v>
      </c>
      <c r="R868" s="112"/>
      <c r="S868" s="113"/>
      <c r="T868" s="113"/>
      <c r="U868" s="113"/>
    </row>
    <row r="869" spans="1:21">
      <c r="A869" s="116">
        <v>42489</v>
      </c>
      <c r="B869" s="114" t="s">
        <v>5141</v>
      </c>
      <c r="C869" s="116">
        <v>42489</v>
      </c>
      <c r="D869" s="114" t="s">
        <v>5141</v>
      </c>
      <c r="E869" s="114" t="s">
        <v>941</v>
      </c>
      <c r="F869" s="114"/>
      <c r="G869" s="114"/>
      <c r="H869" s="114" t="s">
        <v>703</v>
      </c>
      <c r="I869" s="114" t="s">
        <v>19</v>
      </c>
      <c r="J869" s="114" t="s">
        <v>5142</v>
      </c>
      <c r="K869" s="114"/>
      <c r="L869" s="114" t="s">
        <v>20</v>
      </c>
      <c r="M869" s="114">
        <v>-5.97</v>
      </c>
      <c r="N869" s="114" t="s">
        <v>18</v>
      </c>
      <c r="O869" s="114">
        <v>-7.23</v>
      </c>
      <c r="P869" s="114">
        <v>-7.23</v>
      </c>
      <c r="Q869" s="114">
        <v>0</v>
      </c>
      <c r="R869" s="112"/>
      <c r="S869" s="113"/>
      <c r="T869" s="113"/>
      <c r="U869" s="113"/>
    </row>
    <row r="870" spans="1:21">
      <c r="A870" s="116">
        <v>42489</v>
      </c>
      <c r="B870" s="114" t="s">
        <v>5141</v>
      </c>
      <c r="C870" s="116">
        <v>42489</v>
      </c>
      <c r="D870" s="114" t="s">
        <v>5141</v>
      </c>
      <c r="E870" s="114" t="s">
        <v>941</v>
      </c>
      <c r="F870" s="114"/>
      <c r="G870" s="114"/>
      <c r="H870" s="114" t="s">
        <v>703</v>
      </c>
      <c r="I870" s="114" t="s">
        <v>19</v>
      </c>
      <c r="J870" s="114" t="s">
        <v>5142</v>
      </c>
      <c r="K870" s="114" t="s">
        <v>21</v>
      </c>
      <c r="L870" s="114"/>
      <c r="M870" s="114">
        <v>5.97</v>
      </c>
      <c r="N870" s="114" t="s">
        <v>18</v>
      </c>
      <c r="O870" s="114">
        <v>7.23</v>
      </c>
      <c r="P870" s="114">
        <v>7.23</v>
      </c>
      <c r="Q870" s="114">
        <v>0</v>
      </c>
      <c r="R870" s="112"/>
      <c r="S870" s="113"/>
      <c r="T870" s="113"/>
      <c r="U870" s="113"/>
    </row>
    <row r="871" spans="1:21" hidden="1">
      <c r="A871" s="116">
        <v>42489</v>
      </c>
      <c r="B871" s="114" t="s">
        <v>5128</v>
      </c>
      <c r="C871" s="116">
        <v>42489</v>
      </c>
      <c r="D871" s="114" t="s">
        <v>5128</v>
      </c>
      <c r="E871" s="114" t="s">
        <v>941</v>
      </c>
      <c r="F871" s="114" t="s">
        <v>3985</v>
      </c>
      <c r="G871" s="114" t="s">
        <v>5129</v>
      </c>
      <c r="H871" s="114" t="s">
        <v>703</v>
      </c>
      <c r="I871" s="114" t="s">
        <v>81</v>
      </c>
      <c r="J871" s="114" t="s">
        <v>5130</v>
      </c>
      <c r="K871" s="114"/>
      <c r="L871" s="114" t="s">
        <v>20</v>
      </c>
      <c r="M871" s="114">
        <v>-5.97</v>
      </c>
      <c r="N871" s="114" t="s">
        <v>18</v>
      </c>
      <c r="O871" s="114">
        <v>0</v>
      </c>
      <c r="P871" s="114">
        <v>0</v>
      </c>
      <c r="Q871" s="114">
        <v>-7.23</v>
      </c>
      <c r="R871" s="112"/>
      <c r="S871" s="113"/>
      <c r="T871" s="113"/>
      <c r="U871" s="113"/>
    </row>
    <row r="872" spans="1:21">
      <c r="A872" s="116">
        <v>42489</v>
      </c>
      <c r="B872" s="114" t="s">
        <v>5141</v>
      </c>
      <c r="C872" s="116">
        <v>42489</v>
      </c>
      <c r="D872" s="114" t="s">
        <v>5141</v>
      </c>
      <c r="E872" s="114" t="s">
        <v>942</v>
      </c>
      <c r="F872" s="114"/>
      <c r="G872" s="114"/>
      <c r="H872" s="114" t="s">
        <v>704</v>
      </c>
      <c r="I872" s="114" t="s">
        <v>19</v>
      </c>
      <c r="J872" s="114" t="s">
        <v>5142</v>
      </c>
      <c r="K872" s="114"/>
      <c r="L872" s="114" t="s">
        <v>20</v>
      </c>
      <c r="M872" s="114">
        <v>-37.42</v>
      </c>
      <c r="N872" s="114" t="s">
        <v>18</v>
      </c>
      <c r="O872" s="114">
        <v>-40.81</v>
      </c>
      <c r="P872" s="114">
        <v>-40.81</v>
      </c>
      <c r="Q872" s="114">
        <v>0</v>
      </c>
      <c r="R872" s="112"/>
      <c r="S872" s="113"/>
      <c r="T872" s="113"/>
      <c r="U872" s="113"/>
    </row>
    <row r="873" spans="1:21">
      <c r="A873" s="116">
        <v>42489</v>
      </c>
      <c r="B873" s="114" t="s">
        <v>5141</v>
      </c>
      <c r="C873" s="116">
        <v>42489</v>
      </c>
      <c r="D873" s="114" t="s">
        <v>5141</v>
      </c>
      <c r="E873" s="114" t="s">
        <v>942</v>
      </c>
      <c r="F873" s="114"/>
      <c r="G873" s="114"/>
      <c r="H873" s="114" t="s">
        <v>704</v>
      </c>
      <c r="I873" s="114" t="s">
        <v>19</v>
      </c>
      <c r="J873" s="114" t="s">
        <v>5142</v>
      </c>
      <c r="K873" s="114" t="s">
        <v>21</v>
      </c>
      <c r="L873" s="114"/>
      <c r="M873" s="114">
        <v>37.42</v>
      </c>
      <c r="N873" s="114" t="s">
        <v>18</v>
      </c>
      <c r="O873" s="114">
        <v>40.81</v>
      </c>
      <c r="P873" s="114">
        <v>40.81</v>
      </c>
      <c r="Q873" s="114">
        <v>0</v>
      </c>
      <c r="R873" s="112"/>
      <c r="S873" s="113"/>
      <c r="T873" s="113"/>
      <c r="U873" s="113"/>
    </row>
    <row r="874" spans="1:21" hidden="1">
      <c r="A874" s="116">
        <v>42489</v>
      </c>
      <c r="B874" s="114" t="s">
        <v>5128</v>
      </c>
      <c r="C874" s="116">
        <v>42489</v>
      </c>
      <c r="D874" s="114" t="s">
        <v>5128</v>
      </c>
      <c r="E874" s="114" t="s">
        <v>942</v>
      </c>
      <c r="F874" s="114" t="s">
        <v>3985</v>
      </c>
      <c r="G874" s="114" t="s">
        <v>5129</v>
      </c>
      <c r="H874" s="114" t="s">
        <v>704</v>
      </c>
      <c r="I874" s="114" t="s">
        <v>81</v>
      </c>
      <c r="J874" s="114" t="s">
        <v>5130</v>
      </c>
      <c r="K874" s="114"/>
      <c r="L874" s="114" t="s">
        <v>20</v>
      </c>
      <c r="M874" s="114">
        <v>-37.42</v>
      </c>
      <c r="N874" s="114" t="s">
        <v>18</v>
      </c>
      <c r="O874" s="114">
        <v>-40.79</v>
      </c>
      <c r="P874" s="114">
        <v>-40.79</v>
      </c>
      <c r="Q874" s="114">
        <v>-0.02</v>
      </c>
      <c r="R874" s="112"/>
      <c r="S874" s="113"/>
      <c r="T874" s="113"/>
      <c r="U874" s="113"/>
    </row>
    <row r="875" spans="1:21">
      <c r="A875" s="116">
        <v>42475</v>
      </c>
      <c r="B875" s="114" t="s">
        <v>5143</v>
      </c>
      <c r="C875" s="116">
        <v>42475</v>
      </c>
      <c r="D875" s="114" t="s">
        <v>5143</v>
      </c>
      <c r="E875" s="114" t="s">
        <v>943</v>
      </c>
      <c r="F875" s="114"/>
      <c r="G875" s="114"/>
      <c r="H875" s="114" t="s">
        <v>705</v>
      </c>
      <c r="I875" s="114" t="s">
        <v>19</v>
      </c>
      <c r="J875" s="114" t="s">
        <v>5144</v>
      </c>
      <c r="K875" s="114"/>
      <c r="L875" s="114" t="s">
        <v>20</v>
      </c>
      <c r="M875" s="136">
        <v>-5826.24</v>
      </c>
      <c r="N875" s="114" t="s">
        <v>18</v>
      </c>
      <c r="O875" s="136">
        <v>-3177.23</v>
      </c>
      <c r="P875" s="136">
        <v>-3177.23</v>
      </c>
      <c r="Q875" s="114">
        <v>0.02</v>
      </c>
      <c r="R875" s="112"/>
      <c r="S875" s="112"/>
      <c r="T875" s="112"/>
      <c r="U875" s="112"/>
    </row>
    <row r="876" spans="1:21">
      <c r="A876" s="116">
        <v>42475</v>
      </c>
      <c r="B876" s="114" t="s">
        <v>5143</v>
      </c>
      <c r="C876" s="116">
        <v>42475</v>
      </c>
      <c r="D876" s="114" t="s">
        <v>5143</v>
      </c>
      <c r="E876" s="114" t="s">
        <v>943</v>
      </c>
      <c r="F876" s="114"/>
      <c r="G876" s="114"/>
      <c r="H876" s="114" t="s">
        <v>705</v>
      </c>
      <c r="I876" s="114" t="s">
        <v>19</v>
      </c>
      <c r="J876" s="114" t="s">
        <v>5144</v>
      </c>
      <c r="K876" s="114" t="s">
        <v>21</v>
      </c>
      <c r="L876" s="114"/>
      <c r="M876" s="136">
        <v>5826.24</v>
      </c>
      <c r="N876" s="114" t="s">
        <v>18</v>
      </c>
      <c r="O876" s="136">
        <v>3177.23</v>
      </c>
      <c r="P876" s="136">
        <v>3177.23</v>
      </c>
      <c r="Q876" s="114">
        <v>0</v>
      </c>
      <c r="R876" s="112"/>
      <c r="S876" s="112"/>
      <c r="T876" s="112"/>
      <c r="U876" s="112"/>
    </row>
    <row r="877" spans="1:21">
      <c r="A877" s="116">
        <v>42475</v>
      </c>
      <c r="B877" s="114" t="s">
        <v>5143</v>
      </c>
      <c r="C877" s="116">
        <v>42475</v>
      </c>
      <c r="D877" s="114" t="s">
        <v>5143</v>
      </c>
      <c r="E877" s="114" t="s">
        <v>943</v>
      </c>
      <c r="F877" s="114"/>
      <c r="G877" s="114"/>
      <c r="H877" s="114" t="s">
        <v>705</v>
      </c>
      <c r="I877" s="114" t="s">
        <v>19</v>
      </c>
      <c r="J877" s="114" t="s">
        <v>5144</v>
      </c>
      <c r="K877" s="114"/>
      <c r="L877" s="114" t="s">
        <v>20</v>
      </c>
      <c r="M877" s="136">
        <v>-2681.04</v>
      </c>
      <c r="N877" s="114" t="s">
        <v>18</v>
      </c>
      <c r="O877" s="136">
        <v>-1440.96</v>
      </c>
      <c r="P877" s="136">
        <v>-1440.96</v>
      </c>
      <c r="Q877" s="114">
        <v>0</v>
      </c>
      <c r="R877" s="112"/>
      <c r="S877" s="113"/>
      <c r="T877" s="113"/>
      <c r="U877" s="112"/>
    </row>
    <row r="878" spans="1:21">
      <c r="A878" s="116">
        <v>42475</v>
      </c>
      <c r="B878" s="114" t="s">
        <v>5143</v>
      </c>
      <c r="C878" s="116">
        <v>42475</v>
      </c>
      <c r="D878" s="114" t="s">
        <v>5143</v>
      </c>
      <c r="E878" s="114" t="s">
        <v>943</v>
      </c>
      <c r="F878" s="114"/>
      <c r="G878" s="114"/>
      <c r="H878" s="114" t="s">
        <v>705</v>
      </c>
      <c r="I878" s="114" t="s">
        <v>19</v>
      </c>
      <c r="J878" s="114" t="s">
        <v>5144</v>
      </c>
      <c r="K878" s="114" t="s">
        <v>21</v>
      </c>
      <c r="L878" s="114"/>
      <c r="M878" s="136">
        <v>2681.04</v>
      </c>
      <c r="N878" s="114" t="s">
        <v>18</v>
      </c>
      <c r="O878" s="136">
        <v>1440.96</v>
      </c>
      <c r="P878" s="136">
        <v>1440.96</v>
      </c>
      <c r="Q878" s="114">
        <v>0</v>
      </c>
      <c r="R878" s="112"/>
      <c r="S878" s="113"/>
      <c r="T878" s="113"/>
      <c r="U878" s="112"/>
    </row>
    <row r="879" spans="1:21">
      <c r="A879" s="116">
        <v>42473</v>
      </c>
      <c r="B879" s="114" t="s">
        <v>5145</v>
      </c>
      <c r="C879" s="116">
        <v>42473</v>
      </c>
      <c r="D879" s="114" t="s">
        <v>5145</v>
      </c>
      <c r="E879" s="114" t="s">
        <v>943</v>
      </c>
      <c r="F879" s="114"/>
      <c r="G879" s="114"/>
      <c r="H879" s="114" t="s">
        <v>705</v>
      </c>
      <c r="I879" s="114" t="s">
        <v>19</v>
      </c>
      <c r="J879" s="114" t="s">
        <v>5146</v>
      </c>
      <c r="K879" s="114"/>
      <c r="L879" s="114" t="s">
        <v>20</v>
      </c>
      <c r="M879" s="136">
        <v>-21028.21</v>
      </c>
      <c r="N879" s="114" t="s">
        <v>18</v>
      </c>
      <c r="O879" s="136">
        <v>-11467.29</v>
      </c>
      <c r="P879" s="136">
        <v>-11467.29</v>
      </c>
      <c r="Q879" s="114">
        <v>0</v>
      </c>
      <c r="R879" s="112"/>
      <c r="S879" s="113"/>
      <c r="T879" s="113"/>
      <c r="U879" s="113"/>
    </row>
    <row r="880" spans="1:21">
      <c r="A880" s="116">
        <v>42473</v>
      </c>
      <c r="B880" s="114" t="s">
        <v>5145</v>
      </c>
      <c r="C880" s="116">
        <v>42473</v>
      </c>
      <c r="D880" s="114" t="s">
        <v>5145</v>
      </c>
      <c r="E880" s="114" t="s">
        <v>943</v>
      </c>
      <c r="F880" s="114"/>
      <c r="G880" s="114"/>
      <c r="H880" s="114" t="s">
        <v>705</v>
      </c>
      <c r="I880" s="114" t="s">
        <v>19</v>
      </c>
      <c r="J880" s="114" t="s">
        <v>5146</v>
      </c>
      <c r="K880" s="114" t="s">
        <v>21</v>
      </c>
      <c r="L880" s="114"/>
      <c r="M880" s="136">
        <v>21028.21</v>
      </c>
      <c r="N880" s="114" t="s">
        <v>18</v>
      </c>
      <c r="O880" s="136">
        <v>11467.29</v>
      </c>
      <c r="P880" s="136">
        <v>11467.29</v>
      </c>
      <c r="Q880" s="114">
        <v>0</v>
      </c>
      <c r="R880" s="112"/>
      <c r="S880" s="113"/>
      <c r="T880" s="113"/>
      <c r="U880" s="113"/>
    </row>
    <row r="881" spans="1:21">
      <c r="A881" s="116">
        <v>42473</v>
      </c>
      <c r="B881" s="114" t="s">
        <v>4907</v>
      </c>
      <c r="C881" s="116">
        <v>42473</v>
      </c>
      <c r="D881" s="114" t="s">
        <v>4907</v>
      </c>
      <c r="E881" s="114" t="s">
        <v>943</v>
      </c>
      <c r="F881" s="114"/>
      <c r="G881" s="114"/>
      <c r="H881" s="114" t="s">
        <v>705</v>
      </c>
      <c r="I881" s="114" t="s">
        <v>19</v>
      </c>
      <c r="J881" s="114" t="s">
        <v>4908</v>
      </c>
      <c r="K881" s="114"/>
      <c r="L881" s="114" t="s">
        <v>20</v>
      </c>
      <c r="M881" s="136">
        <v>-39751.97</v>
      </c>
      <c r="N881" s="114" t="s">
        <v>18</v>
      </c>
      <c r="O881" s="136">
        <v>-21677.87</v>
      </c>
      <c r="P881" s="136">
        <v>-21677.87</v>
      </c>
      <c r="Q881" s="114">
        <v>0</v>
      </c>
      <c r="R881" s="112"/>
      <c r="S881" s="113"/>
      <c r="T881" s="113"/>
      <c r="U881" s="113"/>
    </row>
    <row r="882" spans="1:21">
      <c r="A882" s="116">
        <v>42473</v>
      </c>
      <c r="B882" s="114" t="s">
        <v>4907</v>
      </c>
      <c r="C882" s="116">
        <v>42473</v>
      </c>
      <c r="D882" s="114" t="s">
        <v>4907</v>
      </c>
      <c r="E882" s="114" t="s">
        <v>943</v>
      </c>
      <c r="F882" s="114"/>
      <c r="G882" s="114"/>
      <c r="H882" s="114" t="s">
        <v>705</v>
      </c>
      <c r="I882" s="114" t="s">
        <v>19</v>
      </c>
      <c r="J882" s="114" t="s">
        <v>4908</v>
      </c>
      <c r="K882" s="114" t="s">
        <v>21</v>
      </c>
      <c r="L882" s="114"/>
      <c r="M882" s="136">
        <v>39751.97</v>
      </c>
      <c r="N882" s="114" t="s">
        <v>18</v>
      </c>
      <c r="O882" s="136">
        <v>21677.87</v>
      </c>
      <c r="P882" s="136">
        <v>21677.87</v>
      </c>
      <c r="Q882" s="114">
        <v>0</v>
      </c>
      <c r="R882" s="112"/>
      <c r="S882" s="112"/>
      <c r="T882" s="112"/>
      <c r="U882" s="112"/>
    </row>
    <row r="883" spans="1:21" hidden="1">
      <c r="A883" s="116">
        <v>42473</v>
      </c>
      <c r="B883" s="114" t="s">
        <v>4904</v>
      </c>
      <c r="C883" s="116">
        <v>42490</v>
      </c>
      <c r="D883" s="114" t="s">
        <v>4905</v>
      </c>
      <c r="E883" s="114" t="s">
        <v>943</v>
      </c>
      <c r="F883" s="114"/>
      <c r="G883" s="114"/>
      <c r="H883" s="114" t="s">
        <v>705</v>
      </c>
      <c r="I883" s="114" t="s">
        <v>17</v>
      </c>
      <c r="J883" s="114" t="s">
        <v>4906</v>
      </c>
      <c r="K883" s="114"/>
      <c r="L883" s="114" t="s">
        <v>20</v>
      </c>
      <c r="M883" s="136">
        <v>-39751.97</v>
      </c>
      <c r="N883" s="114" t="s">
        <v>18</v>
      </c>
      <c r="O883" s="136">
        <v>-21677.87</v>
      </c>
      <c r="P883" s="136">
        <v>-21677.87</v>
      </c>
      <c r="Q883" s="114">
        <v>0</v>
      </c>
      <c r="R883" s="112"/>
      <c r="S883" s="113"/>
      <c r="T883" s="113"/>
      <c r="U883" s="113"/>
    </row>
    <row r="884" spans="1:21">
      <c r="A884" s="116">
        <v>42473</v>
      </c>
      <c r="B884" s="114" t="s">
        <v>5145</v>
      </c>
      <c r="C884" s="116">
        <v>42473</v>
      </c>
      <c r="D884" s="114" t="s">
        <v>5145</v>
      </c>
      <c r="E884" s="114" t="s">
        <v>943</v>
      </c>
      <c r="F884" s="114"/>
      <c r="G884" s="114"/>
      <c r="H884" s="114" t="s">
        <v>705</v>
      </c>
      <c r="I884" s="114" t="s">
        <v>19</v>
      </c>
      <c r="J884" s="114" t="s">
        <v>5146</v>
      </c>
      <c r="K884" s="114"/>
      <c r="L884" s="114" t="s">
        <v>20</v>
      </c>
      <c r="M884" s="136">
        <v>-18723.759999999998</v>
      </c>
      <c r="N884" s="114" t="s">
        <v>18</v>
      </c>
      <c r="O884" s="136">
        <v>-10210.6</v>
      </c>
      <c r="P884" s="136">
        <v>-10210.58</v>
      </c>
      <c r="Q884" s="114">
        <v>-0.02</v>
      </c>
      <c r="R884" s="112"/>
      <c r="S884" s="113"/>
      <c r="T884" s="113"/>
      <c r="U884" s="113"/>
    </row>
    <row r="885" spans="1:21">
      <c r="A885" s="116">
        <v>42473</v>
      </c>
      <c r="B885" s="114" t="s">
        <v>5145</v>
      </c>
      <c r="C885" s="116">
        <v>42473</v>
      </c>
      <c r="D885" s="114" t="s">
        <v>5145</v>
      </c>
      <c r="E885" s="114" t="s">
        <v>943</v>
      </c>
      <c r="F885" s="114"/>
      <c r="G885" s="114"/>
      <c r="H885" s="114" t="s">
        <v>705</v>
      </c>
      <c r="I885" s="114" t="s">
        <v>19</v>
      </c>
      <c r="J885" s="114" t="s">
        <v>5146</v>
      </c>
      <c r="K885" s="114" t="s">
        <v>21</v>
      </c>
      <c r="L885" s="114"/>
      <c r="M885" s="136">
        <v>18723.759999999998</v>
      </c>
      <c r="N885" s="114" t="s">
        <v>18</v>
      </c>
      <c r="O885" s="136">
        <v>10210.6</v>
      </c>
      <c r="P885" s="136">
        <v>10210.58</v>
      </c>
      <c r="Q885" s="114">
        <v>0</v>
      </c>
      <c r="R885" s="112"/>
      <c r="S885" s="112"/>
      <c r="T885" s="112"/>
      <c r="U885" s="112"/>
    </row>
    <row r="886" spans="1:21">
      <c r="A886" s="116">
        <v>42489</v>
      </c>
      <c r="B886" s="114" t="s">
        <v>5141</v>
      </c>
      <c r="C886" s="116">
        <v>42489</v>
      </c>
      <c r="D886" s="114" t="s">
        <v>5141</v>
      </c>
      <c r="E886" s="114" t="s">
        <v>943</v>
      </c>
      <c r="F886" s="114"/>
      <c r="G886" s="114"/>
      <c r="H886" s="114" t="s">
        <v>705</v>
      </c>
      <c r="I886" s="114" t="s">
        <v>19</v>
      </c>
      <c r="J886" s="114" t="s">
        <v>5142</v>
      </c>
      <c r="K886" s="114"/>
      <c r="L886" s="114" t="s">
        <v>20</v>
      </c>
      <c r="M886" s="114">
        <v>-90.11</v>
      </c>
      <c r="N886" s="114" t="s">
        <v>18</v>
      </c>
      <c r="O886" s="114">
        <v>-49.14</v>
      </c>
      <c r="P886" s="114">
        <v>-49.14</v>
      </c>
      <c r="Q886" s="114">
        <v>0</v>
      </c>
      <c r="R886" s="112"/>
      <c r="S886" s="112"/>
      <c r="T886" s="112"/>
      <c r="U886" s="112"/>
    </row>
    <row r="887" spans="1:21">
      <c r="A887" s="116">
        <v>42489</v>
      </c>
      <c r="B887" s="114" t="s">
        <v>5141</v>
      </c>
      <c r="C887" s="116">
        <v>42489</v>
      </c>
      <c r="D887" s="114" t="s">
        <v>5141</v>
      </c>
      <c r="E887" s="114" t="s">
        <v>943</v>
      </c>
      <c r="F887" s="114"/>
      <c r="G887" s="114"/>
      <c r="H887" s="114" t="s">
        <v>705</v>
      </c>
      <c r="I887" s="114" t="s">
        <v>19</v>
      </c>
      <c r="J887" s="114" t="s">
        <v>5142</v>
      </c>
      <c r="K887" s="114" t="s">
        <v>21</v>
      </c>
      <c r="L887" s="114"/>
      <c r="M887" s="114">
        <v>90.11</v>
      </c>
      <c r="N887" s="114" t="s">
        <v>18</v>
      </c>
      <c r="O887" s="114">
        <v>49.14</v>
      </c>
      <c r="P887" s="114">
        <v>49.14</v>
      </c>
      <c r="Q887" s="114">
        <v>0</v>
      </c>
      <c r="R887" s="112"/>
      <c r="S887" s="113"/>
      <c r="T887" s="113"/>
      <c r="U887" s="113"/>
    </row>
    <row r="888" spans="1:21" hidden="1">
      <c r="A888" s="116">
        <v>42489</v>
      </c>
      <c r="B888" s="114" t="s">
        <v>5128</v>
      </c>
      <c r="C888" s="116">
        <v>42489</v>
      </c>
      <c r="D888" s="114" t="s">
        <v>5128</v>
      </c>
      <c r="E888" s="114" t="s">
        <v>943</v>
      </c>
      <c r="F888" s="114" t="s">
        <v>3985</v>
      </c>
      <c r="G888" s="114" t="s">
        <v>5129</v>
      </c>
      <c r="H888" s="114" t="s">
        <v>705</v>
      </c>
      <c r="I888" s="114" t="s">
        <v>81</v>
      </c>
      <c r="J888" s="114" t="s">
        <v>5130</v>
      </c>
      <c r="K888" s="114"/>
      <c r="L888" s="114" t="s">
        <v>20</v>
      </c>
      <c r="M888" s="114">
        <v>-90.11</v>
      </c>
      <c r="N888" s="114" t="s">
        <v>18</v>
      </c>
      <c r="O888" s="114">
        <v>-64.88</v>
      </c>
      <c r="P888" s="114">
        <v>-64.88</v>
      </c>
      <c r="Q888" s="114">
        <v>15.74</v>
      </c>
      <c r="R888" s="112"/>
      <c r="S888" s="113"/>
      <c r="T888" s="113"/>
      <c r="U888" s="113"/>
    </row>
    <row r="889" spans="1:21" hidden="1">
      <c r="A889" s="116">
        <v>42474</v>
      </c>
      <c r="B889" s="114" t="s">
        <v>4599</v>
      </c>
      <c r="C889" s="116">
        <v>42490</v>
      </c>
      <c r="D889" s="114" t="s">
        <v>4600</v>
      </c>
      <c r="E889" s="114" t="s">
        <v>944</v>
      </c>
      <c r="F889" s="114"/>
      <c r="G889" s="114"/>
      <c r="H889" s="114" t="s">
        <v>709</v>
      </c>
      <c r="I889" s="114" t="s">
        <v>17</v>
      </c>
      <c r="J889" s="114" t="s">
        <v>4601</v>
      </c>
      <c r="K889" s="114"/>
      <c r="L889" s="114" t="s">
        <v>20</v>
      </c>
      <c r="M889" s="136">
        <v>-33459.300000000003</v>
      </c>
      <c r="N889" s="114" t="s">
        <v>18</v>
      </c>
      <c r="O889" s="136">
        <v>-16395.060000000001</v>
      </c>
      <c r="P889" s="136">
        <v>-16395.060000000001</v>
      </c>
      <c r="Q889" s="136">
        <v>1911.82</v>
      </c>
      <c r="R889" s="112"/>
      <c r="S889" s="112"/>
      <c r="T889" s="112"/>
      <c r="U889" s="112"/>
    </row>
    <row r="890" spans="1:21">
      <c r="A890" s="116">
        <v>42472</v>
      </c>
      <c r="B890" s="114" t="s">
        <v>5147</v>
      </c>
      <c r="C890" s="116">
        <v>42472</v>
      </c>
      <c r="D890" s="114" t="s">
        <v>5147</v>
      </c>
      <c r="E890" s="114" t="s">
        <v>944</v>
      </c>
      <c r="F890" s="114"/>
      <c r="G890" s="114"/>
      <c r="H890" s="114" t="s">
        <v>709</v>
      </c>
      <c r="I890" s="114" t="s">
        <v>19</v>
      </c>
      <c r="J890" s="114" t="s">
        <v>5148</v>
      </c>
      <c r="K890" s="114" t="s">
        <v>21</v>
      </c>
      <c r="L890" s="114"/>
      <c r="M890" s="136">
        <v>39325</v>
      </c>
      <c r="N890" s="114" t="s">
        <v>18</v>
      </c>
      <c r="O890" s="136">
        <v>19269.25</v>
      </c>
      <c r="P890" s="136">
        <v>19269.25</v>
      </c>
      <c r="Q890" s="136">
        <v>-2246.98</v>
      </c>
      <c r="R890" s="112"/>
      <c r="S890" s="112"/>
      <c r="T890" s="112"/>
      <c r="U890" s="112"/>
    </row>
    <row r="891" spans="1:21">
      <c r="A891" s="116">
        <v>42472</v>
      </c>
      <c r="B891" s="114" t="s">
        <v>5149</v>
      </c>
      <c r="C891" s="116">
        <v>42472</v>
      </c>
      <c r="D891" s="114" t="s">
        <v>5149</v>
      </c>
      <c r="E891" s="114" t="s">
        <v>944</v>
      </c>
      <c r="F891" s="114"/>
      <c r="G891" s="114"/>
      <c r="H891" s="114" t="s">
        <v>709</v>
      </c>
      <c r="I891" s="114" t="s">
        <v>19</v>
      </c>
      <c r="J891" s="114" t="s">
        <v>5150</v>
      </c>
      <c r="K891" s="114"/>
      <c r="L891" s="114" t="s">
        <v>20</v>
      </c>
      <c r="M891" s="136">
        <v>-39325</v>
      </c>
      <c r="N891" s="114" t="s">
        <v>18</v>
      </c>
      <c r="O891" s="136">
        <v>-19269.25</v>
      </c>
      <c r="P891" s="136">
        <v>-19269.25</v>
      </c>
      <c r="Q891" s="136">
        <v>2246.98</v>
      </c>
      <c r="R891" s="112"/>
      <c r="S891" s="113"/>
      <c r="T891" s="113"/>
      <c r="U891" s="113"/>
    </row>
    <row r="892" spans="1:21">
      <c r="A892" s="116">
        <v>42472</v>
      </c>
      <c r="B892" s="114" t="s">
        <v>5149</v>
      </c>
      <c r="C892" s="116">
        <v>42472</v>
      </c>
      <c r="D892" s="114" t="s">
        <v>5149</v>
      </c>
      <c r="E892" s="114" t="s">
        <v>944</v>
      </c>
      <c r="F892" s="114"/>
      <c r="G892" s="114"/>
      <c r="H892" s="114" t="s">
        <v>709</v>
      </c>
      <c r="I892" s="114" t="s">
        <v>19</v>
      </c>
      <c r="J892" s="114" t="s">
        <v>5150</v>
      </c>
      <c r="K892" s="114" t="s">
        <v>21</v>
      </c>
      <c r="L892" s="114"/>
      <c r="M892" s="136">
        <v>39325</v>
      </c>
      <c r="N892" s="114" t="s">
        <v>18</v>
      </c>
      <c r="O892" s="136">
        <v>19269.25</v>
      </c>
      <c r="P892" s="136">
        <v>19269.25</v>
      </c>
      <c r="Q892" s="136">
        <v>-2246.98</v>
      </c>
      <c r="R892" s="112"/>
      <c r="S892" s="113"/>
      <c r="T892" s="113"/>
      <c r="U892" s="113"/>
    </row>
    <row r="893" spans="1:21">
      <c r="A893" s="116">
        <v>42472</v>
      </c>
      <c r="B893" s="114" t="s">
        <v>5151</v>
      </c>
      <c r="C893" s="116">
        <v>42472</v>
      </c>
      <c r="D893" s="114" t="s">
        <v>5151</v>
      </c>
      <c r="E893" s="114" t="s">
        <v>944</v>
      </c>
      <c r="F893" s="114"/>
      <c r="G893" s="114"/>
      <c r="H893" s="114" t="s">
        <v>709</v>
      </c>
      <c r="I893" s="114" t="s">
        <v>19</v>
      </c>
      <c r="J893" s="114" t="s">
        <v>5150</v>
      </c>
      <c r="K893" s="114"/>
      <c r="L893" s="114" t="s">
        <v>20</v>
      </c>
      <c r="M893" s="114">
        <v>-19.66</v>
      </c>
      <c r="N893" s="114" t="s">
        <v>18</v>
      </c>
      <c r="O893" s="114">
        <v>-9.6300000000000008</v>
      </c>
      <c r="P893" s="114">
        <v>-9.6300000000000008</v>
      </c>
      <c r="Q893" s="114">
        <v>1.1200000000000001</v>
      </c>
      <c r="R893" s="112"/>
      <c r="S893" s="113"/>
      <c r="T893" s="113"/>
      <c r="U893" s="113"/>
    </row>
    <row r="894" spans="1:21" hidden="1">
      <c r="A894" s="116">
        <v>42461</v>
      </c>
      <c r="B894" s="114" t="s">
        <v>4536</v>
      </c>
      <c r="C894" s="116">
        <v>42490</v>
      </c>
      <c r="D894" s="114" t="s">
        <v>4537</v>
      </c>
      <c r="E894" s="114" t="s">
        <v>944</v>
      </c>
      <c r="F894" s="114"/>
      <c r="G894" s="114"/>
      <c r="H894" s="114" t="s">
        <v>709</v>
      </c>
      <c r="I894" s="114" t="s">
        <v>17</v>
      </c>
      <c r="J894" s="114" t="s">
        <v>4538</v>
      </c>
      <c r="K894" s="114"/>
      <c r="L894" s="114" t="s">
        <v>20</v>
      </c>
      <c r="M894" s="136">
        <v>-19815.09</v>
      </c>
      <c r="N894" s="114" t="s">
        <v>18</v>
      </c>
      <c r="O894" s="136">
        <v>-9709.39</v>
      </c>
      <c r="P894" s="136">
        <v>-9709.39</v>
      </c>
      <c r="Q894" s="136">
        <v>1133.3399999999999</v>
      </c>
      <c r="R894" s="112"/>
      <c r="S894" s="113"/>
      <c r="T894" s="113"/>
      <c r="U894" s="113"/>
    </row>
    <row r="895" spans="1:21">
      <c r="A895" s="116">
        <v>42475</v>
      </c>
      <c r="B895" s="114" t="s">
        <v>5152</v>
      </c>
      <c r="C895" s="116">
        <v>42475</v>
      </c>
      <c r="D895" s="114" t="s">
        <v>5152</v>
      </c>
      <c r="E895" s="114" t="s">
        <v>944</v>
      </c>
      <c r="F895" s="114"/>
      <c r="G895" s="114"/>
      <c r="H895" s="114" t="s">
        <v>709</v>
      </c>
      <c r="I895" s="114" t="s">
        <v>19</v>
      </c>
      <c r="J895" s="114" t="s">
        <v>5153</v>
      </c>
      <c r="K895" s="114"/>
      <c r="L895" s="114" t="s">
        <v>20</v>
      </c>
      <c r="M895" s="136">
        <v>-5846.04</v>
      </c>
      <c r="N895" s="114" t="s">
        <v>18</v>
      </c>
      <c r="O895" s="136">
        <v>-2864.56</v>
      </c>
      <c r="P895" s="136">
        <v>-2864.56</v>
      </c>
      <c r="Q895" s="114">
        <v>334.04</v>
      </c>
      <c r="R895" s="112"/>
      <c r="S895" s="112"/>
      <c r="T895" s="112"/>
      <c r="U895" s="112"/>
    </row>
    <row r="896" spans="1:21">
      <c r="A896" s="116">
        <v>42475</v>
      </c>
      <c r="B896" s="114" t="s">
        <v>5152</v>
      </c>
      <c r="C896" s="116">
        <v>42475</v>
      </c>
      <c r="D896" s="114" t="s">
        <v>5152</v>
      </c>
      <c r="E896" s="114" t="s">
        <v>944</v>
      </c>
      <c r="F896" s="114"/>
      <c r="G896" s="114"/>
      <c r="H896" s="114" t="s">
        <v>709</v>
      </c>
      <c r="I896" s="114" t="s">
        <v>19</v>
      </c>
      <c r="J896" s="114" t="s">
        <v>5153</v>
      </c>
      <c r="K896" s="114" t="s">
        <v>21</v>
      </c>
      <c r="L896" s="114"/>
      <c r="M896" s="136">
        <v>5846.04</v>
      </c>
      <c r="N896" s="114" t="s">
        <v>18</v>
      </c>
      <c r="O896" s="136">
        <v>2864.56</v>
      </c>
      <c r="P896" s="136">
        <v>2864.56</v>
      </c>
      <c r="Q896" s="114">
        <v>-334.04</v>
      </c>
      <c r="R896" s="112"/>
      <c r="S896" s="113"/>
      <c r="T896" s="113"/>
      <c r="U896" s="113"/>
    </row>
    <row r="897" spans="1:21">
      <c r="A897" s="116">
        <v>42478</v>
      </c>
      <c r="B897" s="114" t="s">
        <v>5154</v>
      </c>
      <c r="C897" s="116">
        <v>42478</v>
      </c>
      <c r="D897" s="114" t="s">
        <v>5154</v>
      </c>
      <c r="E897" s="114" t="s">
        <v>944</v>
      </c>
      <c r="F897" s="114"/>
      <c r="G897" s="114"/>
      <c r="H897" s="114" t="s">
        <v>709</v>
      </c>
      <c r="I897" s="114" t="s">
        <v>19</v>
      </c>
      <c r="J897" s="114" t="s">
        <v>5155</v>
      </c>
      <c r="K897" s="114"/>
      <c r="L897" s="114" t="s">
        <v>20</v>
      </c>
      <c r="M897" s="136">
        <v>-19825</v>
      </c>
      <c r="N897" s="114" t="s">
        <v>18</v>
      </c>
      <c r="O897" s="136">
        <v>-9714.25</v>
      </c>
      <c r="P897" s="136">
        <v>-9714.25</v>
      </c>
      <c r="Q897" s="136">
        <v>1132.8</v>
      </c>
      <c r="R897" s="112"/>
      <c r="S897" s="113"/>
      <c r="T897" s="113"/>
      <c r="U897" s="113"/>
    </row>
    <row r="898" spans="1:21">
      <c r="A898" s="116">
        <v>42478</v>
      </c>
      <c r="B898" s="114" t="s">
        <v>5154</v>
      </c>
      <c r="C898" s="116">
        <v>42478</v>
      </c>
      <c r="D898" s="114" t="s">
        <v>5154</v>
      </c>
      <c r="E898" s="114" t="s">
        <v>944</v>
      </c>
      <c r="F898" s="114"/>
      <c r="G898" s="114"/>
      <c r="H898" s="114" t="s">
        <v>709</v>
      </c>
      <c r="I898" s="114" t="s">
        <v>19</v>
      </c>
      <c r="J898" s="114" t="s">
        <v>5155</v>
      </c>
      <c r="K898" s="114" t="s">
        <v>21</v>
      </c>
      <c r="L898" s="114"/>
      <c r="M898" s="136">
        <v>19825</v>
      </c>
      <c r="N898" s="114" t="s">
        <v>18</v>
      </c>
      <c r="O898" s="136">
        <v>9714.25</v>
      </c>
      <c r="P898" s="136">
        <v>9714.25</v>
      </c>
      <c r="Q898" s="136">
        <v>-1132.8</v>
      </c>
      <c r="R898" s="112"/>
      <c r="S898" s="112"/>
      <c r="T898" s="112"/>
      <c r="U898" s="112"/>
    </row>
    <row r="899" spans="1:21">
      <c r="A899" s="116">
        <v>42478</v>
      </c>
      <c r="B899" s="114" t="s">
        <v>5156</v>
      </c>
      <c r="C899" s="116">
        <v>42478</v>
      </c>
      <c r="D899" s="114" t="s">
        <v>5156</v>
      </c>
      <c r="E899" s="114" t="s">
        <v>944</v>
      </c>
      <c r="F899" s="114"/>
      <c r="G899" s="114"/>
      <c r="H899" s="114" t="s">
        <v>709</v>
      </c>
      <c r="I899" s="114" t="s">
        <v>19</v>
      </c>
      <c r="J899" s="114" t="s">
        <v>5155</v>
      </c>
      <c r="K899" s="114"/>
      <c r="L899" s="114" t="s">
        <v>20</v>
      </c>
      <c r="M899" s="114">
        <v>-9.91</v>
      </c>
      <c r="N899" s="114" t="s">
        <v>18</v>
      </c>
      <c r="O899" s="114">
        <v>-4.8600000000000003</v>
      </c>
      <c r="P899" s="114">
        <v>-4.8600000000000003</v>
      </c>
      <c r="Q899" s="114">
        <v>0.56999999999999995</v>
      </c>
      <c r="R899" s="112"/>
      <c r="S899" s="112"/>
      <c r="T899" s="112"/>
      <c r="U899" s="112"/>
    </row>
    <row r="900" spans="1:21" hidden="1">
      <c r="A900" s="116">
        <v>42481</v>
      </c>
      <c r="B900" s="114" t="s">
        <v>4627</v>
      </c>
      <c r="C900" s="116">
        <v>42490</v>
      </c>
      <c r="D900" s="114" t="s">
        <v>4628</v>
      </c>
      <c r="E900" s="114" t="s">
        <v>944</v>
      </c>
      <c r="F900" s="114"/>
      <c r="G900" s="114"/>
      <c r="H900" s="114" t="s">
        <v>709</v>
      </c>
      <c r="I900" s="114" t="s">
        <v>17</v>
      </c>
      <c r="J900" s="114" t="s">
        <v>4629</v>
      </c>
      <c r="K900" s="114"/>
      <c r="L900" s="114" t="s">
        <v>20</v>
      </c>
      <c r="M900" s="136">
        <v>-19815.09</v>
      </c>
      <c r="N900" s="114" t="s">
        <v>18</v>
      </c>
      <c r="O900" s="136">
        <v>-9709.39</v>
      </c>
      <c r="P900" s="136">
        <v>-9709.39</v>
      </c>
      <c r="Q900" s="136">
        <v>1132.23</v>
      </c>
      <c r="R900" s="112"/>
      <c r="S900" s="113"/>
      <c r="T900" s="113"/>
      <c r="U900" s="113"/>
    </row>
    <row r="901" spans="1:21">
      <c r="A901" s="116">
        <v>42485</v>
      </c>
      <c r="B901" s="114" t="s">
        <v>5157</v>
      </c>
      <c r="C901" s="116">
        <v>42485</v>
      </c>
      <c r="D901" s="114" t="s">
        <v>5157</v>
      </c>
      <c r="E901" s="114" t="s">
        <v>944</v>
      </c>
      <c r="F901" s="114"/>
      <c r="G901" s="114"/>
      <c r="H901" s="114" t="s">
        <v>709</v>
      </c>
      <c r="I901" s="114" t="s">
        <v>19</v>
      </c>
      <c r="J901" s="114" t="s">
        <v>5158</v>
      </c>
      <c r="K901" s="114"/>
      <c r="L901" s="114" t="s">
        <v>20</v>
      </c>
      <c r="M901" s="136">
        <v>-19825</v>
      </c>
      <c r="N901" s="114" t="s">
        <v>18</v>
      </c>
      <c r="O901" s="136">
        <v>-9714.25</v>
      </c>
      <c r="P901" s="136">
        <v>-9714.25</v>
      </c>
      <c r="Q901" s="136">
        <v>1053.04</v>
      </c>
      <c r="R901" s="112"/>
      <c r="S901" s="113"/>
      <c r="T901" s="113"/>
      <c r="U901" s="113"/>
    </row>
    <row r="902" spans="1:21">
      <c r="A902" s="116">
        <v>42486</v>
      </c>
      <c r="B902" s="114" t="s">
        <v>5159</v>
      </c>
      <c r="C902" s="116">
        <v>42486</v>
      </c>
      <c r="D902" s="114" t="s">
        <v>5159</v>
      </c>
      <c r="E902" s="114" t="s">
        <v>944</v>
      </c>
      <c r="F902" s="114"/>
      <c r="G902" s="114"/>
      <c r="H902" s="114" t="s">
        <v>709</v>
      </c>
      <c r="I902" s="114" t="s">
        <v>19</v>
      </c>
      <c r="J902" s="114" t="s">
        <v>5160</v>
      </c>
      <c r="K902" s="114"/>
      <c r="L902" s="114" t="s">
        <v>20</v>
      </c>
      <c r="M902" s="136">
        <v>-19825</v>
      </c>
      <c r="N902" s="114" t="s">
        <v>18</v>
      </c>
      <c r="O902" s="136">
        <v>-9714.25</v>
      </c>
      <c r="P902" s="136">
        <v>-9714.25</v>
      </c>
      <c r="Q902" s="136">
        <v>1131.57</v>
      </c>
      <c r="R902" s="112"/>
      <c r="S902" s="113"/>
      <c r="T902" s="113"/>
      <c r="U902" s="113"/>
    </row>
    <row r="903" spans="1:21">
      <c r="A903" s="116">
        <v>42478</v>
      </c>
      <c r="B903" s="114" t="s">
        <v>5161</v>
      </c>
      <c r="C903" s="116">
        <v>42478</v>
      </c>
      <c r="D903" s="114" t="s">
        <v>5161</v>
      </c>
      <c r="E903" s="114" t="s">
        <v>944</v>
      </c>
      <c r="F903" s="114"/>
      <c r="G903" s="114"/>
      <c r="H903" s="114" t="s">
        <v>709</v>
      </c>
      <c r="I903" s="114" t="s">
        <v>19</v>
      </c>
      <c r="J903" s="114" t="s">
        <v>5162</v>
      </c>
      <c r="K903" s="114" t="s">
        <v>21</v>
      </c>
      <c r="L903" s="114"/>
      <c r="M903" s="136">
        <v>19825</v>
      </c>
      <c r="N903" s="114" t="s">
        <v>18</v>
      </c>
      <c r="O903" s="136">
        <v>9714.25</v>
      </c>
      <c r="P903" s="136">
        <v>9714.25</v>
      </c>
      <c r="Q903" s="136">
        <v>-1132.8</v>
      </c>
      <c r="R903" s="112"/>
      <c r="S903" s="113"/>
      <c r="T903" s="113"/>
      <c r="U903" s="113"/>
    </row>
    <row r="904" spans="1:21" hidden="1">
      <c r="A904" s="116">
        <v>42481</v>
      </c>
      <c r="B904" s="114" t="s">
        <v>4627</v>
      </c>
      <c r="C904" s="116">
        <v>42490</v>
      </c>
      <c r="D904" s="114" t="s">
        <v>4628</v>
      </c>
      <c r="E904" s="114" t="s">
        <v>944</v>
      </c>
      <c r="F904" s="114"/>
      <c r="G904" s="114"/>
      <c r="H904" s="114" t="s">
        <v>709</v>
      </c>
      <c r="I904" s="114" t="s">
        <v>17</v>
      </c>
      <c r="J904" s="114" t="s">
        <v>4629</v>
      </c>
      <c r="K904" s="114"/>
      <c r="L904" s="114" t="s">
        <v>20</v>
      </c>
      <c r="M904" s="136">
        <v>-5846.04</v>
      </c>
      <c r="N904" s="114" t="s">
        <v>18</v>
      </c>
      <c r="O904" s="136">
        <v>-2864.56</v>
      </c>
      <c r="P904" s="136">
        <v>-2864.56</v>
      </c>
      <c r="Q904" s="114">
        <v>334.04</v>
      </c>
      <c r="R904" s="112"/>
      <c r="S904" s="113"/>
      <c r="T904" s="113"/>
      <c r="U904" s="113"/>
    </row>
    <row r="905" spans="1:21" hidden="1">
      <c r="A905" s="116">
        <v>42488</v>
      </c>
      <c r="B905" s="114" t="s">
        <v>4652</v>
      </c>
      <c r="C905" s="116">
        <v>42490</v>
      </c>
      <c r="D905" s="114" t="s">
        <v>4653</v>
      </c>
      <c r="E905" s="114" t="s">
        <v>944</v>
      </c>
      <c r="F905" s="114"/>
      <c r="G905" s="114"/>
      <c r="H905" s="114" t="s">
        <v>709</v>
      </c>
      <c r="I905" s="114" t="s">
        <v>17</v>
      </c>
      <c r="J905" s="114" t="s">
        <v>4654</v>
      </c>
      <c r="K905" s="114"/>
      <c r="L905" s="114" t="s">
        <v>20</v>
      </c>
      <c r="M905" s="136">
        <v>-19815.09</v>
      </c>
      <c r="N905" s="114" t="s">
        <v>18</v>
      </c>
      <c r="O905" s="136">
        <v>-9709.39</v>
      </c>
      <c r="P905" s="136">
        <v>-9709.39</v>
      </c>
      <c r="Q905" s="136">
        <v>1052.51</v>
      </c>
      <c r="R905" s="112"/>
      <c r="S905" s="112"/>
      <c r="T905" s="112"/>
      <c r="U905" s="112"/>
    </row>
    <row r="906" spans="1:21">
      <c r="A906" s="116">
        <v>42485</v>
      </c>
      <c r="B906" s="114" t="s">
        <v>5163</v>
      </c>
      <c r="C906" s="116">
        <v>42485</v>
      </c>
      <c r="D906" s="114" t="s">
        <v>5163</v>
      </c>
      <c r="E906" s="114" t="s">
        <v>944</v>
      </c>
      <c r="F906" s="114"/>
      <c r="G906" s="114"/>
      <c r="H906" s="114" t="s">
        <v>709</v>
      </c>
      <c r="I906" s="114" t="s">
        <v>19</v>
      </c>
      <c r="J906" s="114" t="s">
        <v>5164</v>
      </c>
      <c r="K906" s="114" t="s">
        <v>21</v>
      </c>
      <c r="L906" s="114"/>
      <c r="M906" s="136">
        <v>19825</v>
      </c>
      <c r="N906" s="114" t="s">
        <v>18</v>
      </c>
      <c r="O906" s="136">
        <v>9714.25</v>
      </c>
      <c r="P906" s="136">
        <v>9714.25</v>
      </c>
      <c r="Q906" s="136">
        <v>-1053.04</v>
      </c>
      <c r="R906" s="112"/>
      <c r="S906" s="112"/>
      <c r="T906" s="112"/>
      <c r="U906" s="112"/>
    </row>
    <row r="907" spans="1:21">
      <c r="A907" s="116">
        <v>42485</v>
      </c>
      <c r="B907" s="114" t="s">
        <v>5157</v>
      </c>
      <c r="C907" s="116">
        <v>42485</v>
      </c>
      <c r="D907" s="114" t="s">
        <v>5157</v>
      </c>
      <c r="E907" s="114" t="s">
        <v>944</v>
      </c>
      <c r="F907" s="114"/>
      <c r="G907" s="114"/>
      <c r="H907" s="114" t="s">
        <v>709</v>
      </c>
      <c r="I907" s="114" t="s">
        <v>19</v>
      </c>
      <c r="J907" s="114" t="s">
        <v>5158</v>
      </c>
      <c r="K907" s="114" t="s">
        <v>21</v>
      </c>
      <c r="L907" s="114"/>
      <c r="M907" s="136">
        <v>19825</v>
      </c>
      <c r="N907" s="114" t="s">
        <v>18</v>
      </c>
      <c r="O907" s="136">
        <v>9714.25</v>
      </c>
      <c r="P907" s="136">
        <v>9714.25</v>
      </c>
      <c r="Q907" s="136">
        <v>-1053.04</v>
      </c>
      <c r="R907" s="112"/>
      <c r="S907" s="112"/>
      <c r="T907" s="112"/>
      <c r="U907" s="112"/>
    </row>
    <row r="908" spans="1:21">
      <c r="A908" s="116">
        <v>42485</v>
      </c>
      <c r="B908" s="114" t="s">
        <v>5165</v>
      </c>
      <c r="C908" s="116">
        <v>42485</v>
      </c>
      <c r="D908" s="114" t="s">
        <v>5165</v>
      </c>
      <c r="E908" s="114" t="s">
        <v>944</v>
      </c>
      <c r="F908" s="114"/>
      <c r="G908" s="114"/>
      <c r="H908" s="114" t="s">
        <v>709</v>
      </c>
      <c r="I908" s="114" t="s">
        <v>19</v>
      </c>
      <c r="J908" s="114" t="s">
        <v>5158</v>
      </c>
      <c r="K908" s="114"/>
      <c r="L908" s="114" t="s">
        <v>20</v>
      </c>
      <c r="M908" s="114">
        <v>-9.91</v>
      </c>
      <c r="N908" s="114" t="s">
        <v>18</v>
      </c>
      <c r="O908" s="114">
        <v>-4.8600000000000003</v>
      </c>
      <c r="P908" s="114">
        <v>-4.8600000000000003</v>
      </c>
      <c r="Q908" s="114">
        <v>0.53</v>
      </c>
      <c r="R908" s="112"/>
      <c r="S908" s="113"/>
      <c r="T908" s="113"/>
      <c r="U908" s="113"/>
    </row>
    <row r="909" spans="1:21" hidden="1">
      <c r="A909" s="116">
        <v>42488</v>
      </c>
      <c r="B909" s="114" t="s">
        <v>4652</v>
      </c>
      <c r="C909" s="116">
        <v>42490</v>
      </c>
      <c r="D909" s="114" t="s">
        <v>4653</v>
      </c>
      <c r="E909" s="114" t="s">
        <v>944</v>
      </c>
      <c r="F909" s="114"/>
      <c r="G909" s="114"/>
      <c r="H909" s="114" t="s">
        <v>709</v>
      </c>
      <c r="I909" s="114" t="s">
        <v>17</v>
      </c>
      <c r="J909" s="114" t="s">
        <v>4654</v>
      </c>
      <c r="K909" s="114"/>
      <c r="L909" s="114" t="s">
        <v>20</v>
      </c>
      <c r="M909" s="136">
        <v>-19815.09</v>
      </c>
      <c r="N909" s="114" t="s">
        <v>18</v>
      </c>
      <c r="O909" s="136">
        <v>-9709.39</v>
      </c>
      <c r="P909" s="136">
        <v>-9709.39</v>
      </c>
      <c r="Q909" s="136">
        <v>1131</v>
      </c>
      <c r="R909" s="112"/>
      <c r="S909" s="113"/>
      <c r="T909" s="113"/>
      <c r="U909" s="113"/>
    </row>
    <row r="910" spans="1:21">
      <c r="A910" s="116">
        <v>42486</v>
      </c>
      <c r="B910" s="114" t="s">
        <v>5166</v>
      </c>
      <c r="C910" s="116">
        <v>42486</v>
      </c>
      <c r="D910" s="114" t="s">
        <v>5166</v>
      </c>
      <c r="E910" s="114" t="s">
        <v>944</v>
      </c>
      <c r="F910" s="114"/>
      <c r="G910" s="114"/>
      <c r="H910" s="114" t="s">
        <v>709</v>
      </c>
      <c r="I910" s="114" t="s">
        <v>19</v>
      </c>
      <c r="J910" s="114" t="s">
        <v>5167</v>
      </c>
      <c r="K910" s="114" t="s">
        <v>21</v>
      </c>
      <c r="L910" s="114"/>
      <c r="M910" s="136">
        <v>19825</v>
      </c>
      <c r="N910" s="114" t="s">
        <v>18</v>
      </c>
      <c r="O910" s="136">
        <v>9714.25</v>
      </c>
      <c r="P910" s="136">
        <v>9714.25</v>
      </c>
      <c r="Q910" s="136">
        <v>-1131.57</v>
      </c>
      <c r="R910" s="112"/>
      <c r="S910" s="113"/>
      <c r="T910" s="113"/>
      <c r="U910" s="112"/>
    </row>
    <row r="911" spans="1:21">
      <c r="A911" s="116">
        <v>42486</v>
      </c>
      <c r="B911" s="114" t="s">
        <v>5159</v>
      </c>
      <c r="C911" s="116">
        <v>42486</v>
      </c>
      <c r="D911" s="114" t="s">
        <v>5159</v>
      </c>
      <c r="E911" s="114" t="s">
        <v>944</v>
      </c>
      <c r="F911" s="114"/>
      <c r="G911" s="114"/>
      <c r="H911" s="114" t="s">
        <v>709</v>
      </c>
      <c r="I911" s="114" t="s">
        <v>19</v>
      </c>
      <c r="J911" s="114" t="s">
        <v>5160</v>
      </c>
      <c r="K911" s="114" t="s">
        <v>21</v>
      </c>
      <c r="L911" s="114"/>
      <c r="M911" s="136">
        <v>19825</v>
      </c>
      <c r="N911" s="114" t="s">
        <v>18</v>
      </c>
      <c r="O911" s="136">
        <v>9714.25</v>
      </c>
      <c r="P911" s="136">
        <v>9714.25</v>
      </c>
      <c r="Q911" s="136">
        <v>-1131.57</v>
      </c>
      <c r="R911" s="112"/>
      <c r="S911" s="113"/>
      <c r="T911" s="113"/>
      <c r="U911" s="112"/>
    </row>
    <row r="912" spans="1:21">
      <c r="A912" s="116">
        <v>42486</v>
      </c>
      <c r="B912" s="114" t="s">
        <v>5168</v>
      </c>
      <c r="C912" s="116">
        <v>42486</v>
      </c>
      <c r="D912" s="114" t="s">
        <v>5168</v>
      </c>
      <c r="E912" s="114" t="s">
        <v>944</v>
      </c>
      <c r="F912" s="114"/>
      <c r="G912" s="114"/>
      <c r="H912" s="114" t="s">
        <v>709</v>
      </c>
      <c r="I912" s="114" t="s">
        <v>19</v>
      </c>
      <c r="J912" s="114" t="s">
        <v>5160</v>
      </c>
      <c r="K912" s="114"/>
      <c r="L912" s="114" t="s">
        <v>20</v>
      </c>
      <c r="M912" s="114">
        <v>-9.91</v>
      </c>
      <c r="N912" s="114" t="s">
        <v>18</v>
      </c>
      <c r="O912" s="114">
        <v>-4.8600000000000003</v>
      </c>
      <c r="P912" s="114">
        <v>-4.8600000000000003</v>
      </c>
      <c r="Q912" s="114">
        <v>0.56999999999999995</v>
      </c>
      <c r="R912" s="112"/>
      <c r="S912" s="112"/>
      <c r="T912" s="112"/>
      <c r="U912" s="112"/>
    </row>
    <row r="913" spans="1:21">
      <c r="A913" s="116">
        <v>42485</v>
      </c>
      <c r="B913" s="114" t="s">
        <v>5163</v>
      </c>
      <c r="C913" s="116">
        <v>42485</v>
      </c>
      <c r="D913" s="114" t="s">
        <v>5163</v>
      </c>
      <c r="E913" s="114" t="s">
        <v>944</v>
      </c>
      <c r="F913" s="114"/>
      <c r="G913" s="114"/>
      <c r="H913" s="114" t="s">
        <v>709</v>
      </c>
      <c r="I913" s="114" t="s">
        <v>19</v>
      </c>
      <c r="J913" s="114" t="s">
        <v>5164</v>
      </c>
      <c r="K913" s="114"/>
      <c r="L913" s="114" t="s">
        <v>20</v>
      </c>
      <c r="M913" s="136">
        <v>-19825</v>
      </c>
      <c r="N913" s="114" t="s">
        <v>18</v>
      </c>
      <c r="O913" s="136">
        <v>-9714.25</v>
      </c>
      <c r="P913" s="136">
        <v>-9714.25</v>
      </c>
      <c r="Q913" s="136">
        <v>1053.04</v>
      </c>
      <c r="R913" s="112"/>
      <c r="S913" s="113"/>
      <c r="T913" s="113"/>
      <c r="U913" s="113"/>
    </row>
    <row r="914" spans="1:21" hidden="1">
      <c r="A914" s="116">
        <v>42481</v>
      </c>
      <c r="B914" s="114" t="s">
        <v>5169</v>
      </c>
      <c r="C914" s="116">
        <v>42490</v>
      </c>
      <c r="D914" s="114" t="s">
        <v>4750</v>
      </c>
      <c r="E914" s="114" t="s">
        <v>944</v>
      </c>
      <c r="F914" s="114"/>
      <c r="G914" s="114"/>
      <c r="H914" s="114" t="s">
        <v>709</v>
      </c>
      <c r="I914" s="114" t="s">
        <v>26</v>
      </c>
      <c r="J914" s="114" t="s">
        <v>4751</v>
      </c>
      <c r="K914" s="114" t="s">
        <v>21</v>
      </c>
      <c r="L914" s="114"/>
      <c r="M914" s="136">
        <v>19825</v>
      </c>
      <c r="N914" s="114" t="s">
        <v>18</v>
      </c>
      <c r="O914" s="136">
        <v>9714.25</v>
      </c>
      <c r="P914" s="136">
        <v>8615.48</v>
      </c>
      <c r="Q914" s="114">
        <v>45.73</v>
      </c>
      <c r="R914" s="112"/>
      <c r="S914" s="113"/>
      <c r="T914" s="113"/>
      <c r="U914" s="113"/>
    </row>
    <row r="915" spans="1:21">
      <c r="A915" s="116">
        <v>42478</v>
      </c>
      <c r="B915" s="114" t="s">
        <v>5161</v>
      </c>
      <c r="C915" s="116">
        <v>42478</v>
      </c>
      <c r="D915" s="114" t="s">
        <v>5161</v>
      </c>
      <c r="E915" s="114" t="s">
        <v>944</v>
      </c>
      <c r="F915" s="114"/>
      <c r="G915" s="114"/>
      <c r="H915" s="114" t="s">
        <v>709</v>
      </c>
      <c r="I915" s="114" t="s">
        <v>19</v>
      </c>
      <c r="J915" s="114" t="s">
        <v>5162</v>
      </c>
      <c r="K915" s="114"/>
      <c r="L915" s="114" t="s">
        <v>20</v>
      </c>
      <c r="M915" s="136">
        <v>-19825</v>
      </c>
      <c r="N915" s="114" t="s">
        <v>18</v>
      </c>
      <c r="O915" s="136">
        <v>-9714.25</v>
      </c>
      <c r="P915" s="136">
        <v>-9714.25</v>
      </c>
      <c r="Q915" s="136">
        <v>1132.8</v>
      </c>
      <c r="R915" s="112"/>
      <c r="S915" s="113"/>
      <c r="T915" s="113"/>
      <c r="U915" s="113"/>
    </row>
    <row r="916" spans="1:21" hidden="1">
      <c r="A916" s="116">
        <v>42468</v>
      </c>
      <c r="B916" s="114" t="s">
        <v>5170</v>
      </c>
      <c r="C916" s="116">
        <v>42490</v>
      </c>
      <c r="D916" s="114" t="s">
        <v>4986</v>
      </c>
      <c r="E916" s="114" t="s">
        <v>944</v>
      </c>
      <c r="F916" s="114"/>
      <c r="G916" s="114"/>
      <c r="H916" s="114" t="s">
        <v>709</v>
      </c>
      <c r="I916" s="114" t="s">
        <v>26</v>
      </c>
      <c r="J916" s="114" t="s">
        <v>4987</v>
      </c>
      <c r="K916" s="114" t="s">
        <v>21</v>
      </c>
      <c r="L916" s="114"/>
      <c r="M916" s="136">
        <v>39325</v>
      </c>
      <c r="N916" s="114" t="s">
        <v>18</v>
      </c>
      <c r="O916" s="136">
        <v>19269.25</v>
      </c>
      <c r="P916" s="136">
        <v>17022.27</v>
      </c>
      <c r="Q916" s="114">
        <v>0</v>
      </c>
      <c r="R916" s="112"/>
      <c r="S916" s="113"/>
      <c r="T916" s="113"/>
      <c r="U916" s="113"/>
    </row>
    <row r="917" spans="1:21">
      <c r="A917" s="116">
        <v>42472</v>
      </c>
      <c r="B917" s="114" t="s">
        <v>5147</v>
      </c>
      <c r="C917" s="116">
        <v>42472</v>
      </c>
      <c r="D917" s="114" t="s">
        <v>5147</v>
      </c>
      <c r="E917" s="114" t="s">
        <v>944</v>
      </c>
      <c r="F917" s="114"/>
      <c r="G917" s="114"/>
      <c r="H917" s="114" t="s">
        <v>709</v>
      </c>
      <c r="I917" s="114" t="s">
        <v>19</v>
      </c>
      <c r="J917" s="114" t="s">
        <v>5148</v>
      </c>
      <c r="K917" s="114"/>
      <c r="L917" s="114" t="s">
        <v>20</v>
      </c>
      <c r="M917" s="136">
        <v>-39325</v>
      </c>
      <c r="N917" s="114" t="s">
        <v>18</v>
      </c>
      <c r="O917" s="136">
        <v>-19269.25</v>
      </c>
      <c r="P917" s="136">
        <v>-19269.25</v>
      </c>
      <c r="Q917" s="136">
        <v>2246.98</v>
      </c>
      <c r="R917" s="112"/>
      <c r="S917" s="112"/>
      <c r="T917" s="112"/>
      <c r="U917" s="112"/>
    </row>
    <row r="918" spans="1:21" hidden="1">
      <c r="A918" s="116">
        <v>42478</v>
      </c>
      <c r="B918" s="114" t="s">
        <v>5171</v>
      </c>
      <c r="C918" s="116">
        <v>42490</v>
      </c>
      <c r="D918" s="114" t="s">
        <v>4878</v>
      </c>
      <c r="E918" s="114" t="s">
        <v>944</v>
      </c>
      <c r="F918" s="114"/>
      <c r="G918" s="114"/>
      <c r="H918" s="114" t="s">
        <v>709</v>
      </c>
      <c r="I918" s="114" t="s">
        <v>26</v>
      </c>
      <c r="J918" s="114" t="s">
        <v>4879</v>
      </c>
      <c r="K918" s="114" t="s">
        <v>21</v>
      </c>
      <c r="L918" s="114"/>
      <c r="M918" s="136">
        <v>19825</v>
      </c>
      <c r="N918" s="114" t="s">
        <v>18</v>
      </c>
      <c r="O918" s="136">
        <v>9714.25</v>
      </c>
      <c r="P918" s="136">
        <v>8581.4500000000007</v>
      </c>
      <c r="Q918" s="114">
        <v>0</v>
      </c>
      <c r="R918" s="112"/>
      <c r="S918" s="113"/>
      <c r="T918" s="113"/>
      <c r="U918" s="112"/>
    </row>
    <row r="919" spans="1:21" hidden="1">
      <c r="A919" s="116">
        <v>42486</v>
      </c>
      <c r="B919" s="114" t="s">
        <v>5172</v>
      </c>
      <c r="C919" s="116">
        <v>42490</v>
      </c>
      <c r="D919" s="114" t="s">
        <v>5113</v>
      </c>
      <c r="E919" s="114" t="s">
        <v>944</v>
      </c>
      <c r="F919" s="114"/>
      <c r="G919" s="114"/>
      <c r="H919" s="114" t="s">
        <v>709</v>
      </c>
      <c r="I919" s="114" t="s">
        <v>26</v>
      </c>
      <c r="J919" s="114" t="s">
        <v>5114</v>
      </c>
      <c r="K919" s="114" t="s">
        <v>21</v>
      </c>
      <c r="L919" s="114"/>
      <c r="M919" s="136">
        <v>19825</v>
      </c>
      <c r="N919" s="114" t="s">
        <v>18</v>
      </c>
      <c r="O919" s="136">
        <v>9714.25</v>
      </c>
      <c r="P919" s="136">
        <v>8586.8799999999992</v>
      </c>
      <c r="Q919" s="114">
        <v>-4.2</v>
      </c>
      <c r="R919" s="112"/>
      <c r="S919" s="113"/>
      <c r="T919" s="113"/>
      <c r="U919" s="113"/>
    </row>
    <row r="920" spans="1:21">
      <c r="A920" s="116">
        <v>42486</v>
      </c>
      <c r="B920" s="114" t="s">
        <v>5166</v>
      </c>
      <c r="C920" s="116">
        <v>42486</v>
      </c>
      <c r="D920" s="114" t="s">
        <v>5166</v>
      </c>
      <c r="E920" s="114" t="s">
        <v>944</v>
      </c>
      <c r="F920" s="114"/>
      <c r="G920" s="114"/>
      <c r="H920" s="114" t="s">
        <v>709</v>
      </c>
      <c r="I920" s="114" t="s">
        <v>19</v>
      </c>
      <c r="J920" s="114" t="s">
        <v>5167</v>
      </c>
      <c r="K920" s="114"/>
      <c r="L920" s="114" t="s">
        <v>20</v>
      </c>
      <c r="M920" s="136">
        <v>-19825</v>
      </c>
      <c r="N920" s="114" t="s">
        <v>18</v>
      </c>
      <c r="O920" s="136">
        <v>-9714.25</v>
      </c>
      <c r="P920" s="136">
        <v>-9714.25</v>
      </c>
      <c r="Q920" s="136">
        <v>1131.57</v>
      </c>
      <c r="R920" s="112"/>
      <c r="S920" s="113"/>
      <c r="T920" s="113"/>
      <c r="U920" s="113"/>
    </row>
    <row r="921" spans="1:21">
      <c r="A921" s="116">
        <v>42472</v>
      </c>
      <c r="B921" s="114" t="s">
        <v>5151</v>
      </c>
      <c r="C921" s="116">
        <v>42472</v>
      </c>
      <c r="D921" s="114" t="s">
        <v>5151</v>
      </c>
      <c r="E921" s="114" t="s">
        <v>944</v>
      </c>
      <c r="F921" s="114"/>
      <c r="G921" s="114"/>
      <c r="H921" s="114" t="s">
        <v>709</v>
      </c>
      <c r="I921" s="114" t="s">
        <v>19</v>
      </c>
      <c r="J921" s="114" t="s">
        <v>5150</v>
      </c>
      <c r="K921" s="114" t="s">
        <v>21</v>
      </c>
      <c r="L921" s="114"/>
      <c r="M921" s="114">
        <v>19.66</v>
      </c>
      <c r="N921" s="114" t="s">
        <v>18</v>
      </c>
      <c r="O921" s="114">
        <v>9.6300000000000008</v>
      </c>
      <c r="P921" s="114">
        <v>9.6300000000000008</v>
      </c>
      <c r="Q921" s="114">
        <v>-1.1200000000000001</v>
      </c>
      <c r="R921" s="112"/>
      <c r="S921" s="112"/>
      <c r="T921" s="112"/>
      <c r="U921" s="112"/>
    </row>
    <row r="922" spans="1:21">
      <c r="A922" s="116">
        <v>42478</v>
      </c>
      <c r="B922" s="114" t="s">
        <v>5156</v>
      </c>
      <c r="C922" s="116">
        <v>42478</v>
      </c>
      <c r="D922" s="114" t="s">
        <v>5156</v>
      </c>
      <c r="E922" s="114" t="s">
        <v>944</v>
      </c>
      <c r="F922" s="114"/>
      <c r="G922" s="114"/>
      <c r="H922" s="114" t="s">
        <v>709</v>
      </c>
      <c r="I922" s="114" t="s">
        <v>19</v>
      </c>
      <c r="J922" s="114" t="s">
        <v>5155</v>
      </c>
      <c r="K922" s="114" t="s">
        <v>21</v>
      </c>
      <c r="L922" s="114"/>
      <c r="M922" s="114">
        <v>9.91</v>
      </c>
      <c r="N922" s="114" t="s">
        <v>18</v>
      </c>
      <c r="O922" s="114">
        <v>4.8600000000000003</v>
      </c>
      <c r="P922" s="114">
        <v>4.8600000000000003</v>
      </c>
      <c r="Q922" s="114">
        <v>-0.56999999999999995</v>
      </c>
      <c r="R922" s="112"/>
      <c r="S922" s="113"/>
      <c r="T922" s="113"/>
      <c r="U922" s="113"/>
    </row>
    <row r="923" spans="1:21">
      <c r="A923" s="116">
        <v>42485</v>
      </c>
      <c r="B923" s="114" t="s">
        <v>5165</v>
      </c>
      <c r="C923" s="116">
        <v>42485</v>
      </c>
      <c r="D923" s="114" t="s">
        <v>5165</v>
      </c>
      <c r="E923" s="114" t="s">
        <v>944</v>
      </c>
      <c r="F923" s="114"/>
      <c r="G923" s="114"/>
      <c r="H923" s="114" t="s">
        <v>709</v>
      </c>
      <c r="I923" s="114" t="s">
        <v>19</v>
      </c>
      <c r="J923" s="114" t="s">
        <v>5158</v>
      </c>
      <c r="K923" s="114" t="s">
        <v>21</v>
      </c>
      <c r="L923" s="114"/>
      <c r="M923" s="114">
        <v>9.91</v>
      </c>
      <c r="N923" s="114" t="s">
        <v>18</v>
      </c>
      <c r="O923" s="114">
        <v>4.8600000000000003</v>
      </c>
      <c r="P923" s="114">
        <v>4.8600000000000003</v>
      </c>
      <c r="Q923" s="114">
        <v>-0.55000000000000004</v>
      </c>
      <c r="R923" s="112"/>
      <c r="S923" s="113"/>
      <c r="T923" s="113"/>
      <c r="U923" s="113"/>
    </row>
    <row r="924" spans="1:21">
      <c r="A924" s="116">
        <v>42486</v>
      </c>
      <c r="B924" s="114" t="s">
        <v>5168</v>
      </c>
      <c r="C924" s="116">
        <v>42486</v>
      </c>
      <c r="D924" s="114" t="s">
        <v>5168</v>
      </c>
      <c r="E924" s="114" t="s">
        <v>944</v>
      </c>
      <c r="F924" s="114"/>
      <c r="G924" s="114"/>
      <c r="H924" s="114" t="s">
        <v>709</v>
      </c>
      <c r="I924" s="114" t="s">
        <v>19</v>
      </c>
      <c r="J924" s="114" t="s">
        <v>5160</v>
      </c>
      <c r="K924" s="114" t="s">
        <v>21</v>
      </c>
      <c r="L924" s="114"/>
      <c r="M924" s="114">
        <v>9.91</v>
      </c>
      <c r="N924" s="114" t="s">
        <v>18</v>
      </c>
      <c r="O924" s="114">
        <v>4.8600000000000003</v>
      </c>
      <c r="P924" s="114">
        <v>4.8600000000000003</v>
      </c>
      <c r="Q924" s="114">
        <v>-0.56999999999999995</v>
      </c>
      <c r="R924" s="112"/>
      <c r="S924" s="112"/>
      <c r="T924" s="112"/>
      <c r="U924" s="112"/>
    </row>
    <row r="925" spans="1:21" hidden="1">
      <c r="A925" s="116">
        <v>42489</v>
      </c>
      <c r="B925" s="114" t="s">
        <v>5124</v>
      </c>
      <c r="C925" s="116">
        <v>42489</v>
      </c>
      <c r="D925" s="114" t="s">
        <v>5124</v>
      </c>
      <c r="E925" s="114" t="s">
        <v>944</v>
      </c>
      <c r="F925" s="114" t="s">
        <v>5125</v>
      </c>
      <c r="G925" s="114" t="s">
        <v>5126</v>
      </c>
      <c r="H925" s="114" t="s">
        <v>709</v>
      </c>
      <c r="I925" s="114" t="s">
        <v>81</v>
      </c>
      <c r="J925" s="114" t="s">
        <v>5127</v>
      </c>
      <c r="K925" s="114"/>
      <c r="L925" s="114" t="s">
        <v>20</v>
      </c>
      <c r="M925" s="114">
        <v>-19.66</v>
      </c>
      <c r="N925" s="114" t="s">
        <v>18</v>
      </c>
      <c r="O925" s="114">
        <v>-9.6300000000000008</v>
      </c>
      <c r="P925" s="114">
        <v>-9.6300000000000008</v>
      </c>
      <c r="Q925" s="114">
        <v>1.1200000000000001</v>
      </c>
      <c r="R925" s="112"/>
      <c r="S925" s="112"/>
      <c r="T925" s="112"/>
      <c r="U925" s="112"/>
    </row>
    <row r="926" spans="1:21" hidden="1">
      <c r="A926" s="116">
        <v>42489</v>
      </c>
      <c r="B926" s="114" t="s">
        <v>5124</v>
      </c>
      <c r="C926" s="116">
        <v>42489</v>
      </c>
      <c r="D926" s="114" t="s">
        <v>5124</v>
      </c>
      <c r="E926" s="114" t="s">
        <v>944</v>
      </c>
      <c r="F926" s="114" t="s">
        <v>5125</v>
      </c>
      <c r="G926" s="114" t="s">
        <v>5126</v>
      </c>
      <c r="H926" s="114" t="s">
        <v>709</v>
      </c>
      <c r="I926" s="114" t="s">
        <v>81</v>
      </c>
      <c r="J926" s="114" t="s">
        <v>5127</v>
      </c>
      <c r="K926" s="114"/>
      <c r="L926" s="114" t="s">
        <v>20</v>
      </c>
      <c r="M926" s="114">
        <v>-9.91</v>
      </c>
      <c r="N926" s="114" t="s">
        <v>18</v>
      </c>
      <c r="O926" s="114">
        <v>-4.8600000000000003</v>
      </c>
      <c r="P926" s="114">
        <v>-4.8600000000000003</v>
      </c>
      <c r="Q926" s="114">
        <v>0.56999999999999995</v>
      </c>
      <c r="R926" s="112"/>
      <c r="S926" s="113"/>
      <c r="T926" s="113"/>
      <c r="U926" s="112"/>
    </row>
    <row r="927" spans="1:21" hidden="1">
      <c r="A927" s="116">
        <v>42489</v>
      </c>
      <c r="B927" s="114" t="s">
        <v>5124</v>
      </c>
      <c r="C927" s="116">
        <v>42489</v>
      </c>
      <c r="D927" s="114" t="s">
        <v>5124</v>
      </c>
      <c r="E927" s="114" t="s">
        <v>944</v>
      </c>
      <c r="F927" s="114" t="s">
        <v>5125</v>
      </c>
      <c r="G927" s="114" t="s">
        <v>5126</v>
      </c>
      <c r="H927" s="114" t="s">
        <v>709</v>
      </c>
      <c r="I927" s="114" t="s">
        <v>81</v>
      </c>
      <c r="J927" s="114" t="s">
        <v>5127</v>
      </c>
      <c r="K927" s="114"/>
      <c r="L927" s="114" t="s">
        <v>20</v>
      </c>
      <c r="M927" s="114">
        <v>-9.91</v>
      </c>
      <c r="N927" s="114" t="s">
        <v>18</v>
      </c>
      <c r="O927" s="114">
        <v>-4.8600000000000003</v>
      </c>
      <c r="P927" s="114">
        <v>-4.8600000000000003</v>
      </c>
      <c r="Q927" s="114">
        <v>0.55000000000000004</v>
      </c>
      <c r="R927" s="112"/>
      <c r="S927" s="113"/>
      <c r="T927" s="113"/>
      <c r="U927" s="112"/>
    </row>
    <row r="928" spans="1:21" hidden="1">
      <c r="A928" s="116">
        <v>42489</v>
      </c>
      <c r="B928" s="114" t="s">
        <v>5124</v>
      </c>
      <c r="C928" s="116">
        <v>42489</v>
      </c>
      <c r="D928" s="114" t="s">
        <v>5124</v>
      </c>
      <c r="E928" s="114" t="s">
        <v>944</v>
      </c>
      <c r="F928" s="114" t="s">
        <v>5125</v>
      </c>
      <c r="G928" s="114" t="s">
        <v>5126</v>
      </c>
      <c r="H928" s="114" t="s">
        <v>709</v>
      </c>
      <c r="I928" s="114" t="s">
        <v>81</v>
      </c>
      <c r="J928" s="114" t="s">
        <v>5127</v>
      </c>
      <c r="K928" s="114"/>
      <c r="L928" s="114" t="s">
        <v>20</v>
      </c>
      <c r="M928" s="114">
        <v>-9.91</v>
      </c>
      <c r="N928" s="114" t="s">
        <v>18</v>
      </c>
      <c r="O928" s="114">
        <v>-4.8600000000000003</v>
      </c>
      <c r="P928" s="114">
        <v>-4.8600000000000003</v>
      </c>
      <c r="Q928" s="114">
        <v>0.56999999999999995</v>
      </c>
      <c r="R928" s="112"/>
      <c r="S928" s="112"/>
      <c r="T928" s="112"/>
      <c r="U928" s="112"/>
    </row>
    <row r="929" spans="1:21">
      <c r="A929" s="116">
        <v>42489</v>
      </c>
      <c r="B929" s="114" t="s">
        <v>5141</v>
      </c>
      <c r="C929" s="116">
        <v>42489</v>
      </c>
      <c r="D929" s="114" t="s">
        <v>5141</v>
      </c>
      <c r="E929" s="114" t="s">
        <v>950</v>
      </c>
      <c r="F929" s="114"/>
      <c r="G929" s="114"/>
      <c r="H929" s="114" t="s">
        <v>707</v>
      </c>
      <c r="I929" s="114" t="s">
        <v>19</v>
      </c>
      <c r="J929" s="114" t="s">
        <v>5142</v>
      </c>
      <c r="K929" s="114"/>
      <c r="L929" s="114" t="s">
        <v>20</v>
      </c>
      <c r="M929" s="114">
        <v>-14.42</v>
      </c>
      <c r="N929" s="114" t="s">
        <v>18</v>
      </c>
      <c r="O929" s="114">
        <v>-7.23</v>
      </c>
      <c r="P929" s="114">
        <v>-7.23</v>
      </c>
      <c r="Q929" s="114">
        <v>0</v>
      </c>
      <c r="R929" s="112"/>
      <c r="S929" s="112"/>
      <c r="T929" s="112"/>
      <c r="U929" s="112"/>
    </row>
    <row r="930" spans="1:21">
      <c r="A930" s="116">
        <v>42489</v>
      </c>
      <c r="B930" s="114" t="s">
        <v>5141</v>
      </c>
      <c r="C930" s="116">
        <v>42489</v>
      </c>
      <c r="D930" s="114" t="s">
        <v>5141</v>
      </c>
      <c r="E930" s="114" t="s">
        <v>950</v>
      </c>
      <c r="F930" s="114"/>
      <c r="G930" s="114"/>
      <c r="H930" s="114" t="s">
        <v>707</v>
      </c>
      <c r="I930" s="114" t="s">
        <v>19</v>
      </c>
      <c r="J930" s="114" t="s">
        <v>5142</v>
      </c>
      <c r="K930" s="114" t="s">
        <v>21</v>
      </c>
      <c r="L930" s="114"/>
      <c r="M930" s="114">
        <v>14.42</v>
      </c>
      <c r="N930" s="114" t="s">
        <v>18</v>
      </c>
      <c r="O930" s="114">
        <v>7.23</v>
      </c>
      <c r="P930" s="114">
        <v>7.23</v>
      </c>
      <c r="Q930" s="114">
        <v>0</v>
      </c>
      <c r="R930" s="112"/>
      <c r="S930" s="113"/>
      <c r="T930" s="113"/>
      <c r="U930" s="113"/>
    </row>
    <row r="931" spans="1:21" hidden="1">
      <c r="A931" s="116">
        <v>42489</v>
      </c>
      <c r="B931" s="114" t="s">
        <v>5128</v>
      </c>
      <c r="C931" s="116">
        <v>42489</v>
      </c>
      <c r="D931" s="114" t="s">
        <v>5128</v>
      </c>
      <c r="E931" s="114" t="s">
        <v>950</v>
      </c>
      <c r="F931" s="114" t="s">
        <v>3985</v>
      </c>
      <c r="G931" s="114" t="s">
        <v>5129</v>
      </c>
      <c r="H931" s="114" t="s">
        <v>707</v>
      </c>
      <c r="I931" s="114" t="s">
        <v>81</v>
      </c>
      <c r="J931" s="114" t="s">
        <v>5130</v>
      </c>
      <c r="K931" s="114"/>
      <c r="L931" s="114" t="s">
        <v>20</v>
      </c>
      <c r="M931" s="114">
        <v>-14.42</v>
      </c>
      <c r="N931" s="114" t="s">
        <v>18</v>
      </c>
      <c r="O931" s="114">
        <v>-8.94</v>
      </c>
      <c r="P931" s="114">
        <v>-8.94</v>
      </c>
      <c r="Q931" s="114">
        <v>1.71</v>
      </c>
      <c r="R931" s="112"/>
      <c r="S931" s="113"/>
      <c r="T931" s="113"/>
      <c r="U931" s="113"/>
    </row>
    <row r="932" spans="1:21">
      <c r="A932" s="116">
        <v>42474</v>
      </c>
      <c r="B932" s="114" t="s">
        <v>5173</v>
      </c>
      <c r="C932" s="116">
        <v>42474</v>
      </c>
      <c r="D932" s="114" t="s">
        <v>5173</v>
      </c>
      <c r="E932" s="114" t="s">
        <v>951</v>
      </c>
      <c r="F932" s="114"/>
      <c r="G932" s="114"/>
      <c r="H932" s="114" t="s">
        <v>871</v>
      </c>
      <c r="I932" s="114" t="s">
        <v>19</v>
      </c>
      <c r="J932" s="114" t="s">
        <v>5174</v>
      </c>
      <c r="K932" s="114"/>
      <c r="L932" s="114" t="s">
        <v>20</v>
      </c>
      <c r="M932" s="136">
        <v>-1317.07</v>
      </c>
      <c r="N932" s="114" t="s">
        <v>18</v>
      </c>
      <c r="O932" s="114">
        <v>-535.91</v>
      </c>
      <c r="P932" s="114">
        <v>-535.91</v>
      </c>
      <c r="Q932" s="114">
        <v>-2.02</v>
      </c>
      <c r="R932" s="112"/>
      <c r="S932" s="112"/>
      <c r="T932" s="112"/>
      <c r="U932" s="112"/>
    </row>
    <row r="933" spans="1:21">
      <c r="A933" s="116">
        <v>42474</v>
      </c>
      <c r="B933" s="114" t="s">
        <v>5173</v>
      </c>
      <c r="C933" s="116">
        <v>42474</v>
      </c>
      <c r="D933" s="114" t="s">
        <v>5173</v>
      </c>
      <c r="E933" s="114" t="s">
        <v>951</v>
      </c>
      <c r="F933" s="114"/>
      <c r="G933" s="114"/>
      <c r="H933" s="114" t="s">
        <v>871</v>
      </c>
      <c r="I933" s="114" t="s">
        <v>19</v>
      </c>
      <c r="J933" s="114" t="s">
        <v>5174</v>
      </c>
      <c r="K933" s="114" t="s">
        <v>21</v>
      </c>
      <c r="L933" s="114"/>
      <c r="M933" s="136">
        <v>1317.07</v>
      </c>
      <c r="N933" s="114" t="s">
        <v>18</v>
      </c>
      <c r="O933" s="114">
        <v>535.91</v>
      </c>
      <c r="P933" s="114">
        <v>535.91</v>
      </c>
      <c r="Q933" s="114">
        <v>2.02</v>
      </c>
      <c r="R933" s="112"/>
      <c r="S933" s="112"/>
      <c r="T933" s="112"/>
      <c r="U933" s="112"/>
    </row>
    <row r="934" spans="1:21">
      <c r="A934" s="116">
        <v>42474</v>
      </c>
      <c r="B934" s="114" t="s">
        <v>5175</v>
      </c>
      <c r="C934" s="116">
        <v>42474</v>
      </c>
      <c r="D934" s="114" t="s">
        <v>5175</v>
      </c>
      <c r="E934" s="114" t="s">
        <v>951</v>
      </c>
      <c r="F934" s="114"/>
      <c r="G934" s="114"/>
      <c r="H934" s="114" t="s">
        <v>871</v>
      </c>
      <c r="I934" s="114" t="s">
        <v>19</v>
      </c>
      <c r="J934" s="114" t="s">
        <v>5174</v>
      </c>
      <c r="K934" s="114"/>
      <c r="L934" s="114" t="s">
        <v>20</v>
      </c>
      <c r="M934" s="114">
        <v>-0.66</v>
      </c>
      <c r="N934" s="114" t="s">
        <v>18</v>
      </c>
      <c r="O934" s="114">
        <v>-0.27</v>
      </c>
      <c r="P934" s="114">
        <v>-0.27</v>
      </c>
      <c r="Q934" s="114">
        <v>0</v>
      </c>
      <c r="R934" s="112"/>
      <c r="S934" s="112"/>
      <c r="T934" s="112"/>
      <c r="U934" s="112"/>
    </row>
    <row r="935" spans="1:21">
      <c r="A935" s="116">
        <v>42474</v>
      </c>
      <c r="B935" s="114" t="s">
        <v>5176</v>
      </c>
      <c r="C935" s="116">
        <v>42474</v>
      </c>
      <c r="D935" s="114" t="s">
        <v>5176</v>
      </c>
      <c r="E935" s="114" t="s">
        <v>951</v>
      </c>
      <c r="F935" s="114"/>
      <c r="G935" s="114"/>
      <c r="H935" s="114" t="s">
        <v>871</v>
      </c>
      <c r="I935" s="114" t="s">
        <v>19</v>
      </c>
      <c r="J935" s="114" t="s">
        <v>5177</v>
      </c>
      <c r="K935" s="114" t="s">
        <v>21</v>
      </c>
      <c r="L935" s="114"/>
      <c r="M935" s="136">
        <v>1317.07</v>
      </c>
      <c r="N935" s="114" t="s">
        <v>18</v>
      </c>
      <c r="O935" s="114">
        <v>535.91</v>
      </c>
      <c r="P935" s="114">
        <v>535.91</v>
      </c>
      <c r="Q935" s="114">
        <v>2.02</v>
      </c>
      <c r="R935" s="112"/>
      <c r="S935" s="112"/>
      <c r="T935" s="112"/>
      <c r="U935" s="112"/>
    </row>
    <row r="936" spans="1:21" hidden="1">
      <c r="A936" s="116">
        <v>42478</v>
      </c>
      <c r="B936" s="114" t="s">
        <v>5178</v>
      </c>
      <c r="C936" s="116">
        <v>42490</v>
      </c>
      <c r="D936" s="114" t="s">
        <v>5179</v>
      </c>
      <c r="E936" s="114" t="s">
        <v>951</v>
      </c>
      <c r="F936" s="114"/>
      <c r="G936" s="114"/>
      <c r="H936" s="114" t="s">
        <v>871</v>
      </c>
      <c r="I936" s="114" t="s">
        <v>17</v>
      </c>
      <c r="J936" s="114" t="s">
        <v>5180</v>
      </c>
      <c r="K936" s="114"/>
      <c r="L936" s="114" t="s">
        <v>20</v>
      </c>
      <c r="M936" s="136">
        <v>-1316.41</v>
      </c>
      <c r="N936" s="114" t="s">
        <v>18</v>
      </c>
      <c r="O936" s="114">
        <v>-535.64</v>
      </c>
      <c r="P936" s="114">
        <v>-535.64</v>
      </c>
      <c r="Q936" s="114">
        <v>-2.02</v>
      </c>
      <c r="R936" s="112"/>
      <c r="S936" s="112"/>
      <c r="T936" s="112"/>
      <c r="U936" s="112"/>
    </row>
    <row r="937" spans="1:21">
      <c r="A937" s="116">
        <v>42474</v>
      </c>
      <c r="B937" s="114" t="s">
        <v>5176</v>
      </c>
      <c r="C937" s="116">
        <v>42474</v>
      </c>
      <c r="D937" s="114" t="s">
        <v>5176</v>
      </c>
      <c r="E937" s="114" t="s">
        <v>951</v>
      </c>
      <c r="F937" s="114"/>
      <c r="G937" s="114"/>
      <c r="H937" s="114" t="s">
        <v>871</v>
      </c>
      <c r="I937" s="114" t="s">
        <v>19</v>
      </c>
      <c r="J937" s="114" t="s">
        <v>5177</v>
      </c>
      <c r="K937" s="114"/>
      <c r="L937" s="114" t="s">
        <v>20</v>
      </c>
      <c r="M937" s="136">
        <v>-1317.07</v>
      </c>
      <c r="N937" s="114" t="s">
        <v>18</v>
      </c>
      <c r="O937" s="114">
        <v>-535.91</v>
      </c>
      <c r="P937" s="114">
        <v>-535.91</v>
      </c>
      <c r="Q937" s="114">
        <v>-2.02</v>
      </c>
      <c r="R937" s="112"/>
      <c r="S937" s="112"/>
      <c r="T937" s="112"/>
      <c r="U937" s="112"/>
    </row>
    <row r="938" spans="1:21">
      <c r="A938" s="116">
        <v>42475</v>
      </c>
      <c r="B938" s="114" t="s">
        <v>5181</v>
      </c>
      <c r="C938" s="116">
        <v>42475</v>
      </c>
      <c r="D938" s="114" t="s">
        <v>5181</v>
      </c>
      <c r="E938" s="114" t="s">
        <v>951</v>
      </c>
      <c r="F938" s="114"/>
      <c r="G938" s="114"/>
      <c r="H938" s="114" t="s">
        <v>871</v>
      </c>
      <c r="I938" s="114" t="s">
        <v>19</v>
      </c>
      <c r="J938" s="114" t="s">
        <v>5182</v>
      </c>
      <c r="K938" s="114"/>
      <c r="L938" s="114" t="s">
        <v>20</v>
      </c>
      <c r="M938" s="136">
        <v>-16490.86</v>
      </c>
      <c r="N938" s="114" t="s">
        <v>18</v>
      </c>
      <c r="O938" s="136">
        <v>-6735.31</v>
      </c>
      <c r="P938" s="136">
        <v>-6735.31</v>
      </c>
      <c r="Q938" s="114">
        <v>0</v>
      </c>
      <c r="R938" s="112"/>
      <c r="S938" s="112"/>
      <c r="T938" s="112"/>
      <c r="U938" s="112"/>
    </row>
    <row r="939" spans="1:21">
      <c r="A939" s="116">
        <v>42475</v>
      </c>
      <c r="B939" s="114" t="s">
        <v>5181</v>
      </c>
      <c r="C939" s="116">
        <v>42475</v>
      </c>
      <c r="D939" s="114" t="s">
        <v>5181</v>
      </c>
      <c r="E939" s="114" t="s">
        <v>951</v>
      </c>
      <c r="F939" s="114"/>
      <c r="G939" s="114"/>
      <c r="H939" s="114" t="s">
        <v>871</v>
      </c>
      <c r="I939" s="114" t="s">
        <v>19</v>
      </c>
      <c r="J939" s="114" t="s">
        <v>5182</v>
      </c>
      <c r="K939" s="114" t="s">
        <v>21</v>
      </c>
      <c r="L939" s="114"/>
      <c r="M939" s="136">
        <v>16490.86</v>
      </c>
      <c r="N939" s="114" t="s">
        <v>18</v>
      </c>
      <c r="O939" s="136">
        <v>6735.31</v>
      </c>
      <c r="P939" s="136">
        <v>6735.31</v>
      </c>
      <c r="Q939" s="114">
        <v>0</v>
      </c>
      <c r="R939" s="112"/>
      <c r="S939" s="112"/>
      <c r="T939" s="112"/>
      <c r="U939" s="112"/>
    </row>
    <row r="940" spans="1:21">
      <c r="A940" s="116">
        <v>42474</v>
      </c>
      <c r="B940" s="114" t="s">
        <v>5183</v>
      </c>
      <c r="C940" s="116">
        <v>42474</v>
      </c>
      <c r="D940" s="114" t="s">
        <v>5183</v>
      </c>
      <c r="E940" s="114" t="s">
        <v>951</v>
      </c>
      <c r="F940" s="114"/>
      <c r="G940" s="114"/>
      <c r="H940" s="114" t="s">
        <v>871</v>
      </c>
      <c r="I940" s="114" t="s">
        <v>19</v>
      </c>
      <c r="J940" s="114" t="s">
        <v>5184</v>
      </c>
      <c r="K940" s="114"/>
      <c r="L940" s="114" t="s">
        <v>20</v>
      </c>
      <c r="M940" s="136">
        <v>-1317.07</v>
      </c>
      <c r="N940" s="114" t="s">
        <v>18</v>
      </c>
      <c r="O940" s="114">
        <v>-537.92999999999995</v>
      </c>
      <c r="P940" s="114">
        <v>-535.91</v>
      </c>
      <c r="Q940" s="114">
        <v>-2.02</v>
      </c>
      <c r="R940" s="112"/>
      <c r="S940" s="112"/>
      <c r="T940" s="112"/>
      <c r="U940" s="112"/>
    </row>
    <row r="941" spans="1:21">
      <c r="A941" s="116">
        <v>42474</v>
      </c>
      <c r="B941" s="114" t="s">
        <v>5183</v>
      </c>
      <c r="C941" s="116">
        <v>42474</v>
      </c>
      <c r="D941" s="114" t="s">
        <v>5183</v>
      </c>
      <c r="E941" s="114" t="s">
        <v>951</v>
      </c>
      <c r="F941" s="114"/>
      <c r="G941" s="114"/>
      <c r="H941" s="114" t="s">
        <v>871</v>
      </c>
      <c r="I941" s="114" t="s">
        <v>19</v>
      </c>
      <c r="J941" s="114" t="s">
        <v>5184</v>
      </c>
      <c r="K941" s="114" t="s">
        <v>21</v>
      </c>
      <c r="L941" s="114"/>
      <c r="M941" s="136">
        <v>1317.07</v>
      </c>
      <c r="N941" s="114" t="s">
        <v>18</v>
      </c>
      <c r="O941" s="114">
        <v>537.92999999999995</v>
      </c>
      <c r="P941" s="114">
        <v>535.91</v>
      </c>
      <c r="Q941" s="114">
        <v>2.02</v>
      </c>
      <c r="R941" s="112"/>
      <c r="S941" s="112"/>
      <c r="T941" s="112"/>
      <c r="U941" s="112"/>
    </row>
    <row r="942" spans="1:21">
      <c r="A942" s="116">
        <v>42474</v>
      </c>
      <c r="B942" s="114" t="s">
        <v>5183</v>
      </c>
      <c r="C942" s="116">
        <v>42474</v>
      </c>
      <c r="D942" s="114" t="s">
        <v>5183</v>
      </c>
      <c r="E942" s="114" t="s">
        <v>951</v>
      </c>
      <c r="F942" s="114"/>
      <c r="G942" s="114"/>
      <c r="H942" s="114" t="s">
        <v>871</v>
      </c>
      <c r="I942" s="114" t="s">
        <v>19</v>
      </c>
      <c r="J942" s="114" t="s">
        <v>5184</v>
      </c>
      <c r="K942" s="114"/>
      <c r="L942" s="114" t="s">
        <v>20</v>
      </c>
      <c r="M942" s="114">
        <v>-1.45</v>
      </c>
      <c r="N942" s="114" t="s">
        <v>18</v>
      </c>
      <c r="O942" s="114">
        <v>-2.61</v>
      </c>
      <c r="P942" s="114">
        <v>-2.61</v>
      </c>
      <c r="Q942" s="114">
        <v>2.02</v>
      </c>
      <c r="R942" s="112"/>
      <c r="S942" s="112"/>
      <c r="T942" s="112"/>
      <c r="U942" s="112"/>
    </row>
    <row r="943" spans="1:21">
      <c r="A943" s="116">
        <v>42474</v>
      </c>
      <c r="B943" s="114" t="s">
        <v>5185</v>
      </c>
      <c r="C943" s="116">
        <v>42474</v>
      </c>
      <c r="D943" s="114" t="s">
        <v>5185</v>
      </c>
      <c r="E943" s="114" t="s">
        <v>951</v>
      </c>
      <c r="F943" s="114"/>
      <c r="G943" s="114"/>
      <c r="H943" s="114" t="s">
        <v>871</v>
      </c>
      <c r="I943" s="114" t="s">
        <v>19</v>
      </c>
      <c r="J943" s="114" t="s">
        <v>5186</v>
      </c>
      <c r="K943" s="114"/>
      <c r="L943" s="114" t="s">
        <v>20</v>
      </c>
      <c r="M943" s="136">
        <v>-1318.52</v>
      </c>
      <c r="N943" s="114" t="s">
        <v>18</v>
      </c>
      <c r="O943" s="114">
        <v>-538.52</v>
      </c>
      <c r="P943" s="114">
        <v>-538.52</v>
      </c>
      <c r="Q943" s="114">
        <v>0</v>
      </c>
      <c r="R943" s="112"/>
      <c r="S943" s="112"/>
      <c r="T943" s="112"/>
      <c r="U943" s="112"/>
    </row>
    <row r="944" spans="1:21">
      <c r="A944" s="116">
        <v>42474</v>
      </c>
      <c r="B944" s="114" t="s">
        <v>5185</v>
      </c>
      <c r="C944" s="116">
        <v>42474</v>
      </c>
      <c r="D944" s="114" t="s">
        <v>5185</v>
      </c>
      <c r="E944" s="114" t="s">
        <v>951</v>
      </c>
      <c r="F944" s="114"/>
      <c r="G944" s="114"/>
      <c r="H944" s="114" t="s">
        <v>871</v>
      </c>
      <c r="I944" s="114" t="s">
        <v>19</v>
      </c>
      <c r="J944" s="114" t="s">
        <v>5186</v>
      </c>
      <c r="K944" s="114" t="s">
        <v>21</v>
      </c>
      <c r="L944" s="114"/>
      <c r="M944" s="136">
        <v>1318.52</v>
      </c>
      <c r="N944" s="114" t="s">
        <v>18</v>
      </c>
      <c r="O944" s="114">
        <v>538.52</v>
      </c>
      <c r="P944" s="114">
        <v>538.52</v>
      </c>
      <c r="Q944" s="114">
        <v>0</v>
      </c>
      <c r="R944" s="112"/>
      <c r="S944" s="112"/>
      <c r="T944" s="112"/>
      <c r="U944" s="112"/>
    </row>
    <row r="945" spans="1:21">
      <c r="A945" s="116">
        <v>42489</v>
      </c>
      <c r="B945" s="114" t="s">
        <v>5141</v>
      </c>
      <c r="C945" s="116">
        <v>42489</v>
      </c>
      <c r="D945" s="114" t="s">
        <v>5141</v>
      </c>
      <c r="E945" s="114" t="s">
        <v>951</v>
      </c>
      <c r="F945" s="114"/>
      <c r="G945" s="114"/>
      <c r="H945" s="114" t="s">
        <v>871</v>
      </c>
      <c r="I945" s="114" t="s">
        <v>19</v>
      </c>
      <c r="J945" s="114" t="s">
        <v>5142</v>
      </c>
      <c r="K945" s="114"/>
      <c r="L945" s="114" t="s">
        <v>20</v>
      </c>
      <c r="M945" s="114">
        <v>-19.09</v>
      </c>
      <c r="N945" s="114" t="s">
        <v>18</v>
      </c>
      <c r="O945" s="114">
        <v>-7.8</v>
      </c>
      <c r="P945" s="114">
        <v>-7.8</v>
      </c>
      <c r="Q945" s="114">
        <v>0</v>
      </c>
      <c r="R945" s="112"/>
      <c r="S945" s="112"/>
      <c r="T945" s="112"/>
      <c r="U945" s="112"/>
    </row>
    <row r="946" spans="1:21">
      <c r="A946" s="116">
        <v>42474</v>
      </c>
      <c r="B946" s="114" t="s">
        <v>5175</v>
      </c>
      <c r="C946" s="116">
        <v>42474</v>
      </c>
      <c r="D946" s="114" t="s">
        <v>5175</v>
      </c>
      <c r="E946" s="114" t="s">
        <v>951</v>
      </c>
      <c r="F946" s="114"/>
      <c r="G946" s="114"/>
      <c r="H946" s="114" t="s">
        <v>871</v>
      </c>
      <c r="I946" s="114" t="s">
        <v>19</v>
      </c>
      <c r="J946" s="114" t="s">
        <v>5174</v>
      </c>
      <c r="K946" s="114" t="s">
        <v>21</v>
      </c>
      <c r="L946" s="114"/>
      <c r="M946" s="114">
        <v>0.66</v>
      </c>
      <c r="N946" s="114" t="s">
        <v>18</v>
      </c>
      <c r="O946" s="114">
        <v>0.27</v>
      </c>
      <c r="P946" s="114">
        <v>0.27</v>
      </c>
      <c r="Q946" s="114">
        <v>0</v>
      </c>
      <c r="R946" s="112"/>
      <c r="S946" s="112"/>
      <c r="T946" s="112"/>
      <c r="U946" s="112"/>
    </row>
    <row r="947" spans="1:21" hidden="1">
      <c r="A947" s="116">
        <v>42489</v>
      </c>
      <c r="B947" s="114" t="s">
        <v>5124</v>
      </c>
      <c r="C947" s="116">
        <v>42489</v>
      </c>
      <c r="D947" s="114" t="s">
        <v>5124</v>
      </c>
      <c r="E947" s="114" t="s">
        <v>951</v>
      </c>
      <c r="F947" s="114" t="s">
        <v>5125</v>
      </c>
      <c r="G947" s="114" t="s">
        <v>5126</v>
      </c>
      <c r="H947" s="114" t="s">
        <v>871</v>
      </c>
      <c r="I947" s="114" t="s">
        <v>81</v>
      </c>
      <c r="J947" s="114" t="s">
        <v>5127</v>
      </c>
      <c r="K947" s="114"/>
      <c r="L947" s="114" t="s">
        <v>20</v>
      </c>
      <c r="M947" s="114">
        <v>-0.66</v>
      </c>
      <c r="N947" s="114" t="s">
        <v>18</v>
      </c>
      <c r="O947" s="114">
        <v>-0.27</v>
      </c>
      <c r="P947" s="114">
        <v>-0.27</v>
      </c>
      <c r="Q947" s="114">
        <v>0</v>
      </c>
      <c r="R947" s="112"/>
      <c r="S947" s="112"/>
      <c r="T947" s="112"/>
      <c r="U947" s="112"/>
    </row>
    <row r="948" spans="1:21">
      <c r="A948" s="116">
        <v>42474</v>
      </c>
      <c r="B948" s="114" t="s">
        <v>5183</v>
      </c>
      <c r="C948" s="116">
        <v>42474</v>
      </c>
      <c r="D948" s="114" t="s">
        <v>5183</v>
      </c>
      <c r="E948" s="114" t="s">
        <v>951</v>
      </c>
      <c r="F948" s="114"/>
      <c r="G948" s="114"/>
      <c r="H948" s="114" t="s">
        <v>871</v>
      </c>
      <c r="I948" s="114" t="s">
        <v>19</v>
      </c>
      <c r="J948" s="114" t="s">
        <v>5184</v>
      </c>
      <c r="K948" s="114" t="s">
        <v>21</v>
      </c>
      <c r="L948" s="114"/>
      <c r="M948" s="114">
        <v>1.45</v>
      </c>
      <c r="N948" s="114" t="s">
        <v>18</v>
      </c>
      <c r="O948" s="114">
        <v>2.61</v>
      </c>
      <c r="P948" s="114">
        <v>2.61</v>
      </c>
      <c r="Q948" s="114">
        <v>-2.02</v>
      </c>
      <c r="R948" s="112"/>
      <c r="S948" s="112"/>
      <c r="T948" s="112"/>
      <c r="U948" s="112"/>
    </row>
    <row r="949" spans="1:21">
      <c r="A949" s="116">
        <v>42489</v>
      </c>
      <c r="B949" s="114" t="s">
        <v>5141</v>
      </c>
      <c r="C949" s="116">
        <v>42489</v>
      </c>
      <c r="D949" s="114" t="s">
        <v>5141</v>
      </c>
      <c r="E949" s="114" t="s">
        <v>951</v>
      </c>
      <c r="F949" s="114"/>
      <c r="G949" s="114"/>
      <c r="H949" s="114" t="s">
        <v>871</v>
      </c>
      <c r="I949" s="114" t="s">
        <v>19</v>
      </c>
      <c r="J949" s="114" t="s">
        <v>5142</v>
      </c>
      <c r="K949" s="114" t="s">
        <v>21</v>
      </c>
      <c r="L949" s="114"/>
      <c r="M949" s="114">
        <v>19.09</v>
      </c>
      <c r="N949" s="114" t="s">
        <v>18</v>
      </c>
      <c r="O949" s="114">
        <v>7.8</v>
      </c>
      <c r="P949" s="114">
        <v>7.8</v>
      </c>
      <c r="Q949" s="114">
        <v>0</v>
      </c>
      <c r="R949" s="112"/>
      <c r="S949" s="112"/>
      <c r="T949" s="112"/>
      <c r="U949" s="112"/>
    </row>
    <row r="950" spans="1:21" hidden="1">
      <c r="A950" s="116">
        <v>42489</v>
      </c>
      <c r="B950" s="114" t="s">
        <v>5128</v>
      </c>
      <c r="C950" s="116">
        <v>42489</v>
      </c>
      <c r="D950" s="114" t="s">
        <v>5128</v>
      </c>
      <c r="E950" s="114" t="s">
        <v>951</v>
      </c>
      <c r="F950" s="114" t="s">
        <v>3985</v>
      </c>
      <c r="G950" s="114" t="s">
        <v>5129</v>
      </c>
      <c r="H950" s="114" t="s">
        <v>871</v>
      </c>
      <c r="I950" s="114" t="s">
        <v>81</v>
      </c>
      <c r="J950" s="114" t="s">
        <v>5130</v>
      </c>
      <c r="K950" s="114"/>
      <c r="L950" s="114" t="s">
        <v>20</v>
      </c>
      <c r="M950" s="114">
        <v>-20.54</v>
      </c>
      <c r="N950" s="114" t="s">
        <v>18</v>
      </c>
      <c r="O950" s="114">
        <v>-11.09</v>
      </c>
      <c r="P950" s="114">
        <v>-11.09</v>
      </c>
      <c r="Q950" s="114">
        <v>2.7</v>
      </c>
      <c r="R950" s="112"/>
      <c r="S950" s="112"/>
      <c r="T950" s="112"/>
      <c r="U950" s="112"/>
    </row>
    <row r="951" spans="1:21">
      <c r="A951" s="116">
        <v>42489</v>
      </c>
      <c r="B951" s="114" t="s">
        <v>5187</v>
      </c>
      <c r="C951" s="116">
        <v>42489</v>
      </c>
      <c r="D951" s="114" t="s">
        <v>5187</v>
      </c>
      <c r="E951" s="114" t="s">
        <v>952</v>
      </c>
      <c r="F951" s="114"/>
      <c r="G951" s="114"/>
      <c r="H951" s="114" t="s">
        <v>708</v>
      </c>
      <c r="I951" s="114" t="s">
        <v>19</v>
      </c>
      <c r="J951" s="114" t="s">
        <v>5188</v>
      </c>
      <c r="K951" s="114"/>
      <c r="L951" s="114" t="s">
        <v>20</v>
      </c>
      <c r="M951" s="114">
        <v>-48.79</v>
      </c>
      <c r="N951" s="114" t="s">
        <v>18</v>
      </c>
      <c r="O951" s="114">
        <v>-28.4</v>
      </c>
      <c r="P951" s="114">
        <v>-28.4</v>
      </c>
      <c r="Q951" s="114">
        <v>0</v>
      </c>
      <c r="R951" s="112"/>
      <c r="S951" s="112"/>
      <c r="T951" s="112"/>
      <c r="U951" s="112"/>
    </row>
    <row r="952" spans="1:21">
      <c r="A952" s="116">
        <v>42489</v>
      </c>
      <c r="B952" s="114" t="s">
        <v>5187</v>
      </c>
      <c r="C952" s="116">
        <v>42489</v>
      </c>
      <c r="D952" s="114" t="s">
        <v>5187</v>
      </c>
      <c r="E952" s="114" t="s">
        <v>952</v>
      </c>
      <c r="F952" s="114"/>
      <c r="G952" s="114"/>
      <c r="H952" s="114" t="s">
        <v>708</v>
      </c>
      <c r="I952" s="114" t="s">
        <v>19</v>
      </c>
      <c r="J952" s="114" t="s">
        <v>5188</v>
      </c>
      <c r="K952" s="114" t="s">
        <v>21</v>
      </c>
      <c r="L952" s="114"/>
      <c r="M952" s="114">
        <v>48.79</v>
      </c>
      <c r="N952" s="114" t="s">
        <v>18</v>
      </c>
      <c r="O952" s="114">
        <v>28.4</v>
      </c>
      <c r="P952" s="114">
        <v>28.4</v>
      </c>
      <c r="Q952" s="114">
        <v>0</v>
      </c>
      <c r="R952" s="112"/>
      <c r="S952" s="112"/>
      <c r="T952" s="112"/>
      <c r="U952" s="112"/>
    </row>
    <row r="953" spans="1:21" hidden="1">
      <c r="A953" s="116">
        <v>42489</v>
      </c>
      <c r="B953" s="114" t="s">
        <v>5128</v>
      </c>
      <c r="C953" s="116">
        <v>42489</v>
      </c>
      <c r="D953" s="114" t="s">
        <v>5128</v>
      </c>
      <c r="E953" s="114" t="s">
        <v>952</v>
      </c>
      <c r="F953" s="114" t="s">
        <v>3985</v>
      </c>
      <c r="G953" s="114" t="s">
        <v>5129</v>
      </c>
      <c r="H953" s="114" t="s">
        <v>708</v>
      </c>
      <c r="I953" s="114" t="s">
        <v>81</v>
      </c>
      <c r="J953" s="114" t="s">
        <v>5130</v>
      </c>
      <c r="K953" s="114"/>
      <c r="L953" s="114" t="s">
        <v>20</v>
      </c>
      <c r="M953" s="114">
        <v>-48.79</v>
      </c>
      <c r="N953" s="114" t="s">
        <v>18</v>
      </c>
      <c r="O953" s="114">
        <v>-29.27</v>
      </c>
      <c r="P953" s="114">
        <v>-29.27</v>
      </c>
      <c r="Q953" s="114">
        <v>0.87</v>
      </c>
      <c r="R953" s="112"/>
      <c r="S953" s="112"/>
      <c r="T953" s="112"/>
      <c r="U953" s="112"/>
    </row>
    <row r="954" spans="1:21">
      <c r="A954" s="116">
        <v>42473</v>
      </c>
      <c r="B954" s="114" t="s">
        <v>5189</v>
      </c>
      <c r="C954" s="116">
        <v>42473</v>
      </c>
      <c r="D954" s="114" t="s">
        <v>5189</v>
      </c>
      <c r="E954" s="114" t="s">
        <v>956</v>
      </c>
      <c r="F954" s="114"/>
      <c r="G954" s="114"/>
      <c r="H954" s="114" t="s">
        <v>222</v>
      </c>
      <c r="I954" s="114" t="s">
        <v>19</v>
      </c>
      <c r="J954" s="114" t="s">
        <v>5190</v>
      </c>
      <c r="K954" s="114"/>
      <c r="L954" s="114" t="s">
        <v>20</v>
      </c>
      <c r="M954" s="136">
        <v>-46767.02</v>
      </c>
      <c r="N954" s="114" t="s">
        <v>18</v>
      </c>
      <c r="O954" s="136">
        <v>-38348.959999999999</v>
      </c>
      <c r="P954" s="136">
        <v>-38348.959999999999</v>
      </c>
      <c r="Q954" s="136">
        <v>13635.83</v>
      </c>
      <c r="R954" s="112"/>
      <c r="S954" s="113"/>
      <c r="T954" s="113"/>
      <c r="U954" s="112"/>
    </row>
    <row r="955" spans="1:21">
      <c r="A955" s="116">
        <v>42473</v>
      </c>
      <c r="B955" s="114" t="s">
        <v>5189</v>
      </c>
      <c r="C955" s="116">
        <v>42473</v>
      </c>
      <c r="D955" s="114" t="s">
        <v>5189</v>
      </c>
      <c r="E955" s="114" t="s">
        <v>956</v>
      </c>
      <c r="F955" s="114"/>
      <c r="G955" s="114"/>
      <c r="H955" s="114" t="s">
        <v>222</v>
      </c>
      <c r="I955" s="114" t="s">
        <v>19</v>
      </c>
      <c r="J955" s="114" t="s">
        <v>5190</v>
      </c>
      <c r="K955" s="114" t="s">
        <v>21</v>
      </c>
      <c r="L955" s="114"/>
      <c r="M955" s="136">
        <v>46767.02</v>
      </c>
      <c r="N955" s="114" t="s">
        <v>18</v>
      </c>
      <c r="O955" s="136">
        <v>38348.959999999999</v>
      </c>
      <c r="P955" s="136">
        <v>38348.959999999999</v>
      </c>
      <c r="Q955" s="136">
        <v>-13635.83</v>
      </c>
      <c r="R955" s="112"/>
      <c r="S955" s="112"/>
      <c r="T955" s="112"/>
      <c r="U955" s="112"/>
    </row>
    <row r="956" spans="1:21" hidden="1">
      <c r="A956" s="116">
        <v>42473</v>
      </c>
      <c r="B956" s="114" t="s">
        <v>5191</v>
      </c>
      <c r="C956" s="116">
        <v>42490</v>
      </c>
      <c r="D956" s="114" t="s">
        <v>5192</v>
      </c>
      <c r="E956" s="114" t="s">
        <v>956</v>
      </c>
      <c r="F956" s="114"/>
      <c r="G956" s="114"/>
      <c r="H956" s="114" t="s">
        <v>222</v>
      </c>
      <c r="I956" s="114" t="s">
        <v>17</v>
      </c>
      <c r="J956" s="114" t="s">
        <v>5193</v>
      </c>
      <c r="K956" s="114"/>
      <c r="L956" s="114" t="s">
        <v>20</v>
      </c>
      <c r="M956" s="136">
        <v>-46767.02</v>
      </c>
      <c r="N956" s="114" t="s">
        <v>18</v>
      </c>
      <c r="O956" s="136">
        <v>-38348.959999999999</v>
      </c>
      <c r="P956" s="136">
        <v>-38348.959999999999</v>
      </c>
      <c r="Q956" s="136">
        <v>13635.83</v>
      </c>
      <c r="R956" s="112"/>
      <c r="S956" s="113"/>
      <c r="T956" s="113"/>
      <c r="U956" s="112"/>
    </row>
    <row r="957" spans="1:21" hidden="1">
      <c r="A957" s="116">
        <v>42473</v>
      </c>
      <c r="B957" s="114" t="s">
        <v>5194</v>
      </c>
      <c r="C957" s="116">
        <v>42490</v>
      </c>
      <c r="D957" s="114" t="s">
        <v>4905</v>
      </c>
      <c r="E957" s="114" t="s">
        <v>956</v>
      </c>
      <c r="F957" s="114"/>
      <c r="G957" s="114"/>
      <c r="H957" s="114" t="s">
        <v>222</v>
      </c>
      <c r="I957" s="114" t="s">
        <v>26</v>
      </c>
      <c r="J957" s="114" t="s">
        <v>4906</v>
      </c>
      <c r="K957" s="114" t="s">
        <v>21</v>
      </c>
      <c r="L957" s="114"/>
      <c r="M957" s="136">
        <v>46767.02</v>
      </c>
      <c r="N957" s="114" t="s">
        <v>18</v>
      </c>
      <c r="O957" s="136">
        <v>38348.959999999999</v>
      </c>
      <c r="P957" s="136">
        <v>24713.13</v>
      </c>
      <c r="Q957" s="114">
        <v>0</v>
      </c>
      <c r="R957" s="112"/>
      <c r="S957" s="113"/>
      <c r="T957" s="113"/>
      <c r="U957" s="112"/>
    </row>
    <row r="958" spans="1:21">
      <c r="A958" s="116">
        <v>42475</v>
      </c>
      <c r="B958" s="114" t="s">
        <v>5195</v>
      </c>
      <c r="C958" s="116">
        <v>42475</v>
      </c>
      <c r="D958" s="114" t="s">
        <v>5195</v>
      </c>
      <c r="E958" s="114" t="s">
        <v>958</v>
      </c>
      <c r="F958" s="114"/>
      <c r="G958" s="114"/>
      <c r="H958" s="114" t="s">
        <v>540</v>
      </c>
      <c r="I958" s="114" t="s">
        <v>19</v>
      </c>
      <c r="J958" s="114" t="s">
        <v>5196</v>
      </c>
      <c r="K958" s="114" t="s">
        <v>21</v>
      </c>
      <c r="L958" s="114"/>
      <c r="M958" s="136">
        <v>19420</v>
      </c>
      <c r="N958" s="114" t="s">
        <v>18</v>
      </c>
      <c r="O958" s="136">
        <v>6606.58</v>
      </c>
      <c r="P958" s="136">
        <v>6606.58</v>
      </c>
      <c r="Q958" s="136">
        <v>-1831.57</v>
      </c>
      <c r="R958" s="112"/>
      <c r="S958" s="113"/>
      <c r="T958" s="113"/>
      <c r="U958" s="112"/>
    </row>
    <row r="959" spans="1:21" hidden="1">
      <c r="A959" s="116">
        <v>42480</v>
      </c>
      <c r="B959" s="114" t="s">
        <v>5197</v>
      </c>
      <c r="C959" s="116">
        <v>42490</v>
      </c>
      <c r="D959" s="114" t="s">
        <v>5198</v>
      </c>
      <c r="E959" s="114" t="s">
        <v>958</v>
      </c>
      <c r="F959" s="114"/>
      <c r="G959" s="114"/>
      <c r="H959" s="114" t="s">
        <v>540</v>
      </c>
      <c r="I959" s="114" t="s">
        <v>17</v>
      </c>
      <c r="J959" s="114" t="s">
        <v>5199</v>
      </c>
      <c r="K959" s="114"/>
      <c r="L959" s="114" t="s">
        <v>20</v>
      </c>
      <c r="M959" s="136">
        <v>-9344.64</v>
      </c>
      <c r="N959" s="114" t="s">
        <v>18</v>
      </c>
      <c r="O959" s="136">
        <v>-3179</v>
      </c>
      <c r="P959" s="136">
        <v>-3179</v>
      </c>
      <c r="Q959" s="114">
        <v>881.33</v>
      </c>
      <c r="R959" s="112"/>
      <c r="S959" s="113"/>
      <c r="T959" s="113"/>
      <c r="U959" s="112"/>
    </row>
    <row r="960" spans="1:21" hidden="1">
      <c r="A960" s="116">
        <v>42480</v>
      </c>
      <c r="B960" s="114" t="s">
        <v>5200</v>
      </c>
      <c r="C960" s="116">
        <v>42490</v>
      </c>
      <c r="D960" s="114" t="s">
        <v>5201</v>
      </c>
      <c r="E960" s="114" t="s">
        <v>958</v>
      </c>
      <c r="F960" s="114"/>
      <c r="G960" s="114"/>
      <c r="H960" s="114" t="s">
        <v>540</v>
      </c>
      <c r="I960" s="114" t="s">
        <v>17</v>
      </c>
      <c r="J960" s="114" t="s">
        <v>5202</v>
      </c>
      <c r="K960" s="114"/>
      <c r="L960" s="114" t="s">
        <v>20</v>
      </c>
      <c r="M960" s="136">
        <v>-5037.66</v>
      </c>
      <c r="N960" s="114" t="s">
        <v>18</v>
      </c>
      <c r="O960" s="136">
        <v>-1713.78</v>
      </c>
      <c r="P960" s="136">
        <v>-1713.78</v>
      </c>
      <c r="Q960" s="114">
        <v>475.11</v>
      </c>
      <c r="R960" s="112"/>
      <c r="S960" s="112"/>
      <c r="T960" s="112"/>
      <c r="U960" s="112"/>
    </row>
    <row r="961" spans="1:21">
      <c r="A961" s="116">
        <v>42461</v>
      </c>
      <c r="B961" s="114" t="s">
        <v>5203</v>
      </c>
      <c r="C961" s="116">
        <v>42461</v>
      </c>
      <c r="D961" s="114" t="s">
        <v>5203</v>
      </c>
      <c r="E961" s="114" t="s">
        <v>958</v>
      </c>
      <c r="F961" s="114"/>
      <c r="G961" s="114"/>
      <c r="H961" s="114" t="s">
        <v>540</v>
      </c>
      <c r="I961" s="114" t="s">
        <v>19</v>
      </c>
      <c r="J961" s="114" t="s">
        <v>5204</v>
      </c>
      <c r="K961" s="114" t="s">
        <v>21</v>
      </c>
      <c r="L961" s="114"/>
      <c r="M961" s="136">
        <v>11400</v>
      </c>
      <c r="N961" s="114" t="s">
        <v>18</v>
      </c>
      <c r="O961" s="136">
        <v>3874</v>
      </c>
      <c r="P961" s="136">
        <v>3874</v>
      </c>
      <c r="Q961" s="136">
        <v>-1070.97</v>
      </c>
      <c r="R961" s="112"/>
      <c r="S961" s="113"/>
      <c r="T961" s="113"/>
      <c r="U961" s="112"/>
    </row>
    <row r="962" spans="1:21" hidden="1">
      <c r="A962" s="116">
        <v>42466</v>
      </c>
      <c r="B962" s="114" t="s">
        <v>5205</v>
      </c>
      <c r="C962" s="116">
        <v>42490</v>
      </c>
      <c r="D962" s="114" t="s">
        <v>5206</v>
      </c>
      <c r="E962" s="114" t="s">
        <v>958</v>
      </c>
      <c r="F962" s="114"/>
      <c r="G962" s="114"/>
      <c r="H962" s="114" t="s">
        <v>540</v>
      </c>
      <c r="I962" s="114" t="s">
        <v>17</v>
      </c>
      <c r="J962" s="114" t="s">
        <v>5207</v>
      </c>
      <c r="K962" s="114"/>
      <c r="L962" s="114" t="s">
        <v>20</v>
      </c>
      <c r="M962" s="136">
        <v>-11400</v>
      </c>
      <c r="N962" s="114" t="s">
        <v>18</v>
      </c>
      <c r="O962" s="136">
        <v>-3874</v>
      </c>
      <c r="P962" s="136">
        <v>-3874</v>
      </c>
      <c r="Q962" s="136">
        <v>1070.97</v>
      </c>
      <c r="R962" s="112"/>
      <c r="S962" s="113"/>
      <c r="T962" s="113"/>
      <c r="U962" s="112"/>
    </row>
    <row r="963" spans="1:21" hidden="1">
      <c r="A963" s="116">
        <v>42480</v>
      </c>
      <c r="B963" s="114" t="s">
        <v>5208</v>
      </c>
      <c r="C963" s="116">
        <v>42490</v>
      </c>
      <c r="D963" s="114" t="s">
        <v>5209</v>
      </c>
      <c r="E963" s="114" t="s">
        <v>958</v>
      </c>
      <c r="F963" s="114"/>
      <c r="G963" s="114"/>
      <c r="H963" s="114" t="s">
        <v>540</v>
      </c>
      <c r="I963" s="114" t="s">
        <v>17</v>
      </c>
      <c r="J963" s="114" t="s">
        <v>5210</v>
      </c>
      <c r="K963" s="114"/>
      <c r="L963" s="114" t="s">
        <v>20</v>
      </c>
      <c r="M963" s="136">
        <v>-4917.22</v>
      </c>
      <c r="N963" s="114" t="s">
        <v>18</v>
      </c>
      <c r="O963" s="136">
        <v>-1672.81</v>
      </c>
      <c r="P963" s="136">
        <v>-1672.81</v>
      </c>
      <c r="Q963" s="114">
        <v>463.76</v>
      </c>
      <c r="R963" s="112"/>
      <c r="S963" s="112"/>
      <c r="T963" s="112"/>
      <c r="U963" s="112"/>
    </row>
    <row r="964" spans="1:21" hidden="1">
      <c r="A964" s="116">
        <v>42486</v>
      </c>
      <c r="B964" s="114" t="s">
        <v>4647</v>
      </c>
      <c r="C964" s="116">
        <v>42490</v>
      </c>
      <c r="D964" s="114" t="s">
        <v>4648</v>
      </c>
      <c r="E964" s="114" t="s">
        <v>958</v>
      </c>
      <c r="F964" s="114"/>
      <c r="G964" s="114"/>
      <c r="H964" s="114" t="s">
        <v>540</v>
      </c>
      <c r="I964" s="114" t="s">
        <v>17</v>
      </c>
      <c r="J964" s="114" t="s">
        <v>4649</v>
      </c>
      <c r="K964" s="114"/>
      <c r="L964" s="114" t="s">
        <v>20</v>
      </c>
      <c r="M964" s="114">
        <v>-120.48</v>
      </c>
      <c r="N964" s="114" t="s">
        <v>18</v>
      </c>
      <c r="O964" s="114">
        <v>-40.99</v>
      </c>
      <c r="P964" s="114">
        <v>-40.99</v>
      </c>
      <c r="Q964" s="114">
        <v>11.37</v>
      </c>
      <c r="R964" s="112"/>
      <c r="S964" s="113"/>
      <c r="T964" s="113"/>
      <c r="U964" s="112"/>
    </row>
    <row r="965" spans="1:21" hidden="1">
      <c r="A965" s="116">
        <v>42475</v>
      </c>
      <c r="B965" s="114" t="s">
        <v>5211</v>
      </c>
      <c r="C965" s="116">
        <v>42490</v>
      </c>
      <c r="D965" s="114" t="s">
        <v>4864</v>
      </c>
      <c r="E965" s="114" t="s">
        <v>958</v>
      </c>
      <c r="F965" s="114"/>
      <c r="G965" s="114"/>
      <c r="H965" s="114" t="s">
        <v>540</v>
      </c>
      <c r="I965" s="114" t="s">
        <v>26</v>
      </c>
      <c r="J965" s="114" t="s">
        <v>4865</v>
      </c>
      <c r="K965" s="114" t="s">
        <v>21</v>
      </c>
      <c r="L965" s="114"/>
      <c r="M965" s="136">
        <v>19437.490000000002</v>
      </c>
      <c r="N965" s="114" t="s">
        <v>18</v>
      </c>
      <c r="O965" s="136">
        <v>6608.75</v>
      </c>
      <c r="P965" s="136">
        <v>4779.47</v>
      </c>
      <c r="Q965" s="114">
        <v>-0.16</v>
      </c>
      <c r="R965" s="112"/>
      <c r="S965" s="113"/>
      <c r="T965" s="113"/>
      <c r="U965" s="112"/>
    </row>
    <row r="966" spans="1:21">
      <c r="A966" s="116">
        <v>42475</v>
      </c>
      <c r="B966" s="114" t="s">
        <v>5212</v>
      </c>
      <c r="C966" s="116">
        <v>42475</v>
      </c>
      <c r="D966" s="114" t="s">
        <v>5212</v>
      </c>
      <c r="E966" s="114" t="s">
        <v>958</v>
      </c>
      <c r="F966" s="114"/>
      <c r="G966" s="114"/>
      <c r="H966" s="114" t="s">
        <v>540</v>
      </c>
      <c r="I966" s="114" t="s">
        <v>19</v>
      </c>
      <c r="J966" s="114" t="s">
        <v>5213</v>
      </c>
      <c r="K966" s="114"/>
      <c r="L966" s="114" t="s">
        <v>20</v>
      </c>
      <c r="M966" s="136">
        <v>-19420</v>
      </c>
      <c r="N966" s="114" t="s">
        <v>18</v>
      </c>
      <c r="O966" s="136">
        <v>-6602.8</v>
      </c>
      <c r="P966" s="136">
        <v>-6606.58</v>
      </c>
      <c r="Q966" s="136">
        <v>1831.57</v>
      </c>
      <c r="R966" s="112"/>
      <c r="S966" s="113"/>
      <c r="T966" s="113"/>
      <c r="U966" s="113"/>
    </row>
    <row r="967" spans="1:21">
      <c r="A967" s="116">
        <v>42475</v>
      </c>
      <c r="B967" s="114" t="s">
        <v>5195</v>
      </c>
      <c r="C967" s="116">
        <v>42475</v>
      </c>
      <c r="D967" s="114" t="s">
        <v>5195</v>
      </c>
      <c r="E967" s="114" t="s">
        <v>958</v>
      </c>
      <c r="F967" s="114"/>
      <c r="G967" s="114"/>
      <c r="H967" s="114" t="s">
        <v>540</v>
      </c>
      <c r="I967" s="114" t="s">
        <v>19</v>
      </c>
      <c r="J967" s="114" t="s">
        <v>5196</v>
      </c>
      <c r="K967" s="114"/>
      <c r="L967" s="114" t="s">
        <v>20</v>
      </c>
      <c r="M967" s="136">
        <v>-19420</v>
      </c>
      <c r="N967" s="114" t="s">
        <v>18</v>
      </c>
      <c r="O967" s="136">
        <v>-6606.58</v>
      </c>
      <c r="P967" s="136">
        <v>-6606.58</v>
      </c>
      <c r="Q967" s="136">
        <v>1831.57</v>
      </c>
      <c r="R967" s="112"/>
      <c r="S967" s="113"/>
      <c r="T967" s="113"/>
      <c r="U967" s="113"/>
    </row>
    <row r="968" spans="1:21">
      <c r="A968" s="116">
        <v>42461</v>
      </c>
      <c r="B968" s="114" t="s">
        <v>5214</v>
      </c>
      <c r="C968" s="116">
        <v>42461</v>
      </c>
      <c r="D968" s="114" t="s">
        <v>5214</v>
      </c>
      <c r="E968" s="114" t="s">
        <v>958</v>
      </c>
      <c r="F968" s="114"/>
      <c r="G968" s="114"/>
      <c r="H968" s="114" t="s">
        <v>540</v>
      </c>
      <c r="I968" s="114" t="s">
        <v>19</v>
      </c>
      <c r="J968" s="114" t="s">
        <v>5215</v>
      </c>
      <c r="K968" s="114"/>
      <c r="L968" s="114" t="s">
        <v>20</v>
      </c>
      <c r="M968" s="136">
        <v>-11400</v>
      </c>
      <c r="N968" s="114" t="s">
        <v>18</v>
      </c>
      <c r="O968" s="136">
        <v>-3876</v>
      </c>
      <c r="P968" s="136">
        <v>-3874</v>
      </c>
      <c r="Q968" s="136">
        <v>1070.97</v>
      </c>
      <c r="R968" s="112"/>
      <c r="S968" s="113"/>
      <c r="T968" s="113"/>
      <c r="U968" s="113"/>
    </row>
    <row r="969" spans="1:21">
      <c r="A969" s="116">
        <v>42461</v>
      </c>
      <c r="B969" s="114" t="s">
        <v>5214</v>
      </c>
      <c r="C969" s="116">
        <v>42461</v>
      </c>
      <c r="D969" s="114" t="s">
        <v>5214</v>
      </c>
      <c r="E969" s="114" t="s">
        <v>958</v>
      </c>
      <c r="F969" s="114"/>
      <c r="G969" s="114"/>
      <c r="H969" s="114" t="s">
        <v>540</v>
      </c>
      <c r="I969" s="114" t="s">
        <v>19</v>
      </c>
      <c r="J969" s="114" t="s">
        <v>5215</v>
      </c>
      <c r="K969" s="114" t="s">
        <v>21</v>
      </c>
      <c r="L969" s="114"/>
      <c r="M969" s="136">
        <v>11400</v>
      </c>
      <c r="N969" s="114" t="s">
        <v>18</v>
      </c>
      <c r="O969" s="136">
        <v>3876</v>
      </c>
      <c r="P969" s="136">
        <v>3874</v>
      </c>
      <c r="Q969" s="136">
        <v>-1070.97</v>
      </c>
      <c r="R969" s="112"/>
      <c r="S969" s="113"/>
      <c r="T969" s="113"/>
      <c r="U969" s="113"/>
    </row>
    <row r="970" spans="1:21">
      <c r="A970" s="116">
        <v>42461</v>
      </c>
      <c r="B970" s="114" t="s">
        <v>5214</v>
      </c>
      <c r="C970" s="116">
        <v>42461</v>
      </c>
      <c r="D970" s="114" t="s">
        <v>5214</v>
      </c>
      <c r="E970" s="114" t="s">
        <v>958</v>
      </c>
      <c r="F970" s="114"/>
      <c r="G970" s="114"/>
      <c r="H970" s="114" t="s">
        <v>540</v>
      </c>
      <c r="I970" s="114" t="s">
        <v>19</v>
      </c>
      <c r="J970" s="114" t="s">
        <v>5215</v>
      </c>
      <c r="K970" s="114"/>
      <c r="L970" s="114" t="s">
        <v>20</v>
      </c>
      <c r="M970" s="114">
        <v>-10.27</v>
      </c>
      <c r="N970" s="114" t="s">
        <v>18</v>
      </c>
      <c r="O970" s="114">
        <v>-5.49</v>
      </c>
      <c r="P970" s="114">
        <v>-5.49</v>
      </c>
      <c r="Q970" s="114">
        <v>2.96</v>
      </c>
      <c r="R970" s="112"/>
      <c r="S970" s="113"/>
      <c r="T970" s="113"/>
      <c r="U970" s="113"/>
    </row>
    <row r="971" spans="1:21" hidden="1">
      <c r="A971" s="116">
        <v>42461</v>
      </c>
      <c r="B971" s="114" t="s">
        <v>5216</v>
      </c>
      <c r="C971" s="116">
        <v>42490</v>
      </c>
      <c r="D971" s="114" t="s">
        <v>5029</v>
      </c>
      <c r="E971" s="114" t="s">
        <v>958</v>
      </c>
      <c r="F971" s="114"/>
      <c r="G971" s="114"/>
      <c r="H971" s="114" t="s">
        <v>540</v>
      </c>
      <c r="I971" s="114" t="s">
        <v>26</v>
      </c>
      <c r="J971" s="114" t="s">
        <v>5030</v>
      </c>
      <c r="K971" s="114" t="s">
        <v>21</v>
      </c>
      <c r="L971" s="114"/>
      <c r="M971" s="136">
        <v>11410.27</v>
      </c>
      <c r="N971" s="114" t="s">
        <v>18</v>
      </c>
      <c r="O971" s="136">
        <v>3879.49</v>
      </c>
      <c r="P971" s="136">
        <v>3001.41</v>
      </c>
      <c r="Q971" s="114">
        <v>-195.85</v>
      </c>
      <c r="R971" s="112"/>
      <c r="S971" s="113"/>
      <c r="T971" s="113"/>
      <c r="U971" s="113"/>
    </row>
    <row r="972" spans="1:21">
      <c r="A972" s="116">
        <v>42461</v>
      </c>
      <c r="B972" s="114" t="s">
        <v>5203</v>
      </c>
      <c r="C972" s="116">
        <v>42461</v>
      </c>
      <c r="D972" s="114" t="s">
        <v>5203</v>
      </c>
      <c r="E972" s="114" t="s">
        <v>958</v>
      </c>
      <c r="F972" s="114"/>
      <c r="G972" s="114"/>
      <c r="H972" s="114" t="s">
        <v>540</v>
      </c>
      <c r="I972" s="114" t="s">
        <v>19</v>
      </c>
      <c r="J972" s="114" t="s">
        <v>5204</v>
      </c>
      <c r="K972" s="114"/>
      <c r="L972" s="114" t="s">
        <v>20</v>
      </c>
      <c r="M972" s="136">
        <v>-11400</v>
      </c>
      <c r="N972" s="114" t="s">
        <v>18</v>
      </c>
      <c r="O972" s="136">
        <v>-3874</v>
      </c>
      <c r="P972" s="136">
        <v>-3874</v>
      </c>
      <c r="Q972" s="136">
        <v>1070.97</v>
      </c>
      <c r="R972" s="112"/>
      <c r="S972" s="112"/>
      <c r="T972" s="112"/>
      <c r="U972" s="112"/>
    </row>
    <row r="973" spans="1:21">
      <c r="A973" s="116">
        <v>42475</v>
      </c>
      <c r="B973" s="114" t="s">
        <v>5212</v>
      </c>
      <c r="C973" s="116">
        <v>42475</v>
      </c>
      <c r="D973" s="114" t="s">
        <v>5212</v>
      </c>
      <c r="E973" s="114" t="s">
        <v>958</v>
      </c>
      <c r="F973" s="114"/>
      <c r="G973" s="114"/>
      <c r="H973" s="114" t="s">
        <v>540</v>
      </c>
      <c r="I973" s="114" t="s">
        <v>19</v>
      </c>
      <c r="J973" s="114" t="s">
        <v>5213</v>
      </c>
      <c r="K973" s="114" t="s">
        <v>21</v>
      </c>
      <c r="L973" s="114"/>
      <c r="M973" s="136">
        <v>19420</v>
      </c>
      <c r="N973" s="114" t="s">
        <v>18</v>
      </c>
      <c r="O973" s="136">
        <v>6602.8</v>
      </c>
      <c r="P973" s="136">
        <v>6606.58</v>
      </c>
      <c r="Q973" s="136">
        <v>-1831.57</v>
      </c>
      <c r="R973" s="112"/>
      <c r="S973" s="112"/>
      <c r="T973" s="112"/>
      <c r="U973" s="112"/>
    </row>
    <row r="974" spans="1:21">
      <c r="A974" s="116">
        <v>42475</v>
      </c>
      <c r="B974" s="114" t="s">
        <v>5212</v>
      </c>
      <c r="C974" s="116">
        <v>42475</v>
      </c>
      <c r="D974" s="114" t="s">
        <v>5212</v>
      </c>
      <c r="E974" s="114" t="s">
        <v>958</v>
      </c>
      <c r="F974" s="114"/>
      <c r="G974" s="114"/>
      <c r="H974" s="114" t="s">
        <v>540</v>
      </c>
      <c r="I974" s="114" t="s">
        <v>19</v>
      </c>
      <c r="J974" s="114" t="s">
        <v>5213</v>
      </c>
      <c r="K974" s="114"/>
      <c r="L974" s="114" t="s">
        <v>20</v>
      </c>
      <c r="M974" s="114">
        <v>-17.489999999999998</v>
      </c>
      <c r="N974" s="114" t="s">
        <v>18</v>
      </c>
      <c r="O974" s="114">
        <v>-2.17</v>
      </c>
      <c r="P974" s="114">
        <v>-2.17</v>
      </c>
      <c r="Q974" s="114">
        <v>-2.13</v>
      </c>
      <c r="R974" s="112"/>
      <c r="S974" s="112"/>
      <c r="T974" s="112"/>
      <c r="U974" s="112"/>
    </row>
    <row r="975" spans="1:21">
      <c r="A975" s="116">
        <v>42475</v>
      </c>
      <c r="B975" s="114" t="s">
        <v>5212</v>
      </c>
      <c r="C975" s="116">
        <v>42475</v>
      </c>
      <c r="D975" s="114" t="s">
        <v>5212</v>
      </c>
      <c r="E975" s="114" t="s">
        <v>958</v>
      </c>
      <c r="F975" s="114"/>
      <c r="G975" s="114"/>
      <c r="H975" s="114" t="s">
        <v>540</v>
      </c>
      <c r="I975" s="114" t="s">
        <v>19</v>
      </c>
      <c r="J975" s="114" t="s">
        <v>5213</v>
      </c>
      <c r="K975" s="114" t="s">
        <v>21</v>
      </c>
      <c r="L975" s="114"/>
      <c r="M975" s="114">
        <v>17.489999999999998</v>
      </c>
      <c r="N975" s="114" t="s">
        <v>18</v>
      </c>
      <c r="O975" s="114">
        <v>2.17</v>
      </c>
      <c r="P975" s="114">
        <v>2.17</v>
      </c>
      <c r="Q975" s="114">
        <v>2.13</v>
      </c>
      <c r="R975" s="112"/>
      <c r="S975" s="113"/>
      <c r="T975" s="113"/>
      <c r="U975" s="113"/>
    </row>
    <row r="976" spans="1:21">
      <c r="A976" s="116">
        <v>42461</v>
      </c>
      <c r="B976" s="114" t="s">
        <v>5214</v>
      </c>
      <c r="C976" s="116">
        <v>42461</v>
      </c>
      <c r="D976" s="114" t="s">
        <v>5214</v>
      </c>
      <c r="E976" s="114" t="s">
        <v>958</v>
      </c>
      <c r="F976" s="114"/>
      <c r="G976" s="114"/>
      <c r="H976" s="114" t="s">
        <v>540</v>
      </c>
      <c r="I976" s="114" t="s">
        <v>19</v>
      </c>
      <c r="J976" s="114" t="s">
        <v>5215</v>
      </c>
      <c r="K976" s="114" t="s">
        <v>21</v>
      </c>
      <c r="L976" s="114"/>
      <c r="M976" s="114">
        <v>10.27</v>
      </c>
      <c r="N976" s="114" t="s">
        <v>18</v>
      </c>
      <c r="O976" s="114">
        <v>5.49</v>
      </c>
      <c r="P976" s="114">
        <v>5.49</v>
      </c>
      <c r="Q976" s="114">
        <v>-2.96</v>
      </c>
      <c r="R976" s="112"/>
      <c r="S976" s="113"/>
      <c r="T976" s="113"/>
      <c r="U976" s="113"/>
    </row>
    <row r="977" spans="1:21" hidden="1">
      <c r="A977" s="116">
        <v>42489</v>
      </c>
      <c r="B977" s="114" t="s">
        <v>5128</v>
      </c>
      <c r="C977" s="116">
        <v>42489</v>
      </c>
      <c r="D977" s="114" t="s">
        <v>5128</v>
      </c>
      <c r="E977" s="114" t="s">
        <v>958</v>
      </c>
      <c r="F977" s="114" t="s">
        <v>3985</v>
      </c>
      <c r="G977" s="114" t="s">
        <v>5129</v>
      </c>
      <c r="H977" s="114" t="s">
        <v>540</v>
      </c>
      <c r="I977" s="114" t="s">
        <v>81</v>
      </c>
      <c r="J977" s="114" t="s">
        <v>5130</v>
      </c>
      <c r="K977" s="114"/>
      <c r="L977" s="114" t="s">
        <v>20</v>
      </c>
      <c r="M977" s="114">
        <v>-17.489999999999998</v>
      </c>
      <c r="N977" s="114" t="s">
        <v>18</v>
      </c>
      <c r="O977" s="114">
        <v>-5.95</v>
      </c>
      <c r="P977" s="114">
        <v>-5.95</v>
      </c>
      <c r="Q977" s="114">
        <v>1.65</v>
      </c>
      <c r="R977" s="112"/>
      <c r="S977" s="113"/>
      <c r="T977" s="113"/>
      <c r="U977" s="113"/>
    </row>
    <row r="978" spans="1:21" hidden="1">
      <c r="A978" s="116">
        <v>42489</v>
      </c>
      <c r="B978" s="114" t="s">
        <v>5128</v>
      </c>
      <c r="C978" s="116">
        <v>42489</v>
      </c>
      <c r="D978" s="114" t="s">
        <v>5128</v>
      </c>
      <c r="E978" s="114" t="s">
        <v>958</v>
      </c>
      <c r="F978" s="114" t="s">
        <v>3985</v>
      </c>
      <c r="G978" s="114" t="s">
        <v>5129</v>
      </c>
      <c r="H978" s="114" t="s">
        <v>540</v>
      </c>
      <c r="I978" s="114" t="s">
        <v>81</v>
      </c>
      <c r="J978" s="114" t="s">
        <v>5130</v>
      </c>
      <c r="K978" s="114"/>
      <c r="L978" s="114" t="s">
        <v>20</v>
      </c>
      <c r="M978" s="114">
        <v>-10.27</v>
      </c>
      <c r="N978" s="114" t="s">
        <v>18</v>
      </c>
      <c r="O978" s="114">
        <v>-3.49</v>
      </c>
      <c r="P978" s="114">
        <v>-3.49</v>
      </c>
      <c r="Q978" s="114">
        <v>0.96</v>
      </c>
      <c r="R978" s="112"/>
      <c r="S978" s="113"/>
      <c r="T978" s="113"/>
      <c r="U978" s="113"/>
    </row>
    <row r="979" spans="1:21" hidden="1">
      <c r="A979" s="116">
        <v>42478</v>
      </c>
      <c r="B979" s="114" t="s">
        <v>5217</v>
      </c>
      <c r="C979" s="116">
        <v>42490</v>
      </c>
      <c r="D979" s="114" t="s">
        <v>5218</v>
      </c>
      <c r="E979" s="114" t="s">
        <v>960</v>
      </c>
      <c r="F979" s="114"/>
      <c r="G979" s="114"/>
      <c r="H979" s="114" t="s">
        <v>497</v>
      </c>
      <c r="I979" s="114" t="s">
        <v>17</v>
      </c>
      <c r="J979" s="114" t="s">
        <v>5219</v>
      </c>
      <c r="K979" s="114"/>
      <c r="L979" s="114" t="s">
        <v>20</v>
      </c>
      <c r="M979" s="136">
        <v>-4898.6099999999997</v>
      </c>
      <c r="N979" s="114" t="s">
        <v>18</v>
      </c>
      <c r="O979" s="136">
        <v>-1322.62</v>
      </c>
      <c r="P979" s="136">
        <v>-1322.62</v>
      </c>
      <c r="Q979" s="114">
        <v>328.12</v>
      </c>
      <c r="R979" s="112"/>
      <c r="S979" s="112"/>
      <c r="T979" s="112"/>
      <c r="U979" s="112"/>
    </row>
    <row r="980" spans="1:21" hidden="1">
      <c r="A980" s="116">
        <v>42478</v>
      </c>
      <c r="B980" s="114" t="s">
        <v>5220</v>
      </c>
      <c r="C980" s="116">
        <v>42490</v>
      </c>
      <c r="D980" s="114" t="s">
        <v>5179</v>
      </c>
      <c r="E980" s="114" t="s">
        <v>960</v>
      </c>
      <c r="F980" s="114"/>
      <c r="G980" s="114"/>
      <c r="H980" s="114" t="s">
        <v>497</v>
      </c>
      <c r="I980" s="114" t="s">
        <v>26</v>
      </c>
      <c r="J980" s="114" t="s">
        <v>5180</v>
      </c>
      <c r="K980" s="114" t="s">
        <v>21</v>
      </c>
      <c r="L980" s="114"/>
      <c r="M980" s="136">
        <v>4898.6099999999997</v>
      </c>
      <c r="N980" s="114" t="s">
        <v>18</v>
      </c>
      <c r="O980" s="136">
        <v>1322.62</v>
      </c>
      <c r="P980" s="136">
        <v>1056.8699999999999</v>
      </c>
      <c r="Q980" s="114">
        <v>-62.37</v>
      </c>
      <c r="R980" s="112"/>
      <c r="S980" s="112"/>
      <c r="T980" s="112"/>
      <c r="U980" s="112"/>
    </row>
    <row r="981" spans="1:21" hidden="1">
      <c r="A981" s="116">
        <v>42481</v>
      </c>
      <c r="B981" s="114" t="s">
        <v>5221</v>
      </c>
      <c r="C981" s="116">
        <v>42490</v>
      </c>
      <c r="D981" s="114" t="s">
        <v>5222</v>
      </c>
      <c r="E981" s="114" t="s">
        <v>962</v>
      </c>
      <c r="F981" s="114"/>
      <c r="G981" s="114"/>
      <c r="H981" s="114" t="s">
        <v>142</v>
      </c>
      <c r="I981" s="114" t="s">
        <v>17</v>
      </c>
      <c r="J981" s="114" t="s">
        <v>5223</v>
      </c>
      <c r="K981" s="114"/>
      <c r="L981" s="114" t="s">
        <v>20</v>
      </c>
      <c r="M981" s="136">
        <v>-47401.35</v>
      </c>
      <c r="N981" s="114" t="s">
        <v>18</v>
      </c>
      <c r="O981" s="136">
        <v>-36499.58</v>
      </c>
      <c r="P981" s="136">
        <v>-36499.58</v>
      </c>
      <c r="Q981" s="136">
        <v>8015.12</v>
      </c>
      <c r="R981" s="112"/>
      <c r="S981" s="113"/>
      <c r="T981" s="113"/>
      <c r="U981" s="113"/>
    </row>
    <row r="982" spans="1:21">
      <c r="A982" s="116">
        <v>42480</v>
      </c>
      <c r="B982" s="114" t="s">
        <v>4626</v>
      </c>
      <c r="C982" s="116">
        <v>42480</v>
      </c>
      <c r="D982" s="114" t="s">
        <v>4626</v>
      </c>
      <c r="E982" s="114" t="s">
        <v>962</v>
      </c>
      <c r="F982" s="114"/>
      <c r="G982" s="114"/>
      <c r="H982" s="114" t="s">
        <v>142</v>
      </c>
      <c r="I982" s="114" t="s">
        <v>19</v>
      </c>
      <c r="J982" s="114" t="s">
        <v>4625</v>
      </c>
      <c r="K982" s="114"/>
      <c r="L982" s="114" t="s">
        <v>20</v>
      </c>
      <c r="M982" s="114">
        <v>-23.71</v>
      </c>
      <c r="N982" s="114" t="s">
        <v>18</v>
      </c>
      <c r="O982" s="114">
        <v>-18.260000000000002</v>
      </c>
      <c r="P982" s="114">
        <v>-18.260000000000002</v>
      </c>
      <c r="Q982" s="114">
        <v>4.01</v>
      </c>
      <c r="R982" s="112"/>
      <c r="S982" s="113"/>
      <c r="T982" s="113"/>
      <c r="U982" s="113"/>
    </row>
    <row r="983" spans="1:21">
      <c r="A983" s="116">
        <v>42480</v>
      </c>
      <c r="B983" s="114" t="s">
        <v>4624</v>
      </c>
      <c r="C983" s="116">
        <v>42480</v>
      </c>
      <c r="D983" s="114" t="s">
        <v>4624</v>
      </c>
      <c r="E983" s="114" t="s">
        <v>962</v>
      </c>
      <c r="F983" s="114"/>
      <c r="G983" s="114"/>
      <c r="H983" s="114" t="s">
        <v>142</v>
      </c>
      <c r="I983" s="114" t="s">
        <v>19</v>
      </c>
      <c r="J983" s="114" t="s">
        <v>4625</v>
      </c>
      <c r="K983" s="114"/>
      <c r="L983" s="114" t="s">
        <v>20</v>
      </c>
      <c r="M983" s="136">
        <v>-47425.06</v>
      </c>
      <c r="N983" s="114" t="s">
        <v>18</v>
      </c>
      <c r="O983" s="136">
        <v>-36517.839999999997</v>
      </c>
      <c r="P983" s="136">
        <v>-36517.839999999997</v>
      </c>
      <c r="Q983" s="136">
        <v>8019.13</v>
      </c>
      <c r="R983" s="112"/>
      <c r="S983" s="112"/>
      <c r="T983" s="112"/>
      <c r="U983" s="112"/>
    </row>
    <row r="984" spans="1:21">
      <c r="A984" s="116">
        <v>42480</v>
      </c>
      <c r="B984" s="114" t="s">
        <v>4624</v>
      </c>
      <c r="C984" s="116">
        <v>42480</v>
      </c>
      <c r="D984" s="114" t="s">
        <v>4624</v>
      </c>
      <c r="E984" s="114" t="s">
        <v>962</v>
      </c>
      <c r="F984" s="114"/>
      <c r="G984" s="114"/>
      <c r="H984" s="114" t="s">
        <v>142</v>
      </c>
      <c r="I984" s="114" t="s">
        <v>19</v>
      </c>
      <c r="J984" s="114" t="s">
        <v>4625</v>
      </c>
      <c r="K984" s="114" t="s">
        <v>21</v>
      </c>
      <c r="L984" s="114"/>
      <c r="M984" s="136">
        <v>47425.06</v>
      </c>
      <c r="N984" s="114" t="s">
        <v>18</v>
      </c>
      <c r="O984" s="136">
        <v>36517.839999999997</v>
      </c>
      <c r="P984" s="136">
        <v>36517.839999999997</v>
      </c>
      <c r="Q984" s="136">
        <v>-8019.13</v>
      </c>
      <c r="R984" s="112"/>
      <c r="S984" s="113"/>
      <c r="T984" s="113"/>
      <c r="U984" s="113"/>
    </row>
    <row r="985" spans="1:21">
      <c r="A985" s="116">
        <v>42480</v>
      </c>
      <c r="B985" s="114" t="s">
        <v>5224</v>
      </c>
      <c r="C985" s="116">
        <v>42480</v>
      </c>
      <c r="D985" s="114" t="s">
        <v>5224</v>
      </c>
      <c r="E985" s="114" t="s">
        <v>962</v>
      </c>
      <c r="F985" s="114"/>
      <c r="G985" s="114"/>
      <c r="H985" s="114" t="s">
        <v>142</v>
      </c>
      <c r="I985" s="114" t="s">
        <v>19</v>
      </c>
      <c r="J985" s="114" t="s">
        <v>5225</v>
      </c>
      <c r="K985" s="114" t="s">
        <v>21</v>
      </c>
      <c r="L985" s="114"/>
      <c r="M985" s="136">
        <v>47425.06</v>
      </c>
      <c r="N985" s="114" t="s">
        <v>18</v>
      </c>
      <c r="O985" s="136">
        <v>36517.839999999997</v>
      </c>
      <c r="P985" s="136">
        <v>36517.839999999997</v>
      </c>
      <c r="Q985" s="136">
        <v>-8019.13</v>
      </c>
      <c r="R985" s="112"/>
      <c r="S985" s="113"/>
      <c r="T985" s="113"/>
      <c r="U985" s="113"/>
    </row>
    <row r="986" spans="1:21">
      <c r="A986" s="116">
        <v>42480</v>
      </c>
      <c r="B986" s="114" t="s">
        <v>5226</v>
      </c>
      <c r="C986" s="116">
        <v>42480</v>
      </c>
      <c r="D986" s="114" t="s">
        <v>5226</v>
      </c>
      <c r="E986" s="114" t="s">
        <v>962</v>
      </c>
      <c r="F986" s="114"/>
      <c r="G986" s="114"/>
      <c r="H986" s="114" t="s">
        <v>142</v>
      </c>
      <c r="I986" s="114" t="s">
        <v>19</v>
      </c>
      <c r="J986" s="114" t="s">
        <v>5227</v>
      </c>
      <c r="K986" s="114"/>
      <c r="L986" s="114" t="s">
        <v>20</v>
      </c>
      <c r="M986" s="136">
        <v>-47425.06</v>
      </c>
      <c r="N986" s="114" t="s">
        <v>18</v>
      </c>
      <c r="O986" s="136">
        <v>-36517.300000000003</v>
      </c>
      <c r="P986" s="136">
        <v>-36517.839999999997</v>
      </c>
      <c r="Q986" s="136">
        <v>8019.13</v>
      </c>
      <c r="R986" s="112"/>
      <c r="S986" s="113"/>
      <c r="T986" s="113"/>
      <c r="U986" s="113"/>
    </row>
    <row r="987" spans="1:21">
      <c r="A987" s="116">
        <v>42480</v>
      </c>
      <c r="B987" s="114" t="s">
        <v>5226</v>
      </c>
      <c r="C987" s="116">
        <v>42480</v>
      </c>
      <c r="D987" s="114" t="s">
        <v>5226</v>
      </c>
      <c r="E987" s="114" t="s">
        <v>962</v>
      </c>
      <c r="F987" s="114"/>
      <c r="G987" s="114"/>
      <c r="H987" s="114" t="s">
        <v>142</v>
      </c>
      <c r="I987" s="114" t="s">
        <v>19</v>
      </c>
      <c r="J987" s="114" t="s">
        <v>5227</v>
      </c>
      <c r="K987" s="114" t="s">
        <v>21</v>
      </c>
      <c r="L987" s="114"/>
      <c r="M987" s="136">
        <v>47425.06</v>
      </c>
      <c r="N987" s="114" t="s">
        <v>18</v>
      </c>
      <c r="O987" s="136">
        <v>36517.300000000003</v>
      </c>
      <c r="P987" s="136">
        <v>36517.839999999997</v>
      </c>
      <c r="Q987" s="136">
        <v>-8019.13</v>
      </c>
      <c r="R987" s="112"/>
      <c r="S987" s="113"/>
      <c r="T987" s="113"/>
      <c r="U987" s="113"/>
    </row>
    <row r="988" spans="1:21">
      <c r="A988" s="116">
        <v>42480</v>
      </c>
      <c r="B988" s="114" t="s">
        <v>5226</v>
      </c>
      <c r="C988" s="116">
        <v>42480</v>
      </c>
      <c r="D988" s="114" t="s">
        <v>5226</v>
      </c>
      <c r="E988" s="114" t="s">
        <v>962</v>
      </c>
      <c r="F988" s="114"/>
      <c r="G988" s="114"/>
      <c r="H988" s="114" t="s">
        <v>142</v>
      </c>
      <c r="I988" s="114" t="s">
        <v>19</v>
      </c>
      <c r="J988" s="114" t="s">
        <v>5227</v>
      </c>
      <c r="K988" s="114"/>
      <c r="L988" s="114" t="s">
        <v>20</v>
      </c>
      <c r="M988" s="114">
        <v>-52.22</v>
      </c>
      <c r="N988" s="114" t="s">
        <v>18</v>
      </c>
      <c r="O988" s="114">
        <v>-39.67</v>
      </c>
      <c r="P988" s="114">
        <v>-39.67</v>
      </c>
      <c r="Q988" s="114">
        <v>8.2899999999999991</v>
      </c>
      <c r="R988" s="112"/>
      <c r="S988" s="113"/>
      <c r="T988" s="113"/>
      <c r="U988" s="113"/>
    </row>
    <row r="989" spans="1:21">
      <c r="A989" s="116">
        <v>42480</v>
      </c>
      <c r="B989" s="114" t="s">
        <v>5224</v>
      </c>
      <c r="C989" s="116">
        <v>42480</v>
      </c>
      <c r="D989" s="114" t="s">
        <v>5224</v>
      </c>
      <c r="E989" s="114" t="s">
        <v>962</v>
      </c>
      <c r="F989" s="114"/>
      <c r="G989" s="114"/>
      <c r="H989" s="114" t="s">
        <v>142</v>
      </c>
      <c r="I989" s="114" t="s">
        <v>19</v>
      </c>
      <c r="J989" s="114" t="s">
        <v>5225</v>
      </c>
      <c r="K989" s="114"/>
      <c r="L989" s="114" t="s">
        <v>20</v>
      </c>
      <c r="M989" s="136">
        <v>-47425.06</v>
      </c>
      <c r="N989" s="114" t="s">
        <v>18</v>
      </c>
      <c r="O989" s="136">
        <v>-36517.839999999997</v>
      </c>
      <c r="P989" s="136">
        <v>-36517.839999999997</v>
      </c>
      <c r="Q989" s="136">
        <v>8019.13</v>
      </c>
      <c r="R989" s="112"/>
      <c r="S989" s="113"/>
      <c r="T989" s="113"/>
      <c r="U989" s="113"/>
    </row>
    <row r="990" spans="1:21" hidden="1">
      <c r="A990" s="116">
        <v>42480</v>
      </c>
      <c r="B990" s="114" t="s">
        <v>5228</v>
      </c>
      <c r="C990" s="116">
        <v>42490</v>
      </c>
      <c r="D990" s="114" t="s">
        <v>4774</v>
      </c>
      <c r="E990" s="114" t="s">
        <v>962</v>
      </c>
      <c r="F990" s="114"/>
      <c r="G990" s="114"/>
      <c r="H990" s="114" t="s">
        <v>142</v>
      </c>
      <c r="I990" s="114" t="s">
        <v>26</v>
      </c>
      <c r="J990" s="114" t="s">
        <v>4775</v>
      </c>
      <c r="K990" s="114" t="s">
        <v>21</v>
      </c>
      <c r="L990" s="114"/>
      <c r="M990" s="136">
        <v>47477.279999999999</v>
      </c>
      <c r="N990" s="114" t="s">
        <v>18</v>
      </c>
      <c r="O990" s="136">
        <v>36557.51</v>
      </c>
      <c r="P990" s="136">
        <v>28521.74</v>
      </c>
      <c r="Q990" s="114">
        <v>8.35</v>
      </c>
      <c r="R990" s="112"/>
      <c r="S990" s="113"/>
      <c r="T990" s="113"/>
      <c r="U990" s="113"/>
    </row>
    <row r="991" spans="1:21">
      <c r="A991" s="116">
        <v>42480</v>
      </c>
      <c r="B991" s="114" t="s">
        <v>4626</v>
      </c>
      <c r="C991" s="116">
        <v>42480</v>
      </c>
      <c r="D991" s="114" t="s">
        <v>4626</v>
      </c>
      <c r="E991" s="114" t="s">
        <v>962</v>
      </c>
      <c r="F991" s="114"/>
      <c r="G991" s="114"/>
      <c r="H991" s="114" t="s">
        <v>142</v>
      </c>
      <c r="I991" s="114" t="s">
        <v>19</v>
      </c>
      <c r="J991" s="114" t="s">
        <v>4625</v>
      </c>
      <c r="K991" s="114" t="s">
        <v>21</v>
      </c>
      <c r="L991" s="114"/>
      <c r="M991" s="114">
        <v>23.71</v>
      </c>
      <c r="N991" s="114" t="s">
        <v>18</v>
      </c>
      <c r="O991" s="114">
        <v>18.260000000000002</v>
      </c>
      <c r="P991" s="114">
        <v>18.260000000000002</v>
      </c>
      <c r="Q991" s="114">
        <v>-4.0199999999999996</v>
      </c>
      <c r="R991" s="112"/>
      <c r="S991" s="113"/>
      <c r="T991" s="113"/>
      <c r="U991" s="113"/>
    </row>
    <row r="992" spans="1:21" hidden="1">
      <c r="A992" s="116">
        <v>42489</v>
      </c>
      <c r="B992" s="114" t="s">
        <v>5124</v>
      </c>
      <c r="C992" s="116">
        <v>42489</v>
      </c>
      <c r="D992" s="114" t="s">
        <v>5124</v>
      </c>
      <c r="E992" s="114" t="s">
        <v>962</v>
      </c>
      <c r="F992" s="114" t="s">
        <v>5125</v>
      </c>
      <c r="G992" s="114" t="s">
        <v>5126</v>
      </c>
      <c r="H992" s="114" t="s">
        <v>142</v>
      </c>
      <c r="I992" s="114" t="s">
        <v>81</v>
      </c>
      <c r="J992" s="114" t="s">
        <v>5127</v>
      </c>
      <c r="K992" s="114"/>
      <c r="L992" s="114" t="s">
        <v>20</v>
      </c>
      <c r="M992" s="114">
        <v>-23.71</v>
      </c>
      <c r="N992" s="114" t="s">
        <v>18</v>
      </c>
      <c r="O992" s="114">
        <v>-18.260000000000002</v>
      </c>
      <c r="P992" s="114">
        <v>-18.260000000000002</v>
      </c>
      <c r="Q992" s="114">
        <v>4.0199999999999996</v>
      </c>
      <c r="R992" s="112"/>
      <c r="S992" s="112"/>
      <c r="T992" s="112"/>
      <c r="U992" s="112"/>
    </row>
    <row r="993" spans="1:21">
      <c r="A993" s="116">
        <v>42480</v>
      </c>
      <c r="B993" s="114" t="s">
        <v>5226</v>
      </c>
      <c r="C993" s="116">
        <v>42480</v>
      </c>
      <c r="D993" s="114" t="s">
        <v>5226</v>
      </c>
      <c r="E993" s="114" t="s">
        <v>962</v>
      </c>
      <c r="F993" s="114"/>
      <c r="G993" s="114"/>
      <c r="H993" s="114" t="s">
        <v>142</v>
      </c>
      <c r="I993" s="114" t="s">
        <v>19</v>
      </c>
      <c r="J993" s="114" t="s">
        <v>5227</v>
      </c>
      <c r="K993" s="114" t="s">
        <v>21</v>
      </c>
      <c r="L993" s="114"/>
      <c r="M993" s="114">
        <v>52.22</v>
      </c>
      <c r="N993" s="114" t="s">
        <v>18</v>
      </c>
      <c r="O993" s="114">
        <v>39.67</v>
      </c>
      <c r="P993" s="114">
        <v>39.67</v>
      </c>
      <c r="Q993" s="114">
        <v>-8.3000000000000007</v>
      </c>
      <c r="R993" s="112"/>
      <c r="S993" s="113"/>
      <c r="T993" s="113"/>
      <c r="U993" s="113"/>
    </row>
    <row r="994" spans="1:21" hidden="1">
      <c r="A994" s="116">
        <v>42489</v>
      </c>
      <c r="B994" s="114" t="s">
        <v>5128</v>
      </c>
      <c r="C994" s="116">
        <v>42489</v>
      </c>
      <c r="D994" s="114" t="s">
        <v>5128</v>
      </c>
      <c r="E994" s="114" t="s">
        <v>962</v>
      </c>
      <c r="F994" s="114" t="s">
        <v>3985</v>
      </c>
      <c r="G994" s="114" t="s">
        <v>5129</v>
      </c>
      <c r="H994" s="114" t="s">
        <v>142</v>
      </c>
      <c r="I994" s="114" t="s">
        <v>81</v>
      </c>
      <c r="J994" s="114" t="s">
        <v>5130</v>
      </c>
      <c r="K994" s="114"/>
      <c r="L994" s="114" t="s">
        <v>20</v>
      </c>
      <c r="M994" s="114">
        <v>-52.22</v>
      </c>
      <c r="N994" s="114" t="s">
        <v>18</v>
      </c>
      <c r="O994" s="114">
        <v>-40.21</v>
      </c>
      <c r="P994" s="114">
        <v>-40.21</v>
      </c>
      <c r="Q994" s="114">
        <v>8.84</v>
      </c>
      <c r="R994" s="112"/>
      <c r="S994" s="113"/>
      <c r="T994" s="113"/>
      <c r="U994" s="113"/>
    </row>
    <row r="995" spans="1:21">
      <c r="A995" s="116">
        <v>42473</v>
      </c>
      <c r="B995" s="114" t="s">
        <v>5229</v>
      </c>
      <c r="C995" s="116">
        <v>42473</v>
      </c>
      <c r="D995" s="114" t="s">
        <v>5229</v>
      </c>
      <c r="E995" s="114" t="s">
        <v>963</v>
      </c>
      <c r="F995" s="114"/>
      <c r="G995" s="114"/>
      <c r="H995" s="114" t="s">
        <v>223</v>
      </c>
      <c r="I995" s="114" t="s">
        <v>19</v>
      </c>
      <c r="J995" s="114" t="s">
        <v>5230</v>
      </c>
      <c r="K995" s="114"/>
      <c r="L995" s="114" t="s">
        <v>20</v>
      </c>
      <c r="M995" s="136">
        <v>-46726.1</v>
      </c>
      <c r="N995" s="114" t="s">
        <v>18</v>
      </c>
      <c r="O995" s="136">
        <v>-38317.94</v>
      </c>
      <c r="P995" s="136">
        <v>-38317.94</v>
      </c>
      <c r="Q995" s="136">
        <v>13616.03</v>
      </c>
      <c r="R995" s="112"/>
      <c r="S995" s="112"/>
      <c r="T995" s="112"/>
      <c r="U995" s="112"/>
    </row>
    <row r="996" spans="1:21">
      <c r="A996" s="116">
        <v>42473</v>
      </c>
      <c r="B996" s="114" t="s">
        <v>5229</v>
      </c>
      <c r="C996" s="116">
        <v>42473</v>
      </c>
      <c r="D996" s="114" t="s">
        <v>5229</v>
      </c>
      <c r="E996" s="114" t="s">
        <v>963</v>
      </c>
      <c r="F996" s="114"/>
      <c r="G996" s="114"/>
      <c r="H996" s="114" t="s">
        <v>223</v>
      </c>
      <c r="I996" s="114" t="s">
        <v>19</v>
      </c>
      <c r="J996" s="114" t="s">
        <v>5230</v>
      </c>
      <c r="K996" s="114" t="s">
        <v>21</v>
      </c>
      <c r="L996" s="114"/>
      <c r="M996" s="136">
        <v>46726.1</v>
      </c>
      <c r="N996" s="114" t="s">
        <v>18</v>
      </c>
      <c r="O996" s="136">
        <v>38317.94</v>
      </c>
      <c r="P996" s="136">
        <v>38317.94</v>
      </c>
      <c r="Q996" s="136">
        <v>-13616.03</v>
      </c>
      <c r="R996" s="112"/>
      <c r="S996" s="113"/>
      <c r="T996" s="113"/>
      <c r="U996" s="113"/>
    </row>
    <row r="997" spans="1:21">
      <c r="A997" s="116">
        <v>42473</v>
      </c>
      <c r="B997" s="114" t="s">
        <v>5231</v>
      </c>
      <c r="C997" s="116">
        <v>42473</v>
      </c>
      <c r="D997" s="114" t="s">
        <v>5231</v>
      </c>
      <c r="E997" s="114" t="s">
        <v>963</v>
      </c>
      <c r="F997" s="114"/>
      <c r="G997" s="114"/>
      <c r="H997" s="114" t="s">
        <v>223</v>
      </c>
      <c r="I997" s="114" t="s">
        <v>19</v>
      </c>
      <c r="J997" s="114" t="s">
        <v>5230</v>
      </c>
      <c r="K997" s="114"/>
      <c r="L997" s="114" t="s">
        <v>20</v>
      </c>
      <c r="M997" s="114">
        <v>-23.36</v>
      </c>
      <c r="N997" s="114" t="s">
        <v>18</v>
      </c>
      <c r="O997" s="114">
        <v>-19.16</v>
      </c>
      <c r="P997" s="114">
        <v>-19.16</v>
      </c>
      <c r="Q997" s="114">
        <v>6.81</v>
      </c>
      <c r="R997" s="112"/>
      <c r="S997" s="113"/>
      <c r="T997" s="113"/>
      <c r="U997" s="113"/>
    </row>
    <row r="998" spans="1:21">
      <c r="A998" s="116">
        <v>42473</v>
      </c>
      <c r="B998" s="114" t="s">
        <v>5232</v>
      </c>
      <c r="C998" s="116">
        <v>42473</v>
      </c>
      <c r="D998" s="114" t="s">
        <v>5232</v>
      </c>
      <c r="E998" s="114" t="s">
        <v>963</v>
      </c>
      <c r="F998" s="114"/>
      <c r="G998" s="114"/>
      <c r="H998" s="114" t="s">
        <v>223</v>
      </c>
      <c r="I998" s="114" t="s">
        <v>19</v>
      </c>
      <c r="J998" s="114" t="s">
        <v>5233</v>
      </c>
      <c r="K998" s="114" t="s">
        <v>21</v>
      </c>
      <c r="L998" s="114"/>
      <c r="M998" s="136">
        <v>46726.1</v>
      </c>
      <c r="N998" s="114" t="s">
        <v>18</v>
      </c>
      <c r="O998" s="136">
        <v>38317.94</v>
      </c>
      <c r="P998" s="136">
        <v>38317.94</v>
      </c>
      <c r="Q998" s="136">
        <v>-13616.03</v>
      </c>
      <c r="R998" s="112"/>
      <c r="S998" s="113"/>
      <c r="T998" s="113"/>
      <c r="U998" s="113"/>
    </row>
    <row r="999" spans="1:21" hidden="1">
      <c r="A999" s="116">
        <v>42474</v>
      </c>
      <c r="B999" s="114" t="s">
        <v>5234</v>
      </c>
      <c r="C999" s="116">
        <v>42490</v>
      </c>
      <c r="D999" s="114" t="s">
        <v>5235</v>
      </c>
      <c r="E999" s="114" t="s">
        <v>963</v>
      </c>
      <c r="F999" s="114"/>
      <c r="G999" s="114"/>
      <c r="H999" s="114" t="s">
        <v>223</v>
      </c>
      <c r="I999" s="114" t="s">
        <v>17</v>
      </c>
      <c r="J999" s="114" t="s">
        <v>5236</v>
      </c>
      <c r="K999" s="114"/>
      <c r="L999" s="114" t="s">
        <v>20</v>
      </c>
      <c r="M999" s="136">
        <v>-46702.74</v>
      </c>
      <c r="N999" s="114" t="s">
        <v>18</v>
      </c>
      <c r="O999" s="136">
        <v>-38298.78</v>
      </c>
      <c r="P999" s="136">
        <v>-38298.78</v>
      </c>
      <c r="Q999" s="136">
        <v>13609.22</v>
      </c>
      <c r="R999" s="112"/>
      <c r="S999" s="113"/>
      <c r="T999" s="113"/>
      <c r="U999" s="113"/>
    </row>
    <row r="1000" spans="1:21">
      <c r="A1000" s="116">
        <v>42473</v>
      </c>
      <c r="B1000" s="114" t="s">
        <v>5237</v>
      </c>
      <c r="C1000" s="116">
        <v>42473</v>
      </c>
      <c r="D1000" s="114" t="s">
        <v>5237</v>
      </c>
      <c r="E1000" s="114" t="s">
        <v>963</v>
      </c>
      <c r="F1000" s="114"/>
      <c r="G1000" s="114"/>
      <c r="H1000" s="114" t="s">
        <v>223</v>
      </c>
      <c r="I1000" s="114" t="s">
        <v>19</v>
      </c>
      <c r="J1000" s="114" t="s">
        <v>5238</v>
      </c>
      <c r="K1000" s="114"/>
      <c r="L1000" s="114" t="s">
        <v>20</v>
      </c>
      <c r="M1000" s="114">
        <v>-51.46</v>
      </c>
      <c r="N1000" s="114" t="s">
        <v>18</v>
      </c>
      <c r="O1000" s="114">
        <v>-39.659999999999997</v>
      </c>
      <c r="P1000" s="114">
        <v>-39.659999999999997</v>
      </c>
      <c r="Q1000" s="114">
        <v>12.46</v>
      </c>
      <c r="R1000" s="112"/>
      <c r="S1000" s="113"/>
      <c r="T1000" s="113"/>
      <c r="U1000" s="113"/>
    </row>
    <row r="1001" spans="1:21" hidden="1">
      <c r="A1001" s="116">
        <v>42473</v>
      </c>
      <c r="B1001" s="114" t="s">
        <v>5239</v>
      </c>
      <c r="C1001" s="116">
        <v>42490</v>
      </c>
      <c r="D1001" s="114" t="s">
        <v>5192</v>
      </c>
      <c r="E1001" s="114" t="s">
        <v>963</v>
      </c>
      <c r="F1001" s="114"/>
      <c r="G1001" s="114"/>
      <c r="H1001" s="114" t="s">
        <v>223</v>
      </c>
      <c r="I1001" s="114" t="s">
        <v>26</v>
      </c>
      <c r="J1001" s="114" t="s">
        <v>5193</v>
      </c>
      <c r="K1001" s="114" t="s">
        <v>21</v>
      </c>
      <c r="L1001" s="114"/>
      <c r="M1001" s="136">
        <v>46777.56</v>
      </c>
      <c r="N1001" s="114" t="s">
        <v>18</v>
      </c>
      <c r="O1001" s="136">
        <v>38357.599999999999</v>
      </c>
      <c r="P1001" s="136">
        <v>38364.94</v>
      </c>
      <c r="Q1001" s="136">
        <v>-13635.83</v>
      </c>
      <c r="R1001" s="112"/>
      <c r="S1001" s="112"/>
      <c r="T1001" s="112"/>
      <c r="U1001" s="112"/>
    </row>
    <row r="1002" spans="1:21">
      <c r="A1002" s="116">
        <v>42473</v>
      </c>
      <c r="B1002" s="114" t="s">
        <v>5237</v>
      </c>
      <c r="C1002" s="116">
        <v>42473</v>
      </c>
      <c r="D1002" s="114" t="s">
        <v>5237</v>
      </c>
      <c r="E1002" s="114" t="s">
        <v>963</v>
      </c>
      <c r="F1002" s="114"/>
      <c r="G1002" s="114"/>
      <c r="H1002" s="114" t="s">
        <v>223</v>
      </c>
      <c r="I1002" s="114" t="s">
        <v>19</v>
      </c>
      <c r="J1002" s="114" t="s">
        <v>5238</v>
      </c>
      <c r="K1002" s="114"/>
      <c r="L1002" s="114" t="s">
        <v>20</v>
      </c>
      <c r="M1002" s="136">
        <v>-46726.1</v>
      </c>
      <c r="N1002" s="114" t="s">
        <v>18</v>
      </c>
      <c r="O1002" s="136">
        <v>-38315.4</v>
      </c>
      <c r="P1002" s="136">
        <v>-38317.94</v>
      </c>
      <c r="Q1002" s="136">
        <v>13616.03</v>
      </c>
      <c r="R1002" s="112"/>
      <c r="S1002" s="113"/>
      <c r="T1002" s="113"/>
      <c r="U1002" s="113"/>
    </row>
    <row r="1003" spans="1:21">
      <c r="A1003" s="116">
        <v>42473</v>
      </c>
      <c r="B1003" s="114" t="s">
        <v>5237</v>
      </c>
      <c r="C1003" s="116">
        <v>42473</v>
      </c>
      <c r="D1003" s="114" t="s">
        <v>5237</v>
      </c>
      <c r="E1003" s="114" t="s">
        <v>963</v>
      </c>
      <c r="F1003" s="114"/>
      <c r="G1003" s="114"/>
      <c r="H1003" s="114" t="s">
        <v>223</v>
      </c>
      <c r="I1003" s="114" t="s">
        <v>19</v>
      </c>
      <c r="J1003" s="114" t="s">
        <v>5238</v>
      </c>
      <c r="K1003" s="114" t="s">
        <v>21</v>
      </c>
      <c r="L1003" s="114"/>
      <c r="M1003" s="136">
        <v>46726.1</v>
      </c>
      <c r="N1003" s="114" t="s">
        <v>18</v>
      </c>
      <c r="O1003" s="136">
        <v>38315.4</v>
      </c>
      <c r="P1003" s="136">
        <v>38317.94</v>
      </c>
      <c r="Q1003" s="136">
        <v>-13616.03</v>
      </c>
      <c r="R1003" s="112"/>
      <c r="S1003" s="113"/>
      <c r="T1003" s="113"/>
      <c r="U1003" s="113"/>
    </row>
    <row r="1004" spans="1:21">
      <c r="A1004" s="116">
        <v>42473</v>
      </c>
      <c r="B1004" s="114" t="s">
        <v>5232</v>
      </c>
      <c r="C1004" s="116">
        <v>42473</v>
      </c>
      <c r="D1004" s="114" t="s">
        <v>5232</v>
      </c>
      <c r="E1004" s="114" t="s">
        <v>963</v>
      </c>
      <c r="F1004" s="114"/>
      <c r="G1004" s="114"/>
      <c r="H1004" s="114" t="s">
        <v>223</v>
      </c>
      <c r="I1004" s="114" t="s">
        <v>19</v>
      </c>
      <c r="J1004" s="114" t="s">
        <v>5233</v>
      </c>
      <c r="K1004" s="114"/>
      <c r="L1004" s="114" t="s">
        <v>20</v>
      </c>
      <c r="M1004" s="136">
        <v>-46726.1</v>
      </c>
      <c r="N1004" s="114" t="s">
        <v>18</v>
      </c>
      <c r="O1004" s="136">
        <v>-38317.94</v>
      </c>
      <c r="P1004" s="136">
        <v>-38317.94</v>
      </c>
      <c r="Q1004" s="136">
        <v>13616.03</v>
      </c>
      <c r="R1004" s="112"/>
      <c r="S1004" s="113"/>
      <c r="T1004" s="113"/>
      <c r="U1004" s="113"/>
    </row>
    <row r="1005" spans="1:21">
      <c r="A1005" s="116">
        <v>42473</v>
      </c>
      <c r="B1005" s="114" t="s">
        <v>5231</v>
      </c>
      <c r="C1005" s="116">
        <v>42473</v>
      </c>
      <c r="D1005" s="114" t="s">
        <v>5231</v>
      </c>
      <c r="E1005" s="114" t="s">
        <v>963</v>
      </c>
      <c r="F1005" s="114"/>
      <c r="G1005" s="114"/>
      <c r="H1005" s="114" t="s">
        <v>223</v>
      </c>
      <c r="I1005" s="114" t="s">
        <v>19</v>
      </c>
      <c r="J1005" s="114" t="s">
        <v>5230</v>
      </c>
      <c r="K1005" s="114" t="s">
        <v>21</v>
      </c>
      <c r="L1005" s="114"/>
      <c r="M1005" s="114">
        <v>23.36</v>
      </c>
      <c r="N1005" s="114" t="s">
        <v>18</v>
      </c>
      <c r="O1005" s="114">
        <v>19.16</v>
      </c>
      <c r="P1005" s="114">
        <v>19.16</v>
      </c>
      <c r="Q1005" s="114">
        <v>-6.81</v>
      </c>
      <c r="R1005" s="112"/>
      <c r="S1005" s="113"/>
      <c r="T1005" s="113"/>
      <c r="U1005" s="113"/>
    </row>
    <row r="1006" spans="1:21" hidden="1">
      <c r="A1006" s="116">
        <v>42489</v>
      </c>
      <c r="B1006" s="114" t="s">
        <v>5124</v>
      </c>
      <c r="C1006" s="116">
        <v>42489</v>
      </c>
      <c r="D1006" s="114" t="s">
        <v>5124</v>
      </c>
      <c r="E1006" s="114" t="s">
        <v>963</v>
      </c>
      <c r="F1006" s="114" t="s">
        <v>5125</v>
      </c>
      <c r="G1006" s="114" t="s">
        <v>5126</v>
      </c>
      <c r="H1006" s="114" t="s">
        <v>223</v>
      </c>
      <c r="I1006" s="114" t="s">
        <v>81</v>
      </c>
      <c r="J1006" s="114" t="s">
        <v>5127</v>
      </c>
      <c r="K1006" s="114"/>
      <c r="L1006" s="114" t="s">
        <v>20</v>
      </c>
      <c r="M1006" s="114">
        <v>-23.36</v>
      </c>
      <c r="N1006" s="114" t="s">
        <v>18</v>
      </c>
      <c r="O1006" s="114">
        <v>-19.16</v>
      </c>
      <c r="P1006" s="114">
        <v>-19.16</v>
      </c>
      <c r="Q1006" s="114">
        <v>6.81</v>
      </c>
      <c r="R1006" s="112"/>
      <c r="S1006" s="113"/>
      <c r="T1006" s="113"/>
      <c r="U1006" s="113"/>
    </row>
    <row r="1007" spans="1:21">
      <c r="A1007" s="116">
        <v>42473</v>
      </c>
      <c r="B1007" s="114" t="s">
        <v>5237</v>
      </c>
      <c r="C1007" s="116">
        <v>42473</v>
      </c>
      <c r="D1007" s="114" t="s">
        <v>5237</v>
      </c>
      <c r="E1007" s="114" t="s">
        <v>963</v>
      </c>
      <c r="F1007" s="114"/>
      <c r="G1007" s="114"/>
      <c r="H1007" s="114" t="s">
        <v>223</v>
      </c>
      <c r="I1007" s="114" t="s">
        <v>19</v>
      </c>
      <c r="J1007" s="114" t="s">
        <v>5238</v>
      </c>
      <c r="K1007" s="114" t="s">
        <v>21</v>
      </c>
      <c r="L1007" s="114"/>
      <c r="M1007" s="114">
        <v>51.46</v>
      </c>
      <c r="N1007" s="114" t="s">
        <v>18</v>
      </c>
      <c r="O1007" s="114">
        <v>39.659999999999997</v>
      </c>
      <c r="P1007" s="114">
        <v>39.659999999999997</v>
      </c>
      <c r="Q1007" s="114">
        <v>-12.46</v>
      </c>
      <c r="R1007" s="112"/>
      <c r="S1007" s="113"/>
      <c r="T1007" s="113"/>
      <c r="U1007" s="113"/>
    </row>
    <row r="1008" spans="1:21" hidden="1">
      <c r="A1008" s="116">
        <v>42489</v>
      </c>
      <c r="B1008" s="114" t="s">
        <v>5128</v>
      </c>
      <c r="C1008" s="116">
        <v>42489</v>
      </c>
      <c r="D1008" s="114" t="s">
        <v>5128</v>
      </c>
      <c r="E1008" s="114" t="s">
        <v>963</v>
      </c>
      <c r="F1008" s="114" t="s">
        <v>3985</v>
      </c>
      <c r="G1008" s="114" t="s">
        <v>5129</v>
      </c>
      <c r="H1008" s="114" t="s">
        <v>223</v>
      </c>
      <c r="I1008" s="114" t="s">
        <v>81</v>
      </c>
      <c r="J1008" s="114" t="s">
        <v>5130</v>
      </c>
      <c r="K1008" s="114"/>
      <c r="L1008" s="114" t="s">
        <v>20</v>
      </c>
      <c r="M1008" s="114">
        <v>-51.46</v>
      </c>
      <c r="N1008" s="114" t="s">
        <v>18</v>
      </c>
      <c r="O1008" s="114">
        <v>-42.2</v>
      </c>
      <c r="P1008" s="114">
        <v>-42.2</v>
      </c>
      <c r="Q1008" s="114">
        <v>15</v>
      </c>
      <c r="R1008" s="112"/>
      <c r="S1008" s="112"/>
      <c r="T1008" s="112"/>
      <c r="U1008" s="112"/>
    </row>
    <row r="1009" spans="1:21" hidden="1">
      <c r="A1009" s="116">
        <v>42489</v>
      </c>
      <c r="B1009" s="114" t="s">
        <v>5240</v>
      </c>
      <c r="C1009" s="116">
        <v>42489</v>
      </c>
      <c r="D1009" s="114" t="s">
        <v>5240</v>
      </c>
      <c r="E1009" s="114" t="s">
        <v>966</v>
      </c>
      <c r="F1009" s="114" t="s">
        <v>334</v>
      </c>
      <c r="G1009" s="114" t="s">
        <v>5241</v>
      </c>
      <c r="H1009" s="114" t="s">
        <v>967</v>
      </c>
      <c r="I1009" s="114" t="s">
        <v>81</v>
      </c>
      <c r="J1009" s="114" t="s">
        <v>5242</v>
      </c>
      <c r="K1009" s="114"/>
      <c r="L1009" s="114" t="s">
        <v>20</v>
      </c>
      <c r="M1009" s="114">
        <v>-1.17</v>
      </c>
      <c r="N1009" s="114" t="s">
        <v>23</v>
      </c>
      <c r="O1009" s="114">
        <v>-0.87</v>
      </c>
      <c r="P1009" s="114">
        <v>-0.7</v>
      </c>
      <c r="Q1009" s="114">
        <v>-0.08</v>
      </c>
      <c r="R1009" s="112"/>
      <c r="S1009" s="113"/>
      <c r="T1009" s="113"/>
      <c r="U1009" s="113"/>
    </row>
    <row r="1010" spans="1:21">
      <c r="A1010" s="116">
        <v>42482</v>
      </c>
      <c r="B1010" s="114" t="s">
        <v>5243</v>
      </c>
      <c r="C1010" s="116">
        <v>42482</v>
      </c>
      <c r="D1010" s="114" t="s">
        <v>5243</v>
      </c>
      <c r="E1010" s="114" t="s">
        <v>966</v>
      </c>
      <c r="F1010" s="114"/>
      <c r="G1010" s="114"/>
      <c r="H1010" s="114" t="s">
        <v>967</v>
      </c>
      <c r="I1010" s="114" t="s">
        <v>19</v>
      </c>
      <c r="J1010" s="114" t="s">
        <v>5244</v>
      </c>
      <c r="K1010" s="114"/>
      <c r="L1010" s="114" t="s">
        <v>20</v>
      </c>
      <c r="M1010" s="114">
        <v>-1.38</v>
      </c>
      <c r="N1010" s="114" t="s">
        <v>23</v>
      </c>
      <c r="O1010" s="114">
        <v>-1.01</v>
      </c>
      <c r="P1010" s="114">
        <v>-1.01</v>
      </c>
      <c r="Q1010" s="114">
        <v>0.09</v>
      </c>
      <c r="R1010" s="112"/>
      <c r="S1010" s="113"/>
      <c r="T1010" s="113"/>
      <c r="U1010" s="113"/>
    </row>
    <row r="1011" spans="1:21" hidden="1">
      <c r="A1011" s="116">
        <v>42485</v>
      </c>
      <c r="B1011" s="114" t="s">
        <v>5245</v>
      </c>
      <c r="C1011" s="116">
        <v>42490</v>
      </c>
      <c r="D1011" s="114" t="s">
        <v>5246</v>
      </c>
      <c r="E1011" s="114" t="s">
        <v>966</v>
      </c>
      <c r="F1011" s="114"/>
      <c r="G1011" s="114"/>
      <c r="H1011" s="114" t="s">
        <v>967</v>
      </c>
      <c r="I1011" s="114" t="s">
        <v>17</v>
      </c>
      <c r="J1011" s="114" t="s">
        <v>5247</v>
      </c>
      <c r="K1011" s="114"/>
      <c r="L1011" s="114" t="s">
        <v>20</v>
      </c>
      <c r="M1011" s="136">
        <v>-1020.28</v>
      </c>
      <c r="N1011" s="114" t="s">
        <v>23</v>
      </c>
      <c r="O1011" s="114">
        <v>-755.01</v>
      </c>
      <c r="P1011" s="114">
        <v>-755.01</v>
      </c>
      <c r="Q1011" s="114">
        <v>85.9</v>
      </c>
      <c r="R1011" s="112"/>
      <c r="S1011" s="112"/>
      <c r="T1011" s="112"/>
      <c r="U1011" s="112"/>
    </row>
    <row r="1012" spans="1:21">
      <c r="A1012" s="116">
        <v>42485</v>
      </c>
      <c r="B1012" s="114" t="s">
        <v>5248</v>
      </c>
      <c r="C1012" s="116">
        <v>42485</v>
      </c>
      <c r="D1012" s="114" t="s">
        <v>5248</v>
      </c>
      <c r="E1012" s="114" t="s">
        <v>966</v>
      </c>
      <c r="F1012" s="114"/>
      <c r="G1012" s="114"/>
      <c r="H1012" s="114" t="s">
        <v>967</v>
      </c>
      <c r="I1012" s="114" t="s">
        <v>19</v>
      </c>
      <c r="J1012" s="114" t="s">
        <v>5249</v>
      </c>
      <c r="K1012" s="114"/>
      <c r="L1012" s="114" t="s">
        <v>20</v>
      </c>
      <c r="M1012" s="136">
        <v>-1020.28</v>
      </c>
      <c r="N1012" s="114" t="s">
        <v>23</v>
      </c>
      <c r="O1012" s="114">
        <v>-755.01</v>
      </c>
      <c r="P1012" s="114">
        <v>-755.01</v>
      </c>
      <c r="Q1012" s="114">
        <v>85.9</v>
      </c>
      <c r="R1012" s="112"/>
      <c r="S1012" s="113"/>
      <c r="T1012" s="113"/>
      <c r="U1012" s="113"/>
    </row>
    <row r="1013" spans="1:21">
      <c r="A1013" s="116">
        <v>42485</v>
      </c>
      <c r="B1013" s="114" t="s">
        <v>5248</v>
      </c>
      <c r="C1013" s="116">
        <v>42485</v>
      </c>
      <c r="D1013" s="114" t="s">
        <v>5248</v>
      </c>
      <c r="E1013" s="114" t="s">
        <v>966</v>
      </c>
      <c r="F1013" s="114"/>
      <c r="G1013" s="114"/>
      <c r="H1013" s="114" t="s">
        <v>967</v>
      </c>
      <c r="I1013" s="114" t="s">
        <v>19</v>
      </c>
      <c r="J1013" s="114" t="s">
        <v>5249</v>
      </c>
      <c r="K1013" s="114" t="s">
        <v>21</v>
      </c>
      <c r="L1013" s="114"/>
      <c r="M1013" s="136">
        <v>1020.28</v>
      </c>
      <c r="N1013" s="114" t="s">
        <v>23</v>
      </c>
      <c r="O1013" s="114">
        <v>755.01</v>
      </c>
      <c r="P1013" s="114">
        <v>755.01</v>
      </c>
      <c r="Q1013" s="114">
        <v>-85.9</v>
      </c>
      <c r="R1013" s="112"/>
      <c r="S1013" s="112"/>
      <c r="T1013" s="112"/>
      <c r="U1013" s="112"/>
    </row>
    <row r="1014" spans="1:21">
      <c r="A1014" s="116">
        <v>42485</v>
      </c>
      <c r="B1014" s="114" t="s">
        <v>5248</v>
      </c>
      <c r="C1014" s="116">
        <v>42485</v>
      </c>
      <c r="D1014" s="114" t="s">
        <v>5248</v>
      </c>
      <c r="E1014" s="114" t="s">
        <v>966</v>
      </c>
      <c r="F1014" s="114"/>
      <c r="G1014" s="114"/>
      <c r="H1014" s="114" t="s">
        <v>967</v>
      </c>
      <c r="I1014" s="114" t="s">
        <v>19</v>
      </c>
      <c r="J1014" s="114" t="s">
        <v>5249</v>
      </c>
      <c r="K1014" s="114"/>
      <c r="L1014" s="114" t="s">
        <v>20</v>
      </c>
      <c r="M1014" s="114">
        <v>-0.51</v>
      </c>
      <c r="N1014" s="114" t="s">
        <v>23</v>
      </c>
      <c r="O1014" s="114">
        <v>-0.38</v>
      </c>
      <c r="P1014" s="114">
        <v>-0.38</v>
      </c>
      <c r="Q1014" s="114">
        <v>0.05</v>
      </c>
      <c r="R1014" s="112"/>
      <c r="S1014" s="113"/>
      <c r="T1014" s="113"/>
      <c r="U1014" s="112"/>
    </row>
    <row r="1015" spans="1:21">
      <c r="A1015" s="116">
        <v>42481</v>
      </c>
      <c r="B1015" s="114" t="s">
        <v>5250</v>
      </c>
      <c r="C1015" s="116">
        <v>42481</v>
      </c>
      <c r="D1015" s="114" t="s">
        <v>5250</v>
      </c>
      <c r="E1015" s="114" t="s">
        <v>966</v>
      </c>
      <c r="F1015" s="114"/>
      <c r="G1015" s="114"/>
      <c r="H1015" s="114" t="s">
        <v>967</v>
      </c>
      <c r="I1015" s="114" t="s">
        <v>19</v>
      </c>
      <c r="J1015" s="114" t="s">
        <v>5251</v>
      </c>
      <c r="K1015" s="114"/>
      <c r="L1015" s="114" t="s">
        <v>20</v>
      </c>
      <c r="M1015" s="114">
        <v>-1.38</v>
      </c>
      <c r="N1015" s="114" t="s">
        <v>23</v>
      </c>
      <c r="O1015" s="114">
        <v>-1.01</v>
      </c>
      <c r="P1015" s="114">
        <v>-1.01</v>
      </c>
      <c r="Q1015" s="114">
        <v>0.09</v>
      </c>
      <c r="R1015" s="112"/>
      <c r="S1015" s="113"/>
      <c r="T1015" s="113"/>
      <c r="U1015" s="112"/>
    </row>
    <row r="1016" spans="1:21">
      <c r="A1016" s="116">
        <v>42487</v>
      </c>
      <c r="B1016" s="114" t="s">
        <v>5252</v>
      </c>
      <c r="C1016" s="116">
        <v>42487</v>
      </c>
      <c r="D1016" s="114" t="s">
        <v>5252</v>
      </c>
      <c r="E1016" s="114" t="s">
        <v>966</v>
      </c>
      <c r="F1016" s="114"/>
      <c r="G1016" s="114"/>
      <c r="H1016" s="114" t="s">
        <v>967</v>
      </c>
      <c r="I1016" s="114" t="s">
        <v>19</v>
      </c>
      <c r="J1016" s="114" t="s">
        <v>5253</v>
      </c>
      <c r="K1016" s="114"/>
      <c r="L1016" s="114" t="s">
        <v>20</v>
      </c>
      <c r="M1016" s="114">
        <v>-1.1499999999999999</v>
      </c>
      <c r="N1016" s="114" t="s">
        <v>23</v>
      </c>
      <c r="O1016" s="114">
        <v>-0.85</v>
      </c>
      <c r="P1016" s="114">
        <v>-0.85</v>
      </c>
      <c r="Q1016" s="114">
        <v>0.1</v>
      </c>
      <c r="R1016" s="112"/>
      <c r="S1016" s="113"/>
      <c r="T1016" s="113"/>
      <c r="U1016" s="112"/>
    </row>
    <row r="1017" spans="1:21" hidden="1">
      <c r="A1017" s="116">
        <v>42482</v>
      </c>
      <c r="B1017" s="114" t="s">
        <v>5254</v>
      </c>
      <c r="C1017" s="116">
        <v>42482</v>
      </c>
      <c r="D1017" s="114" t="s">
        <v>5255</v>
      </c>
      <c r="E1017" s="114" t="s">
        <v>966</v>
      </c>
      <c r="F1017" s="114" t="s">
        <v>3983</v>
      </c>
      <c r="G1017" s="114" t="s">
        <v>5256</v>
      </c>
      <c r="H1017" s="114" t="s">
        <v>967</v>
      </c>
      <c r="I1017" s="114" t="s">
        <v>24</v>
      </c>
      <c r="J1017" s="114" t="s">
        <v>5257</v>
      </c>
      <c r="K1017" s="114" t="s">
        <v>21</v>
      </c>
      <c r="L1017" s="114"/>
      <c r="M1017" s="136">
        <v>29428.76</v>
      </c>
      <c r="N1017" s="114" t="s">
        <v>23</v>
      </c>
      <c r="O1017" s="114">
        <v>0</v>
      </c>
      <c r="P1017" s="136">
        <v>19594.23</v>
      </c>
      <c r="Q1017" s="114">
        <v>-294.64999999999998</v>
      </c>
      <c r="R1017" s="112"/>
      <c r="S1017" s="112"/>
      <c r="T1017" s="112"/>
      <c r="U1017" s="112"/>
    </row>
    <row r="1018" spans="1:21">
      <c r="A1018" s="116">
        <v>42482</v>
      </c>
      <c r="B1018" s="114" t="s">
        <v>5258</v>
      </c>
      <c r="C1018" s="116">
        <v>42482</v>
      </c>
      <c r="D1018" s="114" t="s">
        <v>5258</v>
      </c>
      <c r="E1018" s="114" t="s">
        <v>966</v>
      </c>
      <c r="F1018" s="114"/>
      <c r="G1018" s="114"/>
      <c r="H1018" s="114" t="s">
        <v>967</v>
      </c>
      <c r="I1018" s="114" t="s">
        <v>19</v>
      </c>
      <c r="J1018" s="114" t="s">
        <v>5259</v>
      </c>
      <c r="K1018" s="114"/>
      <c r="L1018" s="114" t="s">
        <v>20</v>
      </c>
      <c r="M1018" s="136">
        <v>-29428.76</v>
      </c>
      <c r="N1018" s="114" t="s">
        <v>23</v>
      </c>
      <c r="O1018" s="136">
        <v>-21777.279999999999</v>
      </c>
      <c r="P1018" s="136">
        <v>-21777.279999999999</v>
      </c>
      <c r="Q1018" s="136">
        <v>2477.6999999999998</v>
      </c>
      <c r="R1018" s="112"/>
      <c r="S1018" s="112"/>
      <c r="T1018" s="112"/>
      <c r="U1018" s="112"/>
    </row>
    <row r="1019" spans="1:21">
      <c r="A1019" s="116">
        <v>42482</v>
      </c>
      <c r="B1019" s="114" t="s">
        <v>5258</v>
      </c>
      <c r="C1019" s="116">
        <v>42482</v>
      </c>
      <c r="D1019" s="114" t="s">
        <v>5258</v>
      </c>
      <c r="E1019" s="114" t="s">
        <v>966</v>
      </c>
      <c r="F1019" s="114"/>
      <c r="G1019" s="114"/>
      <c r="H1019" s="114" t="s">
        <v>967</v>
      </c>
      <c r="I1019" s="114" t="s">
        <v>19</v>
      </c>
      <c r="J1019" s="114" t="s">
        <v>5259</v>
      </c>
      <c r="K1019" s="114" t="s">
        <v>21</v>
      </c>
      <c r="L1019" s="114"/>
      <c r="M1019" s="136">
        <v>29428.76</v>
      </c>
      <c r="N1019" s="114" t="s">
        <v>23</v>
      </c>
      <c r="O1019" s="136">
        <v>21777.279999999999</v>
      </c>
      <c r="P1019" s="136">
        <v>21777.279999999999</v>
      </c>
      <c r="Q1019" s="136">
        <v>-2477.6999999999998</v>
      </c>
      <c r="R1019" s="112"/>
      <c r="S1019" s="112"/>
      <c r="T1019" s="112"/>
      <c r="U1019" s="112"/>
    </row>
    <row r="1020" spans="1:21">
      <c r="A1020" s="116">
        <v>42482</v>
      </c>
      <c r="B1020" s="114" t="s">
        <v>5260</v>
      </c>
      <c r="C1020" s="116">
        <v>42482</v>
      </c>
      <c r="D1020" s="114" t="s">
        <v>5260</v>
      </c>
      <c r="E1020" s="114" t="s">
        <v>966</v>
      </c>
      <c r="F1020" s="114"/>
      <c r="G1020" s="114"/>
      <c r="H1020" s="114" t="s">
        <v>967</v>
      </c>
      <c r="I1020" s="114" t="s">
        <v>19</v>
      </c>
      <c r="J1020" s="114" t="s">
        <v>5259</v>
      </c>
      <c r="K1020" s="114"/>
      <c r="L1020" s="114" t="s">
        <v>20</v>
      </c>
      <c r="M1020" s="114">
        <v>-7.36</v>
      </c>
      <c r="N1020" s="114" t="s">
        <v>23</v>
      </c>
      <c r="O1020" s="114">
        <v>-5.45</v>
      </c>
      <c r="P1020" s="114">
        <v>-5.45</v>
      </c>
      <c r="Q1020" s="114">
        <v>0.62</v>
      </c>
      <c r="R1020" s="112"/>
      <c r="S1020" s="112"/>
      <c r="T1020" s="112"/>
      <c r="U1020" s="112"/>
    </row>
    <row r="1021" spans="1:21">
      <c r="A1021" s="116">
        <v>42482</v>
      </c>
      <c r="B1021" s="114" t="s">
        <v>5261</v>
      </c>
      <c r="C1021" s="116">
        <v>42482</v>
      </c>
      <c r="D1021" s="114" t="s">
        <v>5261</v>
      </c>
      <c r="E1021" s="114" t="s">
        <v>966</v>
      </c>
      <c r="F1021" s="114"/>
      <c r="G1021" s="114"/>
      <c r="H1021" s="114" t="s">
        <v>967</v>
      </c>
      <c r="I1021" s="114" t="s">
        <v>19</v>
      </c>
      <c r="J1021" s="114" t="s">
        <v>5262</v>
      </c>
      <c r="K1021" s="114"/>
      <c r="L1021" s="114" t="s">
        <v>20</v>
      </c>
      <c r="M1021" s="136">
        <v>-4686.3</v>
      </c>
      <c r="N1021" s="114" t="s">
        <v>23</v>
      </c>
      <c r="O1021" s="136">
        <v>-3467.86</v>
      </c>
      <c r="P1021" s="136">
        <v>-3467.86</v>
      </c>
      <c r="Q1021" s="114">
        <v>394.55</v>
      </c>
      <c r="R1021" s="112"/>
      <c r="S1021" s="112"/>
      <c r="T1021" s="112"/>
      <c r="U1021" s="112"/>
    </row>
    <row r="1022" spans="1:21">
      <c r="A1022" s="116">
        <v>42482</v>
      </c>
      <c r="B1022" s="114" t="s">
        <v>5261</v>
      </c>
      <c r="C1022" s="116">
        <v>42482</v>
      </c>
      <c r="D1022" s="114" t="s">
        <v>5261</v>
      </c>
      <c r="E1022" s="114" t="s">
        <v>966</v>
      </c>
      <c r="F1022" s="114"/>
      <c r="G1022" s="114"/>
      <c r="H1022" s="114" t="s">
        <v>967</v>
      </c>
      <c r="I1022" s="114" t="s">
        <v>19</v>
      </c>
      <c r="J1022" s="114" t="s">
        <v>5262</v>
      </c>
      <c r="K1022" s="114" t="s">
        <v>21</v>
      </c>
      <c r="L1022" s="114"/>
      <c r="M1022" s="136">
        <v>4686.3</v>
      </c>
      <c r="N1022" s="114" t="s">
        <v>23</v>
      </c>
      <c r="O1022" s="136">
        <v>3467.86</v>
      </c>
      <c r="P1022" s="136">
        <v>3467.86</v>
      </c>
      <c r="Q1022" s="114">
        <v>-394.55</v>
      </c>
      <c r="R1022" s="112"/>
      <c r="S1022" s="112"/>
      <c r="T1022" s="112"/>
      <c r="U1022" s="112"/>
    </row>
    <row r="1023" spans="1:21">
      <c r="A1023" s="116">
        <v>42482</v>
      </c>
      <c r="B1023" s="114" t="s">
        <v>5261</v>
      </c>
      <c r="C1023" s="116">
        <v>42482</v>
      </c>
      <c r="D1023" s="114" t="s">
        <v>5261</v>
      </c>
      <c r="E1023" s="114" t="s">
        <v>966</v>
      </c>
      <c r="F1023" s="114"/>
      <c r="G1023" s="114"/>
      <c r="H1023" s="114" t="s">
        <v>967</v>
      </c>
      <c r="I1023" s="114" t="s">
        <v>19</v>
      </c>
      <c r="J1023" s="114" t="s">
        <v>5262</v>
      </c>
      <c r="K1023" s="114"/>
      <c r="L1023" s="114" t="s">
        <v>20</v>
      </c>
      <c r="M1023" s="114">
        <v>-2.34</v>
      </c>
      <c r="N1023" s="114" t="s">
        <v>23</v>
      </c>
      <c r="O1023" s="114">
        <v>-1.73</v>
      </c>
      <c r="P1023" s="114">
        <v>-1.73</v>
      </c>
      <c r="Q1023" s="114">
        <v>0.2</v>
      </c>
      <c r="R1023" s="112"/>
      <c r="S1023" s="112"/>
      <c r="T1023" s="112"/>
      <c r="U1023" s="112"/>
    </row>
    <row r="1024" spans="1:21" hidden="1">
      <c r="A1024" s="116">
        <v>42482</v>
      </c>
      <c r="B1024" s="114" t="s">
        <v>5263</v>
      </c>
      <c r="C1024" s="116">
        <v>42490</v>
      </c>
      <c r="D1024" s="114" t="s">
        <v>5264</v>
      </c>
      <c r="E1024" s="114" t="s">
        <v>966</v>
      </c>
      <c r="F1024" s="114"/>
      <c r="G1024" s="114"/>
      <c r="H1024" s="114" t="s">
        <v>967</v>
      </c>
      <c r="I1024" s="114" t="s">
        <v>17</v>
      </c>
      <c r="J1024" s="114" t="s">
        <v>5265</v>
      </c>
      <c r="K1024" s="114"/>
      <c r="L1024" s="114" t="s">
        <v>20</v>
      </c>
      <c r="M1024" s="136">
        <v>-4686.3</v>
      </c>
      <c r="N1024" s="114" t="s">
        <v>23</v>
      </c>
      <c r="O1024" s="136">
        <v>-3467.86</v>
      </c>
      <c r="P1024" s="136">
        <v>-3467.86</v>
      </c>
      <c r="Q1024" s="114">
        <v>394.55</v>
      </c>
      <c r="R1024" s="112"/>
      <c r="S1024" s="112"/>
      <c r="T1024" s="112"/>
      <c r="U1024" s="112"/>
    </row>
    <row r="1025" spans="1:21">
      <c r="A1025" s="116">
        <v>42482</v>
      </c>
      <c r="B1025" s="114" t="s">
        <v>5243</v>
      </c>
      <c r="C1025" s="116">
        <v>42482</v>
      </c>
      <c r="D1025" s="114" t="s">
        <v>5243</v>
      </c>
      <c r="E1025" s="114" t="s">
        <v>966</v>
      </c>
      <c r="F1025" s="114"/>
      <c r="G1025" s="114"/>
      <c r="H1025" s="114" t="s">
        <v>967</v>
      </c>
      <c r="I1025" s="114" t="s">
        <v>19</v>
      </c>
      <c r="J1025" s="114" t="s">
        <v>5244</v>
      </c>
      <c r="K1025" s="114"/>
      <c r="L1025" s="114" t="s">
        <v>20</v>
      </c>
      <c r="M1025" s="136">
        <v>-2762.46</v>
      </c>
      <c r="N1025" s="114" t="s">
        <v>23</v>
      </c>
      <c r="O1025" s="136">
        <v>-2027.7</v>
      </c>
      <c r="P1025" s="136">
        <v>-2027.73</v>
      </c>
      <c r="Q1025" s="114">
        <v>189.1</v>
      </c>
      <c r="R1025" s="112"/>
      <c r="S1025" s="112"/>
      <c r="T1025" s="112"/>
      <c r="U1025" s="112"/>
    </row>
    <row r="1026" spans="1:21" hidden="1">
      <c r="A1026" s="116">
        <v>42487</v>
      </c>
      <c r="B1026" s="114" t="s">
        <v>5266</v>
      </c>
      <c r="C1026" s="116">
        <v>42490</v>
      </c>
      <c r="D1026" s="114" t="s">
        <v>5267</v>
      </c>
      <c r="E1026" s="114" t="s">
        <v>966</v>
      </c>
      <c r="F1026" s="114"/>
      <c r="G1026" s="114"/>
      <c r="H1026" s="114" t="s">
        <v>967</v>
      </c>
      <c r="I1026" s="114" t="s">
        <v>17</v>
      </c>
      <c r="J1026" s="114" t="s">
        <v>5268</v>
      </c>
      <c r="K1026" s="114"/>
      <c r="L1026" s="114" t="s">
        <v>20</v>
      </c>
      <c r="M1026" s="114">
        <v>-284.14999999999998</v>
      </c>
      <c r="N1026" s="114" t="s">
        <v>23</v>
      </c>
      <c r="O1026" s="114">
        <v>-202.96</v>
      </c>
      <c r="P1026" s="114">
        <v>-202.96</v>
      </c>
      <c r="Q1026" s="114">
        <v>13.83</v>
      </c>
      <c r="R1026" s="112"/>
      <c r="S1026" s="112"/>
      <c r="T1026" s="112"/>
      <c r="U1026" s="112"/>
    </row>
    <row r="1027" spans="1:21">
      <c r="A1027" s="116">
        <v>42487</v>
      </c>
      <c r="B1027" s="114" t="s">
        <v>5252</v>
      </c>
      <c r="C1027" s="116">
        <v>42487</v>
      </c>
      <c r="D1027" s="114" t="s">
        <v>5252</v>
      </c>
      <c r="E1027" s="114" t="s">
        <v>966</v>
      </c>
      <c r="F1027" s="114"/>
      <c r="G1027" s="114"/>
      <c r="H1027" s="114" t="s">
        <v>967</v>
      </c>
      <c r="I1027" s="114" t="s">
        <v>19</v>
      </c>
      <c r="J1027" s="114" t="s">
        <v>5253</v>
      </c>
      <c r="K1027" s="114"/>
      <c r="L1027" s="114" t="s">
        <v>20</v>
      </c>
      <c r="M1027" s="136">
        <v>-2298.98</v>
      </c>
      <c r="N1027" s="114" t="s">
        <v>23</v>
      </c>
      <c r="O1027" s="136">
        <v>-1701.24</v>
      </c>
      <c r="P1027" s="136">
        <v>-1701.24</v>
      </c>
      <c r="Q1027" s="114">
        <v>193.55</v>
      </c>
      <c r="R1027" s="112"/>
      <c r="S1027" s="113"/>
      <c r="T1027" s="113"/>
      <c r="U1027" s="112"/>
    </row>
    <row r="1028" spans="1:21">
      <c r="A1028" s="116">
        <v>42487</v>
      </c>
      <c r="B1028" s="114" t="s">
        <v>5252</v>
      </c>
      <c r="C1028" s="116">
        <v>42487</v>
      </c>
      <c r="D1028" s="114" t="s">
        <v>5252</v>
      </c>
      <c r="E1028" s="114" t="s">
        <v>966</v>
      </c>
      <c r="F1028" s="114"/>
      <c r="G1028" s="114"/>
      <c r="H1028" s="114" t="s">
        <v>967</v>
      </c>
      <c r="I1028" s="114" t="s">
        <v>19</v>
      </c>
      <c r="J1028" s="114" t="s">
        <v>5253</v>
      </c>
      <c r="K1028" s="114" t="s">
        <v>21</v>
      </c>
      <c r="L1028" s="114"/>
      <c r="M1028" s="136">
        <v>2298.98</v>
      </c>
      <c r="N1028" s="114" t="s">
        <v>23</v>
      </c>
      <c r="O1028" s="136">
        <v>1701.24</v>
      </c>
      <c r="P1028" s="136">
        <v>1701.24</v>
      </c>
      <c r="Q1028" s="114">
        <v>-193.55</v>
      </c>
      <c r="R1028" s="112"/>
      <c r="S1028" s="113"/>
      <c r="T1028" s="113"/>
      <c r="U1028" s="112"/>
    </row>
    <row r="1029" spans="1:21">
      <c r="A1029" s="116">
        <v>42487</v>
      </c>
      <c r="B1029" s="114" t="s">
        <v>5252</v>
      </c>
      <c r="C1029" s="116">
        <v>42487</v>
      </c>
      <c r="D1029" s="114" t="s">
        <v>5252</v>
      </c>
      <c r="E1029" s="114" t="s">
        <v>966</v>
      </c>
      <c r="F1029" s="114"/>
      <c r="G1029" s="114"/>
      <c r="H1029" s="114" t="s">
        <v>967</v>
      </c>
      <c r="I1029" s="114" t="s">
        <v>19</v>
      </c>
      <c r="J1029" s="114" t="s">
        <v>5253</v>
      </c>
      <c r="K1029" s="114"/>
      <c r="L1029" s="114" t="s">
        <v>20</v>
      </c>
      <c r="M1029" s="114">
        <v>-0.14000000000000001</v>
      </c>
      <c r="N1029" s="114" t="s">
        <v>23</v>
      </c>
      <c r="O1029" s="114">
        <v>-5.69</v>
      </c>
      <c r="P1029" s="114">
        <v>-5.69</v>
      </c>
      <c r="Q1029" s="114">
        <v>5.6</v>
      </c>
      <c r="R1029" s="112"/>
      <c r="S1029" s="112"/>
      <c r="T1029" s="112"/>
      <c r="U1029" s="112"/>
    </row>
    <row r="1030" spans="1:21">
      <c r="A1030" s="116">
        <v>42487</v>
      </c>
      <c r="B1030" s="114" t="s">
        <v>5252</v>
      </c>
      <c r="C1030" s="116">
        <v>42487</v>
      </c>
      <c r="D1030" s="114" t="s">
        <v>5252</v>
      </c>
      <c r="E1030" s="114" t="s">
        <v>966</v>
      </c>
      <c r="F1030" s="114"/>
      <c r="G1030" s="114"/>
      <c r="H1030" s="114" t="s">
        <v>967</v>
      </c>
      <c r="I1030" s="114" t="s">
        <v>19</v>
      </c>
      <c r="J1030" s="114" t="s">
        <v>5253</v>
      </c>
      <c r="K1030" s="114"/>
      <c r="L1030" s="114" t="s">
        <v>20</v>
      </c>
      <c r="M1030" s="114">
        <v>-284.14999999999998</v>
      </c>
      <c r="N1030" s="114" t="s">
        <v>23</v>
      </c>
      <c r="O1030" s="114">
        <v>-208.55</v>
      </c>
      <c r="P1030" s="114">
        <v>-202.96</v>
      </c>
      <c r="Q1030" s="114">
        <v>13.83</v>
      </c>
      <c r="R1030" s="112"/>
      <c r="S1030" s="113"/>
      <c r="T1030" s="113"/>
      <c r="U1030" s="112"/>
    </row>
    <row r="1031" spans="1:21">
      <c r="A1031" s="116">
        <v>42487</v>
      </c>
      <c r="B1031" s="114" t="s">
        <v>5252</v>
      </c>
      <c r="C1031" s="116">
        <v>42487</v>
      </c>
      <c r="D1031" s="114" t="s">
        <v>5252</v>
      </c>
      <c r="E1031" s="114" t="s">
        <v>966</v>
      </c>
      <c r="F1031" s="114"/>
      <c r="G1031" s="114"/>
      <c r="H1031" s="114" t="s">
        <v>967</v>
      </c>
      <c r="I1031" s="114" t="s">
        <v>19</v>
      </c>
      <c r="J1031" s="114" t="s">
        <v>5253</v>
      </c>
      <c r="K1031" s="114" t="s">
        <v>21</v>
      </c>
      <c r="L1031" s="114"/>
      <c r="M1031" s="114">
        <v>284.14999999999998</v>
      </c>
      <c r="N1031" s="114" t="s">
        <v>23</v>
      </c>
      <c r="O1031" s="114">
        <v>208.55</v>
      </c>
      <c r="P1031" s="114">
        <v>202.96</v>
      </c>
      <c r="Q1031" s="114">
        <v>-13.83</v>
      </c>
      <c r="R1031" s="112"/>
      <c r="S1031" s="113"/>
      <c r="T1031" s="113"/>
      <c r="U1031" s="112"/>
    </row>
    <row r="1032" spans="1:21" hidden="1">
      <c r="A1032" s="116">
        <v>42487</v>
      </c>
      <c r="B1032" s="114" t="s">
        <v>5266</v>
      </c>
      <c r="C1032" s="116">
        <v>42490</v>
      </c>
      <c r="D1032" s="114" t="s">
        <v>5267</v>
      </c>
      <c r="E1032" s="114" t="s">
        <v>966</v>
      </c>
      <c r="F1032" s="114"/>
      <c r="G1032" s="114"/>
      <c r="H1032" s="114" t="s">
        <v>967</v>
      </c>
      <c r="I1032" s="114" t="s">
        <v>17</v>
      </c>
      <c r="J1032" s="114" t="s">
        <v>5268</v>
      </c>
      <c r="K1032" s="114"/>
      <c r="L1032" s="114" t="s">
        <v>20</v>
      </c>
      <c r="M1032" s="136">
        <v>-2298.98</v>
      </c>
      <c r="N1032" s="114" t="s">
        <v>23</v>
      </c>
      <c r="O1032" s="136">
        <v>-1701.24</v>
      </c>
      <c r="P1032" s="136">
        <v>-1701.24</v>
      </c>
      <c r="Q1032" s="114">
        <v>193.55</v>
      </c>
      <c r="R1032" s="112"/>
      <c r="S1032" s="113"/>
      <c r="T1032" s="113"/>
      <c r="U1032" s="112"/>
    </row>
    <row r="1033" spans="1:21" hidden="1">
      <c r="A1033" s="116">
        <v>42474</v>
      </c>
      <c r="B1033" s="114" t="s">
        <v>5269</v>
      </c>
      <c r="C1033" s="116">
        <v>42490</v>
      </c>
      <c r="D1033" s="114" t="s">
        <v>5270</v>
      </c>
      <c r="E1033" s="114" t="s">
        <v>966</v>
      </c>
      <c r="F1033" s="114"/>
      <c r="G1033" s="114"/>
      <c r="H1033" s="114" t="s">
        <v>967</v>
      </c>
      <c r="I1033" s="114" t="s">
        <v>17</v>
      </c>
      <c r="J1033" s="114" t="s">
        <v>5271</v>
      </c>
      <c r="K1033" s="114"/>
      <c r="L1033" s="114" t="s">
        <v>20</v>
      </c>
      <c r="M1033" s="114">
        <v>-70.3</v>
      </c>
      <c r="N1033" s="114" t="s">
        <v>23</v>
      </c>
      <c r="O1033" s="114">
        <v>-51.6</v>
      </c>
      <c r="P1033" s="114">
        <v>-51.6</v>
      </c>
      <c r="Q1033" s="114">
        <v>4.8099999999999996</v>
      </c>
      <c r="R1033" s="112"/>
      <c r="S1033" s="112"/>
      <c r="T1033" s="112"/>
      <c r="U1033" s="112"/>
    </row>
    <row r="1034" spans="1:21" hidden="1">
      <c r="A1034" s="116">
        <v>42474</v>
      </c>
      <c r="B1034" s="114" t="s">
        <v>5272</v>
      </c>
      <c r="C1034" s="116">
        <v>42490</v>
      </c>
      <c r="D1034" s="114" t="s">
        <v>5273</v>
      </c>
      <c r="E1034" s="114" t="s">
        <v>966</v>
      </c>
      <c r="F1034" s="114"/>
      <c r="G1034" s="114"/>
      <c r="H1034" s="114" t="s">
        <v>967</v>
      </c>
      <c r="I1034" s="114" t="s">
        <v>17</v>
      </c>
      <c r="J1034" s="114" t="s">
        <v>5274</v>
      </c>
      <c r="K1034" s="114"/>
      <c r="L1034" s="114" t="s">
        <v>20</v>
      </c>
      <c r="M1034" s="114">
        <v>-70.86</v>
      </c>
      <c r="N1034" s="114" t="s">
        <v>23</v>
      </c>
      <c r="O1034" s="114">
        <v>-52.01</v>
      </c>
      <c r="P1034" s="114">
        <v>-52.01</v>
      </c>
      <c r="Q1034" s="114">
        <v>4.8499999999999996</v>
      </c>
      <c r="R1034" s="112"/>
      <c r="S1034" s="113"/>
      <c r="T1034" s="113"/>
      <c r="U1034" s="112"/>
    </row>
    <row r="1035" spans="1:21" hidden="1">
      <c r="A1035" s="116">
        <v>42468</v>
      </c>
      <c r="B1035" s="114" t="s">
        <v>5275</v>
      </c>
      <c r="C1035" s="116">
        <v>42490</v>
      </c>
      <c r="D1035" s="114" t="s">
        <v>5276</v>
      </c>
      <c r="E1035" s="114" t="s">
        <v>966</v>
      </c>
      <c r="F1035" s="114"/>
      <c r="G1035" s="114"/>
      <c r="H1035" s="114" t="s">
        <v>967</v>
      </c>
      <c r="I1035" s="114" t="s">
        <v>17</v>
      </c>
      <c r="J1035" s="114" t="s">
        <v>5277</v>
      </c>
      <c r="K1035" s="114"/>
      <c r="L1035" s="114" t="s">
        <v>20</v>
      </c>
      <c r="M1035" s="114">
        <v>-8.14</v>
      </c>
      <c r="N1035" s="114" t="s">
        <v>23</v>
      </c>
      <c r="O1035" s="114">
        <v>-5.97</v>
      </c>
      <c r="P1035" s="114">
        <v>-5.97</v>
      </c>
      <c r="Q1035" s="114">
        <v>0.55000000000000004</v>
      </c>
      <c r="R1035" s="112"/>
      <c r="S1035" s="113"/>
      <c r="T1035" s="113"/>
      <c r="U1035" s="112"/>
    </row>
    <row r="1036" spans="1:21">
      <c r="A1036" s="116">
        <v>42468</v>
      </c>
      <c r="B1036" s="114" t="s">
        <v>5278</v>
      </c>
      <c r="C1036" s="116">
        <v>42468</v>
      </c>
      <c r="D1036" s="114" t="s">
        <v>5278</v>
      </c>
      <c r="E1036" s="114" t="s">
        <v>966</v>
      </c>
      <c r="F1036" s="114"/>
      <c r="G1036" s="114"/>
      <c r="H1036" s="114" t="s">
        <v>967</v>
      </c>
      <c r="I1036" s="114" t="s">
        <v>19</v>
      </c>
      <c r="J1036" s="114" t="s">
        <v>5279</v>
      </c>
      <c r="K1036" s="114"/>
      <c r="L1036" s="114" t="s">
        <v>20</v>
      </c>
      <c r="M1036" s="114">
        <v>-8.14</v>
      </c>
      <c r="N1036" s="114" t="s">
        <v>23</v>
      </c>
      <c r="O1036" s="114">
        <v>-5.97</v>
      </c>
      <c r="P1036" s="114">
        <v>-5.97</v>
      </c>
      <c r="Q1036" s="114">
        <v>0.55000000000000004</v>
      </c>
      <c r="R1036" s="112"/>
      <c r="S1036" s="113"/>
      <c r="T1036" s="113"/>
      <c r="U1036" s="112"/>
    </row>
    <row r="1037" spans="1:21">
      <c r="A1037" s="116">
        <v>42468</v>
      </c>
      <c r="B1037" s="114" t="s">
        <v>5278</v>
      </c>
      <c r="C1037" s="116">
        <v>42468</v>
      </c>
      <c r="D1037" s="114" t="s">
        <v>5278</v>
      </c>
      <c r="E1037" s="114" t="s">
        <v>966</v>
      </c>
      <c r="F1037" s="114"/>
      <c r="G1037" s="114"/>
      <c r="H1037" s="114" t="s">
        <v>967</v>
      </c>
      <c r="I1037" s="114" t="s">
        <v>19</v>
      </c>
      <c r="J1037" s="114" t="s">
        <v>5279</v>
      </c>
      <c r="K1037" s="114" t="s">
        <v>21</v>
      </c>
      <c r="L1037" s="114"/>
      <c r="M1037" s="114">
        <v>8.14</v>
      </c>
      <c r="N1037" s="114" t="s">
        <v>23</v>
      </c>
      <c r="O1037" s="114">
        <v>5.97</v>
      </c>
      <c r="P1037" s="114">
        <v>5.97</v>
      </c>
      <c r="Q1037" s="114">
        <v>-0.55000000000000004</v>
      </c>
      <c r="R1037" s="112"/>
      <c r="S1037" s="113"/>
      <c r="T1037" s="113"/>
      <c r="U1037" s="112"/>
    </row>
    <row r="1038" spans="1:21">
      <c r="A1038" s="116">
        <v>42467</v>
      </c>
      <c r="B1038" s="114" t="s">
        <v>5280</v>
      </c>
      <c r="C1038" s="116">
        <v>42467</v>
      </c>
      <c r="D1038" s="114" t="s">
        <v>5280</v>
      </c>
      <c r="E1038" s="114" t="s">
        <v>966</v>
      </c>
      <c r="F1038" s="114"/>
      <c r="G1038" s="114"/>
      <c r="H1038" s="114" t="s">
        <v>967</v>
      </c>
      <c r="I1038" s="114" t="s">
        <v>19</v>
      </c>
      <c r="J1038" s="114" t="s">
        <v>5281</v>
      </c>
      <c r="K1038" s="114"/>
      <c r="L1038" s="114" t="s">
        <v>20</v>
      </c>
      <c r="M1038" s="114">
        <v>-0.15</v>
      </c>
      <c r="N1038" s="114" t="s">
        <v>23</v>
      </c>
      <c r="O1038" s="114">
        <v>-0.11</v>
      </c>
      <c r="P1038" s="114">
        <v>-0.11</v>
      </c>
      <c r="Q1038" s="114">
        <v>0.01</v>
      </c>
      <c r="R1038" s="112"/>
      <c r="S1038" s="112"/>
      <c r="T1038" s="112"/>
      <c r="U1038" s="112"/>
    </row>
    <row r="1039" spans="1:21">
      <c r="A1039" s="116">
        <v>42474</v>
      </c>
      <c r="B1039" s="114" t="s">
        <v>5282</v>
      </c>
      <c r="C1039" s="116">
        <v>42474</v>
      </c>
      <c r="D1039" s="114" t="s">
        <v>5282</v>
      </c>
      <c r="E1039" s="114" t="s">
        <v>966</v>
      </c>
      <c r="F1039" s="114"/>
      <c r="G1039" s="114"/>
      <c r="H1039" s="114" t="s">
        <v>967</v>
      </c>
      <c r="I1039" s="114" t="s">
        <v>19</v>
      </c>
      <c r="J1039" s="114" t="s">
        <v>5283</v>
      </c>
      <c r="K1039" s="114"/>
      <c r="L1039" s="114" t="s">
        <v>20</v>
      </c>
      <c r="M1039" s="114">
        <v>-70.3</v>
      </c>
      <c r="N1039" s="114" t="s">
        <v>23</v>
      </c>
      <c r="O1039" s="114">
        <v>-51.6</v>
      </c>
      <c r="P1039" s="114">
        <v>-51.6</v>
      </c>
      <c r="Q1039" s="114">
        <v>4.8099999999999996</v>
      </c>
      <c r="R1039" s="112"/>
      <c r="S1039" s="113"/>
      <c r="T1039" s="113"/>
      <c r="U1039" s="112"/>
    </row>
    <row r="1040" spans="1:21">
      <c r="A1040" s="116">
        <v>42474</v>
      </c>
      <c r="B1040" s="114" t="s">
        <v>5282</v>
      </c>
      <c r="C1040" s="116">
        <v>42474</v>
      </c>
      <c r="D1040" s="114" t="s">
        <v>5282</v>
      </c>
      <c r="E1040" s="114" t="s">
        <v>966</v>
      </c>
      <c r="F1040" s="114"/>
      <c r="G1040" s="114"/>
      <c r="H1040" s="114" t="s">
        <v>967</v>
      </c>
      <c r="I1040" s="114" t="s">
        <v>19</v>
      </c>
      <c r="J1040" s="114" t="s">
        <v>5283</v>
      </c>
      <c r="K1040" s="114" t="s">
        <v>21</v>
      </c>
      <c r="L1040" s="114"/>
      <c r="M1040" s="114">
        <v>70.3</v>
      </c>
      <c r="N1040" s="114" t="s">
        <v>23</v>
      </c>
      <c r="O1040" s="114">
        <v>51.6</v>
      </c>
      <c r="P1040" s="114">
        <v>51.6</v>
      </c>
      <c r="Q1040" s="114">
        <v>-4.8099999999999996</v>
      </c>
      <c r="R1040" s="112"/>
      <c r="S1040" s="113"/>
      <c r="T1040" s="113"/>
      <c r="U1040" s="112"/>
    </row>
    <row r="1041" spans="1:21">
      <c r="A1041" s="116">
        <v>42474</v>
      </c>
      <c r="B1041" s="114" t="s">
        <v>5282</v>
      </c>
      <c r="C1041" s="116">
        <v>42474</v>
      </c>
      <c r="D1041" s="114" t="s">
        <v>5282</v>
      </c>
      <c r="E1041" s="114" t="s">
        <v>966</v>
      </c>
      <c r="F1041" s="114"/>
      <c r="G1041" s="114"/>
      <c r="H1041" s="114" t="s">
        <v>967</v>
      </c>
      <c r="I1041" s="114" t="s">
        <v>19</v>
      </c>
      <c r="J1041" s="114" t="s">
        <v>5283</v>
      </c>
      <c r="K1041" s="114"/>
      <c r="L1041" s="114" t="s">
        <v>20</v>
      </c>
      <c r="M1041" s="114">
        <v>-0.04</v>
      </c>
      <c r="N1041" s="114" t="s">
        <v>23</v>
      </c>
      <c r="O1041" s="114">
        <v>-0.03</v>
      </c>
      <c r="P1041" s="114">
        <v>-0.03</v>
      </c>
      <c r="Q1041" s="114">
        <v>0</v>
      </c>
      <c r="R1041" s="112"/>
      <c r="S1041" s="112"/>
      <c r="T1041" s="112"/>
      <c r="U1041" s="112"/>
    </row>
    <row r="1042" spans="1:21">
      <c r="A1042" s="116">
        <v>42474</v>
      </c>
      <c r="B1042" s="114" t="s">
        <v>5284</v>
      </c>
      <c r="C1042" s="116">
        <v>42474</v>
      </c>
      <c r="D1042" s="114" t="s">
        <v>5284</v>
      </c>
      <c r="E1042" s="114" t="s">
        <v>966</v>
      </c>
      <c r="F1042" s="114"/>
      <c r="G1042" s="114"/>
      <c r="H1042" s="114" t="s">
        <v>967</v>
      </c>
      <c r="I1042" s="114" t="s">
        <v>19</v>
      </c>
      <c r="J1042" s="114" t="s">
        <v>5285</v>
      </c>
      <c r="K1042" s="114"/>
      <c r="L1042" s="114" t="s">
        <v>20</v>
      </c>
      <c r="M1042" s="114">
        <v>-70.86</v>
      </c>
      <c r="N1042" s="114" t="s">
        <v>23</v>
      </c>
      <c r="O1042" s="114">
        <v>-52.01</v>
      </c>
      <c r="P1042" s="114">
        <v>-52.01</v>
      </c>
      <c r="Q1042" s="114">
        <v>4.8499999999999996</v>
      </c>
      <c r="R1042" s="112"/>
      <c r="S1042" s="112"/>
      <c r="T1042" s="112"/>
      <c r="U1042" s="112"/>
    </row>
    <row r="1043" spans="1:21">
      <c r="A1043" s="116">
        <v>42474</v>
      </c>
      <c r="B1043" s="114" t="s">
        <v>5284</v>
      </c>
      <c r="C1043" s="116">
        <v>42474</v>
      </c>
      <c r="D1043" s="114" t="s">
        <v>5284</v>
      </c>
      <c r="E1043" s="114" t="s">
        <v>966</v>
      </c>
      <c r="F1043" s="114"/>
      <c r="G1043" s="114"/>
      <c r="H1043" s="114" t="s">
        <v>967</v>
      </c>
      <c r="I1043" s="114" t="s">
        <v>19</v>
      </c>
      <c r="J1043" s="114" t="s">
        <v>5285</v>
      </c>
      <c r="K1043" s="114" t="s">
        <v>21</v>
      </c>
      <c r="L1043" s="114"/>
      <c r="M1043" s="114">
        <v>70.86</v>
      </c>
      <c r="N1043" s="114" t="s">
        <v>23</v>
      </c>
      <c r="O1043" s="114">
        <v>52.01</v>
      </c>
      <c r="P1043" s="114">
        <v>52.01</v>
      </c>
      <c r="Q1043" s="114">
        <v>-4.8499999999999996</v>
      </c>
      <c r="R1043" s="112"/>
      <c r="S1043" s="113"/>
      <c r="T1043" s="113"/>
      <c r="U1043" s="112"/>
    </row>
    <row r="1044" spans="1:21">
      <c r="A1044" s="116">
        <v>42474</v>
      </c>
      <c r="B1044" s="114" t="s">
        <v>5284</v>
      </c>
      <c r="C1044" s="116">
        <v>42474</v>
      </c>
      <c r="D1044" s="114" t="s">
        <v>5284</v>
      </c>
      <c r="E1044" s="114" t="s">
        <v>966</v>
      </c>
      <c r="F1044" s="114"/>
      <c r="G1044" s="114"/>
      <c r="H1044" s="114" t="s">
        <v>967</v>
      </c>
      <c r="I1044" s="114" t="s">
        <v>19</v>
      </c>
      <c r="J1044" s="114" t="s">
        <v>5285</v>
      </c>
      <c r="K1044" s="114"/>
      <c r="L1044" s="114" t="s">
        <v>20</v>
      </c>
      <c r="M1044" s="114">
        <v>-0.04</v>
      </c>
      <c r="N1044" s="114" t="s">
        <v>23</v>
      </c>
      <c r="O1044" s="114">
        <v>-0.03</v>
      </c>
      <c r="P1044" s="114">
        <v>-0.03</v>
      </c>
      <c r="Q1044" s="114">
        <v>0</v>
      </c>
      <c r="R1044" s="112"/>
      <c r="S1044" s="113"/>
      <c r="T1044" s="113"/>
      <c r="U1044" s="112"/>
    </row>
    <row r="1045" spans="1:21" hidden="1">
      <c r="A1045" s="116">
        <v>42475</v>
      </c>
      <c r="B1045" s="114" t="s">
        <v>5286</v>
      </c>
      <c r="C1045" s="116">
        <v>42490</v>
      </c>
      <c r="D1045" s="114" t="s">
        <v>5287</v>
      </c>
      <c r="E1045" s="114" t="s">
        <v>966</v>
      </c>
      <c r="F1045" s="114"/>
      <c r="G1045" s="114"/>
      <c r="H1045" s="114" t="s">
        <v>967</v>
      </c>
      <c r="I1045" s="114" t="s">
        <v>17</v>
      </c>
      <c r="J1045" s="114" t="s">
        <v>5288</v>
      </c>
      <c r="K1045" s="114"/>
      <c r="L1045" s="114" t="s">
        <v>20</v>
      </c>
      <c r="M1045" s="114">
        <v>-14.17</v>
      </c>
      <c r="N1045" s="114" t="s">
        <v>23</v>
      </c>
      <c r="O1045" s="114">
        <v>-10.4</v>
      </c>
      <c r="P1045" s="114">
        <v>-10.4</v>
      </c>
      <c r="Q1045" s="114">
        <v>0.97</v>
      </c>
      <c r="R1045" s="112"/>
      <c r="S1045" s="113"/>
      <c r="T1045" s="113"/>
      <c r="U1045" s="112"/>
    </row>
    <row r="1046" spans="1:21" hidden="1">
      <c r="A1046" s="116">
        <v>42475</v>
      </c>
      <c r="B1046" s="114" t="s">
        <v>5289</v>
      </c>
      <c r="C1046" s="116">
        <v>42490</v>
      </c>
      <c r="D1046" s="114" t="s">
        <v>5290</v>
      </c>
      <c r="E1046" s="114" t="s">
        <v>966</v>
      </c>
      <c r="F1046" s="114"/>
      <c r="G1046" s="114"/>
      <c r="H1046" s="114" t="s">
        <v>967</v>
      </c>
      <c r="I1046" s="114" t="s">
        <v>17</v>
      </c>
      <c r="J1046" s="114" t="s">
        <v>5291</v>
      </c>
      <c r="K1046" s="114"/>
      <c r="L1046" s="114" t="s">
        <v>20</v>
      </c>
      <c r="M1046" s="114">
        <v>-14.05</v>
      </c>
      <c r="N1046" s="114" t="s">
        <v>23</v>
      </c>
      <c r="O1046" s="114">
        <v>-10.31</v>
      </c>
      <c r="P1046" s="114">
        <v>-10.31</v>
      </c>
      <c r="Q1046" s="114">
        <v>0.96</v>
      </c>
      <c r="R1046" s="112"/>
      <c r="S1046" s="112"/>
      <c r="T1046" s="112"/>
      <c r="U1046" s="112"/>
    </row>
    <row r="1047" spans="1:21">
      <c r="A1047" s="116">
        <v>42475</v>
      </c>
      <c r="B1047" s="114" t="s">
        <v>5292</v>
      </c>
      <c r="C1047" s="116">
        <v>42475</v>
      </c>
      <c r="D1047" s="114" t="s">
        <v>5292</v>
      </c>
      <c r="E1047" s="114" t="s">
        <v>966</v>
      </c>
      <c r="F1047" s="114"/>
      <c r="G1047" s="114"/>
      <c r="H1047" s="114" t="s">
        <v>967</v>
      </c>
      <c r="I1047" s="114" t="s">
        <v>19</v>
      </c>
      <c r="J1047" s="114" t="s">
        <v>5293</v>
      </c>
      <c r="K1047" s="114"/>
      <c r="L1047" s="114" t="s">
        <v>20</v>
      </c>
      <c r="M1047" s="114">
        <v>-14.17</v>
      </c>
      <c r="N1047" s="114" t="s">
        <v>23</v>
      </c>
      <c r="O1047" s="114">
        <v>-10.4</v>
      </c>
      <c r="P1047" s="114">
        <v>-10.4</v>
      </c>
      <c r="Q1047" s="114">
        <v>0.97</v>
      </c>
      <c r="R1047" s="112"/>
      <c r="S1047" s="113"/>
      <c r="T1047" s="113"/>
      <c r="U1047" s="112"/>
    </row>
    <row r="1048" spans="1:21">
      <c r="A1048" s="116">
        <v>42475</v>
      </c>
      <c r="B1048" s="114" t="s">
        <v>5292</v>
      </c>
      <c r="C1048" s="116">
        <v>42475</v>
      </c>
      <c r="D1048" s="114" t="s">
        <v>5292</v>
      </c>
      <c r="E1048" s="114" t="s">
        <v>966</v>
      </c>
      <c r="F1048" s="114"/>
      <c r="G1048" s="114"/>
      <c r="H1048" s="114" t="s">
        <v>967</v>
      </c>
      <c r="I1048" s="114" t="s">
        <v>19</v>
      </c>
      <c r="J1048" s="114" t="s">
        <v>5293</v>
      </c>
      <c r="K1048" s="114" t="s">
        <v>21</v>
      </c>
      <c r="L1048" s="114"/>
      <c r="M1048" s="114">
        <v>14.17</v>
      </c>
      <c r="N1048" s="114" t="s">
        <v>23</v>
      </c>
      <c r="O1048" s="114">
        <v>10.4</v>
      </c>
      <c r="P1048" s="114">
        <v>10.4</v>
      </c>
      <c r="Q1048" s="114">
        <v>-0.97</v>
      </c>
      <c r="R1048" s="112"/>
      <c r="S1048" s="113"/>
      <c r="T1048" s="113"/>
      <c r="U1048" s="112"/>
    </row>
    <row r="1049" spans="1:21">
      <c r="A1049" s="116">
        <v>42475</v>
      </c>
      <c r="B1049" s="114" t="s">
        <v>5292</v>
      </c>
      <c r="C1049" s="116">
        <v>42475</v>
      </c>
      <c r="D1049" s="114" t="s">
        <v>5292</v>
      </c>
      <c r="E1049" s="114" t="s">
        <v>966</v>
      </c>
      <c r="F1049" s="114"/>
      <c r="G1049" s="114"/>
      <c r="H1049" s="114" t="s">
        <v>967</v>
      </c>
      <c r="I1049" s="114" t="s">
        <v>19</v>
      </c>
      <c r="J1049" s="114" t="s">
        <v>5293</v>
      </c>
      <c r="K1049" s="114"/>
      <c r="L1049" s="114" t="s">
        <v>20</v>
      </c>
      <c r="M1049" s="114">
        <v>-14.05</v>
      </c>
      <c r="N1049" s="114" t="s">
        <v>23</v>
      </c>
      <c r="O1049" s="114">
        <v>-10.31</v>
      </c>
      <c r="P1049" s="114">
        <v>-10.31</v>
      </c>
      <c r="Q1049" s="114">
        <v>0.96</v>
      </c>
      <c r="R1049" s="112"/>
      <c r="S1049" s="113"/>
      <c r="T1049" s="113"/>
      <c r="U1049" s="112"/>
    </row>
    <row r="1050" spans="1:21">
      <c r="A1050" s="116">
        <v>42475</v>
      </c>
      <c r="B1050" s="114" t="s">
        <v>5292</v>
      </c>
      <c r="C1050" s="116">
        <v>42475</v>
      </c>
      <c r="D1050" s="114" t="s">
        <v>5292</v>
      </c>
      <c r="E1050" s="114" t="s">
        <v>966</v>
      </c>
      <c r="F1050" s="114"/>
      <c r="G1050" s="114"/>
      <c r="H1050" s="114" t="s">
        <v>967</v>
      </c>
      <c r="I1050" s="114" t="s">
        <v>19</v>
      </c>
      <c r="J1050" s="114" t="s">
        <v>5293</v>
      </c>
      <c r="K1050" s="114" t="s">
        <v>21</v>
      </c>
      <c r="L1050" s="114"/>
      <c r="M1050" s="114">
        <v>14.05</v>
      </c>
      <c r="N1050" s="114" t="s">
        <v>23</v>
      </c>
      <c r="O1050" s="114">
        <v>10.31</v>
      </c>
      <c r="P1050" s="114">
        <v>10.31</v>
      </c>
      <c r="Q1050" s="114">
        <v>-0.96</v>
      </c>
      <c r="R1050" s="112"/>
      <c r="S1050" s="112"/>
      <c r="T1050" s="112"/>
      <c r="U1050" s="112"/>
    </row>
    <row r="1051" spans="1:21">
      <c r="A1051" s="116">
        <v>42475</v>
      </c>
      <c r="B1051" s="114" t="s">
        <v>5292</v>
      </c>
      <c r="C1051" s="116">
        <v>42475</v>
      </c>
      <c r="D1051" s="114" t="s">
        <v>5292</v>
      </c>
      <c r="E1051" s="114" t="s">
        <v>966</v>
      </c>
      <c r="F1051" s="114"/>
      <c r="G1051" s="114"/>
      <c r="H1051" s="114" t="s">
        <v>967</v>
      </c>
      <c r="I1051" s="114" t="s">
        <v>19</v>
      </c>
      <c r="J1051" s="114" t="s">
        <v>5293</v>
      </c>
      <c r="K1051" s="114"/>
      <c r="L1051" s="114" t="s">
        <v>20</v>
      </c>
      <c r="M1051" s="114">
        <v>-0.01</v>
      </c>
      <c r="N1051" s="114" t="s">
        <v>23</v>
      </c>
      <c r="O1051" s="114">
        <v>-0.01</v>
      </c>
      <c r="P1051" s="114">
        <v>-0.01</v>
      </c>
      <c r="Q1051" s="114">
        <v>0</v>
      </c>
      <c r="R1051" s="112"/>
      <c r="S1051" s="112"/>
      <c r="T1051" s="112"/>
      <c r="U1051" s="112"/>
    </row>
    <row r="1052" spans="1:21">
      <c r="A1052" s="116">
        <v>42475</v>
      </c>
      <c r="B1052" s="114" t="s">
        <v>5292</v>
      </c>
      <c r="C1052" s="116">
        <v>42475</v>
      </c>
      <c r="D1052" s="114" t="s">
        <v>5292</v>
      </c>
      <c r="E1052" s="114" t="s">
        <v>966</v>
      </c>
      <c r="F1052" s="114"/>
      <c r="G1052" s="114"/>
      <c r="H1052" s="114" t="s">
        <v>967</v>
      </c>
      <c r="I1052" s="114" t="s">
        <v>19</v>
      </c>
      <c r="J1052" s="114" t="s">
        <v>5293</v>
      </c>
      <c r="K1052" s="114"/>
      <c r="L1052" s="114" t="s">
        <v>20</v>
      </c>
      <c r="M1052" s="114">
        <v>-0.01</v>
      </c>
      <c r="N1052" s="114" t="s">
        <v>23</v>
      </c>
      <c r="O1052" s="114">
        <v>-0.01</v>
      </c>
      <c r="P1052" s="114">
        <v>-0.01</v>
      </c>
      <c r="Q1052" s="114">
        <v>0</v>
      </c>
      <c r="R1052" s="112"/>
      <c r="S1052" s="112"/>
      <c r="T1052" s="112"/>
      <c r="U1052" s="112"/>
    </row>
    <row r="1053" spans="1:21">
      <c r="A1053" s="116">
        <v>42481</v>
      </c>
      <c r="B1053" s="114" t="s">
        <v>5250</v>
      </c>
      <c r="C1053" s="116">
        <v>42481</v>
      </c>
      <c r="D1053" s="114" t="s">
        <v>5250</v>
      </c>
      <c r="E1053" s="114" t="s">
        <v>966</v>
      </c>
      <c r="F1053" s="114"/>
      <c r="G1053" s="114"/>
      <c r="H1053" s="114" t="s">
        <v>967</v>
      </c>
      <c r="I1053" s="114" t="s">
        <v>19</v>
      </c>
      <c r="J1053" s="114" t="s">
        <v>5251</v>
      </c>
      <c r="K1053" s="114"/>
      <c r="L1053" s="114" t="s">
        <v>20</v>
      </c>
      <c r="M1053" s="136">
        <v>-2762.46</v>
      </c>
      <c r="N1053" s="114" t="s">
        <v>23</v>
      </c>
      <c r="O1053" s="136">
        <v>-2027.7</v>
      </c>
      <c r="P1053" s="136">
        <v>-2027.71</v>
      </c>
      <c r="Q1053" s="114">
        <v>189.08</v>
      </c>
      <c r="R1053" s="112"/>
      <c r="S1053" s="112"/>
      <c r="T1053" s="112"/>
      <c r="U1053" s="112"/>
    </row>
    <row r="1054" spans="1:21">
      <c r="A1054" s="116">
        <v>42482</v>
      </c>
      <c r="B1054" s="114" t="s">
        <v>5294</v>
      </c>
      <c r="C1054" s="116">
        <v>42482</v>
      </c>
      <c r="D1054" s="114" t="s">
        <v>5294</v>
      </c>
      <c r="E1054" s="114" t="s">
        <v>966</v>
      </c>
      <c r="F1054" s="114"/>
      <c r="G1054" s="114"/>
      <c r="H1054" s="114" t="s">
        <v>967</v>
      </c>
      <c r="I1054" s="114" t="s">
        <v>19</v>
      </c>
      <c r="J1054" s="114" t="s">
        <v>5295</v>
      </c>
      <c r="K1054" s="114"/>
      <c r="L1054" s="114" t="s">
        <v>20</v>
      </c>
      <c r="M1054" s="136">
        <v>-24732.76</v>
      </c>
      <c r="N1054" s="114" t="s">
        <v>23</v>
      </c>
      <c r="O1054" s="136">
        <v>-18302.240000000002</v>
      </c>
      <c r="P1054" s="136">
        <v>-18302.240000000002</v>
      </c>
      <c r="Q1054" s="136">
        <v>2082.33</v>
      </c>
      <c r="R1054" s="112"/>
      <c r="S1054" s="112"/>
      <c r="T1054" s="112"/>
      <c r="U1054" s="112"/>
    </row>
    <row r="1055" spans="1:21">
      <c r="A1055" s="116">
        <v>42482</v>
      </c>
      <c r="B1055" s="114" t="s">
        <v>5294</v>
      </c>
      <c r="C1055" s="116">
        <v>42482</v>
      </c>
      <c r="D1055" s="114" t="s">
        <v>5294</v>
      </c>
      <c r="E1055" s="114" t="s">
        <v>966</v>
      </c>
      <c r="F1055" s="114"/>
      <c r="G1055" s="114"/>
      <c r="H1055" s="114" t="s">
        <v>967</v>
      </c>
      <c r="I1055" s="114" t="s">
        <v>19</v>
      </c>
      <c r="J1055" s="114" t="s">
        <v>5295</v>
      </c>
      <c r="K1055" s="114" t="s">
        <v>21</v>
      </c>
      <c r="L1055" s="114"/>
      <c r="M1055" s="136">
        <v>24732.76</v>
      </c>
      <c r="N1055" s="114" t="s">
        <v>23</v>
      </c>
      <c r="O1055" s="136">
        <v>18302.240000000002</v>
      </c>
      <c r="P1055" s="136">
        <v>18302.240000000002</v>
      </c>
      <c r="Q1055" s="136">
        <v>-2082.33</v>
      </c>
      <c r="R1055" s="112"/>
      <c r="S1055" s="113"/>
      <c r="T1055" s="113"/>
      <c r="U1055" s="112"/>
    </row>
    <row r="1056" spans="1:21">
      <c r="A1056" s="116">
        <v>42461</v>
      </c>
      <c r="B1056" s="114" t="s">
        <v>5296</v>
      </c>
      <c r="C1056" s="116">
        <v>42461</v>
      </c>
      <c r="D1056" s="114" t="s">
        <v>5296</v>
      </c>
      <c r="E1056" s="114" t="s">
        <v>966</v>
      </c>
      <c r="F1056" s="114"/>
      <c r="G1056" s="114"/>
      <c r="H1056" s="114" t="s">
        <v>967</v>
      </c>
      <c r="I1056" s="114" t="s">
        <v>19</v>
      </c>
      <c r="J1056" s="114" t="s">
        <v>5297</v>
      </c>
      <c r="K1056" s="114"/>
      <c r="L1056" s="114" t="s">
        <v>20</v>
      </c>
      <c r="M1056" s="114">
        <v>-1.38</v>
      </c>
      <c r="N1056" s="114" t="s">
        <v>23</v>
      </c>
      <c r="O1056" s="114">
        <v>-0.7</v>
      </c>
      <c r="P1056" s="114">
        <v>-0.7</v>
      </c>
      <c r="Q1056" s="114">
        <v>-0.22</v>
      </c>
      <c r="R1056" s="112"/>
      <c r="S1056" s="113"/>
      <c r="T1056" s="113"/>
      <c r="U1056" s="112"/>
    </row>
    <row r="1057" spans="1:21">
      <c r="A1057" s="116">
        <v>42461</v>
      </c>
      <c r="B1057" s="114" t="s">
        <v>5296</v>
      </c>
      <c r="C1057" s="116">
        <v>42461</v>
      </c>
      <c r="D1057" s="114" t="s">
        <v>5296</v>
      </c>
      <c r="E1057" s="114" t="s">
        <v>966</v>
      </c>
      <c r="F1057" s="114"/>
      <c r="G1057" s="114"/>
      <c r="H1057" s="114" t="s">
        <v>967</v>
      </c>
      <c r="I1057" s="114" t="s">
        <v>19</v>
      </c>
      <c r="J1057" s="114" t="s">
        <v>5297</v>
      </c>
      <c r="K1057" s="114"/>
      <c r="L1057" s="114" t="s">
        <v>20</v>
      </c>
      <c r="M1057" s="136">
        <v>-2762.3</v>
      </c>
      <c r="N1057" s="114" t="s">
        <v>23</v>
      </c>
      <c r="O1057" s="136">
        <v>-1399.82</v>
      </c>
      <c r="P1057" s="136">
        <v>-1399.82</v>
      </c>
      <c r="Q1057" s="114">
        <v>-438.71</v>
      </c>
      <c r="R1057" s="112"/>
      <c r="S1057" s="113"/>
      <c r="T1057" s="113"/>
      <c r="U1057" s="112"/>
    </row>
    <row r="1058" spans="1:21" hidden="1">
      <c r="A1058" s="116">
        <v>42467</v>
      </c>
      <c r="B1058" s="114" t="s">
        <v>5298</v>
      </c>
      <c r="C1058" s="116">
        <v>42490</v>
      </c>
      <c r="D1058" s="114" t="s">
        <v>5299</v>
      </c>
      <c r="E1058" s="114" t="s">
        <v>966</v>
      </c>
      <c r="F1058" s="114"/>
      <c r="G1058" s="114"/>
      <c r="H1058" s="114" t="s">
        <v>967</v>
      </c>
      <c r="I1058" s="114" t="s">
        <v>17</v>
      </c>
      <c r="J1058" s="114" t="s">
        <v>5300</v>
      </c>
      <c r="K1058" s="114"/>
      <c r="L1058" s="114" t="s">
        <v>20</v>
      </c>
      <c r="M1058" s="114">
        <v>-124.05</v>
      </c>
      <c r="N1058" s="114" t="s">
        <v>23</v>
      </c>
      <c r="O1058" s="114">
        <v>-91.06</v>
      </c>
      <c r="P1058" s="114">
        <v>-91.06</v>
      </c>
      <c r="Q1058" s="114">
        <v>8.49</v>
      </c>
      <c r="R1058" s="112"/>
      <c r="S1058" s="113"/>
      <c r="T1058" s="113"/>
      <c r="U1058" s="112"/>
    </row>
    <row r="1059" spans="1:21" hidden="1">
      <c r="A1059" s="116">
        <v>42467</v>
      </c>
      <c r="B1059" s="114" t="s">
        <v>5301</v>
      </c>
      <c r="C1059" s="116">
        <v>42490</v>
      </c>
      <c r="D1059" s="114" t="s">
        <v>5302</v>
      </c>
      <c r="E1059" s="114" t="s">
        <v>966</v>
      </c>
      <c r="F1059" s="114"/>
      <c r="G1059" s="114"/>
      <c r="H1059" s="114" t="s">
        <v>967</v>
      </c>
      <c r="I1059" s="114" t="s">
        <v>17</v>
      </c>
      <c r="J1059" s="114" t="s">
        <v>5303</v>
      </c>
      <c r="K1059" s="114"/>
      <c r="L1059" s="114" t="s">
        <v>20</v>
      </c>
      <c r="M1059" s="114">
        <v>-299.60000000000002</v>
      </c>
      <c r="N1059" s="114" t="s">
        <v>23</v>
      </c>
      <c r="O1059" s="114">
        <v>-219.91</v>
      </c>
      <c r="P1059" s="114">
        <v>-219.91</v>
      </c>
      <c r="Q1059" s="114">
        <v>20.5</v>
      </c>
      <c r="R1059" s="112"/>
      <c r="S1059" s="113"/>
      <c r="T1059" s="113"/>
      <c r="U1059" s="112"/>
    </row>
    <row r="1060" spans="1:21">
      <c r="A1060" s="116">
        <v>42467</v>
      </c>
      <c r="B1060" s="114" t="s">
        <v>5280</v>
      </c>
      <c r="C1060" s="116">
        <v>42467</v>
      </c>
      <c r="D1060" s="114" t="s">
        <v>5280</v>
      </c>
      <c r="E1060" s="114" t="s">
        <v>966</v>
      </c>
      <c r="F1060" s="114"/>
      <c r="G1060" s="114"/>
      <c r="H1060" s="114" t="s">
        <v>967</v>
      </c>
      <c r="I1060" s="114" t="s">
        <v>19</v>
      </c>
      <c r="J1060" s="114" t="s">
        <v>5281</v>
      </c>
      <c r="K1060" s="114"/>
      <c r="L1060" s="114" t="s">
        <v>20</v>
      </c>
      <c r="M1060" s="114">
        <v>-124.05</v>
      </c>
      <c r="N1060" s="114" t="s">
        <v>23</v>
      </c>
      <c r="O1060" s="114">
        <v>-91.06</v>
      </c>
      <c r="P1060" s="114">
        <v>-91.06</v>
      </c>
      <c r="Q1060" s="114">
        <v>8.49</v>
      </c>
      <c r="R1060" s="112"/>
      <c r="S1060" s="112"/>
      <c r="T1060" s="112"/>
      <c r="U1060" s="112"/>
    </row>
    <row r="1061" spans="1:21">
      <c r="A1061" s="116">
        <v>42467</v>
      </c>
      <c r="B1061" s="114" t="s">
        <v>5280</v>
      </c>
      <c r="C1061" s="116">
        <v>42467</v>
      </c>
      <c r="D1061" s="114" t="s">
        <v>5280</v>
      </c>
      <c r="E1061" s="114" t="s">
        <v>966</v>
      </c>
      <c r="F1061" s="114"/>
      <c r="G1061" s="114"/>
      <c r="H1061" s="114" t="s">
        <v>967</v>
      </c>
      <c r="I1061" s="114" t="s">
        <v>19</v>
      </c>
      <c r="J1061" s="114" t="s">
        <v>5281</v>
      </c>
      <c r="K1061" s="114" t="s">
        <v>21</v>
      </c>
      <c r="L1061" s="114"/>
      <c r="M1061" s="114">
        <v>124.05</v>
      </c>
      <c r="N1061" s="114" t="s">
        <v>23</v>
      </c>
      <c r="O1061" s="114">
        <v>91.06</v>
      </c>
      <c r="P1061" s="114">
        <v>91.06</v>
      </c>
      <c r="Q1061" s="114">
        <v>-8.49</v>
      </c>
      <c r="R1061" s="112"/>
      <c r="S1061" s="112"/>
      <c r="T1061" s="112"/>
      <c r="U1061" s="112"/>
    </row>
    <row r="1062" spans="1:21">
      <c r="A1062" s="116">
        <v>42467</v>
      </c>
      <c r="B1062" s="114" t="s">
        <v>5280</v>
      </c>
      <c r="C1062" s="116">
        <v>42467</v>
      </c>
      <c r="D1062" s="114" t="s">
        <v>5280</v>
      </c>
      <c r="E1062" s="114" t="s">
        <v>966</v>
      </c>
      <c r="F1062" s="114"/>
      <c r="G1062" s="114"/>
      <c r="H1062" s="114" t="s">
        <v>967</v>
      </c>
      <c r="I1062" s="114" t="s">
        <v>19</v>
      </c>
      <c r="J1062" s="114" t="s">
        <v>5281</v>
      </c>
      <c r="K1062" s="114"/>
      <c r="L1062" s="114" t="s">
        <v>20</v>
      </c>
      <c r="M1062" s="114">
        <v>-299.60000000000002</v>
      </c>
      <c r="N1062" s="114" t="s">
        <v>23</v>
      </c>
      <c r="O1062" s="114">
        <v>-219.91</v>
      </c>
      <c r="P1062" s="114">
        <v>-219.91</v>
      </c>
      <c r="Q1062" s="114">
        <v>20.5</v>
      </c>
      <c r="R1062" s="112"/>
      <c r="S1062" s="112"/>
      <c r="T1062" s="112"/>
      <c r="U1062" s="112"/>
    </row>
    <row r="1063" spans="1:21">
      <c r="A1063" s="116">
        <v>42467</v>
      </c>
      <c r="B1063" s="114" t="s">
        <v>5280</v>
      </c>
      <c r="C1063" s="116">
        <v>42467</v>
      </c>
      <c r="D1063" s="114" t="s">
        <v>5280</v>
      </c>
      <c r="E1063" s="114" t="s">
        <v>966</v>
      </c>
      <c r="F1063" s="114"/>
      <c r="G1063" s="114"/>
      <c r="H1063" s="114" t="s">
        <v>967</v>
      </c>
      <c r="I1063" s="114" t="s">
        <v>19</v>
      </c>
      <c r="J1063" s="114" t="s">
        <v>5281</v>
      </c>
      <c r="K1063" s="114" t="s">
        <v>21</v>
      </c>
      <c r="L1063" s="114"/>
      <c r="M1063" s="114">
        <v>299.60000000000002</v>
      </c>
      <c r="N1063" s="114" t="s">
        <v>23</v>
      </c>
      <c r="O1063" s="114">
        <v>219.91</v>
      </c>
      <c r="P1063" s="114">
        <v>219.91</v>
      </c>
      <c r="Q1063" s="114">
        <v>-20.5</v>
      </c>
      <c r="R1063" s="112"/>
      <c r="S1063" s="112"/>
      <c r="T1063" s="112"/>
      <c r="U1063" s="112"/>
    </row>
    <row r="1064" spans="1:21">
      <c r="A1064" s="116">
        <v>42467</v>
      </c>
      <c r="B1064" s="114" t="s">
        <v>5280</v>
      </c>
      <c r="C1064" s="116">
        <v>42467</v>
      </c>
      <c r="D1064" s="114" t="s">
        <v>5280</v>
      </c>
      <c r="E1064" s="114" t="s">
        <v>966</v>
      </c>
      <c r="F1064" s="114"/>
      <c r="G1064" s="114"/>
      <c r="H1064" s="114" t="s">
        <v>967</v>
      </c>
      <c r="I1064" s="114" t="s">
        <v>19</v>
      </c>
      <c r="J1064" s="114" t="s">
        <v>5281</v>
      </c>
      <c r="K1064" s="114"/>
      <c r="L1064" s="114" t="s">
        <v>20</v>
      </c>
      <c r="M1064" s="114">
        <v>-0.06</v>
      </c>
      <c r="N1064" s="114" t="s">
        <v>23</v>
      </c>
      <c r="O1064" s="114">
        <v>-0.04</v>
      </c>
      <c r="P1064" s="114">
        <v>-0.04</v>
      </c>
      <c r="Q1064" s="114">
        <v>0</v>
      </c>
      <c r="R1064" s="112"/>
      <c r="S1064" s="112"/>
      <c r="T1064" s="112"/>
      <c r="U1064" s="112"/>
    </row>
    <row r="1065" spans="1:21" hidden="1">
      <c r="A1065" s="116">
        <v>42461</v>
      </c>
      <c r="B1065" s="114" t="s">
        <v>5304</v>
      </c>
      <c r="C1065" s="116">
        <v>42490</v>
      </c>
      <c r="D1065" s="114" t="s">
        <v>5305</v>
      </c>
      <c r="E1065" s="114" t="s">
        <v>966</v>
      </c>
      <c r="F1065" s="114"/>
      <c r="G1065" s="114"/>
      <c r="H1065" s="114" t="s">
        <v>967</v>
      </c>
      <c r="I1065" s="114" t="s">
        <v>17</v>
      </c>
      <c r="J1065" s="114" t="s">
        <v>5306</v>
      </c>
      <c r="K1065" s="114"/>
      <c r="L1065" s="114" t="s">
        <v>20</v>
      </c>
      <c r="M1065" s="136">
        <v>-2762.3</v>
      </c>
      <c r="N1065" s="114" t="s">
        <v>23</v>
      </c>
      <c r="O1065" s="136">
        <v>-1399.82</v>
      </c>
      <c r="P1065" s="136">
        <v>-1399.82</v>
      </c>
      <c r="Q1065" s="114">
        <v>-438.71</v>
      </c>
      <c r="R1065" s="112"/>
      <c r="S1065" s="112"/>
      <c r="T1065" s="112"/>
      <c r="U1065" s="112"/>
    </row>
    <row r="1066" spans="1:21">
      <c r="A1066" s="116">
        <v>42461</v>
      </c>
      <c r="B1066" s="114" t="s">
        <v>5296</v>
      </c>
      <c r="C1066" s="116">
        <v>42461</v>
      </c>
      <c r="D1066" s="114" t="s">
        <v>5296</v>
      </c>
      <c r="E1066" s="114" t="s">
        <v>966</v>
      </c>
      <c r="F1066" s="114"/>
      <c r="G1066" s="114"/>
      <c r="H1066" s="114" t="s">
        <v>967</v>
      </c>
      <c r="I1066" s="114" t="s">
        <v>19</v>
      </c>
      <c r="J1066" s="114" t="s">
        <v>5297</v>
      </c>
      <c r="K1066" s="114" t="s">
        <v>21</v>
      </c>
      <c r="L1066" s="114"/>
      <c r="M1066" s="136">
        <v>2762.3</v>
      </c>
      <c r="N1066" s="114" t="s">
        <v>23</v>
      </c>
      <c r="O1066" s="136">
        <v>1399.82</v>
      </c>
      <c r="P1066" s="136">
        <v>1399.82</v>
      </c>
      <c r="Q1066" s="114">
        <v>438.71</v>
      </c>
      <c r="R1066" s="112"/>
      <c r="S1066" s="112"/>
      <c r="T1066" s="112"/>
      <c r="U1066" s="112"/>
    </row>
    <row r="1067" spans="1:21">
      <c r="A1067" s="116">
        <v>42481</v>
      </c>
      <c r="B1067" s="114" t="s">
        <v>5250</v>
      </c>
      <c r="C1067" s="116">
        <v>42481</v>
      </c>
      <c r="D1067" s="114" t="s">
        <v>5250</v>
      </c>
      <c r="E1067" s="114" t="s">
        <v>966</v>
      </c>
      <c r="F1067" s="114"/>
      <c r="G1067" s="114"/>
      <c r="H1067" s="114" t="s">
        <v>967</v>
      </c>
      <c r="I1067" s="114" t="s">
        <v>19</v>
      </c>
      <c r="J1067" s="114" t="s">
        <v>5251</v>
      </c>
      <c r="K1067" s="114" t="s">
        <v>21</v>
      </c>
      <c r="L1067" s="114"/>
      <c r="M1067" s="136">
        <v>2762.46</v>
      </c>
      <c r="N1067" s="114" t="s">
        <v>23</v>
      </c>
      <c r="O1067" s="136">
        <v>2027.7</v>
      </c>
      <c r="P1067" s="136">
        <v>2027.71</v>
      </c>
      <c r="Q1067" s="114">
        <v>-189.08</v>
      </c>
      <c r="R1067" s="112"/>
      <c r="S1067" s="112"/>
      <c r="T1067" s="112"/>
      <c r="U1067" s="112"/>
    </row>
    <row r="1068" spans="1:21">
      <c r="A1068" s="116">
        <v>42482</v>
      </c>
      <c r="B1068" s="114" t="s">
        <v>5243</v>
      </c>
      <c r="C1068" s="116">
        <v>42482</v>
      </c>
      <c r="D1068" s="114" t="s">
        <v>5243</v>
      </c>
      <c r="E1068" s="114" t="s">
        <v>966</v>
      </c>
      <c r="F1068" s="114"/>
      <c r="G1068" s="114"/>
      <c r="H1068" s="114" t="s">
        <v>967</v>
      </c>
      <c r="I1068" s="114" t="s">
        <v>19</v>
      </c>
      <c r="J1068" s="114" t="s">
        <v>5244</v>
      </c>
      <c r="K1068" s="114" t="s">
        <v>21</v>
      </c>
      <c r="L1068" s="114"/>
      <c r="M1068" s="136">
        <v>2762.46</v>
      </c>
      <c r="N1068" s="114" t="s">
        <v>23</v>
      </c>
      <c r="O1068" s="136">
        <v>2027.7</v>
      </c>
      <c r="P1068" s="136">
        <v>2027.73</v>
      </c>
      <c r="Q1068" s="114">
        <v>-189.1</v>
      </c>
      <c r="R1068" s="112"/>
      <c r="S1068" s="112"/>
      <c r="T1068" s="112"/>
      <c r="U1068" s="112"/>
    </row>
    <row r="1069" spans="1:21" hidden="1">
      <c r="A1069" s="116">
        <v>42482</v>
      </c>
      <c r="B1069" s="114" t="s">
        <v>5307</v>
      </c>
      <c r="C1069" s="116">
        <v>42490</v>
      </c>
      <c r="D1069" s="114" t="s">
        <v>5308</v>
      </c>
      <c r="E1069" s="114" t="s">
        <v>966</v>
      </c>
      <c r="F1069" s="114"/>
      <c r="G1069" s="114"/>
      <c r="H1069" s="114" t="s">
        <v>967</v>
      </c>
      <c r="I1069" s="114" t="s">
        <v>17</v>
      </c>
      <c r="J1069" s="114" t="s">
        <v>5309</v>
      </c>
      <c r="K1069" s="114"/>
      <c r="L1069" s="114" t="s">
        <v>20</v>
      </c>
      <c r="M1069" s="136">
        <v>-2762.46</v>
      </c>
      <c r="N1069" s="114" t="s">
        <v>23</v>
      </c>
      <c r="O1069" s="136">
        <v>-2027.73</v>
      </c>
      <c r="P1069" s="136">
        <v>-2027.73</v>
      </c>
      <c r="Q1069" s="114">
        <v>189.1</v>
      </c>
      <c r="R1069" s="112"/>
      <c r="S1069" s="112"/>
      <c r="T1069" s="112"/>
      <c r="U1069" s="112"/>
    </row>
    <row r="1070" spans="1:21" hidden="1">
      <c r="A1070" s="116">
        <v>42481</v>
      </c>
      <c r="B1070" s="114" t="s">
        <v>5310</v>
      </c>
      <c r="C1070" s="116">
        <v>42490</v>
      </c>
      <c r="D1070" s="114" t="s">
        <v>5311</v>
      </c>
      <c r="E1070" s="114" t="s">
        <v>966</v>
      </c>
      <c r="F1070" s="114"/>
      <c r="G1070" s="114"/>
      <c r="H1070" s="114" t="s">
        <v>967</v>
      </c>
      <c r="I1070" s="114" t="s">
        <v>17</v>
      </c>
      <c r="J1070" s="114" t="s">
        <v>5312</v>
      </c>
      <c r="K1070" s="114"/>
      <c r="L1070" s="114" t="s">
        <v>20</v>
      </c>
      <c r="M1070" s="136">
        <v>-2762.46</v>
      </c>
      <c r="N1070" s="114" t="s">
        <v>23</v>
      </c>
      <c r="O1070" s="136">
        <v>-2027.71</v>
      </c>
      <c r="P1070" s="136">
        <v>-2027.71</v>
      </c>
      <c r="Q1070" s="114">
        <v>189.08</v>
      </c>
      <c r="R1070" s="112"/>
      <c r="S1070" s="112"/>
      <c r="T1070" s="112"/>
      <c r="U1070" s="112"/>
    </row>
    <row r="1071" spans="1:21">
      <c r="A1071" s="116">
        <v>42487</v>
      </c>
      <c r="B1071" s="114" t="s">
        <v>5252</v>
      </c>
      <c r="C1071" s="116">
        <v>42487</v>
      </c>
      <c r="D1071" s="114" t="s">
        <v>5252</v>
      </c>
      <c r="E1071" s="114" t="s">
        <v>966</v>
      </c>
      <c r="F1071" s="114"/>
      <c r="G1071" s="114"/>
      <c r="H1071" s="114" t="s">
        <v>967</v>
      </c>
      <c r="I1071" s="114" t="s">
        <v>19</v>
      </c>
      <c r="J1071" s="114" t="s">
        <v>5253</v>
      </c>
      <c r="K1071" s="114" t="s">
        <v>21</v>
      </c>
      <c r="L1071" s="114"/>
      <c r="M1071" s="114">
        <v>1.1499999999999999</v>
      </c>
      <c r="N1071" s="114" t="s">
        <v>23</v>
      </c>
      <c r="O1071" s="114">
        <v>0.85</v>
      </c>
      <c r="P1071" s="114">
        <v>0.85</v>
      </c>
      <c r="Q1071" s="114">
        <v>-0.1</v>
      </c>
      <c r="R1071" s="112"/>
      <c r="S1071" s="112"/>
      <c r="T1071" s="112"/>
      <c r="U1071" s="113"/>
    </row>
    <row r="1072" spans="1:21">
      <c r="A1072" s="116">
        <v>42481</v>
      </c>
      <c r="B1072" s="114" t="s">
        <v>5250</v>
      </c>
      <c r="C1072" s="116">
        <v>42481</v>
      </c>
      <c r="D1072" s="114" t="s">
        <v>5250</v>
      </c>
      <c r="E1072" s="114" t="s">
        <v>966</v>
      </c>
      <c r="F1072" s="114"/>
      <c r="G1072" s="114"/>
      <c r="H1072" s="114" t="s">
        <v>967</v>
      </c>
      <c r="I1072" s="114" t="s">
        <v>19</v>
      </c>
      <c r="J1072" s="114" t="s">
        <v>5251</v>
      </c>
      <c r="K1072" s="114" t="s">
        <v>21</v>
      </c>
      <c r="L1072" s="114"/>
      <c r="M1072" s="114">
        <v>1.38</v>
      </c>
      <c r="N1072" s="114" t="s">
        <v>23</v>
      </c>
      <c r="O1072" s="114">
        <v>1.01</v>
      </c>
      <c r="P1072" s="114">
        <v>1.01</v>
      </c>
      <c r="Q1072" s="114">
        <v>0</v>
      </c>
      <c r="R1072" s="112"/>
      <c r="S1072" s="112"/>
      <c r="T1072" s="113"/>
      <c r="U1072" s="112"/>
    </row>
    <row r="1073" spans="1:21">
      <c r="A1073" s="116">
        <v>42482</v>
      </c>
      <c r="B1073" s="114" t="s">
        <v>5261</v>
      </c>
      <c r="C1073" s="116">
        <v>42482</v>
      </c>
      <c r="D1073" s="114" t="s">
        <v>5261</v>
      </c>
      <c r="E1073" s="114" t="s">
        <v>966</v>
      </c>
      <c r="F1073" s="114"/>
      <c r="G1073" s="114"/>
      <c r="H1073" s="114" t="s">
        <v>967</v>
      </c>
      <c r="I1073" s="114" t="s">
        <v>19</v>
      </c>
      <c r="J1073" s="114" t="s">
        <v>5262</v>
      </c>
      <c r="K1073" s="114" t="s">
        <v>21</v>
      </c>
      <c r="L1073" s="114"/>
      <c r="M1073" s="114">
        <v>2.34</v>
      </c>
      <c r="N1073" s="114" t="s">
        <v>23</v>
      </c>
      <c r="O1073" s="114">
        <v>1.73</v>
      </c>
      <c r="P1073" s="114">
        <v>1.73</v>
      </c>
      <c r="Q1073" s="114">
        <v>-0.2</v>
      </c>
      <c r="R1073" s="112"/>
      <c r="S1073" s="112"/>
      <c r="T1073" s="112"/>
      <c r="U1073" s="112"/>
    </row>
    <row r="1074" spans="1:21">
      <c r="A1074" s="116">
        <v>42482</v>
      </c>
      <c r="B1074" s="114" t="s">
        <v>5260</v>
      </c>
      <c r="C1074" s="116">
        <v>42482</v>
      </c>
      <c r="D1074" s="114" t="s">
        <v>5260</v>
      </c>
      <c r="E1074" s="114" t="s">
        <v>966</v>
      </c>
      <c r="F1074" s="114"/>
      <c r="G1074" s="114"/>
      <c r="H1074" s="114" t="s">
        <v>967</v>
      </c>
      <c r="I1074" s="114" t="s">
        <v>19</v>
      </c>
      <c r="J1074" s="114" t="s">
        <v>5259</v>
      </c>
      <c r="K1074" s="114" t="s">
        <v>21</v>
      </c>
      <c r="L1074" s="114"/>
      <c r="M1074" s="114">
        <v>7.36</v>
      </c>
      <c r="N1074" s="114" t="s">
        <v>23</v>
      </c>
      <c r="O1074" s="114">
        <v>5.45</v>
      </c>
      <c r="P1074" s="114">
        <v>5.45</v>
      </c>
      <c r="Q1074" s="114">
        <v>-0.62</v>
      </c>
      <c r="R1074" s="112"/>
      <c r="S1074" s="112"/>
      <c r="T1074" s="112"/>
      <c r="U1074" s="113"/>
    </row>
    <row r="1075" spans="1:21">
      <c r="A1075" s="116">
        <v>42487</v>
      </c>
      <c r="B1075" s="114" t="s">
        <v>5252</v>
      </c>
      <c r="C1075" s="116">
        <v>42487</v>
      </c>
      <c r="D1075" s="114" t="s">
        <v>5252</v>
      </c>
      <c r="E1075" s="114" t="s">
        <v>966</v>
      </c>
      <c r="F1075" s="114"/>
      <c r="G1075" s="114"/>
      <c r="H1075" s="114" t="s">
        <v>967</v>
      </c>
      <c r="I1075" s="114" t="s">
        <v>19</v>
      </c>
      <c r="J1075" s="114" t="s">
        <v>5253</v>
      </c>
      <c r="K1075" s="114" t="s">
        <v>21</v>
      </c>
      <c r="L1075" s="114"/>
      <c r="M1075" s="114">
        <v>0.14000000000000001</v>
      </c>
      <c r="N1075" s="114" t="s">
        <v>23</v>
      </c>
      <c r="O1075" s="114">
        <v>5.69</v>
      </c>
      <c r="P1075" s="114">
        <v>5.69</v>
      </c>
      <c r="Q1075" s="114">
        <v>-5.6</v>
      </c>
      <c r="R1075" s="112"/>
      <c r="S1075" s="112"/>
      <c r="T1075" s="112"/>
      <c r="U1075" s="113"/>
    </row>
    <row r="1076" spans="1:21">
      <c r="A1076" s="116">
        <v>42485</v>
      </c>
      <c r="B1076" s="114" t="s">
        <v>5248</v>
      </c>
      <c r="C1076" s="116">
        <v>42485</v>
      </c>
      <c r="D1076" s="114" t="s">
        <v>5248</v>
      </c>
      <c r="E1076" s="114" t="s">
        <v>966</v>
      </c>
      <c r="F1076" s="114"/>
      <c r="G1076" s="114"/>
      <c r="H1076" s="114" t="s">
        <v>967</v>
      </c>
      <c r="I1076" s="114" t="s">
        <v>19</v>
      </c>
      <c r="J1076" s="114" t="s">
        <v>5249</v>
      </c>
      <c r="K1076" s="114" t="s">
        <v>21</v>
      </c>
      <c r="L1076" s="114"/>
      <c r="M1076" s="114">
        <v>0.51</v>
      </c>
      <c r="N1076" s="114" t="s">
        <v>23</v>
      </c>
      <c r="O1076" s="114">
        <v>0.38</v>
      </c>
      <c r="P1076" s="114">
        <v>0.38</v>
      </c>
      <c r="Q1076" s="114">
        <v>0</v>
      </c>
      <c r="R1076" s="112"/>
      <c r="S1076" s="112"/>
      <c r="T1076" s="113"/>
      <c r="U1076" s="112"/>
    </row>
    <row r="1077" spans="1:21" hidden="1">
      <c r="A1077" s="116">
        <v>42489</v>
      </c>
      <c r="B1077" s="114" t="s">
        <v>5313</v>
      </c>
      <c r="C1077" s="116">
        <v>42489</v>
      </c>
      <c r="D1077" s="114" t="s">
        <v>5313</v>
      </c>
      <c r="E1077" s="114" t="s">
        <v>966</v>
      </c>
      <c r="F1077" s="114" t="s">
        <v>3986</v>
      </c>
      <c r="G1077" s="114" t="s">
        <v>5314</v>
      </c>
      <c r="H1077" s="114" t="s">
        <v>967</v>
      </c>
      <c r="I1077" s="114" t="s">
        <v>81</v>
      </c>
      <c r="J1077" s="114" t="s">
        <v>5315</v>
      </c>
      <c r="K1077" s="114"/>
      <c r="L1077" s="114" t="s">
        <v>20</v>
      </c>
      <c r="M1077" s="114">
        <v>-11.36</v>
      </c>
      <c r="N1077" s="114" t="s">
        <v>23</v>
      </c>
      <c r="O1077" s="114">
        <v>-8.41</v>
      </c>
      <c r="P1077" s="114">
        <v>-8.41</v>
      </c>
      <c r="Q1077" s="114">
        <v>0.92</v>
      </c>
      <c r="R1077" s="112"/>
      <c r="S1077" s="112"/>
      <c r="T1077" s="113"/>
      <c r="U1077" s="112"/>
    </row>
    <row r="1078" spans="1:21" hidden="1">
      <c r="A1078" s="116">
        <v>42489</v>
      </c>
      <c r="B1078" s="114" t="s">
        <v>5313</v>
      </c>
      <c r="C1078" s="116">
        <v>42489</v>
      </c>
      <c r="D1078" s="114" t="s">
        <v>5313</v>
      </c>
      <c r="E1078" s="114" t="s">
        <v>966</v>
      </c>
      <c r="F1078" s="114" t="s">
        <v>3986</v>
      </c>
      <c r="G1078" s="114" t="s">
        <v>5314</v>
      </c>
      <c r="H1078" s="114" t="s">
        <v>967</v>
      </c>
      <c r="I1078" s="114" t="s">
        <v>81</v>
      </c>
      <c r="J1078" s="114" t="s">
        <v>5315</v>
      </c>
      <c r="K1078" s="114"/>
      <c r="L1078" s="114" t="s">
        <v>20</v>
      </c>
      <c r="M1078" s="114">
        <v>-4.59</v>
      </c>
      <c r="N1078" s="114" t="s">
        <v>23</v>
      </c>
      <c r="O1078" s="114">
        <v>-3.4</v>
      </c>
      <c r="P1078" s="114">
        <v>-3.4</v>
      </c>
      <c r="Q1078" s="114">
        <v>0.14000000000000001</v>
      </c>
      <c r="R1078" s="112"/>
      <c r="S1078" s="112"/>
      <c r="T1078" s="113"/>
      <c r="U1078" s="112"/>
    </row>
    <row r="1079" spans="1:21">
      <c r="A1079" s="116">
        <v>42482</v>
      </c>
      <c r="B1079" s="114" t="s">
        <v>5243</v>
      </c>
      <c r="C1079" s="116">
        <v>42482</v>
      </c>
      <c r="D1079" s="114" t="s">
        <v>5243</v>
      </c>
      <c r="E1079" s="114" t="s">
        <v>966</v>
      </c>
      <c r="F1079" s="114"/>
      <c r="G1079" s="114"/>
      <c r="H1079" s="114" t="s">
        <v>967</v>
      </c>
      <c r="I1079" s="114" t="s">
        <v>19</v>
      </c>
      <c r="J1079" s="114" t="s">
        <v>5244</v>
      </c>
      <c r="K1079" s="114" t="s">
        <v>21</v>
      </c>
      <c r="L1079" s="114"/>
      <c r="M1079" s="114">
        <v>1.38</v>
      </c>
      <c r="N1079" s="114" t="s">
        <v>23</v>
      </c>
      <c r="O1079" s="114">
        <v>1.01</v>
      </c>
      <c r="P1079" s="114">
        <v>1.01</v>
      </c>
      <c r="Q1079" s="114">
        <v>0</v>
      </c>
      <c r="R1079" s="112"/>
      <c r="S1079" s="112"/>
      <c r="T1079" s="113"/>
      <c r="U1079" s="112"/>
    </row>
    <row r="1080" spans="1:21">
      <c r="A1080" s="116">
        <v>42475</v>
      </c>
      <c r="B1080" s="114" t="s">
        <v>5292</v>
      </c>
      <c r="C1080" s="116">
        <v>42475</v>
      </c>
      <c r="D1080" s="114" t="s">
        <v>5292</v>
      </c>
      <c r="E1080" s="114" t="s">
        <v>966</v>
      </c>
      <c r="F1080" s="114"/>
      <c r="G1080" s="114"/>
      <c r="H1080" s="114" t="s">
        <v>967</v>
      </c>
      <c r="I1080" s="114" t="s">
        <v>19</v>
      </c>
      <c r="J1080" s="114" t="s">
        <v>5293</v>
      </c>
      <c r="K1080" s="114" t="s">
        <v>21</v>
      </c>
      <c r="L1080" s="114"/>
      <c r="M1080" s="114">
        <v>0.01</v>
      </c>
      <c r="N1080" s="114" t="s">
        <v>23</v>
      </c>
      <c r="O1080" s="114">
        <v>0.01</v>
      </c>
      <c r="P1080" s="114">
        <v>0.01</v>
      </c>
      <c r="Q1080" s="114">
        <v>0</v>
      </c>
      <c r="R1080" s="112"/>
      <c r="S1080" s="112"/>
      <c r="T1080" s="113"/>
      <c r="U1080" s="112"/>
    </row>
    <row r="1081" spans="1:21">
      <c r="A1081" s="116">
        <v>42475</v>
      </c>
      <c r="B1081" s="114" t="s">
        <v>5292</v>
      </c>
      <c r="C1081" s="116">
        <v>42475</v>
      </c>
      <c r="D1081" s="114" t="s">
        <v>5292</v>
      </c>
      <c r="E1081" s="114" t="s">
        <v>966</v>
      </c>
      <c r="F1081" s="114"/>
      <c r="G1081" s="114"/>
      <c r="H1081" s="114" t="s">
        <v>967</v>
      </c>
      <c r="I1081" s="114" t="s">
        <v>19</v>
      </c>
      <c r="J1081" s="114" t="s">
        <v>5293</v>
      </c>
      <c r="K1081" s="114" t="s">
        <v>21</v>
      </c>
      <c r="L1081" s="114"/>
      <c r="M1081" s="114">
        <v>0.01</v>
      </c>
      <c r="N1081" s="114" t="s">
        <v>23</v>
      </c>
      <c r="O1081" s="114">
        <v>0.01</v>
      </c>
      <c r="P1081" s="114">
        <v>0.01</v>
      </c>
      <c r="Q1081" s="114">
        <v>0</v>
      </c>
      <c r="R1081" s="112"/>
      <c r="S1081" s="112"/>
      <c r="T1081" s="112"/>
      <c r="U1081" s="113"/>
    </row>
    <row r="1082" spans="1:21">
      <c r="A1082" s="116">
        <v>42474</v>
      </c>
      <c r="B1082" s="114" t="s">
        <v>5284</v>
      </c>
      <c r="C1082" s="116">
        <v>42474</v>
      </c>
      <c r="D1082" s="114" t="s">
        <v>5284</v>
      </c>
      <c r="E1082" s="114" t="s">
        <v>966</v>
      </c>
      <c r="F1082" s="114"/>
      <c r="G1082" s="114"/>
      <c r="H1082" s="114" t="s">
        <v>967</v>
      </c>
      <c r="I1082" s="114" t="s">
        <v>19</v>
      </c>
      <c r="J1082" s="114" t="s">
        <v>5285</v>
      </c>
      <c r="K1082" s="114" t="s">
        <v>21</v>
      </c>
      <c r="L1082" s="114"/>
      <c r="M1082" s="114">
        <v>0.04</v>
      </c>
      <c r="N1082" s="114" t="s">
        <v>23</v>
      </c>
      <c r="O1082" s="114">
        <v>0.03</v>
      </c>
      <c r="P1082" s="114">
        <v>0.03</v>
      </c>
      <c r="Q1082" s="114">
        <v>0</v>
      </c>
      <c r="R1082" s="112"/>
      <c r="S1082" s="112"/>
      <c r="T1082" s="112"/>
      <c r="U1082" s="112"/>
    </row>
    <row r="1083" spans="1:21">
      <c r="A1083" s="116">
        <v>42474</v>
      </c>
      <c r="B1083" s="114" t="s">
        <v>5282</v>
      </c>
      <c r="C1083" s="116">
        <v>42474</v>
      </c>
      <c r="D1083" s="114" t="s">
        <v>5282</v>
      </c>
      <c r="E1083" s="114" t="s">
        <v>966</v>
      </c>
      <c r="F1083" s="114"/>
      <c r="G1083" s="114"/>
      <c r="H1083" s="114" t="s">
        <v>967</v>
      </c>
      <c r="I1083" s="114" t="s">
        <v>19</v>
      </c>
      <c r="J1083" s="114" t="s">
        <v>5283</v>
      </c>
      <c r="K1083" s="114" t="s">
        <v>21</v>
      </c>
      <c r="L1083" s="114"/>
      <c r="M1083" s="114">
        <v>0.04</v>
      </c>
      <c r="N1083" s="114" t="s">
        <v>23</v>
      </c>
      <c r="O1083" s="114">
        <v>0.03</v>
      </c>
      <c r="P1083" s="114">
        <v>0.03</v>
      </c>
      <c r="Q1083" s="114">
        <v>0</v>
      </c>
      <c r="R1083" s="112"/>
      <c r="S1083" s="112"/>
      <c r="T1083" s="112"/>
      <c r="U1083" s="113"/>
    </row>
    <row r="1084" spans="1:21">
      <c r="A1084" s="116">
        <v>42467</v>
      </c>
      <c r="B1084" s="114" t="s">
        <v>5280</v>
      </c>
      <c r="C1084" s="116">
        <v>42467</v>
      </c>
      <c r="D1084" s="114" t="s">
        <v>5280</v>
      </c>
      <c r="E1084" s="114" t="s">
        <v>966</v>
      </c>
      <c r="F1084" s="114"/>
      <c r="G1084" s="114"/>
      <c r="H1084" s="114" t="s">
        <v>967</v>
      </c>
      <c r="I1084" s="114" t="s">
        <v>19</v>
      </c>
      <c r="J1084" s="114" t="s">
        <v>5281</v>
      </c>
      <c r="K1084" s="114" t="s">
        <v>21</v>
      </c>
      <c r="L1084" s="114"/>
      <c r="M1084" s="114">
        <v>0.15</v>
      </c>
      <c r="N1084" s="114" t="s">
        <v>23</v>
      </c>
      <c r="O1084" s="114">
        <v>0.11</v>
      </c>
      <c r="P1084" s="114">
        <v>0.11</v>
      </c>
      <c r="Q1084" s="114">
        <v>0</v>
      </c>
      <c r="R1084" s="112"/>
      <c r="S1084" s="112"/>
      <c r="T1084" s="112"/>
      <c r="U1084" s="113"/>
    </row>
    <row r="1085" spans="1:21">
      <c r="A1085" s="116">
        <v>42461</v>
      </c>
      <c r="B1085" s="114" t="s">
        <v>5296</v>
      </c>
      <c r="C1085" s="116">
        <v>42461</v>
      </c>
      <c r="D1085" s="114" t="s">
        <v>5296</v>
      </c>
      <c r="E1085" s="114" t="s">
        <v>966</v>
      </c>
      <c r="F1085" s="114"/>
      <c r="G1085" s="114"/>
      <c r="H1085" s="114" t="s">
        <v>967</v>
      </c>
      <c r="I1085" s="114" t="s">
        <v>19</v>
      </c>
      <c r="J1085" s="114" t="s">
        <v>5297</v>
      </c>
      <c r="K1085" s="114" t="s">
        <v>21</v>
      </c>
      <c r="L1085" s="114"/>
      <c r="M1085" s="114">
        <v>1.38</v>
      </c>
      <c r="N1085" s="114" t="s">
        <v>23</v>
      </c>
      <c r="O1085" s="114">
        <v>0.7</v>
      </c>
      <c r="P1085" s="114">
        <v>0.7</v>
      </c>
      <c r="Q1085" s="114">
        <v>0.22</v>
      </c>
      <c r="R1085" s="112"/>
      <c r="S1085" s="112"/>
      <c r="T1085" s="112"/>
      <c r="U1085" s="112"/>
    </row>
    <row r="1086" spans="1:21">
      <c r="A1086" s="116">
        <v>42467</v>
      </c>
      <c r="B1086" s="114" t="s">
        <v>5280</v>
      </c>
      <c r="C1086" s="116">
        <v>42467</v>
      </c>
      <c r="D1086" s="114" t="s">
        <v>5280</v>
      </c>
      <c r="E1086" s="114" t="s">
        <v>966</v>
      </c>
      <c r="F1086" s="114"/>
      <c r="G1086" s="114"/>
      <c r="H1086" s="114" t="s">
        <v>967</v>
      </c>
      <c r="I1086" s="114" t="s">
        <v>19</v>
      </c>
      <c r="J1086" s="114" t="s">
        <v>5281</v>
      </c>
      <c r="K1086" s="114" t="s">
        <v>21</v>
      </c>
      <c r="L1086" s="114"/>
      <c r="M1086" s="114">
        <v>0.06</v>
      </c>
      <c r="N1086" s="114" t="s">
        <v>23</v>
      </c>
      <c r="O1086" s="114">
        <v>0.04</v>
      </c>
      <c r="P1086" s="114">
        <v>0.04</v>
      </c>
      <c r="Q1086" s="114">
        <v>0</v>
      </c>
      <c r="R1086" s="112"/>
      <c r="S1086" s="112"/>
      <c r="T1086" s="112"/>
      <c r="U1086" s="113"/>
    </row>
    <row r="1087" spans="1:21" hidden="1">
      <c r="A1087" s="116">
        <v>42482</v>
      </c>
      <c r="B1087" s="114" t="s">
        <v>5316</v>
      </c>
      <c r="C1087" s="116">
        <v>42482</v>
      </c>
      <c r="D1087" s="114" t="s">
        <v>5316</v>
      </c>
      <c r="E1087" s="114" t="s">
        <v>971</v>
      </c>
      <c r="F1087" s="114" t="s">
        <v>4331</v>
      </c>
      <c r="G1087" s="114">
        <v>2015151606</v>
      </c>
      <c r="H1087" s="114" t="s">
        <v>972</v>
      </c>
      <c r="I1087" s="114" t="s">
        <v>24</v>
      </c>
      <c r="J1087" s="114" t="s">
        <v>5317</v>
      </c>
      <c r="K1087" s="114" t="s">
        <v>21</v>
      </c>
      <c r="L1087" s="114"/>
      <c r="M1087" s="136">
        <v>19835.650000000001</v>
      </c>
      <c r="N1087" s="114" t="s">
        <v>23</v>
      </c>
      <c r="O1087" s="136">
        <v>58989.13</v>
      </c>
      <c r="P1087" s="136">
        <v>58989.13</v>
      </c>
      <c r="Q1087" s="114">
        <v>0</v>
      </c>
      <c r="R1087" s="112"/>
      <c r="S1087" s="112"/>
      <c r="T1087" s="112"/>
      <c r="U1087" s="113"/>
    </row>
    <row r="1088" spans="1:21">
      <c r="A1088" s="116">
        <v>42486</v>
      </c>
      <c r="B1088" s="114" t="s">
        <v>5318</v>
      </c>
      <c r="C1088" s="116">
        <v>42486</v>
      </c>
      <c r="D1088" s="114" t="s">
        <v>5318</v>
      </c>
      <c r="E1088" s="114" t="s">
        <v>971</v>
      </c>
      <c r="F1088" s="114"/>
      <c r="G1088" s="114"/>
      <c r="H1088" s="114" t="s">
        <v>972</v>
      </c>
      <c r="I1088" s="114" t="s">
        <v>19</v>
      </c>
      <c r="J1088" s="114" t="s">
        <v>5319</v>
      </c>
      <c r="K1088" s="114"/>
      <c r="L1088" s="114" t="s">
        <v>20</v>
      </c>
      <c r="M1088" s="136">
        <v>-19803.919999999998</v>
      </c>
      <c r="N1088" s="114" t="s">
        <v>23</v>
      </c>
      <c r="O1088" s="136">
        <v>-58894.76</v>
      </c>
      <c r="P1088" s="136">
        <v>-58899.8</v>
      </c>
      <c r="Q1088" s="114">
        <v>5.04</v>
      </c>
      <c r="R1088" s="112"/>
      <c r="S1088" s="112"/>
      <c r="T1088" s="112"/>
      <c r="U1088" s="113"/>
    </row>
    <row r="1089" spans="1:21">
      <c r="A1089" s="116">
        <v>42486</v>
      </c>
      <c r="B1089" s="114" t="s">
        <v>5318</v>
      </c>
      <c r="C1089" s="116">
        <v>42486</v>
      </c>
      <c r="D1089" s="114" t="s">
        <v>5318</v>
      </c>
      <c r="E1089" s="114" t="s">
        <v>971</v>
      </c>
      <c r="F1089" s="114"/>
      <c r="G1089" s="114"/>
      <c r="H1089" s="114" t="s">
        <v>972</v>
      </c>
      <c r="I1089" s="114" t="s">
        <v>19</v>
      </c>
      <c r="J1089" s="114" t="s">
        <v>5319</v>
      </c>
      <c r="K1089" s="114" t="s">
        <v>21</v>
      </c>
      <c r="L1089" s="114"/>
      <c r="M1089" s="136">
        <v>19803.919999999998</v>
      </c>
      <c r="N1089" s="114" t="s">
        <v>23</v>
      </c>
      <c r="O1089" s="136">
        <v>58894.76</v>
      </c>
      <c r="P1089" s="136">
        <v>58899.8</v>
      </c>
      <c r="Q1089" s="114">
        <v>-5.04</v>
      </c>
      <c r="R1089" s="112"/>
      <c r="S1089" s="112"/>
      <c r="T1089" s="113"/>
      <c r="U1089" s="112"/>
    </row>
    <row r="1090" spans="1:21">
      <c r="A1090" s="116">
        <v>42486</v>
      </c>
      <c r="B1090" s="114" t="s">
        <v>5318</v>
      </c>
      <c r="C1090" s="116">
        <v>42486</v>
      </c>
      <c r="D1090" s="114" t="s">
        <v>5318</v>
      </c>
      <c r="E1090" s="114" t="s">
        <v>971</v>
      </c>
      <c r="F1090" s="114"/>
      <c r="G1090" s="114"/>
      <c r="H1090" s="114" t="s">
        <v>972</v>
      </c>
      <c r="I1090" s="114" t="s">
        <v>19</v>
      </c>
      <c r="J1090" s="114" t="s">
        <v>5319</v>
      </c>
      <c r="K1090" s="114"/>
      <c r="L1090" s="114" t="s">
        <v>20</v>
      </c>
      <c r="M1090" s="114">
        <v>-15.86</v>
      </c>
      <c r="N1090" s="114" t="s">
        <v>23</v>
      </c>
      <c r="O1090" s="114">
        <v>-42.13</v>
      </c>
      <c r="P1090" s="114">
        <v>-42.13</v>
      </c>
      <c r="Q1090" s="114">
        <v>-5.04</v>
      </c>
      <c r="R1090" s="112"/>
      <c r="S1090" s="112"/>
      <c r="T1090" s="113"/>
      <c r="U1090" s="112"/>
    </row>
    <row r="1091" spans="1:21" hidden="1">
      <c r="A1091" s="116">
        <v>42486</v>
      </c>
      <c r="B1091" s="114" t="s">
        <v>5320</v>
      </c>
      <c r="C1091" s="116">
        <v>42490</v>
      </c>
      <c r="D1091" s="114" t="s">
        <v>5321</v>
      </c>
      <c r="E1091" s="114" t="s">
        <v>971</v>
      </c>
      <c r="F1091" s="114"/>
      <c r="G1091" s="114"/>
      <c r="H1091" s="114" t="s">
        <v>972</v>
      </c>
      <c r="I1091" s="114" t="s">
        <v>17</v>
      </c>
      <c r="J1091" s="114" t="s">
        <v>5322</v>
      </c>
      <c r="K1091" s="114"/>
      <c r="L1091" s="114" t="s">
        <v>20</v>
      </c>
      <c r="M1091" s="136">
        <v>-19803.919999999998</v>
      </c>
      <c r="N1091" s="114" t="s">
        <v>23</v>
      </c>
      <c r="O1091" s="136">
        <v>-58899.8</v>
      </c>
      <c r="P1091" s="136">
        <v>-58899.8</v>
      </c>
      <c r="Q1091" s="114">
        <v>5.04</v>
      </c>
      <c r="R1091" s="112"/>
      <c r="S1091" s="112"/>
      <c r="T1091" s="112"/>
      <c r="U1091" s="112"/>
    </row>
    <row r="1092" spans="1:21">
      <c r="A1092" s="116">
        <v>42482</v>
      </c>
      <c r="B1092" s="114" t="s">
        <v>5323</v>
      </c>
      <c r="C1092" s="116">
        <v>42482</v>
      </c>
      <c r="D1092" s="114" t="s">
        <v>5323</v>
      </c>
      <c r="E1092" s="114" t="s">
        <v>971</v>
      </c>
      <c r="F1092" s="114"/>
      <c r="G1092" s="114"/>
      <c r="H1092" s="114" t="s">
        <v>972</v>
      </c>
      <c r="I1092" s="114" t="s">
        <v>19</v>
      </c>
      <c r="J1092" s="114" t="s">
        <v>5324</v>
      </c>
      <c r="K1092" s="114"/>
      <c r="L1092" s="114" t="s">
        <v>20</v>
      </c>
      <c r="M1092" s="136">
        <v>-19835.650000000001</v>
      </c>
      <c r="N1092" s="114" t="s">
        <v>23</v>
      </c>
      <c r="O1092" s="136">
        <v>-58989.13</v>
      </c>
      <c r="P1092" s="136">
        <v>-58989.13</v>
      </c>
      <c r="Q1092" s="114">
        <v>0</v>
      </c>
      <c r="R1092" s="112"/>
      <c r="S1092" s="112"/>
      <c r="T1092" s="112"/>
      <c r="U1092" s="113"/>
    </row>
    <row r="1093" spans="1:21">
      <c r="A1093" s="116">
        <v>42482</v>
      </c>
      <c r="B1093" s="114" t="s">
        <v>5323</v>
      </c>
      <c r="C1093" s="116">
        <v>42482</v>
      </c>
      <c r="D1093" s="114" t="s">
        <v>5323</v>
      </c>
      <c r="E1093" s="114" t="s">
        <v>971</v>
      </c>
      <c r="F1093" s="114"/>
      <c r="G1093" s="114"/>
      <c r="H1093" s="114" t="s">
        <v>972</v>
      </c>
      <c r="I1093" s="114" t="s">
        <v>19</v>
      </c>
      <c r="J1093" s="114" t="s">
        <v>5324</v>
      </c>
      <c r="K1093" s="114" t="s">
        <v>21</v>
      </c>
      <c r="L1093" s="114"/>
      <c r="M1093" s="136">
        <v>19835.650000000001</v>
      </c>
      <c r="N1093" s="114" t="s">
        <v>23</v>
      </c>
      <c r="O1093" s="136">
        <v>58989.13</v>
      </c>
      <c r="P1093" s="136">
        <v>58989.13</v>
      </c>
      <c r="Q1093" s="114">
        <v>0</v>
      </c>
      <c r="R1093" s="112"/>
      <c r="S1093" s="112"/>
      <c r="T1093" s="112"/>
      <c r="U1093" s="113"/>
    </row>
    <row r="1094" spans="1:21">
      <c r="A1094" s="116">
        <v>42482</v>
      </c>
      <c r="B1094" s="114" t="s">
        <v>5325</v>
      </c>
      <c r="C1094" s="116">
        <v>42482</v>
      </c>
      <c r="D1094" s="114" t="s">
        <v>5325</v>
      </c>
      <c r="E1094" s="114" t="s">
        <v>971</v>
      </c>
      <c r="F1094" s="114"/>
      <c r="G1094" s="114"/>
      <c r="H1094" s="114" t="s">
        <v>972</v>
      </c>
      <c r="I1094" s="114" t="s">
        <v>19</v>
      </c>
      <c r="J1094" s="114" t="s">
        <v>5324</v>
      </c>
      <c r="K1094" s="114"/>
      <c r="L1094" s="114" t="s">
        <v>20</v>
      </c>
      <c r="M1094" s="114">
        <v>-15.87</v>
      </c>
      <c r="N1094" s="114" t="s">
        <v>23</v>
      </c>
      <c r="O1094" s="114">
        <v>-47.2</v>
      </c>
      <c r="P1094" s="114">
        <v>-47.2</v>
      </c>
      <c r="Q1094" s="114">
        <v>0</v>
      </c>
      <c r="R1094" s="112"/>
      <c r="S1094" s="112"/>
      <c r="T1094" s="112"/>
      <c r="U1094" s="113"/>
    </row>
    <row r="1095" spans="1:21">
      <c r="A1095" s="116">
        <v>42482</v>
      </c>
      <c r="B1095" s="114" t="s">
        <v>5325</v>
      </c>
      <c r="C1095" s="116">
        <v>42482</v>
      </c>
      <c r="D1095" s="114" t="s">
        <v>5325</v>
      </c>
      <c r="E1095" s="114" t="s">
        <v>971</v>
      </c>
      <c r="F1095" s="114"/>
      <c r="G1095" s="114"/>
      <c r="H1095" s="114" t="s">
        <v>972</v>
      </c>
      <c r="I1095" s="114" t="s">
        <v>19</v>
      </c>
      <c r="J1095" s="114" t="s">
        <v>5324</v>
      </c>
      <c r="K1095" s="114" t="s">
        <v>21</v>
      </c>
      <c r="L1095" s="114"/>
      <c r="M1095" s="114">
        <v>15.87</v>
      </c>
      <c r="N1095" s="114" t="s">
        <v>23</v>
      </c>
      <c r="O1095" s="114">
        <v>47.2</v>
      </c>
      <c r="P1095" s="114">
        <v>47.2</v>
      </c>
      <c r="Q1095" s="114">
        <v>0</v>
      </c>
      <c r="R1095" s="112"/>
      <c r="S1095" s="113"/>
      <c r="T1095" s="113"/>
      <c r="U1095" s="112"/>
    </row>
    <row r="1096" spans="1:21" hidden="1">
      <c r="A1096" s="116">
        <v>42489</v>
      </c>
      <c r="B1096" s="114" t="s">
        <v>5313</v>
      </c>
      <c r="C1096" s="116">
        <v>42489</v>
      </c>
      <c r="D1096" s="114" t="s">
        <v>5313</v>
      </c>
      <c r="E1096" s="114" t="s">
        <v>971</v>
      </c>
      <c r="F1096" s="114" t="s">
        <v>3986</v>
      </c>
      <c r="G1096" s="114" t="s">
        <v>5314</v>
      </c>
      <c r="H1096" s="114" t="s">
        <v>972</v>
      </c>
      <c r="I1096" s="114" t="s">
        <v>81</v>
      </c>
      <c r="J1096" s="114" t="s">
        <v>5315</v>
      </c>
      <c r="K1096" s="114"/>
      <c r="L1096" s="114" t="s">
        <v>20</v>
      </c>
      <c r="M1096" s="114">
        <v>-31.73</v>
      </c>
      <c r="N1096" s="114" t="s">
        <v>23</v>
      </c>
      <c r="O1096" s="114">
        <v>-128.51</v>
      </c>
      <c r="P1096" s="114">
        <v>-128.51</v>
      </c>
      <c r="Q1096" s="114">
        <v>34.14</v>
      </c>
      <c r="R1096" s="112"/>
      <c r="S1096" s="113"/>
      <c r="T1096" s="113"/>
      <c r="U1096" s="112"/>
    </row>
    <row r="1097" spans="1:21">
      <c r="A1097" s="116">
        <v>42486</v>
      </c>
      <c r="B1097" s="114" t="s">
        <v>5318</v>
      </c>
      <c r="C1097" s="116">
        <v>42486</v>
      </c>
      <c r="D1097" s="114" t="s">
        <v>5318</v>
      </c>
      <c r="E1097" s="114" t="s">
        <v>971</v>
      </c>
      <c r="F1097" s="114"/>
      <c r="G1097" s="114"/>
      <c r="H1097" s="114" t="s">
        <v>972</v>
      </c>
      <c r="I1097" s="114" t="s">
        <v>19</v>
      </c>
      <c r="J1097" s="114" t="s">
        <v>5319</v>
      </c>
      <c r="K1097" s="114" t="s">
        <v>21</v>
      </c>
      <c r="L1097" s="114"/>
      <c r="M1097" s="114">
        <v>15.86</v>
      </c>
      <c r="N1097" s="114" t="s">
        <v>23</v>
      </c>
      <c r="O1097" s="114">
        <v>42.13</v>
      </c>
      <c r="P1097" s="114">
        <v>42.13</v>
      </c>
      <c r="Q1097" s="114">
        <v>5.04</v>
      </c>
      <c r="R1097" s="112"/>
      <c r="S1097" s="112"/>
      <c r="T1097" s="112"/>
      <c r="U1097" s="112"/>
    </row>
    <row r="1098" spans="1:21">
      <c r="A1098" s="116">
        <v>42489</v>
      </c>
      <c r="B1098" s="114" t="s">
        <v>5326</v>
      </c>
      <c r="C1098" s="116">
        <v>42489</v>
      </c>
      <c r="D1098" s="114" t="s">
        <v>5326</v>
      </c>
      <c r="E1098" s="114" t="s">
        <v>975</v>
      </c>
      <c r="F1098" s="114"/>
      <c r="G1098" s="114"/>
      <c r="H1098" s="114" t="s">
        <v>892</v>
      </c>
      <c r="I1098" s="114" t="s">
        <v>19</v>
      </c>
      <c r="J1098" s="114" t="s">
        <v>5327</v>
      </c>
      <c r="K1098" s="114"/>
      <c r="L1098" s="114" t="s">
        <v>20</v>
      </c>
      <c r="M1098" s="114">
        <v>-0.78</v>
      </c>
      <c r="N1098" s="114" t="s">
        <v>23</v>
      </c>
      <c r="O1098" s="114">
        <v>-1.8</v>
      </c>
      <c r="P1098" s="114">
        <v>-1.8</v>
      </c>
      <c r="Q1098" s="114">
        <v>0</v>
      </c>
      <c r="R1098" s="112"/>
      <c r="S1098" s="113"/>
      <c r="T1098" s="113"/>
      <c r="U1098" s="112"/>
    </row>
    <row r="1099" spans="1:21">
      <c r="A1099" s="116">
        <v>42489</v>
      </c>
      <c r="B1099" s="114" t="s">
        <v>5326</v>
      </c>
      <c r="C1099" s="116">
        <v>42489</v>
      </c>
      <c r="D1099" s="114" t="s">
        <v>5326</v>
      </c>
      <c r="E1099" s="114" t="s">
        <v>975</v>
      </c>
      <c r="F1099" s="114"/>
      <c r="G1099" s="114"/>
      <c r="H1099" s="114" t="s">
        <v>892</v>
      </c>
      <c r="I1099" s="114" t="s">
        <v>19</v>
      </c>
      <c r="J1099" s="114" t="s">
        <v>5327</v>
      </c>
      <c r="K1099" s="114" t="s">
        <v>21</v>
      </c>
      <c r="L1099" s="114"/>
      <c r="M1099" s="114">
        <v>0.78</v>
      </c>
      <c r="N1099" s="114" t="s">
        <v>23</v>
      </c>
      <c r="O1099" s="114">
        <v>1.8</v>
      </c>
      <c r="P1099" s="114">
        <v>1.8</v>
      </c>
      <c r="Q1099" s="114">
        <v>0</v>
      </c>
      <c r="R1099" s="112"/>
      <c r="S1099" s="112"/>
      <c r="T1099" s="112"/>
      <c r="U1099" s="113"/>
    </row>
    <row r="1100" spans="1:21" hidden="1">
      <c r="A1100" s="116">
        <v>42489</v>
      </c>
      <c r="B1100" s="114" t="s">
        <v>5313</v>
      </c>
      <c r="C1100" s="116">
        <v>42489</v>
      </c>
      <c r="D1100" s="114" t="s">
        <v>5313</v>
      </c>
      <c r="E1100" s="114" t="s">
        <v>975</v>
      </c>
      <c r="F1100" s="114" t="s">
        <v>3986</v>
      </c>
      <c r="G1100" s="114" t="s">
        <v>5314</v>
      </c>
      <c r="H1100" s="114" t="s">
        <v>892</v>
      </c>
      <c r="I1100" s="114" t="s">
        <v>81</v>
      </c>
      <c r="J1100" s="114" t="s">
        <v>5315</v>
      </c>
      <c r="K1100" s="114"/>
      <c r="L1100" s="114" t="s">
        <v>20</v>
      </c>
      <c r="M1100" s="114">
        <v>-0.78</v>
      </c>
      <c r="N1100" s="114" t="s">
        <v>23</v>
      </c>
      <c r="O1100" s="114">
        <v>-1.95</v>
      </c>
      <c r="P1100" s="114">
        <v>-1.95</v>
      </c>
      <c r="Q1100" s="114">
        <v>0.15</v>
      </c>
      <c r="R1100" s="112"/>
      <c r="S1100" s="112"/>
      <c r="T1100" s="112"/>
      <c r="U1100" s="113"/>
    </row>
    <row r="1101" spans="1:21">
      <c r="A1101" s="116">
        <v>42489</v>
      </c>
      <c r="B1101" s="114" t="s">
        <v>5326</v>
      </c>
      <c r="C1101" s="116">
        <v>42489</v>
      </c>
      <c r="D1101" s="114" t="s">
        <v>5326</v>
      </c>
      <c r="E1101" s="114" t="s">
        <v>976</v>
      </c>
      <c r="F1101" s="114"/>
      <c r="G1101" s="114"/>
      <c r="H1101" s="114" t="s">
        <v>894</v>
      </c>
      <c r="I1101" s="114" t="s">
        <v>19</v>
      </c>
      <c r="J1101" s="114" t="s">
        <v>5327</v>
      </c>
      <c r="K1101" s="114"/>
      <c r="L1101" s="114" t="s">
        <v>20</v>
      </c>
      <c r="M1101" s="114">
        <v>-1.1100000000000001</v>
      </c>
      <c r="N1101" s="114" t="s">
        <v>23</v>
      </c>
      <c r="O1101" s="114">
        <v>-2.2400000000000002</v>
      </c>
      <c r="P1101" s="114">
        <v>-2.2400000000000002</v>
      </c>
      <c r="Q1101" s="114">
        <v>0</v>
      </c>
      <c r="R1101" s="112"/>
      <c r="S1101" s="112"/>
      <c r="T1101" s="112"/>
      <c r="U1101" s="113"/>
    </row>
    <row r="1102" spans="1:21">
      <c r="A1102" s="116">
        <v>42489</v>
      </c>
      <c r="B1102" s="114" t="s">
        <v>5326</v>
      </c>
      <c r="C1102" s="116">
        <v>42489</v>
      </c>
      <c r="D1102" s="114" t="s">
        <v>5326</v>
      </c>
      <c r="E1102" s="114" t="s">
        <v>976</v>
      </c>
      <c r="F1102" s="114"/>
      <c r="G1102" s="114"/>
      <c r="H1102" s="114" t="s">
        <v>894</v>
      </c>
      <c r="I1102" s="114" t="s">
        <v>19</v>
      </c>
      <c r="J1102" s="114" t="s">
        <v>5327</v>
      </c>
      <c r="K1102" s="114" t="s">
        <v>21</v>
      </c>
      <c r="L1102" s="114"/>
      <c r="M1102" s="114">
        <v>1.1100000000000001</v>
      </c>
      <c r="N1102" s="114" t="s">
        <v>23</v>
      </c>
      <c r="O1102" s="114">
        <v>2.2400000000000002</v>
      </c>
      <c r="P1102" s="114">
        <v>2.2400000000000002</v>
      </c>
      <c r="Q1102" s="114">
        <v>0</v>
      </c>
      <c r="R1102" s="112"/>
      <c r="S1102" s="112"/>
      <c r="T1102" s="113"/>
      <c r="U1102" s="112"/>
    </row>
    <row r="1103" spans="1:21" hidden="1">
      <c r="A1103" s="116">
        <v>42489</v>
      </c>
      <c r="B1103" s="114" t="s">
        <v>5313</v>
      </c>
      <c r="C1103" s="116">
        <v>42489</v>
      </c>
      <c r="D1103" s="114" t="s">
        <v>5313</v>
      </c>
      <c r="E1103" s="114" t="s">
        <v>976</v>
      </c>
      <c r="F1103" s="114" t="s">
        <v>3986</v>
      </c>
      <c r="G1103" s="114" t="s">
        <v>5314</v>
      </c>
      <c r="H1103" s="114" t="s">
        <v>894</v>
      </c>
      <c r="I1103" s="114" t="s">
        <v>81</v>
      </c>
      <c r="J1103" s="114" t="s">
        <v>5315</v>
      </c>
      <c r="K1103" s="114"/>
      <c r="L1103" s="114" t="s">
        <v>20</v>
      </c>
      <c r="M1103" s="114">
        <v>-1.1100000000000001</v>
      </c>
      <c r="N1103" s="114" t="s">
        <v>23</v>
      </c>
      <c r="O1103" s="114">
        <v>0</v>
      </c>
      <c r="P1103" s="114">
        <v>0</v>
      </c>
      <c r="Q1103" s="114">
        <v>-2.2400000000000002</v>
      </c>
      <c r="R1103" s="112"/>
      <c r="S1103" s="112"/>
      <c r="T1103" s="112"/>
      <c r="U1103" s="113"/>
    </row>
    <row r="1104" spans="1:21" hidden="1">
      <c r="A1104" s="116">
        <v>42464</v>
      </c>
      <c r="B1104" s="114" t="s">
        <v>5328</v>
      </c>
      <c r="C1104" s="116">
        <v>42490</v>
      </c>
      <c r="D1104" s="114" t="s">
        <v>5329</v>
      </c>
      <c r="E1104" s="114" t="s">
        <v>977</v>
      </c>
      <c r="F1104" s="114"/>
      <c r="G1104" s="114"/>
      <c r="H1104" s="114" t="s">
        <v>978</v>
      </c>
      <c r="I1104" s="114" t="s">
        <v>17</v>
      </c>
      <c r="J1104" s="114" t="s">
        <v>5330</v>
      </c>
      <c r="K1104" s="114"/>
      <c r="L1104" s="114" t="s">
        <v>20</v>
      </c>
      <c r="M1104" s="136">
        <v>-10142.950000000001</v>
      </c>
      <c r="N1104" s="114" t="s">
        <v>23</v>
      </c>
      <c r="O1104" s="136">
        <v>-43007.61</v>
      </c>
      <c r="P1104" s="136">
        <v>-43007.61</v>
      </c>
      <c r="Q1104" s="114">
        <v>3.65</v>
      </c>
      <c r="R1104" s="112"/>
      <c r="S1104" s="112"/>
      <c r="T1104" s="112"/>
      <c r="U1104" s="113"/>
    </row>
    <row r="1105" spans="1:21">
      <c r="A1105" s="116">
        <v>42464</v>
      </c>
      <c r="B1105" s="114" t="s">
        <v>5331</v>
      </c>
      <c r="C1105" s="116">
        <v>42464</v>
      </c>
      <c r="D1105" s="114" t="s">
        <v>5331</v>
      </c>
      <c r="E1105" s="114" t="s">
        <v>977</v>
      </c>
      <c r="F1105" s="114"/>
      <c r="G1105" s="114"/>
      <c r="H1105" s="114" t="s">
        <v>978</v>
      </c>
      <c r="I1105" s="114" t="s">
        <v>19</v>
      </c>
      <c r="J1105" s="114" t="s">
        <v>5332</v>
      </c>
      <c r="K1105" s="114"/>
      <c r="L1105" s="114" t="s">
        <v>20</v>
      </c>
      <c r="M1105" s="136">
        <v>-10159.200000000001</v>
      </c>
      <c r="N1105" s="114" t="s">
        <v>23</v>
      </c>
      <c r="O1105" s="136">
        <v>-43072.86</v>
      </c>
      <c r="P1105" s="136">
        <v>-43072.86</v>
      </c>
      <c r="Q1105" s="114">
        <v>0</v>
      </c>
      <c r="R1105" s="112"/>
      <c r="S1105" s="112"/>
      <c r="T1105" s="112"/>
      <c r="U1105" s="113"/>
    </row>
    <row r="1106" spans="1:21">
      <c r="A1106" s="116">
        <v>42464</v>
      </c>
      <c r="B1106" s="114" t="s">
        <v>5331</v>
      </c>
      <c r="C1106" s="116">
        <v>42464</v>
      </c>
      <c r="D1106" s="114" t="s">
        <v>5331</v>
      </c>
      <c r="E1106" s="114" t="s">
        <v>977</v>
      </c>
      <c r="F1106" s="114"/>
      <c r="G1106" s="114"/>
      <c r="H1106" s="114" t="s">
        <v>978</v>
      </c>
      <c r="I1106" s="114" t="s">
        <v>19</v>
      </c>
      <c r="J1106" s="114" t="s">
        <v>5332</v>
      </c>
      <c r="K1106" s="114" t="s">
        <v>21</v>
      </c>
      <c r="L1106" s="114"/>
      <c r="M1106" s="136">
        <v>10159.200000000001</v>
      </c>
      <c r="N1106" s="114" t="s">
        <v>23</v>
      </c>
      <c r="O1106" s="136">
        <v>43072.86</v>
      </c>
      <c r="P1106" s="136">
        <v>43072.86</v>
      </c>
      <c r="Q1106" s="114">
        <v>0</v>
      </c>
      <c r="R1106" s="112"/>
      <c r="S1106" s="112"/>
      <c r="T1106" s="112"/>
      <c r="U1106" s="113"/>
    </row>
    <row r="1107" spans="1:21">
      <c r="A1107" s="116">
        <v>42464</v>
      </c>
      <c r="B1107" s="114" t="s">
        <v>5333</v>
      </c>
      <c r="C1107" s="116">
        <v>42464</v>
      </c>
      <c r="D1107" s="114" t="s">
        <v>5333</v>
      </c>
      <c r="E1107" s="114" t="s">
        <v>977</v>
      </c>
      <c r="F1107" s="114"/>
      <c r="G1107" s="114"/>
      <c r="H1107" s="114" t="s">
        <v>978</v>
      </c>
      <c r="I1107" s="114" t="s">
        <v>19</v>
      </c>
      <c r="J1107" s="114" t="s">
        <v>5332</v>
      </c>
      <c r="K1107" s="114"/>
      <c r="L1107" s="114" t="s">
        <v>20</v>
      </c>
      <c r="M1107" s="114">
        <v>-8.1300000000000008</v>
      </c>
      <c r="N1107" s="114" t="s">
        <v>23</v>
      </c>
      <c r="O1107" s="114">
        <v>-34.47</v>
      </c>
      <c r="P1107" s="114">
        <v>-34.47</v>
      </c>
      <c r="Q1107" s="114">
        <v>0</v>
      </c>
      <c r="R1107" s="112"/>
      <c r="S1107" s="112"/>
      <c r="T1107" s="112"/>
      <c r="U1107" s="113"/>
    </row>
    <row r="1108" spans="1:21">
      <c r="A1108" s="116">
        <v>42464</v>
      </c>
      <c r="B1108" s="114" t="s">
        <v>5334</v>
      </c>
      <c r="C1108" s="116">
        <v>42464</v>
      </c>
      <c r="D1108" s="114" t="s">
        <v>5334</v>
      </c>
      <c r="E1108" s="114" t="s">
        <v>977</v>
      </c>
      <c r="F1108" s="114"/>
      <c r="G1108" s="114"/>
      <c r="H1108" s="114" t="s">
        <v>978</v>
      </c>
      <c r="I1108" s="114" t="s">
        <v>19</v>
      </c>
      <c r="J1108" s="114" t="s">
        <v>5335</v>
      </c>
      <c r="K1108" s="114"/>
      <c r="L1108" s="114" t="s">
        <v>20</v>
      </c>
      <c r="M1108" s="114">
        <v>-8.1199999999999992</v>
      </c>
      <c r="N1108" s="114" t="s">
        <v>23</v>
      </c>
      <c r="O1108" s="114">
        <v>-30.78</v>
      </c>
      <c r="P1108" s="114">
        <v>-30.78</v>
      </c>
      <c r="Q1108" s="114">
        <v>-3.65</v>
      </c>
      <c r="R1108" s="112"/>
      <c r="S1108" s="112"/>
      <c r="T1108" s="113"/>
      <c r="U1108" s="112"/>
    </row>
    <row r="1109" spans="1:21">
      <c r="A1109" s="116">
        <v>42464</v>
      </c>
      <c r="B1109" s="114" t="s">
        <v>5334</v>
      </c>
      <c r="C1109" s="116">
        <v>42464</v>
      </c>
      <c r="D1109" s="114" t="s">
        <v>5334</v>
      </c>
      <c r="E1109" s="114" t="s">
        <v>977</v>
      </c>
      <c r="F1109" s="114"/>
      <c r="G1109" s="114"/>
      <c r="H1109" s="114" t="s">
        <v>978</v>
      </c>
      <c r="I1109" s="114" t="s">
        <v>19</v>
      </c>
      <c r="J1109" s="114" t="s">
        <v>5335</v>
      </c>
      <c r="K1109" s="114"/>
      <c r="L1109" s="114" t="s">
        <v>20</v>
      </c>
      <c r="M1109" s="136">
        <v>-10142.950000000001</v>
      </c>
      <c r="N1109" s="114" t="s">
        <v>23</v>
      </c>
      <c r="O1109" s="136">
        <v>-43003.96</v>
      </c>
      <c r="P1109" s="136">
        <v>-43007.61</v>
      </c>
      <c r="Q1109" s="114">
        <v>3.65</v>
      </c>
      <c r="R1109" s="112"/>
      <c r="S1109" s="112"/>
      <c r="T1109" s="113"/>
      <c r="U1109" s="112"/>
    </row>
    <row r="1110" spans="1:21">
      <c r="A1110" s="116">
        <v>42464</v>
      </c>
      <c r="B1110" s="114" t="s">
        <v>5334</v>
      </c>
      <c r="C1110" s="116">
        <v>42464</v>
      </c>
      <c r="D1110" s="114" t="s">
        <v>5334</v>
      </c>
      <c r="E1110" s="114" t="s">
        <v>977</v>
      </c>
      <c r="F1110" s="114"/>
      <c r="G1110" s="114"/>
      <c r="H1110" s="114" t="s">
        <v>978</v>
      </c>
      <c r="I1110" s="114" t="s">
        <v>19</v>
      </c>
      <c r="J1110" s="114" t="s">
        <v>5335</v>
      </c>
      <c r="K1110" s="114" t="s">
        <v>21</v>
      </c>
      <c r="L1110" s="114"/>
      <c r="M1110" s="136">
        <v>10142.950000000001</v>
      </c>
      <c r="N1110" s="114" t="s">
        <v>23</v>
      </c>
      <c r="O1110" s="136">
        <v>43003.96</v>
      </c>
      <c r="P1110" s="136">
        <v>43007.61</v>
      </c>
      <c r="Q1110" s="114">
        <v>-3.65</v>
      </c>
      <c r="R1110" s="112"/>
      <c r="S1110" s="112"/>
      <c r="T1110" s="113"/>
      <c r="U1110" s="113"/>
    </row>
    <row r="1111" spans="1:21" hidden="1">
      <c r="A1111" s="116">
        <v>42464</v>
      </c>
      <c r="B1111" s="114" t="s">
        <v>5336</v>
      </c>
      <c r="C1111" s="116">
        <v>42464</v>
      </c>
      <c r="D1111" s="114" t="s">
        <v>5336</v>
      </c>
      <c r="E1111" s="114" t="s">
        <v>977</v>
      </c>
      <c r="F1111" s="114" t="s">
        <v>5337</v>
      </c>
      <c r="G1111" s="114" t="s">
        <v>5338</v>
      </c>
      <c r="H1111" s="114" t="s">
        <v>978</v>
      </c>
      <c r="I1111" s="114" t="s">
        <v>24</v>
      </c>
      <c r="J1111" s="114" t="s">
        <v>5339</v>
      </c>
      <c r="K1111" s="114" t="s">
        <v>21</v>
      </c>
      <c r="L1111" s="114"/>
      <c r="M1111" s="136">
        <v>10159.200000000001</v>
      </c>
      <c r="N1111" s="114" t="s">
        <v>23</v>
      </c>
      <c r="O1111" s="136">
        <v>39672.86</v>
      </c>
      <c r="P1111" s="136">
        <v>39672.86</v>
      </c>
      <c r="Q1111" s="136">
        <v>3400</v>
      </c>
      <c r="R1111" s="112"/>
      <c r="S1111" s="112"/>
      <c r="T1111" s="113"/>
      <c r="U1111" s="112"/>
    </row>
    <row r="1112" spans="1:21">
      <c r="A1112" s="116">
        <v>42464</v>
      </c>
      <c r="B1112" s="114" t="s">
        <v>5334</v>
      </c>
      <c r="C1112" s="116">
        <v>42464</v>
      </c>
      <c r="D1112" s="114" t="s">
        <v>5334</v>
      </c>
      <c r="E1112" s="114" t="s">
        <v>977</v>
      </c>
      <c r="F1112" s="114"/>
      <c r="G1112" s="114"/>
      <c r="H1112" s="114" t="s">
        <v>978</v>
      </c>
      <c r="I1112" s="114" t="s">
        <v>19</v>
      </c>
      <c r="J1112" s="114" t="s">
        <v>5335</v>
      </c>
      <c r="K1112" s="114" t="s">
        <v>21</v>
      </c>
      <c r="L1112" s="114"/>
      <c r="M1112" s="114">
        <v>8.1199999999999992</v>
      </c>
      <c r="N1112" s="114" t="s">
        <v>23</v>
      </c>
      <c r="O1112" s="114">
        <v>30.78</v>
      </c>
      <c r="P1112" s="114">
        <v>30.78</v>
      </c>
      <c r="Q1112" s="114">
        <v>3.65</v>
      </c>
      <c r="R1112" s="112"/>
      <c r="S1112" s="113"/>
      <c r="T1112" s="113"/>
      <c r="U1112" s="112"/>
    </row>
    <row r="1113" spans="1:21">
      <c r="A1113" s="116">
        <v>42464</v>
      </c>
      <c r="B1113" s="114" t="s">
        <v>5333</v>
      </c>
      <c r="C1113" s="116">
        <v>42464</v>
      </c>
      <c r="D1113" s="114" t="s">
        <v>5333</v>
      </c>
      <c r="E1113" s="114" t="s">
        <v>977</v>
      </c>
      <c r="F1113" s="114"/>
      <c r="G1113" s="114"/>
      <c r="H1113" s="114" t="s">
        <v>978</v>
      </c>
      <c r="I1113" s="114" t="s">
        <v>19</v>
      </c>
      <c r="J1113" s="114" t="s">
        <v>5332</v>
      </c>
      <c r="K1113" s="114" t="s">
        <v>21</v>
      </c>
      <c r="L1113" s="114"/>
      <c r="M1113" s="114">
        <v>8.1300000000000008</v>
      </c>
      <c r="N1113" s="114" t="s">
        <v>23</v>
      </c>
      <c r="O1113" s="114">
        <v>34.47</v>
      </c>
      <c r="P1113" s="114">
        <v>34.47</v>
      </c>
      <c r="Q1113" s="114">
        <v>0</v>
      </c>
      <c r="R1113" s="112"/>
      <c r="S1113" s="112"/>
      <c r="T1113" s="112"/>
      <c r="U1113" s="113"/>
    </row>
    <row r="1114" spans="1:21" hidden="1">
      <c r="A1114" s="116">
        <v>42489</v>
      </c>
      <c r="B1114" s="114" t="s">
        <v>5313</v>
      </c>
      <c r="C1114" s="116">
        <v>42489</v>
      </c>
      <c r="D1114" s="114" t="s">
        <v>5313</v>
      </c>
      <c r="E1114" s="114" t="s">
        <v>977</v>
      </c>
      <c r="F1114" s="114" t="s">
        <v>3986</v>
      </c>
      <c r="G1114" s="114" t="s">
        <v>5314</v>
      </c>
      <c r="H1114" s="114" t="s">
        <v>978</v>
      </c>
      <c r="I1114" s="114" t="s">
        <v>81</v>
      </c>
      <c r="J1114" s="114" t="s">
        <v>5315</v>
      </c>
      <c r="K1114" s="114"/>
      <c r="L1114" s="114" t="s">
        <v>20</v>
      </c>
      <c r="M1114" s="114">
        <v>-16.25</v>
      </c>
      <c r="N1114" s="114" t="s">
        <v>23</v>
      </c>
      <c r="O1114" s="114">
        <v>-78.33</v>
      </c>
      <c r="P1114" s="114">
        <v>-78.33</v>
      </c>
      <c r="Q1114" s="114">
        <v>9.43</v>
      </c>
      <c r="R1114" s="112"/>
      <c r="S1114" s="112"/>
      <c r="T1114" s="112"/>
      <c r="U1114" s="113"/>
    </row>
    <row r="1115" spans="1:21">
      <c r="A1115" s="116">
        <v>42482</v>
      </c>
      <c r="B1115" s="114" t="s">
        <v>5340</v>
      </c>
      <c r="C1115" s="116">
        <v>42482</v>
      </c>
      <c r="D1115" s="114" t="s">
        <v>5340</v>
      </c>
      <c r="E1115" s="114" t="s">
        <v>1007</v>
      </c>
      <c r="F1115" s="114"/>
      <c r="G1115" s="114"/>
      <c r="H1115" s="114" t="s">
        <v>1008</v>
      </c>
      <c r="I1115" s="114" t="s">
        <v>19</v>
      </c>
      <c r="J1115" s="114" t="s">
        <v>5341</v>
      </c>
      <c r="K1115" s="114"/>
      <c r="L1115" s="114" t="s">
        <v>20</v>
      </c>
      <c r="M1115" s="114">
        <v>-0.25</v>
      </c>
      <c r="N1115" s="114" t="s">
        <v>23</v>
      </c>
      <c r="O1115" s="114">
        <v>-0.77</v>
      </c>
      <c r="P1115" s="114">
        <v>-0.77</v>
      </c>
      <c r="Q1115" s="114">
        <v>0</v>
      </c>
      <c r="R1115" s="112"/>
      <c r="S1115" s="112"/>
      <c r="T1115" s="112"/>
      <c r="U1115" s="112"/>
    </row>
    <row r="1116" spans="1:21" hidden="1">
      <c r="A1116" s="116">
        <v>42482</v>
      </c>
      <c r="B1116" s="114" t="s">
        <v>5342</v>
      </c>
      <c r="C1116" s="116">
        <v>42490</v>
      </c>
      <c r="D1116" s="114" t="s">
        <v>5343</v>
      </c>
      <c r="E1116" s="114" t="s">
        <v>1007</v>
      </c>
      <c r="F1116" s="114"/>
      <c r="G1116" s="114"/>
      <c r="H1116" s="114" t="s">
        <v>1008</v>
      </c>
      <c r="I1116" s="114" t="s">
        <v>17</v>
      </c>
      <c r="J1116" s="114" t="s">
        <v>5344</v>
      </c>
      <c r="K1116" s="114"/>
      <c r="L1116" s="114" t="s">
        <v>20</v>
      </c>
      <c r="M1116" s="114">
        <v>-313.57</v>
      </c>
      <c r="N1116" s="114" t="s">
        <v>23</v>
      </c>
      <c r="O1116" s="114">
        <v>-963.88</v>
      </c>
      <c r="P1116" s="114">
        <v>-963.88</v>
      </c>
      <c r="Q1116" s="114">
        <v>0</v>
      </c>
      <c r="R1116" s="112"/>
      <c r="S1116" s="112"/>
      <c r="T1116" s="112"/>
      <c r="U1116" s="112"/>
    </row>
    <row r="1117" spans="1:21">
      <c r="A1117" s="116">
        <v>42482</v>
      </c>
      <c r="B1117" s="114" t="s">
        <v>5345</v>
      </c>
      <c r="C1117" s="116">
        <v>42482</v>
      </c>
      <c r="D1117" s="114" t="s">
        <v>5345</v>
      </c>
      <c r="E1117" s="114" t="s">
        <v>1007</v>
      </c>
      <c r="F1117" s="114"/>
      <c r="G1117" s="114"/>
      <c r="H1117" s="114" t="s">
        <v>1008</v>
      </c>
      <c r="I1117" s="114" t="s">
        <v>19</v>
      </c>
      <c r="J1117" s="114" t="s">
        <v>5346</v>
      </c>
      <c r="K1117" s="114" t="s">
        <v>21</v>
      </c>
      <c r="L1117" s="114"/>
      <c r="M1117" s="114">
        <v>313.82</v>
      </c>
      <c r="N1117" s="114" t="s">
        <v>23</v>
      </c>
      <c r="O1117" s="114">
        <v>964.65</v>
      </c>
      <c r="P1117" s="114">
        <v>964.65</v>
      </c>
      <c r="Q1117" s="114">
        <v>0</v>
      </c>
      <c r="R1117" s="112"/>
      <c r="S1117" s="112"/>
      <c r="T1117" s="112"/>
      <c r="U1117" s="112"/>
    </row>
    <row r="1118" spans="1:21">
      <c r="A1118" s="116">
        <v>42482</v>
      </c>
      <c r="B1118" s="114" t="s">
        <v>5347</v>
      </c>
      <c r="C1118" s="116">
        <v>42482</v>
      </c>
      <c r="D1118" s="114" t="s">
        <v>5347</v>
      </c>
      <c r="E1118" s="114" t="s">
        <v>1007</v>
      </c>
      <c r="F1118" s="114"/>
      <c r="G1118" s="114"/>
      <c r="H1118" s="114" t="s">
        <v>1008</v>
      </c>
      <c r="I1118" s="114" t="s">
        <v>19</v>
      </c>
      <c r="J1118" s="114" t="s">
        <v>5341</v>
      </c>
      <c r="K1118" s="114"/>
      <c r="L1118" s="114" t="s">
        <v>20</v>
      </c>
      <c r="M1118" s="114">
        <v>-313.82</v>
      </c>
      <c r="N1118" s="114" t="s">
        <v>23</v>
      </c>
      <c r="O1118" s="114">
        <v>-964.65</v>
      </c>
      <c r="P1118" s="114">
        <v>-964.65</v>
      </c>
      <c r="Q1118" s="114">
        <v>0</v>
      </c>
      <c r="R1118" s="112"/>
      <c r="S1118" s="112"/>
      <c r="T1118" s="112"/>
      <c r="U1118" s="112"/>
    </row>
    <row r="1119" spans="1:21">
      <c r="A1119" s="116">
        <v>42482</v>
      </c>
      <c r="B1119" s="114" t="s">
        <v>5347</v>
      </c>
      <c r="C1119" s="116">
        <v>42482</v>
      </c>
      <c r="D1119" s="114" t="s">
        <v>5347</v>
      </c>
      <c r="E1119" s="114" t="s">
        <v>1007</v>
      </c>
      <c r="F1119" s="114"/>
      <c r="G1119" s="114"/>
      <c r="H1119" s="114" t="s">
        <v>1008</v>
      </c>
      <c r="I1119" s="114" t="s">
        <v>19</v>
      </c>
      <c r="J1119" s="114" t="s">
        <v>5341</v>
      </c>
      <c r="K1119" s="114" t="s">
        <v>21</v>
      </c>
      <c r="L1119" s="114"/>
      <c r="M1119" s="114">
        <v>313.82</v>
      </c>
      <c r="N1119" s="114" t="s">
        <v>23</v>
      </c>
      <c r="O1119" s="114">
        <v>964.65</v>
      </c>
      <c r="P1119" s="114">
        <v>964.65</v>
      </c>
      <c r="Q1119" s="114">
        <v>0</v>
      </c>
      <c r="R1119" s="112"/>
      <c r="S1119" s="112"/>
      <c r="T1119" s="112"/>
      <c r="U1119" s="112"/>
    </row>
    <row r="1120" spans="1:21">
      <c r="A1120" s="116">
        <v>42482</v>
      </c>
      <c r="B1120" s="114" t="s">
        <v>5340</v>
      </c>
      <c r="C1120" s="116">
        <v>42482</v>
      </c>
      <c r="D1120" s="114" t="s">
        <v>5340</v>
      </c>
      <c r="E1120" s="114" t="s">
        <v>1007</v>
      </c>
      <c r="F1120" s="114"/>
      <c r="G1120" s="114"/>
      <c r="H1120" s="114" t="s">
        <v>1008</v>
      </c>
      <c r="I1120" s="114" t="s">
        <v>19</v>
      </c>
      <c r="J1120" s="114" t="s">
        <v>5341</v>
      </c>
      <c r="K1120" s="114" t="s">
        <v>21</v>
      </c>
      <c r="L1120" s="114"/>
      <c r="M1120" s="114">
        <v>0.25</v>
      </c>
      <c r="N1120" s="114" t="s">
        <v>23</v>
      </c>
      <c r="O1120" s="114">
        <v>0.77</v>
      </c>
      <c r="P1120" s="114">
        <v>0.77</v>
      </c>
      <c r="Q1120" s="114">
        <v>0</v>
      </c>
      <c r="R1120" s="112"/>
      <c r="S1120" s="113"/>
      <c r="T1120" s="113"/>
      <c r="U1120" s="112"/>
    </row>
    <row r="1121" spans="1:21" hidden="1">
      <c r="A1121" s="116">
        <v>42489</v>
      </c>
      <c r="B1121" s="114" t="s">
        <v>5313</v>
      </c>
      <c r="C1121" s="116">
        <v>42489</v>
      </c>
      <c r="D1121" s="114" t="s">
        <v>5313</v>
      </c>
      <c r="E1121" s="114" t="s">
        <v>1007</v>
      </c>
      <c r="F1121" s="114" t="s">
        <v>3986</v>
      </c>
      <c r="G1121" s="114" t="s">
        <v>5314</v>
      </c>
      <c r="H1121" s="114" t="s">
        <v>1008</v>
      </c>
      <c r="I1121" s="114" t="s">
        <v>81</v>
      </c>
      <c r="J1121" s="114" t="s">
        <v>5315</v>
      </c>
      <c r="K1121" s="114"/>
      <c r="L1121" s="114" t="s">
        <v>20</v>
      </c>
      <c r="M1121" s="114">
        <v>-0.25</v>
      </c>
      <c r="N1121" s="114" t="s">
        <v>23</v>
      </c>
      <c r="O1121" s="114">
        <v>-0.77</v>
      </c>
      <c r="P1121" s="114">
        <v>-0.77</v>
      </c>
      <c r="Q1121" s="114">
        <v>0</v>
      </c>
      <c r="R1121" s="112"/>
      <c r="S1121" s="113"/>
      <c r="T1121" s="113"/>
      <c r="U1121" s="112"/>
    </row>
    <row r="1122" spans="1:21">
      <c r="A1122" s="116">
        <v>42489</v>
      </c>
      <c r="B1122" s="114" t="s">
        <v>5326</v>
      </c>
      <c r="C1122" s="116">
        <v>42489</v>
      </c>
      <c r="D1122" s="114" t="s">
        <v>5326</v>
      </c>
      <c r="E1122" s="114" t="s">
        <v>1009</v>
      </c>
      <c r="F1122" s="114"/>
      <c r="G1122" s="114"/>
      <c r="H1122" s="114" t="s">
        <v>1010</v>
      </c>
      <c r="I1122" s="114" t="s">
        <v>19</v>
      </c>
      <c r="J1122" s="114" t="s">
        <v>5327</v>
      </c>
      <c r="K1122" s="114"/>
      <c r="L1122" s="114" t="s">
        <v>20</v>
      </c>
      <c r="M1122" s="114">
        <v>-5.39</v>
      </c>
      <c r="N1122" s="114" t="s">
        <v>23</v>
      </c>
      <c r="O1122" s="114">
        <v>-43.93</v>
      </c>
      <c r="P1122" s="114">
        <v>-43.93</v>
      </c>
      <c r="Q1122" s="114">
        <v>0</v>
      </c>
      <c r="R1122" s="112"/>
      <c r="S1122" s="113"/>
      <c r="T1122" s="113"/>
      <c r="U1122" s="112"/>
    </row>
    <row r="1123" spans="1:21">
      <c r="A1123" s="116">
        <v>42489</v>
      </c>
      <c r="B1123" s="114" t="s">
        <v>5326</v>
      </c>
      <c r="C1123" s="116">
        <v>42489</v>
      </c>
      <c r="D1123" s="114" t="s">
        <v>5326</v>
      </c>
      <c r="E1123" s="114" t="s">
        <v>1009</v>
      </c>
      <c r="F1123" s="114"/>
      <c r="G1123" s="114"/>
      <c r="H1123" s="114" t="s">
        <v>1010</v>
      </c>
      <c r="I1123" s="114" t="s">
        <v>19</v>
      </c>
      <c r="J1123" s="114" t="s">
        <v>5327</v>
      </c>
      <c r="K1123" s="114" t="s">
        <v>21</v>
      </c>
      <c r="L1123" s="114"/>
      <c r="M1123" s="114">
        <v>5.39</v>
      </c>
      <c r="N1123" s="114" t="s">
        <v>23</v>
      </c>
      <c r="O1123" s="114">
        <v>43.93</v>
      </c>
      <c r="P1123" s="114">
        <v>43.93</v>
      </c>
      <c r="Q1123" s="114">
        <v>0</v>
      </c>
      <c r="R1123" s="112"/>
      <c r="S1123" s="113"/>
      <c r="T1123" s="113"/>
      <c r="U1123" s="112"/>
    </row>
    <row r="1124" spans="1:21" hidden="1">
      <c r="A1124" s="116">
        <v>42489</v>
      </c>
      <c r="B1124" s="114" t="s">
        <v>5313</v>
      </c>
      <c r="C1124" s="116">
        <v>42489</v>
      </c>
      <c r="D1124" s="114" t="s">
        <v>5313</v>
      </c>
      <c r="E1124" s="114" t="s">
        <v>1009</v>
      </c>
      <c r="F1124" s="114" t="s">
        <v>3986</v>
      </c>
      <c r="G1124" s="114" t="s">
        <v>5314</v>
      </c>
      <c r="H1124" s="114" t="s">
        <v>1010</v>
      </c>
      <c r="I1124" s="114" t="s">
        <v>81</v>
      </c>
      <c r="J1124" s="114" t="s">
        <v>5315</v>
      </c>
      <c r="K1124" s="114"/>
      <c r="L1124" s="114" t="s">
        <v>20</v>
      </c>
      <c r="M1124" s="114">
        <v>-5.39</v>
      </c>
      <c r="N1124" s="114" t="s">
        <v>23</v>
      </c>
      <c r="O1124" s="114">
        <v>-32.89</v>
      </c>
      <c r="P1124" s="114">
        <v>-32.89</v>
      </c>
      <c r="Q1124" s="114">
        <v>-11.04</v>
      </c>
      <c r="R1124" s="112"/>
      <c r="S1124" s="113"/>
      <c r="T1124" s="113"/>
      <c r="U1124" s="112"/>
    </row>
    <row r="1125" spans="1:21">
      <c r="A1125" s="116">
        <v>42467</v>
      </c>
      <c r="B1125" s="114" t="s">
        <v>5348</v>
      </c>
      <c r="C1125" s="116">
        <v>42467</v>
      </c>
      <c r="D1125" s="114" t="s">
        <v>5348</v>
      </c>
      <c r="E1125" s="114" t="s">
        <v>4005</v>
      </c>
      <c r="F1125" s="114"/>
      <c r="G1125" s="114"/>
      <c r="H1125" s="114" t="s">
        <v>4006</v>
      </c>
      <c r="I1125" s="114" t="s">
        <v>19</v>
      </c>
      <c r="J1125" s="114" t="s">
        <v>5349</v>
      </c>
      <c r="K1125" s="114"/>
      <c r="L1125" s="114" t="s">
        <v>20</v>
      </c>
      <c r="M1125" s="136">
        <v>-20907.580000000002</v>
      </c>
      <c r="N1125" s="114" t="s">
        <v>23</v>
      </c>
      <c r="O1125" s="136">
        <v>-11409.45</v>
      </c>
      <c r="P1125" s="136">
        <v>-11409.45</v>
      </c>
      <c r="Q1125" s="114">
        <v>-602</v>
      </c>
      <c r="R1125" s="112"/>
      <c r="S1125" s="113"/>
      <c r="T1125" s="113"/>
      <c r="U1125" s="112"/>
    </row>
    <row r="1126" spans="1:21">
      <c r="A1126" s="116">
        <v>42467</v>
      </c>
      <c r="B1126" s="114" t="s">
        <v>5348</v>
      </c>
      <c r="C1126" s="116">
        <v>42467</v>
      </c>
      <c r="D1126" s="114" t="s">
        <v>5348</v>
      </c>
      <c r="E1126" s="114" t="s">
        <v>4005</v>
      </c>
      <c r="F1126" s="114"/>
      <c r="G1126" s="114"/>
      <c r="H1126" s="114" t="s">
        <v>4006</v>
      </c>
      <c r="I1126" s="114" t="s">
        <v>19</v>
      </c>
      <c r="J1126" s="114" t="s">
        <v>5349</v>
      </c>
      <c r="K1126" s="114" t="s">
        <v>21</v>
      </c>
      <c r="L1126" s="114"/>
      <c r="M1126" s="136">
        <v>20907.580000000002</v>
      </c>
      <c r="N1126" s="114" t="s">
        <v>23</v>
      </c>
      <c r="O1126" s="136">
        <v>11409.45</v>
      </c>
      <c r="P1126" s="136">
        <v>11409.45</v>
      </c>
      <c r="Q1126" s="114">
        <v>602</v>
      </c>
      <c r="R1126" s="112"/>
      <c r="S1126" s="113"/>
      <c r="T1126" s="113"/>
      <c r="U1126" s="112"/>
    </row>
    <row r="1127" spans="1:21">
      <c r="A1127" s="116">
        <v>42467</v>
      </c>
      <c r="B1127" s="114" t="s">
        <v>5350</v>
      </c>
      <c r="C1127" s="116">
        <v>42467</v>
      </c>
      <c r="D1127" s="114" t="s">
        <v>5350</v>
      </c>
      <c r="E1127" s="114" t="s">
        <v>4005</v>
      </c>
      <c r="F1127" s="114"/>
      <c r="G1127" s="114"/>
      <c r="H1127" s="114" t="s">
        <v>4006</v>
      </c>
      <c r="I1127" s="114" t="s">
        <v>19</v>
      </c>
      <c r="J1127" s="114" t="s">
        <v>5349</v>
      </c>
      <c r="K1127" s="114"/>
      <c r="L1127" s="114" t="s">
        <v>20</v>
      </c>
      <c r="M1127" s="114">
        <v>-5.23</v>
      </c>
      <c r="N1127" s="114" t="s">
        <v>23</v>
      </c>
      <c r="O1127" s="114">
        <v>-2.85</v>
      </c>
      <c r="P1127" s="114">
        <v>-2.85</v>
      </c>
      <c r="Q1127" s="114">
        <v>-0.15</v>
      </c>
      <c r="R1127" s="112"/>
      <c r="S1127" s="112"/>
      <c r="T1127" s="112"/>
      <c r="U1127" s="112"/>
    </row>
    <row r="1128" spans="1:21">
      <c r="A1128" s="116">
        <v>42468</v>
      </c>
      <c r="B1128" s="114" t="s">
        <v>5351</v>
      </c>
      <c r="C1128" s="116">
        <v>42468</v>
      </c>
      <c r="D1128" s="114" t="s">
        <v>5351</v>
      </c>
      <c r="E1128" s="114" t="s">
        <v>4005</v>
      </c>
      <c r="F1128" s="114"/>
      <c r="G1128" s="114"/>
      <c r="H1128" s="114" t="s">
        <v>4006</v>
      </c>
      <c r="I1128" s="114" t="s">
        <v>19</v>
      </c>
      <c r="J1128" s="114" t="s">
        <v>5352</v>
      </c>
      <c r="K1128" s="114" t="s">
        <v>21</v>
      </c>
      <c r="L1128" s="114"/>
      <c r="M1128" s="136">
        <v>20888.759999999998</v>
      </c>
      <c r="N1128" s="114" t="s">
        <v>23</v>
      </c>
      <c r="O1128" s="136">
        <v>11718.89</v>
      </c>
      <c r="P1128" s="136">
        <v>11720.79</v>
      </c>
      <c r="Q1128" s="114">
        <v>279.7</v>
      </c>
      <c r="R1128" s="112"/>
      <c r="S1128" s="112"/>
      <c r="T1128" s="112"/>
      <c r="U1128" s="112"/>
    </row>
    <row r="1129" spans="1:21" hidden="1">
      <c r="A1129" s="116">
        <v>42467</v>
      </c>
      <c r="B1129" s="114" t="s">
        <v>5353</v>
      </c>
      <c r="C1129" s="116">
        <v>42467</v>
      </c>
      <c r="D1129" s="114" t="s">
        <v>5353</v>
      </c>
      <c r="E1129" s="114" t="s">
        <v>4005</v>
      </c>
      <c r="F1129" s="114" t="s">
        <v>5354</v>
      </c>
      <c r="G1129" s="114" t="s">
        <v>5355</v>
      </c>
      <c r="H1129" s="114" t="s">
        <v>4006</v>
      </c>
      <c r="I1129" s="114" t="s">
        <v>24</v>
      </c>
      <c r="J1129" s="114" t="s">
        <v>5356</v>
      </c>
      <c r="K1129" s="114" t="s">
        <v>21</v>
      </c>
      <c r="L1129" s="114"/>
      <c r="M1129" s="136">
        <v>20907.580000000002</v>
      </c>
      <c r="N1129" s="114" t="s">
        <v>23</v>
      </c>
      <c r="O1129" s="136">
        <v>10600</v>
      </c>
      <c r="P1129" s="136">
        <v>10600</v>
      </c>
      <c r="Q1129" s="136">
        <v>1411.45</v>
      </c>
      <c r="R1129" s="112"/>
      <c r="S1129" s="113"/>
      <c r="T1129" s="113"/>
      <c r="U1129" s="112"/>
    </row>
    <row r="1130" spans="1:21">
      <c r="A1130" s="116">
        <v>42468</v>
      </c>
      <c r="B1130" s="114" t="s">
        <v>5357</v>
      </c>
      <c r="C1130" s="116">
        <v>42468</v>
      </c>
      <c r="D1130" s="114" t="s">
        <v>5357</v>
      </c>
      <c r="E1130" s="114" t="s">
        <v>4005</v>
      </c>
      <c r="F1130" s="114"/>
      <c r="G1130" s="114"/>
      <c r="H1130" s="114" t="s">
        <v>4006</v>
      </c>
      <c r="I1130" s="114" t="s">
        <v>19</v>
      </c>
      <c r="J1130" s="114" t="s">
        <v>5358</v>
      </c>
      <c r="K1130" s="114"/>
      <c r="L1130" s="114" t="s">
        <v>20</v>
      </c>
      <c r="M1130" s="136">
        <v>-9864.6</v>
      </c>
      <c r="N1130" s="114" t="s">
        <v>23</v>
      </c>
      <c r="O1130" s="136">
        <v>-5535.08</v>
      </c>
      <c r="P1130" s="136">
        <v>-5535.07</v>
      </c>
      <c r="Q1130" s="114">
        <v>-132.09</v>
      </c>
      <c r="R1130" s="112"/>
      <c r="S1130" s="113"/>
      <c r="T1130" s="113"/>
      <c r="U1130" s="112"/>
    </row>
    <row r="1131" spans="1:21">
      <c r="A1131" s="116">
        <v>42468</v>
      </c>
      <c r="B1131" s="114" t="s">
        <v>5357</v>
      </c>
      <c r="C1131" s="116">
        <v>42468</v>
      </c>
      <c r="D1131" s="114" t="s">
        <v>5357</v>
      </c>
      <c r="E1131" s="114" t="s">
        <v>4005</v>
      </c>
      <c r="F1131" s="114"/>
      <c r="G1131" s="114"/>
      <c r="H1131" s="114" t="s">
        <v>4006</v>
      </c>
      <c r="I1131" s="114" t="s">
        <v>19</v>
      </c>
      <c r="J1131" s="114" t="s">
        <v>5358</v>
      </c>
      <c r="K1131" s="114" t="s">
        <v>21</v>
      </c>
      <c r="L1131" s="114"/>
      <c r="M1131" s="136">
        <v>9864.6</v>
      </c>
      <c r="N1131" s="114" t="s">
        <v>23</v>
      </c>
      <c r="O1131" s="136">
        <v>5535.08</v>
      </c>
      <c r="P1131" s="136">
        <v>5535.07</v>
      </c>
      <c r="Q1131" s="114">
        <v>132.08000000000001</v>
      </c>
      <c r="R1131" s="112"/>
      <c r="S1131" s="112"/>
      <c r="T1131" s="112"/>
      <c r="U1131" s="112"/>
    </row>
    <row r="1132" spans="1:21">
      <c r="A1132" s="116">
        <v>42468</v>
      </c>
      <c r="B1132" s="114" t="s">
        <v>5351</v>
      </c>
      <c r="C1132" s="116">
        <v>42468</v>
      </c>
      <c r="D1132" s="114" t="s">
        <v>5351</v>
      </c>
      <c r="E1132" s="114" t="s">
        <v>4005</v>
      </c>
      <c r="F1132" s="114"/>
      <c r="G1132" s="114"/>
      <c r="H1132" s="114" t="s">
        <v>4006</v>
      </c>
      <c r="I1132" s="114" t="s">
        <v>19</v>
      </c>
      <c r="J1132" s="114" t="s">
        <v>5352</v>
      </c>
      <c r="K1132" s="114"/>
      <c r="L1132" s="114" t="s">
        <v>20</v>
      </c>
      <c r="M1132" s="136">
        <v>-20888.759999999998</v>
      </c>
      <c r="N1132" s="114" t="s">
        <v>23</v>
      </c>
      <c r="O1132" s="136">
        <v>-11718.89</v>
      </c>
      <c r="P1132" s="136">
        <v>-11720.79</v>
      </c>
      <c r="Q1132" s="114">
        <v>-279.7</v>
      </c>
      <c r="R1132" s="112"/>
      <c r="S1132" s="112"/>
      <c r="T1132" s="112"/>
      <c r="U1132" s="112"/>
    </row>
    <row r="1133" spans="1:21" hidden="1">
      <c r="A1133" s="116">
        <v>42468</v>
      </c>
      <c r="B1133" s="114" t="s">
        <v>5359</v>
      </c>
      <c r="C1133" s="116">
        <v>42490</v>
      </c>
      <c r="D1133" s="114" t="s">
        <v>5360</v>
      </c>
      <c r="E1133" s="114" t="s">
        <v>4005</v>
      </c>
      <c r="F1133" s="114"/>
      <c r="G1133" s="114"/>
      <c r="H1133" s="114" t="s">
        <v>4006</v>
      </c>
      <c r="I1133" s="114" t="s">
        <v>17</v>
      </c>
      <c r="J1133" s="114" t="s">
        <v>5361</v>
      </c>
      <c r="K1133" s="114"/>
      <c r="L1133" s="114" t="s">
        <v>20</v>
      </c>
      <c r="M1133" s="136">
        <v>-9864.6</v>
      </c>
      <c r="N1133" s="114" t="s">
        <v>23</v>
      </c>
      <c r="O1133" s="136">
        <v>-5534.13</v>
      </c>
      <c r="P1133" s="136">
        <v>-5534.13</v>
      </c>
      <c r="Q1133" s="114">
        <v>-133.02000000000001</v>
      </c>
      <c r="R1133" s="112"/>
      <c r="S1133" s="113"/>
      <c r="T1133" s="113"/>
      <c r="U1133" s="112"/>
    </row>
    <row r="1134" spans="1:21">
      <c r="A1134" s="116">
        <v>42468</v>
      </c>
      <c r="B1134" s="114" t="s">
        <v>5362</v>
      </c>
      <c r="C1134" s="116">
        <v>42468</v>
      </c>
      <c r="D1134" s="114" t="s">
        <v>5362</v>
      </c>
      <c r="E1134" s="114" t="s">
        <v>4005</v>
      </c>
      <c r="F1134" s="114"/>
      <c r="G1134" s="114"/>
      <c r="H1134" s="114" t="s">
        <v>4006</v>
      </c>
      <c r="I1134" s="114" t="s">
        <v>19</v>
      </c>
      <c r="J1134" s="114" t="s">
        <v>5363</v>
      </c>
      <c r="K1134" s="114"/>
      <c r="L1134" s="114" t="s">
        <v>20</v>
      </c>
      <c r="M1134" s="136">
        <v>-20888.759999999998</v>
      </c>
      <c r="N1134" s="114" t="s">
        <v>23</v>
      </c>
      <c r="O1134" s="136">
        <v>-11720.79</v>
      </c>
      <c r="P1134" s="136">
        <v>-11720.79</v>
      </c>
      <c r="Q1134" s="114">
        <v>-279.7</v>
      </c>
      <c r="R1134" s="112"/>
      <c r="S1134" s="113"/>
      <c r="T1134" s="113"/>
      <c r="U1134" s="112"/>
    </row>
    <row r="1135" spans="1:21">
      <c r="A1135" s="116">
        <v>42468</v>
      </c>
      <c r="B1135" s="114" t="s">
        <v>5362</v>
      </c>
      <c r="C1135" s="116">
        <v>42468</v>
      </c>
      <c r="D1135" s="114" t="s">
        <v>5362</v>
      </c>
      <c r="E1135" s="114" t="s">
        <v>4005</v>
      </c>
      <c r="F1135" s="114"/>
      <c r="G1135" s="114"/>
      <c r="H1135" s="114" t="s">
        <v>4006</v>
      </c>
      <c r="I1135" s="114" t="s">
        <v>19</v>
      </c>
      <c r="J1135" s="114" t="s">
        <v>5363</v>
      </c>
      <c r="K1135" s="114" t="s">
        <v>21</v>
      </c>
      <c r="L1135" s="114"/>
      <c r="M1135" s="136">
        <v>20888.759999999998</v>
      </c>
      <c r="N1135" s="114" t="s">
        <v>23</v>
      </c>
      <c r="O1135" s="136">
        <v>11720.79</v>
      </c>
      <c r="P1135" s="136">
        <v>11720.79</v>
      </c>
      <c r="Q1135" s="114">
        <v>279.7</v>
      </c>
      <c r="R1135" s="112"/>
      <c r="S1135" s="113"/>
      <c r="T1135" s="113"/>
      <c r="U1135" s="112"/>
    </row>
    <row r="1136" spans="1:21">
      <c r="A1136" s="116">
        <v>42468</v>
      </c>
      <c r="B1136" s="114" t="s">
        <v>5364</v>
      </c>
      <c r="C1136" s="116">
        <v>42468</v>
      </c>
      <c r="D1136" s="114" t="s">
        <v>5364</v>
      </c>
      <c r="E1136" s="114" t="s">
        <v>4005</v>
      </c>
      <c r="F1136" s="114"/>
      <c r="G1136" s="114"/>
      <c r="H1136" s="114" t="s">
        <v>4006</v>
      </c>
      <c r="I1136" s="114" t="s">
        <v>19</v>
      </c>
      <c r="J1136" s="114" t="s">
        <v>5363</v>
      </c>
      <c r="K1136" s="114"/>
      <c r="L1136" s="114" t="s">
        <v>20</v>
      </c>
      <c r="M1136" s="114">
        <v>-18.8</v>
      </c>
      <c r="N1136" s="114" t="s">
        <v>23</v>
      </c>
      <c r="O1136" s="114">
        <v>-10.55</v>
      </c>
      <c r="P1136" s="114">
        <v>-10.55</v>
      </c>
      <c r="Q1136" s="114">
        <v>-0.25</v>
      </c>
      <c r="R1136" s="112"/>
      <c r="S1136" s="113"/>
      <c r="T1136" s="113"/>
      <c r="U1136" s="112"/>
    </row>
    <row r="1137" spans="1:21">
      <c r="A1137" s="116">
        <v>42467</v>
      </c>
      <c r="B1137" s="114" t="s">
        <v>5365</v>
      </c>
      <c r="C1137" s="116">
        <v>42467</v>
      </c>
      <c r="D1137" s="114" t="s">
        <v>5365</v>
      </c>
      <c r="E1137" s="114" t="s">
        <v>4005</v>
      </c>
      <c r="F1137" s="114"/>
      <c r="G1137" s="114"/>
      <c r="H1137" s="114" t="s">
        <v>4006</v>
      </c>
      <c r="I1137" s="114" t="s">
        <v>19</v>
      </c>
      <c r="J1137" s="114" t="s">
        <v>5366</v>
      </c>
      <c r="K1137" s="114" t="s">
        <v>21</v>
      </c>
      <c r="L1137" s="114"/>
      <c r="M1137" s="114">
        <v>5.23</v>
      </c>
      <c r="N1137" s="114" t="s">
        <v>23</v>
      </c>
      <c r="O1137" s="114">
        <v>2.85</v>
      </c>
      <c r="P1137" s="114">
        <v>2.85</v>
      </c>
      <c r="Q1137" s="114">
        <v>0</v>
      </c>
      <c r="R1137" s="112"/>
      <c r="S1137" s="113"/>
      <c r="T1137" s="113"/>
      <c r="U1137" s="112"/>
    </row>
    <row r="1138" spans="1:21">
      <c r="A1138" s="116">
        <v>42467</v>
      </c>
      <c r="B1138" s="114" t="s">
        <v>5367</v>
      </c>
      <c r="C1138" s="116">
        <v>42467</v>
      </c>
      <c r="D1138" s="114" t="s">
        <v>5367</v>
      </c>
      <c r="E1138" s="114" t="s">
        <v>4005</v>
      </c>
      <c r="F1138" s="114"/>
      <c r="G1138" s="114"/>
      <c r="H1138" s="114" t="s">
        <v>4006</v>
      </c>
      <c r="I1138" s="114" t="s">
        <v>19</v>
      </c>
      <c r="J1138" s="114" t="s">
        <v>5368</v>
      </c>
      <c r="K1138" s="114"/>
      <c r="L1138" s="114" t="s">
        <v>20</v>
      </c>
      <c r="M1138" s="136">
        <v>-20907.580000000002</v>
      </c>
      <c r="N1138" s="114" t="s">
        <v>23</v>
      </c>
      <c r="O1138" s="136">
        <v>-11409.45</v>
      </c>
      <c r="P1138" s="136">
        <v>-11409.45</v>
      </c>
      <c r="Q1138" s="114">
        <v>-601.85</v>
      </c>
      <c r="R1138" s="112"/>
      <c r="S1138" s="113"/>
      <c r="T1138" s="113"/>
      <c r="U1138" s="112"/>
    </row>
    <row r="1139" spans="1:21">
      <c r="A1139" s="116">
        <v>42467</v>
      </c>
      <c r="B1139" s="114" t="s">
        <v>5367</v>
      </c>
      <c r="C1139" s="116">
        <v>42467</v>
      </c>
      <c r="D1139" s="114" t="s">
        <v>5367</v>
      </c>
      <c r="E1139" s="114" t="s">
        <v>4005</v>
      </c>
      <c r="F1139" s="114"/>
      <c r="G1139" s="114"/>
      <c r="H1139" s="114" t="s">
        <v>4006</v>
      </c>
      <c r="I1139" s="114" t="s">
        <v>19</v>
      </c>
      <c r="J1139" s="114" t="s">
        <v>5368</v>
      </c>
      <c r="K1139" s="114" t="s">
        <v>21</v>
      </c>
      <c r="L1139" s="114"/>
      <c r="M1139" s="136">
        <v>20907.580000000002</v>
      </c>
      <c r="N1139" s="114" t="s">
        <v>23</v>
      </c>
      <c r="O1139" s="136">
        <v>11409.45</v>
      </c>
      <c r="P1139" s="136">
        <v>11409.45</v>
      </c>
      <c r="Q1139" s="114">
        <v>601.85</v>
      </c>
      <c r="R1139" s="112"/>
      <c r="S1139" s="113"/>
      <c r="T1139" s="113"/>
      <c r="U1139" s="113"/>
    </row>
    <row r="1140" spans="1:21">
      <c r="A1140" s="116">
        <v>42468</v>
      </c>
      <c r="B1140" s="114" t="s">
        <v>5351</v>
      </c>
      <c r="C1140" s="116">
        <v>42468</v>
      </c>
      <c r="D1140" s="114" t="s">
        <v>5351</v>
      </c>
      <c r="E1140" s="114" t="s">
        <v>4005</v>
      </c>
      <c r="F1140" s="114"/>
      <c r="G1140" s="114"/>
      <c r="H1140" s="114" t="s">
        <v>4006</v>
      </c>
      <c r="I1140" s="114" t="s">
        <v>19</v>
      </c>
      <c r="J1140" s="114" t="s">
        <v>5352</v>
      </c>
      <c r="K1140" s="114"/>
      <c r="L1140" s="114" t="s">
        <v>20</v>
      </c>
      <c r="M1140" s="114">
        <v>-18.82</v>
      </c>
      <c r="N1140" s="114" t="s">
        <v>23</v>
      </c>
      <c r="O1140" s="114">
        <v>-8.66</v>
      </c>
      <c r="P1140" s="114">
        <v>-8.66</v>
      </c>
      <c r="Q1140" s="114">
        <v>-2.15</v>
      </c>
      <c r="R1140" s="112"/>
      <c r="S1140" s="113"/>
      <c r="T1140" s="113"/>
      <c r="U1140" s="113"/>
    </row>
    <row r="1141" spans="1:21" hidden="1">
      <c r="A1141" s="116">
        <v>42472</v>
      </c>
      <c r="B1141" s="114" t="s">
        <v>5369</v>
      </c>
      <c r="C1141" s="116">
        <v>42490</v>
      </c>
      <c r="D1141" s="114" t="s">
        <v>5370</v>
      </c>
      <c r="E1141" s="114" t="s">
        <v>4005</v>
      </c>
      <c r="F1141" s="114"/>
      <c r="G1141" s="114"/>
      <c r="H1141" s="114" t="s">
        <v>4006</v>
      </c>
      <c r="I1141" s="114" t="s">
        <v>17</v>
      </c>
      <c r="J1141" s="114" t="s">
        <v>5371</v>
      </c>
      <c r="K1141" s="114"/>
      <c r="L1141" s="114" t="s">
        <v>20</v>
      </c>
      <c r="M1141" s="136">
        <v>-4030.12</v>
      </c>
      <c r="N1141" s="114" t="s">
        <v>23</v>
      </c>
      <c r="O1141" s="136">
        <v>-2260.9499999999998</v>
      </c>
      <c r="P1141" s="136">
        <v>-2260.9499999999998</v>
      </c>
      <c r="Q1141" s="114">
        <v>-54.35</v>
      </c>
      <c r="R1141" s="112"/>
      <c r="S1141" s="113"/>
      <c r="T1141" s="113"/>
      <c r="U1141" s="113"/>
    </row>
    <row r="1142" spans="1:21" hidden="1">
      <c r="A1142" s="116">
        <v>42471</v>
      </c>
      <c r="B1142" s="114" t="s">
        <v>5372</v>
      </c>
      <c r="C1142" s="116">
        <v>42490</v>
      </c>
      <c r="D1142" s="114" t="s">
        <v>5373</v>
      </c>
      <c r="E1142" s="114" t="s">
        <v>4005</v>
      </c>
      <c r="F1142" s="114"/>
      <c r="G1142" s="114"/>
      <c r="H1142" s="114" t="s">
        <v>4006</v>
      </c>
      <c r="I1142" s="114" t="s">
        <v>17</v>
      </c>
      <c r="J1142" s="114" t="s">
        <v>5374</v>
      </c>
      <c r="K1142" s="114"/>
      <c r="L1142" s="114" t="s">
        <v>20</v>
      </c>
      <c r="M1142" s="136">
        <v>-6957.85</v>
      </c>
      <c r="N1142" s="114" t="s">
        <v>23</v>
      </c>
      <c r="O1142" s="136">
        <v>-3903.42</v>
      </c>
      <c r="P1142" s="136">
        <v>-3903.42</v>
      </c>
      <c r="Q1142" s="114">
        <v>-93.83</v>
      </c>
      <c r="R1142" s="112"/>
      <c r="S1142" s="113"/>
      <c r="T1142" s="113"/>
      <c r="U1142" s="112"/>
    </row>
    <row r="1143" spans="1:21" hidden="1">
      <c r="A1143" s="116">
        <v>42471</v>
      </c>
      <c r="B1143" s="114" t="s">
        <v>5375</v>
      </c>
      <c r="C1143" s="116">
        <v>42490</v>
      </c>
      <c r="D1143" s="114" t="s">
        <v>5373</v>
      </c>
      <c r="E1143" s="114" t="s">
        <v>4005</v>
      </c>
      <c r="F1143" s="114"/>
      <c r="G1143" s="114"/>
      <c r="H1143" s="114" t="s">
        <v>4006</v>
      </c>
      <c r="I1143" s="114" t="s">
        <v>17</v>
      </c>
      <c r="J1143" s="114" t="s">
        <v>5374</v>
      </c>
      <c r="K1143" s="114"/>
      <c r="L1143" s="114" t="s">
        <v>20</v>
      </c>
      <c r="M1143" s="114">
        <v>-17.39</v>
      </c>
      <c r="N1143" s="114" t="s">
        <v>23</v>
      </c>
      <c r="O1143" s="114">
        <v>-9.76</v>
      </c>
      <c r="P1143" s="114">
        <v>-9.76</v>
      </c>
      <c r="Q1143" s="114">
        <v>-0.23</v>
      </c>
      <c r="R1143" s="112"/>
      <c r="S1143" s="113"/>
      <c r="T1143" s="113"/>
      <c r="U1143" s="113"/>
    </row>
    <row r="1144" spans="1:21">
      <c r="A1144" s="116">
        <v>42472</v>
      </c>
      <c r="B1144" s="114" t="s">
        <v>5376</v>
      </c>
      <c r="C1144" s="116">
        <v>42472</v>
      </c>
      <c r="D1144" s="114" t="s">
        <v>5376</v>
      </c>
      <c r="E1144" s="114" t="s">
        <v>4005</v>
      </c>
      <c r="F1144" s="114"/>
      <c r="G1144" s="114"/>
      <c r="H1144" s="114" t="s">
        <v>4006</v>
      </c>
      <c r="I1144" s="114" t="s">
        <v>19</v>
      </c>
      <c r="J1144" s="114" t="s">
        <v>5377</v>
      </c>
      <c r="K1144" s="114"/>
      <c r="L1144" s="114" t="s">
        <v>20</v>
      </c>
      <c r="M1144" s="136">
        <v>-4030.12</v>
      </c>
      <c r="N1144" s="114" t="s">
        <v>23</v>
      </c>
      <c r="O1144" s="136">
        <v>-2261.33</v>
      </c>
      <c r="P1144" s="136">
        <v>-2261.33</v>
      </c>
      <c r="Q1144" s="114">
        <v>-53.96</v>
      </c>
      <c r="R1144" s="112"/>
      <c r="S1144" s="113"/>
      <c r="T1144" s="113"/>
      <c r="U1144" s="112"/>
    </row>
    <row r="1145" spans="1:21">
      <c r="A1145" s="116">
        <v>42472</v>
      </c>
      <c r="B1145" s="114" t="s">
        <v>5376</v>
      </c>
      <c r="C1145" s="116">
        <v>42472</v>
      </c>
      <c r="D1145" s="114" t="s">
        <v>5376</v>
      </c>
      <c r="E1145" s="114" t="s">
        <v>4005</v>
      </c>
      <c r="F1145" s="114"/>
      <c r="G1145" s="114"/>
      <c r="H1145" s="114" t="s">
        <v>4006</v>
      </c>
      <c r="I1145" s="114" t="s">
        <v>19</v>
      </c>
      <c r="J1145" s="114" t="s">
        <v>5377</v>
      </c>
      <c r="K1145" s="114" t="s">
        <v>21</v>
      </c>
      <c r="L1145" s="114"/>
      <c r="M1145" s="136">
        <v>4030.12</v>
      </c>
      <c r="N1145" s="114" t="s">
        <v>23</v>
      </c>
      <c r="O1145" s="136">
        <v>2261.33</v>
      </c>
      <c r="P1145" s="136">
        <v>2261.33</v>
      </c>
      <c r="Q1145" s="114">
        <v>53.97</v>
      </c>
      <c r="R1145" s="112"/>
      <c r="S1145" s="113"/>
      <c r="T1145" s="113"/>
      <c r="U1145" s="113"/>
    </row>
    <row r="1146" spans="1:21">
      <c r="A1146" s="116">
        <v>42471</v>
      </c>
      <c r="B1146" s="114" t="s">
        <v>5378</v>
      </c>
      <c r="C1146" s="116">
        <v>42471</v>
      </c>
      <c r="D1146" s="114" t="s">
        <v>5378</v>
      </c>
      <c r="E1146" s="114" t="s">
        <v>4005</v>
      </c>
      <c r="F1146" s="114"/>
      <c r="G1146" s="114"/>
      <c r="H1146" s="114" t="s">
        <v>4006</v>
      </c>
      <c r="I1146" s="114" t="s">
        <v>19</v>
      </c>
      <c r="J1146" s="114" t="s">
        <v>5379</v>
      </c>
      <c r="K1146" s="114"/>
      <c r="L1146" s="114" t="s">
        <v>20</v>
      </c>
      <c r="M1146" s="136">
        <v>-6975.24</v>
      </c>
      <c r="N1146" s="114" t="s">
        <v>23</v>
      </c>
      <c r="O1146" s="136">
        <v>-3913.85</v>
      </c>
      <c r="P1146" s="136">
        <v>-3913.84</v>
      </c>
      <c r="Q1146" s="114">
        <v>-93.4</v>
      </c>
      <c r="R1146" s="112"/>
      <c r="S1146" s="113"/>
      <c r="T1146" s="113"/>
      <c r="U1146" s="112"/>
    </row>
    <row r="1147" spans="1:21">
      <c r="A1147" s="116">
        <v>42471</v>
      </c>
      <c r="B1147" s="114" t="s">
        <v>5378</v>
      </c>
      <c r="C1147" s="116">
        <v>42471</v>
      </c>
      <c r="D1147" s="114" t="s">
        <v>5378</v>
      </c>
      <c r="E1147" s="114" t="s">
        <v>4005</v>
      </c>
      <c r="F1147" s="114"/>
      <c r="G1147" s="114"/>
      <c r="H1147" s="114" t="s">
        <v>4006</v>
      </c>
      <c r="I1147" s="114" t="s">
        <v>19</v>
      </c>
      <c r="J1147" s="114" t="s">
        <v>5379</v>
      </c>
      <c r="K1147" s="114" t="s">
        <v>21</v>
      </c>
      <c r="L1147" s="114"/>
      <c r="M1147" s="136">
        <v>6975.24</v>
      </c>
      <c r="N1147" s="114" t="s">
        <v>23</v>
      </c>
      <c r="O1147" s="136">
        <v>3913.85</v>
      </c>
      <c r="P1147" s="136">
        <v>3913.84</v>
      </c>
      <c r="Q1147" s="114">
        <v>93.4</v>
      </c>
      <c r="R1147" s="112"/>
      <c r="S1147" s="113"/>
      <c r="T1147" s="113"/>
      <c r="U1147" s="113"/>
    </row>
    <row r="1148" spans="1:21">
      <c r="A1148" s="116">
        <v>42488</v>
      </c>
      <c r="B1148" s="114" t="s">
        <v>5380</v>
      </c>
      <c r="C1148" s="116">
        <v>42488</v>
      </c>
      <c r="D1148" s="114" t="s">
        <v>5380</v>
      </c>
      <c r="E1148" s="114" t="s">
        <v>4005</v>
      </c>
      <c r="F1148" s="114"/>
      <c r="G1148" s="114"/>
      <c r="H1148" s="114" t="s">
        <v>4006</v>
      </c>
      <c r="I1148" s="114" t="s">
        <v>19</v>
      </c>
      <c r="J1148" s="114" t="s">
        <v>5381</v>
      </c>
      <c r="K1148" s="114"/>
      <c r="L1148" s="114" t="s">
        <v>20</v>
      </c>
      <c r="M1148" s="136">
        <v>-6527.21</v>
      </c>
      <c r="N1148" s="114" t="s">
        <v>23</v>
      </c>
      <c r="O1148" s="136">
        <v>-3662.45</v>
      </c>
      <c r="P1148" s="136">
        <v>-3662.45</v>
      </c>
      <c r="Q1148" s="114">
        <v>-87.13</v>
      </c>
      <c r="R1148" s="112"/>
      <c r="S1148" s="112"/>
      <c r="T1148" s="112"/>
      <c r="U1148" s="112"/>
    </row>
    <row r="1149" spans="1:21">
      <c r="A1149" s="116">
        <v>42488</v>
      </c>
      <c r="B1149" s="114" t="s">
        <v>5380</v>
      </c>
      <c r="C1149" s="116">
        <v>42488</v>
      </c>
      <c r="D1149" s="114" t="s">
        <v>5380</v>
      </c>
      <c r="E1149" s="114" t="s">
        <v>4005</v>
      </c>
      <c r="F1149" s="114"/>
      <c r="G1149" s="114"/>
      <c r="H1149" s="114" t="s">
        <v>4006</v>
      </c>
      <c r="I1149" s="114" t="s">
        <v>19</v>
      </c>
      <c r="J1149" s="114" t="s">
        <v>5381</v>
      </c>
      <c r="K1149" s="114" t="s">
        <v>21</v>
      </c>
      <c r="L1149" s="114"/>
      <c r="M1149" s="136">
        <v>6527.21</v>
      </c>
      <c r="N1149" s="114" t="s">
        <v>23</v>
      </c>
      <c r="O1149" s="136">
        <v>3662.45</v>
      </c>
      <c r="P1149" s="136">
        <v>3662.45</v>
      </c>
      <c r="Q1149" s="114">
        <v>87.13</v>
      </c>
      <c r="R1149" s="112"/>
      <c r="S1149" s="112"/>
      <c r="T1149" s="112"/>
      <c r="U1149" s="112"/>
    </row>
    <row r="1150" spans="1:21" hidden="1">
      <c r="A1150" s="116">
        <v>42488</v>
      </c>
      <c r="B1150" s="114" t="s">
        <v>5382</v>
      </c>
      <c r="C1150" s="116">
        <v>42488</v>
      </c>
      <c r="D1150" s="114" t="s">
        <v>5382</v>
      </c>
      <c r="E1150" s="114" t="s">
        <v>4005</v>
      </c>
      <c r="F1150" s="114" t="s">
        <v>5354</v>
      </c>
      <c r="G1150" s="114" t="s">
        <v>5383</v>
      </c>
      <c r="H1150" s="114" t="s">
        <v>4006</v>
      </c>
      <c r="I1150" s="114" t="s">
        <v>24</v>
      </c>
      <c r="J1150" s="114" t="s">
        <v>5384</v>
      </c>
      <c r="K1150" s="114" t="s">
        <v>21</v>
      </c>
      <c r="L1150" s="114"/>
      <c r="M1150" s="136">
        <v>20907.580000000002</v>
      </c>
      <c r="N1150" s="114" t="s">
        <v>23</v>
      </c>
      <c r="O1150" s="136">
        <v>10600</v>
      </c>
      <c r="P1150" s="136">
        <v>10600</v>
      </c>
      <c r="Q1150" s="136">
        <v>1410.45</v>
      </c>
      <c r="R1150" s="112"/>
      <c r="S1150" s="113"/>
      <c r="T1150" s="113"/>
      <c r="U1150" s="113"/>
    </row>
    <row r="1151" spans="1:21">
      <c r="A1151" s="116">
        <v>42488</v>
      </c>
      <c r="B1151" s="114" t="s">
        <v>5385</v>
      </c>
      <c r="C1151" s="116">
        <v>42488</v>
      </c>
      <c r="D1151" s="114" t="s">
        <v>5385</v>
      </c>
      <c r="E1151" s="114" t="s">
        <v>4005</v>
      </c>
      <c r="F1151" s="114"/>
      <c r="G1151" s="114"/>
      <c r="H1151" s="114" t="s">
        <v>4006</v>
      </c>
      <c r="I1151" s="114" t="s">
        <v>19</v>
      </c>
      <c r="J1151" s="114" t="s">
        <v>5386</v>
      </c>
      <c r="K1151" s="114"/>
      <c r="L1151" s="114" t="s">
        <v>20</v>
      </c>
      <c r="M1151" s="136">
        <v>-20888.759999999998</v>
      </c>
      <c r="N1151" s="114" t="s">
        <v>23</v>
      </c>
      <c r="O1151" s="136">
        <v>-11717.89</v>
      </c>
      <c r="P1151" s="136">
        <v>-11720.79</v>
      </c>
      <c r="Q1151" s="114">
        <v>-278.85000000000002</v>
      </c>
      <c r="R1151" s="112"/>
      <c r="S1151" s="113"/>
      <c r="T1151" s="113"/>
      <c r="U1151" s="113"/>
    </row>
    <row r="1152" spans="1:21">
      <c r="A1152" s="116">
        <v>42488</v>
      </c>
      <c r="B1152" s="114" t="s">
        <v>5385</v>
      </c>
      <c r="C1152" s="116">
        <v>42488</v>
      </c>
      <c r="D1152" s="114" t="s">
        <v>5385</v>
      </c>
      <c r="E1152" s="114" t="s">
        <v>4005</v>
      </c>
      <c r="F1152" s="114"/>
      <c r="G1152" s="114"/>
      <c r="H1152" s="114" t="s">
        <v>4006</v>
      </c>
      <c r="I1152" s="114" t="s">
        <v>19</v>
      </c>
      <c r="J1152" s="114" t="s">
        <v>5386</v>
      </c>
      <c r="K1152" s="114" t="s">
        <v>21</v>
      </c>
      <c r="L1152" s="114"/>
      <c r="M1152" s="136">
        <v>20888.759999999998</v>
      </c>
      <c r="N1152" s="114" t="s">
        <v>23</v>
      </c>
      <c r="O1152" s="136">
        <v>11717.89</v>
      </c>
      <c r="P1152" s="136">
        <v>11720.79</v>
      </c>
      <c r="Q1152" s="114">
        <v>278.85000000000002</v>
      </c>
      <c r="R1152" s="112"/>
      <c r="S1152" s="113"/>
      <c r="T1152" s="113"/>
      <c r="U1152" s="113"/>
    </row>
    <row r="1153" spans="1:21">
      <c r="A1153" s="116">
        <v>42488</v>
      </c>
      <c r="B1153" s="114" t="s">
        <v>5385</v>
      </c>
      <c r="C1153" s="116">
        <v>42488</v>
      </c>
      <c r="D1153" s="114" t="s">
        <v>5385</v>
      </c>
      <c r="E1153" s="114" t="s">
        <v>4005</v>
      </c>
      <c r="F1153" s="114"/>
      <c r="G1153" s="114"/>
      <c r="H1153" s="114" t="s">
        <v>4006</v>
      </c>
      <c r="I1153" s="114" t="s">
        <v>19</v>
      </c>
      <c r="J1153" s="114" t="s">
        <v>5386</v>
      </c>
      <c r="K1153" s="114"/>
      <c r="L1153" s="114" t="s">
        <v>20</v>
      </c>
      <c r="M1153" s="114">
        <v>-18.82</v>
      </c>
      <c r="N1153" s="114" t="s">
        <v>23</v>
      </c>
      <c r="O1153" s="114">
        <v>-7.66</v>
      </c>
      <c r="P1153" s="114">
        <v>-7.66</v>
      </c>
      <c r="Q1153" s="114">
        <v>-3.15</v>
      </c>
      <c r="R1153" s="112"/>
      <c r="S1153" s="113"/>
      <c r="T1153" s="113"/>
      <c r="U1153" s="113"/>
    </row>
    <row r="1154" spans="1:21">
      <c r="A1154" s="116">
        <v>42488</v>
      </c>
      <c r="B1154" s="114" t="s">
        <v>5380</v>
      </c>
      <c r="C1154" s="116">
        <v>42488</v>
      </c>
      <c r="D1154" s="114" t="s">
        <v>5380</v>
      </c>
      <c r="E1154" s="114" t="s">
        <v>4005</v>
      </c>
      <c r="F1154" s="114"/>
      <c r="G1154" s="114"/>
      <c r="H1154" s="114" t="s">
        <v>4006</v>
      </c>
      <c r="I1154" s="114" t="s">
        <v>19</v>
      </c>
      <c r="J1154" s="114" t="s">
        <v>5381</v>
      </c>
      <c r="K1154" s="114"/>
      <c r="L1154" s="114" t="s">
        <v>20</v>
      </c>
      <c r="M1154" s="136">
        <v>-6788.94</v>
      </c>
      <c r="N1154" s="114" t="s">
        <v>23</v>
      </c>
      <c r="O1154" s="136">
        <v>-3809.31</v>
      </c>
      <c r="P1154" s="136">
        <v>-3809.31</v>
      </c>
      <c r="Q1154" s="114">
        <v>-90.63</v>
      </c>
      <c r="R1154" s="112"/>
      <c r="S1154" s="112"/>
      <c r="T1154" s="112"/>
      <c r="U1154" s="112"/>
    </row>
    <row r="1155" spans="1:21">
      <c r="A1155" s="116">
        <v>42488</v>
      </c>
      <c r="B1155" s="114" t="s">
        <v>5380</v>
      </c>
      <c r="C1155" s="116">
        <v>42488</v>
      </c>
      <c r="D1155" s="114" t="s">
        <v>5380</v>
      </c>
      <c r="E1155" s="114" t="s">
        <v>4005</v>
      </c>
      <c r="F1155" s="114"/>
      <c r="G1155" s="114"/>
      <c r="H1155" s="114" t="s">
        <v>4006</v>
      </c>
      <c r="I1155" s="114" t="s">
        <v>19</v>
      </c>
      <c r="J1155" s="114" t="s">
        <v>5381</v>
      </c>
      <c r="K1155" s="114" t="s">
        <v>21</v>
      </c>
      <c r="L1155" s="114"/>
      <c r="M1155" s="136">
        <v>6788.94</v>
      </c>
      <c r="N1155" s="114" t="s">
        <v>23</v>
      </c>
      <c r="O1155" s="136">
        <v>3809.31</v>
      </c>
      <c r="P1155" s="136">
        <v>3809.31</v>
      </c>
      <c r="Q1155" s="114">
        <v>90.63</v>
      </c>
      <c r="R1155" s="112"/>
      <c r="S1155" s="113"/>
      <c r="T1155" s="113"/>
      <c r="U1155" s="113"/>
    </row>
    <row r="1156" spans="1:21" hidden="1">
      <c r="A1156" s="116">
        <v>42489</v>
      </c>
      <c r="B1156" s="114" t="s">
        <v>5313</v>
      </c>
      <c r="C1156" s="116">
        <v>42489</v>
      </c>
      <c r="D1156" s="114" t="s">
        <v>5313</v>
      </c>
      <c r="E1156" s="114" t="s">
        <v>4005</v>
      </c>
      <c r="F1156" s="114" t="s">
        <v>3986</v>
      </c>
      <c r="G1156" s="114" t="s">
        <v>5314</v>
      </c>
      <c r="H1156" s="114" t="s">
        <v>4006</v>
      </c>
      <c r="I1156" s="114" t="s">
        <v>81</v>
      </c>
      <c r="J1156" s="114" t="s">
        <v>5315</v>
      </c>
      <c r="K1156" s="114"/>
      <c r="L1156" s="114" t="s">
        <v>20</v>
      </c>
      <c r="M1156" s="114">
        <v>-18.82</v>
      </c>
      <c r="N1156" s="114" t="s">
        <v>23</v>
      </c>
      <c r="O1156" s="114">
        <v>0</v>
      </c>
      <c r="P1156" s="114">
        <v>0</v>
      </c>
      <c r="Q1156" s="114">
        <v>-10.81</v>
      </c>
      <c r="R1156" s="112"/>
      <c r="S1156" s="113"/>
      <c r="T1156" s="113"/>
      <c r="U1156" s="113"/>
    </row>
    <row r="1157" spans="1:21" hidden="1">
      <c r="A1157" s="116">
        <v>42489</v>
      </c>
      <c r="B1157" s="114" t="s">
        <v>5313</v>
      </c>
      <c r="C1157" s="116">
        <v>42489</v>
      </c>
      <c r="D1157" s="114" t="s">
        <v>5313</v>
      </c>
      <c r="E1157" s="114" t="s">
        <v>4005</v>
      </c>
      <c r="F1157" s="114" t="s">
        <v>3986</v>
      </c>
      <c r="G1157" s="114" t="s">
        <v>5314</v>
      </c>
      <c r="H1157" s="114" t="s">
        <v>4006</v>
      </c>
      <c r="I1157" s="114" t="s">
        <v>81</v>
      </c>
      <c r="J1157" s="114" t="s">
        <v>5315</v>
      </c>
      <c r="K1157" s="114"/>
      <c r="L1157" s="114" t="s">
        <v>20</v>
      </c>
      <c r="M1157" s="114">
        <v>-37.619999999999997</v>
      </c>
      <c r="N1157" s="114" t="s">
        <v>23</v>
      </c>
      <c r="O1157" s="114">
        <v>0</v>
      </c>
      <c r="P1157" s="114">
        <v>0</v>
      </c>
      <c r="Q1157" s="114">
        <v>-21.61</v>
      </c>
      <c r="R1157" s="112"/>
      <c r="S1157" s="113"/>
      <c r="T1157" s="113"/>
      <c r="U1157" s="113"/>
    </row>
    <row r="1158" spans="1:21">
      <c r="A1158" s="116">
        <v>42488</v>
      </c>
      <c r="B1158" s="114" t="s">
        <v>5385</v>
      </c>
      <c r="C1158" s="116">
        <v>42488</v>
      </c>
      <c r="D1158" s="114" t="s">
        <v>5385</v>
      </c>
      <c r="E1158" s="114" t="s">
        <v>4005</v>
      </c>
      <c r="F1158" s="114"/>
      <c r="G1158" s="114"/>
      <c r="H1158" s="114" t="s">
        <v>4006</v>
      </c>
      <c r="I1158" s="114" t="s">
        <v>19</v>
      </c>
      <c r="J1158" s="114" t="s">
        <v>5386</v>
      </c>
      <c r="K1158" s="114" t="s">
        <v>21</v>
      </c>
      <c r="L1158" s="114"/>
      <c r="M1158" s="114">
        <v>18.82</v>
      </c>
      <c r="N1158" s="114" t="s">
        <v>23</v>
      </c>
      <c r="O1158" s="114">
        <v>7.66</v>
      </c>
      <c r="P1158" s="114">
        <v>7.66</v>
      </c>
      <c r="Q1158" s="114">
        <v>3.15</v>
      </c>
      <c r="R1158" s="112"/>
      <c r="S1158" s="113"/>
      <c r="T1158" s="113"/>
      <c r="U1158" s="113"/>
    </row>
    <row r="1159" spans="1:21">
      <c r="A1159" s="116">
        <v>42468</v>
      </c>
      <c r="B1159" s="114" t="s">
        <v>5351</v>
      </c>
      <c r="C1159" s="116">
        <v>42468</v>
      </c>
      <c r="D1159" s="114" t="s">
        <v>5351</v>
      </c>
      <c r="E1159" s="114" t="s">
        <v>4005</v>
      </c>
      <c r="F1159" s="114"/>
      <c r="G1159" s="114"/>
      <c r="H1159" s="114" t="s">
        <v>4006</v>
      </c>
      <c r="I1159" s="114" t="s">
        <v>19</v>
      </c>
      <c r="J1159" s="114" t="s">
        <v>5352</v>
      </c>
      <c r="K1159" s="114" t="s">
        <v>21</v>
      </c>
      <c r="L1159" s="114"/>
      <c r="M1159" s="114">
        <v>18.82</v>
      </c>
      <c r="N1159" s="114" t="s">
        <v>23</v>
      </c>
      <c r="O1159" s="114">
        <v>8.66</v>
      </c>
      <c r="P1159" s="114">
        <v>8.66</v>
      </c>
      <c r="Q1159" s="114">
        <v>2.15</v>
      </c>
      <c r="R1159" s="112"/>
      <c r="S1159" s="113"/>
      <c r="T1159" s="113"/>
      <c r="U1159" s="113"/>
    </row>
    <row r="1160" spans="1:21">
      <c r="A1160" s="116">
        <v>42468</v>
      </c>
      <c r="B1160" s="114" t="s">
        <v>5364</v>
      </c>
      <c r="C1160" s="116">
        <v>42468</v>
      </c>
      <c r="D1160" s="114" t="s">
        <v>5364</v>
      </c>
      <c r="E1160" s="114" t="s">
        <v>4005</v>
      </c>
      <c r="F1160" s="114"/>
      <c r="G1160" s="114"/>
      <c r="H1160" s="114" t="s">
        <v>4006</v>
      </c>
      <c r="I1160" s="114" t="s">
        <v>19</v>
      </c>
      <c r="J1160" s="114" t="s">
        <v>5363</v>
      </c>
      <c r="K1160" s="114" t="s">
        <v>21</v>
      </c>
      <c r="L1160" s="114"/>
      <c r="M1160" s="114">
        <v>18.8</v>
      </c>
      <c r="N1160" s="114" t="s">
        <v>23</v>
      </c>
      <c r="O1160" s="114">
        <v>10.55</v>
      </c>
      <c r="P1160" s="114">
        <v>10.55</v>
      </c>
      <c r="Q1160" s="114">
        <v>0.25</v>
      </c>
      <c r="R1160" s="112"/>
      <c r="S1160" s="113"/>
      <c r="T1160" s="113"/>
      <c r="U1160" s="113"/>
    </row>
    <row r="1161" spans="1:21">
      <c r="A1161" s="116">
        <v>42467</v>
      </c>
      <c r="B1161" s="114" t="s">
        <v>5365</v>
      </c>
      <c r="C1161" s="116">
        <v>42467</v>
      </c>
      <c r="D1161" s="114" t="s">
        <v>5365</v>
      </c>
      <c r="E1161" s="114" t="s">
        <v>4005</v>
      </c>
      <c r="F1161" s="114"/>
      <c r="G1161" s="114"/>
      <c r="H1161" s="114" t="s">
        <v>4006</v>
      </c>
      <c r="I1161" s="114" t="s">
        <v>19</v>
      </c>
      <c r="J1161" s="114" t="s">
        <v>5366</v>
      </c>
      <c r="K1161" s="114"/>
      <c r="L1161" s="114" t="s">
        <v>20</v>
      </c>
      <c r="M1161" s="114">
        <v>-5.23</v>
      </c>
      <c r="N1161" s="114" t="s">
        <v>23</v>
      </c>
      <c r="O1161" s="114">
        <v>-2.85</v>
      </c>
      <c r="P1161" s="114">
        <v>-2.85</v>
      </c>
      <c r="Q1161" s="114">
        <v>0</v>
      </c>
      <c r="R1161" s="112"/>
      <c r="S1161" s="113"/>
      <c r="T1161" s="113"/>
      <c r="U1161" s="113"/>
    </row>
    <row r="1162" spans="1:21">
      <c r="A1162" s="116">
        <v>42467</v>
      </c>
      <c r="B1162" s="114" t="s">
        <v>5350</v>
      </c>
      <c r="C1162" s="116">
        <v>42467</v>
      </c>
      <c r="D1162" s="114" t="s">
        <v>5350</v>
      </c>
      <c r="E1162" s="114" t="s">
        <v>4005</v>
      </c>
      <c r="F1162" s="114"/>
      <c r="G1162" s="114"/>
      <c r="H1162" s="114" t="s">
        <v>4006</v>
      </c>
      <c r="I1162" s="114" t="s">
        <v>19</v>
      </c>
      <c r="J1162" s="114" t="s">
        <v>5349</v>
      </c>
      <c r="K1162" s="114" t="s">
        <v>21</v>
      </c>
      <c r="L1162" s="114"/>
      <c r="M1162" s="114">
        <v>5.23</v>
      </c>
      <c r="N1162" s="114" t="s">
        <v>23</v>
      </c>
      <c r="O1162" s="114">
        <v>2.85</v>
      </c>
      <c r="P1162" s="114">
        <v>2.85</v>
      </c>
      <c r="Q1162" s="114">
        <v>0</v>
      </c>
      <c r="R1162" s="112"/>
      <c r="S1162" s="113"/>
      <c r="T1162" s="113"/>
      <c r="U1162" s="112"/>
    </row>
    <row r="1163" spans="1:21">
      <c r="A1163" s="116">
        <v>42466</v>
      </c>
      <c r="B1163" s="114" t="s">
        <v>5387</v>
      </c>
      <c r="C1163" s="116">
        <v>42466</v>
      </c>
      <c r="D1163" s="114" t="s">
        <v>5387</v>
      </c>
      <c r="E1163" s="114" t="s">
        <v>1034</v>
      </c>
      <c r="F1163" s="114"/>
      <c r="G1163" s="114"/>
      <c r="H1163" s="114" t="s">
        <v>1035</v>
      </c>
      <c r="I1163" s="114" t="s">
        <v>19</v>
      </c>
      <c r="J1163" s="114" t="s">
        <v>5388</v>
      </c>
      <c r="K1163" s="114"/>
      <c r="L1163" s="114" t="s">
        <v>20</v>
      </c>
      <c r="M1163" s="114">
        <v>-7.97</v>
      </c>
      <c r="N1163" s="114" t="s">
        <v>23</v>
      </c>
      <c r="O1163" s="114">
        <v>-121.43</v>
      </c>
      <c r="P1163" s="114">
        <v>-121.43</v>
      </c>
      <c r="Q1163" s="114">
        <v>0</v>
      </c>
      <c r="R1163" s="112"/>
      <c r="S1163" s="113"/>
      <c r="T1163" s="113"/>
      <c r="U1163" s="113"/>
    </row>
    <row r="1164" spans="1:21" hidden="1">
      <c r="A1164" s="116">
        <v>42479</v>
      </c>
      <c r="B1164" s="114" t="s">
        <v>5389</v>
      </c>
      <c r="C1164" s="116">
        <v>42479</v>
      </c>
      <c r="D1164" s="114" t="s">
        <v>5389</v>
      </c>
      <c r="E1164" s="114" t="s">
        <v>1034</v>
      </c>
      <c r="F1164" s="114" t="s">
        <v>5390</v>
      </c>
      <c r="G1164" s="114" t="s">
        <v>5391</v>
      </c>
      <c r="H1164" s="114" t="s">
        <v>1035</v>
      </c>
      <c r="I1164" s="114" t="s">
        <v>24</v>
      </c>
      <c r="J1164" s="114" t="s">
        <v>5392</v>
      </c>
      <c r="K1164" s="114" t="s">
        <v>21</v>
      </c>
      <c r="L1164" s="114"/>
      <c r="M1164" s="114">
        <v>15.54</v>
      </c>
      <c r="N1164" s="114" t="s">
        <v>23</v>
      </c>
      <c r="O1164" s="114">
        <v>252</v>
      </c>
      <c r="P1164" s="114">
        <v>252</v>
      </c>
      <c r="Q1164" s="114">
        <v>0</v>
      </c>
      <c r="R1164" s="112"/>
      <c r="S1164" s="113"/>
      <c r="T1164" s="113"/>
      <c r="U1164" s="113"/>
    </row>
    <row r="1165" spans="1:21">
      <c r="A1165" s="116">
        <v>42481</v>
      </c>
      <c r="B1165" s="114" t="s">
        <v>5393</v>
      </c>
      <c r="C1165" s="116">
        <v>42481</v>
      </c>
      <c r="D1165" s="114" t="s">
        <v>5393</v>
      </c>
      <c r="E1165" s="114" t="s">
        <v>1034</v>
      </c>
      <c r="F1165" s="114"/>
      <c r="G1165" s="114"/>
      <c r="H1165" s="114" t="s">
        <v>1035</v>
      </c>
      <c r="I1165" s="114" t="s">
        <v>19</v>
      </c>
      <c r="J1165" s="114" t="s">
        <v>5394</v>
      </c>
      <c r="K1165" s="114"/>
      <c r="L1165" s="114" t="s">
        <v>20</v>
      </c>
      <c r="M1165" s="114">
        <v>-15.8</v>
      </c>
      <c r="N1165" s="114" t="s">
        <v>23</v>
      </c>
      <c r="O1165" s="114">
        <v>-252</v>
      </c>
      <c r="P1165" s="114">
        <v>-252</v>
      </c>
      <c r="Q1165" s="114">
        <v>0</v>
      </c>
      <c r="R1165" s="112"/>
      <c r="S1165" s="113"/>
      <c r="T1165" s="113"/>
      <c r="U1165" s="112"/>
    </row>
    <row r="1166" spans="1:21" hidden="1">
      <c r="A1166" s="116">
        <v>42486</v>
      </c>
      <c r="B1166" s="114" t="s">
        <v>5395</v>
      </c>
      <c r="C1166" s="116">
        <v>42490</v>
      </c>
      <c r="D1166" s="114" t="s">
        <v>5396</v>
      </c>
      <c r="E1166" s="114" t="s">
        <v>1034</v>
      </c>
      <c r="F1166" s="114"/>
      <c r="G1166" s="114"/>
      <c r="H1166" s="114" t="s">
        <v>1035</v>
      </c>
      <c r="I1166" s="114" t="s">
        <v>17</v>
      </c>
      <c r="J1166" s="114" t="s">
        <v>5397</v>
      </c>
      <c r="K1166" s="114"/>
      <c r="L1166" s="114" t="s">
        <v>20</v>
      </c>
      <c r="M1166" s="114">
        <v>-2.98</v>
      </c>
      <c r="N1166" s="114" t="s">
        <v>23</v>
      </c>
      <c r="O1166" s="114">
        <v>-38.17</v>
      </c>
      <c r="P1166" s="114">
        <v>-49.7</v>
      </c>
      <c r="Q1166" s="114">
        <v>2.17</v>
      </c>
      <c r="R1166" s="112"/>
      <c r="S1166" s="113"/>
      <c r="T1166" s="113"/>
      <c r="U1166" s="113"/>
    </row>
    <row r="1167" spans="1:21">
      <c r="A1167" s="116">
        <v>42481</v>
      </c>
      <c r="B1167" s="114" t="s">
        <v>5393</v>
      </c>
      <c r="C1167" s="116">
        <v>42481</v>
      </c>
      <c r="D1167" s="114" t="s">
        <v>5393</v>
      </c>
      <c r="E1167" s="114" t="s">
        <v>1034</v>
      </c>
      <c r="F1167" s="114"/>
      <c r="G1167" s="114"/>
      <c r="H1167" s="114" t="s">
        <v>1035</v>
      </c>
      <c r="I1167" s="114" t="s">
        <v>19</v>
      </c>
      <c r="J1167" s="114" t="s">
        <v>5394</v>
      </c>
      <c r="K1167" s="114" t="s">
        <v>21</v>
      </c>
      <c r="L1167" s="114"/>
      <c r="M1167" s="114">
        <v>15.8</v>
      </c>
      <c r="N1167" s="114" t="s">
        <v>23</v>
      </c>
      <c r="O1167" s="114">
        <v>252</v>
      </c>
      <c r="P1167" s="114">
        <v>252</v>
      </c>
      <c r="Q1167" s="114">
        <v>0</v>
      </c>
      <c r="R1167" s="112"/>
      <c r="S1167" s="113"/>
      <c r="T1167" s="113"/>
      <c r="U1167" s="113"/>
    </row>
    <row r="1168" spans="1:21" hidden="1">
      <c r="A1168" s="116">
        <v>42486</v>
      </c>
      <c r="B1168" s="114" t="s">
        <v>5395</v>
      </c>
      <c r="C1168" s="116">
        <v>42490</v>
      </c>
      <c r="D1168" s="114" t="s">
        <v>5396</v>
      </c>
      <c r="E1168" s="114" t="s">
        <v>1034</v>
      </c>
      <c r="F1168" s="114"/>
      <c r="G1168" s="114"/>
      <c r="H1168" s="114" t="s">
        <v>1035</v>
      </c>
      <c r="I1168" s="114" t="s">
        <v>17</v>
      </c>
      <c r="J1168" s="114" t="s">
        <v>5397</v>
      </c>
      <c r="K1168" s="114"/>
      <c r="L1168" s="114" t="s">
        <v>20</v>
      </c>
      <c r="M1168" s="114">
        <v>-7.01</v>
      </c>
      <c r="N1168" s="114" t="s">
        <v>23</v>
      </c>
      <c r="O1168" s="114">
        <v>-89.8</v>
      </c>
      <c r="P1168" s="114">
        <v>-89.8</v>
      </c>
      <c r="Q1168" s="114">
        <v>-17</v>
      </c>
      <c r="R1168" s="112"/>
      <c r="S1168" s="112"/>
      <c r="T1168" s="112"/>
      <c r="U1168" s="112"/>
    </row>
    <row r="1169" spans="1:21" hidden="1">
      <c r="A1169" s="116">
        <v>42489</v>
      </c>
      <c r="B1169" s="114" t="s">
        <v>5398</v>
      </c>
      <c r="C1169" s="116">
        <v>42490</v>
      </c>
      <c r="D1169" s="114" t="s">
        <v>5399</v>
      </c>
      <c r="E1169" s="114" t="s">
        <v>1034</v>
      </c>
      <c r="F1169" s="114"/>
      <c r="G1169" s="114"/>
      <c r="H1169" s="114" t="s">
        <v>1035</v>
      </c>
      <c r="I1169" s="114" t="s">
        <v>17</v>
      </c>
      <c r="J1169" s="114" t="s">
        <v>5400</v>
      </c>
      <c r="K1169" s="114"/>
      <c r="L1169" s="114" t="s">
        <v>20</v>
      </c>
      <c r="M1169" s="114">
        <v>-5.23</v>
      </c>
      <c r="N1169" s="114" t="s">
        <v>23</v>
      </c>
      <c r="O1169" s="114">
        <v>-87.23</v>
      </c>
      <c r="P1169" s="114">
        <v>-87.24</v>
      </c>
      <c r="Q1169" s="114">
        <v>3.83</v>
      </c>
      <c r="R1169" s="112"/>
      <c r="S1169" s="113"/>
      <c r="T1169" s="113"/>
      <c r="U1169" s="112"/>
    </row>
    <row r="1170" spans="1:21" hidden="1">
      <c r="A1170" s="116">
        <v>42474</v>
      </c>
      <c r="B1170" s="114" t="s">
        <v>5401</v>
      </c>
      <c r="C1170" s="116">
        <v>42490</v>
      </c>
      <c r="D1170" s="114" t="s">
        <v>5402</v>
      </c>
      <c r="E1170" s="114" t="s">
        <v>1034</v>
      </c>
      <c r="F1170" s="114"/>
      <c r="G1170" s="114"/>
      <c r="H1170" s="114" t="s">
        <v>1035</v>
      </c>
      <c r="I1170" s="114" t="s">
        <v>17</v>
      </c>
      <c r="J1170" s="114" t="s">
        <v>5403</v>
      </c>
      <c r="K1170" s="114"/>
      <c r="L1170" s="114" t="s">
        <v>20</v>
      </c>
      <c r="M1170" s="114">
        <v>-0.96</v>
      </c>
      <c r="N1170" s="114" t="s">
        <v>23</v>
      </c>
      <c r="O1170" s="114">
        <v>-12.3</v>
      </c>
      <c r="P1170" s="114">
        <v>-12.3</v>
      </c>
      <c r="Q1170" s="114">
        <v>-2.33</v>
      </c>
      <c r="R1170" s="112"/>
      <c r="S1170" s="112"/>
      <c r="T1170" s="112"/>
      <c r="U1170" s="112"/>
    </row>
    <row r="1171" spans="1:21" hidden="1">
      <c r="A1171" s="116">
        <v>42474</v>
      </c>
      <c r="B1171" s="114" t="s">
        <v>5401</v>
      </c>
      <c r="C1171" s="116">
        <v>42490</v>
      </c>
      <c r="D1171" s="114" t="s">
        <v>5402</v>
      </c>
      <c r="E1171" s="114" t="s">
        <v>1034</v>
      </c>
      <c r="F1171" s="114"/>
      <c r="G1171" s="114"/>
      <c r="H1171" s="114" t="s">
        <v>1035</v>
      </c>
      <c r="I1171" s="114" t="s">
        <v>17</v>
      </c>
      <c r="J1171" s="114" t="s">
        <v>5403</v>
      </c>
      <c r="K1171" s="114"/>
      <c r="L1171" s="114" t="s">
        <v>20</v>
      </c>
      <c r="M1171" s="114">
        <v>-1.7</v>
      </c>
      <c r="N1171" s="114" t="s">
        <v>23</v>
      </c>
      <c r="O1171" s="114">
        <v>-21.78</v>
      </c>
      <c r="P1171" s="114">
        <v>-21.78</v>
      </c>
      <c r="Q1171" s="114">
        <v>-4.12</v>
      </c>
      <c r="R1171" s="112"/>
      <c r="S1171" s="112"/>
      <c r="T1171" s="112"/>
      <c r="U1171" s="112"/>
    </row>
    <row r="1172" spans="1:21">
      <c r="A1172" s="116">
        <v>42466</v>
      </c>
      <c r="B1172" s="114" t="s">
        <v>5387</v>
      </c>
      <c r="C1172" s="116">
        <v>42466</v>
      </c>
      <c r="D1172" s="114" t="s">
        <v>5387</v>
      </c>
      <c r="E1172" s="114" t="s">
        <v>1034</v>
      </c>
      <c r="F1172" s="114"/>
      <c r="G1172" s="114"/>
      <c r="H1172" s="114" t="s">
        <v>1035</v>
      </c>
      <c r="I1172" s="114" t="s">
        <v>19</v>
      </c>
      <c r="J1172" s="114" t="s">
        <v>5388</v>
      </c>
      <c r="K1172" s="114" t="s">
        <v>21</v>
      </c>
      <c r="L1172" s="114"/>
      <c r="M1172" s="114">
        <v>7.97</v>
      </c>
      <c r="N1172" s="114" t="s">
        <v>23</v>
      </c>
      <c r="O1172" s="114">
        <v>121.43</v>
      </c>
      <c r="P1172" s="114">
        <v>121.43</v>
      </c>
      <c r="Q1172" s="114">
        <v>0</v>
      </c>
      <c r="R1172" s="112"/>
      <c r="S1172" s="112"/>
      <c r="T1172" s="112"/>
      <c r="U1172" s="112"/>
    </row>
    <row r="1173" spans="1:21" hidden="1">
      <c r="A1173" s="116">
        <v>42479</v>
      </c>
      <c r="B1173" s="114" t="s">
        <v>5404</v>
      </c>
      <c r="C1173" s="116">
        <v>42490</v>
      </c>
      <c r="D1173" s="114" t="s">
        <v>5405</v>
      </c>
      <c r="E1173" s="114" t="s">
        <v>1037</v>
      </c>
      <c r="F1173" s="114"/>
      <c r="G1173" s="114"/>
      <c r="H1173" s="114" t="s">
        <v>1038</v>
      </c>
      <c r="I1173" s="114" t="s">
        <v>17</v>
      </c>
      <c r="J1173" s="114" t="s">
        <v>5406</v>
      </c>
      <c r="K1173" s="114"/>
      <c r="L1173" s="114" t="s">
        <v>20</v>
      </c>
      <c r="M1173" s="114">
        <v>-1.76</v>
      </c>
      <c r="N1173" s="114" t="s">
        <v>23</v>
      </c>
      <c r="O1173" s="114">
        <v>-138.35</v>
      </c>
      <c r="P1173" s="114">
        <v>-138.35</v>
      </c>
      <c r="Q1173" s="114">
        <v>0</v>
      </c>
      <c r="R1173" s="112"/>
      <c r="S1173" s="112"/>
      <c r="T1173" s="112"/>
      <c r="U1173" s="112"/>
    </row>
    <row r="1174" spans="1:21">
      <c r="A1174" s="116">
        <v>42485</v>
      </c>
      <c r="B1174" s="114" t="s">
        <v>5407</v>
      </c>
      <c r="C1174" s="116">
        <v>42485</v>
      </c>
      <c r="D1174" s="114" t="s">
        <v>5407</v>
      </c>
      <c r="E1174" s="114" t="s">
        <v>1040</v>
      </c>
      <c r="F1174" s="114"/>
      <c r="G1174" s="114"/>
      <c r="H1174" s="114" t="s">
        <v>1041</v>
      </c>
      <c r="I1174" s="114" t="s">
        <v>19</v>
      </c>
      <c r="J1174" s="114" t="s">
        <v>5408</v>
      </c>
      <c r="K1174" s="114"/>
      <c r="L1174" s="114" t="s">
        <v>20</v>
      </c>
      <c r="M1174" s="114">
        <v>-0.79</v>
      </c>
      <c r="N1174" s="114" t="s">
        <v>23</v>
      </c>
      <c r="O1174" s="114">
        <v>-78.64</v>
      </c>
      <c r="P1174" s="114">
        <v>-78.64</v>
      </c>
      <c r="Q1174" s="114">
        <v>0</v>
      </c>
      <c r="R1174" s="112"/>
      <c r="S1174" s="112"/>
      <c r="T1174" s="112"/>
      <c r="U1174" s="112"/>
    </row>
    <row r="1175" spans="1:21">
      <c r="A1175" s="116">
        <v>42485</v>
      </c>
      <c r="B1175" s="114" t="s">
        <v>5407</v>
      </c>
      <c r="C1175" s="116">
        <v>42485</v>
      </c>
      <c r="D1175" s="114" t="s">
        <v>5407</v>
      </c>
      <c r="E1175" s="114" t="s">
        <v>1040</v>
      </c>
      <c r="F1175" s="114"/>
      <c r="G1175" s="114"/>
      <c r="H1175" s="114" t="s">
        <v>1041</v>
      </c>
      <c r="I1175" s="114" t="s">
        <v>19</v>
      </c>
      <c r="J1175" s="114" t="s">
        <v>5408</v>
      </c>
      <c r="K1175" s="114" t="s">
        <v>21</v>
      </c>
      <c r="L1175" s="114"/>
      <c r="M1175" s="114">
        <v>0.79</v>
      </c>
      <c r="N1175" s="114" t="s">
        <v>23</v>
      </c>
      <c r="O1175" s="114">
        <v>78.64</v>
      </c>
      <c r="P1175" s="114">
        <v>78.64</v>
      </c>
      <c r="Q1175" s="114">
        <v>0</v>
      </c>
      <c r="R1175" s="112"/>
      <c r="S1175" s="112"/>
      <c r="T1175" s="112"/>
      <c r="U1175" s="112"/>
    </row>
    <row r="1176" spans="1:21" hidden="1">
      <c r="A1176" s="116">
        <v>42485</v>
      </c>
      <c r="B1176" s="114" t="s">
        <v>5245</v>
      </c>
      <c r="C1176" s="116">
        <v>42490</v>
      </c>
      <c r="D1176" s="114" t="s">
        <v>5246</v>
      </c>
      <c r="E1176" s="114" t="s">
        <v>1040</v>
      </c>
      <c r="F1176" s="114"/>
      <c r="G1176" s="114"/>
      <c r="H1176" s="114" t="s">
        <v>1041</v>
      </c>
      <c r="I1176" s="114" t="s">
        <v>17</v>
      </c>
      <c r="J1176" s="114" t="s">
        <v>5247</v>
      </c>
      <c r="K1176" s="114"/>
      <c r="L1176" s="114" t="s">
        <v>20</v>
      </c>
      <c r="M1176" s="114">
        <v>-0.79</v>
      </c>
      <c r="N1176" s="114" t="s">
        <v>23</v>
      </c>
      <c r="O1176" s="114">
        <v>-78.64</v>
      </c>
      <c r="P1176" s="114">
        <v>-78.64</v>
      </c>
      <c r="Q1176" s="114">
        <v>0</v>
      </c>
      <c r="R1176" s="112"/>
      <c r="S1176" s="112"/>
      <c r="T1176" s="112"/>
      <c r="U1176" s="112"/>
    </row>
    <row r="1177" spans="1:21">
      <c r="A1177" s="116">
        <v>42466</v>
      </c>
      <c r="B1177" s="114" t="s">
        <v>5387</v>
      </c>
      <c r="C1177" s="116">
        <v>42466</v>
      </c>
      <c r="D1177" s="114" t="s">
        <v>5387</v>
      </c>
      <c r="E1177" s="114" t="s">
        <v>1042</v>
      </c>
      <c r="F1177" s="114"/>
      <c r="G1177" s="114"/>
      <c r="H1177" s="114" t="s">
        <v>1043</v>
      </c>
      <c r="I1177" s="114" t="s">
        <v>19</v>
      </c>
      <c r="J1177" s="114" t="s">
        <v>5388</v>
      </c>
      <c r="K1177" s="114"/>
      <c r="L1177" s="114" t="s">
        <v>20</v>
      </c>
      <c r="M1177" s="114">
        <v>-9.73</v>
      </c>
      <c r="N1177" s="114" t="s">
        <v>23</v>
      </c>
      <c r="O1177" s="114">
        <v>-172.1</v>
      </c>
      <c r="P1177" s="114">
        <v>-172.1</v>
      </c>
      <c r="Q1177" s="114">
        <v>0</v>
      </c>
      <c r="R1177" s="112"/>
      <c r="S1177" s="112"/>
      <c r="T1177" s="112"/>
      <c r="U1177" s="112"/>
    </row>
    <row r="1178" spans="1:21" hidden="1">
      <c r="A1178" s="116">
        <v>42487</v>
      </c>
      <c r="B1178" s="114" t="s">
        <v>5409</v>
      </c>
      <c r="C1178" s="116">
        <v>42487</v>
      </c>
      <c r="D1178" s="114" t="s">
        <v>5409</v>
      </c>
      <c r="E1178" s="114" t="s">
        <v>1042</v>
      </c>
      <c r="F1178" s="114" t="s">
        <v>726</v>
      </c>
      <c r="G1178" s="114" t="s">
        <v>5410</v>
      </c>
      <c r="H1178" s="114" t="s">
        <v>1043</v>
      </c>
      <c r="I1178" s="114" t="s">
        <v>24</v>
      </c>
      <c r="J1178" s="114" t="s">
        <v>5411</v>
      </c>
      <c r="K1178" s="114" t="s">
        <v>21</v>
      </c>
      <c r="L1178" s="114"/>
      <c r="M1178" s="114">
        <v>9.7200000000000006</v>
      </c>
      <c r="N1178" s="114" t="s">
        <v>23</v>
      </c>
      <c r="O1178" s="114">
        <v>172.1</v>
      </c>
      <c r="P1178" s="114">
        <v>172.1</v>
      </c>
      <c r="Q1178" s="114">
        <v>0</v>
      </c>
      <c r="R1178" s="112"/>
      <c r="S1178" s="112"/>
      <c r="T1178" s="113"/>
      <c r="U1178" s="112"/>
    </row>
    <row r="1179" spans="1:21" hidden="1">
      <c r="A1179" s="116">
        <v>42489</v>
      </c>
      <c r="B1179" s="114" t="s">
        <v>5412</v>
      </c>
      <c r="C1179" s="116">
        <v>42490</v>
      </c>
      <c r="D1179" s="114" t="s">
        <v>5413</v>
      </c>
      <c r="E1179" s="114" t="s">
        <v>1042</v>
      </c>
      <c r="F1179" s="114"/>
      <c r="G1179" s="114"/>
      <c r="H1179" s="114" t="s">
        <v>1043</v>
      </c>
      <c r="I1179" s="114" t="s">
        <v>17</v>
      </c>
      <c r="J1179" s="114" t="s">
        <v>5414</v>
      </c>
      <c r="K1179" s="114"/>
      <c r="L1179" s="114" t="s">
        <v>20</v>
      </c>
      <c r="M1179" s="114">
        <v>-0.63</v>
      </c>
      <c r="N1179" s="114" t="s">
        <v>23</v>
      </c>
      <c r="O1179" s="114">
        <v>-11.15</v>
      </c>
      <c r="P1179" s="114">
        <v>-11.15</v>
      </c>
      <c r="Q1179" s="114">
        <v>0.01</v>
      </c>
      <c r="R1179" s="112"/>
      <c r="S1179" s="112"/>
      <c r="T1179" s="113"/>
      <c r="U1179" s="112"/>
    </row>
    <row r="1180" spans="1:21" hidden="1">
      <c r="A1180" s="116">
        <v>42480</v>
      </c>
      <c r="B1180" s="114" t="s">
        <v>5197</v>
      </c>
      <c r="C1180" s="116">
        <v>42490</v>
      </c>
      <c r="D1180" s="114" t="s">
        <v>5198</v>
      </c>
      <c r="E1180" s="114" t="s">
        <v>1042</v>
      </c>
      <c r="F1180" s="114"/>
      <c r="G1180" s="114"/>
      <c r="H1180" s="114" t="s">
        <v>1043</v>
      </c>
      <c r="I1180" s="114" t="s">
        <v>17</v>
      </c>
      <c r="J1180" s="114" t="s">
        <v>5199</v>
      </c>
      <c r="K1180" s="114"/>
      <c r="L1180" s="114" t="s">
        <v>20</v>
      </c>
      <c r="M1180" s="114">
        <v>-1.1299999999999999</v>
      </c>
      <c r="N1180" s="114" t="s">
        <v>23</v>
      </c>
      <c r="O1180" s="114">
        <v>-20.010000000000002</v>
      </c>
      <c r="P1180" s="114">
        <v>-20.010000000000002</v>
      </c>
      <c r="Q1180" s="114">
        <v>0.02</v>
      </c>
      <c r="R1180" s="112"/>
      <c r="S1180" s="113"/>
      <c r="T1180" s="113"/>
      <c r="U1180" s="112"/>
    </row>
    <row r="1181" spans="1:21">
      <c r="A1181" s="116">
        <v>42466</v>
      </c>
      <c r="B1181" s="114" t="s">
        <v>5387</v>
      </c>
      <c r="C1181" s="116">
        <v>42466</v>
      </c>
      <c r="D1181" s="114" t="s">
        <v>5387</v>
      </c>
      <c r="E1181" s="114" t="s">
        <v>1042</v>
      </c>
      <c r="F1181" s="114"/>
      <c r="G1181" s="114"/>
      <c r="H1181" s="114" t="s">
        <v>1043</v>
      </c>
      <c r="I1181" s="114" t="s">
        <v>19</v>
      </c>
      <c r="J1181" s="114" t="s">
        <v>5388</v>
      </c>
      <c r="K1181" s="114" t="s">
        <v>21</v>
      </c>
      <c r="L1181" s="114"/>
      <c r="M1181" s="114">
        <v>9.73</v>
      </c>
      <c r="N1181" s="114" t="s">
        <v>23</v>
      </c>
      <c r="O1181" s="114">
        <v>172.1</v>
      </c>
      <c r="P1181" s="114">
        <v>172.1</v>
      </c>
      <c r="Q1181" s="114">
        <v>0</v>
      </c>
      <c r="R1181" s="112"/>
      <c r="S1181" s="113"/>
      <c r="T1181" s="113"/>
      <c r="U1181" s="112"/>
    </row>
    <row r="1182" spans="1:21" hidden="1">
      <c r="A1182" s="116">
        <v>42466</v>
      </c>
      <c r="B1182" s="114" t="s">
        <v>5205</v>
      </c>
      <c r="C1182" s="116">
        <v>42490</v>
      </c>
      <c r="D1182" s="114" t="s">
        <v>5206</v>
      </c>
      <c r="E1182" s="114" t="s">
        <v>1042</v>
      </c>
      <c r="F1182" s="114"/>
      <c r="G1182" s="114"/>
      <c r="H1182" s="114" t="s">
        <v>1043</v>
      </c>
      <c r="I1182" s="114" t="s">
        <v>17</v>
      </c>
      <c r="J1182" s="114" t="s">
        <v>5207</v>
      </c>
      <c r="K1182" s="114"/>
      <c r="L1182" s="114" t="s">
        <v>20</v>
      </c>
      <c r="M1182" s="114">
        <v>-1.4</v>
      </c>
      <c r="N1182" s="114" t="s">
        <v>23</v>
      </c>
      <c r="O1182" s="114">
        <v>-23.35</v>
      </c>
      <c r="P1182" s="114">
        <v>-23.35</v>
      </c>
      <c r="Q1182" s="114">
        <v>0</v>
      </c>
      <c r="R1182" s="112"/>
      <c r="S1182" s="113"/>
      <c r="T1182" s="113"/>
      <c r="U1182" s="112"/>
    </row>
    <row r="1183" spans="1:21" hidden="1">
      <c r="A1183" s="116">
        <v>42480</v>
      </c>
      <c r="B1183" s="114" t="s">
        <v>5200</v>
      </c>
      <c r="C1183" s="116">
        <v>42490</v>
      </c>
      <c r="D1183" s="114" t="s">
        <v>5201</v>
      </c>
      <c r="E1183" s="114" t="s">
        <v>1042</v>
      </c>
      <c r="F1183" s="114"/>
      <c r="G1183" s="114"/>
      <c r="H1183" s="114" t="s">
        <v>1043</v>
      </c>
      <c r="I1183" s="114" t="s">
        <v>17</v>
      </c>
      <c r="J1183" s="114" t="s">
        <v>5202</v>
      </c>
      <c r="K1183" s="114"/>
      <c r="L1183" s="114" t="s">
        <v>20</v>
      </c>
      <c r="M1183" s="114">
        <v>-0.6</v>
      </c>
      <c r="N1183" s="114" t="s">
        <v>23</v>
      </c>
      <c r="O1183" s="114">
        <v>-10.62</v>
      </c>
      <c r="P1183" s="114">
        <v>-10.62</v>
      </c>
      <c r="Q1183" s="114">
        <v>0.01</v>
      </c>
      <c r="R1183" s="112"/>
      <c r="S1183" s="113"/>
      <c r="T1183" s="113"/>
      <c r="U1183" s="112"/>
    </row>
    <row r="1184" spans="1:21" hidden="1">
      <c r="A1184" s="116">
        <v>42479</v>
      </c>
      <c r="B1184" s="114" t="s">
        <v>5415</v>
      </c>
      <c r="C1184" s="116">
        <v>42490</v>
      </c>
      <c r="D1184" s="114" t="s">
        <v>5416</v>
      </c>
      <c r="E1184" s="114" t="s">
        <v>1042</v>
      </c>
      <c r="F1184" s="114"/>
      <c r="G1184" s="114"/>
      <c r="H1184" s="114" t="s">
        <v>1043</v>
      </c>
      <c r="I1184" s="114" t="s">
        <v>17</v>
      </c>
      <c r="J1184" s="114" t="s">
        <v>5417</v>
      </c>
      <c r="K1184" s="114"/>
      <c r="L1184" s="114" t="s">
        <v>20</v>
      </c>
      <c r="M1184" s="114">
        <v>-0.21</v>
      </c>
      <c r="N1184" s="114" t="s">
        <v>23</v>
      </c>
      <c r="O1184" s="114">
        <v>-3.56</v>
      </c>
      <c r="P1184" s="114">
        <v>-3.72</v>
      </c>
      <c r="Q1184" s="114">
        <v>0.01</v>
      </c>
      <c r="R1184" s="112"/>
      <c r="S1184" s="113"/>
      <c r="T1184" s="113"/>
      <c r="U1184" s="112"/>
    </row>
    <row r="1185" spans="1:21" hidden="1">
      <c r="A1185" s="116">
        <v>42479</v>
      </c>
      <c r="B1185" s="114" t="s">
        <v>5415</v>
      </c>
      <c r="C1185" s="116">
        <v>42490</v>
      </c>
      <c r="D1185" s="114" t="s">
        <v>5416</v>
      </c>
      <c r="E1185" s="114" t="s">
        <v>1042</v>
      </c>
      <c r="F1185" s="114"/>
      <c r="G1185" s="114"/>
      <c r="H1185" s="114" t="s">
        <v>1043</v>
      </c>
      <c r="I1185" s="114" t="s">
        <v>17</v>
      </c>
      <c r="J1185" s="114" t="s">
        <v>5417</v>
      </c>
      <c r="K1185" s="114"/>
      <c r="L1185" s="114" t="s">
        <v>20</v>
      </c>
      <c r="M1185" s="114">
        <v>-1.0900000000000001</v>
      </c>
      <c r="N1185" s="114" t="s">
        <v>23</v>
      </c>
      <c r="O1185" s="114">
        <v>-18.48</v>
      </c>
      <c r="P1185" s="114">
        <v>-18.48</v>
      </c>
      <c r="Q1185" s="114">
        <v>0.3</v>
      </c>
      <c r="R1185" s="112"/>
      <c r="S1185" s="113"/>
      <c r="T1185" s="112"/>
      <c r="U1185" s="112"/>
    </row>
    <row r="1186" spans="1:21" hidden="1">
      <c r="A1186" s="116">
        <v>42479</v>
      </c>
      <c r="B1186" s="114" t="s">
        <v>5418</v>
      </c>
      <c r="C1186" s="116">
        <v>42490</v>
      </c>
      <c r="D1186" s="114" t="s">
        <v>5419</v>
      </c>
      <c r="E1186" s="114" t="s">
        <v>1042</v>
      </c>
      <c r="F1186" s="114"/>
      <c r="G1186" s="114"/>
      <c r="H1186" s="114" t="s">
        <v>1043</v>
      </c>
      <c r="I1186" s="114" t="s">
        <v>17</v>
      </c>
      <c r="J1186" s="114" t="s">
        <v>5420</v>
      </c>
      <c r="K1186" s="114"/>
      <c r="L1186" s="114" t="s">
        <v>20</v>
      </c>
      <c r="M1186" s="114">
        <v>-0.63</v>
      </c>
      <c r="N1186" s="114" t="s">
        <v>23</v>
      </c>
      <c r="O1186" s="114">
        <v>-11.15</v>
      </c>
      <c r="P1186" s="114">
        <v>-11.15</v>
      </c>
      <c r="Q1186" s="114">
        <v>0.01</v>
      </c>
      <c r="R1186" s="112"/>
      <c r="S1186" s="113"/>
      <c r="T1186" s="113"/>
      <c r="U1186" s="112"/>
    </row>
    <row r="1187" spans="1:21" hidden="1">
      <c r="A1187" s="116">
        <v>42466</v>
      </c>
      <c r="B1187" s="114" t="s">
        <v>5421</v>
      </c>
      <c r="C1187" s="116">
        <v>42490</v>
      </c>
      <c r="D1187" s="114" t="s">
        <v>5422</v>
      </c>
      <c r="E1187" s="114" t="s">
        <v>1044</v>
      </c>
      <c r="F1187" s="114"/>
      <c r="G1187" s="114"/>
      <c r="H1187" s="114" t="s">
        <v>1045</v>
      </c>
      <c r="I1187" s="114" t="s">
        <v>17</v>
      </c>
      <c r="J1187" s="114" t="s">
        <v>5423</v>
      </c>
      <c r="K1187" s="114"/>
      <c r="L1187" s="114" t="s">
        <v>20</v>
      </c>
      <c r="M1187" s="114">
        <v>-8.92</v>
      </c>
      <c r="N1187" s="114" t="s">
        <v>23</v>
      </c>
      <c r="O1187" s="114">
        <v>-124.88</v>
      </c>
      <c r="P1187" s="114">
        <v>-213.34</v>
      </c>
      <c r="Q1187" s="114">
        <v>69.14</v>
      </c>
      <c r="R1187" s="112"/>
      <c r="S1187" s="113"/>
      <c r="T1187" s="113"/>
      <c r="U1187" s="113"/>
    </row>
    <row r="1188" spans="1:21" hidden="1">
      <c r="A1188" s="116">
        <v>42466</v>
      </c>
      <c r="B1188" s="114" t="s">
        <v>5421</v>
      </c>
      <c r="C1188" s="116">
        <v>42490</v>
      </c>
      <c r="D1188" s="114" t="s">
        <v>5422</v>
      </c>
      <c r="E1188" s="114" t="s">
        <v>1044</v>
      </c>
      <c r="F1188" s="114"/>
      <c r="G1188" s="114"/>
      <c r="H1188" s="114" t="s">
        <v>1045</v>
      </c>
      <c r="I1188" s="114" t="s">
        <v>17</v>
      </c>
      <c r="J1188" s="114" t="s">
        <v>5423</v>
      </c>
      <c r="K1188" s="114"/>
      <c r="L1188" s="114" t="s">
        <v>20</v>
      </c>
      <c r="M1188" s="114">
        <v>-0.08</v>
      </c>
      <c r="N1188" s="114" t="s">
        <v>23</v>
      </c>
      <c r="O1188" s="114">
        <v>-1.1200000000000001</v>
      </c>
      <c r="P1188" s="114">
        <v>-1.1200000000000001</v>
      </c>
      <c r="Q1188" s="114">
        <v>-0.17</v>
      </c>
      <c r="R1188" s="112"/>
      <c r="S1188" s="113"/>
      <c r="T1188" s="113"/>
      <c r="U1188" s="112"/>
    </row>
    <row r="1189" spans="1:21" hidden="1">
      <c r="A1189" s="116">
        <v>42474</v>
      </c>
      <c r="B1189" s="114" t="s">
        <v>5424</v>
      </c>
      <c r="C1189" s="116">
        <v>42490</v>
      </c>
      <c r="D1189" s="114" t="s">
        <v>5425</v>
      </c>
      <c r="E1189" s="114" t="s">
        <v>1044</v>
      </c>
      <c r="F1189" s="114"/>
      <c r="G1189" s="114"/>
      <c r="H1189" s="114" t="s">
        <v>1045</v>
      </c>
      <c r="I1189" s="114" t="s">
        <v>17</v>
      </c>
      <c r="J1189" s="114" t="s">
        <v>5426</v>
      </c>
      <c r="K1189" s="114"/>
      <c r="L1189" s="114" t="s">
        <v>20</v>
      </c>
      <c r="M1189" s="114">
        <v>-2.0299999999999998</v>
      </c>
      <c r="N1189" s="114" t="s">
        <v>23</v>
      </c>
      <c r="O1189" s="114">
        <v>-48.45</v>
      </c>
      <c r="P1189" s="114">
        <v>-48.42</v>
      </c>
      <c r="Q1189" s="114">
        <v>15.6</v>
      </c>
      <c r="R1189" s="112"/>
      <c r="S1189" s="113"/>
      <c r="T1189" s="113"/>
      <c r="U1189" s="112"/>
    </row>
    <row r="1190" spans="1:21">
      <c r="A1190" s="116">
        <v>42474</v>
      </c>
      <c r="B1190" s="114" t="s">
        <v>5427</v>
      </c>
      <c r="C1190" s="116">
        <v>42474</v>
      </c>
      <c r="D1190" s="114" t="s">
        <v>5427</v>
      </c>
      <c r="E1190" s="114" t="s">
        <v>1046</v>
      </c>
      <c r="F1190" s="114"/>
      <c r="G1190" s="114"/>
      <c r="H1190" s="114" t="s">
        <v>1047</v>
      </c>
      <c r="I1190" s="114" t="s">
        <v>19</v>
      </c>
      <c r="J1190" s="114" t="s">
        <v>5428</v>
      </c>
      <c r="K1190" s="114"/>
      <c r="L1190" s="114" t="s">
        <v>20</v>
      </c>
      <c r="M1190" s="114">
        <v>-8.26</v>
      </c>
      <c r="N1190" s="114" t="s">
        <v>23</v>
      </c>
      <c r="O1190" s="114">
        <v>-937.73</v>
      </c>
      <c r="P1190" s="114">
        <v>-937.73</v>
      </c>
      <c r="Q1190" s="114">
        <v>0</v>
      </c>
      <c r="R1190" s="112"/>
      <c r="S1190" s="113"/>
      <c r="T1190" s="112"/>
      <c r="U1190" s="112"/>
    </row>
    <row r="1191" spans="1:21">
      <c r="A1191" s="116">
        <v>42474</v>
      </c>
      <c r="B1191" s="114" t="s">
        <v>5427</v>
      </c>
      <c r="C1191" s="116">
        <v>42474</v>
      </c>
      <c r="D1191" s="114" t="s">
        <v>5427</v>
      </c>
      <c r="E1191" s="114" t="s">
        <v>1046</v>
      </c>
      <c r="F1191" s="114"/>
      <c r="G1191" s="114"/>
      <c r="H1191" s="114" t="s">
        <v>1047</v>
      </c>
      <c r="I1191" s="114" t="s">
        <v>19</v>
      </c>
      <c r="J1191" s="114" t="s">
        <v>5428</v>
      </c>
      <c r="K1191" s="114" t="s">
        <v>21</v>
      </c>
      <c r="L1191" s="114"/>
      <c r="M1191" s="114">
        <v>8.26</v>
      </c>
      <c r="N1191" s="114" t="s">
        <v>23</v>
      </c>
      <c r="O1191" s="114">
        <v>937.73</v>
      </c>
      <c r="P1191" s="114">
        <v>937.73</v>
      </c>
      <c r="Q1191" s="114">
        <v>0</v>
      </c>
      <c r="R1191" s="112"/>
      <c r="S1191" s="113"/>
      <c r="T1191" s="113"/>
      <c r="U1191" s="112"/>
    </row>
    <row r="1192" spans="1:21" hidden="1">
      <c r="A1192" s="116">
        <v>42479</v>
      </c>
      <c r="B1192" s="114" t="s">
        <v>5404</v>
      </c>
      <c r="C1192" s="116">
        <v>42490</v>
      </c>
      <c r="D1192" s="114" t="s">
        <v>5405</v>
      </c>
      <c r="E1192" s="114" t="s">
        <v>1046</v>
      </c>
      <c r="F1192" s="114"/>
      <c r="G1192" s="114"/>
      <c r="H1192" s="114" t="s">
        <v>1047</v>
      </c>
      <c r="I1192" s="114" t="s">
        <v>17</v>
      </c>
      <c r="J1192" s="114" t="s">
        <v>5406</v>
      </c>
      <c r="K1192" s="114"/>
      <c r="L1192" s="114" t="s">
        <v>20</v>
      </c>
      <c r="M1192" s="114">
        <v>-0.98</v>
      </c>
      <c r="N1192" s="114" t="s">
        <v>23</v>
      </c>
      <c r="O1192" s="114">
        <v>-111.26</v>
      </c>
      <c r="P1192" s="114">
        <v>-111.26</v>
      </c>
      <c r="Q1192" s="114">
        <v>0</v>
      </c>
      <c r="R1192" s="112"/>
      <c r="S1192" s="112"/>
      <c r="T1192" s="112"/>
      <c r="U1192" s="112"/>
    </row>
    <row r="1193" spans="1:21" hidden="1">
      <c r="A1193" s="116">
        <v>42478</v>
      </c>
      <c r="B1193" s="114" t="s">
        <v>5429</v>
      </c>
      <c r="C1193" s="116">
        <v>42490</v>
      </c>
      <c r="D1193" s="114" t="s">
        <v>5430</v>
      </c>
      <c r="E1193" s="114" t="s">
        <v>1046</v>
      </c>
      <c r="F1193" s="114"/>
      <c r="G1193" s="114"/>
      <c r="H1193" s="114" t="s">
        <v>1047</v>
      </c>
      <c r="I1193" s="114" t="s">
        <v>17</v>
      </c>
      <c r="J1193" s="114" t="s">
        <v>5431</v>
      </c>
      <c r="K1193" s="114"/>
      <c r="L1193" s="114" t="s">
        <v>20</v>
      </c>
      <c r="M1193" s="114">
        <v>-0.71</v>
      </c>
      <c r="N1193" s="114" t="s">
        <v>23</v>
      </c>
      <c r="O1193" s="114">
        <v>-80.599999999999994</v>
      </c>
      <c r="P1193" s="114">
        <v>-80.599999999999994</v>
      </c>
      <c r="Q1193" s="114">
        <v>-0.01</v>
      </c>
      <c r="R1193" s="112"/>
      <c r="S1193" s="113"/>
      <c r="T1193" s="113"/>
      <c r="U1193" s="112"/>
    </row>
    <row r="1194" spans="1:21" hidden="1">
      <c r="A1194" s="116">
        <v>42468</v>
      </c>
      <c r="B1194" s="114" t="s">
        <v>5432</v>
      </c>
      <c r="C1194" s="116">
        <v>42490</v>
      </c>
      <c r="D1194" s="114" t="s">
        <v>5433</v>
      </c>
      <c r="E1194" s="114" t="s">
        <v>1046</v>
      </c>
      <c r="F1194" s="114"/>
      <c r="G1194" s="114"/>
      <c r="H1194" s="114" t="s">
        <v>1047</v>
      </c>
      <c r="I1194" s="114" t="s">
        <v>17</v>
      </c>
      <c r="J1194" s="114" t="s">
        <v>5434</v>
      </c>
      <c r="K1194" s="114"/>
      <c r="L1194" s="114" t="s">
        <v>20</v>
      </c>
      <c r="M1194" s="114">
        <v>-0.48</v>
      </c>
      <c r="N1194" s="114" t="s">
        <v>23</v>
      </c>
      <c r="O1194" s="114">
        <v>-54.49</v>
      </c>
      <c r="P1194" s="114">
        <v>-54.49</v>
      </c>
      <c r="Q1194" s="114">
        <v>0</v>
      </c>
      <c r="R1194" s="112"/>
      <c r="S1194" s="113"/>
      <c r="T1194" s="113"/>
      <c r="U1194" s="113"/>
    </row>
    <row r="1195" spans="1:21" hidden="1">
      <c r="A1195" s="116">
        <v>42475</v>
      </c>
      <c r="B1195" s="114" t="s">
        <v>5435</v>
      </c>
      <c r="C1195" s="116">
        <v>42490</v>
      </c>
      <c r="D1195" s="114" t="s">
        <v>5436</v>
      </c>
      <c r="E1195" s="114" t="s">
        <v>1046</v>
      </c>
      <c r="F1195" s="114"/>
      <c r="G1195" s="114"/>
      <c r="H1195" s="114" t="s">
        <v>1047</v>
      </c>
      <c r="I1195" s="114" t="s">
        <v>17</v>
      </c>
      <c r="J1195" s="114" t="s">
        <v>5437</v>
      </c>
      <c r="K1195" s="114"/>
      <c r="L1195" s="114" t="s">
        <v>20</v>
      </c>
      <c r="M1195" s="114">
        <v>-2.7</v>
      </c>
      <c r="N1195" s="114" t="s">
        <v>23</v>
      </c>
      <c r="O1195" s="114">
        <v>-306.52</v>
      </c>
      <c r="P1195" s="114">
        <v>-306.52999999999997</v>
      </c>
      <c r="Q1195" s="114">
        <v>0.01</v>
      </c>
      <c r="R1195" s="112"/>
      <c r="S1195" s="113"/>
      <c r="T1195" s="113"/>
      <c r="U1195" s="112"/>
    </row>
    <row r="1196" spans="1:21" hidden="1">
      <c r="A1196" s="116">
        <v>42473</v>
      </c>
      <c r="B1196" s="114" t="s">
        <v>5438</v>
      </c>
      <c r="C1196" s="116">
        <v>42490</v>
      </c>
      <c r="D1196" s="114" t="s">
        <v>5439</v>
      </c>
      <c r="E1196" s="114" t="s">
        <v>1046</v>
      </c>
      <c r="F1196" s="114"/>
      <c r="G1196" s="114"/>
      <c r="H1196" s="114" t="s">
        <v>1047</v>
      </c>
      <c r="I1196" s="114" t="s">
        <v>17</v>
      </c>
      <c r="J1196" s="114" t="s">
        <v>5440</v>
      </c>
      <c r="K1196" s="114"/>
      <c r="L1196" s="114" t="s">
        <v>20</v>
      </c>
      <c r="M1196" s="114">
        <v>-0.18</v>
      </c>
      <c r="N1196" s="114" t="s">
        <v>23</v>
      </c>
      <c r="O1196" s="114">
        <v>-20.440000000000001</v>
      </c>
      <c r="P1196" s="114">
        <v>-20.43</v>
      </c>
      <c r="Q1196" s="114">
        <v>-0.01</v>
      </c>
      <c r="R1196" s="112"/>
      <c r="S1196" s="113"/>
      <c r="T1196" s="113"/>
      <c r="U1196" s="112"/>
    </row>
    <row r="1197" spans="1:21" hidden="1">
      <c r="A1197" s="116">
        <v>42480</v>
      </c>
      <c r="B1197" s="114" t="s">
        <v>5208</v>
      </c>
      <c r="C1197" s="116">
        <v>42490</v>
      </c>
      <c r="D1197" s="114" t="s">
        <v>5209</v>
      </c>
      <c r="E1197" s="114" t="s">
        <v>1048</v>
      </c>
      <c r="F1197" s="114"/>
      <c r="G1197" s="114"/>
      <c r="H1197" s="114" t="s">
        <v>900</v>
      </c>
      <c r="I1197" s="114" t="s">
        <v>17</v>
      </c>
      <c r="J1197" s="114" t="s">
        <v>5210</v>
      </c>
      <c r="K1197" s="114"/>
      <c r="L1197" s="114" t="s">
        <v>20</v>
      </c>
      <c r="M1197" s="114">
        <v>-0.86</v>
      </c>
      <c r="N1197" s="114" t="s">
        <v>23</v>
      </c>
      <c r="O1197" s="114">
        <v>-46.96</v>
      </c>
      <c r="P1197" s="114">
        <v>-46.97</v>
      </c>
      <c r="Q1197" s="114">
        <v>0.01</v>
      </c>
      <c r="R1197" s="112"/>
      <c r="S1197" s="113"/>
      <c r="T1197" s="113"/>
      <c r="U1197" s="113"/>
    </row>
    <row r="1198" spans="1:21" hidden="1">
      <c r="A1198" s="116">
        <v>42486</v>
      </c>
      <c r="B1198" s="114" t="s">
        <v>4647</v>
      </c>
      <c r="C1198" s="116">
        <v>42490</v>
      </c>
      <c r="D1198" s="114" t="s">
        <v>4648</v>
      </c>
      <c r="E1198" s="114" t="s">
        <v>1048</v>
      </c>
      <c r="F1198" s="114"/>
      <c r="G1198" s="114"/>
      <c r="H1198" s="114" t="s">
        <v>900</v>
      </c>
      <c r="I1198" s="114" t="s">
        <v>17</v>
      </c>
      <c r="J1198" s="114" t="s">
        <v>4649</v>
      </c>
      <c r="K1198" s="114"/>
      <c r="L1198" s="114" t="s">
        <v>20</v>
      </c>
      <c r="M1198" s="114">
        <v>-0.04</v>
      </c>
      <c r="N1198" s="114" t="s">
        <v>23</v>
      </c>
      <c r="O1198" s="114">
        <v>-2.1800000000000002</v>
      </c>
      <c r="P1198" s="114">
        <v>-2.1800000000000002</v>
      </c>
      <c r="Q1198" s="114">
        <v>0</v>
      </c>
      <c r="R1198" s="112"/>
      <c r="S1198" s="113"/>
      <c r="T1198" s="113"/>
      <c r="U1198" s="113"/>
    </row>
    <row r="1199" spans="1:21">
      <c r="A1199" s="116">
        <v>42487</v>
      </c>
      <c r="B1199" s="114" t="s">
        <v>5441</v>
      </c>
      <c r="C1199" s="116">
        <v>42487</v>
      </c>
      <c r="D1199" s="114" t="s">
        <v>5441</v>
      </c>
      <c r="E1199" s="114" t="s">
        <v>1049</v>
      </c>
      <c r="F1199" s="114"/>
      <c r="G1199" s="114"/>
      <c r="H1199" s="114" t="s">
        <v>1050</v>
      </c>
      <c r="I1199" s="114" t="s">
        <v>19</v>
      </c>
      <c r="J1199" s="114" t="s">
        <v>5442</v>
      </c>
      <c r="K1199" s="114"/>
      <c r="L1199" s="114" t="s">
        <v>20</v>
      </c>
      <c r="M1199" s="114">
        <v>-6.37</v>
      </c>
      <c r="N1199" s="114" t="s">
        <v>23</v>
      </c>
      <c r="O1199" s="114">
        <v>-201.76</v>
      </c>
      <c r="P1199" s="114">
        <v>-201.76</v>
      </c>
      <c r="Q1199" s="114">
        <v>0</v>
      </c>
      <c r="R1199" s="112"/>
      <c r="S1199" s="112"/>
      <c r="T1199" s="112"/>
      <c r="U1199" s="112"/>
    </row>
    <row r="1200" spans="1:21">
      <c r="A1200" s="116">
        <v>42487</v>
      </c>
      <c r="B1200" s="114" t="s">
        <v>5441</v>
      </c>
      <c r="C1200" s="116">
        <v>42487</v>
      </c>
      <c r="D1200" s="114" t="s">
        <v>5441</v>
      </c>
      <c r="E1200" s="114" t="s">
        <v>1049</v>
      </c>
      <c r="F1200" s="114"/>
      <c r="G1200" s="114"/>
      <c r="H1200" s="114" t="s">
        <v>1050</v>
      </c>
      <c r="I1200" s="114" t="s">
        <v>19</v>
      </c>
      <c r="J1200" s="114" t="s">
        <v>5442</v>
      </c>
      <c r="K1200" s="114"/>
      <c r="L1200" s="114" t="s">
        <v>20</v>
      </c>
      <c r="M1200" s="114">
        <v>-10.65</v>
      </c>
      <c r="N1200" s="114" t="s">
        <v>23</v>
      </c>
      <c r="O1200" s="114">
        <v>-337.32</v>
      </c>
      <c r="P1200" s="114">
        <v>-337.32</v>
      </c>
      <c r="Q1200" s="114">
        <v>0</v>
      </c>
      <c r="R1200" s="112"/>
      <c r="S1200" s="112"/>
      <c r="T1200" s="112"/>
      <c r="U1200" s="112"/>
    </row>
    <row r="1201" spans="1:21">
      <c r="A1201" s="116">
        <v>42487</v>
      </c>
      <c r="B1201" s="114" t="s">
        <v>5441</v>
      </c>
      <c r="C1201" s="116">
        <v>42487</v>
      </c>
      <c r="D1201" s="114" t="s">
        <v>5441</v>
      </c>
      <c r="E1201" s="114" t="s">
        <v>1049</v>
      </c>
      <c r="F1201" s="114"/>
      <c r="G1201" s="114"/>
      <c r="H1201" s="114" t="s">
        <v>1050</v>
      </c>
      <c r="I1201" s="114" t="s">
        <v>19</v>
      </c>
      <c r="J1201" s="114" t="s">
        <v>5442</v>
      </c>
      <c r="K1201" s="114" t="s">
        <v>21</v>
      </c>
      <c r="L1201" s="114"/>
      <c r="M1201" s="114">
        <v>10.65</v>
      </c>
      <c r="N1201" s="114" t="s">
        <v>23</v>
      </c>
      <c r="O1201" s="114">
        <v>337.32</v>
      </c>
      <c r="P1201" s="114">
        <v>337.32</v>
      </c>
      <c r="Q1201" s="114">
        <v>0</v>
      </c>
      <c r="R1201" s="112"/>
      <c r="S1201" s="113"/>
      <c r="T1201" s="113"/>
      <c r="U1201" s="112"/>
    </row>
    <row r="1202" spans="1:21">
      <c r="A1202" s="116">
        <v>42487</v>
      </c>
      <c r="B1202" s="114" t="s">
        <v>5441</v>
      </c>
      <c r="C1202" s="116">
        <v>42487</v>
      </c>
      <c r="D1202" s="114" t="s">
        <v>5441</v>
      </c>
      <c r="E1202" s="114" t="s">
        <v>1049</v>
      </c>
      <c r="F1202" s="114"/>
      <c r="G1202" s="114"/>
      <c r="H1202" s="114" t="s">
        <v>1050</v>
      </c>
      <c r="I1202" s="114" t="s">
        <v>19</v>
      </c>
      <c r="J1202" s="114" t="s">
        <v>5442</v>
      </c>
      <c r="K1202" s="114" t="s">
        <v>21</v>
      </c>
      <c r="L1202" s="114"/>
      <c r="M1202" s="114">
        <v>6.37</v>
      </c>
      <c r="N1202" s="114" t="s">
        <v>23</v>
      </c>
      <c r="O1202" s="114">
        <v>201.76</v>
      </c>
      <c r="P1202" s="114">
        <v>201.76</v>
      </c>
      <c r="Q1202" s="114">
        <v>0</v>
      </c>
      <c r="R1202" s="112"/>
      <c r="S1202" s="112"/>
      <c r="T1202" s="112"/>
      <c r="U1202" s="112"/>
    </row>
    <row r="1203" spans="1:21" hidden="1">
      <c r="A1203" s="116">
        <v>42487</v>
      </c>
      <c r="B1203" s="114" t="s">
        <v>5266</v>
      </c>
      <c r="C1203" s="116">
        <v>42490</v>
      </c>
      <c r="D1203" s="114" t="s">
        <v>5267</v>
      </c>
      <c r="E1203" s="114" t="s">
        <v>1049</v>
      </c>
      <c r="F1203" s="114"/>
      <c r="G1203" s="114"/>
      <c r="H1203" s="114" t="s">
        <v>1050</v>
      </c>
      <c r="I1203" s="114" t="s">
        <v>17</v>
      </c>
      <c r="J1203" s="114" t="s">
        <v>5268</v>
      </c>
      <c r="K1203" s="114"/>
      <c r="L1203" s="114" t="s">
        <v>20</v>
      </c>
      <c r="M1203" s="114">
        <v>-6.37</v>
      </c>
      <c r="N1203" s="114" t="s">
        <v>23</v>
      </c>
      <c r="O1203" s="114">
        <v>-201.76</v>
      </c>
      <c r="P1203" s="114">
        <v>-201.76</v>
      </c>
      <c r="Q1203" s="114">
        <v>0</v>
      </c>
      <c r="R1203" s="112"/>
      <c r="S1203" s="113"/>
      <c r="T1203" s="113"/>
      <c r="U1203" s="112"/>
    </row>
    <row r="1204" spans="1:21" hidden="1">
      <c r="A1204" s="116">
        <v>42487</v>
      </c>
      <c r="B1204" s="114" t="s">
        <v>5266</v>
      </c>
      <c r="C1204" s="116">
        <v>42490</v>
      </c>
      <c r="D1204" s="114" t="s">
        <v>5267</v>
      </c>
      <c r="E1204" s="114" t="s">
        <v>1049</v>
      </c>
      <c r="F1204" s="114"/>
      <c r="G1204" s="114"/>
      <c r="H1204" s="114" t="s">
        <v>1050</v>
      </c>
      <c r="I1204" s="114" t="s">
        <v>17</v>
      </c>
      <c r="J1204" s="114" t="s">
        <v>5268</v>
      </c>
      <c r="K1204" s="114"/>
      <c r="L1204" s="114" t="s">
        <v>20</v>
      </c>
      <c r="M1204" s="114">
        <v>-10.65</v>
      </c>
      <c r="N1204" s="114" t="s">
        <v>23</v>
      </c>
      <c r="O1204" s="114">
        <v>-337.32</v>
      </c>
      <c r="P1204" s="114">
        <v>-337.32</v>
      </c>
      <c r="Q1204" s="114">
        <v>0</v>
      </c>
      <c r="R1204" s="112"/>
      <c r="S1204" s="113"/>
      <c r="T1204" s="113"/>
      <c r="U1204" s="113"/>
    </row>
    <row r="1205" spans="1:21">
      <c r="A1205" s="116">
        <v>42474</v>
      </c>
      <c r="B1205" s="114" t="s">
        <v>5427</v>
      </c>
      <c r="C1205" s="116">
        <v>42474</v>
      </c>
      <c r="D1205" s="114" t="s">
        <v>5427</v>
      </c>
      <c r="E1205" s="114" t="s">
        <v>1051</v>
      </c>
      <c r="F1205" s="114"/>
      <c r="G1205" s="114"/>
      <c r="H1205" s="114" t="s">
        <v>901</v>
      </c>
      <c r="I1205" s="114" t="s">
        <v>19</v>
      </c>
      <c r="J1205" s="114" t="s">
        <v>5428</v>
      </c>
      <c r="K1205" s="114"/>
      <c r="L1205" s="114" t="s">
        <v>20</v>
      </c>
      <c r="M1205" s="114">
        <v>-6.92</v>
      </c>
      <c r="N1205" s="114" t="s">
        <v>23</v>
      </c>
      <c r="O1205" s="114">
        <v>-154.71</v>
      </c>
      <c r="P1205" s="114">
        <v>-154.71</v>
      </c>
      <c r="Q1205" s="114">
        <v>0</v>
      </c>
      <c r="R1205" s="112"/>
      <c r="S1205" s="113"/>
      <c r="T1205" s="113"/>
      <c r="U1205" s="112"/>
    </row>
    <row r="1206" spans="1:21" hidden="1">
      <c r="A1206" s="116">
        <v>42465</v>
      </c>
      <c r="B1206" s="114" t="s">
        <v>5443</v>
      </c>
      <c r="C1206" s="116">
        <v>42465</v>
      </c>
      <c r="D1206" s="114" t="s">
        <v>5443</v>
      </c>
      <c r="E1206" s="114" t="s">
        <v>1051</v>
      </c>
      <c r="F1206" s="114" t="s">
        <v>5390</v>
      </c>
      <c r="G1206" s="114" t="s">
        <v>5444</v>
      </c>
      <c r="H1206" s="114" t="s">
        <v>901</v>
      </c>
      <c r="I1206" s="114" t="s">
        <v>24</v>
      </c>
      <c r="J1206" s="114" t="s">
        <v>5445</v>
      </c>
      <c r="K1206" s="114" t="s">
        <v>21</v>
      </c>
      <c r="L1206" s="114"/>
      <c r="M1206" s="114">
        <v>13.83</v>
      </c>
      <c r="N1206" s="114" t="s">
        <v>23</v>
      </c>
      <c r="O1206" s="114">
        <v>309.2</v>
      </c>
      <c r="P1206" s="114">
        <v>309.2</v>
      </c>
      <c r="Q1206" s="114">
        <v>0</v>
      </c>
      <c r="R1206" s="112"/>
      <c r="S1206" s="113"/>
      <c r="T1206" s="113"/>
      <c r="U1206" s="112"/>
    </row>
    <row r="1207" spans="1:21" hidden="1">
      <c r="A1207" s="116">
        <v>42466</v>
      </c>
      <c r="B1207" s="114" t="s">
        <v>5205</v>
      </c>
      <c r="C1207" s="116">
        <v>42490</v>
      </c>
      <c r="D1207" s="114" t="s">
        <v>5206</v>
      </c>
      <c r="E1207" s="114" t="s">
        <v>1051</v>
      </c>
      <c r="F1207" s="114"/>
      <c r="G1207" s="114"/>
      <c r="H1207" s="114" t="s">
        <v>901</v>
      </c>
      <c r="I1207" s="114" t="s">
        <v>17</v>
      </c>
      <c r="J1207" s="114" t="s">
        <v>5207</v>
      </c>
      <c r="K1207" s="114"/>
      <c r="L1207" s="114" t="s">
        <v>20</v>
      </c>
      <c r="M1207" s="114">
        <v>-2.12</v>
      </c>
      <c r="N1207" s="114" t="s">
        <v>23</v>
      </c>
      <c r="O1207" s="114">
        <v>-48.15</v>
      </c>
      <c r="P1207" s="114">
        <v>-48.15</v>
      </c>
      <c r="Q1207" s="114">
        <v>0.26</v>
      </c>
      <c r="R1207" s="112"/>
      <c r="S1207" s="113"/>
      <c r="T1207" s="113"/>
      <c r="U1207" s="112"/>
    </row>
    <row r="1208" spans="1:21">
      <c r="A1208" s="116">
        <v>42474</v>
      </c>
      <c r="B1208" s="114" t="s">
        <v>5427</v>
      </c>
      <c r="C1208" s="116">
        <v>42474</v>
      </c>
      <c r="D1208" s="114" t="s">
        <v>5427</v>
      </c>
      <c r="E1208" s="114" t="s">
        <v>1051</v>
      </c>
      <c r="F1208" s="114"/>
      <c r="G1208" s="114"/>
      <c r="H1208" s="114" t="s">
        <v>901</v>
      </c>
      <c r="I1208" s="114" t="s">
        <v>19</v>
      </c>
      <c r="J1208" s="114" t="s">
        <v>5428</v>
      </c>
      <c r="K1208" s="114" t="s">
        <v>21</v>
      </c>
      <c r="L1208" s="114"/>
      <c r="M1208" s="114">
        <v>6.92</v>
      </c>
      <c r="N1208" s="114" t="s">
        <v>23</v>
      </c>
      <c r="O1208" s="114">
        <v>154.71</v>
      </c>
      <c r="P1208" s="114">
        <v>154.71</v>
      </c>
      <c r="Q1208" s="114">
        <v>0</v>
      </c>
      <c r="R1208" s="112"/>
      <c r="S1208" s="113"/>
      <c r="T1208" s="113"/>
      <c r="U1208" s="112"/>
    </row>
    <row r="1209" spans="1:21" hidden="1">
      <c r="A1209" s="116">
        <v>42466</v>
      </c>
      <c r="B1209" s="114" t="s">
        <v>5205</v>
      </c>
      <c r="C1209" s="116">
        <v>42490</v>
      </c>
      <c r="D1209" s="114" t="s">
        <v>5206</v>
      </c>
      <c r="E1209" s="114" t="s">
        <v>1051</v>
      </c>
      <c r="F1209" s="114"/>
      <c r="G1209" s="114"/>
      <c r="H1209" s="114" t="s">
        <v>901</v>
      </c>
      <c r="I1209" s="114" t="s">
        <v>17</v>
      </c>
      <c r="J1209" s="114" t="s">
        <v>5207</v>
      </c>
      <c r="K1209" s="114"/>
      <c r="L1209" s="114" t="s">
        <v>20</v>
      </c>
      <c r="M1209" s="114">
        <v>-1.01</v>
      </c>
      <c r="N1209" s="114" t="s">
        <v>23</v>
      </c>
      <c r="O1209" s="114">
        <v>-22.94</v>
      </c>
      <c r="P1209" s="114">
        <v>-22.94</v>
      </c>
      <c r="Q1209" s="114">
        <v>0.12</v>
      </c>
      <c r="R1209" s="112"/>
      <c r="S1209" s="112"/>
      <c r="T1209" s="112"/>
      <c r="U1209" s="112"/>
    </row>
    <row r="1210" spans="1:21" hidden="1">
      <c r="A1210" s="116">
        <v>42479</v>
      </c>
      <c r="B1210" s="114" t="s">
        <v>5418</v>
      </c>
      <c r="C1210" s="116">
        <v>42490</v>
      </c>
      <c r="D1210" s="114" t="s">
        <v>5419</v>
      </c>
      <c r="E1210" s="114" t="s">
        <v>1051</v>
      </c>
      <c r="F1210" s="114"/>
      <c r="G1210" s="114"/>
      <c r="H1210" s="114" t="s">
        <v>901</v>
      </c>
      <c r="I1210" s="114" t="s">
        <v>17</v>
      </c>
      <c r="J1210" s="114" t="s">
        <v>5420</v>
      </c>
      <c r="K1210" s="114"/>
      <c r="L1210" s="114" t="s">
        <v>20</v>
      </c>
      <c r="M1210" s="114">
        <v>-1.44</v>
      </c>
      <c r="N1210" s="114" t="s">
        <v>23</v>
      </c>
      <c r="O1210" s="114">
        <v>-32.450000000000003</v>
      </c>
      <c r="P1210" s="114">
        <v>-32.450000000000003</v>
      </c>
      <c r="Q1210" s="114">
        <v>-0.08</v>
      </c>
      <c r="R1210" s="112"/>
      <c r="S1210" s="112"/>
      <c r="T1210" s="112"/>
      <c r="U1210" s="112"/>
    </row>
    <row r="1211" spans="1:21" hidden="1">
      <c r="A1211" s="116">
        <v>42480</v>
      </c>
      <c r="B1211" s="114" t="s">
        <v>5200</v>
      </c>
      <c r="C1211" s="116">
        <v>42490</v>
      </c>
      <c r="D1211" s="114" t="s">
        <v>5201</v>
      </c>
      <c r="E1211" s="114" t="s">
        <v>1051</v>
      </c>
      <c r="F1211" s="114"/>
      <c r="G1211" s="114"/>
      <c r="H1211" s="114" t="s">
        <v>901</v>
      </c>
      <c r="I1211" s="114" t="s">
        <v>17</v>
      </c>
      <c r="J1211" s="114" t="s">
        <v>5202</v>
      </c>
      <c r="K1211" s="114"/>
      <c r="L1211" s="114" t="s">
        <v>20</v>
      </c>
      <c r="M1211" s="114">
        <v>-1.36</v>
      </c>
      <c r="N1211" s="114" t="s">
        <v>23</v>
      </c>
      <c r="O1211" s="114">
        <v>-30.2</v>
      </c>
      <c r="P1211" s="114">
        <v>-30.46</v>
      </c>
      <c r="Q1211" s="114">
        <v>0.05</v>
      </c>
      <c r="R1211" s="112"/>
      <c r="S1211" s="112"/>
      <c r="T1211" s="112"/>
      <c r="U1211" s="112"/>
    </row>
    <row r="1212" spans="1:21" hidden="1">
      <c r="A1212" s="116">
        <v>42480</v>
      </c>
      <c r="B1212" s="114" t="s">
        <v>5197</v>
      </c>
      <c r="C1212" s="116">
        <v>42490</v>
      </c>
      <c r="D1212" s="114" t="s">
        <v>5198</v>
      </c>
      <c r="E1212" s="114" t="s">
        <v>1051</v>
      </c>
      <c r="F1212" s="114"/>
      <c r="G1212" s="114"/>
      <c r="H1212" s="114" t="s">
        <v>901</v>
      </c>
      <c r="I1212" s="114" t="s">
        <v>17</v>
      </c>
      <c r="J1212" s="114" t="s">
        <v>5199</v>
      </c>
      <c r="K1212" s="114"/>
      <c r="L1212" s="114" t="s">
        <v>20</v>
      </c>
      <c r="M1212" s="114">
        <v>-0.48</v>
      </c>
      <c r="N1212" s="114" t="s">
        <v>23</v>
      </c>
      <c r="O1212" s="114">
        <v>-10.9</v>
      </c>
      <c r="P1212" s="114">
        <v>-10.9</v>
      </c>
      <c r="Q1212" s="114">
        <v>0.06</v>
      </c>
      <c r="R1212" s="112"/>
      <c r="S1212" s="112"/>
      <c r="T1212" s="112"/>
      <c r="U1212" s="112"/>
    </row>
    <row r="1213" spans="1:21" hidden="1">
      <c r="A1213" s="116">
        <v>42480</v>
      </c>
      <c r="B1213" s="114" t="s">
        <v>5197</v>
      </c>
      <c r="C1213" s="116">
        <v>42490</v>
      </c>
      <c r="D1213" s="114" t="s">
        <v>5198</v>
      </c>
      <c r="E1213" s="114" t="s">
        <v>1051</v>
      </c>
      <c r="F1213" s="114"/>
      <c r="G1213" s="114"/>
      <c r="H1213" s="114" t="s">
        <v>901</v>
      </c>
      <c r="I1213" s="114" t="s">
        <v>17</v>
      </c>
      <c r="J1213" s="114" t="s">
        <v>5199</v>
      </c>
      <c r="K1213" s="114"/>
      <c r="L1213" s="114" t="s">
        <v>20</v>
      </c>
      <c r="M1213" s="114">
        <v>-2.0499999999999998</v>
      </c>
      <c r="N1213" s="114" t="s">
        <v>23</v>
      </c>
      <c r="O1213" s="114">
        <v>-46.56</v>
      </c>
      <c r="P1213" s="114">
        <v>-45.72</v>
      </c>
      <c r="Q1213" s="114">
        <v>-0.11</v>
      </c>
      <c r="R1213" s="112"/>
      <c r="S1213" s="113"/>
      <c r="T1213" s="113"/>
      <c r="U1213" s="112"/>
    </row>
    <row r="1214" spans="1:21" hidden="1">
      <c r="A1214" s="116">
        <v>42479</v>
      </c>
      <c r="B1214" s="114" t="s">
        <v>5415</v>
      </c>
      <c r="C1214" s="116">
        <v>42490</v>
      </c>
      <c r="D1214" s="114" t="s">
        <v>5416</v>
      </c>
      <c r="E1214" s="114" t="s">
        <v>1051</v>
      </c>
      <c r="F1214" s="114"/>
      <c r="G1214" s="114"/>
      <c r="H1214" s="114" t="s">
        <v>901</v>
      </c>
      <c r="I1214" s="114" t="s">
        <v>17</v>
      </c>
      <c r="J1214" s="114" t="s">
        <v>5417</v>
      </c>
      <c r="K1214" s="114"/>
      <c r="L1214" s="114" t="s">
        <v>20</v>
      </c>
      <c r="M1214" s="114">
        <v>-2.91</v>
      </c>
      <c r="N1214" s="114" t="s">
        <v>23</v>
      </c>
      <c r="O1214" s="114">
        <v>-65.59</v>
      </c>
      <c r="P1214" s="114">
        <v>-65.59</v>
      </c>
      <c r="Q1214" s="114">
        <v>-0.16</v>
      </c>
      <c r="R1214" s="112"/>
      <c r="S1214" s="113"/>
      <c r="T1214" s="113"/>
      <c r="U1214" s="112"/>
    </row>
    <row r="1215" spans="1:21" hidden="1">
      <c r="A1215" s="116">
        <v>42489</v>
      </c>
      <c r="B1215" s="114" t="s">
        <v>5412</v>
      </c>
      <c r="C1215" s="116">
        <v>42490</v>
      </c>
      <c r="D1215" s="114" t="s">
        <v>5413</v>
      </c>
      <c r="E1215" s="114" t="s">
        <v>1051</v>
      </c>
      <c r="F1215" s="114"/>
      <c r="G1215" s="114"/>
      <c r="H1215" s="114" t="s">
        <v>901</v>
      </c>
      <c r="I1215" s="114" t="s">
        <v>17</v>
      </c>
      <c r="J1215" s="114" t="s">
        <v>5414</v>
      </c>
      <c r="K1215" s="114"/>
      <c r="L1215" s="114" t="s">
        <v>20</v>
      </c>
      <c r="M1215" s="114">
        <v>-1.44</v>
      </c>
      <c r="N1215" s="114" t="s">
        <v>23</v>
      </c>
      <c r="O1215" s="114">
        <v>-31.98</v>
      </c>
      <c r="P1215" s="114">
        <v>-32.15</v>
      </c>
      <c r="Q1215" s="114">
        <v>-0.04</v>
      </c>
      <c r="R1215" s="112"/>
      <c r="S1215" s="113"/>
      <c r="T1215" s="113"/>
      <c r="U1215" s="112"/>
    </row>
    <row r="1216" spans="1:21">
      <c r="A1216" s="116">
        <v>42485</v>
      </c>
      <c r="B1216" s="114" t="s">
        <v>5446</v>
      </c>
      <c r="C1216" s="116">
        <v>42485</v>
      </c>
      <c r="D1216" s="114" t="s">
        <v>5446</v>
      </c>
      <c r="E1216" s="114" t="s">
        <v>1053</v>
      </c>
      <c r="F1216" s="114"/>
      <c r="G1216" s="114"/>
      <c r="H1216" s="114" t="s">
        <v>903</v>
      </c>
      <c r="I1216" s="114" t="s">
        <v>19</v>
      </c>
      <c r="J1216" s="114" t="s">
        <v>5447</v>
      </c>
      <c r="K1216" s="114"/>
      <c r="L1216" s="114" t="s">
        <v>20</v>
      </c>
      <c r="M1216" s="114">
        <v>-7.78</v>
      </c>
      <c r="N1216" s="114" t="s">
        <v>23</v>
      </c>
      <c r="O1216" s="114">
        <v>-208.5</v>
      </c>
      <c r="P1216" s="114">
        <v>-208.5</v>
      </c>
      <c r="Q1216" s="114">
        <v>0</v>
      </c>
      <c r="R1216" s="112"/>
      <c r="S1216" s="113"/>
      <c r="T1216" s="113"/>
      <c r="U1216" s="113"/>
    </row>
    <row r="1217" spans="1:21" hidden="1">
      <c r="A1217" s="116">
        <v>42473</v>
      </c>
      <c r="B1217" s="114" t="s">
        <v>5448</v>
      </c>
      <c r="C1217" s="116">
        <v>42473</v>
      </c>
      <c r="D1217" s="114" t="s">
        <v>5448</v>
      </c>
      <c r="E1217" s="114" t="s">
        <v>1053</v>
      </c>
      <c r="F1217" s="114" t="s">
        <v>726</v>
      </c>
      <c r="G1217" s="114" t="s">
        <v>5449</v>
      </c>
      <c r="H1217" s="114" t="s">
        <v>903</v>
      </c>
      <c r="I1217" s="114" t="s">
        <v>24</v>
      </c>
      <c r="J1217" s="114" t="s">
        <v>5450</v>
      </c>
      <c r="K1217" s="114" t="s">
        <v>21</v>
      </c>
      <c r="L1217" s="114"/>
      <c r="M1217" s="114">
        <v>23.84</v>
      </c>
      <c r="N1217" s="114" t="s">
        <v>23</v>
      </c>
      <c r="O1217" s="114">
        <v>625.5</v>
      </c>
      <c r="P1217" s="114">
        <v>625.5</v>
      </c>
      <c r="Q1217" s="114">
        <v>0</v>
      </c>
      <c r="R1217" s="112"/>
      <c r="S1217" s="112"/>
      <c r="T1217" s="112"/>
      <c r="U1217" s="112"/>
    </row>
    <row r="1218" spans="1:21">
      <c r="A1218" s="116">
        <v>42466</v>
      </c>
      <c r="B1218" s="114" t="s">
        <v>5387</v>
      </c>
      <c r="C1218" s="116">
        <v>42466</v>
      </c>
      <c r="D1218" s="114" t="s">
        <v>5387</v>
      </c>
      <c r="E1218" s="114" t="s">
        <v>1053</v>
      </c>
      <c r="F1218" s="114"/>
      <c r="G1218" s="114"/>
      <c r="H1218" s="114" t="s">
        <v>903</v>
      </c>
      <c r="I1218" s="114" t="s">
        <v>19</v>
      </c>
      <c r="J1218" s="114" t="s">
        <v>5388</v>
      </c>
      <c r="K1218" s="114"/>
      <c r="L1218" s="114" t="s">
        <v>20</v>
      </c>
      <c r="M1218" s="114">
        <v>-7.78</v>
      </c>
      <c r="N1218" s="114" t="s">
        <v>23</v>
      </c>
      <c r="O1218" s="114">
        <v>-208.5</v>
      </c>
      <c r="P1218" s="114">
        <v>-208.5</v>
      </c>
      <c r="Q1218" s="114">
        <v>0</v>
      </c>
      <c r="R1218" s="112"/>
      <c r="S1218" s="112"/>
      <c r="T1218" s="112"/>
      <c r="U1218" s="112"/>
    </row>
    <row r="1219" spans="1:21" hidden="1">
      <c r="A1219" s="116">
        <v>42473</v>
      </c>
      <c r="B1219" s="114" t="s">
        <v>5451</v>
      </c>
      <c r="C1219" s="116">
        <v>42490</v>
      </c>
      <c r="D1219" s="114" t="s">
        <v>5452</v>
      </c>
      <c r="E1219" s="114" t="s">
        <v>1053</v>
      </c>
      <c r="F1219" s="114"/>
      <c r="G1219" s="114"/>
      <c r="H1219" s="114" t="s">
        <v>903</v>
      </c>
      <c r="I1219" s="114" t="s">
        <v>17</v>
      </c>
      <c r="J1219" s="114" t="s">
        <v>5453</v>
      </c>
      <c r="K1219" s="114"/>
      <c r="L1219" s="114" t="s">
        <v>20</v>
      </c>
      <c r="M1219" s="114">
        <v>-1.2</v>
      </c>
      <c r="N1219" s="114" t="s">
        <v>23</v>
      </c>
      <c r="O1219" s="114">
        <v>-31.85</v>
      </c>
      <c r="P1219" s="114">
        <v>-32.17</v>
      </c>
      <c r="Q1219" s="114">
        <v>0.01</v>
      </c>
      <c r="R1219" s="112"/>
      <c r="S1219" s="112"/>
      <c r="T1219" s="112"/>
      <c r="U1219" s="112"/>
    </row>
    <row r="1220" spans="1:21" hidden="1">
      <c r="A1220" s="116">
        <v>42473</v>
      </c>
      <c r="B1220" s="114" t="s">
        <v>5451</v>
      </c>
      <c r="C1220" s="116">
        <v>42490</v>
      </c>
      <c r="D1220" s="114" t="s">
        <v>5452</v>
      </c>
      <c r="E1220" s="114" t="s">
        <v>1053</v>
      </c>
      <c r="F1220" s="114"/>
      <c r="G1220" s="114"/>
      <c r="H1220" s="114" t="s">
        <v>903</v>
      </c>
      <c r="I1220" s="114" t="s">
        <v>17</v>
      </c>
      <c r="J1220" s="114" t="s">
        <v>5453</v>
      </c>
      <c r="K1220" s="114"/>
      <c r="L1220" s="114" t="s">
        <v>20</v>
      </c>
      <c r="M1220" s="114">
        <v>-0.96</v>
      </c>
      <c r="N1220" s="114" t="s">
        <v>23</v>
      </c>
      <c r="O1220" s="114">
        <v>-25.48</v>
      </c>
      <c r="P1220" s="114">
        <v>-25.48</v>
      </c>
      <c r="Q1220" s="114">
        <v>-0.25</v>
      </c>
      <c r="R1220" s="112"/>
      <c r="S1220" s="112"/>
      <c r="T1220" s="112"/>
      <c r="U1220" s="112"/>
    </row>
    <row r="1221" spans="1:21" hidden="1">
      <c r="A1221" s="116">
        <v>42474</v>
      </c>
      <c r="B1221" s="114" t="s">
        <v>5454</v>
      </c>
      <c r="C1221" s="116">
        <v>42490</v>
      </c>
      <c r="D1221" s="114" t="s">
        <v>5455</v>
      </c>
      <c r="E1221" s="114" t="s">
        <v>1053</v>
      </c>
      <c r="F1221" s="114"/>
      <c r="G1221" s="114"/>
      <c r="H1221" s="114" t="s">
        <v>903</v>
      </c>
      <c r="I1221" s="114" t="s">
        <v>17</v>
      </c>
      <c r="J1221" s="114" t="s">
        <v>5456</v>
      </c>
      <c r="K1221" s="114"/>
      <c r="L1221" s="114" t="s">
        <v>20</v>
      </c>
      <c r="M1221" s="114">
        <v>-3.52</v>
      </c>
      <c r="N1221" s="114" t="s">
        <v>23</v>
      </c>
      <c r="O1221" s="114">
        <v>-94.5</v>
      </c>
      <c r="P1221" s="114">
        <v>-94.23</v>
      </c>
      <c r="Q1221" s="114">
        <v>-0.1</v>
      </c>
      <c r="R1221" s="112"/>
      <c r="S1221" s="112"/>
      <c r="T1221" s="112"/>
      <c r="U1221" s="112"/>
    </row>
    <row r="1222" spans="1:21">
      <c r="A1222" s="116">
        <v>42466</v>
      </c>
      <c r="B1222" s="114" t="s">
        <v>5387</v>
      </c>
      <c r="C1222" s="116">
        <v>42466</v>
      </c>
      <c r="D1222" s="114" t="s">
        <v>5387</v>
      </c>
      <c r="E1222" s="114" t="s">
        <v>1053</v>
      </c>
      <c r="F1222" s="114"/>
      <c r="G1222" s="114"/>
      <c r="H1222" s="114" t="s">
        <v>903</v>
      </c>
      <c r="I1222" s="114" t="s">
        <v>19</v>
      </c>
      <c r="J1222" s="114" t="s">
        <v>5388</v>
      </c>
      <c r="K1222" s="114" t="s">
        <v>21</v>
      </c>
      <c r="L1222" s="114"/>
      <c r="M1222" s="114">
        <v>7.78</v>
      </c>
      <c r="N1222" s="114" t="s">
        <v>23</v>
      </c>
      <c r="O1222" s="114">
        <v>208.5</v>
      </c>
      <c r="P1222" s="114">
        <v>208.5</v>
      </c>
      <c r="Q1222" s="114">
        <v>0</v>
      </c>
      <c r="R1222" s="112"/>
      <c r="S1222" s="112"/>
      <c r="T1222" s="112"/>
      <c r="U1222" s="112"/>
    </row>
    <row r="1223" spans="1:21">
      <c r="A1223" s="116">
        <v>42485</v>
      </c>
      <c r="B1223" s="114" t="s">
        <v>5446</v>
      </c>
      <c r="C1223" s="116">
        <v>42485</v>
      </c>
      <c r="D1223" s="114" t="s">
        <v>5446</v>
      </c>
      <c r="E1223" s="114" t="s">
        <v>1053</v>
      </c>
      <c r="F1223" s="114"/>
      <c r="G1223" s="114"/>
      <c r="H1223" s="114" t="s">
        <v>903</v>
      </c>
      <c r="I1223" s="114" t="s">
        <v>19</v>
      </c>
      <c r="J1223" s="114" t="s">
        <v>5447</v>
      </c>
      <c r="K1223" s="114" t="s">
        <v>21</v>
      </c>
      <c r="L1223" s="114"/>
      <c r="M1223" s="114">
        <v>7.78</v>
      </c>
      <c r="N1223" s="114" t="s">
        <v>23</v>
      </c>
      <c r="O1223" s="114">
        <v>208.5</v>
      </c>
      <c r="P1223" s="114">
        <v>208.5</v>
      </c>
      <c r="Q1223" s="114">
        <v>0</v>
      </c>
      <c r="R1223" s="112"/>
      <c r="S1223" s="112"/>
      <c r="T1223" s="112"/>
      <c r="U1223" s="112"/>
    </row>
    <row r="1224" spans="1:21" hidden="1">
      <c r="A1224" s="116">
        <v>42489</v>
      </c>
      <c r="B1224" s="114" t="s">
        <v>5457</v>
      </c>
      <c r="C1224" s="116">
        <v>42490</v>
      </c>
      <c r="D1224" s="114" t="s">
        <v>5458</v>
      </c>
      <c r="E1224" s="114" t="s">
        <v>1053</v>
      </c>
      <c r="F1224" s="114"/>
      <c r="G1224" s="114"/>
      <c r="H1224" s="114" t="s">
        <v>903</v>
      </c>
      <c r="I1224" s="114" t="s">
        <v>17</v>
      </c>
      <c r="J1224" s="114" t="s">
        <v>5459</v>
      </c>
      <c r="K1224" s="114"/>
      <c r="L1224" s="114" t="s">
        <v>20</v>
      </c>
      <c r="M1224" s="114">
        <v>-3.11</v>
      </c>
      <c r="N1224" s="114" t="s">
        <v>23</v>
      </c>
      <c r="O1224" s="114">
        <v>-83.39</v>
      </c>
      <c r="P1224" s="114">
        <v>-83.39</v>
      </c>
      <c r="Q1224" s="114">
        <v>0.04</v>
      </c>
      <c r="R1224" s="112"/>
      <c r="S1224" s="112"/>
      <c r="T1224" s="112"/>
      <c r="U1224" s="112"/>
    </row>
    <row r="1225" spans="1:21">
      <c r="A1225" s="116">
        <v>42481</v>
      </c>
      <c r="B1225" s="114" t="s">
        <v>5393</v>
      </c>
      <c r="C1225" s="116">
        <v>42481</v>
      </c>
      <c r="D1225" s="114" t="s">
        <v>5393</v>
      </c>
      <c r="E1225" s="114" t="s">
        <v>1054</v>
      </c>
      <c r="F1225" s="114"/>
      <c r="G1225" s="114"/>
      <c r="H1225" s="114" t="s">
        <v>1055</v>
      </c>
      <c r="I1225" s="114" t="s">
        <v>19</v>
      </c>
      <c r="J1225" s="114" t="s">
        <v>5394</v>
      </c>
      <c r="K1225" s="114"/>
      <c r="L1225" s="114" t="s">
        <v>20</v>
      </c>
      <c r="M1225" s="114">
        <v>-10.17</v>
      </c>
      <c r="N1225" s="114" t="s">
        <v>23</v>
      </c>
      <c r="O1225" s="114">
        <v>-259.3</v>
      </c>
      <c r="P1225" s="114">
        <v>-259.3</v>
      </c>
      <c r="Q1225" s="114">
        <v>0</v>
      </c>
      <c r="R1225" s="112"/>
      <c r="S1225" s="112"/>
      <c r="T1225" s="112"/>
      <c r="U1225" s="112"/>
    </row>
    <row r="1226" spans="1:21" hidden="1">
      <c r="A1226" s="116">
        <v>42473</v>
      </c>
      <c r="B1226" s="114" t="s">
        <v>5448</v>
      </c>
      <c r="C1226" s="116">
        <v>42473</v>
      </c>
      <c r="D1226" s="114" t="s">
        <v>5448</v>
      </c>
      <c r="E1226" s="114" t="s">
        <v>1054</v>
      </c>
      <c r="F1226" s="114" t="s">
        <v>726</v>
      </c>
      <c r="G1226" s="114" t="s">
        <v>5449</v>
      </c>
      <c r="H1226" s="114" t="s">
        <v>1055</v>
      </c>
      <c r="I1226" s="114" t="s">
        <v>24</v>
      </c>
      <c r="J1226" s="114" t="s">
        <v>5450</v>
      </c>
      <c r="K1226" s="114" t="s">
        <v>21</v>
      </c>
      <c r="L1226" s="114"/>
      <c r="M1226" s="114">
        <v>20.59</v>
      </c>
      <c r="N1226" s="114" t="s">
        <v>23</v>
      </c>
      <c r="O1226" s="114">
        <v>518.6</v>
      </c>
      <c r="P1226" s="114">
        <v>518.6</v>
      </c>
      <c r="Q1226" s="114">
        <v>0</v>
      </c>
      <c r="R1226" s="112"/>
      <c r="S1226" s="112"/>
      <c r="T1226" s="112"/>
      <c r="U1226" s="112"/>
    </row>
    <row r="1227" spans="1:21" hidden="1">
      <c r="A1227" s="116">
        <v>42473</v>
      </c>
      <c r="B1227" s="114" t="s">
        <v>5448</v>
      </c>
      <c r="C1227" s="116">
        <v>42473</v>
      </c>
      <c r="D1227" s="114" t="s">
        <v>5448</v>
      </c>
      <c r="E1227" s="114" t="s">
        <v>1054</v>
      </c>
      <c r="F1227" s="114" t="s">
        <v>726</v>
      </c>
      <c r="G1227" s="114" t="s">
        <v>5449</v>
      </c>
      <c r="H1227" s="114" t="s">
        <v>1055</v>
      </c>
      <c r="I1227" s="114" t="s">
        <v>24</v>
      </c>
      <c r="J1227" s="114" t="s">
        <v>5450</v>
      </c>
      <c r="K1227" s="114" t="s">
        <v>21</v>
      </c>
      <c r="L1227" s="114"/>
      <c r="M1227" s="114">
        <v>10.29</v>
      </c>
      <c r="N1227" s="114" t="s">
        <v>23</v>
      </c>
      <c r="O1227" s="114">
        <v>259.3</v>
      </c>
      <c r="P1227" s="114">
        <v>259.3</v>
      </c>
      <c r="Q1227" s="114">
        <v>0</v>
      </c>
      <c r="R1227" s="112"/>
      <c r="S1227" s="112"/>
      <c r="T1227" s="112"/>
      <c r="U1227" s="112"/>
    </row>
    <row r="1228" spans="1:21">
      <c r="A1228" s="116">
        <v>42468</v>
      </c>
      <c r="B1228" s="114" t="s">
        <v>5460</v>
      </c>
      <c r="C1228" s="116">
        <v>42468</v>
      </c>
      <c r="D1228" s="114" t="s">
        <v>5460</v>
      </c>
      <c r="E1228" s="114" t="s">
        <v>1054</v>
      </c>
      <c r="F1228" s="114"/>
      <c r="G1228" s="114"/>
      <c r="H1228" s="114" t="s">
        <v>1055</v>
      </c>
      <c r="I1228" s="114" t="s">
        <v>19</v>
      </c>
      <c r="J1228" s="114" t="s">
        <v>5461</v>
      </c>
      <c r="K1228" s="114"/>
      <c r="L1228" s="114" t="s">
        <v>20</v>
      </c>
      <c r="M1228" s="114">
        <v>-10.29</v>
      </c>
      <c r="N1228" s="114" t="s">
        <v>23</v>
      </c>
      <c r="O1228" s="114">
        <v>-259.3</v>
      </c>
      <c r="P1228" s="114">
        <v>-259.3</v>
      </c>
      <c r="Q1228" s="114">
        <v>0</v>
      </c>
      <c r="R1228" s="112"/>
      <c r="S1228" s="112"/>
      <c r="T1228" s="112"/>
      <c r="U1228" s="112"/>
    </row>
    <row r="1229" spans="1:21">
      <c r="A1229" s="116">
        <v>42468</v>
      </c>
      <c r="B1229" s="114" t="s">
        <v>5460</v>
      </c>
      <c r="C1229" s="116">
        <v>42468</v>
      </c>
      <c r="D1229" s="114" t="s">
        <v>5460</v>
      </c>
      <c r="E1229" s="114" t="s">
        <v>1054</v>
      </c>
      <c r="F1229" s="114"/>
      <c r="G1229" s="114"/>
      <c r="H1229" s="114" t="s">
        <v>1055</v>
      </c>
      <c r="I1229" s="114" t="s">
        <v>19</v>
      </c>
      <c r="J1229" s="114" t="s">
        <v>5461</v>
      </c>
      <c r="K1229" s="114" t="s">
        <v>21</v>
      </c>
      <c r="L1229" s="114"/>
      <c r="M1229" s="114">
        <v>10.29</v>
      </c>
      <c r="N1229" s="114" t="s">
        <v>23</v>
      </c>
      <c r="O1229" s="114">
        <v>259.3</v>
      </c>
      <c r="P1229" s="114">
        <v>259.3</v>
      </c>
      <c r="Q1229" s="114">
        <v>0</v>
      </c>
      <c r="R1229" s="112"/>
      <c r="S1229" s="112"/>
      <c r="T1229" s="112"/>
      <c r="U1229" s="112"/>
    </row>
    <row r="1230" spans="1:21" hidden="1">
      <c r="A1230" s="116">
        <v>42473</v>
      </c>
      <c r="B1230" s="114" t="s">
        <v>5451</v>
      </c>
      <c r="C1230" s="116">
        <v>42490</v>
      </c>
      <c r="D1230" s="114" t="s">
        <v>5452</v>
      </c>
      <c r="E1230" s="114" t="s">
        <v>1054</v>
      </c>
      <c r="F1230" s="114"/>
      <c r="G1230" s="114"/>
      <c r="H1230" s="114" t="s">
        <v>1055</v>
      </c>
      <c r="I1230" s="114" t="s">
        <v>17</v>
      </c>
      <c r="J1230" s="114" t="s">
        <v>5453</v>
      </c>
      <c r="K1230" s="114"/>
      <c r="L1230" s="114" t="s">
        <v>20</v>
      </c>
      <c r="M1230" s="114">
        <v>-4.2300000000000004</v>
      </c>
      <c r="N1230" s="114" t="s">
        <v>23</v>
      </c>
      <c r="O1230" s="114">
        <v>-107.95</v>
      </c>
      <c r="P1230" s="114">
        <v>-107.95</v>
      </c>
      <c r="Q1230" s="114">
        <v>0</v>
      </c>
      <c r="R1230" s="112"/>
      <c r="S1230" s="112"/>
      <c r="T1230" s="112"/>
      <c r="U1230" s="112"/>
    </row>
    <row r="1231" spans="1:21" hidden="1">
      <c r="A1231" s="116">
        <v>42474</v>
      </c>
      <c r="B1231" s="114" t="s">
        <v>5454</v>
      </c>
      <c r="C1231" s="116">
        <v>42490</v>
      </c>
      <c r="D1231" s="114" t="s">
        <v>5455</v>
      </c>
      <c r="E1231" s="114" t="s">
        <v>1054</v>
      </c>
      <c r="F1231" s="114"/>
      <c r="G1231" s="114"/>
      <c r="H1231" s="114" t="s">
        <v>1055</v>
      </c>
      <c r="I1231" s="114" t="s">
        <v>17</v>
      </c>
      <c r="J1231" s="114" t="s">
        <v>5456</v>
      </c>
      <c r="K1231" s="114"/>
      <c r="L1231" s="114" t="s">
        <v>20</v>
      </c>
      <c r="M1231" s="114">
        <v>-3.96</v>
      </c>
      <c r="N1231" s="114" t="s">
        <v>23</v>
      </c>
      <c r="O1231" s="114">
        <v>-101.06</v>
      </c>
      <c r="P1231" s="114">
        <v>-101.06</v>
      </c>
      <c r="Q1231" s="114">
        <v>1.27</v>
      </c>
      <c r="R1231" s="112"/>
      <c r="S1231" s="112"/>
      <c r="T1231" s="112"/>
      <c r="U1231" s="112"/>
    </row>
    <row r="1232" spans="1:21" hidden="1">
      <c r="A1232" s="116">
        <v>42474</v>
      </c>
      <c r="B1232" s="114" t="s">
        <v>5454</v>
      </c>
      <c r="C1232" s="116">
        <v>42490</v>
      </c>
      <c r="D1232" s="114" t="s">
        <v>5455</v>
      </c>
      <c r="E1232" s="114" t="s">
        <v>1054</v>
      </c>
      <c r="F1232" s="114"/>
      <c r="G1232" s="114"/>
      <c r="H1232" s="114" t="s">
        <v>1055</v>
      </c>
      <c r="I1232" s="114" t="s">
        <v>17</v>
      </c>
      <c r="J1232" s="114" t="s">
        <v>5456</v>
      </c>
      <c r="K1232" s="114"/>
      <c r="L1232" s="114" t="s">
        <v>20</v>
      </c>
      <c r="M1232" s="114">
        <v>-0.69</v>
      </c>
      <c r="N1232" s="114" t="s">
        <v>23</v>
      </c>
      <c r="O1232" s="114">
        <v>-17.61</v>
      </c>
      <c r="P1232" s="114">
        <v>-17.61</v>
      </c>
      <c r="Q1232" s="114">
        <v>0</v>
      </c>
      <c r="R1232" s="112"/>
      <c r="S1232" s="112"/>
      <c r="T1232" s="112"/>
      <c r="U1232" s="112"/>
    </row>
    <row r="1233" spans="1:21">
      <c r="A1233" s="116">
        <v>42481</v>
      </c>
      <c r="B1233" s="114" t="s">
        <v>5393</v>
      </c>
      <c r="C1233" s="116">
        <v>42481</v>
      </c>
      <c r="D1233" s="114" t="s">
        <v>5393</v>
      </c>
      <c r="E1233" s="114" t="s">
        <v>1054</v>
      </c>
      <c r="F1233" s="114"/>
      <c r="G1233" s="114"/>
      <c r="H1233" s="114" t="s">
        <v>1055</v>
      </c>
      <c r="I1233" s="114" t="s">
        <v>19</v>
      </c>
      <c r="J1233" s="114" t="s">
        <v>5394</v>
      </c>
      <c r="K1233" s="114" t="s">
        <v>21</v>
      </c>
      <c r="L1233" s="114"/>
      <c r="M1233" s="114">
        <v>10.17</v>
      </c>
      <c r="N1233" s="114" t="s">
        <v>23</v>
      </c>
      <c r="O1233" s="114">
        <v>259.3</v>
      </c>
      <c r="P1233" s="114">
        <v>259.3</v>
      </c>
      <c r="Q1233" s="114">
        <v>0</v>
      </c>
      <c r="R1233" s="112"/>
      <c r="S1233" s="112"/>
      <c r="T1233" s="112"/>
      <c r="U1233" s="112"/>
    </row>
    <row r="1234" spans="1:21" hidden="1">
      <c r="A1234" s="116">
        <v>42489</v>
      </c>
      <c r="B1234" s="114" t="s">
        <v>5462</v>
      </c>
      <c r="C1234" s="116">
        <v>42490</v>
      </c>
      <c r="D1234" s="114" t="s">
        <v>5463</v>
      </c>
      <c r="E1234" s="114" t="s">
        <v>1054</v>
      </c>
      <c r="F1234" s="114"/>
      <c r="G1234" s="114"/>
      <c r="H1234" s="114" t="s">
        <v>1055</v>
      </c>
      <c r="I1234" s="114" t="s">
        <v>17</v>
      </c>
      <c r="J1234" s="114" t="s">
        <v>5464</v>
      </c>
      <c r="K1234" s="114"/>
      <c r="L1234" s="114" t="s">
        <v>20</v>
      </c>
      <c r="M1234" s="114">
        <v>-1.37</v>
      </c>
      <c r="N1234" s="114" t="s">
        <v>23</v>
      </c>
      <c r="O1234" s="114">
        <v>-34.96</v>
      </c>
      <c r="P1234" s="114">
        <v>-34.93</v>
      </c>
      <c r="Q1234" s="114">
        <v>0</v>
      </c>
      <c r="R1234" s="112"/>
      <c r="S1234" s="112"/>
      <c r="T1234" s="112"/>
      <c r="U1234" s="112"/>
    </row>
    <row r="1235" spans="1:21" hidden="1">
      <c r="A1235" s="116">
        <v>42489</v>
      </c>
      <c r="B1235" s="114" t="s">
        <v>5462</v>
      </c>
      <c r="C1235" s="116">
        <v>42490</v>
      </c>
      <c r="D1235" s="114" t="s">
        <v>5463</v>
      </c>
      <c r="E1235" s="114" t="s">
        <v>1054</v>
      </c>
      <c r="F1235" s="114"/>
      <c r="G1235" s="114"/>
      <c r="H1235" s="114" t="s">
        <v>1055</v>
      </c>
      <c r="I1235" s="114" t="s">
        <v>17</v>
      </c>
      <c r="J1235" s="114" t="s">
        <v>5464</v>
      </c>
      <c r="K1235" s="114"/>
      <c r="L1235" s="114" t="s">
        <v>20</v>
      </c>
      <c r="M1235" s="114">
        <v>-6.33</v>
      </c>
      <c r="N1235" s="114" t="s">
        <v>23</v>
      </c>
      <c r="O1235" s="114">
        <v>-161.54</v>
      </c>
      <c r="P1235" s="114">
        <v>-161.54</v>
      </c>
      <c r="Q1235" s="114">
        <v>2.0299999999999998</v>
      </c>
      <c r="R1235" s="112"/>
      <c r="S1235" s="112"/>
      <c r="T1235" s="112"/>
      <c r="U1235" s="112"/>
    </row>
    <row r="1236" spans="1:21">
      <c r="A1236" s="116">
        <v>42466</v>
      </c>
      <c r="B1236" s="114" t="s">
        <v>5387</v>
      </c>
      <c r="C1236" s="116">
        <v>42466</v>
      </c>
      <c r="D1236" s="114" t="s">
        <v>5387</v>
      </c>
      <c r="E1236" s="114" t="s">
        <v>1056</v>
      </c>
      <c r="F1236" s="114"/>
      <c r="G1236" s="114"/>
      <c r="H1236" s="114" t="s">
        <v>1057</v>
      </c>
      <c r="I1236" s="114" t="s">
        <v>19</v>
      </c>
      <c r="J1236" s="114" t="s">
        <v>5388</v>
      </c>
      <c r="K1236" s="114"/>
      <c r="L1236" s="114" t="s">
        <v>20</v>
      </c>
      <c r="M1236" s="114">
        <v>-4.13</v>
      </c>
      <c r="N1236" s="114" t="s">
        <v>23</v>
      </c>
      <c r="O1236" s="114">
        <v>-98.55</v>
      </c>
      <c r="P1236" s="114">
        <v>-98.55</v>
      </c>
      <c r="Q1236" s="114">
        <v>0</v>
      </c>
      <c r="R1236" s="112"/>
      <c r="S1236" s="112"/>
      <c r="T1236" s="112"/>
      <c r="U1236" s="112"/>
    </row>
    <row r="1237" spans="1:21" hidden="1">
      <c r="A1237" s="116">
        <v>42473</v>
      </c>
      <c r="B1237" s="114" t="s">
        <v>5465</v>
      </c>
      <c r="C1237" s="116">
        <v>42473</v>
      </c>
      <c r="D1237" s="114" t="s">
        <v>5465</v>
      </c>
      <c r="E1237" s="114" t="s">
        <v>1056</v>
      </c>
      <c r="F1237" s="114" t="s">
        <v>5390</v>
      </c>
      <c r="G1237" s="114" t="s">
        <v>5466</v>
      </c>
      <c r="H1237" s="114" t="s">
        <v>1057</v>
      </c>
      <c r="I1237" s="114" t="s">
        <v>24</v>
      </c>
      <c r="J1237" s="114" t="s">
        <v>5392</v>
      </c>
      <c r="K1237" s="114" t="s">
        <v>21</v>
      </c>
      <c r="L1237" s="114"/>
      <c r="M1237" s="114">
        <v>8.0299999999999994</v>
      </c>
      <c r="N1237" s="114" t="s">
        <v>23</v>
      </c>
      <c r="O1237" s="114">
        <v>196.9</v>
      </c>
      <c r="P1237" s="114">
        <v>196.9</v>
      </c>
      <c r="Q1237" s="114">
        <v>0</v>
      </c>
      <c r="R1237" s="112"/>
      <c r="S1237" s="112"/>
      <c r="T1237" s="112"/>
      <c r="U1237" s="112"/>
    </row>
    <row r="1238" spans="1:21" hidden="1">
      <c r="A1238" s="116">
        <v>42478</v>
      </c>
      <c r="B1238" s="114" t="s">
        <v>5467</v>
      </c>
      <c r="C1238" s="116">
        <v>42490</v>
      </c>
      <c r="D1238" s="114" t="s">
        <v>5468</v>
      </c>
      <c r="E1238" s="114" t="s">
        <v>1056</v>
      </c>
      <c r="F1238" s="114"/>
      <c r="G1238" s="114"/>
      <c r="H1238" s="114" t="s">
        <v>1057</v>
      </c>
      <c r="I1238" s="114" t="s">
        <v>17</v>
      </c>
      <c r="J1238" s="114" t="s">
        <v>5469</v>
      </c>
      <c r="K1238" s="114"/>
      <c r="L1238" s="114" t="s">
        <v>20</v>
      </c>
      <c r="M1238" s="114">
        <v>-1.47</v>
      </c>
      <c r="N1238" s="114" t="s">
        <v>23</v>
      </c>
      <c r="O1238" s="114">
        <v>-35.159999999999997</v>
      </c>
      <c r="P1238" s="114">
        <v>-35.090000000000003</v>
      </c>
      <c r="Q1238" s="114">
        <v>0.01</v>
      </c>
      <c r="R1238" s="112"/>
      <c r="S1238" s="113"/>
      <c r="T1238" s="113"/>
      <c r="U1238" s="113"/>
    </row>
    <row r="1239" spans="1:21" hidden="1">
      <c r="A1239" s="116">
        <v>42474</v>
      </c>
      <c r="B1239" s="114" t="s">
        <v>5401</v>
      </c>
      <c r="C1239" s="116">
        <v>42490</v>
      </c>
      <c r="D1239" s="114" t="s">
        <v>5402</v>
      </c>
      <c r="E1239" s="114" t="s">
        <v>1056</v>
      </c>
      <c r="F1239" s="114"/>
      <c r="G1239" s="114"/>
      <c r="H1239" s="114" t="s">
        <v>1057</v>
      </c>
      <c r="I1239" s="114" t="s">
        <v>17</v>
      </c>
      <c r="J1239" s="114" t="s">
        <v>5403</v>
      </c>
      <c r="K1239" s="114"/>
      <c r="L1239" s="114" t="s">
        <v>20</v>
      </c>
      <c r="M1239" s="114">
        <v>-1.9</v>
      </c>
      <c r="N1239" s="114" t="s">
        <v>23</v>
      </c>
      <c r="O1239" s="114">
        <v>-44.61</v>
      </c>
      <c r="P1239" s="114">
        <v>-44.61</v>
      </c>
      <c r="Q1239" s="114">
        <v>-0.73</v>
      </c>
      <c r="R1239" s="112"/>
      <c r="S1239" s="113"/>
      <c r="T1239" s="113"/>
      <c r="U1239" s="112"/>
    </row>
    <row r="1240" spans="1:21">
      <c r="A1240" s="116">
        <v>42466</v>
      </c>
      <c r="B1240" s="114" t="s">
        <v>5387</v>
      </c>
      <c r="C1240" s="116">
        <v>42466</v>
      </c>
      <c r="D1240" s="114" t="s">
        <v>5387</v>
      </c>
      <c r="E1240" s="114" t="s">
        <v>1056</v>
      </c>
      <c r="F1240" s="114"/>
      <c r="G1240" s="114"/>
      <c r="H1240" s="114" t="s">
        <v>1057</v>
      </c>
      <c r="I1240" s="114" t="s">
        <v>19</v>
      </c>
      <c r="J1240" s="114" t="s">
        <v>5388</v>
      </c>
      <c r="K1240" s="114" t="s">
        <v>21</v>
      </c>
      <c r="L1240" s="114"/>
      <c r="M1240" s="114">
        <v>4.13</v>
      </c>
      <c r="N1240" s="114" t="s">
        <v>23</v>
      </c>
      <c r="O1240" s="114">
        <v>98.55</v>
      </c>
      <c r="P1240" s="114">
        <v>98.55</v>
      </c>
      <c r="Q1240" s="114">
        <v>0</v>
      </c>
      <c r="R1240" s="112"/>
      <c r="S1240" s="112"/>
      <c r="T1240" s="112"/>
      <c r="U1240" s="112"/>
    </row>
    <row r="1241" spans="1:21" hidden="1">
      <c r="A1241" s="116">
        <v>42474</v>
      </c>
      <c r="B1241" s="114" t="s">
        <v>5401</v>
      </c>
      <c r="C1241" s="116">
        <v>42490</v>
      </c>
      <c r="D1241" s="114" t="s">
        <v>5402</v>
      </c>
      <c r="E1241" s="114" t="s">
        <v>1056</v>
      </c>
      <c r="F1241" s="114"/>
      <c r="G1241" s="114"/>
      <c r="H1241" s="114" t="s">
        <v>1057</v>
      </c>
      <c r="I1241" s="114" t="s">
        <v>17</v>
      </c>
      <c r="J1241" s="114" t="s">
        <v>5403</v>
      </c>
      <c r="K1241" s="114"/>
      <c r="L1241" s="114" t="s">
        <v>20</v>
      </c>
      <c r="M1241" s="114">
        <v>-0.53</v>
      </c>
      <c r="N1241" s="114" t="s">
        <v>23</v>
      </c>
      <c r="O1241" s="114">
        <v>-12.44</v>
      </c>
      <c r="P1241" s="114">
        <v>-12.65</v>
      </c>
      <c r="Q1241" s="114">
        <v>0</v>
      </c>
      <c r="R1241" s="112"/>
      <c r="S1241" s="112"/>
      <c r="T1241" s="112"/>
      <c r="U1241" s="112"/>
    </row>
    <row r="1242" spans="1:21" hidden="1">
      <c r="A1242" s="116">
        <v>42472</v>
      </c>
      <c r="B1242" s="114" t="s">
        <v>5470</v>
      </c>
      <c r="C1242" s="116">
        <v>42490</v>
      </c>
      <c r="D1242" s="114" t="s">
        <v>5471</v>
      </c>
      <c r="E1242" s="114" t="s">
        <v>1060</v>
      </c>
      <c r="F1242" s="114"/>
      <c r="G1242" s="114"/>
      <c r="H1242" s="114" t="s">
        <v>1061</v>
      </c>
      <c r="I1242" s="114" t="s">
        <v>17</v>
      </c>
      <c r="J1242" s="114" t="s">
        <v>5472</v>
      </c>
      <c r="K1242" s="114"/>
      <c r="L1242" s="114" t="s">
        <v>20</v>
      </c>
      <c r="M1242" s="114">
        <v>-1.63</v>
      </c>
      <c r="N1242" s="114" t="s">
        <v>23</v>
      </c>
      <c r="O1242" s="114">
        <v>-76.88</v>
      </c>
      <c r="P1242" s="114">
        <v>-76.87</v>
      </c>
      <c r="Q1242" s="114">
        <v>-0.01</v>
      </c>
      <c r="R1242" s="112"/>
      <c r="S1242" s="113"/>
      <c r="T1242" s="113"/>
      <c r="U1242" s="113"/>
    </row>
    <row r="1243" spans="1:21" hidden="1">
      <c r="A1243" s="116">
        <v>42481</v>
      </c>
      <c r="B1243" s="114" t="s">
        <v>5473</v>
      </c>
      <c r="C1243" s="116">
        <v>42490</v>
      </c>
      <c r="D1243" s="114" t="s">
        <v>5474</v>
      </c>
      <c r="E1243" s="114" t="s">
        <v>1062</v>
      </c>
      <c r="F1243" s="114"/>
      <c r="G1243" s="114"/>
      <c r="H1243" s="114" t="s">
        <v>1063</v>
      </c>
      <c r="I1243" s="114" t="s">
        <v>17</v>
      </c>
      <c r="J1243" s="114" t="s">
        <v>5475</v>
      </c>
      <c r="K1243" s="114"/>
      <c r="L1243" s="114" t="s">
        <v>20</v>
      </c>
      <c r="M1243" s="114">
        <v>-0.79</v>
      </c>
      <c r="N1243" s="114" t="s">
        <v>23</v>
      </c>
      <c r="O1243" s="114">
        <v>-13.29</v>
      </c>
      <c r="P1243" s="114">
        <v>-13.3</v>
      </c>
      <c r="Q1243" s="114">
        <v>0.01</v>
      </c>
      <c r="R1243" s="112"/>
      <c r="S1243" s="113"/>
      <c r="T1243" s="113"/>
      <c r="U1243" s="113"/>
    </row>
    <row r="1244" spans="1:21" hidden="1">
      <c r="A1244" s="116">
        <v>42466</v>
      </c>
      <c r="B1244" s="114" t="s">
        <v>5476</v>
      </c>
      <c r="C1244" s="116">
        <v>42490</v>
      </c>
      <c r="D1244" s="114" t="s">
        <v>5477</v>
      </c>
      <c r="E1244" s="114" t="s">
        <v>1066</v>
      </c>
      <c r="F1244" s="114"/>
      <c r="G1244" s="114"/>
      <c r="H1244" s="114" t="s">
        <v>1067</v>
      </c>
      <c r="I1244" s="114" t="s">
        <v>17</v>
      </c>
      <c r="J1244" s="114" t="s">
        <v>5478</v>
      </c>
      <c r="K1244" s="114"/>
      <c r="L1244" s="114" t="s">
        <v>20</v>
      </c>
      <c r="M1244" s="114">
        <v>-3.7</v>
      </c>
      <c r="N1244" s="114" t="s">
        <v>23</v>
      </c>
      <c r="O1244" s="114">
        <v>-317.08999999999997</v>
      </c>
      <c r="P1244" s="114">
        <v>-317.08</v>
      </c>
      <c r="Q1244" s="114">
        <v>-0.01</v>
      </c>
      <c r="R1244" s="112"/>
      <c r="S1244" s="113"/>
      <c r="T1244" s="113"/>
      <c r="U1244" s="113"/>
    </row>
    <row r="1245" spans="1:21" hidden="1">
      <c r="A1245" s="116">
        <v>42487</v>
      </c>
      <c r="B1245" s="114" t="s">
        <v>5479</v>
      </c>
      <c r="C1245" s="116">
        <v>42490</v>
      </c>
      <c r="D1245" s="114" t="s">
        <v>5480</v>
      </c>
      <c r="E1245" s="114" t="s">
        <v>1066</v>
      </c>
      <c r="F1245" s="114"/>
      <c r="G1245" s="114"/>
      <c r="H1245" s="114" t="s">
        <v>1067</v>
      </c>
      <c r="I1245" s="114" t="s">
        <v>17</v>
      </c>
      <c r="J1245" s="114" t="s">
        <v>5481</v>
      </c>
      <c r="K1245" s="114"/>
      <c r="L1245" s="114" t="s">
        <v>20</v>
      </c>
      <c r="M1245" s="114">
        <v>-3.45</v>
      </c>
      <c r="N1245" s="114" t="s">
        <v>23</v>
      </c>
      <c r="O1245" s="114">
        <v>-295.66000000000003</v>
      </c>
      <c r="P1245" s="114">
        <v>-295.67</v>
      </c>
      <c r="Q1245" s="114">
        <v>0.01</v>
      </c>
      <c r="R1245" s="112"/>
      <c r="S1245" s="113"/>
      <c r="T1245" s="113"/>
      <c r="U1245" s="113"/>
    </row>
    <row r="1246" spans="1:21" hidden="1">
      <c r="A1246" s="116">
        <v>42487</v>
      </c>
      <c r="B1246" s="114" t="s">
        <v>5482</v>
      </c>
      <c r="C1246" s="116">
        <v>42490</v>
      </c>
      <c r="D1246" s="114" t="s">
        <v>5483</v>
      </c>
      <c r="E1246" s="114" t="s">
        <v>1068</v>
      </c>
      <c r="F1246" s="114"/>
      <c r="G1246" s="114"/>
      <c r="H1246" s="114" t="s">
        <v>906</v>
      </c>
      <c r="I1246" s="114" t="s">
        <v>17</v>
      </c>
      <c r="J1246" s="114" t="s">
        <v>5484</v>
      </c>
      <c r="K1246" s="114"/>
      <c r="L1246" s="114" t="s">
        <v>20</v>
      </c>
      <c r="M1246" s="114">
        <v>-1.44</v>
      </c>
      <c r="N1246" s="114" t="s">
        <v>23</v>
      </c>
      <c r="O1246" s="114">
        <v>-89.3</v>
      </c>
      <c r="P1246" s="114">
        <v>-89.28</v>
      </c>
      <c r="Q1246" s="114">
        <v>-0.02</v>
      </c>
      <c r="R1246" s="112"/>
      <c r="S1246" s="112"/>
      <c r="T1246" s="112"/>
      <c r="U1246" s="112"/>
    </row>
    <row r="1247" spans="1:21">
      <c r="A1247" s="116">
        <v>42481</v>
      </c>
      <c r="B1247" s="114" t="s">
        <v>5393</v>
      </c>
      <c r="C1247" s="116">
        <v>42481</v>
      </c>
      <c r="D1247" s="114" t="s">
        <v>5393</v>
      </c>
      <c r="E1247" s="114" t="s">
        <v>1069</v>
      </c>
      <c r="F1247" s="114"/>
      <c r="G1247" s="114"/>
      <c r="H1247" s="114" t="s">
        <v>1070</v>
      </c>
      <c r="I1247" s="114" t="s">
        <v>19</v>
      </c>
      <c r="J1247" s="114" t="s">
        <v>5394</v>
      </c>
      <c r="K1247" s="114"/>
      <c r="L1247" s="114" t="s">
        <v>20</v>
      </c>
      <c r="M1247" s="114">
        <v>-6.27</v>
      </c>
      <c r="N1247" s="114" t="s">
        <v>23</v>
      </c>
      <c r="O1247" s="114">
        <v>-210</v>
      </c>
      <c r="P1247" s="114">
        <v>-210</v>
      </c>
      <c r="Q1247" s="114">
        <v>0</v>
      </c>
      <c r="R1247" s="112"/>
      <c r="S1247" s="112"/>
      <c r="T1247" s="112"/>
      <c r="U1247" s="112"/>
    </row>
    <row r="1248" spans="1:21">
      <c r="A1248" s="116">
        <v>42481</v>
      </c>
      <c r="B1248" s="114" t="s">
        <v>5393</v>
      </c>
      <c r="C1248" s="116">
        <v>42481</v>
      </c>
      <c r="D1248" s="114" t="s">
        <v>5393</v>
      </c>
      <c r="E1248" s="114" t="s">
        <v>1069</v>
      </c>
      <c r="F1248" s="114"/>
      <c r="G1248" s="114"/>
      <c r="H1248" s="114" t="s">
        <v>1070</v>
      </c>
      <c r="I1248" s="114" t="s">
        <v>19</v>
      </c>
      <c r="J1248" s="114" t="s">
        <v>5394</v>
      </c>
      <c r="K1248" s="114" t="s">
        <v>21</v>
      </c>
      <c r="L1248" s="114"/>
      <c r="M1248" s="114">
        <v>6.27</v>
      </c>
      <c r="N1248" s="114" t="s">
        <v>23</v>
      </c>
      <c r="O1248" s="114">
        <v>210</v>
      </c>
      <c r="P1248" s="114">
        <v>210</v>
      </c>
      <c r="Q1248" s="114">
        <v>0</v>
      </c>
      <c r="R1248" s="112"/>
      <c r="S1248" s="112"/>
      <c r="T1248" s="112"/>
      <c r="U1248" s="112"/>
    </row>
    <row r="1249" spans="1:21" hidden="1">
      <c r="A1249" s="116">
        <v>42489</v>
      </c>
      <c r="B1249" s="114" t="s">
        <v>5485</v>
      </c>
      <c r="C1249" s="116">
        <v>42490</v>
      </c>
      <c r="D1249" s="114" t="s">
        <v>5486</v>
      </c>
      <c r="E1249" s="114" t="s">
        <v>1069</v>
      </c>
      <c r="F1249" s="114"/>
      <c r="G1249" s="114"/>
      <c r="H1249" s="114" t="s">
        <v>1070</v>
      </c>
      <c r="I1249" s="114" t="s">
        <v>17</v>
      </c>
      <c r="J1249" s="114" t="s">
        <v>5487</v>
      </c>
      <c r="K1249" s="114"/>
      <c r="L1249" s="114" t="s">
        <v>20</v>
      </c>
      <c r="M1249" s="114">
        <v>-4.47</v>
      </c>
      <c r="N1249" s="114" t="s">
        <v>23</v>
      </c>
      <c r="O1249" s="114">
        <v>-149.71</v>
      </c>
      <c r="P1249" s="114">
        <v>-149.72</v>
      </c>
      <c r="Q1249" s="114">
        <v>0.01</v>
      </c>
      <c r="R1249" s="112"/>
      <c r="S1249" s="113"/>
      <c r="T1249" s="113"/>
      <c r="U1249" s="113"/>
    </row>
    <row r="1250" spans="1:21">
      <c r="A1250" s="116">
        <v>42474</v>
      </c>
      <c r="B1250" s="114" t="s">
        <v>5427</v>
      </c>
      <c r="C1250" s="116">
        <v>42474</v>
      </c>
      <c r="D1250" s="114" t="s">
        <v>5427</v>
      </c>
      <c r="E1250" s="114" t="s">
        <v>4136</v>
      </c>
      <c r="F1250" s="114"/>
      <c r="G1250" s="114"/>
      <c r="H1250" s="114" t="s">
        <v>4137</v>
      </c>
      <c r="I1250" s="114" t="s">
        <v>19</v>
      </c>
      <c r="J1250" s="114" t="s">
        <v>5428</v>
      </c>
      <c r="K1250" s="114"/>
      <c r="L1250" s="114" t="s">
        <v>20</v>
      </c>
      <c r="M1250" s="114">
        <v>-11.71</v>
      </c>
      <c r="N1250" s="114" t="s">
        <v>23</v>
      </c>
      <c r="O1250" s="114">
        <v>-149.4</v>
      </c>
      <c r="P1250" s="114">
        <v>-149.4</v>
      </c>
      <c r="Q1250" s="114">
        <v>0</v>
      </c>
      <c r="R1250" s="112"/>
      <c r="S1250" s="113"/>
      <c r="T1250" s="113"/>
      <c r="U1250" s="113"/>
    </row>
    <row r="1251" spans="1:21" hidden="1">
      <c r="A1251" s="116">
        <v>42473</v>
      </c>
      <c r="B1251" s="114" t="s">
        <v>5488</v>
      </c>
      <c r="C1251" s="116">
        <v>42473</v>
      </c>
      <c r="D1251" s="114" t="s">
        <v>5488</v>
      </c>
      <c r="E1251" s="114" t="s">
        <v>4136</v>
      </c>
      <c r="F1251" s="114" t="s">
        <v>726</v>
      </c>
      <c r="G1251" s="114" t="s">
        <v>5489</v>
      </c>
      <c r="H1251" s="114" t="s">
        <v>4137</v>
      </c>
      <c r="I1251" s="114" t="s">
        <v>24</v>
      </c>
      <c r="J1251" s="114" t="s">
        <v>5490</v>
      </c>
      <c r="K1251" s="114" t="s">
        <v>21</v>
      </c>
      <c r="L1251" s="114"/>
      <c r="M1251" s="114">
        <v>23.42</v>
      </c>
      <c r="N1251" s="114" t="s">
        <v>23</v>
      </c>
      <c r="O1251" s="114">
        <v>298.8</v>
      </c>
      <c r="P1251" s="114">
        <v>298.8</v>
      </c>
      <c r="Q1251" s="114">
        <v>0</v>
      </c>
      <c r="R1251" s="112"/>
      <c r="S1251" s="112"/>
      <c r="T1251" s="112"/>
      <c r="U1251" s="112"/>
    </row>
    <row r="1252" spans="1:21" hidden="1">
      <c r="A1252" s="116">
        <v>42478</v>
      </c>
      <c r="B1252" s="114" t="s">
        <v>5467</v>
      </c>
      <c r="C1252" s="116">
        <v>42490</v>
      </c>
      <c r="D1252" s="114" t="s">
        <v>5468</v>
      </c>
      <c r="E1252" s="114" t="s">
        <v>4136</v>
      </c>
      <c r="F1252" s="114"/>
      <c r="G1252" s="114"/>
      <c r="H1252" s="114" t="s">
        <v>4137</v>
      </c>
      <c r="I1252" s="114" t="s">
        <v>17</v>
      </c>
      <c r="J1252" s="114" t="s">
        <v>5469</v>
      </c>
      <c r="K1252" s="114"/>
      <c r="L1252" s="114" t="s">
        <v>20</v>
      </c>
      <c r="M1252" s="114">
        <v>-4.17</v>
      </c>
      <c r="N1252" s="114" t="s">
        <v>23</v>
      </c>
      <c r="O1252" s="114">
        <v>-53.2</v>
      </c>
      <c r="P1252" s="114">
        <v>-53.2</v>
      </c>
      <c r="Q1252" s="114">
        <v>0</v>
      </c>
      <c r="R1252" s="112"/>
      <c r="S1252" s="113"/>
      <c r="T1252" s="113"/>
      <c r="U1252" s="112"/>
    </row>
    <row r="1253" spans="1:21">
      <c r="A1253" s="116">
        <v>42474</v>
      </c>
      <c r="B1253" s="114" t="s">
        <v>5427</v>
      </c>
      <c r="C1253" s="116">
        <v>42474</v>
      </c>
      <c r="D1253" s="114" t="s">
        <v>5427</v>
      </c>
      <c r="E1253" s="114" t="s">
        <v>4136</v>
      </c>
      <c r="F1253" s="114"/>
      <c r="G1253" s="114"/>
      <c r="H1253" s="114" t="s">
        <v>4137</v>
      </c>
      <c r="I1253" s="114" t="s">
        <v>19</v>
      </c>
      <c r="J1253" s="114" t="s">
        <v>5428</v>
      </c>
      <c r="K1253" s="114" t="s">
        <v>21</v>
      </c>
      <c r="L1253" s="114"/>
      <c r="M1253" s="114">
        <v>11.71</v>
      </c>
      <c r="N1253" s="114" t="s">
        <v>23</v>
      </c>
      <c r="O1253" s="114">
        <v>149.4</v>
      </c>
      <c r="P1253" s="114">
        <v>149.4</v>
      </c>
      <c r="Q1253" s="114">
        <v>0</v>
      </c>
      <c r="R1253" s="112"/>
      <c r="S1253" s="112"/>
      <c r="T1253" s="112"/>
      <c r="U1253" s="112"/>
    </row>
    <row r="1254" spans="1:21" hidden="1">
      <c r="A1254" s="116">
        <v>42473</v>
      </c>
      <c r="B1254" s="114" t="s">
        <v>5488</v>
      </c>
      <c r="C1254" s="116">
        <v>42473</v>
      </c>
      <c r="D1254" s="114" t="s">
        <v>5488</v>
      </c>
      <c r="E1254" s="114" t="s">
        <v>4138</v>
      </c>
      <c r="F1254" s="114" t="s">
        <v>726</v>
      </c>
      <c r="G1254" s="114" t="s">
        <v>5489</v>
      </c>
      <c r="H1254" s="114" t="s">
        <v>4139</v>
      </c>
      <c r="I1254" s="114" t="s">
        <v>24</v>
      </c>
      <c r="J1254" s="114" t="s">
        <v>5490</v>
      </c>
      <c r="K1254" s="114" t="s">
        <v>21</v>
      </c>
      <c r="L1254" s="114"/>
      <c r="M1254" s="114">
        <v>19.62</v>
      </c>
      <c r="N1254" s="114" t="s">
        <v>23</v>
      </c>
      <c r="O1254" s="136">
        <v>1118.8800000000001</v>
      </c>
      <c r="P1254" s="136">
        <v>1118.8800000000001</v>
      </c>
      <c r="Q1254" s="114">
        <v>0</v>
      </c>
      <c r="R1254" s="112"/>
      <c r="S1254" s="113"/>
      <c r="T1254" s="113"/>
      <c r="U1254" s="112"/>
    </row>
    <row r="1255" spans="1:21">
      <c r="A1255" s="116">
        <v>42474</v>
      </c>
      <c r="B1255" s="114" t="s">
        <v>5427</v>
      </c>
      <c r="C1255" s="116">
        <v>42474</v>
      </c>
      <c r="D1255" s="114" t="s">
        <v>5427</v>
      </c>
      <c r="E1255" s="114" t="s">
        <v>4138</v>
      </c>
      <c r="F1255" s="114"/>
      <c r="G1255" s="114"/>
      <c r="H1255" s="114" t="s">
        <v>4139</v>
      </c>
      <c r="I1255" s="114" t="s">
        <v>19</v>
      </c>
      <c r="J1255" s="114" t="s">
        <v>5428</v>
      </c>
      <c r="K1255" s="114"/>
      <c r="L1255" s="114" t="s">
        <v>20</v>
      </c>
      <c r="M1255" s="114">
        <v>-9.81</v>
      </c>
      <c r="N1255" s="114" t="s">
        <v>23</v>
      </c>
      <c r="O1255" s="114">
        <v>-559.44000000000005</v>
      </c>
      <c r="P1255" s="114">
        <v>-559.44000000000005</v>
      </c>
      <c r="Q1255" s="114">
        <v>0</v>
      </c>
      <c r="R1255" s="112"/>
      <c r="S1255" s="112"/>
      <c r="T1255" s="112"/>
      <c r="U1255" s="112"/>
    </row>
    <row r="1256" spans="1:21">
      <c r="A1256" s="116">
        <v>42474</v>
      </c>
      <c r="B1256" s="114" t="s">
        <v>5427</v>
      </c>
      <c r="C1256" s="116">
        <v>42474</v>
      </c>
      <c r="D1256" s="114" t="s">
        <v>5427</v>
      </c>
      <c r="E1256" s="114" t="s">
        <v>4138</v>
      </c>
      <c r="F1256" s="114"/>
      <c r="G1256" s="114"/>
      <c r="H1256" s="114" t="s">
        <v>4139</v>
      </c>
      <c r="I1256" s="114" t="s">
        <v>19</v>
      </c>
      <c r="J1256" s="114" t="s">
        <v>5428</v>
      </c>
      <c r="K1256" s="114" t="s">
        <v>21</v>
      </c>
      <c r="L1256" s="114"/>
      <c r="M1256" s="114">
        <v>9.81</v>
      </c>
      <c r="N1256" s="114" t="s">
        <v>23</v>
      </c>
      <c r="O1256" s="114">
        <v>559.44000000000005</v>
      </c>
      <c r="P1256" s="114">
        <v>559.44000000000005</v>
      </c>
      <c r="Q1256" s="114">
        <v>0</v>
      </c>
      <c r="R1256" s="112"/>
      <c r="S1256" s="112"/>
      <c r="T1256" s="112"/>
      <c r="U1256" s="112"/>
    </row>
    <row r="1257" spans="1:21" hidden="1">
      <c r="A1257" s="116">
        <v>42478</v>
      </c>
      <c r="B1257" s="114" t="s">
        <v>5491</v>
      </c>
      <c r="C1257" s="116">
        <v>42490</v>
      </c>
      <c r="D1257" s="114" t="s">
        <v>5492</v>
      </c>
      <c r="E1257" s="114" t="s">
        <v>4138</v>
      </c>
      <c r="F1257" s="114"/>
      <c r="G1257" s="114"/>
      <c r="H1257" s="114" t="s">
        <v>4139</v>
      </c>
      <c r="I1257" s="114" t="s">
        <v>17</v>
      </c>
      <c r="J1257" s="114" t="s">
        <v>5493</v>
      </c>
      <c r="K1257" s="114"/>
      <c r="L1257" s="114" t="s">
        <v>20</v>
      </c>
      <c r="M1257" s="114">
        <v>-3.88</v>
      </c>
      <c r="N1257" s="114" t="s">
        <v>23</v>
      </c>
      <c r="O1257" s="114">
        <v>-221.27</v>
      </c>
      <c r="P1257" s="114">
        <v>-221.26</v>
      </c>
      <c r="Q1257" s="114">
        <v>-0.01</v>
      </c>
      <c r="R1257" s="112"/>
      <c r="S1257" s="113"/>
      <c r="T1257" s="113"/>
      <c r="U1257" s="113"/>
    </row>
    <row r="1258" spans="1:21" hidden="1">
      <c r="A1258" s="116">
        <v>42487</v>
      </c>
      <c r="B1258" s="114" t="s">
        <v>5409</v>
      </c>
      <c r="C1258" s="116">
        <v>42487</v>
      </c>
      <c r="D1258" s="114" t="s">
        <v>5409</v>
      </c>
      <c r="E1258" s="114" t="s">
        <v>4352</v>
      </c>
      <c r="F1258" s="114" t="s">
        <v>726</v>
      </c>
      <c r="G1258" s="114" t="s">
        <v>5410</v>
      </c>
      <c r="H1258" s="114" t="s">
        <v>4353</v>
      </c>
      <c r="I1258" s="114" t="s">
        <v>24</v>
      </c>
      <c r="J1258" s="114" t="s">
        <v>5411</v>
      </c>
      <c r="K1258" s="114" t="s">
        <v>21</v>
      </c>
      <c r="L1258" s="114"/>
      <c r="M1258" s="114">
        <v>14.79</v>
      </c>
      <c r="N1258" s="114" t="s">
        <v>23</v>
      </c>
      <c r="O1258" s="114">
        <v>389.6</v>
      </c>
      <c r="P1258" s="114">
        <v>389.6</v>
      </c>
      <c r="Q1258" s="114">
        <v>0</v>
      </c>
      <c r="R1258" s="112"/>
      <c r="S1258" s="113"/>
      <c r="T1258" s="113"/>
      <c r="U1258" s="113"/>
    </row>
    <row r="1259" spans="1:21" hidden="1">
      <c r="A1259" s="116">
        <v>42478</v>
      </c>
      <c r="B1259" s="114" t="s">
        <v>5494</v>
      </c>
      <c r="C1259" s="116">
        <v>42490</v>
      </c>
      <c r="D1259" s="114" t="s">
        <v>5495</v>
      </c>
      <c r="E1259" s="114" t="s">
        <v>1137</v>
      </c>
      <c r="F1259" s="114"/>
      <c r="G1259" s="114"/>
      <c r="H1259" s="114" t="s">
        <v>25</v>
      </c>
      <c r="I1259" s="114" t="s">
        <v>17</v>
      </c>
      <c r="J1259" s="114" t="s">
        <v>5496</v>
      </c>
      <c r="K1259" s="114"/>
      <c r="L1259" s="114" t="s">
        <v>20</v>
      </c>
      <c r="M1259" s="136">
        <v>-49390.38</v>
      </c>
      <c r="N1259" s="114" t="s">
        <v>18</v>
      </c>
      <c r="O1259" s="136">
        <v>-22421.040000000001</v>
      </c>
      <c r="P1259" s="136">
        <v>-22421.040000000001</v>
      </c>
      <c r="Q1259" s="114">
        <v>0</v>
      </c>
      <c r="R1259" s="112"/>
      <c r="S1259" s="113"/>
      <c r="T1259" s="113"/>
      <c r="U1259" s="112"/>
    </row>
    <row r="1260" spans="1:21" hidden="1">
      <c r="A1260" s="116">
        <v>42485</v>
      </c>
      <c r="B1260" s="114" t="s">
        <v>5497</v>
      </c>
      <c r="C1260" s="116">
        <v>42490</v>
      </c>
      <c r="D1260" s="114" t="s">
        <v>5498</v>
      </c>
      <c r="E1260" s="114" t="s">
        <v>1137</v>
      </c>
      <c r="F1260" s="114"/>
      <c r="G1260" s="114"/>
      <c r="H1260" s="114" t="s">
        <v>25</v>
      </c>
      <c r="I1260" s="114" t="s">
        <v>17</v>
      </c>
      <c r="J1260" s="114" t="s">
        <v>5499</v>
      </c>
      <c r="K1260" s="114"/>
      <c r="L1260" s="114" t="s">
        <v>20</v>
      </c>
      <c r="M1260" s="136">
        <v>-48122.400000000001</v>
      </c>
      <c r="N1260" s="114" t="s">
        <v>18</v>
      </c>
      <c r="O1260" s="136">
        <v>-22050.84</v>
      </c>
      <c r="P1260" s="136">
        <v>-22050.84</v>
      </c>
      <c r="Q1260" s="114">
        <v>0</v>
      </c>
      <c r="R1260" s="112"/>
      <c r="S1260" s="113"/>
      <c r="T1260" s="113"/>
      <c r="U1260" s="112"/>
    </row>
    <row r="1261" spans="1:21">
      <c r="A1261" s="116">
        <v>42485</v>
      </c>
      <c r="B1261" s="114" t="s">
        <v>5500</v>
      </c>
      <c r="C1261" s="116">
        <v>42485</v>
      </c>
      <c r="D1261" s="114" t="s">
        <v>5500</v>
      </c>
      <c r="E1261" s="114" t="s">
        <v>1137</v>
      </c>
      <c r="F1261" s="114"/>
      <c r="G1261" s="114"/>
      <c r="H1261" s="114" t="s">
        <v>25</v>
      </c>
      <c r="I1261" s="114" t="s">
        <v>19</v>
      </c>
      <c r="J1261" s="114" t="s">
        <v>5501</v>
      </c>
      <c r="K1261" s="114"/>
      <c r="L1261" s="114" t="s">
        <v>20</v>
      </c>
      <c r="M1261" s="136">
        <v>-48267.199999999997</v>
      </c>
      <c r="N1261" s="114" t="s">
        <v>18</v>
      </c>
      <c r="O1261" s="136">
        <v>-22117.19</v>
      </c>
      <c r="P1261" s="136">
        <v>-22117.19</v>
      </c>
      <c r="Q1261" s="114">
        <v>0</v>
      </c>
      <c r="R1261" s="112"/>
      <c r="S1261" s="113"/>
      <c r="T1261" s="113"/>
      <c r="U1261" s="112"/>
    </row>
    <row r="1262" spans="1:21">
      <c r="A1262" s="116">
        <v>42485</v>
      </c>
      <c r="B1262" s="114" t="s">
        <v>5500</v>
      </c>
      <c r="C1262" s="116">
        <v>42485</v>
      </c>
      <c r="D1262" s="114" t="s">
        <v>5500</v>
      </c>
      <c r="E1262" s="114" t="s">
        <v>1137</v>
      </c>
      <c r="F1262" s="114"/>
      <c r="G1262" s="114"/>
      <c r="H1262" s="114" t="s">
        <v>25</v>
      </c>
      <c r="I1262" s="114" t="s">
        <v>19</v>
      </c>
      <c r="J1262" s="114" t="s">
        <v>5501</v>
      </c>
      <c r="K1262" s="114" t="s">
        <v>21</v>
      </c>
      <c r="L1262" s="114"/>
      <c r="M1262" s="136">
        <v>48267.199999999997</v>
      </c>
      <c r="N1262" s="114" t="s">
        <v>18</v>
      </c>
      <c r="O1262" s="136">
        <v>22117.19</v>
      </c>
      <c r="P1262" s="136">
        <v>22117.19</v>
      </c>
      <c r="Q1262" s="114">
        <v>0</v>
      </c>
      <c r="R1262" s="112"/>
      <c r="S1262" s="113"/>
      <c r="T1262" s="113"/>
      <c r="U1262" s="112"/>
    </row>
    <row r="1263" spans="1:21">
      <c r="A1263" s="116">
        <v>42485</v>
      </c>
      <c r="B1263" s="114" t="s">
        <v>5500</v>
      </c>
      <c r="C1263" s="116">
        <v>42485</v>
      </c>
      <c r="D1263" s="114" t="s">
        <v>5500</v>
      </c>
      <c r="E1263" s="114" t="s">
        <v>1137</v>
      </c>
      <c r="F1263" s="114"/>
      <c r="G1263" s="114"/>
      <c r="H1263" s="114" t="s">
        <v>25</v>
      </c>
      <c r="I1263" s="114" t="s">
        <v>19</v>
      </c>
      <c r="J1263" s="114" t="s">
        <v>5501</v>
      </c>
      <c r="K1263" s="114"/>
      <c r="L1263" s="114" t="s">
        <v>20</v>
      </c>
      <c r="M1263" s="114">
        <v>-144.80000000000001</v>
      </c>
      <c r="N1263" s="114" t="s">
        <v>18</v>
      </c>
      <c r="O1263" s="114">
        <v>-66.349999999999994</v>
      </c>
      <c r="P1263" s="114">
        <v>-66.349999999999994</v>
      </c>
      <c r="Q1263" s="114">
        <v>0</v>
      </c>
      <c r="R1263" s="112"/>
      <c r="S1263" s="113"/>
      <c r="T1263" s="113"/>
      <c r="U1263" s="112"/>
    </row>
    <row r="1264" spans="1:21" hidden="1">
      <c r="A1264" s="116">
        <v>42488</v>
      </c>
      <c r="B1264" s="114" t="s">
        <v>5502</v>
      </c>
      <c r="C1264" s="116">
        <v>42490</v>
      </c>
      <c r="D1264" s="114" t="s">
        <v>4653</v>
      </c>
      <c r="E1264" s="114" t="s">
        <v>1137</v>
      </c>
      <c r="F1264" s="114"/>
      <c r="G1264" s="114"/>
      <c r="H1264" s="114" t="s">
        <v>25</v>
      </c>
      <c r="I1264" s="114" t="s">
        <v>26</v>
      </c>
      <c r="J1264" s="114" t="s">
        <v>4654</v>
      </c>
      <c r="K1264" s="114" t="s">
        <v>21</v>
      </c>
      <c r="L1264" s="114"/>
      <c r="M1264" s="136">
        <v>48267.199999999997</v>
      </c>
      <c r="N1264" s="114" t="s">
        <v>18</v>
      </c>
      <c r="O1264" s="136">
        <v>29442.99</v>
      </c>
      <c r="P1264" s="136">
        <v>24227.52</v>
      </c>
      <c r="Q1264" s="136">
        <v>-2608.8000000000002</v>
      </c>
      <c r="R1264" s="112"/>
      <c r="S1264" s="112"/>
      <c r="T1264" s="112"/>
      <c r="U1264" s="112"/>
    </row>
    <row r="1265" spans="1:21" hidden="1">
      <c r="A1265" s="116">
        <v>42467</v>
      </c>
      <c r="B1265" s="114" t="s">
        <v>5503</v>
      </c>
      <c r="C1265" s="116">
        <v>42490</v>
      </c>
      <c r="D1265" s="114" t="s">
        <v>4567</v>
      </c>
      <c r="E1265" s="114" t="s">
        <v>1137</v>
      </c>
      <c r="F1265" s="114"/>
      <c r="G1265" s="114"/>
      <c r="H1265" s="114" t="s">
        <v>25</v>
      </c>
      <c r="I1265" s="114" t="s">
        <v>26</v>
      </c>
      <c r="J1265" s="114" t="s">
        <v>4568</v>
      </c>
      <c r="K1265" s="114" t="s">
        <v>21</v>
      </c>
      <c r="L1265" s="114"/>
      <c r="M1265" s="136">
        <v>48209</v>
      </c>
      <c r="N1265" s="114" t="s">
        <v>18</v>
      </c>
      <c r="O1265" s="136">
        <v>29407.49</v>
      </c>
      <c r="P1265" s="136">
        <v>21337.79</v>
      </c>
      <c r="Q1265" s="114">
        <v>80.03</v>
      </c>
      <c r="R1265" s="112"/>
      <c r="S1265" s="112"/>
      <c r="T1265" s="112"/>
      <c r="U1265" s="112"/>
    </row>
    <row r="1266" spans="1:21" hidden="1">
      <c r="A1266" s="116">
        <v>42467</v>
      </c>
      <c r="B1266" s="114" t="s">
        <v>5504</v>
      </c>
      <c r="C1266" s="116">
        <v>42490</v>
      </c>
      <c r="D1266" s="114" t="s">
        <v>4570</v>
      </c>
      <c r="E1266" s="114" t="s">
        <v>1137</v>
      </c>
      <c r="F1266" s="114"/>
      <c r="G1266" s="114"/>
      <c r="H1266" s="114" t="s">
        <v>25</v>
      </c>
      <c r="I1266" s="114" t="s">
        <v>26</v>
      </c>
      <c r="J1266" s="114" t="s">
        <v>4571</v>
      </c>
      <c r="K1266" s="114" t="s">
        <v>21</v>
      </c>
      <c r="L1266" s="114"/>
      <c r="M1266" s="136">
        <v>48403</v>
      </c>
      <c r="N1266" s="114" t="s">
        <v>18</v>
      </c>
      <c r="O1266" s="136">
        <v>29525.83</v>
      </c>
      <c r="P1266" s="136">
        <v>21422.959999999999</v>
      </c>
      <c r="Q1266" s="114">
        <v>80.760000000000005</v>
      </c>
      <c r="R1266" s="112"/>
      <c r="S1266" s="112"/>
      <c r="T1266" s="112"/>
      <c r="U1266" s="112"/>
    </row>
    <row r="1267" spans="1:21">
      <c r="A1267" s="116">
        <v>42478</v>
      </c>
      <c r="B1267" s="114" t="s">
        <v>5505</v>
      </c>
      <c r="C1267" s="116">
        <v>42478</v>
      </c>
      <c r="D1267" s="114" t="s">
        <v>5505</v>
      </c>
      <c r="E1267" s="114" t="s">
        <v>1137</v>
      </c>
      <c r="F1267" s="114"/>
      <c r="G1267" s="114"/>
      <c r="H1267" s="114" t="s">
        <v>25</v>
      </c>
      <c r="I1267" s="114" t="s">
        <v>19</v>
      </c>
      <c r="J1267" s="114" t="s">
        <v>5506</v>
      </c>
      <c r="K1267" s="114"/>
      <c r="L1267" s="114" t="s">
        <v>20</v>
      </c>
      <c r="M1267" s="136">
        <v>-49539</v>
      </c>
      <c r="N1267" s="114" t="s">
        <v>18</v>
      </c>
      <c r="O1267" s="136">
        <v>-22488.51</v>
      </c>
      <c r="P1267" s="136">
        <v>-22488.51</v>
      </c>
      <c r="Q1267" s="114">
        <v>0</v>
      </c>
      <c r="R1267" s="112"/>
      <c r="S1267" s="113"/>
      <c r="T1267" s="113"/>
      <c r="U1267" s="112"/>
    </row>
    <row r="1268" spans="1:21">
      <c r="A1268" s="116">
        <v>42478</v>
      </c>
      <c r="B1268" s="114" t="s">
        <v>5505</v>
      </c>
      <c r="C1268" s="116">
        <v>42478</v>
      </c>
      <c r="D1268" s="114" t="s">
        <v>5505</v>
      </c>
      <c r="E1268" s="114" t="s">
        <v>1137</v>
      </c>
      <c r="F1268" s="114"/>
      <c r="G1268" s="114"/>
      <c r="H1268" s="114" t="s">
        <v>25</v>
      </c>
      <c r="I1268" s="114" t="s">
        <v>19</v>
      </c>
      <c r="J1268" s="114" t="s">
        <v>5506</v>
      </c>
      <c r="K1268" s="114" t="s">
        <v>21</v>
      </c>
      <c r="L1268" s="114"/>
      <c r="M1268" s="136">
        <v>49539</v>
      </c>
      <c r="N1268" s="114" t="s">
        <v>18</v>
      </c>
      <c r="O1268" s="136">
        <v>22488.51</v>
      </c>
      <c r="P1268" s="136">
        <v>22488.51</v>
      </c>
      <c r="Q1268" s="114">
        <v>0</v>
      </c>
      <c r="R1268" s="112"/>
      <c r="S1268" s="113"/>
      <c r="T1268" s="113"/>
      <c r="U1268" s="112"/>
    </row>
    <row r="1269" spans="1:21">
      <c r="A1269" s="116">
        <v>42478</v>
      </c>
      <c r="B1269" s="114" t="s">
        <v>5505</v>
      </c>
      <c r="C1269" s="116">
        <v>42478</v>
      </c>
      <c r="D1269" s="114" t="s">
        <v>5505</v>
      </c>
      <c r="E1269" s="114" t="s">
        <v>1137</v>
      </c>
      <c r="F1269" s="114"/>
      <c r="G1269" s="114"/>
      <c r="H1269" s="114" t="s">
        <v>25</v>
      </c>
      <c r="I1269" s="114" t="s">
        <v>19</v>
      </c>
      <c r="J1269" s="114" t="s">
        <v>5506</v>
      </c>
      <c r="K1269" s="114"/>
      <c r="L1269" s="114" t="s">
        <v>20</v>
      </c>
      <c r="M1269" s="114">
        <v>-148.62</v>
      </c>
      <c r="N1269" s="114" t="s">
        <v>18</v>
      </c>
      <c r="O1269" s="114">
        <v>-67.47</v>
      </c>
      <c r="P1269" s="114">
        <v>-67.47</v>
      </c>
      <c r="Q1269" s="114">
        <v>0</v>
      </c>
      <c r="R1269" s="112"/>
      <c r="S1269" s="113"/>
      <c r="T1269" s="113"/>
      <c r="U1269" s="112"/>
    </row>
    <row r="1270" spans="1:21">
      <c r="A1270" s="116">
        <v>42471</v>
      </c>
      <c r="B1270" s="114" t="s">
        <v>5507</v>
      </c>
      <c r="C1270" s="116">
        <v>42471</v>
      </c>
      <c r="D1270" s="114" t="s">
        <v>5507</v>
      </c>
      <c r="E1270" s="114" t="s">
        <v>1137</v>
      </c>
      <c r="F1270" s="114"/>
      <c r="G1270" s="114"/>
      <c r="H1270" s="114" t="s">
        <v>25</v>
      </c>
      <c r="I1270" s="114" t="s">
        <v>19</v>
      </c>
      <c r="J1270" s="114" t="s">
        <v>5508</v>
      </c>
      <c r="K1270" s="114"/>
      <c r="L1270" s="114" t="s">
        <v>20</v>
      </c>
      <c r="M1270" s="136">
        <v>-48325.4</v>
      </c>
      <c r="N1270" s="114" t="s">
        <v>18</v>
      </c>
      <c r="O1270" s="136">
        <v>-21954.35</v>
      </c>
      <c r="P1270" s="136">
        <v>-21954.35</v>
      </c>
      <c r="Q1270" s="114">
        <v>0</v>
      </c>
      <c r="R1270" s="112"/>
      <c r="S1270" s="113"/>
      <c r="T1270" s="113"/>
      <c r="U1270" s="112"/>
    </row>
    <row r="1271" spans="1:21" hidden="1">
      <c r="A1271" s="116">
        <v>42471</v>
      </c>
      <c r="B1271" s="114" t="s">
        <v>5509</v>
      </c>
      <c r="C1271" s="116">
        <v>42490</v>
      </c>
      <c r="D1271" s="114" t="s">
        <v>5510</v>
      </c>
      <c r="E1271" s="114" t="s">
        <v>1137</v>
      </c>
      <c r="F1271" s="114"/>
      <c r="G1271" s="114"/>
      <c r="H1271" s="114" t="s">
        <v>25</v>
      </c>
      <c r="I1271" s="114" t="s">
        <v>17</v>
      </c>
      <c r="J1271" s="114" t="s">
        <v>5511</v>
      </c>
      <c r="K1271" s="114"/>
      <c r="L1271" s="114" t="s">
        <v>20</v>
      </c>
      <c r="M1271" s="136">
        <v>-47397.09</v>
      </c>
      <c r="N1271" s="114" t="s">
        <v>18</v>
      </c>
      <c r="O1271" s="136">
        <v>-21590.75</v>
      </c>
      <c r="P1271" s="136">
        <v>-21590.75</v>
      </c>
      <c r="Q1271" s="114">
        <v>-59.26</v>
      </c>
      <c r="R1271" s="112"/>
      <c r="S1271" s="112"/>
      <c r="T1271" s="112"/>
      <c r="U1271" s="112"/>
    </row>
    <row r="1272" spans="1:21">
      <c r="A1272" s="116">
        <v>42471</v>
      </c>
      <c r="B1272" s="114" t="s">
        <v>5507</v>
      </c>
      <c r="C1272" s="116">
        <v>42471</v>
      </c>
      <c r="D1272" s="114" t="s">
        <v>5507</v>
      </c>
      <c r="E1272" s="114" t="s">
        <v>1137</v>
      </c>
      <c r="F1272" s="114"/>
      <c r="G1272" s="114"/>
      <c r="H1272" s="114" t="s">
        <v>25</v>
      </c>
      <c r="I1272" s="114" t="s">
        <v>19</v>
      </c>
      <c r="J1272" s="114" t="s">
        <v>5508</v>
      </c>
      <c r="K1272" s="114" t="s">
        <v>21</v>
      </c>
      <c r="L1272" s="114"/>
      <c r="M1272" s="136">
        <v>48325.4</v>
      </c>
      <c r="N1272" s="114" t="s">
        <v>18</v>
      </c>
      <c r="O1272" s="136">
        <v>21954.35</v>
      </c>
      <c r="P1272" s="136">
        <v>21954.35</v>
      </c>
      <c r="Q1272" s="114">
        <v>0</v>
      </c>
      <c r="R1272" s="112"/>
      <c r="S1272" s="113"/>
      <c r="T1272" s="113"/>
      <c r="U1272" s="112"/>
    </row>
    <row r="1273" spans="1:21">
      <c r="A1273" s="116">
        <v>42471</v>
      </c>
      <c r="B1273" s="114" t="s">
        <v>5507</v>
      </c>
      <c r="C1273" s="116">
        <v>42471</v>
      </c>
      <c r="D1273" s="114" t="s">
        <v>5507</v>
      </c>
      <c r="E1273" s="114" t="s">
        <v>1137</v>
      </c>
      <c r="F1273" s="114"/>
      <c r="G1273" s="114"/>
      <c r="H1273" s="114" t="s">
        <v>25</v>
      </c>
      <c r="I1273" s="114" t="s">
        <v>19</v>
      </c>
      <c r="J1273" s="114" t="s">
        <v>5508</v>
      </c>
      <c r="K1273" s="114"/>
      <c r="L1273" s="114" t="s">
        <v>20</v>
      </c>
      <c r="M1273" s="136">
        <v>-47539.7</v>
      </c>
      <c r="N1273" s="114" t="s">
        <v>18</v>
      </c>
      <c r="O1273" s="136">
        <v>-21715.15</v>
      </c>
      <c r="P1273" s="136">
        <v>-21715.15</v>
      </c>
      <c r="Q1273" s="114">
        <v>0</v>
      </c>
      <c r="R1273" s="112"/>
      <c r="S1273" s="113"/>
      <c r="T1273" s="113"/>
      <c r="U1273" s="112"/>
    </row>
    <row r="1274" spans="1:21">
      <c r="A1274" s="116">
        <v>42471</v>
      </c>
      <c r="B1274" s="114" t="s">
        <v>5507</v>
      </c>
      <c r="C1274" s="116">
        <v>42471</v>
      </c>
      <c r="D1274" s="114" t="s">
        <v>5507</v>
      </c>
      <c r="E1274" s="114" t="s">
        <v>1137</v>
      </c>
      <c r="F1274" s="114"/>
      <c r="G1274" s="114"/>
      <c r="H1274" s="114" t="s">
        <v>25</v>
      </c>
      <c r="I1274" s="114" t="s">
        <v>19</v>
      </c>
      <c r="J1274" s="114" t="s">
        <v>5508</v>
      </c>
      <c r="K1274" s="114" t="s">
        <v>21</v>
      </c>
      <c r="L1274" s="114"/>
      <c r="M1274" s="136">
        <v>47539.7</v>
      </c>
      <c r="N1274" s="114" t="s">
        <v>18</v>
      </c>
      <c r="O1274" s="136">
        <v>21715.15</v>
      </c>
      <c r="P1274" s="136">
        <v>21715.15</v>
      </c>
      <c r="Q1274" s="114">
        <v>0</v>
      </c>
      <c r="R1274" s="112"/>
      <c r="S1274" s="113"/>
      <c r="T1274" s="113"/>
      <c r="U1274" s="112"/>
    </row>
    <row r="1275" spans="1:21">
      <c r="A1275" s="116">
        <v>42471</v>
      </c>
      <c r="B1275" s="114" t="s">
        <v>5507</v>
      </c>
      <c r="C1275" s="116">
        <v>42471</v>
      </c>
      <c r="D1275" s="114" t="s">
        <v>5507</v>
      </c>
      <c r="E1275" s="114" t="s">
        <v>1137</v>
      </c>
      <c r="F1275" s="114"/>
      <c r="G1275" s="114"/>
      <c r="H1275" s="114" t="s">
        <v>25</v>
      </c>
      <c r="I1275" s="114" t="s">
        <v>19</v>
      </c>
      <c r="J1275" s="114" t="s">
        <v>5508</v>
      </c>
      <c r="K1275" s="114"/>
      <c r="L1275" s="114" t="s">
        <v>20</v>
      </c>
      <c r="M1275" s="114">
        <v>-144.97999999999999</v>
      </c>
      <c r="N1275" s="114" t="s">
        <v>18</v>
      </c>
      <c r="O1275" s="114">
        <v>-66.040000000000006</v>
      </c>
      <c r="P1275" s="114">
        <v>-66.040000000000006</v>
      </c>
      <c r="Q1275" s="114">
        <v>0.18</v>
      </c>
      <c r="R1275" s="112"/>
      <c r="S1275" s="113"/>
      <c r="T1275" s="113"/>
      <c r="U1275" s="112"/>
    </row>
    <row r="1276" spans="1:21">
      <c r="A1276" s="116">
        <v>42471</v>
      </c>
      <c r="B1276" s="114" t="s">
        <v>5507</v>
      </c>
      <c r="C1276" s="116">
        <v>42471</v>
      </c>
      <c r="D1276" s="114" t="s">
        <v>5507</v>
      </c>
      <c r="E1276" s="114" t="s">
        <v>1137</v>
      </c>
      <c r="F1276" s="114"/>
      <c r="G1276" s="114"/>
      <c r="H1276" s="114" t="s">
        <v>25</v>
      </c>
      <c r="I1276" s="114" t="s">
        <v>19</v>
      </c>
      <c r="J1276" s="114" t="s">
        <v>5508</v>
      </c>
      <c r="K1276" s="114"/>
      <c r="L1276" s="114" t="s">
        <v>20</v>
      </c>
      <c r="M1276" s="114">
        <v>-142.61000000000001</v>
      </c>
      <c r="N1276" s="114" t="s">
        <v>18</v>
      </c>
      <c r="O1276" s="114">
        <v>-65.14</v>
      </c>
      <c r="P1276" s="114">
        <v>-65.14</v>
      </c>
      <c r="Q1276" s="114">
        <v>0</v>
      </c>
      <c r="R1276" s="112"/>
      <c r="S1276" s="113"/>
      <c r="T1276" s="113"/>
      <c r="U1276" s="112"/>
    </row>
    <row r="1277" spans="1:21" hidden="1">
      <c r="A1277" s="116">
        <v>42471</v>
      </c>
      <c r="B1277" s="114" t="s">
        <v>5512</v>
      </c>
      <c r="C1277" s="116">
        <v>42490</v>
      </c>
      <c r="D1277" s="114" t="s">
        <v>5513</v>
      </c>
      <c r="E1277" s="114" t="s">
        <v>1137</v>
      </c>
      <c r="F1277" s="114"/>
      <c r="G1277" s="114"/>
      <c r="H1277" s="114" t="s">
        <v>25</v>
      </c>
      <c r="I1277" s="114" t="s">
        <v>17</v>
      </c>
      <c r="J1277" s="114" t="s">
        <v>5514</v>
      </c>
      <c r="K1277" s="114"/>
      <c r="L1277" s="114" t="s">
        <v>20</v>
      </c>
      <c r="M1277" s="136">
        <v>-48180.42</v>
      </c>
      <c r="N1277" s="114" t="s">
        <v>18</v>
      </c>
      <c r="O1277" s="136">
        <v>-21947.57</v>
      </c>
      <c r="P1277" s="136">
        <v>-21947.57</v>
      </c>
      <c r="Q1277" s="114">
        <v>59.08</v>
      </c>
      <c r="R1277" s="112"/>
      <c r="S1277" s="113"/>
      <c r="T1277" s="113"/>
      <c r="U1277" s="112"/>
    </row>
    <row r="1278" spans="1:21" hidden="1">
      <c r="A1278" s="116">
        <v>42474</v>
      </c>
      <c r="B1278" s="114" t="s">
        <v>5515</v>
      </c>
      <c r="C1278" s="116">
        <v>42490</v>
      </c>
      <c r="D1278" s="114" t="s">
        <v>4600</v>
      </c>
      <c r="E1278" s="114" t="s">
        <v>1137</v>
      </c>
      <c r="F1278" s="114"/>
      <c r="G1278" s="114"/>
      <c r="H1278" s="114" t="s">
        <v>25</v>
      </c>
      <c r="I1278" s="114" t="s">
        <v>26</v>
      </c>
      <c r="J1278" s="114" t="s">
        <v>4601</v>
      </c>
      <c r="K1278" s="114" t="s">
        <v>21</v>
      </c>
      <c r="L1278" s="114"/>
      <c r="M1278" s="136">
        <v>47539.7</v>
      </c>
      <c r="N1278" s="114" t="s">
        <v>18</v>
      </c>
      <c r="O1278" s="136">
        <v>28999.22</v>
      </c>
      <c r="P1278" s="136">
        <v>22957.79</v>
      </c>
      <c r="Q1278" s="136">
        <v>-1779.53</v>
      </c>
      <c r="R1278" s="112"/>
      <c r="S1278" s="113"/>
      <c r="T1278" s="113"/>
      <c r="U1278" s="112"/>
    </row>
    <row r="1279" spans="1:21" hidden="1">
      <c r="A1279" s="116">
        <v>42481</v>
      </c>
      <c r="B1279" s="114" t="s">
        <v>5516</v>
      </c>
      <c r="C1279" s="116">
        <v>42490</v>
      </c>
      <c r="D1279" s="114" t="s">
        <v>4628</v>
      </c>
      <c r="E1279" s="114" t="s">
        <v>1137</v>
      </c>
      <c r="F1279" s="114"/>
      <c r="G1279" s="114"/>
      <c r="H1279" s="114" t="s">
        <v>25</v>
      </c>
      <c r="I1279" s="114" t="s">
        <v>26</v>
      </c>
      <c r="J1279" s="114" t="s">
        <v>4629</v>
      </c>
      <c r="K1279" s="114" t="s">
        <v>21</v>
      </c>
      <c r="L1279" s="114"/>
      <c r="M1279" s="136">
        <v>49401</v>
      </c>
      <c r="N1279" s="114" t="s">
        <v>18</v>
      </c>
      <c r="O1279" s="136">
        <v>30134.61</v>
      </c>
      <c r="P1279" s="136">
        <v>23593.18</v>
      </c>
      <c r="Q1279" s="136">
        <v>-1549.9</v>
      </c>
      <c r="R1279" s="112"/>
      <c r="S1279" s="113"/>
      <c r="T1279" s="113"/>
      <c r="U1279" s="112"/>
    </row>
    <row r="1280" spans="1:21" hidden="1">
      <c r="A1280" s="116">
        <v>42461</v>
      </c>
      <c r="B1280" s="114" t="s">
        <v>5517</v>
      </c>
      <c r="C1280" s="116">
        <v>42490</v>
      </c>
      <c r="D1280" s="114" t="s">
        <v>4534</v>
      </c>
      <c r="E1280" s="114" t="s">
        <v>1137</v>
      </c>
      <c r="F1280" s="114"/>
      <c r="G1280" s="114"/>
      <c r="H1280" s="114" t="s">
        <v>25</v>
      </c>
      <c r="I1280" s="114" t="s">
        <v>26</v>
      </c>
      <c r="J1280" s="114" t="s">
        <v>4535</v>
      </c>
      <c r="K1280" s="114" t="s">
        <v>21</v>
      </c>
      <c r="L1280" s="114"/>
      <c r="M1280" s="136">
        <v>49237.2</v>
      </c>
      <c r="N1280" s="114" t="s">
        <v>18</v>
      </c>
      <c r="O1280" s="136">
        <v>30034.69</v>
      </c>
      <c r="P1280" s="136">
        <v>21915.05</v>
      </c>
      <c r="Q1280" s="114">
        <v>167.13</v>
      </c>
      <c r="R1280" s="112"/>
      <c r="S1280" s="113"/>
      <c r="T1280" s="113"/>
      <c r="U1280" s="112"/>
    </row>
    <row r="1281" spans="1:21" hidden="1">
      <c r="A1281" s="116">
        <v>42461</v>
      </c>
      <c r="B1281" s="114" t="s">
        <v>5518</v>
      </c>
      <c r="C1281" s="116">
        <v>42490</v>
      </c>
      <c r="D1281" s="114" t="s">
        <v>4537</v>
      </c>
      <c r="E1281" s="114" t="s">
        <v>1137</v>
      </c>
      <c r="F1281" s="114"/>
      <c r="G1281" s="114"/>
      <c r="H1281" s="114" t="s">
        <v>25</v>
      </c>
      <c r="I1281" s="114" t="s">
        <v>26</v>
      </c>
      <c r="J1281" s="114" t="s">
        <v>4538</v>
      </c>
      <c r="K1281" s="114" t="s">
        <v>21</v>
      </c>
      <c r="L1281" s="114"/>
      <c r="M1281" s="136">
        <v>48315.7</v>
      </c>
      <c r="N1281" s="114" t="s">
        <v>18</v>
      </c>
      <c r="O1281" s="136">
        <v>29472.58</v>
      </c>
      <c r="P1281" s="136">
        <v>22468.15</v>
      </c>
      <c r="Q1281" s="114">
        <v>-999.74</v>
      </c>
      <c r="R1281" s="112"/>
      <c r="S1281" s="113"/>
      <c r="T1281" s="113"/>
      <c r="U1281" s="112"/>
    </row>
    <row r="1282" spans="1:21" hidden="1">
      <c r="A1282" s="116">
        <v>42464</v>
      </c>
      <c r="B1282" s="114" t="s">
        <v>5519</v>
      </c>
      <c r="C1282" s="116">
        <v>42490</v>
      </c>
      <c r="D1282" s="114" t="s">
        <v>5520</v>
      </c>
      <c r="E1282" s="114" t="s">
        <v>1137</v>
      </c>
      <c r="F1282" s="114"/>
      <c r="G1282" s="114"/>
      <c r="H1282" s="114" t="s">
        <v>25</v>
      </c>
      <c r="I1282" s="114" t="s">
        <v>17</v>
      </c>
      <c r="J1282" s="114" t="s">
        <v>5521</v>
      </c>
      <c r="K1282" s="114"/>
      <c r="L1282" s="114" t="s">
        <v>20</v>
      </c>
      <c r="M1282" s="136">
        <v>-48064.37</v>
      </c>
      <c r="N1282" s="114" t="s">
        <v>18</v>
      </c>
      <c r="O1282" s="136">
        <v>-29319.27</v>
      </c>
      <c r="P1282" s="136">
        <v>-29319.27</v>
      </c>
      <c r="Q1282" s="136">
        <v>7415.42</v>
      </c>
      <c r="R1282" s="112"/>
      <c r="S1282" s="113"/>
      <c r="T1282" s="113"/>
      <c r="U1282" s="112"/>
    </row>
    <row r="1283" spans="1:21">
      <c r="A1283" s="116">
        <v>42464</v>
      </c>
      <c r="B1283" s="114" t="s">
        <v>5522</v>
      </c>
      <c r="C1283" s="116">
        <v>42464</v>
      </c>
      <c r="D1283" s="114" t="s">
        <v>5522</v>
      </c>
      <c r="E1283" s="114" t="s">
        <v>1137</v>
      </c>
      <c r="F1283" s="114"/>
      <c r="G1283" s="114"/>
      <c r="H1283" s="114" t="s">
        <v>25</v>
      </c>
      <c r="I1283" s="114" t="s">
        <v>19</v>
      </c>
      <c r="J1283" s="114" t="s">
        <v>5523</v>
      </c>
      <c r="K1283" s="114"/>
      <c r="L1283" s="114" t="s">
        <v>20</v>
      </c>
      <c r="M1283" s="136">
        <v>-48209</v>
      </c>
      <c r="N1283" s="114" t="s">
        <v>18</v>
      </c>
      <c r="O1283" s="136">
        <v>-29407.49</v>
      </c>
      <c r="P1283" s="136">
        <v>-29407.49</v>
      </c>
      <c r="Q1283" s="136">
        <v>7437.73</v>
      </c>
      <c r="R1283" s="112"/>
      <c r="S1283" s="112"/>
      <c r="T1283" s="112"/>
      <c r="U1283" s="112"/>
    </row>
    <row r="1284" spans="1:21">
      <c r="A1284" s="116">
        <v>42464</v>
      </c>
      <c r="B1284" s="114" t="s">
        <v>5522</v>
      </c>
      <c r="C1284" s="116">
        <v>42464</v>
      </c>
      <c r="D1284" s="114" t="s">
        <v>5522</v>
      </c>
      <c r="E1284" s="114" t="s">
        <v>1137</v>
      </c>
      <c r="F1284" s="114"/>
      <c r="G1284" s="114"/>
      <c r="H1284" s="114" t="s">
        <v>25</v>
      </c>
      <c r="I1284" s="114" t="s">
        <v>19</v>
      </c>
      <c r="J1284" s="114" t="s">
        <v>5523</v>
      </c>
      <c r="K1284" s="114" t="s">
        <v>21</v>
      </c>
      <c r="L1284" s="114"/>
      <c r="M1284" s="136">
        <v>48209</v>
      </c>
      <c r="N1284" s="114" t="s">
        <v>18</v>
      </c>
      <c r="O1284" s="136">
        <v>29407.49</v>
      </c>
      <c r="P1284" s="136">
        <v>29407.49</v>
      </c>
      <c r="Q1284" s="136">
        <v>-7437.73</v>
      </c>
      <c r="R1284" s="112"/>
      <c r="S1284" s="112"/>
      <c r="T1284" s="112"/>
      <c r="U1284" s="112"/>
    </row>
    <row r="1285" spans="1:21">
      <c r="A1285" s="116">
        <v>42464</v>
      </c>
      <c r="B1285" s="114" t="s">
        <v>5522</v>
      </c>
      <c r="C1285" s="116">
        <v>42464</v>
      </c>
      <c r="D1285" s="114" t="s">
        <v>5522</v>
      </c>
      <c r="E1285" s="114" t="s">
        <v>1137</v>
      </c>
      <c r="F1285" s="114"/>
      <c r="G1285" s="114"/>
      <c r="H1285" s="114" t="s">
        <v>25</v>
      </c>
      <c r="I1285" s="114" t="s">
        <v>19</v>
      </c>
      <c r="J1285" s="114" t="s">
        <v>5523</v>
      </c>
      <c r="K1285" s="114"/>
      <c r="L1285" s="114" t="s">
        <v>20</v>
      </c>
      <c r="M1285" s="114">
        <v>-144.63</v>
      </c>
      <c r="N1285" s="114" t="s">
        <v>18</v>
      </c>
      <c r="O1285" s="114">
        <v>-88.22</v>
      </c>
      <c r="P1285" s="114">
        <v>-88.22</v>
      </c>
      <c r="Q1285" s="114">
        <v>22.31</v>
      </c>
      <c r="R1285" s="112"/>
      <c r="S1285" s="113"/>
      <c r="T1285" s="113"/>
      <c r="U1285" s="112"/>
    </row>
    <row r="1286" spans="1:21">
      <c r="A1286" s="116">
        <v>42485</v>
      </c>
      <c r="B1286" s="114" t="s">
        <v>5500</v>
      </c>
      <c r="C1286" s="116">
        <v>42485</v>
      </c>
      <c r="D1286" s="114" t="s">
        <v>5500</v>
      </c>
      <c r="E1286" s="114" t="s">
        <v>1137</v>
      </c>
      <c r="F1286" s="114"/>
      <c r="G1286" s="114"/>
      <c r="H1286" s="114" t="s">
        <v>25</v>
      </c>
      <c r="I1286" s="114" t="s">
        <v>19</v>
      </c>
      <c r="J1286" s="114" t="s">
        <v>5501</v>
      </c>
      <c r="K1286" s="114" t="s">
        <v>21</v>
      </c>
      <c r="L1286" s="114"/>
      <c r="M1286" s="114">
        <v>144.80000000000001</v>
      </c>
      <c r="N1286" s="114" t="s">
        <v>18</v>
      </c>
      <c r="O1286" s="114">
        <v>66.349999999999994</v>
      </c>
      <c r="P1286" s="114">
        <v>66.349999999999994</v>
      </c>
      <c r="Q1286" s="114">
        <v>0</v>
      </c>
      <c r="R1286" s="112"/>
      <c r="S1286" s="113"/>
      <c r="T1286" s="113"/>
      <c r="U1286" s="112"/>
    </row>
    <row r="1287" spans="1:21" hidden="1">
      <c r="A1287" s="116">
        <v>42489</v>
      </c>
      <c r="B1287" s="114" t="s">
        <v>5524</v>
      </c>
      <c r="C1287" s="116">
        <v>42489</v>
      </c>
      <c r="D1287" s="114" t="s">
        <v>5524</v>
      </c>
      <c r="E1287" s="114" t="s">
        <v>1137</v>
      </c>
      <c r="F1287" s="114" t="s">
        <v>5125</v>
      </c>
      <c r="G1287" s="114" t="s">
        <v>5525</v>
      </c>
      <c r="H1287" s="114" t="s">
        <v>25</v>
      </c>
      <c r="I1287" s="114" t="s">
        <v>81</v>
      </c>
      <c r="J1287" s="114" t="s">
        <v>5127</v>
      </c>
      <c r="K1287" s="114"/>
      <c r="L1287" s="114" t="s">
        <v>20</v>
      </c>
      <c r="M1287" s="114">
        <v>-148.62</v>
      </c>
      <c r="N1287" s="114" t="s">
        <v>18</v>
      </c>
      <c r="O1287" s="114">
        <v>-90.66</v>
      </c>
      <c r="P1287" s="114">
        <v>-90.66</v>
      </c>
      <c r="Q1287" s="114">
        <v>0</v>
      </c>
      <c r="R1287" s="112"/>
      <c r="S1287" s="113"/>
      <c r="T1287" s="113"/>
      <c r="U1287" s="112"/>
    </row>
    <row r="1288" spans="1:21" hidden="1">
      <c r="A1288" s="116">
        <v>42489</v>
      </c>
      <c r="B1288" s="114" t="s">
        <v>5124</v>
      </c>
      <c r="C1288" s="116">
        <v>42489</v>
      </c>
      <c r="D1288" s="114" t="s">
        <v>5124</v>
      </c>
      <c r="E1288" s="114" t="s">
        <v>1137</v>
      </c>
      <c r="F1288" s="114" t="s">
        <v>5125</v>
      </c>
      <c r="G1288" s="114" t="s">
        <v>5126</v>
      </c>
      <c r="H1288" s="114" t="s">
        <v>25</v>
      </c>
      <c r="I1288" s="114" t="s">
        <v>81</v>
      </c>
      <c r="J1288" s="114" t="s">
        <v>5127</v>
      </c>
      <c r="K1288" s="114"/>
      <c r="L1288" s="114" t="s">
        <v>20</v>
      </c>
      <c r="M1288" s="114">
        <v>-144.63</v>
      </c>
      <c r="N1288" s="114" t="s">
        <v>18</v>
      </c>
      <c r="O1288" s="114">
        <v>-88.22</v>
      </c>
      <c r="P1288" s="114">
        <v>-88.22</v>
      </c>
      <c r="Q1288" s="114">
        <v>22.31</v>
      </c>
      <c r="R1288" s="112"/>
      <c r="S1288" s="112"/>
      <c r="T1288" s="112"/>
      <c r="U1288" s="112"/>
    </row>
    <row r="1289" spans="1:21" hidden="1">
      <c r="A1289" s="116">
        <v>42489</v>
      </c>
      <c r="B1289" s="114" t="s">
        <v>5124</v>
      </c>
      <c r="C1289" s="116">
        <v>42489</v>
      </c>
      <c r="D1289" s="114" t="s">
        <v>5124</v>
      </c>
      <c r="E1289" s="114" t="s">
        <v>1137</v>
      </c>
      <c r="F1289" s="114" t="s">
        <v>5125</v>
      </c>
      <c r="G1289" s="114" t="s">
        <v>5126</v>
      </c>
      <c r="H1289" s="114" t="s">
        <v>25</v>
      </c>
      <c r="I1289" s="114" t="s">
        <v>81</v>
      </c>
      <c r="J1289" s="114" t="s">
        <v>5127</v>
      </c>
      <c r="K1289" s="114"/>
      <c r="L1289" s="114" t="s">
        <v>20</v>
      </c>
      <c r="M1289" s="114">
        <v>-287.58999999999997</v>
      </c>
      <c r="N1289" s="114" t="s">
        <v>18</v>
      </c>
      <c r="O1289" s="114">
        <v>-131.18</v>
      </c>
      <c r="P1289" s="114">
        <v>-131.18</v>
      </c>
      <c r="Q1289" s="114">
        <v>0.18</v>
      </c>
      <c r="R1289" s="112"/>
      <c r="S1289" s="112"/>
      <c r="T1289" s="112"/>
      <c r="U1289" s="112"/>
    </row>
    <row r="1290" spans="1:21" hidden="1">
      <c r="A1290" s="116">
        <v>42489</v>
      </c>
      <c r="B1290" s="114" t="s">
        <v>5124</v>
      </c>
      <c r="C1290" s="116">
        <v>42489</v>
      </c>
      <c r="D1290" s="114" t="s">
        <v>5124</v>
      </c>
      <c r="E1290" s="114" t="s">
        <v>1137</v>
      </c>
      <c r="F1290" s="114" t="s">
        <v>5125</v>
      </c>
      <c r="G1290" s="114" t="s">
        <v>5126</v>
      </c>
      <c r="H1290" s="114" t="s">
        <v>25</v>
      </c>
      <c r="I1290" s="114" t="s">
        <v>81</v>
      </c>
      <c r="J1290" s="114" t="s">
        <v>5127</v>
      </c>
      <c r="K1290" s="114"/>
      <c r="L1290" s="114" t="s">
        <v>20</v>
      </c>
      <c r="M1290" s="114">
        <v>-0.1</v>
      </c>
      <c r="N1290" s="114" t="s">
        <v>18</v>
      </c>
      <c r="O1290" s="114">
        <v>-0.05</v>
      </c>
      <c r="P1290" s="114">
        <v>-0.05</v>
      </c>
      <c r="Q1290" s="114">
        <v>0</v>
      </c>
      <c r="R1290" s="112"/>
      <c r="S1290" s="112"/>
      <c r="T1290" s="112"/>
      <c r="U1290" s="112"/>
    </row>
    <row r="1291" spans="1:21" hidden="1">
      <c r="A1291" s="116">
        <v>42489</v>
      </c>
      <c r="B1291" s="114" t="s">
        <v>5124</v>
      </c>
      <c r="C1291" s="116">
        <v>42489</v>
      </c>
      <c r="D1291" s="114" t="s">
        <v>5124</v>
      </c>
      <c r="E1291" s="114" t="s">
        <v>1137</v>
      </c>
      <c r="F1291" s="114" t="s">
        <v>5125</v>
      </c>
      <c r="G1291" s="114" t="s">
        <v>5126</v>
      </c>
      <c r="H1291" s="114" t="s">
        <v>25</v>
      </c>
      <c r="I1291" s="114" t="s">
        <v>81</v>
      </c>
      <c r="J1291" s="114" t="s">
        <v>5127</v>
      </c>
      <c r="K1291" s="114"/>
      <c r="L1291" s="114" t="s">
        <v>20</v>
      </c>
      <c r="M1291" s="114">
        <v>-148.62</v>
      </c>
      <c r="N1291" s="114" t="s">
        <v>18</v>
      </c>
      <c r="O1291" s="114">
        <v>-67.47</v>
      </c>
      <c r="P1291" s="114">
        <v>-67.47</v>
      </c>
      <c r="Q1291" s="114">
        <v>-0.01</v>
      </c>
      <c r="R1291" s="112"/>
      <c r="S1291" s="112"/>
      <c r="T1291" s="112"/>
      <c r="U1291" s="112"/>
    </row>
    <row r="1292" spans="1:21" hidden="1">
      <c r="A1292" s="116">
        <v>42489</v>
      </c>
      <c r="B1292" s="114" t="s">
        <v>5124</v>
      </c>
      <c r="C1292" s="116">
        <v>42489</v>
      </c>
      <c r="D1292" s="114" t="s">
        <v>5124</v>
      </c>
      <c r="E1292" s="114" t="s">
        <v>1137</v>
      </c>
      <c r="F1292" s="114" t="s">
        <v>5125</v>
      </c>
      <c r="G1292" s="114" t="s">
        <v>5126</v>
      </c>
      <c r="H1292" s="114" t="s">
        <v>25</v>
      </c>
      <c r="I1292" s="114" t="s">
        <v>81</v>
      </c>
      <c r="J1292" s="114" t="s">
        <v>5127</v>
      </c>
      <c r="K1292" s="114"/>
      <c r="L1292" s="114" t="s">
        <v>20</v>
      </c>
      <c r="M1292" s="114">
        <v>-144.80000000000001</v>
      </c>
      <c r="N1292" s="114" t="s">
        <v>18</v>
      </c>
      <c r="O1292" s="114">
        <v>-66.349999999999994</v>
      </c>
      <c r="P1292" s="114">
        <v>-66.349999999999994</v>
      </c>
      <c r="Q1292" s="114">
        <v>0</v>
      </c>
      <c r="R1292" s="112"/>
      <c r="S1292" s="113"/>
      <c r="T1292" s="113"/>
      <c r="U1292" s="112"/>
    </row>
    <row r="1293" spans="1:21" hidden="1">
      <c r="A1293" s="116">
        <v>42490</v>
      </c>
      <c r="B1293" s="114" t="s">
        <v>5526</v>
      </c>
      <c r="C1293" s="116">
        <v>42490</v>
      </c>
      <c r="D1293" s="114" t="s">
        <v>5526</v>
      </c>
      <c r="E1293" s="114" t="s">
        <v>1137</v>
      </c>
      <c r="F1293" s="114" t="s">
        <v>5125</v>
      </c>
      <c r="G1293" s="114" t="s">
        <v>5527</v>
      </c>
      <c r="H1293" s="114" t="s">
        <v>25</v>
      </c>
      <c r="I1293" s="114" t="s">
        <v>81</v>
      </c>
      <c r="J1293" s="114" t="s">
        <v>5127</v>
      </c>
      <c r="K1293" s="114" t="s">
        <v>21</v>
      </c>
      <c r="L1293" s="114"/>
      <c r="M1293" s="114">
        <v>148.72</v>
      </c>
      <c r="N1293" s="114" t="s">
        <v>18</v>
      </c>
      <c r="O1293" s="114">
        <v>90.72</v>
      </c>
      <c r="P1293" s="114">
        <v>90.72</v>
      </c>
      <c r="Q1293" s="114">
        <v>0</v>
      </c>
      <c r="R1293" s="112"/>
      <c r="S1293" s="113"/>
      <c r="T1293" s="113"/>
      <c r="U1293" s="112"/>
    </row>
    <row r="1294" spans="1:21">
      <c r="A1294" s="116">
        <v>42471</v>
      </c>
      <c r="B1294" s="114" t="s">
        <v>5507</v>
      </c>
      <c r="C1294" s="116">
        <v>42471</v>
      </c>
      <c r="D1294" s="114" t="s">
        <v>5507</v>
      </c>
      <c r="E1294" s="114" t="s">
        <v>1137</v>
      </c>
      <c r="F1294" s="114"/>
      <c r="G1294" s="114"/>
      <c r="H1294" s="114" t="s">
        <v>25</v>
      </c>
      <c r="I1294" s="114" t="s">
        <v>19</v>
      </c>
      <c r="J1294" s="114" t="s">
        <v>5508</v>
      </c>
      <c r="K1294" s="114" t="s">
        <v>21</v>
      </c>
      <c r="L1294" s="114"/>
      <c r="M1294" s="114">
        <v>142.61000000000001</v>
      </c>
      <c r="N1294" s="114" t="s">
        <v>18</v>
      </c>
      <c r="O1294" s="114">
        <v>65.14</v>
      </c>
      <c r="P1294" s="114">
        <v>65.14</v>
      </c>
      <c r="Q1294" s="114">
        <v>0</v>
      </c>
      <c r="R1294" s="112"/>
      <c r="S1294" s="112"/>
      <c r="T1294" s="112"/>
      <c r="U1294" s="112"/>
    </row>
    <row r="1295" spans="1:21">
      <c r="A1295" s="116">
        <v>42471</v>
      </c>
      <c r="B1295" s="114" t="s">
        <v>5507</v>
      </c>
      <c r="C1295" s="116">
        <v>42471</v>
      </c>
      <c r="D1295" s="114" t="s">
        <v>5507</v>
      </c>
      <c r="E1295" s="114" t="s">
        <v>1137</v>
      </c>
      <c r="F1295" s="114"/>
      <c r="G1295" s="114"/>
      <c r="H1295" s="114" t="s">
        <v>25</v>
      </c>
      <c r="I1295" s="114" t="s">
        <v>19</v>
      </c>
      <c r="J1295" s="114" t="s">
        <v>5508</v>
      </c>
      <c r="K1295" s="114" t="s">
        <v>21</v>
      </c>
      <c r="L1295" s="114"/>
      <c r="M1295" s="114">
        <v>144.97999999999999</v>
      </c>
      <c r="N1295" s="114" t="s">
        <v>18</v>
      </c>
      <c r="O1295" s="114">
        <v>66.040000000000006</v>
      </c>
      <c r="P1295" s="114">
        <v>66.040000000000006</v>
      </c>
      <c r="Q1295" s="114">
        <v>-0.18</v>
      </c>
      <c r="R1295" s="112"/>
      <c r="S1295" s="113"/>
      <c r="T1295" s="113"/>
      <c r="U1295" s="112"/>
    </row>
    <row r="1296" spans="1:21">
      <c r="A1296" s="116">
        <v>42478</v>
      </c>
      <c r="B1296" s="114" t="s">
        <v>5505</v>
      </c>
      <c r="C1296" s="116">
        <v>42478</v>
      </c>
      <c r="D1296" s="114" t="s">
        <v>5505</v>
      </c>
      <c r="E1296" s="114" t="s">
        <v>1137</v>
      </c>
      <c r="F1296" s="114"/>
      <c r="G1296" s="114"/>
      <c r="H1296" s="114" t="s">
        <v>25</v>
      </c>
      <c r="I1296" s="114" t="s">
        <v>19</v>
      </c>
      <c r="J1296" s="114" t="s">
        <v>5506</v>
      </c>
      <c r="K1296" s="114" t="s">
        <v>21</v>
      </c>
      <c r="L1296" s="114"/>
      <c r="M1296" s="114">
        <v>148.62</v>
      </c>
      <c r="N1296" s="114" t="s">
        <v>18</v>
      </c>
      <c r="O1296" s="114">
        <v>67.47</v>
      </c>
      <c r="P1296" s="114">
        <v>67.47</v>
      </c>
      <c r="Q1296" s="114">
        <v>0</v>
      </c>
      <c r="R1296" s="112"/>
      <c r="S1296" s="113"/>
      <c r="T1296" s="113"/>
      <c r="U1296" s="112"/>
    </row>
    <row r="1297" spans="1:21">
      <c r="A1297" s="116">
        <v>42464</v>
      </c>
      <c r="B1297" s="114" t="s">
        <v>5522</v>
      </c>
      <c r="C1297" s="116">
        <v>42464</v>
      </c>
      <c r="D1297" s="114" t="s">
        <v>5522</v>
      </c>
      <c r="E1297" s="114" t="s">
        <v>1137</v>
      </c>
      <c r="F1297" s="114"/>
      <c r="G1297" s="114"/>
      <c r="H1297" s="114" t="s">
        <v>25</v>
      </c>
      <c r="I1297" s="114" t="s">
        <v>19</v>
      </c>
      <c r="J1297" s="114" t="s">
        <v>5523</v>
      </c>
      <c r="K1297" s="114" t="s">
        <v>21</v>
      </c>
      <c r="L1297" s="114"/>
      <c r="M1297" s="114">
        <v>144.63</v>
      </c>
      <c r="N1297" s="114" t="s">
        <v>18</v>
      </c>
      <c r="O1297" s="114">
        <v>88.22</v>
      </c>
      <c r="P1297" s="114">
        <v>88.22</v>
      </c>
      <c r="Q1297" s="114">
        <v>-22.31</v>
      </c>
      <c r="R1297" s="112"/>
      <c r="S1297" s="113"/>
      <c r="T1297" s="113"/>
      <c r="U1297" s="112"/>
    </row>
    <row r="1298" spans="1:21" hidden="1">
      <c r="A1298" s="116">
        <v>42481</v>
      </c>
      <c r="B1298" s="114" t="s">
        <v>5528</v>
      </c>
      <c r="C1298" s="116">
        <v>42490</v>
      </c>
      <c r="D1298" s="114" t="s">
        <v>5222</v>
      </c>
      <c r="E1298" s="114" t="s">
        <v>1138</v>
      </c>
      <c r="F1298" s="114"/>
      <c r="G1298" s="114"/>
      <c r="H1298" s="114" t="s">
        <v>144</v>
      </c>
      <c r="I1298" s="114" t="s">
        <v>26</v>
      </c>
      <c r="J1298" s="114" t="s">
        <v>5223</v>
      </c>
      <c r="K1298" s="114" t="s">
        <v>21</v>
      </c>
      <c r="L1298" s="114"/>
      <c r="M1298" s="136">
        <v>50044.5</v>
      </c>
      <c r="N1298" s="114" t="s">
        <v>18</v>
      </c>
      <c r="O1298" s="136">
        <v>38534.269999999997</v>
      </c>
      <c r="P1298" s="136">
        <v>38366.28</v>
      </c>
      <c r="Q1298" s="136">
        <v>-8121.17</v>
      </c>
      <c r="R1298" s="112"/>
      <c r="S1298" s="113"/>
      <c r="T1298" s="113"/>
      <c r="U1298" s="112"/>
    </row>
    <row r="1299" spans="1:21" hidden="1">
      <c r="A1299" s="116">
        <v>42474</v>
      </c>
      <c r="B1299" s="114" t="s">
        <v>5529</v>
      </c>
      <c r="C1299" s="116">
        <v>42490</v>
      </c>
      <c r="D1299" s="114" t="s">
        <v>5235</v>
      </c>
      <c r="E1299" s="114" t="s">
        <v>1139</v>
      </c>
      <c r="F1299" s="114"/>
      <c r="G1299" s="114"/>
      <c r="H1299" s="114" t="s">
        <v>27</v>
      </c>
      <c r="I1299" s="114" t="s">
        <v>26</v>
      </c>
      <c r="J1299" s="114" t="s">
        <v>5236</v>
      </c>
      <c r="K1299" s="114" t="s">
        <v>21</v>
      </c>
      <c r="L1299" s="114"/>
      <c r="M1299" s="136">
        <v>49321.8</v>
      </c>
      <c r="N1299" s="114" t="s">
        <v>18</v>
      </c>
      <c r="O1299" s="136">
        <v>40937.089999999997</v>
      </c>
      <c r="P1299" s="136">
        <v>39910.129999999997</v>
      </c>
      <c r="Q1299" s="136">
        <v>-13464.39</v>
      </c>
      <c r="R1299" s="112"/>
      <c r="S1299" s="113"/>
      <c r="T1299" s="113"/>
      <c r="U1299" s="112"/>
    </row>
    <row r="1300" spans="1:21">
      <c r="A1300" s="116">
        <v>42464</v>
      </c>
      <c r="B1300" s="114" t="s">
        <v>5522</v>
      </c>
      <c r="C1300" s="116">
        <v>42464</v>
      </c>
      <c r="D1300" s="114" t="s">
        <v>5522</v>
      </c>
      <c r="E1300" s="114" t="s">
        <v>4017</v>
      </c>
      <c r="F1300" s="114"/>
      <c r="G1300" s="114"/>
      <c r="H1300" s="114" t="s">
        <v>4018</v>
      </c>
      <c r="I1300" s="114" t="s">
        <v>19</v>
      </c>
      <c r="J1300" s="114" t="s">
        <v>5523</v>
      </c>
      <c r="K1300" s="114" t="s">
        <v>21</v>
      </c>
      <c r="L1300" s="114"/>
      <c r="M1300" s="136">
        <v>25179.14</v>
      </c>
      <c r="N1300" s="114" t="s">
        <v>18</v>
      </c>
      <c r="O1300" s="114">
        <v>0</v>
      </c>
      <c r="P1300" s="114">
        <v>0</v>
      </c>
      <c r="Q1300" s="136">
        <v>19457.91</v>
      </c>
      <c r="R1300" s="112"/>
      <c r="S1300" s="113"/>
      <c r="T1300" s="113"/>
      <c r="U1300" s="112"/>
    </row>
    <row r="1301" spans="1:21">
      <c r="A1301" s="116">
        <v>42464</v>
      </c>
      <c r="B1301" s="114" t="s">
        <v>5522</v>
      </c>
      <c r="C1301" s="116">
        <v>42464</v>
      </c>
      <c r="D1301" s="114" t="s">
        <v>5522</v>
      </c>
      <c r="E1301" s="114" t="s">
        <v>4017</v>
      </c>
      <c r="F1301" s="114"/>
      <c r="G1301" s="114"/>
      <c r="H1301" s="114" t="s">
        <v>4018</v>
      </c>
      <c r="I1301" s="114" t="s">
        <v>19</v>
      </c>
      <c r="J1301" s="114" t="s">
        <v>5523</v>
      </c>
      <c r="K1301" s="114"/>
      <c r="L1301" s="114" t="s">
        <v>20</v>
      </c>
      <c r="M1301" s="136">
        <v>-25254.9</v>
      </c>
      <c r="N1301" s="114" t="s">
        <v>18</v>
      </c>
      <c r="O1301" s="114">
        <v>0</v>
      </c>
      <c r="P1301" s="114">
        <v>0</v>
      </c>
      <c r="Q1301" s="136">
        <v>-19516.46</v>
      </c>
      <c r="R1301" s="112"/>
      <c r="S1301" s="112"/>
      <c r="T1301" s="112"/>
      <c r="U1301" s="112"/>
    </row>
    <row r="1302" spans="1:21">
      <c r="A1302" s="116">
        <v>42464</v>
      </c>
      <c r="B1302" s="114" t="s">
        <v>5522</v>
      </c>
      <c r="C1302" s="116">
        <v>42464</v>
      </c>
      <c r="D1302" s="114" t="s">
        <v>5522</v>
      </c>
      <c r="E1302" s="114" t="s">
        <v>4017</v>
      </c>
      <c r="F1302" s="114"/>
      <c r="G1302" s="114"/>
      <c r="H1302" s="114" t="s">
        <v>4018</v>
      </c>
      <c r="I1302" s="114" t="s">
        <v>19</v>
      </c>
      <c r="J1302" s="114" t="s">
        <v>5523</v>
      </c>
      <c r="K1302" s="114" t="s">
        <v>21</v>
      </c>
      <c r="L1302" s="114"/>
      <c r="M1302" s="114">
        <v>75.760000000000005</v>
      </c>
      <c r="N1302" s="114" t="s">
        <v>18</v>
      </c>
      <c r="O1302" s="114">
        <v>0</v>
      </c>
      <c r="P1302" s="114">
        <v>0</v>
      </c>
      <c r="Q1302" s="114">
        <v>58.55</v>
      </c>
      <c r="R1302" s="112"/>
      <c r="S1302" s="112"/>
      <c r="T1302" s="112"/>
      <c r="U1302" s="112"/>
    </row>
    <row r="1303" spans="1:21">
      <c r="A1303" s="116">
        <v>42464</v>
      </c>
      <c r="B1303" s="114" t="s">
        <v>5530</v>
      </c>
      <c r="C1303" s="116">
        <v>42464</v>
      </c>
      <c r="D1303" s="114" t="s">
        <v>5530</v>
      </c>
      <c r="E1303" s="114" t="s">
        <v>4017</v>
      </c>
      <c r="F1303" s="114"/>
      <c r="G1303" s="114"/>
      <c r="H1303" s="114" t="s">
        <v>4018</v>
      </c>
      <c r="I1303" s="114" t="s">
        <v>19</v>
      </c>
      <c r="J1303" s="114" t="s">
        <v>5523</v>
      </c>
      <c r="K1303" s="114"/>
      <c r="L1303" s="114" t="s">
        <v>20</v>
      </c>
      <c r="M1303" s="114">
        <v>-75.760000000000005</v>
      </c>
      <c r="N1303" s="114" t="s">
        <v>18</v>
      </c>
      <c r="O1303" s="114">
        <v>0</v>
      </c>
      <c r="P1303" s="114">
        <v>0</v>
      </c>
      <c r="Q1303" s="114">
        <v>-58.55</v>
      </c>
      <c r="R1303" s="112"/>
      <c r="S1303" s="113"/>
      <c r="T1303" s="113"/>
      <c r="U1303" s="112"/>
    </row>
    <row r="1304" spans="1:21" hidden="1">
      <c r="A1304" s="116">
        <v>42464</v>
      </c>
      <c r="B1304" s="114" t="s">
        <v>5531</v>
      </c>
      <c r="C1304" s="116">
        <v>42490</v>
      </c>
      <c r="D1304" s="114" t="s">
        <v>5532</v>
      </c>
      <c r="E1304" s="114" t="s">
        <v>4017</v>
      </c>
      <c r="F1304" s="114"/>
      <c r="G1304" s="114"/>
      <c r="H1304" s="114" t="s">
        <v>4018</v>
      </c>
      <c r="I1304" s="114" t="s">
        <v>17</v>
      </c>
      <c r="J1304" s="114" t="s">
        <v>5533</v>
      </c>
      <c r="K1304" s="114"/>
      <c r="L1304" s="114" t="s">
        <v>20</v>
      </c>
      <c r="M1304" s="136">
        <v>-25179.14</v>
      </c>
      <c r="N1304" s="114" t="s">
        <v>18</v>
      </c>
      <c r="O1304" s="114">
        <v>0</v>
      </c>
      <c r="P1304" s="114">
        <v>0</v>
      </c>
      <c r="Q1304" s="136">
        <v>-19457.91</v>
      </c>
      <c r="R1304" s="112"/>
      <c r="S1304" s="113"/>
      <c r="T1304" s="113"/>
      <c r="U1304" s="112"/>
    </row>
    <row r="1305" spans="1:21" hidden="1">
      <c r="A1305" s="116">
        <v>42489</v>
      </c>
      <c r="B1305" s="114" t="s">
        <v>5124</v>
      </c>
      <c r="C1305" s="116">
        <v>42489</v>
      </c>
      <c r="D1305" s="114" t="s">
        <v>5124</v>
      </c>
      <c r="E1305" s="114" t="s">
        <v>4017</v>
      </c>
      <c r="F1305" s="114" t="s">
        <v>5125</v>
      </c>
      <c r="G1305" s="114" t="s">
        <v>5126</v>
      </c>
      <c r="H1305" s="114" t="s">
        <v>4018</v>
      </c>
      <c r="I1305" s="114" t="s">
        <v>81</v>
      </c>
      <c r="J1305" s="114" t="s">
        <v>5127</v>
      </c>
      <c r="K1305" s="114"/>
      <c r="L1305" s="114" t="s">
        <v>20</v>
      </c>
      <c r="M1305" s="114">
        <v>-75.760000000000005</v>
      </c>
      <c r="N1305" s="114" t="s">
        <v>18</v>
      </c>
      <c r="O1305" s="114">
        <v>0</v>
      </c>
      <c r="P1305" s="114">
        <v>0</v>
      </c>
      <c r="Q1305" s="114">
        <v>-58.55</v>
      </c>
      <c r="R1305" s="112"/>
      <c r="S1305" s="112"/>
      <c r="T1305" s="112"/>
      <c r="U1305" s="112"/>
    </row>
    <row r="1306" spans="1:21">
      <c r="A1306" s="116">
        <v>42464</v>
      </c>
      <c r="B1306" s="114" t="s">
        <v>5530</v>
      </c>
      <c r="C1306" s="116">
        <v>42464</v>
      </c>
      <c r="D1306" s="114" t="s">
        <v>5530</v>
      </c>
      <c r="E1306" s="114" t="s">
        <v>4017</v>
      </c>
      <c r="F1306" s="114"/>
      <c r="G1306" s="114"/>
      <c r="H1306" s="114" t="s">
        <v>4018</v>
      </c>
      <c r="I1306" s="114" t="s">
        <v>19</v>
      </c>
      <c r="J1306" s="114" t="s">
        <v>5523</v>
      </c>
      <c r="K1306" s="114" t="s">
        <v>21</v>
      </c>
      <c r="L1306" s="114"/>
      <c r="M1306" s="114">
        <v>75.760000000000005</v>
      </c>
      <c r="N1306" s="114" t="s">
        <v>18</v>
      </c>
      <c r="O1306" s="114">
        <v>0</v>
      </c>
      <c r="P1306" s="114">
        <v>0</v>
      </c>
      <c r="Q1306" s="114">
        <v>58.55</v>
      </c>
      <c r="R1306" s="112"/>
      <c r="S1306" s="113"/>
      <c r="T1306" s="113"/>
      <c r="U1306" s="112"/>
    </row>
    <row r="1307" spans="1:21">
      <c r="A1307" s="116">
        <v>42478</v>
      </c>
      <c r="B1307" s="114" t="s">
        <v>5534</v>
      </c>
      <c r="C1307" s="116">
        <v>42478</v>
      </c>
      <c r="D1307" s="114" t="s">
        <v>5534</v>
      </c>
      <c r="E1307" s="114" t="s">
        <v>588</v>
      </c>
      <c r="F1307" s="114"/>
      <c r="G1307" s="114"/>
      <c r="H1307" s="114" t="s">
        <v>879</v>
      </c>
      <c r="I1307" s="114" t="s">
        <v>19</v>
      </c>
      <c r="J1307" s="114" t="s">
        <v>5535</v>
      </c>
      <c r="K1307" s="114"/>
      <c r="L1307" s="114" t="s">
        <v>20</v>
      </c>
      <c r="M1307" s="114">
        <v>-456</v>
      </c>
      <c r="N1307" s="114" t="s">
        <v>28</v>
      </c>
      <c r="O1307" s="114">
        <v>-445.32</v>
      </c>
      <c r="P1307" s="114">
        <v>-445.32</v>
      </c>
      <c r="Q1307" s="114">
        <v>0</v>
      </c>
      <c r="R1307" s="112"/>
      <c r="S1307" s="113"/>
      <c r="T1307" s="113"/>
      <c r="U1307" s="112"/>
    </row>
    <row r="1308" spans="1:21">
      <c r="A1308" s="116">
        <v>42478</v>
      </c>
      <c r="B1308" s="114" t="s">
        <v>5534</v>
      </c>
      <c r="C1308" s="116">
        <v>42478</v>
      </c>
      <c r="D1308" s="114" t="s">
        <v>5534</v>
      </c>
      <c r="E1308" s="114" t="s">
        <v>588</v>
      </c>
      <c r="F1308" s="114"/>
      <c r="G1308" s="114"/>
      <c r="H1308" s="114" t="s">
        <v>879</v>
      </c>
      <c r="I1308" s="114" t="s">
        <v>19</v>
      </c>
      <c r="J1308" s="114" t="s">
        <v>5535</v>
      </c>
      <c r="K1308" s="114"/>
      <c r="L1308" s="114" t="s">
        <v>20</v>
      </c>
      <c r="M1308" s="114">
        <v>-112</v>
      </c>
      <c r="N1308" s="114" t="s">
        <v>28</v>
      </c>
      <c r="O1308" s="114">
        <v>-109.38</v>
      </c>
      <c r="P1308" s="114">
        <v>-109.38</v>
      </c>
      <c r="Q1308" s="114">
        <v>0</v>
      </c>
      <c r="R1308" s="112"/>
      <c r="S1308" s="113"/>
      <c r="T1308" s="113"/>
      <c r="U1308" s="112"/>
    </row>
    <row r="1309" spans="1:21">
      <c r="A1309" s="116">
        <v>42468</v>
      </c>
      <c r="B1309" s="114" t="s">
        <v>5536</v>
      </c>
      <c r="C1309" s="116">
        <v>42468</v>
      </c>
      <c r="D1309" s="114" t="s">
        <v>5536</v>
      </c>
      <c r="E1309" s="114" t="s">
        <v>588</v>
      </c>
      <c r="F1309" s="114"/>
      <c r="G1309" s="114"/>
      <c r="H1309" s="114" t="s">
        <v>879</v>
      </c>
      <c r="I1309" s="114" t="s">
        <v>19</v>
      </c>
      <c r="J1309" s="114" t="s">
        <v>5537</v>
      </c>
      <c r="K1309" s="114"/>
      <c r="L1309" s="114" t="s">
        <v>20</v>
      </c>
      <c r="M1309" s="114">
        <v>-568</v>
      </c>
      <c r="N1309" s="114" t="s">
        <v>28</v>
      </c>
      <c r="O1309" s="114">
        <v>-554.70000000000005</v>
      </c>
      <c r="P1309" s="114">
        <v>-554.69000000000005</v>
      </c>
      <c r="Q1309" s="114">
        <v>-0.01</v>
      </c>
      <c r="R1309" s="112"/>
      <c r="S1309" s="113"/>
      <c r="T1309" s="113"/>
      <c r="U1309" s="112"/>
    </row>
    <row r="1310" spans="1:21">
      <c r="A1310" s="116">
        <v>42475</v>
      </c>
      <c r="B1310" s="114" t="s">
        <v>5538</v>
      </c>
      <c r="C1310" s="116">
        <v>42475</v>
      </c>
      <c r="D1310" s="114" t="s">
        <v>5538</v>
      </c>
      <c r="E1310" s="114" t="s">
        <v>588</v>
      </c>
      <c r="F1310" s="114"/>
      <c r="G1310" s="114"/>
      <c r="H1310" s="114" t="s">
        <v>879</v>
      </c>
      <c r="I1310" s="114" t="s">
        <v>19</v>
      </c>
      <c r="J1310" s="114" t="s">
        <v>5539</v>
      </c>
      <c r="K1310" s="114"/>
      <c r="L1310" s="114" t="s">
        <v>20</v>
      </c>
      <c r="M1310" s="114">
        <v>-568</v>
      </c>
      <c r="N1310" s="114" t="s">
        <v>28</v>
      </c>
      <c r="O1310" s="114">
        <v>-554.70000000000005</v>
      </c>
      <c r="P1310" s="114">
        <v>-554.70000000000005</v>
      </c>
      <c r="Q1310" s="114">
        <v>0.01</v>
      </c>
      <c r="R1310" s="112"/>
      <c r="S1310" s="113"/>
      <c r="T1310" s="113"/>
      <c r="U1310" s="112"/>
    </row>
    <row r="1311" spans="1:21">
      <c r="A1311" s="116">
        <v>42478</v>
      </c>
      <c r="B1311" s="114" t="s">
        <v>5534</v>
      </c>
      <c r="C1311" s="116">
        <v>42478</v>
      </c>
      <c r="D1311" s="114" t="s">
        <v>5534</v>
      </c>
      <c r="E1311" s="114" t="s">
        <v>588</v>
      </c>
      <c r="F1311" s="114"/>
      <c r="G1311" s="114"/>
      <c r="H1311" s="114" t="s">
        <v>879</v>
      </c>
      <c r="I1311" s="114" t="s">
        <v>19</v>
      </c>
      <c r="J1311" s="114" t="s">
        <v>5535</v>
      </c>
      <c r="K1311" s="114" t="s">
        <v>21</v>
      </c>
      <c r="L1311" s="114"/>
      <c r="M1311" s="114">
        <v>112</v>
      </c>
      <c r="N1311" s="114" t="s">
        <v>28</v>
      </c>
      <c r="O1311" s="114">
        <v>109.38</v>
      </c>
      <c r="P1311" s="114">
        <v>109.38</v>
      </c>
      <c r="Q1311" s="114">
        <v>0</v>
      </c>
      <c r="R1311" s="112"/>
      <c r="S1311" s="113"/>
      <c r="T1311" s="113"/>
      <c r="U1311" s="112"/>
    </row>
    <row r="1312" spans="1:21" hidden="1">
      <c r="A1312" s="116">
        <v>42478</v>
      </c>
      <c r="B1312" s="114" t="s">
        <v>5540</v>
      </c>
      <c r="C1312" s="116">
        <v>42490</v>
      </c>
      <c r="D1312" s="114" t="s">
        <v>5541</v>
      </c>
      <c r="E1312" s="114" t="s">
        <v>588</v>
      </c>
      <c r="F1312" s="114"/>
      <c r="G1312" s="114"/>
      <c r="H1312" s="114" t="s">
        <v>879</v>
      </c>
      <c r="I1312" s="114" t="s">
        <v>17</v>
      </c>
      <c r="J1312" s="114" t="s">
        <v>5542</v>
      </c>
      <c r="K1312" s="114"/>
      <c r="L1312" s="114" t="s">
        <v>20</v>
      </c>
      <c r="M1312" s="114">
        <v>-456</v>
      </c>
      <c r="N1312" s="114" t="s">
        <v>28</v>
      </c>
      <c r="O1312" s="114">
        <v>0</v>
      </c>
      <c r="P1312" s="114">
        <v>0</v>
      </c>
      <c r="Q1312" s="114">
        <v>-445.32</v>
      </c>
      <c r="R1312" s="112"/>
      <c r="S1312" s="113"/>
      <c r="T1312" s="113"/>
      <c r="U1312" s="112"/>
    </row>
    <row r="1313" spans="1:21" hidden="1">
      <c r="A1313" s="116">
        <v>42478</v>
      </c>
      <c r="B1313" s="114" t="s">
        <v>5540</v>
      </c>
      <c r="C1313" s="116">
        <v>42490</v>
      </c>
      <c r="D1313" s="114" t="s">
        <v>5541</v>
      </c>
      <c r="E1313" s="114" t="s">
        <v>588</v>
      </c>
      <c r="F1313" s="114"/>
      <c r="G1313" s="114"/>
      <c r="H1313" s="114" t="s">
        <v>879</v>
      </c>
      <c r="I1313" s="114" t="s">
        <v>17</v>
      </c>
      <c r="J1313" s="114" t="s">
        <v>5542</v>
      </c>
      <c r="K1313" s="114"/>
      <c r="L1313" s="114" t="s">
        <v>20</v>
      </c>
      <c r="M1313" s="114">
        <v>-112</v>
      </c>
      <c r="N1313" s="114" t="s">
        <v>28</v>
      </c>
      <c r="O1313" s="114">
        <v>0</v>
      </c>
      <c r="P1313" s="114">
        <v>0</v>
      </c>
      <c r="Q1313" s="114">
        <v>-109.38</v>
      </c>
      <c r="R1313" s="112"/>
      <c r="S1313" s="113"/>
      <c r="T1313" s="113"/>
      <c r="U1313" s="112"/>
    </row>
    <row r="1314" spans="1:21">
      <c r="A1314" s="116">
        <v>42478</v>
      </c>
      <c r="B1314" s="114" t="s">
        <v>5534</v>
      </c>
      <c r="C1314" s="116">
        <v>42478</v>
      </c>
      <c r="D1314" s="114" t="s">
        <v>5534</v>
      </c>
      <c r="E1314" s="114" t="s">
        <v>588</v>
      </c>
      <c r="F1314" s="114"/>
      <c r="G1314" s="114"/>
      <c r="H1314" s="114" t="s">
        <v>879</v>
      </c>
      <c r="I1314" s="114" t="s">
        <v>19</v>
      </c>
      <c r="J1314" s="114" t="s">
        <v>5535</v>
      </c>
      <c r="K1314" s="114" t="s">
        <v>21</v>
      </c>
      <c r="L1314" s="114"/>
      <c r="M1314" s="114">
        <v>456</v>
      </c>
      <c r="N1314" s="114" t="s">
        <v>28</v>
      </c>
      <c r="O1314" s="114">
        <v>445.32</v>
      </c>
      <c r="P1314" s="114">
        <v>445.32</v>
      </c>
      <c r="Q1314" s="114">
        <v>0</v>
      </c>
      <c r="R1314" s="112"/>
      <c r="S1314" s="113"/>
      <c r="T1314" s="113"/>
      <c r="U1314" s="113"/>
    </row>
    <row r="1315" spans="1:21" hidden="1">
      <c r="A1315" s="116">
        <v>42480</v>
      </c>
      <c r="B1315" s="114" t="s">
        <v>5543</v>
      </c>
      <c r="C1315" s="116">
        <v>42490</v>
      </c>
      <c r="D1315" s="114" t="s">
        <v>5544</v>
      </c>
      <c r="E1315" s="114" t="s">
        <v>588</v>
      </c>
      <c r="F1315" s="114"/>
      <c r="G1315" s="114"/>
      <c r="H1315" s="114" t="s">
        <v>879</v>
      </c>
      <c r="I1315" s="114" t="s">
        <v>17</v>
      </c>
      <c r="J1315" s="114" t="s">
        <v>5545</v>
      </c>
      <c r="K1315" s="114"/>
      <c r="L1315" s="114" t="s">
        <v>20</v>
      </c>
      <c r="M1315" s="114">
        <v>-568</v>
      </c>
      <c r="N1315" s="114" t="s">
        <v>28</v>
      </c>
      <c r="O1315" s="136">
        <v>-1000.02</v>
      </c>
      <c r="P1315" s="136">
        <v>-1000.02</v>
      </c>
      <c r="Q1315" s="114">
        <v>445.32</v>
      </c>
      <c r="R1315" s="112"/>
      <c r="S1315" s="112"/>
      <c r="T1315" s="112"/>
      <c r="U1315" s="112"/>
    </row>
    <row r="1316" spans="1:21">
      <c r="A1316" s="116">
        <v>42475</v>
      </c>
      <c r="B1316" s="114" t="s">
        <v>5538</v>
      </c>
      <c r="C1316" s="116">
        <v>42475</v>
      </c>
      <c r="D1316" s="114" t="s">
        <v>5538</v>
      </c>
      <c r="E1316" s="114" t="s">
        <v>588</v>
      </c>
      <c r="F1316" s="114"/>
      <c r="G1316" s="114"/>
      <c r="H1316" s="114" t="s">
        <v>879</v>
      </c>
      <c r="I1316" s="114" t="s">
        <v>19</v>
      </c>
      <c r="J1316" s="114" t="s">
        <v>5539</v>
      </c>
      <c r="K1316" s="114" t="s">
        <v>21</v>
      </c>
      <c r="L1316" s="114"/>
      <c r="M1316" s="114">
        <v>568</v>
      </c>
      <c r="N1316" s="114" t="s">
        <v>28</v>
      </c>
      <c r="O1316" s="114">
        <v>554.70000000000005</v>
      </c>
      <c r="P1316" s="114">
        <v>554.70000000000005</v>
      </c>
      <c r="Q1316" s="114">
        <v>0</v>
      </c>
      <c r="R1316" s="112"/>
      <c r="S1316" s="112"/>
      <c r="T1316" s="112"/>
      <c r="U1316" s="112"/>
    </row>
    <row r="1317" spans="1:21">
      <c r="A1317" s="116">
        <v>42468</v>
      </c>
      <c r="B1317" s="114" t="s">
        <v>5536</v>
      </c>
      <c r="C1317" s="116">
        <v>42468</v>
      </c>
      <c r="D1317" s="114" t="s">
        <v>5536</v>
      </c>
      <c r="E1317" s="114" t="s">
        <v>588</v>
      </c>
      <c r="F1317" s="114"/>
      <c r="G1317" s="114"/>
      <c r="H1317" s="114" t="s">
        <v>879</v>
      </c>
      <c r="I1317" s="114" t="s">
        <v>19</v>
      </c>
      <c r="J1317" s="114" t="s">
        <v>5537</v>
      </c>
      <c r="K1317" s="114" t="s">
        <v>21</v>
      </c>
      <c r="L1317" s="114"/>
      <c r="M1317" s="114">
        <v>568</v>
      </c>
      <c r="N1317" s="114" t="s">
        <v>28</v>
      </c>
      <c r="O1317" s="114">
        <v>554.70000000000005</v>
      </c>
      <c r="P1317" s="114">
        <v>554.69000000000005</v>
      </c>
      <c r="Q1317" s="114">
        <v>0</v>
      </c>
      <c r="R1317" s="112"/>
      <c r="S1317" s="112"/>
      <c r="T1317" s="112"/>
      <c r="U1317" s="112"/>
    </row>
    <row r="1318" spans="1:21" hidden="1">
      <c r="A1318" s="116">
        <v>42475</v>
      </c>
      <c r="B1318" s="114" t="s">
        <v>5546</v>
      </c>
      <c r="C1318" s="116">
        <v>42490</v>
      </c>
      <c r="D1318" s="114" t="s">
        <v>5547</v>
      </c>
      <c r="E1318" s="114" t="s">
        <v>588</v>
      </c>
      <c r="F1318" s="114"/>
      <c r="G1318" s="114"/>
      <c r="H1318" s="114" t="s">
        <v>879</v>
      </c>
      <c r="I1318" s="114" t="s">
        <v>17</v>
      </c>
      <c r="J1318" s="114" t="s">
        <v>5548</v>
      </c>
      <c r="K1318" s="114"/>
      <c r="L1318" s="114" t="s">
        <v>20</v>
      </c>
      <c r="M1318" s="114">
        <v>-568</v>
      </c>
      <c r="N1318" s="114" t="s">
        <v>28</v>
      </c>
      <c r="O1318" s="114">
        <v>-554.69000000000005</v>
      </c>
      <c r="P1318" s="114">
        <v>-554.69000000000005</v>
      </c>
      <c r="Q1318" s="114">
        <v>0</v>
      </c>
      <c r="R1318" s="112"/>
      <c r="S1318" s="112"/>
      <c r="T1318" s="112"/>
      <c r="U1318" s="112"/>
    </row>
    <row r="1319" spans="1:21" hidden="1">
      <c r="A1319" s="116">
        <v>42480</v>
      </c>
      <c r="B1319" s="114" t="s">
        <v>5549</v>
      </c>
      <c r="C1319" s="116">
        <v>42490</v>
      </c>
      <c r="D1319" s="114" t="s">
        <v>5544</v>
      </c>
      <c r="E1319" s="114" t="s">
        <v>714</v>
      </c>
      <c r="F1319" s="114"/>
      <c r="G1319" s="114"/>
      <c r="H1319" s="114" t="s">
        <v>663</v>
      </c>
      <c r="I1319" s="114" t="s">
        <v>26</v>
      </c>
      <c r="J1319" s="114" t="s">
        <v>5545</v>
      </c>
      <c r="K1319" s="114" t="s">
        <v>21</v>
      </c>
      <c r="L1319" s="114"/>
      <c r="M1319" s="114">
        <v>426</v>
      </c>
      <c r="N1319" s="114" t="s">
        <v>18</v>
      </c>
      <c r="O1319" s="114">
        <v>651.78</v>
      </c>
      <c r="P1319" s="136">
        <v>1000.02</v>
      </c>
      <c r="Q1319" s="114">
        <v>-445.32</v>
      </c>
      <c r="R1319" s="112"/>
      <c r="S1319" s="112"/>
      <c r="T1319" s="112"/>
      <c r="U1319" s="112"/>
    </row>
    <row r="1320" spans="1:21" hidden="1">
      <c r="A1320" s="116">
        <v>42480</v>
      </c>
      <c r="B1320" s="114" t="s">
        <v>5550</v>
      </c>
      <c r="C1320" s="116">
        <v>42490</v>
      </c>
      <c r="D1320" s="114" t="s">
        <v>5551</v>
      </c>
      <c r="E1320" s="114" t="s">
        <v>714</v>
      </c>
      <c r="F1320" s="114"/>
      <c r="G1320" s="114"/>
      <c r="H1320" s="114" t="s">
        <v>663</v>
      </c>
      <c r="I1320" s="114" t="s">
        <v>17</v>
      </c>
      <c r="J1320" s="114" t="s">
        <v>5552</v>
      </c>
      <c r="K1320" s="114"/>
      <c r="L1320" s="114" t="s">
        <v>20</v>
      </c>
      <c r="M1320" s="114">
        <v>-420</v>
      </c>
      <c r="N1320" s="114" t="s">
        <v>18</v>
      </c>
      <c r="O1320" s="114">
        <v>-642.6</v>
      </c>
      <c r="P1320" s="114">
        <v>-642.6</v>
      </c>
      <c r="Q1320" s="114">
        <v>95.72</v>
      </c>
      <c r="R1320" s="112"/>
      <c r="S1320" s="112"/>
      <c r="T1320" s="112"/>
      <c r="U1320" s="112"/>
    </row>
    <row r="1321" spans="1:21">
      <c r="A1321" s="116">
        <v>42480</v>
      </c>
      <c r="B1321" s="114" t="s">
        <v>5553</v>
      </c>
      <c r="C1321" s="116">
        <v>42480</v>
      </c>
      <c r="D1321" s="114" t="s">
        <v>5553</v>
      </c>
      <c r="E1321" s="114" t="s">
        <v>714</v>
      </c>
      <c r="F1321" s="114"/>
      <c r="G1321" s="114"/>
      <c r="H1321" s="114" t="s">
        <v>663</v>
      </c>
      <c r="I1321" s="114" t="s">
        <v>19</v>
      </c>
      <c r="J1321" s="114" t="s">
        <v>5554</v>
      </c>
      <c r="K1321" s="114"/>
      <c r="L1321" s="114" t="s">
        <v>20</v>
      </c>
      <c r="M1321" s="114">
        <v>-426</v>
      </c>
      <c r="N1321" s="114" t="s">
        <v>18</v>
      </c>
      <c r="O1321" s="114">
        <v>-651.78</v>
      </c>
      <c r="P1321" s="114">
        <v>-651.78</v>
      </c>
      <c r="Q1321" s="114">
        <v>97.08</v>
      </c>
      <c r="R1321" s="112"/>
      <c r="S1321" s="112"/>
      <c r="T1321" s="112"/>
      <c r="U1321" s="112"/>
    </row>
    <row r="1322" spans="1:21">
      <c r="A1322" s="116">
        <v>42480</v>
      </c>
      <c r="B1322" s="114" t="s">
        <v>5553</v>
      </c>
      <c r="C1322" s="116">
        <v>42480</v>
      </c>
      <c r="D1322" s="114" t="s">
        <v>5553</v>
      </c>
      <c r="E1322" s="114" t="s">
        <v>714</v>
      </c>
      <c r="F1322" s="114"/>
      <c r="G1322" s="114"/>
      <c r="H1322" s="114" t="s">
        <v>663</v>
      </c>
      <c r="I1322" s="114" t="s">
        <v>19</v>
      </c>
      <c r="J1322" s="114" t="s">
        <v>5554</v>
      </c>
      <c r="K1322" s="114" t="s">
        <v>21</v>
      </c>
      <c r="L1322" s="114"/>
      <c r="M1322" s="114">
        <v>426</v>
      </c>
      <c r="N1322" s="114" t="s">
        <v>18</v>
      </c>
      <c r="O1322" s="114">
        <v>651.78</v>
      </c>
      <c r="P1322" s="114">
        <v>651.78</v>
      </c>
      <c r="Q1322" s="114">
        <v>-97.08</v>
      </c>
      <c r="R1322" s="112"/>
      <c r="S1322" s="112"/>
      <c r="T1322" s="112"/>
      <c r="U1322" s="112"/>
    </row>
    <row r="1323" spans="1:21">
      <c r="A1323" s="116">
        <v>42480</v>
      </c>
      <c r="B1323" s="114" t="s">
        <v>5555</v>
      </c>
      <c r="C1323" s="116">
        <v>42480</v>
      </c>
      <c r="D1323" s="114" t="s">
        <v>5555</v>
      </c>
      <c r="E1323" s="114" t="s">
        <v>714</v>
      </c>
      <c r="F1323" s="114"/>
      <c r="G1323" s="114"/>
      <c r="H1323" s="114" t="s">
        <v>663</v>
      </c>
      <c r="I1323" s="114" t="s">
        <v>19</v>
      </c>
      <c r="J1323" s="114" t="s">
        <v>5554</v>
      </c>
      <c r="K1323" s="114"/>
      <c r="L1323" s="114" t="s">
        <v>20</v>
      </c>
      <c r="M1323" s="114">
        <v>-3.83</v>
      </c>
      <c r="N1323" s="114" t="s">
        <v>18</v>
      </c>
      <c r="O1323" s="114">
        <v>-5.86</v>
      </c>
      <c r="P1323" s="114">
        <v>-5.86</v>
      </c>
      <c r="Q1323" s="114">
        <v>0.87</v>
      </c>
      <c r="R1323" s="112"/>
      <c r="S1323" s="112"/>
      <c r="T1323" s="112"/>
      <c r="U1323" s="112"/>
    </row>
    <row r="1324" spans="1:21" hidden="1">
      <c r="A1324" s="116">
        <v>42481</v>
      </c>
      <c r="B1324" s="114" t="s">
        <v>5556</v>
      </c>
      <c r="C1324" s="116">
        <v>42490</v>
      </c>
      <c r="D1324" s="114" t="s">
        <v>5557</v>
      </c>
      <c r="E1324" s="114" t="s">
        <v>714</v>
      </c>
      <c r="F1324" s="114"/>
      <c r="G1324" s="114"/>
      <c r="H1324" s="114" t="s">
        <v>663</v>
      </c>
      <c r="I1324" s="114" t="s">
        <v>17</v>
      </c>
      <c r="J1324" s="114" t="s">
        <v>5558</v>
      </c>
      <c r="K1324" s="114"/>
      <c r="L1324" s="114" t="s">
        <v>20</v>
      </c>
      <c r="M1324" s="114">
        <v>-2.97</v>
      </c>
      <c r="N1324" s="114" t="s">
        <v>18</v>
      </c>
      <c r="O1324" s="114">
        <v>-4.54</v>
      </c>
      <c r="P1324" s="114">
        <v>-4.54</v>
      </c>
      <c r="Q1324" s="114">
        <v>0.67</v>
      </c>
      <c r="R1324" s="112"/>
      <c r="S1324" s="112"/>
      <c r="T1324" s="112"/>
      <c r="U1324" s="112"/>
    </row>
    <row r="1325" spans="1:21" hidden="1">
      <c r="A1325" s="116">
        <v>42475</v>
      </c>
      <c r="B1325" s="114" t="s">
        <v>5559</v>
      </c>
      <c r="C1325" s="116">
        <v>42490</v>
      </c>
      <c r="D1325" s="114" t="s">
        <v>5560</v>
      </c>
      <c r="E1325" s="114" t="s">
        <v>714</v>
      </c>
      <c r="F1325" s="114"/>
      <c r="G1325" s="114"/>
      <c r="H1325" s="114" t="s">
        <v>663</v>
      </c>
      <c r="I1325" s="114" t="s">
        <v>17</v>
      </c>
      <c r="J1325" s="114" t="s">
        <v>5561</v>
      </c>
      <c r="K1325" s="114"/>
      <c r="L1325" s="114" t="s">
        <v>20</v>
      </c>
      <c r="M1325" s="114">
        <v>-5.2</v>
      </c>
      <c r="N1325" s="114" t="s">
        <v>18</v>
      </c>
      <c r="O1325" s="114">
        <v>-7.96</v>
      </c>
      <c r="P1325" s="114">
        <v>-7.96</v>
      </c>
      <c r="Q1325" s="114">
        <v>1.19</v>
      </c>
      <c r="R1325" s="112"/>
      <c r="S1325" s="112"/>
      <c r="T1325" s="112"/>
      <c r="U1325" s="112"/>
    </row>
    <row r="1326" spans="1:21" hidden="1">
      <c r="A1326" s="116">
        <v>42478</v>
      </c>
      <c r="B1326" s="114" t="s">
        <v>5562</v>
      </c>
      <c r="C1326" s="116">
        <v>42490</v>
      </c>
      <c r="D1326" s="114" t="s">
        <v>5541</v>
      </c>
      <c r="E1326" s="114" t="s">
        <v>714</v>
      </c>
      <c r="F1326" s="114"/>
      <c r="G1326" s="114"/>
      <c r="H1326" s="114" t="s">
        <v>663</v>
      </c>
      <c r="I1326" s="114" t="s">
        <v>26</v>
      </c>
      <c r="J1326" s="114" t="s">
        <v>5542</v>
      </c>
      <c r="K1326" s="114" t="s">
        <v>21</v>
      </c>
      <c r="L1326" s="114"/>
      <c r="M1326" s="114">
        <v>426</v>
      </c>
      <c r="N1326" s="114" t="s">
        <v>18</v>
      </c>
      <c r="O1326" s="114">
        <v>651.78</v>
      </c>
      <c r="P1326" s="114">
        <v>0</v>
      </c>
      <c r="Q1326" s="114">
        <v>554.70000000000005</v>
      </c>
      <c r="R1326" s="112"/>
      <c r="S1326" s="112"/>
      <c r="T1326" s="112"/>
      <c r="U1326" s="112"/>
    </row>
    <row r="1327" spans="1:21">
      <c r="A1327" s="116">
        <v>42478</v>
      </c>
      <c r="B1327" s="114" t="s">
        <v>5563</v>
      </c>
      <c r="C1327" s="116">
        <v>42478</v>
      </c>
      <c r="D1327" s="114" t="s">
        <v>5563</v>
      </c>
      <c r="E1327" s="114" t="s">
        <v>714</v>
      </c>
      <c r="F1327" s="114"/>
      <c r="G1327" s="114"/>
      <c r="H1327" s="114" t="s">
        <v>663</v>
      </c>
      <c r="I1327" s="114" t="s">
        <v>19</v>
      </c>
      <c r="J1327" s="114" t="s">
        <v>5564</v>
      </c>
      <c r="K1327" s="114"/>
      <c r="L1327" s="114" t="s">
        <v>20</v>
      </c>
      <c r="M1327" s="114">
        <v>-426</v>
      </c>
      <c r="N1327" s="114" t="s">
        <v>18</v>
      </c>
      <c r="O1327" s="114">
        <v>-651.78</v>
      </c>
      <c r="P1327" s="114">
        <v>-651.78</v>
      </c>
      <c r="Q1327" s="114">
        <v>97.08</v>
      </c>
      <c r="R1327" s="112"/>
      <c r="S1327" s="112"/>
      <c r="T1327" s="112"/>
      <c r="U1327" s="112"/>
    </row>
    <row r="1328" spans="1:21">
      <c r="A1328" s="116">
        <v>42478</v>
      </c>
      <c r="B1328" s="114" t="s">
        <v>5563</v>
      </c>
      <c r="C1328" s="116">
        <v>42478</v>
      </c>
      <c r="D1328" s="114" t="s">
        <v>5563</v>
      </c>
      <c r="E1328" s="114" t="s">
        <v>714</v>
      </c>
      <c r="F1328" s="114"/>
      <c r="G1328" s="114"/>
      <c r="H1328" s="114" t="s">
        <v>663</v>
      </c>
      <c r="I1328" s="114" t="s">
        <v>19</v>
      </c>
      <c r="J1328" s="114" t="s">
        <v>5564</v>
      </c>
      <c r="K1328" s="114" t="s">
        <v>21</v>
      </c>
      <c r="L1328" s="114"/>
      <c r="M1328" s="114">
        <v>426</v>
      </c>
      <c r="N1328" s="114" t="s">
        <v>18</v>
      </c>
      <c r="O1328" s="114">
        <v>651.78</v>
      </c>
      <c r="P1328" s="114">
        <v>651.78</v>
      </c>
      <c r="Q1328" s="114">
        <v>-97.08</v>
      </c>
      <c r="R1328" s="112"/>
      <c r="S1328" s="112"/>
      <c r="T1328" s="112"/>
      <c r="U1328" s="112"/>
    </row>
    <row r="1329" spans="1:21">
      <c r="A1329" s="116">
        <v>42478</v>
      </c>
      <c r="B1329" s="114" t="s">
        <v>5565</v>
      </c>
      <c r="C1329" s="116">
        <v>42478</v>
      </c>
      <c r="D1329" s="114" t="s">
        <v>5565</v>
      </c>
      <c r="E1329" s="114" t="s">
        <v>714</v>
      </c>
      <c r="F1329" s="114"/>
      <c r="G1329" s="114"/>
      <c r="H1329" s="114" t="s">
        <v>663</v>
      </c>
      <c r="I1329" s="114" t="s">
        <v>19</v>
      </c>
      <c r="J1329" s="114" t="s">
        <v>5564</v>
      </c>
      <c r="K1329" s="114"/>
      <c r="L1329" s="114" t="s">
        <v>20</v>
      </c>
      <c r="M1329" s="114">
        <v>-3.83</v>
      </c>
      <c r="N1329" s="114" t="s">
        <v>18</v>
      </c>
      <c r="O1329" s="114">
        <v>-5.86</v>
      </c>
      <c r="P1329" s="114">
        <v>-5.86</v>
      </c>
      <c r="Q1329" s="114">
        <v>0.87</v>
      </c>
      <c r="R1329" s="112"/>
      <c r="S1329" s="112"/>
      <c r="T1329" s="112"/>
      <c r="U1329" s="112"/>
    </row>
    <row r="1330" spans="1:21" hidden="1">
      <c r="A1330" s="116">
        <v>42478</v>
      </c>
      <c r="B1330" s="114" t="s">
        <v>5566</v>
      </c>
      <c r="C1330" s="116">
        <v>42490</v>
      </c>
      <c r="D1330" s="114" t="s">
        <v>5567</v>
      </c>
      <c r="E1330" s="114" t="s">
        <v>714</v>
      </c>
      <c r="F1330" s="114"/>
      <c r="G1330" s="114"/>
      <c r="H1330" s="114" t="s">
        <v>663</v>
      </c>
      <c r="I1330" s="114" t="s">
        <v>17</v>
      </c>
      <c r="J1330" s="114" t="s">
        <v>5568</v>
      </c>
      <c r="K1330" s="114"/>
      <c r="L1330" s="114" t="s">
        <v>20</v>
      </c>
      <c r="M1330" s="114">
        <v>-419.2</v>
      </c>
      <c r="N1330" s="114" t="s">
        <v>18</v>
      </c>
      <c r="O1330" s="114">
        <v>-641.38</v>
      </c>
      <c r="P1330" s="114">
        <v>-641.38</v>
      </c>
      <c r="Q1330" s="114">
        <v>95.54</v>
      </c>
      <c r="R1330" s="112"/>
      <c r="S1330" s="112"/>
      <c r="T1330" s="112"/>
      <c r="U1330" s="112"/>
    </row>
    <row r="1331" spans="1:21" hidden="1">
      <c r="A1331" s="116">
        <v>42475</v>
      </c>
      <c r="B1331" s="114" t="s">
        <v>5569</v>
      </c>
      <c r="C1331" s="116">
        <v>42490</v>
      </c>
      <c r="D1331" s="114" t="s">
        <v>5547</v>
      </c>
      <c r="E1331" s="114" t="s">
        <v>714</v>
      </c>
      <c r="F1331" s="114"/>
      <c r="G1331" s="114"/>
      <c r="H1331" s="114" t="s">
        <v>663</v>
      </c>
      <c r="I1331" s="114" t="s">
        <v>26</v>
      </c>
      <c r="J1331" s="114" t="s">
        <v>5548</v>
      </c>
      <c r="K1331" s="114" t="s">
        <v>21</v>
      </c>
      <c r="L1331" s="114"/>
      <c r="M1331" s="114">
        <v>426</v>
      </c>
      <c r="N1331" s="114" t="s">
        <v>18</v>
      </c>
      <c r="O1331" s="114">
        <v>651.78</v>
      </c>
      <c r="P1331" s="114">
        <v>554.69000000000005</v>
      </c>
      <c r="Q1331" s="114">
        <v>0</v>
      </c>
      <c r="R1331" s="112"/>
      <c r="S1331" s="112"/>
      <c r="T1331" s="112"/>
      <c r="U1331" s="112"/>
    </row>
    <row r="1332" spans="1:21" hidden="1">
      <c r="A1332" s="116">
        <v>42475</v>
      </c>
      <c r="B1332" s="114" t="s">
        <v>5570</v>
      </c>
      <c r="C1332" s="116">
        <v>42490</v>
      </c>
      <c r="D1332" s="114" t="s">
        <v>5571</v>
      </c>
      <c r="E1332" s="114" t="s">
        <v>714</v>
      </c>
      <c r="F1332" s="114"/>
      <c r="G1332" s="114"/>
      <c r="H1332" s="114" t="s">
        <v>663</v>
      </c>
      <c r="I1332" s="114" t="s">
        <v>17</v>
      </c>
      <c r="J1332" s="114" t="s">
        <v>5572</v>
      </c>
      <c r="K1332" s="114"/>
      <c r="L1332" s="114" t="s">
        <v>20</v>
      </c>
      <c r="M1332" s="114">
        <v>-417</v>
      </c>
      <c r="N1332" s="114" t="s">
        <v>18</v>
      </c>
      <c r="O1332" s="114">
        <v>-638.01</v>
      </c>
      <c r="P1332" s="114">
        <v>-638.01</v>
      </c>
      <c r="Q1332" s="114">
        <v>95.04</v>
      </c>
      <c r="R1332" s="112"/>
      <c r="S1332" s="112"/>
      <c r="T1332" s="112"/>
      <c r="U1332" s="112"/>
    </row>
    <row r="1333" spans="1:21">
      <c r="A1333" s="116">
        <v>42475</v>
      </c>
      <c r="B1333" s="114" t="s">
        <v>5573</v>
      </c>
      <c r="C1333" s="116">
        <v>42475</v>
      </c>
      <c r="D1333" s="114" t="s">
        <v>5573</v>
      </c>
      <c r="E1333" s="114" t="s">
        <v>714</v>
      </c>
      <c r="F1333" s="114"/>
      <c r="G1333" s="114"/>
      <c r="H1333" s="114" t="s">
        <v>663</v>
      </c>
      <c r="I1333" s="114" t="s">
        <v>19</v>
      </c>
      <c r="J1333" s="114" t="s">
        <v>5574</v>
      </c>
      <c r="K1333" s="114"/>
      <c r="L1333" s="114" t="s">
        <v>20</v>
      </c>
      <c r="M1333" s="114">
        <v>-426</v>
      </c>
      <c r="N1333" s="114" t="s">
        <v>18</v>
      </c>
      <c r="O1333" s="114">
        <v>-651.78</v>
      </c>
      <c r="P1333" s="114">
        <v>-651.78</v>
      </c>
      <c r="Q1333" s="114">
        <v>97.09</v>
      </c>
      <c r="R1333" s="112"/>
      <c r="S1333" s="112"/>
      <c r="T1333" s="112"/>
      <c r="U1333" s="112"/>
    </row>
    <row r="1334" spans="1:21">
      <c r="A1334" s="116">
        <v>42475</v>
      </c>
      <c r="B1334" s="114" t="s">
        <v>5573</v>
      </c>
      <c r="C1334" s="116">
        <v>42475</v>
      </c>
      <c r="D1334" s="114" t="s">
        <v>5573</v>
      </c>
      <c r="E1334" s="114" t="s">
        <v>714</v>
      </c>
      <c r="F1334" s="114"/>
      <c r="G1334" s="114"/>
      <c r="H1334" s="114" t="s">
        <v>663</v>
      </c>
      <c r="I1334" s="114" t="s">
        <v>19</v>
      </c>
      <c r="J1334" s="114" t="s">
        <v>5574</v>
      </c>
      <c r="K1334" s="114" t="s">
        <v>21</v>
      </c>
      <c r="L1334" s="114"/>
      <c r="M1334" s="114">
        <v>426</v>
      </c>
      <c r="N1334" s="114" t="s">
        <v>18</v>
      </c>
      <c r="O1334" s="114">
        <v>651.78</v>
      </c>
      <c r="P1334" s="114">
        <v>651.78</v>
      </c>
      <c r="Q1334" s="114">
        <v>-97.09</v>
      </c>
      <c r="R1334" s="112"/>
      <c r="S1334" s="112"/>
      <c r="T1334" s="112"/>
      <c r="U1334" s="112"/>
    </row>
    <row r="1335" spans="1:21">
      <c r="A1335" s="116">
        <v>42475</v>
      </c>
      <c r="B1335" s="114" t="s">
        <v>5575</v>
      </c>
      <c r="C1335" s="116">
        <v>42475</v>
      </c>
      <c r="D1335" s="114" t="s">
        <v>5575</v>
      </c>
      <c r="E1335" s="114" t="s">
        <v>714</v>
      </c>
      <c r="F1335" s="114"/>
      <c r="G1335" s="114"/>
      <c r="H1335" s="114" t="s">
        <v>663</v>
      </c>
      <c r="I1335" s="114" t="s">
        <v>19</v>
      </c>
      <c r="J1335" s="114" t="s">
        <v>5574</v>
      </c>
      <c r="K1335" s="114"/>
      <c r="L1335" s="114" t="s">
        <v>20</v>
      </c>
      <c r="M1335" s="114">
        <v>-3.8</v>
      </c>
      <c r="N1335" s="114" t="s">
        <v>18</v>
      </c>
      <c r="O1335" s="114">
        <v>-5.81</v>
      </c>
      <c r="P1335" s="114">
        <v>-5.81</v>
      </c>
      <c r="Q1335" s="114">
        <v>0.86</v>
      </c>
      <c r="R1335" s="112"/>
      <c r="S1335" s="112"/>
      <c r="T1335" s="112"/>
      <c r="U1335" s="112"/>
    </row>
    <row r="1336" spans="1:21" hidden="1">
      <c r="A1336" s="116">
        <v>42481</v>
      </c>
      <c r="B1336" s="114" t="s">
        <v>5556</v>
      </c>
      <c r="C1336" s="116">
        <v>42490</v>
      </c>
      <c r="D1336" s="114" t="s">
        <v>5557</v>
      </c>
      <c r="E1336" s="114" t="s">
        <v>714</v>
      </c>
      <c r="F1336" s="114"/>
      <c r="G1336" s="114"/>
      <c r="H1336" s="114" t="s">
        <v>663</v>
      </c>
      <c r="I1336" s="114" t="s">
        <v>17</v>
      </c>
      <c r="J1336" s="114" t="s">
        <v>5558</v>
      </c>
      <c r="K1336" s="114"/>
      <c r="L1336" s="114" t="s">
        <v>20</v>
      </c>
      <c r="M1336" s="114">
        <v>-2.17</v>
      </c>
      <c r="N1336" s="114" t="s">
        <v>18</v>
      </c>
      <c r="O1336" s="114">
        <v>-3.32</v>
      </c>
      <c r="P1336" s="114">
        <v>-3.32</v>
      </c>
      <c r="Q1336" s="114">
        <v>0.49</v>
      </c>
      <c r="R1336" s="112"/>
      <c r="S1336" s="113"/>
      <c r="T1336" s="113"/>
      <c r="U1336" s="113"/>
    </row>
    <row r="1337" spans="1:21">
      <c r="A1337" s="116">
        <v>42478</v>
      </c>
      <c r="B1337" s="114" t="s">
        <v>5565</v>
      </c>
      <c r="C1337" s="116">
        <v>42478</v>
      </c>
      <c r="D1337" s="114" t="s">
        <v>5565</v>
      </c>
      <c r="E1337" s="114" t="s">
        <v>714</v>
      </c>
      <c r="F1337" s="114"/>
      <c r="G1337" s="114"/>
      <c r="H1337" s="114" t="s">
        <v>663</v>
      </c>
      <c r="I1337" s="114" t="s">
        <v>19</v>
      </c>
      <c r="J1337" s="114" t="s">
        <v>5564</v>
      </c>
      <c r="K1337" s="114" t="s">
        <v>21</v>
      </c>
      <c r="L1337" s="114"/>
      <c r="M1337" s="114">
        <v>3.83</v>
      </c>
      <c r="N1337" s="114" t="s">
        <v>18</v>
      </c>
      <c r="O1337" s="114">
        <v>5.86</v>
      </c>
      <c r="P1337" s="114">
        <v>5.86</v>
      </c>
      <c r="Q1337" s="114">
        <v>-0.87</v>
      </c>
      <c r="R1337" s="112"/>
      <c r="S1337" s="113"/>
      <c r="T1337" s="113"/>
      <c r="U1337" s="113"/>
    </row>
    <row r="1338" spans="1:21">
      <c r="A1338" s="116">
        <v>42480</v>
      </c>
      <c r="B1338" s="114" t="s">
        <v>5555</v>
      </c>
      <c r="C1338" s="116">
        <v>42480</v>
      </c>
      <c r="D1338" s="114" t="s">
        <v>5555</v>
      </c>
      <c r="E1338" s="114" t="s">
        <v>714</v>
      </c>
      <c r="F1338" s="114"/>
      <c r="G1338" s="114"/>
      <c r="H1338" s="114" t="s">
        <v>663</v>
      </c>
      <c r="I1338" s="114" t="s">
        <v>19</v>
      </c>
      <c r="J1338" s="114" t="s">
        <v>5554</v>
      </c>
      <c r="K1338" s="114" t="s">
        <v>21</v>
      </c>
      <c r="L1338" s="114"/>
      <c r="M1338" s="114">
        <v>3.83</v>
      </c>
      <c r="N1338" s="114" t="s">
        <v>18</v>
      </c>
      <c r="O1338" s="114">
        <v>5.86</v>
      </c>
      <c r="P1338" s="114">
        <v>5.86</v>
      </c>
      <c r="Q1338" s="114">
        <v>-0.87</v>
      </c>
      <c r="R1338" s="112"/>
      <c r="S1338" s="112"/>
      <c r="T1338" s="112"/>
      <c r="U1338" s="112"/>
    </row>
    <row r="1339" spans="1:21" hidden="1">
      <c r="A1339" s="116">
        <v>42489</v>
      </c>
      <c r="B1339" s="114" t="s">
        <v>5576</v>
      </c>
      <c r="C1339" s="116">
        <v>42489</v>
      </c>
      <c r="D1339" s="114" t="s">
        <v>5576</v>
      </c>
      <c r="E1339" s="114" t="s">
        <v>714</v>
      </c>
      <c r="F1339" s="114" t="s">
        <v>3987</v>
      </c>
      <c r="G1339" s="114" t="s">
        <v>5577</v>
      </c>
      <c r="H1339" s="114" t="s">
        <v>663</v>
      </c>
      <c r="I1339" s="114" t="s">
        <v>81</v>
      </c>
      <c r="J1339" s="114" t="s">
        <v>5578</v>
      </c>
      <c r="K1339" s="114"/>
      <c r="L1339" s="114" t="s">
        <v>20</v>
      </c>
      <c r="M1339" s="114">
        <v>-3.8</v>
      </c>
      <c r="N1339" s="114" t="s">
        <v>18</v>
      </c>
      <c r="O1339" s="114">
        <v>-5.81</v>
      </c>
      <c r="P1339" s="114">
        <v>-5.81</v>
      </c>
      <c r="Q1339" s="114">
        <v>0.86</v>
      </c>
      <c r="R1339" s="112"/>
      <c r="S1339" s="112"/>
      <c r="T1339" s="112"/>
      <c r="U1339" s="112"/>
    </row>
    <row r="1340" spans="1:21" hidden="1">
      <c r="A1340" s="116">
        <v>42489</v>
      </c>
      <c r="B1340" s="114" t="s">
        <v>5576</v>
      </c>
      <c r="C1340" s="116">
        <v>42489</v>
      </c>
      <c r="D1340" s="114" t="s">
        <v>5576</v>
      </c>
      <c r="E1340" s="114" t="s">
        <v>714</v>
      </c>
      <c r="F1340" s="114" t="s">
        <v>3987</v>
      </c>
      <c r="G1340" s="114" t="s">
        <v>5577</v>
      </c>
      <c r="H1340" s="114" t="s">
        <v>663</v>
      </c>
      <c r="I1340" s="114" t="s">
        <v>81</v>
      </c>
      <c r="J1340" s="114" t="s">
        <v>5578</v>
      </c>
      <c r="K1340" s="114"/>
      <c r="L1340" s="114" t="s">
        <v>20</v>
      </c>
      <c r="M1340" s="114">
        <v>-3.83</v>
      </c>
      <c r="N1340" s="114" t="s">
        <v>18</v>
      </c>
      <c r="O1340" s="114">
        <v>-5.86</v>
      </c>
      <c r="P1340" s="114">
        <v>-5.86</v>
      </c>
      <c r="Q1340" s="114">
        <v>0.87</v>
      </c>
      <c r="R1340" s="112"/>
      <c r="S1340" s="112"/>
      <c r="T1340" s="113"/>
      <c r="U1340" s="113"/>
    </row>
    <row r="1341" spans="1:21" hidden="1">
      <c r="A1341" s="116">
        <v>42489</v>
      </c>
      <c r="B1341" s="114" t="s">
        <v>5576</v>
      </c>
      <c r="C1341" s="116">
        <v>42489</v>
      </c>
      <c r="D1341" s="114" t="s">
        <v>5576</v>
      </c>
      <c r="E1341" s="114" t="s">
        <v>714</v>
      </c>
      <c r="F1341" s="114" t="s">
        <v>3987</v>
      </c>
      <c r="G1341" s="114" t="s">
        <v>5577</v>
      </c>
      <c r="H1341" s="114" t="s">
        <v>663</v>
      </c>
      <c r="I1341" s="114" t="s">
        <v>81</v>
      </c>
      <c r="J1341" s="114" t="s">
        <v>5578</v>
      </c>
      <c r="K1341" s="114"/>
      <c r="L1341" s="114" t="s">
        <v>20</v>
      </c>
      <c r="M1341" s="114">
        <v>-3.83</v>
      </c>
      <c r="N1341" s="114" t="s">
        <v>18</v>
      </c>
      <c r="O1341" s="114">
        <v>-5.86</v>
      </c>
      <c r="P1341" s="114">
        <v>-5.86</v>
      </c>
      <c r="Q1341" s="114">
        <v>0.87</v>
      </c>
      <c r="R1341" s="112"/>
      <c r="S1341" s="112"/>
      <c r="T1341" s="112"/>
      <c r="U1341" s="112"/>
    </row>
    <row r="1342" spans="1:21">
      <c r="A1342" s="116">
        <v>42475</v>
      </c>
      <c r="B1342" s="114" t="s">
        <v>5575</v>
      </c>
      <c r="C1342" s="116">
        <v>42475</v>
      </c>
      <c r="D1342" s="114" t="s">
        <v>5575</v>
      </c>
      <c r="E1342" s="114" t="s">
        <v>714</v>
      </c>
      <c r="F1342" s="114"/>
      <c r="G1342" s="114"/>
      <c r="H1342" s="114" t="s">
        <v>663</v>
      </c>
      <c r="I1342" s="114" t="s">
        <v>19</v>
      </c>
      <c r="J1342" s="114" t="s">
        <v>5574</v>
      </c>
      <c r="K1342" s="114" t="s">
        <v>21</v>
      </c>
      <c r="L1342" s="114"/>
      <c r="M1342" s="114">
        <v>3.8</v>
      </c>
      <c r="N1342" s="114" t="s">
        <v>18</v>
      </c>
      <c r="O1342" s="114">
        <v>5.81</v>
      </c>
      <c r="P1342" s="114">
        <v>5.81</v>
      </c>
      <c r="Q1342" s="114">
        <v>-0.86</v>
      </c>
      <c r="R1342" s="112"/>
      <c r="S1342" s="112"/>
      <c r="T1342" s="112"/>
      <c r="U1342" s="112"/>
    </row>
    <row r="1343" spans="1:21">
      <c r="A1343" s="116">
        <v>42487</v>
      </c>
      <c r="B1343" s="114" t="s">
        <v>5579</v>
      </c>
      <c r="C1343" s="116">
        <v>42487</v>
      </c>
      <c r="D1343" s="114" t="s">
        <v>5579</v>
      </c>
      <c r="E1343" s="114" t="s">
        <v>589</v>
      </c>
      <c r="F1343" s="114"/>
      <c r="G1343" s="114"/>
      <c r="H1343" s="114" t="s">
        <v>715</v>
      </c>
      <c r="I1343" s="114" t="s">
        <v>19</v>
      </c>
      <c r="J1343" s="114" t="s">
        <v>5580</v>
      </c>
      <c r="K1343" s="114"/>
      <c r="L1343" s="114" t="s">
        <v>20</v>
      </c>
      <c r="M1343" s="136">
        <v>-20021.47</v>
      </c>
      <c r="N1343" s="114" t="s">
        <v>18</v>
      </c>
      <c r="O1343" s="136">
        <v>-2803.01</v>
      </c>
      <c r="P1343" s="136">
        <v>-2803.01</v>
      </c>
      <c r="Q1343" s="114">
        <v>480.92</v>
      </c>
      <c r="R1343" s="112"/>
      <c r="S1343" s="113"/>
      <c r="T1343" s="113"/>
      <c r="U1343" s="113"/>
    </row>
    <row r="1344" spans="1:21">
      <c r="A1344" s="116">
        <v>42487</v>
      </c>
      <c r="B1344" s="114" t="s">
        <v>5579</v>
      </c>
      <c r="C1344" s="116">
        <v>42487</v>
      </c>
      <c r="D1344" s="114" t="s">
        <v>5579</v>
      </c>
      <c r="E1344" s="114" t="s">
        <v>589</v>
      </c>
      <c r="F1344" s="114"/>
      <c r="G1344" s="114"/>
      <c r="H1344" s="114" t="s">
        <v>715</v>
      </c>
      <c r="I1344" s="114" t="s">
        <v>19</v>
      </c>
      <c r="J1344" s="114" t="s">
        <v>5580</v>
      </c>
      <c r="K1344" s="114" t="s">
        <v>21</v>
      </c>
      <c r="L1344" s="114"/>
      <c r="M1344" s="136">
        <v>20021.47</v>
      </c>
      <c r="N1344" s="114" t="s">
        <v>18</v>
      </c>
      <c r="O1344" s="136">
        <v>2803.01</v>
      </c>
      <c r="P1344" s="136">
        <v>2803.01</v>
      </c>
      <c r="Q1344" s="114">
        <v>-480.92</v>
      </c>
      <c r="R1344" s="112"/>
      <c r="S1344" s="113"/>
      <c r="T1344" s="113"/>
      <c r="U1344" s="113"/>
    </row>
    <row r="1345" spans="1:21">
      <c r="A1345" s="116">
        <v>42487</v>
      </c>
      <c r="B1345" s="114" t="s">
        <v>5579</v>
      </c>
      <c r="C1345" s="116">
        <v>42487</v>
      </c>
      <c r="D1345" s="114" t="s">
        <v>5579</v>
      </c>
      <c r="E1345" s="114" t="s">
        <v>589</v>
      </c>
      <c r="F1345" s="114"/>
      <c r="G1345" s="114"/>
      <c r="H1345" s="114" t="s">
        <v>715</v>
      </c>
      <c r="I1345" s="114" t="s">
        <v>19</v>
      </c>
      <c r="J1345" s="114" t="s">
        <v>5580</v>
      </c>
      <c r="K1345" s="114"/>
      <c r="L1345" s="114" t="s">
        <v>20</v>
      </c>
      <c r="M1345" s="136">
        <v>-20021.47</v>
      </c>
      <c r="N1345" s="114" t="s">
        <v>18</v>
      </c>
      <c r="O1345" s="136">
        <v>-2803.01</v>
      </c>
      <c r="P1345" s="136">
        <v>-2803.01</v>
      </c>
      <c r="Q1345" s="114">
        <v>480.9</v>
      </c>
      <c r="R1345" s="112"/>
      <c r="S1345" s="113"/>
      <c r="T1345" s="113"/>
      <c r="U1345" s="113"/>
    </row>
    <row r="1346" spans="1:21">
      <c r="A1346" s="116">
        <v>42487</v>
      </c>
      <c r="B1346" s="114" t="s">
        <v>5579</v>
      </c>
      <c r="C1346" s="116">
        <v>42487</v>
      </c>
      <c r="D1346" s="114" t="s">
        <v>5579</v>
      </c>
      <c r="E1346" s="114" t="s">
        <v>589</v>
      </c>
      <c r="F1346" s="114"/>
      <c r="G1346" s="114"/>
      <c r="H1346" s="114" t="s">
        <v>715</v>
      </c>
      <c r="I1346" s="114" t="s">
        <v>19</v>
      </c>
      <c r="J1346" s="114" t="s">
        <v>5580</v>
      </c>
      <c r="K1346" s="114" t="s">
        <v>21</v>
      </c>
      <c r="L1346" s="114"/>
      <c r="M1346" s="136">
        <v>20021.47</v>
      </c>
      <c r="N1346" s="114" t="s">
        <v>18</v>
      </c>
      <c r="O1346" s="136">
        <v>2803.01</v>
      </c>
      <c r="P1346" s="136">
        <v>2803.01</v>
      </c>
      <c r="Q1346" s="114">
        <v>-480.9</v>
      </c>
      <c r="R1346" s="112"/>
      <c r="S1346" s="112"/>
      <c r="T1346" s="112"/>
      <c r="U1346" s="112"/>
    </row>
    <row r="1347" spans="1:21" hidden="1">
      <c r="A1347" s="116">
        <v>42487</v>
      </c>
      <c r="B1347" s="114" t="s">
        <v>5581</v>
      </c>
      <c r="C1347" s="116">
        <v>42490</v>
      </c>
      <c r="D1347" s="114" t="s">
        <v>5582</v>
      </c>
      <c r="E1347" s="114" t="s">
        <v>589</v>
      </c>
      <c r="F1347" s="114"/>
      <c r="G1347" s="114"/>
      <c r="H1347" s="114" t="s">
        <v>715</v>
      </c>
      <c r="I1347" s="114" t="s">
        <v>26</v>
      </c>
      <c r="J1347" s="114" t="s">
        <v>5583</v>
      </c>
      <c r="K1347" s="114" t="s">
        <v>21</v>
      </c>
      <c r="L1347" s="114"/>
      <c r="M1347" s="136">
        <v>20021.47</v>
      </c>
      <c r="N1347" s="114" t="s">
        <v>18</v>
      </c>
      <c r="O1347" s="136">
        <v>2803.01</v>
      </c>
      <c r="P1347" s="136">
        <v>2204.09</v>
      </c>
      <c r="Q1347" s="114">
        <v>118</v>
      </c>
      <c r="R1347" s="112"/>
      <c r="S1347" s="112"/>
      <c r="T1347" s="112"/>
      <c r="U1347" s="112"/>
    </row>
    <row r="1348" spans="1:21" hidden="1">
      <c r="A1348" s="116">
        <v>42487</v>
      </c>
      <c r="B1348" s="114" t="s">
        <v>5584</v>
      </c>
      <c r="C1348" s="116">
        <v>42490</v>
      </c>
      <c r="D1348" s="114" t="s">
        <v>5582</v>
      </c>
      <c r="E1348" s="114" t="s">
        <v>589</v>
      </c>
      <c r="F1348" s="114"/>
      <c r="G1348" s="114"/>
      <c r="H1348" s="114" t="s">
        <v>715</v>
      </c>
      <c r="I1348" s="114" t="s">
        <v>26</v>
      </c>
      <c r="J1348" s="114" t="s">
        <v>5583</v>
      </c>
      <c r="K1348" s="114" t="s">
        <v>21</v>
      </c>
      <c r="L1348" s="114"/>
      <c r="M1348" s="136">
        <v>20021.47</v>
      </c>
      <c r="N1348" s="114" t="s">
        <v>18</v>
      </c>
      <c r="O1348" s="136">
        <v>2803.01</v>
      </c>
      <c r="P1348" s="136">
        <v>2204.09</v>
      </c>
      <c r="Q1348" s="114">
        <v>118.02</v>
      </c>
      <c r="R1348" s="112"/>
      <c r="S1348" s="113"/>
      <c r="T1348" s="113"/>
      <c r="U1348" s="113"/>
    </row>
    <row r="1349" spans="1:21" hidden="1">
      <c r="A1349" s="116">
        <v>42486</v>
      </c>
      <c r="B1349" s="114" t="s">
        <v>5585</v>
      </c>
      <c r="C1349" s="116">
        <v>42490</v>
      </c>
      <c r="D1349" s="114" t="s">
        <v>5586</v>
      </c>
      <c r="E1349" s="114" t="s">
        <v>589</v>
      </c>
      <c r="F1349" s="114"/>
      <c r="G1349" s="114"/>
      <c r="H1349" s="114" t="s">
        <v>715</v>
      </c>
      <c r="I1349" s="114" t="s">
        <v>26</v>
      </c>
      <c r="J1349" s="114" t="s">
        <v>5587</v>
      </c>
      <c r="K1349" s="114" t="s">
        <v>21</v>
      </c>
      <c r="L1349" s="114"/>
      <c r="M1349" s="136">
        <v>20021.47</v>
      </c>
      <c r="N1349" s="114" t="s">
        <v>18</v>
      </c>
      <c r="O1349" s="136">
        <v>2803.01</v>
      </c>
      <c r="P1349" s="136">
        <v>2205.25</v>
      </c>
      <c r="Q1349" s="114">
        <v>116.85</v>
      </c>
      <c r="R1349" s="112"/>
      <c r="S1349" s="113"/>
      <c r="T1349" s="113"/>
      <c r="U1349" s="113"/>
    </row>
    <row r="1350" spans="1:21">
      <c r="A1350" s="116">
        <v>42486</v>
      </c>
      <c r="B1350" s="114" t="s">
        <v>5588</v>
      </c>
      <c r="C1350" s="116">
        <v>42486</v>
      </c>
      <c r="D1350" s="114" t="s">
        <v>5588</v>
      </c>
      <c r="E1350" s="114" t="s">
        <v>589</v>
      </c>
      <c r="F1350" s="114"/>
      <c r="G1350" s="114"/>
      <c r="H1350" s="114" t="s">
        <v>715</v>
      </c>
      <c r="I1350" s="114" t="s">
        <v>19</v>
      </c>
      <c r="J1350" s="114" t="s">
        <v>5589</v>
      </c>
      <c r="K1350" s="114"/>
      <c r="L1350" s="114" t="s">
        <v>20</v>
      </c>
      <c r="M1350" s="136">
        <v>-20021.47</v>
      </c>
      <c r="N1350" s="114" t="s">
        <v>18</v>
      </c>
      <c r="O1350" s="136">
        <v>-2803.01</v>
      </c>
      <c r="P1350" s="136">
        <v>-2803.01</v>
      </c>
      <c r="Q1350" s="114">
        <v>480.93</v>
      </c>
      <c r="R1350" s="112"/>
      <c r="S1350" s="112"/>
      <c r="T1350" s="112"/>
      <c r="U1350" s="112"/>
    </row>
    <row r="1351" spans="1:21">
      <c r="A1351" s="116">
        <v>42486</v>
      </c>
      <c r="B1351" s="114" t="s">
        <v>5588</v>
      </c>
      <c r="C1351" s="116">
        <v>42486</v>
      </c>
      <c r="D1351" s="114" t="s">
        <v>5588</v>
      </c>
      <c r="E1351" s="114" t="s">
        <v>589</v>
      </c>
      <c r="F1351" s="114"/>
      <c r="G1351" s="114"/>
      <c r="H1351" s="114" t="s">
        <v>715</v>
      </c>
      <c r="I1351" s="114" t="s">
        <v>19</v>
      </c>
      <c r="J1351" s="114" t="s">
        <v>5589</v>
      </c>
      <c r="K1351" s="114" t="s">
        <v>21</v>
      </c>
      <c r="L1351" s="114"/>
      <c r="M1351" s="136">
        <v>20021.47</v>
      </c>
      <c r="N1351" s="114" t="s">
        <v>18</v>
      </c>
      <c r="O1351" s="136">
        <v>2803.01</v>
      </c>
      <c r="P1351" s="136">
        <v>2803.01</v>
      </c>
      <c r="Q1351" s="114">
        <v>-480.93</v>
      </c>
      <c r="R1351" s="112"/>
      <c r="S1351" s="112"/>
      <c r="T1351" s="112"/>
      <c r="U1351" s="112"/>
    </row>
    <row r="1352" spans="1:21">
      <c r="A1352" s="116">
        <v>42486</v>
      </c>
      <c r="B1352" s="114" t="s">
        <v>5588</v>
      </c>
      <c r="C1352" s="116">
        <v>42486</v>
      </c>
      <c r="D1352" s="114" t="s">
        <v>5588</v>
      </c>
      <c r="E1352" s="114" t="s">
        <v>589</v>
      </c>
      <c r="F1352" s="114"/>
      <c r="G1352" s="114"/>
      <c r="H1352" s="114" t="s">
        <v>715</v>
      </c>
      <c r="I1352" s="114" t="s">
        <v>19</v>
      </c>
      <c r="J1352" s="114" t="s">
        <v>5589</v>
      </c>
      <c r="K1352" s="114"/>
      <c r="L1352" s="114" t="s">
        <v>20</v>
      </c>
      <c r="M1352" s="136">
        <v>-20021.47</v>
      </c>
      <c r="N1352" s="114" t="s">
        <v>18</v>
      </c>
      <c r="O1352" s="136">
        <v>-2803.01</v>
      </c>
      <c r="P1352" s="136">
        <v>-2803.01</v>
      </c>
      <c r="Q1352" s="114">
        <v>480.91</v>
      </c>
      <c r="R1352" s="112"/>
      <c r="S1352" s="112"/>
      <c r="T1352" s="113"/>
      <c r="U1352" s="113"/>
    </row>
    <row r="1353" spans="1:21">
      <c r="A1353" s="116">
        <v>42486</v>
      </c>
      <c r="B1353" s="114" t="s">
        <v>5588</v>
      </c>
      <c r="C1353" s="116">
        <v>42486</v>
      </c>
      <c r="D1353" s="114" t="s">
        <v>5588</v>
      </c>
      <c r="E1353" s="114" t="s">
        <v>589</v>
      </c>
      <c r="F1353" s="114"/>
      <c r="G1353" s="114"/>
      <c r="H1353" s="114" t="s">
        <v>715</v>
      </c>
      <c r="I1353" s="114" t="s">
        <v>19</v>
      </c>
      <c r="J1353" s="114" t="s">
        <v>5589</v>
      </c>
      <c r="K1353" s="114" t="s">
        <v>21</v>
      </c>
      <c r="L1353" s="114"/>
      <c r="M1353" s="136">
        <v>20021.47</v>
      </c>
      <c r="N1353" s="114" t="s">
        <v>18</v>
      </c>
      <c r="O1353" s="136">
        <v>2803.01</v>
      </c>
      <c r="P1353" s="136">
        <v>2803.01</v>
      </c>
      <c r="Q1353" s="114">
        <v>-480.91</v>
      </c>
      <c r="R1353" s="112"/>
      <c r="S1353" s="113"/>
      <c r="T1353" s="113"/>
      <c r="U1353" s="113"/>
    </row>
    <row r="1354" spans="1:21" hidden="1">
      <c r="A1354" s="116">
        <v>42486</v>
      </c>
      <c r="B1354" s="114" t="s">
        <v>5590</v>
      </c>
      <c r="C1354" s="116">
        <v>42490</v>
      </c>
      <c r="D1354" s="114" t="s">
        <v>5586</v>
      </c>
      <c r="E1354" s="114" t="s">
        <v>589</v>
      </c>
      <c r="F1354" s="114"/>
      <c r="G1354" s="114"/>
      <c r="H1354" s="114" t="s">
        <v>715</v>
      </c>
      <c r="I1354" s="114" t="s">
        <v>26</v>
      </c>
      <c r="J1354" s="114" t="s">
        <v>5587</v>
      </c>
      <c r="K1354" s="114" t="s">
        <v>21</v>
      </c>
      <c r="L1354" s="114"/>
      <c r="M1354" s="136">
        <v>20021.47</v>
      </c>
      <c r="N1354" s="114" t="s">
        <v>18</v>
      </c>
      <c r="O1354" s="136">
        <v>2803.01</v>
      </c>
      <c r="P1354" s="136">
        <v>2205.25</v>
      </c>
      <c r="Q1354" s="114">
        <v>116.84</v>
      </c>
      <c r="R1354" s="112"/>
      <c r="S1354" s="113"/>
      <c r="T1354" s="113"/>
      <c r="U1354" s="113"/>
    </row>
    <row r="1355" spans="1:21" hidden="1">
      <c r="A1355" s="116">
        <v>42486</v>
      </c>
      <c r="B1355" s="114" t="s">
        <v>5591</v>
      </c>
      <c r="C1355" s="116">
        <v>42490</v>
      </c>
      <c r="D1355" s="114" t="s">
        <v>5586</v>
      </c>
      <c r="E1355" s="114" t="s">
        <v>589</v>
      </c>
      <c r="F1355" s="114"/>
      <c r="G1355" s="114"/>
      <c r="H1355" s="114" t="s">
        <v>715</v>
      </c>
      <c r="I1355" s="114" t="s">
        <v>26</v>
      </c>
      <c r="J1355" s="114" t="s">
        <v>5587</v>
      </c>
      <c r="K1355" s="114" t="s">
        <v>21</v>
      </c>
      <c r="L1355" s="114"/>
      <c r="M1355" s="136">
        <v>20021.47</v>
      </c>
      <c r="N1355" s="114" t="s">
        <v>18</v>
      </c>
      <c r="O1355" s="136">
        <v>2803.01</v>
      </c>
      <c r="P1355" s="136">
        <v>2205.2600000000002</v>
      </c>
      <c r="Q1355" s="114">
        <v>116.82</v>
      </c>
      <c r="R1355" s="112"/>
      <c r="S1355" s="113"/>
      <c r="T1355" s="113"/>
      <c r="U1355" s="113"/>
    </row>
    <row r="1356" spans="1:21">
      <c r="A1356" s="116">
        <v>42486</v>
      </c>
      <c r="B1356" s="114" t="s">
        <v>5588</v>
      </c>
      <c r="C1356" s="116">
        <v>42486</v>
      </c>
      <c r="D1356" s="114" t="s">
        <v>5588</v>
      </c>
      <c r="E1356" s="114" t="s">
        <v>589</v>
      </c>
      <c r="F1356" s="114"/>
      <c r="G1356" s="114"/>
      <c r="H1356" s="114" t="s">
        <v>715</v>
      </c>
      <c r="I1356" s="114" t="s">
        <v>19</v>
      </c>
      <c r="J1356" s="114" t="s">
        <v>5589</v>
      </c>
      <c r="K1356" s="114"/>
      <c r="L1356" s="114" t="s">
        <v>20</v>
      </c>
      <c r="M1356" s="136">
        <v>-20021.47</v>
      </c>
      <c r="N1356" s="114" t="s">
        <v>18</v>
      </c>
      <c r="O1356" s="136">
        <v>-2803.01</v>
      </c>
      <c r="P1356" s="136">
        <v>-2803.01</v>
      </c>
      <c r="Q1356" s="114">
        <v>480.92</v>
      </c>
      <c r="R1356" s="112"/>
      <c r="S1356" s="113"/>
      <c r="T1356" s="113"/>
      <c r="U1356" s="113"/>
    </row>
    <row r="1357" spans="1:21">
      <c r="A1357" s="116">
        <v>42486</v>
      </c>
      <c r="B1357" s="114" t="s">
        <v>5588</v>
      </c>
      <c r="C1357" s="116">
        <v>42486</v>
      </c>
      <c r="D1357" s="114" t="s">
        <v>5588</v>
      </c>
      <c r="E1357" s="114" t="s">
        <v>589</v>
      </c>
      <c r="F1357" s="114"/>
      <c r="G1357" s="114"/>
      <c r="H1357" s="114" t="s">
        <v>715</v>
      </c>
      <c r="I1357" s="114" t="s">
        <v>19</v>
      </c>
      <c r="J1357" s="114" t="s">
        <v>5589</v>
      </c>
      <c r="K1357" s="114" t="s">
        <v>21</v>
      </c>
      <c r="L1357" s="114"/>
      <c r="M1357" s="136">
        <v>20021.47</v>
      </c>
      <c r="N1357" s="114" t="s">
        <v>18</v>
      </c>
      <c r="O1357" s="136">
        <v>2803.01</v>
      </c>
      <c r="P1357" s="136">
        <v>2803.01</v>
      </c>
      <c r="Q1357" s="114">
        <v>-480.92</v>
      </c>
      <c r="R1357" s="112"/>
      <c r="S1357" s="113"/>
      <c r="T1357" s="113"/>
      <c r="U1357" s="113"/>
    </row>
    <row r="1358" spans="1:21" hidden="1">
      <c r="A1358" s="116">
        <v>42471</v>
      </c>
      <c r="B1358" s="114" t="s">
        <v>5592</v>
      </c>
      <c r="C1358" s="116">
        <v>42490</v>
      </c>
      <c r="D1358" s="114" t="s">
        <v>5593</v>
      </c>
      <c r="E1358" s="114" t="s">
        <v>589</v>
      </c>
      <c r="F1358" s="114"/>
      <c r="G1358" s="114"/>
      <c r="H1358" s="114" t="s">
        <v>715</v>
      </c>
      <c r="I1358" s="114" t="s">
        <v>17</v>
      </c>
      <c r="J1358" s="114" t="s">
        <v>5594</v>
      </c>
      <c r="K1358" s="114"/>
      <c r="L1358" s="114" t="s">
        <v>20</v>
      </c>
      <c r="M1358" s="136">
        <v>-19667.5</v>
      </c>
      <c r="N1358" s="114" t="s">
        <v>18</v>
      </c>
      <c r="O1358" s="136">
        <v>-2291</v>
      </c>
      <c r="P1358" s="136">
        <v>-2291</v>
      </c>
      <c r="Q1358" s="114">
        <v>0</v>
      </c>
      <c r="R1358" s="112"/>
      <c r="S1358" s="112"/>
      <c r="T1358" s="112"/>
      <c r="U1358" s="112"/>
    </row>
    <row r="1359" spans="1:21" hidden="1">
      <c r="A1359" s="116">
        <v>42472</v>
      </c>
      <c r="B1359" s="114" t="s">
        <v>5595</v>
      </c>
      <c r="C1359" s="116">
        <v>42490</v>
      </c>
      <c r="D1359" s="114" t="s">
        <v>5596</v>
      </c>
      <c r="E1359" s="114" t="s">
        <v>589</v>
      </c>
      <c r="F1359" s="114"/>
      <c r="G1359" s="114"/>
      <c r="H1359" s="114" t="s">
        <v>715</v>
      </c>
      <c r="I1359" s="114" t="s">
        <v>17</v>
      </c>
      <c r="J1359" s="114" t="s">
        <v>5597</v>
      </c>
      <c r="K1359" s="114"/>
      <c r="L1359" s="114" t="s">
        <v>20</v>
      </c>
      <c r="M1359" s="136">
        <v>-19667.5</v>
      </c>
      <c r="N1359" s="114" t="s">
        <v>18</v>
      </c>
      <c r="O1359" s="136">
        <v>-2290.9899999999998</v>
      </c>
      <c r="P1359" s="136">
        <v>-2290.9899999999998</v>
      </c>
      <c r="Q1359" s="114">
        <v>0</v>
      </c>
      <c r="R1359" s="112"/>
      <c r="S1359" s="112"/>
      <c r="T1359" s="112"/>
      <c r="U1359" s="112"/>
    </row>
    <row r="1360" spans="1:21" hidden="1">
      <c r="A1360" s="116">
        <v>42471</v>
      </c>
      <c r="B1360" s="114" t="s">
        <v>5598</v>
      </c>
      <c r="C1360" s="116">
        <v>42490</v>
      </c>
      <c r="D1360" s="114" t="s">
        <v>5599</v>
      </c>
      <c r="E1360" s="114" t="s">
        <v>589</v>
      </c>
      <c r="F1360" s="114"/>
      <c r="G1360" s="114"/>
      <c r="H1360" s="114" t="s">
        <v>715</v>
      </c>
      <c r="I1360" s="114" t="s">
        <v>17</v>
      </c>
      <c r="J1360" s="114" t="s">
        <v>5600</v>
      </c>
      <c r="K1360" s="114"/>
      <c r="L1360" s="114" t="s">
        <v>20</v>
      </c>
      <c r="M1360" s="136">
        <v>-19667.5</v>
      </c>
      <c r="N1360" s="114" t="s">
        <v>18</v>
      </c>
      <c r="O1360" s="136">
        <v>-2291</v>
      </c>
      <c r="P1360" s="136">
        <v>-2291</v>
      </c>
      <c r="Q1360" s="114">
        <v>0</v>
      </c>
      <c r="R1360" s="112"/>
      <c r="S1360" s="113"/>
      <c r="T1360" s="113"/>
      <c r="U1360" s="113"/>
    </row>
    <row r="1361" spans="1:21">
      <c r="A1361" s="116">
        <v>42471</v>
      </c>
      <c r="B1361" s="114" t="s">
        <v>5601</v>
      </c>
      <c r="C1361" s="116">
        <v>42471</v>
      </c>
      <c r="D1361" s="114" t="s">
        <v>5601</v>
      </c>
      <c r="E1361" s="114" t="s">
        <v>589</v>
      </c>
      <c r="F1361" s="114"/>
      <c r="G1361" s="114"/>
      <c r="H1361" s="114" t="s">
        <v>715</v>
      </c>
      <c r="I1361" s="114" t="s">
        <v>19</v>
      </c>
      <c r="J1361" s="114" t="s">
        <v>5602</v>
      </c>
      <c r="K1361" s="114"/>
      <c r="L1361" s="114" t="s">
        <v>20</v>
      </c>
      <c r="M1361" s="114">
        <v>-338.09</v>
      </c>
      <c r="N1361" s="114" t="s">
        <v>18</v>
      </c>
      <c r="O1361" s="114">
        <v>-39.380000000000003</v>
      </c>
      <c r="P1361" s="114">
        <v>-39.380000000000003</v>
      </c>
      <c r="Q1361" s="114">
        <v>0</v>
      </c>
      <c r="R1361" s="112"/>
      <c r="S1361" s="113"/>
      <c r="T1361" s="113"/>
      <c r="U1361" s="113"/>
    </row>
    <row r="1362" spans="1:21">
      <c r="A1362" s="116">
        <v>42471</v>
      </c>
      <c r="B1362" s="114" t="s">
        <v>5603</v>
      </c>
      <c r="C1362" s="116">
        <v>42471</v>
      </c>
      <c r="D1362" s="114" t="s">
        <v>5603</v>
      </c>
      <c r="E1362" s="114" t="s">
        <v>589</v>
      </c>
      <c r="F1362" s="114"/>
      <c r="G1362" s="114"/>
      <c r="H1362" s="114" t="s">
        <v>715</v>
      </c>
      <c r="I1362" s="114" t="s">
        <v>19</v>
      </c>
      <c r="J1362" s="114" t="s">
        <v>5602</v>
      </c>
      <c r="K1362" s="114"/>
      <c r="L1362" s="114" t="s">
        <v>20</v>
      </c>
      <c r="M1362" s="136">
        <v>-20005.59</v>
      </c>
      <c r="N1362" s="114" t="s">
        <v>18</v>
      </c>
      <c r="O1362" s="136">
        <v>-2330.38</v>
      </c>
      <c r="P1362" s="136">
        <v>-2330.38</v>
      </c>
      <c r="Q1362" s="114">
        <v>0</v>
      </c>
      <c r="R1362" s="112"/>
      <c r="S1362" s="113"/>
      <c r="T1362" s="113"/>
      <c r="U1362" s="113"/>
    </row>
    <row r="1363" spans="1:21">
      <c r="A1363" s="116">
        <v>42471</v>
      </c>
      <c r="B1363" s="114" t="s">
        <v>5603</v>
      </c>
      <c r="C1363" s="116">
        <v>42471</v>
      </c>
      <c r="D1363" s="114" t="s">
        <v>5603</v>
      </c>
      <c r="E1363" s="114" t="s">
        <v>589</v>
      </c>
      <c r="F1363" s="114"/>
      <c r="G1363" s="114"/>
      <c r="H1363" s="114" t="s">
        <v>715</v>
      </c>
      <c r="I1363" s="114" t="s">
        <v>19</v>
      </c>
      <c r="J1363" s="114" t="s">
        <v>5602</v>
      </c>
      <c r="K1363" s="114" t="s">
        <v>21</v>
      </c>
      <c r="L1363" s="114"/>
      <c r="M1363" s="136">
        <v>20005.59</v>
      </c>
      <c r="N1363" s="114" t="s">
        <v>18</v>
      </c>
      <c r="O1363" s="136">
        <v>2330.38</v>
      </c>
      <c r="P1363" s="136">
        <v>2330.38</v>
      </c>
      <c r="Q1363" s="114">
        <v>0</v>
      </c>
      <c r="R1363" s="112"/>
      <c r="S1363" s="112"/>
      <c r="T1363" s="112"/>
      <c r="U1363" s="112"/>
    </row>
    <row r="1364" spans="1:21">
      <c r="A1364" s="116">
        <v>42471</v>
      </c>
      <c r="B1364" s="114" t="s">
        <v>5603</v>
      </c>
      <c r="C1364" s="116">
        <v>42471</v>
      </c>
      <c r="D1364" s="114" t="s">
        <v>5603</v>
      </c>
      <c r="E1364" s="114" t="s">
        <v>589</v>
      </c>
      <c r="F1364" s="114"/>
      <c r="G1364" s="114"/>
      <c r="H1364" s="114" t="s">
        <v>715</v>
      </c>
      <c r="I1364" s="114" t="s">
        <v>19</v>
      </c>
      <c r="J1364" s="114" t="s">
        <v>5602</v>
      </c>
      <c r="K1364" s="114"/>
      <c r="L1364" s="114" t="s">
        <v>20</v>
      </c>
      <c r="M1364" s="136">
        <v>-20005.59</v>
      </c>
      <c r="N1364" s="114" t="s">
        <v>18</v>
      </c>
      <c r="O1364" s="136">
        <v>-2330.38</v>
      </c>
      <c r="P1364" s="136">
        <v>-2330.38</v>
      </c>
      <c r="Q1364" s="114">
        <v>0</v>
      </c>
      <c r="R1364" s="112"/>
      <c r="S1364" s="113"/>
      <c r="T1364" s="113"/>
      <c r="U1364" s="113"/>
    </row>
    <row r="1365" spans="1:21">
      <c r="A1365" s="116">
        <v>42471</v>
      </c>
      <c r="B1365" s="114" t="s">
        <v>5603</v>
      </c>
      <c r="C1365" s="116">
        <v>42471</v>
      </c>
      <c r="D1365" s="114" t="s">
        <v>5603</v>
      </c>
      <c r="E1365" s="114" t="s">
        <v>589</v>
      </c>
      <c r="F1365" s="114"/>
      <c r="G1365" s="114"/>
      <c r="H1365" s="114" t="s">
        <v>715</v>
      </c>
      <c r="I1365" s="114" t="s">
        <v>19</v>
      </c>
      <c r="J1365" s="114" t="s">
        <v>5602</v>
      </c>
      <c r="K1365" s="114" t="s">
        <v>21</v>
      </c>
      <c r="L1365" s="114"/>
      <c r="M1365" s="136">
        <v>20005.59</v>
      </c>
      <c r="N1365" s="114" t="s">
        <v>18</v>
      </c>
      <c r="O1365" s="136">
        <v>2330.38</v>
      </c>
      <c r="P1365" s="136">
        <v>2330.38</v>
      </c>
      <c r="Q1365" s="114">
        <v>0</v>
      </c>
      <c r="R1365" s="112"/>
      <c r="S1365" s="112"/>
      <c r="T1365" s="112"/>
      <c r="U1365" s="112"/>
    </row>
    <row r="1366" spans="1:21">
      <c r="A1366" s="116">
        <v>42471</v>
      </c>
      <c r="B1366" s="114" t="s">
        <v>5601</v>
      </c>
      <c r="C1366" s="116">
        <v>42471</v>
      </c>
      <c r="D1366" s="114" t="s">
        <v>5601</v>
      </c>
      <c r="E1366" s="114" t="s">
        <v>589</v>
      </c>
      <c r="F1366" s="114"/>
      <c r="G1366" s="114"/>
      <c r="H1366" s="114" t="s">
        <v>715</v>
      </c>
      <c r="I1366" s="114" t="s">
        <v>19</v>
      </c>
      <c r="J1366" s="114" t="s">
        <v>5602</v>
      </c>
      <c r="K1366" s="114"/>
      <c r="L1366" s="114" t="s">
        <v>20</v>
      </c>
      <c r="M1366" s="114">
        <v>-338.09</v>
      </c>
      <c r="N1366" s="114" t="s">
        <v>18</v>
      </c>
      <c r="O1366" s="114">
        <v>-39.380000000000003</v>
      </c>
      <c r="P1366" s="114">
        <v>-39.380000000000003</v>
      </c>
      <c r="Q1366" s="114">
        <v>0</v>
      </c>
      <c r="R1366" s="112"/>
      <c r="S1366" s="113"/>
      <c r="T1366" s="113"/>
      <c r="U1366" s="113"/>
    </row>
    <row r="1367" spans="1:21">
      <c r="A1367" s="116">
        <v>42472</v>
      </c>
      <c r="B1367" s="114" t="s">
        <v>5604</v>
      </c>
      <c r="C1367" s="116">
        <v>42472</v>
      </c>
      <c r="D1367" s="114" t="s">
        <v>5604</v>
      </c>
      <c r="E1367" s="114" t="s">
        <v>589</v>
      </c>
      <c r="F1367" s="114"/>
      <c r="G1367" s="114"/>
      <c r="H1367" s="114" t="s">
        <v>715</v>
      </c>
      <c r="I1367" s="114" t="s">
        <v>19</v>
      </c>
      <c r="J1367" s="114" t="s">
        <v>5605</v>
      </c>
      <c r="K1367" s="114"/>
      <c r="L1367" s="114" t="s">
        <v>20</v>
      </c>
      <c r="M1367" s="114">
        <v>-338.09</v>
      </c>
      <c r="N1367" s="114" t="s">
        <v>18</v>
      </c>
      <c r="O1367" s="114">
        <v>-39.380000000000003</v>
      </c>
      <c r="P1367" s="114">
        <v>-39.380000000000003</v>
      </c>
      <c r="Q1367" s="114">
        <v>0</v>
      </c>
      <c r="R1367" s="112"/>
      <c r="S1367" s="113"/>
      <c r="T1367" s="113"/>
      <c r="U1367" s="113"/>
    </row>
    <row r="1368" spans="1:21" hidden="1">
      <c r="A1368" s="116">
        <v>42472</v>
      </c>
      <c r="B1368" s="114" t="s">
        <v>5606</v>
      </c>
      <c r="C1368" s="116">
        <v>42490</v>
      </c>
      <c r="D1368" s="114" t="s">
        <v>5607</v>
      </c>
      <c r="E1368" s="114" t="s">
        <v>589</v>
      </c>
      <c r="F1368" s="114"/>
      <c r="G1368" s="114"/>
      <c r="H1368" s="114" t="s">
        <v>715</v>
      </c>
      <c r="I1368" s="114" t="s">
        <v>17</v>
      </c>
      <c r="J1368" s="114" t="s">
        <v>5608</v>
      </c>
      <c r="K1368" s="114"/>
      <c r="L1368" s="114" t="s">
        <v>20</v>
      </c>
      <c r="M1368" s="136">
        <v>-19667.5</v>
      </c>
      <c r="N1368" s="114" t="s">
        <v>18</v>
      </c>
      <c r="O1368" s="136">
        <v>-2290.85</v>
      </c>
      <c r="P1368" s="136">
        <v>-2290.85</v>
      </c>
      <c r="Q1368" s="114">
        <v>0</v>
      </c>
      <c r="R1368" s="112"/>
      <c r="S1368" s="112"/>
      <c r="T1368" s="112"/>
      <c r="U1368" s="112"/>
    </row>
    <row r="1369" spans="1:21">
      <c r="A1369" s="116">
        <v>42472</v>
      </c>
      <c r="B1369" s="114" t="s">
        <v>5609</v>
      </c>
      <c r="C1369" s="116">
        <v>42472</v>
      </c>
      <c r="D1369" s="114" t="s">
        <v>5609</v>
      </c>
      <c r="E1369" s="114" t="s">
        <v>589</v>
      </c>
      <c r="F1369" s="114"/>
      <c r="G1369" s="114"/>
      <c r="H1369" s="114" t="s">
        <v>715</v>
      </c>
      <c r="I1369" s="114" t="s">
        <v>19</v>
      </c>
      <c r="J1369" s="114" t="s">
        <v>5605</v>
      </c>
      <c r="K1369" s="114"/>
      <c r="L1369" s="114" t="s">
        <v>20</v>
      </c>
      <c r="M1369" s="136">
        <v>-20005.59</v>
      </c>
      <c r="N1369" s="114" t="s">
        <v>18</v>
      </c>
      <c r="O1369" s="136">
        <v>-2330.37</v>
      </c>
      <c r="P1369" s="136">
        <v>-2330.37</v>
      </c>
      <c r="Q1369" s="114">
        <v>0</v>
      </c>
      <c r="R1369" s="112"/>
      <c r="S1369" s="113"/>
      <c r="T1369" s="113"/>
      <c r="U1369" s="113"/>
    </row>
    <row r="1370" spans="1:21">
      <c r="A1370" s="116">
        <v>42472</v>
      </c>
      <c r="B1370" s="114" t="s">
        <v>5609</v>
      </c>
      <c r="C1370" s="116">
        <v>42472</v>
      </c>
      <c r="D1370" s="114" t="s">
        <v>5609</v>
      </c>
      <c r="E1370" s="114" t="s">
        <v>589</v>
      </c>
      <c r="F1370" s="114"/>
      <c r="G1370" s="114"/>
      <c r="H1370" s="114" t="s">
        <v>715</v>
      </c>
      <c r="I1370" s="114" t="s">
        <v>19</v>
      </c>
      <c r="J1370" s="114" t="s">
        <v>5605</v>
      </c>
      <c r="K1370" s="114" t="s">
        <v>21</v>
      </c>
      <c r="L1370" s="114"/>
      <c r="M1370" s="136">
        <v>20005.59</v>
      </c>
      <c r="N1370" s="114" t="s">
        <v>18</v>
      </c>
      <c r="O1370" s="136">
        <v>2330.37</v>
      </c>
      <c r="P1370" s="136">
        <v>2330.37</v>
      </c>
      <c r="Q1370" s="114">
        <v>0</v>
      </c>
      <c r="R1370" s="112"/>
      <c r="S1370" s="113"/>
      <c r="T1370" s="113"/>
      <c r="U1370" s="113"/>
    </row>
    <row r="1371" spans="1:21">
      <c r="A1371" s="116">
        <v>42472</v>
      </c>
      <c r="B1371" s="114" t="s">
        <v>5609</v>
      </c>
      <c r="C1371" s="116">
        <v>42472</v>
      </c>
      <c r="D1371" s="114" t="s">
        <v>5609</v>
      </c>
      <c r="E1371" s="114" t="s">
        <v>589</v>
      </c>
      <c r="F1371" s="114"/>
      <c r="G1371" s="114"/>
      <c r="H1371" s="114" t="s">
        <v>715</v>
      </c>
      <c r="I1371" s="114" t="s">
        <v>19</v>
      </c>
      <c r="J1371" s="114" t="s">
        <v>5605</v>
      </c>
      <c r="K1371" s="114"/>
      <c r="L1371" s="114" t="s">
        <v>20</v>
      </c>
      <c r="M1371" s="136">
        <v>-20005.59</v>
      </c>
      <c r="N1371" s="114" t="s">
        <v>18</v>
      </c>
      <c r="O1371" s="136">
        <v>-2330.23</v>
      </c>
      <c r="P1371" s="136">
        <v>-2330.23</v>
      </c>
      <c r="Q1371" s="114">
        <v>0</v>
      </c>
      <c r="R1371" s="112"/>
      <c r="S1371" s="113"/>
      <c r="T1371" s="113"/>
      <c r="U1371" s="113"/>
    </row>
    <row r="1372" spans="1:21">
      <c r="A1372" s="116">
        <v>42472</v>
      </c>
      <c r="B1372" s="114" t="s">
        <v>5609</v>
      </c>
      <c r="C1372" s="116">
        <v>42472</v>
      </c>
      <c r="D1372" s="114" t="s">
        <v>5609</v>
      </c>
      <c r="E1372" s="114" t="s">
        <v>589</v>
      </c>
      <c r="F1372" s="114"/>
      <c r="G1372" s="114"/>
      <c r="H1372" s="114" t="s">
        <v>715</v>
      </c>
      <c r="I1372" s="114" t="s">
        <v>19</v>
      </c>
      <c r="J1372" s="114" t="s">
        <v>5605</v>
      </c>
      <c r="K1372" s="114" t="s">
        <v>21</v>
      </c>
      <c r="L1372" s="114"/>
      <c r="M1372" s="136">
        <v>20005.59</v>
      </c>
      <c r="N1372" s="114" t="s">
        <v>18</v>
      </c>
      <c r="O1372" s="136">
        <v>2330.23</v>
      </c>
      <c r="P1372" s="136">
        <v>2330.23</v>
      </c>
      <c r="Q1372" s="114">
        <v>0</v>
      </c>
      <c r="R1372" s="112"/>
      <c r="S1372" s="113"/>
      <c r="T1372" s="113"/>
      <c r="U1372" s="113"/>
    </row>
    <row r="1373" spans="1:21">
      <c r="A1373" s="116">
        <v>42472</v>
      </c>
      <c r="B1373" s="114" t="s">
        <v>5604</v>
      </c>
      <c r="C1373" s="116">
        <v>42472</v>
      </c>
      <c r="D1373" s="114" t="s">
        <v>5604</v>
      </c>
      <c r="E1373" s="114" t="s">
        <v>589</v>
      </c>
      <c r="F1373" s="114"/>
      <c r="G1373" s="114"/>
      <c r="H1373" s="114" t="s">
        <v>715</v>
      </c>
      <c r="I1373" s="114" t="s">
        <v>19</v>
      </c>
      <c r="J1373" s="114" t="s">
        <v>5605</v>
      </c>
      <c r="K1373" s="114"/>
      <c r="L1373" s="114" t="s">
        <v>20</v>
      </c>
      <c r="M1373" s="114">
        <v>-338.09</v>
      </c>
      <c r="N1373" s="114" t="s">
        <v>18</v>
      </c>
      <c r="O1373" s="114">
        <v>-39.380000000000003</v>
      </c>
      <c r="P1373" s="114">
        <v>-39.380000000000003</v>
      </c>
      <c r="Q1373" s="114">
        <v>0</v>
      </c>
      <c r="R1373" s="112"/>
      <c r="S1373" s="113"/>
      <c r="T1373" s="113"/>
      <c r="U1373" s="113"/>
    </row>
    <row r="1374" spans="1:21">
      <c r="A1374" s="116">
        <v>42472</v>
      </c>
      <c r="B1374" s="114" t="s">
        <v>5610</v>
      </c>
      <c r="C1374" s="116">
        <v>42472</v>
      </c>
      <c r="D1374" s="114" t="s">
        <v>5610</v>
      </c>
      <c r="E1374" s="114" t="s">
        <v>589</v>
      </c>
      <c r="F1374" s="114"/>
      <c r="G1374" s="114"/>
      <c r="H1374" s="114" t="s">
        <v>715</v>
      </c>
      <c r="I1374" s="114" t="s">
        <v>19</v>
      </c>
      <c r="J1374" s="114" t="s">
        <v>5611</v>
      </c>
      <c r="K1374" s="114"/>
      <c r="L1374" s="114" t="s">
        <v>20</v>
      </c>
      <c r="M1374" s="136">
        <v>-20005.59</v>
      </c>
      <c r="N1374" s="114" t="s">
        <v>18</v>
      </c>
      <c r="O1374" s="136">
        <v>-2330.2399999999998</v>
      </c>
      <c r="P1374" s="136">
        <v>-2330.2399999999998</v>
      </c>
      <c r="Q1374" s="114">
        <v>0</v>
      </c>
      <c r="R1374" s="112"/>
      <c r="S1374" s="113"/>
      <c r="T1374" s="113"/>
      <c r="U1374" s="113"/>
    </row>
    <row r="1375" spans="1:21">
      <c r="A1375" s="116">
        <v>42472</v>
      </c>
      <c r="B1375" s="114" t="s">
        <v>5610</v>
      </c>
      <c r="C1375" s="116">
        <v>42472</v>
      </c>
      <c r="D1375" s="114" t="s">
        <v>5610</v>
      </c>
      <c r="E1375" s="114" t="s">
        <v>589</v>
      </c>
      <c r="F1375" s="114"/>
      <c r="G1375" s="114"/>
      <c r="H1375" s="114" t="s">
        <v>715</v>
      </c>
      <c r="I1375" s="114" t="s">
        <v>19</v>
      </c>
      <c r="J1375" s="114" t="s">
        <v>5611</v>
      </c>
      <c r="K1375" s="114" t="s">
        <v>21</v>
      </c>
      <c r="L1375" s="114"/>
      <c r="M1375" s="136">
        <v>20005.59</v>
      </c>
      <c r="N1375" s="114" t="s">
        <v>18</v>
      </c>
      <c r="O1375" s="136">
        <v>2330.2399999999998</v>
      </c>
      <c r="P1375" s="136">
        <v>2330.2399999999998</v>
      </c>
      <c r="Q1375" s="114">
        <v>0</v>
      </c>
      <c r="R1375" s="112"/>
      <c r="S1375" s="112"/>
      <c r="T1375" s="112"/>
      <c r="U1375" s="112"/>
    </row>
    <row r="1376" spans="1:21">
      <c r="A1376" s="116">
        <v>42472</v>
      </c>
      <c r="B1376" s="114" t="s">
        <v>5612</v>
      </c>
      <c r="C1376" s="116">
        <v>42472</v>
      </c>
      <c r="D1376" s="114" t="s">
        <v>5612</v>
      </c>
      <c r="E1376" s="114" t="s">
        <v>589</v>
      </c>
      <c r="F1376" s="114"/>
      <c r="G1376" s="114"/>
      <c r="H1376" s="114" t="s">
        <v>715</v>
      </c>
      <c r="I1376" s="114" t="s">
        <v>19</v>
      </c>
      <c r="J1376" s="114" t="s">
        <v>5611</v>
      </c>
      <c r="K1376" s="114"/>
      <c r="L1376" s="114" t="s">
        <v>20</v>
      </c>
      <c r="M1376" s="114">
        <v>-338.09</v>
      </c>
      <c r="N1376" s="114" t="s">
        <v>18</v>
      </c>
      <c r="O1376" s="114">
        <v>-39.380000000000003</v>
      </c>
      <c r="P1376" s="114">
        <v>-39.380000000000003</v>
      </c>
      <c r="Q1376" s="114">
        <v>0</v>
      </c>
      <c r="R1376" s="112"/>
      <c r="S1376" s="112"/>
      <c r="T1376" s="112"/>
      <c r="U1376" s="112"/>
    </row>
    <row r="1377" spans="1:21" hidden="1">
      <c r="A1377" s="116">
        <v>42472</v>
      </c>
      <c r="B1377" s="114" t="s">
        <v>5613</v>
      </c>
      <c r="C1377" s="116">
        <v>42490</v>
      </c>
      <c r="D1377" s="114" t="s">
        <v>5614</v>
      </c>
      <c r="E1377" s="114" t="s">
        <v>589</v>
      </c>
      <c r="F1377" s="114"/>
      <c r="G1377" s="114"/>
      <c r="H1377" s="114" t="s">
        <v>715</v>
      </c>
      <c r="I1377" s="114" t="s">
        <v>17</v>
      </c>
      <c r="J1377" s="114" t="s">
        <v>5615</v>
      </c>
      <c r="K1377" s="114"/>
      <c r="L1377" s="114" t="s">
        <v>20</v>
      </c>
      <c r="M1377" s="136">
        <v>-19667.5</v>
      </c>
      <c r="N1377" s="114" t="s">
        <v>18</v>
      </c>
      <c r="O1377" s="136">
        <v>-2290.86</v>
      </c>
      <c r="P1377" s="136">
        <v>-2290.86</v>
      </c>
      <c r="Q1377" s="114">
        <v>0</v>
      </c>
      <c r="R1377" s="112"/>
      <c r="S1377" s="113"/>
      <c r="T1377" s="113"/>
      <c r="U1377" s="113"/>
    </row>
    <row r="1378" spans="1:21" hidden="1">
      <c r="A1378" s="116">
        <v>42489</v>
      </c>
      <c r="B1378" s="114" t="s">
        <v>5616</v>
      </c>
      <c r="C1378" s="116">
        <v>42489</v>
      </c>
      <c r="D1378" s="114" t="s">
        <v>5616</v>
      </c>
      <c r="E1378" s="114" t="s">
        <v>589</v>
      </c>
      <c r="F1378" s="114" t="s">
        <v>4126</v>
      </c>
      <c r="G1378" s="114" t="s">
        <v>5617</v>
      </c>
      <c r="H1378" s="114" t="s">
        <v>715</v>
      </c>
      <c r="I1378" s="114" t="s">
        <v>81</v>
      </c>
      <c r="J1378" s="114" t="s">
        <v>5618</v>
      </c>
      <c r="K1378" s="114"/>
      <c r="L1378" s="114" t="s">
        <v>20</v>
      </c>
      <c r="M1378" s="114">
        <v>-338.09</v>
      </c>
      <c r="N1378" s="114" t="s">
        <v>18</v>
      </c>
      <c r="O1378" s="114">
        <v>-47.33</v>
      </c>
      <c r="P1378" s="114">
        <v>-47.33</v>
      </c>
      <c r="Q1378" s="114">
        <v>7.95</v>
      </c>
      <c r="R1378" s="112"/>
      <c r="S1378" s="112"/>
      <c r="T1378" s="112"/>
      <c r="U1378" s="112"/>
    </row>
    <row r="1379" spans="1:21" hidden="1">
      <c r="A1379" s="116">
        <v>42489</v>
      </c>
      <c r="B1379" s="114" t="s">
        <v>5616</v>
      </c>
      <c r="C1379" s="116">
        <v>42489</v>
      </c>
      <c r="D1379" s="114" t="s">
        <v>5616</v>
      </c>
      <c r="E1379" s="114" t="s">
        <v>589</v>
      </c>
      <c r="F1379" s="114" t="s">
        <v>4126</v>
      </c>
      <c r="G1379" s="114" t="s">
        <v>5617</v>
      </c>
      <c r="H1379" s="114" t="s">
        <v>715</v>
      </c>
      <c r="I1379" s="114" t="s">
        <v>81</v>
      </c>
      <c r="J1379" s="114" t="s">
        <v>5618</v>
      </c>
      <c r="K1379" s="114"/>
      <c r="L1379" s="114" t="s">
        <v>20</v>
      </c>
      <c r="M1379" s="114">
        <v>-338.09</v>
      </c>
      <c r="N1379" s="114" t="s">
        <v>18</v>
      </c>
      <c r="O1379" s="114">
        <v>-47.33</v>
      </c>
      <c r="P1379" s="114">
        <v>-47.33</v>
      </c>
      <c r="Q1379" s="114">
        <v>7.95</v>
      </c>
      <c r="R1379" s="112"/>
      <c r="S1379" s="113"/>
      <c r="T1379" s="113"/>
      <c r="U1379" s="113"/>
    </row>
    <row r="1380" spans="1:21" hidden="1">
      <c r="A1380" s="116">
        <v>42489</v>
      </c>
      <c r="B1380" s="114" t="s">
        <v>5616</v>
      </c>
      <c r="C1380" s="116">
        <v>42489</v>
      </c>
      <c r="D1380" s="114" t="s">
        <v>5616</v>
      </c>
      <c r="E1380" s="114" t="s">
        <v>589</v>
      </c>
      <c r="F1380" s="114" t="s">
        <v>4126</v>
      </c>
      <c r="G1380" s="114" t="s">
        <v>5617</v>
      </c>
      <c r="H1380" s="114" t="s">
        <v>715</v>
      </c>
      <c r="I1380" s="114" t="s">
        <v>81</v>
      </c>
      <c r="J1380" s="114" t="s">
        <v>5618</v>
      </c>
      <c r="K1380" s="114"/>
      <c r="L1380" s="114" t="s">
        <v>20</v>
      </c>
      <c r="M1380" s="114">
        <v>-338.09</v>
      </c>
      <c r="N1380" s="114" t="s">
        <v>18</v>
      </c>
      <c r="O1380" s="114">
        <v>-47.33</v>
      </c>
      <c r="P1380" s="114">
        <v>-47.33</v>
      </c>
      <c r="Q1380" s="114">
        <v>7.95</v>
      </c>
      <c r="R1380" s="112"/>
      <c r="S1380" s="112"/>
      <c r="T1380" s="112"/>
      <c r="U1380" s="112"/>
    </row>
    <row r="1381" spans="1:21" hidden="1">
      <c r="A1381" s="116">
        <v>42489</v>
      </c>
      <c r="B1381" s="114" t="s">
        <v>5616</v>
      </c>
      <c r="C1381" s="116">
        <v>42489</v>
      </c>
      <c r="D1381" s="114" t="s">
        <v>5616</v>
      </c>
      <c r="E1381" s="114" t="s">
        <v>589</v>
      </c>
      <c r="F1381" s="114" t="s">
        <v>4126</v>
      </c>
      <c r="G1381" s="114" t="s">
        <v>5617</v>
      </c>
      <c r="H1381" s="114" t="s">
        <v>715</v>
      </c>
      <c r="I1381" s="114" t="s">
        <v>81</v>
      </c>
      <c r="J1381" s="114" t="s">
        <v>5618</v>
      </c>
      <c r="K1381" s="114"/>
      <c r="L1381" s="114" t="s">
        <v>20</v>
      </c>
      <c r="M1381" s="114">
        <v>-338.09</v>
      </c>
      <c r="N1381" s="114" t="s">
        <v>18</v>
      </c>
      <c r="O1381" s="114">
        <v>-47.33</v>
      </c>
      <c r="P1381" s="114">
        <v>-47.33</v>
      </c>
      <c r="Q1381" s="114">
        <v>7.95</v>
      </c>
      <c r="R1381" s="112"/>
      <c r="S1381" s="112"/>
      <c r="T1381" s="112"/>
      <c r="U1381" s="112"/>
    </row>
    <row r="1382" spans="1:21" hidden="1">
      <c r="A1382" s="116">
        <v>42489</v>
      </c>
      <c r="B1382" s="114" t="s">
        <v>5616</v>
      </c>
      <c r="C1382" s="116">
        <v>42489</v>
      </c>
      <c r="D1382" s="114" t="s">
        <v>5616</v>
      </c>
      <c r="E1382" s="114" t="s">
        <v>589</v>
      </c>
      <c r="F1382" s="114" t="s">
        <v>4126</v>
      </c>
      <c r="G1382" s="114" t="s">
        <v>5617</v>
      </c>
      <c r="H1382" s="114" t="s">
        <v>715</v>
      </c>
      <c r="I1382" s="114" t="s">
        <v>81</v>
      </c>
      <c r="J1382" s="114" t="s">
        <v>5618</v>
      </c>
      <c r="K1382" s="114"/>
      <c r="L1382" s="114" t="s">
        <v>20</v>
      </c>
      <c r="M1382" s="114">
        <v>-338.09</v>
      </c>
      <c r="N1382" s="114" t="s">
        <v>18</v>
      </c>
      <c r="O1382" s="114">
        <v>-47.33</v>
      </c>
      <c r="P1382" s="114">
        <v>-47.33</v>
      </c>
      <c r="Q1382" s="114">
        <v>7.95</v>
      </c>
      <c r="R1382" s="112"/>
      <c r="S1382" s="113"/>
      <c r="T1382" s="113"/>
      <c r="U1382" s="113"/>
    </row>
    <row r="1383" spans="1:21">
      <c r="A1383" s="116">
        <v>42472</v>
      </c>
      <c r="B1383" s="114" t="s">
        <v>5612</v>
      </c>
      <c r="C1383" s="116">
        <v>42472</v>
      </c>
      <c r="D1383" s="114" t="s">
        <v>5612</v>
      </c>
      <c r="E1383" s="114" t="s">
        <v>589</v>
      </c>
      <c r="F1383" s="114"/>
      <c r="G1383" s="114"/>
      <c r="H1383" s="114" t="s">
        <v>715</v>
      </c>
      <c r="I1383" s="114" t="s">
        <v>19</v>
      </c>
      <c r="J1383" s="114" t="s">
        <v>5611</v>
      </c>
      <c r="K1383" s="114" t="s">
        <v>21</v>
      </c>
      <c r="L1383" s="114"/>
      <c r="M1383" s="114">
        <v>338.09</v>
      </c>
      <c r="N1383" s="114" t="s">
        <v>18</v>
      </c>
      <c r="O1383" s="114">
        <v>39.380000000000003</v>
      </c>
      <c r="P1383" s="114">
        <v>39.380000000000003</v>
      </c>
      <c r="Q1383" s="114">
        <v>0</v>
      </c>
      <c r="R1383" s="112"/>
      <c r="S1383" s="113"/>
      <c r="T1383" s="113"/>
      <c r="U1383" s="113"/>
    </row>
    <row r="1384" spans="1:21">
      <c r="A1384" s="116">
        <v>42472</v>
      </c>
      <c r="B1384" s="114" t="s">
        <v>5604</v>
      </c>
      <c r="C1384" s="116">
        <v>42472</v>
      </c>
      <c r="D1384" s="114" t="s">
        <v>5604</v>
      </c>
      <c r="E1384" s="114" t="s">
        <v>589</v>
      </c>
      <c r="F1384" s="114"/>
      <c r="G1384" s="114"/>
      <c r="H1384" s="114" t="s">
        <v>715</v>
      </c>
      <c r="I1384" s="114" t="s">
        <v>19</v>
      </c>
      <c r="J1384" s="114" t="s">
        <v>5605</v>
      </c>
      <c r="K1384" s="114" t="s">
        <v>21</v>
      </c>
      <c r="L1384" s="114"/>
      <c r="M1384" s="114">
        <v>338.09</v>
      </c>
      <c r="N1384" s="114" t="s">
        <v>18</v>
      </c>
      <c r="O1384" s="114">
        <v>39.380000000000003</v>
      </c>
      <c r="P1384" s="114">
        <v>39.380000000000003</v>
      </c>
      <c r="Q1384" s="114">
        <v>0</v>
      </c>
      <c r="R1384" s="112"/>
      <c r="S1384" s="112"/>
      <c r="T1384" s="112"/>
      <c r="U1384" s="112"/>
    </row>
    <row r="1385" spans="1:21">
      <c r="A1385" s="116">
        <v>42472</v>
      </c>
      <c r="B1385" s="114" t="s">
        <v>5604</v>
      </c>
      <c r="C1385" s="116">
        <v>42472</v>
      </c>
      <c r="D1385" s="114" t="s">
        <v>5604</v>
      </c>
      <c r="E1385" s="114" t="s">
        <v>589</v>
      </c>
      <c r="F1385" s="114"/>
      <c r="G1385" s="114"/>
      <c r="H1385" s="114" t="s">
        <v>715</v>
      </c>
      <c r="I1385" s="114" t="s">
        <v>19</v>
      </c>
      <c r="J1385" s="114" t="s">
        <v>5605</v>
      </c>
      <c r="K1385" s="114" t="s">
        <v>21</v>
      </c>
      <c r="L1385" s="114"/>
      <c r="M1385" s="114">
        <v>338.09</v>
      </c>
      <c r="N1385" s="114" t="s">
        <v>18</v>
      </c>
      <c r="O1385" s="114">
        <v>39.380000000000003</v>
      </c>
      <c r="P1385" s="114">
        <v>39.380000000000003</v>
      </c>
      <c r="Q1385" s="114">
        <v>0</v>
      </c>
      <c r="R1385" s="112"/>
      <c r="S1385" s="113"/>
      <c r="T1385" s="113"/>
      <c r="U1385" s="113"/>
    </row>
    <row r="1386" spans="1:21">
      <c r="A1386" s="116">
        <v>42471</v>
      </c>
      <c r="B1386" s="114" t="s">
        <v>5601</v>
      </c>
      <c r="C1386" s="116">
        <v>42471</v>
      </c>
      <c r="D1386" s="114" t="s">
        <v>5601</v>
      </c>
      <c r="E1386" s="114" t="s">
        <v>589</v>
      </c>
      <c r="F1386" s="114"/>
      <c r="G1386" s="114"/>
      <c r="H1386" s="114" t="s">
        <v>715</v>
      </c>
      <c r="I1386" s="114" t="s">
        <v>19</v>
      </c>
      <c r="J1386" s="114" t="s">
        <v>5602</v>
      </c>
      <c r="K1386" s="114" t="s">
        <v>21</v>
      </c>
      <c r="L1386" s="114"/>
      <c r="M1386" s="114">
        <v>338.09</v>
      </c>
      <c r="N1386" s="114" t="s">
        <v>18</v>
      </c>
      <c r="O1386" s="114">
        <v>39.380000000000003</v>
      </c>
      <c r="P1386" s="114">
        <v>39.380000000000003</v>
      </c>
      <c r="Q1386" s="114">
        <v>0</v>
      </c>
      <c r="R1386" s="112"/>
      <c r="S1386" s="113"/>
      <c r="T1386" s="113"/>
      <c r="U1386" s="113"/>
    </row>
    <row r="1387" spans="1:21">
      <c r="A1387" s="116">
        <v>42471</v>
      </c>
      <c r="B1387" s="114" t="s">
        <v>5601</v>
      </c>
      <c r="C1387" s="116">
        <v>42471</v>
      </c>
      <c r="D1387" s="114" t="s">
        <v>5601</v>
      </c>
      <c r="E1387" s="114" t="s">
        <v>589</v>
      </c>
      <c r="F1387" s="114"/>
      <c r="G1387" s="114"/>
      <c r="H1387" s="114" t="s">
        <v>715</v>
      </c>
      <c r="I1387" s="114" t="s">
        <v>19</v>
      </c>
      <c r="J1387" s="114" t="s">
        <v>5602</v>
      </c>
      <c r="K1387" s="114" t="s">
        <v>21</v>
      </c>
      <c r="L1387" s="114"/>
      <c r="M1387" s="114">
        <v>338.09</v>
      </c>
      <c r="N1387" s="114" t="s">
        <v>18</v>
      </c>
      <c r="O1387" s="114">
        <v>39.380000000000003</v>
      </c>
      <c r="P1387" s="114">
        <v>39.380000000000003</v>
      </c>
      <c r="Q1387" s="114">
        <v>0</v>
      </c>
      <c r="R1387" s="112"/>
      <c r="S1387" s="113"/>
      <c r="T1387" s="113"/>
      <c r="U1387" s="113"/>
    </row>
    <row r="1388" spans="1:21">
      <c r="A1388" s="116">
        <v>42479</v>
      </c>
      <c r="B1388" s="114" t="s">
        <v>5619</v>
      </c>
      <c r="C1388" s="116">
        <v>42479</v>
      </c>
      <c r="D1388" s="114" t="s">
        <v>5619</v>
      </c>
      <c r="E1388" s="114" t="s">
        <v>717</v>
      </c>
      <c r="F1388" s="114"/>
      <c r="G1388" s="114"/>
      <c r="H1388" s="114" t="s">
        <v>847</v>
      </c>
      <c r="I1388" s="114" t="s">
        <v>19</v>
      </c>
      <c r="J1388" s="114" t="s">
        <v>5620</v>
      </c>
      <c r="K1388" s="114"/>
      <c r="L1388" s="114" t="s">
        <v>20</v>
      </c>
      <c r="M1388" s="136">
        <v>-20898.599999999999</v>
      </c>
      <c r="N1388" s="114" t="s">
        <v>18</v>
      </c>
      <c r="O1388" s="136">
        <v>-2925.8</v>
      </c>
      <c r="P1388" s="136">
        <v>-2925.8</v>
      </c>
      <c r="Q1388" s="114">
        <v>-89.93</v>
      </c>
      <c r="R1388" s="112"/>
      <c r="S1388" s="113"/>
      <c r="T1388" s="113"/>
      <c r="U1388" s="113"/>
    </row>
    <row r="1389" spans="1:21">
      <c r="A1389" s="116">
        <v>42479</v>
      </c>
      <c r="B1389" s="114" t="s">
        <v>5619</v>
      </c>
      <c r="C1389" s="116">
        <v>42479</v>
      </c>
      <c r="D1389" s="114" t="s">
        <v>5619</v>
      </c>
      <c r="E1389" s="114" t="s">
        <v>717</v>
      </c>
      <c r="F1389" s="114"/>
      <c r="G1389" s="114"/>
      <c r="H1389" s="114" t="s">
        <v>847</v>
      </c>
      <c r="I1389" s="114" t="s">
        <v>19</v>
      </c>
      <c r="J1389" s="114" t="s">
        <v>5620</v>
      </c>
      <c r="K1389" s="114" t="s">
        <v>21</v>
      </c>
      <c r="L1389" s="114"/>
      <c r="M1389" s="136">
        <v>20898.599999999999</v>
      </c>
      <c r="N1389" s="114" t="s">
        <v>18</v>
      </c>
      <c r="O1389" s="136">
        <v>2925.8</v>
      </c>
      <c r="P1389" s="136">
        <v>2925.8</v>
      </c>
      <c r="Q1389" s="114">
        <v>89.93</v>
      </c>
      <c r="R1389" s="112"/>
      <c r="S1389" s="112"/>
      <c r="T1389" s="112"/>
      <c r="U1389" s="112"/>
    </row>
    <row r="1390" spans="1:21">
      <c r="A1390" s="116">
        <v>42479</v>
      </c>
      <c r="B1390" s="114" t="s">
        <v>5621</v>
      </c>
      <c r="C1390" s="116">
        <v>42479</v>
      </c>
      <c r="D1390" s="114" t="s">
        <v>5621</v>
      </c>
      <c r="E1390" s="114" t="s">
        <v>717</v>
      </c>
      <c r="F1390" s="114"/>
      <c r="G1390" s="114"/>
      <c r="H1390" s="114" t="s">
        <v>847</v>
      </c>
      <c r="I1390" s="114" t="s">
        <v>19</v>
      </c>
      <c r="J1390" s="114" t="s">
        <v>5620</v>
      </c>
      <c r="K1390" s="114"/>
      <c r="L1390" s="114" t="s">
        <v>20</v>
      </c>
      <c r="M1390" s="114">
        <v>-353.19</v>
      </c>
      <c r="N1390" s="114" t="s">
        <v>18</v>
      </c>
      <c r="O1390" s="114">
        <v>-49.45</v>
      </c>
      <c r="P1390" s="114">
        <v>-49.45</v>
      </c>
      <c r="Q1390" s="114">
        <v>-1.52</v>
      </c>
      <c r="R1390" s="112"/>
      <c r="S1390" s="112"/>
      <c r="T1390" s="112"/>
      <c r="U1390" s="112"/>
    </row>
    <row r="1391" spans="1:21" hidden="1">
      <c r="A1391" s="116">
        <v>42479</v>
      </c>
      <c r="B1391" s="114" t="s">
        <v>5622</v>
      </c>
      <c r="C1391" s="116">
        <v>42490</v>
      </c>
      <c r="D1391" s="114" t="s">
        <v>5623</v>
      </c>
      <c r="E1391" s="114" t="s">
        <v>717</v>
      </c>
      <c r="F1391" s="114"/>
      <c r="G1391" s="114"/>
      <c r="H1391" s="114" t="s">
        <v>847</v>
      </c>
      <c r="I1391" s="114" t="s">
        <v>17</v>
      </c>
      <c r="J1391" s="114" t="s">
        <v>5624</v>
      </c>
      <c r="K1391" s="114"/>
      <c r="L1391" s="114" t="s">
        <v>20</v>
      </c>
      <c r="M1391" s="136">
        <v>-20545.41</v>
      </c>
      <c r="N1391" s="114" t="s">
        <v>18</v>
      </c>
      <c r="O1391" s="136">
        <v>-2876.35</v>
      </c>
      <c r="P1391" s="136">
        <v>-2876.35</v>
      </c>
      <c r="Q1391" s="114">
        <v>-88.41</v>
      </c>
      <c r="R1391" s="112"/>
      <c r="S1391" s="112"/>
      <c r="T1391" s="112"/>
      <c r="U1391" s="112"/>
    </row>
    <row r="1392" spans="1:21" hidden="1">
      <c r="A1392" s="116">
        <v>42465</v>
      </c>
      <c r="B1392" s="114" t="s">
        <v>5625</v>
      </c>
      <c r="C1392" s="116">
        <v>42490</v>
      </c>
      <c r="D1392" s="114" t="s">
        <v>5626</v>
      </c>
      <c r="E1392" s="114" t="s">
        <v>717</v>
      </c>
      <c r="F1392" s="114"/>
      <c r="G1392" s="114"/>
      <c r="H1392" s="114" t="s">
        <v>847</v>
      </c>
      <c r="I1392" s="114" t="s">
        <v>26</v>
      </c>
      <c r="J1392" s="114" t="s">
        <v>5627</v>
      </c>
      <c r="K1392" s="114" t="s">
        <v>21</v>
      </c>
      <c r="L1392" s="114"/>
      <c r="M1392" s="136">
        <v>20898.599999999999</v>
      </c>
      <c r="N1392" s="114" t="s">
        <v>18</v>
      </c>
      <c r="O1392" s="136">
        <v>2925.8</v>
      </c>
      <c r="P1392" s="136">
        <v>2869.76</v>
      </c>
      <c r="Q1392" s="114">
        <v>145.97</v>
      </c>
      <c r="R1392" s="112"/>
      <c r="S1392" s="112"/>
      <c r="T1392" s="112"/>
      <c r="U1392" s="112"/>
    </row>
    <row r="1393" spans="1:21">
      <c r="A1393" s="116">
        <v>42465</v>
      </c>
      <c r="B1393" s="114" t="s">
        <v>5628</v>
      </c>
      <c r="C1393" s="116">
        <v>42465</v>
      </c>
      <c r="D1393" s="114" t="s">
        <v>5628</v>
      </c>
      <c r="E1393" s="114" t="s">
        <v>717</v>
      </c>
      <c r="F1393" s="114"/>
      <c r="G1393" s="114"/>
      <c r="H1393" s="114" t="s">
        <v>847</v>
      </c>
      <c r="I1393" s="114" t="s">
        <v>19</v>
      </c>
      <c r="J1393" s="114" t="s">
        <v>5629</v>
      </c>
      <c r="K1393" s="114"/>
      <c r="L1393" s="114" t="s">
        <v>20</v>
      </c>
      <c r="M1393" s="136">
        <v>-20898.599999999999</v>
      </c>
      <c r="N1393" s="114" t="s">
        <v>18</v>
      </c>
      <c r="O1393" s="136">
        <v>-2925.8</v>
      </c>
      <c r="P1393" s="136">
        <v>-2925.8</v>
      </c>
      <c r="Q1393" s="114">
        <v>-89.93</v>
      </c>
      <c r="R1393" s="112"/>
      <c r="S1393" s="112"/>
      <c r="T1393" s="112"/>
      <c r="U1393" s="112"/>
    </row>
    <row r="1394" spans="1:21">
      <c r="A1394" s="116">
        <v>42465</v>
      </c>
      <c r="B1394" s="114" t="s">
        <v>5628</v>
      </c>
      <c r="C1394" s="116">
        <v>42465</v>
      </c>
      <c r="D1394" s="114" t="s">
        <v>5628</v>
      </c>
      <c r="E1394" s="114" t="s">
        <v>717</v>
      </c>
      <c r="F1394" s="114"/>
      <c r="G1394" s="114"/>
      <c r="H1394" s="114" t="s">
        <v>847</v>
      </c>
      <c r="I1394" s="114" t="s">
        <v>19</v>
      </c>
      <c r="J1394" s="114" t="s">
        <v>5629</v>
      </c>
      <c r="K1394" s="114" t="s">
        <v>21</v>
      </c>
      <c r="L1394" s="114"/>
      <c r="M1394" s="136">
        <v>20898.599999999999</v>
      </c>
      <c r="N1394" s="114" t="s">
        <v>18</v>
      </c>
      <c r="O1394" s="136">
        <v>2925.8</v>
      </c>
      <c r="P1394" s="136">
        <v>2925.8</v>
      </c>
      <c r="Q1394" s="114">
        <v>89.93</v>
      </c>
      <c r="R1394" s="112"/>
      <c r="S1394" s="112"/>
      <c r="T1394" s="112"/>
      <c r="U1394" s="112"/>
    </row>
    <row r="1395" spans="1:21">
      <c r="A1395" s="116">
        <v>42479</v>
      </c>
      <c r="B1395" s="114" t="s">
        <v>5621</v>
      </c>
      <c r="C1395" s="116">
        <v>42479</v>
      </c>
      <c r="D1395" s="114" t="s">
        <v>5621</v>
      </c>
      <c r="E1395" s="114" t="s">
        <v>717</v>
      </c>
      <c r="F1395" s="114"/>
      <c r="G1395" s="114"/>
      <c r="H1395" s="114" t="s">
        <v>847</v>
      </c>
      <c r="I1395" s="114" t="s">
        <v>19</v>
      </c>
      <c r="J1395" s="114" t="s">
        <v>5620</v>
      </c>
      <c r="K1395" s="114" t="s">
        <v>21</v>
      </c>
      <c r="L1395" s="114"/>
      <c r="M1395" s="114">
        <v>353.19</v>
      </c>
      <c r="N1395" s="114" t="s">
        <v>18</v>
      </c>
      <c r="O1395" s="114">
        <v>49.45</v>
      </c>
      <c r="P1395" s="114">
        <v>49.45</v>
      </c>
      <c r="Q1395" s="114">
        <v>1.52</v>
      </c>
      <c r="R1395" s="112"/>
      <c r="S1395" s="112"/>
      <c r="T1395" s="112"/>
      <c r="U1395" s="112"/>
    </row>
    <row r="1396" spans="1:21" hidden="1">
      <c r="A1396" s="116">
        <v>42489</v>
      </c>
      <c r="B1396" s="114" t="s">
        <v>5616</v>
      </c>
      <c r="C1396" s="116">
        <v>42489</v>
      </c>
      <c r="D1396" s="114" t="s">
        <v>5616</v>
      </c>
      <c r="E1396" s="114" t="s">
        <v>717</v>
      </c>
      <c r="F1396" s="114" t="s">
        <v>4126</v>
      </c>
      <c r="G1396" s="114" t="s">
        <v>5617</v>
      </c>
      <c r="H1396" s="114" t="s">
        <v>847</v>
      </c>
      <c r="I1396" s="114" t="s">
        <v>81</v>
      </c>
      <c r="J1396" s="114" t="s">
        <v>5618</v>
      </c>
      <c r="K1396" s="114"/>
      <c r="L1396" s="114" t="s">
        <v>20</v>
      </c>
      <c r="M1396" s="114">
        <v>-353.19</v>
      </c>
      <c r="N1396" s="114" t="s">
        <v>18</v>
      </c>
      <c r="O1396" s="114">
        <v>-49.45</v>
      </c>
      <c r="P1396" s="114">
        <v>-49.45</v>
      </c>
      <c r="Q1396" s="114">
        <v>-1.52</v>
      </c>
      <c r="R1396" s="112"/>
      <c r="S1396" s="112"/>
      <c r="T1396" s="112"/>
      <c r="U1396" s="112"/>
    </row>
    <row r="1397" spans="1:21">
      <c r="A1397" s="116">
        <v>42481</v>
      </c>
      <c r="B1397" s="114" t="s">
        <v>5630</v>
      </c>
      <c r="C1397" s="116">
        <v>42481</v>
      </c>
      <c r="D1397" s="114" t="s">
        <v>5630</v>
      </c>
      <c r="E1397" s="114" t="s">
        <v>1149</v>
      </c>
      <c r="F1397" s="114"/>
      <c r="G1397" s="114"/>
      <c r="H1397" s="114" t="s">
        <v>36</v>
      </c>
      <c r="I1397" s="114" t="s">
        <v>19</v>
      </c>
      <c r="J1397" s="114" t="s">
        <v>5631</v>
      </c>
      <c r="K1397" s="114"/>
      <c r="L1397" s="114" t="s">
        <v>20</v>
      </c>
      <c r="M1397" s="136">
        <v>-21378.31</v>
      </c>
      <c r="N1397" s="114" t="s">
        <v>18</v>
      </c>
      <c r="O1397" s="136">
        <v>-2779.18</v>
      </c>
      <c r="P1397" s="136">
        <v>-2779.18</v>
      </c>
      <c r="Q1397" s="136">
        <v>1049.8499999999999</v>
      </c>
      <c r="R1397" s="112"/>
      <c r="S1397" s="112"/>
      <c r="T1397" s="112"/>
      <c r="U1397" s="112"/>
    </row>
    <row r="1398" spans="1:21">
      <c r="A1398" s="116">
        <v>42481</v>
      </c>
      <c r="B1398" s="114" t="s">
        <v>5630</v>
      </c>
      <c r="C1398" s="116">
        <v>42481</v>
      </c>
      <c r="D1398" s="114" t="s">
        <v>5630</v>
      </c>
      <c r="E1398" s="114" t="s">
        <v>1149</v>
      </c>
      <c r="F1398" s="114"/>
      <c r="G1398" s="114"/>
      <c r="H1398" s="114" t="s">
        <v>36</v>
      </c>
      <c r="I1398" s="114" t="s">
        <v>19</v>
      </c>
      <c r="J1398" s="114" t="s">
        <v>5631</v>
      </c>
      <c r="K1398" s="114" t="s">
        <v>21</v>
      </c>
      <c r="L1398" s="114"/>
      <c r="M1398" s="136">
        <v>21378.31</v>
      </c>
      <c r="N1398" s="114" t="s">
        <v>18</v>
      </c>
      <c r="O1398" s="136">
        <v>2779.18</v>
      </c>
      <c r="P1398" s="136">
        <v>2779.18</v>
      </c>
      <c r="Q1398" s="136">
        <v>-1049.8499999999999</v>
      </c>
      <c r="R1398" s="112"/>
      <c r="S1398" s="112"/>
      <c r="T1398" s="112"/>
      <c r="U1398" s="112"/>
    </row>
    <row r="1399" spans="1:21">
      <c r="A1399" s="116">
        <v>42481</v>
      </c>
      <c r="B1399" s="114" t="s">
        <v>5632</v>
      </c>
      <c r="C1399" s="116">
        <v>42481</v>
      </c>
      <c r="D1399" s="114" t="s">
        <v>5632</v>
      </c>
      <c r="E1399" s="114" t="s">
        <v>1149</v>
      </c>
      <c r="F1399" s="114"/>
      <c r="G1399" s="114"/>
      <c r="H1399" s="114" t="s">
        <v>36</v>
      </c>
      <c r="I1399" s="114" t="s">
        <v>19</v>
      </c>
      <c r="J1399" s="114" t="s">
        <v>5631</v>
      </c>
      <c r="K1399" s="114"/>
      <c r="L1399" s="114" t="s">
        <v>20</v>
      </c>
      <c r="M1399" s="114">
        <v>-318.54000000000002</v>
      </c>
      <c r="N1399" s="114" t="s">
        <v>18</v>
      </c>
      <c r="O1399" s="114">
        <v>-41.41</v>
      </c>
      <c r="P1399" s="114">
        <v>-41.41</v>
      </c>
      <c r="Q1399" s="114">
        <v>15.64</v>
      </c>
      <c r="R1399" s="112"/>
      <c r="S1399" s="112"/>
      <c r="T1399" s="112"/>
      <c r="U1399" s="112"/>
    </row>
    <row r="1400" spans="1:21">
      <c r="A1400" s="116">
        <v>42482</v>
      </c>
      <c r="B1400" s="114" t="s">
        <v>5633</v>
      </c>
      <c r="C1400" s="116">
        <v>42482</v>
      </c>
      <c r="D1400" s="114" t="s">
        <v>5633</v>
      </c>
      <c r="E1400" s="114" t="s">
        <v>1149</v>
      </c>
      <c r="F1400" s="114"/>
      <c r="G1400" s="114"/>
      <c r="H1400" s="114" t="s">
        <v>36</v>
      </c>
      <c r="I1400" s="114" t="s">
        <v>19</v>
      </c>
      <c r="J1400" s="114" t="s">
        <v>5634</v>
      </c>
      <c r="K1400" s="114"/>
      <c r="L1400" s="114" t="s">
        <v>20</v>
      </c>
      <c r="M1400" s="136">
        <v>-21378.31</v>
      </c>
      <c r="N1400" s="114" t="s">
        <v>18</v>
      </c>
      <c r="O1400" s="136">
        <v>-2779.18</v>
      </c>
      <c r="P1400" s="136">
        <v>-2779.18</v>
      </c>
      <c r="Q1400" s="136">
        <v>1049.8</v>
      </c>
      <c r="R1400" s="112"/>
      <c r="S1400" s="112"/>
      <c r="T1400" s="112"/>
      <c r="U1400" s="112"/>
    </row>
    <row r="1401" spans="1:21">
      <c r="A1401" s="116">
        <v>42482</v>
      </c>
      <c r="B1401" s="114" t="s">
        <v>5633</v>
      </c>
      <c r="C1401" s="116">
        <v>42482</v>
      </c>
      <c r="D1401" s="114" t="s">
        <v>5633</v>
      </c>
      <c r="E1401" s="114" t="s">
        <v>1149</v>
      </c>
      <c r="F1401" s="114"/>
      <c r="G1401" s="114"/>
      <c r="H1401" s="114" t="s">
        <v>36</v>
      </c>
      <c r="I1401" s="114" t="s">
        <v>19</v>
      </c>
      <c r="J1401" s="114" t="s">
        <v>5634</v>
      </c>
      <c r="K1401" s="114" t="s">
        <v>21</v>
      </c>
      <c r="L1401" s="114"/>
      <c r="M1401" s="136">
        <v>21378.31</v>
      </c>
      <c r="N1401" s="114" t="s">
        <v>18</v>
      </c>
      <c r="O1401" s="136">
        <v>2779.18</v>
      </c>
      <c r="P1401" s="136">
        <v>2779.18</v>
      </c>
      <c r="Q1401" s="136">
        <v>-1049.8</v>
      </c>
      <c r="R1401" s="112"/>
      <c r="S1401" s="112"/>
      <c r="T1401" s="112"/>
      <c r="U1401" s="112"/>
    </row>
    <row r="1402" spans="1:21">
      <c r="A1402" s="116">
        <v>42482</v>
      </c>
      <c r="B1402" s="114" t="s">
        <v>5635</v>
      </c>
      <c r="C1402" s="116">
        <v>42482</v>
      </c>
      <c r="D1402" s="114" t="s">
        <v>5635</v>
      </c>
      <c r="E1402" s="114" t="s">
        <v>1149</v>
      </c>
      <c r="F1402" s="114"/>
      <c r="G1402" s="114"/>
      <c r="H1402" s="114" t="s">
        <v>36</v>
      </c>
      <c r="I1402" s="114" t="s">
        <v>19</v>
      </c>
      <c r="J1402" s="114" t="s">
        <v>5634</v>
      </c>
      <c r="K1402" s="114"/>
      <c r="L1402" s="114" t="s">
        <v>20</v>
      </c>
      <c r="M1402" s="114">
        <v>-318.54000000000002</v>
      </c>
      <c r="N1402" s="114" t="s">
        <v>18</v>
      </c>
      <c r="O1402" s="114">
        <v>-41.41</v>
      </c>
      <c r="P1402" s="114">
        <v>-41.41</v>
      </c>
      <c r="Q1402" s="114">
        <v>15.64</v>
      </c>
      <c r="R1402" s="112"/>
      <c r="S1402" s="112"/>
      <c r="T1402" s="112"/>
      <c r="U1402" s="112"/>
    </row>
    <row r="1403" spans="1:21" hidden="1">
      <c r="A1403" s="116">
        <v>42482</v>
      </c>
      <c r="B1403" s="114" t="s">
        <v>5307</v>
      </c>
      <c r="C1403" s="116">
        <v>42490</v>
      </c>
      <c r="D1403" s="114" t="s">
        <v>5308</v>
      </c>
      <c r="E1403" s="114" t="s">
        <v>1149</v>
      </c>
      <c r="F1403" s="114"/>
      <c r="G1403" s="114"/>
      <c r="H1403" s="114" t="s">
        <v>36</v>
      </c>
      <c r="I1403" s="114" t="s">
        <v>17</v>
      </c>
      <c r="J1403" s="114" t="s">
        <v>5309</v>
      </c>
      <c r="K1403" s="114"/>
      <c r="L1403" s="114" t="s">
        <v>20</v>
      </c>
      <c r="M1403" s="136">
        <v>-21059.77</v>
      </c>
      <c r="N1403" s="114" t="s">
        <v>18</v>
      </c>
      <c r="O1403" s="136">
        <v>-2737.77</v>
      </c>
      <c r="P1403" s="136">
        <v>-2737.77</v>
      </c>
      <c r="Q1403" s="136">
        <v>1034.1600000000001</v>
      </c>
      <c r="R1403" s="112"/>
      <c r="S1403" s="113"/>
      <c r="T1403" s="113"/>
      <c r="U1403" s="113"/>
    </row>
    <row r="1404" spans="1:21" hidden="1">
      <c r="A1404" s="116">
        <v>42480</v>
      </c>
      <c r="B1404" s="114" t="s">
        <v>5636</v>
      </c>
      <c r="C1404" s="116">
        <v>42490</v>
      </c>
      <c r="D1404" s="114" t="s">
        <v>5637</v>
      </c>
      <c r="E1404" s="114" t="s">
        <v>1149</v>
      </c>
      <c r="F1404" s="114"/>
      <c r="G1404" s="114"/>
      <c r="H1404" s="114" t="s">
        <v>36</v>
      </c>
      <c r="I1404" s="114" t="s">
        <v>26</v>
      </c>
      <c r="J1404" s="114" t="s">
        <v>5638</v>
      </c>
      <c r="K1404" s="114" t="s">
        <v>21</v>
      </c>
      <c r="L1404" s="114"/>
      <c r="M1404" s="136">
        <v>21378.31</v>
      </c>
      <c r="N1404" s="114" t="s">
        <v>18</v>
      </c>
      <c r="O1404" s="136">
        <v>2779.18</v>
      </c>
      <c r="P1404" s="136">
        <v>1600.07</v>
      </c>
      <c r="Q1404" s="114">
        <v>129.31</v>
      </c>
      <c r="R1404" s="112"/>
      <c r="S1404" s="113"/>
      <c r="T1404" s="113"/>
      <c r="U1404" s="113"/>
    </row>
    <row r="1405" spans="1:21" hidden="1">
      <c r="A1405" s="116">
        <v>42480</v>
      </c>
      <c r="B1405" s="114" t="s">
        <v>5639</v>
      </c>
      <c r="C1405" s="116">
        <v>42490</v>
      </c>
      <c r="D1405" s="114" t="s">
        <v>5640</v>
      </c>
      <c r="E1405" s="114" t="s">
        <v>1149</v>
      </c>
      <c r="F1405" s="114"/>
      <c r="G1405" s="114"/>
      <c r="H1405" s="114" t="s">
        <v>36</v>
      </c>
      <c r="I1405" s="114" t="s">
        <v>26</v>
      </c>
      <c r="J1405" s="114" t="s">
        <v>5641</v>
      </c>
      <c r="K1405" s="114" t="s">
        <v>21</v>
      </c>
      <c r="L1405" s="114"/>
      <c r="M1405" s="136">
        <v>21377.16</v>
      </c>
      <c r="N1405" s="114" t="s">
        <v>18</v>
      </c>
      <c r="O1405" s="136">
        <v>2779.03</v>
      </c>
      <c r="P1405" s="136">
        <v>1620.39</v>
      </c>
      <c r="Q1405" s="114">
        <v>103.62</v>
      </c>
      <c r="R1405" s="112"/>
      <c r="S1405" s="112"/>
      <c r="T1405" s="112"/>
      <c r="U1405" s="112"/>
    </row>
    <row r="1406" spans="1:21">
      <c r="A1406" s="116">
        <v>42480</v>
      </c>
      <c r="B1406" s="114" t="s">
        <v>5642</v>
      </c>
      <c r="C1406" s="116">
        <v>42480</v>
      </c>
      <c r="D1406" s="114" t="s">
        <v>5642</v>
      </c>
      <c r="E1406" s="114" t="s">
        <v>1149</v>
      </c>
      <c r="F1406" s="114"/>
      <c r="G1406" s="114"/>
      <c r="H1406" s="114" t="s">
        <v>36</v>
      </c>
      <c r="I1406" s="114" t="s">
        <v>19</v>
      </c>
      <c r="J1406" s="114" t="s">
        <v>5643</v>
      </c>
      <c r="K1406" s="114"/>
      <c r="L1406" s="114" t="s">
        <v>20</v>
      </c>
      <c r="M1406" s="136">
        <v>-21377.16</v>
      </c>
      <c r="N1406" s="114" t="s">
        <v>18</v>
      </c>
      <c r="O1406" s="136">
        <v>-2779.03</v>
      </c>
      <c r="P1406" s="136">
        <v>-2779.03</v>
      </c>
      <c r="Q1406" s="136">
        <v>1055.02</v>
      </c>
      <c r="R1406" s="112"/>
      <c r="S1406" s="112"/>
      <c r="T1406" s="112"/>
      <c r="U1406" s="112"/>
    </row>
    <row r="1407" spans="1:21">
      <c r="A1407" s="116">
        <v>42480</v>
      </c>
      <c r="B1407" s="114" t="s">
        <v>5642</v>
      </c>
      <c r="C1407" s="116">
        <v>42480</v>
      </c>
      <c r="D1407" s="114" t="s">
        <v>5642</v>
      </c>
      <c r="E1407" s="114" t="s">
        <v>1149</v>
      </c>
      <c r="F1407" s="114"/>
      <c r="G1407" s="114"/>
      <c r="H1407" s="114" t="s">
        <v>36</v>
      </c>
      <c r="I1407" s="114" t="s">
        <v>19</v>
      </c>
      <c r="J1407" s="114" t="s">
        <v>5643</v>
      </c>
      <c r="K1407" s="114" t="s">
        <v>21</v>
      </c>
      <c r="L1407" s="114"/>
      <c r="M1407" s="136">
        <v>21377.16</v>
      </c>
      <c r="N1407" s="114" t="s">
        <v>18</v>
      </c>
      <c r="O1407" s="136">
        <v>2779.03</v>
      </c>
      <c r="P1407" s="136">
        <v>2779.03</v>
      </c>
      <c r="Q1407" s="136">
        <v>-1055.02</v>
      </c>
      <c r="R1407" s="112"/>
      <c r="S1407" s="113"/>
      <c r="T1407" s="113"/>
      <c r="U1407" s="113"/>
    </row>
    <row r="1408" spans="1:21">
      <c r="A1408" s="116">
        <v>42478</v>
      </c>
      <c r="B1408" s="114" t="s">
        <v>5644</v>
      </c>
      <c r="C1408" s="116">
        <v>42478</v>
      </c>
      <c r="D1408" s="114" t="s">
        <v>5644</v>
      </c>
      <c r="E1408" s="114" t="s">
        <v>1149</v>
      </c>
      <c r="F1408" s="114"/>
      <c r="G1408" s="114"/>
      <c r="H1408" s="114" t="s">
        <v>36</v>
      </c>
      <c r="I1408" s="114" t="s">
        <v>19</v>
      </c>
      <c r="J1408" s="114" t="s">
        <v>5645</v>
      </c>
      <c r="K1408" s="114" t="s">
        <v>21</v>
      </c>
      <c r="L1408" s="114"/>
      <c r="M1408" s="136">
        <v>21378.31</v>
      </c>
      <c r="N1408" s="114" t="s">
        <v>18</v>
      </c>
      <c r="O1408" s="136">
        <v>2779.18</v>
      </c>
      <c r="P1408" s="136">
        <v>2779.18</v>
      </c>
      <c r="Q1408" s="136">
        <v>-1049.8499999999999</v>
      </c>
      <c r="R1408" s="112"/>
      <c r="S1408" s="113"/>
      <c r="T1408" s="113"/>
      <c r="U1408" s="113"/>
    </row>
    <row r="1409" spans="1:21">
      <c r="A1409" s="116">
        <v>42478</v>
      </c>
      <c r="B1409" s="114" t="s">
        <v>5644</v>
      </c>
      <c r="C1409" s="116">
        <v>42478</v>
      </c>
      <c r="D1409" s="114" t="s">
        <v>5644</v>
      </c>
      <c r="E1409" s="114" t="s">
        <v>1149</v>
      </c>
      <c r="F1409" s="114"/>
      <c r="G1409" s="114"/>
      <c r="H1409" s="114" t="s">
        <v>36</v>
      </c>
      <c r="I1409" s="114" t="s">
        <v>19</v>
      </c>
      <c r="J1409" s="114" t="s">
        <v>5645</v>
      </c>
      <c r="K1409" s="114"/>
      <c r="L1409" s="114" t="s">
        <v>20</v>
      </c>
      <c r="M1409" s="136">
        <v>-21378.31</v>
      </c>
      <c r="N1409" s="114" t="s">
        <v>18</v>
      </c>
      <c r="O1409" s="136">
        <v>-2779.18</v>
      </c>
      <c r="P1409" s="136">
        <v>-2779.18</v>
      </c>
      <c r="Q1409" s="136">
        <v>1049.8</v>
      </c>
      <c r="R1409" s="112"/>
      <c r="S1409" s="113"/>
      <c r="T1409" s="113"/>
      <c r="U1409" s="113"/>
    </row>
    <row r="1410" spans="1:21">
      <c r="A1410" s="116">
        <v>42478</v>
      </c>
      <c r="B1410" s="114" t="s">
        <v>5644</v>
      </c>
      <c r="C1410" s="116">
        <v>42478</v>
      </c>
      <c r="D1410" s="114" t="s">
        <v>5644</v>
      </c>
      <c r="E1410" s="114" t="s">
        <v>1149</v>
      </c>
      <c r="F1410" s="114"/>
      <c r="G1410" s="114"/>
      <c r="H1410" s="114" t="s">
        <v>36</v>
      </c>
      <c r="I1410" s="114" t="s">
        <v>19</v>
      </c>
      <c r="J1410" s="114" t="s">
        <v>5645</v>
      </c>
      <c r="K1410" s="114"/>
      <c r="L1410" s="114" t="s">
        <v>20</v>
      </c>
      <c r="M1410" s="136">
        <v>-21378.31</v>
      </c>
      <c r="N1410" s="114" t="s">
        <v>18</v>
      </c>
      <c r="O1410" s="136">
        <v>-2779.18</v>
      </c>
      <c r="P1410" s="136">
        <v>-2779.18</v>
      </c>
      <c r="Q1410" s="136">
        <v>1049.8499999999999</v>
      </c>
      <c r="R1410" s="112"/>
      <c r="S1410" s="113"/>
      <c r="T1410" s="113"/>
      <c r="U1410" s="113"/>
    </row>
    <row r="1411" spans="1:21">
      <c r="A1411" s="116">
        <v>42478</v>
      </c>
      <c r="B1411" s="114" t="s">
        <v>5644</v>
      </c>
      <c r="C1411" s="116">
        <v>42478</v>
      </c>
      <c r="D1411" s="114" t="s">
        <v>5644</v>
      </c>
      <c r="E1411" s="114" t="s">
        <v>1149</v>
      </c>
      <c r="F1411" s="114"/>
      <c r="G1411" s="114"/>
      <c r="H1411" s="114" t="s">
        <v>36</v>
      </c>
      <c r="I1411" s="114" t="s">
        <v>19</v>
      </c>
      <c r="J1411" s="114" t="s">
        <v>5645</v>
      </c>
      <c r="K1411" s="114" t="s">
        <v>21</v>
      </c>
      <c r="L1411" s="114"/>
      <c r="M1411" s="136">
        <v>21378.31</v>
      </c>
      <c r="N1411" s="114" t="s">
        <v>18</v>
      </c>
      <c r="O1411" s="136">
        <v>2779.18</v>
      </c>
      <c r="P1411" s="136">
        <v>2779.18</v>
      </c>
      <c r="Q1411" s="136">
        <v>-1049.8</v>
      </c>
      <c r="R1411" s="112"/>
      <c r="S1411" s="112"/>
      <c r="T1411" s="112"/>
      <c r="U1411" s="112"/>
    </row>
    <row r="1412" spans="1:21" hidden="1">
      <c r="A1412" s="116">
        <v>42481</v>
      </c>
      <c r="B1412" s="114" t="s">
        <v>5310</v>
      </c>
      <c r="C1412" s="116">
        <v>42490</v>
      </c>
      <c r="D1412" s="114" t="s">
        <v>5311</v>
      </c>
      <c r="E1412" s="114" t="s">
        <v>1149</v>
      </c>
      <c r="F1412" s="114"/>
      <c r="G1412" s="114"/>
      <c r="H1412" s="114" t="s">
        <v>36</v>
      </c>
      <c r="I1412" s="114" t="s">
        <v>17</v>
      </c>
      <c r="J1412" s="114" t="s">
        <v>5312</v>
      </c>
      <c r="K1412" s="114"/>
      <c r="L1412" s="114" t="s">
        <v>20</v>
      </c>
      <c r="M1412" s="136">
        <v>-21059.77</v>
      </c>
      <c r="N1412" s="114" t="s">
        <v>18</v>
      </c>
      <c r="O1412" s="136">
        <v>-2737.77</v>
      </c>
      <c r="P1412" s="136">
        <v>-2737.77</v>
      </c>
      <c r="Q1412" s="136">
        <v>1034.21</v>
      </c>
      <c r="R1412" s="112"/>
      <c r="S1412" s="113"/>
      <c r="T1412" s="113"/>
      <c r="U1412" s="113"/>
    </row>
    <row r="1413" spans="1:21">
      <c r="A1413" s="116">
        <v>42480</v>
      </c>
      <c r="B1413" s="114" t="s">
        <v>5642</v>
      </c>
      <c r="C1413" s="116">
        <v>42480</v>
      </c>
      <c r="D1413" s="114" t="s">
        <v>5642</v>
      </c>
      <c r="E1413" s="114" t="s">
        <v>1149</v>
      </c>
      <c r="F1413" s="114"/>
      <c r="G1413" s="114"/>
      <c r="H1413" s="114" t="s">
        <v>36</v>
      </c>
      <c r="I1413" s="114" t="s">
        <v>19</v>
      </c>
      <c r="J1413" s="114" t="s">
        <v>5643</v>
      </c>
      <c r="K1413" s="114"/>
      <c r="L1413" s="114" t="s">
        <v>20</v>
      </c>
      <c r="M1413" s="136">
        <v>-21378.31</v>
      </c>
      <c r="N1413" s="114" t="s">
        <v>18</v>
      </c>
      <c r="O1413" s="136">
        <v>-2779.18</v>
      </c>
      <c r="P1413" s="136">
        <v>-2779.18</v>
      </c>
      <c r="Q1413" s="136">
        <v>1049.8</v>
      </c>
      <c r="R1413" s="112"/>
      <c r="S1413" s="113"/>
      <c r="T1413" s="113"/>
      <c r="U1413" s="113"/>
    </row>
    <row r="1414" spans="1:21">
      <c r="A1414" s="116">
        <v>42480</v>
      </c>
      <c r="B1414" s="114" t="s">
        <v>5642</v>
      </c>
      <c r="C1414" s="116">
        <v>42480</v>
      </c>
      <c r="D1414" s="114" t="s">
        <v>5642</v>
      </c>
      <c r="E1414" s="114" t="s">
        <v>1149</v>
      </c>
      <c r="F1414" s="114"/>
      <c r="G1414" s="114"/>
      <c r="H1414" s="114" t="s">
        <v>36</v>
      </c>
      <c r="I1414" s="114" t="s">
        <v>19</v>
      </c>
      <c r="J1414" s="114" t="s">
        <v>5643</v>
      </c>
      <c r="K1414" s="114" t="s">
        <v>21</v>
      </c>
      <c r="L1414" s="114"/>
      <c r="M1414" s="136">
        <v>21378.31</v>
      </c>
      <c r="N1414" s="114" t="s">
        <v>18</v>
      </c>
      <c r="O1414" s="136">
        <v>2779.18</v>
      </c>
      <c r="P1414" s="136">
        <v>2779.18</v>
      </c>
      <c r="Q1414" s="136">
        <v>-1049.8</v>
      </c>
      <c r="R1414" s="112"/>
      <c r="S1414" s="112"/>
      <c r="T1414" s="112"/>
      <c r="U1414" s="112"/>
    </row>
    <row r="1415" spans="1:21" hidden="1">
      <c r="A1415" s="116">
        <v>42468</v>
      </c>
      <c r="B1415" s="114" t="s">
        <v>5646</v>
      </c>
      <c r="C1415" s="116">
        <v>42490</v>
      </c>
      <c r="D1415" s="114" t="s">
        <v>5647</v>
      </c>
      <c r="E1415" s="114" t="s">
        <v>1149</v>
      </c>
      <c r="F1415" s="114"/>
      <c r="G1415" s="114"/>
      <c r="H1415" s="114" t="s">
        <v>36</v>
      </c>
      <c r="I1415" s="114" t="s">
        <v>26</v>
      </c>
      <c r="J1415" s="114" t="s">
        <v>5648</v>
      </c>
      <c r="K1415" s="114" t="s">
        <v>21</v>
      </c>
      <c r="L1415" s="114"/>
      <c r="M1415" s="136">
        <v>21378.31</v>
      </c>
      <c r="N1415" s="114" t="s">
        <v>18</v>
      </c>
      <c r="O1415" s="136">
        <v>2779.18</v>
      </c>
      <c r="P1415" s="136">
        <v>1600.04</v>
      </c>
      <c r="Q1415" s="114">
        <v>129.29</v>
      </c>
      <c r="R1415" s="112"/>
      <c r="S1415" s="112"/>
      <c r="T1415" s="112"/>
      <c r="U1415" s="112"/>
    </row>
    <row r="1416" spans="1:21" hidden="1">
      <c r="A1416" s="116">
        <v>42468</v>
      </c>
      <c r="B1416" s="114" t="s">
        <v>5649</v>
      </c>
      <c r="C1416" s="116">
        <v>42490</v>
      </c>
      <c r="D1416" s="114" t="s">
        <v>5650</v>
      </c>
      <c r="E1416" s="114" t="s">
        <v>1149</v>
      </c>
      <c r="F1416" s="114"/>
      <c r="G1416" s="114"/>
      <c r="H1416" s="114" t="s">
        <v>36</v>
      </c>
      <c r="I1416" s="114" t="s">
        <v>26</v>
      </c>
      <c r="J1416" s="114" t="s">
        <v>5651</v>
      </c>
      <c r="K1416" s="114" t="s">
        <v>21</v>
      </c>
      <c r="L1416" s="114"/>
      <c r="M1416" s="136">
        <v>21378.31</v>
      </c>
      <c r="N1416" s="114" t="s">
        <v>18</v>
      </c>
      <c r="O1416" s="136">
        <v>2779.18</v>
      </c>
      <c r="P1416" s="136">
        <v>1600.07</v>
      </c>
      <c r="Q1416" s="114">
        <v>129.31</v>
      </c>
      <c r="R1416" s="112"/>
      <c r="S1416" s="112"/>
      <c r="T1416" s="112"/>
      <c r="U1416" s="112"/>
    </row>
    <row r="1417" spans="1:21">
      <c r="A1417" s="116">
        <v>42468</v>
      </c>
      <c r="B1417" s="114" t="s">
        <v>5652</v>
      </c>
      <c r="C1417" s="116">
        <v>42468</v>
      </c>
      <c r="D1417" s="114" t="s">
        <v>5652</v>
      </c>
      <c r="E1417" s="114" t="s">
        <v>1149</v>
      </c>
      <c r="F1417" s="114"/>
      <c r="G1417" s="114"/>
      <c r="H1417" s="114" t="s">
        <v>36</v>
      </c>
      <c r="I1417" s="114" t="s">
        <v>19</v>
      </c>
      <c r="J1417" s="114" t="s">
        <v>5653</v>
      </c>
      <c r="K1417" s="114"/>
      <c r="L1417" s="114" t="s">
        <v>20</v>
      </c>
      <c r="M1417" s="136">
        <v>-21378.31</v>
      </c>
      <c r="N1417" s="114" t="s">
        <v>18</v>
      </c>
      <c r="O1417" s="136">
        <v>-2779.18</v>
      </c>
      <c r="P1417" s="136">
        <v>-2779.18</v>
      </c>
      <c r="Q1417" s="136">
        <v>1049.8</v>
      </c>
      <c r="R1417" s="112"/>
      <c r="S1417" s="112"/>
      <c r="T1417" s="112"/>
      <c r="U1417" s="112"/>
    </row>
    <row r="1418" spans="1:21">
      <c r="A1418" s="116">
        <v>42468</v>
      </c>
      <c r="B1418" s="114" t="s">
        <v>5652</v>
      </c>
      <c r="C1418" s="116">
        <v>42468</v>
      </c>
      <c r="D1418" s="114" t="s">
        <v>5652</v>
      </c>
      <c r="E1418" s="114" t="s">
        <v>1149</v>
      </c>
      <c r="F1418" s="114"/>
      <c r="G1418" s="114"/>
      <c r="H1418" s="114" t="s">
        <v>36</v>
      </c>
      <c r="I1418" s="114" t="s">
        <v>19</v>
      </c>
      <c r="J1418" s="114" t="s">
        <v>5653</v>
      </c>
      <c r="K1418" s="114" t="s">
        <v>21</v>
      </c>
      <c r="L1418" s="114"/>
      <c r="M1418" s="136">
        <v>21378.31</v>
      </c>
      <c r="N1418" s="114" t="s">
        <v>18</v>
      </c>
      <c r="O1418" s="136">
        <v>2779.18</v>
      </c>
      <c r="P1418" s="136">
        <v>2779.18</v>
      </c>
      <c r="Q1418" s="136">
        <v>-1049.8</v>
      </c>
      <c r="R1418" s="112"/>
      <c r="S1418" s="112"/>
      <c r="T1418" s="112"/>
      <c r="U1418" s="112"/>
    </row>
    <row r="1419" spans="1:21">
      <c r="A1419" s="116">
        <v>42468</v>
      </c>
      <c r="B1419" s="114" t="s">
        <v>5652</v>
      </c>
      <c r="C1419" s="116">
        <v>42468</v>
      </c>
      <c r="D1419" s="114" t="s">
        <v>5652</v>
      </c>
      <c r="E1419" s="114" t="s">
        <v>1149</v>
      </c>
      <c r="F1419" s="114"/>
      <c r="G1419" s="114"/>
      <c r="H1419" s="114" t="s">
        <v>36</v>
      </c>
      <c r="I1419" s="114" t="s">
        <v>19</v>
      </c>
      <c r="J1419" s="114" t="s">
        <v>5653</v>
      </c>
      <c r="K1419" s="114"/>
      <c r="L1419" s="114" t="s">
        <v>20</v>
      </c>
      <c r="M1419" s="136">
        <v>-21378.31</v>
      </c>
      <c r="N1419" s="114" t="s">
        <v>18</v>
      </c>
      <c r="O1419" s="136">
        <v>-2779.18</v>
      </c>
      <c r="P1419" s="136">
        <v>-2779.18</v>
      </c>
      <c r="Q1419" s="136">
        <v>1049.8499999999999</v>
      </c>
      <c r="R1419" s="112"/>
      <c r="S1419" s="112"/>
      <c r="T1419" s="112"/>
      <c r="U1419" s="112"/>
    </row>
    <row r="1420" spans="1:21">
      <c r="A1420" s="116">
        <v>42468</v>
      </c>
      <c r="B1420" s="114" t="s">
        <v>5652</v>
      </c>
      <c r="C1420" s="116">
        <v>42468</v>
      </c>
      <c r="D1420" s="114" t="s">
        <v>5652</v>
      </c>
      <c r="E1420" s="114" t="s">
        <v>1149</v>
      </c>
      <c r="F1420" s="114"/>
      <c r="G1420" s="114"/>
      <c r="H1420" s="114" t="s">
        <v>36</v>
      </c>
      <c r="I1420" s="114" t="s">
        <v>19</v>
      </c>
      <c r="J1420" s="114" t="s">
        <v>5653</v>
      </c>
      <c r="K1420" s="114" t="s">
        <v>21</v>
      </c>
      <c r="L1420" s="114"/>
      <c r="M1420" s="136">
        <v>21378.31</v>
      </c>
      <c r="N1420" s="114" t="s">
        <v>18</v>
      </c>
      <c r="O1420" s="136">
        <v>2779.18</v>
      </c>
      <c r="P1420" s="136">
        <v>2779.18</v>
      </c>
      <c r="Q1420" s="136">
        <v>-1049.8499999999999</v>
      </c>
      <c r="R1420" s="112"/>
      <c r="S1420" s="112"/>
      <c r="T1420" s="112"/>
      <c r="U1420" s="112"/>
    </row>
    <row r="1421" spans="1:21">
      <c r="A1421" s="116">
        <v>42461</v>
      </c>
      <c r="B1421" s="114" t="s">
        <v>5654</v>
      </c>
      <c r="C1421" s="116">
        <v>42461</v>
      </c>
      <c r="D1421" s="114" t="s">
        <v>5654</v>
      </c>
      <c r="E1421" s="114" t="s">
        <v>1149</v>
      </c>
      <c r="F1421" s="114"/>
      <c r="G1421" s="114"/>
      <c r="H1421" s="114" t="s">
        <v>36</v>
      </c>
      <c r="I1421" s="114" t="s">
        <v>19</v>
      </c>
      <c r="J1421" s="114" t="s">
        <v>5655</v>
      </c>
      <c r="K1421" s="114"/>
      <c r="L1421" s="114" t="s">
        <v>20</v>
      </c>
      <c r="M1421" s="136">
        <v>-21377</v>
      </c>
      <c r="N1421" s="114" t="s">
        <v>18</v>
      </c>
      <c r="O1421" s="136">
        <v>-2779.01</v>
      </c>
      <c r="P1421" s="136">
        <v>-2779.01</v>
      </c>
      <c r="Q1421" s="136">
        <v>1038</v>
      </c>
      <c r="R1421" s="112"/>
      <c r="S1421" s="112"/>
      <c r="T1421" s="112"/>
      <c r="U1421" s="112"/>
    </row>
    <row r="1422" spans="1:21">
      <c r="A1422" s="116">
        <v>42461</v>
      </c>
      <c r="B1422" s="114" t="s">
        <v>5654</v>
      </c>
      <c r="C1422" s="116">
        <v>42461</v>
      </c>
      <c r="D1422" s="114" t="s">
        <v>5654</v>
      </c>
      <c r="E1422" s="114" t="s">
        <v>1149</v>
      </c>
      <c r="F1422" s="114"/>
      <c r="G1422" s="114"/>
      <c r="H1422" s="114" t="s">
        <v>36</v>
      </c>
      <c r="I1422" s="114" t="s">
        <v>19</v>
      </c>
      <c r="J1422" s="114" t="s">
        <v>5655</v>
      </c>
      <c r="K1422" s="114" t="s">
        <v>21</v>
      </c>
      <c r="L1422" s="114"/>
      <c r="M1422" s="136">
        <v>21377</v>
      </c>
      <c r="N1422" s="114" t="s">
        <v>18</v>
      </c>
      <c r="O1422" s="136">
        <v>2779.01</v>
      </c>
      <c r="P1422" s="136">
        <v>2779.01</v>
      </c>
      <c r="Q1422" s="136">
        <v>-1038</v>
      </c>
      <c r="R1422" s="112"/>
      <c r="S1422" s="112"/>
      <c r="T1422" s="112"/>
      <c r="U1422" s="112"/>
    </row>
    <row r="1423" spans="1:21">
      <c r="A1423" s="116">
        <v>42461</v>
      </c>
      <c r="B1423" s="114" t="s">
        <v>5656</v>
      </c>
      <c r="C1423" s="116">
        <v>42461</v>
      </c>
      <c r="D1423" s="114" t="s">
        <v>5656</v>
      </c>
      <c r="E1423" s="114" t="s">
        <v>1149</v>
      </c>
      <c r="F1423" s="114"/>
      <c r="G1423" s="114"/>
      <c r="H1423" s="114" t="s">
        <v>36</v>
      </c>
      <c r="I1423" s="114" t="s">
        <v>19</v>
      </c>
      <c r="J1423" s="114" t="s">
        <v>5655</v>
      </c>
      <c r="K1423" s="114"/>
      <c r="L1423" s="114" t="s">
        <v>20</v>
      </c>
      <c r="M1423" s="114">
        <v>-318.52</v>
      </c>
      <c r="N1423" s="114" t="s">
        <v>18</v>
      </c>
      <c r="O1423" s="114">
        <v>-41.41</v>
      </c>
      <c r="P1423" s="114">
        <v>-41.41</v>
      </c>
      <c r="Q1423" s="114">
        <v>15.47</v>
      </c>
      <c r="R1423" s="112"/>
      <c r="S1423" s="112"/>
      <c r="T1423" s="112"/>
      <c r="U1423" s="112"/>
    </row>
    <row r="1424" spans="1:21" hidden="1">
      <c r="A1424" s="116">
        <v>42461</v>
      </c>
      <c r="B1424" s="114" t="s">
        <v>5304</v>
      </c>
      <c r="C1424" s="116">
        <v>42490</v>
      </c>
      <c r="D1424" s="114" t="s">
        <v>5305</v>
      </c>
      <c r="E1424" s="114" t="s">
        <v>1149</v>
      </c>
      <c r="F1424" s="114"/>
      <c r="G1424" s="114"/>
      <c r="H1424" s="114" t="s">
        <v>36</v>
      </c>
      <c r="I1424" s="114" t="s">
        <v>17</v>
      </c>
      <c r="J1424" s="114" t="s">
        <v>5306</v>
      </c>
      <c r="K1424" s="114"/>
      <c r="L1424" s="114" t="s">
        <v>20</v>
      </c>
      <c r="M1424" s="136">
        <v>-21058.48</v>
      </c>
      <c r="N1424" s="114" t="s">
        <v>18</v>
      </c>
      <c r="O1424" s="136">
        <v>-2737.6</v>
      </c>
      <c r="P1424" s="136">
        <v>-2737.6</v>
      </c>
      <c r="Q1424" s="136">
        <v>1022.53</v>
      </c>
      <c r="R1424" s="112"/>
      <c r="S1424" s="112"/>
      <c r="T1424" s="112"/>
      <c r="U1424" s="112"/>
    </row>
    <row r="1425" spans="1:21">
      <c r="A1425" s="116">
        <v>42482</v>
      </c>
      <c r="B1425" s="114" t="s">
        <v>5635</v>
      </c>
      <c r="C1425" s="116">
        <v>42482</v>
      </c>
      <c r="D1425" s="114" t="s">
        <v>5635</v>
      </c>
      <c r="E1425" s="114" t="s">
        <v>1149</v>
      </c>
      <c r="F1425" s="114"/>
      <c r="G1425" s="114"/>
      <c r="H1425" s="114" t="s">
        <v>36</v>
      </c>
      <c r="I1425" s="114" t="s">
        <v>19</v>
      </c>
      <c r="J1425" s="114" t="s">
        <v>5634</v>
      </c>
      <c r="K1425" s="114" t="s">
        <v>21</v>
      </c>
      <c r="L1425" s="114"/>
      <c r="M1425" s="114">
        <v>318.54000000000002</v>
      </c>
      <c r="N1425" s="114" t="s">
        <v>18</v>
      </c>
      <c r="O1425" s="114">
        <v>41.41</v>
      </c>
      <c r="P1425" s="114">
        <v>41.41</v>
      </c>
      <c r="Q1425" s="114">
        <v>-15.64</v>
      </c>
      <c r="R1425" s="112"/>
      <c r="S1425" s="112"/>
      <c r="T1425" s="112"/>
      <c r="U1425" s="112"/>
    </row>
    <row r="1426" spans="1:21">
      <c r="A1426" s="116">
        <v>42481</v>
      </c>
      <c r="B1426" s="114" t="s">
        <v>5632</v>
      </c>
      <c r="C1426" s="116">
        <v>42481</v>
      </c>
      <c r="D1426" s="114" t="s">
        <v>5632</v>
      </c>
      <c r="E1426" s="114" t="s">
        <v>1149</v>
      </c>
      <c r="F1426" s="114"/>
      <c r="G1426" s="114"/>
      <c r="H1426" s="114" t="s">
        <v>36</v>
      </c>
      <c r="I1426" s="114" t="s">
        <v>19</v>
      </c>
      <c r="J1426" s="114" t="s">
        <v>5631</v>
      </c>
      <c r="K1426" s="114" t="s">
        <v>21</v>
      </c>
      <c r="L1426" s="114"/>
      <c r="M1426" s="114">
        <v>318.54000000000002</v>
      </c>
      <c r="N1426" s="114" t="s">
        <v>18</v>
      </c>
      <c r="O1426" s="114">
        <v>41.41</v>
      </c>
      <c r="P1426" s="114">
        <v>41.41</v>
      </c>
      <c r="Q1426" s="114">
        <v>-15.64</v>
      </c>
      <c r="R1426" s="112"/>
      <c r="S1426" s="112"/>
      <c r="T1426" s="112"/>
      <c r="U1426" s="112"/>
    </row>
    <row r="1427" spans="1:21" hidden="1">
      <c r="A1427" s="116">
        <v>42489</v>
      </c>
      <c r="B1427" s="114" t="s">
        <v>5616</v>
      </c>
      <c r="C1427" s="116">
        <v>42489</v>
      </c>
      <c r="D1427" s="114" t="s">
        <v>5616</v>
      </c>
      <c r="E1427" s="114" t="s">
        <v>1149</v>
      </c>
      <c r="F1427" s="114" t="s">
        <v>4126</v>
      </c>
      <c r="G1427" s="114" t="s">
        <v>5617</v>
      </c>
      <c r="H1427" s="114" t="s">
        <v>36</v>
      </c>
      <c r="I1427" s="114" t="s">
        <v>81</v>
      </c>
      <c r="J1427" s="114" t="s">
        <v>5618</v>
      </c>
      <c r="K1427" s="114"/>
      <c r="L1427" s="114" t="s">
        <v>20</v>
      </c>
      <c r="M1427" s="114">
        <v>-318.54000000000002</v>
      </c>
      <c r="N1427" s="114" t="s">
        <v>18</v>
      </c>
      <c r="O1427" s="114">
        <v>-41.41</v>
      </c>
      <c r="P1427" s="114">
        <v>-41.41</v>
      </c>
      <c r="Q1427" s="114">
        <v>15.64</v>
      </c>
      <c r="R1427" s="112"/>
      <c r="S1427" s="112"/>
      <c r="T1427" s="112"/>
      <c r="U1427" s="112"/>
    </row>
    <row r="1428" spans="1:21" hidden="1">
      <c r="A1428" s="116">
        <v>42489</v>
      </c>
      <c r="B1428" s="114" t="s">
        <v>5616</v>
      </c>
      <c r="C1428" s="116">
        <v>42489</v>
      </c>
      <c r="D1428" s="114" t="s">
        <v>5616</v>
      </c>
      <c r="E1428" s="114" t="s">
        <v>1149</v>
      </c>
      <c r="F1428" s="114" t="s">
        <v>4126</v>
      </c>
      <c r="G1428" s="114" t="s">
        <v>5617</v>
      </c>
      <c r="H1428" s="114" t="s">
        <v>36</v>
      </c>
      <c r="I1428" s="114" t="s">
        <v>81</v>
      </c>
      <c r="J1428" s="114" t="s">
        <v>5618</v>
      </c>
      <c r="K1428" s="114"/>
      <c r="L1428" s="114" t="s">
        <v>20</v>
      </c>
      <c r="M1428" s="114">
        <v>-318.52</v>
      </c>
      <c r="N1428" s="114" t="s">
        <v>18</v>
      </c>
      <c r="O1428" s="114">
        <v>-41.41</v>
      </c>
      <c r="P1428" s="114">
        <v>-41.41</v>
      </c>
      <c r="Q1428" s="114">
        <v>15.47</v>
      </c>
      <c r="R1428" s="112"/>
      <c r="S1428" s="112"/>
      <c r="T1428" s="112"/>
      <c r="U1428" s="112"/>
    </row>
    <row r="1429" spans="1:21" hidden="1">
      <c r="A1429" s="116">
        <v>42489</v>
      </c>
      <c r="B1429" s="114" t="s">
        <v>5616</v>
      </c>
      <c r="C1429" s="116">
        <v>42489</v>
      </c>
      <c r="D1429" s="114" t="s">
        <v>5616</v>
      </c>
      <c r="E1429" s="114" t="s">
        <v>1149</v>
      </c>
      <c r="F1429" s="114" t="s">
        <v>4126</v>
      </c>
      <c r="G1429" s="114" t="s">
        <v>5617</v>
      </c>
      <c r="H1429" s="114" t="s">
        <v>36</v>
      </c>
      <c r="I1429" s="114" t="s">
        <v>81</v>
      </c>
      <c r="J1429" s="114" t="s">
        <v>5618</v>
      </c>
      <c r="K1429" s="114"/>
      <c r="L1429" s="114" t="s">
        <v>20</v>
      </c>
      <c r="M1429" s="114">
        <v>-318.54000000000002</v>
      </c>
      <c r="N1429" s="114" t="s">
        <v>18</v>
      </c>
      <c r="O1429" s="114">
        <v>-41.41</v>
      </c>
      <c r="P1429" s="114">
        <v>-41.41</v>
      </c>
      <c r="Q1429" s="114">
        <v>15.64</v>
      </c>
      <c r="R1429" s="112"/>
      <c r="S1429" s="113"/>
      <c r="T1429" s="113"/>
      <c r="U1429" s="113"/>
    </row>
    <row r="1430" spans="1:21">
      <c r="A1430" s="116">
        <v>42461</v>
      </c>
      <c r="B1430" s="114" t="s">
        <v>5656</v>
      </c>
      <c r="C1430" s="116">
        <v>42461</v>
      </c>
      <c r="D1430" s="114" t="s">
        <v>5656</v>
      </c>
      <c r="E1430" s="114" t="s">
        <v>1149</v>
      </c>
      <c r="F1430" s="114"/>
      <c r="G1430" s="114"/>
      <c r="H1430" s="114" t="s">
        <v>36</v>
      </c>
      <c r="I1430" s="114" t="s">
        <v>19</v>
      </c>
      <c r="J1430" s="114" t="s">
        <v>5655</v>
      </c>
      <c r="K1430" s="114" t="s">
        <v>21</v>
      </c>
      <c r="L1430" s="114"/>
      <c r="M1430" s="114">
        <v>318.52</v>
      </c>
      <c r="N1430" s="114" t="s">
        <v>18</v>
      </c>
      <c r="O1430" s="114">
        <v>41.41</v>
      </c>
      <c r="P1430" s="114">
        <v>41.41</v>
      </c>
      <c r="Q1430" s="114">
        <v>-15.47</v>
      </c>
      <c r="R1430" s="112"/>
      <c r="S1430" s="112"/>
      <c r="T1430" s="112"/>
      <c r="U1430" s="112"/>
    </row>
    <row r="1431" spans="1:21" hidden="1">
      <c r="A1431" s="116">
        <v>42481</v>
      </c>
      <c r="B1431" s="114" t="s">
        <v>5657</v>
      </c>
      <c r="C1431" s="116">
        <v>42490</v>
      </c>
      <c r="D1431" s="114" t="s">
        <v>5658</v>
      </c>
      <c r="E1431" s="114" t="s">
        <v>1187</v>
      </c>
      <c r="F1431" s="114"/>
      <c r="G1431" s="114"/>
      <c r="H1431" s="114" t="s">
        <v>37</v>
      </c>
      <c r="I1431" s="114" t="s">
        <v>17</v>
      </c>
      <c r="J1431" s="114" t="s">
        <v>5659</v>
      </c>
      <c r="K1431" s="114"/>
      <c r="L1431" s="114" t="s">
        <v>20</v>
      </c>
      <c r="M1431" s="136">
        <v>-23677.13</v>
      </c>
      <c r="N1431" s="114" t="s">
        <v>18</v>
      </c>
      <c r="O1431" s="136">
        <v>-4735.42</v>
      </c>
      <c r="P1431" s="136">
        <v>-4735.42</v>
      </c>
      <c r="Q1431" s="136">
        <v>1088.8699999999999</v>
      </c>
      <c r="R1431" s="112"/>
      <c r="S1431" s="113"/>
      <c r="T1431" s="113"/>
      <c r="U1431" s="113"/>
    </row>
    <row r="1432" spans="1:21">
      <c r="A1432" s="116">
        <v>42482</v>
      </c>
      <c r="B1432" s="114" t="s">
        <v>5660</v>
      </c>
      <c r="C1432" s="116">
        <v>42482</v>
      </c>
      <c r="D1432" s="114" t="s">
        <v>5660</v>
      </c>
      <c r="E1432" s="114" t="s">
        <v>1187</v>
      </c>
      <c r="F1432" s="114"/>
      <c r="G1432" s="114"/>
      <c r="H1432" s="114" t="s">
        <v>37</v>
      </c>
      <c r="I1432" s="114" t="s">
        <v>19</v>
      </c>
      <c r="J1432" s="114" t="s">
        <v>5661</v>
      </c>
      <c r="K1432" s="114"/>
      <c r="L1432" s="114" t="s">
        <v>20</v>
      </c>
      <c r="M1432" s="136">
        <v>-23698.46</v>
      </c>
      <c r="N1432" s="114" t="s">
        <v>18</v>
      </c>
      <c r="O1432" s="136">
        <v>-4739.6899999999996</v>
      </c>
      <c r="P1432" s="136">
        <v>-4739.6899999999996</v>
      </c>
      <c r="Q1432" s="136">
        <v>1089.8</v>
      </c>
      <c r="R1432" s="112"/>
      <c r="S1432" s="113"/>
      <c r="T1432" s="113"/>
      <c r="U1432" s="113"/>
    </row>
    <row r="1433" spans="1:21">
      <c r="A1433" s="116">
        <v>42482</v>
      </c>
      <c r="B1433" s="114" t="s">
        <v>5660</v>
      </c>
      <c r="C1433" s="116">
        <v>42482</v>
      </c>
      <c r="D1433" s="114" t="s">
        <v>5660</v>
      </c>
      <c r="E1433" s="114" t="s">
        <v>1187</v>
      </c>
      <c r="F1433" s="114"/>
      <c r="G1433" s="114"/>
      <c r="H1433" s="114" t="s">
        <v>37</v>
      </c>
      <c r="I1433" s="114" t="s">
        <v>19</v>
      </c>
      <c r="J1433" s="114" t="s">
        <v>5661</v>
      </c>
      <c r="K1433" s="114" t="s">
        <v>21</v>
      </c>
      <c r="L1433" s="114"/>
      <c r="M1433" s="136">
        <v>23698.46</v>
      </c>
      <c r="N1433" s="114" t="s">
        <v>18</v>
      </c>
      <c r="O1433" s="136">
        <v>4739.6899999999996</v>
      </c>
      <c r="P1433" s="136">
        <v>4739.6899999999996</v>
      </c>
      <c r="Q1433" s="136">
        <v>-1089.8</v>
      </c>
      <c r="R1433" s="112"/>
      <c r="S1433" s="113"/>
      <c r="T1433" s="113"/>
      <c r="U1433" s="113"/>
    </row>
    <row r="1434" spans="1:21">
      <c r="A1434" s="116">
        <v>42482</v>
      </c>
      <c r="B1434" s="114" t="s">
        <v>5662</v>
      </c>
      <c r="C1434" s="116">
        <v>42482</v>
      </c>
      <c r="D1434" s="114" t="s">
        <v>5662</v>
      </c>
      <c r="E1434" s="114" t="s">
        <v>1187</v>
      </c>
      <c r="F1434" s="114"/>
      <c r="G1434" s="114"/>
      <c r="H1434" s="114" t="s">
        <v>37</v>
      </c>
      <c r="I1434" s="114" t="s">
        <v>19</v>
      </c>
      <c r="J1434" s="114" t="s">
        <v>5661</v>
      </c>
      <c r="K1434" s="114"/>
      <c r="L1434" s="114" t="s">
        <v>20</v>
      </c>
      <c r="M1434" s="114">
        <v>-21.33</v>
      </c>
      <c r="N1434" s="114" t="s">
        <v>18</v>
      </c>
      <c r="O1434" s="114">
        <v>-4.2699999999999996</v>
      </c>
      <c r="P1434" s="114">
        <v>-4.2699999999999996</v>
      </c>
      <c r="Q1434" s="114">
        <v>0.98</v>
      </c>
      <c r="R1434" s="112"/>
      <c r="S1434" s="113"/>
      <c r="T1434" s="113"/>
      <c r="U1434" s="112"/>
    </row>
    <row r="1435" spans="1:21" hidden="1">
      <c r="A1435" s="116">
        <v>42482</v>
      </c>
      <c r="B1435" s="114" t="s">
        <v>5663</v>
      </c>
      <c r="C1435" s="116">
        <v>42490</v>
      </c>
      <c r="D1435" s="114" t="s">
        <v>5664</v>
      </c>
      <c r="E1435" s="114" t="s">
        <v>1187</v>
      </c>
      <c r="F1435" s="114"/>
      <c r="G1435" s="114"/>
      <c r="H1435" s="114" t="s">
        <v>37</v>
      </c>
      <c r="I1435" s="114" t="s">
        <v>17</v>
      </c>
      <c r="J1435" s="114" t="s">
        <v>5665</v>
      </c>
      <c r="K1435" s="114"/>
      <c r="L1435" s="114" t="s">
        <v>20</v>
      </c>
      <c r="M1435" s="136">
        <v>-23677.13</v>
      </c>
      <c r="N1435" s="114" t="s">
        <v>18</v>
      </c>
      <c r="O1435" s="136">
        <v>-4735.42</v>
      </c>
      <c r="P1435" s="136">
        <v>-4735.42</v>
      </c>
      <c r="Q1435" s="136">
        <v>1088.82</v>
      </c>
      <c r="R1435" s="112"/>
      <c r="S1435" s="113"/>
      <c r="T1435" s="113"/>
      <c r="U1435" s="112"/>
    </row>
    <row r="1436" spans="1:21" hidden="1">
      <c r="A1436" s="116">
        <v>42481</v>
      </c>
      <c r="B1436" s="114" t="s">
        <v>5666</v>
      </c>
      <c r="C1436" s="116">
        <v>42490</v>
      </c>
      <c r="D1436" s="114" t="s">
        <v>5311</v>
      </c>
      <c r="E1436" s="114" t="s">
        <v>1187</v>
      </c>
      <c r="F1436" s="114"/>
      <c r="G1436" s="114"/>
      <c r="H1436" s="114" t="s">
        <v>37</v>
      </c>
      <c r="I1436" s="114" t="s">
        <v>26</v>
      </c>
      <c r="J1436" s="114" t="s">
        <v>5312</v>
      </c>
      <c r="K1436" s="114" t="s">
        <v>21</v>
      </c>
      <c r="L1436" s="114"/>
      <c r="M1436" s="136">
        <v>23698.46</v>
      </c>
      <c r="N1436" s="114" t="s">
        <v>18</v>
      </c>
      <c r="O1436" s="136">
        <v>4739.6899999999996</v>
      </c>
      <c r="P1436" s="136">
        <v>4765.4799999999996</v>
      </c>
      <c r="Q1436" s="136">
        <v>-1115.6400000000001</v>
      </c>
      <c r="R1436" s="112"/>
      <c r="S1436" s="112"/>
      <c r="T1436" s="112"/>
      <c r="U1436" s="112"/>
    </row>
    <row r="1437" spans="1:21" hidden="1">
      <c r="A1437" s="116">
        <v>42482</v>
      </c>
      <c r="B1437" s="114" t="s">
        <v>5667</v>
      </c>
      <c r="C1437" s="116">
        <v>42490</v>
      </c>
      <c r="D1437" s="114" t="s">
        <v>5308</v>
      </c>
      <c r="E1437" s="114" t="s">
        <v>1187</v>
      </c>
      <c r="F1437" s="114"/>
      <c r="G1437" s="114"/>
      <c r="H1437" s="114" t="s">
        <v>37</v>
      </c>
      <c r="I1437" s="114" t="s">
        <v>26</v>
      </c>
      <c r="J1437" s="114" t="s">
        <v>5309</v>
      </c>
      <c r="K1437" s="114" t="s">
        <v>21</v>
      </c>
      <c r="L1437" s="114"/>
      <c r="M1437" s="136">
        <v>23698.46</v>
      </c>
      <c r="N1437" s="114" t="s">
        <v>18</v>
      </c>
      <c r="O1437" s="136">
        <v>4739.6899999999996</v>
      </c>
      <c r="P1437" s="136">
        <v>4765.5</v>
      </c>
      <c r="Q1437" s="136">
        <v>-1115.6099999999999</v>
      </c>
      <c r="R1437" s="112"/>
      <c r="S1437" s="113"/>
      <c r="T1437" s="113"/>
      <c r="U1437" s="112"/>
    </row>
    <row r="1438" spans="1:21">
      <c r="A1438" s="116">
        <v>42481</v>
      </c>
      <c r="B1438" s="114" t="s">
        <v>5668</v>
      </c>
      <c r="C1438" s="116">
        <v>42481</v>
      </c>
      <c r="D1438" s="114" t="s">
        <v>5668</v>
      </c>
      <c r="E1438" s="114" t="s">
        <v>1187</v>
      </c>
      <c r="F1438" s="114"/>
      <c r="G1438" s="114"/>
      <c r="H1438" s="114" t="s">
        <v>37</v>
      </c>
      <c r="I1438" s="114" t="s">
        <v>19</v>
      </c>
      <c r="J1438" s="114" t="s">
        <v>5669</v>
      </c>
      <c r="K1438" s="114"/>
      <c r="L1438" s="114" t="s">
        <v>20</v>
      </c>
      <c r="M1438" s="136">
        <v>-23698.46</v>
      </c>
      <c r="N1438" s="114" t="s">
        <v>18</v>
      </c>
      <c r="O1438" s="136">
        <v>-4739.6899999999996</v>
      </c>
      <c r="P1438" s="136">
        <v>-4739.6899999999996</v>
      </c>
      <c r="Q1438" s="136">
        <v>1089.8499999999999</v>
      </c>
      <c r="R1438" s="112"/>
      <c r="S1438" s="113"/>
      <c r="T1438" s="113"/>
      <c r="U1438" s="112"/>
    </row>
    <row r="1439" spans="1:21">
      <c r="A1439" s="116">
        <v>42481</v>
      </c>
      <c r="B1439" s="114" t="s">
        <v>5668</v>
      </c>
      <c r="C1439" s="116">
        <v>42481</v>
      </c>
      <c r="D1439" s="114" t="s">
        <v>5668</v>
      </c>
      <c r="E1439" s="114" t="s">
        <v>1187</v>
      </c>
      <c r="F1439" s="114"/>
      <c r="G1439" s="114"/>
      <c r="H1439" s="114" t="s">
        <v>37</v>
      </c>
      <c r="I1439" s="114" t="s">
        <v>19</v>
      </c>
      <c r="J1439" s="114" t="s">
        <v>5669</v>
      </c>
      <c r="K1439" s="114" t="s">
        <v>21</v>
      </c>
      <c r="L1439" s="114"/>
      <c r="M1439" s="136">
        <v>23698.46</v>
      </c>
      <c r="N1439" s="114" t="s">
        <v>18</v>
      </c>
      <c r="O1439" s="136">
        <v>4739.6899999999996</v>
      </c>
      <c r="P1439" s="136">
        <v>4739.6899999999996</v>
      </c>
      <c r="Q1439" s="136">
        <v>-1089.8499999999999</v>
      </c>
      <c r="R1439" s="112"/>
      <c r="S1439" s="113"/>
      <c r="T1439" s="113"/>
      <c r="U1439" s="112"/>
    </row>
    <row r="1440" spans="1:21">
      <c r="A1440" s="116">
        <v>42481</v>
      </c>
      <c r="B1440" s="114" t="s">
        <v>5670</v>
      </c>
      <c r="C1440" s="116">
        <v>42481</v>
      </c>
      <c r="D1440" s="114" t="s">
        <v>5670</v>
      </c>
      <c r="E1440" s="114" t="s">
        <v>1187</v>
      </c>
      <c r="F1440" s="114"/>
      <c r="G1440" s="114"/>
      <c r="H1440" s="114" t="s">
        <v>37</v>
      </c>
      <c r="I1440" s="114" t="s">
        <v>19</v>
      </c>
      <c r="J1440" s="114" t="s">
        <v>5669</v>
      </c>
      <c r="K1440" s="114"/>
      <c r="L1440" s="114" t="s">
        <v>20</v>
      </c>
      <c r="M1440" s="114">
        <v>-21.33</v>
      </c>
      <c r="N1440" s="114" t="s">
        <v>18</v>
      </c>
      <c r="O1440" s="114">
        <v>-4.2699999999999996</v>
      </c>
      <c r="P1440" s="114">
        <v>-4.2699999999999996</v>
      </c>
      <c r="Q1440" s="114">
        <v>0.98</v>
      </c>
      <c r="R1440" s="112"/>
      <c r="S1440" s="113"/>
      <c r="T1440" s="113"/>
      <c r="U1440" s="112"/>
    </row>
    <row r="1441" spans="1:21">
      <c r="A1441" s="116">
        <v>42461</v>
      </c>
      <c r="B1441" s="114" t="s">
        <v>5671</v>
      </c>
      <c r="C1441" s="116">
        <v>42461</v>
      </c>
      <c r="D1441" s="114" t="s">
        <v>5671</v>
      </c>
      <c r="E1441" s="114" t="s">
        <v>1187</v>
      </c>
      <c r="F1441" s="114"/>
      <c r="G1441" s="114"/>
      <c r="H1441" s="114" t="s">
        <v>37</v>
      </c>
      <c r="I1441" s="114" t="s">
        <v>19</v>
      </c>
      <c r="J1441" s="114" t="s">
        <v>5672</v>
      </c>
      <c r="K1441" s="114"/>
      <c r="L1441" s="114" t="s">
        <v>20</v>
      </c>
      <c r="M1441" s="136">
        <v>-23697.02</v>
      </c>
      <c r="N1441" s="114" t="s">
        <v>18</v>
      </c>
      <c r="O1441" s="136">
        <v>-4739.3999999999996</v>
      </c>
      <c r="P1441" s="136">
        <v>-4739.3999999999996</v>
      </c>
      <c r="Q1441" s="136">
        <v>1078.1500000000001</v>
      </c>
      <c r="R1441" s="112"/>
      <c r="S1441" s="113"/>
      <c r="T1441" s="113"/>
      <c r="U1441" s="112"/>
    </row>
    <row r="1442" spans="1:21">
      <c r="A1442" s="116">
        <v>42461</v>
      </c>
      <c r="B1442" s="114" t="s">
        <v>5671</v>
      </c>
      <c r="C1442" s="116">
        <v>42461</v>
      </c>
      <c r="D1442" s="114" t="s">
        <v>5671</v>
      </c>
      <c r="E1442" s="114" t="s">
        <v>1187</v>
      </c>
      <c r="F1442" s="114"/>
      <c r="G1442" s="114"/>
      <c r="H1442" s="114" t="s">
        <v>37</v>
      </c>
      <c r="I1442" s="114" t="s">
        <v>19</v>
      </c>
      <c r="J1442" s="114" t="s">
        <v>5672</v>
      </c>
      <c r="K1442" s="114" t="s">
        <v>21</v>
      </c>
      <c r="L1442" s="114"/>
      <c r="M1442" s="136">
        <v>23697.02</v>
      </c>
      <c r="N1442" s="114" t="s">
        <v>18</v>
      </c>
      <c r="O1442" s="136">
        <v>4739.3999999999996</v>
      </c>
      <c r="P1442" s="136">
        <v>4739.3999999999996</v>
      </c>
      <c r="Q1442" s="136">
        <v>-1078.1500000000001</v>
      </c>
      <c r="R1442" s="112"/>
      <c r="S1442" s="112"/>
      <c r="T1442" s="112"/>
      <c r="U1442" s="112"/>
    </row>
    <row r="1443" spans="1:21">
      <c r="A1443" s="116">
        <v>42461</v>
      </c>
      <c r="B1443" s="114" t="s">
        <v>5673</v>
      </c>
      <c r="C1443" s="116">
        <v>42461</v>
      </c>
      <c r="D1443" s="114" t="s">
        <v>5673</v>
      </c>
      <c r="E1443" s="114" t="s">
        <v>1187</v>
      </c>
      <c r="F1443" s="114"/>
      <c r="G1443" s="114"/>
      <c r="H1443" s="114" t="s">
        <v>37</v>
      </c>
      <c r="I1443" s="114" t="s">
        <v>19</v>
      </c>
      <c r="J1443" s="114" t="s">
        <v>5672</v>
      </c>
      <c r="K1443" s="114"/>
      <c r="L1443" s="114" t="s">
        <v>20</v>
      </c>
      <c r="M1443" s="114">
        <v>-21.33</v>
      </c>
      <c r="N1443" s="114" t="s">
        <v>18</v>
      </c>
      <c r="O1443" s="114">
        <v>-4.2699999999999996</v>
      </c>
      <c r="P1443" s="114">
        <v>-4.2699999999999996</v>
      </c>
      <c r="Q1443" s="114">
        <v>0.97</v>
      </c>
      <c r="R1443" s="112"/>
      <c r="S1443" s="112"/>
      <c r="T1443" s="112"/>
      <c r="U1443" s="112"/>
    </row>
    <row r="1444" spans="1:21" hidden="1">
      <c r="A1444" s="116">
        <v>42461</v>
      </c>
      <c r="B1444" s="114" t="s">
        <v>5674</v>
      </c>
      <c r="C1444" s="116">
        <v>42490</v>
      </c>
      <c r="D1444" s="114" t="s">
        <v>5675</v>
      </c>
      <c r="E1444" s="114" t="s">
        <v>1187</v>
      </c>
      <c r="F1444" s="114"/>
      <c r="G1444" s="114"/>
      <c r="H1444" s="114" t="s">
        <v>37</v>
      </c>
      <c r="I1444" s="114" t="s">
        <v>17</v>
      </c>
      <c r="J1444" s="114" t="s">
        <v>5676</v>
      </c>
      <c r="K1444" s="114"/>
      <c r="L1444" s="114" t="s">
        <v>20</v>
      </c>
      <c r="M1444" s="136">
        <v>-23675.69</v>
      </c>
      <c r="N1444" s="114" t="s">
        <v>18</v>
      </c>
      <c r="O1444" s="136">
        <v>-4735.13</v>
      </c>
      <c r="P1444" s="136">
        <v>-4735.13</v>
      </c>
      <c r="Q1444" s="136">
        <v>1077.18</v>
      </c>
      <c r="R1444" s="112"/>
      <c r="S1444" s="113"/>
      <c r="T1444" s="113"/>
      <c r="U1444" s="112"/>
    </row>
    <row r="1445" spans="1:21" hidden="1">
      <c r="A1445" s="116">
        <v>42461</v>
      </c>
      <c r="B1445" s="114" t="s">
        <v>5677</v>
      </c>
      <c r="C1445" s="116">
        <v>42490</v>
      </c>
      <c r="D1445" s="114" t="s">
        <v>5305</v>
      </c>
      <c r="E1445" s="114" t="s">
        <v>1187</v>
      </c>
      <c r="F1445" s="114"/>
      <c r="G1445" s="114"/>
      <c r="H1445" s="114" t="s">
        <v>37</v>
      </c>
      <c r="I1445" s="114" t="s">
        <v>26</v>
      </c>
      <c r="J1445" s="114" t="s">
        <v>5306</v>
      </c>
      <c r="K1445" s="114" t="s">
        <v>21</v>
      </c>
      <c r="L1445" s="114"/>
      <c r="M1445" s="136">
        <v>23697.02</v>
      </c>
      <c r="N1445" s="114" t="s">
        <v>18</v>
      </c>
      <c r="O1445" s="136">
        <v>4739.3999999999996</v>
      </c>
      <c r="P1445" s="136">
        <v>4137.42</v>
      </c>
      <c r="Q1445" s="114">
        <v>-476.17</v>
      </c>
      <c r="R1445" s="112"/>
      <c r="S1445" s="113"/>
      <c r="T1445" s="113"/>
      <c r="U1445" s="112"/>
    </row>
    <row r="1446" spans="1:21">
      <c r="A1446" s="116">
        <v>42481</v>
      </c>
      <c r="B1446" s="114" t="s">
        <v>5670</v>
      </c>
      <c r="C1446" s="116">
        <v>42481</v>
      </c>
      <c r="D1446" s="114" t="s">
        <v>5670</v>
      </c>
      <c r="E1446" s="114" t="s">
        <v>1187</v>
      </c>
      <c r="F1446" s="114"/>
      <c r="G1446" s="114"/>
      <c r="H1446" s="114" t="s">
        <v>37</v>
      </c>
      <c r="I1446" s="114" t="s">
        <v>19</v>
      </c>
      <c r="J1446" s="114" t="s">
        <v>5669</v>
      </c>
      <c r="K1446" s="114" t="s">
        <v>21</v>
      </c>
      <c r="L1446" s="114"/>
      <c r="M1446" s="114">
        <v>21.33</v>
      </c>
      <c r="N1446" s="114" t="s">
        <v>18</v>
      </c>
      <c r="O1446" s="114">
        <v>4.2699999999999996</v>
      </c>
      <c r="P1446" s="114">
        <v>4.2699999999999996</v>
      </c>
      <c r="Q1446" s="114">
        <v>-1.1399999999999999</v>
      </c>
      <c r="R1446" s="112"/>
      <c r="S1446" s="113"/>
      <c r="T1446" s="113"/>
      <c r="U1446" s="113"/>
    </row>
    <row r="1447" spans="1:21">
      <c r="A1447" s="116">
        <v>42482</v>
      </c>
      <c r="B1447" s="114" t="s">
        <v>5662</v>
      </c>
      <c r="C1447" s="116">
        <v>42482</v>
      </c>
      <c r="D1447" s="114" t="s">
        <v>5662</v>
      </c>
      <c r="E1447" s="114" t="s">
        <v>1187</v>
      </c>
      <c r="F1447" s="114"/>
      <c r="G1447" s="114"/>
      <c r="H1447" s="114" t="s">
        <v>37</v>
      </c>
      <c r="I1447" s="114" t="s">
        <v>19</v>
      </c>
      <c r="J1447" s="114" t="s">
        <v>5661</v>
      </c>
      <c r="K1447" s="114" t="s">
        <v>21</v>
      </c>
      <c r="L1447" s="114"/>
      <c r="M1447" s="114">
        <v>21.33</v>
      </c>
      <c r="N1447" s="114" t="s">
        <v>18</v>
      </c>
      <c r="O1447" s="114">
        <v>4.2699999999999996</v>
      </c>
      <c r="P1447" s="114">
        <v>4.2699999999999996</v>
      </c>
      <c r="Q1447" s="114">
        <v>-1.1399999999999999</v>
      </c>
      <c r="R1447" s="112"/>
      <c r="S1447" s="113"/>
      <c r="T1447" s="113"/>
      <c r="U1447" s="113"/>
    </row>
    <row r="1448" spans="1:21" hidden="1">
      <c r="A1448" s="116">
        <v>42489</v>
      </c>
      <c r="B1448" s="114" t="s">
        <v>5616</v>
      </c>
      <c r="C1448" s="116">
        <v>42489</v>
      </c>
      <c r="D1448" s="114" t="s">
        <v>5616</v>
      </c>
      <c r="E1448" s="114" t="s">
        <v>1187</v>
      </c>
      <c r="F1448" s="114" t="s">
        <v>4126</v>
      </c>
      <c r="G1448" s="114" t="s">
        <v>5617</v>
      </c>
      <c r="H1448" s="114" t="s">
        <v>37</v>
      </c>
      <c r="I1448" s="114" t="s">
        <v>81</v>
      </c>
      <c r="J1448" s="114" t="s">
        <v>5618</v>
      </c>
      <c r="K1448" s="114"/>
      <c r="L1448" s="114" t="s">
        <v>20</v>
      </c>
      <c r="M1448" s="114">
        <v>-21.33</v>
      </c>
      <c r="N1448" s="114" t="s">
        <v>18</v>
      </c>
      <c r="O1448" s="114">
        <v>-4.2699999999999996</v>
      </c>
      <c r="P1448" s="114">
        <v>-4.2699999999999996</v>
      </c>
      <c r="Q1448" s="114">
        <v>1.1399999999999999</v>
      </c>
      <c r="R1448" s="112"/>
      <c r="S1448" s="113"/>
      <c r="T1448" s="113"/>
      <c r="U1448" s="113"/>
    </row>
    <row r="1449" spans="1:21" hidden="1">
      <c r="A1449" s="116">
        <v>42489</v>
      </c>
      <c r="B1449" s="114" t="s">
        <v>5616</v>
      </c>
      <c r="C1449" s="116">
        <v>42489</v>
      </c>
      <c r="D1449" s="114" t="s">
        <v>5616</v>
      </c>
      <c r="E1449" s="114" t="s">
        <v>1187</v>
      </c>
      <c r="F1449" s="114" t="s">
        <v>4126</v>
      </c>
      <c r="G1449" s="114" t="s">
        <v>5617</v>
      </c>
      <c r="H1449" s="114" t="s">
        <v>37</v>
      </c>
      <c r="I1449" s="114" t="s">
        <v>81</v>
      </c>
      <c r="J1449" s="114" t="s">
        <v>5618</v>
      </c>
      <c r="K1449" s="114"/>
      <c r="L1449" s="114" t="s">
        <v>20</v>
      </c>
      <c r="M1449" s="114">
        <v>-21.33</v>
      </c>
      <c r="N1449" s="114" t="s">
        <v>18</v>
      </c>
      <c r="O1449" s="114">
        <v>-4.2699999999999996</v>
      </c>
      <c r="P1449" s="114">
        <v>-4.2699999999999996</v>
      </c>
      <c r="Q1449" s="114">
        <v>1.1399999999999999</v>
      </c>
      <c r="R1449" s="112"/>
      <c r="S1449" s="113"/>
      <c r="T1449" s="113"/>
      <c r="U1449" s="113"/>
    </row>
    <row r="1450" spans="1:21" hidden="1">
      <c r="A1450" s="116">
        <v>42489</v>
      </c>
      <c r="B1450" s="114" t="s">
        <v>5616</v>
      </c>
      <c r="C1450" s="116">
        <v>42489</v>
      </c>
      <c r="D1450" s="114" t="s">
        <v>5616</v>
      </c>
      <c r="E1450" s="114" t="s">
        <v>1187</v>
      </c>
      <c r="F1450" s="114" t="s">
        <v>4126</v>
      </c>
      <c r="G1450" s="114" t="s">
        <v>5617</v>
      </c>
      <c r="H1450" s="114" t="s">
        <v>37</v>
      </c>
      <c r="I1450" s="114" t="s">
        <v>81</v>
      </c>
      <c r="J1450" s="114" t="s">
        <v>5618</v>
      </c>
      <c r="K1450" s="114"/>
      <c r="L1450" s="114" t="s">
        <v>20</v>
      </c>
      <c r="M1450" s="114">
        <v>-21.33</v>
      </c>
      <c r="N1450" s="114" t="s">
        <v>18</v>
      </c>
      <c r="O1450" s="114">
        <v>-4.2699999999999996</v>
      </c>
      <c r="P1450" s="114">
        <v>-4.2699999999999996</v>
      </c>
      <c r="Q1450" s="114">
        <v>1.02</v>
      </c>
      <c r="R1450" s="112"/>
      <c r="S1450" s="112"/>
      <c r="T1450" s="112"/>
      <c r="U1450" s="112"/>
    </row>
    <row r="1451" spans="1:21">
      <c r="A1451" s="116">
        <v>42461</v>
      </c>
      <c r="B1451" s="114" t="s">
        <v>5673</v>
      </c>
      <c r="C1451" s="116">
        <v>42461</v>
      </c>
      <c r="D1451" s="114" t="s">
        <v>5673</v>
      </c>
      <c r="E1451" s="114" t="s">
        <v>1187</v>
      </c>
      <c r="F1451" s="114"/>
      <c r="G1451" s="114"/>
      <c r="H1451" s="114" t="s">
        <v>37</v>
      </c>
      <c r="I1451" s="114" t="s">
        <v>19</v>
      </c>
      <c r="J1451" s="114" t="s">
        <v>5672</v>
      </c>
      <c r="K1451" s="114" t="s">
        <v>21</v>
      </c>
      <c r="L1451" s="114"/>
      <c r="M1451" s="114">
        <v>21.33</v>
      </c>
      <c r="N1451" s="114" t="s">
        <v>18</v>
      </c>
      <c r="O1451" s="114">
        <v>4.2699999999999996</v>
      </c>
      <c r="P1451" s="114">
        <v>4.2699999999999996</v>
      </c>
      <c r="Q1451" s="114">
        <v>-1.02</v>
      </c>
      <c r="R1451" s="112"/>
      <c r="S1451" s="112"/>
      <c r="T1451" s="112"/>
      <c r="U1451" s="112"/>
    </row>
    <row r="1452" spans="1:21">
      <c r="A1452" s="116">
        <v>42472</v>
      </c>
      <c r="B1452" s="114" t="s">
        <v>5678</v>
      </c>
      <c r="C1452" s="116">
        <v>42472</v>
      </c>
      <c r="D1452" s="114" t="s">
        <v>5678</v>
      </c>
      <c r="E1452" s="114" t="s">
        <v>1200</v>
      </c>
      <c r="F1452" s="114"/>
      <c r="G1452" s="114"/>
      <c r="H1452" s="114" t="s">
        <v>716</v>
      </c>
      <c r="I1452" s="114" t="s">
        <v>19</v>
      </c>
      <c r="J1452" s="114" t="s">
        <v>5679</v>
      </c>
      <c r="K1452" s="114"/>
      <c r="L1452" s="114" t="s">
        <v>20</v>
      </c>
      <c r="M1452" s="136">
        <v>-20092.71</v>
      </c>
      <c r="N1452" s="114" t="s">
        <v>18</v>
      </c>
      <c r="O1452" s="136">
        <v>-2812.98</v>
      </c>
      <c r="P1452" s="136">
        <v>-2812.98</v>
      </c>
      <c r="Q1452" s="114">
        <v>360.73</v>
      </c>
      <c r="R1452" s="112"/>
      <c r="S1452" s="112"/>
      <c r="T1452" s="112"/>
      <c r="U1452" s="112"/>
    </row>
    <row r="1453" spans="1:21">
      <c r="A1453" s="116">
        <v>42472</v>
      </c>
      <c r="B1453" s="114" t="s">
        <v>5678</v>
      </c>
      <c r="C1453" s="116">
        <v>42472</v>
      </c>
      <c r="D1453" s="114" t="s">
        <v>5678</v>
      </c>
      <c r="E1453" s="114" t="s">
        <v>1200</v>
      </c>
      <c r="F1453" s="114"/>
      <c r="G1453" s="114"/>
      <c r="H1453" s="114" t="s">
        <v>716</v>
      </c>
      <c r="I1453" s="114" t="s">
        <v>19</v>
      </c>
      <c r="J1453" s="114" t="s">
        <v>5679</v>
      </c>
      <c r="K1453" s="114" t="s">
        <v>21</v>
      </c>
      <c r="L1453" s="114"/>
      <c r="M1453" s="136">
        <v>20092.71</v>
      </c>
      <c r="N1453" s="114" t="s">
        <v>18</v>
      </c>
      <c r="O1453" s="136">
        <v>2812.98</v>
      </c>
      <c r="P1453" s="136">
        <v>2812.98</v>
      </c>
      <c r="Q1453" s="114">
        <v>-360.73</v>
      </c>
      <c r="R1453" s="112"/>
      <c r="S1453" s="112"/>
      <c r="T1453" s="112"/>
      <c r="U1453" s="112"/>
    </row>
    <row r="1454" spans="1:21">
      <c r="A1454" s="116">
        <v>42472</v>
      </c>
      <c r="B1454" s="114" t="s">
        <v>5680</v>
      </c>
      <c r="C1454" s="116">
        <v>42472</v>
      </c>
      <c r="D1454" s="114" t="s">
        <v>5680</v>
      </c>
      <c r="E1454" s="114" t="s">
        <v>1200</v>
      </c>
      <c r="F1454" s="114"/>
      <c r="G1454" s="114"/>
      <c r="H1454" s="114" t="s">
        <v>716</v>
      </c>
      <c r="I1454" s="114" t="s">
        <v>19</v>
      </c>
      <c r="J1454" s="114" t="s">
        <v>5681</v>
      </c>
      <c r="K1454" s="114"/>
      <c r="L1454" s="114" t="s">
        <v>20</v>
      </c>
      <c r="M1454" s="136">
        <v>-20092.71</v>
      </c>
      <c r="N1454" s="114" t="s">
        <v>18</v>
      </c>
      <c r="O1454" s="136">
        <v>-2812.98</v>
      </c>
      <c r="P1454" s="136">
        <v>-2812.98</v>
      </c>
      <c r="Q1454" s="114">
        <v>360.84</v>
      </c>
      <c r="R1454" s="112"/>
      <c r="S1454" s="112"/>
      <c r="T1454" s="112"/>
      <c r="U1454" s="112"/>
    </row>
    <row r="1455" spans="1:21">
      <c r="A1455" s="116">
        <v>42472</v>
      </c>
      <c r="B1455" s="114" t="s">
        <v>5680</v>
      </c>
      <c r="C1455" s="116">
        <v>42472</v>
      </c>
      <c r="D1455" s="114" t="s">
        <v>5680</v>
      </c>
      <c r="E1455" s="114" t="s">
        <v>1200</v>
      </c>
      <c r="F1455" s="114"/>
      <c r="G1455" s="114"/>
      <c r="H1455" s="114" t="s">
        <v>716</v>
      </c>
      <c r="I1455" s="114" t="s">
        <v>19</v>
      </c>
      <c r="J1455" s="114" t="s">
        <v>5681</v>
      </c>
      <c r="K1455" s="114" t="s">
        <v>21</v>
      </c>
      <c r="L1455" s="114"/>
      <c r="M1455" s="136">
        <v>20092.71</v>
      </c>
      <c r="N1455" s="114" t="s">
        <v>18</v>
      </c>
      <c r="O1455" s="136">
        <v>2812.98</v>
      </c>
      <c r="P1455" s="136">
        <v>2812.98</v>
      </c>
      <c r="Q1455" s="114">
        <v>-360.84</v>
      </c>
      <c r="R1455" s="112"/>
      <c r="S1455" s="112"/>
      <c r="T1455" s="112"/>
      <c r="U1455" s="112"/>
    </row>
    <row r="1456" spans="1:21">
      <c r="A1456" s="116">
        <v>42475</v>
      </c>
      <c r="B1456" s="114" t="s">
        <v>5682</v>
      </c>
      <c r="C1456" s="116">
        <v>42475</v>
      </c>
      <c r="D1456" s="114" t="s">
        <v>5682</v>
      </c>
      <c r="E1456" s="114" t="s">
        <v>1200</v>
      </c>
      <c r="F1456" s="114"/>
      <c r="G1456" s="114"/>
      <c r="H1456" s="114" t="s">
        <v>716</v>
      </c>
      <c r="I1456" s="114" t="s">
        <v>19</v>
      </c>
      <c r="J1456" s="114" t="s">
        <v>5683</v>
      </c>
      <c r="K1456" s="114" t="s">
        <v>21</v>
      </c>
      <c r="L1456" s="114"/>
      <c r="M1456" s="136">
        <v>20092.71</v>
      </c>
      <c r="N1456" s="114" t="s">
        <v>18</v>
      </c>
      <c r="O1456" s="136">
        <v>2812.98</v>
      </c>
      <c r="P1456" s="136">
        <v>2812.98</v>
      </c>
      <c r="Q1456" s="114">
        <v>-360.84</v>
      </c>
      <c r="R1456" s="112"/>
      <c r="S1456" s="112"/>
      <c r="T1456" s="112"/>
      <c r="U1456" s="112"/>
    </row>
    <row r="1457" spans="1:21">
      <c r="A1457" s="116">
        <v>42475</v>
      </c>
      <c r="B1457" s="114" t="s">
        <v>5684</v>
      </c>
      <c r="C1457" s="116">
        <v>42475</v>
      </c>
      <c r="D1457" s="114" t="s">
        <v>5684</v>
      </c>
      <c r="E1457" s="114" t="s">
        <v>1200</v>
      </c>
      <c r="F1457" s="114"/>
      <c r="G1457" s="114"/>
      <c r="H1457" s="114" t="s">
        <v>716</v>
      </c>
      <c r="I1457" s="114" t="s">
        <v>19</v>
      </c>
      <c r="J1457" s="114" t="s">
        <v>5683</v>
      </c>
      <c r="K1457" s="114"/>
      <c r="L1457" s="114" t="s">
        <v>20</v>
      </c>
      <c r="M1457" s="114">
        <v>-651</v>
      </c>
      <c r="N1457" s="114" t="s">
        <v>18</v>
      </c>
      <c r="O1457" s="114">
        <v>-91.14</v>
      </c>
      <c r="P1457" s="114">
        <v>-91.14</v>
      </c>
      <c r="Q1457" s="114">
        <v>11.69</v>
      </c>
      <c r="R1457" s="112"/>
      <c r="S1457" s="113"/>
      <c r="T1457" s="113"/>
      <c r="U1457" s="112"/>
    </row>
    <row r="1458" spans="1:21" hidden="1">
      <c r="A1458" s="116">
        <v>42471</v>
      </c>
      <c r="B1458" s="114" t="s">
        <v>5685</v>
      </c>
      <c r="C1458" s="116">
        <v>42490</v>
      </c>
      <c r="D1458" s="114" t="s">
        <v>5593</v>
      </c>
      <c r="E1458" s="114" t="s">
        <v>1200</v>
      </c>
      <c r="F1458" s="114"/>
      <c r="G1458" s="114"/>
      <c r="H1458" s="114" t="s">
        <v>716</v>
      </c>
      <c r="I1458" s="114" t="s">
        <v>26</v>
      </c>
      <c r="J1458" s="114" t="s">
        <v>5594</v>
      </c>
      <c r="K1458" s="114" t="s">
        <v>21</v>
      </c>
      <c r="L1458" s="114"/>
      <c r="M1458" s="136">
        <v>20092.71</v>
      </c>
      <c r="N1458" s="114" t="s">
        <v>18</v>
      </c>
      <c r="O1458" s="136">
        <v>2812.98</v>
      </c>
      <c r="P1458" s="136">
        <v>2360.9899999999998</v>
      </c>
      <c r="Q1458" s="114">
        <v>91.27</v>
      </c>
      <c r="R1458" s="112"/>
      <c r="S1458" s="112"/>
      <c r="T1458" s="112"/>
      <c r="U1458" s="112"/>
    </row>
    <row r="1459" spans="1:21" hidden="1">
      <c r="A1459" s="116">
        <v>42471</v>
      </c>
      <c r="B1459" s="114" t="s">
        <v>5686</v>
      </c>
      <c r="C1459" s="116">
        <v>42490</v>
      </c>
      <c r="D1459" s="114" t="s">
        <v>5599</v>
      </c>
      <c r="E1459" s="114" t="s">
        <v>1200</v>
      </c>
      <c r="F1459" s="114"/>
      <c r="G1459" s="114"/>
      <c r="H1459" s="114" t="s">
        <v>716</v>
      </c>
      <c r="I1459" s="114" t="s">
        <v>26</v>
      </c>
      <c r="J1459" s="114" t="s">
        <v>5600</v>
      </c>
      <c r="K1459" s="114" t="s">
        <v>21</v>
      </c>
      <c r="L1459" s="114"/>
      <c r="M1459" s="136">
        <v>20092.71</v>
      </c>
      <c r="N1459" s="114" t="s">
        <v>18</v>
      </c>
      <c r="O1459" s="136">
        <v>2812.98</v>
      </c>
      <c r="P1459" s="136">
        <v>2360.9899999999998</v>
      </c>
      <c r="Q1459" s="114">
        <v>91.27</v>
      </c>
      <c r="R1459" s="112"/>
      <c r="S1459" s="113"/>
      <c r="T1459" s="113"/>
      <c r="U1459" s="112"/>
    </row>
    <row r="1460" spans="1:21" hidden="1">
      <c r="A1460" s="116">
        <v>42472</v>
      </c>
      <c r="B1460" s="114" t="s">
        <v>5687</v>
      </c>
      <c r="C1460" s="116">
        <v>42490</v>
      </c>
      <c r="D1460" s="114" t="s">
        <v>5614</v>
      </c>
      <c r="E1460" s="114" t="s">
        <v>1200</v>
      </c>
      <c r="F1460" s="114"/>
      <c r="G1460" s="114"/>
      <c r="H1460" s="114" t="s">
        <v>716</v>
      </c>
      <c r="I1460" s="114" t="s">
        <v>26</v>
      </c>
      <c r="J1460" s="114" t="s">
        <v>5615</v>
      </c>
      <c r="K1460" s="114" t="s">
        <v>21</v>
      </c>
      <c r="L1460" s="114"/>
      <c r="M1460" s="136">
        <v>20092.71</v>
      </c>
      <c r="N1460" s="114" t="s">
        <v>18</v>
      </c>
      <c r="O1460" s="136">
        <v>2812.98</v>
      </c>
      <c r="P1460" s="136">
        <v>2360.89</v>
      </c>
      <c r="Q1460" s="114">
        <v>91.25</v>
      </c>
      <c r="R1460" s="112"/>
      <c r="S1460" s="113"/>
      <c r="T1460" s="113"/>
      <c r="U1460" s="112"/>
    </row>
    <row r="1461" spans="1:21" hidden="1">
      <c r="A1461" s="116">
        <v>42472</v>
      </c>
      <c r="B1461" s="114" t="s">
        <v>5688</v>
      </c>
      <c r="C1461" s="116">
        <v>42490</v>
      </c>
      <c r="D1461" s="114" t="s">
        <v>5596</v>
      </c>
      <c r="E1461" s="114" t="s">
        <v>1200</v>
      </c>
      <c r="F1461" s="114"/>
      <c r="G1461" s="114"/>
      <c r="H1461" s="114" t="s">
        <v>716</v>
      </c>
      <c r="I1461" s="114" t="s">
        <v>26</v>
      </c>
      <c r="J1461" s="114" t="s">
        <v>5597</v>
      </c>
      <c r="K1461" s="114" t="s">
        <v>21</v>
      </c>
      <c r="L1461" s="114"/>
      <c r="M1461" s="136">
        <v>20092.71</v>
      </c>
      <c r="N1461" s="114" t="s">
        <v>18</v>
      </c>
      <c r="O1461" s="136">
        <v>2812.98</v>
      </c>
      <c r="P1461" s="136">
        <v>2360.98</v>
      </c>
      <c r="Q1461" s="114">
        <v>91.27</v>
      </c>
      <c r="R1461" s="112"/>
      <c r="S1461" s="113"/>
      <c r="T1461" s="113"/>
      <c r="U1461" s="112"/>
    </row>
    <row r="1462" spans="1:21" hidden="1">
      <c r="A1462" s="116">
        <v>42472</v>
      </c>
      <c r="B1462" s="114" t="s">
        <v>5689</v>
      </c>
      <c r="C1462" s="116">
        <v>42490</v>
      </c>
      <c r="D1462" s="114" t="s">
        <v>5607</v>
      </c>
      <c r="E1462" s="114" t="s">
        <v>1200</v>
      </c>
      <c r="F1462" s="114"/>
      <c r="G1462" s="114"/>
      <c r="H1462" s="114" t="s">
        <v>716</v>
      </c>
      <c r="I1462" s="114" t="s">
        <v>26</v>
      </c>
      <c r="J1462" s="114" t="s">
        <v>5608</v>
      </c>
      <c r="K1462" s="114" t="s">
        <v>21</v>
      </c>
      <c r="L1462" s="114"/>
      <c r="M1462" s="136">
        <v>20092.71</v>
      </c>
      <c r="N1462" s="114" t="s">
        <v>18</v>
      </c>
      <c r="O1462" s="136">
        <v>2812.98</v>
      </c>
      <c r="P1462" s="136">
        <v>2360.85</v>
      </c>
      <c r="Q1462" s="114">
        <v>91.26</v>
      </c>
      <c r="R1462" s="112"/>
      <c r="S1462" s="113"/>
      <c r="T1462" s="113"/>
      <c r="U1462" s="112"/>
    </row>
    <row r="1463" spans="1:21">
      <c r="A1463" s="116">
        <v>42471</v>
      </c>
      <c r="B1463" s="114" t="s">
        <v>5690</v>
      </c>
      <c r="C1463" s="116">
        <v>42471</v>
      </c>
      <c r="D1463" s="114" t="s">
        <v>5690</v>
      </c>
      <c r="E1463" s="114" t="s">
        <v>1200</v>
      </c>
      <c r="F1463" s="114"/>
      <c r="G1463" s="114"/>
      <c r="H1463" s="114" t="s">
        <v>716</v>
      </c>
      <c r="I1463" s="114" t="s">
        <v>19</v>
      </c>
      <c r="J1463" s="114" t="s">
        <v>5691</v>
      </c>
      <c r="K1463" s="114"/>
      <c r="L1463" s="114" t="s">
        <v>20</v>
      </c>
      <c r="M1463" s="136">
        <v>-20092.71</v>
      </c>
      <c r="N1463" s="114" t="s">
        <v>18</v>
      </c>
      <c r="O1463" s="136">
        <v>-2812.98</v>
      </c>
      <c r="P1463" s="136">
        <v>-2812.98</v>
      </c>
      <c r="Q1463" s="114">
        <v>360.72</v>
      </c>
      <c r="R1463" s="112"/>
      <c r="S1463" s="113"/>
      <c r="T1463" s="113"/>
      <c r="U1463" s="112"/>
    </row>
    <row r="1464" spans="1:21">
      <c r="A1464" s="116">
        <v>42475</v>
      </c>
      <c r="B1464" s="114" t="s">
        <v>5682</v>
      </c>
      <c r="C1464" s="116">
        <v>42475</v>
      </c>
      <c r="D1464" s="114" t="s">
        <v>5682</v>
      </c>
      <c r="E1464" s="114" t="s">
        <v>1200</v>
      </c>
      <c r="F1464" s="114"/>
      <c r="G1464" s="114"/>
      <c r="H1464" s="114" t="s">
        <v>716</v>
      </c>
      <c r="I1464" s="114" t="s">
        <v>19</v>
      </c>
      <c r="J1464" s="114" t="s">
        <v>5683</v>
      </c>
      <c r="K1464" s="114"/>
      <c r="L1464" s="114" t="s">
        <v>20</v>
      </c>
      <c r="M1464" s="136">
        <v>-20092.71</v>
      </c>
      <c r="N1464" s="114" t="s">
        <v>18</v>
      </c>
      <c r="O1464" s="136">
        <v>-2812.98</v>
      </c>
      <c r="P1464" s="136">
        <v>-2812.98</v>
      </c>
      <c r="Q1464" s="114">
        <v>360.73</v>
      </c>
      <c r="R1464" s="112"/>
      <c r="S1464" s="113"/>
      <c r="T1464" s="113"/>
      <c r="U1464" s="112"/>
    </row>
    <row r="1465" spans="1:21">
      <c r="A1465" s="116">
        <v>42471</v>
      </c>
      <c r="B1465" s="114" t="s">
        <v>5690</v>
      </c>
      <c r="C1465" s="116">
        <v>42471</v>
      </c>
      <c r="D1465" s="114" t="s">
        <v>5690</v>
      </c>
      <c r="E1465" s="114" t="s">
        <v>1200</v>
      </c>
      <c r="F1465" s="114"/>
      <c r="G1465" s="114"/>
      <c r="H1465" s="114" t="s">
        <v>716</v>
      </c>
      <c r="I1465" s="114" t="s">
        <v>19</v>
      </c>
      <c r="J1465" s="114" t="s">
        <v>5691</v>
      </c>
      <c r="K1465" s="114" t="s">
        <v>21</v>
      </c>
      <c r="L1465" s="114"/>
      <c r="M1465" s="136">
        <v>20092.71</v>
      </c>
      <c r="N1465" s="114" t="s">
        <v>18</v>
      </c>
      <c r="O1465" s="136">
        <v>2812.98</v>
      </c>
      <c r="P1465" s="136">
        <v>2812.98</v>
      </c>
      <c r="Q1465" s="114">
        <v>-360.72</v>
      </c>
      <c r="R1465" s="112"/>
      <c r="S1465" s="113"/>
      <c r="T1465" s="113"/>
      <c r="U1465" s="112"/>
    </row>
    <row r="1466" spans="1:21">
      <c r="A1466" s="116">
        <v>42471</v>
      </c>
      <c r="B1466" s="114" t="s">
        <v>5690</v>
      </c>
      <c r="C1466" s="116">
        <v>42471</v>
      </c>
      <c r="D1466" s="114" t="s">
        <v>5690</v>
      </c>
      <c r="E1466" s="114" t="s">
        <v>1200</v>
      </c>
      <c r="F1466" s="114"/>
      <c r="G1466" s="114"/>
      <c r="H1466" s="114" t="s">
        <v>716</v>
      </c>
      <c r="I1466" s="114" t="s">
        <v>19</v>
      </c>
      <c r="J1466" s="114" t="s">
        <v>5691</v>
      </c>
      <c r="K1466" s="114" t="s">
        <v>21</v>
      </c>
      <c r="L1466" s="114"/>
      <c r="M1466" s="136">
        <v>20092.71</v>
      </c>
      <c r="N1466" s="114" t="s">
        <v>18</v>
      </c>
      <c r="O1466" s="136">
        <v>2812.98</v>
      </c>
      <c r="P1466" s="136">
        <v>2812.98</v>
      </c>
      <c r="Q1466" s="114">
        <v>-360.72</v>
      </c>
      <c r="R1466" s="112"/>
      <c r="S1466" s="113"/>
      <c r="T1466" s="113"/>
      <c r="U1466" s="112"/>
    </row>
    <row r="1467" spans="1:21">
      <c r="A1467" s="116">
        <v>42472</v>
      </c>
      <c r="B1467" s="114" t="s">
        <v>5678</v>
      </c>
      <c r="C1467" s="116">
        <v>42472</v>
      </c>
      <c r="D1467" s="114" t="s">
        <v>5678</v>
      </c>
      <c r="E1467" s="114" t="s">
        <v>1200</v>
      </c>
      <c r="F1467" s="114"/>
      <c r="G1467" s="114"/>
      <c r="H1467" s="114" t="s">
        <v>716</v>
      </c>
      <c r="I1467" s="114" t="s">
        <v>19</v>
      </c>
      <c r="J1467" s="114" t="s">
        <v>5679</v>
      </c>
      <c r="K1467" s="114"/>
      <c r="L1467" s="114" t="s">
        <v>20</v>
      </c>
      <c r="M1467" s="136">
        <v>-20092.71</v>
      </c>
      <c r="N1467" s="114" t="s">
        <v>18</v>
      </c>
      <c r="O1467" s="136">
        <v>-2812.98</v>
      </c>
      <c r="P1467" s="136">
        <v>-2812.98</v>
      </c>
      <c r="Q1467" s="114">
        <v>360.87</v>
      </c>
      <c r="R1467" s="112"/>
      <c r="S1467" s="113"/>
      <c r="T1467" s="113"/>
      <c r="U1467" s="112"/>
    </row>
    <row r="1468" spans="1:21">
      <c r="A1468" s="116">
        <v>42472</v>
      </c>
      <c r="B1468" s="114" t="s">
        <v>5678</v>
      </c>
      <c r="C1468" s="116">
        <v>42472</v>
      </c>
      <c r="D1468" s="114" t="s">
        <v>5678</v>
      </c>
      <c r="E1468" s="114" t="s">
        <v>1200</v>
      </c>
      <c r="F1468" s="114"/>
      <c r="G1468" s="114"/>
      <c r="H1468" s="114" t="s">
        <v>716</v>
      </c>
      <c r="I1468" s="114" t="s">
        <v>19</v>
      </c>
      <c r="J1468" s="114" t="s">
        <v>5679</v>
      </c>
      <c r="K1468" s="114" t="s">
        <v>21</v>
      </c>
      <c r="L1468" s="114"/>
      <c r="M1468" s="136">
        <v>20092.71</v>
      </c>
      <c r="N1468" s="114" t="s">
        <v>18</v>
      </c>
      <c r="O1468" s="136">
        <v>2812.98</v>
      </c>
      <c r="P1468" s="136">
        <v>2812.98</v>
      </c>
      <c r="Q1468" s="114">
        <v>-360.87</v>
      </c>
      <c r="R1468" s="112"/>
      <c r="S1468" s="113"/>
      <c r="T1468" s="113"/>
      <c r="U1468" s="112"/>
    </row>
    <row r="1469" spans="1:21" hidden="1">
      <c r="A1469" s="116">
        <v>42475</v>
      </c>
      <c r="B1469" s="114" t="s">
        <v>5692</v>
      </c>
      <c r="C1469" s="116">
        <v>42490</v>
      </c>
      <c r="D1469" s="114" t="s">
        <v>5693</v>
      </c>
      <c r="E1469" s="114" t="s">
        <v>1200</v>
      </c>
      <c r="F1469" s="114"/>
      <c r="G1469" s="114"/>
      <c r="H1469" s="114" t="s">
        <v>716</v>
      </c>
      <c r="I1469" s="114" t="s">
        <v>17</v>
      </c>
      <c r="J1469" s="114" t="s">
        <v>5694</v>
      </c>
      <c r="K1469" s="114"/>
      <c r="L1469" s="114" t="s">
        <v>20</v>
      </c>
      <c r="M1469" s="136">
        <v>-19441.71</v>
      </c>
      <c r="N1469" s="114" t="s">
        <v>18</v>
      </c>
      <c r="O1469" s="136">
        <v>-2721.84</v>
      </c>
      <c r="P1469" s="136">
        <v>-2721.84</v>
      </c>
      <c r="Q1469" s="114">
        <v>349.03</v>
      </c>
      <c r="R1469" s="112"/>
      <c r="S1469" s="113"/>
      <c r="T1469" s="113"/>
      <c r="U1469" s="112"/>
    </row>
    <row r="1470" spans="1:21" hidden="1">
      <c r="A1470" s="116">
        <v>42475</v>
      </c>
      <c r="B1470" s="114" t="s">
        <v>5695</v>
      </c>
      <c r="C1470" s="116">
        <v>42490</v>
      </c>
      <c r="D1470" s="114" t="s">
        <v>5696</v>
      </c>
      <c r="E1470" s="114" t="s">
        <v>1200</v>
      </c>
      <c r="F1470" s="114"/>
      <c r="G1470" s="114"/>
      <c r="H1470" s="114" t="s">
        <v>716</v>
      </c>
      <c r="I1470" s="114" t="s">
        <v>17</v>
      </c>
      <c r="J1470" s="114" t="s">
        <v>5697</v>
      </c>
      <c r="K1470" s="114"/>
      <c r="L1470" s="114" t="s">
        <v>20</v>
      </c>
      <c r="M1470" s="136">
        <v>-19441.71</v>
      </c>
      <c r="N1470" s="114" t="s">
        <v>18</v>
      </c>
      <c r="O1470" s="136">
        <v>-2721.84</v>
      </c>
      <c r="P1470" s="136">
        <v>-2721.84</v>
      </c>
      <c r="Q1470" s="114">
        <v>349.18</v>
      </c>
      <c r="R1470" s="112"/>
      <c r="S1470" s="112"/>
      <c r="T1470" s="112"/>
      <c r="U1470" s="112"/>
    </row>
    <row r="1471" spans="1:21" hidden="1">
      <c r="A1471" s="116">
        <v>42474</v>
      </c>
      <c r="B1471" s="114" t="s">
        <v>5698</v>
      </c>
      <c r="C1471" s="116">
        <v>42490</v>
      </c>
      <c r="D1471" s="114" t="s">
        <v>5699</v>
      </c>
      <c r="E1471" s="114" t="s">
        <v>1200</v>
      </c>
      <c r="F1471" s="114"/>
      <c r="G1471" s="114"/>
      <c r="H1471" s="114" t="s">
        <v>716</v>
      </c>
      <c r="I1471" s="114" t="s">
        <v>17</v>
      </c>
      <c r="J1471" s="114" t="s">
        <v>5700</v>
      </c>
      <c r="K1471" s="114"/>
      <c r="L1471" s="114" t="s">
        <v>20</v>
      </c>
      <c r="M1471" s="136">
        <v>-19441.71</v>
      </c>
      <c r="N1471" s="114" t="s">
        <v>18</v>
      </c>
      <c r="O1471" s="136">
        <v>-2721.84</v>
      </c>
      <c r="P1471" s="136">
        <v>-2721.84</v>
      </c>
      <c r="Q1471" s="114">
        <v>349.03</v>
      </c>
      <c r="R1471" s="112"/>
      <c r="S1471" s="112"/>
      <c r="T1471" s="112"/>
      <c r="U1471" s="112"/>
    </row>
    <row r="1472" spans="1:21" hidden="1">
      <c r="A1472" s="116">
        <v>42475</v>
      </c>
      <c r="B1472" s="114" t="s">
        <v>5701</v>
      </c>
      <c r="C1472" s="116">
        <v>42490</v>
      </c>
      <c r="D1472" s="114" t="s">
        <v>5702</v>
      </c>
      <c r="E1472" s="114" t="s">
        <v>1200</v>
      </c>
      <c r="F1472" s="114"/>
      <c r="G1472" s="114"/>
      <c r="H1472" s="114" t="s">
        <v>716</v>
      </c>
      <c r="I1472" s="114" t="s">
        <v>17</v>
      </c>
      <c r="J1472" s="114" t="s">
        <v>5703</v>
      </c>
      <c r="K1472" s="114"/>
      <c r="L1472" s="114" t="s">
        <v>20</v>
      </c>
      <c r="M1472" s="136">
        <v>-19441.71</v>
      </c>
      <c r="N1472" s="114" t="s">
        <v>18</v>
      </c>
      <c r="O1472" s="136">
        <v>-2721.84</v>
      </c>
      <c r="P1472" s="136">
        <v>-2721.84</v>
      </c>
      <c r="Q1472" s="114">
        <v>349.04</v>
      </c>
      <c r="R1472" s="112"/>
      <c r="S1472" s="112"/>
      <c r="T1472" s="112"/>
      <c r="U1472" s="112"/>
    </row>
    <row r="1473" spans="1:21" hidden="1">
      <c r="A1473" s="116">
        <v>42475</v>
      </c>
      <c r="B1473" s="114" t="s">
        <v>5704</v>
      </c>
      <c r="C1473" s="116">
        <v>42490</v>
      </c>
      <c r="D1473" s="114" t="s">
        <v>5705</v>
      </c>
      <c r="E1473" s="114" t="s">
        <v>1200</v>
      </c>
      <c r="F1473" s="114"/>
      <c r="G1473" s="114"/>
      <c r="H1473" s="114" t="s">
        <v>716</v>
      </c>
      <c r="I1473" s="114" t="s">
        <v>17</v>
      </c>
      <c r="J1473" s="114" t="s">
        <v>5706</v>
      </c>
      <c r="K1473" s="114"/>
      <c r="L1473" s="114" t="s">
        <v>20</v>
      </c>
      <c r="M1473" s="136">
        <v>-19441.71</v>
      </c>
      <c r="N1473" s="114" t="s">
        <v>18</v>
      </c>
      <c r="O1473" s="136">
        <v>-2721.84</v>
      </c>
      <c r="P1473" s="136">
        <v>-2721.84</v>
      </c>
      <c r="Q1473" s="114">
        <v>349.15</v>
      </c>
      <c r="R1473" s="112"/>
      <c r="S1473" s="112"/>
      <c r="T1473" s="112"/>
      <c r="U1473" s="112"/>
    </row>
    <row r="1474" spans="1:21">
      <c r="A1474" s="116">
        <v>42475</v>
      </c>
      <c r="B1474" s="114" t="s">
        <v>5682</v>
      </c>
      <c r="C1474" s="116">
        <v>42475</v>
      </c>
      <c r="D1474" s="114" t="s">
        <v>5682</v>
      </c>
      <c r="E1474" s="114" t="s">
        <v>1200</v>
      </c>
      <c r="F1474" s="114"/>
      <c r="G1474" s="114"/>
      <c r="H1474" s="114" t="s">
        <v>716</v>
      </c>
      <c r="I1474" s="114" t="s">
        <v>19</v>
      </c>
      <c r="J1474" s="114" t="s">
        <v>5683</v>
      </c>
      <c r="K1474" s="114" t="s">
        <v>21</v>
      </c>
      <c r="L1474" s="114"/>
      <c r="M1474" s="136">
        <v>20092.71</v>
      </c>
      <c r="N1474" s="114" t="s">
        <v>18</v>
      </c>
      <c r="O1474" s="136">
        <v>2812.98</v>
      </c>
      <c r="P1474" s="136">
        <v>2812.98</v>
      </c>
      <c r="Q1474" s="114">
        <v>-360.73</v>
      </c>
      <c r="R1474" s="112"/>
      <c r="S1474" s="113"/>
      <c r="T1474" s="113"/>
      <c r="U1474" s="112"/>
    </row>
    <row r="1475" spans="1:21">
      <c r="A1475" s="116">
        <v>42475</v>
      </c>
      <c r="B1475" s="114" t="s">
        <v>5682</v>
      </c>
      <c r="C1475" s="116">
        <v>42475</v>
      </c>
      <c r="D1475" s="114" t="s">
        <v>5682</v>
      </c>
      <c r="E1475" s="114" t="s">
        <v>1200</v>
      </c>
      <c r="F1475" s="114"/>
      <c r="G1475" s="114"/>
      <c r="H1475" s="114" t="s">
        <v>716</v>
      </c>
      <c r="I1475" s="114" t="s">
        <v>19</v>
      </c>
      <c r="J1475" s="114" t="s">
        <v>5683</v>
      </c>
      <c r="K1475" s="114"/>
      <c r="L1475" s="114" t="s">
        <v>20</v>
      </c>
      <c r="M1475" s="136">
        <v>-20092.71</v>
      </c>
      <c r="N1475" s="114" t="s">
        <v>18</v>
      </c>
      <c r="O1475" s="136">
        <v>-2812.98</v>
      </c>
      <c r="P1475" s="136">
        <v>-2812.98</v>
      </c>
      <c r="Q1475" s="114">
        <v>360.84</v>
      </c>
      <c r="R1475" s="112"/>
      <c r="S1475" s="113"/>
      <c r="T1475" s="113"/>
      <c r="U1475" s="112"/>
    </row>
    <row r="1476" spans="1:21">
      <c r="A1476" s="116">
        <v>42474</v>
      </c>
      <c r="B1476" s="114" t="s">
        <v>5707</v>
      </c>
      <c r="C1476" s="116">
        <v>42474</v>
      </c>
      <c r="D1476" s="114" t="s">
        <v>5707</v>
      </c>
      <c r="E1476" s="114" t="s">
        <v>1200</v>
      </c>
      <c r="F1476" s="114"/>
      <c r="G1476" s="114"/>
      <c r="H1476" s="114" t="s">
        <v>716</v>
      </c>
      <c r="I1476" s="114" t="s">
        <v>19</v>
      </c>
      <c r="J1476" s="114" t="s">
        <v>5708</v>
      </c>
      <c r="K1476" s="114"/>
      <c r="L1476" s="114" t="s">
        <v>20</v>
      </c>
      <c r="M1476" s="114">
        <v>-651</v>
      </c>
      <c r="N1476" s="114" t="s">
        <v>18</v>
      </c>
      <c r="O1476" s="114">
        <v>-91.14</v>
      </c>
      <c r="P1476" s="114">
        <v>-91.14</v>
      </c>
      <c r="Q1476" s="114">
        <v>11.69</v>
      </c>
      <c r="R1476" s="112"/>
      <c r="S1476" s="113"/>
      <c r="T1476" s="113"/>
      <c r="U1476" s="112"/>
    </row>
    <row r="1477" spans="1:21">
      <c r="A1477" s="116">
        <v>42474</v>
      </c>
      <c r="B1477" s="114" t="s">
        <v>5709</v>
      </c>
      <c r="C1477" s="116">
        <v>42474</v>
      </c>
      <c r="D1477" s="114" t="s">
        <v>5709</v>
      </c>
      <c r="E1477" s="114" t="s">
        <v>1200</v>
      </c>
      <c r="F1477" s="114"/>
      <c r="G1477" s="114"/>
      <c r="H1477" s="114" t="s">
        <v>716</v>
      </c>
      <c r="I1477" s="114" t="s">
        <v>19</v>
      </c>
      <c r="J1477" s="114" t="s">
        <v>5708</v>
      </c>
      <c r="K1477" s="114"/>
      <c r="L1477" s="114" t="s">
        <v>20</v>
      </c>
      <c r="M1477" s="136">
        <v>-20092.71</v>
      </c>
      <c r="N1477" s="114" t="s">
        <v>18</v>
      </c>
      <c r="O1477" s="136">
        <v>-2812.98</v>
      </c>
      <c r="P1477" s="136">
        <v>-2812.98</v>
      </c>
      <c r="Q1477" s="114">
        <v>360.72</v>
      </c>
      <c r="R1477" s="112"/>
      <c r="S1477" s="112"/>
      <c r="T1477" s="112"/>
      <c r="U1477" s="112"/>
    </row>
    <row r="1478" spans="1:21">
      <c r="A1478" s="116">
        <v>42474</v>
      </c>
      <c r="B1478" s="114" t="s">
        <v>5709</v>
      </c>
      <c r="C1478" s="116">
        <v>42474</v>
      </c>
      <c r="D1478" s="114" t="s">
        <v>5709</v>
      </c>
      <c r="E1478" s="114" t="s">
        <v>1200</v>
      </c>
      <c r="F1478" s="114"/>
      <c r="G1478" s="114"/>
      <c r="H1478" s="114" t="s">
        <v>716</v>
      </c>
      <c r="I1478" s="114" t="s">
        <v>19</v>
      </c>
      <c r="J1478" s="114" t="s">
        <v>5708</v>
      </c>
      <c r="K1478" s="114" t="s">
        <v>21</v>
      </c>
      <c r="L1478" s="114"/>
      <c r="M1478" s="136">
        <v>20092.71</v>
      </c>
      <c r="N1478" s="114" t="s">
        <v>18</v>
      </c>
      <c r="O1478" s="136">
        <v>2812.98</v>
      </c>
      <c r="P1478" s="136">
        <v>2812.98</v>
      </c>
      <c r="Q1478" s="114">
        <v>-360.72</v>
      </c>
      <c r="R1478" s="112"/>
      <c r="S1478" s="112"/>
      <c r="T1478" s="112"/>
      <c r="U1478" s="112"/>
    </row>
    <row r="1479" spans="1:21">
      <c r="A1479" s="116">
        <v>42475</v>
      </c>
      <c r="B1479" s="114" t="s">
        <v>5710</v>
      </c>
      <c r="C1479" s="116">
        <v>42475</v>
      </c>
      <c r="D1479" s="114" t="s">
        <v>5710</v>
      </c>
      <c r="E1479" s="114" t="s">
        <v>1200</v>
      </c>
      <c r="F1479" s="114"/>
      <c r="G1479" s="114"/>
      <c r="H1479" s="114" t="s">
        <v>716</v>
      </c>
      <c r="I1479" s="114" t="s">
        <v>19</v>
      </c>
      <c r="J1479" s="114" t="s">
        <v>5711</v>
      </c>
      <c r="K1479" s="114" t="s">
        <v>21</v>
      </c>
      <c r="L1479" s="114"/>
      <c r="M1479" s="136">
        <v>20092.71</v>
      </c>
      <c r="N1479" s="114" t="s">
        <v>18</v>
      </c>
      <c r="O1479" s="136">
        <v>2812.98</v>
      </c>
      <c r="P1479" s="136">
        <v>2812.98</v>
      </c>
      <c r="Q1479" s="114">
        <v>-360.72</v>
      </c>
      <c r="R1479" s="112"/>
      <c r="S1479" s="113"/>
      <c r="T1479" s="113"/>
      <c r="U1479" s="112"/>
    </row>
    <row r="1480" spans="1:21">
      <c r="A1480" s="116">
        <v>42475</v>
      </c>
      <c r="B1480" s="114" t="s">
        <v>5710</v>
      </c>
      <c r="C1480" s="116">
        <v>42475</v>
      </c>
      <c r="D1480" s="114" t="s">
        <v>5710</v>
      </c>
      <c r="E1480" s="114" t="s">
        <v>1200</v>
      </c>
      <c r="F1480" s="114"/>
      <c r="G1480" s="114"/>
      <c r="H1480" s="114" t="s">
        <v>716</v>
      </c>
      <c r="I1480" s="114" t="s">
        <v>19</v>
      </c>
      <c r="J1480" s="114" t="s">
        <v>5711</v>
      </c>
      <c r="K1480" s="114"/>
      <c r="L1480" s="114" t="s">
        <v>20</v>
      </c>
      <c r="M1480" s="136">
        <v>-20092.71</v>
      </c>
      <c r="N1480" s="114" t="s">
        <v>18</v>
      </c>
      <c r="O1480" s="136">
        <v>-2812.98</v>
      </c>
      <c r="P1480" s="136">
        <v>-2812.98</v>
      </c>
      <c r="Q1480" s="114">
        <v>360.72</v>
      </c>
      <c r="R1480" s="112"/>
      <c r="S1480" s="112"/>
      <c r="T1480" s="112"/>
      <c r="U1480" s="112"/>
    </row>
    <row r="1481" spans="1:21">
      <c r="A1481" s="116">
        <v>42475</v>
      </c>
      <c r="B1481" s="114" t="s">
        <v>5710</v>
      </c>
      <c r="C1481" s="116">
        <v>42475</v>
      </c>
      <c r="D1481" s="114" t="s">
        <v>5710</v>
      </c>
      <c r="E1481" s="114" t="s">
        <v>1200</v>
      </c>
      <c r="F1481" s="114"/>
      <c r="G1481" s="114"/>
      <c r="H1481" s="114" t="s">
        <v>716</v>
      </c>
      <c r="I1481" s="114" t="s">
        <v>19</v>
      </c>
      <c r="J1481" s="114" t="s">
        <v>5711</v>
      </c>
      <c r="K1481" s="114"/>
      <c r="L1481" s="114" t="s">
        <v>20</v>
      </c>
      <c r="M1481" s="136">
        <v>-20092.71</v>
      </c>
      <c r="N1481" s="114" t="s">
        <v>18</v>
      </c>
      <c r="O1481" s="136">
        <v>-2812.98</v>
      </c>
      <c r="P1481" s="136">
        <v>-2812.98</v>
      </c>
      <c r="Q1481" s="114">
        <v>360.87</v>
      </c>
      <c r="R1481" s="112"/>
      <c r="S1481" s="112"/>
      <c r="T1481" s="112"/>
      <c r="U1481" s="112"/>
    </row>
    <row r="1482" spans="1:21">
      <c r="A1482" s="116">
        <v>42475</v>
      </c>
      <c r="B1482" s="114" t="s">
        <v>5710</v>
      </c>
      <c r="C1482" s="116">
        <v>42475</v>
      </c>
      <c r="D1482" s="114" t="s">
        <v>5710</v>
      </c>
      <c r="E1482" s="114" t="s">
        <v>1200</v>
      </c>
      <c r="F1482" s="114"/>
      <c r="G1482" s="114"/>
      <c r="H1482" s="114" t="s">
        <v>716</v>
      </c>
      <c r="I1482" s="114" t="s">
        <v>19</v>
      </c>
      <c r="J1482" s="114" t="s">
        <v>5711</v>
      </c>
      <c r="K1482" s="114" t="s">
        <v>21</v>
      </c>
      <c r="L1482" s="114"/>
      <c r="M1482" s="136">
        <v>20092.71</v>
      </c>
      <c r="N1482" s="114" t="s">
        <v>18</v>
      </c>
      <c r="O1482" s="136">
        <v>2812.98</v>
      </c>
      <c r="P1482" s="136">
        <v>2812.98</v>
      </c>
      <c r="Q1482" s="114">
        <v>-360.87</v>
      </c>
      <c r="R1482" s="112"/>
      <c r="S1482" s="112"/>
      <c r="T1482" s="112"/>
      <c r="U1482" s="112"/>
    </row>
    <row r="1483" spans="1:21">
      <c r="A1483" s="116">
        <v>42475</v>
      </c>
      <c r="B1483" s="114" t="s">
        <v>5712</v>
      </c>
      <c r="C1483" s="116">
        <v>42475</v>
      </c>
      <c r="D1483" s="114" t="s">
        <v>5712</v>
      </c>
      <c r="E1483" s="114" t="s">
        <v>1200</v>
      </c>
      <c r="F1483" s="114"/>
      <c r="G1483" s="114"/>
      <c r="H1483" s="114" t="s">
        <v>716</v>
      </c>
      <c r="I1483" s="114" t="s">
        <v>19</v>
      </c>
      <c r="J1483" s="114" t="s">
        <v>5711</v>
      </c>
      <c r="K1483" s="114"/>
      <c r="L1483" s="114" t="s">
        <v>20</v>
      </c>
      <c r="M1483" s="114">
        <v>-651</v>
      </c>
      <c r="N1483" s="114" t="s">
        <v>18</v>
      </c>
      <c r="O1483" s="114">
        <v>-91.14</v>
      </c>
      <c r="P1483" s="114">
        <v>-91.14</v>
      </c>
      <c r="Q1483" s="114">
        <v>11.69</v>
      </c>
      <c r="R1483" s="112"/>
      <c r="S1483" s="112"/>
      <c r="T1483" s="112"/>
      <c r="U1483" s="112"/>
    </row>
    <row r="1484" spans="1:21">
      <c r="A1484" s="116">
        <v>42475</v>
      </c>
      <c r="B1484" s="114" t="s">
        <v>5712</v>
      </c>
      <c r="C1484" s="116">
        <v>42475</v>
      </c>
      <c r="D1484" s="114" t="s">
        <v>5712</v>
      </c>
      <c r="E1484" s="114" t="s">
        <v>1200</v>
      </c>
      <c r="F1484" s="114"/>
      <c r="G1484" s="114"/>
      <c r="H1484" s="114" t="s">
        <v>716</v>
      </c>
      <c r="I1484" s="114" t="s">
        <v>19</v>
      </c>
      <c r="J1484" s="114" t="s">
        <v>5711</v>
      </c>
      <c r="K1484" s="114"/>
      <c r="L1484" s="114" t="s">
        <v>20</v>
      </c>
      <c r="M1484" s="114">
        <v>-651</v>
      </c>
      <c r="N1484" s="114" t="s">
        <v>18</v>
      </c>
      <c r="O1484" s="114">
        <v>-91.14</v>
      </c>
      <c r="P1484" s="114">
        <v>-91.14</v>
      </c>
      <c r="Q1484" s="114">
        <v>11.69</v>
      </c>
      <c r="R1484" s="112"/>
      <c r="S1484" s="112"/>
      <c r="T1484" s="112"/>
      <c r="U1484" s="112"/>
    </row>
    <row r="1485" spans="1:21" hidden="1">
      <c r="A1485" s="116">
        <v>42465</v>
      </c>
      <c r="B1485" s="114" t="s">
        <v>5713</v>
      </c>
      <c r="C1485" s="116">
        <v>42490</v>
      </c>
      <c r="D1485" s="114" t="s">
        <v>5714</v>
      </c>
      <c r="E1485" s="114" t="s">
        <v>1200</v>
      </c>
      <c r="F1485" s="114"/>
      <c r="G1485" s="114"/>
      <c r="H1485" s="114" t="s">
        <v>716</v>
      </c>
      <c r="I1485" s="114" t="s">
        <v>17</v>
      </c>
      <c r="J1485" s="114" t="s">
        <v>5715</v>
      </c>
      <c r="K1485" s="114"/>
      <c r="L1485" s="114" t="s">
        <v>20</v>
      </c>
      <c r="M1485" s="136">
        <v>-19285.13</v>
      </c>
      <c r="N1485" s="114" t="s">
        <v>18</v>
      </c>
      <c r="O1485" s="136">
        <v>-2699.91</v>
      </c>
      <c r="P1485" s="136">
        <v>-2699.91</v>
      </c>
      <c r="Q1485" s="114">
        <v>332.85</v>
      </c>
      <c r="R1485" s="112"/>
      <c r="S1485" s="112"/>
      <c r="T1485" s="112"/>
      <c r="U1485" s="112"/>
    </row>
    <row r="1486" spans="1:21" hidden="1">
      <c r="A1486" s="116">
        <v>42464</v>
      </c>
      <c r="B1486" s="114" t="s">
        <v>5716</v>
      </c>
      <c r="C1486" s="116">
        <v>42490</v>
      </c>
      <c r="D1486" s="114" t="s">
        <v>5717</v>
      </c>
      <c r="E1486" s="114" t="s">
        <v>1200</v>
      </c>
      <c r="F1486" s="114"/>
      <c r="G1486" s="114"/>
      <c r="H1486" s="114" t="s">
        <v>716</v>
      </c>
      <c r="I1486" s="114" t="s">
        <v>17</v>
      </c>
      <c r="J1486" s="114" t="s">
        <v>5718</v>
      </c>
      <c r="K1486" s="114"/>
      <c r="L1486" s="114" t="s">
        <v>20</v>
      </c>
      <c r="M1486" s="136">
        <v>-19285.13</v>
      </c>
      <c r="N1486" s="114" t="s">
        <v>18</v>
      </c>
      <c r="O1486" s="136">
        <v>-2699.91</v>
      </c>
      <c r="P1486" s="136">
        <v>-2699.91</v>
      </c>
      <c r="Q1486" s="114">
        <v>332.83</v>
      </c>
      <c r="R1486" s="112"/>
      <c r="S1486" s="112"/>
      <c r="T1486" s="112"/>
      <c r="U1486" s="112"/>
    </row>
    <row r="1487" spans="1:21" hidden="1">
      <c r="A1487" s="116">
        <v>42465</v>
      </c>
      <c r="B1487" s="114" t="s">
        <v>5719</v>
      </c>
      <c r="C1487" s="116">
        <v>42490</v>
      </c>
      <c r="D1487" s="114" t="s">
        <v>5720</v>
      </c>
      <c r="E1487" s="114" t="s">
        <v>1200</v>
      </c>
      <c r="F1487" s="114"/>
      <c r="G1487" s="114"/>
      <c r="H1487" s="114" t="s">
        <v>716</v>
      </c>
      <c r="I1487" s="114" t="s">
        <v>17</v>
      </c>
      <c r="J1487" s="114" t="s">
        <v>5721</v>
      </c>
      <c r="K1487" s="114"/>
      <c r="L1487" s="114" t="s">
        <v>20</v>
      </c>
      <c r="M1487" s="136">
        <v>-19285.13</v>
      </c>
      <c r="N1487" s="114" t="s">
        <v>18</v>
      </c>
      <c r="O1487" s="136">
        <v>-2699.91</v>
      </c>
      <c r="P1487" s="136">
        <v>-2699.91</v>
      </c>
      <c r="Q1487" s="114">
        <v>332.83</v>
      </c>
      <c r="R1487" s="112"/>
      <c r="S1487" s="112"/>
      <c r="T1487" s="112"/>
      <c r="U1487" s="112"/>
    </row>
    <row r="1488" spans="1:21" hidden="1">
      <c r="A1488" s="116">
        <v>42464</v>
      </c>
      <c r="B1488" s="114" t="s">
        <v>5722</v>
      </c>
      <c r="C1488" s="116">
        <v>42490</v>
      </c>
      <c r="D1488" s="114" t="s">
        <v>5723</v>
      </c>
      <c r="E1488" s="114" t="s">
        <v>1200</v>
      </c>
      <c r="F1488" s="114"/>
      <c r="G1488" s="114"/>
      <c r="H1488" s="114" t="s">
        <v>716</v>
      </c>
      <c r="I1488" s="114" t="s">
        <v>17</v>
      </c>
      <c r="J1488" s="114" t="s">
        <v>5724</v>
      </c>
      <c r="K1488" s="114"/>
      <c r="L1488" s="114" t="s">
        <v>20</v>
      </c>
      <c r="M1488" s="136">
        <v>-19285.13</v>
      </c>
      <c r="N1488" s="114" t="s">
        <v>18</v>
      </c>
      <c r="O1488" s="136">
        <v>-2699.91</v>
      </c>
      <c r="P1488" s="136">
        <v>-2699.91</v>
      </c>
      <c r="Q1488" s="114">
        <v>332.85</v>
      </c>
      <c r="R1488" s="112"/>
      <c r="S1488" s="113"/>
      <c r="T1488" s="113"/>
      <c r="U1488" s="112"/>
    </row>
    <row r="1489" spans="1:21">
      <c r="A1489" s="116">
        <v>42464</v>
      </c>
      <c r="B1489" s="114" t="s">
        <v>5725</v>
      </c>
      <c r="C1489" s="116">
        <v>42464</v>
      </c>
      <c r="D1489" s="114" t="s">
        <v>5725</v>
      </c>
      <c r="E1489" s="114" t="s">
        <v>1200</v>
      </c>
      <c r="F1489" s="114"/>
      <c r="G1489" s="114"/>
      <c r="H1489" s="114" t="s">
        <v>716</v>
      </c>
      <c r="I1489" s="114" t="s">
        <v>19</v>
      </c>
      <c r="J1489" s="114" t="s">
        <v>5726</v>
      </c>
      <c r="K1489" s="114"/>
      <c r="L1489" s="114" t="s">
        <v>20</v>
      </c>
      <c r="M1489" s="114">
        <v>-645.76</v>
      </c>
      <c r="N1489" s="114" t="s">
        <v>18</v>
      </c>
      <c r="O1489" s="114">
        <v>-90.41</v>
      </c>
      <c r="P1489" s="114">
        <v>-90.41</v>
      </c>
      <c r="Q1489" s="114">
        <v>11.15</v>
      </c>
      <c r="R1489" s="112"/>
      <c r="S1489" s="112"/>
      <c r="T1489" s="112"/>
      <c r="U1489" s="112"/>
    </row>
    <row r="1490" spans="1:21">
      <c r="A1490" s="116">
        <v>42464</v>
      </c>
      <c r="B1490" s="114" t="s">
        <v>5727</v>
      </c>
      <c r="C1490" s="116">
        <v>42464</v>
      </c>
      <c r="D1490" s="114" t="s">
        <v>5727</v>
      </c>
      <c r="E1490" s="114" t="s">
        <v>1200</v>
      </c>
      <c r="F1490" s="114"/>
      <c r="G1490" s="114"/>
      <c r="H1490" s="114" t="s">
        <v>716</v>
      </c>
      <c r="I1490" s="114" t="s">
        <v>19</v>
      </c>
      <c r="J1490" s="114" t="s">
        <v>5728</v>
      </c>
      <c r="K1490" s="114"/>
      <c r="L1490" s="114" t="s">
        <v>20</v>
      </c>
      <c r="M1490" s="136">
        <v>-19930.89</v>
      </c>
      <c r="N1490" s="114" t="s">
        <v>18</v>
      </c>
      <c r="O1490" s="136">
        <v>-2790.32</v>
      </c>
      <c r="P1490" s="136">
        <v>-2790.32</v>
      </c>
      <c r="Q1490" s="114">
        <v>343.98</v>
      </c>
      <c r="R1490" s="112"/>
      <c r="S1490" s="112"/>
      <c r="T1490" s="112"/>
      <c r="U1490" s="112"/>
    </row>
    <row r="1491" spans="1:21">
      <c r="A1491" s="116">
        <v>42464</v>
      </c>
      <c r="B1491" s="114" t="s">
        <v>5727</v>
      </c>
      <c r="C1491" s="116">
        <v>42464</v>
      </c>
      <c r="D1491" s="114" t="s">
        <v>5727</v>
      </c>
      <c r="E1491" s="114" t="s">
        <v>1200</v>
      </c>
      <c r="F1491" s="114"/>
      <c r="G1491" s="114"/>
      <c r="H1491" s="114" t="s">
        <v>716</v>
      </c>
      <c r="I1491" s="114" t="s">
        <v>19</v>
      </c>
      <c r="J1491" s="114" t="s">
        <v>5728</v>
      </c>
      <c r="K1491" s="114" t="s">
        <v>21</v>
      </c>
      <c r="L1491" s="114"/>
      <c r="M1491" s="136">
        <v>19930.89</v>
      </c>
      <c r="N1491" s="114" t="s">
        <v>18</v>
      </c>
      <c r="O1491" s="136">
        <v>2790.32</v>
      </c>
      <c r="P1491" s="136">
        <v>2790.32</v>
      </c>
      <c r="Q1491" s="114">
        <v>-343.98</v>
      </c>
      <c r="R1491" s="112"/>
      <c r="S1491" s="113"/>
      <c r="T1491" s="113"/>
      <c r="U1491" s="112"/>
    </row>
    <row r="1492" spans="1:21">
      <c r="A1492" s="116">
        <v>42464</v>
      </c>
      <c r="B1492" s="114" t="s">
        <v>5725</v>
      </c>
      <c r="C1492" s="116">
        <v>42464</v>
      </c>
      <c r="D1492" s="114" t="s">
        <v>5725</v>
      </c>
      <c r="E1492" s="114" t="s">
        <v>1200</v>
      </c>
      <c r="F1492" s="114"/>
      <c r="G1492" s="114"/>
      <c r="H1492" s="114" t="s">
        <v>716</v>
      </c>
      <c r="I1492" s="114" t="s">
        <v>19</v>
      </c>
      <c r="J1492" s="114" t="s">
        <v>5726</v>
      </c>
      <c r="K1492" s="114" t="s">
        <v>21</v>
      </c>
      <c r="L1492" s="114"/>
      <c r="M1492" s="114">
        <v>645.76</v>
      </c>
      <c r="N1492" s="114" t="s">
        <v>18</v>
      </c>
      <c r="O1492" s="114">
        <v>90.41</v>
      </c>
      <c r="P1492" s="114">
        <v>90.41</v>
      </c>
      <c r="Q1492" s="114">
        <v>-11.15</v>
      </c>
      <c r="R1492" s="112"/>
      <c r="S1492" s="112"/>
      <c r="T1492" s="112"/>
      <c r="U1492" s="112"/>
    </row>
    <row r="1493" spans="1:21">
      <c r="A1493" s="116">
        <v>42464</v>
      </c>
      <c r="B1493" s="114" t="s">
        <v>5727</v>
      </c>
      <c r="C1493" s="116">
        <v>42464</v>
      </c>
      <c r="D1493" s="114" t="s">
        <v>5727</v>
      </c>
      <c r="E1493" s="114" t="s">
        <v>1200</v>
      </c>
      <c r="F1493" s="114"/>
      <c r="G1493" s="114"/>
      <c r="H1493" s="114" t="s">
        <v>716</v>
      </c>
      <c r="I1493" s="114" t="s">
        <v>19</v>
      </c>
      <c r="J1493" s="114" t="s">
        <v>5728</v>
      </c>
      <c r="K1493" s="114"/>
      <c r="L1493" s="114" t="s">
        <v>20</v>
      </c>
      <c r="M1493" s="136">
        <v>-19930.89</v>
      </c>
      <c r="N1493" s="114" t="s">
        <v>18</v>
      </c>
      <c r="O1493" s="136">
        <v>-2790.32</v>
      </c>
      <c r="P1493" s="136">
        <v>-2790.32</v>
      </c>
      <c r="Q1493" s="114">
        <v>344</v>
      </c>
      <c r="R1493" s="112"/>
      <c r="S1493" s="113"/>
      <c r="T1493" s="113"/>
      <c r="U1493" s="112"/>
    </row>
    <row r="1494" spans="1:21">
      <c r="A1494" s="116">
        <v>42464</v>
      </c>
      <c r="B1494" s="114" t="s">
        <v>5727</v>
      </c>
      <c r="C1494" s="116">
        <v>42464</v>
      </c>
      <c r="D1494" s="114" t="s">
        <v>5727</v>
      </c>
      <c r="E1494" s="114" t="s">
        <v>1200</v>
      </c>
      <c r="F1494" s="114"/>
      <c r="G1494" s="114"/>
      <c r="H1494" s="114" t="s">
        <v>716</v>
      </c>
      <c r="I1494" s="114" t="s">
        <v>19</v>
      </c>
      <c r="J1494" s="114" t="s">
        <v>5728</v>
      </c>
      <c r="K1494" s="114" t="s">
        <v>21</v>
      </c>
      <c r="L1494" s="114"/>
      <c r="M1494" s="136">
        <v>19930.89</v>
      </c>
      <c r="N1494" s="114" t="s">
        <v>18</v>
      </c>
      <c r="O1494" s="136">
        <v>2790.32</v>
      </c>
      <c r="P1494" s="136">
        <v>2790.32</v>
      </c>
      <c r="Q1494" s="114">
        <v>-344</v>
      </c>
      <c r="R1494" s="112"/>
      <c r="S1494" s="112"/>
      <c r="T1494" s="112"/>
      <c r="U1494" s="112"/>
    </row>
    <row r="1495" spans="1:21">
      <c r="A1495" s="116">
        <v>42464</v>
      </c>
      <c r="B1495" s="114" t="s">
        <v>5729</v>
      </c>
      <c r="C1495" s="116">
        <v>42464</v>
      </c>
      <c r="D1495" s="114" t="s">
        <v>5729</v>
      </c>
      <c r="E1495" s="114" t="s">
        <v>1200</v>
      </c>
      <c r="F1495" s="114"/>
      <c r="G1495" s="114"/>
      <c r="H1495" s="114" t="s">
        <v>716</v>
      </c>
      <c r="I1495" s="114" t="s">
        <v>19</v>
      </c>
      <c r="J1495" s="114" t="s">
        <v>5730</v>
      </c>
      <c r="K1495" s="114"/>
      <c r="L1495" s="114" t="s">
        <v>20</v>
      </c>
      <c r="M1495" s="114">
        <v>-645.76</v>
      </c>
      <c r="N1495" s="114" t="s">
        <v>18</v>
      </c>
      <c r="O1495" s="114">
        <v>-90.41</v>
      </c>
      <c r="P1495" s="114">
        <v>-90.41</v>
      </c>
      <c r="Q1495" s="114">
        <v>11.15</v>
      </c>
      <c r="R1495" s="112"/>
      <c r="S1495" s="112"/>
      <c r="T1495" s="112"/>
      <c r="U1495" s="112"/>
    </row>
    <row r="1496" spans="1:21">
      <c r="A1496" s="116">
        <v>42464</v>
      </c>
      <c r="B1496" s="114" t="s">
        <v>5729</v>
      </c>
      <c r="C1496" s="116">
        <v>42464</v>
      </c>
      <c r="D1496" s="114" t="s">
        <v>5729</v>
      </c>
      <c r="E1496" s="114" t="s">
        <v>1200</v>
      </c>
      <c r="F1496" s="114"/>
      <c r="G1496" s="114"/>
      <c r="H1496" s="114" t="s">
        <v>716</v>
      </c>
      <c r="I1496" s="114" t="s">
        <v>19</v>
      </c>
      <c r="J1496" s="114" t="s">
        <v>5728</v>
      </c>
      <c r="K1496" s="114"/>
      <c r="L1496" s="114" t="s">
        <v>20</v>
      </c>
      <c r="M1496" s="114">
        <v>-645.76</v>
      </c>
      <c r="N1496" s="114" t="s">
        <v>18</v>
      </c>
      <c r="O1496" s="114">
        <v>-90.41</v>
      </c>
      <c r="P1496" s="114">
        <v>-90.41</v>
      </c>
      <c r="Q1496" s="114">
        <v>11.15</v>
      </c>
      <c r="R1496" s="112"/>
      <c r="S1496" s="112"/>
      <c r="T1496" s="112"/>
      <c r="U1496" s="112"/>
    </row>
    <row r="1497" spans="1:21">
      <c r="A1497" s="116">
        <v>42465</v>
      </c>
      <c r="B1497" s="114" t="s">
        <v>5731</v>
      </c>
      <c r="C1497" s="116">
        <v>42465</v>
      </c>
      <c r="D1497" s="114" t="s">
        <v>5731</v>
      </c>
      <c r="E1497" s="114" t="s">
        <v>1200</v>
      </c>
      <c r="F1497" s="114"/>
      <c r="G1497" s="114"/>
      <c r="H1497" s="114" t="s">
        <v>716</v>
      </c>
      <c r="I1497" s="114" t="s">
        <v>19</v>
      </c>
      <c r="J1497" s="114" t="s">
        <v>5732</v>
      </c>
      <c r="K1497" s="114"/>
      <c r="L1497" s="114" t="s">
        <v>20</v>
      </c>
      <c r="M1497" s="136">
        <v>-19930.89</v>
      </c>
      <c r="N1497" s="114" t="s">
        <v>18</v>
      </c>
      <c r="O1497" s="136">
        <v>-2790.32</v>
      </c>
      <c r="P1497" s="136">
        <v>-2790.32</v>
      </c>
      <c r="Q1497" s="114">
        <v>343.98</v>
      </c>
      <c r="R1497" s="112"/>
      <c r="S1497" s="112"/>
      <c r="T1497" s="112"/>
      <c r="U1497" s="112"/>
    </row>
    <row r="1498" spans="1:21">
      <c r="A1498" s="116">
        <v>42465</v>
      </c>
      <c r="B1498" s="114" t="s">
        <v>5731</v>
      </c>
      <c r="C1498" s="116">
        <v>42465</v>
      </c>
      <c r="D1498" s="114" t="s">
        <v>5731</v>
      </c>
      <c r="E1498" s="114" t="s">
        <v>1200</v>
      </c>
      <c r="F1498" s="114"/>
      <c r="G1498" s="114"/>
      <c r="H1498" s="114" t="s">
        <v>716</v>
      </c>
      <c r="I1498" s="114" t="s">
        <v>19</v>
      </c>
      <c r="J1498" s="114" t="s">
        <v>5732</v>
      </c>
      <c r="K1498" s="114" t="s">
        <v>21</v>
      </c>
      <c r="L1498" s="114"/>
      <c r="M1498" s="136">
        <v>19930.89</v>
      </c>
      <c r="N1498" s="114" t="s">
        <v>18</v>
      </c>
      <c r="O1498" s="136">
        <v>2790.32</v>
      </c>
      <c r="P1498" s="136">
        <v>2790.32</v>
      </c>
      <c r="Q1498" s="114">
        <v>-343.98</v>
      </c>
      <c r="R1498" s="112"/>
      <c r="S1498" s="112"/>
      <c r="T1498" s="112"/>
      <c r="U1498" s="112"/>
    </row>
    <row r="1499" spans="1:21">
      <c r="A1499" s="116">
        <v>42465</v>
      </c>
      <c r="B1499" s="114" t="s">
        <v>5731</v>
      </c>
      <c r="C1499" s="116">
        <v>42465</v>
      </c>
      <c r="D1499" s="114" t="s">
        <v>5731</v>
      </c>
      <c r="E1499" s="114" t="s">
        <v>1200</v>
      </c>
      <c r="F1499" s="114"/>
      <c r="G1499" s="114"/>
      <c r="H1499" s="114" t="s">
        <v>716</v>
      </c>
      <c r="I1499" s="114" t="s">
        <v>19</v>
      </c>
      <c r="J1499" s="114" t="s">
        <v>5732</v>
      </c>
      <c r="K1499" s="114"/>
      <c r="L1499" s="114" t="s">
        <v>20</v>
      </c>
      <c r="M1499" s="136">
        <v>-19930.89</v>
      </c>
      <c r="N1499" s="114" t="s">
        <v>18</v>
      </c>
      <c r="O1499" s="136">
        <v>-2790.32</v>
      </c>
      <c r="P1499" s="136">
        <v>-2790.32</v>
      </c>
      <c r="Q1499" s="114">
        <v>344</v>
      </c>
      <c r="R1499" s="112"/>
      <c r="S1499" s="112"/>
      <c r="T1499" s="112"/>
      <c r="U1499" s="112"/>
    </row>
    <row r="1500" spans="1:21">
      <c r="A1500" s="116">
        <v>42465</v>
      </c>
      <c r="B1500" s="114" t="s">
        <v>5731</v>
      </c>
      <c r="C1500" s="116">
        <v>42465</v>
      </c>
      <c r="D1500" s="114" t="s">
        <v>5731</v>
      </c>
      <c r="E1500" s="114" t="s">
        <v>1200</v>
      </c>
      <c r="F1500" s="114"/>
      <c r="G1500" s="114"/>
      <c r="H1500" s="114" t="s">
        <v>716</v>
      </c>
      <c r="I1500" s="114" t="s">
        <v>19</v>
      </c>
      <c r="J1500" s="114" t="s">
        <v>5732</v>
      </c>
      <c r="K1500" s="114" t="s">
        <v>21</v>
      </c>
      <c r="L1500" s="114"/>
      <c r="M1500" s="136">
        <v>19930.89</v>
      </c>
      <c r="N1500" s="114" t="s">
        <v>18</v>
      </c>
      <c r="O1500" s="136">
        <v>2790.32</v>
      </c>
      <c r="P1500" s="136">
        <v>2790.32</v>
      </c>
      <c r="Q1500" s="114">
        <v>-344</v>
      </c>
      <c r="R1500" s="112"/>
      <c r="S1500" s="113"/>
      <c r="T1500" s="113"/>
      <c r="U1500" s="112"/>
    </row>
    <row r="1501" spans="1:21">
      <c r="A1501" s="116">
        <v>42465</v>
      </c>
      <c r="B1501" s="114" t="s">
        <v>5733</v>
      </c>
      <c r="C1501" s="116">
        <v>42465</v>
      </c>
      <c r="D1501" s="114" t="s">
        <v>5733</v>
      </c>
      <c r="E1501" s="114" t="s">
        <v>1200</v>
      </c>
      <c r="F1501" s="114"/>
      <c r="G1501" s="114"/>
      <c r="H1501" s="114" t="s">
        <v>716</v>
      </c>
      <c r="I1501" s="114" t="s">
        <v>19</v>
      </c>
      <c r="J1501" s="114" t="s">
        <v>5734</v>
      </c>
      <c r="K1501" s="114"/>
      <c r="L1501" s="114" t="s">
        <v>20</v>
      </c>
      <c r="M1501" s="114">
        <v>-645.76</v>
      </c>
      <c r="N1501" s="114" t="s">
        <v>18</v>
      </c>
      <c r="O1501" s="114">
        <v>-90.41</v>
      </c>
      <c r="P1501" s="114">
        <v>-90.41</v>
      </c>
      <c r="Q1501" s="114">
        <v>11.15</v>
      </c>
      <c r="R1501" s="112"/>
      <c r="S1501" s="113"/>
      <c r="T1501" s="113"/>
      <c r="U1501" s="112"/>
    </row>
    <row r="1502" spans="1:21">
      <c r="A1502" s="116">
        <v>42465</v>
      </c>
      <c r="B1502" s="114" t="s">
        <v>5733</v>
      </c>
      <c r="C1502" s="116">
        <v>42465</v>
      </c>
      <c r="D1502" s="114" t="s">
        <v>5733</v>
      </c>
      <c r="E1502" s="114" t="s">
        <v>1200</v>
      </c>
      <c r="F1502" s="114"/>
      <c r="G1502" s="114"/>
      <c r="H1502" s="114" t="s">
        <v>716</v>
      </c>
      <c r="I1502" s="114" t="s">
        <v>19</v>
      </c>
      <c r="J1502" s="114" t="s">
        <v>5732</v>
      </c>
      <c r="K1502" s="114"/>
      <c r="L1502" s="114" t="s">
        <v>20</v>
      </c>
      <c r="M1502" s="114">
        <v>-645.76</v>
      </c>
      <c r="N1502" s="114" t="s">
        <v>18</v>
      </c>
      <c r="O1502" s="114">
        <v>-90.41</v>
      </c>
      <c r="P1502" s="114">
        <v>-90.41</v>
      </c>
      <c r="Q1502" s="114">
        <v>11.15</v>
      </c>
      <c r="R1502" s="112"/>
      <c r="S1502" s="113"/>
      <c r="T1502" s="113"/>
      <c r="U1502" s="112"/>
    </row>
    <row r="1503" spans="1:21">
      <c r="A1503" s="116">
        <v>42475</v>
      </c>
      <c r="B1503" s="114" t="s">
        <v>5684</v>
      </c>
      <c r="C1503" s="116">
        <v>42475</v>
      </c>
      <c r="D1503" s="114" t="s">
        <v>5684</v>
      </c>
      <c r="E1503" s="114" t="s">
        <v>1200</v>
      </c>
      <c r="F1503" s="114"/>
      <c r="G1503" s="114"/>
      <c r="H1503" s="114" t="s">
        <v>716</v>
      </c>
      <c r="I1503" s="114" t="s">
        <v>19</v>
      </c>
      <c r="J1503" s="114" t="s">
        <v>5683</v>
      </c>
      <c r="K1503" s="114"/>
      <c r="L1503" s="114" t="s">
        <v>20</v>
      </c>
      <c r="M1503" s="114">
        <v>-651</v>
      </c>
      <c r="N1503" s="114" t="s">
        <v>18</v>
      </c>
      <c r="O1503" s="114">
        <v>-91.14</v>
      </c>
      <c r="P1503" s="114">
        <v>-91.14</v>
      </c>
      <c r="Q1503" s="114">
        <v>11.69</v>
      </c>
      <c r="R1503" s="112"/>
      <c r="S1503" s="113"/>
      <c r="T1503" s="113"/>
      <c r="U1503" s="112"/>
    </row>
    <row r="1504" spans="1:21">
      <c r="A1504" s="116">
        <v>42465</v>
      </c>
      <c r="B1504" s="114" t="s">
        <v>5735</v>
      </c>
      <c r="C1504" s="116">
        <v>42465</v>
      </c>
      <c r="D1504" s="114" t="s">
        <v>5735</v>
      </c>
      <c r="E1504" s="114" t="s">
        <v>1200</v>
      </c>
      <c r="F1504" s="114"/>
      <c r="G1504" s="114"/>
      <c r="H1504" s="114" t="s">
        <v>716</v>
      </c>
      <c r="I1504" s="114" t="s">
        <v>19</v>
      </c>
      <c r="J1504" s="114" t="s">
        <v>5736</v>
      </c>
      <c r="K1504" s="114"/>
      <c r="L1504" s="114" t="s">
        <v>20</v>
      </c>
      <c r="M1504" s="114">
        <v>-645.76</v>
      </c>
      <c r="N1504" s="114" t="s">
        <v>18</v>
      </c>
      <c r="O1504" s="114">
        <v>-90.41</v>
      </c>
      <c r="P1504" s="114">
        <v>-90.41</v>
      </c>
      <c r="Q1504" s="114">
        <v>11.15</v>
      </c>
      <c r="R1504" s="112"/>
      <c r="S1504" s="112"/>
      <c r="T1504" s="112"/>
      <c r="U1504" s="112"/>
    </row>
    <row r="1505" spans="1:21">
      <c r="A1505" s="116">
        <v>42465</v>
      </c>
      <c r="B1505" s="114" t="s">
        <v>5735</v>
      </c>
      <c r="C1505" s="116">
        <v>42465</v>
      </c>
      <c r="D1505" s="114" t="s">
        <v>5735</v>
      </c>
      <c r="E1505" s="114" t="s">
        <v>1200</v>
      </c>
      <c r="F1505" s="114"/>
      <c r="G1505" s="114"/>
      <c r="H1505" s="114" t="s">
        <v>716</v>
      </c>
      <c r="I1505" s="114" t="s">
        <v>19</v>
      </c>
      <c r="J1505" s="114" t="s">
        <v>5736</v>
      </c>
      <c r="K1505" s="114" t="s">
        <v>21</v>
      </c>
      <c r="L1505" s="114"/>
      <c r="M1505" s="114">
        <v>645.76</v>
      </c>
      <c r="N1505" s="114" t="s">
        <v>18</v>
      </c>
      <c r="O1505" s="114">
        <v>90.41</v>
      </c>
      <c r="P1505" s="114">
        <v>90.41</v>
      </c>
      <c r="Q1505" s="114">
        <v>-11.15</v>
      </c>
      <c r="R1505" s="112"/>
      <c r="S1505" s="113"/>
      <c r="T1505" s="113"/>
      <c r="U1505" s="112"/>
    </row>
    <row r="1506" spans="1:21">
      <c r="A1506" s="116">
        <v>42471</v>
      </c>
      <c r="B1506" s="114" t="s">
        <v>5690</v>
      </c>
      <c r="C1506" s="116">
        <v>42471</v>
      </c>
      <c r="D1506" s="114" t="s">
        <v>5690</v>
      </c>
      <c r="E1506" s="114" t="s">
        <v>1200</v>
      </c>
      <c r="F1506" s="114"/>
      <c r="G1506" s="114"/>
      <c r="H1506" s="114" t="s">
        <v>716</v>
      </c>
      <c r="I1506" s="114" t="s">
        <v>19</v>
      </c>
      <c r="J1506" s="114" t="s">
        <v>5691</v>
      </c>
      <c r="K1506" s="114"/>
      <c r="L1506" s="114" t="s">
        <v>20</v>
      </c>
      <c r="M1506" s="136">
        <v>-20092.71</v>
      </c>
      <c r="N1506" s="114" t="s">
        <v>18</v>
      </c>
      <c r="O1506" s="136">
        <v>-2812.98</v>
      </c>
      <c r="P1506" s="136">
        <v>-2812.98</v>
      </c>
      <c r="Q1506" s="114">
        <v>360.72</v>
      </c>
      <c r="R1506" s="112"/>
      <c r="S1506" s="113"/>
      <c r="T1506" s="113"/>
      <c r="U1506" s="112"/>
    </row>
    <row r="1507" spans="1:21" hidden="1">
      <c r="A1507" s="116">
        <v>42489</v>
      </c>
      <c r="B1507" s="114" t="s">
        <v>5616</v>
      </c>
      <c r="C1507" s="116">
        <v>42489</v>
      </c>
      <c r="D1507" s="114" t="s">
        <v>5616</v>
      </c>
      <c r="E1507" s="114" t="s">
        <v>1200</v>
      </c>
      <c r="F1507" s="114" t="s">
        <v>4126</v>
      </c>
      <c r="G1507" s="114" t="s">
        <v>5617</v>
      </c>
      <c r="H1507" s="114" t="s">
        <v>716</v>
      </c>
      <c r="I1507" s="114" t="s">
        <v>81</v>
      </c>
      <c r="J1507" s="114" t="s">
        <v>5618</v>
      </c>
      <c r="K1507" s="114"/>
      <c r="L1507" s="114" t="s">
        <v>20</v>
      </c>
      <c r="M1507" s="114">
        <v>-651</v>
      </c>
      <c r="N1507" s="114" t="s">
        <v>18</v>
      </c>
      <c r="O1507" s="114">
        <v>-91.14</v>
      </c>
      <c r="P1507" s="114">
        <v>-91.14</v>
      </c>
      <c r="Q1507" s="114">
        <v>11.69</v>
      </c>
      <c r="R1507" s="112"/>
      <c r="S1507" s="112"/>
      <c r="T1507" s="112"/>
      <c r="U1507" s="112"/>
    </row>
    <row r="1508" spans="1:21" hidden="1">
      <c r="A1508" s="116">
        <v>42489</v>
      </c>
      <c r="B1508" s="114" t="s">
        <v>5616</v>
      </c>
      <c r="C1508" s="116">
        <v>42489</v>
      </c>
      <c r="D1508" s="114" t="s">
        <v>5616</v>
      </c>
      <c r="E1508" s="114" t="s">
        <v>1200</v>
      </c>
      <c r="F1508" s="114" t="s">
        <v>4126</v>
      </c>
      <c r="G1508" s="114" t="s">
        <v>5617</v>
      </c>
      <c r="H1508" s="114" t="s">
        <v>716</v>
      </c>
      <c r="I1508" s="114" t="s">
        <v>81</v>
      </c>
      <c r="J1508" s="114" t="s">
        <v>5618</v>
      </c>
      <c r="K1508" s="114"/>
      <c r="L1508" s="114" t="s">
        <v>20</v>
      </c>
      <c r="M1508" s="114">
        <v>-645.76</v>
      </c>
      <c r="N1508" s="114" t="s">
        <v>18</v>
      </c>
      <c r="O1508" s="114">
        <v>-90.41</v>
      </c>
      <c r="P1508" s="114">
        <v>-90.41</v>
      </c>
      <c r="Q1508" s="114">
        <v>11.15</v>
      </c>
      <c r="R1508" s="112"/>
      <c r="S1508" s="112"/>
      <c r="T1508" s="112"/>
      <c r="U1508" s="112"/>
    </row>
    <row r="1509" spans="1:21" hidden="1">
      <c r="A1509" s="116">
        <v>42489</v>
      </c>
      <c r="B1509" s="114" t="s">
        <v>5616</v>
      </c>
      <c r="C1509" s="116">
        <v>42489</v>
      </c>
      <c r="D1509" s="114" t="s">
        <v>5616</v>
      </c>
      <c r="E1509" s="114" t="s">
        <v>1200</v>
      </c>
      <c r="F1509" s="114" t="s">
        <v>4126</v>
      </c>
      <c r="G1509" s="114" t="s">
        <v>5617</v>
      </c>
      <c r="H1509" s="114" t="s">
        <v>716</v>
      </c>
      <c r="I1509" s="114" t="s">
        <v>81</v>
      </c>
      <c r="J1509" s="114" t="s">
        <v>5618</v>
      </c>
      <c r="K1509" s="114"/>
      <c r="L1509" s="114" t="s">
        <v>20</v>
      </c>
      <c r="M1509" s="114">
        <v>-645.76</v>
      </c>
      <c r="N1509" s="114" t="s">
        <v>18</v>
      </c>
      <c r="O1509" s="114">
        <v>-90.41</v>
      </c>
      <c r="P1509" s="114">
        <v>-90.41</v>
      </c>
      <c r="Q1509" s="114">
        <v>11.15</v>
      </c>
      <c r="R1509" s="112"/>
      <c r="S1509" s="113"/>
      <c r="T1509" s="113"/>
      <c r="U1509" s="112"/>
    </row>
    <row r="1510" spans="1:21" hidden="1">
      <c r="A1510" s="116">
        <v>42489</v>
      </c>
      <c r="B1510" s="114" t="s">
        <v>5616</v>
      </c>
      <c r="C1510" s="116">
        <v>42489</v>
      </c>
      <c r="D1510" s="114" t="s">
        <v>5616</v>
      </c>
      <c r="E1510" s="114" t="s">
        <v>1200</v>
      </c>
      <c r="F1510" s="114" t="s">
        <v>4126</v>
      </c>
      <c r="G1510" s="114" t="s">
        <v>5617</v>
      </c>
      <c r="H1510" s="114" t="s">
        <v>716</v>
      </c>
      <c r="I1510" s="114" t="s">
        <v>81</v>
      </c>
      <c r="J1510" s="114" t="s">
        <v>5618</v>
      </c>
      <c r="K1510" s="114"/>
      <c r="L1510" s="114" t="s">
        <v>20</v>
      </c>
      <c r="M1510" s="114">
        <v>-645.76</v>
      </c>
      <c r="N1510" s="114" t="s">
        <v>18</v>
      </c>
      <c r="O1510" s="114">
        <v>-90.41</v>
      </c>
      <c r="P1510" s="114">
        <v>-90.41</v>
      </c>
      <c r="Q1510" s="114">
        <v>11.15</v>
      </c>
      <c r="R1510" s="112"/>
      <c r="S1510" s="112"/>
      <c r="T1510" s="112"/>
      <c r="U1510" s="112"/>
    </row>
    <row r="1511" spans="1:21" hidden="1">
      <c r="A1511" s="116">
        <v>42489</v>
      </c>
      <c r="B1511" s="114" t="s">
        <v>5616</v>
      </c>
      <c r="C1511" s="116">
        <v>42489</v>
      </c>
      <c r="D1511" s="114" t="s">
        <v>5616</v>
      </c>
      <c r="E1511" s="114" t="s">
        <v>1200</v>
      </c>
      <c r="F1511" s="114" t="s">
        <v>4126</v>
      </c>
      <c r="G1511" s="114" t="s">
        <v>5617</v>
      </c>
      <c r="H1511" s="114" t="s">
        <v>716</v>
      </c>
      <c r="I1511" s="114" t="s">
        <v>81</v>
      </c>
      <c r="J1511" s="114" t="s">
        <v>5618</v>
      </c>
      <c r="K1511" s="114"/>
      <c r="L1511" s="114" t="s">
        <v>20</v>
      </c>
      <c r="M1511" s="114">
        <v>-645.76</v>
      </c>
      <c r="N1511" s="114" t="s">
        <v>18</v>
      </c>
      <c r="O1511" s="114">
        <v>-90.41</v>
      </c>
      <c r="P1511" s="114">
        <v>-90.41</v>
      </c>
      <c r="Q1511" s="114">
        <v>11.15</v>
      </c>
      <c r="R1511" s="112"/>
      <c r="S1511" s="112"/>
      <c r="T1511" s="112"/>
      <c r="U1511" s="112"/>
    </row>
    <row r="1512" spans="1:21" hidden="1">
      <c r="A1512" s="116">
        <v>42489</v>
      </c>
      <c r="B1512" s="114" t="s">
        <v>5616</v>
      </c>
      <c r="C1512" s="116">
        <v>42489</v>
      </c>
      <c r="D1512" s="114" t="s">
        <v>5616</v>
      </c>
      <c r="E1512" s="114" t="s">
        <v>1200</v>
      </c>
      <c r="F1512" s="114" t="s">
        <v>4126</v>
      </c>
      <c r="G1512" s="114" t="s">
        <v>5617</v>
      </c>
      <c r="H1512" s="114" t="s">
        <v>716</v>
      </c>
      <c r="I1512" s="114" t="s">
        <v>81</v>
      </c>
      <c r="J1512" s="114" t="s">
        <v>5618</v>
      </c>
      <c r="K1512" s="114"/>
      <c r="L1512" s="114" t="s">
        <v>20</v>
      </c>
      <c r="M1512" s="114">
        <v>-651</v>
      </c>
      <c r="N1512" s="114" t="s">
        <v>18</v>
      </c>
      <c r="O1512" s="114">
        <v>-91.14</v>
      </c>
      <c r="P1512" s="114">
        <v>-91.14</v>
      </c>
      <c r="Q1512" s="114">
        <v>11.69</v>
      </c>
      <c r="R1512" s="112"/>
      <c r="S1512" s="112"/>
      <c r="T1512" s="112"/>
      <c r="U1512" s="112"/>
    </row>
    <row r="1513" spans="1:21" hidden="1">
      <c r="A1513" s="116">
        <v>42489</v>
      </c>
      <c r="B1513" s="114" t="s">
        <v>5616</v>
      </c>
      <c r="C1513" s="116">
        <v>42489</v>
      </c>
      <c r="D1513" s="114" t="s">
        <v>5616</v>
      </c>
      <c r="E1513" s="114" t="s">
        <v>1200</v>
      </c>
      <c r="F1513" s="114" t="s">
        <v>4126</v>
      </c>
      <c r="G1513" s="114" t="s">
        <v>5617</v>
      </c>
      <c r="H1513" s="114" t="s">
        <v>716</v>
      </c>
      <c r="I1513" s="114" t="s">
        <v>81</v>
      </c>
      <c r="J1513" s="114" t="s">
        <v>5618</v>
      </c>
      <c r="K1513" s="114"/>
      <c r="L1513" s="114" t="s">
        <v>20</v>
      </c>
      <c r="M1513" s="114">
        <v>-651</v>
      </c>
      <c r="N1513" s="114" t="s">
        <v>18</v>
      </c>
      <c r="O1513" s="114">
        <v>-91.14</v>
      </c>
      <c r="P1513" s="114">
        <v>-91.14</v>
      </c>
      <c r="Q1513" s="114">
        <v>11.69</v>
      </c>
      <c r="R1513" s="112"/>
      <c r="S1513" s="112"/>
      <c r="T1513" s="112"/>
      <c r="U1513" s="112"/>
    </row>
    <row r="1514" spans="1:21" hidden="1">
      <c r="A1514" s="116">
        <v>42489</v>
      </c>
      <c r="B1514" s="114" t="s">
        <v>5616</v>
      </c>
      <c r="C1514" s="116">
        <v>42489</v>
      </c>
      <c r="D1514" s="114" t="s">
        <v>5616</v>
      </c>
      <c r="E1514" s="114" t="s">
        <v>1200</v>
      </c>
      <c r="F1514" s="114" t="s">
        <v>4126</v>
      </c>
      <c r="G1514" s="114" t="s">
        <v>5617</v>
      </c>
      <c r="H1514" s="114" t="s">
        <v>716</v>
      </c>
      <c r="I1514" s="114" t="s">
        <v>81</v>
      </c>
      <c r="J1514" s="114" t="s">
        <v>5618</v>
      </c>
      <c r="K1514" s="114"/>
      <c r="L1514" s="114" t="s">
        <v>20</v>
      </c>
      <c r="M1514" s="114">
        <v>-651</v>
      </c>
      <c r="N1514" s="114" t="s">
        <v>18</v>
      </c>
      <c r="O1514" s="114">
        <v>-91.14</v>
      </c>
      <c r="P1514" s="114">
        <v>-91.14</v>
      </c>
      <c r="Q1514" s="114">
        <v>11.69</v>
      </c>
      <c r="R1514" s="112"/>
      <c r="S1514" s="113"/>
      <c r="T1514" s="113"/>
      <c r="U1514" s="112"/>
    </row>
    <row r="1515" spans="1:21" hidden="1">
      <c r="A1515" s="116">
        <v>42489</v>
      </c>
      <c r="B1515" s="114" t="s">
        <v>5616</v>
      </c>
      <c r="C1515" s="116">
        <v>42489</v>
      </c>
      <c r="D1515" s="114" t="s">
        <v>5616</v>
      </c>
      <c r="E1515" s="114" t="s">
        <v>1200</v>
      </c>
      <c r="F1515" s="114" t="s">
        <v>4126</v>
      </c>
      <c r="G1515" s="114" t="s">
        <v>5617</v>
      </c>
      <c r="H1515" s="114" t="s">
        <v>716</v>
      </c>
      <c r="I1515" s="114" t="s">
        <v>81</v>
      </c>
      <c r="J1515" s="114" t="s">
        <v>5618</v>
      </c>
      <c r="K1515" s="114"/>
      <c r="L1515" s="114" t="s">
        <v>20</v>
      </c>
      <c r="M1515" s="114">
        <v>-651</v>
      </c>
      <c r="N1515" s="114" t="s">
        <v>18</v>
      </c>
      <c r="O1515" s="114">
        <v>-91.14</v>
      </c>
      <c r="P1515" s="114">
        <v>-91.14</v>
      </c>
      <c r="Q1515" s="114">
        <v>11.69</v>
      </c>
      <c r="R1515" s="112"/>
      <c r="S1515" s="113"/>
      <c r="T1515" s="113"/>
      <c r="U1515" s="112"/>
    </row>
    <row r="1516" spans="1:21">
      <c r="A1516" s="116">
        <v>42475</v>
      </c>
      <c r="B1516" s="114" t="s">
        <v>5712</v>
      </c>
      <c r="C1516" s="116">
        <v>42475</v>
      </c>
      <c r="D1516" s="114" t="s">
        <v>5712</v>
      </c>
      <c r="E1516" s="114" t="s">
        <v>1200</v>
      </c>
      <c r="F1516" s="114"/>
      <c r="G1516" s="114"/>
      <c r="H1516" s="114" t="s">
        <v>716</v>
      </c>
      <c r="I1516" s="114" t="s">
        <v>19</v>
      </c>
      <c r="J1516" s="114" t="s">
        <v>5711</v>
      </c>
      <c r="K1516" s="114" t="s">
        <v>21</v>
      </c>
      <c r="L1516" s="114"/>
      <c r="M1516" s="114">
        <v>651</v>
      </c>
      <c r="N1516" s="114" t="s">
        <v>18</v>
      </c>
      <c r="O1516" s="114">
        <v>91.14</v>
      </c>
      <c r="P1516" s="114">
        <v>91.14</v>
      </c>
      <c r="Q1516" s="114">
        <v>-11.69</v>
      </c>
      <c r="R1516" s="112"/>
      <c r="S1516" s="113"/>
      <c r="T1516" s="113"/>
      <c r="U1516" s="112"/>
    </row>
    <row r="1517" spans="1:21">
      <c r="A1517" s="116">
        <v>42475</v>
      </c>
      <c r="B1517" s="114" t="s">
        <v>5712</v>
      </c>
      <c r="C1517" s="116">
        <v>42475</v>
      </c>
      <c r="D1517" s="114" t="s">
        <v>5712</v>
      </c>
      <c r="E1517" s="114" t="s">
        <v>1200</v>
      </c>
      <c r="F1517" s="114"/>
      <c r="G1517" s="114"/>
      <c r="H1517" s="114" t="s">
        <v>716</v>
      </c>
      <c r="I1517" s="114" t="s">
        <v>19</v>
      </c>
      <c r="J1517" s="114" t="s">
        <v>5711</v>
      </c>
      <c r="K1517" s="114" t="s">
        <v>21</v>
      </c>
      <c r="L1517" s="114"/>
      <c r="M1517" s="114">
        <v>651</v>
      </c>
      <c r="N1517" s="114" t="s">
        <v>18</v>
      </c>
      <c r="O1517" s="114">
        <v>91.14</v>
      </c>
      <c r="P1517" s="114">
        <v>91.14</v>
      </c>
      <c r="Q1517" s="114">
        <v>-11.69</v>
      </c>
      <c r="R1517" s="112"/>
      <c r="S1517" s="113"/>
      <c r="T1517" s="113"/>
      <c r="U1517" s="112"/>
    </row>
    <row r="1518" spans="1:21">
      <c r="A1518" s="116">
        <v>42474</v>
      </c>
      <c r="B1518" s="114" t="s">
        <v>5707</v>
      </c>
      <c r="C1518" s="116">
        <v>42474</v>
      </c>
      <c r="D1518" s="114" t="s">
        <v>5707</v>
      </c>
      <c r="E1518" s="114" t="s">
        <v>1200</v>
      </c>
      <c r="F1518" s="114"/>
      <c r="G1518" s="114"/>
      <c r="H1518" s="114" t="s">
        <v>716</v>
      </c>
      <c r="I1518" s="114" t="s">
        <v>19</v>
      </c>
      <c r="J1518" s="114" t="s">
        <v>5708</v>
      </c>
      <c r="K1518" s="114" t="s">
        <v>21</v>
      </c>
      <c r="L1518" s="114"/>
      <c r="M1518" s="114">
        <v>651</v>
      </c>
      <c r="N1518" s="114" t="s">
        <v>18</v>
      </c>
      <c r="O1518" s="114">
        <v>91.14</v>
      </c>
      <c r="P1518" s="114">
        <v>91.14</v>
      </c>
      <c r="Q1518" s="114">
        <v>-11.69</v>
      </c>
      <c r="R1518" s="112"/>
      <c r="S1518" s="113"/>
      <c r="T1518" s="113"/>
      <c r="U1518" s="112"/>
    </row>
    <row r="1519" spans="1:21">
      <c r="A1519" s="116">
        <v>42475</v>
      </c>
      <c r="B1519" s="114" t="s">
        <v>5684</v>
      </c>
      <c r="C1519" s="116">
        <v>42475</v>
      </c>
      <c r="D1519" s="114" t="s">
        <v>5684</v>
      </c>
      <c r="E1519" s="114" t="s">
        <v>1200</v>
      </c>
      <c r="F1519" s="114"/>
      <c r="G1519" s="114"/>
      <c r="H1519" s="114" t="s">
        <v>716</v>
      </c>
      <c r="I1519" s="114" t="s">
        <v>19</v>
      </c>
      <c r="J1519" s="114" t="s">
        <v>5683</v>
      </c>
      <c r="K1519" s="114" t="s">
        <v>21</v>
      </c>
      <c r="L1519" s="114"/>
      <c r="M1519" s="114">
        <v>651</v>
      </c>
      <c r="N1519" s="114" t="s">
        <v>18</v>
      </c>
      <c r="O1519" s="114">
        <v>91.14</v>
      </c>
      <c r="P1519" s="114">
        <v>91.14</v>
      </c>
      <c r="Q1519" s="114">
        <v>-11.69</v>
      </c>
      <c r="R1519" s="112"/>
      <c r="S1519" s="112"/>
      <c r="T1519" s="112"/>
      <c r="U1519" s="112"/>
    </row>
    <row r="1520" spans="1:21">
      <c r="A1520" s="116">
        <v>42475</v>
      </c>
      <c r="B1520" s="114" t="s">
        <v>5684</v>
      </c>
      <c r="C1520" s="116">
        <v>42475</v>
      </c>
      <c r="D1520" s="114" t="s">
        <v>5684</v>
      </c>
      <c r="E1520" s="114" t="s">
        <v>1200</v>
      </c>
      <c r="F1520" s="114"/>
      <c r="G1520" s="114"/>
      <c r="H1520" s="114" t="s">
        <v>716</v>
      </c>
      <c r="I1520" s="114" t="s">
        <v>19</v>
      </c>
      <c r="J1520" s="114" t="s">
        <v>5683</v>
      </c>
      <c r="K1520" s="114" t="s">
        <v>21</v>
      </c>
      <c r="L1520" s="114"/>
      <c r="M1520" s="114">
        <v>651</v>
      </c>
      <c r="N1520" s="114" t="s">
        <v>18</v>
      </c>
      <c r="O1520" s="114">
        <v>91.14</v>
      </c>
      <c r="P1520" s="114">
        <v>91.14</v>
      </c>
      <c r="Q1520" s="114">
        <v>-11.69</v>
      </c>
      <c r="R1520" s="112"/>
      <c r="S1520" s="112"/>
      <c r="T1520" s="112"/>
      <c r="U1520" s="112"/>
    </row>
    <row r="1521" spans="1:21">
      <c r="A1521" s="116">
        <v>42465</v>
      </c>
      <c r="B1521" s="114" t="s">
        <v>5733</v>
      </c>
      <c r="C1521" s="116">
        <v>42465</v>
      </c>
      <c r="D1521" s="114" t="s">
        <v>5733</v>
      </c>
      <c r="E1521" s="114" t="s">
        <v>1200</v>
      </c>
      <c r="F1521" s="114"/>
      <c r="G1521" s="114"/>
      <c r="H1521" s="114" t="s">
        <v>716</v>
      </c>
      <c r="I1521" s="114" t="s">
        <v>19</v>
      </c>
      <c r="J1521" s="114" t="s">
        <v>5732</v>
      </c>
      <c r="K1521" s="114" t="s">
        <v>21</v>
      </c>
      <c r="L1521" s="114"/>
      <c r="M1521" s="114">
        <v>645.76</v>
      </c>
      <c r="N1521" s="114" t="s">
        <v>18</v>
      </c>
      <c r="O1521" s="114">
        <v>90.41</v>
      </c>
      <c r="P1521" s="114">
        <v>90.41</v>
      </c>
      <c r="Q1521" s="114">
        <v>-11.15</v>
      </c>
      <c r="R1521" s="112"/>
      <c r="S1521" s="112"/>
      <c r="T1521" s="112"/>
      <c r="U1521" s="112"/>
    </row>
    <row r="1522" spans="1:21">
      <c r="A1522" s="116">
        <v>42465</v>
      </c>
      <c r="B1522" s="114" t="s">
        <v>5733</v>
      </c>
      <c r="C1522" s="116">
        <v>42465</v>
      </c>
      <c r="D1522" s="114" t="s">
        <v>5733</v>
      </c>
      <c r="E1522" s="114" t="s">
        <v>1200</v>
      </c>
      <c r="F1522" s="114"/>
      <c r="G1522" s="114"/>
      <c r="H1522" s="114" t="s">
        <v>716</v>
      </c>
      <c r="I1522" s="114" t="s">
        <v>19</v>
      </c>
      <c r="J1522" s="114" t="s">
        <v>5732</v>
      </c>
      <c r="K1522" s="114" t="s">
        <v>21</v>
      </c>
      <c r="L1522" s="114"/>
      <c r="M1522" s="114">
        <v>645.76</v>
      </c>
      <c r="N1522" s="114" t="s">
        <v>18</v>
      </c>
      <c r="O1522" s="114">
        <v>90.41</v>
      </c>
      <c r="P1522" s="114">
        <v>90.41</v>
      </c>
      <c r="Q1522" s="114">
        <v>-11.15</v>
      </c>
      <c r="R1522" s="112"/>
      <c r="S1522" s="112"/>
      <c r="T1522" s="112"/>
      <c r="U1522" s="112"/>
    </row>
    <row r="1523" spans="1:21">
      <c r="A1523" s="116">
        <v>42464</v>
      </c>
      <c r="B1523" s="114" t="s">
        <v>5729</v>
      </c>
      <c r="C1523" s="116">
        <v>42464</v>
      </c>
      <c r="D1523" s="114" t="s">
        <v>5729</v>
      </c>
      <c r="E1523" s="114" t="s">
        <v>1200</v>
      </c>
      <c r="F1523" s="114"/>
      <c r="G1523" s="114"/>
      <c r="H1523" s="114" t="s">
        <v>716</v>
      </c>
      <c r="I1523" s="114" t="s">
        <v>19</v>
      </c>
      <c r="J1523" s="114" t="s">
        <v>5728</v>
      </c>
      <c r="K1523" s="114" t="s">
        <v>21</v>
      </c>
      <c r="L1523" s="114"/>
      <c r="M1523" s="114">
        <v>645.76</v>
      </c>
      <c r="N1523" s="114" t="s">
        <v>18</v>
      </c>
      <c r="O1523" s="114">
        <v>90.41</v>
      </c>
      <c r="P1523" s="114">
        <v>90.41</v>
      </c>
      <c r="Q1523" s="114">
        <v>-11.15</v>
      </c>
      <c r="R1523" s="112"/>
      <c r="S1523" s="112"/>
      <c r="T1523" s="112"/>
      <c r="U1523" s="112"/>
    </row>
    <row r="1524" spans="1:21">
      <c r="A1524" s="116">
        <v>42464</v>
      </c>
      <c r="B1524" s="114" t="s">
        <v>5729</v>
      </c>
      <c r="C1524" s="116">
        <v>42464</v>
      </c>
      <c r="D1524" s="114" t="s">
        <v>5729</v>
      </c>
      <c r="E1524" s="114" t="s">
        <v>1200</v>
      </c>
      <c r="F1524" s="114"/>
      <c r="G1524" s="114"/>
      <c r="H1524" s="114" t="s">
        <v>716</v>
      </c>
      <c r="I1524" s="114" t="s">
        <v>19</v>
      </c>
      <c r="J1524" s="114" t="s">
        <v>5728</v>
      </c>
      <c r="K1524" s="114" t="s">
        <v>21</v>
      </c>
      <c r="L1524" s="114"/>
      <c r="M1524" s="114">
        <v>645.76</v>
      </c>
      <c r="N1524" s="114" t="s">
        <v>18</v>
      </c>
      <c r="O1524" s="114">
        <v>90.41</v>
      </c>
      <c r="P1524" s="114">
        <v>90.41</v>
      </c>
      <c r="Q1524" s="114">
        <v>-11.15</v>
      </c>
      <c r="R1524" s="112"/>
      <c r="S1524" s="112"/>
      <c r="T1524" s="112"/>
      <c r="U1524" s="112"/>
    </row>
    <row r="1525" spans="1:21">
      <c r="A1525" s="116">
        <v>42482</v>
      </c>
      <c r="B1525" s="114" t="s">
        <v>5737</v>
      </c>
      <c r="C1525" s="116">
        <v>42482</v>
      </c>
      <c r="D1525" s="114" t="s">
        <v>5737</v>
      </c>
      <c r="E1525" s="114" t="s">
        <v>1201</v>
      </c>
      <c r="F1525" s="114"/>
      <c r="G1525" s="114"/>
      <c r="H1525" s="114" t="s">
        <v>848</v>
      </c>
      <c r="I1525" s="114" t="s">
        <v>19</v>
      </c>
      <c r="J1525" s="114" t="s">
        <v>5738</v>
      </c>
      <c r="K1525" s="114" t="s">
        <v>21</v>
      </c>
      <c r="L1525" s="114"/>
      <c r="M1525" s="136">
        <v>20919.650000000001</v>
      </c>
      <c r="N1525" s="114" t="s">
        <v>18</v>
      </c>
      <c r="O1525" s="136">
        <v>2928.75</v>
      </c>
      <c r="P1525" s="136">
        <v>2928.75</v>
      </c>
      <c r="Q1525" s="114">
        <v>243.51</v>
      </c>
      <c r="R1525" s="112"/>
      <c r="S1525" s="112"/>
      <c r="T1525" s="112"/>
      <c r="U1525" s="112"/>
    </row>
    <row r="1526" spans="1:21">
      <c r="A1526" s="116">
        <v>42482</v>
      </c>
      <c r="B1526" s="114" t="s">
        <v>5739</v>
      </c>
      <c r="C1526" s="116">
        <v>42482</v>
      </c>
      <c r="D1526" s="114" t="s">
        <v>5739</v>
      </c>
      <c r="E1526" s="114" t="s">
        <v>1201</v>
      </c>
      <c r="F1526" s="114"/>
      <c r="G1526" s="114"/>
      <c r="H1526" s="114" t="s">
        <v>848</v>
      </c>
      <c r="I1526" s="114" t="s">
        <v>19</v>
      </c>
      <c r="J1526" s="114" t="s">
        <v>5738</v>
      </c>
      <c r="K1526" s="114"/>
      <c r="L1526" s="114" t="s">
        <v>20</v>
      </c>
      <c r="M1526" s="114">
        <v>-677.8</v>
      </c>
      <c r="N1526" s="114" t="s">
        <v>18</v>
      </c>
      <c r="O1526" s="114">
        <v>-94.89</v>
      </c>
      <c r="P1526" s="114">
        <v>-94.89</v>
      </c>
      <c r="Q1526" s="114">
        <v>-7.89</v>
      </c>
      <c r="R1526" s="112"/>
      <c r="S1526" s="112"/>
      <c r="T1526" s="112"/>
      <c r="U1526" s="112"/>
    </row>
    <row r="1527" spans="1:21" hidden="1">
      <c r="A1527" s="116">
        <v>42482</v>
      </c>
      <c r="B1527" s="114" t="s">
        <v>5740</v>
      </c>
      <c r="C1527" s="116">
        <v>42490</v>
      </c>
      <c r="D1527" s="114" t="s">
        <v>5741</v>
      </c>
      <c r="E1527" s="114" t="s">
        <v>1201</v>
      </c>
      <c r="F1527" s="114"/>
      <c r="G1527" s="114"/>
      <c r="H1527" s="114" t="s">
        <v>848</v>
      </c>
      <c r="I1527" s="114" t="s">
        <v>17</v>
      </c>
      <c r="J1527" s="114" t="s">
        <v>5742</v>
      </c>
      <c r="K1527" s="114"/>
      <c r="L1527" s="114" t="s">
        <v>20</v>
      </c>
      <c r="M1527" s="136">
        <v>-20241.849999999999</v>
      </c>
      <c r="N1527" s="114" t="s">
        <v>18</v>
      </c>
      <c r="O1527" s="136">
        <v>-2833.86</v>
      </c>
      <c r="P1527" s="136">
        <v>-2833.86</v>
      </c>
      <c r="Q1527" s="114">
        <v>-235.62</v>
      </c>
      <c r="R1527" s="112"/>
      <c r="S1527" s="112"/>
      <c r="T1527" s="112"/>
      <c r="U1527" s="112"/>
    </row>
    <row r="1528" spans="1:21">
      <c r="A1528" s="116">
        <v>42482</v>
      </c>
      <c r="B1528" s="114" t="s">
        <v>5737</v>
      </c>
      <c r="C1528" s="116">
        <v>42482</v>
      </c>
      <c r="D1528" s="114" t="s">
        <v>5737</v>
      </c>
      <c r="E1528" s="114" t="s">
        <v>1201</v>
      </c>
      <c r="F1528" s="114"/>
      <c r="G1528" s="114"/>
      <c r="H1528" s="114" t="s">
        <v>848</v>
      </c>
      <c r="I1528" s="114" t="s">
        <v>19</v>
      </c>
      <c r="J1528" s="114" t="s">
        <v>5738</v>
      </c>
      <c r="K1528" s="114"/>
      <c r="L1528" s="114" t="s">
        <v>20</v>
      </c>
      <c r="M1528" s="136">
        <v>-20919.650000000001</v>
      </c>
      <c r="N1528" s="114" t="s">
        <v>18</v>
      </c>
      <c r="O1528" s="136">
        <v>-2928.75</v>
      </c>
      <c r="P1528" s="136">
        <v>-2928.75</v>
      </c>
      <c r="Q1528" s="114">
        <v>-243.51</v>
      </c>
      <c r="R1528" s="112"/>
      <c r="S1528" s="112"/>
      <c r="T1528" s="112"/>
      <c r="U1528" s="112"/>
    </row>
    <row r="1529" spans="1:21">
      <c r="A1529" s="116">
        <v>42479</v>
      </c>
      <c r="B1529" s="114" t="s">
        <v>5743</v>
      </c>
      <c r="C1529" s="116">
        <v>42479</v>
      </c>
      <c r="D1529" s="114" t="s">
        <v>5743</v>
      </c>
      <c r="E1529" s="114" t="s">
        <v>1201</v>
      </c>
      <c r="F1529" s="114"/>
      <c r="G1529" s="114"/>
      <c r="H1529" s="114" t="s">
        <v>848</v>
      </c>
      <c r="I1529" s="114" t="s">
        <v>19</v>
      </c>
      <c r="J1529" s="114" t="s">
        <v>5744</v>
      </c>
      <c r="K1529" s="114"/>
      <c r="L1529" s="114" t="s">
        <v>20</v>
      </c>
      <c r="M1529" s="136">
        <v>-20919.650000000001</v>
      </c>
      <c r="N1529" s="114" t="s">
        <v>18</v>
      </c>
      <c r="O1529" s="136">
        <v>-2928.75</v>
      </c>
      <c r="P1529" s="136">
        <v>-2928.75</v>
      </c>
      <c r="Q1529" s="114">
        <v>-243.51</v>
      </c>
      <c r="R1529" s="112"/>
      <c r="S1529" s="112"/>
      <c r="T1529" s="112"/>
      <c r="U1529" s="112"/>
    </row>
    <row r="1530" spans="1:21">
      <c r="A1530" s="116">
        <v>42479</v>
      </c>
      <c r="B1530" s="114" t="s">
        <v>5743</v>
      </c>
      <c r="C1530" s="116">
        <v>42479</v>
      </c>
      <c r="D1530" s="114" t="s">
        <v>5743</v>
      </c>
      <c r="E1530" s="114" t="s">
        <v>1201</v>
      </c>
      <c r="F1530" s="114"/>
      <c r="G1530" s="114"/>
      <c r="H1530" s="114" t="s">
        <v>848</v>
      </c>
      <c r="I1530" s="114" t="s">
        <v>19</v>
      </c>
      <c r="J1530" s="114" t="s">
        <v>5744</v>
      </c>
      <c r="K1530" s="114" t="s">
        <v>21</v>
      </c>
      <c r="L1530" s="114"/>
      <c r="M1530" s="136">
        <v>20919.650000000001</v>
      </c>
      <c r="N1530" s="114" t="s">
        <v>18</v>
      </c>
      <c r="O1530" s="136">
        <v>2928.75</v>
      </c>
      <c r="P1530" s="136">
        <v>2928.75</v>
      </c>
      <c r="Q1530" s="114">
        <v>243.51</v>
      </c>
      <c r="R1530" s="112"/>
      <c r="S1530" s="112"/>
      <c r="T1530" s="112"/>
      <c r="U1530" s="112"/>
    </row>
    <row r="1531" spans="1:21" hidden="1">
      <c r="A1531" s="116">
        <v>42479</v>
      </c>
      <c r="B1531" s="114" t="s">
        <v>5745</v>
      </c>
      <c r="C1531" s="116">
        <v>42490</v>
      </c>
      <c r="D1531" s="114" t="s">
        <v>5623</v>
      </c>
      <c r="E1531" s="114" t="s">
        <v>1201</v>
      </c>
      <c r="F1531" s="114"/>
      <c r="G1531" s="114"/>
      <c r="H1531" s="114" t="s">
        <v>848</v>
      </c>
      <c r="I1531" s="114" t="s">
        <v>26</v>
      </c>
      <c r="J1531" s="114" t="s">
        <v>5624</v>
      </c>
      <c r="K1531" s="114" t="s">
        <v>21</v>
      </c>
      <c r="L1531" s="114"/>
      <c r="M1531" s="136">
        <v>20919.650000000001</v>
      </c>
      <c r="N1531" s="114" t="s">
        <v>18</v>
      </c>
      <c r="O1531" s="136">
        <v>2928.75</v>
      </c>
      <c r="P1531" s="136">
        <v>2988.79</v>
      </c>
      <c r="Q1531" s="114">
        <v>183.47</v>
      </c>
      <c r="R1531" s="112"/>
      <c r="S1531" s="112"/>
      <c r="T1531" s="112"/>
      <c r="U1531" s="112"/>
    </row>
    <row r="1532" spans="1:21">
      <c r="A1532" s="116">
        <v>42482</v>
      </c>
      <c r="B1532" s="114" t="s">
        <v>5739</v>
      </c>
      <c r="C1532" s="116">
        <v>42482</v>
      </c>
      <c r="D1532" s="114" t="s">
        <v>5739</v>
      </c>
      <c r="E1532" s="114" t="s">
        <v>1201</v>
      </c>
      <c r="F1532" s="114"/>
      <c r="G1532" s="114"/>
      <c r="H1532" s="114" t="s">
        <v>848</v>
      </c>
      <c r="I1532" s="114" t="s">
        <v>19</v>
      </c>
      <c r="J1532" s="114" t="s">
        <v>5738</v>
      </c>
      <c r="K1532" s="114" t="s">
        <v>21</v>
      </c>
      <c r="L1532" s="114"/>
      <c r="M1532" s="114">
        <v>677.8</v>
      </c>
      <c r="N1532" s="114" t="s">
        <v>18</v>
      </c>
      <c r="O1532" s="114">
        <v>94.89</v>
      </c>
      <c r="P1532" s="114">
        <v>94.89</v>
      </c>
      <c r="Q1532" s="114">
        <v>7.89</v>
      </c>
      <c r="R1532" s="112"/>
      <c r="S1532" s="113"/>
      <c r="T1532" s="113"/>
      <c r="U1532" s="112"/>
    </row>
    <row r="1533" spans="1:21" hidden="1">
      <c r="A1533" s="116">
        <v>42489</v>
      </c>
      <c r="B1533" s="114" t="s">
        <v>5616</v>
      </c>
      <c r="C1533" s="116">
        <v>42489</v>
      </c>
      <c r="D1533" s="114" t="s">
        <v>5616</v>
      </c>
      <c r="E1533" s="114" t="s">
        <v>1201</v>
      </c>
      <c r="F1533" s="114" t="s">
        <v>4126</v>
      </c>
      <c r="G1533" s="114" t="s">
        <v>5617</v>
      </c>
      <c r="H1533" s="114" t="s">
        <v>848</v>
      </c>
      <c r="I1533" s="114" t="s">
        <v>81</v>
      </c>
      <c r="J1533" s="114" t="s">
        <v>5618</v>
      </c>
      <c r="K1533" s="114"/>
      <c r="L1533" s="114" t="s">
        <v>20</v>
      </c>
      <c r="M1533" s="114">
        <v>-677.8</v>
      </c>
      <c r="N1533" s="114" t="s">
        <v>18</v>
      </c>
      <c r="O1533" s="114">
        <v>-94.89</v>
      </c>
      <c r="P1533" s="114">
        <v>-94.89</v>
      </c>
      <c r="Q1533" s="114">
        <v>-7.89</v>
      </c>
      <c r="R1533" s="112"/>
      <c r="S1533" s="113"/>
      <c r="T1533" s="113"/>
      <c r="U1533" s="112"/>
    </row>
    <row r="1534" spans="1:21">
      <c r="A1534" s="116">
        <v>42482</v>
      </c>
      <c r="B1534" s="114" t="s">
        <v>5746</v>
      </c>
      <c r="C1534" s="116">
        <v>42482</v>
      </c>
      <c r="D1534" s="114" t="s">
        <v>5746</v>
      </c>
      <c r="E1534" s="114" t="s">
        <v>1206</v>
      </c>
      <c r="F1534" s="114"/>
      <c r="G1534" s="114"/>
      <c r="H1534" s="114" t="s">
        <v>38</v>
      </c>
      <c r="I1534" s="114" t="s">
        <v>19</v>
      </c>
      <c r="J1534" s="114" t="s">
        <v>5747</v>
      </c>
      <c r="K1534" s="114"/>
      <c r="L1534" s="114" t="s">
        <v>20</v>
      </c>
      <c r="M1534" s="136">
        <v>-24101.64</v>
      </c>
      <c r="N1534" s="114" t="s">
        <v>18</v>
      </c>
      <c r="O1534" s="136">
        <v>-5061.34</v>
      </c>
      <c r="P1534" s="136">
        <v>-5061.34</v>
      </c>
      <c r="Q1534" s="136">
        <v>1207.99</v>
      </c>
      <c r="R1534" s="112"/>
      <c r="S1534" s="112"/>
      <c r="T1534" s="112"/>
      <c r="U1534" s="112"/>
    </row>
    <row r="1535" spans="1:21">
      <c r="A1535" s="116">
        <v>42482</v>
      </c>
      <c r="B1535" s="114" t="s">
        <v>5746</v>
      </c>
      <c r="C1535" s="116">
        <v>42482</v>
      </c>
      <c r="D1535" s="114" t="s">
        <v>5746</v>
      </c>
      <c r="E1535" s="114" t="s">
        <v>1206</v>
      </c>
      <c r="F1535" s="114"/>
      <c r="G1535" s="114"/>
      <c r="H1535" s="114" t="s">
        <v>38</v>
      </c>
      <c r="I1535" s="114" t="s">
        <v>19</v>
      </c>
      <c r="J1535" s="114" t="s">
        <v>5747</v>
      </c>
      <c r="K1535" s="114" t="s">
        <v>21</v>
      </c>
      <c r="L1535" s="114"/>
      <c r="M1535" s="136">
        <v>24101.64</v>
      </c>
      <c r="N1535" s="114" t="s">
        <v>18</v>
      </c>
      <c r="O1535" s="136">
        <v>5061.34</v>
      </c>
      <c r="P1535" s="136">
        <v>5061.34</v>
      </c>
      <c r="Q1535" s="136">
        <v>-1207.99</v>
      </c>
      <c r="R1535" s="112"/>
      <c r="S1535" s="112"/>
      <c r="T1535" s="112"/>
      <c r="U1535" s="112"/>
    </row>
    <row r="1536" spans="1:21">
      <c r="A1536" s="116">
        <v>42482</v>
      </c>
      <c r="B1536" s="114" t="s">
        <v>5748</v>
      </c>
      <c r="C1536" s="116">
        <v>42482</v>
      </c>
      <c r="D1536" s="114" t="s">
        <v>5748</v>
      </c>
      <c r="E1536" s="114" t="s">
        <v>1206</v>
      </c>
      <c r="F1536" s="114"/>
      <c r="G1536" s="114"/>
      <c r="H1536" s="114" t="s">
        <v>38</v>
      </c>
      <c r="I1536" s="114" t="s">
        <v>19</v>
      </c>
      <c r="J1536" s="114" t="s">
        <v>5747</v>
      </c>
      <c r="K1536" s="114"/>
      <c r="L1536" s="114" t="s">
        <v>20</v>
      </c>
      <c r="M1536" s="114">
        <v>-759.2</v>
      </c>
      <c r="N1536" s="114" t="s">
        <v>18</v>
      </c>
      <c r="O1536" s="114">
        <v>-159.43</v>
      </c>
      <c r="P1536" s="114">
        <v>-159.43</v>
      </c>
      <c r="Q1536" s="114">
        <v>38.049999999999997</v>
      </c>
      <c r="R1536" s="112"/>
      <c r="S1536" s="112"/>
      <c r="T1536" s="112"/>
      <c r="U1536" s="112"/>
    </row>
    <row r="1537" spans="1:21">
      <c r="A1537" s="116">
        <v>42485</v>
      </c>
      <c r="B1537" s="114" t="s">
        <v>5749</v>
      </c>
      <c r="C1537" s="116">
        <v>42485</v>
      </c>
      <c r="D1537" s="114" t="s">
        <v>5749</v>
      </c>
      <c r="E1537" s="114" t="s">
        <v>1206</v>
      </c>
      <c r="F1537" s="114"/>
      <c r="G1537" s="114"/>
      <c r="H1537" s="114" t="s">
        <v>38</v>
      </c>
      <c r="I1537" s="114" t="s">
        <v>19</v>
      </c>
      <c r="J1537" s="114" t="s">
        <v>5750</v>
      </c>
      <c r="K1537" s="114"/>
      <c r="L1537" s="114" t="s">
        <v>20</v>
      </c>
      <c r="M1537" s="136">
        <v>-24101.64</v>
      </c>
      <c r="N1537" s="114" t="s">
        <v>18</v>
      </c>
      <c r="O1537" s="136">
        <v>-5061.34</v>
      </c>
      <c r="P1537" s="136">
        <v>-5061.34</v>
      </c>
      <c r="Q1537" s="136">
        <v>1207.93</v>
      </c>
      <c r="R1537" s="112"/>
      <c r="S1537" s="112"/>
      <c r="T1537" s="112"/>
      <c r="U1537" s="112"/>
    </row>
    <row r="1538" spans="1:21">
      <c r="A1538" s="116">
        <v>42485</v>
      </c>
      <c r="B1538" s="114" t="s">
        <v>5749</v>
      </c>
      <c r="C1538" s="116">
        <v>42485</v>
      </c>
      <c r="D1538" s="114" t="s">
        <v>5749</v>
      </c>
      <c r="E1538" s="114" t="s">
        <v>1206</v>
      </c>
      <c r="F1538" s="114"/>
      <c r="G1538" s="114"/>
      <c r="H1538" s="114" t="s">
        <v>38</v>
      </c>
      <c r="I1538" s="114" t="s">
        <v>19</v>
      </c>
      <c r="J1538" s="114" t="s">
        <v>5750</v>
      </c>
      <c r="K1538" s="114" t="s">
        <v>21</v>
      </c>
      <c r="L1538" s="114"/>
      <c r="M1538" s="136">
        <v>24101.64</v>
      </c>
      <c r="N1538" s="114" t="s">
        <v>18</v>
      </c>
      <c r="O1538" s="136">
        <v>5061.34</v>
      </c>
      <c r="P1538" s="136">
        <v>5061.34</v>
      </c>
      <c r="Q1538" s="136">
        <v>-1207.93</v>
      </c>
      <c r="R1538" s="112"/>
      <c r="S1538" s="112"/>
      <c r="T1538" s="112"/>
      <c r="U1538" s="112"/>
    </row>
    <row r="1539" spans="1:21">
      <c r="A1539" s="116">
        <v>42485</v>
      </c>
      <c r="B1539" s="114" t="s">
        <v>5751</v>
      </c>
      <c r="C1539" s="116">
        <v>42485</v>
      </c>
      <c r="D1539" s="114" t="s">
        <v>5751</v>
      </c>
      <c r="E1539" s="114" t="s">
        <v>1206</v>
      </c>
      <c r="F1539" s="114"/>
      <c r="G1539" s="114"/>
      <c r="H1539" s="114" t="s">
        <v>38</v>
      </c>
      <c r="I1539" s="114" t="s">
        <v>19</v>
      </c>
      <c r="J1539" s="114" t="s">
        <v>5750</v>
      </c>
      <c r="K1539" s="114"/>
      <c r="L1539" s="114" t="s">
        <v>20</v>
      </c>
      <c r="M1539" s="114">
        <v>-759.2</v>
      </c>
      <c r="N1539" s="114" t="s">
        <v>18</v>
      </c>
      <c r="O1539" s="114">
        <v>-159.43</v>
      </c>
      <c r="P1539" s="114">
        <v>-159.43</v>
      </c>
      <c r="Q1539" s="114">
        <v>38.049999999999997</v>
      </c>
      <c r="R1539" s="112"/>
      <c r="S1539" s="112"/>
      <c r="T1539" s="112"/>
      <c r="U1539" s="112"/>
    </row>
    <row r="1540" spans="1:21" hidden="1">
      <c r="A1540" s="116">
        <v>42482</v>
      </c>
      <c r="B1540" s="114" t="s">
        <v>5752</v>
      </c>
      <c r="C1540" s="116">
        <v>42490</v>
      </c>
      <c r="D1540" s="114" t="s">
        <v>5753</v>
      </c>
      <c r="E1540" s="114" t="s">
        <v>1206</v>
      </c>
      <c r="F1540" s="114"/>
      <c r="G1540" s="114"/>
      <c r="H1540" s="114" t="s">
        <v>38</v>
      </c>
      <c r="I1540" s="114" t="s">
        <v>17</v>
      </c>
      <c r="J1540" s="114" t="s">
        <v>5754</v>
      </c>
      <c r="K1540" s="114"/>
      <c r="L1540" s="114" t="s">
        <v>20</v>
      </c>
      <c r="M1540" s="136">
        <v>-23342.44</v>
      </c>
      <c r="N1540" s="114" t="s">
        <v>18</v>
      </c>
      <c r="O1540" s="136">
        <v>-4901.91</v>
      </c>
      <c r="P1540" s="136">
        <v>-4901.91</v>
      </c>
      <c r="Q1540" s="136">
        <v>1169.94</v>
      </c>
      <c r="R1540" s="112"/>
      <c r="S1540" s="112"/>
      <c r="T1540" s="112"/>
      <c r="U1540" s="112"/>
    </row>
    <row r="1541" spans="1:21" hidden="1">
      <c r="A1541" s="116">
        <v>42482</v>
      </c>
      <c r="B1541" s="114" t="s">
        <v>5755</v>
      </c>
      <c r="C1541" s="116">
        <v>42490</v>
      </c>
      <c r="D1541" s="114" t="s">
        <v>5664</v>
      </c>
      <c r="E1541" s="114" t="s">
        <v>1206</v>
      </c>
      <c r="F1541" s="114"/>
      <c r="G1541" s="114"/>
      <c r="H1541" s="114" t="s">
        <v>38</v>
      </c>
      <c r="I1541" s="114" t="s">
        <v>26</v>
      </c>
      <c r="J1541" s="114" t="s">
        <v>5665</v>
      </c>
      <c r="K1541" s="114" t="s">
        <v>21</v>
      </c>
      <c r="L1541" s="114"/>
      <c r="M1541" s="136">
        <v>24101.64</v>
      </c>
      <c r="N1541" s="114" t="s">
        <v>18</v>
      </c>
      <c r="O1541" s="136">
        <v>5061.34</v>
      </c>
      <c r="P1541" s="136">
        <v>4832.7299999999996</v>
      </c>
      <c r="Q1541" s="114">
        <v>-979.32</v>
      </c>
      <c r="R1541" s="112"/>
      <c r="S1541" s="113"/>
      <c r="T1541" s="113"/>
      <c r="U1541" s="112"/>
    </row>
    <row r="1542" spans="1:21" hidden="1">
      <c r="A1542" s="116">
        <v>42485</v>
      </c>
      <c r="B1542" s="114" t="s">
        <v>5756</v>
      </c>
      <c r="C1542" s="116">
        <v>42490</v>
      </c>
      <c r="D1542" s="114" t="s">
        <v>5757</v>
      </c>
      <c r="E1542" s="114" t="s">
        <v>1206</v>
      </c>
      <c r="F1542" s="114"/>
      <c r="G1542" s="114"/>
      <c r="H1542" s="114" t="s">
        <v>38</v>
      </c>
      <c r="I1542" s="114" t="s">
        <v>17</v>
      </c>
      <c r="J1542" s="114" t="s">
        <v>5758</v>
      </c>
      <c r="K1542" s="114"/>
      <c r="L1542" s="114" t="s">
        <v>20</v>
      </c>
      <c r="M1542" s="136">
        <v>-23342.44</v>
      </c>
      <c r="N1542" s="114" t="s">
        <v>18</v>
      </c>
      <c r="O1542" s="136">
        <v>-4901.91</v>
      </c>
      <c r="P1542" s="136">
        <v>-4901.91</v>
      </c>
      <c r="Q1542" s="136">
        <v>1169.8800000000001</v>
      </c>
      <c r="R1542" s="112"/>
      <c r="S1542" s="113"/>
      <c r="T1542" s="113"/>
      <c r="U1542" s="113"/>
    </row>
    <row r="1543" spans="1:21" hidden="1">
      <c r="A1543" s="116">
        <v>42481</v>
      </c>
      <c r="B1543" s="114" t="s">
        <v>5759</v>
      </c>
      <c r="C1543" s="116">
        <v>42490</v>
      </c>
      <c r="D1543" s="114" t="s">
        <v>5658</v>
      </c>
      <c r="E1543" s="114" t="s">
        <v>1206</v>
      </c>
      <c r="F1543" s="114"/>
      <c r="G1543" s="114"/>
      <c r="H1543" s="114" t="s">
        <v>38</v>
      </c>
      <c r="I1543" s="114" t="s">
        <v>26</v>
      </c>
      <c r="J1543" s="114" t="s">
        <v>5659</v>
      </c>
      <c r="K1543" s="114" t="s">
        <v>21</v>
      </c>
      <c r="L1543" s="114"/>
      <c r="M1543" s="136">
        <v>24101.64</v>
      </c>
      <c r="N1543" s="114" t="s">
        <v>18</v>
      </c>
      <c r="O1543" s="136">
        <v>5061.34</v>
      </c>
      <c r="P1543" s="136">
        <v>4832.75</v>
      </c>
      <c r="Q1543" s="114">
        <v>-979.4</v>
      </c>
      <c r="R1543" s="112"/>
      <c r="S1543" s="113"/>
      <c r="T1543" s="113"/>
      <c r="U1543" s="113"/>
    </row>
    <row r="1544" spans="1:21">
      <c r="A1544" s="116">
        <v>42464</v>
      </c>
      <c r="B1544" s="114" t="s">
        <v>5760</v>
      </c>
      <c r="C1544" s="116">
        <v>42464</v>
      </c>
      <c r="D1544" s="114" t="s">
        <v>5760</v>
      </c>
      <c r="E1544" s="114" t="s">
        <v>1206</v>
      </c>
      <c r="F1544" s="114"/>
      <c r="G1544" s="114"/>
      <c r="H1544" s="114" t="s">
        <v>38</v>
      </c>
      <c r="I1544" s="114" t="s">
        <v>19</v>
      </c>
      <c r="J1544" s="114" t="s">
        <v>5761</v>
      </c>
      <c r="K1544" s="114"/>
      <c r="L1544" s="114" t="s">
        <v>20</v>
      </c>
      <c r="M1544" s="136">
        <v>-24100.2</v>
      </c>
      <c r="N1544" s="114" t="s">
        <v>18</v>
      </c>
      <c r="O1544" s="136">
        <v>-5061.04</v>
      </c>
      <c r="P1544" s="136">
        <v>-5061.04</v>
      </c>
      <c r="Q1544" s="136">
        <v>1196.31</v>
      </c>
      <c r="R1544" s="112"/>
      <c r="S1544" s="113"/>
      <c r="T1544" s="113"/>
      <c r="U1544" s="112"/>
    </row>
    <row r="1545" spans="1:21">
      <c r="A1545" s="116">
        <v>42464</v>
      </c>
      <c r="B1545" s="114" t="s">
        <v>5760</v>
      </c>
      <c r="C1545" s="116">
        <v>42464</v>
      </c>
      <c r="D1545" s="114" t="s">
        <v>5760</v>
      </c>
      <c r="E1545" s="114" t="s">
        <v>1206</v>
      </c>
      <c r="F1545" s="114"/>
      <c r="G1545" s="114"/>
      <c r="H1545" s="114" t="s">
        <v>38</v>
      </c>
      <c r="I1545" s="114" t="s">
        <v>19</v>
      </c>
      <c r="J1545" s="114" t="s">
        <v>5761</v>
      </c>
      <c r="K1545" s="114" t="s">
        <v>21</v>
      </c>
      <c r="L1545" s="114"/>
      <c r="M1545" s="136">
        <v>24100.2</v>
      </c>
      <c r="N1545" s="114" t="s">
        <v>18</v>
      </c>
      <c r="O1545" s="136">
        <v>5061.04</v>
      </c>
      <c r="P1545" s="136">
        <v>5061.04</v>
      </c>
      <c r="Q1545" s="136">
        <v>-1196.31</v>
      </c>
      <c r="R1545" s="112"/>
      <c r="S1545" s="113"/>
      <c r="T1545" s="113"/>
      <c r="U1545" s="112"/>
    </row>
    <row r="1546" spans="1:21">
      <c r="A1546" s="116">
        <v>42464</v>
      </c>
      <c r="B1546" s="114" t="s">
        <v>5762</v>
      </c>
      <c r="C1546" s="116">
        <v>42464</v>
      </c>
      <c r="D1546" s="114" t="s">
        <v>5762</v>
      </c>
      <c r="E1546" s="114" t="s">
        <v>1206</v>
      </c>
      <c r="F1546" s="114"/>
      <c r="G1546" s="114"/>
      <c r="H1546" s="114" t="s">
        <v>38</v>
      </c>
      <c r="I1546" s="114" t="s">
        <v>19</v>
      </c>
      <c r="J1546" s="114" t="s">
        <v>5761</v>
      </c>
      <c r="K1546" s="114"/>
      <c r="L1546" s="114" t="s">
        <v>20</v>
      </c>
      <c r="M1546" s="114">
        <v>-759.16</v>
      </c>
      <c r="N1546" s="114" t="s">
        <v>18</v>
      </c>
      <c r="O1546" s="114">
        <v>-159.41999999999999</v>
      </c>
      <c r="P1546" s="114">
        <v>-159.41999999999999</v>
      </c>
      <c r="Q1546" s="114">
        <v>37.68</v>
      </c>
      <c r="R1546" s="112"/>
      <c r="S1546" s="113"/>
      <c r="T1546" s="113"/>
      <c r="U1546" s="113"/>
    </row>
    <row r="1547" spans="1:21" hidden="1">
      <c r="A1547" s="116">
        <v>42461</v>
      </c>
      <c r="B1547" s="114" t="s">
        <v>5763</v>
      </c>
      <c r="C1547" s="116">
        <v>42490</v>
      </c>
      <c r="D1547" s="114" t="s">
        <v>5675</v>
      </c>
      <c r="E1547" s="114" t="s">
        <v>1206</v>
      </c>
      <c r="F1547" s="114"/>
      <c r="G1547" s="114"/>
      <c r="H1547" s="114" t="s">
        <v>38</v>
      </c>
      <c r="I1547" s="114" t="s">
        <v>26</v>
      </c>
      <c r="J1547" s="114" t="s">
        <v>5676</v>
      </c>
      <c r="K1547" s="114" t="s">
        <v>21</v>
      </c>
      <c r="L1547" s="114"/>
      <c r="M1547" s="136">
        <v>24100.2</v>
      </c>
      <c r="N1547" s="114" t="s">
        <v>18</v>
      </c>
      <c r="O1547" s="136">
        <v>5061.04</v>
      </c>
      <c r="P1547" s="136">
        <v>4832.4399999999996</v>
      </c>
      <c r="Q1547" s="114">
        <v>-967.71</v>
      </c>
      <c r="R1547" s="112"/>
      <c r="S1547" s="113"/>
      <c r="T1547" s="113"/>
      <c r="U1547" s="112"/>
    </row>
    <row r="1548" spans="1:21" hidden="1">
      <c r="A1548" s="116">
        <v>42464</v>
      </c>
      <c r="B1548" s="114" t="s">
        <v>5764</v>
      </c>
      <c r="C1548" s="116">
        <v>42490</v>
      </c>
      <c r="D1548" s="114" t="s">
        <v>5765</v>
      </c>
      <c r="E1548" s="114" t="s">
        <v>1206</v>
      </c>
      <c r="F1548" s="114"/>
      <c r="G1548" s="114"/>
      <c r="H1548" s="114" t="s">
        <v>38</v>
      </c>
      <c r="I1548" s="114" t="s">
        <v>17</v>
      </c>
      <c r="J1548" s="114" t="s">
        <v>5766</v>
      </c>
      <c r="K1548" s="114"/>
      <c r="L1548" s="114" t="s">
        <v>20</v>
      </c>
      <c r="M1548" s="136">
        <v>-23341.040000000001</v>
      </c>
      <c r="N1548" s="114" t="s">
        <v>18</v>
      </c>
      <c r="O1548" s="136">
        <v>-4901.62</v>
      </c>
      <c r="P1548" s="136">
        <v>-4901.62</v>
      </c>
      <c r="Q1548" s="136">
        <v>1158.6300000000001</v>
      </c>
      <c r="R1548" s="112"/>
      <c r="S1548" s="113"/>
      <c r="T1548" s="113"/>
      <c r="U1548" s="112"/>
    </row>
    <row r="1549" spans="1:21">
      <c r="A1549" s="116">
        <v>42485</v>
      </c>
      <c r="B1549" s="114" t="s">
        <v>5751</v>
      </c>
      <c r="C1549" s="116">
        <v>42485</v>
      </c>
      <c r="D1549" s="114" t="s">
        <v>5751</v>
      </c>
      <c r="E1549" s="114" t="s">
        <v>1206</v>
      </c>
      <c r="F1549" s="114"/>
      <c r="G1549" s="114"/>
      <c r="H1549" s="114" t="s">
        <v>38</v>
      </c>
      <c r="I1549" s="114" t="s">
        <v>19</v>
      </c>
      <c r="J1549" s="114" t="s">
        <v>5750</v>
      </c>
      <c r="K1549" s="114" t="s">
        <v>21</v>
      </c>
      <c r="L1549" s="114"/>
      <c r="M1549" s="114">
        <v>759.2</v>
      </c>
      <c r="N1549" s="114" t="s">
        <v>18</v>
      </c>
      <c r="O1549" s="114">
        <v>159.43</v>
      </c>
      <c r="P1549" s="114">
        <v>159.43</v>
      </c>
      <c r="Q1549" s="114">
        <v>-38.049999999999997</v>
      </c>
      <c r="R1549" s="112"/>
      <c r="S1549" s="112"/>
      <c r="T1549" s="112"/>
      <c r="U1549" s="112"/>
    </row>
    <row r="1550" spans="1:21">
      <c r="A1550" s="116">
        <v>42482</v>
      </c>
      <c r="B1550" s="114" t="s">
        <v>5748</v>
      </c>
      <c r="C1550" s="116">
        <v>42482</v>
      </c>
      <c r="D1550" s="114" t="s">
        <v>5748</v>
      </c>
      <c r="E1550" s="114" t="s">
        <v>1206</v>
      </c>
      <c r="F1550" s="114"/>
      <c r="G1550" s="114"/>
      <c r="H1550" s="114" t="s">
        <v>38</v>
      </c>
      <c r="I1550" s="114" t="s">
        <v>19</v>
      </c>
      <c r="J1550" s="114" t="s">
        <v>5747</v>
      </c>
      <c r="K1550" s="114" t="s">
        <v>21</v>
      </c>
      <c r="L1550" s="114"/>
      <c r="M1550" s="114">
        <v>759.2</v>
      </c>
      <c r="N1550" s="114" t="s">
        <v>18</v>
      </c>
      <c r="O1550" s="114">
        <v>159.43</v>
      </c>
      <c r="P1550" s="114">
        <v>159.43</v>
      </c>
      <c r="Q1550" s="114">
        <v>-38.049999999999997</v>
      </c>
      <c r="R1550" s="112"/>
      <c r="S1550" s="112"/>
      <c r="T1550" s="112"/>
      <c r="U1550" s="112"/>
    </row>
    <row r="1551" spans="1:21" hidden="1">
      <c r="A1551" s="116">
        <v>42489</v>
      </c>
      <c r="B1551" s="114" t="s">
        <v>5616</v>
      </c>
      <c r="C1551" s="116">
        <v>42489</v>
      </c>
      <c r="D1551" s="114" t="s">
        <v>5616</v>
      </c>
      <c r="E1551" s="114" t="s">
        <v>1206</v>
      </c>
      <c r="F1551" s="114" t="s">
        <v>4126</v>
      </c>
      <c r="G1551" s="114" t="s">
        <v>5617</v>
      </c>
      <c r="H1551" s="114" t="s">
        <v>38</v>
      </c>
      <c r="I1551" s="114" t="s">
        <v>81</v>
      </c>
      <c r="J1551" s="114" t="s">
        <v>5618</v>
      </c>
      <c r="K1551" s="114"/>
      <c r="L1551" s="114" t="s">
        <v>20</v>
      </c>
      <c r="M1551" s="114">
        <v>-759.2</v>
      </c>
      <c r="N1551" s="114" t="s">
        <v>18</v>
      </c>
      <c r="O1551" s="114">
        <v>-159.43</v>
      </c>
      <c r="P1551" s="114">
        <v>-159.43</v>
      </c>
      <c r="Q1551" s="114">
        <v>38.049999999999997</v>
      </c>
      <c r="R1551" s="112"/>
      <c r="S1551" s="113"/>
      <c r="T1551" s="113"/>
      <c r="U1551" s="112"/>
    </row>
    <row r="1552" spans="1:21" hidden="1">
      <c r="A1552" s="116">
        <v>42489</v>
      </c>
      <c r="B1552" s="114" t="s">
        <v>5616</v>
      </c>
      <c r="C1552" s="116">
        <v>42489</v>
      </c>
      <c r="D1552" s="114" t="s">
        <v>5616</v>
      </c>
      <c r="E1552" s="114" t="s">
        <v>1206</v>
      </c>
      <c r="F1552" s="114" t="s">
        <v>4126</v>
      </c>
      <c r="G1552" s="114" t="s">
        <v>5617</v>
      </c>
      <c r="H1552" s="114" t="s">
        <v>38</v>
      </c>
      <c r="I1552" s="114" t="s">
        <v>81</v>
      </c>
      <c r="J1552" s="114" t="s">
        <v>5618</v>
      </c>
      <c r="K1552" s="114"/>
      <c r="L1552" s="114" t="s">
        <v>20</v>
      </c>
      <c r="M1552" s="114">
        <v>-759.16</v>
      </c>
      <c r="N1552" s="114" t="s">
        <v>18</v>
      </c>
      <c r="O1552" s="114">
        <v>-159.41999999999999</v>
      </c>
      <c r="P1552" s="114">
        <v>-159.41999999999999</v>
      </c>
      <c r="Q1552" s="114">
        <v>37.68</v>
      </c>
      <c r="R1552" s="112"/>
      <c r="S1552" s="113"/>
      <c r="T1552" s="113"/>
      <c r="U1552" s="112"/>
    </row>
    <row r="1553" spans="1:21" hidden="1">
      <c r="A1553" s="116">
        <v>42489</v>
      </c>
      <c r="B1553" s="114" t="s">
        <v>5616</v>
      </c>
      <c r="C1553" s="116">
        <v>42489</v>
      </c>
      <c r="D1553" s="114" t="s">
        <v>5616</v>
      </c>
      <c r="E1553" s="114" t="s">
        <v>1206</v>
      </c>
      <c r="F1553" s="114" t="s">
        <v>4126</v>
      </c>
      <c r="G1553" s="114" t="s">
        <v>5617</v>
      </c>
      <c r="H1553" s="114" t="s">
        <v>38</v>
      </c>
      <c r="I1553" s="114" t="s">
        <v>81</v>
      </c>
      <c r="J1553" s="114" t="s">
        <v>5618</v>
      </c>
      <c r="K1553" s="114"/>
      <c r="L1553" s="114" t="s">
        <v>20</v>
      </c>
      <c r="M1553" s="114">
        <v>-759.2</v>
      </c>
      <c r="N1553" s="114" t="s">
        <v>18</v>
      </c>
      <c r="O1553" s="114">
        <v>-159.43</v>
      </c>
      <c r="P1553" s="114">
        <v>-159.43</v>
      </c>
      <c r="Q1553" s="114">
        <v>38.049999999999997</v>
      </c>
      <c r="R1553" s="112"/>
      <c r="S1553" s="113"/>
      <c r="T1553" s="113"/>
      <c r="U1553" s="112"/>
    </row>
    <row r="1554" spans="1:21">
      <c r="A1554" s="116">
        <v>42464</v>
      </c>
      <c r="B1554" s="114" t="s">
        <v>5762</v>
      </c>
      <c r="C1554" s="116">
        <v>42464</v>
      </c>
      <c r="D1554" s="114" t="s">
        <v>5762</v>
      </c>
      <c r="E1554" s="114" t="s">
        <v>1206</v>
      </c>
      <c r="F1554" s="114"/>
      <c r="G1554" s="114"/>
      <c r="H1554" s="114" t="s">
        <v>38</v>
      </c>
      <c r="I1554" s="114" t="s">
        <v>19</v>
      </c>
      <c r="J1554" s="114" t="s">
        <v>5761</v>
      </c>
      <c r="K1554" s="114" t="s">
        <v>21</v>
      </c>
      <c r="L1554" s="114"/>
      <c r="M1554" s="114">
        <v>759.16</v>
      </c>
      <c r="N1554" s="114" t="s">
        <v>18</v>
      </c>
      <c r="O1554" s="114">
        <v>159.41999999999999</v>
      </c>
      <c r="P1554" s="114">
        <v>159.41999999999999</v>
      </c>
      <c r="Q1554" s="114">
        <v>-37.68</v>
      </c>
      <c r="R1554" s="112"/>
      <c r="S1554" s="113"/>
      <c r="T1554" s="113"/>
      <c r="U1554" s="112"/>
    </row>
    <row r="1555" spans="1:21">
      <c r="A1555" s="116">
        <v>42487</v>
      </c>
      <c r="B1555" s="114" t="s">
        <v>5767</v>
      </c>
      <c r="C1555" s="116">
        <v>42487</v>
      </c>
      <c r="D1555" s="114" t="s">
        <v>5767</v>
      </c>
      <c r="E1555" s="114" t="s">
        <v>1244</v>
      </c>
      <c r="F1555" s="114"/>
      <c r="G1555" s="114"/>
      <c r="H1555" s="114" t="s">
        <v>30</v>
      </c>
      <c r="I1555" s="114" t="s">
        <v>19</v>
      </c>
      <c r="J1555" s="114" t="s">
        <v>5768</v>
      </c>
      <c r="K1555" s="114"/>
      <c r="L1555" s="114" t="s">
        <v>20</v>
      </c>
      <c r="M1555" s="114">
        <v>-3.13</v>
      </c>
      <c r="N1555" s="114" t="s">
        <v>18</v>
      </c>
      <c r="O1555" s="114">
        <v>-1.94</v>
      </c>
      <c r="P1555" s="114">
        <v>-1.94</v>
      </c>
      <c r="Q1555" s="114">
        <v>0.51</v>
      </c>
      <c r="R1555" s="112"/>
      <c r="S1555" s="113"/>
      <c r="T1555" s="113"/>
      <c r="U1555" s="113"/>
    </row>
    <row r="1556" spans="1:21">
      <c r="A1556" s="116">
        <v>42487</v>
      </c>
      <c r="B1556" s="114" t="s">
        <v>5767</v>
      </c>
      <c r="C1556" s="116">
        <v>42487</v>
      </c>
      <c r="D1556" s="114" t="s">
        <v>5767</v>
      </c>
      <c r="E1556" s="114" t="s">
        <v>1244</v>
      </c>
      <c r="F1556" s="114"/>
      <c r="G1556" s="114"/>
      <c r="H1556" s="114" t="s">
        <v>30</v>
      </c>
      <c r="I1556" s="114" t="s">
        <v>19</v>
      </c>
      <c r="J1556" s="114" t="s">
        <v>5768</v>
      </c>
      <c r="K1556" s="114"/>
      <c r="L1556" s="114" t="s">
        <v>20</v>
      </c>
      <c r="M1556" s="136">
        <v>-1202.5899999999999</v>
      </c>
      <c r="N1556" s="114" t="s">
        <v>18</v>
      </c>
      <c r="O1556" s="114">
        <v>-745.61</v>
      </c>
      <c r="P1556" s="114">
        <v>-745.61</v>
      </c>
      <c r="Q1556" s="114">
        <v>196.93</v>
      </c>
      <c r="R1556" s="112"/>
      <c r="S1556" s="113"/>
      <c r="T1556" s="113"/>
      <c r="U1556" s="112"/>
    </row>
    <row r="1557" spans="1:21">
      <c r="A1557" s="116">
        <v>42487</v>
      </c>
      <c r="B1557" s="114" t="s">
        <v>5767</v>
      </c>
      <c r="C1557" s="116">
        <v>42487</v>
      </c>
      <c r="D1557" s="114" t="s">
        <v>5767</v>
      </c>
      <c r="E1557" s="114" t="s">
        <v>1244</v>
      </c>
      <c r="F1557" s="114"/>
      <c r="G1557" s="114"/>
      <c r="H1557" s="114" t="s">
        <v>30</v>
      </c>
      <c r="I1557" s="114" t="s">
        <v>19</v>
      </c>
      <c r="J1557" s="114" t="s">
        <v>5768</v>
      </c>
      <c r="K1557" s="114" t="s">
        <v>21</v>
      </c>
      <c r="L1557" s="114"/>
      <c r="M1557" s="136">
        <v>1202.5899999999999</v>
      </c>
      <c r="N1557" s="114" t="s">
        <v>18</v>
      </c>
      <c r="O1557" s="114">
        <v>745.61</v>
      </c>
      <c r="P1557" s="114">
        <v>745.61</v>
      </c>
      <c r="Q1557" s="114">
        <v>-196.93</v>
      </c>
      <c r="R1557" s="112"/>
      <c r="S1557" s="113"/>
      <c r="T1557" s="113"/>
      <c r="U1557" s="112"/>
    </row>
    <row r="1558" spans="1:21">
      <c r="A1558" s="116">
        <v>42487</v>
      </c>
      <c r="B1558" s="114" t="s">
        <v>5767</v>
      </c>
      <c r="C1558" s="116">
        <v>42487</v>
      </c>
      <c r="D1558" s="114" t="s">
        <v>5767</v>
      </c>
      <c r="E1558" s="114" t="s">
        <v>1244</v>
      </c>
      <c r="F1558" s="114"/>
      <c r="G1558" s="114"/>
      <c r="H1558" s="114" t="s">
        <v>30</v>
      </c>
      <c r="I1558" s="114" t="s">
        <v>19</v>
      </c>
      <c r="J1558" s="114" t="s">
        <v>5768</v>
      </c>
      <c r="K1558" s="114"/>
      <c r="L1558" s="114" t="s">
        <v>20</v>
      </c>
      <c r="M1558" s="114">
        <v>-40.57</v>
      </c>
      <c r="N1558" s="114" t="s">
        <v>18</v>
      </c>
      <c r="O1558" s="114">
        <v>-26.46</v>
      </c>
      <c r="P1558" s="114">
        <v>-26.46</v>
      </c>
      <c r="Q1558" s="114">
        <v>7.95</v>
      </c>
      <c r="R1558" s="112"/>
      <c r="S1558" s="112"/>
      <c r="T1558" s="112"/>
      <c r="U1558" s="112"/>
    </row>
    <row r="1559" spans="1:21">
      <c r="A1559" s="116">
        <v>42487</v>
      </c>
      <c r="B1559" s="114" t="s">
        <v>5769</v>
      </c>
      <c r="C1559" s="116">
        <v>42487</v>
      </c>
      <c r="D1559" s="114" t="s">
        <v>5769</v>
      </c>
      <c r="E1559" s="114" t="s">
        <v>1244</v>
      </c>
      <c r="F1559" s="114"/>
      <c r="G1559" s="114"/>
      <c r="H1559" s="114" t="s">
        <v>30</v>
      </c>
      <c r="I1559" s="114" t="s">
        <v>19</v>
      </c>
      <c r="J1559" s="114" t="s">
        <v>5770</v>
      </c>
      <c r="K1559" s="114"/>
      <c r="L1559" s="114" t="s">
        <v>20</v>
      </c>
      <c r="M1559" s="114">
        <v>-894.18</v>
      </c>
      <c r="N1559" s="114" t="s">
        <v>18</v>
      </c>
      <c r="O1559" s="114">
        <v>-554.39</v>
      </c>
      <c r="P1559" s="114">
        <v>-554.39</v>
      </c>
      <c r="Q1559" s="114">
        <v>146.41999999999999</v>
      </c>
      <c r="R1559" s="112"/>
      <c r="S1559" s="113"/>
      <c r="T1559" s="113"/>
      <c r="U1559" s="112"/>
    </row>
    <row r="1560" spans="1:21">
      <c r="A1560" s="116">
        <v>42487</v>
      </c>
      <c r="B1560" s="114" t="s">
        <v>5769</v>
      </c>
      <c r="C1560" s="116">
        <v>42487</v>
      </c>
      <c r="D1560" s="114" t="s">
        <v>5769</v>
      </c>
      <c r="E1560" s="114" t="s">
        <v>1244</v>
      </c>
      <c r="F1560" s="114"/>
      <c r="G1560" s="114"/>
      <c r="H1560" s="114" t="s">
        <v>30</v>
      </c>
      <c r="I1560" s="114" t="s">
        <v>19</v>
      </c>
      <c r="J1560" s="114" t="s">
        <v>5770</v>
      </c>
      <c r="K1560" s="114" t="s">
        <v>21</v>
      </c>
      <c r="L1560" s="114"/>
      <c r="M1560" s="114">
        <v>894.18</v>
      </c>
      <c r="N1560" s="114" t="s">
        <v>18</v>
      </c>
      <c r="O1560" s="114">
        <v>554.39</v>
      </c>
      <c r="P1560" s="114">
        <v>554.39</v>
      </c>
      <c r="Q1560" s="114">
        <v>-146.41999999999999</v>
      </c>
      <c r="R1560" s="112"/>
      <c r="S1560" s="113"/>
      <c r="T1560" s="113"/>
      <c r="U1560" s="112"/>
    </row>
    <row r="1561" spans="1:21">
      <c r="A1561" s="116">
        <v>42486</v>
      </c>
      <c r="B1561" s="114" t="s">
        <v>5771</v>
      </c>
      <c r="C1561" s="116">
        <v>42486</v>
      </c>
      <c r="D1561" s="114" t="s">
        <v>5771</v>
      </c>
      <c r="E1561" s="114" t="s">
        <v>1244</v>
      </c>
      <c r="F1561" s="114"/>
      <c r="G1561" s="114"/>
      <c r="H1561" s="114" t="s">
        <v>30</v>
      </c>
      <c r="I1561" s="114" t="s">
        <v>19</v>
      </c>
      <c r="J1561" s="114" t="s">
        <v>5772</v>
      </c>
      <c r="K1561" s="114"/>
      <c r="L1561" s="114" t="s">
        <v>20</v>
      </c>
      <c r="M1561" s="136">
        <v>-20174.95</v>
      </c>
      <c r="N1561" s="114" t="s">
        <v>18</v>
      </c>
      <c r="O1561" s="136">
        <v>-12508.47</v>
      </c>
      <c r="P1561" s="136">
        <v>-12508.48</v>
      </c>
      <c r="Q1561" s="136">
        <v>3268.18</v>
      </c>
      <c r="R1561" s="112"/>
      <c r="S1561" s="113"/>
      <c r="T1561" s="113"/>
      <c r="U1561" s="112"/>
    </row>
    <row r="1562" spans="1:21">
      <c r="A1562" s="116">
        <v>42486</v>
      </c>
      <c r="B1562" s="114" t="s">
        <v>5771</v>
      </c>
      <c r="C1562" s="116">
        <v>42486</v>
      </c>
      <c r="D1562" s="114" t="s">
        <v>5771</v>
      </c>
      <c r="E1562" s="114" t="s">
        <v>1244</v>
      </c>
      <c r="F1562" s="114"/>
      <c r="G1562" s="114"/>
      <c r="H1562" s="114" t="s">
        <v>30</v>
      </c>
      <c r="I1562" s="114" t="s">
        <v>19</v>
      </c>
      <c r="J1562" s="114" t="s">
        <v>5772</v>
      </c>
      <c r="K1562" s="114" t="s">
        <v>21</v>
      </c>
      <c r="L1562" s="114"/>
      <c r="M1562" s="136">
        <v>20174.95</v>
      </c>
      <c r="N1562" s="114" t="s">
        <v>18</v>
      </c>
      <c r="O1562" s="136">
        <v>12508.47</v>
      </c>
      <c r="P1562" s="136">
        <v>12508.48</v>
      </c>
      <c r="Q1562" s="136">
        <v>-3268.18</v>
      </c>
      <c r="R1562" s="112"/>
      <c r="S1562" s="113"/>
      <c r="T1562" s="113"/>
      <c r="U1562" s="113"/>
    </row>
    <row r="1563" spans="1:21">
      <c r="A1563" s="116">
        <v>42486</v>
      </c>
      <c r="B1563" s="114" t="s">
        <v>5771</v>
      </c>
      <c r="C1563" s="116">
        <v>42486</v>
      </c>
      <c r="D1563" s="114" t="s">
        <v>5771</v>
      </c>
      <c r="E1563" s="114" t="s">
        <v>1244</v>
      </c>
      <c r="F1563" s="114"/>
      <c r="G1563" s="114"/>
      <c r="H1563" s="114" t="s">
        <v>30</v>
      </c>
      <c r="I1563" s="114" t="s">
        <v>19</v>
      </c>
      <c r="J1563" s="114" t="s">
        <v>5772</v>
      </c>
      <c r="K1563" s="114"/>
      <c r="L1563" s="114" t="s">
        <v>20</v>
      </c>
      <c r="M1563" s="114">
        <v>-52.59</v>
      </c>
      <c r="N1563" s="114" t="s">
        <v>18</v>
      </c>
      <c r="O1563" s="114">
        <v>-32.61</v>
      </c>
      <c r="P1563" s="114">
        <v>-32.61</v>
      </c>
      <c r="Q1563" s="114">
        <v>8.52</v>
      </c>
      <c r="R1563" s="112"/>
      <c r="S1563" s="112"/>
      <c r="T1563" s="112"/>
      <c r="U1563" s="112"/>
    </row>
    <row r="1564" spans="1:21">
      <c r="A1564" s="116">
        <v>42487</v>
      </c>
      <c r="B1564" s="114" t="s">
        <v>5767</v>
      </c>
      <c r="C1564" s="116">
        <v>42487</v>
      </c>
      <c r="D1564" s="114" t="s">
        <v>5767</v>
      </c>
      <c r="E1564" s="114" t="s">
        <v>1244</v>
      </c>
      <c r="F1564" s="114"/>
      <c r="G1564" s="114"/>
      <c r="H1564" s="114" t="s">
        <v>30</v>
      </c>
      <c r="I1564" s="114" t="s">
        <v>19</v>
      </c>
      <c r="J1564" s="114" t="s">
        <v>5768</v>
      </c>
      <c r="K1564" s="114" t="s">
        <v>21</v>
      </c>
      <c r="L1564" s="114"/>
      <c r="M1564" s="136">
        <v>15562.92</v>
      </c>
      <c r="N1564" s="114" t="s">
        <v>18</v>
      </c>
      <c r="O1564" s="136">
        <v>9649.02</v>
      </c>
      <c r="P1564" s="136">
        <v>9647.7099999999991</v>
      </c>
      <c r="Q1564" s="136">
        <v>-2547.21</v>
      </c>
      <c r="R1564" s="112"/>
      <c r="S1564" s="113"/>
      <c r="T1564" s="113"/>
      <c r="U1564" s="112"/>
    </row>
    <row r="1565" spans="1:21" hidden="1">
      <c r="A1565" s="116">
        <v>42487</v>
      </c>
      <c r="B1565" s="114" t="s">
        <v>5773</v>
      </c>
      <c r="C1565" s="116">
        <v>42490</v>
      </c>
      <c r="D1565" s="114" t="s">
        <v>5774</v>
      </c>
      <c r="E1565" s="114" t="s">
        <v>1244</v>
      </c>
      <c r="F1565" s="114"/>
      <c r="G1565" s="114"/>
      <c r="H1565" s="114" t="s">
        <v>30</v>
      </c>
      <c r="I1565" s="114" t="s">
        <v>17</v>
      </c>
      <c r="J1565" s="114" t="s">
        <v>5775</v>
      </c>
      <c r="K1565" s="114"/>
      <c r="L1565" s="114" t="s">
        <v>20</v>
      </c>
      <c r="M1565" s="136">
        <v>-16765.509999999998</v>
      </c>
      <c r="N1565" s="114" t="s">
        <v>18</v>
      </c>
      <c r="O1565" s="136">
        <v>-10393.32</v>
      </c>
      <c r="P1565" s="136">
        <v>-10393.32</v>
      </c>
      <c r="Q1565" s="136">
        <v>2744.14</v>
      </c>
      <c r="R1565" s="112"/>
      <c r="S1565" s="113"/>
      <c r="T1565" s="113"/>
      <c r="U1565" s="112"/>
    </row>
    <row r="1566" spans="1:21" hidden="1">
      <c r="A1566" s="116">
        <v>42487</v>
      </c>
      <c r="B1566" s="114" t="s">
        <v>5776</v>
      </c>
      <c r="C1566" s="116">
        <v>42490</v>
      </c>
      <c r="D1566" s="114" t="s">
        <v>5777</v>
      </c>
      <c r="E1566" s="114" t="s">
        <v>1244</v>
      </c>
      <c r="F1566" s="114"/>
      <c r="G1566" s="114"/>
      <c r="H1566" s="114" t="s">
        <v>30</v>
      </c>
      <c r="I1566" s="114" t="s">
        <v>17</v>
      </c>
      <c r="J1566" s="114" t="s">
        <v>5778</v>
      </c>
      <c r="K1566" s="114"/>
      <c r="L1566" s="114" t="s">
        <v>20</v>
      </c>
      <c r="M1566" s="114">
        <v>-894.18</v>
      </c>
      <c r="N1566" s="114" t="s">
        <v>18</v>
      </c>
      <c r="O1566" s="114">
        <v>-554.39</v>
      </c>
      <c r="P1566" s="114">
        <v>-554.39</v>
      </c>
      <c r="Q1566" s="114">
        <v>146.41999999999999</v>
      </c>
      <c r="R1566" s="112"/>
      <c r="S1566" s="113"/>
      <c r="T1566" s="113"/>
      <c r="U1566" s="112"/>
    </row>
    <row r="1567" spans="1:21">
      <c r="A1567" s="116">
        <v>42482</v>
      </c>
      <c r="B1567" s="114" t="s">
        <v>5779</v>
      </c>
      <c r="C1567" s="116">
        <v>42482</v>
      </c>
      <c r="D1567" s="114" t="s">
        <v>5779</v>
      </c>
      <c r="E1567" s="114" t="s">
        <v>1244</v>
      </c>
      <c r="F1567" s="114"/>
      <c r="G1567" s="114"/>
      <c r="H1567" s="114" t="s">
        <v>30</v>
      </c>
      <c r="I1567" s="114" t="s">
        <v>19</v>
      </c>
      <c r="J1567" s="114" t="s">
        <v>5780</v>
      </c>
      <c r="K1567" s="114"/>
      <c r="L1567" s="114" t="s">
        <v>20</v>
      </c>
      <c r="M1567" s="136">
        <v>-11852.9</v>
      </c>
      <c r="N1567" s="114" t="s">
        <v>18</v>
      </c>
      <c r="O1567" s="136">
        <v>-7348.79</v>
      </c>
      <c r="P1567" s="136">
        <v>-7348.55</v>
      </c>
      <c r="Q1567" s="136">
        <v>1936.62</v>
      </c>
      <c r="R1567" s="112"/>
      <c r="S1567" s="112"/>
      <c r="T1567" s="112"/>
      <c r="U1567" s="112"/>
    </row>
    <row r="1568" spans="1:21">
      <c r="A1568" s="116">
        <v>42482</v>
      </c>
      <c r="B1568" s="114" t="s">
        <v>5779</v>
      </c>
      <c r="C1568" s="116">
        <v>42482</v>
      </c>
      <c r="D1568" s="114" t="s">
        <v>5779</v>
      </c>
      <c r="E1568" s="114" t="s">
        <v>1244</v>
      </c>
      <c r="F1568" s="114"/>
      <c r="G1568" s="114"/>
      <c r="H1568" s="114" t="s">
        <v>30</v>
      </c>
      <c r="I1568" s="114" t="s">
        <v>19</v>
      </c>
      <c r="J1568" s="114" t="s">
        <v>5780</v>
      </c>
      <c r="K1568" s="114" t="s">
        <v>21</v>
      </c>
      <c r="L1568" s="114"/>
      <c r="M1568" s="136">
        <v>11852.9</v>
      </c>
      <c r="N1568" s="114" t="s">
        <v>18</v>
      </c>
      <c r="O1568" s="136">
        <v>7348.79</v>
      </c>
      <c r="P1568" s="136">
        <v>7348.55</v>
      </c>
      <c r="Q1568" s="136">
        <v>-1936.62</v>
      </c>
      <c r="R1568" s="112"/>
      <c r="S1568" s="113"/>
      <c r="T1568" s="113"/>
      <c r="U1568" s="112"/>
    </row>
    <row r="1569" spans="1:21">
      <c r="A1569" s="116">
        <v>42482</v>
      </c>
      <c r="B1569" s="114" t="s">
        <v>5779</v>
      </c>
      <c r="C1569" s="116">
        <v>42482</v>
      </c>
      <c r="D1569" s="114" t="s">
        <v>5779</v>
      </c>
      <c r="E1569" s="114" t="s">
        <v>1244</v>
      </c>
      <c r="F1569" s="114"/>
      <c r="G1569" s="114"/>
      <c r="H1569" s="114" t="s">
        <v>30</v>
      </c>
      <c r="I1569" s="114" t="s">
        <v>19</v>
      </c>
      <c r="J1569" s="114" t="s">
        <v>5780</v>
      </c>
      <c r="K1569" s="114"/>
      <c r="L1569" s="114" t="s">
        <v>20</v>
      </c>
      <c r="M1569" s="114">
        <v>-30.9</v>
      </c>
      <c r="N1569" s="114" t="s">
        <v>18</v>
      </c>
      <c r="O1569" s="114">
        <v>-19.23</v>
      </c>
      <c r="P1569" s="114">
        <v>-19.239999999999998</v>
      </c>
      <c r="Q1569" s="114">
        <v>5.13</v>
      </c>
      <c r="R1569" s="112"/>
      <c r="S1569" s="113"/>
      <c r="T1569" s="113"/>
      <c r="U1569" s="112"/>
    </row>
    <row r="1570" spans="1:21">
      <c r="A1570" s="116">
        <v>42482</v>
      </c>
      <c r="B1570" s="114" t="s">
        <v>5781</v>
      </c>
      <c r="C1570" s="116">
        <v>42482</v>
      </c>
      <c r="D1570" s="114" t="s">
        <v>5781</v>
      </c>
      <c r="E1570" s="114" t="s">
        <v>1244</v>
      </c>
      <c r="F1570" s="114"/>
      <c r="G1570" s="114"/>
      <c r="H1570" s="114" t="s">
        <v>30</v>
      </c>
      <c r="I1570" s="114" t="s">
        <v>19</v>
      </c>
      <c r="J1570" s="114" t="s">
        <v>5782</v>
      </c>
      <c r="K1570" s="114"/>
      <c r="L1570" s="114" t="s">
        <v>20</v>
      </c>
      <c r="M1570" s="114">
        <v>-66.2</v>
      </c>
      <c r="N1570" s="114" t="s">
        <v>18</v>
      </c>
      <c r="O1570" s="114">
        <v>-41.2</v>
      </c>
      <c r="P1570" s="114">
        <v>-41.2</v>
      </c>
      <c r="Q1570" s="114">
        <v>10.98</v>
      </c>
      <c r="R1570" s="112"/>
      <c r="S1570" s="113"/>
      <c r="T1570" s="113"/>
      <c r="U1570" s="112"/>
    </row>
    <row r="1571" spans="1:21">
      <c r="A1571" s="116">
        <v>42482</v>
      </c>
      <c r="B1571" s="114" t="s">
        <v>5781</v>
      </c>
      <c r="C1571" s="116">
        <v>42482</v>
      </c>
      <c r="D1571" s="114" t="s">
        <v>5781</v>
      </c>
      <c r="E1571" s="114" t="s">
        <v>1244</v>
      </c>
      <c r="F1571" s="114"/>
      <c r="G1571" s="114"/>
      <c r="H1571" s="114" t="s">
        <v>30</v>
      </c>
      <c r="I1571" s="114" t="s">
        <v>19</v>
      </c>
      <c r="J1571" s="114" t="s">
        <v>5782</v>
      </c>
      <c r="K1571" s="114" t="s">
        <v>21</v>
      </c>
      <c r="L1571" s="114"/>
      <c r="M1571" s="114">
        <v>66.2</v>
      </c>
      <c r="N1571" s="114" t="s">
        <v>18</v>
      </c>
      <c r="O1571" s="114">
        <v>41.2</v>
      </c>
      <c r="P1571" s="114">
        <v>41.2</v>
      </c>
      <c r="Q1571" s="114">
        <v>-11.13</v>
      </c>
      <c r="R1571" s="112"/>
      <c r="S1571" s="112"/>
      <c r="T1571" s="112"/>
      <c r="U1571" s="112"/>
    </row>
    <row r="1572" spans="1:21" hidden="1">
      <c r="A1572" s="116">
        <v>42482</v>
      </c>
      <c r="B1572" s="114" t="s">
        <v>5783</v>
      </c>
      <c r="C1572" s="116">
        <v>42490</v>
      </c>
      <c r="D1572" s="114" t="s">
        <v>5784</v>
      </c>
      <c r="E1572" s="114" t="s">
        <v>1244</v>
      </c>
      <c r="F1572" s="114"/>
      <c r="G1572" s="114"/>
      <c r="H1572" s="114" t="s">
        <v>30</v>
      </c>
      <c r="I1572" s="114" t="s">
        <v>17</v>
      </c>
      <c r="J1572" s="114" t="s">
        <v>5785</v>
      </c>
      <c r="K1572" s="114"/>
      <c r="L1572" s="114" t="s">
        <v>20</v>
      </c>
      <c r="M1572" s="136">
        <v>-11852.9</v>
      </c>
      <c r="N1572" s="114" t="s">
        <v>18</v>
      </c>
      <c r="O1572" s="136">
        <v>-7348.55</v>
      </c>
      <c r="P1572" s="136">
        <v>-7348.55</v>
      </c>
      <c r="Q1572" s="136">
        <v>1936.62</v>
      </c>
      <c r="R1572" s="112"/>
      <c r="S1572" s="112"/>
      <c r="T1572" s="112"/>
      <c r="U1572" s="112"/>
    </row>
    <row r="1573" spans="1:21">
      <c r="A1573" s="116">
        <v>42487</v>
      </c>
      <c r="B1573" s="114" t="s">
        <v>5769</v>
      </c>
      <c r="C1573" s="116">
        <v>42487</v>
      </c>
      <c r="D1573" s="114" t="s">
        <v>5769</v>
      </c>
      <c r="E1573" s="114" t="s">
        <v>1244</v>
      </c>
      <c r="F1573" s="114"/>
      <c r="G1573" s="114"/>
      <c r="H1573" s="114" t="s">
        <v>30</v>
      </c>
      <c r="I1573" s="114" t="s">
        <v>19</v>
      </c>
      <c r="J1573" s="114" t="s">
        <v>5770</v>
      </c>
      <c r="K1573" s="114"/>
      <c r="L1573" s="114" t="s">
        <v>20</v>
      </c>
      <c r="M1573" s="114">
        <v>-2.33</v>
      </c>
      <c r="N1573" s="114" t="s">
        <v>18</v>
      </c>
      <c r="O1573" s="114">
        <v>-1.44</v>
      </c>
      <c r="P1573" s="114">
        <v>-1.44</v>
      </c>
      <c r="Q1573" s="114">
        <v>0.38</v>
      </c>
      <c r="R1573" s="112"/>
      <c r="S1573" s="113"/>
      <c r="T1573" s="113"/>
      <c r="U1573" s="112"/>
    </row>
    <row r="1574" spans="1:21">
      <c r="A1574" s="116">
        <v>42481</v>
      </c>
      <c r="B1574" s="114" t="s">
        <v>5786</v>
      </c>
      <c r="C1574" s="116">
        <v>42481</v>
      </c>
      <c r="D1574" s="114" t="s">
        <v>5786</v>
      </c>
      <c r="E1574" s="114" t="s">
        <v>1244</v>
      </c>
      <c r="F1574" s="114"/>
      <c r="G1574" s="114"/>
      <c r="H1574" s="114" t="s">
        <v>30</v>
      </c>
      <c r="I1574" s="114" t="s">
        <v>19</v>
      </c>
      <c r="J1574" s="114" t="s">
        <v>5787</v>
      </c>
      <c r="K1574" s="114"/>
      <c r="L1574" s="114" t="s">
        <v>20</v>
      </c>
      <c r="M1574" s="114">
        <v>-128.44999999999999</v>
      </c>
      <c r="N1574" s="114" t="s">
        <v>18</v>
      </c>
      <c r="O1574" s="114">
        <v>-79.459999999999994</v>
      </c>
      <c r="P1574" s="114">
        <v>-79.459999999999994</v>
      </c>
      <c r="Q1574" s="114">
        <v>20.81</v>
      </c>
      <c r="R1574" s="112"/>
      <c r="S1574" s="113"/>
      <c r="T1574" s="113"/>
      <c r="U1574" s="112"/>
    </row>
    <row r="1575" spans="1:21">
      <c r="A1575" s="116">
        <v>42481</v>
      </c>
      <c r="B1575" s="114" t="s">
        <v>5786</v>
      </c>
      <c r="C1575" s="116">
        <v>42481</v>
      </c>
      <c r="D1575" s="114" t="s">
        <v>5786</v>
      </c>
      <c r="E1575" s="114" t="s">
        <v>1244</v>
      </c>
      <c r="F1575" s="114"/>
      <c r="G1575" s="114"/>
      <c r="H1575" s="114" t="s">
        <v>30</v>
      </c>
      <c r="I1575" s="114" t="s">
        <v>19</v>
      </c>
      <c r="J1575" s="114" t="s">
        <v>5787</v>
      </c>
      <c r="K1575" s="114" t="s">
        <v>21</v>
      </c>
      <c r="L1575" s="114"/>
      <c r="M1575" s="114">
        <v>128.44999999999999</v>
      </c>
      <c r="N1575" s="114" t="s">
        <v>18</v>
      </c>
      <c r="O1575" s="114">
        <v>79.459999999999994</v>
      </c>
      <c r="P1575" s="114">
        <v>79.459999999999994</v>
      </c>
      <c r="Q1575" s="114">
        <v>-20.81</v>
      </c>
      <c r="R1575" s="112"/>
      <c r="S1575" s="112"/>
      <c r="T1575" s="112"/>
      <c r="U1575" s="112"/>
    </row>
    <row r="1576" spans="1:21">
      <c r="A1576" s="116">
        <v>42481</v>
      </c>
      <c r="B1576" s="114" t="s">
        <v>5788</v>
      </c>
      <c r="C1576" s="116">
        <v>42481</v>
      </c>
      <c r="D1576" s="114" t="s">
        <v>5788</v>
      </c>
      <c r="E1576" s="114" t="s">
        <v>1244</v>
      </c>
      <c r="F1576" s="114"/>
      <c r="G1576" s="114"/>
      <c r="H1576" s="114" t="s">
        <v>30</v>
      </c>
      <c r="I1576" s="114" t="s">
        <v>19</v>
      </c>
      <c r="J1576" s="114" t="s">
        <v>5789</v>
      </c>
      <c r="K1576" s="114"/>
      <c r="L1576" s="114" t="s">
        <v>20</v>
      </c>
      <c r="M1576" s="136">
        <v>-15277.46</v>
      </c>
      <c r="N1576" s="114" t="s">
        <v>18</v>
      </c>
      <c r="O1576" s="136">
        <v>-9472.02</v>
      </c>
      <c r="P1576" s="136">
        <v>-9472.26</v>
      </c>
      <c r="Q1576" s="136">
        <v>2496.69</v>
      </c>
      <c r="R1576" s="112"/>
      <c r="S1576" s="113"/>
      <c r="T1576" s="113"/>
      <c r="U1576" s="112"/>
    </row>
    <row r="1577" spans="1:21">
      <c r="A1577" s="116">
        <v>42481</v>
      </c>
      <c r="B1577" s="114" t="s">
        <v>5788</v>
      </c>
      <c r="C1577" s="116">
        <v>42481</v>
      </c>
      <c r="D1577" s="114" t="s">
        <v>5788</v>
      </c>
      <c r="E1577" s="114" t="s">
        <v>1244</v>
      </c>
      <c r="F1577" s="114"/>
      <c r="G1577" s="114"/>
      <c r="H1577" s="114" t="s">
        <v>30</v>
      </c>
      <c r="I1577" s="114" t="s">
        <v>19</v>
      </c>
      <c r="J1577" s="114" t="s">
        <v>5789</v>
      </c>
      <c r="K1577" s="114" t="s">
        <v>21</v>
      </c>
      <c r="L1577" s="114"/>
      <c r="M1577" s="136">
        <v>15277.46</v>
      </c>
      <c r="N1577" s="114" t="s">
        <v>18</v>
      </c>
      <c r="O1577" s="136">
        <v>9472.02</v>
      </c>
      <c r="P1577" s="136">
        <v>9472.26</v>
      </c>
      <c r="Q1577" s="136">
        <v>-2496.69</v>
      </c>
      <c r="R1577" s="112"/>
      <c r="S1577" s="113"/>
      <c r="T1577" s="113"/>
      <c r="U1577" s="112"/>
    </row>
    <row r="1578" spans="1:21">
      <c r="A1578" s="116">
        <v>42481</v>
      </c>
      <c r="B1578" s="114" t="s">
        <v>5788</v>
      </c>
      <c r="C1578" s="116">
        <v>42481</v>
      </c>
      <c r="D1578" s="114" t="s">
        <v>5788</v>
      </c>
      <c r="E1578" s="114" t="s">
        <v>1244</v>
      </c>
      <c r="F1578" s="114"/>
      <c r="G1578" s="114"/>
      <c r="H1578" s="114" t="s">
        <v>30</v>
      </c>
      <c r="I1578" s="114" t="s">
        <v>19</v>
      </c>
      <c r="J1578" s="114" t="s">
        <v>5789</v>
      </c>
      <c r="K1578" s="114"/>
      <c r="L1578" s="114" t="s">
        <v>20</v>
      </c>
      <c r="M1578" s="114">
        <v>-39.82</v>
      </c>
      <c r="N1578" s="114" t="s">
        <v>18</v>
      </c>
      <c r="O1578" s="114">
        <v>-24.63</v>
      </c>
      <c r="P1578" s="114">
        <v>-24.63</v>
      </c>
      <c r="Q1578" s="114">
        <v>6.45</v>
      </c>
      <c r="R1578" s="112"/>
      <c r="S1578" s="113"/>
      <c r="T1578" s="113"/>
      <c r="U1578" s="112"/>
    </row>
    <row r="1579" spans="1:21" hidden="1">
      <c r="A1579" s="116">
        <v>42481</v>
      </c>
      <c r="B1579" s="114" t="s">
        <v>5790</v>
      </c>
      <c r="C1579" s="116">
        <v>42490</v>
      </c>
      <c r="D1579" s="114" t="s">
        <v>5791</v>
      </c>
      <c r="E1579" s="114" t="s">
        <v>1244</v>
      </c>
      <c r="F1579" s="114"/>
      <c r="G1579" s="114"/>
      <c r="H1579" s="114" t="s">
        <v>30</v>
      </c>
      <c r="I1579" s="114" t="s">
        <v>17</v>
      </c>
      <c r="J1579" s="114" t="s">
        <v>5792</v>
      </c>
      <c r="K1579" s="114"/>
      <c r="L1579" s="114" t="s">
        <v>20</v>
      </c>
      <c r="M1579" s="136">
        <v>-15277.46</v>
      </c>
      <c r="N1579" s="114" t="s">
        <v>18</v>
      </c>
      <c r="O1579" s="136">
        <v>-9472.26</v>
      </c>
      <c r="P1579" s="136">
        <v>-9472.26</v>
      </c>
      <c r="Q1579" s="136">
        <v>2496.69</v>
      </c>
      <c r="R1579" s="112"/>
      <c r="S1579" s="112"/>
      <c r="T1579" s="112"/>
      <c r="U1579" s="112"/>
    </row>
    <row r="1580" spans="1:21" hidden="1">
      <c r="A1580" s="116">
        <v>42486</v>
      </c>
      <c r="B1580" s="114" t="s">
        <v>5793</v>
      </c>
      <c r="C1580" s="116">
        <v>42490</v>
      </c>
      <c r="D1580" s="114" t="s">
        <v>5794</v>
      </c>
      <c r="E1580" s="114" t="s">
        <v>1244</v>
      </c>
      <c r="F1580" s="114"/>
      <c r="G1580" s="114"/>
      <c r="H1580" s="114" t="s">
        <v>30</v>
      </c>
      <c r="I1580" s="114" t="s">
        <v>17</v>
      </c>
      <c r="J1580" s="114" t="s">
        <v>5795</v>
      </c>
      <c r="K1580" s="114"/>
      <c r="L1580" s="114" t="s">
        <v>20</v>
      </c>
      <c r="M1580" s="136">
        <v>-20174.95</v>
      </c>
      <c r="N1580" s="114" t="s">
        <v>18</v>
      </c>
      <c r="O1580" s="136">
        <v>-12508.48</v>
      </c>
      <c r="P1580" s="136">
        <v>-12508.48</v>
      </c>
      <c r="Q1580" s="136">
        <v>3268.18</v>
      </c>
      <c r="R1580" s="112"/>
      <c r="S1580" s="112"/>
      <c r="T1580" s="112"/>
      <c r="U1580" s="112"/>
    </row>
    <row r="1581" spans="1:21">
      <c r="A1581" s="116">
        <v>42485</v>
      </c>
      <c r="B1581" s="114" t="s">
        <v>5796</v>
      </c>
      <c r="C1581" s="116">
        <v>42485</v>
      </c>
      <c r="D1581" s="114" t="s">
        <v>5796</v>
      </c>
      <c r="E1581" s="114" t="s">
        <v>1244</v>
      </c>
      <c r="F1581" s="114"/>
      <c r="G1581" s="114"/>
      <c r="H1581" s="114" t="s">
        <v>30</v>
      </c>
      <c r="I1581" s="114" t="s">
        <v>19</v>
      </c>
      <c r="J1581" s="114" t="s">
        <v>5797</v>
      </c>
      <c r="K1581" s="114"/>
      <c r="L1581" s="114" t="s">
        <v>20</v>
      </c>
      <c r="M1581" s="136">
        <v>-16000</v>
      </c>
      <c r="N1581" s="114" t="s">
        <v>18</v>
      </c>
      <c r="O1581" s="136">
        <v>-9920</v>
      </c>
      <c r="P1581" s="136">
        <v>-9920</v>
      </c>
      <c r="Q1581" s="136">
        <v>2551.79</v>
      </c>
      <c r="R1581" s="112"/>
      <c r="S1581" s="112"/>
      <c r="T1581" s="112"/>
      <c r="U1581" s="112"/>
    </row>
    <row r="1582" spans="1:21">
      <c r="A1582" s="116">
        <v>42485</v>
      </c>
      <c r="B1582" s="114" t="s">
        <v>5796</v>
      </c>
      <c r="C1582" s="116">
        <v>42485</v>
      </c>
      <c r="D1582" s="114" t="s">
        <v>5796</v>
      </c>
      <c r="E1582" s="114" t="s">
        <v>1244</v>
      </c>
      <c r="F1582" s="114"/>
      <c r="G1582" s="114"/>
      <c r="H1582" s="114" t="s">
        <v>30</v>
      </c>
      <c r="I1582" s="114" t="s">
        <v>19</v>
      </c>
      <c r="J1582" s="114" t="s">
        <v>5797</v>
      </c>
      <c r="K1582" s="114" t="s">
        <v>21</v>
      </c>
      <c r="L1582" s="114"/>
      <c r="M1582" s="136">
        <v>16000</v>
      </c>
      <c r="N1582" s="114" t="s">
        <v>18</v>
      </c>
      <c r="O1582" s="136">
        <v>9920</v>
      </c>
      <c r="P1582" s="136">
        <v>9920</v>
      </c>
      <c r="Q1582" s="136">
        <v>-2551.79</v>
      </c>
      <c r="R1582" s="112"/>
      <c r="S1582" s="112"/>
      <c r="T1582" s="112"/>
      <c r="U1582" s="112"/>
    </row>
    <row r="1583" spans="1:21">
      <c r="A1583" s="116">
        <v>42485</v>
      </c>
      <c r="B1583" s="114" t="s">
        <v>5796</v>
      </c>
      <c r="C1583" s="116">
        <v>42485</v>
      </c>
      <c r="D1583" s="114" t="s">
        <v>5796</v>
      </c>
      <c r="E1583" s="114" t="s">
        <v>1244</v>
      </c>
      <c r="F1583" s="114"/>
      <c r="G1583" s="114"/>
      <c r="H1583" s="114" t="s">
        <v>30</v>
      </c>
      <c r="I1583" s="114" t="s">
        <v>19</v>
      </c>
      <c r="J1583" s="114" t="s">
        <v>5797</v>
      </c>
      <c r="K1583" s="114"/>
      <c r="L1583" s="114" t="s">
        <v>20</v>
      </c>
      <c r="M1583" s="136">
        <v>-16122.4</v>
      </c>
      <c r="N1583" s="114" t="s">
        <v>18</v>
      </c>
      <c r="O1583" s="136">
        <v>-9995.89</v>
      </c>
      <c r="P1583" s="136">
        <v>-9995.89</v>
      </c>
      <c r="Q1583" s="136">
        <v>2571.31</v>
      </c>
      <c r="R1583" s="112"/>
      <c r="S1583" s="112"/>
      <c r="T1583" s="112"/>
      <c r="U1583" s="112"/>
    </row>
    <row r="1584" spans="1:21">
      <c r="A1584" s="116">
        <v>42485</v>
      </c>
      <c r="B1584" s="114" t="s">
        <v>5796</v>
      </c>
      <c r="C1584" s="116">
        <v>42485</v>
      </c>
      <c r="D1584" s="114" t="s">
        <v>5796</v>
      </c>
      <c r="E1584" s="114" t="s">
        <v>1244</v>
      </c>
      <c r="F1584" s="114"/>
      <c r="G1584" s="114"/>
      <c r="H1584" s="114" t="s">
        <v>30</v>
      </c>
      <c r="I1584" s="114" t="s">
        <v>19</v>
      </c>
      <c r="J1584" s="114" t="s">
        <v>5797</v>
      </c>
      <c r="K1584" s="114" t="s">
        <v>21</v>
      </c>
      <c r="L1584" s="114"/>
      <c r="M1584" s="136">
        <v>16122.4</v>
      </c>
      <c r="N1584" s="114" t="s">
        <v>18</v>
      </c>
      <c r="O1584" s="136">
        <v>9995.89</v>
      </c>
      <c r="P1584" s="136">
        <v>9995.89</v>
      </c>
      <c r="Q1584" s="136">
        <v>-2571.31</v>
      </c>
      <c r="R1584" s="112"/>
      <c r="S1584" s="112"/>
      <c r="T1584" s="112"/>
      <c r="U1584" s="112"/>
    </row>
    <row r="1585" spans="1:21">
      <c r="A1585" s="116">
        <v>42485</v>
      </c>
      <c r="B1585" s="114" t="s">
        <v>5796</v>
      </c>
      <c r="C1585" s="116">
        <v>42485</v>
      </c>
      <c r="D1585" s="114" t="s">
        <v>5796</v>
      </c>
      <c r="E1585" s="114" t="s">
        <v>1244</v>
      </c>
      <c r="F1585" s="114"/>
      <c r="G1585" s="114"/>
      <c r="H1585" s="114" t="s">
        <v>30</v>
      </c>
      <c r="I1585" s="114" t="s">
        <v>19</v>
      </c>
      <c r="J1585" s="114" t="s">
        <v>5797</v>
      </c>
      <c r="K1585" s="114"/>
      <c r="L1585" s="114" t="s">
        <v>20</v>
      </c>
      <c r="M1585" s="136">
        <v>-16000</v>
      </c>
      <c r="N1585" s="114" t="s">
        <v>18</v>
      </c>
      <c r="O1585" s="136">
        <v>-9920</v>
      </c>
      <c r="P1585" s="136">
        <v>-9920</v>
      </c>
      <c r="Q1585" s="136">
        <v>2551.79</v>
      </c>
      <c r="R1585" s="112"/>
      <c r="S1585" s="112"/>
      <c r="T1585" s="112"/>
      <c r="U1585" s="112"/>
    </row>
    <row r="1586" spans="1:21">
      <c r="A1586" s="116">
        <v>42485</v>
      </c>
      <c r="B1586" s="114" t="s">
        <v>5796</v>
      </c>
      <c r="C1586" s="116">
        <v>42485</v>
      </c>
      <c r="D1586" s="114" t="s">
        <v>5796</v>
      </c>
      <c r="E1586" s="114" t="s">
        <v>1244</v>
      </c>
      <c r="F1586" s="114"/>
      <c r="G1586" s="114"/>
      <c r="H1586" s="114" t="s">
        <v>30</v>
      </c>
      <c r="I1586" s="114" t="s">
        <v>19</v>
      </c>
      <c r="J1586" s="114" t="s">
        <v>5797</v>
      </c>
      <c r="K1586" s="114" t="s">
        <v>21</v>
      </c>
      <c r="L1586" s="114"/>
      <c r="M1586" s="136">
        <v>16000</v>
      </c>
      <c r="N1586" s="114" t="s">
        <v>18</v>
      </c>
      <c r="O1586" s="136">
        <v>9920</v>
      </c>
      <c r="P1586" s="136">
        <v>9920</v>
      </c>
      <c r="Q1586" s="136">
        <v>-2551.79</v>
      </c>
      <c r="R1586" s="112"/>
      <c r="S1586" s="112"/>
      <c r="T1586" s="112"/>
      <c r="U1586" s="112"/>
    </row>
    <row r="1587" spans="1:21" hidden="1">
      <c r="A1587" s="116">
        <v>42485</v>
      </c>
      <c r="B1587" s="114" t="s">
        <v>5798</v>
      </c>
      <c r="C1587" s="116">
        <v>42490</v>
      </c>
      <c r="D1587" s="114" t="s">
        <v>5498</v>
      </c>
      <c r="E1587" s="114" t="s">
        <v>1244</v>
      </c>
      <c r="F1587" s="114"/>
      <c r="G1587" s="114"/>
      <c r="H1587" s="114" t="s">
        <v>30</v>
      </c>
      <c r="I1587" s="114" t="s">
        <v>26</v>
      </c>
      <c r="J1587" s="114" t="s">
        <v>5499</v>
      </c>
      <c r="K1587" s="114" t="s">
        <v>21</v>
      </c>
      <c r="L1587" s="114"/>
      <c r="M1587" s="136">
        <v>48122.400000000001</v>
      </c>
      <c r="N1587" s="114" t="s">
        <v>18</v>
      </c>
      <c r="O1587" s="136">
        <v>29835.89</v>
      </c>
      <c r="P1587" s="136">
        <v>22050.84</v>
      </c>
      <c r="Q1587" s="114">
        <v>110.16</v>
      </c>
      <c r="R1587" s="112"/>
      <c r="S1587" s="112"/>
      <c r="T1587" s="112"/>
      <c r="U1587" s="112"/>
    </row>
    <row r="1588" spans="1:21">
      <c r="A1588" s="116">
        <v>42487</v>
      </c>
      <c r="B1588" s="114" t="s">
        <v>5767</v>
      </c>
      <c r="C1588" s="116">
        <v>42487</v>
      </c>
      <c r="D1588" s="114" t="s">
        <v>5767</v>
      </c>
      <c r="E1588" s="114" t="s">
        <v>1244</v>
      </c>
      <c r="F1588" s="114"/>
      <c r="G1588" s="114"/>
      <c r="H1588" s="114" t="s">
        <v>30</v>
      </c>
      <c r="I1588" s="114" t="s">
        <v>19</v>
      </c>
      <c r="J1588" s="114" t="s">
        <v>5768</v>
      </c>
      <c r="K1588" s="114"/>
      <c r="L1588" s="114" t="s">
        <v>20</v>
      </c>
      <c r="M1588" s="136">
        <v>-15562.92</v>
      </c>
      <c r="N1588" s="114" t="s">
        <v>18</v>
      </c>
      <c r="O1588" s="136">
        <v>-9649.02</v>
      </c>
      <c r="P1588" s="136">
        <v>-9647.7099999999991</v>
      </c>
      <c r="Q1588" s="136">
        <v>2547.21</v>
      </c>
      <c r="R1588" s="112"/>
      <c r="S1588" s="112"/>
      <c r="T1588" s="112"/>
      <c r="U1588" s="112"/>
    </row>
    <row r="1589" spans="1:21">
      <c r="A1589" s="116">
        <v>42482</v>
      </c>
      <c r="B1589" s="114" t="s">
        <v>5799</v>
      </c>
      <c r="C1589" s="116">
        <v>42482</v>
      </c>
      <c r="D1589" s="114" t="s">
        <v>5799</v>
      </c>
      <c r="E1589" s="114" t="s">
        <v>1244</v>
      </c>
      <c r="F1589" s="114"/>
      <c r="G1589" s="114"/>
      <c r="H1589" s="114" t="s">
        <v>30</v>
      </c>
      <c r="I1589" s="114" t="s">
        <v>19</v>
      </c>
      <c r="J1589" s="114" t="s">
        <v>5800</v>
      </c>
      <c r="K1589" s="114"/>
      <c r="L1589" s="114" t="s">
        <v>20</v>
      </c>
      <c r="M1589" s="136">
        <v>-16390.38</v>
      </c>
      <c r="N1589" s="114" t="s">
        <v>18</v>
      </c>
      <c r="O1589" s="136">
        <v>-10162.040000000001</v>
      </c>
      <c r="P1589" s="136">
        <v>-10162.040000000001</v>
      </c>
      <c r="Q1589" s="136">
        <v>2684.02</v>
      </c>
      <c r="R1589" s="112"/>
      <c r="S1589" s="112"/>
      <c r="T1589" s="112"/>
      <c r="U1589" s="112"/>
    </row>
    <row r="1590" spans="1:21">
      <c r="A1590" s="116">
        <v>42482</v>
      </c>
      <c r="B1590" s="114" t="s">
        <v>5799</v>
      </c>
      <c r="C1590" s="116">
        <v>42482</v>
      </c>
      <c r="D1590" s="114" t="s">
        <v>5799</v>
      </c>
      <c r="E1590" s="114" t="s">
        <v>1244</v>
      </c>
      <c r="F1590" s="114"/>
      <c r="G1590" s="114"/>
      <c r="H1590" s="114" t="s">
        <v>30</v>
      </c>
      <c r="I1590" s="114" t="s">
        <v>19</v>
      </c>
      <c r="J1590" s="114" t="s">
        <v>5800</v>
      </c>
      <c r="K1590" s="114" t="s">
        <v>21</v>
      </c>
      <c r="L1590" s="114"/>
      <c r="M1590" s="136">
        <v>16390.38</v>
      </c>
      <c r="N1590" s="114" t="s">
        <v>18</v>
      </c>
      <c r="O1590" s="136">
        <v>10162.040000000001</v>
      </c>
      <c r="P1590" s="136">
        <v>10162.040000000001</v>
      </c>
      <c r="Q1590" s="136">
        <v>-2684.02</v>
      </c>
      <c r="R1590" s="112"/>
      <c r="S1590" s="112"/>
      <c r="T1590" s="112"/>
      <c r="U1590" s="112"/>
    </row>
    <row r="1591" spans="1:21">
      <c r="A1591" s="116">
        <v>42482</v>
      </c>
      <c r="B1591" s="114" t="s">
        <v>5799</v>
      </c>
      <c r="C1591" s="116">
        <v>42482</v>
      </c>
      <c r="D1591" s="114" t="s">
        <v>5799</v>
      </c>
      <c r="E1591" s="114" t="s">
        <v>1244</v>
      </c>
      <c r="F1591" s="114"/>
      <c r="G1591" s="114"/>
      <c r="H1591" s="114" t="s">
        <v>30</v>
      </c>
      <c r="I1591" s="114" t="s">
        <v>19</v>
      </c>
      <c r="J1591" s="114" t="s">
        <v>5800</v>
      </c>
      <c r="K1591" s="114"/>
      <c r="L1591" s="114" t="s">
        <v>20</v>
      </c>
      <c r="M1591" s="136">
        <v>-16500</v>
      </c>
      <c r="N1591" s="114" t="s">
        <v>18</v>
      </c>
      <c r="O1591" s="136">
        <v>-10230</v>
      </c>
      <c r="P1591" s="136">
        <v>-10230</v>
      </c>
      <c r="Q1591" s="136">
        <v>2701.96</v>
      </c>
      <c r="R1591" s="112"/>
      <c r="S1591" s="112"/>
      <c r="T1591" s="112"/>
      <c r="U1591" s="112"/>
    </row>
    <row r="1592" spans="1:21">
      <c r="A1592" s="116">
        <v>42482</v>
      </c>
      <c r="B1592" s="114" t="s">
        <v>5799</v>
      </c>
      <c r="C1592" s="116">
        <v>42482</v>
      </c>
      <c r="D1592" s="114" t="s">
        <v>5799</v>
      </c>
      <c r="E1592" s="114" t="s">
        <v>1244</v>
      </c>
      <c r="F1592" s="114"/>
      <c r="G1592" s="114"/>
      <c r="H1592" s="114" t="s">
        <v>30</v>
      </c>
      <c r="I1592" s="114" t="s">
        <v>19</v>
      </c>
      <c r="J1592" s="114" t="s">
        <v>5800</v>
      </c>
      <c r="K1592" s="114" t="s">
        <v>21</v>
      </c>
      <c r="L1592" s="114"/>
      <c r="M1592" s="136">
        <v>16500</v>
      </c>
      <c r="N1592" s="114" t="s">
        <v>18</v>
      </c>
      <c r="O1592" s="136">
        <v>10230</v>
      </c>
      <c r="P1592" s="136">
        <v>10230</v>
      </c>
      <c r="Q1592" s="136">
        <v>-2701.96</v>
      </c>
      <c r="R1592" s="112"/>
      <c r="S1592" s="112"/>
      <c r="T1592" s="112"/>
      <c r="U1592" s="112"/>
    </row>
    <row r="1593" spans="1:21">
      <c r="A1593" s="116">
        <v>42482</v>
      </c>
      <c r="B1593" s="114" t="s">
        <v>5799</v>
      </c>
      <c r="C1593" s="116">
        <v>42482</v>
      </c>
      <c r="D1593" s="114" t="s">
        <v>5799</v>
      </c>
      <c r="E1593" s="114" t="s">
        <v>1244</v>
      </c>
      <c r="F1593" s="114"/>
      <c r="G1593" s="114"/>
      <c r="H1593" s="114" t="s">
        <v>30</v>
      </c>
      <c r="I1593" s="114" t="s">
        <v>19</v>
      </c>
      <c r="J1593" s="114" t="s">
        <v>5800</v>
      </c>
      <c r="K1593" s="114"/>
      <c r="L1593" s="114" t="s">
        <v>20</v>
      </c>
      <c r="M1593" s="136">
        <v>-16500</v>
      </c>
      <c r="N1593" s="114" t="s">
        <v>18</v>
      </c>
      <c r="O1593" s="136">
        <v>-10230</v>
      </c>
      <c r="P1593" s="136">
        <v>-10230</v>
      </c>
      <c r="Q1593" s="136">
        <v>2701.96</v>
      </c>
      <c r="R1593" s="112"/>
      <c r="S1593" s="112"/>
      <c r="T1593" s="112"/>
      <c r="U1593" s="112"/>
    </row>
    <row r="1594" spans="1:21">
      <c r="A1594" s="116">
        <v>42482</v>
      </c>
      <c r="B1594" s="114" t="s">
        <v>5799</v>
      </c>
      <c r="C1594" s="116">
        <v>42482</v>
      </c>
      <c r="D1594" s="114" t="s">
        <v>5799</v>
      </c>
      <c r="E1594" s="114" t="s">
        <v>1244</v>
      </c>
      <c r="F1594" s="114"/>
      <c r="G1594" s="114"/>
      <c r="H1594" s="114" t="s">
        <v>30</v>
      </c>
      <c r="I1594" s="114" t="s">
        <v>19</v>
      </c>
      <c r="J1594" s="114" t="s">
        <v>5800</v>
      </c>
      <c r="K1594" s="114" t="s">
        <v>21</v>
      </c>
      <c r="L1594" s="114"/>
      <c r="M1594" s="136">
        <v>16500</v>
      </c>
      <c r="N1594" s="114" t="s">
        <v>18</v>
      </c>
      <c r="O1594" s="136">
        <v>10230</v>
      </c>
      <c r="P1594" s="136">
        <v>10230</v>
      </c>
      <c r="Q1594" s="136">
        <v>-2701.96</v>
      </c>
      <c r="R1594" s="112"/>
      <c r="S1594" s="112"/>
      <c r="T1594" s="112"/>
      <c r="U1594" s="112"/>
    </row>
    <row r="1595" spans="1:21">
      <c r="A1595" s="116">
        <v>42481</v>
      </c>
      <c r="B1595" s="114" t="s">
        <v>5801</v>
      </c>
      <c r="C1595" s="116">
        <v>42481</v>
      </c>
      <c r="D1595" s="114" t="s">
        <v>5801</v>
      </c>
      <c r="E1595" s="114" t="s">
        <v>1244</v>
      </c>
      <c r="F1595" s="114"/>
      <c r="G1595" s="114"/>
      <c r="H1595" s="114" t="s">
        <v>30</v>
      </c>
      <c r="I1595" s="114" t="s">
        <v>19</v>
      </c>
      <c r="J1595" s="114" t="s">
        <v>5802</v>
      </c>
      <c r="K1595" s="114"/>
      <c r="L1595" s="114" t="s">
        <v>20</v>
      </c>
      <c r="M1595" s="136">
        <v>-16500</v>
      </c>
      <c r="N1595" s="114" t="s">
        <v>18</v>
      </c>
      <c r="O1595" s="136">
        <v>-10230</v>
      </c>
      <c r="P1595" s="136">
        <v>-10230</v>
      </c>
      <c r="Q1595" s="136">
        <v>2701.96</v>
      </c>
      <c r="R1595" s="112"/>
      <c r="S1595" s="112"/>
      <c r="T1595" s="112"/>
      <c r="U1595" s="112"/>
    </row>
    <row r="1596" spans="1:21">
      <c r="A1596" s="116">
        <v>42481</v>
      </c>
      <c r="B1596" s="114" t="s">
        <v>5801</v>
      </c>
      <c r="C1596" s="116">
        <v>42481</v>
      </c>
      <c r="D1596" s="114" t="s">
        <v>5801</v>
      </c>
      <c r="E1596" s="114" t="s">
        <v>1244</v>
      </c>
      <c r="F1596" s="114"/>
      <c r="G1596" s="114"/>
      <c r="H1596" s="114" t="s">
        <v>30</v>
      </c>
      <c r="I1596" s="114" t="s">
        <v>19</v>
      </c>
      <c r="J1596" s="114" t="s">
        <v>5802</v>
      </c>
      <c r="K1596" s="114" t="s">
        <v>21</v>
      </c>
      <c r="L1596" s="114"/>
      <c r="M1596" s="136">
        <v>16500</v>
      </c>
      <c r="N1596" s="114" t="s">
        <v>18</v>
      </c>
      <c r="O1596" s="136">
        <v>10230</v>
      </c>
      <c r="P1596" s="136">
        <v>10230</v>
      </c>
      <c r="Q1596" s="136">
        <v>-2701.96</v>
      </c>
      <c r="R1596" s="112"/>
      <c r="S1596" s="112"/>
      <c r="T1596" s="112"/>
      <c r="U1596" s="112"/>
    </row>
    <row r="1597" spans="1:21">
      <c r="A1597" s="116">
        <v>42481</v>
      </c>
      <c r="B1597" s="114" t="s">
        <v>5801</v>
      </c>
      <c r="C1597" s="116">
        <v>42481</v>
      </c>
      <c r="D1597" s="114" t="s">
        <v>5801</v>
      </c>
      <c r="E1597" s="114" t="s">
        <v>1244</v>
      </c>
      <c r="F1597" s="114"/>
      <c r="G1597" s="114"/>
      <c r="H1597" s="114" t="s">
        <v>30</v>
      </c>
      <c r="I1597" s="114" t="s">
        <v>19</v>
      </c>
      <c r="J1597" s="114" t="s">
        <v>5802</v>
      </c>
      <c r="K1597" s="114"/>
      <c r="L1597" s="114" t="s">
        <v>20</v>
      </c>
      <c r="M1597" s="136">
        <v>-16500</v>
      </c>
      <c r="N1597" s="114" t="s">
        <v>18</v>
      </c>
      <c r="O1597" s="136">
        <v>-10230</v>
      </c>
      <c r="P1597" s="136">
        <v>-10230</v>
      </c>
      <c r="Q1597" s="136">
        <v>2701.96</v>
      </c>
      <c r="R1597" s="112"/>
      <c r="S1597" s="112"/>
      <c r="T1597" s="112"/>
      <c r="U1597" s="112"/>
    </row>
    <row r="1598" spans="1:21">
      <c r="A1598" s="116">
        <v>42481</v>
      </c>
      <c r="B1598" s="114" t="s">
        <v>5801</v>
      </c>
      <c r="C1598" s="116">
        <v>42481</v>
      </c>
      <c r="D1598" s="114" t="s">
        <v>5801</v>
      </c>
      <c r="E1598" s="114" t="s">
        <v>1244</v>
      </c>
      <c r="F1598" s="114"/>
      <c r="G1598" s="114"/>
      <c r="H1598" s="114" t="s">
        <v>30</v>
      </c>
      <c r="I1598" s="114" t="s">
        <v>19</v>
      </c>
      <c r="J1598" s="114" t="s">
        <v>5802</v>
      </c>
      <c r="K1598" s="114" t="s">
        <v>21</v>
      </c>
      <c r="L1598" s="114"/>
      <c r="M1598" s="136">
        <v>16500</v>
      </c>
      <c r="N1598" s="114" t="s">
        <v>18</v>
      </c>
      <c r="O1598" s="136">
        <v>10230</v>
      </c>
      <c r="P1598" s="136">
        <v>10230</v>
      </c>
      <c r="Q1598" s="136">
        <v>-2701.96</v>
      </c>
      <c r="R1598" s="112"/>
      <c r="S1598" s="112"/>
      <c r="T1598" s="112"/>
      <c r="U1598" s="112"/>
    </row>
    <row r="1599" spans="1:21">
      <c r="A1599" s="116">
        <v>42481</v>
      </c>
      <c r="B1599" s="114" t="s">
        <v>5801</v>
      </c>
      <c r="C1599" s="116">
        <v>42481</v>
      </c>
      <c r="D1599" s="114" t="s">
        <v>5801</v>
      </c>
      <c r="E1599" s="114" t="s">
        <v>1244</v>
      </c>
      <c r="F1599" s="114"/>
      <c r="G1599" s="114"/>
      <c r="H1599" s="114" t="s">
        <v>30</v>
      </c>
      <c r="I1599" s="114" t="s">
        <v>19</v>
      </c>
      <c r="J1599" s="114" t="s">
        <v>5802</v>
      </c>
      <c r="K1599" s="114"/>
      <c r="L1599" s="114" t="s">
        <v>20</v>
      </c>
      <c r="M1599" s="136">
        <v>-16390.38</v>
      </c>
      <c r="N1599" s="114" t="s">
        <v>18</v>
      </c>
      <c r="O1599" s="136">
        <v>-10162.040000000001</v>
      </c>
      <c r="P1599" s="136">
        <v>-10162.040000000001</v>
      </c>
      <c r="Q1599" s="136">
        <v>2684.02</v>
      </c>
      <c r="R1599" s="112"/>
      <c r="S1599" s="112"/>
      <c r="T1599" s="112"/>
      <c r="U1599" s="112"/>
    </row>
    <row r="1600" spans="1:21">
      <c r="A1600" s="116">
        <v>42481</v>
      </c>
      <c r="B1600" s="114" t="s">
        <v>5801</v>
      </c>
      <c r="C1600" s="116">
        <v>42481</v>
      </c>
      <c r="D1600" s="114" t="s">
        <v>5801</v>
      </c>
      <c r="E1600" s="114" t="s">
        <v>1244</v>
      </c>
      <c r="F1600" s="114"/>
      <c r="G1600" s="114"/>
      <c r="H1600" s="114" t="s">
        <v>30</v>
      </c>
      <c r="I1600" s="114" t="s">
        <v>19</v>
      </c>
      <c r="J1600" s="114" t="s">
        <v>5802</v>
      </c>
      <c r="K1600" s="114" t="s">
        <v>21</v>
      </c>
      <c r="L1600" s="114"/>
      <c r="M1600" s="136">
        <v>16390.38</v>
      </c>
      <c r="N1600" s="114" t="s">
        <v>18</v>
      </c>
      <c r="O1600" s="136">
        <v>10162.040000000001</v>
      </c>
      <c r="P1600" s="136">
        <v>10162.040000000001</v>
      </c>
      <c r="Q1600" s="136">
        <v>-2684.02</v>
      </c>
      <c r="R1600" s="112"/>
      <c r="S1600" s="112"/>
      <c r="T1600" s="112"/>
      <c r="U1600" s="112"/>
    </row>
    <row r="1601" spans="1:21">
      <c r="A1601" s="116">
        <v>42481</v>
      </c>
      <c r="B1601" s="114" t="s">
        <v>5803</v>
      </c>
      <c r="C1601" s="116">
        <v>42481</v>
      </c>
      <c r="D1601" s="114" t="s">
        <v>5803</v>
      </c>
      <c r="E1601" s="114" t="s">
        <v>1244</v>
      </c>
      <c r="F1601" s="114"/>
      <c r="G1601" s="114"/>
      <c r="H1601" s="114" t="s">
        <v>30</v>
      </c>
      <c r="I1601" s="114" t="s">
        <v>19</v>
      </c>
      <c r="J1601" s="114" t="s">
        <v>5804</v>
      </c>
      <c r="K1601" s="114"/>
      <c r="L1601" s="114" t="s">
        <v>20</v>
      </c>
      <c r="M1601" s="136">
        <v>-3774.43</v>
      </c>
      <c r="N1601" s="114" t="s">
        <v>18</v>
      </c>
      <c r="O1601" s="136">
        <v>-2340.15</v>
      </c>
      <c r="P1601" s="136">
        <v>-2340.15</v>
      </c>
      <c r="Q1601" s="114">
        <v>616.78</v>
      </c>
      <c r="R1601" s="112"/>
      <c r="S1601" s="112"/>
      <c r="T1601" s="112"/>
      <c r="U1601" s="112"/>
    </row>
    <row r="1602" spans="1:21">
      <c r="A1602" s="116">
        <v>42481</v>
      </c>
      <c r="B1602" s="114" t="s">
        <v>5803</v>
      </c>
      <c r="C1602" s="116">
        <v>42481</v>
      </c>
      <c r="D1602" s="114" t="s">
        <v>5803</v>
      </c>
      <c r="E1602" s="114" t="s">
        <v>1244</v>
      </c>
      <c r="F1602" s="114"/>
      <c r="G1602" s="114"/>
      <c r="H1602" s="114" t="s">
        <v>30</v>
      </c>
      <c r="I1602" s="114" t="s">
        <v>19</v>
      </c>
      <c r="J1602" s="114" t="s">
        <v>5804</v>
      </c>
      <c r="K1602" s="114" t="s">
        <v>21</v>
      </c>
      <c r="L1602" s="114"/>
      <c r="M1602" s="136">
        <v>3774.43</v>
      </c>
      <c r="N1602" s="114" t="s">
        <v>18</v>
      </c>
      <c r="O1602" s="136">
        <v>2340.15</v>
      </c>
      <c r="P1602" s="136">
        <v>2340.15</v>
      </c>
      <c r="Q1602" s="114">
        <v>-616.78</v>
      </c>
      <c r="R1602" s="112"/>
      <c r="S1602" s="112"/>
      <c r="T1602" s="112"/>
      <c r="U1602" s="112"/>
    </row>
    <row r="1603" spans="1:21">
      <c r="A1603" s="116">
        <v>42481</v>
      </c>
      <c r="B1603" s="114" t="s">
        <v>5803</v>
      </c>
      <c r="C1603" s="116">
        <v>42481</v>
      </c>
      <c r="D1603" s="114" t="s">
        <v>5803</v>
      </c>
      <c r="E1603" s="114" t="s">
        <v>1244</v>
      </c>
      <c r="F1603" s="114"/>
      <c r="G1603" s="114"/>
      <c r="H1603" s="114" t="s">
        <v>30</v>
      </c>
      <c r="I1603" s="114" t="s">
        <v>19</v>
      </c>
      <c r="J1603" s="114" t="s">
        <v>5804</v>
      </c>
      <c r="K1603" s="114"/>
      <c r="L1603" s="114" t="s">
        <v>20</v>
      </c>
      <c r="M1603" s="114">
        <v>-9.84</v>
      </c>
      <c r="N1603" s="114" t="s">
        <v>18</v>
      </c>
      <c r="O1603" s="114">
        <v>-6.1</v>
      </c>
      <c r="P1603" s="114">
        <v>-6.1</v>
      </c>
      <c r="Q1603" s="114">
        <v>1.61</v>
      </c>
      <c r="R1603" s="112"/>
      <c r="S1603" s="112"/>
      <c r="T1603" s="112"/>
      <c r="U1603" s="112"/>
    </row>
    <row r="1604" spans="1:21" hidden="1">
      <c r="A1604" s="116">
        <v>42478</v>
      </c>
      <c r="B1604" s="114" t="s">
        <v>5805</v>
      </c>
      <c r="C1604" s="116">
        <v>42490</v>
      </c>
      <c r="D1604" s="114" t="s">
        <v>5495</v>
      </c>
      <c r="E1604" s="114" t="s">
        <v>1244</v>
      </c>
      <c r="F1604" s="114"/>
      <c r="G1604" s="114"/>
      <c r="H1604" s="114" t="s">
        <v>30</v>
      </c>
      <c r="I1604" s="114" t="s">
        <v>26</v>
      </c>
      <c r="J1604" s="114" t="s">
        <v>5496</v>
      </c>
      <c r="K1604" s="114" t="s">
        <v>21</v>
      </c>
      <c r="L1604" s="114"/>
      <c r="M1604" s="136">
        <v>49390.38</v>
      </c>
      <c r="N1604" s="114" t="s">
        <v>18</v>
      </c>
      <c r="O1604" s="136">
        <v>30622.04</v>
      </c>
      <c r="P1604" s="136">
        <v>22421.040000000001</v>
      </c>
      <c r="Q1604" s="114">
        <v>113.06</v>
      </c>
      <c r="R1604" s="112"/>
      <c r="S1604" s="112"/>
      <c r="T1604" s="112"/>
      <c r="U1604" s="112"/>
    </row>
    <row r="1605" spans="1:21">
      <c r="A1605" s="116">
        <v>42477</v>
      </c>
      <c r="B1605" s="114" t="s">
        <v>5806</v>
      </c>
      <c r="C1605" s="116">
        <v>42477</v>
      </c>
      <c r="D1605" s="114" t="s">
        <v>5806</v>
      </c>
      <c r="E1605" s="114" t="s">
        <v>1244</v>
      </c>
      <c r="F1605" s="114"/>
      <c r="G1605" s="114"/>
      <c r="H1605" s="114" t="s">
        <v>30</v>
      </c>
      <c r="I1605" s="114" t="s">
        <v>19</v>
      </c>
      <c r="J1605" s="114" t="s">
        <v>5807</v>
      </c>
      <c r="K1605" s="114"/>
      <c r="L1605" s="114" t="s">
        <v>20</v>
      </c>
      <c r="M1605" s="136">
        <v>-11950</v>
      </c>
      <c r="N1605" s="114" t="s">
        <v>18</v>
      </c>
      <c r="O1605" s="136">
        <v>-7409</v>
      </c>
      <c r="P1605" s="136">
        <v>-7408.99</v>
      </c>
      <c r="Q1605" s="136">
        <v>1952.72</v>
      </c>
      <c r="R1605" s="112"/>
      <c r="S1605" s="112"/>
      <c r="T1605" s="112"/>
      <c r="U1605" s="112"/>
    </row>
    <row r="1606" spans="1:21">
      <c r="A1606" s="116">
        <v>42477</v>
      </c>
      <c r="B1606" s="114" t="s">
        <v>5806</v>
      </c>
      <c r="C1606" s="116">
        <v>42477</v>
      </c>
      <c r="D1606" s="114" t="s">
        <v>5806</v>
      </c>
      <c r="E1606" s="114" t="s">
        <v>1244</v>
      </c>
      <c r="F1606" s="114"/>
      <c r="G1606" s="114"/>
      <c r="H1606" s="114" t="s">
        <v>30</v>
      </c>
      <c r="I1606" s="114" t="s">
        <v>19</v>
      </c>
      <c r="J1606" s="114" t="s">
        <v>5807</v>
      </c>
      <c r="K1606" s="114" t="s">
        <v>21</v>
      </c>
      <c r="L1606" s="114"/>
      <c r="M1606" s="136">
        <v>11950</v>
      </c>
      <c r="N1606" s="114" t="s">
        <v>18</v>
      </c>
      <c r="O1606" s="136">
        <v>7409</v>
      </c>
      <c r="P1606" s="136">
        <v>7408.99</v>
      </c>
      <c r="Q1606" s="136">
        <v>-1952.73</v>
      </c>
      <c r="R1606" s="112"/>
      <c r="S1606" s="112"/>
      <c r="T1606" s="112"/>
      <c r="U1606" s="112"/>
    </row>
    <row r="1607" spans="1:21">
      <c r="A1607" s="116">
        <v>42477</v>
      </c>
      <c r="B1607" s="114" t="s">
        <v>5806</v>
      </c>
      <c r="C1607" s="116">
        <v>42477</v>
      </c>
      <c r="D1607" s="114" t="s">
        <v>5806</v>
      </c>
      <c r="E1607" s="114" t="s">
        <v>1244</v>
      </c>
      <c r="F1607" s="114"/>
      <c r="G1607" s="114"/>
      <c r="H1607" s="114" t="s">
        <v>30</v>
      </c>
      <c r="I1607" s="114" t="s">
        <v>19</v>
      </c>
      <c r="J1607" s="114" t="s">
        <v>5807</v>
      </c>
      <c r="K1607" s="114" t="s">
        <v>21</v>
      </c>
      <c r="L1607" s="114"/>
      <c r="M1607" s="136">
        <v>19230</v>
      </c>
      <c r="N1607" s="114" t="s">
        <v>18</v>
      </c>
      <c r="O1607" s="136">
        <v>11922.6</v>
      </c>
      <c r="P1607" s="136">
        <v>11922.6</v>
      </c>
      <c r="Q1607" s="136">
        <v>-3142.34</v>
      </c>
      <c r="R1607" s="112"/>
      <c r="S1607" s="112"/>
      <c r="T1607" s="112"/>
      <c r="U1607" s="112"/>
    </row>
    <row r="1608" spans="1:21">
      <c r="A1608" s="116">
        <v>42477</v>
      </c>
      <c r="B1608" s="114" t="s">
        <v>5806</v>
      </c>
      <c r="C1608" s="116">
        <v>42477</v>
      </c>
      <c r="D1608" s="114" t="s">
        <v>5806</v>
      </c>
      <c r="E1608" s="114" t="s">
        <v>1244</v>
      </c>
      <c r="F1608" s="114"/>
      <c r="G1608" s="114"/>
      <c r="H1608" s="114" t="s">
        <v>30</v>
      </c>
      <c r="I1608" s="114" t="s">
        <v>19</v>
      </c>
      <c r="J1608" s="114" t="s">
        <v>5807</v>
      </c>
      <c r="K1608" s="114"/>
      <c r="L1608" s="114" t="s">
        <v>20</v>
      </c>
      <c r="M1608" s="136">
        <v>-4785.2299999999996</v>
      </c>
      <c r="N1608" s="114" t="s">
        <v>18</v>
      </c>
      <c r="O1608" s="136">
        <v>-2966.85</v>
      </c>
      <c r="P1608" s="136">
        <v>-2966.85</v>
      </c>
      <c r="Q1608" s="114">
        <v>781.95</v>
      </c>
      <c r="R1608" s="112"/>
      <c r="S1608" s="112"/>
      <c r="T1608" s="112"/>
      <c r="U1608" s="112"/>
    </row>
    <row r="1609" spans="1:21">
      <c r="A1609" s="116">
        <v>42477</v>
      </c>
      <c r="B1609" s="114" t="s">
        <v>5806</v>
      </c>
      <c r="C1609" s="116">
        <v>42477</v>
      </c>
      <c r="D1609" s="114" t="s">
        <v>5806</v>
      </c>
      <c r="E1609" s="114" t="s">
        <v>1244</v>
      </c>
      <c r="F1609" s="114"/>
      <c r="G1609" s="114"/>
      <c r="H1609" s="114" t="s">
        <v>30</v>
      </c>
      <c r="I1609" s="114" t="s">
        <v>19</v>
      </c>
      <c r="J1609" s="114" t="s">
        <v>5807</v>
      </c>
      <c r="K1609" s="114" t="s">
        <v>21</v>
      </c>
      <c r="L1609" s="114"/>
      <c r="M1609" s="136">
        <v>4785.2299999999996</v>
      </c>
      <c r="N1609" s="114" t="s">
        <v>18</v>
      </c>
      <c r="O1609" s="136">
        <v>2966.85</v>
      </c>
      <c r="P1609" s="136">
        <v>2966.85</v>
      </c>
      <c r="Q1609" s="114">
        <v>-781.94</v>
      </c>
      <c r="R1609" s="112"/>
      <c r="S1609" s="112"/>
      <c r="T1609" s="112"/>
      <c r="U1609" s="112"/>
    </row>
    <row r="1610" spans="1:21">
      <c r="A1610" s="116">
        <v>42477</v>
      </c>
      <c r="B1610" s="114" t="s">
        <v>5806</v>
      </c>
      <c r="C1610" s="116">
        <v>42477</v>
      </c>
      <c r="D1610" s="114" t="s">
        <v>5806</v>
      </c>
      <c r="E1610" s="114" t="s">
        <v>1244</v>
      </c>
      <c r="F1610" s="114"/>
      <c r="G1610" s="114"/>
      <c r="H1610" s="114" t="s">
        <v>30</v>
      </c>
      <c r="I1610" s="114" t="s">
        <v>19</v>
      </c>
      <c r="J1610" s="114" t="s">
        <v>5807</v>
      </c>
      <c r="K1610" s="114"/>
      <c r="L1610" s="114" t="s">
        <v>20</v>
      </c>
      <c r="M1610" s="114">
        <v>-270</v>
      </c>
      <c r="N1610" s="114" t="s">
        <v>18</v>
      </c>
      <c r="O1610" s="114">
        <v>-167.4</v>
      </c>
      <c r="P1610" s="114">
        <v>-167.4</v>
      </c>
      <c r="Q1610" s="114">
        <v>44.12</v>
      </c>
      <c r="R1610" s="112"/>
      <c r="S1610" s="112"/>
      <c r="T1610" s="112"/>
      <c r="U1610" s="112"/>
    </row>
    <row r="1611" spans="1:21">
      <c r="A1611" s="116">
        <v>42477</v>
      </c>
      <c r="B1611" s="114" t="s">
        <v>5806</v>
      </c>
      <c r="C1611" s="116">
        <v>42477</v>
      </c>
      <c r="D1611" s="114" t="s">
        <v>5806</v>
      </c>
      <c r="E1611" s="114" t="s">
        <v>1244</v>
      </c>
      <c r="F1611" s="114"/>
      <c r="G1611" s="114"/>
      <c r="H1611" s="114" t="s">
        <v>30</v>
      </c>
      <c r="I1611" s="114" t="s">
        <v>19</v>
      </c>
      <c r="J1611" s="114" t="s">
        <v>5807</v>
      </c>
      <c r="K1611" s="114" t="s">
        <v>21</v>
      </c>
      <c r="L1611" s="114"/>
      <c r="M1611" s="114">
        <v>270</v>
      </c>
      <c r="N1611" s="114" t="s">
        <v>18</v>
      </c>
      <c r="O1611" s="114">
        <v>167.4</v>
      </c>
      <c r="P1611" s="114">
        <v>167.4</v>
      </c>
      <c r="Q1611" s="114">
        <v>-44.12</v>
      </c>
      <c r="R1611" s="112"/>
      <c r="S1611" s="113"/>
      <c r="T1611" s="113"/>
      <c r="U1611" s="112"/>
    </row>
    <row r="1612" spans="1:21">
      <c r="A1612" s="116">
        <v>42489</v>
      </c>
      <c r="B1612" s="114" t="s">
        <v>5808</v>
      </c>
      <c r="C1612" s="116">
        <v>42489</v>
      </c>
      <c r="D1612" s="114" t="s">
        <v>5808</v>
      </c>
      <c r="E1612" s="114" t="s">
        <v>1244</v>
      </c>
      <c r="F1612" s="114"/>
      <c r="G1612" s="114"/>
      <c r="H1612" s="114" t="s">
        <v>30</v>
      </c>
      <c r="I1612" s="114" t="s">
        <v>19</v>
      </c>
      <c r="J1612" s="114" t="s">
        <v>5809</v>
      </c>
      <c r="K1612" s="114"/>
      <c r="L1612" s="114" t="s">
        <v>20</v>
      </c>
      <c r="M1612" s="136">
        <v>-10000</v>
      </c>
      <c r="N1612" s="114" t="s">
        <v>18</v>
      </c>
      <c r="O1612" s="136">
        <v>-6200</v>
      </c>
      <c r="P1612" s="136">
        <v>-6199.9</v>
      </c>
      <c r="Q1612" s="136">
        <v>1619.82</v>
      </c>
      <c r="R1612" s="112"/>
      <c r="S1612" s="113"/>
      <c r="T1612" s="113"/>
      <c r="U1612" s="112"/>
    </row>
    <row r="1613" spans="1:21">
      <c r="A1613" s="116">
        <v>42489</v>
      </c>
      <c r="B1613" s="114" t="s">
        <v>5808</v>
      </c>
      <c r="C1613" s="116">
        <v>42489</v>
      </c>
      <c r="D1613" s="114" t="s">
        <v>5808</v>
      </c>
      <c r="E1613" s="114" t="s">
        <v>1244</v>
      </c>
      <c r="F1613" s="114"/>
      <c r="G1613" s="114"/>
      <c r="H1613" s="114" t="s">
        <v>30</v>
      </c>
      <c r="I1613" s="114" t="s">
        <v>19</v>
      </c>
      <c r="J1613" s="114" t="s">
        <v>5809</v>
      </c>
      <c r="K1613" s="114"/>
      <c r="L1613" s="114" t="s">
        <v>20</v>
      </c>
      <c r="M1613" s="136">
        <v>-3558.47</v>
      </c>
      <c r="N1613" s="114" t="s">
        <v>18</v>
      </c>
      <c r="O1613" s="136">
        <v>-2206.25</v>
      </c>
      <c r="P1613" s="136">
        <v>-2206.25</v>
      </c>
      <c r="Q1613" s="114">
        <v>572.66</v>
      </c>
      <c r="R1613" s="112"/>
      <c r="S1613" s="113"/>
      <c r="T1613" s="113"/>
      <c r="U1613" s="113"/>
    </row>
    <row r="1614" spans="1:21">
      <c r="A1614" s="116">
        <v>42489</v>
      </c>
      <c r="B1614" s="114" t="s">
        <v>5808</v>
      </c>
      <c r="C1614" s="116">
        <v>42489</v>
      </c>
      <c r="D1614" s="114" t="s">
        <v>5808</v>
      </c>
      <c r="E1614" s="114" t="s">
        <v>1244</v>
      </c>
      <c r="F1614" s="114"/>
      <c r="G1614" s="114"/>
      <c r="H1614" s="114" t="s">
        <v>30</v>
      </c>
      <c r="I1614" s="114" t="s">
        <v>19</v>
      </c>
      <c r="J1614" s="114" t="s">
        <v>5809</v>
      </c>
      <c r="K1614" s="114" t="s">
        <v>21</v>
      </c>
      <c r="L1614" s="114"/>
      <c r="M1614" s="136">
        <v>3558.47</v>
      </c>
      <c r="N1614" s="114" t="s">
        <v>18</v>
      </c>
      <c r="O1614" s="136">
        <v>2206.25</v>
      </c>
      <c r="P1614" s="136">
        <v>2206.25</v>
      </c>
      <c r="Q1614" s="114">
        <v>-572.66</v>
      </c>
      <c r="R1614" s="112"/>
      <c r="S1614" s="113"/>
      <c r="T1614" s="113"/>
      <c r="U1614" s="112"/>
    </row>
    <row r="1615" spans="1:21">
      <c r="A1615" s="116">
        <v>42489</v>
      </c>
      <c r="B1615" s="114" t="s">
        <v>5808</v>
      </c>
      <c r="C1615" s="116">
        <v>42489</v>
      </c>
      <c r="D1615" s="114" t="s">
        <v>5808</v>
      </c>
      <c r="E1615" s="114" t="s">
        <v>1244</v>
      </c>
      <c r="F1615" s="114"/>
      <c r="G1615" s="114"/>
      <c r="H1615" s="114" t="s">
        <v>30</v>
      </c>
      <c r="I1615" s="114" t="s">
        <v>19</v>
      </c>
      <c r="J1615" s="114" t="s">
        <v>5809</v>
      </c>
      <c r="K1615" s="114"/>
      <c r="L1615" s="114" t="s">
        <v>20</v>
      </c>
      <c r="M1615" s="136">
        <v>-12800</v>
      </c>
      <c r="N1615" s="114" t="s">
        <v>18</v>
      </c>
      <c r="O1615" s="136">
        <v>-5900.26</v>
      </c>
      <c r="P1615" s="136">
        <v>-5900.35</v>
      </c>
      <c r="Q1615" s="114">
        <v>0.08</v>
      </c>
      <c r="R1615" s="112"/>
      <c r="S1615" s="113"/>
      <c r="T1615" s="113"/>
      <c r="U1615" s="112"/>
    </row>
    <row r="1616" spans="1:21">
      <c r="A1616" s="116">
        <v>42489</v>
      </c>
      <c r="B1616" s="114" t="s">
        <v>5808</v>
      </c>
      <c r="C1616" s="116">
        <v>42489</v>
      </c>
      <c r="D1616" s="114" t="s">
        <v>5808</v>
      </c>
      <c r="E1616" s="114" t="s">
        <v>1244</v>
      </c>
      <c r="F1616" s="114"/>
      <c r="G1616" s="114"/>
      <c r="H1616" s="114" t="s">
        <v>30</v>
      </c>
      <c r="I1616" s="114" t="s">
        <v>19</v>
      </c>
      <c r="J1616" s="114" t="s">
        <v>5809</v>
      </c>
      <c r="K1616" s="114" t="s">
        <v>21</v>
      </c>
      <c r="L1616" s="114"/>
      <c r="M1616" s="136">
        <v>12800</v>
      </c>
      <c r="N1616" s="114" t="s">
        <v>18</v>
      </c>
      <c r="O1616" s="136">
        <v>5900.26</v>
      </c>
      <c r="P1616" s="136">
        <v>5900.35</v>
      </c>
      <c r="Q1616" s="114">
        <v>0</v>
      </c>
      <c r="R1616" s="112"/>
      <c r="S1616" s="113"/>
      <c r="T1616" s="113"/>
      <c r="U1616" s="112"/>
    </row>
    <row r="1617" spans="1:21">
      <c r="A1617" s="116">
        <v>42489</v>
      </c>
      <c r="B1617" s="114" t="s">
        <v>5808</v>
      </c>
      <c r="C1617" s="116">
        <v>42489</v>
      </c>
      <c r="D1617" s="114" t="s">
        <v>5808</v>
      </c>
      <c r="E1617" s="114" t="s">
        <v>1244</v>
      </c>
      <c r="F1617" s="114"/>
      <c r="G1617" s="114"/>
      <c r="H1617" s="114" t="s">
        <v>30</v>
      </c>
      <c r="I1617" s="114" t="s">
        <v>19</v>
      </c>
      <c r="J1617" s="114" t="s">
        <v>5809</v>
      </c>
      <c r="K1617" s="114"/>
      <c r="L1617" s="114" t="s">
        <v>20</v>
      </c>
      <c r="M1617" s="114">
        <v>-461.38</v>
      </c>
      <c r="N1617" s="114" t="s">
        <v>18</v>
      </c>
      <c r="O1617" s="114">
        <v>-212.59</v>
      </c>
      <c r="P1617" s="114">
        <v>-212.59</v>
      </c>
      <c r="Q1617" s="114">
        <v>-0.09</v>
      </c>
      <c r="R1617" s="112"/>
      <c r="S1617" s="113"/>
      <c r="T1617" s="113"/>
      <c r="U1617" s="112"/>
    </row>
    <row r="1618" spans="1:21">
      <c r="A1618" s="116">
        <v>42489</v>
      </c>
      <c r="B1618" s="114" t="s">
        <v>5808</v>
      </c>
      <c r="C1618" s="116">
        <v>42489</v>
      </c>
      <c r="D1618" s="114" t="s">
        <v>5808</v>
      </c>
      <c r="E1618" s="114" t="s">
        <v>1244</v>
      </c>
      <c r="F1618" s="114"/>
      <c r="G1618" s="114"/>
      <c r="H1618" s="114" t="s">
        <v>30</v>
      </c>
      <c r="I1618" s="114" t="s">
        <v>19</v>
      </c>
      <c r="J1618" s="114" t="s">
        <v>5809</v>
      </c>
      <c r="K1618" s="114" t="s">
        <v>21</v>
      </c>
      <c r="L1618" s="114"/>
      <c r="M1618" s="114">
        <v>461.38</v>
      </c>
      <c r="N1618" s="114" t="s">
        <v>18</v>
      </c>
      <c r="O1618" s="114">
        <v>212.59</v>
      </c>
      <c r="P1618" s="114">
        <v>212.59</v>
      </c>
      <c r="Q1618" s="114">
        <v>0</v>
      </c>
      <c r="R1618" s="112"/>
      <c r="S1618" s="112"/>
      <c r="T1618" s="112"/>
      <c r="U1618" s="112"/>
    </row>
    <row r="1619" spans="1:21">
      <c r="A1619" s="116">
        <v>42489</v>
      </c>
      <c r="B1619" s="114" t="s">
        <v>5808</v>
      </c>
      <c r="C1619" s="116">
        <v>42489</v>
      </c>
      <c r="D1619" s="114" t="s">
        <v>5808</v>
      </c>
      <c r="E1619" s="114" t="s">
        <v>1244</v>
      </c>
      <c r="F1619" s="114"/>
      <c r="G1619" s="114"/>
      <c r="H1619" s="114" t="s">
        <v>30</v>
      </c>
      <c r="I1619" s="114" t="s">
        <v>19</v>
      </c>
      <c r="J1619" s="114" t="s">
        <v>5809</v>
      </c>
      <c r="K1619" s="114"/>
      <c r="L1619" s="114" t="s">
        <v>20</v>
      </c>
      <c r="M1619" s="136">
        <v>-6338.62</v>
      </c>
      <c r="N1619" s="114" t="s">
        <v>18</v>
      </c>
      <c r="O1619" s="136">
        <v>-3929.94</v>
      </c>
      <c r="P1619" s="136">
        <v>-3929.94</v>
      </c>
      <c r="Q1619" s="136">
        <v>1020.09</v>
      </c>
      <c r="R1619" s="112"/>
      <c r="S1619" s="112"/>
      <c r="T1619" s="112"/>
      <c r="U1619" s="112"/>
    </row>
    <row r="1620" spans="1:21">
      <c r="A1620" s="116">
        <v>42489</v>
      </c>
      <c r="B1620" s="114" t="s">
        <v>5808</v>
      </c>
      <c r="C1620" s="116">
        <v>42489</v>
      </c>
      <c r="D1620" s="114" t="s">
        <v>5808</v>
      </c>
      <c r="E1620" s="114" t="s">
        <v>1244</v>
      </c>
      <c r="F1620" s="114"/>
      <c r="G1620" s="114"/>
      <c r="H1620" s="114" t="s">
        <v>30</v>
      </c>
      <c r="I1620" s="114" t="s">
        <v>19</v>
      </c>
      <c r="J1620" s="114" t="s">
        <v>5809</v>
      </c>
      <c r="K1620" s="114" t="s">
        <v>21</v>
      </c>
      <c r="L1620" s="114"/>
      <c r="M1620" s="136">
        <v>6338.62</v>
      </c>
      <c r="N1620" s="114" t="s">
        <v>18</v>
      </c>
      <c r="O1620" s="136">
        <v>3929.94</v>
      </c>
      <c r="P1620" s="136">
        <v>3929.94</v>
      </c>
      <c r="Q1620" s="136">
        <v>-1020.09</v>
      </c>
      <c r="R1620" s="112"/>
      <c r="S1620" s="113"/>
      <c r="T1620" s="113"/>
      <c r="U1620" s="112"/>
    </row>
    <row r="1621" spans="1:21">
      <c r="A1621" s="116">
        <v>42489</v>
      </c>
      <c r="B1621" s="114" t="s">
        <v>5808</v>
      </c>
      <c r="C1621" s="116">
        <v>42489</v>
      </c>
      <c r="D1621" s="114" t="s">
        <v>5808</v>
      </c>
      <c r="E1621" s="114" t="s">
        <v>1244</v>
      </c>
      <c r="F1621" s="114"/>
      <c r="G1621" s="114"/>
      <c r="H1621" s="114" t="s">
        <v>30</v>
      </c>
      <c r="I1621" s="114" t="s">
        <v>19</v>
      </c>
      <c r="J1621" s="114" t="s">
        <v>5809</v>
      </c>
      <c r="K1621" s="114"/>
      <c r="L1621" s="114" t="s">
        <v>20</v>
      </c>
      <c r="M1621" s="136">
        <v>-1750</v>
      </c>
      <c r="N1621" s="114" t="s">
        <v>18</v>
      </c>
      <c r="O1621" s="136">
        <v>-1085</v>
      </c>
      <c r="P1621" s="136">
        <v>-1085</v>
      </c>
      <c r="Q1621" s="114">
        <v>281.63</v>
      </c>
      <c r="R1621" s="112"/>
      <c r="S1621" s="113"/>
      <c r="T1621" s="113"/>
      <c r="U1621" s="112"/>
    </row>
    <row r="1622" spans="1:21">
      <c r="A1622" s="116">
        <v>42489</v>
      </c>
      <c r="B1622" s="114" t="s">
        <v>5808</v>
      </c>
      <c r="C1622" s="116">
        <v>42489</v>
      </c>
      <c r="D1622" s="114" t="s">
        <v>5808</v>
      </c>
      <c r="E1622" s="114" t="s">
        <v>1244</v>
      </c>
      <c r="F1622" s="114"/>
      <c r="G1622" s="114"/>
      <c r="H1622" s="114" t="s">
        <v>30</v>
      </c>
      <c r="I1622" s="114" t="s">
        <v>19</v>
      </c>
      <c r="J1622" s="114" t="s">
        <v>5809</v>
      </c>
      <c r="K1622" s="114" t="s">
        <v>21</v>
      </c>
      <c r="L1622" s="114"/>
      <c r="M1622" s="136">
        <v>1750</v>
      </c>
      <c r="N1622" s="114" t="s">
        <v>18</v>
      </c>
      <c r="O1622" s="136">
        <v>1085</v>
      </c>
      <c r="P1622" s="136">
        <v>1085</v>
      </c>
      <c r="Q1622" s="114">
        <v>-281.63</v>
      </c>
      <c r="R1622" s="112"/>
      <c r="S1622" s="113"/>
      <c r="T1622" s="113"/>
      <c r="U1622" s="112"/>
    </row>
    <row r="1623" spans="1:21">
      <c r="A1623" s="116">
        <v>42489</v>
      </c>
      <c r="B1623" s="114" t="s">
        <v>5808</v>
      </c>
      <c r="C1623" s="116">
        <v>42489</v>
      </c>
      <c r="D1623" s="114" t="s">
        <v>5808</v>
      </c>
      <c r="E1623" s="114" t="s">
        <v>1244</v>
      </c>
      <c r="F1623" s="114"/>
      <c r="G1623" s="114"/>
      <c r="H1623" s="114" t="s">
        <v>30</v>
      </c>
      <c r="I1623" s="114" t="s">
        <v>19</v>
      </c>
      <c r="J1623" s="114" t="s">
        <v>5809</v>
      </c>
      <c r="K1623" s="114"/>
      <c r="L1623" s="114" t="s">
        <v>20</v>
      </c>
      <c r="M1623" s="136">
        <v>-1750</v>
      </c>
      <c r="N1623" s="114" t="s">
        <v>18</v>
      </c>
      <c r="O1623" s="136">
        <v>-1085</v>
      </c>
      <c r="P1623" s="136">
        <v>-1085</v>
      </c>
      <c r="Q1623" s="114">
        <v>281.63</v>
      </c>
      <c r="R1623" s="112"/>
      <c r="S1623" s="113"/>
      <c r="T1623" s="113"/>
      <c r="U1623" s="112"/>
    </row>
    <row r="1624" spans="1:21">
      <c r="A1624" s="116">
        <v>42489</v>
      </c>
      <c r="B1624" s="114" t="s">
        <v>5808</v>
      </c>
      <c r="C1624" s="116">
        <v>42489</v>
      </c>
      <c r="D1624" s="114" t="s">
        <v>5808</v>
      </c>
      <c r="E1624" s="114" t="s">
        <v>1244</v>
      </c>
      <c r="F1624" s="114"/>
      <c r="G1624" s="114"/>
      <c r="H1624" s="114" t="s">
        <v>30</v>
      </c>
      <c r="I1624" s="114" t="s">
        <v>19</v>
      </c>
      <c r="J1624" s="114" t="s">
        <v>5809</v>
      </c>
      <c r="K1624" s="114" t="s">
        <v>21</v>
      </c>
      <c r="L1624" s="114"/>
      <c r="M1624" s="136">
        <v>1750</v>
      </c>
      <c r="N1624" s="114" t="s">
        <v>18</v>
      </c>
      <c r="O1624" s="136">
        <v>1085</v>
      </c>
      <c r="P1624" s="136">
        <v>1085</v>
      </c>
      <c r="Q1624" s="114">
        <v>-281.63</v>
      </c>
      <c r="R1624" s="112"/>
      <c r="S1624" s="112"/>
      <c r="T1624" s="112"/>
      <c r="U1624" s="112"/>
    </row>
    <row r="1625" spans="1:21">
      <c r="A1625" s="116">
        <v>42489</v>
      </c>
      <c r="B1625" s="114" t="s">
        <v>5808</v>
      </c>
      <c r="C1625" s="116">
        <v>42489</v>
      </c>
      <c r="D1625" s="114" t="s">
        <v>5808</v>
      </c>
      <c r="E1625" s="114" t="s">
        <v>1244</v>
      </c>
      <c r="F1625" s="114"/>
      <c r="G1625" s="114"/>
      <c r="H1625" s="114" t="s">
        <v>30</v>
      </c>
      <c r="I1625" s="114" t="s">
        <v>19</v>
      </c>
      <c r="J1625" s="114" t="s">
        <v>5809</v>
      </c>
      <c r="K1625" s="114"/>
      <c r="L1625" s="114" t="s">
        <v>20</v>
      </c>
      <c r="M1625" s="136">
        <v>-4000</v>
      </c>
      <c r="N1625" s="114" t="s">
        <v>18</v>
      </c>
      <c r="O1625" s="136">
        <v>-2480</v>
      </c>
      <c r="P1625" s="136">
        <v>-2480</v>
      </c>
      <c r="Q1625" s="114">
        <v>643.73</v>
      </c>
      <c r="R1625" s="112"/>
      <c r="S1625" s="112"/>
      <c r="T1625" s="112"/>
      <c r="U1625" s="112"/>
    </row>
    <row r="1626" spans="1:21">
      <c r="A1626" s="116">
        <v>42489</v>
      </c>
      <c r="B1626" s="114" t="s">
        <v>5808</v>
      </c>
      <c r="C1626" s="116">
        <v>42489</v>
      </c>
      <c r="D1626" s="114" t="s">
        <v>5808</v>
      </c>
      <c r="E1626" s="114" t="s">
        <v>1244</v>
      </c>
      <c r="F1626" s="114"/>
      <c r="G1626" s="114"/>
      <c r="H1626" s="114" t="s">
        <v>30</v>
      </c>
      <c r="I1626" s="114" t="s">
        <v>19</v>
      </c>
      <c r="J1626" s="114" t="s">
        <v>5809</v>
      </c>
      <c r="K1626" s="114" t="s">
        <v>21</v>
      </c>
      <c r="L1626" s="114"/>
      <c r="M1626" s="136">
        <v>4000</v>
      </c>
      <c r="N1626" s="114" t="s">
        <v>18</v>
      </c>
      <c r="O1626" s="136">
        <v>2480</v>
      </c>
      <c r="P1626" s="136">
        <v>2480</v>
      </c>
      <c r="Q1626" s="114">
        <v>-643.73</v>
      </c>
      <c r="R1626" s="112"/>
      <c r="S1626" s="112"/>
      <c r="T1626" s="112"/>
      <c r="U1626" s="112"/>
    </row>
    <row r="1627" spans="1:21">
      <c r="A1627" s="116">
        <v>42489</v>
      </c>
      <c r="B1627" s="114" t="s">
        <v>5808</v>
      </c>
      <c r="C1627" s="116">
        <v>42489</v>
      </c>
      <c r="D1627" s="114" t="s">
        <v>5808</v>
      </c>
      <c r="E1627" s="114" t="s">
        <v>1244</v>
      </c>
      <c r="F1627" s="114"/>
      <c r="G1627" s="114"/>
      <c r="H1627" s="114" t="s">
        <v>30</v>
      </c>
      <c r="I1627" s="114" t="s">
        <v>19</v>
      </c>
      <c r="J1627" s="114" t="s">
        <v>5809</v>
      </c>
      <c r="K1627" s="114"/>
      <c r="L1627" s="114" t="s">
        <v>20</v>
      </c>
      <c r="M1627" s="136">
        <v>-16000</v>
      </c>
      <c r="N1627" s="114" t="s">
        <v>18</v>
      </c>
      <c r="O1627" s="136">
        <v>-9920</v>
      </c>
      <c r="P1627" s="136">
        <v>-9920</v>
      </c>
      <c r="Q1627" s="136">
        <v>2551.79</v>
      </c>
      <c r="R1627" s="112"/>
      <c r="S1627" s="113"/>
      <c r="T1627" s="113"/>
      <c r="U1627" s="113"/>
    </row>
    <row r="1628" spans="1:21">
      <c r="A1628" s="116">
        <v>42489</v>
      </c>
      <c r="B1628" s="114" t="s">
        <v>5808</v>
      </c>
      <c r="C1628" s="116">
        <v>42489</v>
      </c>
      <c r="D1628" s="114" t="s">
        <v>5808</v>
      </c>
      <c r="E1628" s="114" t="s">
        <v>1244</v>
      </c>
      <c r="F1628" s="114"/>
      <c r="G1628" s="114"/>
      <c r="H1628" s="114" t="s">
        <v>30</v>
      </c>
      <c r="I1628" s="114" t="s">
        <v>19</v>
      </c>
      <c r="J1628" s="114" t="s">
        <v>5809</v>
      </c>
      <c r="K1628" s="114" t="s">
        <v>21</v>
      </c>
      <c r="L1628" s="114"/>
      <c r="M1628" s="136">
        <v>16000</v>
      </c>
      <c r="N1628" s="114" t="s">
        <v>18</v>
      </c>
      <c r="O1628" s="136">
        <v>9920</v>
      </c>
      <c r="P1628" s="136">
        <v>9920</v>
      </c>
      <c r="Q1628" s="136">
        <v>-2551.79</v>
      </c>
      <c r="R1628" s="112"/>
      <c r="S1628" s="112"/>
      <c r="T1628" s="112"/>
      <c r="U1628" s="112"/>
    </row>
    <row r="1629" spans="1:21">
      <c r="A1629" s="116">
        <v>42489</v>
      </c>
      <c r="B1629" s="114" t="s">
        <v>5808</v>
      </c>
      <c r="C1629" s="116">
        <v>42489</v>
      </c>
      <c r="D1629" s="114" t="s">
        <v>5808</v>
      </c>
      <c r="E1629" s="114" t="s">
        <v>1244</v>
      </c>
      <c r="F1629" s="114"/>
      <c r="G1629" s="114"/>
      <c r="H1629" s="114" t="s">
        <v>30</v>
      </c>
      <c r="I1629" s="114" t="s">
        <v>19</v>
      </c>
      <c r="J1629" s="114" t="s">
        <v>5809</v>
      </c>
      <c r="K1629" s="114"/>
      <c r="L1629" s="114" t="s">
        <v>20</v>
      </c>
      <c r="M1629" s="136">
        <v>-2131.5300000000002</v>
      </c>
      <c r="N1629" s="114" t="s">
        <v>18</v>
      </c>
      <c r="O1629" s="136">
        <v>-1321.55</v>
      </c>
      <c r="P1629" s="136">
        <v>-1321.55</v>
      </c>
      <c r="Q1629" s="114">
        <v>345.29</v>
      </c>
      <c r="R1629" s="112"/>
      <c r="S1629" s="112"/>
      <c r="T1629" s="112"/>
      <c r="U1629" s="112"/>
    </row>
    <row r="1630" spans="1:21">
      <c r="A1630" s="116">
        <v>42489</v>
      </c>
      <c r="B1630" s="114" t="s">
        <v>5808</v>
      </c>
      <c r="C1630" s="116">
        <v>42489</v>
      </c>
      <c r="D1630" s="114" t="s">
        <v>5808</v>
      </c>
      <c r="E1630" s="114" t="s">
        <v>1244</v>
      </c>
      <c r="F1630" s="114"/>
      <c r="G1630" s="114"/>
      <c r="H1630" s="114" t="s">
        <v>30</v>
      </c>
      <c r="I1630" s="114" t="s">
        <v>19</v>
      </c>
      <c r="J1630" s="114" t="s">
        <v>5809</v>
      </c>
      <c r="K1630" s="114" t="s">
        <v>21</v>
      </c>
      <c r="L1630" s="114"/>
      <c r="M1630" s="136">
        <v>2131.5300000000002</v>
      </c>
      <c r="N1630" s="114" t="s">
        <v>18</v>
      </c>
      <c r="O1630" s="136">
        <v>1321.55</v>
      </c>
      <c r="P1630" s="136">
        <v>1321.55</v>
      </c>
      <c r="Q1630" s="114">
        <v>-345.29</v>
      </c>
      <c r="R1630" s="112"/>
      <c r="S1630" s="112"/>
      <c r="T1630" s="112"/>
      <c r="U1630" s="112"/>
    </row>
    <row r="1631" spans="1:21">
      <c r="A1631" s="116">
        <v>42489</v>
      </c>
      <c r="B1631" s="114" t="s">
        <v>5808</v>
      </c>
      <c r="C1631" s="116">
        <v>42489</v>
      </c>
      <c r="D1631" s="114" t="s">
        <v>5808</v>
      </c>
      <c r="E1631" s="114" t="s">
        <v>1244</v>
      </c>
      <c r="F1631" s="114"/>
      <c r="G1631" s="114"/>
      <c r="H1631" s="114" t="s">
        <v>30</v>
      </c>
      <c r="I1631" s="114" t="s">
        <v>19</v>
      </c>
      <c r="J1631" s="114" t="s">
        <v>5809</v>
      </c>
      <c r="K1631" s="114"/>
      <c r="L1631" s="114" t="s">
        <v>20</v>
      </c>
      <c r="M1631" s="136">
        <v>-16122.4</v>
      </c>
      <c r="N1631" s="114" t="s">
        <v>18</v>
      </c>
      <c r="O1631" s="136">
        <v>-9995.89</v>
      </c>
      <c r="P1631" s="136">
        <v>-9995.89</v>
      </c>
      <c r="Q1631" s="136">
        <v>2571.31</v>
      </c>
      <c r="R1631" s="112"/>
      <c r="S1631" s="113"/>
      <c r="T1631" s="113"/>
      <c r="U1631" s="112"/>
    </row>
    <row r="1632" spans="1:21">
      <c r="A1632" s="116">
        <v>42489</v>
      </c>
      <c r="B1632" s="114" t="s">
        <v>5808</v>
      </c>
      <c r="C1632" s="116">
        <v>42489</v>
      </c>
      <c r="D1632" s="114" t="s">
        <v>5808</v>
      </c>
      <c r="E1632" s="114" t="s">
        <v>1244</v>
      </c>
      <c r="F1632" s="114"/>
      <c r="G1632" s="114"/>
      <c r="H1632" s="114" t="s">
        <v>30</v>
      </c>
      <c r="I1632" s="114" t="s">
        <v>19</v>
      </c>
      <c r="J1632" s="114" t="s">
        <v>5809</v>
      </c>
      <c r="K1632" s="114" t="s">
        <v>21</v>
      </c>
      <c r="L1632" s="114"/>
      <c r="M1632" s="136">
        <v>16122.4</v>
      </c>
      <c r="N1632" s="114" t="s">
        <v>18</v>
      </c>
      <c r="O1632" s="136">
        <v>9995.89</v>
      </c>
      <c r="P1632" s="136">
        <v>9995.89</v>
      </c>
      <c r="Q1632" s="136">
        <v>-2571.31</v>
      </c>
      <c r="R1632" s="112"/>
      <c r="S1632" s="113"/>
      <c r="T1632" s="113"/>
      <c r="U1632" s="112"/>
    </row>
    <row r="1633" spans="1:21">
      <c r="A1633" s="116">
        <v>42489</v>
      </c>
      <c r="B1633" s="114" t="s">
        <v>5808</v>
      </c>
      <c r="C1633" s="116">
        <v>42489</v>
      </c>
      <c r="D1633" s="114" t="s">
        <v>5808</v>
      </c>
      <c r="E1633" s="114" t="s">
        <v>1244</v>
      </c>
      <c r="F1633" s="114"/>
      <c r="G1633" s="114"/>
      <c r="H1633" s="114" t="s">
        <v>30</v>
      </c>
      <c r="I1633" s="114" t="s">
        <v>19</v>
      </c>
      <c r="J1633" s="114" t="s">
        <v>5809</v>
      </c>
      <c r="K1633" s="114"/>
      <c r="L1633" s="114" t="s">
        <v>20</v>
      </c>
      <c r="M1633" s="136">
        <v>-1237.72</v>
      </c>
      <c r="N1633" s="114" t="s">
        <v>18</v>
      </c>
      <c r="O1633" s="114">
        <v>-767.39</v>
      </c>
      <c r="P1633" s="114">
        <v>-767.38</v>
      </c>
      <c r="Q1633" s="114">
        <v>200.5</v>
      </c>
      <c r="R1633" s="112"/>
      <c r="S1633" s="112"/>
      <c r="T1633" s="112"/>
      <c r="U1633" s="112"/>
    </row>
    <row r="1634" spans="1:21">
      <c r="A1634" s="116">
        <v>42489</v>
      </c>
      <c r="B1634" s="114" t="s">
        <v>5808</v>
      </c>
      <c r="C1634" s="116">
        <v>42489</v>
      </c>
      <c r="D1634" s="114" t="s">
        <v>5808</v>
      </c>
      <c r="E1634" s="114" t="s">
        <v>1244</v>
      </c>
      <c r="F1634" s="114"/>
      <c r="G1634" s="114"/>
      <c r="H1634" s="114" t="s">
        <v>30</v>
      </c>
      <c r="I1634" s="114" t="s">
        <v>19</v>
      </c>
      <c r="J1634" s="114" t="s">
        <v>5809</v>
      </c>
      <c r="K1634" s="114" t="s">
        <v>21</v>
      </c>
      <c r="L1634" s="114"/>
      <c r="M1634" s="136">
        <v>1237.72</v>
      </c>
      <c r="N1634" s="114" t="s">
        <v>18</v>
      </c>
      <c r="O1634" s="114">
        <v>767.39</v>
      </c>
      <c r="P1634" s="114">
        <v>767.38</v>
      </c>
      <c r="Q1634" s="114">
        <v>-200.51</v>
      </c>
      <c r="R1634" s="112"/>
      <c r="S1634" s="112"/>
      <c r="T1634" s="112"/>
      <c r="U1634" s="112"/>
    </row>
    <row r="1635" spans="1:21">
      <c r="A1635" s="116">
        <v>42489</v>
      </c>
      <c r="B1635" s="114" t="s">
        <v>5808</v>
      </c>
      <c r="C1635" s="116">
        <v>42489</v>
      </c>
      <c r="D1635" s="114" t="s">
        <v>5808</v>
      </c>
      <c r="E1635" s="114" t="s">
        <v>1244</v>
      </c>
      <c r="F1635" s="114"/>
      <c r="G1635" s="114"/>
      <c r="H1635" s="114" t="s">
        <v>30</v>
      </c>
      <c r="I1635" s="114" t="s">
        <v>19</v>
      </c>
      <c r="J1635" s="114" t="s">
        <v>5809</v>
      </c>
      <c r="K1635" s="114"/>
      <c r="L1635" s="114" t="s">
        <v>20</v>
      </c>
      <c r="M1635" s="136">
        <v>-21090</v>
      </c>
      <c r="N1635" s="114" t="s">
        <v>18</v>
      </c>
      <c r="O1635" s="136">
        <v>-13075.8</v>
      </c>
      <c r="P1635" s="136">
        <v>-13075.8</v>
      </c>
      <c r="Q1635" s="136">
        <v>3453.61</v>
      </c>
      <c r="R1635" s="112"/>
      <c r="S1635" s="113"/>
      <c r="T1635" s="113"/>
      <c r="U1635" s="112"/>
    </row>
    <row r="1636" spans="1:21">
      <c r="A1636" s="116">
        <v>42489</v>
      </c>
      <c r="B1636" s="114" t="s">
        <v>5808</v>
      </c>
      <c r="C1636" s="116">
        <v>42489</v>
      </c>
      <c r="D1636" s="114" t="s">
        <v>5808</v>
      </c>
      <c r="E1636" s="114" t="s">
        <v>1244</v>
      </c>
      <c r="F1636" s="114"/>
      <c r="G1636" s="114"/>
      <c r="H1636" s="114" t="s">
        <v>30</v>
      </c>
      <c r="I1636" s="114" t="s">
        <v>19</v>
      </c>
      <c r="J1636" s="114" t="s">
        <v>5809</v>
      </c>
      <c r="K1636" s="114" t="s">
        <v>21</v>
      </c>
      <c r="L1636" s="114"/>
      <c r="M1636" s="136">
        <v>21090</v>
      </c>
      <c r="N1636" s="114" t="s">
        <v>18</v>
      </c>
      <c r="O1636" s="136">
        <v>13075.8</v>
      </c>
      <c r="P1636" s="136">
        <v>13075.8</v>
      </c>
      <c r="Q1636" s="136">
        <v>-3453.61</v>
      </c>
      <c r="R1636" s="112"/>
      <c r="S1636" s="113"/>
      <c r="T1636" s="113"/>
      <c r="U1636" s="113"/>
    </row>
    <row r="1637" spans="1:21">
      <c r="A1637" s="116">
        <v>42489</v>
      </c>
      <c r="B1637" s="114" t="s">
        <v>5808</v>
      </c>
      <c r="C1637" s="116">
        <v>42489</v>
      </c>
      <c r="D1637" s="114" t="s">
        <v>5808</v>
      </c>
      <c r="E1637" s="114" t="s">
        <v>1244</v>
      </c>
      <c r="F1637" s="114"/>
      <c r="G1637" s="114"/>
      <c r="H1637" s="114" t="s">
        <v>30</v>
      </c>
      <c r="I1637" s="114" t="s">
        <v>19</v>
      </c>
      <c r="J1637" s="114" t="s">
        <v>5809</v>
      </c>
      <c r="K1637" s="114" t="s">
        <v>21</v>
      </c>
      <c r="L1637" s="114"/>
      <c r="M1637" s="136">
        <v>10000</v>
      </c>
      <c r="N1637" s="114" t="s">
        <v>18</v>
      </c>
      <c r="O1637" s="136">
        <v>6200</v>
      </c>
      <c r="P1637" s="136">
        <v>6199.9</v>
      </c>
      <c r="Q1637" s="136">
        <v>-1619.91</v>
      </c>
      <c r="R1637" s="112"/>
      <c r="S1637" s="113"/>
      <c r="T1637" s="113"/>
      <c r="U1637" s="113"/>
    </row>
    <row r="1638" spans="1:21">
      <c r="A1638" s="116">
        <v>42489</v>
      </c>
      <c r="B1638" s="114" t="s">
        <v>5808</v>
      </c>
      <c r="C1638" s="116">
        <v>42489</v>
      </c>
      <c r="D1638" s="114" t="s">
        <v>5808</v>
      </c>
      <c r="E1638" s="114" t="s">
        <v>1244</v>
      </c>
      <c r="F1638" s="114"/>
      <c r="G1638" s="114"/>
      <c r="H1638" s="114" t="s">
        <v>30</v>
      </c>
      <c r="I1638" s="114" t="s">
        <v>19</v>
      </c>
      <c r="J1638" s="114" t="s">
        <v>5809</v>
      </c>
      <c r="K1638" s="114"/>
      <c r="L1638" s="114" t="s">
        <v>20</v>
      </c>
      <c r="M1638" s="136">
        <v>-10350</v>
      </c>
      <c r="N1638" s="114" t="s">
        <v>18</v>
      </c>
      <c r="O1638" s="136">
        <v>-6417</v>
      </c>
      <c r="P1638" s="136">
        <v>-6417.03</v>
      </c>
      <c r="Q1638" s="136">
        <v>1694.89</v>
      </c>
      <c r="R1638" s="112"/>
      <c r="S1638" s="112"/>
      <c r="T1638" s="112"/>
      <c r="U1638" s="112"/>
    </row>
    <row r="1639" spans="1:21">
      <c r="A1639" s="116">
        <v>42489</v>
      </c>
      <c r="B1639" s="114" t="s">
        <v>5808</v>
      </c>
      <c r="C1639" s="116">
        <v>42489</v>
      </c>
      <c r="D1639" s="114" t="s">
        <v>5808</v>
      </c>
      <c r="E1639" s="114" t="s">
        <v>1244</v>
      </c>
      <c r="F1639" s="114"/>
      <c r="G1639" s="114"/>
      <c r="H1639" s="114" t="s">
        <v>30</v>
      </c>
      <c r="I1639" s="114" t="s">
        <v>19</v>
      </c>
      <c r="J1639" s="114" t="s">
        <v>5809</v>
      </c>
      <c r="K1639" s="114" t="s">
        <v>21</v>
      </c>
      <c r="L1639" s="114"/>
      <c r="M1639" s="136">
        <v>10350</v>
      </c>
      <c r="N1639" s="114" t="s">
        <v>18</v>
      </c>
      <c r="O1639" s="136">
        <v>6417</v>
      </c>
      <c r="P1639" s="136">
        <v>6417.03</v>
      </c>
      <c r="Q1639" s="136">
        <v>-1694.86</v>
      </c>
      <c r="R1639" s="112"/>
      <c r="S1639" s="113"/>
      <c r="T1639" s="113"/>
      <c r="U1639" s="113"/>
    </row>
    <row r="1640" spans="1:21">
      <c r="A1640" s="116">
        <v>42489</v>
      </c>
      <c r="B1640" s="114" t="s">
        <v>5808</v>
      </c>
      <c r="C1640" s="116">
        <v>42489</v>
      </c>
      <c r="D1640" s="114" t="s">
        <v>5808</v>
      </c>
      <c r="E1640" s="114" t="s">
        <v>1244</v>
      </c>
      <c r="F1640" s="114"/>
      <c r="G1640" s="114"/>
      <c r="H1640" s="114" t="s">
        <v>30</v>
      </c>
      <c r="I1640" s="114" t="s">
        <v>19</v>
      </c>
      <c r="J1640" s="114" t="s">
        <v>5809</v>
      </c>
      <c r="K1640" s="114"/>
      <c r="L1640" s="114" t="s">
        <v>20</v>
      </c>
      <c r="M1640" s="136">
        <v>-16000</v>
      </c>
      <c r="N1640" s="114" t="s">
        <v>18</v>
      </c>
      <c r="O1640" s="136">
        <v>-9920</v>
      </c>
      <c r="P1640" s="136">
        <v>-9920</v>
      </c>
      <c r="Q1640" s="136">
        <v>2551.79</v>
      </c>
      <c r="R1640" s="112"/>
      <c r="S1640" s="113"/>
      <c r="T1640" s="113"/>
      <c r="U1640" s="113"/>
    </row>
    <row r="1641" spans="1:21">
      <c r="A1641" s="116">
        <v>42489</v>
      </c>
      <c r="B1641" s="114" t="s">
        <v>5808</v>
      </c>
      <c r="C1641" s="116">
        <v>42489</v>
      </c>
      <c r="D1641" s="114" t="s">
        <v>5808</v>
      </c>
      <c r="E1641" s="114" t="s">
        <v>1244</v>
      </c>
      <c r="F1641" s="114"/>
      <c r="G1641" s="114"/>
      <c r="H1641" s="114" t="s">
        <v>30</v>
      </c>
      <c r="I1641" s="114" t="s">
        <v>19</v>
      </c>
      <c r="J1641" s="114" t="s">
        <v>5809</v>
      </c>
      <c r="K1641" s="114" t="s">
        <v>21</v>
      </c>
      <c r="L1641" s="114"/>
      <c r="M1641" s="136">
        <v>16000</v>
      </c>
      <c r="N1641" s="114" t="s">
        <v>18</v>
      </c>
      <c r="O1641" s="136">
        <v>9920</v>
      </c>
      <c r="P1641" s="136">
        <v>9920</v>
      </c>
      <c r="Q1641" s="136">
        <v>-2551.79</v>
      </c>
      <c r="R1641" s="112"/>
      <c r="S1641" s="113"/>
      <c r="T1641" s="113"/>
      <c r="U1641" s="113"/>
    </row>
    <row r="1642" spans="1:21">
      <c r="A1642" s="116">
        <v>42473</v>
      </c>
      <c r="B1642" s="114" t="s">
        <v>5810</v>
      </c>
      <c r="C1642" s="116">
        <v>42473</v>
      </c>
      <c r="D1642" s="114" t="s">
        <v>5810</v>
      </c>
      <c r="E1642" s="114" t="s">
        <v>1244</v>
      </c>
      <c r="F1642" s="114"/>
      <c r="G1642" s="114"/>
      <c r="H1642" s="114" t="s">
        <v>30</v>
      </c>
      <c r="I1642" s="114" t="s">
        <v>19</v>
      </c>
      <c r="J1642" s="114" t="s">
        <v>5811</v>
      </c>
      <c r="K1642" s="114"/>
      <c r="L1642" s="114" t="s">
        <v>20</v>
      </c>
      <c r="M1642" s="136">
        <v>-16735.23</v>
      </c>
      <c r="N1642" s="114" t="s">
        <v>18</v>
      </c>
      <c r="O1642" s="136">
        <v>-10375.84</v>
      </c>
      <c r="P1642" s="136">
        <v>-10375.84</v>
      </c>
      <c r="Q1642" s="136">
        <v>2734.67</v>
      </c>
      <c r="R1642" s="112"/>
      <c r="S1642" s="112"/>
      <c r="T1642" s="112"/>
      <c r="U1642" s="112"/>
    </row>
    <row r="1643" spans="1:21">
      <c r="A1643" s="116">
        <v>42473</v>
      </c>
      <c r="B1643" s="114" t="s">
        <v>5810</v>
      </c>
      <c r="C1643" s="116">
        <v>42473</v>
      </c>
      <c r="D1643" s="114" t="s">
        <v>5810</v>
      </c>
      <c r="E1643" s="114" t="s">
        <v>1244</v>
      </c>
      <c r="F1643" s="114"/>
      <c r="G1643" s="114"/>
      <c r="H1643" s="114" t="s">
        <v>30</v>
      </c>
      <c r="I1643" s="114" t="s">
        <v>19</v>
      </c>
      <c r="J1643" s="114" t="s">
        <v>5811</v>
      </c>
      <c r="K1643" s="114" t="s">
        <v>21</v>
      </c>
      <c r="L1643" s="114"/>
      <c r="M1643" s="136">
        <v>16735.23</v>
      </c>
      <c r="N1643" s="114" t="s">
        <v>18</v>
      </c>
      <c r="O1643" s="136">
        <v>10375.84</v>
      </c>
      <c r="P1643" s="136">
        <v>10375.84</v>
      </c>
      <c r="Q1643" s="136">
        <v>-2734.67</v>
      </c>
      <c r="R1643" s="112"/>
      <c r="S1643" s="113"/>
      <c r="T1643" s="113"/>
      <c r="U1643" s="113"/>
    </row>
    <row r="1644" spans="1:21">
      <c r="A1644" s="116">
        <v>42473</v>
      </c>
      <c r="B1644" s="114" t="s">
        <v>5810</v>
      </c>
      <c r="C1644" s="116">
        <v>42473</v>
      </c>
      <c r="D1644" s="114" t="s">
        <v>5810</v>
      </c>
      <c r="E1644" s="114" t="s">
        <v>1244</v>
      </c>
      <c r="F1644" s="114"/>
      <c r="G1644" s="114"/>
      <c r="H1644" s="114" t="s">
        <v>30</v>
      </c>
      <c r="I1644" s="114" t="s">
        <v>19</v>
      </c>
      <c r="J1644" s="114" t="s">
        <v>5811</v>
      </c>
      <c r="K1644" s="114"/>
      <c r="L1644" s="114" t="s">
        <v>20</v>
      </c>
      <c r="M1644" s="136">
        <v>-10500</v>
      </c>
      <c r="N1644" s="114" t="s">
        <v>18</v>
      </c>
      <c r="O1644" s="136">
        <v>-6510</v>
      </c>
      <c r="P1644" s="136">
        <v>-6510</v>
      </c>
      <c r="Q1644" s="136">
        <v>1715.79</v>
      </c>
      <c r="R1644" s="112"/>
      <c r="S1644" s="113"/>
      <c r="T1644" s="113"/>
      <c r="U1644" s="113"/>
    </row>
    <row r="1645" spans="1:21">
      <c r="A1645" s="116">
        <v>42473</v>
      </c>
      <c r="B1645" s="114" t="s">
        <v>5810</v>
      </c>
      <c r="C1645" s="116">
        <v>42473</v>
      </c>
      <c r="D1645" s="114" t="s">
        <v>5810</v>
      </c>
      <c r="E1645" s="114" t="s">
        <v>1244</v>
      </c>
      <c r="F1645" s="114"/>
      <c r="G1645" s="114"/>
      <c r="H1645" s="114" t="s">
        <v>30</v>
      </c>
      <c r="I1645" s="114" t="s">
        <v>19</v>
      </c>
      <c r="J1645" s="114" t="s">
        <v>5811</v>
      </c>
      <c r="K1645" s="114" t="s">
        <v>21</v>
      </c>
      <c r="L1645" s="114"/>
      <c r="M1645" s="136">
        <v>10500</v>
      </c>
      <c r="N1645" s="114" t="s">
        <v>18</v>
      </c>
      <c r="O1645" s="136">
        <v>6510</v>
      </c>
      <c r="P1645" s="136">
        <v>6510</v>
      </c>
      <c r="Q1645" s="136">
        <v>-1715.79</v>
      </c>
      <c r="R1645" s="112"/>
      <c r="S1645" s="113"/>
      <c r="T1645" s="113"/>
      <c r="U1645" s="113"/>
    </row>
    <row r="1646" spans="1:21">
      <c r="A1646" s="116">
        <v>42473</v>
      </c>
      <c r="B1646" s="114" t="s">
        <v>5810</v>
      </c>
      <c r="C1646" s="116">
        <v>42473</v>
      </c>
      <c r="D1646" s="114" t="s">
        <v>5810</v>
      </c>
      <c r="E1646" s="114" t="s">
        <v>1244</v>
      </c>
      <c r="F1646" s="114"/>
      <c r="G1646" s="114"/>
      <c r="H1646" s="114" t="s">
        <v>30</v>
      </c>
      <c r="I1646" s="114" t="s">
        <v>19</v>
      </c>
      <c r="J1646" s="114" t="s">
        <v>5811</v>
      </c>
      <c r="K1646" s="114"/>
      <c r="L1646" s="114" t="s">
        <v>20</v>
      </c>
      <c r="M1646" s="136">
        <v>-19500</v>
      </c>
      <c r="N1646" s="114" t="s">
        <v>18</v>
      </c>
      <c r="O1646" s="136">
        <v>-12090</v>
      </c>
      <c r="P1646" s="136">
        <v>-12090</v>
      </c>
      <c r="Q1646" s="136">
        <v>3186.46</v>
      </c>
      <c r="R1646" s="112"/>
      <c r="S1646" s="113"/>
      <c r="T1646" s="113"/>
      <c r="U1646" s="112"/>
    </row>
    <row r="1647" spans="1:21">
      <c r="A1647" s="116">
        <v>42473</v>
      </c>
      <c r="B1647" s="114" t="s">
        <v>5810</v>
      </c>
      <c r="C1647" s="116">
        <v>42473</v>
      </c>
      <c r="D1647" s="114" t="s">
        <v>5810</v>
      </c>
      <c r="E1647" s="114" t="s">
        <v>1244</v>
      </c>
      <c r="F1647" s="114"/>
      <c r="G1647" s="114"/>
      <c r="H1647" s="114" t="s">
        <v>30</v>
      </c>
      <c r="I1647" s="114" t="s">
        <v>19</v>
      </c>
      <c r="J1647" s="114" t="s">
        <v>5811</v>
      </c>
      <c r="K1647" s="114" t="s">
        <v>21</v>
      </c>
      <c r="L1647" s="114"/>
      <c r="M1647" s="136">
        <v>19500</v>
      </c>
      <c r="N1647" s="114" t="s">
        <v>18</v>
      </c>
      <c r="O1647" s="136">
        <v>12090</v>
      </c>
      <c r="P1647" s="136">
        <v>12090</v>
      </c>
      <c r="Q1647" s="136">
        <v>-3186.46</v>
      </c>
      <c r="R1647" s="112"/>
      <c r="S1647" s="113"/>
      <c r="T1647" s="113"/>
      <c r="U1647" s="112"/>
    </row>
    <row r="1648" spans="1:21">
      <c r="A1648" s="116">
        <v>42472</v>
      </c>
      <c r="B1648" s="114" t="s">
        <v>5812</v>
      </c>
      <c r="C1648" s="116">
        <v>42472</v>
      </c>
      <c r="D1648" s="114" t="s">
        <v>5812</v>
      </c>
      <c r="E1648" s="114" t="s">
        <v>1244</v>
      </c>
      <c r="F1648" s="114"/>
      <c r="G1648" s="114"/>
      <c r="H1648" s="114" t="s">
        <v>30</v>
      </c>
      <c r="I1648" s="114" t="s">
        <v>19</v>
      </c>
      <c r="J1648" s="114" t="s">
        <v>5813</v>
      </c>
      <c r="K1648" s="114" t="s">
        <v>21</v>
      </c>
      <c r="L1648" s="114"/>
      <c r="M1648" s="136">
        <v>7397.09</v>
      </c>
      <c r="N1648" s="114" t="s">
        <v>18</v>
      </c>
      <c r="O1648" s="136">
        <v>4586.1899999999996</v>
      </c>
      <c r="P1648" s="136">
        <v>4586.1899999999996</v>
      </c>
      <c r="Q1648" s="136">
        <v>-1190.43</v>
      </c>
      <c r="R1648" s="112"/>
      <c r="S1648" s="112"/>
      <c r="T1648" s="112"/>
      <c r="U1648" s="112"/>
    </row>
    <row r="1649" spans="1:21" hidden="1">
      <c r="A1649" s="116">
        <v>42472</v>
      </c>
      <c r="B1649" s="114" t="s">
        <v>5814</v>
      </c>
      <c r="C1649" s="116">
        <v>42490</v>
      </c>
      <c r="D1649" s="114" t="s">
        <v>5815</v>
      </c>
      <c r="E1649" s="114" t="s">
        <v>1244</v>
      </c>
      <c r="F1649" s="114"/>
      <c r="G1649" s="114"/>
      <c r="H1649" s="114" t="s">
        <v>30</v>
      </c>
      <c r="I1649" s="114" t="s">
        <v>17</v>
      </c>
      <c r="J1649" s="114" t="s">
        <v>5816</v>
      </c>
      <c r="K1649" s="114"/>
      <c r="L1649" s="114" t="s">
        <v>20</v>
      </c>
      <c r="M1649" s="136">
        <v>-1441.43</v>
      </c>
      <c r="N1649" s="114" t="s">
        <v>18</v>
      </c>
      <c r="O1649" s="114">
        <v>-893.69</v>
      </c>
      <c r="P1649" s="114">
        <v>-893.69</v>
      </c>
      <c r="Q1649" s="114">
        <v>235.55</v>
      </c>
      <c r="R1649" s="112"/>
      <c r="S1649" s="112"/>
      <c r="T1649" s="112"/>
      <c r="U1649" s="112"/>
    </row>
    <row r="1650" spans="1:21">
      <c r="A1650" s="116">
        <v>42472</v>
      </c>
      <c r="B1650" s="114" t="s">
        <v>5817</v>
      </c>
      <c r="C1650" s="116">
        <v>42472</v>
      </c>
      <c r="D1650" s="114" t="s">
        <v>5817</v>
      </c>
      <c r="E1650" s="114" t="s">
        <v>1244</v>
      </c>
      <c r="F1650" s="114"/>
      <c r="G1650" s="114"/>
      <c r="H1650" s="114" t="s">
        <v>30</v>
      </c>
      <c r="I1650" s="114" t="s">
        <v>19</v>
      </c>
      <c r="J1650" s="114" t="s">
        <v>5818</v>
      </c>
      <c r="K1650" s="114" t="s">
        <v>21</v>
      </c>
      <c r="L1650" s="114"/>
      <c r="M1650" s="136">
        <v>4246.76</v>
      </c>
      <c r="N1650" s="114" t="s">
        <v>18</v>
      </c>
      <c r="O1650" s="136">
        <v>1780.5</v>
      </c>
      <c r="P1650" s="136">
        <v>1780.03</v>
      </c>
      <c r="Q1650" s="114">
        <v>0.47</v>
      </c>
      <c r="R1650" s="112"/>
      <c r="S1650" s="113"/>
      <c r="T1650" s="113"/>
      <c r="U1650" s="113"/>
    </row>
    <row r="1651" spans="1:21">
      <c r="A1651" s="116">
        <v>42472</v>
      </c>
      <c r="B1651" s="114" t="s">
        <v>5817</v>
      </c>
      <c r="C1651" s="116">
        <v>42472</v>
      </c>
      <c r="D1651" s="114" t="s">
        <v>5817</v>
      </c>
      <c r="E1651" s="114" t="s">
        <v>1244</v>
      </c>
      <c r="F1651" s="114"/>
      <c r="G1651" s="114"/>
      <c r="H1651" s="114" t="s">
        <v>30</v>
      </c>
      <c r="I1651" s="114" t="s">
        <v>19</v>
      </c>
      <c r="J1651" s="114" t="s">
        <v>5818</v>
      </c>
      <c r="K1651" s="114"/>
      <c r="L1651" s="114" t="s">
        <v>20</v>
      </c>
      <c r="M1651" s="136">
        <v>-10210.26</v>
      </c>
      <c r="N1651" s="114" t="s">
        <v>18</v>
      </c>
      <c r="O1651" s="136">
        <v>-4280.79</v>
      </c>
      <c r="P1651" s="136">
        <v>-4280.4799999999996</v>
      </c>
      <c r="Q1651" s="114">
        <v>-0.31</v>
      </c>
      <c r="R1651" s="112"/>
      <c r="S1651" s="113"/>
      <c r="T1651" s="113"/>
      <c r="U1651" s="112"/>
    </row>
    <row r="1652" spans="1:21">
      <c r="A1652" s="116">
        <v>42472</v>
      </c>
      <c r="B1652" s="114" t="s">
        <v>5817</v>
      </c>
      <c r="C1652" s="116">
        <v>42472</v>
      </c>
      <c r="D1652" s="114" t="s">
        <v>5817</v>
      </c>
      <c r="E1652" s="114" t="s">
        <v>1244</v>
      </c>
      <c r="F1652" s="114"/>
      <c r="G1652" s="114"/>
      <c r="H1652" s="114" t="s">
        <v>30</v>
      </c>
      <c r="I1652" s="114" t="s">
        <v>19</v>
      </c>
      <c r="J1652" s="114" t="s">
        <v>5818</v>
      </c>
      <c r="K1652" s="114" t="s">
        <v>21</v>
      </c>
      <c r="L1652" s="114"/>
      <c r="M1652" s="136">
        <v>10210.26</v>
      </c>
      <c r="N1652" s="114" t="s">
        <v>18</v>
      </c>
      <c r="O1652" s="136">
        <v>4280.79</v>
      </c>
      <c r="P1652" s="136">
        <v>4280.4799999999996</v>
      </c>
      <c r="Q1652" s="114">
        <v>0.31</v>
      </c>
      <c r="R1652" s="112"/>
      <c r="S1652" s="113"/>
      <c r="T1652" s="113"/>
      <c r="U1652" s="112"/>
    </row>
    <row r="1653" spans="1:21">
      <c r="A1653" s="116">
        <v>42472</v>
      </c>
      <c r="B1653" s="114" t="s">
        <v>5817</v>
      </c>
      <c r="C1653" s="116">
        <v>42472</v>
      </c>
      <c r="D1653" s="114" t="s">
        <v>5817</v>
      </c>
      <c r="E1653" s="114" t="s">
        <v>1244</v>
      </c>
      <c r="F1653" s="114"/>
      <c r="G1653" s="114"/>
      <c r="H1653" s="114" t="s">
        <v>30</v>
      </c>
      <c r="I1653" s="114" t="s">
        <v>19</v>
      </c>
      <c r="J1653" s="114" t="s">
        <v>5818</v>
      </c>
      <c r="K1653" s="114"/>
      <c r="L1653" s="114" t="s">
        <v>20</v>
      </c>
      <c r="M1653" s="136">
        <v>-1441.43</v>
      </c>
      <c r="N1653" s="114" t="s">
        <v>18</v>
      </c>
      <c r="O1653" s="114">
        <v>-893.69</v>
      </c>
      <c r="P1653" s="114">
        <v>-893.69</v>
      </c>
      <c r="Q1653" s="114">
        <v>235.55</v>
      </c>
      <c r="R1653" s="112"/>
      <c r="S1653" s="113"/>
      <c r="T1653" s="113"/>
      <c r="U1653" s="112"/>
    </row>
    <row r="1654" spans="1:21">
      <c r="A1654" s="116">
        <v>42472</v>
      </c>
      <c r="B1654" s="114" t="s">
        <v>5817</v>
      </c>
      <c r="C1654" s="116">
        <v>42472</v>
      </c>
      <c r="D1654" s="114" t="s">
        <v>5817</v>
      </c>
      <c r="E1654" s="114" t="s">
        <v>1244</v>
      </c>
      <c r="F1654" s="114"/>
      <c r="G1654" s="114"/>
      <c r="H1654" s="114" t="s">
        <v>30</v>
      </c>
      <c r="I1654" s="114" t="s">
        <v>19</v>
      </c>
      <c r="J1654" s="114" t="s">
        <v>5818</v>
      </c>
      <c r="K1654" s="114" t="s">
        <v>21</v>
      </c>
      <c r="L1654" s="114"/>
      <c r="M1654" s="136">
        <v>1441.43</v>
      </c>
      <c r="N1654" s="114" t="s">
        <v>18</v>
      </c>
      <c r="O1654" s="114">
        <v>893.69</v>
      </c>
      <c r="P1654" s="114">
        <v>893.69</v>
      </c>
      <c r="Q1654" s="114">
        <v>-235.55</v>
      </c>
      <c r="R1654" s="112"/>
      <c r="S1654" s="113"/>
      <c r="T1654" s="113"/>
      <c r="U1654" s="112"/>
    </row>
    <row r="1655" spans="1:21">
      <c r="A1655" s="116">
        <v>42472</v>
      </c>
      <c r="B1655" s="114" t="s">
        <v>5817</v>
      </c>
      <c r="C1655" s="116">
        <v>42472</v>
      </c>
      <c r="D1655" s="114" t="s">
        <v>5817</v>
      </c>
      <c r="E1655" s="114" t="s">
        <v>1244</v>
      </c>
      <c r="F1655" s="114"/>
      <c r="G1655" s="114"/>
      <c r="H1655" s="114" t="s">
        <v>30</v>
      </c>
      <c r="I1655" s="114" t="s">
        <v>19</v>
      </c>
      <c r="J1655" s="114" t="s">
        <v>5818</v>
      </c>
      <c r="K1655" s="114"/>
      <c r="L1655" s="114" t="s">
        <v>20</v>
      </c>
      <c r="M1655" s="114">
        <v>-11.07</v>
      </c>
      <c r="N1655" s="114" t="s">
        <v>18</v>
      </c>
      <c r="O1655" s="114">
        <v>-5.1100000000000003</v>
      </c>
      <c r="P1655" s="114">
        <v>-5.1100000000000003</v>
      </c>
      <c r="Q1655" s="114">
        <v>0.47</v>
      </c>
      <c r="R1655" s="112"/>
      <c r="S1655" s="113"/>
      <c r="T1655" s="113"/>
      <c r="U1655" s="112"/>
    </row>
    <row r="1656" spans="1:21" hidden="1">
      <c r="A1656" s="116">
        <v>42472</v>
      </c>
      <c r="B1656" s="114" t="s">
        <v>5819</v>
      </c>
      <c r="C1656" s="116">
        <v>42490</v>
      </c>
      <c r="D1656" s="114" t="s">
        <v>5820</v>
      </c>
      <c r="E1656" s="114" t="s">
        <v>1244</v>
      </c>
      <c r="F1656" s="114"/>
      <c r="G1656" s="114"/>
      <c r="H1656" s="114" t="s">
        <v>30</v>
      </c>
      <c r="I1656" s="114" t="s">
        <v>17</v>
      </c>
      <c r="J1656" s="114" t="s">
        <v>5821</v>
      </c>
      <c r="K1656" s="114"/>
      <c r="L1656" s="114" t="s">
        <v>20</v>
      </c>
      <c r="M1656" s="136">
        <v>-16041.04</v>
      </c>
      <c r="N1656" s="114" t="s">
        <v>18</v>
      </c>
      <c r="O1656" s="136">
        <v>-6725.09</v>
      </c>
      <c r="P1656" s="136">
        <v>-6725.09</v>
      </c>
      <c r="Q1656" s="114">
        <v>-0.31</v>
      </c>
      <c r="R1656" s="112"/>
      <c r="S1656" s="112"/>
      <c r="T1656" s="112"/>
      <c r="U1656" s="112"/>
    </row>
    <row r="1657" spans="1:21">
      <c r="A1657" s="116">
        <v>42472</v>
      </c>
      <c r="B1657" s="114" t="s">
        <v>5812</v>
      </c>
      <c r="C1657" s="116">
        <v>42472</v>
      </c>
      <c r="D1657" s="114" t="s">
        <v>5812</v>
      </c>
      <c r="E1657" s="114" t="s">
        <v>1244</v>
      </c>
      <c r="F1657" s="114"/>
      <c r="G1657" s="114"/>
      <c r="H1657" s="114" t="s">
        <v>30</v>
      </c>
      <c r="I1657" s="114" t="s">
        <v>19</v>
      </c>
      <c r="J1657" s="114" t="s">
        <v>5813</v>
      </c>
      <c r="K1657" s="114"/>
      <c r="L1657" s="114" t="s">
        <v>20</v>
      </c>
      <c r="M1657" s="136">
        <v>-20000</v>
      </c>
      <c r="N1657" s="114" t="s">
        <v>18</v>
      </c>
      <c r="O1657" s="136">
        <v>-12400</v>
      </c>
      <c r="P1657" s="136">
        <v>-12400.01</v>
      </c>
      <c r="Q1657" s="136">
        <v>3218.64</v>
      </c>
      <c r="R1657" s="112"/>
      <c r="S1657" s="113"/>
      <c r="T1657" s="113"/>
      <c r="U1657" s="112"/>
    </row>
    <row r="1658" spans="1:21">
      <c r="A1658" s="116">
        <v>42472</v>
      </c>
      <c r="B1658" s="114" t="s">
        <v>5812</v>
      </c>
      <c r="C1658" s="116">
        <v>42472</v>
      </c>
      <c r="D1658" s="114" t="s">
        <v>5812</v>
      </c>
      <c r="E1658" s="114" t="s">
        <v>1244</v>
      </c>
      <c r="F1658" s="114"/>
      <c r="G1658" s="114"/>
      <c r="H1658" s="114" t="s">
        <v>30</v>
      </c>
      <c r="I1658" s="114" t="s">
        <v>19</v>
      </c>
      <c r="J1658" s="114" t="s">
        <v>5813</v>
      </c>
      <c r="K1658" s="114" t="s">
        <v>21</v>
      </c>
      <c r="L1658" s="114"/>
      <c r="M1658" s="136">
        <v>20000</v>
      </c>
      <c r="N1658" s="114" t="s">
        <v>18</v>
      </c>
      <c r="O1658" s="136">
        <v>12400</v>
      </c>
      <c r="P1658" s="136">
        <v>12400.01</v>
      </c>
      <c r="Q1658" s="136">
        <v>-3218.63</v>
      </c>
      <c r="R1658" s="112"/>
      <c r="S1658" s="113"/>
      <c r="T1658" s="113"/>
      <c r="U1658" s="112"/>
    </row>
    <row r="1659" spans="1:21">
      <c r="A1659" s="116">
        <v>42472</v>
      </c>
      <c r="B1659" s="114" t="s">
        <v>5822</v>
      </c>
      <c r="C1659" s="116">
        <v>42472</v>
      </c>
      <c r="D1659" s="114" t="s">
        <v>5822</v>
      </c>
      <c r="E1659" s="114" t="s">
        <v>1244</v>
      </c>
      <c r="F1659" s="114"/>
      <c r="G1659" s="114"/>
      <c r="H1659" s="114" t="s">
        <v>30</v>
      </c>
      <c r="I1659" s="114" t="s">
        <v>19</v>
      </c>
      <c r="J1659" s="114" t="s">
        <v>5823</v>
      </c>
      <c r="K1659" s="114" t="s">
        <v>21</v>
      </c>
      <c r="L1659" s="114"/>
      <c r="M1659" s="136">
        <v>10000</v>
      </c>
      <c r="N1659" s="114" t="s">
        <v>18</v>
      </c>
      <c r="O1659" s="136">
        <v>6200</v>
      </c>
      <c r="P1659" s="136">
        <v>6200</v>
      </c>
      <c r="Q1659" s="136">
        <v>-1609.31</v>
      </c>
      <c r="R1659" s="112"/>
      <c r="S1659" s="113"/>
      <c r="T1659" s="113"/>
      <c r="U1659" s="112"/>
    </row>
    <row r="1660" spans="1:21">
      <c r="A1660" s="116">
        <v>42472</v>
      </c>
      <c r="B1660" s="114" t="s">
        <v>5824</v>
      </c>
      <c r="C1660" s="116">
        <v>42472</v>
      </c>
      <c r="D1660" s="114" t="s">
        <v>5824</v>
      </c>
      <c r="E1660" s="114" t="s">
        <v>1244</v>
      </c>
      <c r="F1660" s="114"/>
      <c r="G1660" s="114"/>
      <c r="H1660" s="114" t="s">
        <v>30</v>
      </c>
      <c r="I1660" s="114" t="s">
        <v>19</v>
      </c>
      <c r="J1660" s="114" t="s">
        <v>5825</v>
      </c>
      <c r="K1660" s="114"/>
      <c r="L1660" s="114" t="s">
        <v>20</v>
      </c>
      <c r="M1660" s="114">
        <v>-12.76</v>
      </c>
      <c r="N1660" s="114" t="s">
        <v>18</v>
      </c>
      <c r="O1660" s="114">
        <v>-5.35</v>
      </c>
      <c r="P1660" s="114">
        <v>-5.35</v>
      </c>
      <c r="Q1660" s="114">
        <v>0</v>
      </c>
      <c r="R1660" s="112"/>
      <c r="S1660" s="112"/>
      <c r="T1660" s="112"/>
      <c r="U1660" s="112"/>
    </row>
    <row r="1661" spans="1:21" hidden="1">
      <c r="A1661" s="116">
        <v>42473</v>
      </c>
      <c r="B1661" s="114" t="s">
        <v>5826</v>
      </c>
      <c r="C1661" s="116">
        <v>42490</v>
      </c>
      <c r="D1661" s="114" t="s">
        <v>5827</v>
      </c>
      <c r="E1661" s="114" t="s">
        <v>1244</v>
      </c>
      <c r="F1661" s="114"/>
      <c r="G1661" s="114"/>
      <c r="H1661" s="114" t="s">
        <v>30</v>
      </c>
      <c r="I1661" s="114" t="s">
        <v>17</v>
      </c>
      <c r="J1661" s="114" t="s">
        <v>5828</v>
      </c>
      <c r="K1661" s="114"/>
      <c r="L1661" s="114" t="s">
        <v>20</v>
      </c>
      <c r="M1661" s="136">
        <v>-14700.3</v>
      </c>
      <c r="N1661" s="114" t="s">
        <v>18</v>
      </c>
      <c r="O1661" s="136">
        <v>-6776.23</v>
      </c>
      <c r="P1661" s="136">
        <v>-6776.23</v>
      </c>
      <c r="Q1661" s="114">
        <v>0</v>
      </c>
      <c r="R1661" s="112"/>
      <c r="S1661" s="113"/>
      <c r="T1661" s="113"/>
      <c r="U1661" s="112"/>
    </row>
    <row r="1662" spans="1:21">
      <c r="A1662" s="116">
        <v>42472</v>
      </c>
      <c r="B1662" s="114" t="s">
        <v>5817</v>
      </c>
      <c r="C1662" s="116">
        <v>42472</v>
      </c>
      <c r="D1662" s="114" t="s">
        <v>5817</v>
      </c>
      <c r="E1662" s="114" t="s">
        <v>1244</v>
      </c>
      <c r="F1662" s="114"/>
      <c r="G1662" s="114"/>
      <c r="H1662" s="114" t="s">
        <v>30</v>
      </c>
      <c r="I1662" s="114" t="s">
        <v>19</v>
      </c>
      <c r="J1662" s="114" t="s">
        <v>5818</v>
      </c>
      <c r="K1662" s="114"/>
      <c r="L1662" s="114" t="s">
        <v>20</v>
      </c>
      <c r="M1662" s="114">
        <v>-26.62</v>
      </c>
      <c r="N1662" s="114" t="s">
        <v>18</v>
      </c>
      <c r="O1662" s="114">
        <v>-11.47</v>
      </c>
      <c r="P1662" s="114">
        <v>-11.47</v>
      </c>
      <c r="Q1662" s="114">
        <v>0.31</v>
      </c>
      <c r="R1662" s="112"/>
      <c r="S1662" s="113"/>
      <c r="T1662" s="113"/>
      <c r="U1662" s="112"/>
    </row>
    <row r="1663" spans="1:21">
      <c r="A1663" s="116">
        <v>42472</v>
      </c>
      <c r="B1663" s="114" t="s">
        <v>5817</v>
      </c>
      <c r="C1663" s="116">
        <v>42472</v>
      </c>
      <c r="D1663" s="114" t="s">
        <v>5817</v>
      </c>
      <c r="E1663" s="114" t="s">
        <v>1244</v>
      </c>
      <c r="F1663" s="114"/>
      <c r="G1663" s="114"/>
      <c r="H1663" s="114" t="s">
        <v>30</v>
      </c>
      <c r="I1663" s="114" t="s">
        <v>19</v>
      </c>
      <c r="J1663" s="114" t="s">
        <v>5818</v>
      </c>
      <c r="K1663" s="114"/>
      <c r="L1663" s="114" t="s">
        <v>20</v>
      </c>
      <c r="M1663" s="114">
        <v>-3.76</v>
      </c>
      <c r="N1663" s="114" t="s">
        <v>18</v>
      </c>
      <c r="O1663" s="114">
        <v>-2.33</v>
      </c>
      <c r="P1663" s="114">
        <v>-2.33</v>
      </c>
      <c r="Q1663" s="114">
        <v>0.61</v>
      </c>
      <c r="R1663" s="112"/>
      <c r="S1663" s="113"/>
      <c r="T1663" s="113"/>
      <c r="U1663" s="112"/>
    </row>
    <row r="1664" spans="1:21">
      <c r="A1664" s="116">
        <v>42472</v>
      </c>
      <c r="B1664" s="114" t="s">
        <v>5829</v>
      </c>
      <c r="C1664" s="116">
        <v>42472</v>
      </c>
      <c r="D1664" s="114" t="s">
        <v>5829</v>
      </c>
      <c r="E1664" s="114" t="s">
        <v>1244</v>
      </c>
      <c r="F1664" s="114"/>
      <c r="G1664" s="114"/>
      <c r="H1664" s="114" t="s">
        <v>30</v>
      </c>
      <c r="I1664" s="114" t="s">
        <v>19</v>
      </c>
      <c r="J1664" s="114" t="s">
        <v>5830</v>
      </c>
      <c r="K1664" s="114"/>
      <c r="L1664" s="114" t="s">
        <v>20</v>
      </c>
      <c r="M1664" s="136">
        <v>-4000</v>
      </c>
      <c r="N1664" s="114" t="s">
        <v>18</v>
      </c>
      <c r="O1664" s="136">
        <v>-2480</v>
      </c>
      <c r="P1664" s="136">
        <v>-2480.0100000000002</v>
      </c>
      <c r="Q1664" s="114">
        <v>643.73</v>
      </c>
      <c r="R1664" s="112"/>
      <c r="S1664" s="113"/>
      <c r="T1664" s="113"/>
      <c r="U1664" s="112"/>
    </row>
    <row r="1665" spans="1:21">
      <c r="A1665" s="116">
        <v>42472</v>
      </c>
      <c r="B1665" s="114" t="s">
        <v>5829</v>
      </c>
      <c r="C1665" s="116">
        <v>42472</v>
      </c>
      <c r="D1665" s="114" t="s">
        <v>5829</v>
      </c>
      <c r="E1665" s="114" t="s">
        <v>1244</v>
      </c>
      <c r="F1665" s="114"/>
      <c r="G1665" s="114"/>
      <c r="H1665" s="114" t="s">
        <v>30</v>
      </c>
      <c r="I1665" s="114" t="s">
        <v>19</v>
      </c>
      <c r="J1665" s="114" t="s">
        <v>5830</v>
      </c>
      <c r="K1665" s="114" t="s">
        <v>21</v>
      </c>
      <c r="L1665" s="114"/>
      <c r="M1665" s="136">
        <v>4000</v>
      </c>
      <c r="N1665" s="114" t="s">
        <v>18</v>
      </c>
      <c r="O1665" s="136">
        <v>2480</v>
      </c>
      <c r="P1665" s="136">
        <v>2480.0100000000002</v>
      </c>
      <c r="Q1665" s="114">
        <v>-643.72</v>
      </c>
      <c r="R1665" s="112"/>
      <c r="S1665" s="113"/>
      <c r="T1665" s="113"/>
      <c r="U1665" s="112"/>
    </row>
    <row r="1666" spans="1:21">
      <c r="A1666" s="116">
        <v>42472</v>
      </c>
      <c r="B1666" s="114" t="s">
        <v>5829</v>
      </c>
      <c r="C1666" s="116">
        <v>42472</v>
      </c>
      <c r="D1666" s="114" t="s">
        <v>5829</v>
      </c>
      <c r="E1666" s="114" t="s">
        <v>1244</v>
      </c>
      <c r="F1666" s="114"/>
      <c r="G1666" s="114"/>
      <c r="H1666" s="114" t="s">
        <v>30</v>
      </c>
      <c r="I1666" s="114" t="s">
        <v>19</v>
      </c>
      <c r="J1666" s="114" t="s">
        <v>5830</v>
      </c>
      <c r="K1666" s="114"/>
      <c r="L1666" s="114" t="s">
        <v>20</v>
      </c>
      <c r="M1666" s="136">
        <v>-2500</v>
      </c>
      <c r="N1666" s="114" t="s">
        <v>18</v>
      </c>
      <c r="O1666" s="136">
        <v>-1550</v>
      </c>
      <c r="P1666" s="136">
        <v>-1550</v>
      </c>
      <c r="Q1666" s="114">
        <v>402.32</v>
      </c>
      <c r="R1666" s="112"/>
      <c r="S1666" s="113"/>
      <c r="T1666" s="113"/>
      <c r="U1666" s="113"/>
    </row>
    <row r="1667" spans="1:21">
      <c r="A1667" s="116">
        <v>42472</v>
      </c>
      <c r="B1667" s="114" t="s">
        <v>5829</v>
      </c>
      <c r="C1667" s="116">
        <v>42472</v>
      </c>
      <c r="D1667" s="114" t="s">
        <v>5829</v>
      </c>
      <c r="E1667" s="114" t="s">
        <v>1244</v>
      </c>
      <c r="F1667" s="114"/>
      <c r="G1667" s="114"/>
      <c r="H1667" s="114" t="s">
        <v>30</v>
      </c>
      <c r="I1667" s="114" t="s">
        <v>19</v>
      </c>
      <c r="J1667" s="114" t="s">
        <v>5830</v>
      </c>
      <c r="K1667" s="114" t="s">
        <v>21</v>
      </c>
      <c r="L1667" s="114"/>
      <c r="M1667" s="136">
        <v>2500</v>
      </c>
      <c r="N1667" s="114" t="s">
        <v>18</v>
      </c>
      <c r="O1667" s="136">
        <v>1550</v>
      </c>
      <c r="P1667" s="136">
        <v>1550</v>
      </c>
      <c r="Q1667" s="114">
        <v>-402.32</v>
      </c>
      <c r="R1667" s="112"/>
      <c r="S1667" s="113"/>
      <c r="T1667" s="113"/>
      <c r="U1667" s="113"/>
    </row>
    <row r="1668" spans="1:21">
      <c r="A1668" s="116">
        <v>42472</v>
      </c>
      <c r="B1668" s="114" t="s">
        <v>5829</v>
      </c>
      <c r="C1668" s="116">
        <v>42472</v>
      </c>
      <c r="D1668" s="114" t="s">
        <v>5829</v>
      </c>
      <c r="E1668" s="114" t="s">
        <v>1244</v>
      </c>
      <c r="F1668" s="114"/>
      <c r="G1668" s="114"/>
      <c r="H1668" s="114" t="s">
        <v>30</v>
      </c>
      <c r="I1668" s="114" t="s">
        <v>19</v>
      </c>
      <c r="J1668" s="114" t="s">
        <v>5830</v>
      </c>
      <c r="K1668" s="114"/>
      <c r="L1668" s="114" t="s">
        <v>20</v>
      </c>
      <c r="M1668" s="136">
        <v>-1750</v>
      </c>
      <c r="N1668" s="114" t="s">
        <v>18</v>
      </c>
      <c r="O1668" s="136">
        <v>-1085</v>
      </c>
      <c r="P1668" s="136">
        <v>-1085</v>
      </c>
      <c r="Q1668" s="114">
        <v>281.63</v>
      </c>
      <c r="R1668" s="112"/>
      <c r="S1668" s="113"/>
      <c r="T1668" s="113"/>
      <c r="U1668" s="112"/>
    </row>
    <row r="1669" spans="1:21">
      <c r="A1669" s="116">
        <v>42472</v>
      </c>
      <c r="B1669" s="114" t="s">
        <v>5829</v>
      </c>
      <c r="C1669" s="116">
        <v>42472</v>
      </c>
      <c r="D1669" s="114" t="s">
        <v>5829</v>
      </c>
      <c r="E1669" s="114" t="s">
        <v>1244</v>
      </c>
      <c r="F1669" s="114"/>
      <c r="G1669" s="114"/>
      <c r="H1669" s="114" t="s">
        <v>30</v>
      </c>
      <c r="I1669" s="114" t="s">
        <v>19</v>
      </c>
      <c r="J1669" s="114" t="s">
        <v>5830</v>
      </c>
      <c r="K1669" s="114" t="s">
        <v>21</v>
      </c>
      <c r="L1669" s="114"/>
      <c r="M1669" s="136">
        <v>1750</v>
      </c>
      <c r="N1669" s="114" t="s">
        <v>18</v>
      </c>
      <c r="O1669" s="136">
        <v>1085</v>
      </c>
      <c r="P1669" s="136">
        <v>1085</v>
      </c>
      <c r="Q1669" s="114">
        <v>-281.64</v>
      </c>
      <c r="R1669" s="112"/>
      <c r="S1669" s="113"/>
      <c r="T1669" s="113"/>
      <c r="U1669" s="112"/>
    </row>
    <row r="1670" spans="1:21">
      <c r="A1670" s="116">
        <v>42472</v>
      </c>
      <c r="B1670" s="114" t="s">
        <v>5829</v>
      </c>
      <c r="C1670" s="116">
        <v>42472</v>
      </c>
      <c r="D1670" s="114" t="s">
        <v>5829</v>
      </c>
      <c r="E1670" s="114" t="s">
        <v>1244</v>
      </c>
      <c r="F1670" s="114"/>
      <c r="G1670" s="114"/>
      <c r="H1670" s="114" t="s">
        <v>30</v>
      </c>
      <c r="I1670" s="114" t="s">
        <v>19</v>
      </c>
      <c r="J1670" s="114" t="s">
        <v>5830</v>
      </c>
      <c r="K1670" s="114"/>
      <c r="L1670" s="114" t="s">
        <v>20</v>
      </c>
      <c r="M1670" s="136">
        <v>-1750</v>
      </c>
      <c r="N1670" s="114" t="s">
        <v>18</v>
      </c>
      <c r="O1670" s="136">
        <v>-1085</v>
      </c>
      <c r="P1670" s="136">
        <v>-1085</v>
      </c>
      <c r="Q1670" s="114">
        <v>281.63</v>
      </c>
      <c r="R1670" s="112"/>
      <c r="S1670" s="113"/>
      <c r="T1670" s="113"/>
      <c r="U1670" s="112"/>
    </row>
    <row r="1671" spans="1:21">
      <c r="A1671" s="116">
        <v>42472</v>
      </c>
      <c r="B1671" s="114" t="s">
        <v>5829</v>
      </c>
      <c r="C1671" s="116">
        <v>42472</v>
      </c>
      <c r="D1671" s="114" t="s">
        <v>5829</v>
      </c>
      <c r="E1671" s="114" t="s">
        <v>1244</v>
      </c>
      <c r="F1671" s="114"/>
      <c r="G1671" s="114"/>
      <c r="H1671" s="114" t="s">
        <v>30</v>
      </c>
      <c r="I1671" s="114" t="s">
        <v>19</v>
      </c>
      <c r="J1671" s="114" t="s">
        <v>5830</v>
      </c>
      <c r="K1671" s="114" t="s">
        <v>21</v>
      </c>
      <c r="L1671" s="114"/>
      <c r="M1671" s="136">
        <v>1750</v>
      </c>
      <c r="N1671" s="114" t="s">
        <v>18</v>
      </c>
      <c r="O1671" s="136">
        <v>1085</v>
      </c>
      <c r="P1671" s="136">
        <v>1085</v>
      </c>
      <c r="Q1671" s="114">
        <v>-281.63</v>
      </c>
      <c r="R1671" s="112"/>
      <c r="S1671" s="113"/>
      <c r="T1671" s="113"/>
      <c r="U1671" s="112"/>
    </row>
    <row r="1672" spans="1:21">
      <c r="A1672" s="116">
        <v>42472</v>
      </c>
      <c r="B1672" s="114" t="s">
        <v>5831</v>
      </c>
      <c r="C1672" s="116">
        <v>42472</v>
      </c>
      <c r="D1672" s="114" t="s">
        <v>5831</v>
      </c>
      <c r="E1672" s="114" t="s">
        <v>1244</v>
      </c>
      <c r="F1672" s="114"/>
      <c r="G1672" s="114"/>
      <c r="H1672" s="114" t="s">
        <v>30</v>
      </c>
      <c r="I1672" s="114" t="s">
        <v>19</v>
      </c>
      <c r="J1672" s="114" t="s">
        <v>5832</v>
      </c>
      <c r="K1672" s="114"/>
      <c r="L1672" s="114" t="s">
        <v>20</v>
      </c>
      <c r="M1672" s="136">
        <v>-10000</v>
      </c>
      <c r="N1672" s="114" t="s">
        <v>18</v>
      </c>
      <c r="O1672" s="136">
        <v>-6200.01</v>
      </c>
      <c r="P1672" s="136">
        <v>-6200.01</v>
      </c>
      <c r="Q1672" s="136">
        <v>1609.32</v>
      </c>
      <c r="R1672" s="112"/>
      <c r="S1672" s="113"/>
      <c r="T1672" s="113"/>
      <c r="U1672" s="112"/>
    </row>
    <row r="1673" spans="1:21">
      <c r="A1673" s="116">
        <v>42472</v>
      </c>
      <c r="B1673" s="114" t="s">
        <v>5831</v>
      </c>
      <c r="C1673" s="116">
        <v>42472</v>
      </c>
      <c r="D1673" s="114" t="s">
        <v>5831</v>
      </c>
      <c r="E1673" s="114" t="s">
        <v>1244</v>
      </c>
      <c r="F1673" s="114"/>
      <c r="G1673" s="114"/>
      <c r="H1673" s="114" t="s">
        <v>30</v>
      </c>
      <c r="I1673" s="114" t="s">
        <v>19</v>
      </c>
      <c r="J1673" s="114" t="s">
        <v>5832</v>
      </c>
      <c r="K1673" s="114" t="s">
        <v>21</v>
      </c>
      <c r="L1673" s="114"/>
      <c r="M1673" s="136">
        <v>10000</v>
      </c>
      <c r="N1673" s="114" t="s">
        <v>18</v>
      </c>
      <c r="O1673" s="136">
        <v>6200.01</v>
      </c>
      <c r="P1673" s="136">
        <v>6200.01</v>
      </c>
      <c r="Q1673" s="136">
        <v>-1609.31</v>
      </c>
      <c r="R1673" s="112"/>
      <c r="S1673" s="113"/>
      <c r="T1673" s="113"/>
      <c r="U1673" s="112"/>
    </row>
    <row r="1674" spans="1:21">
      <c r="A1674" s="116">
        <v>42471</v>
      </c>
      <c r="B1674" s="114" t="s">
        <v>5833</v>
      </c>
      <c r="C1674" s="116">
        <v>42471</v>
      </c>
      <c r="D1674" s="114" t="s">
        <v>5833</v>
      </c>
      <c r="E1674" s="114" t="s">
        <v>1244</v>
      </c>
      <c r="F1674" s="114"/>
      <c r="G1674" s="114"/>
      <c r="H1674" s="114" t="s">
        <v>30</v>
      </c>
      <c r="I1674" s="114" t="s">
        <v>19</v>
      </c>
      <c r="J1674" s="114" t="s">
        <v>5834</v>
      </c>
      <c r="K1674" s="114"/>
      <c r="L1674" s="114" t="s">
        <v>20</v>
      </c>
      <c r="M1674" s="114">
        <v>-0.08</v>
      </c>
      <c r="N1674" s="114" t="s">
        <v>18</v>
      </c>
      <c r="O1674" s="114">
        <v>-0.03</v>
      </c>
      <c r="P1674" s="114">
        <v>-0.03</v>
      </c>
      <c r="Q1674" s="114">
        <v>0</v>
      </c>
      <c r="R1674" s="112"/>
      <c r="S1674" s="113"/>
      <c r="T1674" s="113"/>
      <c r="U1674" s="112"/>
    </row>
    <row r="1675" spans="1:21">
      <c r="A1675" s="116">
        <v>42471</v>
      </c>
      <c r="B1675" s="114" t="s">
        <v>5833</v>
      </c>
      <c r="C1675" s="116">
        <v>42471</v>
      </c>
      <c r="D1675" s="114" t="s">
        <v>5833</v>
      </c>
      <c r="E1675" s="114" t="s">
        <v>1244</v>
      </c>
      <c r="F1675" s="114"/>
      <c r="G1675" s="114"/>
      <c r="H1675" s="114" t="s">
        <v>30</v>
      </c>
      <c r="I1675" s="114" t="s">
        <v>19</v>
      </c>
      <c r="J1675" s="114" t="s">
        <v>5834</v>
      </c>
      <c r="K1675" s="114"/>
      <c r="L1675" s="114" t="s">
        <v>20</v>
      </c>
      <c r="M1675" s="114">
        <v>-61.31</v>
      </c>
      <c r="N1675" s="114" t="s">
        <v>18</v>
      </c>
      <c r="O1675" s="114">
        <v>-25.24</v>
      </c>
      <c r="P1675" s="114">
        <v>-25.24</v>
      </c>
      <c r="Q1675" s="114">
        <v>0</v>
      </c>
      <c r="R1675" s="112"/>
      <c r="S1675" s="113"/>
      <c r="T1675" s="113"/>
      <c r="U1675" s="112"/>
    </row>
    <row r="1676" spans="1:21">
      <c r="A1676" s="116">
        <v>42471</v>
      </c>
      <c r="B1676" s="114" t="s">
        <v>5833</v>
      </c>
      <c r="C1676" s="116">
        <v>42471</v>
      </c>
      <c r="D1676" s="114" t="s">
        <v>5833</v>
      </c>
      <c r="E1676" s="114" t="s">
        <v>1244</v>
      </c>
      <c r="F1676" s="114"/>
      <c r="G1676" s="114"/>
      <c r="H1676" s="114" t="s">
        <v>30</v>
      </c>
      <c r="I1676" s="114" t="s">
        <v>19</v>
      </c>
      <c r="J1676" s="114" t="s">
        <v>5834</v>
      </c>
      <c r="K1676" s="114" t="s">
        <v>21</v>
      </c>
      <c r="L1676" s="114"/>
      <c r="M1676" s="114">
        <v>61.31</v>
      </c>
      <c r="N1676" s="114" t="s">
        <v>18</v>
      </c>
      <c r="O1676" s="114">
        <v>25.24</v>
      </c>
      <c r="P1676" s="114">
        <v>25.24</v>
      </c>
      <c r="Q1676" s="114">
        <v>0</v>
      </c>
      <c r="R1676" s="112"/>
      <c r="S1676" s="113"/>
      <c r="T1676" s="113"/>
      <c r="U1676" s="112"/>
    </row>
    <row r="1677" spans="1:21">
      <c r="A1677" s="116">
        <v>42471</v>
      </c>
      <c r="B1677" s="114" t="s">
        <v>5833</v>
      </c>
      <c r="C1677" s="116">
        <v>42471</v>
      </c>
      <c r="D1677" s="114" t="s">
        <v>5833</v>
      </c>
      <c r="E1677" s="114" t="s">
        <v>1244</v>
      </c>
      <c r="F1677" s="114"/>
      <c r="G1677" s="114"/>
      <c r="H1677" s="114" t="s">
        <v>30</v>
      </c>
      <c r="I1677" s="114" t="s">
        <v>19</v>
      </c>
      <c r="J1677" s="114" t="s">
        <v>5834</v>
      </c>
      <c r="K1677" s="114"/>
      <c r="L1677" s="114" t="s">
        <v>20</v>
      </c>
      <c r="M1677" s="136">
        <v>-20287.12</v>
      </c>
      <c r="N1677" s="114" t="s">
        <v>18</v>
      </c>
      <c r="O1677" s="136">
        <v>-8352.89</v>
      </c>
      <c r="P1677" s="136">
        <v>-8351.94</v>
      </c>
      <c r="Q1677" s="114">
        <v>-0.95</v>
      </c>
      <c r="R1677" s="112"/>
      <c r="S1677" s="113"/>
      <c r="T1677" s="113"/>
      <c r="U1677" s="112"/>
    </row>
    <row r="1678" spans="1:21">
      <c r="A1678" s="116">
        <v>42471</v>
      </c>
      <c r="B1678" s="114" t="s">
        <v>5833</v>
      </c>
      <c r="C1678" s="116">
        <v>42471</v>
      </c>
      <c r="D1678" s="114" t="s">
        <v>5833</v>
      </c>
      <c r="E1678" s="114" t="s">
        <v>1244</v>
      </c>
      <c r="F1678" s="114"/>
      <c r="G1678" s="114"/>
      <c r="H1678" s="114" t="s">
        <v>30</v>
      </c>
      <c r="I1678" s="114" t="s">
        <v>19</v>
      </c>
      <c r="J1678" s="114" t="s">
        <v>5834</v>
      </c>
      <c r="K1678" s="114" t="s">
        <v>21</v>
      </c>
      <c r="L1678" s="114"/>
      <c r="M1678" s="136">
        <v>20287.12</v>
      </c>
      <c r="N1678" s="114" t="s">
        <v>18</v>
      </c>
      <c r="O1678" s="136">
        <v>8352.89</v>
      </c>
      <c r="P1678" s="136">
        <v>8351.94</v>
      </c>
      <c r="Q1678" s="114">
        <v>0.95</v>
      </c>
      <c r="R1678" s="112"/>
      <c r="S1678" s="113"/>
      <c r="T1678" s="113"/>
      <c r="U1678" s="112"/>
    </row>
    <row r="1679" spans="1:21">
      <c r="A1679" s="116">
        <v>42471</v>
      </c>
      <c r="B1679" s="114" t="s">
        <v>5833</v>
      </c>
      <c r="C1679" s="116">
        <v>42471</v>
      </c>
      <c r="D1679" s="114" t="s">
        <v>5833</v>
      </c>
      <c r="E1679" s="114" t="s">
        <v>1244</v>
      </c>
      <c r="F1679" s="114"/>
      <c r="G1679" s="114"/>
      <c r="H1679" s="114" t="s">
        <v>30</v>
      </c>
      <c r="I1679" s="114" t="s">
        <v>19</v>
      </c>
      <c r="J1679" s="114" t="s">
        <v>5834</v>
      </c>
      <c r="K1679" s="114"/>
      <c r="L1679" s="114" t="s">
        <v>20</v>
      </c>
      <c r="M1679" s="114">
        <v>-30.7</v>
      </c>
      <c r="N1679" s="114" t="s">
        <v>18</v>
      </c>
      <c r="O1679" s="114">
        <v>-12.64</v>
      </c>
      <c r="P1679" s="114">
        <v>-12.64</v>
      </c>
      <c r="Q1679" s="114">
        <v>0</v>
      </c>
      <c r="R1679" s="112"/>
      <c r="S1679" s="113"/>
      <c r="T1679" s="113"/>
      <c r="U1679" s="112"/>
    </row>
    <row r="1680" spans="1:21">
      <c r="A1680" s="116">
        <v>42471</v>
      </c>
      <c r="B1680" s="114" t="s">
        <v>5833</v>
      </c>
      <c r="C1680" s="116">
        <v>42471</v>
      </c>
      <c r="D1680" s="114" t="s">
        <v>5833</v>
      </c>
      <c r="E1680" s="114" t="s">
        <v>1244</v>
      </c>
      <c r="F1680" s="114"/>
      <c r="G1680" s="114"/>
      <c r="H1680" s="114" t="s">
        <v>30</v>
      </c>
      <c r="I1680" s="114" t="s">
        <v>19</v>
      </c>
      <c r="J1680" s="114" t="s">
        <v>5834</v>
      </c>
      <c r="K1680" s="114" t="s">
        <v>21</v>
      </c>
      <c r="L1680" s="114"/>
      <c r="M1680" s="114">
        <v>30.7</v>
      </c>
      <c r="N1680" s="114" t="s">
        <v>18</v>
      </c>
      <c r="O1680" s="114">
        <v>12.64</v>
      </c>
      <c r="P1680" s="114">
        <v>12.64</v>
      </c>
      <c r="Q1680" s="114">
        <v>0</v>
      </c>
      <c r="R1680" s="112"/>
      <c r="S1680" s="112"/>
      <c r="T1680" s="112"/>
      <c r="U1680" s="112"/>
    </row>
    <row r="1681" spans="1:21">
      <c r="A1681" s="116">
        <v>42471</v>
      </c>
      <c r="B1681" s="114" t="s">
        <v>5833</v>
      </c>
      <c r="C1681" s="116">
        <v>42471</v>
      </c>
      <c r="D1681" s="114" t="s">
        <v>5833</v>
      </c>
      <c r="E1681" s="114" t="s">
        <v>1244</v>
      </c>
      <c r="F1681" s="114"/>
      <c r="G1681" s="114"/>
      <c r="H1681" s="114" t="s">
        <v>30</v>
      </c>
      <c r="I1681" s="114" t="s">
        <v>19</v>
      </c>
      <c r="J1681" s="114" t="s">
        <v>5834</v>
      </c>
      <c r="K1681" s="114"/>
      <c r="L1681" s="114" t="s">
        <v>20</v>
      </c>
      <c r="M1681" s="114">
        <v>-52.88</v>
      </c>
      <c r="N1681" s="114" t="s">
        <v>18</v>
      </c>
      <c r="O1681" s="114">
        <v>-22.72</v>
      </c>
      <c r="P1681" s="114">
        <v>-22.72</v>
      </c>
      <c r="Q1681" s="114">
        <v>0.95</v>
      </c>
      <c r="R1681" s="112"/>
      <c r="S1681" s="112"/>
      <c r="T1681" s="112"/>
      <c r="U1681" s="112"/>
    </row>
    <row r="1682" spans="1:21">
      <c r="A1682" s="116">
        <v>42471</v>
      </c>
      <c r="B1682" s="114" t="s">
        <v>5833</v>
      </c>
      <c r="C1682" s="116">
        <v>42471</v>
      </c>
      <c r="D1682" s="114" t="s">
        <v>5833</v>
      </c>
      <c r="E1682" s="114" t="s">
        <v>1244</v>
      </c>
      <c r="F1682" s="114"/>
      <c r="G1682" s="114"/>
      <c r="H1682" s="114" t="s">
        <v>30</v>
      </c>
      <c r="I1682" s="114" t="s">
        <v>19</v>
      </c>
      <c r="J1682" s="114" t="s">
        <v>5834</v>
      </c>
      <c r="K1682" s="114"/>
      <c r="L1682" s="114" t="s">
        <v>20</v>
      </c>
      <c r="M1682" s="136">
        <v>-13524.74</v>
      </c>
      <c r="N1682" s="114" t="s">
        <v>18</v>
      </c>
      <c r="O1682" s="136">
        <v>-5568.59</v>
      </c>
      <c r="P1682" s="136">
        <v>-5569.46</v>
      </c>
      <c r="Q1682" s="114">
        <v>0.87</v>
      </c>
      <c r="R1682" s="112"/>
      <c r="S1682" s="112"/>
      <c r="T1682" s="112"/>
      <c r="U1682" s="112"/>
    </row>
    <row r="1683" spans="1:21">
      <c r="A1683" s="116">
        <v>42471</v>
      </c>
      <c r="B1683" s="114" t="s">
        <v>5833</v>
      </c>
      <c r="C1683" s="116">
        <v>42471</v>
      </c>
      <c r="D1683" s="114" t="s">
        <v>5833</v>
      </c>
      <c r="E1683" s="114" t="s">
        <v>1244</v>
      </c>
      <c r="F1683" s="114"/>
      <c r="G1683" s="114"/>
      <c r="H1683" s="114" t="s">
        <v>30</v>
      </c>
      <c r="I1683" s="114" t="s">
        <v>19</v>
      </c>
      <c r="J1683" s="114" t="s">
        <v>5834</v>
      </c>
      <c r="K1683" s="114" t="s">
        <v>21</v>
      </c>
      <c r="L1683" s="114"/>
      <c r="M1683" s="136">
        <v>13524.74</v>
      </c>
      <c r="N1683" s="114" t="s">
        <v>18</v>
      </c>
      <c r="O1683" s="136">
        <v>5568.59</v>
      </c>
      <c r="P1683" s="136">
        <v>5569.46</v>
      </c>
      <c r="Q1683" s="114">
        <v>-0.87</v>
      </c>
      <c r="R1683" s="112"/>
      <c r="S1683" s="112"/>
      <c r="T1683" s="112"/>
      <c r="U1683" s="112"/>
    </row>
    <row r="1684" spans="1:21">
      <c r="A1684" s="116">
        <v>42471</v>
      </c>
      <c r="B1684" s="114" t="s">
        <v>5835</v>
      </c>
      <c r="C1684" s="116">
        <v>42471</v>
      </c>
      <c r="D1684" s="114" t="s">
        <v>5835</v>
      </c>
      <c r="E1684" s="114" t="s">
        <v>1244</v>
      </c>
      <c r="F1684" s="114"/>
      <c r="G1684" s="114"/>
      <c r="H1684" s="114" t="s">
        <v>30</v>
      </c>
      <c r="I1684" s="114" t="s">
        <v>19</v>
      </c>
      <c r="J1684" s="114" t="s">
        <v>5836</v>
      </c>
      <c r="K1684" s="114"/>
      <c r="L1684" s="114" t="s">
        <v>20</v>
      </c>
      <c r="M1684" s="136">
        <v>-47397.09</v>
      </c>
      <c r="N1684" s="114" t="s">
        <v>18</v>
      </c>
      <c r="O1684" s="136">
        <v>-29386.2</v>
      </c>
      <c r="P1684" s="136">
        <v>-29386.2</v>
      </c>
      <c r="Q1684" s="136">
        <v>7627.69</v>
      </c>
      <c r="R1684" s="112"/>
      <c r="S1684" s="113"/>
      <c r="T1684" s="113"/>
      <c r="U1684" s="112"/>
    </row>
    <row r="1685" spans="1:21">
      <c r="A1685" s="116">
        <v>42471</v>
      </c>
      <c r="B1685" s="114" t="s">
        <v>5835</v>
      </c>
      <c r="C1685" s="116">
        <v>42471</v>
      </c>
      <c r="D1685" s="114" t="s">
        <v>5835</v>
      </c>
      <c r="E1685" s="114" t="s">
        <v>1244</v>
      </c>
      <c r="F1685" s="114"/>
      <c r="G1685" s="114"/>
      <c r="H1685" s="114" t="s">
        <v>30</v>
      </c>
      <c r="I1685" s="114" t="s">
        <v>19</v>
      </c>
      <c r="J1685" s="114" t="s">
        <v>5836</v>
      </c>
      <c r="K1685" s="114" t="s">
        <v>21</v>
      </c>
      <c r="L1685" s="114"/>
      <c r="M1685" s="136">
        <v>47397.09</v>
      </c>
      <c r="N1685" s="114" t="s">
        <v>18</v>
      </c>
      <c r="O1685" s="136">
        <v>29386.2</v>
      </c>
      <c r="P1685" s="136">
        <v>29386.2</v>
      </c>
      <c r="Q1685" s="136">
        <v>-7627.69</v>
      </c>
      <c r="R1685" s="112"/>
      <c r="S1685" s="113"/>
      <c r="T1685" s="113"/>
      <c r="U1685" s="112"/>
    </row>
    <row r="1686" spans="1:21">
      <c r="A1686" s="116">
        <v>42471</v>
      </c>
      <c r="B1686" s="114" t="s">
        <v>5835</v>
      </c>
      <c r="C1686" s="116">
        <v>42471</v>
      </c>
      <c r="D1686" s="114" t="s">
        <v>5835</v>
      </c>
      <c r="E1686" s="114" t="s">
        <v>1244</v>
      </c>
      <c r="F1686" s="114"/>
      <c r="G1686" s="114"/>
      <c r="H1686" s="114" t="s">
        <v>30</v>
      </c>
      <c r="I1686" s="114" t="s">
        <v>19</v>
      </c>
      <c r="J1686" s="114" t="s">
        <v>5836</v>
      </c>
      <c r="K1686" s="114"/>
      <c r="L1686" s="114" t="s">
        <v>20</v>
      </c>
      <c r="M1686" s="136">
        <v>-48180.42</v>
      </c>
      <c r="N1686" s="114" t="s">
        <v>18</v>
      </c>
      <c r="O1686" s="136">
        <v>-29871.86</v>
      </c>
      <c r="P1686" s="136">
        <v>-29871.86</v>
      </c>
      <c r="Q1686" s="136">
        <v>7873.08</v>
      </c>
      <c r="R1686" s="112"/>
      <c r="S1686" s="113"/>
      <c r="T1686" s="113"/>
      <c r="U1686" s="112"/>
    </row>
    <row r="1687" spans="1:21">
      <c r="A1687" s="116">
        <v>42471</v>
      </c>
      <c r="B1687" s="114" t="s">
        <v>5835</v>
      </c>
      <c r="C1687" s="116">
        <v>42471</v>
      </c>
      <c r="D1687" s="114" t="s">
        <v>5835</v>
      </c>
      <c r="E1687" s="114" t="s">
        <v>1244</v>
      </c>
      <c r="F1687" s="114"/>
      <c r="G1687" s="114"/>
      <c r="H1687" s="114" t="s">
        <v>30</v>
      </c>
      <c r="I1687" s="114" t="s">
        <v>19</v>
      </c>
      <c r="J1687" s="114" t="s">
        <v>5836</v>
      </c>
      <c r="K1687" s="114" t="s">
        <v>21</v>
      </c>
      <c r="L1687" s="114"/>
      <c r="M1687" s="136">
        <v>48180.42</v>
      </c>
      <c r="N1687" s="114" t="s">
        <v>18</v>
      </c>
      <c r="O1687" s="136">
        <v>29871.86</v>
      </c>
      <c r="P1687" s="136">
        <v>29871.86</v>
      </c>
      <c r="Q1687" s="136">
        <v>-7873.08</v>
      </c>
      <c r="R1687" s="112"/>
      <c r="S1687" s="113"/>
      <c r="T1687" s="113"/>
      <c r="U1687" s="112"/>
    </row>
    <row r="1688" spans="1:21" hidden="1">
      <c r="A1688" s="116">
        <v>42471</v>
      </c>
      <c r="B1688" s="114" t="s">
        <v>5837</v>
      </c>
      <c r="C1688" s="116">
        <v>42490</v>
      </c>
      <c r="D1688" s="114" t="s">
        <v>5513</v>
      </c>
      <c r="E1688" s="114" t="s">
        <v>1244</v>
      </c>
      <c r="F1688" s="114"/>
      <c r="G1688" s="114"/>
      <c r="H1688" s="114" t="s">
        <v>30</v>
      </c>
      <c r="I1688" s="114" t="s">
        <v>26</v>
      </c>
      <c r="J1688" s="114" t="s">
        <v>5514</v>
      </c>
      <c r="K1688" s="114" t="s">
        <v>21</v>
      </c>
      <c r="L1688" s="114"/>
      <c r="M1688" s="136">
        <v>48180.42</v>
      </c>
      <c r="N1688" s="114" t="s">
        <v>18</v>
      </c>
      <c r="O1688" s="136">
        <v>29871.86</v>
      </c>
      <c r="P1688" s="136">
        <v>21947.57</v>
      </c>
      <c r="Q1688" s="114">
        <v>51.21</v>
      </c>
      <c r="R1688" s="112"/>
      <c r="S1688" s="112"/>
      <c r="T1688" s="112"/>
      <c r="U1688" s="112"/>
    </row>
    <row r="1689" spans="1:21" hidden="1">
      <c r="A1689" s="116">
        <v>42472</v>
      </c>
      <c r="B1689" s="114" t="s">
        <v>5814</v>
      </c>
      <c r="C1689" s="116">
        <v>42490</v>
      </c>
      <c r="D1689" s="114" t="s">
        <v>5815</v>
      </c>
      <c r="E1689" s="114" t="s">
        <v>1244</v>
      </c>
      <c r="F1689" s="114"/>
      <c r="G1689" s="114"/>
      <c r="H1689" s="114" t="s">
        <v>30</v>
      </c>
      <c r="I1689" s="114" t="s">
        <v>17</v>
      </c>
      <c r="J1689" s="114" t="s">
        <v>5816</v>
      </c>
      <c r="K1689" s="114"/>
      <c r="L1689" s="114" t="s">
        <v>20</v>
      </c>
      <c r="M1689" s="136">
        <v>-14457.02</v>
      </c>
      <c r="N1689" s="114" t="s">
        <v>18</v>
      </c>
      <c r="O1689" s="136">
        <v>-8963.35</v>
      </c>
      <c r="P1689" s="136">
        <v>-8963.35</v>
      </c>
      <c r="Q1689" s="136">
        <v>2902.06</v>
      </c>
      <c r="R1689" s="112"/>
      <c r="S1689" s="113"/>
      <c r="T1689" s="113"/>
      <c r="U1689" s="112"/>
    </row>
    <row r="1690" spans="1:21">
      <c r="A1690" s="116">
        <v>42472</v>
      </c>
      <c r="B1690" s="114" t="s">
        <v>5831</v>
      </c>
      <c r="C1690" s="116">
        <v>42472</v>
      </c>
      <c r="D1690" s="114" t="s">
        <v>5831</v>
      </c>
      <c r="E1690" s="114" t="s">
        <v>1244</v>
      </c>
      <c r="F1690" s="114"/>
      <c r="G1690" s="114"/>
      <c r="H1690" s="114" t="s">
        <v>30</v>
      </c>
      <c r="I1690" s="114" t="s">
        <v>19</v>
      </c>
      <c r="J1690" s="114" t="s">
        <v>5832</v>
      </c>
      <c r="K1690" s="114"/>
      <c r="L1690" s="114" t="s">
        <v>20</v>
      </c>
      <c r="M1690" s="136">
        <v>-10000</v>
      </c>
      <c r="N1690" s="114" t="s">
        <v>18</v>
      </c>
      <c r="O1690" s="136">
        <v>-6200.01</v>
      </c>
      <c r="P1690" s="136">
        <v>-6200</v>
      </c>
      <c r="Q1690" s="136">
        <v>1609.31</v>
      </c>
      <c r="R1690" s="112"/>
      <c r="S1690" s="112"/>
      <c r="T1690" s="112"/>
      <c r="U1690" s="112"/>
    </row>
    <row r="1691" spans="1:21">
      <c r="A1691" s="116">
        <v>42472</v>
      </c>
      <c r="B1691" s="114" t="s">
        <v>5831</v>
      </c>
      <c r="C1691" s="116">
        <v>42472</v>
      </c>
      <c r="D1691" s="114" t="s">
        <v>5831</v>
      </c>
      <c r="E1691" s="114" t="s">
        <v>1244</v>
      </c>
      <c r="F1691" s="114"/>
      <c r="G1691" s="114"/>
      <c r="H1691" s="114" t="s">
        <v>30</v>
      </c>
      <c r="I1691" s="114" t="s">
        <v>19</v>
      </c>
      <c r="J1691" s="114" t="s">
        <v>5832</v>
      </c>
      <c r="K1691" s="114" t="s">
        <v>21</v>
      </c>
      <c r="L1691" s="114"/>
      <c r="M1691" s="136">
        <v>10000</v>
      </c>
      <c r="N1691" s="114" t="s">
        <v>18</v>
      </c>
      <c r="O1691" s="136">
        <v>6200.01</v>
      </c>
      <c r="P1691" s="136">
        <v>6200</v>
      </c>
      <c r="Q1691" s="136">
        <v>-1609.32</v>
      </c>
      <c r="R1691" s="112"/>
      <c r="S1691" s="112"/>
      <c r="T1691" s="112"/>
      <c r="U1691" s="112"/>
    </row>
    <row r="1692" spans="1:21">
      <c r="A1692" s="116">
        <v>42472</v>
      </c>
      <c r="B1692" s="114" t="s">
        <v>5824</v>
      </c>
      <c r="C1692" s="116">
        <v>42472</v>
      </c>
      <c r="D1692" s="114" t="s">
        <v>5824</v>
      </c>
      <c r="E1692" s="114" t="s">
        <v>1244</v>
      </c>
      <c r="F1692" s="114"/>
      <c r="G1692" s="114"/>
      <c r="H1692" s="114" t="s">
        <v>30</v>
      </c>
      <c r="I1692" s="114" t="s">
        <v>19</v>
      </c>
      <c r="J1692" s="114" t="s">
        <v>5825</v>
      </c>
      <c r="K1692" s="114" t="s">
        <v>21</v>
      </c>
      <c r="L1692" s="114"/>
      <c r="M1692" s="136">
        <v>3906.96</v>
      </c>
      <c r="N1692" s="114" t="s">
        <v>18</v>
      </c>
      <c r="O1692" s="136">
        <v>1638.04</v>
      </c>
      <c r="P1692" s="136">
        <v>1638.77</v>
      </c>
      <c r="Q1692" s="114">
        <v>-0.73</v>
      </c>
      <c r="R1692" s="112"/>
      <c r="S1692" s="113"/>
      <c r="T1692" s="113"/>
      <c r="U1692" s="112"/>
    </row>
    <row r="1693" spans="1:21">
      <c r="A1693" s="116">
        <v>42472</v>
      </c>
      <c r="B1693" s="114" t="s">
        <v>5822</v>
      </c>
      <c r="C1693" s="116">
        <v>42472</v>
      </c>
      <c r="D1693" s="114" t="s">
        <v>5822</v>
      </c>
      <c r="E1693" s="114" t="s">
        <v>1244</v>
      </c>
      <c r="F1693" s="114"/>
      <c r="G1693" s="114"/>
      <c r="H1693" s="114" t="s">
        <v>30</v>
      </c>
      <c r="I1693" s="114" t="s">
        <v>19</v>
      </c>
      <c r="J1693" s="114" t="s">
        <v>5823</v>
      </c>
      <c r="K1693" s="114"/>
      <c r="L1693" s="114" t="s">
        <v>20</v>
      </c>
      <c r="M1693" s="136">
        <v>-10000</v>
      </c>
      <c r="N1693" s="114" t="s">
        <v>18</v>
      </c>
      <c r="O1693" s="136">
        <v>-6200</v>
      </c>
      <c r="P1693" s="136">
        <v>-6200</v>
      </c>
      <c r="Q1693" s="136">
        <v>1609.32</v>
      </c>
      <c r="R1693" s="112"/>
      <c r="S1693" s="112"/>
      <c r="T1693" s="112"/>
      <c r="U1693" s="112"/>
    </row>
    <row r="1694" spans="1:21">
      <c r="A1694" s="116">
        <v>42471</v>
      </c>
      <c r="B1694" s="114" t="s">
        <v>5833</v>
      </c>
      <c r="C1694" s="116">
        <v>42471</v>
      </c>
      <c r="D1694" s="114" t="s">
        <v>5833</v>
      </c>
      <c r="E1694" s="114" t="s">
        <v>1244</v>
      </c>
      <c r="F1694" s="114"/>
      <c r="G1694" s="114"/>
      <c r="H1694" s="114" t="s">
        <v>30</v>
      </c>
      <c r="I1694" s="114" t="s">
        <v>19</v>
      </c>
      <c r="J1694" s="114" t="s">
        <v>5834</v>
      </c>
      <c r="K1694" s="114"/>
      <c r="L1694" s="114" t="s">
        <v>20</v>
      </c>
      <c r="M1694" s="114">
        <v>-0.16</v>
      </c>
      <c r="N1694" s="114" t="s">
        <v>18</v>
      </c>
      <c r="O1694" s="114">
        <v>-7.0000000000000007E-2</v>
      </c>
      <c r="P1694" s="114">
        <v>-7.0000000000000007E-2</v>
      </c>
      <c r="Q1694" s="114">
        <v>0</v>
      </c>
      <c r="R1694" s="112"/>
      <c r="S1694" s="113"/>
      <c r="T1694" s="113"/>
      <c r="U1694" s="112"/>
    </row>
    <row r="1695" spans="1:21">
      <c r="A1695" s="116">
        <v>42471</v>
      </c>
      <c r="B1695" s="114" t="s">
        <v>5833</v>
      </c>
      <c r="C1695" s="116">
        <v>42471</v>
      </c>
      <c r="D1695" s="114" t="s">
        <v>5833</v>
      </c>
      <c r="E1695" s="114" t="s">
        <v>1244</v>
      </c>
      <c r="F1695" s="114"/>
      <c r="G1695" s="114"/>
      <c r="H1695" s="114" t="s">
        <v>30</v>
      </c>
      <c r="I1695" s="114" t="s">
        <v>19</v>
      </c>
      <c r="J1695" s="114" t="s">
        <v>5834</v>
      </c>
      <c r="K1695" s="114"/>
      <c r="L1695" s="114" t="s">
        <v>20</v>
      </c>
      <c r="M1695" s="114">
        <v>-35.26</v>
      </c>
      <c r="N1695" s="114" t="s">
        <v>18</v>
      </c>
      <c r="O1695" s="114">
        <v>-13.65</v>
      </c>
      <c r="P1695" s="114">
        <v>-13.65</v>
      </c>
      <c r="Q1695" s="114">
        <v>-0.87</v>
      </c>
      <c r="R1695" s="112"/>
      <c r="S1695" s="113"/>
      <c r="T1695" s="113"/>
      <c r="U1695" s="113"/>
    </row>
    <row r="1696" spans="1:21" hidden="1">
      <c r="A1696" s="116">
        <v>42471</v>
      </c>
      <c r="B1696" s="114" t="s">
        <v>5838</v>
      </c>
      <c r="C1696" s="116">
        <v>42490</v>
      </c>
      <c r="D1696" s="114" t="s">
        <v>5839</v>
      </c>
      <c r="E1696" s="114" t="s">
        <v>1244</v>
      </c>
      <c r="F1696" s="114"/>
      <c r="G1696" s="114"/>
      <c r="H1696" s="114" t="s">
        <v>30</v>
      </c>
      <c r="I1696" s="114" t="s">
        <v>17</v>
      </c>
      <c r="J1696" s="114" t="s">
        <v>5840</v>
      </c>
      <c r="K1696" s="114"/>
      <c r="L1696" s="114" t="s">
        <v>20</v>
      </c>
      <c r="M1696" s="136">
        <v>-13555.44</v>
      </c>
      <c r="N1696" s="114" t="s">
        <v>18</v>
      </c>
      <c r="O1696" s="136">
        <v>-5582.1</v>
      </c>
      <c r="P1696" s="136">
        <v>-5582.1</v>
      </c>
      <c r="Q1696" s="114">
        <v>0.87</v>
      </c>
      <c r="R1696" s="112"/>
      <c r="S1696" s="112"/>
      <c r="T1696" s="112"/>
      <c r="U1696" s="112"/>
    </row>
    <row r="1697" spans="1:21">
      <c r="A1697" s="116">
        <v>42471</v>
      </c>
      <c r="B1697" s="114" t="s">
        <v>5841</v>
      </c>
      <c r="C1697" s="116">
        <v>42471</v>
      </c>
      <c r="D1697" s="114" t="s">
        <v>5841</v>
      </c>
      <c r="E1697" s="114" t="s">
        <v>1244</v>
      </c>
      <c r="F1697" s="114"/>
      <c r="G1697" s="114"/>
      <c r="H1697" s="114" t="s">
        <v>30</v>
      </c>
      <c r="I1697" s="114" t="s">
        <v>19</v>
      </c>
      <c r="J1697" s="114" t="s">
        <v>5842</v>
      </c>
      <c r="K1697" s="114"/>
      <c r="L1697" s="114" t="s">
        <v>20</v>
      </c>
      <c r="M1697" s="136">
        <v>-10732.02</v>
      </c>
      <c r="N1697" s="114" t="s">
        <v>18</v>
      </c>
      <c r="O1697" s="136">
        <v>-4418.74</v>
      </c>
      <c r="P1697" s="136">
        <v>-4418.62</v>
      </c>
      <c r="Q1697" s="114">
        <v>-0.12</v>
      </c>
      <c r="R1697" s="112"/>
      <c r="S1697" s="112"/>
      <c r="T1697" s="112"/>
      <c r="U1697" s="112"/>
    </row>
    <row r="1698" spans="1:21">
      <c r="A1698" s="116">
        <v>42471</v>
      </c>
      <c r="B1698" s="114" t="s">
        <v>5841</v>
      </c>
      <c r="C1698" s="116">
        <v>42471</v>
      </c>
      <c r="D1698" s="114" t="s">
        <v>5841</v>
      </c>
      <c r="E1698" s="114" t="s">
        <v>1244</v>
      </c>
      <c r="F1698" s="114"/>
      <c r="G1698" s="114"/>
      <c r="H1698" s="114" t="s">
        <v>30</v>
      </c>
      <c r="I1698" s="114" t="s">
        <v>19</v>
      </c>
      <c r="J1698" s="114" t="s">
        <v>5842</v>
      </c>
      <c r="K1698" s="114" t="s">
        <v>21</v>
      </c>
      <c r="L1698" s="114"/>
      <c r="M1698" s="136">
        <v>10732.02</v>
      </c>
      <c r="N1698" s="114" t="s">
        <v>18</v>
      </c>
      <c r="O1698" s="136">
        <v>4418.74</v>
      </c>
      <c r="P1698" s="136">
        <v>4418.62</v>
      </c>
      <c r="Q1698" s="114">
        <v>0.12</v>
      </c>
      <c r="R1698" s="112"/>
      <c r="S1698" s="113"/>
      <c r="T1698" s="113"/>
      <c r="U1698" s="112"/>
    </row>
    <row r="1699" spans="1:21">
      <c r="A1699" s="116">
        <v>42471</v>
      </c>
      <c r="B1699" s="114" t="s">
        <v>5841</v>
      </c>
      <c r="C1699" s="116">
        <v>42471</v>
      </c>
      <c r="D1699" s="114" t="s">
        <v>5841</v>
      </c>
      <c r="E1699" s="114" t="s">
        <v>1244</v>
      </c>
      <c r="F1699" s="114"/>
      <c r="G1699" s="114"/>
      <c r="H1699" s="114" t="s">
        <v>30</v>
      </c>
      <c r="I1699" s="114" t="s">
        <v>19</v>
      </c>
      <c r="J1699" s="114" t="s">
        <v>5842</v>
      </c>
      <c r="K1699" s="114"/>
      <c r="L1699" s="114" t="s">
        <v>20</v>
      </c>
      <c r="M1699" s="136">
        <v>-3612.67</v>
      </c>
      <c r="N1699" s="114" t="s">
        <v>18</v>
      </c>
      <c r="O1699" s="136">
        <v>-1487.45</v>
      </c>
      <c r="P1699" s="136">
        <v>-1488.02</v>
      </c>
      <c r="Q1699" s="114">
        <v>0.56999999999999995</v>
      </c>
      <c r="R1699" s="112"/>
      <c r="S1699" s="113"/>
      <c r="T1699" s="113"/>
      <c r="U1699" s="112"/>
    </row>
    <row r="1700" spans="1:21">
      <c r="A1700" s="116">
        <v>42471</v>
      </c>
      <c r="B1700" s="114" t="s">
        <v>5841</v>
      </c>
      <c r="C1700" s="116">
        <v>42471</v>
      </c>
      <c r="D1700" s="114" t="s">
        <v>5841</v>
      </c>
      <c r="E1700" s="114" t="s">
        <v>1244</v>
      </c>
      <c r="F1700" s="114"/>
      <c r="G1700" s="114"/>
      <c r="H1700" s="114" t="s">
        <v>30</v>
      </c>
      <c r="I1700" s="114" t="s">
        <v>19</v>
      </c>
      <c r="J1700" s="114" t="s">
        <v>5842</v>
      </c>
      <c r="K1700" s="114" t="s">
        <v>21</v>
      </c>
      <c r="L1700" s="114"/>
      <c r="M1700" s="136">
        <v>3612.67</v>
      </c>
      <c r="N1700" s="114" t="s">
        <v>18</v>
      </c>
      <c r="O1700" s="136">
        <v>1487.45</v>
      </c>
      <c r="P1700" s="136">
        <v>1488.02</v>
      </c>
      <c r="Q1700" s="114">
        <v>-0.56999999999999995</v>
      </c>
      <c r="R1700" s="112"/>
      <c r="S1700" s="112"/>
      <c r="T1700" s="112"/>
      <c r="U1700" s="112"/>
    </row>
    <row r="1701" spans="1:21">
      <c r="A1701" s="116">
        <v>42471</v>
      </c>
      <c r="B1701" s="114" t="s">
        <v>5841</v>
      </c>
      <c r="C1701" s="116">
        <v>42471</v>
      </c>
      <c r="D1701" s="114" t="s">
        <v>5841</v>
      </c>
      <c r="E1701" s="114" t="s">
        <v>1244</v>
      </c>
      <c r="F1701" s="114"/>
      <c r="G1701" s="114"/>
      <c r="H1701" s="114" t="s">
        <v>30</v>
      </c>
      <c r="I1701" s="114" t="s">
        <v>19</v>
      </c>
      <c r="J1701" s="114" t="s">
        <v>5842</v>
      </c>
      <c r="K1701" s="114"/>
      <c r="L1701" s="114" t="s">
        <v>20</v>
      </c>
      <c r="M1701" s="136">
        <v>-4042.13</v>
      </c>
      <c r="N1701" s="114" t="s">
        <v>18</v>
      </c>
      <c r="O1701" s="136">
        <v>-2506.12</v>
      </c>
      <c r="P1701" s="136">
        <v>-2506.12</v>
      </c>
      <c r="Q1701" s="114">
        <v>654.79</v>
      </c>
      <c r="R1701" s="112"/>
      <c r="S1701" s="112"/>
      <c r="T1701" s="112"/>
      <c r="U1701" s="112"/>
    </row>
    <row r="1702" spans="1:21">
      <c r="A1702" s="116">
        <v>42471</v>
      </c>
      <c r="B1702" s="114" t="s">
        <v>5841</v>
      </c>
      <c r="C1702" s="116">
        <v>42471</v>
      </c>
      <c r="D1702" s="114" t="s">
        <v>5841</v>
      </c>
      <c r="E1702" s="114" t="s">
        <v>1244</v>
      </c>
      <c r="F1702" s="114"/>
      <c r="G1702" s="114"/>
      <c r="H1702" s="114" t="s">
        <v>30</v>
      </c>
      <c r="I1702" s="114" t="s">
        <v>19</v>
      </c>
      <c r="J1702" s="114" t="s">
        <v>5842</v>
      </c>
      <c r="K1702" s="114" t="s">
        <v>21</v>
      </c>
      <c r="L1702" s="114"/>
      <c r="M1702" s="136">
        <v>4042.13</v>
      </c>
      <c r="N1702" s="114" t="s">
        <v>18</v>
      </c>
      <c r="O1702" s="136">
        <v>2506.12</v>
      </c>
      <c r="P1702" s="136">
        <v>2506.12</v>
      </c>
      <c r="Q1702" s="114">
        <v>-654.79</v>
      </c>
      <c r="R1702" s="112"/>
      <c r="S1702" s="112"/>
      <c r="T1702" s="112"/>
      <c r="U1702" s="112"/>
    </row>
    <row r="1703" spans="1:21">
      <c r="A1703" s="116">
        <v>42471</v>
      </c>
      <c r="B1703" s="114" t="s">
        <v>5841</v>
      </c>
      <c r="C1703" s="116">
        <v>42471</v>
      </c>
      <c r="D1703" s="114" t="s">
        <v>5841</v>
      </c>
      <c r="E1703" s="114" t="s">
        <v>1244</v>
      </c>
      <c r="F1703" s="114"/>
      <c r="G1703" s="114"/>
      <c r="H1703" s="114" t="s">
        <v>30</v>
      </c>
      <c r="I1703" s="114" t="s">
        <v>19</v>
      </c>
      <c r="J1703" s="114" t="s">
        <v>5842</v>
      </c>
      <c r="K1703" s="114"/>
      <c r="L1703" s="114" t="s">
        <v>20</v>
      </c>
      <c r="M1703" s="114">
        <v>-2.02</v>
      </c>
      <c r="N1703" s="114" t="s">
        <v>18</v>
      </c>
      <c r="O1703" s="114">
        <v>-1.25</v>
      </c>
      <c r="P1703" s="114">
        <v>-1.25</v>
      </c>
      <c r="Q1703" s="114">
        <v>0.4</v>
      </c>
      <c r="R1703" s="112"/>
      <c r="S1703" s="113"/>
      <c r="T1703" s="113"/>
      <c r="U1703" s="112"/>
    </row>
    <row r="1704" spans="1:21">
      <c r="A1704" s="116">
        <v>42471</v>
      </c>
      <c r="B1704" s="114" t="s">
        <v>5841</v>
      </c>
      <c r="C1704" s="116">
        <v>42471</v>
      </c>
      <c r="D1704" s="114" t="s">
        <v>5841</v>
      </c>
      <c r="E1704" s="114" t="s">
        <v>1244</v>
      </c>
      <c r="F1704" s="114"/>
      <c r="G1704" s="114"/>
      <c r="H1704" s="114" t="s">
        <v>30</v>
      </c>
      <c r="I1704" s="114" t="s">
        <v>19</v>
      </c>
      <c r="J1704" s="114" t="s">
        <v>5842</v>
      </c>
      <c r="K1704" s="114"/>
      <c r="L1704" s="114" t="s">
        <v>20</v>
      </c>
      <c r="M1704" s="114">
        <v>-775.92</v>
      </c>
      <c r="N1704" s="114" t="s">
        <v>18</v>
      </c>
      <c r="O1704" s="114">
        <v>-325.27</v>
      </c>
      <c r="P1704" s="114">
        <v>-326.5</v>
      </c>
      <c r="Q1704" s="114">
        <v>1.19</v>
      </c>
      <c r="R1704" s="112"/>
      <c r="S1704" s="113"/>
      <c r="T1704" s="113"/>
      <c r="U1704" s="112"/>
    </row>
    <row r="1705" spans="1:21">
      <c r="A1705" s="116">
        <v>42471</v>
      </c>
      <c r="B1705" s="114" t="s">
        <v>5841</v>
      </c>
      <c r="C1705" s="116">
        <v>42471</v>
      </c>
      <c r="D1705" s="114" t="s">
        <v>5841</v>
      </c>
      <c r="E1705" s="114" t="s">
        <v>1244</v>
      </c>
      <c r="F1705" s="114"/>
      <c r="G1705" s="114"/>
      <c r="H1705" s="114" t="s">
        <v>30</v>
      </c>
      <c r="I1705" s="114" t="s">
        <v>19</v>
      </c>
      <c r="J1705" s="114" t="s">
        <v>5842</v>
      </c>
      <c r="K1705" s="114" t="s">
        <v>21</v>
      </c>
      <c r="L1705" s="114"/>
      <c r="M1705" s="114">
        <v>775.92</v>
      </c>
      <c r="N1705" s="114" t="s">
        <v>18</v>
      </c>
      <c r="O1705" s="114">
        <v>325.27</v>
      </c>
      <c r="P1705" s="114">
        <v>326.5</v>
      </c>
      <c r="Q1705" s="114">
        <v>-1.19</v>
      </c>
      <c r="R1705" s="112"/>
      <c r="S1705" s="113"/>
      <c r="T1705" s="113"/>
      <c r="U1705" s="112"/>
    </row>
    <row r="1706" spans="1:21">
      <c r="A1706" s="116">
        <v>42471</v>
      </c>
      <c r="B1706" s="114" t="s">
        <v>5841</v>
      </c>
      <c r="C1706" s="116">
        <v>42471</v>
      </c>
      <c r="D1706" s="114" t="s">
        <v>5841</v>
      </c>
      <c r="E1706" s="114" t="s">
        <v>1244</v>
      </c>
      <c r="F1706" s="114"/>
      <c r="G1706" s="114"/>
      <c r="H1706" s="114" t="s">
        <v>30</v>
      </c>
      <c r="I1706" s="114" t="s">
        <v>19</v>
      </c>
      <c r="J1706" s="114" t="s">
        <v>5842</v>
      </c>
      <c r="K1706" s="114"/>
      <c r="L1706" s="114" t="s">
        <v>20</v>
      </c>
      <c r="M1706" s="136">
        <v>-1132.31</v>
      </c>
      <c r="N1706" s="114" t="s">
        <v>18</v>
      </c>
      <c r="O1706" s="114">
        <v>-474.73</v>
      </c>
      <c r="P1706" s="114">
        <v>-475.95</v>
      </c>
      <c r="Q1706" s="114">
        <v>1.22</v>
      </c>
      <c r="R1706" s="112"/>
      <c r="S1706" s="113"/>
      <c r="T1706" s="113"/>
      <c r="U1706" s="112"/>
    </row>
    <row r="1707" spans="1:21">
      <c r="A1707" s="116">
        <v>42471</v>
      </c>
      <c r="B1707" s="114" t="s">
        <v>5841</v>
      </c>
      <c r="C1707" s="116">
        <v>42471</v>
      </c>
      <c r="D1707" s="114" t="s">
        <v>5841</v>
      </c>
      <c r="E1707" s="114" t="s">
        <v>1244</v>
      </c>
      <c r="F1707" s="114"/>
      <c r="G1707" s="114"/>
      <c r="H1707" s="114" t="s">
        <v>30</v>
      </c>
      <c r="I1707" s="114" t="s">
        <v>19</v>
      </c>
      <c r="J1707" s="114" t="s">
        <v>5842</v>
      </c>
      <c r="K1707" s="114" t="s">
        <v>21</v>
      </c>
      <c r="L1707" s="114"/>
      <c r="M1707" s="136">
        <v>1132.31</v>
      </c>
      <c r="N1707" s="114" t="s">
        <v>18</v>
      </c>
      <c r="O1707" s="114">
        <v>474.73</v>
      </c>
      <c r="P1707" s="114">
        <v>475.95</v>
      </c>
      <c r="Q1707" s="114">
        <v>-1.22</v>
      </c>
      <c r="R1707" s="112"/>
      <c r="S1707" s="113"/>
      <c r="T1707" s="113"/>
      <c r="U1707" s="112"/>
    </row>
    <row r="1708" spans="1:21">
      <c r="A1708" s="116">
        <v>42471</v>
      </c>
      <c r="B1708" s="114" t="s">
        <v>5841</v>
      </c>
      <c r="C1708" s="116">
        <v>42471</v>
      </c>
      <c r="D1708" s="114" t="s">
        <v>5841</v>
      </c>
      <c r="E1708" s="114" t="s">
        <v>1244</v>
      </c>
      <c r="F1708" s="114"/>
      <c r="G1708" s="114"/>
      <c r="H1708" s="114" t="s">
        <v>30</v>
      </c>
      <c r="I1708" s="114" t="s">
        <v>19</v>
      </c>
      <c r="J1708" s="114" t="s">
        <v>5842</v>
      </c>
      <c r="K1708" s="114"/>
      <c r="L1708" s="114" t="s">
        <v>20</v>
      </c>
      <c r="M1708" s="114">
        <v>-27.98</v>
      </c>
      <c r="N1708" s="114" t="s">
        <v>18</v>
      </c>
      <c r="O1708" s="114">
        <v>-11.64</v>
      </c>
      <c r="P1708" s="114">
        <v>-11.64</v>
      </c>
      <c r="Q1708" s="114">
        <v>0.12</v>
      </c>
      <c r="R1708" s="112"/>
      <c r="S1708" s="112"/>
      <c r="T1708" s="112"/>
      <c r="U1708" s="112"/>
    </row>
    <row r="1709" spans="1:21">
      <c r="A1709" s="116">
        <v>42471</v>
      </c>
      <c r="B1709" s="114" t="s">
        <v>5841</v>
      </c>
      <c r="C1709" s="116">
        <v>42471</v>
      </c>
      <c r="D1709" s="114" t="s">
        <v>5841</v>
      </c>
      <c r="E1709" s="114" t="s">
        <v>1244</v>
      </c>
      <c r="F1709" s="114"/>
      <c r="G1709" s="114"/>
      <c r="H1709" s="114" t="s">
        <v>30</v>
      </c>
      <c r="I1709" s="114" t="s">
        <v>19</v>
      </c>
      <c r="J1709" s="114" t="s">
        <v>5842</v>
      </c>
      <c r="K1709" s="114"/>
      <c r="L1709" s="114" t="s">
        <v>20</v>
      </c>
      <c r="M1709" s="114">
        <v>-9.42</v>
      </c>
      <c r="N1709" s="114" t="s">
        <v>18</v>
      </c>
      <c r="O1709" s="114">
        <v>-3.31</v>
      </c>
      <c r="P1709" s="114">
        <v>-3.31</v>
      </c>
      <c r="Q1709" s="114">
        <v>-0.56999999999999995</v>
      </c>
      <c r="R1709" s="112"/>
      <c r="S1709" s="113"/>
      <c r="T1709" s="113"/>
      <c r="U1709" s="112"/>
    </row>
    <row r="1710" spans="1:21">
      <c r="A1710" s="116">
        <v>42471</v>
      </c>
      <c r="B1710" s="114" t="s">
        <v>5841</v>
      </c>
      <c r="C1710" s="116">
        <v>42471</v>
      </c>
      <c r="D1710" s="114" t="s">
        <v>5841</v>
      </c>
      <c r="E1710" s="114" t="s">
        <v>1244</v>
      </c>
      <c r="F1710" s="114"/>
      <c r="G1710" s="114"/>
      <c r="H1710" s="114" t="s">
        <v>30</v>
      </c>
      <c r="I1710" s="114" t="s">
        <v>19</v>
      </c>
      <c r="J1710" s="114" t="s">
        <v>5842</v>
      </c>
      <c r="K1710" s="114"/>
      <c r="L1710" s="114" t="s">
        <v>20</v>
      </c>
      <c r="M1710" s="114">
        <v>-2.95</v>
      </c>
      <c r="N1710" s="114" t="s">
        <v>18</v>
      </c>
      <c r="O1710" s="114">
        <v>-0.02</v>
      </c>
      <c r="P1710" s="114">
        <v>-0.02</v>
      </c>
      <c r="Q1710" s="114">
        <v>-1.22</v>
      </c>
      <c r="R1710" s="112"/>
      <c r="S1710" s="113"/>
      <c r="T1710" s="113"/>
      <c r="U1710" s="113"/>
    </row>
    <row r="1711" spans="1:21">
      <c r="A1711" s="116">
        <v>42471</v>
      </c>
      <c r="B1711" s="114" t="s">
        <v>5841</v>
      </c>
      <c r="C1711" s="116">
        <v>42471</v>
      </c>
      <c r="D1711" s="114" t="s">
        <v>5841</v>
      </c>
      <c r="E1711" s="114" t="s">
        <v>1244</v>
      </c>
      <c r="F1711" s="114"/>
      <c r="G1711" s="114"/>
      <c r="H1711" s="114" t="s">
        <v>30</v>
      </c>
      <c r="I1711" s="114" t="s">
        <v>19</v>
      </c>
      <c r="J1711" s="114" t="s">
        <v>5842</v>
      </c>
      <c r="K1711" s="114"/>
      <c r="L1711" s="114" t="s">
        <v>20</v>
      </c>
      <c r="M1711" s="114">
        <v>-10.54</v>
      </c>
      <c r="N1711" s="114" t="s">
        <v>18</v>
      </c>
      <c r="O1711" s="114">
        <v>-6.53</v>
      </c>
      <c r="P1711" s="114">
        <v>-6.53</v>
      </c>
      <c r="Q1711" s="114">
        <v>1.7</v>
      </c>
      <c r="R1711" s="112"/>
      <c r="S1711" s="113"/>
      <c r="T1711" s="113"/>
      <c r="U1711" s="113"/>
    </row>
    <row r="1712" spans="1:21">
      <c r="A1712" s="116">
        <v>42472</v>
      </c>
      <c r="B1712" s="114" t="s">
        <v>5843</v>
      </c>
      <c r="C1712" s="116">
        <v>42472</v>
      </c>
      <c r="D1712" s="114" t="s">
        <v>5843</v>
      </c>
      <c r="E1712" s="114" t="s">
        <v>1244</v>
      </c>
      <c r="F1712" s="114"/>
      <c r="G1712" s="114"/>
      <c r="H1712" s="114" t="s">
        <v>30</v>
      </c>
      <c r="I1712" s="114" t="s">
        <v>19</v>
      </c>
      <c r="J1712" s="114" t="s">
        <v>5844</v>
      </c>
      <c r="K1712" s="114"/>
      <c r="L1712" s="114" t="s">
        <v>20</v>
      </c>
      <c r="M1712" s="136">
        <v>-9974</v>
      </c>
      <c r="N1712" s="114" t="s">
        <v>18</v>
      </c>
      <c r="O1712" s="136">
        <v>-4181.72</v>
      </c>
      <c r="P1712" s="136">
        <v>-4181.41</v>
      </c>
      <c r="Q1712" s="114">
        <v>-0.31</v>
      </c>
      <c r="R1712" s="112"/>
      <c r="S1712" s="113"/>
      <c r="T1712" s="113"/>
      <c r="U1712" s="112"/>
    </row>
    <row r="1713" spans="1:21">
      <c r="A1713" s="116">
        <v>42472</v>
      </c>
      <c r="B1713" s="114" t="s">
        <v>5843</v>
      </c>
      <c r="C1713" s="116">
        <v>42472</v>
      </c>
      <c r="D1713" s="114" t="s">
        <v>5843</v>
      </c>
      <c r="E1713" s="114" t="s">
        <v>1244</v>
      </c>
      <c r="F1713" s="114"/>
      <c r="G1713" s="114"/>
      <c r="H1713" s="114" t="s">
        <v>30</v>
      </c>
      <c r="I1713" s="114" t="s">
        <v>19</v>
      </c>
      <c r="J1713" s="114" t="s">
        <v>5844</v>
      </c>
      <c r="K1713" s="114" t="s">
        <v>21</v>
      </c>
      <c r="L1713" s="114"/>
      <c r="M1713" s="136">
        <v>9974</v>
      </c>
      <c r="N1713" s="114" t="s">
        <v>18</v>
      </c>
      <c r="O1713" s="136">
        <v>4181.72</v>
      </c>
      <c r="P1713" s="136">
        <v>4181.41</v>
      </c>
      <c r="Q1713" s="114">
        <v>0.31</v>
      </c>
      <c r="R1713" s="112"/>
      <c r="S1713" s="113"/>
      <c r="T1713" s="113"/>
      <c r="U1713" s="112"/>
    </row>
    <row r="1714" spans="1:21">
      <c r="A1714" s="116">
        <v>42472</v>
      </c>
      <c r="B1714" s="114" t="s">
        <v>5843</v>
      </c>
      <c r="C1714" s="116">
        <v>42472</v>
      </c>
      <c r="D1714" s="114" t="s">
        <v>5843</v>
      </c>
      <c r="E1714" s="114" t="s">
        <v>1244</v>
      </c>
      <c r="F1714" s="114"/>
      <c r="G1714" s="114"/>
      <c r="H1714" s="114" t="s">
        <v>30</v>
      </c>
      <c r="I1714" s="114" t="s">
        <v>19</v>
      </c>
      <c r="J1714" s="114" t="s">
        <v>5844</v>
      </c>
      <c r="K1714" s="114"/>
      <c r="L1714" s="114" t="s">
        <v>20</v>
      </c>
      <c r="M1714" s="136">
        <v>-6067.04</v>
      </c>
      <c r="N1714" s="114" t="s">
        <v>18</v>
      </c>
      <c r="O1714" s="136">
        <v>-2543.6799999999998</v>
      </c>
      <c r="P1714" s="136">
        <v>-2543.6799999999998</v>
      </c>
      <c r="Q1714" s="114">
        <v>0</v>
      </c>
      <c r="R1714" s="112"/>
      <c r="S1714" s="113"/>
      <c r="T1714" s="113"/>
      <c r="U1714" s="112"/>
    </row>
    <row r="1715" spans="1:21">
      <c r="A1715" s="116">
        <v>42472</v>
      </c>
      <c r="B1715" s="114" t="s">
        <v>5843</v>
      </c>
      <c r="C1715" s="116">
        <v>42472</v>
      </c>
      <c r="D1715" s="114" t="s">
        <v>5843</v>
      </c>
      <c r="E1715" s="114" t="s">
        <v>1244</v>
      </c>
      <c r="F1715" s="114"/>
      <c r="G1715" s="114"/>
      <c r="H1715" s="114" t="s">
        <v>30</v>
      </c>
      <c r="I1715" s="114" t="s">
        <v>19</v>
      </c>
      <c r="J1715" s="114" t="s">
        <v>5844</v>
      </c>
      <c r="K1715" s="114" t="s">
        <v>21</v>
      </c>
      <c r="L1715" s="114"/>
      <c r="M1715" s="136">
        <v>6067.04</v>
      </c>
      <c r="N1715" s="114" t="s">
        <v>18</v>
      </c>
      <c r="O1715" s="136">
        <v>2543.6799999999998</v>
      </c>
      <c r="P1715" s="136">
        <v>2543.6799999999998</v>
      </c>
      <c r="Q1715" s="114">
        <v>0</v>
      </c>
      <c r="R1715" s="112"/>
      <c r="S1715" s="113"/>
      <c r="T1715" s="113"/>
      <c r="U1715" s="113"/>
    </row>
    <row r="1716" spans="1:21">
      <c r="A1716" s="116">
        <v>42472</v>
      </c>
      <c r="B1716" s="114" t="s">
        <v>5843</v>
      </c>
      <c r="C1716" s="116">
        <v>42472</v>
      </c>
      <c r="D1716" s="114" t="s">
        <v>5843</v>
      </c>
      <c r="E1716" s="114" t="s">
        <v>1244</v>
      </c>
      <c r="F1716" s="114"/>
      <c r="G1716" s="114"/>
      <c r="H1716" s="114" t="s">
        <v>30</v>
      </c>
      <c r="I1716" s="114" t="s">
        <v>19</v>
      </c>
      <c r="J1716" s="114" t="s">
        <v>5844</v>
      </c>
      <c r="K1716" s="114"/>
      <c r="L1716" s="114" t="s">
        <v>20</v>
      </c>
      <c r="M1716" s="114">
        <v>-26</v>
      </c>
      <c r="N1716" s="114" t="s">
        <v>18</v>
      </c>
      <c r="O1716" s="114">
        <v>-11.21</v>
      </c>
      <c r="P1716" s="114">
        <v>-11.21</v>
      </c>
      <c r="Q1716" s="114">
        <v>0.31</v>
      </c>
      <c r="R1716" s="112"/>
      <c r="S1716" s="112"/>
      <c r="T1716" s="112"/>
      <c r="U1716" s="112"/>
    </row>
    <row r="1717" spans="1:21">
      <c r="A1717" s="116">
        <v>42472</v>
      </c>
      <c r="B1717" s="114" t="s">
        <v>5843</v>
      </c>
      <c r="C1717" s="116">
        <v>42472</v>
      </c>
      <c r="D1717" s="114" t="s">
        <v>5843</v>
      </c>
      <c r="E1717" s="114" t="s">
        <v>1244</v>
      </c>
      <c r="F1717" s="114"/>
      <c r="G1717" s="114"/>
      <c r="H1717" s="114" t="s">
        <v>30</v>
      </c>
      <c r="I1717" s="114" t="s">
        <v>19</v>
      </c>
      <c r="J1717" s="114" t="s">
        <v>5844</v>
      </c>
      <c r="K1717" s="114"/>
      <c r="L1717" s="114" t="s">
        <v>20</v>
      </c>
      <c r="M1717" s="114">
        <v>-15.82</v>
      </c>
      <c r="N1717" s="114" t="s">
        <v>18</v>
      </c>
      <c r="O1717" s="114">
        <v>-6.63</v>
      </c>
      <c r="P1717" s="114">
        <v>-6.63</v>
      </c>
      <c r="Q1717" s="114">
        <v>0</v>
      </c>
      <c r="R1717" s="112"/>
      <c r="S1717" s="112"/>
      <c r="T1717" s="112"/>
      <c r="U1717" s="112"/>
    </row>
    <row r="1718" spans="1:21">
      <c r="A1718" s="116">
        <v>42472</v>
      </c>
      <c r="B1718" s="114" t="s">
        <v>5822</v>
      </c>
      <c r="C1718" s="116">
        <v>42472</v>
      </c>
      <c r="D1718" s="114" t="s">
        <v>5822</v>
      </c>
      <c r="E1718" s="114" t="s">
        <v>1244</v>
      </c>
      <c r="F1718" s="114"/>
      <c r="G1718" s="114"/>
      <c r="H1718" s="114" t="s">
        <v>30</v>
      </c>
      <c r="I1718" s="114" t="s">
        <v>19</v>
      </c>
      <c r="J1718" s="114" t="s">
        <v>5823</v>
      </c>
      <c r="K1718" s="114" t="s">
        <v>21</v>
      </c>
      <c r="L1718" s="114"/>
      <c r="M1718" s="136">
        <v>10000</v>
      </c>
      <c r="N1718" s="114" t="s">
        <v>18</v>
      </c>
      <c r="O1718" s="136">
        <v>6200</v>
      </c>
      <c r="P1718" s="136">
        <v>6200</v>
      </c>
      <c r="Q1718" s="136">
        <v>-1609.32</v>
      </c>
      <c r="R1718" s="112"/>
      <c r="S1718" s="112"/>
      <c r="T1718" s="112"/>
      <c r="U1718" s="112"/>
    </row>
    <row r="1719" spans="1:21">
      <c r="A1719" s="116">
        <v>42472</v>
      </c>
      <c r="B1719" s="114" t="s">
        <v>5822</v>
      </c>
      <c r="C1719" s="116">
        <v>42472</v>
      </c>
      <c r="D1719" s="114" t="s">
        <v>5822</v>
      </c>
      <c r="E1719" s="114" t="s">
        <v>1244</v>
      </c>
      <c r="F1719" s="114"/>
      <c r="G1719" s="114"/>
      <c r="H1719" s="114" t="s">
        <v>30</v>
      </c>
      <c r="I1719" s="114" t="s">
        <v>19</v>
      </c>
      <c r="J1719" s="114" t="s">
        <v>5823</v>
      </c>
      <c r="K1719" s="114"/>
      <c r="L1719" s="114" t="s">
        <v>20</v>
      </c>
      <c r="M1719" s="136">
        <v>-10000</v>
      </c>
      <c r="N1719" s="114" t="s">
        <v>18</v>
      </c>
      <c r="O1719" s="136">
        <v>-6200</v>
      </c>
      <c r="P1719" s="136">
        <v>-6200</v>
      </c>
      <c r="Q1719" s="136">
        <v>1609.31</v>
      </c>
      <c r="R1719" s="112"/>
      <c r="S1719" s="112"/>
      <c r="T1719" s="112"/>
      <c r="U1719" s="112"/>
    </row>
    <row r="1720" spans="1:21">
      <c r="A1720" s="116">
        <v>42472</v>
      </c>
      <c r="B1720" s="114" t="s">
        <v>5824</v>
      </c>
      <c r="C1720" s="116">
        <v>42472</v>
      </c>
      <c r="D1720" s="114" t="s">
        <v>5824</v>
      </c>
      <c r="E1720" s="114" t="s">
        <v>1244</v>
      </c>
      <c r="F1720" s="114"/>
      <c r="G1720" s="114"/>
      <c r="H1720" s="114" t="s">
        <v>30</v>
      </c>
      <c r="I1720" s="114" t="s">
        <v>19</v>
      </c>
      <c r="J1720" s="114" t="s">
        <v>5825</v>
      </c>
      <c r="K1720" s="114"/>
      <c r="L1720" s="114" t="s">
        <v>20</v>
      </c>
      <c r="M1720" s="114">
        <v>-10.18</v>
      </c>
      <c r="N1720" s="114" t="s">
        <v>18</v>
      </c>
      <c r="O1720" s="114">
        <v>-3.54</v>
      </c>
      <c r="P1720" s="114">
        <v>-3.54</v>
      </c>
      <c r="Q1720" s="114">
        <v>-0.73</v>
      </c>
      <c r="R1720" s="112"/>
      <c r="S1720" s="112"/>
      <c r="T1720" s="112"/>
      <c r="U1720" s="112"/>
    </row>
    <row r="1721" spans="1:21">
      <c r="A1721" s="116">
        <v>42468</v>
      </c>
      <c r="B1721" s="114" t="s">
        <v>5845</v>
      </c>
      <c r="C1721" s="116">
        <v>42468</v>
      </c>
      <c r="D1721" s="114" t="s">
        <v>5845</v>
      </c>
      <c r="E1721" s="114" t="s">
        <v>1244</v>
      </c>
      <c r="F1721" s="114"/>
      <c r="G1721" s="114"/>
      <c r="H1721" s="114" t="s">
        <v>30</v>
      </c>
      <c r="I1721" s="114" t="s">
        <v>19</v>
      </c>
      <c r="J1721" s="114" t="s">
        <v>5846</v>
      </c>
      <c r="K1721" s="114"/>
      <c r="L1721" s="114" t="s">
        <v>20</v>
      </c>
      <c r="M1721" s="114">
        <v>-2.83</v>
      </c>
      <c r="N1721" s="114" t="s">
        <v>18</v>
      </c>
      <c r="O1721" s="114">
        <v>-1.19</v>
      </c>
      <c r="P1721" s="114">
        <v>-1.19</v>
      </c>
      <c r="Q1721" s="114">
        <v>0</v>
      </c>
      <c r="R1721" s="112"/>
      <c r="S1721" s="112"/>
      <c r="T1721" s="112"/>
      <c r="U1721" s="112"/>
    </row>
    <row r="1722" spans="1:21">
      <c r="A1722" s="116">
        <v>42468</v>
      </c>
      <c r="B1722" s="114" t="s">
        <v>5845</v>
      </c>
      <c r="C1722" s="116">
        <v>42468</v>
      </c>
      <c r="D1722" s="114" t="s">
        <v>5845</v>
      </c>
      <c r="E1722" s="114" t="s">
        <v>1244</v>
      </c>
      <c r="F1722" s="114"/>
      <c r="G1722" s="114"/>
      <c r="H1722" s="114" t="s">
        <v>30</v>
      </c>
      <c r="I1722" s="114" t="s">
        <v>19</v>
      </c>
      <c r="J1722" s="114" t="s">
        <v>5846</v>
      </c>
      <c r="K1722" s="114" t="s">
        <v>21</v>
      </c>
      <c r="L1722" s="114"/>
      <c r="M1722" s="114">
        <v>2.83</v>
      </c>
      <c r="N1722" s="114" t="s">
        <v>18</v>
      </c>
      <c r="O1722" s="114">
        <v>1.19</v>
      </c>
      <c r="P1722" s="114">
        <v>1.19</v>
      </c>
      <c r="Q1722" s="114">
        <v>0</v>
      </c>
      <c r="R1722" s="112"/>
      <c r="S1722" s="113"/>
      <c r="T1722" s="113"/>
      <c r="U1722" s="112"/>
    </row>
    <row r="1723" spans="1:21">
      <c r="A1723" s="116">
        <v>42468</v>
      </c>
      <c r="B1723" s="114" t="s">
        <v>5845</v>
      </c>
      <c r="C1723" s="116">
        <v>42468</v>
      </c>
      <c r="D1723" s="114" t="s">
        <v>5845</v>
      </c>
      <c r="E1723" s="114" t="s">
        <v>1244</v>
      </c>
      <c r="F1723" s="114"/>
      <c r="G1723" s="114"/>
      <c r="H1723" s="114" t="s">
        <v>30</v>
      </c>
      <c r="I1723" s="114" t="s">
        <v>19</v>
      </c>
      <c r="J1723" s="114" t="s">
        <v>5846</v>
      </c>
      <c r="K1723" s="114"/>
      <c r="L1723" s="114" t="s">
        <v>20</v>
      </c>
      <c r="M1723" s="114">
        <v>-17.600000000000001</v>
      </c>
      <c r="N1723" s="114" t="s">
        <v>18</v>
      </c>
      <c r="O1723" s="114">
        <v>-7</v>
      </c>
      <c r="P1723" s="114">
        <v>-7</v>
      </c>
      <c r="Q1723" s="114">
        <v>-0.38</v>
      </c>
      <c r="R1723" s="112"/>
      <c r="S1723" s="113"/>
      <c r="T1723" s="113"/>
      <c r="U1723" s="112"/>
    </row>
    <row r="1724" spans="1:21">
      <c r="A1724" s="116">
        <v>42468</v>
      </c>
      <c r="B1724" s="114" t="s">
        <v>5845</v>
      </c>
      <c r="C1724" s="116">
        <v>42468</v>
      </c>
      <c r="D1724" s="114" t="s">
        <v>5845</v>
      </c>
      <c r="E1724" s="114" t="s">
        <v>1244</v>
      </c>
      <c r="F1724" s="114"/>
      <c r="G1724" s="114"/>
      <c r="H1724" s="114" t="s">
        <v>30</v>
      </c>
      <c r="I1724" s="114" t="s">
        <v>19</v>
      </c>
      <c r="J1724" s="114" t="s">
        <v>5846</v>
      </c>
      <c r="K1724" s="114"/>
      <c r="L1724" s="114" t="s">
        <v>20</v>
      </c>
      <c r="M1724" s="114">
        <v>-0.01</v>
      </c>
      <c r="N1724" s="114" t="s">
        <v>18</v>
      </c>
      <c r="O1724" s="114">
        <v>0</v>
      </c>
      <c r="P1724" s="114">
        <v>0</v>
      </c>
      <c r="Q1724" s="114">
        <v>0</v>
      </c>
      <c r="R1724" s="112"/>
      <c r="S1724" s="112"/>
      <c r="T1724" s="112"/>
      <c r="U1724" s="112"/>
    </row>
    <row r="1725" spans="1:21" hidden="1">
      <c r="A1725" s="116">
        <v>42471</v>
      </c>
      <c r="B1725" s="114" t="s">
        <v>5847</v>
      </c>
      <c r="C1725" s="116">
        <v>42490</v>
      </c>
      <c r="D1725" s="114" t="s">
        <v>5848</v>
      </c>
      <c r="E1725" s="114" t="s">
        <v>1244</v>
      </c>
      <c r="F1725" s="114"/>
      <c r="G1725" s="114"/>
      <c r="H1725" s="114" t="s">
        <v>30</v>
      </c>
      <c r="I1725" s="114" t="s">
        <v>17</v>
      </c>
      <c r="J1725" s="114" t="s">
        <v>5849</v>
      </c>
      <c r="K1725" s="114"/>
      <c r="L1725" s="114" t="s">
        <v>20</v>
      </c>
      <c r="M1725" s="114">
        <v>-775.92</v>
      </c>
      <c r="N1725" s="114" t="s">
        <v>18</v>
      </c>
      <c r="O1725" s="114">
        <v>-481.07</v>
      </c>
      <c r="P1725" s="114">
        <v>-481.07</v>
      </c>
      <c r="Q1725" s="114">
        <v>155.76</v>
      </c>
      <c r="R1725" s="112"/>
      <c r="S1725" s="112"/>
      <c r="T1725" s="112"/>
      <c r="U1725" s="112"/>
    </row>
    <row r="1726" spans="1:21" hidden="1">
      <c r="A1726" s="116">
        <v>42471</v>
      </c>
      <c r="B1726" s="114" t="s">
        <v>5847</v>
      </c>
      <c r="C1726" s="116">
        <v>42490</v>
      </c>
      <c r="D1726" s="114" t="s">
        <v>5848</v>
      </c>
      <c r="E1726" s="114" t="s">
        <v>1244</v>
      </c>
      <c r="F1726" s="114"/>
      <c r="G1726" s="114"/>
      <c r="H1726" s="114" t="s">
        <v>30</v>
      </c>
      <c r="I1726" s="114" t="s">
        <v>17</v>
      </c>
      <c r="J1726" s="114" t="s">
        <v>5849</v>
      </c>
      <c r="K1726" s="114"/>
      <c r="L1726" s="114" t="s">
        <v>20</v>
      </c>
      <c r="M1726" s="136">
        <v>-4042.13</v>
      </c>
      <c r="N1726" s="114" t="s">
        <v>18</v>
      </c>
      <c r="O1726" s="136">
        <v>-2506.12</v>
      </c>
      <c r="P1726" s="136">
        <v>-2506.12</v>
      </c>
      <c r="Q1726" s="114">
        <v>654.79</v>
      </c>
      <c r="R1726" s="112"/>
      <c r="S1726" s="112"/>
      <c r="T1726" s="112"/>
      <c r="U1726" s="112"/>
    </row>
    <row r="1727" spans="1:21" hidden="1">
      <c r="A1727" s="116">
        <v>42471</v>
      </c>
      <c r="B1727" s="114" t="s">
        <v>5847</v>
      </c>
      <c r="C1727" s="116">
        <v>42490</v>
      </c>
      <c r="D1727" s="114" t="s">
        <v>5848</v>
      </c>
      <c r="E1727" s="114" t="s">
        <v>1244</v>
      </c>
      <c r="F1727" s="114"/>
      <c r="G1727" s="114"/>
      <c r="H1727" s="114" t="s">
        <v>30</v>
      </c>
      <c r="I1727" s="114" t="s">
        <v>17</v>
      </c>
      <c r="J1727" s="114" t="s">
        <v>5849</v>
      </c>
      <c r="K1727" s="114"/>
      <c r="L1727" s="114" t="s">
        <v>20</v>
      </c>
      <c r="M1727" s="136">
        <v>-1132.31</v>
      </c>
      <c r="N1727" s="114" t="s">
        <v>18</v>
      </c>
      <c r="O1727" s="114">
        <v>-702.03</v>
      </c>
      <c r="P1727" s="114">
        <v>-702.03</v>
      </c>
      <c r="Q1727" s="114">
        <v>227.3</v>
      </c>
      <c r="R1727" s="112"/>
      <c r="S1727" s="112"/>
      <c r="T1727" s="112"/>
      <c r="U1727" s="112"/>
    </row>
    <row r="1728" spans="1:21" hidden="1">
      <c r="A1728" s="116">
        <v>42471</v>
      </c>
      <c r="B1728" s="114" t="s">
        <v>5847</v>
      </c>
      <c r="C1728" s="116">
        <v>42490</v>
      </c>
      <c r="D1728" s="114" t="s">
        <v>5848</v>
      </c>
      <c r="E1728" s="114" t="s">
        <v>1244</v>
      </c>
      <c r="F1728" s="114"/>
      <c r="G1728" s="114"/>
      <c r="H1728" s="114" t="s">
        <v>30</v>
      </c>
      <c r="I1728" s="114" t="s">
        <v>17</v>
      </c>
      <c r="J1728" s="114" t="s">
        <v>5849</v>
      </c>
      <c r="K1728" s="114"/>
      <c r="L1728" s="114" t="s">
        <v>20</v>
      </c>
      <c r="M1728" s="136">
        <v>-14344.69</v>
      </c>
      <c r="N1728" s="114" t="s">
        <v>18</v>
      </c>
      <c r="O1728" s="136">
        <v>-8893.7099999999991</v>
      </c>
      <c r="P1728" s="136">
        <v>-8893.7099999999991</v>
      </c>
      <c r="Q1728" s="136">
        <v>2987.52</v>
      </c>
      <c r="R1728" s="112"/>
      <c r="S1728" s="113"/>
      <c r="T1728" s="113"/>
      <c r="U1728" s="112"/>
    </row>
    <row r="1729" spans="1:21" hidden="1">
      <c r="A1729" s="116">
        <v>42471</v>
      </c>
      <c r="B1729" s="114" t="s">
        <v>5850</v>
      </c>
      <c r="C1729" s="116">
        <v>42490</v>
      </c>
      <c r="D1729" s="114" t="s">
        <v>5851</v>
      </c>
      <c r="E1729" s="114" t="s">
        <v>1244</v>
      </c>
      <c r="F1729" s="114"/>
      <c r="G1729" s="114"/>
      <c r="H1729" s="114" t="s">
        <v>30</v>
      </c>
      <c r="I1729" s="114" t="s">
        <v>17</v>
      </c>
      <c r="J1729" s="114" t="s">
        <v>5852</v>
      </c>
      <c r="K1729" s="114"/>
      <c r="L1729" s="114" t="s">
        <v>20</v>
      </c>
      <c r="M1729" s="136">
        <v>-20348.43</v>
      </c>
      <c r="N1729" s="114" t="s">
        <v>18</v>
      </c>
      <c r="O1729" s="136">
        <v>-8377.18</v>
      </c>
      <c r="P1729" s="136">
        <v>-8377.18</v>
      </c>
      <c r="Q1729" s="114">
        <v>-0.95</v>
      </c>
      <c r="R1729" s="112"/>
      <c r="S1729" s="113"/>
      <c r="T1729" s="113"/>
      <c r="U1729" s="113"/>
    </row>
    <row r="1730" spans="1:21">
      <c r="A1730" s="116">
        <v>42472</v>
      </c>
      <c r="B1730" s="114" t="s">
        <v>5824</v>
      </c>
      <c r="C1730" s="116">
        <v>42472</v>
      </c>
      <c r="D1730" s="114" t="s">
        <v>5824</v>
      </c>
      <c r="E1730" s="114" t="s">
        <v>1244</v>
      </c>
      <c r="F1730" s="114"/>
      <c r="G1730" s="114"/>
      <c r="H1730" s="114" t="s">
        <v>30</v>
      </c>
      <c r="I1730" s="114" t="s">
        <v>19</v>
      </c>
      <c r="J1730" s="114" t="s">
        <v>5825</v>
      </c>
      <c r="K1730" s="114"/>
      <c r="L1730" s="114" t="s">
        <v>20</v>
      </c>
      <c r="M1730" s="136">
        <v>-4893.37</v>
      </c>
      <c r="N1730" s="114" t="s">
        <v>18</v>
      </c>
      <c r="O1730" s="136">
        <v>-2051.6</v>
      </c>
      <c r="P1730" s="136">
        <v>-2051.6</v>
      </c>
      <c r="Q1730" s="114">
        <v>0</v>
      </c>
      <c r="R1730" s="112"/>
      <c r="S1730" s="113"/>
      <c r="T1730" s="113"/>
      <c r="U1730" s="113"/>
    </row>
    <row r="1731" spans="1:21">
      <c r="A1731" s="116">
        <v>42472</v>
      </c>
      <c r="B1731" s="114" t="s">
        <v>5824</v>
      </c>
      <c r="C1731" s="116">
        <v>42472</v>
      </c>
      <c r="D1731" s="114" t="s">
        <v>5824</v>
      </c>
      <c r="E1731" s="114" t="s">
        <v>1244</v>
      </c>
      <c r="F1731" s="114"/>
      <c r="G1731" s="114"/>
      <c r="H1731" s="114" t="s">
        <v>30</v>
      </c>
      <c r="I1731" s="114" t="s">
        <v>19</v>
      </c>
      <c r="J1731" s="114" t="s">
        <v>5825</v>
      </c>
      <c r="K1731" s="114" t="s">
        <v>21</v>
      </c>
      <c r="L1731" s="114"/>
      <c r="M1731" s="136">
        <v>4893.37</v>
      </c>
      <c r="N1731" s="114" t="s">
        <v>18</v>
      </c>
      <c r="O1731" s="136">
        <v>2051.6</v>
      </c>
      <c r="P1731" s="136">
        <v>2051.6</v>
      </c>
      <c r="Q1731" s="114">
        <v>0</v>
      </c>
      <c r="R1731" s="112"/>
      <c r="S1731" s="112"/>
      <c r="T1731" s="112"/>
      <c r="U1731" s="112"/>
    </row>
    <row r="1732" spans="1:21">
      <c r="A1732" s="116">
        <v>42472</v>
      </c>
      <c r="B1732" s="114" t="s">
        <v>5824</v>
      </c>
      <c r="C1732" s="116">
        <v>42472</v>
      </c>
      <c r="D1732" s="114" t="s">
        <v>5824</v>
      </c>
      <c r="E1732" s="114" t="s">
        <v>1244</v>
      </c>
      <c r="F1732" s="114"/>
      <c r="G1732" s="114"/>
      <c r="H1732" s="114" t="s">
        <v>30</v>
      </c>
      <c r="I1732" s="114" t="s">
        <v>19</v>
      </c>
      <c r="J1732" s="114" t="s">
        <v>5825</v>
      </c>
      <c r="K1732" s="114"/>
      <c r="L1732" s="114" t="s">
        <v>20</v>
      </c>
      <c r="M1732" s="136">
        <v>-3906.96</v>
      </c>
      <c r="N1732" s="114" t="s">
        <v>18</v>
      </c>
      <c r="O1732" s="136">
        <v>-1638.04</v>
      </c>
      <c r="P1732" s="136">
        <v>-1638.77</v>
      </c>
      <c r="Q1732" s="114">
        <v>0.73</v>
      </c>
      <c r="R1732" s="112"/>
      <c r="S1732" s="112"/>
      <c r="T1732" s="112"/>
      <c r="U1732" s="112"/>
    </row>
    <row r="1733" spans="1:21">
      <c r="A1733" s="116">
        <v>42472</v>
      </c>
      <c r="B1733" s="114" t="s">
        <v>5817</v>
      </c>
      <c r="C1733" s="116">
        <v>42472</v>
      </c>
      <c r="D1733" s="114" t="s">
        <v>5817</v>
      </c>
      <c r="E1733" s="114" t="s">
        <v>1244</v>
      </c>
      <c r="F1733" s="114"/>
      <c r="G1733" s="114"/>
      <c r="H1733" s="114" t="s">
        <v>30</v>
      </c>
      <c r="I1733" s="114" t="s">
        <v>19</v>
      </c>
      <c r="J1733" s="114" t="s">
        <v>5818</v>
      </c>
      <c r="K1733" s="114"/>
      <c r="L1733" s="114" t="s">
        <v>20</v>
      </c>
      <c r="M1733" s="136">
        <v>-4246.76</v>
      </c>
      <c r="N1733" s="114" t="s">
        <v>18</v>
      </c>
      <c r="O1733" s="136">
        <v>-1780.5</v>
      </c>
      <c r="P1733" s="136">
        <v>-1780.03</v>
      </c>
      <c r="Q1733" s="114">
        <v>-0.47</v>
      </c>
      <c r="R1733" s="112"/>
      <c r="S1733" s="113"/>
      <c r="T1733" s="113"/>
      <c r="U1733" s="112"/>
    </row>
    <row r="1734" spans="1:21" hidden="1">
      <c r="A1734" s="116">
        <v>42471</v>
      </c>
      <c r="B1734" s="114" t="s">
        <v>5853</v>
      </c>
      <c r="C1734" s="116">
        <v>42490</v>
      </c>
      <c r="D1734" s="114" t="s">
        <v>5510</v>
      </c>
      <c r="E1734" s="114" t="s">
        <v>1244</v>
      </c>
      <c r="F1734" s="114"/>
      <c r="G1734" s="114"/>
      <c r="H1734" s="114" t="s">
        <v>30</v>
      </c>
      <c r="I1734" s="114" t="s">
        <v>26</v>
      </c>
      <c r="J1734" s="114" t="s">
        <v>5511</v>
      </c>
      <c r="K1734" s="114" t="s">
        <v>21</v>
      </c>
      <c r="L1734" s="114"/>
      <c r="M1734" s="136">
        <v>47397.09</v>
      </c>
      <c r="N1734" s="114" t="s">
        <v>18</v>
      </c>
      <c r="O1734" s="136">
        <v>29386.2</v>
      </c>
      <c r="P1734" s="136">
        <v>21590.75</v>
      </c>
      <c r="Q1734" s="114">
        <v>167.76</v>
      </c>
      <c r="R1734" s="112"/>
      <c r="S1734" s="113"/>
      <c r="T1734" s="113"/>
      <c r="U1734" s="113"/>
    </row>
    <row r="1735" spans="1:21">
      <c r="A1735" s="116">
        <v>42468</v>
      </c>
      <c r="B1735" s="114" t="s">
        <v>5854</v>
      </c>
      <c r="C1735" s="116">
        <v>42468</v>
      </c>
      <c r="D1735" s="114" t="s">
        <v>5854</v>
      </c>
      <c r="E1735" s="114" t="s">
        <v>1244</v>
      </c>
      <c r="F1735" s="114"/>
      <c r="G1735" s="114"/>
      <c r="H1735" s="114" t="s">
        <v>30</v>
      </c>
      <c r="I1735" s="114" t="s">
        <v>19</v>
      </c>
      <c r="J1735" s="114" t="s">
        <v>5855</v>
      </c>
      <c r="K1735" s="114"/>
      <c r="L1735" s="114" t="s">
        <v>20</v>
      </c>
      <c r="M1735" s="136">
        <v>-4608.71</v>
      </c>
      <c r="N1735" s="114" t="s">
        <v>18</v>
      </c>
      <c r="O1735" s="136">
        <v>-1932.24</v>
      </c>
      <c r="P1735" s="136">
        <v>-1934.05</v>
      </c>
      <c r="Q1735" s="114">
        <v>1.81</v>
      </c>
      <c r="R1735" s="112"/>
      <c r="S1735" s="112"/>
      <c r="T1735" s="112"/>
      <c r="U1735" s="112"/>
    </row>
    <row r="1736" spans="1:21">
      <c r="A1736" s="116">
        <v>42468</v>
      </c>
      <c r="B1736" s="114" t="s">
        <v>5854</v>
      </c>
      <c r="C1736" s="116">
        <v>42468</v>
      </c>
      <c r="D1736" s="114" t="s">
        <v>5854</v>
      </c>
      <c r="E1736" s="114" t="s">
        <v>1244</v>
      </c>
      <c r="F1736" s="114"/>
      <c r="G1736" s="114"/>
      <c r="H1736" s="114" t="s">
        <v>30</v>
      </c>
      <c r="I1736" s="114" t="s">
        <v>19</v>
      </c>
      <c r="J1736" s="114" t="s">
        <v>5855</v>
      </c>
      <c r="K1736" s="114" t="s">
        <v>21</v>
      </c>
      <c r="L1736" s="114"/>
      <c r="M1736" s="136">
        <v>4608.71</v>
      </c>
      <c r="N1736" s="114" t="s">
        <v>18</v>
      </c>
      <c r="O1736" s="136">
        <v>1932.24</v>
      </c>
      <c r="P1736" s="136">
        <v>1934.05</v>
      </c>
      <c r="Q1736" s="114">
        <v>-1.81</v>
      </c>
      <c r="R1736" s="112"/>
      <c r="S1736" s="112"/>
      <c r="T1736" s="112"/>
      <c r="U1736" s="112"/>
    </row>
    <row r="1737" spans="1:21">
      <c r="A1737" s="116">
        <v>42468</v>
      </c>
      <c r="B1737" s="114" t="s">
        <v>5854</v>
      </c>
      <c r="C1737" s="116">
        <v>42468</v>
      </c>
      <c r="D1737" s="114" t="s">
        <v>5854</v>
      </c>
      <c r="E1737" s="114" t="s">
        <v>1244</v>
      </c>
      <c r="F1737" s="114"/>
      <c r="G1737" s="114"/>
      <c r="H1737" s="114" t="s">
        <v>30</v>
      </c>
      <c r="I1737" s="114" t="s">
        <v>19</v>
      </c>
      <c r="J1737" s="114" t="s">
        <v>5855</v>
      </c>
      <c r="K1737" s="114"/>
      <c r="L1737" s="114" t="s">
        <v>20</v>
      </c>
      <c r="M1737" s="136">
        <v>-8779.17</v>
      </c>
      <c r="N1737" s="114" t="s">
        <v>18</v>
      </c>
      <c r="O1737" s="136">
        <v>-3680.76</v>
      </c>
      <c r="P1737" s="136">
        <v>-3680.8</v>
      </c>
      <c r="Q1737" s="114">
        <v>0.04</v>
      </c>
      <c r="R1737" s="112"/>
      <c r="S1737" s="112"/>
      <c r="T1737" s="112"/>
      <c r="U1737" s="112"/>
    </row>
    <row r="1738" spans="1:21">
      <c r="A1738" s="116">
        <v>42468</v>
      </c>
      <c r="B1738" s="114" t="s">
        <v>5854</v>
      </c>
      <c r="C1738" s="116">
        <v>42468</v>
      </c>
      <c r="D1738" s="114" t="s">
        <v>5854</v>
      </c>
      <c r="E1738" s="114" t="s">
        <v>1244</v>
      </c>
      <c r="F1738" s="114"/>
      <c r="G1738" s="114"/>
      <c r="H1738" s="114" t="s">
        <v>30</v>
      </c>
      <c r="I1738" s="114" t="s">
        <v>19</v>
      </c>
      <c r="J1738" s="114" t="s">
        <v>5855</v>
      </c>
      <c r="K1738" s="114" t="s">
        <v>21</v>
      </c>
      <c r="L1738" s="114"/>
      <c r="M1738" s="136">
        <v>8779.17</v>
      </c>
      <c r="N1738" s="114" t="s">
        <v>18</v>
      </c>
      <c r="O1738" s="136">
        <v>3680.76</v>
      </c>
      <c r="P1738" s="136">
        <v>3680.8</v>
      </c>
      <c r="Q1738" s="114">
        <v>0</v>
      </c>
      <c r="R1738" s="112"/>
      <c r="S1738" s="112"/>
      <c r="T1738" s="112"/>
      <c r="U1738" s="112"/>
    </row>
    <row r="1739" spans="1:21">
      <c r="A1739" s="116">
        <v>42468</v>
      </c>
      <c r="B1739" s="114" t="s">
        <v>5854</v>
      </c>
      <c r="C1739" s="116">
        <v>42468</v>
      </c>
      <c r="D1739" s="114" t="s">
        <v>5854</v>
      </c>
      <c r="E1739" s="114" t="s">
        <v>1244</v>
      </c>
      <c r="F1739" s="114"/>
      <c r="G1739" s="114"/>
      <c r="H1739" s="114" t="s">
        <v>30</v>
      </c>
      <c r="I1739" s="114" t="s">
        <v>19</v>
      </c>
      <c r="J1739" s="114" t="s">
        <v>5855</v>
      </c>
      <c r="K1739" s="114"/>
      <c r="L1739" s="114" t="s">
        <v>20</v>
      </c>
      <c r="M1739" s="114">
        <v>-22.89</v>
      </c>
      <c r="N1739" s="114" t="s">
        <v>18</v>
      </c>
      <c r="O1739" s="114">
        <v>-9.6</v>
      </c>
      <c r="P1739" s="114">
        <v>-9.6</v>
      </c>
      <c r="Q1739" s="114">
        <v>0</v>
      </c>
      <c r="R1739" s="112"/>
      <c r="S1739" s="112"/>
      <c r="T1739" s="112"/>
      <c r="U1739" s="112"/>
    </row>
    <row r="1740" spans="1:21">
      <c r="A1740" s="116">
        <v>42473</v>
      </c>
      <c r="B1740" s="114" t="s">
        <v>5856</v>
      </c>
      <c r="C1740" s="116">
        <v>42473</v>
      </c>
      <c r="D1740" s="114" t="s">
        <v>5856</v>
      </c>
      <c r="E1740" s="114" t="s">
        <v>1244</v>
      </c>
      <c r="F1740" s="114"/>
      <c r="G1740" s="114"/>
      <c r="H1740" s="114" t="s">
        <v>30</v>
      </c>
      <c r="I1740" s="114" t="s">
        <v>19</v>
      </c>
      <c r="J1740" s="114" t="s">
        <v>5857</v>
      </c>
      <c r="K1740" s="114"/>
      <c r="L1740" s="114" t="s">
        <v>20</v>
      </c>
      <c r="M1740" s="136">
        <v>-14700.3</v>
      </c>
      <c r="N1740" s="114" t="s">
        <v>18</v>
      </c>
      <c r="O1740" s="136">
        <v>-6776.22</v>
      </c>
      <c r="P1740" s="136">
        <v>-6776.23</v>
      </c>
      <c r="Q1740" s="114">
        <v>0.01</v>
      </c>
      <c r="R1740" s="112"/>
      <c r="S1740" s="113"/>
      <c r="T1740" s="113"/>
      <c r="U1740" s="113"/>
    </row>
    <row r="1741" spans="1:21">
      <c r="A1741" s="116">
        <v>42473</v>
      </c>
      <c r="B1741" s="114" t="s">
        <v>5856</v>
      </c>
      <c r="C1741" s="116">
        <v>42473</v>
      </c>
      <c r="D1741" s="114" t="s">
        <v>5856</v>
      </c>
      <c r="E1741" s="114" t="s">
        <v>1244</v>
      </c>
      <c r="F1741" s="114"/>
      <c r="G1741" s="114"/>
      <c r="H1741" s="114" t="s">
        <v>30</v>
      </c>
      <c r="I1741" s="114" t="s">
        <v>19</v>
      </c>
      <c r="J1741" s="114" t="s">
        <v>5857</v>
      </c>
      <c r="K1741" s="114" t="s">
        <v>21</v>
      </c>
      <c r="L1741" s="114"/>
      <c r="M1741" s="136">
        <v>14700.3</v>
      </c>
      <c r="N1741" s="114" t="s">
        <v>18</v>
      </c>
      <c r="O1741" s="136">
        <v>6776.22</v>
      </c>
      <c r="P1741" s="136">
        <v>6776.23</v>
      </c>
      <c r="Q1741" s="114">
        <v>0</v>
      </c>
      <c r="R1741" s="112"/>
      <c r="S1741" s="112"/>
      <c r="T1741" s="112"/>
      <c r="U1741" s="112"/>
    </row>
    <row r="1742" spans="1:21">
      <c r="A1742" s="116">
        <v>42473</v>
      </c>
      <c r="B1742" s="114" t="s">
        <v>5856</v>
      </c>
      <c r="C1742" s="116">
        <v>42473</v>
      </c>
      <c r="D1742" s="114" t="s">
        <v>5856</v>
      </c>
      <c r="E1742" s="114" t="s">
        <v>1244</v>
      </c>
      <c r="F1742" s="114"/>
      <c r="G1742" s="114"/>
      <c r="H1742" s="114" t="s">
        <v>30</v>
      </c>
      <c r="I1742" s="114" t="s">
        <v>19</v>
      </c>
      <c r="J1742" s="114" t="s">
        <v>5857</v>
      </c>
      <c r="K1742" s="114"/>
      <c r="L1742" s="114" t="s">
        <v>20</v>
      </c>
      <c r="M1742" s="114">
        <v>-38.32</v>
      </c>
      <c r="N1742" s="114" t="s">
        <v>18</v>
      </c>
      <c r="O1742" s="114">
        <v>-17.66</v>
      </c>
      <c r="P1742" s="114">
        <v>-17.66</v>
      </c>
      <c r="Q1742" s="114">
        <v>0</v>
      </c>
      <c r="R1742" s="112"/>
      <c r="S1742" s="112"/>
      <c r="T1742" s="112"/>
      <c r="U1742" s="112"/>
    </row>
    <row r="1743" spans="1:21">
      <c r="A1743" s="116">
        <v>42468</v>
      </c>
      <c r="B1743" s="114" t="s">
        <v>5858</v>
      </c>
      <c r="C1743" s="116">
        <v>42468</v>
      </c>
      <c r="D1743" s="114" t="s">
        <v>5858</v>
      </c>
      <c r="E1743" s="114" t="s">
        <v>1244</v>
      </c>
      <c r="F1743" s="114"/>
      <c r="G1743" s="114"/>
      <c r="H1743" s="114" t="s">
        <v>30</v>
      </c>
      <c r="I1743" s="114" t="s">
        <v>19</v>
      </c>
      <c r="J1743" s="114" t="s">
        <v>5859</v>
      </c>
      <c r="K1743" s="114"/>
      <c r="L1743" s="114" t="s">
        <v>20</v>
      </c>
      <c r="M1743" s="136">
        <v>-3714.34</v>
      </c>
      <c r="N1743" s="114" t="s">
        <v>18</v>
      </c>
      <c r="O1743" s="136">
        <v>-1529.31</v>
      </c>
      <c r="P1743" s="136">
        <v>-1529.31</v>
      </c>
      <c r="Q1743" s="114">
        <v>-0.01</v>
      </c>
      <c r="R1743" s="112"/>
      <c r="S1743" s="112"/>
      <c r="T1743" s="112"/>
      <c r="U1743" s="112"/>
    </row>
    <row r="1744" spans="1:21">
      <c r="A1744" s="116">
        <v>42468</v>
      </c>
      <c r="B1744" s="114" t="s">
        <v>5858</v>
      </c>
      <c r="C1744" s="116">
        <v>42468</v>
      </c>
      <c r="D1744" s="114" t="s">
        <v>5858</v>
      </c>
      <c r="E1744" s="114" t="s">
        <v>1244</v>
      </c>
      <c r="F1744" s="114"/>
      <c r="G1744" s="114"/>
      <c r="H1744" s="114" t="s">
        <v>30</v>
      </c>
      <c r="I1744" s="114" t="s">
        <v>19</v>
      </c>
      <c r="J1744" s="114" t="s">
        <v>5859</v>
      </c>
      <c r="K1744" s="114" t="s">
        <v>21</v>
      </c>
      <c r="L1744" s="114"/>
      <c r="M1744" s="136">
        <v>3714.34</v>
      </c>
      <c r="N1744" s="114" t="s">
        <v>18</v>
      </c>
      <c r="O1744" s="136">
        <v>1529.31</v>
      </c>
      <c r="P1744" s="136">
        <v>1529.31</v>
      </c>
      <c r="Q1744" s="114">
        <v>0</v>
      </c>
      <c r="R1744" s="112"/>
      <c r="S1744" s="112"/>
      <c r="T1744" s="112"/>
      <c r="U1744" s="112"/>
    </row>
    <row r="1745" spans="1:21">
      <c r="A1745" s="116">
        <v>42468</v>
      </c>
      <c r="B1745" s="114" t="s">
        <v>5854</v>
      </c>
      <c r="C1745" s="116">
        <v>42468</v>
      </c>
      <c r="D1745" s="114" t="s">
        <v>5854</v>
      </c>
      <c r="E1745" s="114" t="s">
        <v>1244</v>
      </c>
      <c r="F1745" s="114"/>
      <c r="G1745" s="114"/>
      <c r="H1745" s="114" t="s">
        <v>30</v>
      </c>
      <c r="I1745" s="114" t="s">
        <v>19</v>
      </c>
      <c r="J1745" s="114" t="s">
        <v>5855</v>
      </c>
      <c r="K1745" s="114"/>
      <c r="L1745" s="114" t="s">
        <v>20</v>
      </c>
      <c r="M1745" s="114">
        <v>-12.01</v>
      </c>
      <c r="N1745" s="114" t="s">
        <v>18</v>
      </c>
      <c r="O1745" s="114">
        <v>-3.23</v>
      </c>
      <c r="P1745" s="114">
        <v>-3.23</v>
      </c>
      <c r="Q1745" s="114">
        <v>-1.81</v>
      </c>
      <c r="R1745" s="112"/>
      <c r="S1745" s="113"/>
      <c r="T1745" s="113"/>
      <c r="U1745" s="112"/>
    </row>
    <row r="1746" spans="1:21">
      <c r="A1746" s="116">
        <v>42468</v>
      </c>
      <c r="B1746" s="114" t="s">
        <v>5845</v>
      </c>
      <c r="C1746" s="116">
        <v>42468</v>
      </c>
      <c r="D1746" s="114" t="s">
        <v>5845</v>
      </c>
      <c r="E1746" s="114" t="s">
        <v>1244</v>
      </c>
      <c r="F1746" s="114"/>
      <c r="G1746" s="114"/>
      <c r="H1746" s="114" t="s">
        <v>30</v>
      </c>
      <c r="I1746" s="114" t="s">
        <v>19</v>
      </c>
      <c r="J1746" s="114" t="s">
        <v>5846</v>
      </c>
      <c r="K1746" s="114" t="s">
        <v>21</v>
      </c>
      <c r="L1746" s="114"/>
      <c r="M1746" s="136">
        <v>6752.4</v>
      </c>
      <c r="N1746" s="114" t="s">
        <v>18</v>
      </c>
      <c r="O1746" s="136">
        <v>2831.02</v>
      </c>
      <c r="P1746" s="136">
        <v>2831.4</v>
      </c>
      <c r="Q1746" s="114">
        <v>-0.38</v>
      </c>
      <c r="R1746" s="112"/>
      <c r="S1746" s="113"/>
      <c r="T1746" s="113"/>
      <c r="U1746" s="113"/>
    </row>
    <row r="1747" spans="1:21" hidden="1">
      <c r="A1747" s="116">
        <v>42468</v>
      </c>
      <c r="B1747" s="114" t="s">
        <v>5860</v>
      </c>
      <c r="C1747" s="116">
        <v>42490</v>
      </c>
      <c r="D1747" s="114" t="s">
        <v>5861</v>
      </c>
      <c r="E1747" s="114" t="s">
        <v>1244</v>
      </c>
      <c r="F1747" s="114"/>
      <c r="G1747" s="114"/>
      <c r="H1747" s="114" t="s">
        <v>30</v>
      </c>
      <c r="I1747" s="114" t="s">
        <v>17</v>
      </c>
      <c r="J1747" s="114" t="s">
        <v>5862</v>
      </c>
      <c r="K1747" s="114"/>
      <c r="L1747" s="114" t="s">
        <v>20</v>
      </c>
      <c r="M1747" s="136">
        <v>-6755.23</v>
      </c>
      <c r="N1747" s="114" t="s">
        <v>18</v>
      </c>
      <c r="O1747" s="136">
        <v>-2832.59</v>
      </c>
      <c r="P1747" s="136">
        <v>-2832.59</v>
      </c>
      <c r="Q1747" s="114">
        <v>0.38</v>
      </c>
      <c r="R1747" s="112"/>
      <c r="S1747" s="112"/>
      <c r="T1747" s="112"/>
      <c r="U1747" s="112"/>
    </row>
    <row r="1748" spans="1:21">
      <c r="A1748" s="116">
        <v>42468</v>
      </c>
      <c r="B1748" s="114" t="s">
        <v>5845</v>
      </c>
      <c r="C1748" s="116">
        <v>42468</v>
      </c>
      <c r="D1748" s="114" t="s">
        <v>5845</v>
      </c>
      <c r="E1748" s="114" t="s">
        <v>1244</v>
      </c>
      <c r="F1748" s="114"/>
      <c r="G1748" s="114"/>
      <c r="H1748" s="114" t="s">
        <v>30</v>
      </c>
      <c r="I1748" s="114" t="s">
        <v>19</v>
      </c>
      <c r="J1748" s="114" t="s">
        <v>5846</v>
      </c>
      <c r="K1748" s="114"/>
      <c r="L1748" s="114" t="s">
        <v>20</v>
      </c>
      <c r="M1748" s="136">
        <v>-6752.4</v>
      </c>
      <c r="N1748" s="114" t="s">
        <v>18</v>
      </c>
      <c r="O1748" s="136">
        <v>-2831.02</v>
      </c>
      <c r="P1748" s="136">
        <v>-2831.4</v>
      </c>
      <c r="Q1748" s="114">
        <v>0.38</v>
      </c>
      <c r="R1748" s="112"/>
      <c r="S1748" s="113"/>
      <c r="T1748" s="113"/>
      <c r="U1748" s="112"/>
    </row>
    <row r="1749" spans="1:21">
      <c r="A1749" s="116">
        <v>42465</v>
      </c>
      <c r="B1749" s="114" t="s">
        <v>5863</v>
      </c>
      <c r="C1749" s="116">
        <v>42465</v>
      </c>
      <c r="D1749" s="114" t="s">
        <v>5863</v>
      </c>
      <c r="E1749" s="114" t="s">
        <v>1244</v>
      </c>
      <c r="F1749" s="114"/>
      <c r="G1749" s="114"/>
      <c r="H1749" s="114" t="s">
        <v>30</v>
      </c>
      <c r="I1749" s="114" t="s">
        <v>19</v>
      </c>
      <c r="J1749" s="114" t="s">
        <v>5864</v>
      </c>
      <c r="K1749" s="114"/>
      <c r="L1749" s="114" t="s">
        <v>20</v>
      </c>
      <c r="M1749" s="136">
        <v>-16000</v>
      </c>
      <c r="N1749" s="114" t="s">
        <v>18</v>
      </c>
      <c r="O1749" s="136">
        <v>-9920</v>
      </c>
      <c r="P1749" s="136">
        <v>-9920</v>
      </c>
      <c r="Q1749" s="136">
        <v>2591.87</v>
      </c>
      <c r="R1749" s="112"/>
      <c r="S1749" s="113"/>
      <c r="T1749" s="113"/>
      <c r="U1749" s="112"/>
    </row>
    <row r="1750" spans="1:21">
      <c r="A1750" s="116">
        <v>42465</v>
      </c>
      <c r="B1750" s="114" t="s">
        <v>5863</v>
      </c>
      <c r="C1750" s="116">
        <v>42465</v>
      </c>
      <c r="D1750" s="114" t="s">
        <v>5863</v>
      </c>
      <c r="E1750" s="114" t="s">
        <v>1244</v>
      </c>
      <c r="F1750" s="114"/>
      <c r="G1750" s="114"/>
      <c r="H1750" s="114" t="s">
        <v>30</v>
      </c>
      <c r="I1750" s="114" t="s">
        <v>19</v>
      </c>
      <c r="J1750" s="114" t="s">
        <v>5864</v>
      </c>
      <c r="K1750" s="114" t="s">
        <v>21</v>
      </c>
      <c r="L1750" s="114"/>
      <c r="M1750" s="136">
        <v>16000</v>
      </c>
      <c r="N1750" s="114" t="s">
        <v>18</v>
      </c>
      <c r="O1750" s="136">
        <v>9920</v>
      </c>
      <c r="P1750" s="136">
        <v>9920</v>
      </c>
      <c r="Q1750" s="136">
        <v>-2591.87</v>
      </c>
      <c r="R1750" s="112"/>
      <c r="S1750" s="113"/>
      <c r="T1750" s="113"/>
      <c r="U1750" s="112"/>
    </row>
    <row r="1751" spans="1:21">
      <c r="A1751" s="116">
        <v>42477</v>
      </c>
      <c r="B1751" s="114" t="s">
        <v>5806</v>
      </c>
      <c r="C1751" s="116">
        <v>42477</v>
      </c>
      <c r="D1751" s="114" t="s">
        <v>5806</v>
      </c>
      <c r="E1751" s="114" t="s">
        <v>1244</v>
      </c>
      <c r="F1751" s="114"/>
      <c r="G1751" s="114"/>
      <c r="H1751" s="114" t="s">
        <v>30</v>
      </c>
      <c r="I1751" s="114" t="s">
        <v>19</v>
      </c>
      <c r="J1751" s="114" t="s">
        <v>5807</v>
      </c>
      <c r="K1751" s="114"/>
      <c r="L1751" s="114" t="s">
        <v>20</v>
      </c>
      <c r="M1751" s="136">
        <v>-19230</v>
      </c>
      <c r="N1751" s="114" t="s">
        <v>18</v>
      </c>
      <c r="O1751" s="136">
        <v>-11922.6</v>
      </c>
      <c r="P1751" s="136">
        <v>-11922.6</v>
      </c>
      <c r="Q1751" s="136">
        <v>3142.34</v>
      </c>
      <c r="R1751" s="112"/>
      <c r="S1751" s="113"/>
      <c r="T1751" s="113"/>
      <c r="U1751" s="113"/>
    </row>
    <row r="1752" spans="1:21">
      <c r="A1752" s="116">
        <v>42466</v>
      </c>
      <c r="B1752" s="114" t="s">
        <v>5865</v>
      </c>
      <c r="C1752" s="116">
        <v>42466</v>
      </c>
      <c r="D1752" s="114" t="s">
        <v>5865</v>
      </c>
      <c r="E1752" s="114" t="s">
        <v>1244</v>
      </c>
      <c r="F1752" s="114"/>
      <c r="G1752" s="114"/>
      <c r="H1752" s="114" t="s">
        <v>30</v>
      </c>
      <c r="I1752" s="114" t="s">
        <v>19</v>
      </c>
      <c r="J1752" s="114" t="s">
        <v>5866</v>
      </c>
      <c r="K1752" s="114"/>
      <c r="L1752" s="114" t="s">
        <v>20</v>
      </c>
      <c r="M1752" s="136">
        <v>-20340</v>
      </c>
      <c r="N1752" s="114" t="s">
        <v>18</v>
      </c>
      <c r="O1752" s="136">
        <v>-8374.66</v>
      </c>
      <c r="P1752" s="136">
        <v>-8374.66</v>
      </c>
      <c r="Q1752" s="114">
        <v>0</v>
      </c>
      <c r="R1752" s="112"/>
      <c r="S1752" s="112"/>
      <c r="T1752" s="112"/>
      <c r="U1752" s="112"/>
    </row>
    <row r="1753" spans="1:21">
      <c r="A1753" s="116">
        <v>42466</v>
      </c>
      <c r="B1753" s="114" t="s">
        <v>5865</v>
      </c>
      <c r="C1753" s="116">
        <v>42466</v>
      </c>
      <c r="D1753" s="114" t="s">
        <v>5865</v>
      </c>
      <c r="E1753" s="114" t="s">
        <v>1244</v>
      </c>
      <c r="F1753" s="114"/>
      <c r="G1753" s="114"/>
      <c r="H1753" s="114" t="s">
        <v>30</v>
      </c>
      <c r="I1753" s="114" t="s">
        <v>19</v>
      </c>
      <c r="J1753" s="114" t="s">
        <v>5866</v>
      </c>
      <c r="K1753" s="114" t="s">
        <v>21</v>
      </c>
      <c r="L1753" s="114"/>
      <c r="M1753" s="136">
        <v>20340</v>
      </c>
      <c r="N1753" s="114" t="s">
        <v>18</v>
      </c>
      <c r="O1753" s="136">
        <v>8374.66</v>
      </c>
      <c r="P1753" s="136">
        <v>8374.66</v>
      </c>
      <c r="Q1753" s="114">
        <v>0</v>
      </c>
      <c r="R1753" s="112"/>
      <c r="S1753" s="112"/>
      <c r="T1753" s="112"/>
      <c r="U1753" s="112"/>
    </row>
    <row r="1754" spans="1:21">
      <c r="A1754" s="116">
        <v>42466</v>
      </c>
      <c r="B1754" s="114" t="s">
        <v>5865</v>
      </c>
      <c r="C1754" s="116">
        <v>42466</v>
      </c>
      <c r="D1754" s="114" t="s">
        <v>5865</v>
      </c>
      <c r="E1754" s="114" t="s">
        <v>1244</v>
      </c>
      <c r="F1754" s="114"/>
      <c r="G1754" s="114"/>
      <c r="H1754" s="114" t="s">
        <v>30</v>
      </c>
      <c r="I1754" s="114" t="s">
        <v>19</v>
      </c>
      <c r="J1754" s="114" t="s">
        <v>5866</v>
      </c>
      <c r="K1754" s="114"/>
      <c r="L1754" s="114" t="s">
        <v>20</v>
      </c>
      <c r="M1754" s="136">
        <v>-13560</v>
      </c>
      <c r="N1754" s="114" t="s">
        <v>18</v>
      </c>
      <c r="O1754" s="136">
        <v>-5583.1</v>
      </c>
      <c r="P1754" s="136">
        <v>-5583.11</v>
      </c>
      <c r="Q1754" s="114">
        <v>0</v>
      </c>
      <c r="R1754" s="112"/>
      <c r="S1754" s="112"/>
      <c r="T1754" s="112"/>
      <c r="U1754" s="112"/>
    </row>
    <row r="1755" spans="1:21">
      <c r="A1755" s="116">
        <v>42466</v>
      </c>
      <c r="B1755" s="114" t="s">
        <v>5865</v>
      </c>
      <c r="C1755" s="116">
        <v>42466</v>
      </c>
      <c r="D1755" s="114" t="s">
        <v>5865</v>
      </c>
      <c r="E1755" s="114" t="s">
        <v>1244</v>
      </c>
      <c r="F1755" s="114"/>
      <c r="G1755" s="114"/>
      <c r="H1755" s="114" t="s">
        <v>30</v>
      </c>
      <c r="I1755" s="114" t="s">
        <v>19</v>
      </c>
      <c r="J1755" s="114" t="s">
        <v>5866</v>
      </c>
      <c r="K1755" s="114" t="s">
        <v>21</v>
      </c>
      <c r="L1755" s="114"/>
      <c r="M1755" s="136">
        <v>13560</v>
      </c>
      <c r="N1755" s="114" t="s">
        <v>18</v>
      </c>
      <c r="O1755" s="136">
        <v>5583.1</v>
      </c>
      <c r="P1755" s="136">
        <v>5583.11</v>
      </c>
      <c r="Q1755" s="114">
        <v>0</v>
      </c>
      <c r="R1755" s="112"/>
      <c r="S1755" s="112"/>
      <c r="T1755" s="112"/>
      <c r="U1755" s="112"/>
    </row>
    <row r="1756" spans="1:21">
      <c r="A1756" s="116">
        <v>42466</v>
      </c>
      <c r="B1756" s="114" t="s">
        <v>5865</v>
      </c>
      <c r="C1756" s="116">
        <v>42466</v>
      </c>
      <c r="D1756" s="114" t="s">
        <v>5865</v>
      </c>
      <c r="E1756" s="114" t="s">
        <v>1244</v>
      </c>
      <c r="F1756" s="114"/>
      <c r="G1756" s="114"/>
      <c r="H1756" s="114" t="s">
        <v>30</v>
      </c>
      <c r="I1756" s="114" t="s">
        <v>19</v>
      </c>
      <c r="J1756" s="114" t="s">
        <v>5866</v>
      </c>
      <c r="K1756" s="114"/>
      <c r="L1756" s="114" t="s">
        <v>20</v>
      </c>
      <c r="M1756" s="136">
        <v>-10760</v>
      </c>
      <c r="N1756" s="114" t="s">
        <v>18</v>
      </c>
      <c r="O1756" s="136">
        <v>-4430.25</v>
      </c>
      <c r="P1756" s="136">
        <v>-4430.26</v>
      </c>
      <c r="Q1756" s="114">
        <v>0.01</v>
      </c>
      <c r="R1756" s="112"/>
      <c r="S1756" s="113"/>
      <c r="T1756" s="113"/>
      <c r="U1756" s="112"/>
    </row>
    <row r="1757" spans="1:21">
      <c r="A1757" s="116">
        <v>42466</v>
      </c>
      <c r="B1757" s="114" t="s">
        <v>5865</v>
      </c>
      <c r="C1757" s="116">
        <v>42466</v>
      </c>
      <c r="D1757" s="114" t="s">
        <v>5865</v>
      </c>
      <c r="E1757" s="114" t="s">
        <v>1244</v>
      </c>
      <c r="F1757" s="114"/>
      <c r="G1757" s="114"/>
      <c r="H1757" s="114" t="s">
        <v>30</v>
      </c>
      <c r="I1757" s="114" t="s">
        <v>19</v>
      </c>
      <c r="J1757" s="114" t="s">
        <v>5866</v>
      </c>
      <c r="K1757" s="114" t="s">
        <v>21</v>
      </c>
      <c r="L1757" s="114"/>
      <c r="M1757" s="136">
        <v>10760</v>
      </c>
      <c r="N1757" s="114" t="s">
        <v>18</v>
      </c>
      <c r="O1757" s="136">
        <v>4430.25</v>
      </c>
      <c r="P1757" s="136">
        <v>4430.26</v>
      </c>
      <c r="Q1757" s="114">
        <v>0</v>
      </c>
      <c r="R1757" s="112"/>
      <c r="S1757" s="112"/>
      <c r="T1757" s="112"/>
      <c r="U1757" s="112"/>
    </row>
    <row r="1758" spans="1:21" hidden="1">
      <c r="A1758" s="116">
        <v>42481</v>
      </c>
      <c r="B1758" s="114" t="s">
        <v>5867</v>
      </c>
      <c r="C1758" s="116">
        <v>42490</v>
      </c>
      <c r="D1758" s="114" t="s">
        <v>5868</v>
      </c>
      <c r="E1758" s="114" t="s">
        <v>1244</v>
      </c>
      <c r="F1758" s="114"/>
      <c r="G1758" s="114"/>
      <c r="H1758" s="114" t="s">
        <v>30</v>
      </c>
      <c r="I1758" s="114" t="s">
        <v>17</v>
      </c>
      <c r="J1758" s="114" t="s">
        <v>5869</v>
      </c>
      <c r="K1758" s="114"/>
      <c r="L1758" s="114" t="s">
        <v>20</v>
      </c>
      <c r="M1758" s="136">
        <v>-3774.43</v>
      </c>
      <c r="N1758" s="114" t="s">
        <v>18</v>
      </c>
      <c r="O1758" s="136">
        <v>-2340.15</v>
      </c>
      <c r="P1758" s="136">
        <v>-2340.15</v>
      </c>
      <c r="Q1758" s="114">
        <v>616.78</v>
      </c>
      <c r="R1758" s="112"/>
      <c r="S1758" s="112"/>
      <c r="T1758" s="112"/>
      <c r="U1758" s="112"/>
    </row>
    <row r="1759" spans="1:21">
      <c r="A1759" s="116">
        <v>42464</v>
      </c>
      <c r="B1759" s="114" t="s">
        <v>5870</v>
      </c>
      <c r="C1759" s="116">
        <v>42464</v>
      </c>
      <c r="D1759" s="114" t="s">
        <v>5870</v>
      </c>
      <c r="E1759" s="114" t="s">
        <v>1244</v>
      </c>
      <c r="F1759" s="114"/>
      <c r="G1759" s="114"/>
      <c r="H1759" s="114" t="s">
        <v>30</v>
      </c>
      <c r="I1759" s="114" t="s">
        <v>19</v>
      </c>
      <c r="J1759" s="114" t="s">
        <v>5871</v>
      </c>
      <c r="K1759" s="114"/>
      <c r="L1759" s="114" t="s">
        <v>20</v>
      </c>
      <c r="M1759" s="114">
        <v>-5.54</v>
      </c>
      <c r="N1759" s="114" t="s">
        <v>18</v>
      </c>
      <c r="O1759" s="114">
        <v>-3.38</v>
      </c>
      <c r="P1759" s="114">
        <v>-3.38</v>
      </c>
      <c r="Q1759" s="114">
        <v>1.06</v>
      </c>
      <c r="R1759" s="112"/>
      <c r="S1759" s="112"/>
      <c r="T1759" s="112"/>
      <c r="U1759" s="112"/>
    </row>
    <row r="1760" spans="1:21">
      <c r="A1760" s="116">
        <v>42464</v>
      </c>
      <c r="B1760" s="114" t="s">
        <v>5870</v>
      </c>
      <c r="C1760" s="116">
        <v>42464</v>
      </c>
      <c r="D1760" s="114" t="s">
        <v>5870</v>
      </c>
      <c r="E1760" s="114" t="s">
        <v>1244</v>
      </c>
      <c r="F1760" s="114"/>
      <c r="G1760" s="114"/>
      <c r="H1760" s="114" t="s">
        <v>30</v>
      </c>
      <c r="I1760" s="114" t="s">
        <v>19</v>
      </c>
      <c r="J1760" s="114" t="s">
        <v>5871</v>
      </c>
      <c r="K1760" s="114"/>
      <c r="L1760" s="114" t="s">
        <v>20</v>
      </c>
      <c r="M1760" s="114">
        <v>-20.420000000000002</v>
      </c>
      <c r="N1760" s="114" t="s">
        <v>18</v>
      </c>
      <c r="O1760" s="114">
        <v>-9.07</v>
      </c>
      <c r="P1760" s="114">
        <v>-9.07</v>
      </c>
      <c r="Q1760" s="114">
        <v>0.51</v>
      </c>
      <c r="R1760" s="112"/>
      <c r="S1760" s="112"/>
      <c r="T1760" s="112"/>
      <c r="U1760" s="112"/>
    </row>
    <row r="1761" spans="1:21" hidden="1">
      <c r="A1761" s="116">
        <v>42464</v>
      </c>
      <c r="B1761" s="114" t="s">
        <v>5872</v>
      </c>
      <c r="C1761" s="116">
        <v>42490</v>
      </c>
      <c r="D1761" s="114" t="s">
        <v>5873</v>
      </c>
      <c r="E1761" s="114" t="s">
        <v>1244</v>
      </c>
      <c r="F1761" s="114"/>
      <c r="G1761" s="114"/>
      <c r="H1761" s="114" t="s">
        <v>30</v>
      </c>
      <c r="I1761" s="114" t="s">
        <v>17</v>
      </c>
      <c r="J1761" s="114" t="s">
        <v>5874</v>
      </c>
      <c r="K1761" s="114"/>
      <c r="L1761" s="114" t="s">
        <v>20</v>
      </c>
      <c r="M1761" s="136">
        <v>-21122.400000000001</v>
      </c>
      <c r="N1761" s="114" t="s">
        <v>18</v>
      </c>
      <c r="O1761" s="136">
        <v>-8855.7999999999993</v>
      </c>
      <c r="P1761" s="136">
        <v>-8855.7999999999993</v>
      </c>
      <c r="Q1761" s="114">
        <v>0</v>
      </c>
      <c r="R1761" s="112"/>
      <c r="S1761" s="112"/>
      <c r="T1761" s="112"/>
      <c r="U1761" s="112"/>
    </row>
    <row r="1762" spans="1:21" hidden="1">
      <c r="A1762" s="116">
        <v>42465</v>
      </c>
      <c r="B1762" s="114" t="s">
        <v>5875</v>
      </c>
      <c r="C1762" s="116">
        <v>42490</v>
      </c>
      <c r="D1762" s="114" t="s">
        <v>5876</v>
      </c>
      <c r="E1762" s="114" t="s">
        <v>1244</v>
      </c>
      <c r="F1762" s="114"/>
      <c r="G1762" s="114"/>
      <c r="H1762" s="114" t="s">
        <v>30</v>
      </c>
      <c r="I1762" s="114" t="s">
        <v>17</v>
      </c>
      <c r="J1762" s="114" t="s">
        <v>5877</v>
      </c>
      <c r="K1762" s="114"/>
      <c r="L1762" s="114" t="s">
        <v>20</v>
      </c>
      <c r="M1762" s="136">
        <v>-3031.24</v>
      </c>
      <c r="N1762" s="114" t="s">
        <v>18</v>
      </c>
      <c r="O1762" s="136">
        <v>-1879.37</v>
      </c>
      <c r="P1762" s="136">
        <v>-1879.37</v>
      </c>
      <c r="Q1762" s="114">
        <v>608.49</v>
      </c>
      <c r="R1762" s="112"/>
      <c r="S1762" s="113"/>
      <c r="T1762" s="113"/>
      <c r="U1762" s="112"/>
    </row>
    <row r="1763" spans="1:21">
      <c r="A1763" s="116">
        <v>42464</v>
      </c>
      <c r="B1763" s="114" t="s">
        <v>5870</v>
      </c>
      <c r="C1763" s="116">
        <v>42464</v>
      </c>
      <c r="D1763" s="114" t="s">
        <v>5870</v>
      </c>
      <c r="E1763" s="114" t="s">
        <v>1244</v>
      </c>
      <c r="F1763" s="114"/>
      <c r="G1763" s="114"/>
      <c r="H1763" s="114" t="s">
        <v>30</v>
      </c>
      <c r="I1763" s="114" t="s">
        <v>19</v>
      </c>
      <c r="J1763" s="114" t="s">
        <v>5871</v>
      </c>
      <c r="K1763" s="114"/>
      <c r="L1763" s="114" t="s">
        <v>20</v>
      </c>
      <c r="M1763" s="136">
        <v>-21122.400000000001</v>
      </c>
      <c r="N1763" s="114" t="s">
        <v>18</v>
      </c>
      <c r="O1763" s="136">
        <v>-8855.82</v>
      </c>
      <c r="P1763" s="136">
        <v>-8855.7999999999993</v>
      </c>
      <c r="Q1763" s="114">
        <v>-0.02</v>
      </c>
      <c r="R1763" s="112"/>
      <c r="S1763" s="112"/>
      <c r="T1763" s="112"/>
      <c r="U1763" s="112"/>
    </row>
    <row r="1764" spans="1:21">
      <c r="A1764" s="116">
        <v>42464</v>
      </c>
      <c r="B1764" s="114" t="s">
        <v>5870</v>
      </c>
      <c r="C1764" s="116">
        <v>42464</v>
      </c>
      <c r="D1764" s="114" t="s">
        <v>5870</v>
      </c>
      <c r="E1764" s="114" t="s">
        <v>1244</v>
      </c>
      <c r="F1764" s="114"/>
      <c r="G1764" s="114"/>
      <c r="H1764" s="114" t="s">
        <v>30</v>
      </c>
      <c r="I1764" s="114" t="s">
        <v>19</v>
      </c>
      <c r="J1764" s="114" t="s">
        <v>5871</v>
      </c>
      <c r="K1764" s="114" t="s">
        <v>21</v>
      </c>
      <c r="L1764" s="114"/>
      <c r="M1764" s="136">
        <v>1418.84</v>
      </c>
      <c r="N1764" s="114" t="s">
        <v>18</v>
      </c>
      <c r="O1764" s="114">
        <v>594.88</v>
      </c>
      <c r="P1764" s="114">
        <v>594.38</v>
      </c>
      <c r="Q1764" s="114">
        <v>0.48</v>
      </c>
      <c r="R1764" s="112"/>
      <c r="S1764" s="113"/>
      <c r="T1764" s="113"/>
      <c r="U1764" s="112"/>
    </row>
    <row r="1765" spans="1:21">
      <c r="A1765" s="116">
        <v>42464</v>
      </c>
      <c r="B1765" s="114" t="s">
        <v>5870</v>
      </c>
      <c r="C1765" s="116">
        <v>42464</v>
      </c>
      <c r="D1765" s="114" t="s">
        <v>5870</v>
      </c>
      <c r="E1765" s="114" t="s">
        <v>1244</v>
      </c>
      <c r="F1765" s="114"/>
      <c r="G1765" s="114"/>
      <c r="H1765" s="114" t="s">
        <v>30</v>
      </c>
      <c r="I1765" s="114" t="s">
        <v>19</v>
      </c>
      <c r="J1765" s="114" t="s">
        <v>5871</v>
      </c>
      <c r="K1765" s="114"/>
      <c r="L1765" s="114" t="s">
        <v>20</v>
      </c>
      <c r="M1765" s="136">
        <v>-9114.26</v>
      </c>
      <c r="N1765" s="114" t="s">
        <v>18</v>
      </c>
      <c r="O1765" s="136">
        <v>-3821.27</v>
      </c>
      <c r="P1765" s="136">
        <v>-3821.26</v>
      </c>
      <c r="Q1765" s="114">
        <v>-0.01</v>
      </c>
      <c r="R1765" s="112"/>
      <c r="S1765" s="113"/>
      <c r="T1765" s="113"/>
      <c r="U1765" s="112"/>
    </row>
    <row r="1766" spans="1:21">
      <c r="A1766" s="116">
        <v>42464</v>
      </c>
      <c r="B1766" s="114" t="s">
        <v>5870</v>
      </c>
      <c r="C1766" s="116">
        <v>42464</v>
      </c>
      <c r="D1766" s="114" t="s">
        <v>5870</v>
      </c>
      <c r="E1766" s="114" t="s">
        <v>1244</v>
      </c>
      <c r="F1766" s="114"/>
      <c r="G1766" s="114"/>
      <c r="H1766" s="114" t="s">
        <v>30</v>
      </c>
      <c r="I1766" s="114" t="s">
        <v>19</v>
      </c>
      <c r="J1766" s="114" t="s">
        <v>5871</v>
      </c>
      <c r="K1766" s="114" t="s">
        <v>21</v>
      </c>
      <c r="L1766" s="114"/>
      <c r="M1766" s="136">
        <v>9114.26</v>
      </c>
      <c r="N1766" s="114" t="s">
        <v>18</v>
      </c>
      <c r="O1766" s="136">
        <v>3821.27</v>
      </c>
      <c r="P1766" s="136">
        <v>3821.26</v>
      </c>
      <c r="Q1766" s="114">
        <v>0</v>
      </c>
      <c r="R1766" s="112"/>
      <c r="S1766" s="113"/>
      <c r="T1766" s="113"/>
      <c r="U1766" s="112"/>
    </row>
    <row r="1767" spans="1:21">
      <c r="A1767" s="116">
        <v>42464</v>
      </c>
      <c r="B1767" s="114" t="s">
        <v>5870</v>
      </c>
      <c r="C1767" s="116">
        <v>42464</v>
      </c>
      <c r="D1767" s="114" t="s">
        <v>5870</v>
      </c>
      <c r="E1767" s="114" t="s">
        <v>1244</v>
      </c>
      <c r="F1767" s="114"/>
      <c r="G1767" s="114"/>
      <c r="H1767" s="114" t="s">
        <v>30</v>
      </c>
      <c r="I1767" s="114" t="s">
        <v>19</v>
      </c>
      <c r="J1767" s="114" t="s">
        <v>5871</v>
      </c>
      <c r="K1767" s="114"/>
      <c r="L1767" s="114" t="s">
        <v>20</v>
      </c>
      <c r="M1767" s="114">
        <v>-55.06</v>
      </c>
      <c r="N1767" s="114" t="s">
        <v>18</v>
      </c>
      <c r="O1767" s="114">
        <v>-23.09</v>
      </c>
      <c r="P1767" s="114">
        <v>-23.09</v>
      </c>
      <c r="Q1767" s="114">
        <v>0</v>
      </c>
      <c r="R1767" s="112"/>
      <c r="S1767" s="112"/>
      <c r="T1767" s="112"/>
      <c r="U1767" s="112"/>
    </row>
    <row r="1768" spans="1:21">
      <c r="A1768" s="116">
        <v>42464</v>
      </c>
      <c r="B1768" s="114" t="s">
        <v>5870</v>
      </c>
      <c r="C1768" s="116">
        <v>42464</v>
      </c>
      <c r="D1768" s="114" t="s">
        <v>5870</v>
      </c>
      <c r="E1768" s="114" t="s">
        <v>1244</v>
      </c>
      <c r="F1768" s="114"/>
      <c r="G1768" s="114"/>
      <c r="H1768" s="114" t="s">
        <v>30</v>
      </c>
      <c r="I1768" s="114" t="s">
        <v>19</v>
      </c>
      <c r="J1768" s="114" t="s">
        <v>5871</v>
      </c>
      <c r="K1768" s="114"/>
      <c r="L1768" s="114" t="s">
        <v>20</v>
      </c>
      <c r="M1768" s="136">
        <v>-7617.78</v>
      </c>
      <c r="N1768" s="114" t="s">
        <v>18</v>
      </c>
      <c r="O1768" s="136">
        <v>-3193.85</v>
      </c>
      <c r="P1768" s="136">
        <v>-3193.85</v>
      </c>
      <c r="Q1768" s="114">
        <v>0</v>
      </c>
      <c r="R1768" s="112"/>
      <c r="S1768" s="112"/>
      <c r="T1768" s="112"/>
      <c r="U1768" s="112"/>
    </row>
    <row r="1769" spans="1:21">
      <c r="A1769" s="116">
        <v>42464</v>
      </c>
      <c r="B1769" s="114" t="s">
        <v>5870</v>
      </c>
      <c r="C1769" s="116">
        <v>42464</v>
      </c>
      <c r="D1769" s="114" t="s">
        <v>5870</v>
      </c>
      <c r="E1769" s="114" t="s">
        <v>1244</v>
      </c>
      <c r="F1769" s="114"/>
      <c r="G1769" s="114"/>
      <c r="H1769" s="114" t="s">
        <v>30</v>
      </c>
      <c r="I1769" s="114" t="s">
        <v>19</v>
      </c>
      <c r="J1769" s="114" t="s">
        <v>5871</v>
      </c>
      <c r="K1769" s="114" t="s">
        <v>21</v>
      </c>
      <c r="L1769" s="114"/>
      <c r="M1769" s="136">
        <v>7617.78</v>
      </c>
      <c r="N1769" s="114" t="s">
        <v>18</v>
      </c>
      <c r="O1769" s="136">
        <v>3193.85</v>
      </c>
      <c r="P1769" s="136">
        <v>3193.85</v>
      </c>
      <c r="Q1769" s="114">
        <v>0</v>
      </c>
      <c r="R1769" s="112"/>
      <c r="S1769" s="112"/>
      <c r="T1769" s="112"/>
      <c r="U1769" s="112"/>
    </row>
    <row r="1770" spans="1:21">
      <c r="A1770" s="116">
        <v>42464</v>
      </c>
      <c r="B1770" s="114" t="s">
        <v>5870</v>
      </c>
      <c r="C1770" s="116">
        <v>42464</v>
      </c>
      <c r="D1770" s="114" t="s">
        <v>5870</v>
      </c>
      <c r="E1770" s="114" t="s">
        <v>1244</v>
      </c>
      <c r="F1770" s="114"/>
      <c r="G1770" s="114"/>
      <c r="H1770" s="114" t="s">
        <v>30</v>
      </c>
      <c r="I1770" s="114" t="s">
        <v>19</v>
      </c>
      <c r="J1770" s="114" t="s">
        <v>5871</v>
      </c>
      <c r="K1770" s="114"/>
      <c r="L1770" s="114" t="s">
        <v>20</v>
      </c>
      <c r="M1770" s="136">
        <v>-2126.44</v>
      </c>
      <c r="N1770" s="114" t="s">
        <v>18</v>
      </c>
      <c r="O1770" s="114">
        <v>-891.55</v>
      </c>
      <c r="P1770" s="114">
        <v>-890.49</v>
      </c>
      <c r="Q1770" s="114">
        <v>-1.05</v>
      </c>
      <c r="R1770" s="112"/>
      <c r="S1770" s="112"/>
      <c r="T1770" s="112"/>
      <c r="U1770" s="112"/>
    </row>
    <row r="1771" spans="1:21">
      <c r="A1771" s="116">
        <v>42464</v>
      </c>
      <c r="B1771" s="114" t="s">
        <v>5870</v>
      </c>
      <c r="C1771" s="116">
        <v>42464</v>
      </c>
      <c r="D1771" s="114" t="s">
        <v>5870</v>
      </c>
      <c r="E1771" s="114" t="s">
        <v>1244</v>
      </c>
      <c r="F1771" s="114"/>
      <c r="G1771" s="114"/>
      <c r="H1771" s="114" t="s">
        <v>30</v>
      </c>
      <c r="I1771" s="114" t="s">
        <v>19</v>
      </c>
      <c r="J1771" s="114" t="s">
        <v>5871</v>
      </c>
      <c r="K1771" s="114" t="s">
        <v>21</v>
      </c>
      <c r="L1771" s="114"/>
      <c r="M1771" s="136">
        <v>2126.44</v>
      </c>
      <c r="N1771" s="114" t="s">
        <v>18</v>
      </c>
      <c r="O1771" s="114">
        <v>891.55</v>
      </c>
      <c r="P1771" s="114">
        <v>890.49</v>
      </c>
      <c r="Q1771" s="114">
        <v>1.05</v>
      </c>
      <c r="R1771" s="112"/>
      <c r="S1771" s="112"/>
      <c r="T1771" s="112"/>
      <c r="U1771" s="112"/>
    </row>
    <row r="1772" spans="1:21">
      <c r="A1772" s="116">
        <v>42464</v>
      </c>
      <c r="B1772" s="114" t="s">
        <v>5870</v>
      </c>
      <c r="C1772" s="116">
        <v>42464</v>
      </c>
      <c r="D1772" s="114" t="s">
        <v>5870</v>
      </c>
      <c r="E1772" s="114" t="s">
        <v>1244</v>
      </c>
      <c r="F1772" s="114"/>
      <c r="G1772" s="114"/>
      <c r="H1772" s="114" t="s">
        <v>30</v>
      </c>
      <c r="I1772" s="114" t="s">
        <v>19</v>
      </c>
      <c r="J1772" s="114" t="s">
        <v>5871</v>
      </c>
      <c r="K1772" s="114"/>
      <c r="L1772" s="114" t="s">
        <v>20</v>
      </c>
      <c r="M1772" s="136">
        <v>-7832.38</v>
      </c>
      <c r="N1772" s="114" t="s">
        <v>18</v>
      </c>
      <c r="O1772" s="136">
        <v>-3283.82</v>
      </c>
      <c r="P1772" s="136">
        <v>-3283.31</v>
      </c>
      <c r="Q1772" s="114">
        <v>-0.51</v>
      </c>
      <c r="R1772" s="112"/>
      <c r="S1772" s="112"/>
      <c r="T1772" s="112"/>
      <c r="U1772" s="112"/>
    </row>
    <row r="1773" spans="1:21">
      <c r="A1773" s="116">
        <v>42464</v>
      </c>
      <c r="B1773" s="114" t="s">
        <v>5870</v>
      </c>
      <c r="C1773" s="116">
        <v>42464</v>
      </c>
      <c r="D1773" s="114" t="s">
        <v>5870</v>
      </c>
      <c r="E1773" s="114" t="s">
        <v>1244</v>
      </c>
      <c r="F1773" s="114"/>
      <c r="G1773" s="114"/>
      <c r="H1773" s="114" t="s">
        <v>30</v>
      </c>
      <c r="I1773" s="114" t="s">
        <v>19</v>
      </c>
      <c r="J1773" s="114" t="s">
        <v>5871</v>
      </c>
      <c r="K1773" s="114" t="s">
        <v>21</v>
      </c>
      <c r="L1773" s="114"/>
      <c r="M1773" s="136">
        <v>7832.38</v>
      </c>
      <c r="N1773" s="114" t="s">
        <v>18</v>
      </c>
      <c r="O1773" s="136">
        <v>3283.82</v>
      </c>
      <c r="P1773" s="136">
        <v>3283.31</v>
      </c>
      <c r="Q1773" s="114">
        <v>0.51</v>
      </c>
      <c r="R1773" s="112"/>
      <c r="S1773" s="112"/>
      <c r="T1773" s="112"/>
      <c r="U1773" s="112"/>
    </row>
    <row r="1774" spans="1:21" hidden="1">
      <c r="A1774" s="116">
        <v>42464</v>
      </c>
      <c r="B1774" s="114" t="s">
        <v>5878</v>
      </c>
      <c r="C1774" s="116">
        <v>42490</v>
      </c>
      <c r="D1774" s="114" t="s">
        <v>5879</v>
      </c>
      <c r="E1774" s="114" t="s">
        <v>1244</v>
      </c>
      <c r="F1774" s="114"/>
      <c r="G1774" s="114"/>
      <c r="H1774" s="114" t="s">
        <v>30</v>
      </c>
      <c r="I1774" s="114" t="s">
        <v>17</v>
      </c>
      <c r="J1774" s="114" t="s">
        <v>5880</v>
      </c>
      <c r="K1774" s="114"/>
      <c r="L1774" s="114" t="s">
        <v>20</v>
      </c>
      <c r="M1774" s="136">
        <v>-17576.599999999999</v>
      </c>
      <c r="N1774" s="114" t="s">
        <v>18</v>
      </c>
      <c r="O1774" s="136">
        <v>-10897.49</v>
      </c>
      <c r="P1774" s="136">
        <v>-10897.49</v>
      </c>
      <c r="Q1774" s="136">
        <v>3528.28</v>
      </c>
      <c r="R1774" s="112"/>
      <c r="S1774" s="113"/>
      <c r="T1774" s="113"/>
      <c r="U1774" s="112"/>
    </row>
    <row r="1775" spans="1:21">
      <c r="A1775" s="116">
        <v>42464</v>
      </c>
      <c r="B1775" s="114" t="s">
        <v>5870</v>
      </c>
      <c r="C1775" s="116">
        <v>42464</v>
      </c>
      <c r="D1775" s="114" t="s">
        <v>5870</v>
      </c>
      <c r="E1775" s="114" t="s">
        <v>1244</v>
      </c>
      <c r="F1775" s="114"/>
      <c r="G1775" s="114"/>
      <c r="H1775" s="114" t="s">
        <v>30</v>
      </c>
      <c r="I1775" s="114" t="s">
        <v>19</v>
      </c>
      <c r="J1775" s="114" t="s">
        <v>5871</v>
      </c>
      <c r="K1775" s="114" t="s">
        <v>21</v>
      </c>
      <c r="L1775" s="114"/>
      <c r="M1775" s="136">
        <v>21122.400000000001</v>
      </c>
      <c r="N1775" s="114" t="s">
        <v>18</v>
      </c>
      <c r="O1775" s="136">
        <v>8855.82</v>
      </c>
      <c r="P1775" s="136">
        <v>8855.7999999999993</v>
      </c>
      <c r="Q1775" s="114">
        <v>0</v>
      </c>
      <c r="R1775" s="112"/>
      <c r="S1775" s="113"/>
      <c r="T1775" s="113"/>
      <c r="U1775" s="113"/>
    </row>
    <row r="1776" spans="1:21">
      <c r="A1776" s="116">
        <v>42464</v>
      </c>
      <c r="B1776" s="114" t="s">
        <v>5870</v>
      </c>
      <c r="C1776" s="116">
        <v>42464</v>
      </c>
      <c r="D1776" s="114" t="s">
        <v>5870</v>
      </c>
      <c r="E1776" s="114" t="s">
        <v>1244</v>
      </c>
      <c r="F1776" s="114"/>
      <c r="G1776" s="114"/>
      <c r="H1776" s="114" t="s">
        <v>30</v>
      </c>
      <c r="I1776" s="114" t="s">
        <v>19</v>
      </c>
      <c r="J1776" s="114" t="s">
        <v>5871</v>
      </c>
      <c r="K1776" s="114"/>
      <c r="L1776" s="114" t="s">
        <v>20</v>
      </c>
      <c r="M1776" s="136">
        <v>-1418.84</v>
      </c>
      <c r="N1776" s="114" t="s">
        <v>18</v>
      </c>
      <c r="O1776" s="114">
        <v>-594.88</v>
      </c>
      <c r="P1776" s="114">
        <v>-594.38</v>
      </c>
      <c r="Q1776" s="114">
        <v>-0.48</v>
      </c>
      <c r="R1776" s="112"/>
      <c r="S1776" s="112"/>
      <c r="T1776" s="112"/>
      <c r="U1776" s="112"/>
    </row>
    <row r="1777" spans="1:21">
      <c r="A1777" s="116">
        <v>42464</v>
      </c>
      <c r="B1777" s="114" t="s">
        <v>5870</v>
      </c>
      <c r="C1777" s="116">
        <v>42464</v>
      </c>
      <c r="D1777" s="114" t="s">
        <v>5870</v>
      </c>
      <c r="E1777" s="114" t="s">
        <v>1244</v>
      </c>
      <c r="F1777" s="114"/>
      <c r="G1777" s="114"/>
      <c r="H1777" s="114" t="s">
        <v>30</v>
      </c>
      <c r="I1777" s="114" t="s">
        <v>19</v>
      </c>
      <c r="J1777" s="114" t="s">
        <v>5871</v>
      </c>
      <c r="K1777" s="114"/>
      <c r="L1777" s="114" t="s">
        <v>20</v>
      </c>
      <c r="M1777" s="114">
        <v>-3.7</v>
      </c>
      <c r="N1777" s="114" t="s">
        <v>18</v>
      </c>
      <c r="O1777" s="114">
        <v>-2.0499999999999998</v>
      </c>
      <c r="P1777" s="114">
        <v>-2.0499999999999998</v>
      </c>
      <c r="Q1777" s="114">
        <v>0.5</v>
      </c>
      <c r="R1777" s="112"/>
      <c r="S1777" s="113"/>
      <c r="T1777" s="113"/>
      <c r="U1777" s="112"/>
    </row>
    <row r="1778" spans="1:21">
      <c r="A1778" s="116">
        <v>42464</v>
      </c>
      <c r="B1778" s="114" t="s">
        <v>5870</v>
      </c>
      <c r="C1778" s="116">
        <v>42464</v>
      </c>
      <c r="D1778" s="114" t="s">
        <v>5870</v>
      </c>
      <c r="E1778" s="114" t="s">
        <v>1244</v>
      </c>
      <c r="F1778" s="114"/>
      <c r="G1778" s="114"/>
      <c r="H1778" s="114" t="s">
        <v>30</v>
      </c>
      <c r="I1778" s="114" t="s">
        <v>19</v>
      </c>
      <c r="J1778" s="114" t="s">
        <v>5871</v>
      </c>
      <c r="K1778" s="114"/>
      <c r="L1778" s="114" t="s">
        <v>20</v>
      </c>
      <c r="M1778" s="114">
        <v>-23.76</v>
      </c>
      <c r="N1778" s="114" t="s">
        <v>18</v>
      </c>
      <c r="O1778" s="114">
        <v>-9.9600000000000009</v>
      </c>
      <c r="P1778" s="114">
        <v>-9.9600000000000009</v>
      </c>
      <c r="Q1778" s="114">
        <v>0</v>
      </c>
      <c r="R1778" s="112"/>
      <c r="S1778" s="113"/>
      <c r="T1778" s="113"/>
      <c r="U1778" s="112"/>
    </row>
    <row r="1779" spans="1:21">
      <c r="A1779" s="116">
        <v>42465</v>
      </c>
      <c r="B1779" s="114" t="s">
        <v>5881</v>
      </c>
      <c r="C1779" s="116">
        <v>42465</v>
      </c>
      <c r="D1779" s="114" t="s">
        <v>5881</v>
      </c>
      <c r="E1779" s="114" t="s">
        <v>1244</v>
      </c>
      <c r="F1779" s="114"/>
      <c r="G1779" s="114"/>
      <c r="H1779" s="114" t="s">
        <v>30</v>
      </c>
      <c r="I1779" s="114" t="s">
        <v>19</v>
      </c>
      <c r="J1779" s="114" t="s">
        <v>5882</v>
      </c>
      <c r="K1779" s="114"/>
      <c r="L1779" s="114" t="s">
        <v>20</v>
      </c>
      <c r="M1779" s="114">
        <v>-47.01</v>
      </c>
      <c r="N1779" s="114" t="s">
        <v>18</v>
      </c>
      <c r="O1779" s="114">
        <v>-19.71</v>
      </c>
      <c r="P1779" s="114">
        <v>-19.71</v>
      </c>
      <c r="Q1779" s="114">
        <v>0</v>
      </c>
      <c r="R1779" s="112"/>
      <c r="S1779" s="112"/>
      <c r="T1779" s="112"/>
      <c r="U1779" s="112"/>
    </row>
    <row r="1780" spans="1:21" hidden="1">
      <c r="A1780" s="116">
        <v>42464</v>
      </c>
      <c r="B1780" s="114" t="s">
        <v>5883</v>
      </c>
      <c r="C1780" s="116">
        <v>42490</v>
      </c>
      <c r="D1780" s="114" t="s">
        <v>5884</v>
      </c>
      <c r="E1780" s="114" t="s">
        <v>1244</v>
      </c>
      <c r="F1780" s="114"/>
      <c r="G1780" s="114"/>
      <c r="H1780" s="114" t="s">
        <v>30</v>
      </c>
      <c r="I1780" s="114" t="s">
        <v>17</v>
      </c>
      <c r="J1780" s="114" t="s">
        <v>5885</v>
      </c>
      <c r="K1780" s="114"/>
      <c r="L1780" s="114" t="s">
        <v>20</v>
      </c>
      <c r="M1780" s="136">
        <v>-6891.28</v>
      </c>
      <c r="N1780" s="114" t="s">
        <v>18</v>
      </c>
      <c r="O1780" s="136">
        <v>-2889.24</v>
      </c>
      <c r="P1780" s="136">
        <v>-2889.24</v>
      </c>
      <c r="Q1780" s="114">
        <v>0</v>
      </c>
      <c r="R1780" s="112"/>
      <c r="S1780" s="113"/>
      <c r="T1780" s="113"/>
      <c r="U1780" s="112"/>
    </row>
    <row r="1781" spans="1:21">
      <c r="A1781" s="116">
        <v>42465</v>
      </c>
      <c r="B1781" s="114" t="s">
        <v>5881</v>
      </c>
      <c r="C1781" s="116">
        <v>42465</v>
      </c>
      <c r="D1781" s="114" t="s">
        <v>5881</v>
      </c>
      <c r="E1781" s="114" t="s">
        <v>1244</v>
      </c>
      <c r="F1781" s="114"/>
      <c r="G1781" s="114"/>
      <c r="H1781" s="114" t="s">
        <v>30</v>
      </c>
      <c r="I1781" s="114" t="s">
        <v>19</v>
      </c>
      <c r="J1781" s="114" t="s">
        <v>5882</v>
      </c>
      <c r="K1781" s="114"/>
      <c r="L1781" s="114" t="s">
        <v>20</v>
      </c>
      <c r="M1781" s="114">
        <v>-619.15</v>
      </c>
      <c r="N1781" s="114" t="s">
        <v>18</v>
      </c>
      <c r="O1781" s="114">
        <v>-259.60000000000002</v>
      </c>
      <c r="P1781" s="114">
        <v>-261.5</v>
      </c>
      <c r="Q1781" s="114">
        <v>1.92</v>
      </c>
      <c r="R1781" s="112"/>
      <c r="S1781" s="113"/>
      <c r="T1781" s="113"/>
      <c r="U1781" s="112"/>
    </row>
    <row r="1782" spans="1:21">
      <c r="A1782" s="116">
        <v>42465</v>
      </c>
      <c r="B1782" s="114" t="s">
        <v>5881</v>
      </c>
      <c r="C1782" s="116">
        <v>42465</v>
      </c>
      <c r="D1782" s="114" t="s">
        <v>5881</v>
      </c>
      <c r="E1782" s="114" t="s">
        <v>1244</v>
      </c>
      <c r="F1782" s="114"/>
      <c r="G1782" s="114"/>
      <c r="H1782" s="114" t="s">
        <v>30</v>
      </c>
      <c r="I1782" s="114" t="s">
        <v>19</v>
      </c>
      <c r="J1782" s="114" t="s">
        <v>5882</v>
      </c>
      <c r="K1782" s="114" t="s">
        <v>21</v>
      </c>
      <c r="L1782" s="114"/>
      <c r="M1782" s="114">
        <v>619.15</v>
      </c>
      <c r="N1782" s="114" t="s">
        <v>18</v>
      </c>
      <c r="O1782" s="114">
        <v>259.60000000000002</v>
      </c>
      <c r="P1782" s="114">
        <v>261.5</v>
      </c>
      <c r="Q1782" s="114">
        <v>-1.92</v>
      </c>
      <c r="R1782" s="112"/>
      <c r="S1782" s="112"/>
      <c r="T1782" s="112"/>
      <c r="U1782" s="112"/>
    </row>
    <row r="1783" spans="1:21">
      <c r="A1783" s="116">
        <v>42465</v>
      </c>
      <c r="B1783" s="114" t="s">
        <v>5881</v>
      </c>
      <c r="C1783" s="116">
        <v>42465</v>
      </c>
      <c r="D1783" s="114" t="s">
        <v>5881</v>
      </c>
      <c r="E1783" s="114" t="s">
        <v>1244</v>
      </c>
      <c r="F1783" s="114"/>
      <c r="G1783" s="114"/>
      <c r="H1783" s="114" t="s">
        <v>30</v>
      </c>
      <c r="I1783" s="114" t="s">
        <v>19</v>
      </c>
      <c r="J1783" s="114" t="s">
        <v>5882</v>
      </c>
      <c r="K1783" s="114"/>
      <c r="L1783" s="114" t="s">
        <v>20</v>
      </c>
      <c r="M1783" s="136">
        <v>-2450.17</v>
      </c>
      <c r="N1783" s="114" t="s">
        <v>18</v>
      </c>
      <c r="O1783" s="136">
        <v>-1027.26</v>
      </c>
      <c r="P1783" s="136">
        <v>-1027.6099999999999</v>
      </c>
      <c r="Q1783" s="114">
        <v>0.35</v>
      </c>
      <c r="R1783" s="112"/>
      <c r="S1783" s="112"/>
      <c r="T1783" s="112"/>
      <c r="U1783" s="112"/>
    </row>
    <row r="1784" spans="1:21">
      <c r="A1784" s="116">
        <v>42465</v>
      </c>
      <c r="B1784" s="114" t="s">
        <v>5881</v>
      </c>
      <c r="C1784" s="116">
        <v>42465</v>
      </c>
      <c r="D1784" s="114" t="s">
        <v>5881</v>
      </c>
      <c r="E1784" s="114" t="s">
        <v>1244</v>
      </c>
      <c r="F1784" s="114"/>
      <c r="G1784" s="114"/>
      <c r="H1784" s="114" t="s">
        <v>30</v>
      </c>
      <c r="I1784" s="114" t="s">
        <v>19</v>
      </c>
      <c r="J1784" s="114" t="s">
        <v>5882</v>
      </c>
      <c r="K1784" s="114" t="s">
        <v>21</v>
      </c>
      <c r="L1784" s="114"/>
      <c r="M1784" s="136">
        <v>2450.17</v>
      </c>
      <c r="N1784" s="114" t="s">
        <v>18</v>
      </c>
      <c r="O1784" s="136">
        <v>1027.26</v>
      </c>
      <c r="P1784" s="136">
        <v>1027.6099999999999</v>
      </c>
      <c r="Q1784" s="114">
        <v>-0.35</v>
      </c>
      <c r="R1784" s="112"/>
      <c r="S1784" s="112"/>
      <c r="T1784" s="112"/>
      <c r="U1784" s="112"/>
    </row>
    <row r="1785" spans="1:21">
      <c r="A1785" s="116">
        <v>42465</v>
      </c>
      <c r="B1785" s="114" t="s">
        <v>5881</v>
      </c>
      <c r="C1785" s="116">
        <v>42465</v>
      </c>
      <c r="D1785" s="114" t="s">
        <v>5881</v>
      </c>
      <c r="E1785" s="114" t="s">
        <v>1244</v>
      </c>
      <c r="F1785" s="114"/>
      <c r="G1785" s="114"/>
      <c r="H1785" s="114" t="s">
        <v>30</v>
      </c>
      <c r="I1785" s="114" t="s">
        <v>19</v>
      </c>
      <c r="J1785" s="114" t="s">
        <v>5882</v>
      </c>
      <c r="K1785" s="114"/>
      <c r="L1785" s="114" t="s">
        <v>20</v>
      </c>
      <c r="M1785" s="136">
        <v>-18033.849999999999</v>
      </c>
      <c r="N1785" s="114" t="s">
        <v>18</v>
      </c>
      <c r="O1785" s="136">
        <v>-7560.89</v>
      </c>
      <c r="P1785" s="136">
        <v>-7560.88</v>
      </c>
      <c r="Q1785" s="114">
        <v>-0.01</v>
      </c>
      <c r="R1785" s="112"/>
      <c r="S1785" s="113"/>
      <c r="T1785" s="113"/>
      <c r="U1785" s="112"/>
    </row>
    <row r="1786" spans="1:21">
      <c r="A1786" s="116">
        <v>42465</v>
      </c>
      <c r="B1786" s="114" t="s">
        <v>5881</v>
      </c>
      <c r="C1786" s="116">
        <v>42465</v>
      </c>
      <c r="D1786" s="114" t="s">
        <v>5881</v>
      </c>
      <c r="E1786" s="114" t="s">
        <v>1244</v>
      </c>
      <c r="F1786" s="114"/>
      <c r="G1786" s="114"/>
      <c r="H1786" s="114" t="s">
        <v>30</v>
      </c>
      <c r="I1786" s="114" t="s">
        <v>19</v>
      </c>
      <c r="J1786" s="114" t="s">
        <v>5882</v>
      </c>
      <c r="K1786" s="114" t="s">
        <v>21</v>
      </c>
      <c r="L1786" s="114"/>
      <c r="M1786" s="136">
        <v>18033.849999999999</v>
      </c>
      <c r="N1786" s="114" t="s">
        <v>18</v>
      </c>
      <c r="O1786" s="136">
        <v>7560.89</v>
      </c>
      <c r="P1786" s="136">
        <v>7560.88</v>
      </c>
      <c r="Q1786" s="114">
        <v>0</v>
      </c>
      <c r="R1786" s="112"/>
      <c r="S1786" s="112"/>
      <c r="T1786" s="112"/>
      <c r="U1786" s="112"/>
    </row>
    <row r="1787" spans="1:21">
      <c r="A1787" s="116">
        <v>42465</v>
      </c>
      <c r="B1787" s="114" t="s">
        <v>5881</v>
      </c>
      <c r="C1787" s="116">
        <v>42465</v>
      </c>
      <c r="D1787" s="114" t="s">
        <v>5881</v>
      </c>
      <c r="E1787" s="114" t="s">
        <v>1244</v>
      </c>
      <c r="F1787" s="114"/>
      <c r="G1787" s="114"/>
      <c r="H1787" s="114" t="s">
        <v>30</v>
      </c>
      <c r="I1787" s="114" t="s">
        <v>19</v>
      </c>
      <c r="J1787" s="114" t="s">
        <v>5882</v>
      </c>
      <c r="K1787" s="114"/>
      <c r="L1787" s="114" t="s">
        <v>20</v>
      </c>
      <c r="M1787" s="114">
        <v>-1.61</v>
      </c>
      <c r="N1787" s="114" t="s">
        <v>18</v>
      </c>
      <c r="O1787" s="114">
        <v>-1</v>
      </c>
      <c r="P1787" s="114">
        <v>-1</v>
      </c>
      <c r="Q1787" s="114">
        <v>0.32</v>
      </c>
      <c r="R1787" s="112"/>
      <c r="S1787" s="112"/>
      <c r="T1787" s="112"/>
      <c r="U1787" s="112"/>
    </row>
    <row r="1788" spans="1:21">
      <c r="A1788" s="116">
        <v>42465</v>
      </c>
      <c r="B1788" s="114" t="s">
        <v>5881</v>
      </c>
      <c r="C1788" s="116">
        <v>42465</v>
      </c>
      <c r="D1788" s="114" t="s">
        <v>5881</v>
      </c>
      <c r="E1788" s="114" t="s">
        <v>1244</v>
      </c>
      <c r="F1788" s="114"/>
      <c r="G1788" s="114"/>
      <c r="H1788" s="114" t="s">
        <v>30</v>
      </c>
      <c r="I1788" s="114" t="s">
        <v>19</v>
      </c>
      <c r="J1788" s="114" t="s">
        <v>5882</v>
      </c>
      <c r="K1788" s="114"/>
      <c r="L1788" s="114" t="s">
        <v>20</v>
      </c>
      <c r="M1788" s="114">
        <v>-6.39</v>
      </c>
      <c r="N1788" s="114" t="s">
        <v>18</v>
      </c>
      <c r="O1788" s="114">
        <v>-2.33</v>
      </c>
      <c r="P1788" s="114">
        <v>-2.33</v>
      </c>
      <c r="Q1788" s="114">
        <v>-0.35</v>
      </c>
      <c r="R1788" s="112"/>
      <c r="S1788" s="112"/>
      <c r="T1788" s="112"/>
      <c r="U1788" s="112"/>
    </row>
    <row r="1789" spans="1:21">
      <c r="A1789" s="116">
        <v>42464</v>
      </c>
      <c r="B1789" s="114" t="s">
        <v>4555</v>
      </c>
      <c r="C1789" s="116">
        <v>42464</v>
      </c>
      <c r="D1789" s="114" t="s">
        <v>4555</v>
      </c>
      <c r="E1789" s="114" t="s">
        <v>1244</v>
      </c>
      <c r="F1789" s="114"/>
      <c r="G1789" s="114"/>
      <c r="H1789" s="114" t="s">
        <v>30</v>
      </c>
      <c r="I1789" s="114" t="s">
        <v>19</v>
      </c>
      <c r="J1789" s="114" t="s">
        <v>4556</v>
      </c>
      <c r="K1789" s="114" t="s">
        <v>21</v>
      </c>
      <c r="L1789" s="114"/>
      <c r="M1789" s="136">
        <v>16000</v>
      </c>
      <c r="N1789" s="114" t="s">
        <v>18</v>
      </c>
      <c r="O1789" s="136">
        <v>9920</v>
      </c>
      <c r="P1789" s="136">
        <v>9920</v>
      </c>
      <c r="Q1789" s="136">
        <v>-2591.87</v>
      </c>
      <c r="R1789" s="112"/>
      <c r="S1789" s="112"/>
      <c r="T1789" s="112"/>
      <c r="U1789" s="112"/>
    </row>
    <row r="1790" spans="1:21">
      <c r="A1790" s="116">
        <v>42464</v>
      </c>
      <c r="B1790" s="114" t="s">
        <v>5886</v>
      </c>
      <c r="C1790" s="116">
        <v>42464</v>
      </c>
      <c r="D1790" s="114" t="s">
        <v>5886</v>
      </c>
      <c r="E1790" s="114" t="s">
        <v>1244</v>
      </c>
      <c r="F1790" s="114"/>
      <c r="G1790" s="114"/>
      <c r="H1790" s="114" t="s">
        <v>30</v>
      </c>
      <c r="I1790" s="114" t="s">
        <v>19</v>
      </c>
      <c r="J1790" s="114" t="s">
        <v>5887</v>
      </c>
      <c r="K1790" s="114"/>
      <c r="L1790" s="114" t="s">
        <v>20</v>
      </c>
      <c r="M1790" s="136">
        <v>-6891.28</v>
      </c>
      <c r="N1790" s="114" t="s">
        <v>18</v>
      </c>
      <c r="O1790" s="136">
        <v>-2889.26</v>
      </c>
      <c r="P1790" s="136">
        <v>-2889.24</v>
      </c>
      <c r="Q1790" s="114">
        <v>-0.02</v>
      </c>
      <c r="R1790" s="112"/>
      <c r="S1790" s="113"/>
      <c r="T1790" s="113"/>
      <c r="U1790" s="112"/>
    </row>
    <row r="1791" spans="1:21">
      <c r="A1791" s="116">
        <v>42464</v>
      </c>
      <c r="B1791" s="114" t="s">
        <v>5886</v>
      </c>
      <c r="C1791" s="116">
        <v>42464</v>
      </c>
      <c r="D1791" s="114" t="s">
        <v>5886</v>
      </c>
      <c r="E1791" s="114" t="s">
        <v>1244</v>
      </c>
      <c r="F1791" s="114"/>
      <c r="G1791" s="114"/>
      <c r="H1791" s="114" t="s">
        <v>30</v>
      </c>
      <c r="I1791" s="114" t="s">
        <v>19</v>
      </c>
      <c r="J1791" s="114" t="s">
        <v>5887</v>
      </c>
      <c r="K1791" s="114" t="s">
        <v>21</v>
      </c>
      <c r="L1791" s="114"/>
      <c r="M1791" s="136">
        <v>6891.28</v>
      </c>
      <c r="N1791" s="114" t="s">
        <v>18</v>
      </c>
      <c r="O1791" s="136">
        <v>2889.26</v>
      </c>
      <c r="P1791" s="136">
        <v>2889.24</v>
      </c>
      <c r="Q1791" s="114">
        <v>0</v>
      </c>
      <c r="R1791" s="112"/>
      <c r="S1791" s="113"/>
      <c r="T1791" s="113"/>
      <c r="U1791" s="112"/>
    </row>
    <row r="1792" spans="1:21">
      <c r="A1792" s="116">
        <v>42464</v>
      </c>
      <c r="B1792" s="114" t="s">
        <v>5886</v>
      </c>
      <c r="C1792" s="116">
        <v>42464</v>
      </c>
      <c r="D1792" s="114" t="s">
        <v>5886</v>
      </c>
      <c r="E1792" s="114" t="s">
        <v>1244</v>
      </c>
      <c r="F1792" s="114"/>
      <c r="G1792" s="114"/>
      <c r="H1792" s="114" t="s">
        <v>30</v>
      </c>
      <c r="I1792" s="114" t="s">
        <v>19</v>
      </c>
      <c r="J1792" s="114" t="s">
        <v>5887</v>
      </c>
      <c r="K1792" s="114"/>
      <c r="L1792" s="114" t="s">
        <v>20</v>
      </c>
      <c r="M1792" s="114">
        <v>-17.96</v>
      </c>
      <c r="N1792" s="114" t="s">
        <v>18</v>
      </c>
      <c r="O1792" s="114">
        <v>-7.53</v>
      </c>
      <c r="P1792" s="114">
        <v>-7.53</v>
      </c>
      <c r="Q1792" s="114">
        <v>0</v>
      </c>
      <c r="R1792" s="112"/>
      <c r="S1792" s="113"/>
      <c r="T1792" s="113"/>
      <c r="U1792" s="112"/>
    </row>
    <row r="1793" spans="1:21">
      <c r="A1793" s="116">
        <v>42464</v>
      </c>
      <c r="B1793" s="114" t="s">
        <v>4555</v>
      </c>
      <c r="C1793" s="116">
        <v>42464</v>
      </c>
      <c r="D1793" s="114" t="s">
        <v>4555</v>
      </c>
      <c r="E1793" s="114" t="s">
        <v>1244</v>
      </c>
      <c r="F1793" s="114"/>
      <c r="G1793" s="114"/>
      <c r="H1793" s="114" t="s">
        <v>30</v>
      </c>
      <c r="I1793" s="114" t="s">
        <v>19</v>
      </c>
      <c r="J1793" s="114" t="s">
        <v>4556</v>
      </c>
      <c r="K1793" s="114"/>
      <c r="L1793" s="114" t="s">
        <v>20</v>
      </c>
      <c r="M1793" s="136">
        <v>-16000</v>
      </c>
      <c r="N1793" s="114" t="s">
        <v>18</v>
      </c>
      <c r="O1793" s="136">
        <v>-9920</v>
      </c>
      <c r="P1793" s="136">
        <v>-9920</v>
      </c>
      <c r="Q1793" s="136">
        <v>2591.87</v>
      </c>
      <c r="R1793" s="112"/>
      <c r="S1793" s="113"/>
      <c r="T1793" s="113"/>
      <c r="U1793" s="112"/>
    </row>
    <row r="1794" spans="1:21">
      <c r="A1794" s="116">
        <v>42464</v>
      </c>
      <c r="B1794" s="114" t="s">
        <v>4555</v>
      </c>
      <c r="C1794" s="116">
        <v>42464</v>
      </c>
      <c r="D1794" s="114" t="s">
        <v>4555</v>
      </c>
      <c r="E1794" s="114" t="s">
        <v>1244</v>
      </c>
      <c r="F1794" s="114"/>
      <c r="G1794" s="114"/>
      <c r="H1794" s="114" t="s">
        <v>30</v>
      </c>
      <c r="I1794" s="114" t="s">
        <v>19</v>
      </c>
      <c r="J1794" s="114" t="s">
        <v>4556</v>
      </c>
      <c r="K1794" s="114" t="s">
        <v>21</v>
      </c>
      <c r="L1794" s="114"/>
      <c r="M1794" s="136">
        <v>16000</v>
      </c>
      <c r="N1794" s="114" t="s">
        <v>18</v>
      </c>
      <c r="O1794" s="136">
        <v>9920</v>
      </c>
      <c r="P1794" s="136">
        <v>9920</v>
      </c>
      <c r="Q1794" s="136">
        <v>-2591.87</v>
      </c>
      <c r="R1794" s="112"/>
      <c r="S1794" s="113"/>
      <c r="T1794" s="113"/>
      <c r="U1794" s="112"/>
    </row>
    <row r="1795" spans="1:21">
      <c r="A1795" s="116">
        <v>42464</v>
      </c>
      <c r="B1795" s="114" t="s">
        <v>4555</v>
      </c>
      <c r="C1795" s="116">
        <v>42464</v>
      </c>
      <c r="D1795" s="114" t="s">
        <v>4555</v>
      </c>
      <c r="E1795" s="114" t="s">
        <v>1244</v>
      </c>
      <c r="F1795" s="114"/>
      <c r="G1795" s="114"/>
      <c r="H1795" s="114" t="s">
        <v>30</v>
      </c>
      <c r="I1795" s="114" t="s">
        <v>19</v>
      </c>
      <c r="J1795" s="114" t="s">
        <v>4556</v>
      </c>
      <c r="K1795" s="114"/>
      <c r="L1795" s="114" t="s">
        <v>20</v>
      </c>
      <c r="M1795" s="136">
        <v>-16000</v>
      </c>
      <c r="N1795" s="114" t="s">
        <v>18</v>
      </c>
      <c r="O1795" s="136">
        <v>-9920</v>
      </c>
      <c r="P1795" s="136">
        <v>-9920</v>
      </c>
      <c r="Q1795" s="136">
        <v>2591.87</v>
      </c>
      <c r="R1795" s="112"/>
      <c r="S1795" s="113"/>
      <c r="T1795" s="113"/>
      <c r="U1795" s="112"/>
    </row>
    <row r="1796" spans="1:21">
      <c r="A1796" s="116">
        <v>42464</v>
      </c>
      <c r="B1796" s="114" t="s">
        <v>4555</v>
      </c>
      <c r="C1796" s="116">
        <v>42464</v>
      </c>
      <c r="D1796" s="114" t="s">
        <v>4555</v>
      </c>
      <c r="E1796" s="114" t="s">
        <v>1244</v>
      </c>
      <c r="F1796" s="114"/>
      <c r="G1796" s="114"/>
      <c r="H1796" s="114" t="s">
        <v>30</v>
      </c>
      <c r="I1796" s="114" t="s">
        <v>19</v>
      </c>
      <c r="J1796" s="114" t="s">
        <v>4556</v>
      </c>
      <c r="K1796" s="114"/>
      <c r="L1796" s="114" t="s">
        <v>20</v>
      </c>
      <c r="M1796" s="136">
        <v>-16064.37</v>
      </c>
      <c r="N1796" s="114" t="s">
        <v>18</v>
      </c>
      <c r="O1796" s="136">
        <v>-9959.91</v>
      </c>
      <c r="P1796" s="136">
        <v>-9959.91</v>
      </c>
      <c r="Q1796" s="136">
        <v>2602.29</v>
      </c>
      <c r="R1796" s="112"/>
      <c r="S1796" s="112"/>
      <c r="T1796" s="112"/>
      <c r="U1796" s="112"/>
    </row>
    <row r="1797" spans="1:21">
      <c r="A1797" s="116">
        <v>42464</v>
      </c>
      <c r="B1797" s="114" t="s">
        <v>4555</v>
      </c>
      <c r="C1797" s="116">
        <v>42464</v>
      </c>
      <c r="D1797" s="114" t="s">
        <v>4555</v>
      </c>
      <c r="E1797" s="114" t="s">
        <v>1244</v>
      </c>
      <c r="F1797" s="114"/>
      <c r="G1797" s="114"/>
      <c r="H1797" s="114" t="s">
        <v>30</v>
      </c>
      <c r="I1797" s="114" t="s">
        <v>19</v>
      </c>
      <c r="J1797" s="114" t="s">
        <v>4556</v>
      </c>
      <c r="K1797" s="114" t="s">
        <v>21</v>
      </c>
      <c r="L1797" s="114"/>
      <c r="M1797" s="136">
        <v>16064.37</v>
      </c>
      <c r="N1797" s="114" t="s">
        <v>18</v>
      </c>
      <c r="O1797" s="136">
        <v>9959.91</v>
      </c>
      <c r="P1797" s="136">
        <v>9959.91</v>
      </c>
      <c r="Q1797" s="136">
        <v>-2602.29</v>
      </c>
      <c r="R1797" s="112"/>
      <c r="S1797" s="113"/>
      <c r="T1797" s="113"/>
      <c r="U1797" s="112"/>
    </row>
    <row r="1798" spans="1:21" hidden="1">
      <c r="A1798" s="116">
        <v>42464</v>
      </c>
      <c r="B1798" s="114" t="s">
        <v>5888</v>
      </c>
      <c r="C1798" s="116">
        <v>42490</v>
      </c>
      <c r="D1798" s="114" t="s">
        <v>5520</v>
      </c>
      <c r="E1798" s="114" t="s">
        <v>1244</v>
      </c>
      <c r="F1798" s="114"/>
      <c r="G1798" s="114"/>
      <c r="H1798" s="114" t="s">
        <v>30</v>
      </c>
      <c r="I1798" s="114" t="s">
        <v>26</v>
      </c>
      <c r="J1798" s="114" t="s">
        <v>5521</v>
      </c>
      <c r="K1798" s="114" t="s">
        <v>21</v>
      </c>
      <c r="L1798" s="114"/>
      <c r="M1798" s="136">
        <v>48064.37</v>
      </c>
      <c r="N1798" s="114" t="s">
        <v>18</v>
      </c>
      <c r="O1798" s="136">
        <v>29799.91</v>
      </c>
      <c r="P1798" s="136">
        <v>29319.27</v>
      </c>
      <c r="Q1798" s="136">
        <v>-7305.39</v>
      </c>
      <c r="R1798" s="112"/>
      <c r="S1798" s="113"/>
      <c r="T1798" s="113"/>
      <c r="U1798" s="112"/>
    </row>
    <row r="1799" spans="1:21">
      <c r="A1799" s="116">
        <v>42464</v>
      </c>
      <c r="B1799" s="114" t="s">
        <v>5870</v>
      </c>
      <c r="C1799" s="116">
        <v>42464</v>
      </c>
      <c r="D1799" s="114" t="s">
        <v>5870</v>
      </c>
      <c r="E1799" s="114" t="s">
        <v>1244</v>
      </c>
      <c r="F1799" s="114"/>
      <c r="G1799" s="114"/>
      <c r="H1799" s="114" t="s">
        <v>30</v>
      </c>
      <c r="I1799" s="114" t="s">
        <v>19</v>
      </c>
      <c r="J1799" s="114" t="s">
        <v>5871</v>
      </c>
      <c r="K1799" s="114"/>
      <c r="L1799" s="114" t="s">
        <v>20</v>
      </c>
      <c r="M1799" s="114">
        <v>-19.86</v>
      </c>
      <c r="N1799" s="114" t="s">
        <v>18</v>
      </c>
      <c r="O1799" s="114">
        <v>-8.33</v>
      </c>
      <c r="P1799" s="114">
        <v>-8.33</v>
      </c>
      <c r="Q1799" s="114">
        <v>0</v>
      </c>
      <c r="R1799" s="112"/>
      <c r="S1799" s="112"/>
      <c r="T1799" s="112"/>
      <c r="U1799" s="112"/>
    </row>
    <row r="1800" spans="1:21">
      <c r="A1800" s="116">
        <v>42465</v>
      </c>
      <c r="B1800" s="114" t="s">
        <v>5889</v>
      </c>
      <c r="C1800" s="116">
        <v>42465</v>
      </c>
      <c r="D1800" s="114" t="s">
        <v>5889</v>
      </c>
      <c r="E1800" s="114" t="s">
        <v>1244</v>
      </c>
      <c r="F1800" s="114"/>
      <c r="G1800" s="114"/>
      <c r="H1800" s="114" t="s">
        <v>30</v>
      </c>
      <c r="I1800" s="114" t="s">
        <v>19</v>
      </c>
      <c r="J1800" s="114" t="s">
        <v>5890</v>
      </c>
      <c r="K1800" s="114"/>
      <c r="L1800" s="114" t="s">
        <v>20</v>
      </c>
      <c r="M1800" s="136">
        <v>-3013.93</v>
      </c>
      <c r="N1800" s="114" t="s">
        <v>18</v>
      </c>
      <c r="O1800" s="136">
        <v>-1263.5999999999999</v>
      </c>
      <c r="P1800" s="136">
        <v>-1263.5999999999999</v>
      </c>
      <c r="Q1800" s="114">
        <v>-0.03</v>
      </c>
      <c r="R1800" s="112"/>
      <c r="S1800" s="113"/>
      <c r="T1800" s="113"/>
      <c r="U1800" s="112"/>
    </row>
    <row r="1801" spans="1:21">
      <c r="A1801" s="116">
        <v>42465</v>
      </c>
      <c r="B1801" s="114" t="s">
        <v>5889</v>
      </c>
      <c r="C1801" s="116">
        <v>42465</v>
      </c>
      <c r="D1801" s="114" t="s">
        <v>5889</v>
      </c>
      <c r="E1801" s="114" t="s">
        <v>1244</v>
      </c>
      <c r="F1801" s="114"/>
      <c r="G1801" s="114"/>
      <c r="H1801" s="114" t="s">
        <v>30</v>
      </c>
      <c r="I1801" s="114" t="s">
        <v>19</v>
      </c>
      <c r="J1801" s="114" t="s">
        <v>5890</v>
      </c>
      <c r="K1801" s="114" t="s">
        <v>21</v>
      </c>
      <c r="L1801" s="114"/>
      <c r="M1801" s="136">
        <v>3013.93</v>
      </c>
      <c r="N1801" s="114" t="s">
        <v>18</v>
      </c>
      <c r="O1801" s="136">
        <v>1263.5999999999999</v>
      </c>
      <c r="P1801" s="136">
        <v>1263.5999999999999</v>
      </c>
      <c r="Q1801" s="114">
        <v>0</v>
      </c>
      <c r="R1801" s="112"/>
      <c r="S1801" s="112"/>
      <c r="T1801" s="112"/>
      <c r="U1801" s="112"/>
    </row>
    <row r="1802" spans="1:21">
      <c r="A1802" s="116">
        <v>42465</v>
      </c>
      <c r="B1802" s="114" t="s">
        <v>5891</v>
      </c>
      <c r="C1802" s="116">
        <v>42465</v>
      </c>
      <c r="D1802" s="114" t="s">
        <v>5891</v>
      </c>
      <c r="E1802" s="114" t="s">
        <v>1244</v>
      </c>
      <c r="F1802" s="114"/>
      <c r="G1802" s="114"/>
      <c r="H1802" s="114" t="s">
        <v>30</v>
      </c>
      <c r="I1802" s="114" t="s">
        <v>19</v>
      </c>
      <c r="J1802" s="114" t="s">
        <v>5892</v>
      </c>
      <c r="K1802" s="114"/>
      <c r="L1802" s="114" t="s">
        <v>20</v>
      </c>
      <c r="M1802" s="136">
        <v>-18058.990000000002</v>
      </c>
      <c r="N1802" s="114" t="s">
        <v>18</v>
      </c>
      <c r="O1802" s="136">
        <v>-7571.45</v>
      </c>
      <c r="P1802" s="136">
        <v>-7571.48</v>
      </c>
      <c r="Q1802" s="114">
        <v>0.03</v>
      </c>
      <c r="R1802" s="112"/>
      <c r="S1802" s="112"/>
      <c r="T1802" s="112"/>
      <c r="U1802" s="112"/>
    </row>
    <row r="1803" spans="1:21">
      <c r="A1803" s="116">
        <v>42465</v>
      </c>
      <c r="B1803" s="114" t="s">
        <v>5891</v>
      </c>
      <c r="C1803" s="116">
        <v>42465</v>
      </c>
      <c r="D1803" s="114" t="s">
        <v>5891</v>
      </c>
      <c r="E1803" s="114" t="s">
        <v>1244</v>
      </c>
      <c r="F1803" s="114"/>
      <c r="G1803" s="114"/>
      <c r="H1803" s="114" t="s">
        <v>30</v>
      </c>
      <c r="I1803" s="114" t="s">
        <v>19</v>
      </c>
      <c r="J1803" s="114" t="s">
        <v>5892</v>
      </c>
      <c r="K1803" s="114" t="s">
        <v>21</v>
      </c>
      <c r="L1803" s="114"/>
      <c r="M1803" s="136">
        <v>18058.990000000002</v>
      </c>
      <c r="N1803" s="114" t="s">
        <v>18</v>
      </c>
      <c r="O1803" s="136">
        <v>7571.45</v>
      </c>
      <c r="P1803" s="136">
        <v>7571.48</v>
      </c>
      <c r="Q1803" s="114">
        <v>0</v>
      </c>
      <c r="R1803" s="112"/>
      <c r="S1803" s="113"/>
      <c r="T1803" s="113"/>
      <c r="U1803" s="112"/>
    </row>
    <row r="1804" spans="1:21">
      <c r="A1804" s="116">
        <v>42465</v>
      </c>
      <c r="B1804" s="114" t="s">
        <v>5891</v>
      </c>
      <c r="C1804" s="116">
        <v>42465</v>
      </c>
      <c r="D1804" s="114" t="s">
        <v>5891</v>
      </c>
      <c r="E1804" s="114" t="s">
        <v>1244</v>
      </c>
      <c r="F1804" s="114"/>
      <c r="G1804" s="114"/>
      <c r="H1804" s="114" t="s">
        <v>30</v>
      </c>
      <c r="I1804" s="114" t="s">
        <v>19</v>
      </c>
      <c r="J1804" s="114" t="s">
        <v>5892</v>
      </c>
      <c r="K1804" s="114"/>
      <c r="L1804" s="114" t="s">
        <v>20</v>
      </c>
      <c r="M1804" s="114">
        <v>-7.9</v>
      </c>
      <c r="N1804" s="114" t="s">
        <v>18</v>
      </c>
      <c r="O1804" s="114">
        <v>-4.1500000000000004</v>
      </c>
      <c r="P1804" s="114">
        <v>-4.1500000000000004</v>
      </c>
      <c r="Q1804" s="114">
        <v>0.84</v>
      </c>
      <c r="R1804" s="112"/>
      <c r="S1804" s="112"/>
      <c r="T1804" s="112"/>
      <c r="U1804" s="112"/>
    </row>
    <row r="1805" spans="1:21">
      <c r="A1805" s="116">
        <v>42465</v>
      </c>
      <c r="B1805" s="114" t="s">
        <v>5891</v>
      </c>
      <c r="C1805" s="116">
        <v>42465</v>
      </c>
      <c r="D1805" s="114" t="s">
        <v>5891</v>
      </c>
      <c r="E1805" s="114" t="s">
        <v>1244</v>
      </c>
      <c r="F1805" s="114"/>
      <c r="G1805" s="114"/>
      <c r="H1805" s="114" t="s">
        <v>30</v>
      </c>
      <c r="I1805" s="114" t="s">
        <v>19</v>
      </c>
      <c r="J1805" s="114" t="s">
        <v>5892</v>
      </c>
      <c r="K1805" s="114"/>
      <c r="L1805" s="114" t="s">
        <v>20</v>
      </c>
      <c r="M1805" s="114">
        <v>-47.08</v>
      </c>
      <c r="N1805" s="114" t="s">
        <v>18</v>
      </c>
      <c r="O1805" s="114">
        <v>-19.739999999999998</v>
      </c>
      <c r="P1805" s="114">
        <v>-19.739999999999998</v>
      </c>
      <c r="Q1805" s="114">
        <v>0</v>
      </c>
      <c r="R1805" s="112"/>
      <c r="S1805" s="113"/>
      <c r="T1805" s="113"/>
      <c r="U1805" s="112"/>
    </row>
    <row r="1806" spans="1:21">
      <c r="A1806" s="116">
        <v>42465</v>
      </c>
      <c r="B1806" s="114" t="s">
        <v>5891</v>
      </c>
      <c r="C1806" s="116">
        <v>42465</v>
      </c>
      <c r="D1806" s="114" t="s">
        <v>5891</v>
      </c>
      <c r="E1806" s="114" t="s">
        <v>1244</v>
      </c>
      <c r="F1806" s="114"/>
      <c r="G1806" s="114"/>
      <c r="H1806" s="114" t="s">
        <v>30</v>
      </c>
      <c r="I1806" s="114" t="s">
        <v>19</v>
      </c>
      <c r="J1806" s="114" t="s">
        <v>5892</v>
      </c>
      <c r="K1806" s="114"/>
      <c r="L1806" s="114" t="s">
        <v>20</v>
      </c>
      <c r="M1806" s="136">
        <v>-3031.24</v>
      </c>
      <c r="N1806" s="114" t="s">
        <v>18</v>
      </c>
      <c r="O1806" s="136">
        <v>-1270.8900000000001</v>
      </c>
      <c r="P1806" s="136">
        <v>-1270.05</v>
      </c>
      <c r="Q1806" s="114">
        <v>-0.83</v>
      </c>
      <c r="R1806" s="112"/>
      <c r="S1806" s="113"/>
      <c r="T1806" s="113"/>
      <c r="U1806" s="112"/>
    </row>
    <row r="1807" spans="1:21">
      <c r="A1807" s="116">
        <v>42465</v>
      </c>
      <c r="B1807" s="114" t="s">
        <v>5891</v>
      </c>
      <c r="C1807" s="116">
        <v>42465</v>
      </c>
      <c r="D1807" s="114" t="s">
        <v>5891</v>
      </c>
      <c r="E1807" s="114" t="s">
        <v>1244</v>
      </c>
      <c r="F1807" s="114"/>
      <c r="G1807" s="114"/>
      <c r="H1807" s="114" t="s">
        <v>30</v>
      </c>
      <c r="I1807" s="114" t="s">
        <v>19</v>
      </c>
      <c r="J1807" s="114" t="s">
        <v>5892</v>
      </c>
      <c r="K1807" s="114" t="s">
        <v>21</v>
      </c>
      <c r="L1807" s="114"/>
      <c r="M1807" s="136">
        <v>3031.24</v>
      </c>
      <c r="N1807" s="114" t="s">
        <v>18</v>
      </c>
      <c r="O1807" s="136">
        <v>1270.8900000000001</v>
      </c>
      <c r="P1807" s="136">
        <v>1270.05</v>
      </c>
      <c r="Q1807" s="114">
        <v>0.83</v>
      </c>
      <c r="R1807" s="112"/>
      <c r="S1807" s="112"/>
      <c r="T1807" s="112"/>
      <c r="U1807" s="112"/>
    </row>
    <row r="1808" spans="1:21" hidden="1">
      <c r="A1808" s="116">
        <v>42465</v>
      </c>
      <c r="B1808" s="114" t="s">
        <v>5875</v>
      </c>
      <c r="C1808" s="116">
        <v>42490</v>
      </c>
      <c r="D1808" s="114" t="s">
        <v>5876</v>
      </c>
      <c r="E1808" s="114" t="s">
        <v>1244</v>
      </c>
      <c r="F1808" s="114"/>
      <c r="G1808" s="114"/>
      <c r="H1808" s="114" t="s">
        <v>30</v>
      </c>
      <c r="I1808" s="114" t="s">
        <v>17</v>
      </c>
      <c r="J1808" s="114" t="s">
        <v>5877</v>
      </c>
      <c r="K1808" s="114"/>
      <c r="L1808" s="114" t="s">
        <v>20</v>
      </c>
      <c r="M1808" s="136">
        <v>-18058.990000000002</v>
      </c>
      <c r="N1808" s="114" t="s">
        <v>18</v>
      </c>
      <c r="O1808" s="136">
        <v>-11196.57</v>
      </c>
      <c r="P1808" s="136">
        <v>-11196.57</v>
      </c>
      <c r="Q1808" s="136">
        <v>3625.09</v>
      </c>
      <c r="R1808" s="112"/>
      <c r="S1808" s="112"/>
      <c r="T1808" s="112"/>
      <c r="U1808" s="112"/>
    </row>
    <row r="1809" spans="1:21">
      <c r="A1809" s="116">
        <v>42465</v>
      </c>
      <c r="B1809" s="114" t="s">
        <v>5863</v>
      </c>
      <c r="C1809" s="116">
        <v>42465</v>
      </c>
      <c r="D1809" s="114" t="s">
        <v>5863</v>
      </c>
      <c r="E1809" s="114" t="s">
        <v>1244</v>
      </c>
      <c r="F1809" s="114"/>
      <c r="G1809" s="114"/>
      <c r="H1809" s="114" t="s">
        <v>30</v>
      </c>
      <c r="I1809" s="114" t="s">
        <v>19</v>
      </c>
      <c r="J1809" s="114" t="s">
        <v>5864</v>
      </c>
      <c r="K1809" s="114"/>
      <c r="L1809" s="114" t="s">
        <v>20</v>
      </c>
      <c r="M1809" s="114">
        <v>-236.88</v>
      </c>
      <c r="N1809" s="114" t="s">
        <v>18</v>
      </c>
      <c r="O1809" s="114">
        <v>-99.33</v>
      </c>
      <c r="P1809" s="114">
        <v>-99.33</v>
      </c>
      <c r="Q1809" s="114">
        <v>0.02</v>
      </c>
      <c r="R1809" s="112"/>
      <c r="S1809" s="113"/>
      <c r="T1809" s="113"/>
      <c r="U1809" s="112"/>
    </row>
    <row r="1810" spans="1:21">
      <c r="A1810" s="116">
        <v>42465</v>
      </c>
      <c r="B1810" s="114" t="s">
        <v>5863</v>
      </c>
      <c r="C1810" s="116">
        <v>42465</v>
      </c>
      <c r="D1810" s="114" t="s">
        <v>5863</v>
      </c>
      <c r="E1810" s="114" t="s">
        <v>1244</v>
      </c>
      <c r="F1810" s="114"/>
      <c r="G1810" s="114"/>
      <c r="H1810" s="114" t="s">
        <v>30</v>
      </c>
      <c r="I1810" s="114" t="s">
        <v>19</v>
      </c>
      <c r="J1810" s="114" t="s">
        <v>5864</v>
      </c>
      <c r="K1810" s="114" t="s">
        <v>21</v>
      </c>
      <c r="L1810" s="114"/>
      <c r="M1810" s="114">
        <v>236.88</v>
      </c>
      <c r="N1810" s="114" t="s">
        <v>18</v>
      </c>
      <c r="O1810" s="114">
        <v>99.33</v>
      </c>
      <c r="P1810" s="114">
        <v>99.33</v>
      </c>
      <c r="Q1810" s="114">
        <v>0</v>
      </c>
      <c r="R1810" s="112"/>
      <c r="S1810" s="112"/>
      <c r="T1810" s="112"/>
      <c r="U1810" s="112"/>
    </row>
    <row r="1811" spans="1:21">
      <c r="A1811" s="116">
        <v>42465</v>
      </c>
      <c r="B1811" s="114" t="s">
        <v>5863</v>
      </c>
      <c r="C1811" s="116">
        <v>42465</v>
      </c>
      <c r="D1811" s="114" t="s">
        <v>5863</v>
      </c>
      <c r="E1811" s="114" t="s">
        <v>1244</v>
      </c>
      <c r="F1811" s="114"/>
      <c r="G1811" s="114"/>
      <c r="H1811" s="114" t="s">
        <v>30</v>
      </c>
      <c r="I1811" s="114" t="s">
        <v>19</v>
      </c>
      <c r="J1811" s="114" t="s">
        <v>5864</v>
      </c>
      <c r="K1811" s="114"/>
      <c r="L1811" s="114" t="s">
        <v>20</v>
      </c>
      <c r="M1811" s="136">
        <v>-9580</v>
      </c>
      <c r="N1811" s="114" t="s">
        <v>18</v>
      </c>
      <c r="O1811" s="136">
        <v>-4016.51</v>
      </c>
      <c r="P1811" s="136">
        <v>-4016.52</v>
      </c>
      <c r="Q1811" s="114">
        <v>-0.01</v>
      </c>
      <c r="R1811" s="112"/>
      <c r="S1811" s="113"/>
      <c r="T1811" s="113"/>
      <c r="U1811" s="112"/>
    </row>
    <row r="1812" spans="1:21">
      <c r="A1812" s="116">
        <v>42465</v>
      </c>
      <c r="B1812" s="114" t="s">
        <v>5863</v>
      </c>
      <c r="C1812" s="116">
        <v>42465</v>
      </c>
      <c r="D1812" s="114" t="s">
        <v>5863</v>
      </c>
      <c r="E1812" s="114" t="s">
        <v>1244</v>
      </c>
      <c r="F1812" s="114"/>
      <c r="G1812" s="114"/>
      <c r="H1812" s="114" t="s">
        <v>30</v>
      </c>
      <c r="I1812" s="114" t="s">
        <v>19</v>
      </c>
      <c r="J1812" s="114" t="s">
        <v>5864</v>
      </c>
      <c r="K1812" s="114" t="s">
        <v>21</v>
      </c>
      <c r="L1812" s="114"/>
      <c r="M1812" s="136">
        <v>9580</v>
      </c>
      <c r="N1812" s="114" t="s">
        <v>18</v>
      </c>
      <c r="O1812" s="136">
        <v>4016.51</v>
      </c>
      <c r="P1812" s="136">
        <v>4016.52</v>
      </c>
      <c r="Q1812" s="114">
        <v>0</v>
      </c>
      <c r="R1812" s="112"/>
      <c r="S1812" s="113"/>
      <c r="T1812" s="113"/>
      <c r="U1812" s="112"/>
    </row>
    <row r="1813" spans="1:21">
      <c r="A1813" s="116">
        <v>42465</v>
      </c>
      <c r="B1813" s="114" t="s">
        <v>5863</v>
      </c>
      <c r="C1813" s="116">
        <v>42465</v>
      </c>
      <c r="D1813" s="114" t="s">
        <v>5863</v>
      </c>
      <c r="E1813" s="114" t="s">
        <v>1244</v>
      </c>
      <c r="F1813" s="114"/>
      <c r="G1813" s="114"/>
      <c r="H1813" s="114" t="s">
        <v>30</v>
      </c>
      <c r="I1813" s="114" t="s">
        <v>19</v>
      </c>
      <c r="J1813" s="114" t="s">
        <v>5864</v>
      </c>
      <c r="K1813" s="114"/>
      <c r="L1813" s="114" t="s">
        <v>20</v>
      </c>
      <c r="M1813" s="136">
        <v>-4623.5600000000004</v>
      </c>
      <c r="N1813" s="114" t="s">
        <v>18</v>
      </c>
      <c r="O1813" s="136">
        <v>-1938.47</v>
      </c>
      <c r="P1813" s="136">
        <v>-1938.47</v>
      </c>
      <c r="Q1813" s="114">
        <v>0.01</v>
      </c>
      <c r="R1813" s="112"/>
      <c r="S1813" s="113"/>
      <c r="T1813" s="113"/>
      <c r="U1813" s="113"/>
    </row>
    <row r="1814" spans="1:21">
      <c r="A1814" s="116">
        <v>42465</v>
      </c>
      <c r="B1814" s="114" t="s">
        <v>5863</v>
      </c>
      <c r="C1814" s="116">
        <v>42465</v>
      </c>
      <c r="D1814" s="114" t="s">
        <v>5863</v>
      </c>
      <c r="E1814" s="114" t="s">
        <v>1244</v>
      </c>
      <c r="F1814" s="114"/>
      <c r="G1814" s="114"/>
      <c r="H1814" s="114" t="s">
        <v>30</v>
      </c>
      <c r="I1814" s="114" t="s">
        <v>19</v>
      </c>
      <c r="J1814" s="114" t="s">
        <v>5864</v>
      </c>
      <c r="K1814" s="114" t="s">
        <v>21</v>
      </c>
      <c r="L1814" s="114"/>
      <c r="M1814" s="136">
        <v>4623.5600000000004</v>
      </c>
      <c r="N1814" s="114" t="s">
        <v>18</v>
      </c>
      <c r="O1814" s="136">
        <v>1938.47</v>
      </c>
      <c r="P1814" s="136">
        <v>1938.47</v>
      </c>
      <c r="Q1814" s="114">
        <v>0</v>
      </c>
      <c r="R1814" s="112"/>
      <c r="S1814" s="112"/>
      <c r="T1814" s="112"/>
      <c r="U1814" s="112"/>
    </row>
    <row r="1815" spans="1:21">
      <c r="A1815" s="116">
        <v>42465</v>
      </c>
      <c r="B1815" s="114" t="s">
        <v>5863</v>
      </c>
      <c r="C1815" s="116">
        <v>42465</v>
      </c>
      <c r="D1815" s="114" t="s">
        <v>5863</v>
      </c>
      <c r="E1815" s="114" t="s">
        <v>1244</v>
      </c>
      <c r="F1815" s="114"/>
      <c r="G1815" s="114"/>
      <c r="H1815" s="114" t="s">
        <v>30</v>
      </c>
      <c r="I1815" s="114" t="s">
        <v>19</v>
      </c>
      <c r="J1815" s="114" t="s">
        <v>5864</v>
      </c>
      <c r="K1815" s="114"/>
      <c r="L1815" s="114" t="s">
        <v>20</v>
      </c>
      <c r="M1815" s="136">
        <v>-10000</v>
      </c>
      <c r="N1815" s="114" t="s">
        <v>18</v>
      </c>
      <c r="O1815" s="136">
        <v>-6200</v>
      </c>
      <c r="P1815" s="136">
        <v>-6200</v>
      </c>
      <c r="Q1815" s="136">
        <v>1619.92</v>
      </c>
      <c r="R1815" s="112"/>
      <c r="S1815" s="113"/>
      <c r="T1815" s="113"/>
      <c r="U1815" s="113"/>
    </row>
    <row r="1816" spans="1:21">
      <c r="A1816" s="116">
        <v>42465</v>
      </c>
      <c r="B1816" s="114" t="s">
        <v>5863</v>
      </c>
      <c r="C1816" s="116">
        <v>42465</v>
      </c>
      <c r="D1816" s="114" t="s">
        <v>5863</v>
      </c>
      <c r="E1816" s="114" t="s">
        <v>1244</v>
      </c>
      <c r="F1816" s="114"/>
      <c r="G1816" s="114"/>
      <c r="H1816" s="114" t="s">
        <v>30</v>
      </c>
      <c r="I1816" s="114" t="s">
        <v>19</v>
      </c>
      <c r="J1816" s="114" t="s">
        <v>5864</v>
      </c>
      <c r="K1816" s="114" t="s">
        <v>21</v>
      </c>
      <c r="L1816" s="114"/>
      <c r="M1816" s="136">
        <v>10000</v>
      </c>
      <c r="N1816" s="114" t="s">
        <v>18</v>
      </c>
      <c r="O1816" s="136">
        <v>6200</v>
      </c>
      <c r="P1816" s="136">
        <v>6200</v>
      </c>
      <c r="Q1816" s="136">
        <v>-1619.92</v>
      </c>
      <c r="R1816" s="112"/>
      <c r="S1816" s="113"/>
      <c r="T1816" s="113"/>
      <c r="U1816" s="113"/>
    </row>
    <row r="1817" spans="1:21">
      <c r="A1817" s="116">
        <v>42465</v>
      </c>
      <c r="B1817" s="114" t="s">
        <v>5863</v>
      </c>
      <c r="C1817" s="116">
        <v>42465</v>
      </c>
      <c r="D1817" s="114" t="s">
        <v>5863</v>
      </c>
      <c r="E1817" s="114" t="s">
        <v>1244</v>
      </c>
      <c r="F1817" s="114"/>
      <c r="G1817" s="114"/>
      <c r="H1817" s="114" t="s">
        <v>30</v>
      </c>
      <c r="I1817" s="114" t="s">
        <v>19</v>
      </c>
      <c r="J1817" s="114" t="s">
        <v>5864</v>
      </c>
      <c r="K1817" s="114"/>
      <c r="L1817" s="114" t="s">
        <v>20</v>
      </c>
      <c r="M1817" s="136">
        <v>-6000</v>
      </c>
      <c r="N1817" s="114" t="s">
        <v>18</v>
      </c>
      <c r="O1817" s="136">
        <v>-3720</v>
      </c>
      <c r="P1817" s="136">
        <v>-3720</v>
      </c>
      <c r="Q1817" s="114">
        <v>971.95</v>
      </c>
      <c r="R1817" s="112"/>
      <c r="S1817" s="113"/>
      <c r="T1817" s="113"/>
      <c r="U1817" s="113"/>
    </row>
    <row r="1818" spans="1:21">
      <c r="A1818" s="116">
        <v>42465</v>
      </c>
      <c r="B1818" s="114" t="s">
        <v>5863</v>
      </c>
      <c r="C1818" s="116">
        <v>42465</v>
      </c>
      <c r="D1818" s="114" t="s">
        <v>5863</v>
      </c>
      <c r="E1818" s="114" t="s">
        <v>1244</v>
      </c>
      <c r="F1818" s="114"/>
      <c r="G1818" s="114"/>
      <c r="H1818" s="114" t="s">
        <v>30</v>
      </c>
      <c r="I1818" s="114" t="s">
        <v>19</v>
      </c>
      <c r="J1818" s="114" t="s">
        <v>5864</v>
      </c>
      <c r="K1818" s="114" t="s">
        <v>21</v>
      </c>
      <c r="L1818" s="114"/>
      <c r="M1818" s="136">
        <v>6000</v>
      </c>
      <c r="N1818" s="114" t="s">
        <v>18</v>
      </c>
      <c r="O1818" s="136">
        <v>3720</v>
      </c>
      <c r="P1818" s="136">
        <v>3720</v>
      </c>
      <c r="Q1818" s="114">
        <v>-971.95</v>
      </c>
      <c r="R1818" s="112"/>
      <c r="S1818" s="113"/>
      <c r="T1818" s="113"/>
      <c r="U1818" s="113"/>
    </row>
    <row r="1819" spans="1:21">
      <c r="A1819" s="116">
        <v>42465</v>
      </c>
      <c r="B1819" s="114" t="s">
        <v>5863</v>
      </c>
      <c r="C1819" s="116">
        <v>42465</v>
      </c>
      <c r="D1819" s="114" t="s">
        <v>5863</v>
      </c>
      <c r="E1819" s="114" t="s">
        <v>1244</v>
      </c>
      <c r="F1819" s="114"/>
      <c r="G1819" s="114"/>
      <c r="H1819" s="114" t="s">
        <v>30</v>
      </c>
      <c r="I1819" s="114" t="s">
        <v>19</v>
      </c>
      <c r="J1819" s="114" t="s">
        <v>5864</v>
      </c>
      <c r="K1819" s="114"/>
      <c r="L1819" s="114" t="s">
        <v>20</v>
      </c>
      <c r="M1819" s="136">
        <v>-16064.37</v>
      </c>
      <c r="N1819" s="114" t="s">
        <v>18</v>
      </c>
      <c r="O1819" s="136">
        <v>-9959.91</v>
      </c>
      <c r="P1819" s="136">
        <v>-9959.91</v>
      </c>
      <c r="Q1819" s="136">
        <v>2602.29</v>
      </c>
      <c r="R1819" s="112"/>
      <c r="S1819" s="113"/>
      <c r="T1819" s="113"/>
      <c r="U1819" s="113"/>
    </row>
    <row r="1820" spans="1:21">
      <c r="A1820" s="116">
        <v>42465</v>
      </c>
      <c r="B1820" s="114" t="s">
        <v>5863</v>
      </c>
      <c r="C1820" s="116">
        <v>42465</v>
      </c>
      <c r="D1820" s="114" t="s">
        <v>5863</v>
      </c>
      <c r="E1820" s="114" t="s">
        <v>1244</v>
      </c>
      <c r="F1820" s="114"/>
      <c r="G1820" s="114"/>
      <c r="H1820" s="114" t="s">
        <v>30</v>
      </c>
      <c r="I1820" s="114" t="s">
        <v>19</v>
      </c>
      <c r="J1820" s="114" t="s">
        <v>5864</v>
      </c>
      <c r="K1820" s="114" t="s">
        <v>21</v>
      </c>
      <c r="L1820" s="114"/>
      <c r="M1820" s="136">
        <v>16064.37</v>
      </c>
      <c r="N1820" s="114" t="s">
        <v>18</v>
      </c>
      <c r="O1820" s="136">
        <v>9959.91</v>
      </c>
      <c r="P1820" s="136">
        <v>9959.91</v>
      </c>
      <c r="Q1820" s="136">
        <v>-2602.29</v>
      </c>
      <c r="R1820" s="112"/>
      <c r="S1820" s="113"/>
      <c r="T1820" s="113"/>
      <c r="U1820" s="113"/>
    </row>
    <row r="1821" spans="1:21" hidden="1">
      <c r="A1821" s="116">
        <v>42468</v>
      </c>
      <c r="B1821" s="114" t="s">
        <v>5893</v>
      </c>
      <c r="C1821" s="116">
        <v>42490</v>
      </c>
      <c r="D1821" s="114" t="s">
        <v>5894</v>
      </c>
      <c r="E1821" s="114" t="s">
        <v>1244</v>
      </c>
      <c r="F1821" s="114"/>
      <c r="G1821" s="114"/>
      <c r="H1821" s="114" t="s">
        <v>30</v>
      </c>
      <c r="I1821" s="114" t="s">
        <v>17</v>
      </c>
      <c r="J1821" s="114" t="s">
        <v>5895</v>
      </c>
      <c r="K1821" s="114"/>
      <c r="L1821" s="114" t="s">
        <v>20</v>
      </c>
      <c r="M1821" s="136">
        <v>-13387.88</v>
      </c>
      <c r="N1821" s="114" t="s">
        <v>18</v>
      </c>
      <c r="O1821" s="136">
        <v>-5614.85</v>
      </c>
      <c r="P1821" s="136">
        <v>-5614.85</v>
      </c>
      <c r="Q1821" s="114">
        <v>1.81</v>
      </c>
      <c r="R1821" s="112"/>
      <c r="S1821" s="112"/>
      <c r="T1821" s="112"/>
      <c r="U1821" s="112"/>
    </row>
    <row r="1822" spans="1:21">
      <c r="A1822" s="116">
        <v>42472</v>
      </c>
      <c r="B1822" s="114" t="s">
        <v>5812</v>
      </c>
      <c r="C1822" s="116">
        <v>42472</v>
      </c>
      <c r="D1822" s="114" t="s">
        <v>5812</v>
      </c>
      <c r="E1822" s="114" t="s">
        <v>1244</v>
      </c>
      <c r="F1822" s="114"/>
      <c r="G1822" s="114"/>
      <c r="H1822" s="114" t="s">
        <v>30</v>
      </c>
      <c r="I1822" s="114" t="s">
        <v>19</v>
      </c>
      <c r="J1822" s="114" t="s">
        <v>5813</v>
      </c>
      <c r="K1822" s="114"/>
      <c r="L1822" s="114" t="s">
        <v>20</v>
      </c>
      <c r="M1822" s="136">
        <v>-7397.09</v>
      </c>
      <c r="N1822" s="114" t="s">
        <v>18</v>
      </c>
      <c r="O1822" s="136">
        <v>-4586.1899999999996</v>
      </c>
      <c r="P1822" s="136">
        <v>-4586.1899999999996</v>
      </c>
      <c r="Q1822" s="136">
        <v>1190.42</v>
      </c>
      <c r="R1822" s="112"/>
      <c r="S1822" s="112"/>
      <c r="T1822" s="112"/>
      <c r="U1822" s="112"/>
    </row>
    <row r="1823" spans="1:21" hidden="1">
      <c r="A1823" s="116">
        <v>42472</v>
      </c>
      <c r="B1823" s="114" t="s">
        <v>5896</v>
      </c>
      <c r="C1823" s="116">
        <v>42490</v>
      </c>
      <c r="D1823" s="114" t="s">
        <v>5897</v>
      </c>
      <c r="E1823" s="114" t="s">
        <v>1244</v>
      </c>
      <c r="F1823" s="114"/>
      <c r="G1823" s="114"/>
      <c r="H1823" s="114" t="s">
        <v>30</v>
      </c>
      <c r="I1823" s="114" t="s">
        <v>17</v>
      </c>
      <c r="J1823" s="114" t="s">
        <v>5898</v>
      </c>
      <c r="K1823" s="114"/>
      <c r="L1823" s="114" t="s">
        <v>20</v>
      </c>
      <c r="M1823" s="136">
        <v>-8800.33</v>
      </c>
      <c r="N1823" s="114" t="s">
        <v>18</v>
      </c>
      <c r="O1823" s="136">
        <v>-3690.37</v>
      </c>
      <c r="P1823" s="136">
        <v>-3690.37</v>
      </c>
      <c r="Q1823" s="114">
        <v>0.73</v>
      </c>
      <c r="R1823" s="112"/>
      <c r="S1823" s="113"/>
      <c r="T1823" s="113"/>
      <c r="U1823" s="113"/>
    </row>
    <row r="1824" spans="1:21" hidden="1">
      <c r="A1824" s="116">
        <v>42465</v>
      </c>
      <c r="B1824" s="114" t="s">
        <v>5899</v>
      </c>
      <c r="C1824" s="116">
        <v>42490</v>
      </c>
      <c r="D1824" s="114" t="s">
        <v>5900</v>
      </c>
      <c r="E1824" s="114" t="s">
        <v>1244</v>
      </c>
      <c r="F1824" s="114"/>
      <c r="G1824" s="114"/>
      <c r="H1824" s="114" t="s">
        <v>30</v>
      </c>
      <c r="I1824" s="114" t="s">
        <v>17</v>
      </c>
      <c r="J1824" s="114" t="s">
        <v>5901</v>
      </c>
      <c r="K1824" s="114"/>
      <c r="L1824" s="114" t="s">
        <v>20</v>
      </c>
      <c r="M1824" s="136">
        <v>-18033.849999999999</v>
      </c>
      <c r="N1824" s="114" t="s">
        <v>18</v>
      </c>
      <c r="O1824" s="136">
        <v>-11180.99</v>
      </c>
      <c r="P1824" s="136">
        <v>-11180.99</v>
      </c>
      <c r="Q1824" s="136">
        <v>3620.11</v>
      </c>
      <c r="R1824" s="112"/>
      <c r="S1824" s="112"/>
      <c r="T1824" s="112"/>
      <c r="U1824" s="112"/>
    </row>
    <row r="1825" spans="1:21" hidden="1">
      <c r="A1825" s="116">
        <v>42465</v>
      </c>
      <c r="B1825" s="114" t="s">
        <v>5899</v>
      </c>
      <c r="C1825" s="116">
        <v>42490</v>
      </c>
      <c r="D1825" s="114" t="s">
        <v>5900</v>
      </c>
      <c r="E1825" s="114" t="s">
        <v>1244</v>
      </c>
      <c r="F1825" s="114"/>
      <c r="G1825" s="114"/>
      <c r="H1825" s="114" t="s">
        <v>30</v>
      </c>
      <c r="I1825" s="114" t="s">
        <v>17</v>
      </c>
      <c r="J1825" s="114" t="s">
        <v>5901</v>
      </c>
      <c r="K1825" s="114"/>
      <c r="L1825" s="114" t="s">
        <v>20</v>
      </c>
      <c r="M1825" s="136">
        <v>-3069.32</v>
      </c>
      <c r="N1825" s="114" t="s">
        <v>18</v>
      </c>
      <c r="O1825" s="136">
        <v>-1902.98</v>
      </c>
      <c r="P1825" s="136">
        <v>-1902.98</v>
      </c>
      <c r="Q1825" s="114">
        <v>616.14</v>
      </c>
      <c r="R1825" s="112"/>
      <c r="S1825" s="113"/>
      <c r="T1825" s="113"/>
      <c r="U1825" s="112"/>
    </row>
    <row r="1826" spans="1:21" hidden="1">
      <c r="A1826" s="116">
        <v>42464</v>
      </c>
      <c r="B1826" s="114" t="s">
        <v>5902</v>
      </c>
      <c r="C1826" s="116">
        <v>42490</v>
      </c>
      <c r="D1826" s="114" t="s">
        <v>5903</v>
      </c>
      <c r="E1826" s="114" t="s">
        <v>1244</v>
      </c>
      <c r="F1826" s="114"/>
      <c r="G1826" s="114"/>
      <c r="H1826" s="114" t="s">
        <v>30</v>
      </c>
      <c r="I1826" s="114" t="s">
        <v>17</v>
      </c>
      <c r="J1826" s="114" t="s">
        <v>5904</v>
      </c>
      <c r="K1826" s="114"/>
      <c r="L1826" s="114" t="s">
        <v>20</v>
      </c>
      <c r="M1826" s="136">
        <v>-10533.1</v>
      </c>
      <c r="N1826" s="114" t="s">
        <v>18</v>
      </c>
      <c r="O1826" s="136">
        <v>-6530.52</v>
      </c>
      <c r="P1826" s="136">
        <v>-6530.52</v>
      </c>
      <c r="Q1826" s="136">
        <v>2114.4</v>
      </c>
      <c r="R1826" s="112"/>
      <c r="S1826" s="113"/>
      <c r="T1826" s="113"/>
      <c r="U1826" s="112"/>
    </row>
    <row r="1827" spans="1:21">
      <c r="A1827" s="116">
        <v>42481</v>
      </c>
      <c r="B1827" s="114" t="s">
        <v>5803</v>
      </c>
      <c r="C1827" s="116">
        <v>42481</v>
      </c>
      <c r="D1827" s="114" t="s">
        <v>5803</v>
      </c>
      <c r="E1827" s="114" t="s">
        <v>1244</v>
      </c>
      <c r="F1827" s="114"/>
      <c r="G1827" s="114"/>
      <c r="H1827" s="114" t="s">
        <v>30</v>
      </c>
      <c r="I1827" s="114" t="s">
        <v>19</v>
      </c>
      <c r="J1827" s="114" t="s">
        <v>5804</v>
      </c>
      <c r="K1827" s="114" t="s">
        <v>21</v>
      </c>
      <c r="L1827" s="114"/>
      <c r="M1827" s="114">
        <v>9.84</v>
      </c>
      <c r="N1827" s="114" t="s">
        <v>18</v>
      </c>
      <c r="O1827" s="114">
        <v>6.1</v>
      </c>
      <c r="P1827" s="114">
        <v>6.1</v>
      </c>
      <c r="Q1827" s="114">
        <v>-1.63</v>
      </c>
      <c r="R1827" s="112"/>
      <c r="S1827" s="112"/>
      <c r="T1827" s="112"/>
      <c r="U1827" s="112"/>
    </row>
    <row r="1828" spans="1:21">
      <c r="A1828" s="116">
        <v>42481</v>
      </c>
      <c r="B1828" s="114" t="s">
        <v>5788</v>
      </c>
      <c r="C1828" s="116">
        <v>42481</v>
      </c>
      <c r="D1828" s="114" t="s">
        <v>5788</v>
      </c>
      <c r="E1828" s="114" t="s">
        <v>1244</v>
      </c>
      <c r="F1828" s="114"/>
      <c r="G1828" s="114"/>
      <c r="H1828" s="114" t="s">
        <v>30</v>
      </c>
      <c r="I1828" s="114" t="s">
        <v>19</v>
      </c>
      <c r="J1828" s="114" t="s">
        <v>5789</v>
      </c>
      <c r="K1828" s="114" t="s">
        <v>21</v>
      </c>
      <c r="L1828" s="114"/>
      <c r="M1828" s="114">
        <v>39.82</v>
      </c>
      <c r="N1828" s="114" t="s">
        <v>18</v>
      </c>
      <c r="O1828" s="114">
        <v>24.63</v>
      </c>
      <c r="P1828" s="114">
        <v>24.63</v>
      </c>
      <c r="Q1828" s="114">
        <v>-6.6</v>
      </c>
      <c r="R1828" s="112"/>
      <c r="S1828" s="112"/>
      <c r="T1828" s="112"/>
      <c r="U1828" s="112"/>
    </row>
    <row r="1829" spans="1:21">
      <c r="A1829" s="116">
        <v>42482</v>
      </c>
      <c r="B1829" s="114" t="s">
        <v>5779</v>
      </c>
      <c r="C1829" s="116">
        <v>42482</v>
      </c>
      <c r="D1829" s="114" t="s">
        <v>5779</v>
      </c>
      <c r="E1829" s="114" t="s">
        <v>1244</v>
      </c>
      <c r="F1829" s="114"/>
      <c r="G1829" s="114"/>
      <c r="H1829" s="114" t="s">
        <v>30</v>
      </c>
      <c r="I1829" s="114" t="s">
        <v>19</v>
      </c>
      <c r="J1829" s="114" t="s">
        <v>5780</v>
      </c>
      <c r="K1829" s="114" t="s">
        <v>21</v>
      </c>
      <c r="L1829" s="114"/>
      <c r="M1829" s="114">
        <v>30.9</v>
      </c>
      <c r="N1829" s="114" t="s">
        <v>18</v>
      </c>
      <c r="O1829" s="114">
        <v>19.23</v>
      </c>
      <c r="P1829" s="114">
        <v>19.239999999999998</v>
      </c>
      <c r="Q1829" s="114">
        <v>-5.12</v>
      </c>
      <c r="R1829" s="112"/>
      <c r="S1829" s="113"/>
      <c r="T1829" s="113"/>
      <c r="U1829" s="113"/>
    </row>
    <row r="1830" spans="1:21">
      <c r="A1830" s="116">
        <v>42486</v>
      </c>
      <c r="B1830" s="114" t="s">
        <v>5771</v>
      </c>
      <c r="C1830" s="116">
        <v>42486</v>
      </c>
      <c r="D1830" s="114" t="s">
        <v>5771</v>
      </c>
      <c r="E1830" s="114" t="s">
        <v>1244</v>
      </c>
      <c r="F1830" s="114"/>
      <c r="G1830" s="114"/>
      <c r="H1830" s="114" t="s">
        <v>30</v>
      </c>
      <c r="I1830" s="114" t="s">
        <v>19</v>
      </c>
      <c r="J1830" s="114" t="s">
        <v>5772</v>
      </c>
      <c r="K1830" s="114" t="s">
        <v>21</v>
      </c>
      <c r="L1830" s="114"/>
      <c r="M1830" s="114">
        <v>52.59</v>
      </c>
      <c r="N1830" s="114" t="s">
        <v>18</v>
      </c>
      <c r="O1830" s="114">
        <v>32.61</v>
      </c>
      <c r="P1830" s="114">
        <v>32.61</v>
      </c>
      <c r="Q1830" s="114">
        <v>-8.64</v>
      </c>
      <c r="R1830" s="112"/>
      <c r="S1830" s="113"/>
      <c r="T1830" s="113"/>
      <c r="U1830" s="113"/>
    </row>
    <row r="1831" spans="1:21">
      <c r="A1831" s="116">
        <v>42487</v>
      </c>
      <c r="B1831" s="114" t="s">
        <v>5769</v>
      </c>
      <c r="C1831" s="116">
        <v>42487</v>
      </c>
      <c r="D1831" s="114" t="s">
        <v>5769</v>
      </c>
      <c r="E1831" s="114" t="s">
        <v>1244</v>
      </c>
      <c r="F1831" s="114"/>
      <c r="G1831" s="114"/>
      <c r="H1831" s="114" t="s">
        <v>30</v>
      </c>
      <c r="I1831" s="114" t="s">
        <v>19</v>
      </c>
      <c r="J1831" s="114" t="s">
        <v>5770</v>
      </c>
      <c r="K1831" s="114" t="s">
        <v>21</v>
      </c>
      <c r="L1831" s="114"/>
      <c r="M1831" s="114">
        <v>2.33</v>
      </c>
      <c r="N1831" s="114" t="s">
        <v>18</v>
      </c>
      <c r="O1831" s="114">
        <v>1.44</v>
      </c>
      <c r="P1831" s="114">
        <v>1.44</v>
      </c>
      <c r="Q1831" s="114">
        <v>-0.38</v>
      </c>
      <c r="R1831" s="112"/>
      <c r="S1831" s="113"/>
      <c r="T1831" s="113"/>
      <c r="U1831" s="113"/>
    </row>
    <row r="1832" spans="1:21">
      <c r="A1832" s="116">
        <v>42487</v>
      </c>
      <c r="B1832" s="114" t="s">
        <v>5767</v>
      </c>
      <c r="C1832" s="116">
        <v>42487</v>
      </c>
      <c r="D1832" s="114" t="s">
        <v>5767</v>
      </c>
      <c r="E1832" s="114" t="s">
        <v>1244</v>
      </c>
      <c r="F1832" s="114"/>
      <c r="G1832" s="114"/>
      <c r="H1832" s="114" t="s">
        <v>30</v>
      </c>
      <c r="I1832" s="114" t="s">
        <v>19</v>
      </c>
      <c r="J1832" s="114" t="s">
        <v>5768</v>
      </c>
      <c r="K1832" s="114" t="s">
        <v>21</v>
      </c>
      <c r="L1832" s="114"/>
      <c r="M1832" s="114">
        <v>40.57</v>
      </c>
      <c r="N1832" s="114" t="s">
        <v>18</v>
      </c>
      <c r="O1832" s="114">
        <v>26.46</v>
      </c>
      <c r="P1832" s="114">
        <v>26.46</v>
      </c>
      <c r="Q1832" s="114">
        <v>-8.0399999999999991</v>
      </c>
      <c r="R1832" s="112"/>
      <c r="S1832" s="113"/>
      <c r="T1832" s="113"/>
      <c r="U1832" s="112"/>
    </row>
    <row r="1833" spans="1:21">
      <c r="A1833" s="116">
        <v>42487</v>
      </c>
      <c r="B1833" s="114" t="s">
        <v>5767</v>
      </c>
      <c r="C1833" s="116">
        <v>42487</v>
      </c>
      <c r="D1833" s="114" t="s">
        <v>5767</v>
      </c>
      <c r="E1833" s="114" t="s">
        <v>1244</v>
      </c>
      <c r="F1833" s="114"/>
      <c r="G1833" s="114"/>
      <c r="H1833" s="114" t="s">
        <v>30</v>
      </c>
      <c r="I1833" s="114" t="s">
        <v>19</v>
      </c>
      <c r="J1833" s="114" t="s">
        <v>5768</v>
      </c>
      <c r="K1833" s="114" t="s">
        <v>21</v>
      </c>
      <c r="L1833" s="114"/>
      <c r="M1833" s="114">
        <v>3.13</v>
      </c>
      <c r="N1833" s="114" t="s">
        <v>18</v>
      </c>
      <c r="O1833" s="114">
        <v>1.94</v>
      </c>
      <c r="P1833" s="114">
        <v>1.94</v>
      </c>
      <c r="Q1833" s="114">
        <v>-0.52</v>
      </c>
      <c r="R1833" s="112"/>
      <c r="S1833" s="113"/>
      <c r="T1833" s="113"/>
      <c r="U1833" s="112"/>
    </row>
    <row r="1834" spans="1:21" hidden="1">
      <c r="A1834" s="116">
        <v>42489</v>
      </c>
      <c r="B1834" s="114" t="s">
        <v>5124</v>
      </c>
      <c r="C1834" s="116">
        <v>42489</v>
      </c>
      <c r="D1834" s="114" t="s">
        <v>5124</v>
      </c>
      <c r="E1834" s="114" t="s">
        <v>1244</v>
      </c>
      <c r="F1834" s="114" t="s">
        <v>5125</v>
      </c>
      <c r="G1834" s="114" t="s">
        <v>5126</v>
      </c>
      <c r="H1834" s="114" t="s">
        <v>30</v>
      </c>
      <c r="I1834" s="114" t="s">
        <v>81</v>
      </c>
      <c r="J1834" s="114" t="s">
        <v>5127</v>
      </c>
      <c r="K1834" s="114"/>
      <c r="L1834" s="114" t="s">
        <v>20</v>
      </c>
      <c r="M1834" s="114">
        <v>-37.69</v>
      </c>
      <c r="N1834" s="114" t="s">
        <v>18</v>
      </c>
      <c r="O1834" s="114">
        <v>-23.37</v>
      </c>
      <c r="P1834" s="114">
        <v>-23.37</v>
      </c>
      <c r="Q1834" s="114">
        <v>7.57</v>
      </c>
      <c r="R1834" s="112"/>
      <c r="S1834" s="112"/>
      <c r="T1834" s="112"/>
      <c r="U1834" s="112"/>
    </row>
    <row r="1835" spans="1:21" hidden="1">
      <c r="A1835" s="116">
        <v>42489</v>
      </c>
      <c r="B1835" s="114" t="s">
        <v>5124</v>
      </c>
      <c r="C1835" s="116">
        <v>42489</v>
      </c>
      <c r="D1835" s="114" t="s">
        <v>5124</v>
      </c>
      <c r="E1835" s="114" t="s">
        <v>1244</v>
      </c>
      <c r="F1835" s="114" t="s">
        <v>5125</v>
      </c>
      <c r="G1835" s="114" t="s">
        <v>5126</v>
      </c>
      <c r="H1835" s="114" t="s">
        <v>30</v>
      </c>
      <c r="I1835" s="114" t="s">
        <v>81</v>
      </c>
      <c r="J1835" s="114" t="s">
        <v>5127</v>
      </c>
      <c r="K1835" s="114"/>
      <c r="L1835" s="114" t="s">
        <v>20</v>
      </c>
      <c r="M1835" s="114">
        <v>-55.06</v>
      </c>
      <c r="N1835" s="114" t="s">
        <v>18</v>
      </c>
      <c r="O1835" s="114">
        <v>-34.14</v>
      </c>
      <c r="P1835" s="114">
        <v>-34.14</v>
      </c>
      <c r="Q1835" s="114">
        <v>11.05</v>
      </c>
      <c r="R1835" s="112"/>
      <c r="S1835" s="112"/>
      <c r="T1835" s="112"/>
      <c r="U1835" s="112"/>
    </row>
    <row r="1836" spans="1:21" hidden="1">
      <c r="A1836" s="116">
        <v>42489</v>
      </c>
      <c r="B1836" s="114" t="s">
        <v>5124</v>
      </c>
      <c r="C1836" s="116">
        <v>42489</v>
      </c>
      <c r="D1836" s="114" t="s">
        <v>5124</v>
      </c>
      <c r="E1836" s="114" t="s">
        <v>1244</v>
      </c>
      <c r="F1836" s="114" t="s">
        <v>5125</v>
      </c>
      <c r="G1836" s="114" t="s">
        <v>5126</v>
      </c>
      <c r="H1836" s="114" t="s">
        <v>30</v>
      </c>
      <c r="I1836" s="114" t="s">
        <v>81</v>
      </c>
      <c r="J1836" s="114" t="s">
        <v>5127</v>
      </c>
      <c r="K1836" s="114"/>
      <c r="L1836" s="114" t="s">
        <v>20</v>
      </c>
      <c r="M1836" s="114">
        <v>-27.46</v>
      </c>
      <c r="N1836" s="114" t="s">
        <v>18</v>
      </c>
      <c r="O1836" s="114">
        <v>-17.03</v>
      </c>
      <c r="P1836" s="114">
        <v>-17.03</v>
      </c>
      <c r="Q1836" s="114">
        <v>5.52</v>
      </c>
      <c r="R1836" s="112"/>
      <c r="S1836" s="113"/>
      <c r="T1836" s="113"/>
      <c r="U1836" s="113"/>
    </row>
    <row r="1837" spans="1:21" hidden="1">
      <c r="A1837" s="116">
        <v>42489</v>
      </c>
      <c r="B1837" s="114" t="s">
        <v>5124</v>
      </c>
      <c r="C1837" s="116">
        <v>42489</v>
      </c>
      <c r="D1837" s="114" t="s">
        <v>5124</v>
      </c>
      <c r="E1837" s="114" t="s">
        <v>1244</v>
      </c>
      <c r="F1837" s="114" t="s">
        <v>5125</v>
      </c>
      <c r="G1837" s="114" t="s">
        <v>5126</v>
      </c>
      <c r="H1837" s="114" t="s">
        <v>30</v>
      </c>
      <c r="I1837" s="114" t="s">
        <v>81</v>
      </c>
      <c r="J1837" s="114" t="s">
        <v>5127</v>
      </c>
      <c r="K1837" s="114"/>
      <c r="L1837" s="114" t="s">
        <v>20</v>
      </c>
      <c r="M1837" s="114">
        <v>-17.96</v>
      </c>
      <c r="N1837" s="114" t="s">
        <v>18</v>
      </c>
      <c r="O1837" s="114">
        <v>-11.14</v>
      </c>
      <c r="P1837" s="114">
        <v>-11.14</v>
      </c>
      <c r="Q1837" s="114">
        <v>3.61</v>
      </c>
      <c r="R1837" s="112"/>
      <c r="S1837" s="113"/>
      <c r="T1837" s="113"/>
      <c r="U1837" s="113"/>
    </row>
    <row r="1838" spans="1:21" hidden="1">
      <c r="A1838" s="116">
        <v>42489</v>
      </c>
      <c r="B1838" s="114" t="s">
        <v>5124</v>
      </c>
      <c r="C1838" s="116">
        <v>42489</v>
      </c>
      <c r="D1838" s="114" t="s">
        <v>5124</v>
      </c>
      <c r="E1838" s="114" t="s">
        <v>1244</v>
      </c>
      <c r="F1838" s="114" t="s">
        <v>5125</v>
      </c>
      <c r="G1838" s="114" t="s">
        <v>5126</v>
      </c>
      <c r="H1838" s="114" t="s">
        <v>30</v>
      </c>
      <c r="I1838" s="114" t="s">
        <v>81</v>
      </c>
      <c r="J1838" s="114" t="s">
        <v>5127</v>
      </c>
      <c r="K1838" s="114"/>
      <c r="L1838" s="114" t="s">
        <v>20</v>
      </c>
      <c r="M1838" s="114">
        <v>-45.82</v>
      </c>
      <c r="N1838" s="114" t="s">
        <v>18</v>
      </c>
      <c r="O1838" s="114">
        <v>-28.41</v>
      </c>
      <c r="P1838" s="114">
        <v>-28.41</v>
      </c>
      <c r="Q1838" s="114">
        <v>9.1999999999999993</v>
      </c>
      <c r="R1838" s="112"/>
      <c r="S1838" s="112"/>
      <c r="T1838" s="112"/>
      <c r="U1838" s="112"/>
    </row>
    <row r="1839" spans="1:21" hidden="1">
      <c r="A1839" s="116">
        <v>42489</v>
      </c>
      <c r="B1839" s="114" t="s">
        <v>5124</v>
      </c>
      <c r="C1839" s="116">
        <v>42489</v>
      </c>
      <c r="D1839" s="114" t="s">
        <v>5124</v>
      </c>
      <c r="E1839" s="114" t="s">
        <v>1244</v>
      </c>
      <c r="F1839" s="114" t="s">
        <v>5125</v>
      </c>
      <c r="G1839" s="114" t="s">
        <v>5126</v>
      </c>
      <c r="H1839" s="114" t="s">
        <v>30</v>
      </c>
      <c r="I1839" s="114" t="s">
        <v>81</v>
      </c>
      <c r="J1839" s="114" t="s">
        <v>5127</v>
      </c>
      <c r="K1839" s="114"/>
      <c r="L1839" s="114" t="s">
        <v>20</v>
      </c>
      <c r="M1839" s="114">
        <v>-8</v>
      </c>
      <c r="N1839" s="114" t="s">
        <v>18</v>
      </c>
      <c r="O1839" s="114">
        <v>-4.96</v>
      </c>
      <c r="P1839" s="114">
        <v>-4.96</v>
      </c>
      <c r="Q1839" s="114">
        <v>1.6</v>
      </c>
      <c r="R1839" s="112"/>
      <c r="S1839" s="112"/>
      <c r="T1839" s="112"/>
      <c r="U1839" s="112"/>
    </row>
    <row r="1840" spans="1:21" hidden="1">
      <c r="A1840" s="116">
        <v>42489</v>
      </c>
      <c r="B1840" s="114" t="s">
        <v>5124</v>
      </c>
      <c r="C1840" s="116">
        <v>42489</v>
      </c>
      <c r="D1840" s="114" t="s">
        <v>5124</v>
      </c>
      <c r="E1840" s="114" t="s">
        <v>1244</v>
      </c>
      <c r="F1840" s="114" t="s">
        <v>5125</v>
      </c>
      <c r="G1840" s="114" t="s">
        <v>5126</v>
      </c>
      <c r="H1840" s="114" t="s">
        <v>30</v>
      </c>
      <c r="I1840" s="114" t="s">
        <v>81</v>
      </c>
      <c r="J1840" s="114" t="s">
        <v>5127</v>
      </c>
      <c r="K1840" s="114"/>
      <c r="L1840" s="114" t="s">
        <v>20</v>
      </c>
      <c r="M1840" s="114">
        <v>-47.08</v>
      </c>
      <c r="N1840" s="114" t="s">
        <v>18</v>
      </c>
      <c r="O1840" s="114">
        <v>-29.19</v>
      </c>
      <c r="P1840" s="114">
        <v>-29.19</v>
      </c>
      <c r="Q1840" s="114">
        <v>9.4499999999999993</v>
      </c>
      <c r="R1840" s="112"/>
      <c r="S1840" s="112"/>
      <c r="T1840" s="112"/>
      <c r="U1840" s="112"/>
    </row>
    <row r="1841" spans="1:21" hidden="1">
      <c r="A1841" s="116">
        <v>42489</v>
      </c>
      <c r="B1841" s="114" t="s">
        <v>5124</v>
      </c>
      <c r="C1841" s="116">
        <v>42489</v>
      </c>
      <c r="D1841" s="114" t="s">
        <v>5124</v>
      </c>
      <c r="E1841" s="114" t="s">
        <v>1244</v>
      </c>
      <c r="F1841" s="114" t="s">
        <v>5125</v>
      </c>
      <c r="G1841" s="114" t="s">
        <v>5126</v>
      </c>
      <c r="H1841" s="114" t="s">
        <v>30</v>
      </c>
      <c r="I1841" s="114" t="s">
        <v>81</v>
      </c>
      <c r="J1841" s="114" t="s">
        <v>5127</v>
      </c>
      <c r="K1841" s="114"/>
      <c r="L1841" s="114" t="s">
        <v>20</v>
      </c>
      <c r="M1841" s="114">
        <v>-17.61</v>
      </c>
      <c r="N1841" s="114" t="s">
        <v>18</v>
      </c>
      <c r="O1841" s="114">
        <v>-10.92</v>
      </c>
      <c r="P1841" s="114">
        <v>-10.92</v>
      </c>
      <c r="Q1841" s="114">
        <v>3.54</v>
      </c>
      <c r="R1841" s="112"/>
      <c r="S1841" s="113"/>
      <c r="T1841" s="113"/>
      <c r="U1841" s="112"/>
    </row>
    <row r="1842" spans="1:21" hidden="1">
      <c r="A1842" s="116">
        <v>42489</v>
      </c>
      <c r="B1842" s="114" t="s">
        <v>5124</v>
      </c>
      <c r="C1842" s="116">
        <v>42489</v>
      </c>
      <c r="D1842" s="114" t="s">
        <v>5124</v>
      </c>
      <c r="E1842" s="114" t="s">
        <v>1244</v>
      </c>
      <c r="F1842" s="114" t="s">
        <v>5125</v>
      </c>
      <c r="G1842" s="114" t="s">
        <v>5126</v>
      </c>
      <c r="H1842" s="114" t="s">
        <v>30</v>
      </c>
      <c r="I1842" s="114" t="s">
        <v>81</v>
      </c>
      <c r="J1842" s="114" t="s">
        <v>5127</v>
      </c>
      <c r="K1842" s="114"/>
      <c r="L1842" s="114" t="s">
        <v>20</v>
      </c>
      <c r="M1842" s="114">
        <v>-34.9</v>
      </c>
      <c r="N1842" s="114" t="s">
        <v>18</v>
      </c>
      <c r="O1842" s="114">
        <v>-21.64</v>
      </c>
      <c r="P1842" s="114">
        <v>-21.64</v>
      </c>
      <c r="Q1842" s="114">
        <v>7</v>
      </c>
      <c r="R1842" s="112"/>
      <c r="S1842" s="112"/>
      <c r="T1842" s="112"/>
      <c r="U1842" s="112"/>
    </row>
    <row r="1843" spans="1:21" hidden="1">
      <c r="A1843" s="116">
        <v>42489</v>
      </c>
      <c r="B1843" s="114" t="s">
        <v>5124</v>
      </c>
      <c r="C1843" s="116">
        <v>42489</v>
      </c>
      <c r="D1843" s="114" t="s">
        <v>5124</v>
      </c>
      <c r="E1843" s="114" t="s">
        <v>1244</v>
      </c>
      <c r="F1843" s="114" t="s">
        <v>5125</v>
      </c>
      <c r="G1843" s="114" t="s">
        <v>5126</v>
      </c>
      <c r="H1843" s="114" t="s">
        <v>30</v>
      </c>
      <c r="I1843" s="114" t="s">
        <v>81</v>
      </c>
      <c r="J1843" s="114" t="s">
        <v>5127</v>
      </c>
      <c r="K1843" s="114"/>
      <c r="L1843" s="114" t="s">
        <v>20</v>
      </c>
      <c r="M1843" s="114">
        <v>-2.02</v>
      </c>
      <c r="N1843" s="114" t="s">
        <v>18</v>
      </c>
      <c r="O1843" s="114">
        <v>-1.25</v>
      </c>
      <c r="P1843" s="114">
        <v>-1.25</v>
      </c>
      <c r="Q1843" s="114">
        <v>0.4</v>
      </c>
      <c r="R1843" s="112"/>
      <c r="S1843" s="112"/>
      <c r="T1843" s="112"/>
      <c r="U1843" s="112"/>
    </row>
    <row r="1844" spans="1:21" hidden="1">
      <c r="A1844" s="116">
        <v>42489</v>
      </c>
      <c r="B1844" s="114" t="s">
        <v>5124</v>
      </c>
      <c r="C1844" s="116">
        <v>42489</v>
      </c>
      <c r="D1844" s="114" t="s">
        <v>5124</v>
      </c>
      <c r="E1844" s="114" t="s">
        <v>1244</v>
      </c>
      <c r="F1844" s="114" t="s">
        <v>5125</v>
      </c>
      <c r="G1844" s="114" t="s">
        <v>5126</v>
      </c>
      <c r="H1844" s="114" t="s">
        <v>30</v>
      </c>
      <c r="I1844" s="114" t="s">
        <v>81</v>
      </c>
      <c r="J1844" s="114" t="s">
        <v>5127</v>
      </c>
      <c r="K1844" s="114"/>
      <c r="L1844" s="114" t="s">
        <v>20</v>
      </c>
      <c r="M1844" s="114">
        <v>-41.82</v>
      </c>
      <c r="N1844" s="114" t="s">
        <v>18</v>
      </c>
      <c r="O1844" s="114">
        <v>-25.93</v>
      </c>
      <c r="P1844" s="114">
        <v>-25.93</v>
      </c>
      <c r="Q1844" s="114">
        <v>8.4</v>
      </c>
      <c r="R1844" s="112"/>
      <c r="S1844" s="113"/>
      <c r="T1844" s="113"/>
      <c r="U1844" s="113"/>
    </row>
    <row r="1845" spans="1:21" hidden="1">
      <c r="A1845" s="116">
        <v>42489</v>
      </c>
      <c r="B1845" s="114" t="s">
        <v>5124</v>
      </c>
      <c r="C1845" s="116">
        <v>42489</v>
      </c>
      <c r="D1845" s="114" t="s">
        <v>5124</v>
      </c>
      <c r="E1845" s="114" t="s">
        <v>1244</v>
      </c>
      <c r="F1845" s="114" t="s">
        <v>5125</v>
      </c>
      <c r="G1845" s="114" t="s">
        <v>5126</v>
      </c>
      <c r="H1845" s="114" t="s">
        <v>30</v>
      </c>
      <c r="I1845" s="114" t="s">
        <v>81</v>
      </c>
      <c r="J1845" s="114" t="s">
        <v>5127</v>
      </c>
      <c r="K1845" s="114"/>
      <c r="L1845" s="114" t="s">
        <v>20</v>
      </c>
      <c r="M1845" s="114">
        <v>-22.94</v>
      </c>
      <c r="N1845" s="114" t="s">
        <v>18</v>
      </c>
      <c r="O1845" s="114">
        <v>-14.22</v>
      </c>
      <c r="P1845" s="114">
        <v>-14.22</v>
      </c>
      <c r="Q1845" s="114">
        <v>4.5999999999999996</v>
      </c>
      <c r="R1845" s="112"/>
      <c r="S1845" s="113"/>
      <c r="T1845" s="113"/>
      <c r="U1845" s="113"/>
    </row>
    <row r="1846" spans="1:21" hidden="1">
      <c r="A1846" s="116">
        <v>42489</v>
      </c>
      <c r="B1846" s="114" t="s">
        <v>5124</v>
      </c>
      <c r="C1846" s="116">
        <v>42489</v>
      </c>
      <c r="D1846" s="114" t="s">
        <v>5124</v>
      </c>
      <c r="E1846" s="114" t="s">
        <v>1244</v>
      </c>
      <c r="F1846" s="114" t="s">
        <v>5125</v>
      </c>
      <c r="G1846" s="114" t="s">
        <v>5126</v>
      </c>
      <c r="H1846" s="114" t="s">
        <v>30</v>
      </c>
      <c r="I1846" s="114" t="s">
        <v>81</v>
      </c>
      <c r="J1846" s="114" t="s">
        <v>5127</v>
      </c>
      <c r="K1846" s="114"/>
      <c r="L1846" s="114" t="s">
        <v>20</v>
      </c>
      <c r="M1846" s="114">
        <v>-2.95</v>
      </c>
      <c r="N1846" s="114" t="s">
        <v>18</v>
      </c>
      <c r="O1846" s="114">
        <v>-1.83</v>
      </c>
      <c r="P1846" s="114">
        <v>-1.83</v>
      </c>
      <c r="Q1846" s="114">
        <v>0.59</v>
      </c>
      <c r="R1846" s="112"/>
      <c r="S1846" s="113"/>
      <c r="T1846" s="113"/>
      <c r="U1846" s="112"/>
    </row>
    <row r="1847" spans="1:21" hidden="1">
      <c r="A1847" s="116">
        <v>42489</v>
      </c>
      <c r="B1847" s="114" t="s">
        <v>5124</v>
      </c>
      <c r="C1847" s="116">
        <v>42489</v>
      </c>
      <c r="D1847" s="114" t="s">
        <v>5124</v>
      </c>
      <c r="E1847" s="114" t="s">
        <v>1244</v>
      </c>
      <c r="F1847" s="114" t="s">
        <v>5125</v>
      </c>
      <c r="G1847" s="114" t="s">
        <v>5126</v>
      </c>
      <c r="H1847" s="114" t="s">
        <v>30</v>
      </c>
      <c r="I1847" s="114" t="s">
        <v>81</v>
      </c>
      <c r="J1847" s="114" t="s">
        <v>5127</v>
      </c>
      <c r="K1847" s="114"/>
      <c r="L1847" s="114" t="s">
        <v>20</v>
      </c>
      <c r="M1847" s="114">
        <v>-47.01</v>
      </c>
      <c r="N1847" s="114" t="s">
        <v>18</v>
      </c>
      <c r="O1847" s="114">
        <v>-29.15</v>
      </c>
      <c r="P1847" s="114">
        <v>-29.15</v>
      </c>
      <c r="Q1847" s="114">
        <v>9.44</v>
      </c>
      <c r="R1847" s="112"/>
      <c r="S1847" s="113"/>
      <c r="T1847" s="113"/>
      <c r="U1847" s="113"/>
    </row>
    <row r="1848" spans="1:21" hidden="1">
      <c r="A1848" s="116">
        <v>42489</v>
      </c>
      <c r="B1848" s="114" t="s">
        <v>5124</v>
      </c>
      <c r="C1848" s="116">
        <v>42489</v>
      </c>
      <c r="D1848" s="114" t="s">
        <v>5124</v>
      </c>
      <c r="E1848" s="114" t="s">
        <v>1244</v>
      </c>
      <c r="F1848" s="114" t="s">
        <v>5125</v>
      </c>
      <c r="G1848" s="114" t="s">
        <v>5126</v>
      </c>
      <c r="H1848" s="114" t="s">
        <v>30</v>
      </c>
      <c r="I1848" s="114" t="s">
        <v>81</v>
      </c>
      <c r="J1848" s="114" t="s">
        <v>5127</v>
      </c>
      <c r="K1848" s="114"/>
      <c r="L1848" s="114" t="s">
        <v>20</v>
      </c>
      <c r="M1848" s="114">
        <v>-7.9</v>
      </c>
      <c r="N1848" s="114" t="s">
        <v>18</v>
      </c>
      <c r="O1848" s="114">
        <v>-4.9000000000000004</v>
      </c>
      <c r="P1848" s="114">
        <v>-4.9000000000000004</v>
      </c>
      <c r="Q1848" s="114">
        <v>1.59</v>
      </c>
      <c r="R1848" s="112"/>
      <c r="S1848" s="113"/>
      <c r="T1848" s="113"/>
      <c r="U1848" s="113"/>
    </row>
    <row r="1849" spans="1:21" hidden="1">
      <c r="A1849" s="116">
        <v>42489</v>
      </c>
      <c r="B1849" s="114" t="s">
        <v>5124</v>
      </c>
      <c r="C1849" s="116">
        <v>42489</v>
      </c>
      <c r="D1849" s="114" t="s">
        <v>5124</v>
      </c>
      <c r="E1849" s="114" t="s">
        <v>1244</v>
      </c>
      <c r="F1849" s="114" t="s">
        <v>5125</v>
      </c>
      <c r="G1849" s="114" t="s">
        <v>5126</v>
      </c>
      <c r="H1849" s="114" t="s">
        <v>30</v>
      </c>
      <c r="I1849" s="114" t="s">
        <v>81</v>
      </c>
      <c r="J1849" s="114" t="s">
        <v>5127</v>
      </c>
      <c r="K1849" s="114"/>
      <c r="L1849" s="114" t="s">
        <v>20</v>
      </c>
      <c r="M1849" s="114">
        <v>-37.4</v>
      </c>
      <c r="N1849" s="114" t="s">
        <v>18</v>
      </c>
      <c r="O1849" s="114">
        <v>-23.19</v>
      </c>
      <c r="P1849" s="114">
        <v>-23.19</v>
      </c>
      <c r="Q1849" s="114">
        <v>7.79</v>
      </c>
      <c r="R1849" s="112"/>
      <c r="S1849" s="113"/>
      <c r="T1849" s="113"/>
      <c r="U1849" s="113"/>
    </row>
    <row r="1850" spans="1:21" hidden="1">
      <c r="A1850" s="116">
        <v>42489</v>
      </c>
      <c r="B1850" s="114" t="s">
        <v>5124</v>
      </c>
      <c r="C1850" s="116">
        <v>42489</v>
      </c>
      <c r="D1850" s="114" t="s">
        <v>5124</v>
      </c>
      <c r="E1850" s="114" t="s">
        <v>1244</v>
      </c>
      <c r="F1850" s="114" t="s">
        <v>5125</v>
      </c>
      <c r="G1850" s="114" t="s">
        <v>5126</v>
      </c>
      <c r="H1850" s="114" t="s">
        <v>30</v>
      </c>
      <c r="I1850" s="114" t="s">
        <v>81</v>
      </c>
      <c r="J1850" s="114" t="s">
        <v>5127</v>
      </c>
      <c r="K1850" s="114"/>
      <c r="L1850" s="114" t="s">
        <v>20</v>
      </c>
      <c r="M1850" s="114">
        <v>-53.04</v>
      </c>
      <c r="N1850" s="114" t="s">
        <v>18</v>
      </c>
      <c r="O1850" s="114">
        <v>-32.880000000000003</v>
      </c>
      <c r="P1850" s="114">
        <v>-32.880000000000003</v>
      </c>
      <c r="Q1850" s="114">
        <v>11.04</v>
      </c>
      <c r="R1850" s="112"/>
      <c r="S1850" s="113"/>
      <c r="T1850" s="113"/>
      <c r="U1850" s="113"/>
    </row>
    <row r="1851" spans="1:21" hidden="1">
      <c r="A1851" s="116">
        <v>42489</v>
      </c>
      <c r="B1851" s="114" t="s">
        <v>5124</v>
      </c>
      <c r="C1851" s="116">
        <v>42489</v>
      </c>
      <c r="D1851" s="114" t="s">
        <v>5124</v>
      </c>
      <c r="E1851" s="114" t="s">
        <v>1244</v>
      </c>
      <c r="F1851" s="114" t="s">
        <v>5125</v>
      </c>
      <c r="G1851" s="114" t="s">
        <v>5126</v>
      </c>
      <c r="H1851" s="114" t="s">
        <v>30</v>
      </c>
      <c r="I1851" s="114" t="s">
        <v>81</v>
      </c>
      <c r="J1851" s="114" t="s">
        <v>5127</v>
      </c>
      <c r="K1851" s="114"/>
      <c r="L1851" s="114" t="s">
        <v>20</v>
      </c>
      <c r="M1851" s="114">
        <v>-35.340000000000003</v>
      </c>
      <c r="N1851" s="114" t="s">
        <v>18</v>
      </c>
      <c r="O1851" s="114">
        <v>-21.91</v>
      </c>
      <c r="P1851" s="114">
        <v>-21.91</v>
      </c>
      <c r="Q1851" s="114">
        <v>7.36</v>
      </c>
      <c r="R1851" s="112"/>
      <c r="S1851" s="113"/>
      <c r="T1851" s="113"/>
      <c r="U1851" s="112"/>
    </row>
    <row r="1852" spans="1:21" hidden="1">
      <c r="A1852" s="116">
        <v>42489</v>
      </c>
      <c r="B1852" s="114" t="s">
        <v>5124</v>
      </c>
      <c r="C1852" s="116">
        <v>42489</v>
      </c>
      <c r="D1852" s="114" t="s">
        <v>5124</v>
      </c>
      <c r="E1852" s="114" t="s">
        <v>1244</v>
      </c>
      <c r="F1852" s="114" t="s">
        <v>5125</v>
      </c>
      <c r="G1852" s="114" t="s">
        <v>5126</v>
      </c>
      <c r="H1852" s="114" t="s">
        <v>30</v>
      </c>
      <c r="I1852" s="114" t="s">
        <v>81</v>
      </c>
      <c r="J1852" s="114" t="s">
        <v>5127</v>
      </c>
      <c r="K1852" s="114"/>
      <c r="L1852" s="114" t="s">
        <v>20</v>
      </c>
      <c r="M1852" s="114">
        <v>-38.32</v>
      </c>
      <c r="N1852" s="114" t="s">
        <v>18</v>
      </c>
      <c r="O1852" s="114">
        <v>-23.76</v>
      </c>
      <c r="P1852" s="114">
        <v>-23.76</v>
      </c>
      <c r="Q1852" s="114">
        <v>6.1</v>
      </c>
      <c r="R1852" s="112"/>
      <c r="S1852" s="113"/>
      <c r="T1852" s="113"/>
      <c r="U1852" s="113"/>
    </row>
    <row r="1853" spans="1:21" hidden="1">
      <c r="A1853" s="116">
        <v>42489</v>
      </c>
      <c r="B1853" s="114" t="s">
        <v>5124</v>
      </c>
      <c r="C1853" s="116">
        <v>42489</v>
      </c>
      <c r="D1853" s="114" t="s">
        <v>5124</v>
      </c>
      <c r="E1853" s="114" t="s">
        <v>1244</v>
      </c>
      <c r="F1853" s="114" t="s">
        <v>5125</v>
      </c>
      <c r="G1853" s="114" t="s">
        <v>5126</v>
      </c>
      <c r="H1853" s="114" t="s">
        <v>30</v>
      </c>
      <c r="I1853" s="114" t="s">
        <v>81</v>
      </c>
      <c r="J1853" s="114" t="s">
        <v>5127</v>
      </c>
      <c r="K1853" s="114"/>
      <c r="L1853" s="114" t="s">
        <v>20</v>
      </c>
      <c r="M1853" s="114">
        <v>-52.59</v>
      </c>
      <c r="N1853" s="114" t="s">
        <v>18</v>
      </c>
      <c r="O1853" s="114">
        <v>-32.61</v>
      </c>
      <c r="P1853" s="114">
        <v>-32.61</v>
      </c>
      <c r="Q1853" s="114">
        <v>8.64</v>
      </c>
      <c r="R1853" s="112"/>
      <c r="S1853" s="113"/>
      <c r="T1853" s="113"/>
      <c r="U1853" s="113"/>
    </row>
    <row r="1854" spans="1:21" hidden="1">
      <c r="A1854" s="116">
        <v>42489</v>
      </c>
      <c r="B1854" s="114" t="s">
        <v>5124</v>
      </c>
      <c r="C1854" s="116">
        <v>42489</v>
      </c>
      <c r="D1854" s="114" t="s">
        <v>5124</v>
      </c>
      <c r="E1854" s="114" t="s">
        <v>1244</v>
      </c>
      <c r="F1854" s="114" t="s">
        <v>5125</v>
      </c>
      <c r="G1854" s="114" t="s">
        <v>5126</v>
      </c>
      <c r="H1854" s="114" t="s">
        <v>30</v>
      </c>
      <c r="I1854" s="114" t="s">
        <v>81</v>
      </c>
      <c r="J1854" s="114" t="s">
        <v>5127</v>
      </c>
      <c r="K1854" s="114"/>
      <c r="L1854" s="114" t="s">
        <v>20</v>
      </c>
      <c r="M1854" s="114">
        <v>-10.54</v>
      </c>
      <c r="N1854" s="114" t="s">
        <v>18</v>
      </c>
      <c r="O1854" s="114">
        <v>-6.53</v>
      </c>
      <c r="P1854" s="114">
        <v>-6.53</v>
      </c>
      <c r="Q1854" s="114">
        <v>1.73</v>
      </c>
      <c r="R1854" s="112"/>
      <c r="S1854" s="113"/>
      <c r="T1854" s="113"/>
      <c r="U1854" s="113"/>
    </row>
    <row r="1855" spans="1:21" hidden="1">
      <c r="A1855" s="116">
        <v>42489</v>
      </c>
      <c r="B1855" s="114" t="s">
        <v>5124</v>
      </c>
      <c r="C1855" s="116">
        <v>42489</v>
      </c>
      <c r="D1855" s="114" t="s">
        <v>5124</v>
      </c>
      <c r="E1855" s="114" t="s">
        <v>1244</v>
      </c>
      <c r="F1855" s="114" t="s">
        <v>5125</v>
      </c>
      <c r="G1855" s="114" t="s">
        <v>5126</v>
      </c>
      <c r="H1855" s="114" t="s">
        <v>30</v>
      </c>
      <c r="I1855" s="114" t="s">
        <v>81</v>
      </c>
      <c r="J1855" s="114" t="s">
        <v>5127</v>
      </c>
      <c r="K1855" s="114"/>
      <c r="L1855" s="114" t="s">
        <v>20</v>
      </c>
      <c r="M1855" s="114">
        <v>-30.9</v>
      </c>
      <c r="N1855" s="114" t="s">
        <v>18</v>
      </c>
      <c r="O1855" s="114">
        <v>-19.16</v>
      </c>
      <c r="P1855" s="114">
        <v>-19.16</v>
      </c>
      <c r="Q1855" s="114">
        <v>5.04</v>
      </c>
      <c r="R1855" s="112"/>
      <c r="S1855" s="113"/>
      <c r="T1855" s="113"/>
      <c r="U1855" s="113"/>
    </row>
    <row r="1856" spans="1:21" hidden="1">
      <c r="A1856" s="116">
        <v>42489</v>
      </c>
      <c r="B1856" s="114" t="s">
        <v>5124</v>
      </c>
      <c r="C1856" s="116">
        <v>42489</v>
      </c>
      <c r="D1856" s="114" t="s">
        <v>5124</v>
      </c>
      <c r="E1856" s="114" t="s">
        <v>1244</v>
      </c>
      <c r="F1856" s="114" t="s">
        <v>5125</v>
      </c>
      <c r="G1856" s="114" t="s">
        <v>5126</v>
      </c>
      <c r="H1856" s="114" t="s">
        <v>30</v>
      </c>
      <c r="I1856" s="114" t="s">
        <v>81</v>
      </c>
      <c r="J1856" s="114" t="s">
        <v>5127</v>
      </c>
      <c r="K1856" s="114"/>
      <c r="L1856" s="114" t="s">
        <v>20</v>
      </c>
      <c r="M1856" s="114">
        <v>-3.76</v>
      </c>
      <c r="N1856" s="114" t="s">
        <v>18</v>
      </c>
      <c r="O1856" s="114">
        <v>-2.33</v>
      </c>
      <c r="P1856" s="114">
        <v>-2.33</v>
      </c>
      <c r="Q1856" s="114">
        <v>0.62</v>
      </c>
      <c r="R1856" s="112"/>
      <c r="S1856" s="113"/>
      <c r="T1856" s="113"/>
      <c r="U1856" s="113"/>
    </row>
    <row r="1857" spans="1:21" hidden="1">
      <c r="A1857" s="116">
        <v>42489</v>
      </c>
      <c r="B1857" s="114" t="s">
        <v>5124</v>
      </c>
      <c r="C1857" s="116">
        <v>42489</v>
      </c>
      <c r="D1857" s="114" t="s">
        <v>5124</v>
      </c>
      <c r="E1857" s="114" t="s">
        <v>1244</v>
      </c>
      <c r="F1857" s="114" t="s">
        <v>5125</v>
      </c>
      <c r="G1857" s="114" t="s">
        <v>5126</v>
      </c>
      <c r="H1857" s="114" t="s">
        <v>30</v>
      </c>
      <c r="I1857" s="114" t="s">
        <v>81</v>
      </c>
      <c r="J1857" s="114" t="s">
        <v>5127</v>
      </c>
      <c r="K1857" s="114"/>
      <c r="L1857" s="114" t="s">
        <v>20</v>
      </c>
      <c r="M1857" s="114">
        <v>-9.84</v>
      </c>
      <c r="N1857" s="114" t="s">
        <v>18</v>
      </c>
      <c r="O1857" s="114">
        <v>-6.1</v>
      </c>
      <c r="P1857" s="114">
        <v>-6.1</v>
      </c>
      <c r="Q1857" s="114">
        <v>1.63</v>
      </c>
      <c r="R1857" s="112"/>
      <c r="S1857" s="112"/>
      <c r="T1857" s="112"/>
      <c r="U1857" s="112"/>
    </row>
    <row r="1858" spans="1:21" hidden="1">
      <c r="A1858" s="116">
        <v>42489</v>
      </c>
      <c r="B1858" s="114" t="s">
        <v>5124</v>
      </c>
      <c r="C1858" s="116">
        <v>42489</v>
      </c>
      <c r="D1858" s="114" t="s">
        <v>5124</v>
      </c>
      <c r="E1858" s="114" t="s">
        <v>1244</v>
      </c>
      <c r="F1858" s="114" t="s">
        <v>5125</v>
      </c>
      <c r="G1858" s="114" t="s">
        <v>5126</v>
      </c>
      <c r="H1858" s="114" t="s">
        <v>30</v>
      </c>
      <c r="I1858" s="114" t="s">
        <v>81</v>
      </c>
      <c r="J1858" s="114" t="s">
        <v>5127</v>
      </c>
      <c r="K1858" s="114"/>
      <c r="L1858" s="114" t="s">
        <v>20</v>
      </c>
      <c r="M1858" s="114">
        <v>-39.82</v>
      </c>
      <c r="N1858" s="114" t="s">
        <v>18</v>
      </c>
      <c r="O1858" s="114">
        <v>-24.69</v>
      </c>
      <c r="P1858" s="114">
        <v>-24.69</v>
      </c>
      <c r="Q1858" s="114">
        <v>6.66</v>
      </c>
      <c r="R1858" s="112"/>
      <c r="S1858" s="113"/>
      <c r="T1858" s="113"/>
      <c r="U1858" s="113"/>
    </row>
    <row r="1859" spans="1:21" hidden="1">
      <c r="A1859" s="116">
        <v>42489</v>
      </c>
      <c r="B1859" s="114" t="s">
        <v>5124</v>
      </c>
      <c r="C1859" s="116">
        <v>42489</v>
      </c>
      <c r="D1859" s="114" t="s">
        <v>5124</v>
      </c>
      <c r="E1859" s="114" t="s">
        <v>1244</v>
      </c>
      <c r="F1859" s="114" t="s">
        <v>5125</v>
      </c>
      <c r="G1859" s="114" t="s">
        <v>5126</v>
      </c>
      <c r="H1859" s="114" t="s">
        <v>30</v>
      </c>
      <c r="I1859" s="114" t="s">
        <v>81</v>
      </c>
      <c r="J1859" s="114" t="s">
        <v>5127</v>
      </c>
      <c r="K1859" s="114"/>
      <c r="L1859" s="114" t="s">
        <v>20</v>
      </c>
      <c r="M1859" s="114">
        <v>-2.33</v>
      </c>
      <c r="N1859" s="114" t="s">
        <v>18</v>
      </c>
      <c r="O1859" s="114">
        <v>-1.44</v>
      </c>
      <c r="P1859" s="114">
        <v>-1.44</v>
      </c>
      <c r="Q1859" s="114">
        <v>0.38</v>
      </c>
      <c r="R1859" s="112"/>
      <c r="S1859" s="113"/>
      <c r="T1859" s="113"/>
      <c r="U1859" s="113"/>
    </row>
    <row r="1860" spans="1:21" hidden="1">
      <c r="A1860" s="116">
        <v>42489</v>
      </c>
      <c r="B1860" s="114" t="s">
        <v>5124</v>
      </c>
      <c r="C1860" s="116">
        <v>42489</v>
      </c>
      <c r="D1860" s="114" t="s">
        <v>5124</v>
      </c>
      <c r="E1860" s="114" t="s">
        <v>1244</v>
      </c>
      <c r="F1860" s="114" t="s">
        <v>5125</v>
      </c>
      <c r="G1860" s="114" t="s">
        <v>5126</v>
      </c>
      <c r="H1860" s="114" t="s">
        <v>30</v>
      </c>
      <c r="I1860" s="114" t="s">
        <v>81</v>
      </c>
      <c r="J1860" s="114" t="s">
        <v>5127</v>
      </c>
      <c r="K1860" s="114"/>
      <c r="L1860" s="114" t="s">
        <v>20</v>
      </c>
      <c r="M1860" s="114">
        <v>-43.7</v>
      </c>
      <c r="N1860" s="114" t="s">
        <v>18</v>
      </c>
      <c r="O1860" s="114">
        <v>-27.09</v>
      </c>
      <c r="P1860" s="114">
        <v>-27.09</v>
      </c>
      <c r="Q1860" s="114">
        <v>7.25</v>
      </c>
      <c r="R1860" s="112"/>
      <c r="S1860" s="113"/>
      <c r="T1860" s="113"/>
      <c r="U1860" s="113"/>
    </row>
    <row r="1861" spans="1:21">
      <c r="A1861" s="116">
        <v>42473</v>
      </c>
      <c r="B1861" s="114" t="s">
        <v>5856</v>
      </c>
      <c r="C1861" s="116">
        <v>42473</v>
      </c>
      <c r="D1861" s="114" t="s">
        <v>5856</v>
      </c>
      <c r="E1861" s="114" t="s">
        <v>1244</v>
      </c>
      <c r="F1861" s="114"/>
      <c r="G1861" s="114"/>
      <c r="H1861" s="114" t="s">
        <v>30</v>
      </c>
      <c r="I1861" s="114" t="s">
        <v>19</v>
      </c>
      <c r="J1861" s="114" t="s">
        <v>5857</v>
      </c>
      <c r="K1861" s="114" t="s">
        <v>21</v>
      </c>
      <c r="L1861" s="114"/>
      <c r="M1861" s="114">
        <v>38.32</v>
      </c>
      <c r="N1861" s="114" t="s">
        <v>18</v>
      </c>
      <c r="O1861" s="114">
        <v>17.66</v>
      </c>
      <c r="P1861" s="114">
        <v>17.66</v>
      </c>
      <c r="Q1861" s="114">
        <v>0</v>
      </c>
      <c r="R1861" s="112"/>
      <c r="S1861" s="113"/>
      <c r="T1861" s="113"/>
      <c r="U1861" s="113"/>
    </row>
    <row r="1862" spans="1:21">
      <c r="A1862" s="116">
        <v>42468</v>
      </c>
      <c r="B1862" s="114" t="s">
        <v>5854</v>
      </c>
      <c r="C1862" s="116">
        <v>42468</v>
      </c>
      <c r="D1862" s="114" t="s">
        <v>5854</v>
      </c>
      <c r="E1862" s="114" t="s">
        <v>1244</v>
      </c>
      <c r="F1862" s="114"/>
      <c r="G1862" s="114"/>
      <c r="H1862" s="114" t="s">
        <v>30</v>
      </c>
      <c r="I1862" s="114" t="s">
        <v>19</v>
      </c>
      <c r="J1862" s="114" t="s">
        <v>5855</v>
      </c>
      <c r="K1862" s="114" t="s">
        <v>21</v>
      </c>
      <c r="L1862" s="114"/>
      <c r="M1862" s="114">
        <v>22.89</v>
      </c>
      <c r="N1862" s="114" t="s">
        <v>18</v>
      </c>
      <c r="O1862" s="114">
        <v>9.6</v>
      </c>
      <c r="P1862" s="114">
        <v>9.6</v>
      </c>
      <c r="Q1862" s="114">
        <v>0</v>
      </c>
      <c r="R1862" s="112"/>
      <c r="S1862" s="113"/>
      <c r="T1862" s="113"/>
      <c r="U1862" s="113"/>
    </row>
    <row r="1863" spans="1:21">
      <c r="A1863" s="116">
        <v>42468</v>
      </c>
      <c r="B1863" s="114" t="s">
        <v>5854</v>
      </c>
      <c r="C1863" s="116">
        <v>42468</v>
      </c>
      <c r="D1863" s="114" t="s">
        <v>5854</v>
      </c>
      <c r="E1863" s="114" t="s">
        <v>1244</v>
      </c>
      <c r="F1863" s="114"/>
      <c r="G1863" s="114"/>
      <c r="H1863" s="114" t="s">
        <v>30</v>
      </c>
      <c r="I1863" s="114" t="s">
        <v>19</v>
      </c>
      <c r="J1863" s="114" t="s">
        <v>5855</v>
      </c>
      <c r="K1863" s="114" t="s">
        <v>21</v>
      </c>
      <c r="L1863" s="114"/>
      <c r="M1863" s="114">
        <v>12.01</v>
      </c>
      <c r="N1863" s="114" t="s">
        <v>18</v>
      </c>
      <c r="O1863" s="114">
        <v>3.23</v>
      </c>
      <c r="P1863" s="114">
        <v>3.23</v>
      </c>
      <c r="Q1863" s="114">
        <v>1.81</v>
      </c>
      <c r="R1863" s="112"/>
      <c r="S1863" s="113"/>
      <c r="T1863" s="113"/>
      <c r="U1863" s="113"/>
    </row>
    <row r="1864" spans="1:21">
      <c r="A1864" s="116">
        <v>42468</v>
      </c>
      <c r="B1864" s="114" t="s">
        <v>5845</v>
      </c>
      <c r="C1864" s="116">
        <v>42468</v>
      </c>
      <c r="D1864" s="114" t="s">
        <v>5845</v>
      </c>
      <c r="E1864" s="114" t="s">
        <v>1244</v>
      </c>
      <c r="F1864" s="114"/>
      <c r="G1864" s="114"/>
      <c r="H1864" s="114" t="s">
        <v>30</v>
      </c>
      <c r="I1864" s="114" t="s">
        <v>19</v>
      </c>
      <c r="J1864" s="114" t="s">
        <v>5846</v>
      </c>
      <c r="K1864" s="114" t="s">
        <v>21</v>
      </c>
      <c r="L1864" s="114"/>
      <c r="M1864" s="114">
        <v>0.01</v>
      </c>
      <c r="N1864" s="114" t="s">
        <v>18</v>
      </c>
      <c r="O1864" s="114">
        <v>0</v>
      </c>
      <c r="P1864" s="114">
        <v>0</v>
      </c>
      <c r="Q1864" s="114">
        <v>0</v>
      </c>
      <c r="R1864" s="112"/>
      <c r="S1864" s="113"/>
      <c r="T1864" s="113"/>
      <c r="U1864" s="112"/>
    </row>
    <row r="1865" spans="1:21">
      <c r="A1865" s="116">
        <v>42468</v>
      </c>
      <c r="B1865" s="114" t="s">
        <v>5845</v>
      </c>
      <c r="C1865" s="116">
        <v>42468</v>
      </c>
      <c r="D1865" s="114" t="s">
        <v>5845</v>
      </c>
      <c r="E1865" s="114" t="s">
        <v>1244</v>
      </c>
      <c r="F1865" s="114"/>
      <c r="G1865" s="114"/>
      <c r="H1865" s="114" t="s">
        <v>30</v>
      </c>
      <c r="I1865" s="114" t="s">
        <v>19</v>
      </c>
      <c r="J1865" s="114" t="s">
        <v>5846</v>
      </c>
      <c r="K1865" s="114" t="s">
        <v>21</v>
      </c>
      <c r="L1865" s="114"/>
      <c r="M1865" s="114">
        <v>17.600000000000001</v>
      </c>
      <c r="N1865" s="114" t="s">
        <v>18</v>
      </c>
      <c r="O1865" s="114">
        <v>7</v>
      </c>
      <c r="P1865" s="114">
        <v>7</v>
      </c>
      <c r="Q1865" s="114">
        <v>0.38</v>
      </c>
      <c r="R1865" s="112"/>
      <c r="S1865" s="113"/>
      <c r="T1865" s="113"/>
      <c r="U1865" s="113"/>
    </row>
    <row r="1866" spans="1:21">
      <c r="A1866" s="116">
        <v>42472</v>
      </c>
      <c r="B1866" s="114" t="s">
        <v>5824</v>
      </c>
      <c r="C1866" s="116">
        <v>42472</v>
      </c>
      <c r="D1866" s="114" t="s">
        <v>5824</v>
      </c>
      <c r="E1866" s="114" t="s">
        <v>1244</v>
      </c>
      <c r="F1866" s="114"/>
      <c r="G1866" s="114"/>
      <c r="H1866" s="114" t="s">
        <v>30</v>
      </c>
      <c r="I1866" s="114" t="s">
        <v>19</v>
      </c>
      <c r="J1866" s="114" t="s">
        <v>5825</v>
      </c>
      <c r="K1866" s="114" t="s">
        <v>21</v>
      </c>
      <c r="L1866" s="114"/>
      <c r="M1866" s="114">
        <v>10.18</v>
      </c>
      <c r="N1866" s="114" t="s">
        <v>18</v>
      </c>
      <c r="O1866" s="114">
        <v>3.54</v>
      </c>
      <c r="P1866" s="114">
        <v>3.54</v>
      </c>
      <c r="Q1866" s="114">
        <v>0.73</v>
      </c>
      <c r="R1866" s="112"/>
      <c r="S1866" s="113"/>
      <c r="T1866" s="113"/>
      <c r="U1866" s="112"/>
    </row>
    <row r="1867" spans="1:21">
      <c r="A1867" s="116">
        <v>42472</v>
      </c>
      <c r="B1867" s="114" t="s">
        <v>5843</v>
      </c>
      <c r="C1867" s="116">
        <v>42472</v>
      </c>
      <c r="D1867" s="114" t="s">
        <v>5843</v>
      </c>
      <c r="E1867" s="114" t="s">
        <v>1244</v>
      </c>
      <c r="F1867" s="114"/>
      <c r="G1867" s="114"/>
      <c r="H1867" s="114" t="s">
        <v>30</v>
      </c>
      <c r="I1867" s="114" t="s">
        <v>19</v>
      </c>
      <c r="J1867" s="114" t="s">
        <v>5844</v>
      </c>
      <c r="K1867" s="114" t="s">
        <v>21</v>
      </c>
      <c r="L1867" s="114"/>
      <c r="M1867" s="114">
        <v>15.82</v>
      </c>
      <c r="N1867" s="114" t="s">
        <v>18</v>
      </c>
      <c r="O1867" s="114">
        <v>6.63</v>
      </c>
      <c r="P1867" s="114">
        <v>6.63</v>
      </c>
      <c r="Q1867" s="114">
        <v>0</v>
      </c>
      <c r="R1867" s="112"/>
      <c r="S1867" s="113"/>
      <c r="T1867" s="113"/>
      <c r="U1867" s="113"/>
    </row>
    <row r="1868" spans="1:21">
      <c r="A1868" s="116">
        <v>42471</v>
      </c>
      <c r="B1868" s="114" t="s">
        <v>5833</v>
      </c>
      <c r="C1868" s="116">
        <v>42471</v>
      </c>
      <c r="D1868" s="114" t="s">
        <v>5833</v>
      </c>
      <c r="E1868" s="114" t="s">
        <v>1244</v>
      </c>
      <c r="F1868" s="114"/>
      <c r="G1868" s="114"/>
      <c r="H1868" s="114" t="s">
        <v>30</v>
      </c>
      <c r="I1868" s="114" t="s">
        <v>19</v>
      </c>
      <c r="J1868" s="114" t="s">
        <v>5834</v>
      </c>
      <c r="K1868" s="114" t="s">
        <v>21</v>
      </c>
      <c r="L1868" s="114"/>
      <c r="M1868" s="114">
        <v>0.08</v>
      </c>
      <c r="N1868" s="114" t="s">
        <v>18</v>
      </c>
      <c r="O1868" s="114">
        <v>0.03</v>
      </c>
      <c r="P1868" s="114">
        <v>0.03</v>
      </c>
      <c r="Q1868" s="114">
        <v>0</v>
      </c>
      <c r="R1868" s="112"/>
      <c r="S1868" s="113"/>
      <c r="T1868" s="113"/>
      <c r="U1868" s="113"/>
    </row>
    <row r="1869" spans="1:21">
      <c r="A1869" s="116">
        <v>42472</v>
      </c>
      <c r="B1869" s="114" t="s">
        <v>5843</v>
      </c>
      <c r="C1869" s="116">
        <v>42472</v>
      </c>
      <c r="D1869" s="114" t="s">
        <v>5843</v>
      </c>
      <c r="E1869" s="114" t="s">
        <v>1244</v>
      </c>
      <c r="F1869" s="114"/>
      <c r="G1869" s="114"/>
      <c r="H1869" s="114" t="s">
        <v>30</v>
      </c>
      <c r="I1869" s="114" t="s">
        <v>19</v>
      </c>
      <c r="J1869" s="114" t="s">
        <v>5844</v>
      </c>
      <c r="K1869" s="114" t="s">
        <v>21</v>
      </c>
      <c r="L1869" s="114"/>
      <c r="M1869" s="114">
        <v>26</v>
      </c>
      <c r="N1869" s="114" t="s">
        <v>18</v>
      </c>
      <c r="O1869" s="114">
        <v>11.21</v>
      </c>
      <c r="P1869" s="114">
        <v>11.21</v>
      </c>
      <c r="Q1869" s="114">
        <v>-0.31</v>
      </c>
      <c r="R1869" s="112"/>
      <c r="S1869" s="113"/>
      <c r="T1869" s="113"/>
      <c r="U1869" s="113"/>
    </row>
    <row r="1870" spans="1:21">
      <c r="A1870" s="116">
        <v>42471</v>
      </c>
      <c r="B1870" s="114" t="s">
        <v>5841</v>
      </c>
      <c r="C1870" s="116">
        <v>42471</v>
      </c>
      <c r="D1870" s="114" t="s">
        <v>5841</v>
      </c>
      <c r="E1870" s="114" t="s">
        <v>1244</v>
      </c>
      <c r="F1870" s="114"/>
      <c r="G1870" s="114"/>
      <c r="H1870" s="114" t="s">
        <v>30</v>
      </c>
      <c r="I1870" s="114" t="s">
        <v>19</v>
      </c>
      <c r="J1870" s="114" t="s">
        <v>5842</v>
      </c>
      <c r="K1870" s="114" t="s">
        <v>21</v>
      </c>
      <c r="L1870" s="114"/>
      <c r="M1870" s="114">
        <v>10.54</v>
      </c>
      <c r="N1870" s="114" t="s">
        <v>18</v>
      </c>
      <c r="O1870" s="114">
        <v>6.53</v>
      </c>
      <c r="P1870" s="114">
        <v>6.53</v>
      </c>
      <c r="Q1870" s="114">
        <v>-1.73</v>
      </c>
      <c r="R1870" s="112"/>
      <c r="S1870" s="113"/>
      <c r="T1870" s="113"/>
      <c r="U1870" s="113"/>
    </row>
    <row r="1871" spans="1:21">
      <c r="A1871" s="116">
        <v>42471</v>
      </c>
      <c r="B1871" s="114" t="s">
        <v>5841</v>
      </c>
      <c r="C1871" s="116">
        <v>42471</v>
      </c>
      <c r="D1871" s="114" t="s">
        <v>5841</v>
      </c>
      <c r="E1871" s="114" t="s">
        <v>1244</v>
      </c>
      <c r="F1871" s="114"/>
      <c r="G1871" s="114"/>
      <c r="H1871" s="114" t="s">
        <v>30</v>
      </c>
      <c r="I1871" s="114" t="s">
        <v>19</v>
      </c>
      <c r="J1871" s="114" t="s">
        <v>5842</v>
      </c>
      <c r="K1871" s="114" t="s">
        <v>21</v>
      </c>
      <c r="L1871" s="114"/>
      <c r="M1871" s="114">
        <v>2.95</v>
      </c>
      <c r="N1871" s="114" t="s">
        <v>18</v>
      </c>
      <c r="O1871" s="114">
        <v>0.02</v>
      </c>
      <c r="P1871" s="114">
        <v>0.02</v>
      </c>
      <c r="Q1871" s="114">
        <v>1.22</v>
      </c>
      <c r="R1871" s="112"/>
      <c r="S1871" s="113"/>
      <c r="T1871" s="113"/>
      <c r="U1871" s="112"/>
    </row>
    <row r="1872" spans="1:21">
      <c r="A1872" s="116">
        <v>42471</v>
      </c>
      <c r="B1872" s="114" t="s">
        <v>5841</v>
      </c>
      <c r="C1872" s="116">
        <v>42471</v>
      </c>
      <c r="D1872" s="114" t="s">
        <v>5841</v>
      </c>
      <c r="E1872" s="114" t="s">
        <v>1244</v>
      </c>
      <c r="F1872" s="114"/>
      <c r="G1872" s="114"/>
      <c r="H1872" s="114" t="s">
        <v>30</v>
      </c>
      <c r="I1872" s="114" t="s">
        <v>19</v>
      </c>
      <c r="J1872" s="114" t="s">
        <v>5842</v>
      </c>
      <c r="K1872" s="114" t="s">
        <v>21</v>
      </c>
      <c r="L1872" s="114"/>
      <c r="M1872" s="114">
        <v>9.42</v>
      </c>
      <c r="N1872" s="114" t="s">
        <v>18</v>
      </c>
      <c r="O1872" s="114">
        <v>3.31</v>
      </c>
      <c r="P1872" s="114">
        <v>3.31</v>
      </c>
      <c r="Q1872" s="114">
        <v>0.56999999999999995</v>
      </c>
      <c r="R1872" s="112"/>
      <c r="S1872" s="113"/>
      <c r="T1872" s="113"/>
      <c r="U1872" s="112"/>
    </row>
    <row r="1873" spans="1:21">
      <c r="A1873" s="116">
        <v>42471</v>
      </c>
      <c r="B1873" s="114" t="s">
        <v>5841</v>
      </c>
      <c r="C1873" s="116">
        <v>42471</v>
      </c>
      <c r="D1873" s="114" t="s">
        <v>5841</v>
      </c>
      <c r="E1873" s="114" t="s">
        <v>1244</v>
      </c>
      <c r="F1873" s="114"/>
      <c r="G1873" s="114"/>
      <c r="H1873" s="114" t="s">
        <v>30</v>
      </c>
      <c r="I1873" s="114" t="s">
        <v>19</v>
      </c>
      <c r="J1873" s="114" t="s">
        <v>5842</v>
      </c>
      <c r="K1873" s="114" t="s">
        <v>21</v>
      </c>
      <c r="L1873" s="114"/>
      <c r="M1873" s="114">
        <v>27.98</v>
      </c>
      <c r="N1873" s="114" t="s">
        <v>18</v>
      </c>
      <c r="O1873" s="114">
        <v>11.64</v>
      </c>
      <c r="P1873" s="114">
        <v>11.64</v>
      </c>
      <c r="Q1873" s="114">
        <v>-0.12</v>
      </c>
      <c r="R1873" s="112"/>
      <c r="S1873" s="113"/>
      <c r="T1873" s="113"/>
      <c r="U1873" s="113"/>
    </row>
    <row r="1874" spans="1:21">
      <c r="A1874" s="116">
        <v>42471</v>
      </c>
      <c r="B1874" s="114" t="s">
        <v>5841</v>
      </c>
      <c r="C1874" s="116">
        <v>42471</v>
      </c>
      <c r="D1874" s="114" t="s">
        <v>5841</v>
      </c>
      <c r="E1874" s="114" t="s">
        <v>1244</v>
      </c>
      <c r="F1874" s="114"/>
      <c r="G1874" s="114"/>
      <c r="H1874" s="114" t="s">
        <v>30</v>
      </c>
      <c r="I1874" s="114" t="s">
        <v>19</v>
      </c>
      <c r="J1874" s="114" t="s">
        <v>5842</v>
      </c>
      <c r="K1874" s="114" t="s">
        <v>21</v>
      </c>
      <c r="L1874" s="114"/>
      <c r="M1874" s="114">
        <v>2.02</v>
      </c>
      <c r="N1874" s="114" t="s">
        <v>18</v>
      </c>
      <c r="O1874" s="114">
        <v>1.25</v>
      </c>
      <c r="P1874" s="114">
        <v>1.25</v>
      </c>
      <c r="Q1874" s="114">
        <v>-0.4</v>
      </c>
      <c r="R1874" s="112"/>
      <c r="S1874" s="113"/>
      <c r="T1874" s="113"/>
      <c r="U1874" s="113"/>
    </row>
    <row r="1875" spans="1:21">
      <c r="A1875" s="116">
        <v>42471</v>
      </c>
      <c r="B1875" s="114" t="s">
        <v>5833</v>
      </c>
      <c r="C1875" s="116">
        <v>42471</v>
      </c>
      <c r="D1875" s="114" t="s">
        <v>5833</v>
      </c>
      <c r="E1875" s="114" t="s">
        <v>1244</v>
      </c>
      <c r="F1875" s="114"/>
      <c r="G1875" s="114"/>
      <c r="H1875" s="114" t="s">
        <v>30</v>
      </c>
      <c r="I1875" s="114" t="s">
        <v>19</v>
      </c>
      <c r="J1875" s="114" t="s">
        <v>5834</v>
      </c>
      <c r="K1875" s="114" t="s">
        <v>21</v>
      </c>
      <c r="L1875" s="114"/>
      <c r="M1875" s="114">
        <v>35.26</v>
      </c>
      <c r="N1875" s="114" t="s">
        <v>18</v>
      </c>
      <c r="O1875" s="114">
        <v>13.65</v>
      </c>
      <c r="P1875" s="114">
        <v>13.65</v>
      </c>
      <c r="Q1875" s="114">
        <v>0.87</v>
      </c>
      <c r="R1875" s="112"/>
      <c r="S1875" s="113"/>
      <c r="T1875" s="113"/>
      <c r="U1875" s="113"/>
    </row>
    <row r="1876" spans="1:21">
      <c r="A1876" s="116">
        <v>42471</v>
      </c>
      <c r="B1876" s="114" t="s">
        <v>5833</v>
      </c>
      <c r="C1876" s="116">
        <v>42471</v>
      </c>
      <c r="D1876" s="114" t="s">
        <v>5833</v>
      </c>
      <c r="E1876" s="114" t="s">
        <v>1244</v>
      </c>
      <c r="F1876" s="114"/>
      <c r="G1876" s="114"/>
      <c r="H1876" s="114" t="s">
        <v>30</v>
      </c>
      <c r="I1876" s="114" t="s">
        <v>19</v>
      </c>
      <c r="J1876" s="114" t="s">
        <v>5834</v>
      </c>
      <c r="K1876" s="114" t="s">
        <v>21</v>
      </c>
      <c r="L1876" s="114"/>
      <c r="M1876" s="114">
        <v>0.16</v>
      </c>
      <c r="N1876" s="114" t="s">
        <v>18</v>
      </c>
      <c r="O1876" s="114">
        <v>7.0000000000000007E-2</v>
      </c>
      <c r="P1876" s="114">
        <v>7.0000000000000007E-2</v>
      </c>
      <c r="Q1876" s="114">
        <v>0</v>
      </c>
      <c r="R1876" s="112"/>
      <c r="S1876" s="113"/>
      <c r="T1876" s="113"/>
      <c r="U1876" s="113"/>
    </row>
    <row r="1877" spans="1:21">
      <c r="A1877" s="116">
        <v>42471</v>
      </c>
      <c r="B1877" s="114" t="s">
        <v>5833</v>
      </c>
      <c r="C1877" s="116">
        <v>42471</v>
      </c>
      <c r="D1877" s="114" t="s">
        <v>5833</v>
      </c>
      <c r="E1877" s="114" t="s">
        <v>1244</v>
      </c>
      <c r="F1877" s="114"/>
      <c r="G1877" s="114"/>
      <c r="H1877" s="114" t="s">
        <v>30</v>
      </c>
      <c r="I1877" s="114" t="s">
        <v>19</v>
      </c>
      <c r="J1877" s="114" t="s">
        <v>5834</v>
      </c>
      <c r="K1877" s="114" t="s">
        <v>21</v>
      </c>
      <c r="L1877" s="114"/>
      <c r="M1877" s="114">
        <v>52.88</v>
      </c>
      <c r="N1877" s="114" t="s">
        <v>18</v>
      </c>
      <c r="O1877" s="114">
        <v>22.72</v>
      </c>
      <c r="P1877" s="114">
        <v>22.72</v>
      </c>
      <c r="Q1877" s="114">
        <v>-0.95</v>
      </c>
      <c r="R1877" s="112"/>
      <c r="S1877" s="113"/>
      <c r="T1877" s="113"/>
      <c r="U1877" s="112"/>
    </row>
    <row r="1878" spans="1:21">
      <c r="A1878" s="116">
        <v>42472</v>
      </c>
      <c r="B1878" s="114" t="s">
        <v>5817</v>
      </c>
      <c r="C1878" s="116">
        <v>42472</v>
      </c>
      <c r="D1878" s="114" t="s">
        <v>5817</v>
      </c>
      <c r="E1878" s="114" t="s">
        <v>1244</v>
      </c>
      <c r="F1878" s="114"/>
      <c r="G1878" s="114"/>
      <c r="H1878" s="114" t="s">
        <v>30</v>
      </c>
      <c r="I1878" s="114" t="s">
        <v>19</v>
      </c>
      <c r="J1878" s="114" t="s">
        <v>5818</v>
      </c>
      <c r="K1878" s="114" t="s">
        <v>21</v>
      </c>
      <c r="L1878" s="114"/>
      <c r="M1878" s="114">
        <v>3.76</v>
      </c>
      <c r="N1878" s="114" t="s">
        <v>18</v>
      </c>
      <c r="O1878" s="114">
        <v>2.33</v>
      </c>
      <c r="P1878" s="114">
        <v>2.33</v>
      </c>
      <c r="Q1878" s="114">
        <v>-0.62</v>
      </c>
      <c r="R1878" s="112"/>
      <c r="S1878" s="112"/>
      <c r="T1878" s="112"/>
      <c r="U1878" s="112"/>
    </row>
    <row r="1879" spans="1:21">
      <c r="A1879" s="116">
        <v>42472</v>
      </c>
      <c r="B1879" s="114" t="s">
        <v>5817</v>
      </c>
      <c r="C1879" s="116">
        <v>42472</v>
      </c>
      <c r="D1879" s="114" t="s">
        <v>5817</v>
      </c>
      <c r="E1879" s="114" t="s">
        <v>1244</v>
      </c>
      <c r="F1879" s="114"/>
      <c r="G1879" s="114"/>
      <c r="H1879" s="114" t="s">
        <v>30</v>
      </c>
      <c r="I1879" s="114" t="s">
        <v>19</v>
      </c>
      <c r="J1879" s="114" t="s">
        <v>5818</v>
      </c>
      <c r="K1879" s="114" t="s">
        <v>21</v>
      </c>
      <c r="L1879" s="114"/>
      <c r="M1879" s="114">
        <v>26.62</v>
      </c>
      <c r="N1879" s="114" t="s">
        <v>18</v>
      </c>
      <c r="O1879" s="114">
        <v>11.47</v>
      </c>
      <c r="P1879" s="114">
        <v>11.47</v>
      </c>
      <c r="Q1879" s="114">
        <v>-0.31</v>
      </c>
      <c r="R1879" s="112"/>
      <c r="S1879" s="112"/>
      <c r="T1879" s="112"/>
      <c r="U1879" s="112"/>
    </row>
    <row r="1880" spans="1:21">
      <c r="A1880" s="116">
        <v>42472</v>
      </c>
      <c r="B1880" s="114" t="s">
        <v>5824</v>
      </c>
      <c r="C1880" s="116">
        <v>42472</v>
      </c>
      <c r="D1880" s="114" t="s">
        <v>5824</v>
      </c>
      <c r="E1880" s="114" t="s">
        <v>1244</v>
      </c>
      <c r="F1880" s="114"/>
      <c r="G1880" s="114"/>
      <c r="H1880" s="114" t="s">
        <v>30</v>
      </c>
      <c r="I1880" s="114" t="s">
        <v>19</v>
      </c>
      <c r="J1880" s="114" t="s">
        <v>5825</v>
      </c>
      <c r="K1880" s="114" t="s">
        <v>21</v>
      </c>
      <c r="L1880" s="114"/>
      <c r="M1880" s="114">
        <v>12.76</v>
      </c>
      <c r="N1880" s="114" t="s">
        <v>18</v>
      </c>
      <c r="O1880" s="114">
        <v>5.35</v>
      </c>
      <c r="P1880" s="114">
        <v>5.35</v>
      </c>
      <c r="Q1880" s="114">
        <v>0</v>
      </c>
      <c r="R1880" s="112"/>
      <c r="S1880" s="113"/>
      <c r="T1880" s="113"/>
      <c r="U1880" s="113"/>
    </row>
    <row r="1881" spans="1:21">
      <c r="A1881" s="116">
        <v>42472</v>
      </c>
      <c r="B1881" s="114" t="s">
        <v>5817</v>
      </c>
      <c r="C1881" s="116">
        <v>42472</v>
      </c>
      <c r="D1881" s="114" t="s">
        <v>5817</v>
      </c>
      <c r="E1881" s="114" t="s">
        <v>1244</v>
      </c>
      <c r="F1881" s="114"/>
      <c r="G1881" s="114"/>
      <c r="H1881" s="114" t="s">
        <v>30</v>
      </c>
      <c r="I1881" s="114" t="s">
        <v>19</v>
      </c>
      <c r="J1881" s="114" t="s">
        <v>5818</v>
      </c>
      <c r="K1881" s="114" t="s">
        <v>21</v>
      </c>
      <c r="L1881" s="114"/>
      <c r="M1881" s="114">
        <v>11.07</v>
      </c>
      <c r="N1881" s="114" t="s">
        <v>18</v>
      </c>
      <c r="O1881" s="114">
        <v>5.1100000000000003</v>
      </c>
      <c r="P1881" s="114">
        <v>5.1100000000000003</v>
      </c>
      <c r="Q1881" s="114">
        <v>-0.47</v>
      </c>
      <c r="R1881" s="112"/>
      <c r="S1881" s="113"/>
      <c r="T1881" s="113"/>
      <c r="U1881" s="113"/>
    </row>
    <row r="1882" spans="1:21">
      <c r="A1882" s="116">
        <v>42465</v>
      </c>
      <c r="B1882" s="114" t="s">
        <v>5891</v>
      </c>
      <c r="C1882" s="116">
        <v>42465</v>
      </c>
      <c r="D1882" s="114" t="s">
        <v>5891</v>
      </c>
      <c r="E1882" s="114" t="s">
        <v>1244</v>
      </c>
      <c r="F1882" s="114"/>
      <c r="G1882" s="114"/>
      <c r="H1882" s="114" t="s">
        <v>30</v>
      </c>
      <c r="I1882" s="114" t="s">
        <v>19</v>
      </c>
      <c r="J1882" s="114" t="s">
        <v>5892</v>
      </c>
      <c r="K1882" s="114" t="s">
        <v>21</v>
      </c>
      <c r="L1882" s="114"/>
      <c r="M1882" s="114">
        <v>47.08</v>
      </c>
      <c r="N1882" s="114" t="s">
        <v>18</v>
      </c>
      <c r="O1882" s="114">
        <v>19.739999999999998</v>
      </c>
      <c r="P1882" s="114">
        <v>19.739999999999998</v>
      </c>
      <c r="Q1882" s="114">
        <v>0</v>
      </c>
      <c r="R1882" s="112"/>
      <c r="S1882" s="113"/>
      <c r="T1882" s="113"/>
      <c r="U1882" s="113"/>
    </row>
    <row r="1883" spans="1:21">
      <c r="A1883" s="116">
        <v>42465</v>
      </c>
      <c r="B1883" s="114" t="s">
        <v>5891</v>
      </c>
      <c r="C1883" s="116">
        <v>42465</v>
      </c>
      <c r="D1883" s="114" t="s">
        <v>5891</v>
      </c>
      <c r="E1883" s="114" t="s">
        <v>1244</v>
      </c>
      <c r="F1883" s="114"/>
      <c r="G1883" s="114"/>
      <c r="H1883" s="114" t="s">
        <v>30</v>
      </c>
      <c r="I1883" s="114" t="s">
        <v>19</v>
      </c>
      <c r="J1883" s="114" t="s">
        <v>5892</v>
      </c>
      <c r="K1883" s="114" t="s">
        <v>21</v>
      </c>
      <c r="L1883" s="114"/>
      <c r="M1883" s="114">
        <v>7.9</v>
      </c>
      <c r="N1883" s="114" t="s">
        <v>18</v>
      </c>
      <c r="O1883" s="114">
        <v>4.1500000000000004</v>
      </c>
      <c r="P1883" s="114">
        <v>4.1500000000000004</v>
      </c>
      <c r="Q1883" s="114">
        <v>-0.84</v>
      </c>
      <c r="R1883" s="112"/>
      <c r="S1883" s="113"/>
      <c r="T1883" s="113"/>
      <c r="U1883" s="113"/>
    </row>
    <row r="1884" spans="1:21">
      <c r="A1884" s="116">
        <v>42464</v>
      </c>
      <c r="B1884" s="114" t="s">
        <v>5870</v>
      </c>
      <c r="C1884" s="116">
        <v>42464</v>
      </c>
      <c r="D1884" s="114" t="s">
        <v>5870</v>
      </c>
      <c r="E1884" s="114" t="s">
        <v>1244</v>
      </c>
      <c r="F1884" s="114"/>
      <c r="G1884" s="114"/>
      <c r="H1884" s="114" t="s">
        <v>30</v>
      </c>
      <c r="I1884" s="114" t="s">
        <v>19</v>
      </c>
      <c r="J1884" s="114" t="s">
        <v>5871</v>
      </c>
      <c r="K1884" s="114" t="s">
        <v>21</v>
      </c>
      <c r="L1884" s="114"/>
      <c r="M1884" s="114">
        <v>19.86</v>
      </c>
      <c r="N1884" s="114" t="s">
        <v>18</v>
      </c>
      <c r="O1884" s="114">
        <v>8.33</v>
      </c>
      <c r="P1884" s="114">
        <v>8.33</v>
      </c>
      <c r="Q1884" s="114">
        <v>0</v>
      </c>
      <c r="R1884" s="112"/>
      <c r="S1884" s="112"/>
      <c r="T1884" s="112"/>
      <c r="U1884" s="112"/>
    </row>
    <row r="1885" spans="1:21">
      <c r="A1885" s="116">
        <v>42464</v>
      </c>
      <c r="B1885" s="114" t="s">
        <v>5886</v>
      </c>
      <c r="C1885" s="116">
        <v>42464</v>
      </c>
      <c r="D1885" s="114" t="s">
        <v>5886</v>
      </c>
      <c r="E1885" s="114" t="s">
        <v>1244</v>
      </c>
      <c r="F1885" s="114"/>
      <c r="G1885" s="114"/>
      <c r="H1885" s="114" t="s">
        <v>30</v>
      </c>
      <c r="I1885" s="114" t="s">
        <v>19</v>
      </c>
      <c r="J1885" s="114" t="s">
        <v>5887</v>
      </c>
      <c r="K1885" s="114" t="s">
        <v>21</v>
      </c>
      <c r="L1885" s="114"/>
      <c r="M1885" s="114">
        <v>17.96</v>
      </c>
      <c r="N1885" s="114" t="s">
        <v>18</v>
      </c>
      <c r="O1885" s="114">
        <v>7.53</v>
      </c>
      <c r="P1885" s="114">
        <v>7.53</v>
      </c>
      <c r="Q1885" s="114">
        <v>0</v>
      </c>
      <c r="R1885" s="112"/>
      <c r="S1885" s="113"/>
      <c r="T1885" s="113"/>
      <c r="U1885" s="113"/>
    </row>
    <row r="1886" spans="1:21">
      <c r="A1886" s="116">
        <v>42465</v>
      </c>
      <c r="B1886" s="114" t="s">
        <v>5881</v>
      </c>
      <c r="C1886" s="116">
        <v>42465</v>
      </c>
      <c r="D1886" s="114" t="s">
        <v>5881</v>
      </c>
      <c r="E1886" s="114" t="s">
        <v>1244</v>
      </c>
      <c r="F1886" s="114"/>
      <c r="G1886" s="114"/>
      <c r="H1886" s="114" t="s">
        <v>30</v>
      </c>
      <c r="I1886" s="114" t="s">
        <v>19</v>
      </c>
      <c r="J1886" s="114" t="s">
        <v>5882</v>
      </c>
      <c r="K1886" s="114" t="s">
        <v>21</v>
      </c>
      <c r="L1886" s="114"/>
      <c r="M1886" s="114">
        <v>6.39</v>
      </c>
      <c r="N1886" s="114" t="s">
        <v>18</v>
      </c>
      <c r="O1886" s="114">
        <v>2.33</v>
      </c>
      <c r="P1886" s="114">
        <v>2.33</v>
      </c>
      <c r="Q1886" s="114">
        <v>0.35</v>
      </c>
      <c r="R1886" s="112"/>
      <c r="S1886" s="113"/>
      <c r="T1886" s="113"/>
      <c r="U1886" s="113"/>
    </row>
    <row r="1887" spans="1:21">
      <c r="A1887" s="116">
        <v>42465</v>
      </c>
      <c r="B1887" s="114" t="s">
        <v>5881</v>
      </c>
      <c r="C1887" s="116">
        <v>42465</v>
      </c>
      <c r="D1887" s="114" t="s">
        <v>5881</v>
      </c>
      <c r="E1887" s="114" t="s">
        <v>1244</v>
      </c>
      <c r="F1887" s="114"/>
      <c r="G1887" s="114"/>
      <c r="H1887" s="114" t="s">
        <v>30</v>
      </c>
      <c r="I1887" s="114" t="s">
        <v>19</v>
      </c>
      <c r="J1887" s="114" t="s">
        <v>5882</v>
      </c>
      <c r="K1887" s="114" t="s">
        <v>21</v>
      </c>
      <c r="L1887" s="114"/>
      <c r="M1887" s="114">
        <v>1.61</v>
      </c>
      <c r="N1887" s="114" t="s">
        <v>18</v>
      </c>
      <c r="O1887" s="114">
        <v>1</v>
      </c>
      <c r="P1887" s="114">
        <v>1</v>
      </c>
      <c r="Q1887" s="114">
        <v>-0.32</v>
      </c>
      <c r="R1887" s="112"/>
      <c r="S1887" s="113"/>
      <c r="T1887" s="113"/>
      <c r="U1887" s="113"/>
    </row>
    <row r="1888" spans="1:21">
      <c r="A1888" s="116">
        <v>42465</v>
      </c>
      <c r="B1888" s="114" t="s">
        <v>5881</v>
      </c>
      <c r="C1888" s="116">
        <v>42465</v>
      </c>
      <c r="D1888" s="114" t="s">
        <v>5881</v>
      </c>
      <c r="E1888" s="114" t="s">
        <v>1244</v>
      </c>
      <c r="F1888" s="114"/>
      <c r="G1888" s="114"/>
      <c r="H1888" s="114" t="s">
        <v>30</v>
      </c>
      <c r="I1888" s="114" t="s">
        <v>19</v>
      </c>
      <c r="J1888" s="114" t="s">
        <v>5882</v>
      </c>
      <c r="K1888" s="114" t="s">
        <v>21</v>
      </c>
      <c r="L1888" s="114"/>
      <c r="M1888" s="114">
        <v>47.01</v>
      </c>
      <c r="N1888" s="114" t="s">
        <v>18</v>
      </c>
      <c r="O1888" s="114">
        <v>19.71</v>
      </c>
      <c r="P1888" s="114">
        <v>19.71</v>
      </c>
      <c r="Q1888" s="114">
        <v>0</v>
      </c>
      <c r="R1888" s="112"/>
      <c r="S1888" s="113"/>
      <c r="T1888" s="113"/>
      <c r="U1888" s="113"/>
    </row>
    <row r="1889" spans="1:21">
      <c r="A1889" s="116">
        <v>42464</v>
      </c>
      <c r="B1889" s="114" t="s">
        <v>5870</v>
      </c>
      <c r="C1889" s="116">
        <v>42464</v>
      </c>
      <c r="D1889" s="114" t="s">
        <v>5870</v>
      </c>
      <c r="E1889" s="114" t="s">
        <v>1244</v>
      </c>
      <c r="F1889" s="114"/>
      <c r="G1889" s="114"/>
      <c r="H1889" s="114" t="s">
        <v>30</v>
      </c>
      <c r="I1889" s="114" t="s">
        <v>19</v>
      </c>
      <c r="J1889" s="114" t="s">
        <v>5871</v>
      </c>
      <c r="K1889" s="114" t="s">
        <v>21</v>
      </c>
      <c r="L1889" s="114"/>
      <c r="M1889" s="114">
        <v>23.76</v>
      </c>
      <c r="N1889" s="114" t="s">
        <v>18</v>
      </c>
      <c r="O1889" s="114">
        <v>9.9600000000000009</v>
      </c>
      <c r="P1889" s="114">
        <v>9.9600000000000009</v>
      </c>
      <c r="Q1889" s="114">
        <v>0</v>
      </c>
      <c r="R1889" s="112"/>
      <c r="S1889" s="113"/>
      <c r="T1889" s="113"/>
      <c r="U1889" s="113"/>
    </row>
    <row r="1890" spans="1:21">
      <c r="A1890" s="116">
        <v>42464</v>
      </c>
      <c r="B1890" s="114" t="s">
        <v>5870</v>
      </c>
      <c r="C1890" s="116">
        <v>42464</v>
      </c>
      <c r="D1890" s="114" t="s">
        <v>5870</v>
      </c>
      <c r="E1890" s="114" t="s">
        <v>1244</v>
      </c>
      <c r="F1890" s="114"/>
      <c r="G1890" s="114"/>
      <c r="H1890" s="114" t="s">
        <v>30</v>
      </c>
      <c r="I1890" s="114" t="s">
        <v>19</v>
      </c>
      <c r="J1890" s="114" t="s">
        <v>5871</v>
      </c>
      <c r="K1890" s="114" t="s">
        <v>21</v>
      </c>
      <c r="L1890" s="114"/>
      <c r="M1890" s="114">
        <v>3.7</v>
      </c>
      <c r="N1890" s="114" t="s">
        <v>18</v>
      </c>
      <c r="O1890" s="114">
        <v>2.0499999999999998</v>
      </c>
      <c r="P1890" s="114">
        <v>2.0499999999999998</v>
      </c>
      <c r="Q1890" s="114">
        <v>-0.5</v>
      </c>
      <c r="R1890" s="112"/>
      <c r="S1890" s="112"/>
      <c r="T1890" s="112"/>
      <c r="U1890" s="112"/>
    </row>
    <row r="1891" spans="1:21">
      <c r="A1891" s="116">
        <v>42464</v>
      </c>
      <c r="B1891" s="114" t="s">
        <v>5870</v>
      </c>
      <c r="C1891" s="116">
        <v>42464</v>
      </c>
      <c r="D1891" s="114" t="s">
        <v>5870</v>
      </c>
      <c r="E1891" s="114" t="s">
        <v>1244</v>
      </c>
      <c r="F1891" s="114"/>
      <c r="G1891" s="114"/>
      <c r="H1891" s="114" t="s">
        <v>30</v>
      </c>
      <c r="I1891" s="114" t="s">
        <v>19</v>
      </c>
      <c r="J1891" s="114" t="s">
        <v>5871</v>
      </c>
      <c r="K1891" s="114" t="s">
        <v>21</v>
      </c>
      <c r="L1891" s="114"/>
      <c r="M1891" s="114">
        <v>55.06</v>
      </c>
      <c r="N1891" s="114" t="s">
        <v>18</v>
      </c>
      <c r="O1891" s="114">
        <v>23.09</v>
      </c>
      <c r="P1891" s="114">
        <v>23.09</v>
      </c>
      <c r="Q1891" s="114">
        <v>0</v>
      </c>
      <c r="R1891" s="112"/>
      <c r="S1891" s="112"/>
      <c r="T1891" s="112"/>
      <c r="U1891" s="112"/>
    </row>
    <row r="1892" spans="1:21">
      <c r="A1892" s="116">
        <v>42464</v>
      </c>
      <c r="B1892" s="114" t="s">
        <v>5870</v>
      </c>
      <c r="C1892" s="116">
        <v>42464</v>
      </c>
      <c r="D1892" s="114" t="s">
        <v>5870</v>
      </c>
      <c r="E1892" s="114" t="s">
        <v>1244</v>
      </c>
      <c r="F1892" s="114"/>
      <c r="G1892" s="114"/>
      <c r="H1892" s="114" t="s">
        <v>30</v>
      </c>
      <c r="I1892" s="114" t="s">
        <v>19</v>
      </c>
      <c r="J1892" s="114" t="s">
        <v>5871</v>
      </c>
      <c r="K1892" s="114" t="s">
        <v>21</v>
      </c>
      <c r="L1892" s="114"/>
      <c r="M1892" s="114">
        <v>20.420000000000002</v>
      </c>
      <c r="N1892" s="114" t="s">
        <v>18</v>
      </c>
      <c r="O1892" s="114">
        <v>9.07</v>
      </c>
      <c r="P1892" s="114">
        <v>9.07</v>
      </c>
      <c r="Q1892" s="114">
        <v>-0.51</v>
      </c>
      <c r="R1892" s="112"/>
      <c r="S1892" s="112"/>
      <c r="T1892" s="112"/>
      <c r="U1892" s="112"/>
    </row>
    <row r="1893" spans="1:21">
      <c r="A1893" s="116">
        <v>42464</v>
      </c>
      <c r="B1893" s="114" t="s">
        <v>5870</v>
      </c>
      <c r="C1893" s="116">
        <v>42464</v>
      </c>
      <c r="D1893" s="114" t="s">
        <v>5870</v>
      </c>
      <c r="E1893" s="114" t="s">
        <v>1244</v>
      </c>
      <c r="F1893" s="114"/>
      <c r="G1893" s="114"/>
      <c r="H1893" s="114" t="s">
        <v>30</v>
      </c>
      <c r="I1893" s="114" t="s">
        <v>19</v>
      </c>
      <c r="J1893" s="114" t="s">
        <v>5871</v>
      </c>
      <c r="K1893" s="114" t="s">
        <v>21</v>
      </c>
      <c r="L1893" s="114"/>
      <c r="M1893" s="114">
        <v>5.54</v>
      </c>
      <c r="N1893" s="114" t="s">
        <v>18</v>
      </c>
      <c r="O1893" s="114">
        <v>3.38</v>
      </c>
      <c r="P1893" s="114">
        <v>3.38</v>
      </c>
      <c r="Q1893" s="114">
        <v>-1.06</v>
      </c>
      <c r="R1893" s="112"/>
      <c r="S1893" s="112"/>
      <c r="T1893" s="112"/>
      <c r="U1893" s="112"/>
    </row>
    <row r="1894" spans="1:21">
      <c r="A1894" s="116">
        <v>42486</v>
      </c>
      <c r="B1894" s="114" t="s">
        <v>5905</v>
      </c>
      <c r="C1894" s="116">
        <v>42486</v>
      </c>
      <c r="D1894" s="114" t="s">
        <v>5905</v>
      </c>
      <c r="E1894" s="114" t="s">
        <v>1245</v>
      </c>
      <c r="F1894" s="114"/>
      <c r="G1894" s="114"/>
      <c r="H1894" s="114" t="s">
        <v>31</v>
      </c>
      <c r="I1894" s="114" t="s">
        <v>19</v>
      </c>
      <c r="J1894" s="114" t="s">
        <v>5906</v>
      </c>
      <c r="K1894" s="114"/>
      <c r="L1894" s="114" t="s">
        <v>20</v>
      </c>
      <c r="M1894" s="114">
        <v>-17.55</v>
      </c>
      <c r="N1894" s="114" t="s">
        <v>18</v>
      </c>
      <c r="O1894" s="114">
        <v>-10.91</v>
      </c>
      <c r="P1894" s="114">
        <v>-10.91</v>
      </c>
      <c r="Q1894" s="114">
        <v>-0.01</v>
      </c>
      <c r="R1894" s="112"/>
      <c r="S1894" s="112"/>
      <c r="T1894" s="112"/>
      <c r="U1894" s="112"/>
    </row>
    <row r="1895" spans="1:21">
      <c r="A1895" s="116">
        <v>42486</v>
      </c>
      <c r="B1895" s="114" t="s">
        <v>5907</v>
      </c>
      <c r="C1895" s="116">
        <v>42486</v>
      </c>
      <c r="D1895" s="114" t="s">
        <v>5907</v>
      </c>
      <c r="E1895" s="114" t="s">
        <v>1245</v>
      </c>
      <c r="F1895" s="114"/>
      <c r="G1895" s="114"/>
      <c r="H1895" s="114" t="s">
        <v>31</v>
      </c>
      <c r="I1895" s="114" t="s">
        <v>19</v>
      </c>
      <c r="J1895" s="114" t="s">
        <v>5908</v>
      </c>
      <c r="K1895" s="114"/>
      <c r="L1895" s="114" t="s">
        <v>20</v>
      </c>
      <c r="M1895" s="114">
        <v>-193.33</v>
      </c>
      <c r="N1895" s="114" t="s">
        <v>18</v>
      </c>
      <c r="O1895" s="114">
        <v>-120.16</v>
      </c>
      <c r="P1895" s="114">
        <v>-120.16</v>
      </c>
      <c r="Q1895" s="114">
        <v>-0.09</v>
      </c>
      <c r="R1895" s="112"/>
      <c r="S1895" s="112"/>
      <c r="T1895" s="112"/>
      <c r="U1895" s="112"/>
    </row>
    <row r="1896" spans="1:21">
      <c r="A1896" s="116">
        <v>42486</v>
      </c>
      <c r="B1896" s="114" t="s">
        <v>5907</v>
      </c>
      <c r="C1896" s="116">
        <v>42486</v>
      </c>
      <c r="D1896" s="114" t="s">
        <v>5907</v>
      </c>
      <c r="E1896" s="114" t="s">
        <v>1245</v>
      </c>
      <c r="F1896" s="114"/>
      <c r="G1896" s="114"/>
      <c r="H1896" s="114" t="s">
        <v>31</v>
      </c>
      <c r="I1896" s="114" t="s">
        <v>19</v>
      </c>
      <c r="J1896" s="114" t="s">
        <v>5908</v>
      </c>
      <c r="K1896" s="114" t="s">
        <v>21</v>
      </c>
      <c r="L1896" s="114"/>
      <c r="M1896" s="114">
        <v>193.33</v>
      </c>
      <c r="N1896" s="114" t="s">
        <v>18</v>
      </c>
      <c r="O1896" s="114">
        <v>120.16</v>
      </c>
      <c r="P1896" s="114">
        <v>120.16</v>
      </c>
      <c r="Q1896" s="114">
        <v>0</v>
      </c>
      <c r="R1896" s="112"/>
      <c r="S1896" s="113"/>
      <c r="T1896" s="113"/>
      <c r="U1896" s="112"/>
    </row>
    <row r="1897" spans="1:21" hidden="1">
      <c r="A1897" s="116">
        <v>42486</v>
      </c>
      <c r="B1897" s="114" t="s">
        <v>5909</v>
      </c>
      <c r="C1897" s="116">
        <v>42490</v>
      </c>
      <c r="D1897" s="114" t="s">
        <v>5910</v>
      </c>
      <c r="E1897" s="114" t="s">
        <v>1245</v>
      </c>
      <c r="F1897" s="114"/>
      <c r="G1897" s="114"/>
      <c r="H1897" s="114" t="s">
        <v>31</v>
      </c>
      <c r="I1897" s="114" t="s">
        <v>17</v>
      </c>
      <c r="J1897" s="114" t="s">
        <v>5911</v>
      </c>
      <c r="K1897" s="114"/>
      <c r="L1897" s="114" t="s">
        <v>20</v>
      </c>
      <c r="M1897" s="136">
        <v>-6733.68</v>
      </c>
      <c r="N1897" s="114" t="s">
        <v>18</v>
      </c>
      <c r="O1897" s="136">
        <v>-4188.43</v>
      </c>
      <c r="P1897" s="136">
        <v>-4188.43</v>
      </c>
      <c r="Q1897" s="114">
        <v>0</v>
      </c>
      <c r="R1897" s="112"/>
      <c r="S1897" s="113"/>
      <c r="T1897" s="113"/>
      <c r="U1897" s="113"/>
    </row>
    <row r="1898" spans="1:21">
      <c r="A1898" s="116">
        <v>42486</v>
      </c>
      <c r="B1898" s="114" t="s">
        <v>5905</v>
      </c>
      <c r="C1898" s="116">
        <v>42486</v>
      </c>
      <c r="D1898" s="114" t="s">
        <v>5905</v>
      </c>
      <c r="E1898" s="114" t="s">
        <v>1245</v>
      </c>
      <c r="F1898" s="114"/>
      <c r="G1898" s="114"/>
      <c r="H1898" s="114" t="s">
        <v>31</v>
      </c>
      <c r="I1898" s="114" t="s">
        <v>19</v>
      </c>
      <c r="J1898" s="114" t="s">
        <v>5906</v>
      </c>
      <c r="K1898" s="114"/>
      <c r="L1898" s="114" t="s">
        <v>20</v>
      </c>
      <c r="M1898" s="136">
        <v>-6733.68</v>
      </c>
      <c r="N1898" s="114" t="s">
        <v>18</v>
      </c>
      <c r="O1898" s="136">
        <v>-4188.33</v>
      </c>
      <c r="P1898" s="136">
        <v>-4188.43</v>
      </c>
      <c r="Q1898" s="114">
        <v>0.09</v>
      </c>
      <c r="R1898" s="112"/>
      <c r="S1898" s="113"/>
      <c r="T1898" s="113"/>
      <c r="U1898" s="112"/>
    </row>
    <row r="1899" spans="1:21">
      <c r="A1899" s="116">
        <v>42486</v>
      </c>
      <c r="B1899" s="114" t="s">
        <v>5905</v>
      </c>
      <c r="C1899" s="116">
        <v>42486</v>
      </c>
      <c r="D1899" s="114" t="s">
        <v>5905</v>
      </c>
      <c r="E1899" s="114" t="s">
        <v>1245</v>
      </c>
      <c r="F1899" s="114"/>
      <c r="G1899" s="114"/>
      <c r="H1899" s="114" t="s">
        <v>31</v>
      </c>
      <c r="I1899" s="114" t="s">
        <v>19</v>
      </c>
      <c r="J1899" s="114" t="s">
        <v>5906</v>
      </c>
      <c r="K1899" s="114" t="s">
        <v>21</v>
      </c>
      <c r="L1899" s="114"/>
      <c r="M1899" s="136">
        <v>6733.68</v>
      </c>
      <c r="N1899" s="114" t="s">
        <v>18</v>
      </c>
      <c r="O1899" s="136">
        <v>4188.33</v>
      </c>
      <c r="P1899" s="136">
        <v>4188.43</v>
      </c>
      <c r="Q1899" s="114">
        <v>0</v>
      </c>
      <c r="R1899" s="112"/>
      <c r="S1899" s="113"/>
      <c r="T1899" s="113"/>
      <c r="U1899" s="112"/>
    </row>
    <row r="1900" spans="1:21">
      <c r="A1900" s="116">
        <v>42482</v>
      </c>
      <c r="B1900" s="114" t="s">
        <v>5799</v>
      </c>
      <c r="C1900" s="116">
        <v>42482</v>
      </c>
      <c r="D1900" s="114" t="s">
        <v>5799</v>
      </c>
      <c r="E1900" s="114" t="s">
        <v>1245</v>
      </c>
      <c r="F1900" s="114"/>
      <c r="G1900" s="114"/>
      <c r="H1900" s="114" t="s">
        <v>31</v>
      </c>
      <c r="I1900" s="114" t="s">
        <v>19</v>
      </c>
      <c r="J1900" s="114" t="s">
        <v>5800</v>
      </c>
      <c r="K1900" s="114"/>
      <c r="L1900" s="114" t="s">
        <v>20</v>
      </c>
      <c r="M1900" s="136">
        <v>-9850</v>
      </c>
      <c r="N1900" s="114" t="s">
        <v>18</v>
      </c>
      <c r="O1900" s="136">
        <v>-6126.69</v>
      </c>
      <c r="P1900" s="136">
        <v>-6126.69</v>
      </c>
      <c r="Q1900" s="114">
        <v>-0.01</v>
      </c>
      <c r="R1900" s="112"/>
      <c r="S1900" s="113"/>
      <c r="T1900" s="113"/>
      <c r="U1900" s="112"/>
    </row>
    <row r="1901" spans="1:21">
      <c r="A1901" s="116">
        <v>42482</v>
      </c>
      <c r="B1901" s="114" t="s">
        <v>5799</v>
      </c>
      <c r="C1901" s="116">
        <v>42482</v>
      </c>
      <c r="D1901" s="114" t="s">
        <v>5799</v>
      </c>
      <c r="E1901" s="114" t="s">
        <v>1245</v>
      </c>
      <c r="F1901" s="114"/>
      <c r="G1901" s="114"/>
      <c r="H1901" s="114" t="s">
        <v>31</v>
      </c>
      <c r="I1901" s="114" t="s">
        <v>19</v>
      </c>
      <c r="J1901" s="114" t="s">
        <v>5800</v>
      </c>
      <c r="K1901" s="114" t="s">
        <v>21</v>
      </c>
      <c r="L1901" s="114"/>
      <c r="M1901" s="136">
        <v>9850</v>
      </c>
      <c r="N1901" s="114" t="s">
        <v>18</v>
      </c>
      <c r="O1901" s="136">
        <v>6126.69</v>
      </c>
      <c r="P1901" s="136">
        <v>6126.69</v>
      </c>
      <c r="Q1901" s="114">
        <v>0</v>
      </c>
      <c r="R1901" s="112"/>
      <c r="S1901" s="112"/>
      <c r="T1901" s="112"/>
      <c r="U1901" s="112"/>
    </row>
    <row r="1902" spans="1:21" hidden="1">
      <c r="A1902" s="116">
        <v>42485</v>
      </c>
      <c r="B1902" s="114" t="s">
        <v>5912</v>
      </c>
      <c r="C1902" s="116">
        <v>42490</v>
      </c>
      <c r="D1902" s="114" t="s">
        <v>5913</v>
      </c>
      <c r="E1902" s="114" t="s">
        <v>1245</v>
      </c>
      <c r="F1902" s="114"/>
      <c r="G1902" s="114"/>
      <c r="H1902" s="114" t="s">
        <v>31</v>
      </c>
      <c r="I1902" s="114" t="s">
        <v>17</v>
      </c>
      <c r="J1902" s="114" t="s">
        <v>5914</v>
      </c>
      <c r="K1902" s="114"/>
      <c r="L1902" s="114" t="s">
        <v>20</v>
      </c>
      <c r="M1902" s="136">
        <v>-2897.89</v>
      </c>
      <c r="N1902" s="114" t="s">
        <v>18</v>
      </c>
      <c r="O1902" s="136">
        <v>-1802.49</v>
      </c>
      <c r="P1902" s="136">
        <v>-1802.49</v>
      </c>
      <c r="Q1902" s="114">
        <v>0</v>
      </c>
      <c r="R1902" s="112"/>
      <c r="S1902" s="113"/>
      <c r="T1902" s="113"/>
      <c r="U1902" s="112"/>
    </row>
    <row r="1903" spans="1:21">
      <c r="A1903" s="116">
        <v>42485</v>
      </c>
      <c r="B1903" s="114" t="s">
        <v>5915</v>
      </c>
      <c r="C1903" s="116">
        <v>42485</v>
      </c>
      <c r="D1903" s="114" t="s">
        <v>5915</v>
      </c>
      <c r="E1903" s="114" t="s">
        <v>1245</v>
      </c>
      <c r="F1903" s="114"/>
      <c r="G1903" s="114"/>
      <c r="H1903" s="114" t="s">
        <v>31</v>
      </c>
      <c r="I1903" s="114" t="s">
        <v>19</v>
      </c>
      <c r="J1903" s="114" t="s">
        <v>5916</v>
      </c>
      <c r="K1903" s="114"/>
      <c r="L1903" s="114" t="s">
        <v>20</v>
      </c>
      <c r="M1903" s="136">
        <v>-2897.89</v>
      </c>
      <c r="N1903" s="114" t="s">
        <v>18</v>
      </c>
      <c r="O1903" s="136">
        <v>-1802.48</v>
      </c>
      <c r="P1903" s="136">
        <v>-1802.49</v>
      </c>
      <c r="Q1903" s="114">
        <v>0.01</v>
      </c>
      <c r="R1903" s="112"/>
      <c r="S1903" s="113"/>
      <c r="T1903" s="113"/>
      <c r="U1903" s="112"/>
    </row>
    <row r="1904" spans="1:21">
      <c r="A1904" s="116">
        <v>42485</v>
      </c>
      <c r="B1904" s="114" t="s">
        <v>5915</v>
      </c>
      <c r="C1904" s="116">
        <v>42485</v>
      </c>
      <c r="D1904" s="114" t="s">
        <v>5915</v>
      </c>
      <c r="E1904" s="114" t="s">
        <v>1245</v>
      </c>
      <c r="F1904" s="114"/>
      <c r="G1904" s="114"/>
      <c r="H1904" s="114" t="s">
        <v>31</v>
      </c>
      <c r="I1904" s="114" t="s">
        <v>19</v>
      </c>
      <c r="J1904" s="114" t="s">
        <v>5916</v>
      </c>
      <c r="K1904" s="114" t="s">
        <v>21</v>
      </c>
      <c r="L1904" s="114"/>
      <c r="M1904" s="136">
        <v>2897.89</v>
      </c>
      <c r="N1904" s="114" t="s">
        <v>18</v>
      </c>
      <c r="O1904" s="136">
        <v>1802.48</v>
      </c>
      <c r="P1904" s="136">
        <v>1802.49</v>
      </c>
      <c r="Q1904" s="114">
        <v>0</v>
      </c>
      <c r="R1904" s="112"/>
      <c r="S1904" s="113"/>
      <c r="T1904" s="113"/>
      <c r="U1904" s="113"/>
    </row>
    <row r="1905" spans="1:21">
      <c r="A1905" s="116">
        <v>42485</v>
      </c>
      <c r="B1905" s="114" t="s">
        <v>5915</v>
      </c>
      <c r="C1905" s="116">
        <v>42485</v>
      </c>
      <c r="D1905" s="114" t="s">
        <v>5915</v>
      </c>
      <c r="E1905" s="114" t="s">
        <v>1245</v>
      </c>
      <c r="F1905" s="114"/>
      <c r="G1905" s="114"/>
      <c r="H1905" s="114" t="s">
        <v>31</v>
      </c>
      <c r="I1905" s="114" t="s">
        <v>19</v>
      </c>
      <c r="J1905" s="114" t="s">
        <v>5916</v>
      </c>
      <c r="K1905" s="114"/>
      <c r="L1905" s="114" t="s">
        <v>20</v>
      </c>
      <c r="M1905" s="114">
        <v>-7.55</v>
      </c>
      <c r="N1905" s="114" t="s">
        <v>18</v>
      </c>
      <c r="O1905" s="114">
        <v>-4.7</v>
      </c>
      <c r="P1905" s="114">
        <v>-4.7</v>
      </c>
      <c r="Q1905" s="114">
        <v>0</v>
      </c>
      <c r="R1905" s="112"/>
      <c r="S1905" s="113"/>
      <c r="T1905" s="113"/>
      <c r="U1905" s="113"/>
    </row>
    <row r="1906" spans="1:21">
      <c r="A1906" s="116">
        <v>42475</v>
      </c>
      <c r="B1906" s="114" t="s">
        <v>5917</v>
      </c>
      <c r="C1906" s="116">
        <v>42475</v>
      </c>
      <c r="D1906" s="114" t="s">
        <v>5917</v>
      </c>
      <c r="E1906" s="114" t="s">
        <v>1245</v>
      </c>
      <c r="F1906" s="114"/>
      <c r="G1906" s="114"/>
      <c r="H1906" s="114" t="s">
        <v>31</v>
      </c>
      <c r="I1906" s="114" t="s">
        <v>19</v>
      </c>
      <c r="J1906" s="114" t="s">
        <v>5918</v>
      </c>
      <c r="K1906" s="114"/>
      <c r="L1906" s="114" t="s">
        <v>20</v>
      </c>
      <c r="M1906" s="114">
        <v>-194.54</v>
      </c>
      <c r="N1906" s="114" t="s">
        <v>18</v>
      </c>
      <c r="O1906" s="114">
        <v>-120.97</v>
      </c>
      <c r="P1906" s="114">
        <v>-120.97</v>
      </c>
      <c r="Q1906" s="114">
        <v>-0.03</v>
      </c>
      <c r="R1906" s="112"/>
      <c r="S1906" s="113"/>
      <c r="T1906" s="113"/>
      <c r="U1906" s="112"/>
    </row>
    <row r="1907" spans="1:21">
      <c r="A1907" s="116">
        <v>42475</v>
      </c>
      <c r="B1907" s="114" t="s">
        <v>5917</v>
      </c>
      <c r="C1907" s="116">
        <v>42475</v>
      </c>
      <c r="D1907" s="114" t="s">
        <v>5917</v>
      </c>
      <c r="E1907" s="114" t="s">
        <v>1245</v>
      </c>
      <c r="F1907" s="114"/>
      <c r="G1907" s="114"/>
      <c r="H1907" s="114" t="s">
        <v>31</v>
      </c>
      <c r="I1907" s="114" t="s">
        <v>19</v>
      </c>
      <c r="J1907" s="114" t="s">
        <v>5918</v>
      </c>
      <c r="K1907" s="114" t="s">
        <v>21</v>
      </c>
      <c r="L1907" s="114"/>
      <c r="M1907" s="114">
        <v>194.54</v>
      </c>
      <c r="N1907" s="114" t="s">
        <v>18</v>
      </c>
      <c r="O1907" s="114">
        <v>120.97</v>
      </c>
      <c r="P1907" s="114">
        <v>120.97</v>
      </c>
      <c r="Q1907" s="114">
        <v>0</v>
      </c>
      <c r="R1907" s="112"/>
      <c r="S1907" s="113"/>
      <c r="T1907" s="113"/>
      <c r="U1907" s="112"/>
    </row>
    <row r="1908" spans="1:21">
      <c r="A1908" s="116">
        <v>42471</v>
      </c>
      <c r="B1908" s="114" t="s">
        <v>5919</v>
      </c>
      <c r="C1908" s="116">
        <v>42471</v>
      </c>
      <c r="D1908" s="114" t="s">
        <v>5919</v>
      </c>
      <c r="E1908" s="114" t="s">
        <v>1245</v>
      </c>
      <c r="F1908" s="114"/>
      <c r="G1908" s="114"/>
      <c r="H1908" s="114" t="s">
        <v>31</v>
      </c>
      <c r="I1908" s="114" t="s">
        <v>19</v>
      </c>
      <c r="J1908" s="114" t="s">
        <v>5920</v>
      </c>
      <c r="K1908" s="114"/>
      <c r="L1908" s="114" t="s">
        <v>20</v>
      </c>
      <c r="M1908" s="136">
        <v>-4830</v>
      </c>
      <c r="N1908" s="114" t="s">
        <v>18</v>
      </c>
      <c r="O1908" s="136">
        <v>-3004.26</v>
      </c>
      <c r="P1908" s="136">
        <v>-3004.26</v>
      </c>
      <c r="Q1908" s="114">
        <v>0</v>
      </c>
      <c r="R1908" s="112"/>
      <c r="S1908" s="112"/>
      <c r="T1908" s="112"/>
      <c r="U1908" s="112"/>
    </row>
    <row r="1909" spans="1:21">
      <c r="A1909" s="116">
        <v>42471</v>
      </c>
      <c r="B1909" s="114" t="s">
        <v>5919</v>
      </c>
      <c r="C1909" s="116">
        <v>42471</v>
      </c>
      <c r="D1909" s="114" t="s">
        <v>5919</v>
      </c>
      <c r="E1909" s="114" t="s">
        <v>1245</v>
      </c>
      <c r="F1909" s="114"/>
      <c r="G1909" s="114"/>
      <c r="H1909" s="114" t="s">
        <v>31</v>
      </c>
      <c r="I1909" s="114" t="s">
        <v>19</v>
      </c>
      <c r="J1909" s="114" t="s">
        <v>5920</v>
      </c>
      <c r="K1909" s="114" t="s">
        <v>21</v>
      </c>
      <c r="L1909" s="114"/>
      <c r="M1909" s="136">
        <v>4830</v>
      </c>
      <c r="N1909" s="114" t="s">
        <v>18</v>
      </c>
      <c r="O1909" s="136">
        <v>3004.26</v>
      </c>
      <c r="P1909" s="136">
        <v>3004.26</v>
      </c>
      <c r="Q1909" s="114">
        <v>0</v>
      </c>
      <c r="R1909" s="112"/>
      <c r="S1909" s="113"/>
      <c r="T1909" s="113"/>
      <c r="U1909" s="112"/>
    </row>
    <row r="1910" spans="1:21">
      <c r="A1910" s="116">
        <v>42471</v>
      </c>
      <c r="B1910" s="114" t="s">
        <v>5919</v>
      </c>
      <c r="C1910" s="116">
        <v>42471</v>
      </c>
      <c r="D1910" s="114" t="s">
        <v>5919</v>
      </c>
      <c r="E1910" s="114" t="s">
        <v>1245</v>
      </c>
      <c r="F1910" s="114"/>
      <c r="G1910" s="114"/>
      <c r="H1910" s="114" t="s">
        <v>31</v>
      </c>
      <c r="I1910" s="114" t="s">
        <v>19</v>
      </c>
      <c r="J1910" s="114" t="s">
        <v>5920</v>
      </c>
      <c r="K1910" s="114"/>
      <c r="L1910" s="114" t="s">
        <v>20</v>
      </c>
      <c r="M1910" s="136">
        <v>-16270</v>
      </c>
      <c r="N1910" s="114" t="s">
        <v>18</v>
      </c>
      <c r="O1910" s="136">
        <v>-10119.94</v>
      </c>
      <c r="P1910" s="136">
        <v>-10119.94</v>
      </c>
      <c r="Q1910" s="114">
        <v>0</v>
      </c>
      <c r="R1910" s="112"/>
      <c r="S1910" s="113"/>
      <c r="T1910" s="113"/>
      <c r="U1910" s="113"/>
    </row>
    <row r="1911" spans="1:21">
      <c r="A1911" s="116">
        <v>42471</v>
      </c>
      <c r="B1911" s="114" t="s">
        <v>5919</v>
      </c>
      <c r="C1911" s="116">
        <v>42471</v>
      </c>
      <c r="D1911" s="114" t="s">
        <v>5919</v>
      </c>
      <c r="E1911" s="114" t="s">
        <v>1245</v>
      </c>
      <c r="F1911" s="114"/>
      <c r="G1911" s="114"/>
      <c r="H1911" s="114" t="s">
        <v>31</v>
      </c>
      <c r="I1911" s="114" t="s">
        <v>19</v>
      </c>
      <c r="J1911" s="114" t="s">
        <v>5920</v>
      </c>
      <c r="K1911" s="114" t="s">
        <v>21</v>
      </c>
      <c r="L1911" s="114"/>
      <c r="M1911" s="136">
        <v>16270</v>
      </c>
      <c r="N1911" s="114" t="s">
        <v>18</v>
      </c>
      <c r="O1911" s="136">
        <v>10119.94</v>
      </c>
      <c r="P1911" s="136">
        <v>10119.94</v>
      </c>
      <c r="Q1911" s="114">
        <v>0</v>
      </c>
      <c r="R1911" s="112"/>
      <c r="S1911" s="113"/>
      <c r="T1911" s="113"/>
      <c r="U1911" s="113"/>
    </row>
    <row r="1912" spans="1:21" hidden="1">
      <c r="A1912" s="116">
        <v>42475</v>
      </c>
      <c r="B1912" s="114" t="s">
        <v>5921</v>
      </c>
      <c r="C1912" s="116">
        <v>42490</v>
      </c>
      <c r="D1912" s="114" t="s">
        <v>5922</v>
      </c>
      <c r="E1912" s="114" t="s">
        <v>1245</v>
      </c>
      <c r="F1912" s="114"/>
      <c r="G1912" s="114"/>
      <c r="H1912" s="114" t="s">
        <v>31</v>
      </c>
      <c r="I1912" s="114" t="s">
        <v>17</v>
      </c>
      <c r="J1912" s="114" t="s">
        <v>5923</v>
      </c>
      <c r="K1912" s="114"/>
      <c r="L1912" s="114" t="s">
        <v>20</v>
      </c>
      <c r="M1912" s="136">
        <v>-20851.11</v>
      </c>
      <c r="N1912" s="114" t="s">
        <v>18</v>
      </c>
      <c r="O1912" s="136">
        <v>-12969.43</v>
      </c>
      <c r="P1912" s="136">
        <v>-12969.43</v>
      </c>
      <c r="Q1912" s="114">
        <v>0</v>
      </c>
      <c r="R1912" s="112"/>
      <c r="S1912" s="113"/>
      <c r="T1912" s="113"/>
      <c r="U1912" s="113"/>
    </row>
    <row r="1913" spans="1:21">
      <c r="A1913" s="116">
        <v>42475</v>
      </c>
      <c r="B1913" s="114" t="s">
        <v>5924</v>
      </c>
      <c r="C1913" s="116">
        <v>42475</v>
      </c>
      <c r="D1913" s="114" t="s">
        <v>5924</v>
      </c>
      <c r="E1913" s="114" t="s">
        <v>1245</v>
      </c>
      <c r="F1913" s="114"/>
      <c r="G1913" s="114"/>
      <c r="H1913" s="114" t="s">
        <v>31</v>
      </c>
      <c r="I1913" s="114" t="s">
        <v>19</v>
      </c>
      <c r="J1913" s="114" t="s">
        <v>5925</v>
      </c>
      <c r="K1913" s="114"/>
      <c r="L1913" s="114" t="s">
        <v>20</v>
      </c>
      <c r="M1913" s="114">
        <v>-54.35</v>
      </c>
      <c r="N1913" s="114" t="s">
        <v>18</v>
      </c>
      <c r="O1913" s="114">
        <v>-33.799999999999997</v>
      </c>
      <c r="P1913" s="114">
        <v>-33.799999999999997</v>
      </c>
      <c r="Q1913" s="114">
        <v>-0.01</v>
      </c>
      <c r="R1913" s="112"/>
      <c r="S1913" s="112"/>
      <c r="T1913" s="112"/>
      <c r="U1913" s="112"/>
    </row>
    <row r="1914" spans="1:21">
      <c r="A1914" s="116">
        <v>42475</v>
      </c>
      <c r="B1914" s="114" t="s">
        <v>5924</v>
      </c>
      <c r="C1914" s="116">
        <v>42475</v>
      </c>
      <c r="D1914" s="114" t="s">
        <v>5924</v>
      </c>
      <c r="E1914" s="114" t="s">
        <v>1245</v>
      </c>
      <c r="F1914" s="114"/>
      <c r="G1914" s="114"/>
      <c r="H1914" s="114" t="s">
        <v>31</v>
      </c>
      <c r="I1914" s="114" t="s">
        <v>19</v>
      </c>
      <c r="J1914" s="114" t="s">
        <v>5925</v>
      </c>
      <c r="K1914" s="114"/>
      <c r="L1914" s="114" t="s">
        <v>20</v>
      </c>
      <c r="M1914" s="136">
        <v>-20851.11</v>
      </c>
      <c r="N1914" s="114" t="s">
        <v>18</v>
      </c>
      <c r="O1914" s="136">
        <v>-12969.39</v>
      </c>
      <c r="P1914" s="136">
        <v>-12969.43</v>
      </c>
      <c r="Q1914" s="114">
        <v>0.04</v>
      </c>
      <c r="R1914" s="112"/>
      <c r="S1914" s="113"/>
      <c r="T1914" s="113"/>
      <c r="U1914" s="113"/>
    </row>
    <row r="1915" spans="1:21">
      <c r="A1915" s="116">
        <v>42475</v>
      </c>
      <c r="B1915" s="114" t="s">
        <v>5924</v>
      </c>
      <c r="C1915" s="116">
        <v>42475</v>
      </c>
      <c r="D1915" s="114" t="s">
        <v>5924</v>
      </c>
      <c r="E1915" s="114" t="s">
        <v>1245</v>
      </c>
      <c r="F1915" s="114"/>
      <c r="G1915" s="114"/>
      <c r="H1915" s="114" t="s">
        <v>31</v>
      </c>
      <c r="I1915" s="114" t="s">
        <v>19</v>
      </c>
      <c r="J1915" s="114" t="s">
        <v>5925</v>
      </c>
      <c r="K1915" s="114" t="s">
        <v>21</v>
      </c>
      <c r="L1915" s="114"/>
      <c r="M1915" s="136">
        <v>20851.11</v>
      </c>
      <c r="N1915" s="114" t="s">
        <v>18</v>
      </c>
      <c r="O1915" s="136">
        <v>12969.39</v>
      </c>
      <c r="P1915" s="136">
        <v>12969.43</v>
      </c>
      <c r="Q1915" s="114">
        <v>0</v>
      </c>
      <c r="R1915" s="112"/>
      <c r="S1915" s="113"/>
      <c r="T1915" s="113"/>
      <c r="U1915" s="112"/>
    </row>
    <row r="1916" spans="1:21">
      <c r="A1916" s="116">
        <v>42485</v>
      </c>
      <c r="B1916" s="114" t="s">
        <v>5915</v>
      </c>
      <c r="C1916" s="116">
        <v>42485</v>
      </c>
      <c r="D1916" s="114" t="s">
        <v>5915</v>
      </c>
      <c r="E1916" s="114" t="s">
        <v>1245</v>
      </c>
      <c r="F1916" s="114"/>
      <c r="G1916" s="114"/>
      <c r="H1916" s="114" t="s">
        <v>31</v>
      </c>
      <c r="I1916" s="114" t="s">
        <v>19</v>
      </c>
      <c r="J1916" s="114" t="s">
        <v>5916</v>
      </c>
      <c r="K1916" s="114" t="s">
        <v>21</v>
      </c>
      <c r="L1916" s="114"/>
      <c r="M1916" s="114">
        <v>7.55</v>
      </c>
      <c r="N1916" s="114" t="s">
        <v>18</v>
      </c>
      <c r="O1916" s="114">
        <v>4.7</v>
      </c>
      <c r="P1916" s="114">
        <v>4.7</v>
      </c>
      <c r="Q1916" s="114">
        <v>0</v>
      </c>
      <c r="R1916" s="112"/>
      <c r="S1916" s="113"/>
      <c r="T1916" s="113"/>
      <c r="U1916" s="112"/>
    </row>
    <row r="1917" spans="1:21">
      <c r="A1917" s="116">
        <v>42486</v>
      </c>
      <c r="B1917" s="114" t="s">
        <v>5905</v>
      </c>
      <c r="C1917" s="116">
        <v>42486</v>
      </c>
      <c r="D1917" s="114" t="s">
        <v>5905</v>
      </c>
      <c r="E1917" s="114" t="s">
        <v>1245</v>
      </c>
      <c r="F1917" s="114"/>
      <c r="G1917" s="114"/>
      <c r="H1917" s="114" t="s">
        <v>31</v>
      </c>
      <c r="I1917" s="114" t="s">
        <v>19</v>
      </c>
      <c r="J1917" s="114" t="s">
        <v>5906</v>
      </c>
      <c r="K1917" s="114" t="s">
        <v>21</v>
      </c>
      <c r="L1917" s="114"/>
      <c r="M1917" s="114">
        <v>17.55</v>
      </c>
      <c r="N1917" s="114" t="s">
        <v>18</v>
      </c>
      <c r="O1917" s="114">
        <v>10.91</v>
      </c>
      <c r="P1917" s="114">
        <v>10.91</v>
      </c>
      <c r="Q1917" s="114">
        <v>0</v>
      </c>
      <c r="R1917" s="112"/>
      <c r="S1917" s="112"/>
      <c r="T1917" s="112"/>
      <c r="U1917" s="112"/>
    </row>
    <row r="1918" spans="1:21" hidden="1">
      <c r="A1918" s="116">
        <v>42489</v>
      </c>
      <c r="B1918" s="114" t="s">
        <v>5124</v>
      </c>
      <c r="C1918" s="116">
        <v>42489</v>
      </c>
      <c r="D1918" s="114" t="s">
        <v>5124</v>
      </c>
      <c r="E1918" s="114" t="s">
        <v>1245</v>
      </c>
      <c r="F1918" s="114" t="s">
        <v>5125</v>
      </c>
      <c r="G1918" s="114" t="s">
        <v>5126</v>
      </c>
      <c r="H1918" s="114" t="s">
        <v>31</v>
      </c>
      <c r="I1918" s="114" t="s">
        <v>81</v>
      </c>
      <c r="J1918" s="114" t="s">
        <v>5127</v>
      </c>
      <c r="K1918" s="114"/>
      <c r="L1918" s="114" t="s">
        <v>20</v>
      </c>
      <c r="M1918" s="114">
        <v>-17.55</v>
      </c>
      <c r="N1918" s="114" t="s">
        <v>18</v>
      </c>
      <c r="O1918" s="114">
        <v>-13.51</v>
      </c>
      <c r="P1918" s="114">
        <v>-13.51</v>
      </c>
      <c r="Q1918" s="114">
        <v>2.6</v>
      </c>
      <c r="R1918" s="112"/>
      <c r="S1918" s="112"/>
      <c r="T1918" s="112"/>
      <c r="U1918" s="112"/>
    </row>
    <row r="1919" spans="1:21" hidden="1">
      <c r="A1919" s="116">
        <v>42489</v>
      </c>
      <c r="B1919" s="114" t="s">
        <v>5124</v>
      </c>
      <c r="C1919" s="116">
        <v>42489</v>
      </c>
      <c r="D1919" s="114" t="s">
        <v>5124</v>
      </c>
      <c r="E1919" s="114" t="s">
        <v>1245</v>
      </c>
      <c r="F1919" s="114" t="s">
        <v>5125</v>
      </c>
      <c r="G1919" s="114" t="s">
        <v>5126</v>
      </c>
      <c r="H1919" s="114" t="s">
        <v>31</v>
      </c>
      <c r="I1919" s="114" t="s">
        <v>81</v>
      </c>
      <c r="J1919" s="114" t="s">
        <v>5127</v>
      </c>
      <c r="K1919" s="114"/>
      <c r="L1919" s="114" t="s">
        <v>20</v>
      </c>
      <c r="M1919" s="114">
        <v>-54.35</v>
      </c>
      <c r="N1919" s="114" t="s">
        <v>18</v>
      </c>
      <c r="O1919" s="114">
        <v>-41.85</v>
      </c>
      <c r="P1919" s="114">
        <v>-41.85</v>
      </c>
      <c r="Q1919" s="114">
        <v>8.0500000000000007</v>
      </c>
      <c r="R1919" s="112"/>
      <c r="S1919" s="112"/>
      <c r="T1919" s="112"/>
      <c r="U1919" s="112"/>
    </row>
    <row r="1920" spans="1:21" hidden="1">
      <c r="A1920" s="116">
        <v>42489</v>
      </c>
      <c r="B1920" s="114" t="s">
        <v>5124</v>
      </c>
      <c r="C1920" s="116">
        <v>42489</v>
      </c>
      <c r="D1920" s="114" t="s">
        <v>5124</v>
      </c>
      <c r="E1920" s="114" t="s">
        <v>1245</v>
      </c>
      <c r="F1920" s="114" t="s">
        <v>5125</v>
      </c>
      <c r="G1920" s="114" t="s">
        <v>5126</v>
      </c>
      <c r="H1920" s="114" t="s">
        <v>31</v>
      </c>
      <c r="I1920" s="114" t="s">
        <v>81</v>
      </c>
      <c r="J1920" s="114" t="s">
        <v>5127</v>
      </c>
      <c r="K1920" s="114"/>
      <c r="L1920" s="114" t="s">
        <v>20</v>
      </c>
      <c r="M1920" s="114">
        <v>-7.55</v>
      </c>
      <c r="N1920" s="114" t="s">
        <v>18</v>
      </c>
      <c r="O1920" s="114">
        <v>-5.81</v>
      </c>
      <c r="P1920" s="114">
        <v>-5.81</v>
      </c>
      <c r="Q1920" s="114">
        <v>1.1100000000000001</v>
      </c>
      <c r="R1920" s="112"/>
      <c r="S1920" s="112"/>
      <c r="T1920" s="112"/>
      <c r="U1920" s="112"/>
    </row>
    <row r="1921" spans="1:21">
      <c r="A1921" s="116">
        <v>42475</v>
      </c>
      <c r="B1921" s="114" t="s">
        <v>5924</v>
      </c>
      <c r="C1921" s="116">
        <v>42475</v>
      </c>
      <c r="D1921" s="114" t="s">
        <v>5924</v>
      </c>
      <c r="E1921" s="114" t="s">
        <v>1245</v>
      </c>
      <c r="F1921" s="114"/>
      <c r="G1921" s="114"/>
      <c r="H1921" s="114" t="s">
        <v>31</v>
      </c>
      <c r="I1921" s="114" t="s">
        <v>19</v>
      </c>
      <c r="J1921" s="114" t="s">
        <v>5925</v>
      </c>
      <c r="K1921" s="114" t="s">
        <v>21</v>
      </c>
      <c r="L1921" s="114"/>
      <c r="M1921" s="114">
        <v>54.35</v>
      </c>
      <c r="N1921" s="114" t="s">
        <v>18</v>
      </c>
      <c r="O1921" s="114">
        <v>33.799999999999997</v>
      </c>
      <c r="P1921" s="114">
        <v>33.799999999999997</v>
      </c>
      <c r="Q1921" s="114">
        <v>0</v>
      </c>
      <c r="R1921" s="112"/>
      <c r="S1921" s="112"/>
      <c r="T1921" s="112"/>
      <c r="U1921" s="112"/>
    </row>
    <row r="1922" spans="1:21">
      <c r="A1922" s="116">
        <v>42465</v>
      </c>
      <c r="B1922" s="114" t="s">
        <v>5926</v>
      </c>
      <c r="C1922" s="116">
        <v>42465</v>
      </c>
      <c r="D1922" s="114" t="s">
        <v>5926</v>
      </c>
      <c r="E1922" s="114" t="s">
        <v>1247</v>
      </c>
      <c r="F1922" s="114"/>
      <c r="G1922" s="114"/>
      <c r="H1922" s="114" t="s">
        <v>32</v>
      </c>
      <c r="I1922" s="114" t="s">
        <v>19</v>
      </c>
      <c r="J1922" s="114" t="s">
        <v>5927</v>
      </c>
      <c r="K1922" s="114"/>
      <c r="L1922" s="114" t="s">
        <v>20</v>
      </c>
      <c r="M1922" s="136">
        <v>-12698.3</v>
      </c>
      <c r="N1922" s="114" t="s">
        <v>18</v>
      </c>
      <c r="O1922" s="136">
        <v>-6913.16</v>
      </c>
      <c r="P1922" s="136">
        <v>-6913.16</v>
      </c>
      <c r="Q1922" s="114">
        <v>0</v>
      </c>
      <c r="R1922" s="112"/>
      <c r="S1922" s="112"/>
      <c r="T1922" s="112"/>
      <c r="U1922" s="112"/>
    </row>
    <row r="1923" spans="1:21">
      <c r="A1923" s="116">
        <v>42465</v>
      </c>
      <c r="B1923" s="114" t="s">
        <v>5926</v>
      </c>
      <c r="C1923" s="116">
        <v>42465</v>
      </c>
      <c r="D1923" s="114" t="s">
        <v>5926</v>
      </c>
      <c r="E1923" s="114" t="s">
        <v>1247</v>
      </c>
      <c r="F1923" s="114"/>
      <c r="G1923" s="114"/>
      <c r="H1923" s="114" t="s">
        <v>32</v>
      </c>
      <c r="I1923" s="114" t="s">
        <v>19</v>
      </c>
      <c r="J1923" s="114" t="s">
        <v>5927</v>
      </c>
      <c r="K1923" s="114"/>
      <c r="L1923" s="114" t="s">
        <v>20</v>
      </c>
      <c r="M1923" s="114">
        <v>-33.1</v>
      </c>
      <c r="N1923" s="114" t="s">
        <v>18</v>
      </c>
      <c r="O1923" s="114">
        <v>-18.02</v>
      </c>
      <c r="P1923" s="114">
        <v>-18.02</v>
      </c>
      <c r="Q1923" s="114">
        <v>0</v>
      </c>
      <c r="R1923" s="112"/>
      <c r="S1923" s="112"/>
      <c r="T1923" s="112"/>
      <c r="U1923" s="112"/>
    </row>
    <row r="1924" spans="1:21" hidden="1">
      <c r="A1924" s="116">
        <v>42465</v>
      </c>
      <c r="B1924" s="114" t="s">
        <v>5928</v>
      </c>
      <c r="C1924" s="116">
        <v>42490</v>
      </c>
      <c r="D1924" s="114" t="s">
        <v>5929</v>
      </c>
      <c r="E1924" s="114" t="s">
        <v>1247</v>
      </c>
      <c r="F1924" s="114"/>
      <c r="G1924" s="114"/>
      <c r="H1924" s="114" t="s">
        <v>32</v>
      </c>
      <c r="I1924" s="114" t="s">
        <v>17</v>
      </c>
      <c r="J1924" s="114" t="s">
        <v>5930</v>
      </c>
      <c r="K1924" s="114"/>
      <c r="L1924" s="114" t="s">
        <v>20</v>
      </c>
      <c r="M1924" s="136">
        <v>-12698.3</v>
      </c>
      <c r="N1924" s="114" t="s">
        <v>18</v>
      </c>
      <c r="O1924" s="136">
        <v>-6913.16</v>
      </c>
      <c r="P1924" s="136">
        <v>-6913.16</v>
      </c>
      <c r="Q1924" s="114">
        <v>0</v>
      </c>
      <c r="R1924" s="112"/>
      <c r="S1924" s="112"/>
      <c r="T1924" s="112"/>
      <c r="U1924" s="112"/>
    </row>
    <row r="1925" spans="1:21">
      <c r="A1925" s="116">
        <v>42465</v>
      </c>
      <c r="B1925" s="114" t="s">
        <v>5926</v>
      </c>
      <c r="C1925" s="116">
        <v>42465</v>
      </c>
      <c r="D1925" s="114" t="s">
        <v>5926</v>
      </c>
      <c r="E1925" s="114" t="s">
        <v>1247</v>
      </c>
      <c r="F1925" s="114"/>
      <c r="G1925" s="114"/>
      <c r="H1925" s="114" t="s">
        <v>32</v>
      </c>
      <c r="I1925" s="114" t="s">
        <v>19</v>
      </c>
      <c r="J1925" s="114" t="s">
        <v>5927</v>
      </c>
      <c r="K1925" s="114" t="s">
        <v>21</v>
      </c>
      <c r="L1925" s="114"/>
      <c r="M1925" s="136">
        <v>12698.3</v>
      </c>
      <c r="N1925" s="114" t="s">
        <v>18</v>
      </c>
      <c r="O1925" s="136">
        <v>6913.16</v>
      </c>
      <c r="P1925" s="136">
        <v>6913.16</v>
      </c>
      <c r="Q1925" s="114">
        <v>0</v>
      </c>
      <c r="R1925" s="112"/>
      <c r="S1925" s="112"/>
      <c r="T1925" s="112"/>
      <c r="U1925" s="112"/>
    </row>
    <row r="1926" spans="1:21" hidden="1">
      <c r="A1926" s="116">
        <v>42489</v>
      </c>
      <c r="B1926" s="114" t="s">
        <v>5124</v>
      </c>
      <c r="C1926" s="116">
        <v>42489</v>
      </c>
      <c r="D1926" s="114" t="s">
        <v>5124</v>
      </c>
      <c r="E1926" s="114" t="s">
        <v>1247</v>
      </c>
      <c r="F1926" s="114" t="s">
        <v>5125</v>
      </c>
      <c r="G1926" s="114" t="s">
        <v>5126</v>
      </c>
      <c r="H1926" s="114" t="s">
        <v>32</v>
      </c>
      <c r="I1926" s="114" t="s">
        <v>81</v>
      </c>
      <c r="J1926" s="114" t="s">
        <v>5127</v>
      </c>
      <c r="K1926" s="114"/>
      <c r="L1926" s="114" t="s">
        <v>20</v>
      </c>
      <c r="M1926" s="114">
        <v>-33.1</v>
      </c>
      <c r="N1926" s="114" t="s">
        <v>18</v>
      </c>
      <c r="O1926" s="114">
        <v>-27.47</v>
      </c>
      <c r="P1926" s="114">
        <v>-27.47</v>
      </c>
      <c r="Q1926" s="114">
        <v>9.4499999999999993</v>
      </c>
      <c r="R1926" s="112"/>
      <c r="S1926" s="112"/>
      <c r="T1926" s="112"/>
      <c r="U1926" s="112"/>
    </row>
    <row r="1927" spans="1:21">
      <c r="A1927" s="116">
        <v>42465</v>
      </c>
      <c r="B1927" s="114" t="s">
        <v>5926</v>
      </c>
      <c r="C1927" s="116">
        <v>42465</v>
      </c>
      <c r="D1927" s="114" t="s">
        <v>5926</v>
      </c>
      <c r="E1927" s="114" t="s">
        <v>1247</v>
      </c>
      <c r="F1927" s="114"/>
      <c r="G1927" s="114"/>
      <c r="H1927" s="114" t="s">
        <v>32</v>
      </c>
      <c r="I1927" s="114" t="s">
        <v>19</v>
      </c>
      <c r="J1927" s="114" t="s">
        <v>5927</v>
      </c>
      <c r="K1927" s="114" t="s">
        <v>21</v>
      </c>
      <c r="L1927" s="114"/>
      <c r="M1927" s="114">
        <v>33.1</v>
      </c>
      <c r="N1927" s="114" t="s">
        <v>18</v>
      </c>
      <c r="O1927" s="114">
        <v>18.02</v>
      </c>
      <c r="P1927" s="114">
        <v>18.02</v>
      </c>
      <c r="Q1927" s="114">
        <v>0</v>
      </c>
      <c r="R1927" s="112"/>
      <c r="S1927" s="112"/>
      <c r="T1927" s="112"/>
      <c r="U1927" s="112"/>
    </row>
    <row r="1928" spans="1:21" hidden="1">
      <c r="A1928" s="116">
        <v>42486</v>
      </c>
      <c r="B1928" s="114" t="s">
        <v>5931</v>
      </c>
      <c r="C1928" s="116">
        <v>42490</v>
      </c>
      <c r="D1928" s="114" t="s">
        <v>5932</v>
      </c>
      <c r="E1928" s="114" t="s">
        <v>1249</v>
      </c>
      <c r="F1928" s="114"/>
      <c r="G1928" s="114"/>
      <c r="H1928" s="114" t="s">
        <v>4019</v>
      </c>
      <c r="I1928" s="114" t="s">
        <v>17</v>
      </c>
      <c r="J1928" s="114" t="s">
        <v>5933</v>
      </c>
      <c r="K1928" s="114"/>
      <c r="L1928" s="114" t="s">
        <v>20</v>
      </c>
      <c r="M1928" s="136">
        <v>-6417</v>
      </c>
      <c r="N1928" s="114" t="s">
        <v>18</v>
      </c>
      <c r="O1928" s="136">
        <v>-3660.86</v>
      </c>
      <c r="P1928" s="136">
        <v>-3660.86</v>
      </c>
      <c r="Q1928" s="114">
        <v>-0.31</v>
      </c>
      <c r="R1928" s="112"/>
      <c r="S1928" s="112"/>
      <c r="T1928" s="112"/>
      <c r="U1928" s="112"/>
    </row>
    <row r="1929" spans="1:21" hidden="1">
      <c r="A1929" s="116">
        <v>42487</v>
      </c>
      <c r="B1929" s="114" t="s">
        <v>5934</v>
      </c>
      <c r="C1929" s="116">
        <v>42490</v>
      </c>
      <c r="D1929" s="114" t="s">
        <v>5935</v>
      </c>
      <c r="E1929" s="114" t="s">
        <v>1249</v>
      </c>
      <c r="F1929" s="114"/>
      <c r="G1929" s="114"/>
      <c r="H1929" s="114" t="s">
        <v>4019</v>
      </c>
      <c r="I1929" s="114" t="s">
        <v>17</v>
      </c>
      <c r="J1929" s="114" t="s">
        <v>5936</v>
      </c>
      <c r="K1929" s="114"/>
      <c r="L1929" s="114" t="s">
        <v>20</v>
      </c>
      <c r="M1929" s="114">
        <v>-53.56</v>
      </c>
      <c r="N1929" s="114" t="s">
        <v>18</v>
      </c>
      <c r="O1929" s="114">
        <v>-30.79</v>
      </c>
      <c r="P1929" s="114">
        <v>-30.79</v>
      </c>
      <c r="Q1929" s="114">
        <v>0.23</v>
      </c>
      <c r="R1929" s="112"/>
      <c r="S1929" s="112"/>
      <c r="T1929" s="112"/>
      <c r="U1929" s="112"/>
    </row>
    <row r="1930" spans="1:21">
      <c r="A1930" s="116">
        <v>42486</v>
      </c>
      <c r="B1930" s="114" t="s">
        <v>5937</v>
      </c>
      <c r="C1930" s="116">
        <v>42486</v>
      </c>
      <c r="D1930" s="114" t="s">
        <v>5937</v>
      </c>
      <c r="E1930" s="114" t="s">
        <v>1249</v>
      </c>
      <c r="F1930" s="114"/>
      <c r="G1930" s="114"/>
      <c r="H1930" s="114" t="s">
        <v>4019</v>
      </c>
      <c r="I1930" s="114" t="s">
        <v>19</v>
      </c>
      <c r="J1930" s="114" t="s">
        <v>5938</v>
      </c>
      <c r="K1930" s="114"/>
      <c r="L1930" s="114" t="s">
        <v>20</v>
      </c>
      <c r="M1930" s="136">
        <v>-6417</v>
      </c>
      <c r="N1930" s="114" t="s">
        <v>18</v>
      </c>
      <c r="O1930" s="136">
        <v>-3661.17</v>
      </c>
      <c r="P1930" s="136">
        <v>-3660.86</v>
      </c>
      <c r="Q1930" s="114">
        <v>-0.31</v>
      </c>
      <c r="R1930" s="112"/>
      <c r="S1930" s="112"/>
      <c r="T1930" s="112"/>
      <c r="U1930" s="112"/>
    </row>
    <row r="1931" spans="1:21">
      <c r="A1931" s="116">
        <v>42486</v>
      </c>
      <c r="B1931" s="114" t="s">
        <v>5937</v>
      </c>
      <c r="C1931" s="116">
        <v>42486</v>
      </c>
      <c r="D1931" s="114" t="s">
        <v>5937</v>
      </c>
      <c r="E1931" s="114" t="s">
        <v>1249</v>
      </c>
      <c r="F1931" s="114"/>
      <c r="G1931" s="114"/>
      <c r="H1931" s="114" t="s">
        <v>4019</v>
      </c>
      <c r="I1931" s="114" t="s">
        <v>19</v>
      </c>
      <c r="J1931" s="114" t="s">
        <v>5938</v>
      </c>
      <c r="K1931" s="114" t="s">
        <v>21</v>
      </c>
      <c r="L1931" s="114"/>
      <c r="M1931" s="136">
        <v>6417</v>
      </c>
      <c r="N1931" s="114" t="s">
        <v>18</v>
      </c>
      <c r="O1931" s="136">
        <v>3661.17</v>
      </c>
      <c r="P1931" s="136">
        <v>3660.86</v>
      </c>
      <c r="Q1931" s="114">
        <v>0.31</v>
      </c>
      <c r="R1931" s="112"/>
      <c r="S1931" s="112"/>
      <c r="T1931" s="112"/>
      <c r="U1931" s="112"/>
    </row>
    <row r="1932" spans="1:21">
      <c r="A1932" s="116">
        <v>42486</v>
      </c>
      <c r="B1932" s="114" t="s">
        <v>5937</v>
      </c>
      <c r="C1932" s="116">
        <v>42486</v>
      </c>
      <c r="D1932" s="114" t="s">
        <v>5937</v>
      </c>
      <c r="E1932" s="114" t="s">
        <v>1249</v>
      </c>
      <c r="F1932" s="114"/>
      <c r="G1932" s="114"/>
      <c r="H1932" s="114" t="s">
        <v>4019</v>
      </c>
      <c r="I1932" s="114" t="s">
        <v>19</v>
      </c>
      <c r="J1932" s="114" t="s">
        <v>5938</v>
      </c>
      <c r="K1932" s="114"/>
      <c r="L1932" s="114" t="s">
        <v>20</v>
      </c>
      <c r="M1932" s="114">
        <v>-16.73</v>
      </c>
      <c r="N1932" s="114" t="s">
        <v>18</v>
      </c>
      <c r="O1932" s="114">
        <v>-9.6199999999999992</v>
      </c>
      <c r="P1932" s="114">
        <v>-9.6199999999999992</v>
      </c>
      <c r="Q1932" s="114">
        <v>0.08</v>
      </c>
      <c r="R1932" s="112"/>
      <c r="S1932" s="112"/>
      <c r="T1932" s="112"/>
      <c r="U1932" s="112"/>
    </row>
    <row r="1933" spans="1:21">
      <c r="A1933" s="116">
        <v>42486</v>
      </c>
      <c r="B1933" s="114" t="s">
        <v>5937</v>
      </c>
      <c r="C1933" s="116">
        <v>42486</v>
      </c>
      <c r="D1933" s="114" t="s">
        <v>5937</v>
      </c>
      <c r="E1933" s="114" t="s">
        <v>1249</v>
      </c>
      <c r="F1933" s="114"/>
      <c r="G1933" s="114"/>
      <c r="H1933" s="114" t="s">
        <v>4019</v>
      </c>
      <c r="I1933" s="114" t="s">
        <v>19</v>
      </c>
      <c r="J1933" s="114" t="s">
        <v>5938</v>
      </c>
      <c r="K1933" s="114" t="s">
        <v>21</v>
      </c>
      <c r="L1933" s="114"/>
      <c r="M1933" s="114">
        <v>16.73</v>
      </c>
      <c r="N1933" s="114" t="s">
        <v>18</v>
      </c>
      <c r="O1933" s="114">
        <v>9.6199999999999992</v>
      </c>
      <c r="P1933" s="114">
        <v>9.6199999999999992</v>
      </c>
      <c r="Q1933" s="114">
        <v>0</v>
      </c>
      <c r="R1933" s="112"/>
      <c r="S1933" s="112"/>
      <c r="T1933" s="112"/>
      <c r="U1933" s="112"/>
    </row>
    <row r="1934" spans="1:21" hidden="1">
      <c r="A1934" s="116">
        <v>42489</v>
      </c>
      <c r="B1934" s="114" t="s">
        <v>5124</v>
      </c>
      <c r="C1934" s="116">
        <v>42489</v>
      </c>
      <c r="D1934" s="114" t="s">
        <v>5124</v>
      </c>
      <c r="E1934" s="114" t="s">
        <v>1249</v>
      </c>
      <c r="F1934" s="114" t="s">
        <v>5125</v>
      </c>
      <c r="G1934" s="114" t="s">
        <v>5126</v>
      </c>
      <c r="H1934" s="114" t="s">
        <v>4019</v>
      </c>
      <c r="I1934" s="114" t="s">
        <v>81</v>
      </c>
      <c r="J1934" s="114" t="s">
        <v>5127</v>
      </c>
      <c r="K1934" s="114"/>
      <c r="L1934" s="114" t="s">
        <v>20</v>
      </c>
      <c r="M1934" s="114">
        <v>-16.73</v>
      </c>
      <c r="N1934" s="114" t="s">
        <v>18</v>
      </c>
      <c r="O1934" s="114">
        <v>-12.55</v>
      </c>
      <c r="P1934" s="114">
        <v>-12.55</v>
      </c>
      <c r="Q1934" s="114">
        <v>2.93</v>
      </c>
      <c r="R1934" s="112"/>
      <c r="S1934" s="112"/>
      <c r="T1934" s="112"/>
      <c r="U1934" s="112"/>
    </row>
    <row r="1935" spans="1:21">
      <c r="A1935" s="116">
        <v>42473</v>
      </c>
      <c r="B1935" s="114" t="s">
        <v>5939</v>
      </c>
      <c r="C1935" s="116">
        <v>42473</v>
      </c>
      <c r="D1935" s="114" t="s">
        <v>5939</v>
      </c>
      <c r="E1935" s="114" t="s">
        <v>4020</v>
      </c>
      <c r="F1935" s="114"/>
      <c r="G1935" s="114"/>
      <c r="H1935" s="114" t="s">
        <v>4021</v>
      </c>
      <c r="I1935" s="114" t="s">
        <v>19</v>
      </c>
      <c r="J1935" s="114" t="s">
        <v>5940</v>
      </c>
      <c r="K1935" s="114"/>
      <c r="L1935" s="114" t="s">
        <v>20</v>
      </c>
      <c r="M1935" s="114">
        <v>-26.16</v>
      </c>
      <c r="N1935" s="114" t="s">
        <v>18</v>
      </c>
      <c r="O1935" s="114">
        <v>-21.38</v>
      </c>
      <c r="P1935" s="114">
        <v>-21.38</v>
      </c>
      <c r="Q1935" s="114">
        <v>1.1000000000000001</v>
      </c>
      <c r="R1935" s="112"/>
      <c r="S1935" s="112"/>
      <c r="T1935" s="112"/>
      <c r="U1935" s="112"/>
    </row>
    <row r="1936" spans="1:21">
      <c r="A1936" s="116">
        <v>42473</v>
      </c>
      <c r="B1936" s="114" t="s">
        <v>5941</v>
      </c>
      <c r="C1936" s="116">
        <v>42473</v>
      </c>
      <c r="D1936" s="114" t="s">
        <v>5941</v>
      </c>
      <c r="E1936" s="114" t="s">
        <v>4020</v>
      </c>
      <c r="F1936" s="114"/>
      <c r="G1936" s="114"/>
      <c r="H1936" s="114" t="s">
        <v>4021</v>
      </c>
      <c r="I1936" s="114" t="s">
        <v>19</v>
      </c>
      <c r="J1936" s="114" t="s">
        <v>5942</v>
      </c>
      <c r="K1936" s="114"/>
      <c r="L1936" s="114" t="s">
        <v>20</v>
      </c>
      <c r="M1936" s="136">
        <v>-11094.92</v>
      </c>
      <c r="N1936" s="114" t="s">
        <v>18</v>
      </c>
      <c r="O1936" s="136">
        <v>-9208.81</v>
      </c>
      <c r="P1936" s="136">
        <v>-9209.51</v>
      </c>
      <c r="Q1936" s="114">
        <v>610.16</v>
      </c>
      <c r="R1936" s="112"/>
      <c r="S1936" s="112"/>
      <c r="T1936" s="112"/>
      <c r="U1936" s="112"/>
    </row>
    <row r="1937" spans="1:21">
      <c r="A1937" s="116">
        <v>42473</v>
      </c>
      <c r="B1937" s="114" t="s">
        <v>5941</v>
      </c>
      <c r="C1937" s="116">
        <v>42473</v>
      </c>
      <c r="D1937" s="114" t="s">
        <v>5941</v>
      </c>
      <c r="E1937" s="114" t="s">
        <v>4020</v>
      </c>
      <c r="F1937" s="114"/>
      <c r="G1937" s="114"/>
      <c r="H1937" s="114" t="s">
        <v>4021</v>
      </c>
      <c r="I1937" s="114" t="s">
        <v>19</v>
      </c>
      <c r="J1937" s="114" t="s">
        <v>5942</v>
      </c>
      <c r="K1937" s="114" t="s">
        <v>21</v>
      </c>
      <c r="L1937" s="114"/>
      <c r="M1937" s="136">
        <v>11094.92</v>
      </c>
      <c r="N1937" s="114" t="s">
        <v>18</v>
      </c>
      <c r="O1937" s="136">
        <v>9208.81</v>
      </c>
      <c r="P1937" s="136">
        <v>9209.51</v>
      </c>
      <c r="Q1937" s="114">
        <v>-610.16</v>
      </c>
      <c r="R1937" s="112"/>
      <c r="S1937" s="112"/>
      <c r="T1937" s="112"/>
      <c r="U1937" s="112"/>
    </row>
    <row r="1938" spans="1:21" hidden="1">
      <c r="A1938" s="116">
        <v>42473</v>
      </c>
      <c r="B1938" s="114" t="s">
        <v>5943</v>
      </c>
      <c r="C1938" s="116">
        <v>42490</v>
      </c>
      <c r="D1938" s="114" t="s">
        <v>5944</v>
      </c>
      <c r="E1938" s="114" t="s">
        <v>4020</v>
      </c>
      <c r="F1938" s="114"/>
      <c r="G1938" s="114"/>
      <c r="H1938" s="114" t="s">
        <v>4021</v>
      </c>
      <c r="I1938" s="114" t="s">
        <v>17</v>
      </c>
      <c r="J1938" s="114" t="s">
        <v>5945</v>
      </c>
      <c r="K1938" s="114"/>
      <c r="L1938" s="114" t="s">
        <v>20</v>
      </c>
      <c r="M1938" s="136">
        <v>-11094.92</v>
      </c>
      <c r="N1938" s="114" t="s">
        <v>18</v>
      </c>
      <c r="O1938" s="136">
        <v>-9209.51</v>
      </c>
      <c r="P1938" s="136">
        <v>-9209.51</v>
      </c>
      <c r="Q1938" s="114">
        <v>610.16</v>
      </c>
      <c r="R1938" s="112"/>
      <c r="S1938" s="112"/>
      <c r="T1938" s="112"/>
      <c r="U1938" s="112"/>
    </row>
    <row r="1939" spans="1:21">
      <c r="A1939" s="116">
        <v>42473</v>
      </c>
      <c r="B1939" s="114" t="s">
        <v>5939</v>
      </c>
      <c r="C1939" s="116">
        <v>42473</v>
      </c>
      <c r="D1939" s="114" t="s">
        <v>5939</v>
      </c>
      <c r="E1939" s="114" t="s">
        <v>4020</v>
      </c>
      <c r="F1939" s="114"/>
      <c r="G1939" s="114"/>
      <c r="H1939" s="114" t="s">
        <v>4021</v>
      </c>
      <c r="I1939" s="114" t="s">
        <v>19</v>
      </c>
      <c r="J1939" s="114" t="s">
        <v>5940</v>
      </c>
      <c r="K1939" s="114" t="s">
        <v>21</v>
      </c>
      <c r="L1939" s="114"/>
      <c r="M1939" s="114">
        <v>26.16</v>
      </c>
      <c r="N1939" s="114" t="s">
        <v>18</v>
      </c>
      <c r="O1939" s="114">
        <v>21.38</v>
      </c>
      <c r="P1939" s="114">
        <v>21.38</v>
      </c>
      <c r="Q1939" s="114">
        <v>-1.17</v>
      </c>
      <c r="R1939" s="112"/>
      <c r="S1939" s="112"/>
      <c r="T1939" s="112"/>
      <c r="U1939" s="112"/>
    </row>
    <row r="1940" spans="1:21">
      <c r="A1940" s="116">
        <v>42473</v>
      </c>
      <c r="B1940" s="114" t="s">
        <v>5941</v>
      </c>
      <c r="C1940" s="116">
        <v>42473</v>
      </c>
      <c r="D1940" s="114" t="s">
        <v>5941</v>
      </c>
      <c r="E1940" s="114" t="s">
        <v>4020</v>
      </c>
      <c r="F1940" s="114"/>
      <c r="G1940" s="114"/>
      <c r="H1940" s="114" t="s">
        <v>4021</v>
      </c>
      <c r="I1940" s="114" t="s">
        <v>19</v>
      </c>
      <c r="J1940" s="114" t="s">
        <v>5942</v>
      </c>
      <c r="K1940" s="114"/>
      <c r="L1940" s="114" t="s">
        <v>20</v>
      </c>
      <c r="M1940" s="114">
        <v>-28.92</v>
      </c>
      <c r="N1940" s="114" t="s">
        <v>18</v>
      </c>
      <c r="O1940" s="114">
        <v>-23.64</v>
      </c>
      <c r="P1940" s="114">
        <v>-23.64</v>
      </c>
      <c r="Q1940" s="114">
        <v>1.23</v>
      </c>
      <c r="R1940" s="112"/>
      <c r="S1940" s="113"/>
      <c r="T1940" s="113"/>
      <c r="U1940" s="112"/>
    </row>
    <row r="1941" spans="1:21">
      <c r="A1941" s="116">
        <v>42471</v>
      </c>
      <c r="B1941" s="114" t="s">
        <v>5919</v>
      </c>
      <c r="C1941" s="116">
        <v>42471</v>
      </c>
      <c r="D1941" s="114" t="s">
        <v>5919</v>
      </c>
      <c r="E1941" s="114" t="s">
        <v>4020</v>
      </c>
      <c r="F1941" s="114"/>
      <c r="G1941" s="114"/>
      <c r="H1941" s="114" t="s">
        <v>4021</v>
      </c>
      <c r="I1941" s="114" t="s">
        <v>19</v>
      </c>
      <c r="J1941" s="114" t="s">
        <v>5920</v>
      </c>
      <c r="K1941" s="114"/>
      <c r="L1941" s="114" t="s">
        <v>20</v>
      </c>
      <c r="M1941" s="136">
        <v>-14029.14</v>
      </c>
      <c r="N1941" s="114" t="s">
        <v>18</v>
      </c>
      <c r="O1941" s="136">
        <v>-11644.16</v>
      </c>
      <c r="P1941" s="136">
        <v>-11644.16</v>
      </c>
      <c r="Q1941" s="114">
        <v>770.65</v>
      </c>
      <c r="R1941" s="112"/>
      <c r="S1941" s="113"/>
      <c r="T1941" s="113"/>
      <c r="U1941" s="112"/>
    </row>
    <row r="1942" spans="1:21">
      <c r="A1942" s="116">
        <v>42471</v>
      </c>
      <c r="B1942" s="114" t="s">
        <v>5919</v>
      </c>
      <c r="C1942" s="116">
        <v>42471</v>
      </c>
      <c r="D1942" s="114" t="s">
        <v>5919</v>
      </c>
      <c r="E1942" s="114" t="s">
        <v>4020</v>
      </c>
      <c r="F1942" s="114"/>
      <c r="G1942" s="114"/>
      <c r="H1942" s="114" t="s">
        <v>4021</v>
      </c>
      <c r="I1942" s="114" t="s">
        <v>19</v>
      </c>
      <c r="J1942" s="114" t="s">
        <v>5920</v>
      </c>
      <c r="K1942" s="114" t="s">
        <v>21</v>
      </c>
      <c r="L1942" s="114"/>
      <c r="M1942" s="136">
        <v>14029.14</v>
      </c>
      <c r="N1942" s="114" t="s">
        <v>18</v>
      </c>
      <c r="O1942" s="136">
        <v>11644.16</v>
      </c>
      <c r="P1942" s="136">
        <v>11644.16</v>
      </c>
      <c r="Q1942" s="114">
        <v>-770.65</v>
      </c>
      <c r="R1942" s="112"/>
      <c r="S1942" s="113"/>
      <c r="T1942" s="113"/>
      <c r="U1942" s="112"/>
    </row>
    <row r="1943" spans="1:21">
      <c r="A1943" s="116">
        <v>42470</v>
      </c>
      <c r="B1943" s="114" t="s">
        <v>5946</v>
      </c>
      <c r="C1943" s="116">
        <v>42470</v>
      </c>
      <c r="D1943" s="114" t="s">
        <v>5946</v>
      </c>
      <c r="E1943" s="114" t="s">
        <v>4020</v>
      </c>
      <c r="F1943" s="114"/>
      <c r="G1943" s="114"/>
      <c r="H1943" s="114" t="s">
        <v>4021</v>
      </c>
      <c r="I1943" s="114" t="s">
        <v>19</v>
      </c>
      <c r="J1943" s="114" t="s">
        <v>5947</v>
      </c>
      <c r="K1943" s="114"/>
      <c r="L1943" s="114" t="s">
        <v>20</v>
      </c>
      <c r="M1943" s="136">
        <v>-11150</v>
      </c>
      <c r="N1943" s="114" t="s">
        <v>18</v>
      </c>
      <c r="O1943" s="136">
        <v>-9254.5</v>
      </c>
      <c r="P1943" s="136">
        <v>-9254.5300000000007</v>
      </c>
      <c r="Q1943" s="114">
        <v>612.52</v>
      </c>
      <c r="R1943" s="112"/>
      <c r="S1943" s="113"/>
      <c r="T1943" s="113"/>
      <c r="U1943" s="113"/>
    </row>
    <row r="1944" spans="1:21">
      <c r="A1944" s="116">
        <v>42470</v>
      </c>
      <c r="B1944" s="114" t="s">
        <v>5946</v>
      </c>
      <c r="C1944" s="116">
        <v>42470</v>
      </c>
      <c r="D1944" s="114" t="s">
        <v>5946</v>
      </c>
      <c r="E1944" s="114" t="s">
        <v>4020</v>
      </c>
      <c r="F1944" s="114"/>
      <c r="G1944" s="114"/>
      <c r="H1944" s="114" t="s">
        <v>4021</v>
      </c>
      <c r="I1944" s="114" t="s">
        <v>19</v>
      </c>
      <c r="J1944" s="114" t="s">
        <v>5947</v>
      </c>
      <c r="K1944" s="114" t="s">
        <v>21</v>
      </c>
      <c r="L1944" s="114"/>
      <c r="M1944" s="136">
        <v>11150</v>
      </c>
      <c r="N1944" s="114" t="s">
        <v>18</v>
      </c>
      <c r="O1944" s="136">
        <v>9254.5</v>
      </c>
      <c r="P1944" s="136">
        <v>9254.5300000000007</v>
      </c>
      <c r="Q1944" s="114">
        <v>-612.49</v>
      </c>
      <c r="R1944" s="112"/>
      <c r="S1944" s="113"/>
      <c r="T1944" s="113"/>
      <c r="U1944" s="113"/>
    </row>
    <row r="1945" spans="1:21">
      <c r="A1945" s="116">
        <v>42470</v>
      </c>
      <c r="B1945" s="114" t="s">
        <v>5946</v>
      </c>
      <c r="C1945" s="116">
        <v>42470</v>
      </c>
      <c r="D1945" s="114" t="s">
        <v>5946</v>
      </c>
      <c r="E1945" s="114" t="s">
        <v>4020</v>
      </c>
      <c r="F1945" s="114"/>
      <c r="G1945" s="114"/>
      <c r="H1945" s="114" t="s">
        <v>4021</v>
      </c>
      <c r="I1945" s="114" t="s">
        <v>19</v>
      </c>
      <c r="J1945" s="114" t="s">
        <v>5947</v>
      </c>
      <c r="K1945" s="114"/>
      <c r="L1945" s="114" t="s">
        <v>20</v>
      </c>
      <c r="M1945" s="136">
        <v>-1529.14</v>
      </c>
      <c r="N1945" s="114" t="s">
        <v>18</v>
      </c>
      <c r="O1945" s="136">
        <v>-1269.1600000000001</v>
      </c>
      <c r="P1945" s="136">
        <v>-1269.1600000000001</v>
      </c>
      <c r="Q1945" s="114">
        <v>83.97</v>
      </c>
      <c r="R1945" s="112"/>
      <c r="S1945" s="113"/>
      <c r="T1945" s="113"/>
      <c r="U1945" s="112"/>
    </row>
    <row r="1946" spans="1:21">
      <c r="A1946" s="116">
        <v>42470</v>
      </c>
      <c r="B1946" s="114" t="s">
        <v>5946</v>
      </c>
      <c r="C1946" s="116">
        <v>42470</v>
      </c>
      <c r="D1946" s="114" t="s">
        <v>5946</v>
      </c>
      <c r="E1946" s="114" t="s">
        <v>4020</v>
      </c>
      <c r="F1946" s="114"/>
      <c r="G1946" s="114"/>
      <c r="H1946" s="114" t="s">
        <v>4021</v>
      </c>
      <c r="I1946" s="114" t="s">
        <v>19</v>
      </c>
      <c r="J1946" s="114" t="s">
        <v>5947</v>
      </c>
      <c r="K1946" s="114" t="s">
        <v>21</v>
      </c>
      <c r="L1946" s="114"/>
      <c r="M1946" s="136">
        <v>1529.14</v>
      </c>
      <c r="N1946" s="114" t="s">
        <v>18</v>
      </c>
      <c r="O1946" s="136">
        <v>1269.1600000000001</v>
      </c>
      <c r="P1946" s="136">
        <v>1269.1600000000001</v>
      </c>
      <c r="Q1946" s="114">
        <v>-84</v>
      </c>
      <c r="R1946" s="112"/>
      <c r="S1946" s="113"/>
      <c r="T1946" s="113"/>
      <c r="U1946" s="112"/>
    </row>
    <row r="1947" spans="1:21">
      <c r="A1947" s="116">
        <v>42465</v>
      </c>
      <c r="B1947" s="114" t="s">
        <v>5863</v>
      </c>
      <c r="C1947" s="116">
        <v>42465</v>
      </c>
      <c r="D1947" s="114" t="s">
        <v>5863</v>
      </c>
      <c r="E1947" s="114" t="s">
        <v>4020</v>
      </c>
      <c r="F1947" s="114"/>
      <c r="G1947" s="114"/>
      <c r="H1947" s="114" t="s">
        <v>4021</v>
      </c>
      <c r="I1947" s="114" t="s">
        <v>19</v>
      </c>
      <c r="J1947" s="114" t="s">
        <v>5864</v>
      </c>
      <c r="K1947" s="114"/>
      <c r="L1947" s="114" t="s">
        <v>20</v>
      </c>
      <c r="M1947" s="136">
        <v>-12500</v>
      </c>
      <c r="N1947" s="114" t="s">
        <v>18</v>
      </c>
      <c r="O1947" s="136">
        <v>-10375</v>
      </c>
      <c r="P1947" s="136">
        <v>-10375</v>
      </c>
      <c r="Q1947" s="114">
        <v>686.65</v>
      </c>
      <c r="R1947" s="112"/>
      <c r="S1947" s="113"/>
      <c r="T1947" s="113"/>
      <c r="U1947" s="112"/>
    </row>
    <row r="1948" spans="1:21">
      <c r="A1948" s="116">
        <v>42465</v>
      </c>
      <c r="B1948" s="114" t="s">
        <v>5863</v>
      </c>
      <c r="C1948" s="116">
        <v>42465</v>
      </c>
      <c r="D1948" s="114" t="s">
        <v>5863</v>
      </c>
      <c r="E1948" s="114" t="s">
        <v>4020</v>
      </c>
      <c r="F1948" s="114"/>
      <c r="G1948" s="114"/>
      <c r="H1948" s="114" t="s">
        <v>4021</v>
      </c>
      <c r="I1948" s="114" t="s">
        <v>19</v>
      </c>
      <c r="J1948" s="114" t="s">
        <v>5864</v>
      </c>
      <c r="K1948" s="114" t="s">
        <v>21</v>
      </c>
      <c r="L1948" s="114"/>
      <c r="M1948" s="136">
        <v>12500</v>
      </c>
      <c r="N1948" s="114" t="s">
        <v>18</v>
      </c>
      <c r="O1948" s="136">
        <v>10375</v>
      </c>
      <c r="P1948" s="136">
        <v>10375</v>
      </c>
      <c r="Q1948" s="114">
        <v>-686.65</v>
      </c>
      <c r="R1948" s="112"/>
      <c r="S1948" s="113"/>
      <c r="T1948" s="113"/>
      <c r="U1948" s="112"/>
    </row>
    <row r="1949" spans="1:21">
      <c r="A1949" s="116">
        <v>42465</v>
      </c>
      <c r="B1949" s="114" t="s">
        <v>5863</v>
      </c>
      <c r="C1949" s="116">
        <v>42465</v>
      </c>
      <c r="D1949" s="114" t="s">
        <v>5863</v>
      </c>
      <c r="E1949" s="114" t="s">
        <v>4020</v>
      </c>
      <c r="F1949" s="114"/>
      <c r="G1949" s="114"/>
      <c r="H1949" s="114" t="s">
        <v>4021</v>
      </c>
      <c r="I1949" s="114" t="s">
        <v>19</v>
      </c>
      <c r="J1949" s="114" t="s">
        <v>5864</v>
      </c>
      <c r="K1949" s="114"/>
      <c r="L1949" s="114" t="s">
        <v>20</v>
      </c>
      <c r="M1949" s="136">
        <v>-12679.14</v>
      </c>
      <c r="N1949" s="114" t="s">
        <v>18</v>
      </c>
      <c r="O1949" s="136">
        <v>-10523.69</v>
      </c>
      <c r="P1949" s="136">
        <v>-10523.69</v>
      </c>
      <c r="Q1949" s="114">
        <v>696.49</v>
      </c>
      <c r="R1949" s="112"/>
      <c r="S1949" s="113"/>
      <c r="T1949" s="113"/>
      <c r="U1949" s="112"/>
    </row>
    <row r="1950" spans="1:21">
      <c r="A1950" s="116">
        <v>42465</v>
      </c>
      <c r="B1950" s="114" t="s">
        <v>5863</v>
      </c>
      <c r="C1950" s="116">
        <v>42465</v>
      </c>
      <c r="D1950" s="114" t="s">
        <v>5863</v>
      </c>
      <c r="E1950" s="114" t="s">
        <v>4020</v>
      </c>
      <c r="F1950" s="114"/>
      <c r="G1950" s="114"/>
      <c r="H1950" s="114" t="s">
        <v>4021</v>
      </c>
      <c r="I1950" s="114" t="s">
        <v>19</v>
      </c>
      <c r="J1950" s="114" t="s">
        <v>5864</v>
      </c>
      <c r="K1950" s="114" t="s">
        <v>21</v>
      </c>
      <c r="L1950" s="114"/>
      <c r="M1950" s="136">
        <v>12679.14</v>
      </c>
      <c r="N1950" s="114" t="s">
        <v>18</v>
      </c>
      <c r="O1950" s="136">
        <v>10523.69</v>
      </c>
      <c r="P1950" s="136">
        <v>10523.69</v>
      </c>
      <c r="Q1950" s="114">
        <v>-696.49</v>
      </c>
      <c r="R1950" s="112"/>
      <c r="S1950" s="113"/>
      <c r="T1950" s="113"/>
      <c r="U1950" s="112"/>
    </row>
    <row r="1951" spans="1:21" hidden="1">
      <c r="A1951" s="116">
        <v>42464</v>
      </c>
      <c r="B1951" s="114" t="s">
        <v>5948</v>
      </c>
      <c r="C1951" s="116">
        <v>42490</v>
      </c>
      <c r="D1951" s="114" t="s">
        <v>5532</v>
      </c>
      <c r="E1951" s="114" t="s">
        <v>4020</v>
      </c>
      <c r="F1951" s="114"/>
      <c r="G1951" s="114"/>
      <c r="H1951" s="114" t="s">
        <v>4021</v>
      </c>
      <c r="I1951" s="114" t="s">
        <v>26</v>
      </c>
      <c r="J1951" s="114" t="s">
        <v>5533</v>
      </c>
      <c r="K1951" s="114" t="s">
        <v>21</v>
      </c>
      <c r="L1951" s="114"/>
      <c r="M1951" s="136">
        <v>25179.14</v>
      </c>
      <c r="N1951" s="114" t="s">
        <v>18</v>
      </c>
      <c r="O1951" s="136">
        <v>20898.689999999999</v>
      </c>
      <c r="P1951" s="114">
        <v>0</v>
      </c>
      <c r="Q1951" s="136">
        <v>19515.55</v>
      </c>
      <c r="R1951" s="112"/>
      <c r="S1951" s="113"/>
      <c r="T1951" s="113"/>
      <c r="U1951" s="112"/>
    </row>
    <row r="1952" spans="1:21" hidden="1">
      <c r="A1952" s="116">
        <v>42489</v>
      </c>
      <c r="B1952" s="114" t="s">
        <v>5124</v>
      </c>
      <c r="C1952" s="116">
        <v>42489</v>
      </c>
      <c r="D1952" s="114" t="s">
        <v>5124</v>
      </c>
      <c r="E1952" s="114" t="s">
        <v>4020</v>
      </c>
      <c r="F1952" s="114" t="s">
        <v>5125</v>
      </c>
      <c r="G1952" s="114" t="s">
        <v>5126</v>
      </c>
      <c r="H1952" s="114" t="s">
        <v>4021</v>
      </c>
      <c r="I1952" s="114" t="s">
        <v>81</v>
      </c>
      <c r="J1952" s="114" t="s">
        <v>5127</v>
      </c>
      <c r="K1952" s="114"/>
      <c r="L1952" s="114" t="s">
        <v>20</v>
      </c>
      <c r="M1952" s="114">
        <v>-28.92</v>
      </c>
      <c r="N1952" s="114" t="s">
        <v>18</v>
      </c>
      <c r="O1952" s="114">
        <v>-24</v>
      </c>
      <c r="P1952" s="114">
        <v>-24</v>
      </c>
      <c r="Q1952" s="114">
        <v>1.65</v>
      </c>
      <c r="R1952" s="112"/>
      <c r="S1952" s="113"/>
      <c r="T1952" s="113"/>
      <c r="U1952" s="112"/>
    </row>
    <row r="1953" spans="1:21">
      <c r="A1953" s="116">
        <v>42473</v>
      </c>
      <c r="B1953" s="114" t="s">
        <v>5941</v>
      </c>
      <c r="C1953" s="116">
        <v>42473</v>
      </c>
      <c r="D1953" s="114" t="s">
        <v>5941</v>
      </c>
      <c r="E1953" s="114" t="s">
        <v>4020</v>
      </c>
      <c r="F1953" s="114"/>
      <c r="G1953" s="114"/>
      <c r="H1953" s="114" t="s">
        <v>4021</v>
      </c>
      <c r="I1953" s="114" t="s">
        <v>19</v>
      </c>
      <c r="J1953" s="114" t="s">
        <v>5942</v>
      </c>
      <c r="K1953" s="114" t="s">
        <v>21</v>
      </c>
      <c r="L1953" s="114"/>
      <c r="M1953" s="114">
        <v>28.92</v>
      </c>
      <c r="N1953" s="114" t="s">
        <v>18</v>
      </c>
      <c r="O1953" s="114">
        <v>23.64</v>
      </c>
      <c r="P1953" s="114">
        <v>23.64</v>
      </c>
      <c r="Q1953" s="114">
        <v>-1.29</v>
      </c>
      <c r="R1953" s="112"/>
      <c r="S1953" s="113"/>
      <c r="T1953" s="113"/>
      <c r="U1953" s="112"/>
    </row>
    <row r="1954" spans="1:21" hidden="1">
      <c r="A1954" s="116">
        <v>42489</v>
      </c>
      <c r="B1954" s="114" t="s">
        <v>5485</v>
      </c>
      <c r="C1954" s="116">
        <v>42490</v>
      </c>
      <c r="D1954" s="114" t="s">
        <v>5486</v>
      </c>
      <c r="E1954" s="114" t="s">
        <v>35</v>
      </c>
      <c r="F1954" s="114"/>
      <c r="G1954" s="114"/>
      <c r="H1954" s="114" t="s">
        <v>34</v>
      </c>
      <c r="I1954" s="114" t="s">
        <v>17</v>
      </c>
      <c r="J1954" s="114" t="s">
        <v>5487</v>
      </c>
      <c r="K1954" s="114"/>
      <c r="L1954" s="114" t="s">
        <v>20</v>
      </c>
      <c r="M1954" s="136">
        <v>-3175.69</v>
      </c>
      <c r="N1954" s="114" t="s">
        <v>18</v>
      </c>
      <c r="O1954" s="114">
        <v>-393.53</v>
      </c>
      <c r="P1954" s="114">
        <v>-393.53</v>
      </c>
      <c r="Q1954" s="114">
        <v>0</v>
      </c>
      <c r="R1954" s="112"/>
      <c r="S1954" s="113"/>
      <c r="T1954" s="113"/>
      <c r="U1954" s="113"/>
    </row>
    <row r="1955" spans="1:21">
      <c r="A1955" s="116">
        <v>42489</v>
      </c>
      <c r="B1955" s="114" t="s">
        <v>5949</v>
      </c>
      <c r="C1955" s="116">
        <v>42489</v>
      </c>
      <c r="D1955" s="114" t="s">
        <v>5949</v>
      </c>
      <c r="E1955" s="114" t="s">
        <v>35</v>
      </c>
      <c r="F1955" s="114"/>
      <c r="G1955" s="114"/>
      <c r="H1955" s="114" t="s">
        <v>34</v>
      </c>
      <c r="I1955" s="114" t="s">
        <v>19</v>
      </c>
      <c r="J1955" s="114" t="s">
        <v>5950</v>
      </c>
      <c r="K1955" s="114"/>
      <c r="L1955" s="114" t="s">
        <v>20</v>
      </c>
      <c r="M1955" s="114">
        <v>-824.31</v>
      </c>
      <c r="N1955" s="114" t="s">
        <v>18</v>
      </c>
      <c r="O1955" s="114">
        <v>-102.15</v>
      </c>
      <c r="P1955" s="114">
        <v>-102.15</v>
      </c>
      <c r="Q1955" s="114">
        <v>0</v>
      </c>
      <c r="R1955" s="112"/>
      <c r="S1955" s="113"/>
      <c r="T1955" s="113"/>
      <c r="U1955" s="112"/>
    </row>
    <row r="1956" spans="1:21">
      <c r="A1956" s="116">
        <v>42489</v>
      </c>
      <c r="B1956" s="114" t="s">
        <v>5949</v>
      </c>
      <c r="C1956" s="116">
        <v>42489</v>
      </c>
      <c r="D1956" s="114" t="s">
        <v>5949</v>
      </c>
      <c r="E1956" s="114" t="s">
        <v>35</v>
      </c>
      <c r="F1956" s="114"/>
      <c r="G1956" s="114"/>
      <c r="H1956" s="114" t="s">
        <v>34</v>
      </c>
      <c r="I1956" s="114" t="s">
        <v>19</v>
      </c>
      <c r="J1956" s="114" t="s">
        <v>5950</v>
      </c>
      <c r="K1956" s="114" t="s">
        <v>21</v>
      </c>
      <c r="L1956" s="114"/>
      <c r="M1956" s="114">
        <v>824.31</v>
      </c>
      <c r="N1956" s="114" t="s">
        <v>18</v>
      </c>
      <c r="O1956" s="114">
        <v>102.15</v>
      </c>
      <c r="P1956" s="114">
        <v>102.15</v>
      </c>
      <c r="Q1956" s="114">
        <v>0</v>
      </c>
      <c r="R1956" s="112"/>
      <c r="S1956" s="113"/>
      <c r="T1956" s="113"/>
      <c r="U1956" s="112"/>
    </row>
    <row r="1957" spans="1:21">
      <c r="A1957" s="116">
        <v>42489</v>
      </c>
      <c r="B1957" s="114" t="s">
        <v>5951</v>
      </c>
      <c r="C1957" s="116">
        <v>42489</v>
      </c>
      <c r="D1957" s="114" t="s">
        <v>5951</v>
      </c>
      <c r="E1957" s="114" t="s">
        <v>35</v>
      </c>
      <c r="F1957" s="114"/>
      <c r="G1957" s="114"/>
      <c r="H1957" s="114" t="s">
        <v>34</v>
      </c>
      <c r="I1957" s="114" t="s">
        <v>19</v>
      </c>
      <c r="J1957" s="114" t="s">
        <v>5952</v>
      </c>
      <c r="K1957" s="114"/>
      <c r="L1957" s="114" t="s">
        <v>20</v>
      </c>
      <c r="M1957" s="136">
        <v>-1227.8</v>
      </c>
      <c r="N1957" s="114" t="s">
        <v>18</v>
      </c>
      <c r="O1957" s="114">
        <v>-152.15</v>
      </c>
      <c r="P1957" s="114">
        <v>-152.15</v>
      </c>
      <c r="Q1957" s="114">
        <v>0</v>
      </c>
      <c r="R1957" s="112"/>
      <c r="S1957" s="113"/>
      <c r="T1957" s="113"/>
      <c r="U1957" s="113"/>
    </row>
    <row r="1958" spans="1:21">
      <c r="A1958" s="116">
        <v>42489</v>
      </c>
      <c r="B1958" s="114" t="s">
        <v>5951</v>
      </c>
      <c r="C1958" s="116">
        <v>42489</v>
      </c>
      <c r="D1958" s="114" t="s">
        <v>5951</v>
      </c>
      <c r="E1958" s="114" t="s">
        <v>35</v>
      </c>
      <c r="F1958" s="114"/>
      <c r="G1958" s="114"/>
      <c r="H1958" s="114" t="s">
        <v>34</v>
      </c>
      <c r="I1958" s="114" t="s">
        <v>19</v>
      </c>
      <c r="J1958" s="114" t="s">
        <v>5952</v>
      </c>
      <c r="K1958" s="114" t="s">
        <v>21</v>
      </c>
      <c r="L1958" s="114"/>
      <c r="M1958" s="136">
        <v>1227.8</v>
      </c>
      <c r="N1958" s="114" t="s">
        <v>18</v>
      </c>
      <c r="O1958" s="114">
        <v>152.15</v>
      </c>
      <c r="P1958" s="114">
        <v>152.15</v>
      </c>
      <c r="Q1958" s="114">
        <v>0</v>
      </c>
      <c r="R1958" s="112"/>
      <c r="S1958" s="112"/>
      <c r="T1958" s="112"/>
      <c r="U1958" s="112"/>
    </row>
    <row r="1959" spans="1:21" hidden="1">
      <c r="A1959" s="116">
        <v>42487</v>
      </c>
      <c r="B1959" s="114" t="s">
        <v>5482</v>
      </c>
      <c r="C1959" s="116">
        <v>42490</v>
      </c>
      <c r="D1959" s="114" t="s">
        <v>5483</v>
      </c>
      <c r="E1959" s="114" t="s">
        <v>35</v>
      </c>
      <c r="F1959" s="114"/>
      <c r="G1959" s="114"/>
      <c r="H1959" s="114" t="s">
        <v>34</v>
      </c>
      <c r="I1959" s="114" t="s">
        <v>17</v>
      </c>
      <c r="J1959" s="114" t="s">
        <v>5484</v>
      </c>
      <c r="K1959" s="114"/>
      <c r="L1959" s="114" t="s">
        <v>20</v>
      </c>
      <c r="M1959" s="136">
        <v>-1610.76</v>
      </c>
      <c r="N1959" s="114" t="s">
        <v>18</v>
      </c>
      <c r="O1959" s="114">
        <v>-199.61</v>
      </c>
      <c r="P1959" s="114">
        <v>-199.6</v>
      </c>
      <c r="Q1959" s="114">
        <v>-0.01</v>
      </c>
      <c r="R1959" s="112"/>
      <c r="S1959" s="113"/>
      <c r="T1959" s="113"/>
      <c r="U1959" s="113"/>
    </row>
    <row r="1960" spans="1:21">
      <c r="A1960" s="116">
        <v>42486</v>
      </c>
      <c r="B1960" s="114" t="s">
        <v>5953</v>
      </c>
      <c r="C1960" s="116">
        <v>42486</v>
      </c>
      <c r="D1960" s="114" t="s">
        <v>5953</v>
      </c>
      <c r="E1960" s="114" t="s">
        <v>35</v>
      </c>
      <c r="F1960" s="114"/>
      <c r="G1960" s="114"/>
      <c r="H1960" s="114" t="s">
        <v>34</v>
      </c>
      <c r="I1960" s="114" t="s">
        <v>19</v>
      </c>
      <c r="J1960" s="114" t="s">
        <v>5954</v>
      </c>
      <c r="K1960" s="114" t="s">
        <v>21</v>
      </c>
      <c r="L1960" s="114"/>
      <c r="M1960" s="136">
        <v>4000</v>
      </c>
      <c r="N1960" s="114" t="s">
        <v>18</v>
      </c>
      <c r="O1960" s="114">
        <v>495.68</v>
      </c>
      <c r="P1960" s="114">
        <v>495.68</v>
      </c>
      <c r="Q1960" s="114">
        <v>0</v>
      </c>
      <c r="R1960" s="112"/>
      <c r="S1960" s="113"/>
      <c r="T1960" s="113"/>
      <c r="U1960" s="113"/>
    </row>
    <row r="1961" spans="1:21">
      <c r="A1961" s="116">
        <v>42486</v>
      </c>
      <c r="B1961" s="114" t="s">
        <v>5953</v>
      </c>
      <c r="C1961" s="116">
        <v>42486</v>
      </c>
      <c r="D1961" s="114" t="s">
        <v>5953</v>
      </c>
      <c r="E1961" s="114" t="s">
        <v>35</v>
      </c>
      <c r="F1961" s="114"/>
      <c r="G1961" s="114"/>
      <c r="H1961" s="114" t="s">
        <v>34</v>
      </c>
      <c r="I1961" s="114" t="s">
        <v>19</v>
      </c>
      <c r="J1961" s="114" t="s">
        <v>5954</v>
      </c>
      <c r="K1961" s="114"/>
      <c r="L1961" s="114" t="s">
        <v>20</v>
      </c>
      <c r="M1961" s="114">
        <v>-3.6</v>
      </c>
      <c r="N1961" s="114" t="s">
        <v>18</v>
      </c>
      <c r="O1961" s="114">
        <v>-0.45</v>
      </c>
      <c r="P1961" s="114">
        <v>-0.45</v>
      </c>
      <c r="Q1961" s="114">
        <v>0</v>
      </c>
      <c r="R1961" s="112"/>
      <c r="S1961" s="113"/>
      <c r="T1961" s="113"/>
      <c r="U1961" s="112"/>
    </row>
    <row r="1962" spans="1:21">
      <c r="A1962" s="116">
        <v>42486</v>
      </c>
      <c r="B1962" s="114" t="s">
        <v>5953</v>
      </c>
      <c r="C1962" s="116">
        <v>42486</v>
      </c>
      <c r="D1962" s="114" t="s">
        <v>5953</v>
      </c>
      <c r="E1962" s="114" t="s">
        <v>35</v>
      </c>
      <c r="F1962" s="114"/>
      <c r="G1962" s="114"/>
      <c r="H1962" s="114" t="s">
        <v>34</v>
      </c>
      <c r="I1962" s="114" t="s">
        <v>19</v>
      </c>
      <c r="J1962" s="114" t="s">
        <v>5954</v>
      </c>
      <c r="K1962" s="114"/>
      <c r="L1962" s="114" t="s">
        <v>20</v>
      </c>
      <c r="M1962" s="136">
        <v>-4000</v>
      </c>
      <c r="N1962" s="114" t="s">
        <v>18</v>
      </c>
      <c r="O1962" s="114">
        <v>-495.68</v>
      </c>
      <c r="P1962" s="114">
        <v>-495.68</v>
      </c>
      <c r="Q1962" s="114">
        <v>0</v>
      </c>
      <c r="R1962" s="112"/>
      <c r="S1962" s="113"/>
      <c r="T1962" s="113"/>
      <c r="U1962" s="113"/>
    </row>
    <row r="1963" spans="1:21">
      <c r="A1963" s="116">
        <v>42486</v>
      </c>
      <c r="B1963" s="114" t="s">
        <v>5953</v>
      </c>
      <c r="C1963" s="116">
        <v>42486</v>
      </c>
      <c r="D1963" s="114" t="s">
        <v>5953</v>
      </c>
      <c r="E1963" s="114" t="s">
        <v>35</v>
      </c>
      <c r="F1963" s="114"/>
      <c r="G1963" s="114"/>
      <c r="H1963" s="114" t="s">
        <v>34</v>
      </c>
      <c r="I1963" s="114" t="s">
        <v>19</v>
      </c>
      <c r="J1963" s="114" t="s">
        <v>5954</v>
      </c>
      <c r="K1963" s="114" t="s">
        <v>21</v>
      </c>
      <c r="L1963" s="114"/>
      <c r="M1963" s="114">
        <v>3.6</v>
      </c>
      <c r="N1963" s="114" t="s">
        <v>18</v>
      </c>
      <c r="O1963" s="114">
        <v>0.45</v>
      </c>
      <c r="P1963" s="114">
        <v>0.45</v>
      </c>
      <c r="Q1963" s="114">
        <v>0</v>
      </c>
      <c r="R1963" s="112"/>
      <c r="S1963" s="113"/>
      <c r="T1963" s="113"/>
      <c r="U1963" s="113"/>
    </row>
    <row r="1964" spans="1:21" hidden="1">
      <c r="A1964" s="116">
        <v>42489</v>
      </c>
      <c r="B1964" s="114" t="s">
        <v>5616</v>
      </c>
      <c r="C1964" s="116">
        <v>42489</v>
      </c>
      <c r="D1964" s="114" t="s">
        <v>5616</v>
      </c>
      <c r="E1964" s="114" t="s">
        <v>35</v>
      </c>
      <c r="F1964" s="114" t="s">
        <v>4126</v>
      </c>
      <c r="G1964" s="114" t="s">
        <v>5617</v>
      </c>
      <c r="H1964" s="114" t="s">
        <v>34</v>
      </c>
      <c r="I1964" s="114" t="s">
        <v>81</v>
      </c>
      <c r="J1964" s="114" t="s">
        <v>5618</v>
      </c>
      <c r="K1964" s="114"/>
      <c r="L1964" s="114" t="s">
        <v>20</v>
      </c>
      <c r="M1964" s="114">
        <v>-3.6</v>
      </c>
      <c r="N1964" s="114" t="s">
        <v>18</v>
      </c>
      <c r="O1964" s="114">
        <v>-0.83</v>
      </c>
      <c r="P1964" s="114">
        <v>-0.83</v>
      </c>
      <c r="Q1964" s="114">
        <v>0.38</v>
      </c>
      <c r="R1964" s="112"/>
      <c r="S1964" s="113"/>
      <c r="T1964" s="113"/>
      <c r="U1964" s="112"/>
    </row>
    <row r="1965" spans="1:21" hidden="1">
      <c r="A1965" s="116">
        <v>42485</v>
      </c>
      <c r="B1965" s="114" t="s">
        <v>5955</v>
      </c>
      <c r="C1965" s="116">
        <v>42490</v>
      </c>
      <c r="D1965" s="114" t="s">
        <v>5956</v>
      </c>
      <c r="E1965" s="114" t="s">
        <v>641</v>
      </c>
      <c r="F1965" s="114"/>
      <c r="G1965" s="114"/>
      <c r="H1965" s="114" t="s">
        <v>370</v>
      </c>
      <c r="I1965" s="114" t="s">
        <v>17</v>
      </c>
      <c r="J1965" s="114" t="s">
        <v>5957</v>
      </c>
      <c r="K1965" s="114"/>
      <c r="L1965" s="114" t="s">
        <v>20</v>
      </c>
      <c r="M1965" s="136">
        <v>-4832.83</v>
      </c>
      <c r="N1965" s="114" t="s">
        <v>18</v>
      </c>
      <c r="O1965" s="114">
        <v>-497.09</v>
      </c>
      <c r="P1965" s="114">
        <v>-497.09</v>
      </c>
      <c r="Q1965" s="114">
        <v>-105.19</v>
      </c>
      <c r="R1965" s="112"/>
      <c r="S1965" s="113"/>
      <c r="T1965" s="113"/>
      <c r="U1965" s="112"/>
    </row>
    <row r="1966" spans="1:21">
      <c r="A1966" s="116">
        <v>42481</v>
      </c>
      <c r="B1966" s="114" t="s">
        <v>5958</v>
      </c>
      <c r="C1966" s="116">
        <v>42481</v>
      </c>
      <c r="D1966" s="114" t="s">
        <v>5958</v>
      </c>
      <c r="E1966" s="114" t="s">
        <v>641</v>
      </c>
      <c r="F1966" s="114"/>
      <c r="G1966" s="114"/>
      <c r="H1966" s="114" t="s">
        <v>370</v>
      </c>
      <c r="I1966" s="114" t="s">
        <v>19</v>
      </c>
      <c r="J1966" s="114" t="s">
        <v>5959</v>
      </c>
      <c r="K1966" s="114" t="s">
        <v>21</v>
      </c>
      <c r="L1966" s="114"/>
      <c r="M1966" s="136">
        <v>19570</v>
      </c>
      <c r="N1966" s="114" t="s">
        <v>18</v>
      </c>
      <c r="O1966" s="136">
        <v>2442.09</v>
      </c>
      <c r="P1966" s="136">
        <v>2442.09</v>
      </c>
      <c r="Q1966" s="114">
        <v>-3.22</v>
      </c>
      <c r="R1966" s="112"/>
      <c r="S1966" s="113"/>
      <c r="T1966" s="113"/>
      <c r="U1966" s="112"/>
    </row>
    <row r="1967" spans="1:21" hidden="1">
      <c r="A1967" s="116">
        <v>42485</v>
      </c>
      <c r="B1967" s="114" t="s">
        <v>5960</v>
      </c>
      <c r="C1967" s="116">
        <v>42490</v>
      </c>
      <c r="D1967" s="114" t="s">
        <v>5961</v>
      </c>
      <c r="E1967" s="114" t="s">
        <v>641</v>
      </c>
      <c r="F1967" s="114"/>
      <c r="G1967" s="114"/>
      <c r="H1967" s="114" t="s">
        <v>370</v>
      </c>
      <c r="I1967" s="114" t="s">
        <v>17</v>
      </c>
      <c r="J1967" s="114" t="s">
        <v>5962</v>
      </c>
      <c r="K1967" s="114"/>
      <c r="L1967" s="114" t="s">
        <v>20</v>
      </c>
      <c r="M1967" s="136">
        <v>-1657</v>
      </c>
      <c r="N1967" s="114" t="s">
        <v>18</v>
      </c>
      <c r="O1967" s="114">
        <v>-248.55</v>
      </c>
      <c r="P1967" s="114">
        <v>-248.55</v>
      </c>
      <c r="Q1967" s="114">
        <v>47.48</v>
      </c>
      <c r="R1967" s="112"/>
      <c r="S1967" s="113"/>
      <c r="T1967" s="113"/>
      <c r="U1967" s="112"/>
    </row>
    <row r="1968" spans="1:21" hidden="1">
      <c r="A1968" s="116">
        <v>42485</v>
      </c>
      <c r="B1968" s="114" t="s">
        <v>5960</v>
      </c>
      <c r="C1968" s="116">
        <v>42490</v>
      </c>
      <c r="D1968" s="114" t="s">
        <v>5961</v>
      </c>
      <c r="E1968" s="114" t="s">
        <v>641</v>
      </c>
      <c r="F1968" s="114"/>
      <c r="G1968" s="114"/>
      <c r="H1968" s="114" t="s">
        <v>370</v>
      </c>
      <c r="I1968" s="114" t="s">
        <v>17</v>
      </c>
      <c r="J1968" s="114" t="s">
        <v>5962</v>
      </c>
      <c r="K1968" s="114"/>
      <c r="L1968" s="114" t="s">
        <v>20</v>
      </c>
      <c r="M1968" s="136">
        <v>-4094</v>
      </c>
      <c r="N1968" s="114" t="s">
        <v>18</v>
      </c>
      <c r="O1968" s="114">
        <v>-614.1</v>
      </c>
      <c r="P1968" s="114">
        <v>-614.1</v>
      </c>
      <c r="Q1968" s="114">
        <v>115.58</v>
      </c>
      <c r="R1968" s="112"/>
      <c r="S1968" s="113"/>
      <c r="T1968" s="112"/>
      <c r="U1968" s="112"/>
    </row>
    <row r="1969" spans="1:21">
      <c r="A1969" s="116">
        <v>42485</v>
      </c>
      <c r="B1969" s="114" t="s">
        <v>5963</v>
      </c>
      <c r="C1969" s="116">
        <v>42485</v>
      </c>
      <c r="D1969" s="114" t="s">
        <v>5963</v>
      </c>
      <c r="E1969" s="114" t="s">
        <v>641</v>
      </c>
      <c r="F1969" s="114"/>
      <c r="G1969" s="114"/>
      <c r="H1969" s="114" t="s">
        <v>370</v>
      </c>
      <c r="I1969" s="114" t="s">
        <v>19</v>
      </c>
      <c r="J1969" s="114" t="s">
        <v>5964</v>
      </c>
      <c r="K1969" s="114" t="s">
        <v>21</v>
      </c>
      <c r="L1969" s="114"/>
      <c r="M1969" s="136">
        <v>19570</v>
      </c>
      <c r="N1969" s="114" t="s">
        <v>18</v>
      </c>
      <c r="O1969" s="136">
        <v>2442.09</v>
      </c>
      <c r="P1969" s="136">
        <v>2442.09</v>
      </c>
      <c r="Q1969" s="114">
        <v>-3.4</v>
      </c>
      <c r="R1969" s="112"/>
      <c r="S1969" s="113"/>
      <c r="T1969" s="113"/>
      <c r="U1969" s="112"/>
    </row>
    <row r="1970" spans="1:21" hidden="1">
      <c r="A1970" s="116">
        <v>42485</v>
      </c>
      <c r="B1970" s="114" t="s">
        <v>5965</v>
      </c>
      <c r="C1970" s="116">
        <v>42490</v>
      </c>
      <c r="D1970" s="114" t="s">
        <v>5966</v>
      </c>
      <c r="E1970" s="114" t="s">
        <v>641</v>
      </c>
      <c r="F1970" s="114"/>
      <c r="G1970" s="114"/>
      <c r="H1970" s="114" t="s">
        <v>370</v>
      </c>
      <c r="I1970" s="114" t="s">
        <v>17</v>
      </c>
      <c r="J1970" s="114" t="s">
        <v>5967</v>
      </c>
      <c r="K1970" s="114"/>
      <c r="L1970" s="114" t="s">
        <v>20</v>
      </c>
      <c r="M1970" s="136">
        <v>-10924.2</v>
      </c>
      <c r="N1970" s="114" t="s">
        <v>18</v>
      </c>
      <c r="O1970" s="136">
        <v>-1251.17</v>
      </c>
      <c r="P1970" s="136">
        <v>-1251.17</v>
      </c>
      <c r="Q1970" s="114">
        <v>-79.05</v>
      </c>
      <c r="R1970" s="112"/>
      <c r="S1970" s="113"/>
      <c r="T1970" s="113"/>
      <c r="U1970" s="112"/>
    </row>
    <row r="1971" spans="1:21" hidden="1">
      <c r="A1971" s="116">
        <v>42485</v>
      </c>
      <c r="B1971" s="114" t="s">
        <v>5968</v>
      </c>
      <c r="C1971" s="116">
        <v>42490</v>
      </c>
      <c r="D1971" s="114" t="s">
        <v>5969</v>
      </c>
      <c r="E1971" s="114" t="s">
        <v>641</v>
      </c>
      <c r="F1971" s="114"/>
      <c r="G1971" s="114"/>
      <c r="H1971" s="114" t="s">
        <v>370</v>
      </c>
      <c r="I1971" s="114" t="s">
        <v>17</v>
      </c>
      <c r="J1971" s="114" t="s">
        <v>5970</v>
      </c>
      <c r="K1971" s="114"/>
      <c r="L1971" s="114" t="s">
        <v>20</v>
      </c>
      <c r="M1971" s="136">
        <v>-9103.5</v>
      </c>
      <c r="N1971" s="114" t="s">
        <v>18</v>
      </c>
      <c r="O1971" s="136">
        <v>-1365.53</v>
      </c>
      <c r="P1971" s="136">
        <v>-1365.53</v>
      </c>
      <c r="Q1971" s="114">
        <v>231.03</v>
      </c>
      <c r="R1971" s="112"/>
      <c r="S1971" s="113"/>
      <c r="T1971" s="113"/>
      <c r="U1971" s="112"/>
    </row>
    <row r="1972" spans="1:21" hidden="1">
      <c r="A1972" s="116">
        <v>42485</v>
      </c>
      <c r="B1972" s="114" t="s">
        <v>5968</v>
      </c>
      <c r="C1972" s="116">
        <v>42490</v>
      </c>
      <c r="D1972" s="114" t="s">
        <v>5969</v>
      </c>
      <c r="E1972" s="114" t="s">
        <v>641</v>
      </c>
      <c r="F1972" s="114"/>
      <c r="G1972" s="114"/>
      <c r="H1972" s="114" t="s">
        <v>370</v>
      </c>
      <c r="I1972" s="114" t="s">
        <v>17</v>
      </c>
      <c r="J1972" s="114" t="s">
        <v>5970</v>
      </c>
      <c r="K1972" s="114"/>
      <c r="L1972" s="114" t="s">
        <v>20</v>
      </c>
      <c r="M1972" s="136">
        <v>-4551.8</v>
      </c>
      <c r="N1972" s="114" t="s">
        <v>18</v>
      </c>
      <c r="O1972" s="114">
        <v>-682.77</v>
      </c>
      <c r="P1972" s="114">
        <v>-682.77</v>
      </c>
      <c r="Q1972" s="114">
        <v>128.51</v>
      </c>
      <c r="R1972" s="112"/>
      <c r="S1972" s="113"/>
      <c r="T1972" s="113"/>
      <c r="U1972" s="112"/>
    </row>
    <row r="1973" spans="1:21">
      <c r="A1973" s="116">
        <v>42486</v>
      </c>
      <c r="B1973" s="114" t="s">
        <v>5971</v>
      </c>
      <c r="C1973" s="116">
        <v>42486</v>
      </c>
      <c r="D1973" s="114" t="s">
        <v>5971</v>
      </c>
      <c r="E1973" s="114" t="s">
        <v>641</v>
      </c>
      <c r="F1973" s="114"/>
      <c r="G1973" s="114"/>
      <c r="H1973" s="114" t="s">
        <v>370</v>
      </c>
      <c r="I1973" s="114" t="s">
        <v>19</v>
      </c>
      <c r="J1973" s="114" t="s">
        <v>5972</v>
      </c>
      <c r="K1973" s="114" t="s">
        <v>21</v>
      </c>
      <c r="L1973" s="114"/>
      <c r="M1973" s="136">
        <v>19570</v>
      </c>
      <c r="N1973" s="114" t="s">
        <v>18</v>
      </c>
      <c r="O1973" s="136">
        <v>2430.9899999999998</v>
      </c>
      <c r="P1973" s="136">
        <v>2430.9899999999998</v>
      </c>
      <c r="Q1973" s="114">
        <v>7.71</v>
      </c>
      <c r="R1973" s="112"/>
      <c r="S1973" s="112"/>
      <c r="T1973" s="112"/>
      <c r="U1973" s="112"/>
    </row>
    <row r="1974" spans="1:21" hidden="1">
      <c r="A1974" s="116">
        <v>42486</v>
      </c>
      <c r="B1974" s="114" t="s">
        <v>5973</v>
      </c>
      <c r="C1974" s="116">
        <v>42490</v>
      </c>
      <c r="D1974" s="114" t="s">
        <v>5974</v>
      </c>
      <c r="E1974" s="114" t="s">
        <v>641</v>
      </c>
      <c r="F1974" s="114"/>
      <c r="G1974" s="114"/>
      <c r="H1974" s="114" t="s">
        <v>370</v>
      </c>
      <c r="I1974" s="114" t="s">
        <v>17</v>
      </c>
      <c r="J1974" s="114" t="s">
        <v>5975</v>
      </c>
      <c r="K1974" s="114"/>
      <c r="L1974" s="114" t="s">
        <v>20</v>
      </c>
      <c r="M1974" s="136">
        <v>-5633.67</v>
      </c>
      <c r="N1974" s="114" t="s">
        <v>18</v>
      </c>
      <c r="O1974" s="114">
        <v>-845.05</v>
      </c>
      <c r="P1974" s="114">
        <v>-845.05</v>
      </c>
      <c r="Q1974" s="114">
        <v>142.96</v>
      </c>
      <c r="R1974" s="112"/>
      <c r="S1974" s="112"/>
      <c r="T1974" s="112"/>
      <c r="U1974" s="112"/>
    </row>
    <row r="1975" spans="1:21">
      <c r="A1975" s="116">
        <v>42480</v>
      </c>
      <c r="B1975" s="114" t="s">
        <v>5976</v>
      </c>
      <c r="C1975" s="116">
        <v>42480</v>
      </c>
      <c r="D1975" s="114" t="s">
        <v>5976</v>
      </c>
      <c r="E1975" s="114" t="s">
        <v>641</v>
      </c>
      <c r="F1975" s="114"/>
      <c r="G1975" s="114"/>
      <c r="H1975" s="114" t="s">
        <v>370</v>
      </c>
      <c r="I1975" s="114" t="s">
        <v>19</v>
      </c>
      <c r="J1975" s="114" t="s">
        <v>5977</v>
      </c>
      <c r="K1975" s="114" t="s">
        <v>21</v>
      </c>
      <c r="L1975" s="114"/>
      <c r="M1975" s="136">
        <v>19570</v>
      </c>
      <c r="N1975" s="114" t="s">
        <v>18</v>
      </c>
      <c r="O1975" s="136">
        <v>2386.59</v>
      </c>
      <c r="P1975" s="136">
        <v>2386.59</v>
      </c>
      <c r="Q1975" s="114">
        <v>-3.59</v>
      </c>
      <c r="R1975" s="112"/>
      <c r="S1975" s="112"/>
      <c r="T1975" s="112"/>
      <c r="U1975" s="112"/>
    </row>
    <row r="1976" spans="1:21" hidden="1">
      <c r="A1976" s="116">
        <v>42475</v>
      </c>
      <c r="B1976" s="114" t="s">
        <v>5435</v>
      </c>
      <c r="C1976" s="116">
        <v>42490</v>
      </c>
      <c r="D1976" s="114" t="s">
        <v>5436</v>
      </c>
      <c r="E1976" s="114" t="s">
        <v>641</v>
      </c>
      <c r="F1976" s="114"/>
      <c r="G1976" s="114"/>
      <c r="H1976" s="114" t="s">
        <v>370</v>
      </c>
      <c r="I1976" s="114" t="s">
        <v>17</v>
      </c>
      <c r="J1976" s="114" t="s">
        <v>5437</v>
      </c>
      <c r="K1976" s="114"/>
      <c r="L1976" s="114" t="s">
        <v>20</v>
      </c>
      <c r="M1976" s="114">
        <v>-97.54</v>
      </c>
      <c r="N1976" s="114" t="s">
        <v>18</v>
      </c>
      <c r="O1976" s="114">
        <v>-14.59</v>
      </c>
      <c r="P1976" s="114">
        <v>-14.59</v>
      </c>
      <c r="Q1976" s="114">
        <v>2.75</v>
      </c>
      <c r="R1976" s="112"/>
      <c r="S1976" s="112"/>
      <c r="T1976" s="112"/>
      <c r="U1976" s="112"/>
    </row>
    <row r="1977" spans="1:21" hidden="1">
      <c r="A1977" s="116">
        <v>42478</v>
      </c>
      <c r="B1977" s="114" t="s">
        <v>5978</v>
      </c>
      <c r="C1977" s="116">
        <v>42490</v>
      </c>
      <c r="D1977" s="114" t="s">
        <v>5979</v>
      </c>
      <c r="E1977" s="114" t="s">
        <v>641</v>
      </c>
      <c r="F1977" s="114"/>
      <c r="G1977" s="114"/>
      <c r="H1977" s="114" t="s">
        <v>370</v>
      </c>
      <c r="I1977" s="114" t="s">
        <v>17</v>
      </c>
      <c r="J1977" s="114" t="s">
        <v>5980</v>
      </c>
      <c r="K1977" s="114"/>
      <c r="L1977" s="114" t="s">
        <v>20</v>
      </c>
      <c r="M1977" s="136">
        <v>-6709.18</v>
      </c>
      <c r="N1977" s="114" t="s">
        <v>18</v>
      </c>
      <c r="O1977" s="114">
        <v>-976.23</v>
      </c>
      <c r="P1977" s="114">
        <v>-976.23</v>
      </c>
      <c r="Q1977" s="114">
        <v>120.6</v>
      </c>
      <c r="R1977" s="112"/>
      <c r="S1977" s="113"/>
      <c r="T1977" s="113"/>
      <c r="U1977" s="112"/>
    </row>
    <row r="1978" spans="1:21" hidden="1">
      <c r="A1978" s="116">
        <v>42479</v>
      </c>
      <c r="B1978" s="114" t="s">
        <v>5415</v>
      </c>
      <c r="C1978" s="116">
        <v>42490</v>
      </c>
      <c r="D1978" s="114" t="s">
        <v>5416</v>
      </c>
      <c r="E1978" s="114" t="s">
        <v>641</v>
      </c>
      <c r="F1978" s="114"/>
      <c r="G1978" s="114"/>
      <c r="H1978" s="114" t="s">
        <v>370</v>
      </c>
      <c r="I1978" s="114" t="s">
        <v>17</v>
      </c>
      <c r="J1978" s="114" t="s">
        <v>5417</v>
      </c>
      <c r="K1978" s="114"/>
      <c r="L1978" s="114" t="s">
        <v>20</v>
      </c>
      <c r="M1978" s="136">
        <v>-3173.85</v>
      </c>
      <c r="N1978" s="114" t="s">
        <v>18</v>
      </c>
      <c r="O1978" s="114">
        <v>-476.08</v>
      </c>
      <c r="P1978" s="114">
        <v>-476.08</v>
      </c>
      <c r="Q1978" s="114">
        <v>71.31</v>
      </c>
      <c r="R1978" s="112"/>
      <c r="S1978" s="113"/>
      <c r="T1978" s="113"/>
      <c r="U1978" s="112"/>
    </row>
    <row r="1979" spans="1:21" hidden="1">
      <c r="A1979" s="116">
        <v>42479</v>
      </c>
      <c r="B1979" s="114" t="s">
        <v>5415</v>
      </c>
      <c r="C1979" s="116">
        <v>42490</v>
      </c>
      <c r="D1979" s="114" t="s">
        <v>5416</v>
      </c>
      <c r="E1979" s="114" t="s">
        <v>641</v>
      </c>
      <c r="F1979" s="114"/>
      <c r="G1979" s="114"/>
      <c r="H1979" s="114" t="s">
        <v>370</v>
      </c>
      <c r="I1979" s="114" t="s">
        <v>17</v>
      </c>
      <c r="J1979" s="114" t="s">
        <v>5417</v>
      </c>
      <c r="K1979" s="114"/>
      <c r="L1979" s="114" t="s">
        <v>20</v>
      </c>
      <c r="M1979" s="136">
        <v>-10940</v>
      </c>
      <c r="N1979" s="114" t="s">
        <v>18</v>
      </c>
      <c r="O1979" s="136">
        <v>-1641</v>
      </c>
      <c r="P1979" s="136">
        <v>-1641</v>
      </c>
      <c r="Q1979" s="114">
        <v>313.47000000000003</v>
      </c>
      <c r="R1979" s="112"/>
      <c r="S1979" s="113"/>
      <c r="T1979" s="113"/>
      <c r="U1979" s="112"/>
    </row>
    <row r="1980" spans="1:21" hidden="1">
      <c r="A1980" s="116">
        <v>42479</v>
      </c>
      <c r="B1980" s="114" t="s">
        <v>5418</v>
      </c>
      <c r="C1980" s="116">
        <v>42490</v>
      </c>
      <c r="D1980" s="114" t="s">
        <v>5419</v>
      </c>
      <c r="E1980" s="114" t="s">
        <v>641</v>
      </c>
      <c r="F1980" s="114"/>
      <c r="G1980" s="114"/>
      <c r="H1980" s="114" t="s">
        <v>370</v>
      </c>
      <c r="I1980" s="114" t="s">
        <v>17</v>
      </c>
      <c r="J1980" s="114" t="s">
        <v>5420</v>
      </c>
      <c r="K1980" s="114"/>
      <c r="L1980" s="114" t="s">
        <v>20</v>
      </c>
      <c r="M1980" s="136">
        <v>-6973</v>
      </c>
      <c r="N1980" s="114" t="s">
        <v>18</v>
      </c>
      <c r="O1980" s="114">
        <v>-423.05</v>
      </c>
      <c r="P1980" s="114">
        <v>-423.05</v>
      </c>
      <c r="Q1980" s="114">
        <v>-423.1</v>
      </c>
      <c r="R1980" s="112"/>
      <c r="S1980" s="113"/>
      <c r="T1980" s="113"/>
      <c r="U1980" s="112"/>
    </row>
    <row r="1981" spans="1:21" hidden="1">
      <c r="A1981" s="116">
        <v>42478</v>
      </c>
      <c r="B1981" s="114" t="s">
        <v>5178</v>
      </c>
      <c r="C1981" s="116">
        <v>42490</v>
      </c>
      <c r="D1981" s="114" t="s">
        <v>5179</v>
      </c>
      <c r="E1981" s="114" t="s">
        <v>641</v>
      </c>
      <c r="F1981" s="114"/>
      <c r="G1981" s="114"/>
      <c r="H1981" s="114" t="s">
        <v>370</v>
      </c>
      <c r="I1981" s="114" t="s">
        <v>17</v>
      </c>
      <c r="J1981" s="114" t="s">
        <v>5180</v>
      </c>
      <c r="K1981" s="114"/>
      <c r="L1981" s="114" t="s">
        <v>20</v>
      </c>
      <c r="M1981" s="136">
        <v>-3582.2</v>
      </c>
      <c r="N1981" s="114" t="s">
        <v>18</v>
      </c>
      <c r="O1981" s="114">
        <v>-521.23</v>
      </c>
      <c r="P1981" s="114">
        <v>-521.23</v>
      </c>
      <c r="Q1981" s="114">
        <v>64.39</v>
      </c>
      <c r="R1981" s="112"/>
      <c r="S1981" s="113"/>
      <c r="T1981" s="113"/>
      <c r="U1981" s="112"/>
    </row>
    <row r="1982" spans="1:21" hidden="1">
      <c r="A1982" s="116">
        <v>42486</v>
      </c>
      <c r="B1982" s="114" t="s">
        <v>5973</v>
      </c>
      <c r="C1982" s="116">
        <v>42490</v>
      </c>
      <c r="D1982" s="114" t="s">
        <v>5974</v>
      </c>
      <c r="E1982" s="114" t="s">
        <v>641</v>
      </c>
      <c r="F1982" s="114"/>
      <c r="G1982" s="114"/>
      <c r="H1982" s="114" t="s">
        <v>370</v>
      </c>
      <c r="I1982" s="114" t="s">
        <v>17</v>
      </c>
      <c r="J1982" s="114" t="s">
        <v>5975</v>
      </c>
      <c r="K1982" s="114"/>
      <c r="L1982" s="114" t="s">
        <v>20</v>
      </c>
      <c r="M1982" s="136">
        <v>-2744.16</v>
      </c>
      <c r="N1982" s="114" t="s">
        <v>18</v>
      </c>
      <c r="O1982" s="114">
        <v>-411.62</v>
      </c>
      <c r="P1982" s="114">
        <v>-411.62</v>
      </c>
      <c r="Q1982" s="114">
        <v>69.66</v>
      </c>
      <c r="R1982" s="112"/>
      <c r="S1982" s="113"/>
      <c r="T1982" s="113"/>
      <c r="U1982" s="112"/>
    </row>
    <row r="1983" spans="1:21">
      <c r="A1983" s="116">
        <v>42488</v>
      </c>
      <c r="B1983" s="114" t="s">
        <v>5981</v>
      </c>
      <c r="C1983" s="116">
        <v>42488</v>
      </c>
      <c r="D1983" s="114" t="s">
        <v>5981</v>
      </c>
      <c r="E1983" s="114" t="s">
        <v>641</v>
      </c>
      <c r="F1983" s="114"/>
      <c r="G1983" s="114"/>
      <c r="H1983" s="114" t="s">
        <v>370</v>
      </c>
      <c r="I1983" s="114" t="s">
        <v>19</v>
      </c>
      <c r="J1983" s="114" t="s">
        <v>5982</v>
      </c>
      <c r="K1983" s="114" t="s">
        <v>21</v>
      </c>
      <c r="L1983" s="114"/>
      <c r="M1983" s="136">
        <v>19570</v>
      </c>
      <c r="N1983" s="114" t="s">
        <v>18</v>
      </c>
      <c r="O1983" s="136">
        <v>2442.09</v>
      </c>
      <c r="P1983" s="136">
        <v>2442.09</v>
      </c>
      <c r="Q1983" s="114">
        <v>-3.39</v>
      </c>
      <c r="R1983" s="112"/>
      <c r="S1983" s="113"/>
      <c r="T1983" s="113"/>
      <c r="U1983" s="112"/>
    </row>
    <row r="1984" spans="1:21" hidden="1">
      <c r="A1984" s="116">
        <v>42488</v>
      </c>
      <c r="B1984" s="114" t="s">
        <v>5983</v>
      </c>
      <c r="C1984" s="116">
        <v>42490</v>
      </c>
      <c r="D1984" s="114" t="s">
        <v>5984</v>
      </c>
      <c r="E1984" s="114" t="s">
        <v>641</v>
      </c>
      <c r="F1984" s="114"/>
      <c r="G1984" s="114"/>
      <c r="H1984" s="114" t="s">
        <v>370</v>
      </c>
      <c r="I1984" s="114" t="s">
        <v>17</v>
      </c>
      <c r="J1984" s="114" t="s">
        <v>5985</v>
      </c>
      <c r="K1984" s="114"/>
      <c r="L1984" s="114" t="s">
        <v>20</v>
      </c>
      <c r="M1984" s="136">
        <v>-13655.3</v>
      </c>
      <c r="N1984" s="114" t="s">
        <v>18</v>
      </c>
      <c r="O1984" s="136">
        <v>-1647.86</v>
      </c>
      <c r="P1984" s="136">
        <v>-1647.86</v>
      </c>
      <c r="Q1984" s="114">
        <v>-53.78</v>
      </c>
      <c r="R1984" s="112"/>
      <c r="S1984" s="113"/>
      <c r="T1984" s="113"/>
      <c r="U1984" s="112"/>
    </row>
    <row r="1985" spans="1:21" hidden="1">
      <c r="A1985" s="116">
        <v>42489</v>
      </c>
      <c r="B1985" s="114" t="s">
        <v>5986</v>
      </c>
      <c r="C1985" s="116">
        <v>42490</v>
      </c>
      <c r="D1985" s="114" t="s">
        <v>5987</v>
      </c>
      <c r="E1985" s="114" t="s">
        <v>641</v>
      </c>
      <c r="F1985" s="114"/>
      <c r="G1985" s="114"/>
      <c r="H1985" s="114" t="s">
        <v>370</v>
      </c>
      <c r="I1985" s="114" t="s">
        <v>17</v>
      </c>
      <c r="J1985" s="114" t="s">
        <v>5988</v>
      </c>
      <c r="K1985" s="114"/>
      <c r="L1985" s="114" t="s">
        <v>20</v>
      </c>
      <c r="M1985" s="136">
        <v>-1650.1</v>
      </c>
      <c r="N1985" s="114" t="s">
        <v>18</v>
      </c>
      <c r="O1985" s="114">
        <v>-247.52</v>
      </c>
      <c r="P1985" s="114">
        <v>-202.08</v>
      </c>
      <c r="Q1985" s="114">
        <v>-3.55</v>
      </c>
      <c r="R1985" s="112"/>
      <c r="S1985" s="113"/>
      <c r="T1985" s="113"/>
      <c r="U1985" s="112"/>
    </row>
    <row r="1986" spans="1:21" hidden="1">
      <c r="A1986" s="116">
        <v>42488</v>
      </c>
      <c r="B1986" s="114" t="s">
        <v>5989</v>
      </c>
      <c r="C1986" s="116">
        <v>42490</v>
      </c>
      <c r="D1986" s="114" t="s">
        <v>5990</v>
      </c>
      <c r="E1986" s="114" t="s">
        <v>641</v>
      </c>
      <c r="F1986" s="114"/>
      <c r="G1986" s="114"/>
      <c r="H1986" s="114" t="s">
        <v>370</v>
      </c>
      <c r="I1986" s="114" t="s">
        <v>17</v>
      </c>
      <c r="J1986" s="114" t="s">
        <v>5991</v>
      </c>
      <c r="K1986" s="114"/>
      <c r="L1986" s="114" t="s">
        <v>20</v>
      </c>
      <c r="M1986" s="136">
        <v>-1545.09</v>
      </c>
      <c r="N1986" s="114" t="s">
        <v>18</v>
      </c>
      <c r="O1986" s="114">
        <v>-231.76</v>
      </c>
      <c r="P1986" s="114">
        <v>-231.76</v>
      </c>
      <c r="Q1986" s="114">
        <v>39.22</v>
      </c>
      <c r="R1986" s="112"/>
      <c r="S1986" s="113"/>
      <c r="T1986" s="113"/>
      <c r="U1986" s="112"/>
    </row>
    <row r="1987" spans="1:21" hidden="1">
      <c r="A1987" s="116">
        <v>42488</v>
      </c>
      <c r="B1987" s="114" t="s">
        <v>5989</v>
      </c>
      <c r="C1987" s="116">
        <v>42490</v>
      </c>
      <c r="D1987" s="114" t="s">
        <v>5990</v>
      </c>
      <c r="E1987" s="114" t="s">
        <v>641</v>
      </c>
      <c r="F1987" s="114"/>
      <c r="G1987" s="114"/>
      <c r="H1987" s="114" t="s">
        <v>370</v>
      </c>
      <c r="I1987" s="114" t="s">
        <v>17</v>
      </c>
      <c r="J1987" s="114" t="s">
        <v>5991</v>
      </c>
      <c r="K1987" s="114"/>
      <c r="L1987" s="114" t="s">
        <v>20</v>
      </c>
      <c r="M1987" s="136">
        <v>-3170.54</v>
      </c>
      <c r="N1987" s="114" t="s">
        <v>18</v>
      </c>
      <c r="O1987" s="114">
        <v>-475.58</v>
      </c>
      <c r="P1987" s="114">
        <v>-475.58</v>
      </c>
      <c r="Q1987" s="114">
        <v>80.489999999999995</v>
      </c>
      <c r="R1987" s="112"/>
      <c r="S1987" s="113"/>
      <c r="T1987" s="113"/>
      <c r="U1987" s="112"/>
    </row>
    <row r="1988" spans="1:21" hidden="1">
      <c r="A1988" s="116">
        <v>42489</v>
      </c>
      <c r="B1988" s="114" t="s">
        <v>5992</v>
      </c>
      <c r="C1988" s="116">
        <v>42490</v>
      </c>
      <c r="D1988" s="114" t="s">
        <v>5993</v>
      </c>
      <c r="E1988" s="114" t="s">
        <v>641</v>
      </c>
      <c r="F1988" s="114"/>
      <c r="G1988" s="114"/>
      <c r="H1988" s="114" t="s">
        <v>370</v>
      </c>
      <c r="I1988" s="114" t="s">
        <v>17</v>
      </c>
      <c r="J1988" s="114" t="s">
        <v>5994</v>
      </c>
      <c r="K1988" s="114"/>
      <c r="L1988" s="114" t="s">
        <v>20</v>
      </c>
      <c r="M1988" s="136">
        <v>-6612.3</v>
      </c>
      <c r="N1988" s="114" t="s">
        <v>18</v>
      </c>
      <c r="O1988" s="114">
        <v>-809.78</v>
      </c>
      <c r="P1988" s="114">
        <v>-836.35</v>
      </c>
      <c r="Q1988" s="114">
        <v>12.37</v>
      </c>
      <c r="R1988" s="112"/>
      <c r="S1988" s="113"/>
      <c r="T1988" s="113"/>
      <c r="U1988" s="112"/>
    </row>
    <row r="1989" spans="1:21" hidden="1">
      <c r="A1989" s="116">
        <v>42489</v>
      </c>
      <c r="B1989" s="114" t="s">
        <v>5412</v>
      </c>
      <c r="C1989" s="116">
        <v>42490</v>
      </c>
      <c r="D1989" s="114" t="s">
        <v>5413</v>
      </c>
      <c r="E1989" s="114" t="s">
        <v>641</v>
      </c>
      <c r="F1989" s="114"/>
      <c r="G1989" s="114"/>
      <c r="H1989" s="114" t="s">
        <v>370</v>
      </c>
      <c r="I1989" s="114" t="s">
        <v>17</v>
      </c>
      <c r="J1989" s="114" t="s">
        <v>5414</v>
      </c>
      <c r="K1989" s="114"/>
      <c r="L1989" s="114" t="s">
        <v>20</v>
      </c>
      <c r="M1989" s="136">
        <v>-6954.7</v>
      </c>
      <c r="N1989" s="114" t="s">
        <v>18</v>
      </c>
      <c r="O1989" s="114">
        <v>-848.55</v>
      </c>
      <c r="P1989" s="114">
        <v>-848.55</v>
      </c>
      <c r="Q1989" s="114">
        <v>-18.100000000000001</v>
      </c>
      <c r="R1989" s="112"/>
      <c r="S1989" s="113"/>
      <c r="T1989" s="113"/>
      <c r="U1989" s="112"/>
    </row>
    <row r="1990" spans="1:21" hidden="1">
      <c r="A1990" s="116">
        <v>42489</v>
      </c>
      <c r="B1990" s="114" t="s">
        <v>5986</v>
      </c>
      <c r="C1990" s="116">
        <v>42490</v>
      </c>
      <c r="D1990" s="114" t="s">
        <v>5987</v>
      </c>
      <c r="E1990" s="114" t="s">
        <v>641</v>
      </c>
      <c r="F1990" s="114"/>
      <c r="G1990" s="114"/>
      <c r="H1990" s="114" t="s">
        <v>370</v>
      </c>
      <c r="I1990" s="114" t="s">
        <v>17</v>
      </c>
      <c r="J1990" s="114" t="s">
        <v>5988</v>
      </c>
      <c r="K1990" s="114"/>
      <c r="L1990" s="114" t="s">
        <v>20</v>
      </c>
      <c r="M1990" s="136">
        <v>-11070.21</v>
      </c>
      <c r="N1990" s="114" t="s">
        <v>18</v>
      </c>
      <c r="O1990" s="136">
        <v>-1660.53</v>
      </c>
      <c r="P1990" s="136">
        <v>-1660.53</v>
      </c>
      <c r="Q1990" s="114">
        <v>281.02</v>
      </c>
      <c r="R1990" s="112"/>
      <c r="S1990" s="113"/>
      <c r="T1990" s="113"/>
      <c r="U1990" s="112"/>
    </row>
    <row r="1991" spans="1:21" hidden="1">
      <c r="A1991" s="116">
        <v>42478</v>
      </c>
      <c r="B1991" s="114" t="s">
        <v>5995</v>
      </c>
      <c r="C1991" s="116">
        <v>42490</v>
      </c>
      <c r="D1991" s="114" t="s">
        <v>5996</v>
      </c>
      <c r="E1991" s="114" t="s">
        <v>641</v>
      </c>
      <c r="F1991" s="114"/>
      <c r="G1991" s="114"/>
      <c r="H1991" s="114" t="s">
        <v>370</v>
      </c>
      <c r="I1991" s="114" t="s">
        <v>17</v>
      </c>
      <c r="J1991" s="114" t="s">
        <v>5997</v>
      </c>
      <c r="K1991" s="114"/>
      <c r="L1991" s="114" t="s">
        <v>20</v>
      </c>
      <c r="M1991" s="136">
        <v>-6104.77</v>
      </c>
      <c r="N1991" s="114" t="s">
        <v>18</v>
      </c>
      <c r="O1991" s="114">
        <v>-915.72</v>
      </c>
      <c r="P1991" s="114">
        <v>-915.72</v>
      </c>
      <c r="Q1991" s="114">
        <v>137.16999999999999</v>
      </c>
      <c r="R1991" s="112"/>
      <c r="S1991" s="113"/>
      <c r="T1991" s="113"/>
      <c r="U1991" s="112"/>
    </row>
    <row r="1992" spans="1:21" hidden="1">
      <c r="A1992" s="116">
        <v>42478</v>
      </c>
      <c r="B1992" s="114" t="s">
        <v>5995</v>
      </c>
      <c r="C1992" s="116">
        <v>42490</v>
      </c>
      <c r="D1992" s="114" t="s">
        <v>5996</v>
      </c>
      <c r="E1992" s="114" t="s">
        <v>641</v>
      </c>
      <c r="F1992" s="114"/>
      <c r="G1992" s="114"/>
      <c r="H1992" s="114" t="s">
        <v>370</v>
      </c>
      <c r="I1992" s="114" t="s">
        <v>17</v>
      </c>
      <c r="J1992" s="114" t="s">
        <v>5997</v>
      </c>
      <c r="K1992" s="114"/>
      <c r="L1992" s="114" t="s">
        <v>20</v>
      </c>
      <c r="M1992" s="114">
        <v>-604.41</v>
      </c>
      <c r="N1992" s="114" t="s">
        <v>18</v>
      </c>
      <c r="O1992" s="114">
        <v>-90.66</v>
      </c>
      <c r="P1992" s="114">
        <v>-90.66</v>
      </c>
      <c r="Q1992" s="114">
        <v>17.32</v>
      </c>
      <c r="R1992" s="112"/>
      <c r="S1992" s="112"/>
      <c r="T1992" s="112"/>
      <c r="U1992" s="112"/>
    </row>
    <row r="1993" spans="1:21" hidden="1">
      <c r="A1993" s="116">
        <v>42472</v>
      </c>
      <c r="B1993" s="114" t="s">
        <v>5470</v>
      </c>
      <c r="C1993" s="116">
        <v>42490</v>
      </c>
      <c r="D1993" s="114" t="s">
        <v>5471</v>
      </c>
      <c r="E1993" s="114" t="s">
        <v>641</v>
      </c>
      <c r="F1993" s="114"/>
      <c r="G1993" s="114"/>
      <c r="H1993" s="114" t="s">
        <v>370</v>
      </c>
      <c r="I1993" s="114" t="s">
        <v>17</v>
      </c>
      <c r="J1993" s="114" t="s">
        <v>5472</v>
      </c>
      <c r="K1993" s="114"/>
      <c r="L1993" s="114" t="s">
        <v>20</v>
      </c>
      <c r="M1993" s="136">
        <v>-3482.75</v>
      </c>
      <c r="N1993" s="114" t="s">
        <v>18</v>
      </c>
      <c r="O1993" s="114">
        <v>-520.80999999999995</v>
      </c>
      <c r="P1993" s="114">
        <v>-520.80999999999995</v>
      </c>
      <c r="Q1993" s="114">
        <v>98.2</v>
      </c>
      <c r="R1993" s="112"/>
      <c r="S1993" s="113"/>
      <c r="T1993" s="113"/>
      <c r="U1993" s="112"/>
    </row>
    <row r="1994" spans="1:21" hidden="1">
      <c r="A1994" s="116">
        <v>42472</v>
      </c>
      <c r="B1994" s="114" t="s">
        <v>5998</v>
      </c>
      <c r="C1994" s="116">
        <v>42490</v>
      </c>
      <c r="D1994" s="114" t="s">
        <v>5999</v>
      </c>
      <c r="E1994" s="114" t="s">
        <v>641</v>
      </c>
      <c r="F1994" s="114"/>
      <c r="G1994" s="114"/>
      <c r="H1994" s="114" t="s">
        <v>370</v>
      </c>
      <c r="I1994" s="114" t="s">
        <v>17</v>
      </c>
      <c r="J1994" s="114" t="s">
        <v>6000</v>
      </c>
      <c r="K1994" s="114"/>
      <c r="L1994" s="114" t="s">
        <v>20</v>
      </c>
      <c r="M1994" s="136">
        <v>-6643.4</v>
      </c>
      <c r="N1994" s="114" t="s">
        <v>18</v>
      </c>
      <c r="O1994" s="114">
        <v>-993.46</v>
      </c>
      <c r="P1994" s="114">
        <v>-993.46</v>
      </c>
      <c r="Q1994" s="114">
        <v>187.34</v>
      </c>
      <c r="R1994" s="112"/>
      <c r="S1994" s="113"/>
      <c r="T1994" s="113"/>
      <c r="U1994" s="112"/>
    </row>
    <row r="1995" spans="1:21" hidden="1">
      <c r="A1995" s="116">
        <v>42474</v>
      </c>
      <c r="B1995" s="114" t="s">
        <v>5454</v>
      </c>
      <c r="C1995" s="116">
        <v>42490</v>
      </c>
      <c r="D1995" s="114" t="s">
        <v>5455</v>
      </c>
      <c r="E1995" s="114" t="s">
        <v>641</v>
      </c>
      <c r="F1995" s="114"/>
      <c r="G1995" s="114"/>
      <c r="H1995" s="114" t="s">
        <v>370</v>
      </c>
      <c r="I1995" s="114" t="s">
        <v>17</v>
      </c>
      <c r="J1995" s="114" t="s">
        <v>5456</v>
      </c>
      <c r="K1995" s="114"/>
      <c r="L1995" s="114" t="s">
        <v>20</v>
      </c>
      <c r="M1995" s="114">
        <v>-60</v>
      </c>
      <c r="N1995" s="114" t="s">
        <v>18</v>
      </c>
      <c r="O1995" s="114">
        <v>-8.9700000000000006</v>
      </c>
      <c r="P1995" s="114">
        <v>-8.9700000000000006</v>
      </c>
      <c r="Q1995" s="114">
        <v>1.69</v>
      </c>
      <c r="R1995" s="112"/>
      <c r="S1995" s="113"/>
      <c r="T1995" s="113"/>
      <c r="U1995" s="112"/>
    </row>
    <row r="1996" spans="1:21">
      <c r="A1996" s="116">
        <v>42467</v>
      </c>
      <c r="B1996" s="114" t="s">
        <v>6001</v>
      </c>
      <c r="C1996" s="116">
        <v>42467</v>
      </c>
      <c r="D1996" s="114" t="s">
        <v>6001</v>
      </c>
      <c r="E1996" s="114" t="s">
        <v>641</v>
      </c>
      <c r="F1996" s="114"/>
      <c r="G1996" s="114"/>
      <c r="H1996" s="114" t="s">
        <v>370</v>
      </c>
      <c r="I1996" s="114" t="s">
        <v>19</v>
      </c>
      <c r="J1996" s="114" t="s">
        <v>6002</v>
      </c>
      <c r="K1996" s="114" t="s">
        <v>21</v>
      </c>
      <c r="L1996" s="114"/>
      <c r="M1996" s="136">
        <v>19570</v>
      </c>
      <c r="N1996" s="114" t="s">
        <v>18</v>
      </c>
      <c r="O1996" s="136">
        <v>2875</v>
      </c>
      <c r="P1996" s="136">
        <v>2875</v>
      </c>
      <c r="Q1996" s="114">
        <v>-379.21</v>
      </c>
      <c r="R1996" s="112"/>
      <c r="S1996" s="113"/>
      <c r="T1996" s="113"/>
      <c r="U1996" s="112"/>
    </row>
    <row r="1997" spans="1:21" hidden="1">
      <c r="A1997" s="116">
        <v>42467</v>
      </c>
      <c r="B1997" s="114" t="s">
        <v>6003</v>
      </c>
      <c r="C1997" s="116">
        <v>42490</v>
      </c>
      <c r="D1997" s="114" t="s">
        <v>6004</v>
      </c>
      <c r="E1997" s="114" t="s">
        <v>641</v>
      </c>
      <c r="F1997" s="114"/>
      <c r="G1997" s="114"/>
      <c r="H1997" s="114" t="s">
        <v>370</v>
      </c>
      <c r="I1997" s="114" t="s">
        <v>17</v>
      </c>
      <c r="J1997" s="114" t="s">
        <v>6005</v>
      </c>
      <c r="K1997" s="114"/>
      <c r="L1997" s="114" t="s">
        <v>20</v>
      </c>
      <c r="M1997" s="136">
        <v>-5132.99</v>
      </c>
      <c r="N1997" s="114" t="s">
        <v>18</v>
      </c>
      <c r="O1997" s="114">
        <v>-769.95</v>
      </c>
      <c r="P1997" s="114">
        <v>-769.95</v>
      </c>
      <c r="Q1997" s="114">
        <v>131.47</v>
      </c>
      <c r="R1997" s="112"/>
      <c r="S1997" s="113"/>
      <c r="T1997" s="113"/>
      <c r="U1997" s="112"/>
    </row>
    <row r="1998" spans="1:21" hidden="1">
      <c r="A1998" s="116">
        <v>42467</v>
      </c>
      <c r="B1998" s="114" t="s">
        <v>6003</v>
      </c>
      <c r="C1998" s="116">
        <v>42490</v>
      </c>
      <c r="D1998" s="114" t="s">
        <v>6004</v>
      </c>
      <c r="E1998" s="114" t="s">
        <v>641</v>
      </c>
      <c r="F1998" s="114"/>
      <c r="G1998" s="114"/>
      <c r="H1998" s="114" t="s">
        <v>370</v>
      </c>
      <c r="I1998" s="114" t="s">
        <v>17</v>
      </c>
      <c r="J1998" s="114" t="s">
        <v>6005</v>
      </c>
      <c r="K1998" s="114"/>
      <c r="L1998" s="114" t="s">
        <v>20</v>
      </c>
      <c r="M1998" s="136">
        <v>-8681.9</v>
      </c>
      <c r="N1998" s="114" t="s">
        <v>18</v>
      </c>
      <c r="O1998" s="136">
        <v>-1302.29</v>
      </c>
      <c r="P1998" s="136">
        <v>-1302.29</v>
      </c>
      <c r="Q1998" s="114">
        <v>248.81</v>
      </c>
      <c r="R1998" s="112"/>
      <c r="S1998" s="113"/>
      <c r="T1998" s="113"/>
      <c r="U1998" s="112"/>
    </row>
    <row r="1999" spans="1:21" hidden="1">
      <c r="A1999" s="116">
        <v>42467</v>
      </c>
      <c r="B1999" s="114" t="s">
        <v>6006</v>
      </c>
      <c r="C1999" s="116">
        <v>42490</v>
      </c>
      <c r="D1999" s="114" t="s">
        <v>6007</v>
      </c>
      <c r="E1999" s="114" t="s">
        <v>641</v>
      </c>
      <c r="F1999" s="114"/>
      <c r="G1999" s="114"/>
      <c r="H1999" s="114" t="s">
        <v>370</v>
      </c>
      <c r="I1999" s="114" t="s">
        <v>17</v>
      </c>
      <c r="J1999" s="114" t="s">
        <v>6008</v>
      </c>
      <c r="K1999" s="114"/>
      <c r="L1999" s="114" t="s">
        <v>20</v>
      </c>
      <c r="M1999" s="136">
        <v>-4590.68</v>
      </c>
      <c r="N1999" s="114" t="s">
        <v>18</v>
      </c>
      <c r="O1999" s="114">
        <v>-552.47</v>
      </c>
      <c r="P1999" s="114">
        <v>-552.47</v>
      </c>
      <c r="Q1999" s="114">
        <v>-18.55</v>
      </c>
      <c r="R1999" s="112"/>
      <c r="S1999" s="113"/>
      <c r="T1999" s="113"/>
      <c r="U1999" s="112"/>
    </row>
    <row r="2000" spans="1:21">
      <c r="A2000" s="116">
        <v>42475</v>
      </c>
      <c r="B2000" s="114" t="s">
        <v>6009</v>
      </c>
      <c r="C2000" s="116">
        <v>42475</v>
      </c>
      <c r="D2000" s="114" t="s">
        <v>6009</v>
      </c>
      <c r="E2000" s="114" t="s">
        <v>641</v>
      </c>
      <c r="F2000" s="114"/>
      <c r="G2000" s="114"/>
      <c r="H2000" s="114" t="s">
        <v>370</v>
      </c>
      <c r="I2000" s="114" t="s">
        <v>19</v>
      </c>
      <c r="J2000" s="114" t="s">
        <v>6010</v>
      </c>
      <c r="K2000" s="114" t="s">
        <v>21</v>
      </c>
      <c r="L2000" s="114"/>
      <c r="M2000" s="136">
        <v>19570</v>
      </c>
      <c r="N2000" s="114" t="s">
        <v>18</v>
      </c>
      <c r="O2000" s="136">
        <v>2164.58</v>
      </c>
      <c r="P2000" s="136">
        <v>2164.58</v>
      </c>
      <c r="Q2000" s="114">
        <v>210.17</v>
      </c>
      <c r="R2000" s="112"/>
      <c r="S2000" s="113"/>
      <c r="T2000" s="113"/>
      <c r="U2000" s="112"/>
    </row>
    <row r="2001" spans="1:21">
      <c r="A2001" s="116">
        <v>42465</v>
      </c>
      <c r="B2001" s="114" t="s">
        <v>6011</v>
      </c>
      <c r="C2001" s="116">
        <v>42465</v>
      </c>
      <c r="D2001" s="114" t="s">
        <v>6011</v>
      </c>
      <c r="E2001" s="114" t="s">
        <v>641</v>
      </c>
      <c r="F2001" s="114"/>
      <c r="G2001" s="114"/>
      <c r="H2001" s="114" t="s">
        <v>370</v>
      </c>
      <c r="I2001" s="114" t="s">
        <v>19</v>
      </c>
      <c r="J2001" s="114" t="s">
        <v>6012</v>
      </c>
      <c r="K2001" s="114" t="s">
        <v>21</v>
      </c>
      <c r="L2001" s="114"/>
      <c r="M2001" s="136">
        <v>19570</v>
      </c>
      <c r="N2001" s="114" t="s">
        <v>18</v>
      </c>
      <c r="O2001" s="136">
        <v>2930.5</v>
      </c>
      <c r="P2001" s="136">
        <v>2930.5</v>
      </c>
      <c r="Q2001" s="114">
        <v>-555.83000000000004</v>
      </c>
      <c r="R2001" s="112"/>
      <c r="S2001" s="113"/>
      <c r="T2001" s="113"/>
      <c r="U2001" s="112"/>
    </row>
    <row r="2002" spans="1:21">
      <c r="A2002" s="116">
        <v>42488</v>
      </c>
      <c r="B2002" s="114" t="s">
        <v>5981</v>
      </c>
      <c r="C2002" s="116">
        <v>42488</v>
      </c>
      <c r="D2002" s="114" t="s">
        <v>5981</v>
      </c>
      <c r="E2002" s="114" t="s">
        <v>641</v>
      </c>
      <c r="F2002" s="114"/>
      <c r="G2002" s="114"/>
      <c r="H2002" s="114" t="s">
        <v>370</v>
      </c>
      <c r="I2002" s="114" t="s">
        <v>19</v>
      </c>
      <c r="J2002" s="114" t="s">
        <v>5982</v>
      </c>
      <c r="K2002" s="114"/>
      <c r="L2002" s="114" t="s">
        <v>20</v>
      </c>
      <c r="M2002" s="136">
        <v>-19570</v>
      </c>
      <c r="N2002" s="114" t="s">
        <v>18</v>
      </c>
      <c r="O2002" s="136">
        <v>-2442.09</v>
      </c>
      <c r="P2002" s="136">
        <v>-2442.09</v>
      </c>
      <c r="Q2002" s="114">
        <v>3.39</v>
      </c>
      <c r="R2002" s="112"/>
      <c r="S2002" s="112"/>
      <c r="T2002" s="112"/>
      <c r="U2002" s="112"/>
    </row>
    <row r="2003" spans="1:21">
      <c r="A2003" s="116">
        <v>42488</v>
      </c>
      <c r="B2003" s="114" t="s">
        <v>6013</v>
      </c>
      <c r="C2003" s="116">
        <v>42488</v>
      </c>
      <c r="D2003" s="114" t="s">
        <v>6013</v>
      </c>
      <c r="E2003" s="114" t="s">
        <v>641</v>
      </c>
      <c r="F2003" s="114"/>
      <c r="G2003" s="114"/>
      <c r="H2003" s="114" t="s">
        <v>370</v>
      </c>
      <c r="I2003" s="114" t="s">
        <v>19</v>
      </c>
      <c r="J2003" s="114" t="s">
        <v>6014</v>
      </c>
      <c r="K2003" s="114"/>
      <c r="L2003" s="114" t="s">
        <v>20</v>
      </c>
      <c r="M2003" s="136">
        <v>-17262.32</v>
      </c>
      <c r="N2003" s="114" t="s">
        <v>18</v>
      </c>
      <c r="O2003" s="136">
        <v>-2151.13</v>
      </c>
      <c r="P2003" s="136">
        <v>-2151.13</v>
      </c>
      <c r="Q2003" s="114">
        <v>0</v>
      </c>
      <c r="R2003" s="112"/>
      <c r="S2003" s="112"/>
      <c r="T2003" s="112"/>
      <c r="U2003" s="112"/>
    </row>
    <row r="2004" spans="1:21">
      <c r="A2004" s="116">
        <v>42488</v>
      </c>
      <c r="B2004" s="114" t="s">
        <v>6013</v>
      </c>
      <c r="C2004" s="116">
        <v>42488</v>
      </c>
      <c r="D2004" s="114" t="s">
        <v>6013</v>
      </c>
      <c r="E2004" s="114" t="s">
        <v>641</v>
      </c>
      <c r="F2004" s="114"/>
      <c r="G2004" s="114"/>
      <c r="H2004" s="114" t="s">
        <v>370</v>
      </c>
      <c r="I2004" s="114" t="s">
        <v>19</v>
      </c>
      <c r="J2004" s="114" t="s">
        <v>6014</v>
      </c>
      <c r="K2004" s="114" t="s">
        <v>21</v>
      </c>
      <c r="L2004" s="114"/>
      <c r="M2004" s="136">
        <v>17262.32</v>
      </c>
      <c r="N2004" s="114" t="s">
        <v>18</v>
      </c>
      <c r="O2004" s="136">
        <v>2151.13</v>
      </c>
      <c r="P2004" s="136">
        <v>2151.13</v>
      </c>
      <c r="Q2004" s="114">
        <v>0</v>
      </c>
      <c r="R2004" s="112"/>
      <c r="S2004" s="112"/>
      <c r="T2004" s="112"/>
      <c r="U2004" s="112"/>
    </row>
    <row r="2005" spans="1:21">
      <c r="A2005" s="116">
        <v>42488</v>
      </c>
      <c r="B2005" s="114" t="s">
        <v>6013</v>
      </c>
      <c r="C2005" s="116">
        <v>42488</v>
      </c>
      <c r="D2005" s="114" t="s">
        <v>6013</v>
      </c>
      <c r="E2005" s="114" t="s">
        <v>641</v>
      </c>
      <c r="F2005" s="114"/>
      <c r="G2005" s="114"/>
      <c r="H2005" s="114" t="s">
        <v>370</v>
      </c>
      <c r="I2005" s="114" t="s">
        <v>19</v>
      </c>
      <c r="J2005" s="114" t="s">
        <v>6014</v>
      </c>
      <c r="K2005" s="114"/>
      <c r="L2005" s="114" t="s">
        <v>20</v>
      </c>
      <c r="M2005" s="136">
        <v>-2325.31</v>
      </c>
      <c r="N2005" s="114" t="s">
        <v>18</v>
      </c>
      <c r="O2005" s="114">
        <v>-289.77</v>
      </c>
      <c r="P2005" s="114">
        <v>-289.77</v>
      </c>
      <c r="Q2005" s="114">
        <v>0</v>
      </c>
      <c r="R2005" s="112"/>
      <c r="S2005" s="112"/>
      <c r="T2005" s="112"/>
      <c r="U2005" s="112"/>
    </row>
    <row r="2006" spans="1:21">
      <c r="A2006" s="116">
        <v>42488</v>
      </c>
      <c r="B2006" s="114" t="s">
        <v>6013</v>
      </c>
      <c r="C2006" s="116">
        <v>42488</v>
      </c>
      <c r="D2006" s="114" t="s">
        <v>6013</v>
      </c>
      <c r="E2006" s="114" t="s">
        <v>641</v>
      </c>
      <c r="F2006" s="114"/>
      <c r="G2006" s="114"/>
      <c r="H2006" s="114" t="s">
        <v>370</v>
      </c>
      <c r="I2006" s="114" t="s">
        <v>19</v>
      </c>
      <c r="J2006" s="114" t="s">
        <v>6014</v>
      </c>
      <c r="K2006" s="114" t="s">
        <v>21</v>
      </c>
      <c r="L2006" s="114"/>
      <c r="M2006" s="136">
        <v>2325.31</v>
      </c>
      <c r="N2006" s="114" t="s">
        <v>18</v>
      </c>
      <c r="O2006" s="114">
        <v>289.77</v>
      </c>
      <c r="P2006" s="114">
        <v>289.77</v>
      </c>
      <c r="Q2006" s="114">
        <v>0</v>
      </c>
      <c r="R2006" s="112"/>
      <c r="S2006" s="113"/>
      <c r="T2006" s="113"/>
      <c r="U2006" s="112"/>
    </row>
    <row r="2007" spans="1:21">
      <c r="A2007" s="116">
        <v>42488</v>
      </c>
      <c r="B2007" s="114" t="s">
        <v>6015</v>
      </c>
      <c r="C2007" s="116">
        <v>42488</v>
      </c>
      <c r="D2007" s="114" t="s">
        <v>6015</v>
      </c>
      <c r="E2007" s="114" t="s">
        <v>641</v>
      </c>
      <c r="F2007" s="114"/>
      <c r="G2007" s="114"/>
      <c r="H2007" s="114" t="s">
        <v>370</v>
      </c>
      <c r="I2007" s="114" t="s">
        <v>19</v>
      </c>
      <c r="J2007" s="114" t="s">
        <v>6016</v>
      </c>
      <c r="K2007" s="114"/>
      <c r="L2007" s="114" t="s">
        <v>20</v>
      </c>
      <c r="M2007" s="136">
        <v>-19570</v>
      </c>
      <c r="N2007" s="114" t="s">
        <v>18</v>
      </c>
      <c r="O2007" s="136">
        <v>-2438.6999999999998</v>
      </c>
      <c r="P2007" s="136">
        <v>-2442.09</v>
      </c>
      <c r="Q2007" s="114">
        <v>3.39</v>
      </c>
      <c r="R2007" s="112"/>
      <c r="S2007" s="113"/>
      <c r="T2007" s="113"/>
      <c r="U2007" s="112"/>
    </row>
    <row r="2008" spans="1:21">
      <c r="A2008" s="116">
        <v>42488</v>
      </c>
      <c r="B2008" s="114" t="s">
        <v>6015</v>
      </c>
      <c r="C2008" s="116">
        <v>42488</v>
      </c>
      <c r="D2008" s="114" t="s">
        <v>6015</v>
      </c>
      <c r="E2008" s="114" t="s">
        <v>641</v>
      </c>
      <c r="F2008" s="114"/>
      <c r="G2008" s="114"/>
      <c r="H2008" s="114" t="s">
        <v>370</v>
      </c>
      <c r="I2008" s="114" t="s">
        <v>19</v>
      </c>
      <c r="J2008" s="114" t="s">
        <v>6016</v>
      </c>
      <c r="K2008" s="114" t="s">
        <v>21</v>
      </c>
      <c r="L2008" s="114"/>
      <c r="M2008" s="136">
        <v>19570</v>
      </c>
      <c r="N2008" s="114" t="s">
        <v>18</v>
      </c>
      <c r="O2008" s="136">
        <v>2438.6999999999998</v>
      </c>
      <c r="P2008" s="136">
        <v>2442.09</v>
      </c>
      <c r="Q2008" s="114">
        <v>-3.39</v>
      </c>
      <c r="R2008" s="112"/>
      <c r="S2008" s="113"/>
      <c r="T2008" s="113"/>
      <c r="U2008" s="112"/>
    </row>
    <row r="2009" spans="1:21">
      <c r="A2009" s="116">
        <v>42488</v>
      </c>
      <c r="B2009" s="114" t="s">
        <v>6015</v>
      </c>
      <c r="C2009" s="116">
        <v>42488</v>
      </c>
      <c r="D2009" s="114" t="s">
        <v>6015</v>
      </c>
      <c r="E2009" s="114" t="s">
        <v>641</v>
      </c>
      <c r="F2009" s="114"/>
      <c r="G2009" s="114"/>
      <c r="H2009" s="114" t="s">
        <v>370</v>
      </c>
      <c r="I2009" s="114" t="s">
        <v>19</v>
      </c>
      <c r="J2009" s="114" t="s">
        <v>6016</v>
      </c>
      <c r="K2009" s="114"/>
      <c r="L2009" s="114" t="s">
        <v>20</v>
      </c>
      <c r="M2009" s="114">
        <v>-17.63</v>
      </c>
      <c r="N2009" s="114" t="s">
        <v>18</v>
      </c>
      <c r="O2009" s="114">
        <v>-2.64</v>
      </c>
      <c r="P2009" s="114">
        <v>-2.64</v>
      </c>
      <c r="Q2009" s="114">
        <v>0.44</v>
      </c>
      <c r="R2009" s="112"/>
      <c r="S2009" s="113"/>
      <c r="T2009" s="113"/>
      <c r="U2009" s="112"/>
    </row>
    <row r="2010" spans="1:21">
      <c r="A2010" s="116">
        <v>42480</v>
      </c>
      <c r="B2010" s="114" t="s">
        <v>5976</v>
      </c>
      <c r="C2010" s="116">
        <v>42480</v>
      </c>
      <c r="D2010" s="114" t="s">
        <v>5976</v>
      </c>
      <c r="E2010" s="114" t="s">
        <v>641</v>
      </c>
      <c r="F2010" s="114"/>
      <c r="G2010" s="114"/>
      <c r="H2010" s="114" t="s">
        <v>370</v>
      </c>
      <c r="I2010" s="114" t="s">
        <v>19</v>
      </c>
      <c r="J2010" s="114" t="s">
        <v>5977</v>
      </c>
      <c r="K2010" s="114"/>
      <c r="L2010" s="114" t="s">
        <v>20</v>
      </c>
      <c r="M2010" s="136">
        <v>-19570</v>
      </c>
      <c r="N2010" s="114" t="s">
        <v>18</v>
      </c>
      <c r="O2010" s="136">
        <v>-2386.59</v>
      </c>
      <c r="P2010" s="136">
        <v>-2386.59</v>
      </c>
      <c r="Q2010" s="114">
        <v>3.59</v>
      </c>
      <c r="R2010" s="112"/>
      <c r="S2010" s="113"/>
      <c r="T2010" s="113"/>
      <c r="U2010" s="112"/>
    </row>
    <row r="2011" spans="1:21">
      <c r="A2011" s="116">
        <v>42479</v>
      </c>
      <c r="B2011" s="114" t="s">
        <v>6017</v>
      </c>
      <c r="C2011" s="116">
        <v>42479</v>
      </c>
      <c r="D2011" s="114" t="s">
        <v>6017</v>
      </c>
      <c r="E2011" s="114" t="s">
        <v>641</v>
      </c>
      <c r="F2011" s="114"/>
      <c r="G2011" s="114"/>
      <c r="H2011" s="114" t="s">
        <v>370</v>
      </c>
      <c r="I2011" s="114" t="s">
        <v>19</v>
      </c>
      <c r="J2011" s="114" t="s">
        <v>6018</v>
      </c>
      <c r="K2011" s="114"/>
      <c r="L2011" s="114" t="s">
        <v>20</v>
      </c>
      <c r="M2011" s="136">
        <v>-17591.78</v>
      </c>
      <c r="N2011" s="114" t="s">
        <v>18</v>
      </c>
      <c r="O2011" s="136">
        <v>-2136.33</v>
      </c>
      <c r="P2011" s="136">
        <v>-2136.33</v>
      </c>
      <c r="Q2011" s="114">
        <v>-0.16</v>
      </c>
      <c r="R2011" s="112"/>
      <c r="S2011" s="113"/>
      <c r="T2011" s="113"/>
      <c r="U2011" s="112"/>
    </row>
    <row r="2012" spans="1:21">
      <c r="A2012" s="116">
        <v>42479</v>
      </c>
      <c r="B2012" s="114" t="s">
        <v>6017</v>
      </c>
      <c r="C2012" s="116">
        <v>42479</v>
      </c>
      <c r="D2012" s="114" t="s">
        <v>6017</v>
      </c>
      <c r="E2012" s="114" t="s">
        <v>641</v>
      </c>
      <c r="F2012" s="114"/>
      <c r="G2012" s="114"/>
      <c r="H2012" s="114" t="s">
        <v>370</v>
      </c>
      <c r="I2012" s="114" t="s">
        <v>19</v>
      </c>
      <c r="J2012" s="114" t="s">
        <v>6018</v>
      </c>
      <c r="K2012" s="114" t="s">
        <v>21</v>
      </c>
      <c r="L2012" s="114"/>
      <c r="M2012" s="136">
        <v>17591.78</v>
      </c>
      <c r="N2012" s="114" t="s">
        <v>18</v>
      </c>
      <c r="O2012" s="136">
        <v>2136.33</v>
      </c>
      <c r="P2012" s="136">
        <v>2136.33</v>
      </c>
      <c r="Q2012" s="114">
        <v>0.16</v>
      </c>
      <c r="R2012" s="112"/>
      <c r="S2012" s="113"/>
      <c r="T2012" s="113"/>
      <c r="U2012" s="112"/>
    </row>
    <row r="2013" spans="1:21">
      <c r="A2013" s="116">
        <v>42479</v>
      </c>
      <c r="B2013" s="114" t="s">
        <v>6017</v>
      </c>
      <c r="C2013" s="116">
        <v>42479</v>
      </c>
      <c r="D2013" s="114" t="s">
        <v>6017</v>
      </c>
      <c r="E2013" s="114" t="s">
        <v>641</v>
      </c>
      <c r="F2013" s="114"/>
      <c r="G2013" s="114"/>
      <c r="H2013" s="114" t="s">
        <v>370</v>
      </c>
      <c r="I2013" s="114" t="s">
        <v>19</v>
      </c>
      <c r="J2013" s="114" t="s">
        <v>6018</v>
      </c>
      <c r="K2013" s="114"/>
      <c r="L2013" s="114" t="s">
        <v>20</v>
      </c>
      <c r="M2013" s="136">
        <v>-1995.85</v>
      </c>
      <c r="N2013" s="114" t="s">
        <v>18</v>
      </c>
      <c r="O2013" s="114">
        <v>-248.71</v>
      </c>
      <c r="P2013" s="114">
        <v>-248.71</v>
      </c>
      <c r="Q2013" s="114">
        <v>0</v>
      </c>
      <c r="R2013" s="112"/>
      <c r="S2013" s="113"/>
      <c r="T2013" s="113"/>
      <c r="U2013" s="112"/>
    </row>
    <row r="2014" spans="1:21">
      <c r="A2014" s="116">
        <v>42479</v>
      </c>
      <c r="B2014" s="114" t="s">
        <v>6017</v>
      </c>
      <c r="C2014" s="116">
        <v>42479</v>
      </c>
      <c r="D2014" s="114" t="s">
        <v>6017</v>
      </c>
      <c r="E2014" s="114" t="s">
        <v>641</v>
      </c>
      <c r="F2014" s="114"/>
      <c r="G2014" s="114"/>
      <c r="H2014" s="114" t="s">
        <v>370</v>
      </c>
      <c r="I2014" s="114" t="s">
        <v>19</v>
      </c>
      <c r="J2014" s="114" t="s">
        <v>6018</v>
      </c>
      <c r="K2014" s="114" t="s">
        <v>21</v>
      </c>
      <c r="L2014" s="114"/>
      <c r="M2014" s="136">
        <v>1995.85</v>
      </c>
      <c r="N2014" s="114" t="s">
        <v>18</v>
      </c>
      <c r="O2014" s="114">
        <v>248.71</v>
      </c>
      <c r="P2014" s="114">
        <v>248.71</v>
      </c>
      <c r="Q2014" s="114">
        <v>0</v>
      </c>
      <c r="R2014" s="112"/>
      <c r="S2014" s="113"/>
      <c r="T2014" s="113"/>
      <c r="U2014" s="112"/>
    </row>
    <row r="2015" spans="1:21">
      <c r="A2015" s="116">
        <v>42479</v>
      </c>
      <c r="B2015" s="114" t="s">
        <v>6019</v>
      </c>
      <c r="C2015" s="116">
        <v>42479</v>
      </c>
      <c r="D2015" s="114" t="s">
        <v>6019</v>
      </c>
      <c r="E2015" s="114" t="s">
        <v>641</v>
      </c>
      <c r="F2015" s="114"/>
      <c r="G2015" s="114"/>
      <c r="H2015" s="114" t="s">
        <v>370</v>
      </c>
      <c r="I2015" s="114" t="s">
        <v>19</v>
      </c>
      <c r="J2015" s="114" t="s">
        <v>6020</v>
      </c>
      <c r="K2015" s="114" t="s">
        <v>21</v>
      </c>
      <c r="L2015" s="114"/>
      <c r="M2015" s="136">
        <v>19570</v>
      </c>
      <c r="N2015" s="114" t="s">
        <v>18</v>
      </c>
      <c r="O2015" s="136">
        <v>2382.89</v>
      </c>
      <c r="P2015" s="136">
        <v>2386.59</v>
      </c>
      <c r="Q2015" s="114">
        <v>-3.59</v>
      </c>
      <c r="R2015" s="112"/>
      <c r="S2015" s="113"/>
      <c r="T2015" s="113"/>
      <c r="U2015" s="112"/>
    </row>
    <row r="2016" spans="1:21">
      <c r="A2016" s="116">
        <v>42481</v>
      </c>
      <c r="B2016" s="114" t="s">
        <v>6021</v>
      </c>
      <c r="C2016" s="116">
        <v>42481</v>
      </c>
      <c r="D2016" s="114" t="s">
        <v>6021</v>
      </c>
      <c r="E2016" s="114" t="s">
        <v>641</v>
      </c>
      <c r="F2016" s="114"/>
      <c r="G2016" s="114"/>
      <c r="H2016" s="114" t="s">
        <v>370</v>
      </c>
      <c r="I2016" s="114" t="s">
        <v>19</v>
      </c>
      <c r="J2016" s="114" t="s">
        <v>6022</v>
      </c>
      <c r="K2016" s="114" t="s">
        <v>21</v>
      </c>
      <c r="L2016" s="114"/>
      <c r="M2016" s="136">
        <v>77696.850000000006</v>
      </c>
      <c r="N2016" s="114" t="s">
        <v>18</v>
      </c>
      <c r="O2016" s="136">
        <v>11654.54</v>
      </c>
      <c r="P2016" s="136">
        <v>11656.19</v>
      </c>
      <c r="Q2016" s="136">
        <v>-1820.85</v>
      </c>
      <c r="R2016" s="112"/>
      <c r="S2016" s="113"/>
      <c r="T2016" s="113"/>
      <c r="U2016" s="112"/>
    </row>
    <row r="2017" spans="1:21">
      <c r="A2017" s="116">
        <v>42481</v>
      </c>
      <c r="B2017" s="114" t="s">
        <v>6021</v>
      </c>
      <c r="C2017" s="116">
        <v>42481</v>
      </c>
      <c r="D2017" s="114" t="s">
        <v>6021</v>
      </c>
      <c r="E2017" s="114" t="s">
        <v>641</v>
      </c>
      <c r="F2017" s="114"/>
      <c r="G2017" s="114"/>
      <c r="H2017" s="114" t="s">
        <v>370</v>
      </c>
      <c r="I2017" s="114" t="s">
        <v>19</v>
      </c>
      <c r="J2017" s="114" t="s">
        <v>6022</v>
      </c>
      <c r="K2017" s="114" t="s">
        <v>21</v>
      </c>
      <c r="L2017" s="114"/>
      <c r="M2017" s="136">
        <v>19424.21</v>
      </c>
      <c r="N2017" s="114" t="s">
        <v>18</v>
      </c>
      <c r="O2017" s="136">
        <v>2913.63</v>
      </c>
      <c r="P2017" s="136">
        <v>2919.18</v>
      </c>
      <c r="Q2017" s="114">
        <v>-460.28</v>
      </c>
      <c r="R2017" s="112"/>
      <c r="S2017" s="112"/>
      <c r="T2017" s="112"/>
      <c r="U2017" s="112"/>
    </row>
    <row r="2018" spans="1:21">
      <c r="A2018" s="116">
        <v>42481</v>
      </c>
      <c r="B2018" s="114" t="s">
        <v>6023</v>
      </c>
      <c r="C2018" s="116">
        <v>42481</v>
      </c>
      <c r="D2018" s="114" t="s">
        <v>6023</v>
      </c>
      <c r="E2018" s="114" t="s">
        <v>641</v>
      </c>
      <c r="F2018" s="114"/>
      <c r="G2018" s="114"/>
      <c r="H2018" s="114" t="s">
        <v>370</v>
      </c>
      <c r="I2018" s="114" t="s">
        <v>19</v>
      </c>
      <c r="J2018" s="114" t="s">
        <v>6024</v>
      </c>
      <c r="K2018" s="114"/>
      <c r="L2018" s="114" t="s">
        <v>20</v>
      </c>
      <c r="M2018" s="136">
        <v>-19390</v>
      </c>
      <c r="N2018" s="114" t="s">
        <v>18</v>
      </c>
      <c r="O2018" s="136">
        <v>-2908.91</v>
      </c>
      <c r="P2018" s="136">
        <v>-2908.92</v>
      </c>
      <c r="Q2018" s="114">
        <v>454.41</v>
      </c>
      <c r="R2018" s="112"/>
      <c r="S2018" s="113"/>
      <c r="T2018" s="113"/>
      <c r="U2018" s="113"/>
    </row>
    <row r="2019" spans="1:21">
      <c r="A2019" s="116">
        <v>42486</v>
      </c>
      <c r="B2019" s="114" t="s">
        <v>5971</v>
      </c>
      <c r="C2019" s="116">
        <v>42486</v>
      </c>
      <c r="D2019" s="114" t="s">
        <v>5971</v>
      </c>
      <c r="E2019" s="114" t="s">
        <v>641</v>
      </c>
      <c r="F2019" s="114"/>
      <c r="G2019" s="114"/>
      <c r="H2019" s="114" t="s">
        <v>370</v>
      </c>
      <c r="I2019" s="114" t="s">
        <v>19</v>
      </c>
      <c r="J2019" s="114" t="s">
        <v>5972</v>
      </c>
      <c r="K2019" s="114"/>
      <c r="L2019" s="114" t="s">
        <v>20</v>
      </c>
      <c r="M2019" s="136">
        <v>-19570</v>
      </c>
      <c r="N2019" s="114" t="s">
        <v>18</v>
      </c>
      <c r="O2019" s="136">
        <v>-2430.9899999999998</v>
      </c>
      <c r="P2019" s="136">
        <v>-2430.9899999999998</v>
      </c>
      <c r="Q2019" s="114">
        <v>-7.71</v>
      </c>
      <c r="R2019" s="112"/>
      <c r="S2019" s="113"/>
      <c r="T2019" s="113"/>
      <c r="U2019" s="113"/>
    </row>
    <row r="2020" spans="1:21">
      <c r="A2020" s="116">
        <v>42485</v>
      </c>
      <c r="B2020" s="114" t="s">
        <v>6025</v>
      </c>
      <c r="C2020" s="116">
        <v>42485</v>
      </c>
      <c r="D2020" s="114" t="s">
        <v>6025</v>
      </c>
      <c r="E2020" s="114" t="s">
        <v>641</v>
      </c>
      <c r="F2020" s="114"/>
      <c r="G2020" s="114"/>
      <c r="H2020" s="114" t="s">
        <v>370</v>
      </c>
      <c r="I2020" s="114" t="s">
        <v>19</v>
      </c>
      <c r="J2020" s="114" t="s">
        <v>6026</v>
      </c>
      <c r="K2020" s="114"/>
      <c r="L2020" s="114" t="s">
        <v>20</v>
      </c>
      <c r="M2020" s="136">
        <v>-19570</v>
      </c>
      <c r="N2020" s="114" t="s">
        <v>18</v>
      </c>
      <c r="O2020" s="136">
        <v>-2434.87</v>
      </c>
      <c r="P2020" s="136">
        <v>-2430.9899999999998</v>
      </c>
      <c r="Q2020" s="114">
        <v>-7.71</v>
      </c>
      <c r="R2020" s="112"/>
      <c r="S2020" s="112"/>
      <c r="T2020" s="112"/>
      <c r="U2020" s="112"/>
    </row>
    <row r="2021" spans="1:21">
      <c r="A2021" s="116">
        <v>42485</v>
      </c>
      <c r="B2021" s="114" t="s">
        <v>6025</v>
      </c>
      <c r="C2021" s="116">
        <v>42485</v>
      </c>
      <c r="D2021" s="114" t="s">
        <v>6025</v>
      </c>
      <c r="E2021" s="114" t="s">
        <v>641</v>
      </c>
      <c r="F2021" s="114"/>
      <c r="G2021" s="114"/>
      <c r="H2021" s="114" t="s">
        <v>370</v>
      </c>
      <c r="I2021" s="114" t="s">
        <v>19</v>
      </c>
      <c r="J2021" s="114" t="s">
        <v>6026</v>
      </c>
      <c r="K2021" s="114" t="s">
        <v>21</v>
      </c>
      <c r="L2021" s="114"/>
      <c r="M2021" s="136">
        <v>19570</v>
      </c>
      <c r="N2021" s="114" t="s">
        <v>18</v>
      </c>
      <c r="O2021" s="136">
        <v>2434.87</v>
      </c>
      <c r="P2021" s="136">
        <v>2430.9899999999998</v>
      </c>
      <c r="Q2021" s="114">
        <v>7.71</v>
      </c>
      <c r="R2021" s="112"/>
      <c r="S2021" s="113"/>
      <c r="T2021" s="113"/>
      <c r="U2021" s="112"/>
    </row>
    <row r="2022" spans="1:21">
      <c r="A2022" s="116">
        <v>42485</v>
      </c>
      <c r="B2022" s="114" t="s">
        <v>6025</v>
      </c>
      <c r="C2022" s="116">
        <v>42485</v>
      </c>
      <c r="D2022" s="114" t="s">
        <v>6025</v>
      </c>
      <c r="E2022" s="114" t="s">
        <v>641</v>
      </c>
      <c r="F2022" s="114"/>
      <c r="G2022" s="114"/>
      <c r="H2022" s="114" t="s">
        <v>370</v>
      </c>
      <c r="I2022" s="114" t="s">
        <v>19</v>
      </c>
      <c r="J2022" s="114" t="s">
        <v>6026</v>
      </c>
      <c r="K2022" s="114"/>
      <c r="L2022" s="114" t="s">
        <v>20</v>
      </c>
      <c r="M2022" s="114">
        <v>-17.63</v>
      </c>
      <c r="N2022" s="114" t="s">
        <v>18</v>
      </c>
      <c r="O2022" s="114">
        <v>-6.07</v>
      </c>
      <c r="P2022" s="114">
        <v>-6.07</v>
      </c>
      <c r="Q2022" s="114">
        <v>3.87</v>
      </c>
      <c r="R2022" s="112"/>
      <c r="S2022" s="113"/>
      <c r="T2022" s="113"/>
      <c r="U2022" s="112"/>
    </row>
    <row r="2023" spans="1:21">
      <c r="A2023" s="116">
        <v>42485</v>
      </c>
      <c r="B2023" s="114" t="s">
        <v>6027</v>
      </c>
      <c r="C2023" s="116">
        <v>42485</v>
      </c>
      <c r="D2023" s="114" t="s">
        <v>6027</v>
      </c>
      <c r="E2023" s="114" t="s">
        <v>641</v>
      </c>
      <c r="F2023" s="114"/>
      <c r="G2023" s="114"/>
      <c r="H2023" s="114" t="s">
        <v>370</v>
      </c>
      <c r="I2023" s="114" t="s">
        <v>19</v>
      </c>
      <c r="J2023" s="114" t="s">
        <v>6028</v>
      </c>
      <c r="K2023" s="114"/>
      <c r="L2023" s="114" t="s">
        <v>20</v>
      </c>
      <c r="M2023" s="136">
        <v>-17279.95</v>
      </c>
      <c r="N2023" s="114" t="s">
        <v>18</v>
      </c>
      <c r="O2023" s="136">
        <v>-2153.33</v>
      </c>
      <c r="P2023" s="136">
        <v>-2153.33</v>
      </c>
      <c r="Q2023" s="114">
        <v>0</v>
      </c>
      <c r="R2023" s="112"/>
      <c r="S2023" s="113"/>
      <c r="T2023" s="113"/>
      <c r="U2023" s="112"/>
    </row>
    <row r="2024" spans="1:21">
      <c r="A2024" s="116">
        <v>42485</v>
      </c>
      <c r="B2024" s="114" t="s">
        <v>6027</v>
      </c>
      <c r="C2024" s="116">
        <v>42485</v>
      </c>
      <c r="D2024" s="114" t="s">
        <v>6027</v>
      </c>
      <c r="E2024" s="114" t="s">
        <v>641</v>
      </c>
      <c r="F2024" s="114"/>
      <c r="G2024" s="114"/>
      <c r="H2024" s="114" t="s">
        <v>370</v>
      </c>
      <c r="I2024" s="114" t="s">
        <v>19</v>
      </c>
      <c r="J2024" s="114" t="s">
        <v>6028</v>
      </c>
      <c r="K2024" s="114" t="s">
        <v>21</v>
      </c>
      <c r="L2024" s="114"/>
      <c r="M2024" s="136">
        <v>17279.95</v>
      </c>
      <c r="N2024" s="114" t="s">
        <v>18</v>
      </c>
      <c r="O2024" s="136">
        <v>2153.33</v>
      </c>
      <c r="P2024" s="136">
        <v>2153.33</v>
      </c>
      <c r="Q2024" s="114">
        <v>0</v>
      </c>
      <c r="R2024" s="112"/>
      <c r="S2024" s="112"/>
      <c r="T2024" s="112"/>
      <c r="U2024" s="112"/>
    </row>
    <row r="2025" spans="1:21">
      <c r="A2025" s="116">
        <v>42485</v>
      </c>
      <c r="B2025" s="114" t="s">
        <v>6027</v>
      </c>
      <c r="C2025" s="116">
        <v>42485</v>
      </c>
      <c r="D2025" s="114" t="s">
        <v>6027</v>
      </c>
      <c r="E2025" s="114" t="s">
        <v>641</v>
      </c>
      <c r="F2025" s="114"/>
      <c r="G2025" s="114"/>
      <c r="H2025" s="114" t="s">
        <v>370</v>
      </c>
      <c r="I2025" s="114" t="s">
        <v>19</v>
      </c>
      <c r="J2025" s="114" t="s">
        <v>6028</v>
      </c>
      <c r="K2025" s="114"/>
      <c r="L2025" s="114" t="s">
        <v>20</v>
      </c>
      <c r="M2025" s="136">
        <v>-2307.6799999999998</v>
      </c>
      <c r="N2025" s="114" t="s">
        <v>18</v>
      </c>
      <c r="O2025" s="114">
        <v>-287.57</v>
      </c>
      <c r="P2025" s="114">
        <v>-287.57</v>
      </c>
      <c r="Q2025" s="114">
        <v>0</v>
      </c>
      <c r="R2025" s="112"/>
      <c r="S2025" s="113"/>
      <c r="T2025" s="113"/>
      <c r="U2025" s="112"/>
    </row>
    <row r="2026" spans="1:21">
      <c r="A2026" s="116">
        <v>42485</v>
      </c>
      <c r="B2026" s="114" t="s">
        <v>6027</v>
      </c>
      <c r="C2026" s="116">
        <v>42485</v>
      </c>
      <c r="D2026" s="114" t="s">
        <v>6027</v>
      </c>
      <c r="E2026" s="114" t="s">
        <v>641</v>
      </c>
      <c r="F2026" s="114"/>
      <c r="G2026" s="114"/>
      <c r="H2026" s="114" t="s">
        <v>370</v>
      </c>
      <c r="I2026" s="114" t="s">
        <v>19</v>
      </c>
      <c r="J2026" s="114" t="s">
        <v>6028</v>
      </c>
      <c r="K2026" s="114" t="s">
        <v>21</v>
      </c>
      <c r="L2026" s="114"/>
      <c r="M2026" s="136">
        <v>2307.6799999999998</v>
      </c>
      <c r="N2026" s="114" t="s">
        <v>18</v>
      </c>
      <c r="O2026" s="114">
        <v>287.57</v>
      </c>
      <c r="P2026" s="114">
        <v>287.57</v>
      </c>
      <c r="Q2026" s="114">
        <v>0</v>
      </c>
      <c r="R2026" s="112"/>
      <c r="S2026" s="113"/>
      <c r="T2026" s="113"/>
      <c r="U2026" s="112"/>
    </row>
    <row r="2027" spans="1:21">
      <c r="A2027" s="116">
        <v>42481</v>
      </c>
      <c r="B2027" s="114" t="s">
        <v>6029</v>
      </c>
      <c r="C2027" s="116">
        <v>42481</v>
      </c>
      <c r="D2027" s="114" t="s">
        <v>6029</v>
      </c>
      <c r="E2027" s="114" t="s">
        <v>641</v>
      </c>
      <c r="F2027" s="114"/>
      <c r="G2027" s="114"/>
      <c r="H2027" s="114" t="s">
        <v>370</v>
      </c>
      <c r="I2027" s="114" t="s">
        <v>19</v>
      </c>
      <c r="J2027" s="114" t="s">
        <v>6030</v>
      </c>
      <c r="K2027" s="114"/>
      <c r="L2027" s="114" t="s">
        <v>20</v>
      </c>
      <c r="M2027" s="136">
        <v>-19570</v>
      </c>
      <c r="N2027" s="114" t="s">
        <v>18</v>
      </c>
      <c r="O2027" s="136">
        <v>-2440.3000000000002</v>
      </c>
      <c r="P2027" s="136">
        <v>-2442.09</v>
      </c>
      <c r="Q2027" s="114">
        <v>3.22</v>
      </c>
      <c r="R2027" s="112"/>
      <c r="S2027" s="113"/>
      <c r="T2027" s="113"/>
      <c r="U2027" s="112"/>
    </row>
    <row r="2028" spans="1:21">
      <c r="A2028" s="116">
        <v>42481</v>
      </c>
      <c r="B2028" s="114" t="s">
        <v>6029</v>
      </c>
      <c r="C2028" s="116">
        <v>42481</v>
      </c>
      <c r="D2028" s="114" t="s">
        <v>6029</v>
      </c>
      <c r="E2028" s="114" t="s">
        <v>641</v>
      </c>
      <c r="F2028" s="114"/>
      <c r="G2028" s="114"/>
      <c r="H2028" s="114" t="s">
        <v>370</v>
      </c>
      <c r="I2028" s="114" t="s">
        <v>19</v>
      </c>
      <c r="J2028" s="114" t="s">
        <v>6030</v>
      </c>
      <c r="K2028" s="114" t="s">
        <v>21</v>
      </c>
      <c r="L2028" s="114"/>
      <c r="M2028" s="136">
        <v>19570</v>
      </c>
      <c r="N2028" s="114" t="s">
        <v>18</v>
      </c>
      <c r="O2028" s="136">
        <v>2440.3000000000002</v>
      </c>
      <c r="P2028" s="136">
        <v>2442.09</v>
      </c>
      <c r="Q2028" s="114">
        <v>-3.22</v>
      </c>
      <c r="R2028" s="112"/>
      <c r="S2028" s="113"/>
      <c r="T2028" s="113"/>
      <c r="U2028" s="112"/>
    </row>
    <row r="2029" spans="1:21">
      <c r="A2029" s="116">
        <v>42481</v>
      </c>
      <c r="B2029" s="114" t="s">
        <v>5958</v>
      </c>
      <c r="C2029" s="116">
        <v>42481</v>
      </c>
      <c r="D2029" s="114" t="s">
        <v>5958</v>
      </c>
      <c r="E2029" s="114" t="s">
        <v>641</v>
      </c>
      <c r="F2029" s="114"/>
      <c r="G2029" s="114"/>
      <c r="H2029" s="114" t="s">
        <v>370</v>
      </c>
      <c r="I2029" s="114" t="s">
        <v>19</v>
      </c>
      <c r="J2029" s="114" t="s">
        <v>5959</v>
      </c>
      <c r="K2029" s="114"/>
      <c r="L2029" s="114" t="s">
        <v>20</v>
      </c>
      <c r="M2029" s="136">
        <v>-19570</v>
      </c>
      <c r="N2029" s="114" t="s">
        <v>18</v>
      </c>
      <c r="O2029" s="136">
        <v>-2442.09</v>
      </c>
      <c r="P2029" s="136">
        <v>-2442.09</v>
      </c>
      <c r="Q2029" s="114">
        <v>3.22</v>
      </c>
      <c r="R2029" s="112"/>
      <c r="S2029" s="113"/>
      <c r="T2029" s="113"/>
      <c r="U2029" s="112"/>
    </row>
    <row r="2030" spans="1:21">
      <c r="A2030" s="116">
        <v>42481</v>
      </c>
      <c r="B2030" s="114" t="s">
        <v>6023</v>
      </c>
      <c r="C2030" s="116">
        <v>42481</v>
      </c>
      <c r="D2030" s="114" t="s">
        <v>6023</v>
      </c>
      <c r="E2030" s="114" t="s">
        <v>641</v>
      </c>
      <c r="F2030" s="114"/>
      <c r="G2030" s="114"/>
      <c r="H2030" s="114" t="s">
        <v>370</v>
      </c>
      <c r="I2030" s="114" t="s">
        <v>19</v>
      </c>
      <c r="J2030" s="114" t="s">
        <v>6024</v>
      </c>
      <c r="K2030" s="114"/>
      <c r="L2030" s="114" t="s">
        <v>20</v>
      </c>
      <c r="M2030" s="136">
        <v>-19424.21</v>
      </c>
      <c r="N2030" s="114" t="s">
        <v>18</v>
      </c>
      <c r="O2030" s="136">
        <v>-2919.18</v>
      </c>
      <c r="P2030" s="136">
        <v>-2919.18</v>
      </c>
      <c r="Q2030" s="114">
        <v>460.28</v>
      </c>
      <c r="R2030" s="112"/>
      <c r="S2030" s="113"/>
      <c r="T2030" s="113"/>
      <c r="U2030" s="112"/>
    </row>
    <row r="2031" spans="1:21">
      <c r="A2031" s="116">
        <v>42481</v>
      </c>
      <c r="B2031" s="114" t="s">
        <v>6023</v>
      </c>
      <c r="C2031" s="116">
        <v>42481</v>
      </c>
      <c r="D2031" s="114" t="s">
        <v>6023</v>
      </c>
      <c r="E2031" s="114" t="s">
        <v>641</v>
      </c>
      <c r="F2031" s="114"/>
      <c r="G2031" s="114"/>
      <c r="H2031" s="114" t="s">
        <v>370</v>
      </c>
      <c r="I2031" s="114" t="s">
        <v>19</v>
      </c>
      <c r="J2031" s="114" t="s">
        <v>6024</v>
      </c>
      <c r="K2031" s="114" t="s">
        <v>21</v>
      </c>
      <c r="L2031" s="114"/>
      <c r="M2031" s="136">
        <v>19424.21</v>
      </c>
      <c r="N2031" s="114" t="s">
        <v>18</v>
      </c>
      <c r="O2031" s="136">
        <v>2919.18</v>
      </c>
      <c r="P2031" s="136">
        <v>2919.18</v>
      </c>
      <c r="Q2031" s="114">
        <v>-460.28</v>
      </c>
      <c r="R2031" s="112"/>
      <c r="S2031" s="113"/>
      <c r="T2031" s="113"/>
      <c r="U2031" s="112"/>
    </row>
    <row r="2032" spans="1:21">
      <c r="A2032" s="116">
        <v>42481</v>
      </c>
      <c r="B2032" s="114" t="s">
        <v>6023</v>
      </c>
      <c r="C2032" s="116">
        <v>42481</v>
      </c>
      <c r="D2032" s="114" t="s">
        <v>6023</v>
      </c>
      <c r="E2032" s="114" t="s">
        <v>641</v>
      </c>
      <c r="F2032" s="114"/>
      <c r="G2032" s="114"/>
      <c r="H2032" s="114" t="s">
        <v>370</v>
      </c>
      <c r="I2032" s="114" t="s">
        <v>19</v>
      </c>
      <c r="J2032" s="114" t="s">
        <v>6024</v>
      </c>
      <c r="K2032" s="114"/>
      <c r="L2032" s="114" t="s">
        <v>20</v>
      </c>
      <c r="M2032" s="114">
        <v>-25.79</v>
      </c>
      <c r="N2032" s="114" t="s">
        <v>18</v>
      </c>
      <c r="O2032" s="114">
        <v>-3.87</v>
      </c>
      <c r="P2032" s="114">
        <v>-3.87</v>
      </c>
      <c r="Q2032" s="114">
        <v>0.61</v>
      </c>
      <c r="R2032" s="112"/>
      <c r="S2032" s="113"/>
      <c r="T2032" s="113"/>
      <c r="U2032" s="112"/>
    </row>
    <row r="2033" spans="1:21">
      <c r="A2033" s="116">
        <v>42481</v>
      </c>
      <c r="B2033" s="114" t="s">
        <v>6023</v>
      </c>
      <c r="C2033" s="116">
        <v>42481</v>
      </c>
      <c r="D2033" s="114" t="s">
        <v>6023</v>
      </c>
      <c r="E2033" s="114" t="s">
        <v>641</v>
      </c>
      <c r="F2033" s="114"/>
      <c r="G2033" s="114"/>
      <c r="H2033" s="114" t="s">
        <v>370</v>
      </c>
      <c r="I2033" s="114" t="s">
        <v>19</v>
      </c>
      <c r="J2033" s="114" t="s">
        <v>6024</v>
      </c>
      <c r="K2033" s="114" t="s">
        <v>21</v>
      </c>
      <c r="L2033" s="114"/>
      <c r="M2033" s="114">
        <v>25.79</v>
      </c>
      <c r="N2033" s="114" t="s">
        <v>18</v>
      </c>
      <c r="O2033" s="114">
        <v>3.87</v>
      </c>
      <c r="P2033" s="114">
        <v>3.87</v>
      </c>
      <c r="Q2033" s="114">
        <v>-0.72</v>
      </c>
      <c r="R2033" s="112"/>
      <c r="S2033" s="113"/>
      <c r="T2033" s="113"/>
      <c r="U2033" s="112"/>
    </row>
    <row r="2034" spans="1:21">
      <c r="A2034" s="116">
        <v>42481</v>
      </c>
      <c r="B2034" s="114" t="s">
        <v>6023</v>
      </c>
      <c r="C2034" s="116">
        <v>42481</v>
      </c>
      <c r="D2034" s="114" t="s">
        <v>6023</v>
      </c>
      <c r="E2034" s="114" t="s">
        <v>641</v>
      </c>
      <c r="F2034" s="114"/>
      <c r="G2034" s="114"/>
      <c r="H2034" s="114" t="s">
        <v>370</v>
      </c>
      <c r="I2034" s="114" t="s">
        <v>19</v>
      </c>
      <c r="J2034" s="114" t="s">
        <v>6024</v>
      </c>
      <c r="K2034" s="114"/>
      <c r="L2034" s="114" t="s">
        <v>20</v>
      </c>
      <c r="M2034" s="136">
        <v>-19550</v>
      </c>
      <c r="N2034" s="114" t="s">
        <v>18</v>
      </c>
      <c r="O2034" s="136">
        <v>-2932.92</v>
      </c>
      <c r="P2034" s="136">
        <v>-2932.92</v>
      </c>
      <c r="Q2034" s="114">
        <v>458.16</v>
      </c>
      <c r="R2034" s="112"/>
      <c r="S2034" s="113"/>
      <c r="T2034" s="113"/>
      <c r="U2034" s="112"/>
    </row>
    <row r="2035" spans="1:21">
      <c r="A2035" s="116">
        <v>42481</v>
      </c>
      <c r="B2035" s="114" t="s">
        <v>6023</v>
      </c>
      <c r="C2035" s="116">
        <v>42481</v>
      </c>
      <c r="D2035" s="114" t="s">
        <v>6023</v>
      </c>
      <c r="E2035" s="114" t="s">
        <v>641</v>
      </c>
      <c r="F2035" s="114"/>
      <c r="G2035" s="114"/>
      <c r="H2035" s="114" t="s">
        <v>370</v>
      </c>
      <c r="I2035" s="114" t="s">
        <v>19</v>
      </c>
      <c r="J2035" s="114" t="s">
        <v>6024</v>
      </c>
      <c r="K2035" s="114" t="s">
        <v>21</v>
      </c>
      <c r="L2035" s="114"/>
      <c r="M2035" s="136">
        <v>19550</v>
      </c>
      <c r="N2035" s="114" t="s">
        <v>18</v>
      </c>
      <c r="O2035" s="136">
        <v>2932.92</v>
      </c>
      <c r="P2035" s="136">
        <v>2932.92</v>
      </c>
      <c r="Q2035" s="114">
        <v>-458.16</v>
      </c>
      <c r="R2035" s="112"/>
      <c r="S2035" s="113"/>
      <c r="T2035" s="113"/>
      <c r="U2035" s="112"/>
    </row>
    <row r="2036" spans="1:21">
      <c r="A2036" s="116">
        <v>42481</v>
      </c>
      <c r="B2036" s="114" t="s">
        <v>6023</v>
      </c>
      <c r="C2036" s="116">
        <v>42481</v>
      </c>
      <c r="D2036" s="114" t="s">
        <v>6023</v>
      </c>
      <c r="E2036" s="114" t="s">
        <v>641</v>
      </c>
      <c r="F2036" s="114"/>
      <c r="G2036" s="114"/>
      <c r="H2036" s="114" t="s">
        <v>370</v>
      </c>
      <c r="I2036" s="114" t="s">
        <v>19</v>
      </c>
      <c r="J2036" s="114" t="s">
        <v>6024</v>
      </c>
      <c r="K2036" s="114"/>
      <c r="L2036" s="114" t="s">
        <v>20</v>
      </c>
      <c r="M2036" s="136">
        <v>-19230</v>
      </c>
      <c r="N2036" s="114" t="s">
        <v>18</v>
      </c>
      <c r="O2036" s="136">
        <v>-2884.91</v>
      </c>
      <c r="P2036" s="136">
        <v>-2884.91</v>
      </c>
      <c r="Q2036" s="114">
        <v>450.66</v>
      </c>
      <c r="R2036" s="112"/>
      <c r="S2036" s="113"/>
      <c r="T2036" s="113"/>
      <c r="U2036" s="112"/>
    </row>
    <row r="2037" spans="1:21">
      <c r="A2037" s="116">
        <v>42481</v>
      </c>
      <c r="B2037" s="114" t="s">
        <v>6023</v>
      </c>
      <c r="C2037" s="116">
        <v>42481</v>
      </c>
      <c r="D2037" s="114" t="s">
        <v>6023</v>
      </c>
      <c r="E2037" s="114" t="s">
        <v>641</v>
      </c>
      <c r="F2037" s="114"/>
      <c r="G2037" s="114"/>
      <c r="H2037" s="114" t="s">
        <v>370</v>
      </c>
      <c r="I2037" s="114" t="s">
        <v>19</v>
      </c>
      <c r="J2037" s="114" t="s">
        <v>6024</v>
      </c>
      <c r="K2037" s="114" t="s">
        <v>21</v>
      </c>
      <c r="L2037" s="114"/>
      <c r="M2037" s="136">
        <v>19230</v>
      </c>
      <c r="N2037" s="114" t="s">
        <v>18</v>
      </c>
      <c r="O2037" s="136">
        <v>2884.91</v>
      </c>
      <c r="P2037" s="136">
        <v>2884.91</v>
      </c>
      <c r="Q2037" s="114">
        <v>-450.66</v>
      </c>
      <c r="R2037" s="112"/>
      <c r="S2037" s="113"/>
      <c r="T2037" s="113"/>
      <c r="U2037" s="112"/>
    </row>
    <row r="2038" spans="1:21">
      <c r="A2038" s="116">
        <v>42481</v>
      </c>
      <c r="B2038" s="114" t="s">
        <v>6023</v>
      </c>
      <c r="C2038" s="116">
        <v>42481</v>
      </c>
      <c r="D2038" s="114" t="s">
        <v>6023</v>
      </c>
      <c r="E2038" s="114" t="s">
        <v>641</v>
      </c>
      <c r="F2038" s="114"/>
      <c r="G2038" s="114"/>
      <c r="H2038" s="114" t="s">
        <v>370</v>
      </c>
      <c r="I2038" s="114" t="s">
        <v>19</v>
      </c>
      <c r="J2038" s="114" t="s">
        <v>6024</v>
      </c>
      <c r="K2038" s="114" t="s">
        <v>21</v>
      </c>
      <c r="L2038" s="114"/>
      <c r="M2038" s="136">
        <v>19390</v>
      </c>
      <c r="N2038" s="114" t="s">
        <v>18</v>
      </c>
      <c r="O2038" s="136">
        <v>2908.91</v>
      </c>
      <c r="P2038" s="136">
        <v>2908.92</v>
      </c>
      <c r="Q2038" s="114">
        <v>-454.4</v>
      </c>
      <c r="R2038" s="112"/>
      <c r="S2038" s="112"/>
      <c r="T2038" s="112"/>
      <c r="U2038" s="112"/>
    </row>
    <row r="2039" spans="1:21">
      <c r="A2039" s="116">
        <v>42481</v>
      </c>
      <c r="B2039" s="114" t="s">
        <v>6023</v>
      </c>
      <c r="C2039" s="116">
        <v>42481</v>
      </c>
      <c r="D2039" s="114" t="s">
        <v>6023</v>
      </c>
      <c r="E2039" s="114" t="s">
        <v>641</v>
      </c>
      <c r="F2039" s="114"/>
      <c r="G2039" s="114"/>
      <c r="H2039" s="114" t="s">
        <v>370</v>
      </c>
      <c r="I2039" s="114" t="s">
        <v>19</v>
      </c>
      <c r="J2039" s="114" t="s">
        <v>6024</v>
      </c>
      <c r="K2039" s="114"/>
      <c r="L2039" s="114" t="s">
        <v>20</v>
      </c>
      <c r="M2039" s="136">
        <v>-19440</v>
      </c>
      <c r="N2039" s="114" t="s">
        <v>18</v>
      </c>
      <c r="O2039" s="136">
        <v>-2916.41</v>
      </c>
      <c r="P2039" s="136">
        <v>-2916.32</v>
      </c>
      <c r="Q2039" s="114">
        <v>455.49</v>
      </c>
      <c r="R2039" s="112"/>
      <c r="S2039" s="112"/>
      <c r="T2039" s="112"/>
      <c r="U2039" s="112"/>
    </row>
    <row r="2040" spans="1:21">
      <c r="A2040" s="116">
        <v>42481</v>
      </c>
      <c r="B2040" s="114" t="s">
        <v>6023</v>
      </c>
      <c r="C2040" s="116">
        <v>42481</v>
      </c>
      <c r="D2040" s="114" t="s">
        <v>6023</v>
      </c>
      <c r="E2040" s="114" t="s">
        <v>641</v>
      </c>
      <c r="F2040" s="114"/>
      <c r="G2040" s="114"/>
      <c r="H2040" s="114" t="s">
        <v>370</v>
      </c>
      <c r="I2040" s="114" t="s">
        <v>19</v>
      </c>
      <c r="J2040" s="114" t="s">
        <v>6024</v>
      </c>
      <c r="K2040" s="114" t="s">
        <v>21</v>
      </c>
      <c r="L2040" s="114"/>
      <c r="M2040" s="136">
        <v>19440</v>
      </c>
      <c r="N2040" s="114" t="s">
        <v>18</v>
      </c>
      <c r="O2040" s="136">
        <v>2916.41</v>
      </c>
      <c r="P2040" s="136">
        <v>2916.32</v>
      </c>
      <c r="Q2040" s="114">
        <v>-455.49</v>
      </c>
      <c r="R2040" s="112"/>
      <c r="S2040" s="112"/>
      <c r="T2040" s="112"/>
      <c r="U2040" s="112"/>
    </row>
    <row r="2041" spans="1:21">
      <c r="A2041" s="116">
        <v>42481</v>
      </c>
      <c r="B2041" s="114" t="s">
        <v>6023</v>
      </c>
      <c r="C2041" s="116">
        <v>42481</v>
      </c>
      <c r="D2041" s="114" t="s">
        <v>6023</v>
      </c>
      <c r="E2041" s="114" t="s">
        <v>641</v>
      </c>
      <c r="F2041" s="114"/>
      <c r="G2041" s="114"/>
      <c r="H2041" s="114" t="s">
        <v>370</v>
      </c>
      <c r="I2041" s="114" t="s">
        <v>19</v>
      </c>
      <c r="J2041" s="114" t="s">
        <v>6024</v>
      </c>
      <c r="K2041" s="114" t="s">
        <v>21</v>
      </c>
      <c r="L2041" s="114"/>
      <c r="M2041" s="114">
        <v>61.06</v>
      </c>
      <c r="N2041" s="114" t="s">
        <v>18</v>
      </c>
      <c r="O2041" s="114">
        <v>9.25</v>
      </c>
      <c r="P2041" s="114">
        <v>9.25</v>
      </c>
      <c r="Q2041" s="114">
        <v>-1.43</v>
      </c>
      <c r="R2041" s="112"/>
      <c r="S2041" s="112"/>
      <c r="T2041" s="112"/>
      <c r="U2041" s="112"/>
    </row>
    <row r="2042" spans="1:21">
      <c r="A2042" s="116">
        <v>42481</v>
      </c>
      <c r="B2042" s="114" t="s">
        <v>6023</v>
      </c>
      <c r="C2042" s="116">
        <v>42481</v>
      </c>
      <c r="D2042" s="114" t="s">
        <v>6023</v>
      </c>
      <c r="E2042" s="114" t="s">
        <v>641</v>
      </c>
      <c r="F2042" s="114"/>
      <c r="G2042" s="114"/>
      <c r="H2042" s="114" t="s">
        <v>370</v>
      </c>
      <c r="I2042" s="114" t="s">
        <v>19</v>
      </c>
      <c r="J2042" s="114" t="s">
        <v>6024</v>
      </c>
      <c r="K2042" s="114"/>
      <c r="L2042" s="114" t="s">
        <v>20</v>
      </c>
      <c r="M2042" s="114">
        <v>-61.06</v>
      </c>
      <c r="N2042" s="114" t="s">
        <v>18</v>
      </c>
      <c r="O2042" s="114">
        <v>-9.25</v>
      </c>
      <c r="P2042" s="114">
        <v>-9.25</v>
      </c>
      <c r="Q2042" s="114">
        <v>1.52</v>
      </c>
      <c r="R2042" s="112"/>
      <c r="S2042" s="112"/>
      <c r="T2042" s="112"/>
      <c r="U2042" s="112"/>
    </row>
    <row r="2043" spans="1:21">
      <c r="A2043" s="116">
        <v>42481</v>
      </c>
      <c r="B2043" s="114" t="s">
        <v>6031</v>
      </c>
      <c r="C2043" s="116">
        <v>42481</v>
      </c>
      <c r="D2043" s="114" t="s">
        <v>6031</v>
      </c>
      <c r="E2043" s="114" t="s">
        <v>641</v>
      </c>
      <c r="F2043" s="114"/>
      <c r="G2043" s="114"/>
      <c r="H2043" s="114" t="s">
        <v>370</v>
      </c>
      <c r="I2043" s="114" t="s">
        <v>19</v>
      </c>
      <c r="J2043" s="114" t="s">
        <v>6032</v>
      </c>
      <c r="K2043" s="114"/>
      <c r="L2043" s="114" t="s">
        <v>20</v>
      </c>
      <c r="M2043" s="136">
        <v>-17605.21</v>
      </c>
      <c r="N2043" s="114" t="s">
        <v>18</v>
      </c>
      <c r="O2043" s="136">
        <v>-2195.46</v>
      </c>
      <c r="P2043" s="136">
        <v>-2195.46</v>
      </c>
      <c r="Q2043" s="114">
        <v>1.43</v>
      </c>
      <c r="R2043" s="112"/>
      <c r="S2043" s="112"/>
      <c r="T2043" s="112"/>
      <c r="U2043" s="112"/>
    </row>
    <row r="2044" spans="1:21">
      <c r="A2044" s="116">
        <v>42481</v>
      </c>
      <c r="B2044" s="114" t="s">
        <v>6031</v>
      </c>
      <c r="C2044" s="116">
        <v>42481</v>
      </c>
      <c r="D2044" s="114" t="s">
        <v>6031</v>
      </c>
      <c r="E2044" s="114" t="s">
        <v>641</v>
      </c>
      <c r="F2044" s="114"/>
      <c r="G2044" s="114"/>
      <c r="H2044" s="114" t="s">
        <v>370</v>
      </c>
      <c r="I2044" s="114" t="s">
        <v>19</v>
      </c>
      <c r="J2044" s="114" t="s">
        <v>6032</v>
      </c>
      <c r="K2044" s="114" t="s">
        <v>21</v>
      </c>
      <c r="L2044" s="114"/>
      <c r="M2044" s="136">
        <v>17605.21</v>
      </c>
      <c r="N2044" s="114" t="s">
        <v>18</v>
      </c>
      <c r="O2044" s="136">
        <v>2195.46</v>
      </c>
      <c r="P2044" s="136">
        <v>2195.46</v>
      </c>
      <c r="Q2044" s="114">
        <v>-1.43</v>
      </c>
      <c r="R2044" s="112"/>
      <c r="S2044" s="112"/>
      <c r="T2044" s="112"/>
      <c r="U2044" s="112"/>
    </row>
    <row r="2045" spans="1:21">
      <c r="A2045" s="116">
        <v>42481</v>
      </c>
      <c r="B2045" s="114" t="s">
        <v>6031</v>
      </c>
      <c r="C2045" s="116">
        <v>42481</v>
      </c>
      <c r="D2045" s="114" t="s">
        <v>6031</v>
      </c>
      <c r="E2045" s="114" t="s">
        <v>641</v>
      </c>
      <c r="F2045" s="114"/>
      <c r="G2045" s="114"/>
      <c r="H2045" s="114" t="s">
        <v>370</v>
      </c>
      <c r="I2045" s="114" t="s">
        <v>19</v>
      </c>
      <c r="J2045" s="114" t="s">
        <v>6032</v>
      </c>
      <c r="K2045" s="114"/>
      <c r="L2045" s="114" t="s">
        <v>20</v>
      </c>
      <c r="M2045" s="136">
        <v>-1982.42</v>
      </c>
      <c r="N2045" s="114" t="s">
        <v>18</v>
      </c>
      <c r="O2045" s="114">
        <v>-247.04</v>
      </c>
      <c r="P2045" s="114">
        <v>-247.04</v>
      </c>
      <c r="Q2045" s="114">
        <v>0</v>
      </c>
      <c r="R2045" s="112"/>
      <c r="S2045" s="113"/>
      <c r="T2045" s="113"/>
      <c r="U2045" s="113"/>
    </row>
    <row r="2046" spans="1:21">
      <c r="A2046" s="116">
        <v>42481</v>
      </c>
      <c r="B2046" s="114" t="s">
        <v>6031</v>
      </c>
      <c r="C2046" s="116">
        <v>42481</v>
      </c>
      <c r="D2046" s="114" t="s">
        <v>6031</v>
      </c>
      <c r="E2046" s="114" t="s">
        <v>641</v>
      </c>
      <c r="F2046" s="114"/>
      <c r="G2046" s="114"/>
      <c r="H2046" s="114" t="s">
        <v>370</v>
      </c>
      <c r="I2046" s="114" t="s">
        <v>19</v>
      </c>
      <c r="J2046" s="114" t="s">
        <v>6032</v>
      </c>
      <c r="K2046" s="114" t="s">
        <v>21</v>
      </c>
      <c r="L2046" s="114"/>
      <c r="M2046" s="136">
        <v>1982.42</v>
      </c>
      <c r="N2046" s="114" t="s">
        <v>18</v>
      </c>
      <c r="O2046" s="114">
        <v>247.04</v>
      </c>
      <c r="P2046" s="114">
        <v>247.04</v>
      </c>
      <c r="Q2046" s="114">
        <v>0</v>
      </c>
      <c r="R2046" s="112"/>
      <c r="S2046" s="112"/>
      <c r="T2046" s="112"/>
      <c r="U2046" s="112"/>
    </row>
    <row r="2047" spans="1:21">
      <c r="A2047" s="116">
        <v>42481</v>
      </c>
      <c r="B2047" s="114" t="s">
        <v>6029</v>
      </c>
      <c r="C2047" s="116">
        <v>42481</v>
      </c>
      <c r="D2047" s="114" t="s">
        <v>6029</v>
      </c>
      <c r="E2047" s="114" t="s">
        <v>641</v>
      </c>
      <c r="F2047" s="114"/>
      <c r="G2047" s="114"/>
      <c r="H2047" s="114" t="s">
        <v>370</v>
      </c>
      <c r="I2047" s="114" t="s">
        <v>19</v>
      </c>
      <c r="J2047" s="114" t="s">
        <v>6030</v>
      </c>
      <c r="K2047" s="114"/>
      <c r="L2047" s="114" t="s">
        <v>20</v>
      </c>
      <c r="M2047" s="114">
        <v>-17.63</v>
      </c>
      <c r="N2047" s="114" t="s">
        <v>18</v>
      </c>
      <c r="O2047" s="114">
        <v>-0.41</v>
      </c>
      <c r="P2047" s="114">
        <v>-0.41</v>
      </c>
      <c r="Q2047" s="114">
        <v>-1.79</v>
      </c>
      <c r="R2047" s="112"/>
      <c r="S2047" s="112"/>
      <c r="T2047" s="112"/>
      <c r="U2047" s="112"/>
    </row>
    <row r="2048" spans="1:21">
      <c r="A2048" s="116">
        <v>42485</v>
      </c>
      <c r="B2048" s="114" t="s">
        <v>5963</v>
      </c>
      <c r="C2048" s="116">
        <v>42485</v>
      </c>
      <c r="D2048" s="114" t="s">
        <v>5963</v>
      </c>
      <c r="E2048" s="114" t="s">
        <v>641</v>
      </c>
      <c r="F2048" s="114"/>
      <c r="G2048" s="114"/>
      <c r="H2048" s="114" t="s">
        <v>370</v>
      </c>
      <c r="I2048" s="114" t="s">
        <v>19</v>
      </c>
      <c r="J2048" s="114" t="s">
        <v>5964</v>
      </c>
      <c r="K2048" s="114"/>
      <c r="L2048" s="114" t="s">
        <v>20</v>
      </c>
      <c r="M2048" s="136">
        <v>-19570</v>
      </c>
      <c r="N2048" s="114" t="s">
        <v>18</v>
      </c>
      <c r="O2048" s="136">
        <v>-2442.09</v>
      </c>
      <c r="P2048" s="136">
        <v>-2442.09</v>
      </c>
      <c r="Q2048" s="114">
        <v>3.4</v>
      </c>
      <c r="R2048" s="112"/>
      <c r="S2048" s="113"/>
      <c r="T2048" s="113"/>
      <c r="U2048" s="112"/>
    </row>
    <row r="2049" spans="1:21">
      <c r="A2049" s="116">
        <v>42482</v>
      </c>
      <c r="B2049" s="114" t="s">
        <v>6033</v>
      </c>
      <c r="C2049" s="116">
        <v>42482</v>
      </c>
      <c r="D2049" s="114" t="s">
        <v>6033</v>
      </c>
      <c r="E2049" s="114" t="s">
        <v>641</v>
      </c>
      <c r="F2049" s="114"/>
      <c r="G2049" s="114"/>
      <c r="H2049" s="114" t="s">
        <v>370</v>
      </c>
      <c r="I2049" s="114" t="s">
        <v>19</v>
      </c>
      <c r="J2049" s="114" t="s">
        <v>6034</v>
      </c>
      <c r="K2049" s="114"/>
      <c r="L2049" s="114" t="s">
        <v>20</v>
      </c>
      <c r="M2049" s="114">
        <v>-17.63</v>
      </c>
      <c r="N2049" s="114" t="s">
        <v>18</v>
      </c>
      <c r="O2049" s="114">
        <v>-2.64</v>
      </c>
      <c r="P2049" s="114">
        <v>-2.64</v>
      </c>
      <c r="Q2049" s="114">
        <v>0.44</v>
      </c>
      <c r="R2049" s="112"/>
      <c r="S2049" s="113"/>
      <c r="T2049" s="113"/>
      <c r="U2049" s="112"/>
    </row>
    <row r="2050" spans="1:21">
      <c r="A2050" s="116">
        <v>42482</v>
      </c>
      <c r="B2050" s="114" t="s">
        <v>6035</v>
      </c>
      <c r="C2050" s="116">
        <v>42482</v>
      </c>
      <c r="D2050" s="114" t="s">
        <v>6035</v>
      </c>
      <c r="E2050" s="114" t="s">
        <v>641</v>
      </c>
      <c r="F2050" s="114"/>
      <c r="G2050" s="114"/>
      <c r="H2050" s="114" t="s">
        <v>370</v>
      </c>
      <c r="I2050" s="114" t="s">
        <v>19</v>
      </c>
      <c r="J2050" s="114" t="s">
        <v>6036</v>
      </c>
      <c r="K2050" s="114"/>
      <c r="L2050" s="114" t="s">
        <v>20</v>
      </c>
      <c r="M2050" s="136">
        <v>-17447.580000000002</v>
      </c>
      <c r="N2050" s="114" t="s">
        <v>18</v>
      </c>
      <c r="O2050" s="136">
        <v>-2174.21</v>
      </c>
      <c r="P2050" s="136">
        <v>-2174.21</v>
      </c>
      <c r="Q2050" s="114">
        <v>0</v>
      </c>
      <c r="R2050" s="112"/>
      <c r="S2050" s="113"/>
      <c r="T2050" s="113"/>
      <c r="U2050" s="112"/>
    </row>
    <row r="2051" spans="1:21">
      <c r="A2051" s="116">
        <v>42482</v>
      </c>
      <c r="B2051" s="114" t="s">
        <v>6035</v>
      </c>
      <c r="C2051" s="116">
        <v>42482</v>
      </c>
      <c r="D2051" s="114" t="s">
        <v>6035</v>
      </c>
      <c r="E2051" s="114" t="s">
        <v>641</v>
      </c>
      <c r="F2051" s="114"/>
      <c r="G2051" s="114"/>
      <c r="H2051" s="114" t="s">
        <v>370</v>
      </c>
      <c r="I2051" s="114" t="s">
        <v>19</v>
      </c>
      <c r="J2051" s="114" t="s">
        <v>6036</v>
      </c>
      <c r="K2051" s="114" t="s">
        <v>21</v>
      </c>
      <c r="L2051" s="114"/>
      <c r="M2051" s="136">
        <v>17447.580000000002</v>
      </c>
      <c r="N2051" s="114" t="s">
        <v>18</v>
      </c>
      <c r="O2051" s="136">
        <v>2174.21</v>
      </c>
      <c r="P2051" s="136">
        <v>2174.21</v>
      </c>
      <c r="Q2051" s="114">
        <v>0</v>
      </c>
      <c r="R2051" s="112"/>
      <c r="S2051" s="113"/>
      <c r="T2051" s="112"/>
      <c r="U2051" s="112"/>
    </row>
    <row r="2052" spans="1:21">
      <c r="A2052" s="116">
        <v>42482</v>
      </c>
      <c r="B2052" s="114" t="s">
        <v>6035</v>
      </c>
      <c r="C2052" s="116">
        <v>42482</v>
      </c>
      <c r="D2052" s="114" t="s">
        <v>6035</v>
      </c>
      <c r="E2052" s="114" t="s">
        <v>641</v>
      </c>
      <c r="F2052" s="114"/>
      <c r="G2052" s="114"/>
      <c r="H2052" s="114" t="s">
        <v>370</v>
      </c>
      <c r="I2052" s="114" t="s">
        <v>19</v>
      </c>
      <c r="J2052" s="114" t="s">
        <v>6036</v>
      </c>
      <c r="K2052" s="114"/>
      <c r="L2052" s="114" t="s">
        <v>20</v>
      </c>
      <c r="M2052" s="136">
        <v>-2140.0500000000002</v>
      </c>
      <c r="N2052" s="114" t="s">
        <v>18</v>
      </c>
      <c r="O2052" s="114">
        <v>-266.68</v>
      </c>
      <c r="P2052" s="114">
        <v>-266.68</v>
      </c>
      <c r="Q2052" s="114">
        <v>0</v>
      </c>
      <c r="R2052" s="112"/>
      <c r="S2052" s="113"/>
      <c r="T2052" s="113"/>
      <c r="U2052" s="112"/>
    </row>
    <row r="2053" spans="1:21">
      <c r="A2053" s="116">
        <v>42482</v>
      </c>
      <c r="B2053" s="114" t="s">
        <v>6035</v>
      </c>
      <c r="C2053" s="116">
        <v>42482</v>
      </c>
      <c r="D2053" s="114" t="s">
        <v>6035</v>
      </c>
      <c r="E2053" s="114" t="s">
        <v>641</v>
      </c>
      <c r="F2053" s="114"/>
      <c r="G2053" s="114"/>
      <c r="H2053" s="114" t="s">
        <v>370</v>
      </c>
      <c r="I2053" s="114" t="s">
        <v>19</v>
      </c>
      <c r="J2053" s="114" t="s">
        <v>6036</v>
      </c>
      <c r="K2053" s="114" t="s">
        <v>21</v>
      </c>
      <c r="L2053" s="114"/>
      <c r="M2053" s="136">
        <v>2140.0500000000002</v>
      </c>
      <c r="N2053" s="114" t="s">
        <v>18</v>
      </c>
      <c r="O2053" s="114">
        <v>266.68</v>
      </c>
      <c r="P2053" s="114">
        <v>266.68</v>
      </c>
      <c r="Q2053" s="114">
        <v>0</v>
      </c>
      <c r="R2053" s="112"/>
      <c r="S2053" s="113"/>
      <c r="T2053" s="113"/>
      <c r="U2053" s="112"/>
    </row>
    <row r="2054" spans="1:21">
      <c r="A2054" s="116">
        <v>42474</v>
      </c>
      <c r="B2054" s="114" t="s">
        <v>6037</v>
      </c>
      <c r="C2054" s="116">
        <v>42474</v>
      </c>
      <c r="D2054" s="114" t="s">
        <v>6037</v>
      </c>
      <c r="E2054" s="114" t="s">
        <v>641</v>
      </c>
      <c r="F2054" s="114"/>
      <c r="G2054" s="114"/>
      <c r="H2054" s="114" t="s">
        <v>370</v>
      </c>
      <c r="I2054" s="114" t="s">
        <v>19</v>
      </c>
      <c r="J2054" s="114" t="s">
        <v>6038</v>
      </c>
      <c r="K2054" s="114"/>
      <c r="L2054" s="114" t="s">
        <v>20</v>
      </c>
      <c r="M2054" s="136">
        <v>-10225.4</v>
      </c>
      <c r="N2054" s="114" t="s">
        <v>18</v>
      </c>
      <c r="O2054" s="136">
        <v>-1032.8</v>
      </c>
      <c r="P2054" s="136">
        <v>-1032.8</v>
      </c>
      <c r="Q2054" s="114">
        <v>-208.02</v>
      </c>
      <c r="R2054" s="112"/>
      <c r="S2054" s="113"/>
      <c r="T2054" s="113"/>
      <c r="U2054" s="112"/>
    </row>
    <row r="2055" spans="1:21">
      <c r="A2055" s="116">
        <v>42474</v>
      </c>
      <c r="B2055" s="114" t="s">
        <v>6037</v>
      </c>
      <c r="C2055" s="116">
        <v>42474</v>
      </c>
      <c r="D2055" s="114" t="s">
        <v>6037</v>
      </c>
      <c r="E2055" s="114" t="s">
        <v>641</v>
      </c>
      <c r="F2055" s="114"/>
      <c r="G2055" s="114"/>
      <c r="H2055" s="114" t="s">
        <v>370</v>
      </c>
      <c r="I2055" s="114" t="s">
        <v>19</v>
      </c>
      <c r="J2055" s="114" t="s">
        <v>6038</v>
      </c>
      <c r="K2055" s="114" t="s">
        <v>21</v>
      </c>
      <c r="L2055" s="114"/>
      <c r="M2055" s="136">
        <v>10225.4</v>
      </c>
      <c r="N2055" s="114" t="s">
        <v>18</v>
      </c>
      <c r="O2055" s="136">
        <v>1032.8</v>
      </c>
      <c r="P2055" s="136">
        <v>1032.8</v>
      </c>
      <c r="Q2055" s="114">
        <v>208.02</v>
      </c>
      <c r="R2055" s="112"/>
      <c r="S2055" s="113"/>
      <c r="T2055" s="113"/>
      <c r="U2055" s="113"/>
    </row>
    <row r="2056" spans="1:21">
      <c r="A2056" s="116">
        <v>42474</v>
      </c>
      <c r="B2056" s="114" t="s">
        <v>6037</v>
      </c>
      <c r="C2056" s="116">
        <v>42474</v>
      </c>
      <c r="D2056" s="114" t="s">
        <v>6037</v>
      </c>
      <c r="E2056" s="114" t="s">
        <v>641</v>
      </c>
      <c r="F2056" s="114"/>
      <c r="G2056" s="114"/>
      <c r="H2056" s="114" t="s">
        <v>370</v>
      </c>
      <c r="I2056" s="114" t="s">
        <v>19</v>
      </c>
      <c r="J2056" s="114" t="s">
        <v>6038</v>
      </c>
      <c r="K2056" s="114"/>
      <c r="L2056" s="114" t="s">
        <v>20</v>
      </c>
      <c r="M2056" s="136">
        <v>-9362.23</v>
      </c>
      <c r="N2056" s="114" t="s">
        <v>18</v>
      </c>
      <c r="O2056" s="136">
        <v>-1136.08</v>
      </c>
      <c r="P2056" s="136">
        <v>-1136.07</v>
      </c>
      <c r="Q2056" s="114">
        <v>-0.01</v>
      </c>
      <c r="R2056" s="112"/>
      <c r="S2056" s="113"/>
      <c r="T2056" s="113"/>
      <c r="U2056" s="113"/>
    </row>
    <row r="2057" spans="1:21">
      <c r="A2057" s="116">
        <v>42474</v>
      </c>
      <c r="B2057" s="114" t="s">
        <v>6037</v>
      </c>
      <c r="C2057" s="116">
        <v>42474</v>
      </c>
      <c r="D2057" s="114" t="s">
        <v>6037</v>
      </c>
      <c r="E2057" s="114" t="s">
        <v>641</v>
      </c>
      <c r="F2057" s="114"/>
      <c r="G2057" s="114"/>
      <c r="H2057" s="114" t="s">
        <v>370</v>
      </c>
      <c r="I2057" s="114" t="s">
        <v>19</v>
      </c>
      <c r="J2057" s="114" t="s">
        <v>6038</v>
      </c>
      <c r="K2057" s="114" t="s">
        <v>21</v>
      </c>
      <c r="L2057" s="114"/>
      <c r="M2057" s="136">
        <v>9362.23</v>
      </c>
      <c r="N2057" s="114" t="s">
        <v>18</v>
      </c>
      <c r="O2057" s="136">
        <v>1136.08</v>
      </c>
      <c r="P2057" s="136">
        <v>1136.07</v>
      </c>
      <c r="Q2057" s="114">
        <v>0</v>
      </c>
      <c r="R2057" s="112"/>
      <c r="S2057" s="112"/>
      <c r="T2057" s="112"/>
      <c r="U2057" s="112"/>
    </row>
    <row r="2058" spans="1:21">
      <c r="A2058" s="116">
        <v>42474</v>
      </c>
      <c r="B2058" s="114" t="s">
        <v>6039</v>
      </c>
      <c r="C2058" s="116">
        <v>42474</v>
      </c>
      <c r="D2058" s="114" t="s">
        <v>6039</v>
      </c>
      <c r="E2058" s="114" t="s">
        <v>641</v>
      </c>
      <c r="F2058" s="114"/>
      <c r="G2058" s="114"/>
      <c r="H2058" s="114" t="s">
        <v>370</v>
      </c>
      <c r="I2058" s="114" t="s">
        <v>19</v>
      </c>
      <c r="J2058" s="114" t="s">
        <v>6040</v>
      </c>
      <c r="K2058" s="114"/>
      <c r="L2058" s="114" t="s">
        <v>20</v>
      </c>
      <c r="M2058" s="136">
        <v>-19570</v>
      </c>
      <c r="N2058" s="114" t="s">
        <v>18</v>
      </c>
      <c r="O2058" s="136">
        <v>-2166.92</v>
      </c>
      <c r="P2058" s="136">
        <v>-2164.58</v>
      </c>
      <c r="Q2058" s="114">
        <v>-210.17</v>
      </c>
      <c r="R2058" s="112"/>
      <c r="S2058" s="113"/>
      <c r="T2058" s="113"/>
      <c r="U2058" s="113"/>
    </row>
    <row r="2059" spans="1:21">
      <c r="A2059" s="116">
        <v>42479</v>
      </c>
      <c r="B2059" s="114" t="s">
        <v>6019</v>
      </c>
      <c r="C2059" s="116">
        <v>42479</v>
      </c>
      <c r="D2059" s="114" t="s">
        <v>6019</v>
      </c>
      <c r="E2059" s="114" t="s">
        <v>641</v>
      </c>
      <c r="F2059" s="114"/>
      <c r="G2059" s="114"/>
      <c r="H2059" s="114" t="s">
        <v>370</v>
      </c>
      <c r="I2059" s="114" t="s">
        <v>19</v>
      </c>
      <c r="J2059" s="114" t="s">
        <v>6020</v>
      </c>
      <c r="K2059" s="114"/>
      <c r="L2059" s="114" t="s">
        <v>20</v>
      </c>
      <c r="M2059" s="114">
        <v>-17.63</v>
      </c>
      <c r="N2059" s="114" t="s">
        <v>18</v>
      </c>
      <c r="O2059" s="114">
        <v>-2.64</v>
      </c>
      <c r="P2059" s="114">
        <v>-2.64</v>
      </c>
      <c r="Q2059" s="114">
        <v>0.44</v>
      </c>
      <c r="R2059" s="112"/>
      <c r="S2059" s="113"/>
      <c r="T2059" s="113"/>
      <c r="U2059" s="113"/>
    </row>
    <row r="2060" spans="1:21">
      <c r="A2060" s="116">
        <v>42475</v>
      </c>
      <c r="B2060" s="114" t="s">
        <v>6009</v>
      </c>
      <c r="C2060" s="116">
        <v>42475</v>
      </c>
      <c r="D2060" s="114" t="s">
        <v>6009</v>
      </c>
      <c r="E2060" s="114" t="s">
        <v>641</v>
      </c>
      <c r="F2060" s="114"/>
      <c r="G2060" s="114"/>
      <c r="H2060" s="114" t="s">
        <v>370</v>
      </c>
      <c r="I2060" s="114" t="s">
        <v>19</v>
      </c>
      <c r="J2060" s="114" t="s">
        <v>6010</v>
      </c>
      <c r="K2060" s="114"/>
      <c r="L2060" s="114" t="s">
        <v>20</v>
      </c>
      <c r="M2060" s="136">
        <v>-19570</v>
      </c>
      <c r="N2060" s="114" t="s">
        <v>18</v>
      </c>
      <c r="O2060" s="136">
        <v>-2164.58</v>
      </c>
      <c r="P2060" s="136">
        <v>-2164.58</v>
      </c>
      <c r="Q2060" s="114">
        <v>-210.17</v>
      </c>
      <c r="R2060" s="112"/>
      <c r="S2060" s="112"/>
      <c r="T2060" s="112"/>
      <c r="U2060" s="112"/>
    </row>
    <row r="2061" spans="1:21" hidden="1">
      <c r="A2061" s="116">
        <v>42475</v>
      </c>
      <c r="B2061" s="114" t="s">
        <v>4863</v>
      </c>
      <c r="C2061" s="116">
        <v>42490</v>
      </c>
      <c r="D2061" s="114" t="s">
        <v>4864</v>
      </c>
      <c r="E2061" s="114" t="s">
        <v>641</v>
      </c>
      <c r="F2061" s="114"/>
      <c r="G2061" s="114"/>
      <c r="H2061" s="114" t="s">
        <v>370</v>
      </c>
      <c r="I2061" s="114" t="s">
        <v>17</v>
      </c>
      <c r="J2061" s="114" t="s">
        <v>4865</v>
      </c>
      <c r="K2061" s="114"/>
      <c r="L2061" s="114" t="s">
        <v>20</v>
      </c>
      <c r="M2061" s="136">
        <v>-11662.49</v>
      </c>
      <c r="N2061" s="114" t="s">
        <v>18</v>
      </c>
      <c r="O2061" s="136">
        <v>-1415.38</v>
      </c>
      <c r="P2061" s="136">
        <v>-1415.38</v>
      </c>
      <c r="Q2061" s="114">
        <v>0.16</v>
      </c>
      <c r="R2061" s="112"/>
      <c r="S2061" s="113"/>
      <c r="T2061" s="113"/>
      <c r="U2061" s="113"/>
    </row>
    <row r="2062" spans="1:21">
      <c r="A2062" s="116">
        <v>42479</v>
      </c>
      <c r="B2062" s="114" t="s">
        <v>6019</v>
      </c>
      <c r="C2062" s="116">
        <v>42479</v>
      </c>
      <c r="D2062" s="114" t="s">
        <v>6019</v>
      </c>
      <c r="E2062" s="114" t="s">
        <v>641</v>
      </c>
      <c r="F2062" s="114"/>
      <c r="G2062" s="114"/>
      <c r="H2062" s="114" t="s">
        <v>370</v>
      </c>
      <c r="I2062" s="114" t="s">
        <v>19</v>
      </c>
      <c r="J2062" s="114" t="s">
        <v>6020</v>
      </c>
      <c r="K2062" s="114"/>
      <c r="L2062" s="114" t="s">
        <v>20</v>
      </c>
      <c r="M2062" s="136">
        <v>-19570</v>
      </c>
      <c r="N2062" s="114" t="s">
        <v>18</v>
      </c>
      <c r="O2062" s="136">
        <v>-2382.89</v>
      </c>
      <c r="P2062" s="136">
        <v>-2386.59</v>
      </c>
      <c r="Q2062" s="114">
        <v>3.59</v>
      </c>
      <c r="R2062" s="112"/>
      <c r="S2062" s="113"/>
      <c r="T2062" s="113"/>
      <c r="U2062" s="113"/>
    </row>
    <row r="2063" spans="1:21">
      <c r="A2063" s="116">
        <v>42482</v>
      </c>
      <c r="B2063" s="114" t="s">
        <v>6033</v>
      </c>
      <c r="C2063" s="116">
        <v>42482</v>
      </c>
      <c r="D2063" s="114" t="s">
        <v>6033</v>
      </c>
      <c r="E2063" s="114" t="s">
        <v>641</v>
      </c>
      <c r="F2063" s="114"/>
      <c r="G2063" s="114"/>
      <c r="H2063" s="114" t="s">
        <v>370</v>
      </c>
      <c r="I2063" s="114" t="s">
        <v>19</v>
      </c>
      <c r="J2063" s="114" t="s">
        <v>6034</v>
      </c>
      <c r="K2063" s="114"/>
      <c r="L2063" s="114" t="s">
        <v>20</v>
      </c>
      <c r="M2063" s="136">
        <v>-19570</v>
      </c>
      <c r="N2063" s="114" t="s">
        <v>18</v>
      </c>
      <c r="O2063" s="136">
        <v>-2438.69</v>
      </c>
      <c r="P2063" s="136">
        <v>-2442.09</v>
      </c>
      <c r="Q2063" s="114">
        <v>3.4</v>
      </c>
      <c r="R2063" s="112"/>
      <c r="S2063" s="112"/>
      <c r="T2063" s="112"/>
      <c r="U2063" s="112"/>
    </row>
    <row r="2064" spans="1:21">
      <c r="A2064" s="116">
        <v>42482</v>
      </c>
      <c r="B2064" s="114" t="s">
        <v>6033</v>
      </c>
      <c r="C2064" s="116">
        <v>42482</v>
      </c>
      <c r="D2064" s="114" t="s">
        <v>6033</v>
      </c>
      <c r="E2064" s="114" t="s">
        <v>641</v>
      </c>
      <c r="F2064" s="114"/>
      <c r="G2064" s="114"/>
      <c r="H2064" s="114" t="s">
        <v>370</v>
      </c>
      <c r="I2064" s="114" t="s">
        <v>19</v>
      </c>
      <c r="J2064" s="114" t="s">
        <v>6034</v>
      </c>
      <c r="K2064" s="114" t="s">
        <v>21</v>
      </c>
      <c r="L2064" s="114"/>
      <c r="M2064" s="136">
        <v>19570</v>
      </c>
      <c r="N2064" s="114" t="s">
        <v>18</v>
      </c>
      <c r="O2064" s="136">
        <v>2438.69</v>
      </c>
      <c r="P2064" s="136">
        <v>2442.09</v>
      </c>
      <c r="Q2064" s="114">
        <v>-3.4</v>
      </c>
      <c r="R2064" s="112"/>
      <c r="S2064" s="113"/>
      <c r="T2064" s="113"/>
      <c r="U2064" s="112"/>
    </row>
    <row r="2065" spans="1:21">
      <c r="A2065" s="116">
        <v>42475</v>
      </c>
      <c r="B2065" s="114" t="s">
        <v>6041</v>
      </c>
      <c r="C2065" s="116">
        <v>42475</v>
      </c>
      <c r="D2065" s="114" t="s">
        <v>6041</v>
      </c>
      <c r="E2065" s="114" t="s">
        <v>641</v>
      </c>
      <c r="F2065" s="114"/>
      <c r="G2065" s="114"/>
      <c r="H2065" s="114" t="s">
        <v>370</v>
      </c>
      <c r="I2065" s="114" t="s">
        <v>19</v>
      </c>
      <c r="J2065" s="114" t="s">
        <v>6042</v>
      </c>
      <c r="K2065" s="114"/>
      <c r="L2065" s="114" t="s">
        <v>20</v>
      </c>
      <c r="M2065" s="136">
        <v>-11665.99</v>
      </c>
      <c r="N2065" s="114" t="s">
        <v>18</v>
      </c>
      <c r="O2065" s="136">
        <v>-1415.8</v>
      </c>
      <c r="P2065" s="136">
        <v>-1415.8</v>
      </c>
      <c r="Q2065" s="114">
        <v>0.16</v>
      </c>
      <c r="R2065" s="112"/>
      <c r="S2065" s="113"/>
      <c r="T2065" s="113"/>
      <c r="U2065" s="112"/>
    </row>
    <row r="2066" spans="1:21">
      <c r="A2066" s="116">
        <v>42475</v>
      </c>
      <c r="B2066" s="114" t="s">
        <v>6041</v>
      </c>
      <c r="C2066" s="116">
        <v>42475</v>
      </c>
      <c r="D2066" s="114" t="s">
        <v>6041</v>
      </c>
      <c r="E2066" s="114" t="s">
        <v>641</v>
      </c>
      <c r="F2066" s="114"/>
      <c r="G2066" s="114"/>
      <c r="H2066" s="114" t="s">
        <v>370</v>
      </c>
      <c r="I2066" s="114" t="s">
        <v>19</v>
      </c>
      <c r="J2066" s="114" t="s">
        <v>6042</v>
      </c>
      <c r="K2066" s="114" t="s">
        <v>21</v>
      </c>
      <c r="L2066" s="114"/>
      <c r="M2066" s="136">
        <v>11665.99</v>
      </c>
      <c r="N2066" s="114" t="s">
        <v>18</v>
      </c>
      <c r="O2066" s="136">
        <v>1415.8</v>
      </c>
      <c r="P2066" s="136">
        <v>1415.8</v>
      </c>
      <c r="Q2066" s="114">
        <v>-0.16</v>
      </c>
      <c r="R2066" s="112"/>
      <c r="S2066" s="113"/>
      <c r="T2066" s="113"/>
      <c r="U2066" s="112"/>
    </row>
    <row r="2067" spans="1:21">
      <c r="A2067" s="116">
        <v>42475</v>
      </c>
      <c r="B2067" s="114" t="s">
        <v>6043</v>
      </c>
      <c r="C2067" s="116">
        <v>42475</v>
      </c>
      <c r="D2067" s="114" t="s">
        <v>6043</v>
      </c>
      <c r="E2067" s="114" t="s">
        <v>641</v>
      </c>
      <c r="F2067" s="114"/>
      <c r="G2067" s="114"/>
      <c r="H2067" s="114" t="s">
        <v>370</v>
      </c>
      <c r="I2067" s="114" t="s">
        <v>19</v>
      </c>
      <c r="J2067" s="114" t="s">
        <v>6042</v>
      </c>
      <c r="K2067" s="114"/>
      <c r="L2067" s="114" t="s">
        <v>20</v>
      </c>
      <c r="M2067" s="114">
        <v>-3.5</v>
      </c>
      <c r="N2067" s="114" t="s">
        <v>18</v>
      </c>
      <c r="O2067" s="114">
        <v>-0.42</v>
      </c>
      <c r="P2067" s="114">
        <v>-0.42</v>
      </c>
      <c r="Q2067" s="114">
        <v>0</v>
      </c>
      <c r="R2067" s="112"/>
      <c r="S2067" s="113"/>
      <c r="T2067" s="113"/>
      <c r="U2067" s="112"/>
    </row>
    <row r="2068" spans="1:21">
      <c r="A2068" s="116">
        <v>42467</v>
      </c>
      <c r="B2068" s="114" t="s">
        <v>6001</v>
      </c>
      <c r="C2068" s="116">
        <v>42467</v>
      </c>
      <c r="D2068" s="114" t="s">
        <v>6001</v>
      </c>
      <c r="E2068" s="114" t="s">
        <v>641</v>
      </c>
      <c r="F2068" s="114"/>
      <c r="G2068" s="114"/>
      <c r="H2068" s="114" t="s">
        <v>370</v>
      </c>
      <c r="I2068" s="114" t="s">
        <v>19</v>
      </c>
      <c r="J2068" s="114" t="s">
        <v>6002</v>
      </c>
      <c r="K2068" s="114"/>
      <c r="L2068" s="114" t="s">
        <v>20</v>
      </c>
      <c r="M2068" s="136">
        <v>-19570</v>
      </c>
      <c r="N2068" s="114" t="s">
        <v>18</v>
      </c>
      <c r="O2068" s="136">
        <v>-2875</v>
      </c>
      <c r="P2068" s="136">
        <v>-2875</v>
      </c>
      <c r="Q2068" s="114">
        <v>379.21</v>
      </c>
      <c r="R2068" s="112"/>
      <c r="S2068" s="113"/>
      <c r="T2068" s="113"/>
      <c r="U2068" s="112"/>
    </row>
    <row r="2069" spans="1:21">
      <c r="A2069" s="116">
        <v>42467</v>
      </c>
      <c r="B2069" s="114" t="s">
        <v>6044</v>
      </c>
      <c r="C2069" s="116">
        <v>42467</v>
      </c>
      <c r="D2069" s="114" t="s">
        <v>6044</v>
      </c>
      <c r="E2069" s="114" t="s">
        <v>641</v>
      </c>
      <c r="F2069" s="114"/>
      <c r="G2069" s="114"/>
      <c r="H2069" s="114" t="s">
        <v>370</v>
      </c>
      <c r="I2069" s="114" t="s">
        <v>19</v>
      </c>
      <c r="J2069" s="114" t="s">
        <v>6045</v>
      </c>
      <c r="K2069" s="114"/>
      <c r="L2069" s="114" t="s">
        <v>20</v>
      </c>
      <c r="M2069" s="136">
        <v>-1109.78</v>
      </c>
      <c r="N2069" s="114" t="s">
        <v>18</v>
      </c>
      <c r="O2069" s="114">
        <v>-107.67</v>
      </c>
      <c r="P2069" s="114">
        <v>-107.67</v>
      </c>
      <c r="Q2069" s="114">
        <v>-27</v>
      </c>
      <c r="R2069" s="112"/>
      <c r="S2069" s="113"/>
      <c r="T2069" s="113"/>
      <c r="U2069" s="112"/>
    </row>
    <row r="2070" spans="1:21">
      <c r="A2070" s="116">
        <v>42467</v>
      </c>
      <c r="B2070" s="114" t="s">
        <v>6044</v>
      </c>
      <c r="C2070" s="116">
        <v>42467</v>
      </c>
      <c r="D2070" s="114" t="s">
        <v>6044</v>
      </c>
      <c r="E2070" s="114" t="s">
        <v>641</v>
      </c>
      <c r="F2070" s="114"/>
      <c r="G2070" s="114"/>
      <c r="H2070" s="114" t="s">
        <v>370</v>
      </c>
      <c r="I2070" s="114" t="s">
        <v>19</v>
      </c>
      <c r="J2070" s="114" t="s">
        <v>6045</v>
      </c>
      <c r="K2070" s="114" t="s">
        <v>21</v>
      </c>
      <c r="L2070" s="114"/>
      <c r="M2070" s="136">
        <v>1109.78</v>
      </c>
      <c r="N2070" s="114" t="s">
        <v>18</v>
      </c>
      <c r="O2070" s="114">
        <v>107.67</v>
      </c>
      <c r="P2070" s="114">
        <v>107.67</v>
      </c>
      <c r="Q2070" s="114">
        <v>27</v>
      </c>
      <c r="R2070" s="112"/>
      <c r="S2070" s="113"/>
      <c r="T2070" s="113"/>
      <c r="U2070" s="112"/>
    </row>
    <row r="2071" spans="1:21">
      <c r="A2071" s="116">
        <v>42467</v>
      </c>
      <c r="B2071" s="114" t="s">
        <v>6046</v>
      </c>
      <c r="C2071" s="116">
        <v>42467</v>
      </c>
      <c r="D2071" s="114" t="s">
        <v>6046</v>
      </c>
      <c r="E2071" s="114" t="s">
        <v>641</v>
      </c>
      <c r="F2071" s="114"/>
      <c r="G2071" s="114"/>
      <c r="H2071" s="114" t="s">
        <v>370</v>
      </c>
      <c r="I2071" s="114" t="s">
        <v>19</v>
      </c>
      <c r="J2071" s="114" t="s">
        <v>6047</v>
      </c>
      <c r="K2071" s="114"/>
      <c r="L2071" s="114" t="s">
        <v>20</v>
      </c>
      <c r="M2071" s="136">
        <v>-19570</v>
      </c>
      <c r="N2071" s="114" t="s">
        <v>18</v>
      </c>
      <c r="O2071" s="136">
        <v>-2872.5</v>
      </c>
      <c r="P2071" s="136">
        <v>-2875</v>
      </c>
      <c r="Q2071" s="114">
        <v>379.21</v>
      </c>
      <c r="R2071" s="112"/>
      <c r="S2071" s="113"/>
      <c r="T2071" s="113"/>
      <c r="U2071" s="112"/>
    </row>
    <row r="2072" spans="1:21">
      <c r="A2072" s="116">
        <v>42467</v>
      </c>
      <c r="B2072" s="114" t="s">
        <v>6046</v>
      </c>
      <c r="C2072" s="116">
        <v>42467</v>
      </c>
      <c r="D2072" s="114" t="s">
        <v>6046</v>
      </c>
      <c r="E2072" s="114" t="s">
        <v>641</v>
      </c>
      <c r="F2072" s="114"/>
      <c r="G2072" s="114"/>
      <c r="H2072" s="114" t="s">
        <v>370</v>
      </c>
      <c r="I2072" s="114" t="s">
        <v>19</v>
      </c>
      <c r="J2072" s="114" t="s">
        <v>6047</v>
      </c>
      <c r="K2072" s="114" t="s">
        <v>21</v>
      </c>
      <c r="L2072" s="114"/>
      <c r="M2072" s="136">
        <v>19570</v>
      </c>
      <c r="N2072" s="114" t="s">
        <v>18</v>
      </c>
      <c r="O2072" s="136">
        <v>2872.5</v>
      </c>
      <c r="P2072" s="136">
        <v>2875</v>
      </c>
      <c r="Q2072" s="114">
        <v>-379.21</v>
      </c>
      <c r="R2072" s="112"/>
      <c r="S2072" s="113"/>
      <c r="T2072" s="113"/>
      <c r="U2072" s="112"/>
    </row>
    <row r="2073" spans="1:21">
      <c r="A2073" s="116">
        <v>42467</v>
      </c>
      <c r="B2073" s="114" t="s">
        <v>6046</v>
      </c>
      <c r="C2073" s="116">
        <v>42467</v>
      </c>
      <c r="D2073" s="114" t="s">
        <v>6046</v>
      </c>
      <c r="E2073" s="114" t="s">
        <v>641</v>
      </c>
      <c r="F2073" s="114"/>
      <c r="G2073" s="114"/>
      <c r="H2073" s="114" t="s">
        <v>370</v>
      </c>
      <c r="I2073" s="114" t="s">
        <v>19</v>
      </c>
      <c r="J2073" s="114" t="s">
        <v>6047</v>
      </c>
      <c r="K2073" s="114"/>
      <c r="L2073" s="114" t="s">
        <v>20</v>
      </c>
      <c r="M2073" s="114">
        <v>-17.63</v>
      </c>
      <c r="N2073" s="114" t="s">
        <v>18</v>
      </c>
      <c r="O2073" s="114">
        <v>-0.09</v>
      </c>
      <c r="P2073" s="114">
        <v>-0.09</v>
      </c>
      <c r="Q2073" s="114">
        <v>-2.0499999999999998</v>
      </c>
      <c r="R2073" s="112"/>
      <c r="S2073" s="113"/>
      <c r="T2073" s="113"/>
      <c r="U2073" s="112"/>
    </row>
    <row r="2074" spans="1:21">
      <c r="A2074" s="116">
        <v>42466</v>
      </c>
      <c r="B2074" s="114" t="s">
        <v>6048</v>
      </c>
      <c r="C2074" s="116">
        <v>42466</v>
      </c>
      <c r="D2074" s="114" t="s">
        <v>6048</v>
      </c>
      <c r="E2074" s="114" t="s">
        <v>641</v>
      </c>
      <c r="F2074" s="114"/>
      <c r="G2074" s="114"/>
      <c r="H2074" s="114" t="s">
        <v>370</v>
      </c>
      <c r="I2074" s="114" t="s">
        <v>19</v>
      </c>
      <c r="J2074" s="114" t="s">
        <v>6049</v>
      </c>
      <c r="K2074" s="114" t="s">
        <v>21</v>
      </c>
      <c r="L2074" s="114"/>
      <c r="M2074" s="136">
        <v>38535.54</v>
      </c>
      <c r="N2074" s="114" t="s">
        <v>18</v>
      </c>
      <c r="O2074" s="136">
        <v>5771.46</v>
      </c>
      <c r="P2074" s="136">
        <v>5771.46</v>
      </c>
      <c r="Q2074" s="114">
        <v>-866.52</v>
      </c>
      <c r="R2074" s="112"/>
      <c r="S2074" s="113"/>
      <c r="T2074" s="113"/>
      <c r="U2074" s="112"/>
    </row>
    <row r="2075" spans="1:21">
      <c r="A2075" s="116">
        <v>42466</v>
      </c>
      <c r="B2075" s="114" t="s">
        <v>6050</v>
      </c>
      <c r="C2075" s="116">
        <v>42466</v>
      </c>
      <c r="D2075" s="114" t="s">
        <v>6050</v>
      </c>
      <c r="E2075" s="114" t="s">
        <v>641</v>
      </c>
      <c r="F2075" s="114"/>
      <c r="G2075" s="114"/>
      <c r="H2075" s="114" t="s">
        <v>370</v>
      </c>
      <c r="I2075" s="114" t="s">
        <v>19</v>
      </c>
      <c r="J2075" s="114" t="s">
        <v>6051</v>
      </c>
      <c r="K2075" s="114"/>
      <c r="L2075" s="114" t="s">
        <v>20</v>
      </c>
      <c r="M2075" s="114">
        <v>-789.92</v>
      </c>
      <c r="N2075" s="114" t="s">
        <v>18</v>
      </c>
      <c r="O2075" s="114">
        <v>-118.31</v>
      </c>
      <c r="P2075" s="114">
        <v>-118.31</v>
      </c>
      <c r="Q2075" s="114">
        <v>17.28</v>
      </c>
      <c r="R2075" s="112"/>
      <c r="S2075" s="113"/>
      <c r="T2075" s="113"/>
      <c r="U2075" s="112"/>
    </row>
    <row r="2076" spans="1:21">
      <c r="A2076" s="116">
        <v>42466</v>
      </c>
      <c r="B2076" s="114" t="s">
        <v>6050</v>
      </c>
      <c r="C2076" s="116">
        <v>42466</v>
      </c>
      <c r="D2076" s="114" t="s">
        <v>6050</v>
      </c>
      <c r="E2076" s="114" t="s">
        <v>641</v>
      </c>
      <c r="F2076" s="114"/>
      <c r="G2076" s="114"/>
      <c r="H2076" s="114" t="s">
        <v>370</v>
      </c>
      <c r="I2076" s="114" t="s">
        <v>19</v>
      </c>
      <c r="J2076" s="114" t="s">
        <v>6051</v>
      </c>
      <c r="K2076" s="114" t="s">
        <v>21</v>
      </c>
      <c r="L2076" s="114"/>
      <c r="M2076" s="114">
        <v>789.92</v>
      </c>
      <c r="N2076" s="114" t="s">
        <v>18</v>
      </c>
      <c r="O2076" s="114">
        <v>118.31</v>
      </c>
      <c r="P2076" s="114">
        <v>118.31</v>
      </c>
      <c r="Q2076" s="114">
        <v>-17.28</v>
      </c>
      <c r="R2076" s="112"/>
      <c r="S2076" s="113"/>
      <c r="T2076" s="113"/>
      <c r="U2076" s="112"/>
    </row>
    <row r="2077" spans="1:21">
      <c r="A2077" s="116">
        <v>42466</v>
      </c>
      <c r="B2077" s="114" t="s">
        <v>6048</v>
      </c>
      <c r="C2077" s="116">
        <v>42466</v>
      </c>
      <c r="D2077" s="114" t="s">
        <v>6048</v>
      </c>
      <c r="E2077" s="114" t="s">
        <v>641</v>
      </c>
      <c r="F2077" s="114"/>
      <c r="G2077" s="114"/>
      <c r="H2077" s="114" t="s">
        <v>370</v>
      </c>
      <c r="I2077" s="114" t="s">
        <v>19</v>
      </c>
      <c r="J2077" s="114" t="s">
        <v>6049</v>
      </c>
      <c r="K2077" s="114" t="s">
        <v>21</v>
      </c>
      <c r="L2077" s="114"/>
      <c r="M2077" s="136">
        <v>19267.77</v>
      </c>
      <c r="N2077" s="114" t="s">
        <v>18</v>
      </c>
      <c r="O2077" s="136">
        <v>2885.73</v>
      </c>
      <c r="P2077" s="136">
        <v>2885.73</v>
      </c>
      <c r="Q2077" s="114">
        <v>-421.44</v>
      </c>
      <c r="R2077" s="112"/>
      <c r="S2077" s="113"/>
      <c r="T2077" s="113"/>
      <c r="U2077" s="112"/>
    </row>
    <row r="2078" spans="1:21">
      <c r="A2078" s="116">
        <v>42466</v>
      </c>
      <c r="B2078" s="114" t="s">
        <v>6048</v>
      </c>
      <c r="C2078" s="116">
        <v>42466</v>
      </c>
      <c r="D2078" s="114" t="s">
        <v>6048</v>
      </c>
      <c r="E2078" s="114" t="s">
        <v>641</v>
      </c>
      <c r="F2078" s="114"/>
      <c r="G2078" s="114"/>
      <c r="H2078" s="114" t="s">
        <v>370</v>
      </c>
      <c r="I2078" s="114" t="s">
        <v>19</v>
      </c>
      <c r="J2078" s="114" t="s">
        <v>6049</v>
      </c>
      <c r="K2078" s="114" t="s">
        <v>21</v>
      </c>
      <c r="L2078" s="114"/>
      <c r="M2078" s="136">
        <v>38535.54</v>
      </c>
      <c r="N2078" s="114" t="s">
        <v>18</v>
      </c>
      <c r="O2078" s="136">
        <v>5771.46</v>
      </c>
      <c r="P2078" s="136">
        <v>5771.46</v>
      </c>
      <c r="Q2078" s="114">
        <v>-866.52</v>
      </c>
      <c r="R2078" s="112"/>
      <c r="S2078" s="113"/>
      <c r="T2078" s="113"/>
      <c r="U2078" s="112"/>
    </row>
    <row r="2079" spans="1:21">
      <c r="A2079" s="116">
        <v>42466</v>
      </c>
      <c r="B2079" s="114" t="s">
        <v>6050</v>
      </c>
      <c r="C2079" s="116">
        <v>42466</v>
      </c>
      <c r="D2079" s="114" t="s">
        <v>6050</v>
      </c>
      <c r="E2079" s="114" t="s">
        <v>641</v>
      </c>
      <c r="F2079" s="114"/>
      <c r="G2079" s="114"/>
      <c r="H2079" s="114" t="s">
        <v>370</v>
      </c>
      <c r="I2079" s="114" t="s">
        <v>19</v>
      </c>
      <c r="J2079" s="114" t="s">
        <v>6051</v>
      </c>
      <c r="K2079" s="114"/>
      <c r="L2079" s="114" t="s">
        <v>20</v>
      </c>
      <c r="M2079" s="114">
        <v>-395.46</v>
      </c>
      <c r="N2079" s="114" t="s">
        <v>18</v>
      </c>
      <c r="O2079" s="114">
        <v>-59.23</v>
      </c>
      <c r="P2079" s="114">
        <v>-59.23</v>
      </c>
      <c r="Q2079" s="114">
        <v>8.89</v>
      </c>
      <c r="R2079" s="112"/>
      <c r="S2079" s="113"/>
      <c r="T2079" s="113"/>
      <c r="U2079" s="112"/>
    </row>
    <row r="2080" spans="1:21">
      <c r="A2080" s="116">
        <v>42466</v>
      </c>
      <c r="B2080" s="114" t="s">
        <v>6050</v>
      </c>
      <c r="C2080" s="116">
        <v>42466</v>
      </c>
      <c r="D2080" s="114" t="s">
        <v>6050</v>
      </c>
      <c r="E2080" s="114" t="s">
        <v>641</v>
      </c>
      <c r="F2080" s="114"/>
      <c r="G2080" s="114"/>
      <c r="H2080" s="114" t="s">
        <v>370</v>
      </c>
      <c r="I2080" s="114" t="s">
        <v>19</v>
      </c>
      <c r="J2080" s="114" t="s">
        <v>6051</v>
      </c>
      <c r="K2080" s="114"/>
      <c r="L2080" s="114" t="s">
        <v>20</v>
      </c>
      <c r="M2080" s="136">
        <v>-19575</v>
      </c>
      <c r="N2080" s="114" t="s">
        <v>18</v>
      </c>
      <c r="O2080" s="136">
        <v>-2931.74</v>
      </c>
      <c r="P2080" s="136">
        <v>-2931.75</v>
      </c>
      <c r="Q2080" s="114">
        <v>440.17</v>
      </c>
      <c r="R2080" s="112"/>
      <c r="S2080" s="113"/>
      <c r="T2080" s="113"/>
      <c r="U2080" s="112"/>
    </row>
    <row r="2081" spans="1:21">
      <c r="A2081" s="116">
        <v>42466</v>
      </c>
      <c r="B2081" s="114" t="s">
        <v>6050</v>
      </c>
      <c r="C2081" s="116">
        <v>42466</v>
      </c>
      <c r="D2081" s="114" t="s">
        <v>6050</v>
      </c>
      <c r="E2081" s="114" t="s">
        <v>641</v>
      </c>
      <c r="F2081" s="114"/>
      <c r="G2081" s="114"/>
      <c r="H2081" s="114" t="s">
        <v>370</v>
      </c>
      <c r="I2081" s="114" t="s">
        <v>19</v>
      </c>
      <c r="J2081" s="114" t="s">
        <v>6051</v>
      </c>
      <c r="K2081" s="114" t="s">
        <v>21</v>
      </c>
      <c r="L2081" s="114"/>
      <c r="M2081" s="136">
        <v>19575</v>
      </c>
      <c r="N2081" s="114" t="s">
        <v>18</v>
      </c>
      <c r="O2081" s="136">
        <v>2931.74</v>
      </c>
      <c r="P2081" s="136">
        <v>2931.75</v>
      </c>
      <c r="Q2081" s="114">
        <v>-440.16</v>
      </c>
      <c r="R2081" s="112"/>
      <c r="S2081" s="113"/>
      <c r="T2081" s="113"/>
      <c r="U2081" s="112"/>
    </row>
    <row r="2082" spans="1:21">
      <c r="A2082" s="116">
        <v>42466</v>
      </c>
      <c r="B2082" s="114" t="s">
        <v>6050</v>
      </c>
      <c r="C2082" s="116">
        <v>42466</v>
      </c>
      <c r="D2082" s="114" t="s">
        <v>6050</v>
      </c>
      <c r="E2082" s="114" t="s">
        <v>641</v>
      </c>
      <c r="F2082" s="114"/>
      <c r="G2082" s="114"/>
      <c r="H2082" s="114" t="s">
        <v>370</v>
      </c>
      <c r="I2082" s="114" t="s">
        <v>19</v>
      </c>
      <c r="J2082" s="114" t="s">
        <v>6051</v>
      </c>
      <c r="K2082" s="114" t="s">
        <v>21</v>
      </c>
      <c r="L2082" s="114"/>
      <c r="M2082" s="114">
        <v>395.46</v>
      </c>
      <c r="N2082" s="114" t="s">
        <v>18</v>
      </c>
      <c r="O2082" s="114">
        <v>59.23</v>
      </c>
      <c r="P2082" s="114">
        <v>59.23</v>
      </c>
      <c r="Q2082" s="114">
        <v>-8.89</v>
      </c>
      <c r="R2082" s="112"/>
      <c r="S2082" s="113"/>
      <c r="T2082" s="113"/>
      <c r="U2082" s="112"/>
    </row>
    <row r="2083" spans="1:21">
      <c r="A2083" s="116">
        <v>42466</v>
      </c>
      <c r="B2083" s="114" t="s">
        <v>6050</v>
      </c>
      <c r="C2083" s="116">
        <v>42466</v>
      </c>
      <c r="D2083" s="114" t="s">
        <v>6050</v>
      </c>
      <c r="E2083" s="114" t="s">
        <v>641</v>
      </c>
      <c r="F2083" s="114"/>
      <c r="G2083" s="114"/>
      <c r="H2083" s="114" t="s">
        <v>370</v>
      </c>
      <c r="I2083" s="114" t="s">
        <v>19</v>
      </c>
      <c r="J2083" s="114" t="s">
        <v>6051</v>
      </c>
      <c r="K2083" s="114"/>
      <c r="L2083" s="114" t="s">
        <v>20</v>
      </c>
      <c r="M2083" s="136">
        <v>-18670.080000000002</v>
      </c>
      <c r="N2083" s="114" t="s">
        <v>18</v>
      </c>
      <c r="O2083" s="136">
        <v>-2796.22</v>
      </c>
      <c r="P2083" s="136">
        <v>-2796.22</v>
      </c>
      <c r="Q2083" s="114">
        <v>419.83</v>
      </c>
      <c r="R2083" s="112"/>
      <c r="S2083" s="113"/>
      <c r="T2083" s="113"/>
      <c r="U2083" s="112"/>
    </row>
    <row r="2084" spans="1:21">
      <c r="A2084" s="116">
        <v>42466</v>
      </c>
      <c r="B2084" s="114" t="s">
        <v>6050</v>
      </c>
      <c r="C2084" s="116">
        <v>42466</v>
      </c>
      <c r="D2084" s="114" t="s">
        <v>6050</v>
      </c>
      <c r="E2084" s="114" t="s">
        <v>641</v>
      </c>
      <c r="F2084" s="114"/>
      <c r="G2084" s="114"/>
      <c r="H2084" s="114" t="s">
        <v>370</v>
      </c>
      <c r="I2084" s="114" t="s">
        <v>19</v>
      </c>
      <c r="J2084" s="114" t="s">
        <v>6051</v>
      </c>
      <c r="K2084" s="114" t="s">
        <v>21</v>
      </c>
      <c r="L2084" s="114"/>
      <c r="M2084" s="136">
        <v>18670.080000000002</v>
      </c>
      <c r="N2084" s="114" t="s">
        <v>18</v>
      </c>
      <c r="O2084" s="136">
        <v>2796.22</v>
      </c>
      <c r="P2084" s="136">
        <v>2796.22</v>
      </c>
      <c r="Q2084" s="114">
        <v>-419.82</v>
      </c>
      <c r="R2084" s="112"/>
      <c r="S2084" s="113"/>
      <c r="T2084" s="113"/>
      <c r="U2084" s="113"/>
    </row>
    <row r="2085" spans="1:21">
      <c r="A2085" s="116">
        <v>42466</v>
      </c>
      <c r="B2085" s="114" t="s">
        <v>6050</v>
      </c>
      <c r="C2085" s="116">
        <v>42466</v>
      </c>
      <c r="D2085" s="114" t="s">
        <v>6050</v>
      </c>
      <c r="E2085" s="114" t="s">
        <v>641</v>
      </c>
      <c r="F2085" s="114"/>
      <c r="G2085" s="114"/>
      <c r="H2085" s="114" t="s">
        <v>370</v>
      </c>
      <c r="I2085" s="114" t="s">
        <v>19</v>
      </c>
      <c r="J2085" s="114" t="s">
        <v>6051</v>
      </c>
      <c r="K2085" s="114"/>
      <c r="L2085" s="114" t="s">
        <v>20</v>
      </c>
      <c r="M2085" s="136">
        <v>-18960.54</v>
      </c>
      <c r="N2085" s="114" t="s">
        <v>18</v>
      </c>
      <c r="O2085" s="136">
        <v>-2839.71</v>
      </c>
      <c r="P2085" s="136">
        <v>-2839.71</v>
      </c>
      <c r="Q2085" s="114">
        <v>426.35</v>
      </c>
      <c r="R2085" s="112"/>
      <c r="S2085" s="113"/>
      <c r="T2085" s="113"/>
      <c r="U2085" s="112"/>
    </row>
    <row r="2086" spans="1:21">
      <c r="A2086" s="116">
        <v>42466</v>
      </c>
      <c r="B2086" s="114" t="s">
        <v>6050</v>
      </c>
      <c r="C2086" s="116">
        <v>42466</v>
      </c>
      <c r="D2086" s="114" t="s">
        <v>6050</v>
      </c>
      <c r="E2086" s="114" t="s">
        <v>641</v>
      </c>
      <c r="F2086" s="114"/>
      <c r="G2086" s="114"/>
      <c r="H2086" s="114" t="s">
        <v>370</v>
      </c>
      <c r="I2086" s="114" t="s">
        <v>19</v>
      </c>
      <c r="J2086" s="114" t="s">
        <v>6051</v>
      </c>
      <c r="K2086" s="114" t="s">
        <v>21</v>
      </c>
      <c r="L2086" s="114"/>
      <c r="M2086" s="136">
        <v>18960.54</v>
      </c>
      <c r="N2086" s="114" t="s">
        <v>18</v>
      </c>
      <c r="O2086" s="136">
        <v>2839.71</v>
      </c>
      <c r="P2086" s="136">
        <v>2839.71</v>
      </c>
      <c r="Q2086" s="114">
        <v>-426.36</v>
      </c>
      <c r="R2086" s="112"/>
      <c r="S2086" s="113"/>
      <c r="T2086" s="113"/>
      <c r="U2086" s="112"/>
    </row>
    <row r="2087" spans="1:21">
      <c r="A2087" s="116">
        <v>42466</v>
      </c>
      <c r="B2087" s="114" t="s">
        <v>6050</v>
      </c>
      <c r="C2087" s="116">
        <v>42466</v>
      </c>
      <c r="D2087" s="114" t="s">
        <v>6050</v>
      </c>
      <c r="E2087" s="114" t="s">
        <v>641</v>
      </c>
      <c r="F2087" s="114"/>
      <c r="G2087" s="114"/>
      <c r="H2087" s="114" t="s">
        <v>370</v>
      </c>
      <c r="I2087" s="114" t="s">
        <v>19</v>
      </c>
      <c r="J2087" s="114" t="s">
        <v>6051</v>
      </c>
      <c r="K2087" s="114"/>
      <c r="L2087" s="114" t="s">
        <v>20</v>
      </c>
      <c r="M2087" s="136">
        <v>-19470</v>
      </c>
      <c r="N2087" s="114" t="s">
        <v>18</v>
      </c>
      <c r="O2087" s="136">
        <v>-2916.02</v>
      </c>
      <c r="P2087" s="136">
        <v>-2916.01</v>
      </c>
      <c r="Q2087" s="114">
        <v>437.8</v>
      </c>
      <c r="R2087" s="112"/>
      <c r="S2087" s="113"/>
      <c r="T2087" s="113"/>
      <c r="U2087" s="113"/>
    </row>
    <row r="2088" spans="1:21">
      <c r="A2088" s="116">
        <v>42466</v>
      </c>
      <c r="B2088" s="114" t="s">
        <v>6050</v>
      </c>
      <c r="C2088" s="116">
        <v>42466</v>
      </c>
      <c r="D2088" s="114" t="s">
        <v>6050</v>
      </c>
      <c r="E2088" s="114" t="s">
        <v>641</v>
      </c>
      <c r="F2088" s="114"/>
      <c r="G2088" s="114"/>
      <c r="H2088" s="114" t="s">
        <v>370</v>
      </c>
      <c r="I2088" s="114" t="s">
        <v>19</v>
      </c>
      <c r="J2088" s="114" t="s">
        <v>6051</v>
      </c>
      <c r="K2088" s="114" t="s">
        <v>21</v>
      </c>
      <c r="L2088" s="114"/>
      <c r="M2088" s="136">
        <v>19470</v>
      </c>
      <c r="N2088" s="114" t="s">
        <v>18</v>
      </c>
      <c r="O2088" s="136">
        <v>2916.02</v>
      </c>
      <c r="P2088" s="136">
        <v>2916.01</v>
      </c>
      <c r="Q2088" s="114">
        <v>-437.81</v>
      </c>
      <c r="R2088" s="112"/>
      <c r="S2088" s="112"/>
      <c r="T2088" s="112"/>
      <c r="U2088" s="112"/>
    </row>
    <row r="2089" spans="1:21">
      <c r="A2089" s="116">
        <v>42475</v>
      </c>
      <c r="B2089" s="114" t="s">
        <v>6052</v>
      </c>
      <c r="C2089" s="116">
        <v>42475</v>
      </c>
      <c r="D2089" s="114" t="s">
        <v>6052</v>
      </c>
      <c r="E2089" s="114" t="s">
        <v>641</v>
      </c>
      <c r="F2089" s="114"/>
      <c r="G2089" s="114"/>
      <c r="H2089" s="114" t="s">
        <v>370</v>
      </c>
      <c r="I2089" s="114" t="s">
        <v>19</v>
      </c>
      <c r="J2089" s="114" t="s">
        <v>6053</v>
      </c>
      <c r="K2089" s="114"/>
      <c r="L2089" s="114" t="s">
        <v>20</v>
      </c>
      <c r="M2089" s="136">
        <v>-9867.77</v>
      </c>
      <c r="N2089" s="114" t="s">
        <v>18</v>
      </c>
      <c r="O2089" s="136">
        <v>-1197.43</v>
      </c>
      <c r="P2089" s="136">
        <v>-1197.43</v>
      </c>
      <c r="Q2089" s="114">
        <v>0.01</v>
      </c>
      <c r="R2089" s="112"/>
      <c r="S2089" s="112"/>
      <c r="T2089" s="112"/>
      <c r="U2089" s="112"/>
    </row>
    <row r="2090" spans="1:21">
      <c r="A2090" s="116">
        <v>42475</v>
      </c>
      <c r="B2090" s="114" t="s">
        <v>6052</v>
      </c>
      <c r="C2090" s="116">
        <v>42475</v>
      </c>
      <c r="D2090" s="114" t="s">
        <v>6052</v>
      </c>
      <c r="E2090" s="114" t="s">
        <v>641</v>
      </c>
      <c r="F2090" s="114"/>
      <c r="G2090" s="114"/>
      <c r="H2090" s="114" t="s">
        <v>370</v>
      </c>
      <c r="I2090" s="114" t="s">
        <v>19</v>
      </c>
      <c r="J2090" s="114" t="s">
        <v>6053</v>
      </c>
      <c r="K2090" s="114" t="s">
        <v>21</v>
      </c>
      <c r="L2090" s="114"/>
      <c r="M2090" s="136">
        <v>9867.77</v>
      </c>
      <c r="N2090" s="114" t="s">
        <v>18</v>
      </c>
      <c r="O2090" s="136">
        <v>1197.43</v>
      </c>
      <c r="P2090" s="136">
        <v>1197.43</v>
      </c>
      <c r="Q2090" s="114">
        <v>0</v>
      </c>
      <c r="R2090" s="112"/>
      <c r="S2090" s="112"/>
      <c r="T2090" s="112"/>
      <c r="U2090" s="112"/>
    </row>
    <row r="2091" spans="1:21">
      <c r="A2091" s="116">
        <v>42475</v>
      </c>
      <c r="B2091" s="114" t="s">
        <v>6052</v>
      </c>
      <c r="C2091" s="116">
        <v>42475</v>
      </c>
      <c r="D2091" s="114" t="s">
        <v>6052</v>
      </c>
      <c r="E2091" s="114" t="s">
        <v>641</v>
      </c>
      <c r="F2091" s="114"/>
      <c r="G2091" s="114"/>
      <c r="H2091" s="114" t="s">
        <v>370</v>
      </c>
      <c r="I2091" s="114" t="s">
        <v>19</v>
      </c>
      <c r="J2091" s="114" t="s">
        <v>6053</v>
      </c>
      <c r="K2091" s="114"/>
      <c r="L2091" s="114" t="s">
        <v>20</v>
      </c>
      <c r="M2091" s="136">
        <v>-1798.22</v>
      </c>
      <c r="N2091" s="114" t="s">
        <v>18</v>
      </c>
      <c r="O2091" s="114">
        <v>-218.37</v>
      </c>
      <c r="P2091" s="114">
        <v>-218.37</v>
      </c>
      <c r="Q2091" s="114">
        <v>0.16</v>
      </c>
      <c r="R2091" s="112"/>
      <c r="S2091" s="112"/>
      <c r="T2091" s="112"/>
      <c r="U2091" s="112"/>
    </row>
    <row r="2092" spans="1:21">
      <c r="A2092" s="116">
        <v>42475</v>
      </c>
      <c r="B2092" s="114" t="s">
        <v>6052</v>
      </c>
      <c r="C2092" s="116">
        <v>42475</v>
      </c>
      <c r="D2092" s="114" t="s">
        <v>6052</v>
      </c>
      <c r="E2092" s="114" t="s">
        <v>641</v>
      </c>
      <c r="F2092" s="114"/>
      <c r="G2092" s="114"/>
      <c r="H2092" s="114" t="s">
        <v>370</v>
      </c>
      <c r="I2092" s="114" t="s">
        <v>19</v>
      </c>
      <c r="J2092" s="114" t="s">
        <v>6053</v>
      </c>
      <c r="K2092" s="114" t="s">
        <v>21</v>
      </c>
      <c r="L2092" s="114"/>
      <c r="M2092" s="136">
        <v>1798.22</v>
      </c>
      <c r="N2092" s="114" t="s">
        <v>18</v>
      </c>
      <c r="O2092" s="114">
        <v>218.37</v>
      </c>
      <c r="P2092" s="114">
        <v>218.37</v>
      </c>
      <c r="Q2092" s="114">
        <v>-0.16</v>
      </c>
      <c r="R2092" s="112"/>
      <c r="S2092" s="112"/>
      <c r="T2092" s="112"/>
      <c r="U2092" s="112"/>
    </row>
    <row r="2093" spans="1:21">
      <c r="A2093" s="116">
        <v>42474</v>
      </c>
      <c r="B2093" s="114" t="s">
        <v>6039</v>
      </c>
      <c r="C2093" s="116">
        <v>42474</v>
      </c>
      <c r="D2093" s="114" t="s">
        <v>6039</v>
      </c>
      <c r="E2093" s="114" t="s">
        <v>641</v>
      </c>
      <c r="F2093" s="114"/>
      <c r="G2093" s="114"/>
      <c r="H2093" s="114" t="s">
        <v>370</v>
      </c>
      <c r="I2093" s="114" t="s">
        <v>19</v>
      </c>
      <c r="J2093" s="114" t="s">
        <v>6040</v>
      </c>
      <c r="K2093" s="114" t="s">
        <v>21</v>
      </c>
      <c r="L2093" s="114"/>
      <c r="M2093" s="136">
        <v>19570</v>
      </c>
      <c r="N2093" s="114" t="s">
        <v>18</v>
      </c>
      <c r="O2093" s="136">
        <v>2166.92</v>
      </c>
      <c r="P2093" s="136">
        <v>2164.58</v>
      </c>
      <c r="Q2093" s="114">
        <v>210.17</v>
      </c>
      <c r="R2093" s="112"/>
      <c r="S2093" s="112"/>
      <c r="T2093" s="112"/>
      <c r="U2093" s="112"/>
    </row>
    <row r="2094" spans="1:21">
      <c r="A2094" s="116">
        <v>42474</v>
      </c>
      <c r="B2094" s="114" t="s">
        <v>6039</v>
      </c>
      <c r="C2094" s="116">
        <v>42474</v>
      </c>
      <c r="D2094" s="114" t="s">
        <v>6039</v>
      </c>
      <c r="E2094" s="114" t="s">
        <v>641</v>
      </c>
      <c r="F2094" s="114"/>
      <c r="G2094" s="114"/>
      <c r="H2094" s="114" t="s">
        <v>370</v>
      </c>
      <c r="I2094" s="114" t="s">
        <v>19</v>
      </c>
      <c r="J2094" s="114" t="s">
        <v>6040</v>
      </c>
      <c r="K2094" s="114"/>
      <c r="L2094" s="114" t="s">
        <v>20</v>
      </c>
      <c r="M2094" s="114">
        <v>-17.63</v>
      </c>
      <c r="N2094" s="114" t="s">
        <v>18</v>
      </c>
      <c r="O2094" s="114">
        <v>-4.29</v>
      </c>
      <c r="P2094" s="114">
        <v>-4.29</v>
      </c>
      <c r="Q2094" s="114">
        <v>2.15</v>
      </c>
      <c r="R2094" s="112"/>
      <c r="S2094" s="112"/>
      <c r="T2094" s="112"/>
      <c r="U2094" s="112"/>
    </row>
    <row r="2095" spans="1:21">
      <c r="A2095" s="116">
        <v>42465</v>
      </c>
      <c r="B2095" s="114" t="s">
        <v>6011</v>
      </c>
      <c r="C2095" s="116">
        <v>42465</v>
      </c>
      <c r="D2095" s="114" t="s">
        <v>6011</v>
      </c>
      <c r="E2095" s="114" t="s">
        <v>641</v>
      </c>
      <c r="F2095" s="114"/>
      <c r="G2095" s="114"/>
      <c r="H2095" s="114" t="s">
        <v>370</v>
      </c>
      <c r="I2095" s="114" t="s">
        <v>19</v>
      </c>
      <c r="J2095" s="114" t="s">
        <v>6012</v>
      </c>
      <c r="K2095" s="114"/>
      <c r="L2095" s="114" t="s">
        <v>20</v>
      </c>
      <c r="M2095" s="136">
        <v>-19570</v>
      </c>
      <c r="N2095" s="114" t="s">
        <v>18</v>
      </c>
      <c r="O2095" s="136">
        <v>-2930.5</v>
      </c>
      <c r="P2095" s="136">
        <v>-2930.5</v>
      </c>
      <c r="Q2095" s="114">
        <v>555.83000000000004</v>
      </c>
      <c r="R2095" s="112"/>
      <c r="S2095" s="112"/>
      <c r="T2095" s="112"/>
      <c r="U2095" s="112"/>
    </row>
    <row r="2096" spans="1:21">
      <c r="A2096" s="116">
        <v>42465</v>
      </c>
      <c r="B2096" s="114" t="s">
        <v>6054</v>
      </c>
      <c r="C2096" s="116">
        <v>42465</v>
      </c>
      <c r="D2096" s="114" t="s">
        <v>6054</v>
      </c>
      <c r="E2096" s="114" t="s">
        <v>641</v>
      </c>
      <c r="F2096" s="114"/>
      <c r="G2096" s="114"/>
      <c r="H2096" s="114" t="s">
        <v>370</v>
      </c>
      <c r="I2096" s="114" t="s">
        <v>19</v>
      </c>
      <c r="J2096" s="114" t="s">
        <v>6055</v>
      </c>
      <c r="K2096" s="114"/>
      <c r="L2096" s="114" t="s">
        <v>20</v>
      </c>
      <c r="M2096" s="136">
        <v>-11372.81</v>
      </c>
      <c r="N2096" s="114" t="s">
        <v>18</v>
      </c>
      <c r="O2096" s="136">
        <v>-1705.43</v>
      </c>
      <c r="P2096" s="136">
        <v>-1705.43</v>
      </c>
      <c r="Q2096" s="114">
        <v>325.45999999999998</v>
      </c>
      <c r="R2096" s="112"/>
      <c r="S2096" s="113"/>
      <c r="T2096" s="112"/>
      <c r="U2096" s="112"/>
    </row>
    <row r="2097" spans="1:21">
      <c r="A2097" s="116">
        <v>42465</v>
      </c>
      <c r="B2097" s="114" t="s">
        <v>6054</v>
      </c>
      <c r="C2097" s="116">
        <v>42465</v>
      </c>
      <c r="D2097" s="114" t="s">
        <v>6054</v>
      </c>
      <c r="E2097" s="114" t="s">
        <v>641</v>
      </c>
      <c r="F2097" s="114"/>
      <c r="G2097" s="114"/>
      <c r="H2097" s="114" t="s">
        <v>370</v>
      </c>
      <c r="I2097" s="114" t="s">
        <v>19</v>
      </c>
      <c r="J2097" s="114" t="s">
        <v>6055</v>
      </c>
      <c r="K2097" s="114" t="s">
        <v>21</v>
      </c>
      <c r="L2097" s="114"/>
      <c r="M2097" s="136">
        <v>11372.81</v>
      </c>
      <c r="N2097" s="114" t="s">
        <v>18</v>
      </c>
      <c r="O2097" s="136">
        <v>1705.43</v>
      </c>
      <c r="P2097" s="136">
        <v>1705.43</v>
      </c>
      <c r="Q2097" s="114">
        <v>-325.45999999999998</v>
      </c>
      <c r="R2097" s="112"/>
      <c r="S2097" s="112"/>
      <c r="T2097" s="112"/>
      <c r="U2097" s="112"/>
    </row>
    <row r="2098" spans="1:21">
      <c r="A2098" s="116">
        <v>42465</v>
      </c>
      <c r="B2098" s="114" t="s">
        <v>6054</v>
      </c>
      <c r="C2098" s="116">
        <v>42465</v>
      </c>
      <c r="D2098" s="114" t="s">
        <v>6054</v>
      </c>
      <c r="E2098" s="114" t="s">
        <v>641</v>
      </c>
      <c r="F2098" s="114"/>
      <c r="G2098" s="114"/>
      <c r="H2098" s="114" t="s">
        <v>370</v>
      </c>
      <c r="I2098" s="114" t="s">
        <v>19</v>
      </c>
      <c r="J2098" s="114" t="s">
        <v>6055</v>
      </c>
      <c r="K2098" s="114"/>
      <c r="L2098" s="114" t="s">
        <v>20</v>
      </c>
      <c r="M2098" s="136">
        <v>-8214.82</v>
      </c>
      <c r="N2098" s="114" t="s">
        <v>18</v>
      </c>
      <c r="O2098" s="136">
        <v>-1231.8599999999999</v>
      </c>
      <c r="P2098" s="136">
        <v>-1231.8599999999999</v>
      </c>
      <c r="Q2098" s="114">
        <v>235.02</v>
      </c>
      <c r="R2098" s="112"/>
      <c r="S2098" s="113"/>
      <c r="T2098" s="112"/>
      <c r="U2098" s="112"/>
    </row>
    <row r="2099" spans="1:21">
      <c r="A2099" s="116">
        <v>42465</v>
      </c>
      <c r="B2099" s="114" t="s">
        <v>6054</v>
      </c>
      <c r="C2099" s="116">
        <v>42465</v>
      </c>
      <c r="D2099" s="114" t="s">
        <v>6054</v>
      </c>
      <c r="E2099" s="114" t="s">
        <v>641</v>
      </c>
      <c r="F2099" s="114"/>
      <c r="G2099" s="114"/>
      <c r="H2099" s="114" t="s">
        <v>370</v>
      </c>
      <c r="I2099" s="114" t="s">
        <v>19</v>
      </c>
      <c r="J2099" s="114" t="s">
        <v>6055</v>
      </c>
      <c r="K2099" s="114" t="s">
        <v>21</v>
      </c>
      <c r="L2099" s="114"/>
      <c r="M2099" s="136">
        <v>8214.82</v>
      </c>
      <c r="N2099" s="114" t="s">
        <v>18</v>
      </c>
      <c r="O2099" s="136">
        <v>1231.8599999999999</v>
      </c>
      <c r="P2099" s="136">
        <v>1231.8599999999999</v>
      </c>
      <c r="Q2099" s="114">
        <v>-235.02</v>
      </c>
      <c r="R2099" s="112"/>
      <c r="S2099" s="112"/>
      <c r="T2099" s="112"/>
      <c r="U2099" s="112"/>
    </row>
    <row r="2100" spans="1:21">
      <c r="A2100" s="116">
        <v>42465</v>
      </c>
      <c r="B2100" s="114" t="s">
        <v>6056</v>
      </c>
      <c r="C2100" s="116">
        <v>42465</v>
      </c>
      <c r="D2100" s="114" t="s">
        <v>6056</v>
      </c>
      <c r="E2100" s="114" t="s">
        <v>641</v>
      </c>
      <c r="F2100" s="114"/>
      <c r="G2100" s="114"/>
      <c r="H2100" s="114" t="s">
        <v>370</v>
      </c>
      <c r="I2100" s="114" t="s">
        <v>19</v>
      </c>
      <c r="J2100" s="114" t="s">
        <v>6057</v>
      </c>
      <c r="K2100" s="114"/>
      <c r="L2100" s="114" t="s">
        <v>20</v>
      </c>
      <c r="M2100" s="136">
        <v>-19570</v>
      </c>
      <c r="N2100" s="114" t="s">
        <v>18</v>
      </c>
      <c r="O2100" s="136">
        <v>-2934.65</v>
      </c>
      <c r="P2100" s="136">
        <v>-2930.5</v>
      </c>
      <c r="Q2100" s="114">
        <v>555.83000000000004</v>
      </c>
      <c r="R2100" s="112"/>
      <c r="S2100" s="112"/>
      <c r="T2100" s="112"/>
      <c r="U2100" s="112"/>
    </row>
    <row r="2101" spans="1:21">
      <c r="A2101" s="116">
        <v>42465</v>
      </c>
      <c r="B2101" s="114" t="s">
        <v>6056</v>
      </c>
      <c r="C2101" s="116">
        <v>42465</v>
      </c>
      <c r="D2101" s="114" t="s">
        <v>6056</v>
      </c>
      <c r="E2101" s="114" t="s">
        <v>641</v>
      </c>
      <c r="F2101" s="114"/>
      <c r="G2101" s="114"/>
      <c r="H2101" s="114" t="s">
        <v>370</v>
      </c>
      <c r="I2101" s="114" t="s">
        <v>19</v>
      </c>
      <c r="J2101" s="114" t="s">
        <v>6057</v>
      </c>
      <c r="K2101" s="114" t="s">
        <v>21</v>
      </c>
      <c r="L2101" s="114"/>
      <c r="M2101" s="136">
        <v>19570</v>
      </c>
      <c r="N2101" s="114" t="s">
        <v>18</v>
      </c>
      <c r="O2101" s="136">
        <v>2934.65</v>
      </c>
      <c r="P2101" s="136">
        <v>2930.5</v>
      </c>
      <c r="Q2101" s="114">
        <v>-555.83000000000004</v>
      </c>
      <c r="R2101" s="112"/>
      <c r="S2101" s="112"/>
      <c r="T2101" s="112"/>
      <c r="U2101" s="112"/>
    </row>
    <row r="2102" spans="1:21">
      <c r="A2102" s="116">
        <v>42465</v>
      </c>
      <c r="B2102" s="114" t="s">
        <v>6056</v>
      </c>
      <c r="C2102" s="116">
        <v>42465</v>
      </c>
      <c r="D2102" s="114" t="s">
        <v>6056</v>
      </c>
      <c r="E2102" s="114" t="s">
        <v>641</v>
      </c>
      <c r="F2102" s="114"/>
      <c r="G2102" s="114"/>
      <c r="H2102" s="114" t="s">
        <v>370</v>
      </c>
      <c r="I2102" s="114" t="s">
        <v>19</v>
      </c>
      <c r="J2102" s="114" t="s">
        <v>6057</v>
      </c>
      <c r="K2102" s="114"/>
      <c r="L2102" s="114" t="s">
        <v>20</v>
      </c>
      <c r="M2102" s="114">
        <v>-17.63</v>
      </c>
      <c r="N2102" s="114" t="s">
        <v>18</v>
      </c>
      <c r="O2102" s="114">
        <v>-6.79</v>
      </c>
      <c r="P2102" s="114">
        <v>-6.79</v>
      </c>
      <c r="Q2102" s="114">
        <v>4.6500000000000004</v>
      </c>
      <c r="R2102" s="112"/>
      <c r="S2102" s="112"/>
      <c r="T2102" s="112"/>
      <c r="U2102" s="112"/>
    </row>
    <row r="2103" spans="1:21">
      <c r="A2103" s="116">
        <v>42461</v>
      </c>
      <c r="B2103" s="114" t="s">
        <v>6058</v>
      </c>
      <c r="C2103" s="116">
        <v>42461</v>
      </c>
      <c r="D2103" s="114" t="s">
        <v>6058</v>
      </c>
      <c r="E2103" s="114" t="s">
        <v>641</v>
      </c>
      <c r="F2103" s="114"/>
      <c r="G2103" s="114"/>
      <c r="H2103" s="114" t="s">
        <v>370</v>
      </c>
      <c r="I2103" s="114" t="s">
        <v>19</v>
      </c>
      <c r="J2103" s="114" t="s">
        <v>6059</v>
      </c>
      <c r="K2103" s="114"/>
      <c r="L2103" s="114" t="s">
        <v>20</v>
      </c>
      <c r="M2103" s="136">
        <v>-6846.16</v>
      </c>
      <c r="N2103" s="114" t="s">
        <v>18</v>
      </c>
      <c r="O2103" s="136">
        <v>-1026.6300000000001</v>
      </c>
      <c r="P2103" s="136">
        <v>-1026.6199999999999</v>
      </c>
      <c r="Q2103" s="114">
        <v>195.91</v>
      </c>
      <c r="R2103" s="112"/>
      <c r="S2103" s="112"/>
      <c r="T2103" s="112"/>
      <c r="U2103" s="112"/>
    </row>
    <row r="2104" spans="1:21">
      <c r="A2104" s="116">
        <v>42461</v>
      </c>
      <c r="B2104" s="114" t="s">
        <v>6058</v>
      </c>
      <c r="C2104" s="116">
        <v>42461</v>
      </c>
      <c r="D2104" s="114" t="s">
        <v>6058</v>
      </c>
      <c r="E2104" s="114" t="s">
        <v>641</v>
      </c>
      <c r="F2104" s="114"/>
      <c r="G2104" s="114"/>
      <c r="H2104" s="114" t="s">
        <v>370</v>
      </c>
      <c r="I2104" s="114" t="s">
        <v>19</v>
      </c>
      <c r="J2104" s="114" t="s">
        <v>6059</v>
      </c>
      <c r="K2104" s="114" t="s">
        <v>21</v>
      </c>
      <c r="L2104" s="114"/>
      <c r="M2104" s="136">
        <v>6846.16</v>
      </c>
      <c r="N2104" s="114" t="s">
        <v>18</v>
      </c>
      <c r="O2104" s="136">
        <v>1026.6300000000001</v>
      </c>
      <c r="P2104" s="136">
        <v>1026.6199999999999</v>
      </c>
      <c r="Q2104" s="114">
        <v>-195.91</v>
      </c>
      <c r="R2104" s="112"/>
      <c r="S2104" s="112"/>
      <c r="T2104" s="112"/>
      <c r="U2104" s="112"/>
    </row>
    <row r="2105" spans="1:21">
      <c r="A2105" s="116">
        <v>42461</v>
      </c>
      <c r="B2105" s="114" t="s">
        <v>6060</v>
      </c>
      <c r="C2105" s="116">
        <v>42461</v>
      </c>
      <c r="D2105" s="114" t="s">
        <v>6060</v>
      </c>
      <c r="E2105" s="114" t="s">
        <v>641</v>
      </c>
      <c r="F2105" s="114"/>
      <c r="G2105" s="114"/>
      <c r="H2105" s="114" t="s">
        <v>370</v>
      </c>
      <c r="I2105" s="114" t="s">
        <v>19</v>
      </c>
      <c r="J2105" s="114" t="s">
        <v>6059</v>
      </c>
      <c r="K2105" s="114"/>
      <c r="L2105" s="114" t="s">
        <v>20</v>
      </c>
      <c r="M2105" s="114">
        <v>-2.0499999999999998</v>
      </c>
      <c r="N2105" s="114" t="s">
        <v>18</v>
      </c>
      <c r="O2105" s="114">
        <v>-0.31</v>
      </c>
      <c r="P2105" s="114">
        <v>-0.31</v>
      </c>
      <c r="Q2105" s="114">
        <v>0.06</v>
      </c>
      <c r="R2105" s="112"/>
      <c r="S2105" s="112"/>
      <c r="T2105" s="112"/>
      <c r="U2105" s="112"/>
    </row>
    <row r="2106" spans="1:21">
      <c r="A2106" s="116">
        <v>42461</v>
      </c>
      <c r="B2106" s="114" t="s">
        <v>5026</v>
      </c>
      <c r="C2106" s="116">
        <v>42461</v>
      </c>
      <c r="D2106" s="114" t="s">
        <v>5026</v>
      </c>
      <c r="E2106" s="114" t="s">
        <v>641</v>
      </c>
      <c r="F2106" s="114"/>
      <c r="G2106" s="114"/>
      <c r="H2106" s="114" t="s">
        <v>370</v>
      </c>
      <c r="I2106" s="114" t="s">
        <v>19</v>
      </c>
      <c r="J2106" s="114" t="s">
        <v>5027</v>
      </c>
      <c r="K2106" s="114"/>
      <c r="L2106" s="114" t="s">
        <v>20</v>
      </c>
      <c r="M2106" s="114">
        <v>-2.0499999999999998</v>
      </c>
      <c r="N2106" s="114" t="s">
        <v>18</v>
      </c>
      <c r="O2106" s="114">
        <v>-0.31</v>
      </c>
      <c r="P2106" s="114">
        <v>-0.31</v>
      </c>
      <c r="Q2106" s="114">
        <v>0.06</v>
      </c>
      <c r="R2106" s="112"/>
      <c r="S2106" s="113"/>
      <c r="T2106" s="113"/>
      <c r="U2106" s="112"/>
    </row>
    <row r="2107" spans="1:21">
      <c r="A2107" s="116">
        <v>42461</v>
      </c>
      <c r="B2107" s="114" t="s">
        <v>5026</v>
      </c>
      <c r="C2107" s="116">
        <v>42461</v>
      </c>
      <c r="D2107" s="114" t="s">
        <v>5026</v>
      </c>
      <c r="E2107" s="114" t="s">
        <v>641</v>
      </c>
      <c r="F2107" s="114"/>
      <c r="G2107" s="114"/>
      <c r="H2107" s="114" t="s">
        <v>370</v>
      </c>
      <c r="I2107" s="114" t="s">
        <v>19</v>
      </c>
      <c r="J2107" s="114" t="s">
        <v>5027</v>
      </c>
      <c r="K2107" s="114" t="s">
        <v>21</v>
      </c>
      <c r="L2107" s="114"/>
      <c r="M2107" s="114">
        <v>2.0499999999999998</v>
      </c>
      <c r="N2107" s="114" t="s">
        <v>18</v>
      </c>
      <c r="O2107" s="114">
        <v>0.31</v>
      </c>
      <c r="P2107" s="114">
        <v>0.31</v>
      </c>
      <c r="Q2107" s="114">
        <v>0</v>
      </c>
      <c r="R2107" s="112"/>
      <c r="S2107" s="112"/>
      <c r="T2107" s="113"/>
      <c r="U2107" s="112"/>
    </row>
    <row r="2108" spans="1:21" hidden="1">
      <c r="A2108" s="116">
        <v>42461</v>
      </c>
      <c r="B2108" s="114" t="s">
        <v>5028</v>
      </c>
      <c r="C2108" s="116">
        <v>42490</v>
      </c>
      <c r="D2108" s="114" t="s">
        <v>5029</v>
      </c>
      <c r="E2108" s="114" t="s">
        <v>641</v>
      </c>
      <c r="F2108" s="114"/>
      <c r="G2108" s="114"/>
      <c r="H2108" s="114" t="s">
        <v>370</v>
      </c>
      <c r="I2108" s="114" t="s">
        <v>17</v>
      </c>
      <c r="J2108" s="114" t="s">
        <v>5030</v>
      </c>
      <c r="K2108" s="114"/>
      <c r="L2108" s="114" t="s">
        <v>20</v>
      </c>
      <c r="M2108" s="136">
        <v>-6846.16</v>
      </c>
      <c r="N2108" s="114" t="s">
        <v>18</v>
      </c>
      <c r="O2108" s="136">
        <v>-1026.6199999999999</v>
      </c>
      <c r="P2108" s="136">
        <v>-1026.6199999999999</v>
      </c>
      <c r="Q2108" s="114">
        <v>195.85</v>
      </c>
      <c r="R2108" s="112"/>
      <c r="S2108" s="112"/>
      <c r="T2108" s="112"/>
      <c r="U2108" s="112"/>
    </row>
    <row r="2109" spans="1:21">
      <c r="A2109" s="116">
        <v>42481</v>
      </c>
      <c r="B2109" s="114" t="s">
        <v>6021</v>
      </c>
      <c r="C2109" s="116">
        <v>42481</v>
      </c>
      <c r="D2109" s="114" t="s">
        <v>6021</v>
      </c>
      <c r="E2109" s="114" t="s">
        <v>641</v>
      </c>
      <c r="F2109" s="114"/>
      <c r="G2109" s="114"/>
      <c r="H2109" s="114" t="s">
        <v>370</v>
      </c>
      <c r="I2109" s="114" t="s">
        <v>19</v>
      </c>
      <c r="J2109" s="114" t="s">
        <v>6022</v>
      </c>
      <c r="K2109" s="114"/>
      <c r="L2109" s="114" t="s">
        <v>20</v>
      </c>
      <c r="M2109" s="114">
        <v>-69.989999999999995</v>
      </c>
      <c r="N2109" s="114" t="s">
        <v>18</v>
      </c>
      <c r="O2109" s="114">
        <v>-8.85</v>
      </c>
      <c r="P2109" s="114">
        <v>-8.85</v>
      </c>
      <c r="Q2109" s="114">
        <v>-0.01</v>
      </c>
      <c r="R2109" s="112"/>
      <c r="S2109" s="112"/>
      <c r="T2109" s="112"/>
      <c r="U2109" s="112"/>
    </row>
    <row r="2110" spans="1:21">
      <c r="A2110" s="116">
        <v>42481</v>
      </c>
      <c r="B2110" s="114" t="s">
        <v>6061</v>
      </c>
      <c r="C2110" s="116">
        <v>42481</v>
      </c>
      <c r="D2110" s="114" t="s">
        <v>6061</v>
      </c>
      <c r="E2110" s="114" t="s">
        <v>641</v>
      </c>
      <c r="F2110" s="114"/>
      <c r="G2110" s="114"/>
      <c r="H2110" s="114" t="s">
        <v>370</v>
      </c>
      <c r="I2110" s="114" t="s">
        <v>19</v>
      </c>
      <c r="J2110" s="114" t="s">
        <v>6062</v>
      </c>
      <c r="K2110" s="114"/>
      <c r="L2110" s="114" t="s">
        <v>20</v>
      </c>
      <c r="M2110" s="136">
        <v>-19441.71</v>
      </c>
      <c r="N2110" s="114" t="s">
        <v>18</v>
      </c>
      <c r="O2110" s="136">
        <v>-2916.26</v>
      </c>
      <c r="P2110" s="136">
        <v>-2916.26</v>
      </c>
      <c r="Q2110" s="114">
        <v>455.14</v>
      </c>
      <c r="R2110" s="112"/>
      <c r="S2110" s="112"/>
      <c r="T2110" s="112"/>
      <c r="U2110" s="112"/>
    </row>
    <row r="2111" spans="1:21">
      <c r="A2111" s="116">
        <v>42481</v>
      </c>
      <c r="B2111" s="114" t="s">
        <v>6061</v>
      </c>
      <c r="C2111" s="116">
        <v>42481</v>
      </c>
      <c r="D2111" s="114" t="s">
        <v>6061</v>
      </c>
      <c r="E2111" s="114" t="s">
        <v>641</v>
      </c>
      <c r="F2111" s="114"/>
      <c r="G2111" s="114"/>
      <c r="H2111" s="114" t="s">
        <v>370</v>
      </c>
      <c r="I2111" s="114" t="s">
        <v>19</v>
      </c>
      <c r="J2111" s="114" t="s">
        <v>6062</v>
      </c>
      <c r="K2111" s="114"/>
      <c r="L2111" s="114" t="s">
        <v>20</v>
      </c>
      <c r="M2111" s="136">
        <v>-19441.71</v>
      </c>
      <c r="N2111" s="114" t="s">
        <v>18</v>
      </c>
      <c r="O2111" s="136">
        <v>-2916.26</v>
      </c>
      <c r="P2111" s="136">
        <v>-2916.26</v>
      </c>
      <c r="Q2111" s="114">
        <v>455.15</v>
      </c>
      <c r="R2111" s="112"/>
      <c r="S2111" s="113"/>
      <c r="T2111" s="113"/>
      <c r="U2111" s="112"/>
    </row>
    <row r="2112" spans="1:21">
      <c r="A2112" s="116">
        <v>42481</v>
      </c>
      <c r="B2112" s="114" t="s">
        <v>6061</v>
      </c>
      <c r="C2112" s="116">
        <v>42481</v>
      </c>
      <c r="D2112" s="114" t="s">
        <v>6061</v>
      </c>
      <c r="E2112" s="114" t="s">
        <v>641</v>
      </c>
      <c r="F2112" s="114"/>
      <c r="G2112" s="114"/>
      <c r="H2112" s="114" t="s">
        <v>370</v>
      </c>
      <c r="I2112" s="114" t="s">
        <v>19</v>
      </c>
      <c r="J2112" s="114" t="s">
        <v>6062</v>
      </c>
      <c r="K2112" s="114" t="s">
        <v>21</v>
      </c>
      <c r="L2112" s="114"/>
      <c r="M2112" s="136">
        <v>19441.71</v>
      </c>
      <c r="N2112" s="114" t="s">
        <v>18</v>
      </c>
      <c r="O2112" s="136">
        <v>2916.26</v>
      </c>
      <c r="P2112" s="136">
        <v>2916.26</v>
      </c>
      <c r="Q2112" s="114">
        <v>-455.15</v>
      </c>
      <c r="R2112" s="112"/>
      <c r="S2112" s="113"/>
      <c r="T2112" s="113"/>
      <c r="U2112" s="112"/>
    </row>
    <row r="2113" spans="1:21">
      <c r="A2113" s="116">
        <v>42481</v>
      </c>
      <c r="B2113" s="114" t="s">
        <v>6061</v>
      </c>
      <c r="C2113" s="116">
        <v>42481</v>
      </c>
      <c r="D2113" s="114" t="s">
        <v>6061</v>
      </c>
      <c r="E2113" s="114" t="s">
        <v>641</v>
      </c>
      <c r="F2113" s="114"/>
      <c r="G2113" s="114"/>
      <c r="H2113" s="114" t="s">
        <v>370</v>
      </c>
      <c r="I2113" s="114" t="s">
        <v>19</v>
      </c>
      <c r="J2113" s="114" t="s">
        <v>6062</v>
      </c>
      <c r="K2113" s="114"/>
      <c r="L2113" s="114" t="s">
        <v>20</v>
      </c>
      <c r="M2113" s="136">
        <v>-19441.71</v>
      </c>
      <c r="N2113" s="114" t="s">
        <v>18</v>
      </c>
      <c r="O2113" s="136">
        <v>-2916.26</v>
      </c>
      <c r="P2113" s="136">
        <v>-2916.26</v>
      </c>
      <c r="Q2113" s="114">
        <v>455.29</v>
      </c>
      <c r="R2113" s="112"/>
      <c r="S2113" s="112"/>
      <c r="T2113" s="112"/>
      <c r="U2113" s="112"/>
    </row>
    <row r="2114" spans="1:21">
      <c r="A2114" s="116">
        <v>42481</v>
      </c>
      <c r="B2114" s="114" t="s">
        <v>6061</v>
      </c>
      <c r="C2114" s="116">
        <v>42481</v>
      </c>
      <c r="D2114" s="114" t="s">
        <v>6061</v>
      </c>
      <c r="E2114" s="114" t="s">
        <v>641</v>
      </c>
      <c r="F2114" s="114"/>
      <c r="G2114" s="114"/>
      <c r="H2114" s="114" t="s">
        <v>370</v>
      </c>
      <c r="I2114" s="114" t="s">
        <v>19</v>
      </c>
      <c r="J2114" s="114" t="s">
        <v>6062</v>
      </c>
      <c r="K2114" s="114" t="s">
        <v>21</v>
      </c>
      <c r="L2114" s="114"/>
      <c r="M2114" s="136">
        <v>19441.71</v>
      </c>
      <c r="N2114" s="114" t="s">
        <v>18</v>
      </c>
      <c r="O2114" s="136">
        <v>2916.26</v>
      </c>
      <c r="P2114" s="136">
        <v>2916.26</v>
      </c>
      <c r="Q2114" s="114">
        <v>-455.29</v>
      </c>
      <c r="R2114" s="112"/>
      <c r="S2114" s="112"/>
      <c r="T2114" s="112"/>
      <c r="U2114" s="112"/>
    </row>
    <row r="2115" spans="1:21">
      <c r="A2115" s="116">
        <v>42481</v>
      </c>
      <c r="B2115" s="114" t="s">
        <v>6021</v>
      </c>
      <c r="C2115" s="116">
        <v>42481</v>
      </c>
      <c r="D2115" s="114" t="s">
        <v>6021</v>
      </c>
      <c r="E2115" s="114" t="s">
        <v>641</v>
      </c>
      <c r="F2115" s="114"/>
      <c r="G2115" s="114"/>
      <c r="H2115" s="114" t="s">
        <v>370</v>
      </c>
      <c r="I2115" s="114" t="s">
        <v>19</v>
      </c>
      <c r="J2115" s="114" t="s">
        <v>6022</v>
      </c>
      <c r="K2115" s="114"/>
      <c r="L2115" s="114" t="s">
        <v>20</v>
      </c>
      <c r="M2115" s="136">
        <v>-19424.21</v>
      </c>
      <c r="N2115" s="114" t="s">
        <v>18</v>
      </c>
      <c r="O2115" s="136">
        <v>-2913.63</v>
      </c>
      <c r="P2115" s="136">
        <v>-2919.18</v>
      </c>
      <c r="Q2115" s="114">
        <v>460.28</v>
      </c>
      <c r="R2115" s="112"/>
      <c r="S2115" s="112"/>
      <c r="T2115" s="112"/>
      <c r="U2115" s="112"/>
    </row>
    <row r="2116" spans="1:21">
      <c r="A2116" s="116">
        <v>42481</v>
      </c>
      <c r="B2116" s="114" t="s">
        <v>6021</v>
      </c>
      <c r="C2116" s="116">
        <v>42481</v>
      </c>
      <c r="D2116" s="114" t="s">
        <v>6021</v>
      </c>
      <c r="E2116" s="114" t="s">
        <v>641</v>
      </c>
      <c r="F2116" s="114"/>
      <c r="G2116" s="114"/>
      <c r="H2116" s="114" t="s">
        <v>370</v>
      </c>
      <c r="I2116" s="114" t="s">
        <v>19</v>
      </c>
      <c r="J2116" s="114" t="s">
        <v>6022</v>
      </c>
      <c r="K2116" s="114"/>
      <c r="L2116" s="114" t="s">
        <v>20</v>
      </c>
      <c r="M2116" s="114">
        <v>-17.5</v>
      </c>
      <c r="N2116" s="114" t="s">
        <v>18</v>
      </c>
      <c r="O2116" s="114">
        <v>-2.63</v>
      </c>
      <c r="P2116" s="114">
        <v>-2.63</v>
      </c>
      <c r="Q2116" s="114">
        <v>0.41</v>
      </c>
      <c r="R2116" s="112"/>
      <c r="S2116" s="113"/>
      <c r="T2116" s="113"/>
      <c r="U2116" s="112"/>
    </row>
    <row r="2117" spans="1:21">
      <c r="A2117" s="116">
        <v>42481</v>
      </c>
      <c r="B2117" s="114" t="s">
        <v>6061</v>
      </c>
      <c r="C2117" s="116">
        <v>42481</v>
      </c>
      <c r="D2117" s="114" t="s">
        <v>6061</v>
      </c>
      <c r="E2117" s="114" t="s">
        <v>641</v>
      </c>
      <c r="F2117" s="114"/>
      <c r="G2117" s="114"/>
      <c r="H2117" s="114" t="s">
        <v>370</v>
      </c>
      <c r="I2117" s="114" t="s">
        <v>19</v>
      </c>
      <c r="J2117" s="114" t="s">
        <v>6062</v>
      </c>
      <c r="K2117" s="114"/>
      <c r="L2117" s="114" t="s">
        <v>20</v>
      </c>
      <c r="M2117" s="136">
        <v>-19441.71</v>
      </c>
      <c r="N2117" s="114" t="s">
        <v>18</v>
      </c>
      <c r="O2117" s="136">
        <v>-2916.26</v>
      </c>
      <c r="P2117" s="136">
        <v>-2916.26</v>
      </c>
      <c r="Q2117" s="114">
        <v>455.26</v>
      </c>
      <c r="R2117" s="112"/>
      <c r="S2117" s="112"/>
      <c r="T2117" s="112"/>
      <c r="U2117" s="112"/>
    </row>
    <row r="2118" spans="1:21">
      <c r="A2118" s="116">
        <v>42481</v>
      </c>
      <c r="B2118" s="114" t="s">
        <v>6061</v>
      </c>
      <c r="C2118" s="116">
        <v>42481</v>
      </c>
      <c r="D2118" s="114" t="s">
        <v>6061</v>
      </c>
      <c r="E2118" s="114" t="s">
        <v>641</v>
      </c>
      <c r="F2118" s="114"/>
      <c r="G2118" s="114"/>
      <c r="H2118" s="114" t="s">
        <v>370</v>
      </c>
      <c r="I2118" s="114" t="s">
        <v>19</v>
      </c>
      <c r="J2118" s="114" t="s">
        <v>6062</v>
      </c>
      <c r="K2118" s="114" t="s">
        <v>21</v>
      </c>
      <c r="L2118" s="114"/>
      <c r="M2118" s="136">
        <v>19441.71</v>
      </c>
      <c r="N2118" s="114" t="s">
        <v>18</v>
      </c>
      <c r="O2118" s="136">
        <v>2916.26</v>
      </c>
      <c r="P2118" s="136">
        <v>2916.26</v>
      </c>
      <c r="Q2118" s="114">
        <v>-455.26</v>
      </c>
      <c r="R2118" s="112"/>
      <c r="S2118" s="112"/>
      <c r="T2118" s="112"/>
      <c r="U2118" s="112"/>
    </row>
    <row r="2119" spans="1:21">
      <c r="A2119" s="116">
        <v>42481</v>
      </c>
      <c r="B2119" s="114" t="s">
        <v>6021</v>
      </c>
      <c r="C2119" s="116">
        <v>42481</v>
      </c>
      <c r="D2119" s="114" t="s">
        <v>6021</v>
      </c>
      <c r="E2119" s="114" t="s">
        <v>641</v>
      </c>
      <c r="F2119" s="114"/>
      <c r="G2119" s="114"/>
      <c r="H2119" s="114" t="s">
        <v>370</v>
      </c>
      <c r="I2119" s="114" t="s">
        <v>19</v>
      </c>
      <c r="J2119" s="114" t="s">
        <v>6022</v>
      </c>
      <c r="K2119" s="114"/>
      <c r="L2119" s="114" t="s">
        <v>20</v>
      </c>
      <c r="M2119" s="136">
        <v>-77696.850000000006</v>
      </c>
      <c r="N2119" s="114" t="s">
        <v>18</v>
      </c>
      <c r="O2119" s="136">
        <v>-11654.54</v>
      </c>
      <c r="P2119" s="136">
        <v>-11656.19</v>
      </c>
      <c r="Q2119" s="136">
        <v>1820.85</v>
      </c>
      <c r="R2119" s="112"/>
      <c r="S2119" s="112"/>
      <c r="T2119" s="112"/>
      <c r="U2119" s="112"/>
    </row>
    <row r="2120" spans="1:21">
      <c r="A2120" s="116">
        <v>42481</v>
      </c>
      <c r="B2120" s="114" t="s">
        <v>6061</v>
      </c>
      <c r="C2120" s="116">
        <v>42481</v>
      </c>
      <c r="D2120" s="114" t="s">
        <v>6061</v>
      </c>
      <c r="E2120" s="114" t="s">
        <v>641</v>
      </c>
      <c r="F2120" s="114"/>
      <c r="G2120" s="114"/>
      <c r="H2120" s="114" t="s">
        <v>370</v>
      </c>
      <c r="I2120" s="114" t="s">
        <v>19</v>
      </c>
      <c r="J2120" s="114" t="s">
        <v>6062</v>
      </c>
      <c r="K2120" s="114"/>
      <c r="L2120" s="114" t="s">
        <v>20</v>
      </c>
      <c r="M2120" s="136">
        <v>-19441.71</v>
      </c>
      <c r="N2120" s="114" t="s">
        <v>18</v>
      </c>
      <c r="O2120" s="136">
        <v>-2916.26</v>
      </c>
      <c r="P2120" s="136">
        <v>-2916.26</v>
      </c>
      <c r="Q2120" s="114">
        <v>455.14</v>
      </c>
      <c r="R2120" s="112"/>
      <c r="S2120" s="113"/>
      <c r="T2120" s="113"/>
      <c r="U2120" s="112"/>
    </row>
    <row r="2121" spans="1:21">
      <c r="A2121" s="116">
        <v>42481</v>
      </c>
      <c r="B2121" s="114" t="s">
        <v>6061</v>
      </c>
      <c r="C2121" s="116">
        <v>42481</v>
      </c>
      <c r="D2121" s="114" t="s">
        <v>6061</v>
      </c>
      <c r="E2121" s="114" t="s">
        <v>641</v>
      </c>
      <c r="F2121" s="114"/>
      <c r="G2121" s="114"/>
      <c r="H2121" s="114" t="s">
        <v>370</v>
      </c>
      <c r="I2121" s="114" t="s">
        <v>19</v>
      </c>
      <c r="J2121" s="114" t="s">
        <v>6062</v>
      </c>
      <c r="K2121" s="114" t="s">
        <v>21</v>
      </c>
      <c r="L2121" s="114"/>
      <c r="M2121" s="136">
        <v>19441.71</v>
      </c>
      <c r="N2121" s="114" t="s">
        <v>18</v>
      </c>
      <c r="O2121" s="136">
        <v>2916.26</v>
      </c>
      <c r="P2121" s="136">
        <v>2916.26</v>
      </c>
      <c r="Q2121" s="114">
        <v>-455.14</v>
      </c>
      <c r="R2121" s="112"/>
      <c r="S2121" s="112"/>
      <c r="T2121" s="112"/>
      <c r="U2121" s="112"/>
    </row>
    <row r="2122" spans="1:21">
      <c r="A2122" s="116">
        <v>42481</v>
      </c>
      <c r="B2122" s="114" t="s">
        <v>6061</v>
      </c>
      <c r="C2122" s="116">
        <v>42481</v>
      </c>
      <c r="D2122" s="114" t="s">
        <v>6061</v>
      </c>
      <c r="E2122" s="114" t="s">
        <v>641</v>
      </c>
      <c r="F2122" s="114"/>
      <c r="G2122" s="114"/>
      <c r="H2122" s="114" t="s">
        <v>370</v>
      </c>
      <c r="I2122" s="114" t="s">
        <v>19</v>
      </c>
      <c r="J2122" s="114" t="s">
        <v>6062</v>
      </c>
      <c r="K2122" s="114" t="s">
        <v>21</v>
      </c>
      <c r="L2122" s="114"/>
      <c r="M2122" s="136">
        <v>19441.71</v>
      </c>
      <c r="N2122" s="114" t="s">
        <v>18</v>
      </c>
      <c r="O2122" s="136">
        <v>2916.26</v>
      </c>
      <c r="P2122" s="136">
        <v>2916.26</v>
      </c>
      <c r="Q2122" s="114">
        <v>-455.14</v>
      </c>
      <c r="R2122" s="112"/>
      <c r="S2122" s="112"/>
      <c r="T2122" s="112"/>
      <c r="U2122" s="112"/>
    </row>
    <row r="2123" spans="1:21">
      <c r="A2123" s="116">
        <v>42466</v>
      </c>
      <c r="B2123" s="114" t="s">
        <v>6048</v>
      </c>
      <c r="C2123" s="116">
        <v>42466</v>
      </c>
      <c r="D2123" s="114" t="s">
        <v>6048</v>
      </c>
      <c r="E2123" s="114" t="s">
        <v>641</v>
      </c>
      <c r="F2123" s="114"/>
      <c r="G2123" s="114"/>
      <c r="H2123" s="114" t="s">
        <v>370</v>
      </c>
      <c r="I2123" s="114" t="s">
        <v>19</v>
      </c>
      <c r="J2123" s="114" t="s">
        <v>6049</v>
      </c>
      <c r="K2123" s="114"/>
      <c r="L2123" s="114" t="s">
        <v>20</v>
      </c>
      <c r="M2123" s="136">
        <v>-38535.54</v>
      </c>
      <c r="N2123" s="114" t="s">
        <v>18</v>
      </c>
      <c r="O2123" s="136">
        <v>-5771.46</v>
      </c>
      <c r="P2123" s="136">
        <v>-5771.46</v>
      </c>
      <c r="Q2123" s="114">
        <v>866.52</v>
      </c>
      <c r="R2123" s="112"/>
      <c r="S2123" s="113"/>
      <c r="T2123" s="113"/>
      <c r="U2123" s="112"/>
    </row>
    <row r="2124" spans="1:21">
      <c r="A2124" s="116">
        <v>42466</v>
      </c>
      <c r="B2124" s="114" t="s">
        <v>6048</v>
      </c>
      <c r="C2124" s="116">
        <v>42466</v>
      </c>
      <c r="D2124" s="114" t="s">
        <v>6048</v>
      </c>
      <c r="E2124" s="114" t="s">
        <v>641</v>
      </c>
      <c r="F2124" s="114"/>
      <c r="G2124" s="114"/>
      <c r="H2124" s="114" t="s">
        <v>370</v>
      </c>
      <c r="I2124" s="114" t="s">
        <v>19</v>
      </c>
      <c r="J2124" s="114" t="s">
        <v>6049</v>
      </c>
      <c r="K2124" s="114"/>
      <c r="L2124" s="114" t="s">
        <v>20</v>
      </c>
      <c r="M2124" s="136">
        <v>-38535.54</v>
      </c>
      <c r="N2124" s="114" t="s">
        <v>18</v>
      </c>
      <c r="O2124" s="136">
        <v>-5771.46</v>
      </c>
      <c r="P2124" s="136">
        <v>-5771.46</v>
      </c>
      <c r="Q2124" s="114">
        <v>866.52</v>
      </c>
      <c r="R2124" s="112"/>
      <c r="S2124" s="113"/>
      <c r="T2124" s="113"/>
      <c r="U2124" s="113"/>
    </row>
    <row r="2125" spans="1:21">
      <c r="A2125" s="116">
        <v>42466</v>
      </c>
      <c r="B2125" s="114" t="s">
        <v>6063</v>
      </c>
      <c r="C2125" s="116">
        <v>42466</v>
      </c>
      <c r="D2125" s="114" t="s">
        <v>6063</v>
      </c>
      <c r="E2125" s="114" t="s">
        <v>641</v>
      </c>
      <c r="F2125" s="114"/>
      <c r="G2125" s="114"/>
      <c r="H2125" s="114" t="s">
        <v>370</v>
      </c>
      <c r="I2125" s="114" t="s">
        <v>19</v>
      </c>
      <c r="J2125" s="114" t="s">
        <v>6064</v>
      </c>
      <c r="K2125" s="114"/>
      <c r="L2125" s="114" t="s">
        <v>20</v>
      </c>
      <c r="M2125" s="114">
        <v>-17.36</v>
      </c>
      <c r="N2125" s="114" t="s">
        <v>18</v>
      </c>
      <c r="O2125" s="114">
        <v>-7.04</v>
      </c>
      <c r="P2125" s="114">
        <v>-7.04</v>
      </c>
      <c r="Q2125" s="114">
        <v>4.83</v>
      </c>
      <c r="R2125" s="112"/>
      <c r="S2125" s="113"/>
      <c r="T2125" s="113"/>
      <c r="U2125" s="112"/>
    </row>
    <row r="2126" spans="1:21">
      <c r="A2126" s="116">
        <v>42466</v>
      </c>
      <c r="B2126" s="114" t="s">
        <v>6063</v>
      </c>
      <c r="C2126" s="116">
        <v>42466</v>
      </c>
      <c r="D2126" s="114" t="s">
        <v>6063</v>
      </c>
      <c r="E2126" s="114" t="s">
        <v>641</v>
      </c>
      <c r="F2126" s="114"/>
      <c r="G2126" s="114"/>
      <c r="H2126" s="114" t="s">
        <v>370</v>
      </c>
      <c r="I2126" s="114" t="s">
        <v>19</v>
      </c>
      <c r="J2126" s="114" t="s">
        <v>6064</v>
      </c>
      <c r="K2126" s="114"/>
      <c r="L2126" s="114" t="s">
        <v>20</v>
      </c>
      <c r="M2126" s="114">
        <v>-17.36</v>
      </c>
      <c r="N2126" s="114" t="s">
        <v>18</v>
      </c>
      <c r="O2126" s="114">
        <v>-7.04</v>
      </c>
      <c r="P2126" s="114">
        <v>-7.04</v>
      </c>
      <c r="Q2126" s="114">
        <v>4.83</v>
      </c>
      <c r="R2126" s="112"/>
      <c r="S2126" s="113"/>
      <c r="T2126" s="113"/>
      <c r="U2126" s="112"/>
    </row>
    <row r="2127" spans="1:21">
      <c r="A2127" s="116">
        <v>42466</v>
      </c>
      <c r="B2127" s="114" t="s">
        <v>6063</v>
      </c>
      <c r="C2127" s="116">
        <v>42466</v>
      </c>
      <c r="D2127" s="114" t="s">
        <v>6063</v>
      </c>
      <c r="E2127" s="114" t="s">
        <v>641</v>
      </c>
      <c r="F2127" s="114"/>
      <c r="G2127" s="114"/>
      <c r="H2127" s="114" t="s">
        <v>370</v>
      </c>
      <c r="I2127" s="114" t="s">
        <v>19</v>
      </c>
      <c r="J2127" s="114" t="s">
        <v>6064</v>
      </c>
      <c r="K2127" s="114"/>
      <c r="L2127" s="114" t="s">
        <v>20</v>
      </c>
      <c r="M2127" s="114">
        <v>-17.36</v>
      </c>
      <c r="N2127" s="114" t="s">
        <v>18</v>
      </c>
      <c r="O2127" s="114">
        <v>-7.04</v>
      </c>
      <c r="P2127" s="114">
        <v>-7.04</v>
      </c>
      <c r="Q2127" s="114">
        <v>4.83</v>
      </c>
      <c r="R2127" s="112"/>
      <c r="S2127" s="113"/>
      <c r="T2127" s="113"/>
      <c r="U2127" s="112"/>
    </row>
    <row r="2128" spans="1:21">
      <c r="A2128" s="116">
        <v>42466</v>
      </c>
      <c r="B2128" s="114" t="s">
        <v>6063</v>
      </c>
      <c r="C2128" s="116">
        <v>42466</v>
      </c>
      <c r="D2128" s="114" t="s">
        <v>6063</v>
      </c>
      <c r="E2128" s="114" t="s">
        <v>641</v>
      </c>
      <c r="F2128" s="114"/>
      <c r="G2128" s="114"/>
      <c r="H2128" s="114" t="s">
        <v>370</v>
      </c>
      <c r="I2128" s="114" t="s">
        <v>19</v>
      </c>
      <c r="J2128" s="114" t="s">
        <v>6064</v>
      </c>
      <c r="K2128" s="114"/>
      <c r="L2128" s="114" t="s">
        <v>20</v>
      </c>
      <c r="M2128" s="114">
        <v>-17.36</v>
      </c>
      <c r="N2128" s="114" t="s">
        <v>18</v>
      </c>
      <c r="O2128" s="114">
        <v>-7.04</v>
      </c>
      <c r="P2128" s="114">
        <v>-7.04</v>
      </c>
      <c r="Q2128" s="114">
        <v>4.83</v>
      </c>
      <c r="R2128" s="112"/>
      <c r="S2128" s="113"/>
      <c r="T2128" s="113"/>
      <c r="U2128" s="112"/>
    </row>
    <row r="2129" spans="1:21">
      <c r="A2129" s="116">
        <v>42466</v>
      </c>
      <c r="B2129" s="114" t="s">
        <v>6063</v>
      </c>
      <c r="C2129" s="116">
        <v>42466</v>
      </c>
      <c r="D2129" s="114" t="s">
        <v>6063</v>
      </c>
      <c r="E2129" s="114" t="s">
        <v>641</v>
      </c>
      <c r="F2129" s="114"/>
      <c r="G2129" s="114"/>
      <c r="H2129" s="114" t="s">
        <v>370</v>
      </c>
      <c r="I2129" s="114" t="s">
        <v>19</v>
      </c>
      <c r="J2129" s="114" t="s">
        <v>6064</v>
      </c>
      <c r="K2129" s="114"/>
      <c r="L2129" s="114" t="s">
        <v>20</v>
      </c>
      <c r="M2129" s="136">
        <v>-19267.77</v>
      </c>
      <c r="N2129" s="114" t="s">
        <v>18</v>
      </c>
      <c r="O2129" s="136">
        <v>-2890.17</v>
      </c>
      <c r="P2129" s="136">
        <v>-2885.73</v>
      </c>
      <c r="Q2129" s="114">
        <v>433.25</v>
      </c>
      <c r="R2129" s="112"/>
      <c r="S2129" s="113"/>
      <c r="T2129" s="113"/>
      <c r="U2129" s="112"/>
    </row>
    <row r="2130" spans="1:21">
      <c r="A2130" s="116">
        <v>42466</v>
      </c>
      <c r="B2130" s="114" t="s">
        <v>6063</v>
      </c>
      <c r="C2130" s="116">
        <v>42466</v>
      </c>
      <c r="D2130" s="114" t="s">
        <v>6063</v>
      </c>
      <c r="E2130" s="114" t="s">
        <v>641</v>
      </c>
      <c r="F2130" s="114"/>
      <c r="G2130" s="114"/>
      <c r="H2130" s="114" t="s">
        <v>370</v>
      </c>
      <c r="I2130" s="114" t="s">
        <v>19</v>
      </c>
      <c r="J2130" s="114" t="s">
        <v>6064</v>
      </c>
      <c r="K2130" s="114"/>
      <c r="L2130" s="114" t="s">
        <v>20</v>
      </c>
      <c r="M2130" s="136">
        <v>-19267.77</v>
      </c>
      <c r="N2130" s="114" t="s">
        <v>18</v>
      </c>
      <c r="O2130" s="136">
        <v>-2890.17</v>
      </c>
      <c r="P2130" s="136">
        <v>-2885.73</v>
      </c>
      <c r="Q2130" s="114">
        <v>421.44</v>
      </c>
      <c r="R2130" s="112"/>
      <c r="S2130" s="113"/>
      <c r="T2130" s="113"/>
      <c r="U2130" s="112"/>
    </row>
    <row r="2131" spans="1:21">
      <c r="A2131" s="116">
        <v>42466</v>
      </c>
      <c r="B2131" s="114" t="s">
        <v>6063</v>
      </c>
      <c r="C2131" s="116">
        <v>42466</v>
      </c>
      <c r="D2131" s="114" t="s">
        <v>6063</v>
      </c>
      <c r="E2131" s="114" t="s">
        <v>641</v>
      </c>
      <c r="F2131" s="114"/>
      <c r="G2131" s="114"/>
      <c r="H2131" s="114" t="s">
        <v>370</v>
      </c>
      <c r="I2131" s="114" t="s">
        <v>19</v>
      </c>
      <c r="J2131" s="114" t="s">
        <v>6064</v>
      </c>
      <c r="K2131" s="114" t="s">
        <v>21</v>
      </c>
      <c r="L2131" s="114"/>
      <c r="M2131" s="136">
        <v>19267.77</v>
      </c>
      <c r="N2131" s="114" t="s">
        <v>18</v>
      </c>
      <c r="O2131" s="136">
        <v>2890.17</v>
      </c>
      <c r="P2131" s="136">
        <v>2885.73</v>
      </c>
      <c r="Q2131" s="114">
        <v>-421.44</v>
      </c>
      <c r="R2131" s="112"/>
      <c r="S2131" s="113"/>
      <c r="T2131" s="113"/>
      <c r="U2131" s="112"/>
    </row>
    <row r="2132" spans="1:21">
      <c r="A2132" s="116">
        <v>42466</v>
      </c>
      <c r="B2132" s="114" t="s">
        <v>6063</v>
      </c>
      <c r="C2132" s="116">
        <v>42466</v>
      </c>
      <c r="D2132" s="114" t="s">
        <v>6063</v>
      </c>
      <c r="E2132" s="114" t="s">
        <v>641</v>
      </c>
      <c r="F2132" s="114"/>
      <c r="G2132" s="114"/>
      <c r="H2132" s="114" t="s">
        <v>370</v>
      </c>
      <c r="I2132" s="114" t="s">
        <v>19</v>
      </c>
      <c r="J2132" s="114" t="s">
        <v>6064</v>
      </c>
      <c r="K2132" s="114"/>
      <c r="L2132" s="114" t="s">
        <v>20</v>
      </c>
      <c r="M2132" s="136">
        <v>-19267.77</v>
      </c>
      <c r="N2132" s="114" t="s">
        <v>18</v>
      </c>
      <c r="O2132" s="136">
        <v>-2890.17</v>
      </c>
      <c r="P2132" s="136">
        <v>-2885.73</v>
      </c>
      <c r="Q2132" s="114">
        <v>433.25</v>
      </c>
      <c r="R2132" s="112"/>
      <c r="S2132" s="112"/>
      <c r="T2132" s="112"/>
      <c r="U2132" s="112"/>
    </row>
    <row r="2133" spans="1:21">
      <c r="A2133" s="116">
        <v>42466</v>
      </c>
      <c r="B2133" s="114" t="s">
        <v>6063</v>
      </c>
      <c r="C2133" s="116">
        <v>42466</v>
      </c>
      <c r="D2133" s="114" t="s">
        <v>6063</v>
      </c>
      <c r="E2133" s="114" t="s">
        <v>641</v>
      </c>
      <c r="F2133" s="114"/>
      <c r="G2133" s="114"/>
      <c r="H2133" s="114" t="s">
        <v>370</v>
      </c>
      <c r="I2133" s="114" t="s">
        <v>19</v>
      </c>
      <c r="J2133" s="114" t="s">
        <v>6064</v>
      </c>
      <c r="K2133" s="114" t="s">
        <v>21</v>
      </c>
      <c r="L2133" s="114"/>
      <c r="M2133" s="136">
        <v>19267.77</v>
      </c>
      <c r="N2133" s="114" t="s">
        <v>18</v>
      </c>
      <c r="O2133" s="136">
        <v>2890.17</v>
      </c>
      <c r="P2133" s="136">
        <v>2885.73</v>
      </c>
      <c r="Q2133" s="114">
        <v>-433.25</v>
      </c>
      <c r="R2133" s="112"/>
      <c r="S2133" s="112"/>
      <c r="T2133" s="112"/>
      <c r="U2133" s="112"/>
    </row>
    <row r="2134" spans="1:21">
      <c r="A2134" s="116">
        <v>42466</v>
      </c>
      <c r="B2134" s="114" t="s">
        <v>6063</v>
      </c>
      <c r="C2134" s="116">
        <v>42466</v>
      </c>
      <c r="D2134" s="114" t="s">
        <v>6063</v>
      </c>
      <c r="E2134" s="114" t="s">
        <v>641</v>
      </c>
      <c r="F2134" s="114"/>
      <c r="G2134" s="114"/>
      <c r="H2134" s="114" t="s">
        <v>370</v>
      </c>
      <c r="I2134" s="114" t="s">
        <v>19</v>
      </c>
      <c r="J2134" s="114" t="s">
        <v>6064</v>
      </c>
      <c r="K2134" s="114" t="s">
        <v>21</v>
      </c>
      <c r="L2134" s="114"/>
      <c r="M2134" s="136">
        <v>19267.77</v>
      </c>
      <c r="N2134" s="114" t="s">
        <v>18</v>
      </c>
      <c r="O2134" s="136">
        <v>2890.17</v>
      </c>
      <c r="P2134" s="136">
        <v>2885.73</v>
      </c>
      <c r="Q2134" s="114">
        <v>-433.25</v>
      </c>
      <c r="R2134" s="112"/>
      <c r="S2134" s="113"/>
      <c r="T2134" s="113"/>
      <c r="U2134" s="112"/>
    </row>
    <row r="2135" spans="1:21">
      <c r="A2135" s="116">
        <v>42466</v>
      </c>
      <c r="B2135" s="114" t="s">
        <v>6063</v>
      </c>
      <c r="C2135" s="116">
        <v>42466</v>
      </c>
      <c r="D2135" s="114" t="s">
        <v>6063</v>
      </c>
      <c r="E2135" s="114" t="s">
        <v>641</v>
      </c>
      <c r="F2135" s="114"/>
      <c r="G2135" s="114"/>
      <c r="H2135" s="114" t="s">
        <v>370</v>
      </c>
      <c r="I2135" s="114" t="s">
        <v>19</v>
      </c>
      <c r="J2135" s="114" t="s">
        <v>6064</v>
      </c>
      <c r="K2135" s="114"/>
      <c r="L2135" s="114" t="s">
        <v>20</v>
      </c>
      <c r="M2135" s="136">
        <v>-19267.77</v>
      </c>
      <c r="N2135" s="114" t="s">
        <v>18</v>
      </c>
      <c r="O2135" s="136">
        <v>-2890.17</v>
      </c>
      <c r="P2135" s="136">
        <v>-2885.73</v>
      </c>
      <c r="Q2135" s="114">
        <v>433.27</v>
      </c>
      <c r="R2135" s="112"/>
      <c r="S2135" s="113"/>
      <c r="T2135" s="113"/>
      <c r="U2135" s="112"/>
    </row>
    <row r="2136" spans="1:21">
      <c r="A2136" s="116">
        <v>42466</v>
      </c>
      <c r="B2136" s="114" t="s">
        <v>6063</v>
      </c>
      <c r="C2136" s="116">
        <v>42466</v>
      </c>
      <c r="D2136" s="114" t="s">
        <v>6063</v>
      </c>
      <c r="E2136" s="114" t="s">
        <v>641</v>
      </c>
      <c r="F2136" s="114"/>
      <c r="G2136" s="114"/>
      <c r="H2136" s="114" t="s">
        <v>370</v>
      </c>
      <c r="I2136" s="114" t="s">
        <v>19</v>
      </c>
      <c r="J2136" s="114" t="s">
        <v>6064</v>
      </c>
      <c r="K2136" s="114" t="s">
        <v>21</v>
      </c>
      <c r="L2136" s="114"/>
      <c r="M2136" s="136">
        <v>19267.77</v>
      </c>
      <c r="N2136" s="114" t="s">
        <v>18</v>
      </c>
      <c r="O2136" s="136">
        <v>2890.17</v>
      </c>
      <c r="P2136" s="136">
        <v>2885.73</v>
      </c>
      <c r="Q2136" s="114">
        <v>-433.27</v>
      </c>
      <c r="R2136" s="112"/>
      <c r="S2136" s="113"/>
      <c r="T2136" s="113"/>
      <c r="U2136" s="112"/>
    </row>
    <row r="2137" spans="1:21">
      <c r="A2137" s="116">
        <v>42466</v>
      </c>
      <c r="B2137" s="114" t="s">
        <v>6063</v>
      </c>
      <c r="C2137" s="116">
        <v>42466</v>
      </c>
      <c r="D2137" s="114" t="s">
        <v>6063</v>
      </c>
      <c r="E2137" s="114" t="s">
        <v>641</v>
      </c>
      <c r="F2137" s="114"/>
      <c r="G2137" s="114"/>
      <c r="H2137" s="114" t="s">
        <v>370</v>
      </c>
      <c r="I2137" s="114" t="s">
        <v>19</v>
      </c>
      <c r="J2137" s="114" t="s">
        <v>6064</v>
      </c>
      <c r="K2137" s="114"/>
      <c r="L2137" s="114" t="s">
        <v>20</v>
      </c>
      <c r="M2137" s="136">
        <v>-19267.77</v>
      </c>
      <c r="N2137" s="114" t="s">
        <v>18</v>
      </c>
      <c r="O2137" s="136">
        <v>-2890.17</v>
      </c>
      <c r="P2137" s="136">
        <v>-2885.73</v>
      </c>
      <c r="Q2137" s="114">
        <v>433.27</v>
      </c>
      <c r="R2137" s="112"/>
      <c r="S2137" s="113"/>
      <c r="T2137" s="113"/>
      <c r="U2137" s="112"/>
    </row>
    <row r="2138" spans="1:21">
      <c r="A2138" s="116">
        <v>42466</v>
      </c>
      <c r="B2138" s="114" t="s">
        <v>6063</v>
      </c>
      <c r="C2138" s="116">
        <v>42466</v>
      </c>
      <c r="D2138" s="114" t="s">
        <v>6063</v>
      </c>
      <c r="E2138" s="114" t="s">
        <v>641</v>
      </c>
      <c r="F2138" s="114"/>
      <c r="G2138" s="114"/>
      <c r="H2138" s="114" t="s">
        <v>370</v>
      </c>
      <c r="I2138" s="114" t="s">
        <v>19</v>
      </c>
      <c r="J2138" s="114" t="s">
        <v>6064</v>
      </c>
      <c r="K2138" s="114" t="s">
        <v>21</v>
      </c>
      <c r="L2138" s="114"/>
      <c r="M2138" s="136">
        <v>19267.77</v>
      </c>
      <c r="N2138" s="114" t="s">
        <v>18</v>
      </c>
      <c r="O2138" s="136">
        <v>2890.17</v>
      </c>
      <c r="P2138" s="136">
        <v>2885.73</v>
      </c>
      <c r="Q2138" s="114">
        <v>-433.27</v>
      </c>
      <c r="R2138" s="112"/>
      <c r="S2138" s="113"/>
      <c r="T2138" s="113"/>
      <c r="U2138" s="112"/>
    </row>
    <row r="2139" spans="1:21">
      <c r="A2139" s="116">
        <v>42466</v>
      </c>
      <c r="B2139" s="114" t="s">
        <v>6063</v>
      </c>
      <c r="C2139" s="116">
        <v>42466</v>
      </c>
      <c r="D2139" s="114" t="s">
        <v>6063</v>
      </c>
      <c r="E2139" s="114" t="s">
        <v>641</v>
      </c>
      <c r="F2139" s="114"/>
      <c r="G2139" s="114"/>
      <c r="H2139" s="114" t="s">
        <v>370</v>
      </c>
      <c r="I2139" s="114" t="s">
        <v>19</v>
      </c>
      <c r="J2139" s="114" t="s">
        <v>6064</v>
      </c>
      <c r="K2139" s="114"/>
      <c r="L2139" s="114" t="s">
        <v>20</v>
      </c>
      <c r="M2139" s="114">
        <v>-17.36</v>
      </c>
      <c r="N2139" s="114" t="s">
        <v>18</v>
      </c>
      <c r="O2139" s="114">
        <v>-7.04</v>
      </c>
      <c r="P2139" s="114">
        <v>-7.04</v>
      </c>
      <c r="Q2139" s="114">
        <v>4.82</v>
      </c>
      <c r="R2139" s="112"/>
      <c r="S2139" s="113"/>
      <c r="T2139" s="113"/>
      <c r="U2139" s="112"/>
    </row>
    <row r="2140" spans="1:21">
      <c r="A2140" s="116">
        <v>42466</v>
      </c>
      <c r="B2140" s="114" t="s">
        <v>6048</v>
      </c>
      <c r="C2140" s="116">
        <v>42466</v>
      </c>
      <c r="D2140" s="114" t="s">
        <v>6048</v>
      </c>
      <c r="E2140" s="114" t="s">
        <v>641</v>
      </c>
      <c r="F2140" s="114"/>
      <c r="G2140" s="114"/>
      <c r="H2140" s="114" t="s">
        <v>370</v>
      </c>
      <c r="I2140" s="114" t="s">
        <v>19</v>
      </c>
      <c r="J2140" s="114" t="s">
        <v>6049</v>
      </c>
      <c r="K2140" s="114"/>
      <c r="L2140" s="114" t="s">
        <v>20</v>
      </c>
      <c r="M2140" s="136">
        <v>-19267.77</v>
      </c>
      <c r="N2140" s="114" t="s">
        <v>18</v>
      </c>
      <c r="O2140" s="136">
        <v>-2885.73</v>
      </c>
      <c r="P2140" s="136">
        <v>-2885.73</v>
      </c>
      <c r="Q2140" s="114">
        <v>421.44</v>
      </c>
      <c r="R2140" s="112"/>
      <c r="S2140" s="113"/>
      <c r="T2140" s="113"/>
      <c r="U2140" s="113"/>
    </row>
    <row r="2141" spans="1:21" hidden="1">
      <c r="A2141" s="116">
        <v>42475</v>
      </c>
      <c r="B2141" s="114" t="s">
        <v>6065</v>
      </c>
      <c r="C2141" s="116">
        <v>42490</v>
      </c>
      <c r="D2141" s="114" t="s">
        <v>5702</v>
      </c>
      <c r="E2141" s="114" t="s">
        <v>641</v>
      </c>
      <c r="F2141" s="114"/>
      <c r="G2141" s="114"/>
      <c r="H2141" s="114" t="s">
        <v>370</v>
      </c>
      <c r="I2141" s="114" t="s">
        <v>26</v>
      </c>
      <c r="J2141" s="114" t="s">
        <v>5703</v>
      </c>
      <c r="K2141" s="114" t="s">
        <v>21</v>
      </c>
      <c r="L2141" s="114"/>
      <c r="M2141" s="136">
        <v>19441.71</v>
      </c>
      <c r="N2141" s="114" t="s">
        <v>18</v>
      </c>
      <c r="O2141" s="136">
        <v>2916.26</v>
      </c>
      <c r="P2141" s="136">
        <v>2721.84</v>
      </c>
      <c r="Q2141" s="114">
        <v>-260.73</v>
      </c>
      <c r="R2141" s="112"/>
      <c r="S2141" s="113"/>
      <c r="T2141" s="113"/>
      <c r="U2141" s="112"/>
    </row>
    <row r="2142" spans="1:21" hidden="1">
      <c r="A2142" s="116">
        <v>42474</v>
      </c>
      <c r="B2142" s="114" t="s">
        <v>6066</v>
      </c>
      <c r="C2142" s="116">
        <v>42490</v>
      </c>
      <c r="D2142" s="114" t="s">
        <v>5699</v>
      </c>
      <c r="E2142" s="114" t="s">
        <v>641</v>
      </c>
      <c r="F2142" s="114"/>
      <c r="G2142" s="114"/>
      <c r="H2142" s="114" t="s">
        <v>370</v>
      </c>
      <c r="I2142" s="114" t="s">
        <v>26</v>
      </c>
      <c r="J2142" s="114" t="s">
        <v>5700</v>
      </c>
      <c r="K2142" s="114" t="s">
        <v>21</v>
      </c>
      <c r="L2142" s="114"/>
      <c r="M2142" s="136">
        <v>19441.71</v>
      </c>
      <c r="N2142" s="114" t="s">
        <v>18</v>
      </c>
      <c r="O2142" s="136">
        <v>2916.26</v>
      </c>
      <c r="P2142" s="136">
        <v>2721.84</v>
      </c>
      <c r="Q2142" s="114">
        <v>-260.72000000000003</v>
      </c>
      <c r="R2142" s="112"/>
      <c r="S2142" s="113"/>
      <c r="T2142" s="113"/>
      <c r="U2142" s="112"/>
    </row>
    <row r="2143" spans="1:21" hidden="1">
      <c r="A2143" s="116">
        <v>42475</v>
      </c>
      <c r="B2143" s="114" t="s">
        <v>6067</v>
      </c>
      <c r="C2143" s="116">
        <v>42490</v>
      </c>
      <c r="D2143" s="114" t="s">
        <v>5693</v>
      </c>
      <c r="E2143" s="114" t="s">
        <v>641</v>
      </c>
      <c r="F2143" s="114"/>
      <c r="G2143" s="114"/>
      <c r="H2143" s="114" t="s">
        <v>370</v>
      </c>
      <c r="I2143" s="114" t="s">
        <v>26</v>
      </c>
      <c r="J2143" s="114" t="s">
        <v>5694</v>
      </c>
      <c r="K2143" s="114" t="s">
        <v>21</v>
      </c>
      <c r="L2143" s="114"/>
      <c r="M2143" s="136">
        <v>19441.71</v>
      </c>
      <c r="N2143" s="114" t="s">
        <v>18</v>
      </c>
      <c r="O2143" s="136">
        <v>2916.26</v>
      </c>
      <c r="P2143" s="136">
        <v>2721.84</v>
      </c>
      <c r="Q2143" s="114">
        <v>-260.72000000000003</v>
      </c>
      <c r="R2143" s="112"/>
      <c r="S2143" s="113"/>
      <c r="T2143" s="113"/>
      <c r="U2143" s="112"/>
    </row>
    <row r="2144" spans="1:21" hidden="1">
      <c r="A2144" s="116">
        <v>42475</v>
      </c>
      <c r="B2144" s="114" t="s">
        <v>6068</v>
      </c>
      <c r="C2144" s="116">
        <v>42490</v>
      </c>
      <c r="D2144" s="114" t="s">
        <v>5696</v>
      </c>
      <c r="E2144" s="114" t="s">
        <v>641</v>
      </c>
      <c r="F2144" s="114"/>
      <c r="G2144" s="114"/>
      <c r="H2144" s="114" t="s">
        <v>370</v>
      </c>
      <c r="I2144" s="114" t="s">
        <v>26</v>
      </c>
      <c r="J2144" s="114" t="s">
        <v>5697</v>
      </c>
      <c r="K2144" s="114" t="s">
        <v>21</v>
      </c>
      <c r="L2144" s="114"/>
      <c r="M2144" s="136">
        <v>19441.71</v>
      </c>
      <c r="N2144" s="114" t="s">
        <v>18</v>
      </c>
      <c r="O2144" s="136">
        <v>2916.26</v>
      </c>
      <c r="P2144" s="136">
        <v>2721.84</v>
      </c>
      <c r="Q2144" s="114">
        <v>-260.87</v>
      </c>
      <c r="R2144" s="112"/>
      <c r="S2144" s="113"/>
      <c r="T2144" s="113"/>
      <c r="U2144" s="112"/>
    </row>
    <row r="2145" spans="1:21" hidden="1">
      <c r="A2145" s="116">
        <v>42475</v>
      </c>
      <c r="B2145" s="114" t="s">
        <v>6069</v>
      </c>
      <c r="C2145" s="116">
        <v>42490</v>
      </c>
      <c r="D2145" s="114" t="s">
        <v>5705</v>
      </c>
      <c r="E2145" s="114" t="s">
        <v>641</v>
      </c>
      <c r="F2145" s="114"/>
      <c r="G2145" s="114"/>
      <c r="H2145" s="114" t="s">
        <v>370</v>
      </c>
      <c r="I2145" s="114" t="s">
        <v>26</v>
      </c>
      <c r="J2145" s="114" t="s">
        <v>5706</v>
      </c>
      <c r="K2145" s="114" t="s">
        <v>21</v>
      </c>
      <c r="L2145" s="114"/>
      <c r="M2145" s="136">
        <v>19441.71</v>
      </c>
      <c r="N2145" s="114" t="s">
        <v>18</v>
      </c>
      <c r="O2145" s="136">
        <v>2916.26</v>
      </c>
      <c r="P2145" s="136">
        <v>2721.84</v>
      </c>
      <c r="Q2145" s="114">
        <v>-260.83999999999997</v>
      </c>
      <c r="R2145" s="112"/>
      <c r="S2145" s="113"/>
      <c r="T2145" s="113"/>
      <c r="U2145" s="112"/>
    </row>
    <row r="2146" spans="1:21" hidden="1">
      <c r="A2146" s="116">
        <v>42465</v>
      </c>
      <c r="B2146" s="114" t="s">
        <v>6070</v>
      </c>
      <c r="C2146" s="116">
        <v>42490</v>
      </c>
      <c r="D2146" s="114" t="s">
        <v>5714</v>
      </c>
      <c r="E2146" s="114" t="s">
        <v>641</v>
      </c>
      <c r="F2146" s="114"/>
      <c r="G2146" s="114"/>
      <c r="H2146" s="114" t="s">
        <v>370</v>
      </c>
      <c r="I2146" s="114" t="s">
        <v>26</v>
      </c>
      <c r="J2146" s="114" t="s">
        <v>5715</v>
      </c>
      <c r="K2146" s="114" t="s">
        <v>21</v>
      </c>
      <c r="L2146" s="114"/>
      <c r="M2146" s="136">
        <v>19285.13</v>
      </c>
      <c r="N2146" s="114" t="s">
        <v>18</v>
      </c>
      <c r="O2146" s="136">
        <v>2892.77</v>
      </c>
      <c r="P2146" s="136">
        <v>2699.91</v>
      </c>
      <c r="Q2146" s="114">
        <v>-245.24</v>
      </c>
      <c r="R2146" s="112"/>
      <c r="S2146" s="113"/>
      <c r="T2146" s="113"/>
      <c r="U2146" s="112"/>
    </row>
    <row r="2147" spans="1:21" hidden="1">
      <c r="A2147" s="116">
        <v>42464</v>
      </c>
      <c r="B2147" s="114" t="s">
        <v>6071</v>
      </c>
      <c r="C2147" s="116">
        <v>42490</v>
      </c>
      <c r="D2147" s="114" t="s">
        <v>5723</v>
      </c>
      <c r="E2147" s="114" t="s">
        <v>641</v>
      </c>
      <c r="F2147" s="114"/>
      <c r="G2147" s="114"/>
      <c r="H2147" s="114" t="s">
        <v>370</v>
      </c>
      <c r="I2147" s="114" t="s">
        <v>26</v>
      </c>
      <c r="J2147" s="114" t="s">
        <v>5724</v>
      </c>
      <c r="K2147" s="114" t="s">
        <v>21</v>
      </c>
      <c r="L2147" s="114"/>
      <c r="M2147" s="136">
        <v>19285.13</v>
      </c>
      <c r="N2147" s="114" t="s">
        <v>18</v>
      </c>
      <c r="O2147" s="136">
        <v>2892.77</v>
      </c>
      <c r="P2147" s="136">
        <v>2699.91</v>
      </c>
      <c r="Q2147" s="114">
        <v>-245.24</v>
      </c>
      <c r="R2147" s="112"/>
      <c r="S2147" s="113"/>
      <c r="T2147" s="113"/>
      <c r="U2147" s="112"/>
    </row>
    <row r="2148" spans="1:21" hidden="1">
      <c r="A2148" s="116">
        <v>42465</v>
      </c>
      <c r="B2148" s="114" t="s">
        <v>6072</v>
      </c>
      <c r="C2148" s="116">
        <v>42490</v>
      </c>
      <c r="D2148" s="114" t="s">
        <v>5720</v>
      </c>
      <c r="E2148" s="114" t="s">
        <v>641</v>
      </c>
      <c r="F2148" s="114"/>
      <c r="G2148" s="114"/>
      <c r="H2148" s="114" t="s">
        <v>370</v>
      </c>
      <c r="I2148" s="114" t="s">
        <v>26</v>
      </c>
      <c r="J2148" s="114" t="s">
        <v>5721</v>
      </c>
      <c r="K2148" s="114" t="s">
        <v>21</v>
      </c>
      <c r="L2148" s="114"/>
      <c r="M2148" s="136">
        <v>19285.13</v>
      </c>
      <c r="N2148" s="114" t="s">
        <v>18</v>
      </c>
      <c r="O2148" s="136">
        <v>2892.77</v>
      </c>
      <c r="P2148" s="136">
        <v>2699.91</v>
      </c>
      <c r="Q2148" s="114">
        <v>-245.22</v>
      </c>
      <c r="R2148" s="112"/>
      <c r="S2148" s="112"/>
      <c r="T2148" s="112"/>
      <c r="U2148" s="112"/>
    </row>
    <row r="2149" spans="1:21" hidden="1">
      <c r="A2149" s="116">
        <v>42464</v>
      </c>
      <c r="B2149" s="114" t="s">
        <v>6073</v>
      </c>
      <c r="C2149" s="116">
        <v>42490</v>
      </c>
      <c r="D2149" s="114" t="s">
        <v>5717</v>
      </c>
      <c r="E2149" s="114" t="s">
        <v>641</v>
      </c>
      <c r="F2149" s="114"/>
      <c r="G2149" s="114"/>
      <c r="H2149" s="114" t="s">
        <v>370</v>
      </c>
      <c r="I2149" s="114" t="s">
        <v>26</v>
      </c>
      <c r="J2149" s="114" t="s">
        <v>5718</v>
      </c>
      <c r="K2149" s="114" t="s">
        <v>21</v>
      </c>
      <c r="L2149" s="114"/>
      <c r="M2149" s="136">
        <v>19285.13</v>
      </c>
      <c r="N2149" s="114" t="s">
        <v>18</v>
      </c>
      <c r="O2149" s="136">
        <v>2892.77</v>
      </c>
      <c r="P2149" s="136">
        <v>2699.91</v>
      </c>
      <c r="Q2149" s="114">
        <v>-245.22</v>
      </c>
      <c r="R2149" s="112"/>
      <c r="S2149" s="113"/>
      <c r="T2149" s="113"/>
      <c r="U2149" s="112"/>
    </row>
    <row r="2150" spans="1:21">
      <c r="A2150" s="116">
        <v>42481</v>
      </c>
      <c r="B2150" s="114" t="s">
        <v>6029</v>
      </c>
      <c r="C2150" s="116">
        <v>42481</v>
      </c>
      <c r="D2150" s="114" t="s">
        <v>6029</v>
      </c>
      <c r="E2150" s="114" t="s">
        <v>641</v>
      </c>
      <c r="F2150" s="114"/>
      <c r="G2150" s="114"/>
      <c r="H2150" s="114" t="s">
        <v>370</v>
      </c>
      <c r="I2150" s="114" t="s">
        <v>19</v>
      </c>
      <c r="J2150" s="114" t="s">
        <v>6030</v>
      </c>
      <c r="K2150" s="114" t="s">
        <v>21</v>
      </c>
      <c r="L2150" s="114"/>
      <c r="M2150" s="114">
        <v>17.63</v>
      </c>
      <c r="N2150" s="114" t="s">
        <v>18</v>
      </c>
      <c r="O2150" s="114">
        <v>0.41</v>
      </c>
      <c r="P2150" s="114">
        <v>0.41</v>
      </c>
      <c r="Q2150" s="114">
        <v>1.79</v>
      </c>
      <c r="R2150" s="112"/>
      <c r="S2150" s="113"/>
      <c r="T2150" s="113"/>
      <c r="U2150" s="112"/>
    </row>
    <row r="2151" spans="1:21">
      <c r="A2151" s="116">
        <v>42482</v>
      </c>
      <c r="B2151" s="114" t="s">
        <v>6033</v>
      </c>
      <c r="C2151" s="116">
        <v>42482</v>
      </c>
      <c r="D2151" s="114" t="s">
        <v>6033</v>
      </c>
      <c r="E2151" s="114" t="s">
        <v>641</v>
      </c>
      <c r="F2151" s="114"/>
      <c r="G2151" s="114"/>
      <c r="H2151" s="114" t="s">
        <v>370</v>
      </c>
      <c r="I2151" s="114" t="s">
        <v>19</v>
      </c>
      <c r="J2151" s="114" t="s">
        <v>6034</v>
      </c>
      <c r="K2151" s="114" t="s">
        <v>21</v>
      </c>
      <c r="L2151" s="114"/>
      <c r="M2151" s="114">
        <v>17.63</v>
      </c>
      <c r="N2151" s="114" t="s">
        <v>18</v>
      </c>
      <c r="O2151" s="114">
        <v>2.64</v>
      </c>
      <c r="P2151" s="114">
        <v>2.64</v>
      </c>
      <c r="Q2151" s="114">
        <v>-0.44</v>
      </c>
      <c r="R2151" s="112"/>
      <c r="S2151" s="112"/>
      <c r="T2151" s="112"/>
      <c r="U2151" s="112"/>
    </row>
    <row r="2152" spans="1:21">
      <c r="A2152" s="116">
        <v>42485</v>
      </c>
      <c r="B2152" s="114" t="s">
        <v>6025</v>
      </c>
      <c r="C2152" s="116">
        <v>42485</v>
      </c>
      <c r="D2152" s="114" t="s">
        <v>6025</v>
      </c>
      <c r="E2152" s="114" t="s">
        <v>641</v>
      </c>
      <c r="F2152" s="114"/>
      <c r="G2152" s="114"/>
      <c r="H2152" s="114" t="s">
        <v>370</v>
      </c>
      <c r="I2152" s="114" t="s">
        <v>19</v>
      </c>
      <c r="J2152" s="114" t="s">
        <v>6026</v>
      </c>
      <c r="K2152" s="114" t="s">
        <v>21</v>
      </c>
      <c r="L2152" s="114"/>
      <c r="M2152" s="114">
        <v>17.63</v>
      </c>
      <c r="N2152" s="114" t="s">
        <v>18</v>
      </c>
      <c r="O2152" s="114">
        <v>6.07</v>
      </c>
      <c r="P2152" s="114">
        <v>6.07</v>
      </c>
      <c r="Q2152" s="114">
        <v>-3.87</v>
      </c>
      <c r="R2152" s="112"/>
      <c r="S2152" s="113"/>
      <c r="T2152" s="113"/>
      <c r="U2152" s="112"/>
    </row>
    <row r="2153" spans="1:21">
      <c r="A2153" s="116">
        <v>42488</v>
      </c>
      <c r="B2153" s="114" t="s">
        <v>6015</v>
      </c>
      <c r="C2153" s="116">
        <v>42488</v>
      </c>
      <c r="D2153" s="114" t="s">
        <v>6015</v>
      </c>
      <c r="E2153" s="114" t="s">
        <v>641</v>
      </c>
      <c r="F2153" s="114"/>
      <c r="G2153" s="114"/>
      <c r="H2153" s="114" t="s">
        <v>370</v>
      </c>
      <c r="I2153" s="114" t="s">
        <v>19</v>
      </c>
      <c r="J2153" s="114" t="s">
        <v>6016</v>
      </c>
      <c r="K2153" s="114" t="s">
        <v>21</v>
      </c>
      <c r="L2153" s="114"/>
      <c r="M2153" s="114">
        <v>17.63</v>
      </c>
      <c r="N2153" s="114" t="s">
        <v>18</v>
      </c>
      <c r="O2153" s="114">
        <v>2.64</v>
      </c>
      <c r="P2153" s="114">
        <v>2.64</v>
      </c>
      <c r="Q2153" s="114">
        <v>-0.44</v>
      </c>
      <c r="R2153" s="112"/>
      <c r="S2153" s="113"/>
      <c r="T2153" s="113"/>
      <c r="U2153" s="112"/>
    </row>
    <row r="2154" spans="1:21" hidden="1">
      <c r="A2154" s="116">
        <v>42489</v>
      </c>
      <c r="B2154" s="114" t="s">
        <v>5128</v>
      </c>
      <c r="C2154" s="116">
        <v>42489</v>
      </c>
      <c r="D2154" s="114" t="s">
        <v>5128</v>
      </c>
      <c r="E2154" s="114" t="s">
        <v>641</v>
      </c>
      <c r="F2154" s="114" t="s">
        <v>3985</v>
      </c>
      <c r="G2154" s="114" t="s">
        <v>5129</v>
      </c>
      <c r="H2154" s="114" t="s">
        <v>370</v>
      </c>
      <c r="I2154" s="114" t="s">
        <v>81</v>
      </c>
      <c r="J2154" s="114" t="s">
        <v>5130</v>
      </c>
      <c r="K2154" s="114"/>
      <c r="L2154" s="114" t="s">
        <v>20</v>
      </c>
      <c r="M2154" s="114">
        <v>-35.26</v>
      </c>
      <c r="N2154" s="114" t="s">
        <v>18</v>
      </c>
      <c r="O2154" s="114">
        <v>-5.29</v>
      </c>
      <c r="P2154" s="114">
        <v>-5.29</v>
      </c>
      <c r="Q2154" s="114">
        <v>0.89</v>
      </c>
      <c r="R2154" s="112"/>
      <c r="S2154" s="113"/>
      <c r="T2154" s="113"/>
      <c r="U2154" s="112"/>
    </row>
    <row r="2155" spans="1:21" hidden="1">
      <c r="A2155" s="116">
        <v>42489</v>
      </c>
      <c r="B2155" s="114" t="s">
        <v>5128</v>
      </c>
      <c r="C2155" s="116">
        <v>42489</v>
      </c>
      <c r="D2155" s="114" t="s">
        <v>5128</v>
      </c>
      <c r="E2155" s="114" t="s">
        <v>641</v>
      </c>
      <c r="F2155" s="114" t="s">
        <v>3985</v>
      </c>
      <c r="G2155" s="114" t="s">
        <v>5129</v>
      </c>
      <c r="H2155" s="114" t="s">
        <v>370</v>
      </c>
      <c r="I2155" s="114" t="s">
        <v>81</v>
      </c>
      <c r="J2155" s="114" t="s">
        <v>5130</v>
      </c>
      <c r="K2155" s="114"/>
      <c r="L2155" s="114" t="s">
        <v>20</v>
      </c>
      <c r="M2155" s="114">
        <v>-2.0499999999999998</v>
      </c>
      <c r="N2155" s="114" t="s">
        <v>18</v>
      </c>
      <c r="O2155" s="114">
        <v>-0.31</v>
      </c>
      <c r="P2155" s="114">
        <v>-0.31</v>
      </c>
      <c r="Q2155" s="114">
        <v>0</v>
      </c>
      <c r="R2155" s="112"/>
      <c r="S2155" s="113"/>
      <c r="T2155" s="113"/>
      <c r="U2155" s="112"/>
    </row>
    <row r="2156" spans="1:21" hidden="1">
      <c r="A2156" s="116">
        <v>42489</v>
      </c>
      <c r="B2156" s="114" t="s">
        <v>5128</v>
      </c>
      <c r="C2156" s="116">
        <v>42489</v>
      </c>
      <c r="D2156" s="114" t="s">
        <v>5128</v>
      </c>
      <c r="E2156" s="114" t="s">
        <v>641</v>
      </c>
      <c r="F2156" s="114" t="s">
        <v>3985</v>
      </c>
      <c r="G2156" s="114" t="s">
        <v>5129</v>
      </c>
      <c r="H2156" s="114" t="s">
        <v>370</v>
      </c>
      <c r="I2156" s="114" t="s">
        <v>81</v>
      </c>
      <c r="J2156" s="114" t="s">
        <v>5130</v>
      </c>
      <c r="K2156" s="114"/>
      <c r="L2156" s="114" t="s">
        <v>20</v>
      </c>
      <c r="M2156" s="114">
        <v>-3.5</v>
      </c>
      <c r="N2156" s="114" t="s">
        <v>18</v>
      </c>
      <c r="O2156" s="114">
        <v>-0.53</v>
      </c>
      <c r="P2156" s="114">
        <v>-0.53</v>
      </c>
      <c r="Q2156" s="114">
        <v>0.11</v>
      </c>
      <c r="R2156" s="112"/>
      <c r="S2156" s="112"/>
      <c r="T2156" s="112"/>
      <c r="U2156" s="112"/>
    </row>
    <row r="2157" spans="1:21" hidden="1">
      <c r="A2157" s="116">
        <v>42489</v>
      </c>
      <c r="B2157" s="114" t="s">
        <v>5128</v>
      </c>
      <c r="C2157" s="116">
        <v>42489</v>
      </c>
      <c r="D2157" s="114" t="s">
        <v>5128</v>
      </c>
      <c r="E2157" s="114" t="s">
        <v>641</v>
      </c>
      <c r="F2157" s="114" t="s">
        <v>3985</v>
      </c>
      <c r="G2157" s="114" t="s">
        <v>5129</v>
      </c>
      <c r="H2157" s="114" t="s">
        <v>370</v>
      </c>
      <c r="I2157" s="114" t="s">
        <v>81</v>
      </c>
      <c r="J2157" s="114" t="s">
        <v>5130</v>
      </c>
      <c r="K2157" s="114"/>
      <c r="L2157" s="114" t="s">
        <v>20</v>
      </c>
      <c r="M2157" s="114">
        <v>-17.63</v>
      </c>
      <c r="N2157" s="114" t="s">
        <v>18</v>
      </c>
      <c r="O2157" s="114">
        <v>-2.64</v>
      </c>
      <c r="P2157" s="114">
        <v>-2.64</v>
      </c>
      <c r="Q2157" s="114">
        <v>0.5</v>
      </c>
      <c r="R2157" s="112"/>
      <c r="S2157" s="112"/>
      <c r="T2157" s="112"/>
      <c r="U2157" s="112"/>
    </row>
    <row r="2158" spans="1:21" hidden="1">
      <c r="A2158" s="116">
        <v>42489</v>
      </c>
      <c r="B2158" s="114" t="s">
        <v>5128</v>
      </c>
      <c r="C2158" s="116">
        <v>42489</v>
      </c>
      <c r="D2158" s="114" t="s">
        <v>5128</v>
      </c>
      <c r="E2158" s="114" t="s">
        <v>641</v>
      </c>
      <c r="F2158" s="114" t="s">
        <v>3985</v>
      </c>
      <c r="G2158" s="114" t="s">
        <v>5129</v>
      </c>
      <c r="H2158" s="114" t="s">
        <v>370</v>
      </c>
      <c r="I2158" s="114" t="s">
        <v>81</v>
      </c>
      <c r="J2158" s="114" t="s">
        <v>5130</v>
      </c>
      <c r="K2158" s="114"/>
      <c r="L2158" s="114" t="s">
        <v>20</v>
      </c>
      <c r="M2158" s="114">
        <v>-17.63</v>
      </c>
      <c r="N2158" s="114" t="s">
        <v>18</v>
      </c>
      <c r="O2158" s="114">
        <v>-2.64</v>
      </c>
      <c r="P2158" s="114">
        <v>-2.64</v>
      </c>
      <c r="Q2158" s="114">
        <v>0.5</v>
      </c>
      <c r="R2158" s="112"/>
      <c r="S2158" s="112"/>
      <c r="T2158" s="112"/>
      <c r="U2158" s="112"/>
    </row>
    <row r="2159" spans="1:21" hidden="1">
      <c r="A2159" s="116">
        <v>42489</v>
      </c>
      <c r="B2159" s="114" t="s">
        <v>5128</v>
      </c>
      <c r="C2159" s="116">
        <v>42489</v>
      </c>
      <c r="D2159" s="114" t="s">
        <v>5128</v>
      </c>
      <c r="E2159" s="114" t="s">
        <v>641</v>
      </c>
      <c r="F2159" s="114" t="s">
        <v>3985</v>
      </c>
      <c r="G2159" s="114" t="s">
        <v>5129</v>
      </c>
      <c r="H2159" s="114" t="s">
        <v>370</v>
      </c>
      <c r="I2159" s="114" t="s">
        <v>81</v>
      </c>
      <c r="J2159" s="114" t="s">
        <v>5130</v>
      </c>
      <c r="K2159" s="114"/>
      <c r="L2159" s="114" t="s">
        <v>20</v>
      </c>
      <c r="M2159" s="114">
        <v>-17.63</v>
      </c>
      <c r="N2159" s="114" t="s">
        <v>18</v>
      </c>
      <c r="O2159" s="114">
        <v>-2.64</v>
      </c>
      <c r="P2159" s="114">
        <v>-2.64</v>
      </c>
      <c r="Q2159" s="114">
        <v>0.5</v>
      </c>
      <c r="R2159" s="112"/>
      <c r="S2159" s="112"/>
      <c r="T2159" s="112"/>
      <c r="U2159" s="112"/>
    </row>
    <row r="2160" spans="1:21" hidden="1">
      <c r="A2160" s="116">
        <v>42489</v>
      </c>
      <c r="B2160" s="114" t="s">
        <v>5128</v>
      </c>
      <c r="C2160" s="116">
        <v>42489</v>
      </c>
      <c r="D2160" s="114" t="s">
        <v>5128</v>
      </c>
      <c r="E2160" s="114" t="s">
        <v>641</v>
      </c>
      <c r="F2160" s="114" t="s">
        <v>3985</v>
      </c>
      <c r="G2160" s="114" t="s">
        <v>5129</v>
      </c>
      <c r="H2160" s="114" t="s">
        <v>370</v>
      </c>
      <c r="I2160" s="114" t="s">
        <v>81</v>
      </c>
      <c r="J2160" s="114" t="s">
        <v>5130</v>
      </c>
      <c r="K2160" s="114"/>
      <c r="L2160" s="114" t="s">
        <v>20</v>
      </c>
      <c r="M2160" s="114">
        <v>-17.63</v>
      </c>
      <c r="N2160" s="114" t="s">
        <v>18</v>
      </c>
      <c r="O2160" s="114">
        <v>-2.64</v>
      </c>
      <c r="P2160" s="114">
        <v>-2.64</v>
      </c>
      <c r="Q2160" s="114">
        <v>0.44</v>
      </c>
      <c r="R2160" s="112"/>
      <c r="S2160" s="112"/>
      <c r="T2160" s="112"/>
      <c r="U2160" s="112"/>
    </row>
    <row r="2161" spans="1:21" hidden="1">
      <c r="A2161" s="116">
        <v>42489</v>
      </c>
      <c r="B2161" s="114" t="s">
        <v>5128</v>
      </c>
      <c r="C2161" s="116">
        <v>42489</v>
      </c>
      <c r="D2161" s="114" t="s">
        <v>5128</v>
      </c>
      <c r="E2161" s="114" t="s">
        <v>641</v>
      </c>
      <c r="F2161" s="114" t="s">
        <v>3985</v>
      </c>
      <c r="G2161" s="114" t="s">
        <v>5129</v>
      </c>
      <c r="H2161" s="114" t="s">
        <v>370</v>
      </c>
      <c r="I2161" s="114" t="s">
        <v>81</v>
      </c>
      <c r="J2161" s="114" t="s">
        <v>5130</v>
      </c>
      <c r="K2161" s="114"/>
      <c r="L2161" s="114" t="s">
        <v>20</v>
      </c>
      <c r="M2161" s="114">
        <v>-17.63</v>
      </c>
      <c r="N2161" s="114" t="s">
        <v>18</v>
      </c>
      <c r="O2161" s="114">
        <v>-2.64</v>
      </c>
      <c r="P2161" s="114">
        <v>-2.64</v>
      </c>
      <c r="Q2161" s="114">
        <v>0.44</v>
      </c>
      <c r="R2161" s="112"/>
      <c r="S2161" s="112"/>
      <c r="T2161" s="112"/>
      <c r="U2161" s="112"/>
    </row>
    <row r="2162" spans="1:21" hidden="1">
      <c r="A2162" s="116">
        <v>42489</v>
      </c>
      <c r="B2162" s="114" t="s">
        <v>5128</v>
      </c>
      <c r="C2162" s="116">
        <v>42489</v>
      </c>
      <c r="D2162" s="114" t="s">
        <v>5128</v>
      </c>
      <c r="E2162" s="114" t="s">
        <v>641</v>
      </c>
      <c r="F2162" s="114" t="s">
        <v>3985</v>
      </c>
      <c r="G2162" s="114" t="s">
        <v>5129</v>
      </c>
      <c r="H2162" s="114" t="s">
        <v>370</v>
      </c>
      <c r="I2162" s="114" t="s">
        <v>81</v>
      </c>
      <c r="J2162" s="114" t="s">
        <v>5130</v>
      </c>
      <c r="K2162" s="114"/>
      <c r="L2162" s="114" t="s">
        <v>20</v>
      </c>
      <c r="M2162" s="114">
        <v>-17.63</v>
      </c>
      <c r="N2162" s="114" t="s">
        <v>18</v>
      </c>
      <c r="O2162" s="114">
        <v>-2.64</v>
      </c>
      <c r="P2162" s="114">
        <v>-2.64</v>
      </c>
      <c r="Q2162" s="114">
        <v>0.44</v>
      </c>
      <c r="R2162" s="112"/>
      <c r="S2162" s="113"/>
      <c r="T2162" s="113"/>
      <c r="U2162" s="112"/>
    </row>
    <row r="2163" spans="1:21">
      <c r="A2163" s="116">
        <v>42467</v>
      </c>
      <c r="B2163" s="114" t="s">
        <v>6046</v>
      </c>
      <c r="C2163" s="116">
        <v>42467</v>
      </c>
      <c r="D2163" s="114" t="s">
        <v>6046</v>
      </c>
      <c r="E2163" s="114" t="s">
        <v>641</v>
      </c>
      <c r="F2163" s="114"/>
      <c r="G2163" s="114"/>
      <c r="H2163" s="114" t="s">
        <v>370</v>
      </c>
      <c r="I2163" s="114" t="s">
        <v>19</v>
      </c>
      <c r="J2163" s="114" t="s">
        <v>6047</v>
      </c>
      <c r="K2163" s="114" t="s">
        <v>21</v>
      </c>
      <c r="L2163" s="114"/>
      <c r="M2163" s="114">
        <v>17.63</v>
      </c>
      <c r="N2163" s="114" t="s">
        <v>18</v>
      </c>
      <c r="O2163" s="114">
        <v>0.09</v>
      </c>
      <c r="P2163" s="114">
        <v>0.09</v>
      </c>
      <c r="Q2163" s="114">
        <v>2.0499999999999998</v>
      </c>
      <c r="R2163" s="112"/>
      <c r="S2163" s="113"/>
      <c r="T2163" s="113"/>
      <c r="U2163" s="113"/>
    </row>
    <row r="2164" spans="1:21">
      <c r="A2164" s="116">
        <v>42474</v>
      </c>
      <c r="B2164" s="114" t="s">
        <v>6039</v>
      </c>
      <c r="C2164" s="116">
        <v>42474</v>
      </c>
      <c r="D2164" s="114" t="s">
        <v>6039</v>
      </c>
      <c r="E2164" s="114" t="s">
        <v>641</v>
      </c>
      <c r="F2164" s="114"/>
      <c r="G2164" s="114"/>
      <c r="H2164" s="114" t="s">
        <v>370</v>
      </c>
      <c r="I2164" s="114" t="s">
        <v>19</v>
      </c>
      <c r="J2164" s="114" t="s">
        <v>6040</v>
      </c>
      <c r="K2164" s="114" t="s">
        <v>21</v>
      </c>
      <c r="L2164" s="114"/>
      <c r="M2164" s="114">
        <v>17.63</v>
      </c>
      <c r="N2164" s="114" t="s">
        <v>18</v>
      </c>
      <c r="O2164" s="114">
        <v>4.29</v>
      </c>
      <c r="P2164" s="114">
        <v>4.29</v>
      </c>
      <c r="Q2164" s="114">
        <v>-2.15</v>
      </c>
      <c r="R2164" s="112"/>
      <c r="S2164" s="113"/>
      <c r="T2164" s="113"/>
      <c r="U2164" s="113"/>
    </row>
    <row r="2165" spans="1:21">
      <c r="A2165" s="116">
        <v>42475</v>
      </c>
      <c r="B2165" s="114" t="s">
        <v>6043</v>
      </c>
      <c r="C2165" s="116">
        <v>42475</v>
      </c>
      <c r="D2165" s="114" t="s">
        <v>6043</v>
      </c>
      <c r="E2165" s="114" t="s">
        <v>641</v>
      </c>
      <c r="F2165" s="114"/>
      <c r="G2165" s="114"/>
      <c r="H2165" s="114" t="s">
        <v>370</v>
      </c>
      <c r="I2165" s="114" t="s">
        <v>19</v>
      </c>
      <c r="J2165" s="114" t="s">
        <v>6042</v>
      </c>
      <c r="K2165" s="114" t="s">
        <v>21</v>
      </c>
      <c r="L2165" s="114"/>
      <c r="M2165" s="114">
        <v>3.5</v>
      </c>
      <c r="N2165" s="114" t="s">
        <v>18</v>
      </c>
      <c r="O2165" s="114">
        <v>0.42</v>
      </c>
      <c r="P2165" s="114">
        <v>0.42</v>
      </c>
      <c r="Q2165" s="114">
        <v>0</v>
      </c>
      <c r="R2165" s="112"/>
      <c r="S2165" s="113"/>
      <c r="T2165" s="113"/>
      <c r="U2165" s="112"/>
    </row>
    <row r="2166" spans="1:21">
      <c r="A2166" s="116">
        <v>42479</v>
      </c>
      <c r="B2166" s="114" t="s">
        <v>6019</v>
      </c>
      <c r="C2166" s="116">
        <v>42479</v>
      </c>
      <c r="D2166" s="114" t="s">
        <v>6019</v>
      </c>
      <c r="E2166" s="114" t="s">
        <v>641</v>
      </c>
      <c r="F2166" s="114"/>
      <c r="G2166" s="114"/>
      <c r="H2166" s="114" t="s">
        <v>370</v>
      </c>
      <c r="I2166" s="114" t="s">
        <v>19</v>
      </c>
      <c r="J2166" s="114" t="s">
        <v>6020</v>
      </c>
      <c r="K2166" s="114" t="s">
        <v>21</v>
      </c>
      <c r="L2166" s="114"/>
      <c r="M2166" s="114">
        <v>17.63</v>
      </c>
      <c r="N2166" s="114" t="s">
        <v>18</v>
      </c>
      <c r="O2166" s="114">
        <v>2.64</v>
      </c>
      <c r="P2166" s="114">
        <v>2.64</v>
      </c>
      <c r="Q2166" s="114">
        <v>-0.44</v>
      </c>
      <c r="R2166" s="112"/>
      <c r="S2166" s="113"/>
      <c r="T2166" s="113"/>
      <c r="U2166" s="112"/>
    </row>
    <row r="2167" spans="1:21">
      <c r="A2167" s="116">
        <v>42465</v>
      </c>
      <c r="B2167" s="114" t="s">
        <v>6056</v>
      </c>
      <c r="C2167" s="116">
        <v>42465</v>
      </c>
      <c r="D2167" s="114" t="s">
        <v>6056</v>
      </c>
      <c r="E2167" s="114" t="s">
        <v>641</v>
      </c>
      <c r="F2167" s="114"/>
      <c r="G2167" s="114"/>
      <c r="H2167" s="114" t="s">
        <v>370</v>
      </c>
      <c r="I2167" s="114" t="s">
        <v>19</v>
      </c>
      <c r="J2167" s="114" t="s">
        <v>6057</v>
      </c>
      <c r="K2167" s="114" t="s">
        <v>21</v>
      </c>
      <c r="L2167" s="114"/>
      <c r="M2167" s="114">
        <v>17.63</v>
      </c>
      <c r="N2167" s="114" t="s">
        <v>18</v>
      </c>
      <c r="O2167" s="114">
        <v>6.79</v>
      </c>
      <c r="P2167" s="114">
        <v>6.79</v>
      </c>
      <c r="Q2167" s="114">
        <v>-4.6500000000000004</v>
      </c>
      <c r="R2167" s="112"/>
      <c r="S2167" s="113"/>
      <c r="T2167" s="113"/>
      <c r="U2167" s="112"/>
    </row>
    <row r="2168" spans="1:21">
      <c r="A2168" s="116">
        <v>42461</v>
      </c>
      <c r="B2168" s="114" t="s">
        <v>6060</v>
      </c>
      <c r="C2168" s="116">
        <v>42461</v>
      </c>
      <c r="D2168" s="114" t="s">
        <v>6060</v>
      </c>
      <c r="E2168" s="114" t="s">
        <v>641</v>
      </c>
      <c r="F2168" s="114"/>
      <c r="G2168" s="114"/>
      <c r="H2168" s="114" t="s">
        <v>370</v>
      </c>
      <c r="I2168" s="114" t="s">
        <v>19</v>
      </c>
      <c r="J2168" s="114" t="s">
        <v>6059</v>
      </c>
      <c r="K2168" s="114" t="s">
        <v>21</v>
      </c>
      <c r="L2168" s="114"/>
      <c r="M2168" s="114">
        <v>2.0499999999999998</v>
      </c>
      <c r="N2168" s="114" t="s">
        <v>18</v>
      </c>
      <c r="O2168" s="114">
        <v>0.31</v>
      </c>
      <c r="P2168" s="114">
        <v>0.31</v>
      </c>
      <c r="Q2168" s="114">
        <v>0</v>
      </c>
      <c r="R2168" s="112"/>
      <c r="S2168" s="113"/>
      <c r="T2168" s="113"/>
      <c r="U2168" s="112"/>
    </row>
    <row r="2169" spans="1:21" hidden="1">
      <c r="A2169" s="116">
        <v>42489</v>
      </c>
      <c r="B2169" s="114" t="s">
        <v>5616</v>
      </c>
      <c r="C2169" s="116">
        <v>42489</v>
      </c>
      <c r="D2169" s="114" t="s">
        <v>5616</v>
      </c>
      <c r="E2169" s="114" t="s">
        <v>641</v>
      </c>
      <c r="F2169" s="114" t="s">
        <v>4126</v>
      </c>
      <c r="G2169" s="114" t="s">
        <v>5617</v>
      </c>
      <c r="H2169" s="114" t="s">
        <v>370</v>
      </c>
      <c r="I2169" s="114" t="s">
        <v>81</v>
      </c>
      <c r="J2169" s="114" t="s">
        <v>5618</v>
      </c>
      <c r="K2169" s="114"/>
      <c r="L2169" s="114" t="s">
        <v>20</v>
      </c>
      <c r="M2169" s="114">
        <v>-69.989999999999995</v>
      </c>
      <c r="N2169" s="114" t="s">
        <v>18</v>
      </c>
      <c r="O2169" s="114">
        <v>-10.5</v>
      </c>
      <c r="P2169" s="114">
        <v>-10.5</v>
      </c>
      <c r="Q2169" s="114">
        <v>1.64</v>
      </c>
      <c r="R2169" s="112"/>
      <c r="S2169" s="113"/>
      <c r="T2169" s="113"/>
      <c r="U2169" s="112"/>
    </row>
    <row r="2170" spans="1:21" hidden="1">
      <c r="A2170" s="116">
        <v>42489</v>
      </c>
      <c r="B2170" s="114" t="s">
        <v>5616</v>
      </c>
      <c r="C2170" s="116">
        <v>42489</v>
      </c>
      <c r="D2170" s="114" t="s">
        <v>5616</v>
      </c>
      <c r="E2170" s="114" t="s">
        <v>641</v>
      </c>
      <c r="F2170" s="114" t="s">
        <v>4126</v>
      </c>
      <c r="G2170" s="114" t="s">
        <v>5617</v>
      </c>
      <c r="H2170" s="114" t="s">
        <v>370</v>
      </c>
      <c r="I2170" s="114" t="s">
        <v>81</v>
      </c>
      <c r="J2170" s="114" t="s">
        <v>5618</v>
      </c>
      <c r="K2170" s="114"/>
      <c r="L2170" s="114" t="s">
        <v>20</v>
      </c>
      <c r="M2170" s="114">
        <v>-17.36</v>
      </c>
      <c r="N2170" s="114" t="s">
        <v>18</v>
      </c>
      <c r="O2170" s="114">
        <v>-2.6</v>
      </c>
      <c r="P2170" s="114">
        <v>-2.6</v>
      </c>
      <c r="Q2170" s="114">
        <v>0.38</v>
      </c>
      <c r="R2170" s="112"/>
      <c r="S2170" s="113"/>
      <c r="T2170" s="113"/>
      <c r="U2170" s="113"/>
    </row>
    <row r="2171" spans="1:21" hidden="1">
      <c r="A2171" s="116">
        <v>42489</v>
      </c>
      <c r="B2171" s="114" t="s">
        <v>5616</v>
      </c>
      <c r="C2171" s="116">
        <v>42489</v>
      </c>
      <c r="D2171" s="114" t="s">
        <v>5616</v>
      </c>
      <c r="E2171" s="114" t="s">
        <v>641</v>
      </c>
      <c r="F2171" s="114" t="s">
        <v>4126</v>
      </c>
      <c r="G2171" s="114" t="s">
        <v>5617</v>
      </c>
      <c r="H2171" s="114" t="s">
        <v>370</v>
      </c>
      <c r="I2171" s="114" t="s">
        <v>81</v>
      </c>
      <c r="J2171" s="114" t="s">
        <v>5618</v>
      </c>
      <c r="K2171" s="114"/>
      <c r="L2171" s="114" t="s">
        <v>20</v>
      </c>
      <c r="M2171" s="114">
        <v>-34.72</v>
      </c>
      <c r="N2171" s="114" t="s">
        <v>18</v>
      </c>
      <c r="O2171" s="114">
        <v>-5.21</v>
      </c>
      <c r="P2171" s="114">
        <v>-5.21</v>
      </c>
      <c r="Q2171" s="114">
        <v>0.87</v>
      </c>
      <c r="R2171" s="112"/>
      <c r="S2171" s="113"/>
      <c r="T2171" s="113"/>
      <c r="U2171" s="113"/>
    </row>
    <row r="2172" spans="1:21">
      <c r="A2172" s="116">
        <v>42481</v>
      </c>
      <c r="B2172" s="114" t="s">
        <v>6021</v>
      </c>
      <c r="C2172" s="116">
        <v>42481</v>
      </c>
      <c r="D2172" s="114" t="s">
        <v>6021</v>
      </c>
      <c r="E2172" s="114" t="s">
        <v>641</v>
      </c>
      <c r="F2172" s="114"/>
      <c r="G2172" s="114"/>
      <c r="H2172" s="114" t="s">
        <v>370</v>
      </c>
      <c r="I2172" s="114" t="s">
        <v>19</v>
      </c>
      <c r="J2172" s="114" t="s">
        <v>6022</v>
      </c>
      <c r="K2172" s="114" t="s">
        <v>21</v>
      </c>
      <c r="L2172" s="114"/>
      <c r="M2172" s="114">
        <v>69.989999999999995</v>
      </c>
      <c r="N2172" s="114" t="s">
        <v>18</v>
      </c>
      <c r="O2172" s="114">
        <v>8.85</v>
      </c>
      <c r="P2172" s="114">
        <v>8.85</v>
      </c>
      <c r="Q2172" s="114">
        <v>0.01</v>
      </c>
      <c r="R2172" s="112"/>
      <c r="S2172" s="113"/>
      <c r="T2172" s="113"/>
      <c r="U2172" s="112"/>
    </row>
    <row r="2173" spans="1:21">
      <c r="A2173" s="116">
        <v>42481</v>
      </c>
      <c r="B2173" s="114" t="s">
        <v>6021</v>
      </c>
      <c r="C2173" s="116">
        <v>42481</v>
      </c>
      <c r="D2173" s="114" t="s">
        <v>6021</v>
      </c>
      <c r="E2173" s="114" t="s">
        <v>641</v>
      </c>
      <c r="F2173" s="114"/>
      <c r="G2173" s="114"/>
      <c r="H2173" s="114" t="s">
        <v>370</v>
      </c>
      <c r="I2173" s="114" t="s">
        <v>19</v>
      </c>
      <c r="J2173" s="114" t="s">
        <v>6022</v>
      </c>
      <c r="K2173" s="114" t="s">
        <v>21</v>
      </c>
      <c r="L2173" s="114"/>
      <c r="M2173" s="114">
        <v>17.5</v>
      </c>
      <c r="N2173" s="114" t="s">
        <v>18</v>
      </c>
      <c r="O2173" s="114">
        <v>2.63</v>
      </c>
      <c r="P2173" s="114">
        <v>2.63</v>
      </c>
      <c r="Q2173" s="114">
        <v>-0.49</v>
      </c>
      <c r="R2173" s="112"/>
      <c r="S2173" s="113"/>
      <c r="T2173" s="113"/>
      <c r="U2173" s="113"/>
    </row>
    <row r="2174" spans="1:21" hidden="1">
      <c r="A2174" s="116">
        <v>42489</v>
      </c>
      <c r="B2174" s="114" t="s">
        <v>5616</v>
      </c>
      <c r="C2174" s="116">
        <v>42489</v>
      </c>
      <c r="D2174" s="114" t="s">
        <v>5616</v>
      </c>
      <c r="E2174" s="114" t="s">
        <v>641</v>
      </c>
      <c r="F2174" s="114" t="s">
        <v>4126</v>
      </c>
      <c r="G2174" s="114" t="s">
        <v>5617</v>
      </c>
      <c r="H2174" s="114" t="s">
        <v>370</v>
      </c>
      <c r="I2174" s="114" t="s">
        <v>81</v>
      </c>
      <c r="J2174" s="114" t="s">
        <v>5618</v>
      </c>
      <c r="K2174" s="114"/>
      <c r="L2174" s="114" t="s">
        <v>20</v>
      </c>
      <c r="M2174" s="114">
        <v>-34.72</v>
      </c>
      <c r="N2174" s="114" t="s">
        <v>18</v>
      </c>
      <c r="O2174" s="114">
        <v>-5.21</v>
      </c>
      <c r="P2174" s="114">
        <v>-5.21</v>
      </c>
      <c r="Q2174" s="114">
        <v>0.87</v>
      </c>
      <c r="R2174" s="112"/>
      <c r="S2174" s="113"/>
      <c r="T2174" s="113"/>
      <c r="U2174" s="113"/>
    </row>
    <row r="2175" spans="1:21" hidden="1">
      <c r="A2175" s="116">
        <v>42489</v>
      </c>
      <c r="B2175" s="114" t="s">
        <v>5616</v>
      </c>
      <c r="C2175" s="116">
        <v>42489</v>
      </c>
      <c r="D2175" s="114" t="s">
        <v>5616</v>
      </c>
      <c r="E2175" s="114" t="s">
        <v>641</v>
      </c>
      <c r="F2175" s="114" t="s">
        <v>4126</v>
      </c>
      <c r="G2175" s="114" t="s">
        <v>5617</v>
      </c>
      <c r="H2175" s="114" t="s">
        <v>370</v>
      </c>
      <c r="I2175" s="114" t="s">
        <v>81</v>
      </c>
      <c r="J2175" s="114" t="s">
        <v>5618</v>
      </c>
      <c r="K2175" s="114"/>
      <c r="L2175" s="114" t="s">
        <v>20</v>
      </c>
      <c r="M2175" s="114">
        <v>-17.5</v>
      </c>
      <c r="N2175" s="114" t="s">
        <v>18</v>
      </c>
      <c r="O2175" s="114">
        <v>-2.63</v>
      </c>
      <c r="P2175" s="114">
        <v>-2.63</v>
      </c>
      <c r="Q2175" s="114">
        <v>0.49</v>
      </c>
      <c r="R2175" s="112"/>
      <c r="S2175" s="113"/>
      <c r="T2175" s="113"/>
      <c r="U2175" s="113"/>
    </row>
    <row r="2176" spans="1:21">
      <c r="A2176" s="116">
        <v>42466</v>
      </c>
      <c r="B2176" s="114" t="s">
        <v>6063</v>
      </c>
      <c r="C2176" s="116">
        <v>42466</v>
      </c>
      <c r="D2176" s="114" t="s">
        <v>6063</v>
      </c>
      <c r="E2176" s="114" t="s">
        <v>641</v>
      </c>
      <c r="F2176" s="114"/>
      <c r="G2176" s="114"/>
      <c r="H2176" s="114" t="s">
        <v>370</v>
      </c>
      <c r="I2176" s="114" t="s">
        <v>19</v>
      </c>
      <c r="J2176" s="114" t="s">
        <v>6064</v>
      </c>
      <c r="K2176" s="114" t="s">
        <v>21</v>
      </c>
      <c r="L2176" s="114"/>
      <c r="M2176" s="114">
        <v>17.36</v>
      </c>
      <c r="N2176" s="114" t="s">
        <v>18</v>
      </c>
      <c r="O2176" s="114">
        <v>7.04</v>
      </c>
      <c r="P2176" s="114">
        <v>7.04</v>
      </c>
      <c r="Q2176" s="114">
        <v>-4.82</v>
      </c>
      <c r="R2176" s="112"/>
      <c r="S2176" s="112"/>
      <c r="T2176" s="112"/>
      <c r="U2176" s="112"/>
    </row>
    <row r="2177" spans="1:21">
      <c r="A2177" s="116">
        <v>42466</v>
      </c>
      <c r="B2177" s="114" t="s">
        <v>6063</v>
      </c>
      <c r="C2177" s="116">
        <v>42466</v>
      </c>
      <c r="D2177" s="114" t="s">
        <v>6063</v>
      </c>
      <c r="E2177" s="114" t="s">
        <v>641</v>
      </c>
      <c r="F2177" s="114"/>
      <c r="G2177" s="114"/>
      <c r="H2177" s="114" t="s">
        <v>370</v>
      </c>
      <c r="I2177" s="114" t="s">
        <v>19</v>
      </c>
      <c r="J2177" s="114" t="s">
        <v>6064</v>
      </c>
      <c r="K2177" s="114" t="s">
        <v>21</v>
      </c>
      <c r="L2177" s="114"/>
      <c r="M2177" s="114">
        <v>17.36</v>
      </c>
      <c r="N2177" s="114" t="s">
        <v>18</v>
      </c>
      <c r="O2177" s="114">
        <v>7.04</v>
      </c>
      <c r="P2177" s="114">
        <v>7.04</v>
      </c>
      <c r="Q2177" s="114">
        <v>-4.87</v>
      </c>
      <c r="R2177" s="112"/>
      <c r="S2177" s="113"/>
      <c r="T2177" s="113"/>
      <c r="U2177" s="113"/>
    </row>
    <row r="2178" spans="1:21">
      <c r="A2178" s="116">
        <v>42466</v>
      </c>
      <c r="B2178" s="114" t="s">
        <v>6063</v>
      </c>
      <c r="C2178" s="116">
        <v>42466</v>
      </c>
      <c r="D2178" s="114" t="s">
        <v>6063</v>
      </c>
      <c r="E2178" s="114" t="s">
        <v>641</v>
      </c>
      <c r="F2178" s="114"/>
      <c r="G2178" s="114"/>
      <c r="H2178" s="114" t="s">
        <v>370</v>
      </c>
      <c r="I2178" s="114" t="s">
        <v>19</v>
      </c>
      <c r="J2178" s="114" t="s">
        <v>6064</v>
      </c>
      <c r="K2178" s="114" t="s">
        <v>21</v>
      </c>
      <c r="L2178" s="114"/>
      <c r="M2178" s="114">
        <v>17.36</v>
      </c>
      <c r="N2178" s="114" t="s">
        <v>18</v>
      </c>
      <c r="O2178" s="114">
        <v>7.04</v>
      </c>
      <c r="P2178" s="114">
        <v>7.04</v>
      </c>
      <c r="Q2178" s="114">
        <v>-4.87</v>
      </c>
      <c r="R2178" s="112"/>
      <c r="S2178" s="113"/>
      <c r="T2178" s="113"/>
      <c r="U2178" s="112"/>
    </row>
    <row r="2179" spans="1:21">
      <c r="A2179" s="116">
        <v>42466</v>
      </c>
      <c r="B2179" s="114" t="s">
        <v>6063</v>
      </c>
      <c r="C2179" s="116">
        <v>42466</v>
      </c>
      <c r="D2179" s="114" t="s">
        <v>6063</v>
      </c>
      <c r="E2179" s="114" t="s">
        <v>641</v>
      </c>
      <c r="F2179" s="114"/>
      <c r="G2179" s="114"/>
      <c r="H2179" s="114" t="s">
        <v>370</v>
      </c>
      <c r="I2179" s="114" t="s">
        <v>19</v>
      </c>
      <c r="J2179" s="114" t="s">
        <v>6064</v>
      </c>
      <c r="K2179" s="114" t="s">
        <v>21</v>
      </c>
      <c r="L2179" s="114"/>
      <c r="M2179" s="114">
        <v>17.36</v>
      </c>
      <c r="N2179" s="114" t="s">
        <v>18</v>
      </c>
      <c r="O2179" s="114">
        <v>7.04</v>
      </c>
      <c r="P2179" s="114">
        <v>7.04</v>
      </c>
      <c r="Q2179" s="114">
        <v>-4.87</v>
      </c>
      <c r="R2179" s="112"/>
      <c r="S2179" s="112"/>
      <c r="T2179" s="112"/>
      <c r="U2179" s="112"/>
    </row>
    <row r="2180" spans="1:21">
      <c r="A2180" s="116">
        <v>42466</v>
      </c>
      <c r="B2180" s="114" t="s">
        <v>6063</v>
      </c>
      <c r="C2180" s="116">
        <v>42466</v>
      </c>
      <c r="D2180" s="114" t="s">
        <v>6063</v>
      </c>
      <c r="E2180" s="114" t="s">
        <v>641</v>
      </c>
      <c r="F2180" s="114"/>
      <c r="G2180" s="114"/>
      <c r="H2180" s="114" t="s">
        <v>370</v>
      </c>
      <c r="I2180" s="114" t="s">
        <v>19</v>
      </c>
      <c r="J2180" s="114" t="s">
        <v>6064</v>
      </c>
      <c r="K2180" s="114" t="s">
        <v>21</v>
      </c>
      <c r="L2180" s="114"/>
      <c r="M2180" s="114">
        <v>17.36</v>
      </c>
      <c r="N2180" s="114" t="s">
        <v>18</v>
      </c>
      <c r="O2180" s="114">
        <v>7.04</v>
      </c>
      <c r="P2180" s="114">
        <v>7.04</v>
      </c>
      <c r="Q2180" s="114">
        <v>-4.87</v>
      </c>
      <c r="R2180" s="112"/>
      <c r="S2180" s="112"/>
      <c r="T2180" s="112"/>
      <c r="U2180" s="112"/>
    </row>
    <row r="2181" spans="1:21">
      <c r="A2181" s="116">
        <v>42486</v>
      </c>
      <c r="B2181" s="114" t="s">
        <v>5953</v>
      </c>
      <c r="C2181" s="116">
        <v>42486</v>
      </c>
      <c r="D2181" s="114" t="s">
        <v>5953</v>
      </c>
      <c r="E2181" s="114" t="s">
        <v>1250</v>
      </c>
      <c r="F2181" s="114"/>
      <c r="G2181" s="114"/>
      <c r="H2181" s="114" t="s">
        <v>850</v>
      </c>
      <c r="I2181" s="114" t="s">
        <v>19</v>
      </c>
      <c r="J2181" s="114" t="s">
        <v>5954</v>
      </c>
      <c r="K2181" s="114" t="s">
        <v>21</v>
      </c>
      <c r="L2181" s="114"/>
      <c r="M2181" s="136">
        <v>19223.63</v>
      </c>
      <c r="N2181" s="114" t="s">
        <v>18</v>
      </c>
      <c r="O2181" s="136">
        <v>2883.55</v>
      </c>
      <c r="P2181" s="136">
        <v>2883.49</v>
      </c>
      <c r="Q2181" s="114">
        <v>118.9</v>
      </c>
      <c r="R2181" s="112"/>
      <c r="S2181" s="113"/>
      <c r="T2181" s="113"/>
      <c r="U2181" s="113"/>
    </row>
    <row r="2182" spans="1:21">
      <c r="A2182" s="116">
        <v>42486</v>
      </c>
      <c r="B2182" s="114" t="s">
        <v>5953</v>
      </c>
      <c r="C2182" s="116">
        <v>42486</v>
      </c>
      <c r="D2182" s="114" t="s">
        <v>5953</v>
      </c>
      <c r="E2182" s="114" t="s">
        <v>1250</v>
      </c>
      <c r="F2182" s="114"/>
      <c r="G2182" s="114"/>
      <c r="H2182" s="114" t="s">
        <v>850</v>
      </c>
      <c r="I2182" s="114" t="s">
        <v>19</v>
      </c>
      <c r="J2182" s="114" t="s">
        <v>5954</v>
      </c>
      <c r="K2182" s="114"/>
      <c r="L2182" s="114" t="s">
        <v>20</v>
      </c>
      <c r="M2182" s="136">
        <v>-19223.63</v>
      </c>
      <c r="N2182" s="114" t="s">
        <v>18</v>
      </c>
      <c r="O2182" s="136">
        <v>-2883.55</v>
      </c>
      <c r="P2182" s="136">
        <v>-2883.49</v>
      </c>
      <c r="Q2182" s="114">
        <v>-118.9</v>
      </c>
      <c r="R2182" s="112"/>
      <c r="S2182" s="113"/>
      <c r="T2182" s="113"/>
      <c r="U2182" s="113"/>
    </row>
    <row r="2183" spans="1:21">
      <c r="A2183" s="116">
        <v>42487</v>
      </c>
      <c r="B2183" s="114" t="s">
        <v>6074</v>
      </c>
      <c r="C2183" s="116">
        <v>42487</v>
      </c>
      <c r="D2183" s="114" t="s">
        <v>6074</v>
      </c>
      <c r="E2183" s="114" t="s">
        <v>1250</v>
      </c>
      <c r="F2183" s="114"/>
      <c r="G2183" s="114"/>
      <c r="H2183" s="114" t="s">
        <v>850</v>
      </c>
      <c r="I2183" s="114" t="s">
        <v>19</v>
      </c>
      <c r="J2183" s="114" t="s">
        <v>6075</v>
      </c>
      <c r="K2183" s="114"/>
      <c r="L2183" s="114" t="s">
        <v>20</v>
      </c>
      <c r="M2183" s="136">
        <v>-1000</v>
      </c>
      <c r="N2183" s="114" t="s">
        <v>18</v>
      </c>
      <c r="O2183" s="114">
        <v>-155.56</v>
      </c>
      <c r="P2183" s="114">
        <v>-155.56</v>
      </c>
      <c r="Q2183" s="114">
        <v>-0.62</v>
      </c>
      <c r="R2183" s="112"/>
      <c r="S2183" s="113"/>
      <c r="T2183" s="113"/>
      <c r="U2183" s="113"/>
    </row>
    <row r="2184" spans="1:21">
      <c r="A2184" s="116">
        <v>42486</v>
      </c>
      <c r="B2184" s="114" t="s">
        <v>5953</v>
      </c>
      <c r="C2184" s="116">
        <v>42486</v>
      </c>
      <c r="D2184" s="114" t="s">
        <v>5953</v>
      </c>
      <c r="E2184" s="114" t="s">
        <v>1250</v>
      </c>
      <c r="F2184" s="114"/>
      <c r="G2184" s="114"/>
      <c r="H2184" s="114" t="s">
        <v>850</v>
      </c>
      <c r="I2184" s="114" t="s">
        <v>19</v>
      </c>
      <c r="J2184" s="114" t="s">
        <v>5954</v>
      </c>
      <c r="K2184" s="114"/>
      <c r="L2184" s="114" t="s">
        <v>20</v>
      </c>
      <c r="M2184" s="114">
        <v>-17.32</v>
      </c>
      <c r="N2184" s="114" t="s">
        <v>18</v>
      </c>
      <c r="O2184" s="114">
        <v>-2.6</v>
      </c>
      <c r="P2184" s="114">
        <v>-2.6</v>
      </c>
      <c r="Q2184" s="114">
        <v>-0.11</v>
      </c>
      <c r="R2184" s="112"/>
      <c r="S2184" s="113"/>
      <c r="T2184" s="113"/>
      <c r="U2184" s="113"/>
    </row>
    <row r="2185" spans="1:21" hidden="1">
      <c r="A2185" s="116">
        <v>42482</v>
      </c>
      <c r="B2185" s="114" t="s">
        <v>6076</v>
      </c>
      <c r="C2185" s="116">
        <v>42490</v>
      </c>
      <c r="D2185" s="114" t="s">
        <v>5741</v>
      </c>
      <c r="E2185" s="114" t="s">
        <v>1250</v>
      </c>
      <c r="F2185" s="114"/>
      <c r="G2185" s="114"/>
      <c r="H2185" s="114" t="s">
        <v>850</v>
      </c>
      <c r="I2185" s="114" t="s">
        <v>26</v>
      </c>
      <c r="J2185" s="114" t="s">
        <v>5742</v>
      </c>
      <c r="K2185" s="114" t="s">
        <v>21</v>
      </c>
      <c r="L2185" s="114"/>
      <c r="M2185" s="136">
        <v>20241.849999999999</v>
      </c>
      <c r="N2185" s="114" t="s">
        <v>18</v>
      </c>
      <c r="O2185" s="136">
        <v>3036.28</v>
      </c>
      <c r="P2185" s="136">
        <v>2833.86</v>
      </c>
      <c r="Q2185" s="114">
        <v>327.56</v>
      </c>
      <c r="R2185" s="112"/>
      <c r="S2185" s="113"/>
      <c r="T2185" s="113"/>
      <c r="U2185" s="113"/>
    </row>
    <row r="2186" spans="1:21">
      <c r="A2186" s="116">
        <v>42487</v>
      </c>
      <c r="B2186" s="114" t="s">
        <v>6077</v>
      </c>
      <c r="C2186" s="116">
        <v>42487</v>
      </c>
      <c r="D2186" s="114" t="s">
        <v>6077</v>
      </c>
      <c r="E2186" s="114" t="s">
        <v>1250</v>
      </c>
      <c r="F2186" s="114"/>
      <c r="G2186" s="114"/>
      <c r="H2186" s="114" t="s">
        <v>850</v>
      </c>
      <c r="I2186" s="114" t="s">
        <v>19</v>
      </c>
      <c r="J2186" s="114" t="s">
        <v>6078</v>
      </c>
      <c r="K2186" s="114"/>
      <c r="L2186" s="114" t="s">
        <v>20</v>
      </c>
      <c r="M2186" s="136">
        <v>-1000</v>
      </c>
      <c r="N2186" s="114" t="s">
        <v>18</v>
      </c>
      <c r="O2186" s="114">
        <v>-150.05000000000001</v>
      </c>
      <c r="P2186" s="114">
        <v>-155.56</v>
      </c>
      <c r="Q2186" s="114">
        <v>-0.62</v>
      </c>
      <c r="R2186" s="112"/>
      <c r="S2186" s="113"/>
      <c r="T2186" s="113"/>
      <c r="U2186" s="113"/>
    </row>
    <row r="2187" spans="1:21">
      <c r="A2187" s="116">
        <v>42487</v>
      </c>
      <c r="B2187" s="114" t="s">
        <v>6077</v>
      </c>
      <c r="C2187" s="116">
        <v>42487</v>
      </c>
      <c r="D2187" s="114" t="s">
        <v>6077</v>
      </c>
      <c r="E2187" s="114" t="s">
        <v>1250</v>
      </c>
      <c r="F2187" s="114"/>
      <c r="G2187" s="114"/>
      <c r="H2187" s="114" t="s">
        <v>850</v>
      </c>
      <c r="I2187" s="114" t="s">
        <v>19</v>
      </c>
      <c r="J2187" s="114" t="s">
        <v>6078</v>
      </c>
      <c r="K2187" s="114" t="s">
        <v>21</v>
      </c>
      <c r="L2187" s="114"/>
      <c r="M2187" s="136">
        <v>1000</v>
      </c>
      <c r="N2187" s="114" t="s">
        <v>18</v>
      </c>
      <c r="O2187" s="114">
        <v>150.05000000000001</v>
      </c>
      <c r="P2187" s="114">
        <v>155.56</v>
      </c>
      <c r="Q2187" s="114">
        <v>0.62</v>
      </c>
      <c r="R2187" s="112"/>
      <c r="S2187" s="113"/>
      <c r="T2187" s="113"/>
      <c r="U2187" s="112"/>
    </row>
    <row r="2188" spans="1:21">
      <c r="A2188" s="116">
        <v>42487</v>
      </c>
      <c r="B2188" s="114" t="s">
        <v>6077</v>
      </c>
      <c r="C2188" s="116">
        <v>42487</v>
      </c>
      <c r="D2188" s="114" t="s">
        <v>6077</v>
      </c>
      <c r="E2188" s="114" t="s">
        <v>1250</v>
      </c>
      <c r="F2188" s="114"/>
      <c r="G2188" s="114"/>
      <c r="H2188" s="114" t="s">
        <v>850</v>
      </c>
      <c r="I2188" s="114" t="s">
        <v>19</v>
      </c>
      <c r="J2188" s="114" t="s">
        <v>6078</v>
      </c>
      <c r="K2188" s="114"/>
      <c r="L2188" s="114" t="s">
        <v>20</v>
      </c>
      <c r="M2188" s="114">
        <v>-0.9</v>
      </c>
      <c r="N2188" s="114" t="s">
        <v>18</v>
      </c>
      <c r="O2188" s="114">
        <v>-0.14000000000000001</v>
      </c>
      <c r="P2188" s="114">
        <v>-0.14000000000000001</v>
      </c>
      <c r="Q2188" s="114">
        <v>0</v>
      </c>
      <c r="R2188" s="112"/>
      <c r="S2188" s="113"/>
      <c r="T2188" s="113"/>
      <c r="U2188" s="113"/>
    </row>
    <row r="2189" spans="1:21">
      <c r="A2189" s="116">
        <v>42487</v>
      </c>
      <c r="B2189" s="114" t="s">
        <v>6077</v>
      </c>
      <c r="C2189" s="116">
        <v>42487</v>
      </c>
      <c r="D2189" s="114" t="s">
        <v>6077</v>
      </c>
      <c r="E2189" s="114" t="s">
        <v>1250</v>
      </c>
      <c r="F2189" s="114"/>
      <c r="G2189" s="114"/>
      <c r="H2189" s="114" t="s">
        <v>850</v>
      </c>
      <c r="I2189" s="114" t="s">
        <v>19</v>
      </c>
      <c r="J2189" s="114" t="s">
        <v>6078</v>
      </c>
      <c r="K2189" s="114" t="s">
        <v>21</v>
      </c>
      <c r="L2189" s="114"/>
      <c r="M2189" s="114">
        <v>0.9</v>
      </c>
      <c r="N2189" s="114" t="s">
        <v>18</v>
      </c>
      <c r="O2189" s="114">
        <v>0.14000000000000001</v>
      </c>
      <c r="P2189" s="114">
        <v>0.14000000000000001</v>
      </c>
      <c r="Q2189" s="114">
        <v>0</v>
      </c>
      <c r="R2189" s="112"/>
      <c r="S2189" s="113"/>
      <c r="T2189" s="113"/>
      <c r="U2189" s="113"/>
    </row>
    <row r="2190" spans="1:21">
      <c r="A2190" s="116">
        <v>42486</v>
      </c>
      <c r="B2190" s="114" t="s">
        <v>5953</v>
      </c>
      <c r="C2190" s="116">
        <v>42486</v>
      </c>
      <c r="D2190" s="114" t="s">
        <v>5953</v>
      </c>
      <c r="E2190" s="114" t="s">
        <v>1250</v>
      </c>
      <c r="F2190" s="114"/>
      <c r="G2190" s="114"/>
      <c r="H2190" s="114" t="s">
        <v>850</v>
      </c>
      <c r="I2190" s="114" t="s">
        <v>19</v>
      </c>
      <c r="J2190" s="114" t="s">
        <v>5954</v>
      </c>
      <c r="K2190" s="114" t="s">
        <v>21</v>
      </c>
      <c r="L2190" s="114"/>
      <c r="M2190" s="114">
        <v>17.32</v>
      </c>
      <c r="N2190" s="114" t="s">
        <v>18</v>
      </c>
      <c r="O2190" s="114">
        <v>2.6</v>
      </c>
      <c r="P2190" s="114">
        <v>2.6</v>
      </c>
      <c r="Q2190" s="114">
        <v>-0.13</v>
      </c>
      <c r="R2190" s="112"/>
      <c r="S2190" s="113"/>
      <c r="T2190" s="113"/>
      <c r="U2190" s="112"/>
    </row>
    <row r="2191" spans="1:21" hidden="1">
      <c r="A2191" s="116">
        <v>42489</v>
      </c>
      <c r="B2191" s="114" t="s">
        <v>5616</v>
      </c>
      <c r="C2191" s="116">
        <v>42489</v>
      </c>
      <c r="D2191" s="114" t="s">
        <v>5616</v>
      </c>
      <c r="E2191" s="114" t="s">
        <v>1250</v>
      </c>
      <c r="F2191" s="114" t="s">
        <v>4126</v>
      </c>
      <c r="G2191" s="114" t="s">
        <v>5617</v>
      </c>
      <c r="H2191" s="114" t="s">
        <v>850</v>
      </c>
      <c r="I2191" s="114" t="s">
        <v>81</v>
      </c>
      <c r="J2191" s="114" t="s">
        <v>5618</v>
      </c>
      <c r="K2191" s="114"/>
      <c r="L2191" s="114" t="s">
        <v>20</v>
      </c>
      <c r="M2191" s="114">
        <v>-0.9</v>
      </c>
      <c r="N2191" s="114" t="s">
        <v>18</v>
      </c>
      <c r="O2191" s="114">
        <v>-0.14000000000000001</v>
      </c>
      <c r="P2191" s="114">
        <v>-0.14000000000000001</v>
      </c>
      <c r="Q2191" s="114">
        <v>0</v>
      </c>
      <c r="R2191" s="112"/>
      <c r="S2191" s="113"/>
      <c r="T2191" s="113"/>
      <c r="U2191" s="112"/>
    </row>
    <row r="2192" spans="1:21" hidden="1">
      <c r="A2192" s="116">
        <v>42489</v>
      </c>
      <c r="B2192" s="114" t="s">
        <v>5616</v>
      </c>
      <c r="C2192" s="116">
        <v>42489</v>
      </c>
      <c r="D2192" s="114" t="s">
        <v>5616</v>
      </c>
      <c r="E2192" s="114" t="s">
        <v>1250</v>
      </c>
      <c r="F2192" s="114" t="s">
        <v>4126</v>
      </c>
      <c r="G2192" s="114" t="s">
        <v>5617</v>
      </c>
      <c r="H2192" s="114" t="s">
        <v>850</v>
      </c>
      <c r="I2192" s="114" t="s">
        <v>81</v>
      </c>
      <c r="J2192" s="114" t="s">
        <v>5618</v>
      </c>
      <c r="K2192" s="114"/>
      <c r="L2192" s="114" t="s">
        <v>20</v>
      </c>
      <c r="M2192" s="114">
        <v>-17.32</v>
      </c>
      <c r="N2192" s="114" t="s">
        <v>18</v>
      </c>
      <c r="O2192" s="114">
        <v>-2.6</v>
      </c>
      <c r="P2192" s="114">
        <v>-2.6</v>
      </c>
      <c r="Q2192" s="114">
        <v>0.13</v>
      </c>
      <c r="R2192" s="112"/>
      <c r="S2192" s="113"/>
      <c r="T2192" s="113"/>
      <c r="U2192" s="113"/>
    </row>
    <row r="2193" spans="1:21" hidden="1">
      <c r="A2193" s="116">
        <v>42473</v>
      </c>
      <c r="B2193" s="114" t="s">
        <v>5451</v>
      </c>
      <c r="C2193" s="116">
        <v>42490</v>
      </c>
      <c r="D2193" s="114" t="s">
        <v>5452</v>
      </c>
      <c r="E2193" s="114" t="s">
        <v>833</v>
      </c>
      <c r="F2193" s="114"/>
      <c r="G2193" s="114"/>
      <c r="H2193" s="114" t="s">
        <v>4368</v>
      </c>
      <c r="I2193" s="114" t="s">
        <v>17</v>
      </c>
      <c r="J2193" s="114" t="s">
        <v>5453</v>
      </c>
      <c r="K2193" s="114"/>
      <c r="L2193" s="114" t="s">
        <v>20</v>
      </c>
      <c r="M2193" s="136">
        <v>-2786.61</v>
      </c>
      <c r="N2193" s="114" t="s">
        <v>18</v>
      </c>
      <c r="O2193" s="114">
        <v>-671.71</v>
      </c>
      <c r="P2193" s="114">
        <v>-671.71</v>
      </c>
      <c r="Q2193" s="114">
        <v>125.89</v>
      </c>
      <c r="R2193" s="112"/>
      <c r="S2193" s="113"/>
      <c r="T2193" s="113"/>
      <c r="U2193" s="113"/>
    </row>
    <row r="2194" spans="1:21">
      <c r="A2194" s="116">
        <v>42471</v>
      </c>
      <c r="B2194" s="114" t="s">
        <v>6079</v>
      </c>
      <c r="C2194" s="116">
        <v>42471</v>
      </c>
      <c r="D2194" s="114" t="s">
        <v>6079</v>
      </c>
      <c r="E2194" s="114" t="s">
        <v>833</v>
      </c>
      <c r="F2194" s="114"/>
      <c r="G2194" s="114"/>
      <c r="H2194" s="114" t="s">
        <v>4368</v>
      </c>
      <c r="I2194" s="114" t="s">
        <v>19</v>
      </c>
      <c r="J2194" s="114" t="s">
        <v>6080</v>
      </c>
      <c r="K2194" s="114" t="s">
        <v>21</v>
      </c>
      <c r="L2194" s="114"/>
      <c r="M2194" s="136">
        <v>2786.61</v>
      </c>
      <c r="N2194" s="114" t="s">
        <v>18</v>
      </c>
      <c r="O2194" s="114">
        <v>668.78</v>
      </c>
      <c r="P2194" s="114">
        <v>671.71</v>
      </c>
      <c r="Q2194" s="114">
        <v>-125.89</v>
      </c>
      <c r="R2194" s="112"/>
      <c r="S2194" s="113"/>
      <c r="T2194" s="113"/>
      <c r="U2194" s="113"/>
    </row>
    <row r="2195" spans="1:21">
      <c r="A2195" s="116">
        <v>42471</v>
      </c>
      <c r="B2195" s="114" t="s">
        <v>6079</v>
      </c>
      <c r="C2195" s="116">
        <v>42471</v>
      </c>
      <c r="D2195" s="114" t="s">
        <v>6079</v>
      </c>
      <c r="E2195" s="114" t="s">
        <v>833</v>
      </c>
      <c r="F2195" s="114"/>
      <c r="G2195" s="114"/>
      <c r="H2195" s="114" t="s">
        <v>4368</v>
      </c>
      <c r="I2195" s="114" t="s">
        <v>19</v>
      </c>
      <c r="J2195" s="114" t="s">
        <v>6080</v>
      </c>
      <c r="K2195" s="114"/>
      <c r="L2195" s="114" t="s">
        <v>20</v>
      </c>
      <c r="M2195" s="114">
        <v>-4.1900000000000004</v>
      </c>
      <c r="N2195" s="114" t="s">
        <v>18</v>
      </c>
      <c r="O2195" s="114">
        <v>-1.01</v>
      </c>
      <c r="P2195" s="114">
        <v>-1.01</v>
      </c>
      <c r="Q2195" s="114">
        <v>0.19</v>
      </c>
      <c r="R2195" s="112"/>
      <c r="S2195" s="113"/>
      <c r="T2195" s="113"/>
      <c r="U2195" s="113"/>
    </row>
    <row r="2196" spans="1:21">
      <c r="A2196" s="116">
        <v>42471</v>
      </c>
      <c r="B2196" s="114" t="s">
        <v>6079</v>
      </c>
      <c r="C2196" s="116">
        <v>42471</v>
      </c>
      <c r="D2196" s="114" t="s">
        <v>6079</v>
      </c>
      <c r="E2196" s="114" t="s">
        <v>833</v>
      </c>
      <c r="F2196" s="114"/>
      <c r="G2196" s="114"/>
      <c r="H2196" s="114" t="s">
        <v>4368</v>
      </c>
      <c r="I2196" s="114" t="s">
        <v>19</v>
      </c>
      <c r="J2196" s="114" t="s">
        <v>6080</v>
      </c>
      <c r="K2196" s="114"/>
      <c r="L2196" s="114" t="s">
        <v>20</v>
      </c>
      <c r="M2196" s="136">
        <v>-2786.61</v>
      </c>
      <c r="N2196" s="114" t="s">
        <v>18</v>
      </c>
      <c r="O2196" s="114">
        <v>-668.78</v>
      </c>
      <c r="P2196" s="114">
        <v>-671.71</v>
      </c>
      <c r="Q2196" s="114">
        <v>125.89</v>
      </c>
      <c r="R2196" s="112"/>
      <c r="S2196" s="113"/>
      <c r="T2196" s="113"/>
      <c r="U2196" s="113"/>
    </row>
    <row r="2197" spans="1:21">
      <c r="A2197" s="116">
        <v>42468</v>
      </c>
      <c r="B2197" s="114" t="s">
        <v>6081</v>
      </c>
      <c r="C2197" s="116">
        <v>42468</v>
      </c>
      <c r="D2197" s="114" t="s">
        <v>6081</v>
      </c>
      <c r="E2197" s="114" t="s">
        <v>833</v>
      </c>
      <c r="F2197" s="114"/>
      <c r="G2197" s="114"/>
      <c r="H2197" s="114" t="s">
        <v>4368</v>
      </c>
      <c r="I2197" s="114" t="s">
        <v>19</v>
      </c>
      <c r="J2197" s="114" t="s">
        <v>6082</v>
      </c>
      <c r="K2197" s="114"/>
      <c r="L2197" s="114" t="s">
        <v>20</v>
      </c>
      <c r="M2197" s="136">
        <v>-2801.16</v>
      </c>
      <c r="N2197" s="114" t="s">
        <v>18</v>
      </c>
      <c r="O2197" s="114">
        <v>-672.28</v>
      </c>
      <c r="P2197" s="114">
        <v>-672.28</v>
      </c>
      <c r="Q2197" s="114">
        <v>123.61</v>
      </c>
      <c r="R2197" s="112"/>
      <c r="S2197" s="113"/>
      <c r="T2197" s="113"/>
      <c r="U2197" s="112"/>
    </row>
    <row r="2198" spans="1:21">
      <c r="A2198" s="116">
        <v>42468</v>
      </c>
      <c r="B2198" s="114" t="s">
        <v>6081</v>
      </c>
      <c r="C2198" s="116">
        <v>42468</v>
      </c>
      <c r="D2198" s="114" t="s">
        <v>6081</v>
      </c>
      <c r="E2198" s="114" t="s">
        <v>833</v>
      </c>
      <c r="F2198" s="114"/>
      <c r="G2198" s="114"/>
      <c r="H2198" s="114" t="s">
        <v>4368</v>
      </c>
      <c r="I2198" s="114" t="s">
        <v>19</v>
      </c>
      <c r="J2198" s="114" t="s">
        <v>6082</v>
      </c>
      <c r="K2198" s="114" t="s">
        <v>21</v>
      </c>
      <c r="L2198" s="114"/>
      <c r="M2198" s="136">
        <v>2801.16</v>
      </c>
      <c r="N2198" s="114" t="s">
        <v>18</v>
      </c>
      <c r="O2198" s="114">
        <v>672.28</v>
      </c>
      <c r="P2198" s="114">
        <v>672.28</v>
      </c>
      <c r="Q2198" s="114">
        <v>-123.61</v>
      </c>
      <c r="R2198" s="112"/>
      <c r="S2198" s="113"/>
      <c r="T2198" s="113"/>
      <c r="U2198" s="112"/>
    </row>
    <row r="2199" spans="1:21">
      <c r="A2199" s="116">
        <v>42468</v>
      </c>
      <c r="B2199" s="114" t="s">
        <v>6083</v>
      </c>
      <c r="C2199" s="116">
        <v>42468</v>
      </c>
      <c r="D2199" s="114" t="s">
        <v>6083</v>
      </c>
      <c r="E2199" s="114" t="s">
        <v>833</v>
      </c>
      <c r="F2199" s="114"/>
      <c r="G2199" s="114"/>
      <c r="H2199" s="114" t="s">
        <v>4368</v>
      </c>
      <c r="I2199" s="114" t="s">
        <v>19</v>
      </c>
      <c r="J2199" s="114" t="s">
        <v>6082</v>
      </c>
      <c r="K2199" s="114"/>
      <c r="L2199" s="114" t="s">
        <v>20</v>
      </c>
      <c r="M2199" s="114">
        <v>-10.36</v>
      </c>
      <c r="N2199" s="114" t="s">
        <v>18</v>
      </c>
      <c r="O2199" s="114">
        <v>-2.4900000000000002</v>
      </c>
      <c r="P2199" s="114">
        <v>-2.4900000000000002</v>
      </c>
      <c r="Q2199" s="114">
        <v>0.46</v>
      </c>
      <c r="R2199" s="112"/>
      <c r="S2199" s="113"/>
      <c r="T2199" s="113"/>
      <c r="U2199" s="113"/>
    </row>
    <row r="2200" spans="1:21" hidden="1">
      <c r="A2200" s="116">
        <v>42468</v>
      </c>
      <c r="B2200" s="114" t="s">
        <v>6084</v>
      </c>
      <c r="C2200" s="116">
        <v>42490</v>
      </c>
      <c r="D2200" s="114" t="s">
        <v>5276</v>
      </c>
      <c r="E2200" s="114" t="s">
        <v>833</v>
      </c>
      <c r="F2200" s="114"/>
      <c r="G2200" s="114"/>
      <c r="H2200" s="114" t="s">
        <v>4368</v>
      </c>
      <c r="I2200" s="114" t="s">
        <v>26</v>
      </c>
      <c r="J2200" s="114" t="s">
        <v>5277</v>
      </c>
      <c r="K2200" s="114" t="s">
        <v>21</v>
      </c>
      <c r="L2200" s="114"/>
      <c r="M2200" s="136">
        <v>2801.16</v>
      </c>
      <c r="N2200" s="114" t="s">
        <v>18</v>
      </c>
      <c r="O2200" s="114">
        <v>672.28</v>
      </c>
      <c r="P2200" s="114">
        <v>528.25</v>
      </c>
      <c r="Q2200" s="114">
        <v>20.420000000000002</v>
      </c>
      <c r="R2200" s="112"/>
      <c r="S2200" s="113"/>
      <c r="T2200" s="113"/>
      <c r="U2200" s="112"/>
    </row>
    <row r="2201" spans="1:21" hidden="1">
      <c r="A2201" s="116">
        <v>42489</v>
      </c>
      <c r="B2201" s="114" t="s">
        <v>5313</v>
      </c>
      <c r="C2201" s="116">
        <v>42489</v>
      </c>
      <c r="D2201" s="114" t="s">
        <v>5313</v>
      </c>
      <c r="E2201" s="114" t="s">
        <v>833</v>
      </c>
      <c r="F2201" s="114" t="s">
        <v>3986</v>
      </c>
      <c r="G2201" s="114" t="s">
        <v>5314</v>
      </c>
      <c r="H2201" s="114" t="s">
        <v>4368</v>
      </c>
      <c r="I2201" s="114" t="s">
        <v>81</v>
      </c>
      <c r="J2201" s="114" t="s">
        <v>5315</v>
      </c>
      <c r="K2201" s="114"/>
      <c r="L2201" s="114" t="s">
        <v>20</v>
      </c>
      <c r="M2201" s="114">
        <v>-10.36</v>
      </c>
      <c r="N2201" s="114" t="s">
        <v>18</v>
      </c>
      <c r="O2201" s="114">
        <v>-2.4900000000000002</v>
      </c>
      <c r="P2201" s="114">
        <v>-2.4900000000000002</v>
      </c>
      <c r="Q2201" s="114">
        <v>0.51</v>
      </c>
      <c r="R2201" s="112"/>
      <c r="S2201" s="113"/>
      <c r="T2201" s="113"/>
      <c r="U2201" s="113"/>
    </row>
    <row r="2202" spans="1:21" hidden="1">
      <c r="A2202" s="116">
        <v>42489</v>
      </c>
      <c r="B2202" s="114" t="s">
        <v>5313</v>
      </c>
      <c r="C2202" s="116">
        <v>42489</v>
      </c>
      <c r="D2202" s="114" t="s">
        <v>5313</v>
      </c>
      <c r="E2202" s="114" t="s">
        <v>833</v>
      </c>
      <c r="F2202" s="114" t="s">
        <v>3986</v>
      </c>
      <c r="G2202" s="114" t="s">
        <v>5314</v>
      </c>
      <c r="H2202" s="114" t="s">
        <v>4368</v>
      </c>
      <c r="I2202" s="114" t="s">
        <v>81</v>
      </c>
      <c r="J2202" s="114" t="s">
        <v>5315</v>
      </c>
      <c r="K2202" s="114"/>
      <c r="L2202" s="114" t="s">
        <v>20</v>
      </c>
      <c r="M2202" s="114">
        <v>-4.1900000000000004</v>
      </c>
      <c r="N2202" s="114" t="s">
        <v>18</v>
      </c>
      <c r="O2202" s="114">
        <v>-1.01</v>
      </c>
      <c r="P2202" s="114">
        <v>-1.01</v>
      </c>
      <c r="Q2202" s="114">
        <v>0.21</v>
      </c>
      <c r="R2202" s="112"/>
      <c r="S2202" s="113"/>
      <c r="T2202" s="113"/>
      <c r="U2202" s="113"/>
    </row>
    <row r="2203" spans="1:21">
      <c r="A2203" s="116">
        <v>42468</v>
      </c>
      <c r="B2203" s="114" t="s">
        <v>6083</v>
      </c>
      <c r="C2203" s="116">
        <v>42468</v>
      </c>
      <c r="D2203" s="114" t="s">
        <v>6083</v>
      </c>
      <c r="E2203" s="114" t="s">
        <v>833</v>
      </c>
      <c r="F2203" s="114"/>
      <c r="G2203" s="114"/>
      <c r="H2203" s="114" t="s">
        <v>4368</v>
      </c>
      <c r="I2203" s="114" t="s">
        <v>19</v>
      </c>
      <c r="J2203" s="114" t="s">
        <v>6082</v>
      </c>
      <c r="K2203" s="114" t="s">
        <v>21</v>
      </c>
      <c r="L2203" s="114"/>
      <c r="M2203" s="114">
        <v>10.36</v>
      </c>
      <c r="N2203" s="114" t="s">
        <v>18</v>
      </c>
      <c r="O2203" s="114">
        <v>2.4900000000000002</v>
      </c>
      <c r="P2203" s="114">
        <v>2.4900000000000002</v>
      </c>
      <c r="Q2203" s="114">
        <v>-0.51</v>
      </c>
      <c r="R2203" s="112"/>
      <c r="S2203" s="113"/>
      <c r="T2203" s="113"/>
      <c r="U2203" s="113"/>
    </row>
    <row r="2204" spans="1:21">
      <c r="A2204" s="116">
        <v>42471</v>
      </c>
      <c r="B2204" s="114" t="s">
        <v>6079</v>
      </c>
      <c r="C2204" s="116">
        <v>42471</v>
      </c>
      <c r="D2204" s="114" t="s">
        <v>6079</v>
      </c>
      <c r="E2204" s="114" t="s">
        <v>833</v>
      </c>
      <c r="F2204" s="114"/>
      <c r="G2204" s="114"/>
      <c r="H2204" s="114" t="s">
        <v>4368</v>
      </c>
      <c r="I2204" s="114" t="s">
        <v>19</v>
      </c>
      <c r="J2204" s="114" t="s">
        <v>6080</v>
      </c>
      <c r="K2204" s="114" t="s">
        <v>21</v>
      </c>
      <c r="L2204" s="114"/>
      <c r="M2204" s="114">
        <v>4.1900000000000004</v>
      </c>
      <c r="N2204" s="114" t="s">
        <v>18</v>
      </c>
      <c r="O2204" s="114">
        <v>1.01</v>
      </c>
      <c r="P2204" s="114">
        <v>1.01</v>
      </c>
      <c r="Q2204" s="114">
        <v>-0.21</v>
      </c>
      <c r="R2204" s="112"/>
      <c r="S2204" s="113"/>
      <c r="T2204" s="113"/>
      <c r="U2204" s="112"/>
    </row>
    <row r="2205" spans="1:21" hidden="1">
      <c r="A2205" s="116">
        <v>42475</v>
      </c>
      <c r="B2205" s="114" t="s">
        <v>5435</v>
      </c>
      <c r="C2205" s="116">
        <v>42490</v>
      </c>
      <c r="D2205" s="114" t="s">
        <v>5436</v>
      </c>
      <c r="E2205" s="114" t="s">
        <v>600</v>
      </c>
      <c r="F2205" s="114"/>
      <c r="G2205" s="114"/>
      <c r="H2205" s="114" t="s">
        <v>601</v>
      </c>
      <c r="I2205" s="114" t="s">
        <v>17</v>
      </c>
      <c r="J2205" s="114" t="s">
        <v>5437</v>
      </c>
      <c r="K2205" s="114"/>
      <c r="L2205" s="114" t="s">
        <v>20</v>
      </c>
      <c r="M2205" s="136">
        <v>-10184.59</v>
      </c>
      <c r="N2205" s="114" t="s">
        <v>18</v>
      </c>
      <c r="O2205" s="136">
        <v>-2751.54</v>
      </c>
      <c r="P2205" s="136">
        <v>-2751.54</v>
      </c>
      <c r="Q2205" s="114">
        <v>496.38</v>
      </c>
      <c r="R2205" s="112"/>
      <c r="S2205" s="113"/>
      <c r="T2205" s="113"/>
      <c r="U2205" s="112"/>
    </row>
    <row r="2206" spans="1:21">
      <c r="A2206" s="116">
        <v>42471</v>
      </c>
      <c r="B2206" s="114" t="s">
        <v>6079</v>
      </c>
      <c r="C2206" s="116">
        <v>42471</v>
      </c>
      <c r="D2206" s="114" t="s">
        <v>6079</v>
      </c>
      <c r="E2206" s="114" t="s">
        <v>600</v>
      </c>
      <c r="F2206" s="114"/>
      <c r="G2206" s="114"/>
      <c r="H2206" s="114" t="s">
        <v>601</v>
      </c>
      <c r="I2206" s="114" t="s">
        <v>19</v>
      </c>
      <c r="J2206" s="114" t="s">
        <v>6080</v>
      </c>
      <c r="K2206" s="114" t="s">
        <v>21</v>
      </c>
      <c r="L2206" s="114"/>
      <c r="M2206" s="136">
        <v>19144.75</v>
      </c>
      <c r="N2206" s="114" t="s">
        <v>18</v>
      </c>
      <c r="O2206" s="136">
        <v>5169.07</v>
      </c>
      <c r="P2206" s="136">
        <v>5172.28</v>
      </c>
      <c r="Q2206" s="114">
        <v>-933.08</v>
      </c>
      <c r="R2206" s="112"/>
      <c r="S2206" s="113"/>
      <c r="T2206" s="113"/>
      <c r="U2206" s="112"/>
    </row>
    <row r="2207" spans="1:21" hidden="1">
      <c r="A2207" s="116">
        <v>42474</v>
      </c>
      <c r="B2207" s="114" t="s">
        <v>5401</v>
      </c>
      <c r="C2207" s="116">
        <v>42490</v>
      </c>
      <c r="D2207" s="114" t="s">
        <v>5402</v>
      </c>
      <c r="E2207" s="114" t="s">
        <v>600</v>
      </c>
      <c r="F2207" s="114"/>
      <c r="G2207" s="114"/>
      <c r="H2207" s="114" t="s">
        <v>601</v>
      </c>
      <c r="I2207" s="114" t="s">
        <v>17</v>
      </c>
      <c r="J2207" s="114" t="s">
        <v>5403</v>
      </c>
      <c r="K2207" s="114"/>
      <c r="L2207" s="114" t="s">
        <v>20</v>
      </c>
      <c r="M2207" s="136">
        <v>-2955.76</v>
      </c>
      <c r="N2207" s="114" t="s">
        <v>18</v>
      </c>
      <c r="O2207" s="114">
        <v>-798.55</v>
      </c>
      <c r="P2207" s="114">
        <v>-798.55</v>
      </c>
      <c r="Q2207" s="114">
        <v>144.06</v>
      </c>
      <c r="R2207" s="112"/>
      <c r="S2207" s="113"/>
      <c r="T2207" s="113"/>
      <c r="U2207" s="112"/>
    </row>
    <row r="2208" spans="1:21" hidden="1">
      <c r="A2208" s="116">
        <v>42474</v>
      </c>
      <c r="B2208" s="114" t="s">
        <v>6085</v>
      </c>
      <c r="C2208" s="116">
        <v>42490</v>
      </c>
      <c r="D2208" s="114" t="s">
        <v>6086</v>
      </c>
      <c r="E2208" s="114" t="s">
        <v>600</v>
      </c>
      <c r="F2208" s="114"/>
      <c r="G2208" s="114"/>
      <c r="H2208" s="114" t="s">
        <v>601</v>
      </c>
      <c r="I2208" s="114" t="s">
        <v>17</v>
      </c>
      <c r="J2208" s="114" t="s">
        <v>6087</v>
      </c>
      <c r="K2208" s="114"/>
      <c r="L2208" s="114" t="s">
        <v>20</v>
      </c>
      <c r="M2208" s="136">
        <v>-6004.4</v>
      </c>
      <c r="N2208" s="114" t="s">
        <v>18</v>
      </c>
      <c r="O2208" s="136">
        <v>-1622.19</v>
      </c>
      <c r="P2208" s="136">
        <v>-1622.19</v>
      </c>
      <c r="Q2208" s="114">
        <v>292.64</v>
      </c>
      <c r="R2208" s="112"/>
      <c r="S2208" s="112"/>
      <c r="T2208" s="112"/>
      <c r="U2208" s="112"/>
    </row>
    <row r="2209" spans="1:21">
      <c r="A2209" s="116">
        <v>42468</v>
      </c>
      <c r="B2209" s="114" t="s">
        <v>6088</v>
      </c>
      <c r="C2209" s="116">
        <v>42468</v>
      </c>
      <c r="D2209" s="114" t="s">
        <v>6088</v>
      </c>
      <c r="E2209" s="114" t="s">
        <v>600</v>
      </c>
      <c r="F2209" s="114"/>
      <c r="G2209" s="114"/>
      <c r="H2209" s="114" t="s">
        <v>601</v>
      </c>
      <c r="I2209" s="114" t="s">
        <v>19</v>
      </c>
      <c r="J2209" s="114" t="s">
        <v>6089</v>
      </c>
      <c r="K2209" s="114"/>
      <c r="L2209" s="114" t="s">
        <v>20</v>
      </c>
      <c r="M2209" s="136">
        <v>-19244.72</v>
      </c>
      <c r="N2209" s="114" t="s">
        <v>18</v>
      </c>
      <c r="O2209" s="136">
        <v>-5196.07</v>
      </c>
      <c r="P2209" s="136">
        <v>-5196.07</v>
      </c>
      <c r="Q2209" s="114">
        <v>934.73</v>
      </c>
      <c r="R2209" s="112"/>
      <c r="S2209" s="112"/>
      <c r="T2209" s="112"/>
      <c r="U2209" s="112"/>
    </row>
    <row r="2210" spans="1:21">
      <c r="A2210" s="116">
        <v>42468</v>
      </c>
      <c r="B2210" s="114" t="s">
        <v>6088</v>
      </c>
      <c r="C2210" s="116">
        <v>42468</v>
      </c>
      <c r="D2210" s="114" t="s">
        <v>6088</v>
      </c>
      <c r="E2210" s="114" t="s">
        <v>600</v>
      </c>
      <c r="F2210" s="114"/>
      <c r="G2210" s="114"/>
      <c r="H2210" s="114" t="s">
        <v>601</v>
      </c>
      <c r="I2210" s="114" t="s">
        <v>19</v>
      </c>
      <c r="J2210" s="114" t="s">
        <v>6089</v>
      </c>
      <c r="K2210" s="114" t="s">
        <v>21</v>
      </c>
      <c r="L2210" s="114"/>
      <c r="M2210" s="136">
        <v>19244.72</v>
      </c>
      <c r="N2210" s="114" t="s">
        <v>18</v>
      </c>
      <c r="O2210" s="136">
        <v>5196.07</v>
      </c>
      <c r="P2210" s="136">
        <v>5196.07</v>
      </c>
      <c r="Q2210" s="114">
        <v>-934.73</v>
      </c>
      <c r="R2210" s="112"/>
      <c r="S2210" s="113"/>
      <c r="T2210" s="113"/>
      <c r="U2210" s="112"/>
    </row>
    <row r="2211" spans="1:21">
      <c r="A2211" s="116">
        <v>42468</v>
      </c>
      <c r="B2211" s="114" t="s">
        <v>6090</v>
      </c>
      <c r="C2211" s="116">
        <v>42468</v>
      </c>
      <c r="D2211" s="114" t="s">
        <v>6090</v>
      </c>
      <c r="E2211" s="114" t="s">
        <v>600</v>
      </c>
      <c r="F2211" s="114"/>
      <c r="G2211" s="114"/>
      <c r="H2211" s="114" t="s">
        <v>601</v>
      </c>
      <c r="I2211" s="114" t="s">
        <v>19</v>
      </c>
      <c r="J2211" s="114" t="s">
        <v>6089</v>
      </c>
      <c r="K2211" s="114"/>
      <c r="L2211" s="114" t="s">
        <v>20</v>
      </c>
      <c r="M2211" s="114">
        <v>-71.209999999999994</v>
      </c>
      <c r="N2211" s="114" t="s">
        <v>18</v>
      </c>
      <c r="O2211" s="114">
        <v>-19.23</v>
      </c>
      <c r="P2211" s="114">
        <v>-19.23</v>
      </c>
      <c r="Q2211" s="114">
        <v>3.46</v>
      </c>
      <c r="R2211" s="112"/>
      <c r="S2211" s="112"/>
      <c r="T2211" s="113"/>
      <c r="U2211" s="113"/>
    </row>
    <row r="2212" spans="1:21" hidden="1">
      <c r="A2212" s="116">
        <v>42467</v>
      </c>
      <c r="B2212" s="114" t="s">
        <v>6091</v>
      </c>
      <c r="C2212" s="116">
        <v>42490</v>
      </c>
      <c r="D2212" s="114" t="s">
        <v>5302</v>
      </c>
      <c r="E2212" s="114" t="s">
        <v>600</v>
      </c>
      <c r="F2212" s="114"/>
      <c r="G2212" s="114"/>
      <c r="H2212" s="114" t="s">
        <v>601</v>
      </c>
      <c r="I2212" s="114" t="s">
        <v>26</v>
      </c>
      <c r="J2212" s="114" t="s">
        <v>5303</v>
      </c>
      <c r="K2212" s="114" t="s">
        <v>21</v>
      </c>
      <c r="L2212" s="114"/>
      <c r="M2212" s="136">
        <v>19244.72</v>
      </c>
      <c r="N2212" s="114" t="s">
        <v>18</v>
      </c>
      <c r="O2212" s="136">
        <v>5196.07</v>
      </c>
      <c r="P2212" s="136">
        <v>4472.8900000000003</v>
      </c>
      <c r="Q2212" s="114">
        <v>-211.55</v>
      </c>
      <c r="R2212" s="112"/>
      <c r="S2212" s="112"/>
      <c r="T2212" s="112"/>
      <c r="U2212" s="113"/>
    </row>
    <row r="2213" spans="1:21">
      <c r="A2213" s="116">
        <v>42471</v>
      </c>
      <c r="B2213" s="114" t="s">
        <v>6079</v>
      </c>
      <c r="C2213" s="116">
        <v>42471</v>
      </c>
      <c r="D2213" s="114" t="s">
        <v>6079</v>
      </c>
      <c r="E2213" s="114" t="s">
        <v>600</v>
      </c>
      <c r="F2213" s="114"/>
      <c r="G2213" s="114"/>
      <c r="H2213" s="114" t="s">
        <v>601</v>
      </c>
      <c r="I2213" s="114" t="s">
        <v>19</v>
      </c>
      <c r="J2213" s="114" t="s">
        <v>6080</v>
      </c>
      <c r="K2213" s="114"/>
      <c r="L2213" s="114" t="s">
        <v>20</v>
      </c>
      <c r="M2213" s="136">
        <v>-19144.75</v>
      </c>
      <c r="N2213" s="114" t="s">
        <v>18</v>
      </c>
      <c r="O2213" s="136">
        <v>-5169.07</v>
      </c>
      <c r="P2213" s="136">
        <v>-5172.28</v>
      </c>
      <c r="Q2213" s="114">
        <v>933.08</v>
      </c>
      <c r="R2213" s="112"/>
      <c r="S2213" s="112"/>
      <c r="T2213" s="112"/>
      <c r="U2213" s="112"/>
    </row>
    <row r="2214" spans="1:21">
      <c r="A2214" s="116">
        <v>42471</v>
      </c>
      <c r="B2214" s="114" t="s">
        <v>6079</v>
      </c>
      <c r="C2214" s="116">
        <v>42471</v>
      </c>
      <c r="D2214" s="114" t="s">
        <v>6079</v>
      </c>
      <c r="E2214" s="114" t="s">
        <v>600</v>
      </c>
      <c r="F2214" s="114"/>
      <c r="G2214" s="114"/>
      <c r="H2214" s="114" t="s">
        <v>601</v>
      </c>
      <c r="I2214" s="114" t="s">
        <v>19</v>
      </c>
      <c r="J2214" s="114" t="s">
        <v>6080</v>
      </c>
      <c r="K2214" s="114"/>
      <c r="L2214" s="114" t="s">
        <v>20</v>
      </c>
      <c r="M2214" s="114">
        <v>-28.76</v>
      </c>
      <c r="N2214" s="114" t="s">
        <v>18</v>
      </c>
      <c r="O2214" s="114">
        <v>-4.5599999999999996</v>
      </c>
      <c r="P2214" s="114">
        <v>-4.5599999999999996</v>
      </c>
      <c r="Q2214" s="114">
        <v>-1.81</v>
      </c>
      <c r="R2214" s="112"/>
      <c r="S2214" s="112"/>
      <c r="T2214" s="112"/>
      <c r="U2214" s="113"/>
    </row>
    <row r="2215" spans="1:21" hidden="1">
      <c r="A2215" s="116">
        <v>42489</v>
      </c>
      <c r="B2215" s="114" t="s">
        <v>5313</v>
      </c>
      <c r="C2215" s="116">
        <v>42489</v>
      </c>
      <c r="D2215" s="114" t="s">
        <v>5313</v>
      </c>
      <c r="E2215" s="114" t="s">
        <v>600</v>
      </c>
      <c r="F2215" s="114" t="s">
        <v>3986</v>
      </c>
      <c r="G2215" s="114" t="s">
        <v>5314</v>
      </c>
      <c r="H2215" s="114" t="s">
        <v>601</v>
      </c>
      <c r="I2215" s="114" t="s">
        <v>81</v>
      </c>
      <c r="J2215" s="114" t="s">
        <v>5315</v>
      </c>
      <c r="K2215" s="114"/>
      <c r="L2215" s="114" t="s">
        <v>20</v>
      </c>
      <c r="M2215" s="114">
        <v>-71.209999999999994</v>
      </c>
      <c r="N2215" s="114" t="s">
        <v>18</v>
      </c>
      <c r="O2215" s="114">
        <v>-19.23</v>
      </c>
      <c r="P2215" s="114">
        <v>-19.23</v>
      </c>
      <c r="Q2215" s="114">
        <v>3.53</v>
      </c>
      <c r="R2215" s="112"/>
      <c r="S2215" s="113"/>
      <c r="T2215" s="113"/>
      <c r="U2215" s="112"/>
    </row>
    <row r="2216" spans="1:21" hidden="1">
      <c r="A2216" s="116">
        <v>42489</v>
      </c>
      <c r="B2216" s="114" t="s">
        <v>5313</v>
      </c>
      <c r="C2216" s="116">
        <v>42489</v>
      </c>
      <c r="D2216" s="114" t="s">
        <v>5313</v>
      </c>
      <c r="E2216" s="114" t="s">
        <v>600</v>
      </c>
      <c r="F2216" s="114" t="s">
        <v>3986</v>
      </c>
      <c r="G2216" s="114" t="s">
        <v>5314</v>
      </c>
      <c r="H2216" s="114" t="s">
        <v>601</v>
      </c>
      <c r="I2216" s="114" t="s">
        <v>81</v>
      </c>
      <c r="J2216" s="114" t="s">
        <v>5315</v>
      </c>
      <c r="K2216" s="114"/>
      <c r="L2216" s="114" t="s">
        <v>20</v>
      </c>
      <c r="M2216" s="114">
        <v>-28.76</v>
      </c>
      <c r="N2216" s="114" t="s">
        <v>18</v>
      </c>
      <c r="O2216" s="114">
        <v>-7.77</v>
      </c>
      <c r="P2216" s="114">
        <v>-7.77</v>
      </c>
      <c r="Q2216" s="114">
        <v>1.3</v>
      </c>
      <c r="R2216" s="112"/>
      <c r="S2216" s="113"/>
      <c r="T2216" s="113"/>
      <c r="U2216" s="112"/>
    </row>
    <row r="2217" spans="1:21">
      <c r="A2217" s="116">
        <v>42471</v>
      </c>
      <c r="B2217" s="114" t="s">
        <v>6079</v>
      </c>
      <c r="C2217" s="116">
        <v>42471</v>
      </c>
      <c r="D2217" s="114" t="s">
        <v>6079</v>
      </c>
      <c r="E2217" s="114" t="s">
        <v>600</v>
      </c>
      <c r="F2217" s="114"/>
      <c r="G2217" s="114"/>
      <c r="H2217" s="114" t="s">
        <v>601</v>
      </c>
      <c r="I2217" s="114" t="s">
        <v>19</v>
      </c>
      <c r="J2217" s="114" t="s">
        <v>6080</v>
      </c>
      <c r="K2217" s="114" t="s">
        <v>21</v>
      </c>
      <c r="L2217" s="114"/>
      <c r="M2217" s="114">
        <v>28.76</v>
      </c>
      <c r="N2217" s="114" t="s">
        <v>18</v>
      </c>
      <c r="O2217" s="114">
        <v>4.5599999999999996</v>
      </c>
      <c r="P2217" s="114">
        <v>4.5599999999999996</v>
      </c>
      <c r="Q2217" s="114">
        <v>1.91</v>
      </c>
      <c r="R2217" s="112"/>
      <c r="S2217" s="112"/>
      <c r="T2217" s="112"/>
      <c r="U2217" s="112"/>
    </row>
    <row r="2218" spans="1:21">
      <c r="A2218" s="116">
        <v>42468</v>
      </c>
      <c r="B2218" s="114" t="s">
        <v>6090</v>
      </c>
      <c r="C2218" s="116">
        <v>42468</v>
      </c>
      <c r="D2218" s="114" t="s">
        <v>6090</v>
      </c>
      <c r="E2218" s="114" t="s">
        <v>600</v>
      </c>
      <c r="F2218" s="114"/>
      <c r="G2218" s="114"/>
      <c r="H2218" s="114" t="s">
        <v>601</v>
      </c>
      <c r="I2218" s="114" t="s">
        <v>19</v>
      </c>
      <c r="J2218" s="114" t="s">
        <v>6089</v>
      </c>
      <c r="K2218" s="114" t="s">
        <v>21</v>
      </c>
      <c r="L2218" s="114"/>
      <c r="M2218" s="114">
        <v>71.209999999999994</v>
      </c>
      <c r="N2218" s="114" t="s">
        <v>18</v>
      </c>
      <c r="O2218" s="114">
        <v>19.23</v>
      </c>
      <c r="P2218" s="114">
        <v>19.23</v>
      </c>
      <c r="Q2218" s="114">
        <v>-3.53</v>
      </c>
      <c r="R2218" s="112"/>
      <c r="S2218" s="112"/>
      <c r="T2218" s="112"/>
      <c r="U2218" s="112"/>
    </row>
    <row r="2219" spans="1:21" hidden="1">
      <c r="A2219" s="116">
        <v>42478</v>
      </c>
      <c r="B2219" s="114" t="s">
        <v>5491</v>
      </c>
      <c r="C2219" s="116">
        <v>42490</v>
      </c>
      <c r="D2219" s="114" t="s">
        <v>5492</v>
      </c>
      <c r="E2219" s="114" t="s">
        <v>602</v>
      </c>
      <c r="F2219" s="114"/>
      <c r="G2219" s="114"/>
      <c r="H2219" s="114" t="s">
        <v>603</v>
      </c>
      <c r="I2219" s="114" t="s">
        <v>17</v>
      </c>
      <c r="J2219" s="114" t="s">
        <v>5493</v>
      </c>
      <c r="K2219" s="114"/>
      <c r="L2219" s="114" t="s">
        <v>20</v>
      </c>
      <c r="M2219" s="136">
        <v>-3587.27</v>
      </c>
      <c r="N2219" s="114" t="s">
        <v>18</v>
      </c>
      <c r="O2219" s="114">
        <v>-931.76</v>
      </c>
      <c r="P2219" s="114">
        <v>-931.76</v>
      </c>
      <c r="Q2219" s="114">
        <v>199.41</v>
      </c>
      <c r="R2219" s="112"/>
      <c r="S2219" s="113"/>
      <c r="T2219" s="113"/>
      <c r="U2219" s="113"/>
    </row>
    <row r="2220" spans="1:21" hidden="1">
      <c r="A2220" s="116">
        <v>42478</v>
      </c>
      <c r="B2220" s="114" t="s">
        <v>5429</v>
      </c>
      <c r="C2220" s="116">
        <v>42490</v>
      </c>
      <c r="D2220" s="114" t="s">
        <v>5430</v>
      </c>
      <c r="E2220" s="114" t="s">
        <v>602</v>
      </c>
      <c r="F2220" s="114"/>
      <c r="G2220" s="114"/>
      <c r="H2220" s="114" t="s">
        <v>603</v>
      </c>
      <c r="I2220" s="114" t="s">
        <v>17</v>
      </c>
      <c r="J2220" s="114" t="s">
        <v>5431</v>
      </c>
      <c r="K2220" s="114"/>
      <c r="L2220" s="114" t="s">
        <v>20</v>
      </c>
      <c r="M2220" s="136">
        <v>-3589.69</v>
      </c>
      <c r="N2220" s="114" t="s">
        <v>18</v>
      </c>
      <c r="O2220" s="114">
        <v>-932.38</v>
      </c>
      <c r="P2220" s="114">
        <v>-932.38</v>
      </c>
      <c r="Q2220" s="114">
        <v>199.54</v>
      </c>
      <c r="R2220" s="112"/>
      <c r="S2220" s="113"/>
      <c r="T2220" s="113"/>
      <c r="U2220" s="113"/>
    </row>
    <row r="2221" spans="1:21">
      <c r="A2221" s="116">
        <v>42471</v>
      </c>
      <c r="B2221" s="114" t="s">
        <v>6079</v>
      </c>
      <c r="C2221" s="116">
        <v>42471</v>
      </c>
      <c r="D2221" s="114" t="s">
        <v>6079</v>
      </c>
      <c r="E2221" s="114" t="s">
        <v>602</v>
      </c>
      <c r="F2221" s="114"/>
      <c r="G2221" s="114"/>
      <c r="H2221" s="114" t="s">
        <v>603</v>
      </c>
      <c r="I2221" s="114" t="s">
        <v>19</v>
      </c>
      <c r="J2221" s="114" t="s">
        <v>6080</v>
      </c>
      <c r="K2221" s="114" t="s">
        <v>21</v>
      </c>
      <c r="L2221" s="114"/>
      <c r="M2221" s="136">
        <v>10469</v>
      </c>
      <c r="N2221" s="114" t="s">
        <v>18</v>
      </c>
      <c r="O2221" s="136">
        <v>2721.94</v>
      </c>
      <c r="P2221" s="136">
        <v>2722.07</v>
      </c>
      <c r="Q2221" s="114">
        <v>-584.49</v>
      </c>
      <c r="R2221" s="112"/>
      <c r="S2221" s="113"/>
      <c r="T2221" s="113"/>
      <c r="U2221" s="113"/>
    </row>
    <row r="2222" spans="1:21" hidden="1">
      <c r="A2222" s="116">
        <v>42474</v>
      </c>
      <c r="B2222" s="114" t="s">
        <v>5424</v>
      </c>
      <c r="C2222" s="116">
        <v>42490</v>
      </c>
      <c r="D2222" s="114" t="s">
        <v>5425</v>
      </c>
      <c r="E2222" s="114" t="s">
        <v>602</v>
      </c>
      <c r="F2222" s="114"/>
      <c r="G2222" s="114"/>
      <c r="H2222" s="114" t="s">
        <v>603</v>
      </c>
      <c r="I2222" s="114" t="s">
        <v>17</v>
      </c>
      <c r="J2222" s="114" t="s">
        <v>5426</v>
      </c>
      <c r="K2222" s="114"/>
      <c r="L2222" s="114" t="s">
        <v>20</v>
      </c>
      <c r="M2222" s="136">
        <v>-5987.46</v>
      </c>
      <c r="N2222" s="114" t="s">
        <v>18</v>
      </c>
      <c r="O2222" s="136">
        <v>-1556.81</v>
      </c>
      <c r="P2222" s="136">
        <v>-1556.81</v>
      </c>
      <c r="Q2222" s="114">
        <v>334.28</v>
      </c>
      <c r="R2222" s="112"/>
      <c r="S2222" s="113"/>
      <c r="T2222" s="113"/>
      <c r="U2222" s="113"/>
    </row>
    <row r="2223" spans="1:21" hidden="1">
      <c r="A2223" s="116">
        <v>42474</v>
      </c>
      <c r="B2223" s="114" t="s">
        <v>5454</v>
      </c>
      <c r="C2223" s="116">
        <v>42490</v>
      </c>
      <c r="D2223" s="114" t="s">
        <v>5455</v>
      </c>
      <c r="E2223" s="114" t="s">
        <v>602</v>
      </c>
      <c r="F2223" s="114"/>
      <c r="G2223" s="114"/>
      <c r="H2223" s="114" t="s">
        <v>603</v>
      </c>
      <c r="I2223" s="114" t="s">
        <v>17</v>
      </c>
      <c r="J2223" s="114" t="s">
        <v>5456</v>
      </c>
      <c r="K2223" s="114"/>
      <c r="L2223" s="114" t="s">
        <v>20</v>
      </c>
      <c r="M2223" s="136">
        <v>-4481.54</v>
      </c>
      <c r="N2223" s="114" t="s">
        <v>18</v>
      </c>
      <c r="O2223" s="136">
        <v>-1165.26</v>
      </c>
      <c r="P2223" s="136">
        <v>-1165.26</v>
      </c>
      <c r="Q2223" s="114">
        <v>250.21</v>
      </c>
      <c r="R2223" s="112"/>
      <c r="S2223" s="113"/>
      <c r="T2223" s="113"/>
      <c r="U2223" s="113"/>
    </row>
    <row r="2224" spans="1:21">
      <c r="A2224" s="116">
        <v>42475</v>
      </c>
      <c r="B2224" s="114" t="s">
        <v>6092</v>
      </c>
      <c r="C2224" s="116">
        <v>42475</v>
      </c>
      <c r="D2224" s="114" t="s">
        <v>6092</v>
      </c>
      <c r="E2224" s="114" t="s">
        <v>602</v>
      </c>
      <c r="F2224" s="114"/>
      <c r="G2224" s="114"/>
      <c r="H2224" s="114" t="s">
        <v>603</v>
      </c>
      <c r="I2224" s="114" t="s">
        <v>19</v>
      </c>
      <c r="J2224" s="114" t="s">
        <v>6093</v>
      </c>
      <c r="K2224" s="114" t="s">
        <v>21</v>
      </c>
      <c r="L2224" s="114"/>
      <c r="M2224" s="136">
        <v>7176.96</v>
      </c>
      <c r="N2224" s="114" t="s">
        <v>18</v>
      </c>
      <c r="O2224" s="136">
        <v>1864.14</v>
      </c>
      <c r="P2224" s="136">
        <v>1864.14</v>
      </c>
      <c r="Q2224" s="114">
        <v>-398.95</v>
      </c>
      <c r="R2224" s="112"/>
      <c r="S2224" s="112"/>
      <c r="T2224" s="112"/>
      <c r="U2224" s="112"/>
    </row>
    <row r="2225" spans="1:21">
      <c r="A2225" s="116">
        <v>42475</v>
      </c>
      <c r="B2225" s="114" t="s">
        <v>6094</v>
      </c>
      <c r="C2225" s="116">
        <v>42475</v>
      </c>
      <c r="D2225" s="114" t="s">
        <v>6094</v>
      </c>
      <c r="E2225" s="114" t="s">
        <v>602</v>
      </c>
      <c r="F2225" s="114"/>
      <c r="G2225" s="114"/>
      <c r="H2225" s="114" t="s">
        <v>603</v>
      </c>
      <c r="I2225" s="114" t="s">
        <v>19</v>
      </c>
      <c r="J2225" s="114" t="s">
        <v>6095</v>
      </c>
      <c r="K2225" s="114"/>
      <c r="L2225" s="114" t="s">
        <v>20</v>
      </c>
      <c r="M2225" s="136">
        <v>-1202.4100000000001</v>
      </c>
      <c r="N2225" s="114" t="s">
        <v>18</v>
      </c>
      <c r="O2225" s="114">
        <v>-312.63</v>
      </c>
      <c r="P2225" s="114">
        <v>-312.63</v>
      </c>
      <c r="Q2225" s="114">
        <v>67.180000000000007</v>
      </c>
      <c r="R2225" s="112"/>
      <c r="S2225" s="113"/>
      <c r="T2225" s="113"/>
      <c r="U2225" s="113"/>
    </row>
    <row r="2226" spans="1:21">
      <c r="A2226" s="116">
        <v>42475</v>
      </c>
      <c r="B2226" s="114" t="s">
        <v>6094</v>
      </c>
      <c r="C2226" s="116">
        <v>42475</v>
      </c>
      <c r="D2226" s="114" t="s">
        <v>6094</v>
      </c>
      <c r="E2226" s="114" t="s">
        <v>602</v>
      </c>
      <c r="F2226" s="114"/>
      <c r="G2226" s="114"/>
      <c r="H2226" s="114" t="s">
        <v>603</v>
      </c>
      <c r="I2226" s="114" t="s">
        <v>19</v>
      </c>
      <c r="J2226" s="114" t="s">
        <v>6095</v>
      </c>
      <c r="K2226" s="114" t="s">
        <v>21</v>
      </c>
      <c r="L2226" s="114"/>
      <c r="M2226" s="136">
        <v>1202.4100000000001</v>
      </c>
      <c r="N2226" s="114" t="s">
        <v>18</v>
      </c>
      <c r="O2226" s="114">
        <v>312.63</v>
      </c>
      <c r="P2226" s="114">
        <v>312.63</v>
      </c>
      <c r="Q2226" s="114">
        <v>-67.180000000000007</v>
      </c>
      <c r="R2226" s="112"/>
      <c r="S2226" s="113"/>
      <c r="T2226" s="113"/>
      <c r="U2226" s="113"/>
    </row>
    <row r="2227" spans="1:21">
      <c r="A2227" s="116">
        <v>42475</v>
      </c>
      <c r="B2227" s="114" t="s">
        <v>6096</v>
      </c>
      <c r="C2227" s="116">
        <v>42475</v>
      </c>
      <c r="D2227" s="114" t="s">
        <v>6096</v>
      </c>
      <c r="E2227" s="114" t="s">
        <v>602</v>
      </c>
      <c r="F2227" s="114"/>
      <c r="G2227" s="114"/>
      <c r="H2227" s="114" t="s">
        <v>603</v>
      </c>
      <c r="I2227" s="114" t="s">
        <v>19</v>
      </c>
      <c r="J2227" s="114" t="s">
        <v>6097</v>
      </c>
      <c r="K2227" s="114"/>
      <c r="L2227" s="114" t="s">
        <v>20</v>
      </c>
      <c r="M2227" s="114">
        <v>-22.24</v>
      </c>
      <c r="N2227" s="114" t="s">
        <v>18</v>
      </c>
      <c r="O2227" s="114">
        <v>-5.78</v>
      </c>
      <c r="P2227" s="114">
        <v>-5.78</v>
      </c>
      <c r="Q2227" s="114">
        <v>1.24</v>
      </c>
      <c r="R2227" s="112"/>
      <c r="S2227" s="113"/>
      <c r="T2227" s="113"/>
      <c r="U2227" s="113"/>
    </row>
    <row r="2228" spans="1:21">
      <c r="A2228" s="116">
        <v>42475</v>
      </c>
      <c r="B2228" s="114" t="s">
        <v>6098</v>
      </c>
      <c r="C2228" s="116">
        <v>42475</v>
      </c>
      <c r="D2228" s="114" t="s">
        <v>6098</v>
      </c>
      <c r="E2228" s="114" t="s">
        <v>602</v>
      </c>
      <c r="F2228" s="114"/>
      <c r="G2228" s="114"/>
      <c r="H2228" s="114" t="s">
        <v>603</v>
      </c>
      <c r="I2228" s="114" t="s">
        <v>19</v>
      </c>
      <c r="J2228" s="114" t="s">
        <v>6099</v>
      </c>
      <c r="K2228" s="114" t="s">
        <v>21</v>
      </c>
      <c r="L2228" s="114"/>
      <c r="M2228" s="136">
        <v>1196.1600000000001</v>
      </c>
      <c r="N2228" s="114" t="s">
        <v>18</v>
      </c>
      <c r="O2228" s="114">
        <v>311</v>
      </c>
      <c r="P2228" s="114">
        <v>312.33</v>
      </c>
      <c r="Q2228" s="114">
        <v>-68.16</v>
      </c>
      <c r="R2228" s="112"/>
      <c r="S2228" s="113"/>
      <c r="T2228" s="113"/>
      <c r="U2228" s="113"/>
    </row>
    <row r="2229" spans="1:21">
      <c r="A2229" s="116">
        <v>42475</v>
      </c>
      <c r="B2229" s="114" t="s">
        <v>6098</v>
      </c>
      <c r="C2229" s="116">
        <v>42475</v>
      </c>
      <c r="D2229" s="114" t="s">
        <v>6098</v>
      </c>
      <c r="E2229" s="114" t="s">
        <v>602</v>
      </c>
      <c r="F2229" s="114"/>
      <c r="G2229" s="114"/>
      <c r="H2229" s="114" t="s">
        <v>603</v>
      </c>
      <c r="I2229" s="114" t="s">
        <v>19</v>
      </c>
      <c r="J2229" s="114" t="s">
        <v>6099</v>
      </c>
      <c r="K2229" s="114"/>
      <c r="L2229" s="114" t="s">
        <v>20</v>
      </c>
      <c r="M2229" s="136">
        <v>-5980.8</v>
      </c>
      <c r="N2229" s="114" t="s">
        <v>18</v>
      </c>
      <c r="O2229" s="136">
        <v>-1555.02</v>
      </c>
      <c r="P2229" s="136">
        <v>-1551.81</v>
      </c>
      <c r="Q2229" s="114">
        <v>330.79</v>
      </c>
      <c r="R2229" s="112"/>
      <c r="S2229" s="113"/>
      <c r="T2229" s="113"/>
      <c r="U2229" s="113"/>
    </row>
    <row r="2230" spans="1:21">
      <c r="A2230" s="116">
        <v>42475</v>
      </c>
      <c r="B2230" s="114" t="s">
        <v>6098</v>
      </c>
      <c r="C2230" s="116">
        <v>42475</v>
      </c>
      <c r="D2230" s="114" t="s">
        <v>6098</v>
      </c>
      <c r="E2230" s="114" t="s">
        <v>602</v>
      </c>
      <c r="F2230" s="114"/>
      <c r="G2230" s="114"/>
      <c r="H2230" s="114" t="s">
        <v>603</v>
      </c>
      <c r="I2230" s="114" t="s">
        <v>19</v>
      </c>
      <c r="J2230" s="114" t="s">
        <v>6099</v>
      </c>
      <c r="K2230" s="114" t="s">
        <v>21</v>
      </c>
      <c r="L2230" s="114"/>
      <c r="M2230" s="136">
        <v>5980.8</v>
      </c>
      <c r="N2230" s="114" t="s">
        <v>18</v>
      </c>
      <c r="O2230" s="136">
        <v>1555.02</v>
      </c>
      <c r="P2230" s="136">
        <v>1551.81</v>
      </c>
      <c r="Q2230" s="114">
        <v>-330.79</v>
      </c>
      <c r="R2230" s="112"/>
      <c r="S2230" s="113"/>
      <c r="T2230" s="113"/>
      <c r="U2230" s="113"/>
    </row>
    <row r="2231" spans="1:21">
      <c r="A2231" s="116">
        <v>42475</v>
      </c>
      <c r="B2231" s="114" t="s">
        <v>6098</v>
      </c>
      <c r="C2231" s="116">
        <v>42475</v>
      </c>
      <c r="D2231" s="114" t="s">
        <v>6098</v>
      </c>
      <c r="E2231" s="114" t="s">
        <v>602</v>
      </c>
      <c r="F2231" s="114"/>
      <c r="G2231" s="114"/>
      <c r="H2231" s="114" t="s">
        <v>603</v>
      </c>
      <c r="I2231" s="114" t="s">
        <v>19</v>
      </c>
      <c r="J2231" s="114" t="s">
        <v>6099</v>
      </c>
      <c r="K2231" s="114"/>
      <c r="L2231" s="114" t="s">
        <v>20</v>
      </c>
      <c r="M2231" s="136">
        <v>-1196.1600000000001</v>
      </c>
      <c r="N2231" s="114" t="s">
        <v>18</v>
      </c>
      <c r="O2231" s="114">
        <v>-311</v>
      </c>
      <c r="P2231" s="114">
        <v>-312.33</v>
      </c>
      <c r="Q2231" s="114">
        <v>68.16</v>
      </c>
      <c r="R2231" s="112"/>
      <c r="S2231" s="113"/>
      <c r="T2231" s="113"/>
      <c r="U2231" s="113"/>
    </row>
    <row r="2232" spans="1:21" hidden="1">
      <c r="A2232" s="116">
        <v>42475</v>
      </c>
      <c r="B2232" s="114" t="s">
        <v>6100</v>
      </c>
      <c r="C2232" s="116">
        <v>42490</v>
      </c>
      <c r="D2232" s="114" t="s">
        <v>5287</v>
      </c>
      <c r="E2232" s="114" t="s">
        <v>602</v>
      </c>
      <c r="F2232" s="114"/>
      <c r="G2232" s="114"/>
      <c r="H2232" s="114" t="s">
        <v>603</v>
      </c>
      <c r="I2232" s="114" t="s">
        <v>26</v>
      </c>
      <c r="J2232" s="114" t="s">
        <v>5288</v>
      </c>
      <c r="K2232" s="114" t="s">
        <v>21</v>
      </c>
      <c r="L2232" s="114"/>
      <c r="M2232" s="136">
        <v>1202.4100000000001</v>
      </c>
      <c r="N2232" s="114" t="s">
        <v>18</v>
      </c>
      <c r="O2232" s="114">
        <v>312.63</v>
      </c>
      <c r="P2232" s="114">
        <v>237.42</v>
      </c>
      <c r="Q2232" s="114">
        <v>8.0299999999999994</v>
      </c>
      <c r="R2232" s="112"/>
      <c r="S2232" s="113"/>
      <c r="T2232" s="113"/>
      <c r="U2232" s="113"/>
    </row>
    <row r="2233" spans="1:21">
      <c r="A2233" s="116">
        <v>42475</v>
      </c>
      <c r="B2233" s="114" t="s">
        <v>6101</v>
      </c>
      <c r="C2233" s="116">
        <v>42475</v>
      </c>
      <c r="D2233" s="114" t="s">
        <v>6101</v>
      </c>
      <c r="E2233" s="114" t="s">
        <v>602</v>
      </c>
      <c r="F2233" s="114"/>
      <c r="G2233" s="114"/>
      <c r="H2233" s="114" t="s">
        <v>603</v>
      </c>
      <c r="I2233" s="114" t="s">
        <v>19</v>
      </c>
      <c r="J2233" s="114" t="s">
        <v>6095</v>
      </c>
      <c r="K2233" s="114"/>
      <c r="L2233" s="114" t="s">
        <v>20</v>
      </c>
      <c r="M2233" s="114">
        <v>-4.45</v>
      </c>
      <c r="N2233" s="114" t="s">
        <v>18</v>
      </c>
      <c r="O2233" s="114">
        <v>-1.1599999999999999</v>
      </c>
      <c r="P2233" s="114">
        <v>-1.1599999999999999</v>
      </c>
      <c r="Q2233" s="114">
        <v>0.25</v>
      </c>
      <c r="R2233" s="112"/>
      <c r="S2233" s="112"/>
      <c r="T2233" s="112"/>
      <c r="U2233" s="112"/>
    </row>
    <row r="2234" spans="1:21">
      <c r="A2234" s="116">
        <v>42475</v>
      </c>
      <c r="B2234" s="114" t="s">
        <v>6098</v>
      </c>
      <c r="C2234" s="116">
        <v>42475</v>
      </c>
      <c r="D2234" s="114" t="s">
        <v>6098</v>
      </c>
      <c r="E2234" s="114" t="s">
        <v>602</v>
      </c>
      <c r="F2234" s="114"/>
      <c r="G2234" s="114"/>
      <c r="H2234" s="114" t="s">
        <v>603</v>
      </c>
      <c r="I2234" s="114" t="s">
        <v>19</v>
      </c>
      <c r="J2234" s="114" t="s">
        <v>6099</v>
      </c>
      <c r="K2234" s="114"/>
      <c r="L2234" s="114" t="s">
        <v>20</v>
      </c>
      <c r="M2234" s="114">
        <v>-8.98</v>
      </c>
      <c r="N2234" s="114" t="s">
        <v>18</v>
      </c>
      <c r="O2234" s="114">
        <v>-5.54</v>
      </c>
      <c r="P2234" s="114">
        <v>-5.54</v>
      </c>
      <c r="Q2234" s="114">
        <v>3.71</v>
      </c>
      <c r="R2234" s="112"/>
      <c r="S2234" s="112"/>
      <c r="T2234" s="112"/>
      <c r="U2234" s="112"/>
    </row>
    <row r="2235" spans="1:21">
      <c r="A2235" s="116">
        <v>42475</v>
      </c>
      <c r="B2235" s="114" t="s">
        <v>6098</v>
      </c>
      <c r="C2235" s="116">
        <v>42475</v>
      </c>
      <c r="D2235" s="114" t="s">
        <v>6098</v>
      </c>
      <c r="E2235" s="114" t="s">
        <v>602</v>
      </c>
      <c r="F2235" s="114"/>
      <c r="G2235" s="114"/>
      <c r="H2235" s="114" t="s">
        <v>603</v>
      </c>
      <c r="I2235" s="114" t="s">
        <v>19</v>
      </c>
      <c r="J2235" s="114" t="s">
        <v>6099</v>
      </c>
      <c r="K2235" s="114"/>
      <c r="L2235" s="114" t="s">
        <v>20</v>
      </c>
      <c r="M2235" s="114">
        <v>-1.8</v>
      </c>
      <c r="N2235" s="114" t="s">
        <v>18</v>
      </c>
      <c r="O2235" s="114">
        <v>-0.47</v>
      </c>
      <c r="P2235" s="114">
        <v>-0.47</v>
      </c>
      <c r="Q2235" s="114">
        <v>0.1</v>
      </c>
      <c r="R2235" s="112"/>
      <c r="S2235" s="112"/>
      <c r="T2235" s="113"/>
      <c r="U2235" s="112"/>
    </row>
    <row r="2236" spans="1:21">
      <c r="A2236" s="116">
        <v>42475</v>
      </c>
      <c r="B2236" s="114" t="s">
        <v>6092</v>
      </c>
      <c r="C2236" s="116">
        <v>42475</v>
      </c>
      <c r="D2236" s="114" t="s">
        <v>6092</v>
      </c>
      <c r="E2236" s="114" t="s">
        <v>602</v>
      </c>
      <c r="F2236" s="114"/>
      <c r="G2236" s="114"/>
      <c r="H2236" s="114" t="s">
        <v>603</v>
      </c>
      <c r="I2236" s="114" t="s">
        <v>19</v>
      </c>
      <c r="J2236" s="114" t="s">
        <v>6093</v>
      </c>
      <c r="K2236" s="114"/>
      <c r="L2236" s="114" t="s">
        <v>20</v>
      </c>
      <c r="M2236" s="136">
        <v>-7176.96</v>
      </c>
      <c r="N2236" s="114" t="s">
        <v>18</v>
      </c>
      <c r="O2236" s="136">
        <v>-1864.14</v>
      </c>
      <c r="P2236" s="136">
        <v>-1864.14</v>
      </c>
      <c r="Q2236" s="114">
        <v>398.95</v>
      </c>
      <c r="R2236" s="112"/>
      <c r="S2236" s="112"/>
      <c r="T2236" s="112"/>
      <c r="U2236" s="112"/>
    </row>
    <row r="2237" spans="1:21">
      <c r="A2237" s="116">
        <v>42471</v>
      </c>
      <c r="B2237" s="114" t="s">
        <v>6079</v>
      </c>
      <c r="C2237" s="116">
        <v>42471</v>
      </c>
      <c r="D2237" s="114" t="s">
        <v>6079</v>
      </c>
      <c r="E2237" s="114" t="s">
        <v>602</v>
      </c>
      <c r="F2237" s="114"/>
      <c r="G2237" s="114"/>
      <c r="H2237" s="114" t="s">
        <v>603</v>
      </c>
      <c r="I2237" s="114" t="s">
        <v>19</v>
      </c>
      <c r="J2237" s="114" t="s">
        <v>6080</v>
      </c>
      <c r="K2237" s="114"/>
      <c r="L2237" s="114" t="s">
        <v>20</v>
      </c>
      <c r="M2237" s="136">
        <v>-10469</v>
      </c>
      <c r="N2237" s="114" t="s">
        <v>18</v>
      </c>
      <c r="O2237" s="136">
        <v>-2721.94</v>
      </c>
      <c r="P2237" s="136">
        <v>-2722.07</v>
      </c>
      <c r="Q2237" s="114">
        <v>584.49</v>
      </c>
      <c r="R2237" s="112"/>
      <c r="S2237" s="112"/>
      <c r="T2237" s="112"/>
      <c r="U2237" s="113"/>
    </row>
    <row r="2238" spans="1:21">
      <c r="A2238" s="116">
        <v>42471</v>
      </c>
      <c r="B2238" s="114" t="s">
        <v>6079</v>
      </c>
      <c r="C2238" s="116">
        <v>42471</v>
      </c>
      <c r="D2238" s="114" t="s">
        <v>6079</v>
      </c>
      <c r="E2238" s="114" t="s">
        <v>602</v>
      </c>
      <c r="F2238" s="114"/>
      <c r="G2238" s="114"/>
      <c r="H2238" s="114" t="s">
        <v>603</v>
      </c>
      <c r="I2238" s="114" t="s">
        <v>19</v>
      </c>
      <c r="J2238" s="114" t="s">
        <v>6080</v>
      </c>
      <c r="K2238" s="114"/>
      <c r="L2238" s="114" t="s">
        <v>20</v>
      </c>
      <c r="M2238" s="114">
        <v>-15.73</v>
      </c>
      <c r="N2238" s="114" t="s">
        <v>18</v>
      </c>
      <c r="O2238" s="114">
        <v>-3.96</v>
      </c>
      <c r="P2238" s="114">
        <v>-3.96</v>
      </c>
      <c r="Q2238" s="114">
        <v>0.75</v>
      </c>
      <c r="R2238" s="112"/>
      <c r="S2238" s="112"/>
      <c r="T2238" s="112"/>
      <c r="U2238" s="113"/>
    </row>
    <row r="2239" spans="1:21" hidden="1">
      <c r="A2239" s="116">
        <v>42474</v>
      </c>
      <c r="B2239" s="114" t="s">
        <v>6102</v>
      </c>
      <c r="C2239" s="116">
        <v>42490</v>
      </c>
      <c r="D2239" s="114" t="s">
        <v>5273</v>
      </c>
      <c r="E2239" s="114" t="s">
        <v>602</v>
      </c>
      <c r="F2239" s="114"/>
      <c r="G2239" s="114"/>
      <c r="H2239" s="114" t="s">
        <v>603</v>
      </c>
      <c r="I2239" s="114" t="s">
        <v>26</v>
      </c>
      <c r="J2239" s="114" t="s">
        <v>5274</v>
      </c>
      <c r="K2239" s="114" t="s">
        <v>21</v>
      </c>
      <c r="L2239" s="114"/>
      <c r="M2239" s="136">
        <v>6012.02</v>
      </c>
      <c r="N2239" s="114" t="s">
        <v>18</v>
      </c>
      <c r="O2239" s="136">
        <v>1563.13</v>
      </c>
      <c r="P2239" s="136">
        <v>1187.23</v>
      </c>
      <c r="Q2239" s="114">
        <v>40.159999999999997</v>
      </c>
      <c r="R2239" s="112"/>
      <c r="S2239" s="112"/>
      <c r="T2239" s="112"/>
      <c r="U2239" s="113"/>
    </row>
    <row r="2240" spans="1:21">
      <c r="A2240" s="116">
        <v>42468</v>
      </c>
      <c r="B2240" s="114" t="s">
        <v>6090</v>
      </c>
      <c r="C2240" s="116">
        <v>42468</v>
      </c>
      <c r="D2240" s="114" t="s">
        <v>6090</v>
      </c>
      <c r="E2240" s="114" t="s">
        <v>602</v>
      </c>
      <c r="F2240" s="114"/>
      <c r="G2240" s="114"/>
      <c r="H2240" s="114" t="s">
        <v>603</v>
      </c>
      <c r="I2240" s="114" t="s">
        <v>19</v>
      </c>
      <c r="J2240" s="114" t="s">
        <v>6089</v>
      </c>
      <c r="K2240" s="114"/>
      <c r="L2240" s="114" t="s">
        <v>20</v>
      </c>
      <c r="M2240" s="114">
        <v>-38.94</v>
      </c>
      <c r="N2240" s="114" t="s">
        <v>18</v>
      </c>
      <c r="O2240" s="114">
        <v>-10.119999999999999</v>
      </c>
      <c r="P2240" s="114">
        <v>-10.119999999999999</v>
      </c>
      <c r="Q2240" s="114">
        <v>2.17</v>
      </c>
      <c r="R2240" s="112"/>
      <c r="S2240" s="112"/>
      <c r="T2240" s="112"/>
      <c r="U2240" s="113"/>
    </row>
    <row r="2241" spans="1:21">
      <c r="A2241" s="116">
        <v>42468</v>
      </c>
      <c r="B2241" s="114" t="s">
        <v>6088</v>
      </c>
      <c r="C2241" s="116">
        <v>42468</v>
      </c>
      <c r="D2241" s="114" t="s">
        <v>6088</v>
      </c>
      <c r="E2241" s="114" t="s">
        <v>602</v>
      </c>
      <c r="F2241" s="114"/>
      <c r="G2241" s="114"/>
      <c r="H2241" s="114" t="s">
        <v>603</v>
      </c>
      <c r="I2241" s="114" t="s">
        <v>19</v>
      </c>
      <c r="J2241" s="114" t="s">
        <v>6089</v>
      </c>
      <c r="K2241" s="114"/>
      <c r="L2241" s="114" t="s">
        <v>20</v>
      </c>
      <c r="M2241" s="136">
        <v>-10523.67</v>
      </c>
      <c r="N2241" s="114" t="s">
        <v>18</v>
      </c>
      <c r="O2241" s="136">
        <v>-2736.15</v>
      </c>
      <c r="P2241" s="136">
        <v>-2736.15</v>
      </c>
      <c r="Q2241" s="114">
        <v>587.41</v>
      </c>
      <c r="R2241" s="112"/>
      <c r="S2241" s="112"/>
      <c r="T2241" s="112"/>
      <c r="U2241" s="113"/>
    </row>
    <row r="2242" spans="1:21">
      <c r="A2242" s="116">
        <v>42468</v>
      </c>
      <c r="B2242" s="114" t="s">
        <v>6088</v>
      </c>
      <c r="C2242" s="116">
        <v>42468</v>
      </c>
      <c r="D2242" s="114" t="s">
        <v>6088</v>
      </c>
      <c r="E2242" s="114" t="s">
        <v>602</v>
      </c>
      <c r="F2242" s="114"/>
      <c r="G2242" s="114"/>
      <c r="H2242" s="114" t="s">
        <v>603</v>
      </c>
      <c r="I2242" s="114" t="s">
        <v>19</v>
      </c>
      <c r="J2242" s="114" t="s">
        <v>6089</v>
      </c>
      <c r="K2242" s="114" t="s">
        <v>21</v>
      </c>
      <c r="L2242" s="114"/>
      <c r="M2242" s="136">
        <v>10523.67</v>
      </c>
      <c r="N2242" s="114" t="s">
        <v>18</v>
      </c>
      <c r="O2242" s="136">
        <v>2736.15</v>
      </c>
      <c r="P2242" s="136">
        <v>2736.15</v>
      </c>
      <c r="Q2242" s="114">
        <v>-587.41</v>
      </c>
      <c r="R2242" s="112"/>
      <c r="S2242" s="112"/>
      <c r="T2242" s="112"/>
      <c r="U2242" s="112"/>
    </row>
    <row r="2243" spans="1:21">
      <c r="A2243" s="116">
        <v>42475</v>
      </c>
      <c r="B2243" s="114" t="s">
        <v>6103</v>
      </c>
      <c r="C2243" s="116">
        <v>42475</v>
      </c>
      <c r="D2243" s="114" t="s">
        <v>6103</v>
      </c>
      <c r="E2243" s="114" t="s">
        <v>602</v>
      </c>
      <c r="F2243" s="114"/>
      <c r="G2243" s="114"/>
      <c r="H2243" s="114" t="s">
        <v>603</v>
      </c>
      <c r="I2243" s="114" t="s">
        <v>19</v>
      </c>
      <c r="J2243" s="114" t="s">
        <v>6097</v>
      </c>
      <c r="K2243" s="114"/>
      <c r="L2243" s="114" t="s">
        <v>20</v>
      </c>
      <c r="M2243" s="136">
        <v>-6012.02</v>
      </c>
      <c r="N2243" s="114" t="s">
        <v>18</v>
      </c>
      <c r="O2243" s="136">
        <v>-1563.13</v>
      </c>
      <c r="P2243" s="136">
        <v>-1563.13</v>
      </c>
      <c r="Q2243" s="114">
        <v>335.74</v>
      </c>
      <c r="R2243" s="112"/>
      <c r="S2243" s="112"/>
      <c r="T2243" s="112"/>
      <c r="U2243" s="112"/>
    </row>
    <row r="2244" spans="1:21">
      <c r="A2244" s="116">
        <v>42475</v>
      </c>
      <c r="B2244" s="114" t="s">
        <v>6103</v>
      </c>
      <c r="C2244" s="116">
        <v>42475</v>
      </c>
      <c r="D2244" s="114" t="s">
        <v>6103</v>
      </c>
      <c r="E2244" s="114" t="s">
        <v>602</v>
      </c>
      <c r="F2244" s="114"/>
      <c r="G2244" s="114"/>
      <c r="H2244" s="114" t="s">
        <v>603</v>
      </c>
      <c r="I2244" s="114" t="s">
        <v>19</v>
      </c>
      <c r="J2244" s="114" t="s">
        <v>6097</v>
      </c>
      <c r="K2244" s="114" t="s">
        <v>21</v>
      </c>
      <c r="L2244" s="114"/>
      <c r="M2244" s="136">
        <v>6012.02</v>
      </c>
      <c r="N2244" s="114" t="s">
        <v>18</v>
      </c>
      <c r="O2244" s="136">
        <v>1563.13</v>
      </c>
      <c r="P2244" s="136">
        <v>1563.13</v>
      </c>
      <c r="Q2244" s="114">
        <v>-335.74</v>
      </c>
      <c r="R2244" s="112"/>
      <c r="S2244" s="113"/>
      <c r="T2244" s="113"/>
      <c r="U2244" s="113"/>
    </row>
    <row r="2245" spans="1:21" hidden="1">
      <c r="A2245" s="116">
        <v>42467</v>
      </c>
      <c r="B2245" s="114" t="s">
        <v>6104</v>
      </c>
      <c r="C2245" s="116">
        <v>42490</v>
      </c>
      <c r="D2245" s="114" t="s">
        <v>5299</v>
      </c>
      <c r="E2245" s="114" t="s">
        <v>602</v>
      </c>
      <c r="F2245" s="114"/>
      <c r="G2245" s="114"/>
      <c r="H2245" s="114" t="s">
        <v>603</v>
      </c>
      <c r="I2245" s="114" t="s">
        <v>26</v>
      </c>
      <c r="J2245" s="114" t="s">
        <v>5300</v>
      </c>
      <c r="K2245" s="114" t="s">
        <v>21</v>
      </c>
      <c r="L2245" s="114"/>
      <c r="M2245" s="136">
        <v>10523.67</v>
      </c>
      <c r="N2245" s="114" t="s">
        <v>18</v>
      </c>
      <c r="O2245" s="136">
        <v>2736.15</v>
      </c>
      <c r="P2245" s="136">
        <v>2078.46</v>
      </c>
      <c r="Q2245" s="114">
        <v>70.28</v>
      </c>
      <c r="R2245" s="112"/>
      <c r="S2245" s="113"/>
      <c r="T2245" s="113"/>
      <c r="U2245" s="113"/>
    </row>
    <row r="2246" spans="1:21" hidden="1">
      <c r="A2246" s="116">
        <v>42489</v>
      </c>
      <c r="B2246" s="114" t="s">
        <v>5313</v>
      </c>
      <c r="C2246" s="116">
        <v>42489</v>
      </c>
      <c r="D2246" s="114" t="s">
        <v>5313</v>
      </c>
      <c r="E2246" s="114" t="s">
        <v>602</v>
      </c>
      <c r="F2246" s="114" t="s">
        <v>3986</v>
      </c>
      <c r="G2246" s="114" t="s">
        <v>5314</v>
      </c>
      <c r="H2246" s="114" t="s">
        <v>603</v>
      </c>
      <c r="I2246" s="114" t="s">
        <v>81</v>
      </c>
      <c r="J2246" s="114" t="s">
        <v>5315</v>
      </c>
      <c r="K2246" s="114"/>
      <c r="L2246" s="114" t="s">
        <v>20</v>
      </c>
      <c r="M2246" s="114">
        <v>-4.45</v>
      </c>
      <c r="N2246" s="114" t="s">
        <v>18</v>
      </c>
      <c r="O2246" s="114">
        <v>-1.1599999999999999</v>
      </c>
      <c r="P2246" s="114">
        <v>-1.1599999999999999</v>
      </c>
      <c r="Q2246" s="114">
        <v>0.27</v>
      </c>
      <c r="R2246" s="112"/>
      <c r="S2246" s="112"/>
      <c r="T2246" s="112"/>
      <c r="U2246" s="112"/>
    </row>
    <row r="2247" spans="1:21" hidden="1">
      <c r="A2247" s="116">
        <v>42489</v>
      </c>
      <c r="B2247" s="114" t="s">
        <v>5313</v>
      </c>
      <c r="C2247" s="116">
        <v>42489</v>
      </c>
      <c r="D2247" s="114" t="s">
        <v>5313</v>
      </c>
      <c r="E2247" s="114" t="s">
        <v>602</v>
      </c>
      <c r="F2247" s="114" t="s">
        <v>3986</v>
      </c>
      <c r="G2247" s="114" t="s">
        <v>5314</v>
      </c>
      <c r="H2247" s="114" t="s">
        <v>603</v>
      </c>
      <c r="I2247" s="114" t="s">
        <v>81</v>
      </c>
      <c r="J2247" s="114" t="s">
        <v>5315</v>
      </c>
      <c r="K2247" s="114"/>
      <c r="L2247" s="114" t="s">
        <v>20</v>
      </c>
      <c r="M2247" s="114">
        <v>-15.73</v>
      </c>
      <c r="N2247" s="114" t="s">
        <v>18</v>
      </c>
      <c r="O2247" s="114">
        <v>-4.09</v>
      </c>
      <c r="P2247" s="114">
        <v>-4.09</v>
      </c>
      <c r="Q2247" s="114">
        <v>0.94</v>
      </c>
      <c r="R2247" s="112"/>
      <c r="S2247" s="113"/>
      <c r="T2247" s="113"/>
      <c r="U2247" s="112"/>
    </row>
    <row r="2248" spans="1:21" hidden="1">
      <c r="A2248" s="116">
        <v>42489</v>
      </c>
      <c r="B2248" s="114" t="s">
        <v>5313</v>
      </c>
      <c r="C2248" s="116">
        <v>42489</v>
      </c>
      <c r="D2248" s="114" t="s">
        <v>5313</v>
      </c>
      <c r="E2248" s="114" t="s">
        <v>602</v>
      </c>
      <c r="F2248" s="114" t="s">
        <v>3986</v>
      </c>
      <c r="G2248" s="114" t="s">
        <v>5314</v>
      </c>
      <c r="H2248" s="114" t="s">
        <v>603</v>
      </c>
      <c r="I2248" s="114" t="s">
        <v>81</v>
      </c>
      <c r="J2248" s="114" t="s">
        <v>5315</v>
      </c>
      <c r="K2248" s="114"/>
      <c r="L2248" s="114" t="s">
        <v>20</v>
      </c>
      <c r="M2248" s="114">
        <v>-38.94</v>
      </c>
      <c r="N2248" s="114" t="s">
        <v>18</v>
      </c>
      <c r="O2248" s="114">
        <v>-10.119999999999999</v>
      </c>
      <c r="P2248" s="114">
        <v>-10.119999999999999</v>
      </c>
      <c r="Q2248" s="114">
        <v>2.14</v>
      </c>
      <c r="R2248" s="112"/>
      <c r="S2248" s="113"/>
      <c r="T2248" s="113"/>
      <c r="U2248" s="112"/>
    </row>
    <row r="2249" spans="1:21" hidden="1">
      <c r="A2249" s="116">
        <v>42489</v>
      </c>
      <c r="B2249" s="114" t="s">
        <v>5313</v>
      </c>
      <c r="C2249" s="116">
        <v>42489</v>
      </c>
      <c r="D2249" s="114" t="s">
        <v>5313</v>
      </c>
      <c r="E2249" s="114" t="s">
        <v>602</v>
      </c>
      <c r="F2249" s="114" t="s">
        <v>3986</v>
      </c>
      <c r="G2249" s="114" t="s">
        <v>5314</v>
      </c>
      <c r="H2249" s="114" t="s">
        <v>603</v>
      </c>
      <c r="I2249" s="114" t="s">
        <v>81</v>
      </c>
      <c r="J2249" s="114" t="s">
        <v>5315</v>
      </c>
      <c r="K2249" s="114"/>
      <c r="L2249" s="114" t="s">
        <v>20</v>
      </c>
      <c r="M2249" s="114">
        <v>-22.24</v>
      </c>
      <c r="N2249" s="114" t="s">
        <v>18</v>
      </c>
      <c r="O2249" s="114">
        <v>-5.78</v>
      </c>
      <c r="P2249" s="114">
        <v>-5.78</v>
      </c>
      <c r="Q2249" s="114">
        <v>1.23</v>
      </c>
      <c r="R2249" s="112"/>
      <c r="S2249" s="113"/>
      <c r="T2249" s="113"/>
      <c r="U2249" s="113"/>
    </row>
    <row r="2250" spans="1:21" hidden="1">
      <c r="A2250" s="116">
        <v>42489</v>
      </c>
      <c r="B2250" s="114" t="s">
        <v>5313</v>
      </c>
      <c r="C2250" s="116">
        <v>42489</v>
      </c>
      <c r="D2250" s="114" t="s">
        <v>5313</v>
      </c>
      <c r="E2250" s="114" t="s">
        <v>602</v>
      </c>
      <c r="F2250" s="114" t="s">
        <v>3986</v>
      </c>
      <c r="G2250" s="114" t="s">
        <v>5314</v>
      </c>
      <c r="H2250" s="114" t="s">
        <v>603</v>
      </c>
      <c r="I2250" s="114" t="s">
        <v>81</v>
      </c>
      <c r="J2250" s="114" t="s">
        <v>5315</v>
      </c>
      <c r="K2250" s="114"/>
      <c r="L2250" s="114" t="s">
        <v>20</v>
      </c>
      <c r="M2250" s="114">
        <v>-10.78</v>
      </c>
      <c r="N2250" s="114" t="s">
        <v>18</v>
      </c>
      <c r="O2250" s="114">
        <v>-2.8</v>
      </c>
      <c r="P2250" s="114">
        <v>-2.8</v>
      </c>
      <c r="Q2250" s="114">
        <v>0.64</v>
      </c>
      <c r="R2250" s="112"/>
      <c r="S2250" s="113"/>
      <c r="T2250" s="113"/>
      <c r="U2250" s="112"/>
    </row>
    <row r="2251" spans="1:21">
      <c r="A2251" s="116">
        <v>42468</v>
      </c>
      <c r="B2251" s="114" t="s">
        <v>6090</v>
      </c>
      <c r="C2251" s="116">
        <v>42468</v>
      </c>
      <c r="D2251" s="114" t="s">
        <v>6090</v>
      </c>
      <c r="E2251" s="114" t="s">
        <v>602</v>
      </c>
      <c r="F2251" s="114"/>
      <c r="G2251" s="114"/>
      <c r="H2251" s="114" t="s">
        <v>603</v>
      </c>
      <c r="I2251" s="114" t="s">
        <v>19</v>
      </c>
      <c r="J2251" s="114" t="s">
        <v>6089</v>
      </c>
      <c r="K2251" s="114" t="s">
        <v>21</v>
      </c>
      <c r="L2251" s="114"/>
      <c r="M2251" s="114">
        <v>38.94</v>
      </c>
      <c r="N2251" s="114" t="s">
        <v>18</v>
      </c>
      <c r="O2251" s="114">
        <v>10.119999999999999</v>
      </c>
      <c r="P2251" s="114">
        <v>10.119999999999999</v>
      </c>
      <c r="Q2251" s="114">
        <v>-2.14</v>
      </c>
      <c r="R2251" s="112"/>
      <c r="S2251" s="113"/>
      <c r="T2251" s="113"/>
      <c r="U2251" s="113"/>
    </row>
    <row r="2252" spans="1:21">
      <c r="A2252" s="116">
        <v>42471</v>
      </c>
      <c r="B2252" s="114" t="s">
        <v>6079</v>
      </c>
      <c r="C2252" s="116">
        <v>42471</v>
      </c>
      <c r="D2252" s="114" t="s">
        <v>6079</v>
      </c>
      <c r="E2252" s="114" t="s">
        <v>602</v>
      </c>
      <c r="F2252" s="114"/>
      <c r="G2252" s="114"/>
      <c r="H2252" s="114" t="s">
        <v>603</v>
      </c>
      <c r="I2252" s="114" t="s">
        <v>19</v>
      </c>
      <c r="J2252" s="114" t="s">
        <v>6080</v>
      </c>
      <c r="K2252" s="114" t="s">
        <v>21</v>
      </c>
      <c r="L2252" s="114"/>
      <c r="M2252" s="114">
        <v>15.73</v>
      </c>
      <c r="N2252" s="114" t="s">
        <v>18</v>
      </c>
      <c r="O2252" s="114">
        <v>3.96</v>
      </c>
      <c r="P2252" s="114">
        <v>3.96</v>
      </c>
      <c r="Q2252" s="114">
        <v>-0.81</v>
      </c>
      <c r="R2252" s="112"/>
      <c r="S2252" s="113"/>
      <c r="T2252" s="113"/>
      <c r="U2252" s="113"/>
    </row>
    <row r="2253" spans="1:21">
      <c r="A2253" s="116">
        <v>42475</v>
      </c>
      <c r="B2253" s="114" t="s">
        <v>6098</v>
      </c>
      <c r="C2253" s="116">
        <v>42475</v>
      </c>
      <c r="D2253" s="114" t="s">
        <v>6098</v>
      </c>
      <c r="E2253" s="114" t="s">
        <v>602</v>
      </c>
      <c r="F2253" s="114"/>
      <c r="G2253" s="114"/>
      <c r="H2253" s="114" t="s">
        <v>603</v>
      </c>
      <c r="I2253" s="114" t="s">
        <v>19</v>
      </c>
      <c r="J2253" s="114" t="s">
        <v>6099</v>
      </c>
      <c r="K2253" s="114" t="s">
        <v>21</v>
      </c>
      <c r="L2253" s="114"/>
      <c r="M2253" s="114">
        <v>1.8</v>
      </c>
      <c r="N2253" s="114" t="s">
        <v>18</v>
      </c>
      <c r="O2253" s="114">
        <v>0.47</v>
      </c>
      <c r="P2253" s="114">
        <v>0.47</v>
      </c>
      <c r="Q2253" s="114">
        <v>-0.11</v>
      </c>
      <c r="R2253" s="112"/>
      <c r="S2253" s="112"/>
      <c r="T2253" s="112"/>
      <c r="U2253" s="112"/>
    </row>
    <row r="2254" spans="1:21">
      <c r="A2254" s="116">
        <v>42475</v>
      </c>
      <c r="B2254" s="114" t="s">
        <v>6098</v>
      </c>
      <c r="C2254" s="116">
        <v>42475</v>
      </c>
      <c r="D2254" s="114" t="s">
        <v>6098</v>
      </c>
      <c r="E2254" s="114" t="s">
        <v>602</v>
      </c>
      <c r="F2254" s="114"/>
      <c r="G2254" s="114"/>
      <c r="H2254" s="114" t="s">
        <v>603</v>
      </c>
      <c r="I2254" s="114" t="s">
        <v>19</v>
      </c>
      <c r="J2254" s="114" t="s">
        <v>6099</v>
      </c>
      <c r="K2254" s="114" t="s">
        <v>21</v>
      </c>
      <c r="L2254" s="114"/>
      <c r="M2254" s="114">
        <v>8.98</v>
      </c>
      <c r="N2254" s="114" t="s">
        <v>18</v>
      </c>
      <c r="O2254" s="114">
        <v>5.54</v>
      </c>
      <c r="P2254" s="114">
        <v>5.54</v>
      </c>
      <c r="Q2254" s="114">
        <v>-3.74</v>
      </c>
      <c r="R2254" s="112"/>
      <c r="S2254" s="112"/>
      <c r="T2254" s="112"/>
      <c r="U2254" s="112"/>
    </row>
    <row r="2255" spans="1:21">
      <c r="A2255" s="116">
        <v>42475</v>
      </c>
      <c r="B2255" s="114" t="s">
        <v>6101</v>
      </c>
      <c r="C2255" s="116">
        <v>42475</v>
      </c>
      <c r="D2255" s="114" t="s">
        <v>6101</v>
      </c>
      <c r="E2255" s="114" t="s">
        <v>602</v>
      </c>
      <c r="F2255" s="114"/>
      <c r="G2255" s="114"/>
      <c r="H2255" s="114" t="s">
        <v>603</v>
      </c>
      <c r="I2255" s="114" t="s">
        <v>19</v>
      </c>
      <c r="J2255" s="114" t="s">
        <v>6095</v>
      </c>
      <c r="K2255" s="114" t="s">
        <v>21</v>
      </c>
      <c r="L2255" s="114"/>
      <c r="M2255" s="114">
        <v>4.45</v>
      </c>
      <c r="N2255" s="114" t="s">
        <v>18</v>
      </c>
      <c r="O2255" s="114">
        <v>1.1599999999999999</v>
      </c>
      <c r="P2255" s="114">
        <v>1.1599999999999999</v>
      </c>
      <c r="Q2255" s="114">
        <v>-0.27</v>
      </c>
      <c r="R2255" s="112"/>
      <c r="S2255" s="113"/>
      <c r="T2255" s="113"/>
      <c r="U2255" s="112"/>
    </row>
    <row r="2256" spans="1:21">
      <c r="A2256" s="116">
        <v>42475</v>
      </c>
      <c r="B2256" s="114" t="s">
        <v>6096</v>
      </c>
      <c r="C2256" s="116">
        <v>42475</v>
      </c>
      <c r="D2256" s="114" t="s">
        <v>6096</v>
      </c>
      <c r="E2256" s="114" t="s">
        <v>602</v>
      </c>
      <c r="F2256" s="114"/>
      <c r="G2256" s="114"/>
      <c r="H2256" s="114" t="s">
        <v>603</v>
      </c>
      <c r="I2256" s="114" t="s">
        <v>19</v>
      </c>
      <c r="J2256" s="114" t="s">
        <v>6097</v>
      </c>
      <c r="K2256" s="114" t="s">
        <v>21</v>
      </c>
      <c r="L2256" s="114"/>
      <c r="M2256" s="114">
        <v>22.24</v>
      </c>
      <c r="N2256" s="114" t="s">
        <v>18</v>
      </c>
      <c r="O2256" s="114">
        <v>5.78</v>
      </c>
      <c r="P2256" s="114">
        <v>5.78</v>
      </c>
      <c r="Q2256" s="114">
        <v>-1.23</v>
      </c>
      <c r="R2256" s="112"/>
      <c r="S2256" s="113"/>
      <c r="T2256" s="113"/>
      <c r="U2256" s="113"/>
    </row>
    <row r="2257" spans="1:21">
      <c r="A2257" s="116">
        <v>42486</v>
      </c>
      <c r="B2257" s="114" t="s">
        <v>6105</v>
      </c>
      <c r="C2257" s="116">
        <v>42486</v>
      </c>
      <c r="D2257" s="114" t="s">
        <v>6105</v>
      </c>
      <c r="E2257" s="114" t="s">
        <v>39</v>
      </c>
      <c r="F2257" s="114"/>
      <c r="G2257" s="114"/>
      <c r="H2257" s="114" t="s">
        <v>40</v>
      </c>
      <c r="I2257" s="114" t="s">
        <v>19</v>
      </c>
      <c r="J2257" s="114" t="s">
        <v>6106</v>
      </c>
      <c r="K2257" s="114" t="s">
        <v>21</v>
      </c>
      <c r="L2257" s="114"/>
      <c r="M2257" s="136">
        <v>23293.46</v>
      </c>
      <c r="N2257" s="114" t="s">
        <v>18</v>
      </c>
      <c r="O2257" s="136">
        <v>5124.5600000000004</v>
      </c>
      <c r="P2257" s="136">
        <v>5129.45</v>
      </c>
      <c r="Q2257" s="136">
        <v>-1299.44</v>
      </c>
      <c r="R2257" s="112"/>
      <c r="S2257" s="112"/>
      <c r="T2257" s="112"/>
      <c r="U2257" s="112"/>
    </row>
    <row r="2258" spans="1:21">
      <c r="A2258" s="116">
        <v>42482</v>
      </c>
      <c r="B2258" s="114" t="s">
        <v>6107</v>
      </c>
      <c r="C2258" s="116">
        <v>42482</v>
      </c>
      <c r="D2258" s="114" t="s">
        <v>6107</v>
      </c>
      <c r="E2258" s="114" t="s">
        <v>39</v>
      </c>
      <c r="F2258" s="114"/>
      <c r="G2258" s="114"/>
      <c r="H2258" s="114" t="s">
        <v>40</v>
      </c>
      <c r="I2258" s="114" t="s">
        <v>19</v>
      </c>
      <c r="J2258" s="114" t="s">
        <v>6108</v>
      </c>
      <c r="K2258" s="114" t="s">
        <v>21</v>
      </c>
      <c r="L2258" s="114"/>
      <c r="M2258" s="136">
        <v>23321.43</v>
      </c>
      <c r="N2258" s="114" t="s">
        <v>18</v>
      </c>
      <c r="O2258" s="136">
        <v>5130.72</v>
      </c>
      <c r="P2258" s="136">
        <v>5128.2700000000004</v>
      </c>
      <c r="Q2258" s="136">
        <v>-1293.72</v>
      </c>
      <c r="R2258" s="112"/>
      <c r="S2258" s="112"/>
      <c r="T2258" s="112"/>
      <c r="U2258" s="112"/>
    </row>
    <row r="2259" spans="1:21">
      <c r="A2259" s="116">
        <v>42489</v>
      </c>
      <c r="B2259" s="114" t="s">
        <v>5326</v>
      </c>
      <c r="C2259" s="116">
        <v>42489</v>
      </c>
      <c r="D2259" s="114" t="s">
        <v>5326</v>
      </c>
      <c r="E2259" s="114" t="s">
        <v>39</v>
      </c>
      <c r="F2259" s="114"/>
      <c r="G2259" s="114"/>
      <c r="H2259" s="114" t="s">
        <v>40</v>
      </c>
      <c r="I2259" s="114" t="s">
        <v>19</v>
      </c>
      <c r="J2259" s="114" t="s">
        <v>5327</v>
      </c>
      <c r="K2259" s="114"/>
      <c r="L2259" s="114" t="s">
        <v>20</v>
      </c>
      <c r="M2259" s="114">
        <v>-30.68</v>
      </c>
      <c r="N2259" s="114" t="s">
        <v>18</v>
      </c>
      <c r="O2259" s="114">
        <v>-4.7300000000000004</v>
      </c>
      <c r="P2259" s="114">
        <v>-4.7300000000000004</v>
      </c>
      <c r="Q2259" s="114">
        <v>0</v>
      </c>
      <c r="R2259" s="112"/>
      <c r="S2259" s="113"/>
      <c r="T2259" s="113"/>
      <c r="U2259" s="112"/>
    </row>
    <row r="2260" spans="1:21">
      <c r="A2260" s="116">
        <v>42475</v>
      </c>
      <c r="B2260" s="114" t="s">
        <v>6109</v>
      </c>
      <c r="C2260" s="116">
        <v>42475</v>
      </c>
      <c r="D2260" s="114" t="s">
        <v>6109</v>
      </c>
      <c r="E2260" s="114" t="s">
        <v>39</v>
      </c>
      <c r="F2260" s="114"/>
      <c r="G2260" s="114"/>
      <c r="H2260" s="114" t="s">
        <v>40</v>
      </c>
      <c r="I2260" s="114" t="s">
        <v>19</v>
      </c>
      <c r="J2260" s="114" t="s">
        <v>6110</v>
      </c>
      <c r="K2260" s="114"/>
      <c r="L2260" s="114" t="s">
        <v>20</v>
      </c>
      <c r="M2260" s="136">
        <v>-1064.47</v>
      </c>
      <c r="N2260" s="114" t="s">
        <v>18</v>
      </c>
      <c r="O2260" s="114">
        <v>-164.02</v>
      </c>
      <c r="P2260" s="114">
        <v>-164.02</v>
      </c>
      <c r="Q2260" s="114">
        <v>0</v>
      </c>
      <c r="R2260" s="112"/>
      <c r="S2260" s="113"/>
      <c r="T2260" s="113"/>
      <c r="U2260" s="112"/>
    </row>
    <row r="2261" spans="1:21">
      <c r="A2261" s="116">
        <v>42475</v>
      </c>
      <c r="B2261" s="114" t="s">
        <v>6109</v>
      </c>
      <c r="C2261" s="116">
        <v>42475</v>
      </c>
      <c r="D2261" s="114" t="s">
        <v>6109</v>
      </c>
      <c r="E2261" s="114" t="s">
        <v>39</v>
      </c>
      <c r="F2261" s="114"/>
      <c r="G2261" s="114"/>
      <c r="H2261" s="114" t="s">
        <v>40</v>
      </c>
      <c r="I2261" s="114" t="s">
        <v>19</v>
      </c>
      <c r="J2261" s="114" t="s">
        <v>6110</v>
      </c>
      <c r="K2261" s="114" t="s">
        <v>21</v>
      </c>
      <c r="L2261" s="114"/>
      <c r="M2261" s="136">
        <v>1064.47</v>
      </c>
      <c r="N2261" s="114" t="s">
        <v>18</v>
      </c>
      <c r="O2261" s="114">
        <v>164.02</v>
      </c>
      <c r="P2261" s="114">
        <v>164.02</v>
      </c>
      <c r="Q2261" s="114">
        <v>0</v>
      </c>
      <c r="R2261" s="112"/>
      <c r="S2261" s="112"/>
      <c r="T2261" s="112"/>
      <c r="U2261" s="112"/>
    </row>
    <row r="2262" spans="1:21">
      <c r="A2262" s="116">
        <v>42475</v>
      </c>
      <c r="B2262" s="114" t="s">
        <v>6109</v>
      </c>
      <c r="C2262" s="116">
        <v>42475</v>
      </c>
      <c r="D2262" s="114" t="s">
        <v>6109</v>
      </c>
      <c r="E2262" s="114" t="s">
        <v>39</v>
      </c>
      <c r="F2262" s="114"/>
      <c r="G2262" s="114"/>
      <c r="H2262" s="114" t="s">
        <v>40</v>
      </c>
      <c r="I2262" s="114" t="s">
        <v>19</v>
      </c>
      <c r="J2262" s="114" t="s">
        <v>6110</v>
      </c>
      <c r="K2262" s="114"/>
      <c r="L2262" s="114" t="s">
        <v>20</v>
      </c>
      <c r="M2262" s="136">
        <v>-1063.02</v>
      </c>
      <c r="N2262" s="114" t="s">
        <v>18</v>
      </c>
      <c r="O2262" s="114">
        <v>-163.80000000000001</v>
      </c>
      <c r="P2262" s="114">
        <v>-163.80000000000001</v>
      </c>
      <c r="Q2262" s="114">
        <v>0</v>
      </c>
      <c r="R2262" s="112"/>
      <c r="S2262" s="113"/>
      <c r="T2262" s="113"/>
      <c r="U2262" s="112"/>
    </row>
    <row r="2263" spans="1:21">
      <c r="A2263" s="116">
        <v>42475</v>
      </c>
      <c r="B2263" s="114" t="s">
        <v>6109</v>
      </c>
      <c r="C2263" s="116">
        <v>42475</v>
      </c>
      <c r="D2263" s="114" t="s">
        <v>6109</v>
      </c>
      <c r="E2263" s="114" t="s">
        <v>39</v>
      </c>
      <c r="F2263" s="114"/>
      <c r="G2263" s="114"/>
      <c r="H2263" s="114" t="s">
        <v>40</v>
      </c>
      <c r="I2263" s="114" t="s">
        <v>19</v>
      </c>
      <c r="J2263" s="114" t="s">
        <v>6110</v>
      </c>
      <c r="K2263" s="114" t="s">
        <v>21</v>
      </c>
      <c r="L2263" s="114"/>
      <c r="M2263" s="136">
        <v>1063.02</v>
      </c>
      <c r="N2263" s="114" t="s">
        <v>18</v>
      </c>
      <c r="O2263" s="114">
        <v>163.80000000000001</v>
      </c>
      <c r="P2263" s="114">
        <v>163.80000000000001</v>
      </c>
      <c r="Q2263" s="114">
        <v>0</v>
      </c>
      <c r="R2263" s="112"/>
      <c r="S2263" s="113"/>
      <c r="T2263" s="113"/>
      <c r="U2263" s="112"/>
    </row>
    <row r="2264" spans="1:21" hidden="1">
      <c r="A2264" s="116">
        <v>42475</v>
      </c>
      <c r="B2264" s="114" t="s">
        <v>5286</v>
      </c>
      <c r="C2264" s="116">
        <v>42490</v>
      </c>
      <c r="D2264" s="114" t="s">
        <v>5287</v>
      </c>
      <c r="E2264" s="114" t="s">
        <v>39</v>
      </c>
      <c r="F2264" s="114"/>
      <c r="G2264" s="114"/>
      <c r="H2264" s="114" t="s">
        <v>40</v>
      </c>
      <c r="I2264" s="114" t="s">
        <v>17</v>
      </c>
      <c r="J2264" s="114" t="s">
        <v>5288</v>
      </c>
      <c r="K2264" s="114"/>
      <c r="L2264" s="114" t="s">
        <v>20</v>
      </c>
      <c r="M2264" s="136">
        <v>-1064.47</v>
      </c>
      <c r="N2264" s="114" t="s">
        <v>18</v>
      </c>
      <c r="O2264" s="114">
        <v>-164.02</v>
      </c>
      <c r="P2264" s="114">
        <v>-164.02</v>
      </c>
      <c r="Q2264" s="114">
        <v>0</v>
      </c>
      <c r="R2264" s="112"/>
      <c r="S2264" s="113"/>
      <c r="T2264" s="113"/>
      <c r="U2264" s="112"/>
    </row>
    <row r="2265" spans="1:21" hidden="1">
      <c r="A2265" s="116">
        <v>42475</v>
      </c>
      <c r="B2265" s="114" t="s">
        <v>5289</v>
      </c>
      <c r="C2265" s="116">
        <v>42490</v>
      </c>
      <c r="D2265" s="114" t="s">
        <v>5290</v>
      </c>
      <c r="E2265" s="114" t="s">
        <v>39</v>
      </c>
      <c r="F2265" s="114"/>
      <c r="G2265" s="114"/>
      <c r="H2265" s="114" t="s">
        <v>40</v>
      </c>
      <c r="I2265" s="114" t="s">
        <v>17</v>
      </c>
      <c r="J2265" s="114" t="s">
        <v>5291</v>
      </c>
      <c r="K2265" s="114"/>
      <c r="L2265" s="114" t="s">
        <v>20</v>
      </c>
      <c r="M2265" s="136">
        <v>-1063.02</v>
      </c>
      <c r="N2265" s="114" t="s">
        <v>18</v>
      </c>
      <c r="O2265" s="114">
        <v>-163.80000000000001</v>
      </c>
      <c r="P2265" s="114">
        <v>-163.80000000000001</v>
      </c>
      <c r="Q2265" s="114">
        <v>0</v>
      </c>
      <c r="R2265" s="112"/>
      <c r="S2265" s="113"/>
      <c r="T2265" s="113"/>
      <c r="U2265" s="112"/>
    </row>
    <row r="2266" spans="1:21" hidden="1">
      <c r="A2266" s="116">
        <v>42474</v>
      </c>
      <c r="B2266" s="114" t="s">
        <v>5269</v>
      </c>
      <c r="C2266" s="116">
        <v>42490</v>
      </c>
      <c r="D2266" s="114" t="s">
        <v>5270</v>
      </c>
      <c r="E2266" s="114" t="s">
        <v>39</v>
      </c>
      <c r="F2266" s="114"/>
      <c r="G2266" s="114"/>
      <c r="H2266" s="114" t="s">
        <v>40</v>
      </c>
      <c r="I2266" s="114" t="s">
        <v>17</v>
      </c>
      <c r="J2266" s="114" t="s">
        <v>5271</v>
      </c>
      <c r="K2266" s="114"/>
      <c r="L2266" s="114" t="s">
        <v>20</v>
      </c>
      <c r="M2266" s="136">
        <v>-5314.95</v>
      </c>
      <c r="N2266" s="114" t="s">
        <v>18</v>
      </c>
      <c r="O2266" s="114">
        <v>-818.97</v>
      </c>
      <c r="P2266" s="114">
        <v>-818.97</v>
      </c>
      <c r="Q2266" s="114">
        <v>0</v>
      </c>
      <c r="R2266" s="112"/>
      <c r="S2266" s="113"/>
      <c r="T2266" s="113"/>
      <c r="U2266" s="112"/>
    </row>
    <row r="2267" spans="1:21">
      <c r="A2267" s="116">
        <v>42474</v>
      </c>
      <c r="B2267" s="114" t="s">
        <v>6111</v>
      </c>
      <c r="C2267" s="116">
        <v>42474</v>
      </c>
      <c r="D2267" s="114" t="s">
        <v>6111</v>
      </c>
      <c r="E2267" s="114" t="s">
        <v>39</v>
      </c>
      <c r="F2267" s="114"/>
      <c r="G2267" s="114"/>
      <c r="H2267" s="114" t="s">
        <v>40</v>
      </c>
      <c r="I2267" s="114" t="s">
        <v>19</v>
      </c>
      <c r="J2267" s="114" t="s">
        <v>6112</v>
      </c>
      <c r="K2267" s="114"/>
      <c r="L2267" s="114" t="s">
        <v>20</v>
      </c>
      <c r="M2267" s="136">
        <v>-5314.95</v>
      </c>
      <c r="N2267" s="114" t="s">
        <v>18</v>
      </c>
      <c r="O2267" s="114">
        <v>-818.97</v>
      </c>
      <c r="P2267" s="114">
        <v>-818.97</v>
      </c>
      <c r="Q2267" s="114">
        <v>0</v>
      </c>
      <c r="R2267" s="112"/>
      <c r="S2267" s="112"/>
      <c r="T2267" s="112"/>
      <c r="U2267" s="112"/>
    </row>
    <row r="2268" spans="1:21">
      <c r="A2268" s="116">
        <v>42474</v>
      </c>
      <c r="B2268" s="114" t="s">
        <v>6111</v>
      </c>
      <c r="C2268" s="116">
        <v>42474</v>
      </c>
      <c r="D2268" s="114" t="s">
        <v>6111</v>
      </c>
      <c r="E2268" s="114" t="s">
        <v>39</v>
      </c>
      <c r="F2268" s="114"/>
      <c r="G2268" s="114"/>
      <c r="H2268" s="114" t="s">
        <v>40</v>
      </c>
      <c r="I2268" s="114" t="s">
        <v>19</v>
      </c>
      <c r="J2268" s="114" t="s">
        <v>6112</v>
      </c>
      <c r="K2268" s="114" t="s">
        <v>21</v>
      </c>
      <c r="L2268" s="114"/>
      <c r="M2268" s="136">
        <v>5314.95</v>
      </c>
      <c r="N2268" s="114" t="s">
        <v>18</v>
      </c>
      <c r="O2268" s="114">
        <v>818.97</v>
      </c>
      <c r="P2268" s="114">
        <v>818.97</v>
      </c>
      <c r="Q2268" s="114">
        <v>0</v>
      </c>
      <c r="R2268" s="112"/>
      <c r="S2268" s="112"/>
      <c r="T2268" s="112"/>
      <c r="U2268" s="112"/>
    </row>
    <row r="2269" spans="1:21" hidden="1">
      <c r="A2269" s="116">
        <v>42474</v>
      </c>
      <c r="B2269" s="114" t="s">
        <v>5272</v>
      </c>
      <c r="C2269" s="116">
        <v>42490</v>
      </c>
      <c r="D2269" s="114" t="s">
        <v>5273</v>
      </c>
      <c r="E2269" s="114" t="s">
        <v>39</v>
      </c>
      <c r="F2269" s="114"/>
      <c r="G2269" s="114"/>
      <c r="H2269" s="114" t="s">
        <v>40</v>
      </c>
      <c r="I2269" s="114" t="s">
        <v>17</v>
      </c>
      <c r="J2269" s="114" t="s">
        <v>5274</v>
      </c>
      <c r="K2269" s="114"/>
      <c r="L2269" s="114" t="s">
        <v>20</v>
      </c>
      <c r="M2269" s="136">
        <v>-5322.15</v>
      </c>
      <c r="N2269" s="114" t="s">
        <v>18</v>
      </c>
      <c r="O2269" s="114">
        <v>-820.08</v>
      </c>
      <c r="P2269" s="114">
        <v>-820.08</v>
      </c>
      <c r="Q2269" s="114">
        <v>0</v>
      </c>
      <c r="R2269" s="112"/>
      <c r="S2269" s="112"/>
      <c r="T2269" s="112"/>
      <c r="U2269" s="112"/>
    </row>
    <row r="2270" spans="1:21">
      <c r="A2270" s="116">
        <v>42474</v>
      </c>
      <c r="B2270" s="114" t="s">
        <v>6113</v>
      </c>
      <c r="C2270" s="116">
        <v>42474</v>
      </c>
      <c r="D2270" s="114" t="s">
        <v>6113</v>
      </c>
      <c r="E2270" s="114" t="s">
        <v>39</v>
      </c>
      <c r="F2270" s="114"/>
      <c r="G2270" s="114"/>
      <c r="H2270" s="114" t="s">
        <v>40</v>
      </c>
      <c r="I2270" s="114" t="s">
        <v>19</v>
      </c>
      <c r="J2270" s="114" t="s">
        <v>6114</v>
      </c>
      <c r="K2270" s="114"/>
      <c r="L2270" s="114" t="s">
        <v>20</v>
      </c>
      <c r="M2270" s="136">
        <v>-5322.15</v>
      </c>
      <c r="N2270" s="114" t="s">
        <v>18</v>
      </c>
      <c r="O2270" s="114">
        <v>-820.08</v>
      </c>
      <c r="P2270" s="114">
        <v>-820.08</v>
      </c>
      <c r="Q2270" s="114">
        <v>-0.01</v>
      </c>
      <c r="R2270" s="112"/>
      <c r="S2270" s="112"/>
      <c r="T2270" s="112"/>
      <c r="U2270" s="112"/>
    </row>
    <row r="2271" spans="1:21">
      <c r="A2271" s="116">
        <v>42474</v>
      </c>
      <c r="B2271" s="114" t="s">
        <v>6113</v>
      </c>
      <c r="C2271" s="116">
        <v>42474</v>
      </c>
      <c r="D2271" s="114" t="s">
        <v>6113</v>
      </c>
      <c r="E2271" s="114" t="s">
        <v>39</v>
      </c>
      <c r="F2271" s="114"/>
      <c r="G2271" s="114"/>
      <c r="H2271" s="114" t="s">
        <v>40</v>
      </c>
      <c r="I2271" s="114" t="s">
        <v>19</v>
      </c>
      <c r="J2271" s="114" t="s">
        <v>6114</v>
      </c>
      <c r="K2271" s="114" t="s">
        <v>21</v>
      </c>
      <c r="L2271" s="114"/>
      <c r="M2271" s="136">
        <v>5322.15</v>
      </c>
      <c r="N2271" s="114" t="s">
        <v>18</v>
      </c>
      <c r="O2271" s="114">
        <v>820.08</v>
      </c>
      <c r="P2271" s="114">
        <v>820.08</v>
      </c>
      <c r="Q2271" s="114">
        <v>0</v>
      </c>
      <c r="R2271" s="112"/>
      <c r="S2271" s="112"/>
      <c r="T2271" s="112"/>
      <c r="U2271" s="112"/>
    </row>
    <row r="2272" spans="1:21">
      <c r="A2272" s="116">
        <v>42468</v>
      </c>
      <c r="B2272" s="114" t="s">
        <v>6115</v>
      </c>
      <c r="C2272" s="116">
        <v>42468</v>
      </c>
      <c r="D2272" s="114" t="s">
        <v>6115</v>
      </c>
      <c r="E2272" s="114" t="s">
        <v>39</v>
      </c>
      <c r="F2272" s="114"/>
      <c r="G2272" s="114"/>
      <c r="H2272" s="114" t="s">
        <v>40</v>
      </c>
      <c r="I2272" s="114" t="s">
        <v>19</v>
      </c>
      <c r="J2272" s="114" t="s">
        <v>6116</v>
      </c>
      <c r="K2272" s="114"/>
      <c r="L2272" s="114" t="s">
        <v>20</v>
      </c>
      <c r="M2272" s="136">
        <v>-2531.81</v>
      </c>
      <c r="N2272" s="114" t="s">
        <v>18</v>
      </c>
      <c r="O2272" s="114">
        <v>-390.12</v>
      </c>
      <c r="P2272" s="114">
        <v>-390.12</v>
      </c>
      <c r="Q2272" s="114">
        <v>0</v>
      </c>
      <c r="R2272" s="112"/>
      <c r="S2272" s="112"/>
      <c r="T2272" s="112"/>
      <c r="U2272" s="112"/>
    </row>
    <row r="2273" spans="1:21">
      <c r="A2273" s="116">
        <v>42468</v>
      </c>
      <c r="B2273" s="114" t="s">
        <v>6115</v>
      </c>
      <c r="C2273" s="116">
        <v>42468</v>
      </c>
      <c r="D2273" s="114" t="s">
        <v>6115</v>
      </c>
      <c r="E2273" s="114" t="s">
        <v>39</v>
      </c>
      <c r="F2273" s="114"/>
      <c r="G2273" s="114"/>
      <c r="H2273" s="114" t="s">
        <v>40</v>
      </c>
      <c r="I2273" s="114" t="s">
        <v>19</v>
      </c>
      <c r="J2273" s="114" t="s">
        <v>6116</v>
      </c>
      <c r="K2273" s="114" t="s">
        <v>21</v>
      </c>
      <c r="L2273" s="114"/>
      <c r="M2273" s="136">
        <v>2531.81</v>
      </c>
      <c r="N2273" s="114" t="s">
        <v>18</v>
      </c>
      <c r="O2273" s="114">
        <v>390.12</v>
      </c>
      <c r="P2273" s="114">
        <v>390.12</v>
      </c>
      <c r="Q2273" s="114">
        <v>0</v>
      </c>
      <c r="R2273" s="112"/>
      <c r="S2273" s="113"/>
      <c r="T2273" s="113"/>
      <c r="U2273" s="112"/>
    </row>
    <row r="2274" spans="1:21" hidden="1">
      <c r="A2274" s="116">
        <v>42468</v>
      </c>
      <c r="B2274" s="114" t="s">
        <v>5275</v>
      </c>
      <c r="C2274" s="116">
        <v>42490</v>
      </c>
      <c r="D2274" s="114" t="s">
        <v>5276</v>
      </c>
      <c r="E2274" s="114" t="s">
        <v>39</v>
      </c>
      <c r="F2274" s="114"/>
      <c r="G2274" s="114"/>
      <c r="H2274" s="114" t="s">
        <v>40</v>
      </c>
      <c r="I2274" s="114" t="s">
        <v>17</v>
      </c>
      <c r="J2274" s="114" t="s">
        <v>5277</v>
      </c>
      <c r="K2274" s="114"/>
      <c r="L2274" s="114" t="s">
        <v>20</v>
      </c>
      <c r="M2274" s="136">
        <v>-2531.81</v>
      </c>
      <c r="N2274" s="114" t="s">
        <v>18</v>
      </c>
      <c r="O2274" s="114">
        <v>-390.12</v>
      </c>
      <c r="P2274" s="114">
        <v>-390.12</v>
      </c>
      <c r="Q2274" s="114">
        <v>0</v>
      </c>
      <c r="R2274" s="112"/>
      <c r="S2274" s="113"/>
      <c r="T2274" s="113"/>
      <c r="U2274" s="112"/>
    </row>
    <row r="2275" spans="1:21" hidden="1">
      <c r="A2275" s="116">
        <v>42467</v>
      </c>
      <c r="B2275" s="114" t="s">
        <v>5301</v>
      </c>
      <c r="C2275" s="116">
        <v>42490</v>
      </c>
      <c r="D2275" s="114" t="s">
        <v>5302</v>
      </c>
      <c r="E2275" s="114" t="s">
        <v>39</v>
      </c>
      <c r="F2275" s="114"/>
      <c r="G2275" s="114"/>
      <c r="H2275" s="114" t="s">
        <v>40</v>
      </c>
      <c r="I2275" s="114" t="s">
        <v>17</v>
      </c>
      <c r="J2275" s="114" t="s">
        <v>5303</v>
      </c>
      <c r="K2275" s="114"/>
      <c r="L2275" s="114" t="s">
        <v>20</v>
      </c>
      <c r="M2275" s="136">
        <v>-10472.9</v>
      </c>
      <c r="N2275" s="114" t="s">
        <v>18</v>
      </c>
      <c r="O2275" s="136">
        <v>-1699.76</v>
      </c>
      <c r="P2275" s="136">
        <v>-1699.76</v>
      </c>
      <c r="Q2275" s="114">
        <v>0</v>
      </c>
      <c r="R2275" s="112"/>
      <c r="S2275" s="113"/>
      <c r="T2275" s="113"/>
      <c r="U2275" s="112"/>
    </row>
    <row r="2276" spans="1:21" hidden="1">
      <c r="A2276" s="116">
        <v>42467</v>
      </c>
      <c r="B2276" s="114" t="s">
        <v>5298</v>
      </c>
      <c r="C2276" s="116">
        <v>42490</v>
      </c>
      <c r="D2276" s="114" t="s">
        <v>5299</v>
      </c>
      <c r="E2276" s="114" t="s">
        <v>39</v>
      </c>
      <c r="F2276" s="114"/>
      <c r="G2276" s="114"/>
      <c r="H2276" s="114" t="s">
        <v>40</v>
      </c>
      <c r="I2276" s="114" t="s">
        <v>17</v>
      </c>
      <c r="J2276" s="114" t="s">
        <v>5300</v>
      </c>
      <c r="K2276" s="114"/>
      <c r="L2276" s="114" t="s">
        <v>20</v>
      </c>
      <c r="M2276" s="136">
        <v>-9316.02</v>
      </c>
      <c r="N2276" s="114" t="s">
        <v>18</v>
      </c>
      <c r="O2276" s="136">
        <v>-1435.5</v>
      </c>
      <c r="P2276" s="136">
        <v>-1435.5</v>
      </c>
      <c r="Q2276" s="114">
        <v>0</v>
      </c>
      <c r="R2276" s="112"/>
      <c r="S2276" s="112"/>
      <c r="T2276" s="112"/>
      <c r="U2276" s="112"/>
    </row>
    <row r="2277" spans="1:21" hidden="1">
      <c r="A2277" s="116">
        <v>42467</v>
      </c>
      <c r="B2277" s="114" t="s">
        <v>5301</v>
      </c>
      <c r="C2277" s="116">
        <v>42490</v>
      </c>
      <c r="D2277" s="114" t="s">
        <v>5302</v>
      </c>
      <c r="E2277" s="114" t="s">
        <v>39</v>
      </c>
      <c r="F2277" s="114"/>
      <c r="G2277" s="114"/>
      <c r="H2277" s="114" t="s">
        <v>40</v>
      </c>
      <c r="I2277" s="114" t="s">
        <v>17</v>
      </c>
      <c r="J2277" s="114" t="s">
        <v>5303</v>
      </c>
      <c r="K2277" s="114"/>
      <c r="L2277" s="114" t="s">
        <v>20</v>
      </c>
      <c r="M2277" s="136">
        <v>-6093.91</v>
      </c>
      <c r="N2277" s="114" t="s">
        <v>18</v>
      </c>
      <c r="O2277" s="136">
        <v>-1340.02</v>
      </c>
      <c r="P2277" s="136">
        <v>-1340.02</v>
      </c>
      <c r="Q2277" s="114">
        <v>335.11</v>
      </c>
      <c r="R2277" s="112"/>
      <c r="S2277" s="113"/>
      <c r="T2277" s="113"/>
      <c r="U2277" s="112"/>
    </row>
    <row r="2278" spans="1:21">
      <c r="A2278" s="116">
        <v>42467</v>
      </c>
      <c r="B2278" s="114" t="s">
        <v>6117</v>
      </c>
      <c r="C2278" s="116">
        <v>42467</v>
      </c>
      <c r="D2278" s="114" t="s">
        <v>6117</v>
      </c>
      <c r="E2278" s="114" t="s">
        <v>39</v>
      </c>
      <c r="F2278" s="114"/>
      <c r="G2278" s="114"/>
      <c r="H2278" s="114" t="s">
        <v>40</v>
      </c>
      <c r="I2278" s="114" t="s">
        <v>19</v>
      </c>
      <c r="J2278" s="114" t="s">
        <v>6118</v>
      </c>
      <c r="K2278" s="114"/>
      <c r="L2278" s="114" t="s">
        <v>20</v>
      </c>
      <c r="M2278" s="136">
        <v>-20884.5</v>
      </c>
      <c r="N2278" s="114" t="s">
        <v>18</v>
      </c>
      <c r="O2278" s="136">
        <v>-3218.06</v>
      </c>
      <c r="P2278" s="136">
        <v>-3218.06</v>
      </c>
      <c r="Q2278" s="114">
        <v>0</v>
      </c>
      <c r="R2278" s="112"/>
      <c r="S2278" s="113"/>
      <c r="T2278" s="113"/>
      <c r="U2278" s="112"/>
    </row>
    <row r="2279" spans="1:21">
      <c r="A2279" s="116">
        <v>42467</v>
      </c>
      <c r="B2279" s="114" t="s">
        <v>6117</v>
      </c>
      <c r="C2279" s="116">
        <v>42467</v>
      </c>
      <c r="D2279" s="114" t="s">
        <v>6117</v>
      </c>
      <c r="E2279" s="114" t="s">
        <v>39</v>
      </c>
      <c r="F2279" s="114"/>
      <c r="G2279" s="114"/>
      <c r="H2279" s="114" t="s">
        <v>40</v>
      </c>
      <c r="I2279" s="114" t="s">
        <v>19</v>
      </c>
      <c r="J2279" s="114" t="s">
        <v>6118</v>
      </c>
      <c r="K2279" s="114" t="s">
        <v>21</v>
      </c>
      <c r="L2279" s="114"/>
      <c r="M2279" s="136">
        <v>20884.5</v>
      </c>
      <c r="N2279" s="114" t="s">
        <v>18</v>
      </c>
      <c r="O2279" s="136">
        <v>3218.06</v>
      </c>
      <c r="P2279" s="136">
        <v>3218.06</v>
      </c>
      <c r="Q2279" s="114">
        <v>0</v>
      </c>
      <c r="R2279" s="112"/>
      <c r="S2279" s="113"/>
      <c r="T2279" s="113"/>
      <c r="U2279" s="112"/>
    </row>
    <row r="2280" spans="1:21">
      <c r="A2280" s="116">
        <v>42467</v>
      </c>
      <c r="B2280" s="114" t="s">
        <v>6119</v>
      </c>
      <c r="C2280" s="116">
        <v>42467</v>
      </c>
      <c r="D2280" s="114" t="s">
        <v>6119</v>
      </c>
      <c r="E2280" s="114" t="s">
        <v>39</v>
      </c>
      <c r="F2280" s="114"/>
      <c r="G2280" s="114"/>
      <c r="H2280" s="114" t="s">
        <v>40</v>
      </c>
      <c r="I2280" s="114" t="s">
        <v>19</v>
      </c>
      <c r="J2280" s="114" t="s">
        <v>6120</v>
      </c>
      <c r="K2280" s="114"/>
      <c r="L2280" s="114" t="s">
        <v>20</v>
      </c>
      <c r="M2280" s="136">
        <v>-9316.02</v>
      </c>
      <c r="N2280" s="114" t="s">
        <v>18</v>
      </c>
      <c r="O2280" s="136">
        <v>-1435.49</v>
      </c>
      <c r="P2280" s="136">
        <v>-1435.5</v>
      </c>
      <c r="Q2280" s="114">
        <v>0.01</v>
      </c>
      <c r="R2280" s="112"/>
      <c r="S2280" s="112"/>
      <c r="T2280" s="112"/>
      <c r="U2280" s="112"/>
    </row>
    <row r="2281" spans="1:21">
      <c r="A2281" s="116">
        <v>42467</v>
      </c>
      <c r="B2281" s="114" t="s">
        <v>6119</v>
      </c>
      <c r="C2281" s="116">
        <v>42467</v>
      </c>
      <c r="D2281" s="114" t="s">
        <v>6119</v>
      </c>
      <c r="E2281" s="114" t="s">
        <v>39</v>
      </c>
      <c r="F2281" s="114"/>
      <c r="G2281" s="114"/>
      <c r="H2281" s="114" t="s">
        <v>40</v>
      </c>
      <c r="I2281" s="114" t="s">
        <v>19</v>
      </c>
      <c r="J2281" s="114" t="s">
        <v>6120</v>
      </c>
      <c r="K2281" s="114" t="s">
        <v>21</v>
      </c>
      <c r="L2281" s="114"/>
      <c r="M2281" s="136">
        <v>9316.02</v>
      </c>
      <c r="N2281" s="114" t="s">
        <v>18</v>
      </c>
      <c r="O2281" s="136">
        <v>1435.49</v>
      </c>
      <c r="P2281" s="136">
        <v>1435.5</v>
      </c>
      <c r="Q2281" s="114">
        <v>0</v>
      </c>
      <c r="R2281" s="112"/>
      <c r="S2281" s="113"/>
      <c r="T2281" s="113"/>
      <c r="U2281" s="112"/>
    </row>
    <row r="2282" spans="1:21">
      <c r="A2282" s="116">
        <v>42467</v>
      </c>
      <c r="B2282" s="114" t="s">
        <v>6119</v>
      </c>
      <c r="C2282" s="116">
        <v>42467</v>
      </c>
      <c r="D2282" s="114" t="s">
        <v>6119</v>
      </c>
      <c r="E2282" s="114" t="s">
        <v>39</v>
      </c>
      <c r="F2282" s="114"/>
      <c r="G2282" s="114"/>
      <c r="H2282" s="114" t="s">
        <v>40</v>
      </c>
      <c r="I2282" s="114" t="s">
        <v>19</v>
      </c>
      <c r="J2282" s="114" t="s">
        <v>6120</v>
      </c>
      <c r="K2282" s="114"/>
      <c r="L2282" s="114" t="s">
        <v>20</v>
      </c>
      <c r="M2282" s="136">
        <v>-10472.9</v>
      </c>
      <c r="N2282" s="114" t="s">
        <v>18</v>
      </c>
      <c r="O2282" s="136">
        <v>-1699.76</v>
      </c>
      <c r="P2282" s="136">
        <v>-1699.76</v>
      </c>
      <c r="Q2282" s="114">
        <v>0</v>
      </c>
      <c r="R2282" s="112"/>
      <c r="S2282" s="113"/>
      <c r="T2282" s="113"/>
      <c r="U2282" s="112"/>
    </row>
    <row r="2283" spans="1:21">
      <c r="A2283" s="116">
        <v>42467</v>
      </c>
      <c r="B2283" s="114" t="s">
        <v>6119</v>
      </c>
      <c r="C2283" s="116">
        <v>42467</v>
      </c>
      <c r="D2283" s="114" t="s">
        <v>6119</v>
      </c>
      <c r="E2283" s="114" t="s">
        <v>39</v>
      </c>
      <c r="F2283" s="114"/>
      <c r="G2283" s="114"/>
      <c r="H2283" s="114" t="s">
        <v>40</v>
      </c>
      <c r="I2283" s="114" t="s">
        <v>19</v>
      </c>
      <c r="J2283" s="114" t="s">
        <v>6120</v>
      </c>
      <c r="K2283" s="114" t="s">
        <v>21</v>
      </c>
      <c r="L2283" s="114"/>
      <c r="M2283" s="136">
        <v>10472.9</v>
      </c>
      <c r="N2283" s="114" t="s">
        <v>18</v>
      </c>
      <c r="O2283" s="136">
        <v>1699.76</v>
      </c>
      <c r="P2283" s="136">
        <v>1699.76</v>
      </c>
      <c r="Q2283" s="114">
        <v>0</v>
      </c>
      <c r="R2283" s="112"/>
      <c r="S2283" s="113"/>
      <c r="T2283" s="113"/>
      <c r="U2283" s="112"/>
    </row>
    <row r="2284" spans="1:21">
      <c r="A2284" s="116">
        <v>42467</v>
      </c>
      <c r="B2284" s="114" t="s">
        <v>6119</v>
      </c>
      <c r="C2284" s="116">
        <v>42467</v>
      </c>
      <c r="D2284" s="114" t="s">
        <v>6119</v>
      </c>
      <c r="E2284" s="114" t="s">
        <v>39</v>
      </c>
      <c r="F2284" s="114"/>
      <c r="G2284" s="114"/>
      <c r="H2284" s="114" t="s">
        <v>40</v>
      </c>
      <c r="I2284" s="114" t="s">
        <v>19</v>
      </c>
      <c r="J2284" s="114" t="s">
        <v>6120</v>
      </c>
      <c r="K2284" s="114" t="s">
        <v>21</v>
      </c>
      <c r="L2284" s="114"/>
      <c r="M2284" s="136">
        <v>6093.91</v>
      </c>
      <c r="N2284" s="114" t="s">
        <v>18</v>
      </c>
      <c r="O2284" s="136">
        <v>1340.02</v>
      </c>
      <c r="P2284" s="136">
        <v>1340.02</v>
      </c>
      <c r="Q2284" s="114">
        <v>-335.11</v>
      </c>
      <c r="R2284" s="112"/>
      <c r="S2284" s="113"/>
      <c r="T2284" s="113"/>
      <c r="U2284" s="112"/>
    </row>
    <row r="2285" spans="1:21">
      <c r="A2285" s="116">
        <v>42467</v>
      </c>
      <c r="B2285" s="114" t="s">
        <v>6119</v>
      </c>
      <c r="C2285" s="116">
        <v>42467</v>
      </c>
      <c r="D2285" s="114" t="s">
        <v>6119</v>
      </c>
      <c r="E2285" s="114" t="s">
        <v>39</v>
      </c>
      <c r="F2285" s="114"/>
      <c r="G2285" s="114"/>
      <c r="H2285" s="114" t="s">
        <v>40</v>
      </c>
      <c r="I2285" s="114" t="s">
        <v>19</v>
      </c>
      <c r="J2285" s="114" t="s">
        <v>6120</v>
      </c>
      <c r="K2285" s="114"/>
      <c r="L2285" s="114" t="s">
        <v>20</v>
      </c>
      <c r="M2285" s="136">
        <v>-6093.91</v>
      </c>
      <c r="N2285" s="114" t="s">
        <v>18</v>
      </c>
      <c r="O2285" s="136">
        <v>-1340.02</v>
      </c>
      <c r="P2285" s="136">
        <v>-1340.02</v>
      </c>
      <c r="Q2285" s="114">
        <v>335.11</v>
      </c>
      <c r="R2285" s="112"/>
      <c r="S2285" s="112"/>
      <c r="T2285" s="112"/>
      <c r="U2285" s="112"/>
    </row>
    <row r="2286" spans="1:21">
      <c r="A2286" s="116">
        <v>42464</v>
      </c>
      <c r="B2286" s="114" t="s">
        <v>6121</v>
      </c>
      <c r="C2286" s="116">
        <v>42464</v>
      </c>
      <c r="D2286" s="114" t="s">
        <v>6121</v>
      </c>
      <c r="E2286" s="114" t="s">
        <v>39</v>
      </c>
      <c r="F2286" s="114"/>
      <c r="G2286" s="114"/>
      <c r="H2286" s="114" t="s">
        <v>40</v>
      </c>
      <c r="I2286" s="114" t="s">
        <v>19</v>
      </c>
      <c r="J2286" s="114" t="s">
        <v>6122</v>
      </c>
      <c r="K2286" s="114" t="s">
        <v>21</v>
      </c>
      <c r="L2286" s="114"/>
      <c r="M2286" s="136">
        <v>23320.03</v>
      </c>
      <c r="N2286" s="114" t="s">
        <v>18</v>
      </c>
      <c r="O2286" s="136">
        <v>5130.41</v>
      </c>
      <c r="P2286" s="136">
        <v>5127.96</v>
      </c>
      <c r="Q2286" s="136">
        <v>-1282.4000000000001</v>
      </c>
      <c r="R2286" s="112"/>
      <c r="S2286" s="113"/>
      <c r="T2286" s="113"/>
      <c r="U2286" s="112"/>
    </row>
    <row r="2287" spans="1:21">
      <c r="A2287" s="116">
        <v>42482</v>
      </c>
      <c r="B2287" s="114" t="s">
        <v>6107</v>
      </c>
      <c r="C2287" s="116">
        <v>42482</v>
      </c>
      <c r="D2287" s="114" t="s">
        <v>6107</v>
      </c>
      <c r="E2287" s="114" t="s">
        <v>39</v>
      </c>
      <c r="F2287" s="114"/>
      <c r="G2287" s="114"/>
      <c r="H2287" s="114" t="s">
        <v>40</v>
      </c>
      <c r="I2287" s="114" t="s">
        <v>19</v>
      </c>
      <c r="J2287" s="114" t="s">
        <v>6108</v>
      </c>
      <c r="K2287" s="114"/>
      <c r="L2287" s="114" t="s">
        <v>20</v>
      </c>
      <c r="M2287" s="114">
        <v>-21.01</v>
      </c>
      <c r="N2287" s="114" t="s">
        <v>18</v>
      </c>
      <c r="O2287" s="114">
        <v>-7.07</v>
      </c>
      <c r="P2287" s="114">
        <v>-7.07</v>
      </c>
      <c r="Q2287" s="114">
        <v>3.62</v>
      </c>
      <c r="R2287" s="112"/>
      <c r="S2287" s="113"/>
      <c r="T2287" s="113"/>
      <c r="U2287" s="112"/>
    </row>
    <row r="2288" spans="1:21" hidden="1">
      <c r="A2288" s="116">
        <v>42482</v>
      </c>
      <c r="B2288" s="114" t="s">
        <v>6123</v>
      </c>
      <c r="C2288" s="116">
        <v>42490</v>
      </c>
      <c r="D2288" s="114" t="s">
        <v>5753</v>
      </c>
      <c r="E2288" s="114" t="s">
        <v>39</v>
      </c>
      <c r="F2288" s="114"/>
      <c r="G2288" s="114"/>
      <c r="H2288" s="114" t="s">
        <v>40</v>
      </c>
      <c r="I2288" s="114" t="s">
        <v>26</v>
      </c>
      <c r="J2288" s="114" t="s">
        <v>5754</v>
      </c>
      <c r="K2288" s="114" t="s">
        <v>21</v>
      </c>
      <c r="L2288" s="114"/>
      <c r="M2288" s="136">
        <v>23342.44</v>
      </c>
      <c r="N2288" s="114" t="s">
        <v>18</v>
      </c>
      <c r="O2288" s="136">
        <v>5135.34</v>
      </c>
      <c r="P2288" s="136">
        <v>4901.91</v>
      </c>
      <c r="Q2288" s="136">
        <v>-1063.9100000000001</v>
      </c>
      <c r="R2288" s="112"/>
      <c r="S2288" s="113"/>
      <c r="T2288" s="113"/>
      <c r="U2288" s="112"/>
    </row>
    <row r="2289" spans="1:21">
      <c r="A2289" s="116">
        <v>42482</v>
      </c>
      <c r="B2289" s="114" t="s">
        <v>6107</v>
      </c>
      <c r="C2289" s="116">
        <v>42482</v>
      </c>
      <c r="D2289" s="114" t="s">
        <v>6107</v>
      </c>
      <c r="E2289" s="114" t="s">
        <v>39</v>
      </c>
      <c r="F2289" s="114"/>
      <c r="G2289" s="114"/>
      <c r="H2289" s="114" t="s">
        <v>40</v>
      </c>
      <c r="I2289" s="114" t="s">
        <v>19</v>
      </c>
      <c r="J2289" s="114" t="s">
        <v>6108</v>
      </c>
      <c r="K2289" s="114"/>
      <c r="L2289" s="114" t="s">
        <v>20</v>
      </c>
      <c r="M2289" s="136">
        <v>-23321.43</v>
      </c>
      <c r="N2289" s="114" t="s">
        <v>18</v>
      </c>
      <c r="O2289" s="136">
        <v>-5130.72</v>
      </c>
      <c r="P2289" s="136">
        <v>-5128.2700000000004</v>
      </c>
      <c r="Q2289" s="136">
        <v>1293.72</v>
      </c>
      <c r="R2289" s="112"/>
      <c r="S2289" s="113"/>
      <c r="T2289" s="113"/>
      <c r="U2289" s="112"/>
    </row>
    <row r="2290" spans="1:21">
      <c r="A2290" s="116">
        <v>42486</v>
      </c>
      <c r="B2290" s="114" t="s">
        <v>6105</v>
      </c>
      <c r="C2290" s="116">
        <v>42486</v>
      </c>
      <c r="D2290" s="114" t="s">
        <v>6105</v>
      </c>
      <c r="E2290" s="114" t="s">
        <v>39</v>
      </c>
      <c r="F2290" s="114"/>
      <c r="G2290" s="114"/>
      <c r="H2290" s="114" t="s">
        <v>40</v>
      </c>
      <c r="I2290" s="114" t="s">
        <v>19</v>
      </c>
      <c r="J2290" s="114" t="s">
        <v>6106</v>
      </c>
      <c r="K2290" s="114"/>
      <c r="L2290" s="114" t="s">
        <v>20</v>
      </c>
      <c r="M2290" s="114">
        <v>-20.98</v>
      </c>
      <c r="N2290" s="114" t="s">
        <v>18</v>
      </c>
      <c r="O2290" s="114">
        <v>-4.62</v>
      </c>
      <c r="P2290" s="114">
        <v>-4.62</v>
      </c>
      <c r="Q2290" s="114">
        <v>1.17</v>
      </c>
      <c r="R2290" s="112"/>
      <c r="S2290" s="113"/>
      <c r="T2290" s="113"/>
      <c r="U2290" s="112"/>
    </row>
    <row r="2291" spans="1:21">
      <c r="A2291" s="116">
        <v>42486</v>
      </c>
      <c r="B2291" s="114" t="s">
        <v>6105</v>
      </c>
      <c r="C2291" s="116">
        <v>42486</v>
      </c>
      <c r="D2291" s="114" t="s">
        <v>6105</v>
      </c>
      <c r="E2291" s="114" t="s">
        <v>39</v>
      </c>
      <c r="F2291" s="114"/>
      <c r="G2291" s="114"/>
      <c r="H2291" s="114" t="s">
        <v>40</v>
      </c>
      <c r="I2291" s="114" t="s">
        <v>19</v>
      </c>
      <c r="J2291" s="114" t="s">
        <v>6106</v>
      </c>
      <c r="K2291" s="114"/>
      <c r="L2291" s="114" t="s">
        <v>20</v>
      </c>
      <c r="M2291" s="136">
        <v>-23293.46</v>
      </c>
      <c r="N2291" s="114" t="s">
        <v>18</v>
      </c>
      <c r="O2291" s="136">
        <v>-5124.5600000000004</v>
      </c>
      <c r="P2291" s="136">
        <v>-5129.45</v>
      </c>
      <c r="Q2291" s="136">
        <v>1299.44</v>
      </c>
      <c r="R2291" s="112"/>
      <c r="S2291" s="113"/>
      <c r="T2291" s="113"/>
      <c r="U2291" s="112"/>
    </row>
    <row r="2292" spans="1:21">
      <c r="A2292" s="116">
        <v>42486</v>
      </c>
      <c r="B2292" s="114" t="s">
        <v>6124</v>
      </c>
      <c r="C2292" s="116">
        <v>42486</v>
      </c>
      <c r="D2292" s="114" t="s">
        <v>6124</v>
      </c>
      <c r="E2292" s="114" t="s">
        <v>39</v>
      </c>
      <c r="F2292" s="114"/>
      <c r="G2292" s="114"/>
      <c r="H2292" s="114" t="s">
        <v>40</v>
      </c>
      <c r="I2292" s="114" t="s">
        <v>19</v>
      </c>
      <c r="J2292" s="114" t="s">
        <v>6125</v>
      </c>
      <c r="K2292" s="114"/>
      <c r="L2292" s="114" t="s">
        <v>20</v>
      </c>
      <c r="M2292" s="136">
        <v>-23335.439999999999</v>
      </c>
      <c r="N2292" s="114" t="s">
        <v>18</v>
      </c>
      <c r="O2292" s="136">
        <v>-5133.8</v>
      </c>
      <c r="P2292" s="136">
        <v>-5133.8</v>
      </c>
      <c r="Q2292" s="136">
        <v>1296.8900000000001</v>
      </c>
      <c r="R2292" s="112"/>
      <c r="S2292" s="113"/>
      <c r="T2292" s="113"/>
      <c r="U2292" s="112"/>
    </row>
    <row r="2293" spans="1:21">
      <c r="A2293" s="116">
        <v>42486</v>
      </c>
      <c r="B2293" s="114" t="s">
        <v>6124</v>
      </c>
      <c r="C2293" s="116">
        <v>42486</v>
      </c>
      <c r="D2293" s="114" t="s">
        <v>6124</v>
      </c>
      <c r="E2293" s="114" t="s">
        <v>39</v>
      </c>
      <c r="F2293" s="114"/>
      <c r="G2293" s="114"/>
      <c r="H2293" s="114" t="s">
        <v>40</v>
      </c>
      <c r="I2293" s="114" t="s">
        <v>19</v>
      </c>
      <c r="J2293" s="114" t="s">
        <v>6125</v>
      </c>
      <c r="K2293" s="114" t="s">
        <v>21</v>
      </c>
      <c r="L2293" s="114"/>
      <c r="M2293" s="136">
        <v>23335.439999999999</v>
      </c>
      <c r="N2293" s="114" t="s">
        <v>18</v>
      </c>
      <c r="O2293" s="136">
        <v>5133.8</v>
      </c>
      <c r="P2293" s="136">
        <v>5133.8</v>
      </c>
      <c r="Q2293" s="136">
        <v>-1296.8900000000001</v>
      </c>
      <c r="R2293" s="112"/>
      <c r="S2293" s="113"/>
      <c r="T2293" s="113"/>
      <c r="U2293" s="112"/>
    </row>
    <row r="2294" spans="1:21">
      <c r="A2294" s="116">
        <v>42486</v>
      </c>
      <c r="B2294" s="114" t="s">
        <v>6126</v>
      </c>
      <c r="C2294" s="116">
        <v>42486</v>
      </c>
      <c r="D2294" s="114" t="s">
        <v>6126</v>
      </c>
      <c r="E2294" s="114" t="s">
        <v>39</v>
      </c>
      <c r="F2294" s="114"/>
      <c r="G2294" s="114"/>
      <c r="H2294" s="114" t="s">
        <v>40</v>
      </c>
      <c r="I2294" s="114" t="s">
        <v>19</v>
      </c>
      <c r="J2294" s="114" t="s">
        <v>6125</v>
      </c>
      <c r="K2294" s="114"/>
      <c r="L2294" s="114" t="s">
        <v>20</v>
      </c>
      <c r="M2294" s="114">
        <v>-21</v>
      </c>
      <c r="N2294" s="114" t="s">
        <v>18</v>
      </c>
      <c r="O2294" s="114">
        <v>-4.62</v>
      </c>
      <c r="P2294" s="114">
        <v>-4.62</v>
      </c>
      <c r="Q2294" s="114">
        <v>1.17</v>
      </c>
      <c r="R2294" s="112"/>
      <c r="S2294" s="113"/>
      <c r="T2294" s="113"/>
      <c r="U2294" s="112"/>
    </row>
    <row r="2295" spans="1:21">
      <c r="A2295" s="116">
        <v>42485</v>
      </c>
      <c r="B2295" s="114" t="s">
        <v>6127</v>
      </c>
      <c r="C2295" s="116">
        <v>42485</v>
      </c>
      <c r="D2295" s="114" t="s">
        <v>6127</v>
      </c>
      <c r="E2295" s="114" t="s">
        <v>39</v>
      </c>
      <c r="F2295" s="114"/>
      <c r="G2295" s="114"/>
      <c r="H2295" s="114" t="s">
        <v>40</v>
      </c>
      <c r="I2295" s="114" t="s">
        <v>19</v>
      </c>
      <c r="J2295" s="114" t="s">
        <v>6128</v>
      </c>
      <c r="K2295" s="114"/>
      <c r="L2295" s="114" t="s">
        <v>20</v>
      </c>
      <c r="M2295" s="136">
        <v>-23342.44</v>
      </c>
      <c r="N2295" s="114" t="s">
        <v>18</v>
      </c>
      <c r="O2295" s="136">
        <v>-5135.34</v>
      </c>
      <c r="P2295" s="136">
        <v>-5135.34</v>
      </c>
      <c r="Q2295" s="136">
        <v>1297.28</v>
      </c>
      <c r="R2295" s="112"/>
      <c r="S2295" s="112"/>
      <c r="T2295" s="112"/>
      <c r="U2295" s="112"/>
    </row>
    <row r="2296" spans="1:21">
      <c r="A2296" s="116">
        <v>42485</v>
      </c>
      <c r="B2296" s="114" t="s">
        <v>6127</v>
      </c>
      <c r="C2296" s="116">
        <v>42485</v>
      </c>
      <c r="D2296" s="114" t="s">
        <v>6127</v>
      </c>
      <c r="E2296" s="114" t="s">
        <v>39</v>
      </c>
      <c r="F2296" s="114"/>
      <c r="G2296" s="114"/>
      <c r="H2296" s="114" t="s">
        <v>40</v>
      </c>
      <c r="I2296" s="114" t="s">
        <v>19</v>
      </c>
      <c r="J2296" s="114" t="s">
        <v>6128</v>
      </c>
      <c r="K2296" s="114" t="s">
        <v>21</v>
      </c>
      <c r="L2296" s="114"/>
      <c r="M2296" s="136">
        <v>23342.44</v>
      </c>
      <c r="N2296" s="114" t="s">
        <v>18</v>
      </c>
      <c r="O2296" s="136">
        <v>5135.34</v>
      </c>
      <c r="P2296" s="136">
        <v>5135.34</v>
      </c>
      <c r="Q2296" s="136">
        <v>-1297.28</v>
      </c>
      <c r="R2296" s="112"/>
      <c r="S2296" s="113"/>
      <c r="T2296" s="113"/>
      <c r="U2296" s="112"/>
    </row>
    <row r="2297" spans="1:21">
      <c r="A2297" s="116">
        <v>42485</v>
      </c>
      <c r="B2297" s="114" t="s">
        <v>6129</v>
      </c>
      <c r="C2297" s="116">
        <v>42485</v>
      </c>
      <c r="D2297" s="114" t="s">
        <v>6129</v>
      </c>
      <c r="E2297" s="114" t="s">
        <v>39</v>
      </c>
      <c r="F2297" s="114"/>
      <c r="G2297" s="114"/>
      <c r="H2297" s="114" t="s">
        <v>40</v>
      </c>
      <c r="I2297" s="114" t="s">
        <v>19</v>
      </c>
      <c r="J2297" s="114" t="s">
        <v>6128</v>
      </c>
      <c r="K2297" s="114"/>
      <c r="L2297" s="114" t="s">
        <v>20</v>
      </c>
      <c r="M2297" s="114">
        <v>-7</v>
      </c>
      <c r="N2297" s="114" t="s">
        <v>18</v>
      </c>
      <c r="O2297" s="114">
        <v>-1.54</v>
      </c>
      <c r="P2297" s="114">
        <v>-1.54</v>
      </c>
      <c r="Q2297" s="114">
        <v>0.39</v>
      </c>
      <c r="R2297" s="112"/>
      <c r="S2297" s="112"/>
      <c r="T2297" s="112"/>
      <c r="U2297" s="112"/>
    </row>
    <row r="2298" spans="1:21" hidden="1">
      <c r="A2298" s="116">
        <v>42485</v>
      </c>
      <c r="B2298" s="114" t="s">
        <v>6130</v>
      </c>
      <c r="C2298" s="116">
        <v>42490</v>
      </c>
      <c r="D2298" s="114" t="s">
        <v>5757</v>
      </c>
      <c r="E2298" s="114" t="s">
        <v>39</v>
      </c>
      <c r="F2298" s="114"/>
      <c r="G2298" s="114"/>
      <c r="H2298" s="114" t="s">
        <v>40</v>
      </c>
      <c r="I2298" s="114" t="s">
        <v>26</v>
      </c>
      <c r="J2298" s="114" t="s">
        <v>5758</v>
      </c>
      <c r="K2298" s="114" t="s">
        <v>21</v>
      </c>
      <c r="L2298" s="114"/>
      <c r="M2298" s="136">
        <v>23342.44</v>
      </c>
      <c r="N2298" s="114" t="s">
        <v>18</v>
      </c>
      <c r="O2298" s="136">
        <v>5135.34</v>
      </c>
      <c r="P2298" s="136">
        <v>4901.91</v>
      </c>
      <c r="Q2298" s="136">
        <v>-1063.8499999999999</v>
      </c>
      <c r="R2298" s="112"/>
      <c r="S2298" s="112"/>
      <c r="T2298" s="112"/>
      <c r="U2298" s="112"/>
    </row>
    <row r="2299" spans="1:21">
      <c r="A2299" s="116">
        <v>42464</v>
      </c>
      <c r="B2299" s="114" t="s">
        <v>6121</v>
      </c>
      <c r="C2299" s="116">
        <v>42464</v>
      </c>
      <c r="D2299" s="114" t="s">
        <v>6121</v>
      </c>
      <c r="E2299" s="114" t="s">
        <v>39</v>
      </c>
      <c r="F2299" s="114"/>
      <c r="G2299" s="114"/>
      <c r="H2299" s="114" t="s">
        <v>40</v>
      </c>
      <c r="I2299" s="114" t="s">
        <v>19</v>
      </c>
      <c r="J2299" s="114" t="s">
        <v>6122</v>
      </c>
      <c r="K2299" s="114"/>
      <c r="L2299" s="114" t="s">
        <v>20</v>
      </c>
      <c r="M2299" s="114">
        <v>-21.01</v>
      </c>
      <c r="N2299" s="114" t="s">
        <v>18</v>
      </c>
      <c r="O2299" s="114">
        <v>-7.07</v>
      </c>
      <c r="P2299" s="114">
        <v>-7.07</v>
      </c>
      <c r="Q2299" s="114">
        <v>3.61</v>
      </c>
      <c r="R2299" s="112"/>
      <c r="S2299" s="112"/>
      <c r="T2299" s="112"/>
      <c r="U2299" s="112"/>
    </row>
    <row r="2300" spans="1:21">
      <c r="A2300" s="116">
        <v>42464</v>
      </c>
      <c r="B2300" s="114" t="s">
        <v>6121</v>
      </c>
      <c r="C2300" s="116">
        <v>42464</v>
      </c>
      <c r="D2300" s="114" t="s">
        <v>6121</v>
      </c>
      <c r="E2300" s="114" t="s">
        <v>39</v>
      </c>
      <c r="F2300" s="114"/>
      <c r="G2300" s="114"/>
      <c r="H2300" s="114" t="s">
        <v>40</v>
      </c>
      <c r="I2300" s="114" t="s">
        <v>19</v>
      </c>
      <c r="J2300" s="114" t="s">
        <v>6122</v>
      </c>
      <c r="K2300" s="114"/>
      <c r="L2300" s="114" t="s">
        <v>20</v>
      </c>
      <c r="M2300" s="136">
        <v>-23320.03</v>
      </c>
      <c r="N2300" s="114" t="s">
        <v>18</v>
      </c>
      <c r="O2300" s="136">
        <v>-5130.41</v>
      </c>
      <c r="P2300" s="136">
        <v>-5127.96</v>
      </c>
      <c r="Q2300" s="136">
        <v>1282.4000000000001</v>
      </c>
      <c r="R2300" s="112"/>
      <c r="S2300" s="113"/>
      <c r="T2300" s="113"/>
      <c r="U2300" s="112"/>
    </row>
    <row r="2301" spans="1:21" hidden="1">
      <c r="A2301" s="116">
        <v>42464</v>
      </c>
      <c r="B2301" s="114" t="s">
        <v>6131</v>
      </c>
      <c r="C2301" s="116">
        <v>42490</v>
      </c>
      <c r="D2301" s="114" t="s">
        <v>5765</v>
      </c>
      <c r="E2301" s="114" t="s">
        <v>39</v>
      </c>
      <c r="F2301" s="114"/>
      <c r="G2301" s="114"/>
      <c r="H2301" s="114" t="s">
        <v>40</v>
      </c>
      <c r="I2301" s="114" t="s">
        <v>26</v>
      </c>
      <c r="J2301" s="114" t="s">
        <v>5766</v>
      </c>
      <c r="K2301" s="114" t="s">
        <v>21</v>
      </c>
      <c r="L2301" s="114"/>
      <c r="M2301" s="136">
        <v>23341.040000000001</v>
      </c>
      <c r="N2301" s="114" t="s">
        <v>18</v>
      </c>
      <c r="O2301" s="136">
        <v>5135.03</v>
      </c>
      <c r="P2301" s="136">
        <v>4901.62</v>
      </c>
      <c r="Q2301" s="136">
        <v>-1052.5999999999999</v>
      </c>
      <c r="R2301" s="112"/>
      <c r="S2301" s="113"/>
      <c r="T2301" s="113"/>
      <c r="U2301" s="112"/>
    </row>
    <row r="2302" spans="1:21">
      <c r="A2302" s="116">
        <v>42489</v>
      </c>
      <c r="B2302" s="114" t="s">
        <v>5326</v>
      </c>
      <c r="C2302" s="116">
        <v>42489</v>
      </c>
      <c r="D2302" s="114" t="s">
        <v>5326</v>
      </c>
      <c r="E2302" s="114" t="s">
        <v>39</v>
      </c>
      <c r="F2302" s="114"/>
      <c r="G2302" s="114"/>
      <c r="H2302" s="114" t="s">
        <v>40</v>
      </c>
      <c r="I2302" s="114" t="s">
        <v>19</v>
      </c>
      <c r="J2302" s="114" t="s">
        <v>5327</v>
      </c>
      <c r="K2302" s="114" t="s">
        <v>21</v>
      </c>
      <c r="L2302" s="114"/>
      <c r="M2302" s="114">
        <v>30.68</v>
      </c>
      <c r="N2302" s="114" t="s">
        <v>18</v>
      </c>
      <c r="O2302" s="114">
        <v>4.7300000000000004</v>
      </c>
      <c r="P2302" s="114">
        <v>4.7300000000000004</v>
      </c>
      <c r="Q2302" s="114">
        <v>0</v>
      </c>
      <c r="R2302" s="112"/>
      <c r="S2302" s="113"/>
      <c r="T2302" s="113"/>
      <c r="U2302" s="112"/>
    </row>
    <row r="2303" spans="1:21" hidden="1">
      <c r="A2303" s="116">
        <v>42489</v>
      </c>
      <c r="B2303" s="114" t="s">
        <v>5313</v>
      </c>
      <c r="C2303" s="116">
        <v>42489</v>
      </c>
      <c r="D2303" s="114" t="s">
        <v>5313</v>
      </c>
      <c r="E2303" s="114" t="s">
        <v>39</v>
      </c>
      <c r="F2303" s="114" t="s">
        <v>3986</v>
      </c>
      <c r="G2303" s="114" t="s">
        <v>5314</v>
      </c>
      <c r="H2303" s="114" t="s">
        <v>40</v>
      </c>
      <c r="I2303" s="114" t="s">
        <v>81</v>
      </c>
      <c r="J2303" s="114" t="s">
        <v>5315</v>
      </c>
      <c r="K2303" s="114"/>
      <c r="L2303" s="114" t="s">
        <v>20</v>
      </c>
      <c r="M2303" s="114">
        <v>-30.68</v>
      </c>
      <c r="N2303" s="114" t="s">
        <v>18</v>
      </c>
      <c r="O2303" s="114">
        <v>-6.75</v>
      </c>
      <c r="P2303" s="114">
        <v>-6.75</v>
      </c>
      <c r="Q2303" s="114">
        <v>2.02</v>
      </c>
      <c r="R2303" s="112"/>
      <c r="S2303" s="113"/>
      <c r="T2303" s="113"/>
      <c r="U2303" s="112"/>
    </row>
    <row r="2304" spans="1:21">
      <c r="A2304" s="116">
        <v>42485</v>
      </c>
      <c r="B2304" s="114" t="s">
        <v>6129</v>
      </c>
      <c r="C2304" s="116">
        <v>42485</v>
      </c>
      <c r="D2304" s="114" t="s">
        <v>6129</v>
      </c>
      <c r="E2304" s="114" t="s">
        <v>39</v>
      </c>
      <c r="F2304" s="114"/>
      <c r="G2304" s="114"/>
      <c r="H2304" s="114" t="s">
        <v>40</v>
      </c>
      <c r="I2304" s="114" t="s">
        <v>19</v>
      </c>
      <c r="J2304" s="114" t="s">
        <v>6128</v>
      </c>
      <c r="K2304" s="114" t="s">
        <v>21</v>
      </c>
      <c r="L2304" s="114"/>
      <c r="M2304" s="114">
        <v>7</v>
      </c>
      <c r="N2304" s="114" t="s">
        <v>18</v>
      </c>
      <c r="O2304" s="114">
        <v>1.54</v>
      </c>
      <c r="P2304" s="114">
        <v>1.54</v>
      </c>
      <c r="Q2304" s="114">
        <v>-0.32</v>
      </c>
      <c r="R2304" s="112"/>
      <c r="S2304" s="113"/>
      <c r="T2304" s="113"/>
      <c r="U2304" s="112"/>
    </row>
    <row r="2305" spans="1:21">
      <c r="A2305" s="116">
        <v>42486</v>
      </c>
      <c r="B2305" s="114" t="s">
        <v>6126</v>
      </c>
      <c r="C2305" s="116">
        <v>42486</v>
      </c>
      <c r="D2305" s="114" t="s">
        <v>6126</v>
      </c>
      <c r="E2305" s="114" t="s">
        <v>39</v>
      </c>
      <c r="F2305" s="114"/>
      <c r="G2305" s="114"/>
      <c r="H2305" s="114" t="s">
        <v>40</v>
      </c>
      <c r="I2305" s="114" t="s">
        <v>19</v>
      </c>
      <c r="J2305" s="114" t="s">
        <v>6125</v>
      </c>
      <c r="K2305" s="114" t="s">
        <v>21</v>
      </c>
      <c r="L2305" s="114"/>
      <c r="M2305" s="114">
        <v>21</v>
      </c>
      <c r="N2305" s="114" t="s">
        <v>18</v>
      </c>
      <c r="O2305" s="114">
        <v>4.62</v>
      </c>
      <c r="P2305" s="114">
        <v>4.62</v>
      </c>
      <c r="Q2305" s="114">
        <v>-1.41</v>
      </c>
      <c r="R2305" s="112"/>
      <c r="S2305" s="113"/>
      <c r="T2305" s="113"/>
      <c r="U2305" s="112"/>
    </row>
    <row r="2306" spans="1:21">
      <c r="A2306" s="116">
        <v>42486</v>
      </c>
      <c r="B2306" s="114" t="s">
        <v>6105</v>
      </c>
      <c r="C2306" s="116">
        <v>42486</v>
      </c>
      <c r="D2306" s="114" t="s">
        <v>6105</v>
      </c>
      <c r="E2306" s="114" t="s">
        <v>39</v>
      </c>
      <c r="F2306" s="114"/>
      <c r="G2306" s="114"/>
      <c r="H2306" s="114" t="s">
        <v>40</v>
      </c>
      <c r="I2306" s="114" t="s">
        <v>19</v>
      </c>
      <c r="J2306" s="114" t="s">
        <v>6106</v>
      </c>
      <c r="K2306" s="114" t="s">
        <v>21</v>
      </c>
      <c r="L2306" s="114"/>
      <c r="M2306" s="114">
        <v>20.98</v>
      </c>
      <c r="N2306" s="114" t="s">
        <v>18</v>
      </c>
      <c r="O2306" s="114">
        <v>4.62</v>
      </c>
      <c r="P2306" s="114">
        <v>4.62</v>
      </c>
      <c r="Q2306" s="114">
        <v>-1.41</v>
      </c>
      <c r="R2306" s="112"/>
      <c r="S2306" s="113"/>
      <c r="T2306" s="113"/>
      <c r="U2306" s="112"/>
    </row>
    <row r="2307" spans="1:21">
      <c r="A2307" s="116">
        <v>42482</v>
      </c>
      <c r="B2307" s="114" t="s">
        <v>6107</v>
      </c>
      <c r="C2307" s="116">
        <v>42482</v>
      </c>
      <c r="D2307" s="114" t="s">
        <v>6107</v>
      </c>
      <c r="E2307" s="114" t="s">
        <v>39</v>
      </c>
      <c r="F2307" s="114"/>
      <c r="G2307" s="114"/>
      <c r="H2307" s="114" t="s">
        <v>40</v>
      </c>
      <c r="I2307" s="114" t="s">
        <v>19</v>
      </c>
      <c r="J2307" s="114" t="s">
        <v>6108</v>
      </c>
      <c r="K2307" s="114" t="s">
        <v>21</v>
      </c>
      <c r="L2307" s="114"/>
      <c r="M2307" s="114">
        <v>21.01</v>
      </c>
      <c r="N2307" s="114" t="s">
        <v>18</v>
      </c>
      <c r="O2307" s="114">
        <v>7.07</v>
      </c>
      <c r="P2307" s="114">
        <v>7.07</v>
      </c>
      <c r="Q2307" s="114">
        <v>-3.87</v>
      </c>
      <c r="R2307" s="112"/>
      <c r="S2307" s="112"/>
      <c r="T2307" s="112"/>
      <c r="U2307" s="112"/>
    </row>
    <row r="2308" spans="1:21" hidden="1">
      <c r="A2308" s="116">
        <v>42489</v>
      </c>
      <c r="B2308" s="114" t="s">
        <v>5616</v>
      </c>
      <c r="C2308" s="116">
        <v>42489</v>
      </c>
      <c r="D2308" s="114" t="s">
        <v>5616</v>
      </c>
      <c r="E2308" s="114" t="s">
        <v>39</v>
      </c>
      <c r="F2308" s="114" t="s">
        <v>4126</v>
      </c>
      <c r="G2308" s="114" t="s">
        <v>5617</v>
      </c>
      <c r="H2308" s="114" t="s">
        <v>40</v>
      </c>
      <c r="I2308" s="114" t="s">
        <v>81</v>
      </c>
      <c r="J2308" s="114" t="s">
        <v>5618</v>
      </c>
      <c r="K2308" s="114"/>
      <c r="L2308" s="114" t="s">
        <v>20</v>
      </c>
      <c r="M2308" s="114">
        <v>-21.01</v>
      </c>
      <c r="N2308" s="114" t="s">
        <v>18</v>
      </c>
      <c r="O2308" s="114">
        <v>-4.62</v>
      </c>
      <c r="P2308" s="114">
        <v>-4.62</v>
      </c>
      <c r="Q2308" s="114">
        <v>1.29</v>
      </c>
      <c r="R2308" s="112"/>
      <c r="S2308" s="112"/>
      <c r="T2308" s="112"/>
      <c r="U2308" s="112"/>
    </row>
    <row r="2309" spans="1:21" hidden="1">
      <c r="A2309" s="116">
        <v>42489</v>
      </c>
      <c r="B2309" s="114" t="s">
        <v>5616</v>
      </c>
      <c r="C2309" s="116">
        <v>42489</v>
      </c>
      <c r="D2309" s="114" t="s">
        <v>5616</v>
      </c>
      <c r="E2309" s="114" t="s">
        <v>39</v>
      </c>
      <c r="F2309" s="114" t="s">
        <v>4126</v>
      </c>
      <c r="G2309" s="114" t="s">
        <v>5617</v>
      </c>
      <c r="H2309" s="114" t="s">
        <v>40</v>
      </c>
      <c r="I2309" s="114" t="s">
        <v>81</v>
      </c>
      <c r="J2309" s="114" t="s">
        <v>5618</v>
      </c>
      <c r="K2309" s="114"/>
      <c r="L2309" s="114" t="s">
        <v>20</v>
      </c>
      <c r="M2309" s="114">
        <v>-21.01</v>
      </c>
      <c r="N2309" s="114" t="s">
        <v>18</v>
      </c>
      <c r="O2309" s="114">
        <v>-4.62</v>
      </c>
      <c r="P2309" s="114">
        <v>-4.62</v>
      </c>
      <c r="Q2309" s="114">
        <v>1.42</v>
      </c>
      <c r="R2309" s="112"/>
      <c r="S2309" s="112"/>
      <c r="T2309" s="112"/>
      <c r="U2309" s="112"/>
    </row>
    <row r="2310" spans="1:21" hidden="1">
      <c r="A2310" s="116">
        <v>42489</v>
      </c>
      <c r="B2310" s="114" t="s">
        <v>5616</v>
      </c>
      <c r="C2310" s="116">
        <v>42489</v>
      </c>
      <c r="D2310" s="114" t="s">
        <v>5616</v>
      </c>
      <c r="E2310" s="114" t="s">
        <v>39</v>
      </c>
      <c r="F2310" s="114" t="s">
        <v>4126</v>
      </c>
      <c r="G2310" s="114" t="s">
        <v>5617</v>
      </c>
      <c r="H2310" s="114" t="s">
        <v>40</v>
      </c>
      <c r="I2310" s="114" t="s">
        <v>81</v>
      </c>
      <c r="J2310" s="114" t="s">
        <v>5618</v>
      </c>
      <c r="K2310" s="114"/>
      <c r="L2310" s="114" t="s">
        <v>20</v>
      </c>
      <c r="M2310" s="114">
        <v>-48.98</v>
      </c>
      <c r="N2310" s="114" t="s">
        <v>18</v>
      </c>
      <c r="O2310" s="114">
        <v>-10.78</v>
      </c>
      <c r="P2310" s="114">
        <v>-10.78</v>
      </c>
      <c r="Q2310" s="114">
        <v>3.14</v>
      </c>
      <c r="R2310" s="112"/>
      <c r="S2310" s="112"/>
      <c r="T2310" s="112"/>
      <c r="U2310" s="112"/>
    </row>
    <row r="2311" spans="1:21">
      <c r="A2311" s="116">
        <v>42464</v>
      </c>
      <c r="B2311" s="114" t="s">
        <v>6121</v>
      </c>
      <c r="C2311" s="116">
        <v>42464</v>
      </c>
      <c r="D2311" s="114" t="s">
        <v>6121</v>
      </c>
      <c r="E2311" s="114" t="s">
        <v>39</v>
      </c>
      <c r="F2311" s="114"/>
      <c r="G2311" s="114"/>
      <c r="H2311" s="114" t="s">
        <v>40</v>
      </c>
      <c r="I2311" s="114" t="s">
        <v>19</v>
      </c>
      <c r="J2311" s="114" t="s">
        <v>6122</v>
      </c>
      <c r="K2311" s="114" t="s">
        <v>21</v>
      </c>
      <c r="L2311" s="114"/>
      <c r="M2311" s="114">
        <v>21.01</v>
      </c>
      <c r="N2311" s="114" t="s">
        <v>18</v>
      </c>
      <c r="O2311" s="114">
        <v>7.07</v>
      </c>
      <c r="P2311" s="114">
        <v>7.07</v>
      </c>
      <c r="Q2311" s="114">
        <v>-3.74</v>
      </c>
      <c r="R2311" s="112"/>
      <c r="S2311" s="113"/>
      <c r="T2311" s="113"/>
      <c r="U2311" s="112"/>
    </row>
    <row r="2312" spans="1:21">
      <c r="A2312" s="116">
        <v>42489</v>
      </c>
      <c r="B2312" s="114" t="s">
        <v>5326</v>
      </c>
      <c r="C2312" s="116">
        <v>42489</v>
      </c>
      <c r="D2312" s="114" t="s">
        <v>5326</v>
      </c>
      <c r="E2312" s="114" t="s">
        <v>645</v>
      </c>
      <c r="F2312" s="114"/>
      <c r="G2312" s="114"/>
      <c r="H2312" s="114" t="s">
        <v>646</v>
      </c>
      <c r="I2312" s="114" t="s">
        <v>19</v>
      </c>
      <c r="J2312" s="114" t="s">
        <v>5327</v>
      </c>
      <c r="K2312" s="114"/>
      <c r="L2312" s="114" t="s">
        <v>20</v>
      </c>
      <c r="M2312" s="114">
        <v>-3.1</v>
      </c>
      <c r="N2312" s="114" t="s">
        <v>18</v>
      </c>
      <c r="O2312" s="114">
        <v>-0.53</v>
      </c>
      <c r="P2312" s="114">
        <v>-0.53</v>
      </c>
      <c r="Q2312" s="114">
        <v>0</v>
      </c>
      <c r="R2312" s="112"/>
      <c r="S2312" s="113"/>
      <c r="T2312" s="113"/>
      <c r="U2312" s="112"/>
    </row>
    <row r="2313" spans="1:21">
      <c r="A2313" s="116">
        <v>42489</v>
      </c>
      <c r="B2313" s="114" t="s">
        <v>5326</v>
      </c>
      <c r="C2313" s="116">
        <v>42489</v>
      </c>
      <c r="D2313" s="114" t="s">
        <v>5326</v>
      </c>
      <c r="E2313" s="114" t="s">
        <v>645</v>
      </c>
      <c r="F2313" s="114"/>
      <c r="G2313" s="114"/>
      <c r="H2313" s="114" t="s">
        <v>646</v>
      </c>
      <c r="I2313" s="114" t="s">
        <v>19</v>
      </c>
      <c r="J2313" s="114" t="s">
        <v>5327</v>
      </c>
      <c r="K2313" s="114" t="s">
        <v>21</v>
      </c>
      <c r="L2313" s="114"/>
      <c r="M2313" s="114">
        <v>3.1</v>
      </c>
      <c r="N2313" s="114" t="s">
        <v>18</v>
      </c>
      <c r="O2313" s="114">
        <v>0.53</v>
      </c>
      <c r="P2313" s="114">
        <v>0.53</v>
      </c>
      <c r="Q2313" s="114">
        <v>0</v>
      </c>
      <c r="R2313" s="112"/>
      <c r="S2313" s="113"/>
      <c r="T2313" s="113"/>
      <c r="U2313" s="112"/>
    </row>
    <row r="2314" spans="1:21" hidden="1">
      <c r="A2314" s="116">
        <v>42489</v>
      </c>
      <c r="B2314" s="114" t="s">
        <v>5313</v>
      </c>
      <c r="C2314" s="116">
        <v>42489</v>
      </c>
      <c r="D2314" s="114" t="s">
        <v>5313</v>
      </c>
      <c r="E2314" s="114" t="s">
        <v>645</v>
      </c>
      <c r="F2314" s="114" t="s">
        <v>3986</v>
      </c>
      <c r="G2314" s="114" t="s">
        <v>5314</v>
      </c>
      <c r="H2314" s="114" t="s">
        <v>646</v>
      </c>
      <c r="I2314" s="114" t="s">
        <v>81</v>
      </c>
      <c r="J2314" s="114" t="s">
        <v>5315</v>
      </c>
      <c r="K2314" s="114"/>
      <c r="L2314" s="114" t="s">
        <v>20</v>
      </c>
      <c r="M2314" s="114">
        <v>-3.1</v>
      </c>
      <c r="N2314" s="114" t="s">
        <v>18</v>
      </c>
      <c r="O2314" s="114">
        <v>-0.81</v>
      </c>
      <c r="P2314" s="114">
        <v>-0.81</v>
      </c>
      <c r="Q2314" s="114">
        <v>0.28000000000000003</v>
      </c>
      <c r="R2314" s="112"/>
      <c r="S2314" s="112"/>
      <c r="T2314" s="112"/>
      <c r="U2314" s="112"/>
    </row>
    <row r="2315" spans="1:21" hidden="1">
      <c r="A2315" s="116">
        <v>42479</v>
      </c>
      <c r="B2315" s="114" t="s">
        <v>6132</v>
      </c>
      <c r="C2315" s="116">
        <v>42490</v>
      </c>
      <c r="D2315" s="114" t="s">
        <v>6133</v>
      </c>
      <c r="E2315" s="114" t="s">
        <v>4142</v>
      </c>
      <c r="F2315" s="114"/>
      <c r="G2315" s="114"/>
      <c r="H2315" s="114" t="s">
        <v>4373</v>
      </c>
      <c r="I2315" s="114" t="s">
        <v>17</v>
      </c>
      <c r="J2315" s="114" t="s">
        <v>6134</v>
      </c>
      <c r="K2315" s="114"/>
      <c r="L2315" s="114" t="s">
        <v>20</v>
      </c>
      <c r="M2315" s="136">
        <v>-3590.82</v>
      </c>
      <c r="N2315" s="114" t="s">
        <v>18</v>
      </c>
      <c r="O2315" s="114">
        <v>0</v>
      </c>
      <c r="P2315" s="114">
        <v>0</v>
      </c>
      <c r="Q2315" s="114">
        <v>-731.04</v>
      </c>
      <c r="R2315" s="112"/>
      <c r="S2315" s="113"/>
      <c r="T2315" s="113"/>
      <c r="U2315" s="112"/>
    </row>
    <row r="2316" spans="1:21" hidden="1">
      <c r="A2316" s="116">
        <v>42478</v>
      </c>
      <c r="B2316" s="114" t="s">
        <v>5467</v>
      </c>
      <c r="C2316" s="116">
        <v>42490</v>
      </c>
      <c r="D2316" s="114" t="s">
        <v>5468</v>
      </c>
      <c r="E2316" s="114" t="s">
        <v>4142</v>
      </c>
      <c r="F2316" s="114"/>
      <c r="G2316" s="114"/>
      <c r="H2316" s="114" t="s">
        <v>4373</v>
      </c>
      <c r="I2316" s="114" t="s">
        <v>17</v>
      </c>
      <c r="J2316" s="114" t="s">
        <v>5469</v>
      </c>
      <c r="K2316" s="114"/>
      <c r="L2316" s="114" t="s">
        <v>20</v>
      </c>
      <c r="M2316" s="136">
        <v>-3572.75</v>
      </c>
      <c r="N2316" s="114" t="s">
        <v>18</v>
      </c>
      <c r="O2316" s="114">
        <v>0</v>
      </c>
      <c r="P2316" s="114">
        <v>0</v>
      </c>
      <c r="Q2316" s="114">
        <v>-727.36</v>
      </c>
      <c r="R2316" s="112"/>
      <c r="S2316" s="113"/>
      <c r="T2316" s="113"/>
      <c r="U2316" s="112"/>
    </row>
    <row r="2317" spans="1:21">
      <c r="A2317" s="116">
        <v>42475</v>
      </c>
      <c r="B2317" s="114" t="s">
        <v>6092</v>
      </c>
      <c r="C2317" s="116">
        <v>42475</v>
      </c>
      <c r="D2317" s="114" t="s">
        <v>6092</v>
      </c>
      <c r="E2317" s="114" t="s">
        <v>4142</v>
      </c>
      <c r="F2317" s="114"/>
      <c r="G2317" s="114"/>
      <c r="H2317" s="114" t="s">
        <v>4373</v>
      </c>
      <c r="I2317" s="114" t="s">
        <v>19</v>
      </c>
      <c r="J2317" s="114" t="s">
        <v>6093</v>
      </c>
      <c r="K2317" s="114" t="s">
        <v>21</v>
      </c>
      <c r="L2317" s="114"/>
      <c r="M2317" s="136">
        <v>7163.57</v>
      </c>
      <c r="N2317" s="114" t="s">
        <v>18</v>
      </c>
      <c r="O2317" s="114">
        <v>0</v>
      </c>
      <c r="P2317" s="114">
        <v>0</v>
      </c>
      <c r="Q2317" s="136">
        <v>1458.4</v>
      </c>
      <c r="R2317" s="112"/>
      <c r="S2317" s="112"/>
      <c r="T2317" s="112"/>
      <c r="U2317" s="112"/>
    </row>
    <row r="2318" spans="1:21">
      <c r="A2318" s="116">
        <v>42475</v>
      </c>
      <c r="B2318" s="114" t="s">
        <v>6098</v>
      </c>
      <c r="C2318" s="116">
        <v>42475</v>
      </c>
      <c r="D2318" s="114" t="s">
        <v>6098</v>
      </c>
      <c r="E2318" s="114" t="s">
        <v>4142</v>
      </c>
      <c r="F2318" s="114"/>
      <c r="G2318" s="114"/>
      <c r="H2318" s="114" t="s">
        <v>4373</v>
      </c>
      <c r="I2318" s="114" t="s">
        <v>19</v>
      </c>
      <c r="J2318" s="114" t="s">
        <v>6099</v>
      </c>
      <c r="K2318" s="114"/>
      <c r="L2318" s="114" t="s">
        <v>20</v>
      </c>
      <c r="M2318" s="114">
        <v>-1.79</v>
      </c>
      <c r="N2318" s="114" t="s">
        <v>18</v>
      </c>
      <c r="O2318" s="114">
        <v>0</v>
      </c>
      <c r="P2318" s="114">
        <v>0</v>
      </c>
      <c r="Q2318" s="114">
        <v>-0.36</v>
      </c>
      <c r="R2318" s="112"/>
      <c r="S2318" s="113"/>
      <c r="T2318" s="113"/>
      <c r="U2318" s="112"/>
    </row>
    <row r="2319" spans="1:21">
      <c r="A2319" s="116">
        <v>42475</v>
      </c>
      <c r="B2319" s="114" t="s">
        <v>6098</v>
      </c>
      <c r="C2319" s="116">
        <v>42475</v>
      </c>
      <c r="D2319" s="114" t="s">
        <v>6098</v>
      </c>
      <c r="E2319" s="114" t="s">
        <v>4142</v>
      </c>
      <c r="F2319" s="114"/>
      <c r="G2319" s="114"/>
      <c r="H2319" s="114" t="s">
        <v>4373</v>
      </c>
      <c r="I2319" s="114" t="s">
        <v>19</v>
      </c>
      <c r="J2319" s="114" t="s">
        <v>6099</v>
      </c>
      <c r="K2319" s="114" t="s">
        <v>21</v>
      </c>
      <c r="L2319" s="114"/>
      <c r="M2319" s="136">
        <v>1193.92</v>
      </c>
      <c r="N2319" s="114" t="s">
        <v>18</v>
      </c>
      <c r="O2319" s="114">
        <v>0</v>
      </c>
      <c r="P2319" s="114">
        <v>0</v>
      </c>
      <c r="Q2319" s="114">
        <v>243.03</v>
      </c>
      <c r="R2319" s="112"/>
      <c r="S2319" s="113"/>
      <c r="T2319" s="113"/>
      <c r="U2319" s="112"/>
    </row>
    <row r="2320" spans="1:21">
      <c r="A2320" s="116">
        <v>42475</v>
      </c>
      <c r="B2320" s="114" t="s">
        <v>6098</v>
      </c>
      <c r="C2320" s="116">
        <v>42475</v>
      </c>
      <c r="D2320" s="114" t="s">
        <v>6098</v>
      </c>
      <c r="E2320" s="114" t="s">
        <v>4142</v>
      </c>
      <c r="F2320" s="114"/>
      <c r="G2320" s="114"/>
      <c r="H2320" s="114" t="s">
        <v>4373</v>
      </c>
      <c r="I2320" s="114" t="s">
        <v>19</v>
      </c>
      <c r="J2320" s="114" t="s">
        <v>6099</v>
      </c>
      <c r="K2320" s="114"/>
      <c r="L2320" s="114" t="s">
        <v>20</v>
      </c>
      <c r="M2320" s="114">
        <v>-8.9700000000000006</v>
      </c>
      <c r="N2320" s="114" t="s">
        <v>18</v>
      </c>
      <c r="O2320" s="114">
        <v>0</v>
      </c>
      <c r="P2320" s="114">
        <v>0</v>
      </c>
      <c r="Q2320" s="114">
        <v>-1.83</v>
      </c>
      <c r="R2320" s="112"/>
      <c r="S2320" s="113"/>
      <c r="T2320" s="113"/>
      <c r="U2320" s="112"/>
    </row>
    <row r="2321" spans="1:21">
      <c r="A2321" s="116">
        <v>42475</v>
      </c>
      <c r="B2321" s="114" t="s">
        <v>6092</v>
      </c>
      <c r="C2321" s="116">
        <v>42475</v>
      </c>
      <c r="D2321" s="114" t="s">
        <v>6092</v>
      </c>
      <c r="E2321" s="114" t="s">
        <v>4142</v>
      </c>
      <c r="F2321" s="114"/>
      <c r="G2321" s="114"/>
      <c r="H2321" s="114" t="s">
        <v>4373</v>
      </c>
      <c r="I2321" s="114" t="s">
        <v>19</v>
      </c>
      <c r="J2321" s="114" t="s">
        <v>6093</v>
      </c>
      <c r="K2321" s="114"/>
      <c r="L2321" s="114" t="s">
        <v>20</v>
      </c>
      <c r="M2321" s="136">
        <v>-7163.57</v>
      </c>
      <c r="N2321" s="114" t="s">
        <v>18</v>
      </c>
      <c r="O2321" s="114">
        <v>0</v>
      </c>
      <c r="P2321" s="114">
        <v>0</v>
      </c>
      <c r="Q2321" s="136">
        <v>-1458.4</v>
      </c>
      <c r="R2321" s="112"/>
      <c r="S2321" s="113"/>
      <c r="T2321" s="113"/>
      <c r="U2321" s="112"/>
    </row>
    <row r="2322" spans="1:21">
      <c r="A2322" s="116">
        <v>42475</v>
      </c>
      <c r="B2322" s="114" t="s">
        <v>6098</v>
      </c>
      <c r="C2322" s="116">
        <v>42475</v>
      </c>
      <c r="D2322" s="114" t="s">
        <v>6098</v>
      </c>
      <c r="E2322" s="114" t="s">
        <v>4142</v>
      </c>
      <c r="F2322" s="114"/>
      <c r="G2322" s="114"/>
      <c r="H2322" s="114" t="s">
        <v>4373</v>
      </c>
      <c r="I2322" s="114" t="s">
        <v>19</v>
      </c>
      <c r="J2322" s="114" t="s">
        <v>6099</v>
      </c>
      <c r="K2322" s="114" t="s">
        <v>21</v>
      </c>
      <c r="L2322" s="114"/>
      <c r="M2322" s="136">
        <v>5969.65</v>
      </c>
      <c r="N2322" s="114" t="s">
        <v>18</v>
      </c>
      <c r="O2322" s="114">
        <v>0</v>
      </c>
      <c r="P2322" s="114">
        <v>0</v>
      </c>
      <c r="Q2322" s="136">
        <v>1215.3699999999999</v>
      </c>
      <c r="R2322" s="112"/>
      <c r="S2322" s="113"/>
      <c r="T2322" s="113"/>
      <c r="U2322" s="112"/>
    </row>
    <row r="2323" spans="1:21">
      <c r="A2323" s="116">
        <v>42475</v>
      </c>
      <c r="B2323" s="114" t="s">
        <v>6094</v>
      </c>
      <c r="C2323" s="116">
        <v>42475</v>
      </c>
      <c r="D2323" s="114" t="s">
        <v>6094</v>
      </c>
      <c r="E2323" s="114" t="s">
        <v>4142</v>
      </c>
      <c r="F2323" s="114"/>
      <c r="G2323" s="114"/>
      <c r="H2323" s="114" t="s">
        <v>4373</v>
      </c>
      <c r="I2323" s="114" t="s">
        <v>19</v>
      </c>
      <c r="J2323" s="114" t="s">
        <v>6095</v>
      </c>
      <c r="K2323" s="114"/>
      <c r="L2323" s="114" t="s">
        <v>20</v>
      </c>
      <c r="M2323" s="136">
        <v>-1200.1500000000001</v>
      </c>
      <c r="N2323" s="114" t="s">
        <v>18</v>
      </c>
      <c r="O2323" s="114">
        <v>0</v>
      </c>
      <c r="P2323" s="114">
        <v>0</v>
      </c>
      <c r="Q2323" s="114">
        <v>-244.29</v>
      </c>
      <c r="R2323" s="112"/>
      <c r="S2323" s="112"/>
      <c r="T2323" s="112"/>
      <c r="U2323" s="112"/>
    </row>
    <row r="2324" spans="1:21">
      <c r="A2324" s="116">
        <v>42475</v>
      </c>
      <c r="B2324" s="114" t="s">
        <v>6094</v>
      </c>
      <c r="C2324" s="116">
        <v>42475</v>
      </c>
      <c r="D2324" s="114" t="s">
        <v>6094</v>
      </c>
      <c r="E2324" s="114" t="s">
        <v>4142</v>
      </c>
      <c r="F2324" s="114"/>
      <c r="G2324" s="114"/>
      <c r="H2324" s="114" t="s">
        <v>4373</v>
      </c>
      <c r="I2324" s="114" t="s">
        <v>19</v>
      </c>
      <c r="J2324" s="114" t="s">
        <v>6095</v>
      </c>
      <c r="K2324" s="114" t="s">
        <v>21</v>
      </c>
      <c r="L2324" s="114"/>
      <c r="M2324" s="136">
        <v>1200.1500000000001</v>
      </c>
      <c r="N2324" s="114" t="s">
        <v>18</v>
      </c>
      <c r="O2324" s="114">
        <v>0</v>
      </c>
      <c r="P2324" s="114">
        <v>0</v>
      </c>
      <c r="Q2324" s="114">
        <v>244.29</v>
      </c>
      <c r="R2324" s="112"/>
      <c r="S2324" s="112"/>
      <c r="T2324" s="112"/>
      <c r="U2324" s="112"/>
    </row>
    <row r="2325" spans="1:21">
      <c r="A2325" s="116">
        <v>42475</v>
      </c>
      <c r="B2325" s="114" t="s">
        <v>6098</v>
      </c>
      <c r="C2325" s="116">
        <v>42475</v>
      </c>
      <c r="D2325" s="114" t="s">
        <v>6098</v>
      </c>
      <c r="E2325" s="114" t="s">
        <v>4142</v>
      </c>
      <c r="F2325" s="114"/>
      <c r="G2325" s="114"/>
      <c r="H2325" s="114" t="s">
        <v>4373</v>
      </c>
      <c r="I2325" s="114" t="s">
        <v>19</v>
      </c>
      <c r="J2325" s="114" t="s">
        <v>6099</v>
      </c>
      <c r="K2325" s="114"/>
      <c r="L2325" s="114" t="s">
        <v>20</v>
      </c>
      <c r="M2325" s="136">
        <v>-1193.92</v>
      </c>
      <c r="N2325" s="114" t="s">
        <v>18</v>
      </c>
      <c r="O2325" s="114">
        <v>0</v>
      </c>
      <c r="P2325" s="114">
        <v>0</v>
      </c>
      <c r="Q2325" s="114">
        <v>-243.03</v>
      </c>
      <c r="R2325" s="112"/>
      <c r="S2325" s="112"/>
      <c r="T2325" s="112"/>
      <c r="U2325" s="112"/>
    </row>
    <row r="2326" spans="1:21" hidden="1">
      <c r="A2326" s="116">
        <v>42475</v>
      </c>
      <c r="B2326" s="114" t="s">
        <v>6135</v>
      </c>
      <c r="C2326" s="116">
        <v>42490</v>
      </c>
      <c r="D2326" s="114" t="s">
        <v>5290</v>
      </c>
      <c r="E2326" s="114" t="s">
        <v>4142</v>
      </c>
      <c r="F2326" s="114"/>
      <c r="G2326" s="114"/>
      <c r="H2326" s="114" t="s">
        <v>4373</v>
      </c>
      <c r="I2326" s="114" t="s">
        <v>26</v>
      </c>
      <c r="J2326" s="114" t="s">
        <v>5291</v>
      </c>
      <c r="K2326" s="114" t="s">
        <v>21</v>
      </c>
      <c r="L2326" s="114"/>
      <c r="M2326" s="136">
        <v>1200.1500000000001</v>
      </c>
      <c r="N2326" s="114" t="s">
        <v>18</v>
      </c>
      <c r="O2326" s="114">
        <v>0</v>
      </c>
      <c r="P2326" s="114">
        <v>236.27</v>
      </c>
      <c r="Q2326" s="114">
        <v>8.02</v>
      </c>
      <c r="R2326" s="112"/>
      <c r="S2326" s="112"/>
      <c r="T2326" s="112"/>
      <c r="U2326" s="112"/>
    </row>
    <row r="2327" spans="1:21">
      <c r="A2327" s="116">
        <v>42475</v>
      </c>
      <c r="B2327" s="114" t="s">
        <v>6101</v>
      </c>
      <c r="C2327" s="116">
        <v>42475</v>
      </c>
      <c r="D2327" s="114" t="s">
        <v>6101</v>
      </c>
      <c r="E2327" s="114" t="s">
        <v>4142</v>
      </c>
      <c r="F2327" s="114"/>
      <c r="G2327" s="114"/>
      <c r="H2327" s="114" t="s">
        <v>4373</v>
      </c>
      <c r="I2327" s="114" t="s">
        <v>19</v>
      </c>
      <c r="J2327" s="114" t="s">
        <v>6095</v>
      </c>
      <c r="K2327" s="114"/>
      <c r="L2327" s="114" t="s">
        <v>20</v>
      </c>
      <c r="M2327" s="114">
        <v>-4.4400000000000004</v>
      </c>
      <c r="N2327" s="114" t="s">
        <v>18</v>
      </c>
      <c r="O2327" s="114">
        <v>0</v>
      </c>
      <c r="P2327" s="114">
        <v>0</v>
      </c>
      <c r="Q2327" s="114">
        <v>-0.9</v>
      </c>
      <c r="R2327" s="112"/>
      <c r="S2327" s="113"/>
      <c r="T2327" s="113"/>
      <c r="U2327" s="112"/>
    </row>
    <row r="2328" spans="1:21">
      <c r="A2328" s="116">
        <v>42475</v>
      </c>
      <c r="B2328" s="114" t="s">
        <v>6098</v>
      </c>
      <c r="C2328" s="116">
        <v>42475</v>
      </c>
      <c r="D2328" s="114" t="s">
        <v>6098</v>
      </c>
      <c r="E2328" s="114" t="s">
        <v>4142</v>
      </c>
      <c r="F2328" s="114"/>
      <c r="G2328" s="114"/>
      <c r="H2328" s="114" t="s">
        <v>4373</v>
      </c>
      <c r="I2328" s="114" t="s">
        <v>19</v>
      </c>
      <c r="J2328" s="114" t="s">
        <v>6099</v>
      </c>
      <c r="K2328" s="114"/>
      <c r="L2328" s="114" t="s">
        <v>20</v>
      </c>
      <c r="M2328" s="136">
        <v>-5969.65</v>
      </c>
      <c r="N2328" s="114" t="s">
        <v>18</v>
      </c>
      <c r="O2328" s="114">
        <v>0</v>
      </c>
      <c r="P2328" s="114">
        <v>0</v>
      </c>
      <c r="Q2328" s="136">
        <v>-1215.3699999999999</v>
      </c>
      <c r="R2328" s="112"/>
      <c r="S2328" s="113"/>
      <c r="T2328" s="113"/>
      <c r="U2328" s="112"/>
    </row>
    <row r="2329" spans="1:21">
      <c r="A2329" s="116">
        <v>42475</v>
      </c>
      <c r="B2329" s="114" t="s">
        <v>6096</v>
      </c>
      <c r="C2329" s="116">
        <v>42475</v>
      </c>
      <c r="D2329" s="114" t="s">
        <v>6096</v>
      </c>
      <c r="E2329" s="114" t="s">
        <v>4142</v>
      </c>
      <c r="F2329" s="114"/>
      <c r="G2329" s="114"/>
      <c r="H2329" s="114" t="s">
        <v>4373</v>
      </c>
      <c r="I2329" s="114" t="s">
        <v>19</v>
      </c>
      <c r="J2329" s="114" t="s">
        <v>6097</v>
      </c>
      <c r="K2329" s="114"/>
      <c r="L2329" s="114" t="s">
        <v>20</v>
      </c>
      <c r="M2329" s="114">
        <v>-22.2</v>
      </c>
      <c r="N2329" s="114" t="s">
        <v>18</v>
      </c>
      <c r="O2329" s="114">
        <v>0</v>
      </c>
      <c r="P2329" s="114">
        <v>0</v>
      </c>
      <c r="Q2329" s="114">
        <v>-4.5199999999999996</v>
      </c>
      <c r="R2329" s="112"/>
      <c r="S2329" s="113"/>
      <c r="T2329" s="113"/>
      <c r="U2329" s="112"/>
    </row>
    <row r="2330" spans="1:21">
      <c r="A2330" s="116">
        <v>42475</v>
      </c>
      <c r="B2330" s="114" t="s">
        <v>6103</v>
      </c>
      <c r="C2330" s="116">
        <v>42475</v>
      </c>
      <c r="D2330" s="114" t="s">
        <v>6103</v>
      </c>
      <c r="E2330" s="114" t="s">
        <v>4142</v>
      </c>
      <c r="F2330" s="114"/>
      <c r="G2330" s="114"/>
      <c r="H2330" s="114" t="s">
        <v>4373</v>
      </c>
      <c r="I2330" s="114" t="s">
        <v>19</v>
      </c>
      <c r="J2330" s="114" t="s">
        <v>6097</v>
      </c>
      <c r="K2330" s="114"/>
      <c r="L2330" s="114" t="s">
        <v>20</v>
      </c>
      <c r="M2330" s="136">
        <v>-6000.82</v>
      </c>
      <c r="N2330" s="114" t="s">
        <v>18</v>
      </c>
      <c r="O2330" s="114">
        <v>0</v>
      </c>
      <c r="P2330" s="114">
        <v>0</v>
      </c>
      <c r="Q2330" s="136">
        <v>-1221.72</v>
      </c>
      <c r="R2330" s="112"/>
      <c r="S2330" s="113"/>
      <c r="T2330" s="113"/>
      <c r="U2330" s="112"/>
    </row>
    <row r="2331" spans="1:21">
      <c r="A2331" s="116">
        <v>42475</v>
      </c>
      <c r="B2331" s="114" t="s">
        <v>6103</v>
      </c>
      <c r="C2331" s="116">
        <v>42475</v>
      </c>
      <c r="D2331" s="114" t="s">
        <v>6103</v>
      </c>
      <c r="E2331" s="114" t="s">
        <v>4142</v>
      </c>
      <c r="F2331" s="114"/>
      <c r="G2331" s="114"/>
      <c r="H2331" s="114" t="s">
        <v>4373</v>
      </c>
      <c r="I2331" s="114" t="s">
        <v>19</v>
      </c>
      <c r="J2331" s="114" t="s">
        <v>6097</v>
      </c>
      <c r="K2331" s="114" t="s">
        <v>21</v>
      </c>
      <c r="L2331" s="114"/>
      <c r="M2331" s="136">
        <v>6000.82</v>
      </c>
      <c r="N2331" s="114" t="s">
        <v>18</v>
      </c>
      <c r="O2331" s="114">
        <v>0</v>
      </c>
      <c r="P2331" s="114">
        <v>0</v>
      </c>
      <c r="Q2331" s="136">
        <v>1221.72</v>
      </c>
      <c r="R2331" s="112"/>
      <c r="S2331" s="113"/>
      <c r="T2331" s="113"/>
      <c r="U2331" s="112"/>
    </row>
    <row r="2332" spans="1:21" hidden="1">
      <c r="A2332" s="116">
        <v>42474</v>
      </c>
      <c r="B2332" s="114" t="s">
        <v>6136</v>
      </c>
      <c r="C2332" s="116">
        <v>42490</v>
      </c>
      <c r="D2332" s="114" t="s">
        <v>5270</v>
      </c>
      <c r="E2332" s="114" t="s">
        <v>4142</v>
      </c>
      <c r="F2332" s="114"/>
      <c r="G2332" s="114"/>
      <c r="H2332" s="114" t="s">
        <v>4373</v>
      </c>
      <c r="I2332" s="114" t="s">
        <v>26</v>
      </c>
      <c r="J2332" s="114" t="s">
        <v>5271</v>
      </c>
      <c r="K2332" s="114" t="s">
        <v>21</v>
      </c>
      <c r="L2332" s="114"/>
      <c r="M2332" s="136">
        <v>6000.82</v>
      </c>
      <c r="N2332" s="114" t="s">
        <v>18</v>
      </c>
      <c r="O2332" s="114">
        <v>0</v>
      </c>
      <c r="P2332" s="136">
        <v>1181.6099999999999</v>
      </c>
      <c r="Q2332" s="114">
        <v>40.11</v>
      </c>
      <c r="R2332" s="112"/>
      <c r="S2332" s="113"/>
      <c r="T2332" s="113"/>
      <c r="U2332" s="112"/>
    </row>
    <row r="2333" spans="1:21" hidden="1">
      <c r="A2333" s="116">
        <v>42489</v>
      </c>
      <c r="B2333" s="114" t="s">
        <v>5313</v>
      </c>
      <c r="C2333" s="116">
        <v>42489</v>
      </c>
      <c r="D2333" s="114" t="s">
        <v>5313</v>
      </c>
      <c r="E2333" s="114" t="s">
        <v>4142</v>
      </c>
      <c r="F2333" s="114" t="s">
        <v>3986</v>
      </c>
      <c r="G2333" s="114" t="s">
        <v>5314</v>
      </c>
      <c r="H2333" s="114" t="s">
        <v>4373</v>
      </c>
      <c r="I2333" s="114" t="s">
        <v>81</v>
      </c>
      <c r="J2333" s="114" t="s">
        <v>5315</v>
      </c>
      <c r="K2333" s="114"/>
      <c r="L2333" s="114" t="s">
        <v>20</v>
      </c>
      <c r="M2333" s="114">
        <v>-4.4400000000000004</v>
      </c>
      <c r="N2333" s="114" t="s">
        <v>18</v>
      </c>
      <c r="O2333" s="114">
        <v>0</v>
      </c>
      <c r="P2333" s="114">
        <v>0</v>
      </c>
      <c r="Q2333" s="114">
        <v>-0.89</v>
      </c>
      <c r="R2333" s="112"/>
      <c r="S2333" s="112"/>
      <c r="T2333" s="112"/>
      <c r="U2333" s="112"/>
    </row>
    <row r="2334" spans="1:21" hidden="1">
      <c r="A2334" s="116">
        <v>42489</v>
      </c>
      <c r="B2334" s="114" t="s">
        <v>5313</v>
      </c>
      <c r="C2334" s="116">
        <v>42489</v>
      </c>
      <c r="D2334" s="114" t="s">
        <v>5313</v>
      </c>
      <c r="E2334" s="114" t="s">
        <v>4142</v>
      </c>
      <c r="F2334" s="114" t="s">
        <v>3986</v>
      </c>
      <c r="G2334" s="114" t="s">
        <v>5314</v>
      </c>
      <c r="H2334" s="114" t="s">
        <v>4373</v>
      </c>
      <c r="I2334" s="114" t="s">
        <v>81</v>
      </c>
      <c r="J2334" s="114" t="s">
        <v>5315</v>
      </c>
      <c r="K2334" s="114"/>
      <c r="L2334" s="114" t="s">
        <v>20</v>
      </c>
      <c r="M2334" s="114">
        <v>-22.2</v>
      </c>
      <c r="N2334" s="114" t="s">
        <v>18</v>
      </c>
      <c r="O2334" s="114">
        <v>0</v>
      </c>
      <c r="P2334" s="114">
        <v>0</v>
      </c>
      <c r="Q2334" s="114">
        <v>-4.53</v>
      </c>
      <c r="R2334" s="112"/>
      <c r="S2334" s="113"/>
      <c r="T2334" s="113"/>
      <c r="U2334" s="112"/>
    </row>
    <row r="2335" spans="1:21" hidden="1">
      <c r="A2335" s="116">
        <v>42489</v>
      </c>
      <c r="B2335" s="114" t="s">
        <v>5313</v>
      </c>
      <c r="C2335" s="116">
        <v>42489</v>
      </c>
      <c r="D2335" s="114" t="s">
        <v>5313</v>
      </c>
      <c r="E2335" s="114" t="s">
        <v>4142</v>
      </c>
      <c r="F2335" s="114" t="s">
        <v>3986</v>
      </c>
      <c r="G2335" s="114" t="s">
        <v>5314</v>
      </c>
      <c r="H2335" s="114" t="s">
        <v>4373</v>
      </c>
      <c r="I2335" s="114" t="s">
        <v>81</v>
      </c>
      <c r="J2335" s="114" t="s">
        <v>5315</v>
      </c>
      <c r="K2335" s="114"/>
      <c r="L2335" s="114" t="s">
        <v>20</v>
      </c>
      <c r="M2335" s="114">
        <v>-10.76</v>
      </c>
      <c r="N2335" s="114" t="s">
        <v>18</v>
      </c>
      <c r="O2335" s="114">
        <v>0</v>
      </c>
      <c r="P2335" s="114">
        <v>0</v>
      </c>
      <c r="Q2335" s="114">
        <v>-2.15</v>
      </c>
      <c r="R2335" s="112"/>
      <c r="S2335" s="113"/>
      <c r="T2335" s="113"/>
      <c r="U2335" s="112"/>
    </row>
    <row r="2336" spans="1:21">
      <c r="A2336" s="116">
        <v>42475</v>
      </c>
      <c r="B2336" s="114" t="s">
        <v>6096</v>
      </c>
      <c r="C2336" s="116">
        <v>42475</v>
      </c>
      <c r="D2336" s="114" t="s">
        <v>6096</v>
      </c>
      <c r="E2336" s="114" t="s">
        <v>4142</v>
      </c>
      <c r="F2336" s="114"/>
      <c r="G2336" s="114"/>
      <c r="H2336" s="114" t="s">
        <v>4373</v>
      </c>
      <c r="I2336" s="114" t="s">
        <v>19</v>
      </c>
      <c r="J2336" s="114" t="s">
        <v>6097</v>
      </c>
      <c r="K2336" s="114" t="s">
        <v>21</v>
      </c>
      <c r="L2336" s="114"/>
      <c r="M2336" s="114">
        <v>22.2</v>
      </c>
      <c r="N2336" s="114" t="s">
        <v>18</v>
      </c>
      <c r="O2336" s="114">
        <v>0</v>
      </c>
      <c r="P2336" s="114">
        <v>0</v>
      </c>
      <c r="Q2336" s="114">
        <v>4.53</v>
      </c>
      <c r="R2336" s="112"/>
      <c r="S2336" s="113"/>
      <c r="T2336" s="113"/>
      <c r="U2336" s="112"/>
    </row>
    <row r="2337" spans="1:21">
      <c r="A2337" s="116">
        <v>42475</v>
      </c>
      <c r="B2337" s="114" t="s">
        <v>6101</v>
      </c>
      <c r="C2337" s="116">
        <v>42475</v>
      </c>
      <c r="D2337" s="114" t="s">
        <v>6101</v>
      </c>
      <c r="E2337" s="114" t="s">
        <v>4142</v>
      </c>
      <c r="F2337" s="114"/>
      <c r="G2337" s="114"/>
      <c r="H2337" s="114" t="s">
        <v>4373</v>
      </c>
      <c r="I2337" s="114" t="s">
        <v>19</v>
      </c>
      <c r="J2337" s="114" t="s">
        <v>6095</v>
      </c>
      <c r="K2337" s="114" t="s">
        <v>21</v>
      </c>
      <c r="L2337" s="114"/>
      <c r="M2337" s="114">
        <v>4.4400000000000004</v>
      </c>
      <c r="N2337" s="114" t="s">
        <v>18</v>
      </c>
      <c r="O2337" s="114">
        <v>0</v>
      </c>
      <c r="P2337" s="114">
        <v>0</v>
      </c>
      <c r="Q2337" s="114">
        <v>0.89</v>
      </c>
      <c r="R2337" s="112"/>
      <c r="S2337" s="113"/>
      <c r="T2337" s="113"/>
      <c r="U2337" s="112"/>
    </row>
    <row r="2338" spans="1:21">
      <c r="A2338" s="116">
        <v>42475</v>
      </c>
      <c r="B2338" s="114" t="s">
        <v>6098</v>
      </c>
      <c r="C2338" s="116">
        <v>42475</v>
      </c>
      <c r="D2338" s="114" t="s">
        <v>6098</v>
      </c>
      <c r="E2338" s="114" t="s">
        <v>4142</v>
      </c>
      <c r="F2338" s="114"/>
      <c r="G2338" s="114"/>
      <c r="H2338" s="114" t="s">
        <v>4373</v>
      </c>
      <c r="I2338" s="114" t="s">
        <v>19</v>
      </c>
      <c r="J2338" s="114" t="s">
        <v>6099</v>
      </c>
      <c r="K2338" s="114" t="s">
        <v>21</v>
      </c>
      <c r="L2338" s="114"/>
      <c r="M2338" s="114">
        <v>8.9700000000000006</v>
      </c>
      <c r="N2338" s="114" t="s">
        <v>18</v>
      </c>
      <c r="O2338" s="114">
        <v>0</v>
      </c>
      <c r="P2338" s="114">
        <v>0</v>
      </c>
      <c r="Q2338" s="114">
        <v>1.79</v>
      </c>
      <c r="R2338" s="112"/>
      <c r="S2338" s="113"/>
      <c r="T2338" s="113"/>
      <c r="U2338" s="112"/>
    </row>
    <row r="2339" spans="1:21">
      <c r="A2339" s="116">
        <v>42475</v>
      </c>
      <c r="B2339" s="114" t="s">
        <v>6098</v>
      </c>
      <c r="C2339" s="116">
        <v>42475</v>
      </c>
      <c r="D2339" s="114" t="s">
        <v>6098</v>
      </c>
      <c r="E2339" s="114" t="s">
        <v>4142</v>
      </c>
      <c r="F2339" s="114"/>
      <c r="G2339" s="114"/>
      <c r="H2339" s="114" t="s">
        <v>4373</v>
      </c>
      <c r="I2339" s="114" t="s">
        <v>19</v>
      </c>
      <c r="J2339" s="114" t="s">
        <v>6099</v>
      </c>
      <c r="K2339" s="114" t="s">
        <v>21</v>
      </c>
      <c r="L2339" s="114"/>
      <c r="M2339" s="114">
        <v>1.79</v>
      </c>
      <c r="N2339" s="114" t="s">
        <v>18</v>
      </c>
      <c r="O2339" s="114">
        <v>0</v>
      </c>
      <c r="P2339" s="114">
        <v>0</v>
      </c>
      <c r="Q2339" s="114">
        <v>0.36</v>
      </c>
      <c r="R2339" s="112"/>
      <c r="S2339" s="113"/>
      <c r="T2339" s="113"/>
      <c r="U2339" s="112"/>
    </row>
    <row r="2340" spans="1:21" hidden="1">
      <c r="A2340" s="116">
        <v>42486</v>
      </c>
      <c r="B2340" s="114" t="s">
        <v>5931</v>
      </c>
      <c r="C2340" s="116">
        <v>42490</v>
      </c>
      <c r="D2340" s="114" t="s">
        <v>5932</v>
      </c>
      <c r="E2340" s="114" t="s">
        <v>1291</v>
      </c>
      <c r="F2340" s="114"/>
      <c r="G2340" s="114"/>
      <c r="H2340" s="114" t="s">
        <v>42</v>
      </c>
      <c r="I2340" s="114" t="s">
        <v>17</v>
      </c>
      <c r="J2340" s="114" t="s">
        <v>5933</v>
      </c>
      <c r="K2340" s="114"/>
      <c r="L2340" s="114" t="s">
        <v>20</v>
      </c>
      <c r="M2340" s="114">
        <v>-483</v>
      </c>
      <c r="N2340" s="114" t="s">
        <v>18</v>
      </c>
      <c r="O2340" s="114">
        <v>-267.89999999999998</v>
      </c>
      <c r="P2340" s="114">
        <v>-267.89</v>
      </c>
      <c r="Q2340" s="114">
        <v>-0.01</v>
      </c>
      <c r="R2340" s="112"/>
      <c r="S2340" s="113"/>
      <c r="T2340" s="113"/>
      <c r="U2340" s="112"/>
    </row>
    <row r="2341" spans="1:21" hidden="1">
      <c r="A2341" s="116">
        <v>42487</v>
      </c>
      <c r="B2341" s="114" t="s">
        <v>5776</v>
      </c>
      <c r="C2341" s="116">
        <v>42490</v>
      </c>
      <c r="D2341" s="114" t="s">
        <v>5777</v>
      </c>
      <c r="E2341" s="114" t="s">
        <v>1292</v>
      </c>
      <c r="F2341" s="114"/>
      <c r="G2341" s="114"/>
      <c r="H2341" s="114" t="s">
        <v>257</v>
      </c>
      <c r="I2341" s="114" t="s">
        <v>17</v>
      </c>
      <c r="J2341" s="114" t="s">
        <v>5778</v>
      </c>
      <c r="K2341" s="114"/>
      <c r="L2341" s="114" t="s">
        <v>20</v>
      </c>
      <c r="M2341" s="114">
        <v>-65.819999999999993</v>
      </c>
      <c r="N2341" s="114" t="s">
        <v>18</v>
      </c>
      <c r="O2341" s="114">
        <v>-46.73</v>
      </c>
      <c r="P2341" s="114">
        <v>-46.73</v>
      </c>
      <c r="Q2341" s="114">
        <v>10</v>
      </c>
      <c r="R2341" s="112"/>
      <c r="S2341" s="113"/>
      <c r="T2341" s="113"/>
      <c r="U2341" s="112"/>
    </row>
    <row r="2342" spans="1:21" hidden="1">
      <c r="A2342" s="116">
        <v>42487</v>
      </c>
      <c r="B2342" s="114" t="s">
        <v>5773</v>
      </c>
      <c r="C2342" s="116">
        <v>42490</v>
      </c>
      <c r="D2342" s="114" t="s">
        <v>5774</v>
      </c>
      <c r="E2342" s="114" t="s">
        <v>1292</v>
      </c>
      <c r="F2342" s="114"/>
      <c r="G2342" s="114"/>
      <c r="H2342" s="114" t="s">
        <v>257</v>
      </c>
      <c r="I2342" s="114" t="s">
        <v>17</v>
      </c>
      <c r="J2342" s="114" t="s">
        <v>5775</v>
      </c>
      <c r="K2342" s="114"/>
      <c r="L2342" s="114" t="s">
        <v>20</v>
      </c>
      <c r="M2342" s="136">
        <v>-1234.0899999999999</v>
      </c>
      <c r="N2342" s="114" t="s">
        <v>18</v>
      </c>
      <c r="O2342" s="114">
        <v>-876.25</v>
      </c>
      <c r="P2342" s="114">
        <v>-876.25</v>
      </c>
      <c r="Q2342" s="114">
        <v>187.58</v>
      </c>
      <c r="R2342" s="112"/>
      <c r="S2342" s="113"/>
      <c r="T2342" s="113"/>
      <c r="U2342" s="112"/>
    </row>
    <row r="2343" spans="1:21" hidden="1">
      <c r="A2343" s="116">
        <v>42486</v>
      </c>
      <c r="B2343" s="114" t="s">
        <v>5793</v>
      </c>
      <c r="C2343" s="116">
        <v>42490</v>
      </c>
      <c r="D2343" s="114" t="s">
        <v>5794</v>
      </c>
      <c r="E2343" s="114" t="s">
        <v>1292</v>
      </c>
      <c r="F2343" s="114"/>
      <c r="G2343" s="114"/>
      <c r="H2343" s="114" t="s">
        <v>257</v>
      </c>
      <c r="I2343" s="114" t="s">
        <v>17</v>
      </c>
      <c r="J2343" s="114" t="s">
        <v>5795</v>
      </c>
      <c r="K2343" s="114"/>
      <c r="L2343" s="114" t="s">
        <v>20</v>
      </c>
      <c r="M2343" s="136">
        <v>-1485.05</v>
      </c>
      <c r="N2343" s="114" t="s">
        <v>18</v>
      </c>
      <c r="O2343" s="136">
        <v>-1054.44</v>
      </c>
      <c r="P2343" s="136">
        <v>-1054.44</v>
      </c>
      <c r="Q2343" s="114">
        <v>225.72</v>
      </c>
      <c r="R2343" s="112"/>
      <c r="S2343" s="112"/>
      <c r="T2343" s="112"/>
      <c r="U2343" s="112"/>
    </row>
    <row r="2344" spans="1:21" hidden="1">
      <c r="A2344" s="116">
        <v>42486</v>
      </c>
      <c r="B2344" s="114" t="s">
        <v>5909</v>
      </c>
      <c r="C2344" s="116">
        <v>42490</v>
      </c>
      <c r="D2344" s="114" t="s">
        <v>5910</v>
      </c>
      <c r="E2344" s="114" t="s">
        <v>1292</v>
      </c>
      <c r="F2344" s="114"/>
      <c r="G2344" s="114"/>
      <c r="H2344" s="114" t="s">
        <v>257</v>
      </c>
      <c r="I2344" s="114" t="s">
        <v>17</v>
      </c>
      <c r="J2344" s="114" t="s">
        <v>5911</v>
      </c>
      <c r="K2344" s="114"/>
      <c r="L2344" s="114" t="s">
        <v>20</v>
      </c>
      <c r="M2344" s="114">
        <v>-519.84</v>
      </c>
      <c r="N2344" s="114" t="s">
        <v>18</v>
      </c>
      <c r="O2344" s="114">
        <v>-369.11</v>
      </c>
      <c r="P2344" s="114">
        <v>-369.11</v>
      </c>
      <c r="Q2344" s="114">
        <v>79.02</v>
      </c>
      <c r="R2344" s="112"/>
      <c r="S2344" s="113"/>
      <c r="T2344" s="113"/>
      <c r="U2344" s="112"/>
    </row>
    <row r="2345" spans="1:21" hidden="1">
      <c r="A2345" s="116">
        <v>42488</v>
      </c>
      <c r="B2345" s="114" t="s">
        <v>4652</v>
      </c>
      <c r="C2345" s="116">
        <v>42490</v>
      </c>
      <c r="D2345" s="114" t="s">
        <v>4653</v>
      </c>
      <c r="E2345" s="114" t="s">
        <v>1292</v>
      </c>
      <c r="F2345" s="114"/>
      <c r="G2345" s="114"/>
      <c r="H2345" s="114" t="s">
        <v>257</v>
      </c>
      <c r="I2345" s="114" t="s">
        <v>17</v>
      </c>
      <c r="J2345" s="114" t="s">
        <v>4654</v>
      </c>
      <c r="K2345" s="114"/>
      <c r="L2345" s="114" t="s">
        <v>20</v>
      </c>
      <c r="M2345" s="136">
        <v>-1583.11</v>
      </c>
      <c r="N2345" s="114" t="s">
        <v>18</v>
      </c>
      <c r="O2345" s="136">
        <v>-1124.07</v>
      </c>
      <c r="P2345" s="136">
        <v>-1124.07</v>
      </c>
      <c r="Q2345" s="114">
        <v>240.63</v>
      </c>
      <c r="R2345" s="112"/>
      <c r="S2345" s="113"/>
      <c r="T2345" s="113"/>
      <c r="U2345" s="112"/>
    </row>
    <row r="2346" spans="1:21" hidden="1">
      <c r="A2346" s="116">
        <v>42478</v>
      </c>
      <c r="B2346" s="114" t="s">
        <v>4590</v>
      </c>
      <c r="C2346" s="116">
        <v>42490</v>
      </c>
      <c r="D2346" s="114" t="s">
        <v>4591</v>
      </c>
      <c r="E2346" s="114" t="s">
        <v>1292</v>
      </c>
      <c r="F2346" s="114"/>
      <c r="G2346" s="114"/>
      <c r="H2346" s="114" t="s">
        <v>257</v>
      </c>
      <c r="I2346" s="114" t="s">
        <v>17</v>
      </c>
      <c r="J2346" s="114" t="s">
        <v>4592</v>
      </c>
      <c r="K2346" s="114"/>
      <c r="L2346" s="114" t="s">
        <v>20</v>
      </c>
      <c r="M2346" s="114">
        <v>-12.5</v>
      </c>
      <c r="N2346" s="114" t="s">
        <v>18</v>
      </c>
      <c r="O2346" s="114">
        <v>-7.04</v>
      </c>
      <c r="P2346" s="114">
        <v>-7.04</v>
      </c>
      <c r="Q2346" s="114">
        <v>-0.04</v>
      </c>
      <c r="R2346" s="112"/>
      <c r="S2346" s="113"/>
      <c r="T2346" s="113"/>
      <c r="U2346" s="112"/>
    </row>
    <row r="2347" spans="1:21" hidden="1">
      <c r="A2347" s="116">
        <v>42478</v>
      </c>
      <c r="B2347" s="114" t="s">
        <v>4608</v>
      </c>
      <c r="C2347" s="116">
        <v>42490</v>
      </c>
      <c r="D2347" s="114" t="s">
        <v>4609</v>
      </c>
      <c r="E2347" s="114" t="s">
        <v>1292</v>
      </c>
      <c r="F2347" s="114"/>
      <c r="G2347" s="114"/>
      <c r="H2347" s="114" t="s">
        <v>257</v>
      </c>
      <c r="I2347" s="114" t="s">
        <v>17</v>
      </c>
      <c r="J2347" s="114" t="s">
        <v>4610</v>
      </c>
      <c r="K2347" s="114"/>
      <c r="L2347" s="114" t="s">
        <v>20</v>
      </c>
      <c r="M2347" s="114">
        <v>-12.5</v>
      </c>
      <c r="N2347" s="114" t="s">
        <v>18</v>
      </c>
      <c r="O2347" s="114">
        <v>-7.04</v>
      </c>
      <c r="P2347" s="114">
        <v>-7.04</v>
      </c>
      <c r="Q2347" s="114">
        <v>-0.04</v>
      </c>
      <c r="R2347" s="112"/>
      <c r="S2347" s="113"/>
      <c r="T2347" s="113"/>
      <c r="U2347" s="112"/>
    </row>
    <row r="2348" spans="1:21" hidden="1">
      <c r="A2348" s="116">
        <v>42475</v>
      </c>
      <c r="B2348" s="114" t="s">
        <v>5921</v>
      </c>
      <c r="C2348" s="116">
        <v>42490</v>
      </c>
      <c r="D2348" s="114" t="s">
        <v>5922</v>
      </c>
      <c r="E2348" s="114" t="s">
        <v>1292</v>
      </c>
      <c r="F2348" s="114"/>
      <c r="G2348" s="114"/>
      <c r="H2348" s="114" t="s">
        <v>257</v>
      </c>
      <c r="I2348" s="114" t="s">
        <v>17</v>
      </c>
      <c r="J2348" s="114" t="s">
        <v>5923</v>
      </c>
      <c r="K2348" s="114"/>
      <c r="L2348" s="114" t="s">
        <v>20</v>
      </c>
      <c r="M2348" s="136">
        <v>-1609.69</v>
      </c>
      <c r="N2348" s="114" t="s">
        <v>18</v>
      </c>
      <c r="O2348" s="114">
        <v>-906.08</v>
      </c>
      <c r="P2348" s="114">
        <v>-906.08</v>
      </c>
      <c r="Q2348" s="114">
        <v>-6.08</v>
      </c>
      <c r="R2348" s="112"/>
      <c r="S2348" s="113"/>
      <c r="T2348" s="113"/>
      <c r="U2348" s="112"/>
    </row>
    <row r="2349" spans="1:21" hidden="1">
      <c r="A2349" s="116">
        <v>42479</v>
      </c>
      <c r="B2349" s="114" t="s">
        <v>4611</v>
      </c>
      <c r="C2349" s="116">
        <v>42490</v>
      </c>
      <c r="D2349" s="114" t="s">
        <v>4612</v>
      </c>
      <c r="E2349" s="114" t="s">
        <v>1292</v>
      </c>
      <c r="F2349" s="114"/>
      <c r="G2349" s="114"/>
      <c r="H2349" s="114" t="s">
        <v>257</v>
      </c>
      <c r="I2349" s="114" t="s">
        <v>17</v>
      </c>
      <c r="J2349" s="114" t="s">
        <v>4613</v>
      </c>
      <c r="K2349" s="114"/>
      <c r="L2349" s="114" t="s">
        <v>20</v>
      </c>
      <c r="M2349" s="114">
        <v>-20</v>
      </c>
      <c r="N2349" s="114" t="s">
        <v>18</v>
      </c>
      <c r="O2349" s="114">
        <v>-11.26</v>
      </c>
      <c r="P2349" s="114">
        <v>-11.26</v>
      </c>
      <c r="Q2349" s="114">
        <v>-7.0000000000000007E-2</v>
      </c>
      <c r="R2349" s="112"/>
      <c r="S2349" s="113"/>
      <c r="T2349" s="113"/>
      <c r="U2349" s="112"/>
    </row>
    <row r="2350" spans="1:21" hidden="1">
      <c r="A2350" s="116">
        <v>42479</v>
      </c>
      <c r="B2350" s="114" t="s">
        <v>4602</v>
      </c>
      <c r="C2350" s="116">
        <v>42490</v>
      </c>
      <c r="D2350" s="114" t="s">
        <v>4603</v>
      </c>
      <c r="E2350" s="114" t="s">
        <v>1292</v>
      </c>
      <c r="F2350" s="114"/>
      <c r="G2350" s="114"/>
      <c r="H2350" s="114" t="s">
        <v>257</v>
      </c>
      <c r="I2350" s="114" t="s">
        <v>17</v>
      </c>
      <c r="J2350" s="114" t="s">
        <v>4604</v>
      </c>
      <c r="K2350" s="114"/>
      <c r="L2350" s="114" t="s">
        <v>20</v>
      </c>
      <c r="M2350" s="114">
        <v>-20</v>
      </c>
      <c r="N2350" s="114" t="s">
        <v>18</v>
      </c>
      <c r="O2350" s="114">
        <v>-11.26</v>
      </c>
      <c r="P2350" s="114">
        <v>-11.26</v>
      </c>
      <c r="Q2350" s="114">
        <v>-7.0000000000000007E-2</v>
      </c>
      <c r="R2350" s="112"/>
      <c r="S2350" s="113"/>
      <c r="T2350" s="113"/>
      <c r="U2350" s="112"/>
    </row>
    <row r="2351" spans="1:21" hidden="1">
      <c r="A2351" s="116">
        <v>42481</v>
      </c>
      <c r="B2351" s="114" t="s">
        <v>5221</v>
      </c>
      <c r="C2351" s="116">
        <v>42490</v>
      </c>
      <c r="D2351" s="114" t="s">
        <v>5222</v>
      </c>
      <c r="E2351" s="114" t="s">
        <v>1292</v>
      </c>
      <c r="F2351" s="114"/>
      <c r="G2351" s="114"/>
      <c r="H2351" s="114" t="s">
        <v>257</v>
      </c>
      <c r="I2351" s="114" t="s">
        <v>17</v>
      </c>
      <c r="J2351" s="114" t="s">
        <v>5223</v>
      </c>
      <c r="K2351" s="114"/>
      <c r="L2351" s="114" t="s">
        <v>20</v>
      </c>
      <c r="M2351" s="136">
        <v>-1643.15</v>
      </c>
      <c r="N2351" s="114" t="s">
        <v>18</v>
      </c>
      <c r="O2351" s="136">
        <v>-1166.7</v>
      </c>
      <c r="P2351" s="136">
        <v>-1166.7</v>
      </c>
      <c r="Q2351" s="114">
        <v>249.76</v>
      </c>
      <c r="R2351" s="112"/>
      <c r="S2351" s="113"/>
      <c r="T2351" s="113"/>
      <c r="U2351" s="112"/>
    </row>
    <row r="2352" spans="1:21" hidden="1">
      <c r="A2352" s="116">
        <v>42480</v>
      </c>
      <c r="B2352" s="114" t="s">
        <v>4605</v>
      </c>
      <c r="C2352" s="116">
        <v>42490</v>
      </c>
      <c r="D2352" s="114" t="s">
        <v>4606</v>
      </c>
      <c r="E2352" s="114" t="s">
        <v>1292</v>
      </c>
      <c r="F2352" s="114"/>
      <c r="G2352" s="114"/>
      <c r="H2352" s="114" t="s">
        <v>257</v>
      </c>
      <c r="I2352" s="114" t="s">
        <v>17</v>
      </c>
      <c r="J2352" s="114" t="s">
        <v>4607</v>
      </c>
      <c r="K2352" s="114"/>
      <c r="L2352" s="114" t="s">
        <v>20</v>
      </c>
      <c r="M2352" s="114">
        <v>-16</v>
      </c>
      <c r="N2352" s="114" t="s">
        <v>18</v>
      </c>
      <c r="O2352" s="114">
        <v>-9.01</v>
      </c>
      <c r="P2352" s="114">
        <v>-9.01</v>
      </c>
      <c r="Q2352" s="114">
        <v>-0.06</v>
      </c>
      <c r="R2352" s="112"/>
      <c r="S2352" s="113"/>
      <c r="T2352" s="113"/>
      <c r="U2352" s="112"/>
    </row>
    <row r="2353" spans="1:21" hidden="1">
      <c r="A2353" s="116">
        <v>42480</v>
      </c>
      <c r="B2353" s="114" t="s">
        <v>4614</v>
      </c>
      <c r="C2353" s="116">
        <v>42490</v>
      </c>
      <c r="D2353" s="114" t="s">
        <v>4615</v>
      </c>
      <c r="E2353" s="114" t="s">
        <v>1292</v>
      </c>
      <c r="F2353" s="114"/>
      <c r="G2353" s="114"/>
      <c r="H2353" s="114" t="s">
        <v>257</v>
      </c>
      <c r="I2353" s="114" t="s">
        <v>17</v>
      </c>
      <c r="J2353" s="114" t="s">
        <v>4616</v>
      </c>
      <c r="K2353" s="114"/>
      <c r="L2353" s="114" t="s">
        <v>20</v>
      </c>
      <c r="M2353" s="114">
        <v>-16</v>
      </c>
      <c r="N2353" s="114" t="s">
        <v>18</v>
      </c>
      <c r="O2353" s="114">
        <v>-9.01</v>
      </c>
      <c r="P2353" s="114">
        <v>-9.01</v>
      </c>
      <c r="Q2353" s="114">
        <v>-0.06</v>
      </c>
      <c r="R2353" s="112"/>
      <c r="S2353" s="113"/>
      <c r="T2353" s="113"/>
      <c r="U2353" s="112"/>
    </row>
    <row r="2354" spans="1:21" hidden="1">
      <c r="A2354" s="116">
        <v>42481</v>
      </c>
      <c r="B2354" s="114" t="s">
        <v>5867</v>
      </c>
      <c r="C2354" s="116">
        <v>42490</v>
      </c>
      <c r="D2354" s="114" t="s">
        <v>5868</v>
      </c>
      <c r="E2354" s="114" t="s">
        <v>1292</v>
      </c>
      <c r="F2354" s="114"/>
      <c r="G2354" s="114"/>
      <c r="H2354" s="114" t="s">
        <v>257</v>
      </c>
      <c r="I2354" s="114" t="s">
        <v>17</v>
      </c>
      <c r="J2354" s="114" t="s">
        <v>5869</v>
      </c>
      <c r="K2354" s="114"/>
      <c r="L2354" s="114" t="s">
        <v>20</v>
      </c>
      <c r="M2354" s="114">
        <v>-277.83</v>
      </c>
      <c r="N2354" s="114" t="s">
        <v>18</v>
      </c>
      <c r="O2354" s="114">
        <v>-156.38</v>
      </c>
      <c r="P2354" s="114">
        <v>-156.38</v>
      </c>
      <c r="Q2354" s="114">
        <v>-1.06</v>
      </c>
      <c r="R2354" s="112"/>
      <c r="S2354" s="113"/>
      <c r="T2354" s="113"/>
      <c r="U2354" s="112"/>
    </row>
    <row r="2355" spans="1:21" hidden="1">
      <c r="A2355" s="116">
        <v>42486</v>
      </c>
      <c r="B2355" s="114" t="s">
        <v>4635</v>
      </c>
      <c r="C2355" s="116">
        <v>42490</v>
      </c>
      <c r="D2355" s="114" t="s">
        <v>4636</v>
      </c>
      <c r="E2355" s="114" t="s">
        <v>1292</v>
      </c>
      <c r="F2355" s="114"/>
      <c r="G2355" s="114"/>
      <c r="H2355" s="114" t="s">
        <v>257</v>
      </c>
      <c r="I2355" s="114" t="s">
        <v>17</v>
      </c>
      <c r="J2355" s="114" t="s">
        <v>4637</v>
      </c>
      <c r="K2355" s="114"/>
      <c r="L2355" s="114" t="s">
        <v>20</v>
      </c>
      <c r="M2355" s="114">
        <v>-20</v>
      </c>
      <c r="N2355" s="114" t="s">
        <v>18</v>
      </c>
      <c r="O2355" s="114">
        <v>-14.2</v>
      </c>
      <c r="P2355" s="114">
        <v>-14.2</v>
      </c>
      <c r="Q2355" s="114">
        <v>3.04</v>
      </c>
      <c r="R2355" s="112"/>
      <c r="S2355" s="113"/>
      <c r="T2355" s="113"/>
      <c r="U2355" s="112"/>
    </row>
    <row r="2356" spans="1:21" hidden="1">
      <c r="A2356" s="116">
        <v>42481</v>
      </c>
      <c r="B2356" s="114" t="s">
        <v>4627</v>
      </c>
      <c r="C2356" s="116">
        <v>42490</v>
      </c>
      <c r="D2356" s="114" t="s">
        <v>4628</v>
      </c>
      <c r="E2356" s="114" t="s">
        <v>1292</v>
      </c>
      <c r="F2356" s="114"/>
      <c r="G2356" s="114"/>
      <c r="H2356" s="114" t="s">
        <v>257</v>
      </c>
      <c r="I2356" s="114" t="s">
        <v>17</v>
      </c>
      <c r="J2356" s="114" t="s">
        <v>4629</v>
      </c>
      <c r="K2356" s="114"/>
      <c r="L2356" s="114" t="s">
        <v>20</v>
      </c>
      <c r="M2356" s="136">
        <v>-1303.47</v>
      </c>
      <c r="N2356" s="114" t="s">
        <v>18</v>
      </c>
      <c r="O2356" s="114">
        <v>-925.46</v>
      </c>
      <c r="P2356" s="114">
        <v>-925.46</v>
      </c>
      <c r="Q2356" s="114">
        <v>198.07</v>
      </c>
      <c r="R2356" s="112"/>
      <c r="S2356" s="113"/>
      <c r="T2356" s="113"/>
      <c r="U2356" s="112"/>
    </row>
    <row r="2357" spans="1:21" hidden="1">
      <c r="A2357" s="116">
        <v>42487</v>
      </c>
      <c r="B2357" s="114" t="s">
        <v>4641</v>
      </c>
      <c r="C2357" s="116">
        <v>42490</v>
      </c>
      <c r="D2357" s="114" t="s">
        <v>4642</v>
      </c>
      <c r="E2357" s="114" t="s">
        <v>1292</v>
      </c>
      <c r="F2357" s="114"/>
      <c r="G2357" s="114"/>
      <c r="H2357" s="114" t="s">
        <v>257</v>
      </c>
      <c r="I2357" s="114" t="s">
        <v>17</v>
      </c>
      <c r="J2357" s="114" t="s">
        <v>4643</v>
      </c>
      <c r="K2357" s="114"/>
      <c r="L2357" s="114" t="s">
        <v>20</v>
      </c>
      <c r="M2357" s="114">
        <v>-20</v>
      </c>
      <c r="N2357" s="114" t="s">
        <v>18</v>
      </c>
      <c r="O2357" s="114">
        <v>-14.2</v>
      </c>
      <c r="P2357" s="114">
        <v>-14.2</v>
      </c>
      <c r="Q2357" s="114">
        <v>3.04</v>
      </c>
      <c r="R2357" s="112"/>
      <c r="S2357" s="112"/>
      <c r="T2357" s="112"/>
      <c r="U2357" s="112"/>
    </row>
    <row r="2358" spans="1:21" hidden="1">
      <c r="A2358" s="116">
        <v>42482</v>
      </c>
      <c r="B2358" s="114" t="s">
        <v>5783</v>
      </c>
      <c r="C2358" s="116">
        <v>42490</v>
      </c>
      <c r="D2358" s="114" t="s">
        <v>5784</v>
      </c>
      <c r="E2358" s="114" t="s">
        <v>1292</v>
      </c>
      <c r="F2358" s="114"/>
      <c r="G2358" s="114"/>
      <c r="H2358" s="114" t="s">
        <v>257</v>
      </c>
      <c r="I2358" s="114" t="s">
        <v>17</v>
      </c>
      <c r="J2358" s="114" t="s">
        <v>5785</v>
      </c>
      <c r="K2358" s="114"/>
      <c r="L2358" s="114" t="s">
        <v>20</v>
      </c>
      <c r="M2358" s="114">
        <v>-849.61</v>
      </c>
      <c r="N2358" s="114" t="s">
        <v>18</v>
      </c>
      <c r="O2358" s="114">
        <v>-603.26</v>
      </c>
      <c r="P2358" s="114">
        <v>-603.26</v>
      </c>
      <c r="Q2358" s="114">
        <v>129.13999999999999</v>
      </c>
      <c r="R2358" s="112"/>
      <c r="S2358" s="112"/>
      <c r="T2358" s="112"/>
      <c r="U2358" s="112"/>
    </row>
    <row r="2359" spans="1:21" hidden="1">
      <c r="A2359" s="116">
        <v>42482</v>
      </c>
      <c r="B2359" s="114" t="s">
        <v>6137</v>
      </c>
      <c r="C2359" s="116">
        <v>42490</v>
      </c>
      <c r="D2359" s="114" t="s">
        <v>6138</v>
      </c>
      <c r="E2359" s="114" t="s">
        <v>1292</v>
      </c>
      <c r="F2359" s="114"/>
      <c r="G2359" s="114"/>
      <c r="H2359" s="114" t="s">
        <v>257</v>
      </c>
      <c r="I2359" s="114" t="s">
        <v>17</v>
      </c>
      <c r="J2359" s="114" t="s">
        <v>6139</v>
      </c>
      <c r="K2359" s="114"/>
      <c r="L2359" s="114" t="s">
        <v>20</v>
      </c>
      <c r="M2359" s="114">
        <v>-56.34</v>
      </c>
      <c r="N2359" s="114" t="s">
        <v>18</v>
      </c>
      <c r="O2359" s="114">
        <v>-40</v>
      </c>
      <c r="P2359" s="114">
        <v>-40</v>
      </c>
      <c r="Q2359" s="114">
        <v>8.56</v>
      </c>
      <c r="R2359" s="112"/>
      <c r="S2359" s="112"/>
      <c r="T2359" s="112"/>
      <c r="U2359" s="112"/>
    </row>
    <row r="2360" spans="1:21" hidden="1">
      <c r="A2360" s="116">
        <v>42481</v>
      </c>
      <c r="B2360" s="114" t="s">
        <v>5790</v>
      </c>
      <c r="C2360" s="116">
        <v>42490</v>
      </c>
      <c r="D2360" s="114" t="s">
        <v>5791</v>
      </c>
      <c r="E2360" s="114" t="s">
        <v>1292</v>
      </c>
      <c r="F2360" s="114"/>
      <c r="G2360" s="114"/>
      <c r="H2360" s="114" t="s">
        <v>257</v>
      </c>
      <c r="I2360" s="114" t="s">
        <v>17</v>
      </c>
      <c r="J2360" s="114" t="s">
        <v>5792</v>
      </c>
      <c r="K2360" s="114"/>
      <c r="L2360" s="114" t="s">
        <v>20</v>
      </c>
      <c r="M2360" s="136">
        <v>-1124.55</v>
      </c>
      <c r="N2360" s="114" t="s">
        <v>18</v>
      </c>
      <c r="O2360" s="114">
        <v>-798.48</v>
      </c>
      <c r="P2360" s="114">
        <v>-798.48</v>
      </c>
      <c r="Q2360" s="114">
        <v>170.94</v>
      </c>
      <c r="R2360" s="112"/>
      <c r="S2360" s="112"/>
      <c r="T2360" s="112"/>
      <c r="U2360" s="112"/>
    </row>
    <row r="2361" spans="1:21" hidden="1">
      <c r="A2361" s="116">
        <v>42485</v>
      </c>
      <c r="B2361" s="114" t="s">
        <v>5912</v>
      </c>
      <c r="C2361" s="116">
        <v>42490</v>
      </c>
      <c r="D2361" s="114" t="s">
        <v>5913</v>
      </c>
      <c r="E2361" s="114" t="s">
        <v>1292</v>
      </c>
      <c r="F2361" s="114"/>
      <c r="G2361" s="114"/>
      <c r="H2361" s="114" t="s">
        <v>257</v>
      </c>
      <c r="I2361" s="114" t="s">
        <v>17</v>
      </c>
      <c r="J2361" s="114" t="s">
        <v>5914</v>
      </c>
      <c r="K2361" s="114"/>
      <c r="L2361" s="114" t="s">
        <v>20</v>
      </c>
      <c r="M2361" s="114">
        <v>-223.72</v>
      </c>
      <c r="N2361" s="114" t="s">
        <v>18</v>
      </c>
      <c r="O2361" s="114">
        <v>-158.85</v>
      </c>
      <c r="P2361" s="114">
        <v>-158.85</v>
      </c>
      <c r="Q2361" s="114">
        <v>34.01</v>
      </c>
      <c r="R2361" s="112"/>
      <c r="S2361" s="113"/>
      <c r="T2361" s="113"/>
      <c r="U2361" s="112"/>
    </row>
    <row r="2362" spans="1:21">
      <c r="A2362" s="116">
        <v>42485</v>
      </c>
      <c r="B2362" s="114" t="s">
        <v>6140</v>
      </c>
      <c r="C2362" s="116">
        <v>42485</v>
      </c>
      <c r="D2362" s="114" t="s">
        <v>6140</v>
      </c>
      <c r="E2362" s="114" t="s">
        <v>1292</v>
      </c>
      <c r="F2362" s="114"/>
      <c r="G2362" s="114"/>
      <c r="H2362" s="114" t="s">
        <v>257</v>
      </c>
      <c r="I2362" s="114" t="s">
        <v>19</v>
      </c>
      <c r="J2362" s="114" t="s">
        <v>6141</v>
      </c>
      <c r="K2362" s="114" t="s">
        <v>21</v>
      </c>
      <c r="L2362" s="114"/>
      <c r="M2362" s="136">
        <v>17431.75</v>
      </c>
      <c r="N2362" s="114" t="s">
        <v>18</v>
      </c>
      <c r="O2362" s="136">
        <v>12376.54</v>
      </c>
      <c r="P2362" s="136">
        <v>12377.18</v>
      </c>
      <c r="Q2362" s="136">
        <v>-2496.86</v>
      </c>
      <c r="R2362" s="112"/>
      <c r="S2362" s="113"/>
      <c r="T2362" s="113"/>
      <c r="U2362" s="112"/>
    </row>
    <row r="2363" spans="1:21" hidden="1">
      <c r="A2363" s="116">
        <v>42485</v>
      </c>
      <c r="B2363" s="114" t="s">
        <v>4638</v>
      </c>
      <c r="C2363" s="116">
        <v>42490</v>
      </c>
      <c r="D2363" s="114" t="s">
        <v>4639</v>
      </c>
      <c r="E2363" s="114" t="s">
        <v>1292</v>
      </c>
      <c r="F2363" s="114"/>
      <c r="G2363" s="114"/>
      <c r="H2363" s="114" t="s">
        <v>257</v>
      </c>
      <c r="I2363" s="114" t="s">
        <v>17</v>
      </c>
      <c r="J2363" s="114" t="s">
        <v>4640</v>
      </c>
      <c r="K2363" s="114"/>
      <c r="L2363" s="114" t="s">
        <v>20</v>
      </c>
      <c r="M2363" s="114">
        <v>-12.5</v>
      </c>
      <c r="N2363" s="114" t="s">
        <v>18</v>
      </c>
      <c r="O2363" s="114">
        <v>-8.8800000000000008</v>
      </c>
      <c r="P2363" s="114">
        <v>-8.8800000000000008</v>
      </c>
      <c r="Q2363" s="114">
        <v>1.9</v>
      </c>
      <c r="R2363" s="112"/>
      <c r="S2363" s="112"/>
      <c r="T2363" s="112"/>
      <c r="U2363" s="112"/>
    </row>
    <row r="2364" spans="1:21" hidden="1">
      <c r="A2364" s="116">
        <v>42481</v>
      </c>
      <c r="B2364" s="114" t="s">
        <v>4627</v>
      </c>
      <c r="C2364" s="116">
        <v>42490</v>
      </c>
      <c r="D2364" s="114" t="s">
        <v>4628</v>
      </c>
      <c r="E2364" s="114" t="s">
        <v>1292</v>
      </c>
      <c r="F2364" s="114"/>
      <c r="G2364" s="114"/>
      <c r="H2364" s="114" t="s">
        <v>257</v>
      </c>
      <c r="I2364" s="114" t="s">
        <v>17</v>
      </c>
      <c r="J2364" s="114" t="s">
        <v>4629</v>
      </c>
      <c r="K2364" s="114"/>
      <c r="L2364" s="114" t="s">
        <v>20</v>
      </c>
      <c r="M2364" s="114">
        <v>-317.64999999999998</v>
      </c>
      <c r="N2364" s="114" t="s">
        <v>18</v>
      </c>
      <c r="O2364" s="114">
        <v>-225.53</v>
      </c>
      <c r="P2364" s="114">
        <v>-225.53</v>
      </c>
      <c r="Q2364" s="114">
        <v>45.53</v>
      </c>
      <c r="R2364" s="112"/>
      <c r="S2364" s="113"/>
      <c r="T2364" s="113"/>
      <c r="U2364" s="112"/>
    </row>
    <row r="2365" spans="1:21">
      <c r="A2365" s="116">
        <v>42474</v>
      </c>
      <c r="B2365" s="114" t="s">
        <v>6142</v>
      </c>
      <c r="C2365" s="116">
        <v>42474</v>
      </c>
      <c r="D2365" s="114" t="s">
        <v>6142</v>
      </c>
      <c r="E2365" s="114" t="s">
        <v>1292</v>
      </c>
      <c r="F2365" s="114"/>
      <c r="G2365" s="114"/>
      <c r="H2365" s="114" t="s">
        <v>257</v>
      </c>
      <c r="I2365" s="114" t="s">
        <v>19</v>
      </c>
      <c r="J2365" s="114" t="s">
        <v>6143</v>
      </c>
      <c r="K2365" s="114" t="s">
        <v>21</v>
      </c>
      <c r="L2365" s="114"/>
      <c r="M2365" s="136">
        <v>17431.75</v>
      </c>
      <c r="N2365" s="114" t="s">
        <v>18</v>
      </c>
      <c r="O2365" s="136">
        <v>12376.54</v>
      </c>
      <c r="P2365" s="136">
        <v>12377.18</v>
      </c>
      <c r="Q2365" s="136">
        <v>-2649.45</v>
      </c>
      <c r="R2365" s="112"/>
      <c r="S2365" s="113"/>
      <c r="T2365" s="113"/>
      <c r="U2365" s="112"/>
    </row>
    <row r="2366" spans="1:21">
      <c r="A2366" s="116">
        <v>42474</v>
      </c>
      <c r="B2366" s="114" t="s">
        <v>6144</v>
      </c>
      <c r="C2366" s="116">
        <v>42474</v>
      </c>
      <c r="D2366" s="114" t="s">
        <v>6144</v>
      </c>
      <c r="E2366" s="114" t="s">
        <v>1292</v>
      </c>
      <c r="F2366" s="114"/>
      <c r="G2366" s="114"/>
      <c r="H2366" s="114" t="s">
        <v>257</v>
      </c>
      <c r="I2366" s="114" t="s">
        <v>19</v>
      </c>
      <c r="J2366" s="114" t="s">
        <v>6145</v>
      </c>
      <c r="K2366" s="114"/>
      <c r="L2366" s="114" t="s">
        <v>20</v>
      </c>
      <c r="M2366" s="136">
        <v>-17431.75</v>
      </c>
      <c r="N2366" s="114" t="s">
        <v>18</v>
      </c>
      <c r="O2366" s="136">
        <v>-12377.18</v>
      </c>
      <c r="P2366" s="136">
        <v>-12377.18</v>
      </c>
      <c r="Q2366" s="136">
        <v>2649.45</v>
      </c>
      <c r="R2366" s="112"/>
      <c r="S2366" s="113"/>
      <c r="T2366" s="113"/>
      <c r="U2366" s="112"/>
    </row>
    <row r="2367" spans="1:21">
      <c r="A2367" s="116">
        <v>42474</v>
      </c>
      <c r="B2367" s="114" t="s">
        <v>6146</v>
      </c>
      <c r="C2367" s="116">
        <v>42474</v>
      </c>
      <c r="D2367" s="114" t="s">
        <v>6146</v>
      </c>
      <c r="E2367" s="114" t="s">
        <v>1292</v>
      </c>
      <c r="F2367" s="114"/>
      <c r="G2367" s="114"/>
      <c r="H2367" s="114" t="s">
        <v>257</v>
      </c>
      <c r="I2367" s="114" t="s">
        <v>19</v>
      </c>
      <c r="J2367" s="114" t="s">
        <v>6147</v>
      </c>
      <c r="K2367" s="114" t="s">
        <v>21</v>
      </c>
      <c r="L2367" s="114"/>
      <c r="M2367" s="136">
        <v>17431.75</v>
      </c>
      <c r="N2367" s="114" t="s">
        <v>18</v>
      </c>
      <c r="O2367" s="136">
        <v>12376.54</v>
      </c>
      <c r="P2367" s="136">
        <v>12377.18</v>
      </c>
      <c r="Q2367" s="136">
        <v>-2649.45</v>
      </c>
      <c r="R2367" s="112"/>
      <c r="S2367" s="112"/>
      <c r="T2367" s="112"/>
      <c r="U2367" s="112"/>
    </row>
    <row r="2368" spans="1:21" hidden="1">
      <c r="A2368" s="116">
        <v>42474</v>
      </c>
      <c r="B2368" s="114" t="s">
        <v>4599</v>
      </c>
      <c r="C2368" s="116">
        <v>42490</v>
      </c>
      <c r="D2368" s="114" t="s">
        <v>4600</v>
      </c>
      <c r="E2368" s="114" t="s">
        <v>1292</v>
      </c>
      <c r="F2368" s="114"/>
      <c r="G2368" s="114"/>
      <c r="H2368" s="114" t="s">
        <v>257</v>
      </c>
      <c r="I2368" s="114" t="s">
        <v>17</v>
      </c>
      <c r="J2368" s="114" t="s">
        <v>4601</v>
      </c>
      <c r="K2368" s="114"/>
      <c r="L2368" s="114" t="s">
        <v>20</v>
      </c>
      <c r="M2368" s="136">
        <v>-1559.66</v>
      </c>
      <c r="N2368" s="114" t="s">
        <v>18</v>
      </c>
      <c r="O2368" s="114">
        <v>-877.91</v>
      </c>
      <c r="P2368" s="114">
        <v>-877.91</v>
      </c>
      <c r="Q2368" s="114">
        <v>-5.89</v>
      </c>
      <c r="R2368" s="112"/>
      <c r="S2368" s="113"/>
      <c r="T2368" s="113"/>
      <c r="U2368" s="112"/>
    </row>
    <row r="2369" spans="1:21" hidden="1">
      <c r="A2369" s="116">
        <v>42473</v>
      </c>
      <c r="B2369" s="114" t="s">
        <v>4596</v>
      </c>
      <c r="C2369" s="116">
        <v>42490</v>
      </c>
      <c r="D2369" s="114" t="s">
        <v>4597</v>
      </c>
      <c r="E2369" s="114" t="s">
        <v>1292</v>
      </c>
      <c r="F2369" s="114"/>
      <c r="G2369" s="114"/>
      <c r="H2369" s="114" t="s">
        <v>257</v>
      </c>
      <c r="I2369" s="114" t="s">
        <v>17</v>
      </c>
      <c r="J2369" s="114" t="s">
        <v>4598</v>
      </c>
      <c r="K2369" s="114"/>
      <c r="L2369" s="114" t="s">
        <v>20</v>
      </c>
      <c r="M2369" s="114">
        <v>-16</v>
      </c>
      <c r="N2369" s="114" t="s">
        <v>18</v>
      </c>
      <c r="O2369" s="114">
        <v>-9.01</v>
      </c>
      <c r="P2369" s="114">
        <v>-9.01</v>
      </c>
      <c r="Q2369" s="114">
        <v>-0.06</v>
      </c>
      <c r="R2369" s="112"/>
      <c r="S2369" s="113"/>
      <c r="T2369" s="113"/>
      <c r="U2369" s="112"/>
    </row>
    <row r="2370" spans="1:21" hidden="1">
      <c r="A2370" s="116">
        <v>42472</v>
      </c>
      <c r="B2370" s="114" t="s">
        <v>5819</v>
      </c>
      <c r="C2370" s="116">
        <v>42490</v>
      </c>
      <c r="D2370" s="114" t="s">
        <v>5820</v>
      </c>
      <c r="E2370" s="114" t="s">
        <v>1292</v>
      </c>
      <c r="F2370" s="114"/>
      <c r="G2370" s="114"/>
      <c r="H2370" s="114" t="s">
        <v>257</v>
      </c>
      <c r="I2370" s="114" t="s">
        <v>17</v>
      </c>
      <c r="J2370" s="114" t="s">
        <v>5821</v>
      </c>
      <c r="K2370" s="114"/>
      <c r="L2370" s="114" t="s">
        <v>20</v>
      </c>
      <c r="M2370" s="136">
        <v>-1788.96</v>
      </c>
      <c r="N2370" s="114" t="s">
        <v>18</v>
      </c>
      <c r="O2370" s="136">
        <v>-1006.99</v>
      </c>
      <c r="P2370" s="136">
        <v>-1006.99</v>
      </c>
      <c r="Q2370" s="114">
        <v>-6.75</v>
      </c>
      <c r="R2370" s="112"/>
      <c r="S2370" s="113"/>
      <c r="T2370" s="113"/>
      <c r="U2370" s="112"/>
    </row>
    <row r="2371" spans="1:21" hidden="1">
      <c r="A2371" s="116">
        <v>42473</v>
      </c>
      <c r="B2371" s="114" t="s">
        <v>4593</v>
      </c>
      <c r="C2371" s="116">
        <v>42490</v>
      </c>
      <c r="D2371" s="114" t="s">
        <v>4594</v>
      </c>
      <c r="E2371" s="114" t="s">
        <v>1292</v>
      </c>
      <c r="F2371" s="114"/>
      <c r="G2371" s="114"/>
      <c r="H2371" s="114" t="s">
        <v>257</v>
      </c>
      <c r="I2371" s="114" t="s">
        <v>17</v>
      </c>
      <c r="J2371" s="114" t="s">
        <v>4595</v>
      </c>
      <c r="K2371" s="114"/>
      <c r="L2371" s="114" t="s">
        <v>20</v>
      </c>
      <c r="M2371" s="114">
        <v>-16</v>
      </c>
      <c r="N2371" s="114" t="s">
        <v>18</v>
      </c>
      <c r="O2371" s="114">
        <v>-9.01</v>
      </c>
      <c r="P2371" s="114">
        <v>-9.01</v>
      </c>
      <c r="Q2371" s="114">
        <v>-0.06</v>
      </c>
      <c r="R2371" s="112"/>
      <c r="S2371" s="113"/>
      <c r="T2371" s="113"/>
      <c r="U2371" s="112"/>
    </row>
    <row r="2372" spans="1:21" hidden="1">
      <c r="A2372" s="116">
        <v>42472</v>
      </c>
      <c r="B2372" s="114" t="s">
        <v>5814</v>
      </c>
      <c r="C2372" s="116">
        <v>42490</v>
      </c>
      <c r="D2372" s="114" t="s">
        <v>5815</v>
      </c>
      <c r="E2372" s="114" t="s">
        <v>1292</v>
      </c>
      <c r="F2372" s="114"/>
      <c r="G2372" s="114"/>
      <c r="H2372" s="114" t="s">
        <v>257</v>
      </c>
      <c r="I2372" s="114" t="s">
        <v>17</v>
      </c>
      <c r="J2372" s="114" t="s">
        <v>5816</v>
      </c>
      <c r="K2372" s="114"/>
      <c r="L2372" s="114" t="s">
        <v>20</v>
      </c>
      <c r="M2372" s="136">
        <v>-1773.06</v>
      </c>
      <c r="N2372" s="114" t="s">
        <v>18</v>
      </c>
      <c r="O2372" s="114">
        <v>-998.04</v>
      </c>
      <c r="P2372" s="114">
        <v>-998.04</v>
      </c>
      <c r="Q2372" s="114">
        <v>-6.7</v>
      </c>
      <c r="R2372" s="112"/>
      <c r="S2372" s="113"/>
      <c r="T2372" s="113"/>
      <c r="U2372" s="112"/>
    </row>
    <row r="2373" spans="1:21" hidden="1">
      <c r="A2373" s="116">
        <v>42471</v>
      </c>
      <c r="B2373" s="114" t="s">
        <v>4581</v>
      </c>
      <c r="C2373" s="116">
        <v>42490</v>
      </c>
      <c r="D2373" s="114" t="s">
        <v>4582</v>
      </c>
      <c r="E2373" s="114" t="s">
        <v>1292</v>
      </c>
      <c r="F2373" s="114"/>
      <c r="G2373" s="114"/>
      <c r="H2373" s="114" t="s">
        <v>257</v>
      </c>
      <c r="I2373" s="114" t="s">
        <v>17</v>
      </c>
      <c r="J2373" s="114" t="s">
        <v>4583</v>
      </c>
      <c r="K2373" s="114"/>
      <c r="L2373" s="114" t="s">
        <v>20</v>
      </c>
      <c r="M2373" s="114">
        <v>-12.5</v>
      </c>
      <c r="N2373" s="114" t="s">
        <v>18</v>
      </c>
      <c r="O2373" s="114">
        <v>-7.04</v>
      </c>
      <c r="P2373" s="114">
        <v>-7.04</v>
      </c>
      <c r="Q2373" s="114">
        <v>-0.04</v>
      </c>
      <c r="R2373" s="112"/>
      <c r="S2373" s="113"/>
      <c r="T2373" s="112"/>
      <c r="U2373" s="112"/>
    </row>
    <row r="2374" spans="1:21" hidden="1">
      <c r="A2374" s="116">
        <v>42471</v>
      </c>
      <c r="B2374" s="114" t="s">
        <v>4578</v>
      </c>
      <c r="C2374" s="116">
        <v>42490</v>
      </c>
      <c r="D2374" s="114" t="s">
        <v>4579</v>
      </c>
      <c r="E2374" s="114" t="s">
        <v>1292</v>
      </c>
      <c r="F2374" s="114"/>
      <c r="G2374" s="114"/>
      <c r="H2374" s="114" t="s">
        <v>257</v>
      </c>
      <c r="I2374" s="114" t="s">
        <v>17</v>
      </c>
      <c r="J2374" s="114" t="s">
        <v>4580</v>
      </c>
      <c r="K2374" s="114"/>
      <c r="L2374" s="114" t="s">
        <v>20</v>
      </c>
      <c r="M2374" s="114">
        <v>-12.5</v>
      </c>
      <c r="N2374" s="114" t="s">
        <v>18</v>
      </c>
      <c r="O2374" s="114">
        <v>-7.04</v>
      </c>
      <c r="P2374" s="114">
        <v>-7.04</v>
      </c>
      <c r="Q2374" s="114">
        <v>-0.04</v>
      </c>
      <c r="R2374" s="112"/>
      <c r="S2374" s="113"/>
      <c r="T2374" s="113"/>
      <c r="U2374" s="112"/>
    </row>
    <row r="2375" spans="1:21" hidden="1">
      <c r="A2375" s="116">
        <v>42471</v>
      </c>
      <c r="B2375" s="114" t="s">
        <v>5850</v>
      </c>
      <c r="C2375" s="116">
        <v>42490</v>
      </c>
      <c r="D2375" s="114" t="s">
        <v>5851</v>
      </c>
      <c r="E2375" s="114" t="s">
        <v>1292</v>
      </c>
      <c r="F2375" s="114"/>
      <c r="G2375" s="114"/>
      <c r="H2375" s="114" t="s">
        <v>257</v>
      </c>
      <c r="I2375" s="114" t="s">
        <v>17</v>
      </c>
      <c r="J2375" s="114" t="s">
        <v>5852</v>
      </c>
      <c r="K2375" s="114"/>
      <c r="L2375" s="114" t="s">
        <v>20</v>
      </c>
      <c r="M2375" s="136">
        <v>-2005.77</v>
      </c>
      <c r="N2375" s="114" t="s">
        <v>18</v>
      </c>
      <c r="O2375" s="136">
        <v>-1129.03</v>
      </c>
      <c r="P2375" s="136">
        <v>-1129.03</v>
      </c>
      <c r="Q2375" s="114">
        <v>-7.57</v>
      </c>
      <c r="R2375" s="112"/>
      <c r="S2375" s="113"/>
      <c r="T2375" s="113"/>
      <c r="U2375" s="112"/>
    </row>
    <row r="2376" spans="1:21" hidden="1">
      <c r="A2376" s="116">
        <v>42474</v>
      </c>
      <c r="B2376" s="114" t="s">
        <v>5234</v>
      </c>
      <c r="C2376" s="116">
        <v>42490</v>
      </c>
      <c r="D2376" s="114" t="s">
        <v>5235</v>
      </c>
      <c r="E2376" s="114" t="s">
        <v>1292</v>
      </c>
      <c r="F2376" s="114"/>
      <c r="G2376" s="114"/>
      <c r="H2376" s="114" t="s">
        <v>257</v>
      </c>
      <c r="I2376" s="114" t="s">
        <v>17</v>
      </c>
      <c r="J2376" s="114" t="s">
        <v>5236</v>
      </c>
      <c r="K2376" s="114"/>
      <c r="L2376" s="114" t="s">
        <v>20</v>
      </c>
      <c r="M2376" s="136">
        <v>-1619.06</v>
      </c>
      <c r="N2376" s="114" t="s">
        <v>18</v>
      </c>
      <c r="O2376" s="114">
        <v>-911.35</v>
      </c>
      <c r="P2376" s="114">
        <v>-911.35</v>
      </c>
      <c r="Q2376" s="114">
        <v>-6.12</v>
      </c>
      <c r="R2376" s="112"/>
      <c r="S2376" s="113"/>
      <c r="T2376" s="113"/>
      <c r="U2376" s="112"/>
    </row>
    <row r="2377" spans="1:21" hidden="1">
      <c r="A2377" s="116">
        <v>42472</v>
      </c>
      <c r="B2377" s="114" t="s">
        <v>4587</v>
      </c>
      <c r="C2377" s="116">
        <v>42490</v>
      </c>
      <c r="D2377" s="114" t="s">
        <v>4588</v>
      </c>
      <c r="E2377" s="114" t="s">
        <v>1292</v>
      </c>
      <c r="F2377" s="114"/>
      <c r="G2377" s="114"/>
      <c r="H2377" s="114" t="s">
        <v>257</v>
      </c>
      <c r="I2377" s="114" t="s">
        <v>17</v>
      </c>
      <c r="J2377" s="114" t="s">
        <v>4589</v>
      </c>
      <c r="K2377" s="114"/>
      <c r="L2377" s="114" t="s">
        <v>20</v>
      </c>
      <c r="M2377" s="114">
        <v>-20</v>
      </c>
      <c r="N2377" s="114" t="s">
        <v>18</v>
      </c>
      <c r="O2377" s="114">
        <v>-11.26</v>
      </c>
      <c r="P2377" s="114">
        <v>-11.26</v>
      </c>
      <c r="Q2377" s="114">
        <v>-7.0000000000000007E-2</v>
      </c>
      <c r="R2377" s="112"/>
      <c r="S2377" s="113"/>
      <c r="T2377" s="113"/>
      <c r="U2377" s="112"/>
    </row>
    <row r="2378" spans="1:21" hidden="1">
      <c r="A2378" s="116">
        <v>42471</v>
      </c>
      <c r="B2378" s="114" t="s">
        <v>5838</v>
      </c>
      <c r="C2378" s="116">
        <v>42490</v>
      </c>
      <c r="D2378" s="114" t="s">
        <v>5839</v>
      </c>
      <c r="E2378" s="114" t="s">
        <v>1292</v>
      </c>
      <c r="F2378" s="114"/>
      <c r="G2378" s="114"/>
      <c r="H2378" s="114" t="s">
        <v>257</v>
      </c>
      <c r="I2378" s="114" t="s">
        <v>17</v>
      </c>
      <c r="J2378" s="114" t="s">
        <v>5840</v>
      </c>
      <c r="K2378" s="114"/>
      <c r="L2378" s="114" t="s">
        <v>20</v>
      </c>
      <c r="M2378" s="136">
        <v>-1363.86</v>
      </c>
      <c r="N2378" s="114" t="s">
        <v>18</v>
      </c>
      <c r="O2378" s="114">
        <v>-767.71</v>
      </c>
      <c r="P2378" s="114">
        <v>-767.71</v>
      </c>
      <c r="Q2378" s="114">
        <v>-5.14</v>
      </c>
      <c r="R2378" s="112"/>
      <c r="S2378" s="113"/>
      <c r="T2378" s="113"/>
      <c r="U2378" s="112"/>
    </row>
    <row r="2379" spans="1:21" hidden="1">
      <c r="A2379" s="116">
        <v>42472</v>
      </c>
      <c r="B2379" s="114" t="s">
        <v>4584</v>
      </c>
      <c r="C2379" s="116">
        <v>42490</v>
      </c>
      <c r="D2379" s="114" t="s">
        <v>4585</v>
      </c>
      <c r="E2379" s="114" t="s">
        <v>1292</v>
      </c>
      <c r="F2379" s="114"/>
      <c r="G2379" s="114"/>
      <c r="H2379" s="114" t="s">
        <v>257</v>
      </c>
      <c r="I2379" s="114" t="s">
        <v>17</v>
      </c>
      <c r="J2379" s="114" t="s">
        <v>4586</v>
      </c>
      <c r="K2379" s="114"/>
      <c r="L2379" s="114" t="s">
        <v>20</v>
      </c>
      <c r="M2379" s="114">
        <v>-20</v>
      </c>
      <c r="N2379" s="114" t="s">
        <v>18</v>
      </c>
      <c r="O2379" s="114">
        <v>-11.26</v>
      </c>
      <c r="P2379" s="114">
        <v>-11.26</v>
      </c>
      <c r="Q2379" s="114">
        <v>-7.0000000000000007E-2</v>
      </c>
      <c r="R2379" s="112"/>
      <c r="S2379" s="113"/>
      <c r="T2379" s="113"/>
      <c r="U2379" s="112"/>
    </row>
    <row r="2380" spans="1:21" hidden="1">
      <c r="A2380" s="116">
        <v>42471</v>
      </c>
      <c r="B2380" s="114" t="s">
        <v>5847</v>
      </c>
      <c r="C2380" s="116">
        <v>42490</v>
      </c>
      <c r="D2380" s="114" t="s">
        <v>5848</v>
      </c>
      <c r="E2380" s="114" t="s">
        <v>1292</v>
      </c>
      <c r="F2380" s="114"/>
      <c r="G2380" s="114"/>
      <c r="H2380" s="114" t="s">
        <v>257</v>
      </c>
      <c r="I2380" s="114" t="s">
        <v>17</v>
      </c>
      <c r="J2380" s="114" t="s">
        <v>5849</v>
      </c>
      <c r="K2380" s="114"/>
      <c r="L2380" s="114" t="s">
        <v>20</v>
      </c>
      <c r="M2380" s="136">
        <v>-2128.5</v>
      </c>
      <c r="N2380" s="114" t="s">
        <v>18</v>
      </c>
      <c r="O2380" s="136">
        <v>-1198.1199999999999</v>
      </c>
      <c r="P2380" s="136">
        <v>-1198.1199999999999</v>
      </c>
      <c r="Q2380" s="114">
        <v>-8.0299999999999994</v>
      </c>
      <c r="R2380" s="112"/>
      <c r="S2380" s="113"/>
      <c r="T2380" s="113"/>
      <c r="U2380" s="112"/>
    </row>
    <row r="2381" spans="1:21" hidden="1">
      <c r="A2381" s="116">
        <v>42468</v>
      </c>
      <c r="B2381" s="114" t="s">
        <v>5860</v>
      </c>
      <c r="C2381" s="116">
        <v>42490</v>
      </c>
      <c r="D2381" s="114" t="s">
        <v>5861</v>
      </c>
      <c r="E2381" s="114" t="s">
        <v>1292</v>
      </c>
      <c r="F2381" s="114"/>
      <c r="G2381" s="114"/>
      <c r="H2381" s="114" t="s">
        <v>257</v>
      </c>
      <c r="I2381" s="114" t="s">
        <v>17</v>
      </c>
      <c r="J2381" s="114" t="s">
        <v>5862</v>
      </c>
      <c r="K2381" s="114"/>
      <c r="L2381" s="114" t="s">
        <v>20</v>
      </c>
      <c r="M2381" s="114">
        <v>-447.04</v>
      </c>
      <c r="N2381" s="114" t="s">
        <v>18</v>
      </c>
      <c r="O2381" s="114">
        <v>-317.39999999999998</v>
      </c>
      <c r="P2381" s="114">
        <v>-317.39999999999998</v>
      </c>
      <c r="Q2381" s="114">
        <v>64.08</v>
      </c>
      <c r="R2381" s="112"/>
      <c r="S2381" s="113"/>
      <c r="T2381" s="113"/>
      <c r="U2381" s="112"/>
    </row>
    <row r="2382" spans="1:21" hidden="1">
      <c r="A2382" s="116">
        <v>42468</v>
      </c>
      <c r="B2382" s="114" t="s">
        <v>5893</v>
      </c>
      <c r="C2382" s="116">
        <v>42490</v>
      </c>
      <c r="D2382" s="114" t="s">
        <v>5894</v>
      </c>
      <c r="E2382" s="114" t="s">
        <v>1292</v>
      </c>
      <c r="F2382" s="114"/>
      <c r="G2382" s="114"/>
      <c r="H2382" s="114" t="s">
        <v>257</v>
      </c>
      <c r="I2382" s="114" t="s">
        <v>17</v>
      </c>
      <c r="J2382" s="114" t="s">
        <v>5895</v>
      </c>
      <c r="K2382" s="114"/>
      <c r="L2382" s="114" t="s">
        <v>20</v>
      </c>
      <c r="M2382" s="136">
        <v>-1347</v>
      </c>
      <c r="N2382" s="114" t="s">
        <v>18</v>
      </c>
      <c r="O2382" s="114">
        <v>-758.22</v>
      </c>
      <c r="P2382" s="114">
        <v>-758.22</v>
      </c>
      <c r="Q2382" s="114">
        <v>-5.08</v>
      </c>
      <c r="R2382" s="112"/>
      <c r="S2382" s="112"/>
      <c r="T2382" s="112"/>
      <c r="U2382" s="112"/>
    </row>
    <row r="2383" spans="1:21" hidden="1">
      <c r="A2383" s="116">
        <v>42467</v>
      </c>
      <c r="B2383" s="114" t="s">
        <v>4569</v>
      </c>
      <c r="C2383" s="116">
        <v>42490</v>
      </c>
      <c r="D2383" s="114" t="s">
        <v>4570</v>
      </c>
      <c r="E2383" s="114" t="s">
        <v>1292</v>
      </c>
      <c r="F2383" s="114"/>
      <c r="G2383" s="114"/>
      <c r="H2383" s="114" t="s">
        <v>257</v>
      </c>
      <c r="I2383" s="114" t="s">
        <v>17</v>
      </c>
      <c r="J2383" s="114" t="s">
        <v>4571</v>
      </c>
      <c r="K2383" s="114"/>
      <c r="L2383" s="114" t="s">
        <v>20</v>
      </c>
      <c r="M2383" s="136">
        <v>-1588.4</v>
      </c>
      <c r="N2383" s="114" t="s">
        <v>18</v>
      </c>
      <c r="O2383" s="114">
        <v>-899.59</v>
      </c>
      <c r="P2383" s="114">
        <v>-899.59</v>
      </c>
      <c r="Q2383" s="114">
        <v>50.1</v>
      </c>
      <c r="R2383" s="112"/>
      <c r="S2383" s="112"/>
      <c r="T2383" s="112"/>
      <c r="U2383" s="112"/>
    </row>
    <row r="2384" spans="1:21" hidden="1">
      <c r="A2384" s="116">
        <v>42464</v>
      </c>
      <c r="B2384" s="114" t="s">
        <v>4542</v>
      </c>
      <c r="C2384" s="116">
        <v>42490</v>
      </c>
      <c r="D2384" s="114" t="s">
        <v>4543</v>
      </c>
      <c r="E2384" s="114" t="s">
        <v>1292</v>
      </c>
      <c r="F2384" s="114"/>
      <c r="G2384" s="114"/>
      <c r="H2384" s="114" t="s">
        <v>257</v>
      </c>
      <c r="I2384" s="114" t="s">
        <v>17</v>
      </c>
      <c r="J2384" s="114" t="s">
        <v>4544</v>
      </c>
      <c r="K2384" s="114"/>
      <c r="L2384" s="114" t="s">
        <v>20</v>
      </c>
      <c r="M2384" s="114">
        <v>-12.5</v>
      </c>
      <c r="N2384" s="114" t="s">
        <v>18</v>
      </c>
      <c r="O2384" s="114">
        <v>-6.56</v>
      </c>
      <c r="P2384" s="114">
        <v>-6.56</v>
      </c>
      <c r="Q2384" s="114">
        <v>-0.13</v>
      </c>
      <c r="R2384" s="112"/>
      <c r="S2384" s="112"/>
      <c r="T2384" s="112"/>
      <c r="U2384" s="112"/>
    </row>
    <row r="2385" spans="1:21" hidden="1">
      <c r="A2385" s="116">
        <v>42465</v>
      </c>
      <c r="B2385" s="114" t="s">
        <v>5899</v>
      </c>
      <c r="C2385" s="116">
        <v>42490</v>
      </c>
      <c r="D2385" s="114" t="s">
        <v>5900</v>
      </c>
      <c r="E2385" s="114" t="s">
        <v>1292</v>
      </c>
      <c r="F2385" s="114"/>
      <c r="G2385" s="114"/>
      <c r="H2385" s="114" t="s">
        <v>257</v>
      </c>
      <c r="I2385" s="114" t="s">
        <v>17</v>
      </c>
      <c r="J2385" s="114" t="s">
        <v>5901</v>
      </c>
      <c r="K2385" s="114"/>
      <c r="L2385" s="114" t="s">
        <v>20</v>
      </c>
      <c r="M2385" s="136">
        <v>-1290.6300000000001</v>
      </c>
      <c r="N2385" s="114" t="s">
        <v>18</v>
      </c>
      <c r="O2385" s="114">
        <v>-677.6</v>
      </c>
      <c r="P2385" s="114">
        <v>-677.6</v>
      </c>
      <c r="Q2385" s="114">
        <v>-12.64</v>
      </c>
      <c r="R2385" s="112"/>
      <c r="S2385" s="112"/>
      <c r="T2385" s="112"/>
      <c r="U2385" s="112"/>
    </row>
    <row r="2386" spans="1:21" hidden="1">
      <c r="A2386" s="116">
        <v>42465</v>
      </c>
      <c r="B2386" s="114" t="s">
        <v>4547</v>
      </c>
      <c r="C2386" s="116">
        <v>42490</v>
      </c>
      <c r="D2386" s="114" t="s">
        <v>4548</v>
      </c>
      <c r="E2386" s="114" t="s">
        <v>1292</v>
      </c>
      <c r="F2386" s="114"/>
      <c r="G2386" s="114"/>
      <c r="H2386" s="114" t="s">
        <v>257</v>
      </c>
      <c r="I2386" s="114" t="s">
        <v>17</v>
      </c>
      <c r="J2386" s="114" t="s">
        <v>4549</v>
      </c>
      <c r="K2386" s="114"/>
      <c r="L2386" s="114" t="s">
        <v>20</v>
      </c>
      <c r="M2386" s="114">
        <v>-20</v>
      </c>
      <c r="N2386" s="114" t="s">
        <v>18</v>
      </c>
      <c r="O2386" s="114">
        <v>-10.5</v>
      </c>
      <c r="P2386" s="114">
        <v>-10.5</v>
      </c>
      <c r="Q2386" s="114">
        <v>-0.2</v>
      </c>
      <c r="R2386" s="112"/>
      <c r="S2386" s="113"/>
      <c r="T2386" s="113"/>
      <c r="U2386" s="112"/>
    </row>
    <row r="2387" spans="1:21" hidden="1">
      <c r="A2387" s="116">
        <v>42465</v>
      </c>
      <c r="B2387" s="114" t="s">
        <v>4550</v>
      </c>
      <c r="C2387" s="116">
        <v>42490</v>
      </c>
      <c r="D2387" s="114" t="s">
        <v>4551</v>
      </c>
      <c r="E2387" s="114" t="s">
        <v>1292</v>
      </c>
      <c r="F2387" s="114"/>
      <c r="G2387" s="114"/>
      <c r="H2387" s="114" t="s">
        <v>257</v>
      </c>
      <c r="I2387" s="114" t="s">
        <v>17</v>
      </c>
      <c r="J2387" s="114" t="s">
        <v>4552</v>
      </c>
      <c r="K2387" s="114"/>
      <c r="L2387" s="114" t="s">
        <v>20</v>
      </c>
      <c r="M2387" s="114">
        <v>-20</v>
      </c>
      <c r="N2387" s="114" t="s">
        <v>18</v>
      </c>
      <c r="O2387" s="114">
        <v>-10.5</v>
      </c>
      <c r="P2387" s="114">
        <v>-10.5</v>
      </c>
      <c r="Q2387" s="114">
        <v>-0.2</v>
      </c>
      <c r="R2387" s="112"/>
      <c r="S2387" s="113"/>
      <c r="T2387" s="113"/>
      <c r="U2387" s="112"/>
    </row>
    <row r="2388" spans="1:21">
      <c r="A2388" s="116">
        <v>42464</v>
      </c>
      <c r="B2388" s="114" t="s">
        <v>6148</v>
      </c>
      <c r="C2388" s="116">
        <v>42464</v>
      </c>
      <c r="D2388" s="114" t="s">
        <v>6148</v>
      </c>
      <c r="E2388" s="114" t="s">
        <v>1292</v>
      </c>
      <c r="F2388" s="114"/>
      <c r="G2388" s="114"/>
      <c r="H2388" s="114" t="s">
        <v>257</v>
      </c>
      <c r="I2388" s="114" t="s">
        <v>19</v>
      </c>
      <c r="J2388" s="114" t="s">
        <v>6149</v>
      </c>
      <c r="K2388" s="114" t="s">
        <v>21</v>
      </c>
      <c r="L2388" s="114"/>
      <c r="M2388" s="136">
        <v>17431.75</v>
      </c>
      <c r="N2388" s="114" t="s">
        <v>18</v>
      </c>
      <c r="O2388" s="136">
        <v>12376.54</v>
      </c>
      <c r="P2388" s="136">
        <v>12377.18</v>
      </c>
      <c r="Q2388" s="136">
        <v>-2649.58</v>
      </c>
      <c r="R2388" s="112"/>
      <c r="S2388" s="113"/>
      <c r="T2388" s="113"/>
      <c r="U2388" s="112"/>
    </row>
    <row r="2389" spans="1:21" hidden="1">
      <c r="A2389" s="116">
        <v>42464</v>
      </c>
      <c r="B2389" s="114" t="s">
        <v>4539</v>
      </c>
      <c r="C2389" s="116">
        <v>42490</v>
      </c>
      <c r="D2389" s="114" t="s">
        <v>4540</v>
      </c>
      <c r="E2389" s="114" t="s">
        <v>1292</v>
      </c>
      <c r="F2389" s="114"/>
      <c r="G2389" s="114"/>
      <c r="H2389" s="114" t="s">
        <v>257</v>
      </c>
      <c r="I2389" s="114" t="s">
        <v>17</v>
      </c>
      <c r="J2389" s="114" t="s">
        <v>4541</v>
      </c>
      <c r="K2389" s="114"/>
      <c r="L2389" s="114" t="s">
        <v>20</v>
      </c>
      <c r="M2389" s="114">
        <v>-12.5</v>
      </c>
      <c r="N2389" s="114" t="s">
        <v>18</v>
      </c>
      <c r="O2389" s="114">
        <v>-6.56</v>
      </c>
      <c r="P2389" s="114">
        <v>-6.56</v>
      </c>
      <c r="Q2389" s="114">
        <v>-0.13</v>
      </c>
      <c r="R2389" s="112"/>
      <c r="S2389" s="113"/>
      <c r="T2389" s="113"/>
      <c r="U2389" s="112"/>
    </row>
    <row r="2390" spans="1:21" hidden="1">
      <c r="A2390" s="116">
        <v>42465</v>
      </c>
      <c r="B2390" s="114" t="s">
        <v>5875</v>
      </c>
      <c r="C2390" s="116">
        <v>42490</v>
      </c>
      <c r="D2390" s="114" t="s">
        <v>5876</v>
      </c>
      <c r="E2390" s="114" t="s">
        <v>1292</v>
      </c>
      <c r="F2390" s="114"/>
      <c r="G2390" s="114"/>
      <c r="H2390" s="114" t="s">
        <v>257</v>
      </c>
      <c r="I2390" s="114" t="s">
        <v>17</v>
      </c>
      <c r="J2390" s="114" t="s">
        <v>5877</v>
      </c>
      <c r="K2390" s="114"/>
      <c r="L2390" s="114" t="s">
        <v>20</v>
      </c>
      <c r="M2390" s="136">
        <v>-1289.8399999999999</v>
      </c>
      <c r="N2390" s="114" t="s">
        <v>18</v>
      </c>
      <c r="O2390" s="114">
        <v>-677.19</v>
      </c>
      <c r="P2390" s="114">
        <v>-677.19</v>
      </c>
      <c r="Q2390" s="114">
        <v>-12.63</v>
      </c>
      <c r="R2390" s="112"/>
      <c r="S2390" s="113"/>
      <c r="T2390" s="113"/>
      <c r="U2390" s="112"/>
    </row>
    <row r="2391" spans="1:21" hidden="1">
      <c r="A2391" s="116">
        <v>42466</v>
      </c>
      <c r="B2391" s="114" t="s">
        <v>4575</v>
      </c>
      <c r="C2391" s="116">
        <v>42490</v>
      </c>
      <c r="D2391" s="114" t="s">
        <v>4576</v>
      </c>
      <c r="E2391" s="114" t="s">
        <v>1292</v>
      </c>
      <c r="F2391" s="114"/>
      <c r="G2391" s="114"/>
      <c r="H2391" s="114" t="s">
        <v>257</v>
      </c>
      <c r="I2391" s="114" t="s">
        <v>17</v>
      </c>
      <c r="J2391" s="114" t="s">
        <v>4577</v>
      </c>
      <c r="K2391" s="114"/>
      <c r="L2391" s="114" t="s">
        <v>20</v>
      </c>
      <c r="M2391" s="114">
        <v>-20</v>
      </c>
      <c r="N2391" s="114" t="s">
        <v>18</v>
      </c>
      <c r="O2391" s="114">
        <v>-10.5</v>
      </c>
      <c r="P2391" s="114">
        <v>-10.5</v>
      </c>
      <c r="Q2391" s="114">
        <v>-0.2</v>
      </c>
      <c r="R2391" s="112"/>
      <c r="S2391" s="113"/>
      <c r="T2391" s="113"/>
      <c r="U2391" s="112"/>
    </row>
    <row r="2392" spans="1:21" hidden="1">
      <c r="A2392" s="116">
        <v>42465</v>
      </c>
      <c r="B2392" s="114" t="s">
        <v>5928</v>
      </c>
      <c r="C2392" s="116">
        <v>42490</v>
      </c>
      <c r="D2392" s="114" t="s">
        <v>5929</v>
      </c>
      <c r="E2392" s="114" t="s">
        <v>1292</v>
      </c>
      <c r="F2392" s="114"/>
      <c r="G2392" s="114"/>
      <c r="H2392" s="114" t="s">
        <v>257</v>
      </c>
      <c r="I2392" s="114" t="s">
        <v>17</v>
      </c>
      <c r="J2392" s="114" t="s">
        <v>5930</v>
      </c>
      <c r="K2392" s="114"/>
      <c r="L2392" s="114" t="s">
        <v>20</v>
      </c>
      <c r="M2392" s="136">
        <v>-1683.61</v>
      </c>
      <c r="N2392" s="114" t="s">
        <v>18</v>
      </c>
      <c r="O2392" s="114">
        <v>-883.92</v>
      </c>
      <c r="P2392" s="114">
        <v>-883.92</v>
      </c>
      <c r="Q2392" s="114">
        <v>-16.489999999999998</v>
      </c>
      <c r="R2392" s="112"/>
      <c r="S2392" s="112"/>
      <c r="T2392" s="112"/>
      <c r="U2392" s="112"/>
    </row>
    <row r="2393" spans="1:21" hidden="1">
      <c r="A2393" s="116">
        <v>42461</v>
      </c>
      <c r="B2393" s="114" t="s">
        <v>4533</v>
      </c>
      <c r="C2393" s="116">
        <v>42490</v>
      </c>
      <c r="D2393" s="114" t="s">
        <v>4534</v>
      </c>
      <c r="E2393" s="114" t="s">
        <v>1292</v>
      </c>
      <c r="F2393" s="114"/>
      <c r="G2393" s="114"/>
      <c r="H2393" s="114" t="s">
        <v>257</v>
      </c>
      <c r="I2393" s="114" t="s">
        <v>17</v>
      </c>
      <c r="J2393" s="114" t="s">
        <v>4535</v>
      </c>
      <c r="K2393" s="114"/>
      <c r="L2393" s="114" t="s">
        <v>20</v>
      </c>
      <c r="M2393" s="136">
        <v>-1616.2</v>
      </c>
      <c r="N2393" s="114" t="s">
        <v>18</v>
      </c>
      <c r="O2393" s="114">
        <v>-848.53</v>
      </c>
      <c r="P2393" s="114">
        <v>-848.53</v>
      </c>
      <c r="Q2393" s="114">
        <v>-15.83</v>
      </c>
      <c r="R2393" s="112"/>
      <c r="S2393" s="113"/>
      <c r="T2393" s="113"/>
      <c r="U2393" s="112"/>
    </row>
    <row r="2394" spans="1:21" hidden="1">
      <c r="A2394" s="116">
        <v>42464</v>
      </c>
      <c r="B2394" s="114" t="s">
        <v>5872</v>
      </c>
      <c r="C2394" s="116">
        <v>42490</v>
      </c>
      <c r="D2394" s="114" t="s">
        <v>5873</v>
      </c>
      <c r="E2394" s="114" t="s">
        <v>1292</v>
      </c>
      <c r="F2394" s="114"/>
      <c r="G2394" s="114"/>
      <c r="H2394" s="114" t="s">
        <v>257</v>
      </c>
      <c r="I2394" s="114" t="s">
        <v>17</v>
      </c>
      <c r="J2394" s="114" t="s">
        <v>5874</v>
      </c>
      <c r="K2394" s="114"/>
      <c r="L2394" s="114" t="s">
        <v>20</v>
      </c>
      <c r="M2394" s="136">
        <v>-1251.5999999999999</v>
      </c>
      <c r="N2394" s="114" t="s">
        <v>18</v>
      </c>
      <c r="O2394" s="114">
        <v>-657.11</v>
      </c>
      <c r="P2394" s="114">
        <v>-657.11</v>
      </c>
      <c r="Q2394" s="114">
        <v>-12.26</v>
      </c>
      <c r="R2394" s="112"/>
      <c r="S2394" s="113"/>
      <c r="T2394" s="113"/>
      <c r="U2394" s="112"/>
    </row>
    <row r="2395" spans="1:21" hidden="1">
      <c r="A2395" s="116">
        <v>42467</v>
      </c>
      <c r="B2395" s="114" t="s">
        <v>4566</v>
      </c>
      <c r="C2395" s="116">
        <v>42490</v>
      </c>
      <c r="D2395" s="114" t="s">
        <v>4567</v>
      </c>
      <c r="E2395" s="114" t="s">
        <v>1292</v>
      </c>
      <c r="F2395" s="114"/>
      <c r="G2395" s="114"/>
      <c r="H2395" s="114" t="s">
        <v>257</v>
      </c>
      <c r="I2395" s="114" t="s">
        <v>17</v>
      </c>
      <c r="J2395" s="114" t="s">
        <v>4568</v>
      </c>
      <c r="K2395" s="114"/>
      <c r="L2395" s="114" t="s">
        <v>20</v>
      </c>
      <c r="M2395" s="136">
        <v>-1581.9</v>
      </c>
      <c r="N2395" s="114" t="s">
        <v>18</v>
      </c>
      <c r="O2395" s="114">
        <v>-895.9</v>
      </c>
      <c r="P2395" s="114">
        <v>-895.9</v>
      </c>
      <c r="Q2395" s="114">
        <v>49.88</v>
      </c>
      <c r="R2395" s="112"/>
      <c r="S2395" s="112"/>
      <c r="T2395" s="112"/>
      <c r="U2395" s="112"/>
    </row>
    <row r="2396" spans="1:21" hidden="1">
      <c r="A2396" s="116">
        <v>42468</v>
      </c>
      <c r="B2396" s="114" t="s">
        <v>5860</v>
      </c>
      <c r="C2396" s="116">
        <v>42490</v>
      </c>
      <c r="D2396" s="114" t="s">
        <v>5861</v>
      </c>
      <c r="E2396" s="114" t="s">
        <v>1292</v>
      </c>
      <c r="F2396" s="114"/>
      <c r="G2396" s="114"/>
      <c r="H2396" s="114" t="s">
        <v>257</v>
      </c>
      <c r="I2396" s="114" t="s">
        <v>17</v>
      </c>
      <c r="J2396" s="114" t="s">
        <v>5862</v>
      </c>
      <c r="K2396" s="114"/>
      <c r="L2396" s="114" t="s">
        <v>20</v>
      </c>
      <c r="M2396" s="114">
        <v>-232.63</v>
      </c>
      <c r="N2396" s="114" t="s">
        <v>18</v>
      </c>
      <c r="O2396" s="114">
        <v>-165.17</v>
      </c>
      <c r="P2396" s="114">
        <v>-165.17</v>
      </c>
      <c r="Q2396" s="114">
        <v>40.76</v>
      </c>
      <c r="R2396" s="112"/>
      <c r="S2396" s="113"/>
      <c r="T2396" s="113"/>
      <c r="U2396" s="112"/>
    </row>
    <row r="2397" spans="1:21" hidden="1">
      <c r="A2397" s="116">
        <v>42461</v>
      </c>
      <c r="B2397" s="114" t="s">
        <v>4536</v>
      </c>
      <c r="C2397" s="116">
        <v>42490</v>
      </c>
      <c r="D2397" s="114" t="s">
        <v>4537</v>
      </c>
      <c r="E2397" s="114" t="s">
        <v>1292</v>
      </c>
      <c r="F2397" s="114"/>
      <c r="G2397" s="114"/>
      <c r="H2397" s="114" t="s">
        <v>257</v>
      </c>
      <c r="I2397" s="114" t="s">
        <v>17</v>
      </c>
      <c r="J2397" s="114" t="s">
        <v>4538</v>
      </c>
      <c r="K2397" s="114"/>
      <c r="L2397" s="114" t="s">
        <v>20</v>
      </c>
      <c r="M2397" s="136">
        <v>-1580.7</v>
      </c>
      <c r="N2397" s="114" t="s">
        <v>18</v>
      </c>
      <c r="O2397" s="114">
        <v>-829.89</v>
      </c>
      <c r="P2397" s="114">
        <v>-829.89</v>
      </c>
      <c r="Q2397" s="114">
        <v>-15.49</v>
      </c>
      <c r="R2397" s="112"/>
      <c r="S2397" s="113"/>
      <c r="T2397" s="113"/>
      <c r="U2397" s="112"/>
    </row>
    <row r="2398" spans="1:21" hidden="1">
      <c r="A2398" s="116">
        <v>42464</v>
      </c>
      <c r="B2398" s="114" t="s">
        <v>5902</v>
      </c>
      <c r="C2398" s="116">
        <v>42490</v>
      </c>
      <c r="D2398" s="114" t="s">
        <v>5903</v>
      </c>
      <c r="E2398" s="114" t="s">
        <v>1292</v>
      </c>
      <c r="F2398" s="114"/>
      <c r="G2398" s="114"/>
      <c r="H2398" s="114" t="s">
        <v>257</v>
      </c>
      <c r="I2398" s="114" t="s">
        <v>17</v>
      </c>
      <c r="J2398" s="114" t="s">
        <v>5904</v>
      </c>
      <c r="K2398" s="114"/>
      <c r="L2398" s="114" t="s">
        <v>20</v>
      </c>
      <c r="M2398" s="114">
        <v>-624.9</v>
      </c>
      <c r="N2398" s="114" t="s">
        <v>18</v>
      </c>
      <c r="O2398" s="114">
        <v>-328.08</v>
      </c>
      <c r="P2398" s="114">
        <v>-328.08</v>
      </c>
      <c r="Q2398" s="114">
        <v>-6.13</v>
      </c>
      <c r="R2398" s="112"/>
      <c r="S2398" s="113"/>
      <c r="T2398" s="113"/>
      <c r="U2398" s="112"/>
    </row>
    <row r="2399" spans="1:21" hidden="1">
      <c r="A2399" s="116">
        <v>42464</v>
      </c>
      <c r="B2399" s="114" t="s">
        <v>5878</v>
      </c>
      <c r="C2399" s="116">
        <v>42490</v>
      </c>
      <c r="D2399" s="114" t="s">
        <v>5879</v>
      </c>
      <c r="E2399" s="114" t="s">
        <v>1292</v>
      </c>
      <c r="F2399" s="114"/>
      <c r="G2399" s="114"/>
      <c r="H2399" s="114" t="s">
        <v>257</v>
      </c>
      <c r="I2399" s="114" t="s">
        <v>17</v>
      </c>
      <c r="J2399" s="114" t="s">
        <v>5880</v>
      </c>
      <c r="K2399" s="114"/>
      <c r="L2399" s="114" t="s">
        <v>20</v>
      </c>
      <c r="M2399" s="136">
        <v>-1075.4000000000001</v>
      </c>
      <c r="N2399" s="114" t="s">
        <v>18</v>
      </c>
      <c r="O2399" s="114">
        <v>-564.6</v>
      </c>
      <c r="P2399" s="114">
        <v>-564.6</v>
      </c>
      <c r="Q2399" s="114">
        <v>-10.54</v>
      </c>
      <c r="R2399" s="112"/>
      <c r="S2399" s="113"/>
      <c r="T2399" s="113"/>
      <c r="U2399" s="112"/>
    </row>
    <row r="2400" spans="1:21" hidden="1">
      <c r="A2400" s="116">
        <v>42464</v>
      </c>
      <c r="B2400" s="114" t="s">
        <v>5883</v>
      </c>
      <c r="C2400" s="116">
        <v>42490</v>
      </c>
      <c r="D2400" s="114" t="s">
        <v>5884</v>
      </c>
      <c r="E2400" s="114" t="s">
        <v>1292</v>
      </c>
      <c r="F2400" s="114"/>
      <c r="G2400" s="114"/>
      <c r="H2400" s="114" t="s">
        <v>257</v>
      </c>
      <c r="I2400" s="114" t="s">
        <v>17</v>
      </c>
      <c r="J2400" s="114" t="s">
        <v>5885</v>
      </c>
      <c r="K2400" s="114"/>
      <c r="L2400" s="114" t="s">
        <v>20</v>
      </c>
      <c r="M2400" s="114">
        <v>-433.27</v>
      </c>
      <c r="N2400" s="114" t="s">
        <v>18</v>
      </c>
      <c r="O2400" s="114">
        <v>-227.47</v>
      </c>
      <c r="P2400" s="114">
        <v>-227.47</v>
      </c>
      <c r="Q2400" s="114">
        <v>-4.25</v>
      </c>
      <c r="R2400" s="112"/>
      <c r="S2400" s="113"/>
      <c r="T2400" s="113"/>
      <c r="U2400" s="112"/>
    </row>
    <row r="2401" spans="1:21" hidden="1">
      <c r="A2401" s="116">
        <v>42472</v>
      </c>
      <c r="B2401" s="114" t="s">
        <v>5896</v>
      </c>
      <c r="C2401" s="116">
        <v>42490</v>
      </c>
      <c r="D2401" s="114" t="s">
        <v>5897</v>
      </c>
      <c r="E2401" s="114" t="s">
        <v>1292</v>
      </c>
      <c r="F2401" s="114"/>
      <c r="G2401" s="114"/>
      <c r="H2401" s="114" t="s">
        <v>257</v>
      </c>
      <c r="I2401" s="114" t="s">
        <v>17</v>
      </c>
      <c r="J2401" s="114" t="s">
        <v>5898</v>
      </c>
      <c r="K2401" s="114"/>
      <c r="L2401" s="114" t="s">
        <v>20</v>
      </c>
      <c r="M2401" s="114">
        <v>-999.67</v>
      </c>
      <c r="N2401" s="114" t="s">
        <v>18</v>
      </c>
      <c r="O2401" s="114">
        <v>-562.71</v>
      </c>
      <c r="P2401" s="114">
        <v>-562.71</v>
      </c>
      <c r="Q2401" s="114">
        <v>-3.77</v>
      </c>
      <c r="R2401" s="112"/>
      <c r="S2401" s="113"/>
      <c r="T2401" s="113"/>
      <c r="U2401" s="112"/>
    </row>
    <row r="2402" spans="1:21" hidden="1">
      <c r="A2402" s="116">
        <v>42466</v>
      </c>
      <c r="B2402" s="114" t="s">
        <v>4572</v>
      </c>
      <c r="C2402" s="116">
        <v>42490</v>
      </c>
      <c r="D2402" s="114" t="s">
        <v>4573</v>
      </c>
      <c r="E2402" s="114" t="s">
        <v>1292</v>
      </c>
      <c r="F2402" s="114"/>
      <c r="G2402" s="114"/>
      <c r="H2402" s="114" t="s">
        <v>257</v>
      </c>
      <c r="I2402" s="114" t="s">
        <v>17</v>
      </c>
      <c r="J2402" s="114" t="s">
        <v>4574</v>
      </c>
      <c r="K2402" s="114"/>
      <c r="L2402" s="114" t="s">
        <v>20</v>
      </c>
      <c r="M2402" s="114">
        <v>-20</v>
      </c>
      <c r="N2402" s="114" t="s">
        <v>18</v>
      </c>
      <c r="O2402" s="114">
        <v>-10.5</v>
      </c>
      <c r="P2402" s="114">
        <v>-10.5</v>
      </c>
      <c r="Q2402" s="114">
        <v>-0.2</v>
      </c>
      <c r="R2402" s="112"/>
      <c r="S2402" s="113"/>
      <c r="T2402" s="113"/>
      <c r="U2402" s="112"/>
    </row>
    <row r="2403" spans="1:21">
      <c r="A2403" s="116">
        <v>42485</v>
      </c>
      <c r="B2403" s="114" t="s">
        <v>6140</v>
      </c>
      <c r="C2403" s="116">
        <v>42485</v>
      </c>
      <c r="D2403" s="114" t="s">
        <v>6140</v>
      </c>
      <c r="E2403" s="114" t="s">
        <v>1292</v>
      </c>
      <c r="F2403" s="114"/>
      <c r="G2403" s="114"/>
      <c r="H2403" s="114" t="s">
        <v>257</v>
      </c>
      <c r="I2403" s="114" t="s">
        <v>19</v>
      </c>
      <c r="J2403" s="114" t="s">
        <v>6141</v>
      </c>
      <c r="K2403" s="114"/>
      <c r="L2403" s="114" t="s">
        <v>20</v>
      </c>
      <c r="M2403" s="136">
        <v>-17431.75</v>
      </c>
      <c r="N2403" s="114" t="s">
        <v>18</v>
      </c>
      <c r="O2403" s="136">
        <v>-12376.54</v>
      </c>
      <c r="P2403" s="136">
        <v>-12377.18</v>
      </c>
      <c r="Q2403" s="136">
        <v>2496.86</v>
      </c>
      <c r="R2403" s="112"/>
      <c r="S2403" s="113"/>
      <c r="T2403" s="113"/>
      <c r="U2403" s="112"/>
    </row>
    <row r="2404" spans="1:21">
      <c r="A2404" s="116">
        <v>42485</v>
      </c>
      <c r="B2404" s="114" t="s">
        <v>6140</v>
      </c>
      <c r="C2404" s="116">
        <v>42485</v>
      </c>
      <c r="D2404" s="114" t="s">
        <v>6140</v>
      </c>
      <c r="E2404" s="114" t="s">
        <v>1292</v>
      </c>
      <c r="F2404" s="114"/>
      <c r="G2404" s="114"/>
      <c r="H2404" s="114" t="s">
        <v>257</v>
      </c>
      <c r="I2404" s="114" t="s">
        <v>19</v>
      </c>
      <c r="J2404" s="114" t="s">
        <v>6141</v>
      </c>
      <c r="K2404" s="114"/>
      <c r="L2404" s="114" t="s">
        <v>20</v>
      </c>
      <c r="M2404" s="114">
        <v>-68.25</v>
      </c>
      <c r="N2404" s="114" t="s">
        <v>18</v>
      </c>
      <c r="O2404" s="114">
        <v>-47.82</v>
      </c>
      <c r="P2404" s="114">
        <v>-47.82</v>
      </c>
      <c r="Q2404" s="114">
        <v>9.73</v>
      </c>
      <c r="R2404" s="112"/>
      <c r="S2404" s="113"/>
      <c r="T2404" s="113"/>
      <c r="U2404" s="112"/>
    </row>
    <row r="2405" spans="1:21">
      <c r="A2405" s="116">
        <v>42485</v>
      </c>
      <c r="B2405" s="114" t="s">
        <v>6150</v>
      </c>
      <c r="C2405" s="116">
        <v>42485</v>
      </c>
      <c r="D2405" s="114" t="s">
        <v>6150</v>
      </c>
      <c r="E2405" s="114" t="s">
        <v>1292</v>
      </c>
      <c r="F2405" s="114"/>
      <c r="G2405" s="114"/>
      <c r="H2405" s="114" t="s">
        <v>257</v>
      </c>
      <c r="I2405" s="114" t="s">
        <v>19</v>
      </c>
      <c r="J2405" s="114" t="s">
        <v>6151</v>
      </c>
      <c r="K2405" s="114" t="s">
        <v>21</v>
      </c>
      <c r="L2405" s="114"/>
      <c r="M2405" s="136">
        <v>3500</v>
      </c>
      <c r="N2405" s="114" t="s">
        <v>18</v>
      </c>
      <c r="O2405" s="136">
        <v>2485</v>
      </c>
      <c r="P2405" s="136">
        <v>2485</v>
      </c>
      <c r="Q2405" s="114">
        <v>-531.84</v>
      </c>
      <c r="R2405" s="112"/>
      <c r="S2405" s="113"/>
      <c r="T2405" s="113"/>
      <c r="U2405" s="112"/>
    </row>
    <row r="2406" spans="1:21">
      <c r="A2406" s="116">
        <v>42485</v>
      </c>
      <c r="B2406" s="114" t="s">
        <v>6150</v>
      </c>
      <c r="C2406" s="116">
        <v>42485</v>
      </c>
      <c r="D2406" s="114" t="s">
        <v>6150</v>
      </c>
      <c r="E2406" s="114" t="s">
        <v>1292</v>
      </c>
      <c r="F2406" s="114"/>
      <c r="G2406" s="114"/>
      <c r="H2406" s="114" t="s">
        <v>257</v>
      </c>
      <c r="I2406" s="114" t="s">
        <v>19</v>
      </c>
      <c r="J2406" s="114" t="s">
        <v>6151</v>
      </c>
      <c r="K2406" s="114"/>
      <c r="L2406" s="114" t="s">
        <v>20</v>
      </c>
      <c r="M2406" s="136">
        <v>-3500</v>
      </c>
      <c r="N2406" s="114" t="s">
        <v>18</v>
      </c>
      <c r="O2406" s="136">
        <v>-2485</v>
      </c>
      <c r="P2406" s="136">
        <v>-2485</v>
      </c>
      <c r="Q2406" s="114">
        <v>531.84</v>
      </c>
      <c r="R2406" s="112"/>
      <c r="S2406" s="113"/>
      <c r="T2406" s="113"/>
      <c r="U2406" s="112"/>
    </row>
    <row r="2407" spans="1:21">
      <c r="A2407" s="116">
        <v>42485</v>
      </c>
      <c r="B2407" s="114" t="s">
        <v>6152</v>
      </c>
      <c r="C2407" s="116">
        <v>42485</v>
      </c>
      <c r="D2407" s="114" t="s">
        <v>6152</v>
      </c>
      <c r="E2407" s="114" t="s">
        <v>1292</v>
      </c>
      <c r="F2407" s="114"/>
      <c r="G2407" s="114"/>
      <c r="H2407" s="114" t="s">
        <v>257</v>
      </c>
      <c r="I2407" s="114" t="s">
        <v>19</v>
      </c>
      <c r="J2407" s="114" t="s">
        <v>6153</v>
      </c>
      <c r="K2407" s="114"/>
      <c r="L2407" s="114" t="s">
        <v>20</v>
      </c>
      <c r="M2407" s="136">
        <v>-3500</v>
      </c>
      <c r="N2407" s="114" t="s">
        <v>18</v>
      </c>
      <c r="O2407" s="136">
        <v>-2485</v>
      </c>
      <c r="P2407" s="136">
        <v>-2485</v>
      </c>
      <c r="Q2407" s="114">
        <v>531.84</v>
      </c>
      <c r="R2407" s="112"/>
      <c r="S2407" s="113"/>
      <c r="T2407" s="113"/>
      <c r="U2407" s="112"/>
    </row>
    <row r="2408" spans="1:21">
      <c r="A2408" s="116">
        <v>42485</v>
      </c>
      <c r="B2408" s="114" t="s">
        <v>6152</v>
      </c>
      <c r="C2408" s="116">
        <v>42485</v>
      </c>
      <c r="D2408" s="114" t="s">
        <v>6152</v>
      </c>
      <c r="E2408" s="114" t="s">
        <v>1292</v>
      </c>
      <c r="F2408" s="114"/>
      <c r="G2408" s="114"/>
      <c r="H2408" s="114" t="s">
        <v>257</v>
      </c>
      <c r="I2408" s="114" t="s">
        <v>19</v>
      </c>
      <c r="J2408" s="114" t="s">
        <v>6153</v>
      </c>
      <c r="K2408" s="114" t="s">
        <v>21</v>
      </c>
      <c r="L2408" s="114"/>
      <c r="M2408" s="136">
        <v>3500</v>
      </c>
      <c r="N2408" s="114" t="s">
        <v>18</v>
      </c>
      <c r="O2408" s="136">
        <v>2485</v>
      </c>
      <c r="P2408" s="136">
        <v>2485</v>
      </c>
      <c r="Q2408" s="114">
        <v>-531.84</v>
      </c>
      <c r="R2408" s="112"/>
      <c r="S2408" s="113"/>
      <c r="T2408" s="113"/>
      <c r="U2408" s="112"/>
    </row>
    <row r="2409" spans="1:21" hidden="1">
      <c r="A2409" s="116">
        <v>42486</v>
      </c>
      <c r="B2409" s="114" t="s">
        <v>6154</v>
      </c>
      <c r="C2409" s="116">
        <v>42490</v>
      </c>
      <c r="D2409" s="114" t="s">
        <v>4660</v>
      </c>
      <c r="E2409" s="114" t="s">
        <v>1292</v>
      </c>
      <c r="F2409" s="114"/>
      <c r="G2409" s="114"/>
      <c r="H2409" s="114" t="s">
        <v>257</v>
      </c>
      <c r="I2409" s="114" t="s">
        <v>26</v>
      </c>
      <c r="J2409" s="114" t="s">
        <v>4661</v>
      </c>
      <c r="K2409" s="114" t="s">
        <v>21</v>
      </c>
      <c r="L2409" s="114"/>
      <c r="M2409" s="136">
        <v>7000</v>
      </c>
      <c r="N2409" s="114" t="s">
        <v>18</v>
      </c>
      <c r="O2409" s="136">
        <v>4970</v>
      </c>
      <c r="P2409" s="136">
        <v>3846.92</v>
      </c>
      <c r="Q2409" s="114">
        <v>59.4</v>
      </c>
      <c r="R2409" s="112"/>
      <c r="S2409" s="113"/>
      <c r="T2409" s="113"/>
      <c r="U2409" s="112"/>
    </row>
    <row r="2410" spans="1:21">
      <c r="A2410" s="116">
        <v>42489</v>
      </c>
      <c r="B2410" s="114" t="s">
        <v>5141</v>
      </c>
      <c r="C2410" s="116">
        <v>42489</v>
      </c>
      <c r="D2410" s="114" t="s">
        <v>5141</v>
      </c>
      <c r="E2410" s="114" t="s">
        <v>1292</v>
      </c>
      <c r="F2410" s="114"/>
      <c r="G2410" s="114"/>
      <c r="H2410" s="114" t="s">
        <v>257</v>
      </c>
      <c r="I2410" s="114" t="s">
        <v>19</v>
      </c>
      <c r="J2410" s="114" t="s">
        <v>5142</v>
      </c>
      <c r="K2410" s="114"/>
      <c r="L2410" s="114" t="s">
        <v>20</v>
      </c>
      <c r="M2410" s="114">
        <v>-2.4300000000000002</v>
      </c>
      <c r="N2410" s="114" t="s">
        <v>18</v>
      </c>
      <c r="O2410" s="114">
        <v>-1.73</v>
      </c>
      <c r="P2410" s="114">
        <v>-1.73</v>
      </c>
      <c r="Q2410" s="114">
        <v>0.37</v>
      </c>
      <c r="R2410" s="112"/>
      <c r="S2410" s="113"/>
      <c r="T2410" s="113"/>
      <c r="U2410" s="112"/>
    </row>
    <row r="2411" spans="1:21">
      <c r="A2411" s="116">
        <v>42482</v>
      </c>
      <c r="B2411" s="114" t="s">
        <v>6155</v>
      </c>
      <c r="C2411" s="116">
        <v>42482</v>
      </c>
      <c r="D2411" s="114" t="s">
        <v>6155</v>
      </c>
      <c r="E2411" s="114" t="s">
        <v>1292</v>
      </c>
      <c r="F2411" s="114"/>
      <c r="G2411" s="114"/>
      <c r="H2411" s="114" t="s">
        <v>257</v>
      </c>
      <c r="I2411" s="114" t="s">
        <v>19</v>
      </c>
      <c r="J2411" s="114" t="s">
        <v>6156</v>
      </c>
      <c r="K2411" s="114"/>
      <c r="L2411" s="114" t="s">
        <v>20</v>
      </c>
      <c r="M2411" s="136">
        <v>-7000</v>
      </c>
      <c r="N2411" s="114" t="s">
        <v>18</v>
      </c>
      <c r="O2411" s="136">
        <v>-4970</v>
      </c>
      <c r="P2411" s="136">
        <v>-4970</v>
      </c>
      <c r="Q2411" s="114">
        <v>985.36</v>
      </c>
      <c r="R2411" s="112"/>
      <c r="S2411" s="113"/>
      <c r="T2411" s="113"/>
      <c r="U2411" s="112"/>
    </row>
    <row r="2412" spans="1:21">
      <c r="A2412" s="116">
        <v>42482</v>
      </c>
      <c r="B2412" s="114" t="s">
        <v>6155</v>
      </c>
      <c r="C2412" s="116">
        <v>42482</v>
      </c>
      <c r="D2412" s="114" t="s">
        <v>6155</v>
      </c>
      <c r="E2412" s="114" t="s">
        <v>1292</v>
      </c>
      <c r="F2412" s="114"/>
      <c r="G2412" s="114"/>
      <c r="H2412" s="114" t="s">
        <v>257</v>
      </c>
      <c r="I2412" s="114" t="s">
        <v>19</v>
      </c>
      <c r="J2412" s="114" t="s">
        <v>6156</v>
      </c>
      <c r="K2412" s="114" t="s">
        <v>21</v>
      </c>
      <c r="L2412" s="114"/>
      <c r="M2412" s="136">
        <v>7000</v>
      </c>
      <c r="N2412" s="114" t="s">
        <v>18</v>
      </c>
      <c r="O2412" s="136">
        <v>4970</v>
      </c>
      <c r="P2412" s="136">
        <v>4970</v>
      </c>
      <c r="Q2412" s="114">
        <v>-985.36</v>
      </c>
      <c r="R2412" s="112"/>
      <c r="S2412" s="112"/>
      <c r="T2412" s="112"/>
      <c r="U2412" s="112"/>
    </row>
    <row r="2413" spans="1:21">
      <c r="A2413" s="116">
        <v>42482</v>
      </c>
      <c r="B2413" s="114" t="s">
        <v>6157</v>
      </c>
      <c r="C2413" s="116">
        <v>42482</v>
      </c>
      <c r="D2413" s="114" t="s">
        <v>6157</v>
      </c>
      <c r="E2413" s="114" t="s">
        <v>1292</v>
      </c>
      <c r="F2413" s="114"/>
      <c r="G2413" s="114"/>
      <c r="H2413" s="114" t="s">
        <v>257</v>
      </c>
      <c r="I2413" s="114" t="s">
        <v>19</v>
      </c>
      <c r="J2413" s="114" t="s">
        <v>6158</v>
      </c>
      <c r="K2413" s="114"/>
      <c r="L2413" s="114" t="s">
        <v>20</v>
      </c>
      <c r="M2413" s="136">
        <v>-7000</v>
      </c>
      <c r="N2413" s="114" t="s">
        <v>18</v>
      </c>
      <c r="O2413" s="136">
        <v>-4970</v>
      </c>
      <c r="P2413" s="136">
        <v>-4970</v>
      </c>
      <c r="Q2413" s="114">
        <v>985.36</v>
      </c>
      <c r="R2413" s="112"/>
      <c r="S2413" s="112"/>
      <c r="T2413" s="112"/>
      <c r="U2413" s="112"/>
    </row>
    <row r="2414" spans="1:21">
      <c r="A2414" s="116">
        <v>42482</v>
      </c>
      <c r="B2414" s="114" t="s">
        <v>6157</v>
      </c>
      <c r="C2414" s="116">
        <v>42482</v>
      </c>
      <c r="D2414" s="114" t="s">
        <v>6157</v>
      </c>
      <c r="E2414" s="114" t="s">
        <v>1292</v>
      </c>
      <c r="F2414" s="114"/>
      <c r="G2414" s="114"/>
      <c r="H2414" s="114" t="s">
        <v>257</v>
      </c>
      <c r="I2414" s="114" t="s">
        <v>19</v>
      </c>
      <c r="J2414" s="114" t="s">
        <v>6158</v>
      </c>
      <c r="K2414" s="114" t="s">
        <v>21</v>
      </c>
      <c r="L2414" s="114"/>
      <c r="M2414" s="136">
        <v>7000</v>
      </c>
      <c r="N2414" s="114" t="s">
        <v>18</v>
      </c>
      <c r="O2414" s="136">
        <v>4970</v>
      </c>
      <c r="P2414" s="136">
        <v>4970</v>
      </c>
      <c r="Q2414" s="114">
        <v>-985.36</v>
      </c>
      <c r="R2414" s="112"/>
      <c r="S2414" s="112"/>
      <c r="T2414" s="112"/>
      <c r="U2414" s="112"/>
    </row>
    <row r="2415" spans="1:21" hidden="1">
      <c r="A2415" s="116">
        <v>42482</v>
      </c>
      <c r="B2415" s="114" t="s">
        <v>6159</v>
      </c>
      <c r="C2415" s="116">
        <v>42490</v>
      </c>
      <c r="D2415" s="114" t="s">
        <v>4740</v>
      </c>
      <c r="E2415" s="114" t="s">
        <v>1292</v>
      </c>
      <c r="F2415" s="114"/>
      <c r="G2415" s="114"/>
      <c r="H2415" s="114" t="s">
        <v>257</v>
      </c>
      <c r="I2415" s="114" t="s">
        <v>26</v>
      </c>
      <c r="J2415" s="114" t="s">
        <v>4741</v>
      </c>
      <c r="K2415" s="114" t="s">
        <v>21</v>
      </c>
      <c r="L2415" s="114"/>
      <c r="M2415" s="136">
        <v>3500</v>
      </c>
      <c r="N2415" s="114" t="s">
        <v>18</v>
      </c>
      <c r="O2415" s="136">
        <v>2485</v>
      </c>
      <c r="P2415" s="136">
        <v>1927.06</v>
      </c>
      <c r="Q2415" s="114">
        <v>26.1</v>
      </c>
      <c r="R2415" s="112"/>
      <c r="S2415" s="112"/>
      <c r="T2415" s="112"/>
      <c r="U2415" s="112"/>
    </row>
    <row r="2416" spans="1:21">
      <c r="A2416" s="116">
        <v>42480</v>
      </c>
      <c r="B2416" s="114" t="s">
        <v>6160</v>
      </c>
      <c r="C2416" s="116">
        <v>42480</v>
      </c>
      <c r="D2416" s="114" t="s">
        <v>6160</v>
      </c>
      <c r="E2416" s="114" t="s">
        <v>1292</v>
      </c>
      <c r="F2416" s="114"/>
      <c r="G2416" s="114"/>
      <c r="H2416" s="114" t="s">
        <v>257</v>
      </c>
      <c r="I2416" s="114" t="s">
        <v>19</v>
      </c>
      <c r="J2416" s="114" t="s">
        <v>6161</v>
      </c>
      <c r="K2416" s="114"/>
      <c r="L2416" s="114" t="s">
        <v>20</v>
      </c>
      <c r="M2416" s="136">
        <v>-7000</v>
      </c>
      <c r="N2416" s="114" t="s">
        <v>18</v>
      </c>
      <c r="O2416" s="136">
        <v>-4970</v>
      </c>
      <c r="P2416" s="136">
        <v>-4970</v>
      </c>
      <c r="Q2416" s="114">
        <v>989.39</v>
      </c>
      <c r="R2416" s="112"/>
      <c r="S2416" s="113"/>
      <c r="T2416" s="113"/>
      <c r="U2416" s="112"/>
    </row>
    <row r="2417" spans="1:21">
      <c r="A2417" s="116">
        <v>42480</v>
      </c>
      <c r="B2417" s="114" t="s">
        <v>6160</v>
      </c>
      <c r="C2417" s="116">
        <v>42480</v>
      </c>
      <c r="D2417" s="114" t="s">
        <v>6160</v>
      </c>
      <c r="E2417" s="114" t="s">
        <v>1292</v>
      </c>
      <c r="F2417" s="114"/>
      <c r="G2417" s="114"/>
      <c r="H2417" s="114" t="s">
        <v>257</v>
      </c>
      <c r="I2417" s="114" t="s">
        <v>19</v>
      </c>
      <c r="J2417" s="114" t="s">
        <v>6161</v>
      </c>
      <c r="K2417" s="114" t="s">
        <v>21</v>
      </c>
      <c r="L2417" s="114"/>
      <c r="M2417" s="136">
        <v>7000</v>
      </c>
      <c r="N2417" s="114" t="s">
        <v>18</v>
      </c>
      <c r="O2417" s="136">
        <v>4970</v>
      </c>
      <c r="P2417" s="136">
        <v>4970</v>
      </c>
      <c r="Q2417" s="114">
        <v>-989.39</v>
      </c>
      <c r="R2417" s="112"/>
      <c r="S2417" s="113"/>
      <c r="T2417" s="113"/>
      <c r="U2417" s="112"/>
    </row>
    <row r="2418" spans="1:21" hidden="1">
      <c r="A2418" s="116">
        <v>42480</v>
      </c>
      <c r="B2418" s="114" t="s">
        <v>6162</v>
      </c>
      <c r="C2418" s="116">
        <v>42490</v>
      </c>
      <c r="D2418" s="114" t="s">
        <v>4771</v>
      </c>
      <c r="E2418" s="114" t="s">
        <v>1292</v>
      </c>
      <c r="F2418" s="114"/>
      <c r="G2418" s="114"/>
      <c r="H2418" s="114" t="s">
        <v>257</v>
      </c>
      <c r="I2418" s="114" t="s">
        <v>26</v>
      </c>
      <c r="J2418" s="114" t="s">
        <v>4772</v>
      </c>
      <c r="K2418" s="114" t="s">
        <v>21</v>
      </c>
      <c r="L2418" s="114"/>
      <c r="M2418" s="136">
        <v>7000</v>
      </c>
      <c r="N2418" s="114" t="s">
        <v>18</v>
      </c>
      <c r="O2418" s="136">
        <v>4970</v>
      </c>
      <c r="P2418" s="136">
        <v>3919.18</v>
      </c>
      <c r="Q2418" s="114">
        <v>65.459999999999994</v>
      </c>
      <c r="R2418" s="112"/>
      <c r="S2418" s="113"/>
      <c r="T2418" s="113"/>
      <c r="U2418" s="112"/>
    </row>
    <row r="2419" spans="1:21">
      <c r="A2419" s="116">
        <v>42480</v>
      </c>
      <c r="B2419" s="114" t="s">
        <v>6163</v>
      </c>
      <c r="C2419" s="116">
        <v>42480</v>
      </c>
      <c r="D2419" s="114" t="s">
        <v>6163</v>
      </c>
      <c r="E2419" s="114" t="s">
        <v>1292</v>
      </c>
      <c r="F2419" s="114"/>
      <c r="G2419" s="114"/>
      <c r="H2419" s="114" t="s">
        <v>257</v>
      </c>
      <c r="I2419" s="114" t="s">
        <v>19</v>
      </c>
      <c r="J2419" s="114" t="s">
        <v>6164</v>
      </c>
      <c r="K2419" s="114"/>
      <c r="L2419" s="114" t="s">
        <v>20</v>
      </c>
      <c r="M2419" s="136">
        <v>-7000</v>
      </c>
      <c r="N2419" s="114" t="s">
        <v>18</v>
      </c>
      <c r="O2419" s="136">
        <v>-4970</v>
      </c>
      <c r="P2419" s="136">
        <v>-4970</v>
      </c>
      <c r="Q2419" s="114">
        <v>989.39</v>
      </c>
      <c r="R2419" s="112"/>
      <c r="S2419" s="113"/>
      <c r="T2419" s="113"/>
      <c r="U2419" s="112"/>
    </row>
    <row r="2420" spans="1:21">
      <c r="A2420" s="116">
        <v>42480</v>
      </c>
      <c r="B2420" s="114" t="s">
        <v>6163</v>
      </c>
      <c r="C2420" s="116">
        <v>42480</v>
      </c>
      <c r="D2420" s="114" t="s">
        <v>6163</v>
      </c>
      <c r="E2420" s="114" t="s">
        <v>1292</v>
      </c>
      <c r="F2420" s="114"/>
      <c r="G2420" s="114"/>
      <c r="H2420" s="114" t="s">
        <v>257</v>
      </c>
      <c r="I2420" s="114" t="s">
        <v>19</v>
      </c>
      <c r="J2420" s="114" t="s">
        <v>6164</v>
      </c>
      <c r="K2420" s="114" t="s">
        <v>21</v>
      </c>
      <c r="L2420" s="114"/>
      <c r="M2420" s="136">
        <v>7000</v>
      </c>
      <c r="N2420" s="114" t="s">
        <v>18</v>
      </c>
      <c r="O2420" s="136">
        <v>4970</v>
      </c>
      <c r="P2420" s="136">
        <v>4970</v>
      </c>
      <c r="Q2420" s="114">
        <v>-989.39</v>
      </c>
      <c r="R2420" s="112"/>
      <c r="S2420" s="112"/>
      <c r="T2420" s="112"/>
      <c r="U2420" s="112"/>
    </row>
    <row r="2421" spans="1:21" hidden="1">
      <c r="A2421" s="116">
        <v>42479</v>
      </c>
      <c r="B2421" s="114" t="s">
        <v>6165</v>
      </c>
      <c r="C2421" s="116">
        <v>42490</v>
      </c>
      <c r="D2421" s="114" t="s">
        <v>4895</v>
      </c>
      <c r="E2421" s="114" t="s">
        <v>1292</v>
      </c>
      <c r="F2421" s="114"/>
      <c r="G2421" s="114"/>
      <c r="H2421" s="114" t="s">
        <v>257</v>
      </c>
      <c r="I2421" s="114" t="s">
        <v>26</v>
      </c>
      <c r="J2421" s="114" t="s">
        <v>4896</v>
      </c>
      <c r="K2421" s="114" t="s">
        <v>21</v>
      </c>
      <c r="L2421" s="114"/>
      <c r="M2421" s="136">
        <v>7000</v>
      </c>
      <c r="N2421" s="114" t="s">
        <v>18</v>
      </c>
      <c r="O2421" s="136">
        <v>4970</v>
      </c>
      <c r="P2421" s="136">
        <v>3919.18</v>
      </c>
      <c r="Q2421" s="114">
        <v>61.43</v>
      </c>
      <c r="R2421" s="112"/>
      <c r="S2421" s="113"/>
      <c r="T2421" s="113"/>
      <c r="U2421" s="112"/>
    </row>
    <row r="2422" spans="1:21">
      <c r="A2422" s="116">
        <v>42487</v>
      </c>
      <c r="B2422" s="114" t="s">
        <v>6166</v>
      </c>
      <c r="C2422" s="116">
        <v>42487</v>
      </c>
      <c r="D2422" s="114" t="s">
        <v>6166</v>
      </c>
      <c r="E2422" s="114" t="s">
        <v>1292</v>
      </c>
      <c r="F2422" s="114"/>
      <c r="G2422" s="114"/>
      <c r="H2422" s="114" t="s">
        <v>257</v>
      </c>
      <c r="I2422" s="114" t="s">
        <v>19</v>
      </c>
      <c r="J2422" s="114" t="s">
        <v>6167</v>
      </c>
      <c r="K2422" s="114"/>
      <c r="L2422" s="114" t="s">
        <v>20</v>
      </c>
      <c r="M2422" s="136">
        <v>-7000</v>
      </c>
      <c r="N2422" s="114" t="s">
        <v>18</v>
      </c>
      <c r="O2422" s="136">
        <v>-4970</v>
      </c>
      <c r="P2422" s="136">
        <v>-4970</v>
      </c>
      <c r="Q2422" s="136">
        <v>1063.68</v>
      </c>
      <c r="R2422" s="112"/>
      <c r="S2422" s="112"/>
      <c r="T2422" s="112"/>
      <c r="U2422" s="112"/>
    </row>
    <row r="2423" spans="1:21">
      <c r="A2423" s="116">
        <v>42487</v>
      </c>
      <c r="B2423" s="114" t="s">
        <v>6166</v>
      </c>
      <c r="C2423" s="116">
        <v>42487</v>
      </c>
      <c r="D2423" s="114" t="s">
        <v>6166</v>
      </c>
      <c r="E2423" s="114" t="s">
        <v>1292</v>
      </c>
      <c r="F2423" s="114"/>
      <c r="G2423" s="114"/>
      <c r="H2423" s="114" t="s">
        <v>257</v>
      </c>
      <c r="I2423" s="114" t="s">
        <v>19</v>
      </c>
      <c r="J2423" s="114" t="s">
        <v>6167</v>
      </c>
      <c r="K2423" s="114" t="s">
        <v>21</v>
      </c>
      <c r="L2423" s="114"/>
      <c r="M2423" s="136">
        <v>7000</v>
      </c>
      <c r="N2423" s="114" t="s">
        <v>18</v>
      </c>
      <c r="O2423" s="136">
        <v>4970</v>
      </c>
      <c r="P2423" s="136">
        <v>4970</v>
      </c>
      <c r="Q2423" s="136">
        <v>-1063.68</v>
      </c>
      <c r="R2423" s="112"/>
      <c r="S2423" s="112"/>
      <c r="T2423" s="112"/>
      <c r="U2423" s="112"/>
    </row>
    <row r="2424" spans="1:21" hidden="1">
      <c r="A2424" s="116">
        <v>42471</v>
      </c>
      <c r="B2424" s="114" t="s">
        <v>6168</v>
      </c>
      <c r="C2424" s="116">
        <v>42490</v>
      </c>
      <c r="D2424" s="114" t="s">
        <v>4910</v>
      </c>
      <c r="E2424" s="114" t="s">
        <v>1292</v>
      </c>
      <c r="F2424" s="114"/>
      <c r="G2424" s="114"/>
      <c r="H2424" s="114" t="s">
        <v>257</v>
      </c>
      <c r="I2424" s="114" t="s">
        <v>26</v>
      </c>
      <c r="J2424" s="114" t="s">
        <v>4911</v>
      </c>
      <c r="K2424" s="114" t="s">
        <v>21</v>
      </c>
      <c r="L2424" s="114"/>
      <c r="M2424" s="136">
        <v>7000</v>
      </c>
      <c r="N2424" s="114" t="s">
        <v>18</v>
      </c>
      <c r="O2424" s="136">
        <v>4970</v>
      </c>
      <c r="P2424" s="136">
        <v>3846.18</v>
      </c>
      <c r="Q2424" s="114">
        <v>60.17</v>
      </c>
      <c r="R2424" s="112"/>
      <c r="S2424" s="113"/>
      <c r="T2424" s="113"/>
      <c r="U2424" s="112"/>
    </row>
    <row r="2425" spans="1:21" hidden="1">
      <c r="A2425" s="116">
        <v>42472</v>
      </c>
      <c r="B2425" s="114" t="s">
        <v>6169</v>
      </c>
      <c r="C2425" s="116">
        <v>42490</v>
      </c>
      <c r="D2425" s="114" t="s">
        <v>4937</v>
      </c>
      <c r="E2425" s="114" t="s">
        <v>1292</v>
      </c>
      <c r="F2425" s="114"/>
      <c r="G2425" s="114"/>
      <c r="H2425" s="114" t="s">
        <v>257</v>
      </c>
      <c r="I2425" s="114" t="s">
        <v>26</v>
      </c>
      <c r="J2425" s="114" t="s">
        <v>4938</v>
      </c>
      <c r="K2425" s="114" t="s">
        <v>21</v>
      </c>
      <c r="L2425" s="114"/>
      <c r="M2425" s="136">
        <v>7000</v>
      </c>
      <c r="N2425" s="114" t="s">
        <v>18</v>
      </c>
      <c r="O2425" s="136">
        <v>4970</v>
      </c>
      <c r="P2425" s="136">
        <v>3846.15</v>
      </c>
      <c r="Q2425" s="114">
        <v>60.16</v>
      </c>
      <c r="R2425" s="112"/>
      <c r="S2425" s="113"/>
      <c r="T2425" s="113"/>
      <c r="U2425" s="112"/>
    </row>
    <row r="2426" spans="1:21">
      <c r="A2426" s="116">
        <v>42472</v>
      </c>
      <c r="B2426" s="114" t="s">
        <v>6170</v>
      </c>
      <c r="C2426" s="116">
        <v>42472</v>
      </c>
      <c r="D2426" s="114" t="s">
        <v>6170</v>
      </c>
      <c r="E2426" s="114" t="s">
        <v>1292</v>
      </c>
      <c r="F2426" s="114"/>
      <c r="G2426" s="114"/>
      <c r="H2426" s="114" t="s">
        <v>257</v>
      </c>
      <c r="I2426" s="114" t="s">
        <v>19</v>
      </c>
      <c r="J2426" s="114" t="s">
        <v>6171</v>
      </c>
      <c r="K2426" s="114"/>
      <c r="L2426" s="114" t="s">
        <v>20</v>
      </c>
      <c r="M2426" s="136">
        <v>-7000</v>
      </c>
      <c r="N2426" s="114" t="s">
        <v>18</v>
      </c>
      <c r="O2426" s="136">
        <v>-4970</v>
      </c>
      <c r="P2426" s="136">
        <v>-4970</v>
      </c>
      <c r="Q2426" s="136">
        <v>1063.6500000000001</v>
      </c>
      <c r="R2426" s="112"/>
      <c r="S2426" s="113"/>
      <c r="T2426" s="113"/>
      <c r="U2426" s="112"/>
    </row>
    <row r="2427" spans="1:21">
      <c r="A2427" s="116">
        <v>42472</v>
      </c>
      <c r="B2427" s="114" t="s">
        <v>6170</v>
      </c>
      <c r="C2427" s="116">
        <v>42472</v>
      </c>
      <c r="D2427" s="114" t="s">
        <v>6170</v>
      </c>
      <c r="E2427" s="114" t="s">
        <v>1292</v>
      </c>
      <c r="F2427" s="114"/>
      <c r="G2427" s="114"/>
      <c r="H2427" s="114" t="s">
        <v>257</v>
      </c>
      <c r="I2427" s="114" t="s">
        <v>19</v>
      </c>
      <c r="J2427" s="114" t="s">
        <v>6171</v>
      </c>
      <c r="K2427" s="114" t="s">
        <v>21</v>
      </c>
      <c r="L2427" s="114"/>
      <c r="M2427" s="136">
        <v>7000</v>
      </c>
      <c r="N2427" s="114" t="s">
        <v>18</v>
      </c>
      <c r="O2427" s="136">
        <v>4970</v>
      </c>
      <c r="P2427" s="136">
        <v>4970</v>
      </c>
      <c r="Q2427" s="136">
        <v>-1063.6500000000001</v>
      </c>
      <c r="R2427" s="112"/>
      <c r="S2427" s="113"/>
      <c r="T2427" s="113"/>
      <c r="U2427" s="112"/>
    </row>
    <row r="2428" spans="1:21">
      <c r="A2428" s="116">
        <v>42472</v>
      </c>
      <c r="B2428" s="114" t="s">
        <v>6172</v>
      </c>
      <c r="C2428" s="116">
        <v>42472</v>
      </c>
      <c r="D2428" s="114" t="s">
        <v>6172</v>
      </c>
      <c r="E2428" s="114" t="s">
        <v>1292</v>
      </c>
      <c r="F2428" s="114"/>
      <c r="G2428" s="114"/>
      <c r="H2428" s="114" t="s">
        <v>257</v>
      </c>
      <c r="I2428" s="114" t="s">
        <v>19</v>
      </c>
      <c r="J2428" s="114" t="s">
        <v>6173</v>
      </c>
      <c r="K2428" s="114"/>
      <c r="L2428" s="114" t="s">
        <v>20</v>
      </c>
      <c r="M2428" s="136">
        <v>-7000</v>
      </c>
      <c r="N2428" s="114" t="s">
        <v>18</v>
      </c>
      <c r="O2428" s="136">
        <v>-4970</v>
      </c>
      <c r="P2428" s="136">
        <v>-4970</v>
      </c>
      <c r="Q2428" s="136">
        <v>1063.6500000000001</v>
      </c>
      <c r="R2428" s="112"/>
      <c r="S2428" s="113"/>
      <c r="T2428" s="113"/>
      <c r="U2428" s="112"/>
    </row>
    <row r="2429" spans="1:21">
      <c r="A2429" s="116">
        <v>42472</v>
      </c>
      <c r="B2429" s="114" t="s">
        <v>6172</v>
      </c>
      <c r="C2429" s="116">
        <v>42472</v>
      </c>
      <c r="D2429" s="114" t="s">
        <v>6172</v>
      </c>
      <c r="E2429" s="114" t="s">
        <v>1292</v>
      </c>
      <c r="F2429" s="114"/>
      <c r="G2429" s="114"/>
      <c r="H2429" s="114" t="s">
        <v>257</v>
      </c>
      <c r="I2429" s="114" t="s">
        <v>19</v>
      </c>
      <c r="J2429" s="114" t="s">
        <v>6173</v>
      </c>
      <c r="K2429" s="114" t="s">
        <v>21</v>
      </c>
      <c r="L2429" s="114"/>
      <c r="M2429" s="136">
        <v>7000</v>
      </c>
      <c r="N2429" s="114" t="s">
        <v>18</v>
      </c>
      <c r="O2429" s="136">
        <v>4970</v>
      </c>
      <c r="P2429" s="136">
        <v>4970</v>
      </c>
      <c r="Q2429" s="136">
        <v>-1063.6500000000001</v>
      </c>
      <c r="R2429" s="112"/>
      <c r="S2429" s="112"/>
      <c r="T2429" s="112"/>
      <c r="U2429" s="112"/>
    </row>
    <row r="2430" spans="1:21" hidden="1">
      <c r="A2430" s="116">
        <v>42473</v>
      </c>
      <c r="B2430" s="114" t="s">
        <v>6174</v>
      </c>
      <c r="C2430" s="116">
        <v>42490</v>
      </c>
      <c r="D2430" s="114" t="s">
        <v>4902</v>
      </c>
      <c r="E2430" s="114" t="s">
        <v>1292</v>
      </c>
      <c r="F2430" s="114"/>
      <c r="G2430" s="114"/>
      <c r="H2430" s="114" t="s">
        <v>257</v>
      </c>
      <c r="I2430" s="114" t="s">
        <v>26</v>
      </c>
      <c r="J2430" s="114" t="s">
        <v>4903</v>
      </c>
      <c r="K2430" s="114" t="s">
        <v>21</v>
      </c>
      <c r="L2430" s="114"/>
      <c r="M2430" s="136">
        <v>3500</v>
      </c>
      <c r="N2430" s="114" t="s">
        <v>18</v>
      </c>
      <c r="O2430" s="136">
        <v>2485</v>
      </c>
      <c r="P2430" s="136">
        <v>1923.08</v>
      </c>
      <c r="Q2430" s="114">
        <v>30.08</v>
      </c>
      <c r="R2430" s="112"/>
      <c r="S2430" s="112"/>
      <c r="T2430" s="112"/>
      <c r="U2430" s="112"/>
    </row>
    <row r="2431" spans="1:21">
      <c r="A2431" s="116">
        <v>42473</v>
      </c>
      <c r="B2431" s="114" t="s">
        <v>6175</v>
      </c>
      <c r="C2431" s="116">
        <v>42473</v>
      </c>
      <c r="D2431" s="114" t="s">
        <v>6175</v>
      </c>
      <c r="E2431" s="114" t="s">
        <v>1292</v>
      </c>
      <c r="F2431" s="114"/>
      <c r="G2431" s="114"/>
      <c r="H2431" s="114" t="s">
        <v>257</v>
      </c>
      <c r="I2431" s="114" t="s">
        <v>19</v>
      </c>
      <c r="J2431" s="114" t="s">
        <v>6176</v>
      </c>
      <c r="K2431" s="114" t="s">
        <v>21</v>
      </c>
      <c r="L2431" s="114"/>
      <c r="M2431" s="136">
        <v>7000</v>
      </c>
      <c r="N2431" s="114" t="s">
        <v>18</v>
      </c>
      <c r="O2431" s="136">
        <v>4970</v>
      </c>
      <c r="P2431" s="136">
        <v>4970</v>
      </c>
      <c r="Q2431" s="136">
        <v>-1063.69</v>
      </c>
      <c r="R2431" s="112"/>
      <c r="S2431" s="113"/>
      <c r="T2431" s="113"/>
      <c r="U2431" s="113"/>
    </row>
    <row r="2432" spans="1:21">
      <c r="A2432" s="116">
        <v>42473</v>
      </c>
      <c r="B2432" s="114" t="s">
        <v>6175</v>
      </c>
      <c r="C2432" s="116">
        <v>42473</v>
      </c>
      <c r="D2432" s="114" t="s">
        <v>6175</v>
      </c>
      <c r="E2432" s="114" t="s">
        <v>1292</v>
      </c>
      <c r="F2432" s="114"/>
      <c r="G2432" s="114"/>
      <c r="H2432" s="114" t="s">
        <v>257</v>
      </c>
      <c r="I2432" s="114" t="s">
        <v>19</v>
      </c>
      <c r="J2432" s="114" t="s">
        <v>6176</v>
      </c>
      <c r="K2432" s="114"/>
      <c r="L2432" s="114" t="s">
        <v>20</v>
      </c>
      <c r="M2432" s="136">
        <v>-7000</v>
      </c>
      <c r="N2432" s="114" t="s">
        <v>18</v>
      </c>
      <c r="O2432" s="136">
        <v>-4970</v>
      </c>
      <c r="P2432" s="136">
        <v>-4970</v>
      </c>
      <c r="Q2432" s="136">
        <v>1063.69</v>
      </c>
      <c r="R2432" s="112"/>
      <c r="S2432" s="113"/>
      <c r="T2432" s="113"/>
      <c r="U2432" s="113"/>
    </row>
    <row r="2433" spans="1:21">
      <c r="A2433" s="116">
        <v>42474</v>
      </c>
      <c r="B2433" s="114" t="s">
        <v>6177</v>
      </c>
      <c r="C2433" s="116">
        <v>42474</v>
      </c>
      <c r="D2433" s="114" t="s">
        <v>6177</v>
      </c>
      <c r="E2433" s="114" t="s">
        <v>1292</v>
      </c>
      <c r="F2433" s="114"/>
      <c r="G2433" s="114"/>
      <c r="H2433" s="114" t="s">
        <v>257</v>
      </c>
      <c r="I2433" s="114" t="s">
        <v>19</v>
      </c>
      <c r="J2433" s="114" t="s">
        <v>6178</v>
      </c>
      <c r="K2433" s="114"/>
      <c r="L2433" s="114" t="s">
        <v>20</v>
      </c>
      <c r="M2433" s="136">
        <v>-3500</v>
      </c>
      <c r="N2433" s="114" t="s">
        <v>18</v>
      </c>
      <c r="O2433" s="136">
        <v>-2485</v>
      </c>
      <c r="P2433" s="136">
        <v>-2485</v>
      </c>
      <c r="Q2433" s="114">
        <v>531.84</v>
      </c>
      <c r="R2433" s="112"/>
      <c r="S2433" s="112"/>
      <c r="T2433" s="112"/>
      <c r="U2433" s="112"/>
    </row>
    <row r="2434" spans="1:21">
      <c r="A2434" s="116">
        <v>42474</v>
      </c>
      <c r="B2434" s="114" t="s">
        <v>6177</v>
      </c>
      <c r="C2434" s="116">
        <v>42474</v>
      </c>
      <c r="D2434" s="114" t="s">
        <v>6177</v>
      </c>
      <c r="E2434" s="114" t="s">
        <v>1292</v>
      </c>
      <c r="F2434" s="114"/>
      <c r="G2434" s="114"/>
      <c r="H2434" s="114" t="s">
        <v>257</v>
      </c>
      <c r="I2434" s="114" t="s">
        <v>19</v>
      </c>
      <c r="J2434" s="114" t="s">
        <v>6178</v>
      </c>
      <c r="K2434" s="114" t="s">
        <v>21</v>
      </c>
      <c r="L2434" s="114"/>
      <c r="M2434" s="136">
        <v>3500</v>
      </c>
      <c r="N2434" s="114" t="s">
        <v>18</v>
      </c>
      <c r="O2434" s="136">
        <v>2485</v>
      </c>
      <c r="P2434" s="136">
        <v>2485</v>
      </c>
      <c r="Q2434" s="114">
        <v>-531.84</v>
      </c>
      <c r="R2434" s="112"/>
      <c r="S2434" s="113"/>
      <c r="T2434" s="113"/>
      <c r="U2434" s="113"/>
    </row>
    <row r="2435" spans="1:21">
      <c r="A2435" s="116">
        <v>42474</v>
      </c>
      <c r="B2435" s="114" t="s">
        <v>6146</v>
      </c>
      <c r="C2435" s="116">
        <v>42474</v>
      </c>
      <c r="D2435" s="114" t="s">
        <v>6146</v>
      </c>
      <c r="E2435" s="114" t="s">
        <v>1292</v>
      </c>
      <c r="F2435" s="114"/>
      <c r="G2435" s="114"/>
      <c r="H2435" s="114" t="s">
        <v>257</v>
      </c>
      <c r="I2435" s="114" t="s">
        <v>19</v>
      </c>
      <c r="J2435" s="114" t="s">
        <v>6147</v>
      </c>
      <c r="K2435" s="114"/>
      <c r="L2435" s="114" t="s">
        <v>20</v>
      </c>
      <c r="M2435" s="114">
        <v>-68.25</v>
      </c>
      <c r="N2435" s="114" t="s">
        <v>18</v>
      </c>
      <c r="O2435" s="114">
        <v>-47.82</v>
      </c>
      <c r="P2435" s="114">
        <v>-47.82</v>
      </c>
      <c r="Q2435" s="114">
        <v>9.73</v>
      </c>
      <c r="R2435" s="112"/>
      <c r="S2435" s="112"/>
      <c r="T2435" s="112"/>
      <c r="U2435" s="112"/>
    </row>
    <row r="2436" spans="1:21">
      <c r="A2436" s="116">
        <v>42474</v>
      </c>
      <c r="B2436" s="114" t="s">
        <v>6179</v>
      </c>
      <c r="C2436" s="116">
        <v>42474</v>
      </c>
      <c r="D2436" s="114" t="s">
        <v>6179</v>
      </c>
      <c r="E2436" s="114" t="s">
        <v>1292</v>
      </c>
      <c r="F2436" s="114"/>
      <c r="G2436" s="114"/>
      <c r="H2436" s="114" t="s">
        <v>257</v>
      </c>
      <c r="I2436" s="114" t="s">
        <v>19</v>
      </c>
      <c r="J2436" s="114" t="s">
        <v>6180</v>
      </c>
      <c r="K2436" s="114"/>
      <c r="L2436" s="114" t="s">
        <v>20</v>
      </c>
      <c r="M2436" s="136">
        <v>-10500</v>
      </c>
      <c r="N2436" s="114" t="s">
        <v>18</v>
      </c>
      <c r="O2436" s="136">
        <v>-7455</v>
      </c>
      <c r="P2436" s="136">
        <v>-7455</v>
      </c>
      <c r="Q2436" s="136">
        <v>1595.53</v>
      </c>
      <c r="R2436" s="112"/>
      <c r="S2436" s="112"/>
      <c r="T2436" s="112"/>
      <c r="U2436" s="112"/>
    </row>
    <row r="2437" spans="1:21">
      <c r="A2437" s="116">
        <v>42474</v>
      </c>
      <c r="B2437" s="114" t="s">
        <v>6179</v>
      </c>
      <c r="C2437" s="116">
        <v>42474</v>
      </c>
      <c r="D2437" s="114" t="s">
        <v>6179</v>
      </c>
      <c r="E2437" s="114" t="s">
        <v>1292</v>
      </c>
      <c r="F2437" s="114"/>
      <c r="G2437" s="114"/>
      <c r="H2437" s="114" t="s">
        <v>257</v>
      </c>
      <c r="I2437" s="114" t="s">
        <v>19</v>
      </c>
      <c r="J2437" s="114" t="s">
        <v>6180</v>
      </c>
      <c r="K2437" s="114" t="s">
        <v>21</v>
      </c>
      <c r="L2437" s="114"/>
      <c r="M2437" s="136">
        <v>10500</v>
      </c>
      <c r="N2437" s="114" t="s">
        <v>18</v>
      </c>
      <c r="O2437" s="136">
        <v>7455</v>
      </c>
      <c r="P2437" s="136">
        <v>7455</v>
      </c>
      <c r="Q2437" s="136">
        <v>-1595.53</v>
      </c>
      <c r="R2437" s="112"/>
      <c r="S2437" s="113"/>
      <c r="T2437" s="113"/>
      <c r="U2437" s="112"/>
    </row>
    <row r="2438" spans="1:21">
      <c r="A2438" s="116">
        <v>42474</v>
      </c>
      <c r="B2438" s="114" t="s">
        <v>6146</v>
      </c>
      <c r="C2438" s="116">
        <v>42474</v>
      </c>
      <c r="D2438" s="114" t="s">
        <v>6146</v>
      </c>
      <c r="E2438" s="114" t="s">
        <v>1292</v>
      </c>
      <c r="F2438" s="114"/>
      <c r="G2438" s="114"/>
      <c r="H2438" s="114" t="s">
        <v>257</v>
      </c>
      <c r="I2438" s="114" t="s">
        <v>19</v>
      </c>
      <c r="J2438" s="114" t="s">
        <v>6147</v>
      </c>
      <c r="K2438" s="114"/>
      <c r="L2438" s="114" t="s">
        <v>20</v>
      </c>
      <c r="M2438" s="136">
        <v>-17431.75</v>
      </c>
      <c r="N2438" s="114" t="s">
        <v>18</v>
      </c>
      <c r="O2438" s="136">
        <v>-12376.54</v>
      </c>
      <c r="P2438" s="136">
        <v>-12377.18</v>
      </c>
      <c r="Q2438" s="136">
        <v>2649.45</v>
      </c>
      <c r="R2438" s="112"/>
      <c r="S2438" s="113"/>
      <c r="T2438" s="113"/>
      <c r="U2438" s="112"/>
    </row>
    <row r="2439" spans="1:21">
      <c r="A2439" s="116">
        <v>42474</v>
      </c>
      <c r="B2439" s="114" t="s">
        <v>6144</v>
      </c>
      <c r="C2439" s="116">
        <v>42474</v>
      </c>
      <c r="D2439" s="114" t="s">
        <v>6144</v>
      </c>
      <c r="E2439" s="114" t="s">
        <v>1292</v>
      </c>
      <c r="F2439" s="114"/>
      <c r="G2439" s="114"/>
      <c r="H2439" s="114" t="s">
        <v>257</v>
      </c>
      <c r="I2439" s="114" t="s">
        <v>19</v>
      </c>
      <c r="J2439" s="114" t="s">
        <v>6145</v>
      </c>
      <c r="K2439" s="114" t="s">
        <v>21</v>
      </c>
      <c r="L2439" s="114"/>
      <c r="M2439" s="136">
        <v>17431.75</v>
      </c>
      <c r="N2439" s="114" t="s">
        <v>18</v>
      </c>
      <c r="O2439" s="136">
        <v>12377.18</v>
      </c>
      <c r="P2439" s="136">
        <v>12377.18</v>
      </c>
      <c r="Q2439" s="136">
        <v>-2649.45</v>
      </c>
      <c r="R2439" s="112"/>
      <c r="S2439" s="113"/>
      <c r="T2439" s="113"/>
      <c r="U2439" s="112"/>
    </row>
    <row r="2440" spans="1:21">
      <c r="A2440" s="116">
        <v>42474</v>
      </c>
      <c r="B2440" s="114" t="s">
        <v>6144</v>
      </c>
      <c r="C2440" s="116">
        <v>42474</v>
      </c>
      <c r="D2440" s="114" t="s">
        <v>6144</v>
      </c>
      <c r="E2440" s="114" t="s">
        <v>1292</v>
      </c>
      <c r="F2440" s="114"/>
      <c r="G2440" s="114"/>
      <c r="H2440" s="114" t="s">
        <v>257</v>
      </c>
      <c r="I2440" s="114" t="s">
        <v>19</v>
      </c>
      <c r="J2440" s="114" t="s">
        <v>6145</v>
      </c>
      <c r="K2440" s="114" t="s">
        <v>21</v>
      </c>
      <c r="L2440" s="114"/>
      <c r="M2440" s="114">
        <v>68.25</v>
      </c>
      <c r="N2440" s="114" t="s">
        <v>18</v>
      </c>
      <c r="O2440" s="114">
        <v>47.82</v>
      </c>
      <c r="P2440" s="114">
        <v>47.82</v>
      </c>
      <c r="Q2440" s="114">
        <v>-9.73</v>
      </c>
      <c r="R2440" s="112"/>
      <c r="S2440" s="113"/>
      <c r="T2440" s="113"/>
      <c r="U2440" s="112"/>
    </row>
    <row r="2441" spans="1:21">
      <c r="A2441" s="116">
        <v>42474</v>
      </c>
      <c r="B2441" s="114" t="s">
        <v>6142</v>
      </c>
      <c r="C2441" s="116">
        <v>42474</v>
      </c>
      <c r="D2441" s="114" t="s">
        <v>6142</v>
      </c>
      <c r="E2441" s="114" t="s">
        <v>1292</v>
      </c>
      <c r="F2441" s="114"/>
      <c r="G2441" s="114"/>
      <c r="H2441" s="114" t="s">
        <v>257</v>
      </c>
      <c r="I2441" s="114" t="s">
        <v>19</v>
      </c>
      <c r="J2441" s="114" t="s">
        <v>6143</v>
      </c>
      <c r="K2441" s="114"/>
      <c r="L2441" s="114" t="s">
        <v>20</v>
      </c>
      <c r="M2441" s="114">
        <v>-68.25</v>
      </c>
      <c r="N2441" s="114" t="s">
        <v>18</v>
      </c>
      <c r="O2441" s="114">
        <v>-47.82</v>
      </c>
      <c r="P2441" s="114">
        <v>-47.82</v>
      </c>
      <c r="Q2441" s="114">
        <v>9.73</v>
      </c>
      <c r="R2441" s="112"/>
      <c r="S2441" s="113"/>
      <c r="T2441" s="113"/>
      <c r="U2441" s="112"/>
    </row>
    <row r="2442" spans="1:21">
      <c r="A2442" s="116">
        <v>42474</v>
      </c>
      <c r="B2442" s="114" t="s">
        <v>6142</v>
      </c>
      <c r="C2442" s="116">
        <v>42474</v>
      </c>
      <c r="D2442" s="114" t="s">
        <v>6142</v>
      </c>
      <c r="E2442" s="114" t="s">
        <v>1292</v>
      </c>
      <c r="F2442" s="114"/>
      <c r="G2442" s="114"/>
      <c r="H2442" s="114" t="s">
        <v>257</v>
      </c>
      <c r="I2442" s="114" t="s">
        <v>19</v>
      </c>
      <c r="J2442" s="114" t="s">
        <v>6143</v>
      </c>
      <c r="K2442" s="114"/>
      <c r="L2442" s="114" t="s">
        <v>20</v>
      </c>
      <c r="M2442" s="136">
        <v>-17431.75</v>
      </c>
      <c r="N2442" s="114" t="s">
        <v>18</v>
      </c>
      <c r="O2442" s="136">
        <v>-12376.54</v>
      </c>
      <c r="P2442" s="136">
        <v>-12377.18</v>
      </c>
      <c r="Q2442" s="136">
        <v>2649.45</v>
      </c>
      <c r="R2442" s="112"/>
      <c r="S2442" s="113"/>
      <c r="T2442" s="113"/>
      <c r="U2442" s="112"/>
    </row>
    <row r="2443" spans="1:21">
      <c r="A2443" s="116">
        <v>42464</v>
      </c>
      <c r="B2443" s="114" t="s">
        <v>6181</v>
      </c>
      <c r="C2443" s="116">
        <v>42464</v>
      </c>
      <c r="D2443" s="114" t="s">
        <v>6181</v>
      </c>
      <c r="E2443" s="114" t="s">
        <v>1292</v>
      </c>
      <c r="F2443" s="114"/>
      <c r="G2443" s="114"/>
      <c r="H2443" s="114" t="s">
        <v>257</v>
      </c>
      <c r="I2443" s="114" t="s">
        <v>19</v>
      </c>
      <c r="J2443" s="114" t="s">
        <v>6182</v>
      </c>
      <c r="K2443" s="114"/>
      <c r="L2443" s="114" t="s">
        <v>20</v>
      </c>
      <c r="M2443" s="136">
        <v>-7000</v>
      </c>
      <c r="N2443" s="114" t="s">
        <v>18</v>
      </c>
      <c r="O2443" s="136">
        <v>-4970</v>
      </c>
      <c r="P2443" s="136">
        <v>-4970</v>
      </c>
      <c r="Q2443" s="136">
        <v>1064.99</v>
      </c>
      <c r="R2443" s="112"/>
      <c r="S2443" s="113"/>
      <c r="T2443" s="113"/>
      <c r="U2443" s="112"/>
    </row>
    <row r="2444" spans="1:21">
      <c r="A2444" s="116">
        <v>42464</v>
      </c>
      <c r="B2444" s="114" t="s">
        <v>6181</v>
      </c>
      <c r="C2444" s="116">
        <v>42464</v>
      </c>
      <c r="D2444" s="114" t="s">
        <v>6181</v>
      </c>
      <c r="E2444" s="114" t="s">
        <v>1292</v>
      </c>
      <c r="F2444" s="114"/>
      <c r="G2444" s="114"/>
      <c r="H2444" s="114" t="s">
        <v>257</v>
      </c>
      <c r="I2444" s="114" t="s">
        <v>19</v>
      </c>
      <c r="J2444" s="114" t="s">
        <v>6182</v>
      </c>
      <c r="K2444" s="114" t="s">
        <v>21</v>
      </c>
      <c r="L2444" s="114"/>
      <c r="M2444" s="136">
        <v>7000</v>
      </c>
      <c r="N2444" s="114" t="s">
        <v>18</v>
      </c>
      <c r="O2444" s="136">
        <v>4970</v>
      </c>
      <c r="P2444" s="136">
        <v>4970</v>
      </c>
      <c r="Q2444" s="136">
        <v>-1064.99</v>
      </c>
      <c r="R2444" s="112"/>
      <c r="S2444" s="113"/>
      <c r="T2444" s="113"/>
      <c r="U2444" s="112"/>
    </row>
    <row r="2445" spans="1:21">
      <c r="A2445" s="116">
        <v>42464</v>
      </c>
      <c r="B2445" s="114" t="s">
        <v>6148</v>
      </c>
      <c r="C2445" s="116">
        <v>42464</v>
      </c>
      <c r="D2445" s="114" t="s">
        <v>6148</v>
      </c>
      <c r="E2445" s="114" t="s">
        <v>1292</v>
      </c>
      <c r="F2445" s="114"/>
      <c r="G2445" s="114"/>
      <c r="H2445" s="114" t="s">
        <v>257</v>
      </c>
      <c r="I2445" s="114" t="s">
        <v>19</v>
      </c>
      <c r="J2445" s="114" t="s">
        <v>6149</v>
      </c>
      <c r="K2445" s="114"/>
      <c r="L2445" s="114" t="s">
        <v>20</v>
      </c>
      <c r="M2445" s="114">
        <v>-68.25</v>
      </c>
      <c r="N2445" s="114" t="s">
        <v>18</v>
      </c>
      <c r="O2445" s="114">
        <v>-47.82</v>
      </c>
      <c r="P2445" s="114">
        <v>-47.82</v>
      </c>
      <c r="Q2445" s="114">
        <v>9.75</v>
      </c>
      <c r="R2445" s="112"/>
      <c r="S2445" s="113"/>
      <c r="T2445" s="113"/>
      <c r="U2445" s="112"/>
    </row>
    <row r="2446" spans="1:21">
      <c r="A2446" s="116">
        <v>42464</v>
      </c>
      <c r="B2446" s="114" t="s">
        <v>6183</v>
      </c>
      <c r="C2446" s="116">
        <v>42464</v>
      </c>
      <c r="D2446" s="114" t="s">
        <v>6183</v>
      </c>
      <c r="E2446" s="114" t="s">
        <v>1292</v>
      </c>
      <c r="F2446" s="114"/>
      <c r="G2446" s="114"/>
      <c r="H2446" s="114" t="s">
        <v>257</v>
      </c>
      <c r="I2446" s="114" t="s">
        <v>19</v>
      </c>
      <c r="J2446" s="114" t="s">
        <v>6184</v>
      </c>
      <c r="K2446" s="114"/>
      <c r="L2446" s="114" t="s">
        <v>20</v>
      </c>
      <c r="M2446" s="136">
        <v>-7000</v>
      </c>
      <c r="N2446" s="114" t="s">
        <v>18</v>
      </c>
      <c r="O2446" s="136">
        <v>-4970</v>
      </c>
      <c r="P2446" s="136">
        <v>-4970</v>
      </c>
      <c r="Q2446" s="136">
        <v>1064.99</v>
      </c>
      <c r="R2446" s="112"/>
      <c r="S2446" s="113"/>
      <c r="T2446" s="113"/>
      <c r="U2446" s="112"/>
    </row>
    <row r="2447" spans="1:21">
      <c r="A2447" s="116">
        <v>42464</v>
      </c>
      <c r="B2447" s="114" t="s">
        <v>6183</v>
      </c>
      <c r="C2447" s="116">
        <v>42464</v>
      </c>
      <c r="D2447" s="114" t="s">
        <v>6183</v>
      </c>
      <c r="E2447" s="114" t="s">
        <v>1292</v>
      </c>
      <c r="F2447" s="114"/>
      <c r="G2447" s="114"/>
      <c r="H2447" s="114" t="s">
        <v>257</v>
      </c>
      <c r="I2447" s="114" t="s">
        <v>19</v>
      </c>
      <c r="J2447" s="114" t="s">
        <v>6184</v>
      </c>
      <c r="K2447" s="114" t="s">
        <v>21</v>
      </c>
      <c r="L2447" s="114"/>
      <c r="M2447" s="136">
        <v>7000</v>
      </c>
      <c r="N2447" s="114" t="s">
        <v>18</v>
      </c>
      <c r="O2447" s="136">
        <v>4970</v>
      </c>
      <c r="P2447" s="136">
        <v>4970</v>
      </c>
      <c r="Q2447" s="136">
        <v>-1064.99</v>
      </c>
      <c r="R2447" s="112"/>
      <c r="S2447" s="113"/>
      <c r="T2447" s="113"/>
      <c r="U2447" s="112"/>
    </row>
    <row r="2448" spans="1:21" hidden="1">
      <c r="A2448" s="116">
        <v>42461</v>
      </c>
      <c r="B2448" s="114" t="s">
        <v>6185</v>
      </c>
      <c r="C2448" s="116">
        <v>42490</v>
      </c>
      <c r="D2448" s="114" t="s">
        <v>5036</v>
      </c>
      <c r="E2448" s="114" t="s">
        <v>1292</v>
      </c>
      <c r="F2448" s="114"/>
      <c r="G2448" s="114"/>
      <c r="H2448" s="114" t="s">
        <v>257</v>
      </c>
      <c r="I2448" s="114" t="s">
        <v>26</v>
      </c>
      <c r="J2448" s="114" t="s">
        <v>5037</v>
      </c>
      <c r="K2448" s="114" t="s">
        <v>21</v>
      </c>
      <c r="L2448" s="114"/>
      <c r="M2448" s="136">
        <v>7000</v>
      </c>
      <c r="N2448" s="114" t="s">
        <v>18</v>
      </c>
      <c r="O2448" s="136">
        <v>4970</v>
      </c>
      <c r="P2448" s="136">
        <v>3844.85</v>
      </c>
      <c r="Q2448" s="114">
        <v>60.16</v>
      </c>
      <c r="R2448" s="112"/>
      <c r="S2448" s="112"/>
      <c r="T2448" s="112"/>
      <c r="U2448" s="112"/>
    </row>
    <row r="2449" spans="1:21">
      <c r="A2449" s="116">
        <v>42464</v>
      </c>
      <c r="B2449" s="114" t="s">
        <v>6148</v>
      </c>
      <c r="C2449" s="116">
        <v>42464</v>
      </c>
      <c r="D2449" s="114" t="s">
        <v>6148</v>
      </c>
      <c r="E2449" s="114" t="s">
        <v>1292</v>
      </c>
      <c r="F2449" s="114"/>
      <c r="G2449" s="114"/>
      <c r="H2449" s="114" t="s">
        <v>257</v>
      </c>
      <c r="I2449" s="114" t="s">
        <v>19</v>
      </c>
      <c r="J2449" s="114" t="s">
        <v>6149</v>
      </c>
      <c r="K2449" s="114"/>
      <c r="L2449" s="114" t="s">
        <v>20</v>
      </c>
      <c r="M2449" s="136">
        <v>-17431.75</v>
      </c>
      <c r="N2449" s="114" t="s">
        <v>18</v>
      </c>
      <c r="O2449" s="136">
        <v>-12376.54</v>
      </c>
      <c r="P2449" s="136">
        <v>-12377.18</v>
      </c>
      <c r="Q2449" s="136">
        <v>2649.58</v>
      </c>
      <c r="R2449" s="112"/>
      <c r="S2449" s="113"/>
      <c r="T2449" s="113"/>
      <c r="U2449" s="112"/>
    </row>
    <row r="2450" spans="1:21">
      <c r="A2450" s="116">
        <v>42464</v>
      </c>
      <c r="B2450" s="114" t="s">
        <v>6186</v>
      </c>
      <c r="C2450" s="116">
        <v>42464</v>
      </c>
      <c r="D2450" s="114" t="s">
        <v>6186</v>
      </c>
      <c r="E2450" s="114" t="s">
        <v>1292</v>
      </c>
      <c r="F2450" s="114"/>
      <c r="G2450" s="114"/>
      <c r="H2450" s="114" t="s">
        <v>257</v>
      </c>
      <c r="I2450" s="114" t="s">
        <v>19</v>
      </c>
      <c r="J2450" s="114" t="s">
        <v>6187</v>
      </c>
      <c r="K2450" s="114"/>
      <c r="L2450" s="114" t="s">
        <v>20</v>
      </c>
      <c r="M2450" s="136">
        <v>-3500</v>
      </c>
      <c r="N2450" s="114" t="s">
        <v>18</v>
      </c>
      <c r="O2450" s="136">
        <v>-2485</v>
      </c>
      <c r="P2450" s="136">
        <v>-2485</v>
      </c>
      <c r="Q2450" s="114">
        <v>531.45000000000005</v>
      </c>
      <c r="R2450" s="112"/>
      <c r="S2450" s="112"/>
      <c r="T2450" s="112"/>
      <c r="U2450" s="112"/>
    </row>
    <row r="2451" spans="1:21">
      <c r="A2451" s="116">
        <v>42464</v>
      </c>
      <c r="B2451" s="114" t="s">
        <v>6186</v>
      </c>
      <c r="C2451" s="116">
        <v>42464</v>
      </c>
      <c r="D2451" s="114" t="s">
        <v>6186</v>
      </c>
      <c r="E2451" s="114" t="s">
        <v>1292</v>
      </c>
      <c r="F2451" s="114"/>
      <c r="G2451" s="114"/>
      <c r="H2451" s="114" t="s">
        <v>257</v>
      </c>
      <c r="I2451" s="114" t="s">
        <v>19</v>
      </c>
      <c r="J2451" s="114" t="s">
        <v>6187</v>
      </c>
      <c r="K2451" s="114" t="s">
        <v>21</v>
      </c>
      <c r="L2451" s="114"/>
      <c r="M2451" s="136">
        <v>3500</v>
      </c>
      <c r="N2451" s="114" t="s">
        <v>18</v>
      </c>
      <c r="O2451" s="136">
        <v>2485</v>
      </c>
      <c r="P2451" s="136">
        <v>2485</v>
      </c>
      <c r="Q2451" s="114">
        <v>-531.45000000000005</v>
      </c>
      <c r="R2451" s="112"/>
      <c r="S2451" s="112"/>
      <c r="T2451" s="112"/>
      <c r="U2451" s="112"/>
    </row>
    <row r="2452" spans="1:21">
      <c r="A2452" s="116">
        <v>42464</v>
      </c>
      <c r="B2452" s="114" t="s">
        <v>6188</v>
      </c>
      <c r="C2452" s="116">
        <v>42464</v>
      </c>
      <c r="D2452" s="114" t="s">
        <v>6188</v>
      </c>
      <c r="E2452" s="114" t="s">
        <v>1292</v>
      </c>
      <c r="F2452" s="114"/>
      <c r="G2452" s="114"/>
      <c r="H2452" s="114" t="s">
        <v>257</v>
      </c>
      <c r="I2452" s="114" t="s">
        <v>19</v>
      </c>
      <c r="J2452" s="114" t="s">
        <v>6189</v>
      </c>
      <c r="K2452" s="114"/>
      <c r="L2452" s="114" t="s">
        <v>20</v>
      </c>
      <c r="M2452" s="136">
        <v>-3500</v>
      </c>
      <c r="N2452" s="114" t="s">
        <v>18</v>
      </c>
      <c r="O2452" s="136">
        <v>-2485</v>
      </c>
      <c r="P2452" s="136">
        <v>-2485</v>
      </c>
      <c r="Q2452" s="114">
        <v>531.45000000000005</v>
      </c>
      <c r="R2452" s="112"/>
      <c r="S2452" s="112"/>
      <c r="T2452" s="112"/>
      <c r="U2452" s="112"/>
    </row>
    <row r="2453" spans="1:21">
      <c r="A2453" s="116">
        <v>42464</v>
      </c>
      <c r="B2453" s="114" t="s">
        <v>6188</v>
      </c>
      <c r="C2453" s="116">
        <v>42464</v>
      </c>
      <c r="D2453" s="114" t="s">
        <v>6188</v>
      </c>
      <c r="E2453" s="114" t="s">
        <v>1292</v>
      </c>
      <c r="F2453" s="114"/>
      <c r="G2453" s="114"/>
      <c r="H2453" s="114" t="s">
        <v>257</v>
      </c>
      <c r="I2453" s="114" t="s">
        <v>19</v>
      </c>
      <c r="J2453" s="114" t="s">
        <v>6189</v>
      </c>
      <c r="K2453" s="114" t="s">
        <v>21</v>
      </c>
      <c r="L2453" s="114"/>
      <c r="M2453" s="136">
        <v>3500</v>
      </c>
      <c r="N2453" s="114" t="s">
        <v>18</v>
      </c>
      <c r="O2453" s="136">
        <v>2485</v>
      </c>
      <c r="P2453" s="136">
        <v>2485</v>
      </c>
      <c r="Q2453" s="114">
        <v>-531.45000000000005</v>
      </c>
      <c r="R2453" s="112"/>
      <c r="S2453" s="112"/>
      <c r="T2453" s="112"/>
      <c r="U2453" s="112"/>
    </row>
    <row r="2454" spans="1:21">
      <c r="A2454" s="116">
        <v>42489</v>
      </c>
      <c r="B2454" s="114" t="s">
        <v>5141</v>
      </c>
      <c r="C2454" s="116">
        <v>42489</v>
      </c>
      <c r="D2454" s="114" t="s">
        <v>5141</v>
      </c>
      <c r="E2454" s="114" t="s">
        <v>1292</v>
      </c>
      <c r="F2454" s="114"/>
      <c r="G2454" s="114"/>
      <c r="H2454" s="114" t="s">
        <v>257</v>
      </c>
      <c r="I2454" s="114" t="s">
        <v>19</v>
      </c>
      <c r="J2454" s="114" t="s">
        <v>5142</v>
      </c>
      <c r="K2454" s="114" t="s">
        <v>21</v>
      </c>
      <c r="L2454" s="114"/>
      <c r="M2454" s="114">
        <v>2.4300000000000002</v>
      </c>
      <c r="N2454" s="114" t="s">
        <v>18</v>
      </c>
      <c r="O2454" s="114">
        <v>1.73</v>
      </c>
      <c r="P2454" s="114">
        <v>1.73</v>
      </c>
      <c r="Q2454" s="114">
        <v>-0.38</v>
      </c>
      <c r="R2454" s="112"/>
      <c r="S2454" s="112"/>
      <c r="T2454" s="112"/>
      <c r="U2454" s="112"/>
    </row>
    <row r="2455" spans="1:21">
      <c r="A2455" s="116">
        <v>42485</v>
      </c>
      <c r="B2455" s="114" t="s">
        <v>6140</v>
      </c>
      <c r="C2455" s="116">
        <v>42485</v>
      </c>
      <c r="D2455" s="114" t="s">
        <v>6140</v>
      </c>
      <c r="E2455" s="114" t="s">
        <v>1292</v>
      </c>
      <c r="F2455" s="114"/>
      <c r="G2455" s="114"/>
      <c r="H2455" s="114" t="s">
        <v>257</v>
      </c>
      <c r="I2455" s="114" t="s">
        <v>19</v>
      </c>
      <c r="J2455" s="114" t="s">
        <v>6141</v>
      </c>
      <c r="K2455" s="114" t="s">
        <v>21</v>
      </c>
      <c r="L2455" s="114"/>
      <c r="M2455" s="114">
        <v>68.25</v>
      </c>
      <c r="N2455" s="114" t="s">
        <v>18</v>
      </c>
      <c r="O2455" s="114">
        <v>47.82</v>
      </c>
      <c r="P2455" s="114">
        <v>47.82</v>
      </c>
      <c r="Q2455" s="114">
        <v>-9.66</v>
      </c>
      <c r="R2455" s="112"/>
      <c r="S2455" s="112"/>
      <c r="T2455" s="112"/>
      <c r="U2455" s="112"/>
    </row>
    <row r="2456" spans="1:21" hidden="1">
      <c r="A2456" s="116">
        <v>42489</v>
      </c>
      <c r="B2456" s="114" t="s">
        <v>6190</v>
      </c>
      <c r="C2456" s="116">
        <v>42489</v>
      </c>
      <c r="D2456" s="114" t="s">
        <v>6190</v>
      </c>
      <c r="E2456" s="114" t="s">
        <v>1292</v>
      </c>
      <c r="F2456" s="114" t="s">
        <v>3985</v>
      </c>
      <c r="G2456" s="114" t="s">
        <v>6191</v>
      </c>
      <c r="H2456" s="114" t="s">
        <v>257</v>
      </c>
      <c r="I2456" s="114" t="s">
        <v>81</v>
      </c>
      <c r="J2456" s="114" t="s">
        <v>6192</v>
      </c>
      <c r="K2456" s="114"/>
      <c r="L2456" s="114" t="s">
        <v>20</v>
      </c>
      <c r="M2456" s="114">
        <v>-2.4300000000000002</v>
      </c>
      <c r="N2456" s="114" t="s">
        <v>18</v>
      </c>
      <c r="O2456" s="114">
        <v>-1.73</v>
      </c>
      <c r="P2456" s="114">
        <v>-1.73</v>
      </c>
      <c r="Q2456" s="114">
        <v>0.38</v>
      </c>
      <c r="R2456" s="112"/>
      <c r="S2456" s="112"/>
      <c r="T2456" s="112"/>
      <c r="U2456" s="112"/>
    </row>
    <row r="2457" spans="1:21" hidden="1">
      <c r="A2457" s="116">
        <v>42489</v>
      </c>
      <c r="B2457" s="114" t="s">
        <v>6190</v>
      </c>
      <c r="C2457" s="116">
        <v>42489</v>
      </c>
      <c r="D2457" s="114" t="s">
        <v>6190</v>
      </c>
      <c r="E2457" s="114" t="s">
        <v>1292</v>
      </c>
      <c r="F2457" s="114" t="s">
        <v>3985</v>
      </c>
      <c r="G2457" s="114" t="s">
        <v>6191</v>
      </c>
      <c r="H2457" s="114" t="s">
        <v>257</v>
      </c>
      <c r="I2457" s="114" t="s">
        <v>81</v>
      </c>
      <c r="J2457" s="114" t="s">
        <v>6192</v>
      </c>
      <c r="K2457" s="114"/>
      <c r="L2457" s="114" t="s">
        <v>20</v>
      </c>
      <c r="M2457" s="114">
        <v>-68.25</v>
      </c>
      <c r="N2457" s="114" t="s">
        <v>18</v>
      </c>
      <c r="O2457" s="114">
        <v>-48.46</v>
      </c>
      <c r="P2457" s="114">
        <v>-48.46</v>
      </c>
      <c r="Q2457" s="114">
        <v>10.3</v>
      </c>
      <c r="R2457" s="112"/>
      <c r="S2457" s="112"/>
      <c r="T2457" s="112"/>
      <c r="U2457" s="112"/>
    </row>
    <row r="2458" spans="1:21" hidden="1">
      <c r="A2458" s="116">
        <v>42489</v>
      </c>
      <c r="B2458" s="114" t="s">
        <v>6190</v>
      </c>
      <c r="C2458" s="116">
        <v>42489</v>
      </c>
      <c r="D2458" s="114" t="s">
        <v>6190</v>
      </c>
      <c r="E2458" s="114" t="s">
        <v>1292</v>
      </c>
      <c r="F2458" s="114" t="s">
        <v>3985</v>
      </c>
      <c r="G2458" s="114" t="s">
        <v>6191</v>
      </c>
      <c r="H2458" s="114" t="s">
        <v>257</v>
      </c>
      <c r="I2458" s="114" t="s">
        <v>81</v>
      </c>
      <c r="J2458" s="114" t="s">
        <v>6192</v>
      </c>
      <c r="K2458" s="114"/>
      <c r="L2458" s="114" t="s">
        <v>20</v>
      </c>
      <c r="M2458" s="114">
        <v>-68.25</v>
      </c>
      <c r="N2458" s="114" t="s">
        <v>18</v>
      </c>
      <c r="O2458" s="114">
        <v>-48.46</v>
      </c>
      <c r="P2458" s="114">
        <v>-48.46</v>
      </c>
      <c r="Q2458" s="114">
        <v>10.39</v>
      </c>
      <c r="R2458" s="112"/>
      <c r="S2458" s="112"/>
      <c r="T2458" s="112"/>
      <c r="U2458" s="112"/>
    </row>
    <row r="2459" spans="1:21" hidden="1">
      <c r="A2459" s="116">
        <v>42489</v>
      </c>
      <c r="B2459" s="114" t="s">
        <v>6190</v>
      </c>
      <c r="C2459" s="116">
        <v>42489</v>
      </c>
      <c r="D2459" s="114" t="s">
        <v>6190</v>
      </c>
      <c r="E2459" s="114" t="s">
        <v>1292</v>
      </c>
      <c r="F2459" s="114" t="s">
        <v>3985</v>
      </c>
      <c r="G2459" s="114" t="s">
        <v>6191</v>
      </c>
      <c r="H2459" s="114" t="s">
        <v>257</v>
      </c>
      <c r="I2459" s="114" t="s">
        <v>81</v>
      </c>
      <c r="J2459" s="114" t="s">
        <v>6192</v>
      </c>
      <c r="K2459" s="114"/>
      <c r="L2459" s="114" t="s">
        <v>20</v>
      </c>
      <c r="M2459" s="114">
        <v>-68.25</v>
      </c>
      <c r="N2459" s="114" t="s">
        <v>18</v>
      </c>
      <c r="O2459" s="114">
        <v>-48.46</v>
      </c>
      <c r="P2459" s="114">
        <v>-48.46</v>
      </c>
      <c r="Q2459" s="114">
        <v>10.37</v>
      </c>
      <c r="R2459" s="112"/>
      <c r="S2459" s="112"/>
      <c r="T2459" s="112"/>
      <c r="U2459" s="112"/>
    </row>
    <row r="2460" spans="1:21">
      <c r="A2460" s="116">
        <v>42474</v>
      </c>
      <c r="B2460" s="114" t="s">
        <v>6142</v>
      </c>
      <c r="C2460" s="116">
        <v>42474</v>
      </c>
      <c r="D2460" s="114" t="s">
        <v>6142</v>
      </c>
      <c r="E2460" s="114" t="s">
        <v>1292</v>
      </c>
      <c r="F2460" s="114"/>
      <c r="G2460" s="114"/>
      <c r="H2460" s="114" t="s">
        <v>257</v>
      </c>
      <c r="I2460" s="114" t="s">
        <v>19</v>
      </c>
      <c r="J2460" s="114" t="s">
        <v>6143</v>
      </c>
      <c r="K2460" s="114" t="s">
        <v>21</v>
      </c>
      <c r="L2460" s="114"/>
      <c r="M2460" s="114">
        <v>68.25</v>
      </c>
      <c r="N2460" s="114" t="s">
        <v>18</v>
      </c>
      <c r="O2460" s="114">
        <v>47.82</v>
      </c>
      <c r="P2460" s="114">
        <v>47.82</v>
      </c>
      <c r="Q2460" s="114">
        <v>-9.73</v>
      </c>
      <c r="R2460" s="112"/>
      <c r="S2460" s="112"/>
      <c r="T2460" s="112"/>
      <c r="U2460" s="112"/>
    </row>
    <row r="2461" spans="1:21">
      <c r="A2461" s="116">
        <v>42474</v>
      </c>
      <c r="B2461" s="114" t="s">
        <v>6144</v>
      </c>
      <c r="C2461" s="116">
        <v>42474</v>
      </c>
      <c r="D2461" s="114" t="s">
        <v>6144</v>
      </c>
      <c r="E2461" s="114" t="s">
        <v>1292</v>
      </c>
      <c r="F2461" s="114"/>
      <c r="G2461" s="114"/>
      <c r="H2461" s="114" t="s">
        <v>257</v>
      </c>
      <c r="I2461" s="114" t="s">
        <v>19</v>
      </c>
      <c r="J2461" s="114" t="s">
        <v>6145</v>
      </c>
      <c r="K2461" s="114"/>
      <c r="L2461" s="114" t="s">
        <v>20</v>
      </c>
      <c r="M2461" s="114">
        <v>-68.25</v>
      </c>
      <c r="N2461" s="114" t="s">
        <v>18</v>
      </c>
      <c r="O2461" s="114">
        <v>-47.82</v>
      </c>
      <c r="P2461" s="114">
        <v>-47.82</v>
      </c>
      <c r="Q2461" s="114">
        <v>9.73</v>
      </c>
      <c r="R2461" s="112"/>
      <c r="S2461" s="112"/>
      <c r="T2461" s="112"/>
      <c r="U2461" s="112"/>
    </row>
    <row r="2462" spans="1:21">
      <c r="A2462" s="116">
        <v>42474</v>
      </c>
      <c r="B2462" s="114" t="s">
        <v>6146</v>
      </c>
      <c r="C2462" s="116">
        <v>42474</v>
      </c>
      <c r="D2462" s="114" t="s">
        <v>6146</v>
      </c>
      <c r="E2462" s="114" t="s">
        <v>1292</v>
      </c>
      <c r="F2462" s="114"/>
      <c r="G2462" s="114"/>
      <c r="H2462" s="114" t="s">
        <v>257</v>
      </c>
      <c r="I2462" s="114" t="s">
        <v>19</v>
      </c>
      <c r="J2462" s="114" t="s">
        <v>6147</v>
      </c>
      <c r="K2462" s="114" t="s">
        <v>21</v>
      </c>
      <c r="L2462" s="114"/>
      <c r="M2462" s="114">
        <v>68.25</v>
      </c>
      <c r="N2462" s="114" t="s">
        <v>18</v>
      </c>
      <c r="O2462" s="114">
        <v>47.82</v>
      </c>
      <c r="P2462" s="114">
        <v>47.82</v>
      </c>
      <c r="Q2462" s="114">
        <v>-9.73</v>
      </c>
      <c r="R2462" s="112"/>
      <c r="S2462" s="112"/>
      <c r="T2462" s="112"/>
      <c r="U2462" s="112"/>
    </row>
    <row r="2463" spans="1:21">
      <c r="A2463" s="116">
        <v>42464</v>
      </c>
      <c r="B2463" s="114" t="s">
        <v>6148</v>
      </c>
      <c r="C2463" s="116">
        <v>42464</v>
      </c>
      <c r="D2463" s="114" t="s">
        <v>6148</v>
      </c>
      <c r="E2463" s="114" t="s">
        <v>1292</v>
      </c>
      <c r="F2463" s="114"/>
      <c r="G2463" s="114"/>
      <c r="H2463" s="114" t="s">
        <v>257</v>
      </c>
      <c r="I2463" s="114" t="s">
        <v>19</v>
      </c>
      <c r="J2463" s="114" t="s">
        <v>6149</v>
      </c>
      <c r="K2463" s="114" t="s">
        <v>21</v>
      </c>
      <c r="L2463" s="114"/>
      <c r="M2463" s="114">
        <v>68.25</v>
      </c>
      <c r="N2463" s="114" t="s">
        <v>18</v>
      </c>
      <c r="O2463" s="114">
        <v>47.82</v>
      </c>
      <c r="P2463" s="114">
        <v>47.82</v>
      </c>
      <c r="Q2463" s="114">
        <v>-9.75</v>
      </c>
      <c r="R2463" s="112"/>
      <c r="S2463" s="112"/>
      <c r="T2463" s="112"/>
      <c r="U2463" s="112"/>
    </row>
    <row r="2464" spans="1:21">
      <c r="A2464" s="116">
        <v>42478</v>
      </c>
      <c r="B2464" s="114" t="s">
        <v>6193</v>
      </c>
      <c r="C2464" s="116">
        <v>42478</v>
      </c>
      <c r="D2464" s="114" t="s">
        <v>6193</v>
      </c>
      <c r="E2464" s="114" t="s">
        <v>1293</v>
      </c>
      <c r="F2464" s="114"/>
      <c r="G2464" s="114"/>
      <c r="H2464" s="114" t="s">
        <v>258</v>
      </c>
      <c r="I2464" s="114" t="s">
        <v>19</v>
      </c>
      <c r="J2464" s="114" t="s">
        <v>6194</v>
      </c>
      <c r="K2464" s="114"/>
      <c r="L2464" s="114" t="s">
        <v>20</v>
      </c>
      <c r="M2464" s="114">
        <v>-6.7</v>
      </c>
      <c r="N2464" s="114" t="s">
        <v>18</v>
      </c>
      <c r="O2464" s="114">
        <v>-5.03</v>
      </c>
      <c r="P2464" s="114">
        <v>-5.03</v>
      </c>
      <c r="Q2464" s="114">
        <v>0</v>
      </c>
      <c r="R2464" s="112"/>
      <c r="S2464" s="112"/>
      <c r="T2464" s="112"/>
      <c r="U2464" s="112"/>
    </row>
    <row r="2465" spans="1:21">
      <c r="A2465" s="116">
        <v>42480</v>
      </c>
      <c r="B2465" s="114" t="s">
        <v>6195</v>
      </c>
      <c r="C2465" s="116">
        <v>42480</v>
      </c>
      <c r="D2465" s="114" t="s">
        <v>6195</v>
      </c>
      <c r="E2465" s="114" t="s">
        <v>1293</v>
      </c>
      <c r="F2465" s="114"/>
      <c r="G2465" s="114"/>
      <c r="H2465" s="114" t="s">
        <v>258</v>
      </c>
      <c r="I2465" s="114" t="s">
        <v>19</v>
      </c>
      <c r="J2465" s="114" t="s">
        <v>6196</v>
      </c>
      <c r="K2465" s="114"/>
      <c r="L2465" s="114" t="s">
        <v>20</v>
      </c>
      <c r="M2465" s="114">
        <v>-6.72</v>
      </c>
      <c r="N2465" s="114" t="s">
        <v>18</v>
      </c>
      <c r="O2465" s="114">
        <v>-5.04</v>
      </c>
      <c r="P2465" s="114">
        <v>-5.04</v>
      </c>
      <c r="Q2465" s="114">
        <v>0</v>
      </c>
      <c r="R2465" s="112"/>
      <c r="S2465" s="112"/>
      <c r="T2465" s="112"/>
      <c r="U2465" s="112"/>
    </row>
    <row r="2466" spans="1:21" hidden="1">
      <c r="A2466" s="116">
        <v>42473</v>
      </c>
      <c r="B2466" s="114" t="s">
        <v>5943</v>
      </c>
      <c r="C2466" s="116">
        <v>42490</v>
      </c>
      <c r="D2466" s="114" t="s">
        <v>5944</v>
      </c>
      <c r="E2466" s="114" t="s">
        <v>1293</v>
      </c>
      <c r="F2466" s="114"/>
      <c r="G2466" s="114"/>
      <c r="H2466" s="114" t="s">
        <v>258</v>
      </c>
      <c r="I2466" s="114" t="s">
        <v>17</v>
      </c>
      <c r="J2466" s="114" t="s">
        <v>5945</v>
      </c>
      <c r="K2466" s="114"/>
      <c r="L2466" s="114" t="s">
        <v>20</v>
      </c>
      <c r="M2466" s="114">
        <v>-193.52</v>
      </c>
      <c r="N2466" s="114" t="s">
        <v>18</v>
      </c>
      <c r="O2466" s="114">
        <v>-145.25</v>
      </c>
      <c r="P2466" s="114">
        <v>-145.25</v>
      </c>
      <c r="Q2466" s="114">
        <v>0</v>
      </c>
      <c r="R2466" s="112"/>
      <c r="S2466" s="112"/>
      <c r="T2466" s="112"/>
      <c r="U2466" s="112"/>
    </row>
    <row r="2467" spans="1:21" hidden="1">
      <c r="A2467" s="116">
        <v>42473</v>
      </c>
      <c r="B2467" s="114" t="s">
        <v>5826</v>
      </c>
      <c r="C2467" s="116">
        <v>42490</v>
      </c>
      <c r="D2467" s="114" t="s">
        <v>5827</v>
      </c>
      <c r="E2467" s="114" t="s">
        <v>1293</v>
      </c>
      <c r="F2467" s="114"/>
      <c r="G2467" s="114"/>
      <c r="H2467" s="114" t="s">
        <v>258</v>
      </c>
      <c r="I2467" s="114" t="s">
        <v>17</v>
      </c>
      <c r="J2467" s="114" t="s">
        <v>5828</v>
      </c>
      <c r="K2467" s="114"/>
      <c r="L2467" s="114" t="s">
        <v>20</v>
      </c>
      <c r="M2467" s="114">
        <v>-213.77</v>
      </c>
      <c r="N2467" s="114" t="s">
        <v>18</v>
      </c>
      <c r="O2467" s="114">
        <v>-160.44999999999999</v>
      </c>
      <c r="P2467" s="114">
        <v>-160.44999999999999</v>
      </c>
      <c r="Q2467" s="114">
        <v>0</v>
      </c>
      <c r="R2467" s="112"/>
      <c r="S2467" s="112"/>
      <c r="T2467" s="112"/>
      <c r="U2467" s="112"/>
    </row>
    <row r="2468" spans="1:21">
      <c r="A2468" s="116">
        <v>42475</v>
      </c>
      <c r="B2468" s="114" t="s">
        <v>6197</v>
      </c>
      <c r="C2468" s="116">
        <v>42475</v>
      </c>
      <c r="D2468" s="114" t="s">
        <v>6197</v>
      </c>
      <c r="E2468" s="114" t="s">
        <v>1293</v>
      </c>
      <c r="F2468" s="114"/>
      <c r="G2468" s="114"/>
      <c r="H2468" s="114" t="s">
        <v>258</v>
      </c>
      <c r="I2468" s="114" t="s">
        <v>19</v>
      </c>
      <c r="J2468" s="114" t="s">
        <v>6198</v>
      </c>
      <c r="K2468" s="114"/>
      <c r="L2468" s="114" t="s">
        <v>20</v>
      </c>
      <c r="M2468" s="114">
        <v>-6.67</v>
      </c>
      <c r="N2468" s="114" t="s">
        <v>18</v>
      </c>
      <c r="O2468" s="114">
        <v>-5.01</v>
      </c>
      <c r="P2468" s="114">
        <v>-5.01</v>
      </c>
      <c r="Q2468" s="114">
        <v>0</v>
      </c>
      <c r="R2468" s="112"/>
      <c r="S2468" s="112"/>
      <c r="T2468" s="112"/>
      <c r="U2468" s="112"/>
    </row>
    <row r="2469" spans="1:21">
      <c r="A2469" s="116">
        <v>42480</v>
      </c>
      <c r="B2469" s="114" t="s">
        <v>6195</v>
      </c>
      <c r="C2469" s="116">
        <v>42480</v>
      </c>
      <c r="D2469" s="114" t="s">
        <v>6195</v>
      </c>
      <c r="E2469" s="114" t="s">
        <v>1293</v>
      </c>
      <c r="F2469" s="114"/>
      <c r="G2469" s="114"/>
      <c r="H2469" s="114" t="s">
        <v>258</v>
      </c>
      <c r="I2469" s="114" t="s">
        <v>19</v>
      </c>
      <c r="J2469" s="114" t="s">
        <v>6196</v>
      </c>
      <c r="K2469" s="114" t="s">
        <v>21</v>
      </c>
      <c r="L2469" s="114"/>
      <c r="M2469" s="114">
        <v>6.72</v>
      </c>
      <c r="N2469" s="114" t="s">
        <v>18</v>
      </c>
      <c r="O2469" s="114">
        <v>5.04</v>
      </c>
      <c r="P2469" s="114">
        <v>5.04</v>
      </c>
      <c r="Q2469" s="114">
        <v>0</v>
      </c>
      <c r="R2469" s="112"/>
      <c r="S2469" s="112"/>
      <c r="T2469" s="112"/>
      <c r="U2469" s="112"/>
    </row>
    <row r="2470" spans="1:21" hidden="1">
      <c r="A2470" s="116">
        <v>42480</v>
      </c>
      <c r="B2470" s="114" t="s">
        <v>5550</v>
      </c>
      <c r="C2470" s="116">
        <v>42490</v>
      </c>
      <c r="D2470" s="114" t="s">
        <v>5551</v>
      </c>
      <c r="E2470" s="114" t="s">
        <v>1293</v>
      </c>
      <c r="F2470" s="114"/>
      <c r="G2470" s="114"/>
      <c r="H2470" s="114" t="s">
        <v>258</v>
      </c>
      <c r="I2470" s="114" t="s">
        <v>17</v>
      </c>
      <c r="J2470" s="114" t="s">
        <v>5552</v>
      </c>
      <c r="K2470" s="114"/>
      <c r="L2470" s="114" t="s">
        <v>20</v>
      </c>
      <c r="M2470" s="114">
        <v>-6.72</v>
      </c>
      <c r="N2470" s="114" t="s">
        <v>18</v>
      </c>
      <c r="O2470" s="114">
        <v>-5.04</v>
      </c>
      <c r="P2470" s="114">
        <v>-5.04</v>
      </c>
      <c r="Q2470" s="114">
        <v>0</v>
      </c>
      <c r="R2470" s="112"/>
      <c r="S2470" s="112"/>
      <c r="T2470" s="112"/>
      <c r="U2470" s="112"/>
    </row>
    <row r="2471" spans="1:21">
      <c r="A2471" s="116">
        <v>42478</v>
      </c>
      <c r="B2471" s="114" t="s">
        <v>6193</v>
      </c>
      <c r="C2471" s="116">
        <v>42478</v>
      </c>
      <c r="D2471" s="114" t="s">
        <v>6193</v>
      </c>
      <c r="E2471" s="114" t="s">
        <v>1293</v>
      </c>
      <c r="F2471" s="114"/>
      <c r="G2471" s="114"/>
      <c r="H2471" s="114" t="s">
        <v>258</v>
      </c>
      <c r="I2471" s="114" t="s">
        <v>19</v>
      </c>
      <c r="J2471" s="114" t="s">
        <v>6194</v>
      </c>
      <c r="K2471" s="114" t="s">
        <v>21</v>
      </c>
      <c r="L2471" s="114"/>
      <c r="M2471" s="114">
        <v>6.7</v>
      </c>
      <c r="N2471" s="114" t="s">
        <v>18</v>
      </c>
      <c r="O2471" s="114">
        <v>5.03</v>
      </c>
      <c r="P2471" s="114">
        <v>5.03</v>
      </c>
      <c r="Q2471" s="114">
        <v>0</v>
      </c>
      <c r="R2471" s="112"/>
      <c r="S2471" s="112"/>
      <c r="T2471" s="112"/>
      <c r="U2471" s="112"/>
    </row>
    <row r="2472" spans="1:21" hidden="1">
      <c r="A2472" s="116">
        <v>42478</v>
      </c>
      <c r="B2472" s="114" t="s">
        <v>5566</v>
      </c>
      <c r="C2472" s="116">
        <v>42490</v>
      </c>
      <c r="D2472" s="114" t="s">
        <v>5567</v>
      </c>
      <c r="E2472" s="114" t="s">
        <v>1293</v>
      </c>
      <c r="F2472" s="114"/>
      <c r="G2472" s="114"/>
      <c r="H2472" s="114" t="s">
        <v>258</v>
      </c>
      <c r="I2472" s="114" t="s">
        <v>17</v>
      </c>
      <c r="J2472" s="114" t="s">
        <v>5568</v>
      </c>
      <c r="K2472" s="114"/>
      <c r="L2472" s="114" t="s">
        <v>20</v>
      </c>
      <c r="M2472" s="114">
        <v>-6.7</v>
      </c>
      <c r="N2472" s="114" t="s">
        <v>18</v>
      </c>
      <c r="O2472" s="114">
        <v>-5.96</v>
      </c>
      <c r="P2472" s="114">
        <v>-5.96</v>
      </c>
      <c r="Q2472" s="114">
        <v>0.93</v>
      </c>
      <c r="R2472" s="112"/>
      <c r="S2472" s="112"/>
      <c r="T2472" s="112"/>
      <c r="U2472" s="112"/>
    </row>
    <row r="2473" spans="1:21">
      <c r="A2473" s="116">
        <v>42475</v>
      </c>
      <c r="B2473" s="114" t="s">
        <v>6197</v>
      </c>
      <c r="C2473" s="116">
        <v>42475</v>
      </c>
      <c r="D2473" s="114" t="s">
        <v>6197</v>
      </c>
      <c r="E2473" s="114" t="s">
        <v>1293</v>
      </c>
      <c r="F2473" s="114"/>
      <c r="G2473" s="114"/>
      <c r="H2473" s="114" t="s">
        <v>258</v>
      </c>
      <c r="I2473" s="114" t="s">
        <v>19</v>
      </c>
      <c r="J2473" s="114" t="s">
        <v>6198</v>
      </c>
      <c r="K2473" s="114" t="s">
        <v>21</v>
      </c>
      <c r="L2473" s="114"/>
      <c r="M2473" s="114">
        <v>6.67</v>
      </c>
      <c r="N2473" s="114" t="s">
        <v>18</v>
      </c>
      <c r="O2473" s="114">
        <v>5.01</v>
      </c>
      <c r="P2473" s="114">
        <v>5.01</v>
      </c>
      <c r="Q2473" s="114">
        <v>0</v>
      </c>
      <c r="R2473" s="112"/>
      <c r="S2473" s="112"/>
      <c r="T2473" s="112"/>
      <c r="U2473" s="112"/>
    </row>
    <row r="2474" spans="1:21" hidden="1">
      <c r="A2474" s="116">
        <v>42475</v>
      </c>
      <c r="B2474" s="114" t="s">
        <v>5570</v>
      </c>
      <c r="C2474" s="116">
        <v>42490</v>
      </c>
      <c r="D2474" s="114" t="s">
        <v>5571</v>
      </c>
      <c r="E2474" s="114" t="s">
        <v>1293</v>
      </c>
      <c r="F2474" s="114"/>
      <c r="G2474" s="114"/>
      <c r="H2474" s="114" t="s">
        <v>258</v>
      </c>
      <c r="I2474" s="114" t="s">
        <v>17</v>
      </c>
      <c r="J2474" s="114" t="s">
        <v>5572</v>
      </c>
      <c r="K2474" s="114"/>
      <c r="L2474" s="114" t="s">
        <v>20</v>
      </c>
      <c r="M2474" s="114">
        <v>-6.67</v>
      </c>
      <c r="N2474" s="114" t="s">
        <v>18</v>
      </c>
      <c r="O2474" s="114">
        <v>-5.01</v>
      </c>
      <c r="P2474" s="114">
        <v>-5.01</v>
      </c>
      <c r="Q2474" s="114">
        <v>0</v>
      </c>
      <c r="R2474" s="112"/>
      <c r="S2474" s="112"/>
      <c r="T2474" s="112"/>
      <c r="U2474" s="112"/>
    </row>
    <row r="2475" spans="1:21" hidden="1">
      <c r="A2475" s="116">
        <v>42468</v>
      </c>
      <c r="B2475" s="114" t="s">
        <v>5893</v>
      </c>
      <c r="C2475" s="116">
        <v>42490</v>
      </c>
      <c r="D2475" s="114" t="s">
        <v>5894</v>
      </c>
      <c r="E2475" s="114" t="s">
        <v>41</v>
      </c>
      <c r="F2475" s="114"/>
      <c r="G2475" s="114"/>
      <c r="H2475" s="114" t="s">
        <v>148</v>
      </c>
      <c r="I2475" s="114" t="s">
        <v>17</v>
      </c>
      <c r="J2475" s="114" t="s">
        <v>5895</v>
      </c>
      <c r="K2475" s="114"/>
      <c r="L2475" s="114" t="s">
        <v>20</v>
      </c>
      <c r="M2475" s="114">
        <v>-148.84</v>
      </c>
      <c r="N2475" s="114" t="s">
        <v>18</v>
      </c>
      <c r="O2475" s="114">
        <v>-114.03</v>
      </c>
      <c r="P2475" s="114">
        <v>-114.03</v>
      </c>
      <c r="Q2475" s="114">
        <v>0</v>
      </c>
      <c r="R2475" s="112"/>
      <c r="S2475" s="112"/>
      <c r="T2475" s="112"/>
      <c r="U2475" s="112"/>
    </row>
    <row r="2476" spans="1:21" hidden="1">
      <c r="A2476" s="116">
        <v>42468</v>
      </c>
      <c r="B2476" s="114" t="s">
        <v>5860</v>
      </c>
      <c r="C2476" s="116">
        <v>42490</v>
      </c>
      <c r="D2476" s="114" t="s">
        <v>5861</v>
      </c>
      <c r="E2476" s="114" t="s">
        <v>41</v>
      </c>
      <c r="F2476" s="114"/>
      <c r="G2476" s="114"/>
      <c r="H2476" s="114" t="s">
        <v>148</v>
      </c>
      <c r="I2476" s="114" t="s">
        <v>17</v>
      </c>
      <c r="J2476" s="114" t="s">
        <v>5862</v>
      </c>
      <c r="K2476" s="114"/>
      <c r="L2476" s="114" t="s">
        <v>20</v>
      </c>
      <c r="M2476" s="114">
        <v>-75.099999999999994</v>
      </c>
      <c r="N2476" s="114" t="s">
        <v>18</v>
      </c>
      <c r="O2476" s="114">
        <v>-57.53</v>
      </c>
      <c r="P2476" s="114">
        <v>-57.53</v>
      </c>
      <c r="Q2476" s="114">
        <v>0</v>
      </c>
      <c r="R2476" s="112"/>
      <c r="S2476" s="112"/>
      <c r="T2476" s="112"/>
      <c r="U2476" s="112"/>
    </row>
    <row r="2477" spans="1:21" hidden="1">
      <c r="A2477" s="116">
        <v>42471</v>
      </c>
      <c r="B2477" s="114" t="s">
        <v>5847</v>
      </c>
      <c r="C2477" s="116">
        <v>42490</v>
      </c>
      <c r="D2477" s="114" t="s">
        <v>5848</v>
      </c>
      <c r="E2477" s="114" t="s">
        <v>41</v>
      </c>
      <c r="F2477" s="114"/>
      <c r="G2477" s="114"/>
      <c r="H2477" s="114" t="s">
        <v>148</v>
      </c>
      <c r="I2477" s="114" t="s">
        <v>17</v>
      </c>
      <c r="J2477" s="114" t="s">
        <v>5849</v>
      </c>
      <c r="K2477" s="114"/>
      <c r="L2477" s="114" t="s">
        <v>20</v>
      </c>
      <c r="M2477" s="114">
        <v>-151.44999999999999</v>
      </c>
      <c r="N2477" s="114" t="s">
        <v>18</v>
      </c>
      <c r="O2477" s="114">
        <v>-116.03</v>
      </c>
      <c r="P2477" s="114">
        <v>-116.03</v>
      </c>
      <c r="Q2477" s="114">
        <v>0</v>
      </c>
      <c r="R2477" s="112"/>
      <c r="S2477" s="112"/>
      <c r="T2477" s="112"/>
      <c r="U2477" s="112"/>
    </row>
    <row r="2478" spans="1:21" hidden="1">
      <c r="A2478" s="116">
        <v>42471</v>
      </c>
      <c r="B2478" s="114" t="s">
        <v>5850</v>
      </c>
      <c r="C2478" s="116">
        <v>42490</v>
      </c>
      <c r="D2478" s="114" t="s">
        <v>5851</v>
      </c>
      <c r="E2478" s="114" t="s">
        <v>41</v>
      </c>
      <c r="F2478" s="114"/>
      <c r="G2478" s="114"/>
      <c r="H2478" s="114" t="s">
        <v>148</v>
      </c>
      <c r="I2478" s="114" t="s">
        <v>17</v>
      </c>
      <c r="J2478" s="114" t="s">
        <v>5852</v>
      </c>
      <c r="K2478" s="114"/>
      <c r="L2478" s="114" t="s">
        <v>20</v>
      </c>
      <c r="M2478" s="114">
        <v>-225.8</v>
      </c>
      <c r="N2478" s="114" t="s">
        <v>18</v>
      </c>
      <c r="O2478" s="114">
        <v>-172.99</v>
      </c>
      <c r="P2478" s="114">
        <v>-172.99</v>
      </c>
      <c r="Q2478" s="114">
        <v>0</v>
      </c>
      <c r="R2478" s="112"/>
      <c r="S2478" s="112"/>
      <c r="T2478" s="112"/>
      <c r="U2478" s="112"/>
    </row>
    <row r="2479" spans="1:21" hidden="1">
      <c r="A2479" s="116">
        <v>42471</v>
      </c>
      <c r="B2479" s="114" t="s">
        <v>5838</v>
      </c>
      <c r="C2479" s="116">
        <v>42490</v>
      </c>
      <c r="D2479" s="114" t="s">
        <v>5839</v>
      </c>
      <c r="E2479" s="114" t="s">
        <v>41</v>
      </c>
      <c r="F2479" s="114"/>
      <c r="G2479" s="114"/>
      <c r="H2479" s="114" t="s">
        <v>148</v>
      </c>
      <c r="I2479" s="114" t="s">
        <v>17</v>
      </c>
      <c r="J2479" s="114" t="s">
        <v>5840</v>
      </c>
      <c r="K2479" s="114"/>
      <c r="L2479" s="114" t="s">
        <v>20</v>
      </c>
      <c r="M2479" s="114">
        <v>-150.69999999999999</v>
      </c>
      <c r="N2479" s="114" t="s">
        <v>18</v>
      </c>
      <c r="O2479" s="114">
        <v>-115.45</v>
      </c>
      <c r="P2479" s="114">
        <v>-115.45</v>
      </c>
      <c r="Q2479" s="114">
        <v>0</v>
      </c>
      <c r="R2479" s="112"/>
      <c r="S2479" s="112"/>
      <c r="T2479" s="112"/>
      <c r="U2479" s="112"/>
    </row>
    <row r="2480" spans="1:21" hidden="1">
      <c r="A2480" s="116">
        <v>42465</v>
      </c>
      <c r="B2480" s="114" t="s">
        <v>5875</v>
      </c>
      <c r="C2480" s="116">
        <v>42490</v>
      </c>
      <c r="D2480" s="114" t="s">
        <v>5876</v>
      </c>
      <c r="E2480" s="114" t="s">
        <v>41</v>
      </c>
      <c r="F2480" s="114"/>
      <c r="G2480" s="114"/>
      <c r="H2480" s="114" t="s">
        <v>148</v>
      </c>
      <c r="I2480" s="114" t="s">
        <v>17</v>
      </c>
      <c r="J2480" s="114" t="s">
        <v>5877</v>
      </c>
      <c r="K2480" s="114"/>
      <c r="L2480" s="114" t="s">
        <v>20</v>
      </c>
      <c r="M2480" s="114">
        <v>-226.06</v>
      </c>
      <c r="N2480" s="114" t="s">
        <v>18</v>
      </c>
      <c r="O2480" s="114">
        <v>-173.19</v>
      </c>
      <c r="P2480" s="114">
        <v>-173.19</v>
      </c>
      <c r="Q2480" s="114">
        <v>0</v>
      </c>
      <c r="R2480" s="112"/>
      <c r="S2480" s="112"/>
      <c r="T2480" s="112"/>
      <c r="U2480" s="112"/>
    </row>
    <row r="2481" spans="1:21" hidden="1">
      <c r="A2481" s="116">
        <v>42464</v>
      </c>
      <c r="B2481" s="114" t="s">
        <v>5883</v>
      </c>
      <c r="C2481" s="116">
        <v>42490</v>
      </c>
      <c r="D2481" s="114" t="s">
        <v>5884</v>
      </c>
      <c r="E2481" s="114" t="s">
        <v>41</v>
      </c>
      <c r="F2481" s="114"/>
      <c r="G2481" s="114"/>
      <c r="H2481" s="114" t="s">
        <v>148</v>
      </c>
      <c r="I2481" s="114" t="s">
        <v>17</v>
      </c>
      <c r="J2481" s="114" t="s">
        <v>5885</v>
      </c>
      <c r="K2481" s="114"/>
      <c r="L2481" s="114" t="s">
        <v>20</v>
      </c>
      <c r="M2481" s="114">
        <v>-73.989999999999995</v>
      </c>
      <c r="N2481" s="114" t="s">
        <v>18</v>
      </c>
      <c r="O2481" s="114">
        <v>-56.69</v>
      </c>
      <c r="P2481" s="114">
        <v>-56.69</v>
      </c>
      <c r="Q2481" s="114">
        <v>0</v>
      </c>
      <c r="R2481" s="112"/>
      <c r="S2481" s="112"/>
      <c r="T2481" s="112"/>
      <c r="U2481" s="112"/>
    </row>
    <row r="2482" spans="1:21" hidden="1">
      <c r="A2482" s="116">
        <v>42464</v>
      </c>
      <c r="B2482" s="114" t="s">
        <v>5902</v>
      </c>
      <c r="C2482" s="116">
        <v>42490</v>
      </c>
      <c r="D2482" s="114" t="s">
        <v>5903</v>
      </c>
      <c r="E2482" s="114" t="s">
        <v>41</v>
      </c>
      <c r="F2482" s="114"/>
      <c r="G2482" s="114"/>
      <c r="H2482" s="114" t="s">
        <v>148</v>
      </c>
      <c r="I2482" s="114" t="s">
        <v>17</v>
      </c>
      <c r="J2482" s="114" t="s">
        <v>5904</v>
      </c>
      <c r="K2482" s="114"/>
      <c r="L2482" s="114" t="s">
        <v>20</v>
      </c>
      <c r="M2482" s="114">
        <v>-112</v>
      </c>
      <c r="N2482" s="114" t="s">
        <v>18</v>
      </c>
      <c r="O2482" s="114">
        <v>-85.81</v>
      </c>
      <c r="P2482" s="114">
        <v>-85.81</v>
      </c>
      <c r="Q2482" s="114">
        <v>0</v>
      </c>
      <c r="R2482" s="112"/>
      <c r="S2482" s="112"/>
      <c r="T2482" s="112"/>
      <c r="U2482" s="112"/>
    </row>
    <row r="2483" spans="1:21" hidden="1">
      <c r="A2483" s="116">
        <v>42464</v>
      </c>
      <c r="B2483" s="114" t="s">
        <v>5878</v>
      </c>
      <c r="C2483" s="116">
        <v>42490</v>
      </c>
      <c r="D2483" s="114" t="s">
        <v>5879</v>
      </c>
      <c r="E2483" s="114" t="s">
        <v>41</v>
      </c>
      <c r="F2483" s="114"/>
      <c r="G2483" s="114"/>
      <c r="H2483" s="114" t="s">
        <v>148</v>
      </c>
      <c r="I2483" s="114" t="s">
        <v>17</v>
      </c>
      <c r="J2483" s="114" t="s">
        <v>5880</v>
      </c>
      <c r="K2483" s="114"/>
      <c r="L2483" s="114" t="s">
        <v>20</v>
      </c>
      <c r="M2483" s="114">
        <v>-188</v>
      </c>
      <c r="N2483" s="114" t="s">
        <v>18</v>
      </c>
      <c r="O2483" s="114">
        <v>-144.03</v>
      </c>
      <c r="P2483" s="114">
        <v>-144.03</v>
      </c>
      <c r="Q2483" s="114">
        <v>0</v>
      </c>
      <c r="R2483" s="112"/>
      <c r="S2483" s="112"/>
      <c r="T2483" s="112"/>
      <c r="U2483" s="112"/>
    </row>
    <row r="2484" spans="1:21" hidden="1">
      <c r="A2484" s="116">
        <v>42465</v>
      </c>
      <c r="B2484" s="114" t="s">
        <v>5899</v>
      </c>
      <c r="C2484" s="116">
        <v>42490</v>
      </c>
      <c r="D2484" s="114" t="s">
        <v>5900</v>
      </c>
      <c r="E2484" s="114" t="s">
        <v>41</v>
      </c>
      <c r="F2484" s="114"/>
      <c r="G2484" s="114"/>
      <c r="H2484" s="114" t="s">
        <v>148</v>
      </c>
      <c r="I2484" s="114" t="s">
        <v>17</v>
      </c>
      <c r="J2484" s="114" t="s">
        <v>5901</v>
      </c>
      <c r="K2484" s="114"/>
      <c r="L2484" s="114" t="s">
        <v>20</v>
      </c>
      <c r="M2484" s="114">
        <v>-226.2</v>
      </c>
      <c r="N2484" s="114" t="s">
        <v>18</v>
      </c>
      <c r="O2484" s="114">
        <v>-173.3</v>
      </c>
      <c r="P2484" s="114">
        <v>-173.3</v>
      </c>
      <c r="Q2484" s="114">
        <v>0</v>
      </c>
      <c r="R2484" s="112"/>
      <c r="S2484" s="112"/>
      <c r="T2484" s="112"/>
      <c r="U2484" s="112"/>
    </row>
    <row r="2485" spans="1:21" hidden="1">
      <c r="A2485" s="116">
        <v>42464</v>
      </c>
      <c r="B2485" s="114" t="s">
        <v>5872</v>
      </c>
      <c r="C2485" s="116">
        <v>42490</v>
      </c>
      <c r="D2485" s="114" t="s">
        <v>5873</v>
      </c>
      <c r="E2485" s="114" t="s">
        <v>41</v>
      </c>
      <c r="F2485" s="114"/>
      <c r="G2485" s="114"/>
      <c r="H2485" s="114" t="s">
        <v>148</v>
      </c>
      <c r="I2485" s="114" t="s">
        <v>17</v>
      </c>
      <c r="J2485" s="114" t="s">
        <v>5874</v>
      </c>
      <c r="K2485" s="114"/>
      <c r="L2485" s="114" t="s">
        <v>20</v>
      </c>
      <c r="M2485" s="114">
        <v>-226</v>
      </c>
      <c r="N2485" s="114" t="s">
        <v>18</v>
      </c>
      <c r="O2485" s="114">
        <v>-173.14</v>
      </c>
      <c r="P2485" s="114">
        <v>-173.14</v>
      </c>
      <c r="Q2485" s="114">
        <v>0</v>
      </c>
      <c r="R2485" s="112"/>
      <c r="S2485" s="112"/>
      <c r="T2485" s="112"/>
      <c r="U2485" s="112"/>
    </row>
    <row r="2486" spans="1:21" hidden="1">
      <c r="A2486" s="116">
        <v>42480</v>
      </c>
      <c r="B2486" s="114" t="s">
        <v>6199</v>
      </c>
      <c r="C2486" s="116">
        <v>42490</v>
      </c>
      <c r="D2486" s="114" t="s">
        <v>6200</v>
      </c>
      <c r="E2486" s="114" t="s">
        <v>1294</v>
      </c>
      <c r="F2486" s="114"/>
      <c r="G2486" s="114"/>
      <c r="H2486" s="114" t="s">
        <v>44</v>
      </c>
      <c r="I2486" s="114" t="s">
        <v>17</v>
      </c>
      <c r="J2486" s="114" t="s">
        <v>6201</v>
      </c>
      <c r="K2486" s="114"/>
      <c r="L2486" s="114" t="s">
        <v>20</v>
      </c>
      <c r="M2486" s="114">
        <v>-203.65</v>
      </c>
      <c r="N2486" s="114" t="s">
        <v>23</v>
      </c>
      <c r="O2486" s="114">
        <v>-152.19999999999999</v>
      </c>
      <c r="P2486" s="114">
        <v>-152.19999999999999</v>
      </c>
      <c r="Q2486" s="114">
        <v>11.27</v>
      </c>
      <c r="R2486" s="112"/>
      <c r="S2486" s="113"/>
      <c r="T2486" s="113"/>
      <c r="U2486" s="112"/>
    </row>
    <row r="2487" spans="1:21" hidden="1">
      <c r="A2487" s="116">
        <v>42479</v>
      </c>
      <c r="B2487" s="114" t="s">
        <v>5404</v>
      </c>
      <c r="C2487" s="116">
        <v>42490</v>
      </c>
      <c r="D2487" s="114" t="s">
        <v>5405</v>
      </c>
      <c r="E2487" s="114" t="s">
        <v>1294</v>
      </c>
      <c r="F2487" s="114"/>
      <c r="G2487" s="114"/>
      <c r="H2487" s="114" t="s">
        <v>44</v>
      </c>
      <c r="I2487" s="114" t="s">
        <v>17</v>
      </c>
      <c r="J2487" s="114" t="s">
        <v>5406</v>
      </c>
      <c r="K2487" s="114"/>
      <c r="L2487" s="114" t="s">
        <v>20</v>
      </c>
      <c r="M2487" s="114">
        <v>-302.02</v>
      </c>
      <c r="N2487" s="114" t="s">
        <v>23</v>
      </c>
      <c r="O2487" s="114">
        <v>-225.73</v>
      </c>
      <c r="P2487" s="114">
        <v>-225.73</v>
      </c>
      <c r="Q2487" s="114">
        <v>16.72</v>
      </c>
      <c r="R2487" s="112"/>
      <c r="S2487" s="113"/>
      <c r="T2487" s="113"/>
      <c r="U2487" s="112"/>
    </row>
    <row r="2488" spans="1:21" hidden="1">
      <c r="A2488" s="116">
        <v>42481</v>
      </c>
      <c r="B2488" s="114" t="s">
        <v>5473</v>
      </c>
      <c r="C2488" s="116">
        <v>42490</v>
      </c>
      <c r="D2488" s="114" t="s">
        <v>5474</v>
      </c>
      <c r="E2488" s="114" t="s">
        <v>1294</v>
      </c>
      <c r="F2488" s="114"/>
      <c r="G2488" s="114"/>
      <c r="H2488" s="114" t="s">
        <v>44</v>
      </c>
      <c r="I2488" s="114" t="s">
        <v>17</v>
      </c>
      <c r="J2488" s="114" t="s">
        <v>5475</v>
      </c>
      <c r="K2488" s="114"/>
      <c r="L2488" s="114" t="s">
        <v>20</v>
      </c>
      <c r="M2488" s="114">
        <v>-524.48</v>
      </c>
      <c r="N2488" s="114" t="s">
        <v>23</v>
      </c>
      <c r="O2488" s="114">
        <v>-391.99</v>
      </c>
      <c r="P2488" s="114">
        <v>-391.99</v>
      </c>
      <c r="Q2488" s="114">
        <v>29.02</v>
      </c>
      <c r="R2488" s="112"/>
      <c r="S2488" s="113"/>
      <c r="T2488" s="113"/>
      <c r="U2488" s="112"/>
    </row>
    <row r="2489" spans="1:21" hidden="1">
      <c r="A2489" s="116">
        <v>42486</v>
      </c>
      <c r="B2489" s="114" t="s">
        <v>5395</v>
      </c>
      <c r="C2489" s="116">
        <v>42490</v>
      </c>
      <c r="D2489" s="114" t="s">
        <v>5396</v>
      </c>
      <c r="E2489" s="114" t="s">
        <v>1294</v>
      </c>
      <c r="F2489" s="114"/>
      <c r="G2489" s="114"/>
      <c r="H2489" s="114" t="s">
        <v>44</v>
      </c>
      <c r="I2489" s="114" t="s">
        <v>17</v>
      </c>
      <c r="J2489" s="114" t="s">
        <v>5397</v>
      </c>
      <c r="K2489" s="114"/>
      <c r="L2489" s="114" t="s">
        <v>20</v>
      </c>
      <c r="M2489" s="114">
        <v>-306.82</v>
      </c>
      <c r="N2489" s="114" t="s">
        <v>23</v>
      </c>
      <c r="O2489" s="114">
        <v>-39.89</v>
      </c>
      <c r="P2489" s="114">
        <v>-39.799999999999997</v>
      </c>
      <c r="Q2489" s="114">
        <v>-144.55000000000001</v>
      </c>
      <c r="R2489" s="112"/>
      <c r="S2489" s="113"/>
      <c r="T2489" s="113"/>
      <c r="U2489" s="112"/>
    </row>
    <row r="2490" spans="1:21" hidden="1">
      <c r="A2490" s="116">
        <v>42486</v>
      </c>
      <c r="B2490" s="114" t="s">
        <v>5395</v>
      </c>
      <c r="C2490" s="116">
        <v>42490</v>
      </c>
      <c r="D2490" s="114" t="s">
        <v>5396</v>
      </c>
      <c r="E2490" s="114" t="s">
        <v>1294</v>
      </c>
      <c r="F2490" s="114"/>
      <c r="G2490" s="114"/>
      <c r="H2490" s="114" t="s">
        <v>44</v>
      </c>
      <c r="I2490" s="114" t="s">
        <v>17</v>
      </c>
      <c r="J2490" s="114" t="s">
        <v>5397</v>
      </c>
      <c r="K2490" s="114"/>
      <c r="L2490" s="114" t="s">
        <v>20</v>
      </c>
      <c r="M2490" s="114">
        <v>-204.26</v>
      </c>
      <c r="N2490" s="114" t="s">
        <v>23</v>
      </c>
      <c r="O2490" s="114">
        <v>-26.55</v>
      </c>
      <c r="P2490" s="114">
        <v>-26.55</v>
      </c>
      <c r="Q2490" s="114">
        <v>-114.8</v>
      </c>
      <c r="R2490" s="112"/>
      <c r="S2490" s="112"/>
      <c r="T2490" s="112"/>
      <c r="U2490" s="112"/>
    </row>
    <row r="2491" spans="1:21" hidden="1">
      <c r="A2491" s="116">
        <v>42489</v>
      </c>
      <c r="B2491" s="114" t="s">
        <v>5457</v>
      </c>
      <c r="C2491" s="116">
        <v>42490</v>
      </c>
      <c r="D2491" s="114" t="s">
        <v>5458</v>
      </c>
      <c r="E2491" s="114" t="s">
        <v>1294</v>
      </c>
      <c r="F2491" s="114"/>
      <c r="G2491" s="114"/>
      <c r="H2491" s="114" t="s">
        <v>44</v>
      </c>
      <c r="I2491" s="114" t="s">
        <v>17</v>
      </c>
      <c r="J2491" s="114" t="s">
        <v>5459</v>
      </c>
      <c r="K2491" s="114"/>
      <c r="L2491" s="114" t="s">
        <v>20</v>
      </c>
      <c r="M2491" s="114">
        <v>-246.62</v>
      </c>
      <c r="N2491" s="114" t="s">
        <v>23</v>
      </c>
      <c r="O2491" s="114">
        <v>-32</v>
      </c>
      <c r="P2491" s="114">
        <v>-31.99</v>
      </c>
      <c r="Q2491" s="114">
        <v>-116.19</v>
      </c>
      <c r="R2491" s="112"/>
      <c r="S2491" s="112"/>
      <c r="T2491" s="112"/>
      <c r="U2491" s="112"/>
    </row>
    <row r="2492" spans="1:21" hidden="1">
      <c r="A2492" s="116">
        <v>42488</v>
      </c>
      <c r="B2492" s="114" t="s">
        <v>6202</v>
      </c>
      <c r="C2492" s="116">
        <v>42490</v>
      </c>
      <c r="D2492" s="114" t="s">
        <v>6203</v>
      </c>
      <c r="E2492" s="114" t="s">
        <v>1294</v>
      </c>
      <c r="F2492" s="114"/>
      <c r="G2492" s="114"/>
      <c r="H2492" s="114" t="s">
        <v>44</v>
      </c>
      <c r="I2492" s="114" t="s">
        <v>17</v>
      </c>
      <c r="J2492" s="114" t="s">
        <v>6204</v>
      </c>
      <c r="K2492" s="114"/>
      <c r="L2492" s="114" t="s">
        <v>20</v>
      </c>
      <c r="M2492" s="114">
        <v>-651.91</v>
      </c>
      <c r="N2492" s="114" t="s">
        <v>23</v>
      </c>
      <c r="O2492" s="114">
        <v>-84.59</v>
      </c>
      <c r="P2492" s="114">
        <v>-84.54</v>
      </c>
      <c r="Q2492" s="114">
        <v>-307.14999999999998</v>
      </c>
      <c r="R2492" s="112"/>
      <c r="S2492" s="113"/>
      <c r="T2492" s="113"/>
      <c r="U2492" s="112"/>
    </row>
    <row r="2493" spans="1:21" hidden="1">
      <c r="A2493" s="116">
        <v>42487</v>
      </c>
      <c r="B2493" s="114" t="s">
        <v>5479</v>
      </c>
      <c r="C2493" s="116">
        <v>42490</v>
      </c>
      <c r="D2493" s="114" t="s">
        <v>5480</v>
      </c>
      <c r="E2493" s="114" t="s">
        <v>1294</v>
      </c>
      <c r="F2493" s="114"/>
      <c r="G2493" s="114"/>
      <c r="H2493" s="114" t="s">
        <v>44</v>
      </c>
      <c r="I2493" s="114" t="s">
        <v>17</v>
      </c>
      <c r="J2493" s="114" t="s">
        <v>5481</v>
      </c>
      <c r="K2493" s="114"/>
      <c r="L2493" s="114" t="s">
        <v>20</v>
      </c>
      <c r="M2493" s="114">
        <v>-18</v>
      </c>
      <c r="N2493" s="114" t="s">
        <v>23</v>
      </c>
      <c r="O2493" s="114">
        <v>-2.34</v>
      </c>
      <c r="P2493" s="114">
        <v>-2.34</v>
      </c>
      <c r="Q2493" s="114">
        <v>-10.119999999999999</v>
      </c>
      <c r="R2493" s="112"/>
      <c r="S2493" s="113"/>
      <c r="T2493" s="113"/>
      <c r="U2493" s="113"/>
    </row>
    <row r="2494" spans="1:21" hidden="1">
      <c r="A2494" s="116">
        <v>42487</v>
      </c>
      <c r="B2494" s="114" t="s">
        <v>5479</v>
      </c>
      <c r="C2494" s="116">
        <v>42490</v>
      </c>
      <c r="D2494" s="114" t="s">
        <v>5480</v>
      </c>
      <c r="E2494" s="114" t="s">
        <v>1294</v>
      </c>
      <c r="F2494" s="114"/>
      <c r="G2494" s="114"/>
      <c r="H2494" s="114" t="s">
        <v>44</v>
      </c>
      <c r="I2494" s="114" t="s">
        <v>17</v>
      </c>
      <c r="J2494" s="114" t="s">
        <v>5481</v>
      </c>
      <c r="K2494" s="114"/>
      <c r="L2494" s="114" t="s">
        <v>20</v>
      </c>
      <c r="M2494" s="114">
        <v>-150.51</v>
      </c>
      <c r="N2494" s="114" t="s">
        <v>23</v>
      </c>
      <c r="O2494" s="114">
        <v>-19.57</v>
      </c>
      <c r="P2494" s="114">
        <v>-19.53</v>
      </c>
      <c r="Q2494" s="114">
        <v>-70.900000000000006</v>
      </c>
      <c r="R2494" s="112"/>
      <c r="S2494" s="112"/>
      <c r="T2494" s="112"/>
      <c r="U2494" s="112"/>
    </row>
    <row r="2495" spans="1:21" hidden="1">
      <c r="A2495" s="116">
        <v>42489</v>
      </c>
      <c r="B2495" s="114" t="s">
        <v>5398</v>
      </c>
      <c r="C2495" s="116">
        <v>42490</v>
      </c>
      <c r="D2495" s="114" t="s">
        <v>5399</v>
      </c>
      <c r="E2495" s="114" t="s">
        <v>1294</v>
      </c>
      <c r="F2495" s="114"/>
      <c r="G2495" s="114"/>
      <c r="H2495" s="114" t="s">
        <v>44</v>
      </c>
      <c r="I2495" s="114" t="s">
        <v>17</v>
      </c>
      <c r="J2495" s="114" t="s">
        <v>5400</v>
      </c>
      <c r="K2495" s="114"/>
      <c r="L2495" s="114" t="s">
        <v>20</v>
      </c>
      <c r="M2495" s="114">
        <v>-167.89</v>
      </c>
      <c r="N2495" s="114" t="s">
        <v>23</v>
      </c>
      <c r="O2495" s="114">
        <v>-21.78</v>
      </c>
      <c r="P2495" s="114">
        <v>-21.77</v>
      </c>
      <c r="Q2495" s="114">
        <v>-79.099999999999994</v>
      </c>
      <c r="R2495" s="112"/>
      <c r="S2495" s="113"/>
      <c r="T2495" s="113"/>
      <c r="U2495" s="113"/>
    </row>
    <row r="2496" spans="1:21">
      <c r="A2496" s="116">
        <v>42489</v>
      </c>
      <c r="B2496" s="114" t="s">
        <v>5808</v>
      </c>
      <c r="C2496" s="116">
        <v>42489</v>
      </c>
      <c r="D2496" s="114" t="s">
        <v>5808</v>
      </c>
      <c r="E2496" s="114" t="s">
        <v>1294</v>
      </c>
      <c r="F2496" s="114"/>
      <c r="G2496" s="114"/>
      <c r="H2496" s="114" t="s">
        <v>44</v>
      </c>
      <c r="I2496" s="114" t="s">
        <v>19</v>
      </c>
      <c r="J2496" s="114" t="s">
        <v>5809</v>
      </c>
      <c r="K2496" s="114"/>
      <c r="L2496" s="114" t="s">
        <v>20</v>
      </c>
      <c r="M2496" s="114">
        <v>-98.17</v>
      </c>
      <c r="N2496" s="114" t="s">
        <v>23</v>
      </c>
      <c r="O2496" s="114">
        <v>-12.74</v>
      </c>
      <c r="P2496" s="114">
        <v>-12.74</v>
      </c>
      <c r="Q2496" s="114">
        <v>-46.24</v>
      </c>
      <c r="R2496" s="112"/>
      <c r="S2496" s="112"/>
      <c r="T2496" s="112"/>
      <c r="U2496" s="112"/>
    </row>
    <row r="2497" spans="1:21">
      <c r="A2497" s="116">
        <v>42489</v>
      </c>
      <c r="B2497" s="114" t="s">
        <v>5808</v>
      </c>
      <c r="C2497" s="116">
        <v>42489</v>
      </c>
      <c r="D2497" s="114" t="s">
        <v>5808</v>
      </c>
      <c r="E2497" s="114" t="s">
        <v>1294</v>
      </c>
      <c r="F2497" s="114"/>
      <c r="G2497" s="114"/>
      <c r="H2497" s="114" t="s">
        <v>44</v>
      </c>
      <c r="I2497" s="114" t="s">
        <v>19</v>
      </c>
      <c r="J2497" s="114" t="s">
        <v>5809</v>
      </c>
      <c r="K2497" s="114" t="s">
        <v>21</v>
      </c>
      <c r="L2497" s="114"/>
      <c r="M2497" s="114">
        <v>98.17</v>
      </c>
      <c r="N2497" s="114" t="s">
        <v>23</v>
      </c>
      <c r="O2497" s="114">
        <v>12.74</v>
      </c>
      <c r="P2497" s="114">
        <v>12.74</v>
      </c>
      <c r="Q2497" s="114">
        <v>46.22</v>
      </c>
      <c r="R2497" s="112"/>
      <c r="S2497" s="113"/>
      <c r="T2497" s="113"/>
      <c r="U2497" s="113"/>
    </row>
    <row r="2498" spans="1:21" hidden="1">
      <c r="A2498" s="116">
        <v>42473</v>
      </c>
      <c r="B2498" s="114" t="s">
        <v>5438</v>
      </c>
      <c r="C2498" s="116">
        <v>42490</v>
      </c>
      <c r="D2498" s="114" t="s">
        <v>5439</v>
      </c>
      <c r="E2498" s="114" t="s">
        <v>1294</v>
      </c>
      <c r="F2498" s="114"/>
      <c r="G2498" s="114"/>
      <c r="H2498" s="114" t="s">
        <v>44</v>
      </c>
      <c r="I2498" s="114" t="s">
        <v>17</v>
      </c>
      <c r="J2498" s="114" t="s">
        <v>5440</v>
      </c>
      <c r="K2498" s="114"/>
      <c r="L2498" s="114" t="s">
        <v>20</v>
      </c>
      <c r="M2498" s="114">
        <v>-399.64</v>
      </c>
      <c r="N2498" s="114" t="s">
        <v>23</v>
      </c>
      <c r="O2498" s="114">
        <v>-298.69</v>
      </c>
      <c r="P2498" s="114">
        <v>-298.69</v>
      </c>
      <c r="Q2498" s="114">
        <v>22.12</v>
      </c>
      <c r="R2498" s="112"/>
      <c r="S2498" s="113"/>
      <c r="T2498" s="113"/>
      <c r="U2498" s="113"/>
    </row>
    <row r="2499" spans="1:21">
      <c r="A2499" s="116">
        <v>42474</v>
      </c>
      <c r="B2499" s="114" t="s">
        <v>6205</v>
      </c>
      <c r="C2499" s="116">
        <v>42474</v>
      </c>
      <c r="D2499" s="114" t="s">
        <v>6205</v>
      </c>
      <c r="E2499" s="114" t="s">
        <v>1294</v>
      </c>
      <c r="F2499" s="114"/>
      <c r="G2499" s="114"/>
      <c r="H2499" s="114" t="s">
        <v>44</v>
      </c>
      <c r="I2499" s="114" t="s">
        <v>19</v>
      </c>
      <c r="J2499" s="114" t="s">
        <v>6206</v>
      </c>
      <c r="K2499" s="114" t="s">
        <v>21</v>
      </c>
      <c r="L2499" s="114"/>
      <c r="M2499" s="136">
        <v>4010</v>
      </c>
      <c r="N2499" s="114" t="s">
        <v>23</v>
      </c>
      <c r="O2499" s="114">
        <v>521.30999999999995</v>
      </c>
      <c r="P2499" s="114">
        <v>520.42999999999995</v>
      </c>
      <c r="Q2499" s="136">
        <v>1888.93</v>
      </c>
      <c r="R2499" s="112"/>
      <c r="S2499" s="113"/>
      <c r="T2499" s="113"/>
      <c r="U2499" s="113"/>
    </row>
    <row r="2500" spans="1:21" hidden="1">
      <c r="A2500" s="116">
        <v>42468</v>
      </c>
      <c r="B2500" s="114" t="s">
        <v>5432</v>
      </c>
      <c r="C2500" s="116">
        <v>42490</v>
      </c>
      <c r="D2500" s="114" t="s">
        <v>5433</v>
      </c>
      <c r="E2500" s="114" t="s">
        <v>1294</v>
      </c>
      <c r="F2500" s="114"/>
      <c r="G2500" s="114"/>
      <c r="H2500" s="114" t="s">
        <v>44</v>
      </c>
      <c r="I2500" s="114" t="s">
        <v>17</v>
      </c>
      <c r="J2500" s="114" t="s">
        <v>5434</v>
      </c>
      <c r="K2500" s="114"/>
      <c r="L2500" s="114" t="s">
        <v>20</v>
      </c>
      <c r="M2500" s="114">
        <v>-370.44</v>
      </c>
      <c r="N2500" s="114" t="s">
        <v>23</v>
      </c>
      <c r="O2500" s="114">
        <v>-276.86</v>
      </c>
      <c r="P2500" s="114">
        <v>-276.86</v>
      </c>
      <c r="Q2500" s="114">
        <v>20.5</v>
      </c>
      <c r="R2500" s="112"/>
      <c r="S2500" s="112"/>
      <c r="T2500" s="112"/>
      <c r="U2500" s="112"/>
    </row>
    <row r="2501" spans="1:21" hidden="1">
      <c r="A2501" s="116">
        <v>42466</v>
      </c>
      <c r="B2501" s="114" t="s">
        <v>5421</v>
      </c>
      <c r="C2501" s="116">
        <v>42490</v>
      </c>
      <c r="D2501" s="114" t="s">
        <v>5422</v>
      </c>
      <c r="E2501" s="114" t="s">
        <v>1294</v>
      </c>
      <c r="F2501" s="114"/>
      <c r="G2501" s="114"/>
      <c r="H2501" s="114" t="s">
        <v>44</v>
      </c>
      <c r="I2501" s="114" t="s">
        <v>17</v>
      </c>
      <c r="J2501" s="114" t="s">
        <v>5423</v>
      </c>
      <c r="K2501" s="114"/>
      <c r="L2501" s="114" t="s">
        <v>20</v>
      </c>
      <c r="M2501" s="114">
        <v>-91.55</v>
      </c>
      <c r="N2501" s="114" t="s">
        <v>23</v>
      </c>
      <c r="O2501" s="114">
        <v>-11.9</v>
      </c>
      <c r="P2501" s="114">
        <v>-11.9</v>
      </c>
      <c r="Q2501" s="114">
        <v>-51.46</v>
      </c>
      <c r="R2501" s="112"/>
      <c r="S2501" s="113"/>
      <c r="T2501" s="113"/>
      <c r="U2501" s="113"/>
    </row>
    <row r="2502" spans="1:21" hidden="1">
      <c r="A2502" s="116">
        <v>42466</v>
      </c>
      <c r="B2502" s="114" t="s">
        <v>5421</v>
      </c>
      <c r="C2502" s="116">
        <v>42490</v>
      </c>
      <c r="D2502" s="114" t="s">
        <v>5422</v>
      </c>
      <c r="E2502" s="114" t="s">
        <v>1294</v>
      </c>
      <c r="F2502" s="114"/>
      <c r="G2502" s="114"/>
      <c r="H2502" s="114" t="s">
        <v>44</v>
      </c>
      <c r="I2502" s="114" t="s">
        <v>17</v>
      </c>
      <c r="J2502" s="114" t="s">
        <v>5423</v>
      </c>
      <c r="K2502" s="114"/>
      <c r="L2502" s="114" t="s">
        <v>20</v>
      </c>
      <c r="M2502" s="114">
        <v>-102.42</v>
      </c>
      <c r="N2502" s="114" t="s">
        <v>23</v>
      </c>
      <c r="O2502" s="114">
        <v>-13.31</v>
      </c>
      <c r="P2502" s="114">
        <v>-13.31</v>
      </c>
      <c r="Q2502" s="114">
        <v>-57.55</v>
      </c>
      <c r="R2502" s="112"/>
      <c r="S2502" s="113"/>
      <c r="T2502" s="113"/>
      <c r="U2502" s="113"/>
    </row>
    <row r="2503" spans="1:21" hidden="1">
      <c r="A2503" s="116">
        <v>42466</v>
      </c>
      <c r="B2503" s="114" t="s">
        <v>5476</v>
      </c>
      <c r="C2503" s="116">
        <v>42490</v>
      </c>
      <c r="D2503" s="114" t="s">
        <v>5477</v>
      </c>
      <c r="E2503" s="114" t="s">
        <v>1294</v>
      </c>
      <c r="F2503" s="114"/>
      <c r="G2503" s="114"/>
      <c r="H2503" s="114" t="s">
        <v>44</v>
      </c>
      <c r="I2503" s="114" t="s">
        <v>17</v>
      </c>
      <c r="J2503" s="114" t="s">
        <v>5478</v>
      </c>
      <c r="K2503" s="114"/>
      <c r="L2503" s="114" t="s">
        <v>20</v>
      </c>
      <c r="M2503" s="114">
        <v>-180.7</v>
      </c>
      <c r="N2503" s="114" t="s">
        <v>23</v>
      </c>
      <c r="O2503" s="114">
        <v>-23.45</v>
      </c>
      <c r="P2503" s="114">
        <v>-23.45</v>
      </c>
      <c r="Q2503" s="114">
        <v>-101.6</v>
      </c>
      <c r="R2503" s="112"/>
      <c r="S2503" s="113"/>
      <c r="T2503" s="113"/>
      <c r="U2503" s="113"/>
    </row>
    <row r="2504" spans="1:21" hidden="1">
      <c r="A2504" s="116">
        <v>42480</v>
      </c>
      <c r="B2504" s="114" t="s">
        <v>6207</v>
      </c>
      <c r="C2504" s="116">
        <v>42490</v>
      </c>
      <c r="D2504" s="114" t="s">
        <v>6208</v>
      </c>
      <c r="E2504" s="114" t="s">
        <v>1294</v>
      </c>
      <c r="F2504" s="114"/>
      <c r="G2504" s="114"/>
      <c r="H2504" s="114" t="s">
        <v>44</v>
      </c>
      <c r="I2504" s="114" t="s">
        <v>17</v>
      </c>
      <c r="J2504" s="114" t="s">
        <v>6209</v>
      </c>
      <c r="K2504" s="114"/>
      <c r="L2504" s="114" t="s">
        <v>20</v>
      </c>
      <c r="M2504" s="114">
        <v>-272.12</v>
      </c>
      <c r="N2504" s="114" t="s">
        <v>23</v>
      </c>
      <c r="O2504" s="114">
        <v>-203.38</v>
      </c>
      <c r="P2504" s="114">
        <v>-203.38</v>
      </c>
      <c r="Q2504" s="114">
        <v>15.06</v>
      </c>
      <c r="R2504" s="112"/>
      <c r="S2504" s="112"/>
      <c r="T2504" s="112"/>
      <c r="U2504" s="112"/>
    </row>
    <row r="2505" spans="1:21">
      <c r="A2505" s="116">
        <v>42474</v>
      </c>
      <c r="B2505" s="114" t="s">
        <v>6210</v>
      </c>
      <c r="C2505" s="116">
        <v>42474</v>
      </c>
      <c r="D2505" s="114" t="s">
        <v>6210</v>
      </c>
      <c r="E2505" s="114" t="s">
        <v>1294</v>
      </c>
      <c r="F2505" s="114"/>
      <c r="G2505" s="114"/>
      <c r="H2505" s="114" t="s">
        <v>44</v>
      </c>
      <c r="I2505" s="114" t="s">
        <v>19</v>
      </c>
      <c r="J2505" s="114" t="s">
        <v>6211</v>
      </c>
      <c r="K2505" s="114"/>
      <c r="L2505" s="114" t="s">
        <v>20</v>
      </c>
      <c r="M2505" s="114">
        <v>-8.02</v>
      </c>
      <c r="N2505" s="114" t="s">
        <v>23</v>
      </c>
      <c r="O2505" s="114">
        <v>-1.04</v>
      </c>
      <c r="P2505" s="114">
        <v>-1.04</v>
      </c>
      <c r="Q2505" s="114">
        <v>-3.78</v>
      </c>
      <c r="R2505" s="112"/>
      <c r="S2505" s="112"/>
      <c r="T2505" s="112"/>
      <c r="U2505" s="112"/>
    </row>
    <row r="2506" spans="1:21">
      <c r="A2506" s="116">
        <v>42474</v>
      </c>
      <c r="B2506" s="114" t="s">
        <v>6212</v>
      </c>
      <c r="C2506" s="116">
        <v>42474</v>
      </c>
      <c r="D2506" s="114" t="s">
        <v>6212</v>
      </c>
      <c r="E2506" s="114" t="s">
        <v>1294</v>
      </c>
      <c r="F2506" s="114"/>
      <c r="G2506" s="114"/>
      <c r="H2506" s="114" t="s">
        <v>44</v>
      </c>
      <c r="I2506" s="114" t="s">
        <v>19</v>
      </c>
      <c r="J2506" s="114" t="s">
        <v>6211</v>
      </c>
      <c r="K2506" s="114"/>
      <c r="L2506" s="114" t="s">
        <v>20</v>
      </c>
      <c r="M2506" s="136">
        <v>-4010</v>
      </c>
      <c r="N2506" s="114" t="s">
        <v>23</v>
      </c>
      <c r="O2506" s="114">
        <v>-520.42999999999995</v>
      </c>
      <c r="P2506" s="114">
        <v>-520.42999999999995</v>
      </c>
      <c r="Q2506" s="136">
        <v>-1888.93</v>
      </c>
      <c r="R2506" s="112"/>
      <c r="S2506" s="113"/>
      <c r="T2506" s="113"/>
      <c r="U2506" s="112"/>
    </row>
    <row r="2507" spans="1:21">
      <c r="A2507" s="116">
        <v>42474</v>
      </c>
      <c r="B2507" s="114" t="s">
        <v>6212</v>
      </c>
      <c r="C2507" s="116">
        <v>42474</v>
      </c>
      <c r="D2507" s="114" t="s">
        <v>6212</v>
      </c>
      <c r="E2507" s="114" t="s">
        <v>1294</v>
      </c>
      <c r="F2507" s="114"/>
      <c r="G2507" s="114"/>
      <c r="H2507" s="114" t="s">
        <v>44</v>
      </c>
      <c r="I2507" s="114" t="s">
        <v>19</v>
      </c>
      <c r="J2507" s="114" t="s">
        <v>6211</v>
      </c>
      <c r="K2507" s="114" t="s">
        <v>21</v>
      </c>
      <c r="L2507" s="114"/>
      <c r="M2507" s="136">
        <v>4010</v>
      </c>
      <c r="N2507" s="114" t="s">
        <v>23</v>
      </c>
      <c r="O2507" s="114">
        <v>520.42999999999995</v>
      </c>
      <c r="P2507" s="114">
        <v>520.42999999999995</v>
      </c>
      <c r="Q2507" s="136">
        <v>1888.93</v>
      </c>
      <c r="R2507" s="112"/>
      <c r="S2507" s="113"/>
      <c r="T2507" s="113"/>
      <c r="U2507" s="112"/>
    </row>
    <row r="2508" spans="1:21" hidden="1">
      <c r="A2508" s="116">
        <v>42467</v>
      </c>
      <c r="B2508" s="114" t="s">
        <v>6213</v>
      </c>
      <c r="C2508" s="116">
        <v>42490</v>
      </c>
      <c r="D2508" s="114" t="s">
        <v>6214</v>
      </c>
      <c r="E2508" s="114" t="s">
        <v>1294</v>
      </c>
      <c r="F2508" s="114"/>
      <c r="G2508" s="114"/>
      <c r="H2508" s="114" t="s">
        <v>44</v>
      </c>
      <c r="I2508" s="114" t="s">
        <v>17</v>
      </c>
      <c r="J2508" s="114" t="s">
        <v>6215</v>
      </c>
      <c r="K2508" s="114"/>
      <c r="L2508" s="114" t="s">
        <v>20</v>
      </c>
      <c r="M2508" s="114">
        <v>-452.81</v>
      </c>
      <c r="N2508" s="114" t="s">
        <v>23</v>
      </c>
      <c r="O2508" s="114">
        <v>-329.76</v>
      </c>
      <c r="P2508" s="114">
        <v>-329.76</v>
      </c>
      <c r="Q2508" s="114">
        <v>16.39</v>
      </c>
      <c r="R2508" s="112"/>
      <c r="S2508" s="113"/>
      <c r="T2508" s="113"/>
      <c r="U2508" s="112"/>
    </row>
    <row r="2509" spans="1:21" hidden="1">
      <c r="A2509" s="116">
        <v>42472</v>
      </c>
      <c r="B2509" s="114" t="s">
        <v>6216</v>
      </c>
      <c r="C2509" s="116">
        <v>42490</v>
      </c>
      <c r="D2509" s="114" t="s">
        <v>5370</v>
      </c>
      <c r="E2509" s="114" t="s">
        <v>1294</v>
      </c>
      <c r="F2509" s="114"/>
      <c r="G2509" s="114"/>
      <c r="H2509" s="114" t="s">
        <v>44</v>
      </c>
      <c r="I2509" s="114" t="s">
        <v>26</v>
      </c>
      <c r="J2509" s="114" t="s">
        <v>5371</v>
      </c>
      <c r="K2509" s="114" t="s">
        <v>21</v>
      </c>
      <c r="L2509" s="114"/>
      <c r="M2509" s="136">
        <v>4030.12</v>
      </c>
      <c r="N2509" s="114" t="s">
        <v>23</v>
      </c>
      <c r="O2509" s="114">
        <v>523.91999999999996</v>
      </c>
      <c r="P2509" s="136">
        <v>2312.33</v>
      </c>
      <c r="Q2509" s="114">
        <v>109.12</v>
      </c>
      <c r="R2509" s="112"/>
      <c r="S2509" s="112"/>
      <c r="T2509" s="112"/>
      <c r="U2509" s="112"/>
    </row>
    <row r="2510" spans="1:21">
      <c r="A2510" s="116">
        <v>42474</v>
      </c>
      <c r="B2510" s="114" t="s">
        <v>6205</v>
      </c>
      <c r="C2510" s="116">
        <v>42474</v>
      </c>
      <c r="D2510" s="114" t="s">
        <v>6205</v>
      </c>
      <c r="E2510" s="114" t="s">
        <v>1294</v>
      </c>
      <c r="F2510" s="114"/>
      <c r="G2510" s="114"/>
      <c r="H2510" s="114" t="s">
        <v>44</v>
      </c>
      <c r="I2510" s="114" t="s">
        <v>19</v>
      </c>
      <c r="J2510" s="114" t="s">
        <v>6206</v>
      </c>
      <c r="K2510" s="114"/>
      <c r="L2510" s="114" t="s">
        <v>20</v>
      </c>
      <c r="M2510" s="136">
        <v>-4010</v>
      </c>
      <c r="N2510" s="114" t="s">
        <v>23</v>
      </c>
      <c r="O2510" s="114">
        <v>-521.30999999999995</v>
      </c>
      <c r="P2510" s="114">
        <v>-520.42999999999995</v>
      </c>
      <c r="Q2510" s="136">
        <v>-1888.93</v>
      </c>
      <c r="R2510" s="112"/>
      <c r="S2510" s="112"/>
      <c r="T2510" s="112"/>
      <c r="U2510" s="112"/>
    </row>
    <row r="2511" spans="1:21">
      <c r="A2511" s="116">
        <v>42474</v>
      </c>
      <c r="B2511" s="114" t="s">
        <v>6205</v>
      </c>
      <c r="C2511" s="116">
        <v>42474</v>
      </c>
      <c r="D2511" s="114" t="s">
        <v>6205</v>
      </c>
      <c r="E2511" s="114" t="s">
        <v>1294</v>
      </c>
      <c r="F2511" s="114"/>
      <c r="G2511" s="114"/>
      <c r="H2511" s="114" t="s">
        <v>44</v>
      </c>
      <c r="I2511" s="114" t="s">
        <v>19</v>
      </c>
      <c r="J2511" s="114" t="s">
        <v>6206</v>
      </c>
      <c r="K2511" s="114"/>
      <c r="L2511" s="114" t="s">
        <v>20</v>
      </c>
      <c r="M2511" s="114">
        <v>-6.01</v>
      </c>
      <c r="N2511" s="114" t="s">
        <v>23</v>
      </c>
      <c r="O2511" s="114">
        <v>-1.66</v>
      </c>
      <c r="P2511" s="114">
        <v>-1.66</v>
      </c>
      <c r="Q2511" s="114">
        <v>-1.95</v>
      </c>
      <c r="R2511" s="112"/>
      <c r="S2511" s="112"/>
      <c r="T2511" s="112"/>
      <c r="U2511" s="112"/>
    </row>
    <row r="2512" spans="1:21">
      <c r="A2512" s="116">
        <v>42472</v>
      </c>
      <c r="B2512" s="114" t="s">
        <v>6217</v>
      </c>
      <c r="C2512" s="116">
        <v>42472</v>
      </c>
      <c r="D2512" s="114" t="s">
        <v>6217</v>
      </c>
      <c r="E2512" s="114" t="s">
        <v>1294</v>
      </c>
      <c r="F2512" s="114"/>
      <c r="G2512" s="114"/>
      <c r="H2512" s="114" t="s">
        <v>44</v>
      </c>
      <c r="I2512" s="114" t="s">
        <v>19</v>
      </c>
      <c r="J2512" s="114" t="s">
        <v>6218</v>
      </c>
      <c r="K2512" s="114"/>
      <c r="L2512" s="114" t="s">
        <v>20</v>
      </c>
      <c r="M2512" s="114">
        <v>-14.11</v>
      </c>
      <c r="N2512" s="114" t="s">
        <v>23</v>
      </c>
      <c r="O2512" s="114">
        <v>-1.83</v>
      </c>
      <c r="P2512" s="114">
        <v>-1.83</v>
      </c>
      <c r="Q2512" s="114">
        <v>-6.65</v>
      </c>
      <c r="R2512" s="112"/>
      <c r="S2512" s="113"/>
      <c r="T2512" s="113"/>
      <c r="U2512" s="112"/>
    </row>
    <row r="2513" spans="1:21">
      <c r="A2513" s="116">
        <v>42472</v>
      </c>
      <c r="B2513" s="114" t="s">
        <v>6219</v>
      </c>
      <c r="C2513" s="116">
        <v>42472</v>
      </c>
      <c r="D2513" s="114" t="s">
        <v>6219</v>
      </c>
      <c r="E2513" s="114" t="s">
        <v>1294</v>
      </c>
      <c r="F2513" s="114"/>
      <c r="G2513" s="114"/>
      <c r="H2513" s="114" t="s">
        <v>44</v>
      </c>
      <c r="I2513" s="114" t="s">
        <v>19</v>
      </c>
      <c r="J2513" s="114" t="s">
        <v>6218</v>
      </c>
      <c r="K2513" s="114"/>
      <c r="L2513" s="114" t="s">
        <v>20</v>
      </c>
      <c r="M2513" s="136">
        <v>-4030.12</v>
      </c>
      <c r="N2513" s="114" t="s">
        <v>23</v>
      </c>
      <c r="O2513" s="114">
        <v>-523.91999999999996</v>
      </c>
      <c r="P2513" s="114">
        <v>-523.91999999999996</v>
      </c>
      <c r="Q2513" s="136">
        <v>-1897.53</v>
      </c>
      <c r="R2513" s="112"/>
      <c r="S2513" s="113"/>
      <c r="T2513" s="113"/>
      <c r="U2513" s="112"/>
    </row>
    <row r="2514" spans="1:21">
      <c r="A2514" s="116">
        <v>42472</v>
      </c>
      <c r="B2514" s="114" t="s">
        <v>6219</v>
      </c>
      <c r="C2514" s="116">
        <v>42472</v>
      </c>
      <c r="D2514" s="114" t="s">
        <v>6219</v>
      </c>
      <c r="E2514" s="114" t="s">
        <v>1294</v>
      </c>
      <c r="F2514" s="114"/>
      <c r="G2514" s="114"/>
      <c r="H2514" s="114" t="s">
        <v>44</v>
      </c>
      <c r="I2514" s="114" t="s">
        <v>19</v>
      </c>
      <c r="J2514" s="114" t="s">
        <v>6218</v>
      </c>
      <c r="K2514" s="114" t="s">
        <v>21</v>
      </c>
      <c r="L2514" s="114"/>
      <c r="M2514" s="136">
        <v>4030.12</v>
      </c>
      <c r="N2514" s="114" t="s">
        <v>23</v>
      </c>
      <c r="O2514" s="114">
        <v>523.91999999999996</v>
      </c>
      <c r="P2514" s="114">
        <v>523.91999999999996</v>
      </c>
      <c r="Q2514" s="136">
        <v>1897.53</v>
      </c>
      <c r="R2514" s="112"/>
      <c r="S2514" s="113"/>
      <c r="T2514" s="113"/>
      <c r="U2514" s="112"/>
    </row>
    <row r="2515" spans="1:21" hidden="1">
      <c r="A2515" s="116">
        <v>42489</v>
      </c>
      <c r="B2515" s="114" t="s">
        <v>5124</v>
      </c>
      <c r="C2515" s="116">
        <v>42489</v>
      </c>
      <c r="D2515" s="114" t="s">
        <v>5124</v>
      </c>
      <c r="E2515" s="114" t="s">
        <v>1294</v>
      </c>
      <c r="F2515" s="114" t="s">
        <v>5125</v>
      </c>
      <c r="G2515" s="114" t="s">
        <v>5126</v>
      </c>
      <c r="H2515" s="114" t="s">
        <v>44</v>
      </c>
      <c r="I2515" s="114" t="s">
        <v>81</v>
      </c>
      <c r="J2515" s="114" t="s">
        <v>5127</v>
      </c>
      <c r="K2515" s="114"/>
      <c r="L2515" s="114" t="s">
        <v>20</v>
      </c>
      <c r="M2515" s="114">
        <v>-8.02</v>
      </c>
      <c r="N2515" s="114" t="s">
        <v>23</v>
      </c>
      <c r="O2515" s="114">
        <v>-1.04</v>
      </c>
      <c r="P2515" s="114">
        <v>-1.04</v>
      </c>
      <c r="Q2515" s="114">
        <v>-3.82</v>
      </c>
      <c r="R2515" s="112"/>
      <c r="S2515" s="113"/>
      <c r="T2515" s="113"/>
      <c r="U2515" s="112"/>
    </row>
    <row r="2516" spans="1:21">
      <c r="A2516" s="116">
        <v>42474</v>
      </c>
      <c r="B2516" s="114" t="s">
        <v>6210</v>
      </c>
      <c r="C2516" s="116">
        <v>42474</v>
      </c>
      <c r="D2516" s="114" t="s">
        <v>6210</v>
      </c>
      <c r="E2516" s="114" t="s">
        <v>1294</v>
      </c>
      <c r="F2516" s="114"/>
      <c r="G2516" s="114"/>
      <c r="H2516" s="114" t="s">
        <v>44</v>
      </c>
      <c r="I2516" s="114" t="s">
        <v>19</v>
      </c>
      <c r="J2516" s="114" t="s">
        <v>6211</v>
      </c>
      <c r="K2516" s="114" t="s">
        <v>21</v>
      </c>
      <c r="L2516" s="114"/>
      <c r="M2516" s="114">
        <v>8.02</v>
      </c>
      <c r="N2516" s="114" t="s">
        <v>23</v>
      </c>
      <c r="O2516" s="114">
        <v>1.04</v>
      </c>
      <c r="P2516" s="114">
        <v>1.04</v>
      </c>
      <c r="Q2516" s="114">
        <v>3.82</v>
      </c>
      <c r="R2516" s="112"/>
      <c r="S2516" s="112"/>
      <c r="T2516" s="112"/>
      <c r="U2516" s="112"/>
    </row>
    <row r="2517" spans="1:21" hidden="1">
      <c r="A2517" s="116">
        <v>42489</v>
      </c>
      <c r="B2517" s="114" t="s">
        <v>5313</v>
      </c>
      <c r="C2517" s="116">
        <v>42489</v>
      </c>
      <c r="D2517" s="114" t="s">
        <v>5313</v>
      </c>
      <c r="E2517" s="114" t="s">
        <v>1294</v>
      </c>
      <c r="F2517" s="114" t="s">
        <v>3986</v>
      </c>
      <c r="G2517" s="114" t="s">
        <v>5314</v>
      </c>
      <c r="H2517" s="114" t="s">
        <v>44</v>
      </c>
      <c r="I2517" s="114" t="s">
        <v>81</v>
      </c>
      <c r="J2517" s="114" t="s">
        <v>5315</v>
      </c>
      <c r="K2517" s="114"/>
      <c r="L2517" s="114" t="s">
        <v>20</v>
      </c>
      <c r="M2517" s="114">
        <v>-6.01</v>
      </c>
      <c r="N2517" s="114" t="s">
        <v>23</v>
      </c>
      <c r="O2517" s="114">
        <v>-0.78</v>
      </c>
      <c r="P2517" s="114">
        <v>-0.78</v>
      </c>
      <c r="Q2517" s="114">
        <v>-2.71</v>
      </c>
      <c r="R2517" s="112"/>
      <c r="S2517" s="112"/>
      <c r="T2517" s="112"/>
      <c r="U2517" s="112"/>
    </row>
    <row r="2518" spans="1:21" hidden="1">
      <c r="A2518" s="116">
        <v>42489</v>
      </c>
      <c r="B2518" s="114" t="s">
        <v>5313</v>
      </c>
      <c r="C2518" s="116">
        <v>42489</v>
      </c>
      <c r="D2518" s="114" t="s">
        <v>5313</v>
      </c>
      <c r="E2518" s="114" t="s">
        <v>1294</v>
      </c>
      <c r="F2518" s="114" t="s">
        <v>3986</v>
      </c>
      <c r="G2518" s="114" t="s">
        <v>5314</v>
      </c>
      <c r="H2518" s="114" t="s">
        <v>44</v>
      </c>
      <c r="I2518" s="114" t="s">
        <v>81</v>
      </c>
      <c r="J2518" s="114" t="s">
        <v>5315</v>
      </c>
      <c r="K2518" s="114"/>
      <c r="L2518" s="114" t="s">
        <v>20</v>
      </c>
      <c r="M2518" s="114">
        <v>-14.11</v>
      </c>
      <c r="N2518" s="114" t="s">
        <v>23</v>
      </c>
      <c r="O2518" s="114">
        <v>-1.83</v>
      </c>
      <c r="P2518" s="114">
        <v>-1.83</v>
      </c>
      <c r="Q2518" s="114">
        <v>-6.72</v>
      </c>
      <c r="R2518" s="112"/>
      <c r="S2518" s="112"/>
      <c r="T2518" s="112"/>
      <c r="U2518" s="112"/>
    </row>
    <row r="2519" spans="1:21">
      <c r="A2519" s="116">
        <v>42472</v>
      </c>
      <c r="B2519" s="114" t="s">
        <v>6217</v>
      </c>
      <c r="C2519" s="116">
        <v>42472</v>
      </c>
      <c r="D2519" s="114" t="s">
        <v>6217</v>
      </c>
      <c r="E2519" s="114" t="s">
        <v>1294</v>
      </c>
      <c r="F2519" s="114"/>
      <c r="G2519" s="114"/>
      <c r="H2519" s="114" t="s">
        <v>44</v>
      </c>
      <c r="I2519" s="114" t="s">
        <v>19</v>
      </c>
      <c r="J2519" s="114" t="s">
        <v>6218</v>
      </c>
      <c r="K2519" s="114" t="s">
        <v>21</v>
      </c>
      <c r="L2519" s="114"/>
      <c r="M2519" s="114">
        <v>14.11</v>
      </c>
      <c r="N2519" s="114" t="s">
        <v>23</v>
      </c>
      <c r="O2519" s="114">
        <v>1.83</v>
      </c>
      <c r="P2519" s="114">
        <v>1.83</v>
      </c>
      <c r="Q2519" s="114">
        <v>6.72</v>
      </c>
      <c r="R2519" s="112"/>
      <c r="S2519" s="112"/>
      <c r="T2519" s="112"/>
      <c r="U2519" s="112"/>
    </row>
    <row r="2520" spans="1:21">
      <c r="A2520" s="116">
        <v>42474</v>
      </c>
      <c r="B2520" s="114" t="s">
        <v>6205</v>
      </c>
      <c r="C2520" s="116">
        <v>42474</v>
      </c>
      <c r="D2520" s="114" t="s">
        <v>6205</v>
      </c>
      <c r="E2520" s="114" t="s">
        <v>1294</v>
      </c>
      <c r="F2520" s="114"/>
      <c r="G2520" s="114"/>
      <c r="H2520" s="114" t="s">
        <v>44</v>
      </c>
      <c r="I2520" s="114" t="s">
        <v>19</v>
      </c>
      <c r="J2520" s="114" t="s">
        <v>6206</v>
      </c>
      <c r="K2520" s="114" t="s">
        <v>21</v>
      </c>
      <c r="L2520" s="114"/>
      <c r="M2520" s="114">
        <v>6.01</v>
      </c>
      <c r="N2520" s="114" t="s">
        <v>23</v>
      </c>
      <c r="O2520" s="114">
        <v>1.66</v>
      </c>
      <c r="P2520" s="114">
        <v>1.66</v>
      </c>
      <c r="Q2520" s="114">
        <v>1.83</v>
      </c>
      <c r="R2520" s="112"/>
      <c r="S2520" s="112"/>
      <c r="T2520" s="112"/>
      <c r="U2520" s="112"/>
    </row>
    <row r="2521" spans="1:21" hidden="1">
      <c r="A2521" s="116">
        <v>42489</v>
      </c>
      <c r="B2521" s="114" t="s">
        <v>6220</v>
      </c>
      <c r="C2521" s="116">
        <v>42490</v>
      </c>
      <c r="D2521" s="114" t="s">
        <v>6221</v>
      </c>
      <c r="E2521" s="114" t="s">
        <v>1299</v>
      </c>
      <c r="F2521" s="114"/>
      <c r="G2521" s="114"/>
      <c r="H2521" s="114" t="s">
        <v>45</v>
      </c>
      <c r="I2521" s="114" t="s">
        <v>26</v>
      </c>
      <c r="J2521" s="114" t="s">
        <v>6222</v>
      </c>
      <c r="K2521" s="114" t="s">
        <v>21</v>
      </c>
      <c r="L2521" s="114"/>
      <c r="M2521" s="114">
        <v>60</v>
      </c>
      <c r="N2521" s="114" t="s">
        <v>18</v>
      </c>
      <c r="O2521" s="114">
        <v>40.799999999999997</v>
      </c>
      <c r="P2521" s="114">
        <v>6.05</v>
      </c>
      <c r="Q2521" s="114">
        <v>1.83</v>
      </c>
      <c r="R2521" s="112"/>
      <c r="S2521" s="112"/>
      <c r="T2521" s="112"/>
      <c r="U2521" s="112"/>
    </row>
    <row r="2522" spans="1:21">
      <c r="A2522" s="116">
        <v>42489</v>
      </c>
      <c r="B2522" s="114" t="s">
        <v>6223</v>
      </c>
      <c r="C2522" s="116">
        <v>42489</v>
      </c>
      <c r="D2522" s="114" t="s">
        <v>6223</v>
      </c>
      <c r="E2522" s="114" t="s">
        <v>1299</v>
      </c>
      <c r="F2522" s="114"/>
      <c r="G2522" s="114"/>
      <c r="H2522" s="114" t="s">
        <v>45</v>
      </c>
      <c r="I2522" s="114" t="s">
        <v>19</v>
      </c>
      <c r="J2522" s="114" t="s">
        <v>6224</v>
      </c>
      <c r="K2522" s="114"/>
      <c r="L2522" s="114" t="s">
        <v>20</v>
      </c>
      <c r="M2522" s="114">
        <v>-60</v>
      </c>
      <c r="N2522" s="114" t="s">
        <v>18</v>
      </c>
      <c r="O2522" s="114">
        <v>-40.799999999999997</v>
      </c>
      <c r="P2522" s="114">
        <v>-40.799999999999997</v>
      </c>
      <c r="Q2522" s="114">
        <v>32.92</v>
      </c>
      <c r="R2522" s="112"/>
      <c r="S2522" s="112"/>
      <c r="T2522" s="112"/>
      <c r="U2522" s="112"/>
    </row>
    <row r="2523" spans="1:21" hidden="1">
      <c r="A2523" s="116">
        <v>42488</v>
      </c>
      <c r="B2523" s="114" t="s">
        <v>4652</v>
      </c>
      <c r="C2523" s="116">
        <v>42490</v>
      </c>
      <c r="D2523" s="114" t="s">
        <v>4653</v>
      </c>
      <c r="E2523" s="114" t="s">
        <v>1299</v>
      </c>
      <c r="F2523" s="114"/>
      <c r="G2523" s="114"/>
      <c r="H2523" s="114" t="s">
        <v>45</v>
      </c>
      <c r="I2523" s="114" t="s">
        <v>17</v>
      </c>
      <c r="J2523" s="114" t="s">
        <v>4654</v>
      </c>
      <c r="K2523" s="114"/>
      <c r="L2523" s="114" t="s">
        <v>20</v>
      </c>
      <c r="M2523" s="114">
        <v>-53.56</v>
      </c>
      <c r="N2523" s="114" t="s">
        <v>18</v>
      </c>
      <c r="O2523" s="114">
        <v>-36.42</v>
      </c>
      <c r="P2523" s="114">
        <v>-36.42</v>
      </c>
      <c r="Q2523" s="114">
        <v>5.86</v>
      </c>
      <c r="R2523" s="112"/>
      <c r="S2523" s="113"/>
      <c r="T2523" s="113"/>
      <c r="U2523" s="112"/>
    </row>
    <row r="2524" spans="1:21" hidden="1">
      <c r="A2524" s="116">
        <v>42488</v>
      </c>
      <c r="B2524" s="114" t="s">
        <v>4652</v>
      </c>
      <c r="C2524" s="116">
        <v>42490</v>
      </c>
      <c r="D2524" s="114" t="s">
        <v>4653</v>
      </c>
      <c r="E2524" s="114" t="s">
        <v>1299</v>
      </c>
      <c r="F2524" s="114"/>
      <c r="G2524" s="114"/>
      <c r="H2524" s="114" t="s">
        <v>45</v>
      </c>
      <c r="I2524" s="114" t="s">
        <v>17</v>
      </c>
      <c r="J2524" s="114" t="s">
        <v>4654</v>
      </c>
      <c r="K2524" s="114"/>
      <c r="L2524" s="114" t="s">
        <v>20</v>
      </c>
      <c r="M2524" s="114">
        <v>-42.51</v>
      </c>
      <c r="N2524" s="114" t="s">
        <v>18</v>
      </c>
      <c r="O2524" s="114">
        <v>-28.91</v>
      </c>
      <c r="P2524" s="114">
        <v>-28.91</v>
      </c>
      <c r="Q2524" s="114">
        <v>-26.2</v>
      </c>
      <c r="R2524" s="112"/>
      <c r="S2524" s="113"/>
      <c r="T2524" s="113"/>
      <c r="U2524" s="112"/>
    </row>
    <row r="2525" spans="1:21">
      <c r="A2525" s="116">
        <v>42475</v>
      </c>
      <c r="B2525" s="114" t="s">
        <v>6225</v>
      </c>
      <c r="C2525" s="116">
        <v>42475</v>
      </c>
      <c r="D2525" s="114" t="s">
        <v>6225</v>
      </c>
      <c r="E2525" s="114" t="s">
        <v>1299</v>
      </c>
      <c r="F2525" s="114"/>
      <c r="G2525" s="114"/>
      <c r="H2525" s="114" t="s">
        <v>45</v>
      </c>
      <c r="I2525" s="114" t="s">
        <v>19</v>
      </c>
      <c r="J2525" s="114" t="s">
        <v>6226</v>
      </c>
      <c r="K2525" s="114" t="s">
        <v>21</v>
      </c>
      <c r="L2525" s="114"/>
      <c r="M2525" s="114">
        <v>31.37</v>
      </c>
      <c r="N2525" s="114" t="s">
        <v>18</v>
      </c>
      <c r="O2525" s="114">
        <v>21.33</v>
      </c>
      <c r="P2525" s="114">
        <v>21.33</v>
      </c>
      <c r="Q2525" s="114">
        <v>19.350000000000001</v>
      </c>
      <c r="R2525" s="112"/>
      <c r="S2525" s="112"/>
      <c r="T2525" s="112"/>
      <c r="U2525" s="112"/>
    </row>
    <row r="2526" spans="1:21" hidden="1">
      <c r="A2526" s="116">
        <v>42481</v>
      </c>
      <c r="B2526" s="114" t="s">
        <v>4627</v>
      </c>
      <c r="C2526" s="116">
        <v>42490</v>
      </c>
      <c r="D2526" s="114" t="s">
        <v>4628</v>
      </c>
      <c r="E2526" s="114" t="s">
        <v>1299</v>
      </c>
      <c r="F2526" s="114"/>
      <c r="G2526" s="114"/>
      <c r="H2526" s="114" t="s">
        <v>45</v>
      </c>
      <c r="I2526" s="114" t="s">
        <v>17</v>
      </c>
      <c r="J2526" s="114" t="s">
        <v>4629</v>
      </c>
      <c r="K2526" s="114"/>
      <c r="L2526" s="114" t="s">
        <v>20</v>
      </c>
      <c r="M2526" s="114">
        <v>-31.37</v>
      </c>
      <c r="N2526" s="114" t="s">
        <v>18</v>
      </c>
      <c r="O2526" s="114">
        <v>-21.33</v>
      </c>
      <c r="P2526" s="114">
        <v>-21.33</v>
      </c>
      <c r="Q2526" s="114">
        <v>-19.350000000000001</v>
      </c>
      <c r="R2526" s="112"/>
      <c r="S2526" s="112"/>
      <c r="T2526" s="112"/>
      <c r="U2526" s="112"/>
    </row>
    <row r="2527" spans="1:21">
      <c r="A2527" s="116">
        <v>42481</v>
      </c>
      <c r="B2527" s="114" t="s">
        <v>6227</v>
      </c>
      <c r="C2527" s="116">
        <v>42481</v>
      </c>
      <c r="D2527" s="114" t="s">
        <v>6227</v>
      </c>
      <c r="E2527" s="114" t="s">
        <v>1299</v>
      </c>
      <c r="F2527" s="114"/>
      <c r="G2527" s="114"/>
      <c r="H2527" s="114" t="s">
        <v>45</v>
      </c>
      <c r="I2527" s="114" t="s">
        <v>19</v>
      </c>
      <c r="J2527" s="114" t="s">
        <v>6228</v>
      </c>
      <c r="K2527" s="114" t="s">
        <v>21</v>
      </c>
      <c r="L2527" s="114"/>
      <c r="M2527" s="114">
        <v>42.51</v>
      </c>
      <c r="N2527" s="114" t="s">
        <v>18</v>
      </c>
      <c r="O2527" s="114">
        <v>28.91</v>
      </c>
      <c r="P2527" s="114">
        <v>28.91</v>
      </c>
      <c r="Q2527" s="114">
        <v>26.2</v>
      </c>
      <c r="R2527" s="112"/>
      <c r="S2527" s="112"/>
      <c r="T2527" s="112"/>
      <c r="U2527" s="112"/>
    </row>
    <row r="2528" spans="1:21" hidden="1">
      <c r="A2528" s="116">
        <v>42487</v>
      </c>
      <c r="B2528" s="114" t="s">
        <v>6229</v>
      </c>
      <c r="C2528" s="116">
        <v>42490</v>
      </c>
      <c r="D2528" s="114" t="s">
        <v>5935</v>
      </c>
      <c r="E2528" s="114" t="s">
        <v>1299</v>
      </c>
      <c r="F2528" s="114"/>
      <c r="G2528" s="114"/>
      <c r="H2528" s="114" t="s">
        <v>45</v>
      </c>
      <c r="I2528" s="114" t="s">
        <v>26</v>
      </c>
      <c r="J2528" s="114" t="s">
        <v>5936</v>
      </c>
      <c r="K2528" s="114" t="s">
        <v>21</v>
      </c>
      <c r="L2528" s="114"/>
      <c r="M2528" s="114">
        <v>53.56</v>
      </c>
      <c r="N2528" s="114" t="s">
        <v>18</v>
      </c>
      <c r="O2528" s="114">
        <v>36.42</v>
      </c>
      <c r="P2528" s="114">
        <v>30.79</v>
      </c>
      <c r="Q2528" s="114">
        <v>-0.23</v>
      </c>
      <c r="R2528" s="112"/>
      <c r="S2528" s="112"/>
      <c r="T2528" s="112"/>
      <c r="U2528" s="112"/>
    </row>
    <row r="2529" spans="1:21">
      <c r="A2529" s="116">
        <v>42489</v>
      </c>
      <c r="B2529" s="114" t="s">
        <v>6223</v>
      </c>
      <c r="C2529" s="116">
        <v>42489</v>
      </c>
      <c r="D2529" s="114" t="s">
        <v>6223</v>
      </c>
      <c r="E2529" s="114" t="s">
        <v>1299</v>
      </c>
      <c r="F2529" s="114"/>
      <c r="G2529" s="114"/>
      <c r="H2529" s="114" t="s">
        <v>45</v>
      </c>
      <c r="I2529" s="114" t="s">
        <v>19</v>
      </c>
      <c r="J2529" s="114" t="s">
        <v>6224</v>
      </c>
      <c r="K2529" s="114" t="s">
        <v>21</v>
      </c>
      <c r="L2529" s="114"/>
      <c r="M2529" s="114">
        <v>60</v>
      </c>
      <c r="N2529" s="114" t="s">
        <v>18</v>
      </c>
      <c r="O2529" s="114">
        <v>40.799999999999997</v>
      </c>
      <c r="P2529" s="114">
        <v>40.799999999999997</v>
      </c>
      <c r="Q2529" s="114">
        <v>-32.92</v>
      </c>
      <c r="R2529" s="112"/>
      <c r="S2529" s="113"/>
      <c r="T2529" s="113"/>
      <c r="U2529" s="112"/>
    </row>
    <row r="2530" spans="1:21">
      <c r="A2530" s="116">
        <v>42489</v>
      </c>
      <c r="B2530" s="114" t="s">
        <v>6230</v>
      </c>
      <c r="C2530" s="116">
        <v>42489</v>
      </c>
      <c r="D2530" s="114" t="s">
        <v>6230</v>
      </c>
      <c r="E2530" s="114" t="s">
        <v>1299</v>
      </c>
      <c r="F2530" s="114"/>
      <c r="G2530" s="114"/>
      <c r="H2530" s="114" t="s">
        <v>45</v>
      </c>
      <c r="I2530" s="114" t="s">
        <v>19</v>
      </c>
      <c r="J2530" s="114" t="s">
        <v>6231</v>
      </c>
      <c r="K2530" s="114" t="s">
        <v>21</v>
      </c>
      <c r="L2530" s="114"/>
      <c r="M2530" s="114">
        <v>51.3</v>
      </c>
      <c r="N2530" s="114" t="s">
        <v>18</v>
      </c>
      <c r="O2530" s="114">
        <v>34.880000000000003</v>
      </c>
      <c r="P2530" s="114">
        <v>34.880000000000003</v>
      </c>
      <c r="Q2530" s="114">
        <v>-11.17</v>
      </c>
      <c r="R2530" s="112"/>
      <c r="S2530" s="113"/>
      <c r="T2530" s="113"/>
      <c r="U2530" s="112"/>
    </row>
    <row r="2531" spans="1:21">
      <c r="A2531" s="116">
        <v>42489</v>
      </c>
      <c r="B2531" s="114" t="s">
        <v>5808</v>
      </c>
      <c r="C2531" s="116">
        <v>42489</v>
      </c>
      <c r="D2531" s="114" t="s">
        <v>5808</v>
      </c>
      <c r="E2531" s="114" t="s">
        <v>1299</v>
      </c>
      <c r="F2531" s="114"/>
      <c r="G2531" s="114"/>
      <c r="H2531" s="114" t="s">
        <v>45</v>
      </c>
      <c r="I2531" s="114" t="s">
        <v>19</v>
      </c>
      <c r="J2531" s="114" t="s">
        <v>5809</v>
      </c>
      <c r="K2531" s="114"/>
      <c r="L2531" s="114" t="s">
        <v>20</v>
      </c>
      <c r="M2531" s="114">
        <v>-60</v>
      </c>
      <c r="N2531" s="114" t="s">
        <v>18</v>
      </c>
      <c r="O2531" s="114">
        <v>-40.799999999999997</v>
      </c>
      <c r="P2531" s="114">
        <v>-40.799999999999997</v>
      </c>
      <c r="Q2531" s="114">
        <v>32.92</v>
      </c>
      <c r="R2531" s="112"/>
      <c r="S2531" s="112"/>
      <c r="T2531" s="112"/>
      <c r="U2531" s="112"/>
    </row>
    <row r="2532" spans="1:21">
      <c r="A2532" s="116">
        <v>42489</v>
      </c>
      <c r="B2532" s="114" t="s">
        <v>5808</v>
      </c>
      <c r="C2532" s="116">
        <v>42489</v>
      </c>
      <c r="D2532" s="114" t="s">
        <v>5808</v>
      </c>
      <c r="E2532" s="114" t="s">
        <v>1299</v>
      </c>
      <c r="F2532" s="114"/>
      <c r="G2532" s="114"/>
      <c r="H2532" s="114" t="s">
        <v>45</v>
      </c>
      <c r="I2532" s="114" t="s">
        <v>19</v>
      </c>
      <c r="J2532" s="114" t="s">
        <v>5809</v>
      </c>
      <c r="K2532" s="114" t="s">
        <v>21</v>
      </c>
      <c r="L2532" s="114"/>
      <c r="M2532" s="114">
        <v>60</v>
      </c>
      <c r="N2532" s="114" t="s">
        <v>18</v>
      </c>
      <c r="O2532" s="114">
        <v>40.799999999999997</v>
      </c>
      <c r="P2532" s="114">
        <v>40.799999999999997</v>
      </c>
      <c r="Q2532" s="114">
        <v>-32.92</v>
      </c>
      <c r="R2532" s="112"/>
      <c r="S2532" s="112"/>
      <c r="T2532" s="112"/>
      <c r="U2532" s="112"/>
    </row>
    <row r="2533" spans="1:21">
      <c r="A2533" s="116">
        <v>42489</v>
      </c>
      <c r="B2533" s="114" t="s">
        <v>5808</v>
      </c>
      <c r="C2533" s="116">
        <v>42489</v>
      </c>
      <c r="D2533" s="114" t="s">
        <v>5808</v>
      </c>
      <c r="E2533" s="114" t="s">
        <v>1299</v>
      </c>
      <c r="F2533" s="114"/>
      <c r="G2533" s="114"/>
      <c r="H2533" s="114" t="s">
        <v>45</v>
      </c>
      <c r="I2533" s="114" t="s">
        <v>19</v>
      </c>
      <c r="J2533" s="114" t="s">
        <v>5809</v>
      </c>
      <c r="K2533" s="114"/>
      <c r="L2533" s="114" t="s">
        <v>20</v>
      </c>
      <c r="M2533" s="114">
        <v>-51.3</v>
      </c>
      <c r="N2533" s="114" t="s">
        <v>18</v>
      </c>
      <c r="O2533" s="114">
        <v>-34.880000000000003</v>
      </c>
      <c r="P2533" s="114">
        <v>-34.880000000000003</v>
      </c>
      <c r="Q2533" s="114">
        <v>11.17</v>
      </c>
      <c r="R2533" s="112"/>
      <c r="S2533" s="112"/>
      <c r="T2533" s="112"/>
      <c r="U2533" s="112"/>
    </row>
    <row r="2534" spans="1:21">
      <c r="A2534" s="116">
        <v>42489</v>
      </c>
      <c r="B2534" s="114" t="s">
        <v>5808</v>
      </c>
      <c r="C2534" s="116">
        <v>42489</v>
      </c>
      <c r="D2534" s="114" t="s">
        <v>5808</v>
      </c>
      <c r="E2534" s="114" t="s">
        <v>1299</v>
      </c>
      <c r="F2534" s="114"/>
      <c r="G2534" s="114"/>
      <c r="H2534" s="114" t="s">
        <v>45</v>
      </c>
      <c r="I2534" s="114" t="s">
        <v>19</v>
      </c>
      <c r="J2534" s="114" t="s">
        <v>5809</v>
      </c>
      <c r="K2534" s="114" t="s">
        <v>21</v>
      </c>
      <c r="L2534" s="114"/>
      <c r="M2534" s="114">
        <v>51.3</v>
      </c>
      <c r="N2534" s="114" t="s">
        <v>18</v>
      </c>
      <c r="O2534" s="114">
        <v>34.880000000000003</v>
      </c>
      <c r="P2534" s="114">
        <v>34.880000000000003</v>
      </c>
      <c r="Q2534" s="114">
        <v>-11.17</v>
      </c>
      <c r="R2534" s="112"/>
      <c r="S2534" s="112"/>
      <c r="T2534" s="112"/>
      <c r="U2534" s="112"/>
    </row>
    <row r="2535" spans="1:21" hidden="1">
      <c r="A2535" s="116">
        <v>42461</v>
      </c>
      <c r="B2535" s="114" t="s">
        <v>4536</v>
      </c>
      <c r="C2535" s="116">
        <v>42490</v>
      </c>
      <c r="D2535" s="114" t="s">
        <v>4537</v>
      </c>
      <c r="E2535" s="114" t="s">
        <v>1299</v>
      </c>
      <c r="F2535" s="114"/>
      <c r="G2535" s="114"/>
      <c r="H2535" s="114" t="s">
        <v>45</v>
      </c>
      <c r="I2535" s="114" t="s">
        <v>17</v>
      </c>
      <c r="J2535" s="114" t="s">
        <v>4538</v>
      </c>
      <c r="K2535" s="114"/>
      <c r="L2535" s="114" t="s">
        <v>20</v>
      </c>
      <c r="M2535" s="114">
        <v>-55</v>
      </c>
      <c r="N2535" s="114" t="s">
        <v>18</v>
      </c>
      <c r="O2535" s="114">
        <v>-37.4</v>
      </c>
      <c r="P2535" s="114">
        <v>-37.4</v>
      </c>
      <c r="Q2535" s="114">
        <v>24.5</v>
      </c>
      <c r="R2535" s="112"/>
      <c r="S2535" s="113"/>
      <c r="T2535" s="113"/>
      <c r="U2535" s="112"/>
    </row>
    <row r="2536" spans="1:21" hidden="1">
      <c r="A2536" s="116">
        <v>42481</v>
      </c>
      <c r="B2536" s="114" t="s">
        <v>6232</v>
      </c>
      <c r="C2536" s="116">
        <v>42490</v>
      </c>
      <c r="D2536" s="114" t="s">
        <v>5557</v>
      </c>
      <c r="E2536" s="114" t="s">
        <v>1299</v>
      </c>
      <c r="F2536" s="114"/>
      <c r="G2536" s="114"/>
      <c r="H2536" s="114" t="s">
        <v>45</v>
      </c>
      <c r="I2536" s="114" t="s">
        <v>26</v>
      </c>
      <c r="J2536" s="114" t="s">
        <v>5558</v>
      </c>
      <c r="K2536" s="114" t="s">
        <v>21</v>
      </c>
      <c r="L2536" s="114"/>
      <c r="M2536" s="114">
        <v>42.51</v>
      </c>
      <c r="N2536" s="114" t="s">
        <v>18</v>
      </c>
      <c r="O2536" s="114">
        <v>28.91</v>
      </c>
      <c r="P2536" s="114">
        <v>64.66</v>
      </c>
      <c r="Q2536" s="114">
        <v>-9.5500000000000007</v>
      </c>
      <c r="R2536" s="112"/>
      <c r="S2536" s="113"/>
      <c r="T2536" s="113"/>
      <c r="U2536" s="113"/>
    </row>
    <row r="2537" spans="1:21">
      <c r="A2537" s="116">
        <v>42481</v>
      </c>
      <c r="B2537" s="114" t="s">
        <v>6227</v>
      </c>
      <c r="C2537" s="116">
        <v>42481</v>
      </c>
      <c r="D2537" s="114" t="s">
        <v>6227</v>
      </c>
      <c r="E2537" s="114" t="s">
        <v>1299</v>
      </c>
      <c r="F2537" s="114"/>
      <c r="G2537" s="114"/>
      <c r="H2537" s="114" t="s">
        <v>45</v>
      </c>
      <c r="I2537" s="114" t="s">
        <v>19</v>
      </c>
      <c r="J2537" s="114" t="s">
        <v>6228</v>
      </c>
      <c r="K2537" s="114"/>
      <c r="L2537" s="114" t="s">
        <v>20</v>
      </c>
      <c r="M2537" s="114">
        <v>-42.51</v>
      </c>
      <c r="N2537" s="114" t="s">
        <v>18</v>
      </c>
      <c r="O2537" s="114">
        <v>-28.91</v>
      </c>
      <c r="P2537" s="114">
        <v>-28.91</v>
      </c>
      <c r="Q2537" s="114">
        <v>-26.2</v>
      </c>
      <c r="R2537" s="112"/>
      <c r="S2537" s="113"/>
      <c r="T2537" s="113"/>
      <c r="U2537" s="113"/>
    </row>
    <row r="2538" spans="1:21">
      <c r="A2538" s="116">
        <v>42475</v>
      </c>
      <c r="B2538" s="114" t="s">
        <v>6225</v>
      </c>
      <c r="C2538" s="116">
        <v>42475</v>
      </c>
      <c r="D2538" s="114" t="s">
        <v>6225</v>
      </c>
      <c r="E2538" s="114" t="s">
        <v>1299</v>
      </c>
      <c r="F2538" s="114"/>
      <c r="G2538" s="114"/>
      <c r="H2538" s="114" t="s">
        <v>45</v>
      </c>
      <c r="I2538" s="114" t="s">
        <v>19</v>
      </c>
      <c r="J2538" s="114" t="s">
        <v>6226</v>
      </c>
      <c r="K2538" s="114"/>
      <c r="L2538" s="114" t="s">
        <v>20</v>
      </c>
      <c r="M2538" s="114">
        <v>-31.37</v>
      </c>
      <c r="N2538" s="114" t="s">
        <v>18</v>
      </c>
      <c r="O2538" s="114">
        <v>-21.33</v>
      </c>
      <c r="P2538" s="114">
        <v>-21.33</v>
      </c>
      <c r="Q2538" s="114">
        <v>-19.350000000000001</v>
      </c>
      <c r="R2538" s="112"/>
      <c r="S2538" s="113"/>
      <c r="T2538" s="113"/>
      <c r="U2538" s="113"/>
    </row>
    <row r="2539" spans="1:21">
      <c r="A2539" s="116">
        <v>42489</v>
      </c>
      <c r="B2539" s="114" t="s">
        <v>6230</v>
      </c>
      <c r="C2539" s="116">
        <v>42489</v>
      </c>
      <c r="D2539" s="114" t="s">
        <v>6230</v>
      </c>
      <c r="E2539" s="114" t="s">
        <v>1299</v>
      </c>
      <c r="F2539" s="114"/>
      <c r="G2539" s="114"/>
      <c r="H2539" s="114" t="s">
        <v>45</v>
      </c>
      <c r="I2539" s="114" t="s">
        <v>19</v>
      </c>
      <c r="J2539" s="114" t="s">
        <v>6231</v>
      </c>
      <c r="K2539" s="114"/>
      <c r="L2539" s="114" t="s">
        <v>20</v>
      </c>
      <c r="M2539" s="114">
        <v>-51.3</v>
      </c>
      <c r="N2539" s="114" t="s">
        <v>18</v>
      </c>
      <c r="O2539" s="114">
        <v>-34.880000000000003</v>
      </c>
      <c r="P2539" s="114">
        <v>-34.880000000000003</v>
      </c>
      <c r="Q2539" s="114">
        <v>11.17</v>
      </c>
      <c r="R2539" s="112"/>
      <c r="S2539" s="113"/>
      <c r="T2539" s="113"/>
      <c r="U2539" s="113"/>
    </row>
    <row r="2540" spans="1:21" hidden="1">
      <c r="A2540" s="116">
        <v>42489</v>
      </c>
      <c r="B2540" s="114" t="s">
        <v>6233</v>
      </c>
      <c r="C2540" s="116">
        <v>42490</v>
      </c>
      <c r="D2540" s="114" t="s">
        <v>6234</v>
      </c>
      <c r="E2540" s="114" t="s">
        <v>1299</v>
      </c>
      <c r="F2540" s="114"/>
      <c r="G2540" s="114"/>
      <c r="H2540" s="114" t="s">
        <v>45</v>
      </c>
      <c r="I2540" s="114" t="s">
        <v>26</v>
      </c>
      <c r="J2540" s="114" t="s">
        <v>6235</v>
      </c>
      <c r="K2540" s="114" t="s">
        <v>21</v>
      </c>
      <c r="L2540" s="114"/>
      <c r="M2540" s="114">
        <v>51.3</v>
      </c>
      <c r="N2540" s="114" t="s">
        <v>18</v>
      </c>
      <c r="O2540" s="114">
        <v>34.880000000000003</v>
      </c>
      <c r="P2540" s="114">
        <v>32.32</v>
      </c>
      <c r="Q2540" s="114">
        <v>-8.61</v>
      </c>
      <c r="R2540" s="112"/>
      <c r="S2540" s="113"/>
      <c r="T2540" s="113"/>
      <c r="U2540" s="113"/>
    </row>
    <row r="2541" spans="1:21" hidden="1">
      <c r="A2541" s="116">
        <v>42475</v>
      </c>
      <c r="B2541" s="114" t="s">
        <v>6236</v>
      </c>
      <c r="C2541" s="116">
        <v>42490</v>
      </c>
      <c r="D2541" s="114" t="s">
        <v>5560</v>
      </c>
      <c r="E2541" s="114" t="s">
        <v>1299</v>
      </c>
      <c r="F2541" s="114"/>
      <c r="G2541" s="114"/>
      <c r="H2541" s="114" t="s">
        <v>45</v>
      </c>
      <c r="I2541" s="114" t="s">
        <v>26</v>
      </c>
      <c r="J2541" s="114" t="s">
        <v>5561</v>
      </c>
      <c r="K2541" s="114" t="s">
        <v>21</v>
      </c>
      <c r="L2541" s="114"/>
      <c r="M2541" s="114">
        <v>31.37</v>
      </c>
      <c r="N2541" s="114" t="s">
        <v>18</v>
      </c>
      <c r="O2541" s="114">
        <v>21.33</v>
      </c>
      <c r="P2541" s="114">
        <v>47.74</v>
      </c>
      <c r="Q2541" s="114">
        <v>-7.06</v>
      </c>
      <c r="R2541" s="112"/>
      <c r="S2541" s="113"/>
      <c r="T2541" s="113"/>
      <c r="U2541" s="113"/>
    </row>
    <row r="2542" spans="1:21">
      <c r="A2542" s="116">
        <v>42478</v>
      </c>
      <c r="B2542" s="114" t="s">
        <v>6237</v>
      </c>
      <c r="C2542" s="116">
        <v>42478</v>
      </c>
      <c r="D2542" s="114" t="s">
        <v>6237</v>
      </c>
      <c r="E2542" s="114" t="s">
        <v>1302</v>
      </c>
      <c r="F2542" s="114"/>
      <c r="G2542" s="114"/>
      <c r="H2542" s="114" t="s">
        <v>519</v>
      </c>
      <c r="I2542" s="114" t="s">
        <v>19</v>
      </c>
      <c r="J2542" s="114" t="s">
        <v>6238</v>
      </c>
      <c r="K2542" s="114"/>
      <c r="L2542" s="114" t="s">
        <v>20</v>
      </c>
      <c r="M2542" s="136">
        <v>-2108.3200000000002</v>
      </c>
      <c r="N2542" s="114" t="s">
        <v>23</v>
      </c>
      <c r="O2542" s="136">
        <v>-6319.5</v>
      </c>
      <c r="P2542" s="136">
        <v>-6319.5</v>
      </c>
      <c r="Q2542" s="114">
        <v>-5.63</v>
      </c>
      <c r="R2542" s="112"/>
      <c r="S2542" s="113"/>
      <c r="T2542" s="113"/>
      <c r="U2542" s="113"/>
    </row>
    <row r="2543" spans="1:21">
      <c r="A2543" s="116">
        <v>42478</v>
      </c>
      <c r="B2543" s="114" t="s">
        <v>6237</v>
      </c>
      <c r="C2543" s="116">
        <v>42478</v>
      </c>
      <c r="D2543" s="114" t="s">
        <v>6237</v>
      </c>
      <c r="E2543" s="114" t="s">
        <v>1302</v>
      </c>
      <c r="F2543" s="114"/>
      <c r="G2543" s="114"/>
      <c r="H2543" s="114" t="s">
        <v>519</v>
      </c>
      <c r="I2543" s="114" t="s">
        <v>19</v>
      </c>
      <c r="J2543" s="114" t="s">
        <v>6238</v>
      </c>
      <c r="K2543" s="114" t="s">
        <v>21</v>
      </c>
      <c r="L2543" s="114"/>
      <c r="M2543" s="136">
        <v>2108.3200000000002</v>
      </c>
      <c r="N2543" s="114" t="s">
        <v>23</v>
      </c>
      <c r="O2543" s="136">
        <v>6319.5</v>
      </c>
      <c r="P2543" s="136">
        <v>6319.5</v>
      </c>
      <c r="Q2543" s="114">
        <v>5.62</v>
      </c>
      <c r="R2543" s="112"/>
      <c r="S2543" s="113"/>
      <c r="T2543" s="113"/>
      <c r="U2543" s="112"/>
    </row>
    <row r="2544" spans="1:21">
      <c r="A2544" s="116">
        <v>42478</v>
      </c>
      <c r="B2544" s="114" t="s">
        <v>6237</v>
      </c>
      <c r="C2544" s="116">
        <v>42478</v>
      </c>
      <c r="D2544" s="114" t="s">
        <v>6237</v>
      </c>
      <c r="E2544" s="114" t="s">
        <v>1302</v>
      </c>
      <c r="F2544" s="114"/>
      <c r="G2544" s="114"/>
      <c r="H2544" s="114" t="s">
        <v>519</v>
      </c>
      <c r="I2544" s="114" t="s">
        <v>19</v>
      </c>
      <c r="J2544" s="114" t="s">
        <v>6238</v>
      </c>
      <c r="K2544" s="114" t="s">
        <v>21</v>
      </c>
      <c r="L2544" s="114"/>
      <c r="M2544" s="114">
        <v>798.71</v>
      </c>
      <c r="N2544" s="114" t="s">
        <v>23</v>
      </c>
      <c r="O2544" s="136">
        <v>2394.06</v>
      </c>
      <c r="P2544" s="136">
        <v>2394.06</v>
      </c>
      <c r="Q2544" s="114">
        <v>2.13</v>
      </c>
      <c r="R2544" s="112"/>
      <c r="S2544" s="113"/>
      <c r="T2544" s="113"/>
      <c r="U2544" s="112"/>
    </row>
    <row r="2545" spans="1:21">
      <c r="A2545" s="116">
        <v>42478</v>
      </c>
      <c r="B2545" s="114" t="s">
        <v>6237</v>
      </c>
      <c r="C2545" s="116">
        <v>42478</v>
      </c>
      <c r="D2545" s="114" t="s">
        <v>6237</v>
      </c>
      <c r="E2545" s="114" t="s">
        <v>1302</v>
      </c>
      <c r="F2545" s="114"/>
      <c r="G2545" s="114"/>
      <c r="H2545" s="114" t="s">
        <v>519</v>
      </c>
      <c r="I2545" s="114" t="s">
        <v>19</v>
      </c>
      <c r="J2545" s="114" t="s">
        <v>6238</v>
      </c>
      <c r="K2545" s="114"/>
      <c r="L2545" s="114" t="s">
        <v>20</v>
      </c>
      <c r="M2545" s="114">
        <v>-798.71</v>
      </c>
      <c r="N2545" s="114" t="s">
        <v>23</v>
      </c>
      <c r="O2545" s="136">
        <v>-2394.06</v>
      </c>
      <c r="P2545" s="136">
        <v>-2394.06</v>
      </c>
      <c r="Q2545" s="114">
        <v>-2.13</v>
      </c>
      <c r="R2545" s="112"/>
      <c r="S2545" s="112"/>
      <c r="T2545" s="112"/>
      <c r="U2545" s="112"/>
    </row>
    <row r="2546" spans="1:21" hidden="1">
      <c r="A2546" s="116">
        <v>42478</v>
      </c>
      <c r="B2546" s="114" t="s">
        <v>6239</v>
      </c>
      <c r="C2546" s="116">
        <v>42490</v>
      </c>
      <c r="D2546" s="114" t="s">
        <v>6240</v>
      </c>
      <c r="E2546" s="114" t="s">
        <v>1302</v>
      </c>
      <c r="F2546" s="114"/>
      <c r="G2546" s="114"/>
      <c r="H2546" s="114" t="s">
        <v>519</v>
      </c>
      <c r="I2546" s="114" t="s">
        <v>17</v>
      </c>
      <c r="J2546" s="114" t="s">
        <v>6241</v>
      </c>
      <c r="K2546" s="114"/>
      <c r="L2546" s="114" t="s">
        <v>20</v>
      </c>
      <c r="M2546" s="136">
        <v>-2907.03</v>
      </c>
      <c r="N2546" s="114" t="s">
        <v>23</v>
      </c>
      <c r="O2546" s="136">
        <v>-8713.56</v>
      </c>
      <c r="P2546" s="136">
        <v>-8713.56</v>
      </c>
      <c r="Q2546" s="114">
        <v>-7.75</v>
      </c>
      <c r="R2546" s="112"/>
      <c r="S2546" s="112"/>
      <c r="T2546" s="112"/>
      <c r="U2546" s="112"/>
    </row>
    <row r="2547" spans="1:21">
      <c r="A2547" s="116">
        <v>42478</v>
      </c>
      <c r="B2547" s="114" t="s">
        <v>6242</v>
      </c>
      <c r="C2547" s="116">
        <v>42478</v>
      </c>
      <c r="D2547" s="114" t="s">
        <v>6242</v>
      </c>
      <c r="E2547" s="114" t="s">
        <v>1302</v>
      </c>
      <c r="F2547" s="114"/>
      <c r="G2547" s="114"/>
      <c r="H2547" s="114" t="s">
        <v>519</v>
      </c>
      <c r="I2547" s="114" t="s">
        <v>19</v>
      </c>
      <c r="J2547" s="114" t="s">
        <v>6243</v>
      </c>
      <c r="K2547" s="114"/>
      <c r="L2547" s="114" t="s">
        <v>20</v>
      </c>
      <c r="M2547" s="136">
        <v>-2357.92</v>
      </c>
      <c r="N2547" s="114" t="s">
        <v>23</v>
      </c>
      <c r="O2547" s="136">
        <v>-7067.64</v>
      </c>
      <c r="P2547" s="136">
        <v>-7067.64</v>
      </c>
      <c r="Q2547" s="114">
        <v>-6.28</v>
      </c>
      <c r="R2547" s="112"/>
      <c r="S2547" s="113"/>
      <c r="T2547" s="113"/>
      <c r="U2547" s="112"/>
    </row>
    <row r="2548" spans="1:21">
      <c r="A2548" s="116">
        <v>42478</v>
      </c>
      <c r="B2548" s="114" t="s">
        <v>6242</v>
      </c>
      <c r="C2548" s="116">
        <v>42478</v>
      </c>
      <c r="D2548" s="114" t="s">
        <v>6242</v>
      </c>
      <c r="E2548" s="114" t="s">
        <v>1302</v>
      </c>
      <c r="F2548" s="114"/>
      <c r="G2548" s="114"/>
      <c r="H2548" s="114" t="s">
        <v>519</v>
      </c>
      <c r="I2548" s="114" t="s">
        <v>19</v>
      </c>
      <c r="J2548" s="114" t="s">
        <v>6243</v>
      </c>
      <c r="K2548" s="114" t="s">
        <v>21</v>
      </c>
      <c r="L2548" s="114"/>
      <c r="M2548" s="136">
        <v>2357.92</v>
      </c>
      <c r="N2548" s="114" t="s">
        <v>23</v>
      </c>
      <c r="O2548" s="136">
        <v>7067.64</v>
      </c>
      <c r="P2548" s="136">
        <v>7067.64</v>
      </c>
      <c r="Q2548" s="114">
        <v>6.28</v>
      </c>
      <c r="R2548" s="112"/>
      <c r="S2548" s="113"/>
      <c r="T2548" s="113"/>
      <c r="U2548" s="112"/>
    </row>
    <row r="2549" spans="1:21" hidden="1">
      <c r="A2549" s="116">
        <v>42478</v>
      </c>
      <c r="B2549" s="114" t="s">
        <v>6244</v>
      </c>
      <c r="C2549" s="116">
        <v>42490</v>
      </c>
      <c r="D2549" s="114" t="s">
        <v>6245</v>
      </c>
      <c r="E2549" s="114" t="s">
        <v>1302</v>
      </c>
      <c r="F2549" s="114"/>
      <c r="G2549" s="114"/>
      <c r="H2549" s="114" t="s">
        <v>519</v>
      </c>
      <c r="I2549" s="114" t="s">
        <v>17</v>
      </c>
      <c r="J2549" s="114" t="s">
        <v>6246</v>
      </c>
      <c r="K2549" s="114"/>
      <c r="L2549" s="114" t="s">
        <v>20</v>
      </c>
      <c r="M2549" s="136">
        <v>-2904.06</v>
      </c>
      <c r="N2549" s="114" t="s">
        <v>23</v>
      </c>
      <c r="O2549" s="136">
        <v>-8704.6299999999992</v>
      </c>
      <c r="P2549" s="136">
        <v>-8704.6299999999992</v>
      </c>
      <c r="Q2549" s="114">
        <v>-7.73</v>
      </c>
      <c r="R2549" s="112"/>
      <c r="S2549" s="113"/>
      <c r="T2549" s="113"/>
      <c r="U2549" s="112"/>
    </row>
    <row r="2550" spans="1:21">
      <c r="A2550" s="116">
        <v>42478</v>
      </c>
      <c r="B2550" s="114" t="s">
        <v>6247</v>
      </c>
      <c r="C2550" s="116">
        <v>42478</v>
      </c>
      <c r="D2550" s="114" t="s">
        <v>6247</v>
      </c>
      <c r="E2550" s="114" t="s">
        <v>1302</v>
      </c>
      <c r="F2550" s="114"/>
      <c r="G2550" s="114"/>
      <c r="H2550" s="114" t="s">
        <v>519</v>
      </c>
      <c r="I2550" s="114" t="s">
        <v>19</v>
      </c>
      <c r="J2550" s="114" t="s">
        <v>6248</v>
      </c>
      <c r="K2550" s="114"/>
      <c r="L2550" s="114" t="s">
        <v>20</v>
      </c>
      <c r="M2550" s="114">
        <v>-546.14</v>
      </c>
      <c r="N2550" s="114" t="s">
        <v>23</v>
      </c>
      <c r="O2550" s="136">
        <v>-1636.99</v>
      </c>
      <c r="P2550" s="136">
        <v>-1636.99</v>
      </c>
      <c r="Q2550" s="114">
        <v>-1.47</v>
      </c>
      <c r="R2550" s="112"/>
      <c r="S2550" s="113"/>
      <c r="T2550" s="113"/>
      <c r="U2550" s="112"/>
    </row>
    <row r="2551" spans="1:21">
      <c r="A2551" s="116">
        <v>42478</v>
      </c>
      <c r="B2551" s="114" t="s">
        <v>6247</v>
      </c>
      <c r="C2551" s="116">
        <v>42478</v>
      </c>
      <c r="D2551" s="114" t="s">
        <v>6247</v>
      </c>
      <c r="E2551" s="114" t="s">
        <v>1302</v>
      </c>
      <c r="F2551" s="114"/>
      <c r="G2551" s="114"/>
      <c r="H2551" s="114" t="s">
        <v>519</v>
      </c>
      <c r="I2551" s="114" t="s">
        <v>19</v>
      </c>
      <c r="J2551" s="114" t="s">
        <v>6248</v>
      </c>
      <c r="K2551" s="114" t="s">
        <v>21</v>
      </c>
      <c r="L2551" s="114"/>
      <c r="M2551" s="114">
        <v>546.14</v>
      </c>
      <c r="N2551" s="114" t="s">
        <v>23</v>
      </c>
      <c r="O2551" s="136">
        <v>1636.99</v>
      </c>
      <c r="P2551" s="136">
        <v>1636.99</v>
      </c>
      <c r="Q2551" s="114">
        <v>1.45</v>
      </c>
      <c r="R2551" s="112"/>
      <c r="S2551" s="112"/>
      <c r="T2551" s="112"/>
      <c r="U2551" s="112"/>
    </row>
    <row r="2552" spans="1:21">
      <c r="A2552" s="116">
        <v>42478</v>
      </c>
      <c r="B2552" s="114" t="s">
        <v>6247</v>
      </c>
      <c r="C2552" s="116">
        <v>42478</v>
      </c>
      <c r="D2552" s="114" t="s">
        <v>6247</v>
      </c>
      <c r="E2552" s="114" t="s">
        <v>1302</v>
      </c>
      <c r="F2552" s="114"/>
      <c r="G2552" s="114"/>
      <c r="H2552" s="114" t="s">
        <v>519</v>
      </c>
      <c r="I2552" s="114" t="s">
        <v>19</v>
      </c>
      <c r="J2552" s="114" t="s">
        <v>6248</v>
      </c>
      <c r="K2552" s="114"/>
      <c r="L2552" s="114" t="s">
        <v>20</v>
      </c>
      <c r="M2552" s="136">
        <v>-2357.92</v>
      </c>
      <c r="N2552" s="114" t="s">
        <v>23</v>
      </c>
      <c r="O2552" s="136">
        <v>-7067.65</v>
      </c>
      <c r="P2552" s="136">
        <v>-7067.64</v>
      </c>
      <c r="Q2552" s="114">
        <v>-6.29</v>
      </c>
      <c r="R2552" s="112"/>
      <c r="S2552" s="112"/>
      <c r="T2552" s="112"/>
      <c r="U2552" s="112"/>
    </row>
    <row r="2553" spans="1:21">
      <c r="A2553" s="116">
        <v>42478</v>
      </c>
      <c r="B2553" s="114" t="s">
        <v>6247</v>
      </c>
      <c r="C2553" s="116">
        <v>42478</v>
      </c>
      <c r="D2553" s="114" t="s">
        <v>6247</v>
      </c>
      <c r="E2553" s="114" t="s">
        <v>1302</v>
      </c>
      <c r="F2553" s="114"/>
      <c r="G2553" s="114"/>
      <c r="H2553" s="114" t="s">
        <v>519</v>
      </c>
      <c r="I2553" s="114" t="s">
        <v>19</v>
      </c>
      <c r="J2553" s="114" t="s">
        <v>6248</v>
      </c>
      <c r="K2553" s="114" t="s">
        <v>21</v>
      </c>
      <c r="L2553" s="114"/>
      <c r="M2553" s="136">
        <v>2357.92</v>
      </c>
      <c r="N2553" s="114" t="s">
        <v>23</v>
      </c>
      <c r="O2553" s="136">
        <v>7067.65</v>
      </c>
      <c r="P2553" s="136">
        <v>7067.64</v>
      </c>
      <c r="Q2553" s="114">
        <v>6.28</v>
      </c>
      <c r="R2553" s="112"/>
      <c r="S2553" s="112"/>
      <c r="T2553" s="112"/>
      <c r="U2553" s="112"/>
    </row>
    <row r="2554" spans="1:21" hidden="1">
      <c r="A2554" s="116">
        <v>42481</v>
      </c>
      <c r="B2554" s="114" t="s">
        <v>6249</v>
      </c>
      <c r="C2554" s="116">
        <v>42490</v>
      </c>
      <c r="D2554" s="114" t="s">
        <v>6250</v>
      </c>
      <c r="E2554" s="114" t="s">
        <v>1302</v>
      </c>
      <c r="F2554" s="114"/>
      <c r="G2554" s="114"/>
      <c r="H2554" s="114" t="s">
        <v>519</v>
      </c>
      <c r="I2554" s="114" t="s">
        <v>17</v>
      </c>
      <c r="J2554" s="114" t="s">
        <v>6251</v>
      </c>
      <c r="K2554" s="114"/>
      <c r="L2554" s="114" t="s">
        <v>20</v>
      </c>
      <c r="M2554" s="136">
        <v>-2908.56</v>
      </c>
      <c r="N2554" s="114" t="s">
        <v>23</v>
      </c>
      <c r="O2554" s="136">
        <v>-8718.15</v>
      </c>
      <c r="P2554" s="136">
        <v>-8718.15</v>
      </c>
      <c r="Q2554" s="114">
        <v>-7.75</v>
      </c>
      <c r="R2554" s="112"/>
      <c r="S2554" s="113"/>
      <c r="T2554" s="113"/>
      <c r="U2554" s="112"/>
    </row>
    <row r="2555" spans="1:21">
      <c r="A2555" s="116">
        <v>42481</v>
      </c>
      <c r="B2555" s="114" t="s">
        <v>6252</v>
      </c>
      <c r="C2555" s="116">
        <v>42481</v>
      </c>
      <c r="D2555" s="114" t="s">
        <v>6252</v>
      </c>
      <c r="E2555" s="114" t="s">
        <v>1302</v>
      </c>
      <c r="F2555" s="114"/>
      <c r="G2555" s="114"/>
      <c r="H2555" s="114" t="s">
        <v>519</v>
      </c>
      <c r="I2555" s="114" t="s">
        <v>19</v>
      </c>
      <c r="J2555" s="114" t="s">
        <v>6253</v>
      </c>
      <c r="K2555" s="114"/>
      <c r="L2555" s="114" t="s">
        <v>20</v>
      </c>
      <c r="M2555" s="136">
        <v>-1852.99</v>
      </c>
      <c r="N2555" s="114" t="s">
        <v>23</v>
      </c>
      <c r="O2555" s="136">
        <v>-5554.17</v>
      </c>
      <c r="P2555" s="136">
        <v>-5554.17</v>
      </c>
      <c r="Q2555" s="114">
        <v>-4.93</v>
      </c>
      <c r="R2555" s="112"/>
      <c r="S2555" s="113"/>
      <c r="T2555" s="113"/>
      <c r="U2555" s="112"/>
    </row>
    <row r="2556" spans="1:21">
      <c r="A2556" s="116">
        <v>42481</v>
      </c>
      <c r="B2556" s="114" t="s">
        <v>6252</v>
      </c>
      <c r="C2556" s="116">
        <v>42481</v>
      </c>
      <c r="D2556" s="114" t="s">
        <v>6252</v>
      </c>
      <c r="E2556" s="114" t="s">
        <v>1302</v>
      </c>
      <c r="F2556" s="114"/>
      <c r="G2556" s="114"/>
      <c r="H2556" s="114" t="s">
        <v>519</v>
      </c>
      <c r="I2556" s="114" t="s">
        <v>19</v>
      </c>
      <c r="J2556" s="114" t="s">
        <v>6253</v>
      </c>
      <c r="K2556" s="114" t="s">
        <v>21</v>
      </c>
      <c r="L2556" s="114"/>
      <c r="M2556" s="136">
        <v>1852.99</v>
      </c>
      <c r="N2556" s="114" t="s">
        <v>23</v>
      </c>
      <c r="O2556" s="136">
        <v>5554.17</v>
      </c>
      <c r="P2556" s="136">
        <v>5554.17</v>
      </c>
      <c r="Q2556" s="114">
        <v>4.9400000000000004</v>
      </c>
      <c r="R2556" s="112"/>
      <c r="S2556" s="113"/>
      <c r="T2556" s="113"/>
      <c r="U2556" s="112"/>
    </row>
    <row r="2557" spans="1:21">
      <c r="A2557" s="116">
        <v>42481</v>
      </c>
      <c r="B2557" s="114" t="s">
        <v>6252</v>
      </c>
      <c r="C2557" s="116">
        <v>42481</v>
      </c>
      <c r="D2557" s="114" t="s">
        <v>6252</v>
      </c>
      <c r="E2557" s="114" t="s">
        <v>1302</v>
      </c>
      <c r="F2557" s="114"/>
      <c r="G2557" s="114"/>
      <c r="H2557" s="114" t="s">
        <v>519</v>
      </c>
      <c r="I2557" s="114" t="s">
        <v>19</v>
      </c>
      <c r="J2557" s="114" t="s">
        <v>6253</v>
      </c>
      <c r="K2557" s="114"/>
      <c r="L2557" s="114" t="s">
        <v>20</v>
      </c>
      <c r="M2557" s="136">
        <v>-1055.57</v>
      </c>
      <c r="N2557" s="114" t="s">
        <v>23</v>
      </c>
      <c r="O2557" s="136">
        <v>-3163.98</v>
      </c>
      <c r="P2557" s="136">
        <v>-3163.98</v>
      </c>
      <c r="Q2557" s="114">
        <v>-2.81</v>
      </c>
      <c r="R2557" s="112"/>
      <c r="S2557" s="113"/>
      <c r="T2557" s="113"/>
      <c r="U2557" s="112"/>
    </row>
    <row r="2558" spans="1:21">
      <c r="A2558" s="116">
        <v>42481</v>
      </c>
      <c r="B2558" s="114" t="s">
        <v>6252</v>
      </c>
      <c r="C2558" s="116">
        <v>42481</v>
      </c>
      <c r="D2558" s="114" t="s">
        <v>6252</v>
      </c>
      <c r="E2558" s="114" t="s">
        <v>1302</v>
      </c>
      <c r="F2558" s="114"/>
      <c r="G2558" s="114"/>
      <c r="H2558" s="114" t="s">
        <v>519</v>
      </c>
      <c r="I2558" s="114" t="s">
        <v>19</v>
      </c>
      <c r="J2558" s="114" t="s">
        <v>6253</v>
      </c>
      <c r="K2558" s="114" t="s">
        <v>21</v>
      </c>
      <c r="L2558" s="114"/>
      <c r="M2558" s="136">
        <v>1055.57</v>
      </c>
      <c r="N2558" s="114" t="s">
        <v>23</v>
      </c>
      <c r="O2558" s="136">
        <v>3163.98</v>
      </c>
      <c r="P2558" s="136">
        <v>3163.98</v>
      </c>
      <c r="Q2558" s="114">
        <v>2.81</v>
      </c>
      <c r="R2558" s="112"/>
      <c r="S2558" s="113"/>
      <c r="T2558" s="113"/>
      <c r="U2558" s="112"/>
    </row>
    <row r="2559" spans="1:21" hidden="1">
      <c r="A2559" s="116">
        <v>42486</v>
      </c>
      <c r="B2559" s="114" t="s">
        <v>6254</v>
      </c>
      <c r="C2559" s="116">
        <v>42490</v>
      </c>
      <c r="D2559" s="114" t="s">
        <v>5321</v>
      </c>
      <c r="E2559" s="114" t="s">
        <v>1302</v>
      </c>
      <c r="F2559" s="114"/>
      <c r="G2559" s="114"/>
      <c r="H2559" s="114" t="s">
        <v>519</v>
      </c>
      <c r="I2559" s="114" t="s">
        <v>26</v>
      </c>
      <c r="J2559" s="114" t="s">
        <v>5322</v>
      </c>
      <c r="K2559" s="114" t="s">
        <v>21</v>
      </c>
      <c r="L2559" s="114"/>
      <c r="M2559" s="136">
        <v>4950.9799999999996</v>
      </c>
      <c r="N2559" s="114" t="s">
        <v>23</v>
      </c>
      <c r="O2559" s="136">
        <v>20150.490000000002</v>
      </c>
      <c r="P2559" s="136">
        <v>14787.99</v>
      </c>
      <c r="Q2559" s="114">
        <v>70.66</v>
      </c>
      <c r="R2559" s="112"/>
      <c r="S2559" s="113"/>
      <c r="T2559" s="113"/>
      <c r="U2559" s="112"/>
    </row>
    <row r="2560" spans="1:21">
      <c r="A2560" s="116">
        <v>42487</v>
      </c>
      <c r="B2560" s="114" t="s">
        <v>6255</v>
      </c>
      <c r="C2560" s="116">
        <v>42487</v>
      </c>
      <c r="D2560" s="114" t="s">
        <v>6255</v>
      </c>
      <c r="E2560" s="114" t="s">
        <v>1302</v>
      </c>
      <c r="F2560" s="114"/>
      <c r="G2560" s="114"/>
      <c r="H2560" s="114" t="s">
        <v>519</v>
      </c>
      <c r="I2560" s="114" t="s">
        <v>19</v>
      </c>
      <c r="J2560" s="114" t="s">
        <v>6256</v>
      </c>
      <c r="K2560" s="114"/>
      <c r="L2560" s="114" t="s">
        <v>20</v>
      </c>
      <c r="M2560" s="136">
        <v>-4950.8999999999996</v>
      </c>
      <c r="N2560" s="114" t="s">
        <v>23</v>
      </c>
      <c r="O2560" s="136">
        <v>-20150.16</v>
      </c>
      <c r="P2560" s="136">
        <v>-20422.46</v>
      </c>
      <c r="Q2560" s="136">
        <v>5564.04</v>
      </c>
      <c r="R2560" s="112"/>
      <c r="S2560" s="113"/>
      <c r="T2560" s="113"/>
      <c r="U2560" s="113"/>
    </row>
    <row r="2561" spans="1:21">
      <c r="A2561" s="116">
        <v>42487</v>
      </c>
      <c r="B2561" s="114" t="s">
        <v>6255</v>
      </c>
      <c r="C2561" s="116">
        <v>42487</v>
      </c>
      <c r="D2561" s="114" t="s">
        <v>6255</v>
      </c>
      <c r="E2561" s="114" t="s">
        <v>1302</v>
      </c>
      <c r="F2561" s="114"/>
      <c r="G2561" s="114"/>
      <c r="H2561" s="114" t="s">
        <v>519</v>
      </c>
      <c r="I2561" s="114" t="s">
        <v>19</v>
      </c>
      <c r="J2561" s="114" t="s">
        <v>6256</v>
      </c>
      <c r="K2561" s="114" t="s">
        <v>21</v>
      </c>
      <c r="L2561" s="114"/>
      <c r="M2561" s="136">
        <v>4950.8999999999996</v>
      </c>
      <c r="N2561" s="114" t="s">
        <v>23</v>
      </c>
      <c r="O2561" s="136">
        <v>20150.16</v>
      </c>
      <c r="P2561" s="136">
        <v>20422.46</v>
      </c>
      <c r="Q2561" s="136">
        <v>-5564.04</v>
      </c>
      <c r="R2561" s="112"/>
      <c r="S2561" s="113"/>
      <c r="T2561" s="113"/>
      <c r="U2561" s="113"/>
    </row>
    <row r="2562" spans="1:21" hidden="1">
      <c r="A2562" s="116">
        <v>42486</v>
      </c>
      <c r="B2562" s="114" t="s">
        <v>6257</v>
      </c>
      <c r="C2562" s="116">
        <v>42490</v>
      </c>
      <c r="D2562" s="114" t="s">
        <v>5321</v>
      </c>
      <c r="E2562" s="114" t="s">
        <v>1302</v>
      </c>
      <c r="F2562" s="114"/>
      <c r="G2562" s="114"/>
      <c r="H2562" s="114" t="s">
        <v>519</v>
      </c>
      <c r="I2562" s="114" t="s">
        <v>26</v>
      </c>
      <c r="J2562" s="114" t="s">
        <v>5322</v>
      </c>
      <c r="K2562" s="114" t="s">
        <v>21</v>
      </c>
      <c r="L2562" s="114"/>
      <c r="M2562" s="136">
        <v>4950.9799999999996</v>
      </c>
      <c r="N2562" s="114" t="s">
        <v>23</v>
      </c>
      <c r="O2562" s="136">
        <v>20150.490000000002</v>
      </c>
      <c r="P2562" s="136">
        <v>14788</v>
      </c>
      <c r="Q2562" s="114">
        <v>70.66</v>
      </c>
      <c r="R2562" s="112"/>
      <c r="S2562" s="112"/>
      <c r="T2562" s="112"/>
      <c r="U2562" s="112"/>
    </row>
    <row r="2563" spans="1:21" hidden="1">
      <c r="A2563" s="116">
        <v>42486</v>
      </c>
      <c r="B2563" s="114" t="s">
        <v>6258</v>
      </c>
      <c r="C2563" s="116">
        <v>42490</v>
      </c>
      <c r="D2563" s="114" t="s">
        <v>5321</v>
      </c>
      <c r="E2563" s="114" t="s">
        <v>1302</v>
      </c>
      <c r="F2563" s="114"/>
      <c r="G2563" s="114"/>
      <c r="H2563" s="114" t="s">
        <v>519</v>
      </c>
      <c r="I2563" s="114" t="s">
        <v>26</v>
      </c>
      <c r="J2563" s="114" t="s">
        <v>5322</v>
      </c>
      <c r="K2563" s="114" t="s">
        <v>21</v>
      </c>
      <c r="L2563" s="114"/>
      <c r="M2563" s="136">
        <v>4950.9799999999996</v>
      </c>
      <c r="N2563" s="114" t="s">
        <v>23</v>
      </c>
      <c r="O2563" s="136">
        <v>20150.490000000002</v>
      </c>
      <c r="P2563" s="136">
        <v>14788</v>
      </c>
      <c r="Q2563" s="114">
        <v>70.66</v>
      </c>
      <c r="R2563" s="112"/>
      <c r="S2563" s="113"/>
      <c r="T2563" s="113"/>
      <c r="U2563" s="113"/>
    </row>
    <row r="2564" spans="1:21" hidden="1">
      <c r="A2564" s="116">
        <v>42486</v>
      </c>
      <c r="B2564" s="114" t="s">
        <v>6259</v>
      </c>
      <c r="C2564" s="116">
        <v>42490</v>
      </c>
      <c r="D2564" s="114" t="s">
        <v>5321</v>
      </c>
      <c r="E2564" s="114" t="s">
        <v>1302</v>
      </c>
      <c r="F2564" s="114"/>
      <c r="G2564" s="114"/>
      <c r="H2564" s="114" t="s">
        <v>519</v>
      </c>
      <c r="I2564" s="114" t="s">
        <v>26</v>
      </c>
      <c r="J2564" s="114" t="s">
        <v>5322</v>
      </c>
      <c r="K2564" s="114" t="s">
        <v>21</v>
      </c>
      <c r="L2564" s="114"/>
      <c r="M2564" s="136">
        <v>4950.9799999999996</v>
      </c>
      <c r="N2564" s="114" t="s">
        <v>23</v>
      </c>
      <c r="O2564" s="136">
        <v>20150.490000000002</v>
      </c>
      <c r="P2564" s="136">
        <v>14788</v>
      </c>
      <c r="Q2564" s="114">
        <v>70.650000000000006</v>
      </c>
      <c r="R2564" s="112"/>
      <c r="S2564" s="113"/>
      <c r="T2564" s="113"/>
      <c r="U2564" s="113"/>
    </row>
    <row r="2565" spans="1:21">
      <c r="A2565" s="116">
        <v>42472</v>
      </c>
      <c r="B2565" s="114" t="s">
        <v>6260</v>
      </c>
      <c r="C2565" s="116">
        <v>42472</v>
      </c>
      <c r="D2565" s="114" t="s">
        <v>6260</v>
      </c>
      <c r="E2565" s="114" t="s">
        <v>1302</v>
      </c>
      <c r="F2565" s="114"/>
      <c r="G2565" s="114"/>
      <c r="H2565" s="114" t="s">
        <v>519</v>
      </c>
      <c r="I2565" s="114" t="s">
        <v>19</v>
      </c>
      <c r="J2565" s="114" t="s">
        <v>6261</v>
      </c>
      <c r="K2565" s="114"/>
      <c r="L2565" s="114" t="s">
        <v>20</v>
      </c>
      <c r="M2565" s="114">
        <v>-18</v>
      </c>
      <c r="N2565" s="114" t="s">
        <v>23</v>
      </c>
      <c r="O2565" s="114">
        <v>-53.95</v>
      </c>
      <c r="P2565" s="114">
        <v>-53.95</v>
      </c>
      <c r="Q2565" s="114">
        <v>-0.05</v>
      </c>
      <c r="R2565" s="112"/>
      <c r="S2565" s="113"/>
      <c r="T2565" s="113"/>
      <c r="U2565" s="113"/>
    </row>
    <row r="2566" spans="1:21">
      <c r="A2566" s="116">
        <v>42472</v>
      </c>
      <c r="B2566" s="114" t="s">
        <v>6260</v>
      </c>
      <c r="C2566" s="116">
        <v>42472</v>
      </c>
      <c r="D2566" s="114" t="s">
        <v>6260</v>
      </c>
      <c r="E2566" s="114" t="s">
        <v>1302</v>
      </c>
      <c r="F2566" s="114"/>
      <c r="G2566" s="114"/>
      <c r="H2566" s="114" t="s">
        <v>519</v>
      </c>
      <c r="I2566" s="114" t="s">
        <v>19</v>
      </c>
      <c r="J2566" s="114" t="s">
        <v>6261</v>
      </c>
      <c r="K2566" s="114" t="s">
        <v>21</v>
      </c>
      <c r="L2566" s="114"/>
      <c r="M2566" s="114">
        <v>18</v>
      </c>
      <c r="N2566" s="114" t="s">
        <v>23</v>
      </c>
      <c r="O2566" s="114">
        <v>53.95</v>
      </c>
      <c r="P2566" s="114">
        <v>53.95</v>
      </c>
      <c r="Q2566" s="114">
        <v>0</v>
      </c>
      <c r="R2566" s="112"/>
      <c r="S2566" s="113"/>
      <c r="T2566" s="113"/>
      <c r="U2566" s="113"/>
    </row>
    <row r="2567" spans="1:21">
      <c r="A2567" s="116">
        <v>42487</v>
      </c>
      <c r="B2567" s="114" t="s">
        <v>6255</v>
      </c>
      <c r="C2567" s="116">
        <v>42487</v>
      </c>
      <c r="D2567" s="114" t="s">
        <v>6255</v>
      </c>
      <c r="E2567" s="114" t="s">
        <v>1302</v>
      </c>
      <c r="F2567" s="114"/>
      <c r="G2567" s="114"/>
      <c r="H2567" s="114" t="s">
        <v>519</v>
      </c>
      <c r="I2567" s="114" t="s">
        <v>19</v>
      </c>
      <c r="J2567" s="114" t="s">
        <v>6256</v>
      </c>
      <c r="K2567" s="114"/>
      <c r="L2567" s="114" t="s">
        <v>20</v>
      </c>
      <c r="M2567" s="136">
        <v>-4950.8999999999996</v>
      </c>
      <c r="N2567" s="114" t="s">
        <v>23</v>
      </c>
      <c r="O2567" s="136">
        <v>-20150.16</v>
      </c>
      <c r="P2567" s="136">
        <v>-20422.46</v>
      </c>
      <c r="Q2567" s="136">
        <v>5564.04</v>
      </c>
      <c r="R2567" s="112"/>
      <c r="S2567" s="113"/>
      <c r="T2567" s="113"/>
      <c r="U2567" s="113"/>
    </row>
    <row r="2568" spans="1:21">
      <c r="A2568" s="116">
        <v>42487</v>
      </c>
      <c r="B2568" s="114" t="s">
        <v>6255</v>
      </c>
      <c r="C2568" s="116">
        <v>42487</v>
      </c>
      <c r="D2568" s="114" t="s">
        <v>6255</v>
      </c>
      <c r="E2568" s="114" t="s">
        <v>1302</v>
      </c>
      <c r="F2568" s="114"/>
      <c r="G2568" s="114"/>
      <c r="H2568" s="114" t="s">
        <v>519</v>
      </c>
      <c r="I2568" s="114" t="s">
        <v>19</v>
      </c>
      <c r="J2568" s="114" t="s">
        <v>6256</v>
      </c>
      <c r="K2568" s="114" t="s">
        <v>21</v>
      </c>
      <c r="L2568" s="114"/>
      <c r="M2568" s="136">
        <v>4950.8999999999996</v>
      </c>
      <c r="N2568" s="114" t="s">
        <v>23</v>
      </c>
      <c r="O2568" s="136">
        <v>20150.16</v>
      </c>
      <c r="P2568" s="136">
        <v>20422.46</v>
      </c>
      <c r="Q2568" s="136">
        <v>-5564.04</v>
      </c>
      <c r="R2568" s="112"/>
      <c r="S2568" s="113"/>
      <c r="T2568" s="113"/>
      <c r="U2568" s="113"/>
    </row>
    <row r="2569" spans="1:21">
      <c r="A2569" s="116">
        <v>42487</v>
      </c>
      <c r="B2569" s="114" t="s">
        <v>6255</v>
      </c>
      <c r="C2569" s="116">
        <v>42487</v>
      </c>
      <c r="D2569" s="114" t="s">
        <v>6255</v>
      </c>
      <c r="E2569" s="114" t="s">
        <v>1302</v>
      </c>
      <c r="F2569" s="114"/>
      <c r="G2569" s="114"/>
      <c r="H2569" s="114" t="s">
        <v>519</v>
      </c>
      <c r="I2569" s="114" t="s">
        <v>19</v>
      </c>
      <c r="J2569" s="114" t="s">
        <v>6256</v>
      </c>
      <c r="K2569" s="114"/>
      <c r="L2569" s="114" t="s">
        <v>20</v>
      </c>
      <c r="M2569" s="136">
        <v>-4950.8999999999996</v>
      </c>
      <c r="N2569" s="114" t="s">
        <v>23</v>
      </c>
      <c r="O2569" s="136">
        <v>-20150.16</v>
      </c>
      <c r="P2569" s="136">
        <v>-20422.46</v>
      </c>
      <c r="Q2569" s="136">
        <v>5564.05</v>
      </c>
      <c r="R2569" s="112"/>
      <c r="S2569" s="113"/>
      <c r="T2569" s="113"/>
      <c r="U2569" s="113"/>
    </row>
    <row r="2570" spans="1:21">
      <c r="A2570" s="116">
        <v>42487</v>
      </c>
      <c r="B2570" s="114" t="s">
        <v>6255</v>
      </c>
      <c r="C2570" s="116">
        <v>42487</v>
      </c>
      <c r="D2570" s="114" t="s">
        <v>6255</v>
      </c>
      <c r="E2570" s="114" t="s">
        <v>1302</v>
      </c>
      <c r="F2570" s="114"/>
      <c r="G2570" s="114"/>
      <c r="H2570" s="114" t="s">
        <v>519</v>
      </c>
      <c r="I2570" s="114" t="s">
        <v>19</v>
      </c>
      <c r="J2570" s="114" t="s">
        <v>6256</v>
      </c>
      <c r="K2570" s="114" t="s">
        <v>21</v>
      </c>
      <c r="L2570" s="114"/>
      <c r="M2570" s="136">
        <v>4950.8999999999996</v>
      </c>
      <c r="N2570" s="114" t="s">
        <v>23</v>
      </c>
      <c r="O2570" s="136">
        <v>20150.16</v>
      </c>
      <c r="P2570" s="136">
        <v>20422.46</v>
      </c>
      <c r="Q2570" s="136">
        <v>-5564.05</v>
      </c>
      <c r="R2570" s="112"/>
      <c r="S2570" s="113"/>
      <c r="T2570" s="113"/>
      <c r="U2570" s="113"/>
    </row>
    <row r="2571" spans="1:21">
      <c r="A2571" s="116">
        <v>42487</v>
      </c>
      <c r="B2571" s="114" t="s">
        <v>6262</v>
      </c>
      <c r="C2571" s="116">
        <v>42487</v>
      </c>
      <c r="D2571" s="114" t="s">
        <v>6262</v>
      </c>
      <c r="E2571" s="114" t="s">
        <v>1302</v>
      </c>
      <c r="F2571" s="114"/>
      <c r="G2571" s="114"/>
      <c r="H2571" s="114" t="s">
        <v>519</v>
      </c>
      <c r="I2571" s="114" t="s">
        <v>19</v>
      </c>
      <c r="J2571" s="114" t="s">
        <v>6256</v>
      </c>
      <c r="K2571" s="114"/>
      <c r="L2571" s="114" t="s">
        <v>20</v>
      </c>
      <c r="M2571" s="114">
        <v>-13.37</v>
      </c>
      <c r="N2571" s="114" t="s">
        <v>23</v>
      </c>
      <c r="O2571" s="114">
        <v>-55.15</v>
      </c>
      <c r="P2571" s="114">
        <v>-55.15</v>
      </c>
      <c r="Q2571" s="114">
        <v>15.02</v>
      </c>
      <c r="R2571" s="112"/>
      <c r="S2571" s="113"/>
      <c r="T2571" s="113"/>
      <c r="U2571" s="113"/>
    </row>
    <row r="2572" spans="1:21">
      <c r="A2572" s="116">
        <v>42487</v>
      </c>
      <c r="B2572" s="114" t="s">
        <v>6262</v>
      </c>
      <c r="C2572" s="116">
        <v>42487</v>
      </c>
      <c r="D2572" s="114" t="s">
        <v>6262</v>
      </c>
      <c r="E2572" s="114" t="s">
        <v>1302</v>
      </c>
      <c r="F2572" s="114"/>
      <c r="G2572" s="114"/>
      <c r="H2572" s="114" t="s">
        <v>519</v>
      </c>
      <c r="I2572" s="114" t="s">
        <v>19</v>
      </c>
      <c r="J2572" s="114" t="s">
        <v>6256</v>
      </c>
      <c r="K2572" s="114"/>
      <c r="L2572" s="114" t="s">
        <v>20</v>
      </c>
      <c r="M2572" s="114">
        <v>-13.37</v>
      </c>
      <c r="N2572" s="114" t="s">
        <v>23</v>
      </c>
      <c r="O2572" s="114">
        <v>-55.15</v>
      </c>
      <c r="P2572" s="114">
        <v>-55.15</v>
      </c>
      <c r="Q2572" s="114">
        <v>15.02</v>
      </c>
      <c r="R2572" s="112"/>
      <c r="S2572" s="113"/>
      <c r="T2572" s="113"/>
      <c r="U2572" s="113"/>
    </row>
    <row r="2573" spans="1:21">
      <c r="A2573" s="116">
        <v>42487</v>
      </c>
      <c r="B2573" s="114" t="s">
        <v>6255</v>
      </c>
      <c r="C2573" s="116">
        <v>42487</v>
      </c>
      <c r="D2573" s="114" t="s">
        <v>6255</v>
      </c>
      <c r="E2573" s="114" t="s">
        <v>1302</v>
      </c>
      <c r="F2573" s="114"/>
      <c r="G2573" s="114"/>
      <c r="H2573" s="114" t="s">
        <v>519</v>
      </c>
      <c r="I2573" s="114" t="s">
        <v>19</v>
      </c>
      <c r="J2573" s="114" t="s">
        <v>6256</v>
      </c>
      <c r="K2573" s="114" t="s">
        <v>21</v>
      </c>
      <c r="L2573" s="114"/>
      <c r="M2573" s="136">
        <v>4950.8999999999996</v>
      </c>
      <c r="N2573" s="114" t="s">
        <v>23</v>
      </c>
      <c r="O2573" s="136">
        <v>20150.16</v>
      </c>
      <c r="P2573" s="136">
        <v>20422.46</v>
      </c>
      <c r="Q2573" s="136">
        <v>-5564.05</v>
      </c>
      <c r="R2573" s="112"/>
      <c r="S2573" s="113"/>
      <c r="T2573" s="113"/>
      <c r="U2573" s="113"/>
    </row>
    <row r="2574" spans="1:21">
      <c r="A2574" s="116">
        <v>42487</v>
      </c>
      <c r="B2574" s="114" t="s">
        <v>6262</v>
      </c>
      <c r="C2574" s="116">
        <v>42487</v>
      </c>
      <c r="D2574" s="114" t="s">
        <v>6262</v>
      </c>
      <c r="E2574" s="114" t="s">
        <v>1302</v>
      </c>
      <c r="F2574" s="114"/>
      <c r="G2574" s="114"/>
      <c r="H2574" s="114" t="s">
        <v>519</v>
      </c>
      <c r="I2574" s="114" t="s">
        <v>19</v>
      </c>
      <c r="J2574" s="114" t="s">
        <v>6256</v>
      </c>
      <c r="K2574" s="114"/>
      <c r="L2574" s="114" t="s">
        <v>20</v>
      </c>
      <c r="M2574" s="114">
        <v>-13.37</v>
      </c>
      <c r="N2574" s="114" t="s">
        <v>23</v>
      </c>
      <c r="O2574" s="114">
        <v>-55.15</v>
      </c>
      <c r="P2574" s="114">
        <v>-55.15</v>
      </c>
      <c r="Q2574" s="114">
        <v>15.02</v>
      </c>
      <c r="R2574" s="112"/>
      <c r="S2574" s="113"/>
      <c r="T2574" s="113"/>
      <c r="U2574" s="113"/>
    </row>
    <row r="2575" spans="1:21">
      <c r="A2575" s="116">
        <v>42487</v>
      </c>
      <c r="B2575" s="114" t="s">
        <v>6262</v>
      </c>
      <c r="C2575" s="116">
        <v>42487</v>
      </c>
      <c r="D2575" s="114" t="s">
        <v>6262</v>
      </c>
      <c r="E2575" s="114" t="s">
        <v>1302</v>
      </c>
      <c r="F2575" s="114"/>
      <c r="G2575" s="114"/>
      <c r="H2575" s="114" t="s">
        <v>519</v>
      </c>
      <c r="I2575" s="114" t="s">
        <v>19</v>
      </c>
      <c r="J2575" s="114" t="s">
        <v>6256</v>
      </c>
      <c r="K2575" s="114"/>
      <c r="L2575" s="114" t="s">
        <v>20</v>
      </c>
      <c r="M2575" s="114">
        <v>-13.37</v>
      </c>
      <c r="N2575" s="114" t="s">
        <v>23</v>
      </c>
      <c r="O2575" s="114">
        <v>-55.15</v>
      </c>
      <c r="P2575" s="114">
        <v>-55.15</v>
      </c>
      <c r="Q2575" s="114">
        <v>15.02</v>
      </c>
      <c r="R2575" s="112"/>
      <c r="S2575" s="113"/>
      <c r="T2575" s="113"/>
      <c r="U2575" s="113"/>
    </row>
    <row r="2576" spans="1:21">
      <c r="A2576" s="116">
        <v>42487</v>
      </c>
      <c r="B2576" s="114" t="s">
        <v>6263</v>
      </c>
      <c r="C2576" s="116">
        <v>42487</v>
      </c>
      <c r="D2576" s="114" t="s">
        <v>6263</v>
      </c>
      <c r="E2576" s="114" t="s">
        <v>1302</v>
      </c>
      <c r="F2576" s="114"/>
      <c r="G2576" s="114"/>
      <c r="H2576" s="114" t="s">
        <v>519</v>
      </c>
      <c r="I2576" s="114" t="s">
        <v>19</v>
      </c>
      <c r="J2576" s="114" t="s">
        <v>6264</v>
      </c>
      <c r="K2576" s="114"/>
      <c r="L2576" s="114" t="s">
        <v>20</v>
      </c>
      <c r="M2576" s="114">
        <v>-655.32000000000005</v>
      </c>
      <c r="N2576" s="114" t="s">
        <v>23</v>
      </c>
      <c r="O2576" s="136">
        <v>-2703.19</v>
      </c>
      <c r="P2576" s="136">
        <v>-2703.2</v>
      </c>
      <c r="Q2576" s="114">
        <v>736.49</v>
      </c>
      <c r="R2576" s="112"/>
      <c r="S2576" s="113"/>
      <c r="T2576" s="113"/>
      <c r="U2576" s="113"/>
    </row>
    <row r="2577" spans="1:21">
      <c r="A2577" s="116">
        <v>42487</v>
      </c>
      <c r="B2577" s="114" t="s">
        <v>6263</v>
      </c>
      <c r="C2577" s="116">
        <v>42487</v>
      </c>
      <c r="D2577" s="114" t="s">
        <v>6263</v>
      </c>
      <c r="E2577" s="114" t="s">
        <v>1302</v>
      </c>
      <c r="F2577" s="114"/>
      <c r="G2577" s="114"/>
      <c r="H2577" s="114" t="s">
        <v>519</v>
      </c>
      <c r="I2577" s="114" t="s">
        <v>19</v>
      </c>
      <c r="J2577" s="114" t="s">
        <v>6264</v>
      </c>
      <c r="K2577" s="114" t="s">
        <v>21</v>
      </c>
      <c r="L2577" s="114"/>
      <c r="M2577" s="114">
        <v>655.32000000000005</v>
      </c>
      <c r="N2577" s="114" t="s">
        <v>23</v>
      </c>
      <c r="O2577" s="136">
        <v>2703.19</v>
      </c>
      <c r="P2577" s="136">
        <v>2703.2</v>
      </c>
      <c r="Q2577" s="114">
        <v>-736.49</v>
      </c>
      <c r="R2577" s="112"/>
      <c r="S2577" s="112"/>
      <c r="T2577" s="112"/>
      <c r="U2577" s="112"/>
    </row>
    <row r="2578" spans="1:21">
      <c r="A2578" s="116">
        <v>42487</v>
      </c>
      <c r="B2578" s="114" t="s">
        <v>6255</v>
      </c>
      <c r="C2578" s="116">
        <v>42487</v>
      </c>
      <c r="D2578" s="114" t="s">
        <v>6255</v>
      </c>
      <c r="E2578" s="114" t="s">
        <v>1302</v>
      </c>
      <c r="F2578" s="114"/>
      <c r="G2578" s="114"/>
      <c r="H2578" s="114" t="s">
        <v>519</v>
      </c>
      <c r="I2578" s="114" t="s">
        <v>19</v>
      </c>
      <c r="J2578" s="114" t="s">
        <v>6256</v>
      </c>
      <c r="K2578" s="114"/>
      <c r="L2578" s="114" t="s">
        <v>20</v>
      </c>
      <c r="M2578" s="136">
        <v>-4950.8999999999996</v>
      </c>
      <c r="N2578" s="114" t="s">
        <v>23</v>
      </c>
      <c r="O2578" s="136">
        <v>-20150.16</v>
      </c>
      <c r="P2578" s="136">
        <v>-20422.46</v>
      </c>
      <c r="Q2578" s="136">
        <v>5564.05</v>
      </c>
      <c r="R2578" s="112"/>
      <c r="S2578" s="113"/>
      <c r="T2578" s="113"/>
      <c r="U2578" s="112"/>
    </row>
    <row r="2579" spans="1:21" hidden="1">
      <c r="A2579" s="116">
        <v>42472</v>
      </c>
      <c r="B2579" s="114" t="s">
        <v>6265</v>
      </c>
      <c r="C2579" s="116">
        <v>42490</v>
      </c>
      <c r="D2579" s="114" t="s">
        <v>6266</v>
      </c>
      <c r="E2579" s="114" t="s">
        <v>1302</v>
      </c>
      <c r="F2579" s="114"/>
      <c r="G2579" s="114"/>
      <c r="H2579" s="114" t="s">
        <v>519</v>
      </c>
      <c r="I2579" s="114" t="s">
        <v>17</v>
      </c>
      <c r="J2579" s="114" t="s">
        <v>6267</v>
      </c>
      <c r="K2579" s="114"/>
      <c r="L2579" s="114" t="s">
        <v>20</v>
      </c>
      <c r="M2579" s="114">
        <v>-18</v>
      </c>
      <c r="N2579" s="114" t="s">
        <v>23</v>
      </c>
      <c r="O2579" s="114">
        <v>-53.95</v>
      </c>
      <c r="P2579" s="114">
        <v>-53.95</v>
      </c>
      <c r="Q2579" s="114">
        <v>0</v>
      </c>
      <c r="R2579" s="112"/>
      <c r="S2579" s="112"/>
      <c r="T2579" s="112"/>
      <c r="U2579" s="112"/>
    </row>
    <row r="2580" spans="1:21">
      <c r="A2580" s="116">
        <v>42489</v>
      </c>
      <c r="B2580" s="114" t="s">
        <v>5326</v>
      </c>
      <c r="C2580" s="116">
        <v>42489</v>
      </c>
      <c r="D2580" s="114" t="s">
        <v>5326</v>
      </c>
      <c r="E2580" s="114" t="s">
        <v>1302</v>
      </c>
      <c r="F2580" s="114"/>
      <c r="G2580" s="114"/>
      <c r="H2580" s="114" t="s">
        <v>519</v>
      </c>
      <c r="I2580" s="114" t="s">
        <v>19</v>
      </c>
      <c r="J2580" s="114" t="s">
        <v>5327</v>
      </c>
      <c r="K2580" s="114"/>
      <c r="L2580" s="114" t="s">
        <v>20</v>
      </c>
      <c r="M2580" s="114">
        <v>-5.98</v>
      </c>
      <c r="N2580" s="114" t="s">
        <v>23</v>
      </c>
      <c r="O2580" s="114">
        <v>-17.920000000000002</v>
      </c>
      <c r="P2580" s="114">
        <v>-17.920000000000002</v>
      </c>
      <c r="Q2580" s="114">
        <v>-0.02</v>
      </c>
      <c r="R2580" s="112"/>
      <c r="S2580" s="113"/>
      <c r="T2580" s="113"/>
      <c r="U2580" s="112"/>
    </row>
    <row r="2581" spans="1:21">
      <c r="A2581" s="116">
        <v>42489</v>
      </c>
      <c r="B2581" s="114" t="s">
        <v>6268</v>
      </c>
      <c r="C2581" s="116">
        <v>42489</v>
      </c>
      <c r="D2581" s="114" t="s">
        <v>6268</v>
      </c>
      <c r="E2581" s="114" t="s">
        <v>1302</v>
      </c>
      <c r="F2581" s="114"/>
      <c r="G2581" s="114"/>
      <c r="H2581" s="114" t="s">
        <v>519</v>
      </c>
      <c r="I2581" s="114" t="s">
        <v>19</v>
      </c>
      <c r="J2581" s="114" t="s">
        <v>6269</v>
      </c>
      <c r="K2581" s="114"/>
      <c r="L2581" s="114" t="s">
        <v>20</v>
      </c>
      <c r="M2581" s="114">
        <v>-6.69</v>
      </c>
      <c r="N2581" s="114" t="s">
        <v>23</v>
      </c>
      <c r="O2581" s="114">
        <v>-27.6</v>
      </c>
      <c r="P2581" s="114">
        <v>-27.6</v>
      </c>
      <c r="Q2581" s="114">
        <v>7.52</v>
      </c>
      <c r="R2581" s="112"/>
      <c r="S2581" s="112"/>
      <c r="T2581" s="112"/>
      <c r="U2581" s="112"/>
    </row>
    <row r="2582" spans="1:21">
      <c r="A2582" s="116">
        <v>42489</v>
      </c>
      <c r="B2582" s="114" t="s">
        <v>6270</v>
      </c>
      <c r="C2582" s="116">
        <v>42489</v>
      </c>
      <c r="D2582" s="114" t="s">
        <v>6270</v>
      </c>
      <c r="E2582" s="114" t="s">
        <v>1302</v>
      </c>
      <c r="F2582" s="114"/>
      <c r="G2582" s="114"/>
      <c r="H2582" s="114" t="s">
        <v>519</v>
      </c>
      <c r="I2582" s="114" t="s">
        <v>19</v>
      </c>
      <c r="J2582" s="114" t="s">
        <v>6269</v>
      </c>
      <c r="K2582" s="114"/>
      <c r="L2582" s="114" t="s">
        <v>20</v>
      </c>
      <c r="M2582" s="114">
        <v>-655.32000000000005</v>
      </c>
      <c r="N2582" s="114" t="s">
        <v>23</v>
      </c>
      <c r="O2582" s="136">
        <v>-2703.2</v>
      </c>
      <c r="P2582" s="136">
        <v>-2703.2</v>
      </c>
      <c r="Q2582" s="114">
        <v>736.49</v>
      </c>
      <c r="R2582" s="112"/>
      <c r="S2582" s="113"/>
      <c r="T2582" s="113"/>
      <c r="U2582" s="112"/>
    </row>
    <row r="2583" spans="1:21">
      <c r="A2583" s="116">
        <v>42489</v>
      </c>
      <c r="B2583" s="114" t="s">
        <v>6270</v>
      </c>
      <c r="C2583" s="116">
        <v>42489</v>
      </c>
      <c r="D2583" s="114" t="s">
        <v>6270</v>
      </c>
      <c r="E2583" s="114" t="s">
        <v>1302</v>
      </c>
      <c r="F2583" s="114"/>
      <c r="G2583" s="114"/>
      <c r="H2583" s="114" t="s">
        <v>519</v>
      </c>
      <c r="I2583" s="114" t="s">
        <v>19</v>
      </c>
      <c r="J2583" s="114" t="s">
        <v>6269</v>
      </c>
      <c r="K2583" s="114" t="s">
        <v>21</v>
      </c>
      <c r="L2583" s="114"/>
      <c r="M2583" s="114">
        <v>655.32000000000005</v>
      </c>
      <c r="N2583" s="114" t="s">
        <v>23</v>
      </c>
      <c r="O2583" s="136">
        <v>2703.2</v>
      </c>
      <c r="P2583" s="136">
        <v>2703.2</v>
      </c>
      <c r="Q2583" s="114">
        <v>-736.49</v>
      </c>
      <c r="R2583" s="112"/>
      <c r="S2583" s="113"/>
      <c r="T2583" s="113"/>
      <c r="U2583" s="113"/>
    </row>
    <row r="2584" spans="1:21">
      <c r="A2584" s="116">
        <v>42489</v>
      </c>
      <c r="B2584" s="114" t="s">
        <v>6270</v>
      </c>
      <c r="C2584" s="116">
        <v>42489</v>
      </c>
      <c r="D2584" s="114" t="s">
        <v>6270</v>
      </c>
      <c r="E2584" s="114" t="s">
        <v>1302</v>
      </c>
      <c r="F2584" s="114"/>
      <c r="G2584" s="114"/>
      <c r="H2584" s="114" t="s">
        <v>519</v>
      </c>
      <c r="I2584" s="114" t="s">
        <v>19</v>
      </c>
      <c r="J2584" s="114" t="s">
        <v>6269</v>
      </c>
      <c r="K2584" s="114" t="s">
        <v>21</v>
      </c>
      <c r="L2584" s="114"/>
      <c r="M2584" s="136">
        <v>3345.18</v>
      </c>
      <c r="N2584" s="114" t="s">
        <v>23</v>
      </c>
      <c r="O2584" s="136">
        <v>13798.87</v>
      </c>
      <c r="P2584" s="136">
        <v>13798.86</v>
      </c>
      <c r="Q2584" s="136">
        <v>-3759.47</v>
      </c>
      <c r="R2584" s="112"/>
      <c r="S2584" s="113"/>
      <c r="T2584" s="113"/>
      <c r="U2584" s="112"/>
    </row>
    <row r="2585" spans="1:21">
      <c r="A2585" s="116">
        <v>42489</v>
      </c>
      <c r="B2585" s="114" t="s">
        <v>6268</v>
      </c>
      <c r="C2585" s="116">
        <v>42489</v>
      </c>
      <c r="D2585" s="114" t="s">
        <v>6268</v>
      </c>
      <c r="E2585" s="114" t="s">
        <v>1302</v>
      </c>
      <c r="F2585" s="114"/>
      <c r="G2585" s="114"/>
      <c r="H2585" s="114" t="s">
        <v>519</v>
      </c>
      <c r="I2585" s="114" t="s">
        <v>19</v>
      </c>
      <c r="J2585" s="114" t="s">
        <v>6269</v>
      </c>
      <c r="K2585" s="114"/>
      <c r="L2585" s="114" t="s">
        <v>20</v>
      </c>
      <c r="M2585" s="114">
        <v>-1.31</v>
      </c>
      <c r="N2585" s="114" t="s">
        <v>23</v>
      </c>
      <c r="O2585" s="114">
        <v>-5.4</v>
      </c>
      <c r="P2585" s="114">
        <v>-5.4</v>
      </c>
      <c r="Q2585" s="114">
        <v>1.47</v>
      </c>
      <c r="R2585" s="112"/>
      <c r="S2585" s="113"/>
      <c r="T2585" s="113"/>
      <c r="U2585" s="112"/>
    </row>
    <row r="2586" spans="1:21">
      <c r="A2586" s="116">
        <v>42489</v>
      </c>
      <c r="B2586" s="114" t="s">
        <v>6270</v>
      </c>
      <c r="C2586" s="116">
        <v>42489</v>
      </c>
      <c r="D2586" s="114" t="s">
        <v>6270</v>
      </c>
      <c r="E2586" s="114" t="s">
        <v>1302</v>
      </c>
      <c r="F2586" s="114"/>
      <c r="G2586" s="114"/>
      <c r="H2586" s="114" t="s">
        <v>519</v>
      </c>
      <c r="I2586" s="114" t="s">
        <v>19</v>
      </c>
      <c r="J2586" s="114" t="s">
        <v>6269</v>
      </c>
      <c r="K2586" s="114"/>
      <c r="L2586" s="114" t="s">
        <v>20</v>
      </c>
      <c r="M2586" s="136">
        <v>-3345.18</v>
      </c>
      <c r="N2586" s="114" t="s">
        <v>23</v>
      </c>
      <c r="O2586" s="136">
        <v>-13798.87</v>
      </c>
      <c r="P2586" s="136">
        <v>-13798.86</v>
      </c>
      <c r="Q2586" s="136">
        <v>3759.46</v>
      </c>
      <c r="R2586" s="112"/>
      <c r="S2586" s="113"/>
      <c r="T2586" s="113"/>
      <c r="U2586" s="112"/>
    </row>
    <row r="2587" spans="1:21" hidden="1">
      <c r="A2587" s="116">
        <v>42475</v>
      </c>
      <c r="B2587" s="114" t="s">
        <v>6271</v>
      </c>
      <c r="C2587" s="116">
        <v>42490</v>
      </c>
      <c r="D2587" s="114" t="s">
        <v>6272</v>
      </c>
      <c r="E2587" s="114" t="s">
        <v>1302</v>
      </c>
      <c r="F2587" s="114"/>
      <c r="G2587" s="114"/>
      <c r="H2587" s="114" t="s">
        <v>519</v>
      </c>
      <c r="I2587" s="114" t="s">
        <v>17</v>
      </c>
      <c r="J2587" s="114" t="s">
        <v>6273</v>
      </c>
      <c r="K2587" s="114"/>
      <c r="L2587" s="114" t="s">
        <v>20</v>
      </c>
      <c r="M2587" s="136">
        <v>-2901.32</v>
      </c>
      <c r="N2587" s="114" t="s">
        <v>23</v>
      </c>
      <c r="O2587" s="136">
        <v>-8696.4599999999991</v>
      </c>
      <c r="P2587" s="136">
        <v>-8696.4599999999991</v>
      </c>
      <c r="Q2587" s="114">
        <v>-7.74</v>
      </c>
      <c r="R2587" s="112"/>
      <c r="S2587" s="113"/>
      <c r="T2587" s="113"/>
      <c r="U2587" s="112"/>
    </row>
    <row r="2588" spans="1:21">
      <c r="A2588" s="116">
        <v>42475</v>
      </c>
      <c r="B2588" s="114" t="s">
        <v>6274</v>
      </c>
      <c r="C2588" s="116">
        <v>42475</v>
      </c>
      <c r="D2588" s="114" t="s">
        <v>6274</v>
      </c>
      <c r="E2588" s="114" t="s">
        <v>1302</v>
      </c>
      <c r="F2588" s="114"/>
      <c r="G2588" s="114"/>
      <c r="H2588" s="114" t="s">
        <v>519</v>
      </c>
      <c r="I2588" s="114" t="s">
        <v>19</v>
      </c>
      <c r="J2588" s="114" t="s">
        <v>6275</v>
      </c>
      <c r="K2588" s="114"/>
      <c r="L2588" s="114" t="s">
        <v>20</v>
      </c>
      <c r="M2588" s="136">
        <v>-2901.32</v>
      </c>
      <c r="N2588" s="114" t="s">
        <v>23</v>
      </c>
      <c r="O2588" s="136">
        <v>-8696.4500000000007</v>
      </c>
      <c r="P2588" s="136">
        <v>-8696.4599999999991</v>
      </c>
      <c r="Q2588" s="114">
        <v>-7.73</v>
      </c>
      <c r="R2588" s="112"/>
      <c r="S2588" s="113"/>
      <c r="T2588" s="113"/>
      <c r="U2588" s="112"/>
    </row>
    <row r="2589" spans="1:21">
      <c r="A2589" s="116">
        <v>42475</v>
      </c>
      <c r="B2589" s="114" t="s">
        <v>6274</v>
      </c>
      <c r="C2589" s="116">
        <v>42475</v>
      </c>
      <c r="D2589" s="114" t="s">
        <v>6274</v>
      </c>
      <c r="E2589" s="114" t="s">
        <v>1302</v>
      </c>
      <c r="F2589" s="114"/>
      <c r="G2589" s="114"/>
      <c r="H2589" s="114" t="s">
        <v>519</v>
      </c>
      <c r="I2589" s="114" t="s">
        <v>19</v>
      </c>
      <c r="J2589" s="114" t="s">
        <v>6275</v>
      </c>
      <c r="K2589" s="114" t="s">
        <v>21</v>
      </c>
      <c r="L2589" s="114"/>
      <c r="M2589" s="136">
        <v>2901.32</v>
      </c>
      <c r="N2589" s="114" t="s">
        <v>23</v>
      </c>
      <c r="O2589" s="136">
        <v>8696.4500000000007</v>
      </c>
      <c r="P2589" s="136">
        <v>8696.4599999999991</v>
      </c>
      <c r="Q2589" s="114">
        <v>7.74</v>
      </c>
      <c r="R2589" s="112"/>
      <c r="S2589" s="113"/>
      <c r="T2589" s="113"/>
      <c r="U2589" s="113"/>
    </row>
    <row r="2590" spans="1:21" hidden="1">
      <c r="A2590" s="116">
        <v>42472</v>
      </c>
      <c r="B2590" s="114" t="s">
        <v>6276</v>
      </c>
      <c r="C2590" s="116">
        <v>42490</v>
      </c>
      <c r="D2590" s="114" t="s">
        <v>6266</v>
      </c>
      <c r="E2590" s="114" t="s">
        <v>1302</v>
      </c>
      <c r="F2590" s="114"/>
      <c r="G2590" s="114"/>
      <c r="H2590" s="114" t="s">
        <v>519</v>
      </c>
      <c r="I2590" s="114" t="s">
        <v>17</v>
      </c>
      <c r="J2590" s="114" t="s">
        <v>6267</v>
      </c>
      <c r="K2590" s="114"/>
      <c r="L2590" s="114" t="s">
        <v>20</v>
      </c>
      <c r="M2590" s="136">
        <v>-2890.81</v>
      </c>
      <c r="N2590" s="114" t="s">
        <v>23</v>
      </c>
      <c r="O2590" s="136">
        <v>-8664.9699999999993</v>
      </c>
      <c r="P2590" s="136">
        <v>-8664.9699999999993</v>
      </c>
      <c r="Q2590" s="114">
        <v>-7.71</v>
      </c>
      <c r="R2590" s="112"/>
      <c r="S2590" s="113"/>
      <c r="T2590" s="113"/>
      <c r="U2590" s="112"/>
    </row>
    <row r="2591" spans="1:21">
      <c r="A2591" s="116">
        <v>42472</v>
      </c>
      <c r="B2591" s="114" t="s">
        <v>6277</v>
      </c>
      <c r="C2591" s="116">
        <v>42472</v>
      </c>
      <c r="D2591" s="114" t="s">
        <v>6277</v>
      </c>
      <c r="E2591" s="114" t="s">
        <v>1302</v>
      </c>
      <c r="F2591" s="114"/>
      <c r="G2591" s="114"/>
      <c r="H2591" s="114" t="s">
        <v>519</v>
      </c>
      <c r="I2591" s="114" t="s">
        <v>19</v>
      </c>
      <c r="J2591" s="114" t="s">
        <v>6278</v>
      </c>
      <c r="K2591" s="114"/>
      <c r="L2591" s="114" t="s">
        <v>20</v>
      </c>
      <c r="M2591" s="136">
        <v>-2890.81</v>
      </c>
      <c r="N2591" s="114" t="s">
        <v>23</v>
      </c>
      <c r="O2591" s="136">
        <v>-8664.9500000000007</v>
      </c>
      <c r="P2591" s="136">
        <v>-8664.9699999999993</v>
      </c>
      <c r="Q2591" s="114">
        <v>-7.69</v>
      </c>
      <c r="R2591" s="112"/>
      <c r="S2591" s="112"/>
      <c r="T2591" s="112"/>
      <c r="U2591" s="112"/>
    </row>
    <row r="2592" spans="1:21">
      <c r="A2592" s="116">
        <v>42472</v>
      </c>
      <c r="B2592" s="114" t="s">
        <v>6277</v>
      </c>
      <c r="C2592" s="116">
        <v>42472</v>
      </c>
      <c r="D2592" s="114" t="s">
        <v>6277</v>
      </c>
      <c r="E2592" s="114" t="s">
        <v>1302</v>
      </c>
      <c r="F2592" s="114"/>
      <c r="G2592" s="114"/>
      <c r="H2592" s="114" t="s">
        <v>519</v>
      </c>
      <c r="I2592" s="114" t="s">
        <v>19</v>
      </c>
      <c r="J2592" s="114" t="s">
        <v>6278</v>
      </c>
      <c r="K2592" s="114" t="s">
        <v>21</v>
      </c>
      <c r="L2592" s="114"/>
      <c r="M2592" s="136">
        <v>2890.81</v>
      </c>
      <c r="N2592" s="114" t="s">
        <v>23</v>
      </c>
      <c r="O2592" s="136">
        <v>8664.9500000000007</v>
      </c>
      <c r="P2592" s="136">
        <v>8664.9699999999993</v>
      </c>
      <c r="Q2592" s="114">
        <v>7.71</v>
      </c>
      <c r="R2592" s="112"/>
      <c r="S2592" s="113"/>
      <c r="T2592" s="113"/>
      <c r="U2592" s="112"/>
    </row>
    <row r="2593" spans="1:21">
      <c r="A2593" s="116">
        <v>42468</v>
      </c>
      <c r="B2593" s="114" t="s">
        <v>6279</v>
      </c>
      <c r="C2593" s="116">
        <v>42468</v>
      </c>
      <c r="D2593" s="114" t="s">
        <v>6279</v>
      </c>
      <c r="E2593" s="114" t="s">
        <v>1302</v>
      </c>
      <c r="F2593" s="114"/>
      <c r="G2593" s="114"/>
      <c r="H2593" s="114" t="s">
        <v>519</v>
      </c>
      <c r="I2593" s="114" t="s">
        <v>19</v>
      </c>
      <c r="J2593" s="114" t="s">
        <v>6280</v>
      </c>
      <c r="K2593" s="114"/>
      <c r="L2593" s="114" t="s">
        <v>20</v>
      </c>
      <c r="M2593" s="136">
        <v>-1331.37</v>
      </c>
      <c r="N2593" s="114" t="s">
        <v>23</v>
      </c>
      <c r="O2593" s="136">
        <v>-4007.96</v>
      </c>
      <c r="P2593" s="136">
        <v>-4007.96</v>
      </c>
      <c r="Q2593" s="114">
        <v>-0.01</v>
      </c>
      <c r="R2593" s="112"/>
      <c r="S2593" s="113"/>
      <c r="T2593" s="113"/>
      <c r="U2593" s="112"/>
    </row>
    <row r="2594" spans="1:21">
      <c r="A2594" s="116">
        <v>42468</v>
      </c>
      <c r="B2594" s="114" t="s">
        <v>6279</v>
      </c>
      <c r="C2594" s="116">
        <v>42468</v>
      </c>
      <c r="D2594" s="114" t="s">
        <v>6279</v>
      </c>
      <c r="E2594" s="114" t="s">
        <v>1302</v>
      </c>
      <c r="F2594" s="114"/>
      <c r="G2594" s="114"/>
      <c r="H2594" s="114" t="s">
        <v>519</v>
      </c>
      <c r="I2594" s="114" t="s">
        <v>19</v>
      </c>
      <c r="J2594" s="114" t="s">
        <v>6280</v>
      </c>
      <c r="K2594" s="114" t="s">
        <v>21</v>
      </c>
      <c r="L2594" s="114"/>
      <c r="M2594" s="136">
        <v>1331.37</v>
      </c>
      <c r="N2594" s="114" t="s">
        <v>23</v>
      </c>
      <c r="O2594" s="136">
        <v>4007.96</v>
      </c>
      <c r="P2594" s="136">
        <v>4007.96</v>
      </c>
      <c r="Q2594" s="114">
        <v>0</v>
      </c>
      <c r="R2594" s="112"/>
      <c r="S2594" s="112"/>
      <c r="T2594" s="112"/>
      <c r="U2594" s="112"/>
    </row>
    <row r="2595" spans="1:21" hidden="1">
      <c r="A2595" s="116">
        <v>42468</v>
      </c>
      <c r="B2595" s="114" t="s">
        <v>6281</v>
      </c>
      <c r="C2595" s="116">
        <v>42490</v>
      </c>
      <c r="D2595" s="114" t="s">
        <v>6282</v>
      </c>
      <c r="E2595" s="114" t="s">
        <v>1302</v>
      </c>
      <c r="F2595" s="114"/>
      <c r="G2595" s="114"/>
      <c r="H2595" s="114" t="s">
        <v>519</v>
      </c>
      <c r="I2595" s="114" t="s">
        <v>17</v>
      </c>
      <c r="J2595" s="114" t="s">
        <v>6283</v>
      </c>
      <c r="K2595" s="114"/>
      <c r="L2595" s="114" t="s">
        <v>20</v>
      </c>
      <c r="M2595" s="136">
        <v>-1572.69</v>
      </c>
      <c r="N2595" s="114" t="s">
        <v>23</v>
      </c>
      <c r="O2595" s="136">
        <v>-4714</v>
      </c>
      <c r="P2595" s="136">
        <v>-4714</v>
      </c>
      <c r="Q2595" s="114">
        <v>-4.2</v>
      </c>
      <c r="R2595" s="112"/>
      <c r="S2595" s="113"/>
      <c r="T2595" s="113"/>
      <c r="U2595" s="112"/>
    </row>
    <row r="2596" spans="1:21">
      <c r="A2596" s="116">
        <v>42468</v>
      </c>
      <c r="B2596" s="114" t="s">
        <v>6279</v>
      </c>
      <c r="C2596" s="116">
        <v>42468</v>
      </c>
      <c r="D2596" s="114" t="s">
        <v>6279</v>
      </c>
      <c r="E2596" s="114" t="s">
        <v>1302</v>
      </c>
      <c r="F2596" s="114"/>
      <c r="G2596" s="114"/>
      <c r="H2596" s="114" t="s">
        <v>519</v>
      </c>
      <c r="I2596" s="114" t="s">
        <v>19</v>
      </c>
      <c r="J2596" s="114" t="s">
        <v>6280</v>
      </c>
      <c r="K2596" s="114"/>
      <c r="L2596" s="114" t="s">
        <v>20</v>
      </c>
      <c r="M2596" s="136">
        <v>-1572.69</v>
      </c>
      <c r="N2596" s="114" t="s">
        <v>23</v>
      </c>
      <c r="O2596" s="136">
        <v>-4714</v>
      </c>
      <c r="P2596" s="136">
        <v>-4714</v>
      </c>
      <c r="Q2596" s="114">
        <v>-4.2</v>
      </c>
      <c r="R2596" s="112"/>
      <c r="S2596" s="113"/>
      <c r="T2596" s="113"/>
      <c r="U2596" s="112"/>
    </row>
    <row r="2597" spans="1:21">
      <c r="A2597" s="116">
        <v>42468</v>
      </c>
      <c r="B2597" s="114" t="s">
        <v>6279</v>
      </c>
      <c r="C2597" s="116">
        <v>42468</v>
      </c>
      <c r="D2597" s="114" t="s">
        <v>6279</v>
      </c>
      <c r="E2597" s="114" t="s">
        <v>1302</v>
      </c>
      <c r="F2597" s="114"/>
      <c r="G2597" s="114"/>
      <c r="H2597" s="114" t="s">
        <v>519</v>
      </c>
      <c r="I2597" s="114" t="s">
        <v>19</v>
      </c>
      <c r="J2597" s="114" t="s">
        <v>6280</v>
      </c>
      <c r="K2597" s="114" t="s">
        <v>21</v>
      </c>
      <c r="L2597" s="114"/>
      <c r="M2597" s="136">
        <v>1572.69</v>
      </c>
      <c r="N2597" s="114" t="s">
        <v>23</v>
      </c>
      <c r="O2597" s="136">
        <v>4714</v>
      </c>
      <c r="P2597" s="136">
        <v>4714</v>
      </c>
      <c r="Q2597" s="114">
        <v>4.2</v>
      </c>
      <c r="R2597" s="112"/>
      <c r="S2597" s="113"/>
      <c r="T2597" s="113"/>
      <c r="U2597" s="112"/>
    </row>
    <row r="2598" spans="1:21" hidden="1">
      <c r="A2598" s="116">
        <v>42468</v>
      </c>
      <c r="B2598" s="114" t="s">
        <v>6281</v>
      </c>
      <c r="C2598" s="116">
        <v>42490</v>
      </c>
      <c r="D2598" s="114" t="s">
        <v>6282</v>
      </c>
      <c r="E2598" s="114" t="s">
        <v>1302</v>
      </c>
      <c r="F2598" s="114"/>
      <c r="G2598" s="114"/>
      <c r="H2598" s="114" t="s">
        <v>519</v>
      </c>
      <c r="I2598" s="114" t="s">
        <v>17</v>
      </c>
      <c r="J2598" s="114" t="s">
        <v>6283</v>
      </c>
      <c r="K2598" s="114"/>
      <c r="L2598" s="114" t="s">
        <v>20</v>
      </c>
      <c r="M2598" s="136">
        <v>-1331.37</v>
      </c>
      <c r="N2598" s="114" t="s">
        <v>23</v>
      </c>
      <c r="O2598" s="136">
        <v>-4007.96</v>
      </c>
      <c r="P2598" s="136">
        <v>-4007.96</v>
      </c>
      <c r="Q2598" s="114">
        <v>0</v>
      </c>
      <c r="R2598" s="112"/>
      <c r="S2598" s="113"/>
      <c r="T2598" s="113"/>
      <c r="U2598" s="112"/>
    </row>
    <row r="2599" spans="1:21">
      <c r="A2599" s="116">
        <v>42465</v>
      </c>
      <c r="B2599" s="114" t="s">
        <v>6284</v>
      </c>
      <c r="C2599" s="116">
        <v>42465</v>
      </c>
      <c r="D2599" s="114" t="s">
        <v>6284</v>
      </c>
      <c r="E2599" s="114" t="s">
        <v>1302</v>
      </c>
      <c r="F2599" s="114"/>
      <c r="G2599" s="114"/>
      <c r="H2599" s="114" t="s">
        <v>519</v>
      </c>
      <c r="I2599" s="114" t="s">
        <v>19</v>
      </c>
      <c r="J2599" s="114" t="s">
        <v>6285</v>
      </c>
      <c r="K2599" s="114"/>
      <c r="L2599" s="114" t="s">
        <v>20</v>
      </c>
      <c r="M2599" s="136">
        <v>-2905.58</v>
      </c>
      <c r="N2599" s="114" t="s">
        <v>23</v>
      </c>
      <c r="O2599" s="136">
        <v>-8746.98</v>
      </c>
      <c r="P2599" s="136">
        <v>-8746.99</v>
      </c>
      <c r="Q2599" s="114">
        <v>0.01</v>
      </c>
      <c r="R2599" s="112"/>
      <c r="S2599" s="113"/>
      <c r="T2599" s="113"/>
      <c r="U2599" s="112"/>
    </row>
    <row r="2600" spans="1:21">
      <c r="A2600" s="116">
        <v>42465</v>
      </c>
      <c r="B2600" s="114" t="s">
        <v>6284</v>
      </c>
      <c r="C2600" s="116">
        <v>42465</v>
      </c>
      <c r="D2600" s="114" t="s">
        <v>6284</v>
      </c>
      <c r="E2600" s="114" t="s">
        <v>1302</v>
      </c>
      <c r="F2600" s="114"/>
      <c r="G2600" s="114"/>
      <c r="H2600" s="114" t="s">
        <v>519</v>
      </c>
      <c r="I2600" s="114" t="s">
        <v>19</v>
      </c>
      <c r="J2600" s="114" t="s">
        <v>6285</v>
      </c>
      <c r="K2600" s="114" t="s">
        <v>21</v>
      </c>
      <c r="L2600" s="114"/>
      <c r="M2600" s="136">
        <v>2905.58</v>
      </c>
      <c r="N2600" s="114" t="s">
        <v>23</v>
      </c>
      <c r="O2600" s="136">
        <v>8746.98</v>
      </c>
      <c r="P2600" s="136">
        <v>8746.99</v>
      </c>
      <c r="Q2600" s="114">
        <v>0</v>
      </c>
      <c r="R2600" s="112"/>
      <c r="S2600" s="113"/>
      <c r="T2600" s="113"/>
      <c r="U2600" s="112"/>
    </row>
    <row r="2601" spans="1:21" hidden="1">
      <c r="A2601" s="116">
        <v>42465</v>
      </c>
      <c r="B2601" s="114" t="s">
        <v>6286</v>
      </c>
      <c r="C2601" s="116">
        <v>42490</v>
      </c>
      <c r="D2601" s="114" t="s">
        <v>6287</v>
      </c>
      <c r="E2601" s="114" t="s">
        <v>1302</v>
      </c>
      <c r="F2601" s="114"/>
      <c r="G2601" s="114"/>
      <c r="H2601" s="114" t="s">
        <v>519</v>
      </c>
      <c r="I2601" s="114" t="s">
        <v>17</v>
      </c>
      <c r="J2601" s="114" t="s">
        <v>6288</v>
      </c>
      <c r="K2601" s="114"/>
      <c r="L2601" s="114" t="s">
        <v>20</v>
      </c>
      <c r="M2601" s="136">
        <v>-2905.58</v>
      </c>
      <c r="N2601" s="114" t="s">
        <v>23</v>
      </c>
      <c r="O2601" s="136">
        <v>-8746.99</v>
      </c>
      <c r="P2601" s="136">
        <v>-8746.99</v>
      </c>
      <c r="Q2601" s="114">
        <v>0</v>
      </c>
      <c r="R2601" s="112"/>
      <c r="S2601" s="113"/>
      <c r="T2601" s="113"/>
      <c r="U2601" s="113"/>
    </row>
    <row r="2602" spans="1:21">
      <c r="A2602" s="116">
        <v>42487</v>
      </c>
      <c r="B2602" s="114" t="s">
        <v>6262</v>
      </c>
      <c r="C2602" s="116">
        <v>42487</v>
      </c>
      <c r="D2602" s="114" t="s">
        <v>6262</v>
      </c>
      <c r="E2602" s="114" t="s">
        <v>1302</v>
      </c>
      <c r="F2602" s="114"/>
      <c r="G2602" s="114"/>
      <c r="H2602" s="114" t="s">
        <v>519</v>
      </c>
      <c r="I2602" s="114" t="s">
        <v>19</v>
      </c>
      <c r="J2602" s="114" t="s">
        <v>6256</v>
      </c>
      <c r="K2602" s="114" t="s">
        <v>21</v>
      </c>
      <c r="L2602" s="114"/>
      <c r="M2602" s="114">
        <v>13.37</v>
      </c>
      <c r="N2602" s="114" t="s">
        <v>23</v>
      </c>
      <c r="O2602" s="114">
        <v>55.15</v>
      </c>
      <c r="P2602" s="114">
        <v>55.15</v>
      </c>
      <c r="Q2602" s="114">
        <v>-14.95</v>
      </c>
      <c r="R2602" s="112"/>
      <c r="S2602" s="112"/>
      <c r="T2602" s="112"/>
      <c r="U2602" s="112"/>
    </row>
    <row r="2603" spans="1:21">
      <c r="A2603" s="116">
        <v>42487</v>
      </c>
      <c r="B2603" s="114" t="s">
        <v>6262</v>
      </c>
      <c r="C2603" s="116">
        <v>42487</v>
      </c>
      <c r="D2603" s="114" t="s">
        <v>6262</v>
      </c>
      <c r="E2603" s="114" t="s">
        <v>1302</v>
      </c>
      <c r="F2603" s="114"/>
      <c r="G2603" s="114"/>
      <c r="H2603" s="114" t="s">
        <v>519</v>
      </c>
      <c r="I2603" s="114" t="s">
        <v>19</v>
      </c>
      <c r="J2603" s="114" t="s">
        <v>6256</v>
      </c>
      <c r="K2603" s="114" t="s">
        <v>21</v>
      </c>
      <c r="L2603" s="114"/>
      <c r="M2603" s="114">
        <v>13.37</v>
      </c>
      <c r="N2603" s="114" t="s">
        <v>23</v>
      </c>
      <c r="O2603" s="114">
        <v>55.15</v>
      </c>
      <c r="P2603" s="114">
        <v>55.15</v>
      </c>
      <c r="Q2603" s="114">
        <v>-14.95</v>
      </c>
      <c r="R2603" s="112"/>
      <c r="S2603" s="112"/>
      <c r="T2603" s="112"/>
      <c r="U2603" s="112"/>
    </row>
    <row r="2604" spans="1:21">
      <c r="A2604" s="116">
        <v>42487</v>
      </c>
      <c r="B2604" s="114" t="s">
        <v>6262</v>
      </c>
      <c r="C2604" s="116">
        <v>42487</v>
      </c>
      <c r="D2604" s="114" t="s">
        <v>6262</v>
      </c>
      <c r="E2604" s="114" t="s">
        <v>1302</v>
      </c>
      <c r="F2604" s="114"/>
      <c r="G2604" s="114"/>
      <c r="H2604" s="114" t="s">
        <v>519</v>
      </c>
      <c r="I2604" s="114" t="s">
        <v>19</v>
      </c>
      <c r="J2604" s="114" t="s">
        <v>6256</v>
      </c>
      <c r="K2604" s="114" t="s">
        <v>21</v>
      </c>
      <c r="L2604" s="114"/>
      <c r="M2604" s="114">
        <v>13.37</v>
      </c>
      <c r="N2604" s="114" t="s">
        <v>23</v>
      </c>
      <c r="O2604" s="114">
        <v>55.15</v>
      </c>
      <c r="P2604" s="114">
        <v>55.15</v>
      </c>
      <c r="Q2604" s="114">
        <v>-14.95</v>
      </c>
      <c r="R2604" s="112"/>
      <c r="S2604" s="112"/>
      <c r="T2604" s="112"/>
      <c r="U2604" s="112"/>
    </row>
    <row r="2605" spans="1:21">
      <c r="A2605" s="116">
        <v>42487</v>
      </c>
      <c r="B2605" s="114" t="s">
        <v>6262</v>
      </c>
      <c r="C2605" s="116">
        <v>42487</v>
      </c>
      <c r="D2605" s="114" t="s">
        <v>6262</v>
      </c>
      <c r="E2605" s="114" t="s">
        <v>1302</v>
      </c>
      <c r="F2605" s="114"/>
      <c r="G2605" s="114"/>
      <c r="H2605" s="114" t="s">
        <v>519</v>
      </c>
      <c r="I2605" s="114" t="s">
        <v>19</v>
      </c>
      <c r="J2605" s="114" t="s">
        <v>6256</v>
      </c>
      <c r="K2605" s="114" t="s">
        <v>21</v>
      </c>
      <c r="L2605" s="114"/>
      <c r="M2605" s="114">
        <v>13.37</v>
      </c>
      <c r="N2605" s="114" t="s">
        <v>23</v>
      </c>
      <c r="O2605" s="114">
        <v>55.15</v>
      </c>
      <c r="P2605" s="114">
        <v>55.15</v>
      </c>
      <c r="Q2605" s="114">
        <v>-14.95</v>
      </c>
      <c r="R2605" s="112"/>
      <c r="S2605" s="112"/>
      <c r="T2605" s="112"/>
      <c r="U2605" s="112"/>
    </row>
    <row r="2606" spans="1:21">
      <c r="A2606" s="116">
        <v>42489</v>
      </c>
      <c r="B2606" s="114" t="s">
        <v>6268</v>
      </c>
      <c r="C2606" s="116">
        <v>42489</v>
      </c>
      <c r="D2606" s="114" t="s">
        <v>6268</v>
      </c>
      <c r="E2606" s="114" t="s">
        <v>1302</v>
      </c>
      <c r="F2606" s="114"/>
      <c r="G2606" s="114"/>
      <c r="H2606" s="114" t="s">
        <v>519</v>
      </c>
      <c r="I2606" s="114" t="s">
        <v>19</v>
      </c>
      <c r="J2606" s="114" t="s">
        <v>6269</v>
      </c>
      <c r="K2606" s="114" t="s">
        <v>21</v>
      </c>
      <c r="L2606" s="114"/>
      <c r="M2606" s="114">
        <v>1.31</v>
      </c>
      <c r="N2606" s="114" t="s">
        <v>23</v>
      </c>
      <c r="O2606" s="114">
        <v>5.4</v>
      </c>
      <c r="P2606" s="114">
        <v>5.4</v>
      </c>
      <c r="Q2606" s="114">
        <v>-1.48</v>
      </c>
      <c r="R2606" s="112"/>
      <c r="S2606" s="112"/>
      <c r="T2606" s="112"/>
      <c r="U2606" s="112"/>
    </row>
    <row r="2607" spans="1:21">
      <c r="A2607" s="116">
        <v>42489</v>
      </c>
      <c r="B2607" s="114" t="s">
        <v>6268</v>
      </c>
      <c r="C2607" s="116">
        <v>42489</v>
      </c>
      <c r="D2607" s="114" t="s">
        <v>6268</v>
      </c>
      <c r="E2607" s="114" t="s">
        <v>1302</v>
      </c>
      <c r="F2607" s="114"/>
      <c r="G2607" s="114"/>
      <c r="H2607" s="114" t="s">
        <v>519</v>
      </c>
      <c r="I2607" s="114" t="s">
        <v>19</v>
      </c>
      <c r="J2607" s="114" t="s">
        <v>6269</v>
      </c>
      <c r="K2607" s="114" t="s">
        <v>21</v>
      </c>
      <c r="L2607" s="114"/>
      <c r="M2607" s="114">
        <v>6.69</v>
      </c>
      <c r="N2607" s="114" t="s">
        <v>23</v>
      </c>
      <c r="O2607" s="114">
        <v>27.6</v>
      </c>
      <c r="P2607" s="114">
        <v>27.6</v>
      </c>
      <c r="Q2607" s="114">
        <v>-7.57</v>
      </c>
      <c r="R2607" s="112"/>
      <c r="S2607" s="112"/>
      <c r="T2607" s="112"/>
      <c r="U2607" s="112"/>
    </row>
    <row r="2608" spans="1:21">
      <c r="A2608" s="116">
        <v>42489</v>
      </c>
      <c r="B2608" s="114" t="s">
        <v>5326</v>
      </c>
      <c r="C2608" s="116">
        <v>42489</v>
      </c>
      <c r="D2608" s="114" t="s">
        <v>5326</v>
      </c>
      <c r="E2608" s="114" t="s">
        <v>1302</v>
      </c>
      <c r="F2608" s="114"/>
      <c r="G2608" s="114"/>
      <c r="H2608" s="114" t="s">
        <v>519</v>
      </c>
      <c r="I2608" s="114" t="s">
        <v>19</v>
      </c>
      <c r="J2608" s="114" t="s">
        <v>5327</v>
      </c>
      <c r="K2608" s="114" t="s">
        <v>21</v>
      </c>
      <c r="L2608" s="114"/>
      <c r="M2608" s="114">
        <v>5.98</v>
      </c>
      <c r="N2608" s="114" t="s">
        <v>23</v>
      </c>
      <c r="O2608" s="114">
        <v>17.920000000000002</v>
      </c>
      <c r="P2608" s="114">
        <v>17.920000000000002</v>
      </c>
      <c r="Q2608" s="114">
        <v>0</v>
      </c>
      <c r="R2608" s="112"/>
      <c r="S2608" s="112"/>
      <c r="T2608" s="112"/>
      <c r="U2608" s="112"/>
    </row>
    <row r="2609" spans="1:21" hidden="1">
      <c r="A2609" s="116">
        <v>42489</v>
      </c>
      <c r="B2609" s="114" t="s">
        <v>5313</v>
      </c>
      <c r="C2609" s="116">
        <v>42489</v>
      </c>
      <c r="D2609" s="114" t="s">
        <v>5313</v>
      </c>
      <c r="E2609" s="114" t="s">
        <v>1302</v>
      </c>
      <c r="F2609" s="114" t="s">
        <v>3986</v>
      </c>
      <c r="G2609" s="114" t="s">
        <v>5314</v>
      </c>
      <c r="H2609" s="114" t="s">
        <v>519</v>
      </c>
      <c r="I2609" s="114" t="s">
        <v>81</v>
      </c>
      <c r="J2609" s="114" t="s">
        <v>5315</v>
      </c>
      <c r="K2609" s="114"/>
      <c r="L2609" s="114" t="s">
        <v>20</v>
      </c>
      <c r="M2609" s="114">
        <v>-61.48</v>
      </c>
      <c r="N2609" s="114" t="s">
        <v>23</v>
      </c>
      <c r="O2609" s="114">
        <v>-250.22</v>
      </c>
      <c r="P2609" s="114">
        <v>-250.22</v>
      </c>
      <c r="Q2609" s="114">
        <v>65.47</v>
      </c>
      <c r="R2609" s="112"/>
      <c r="S2609" s="112"/>
      <c r="T2609" s="112"/>
      <c r="U2609" s="112"/>
    </row>
    <row r="2610" spans="1:21" hidden="1">
      <c r="A2610" s="116">
        <v>42489</v>
      </c>
      <c r="B2610" s="114" t="s">
        <v>5313</v>
      </c>
      <c r="C2610" s="116">
        <v>42489</v>
      </c>
      <c r="D2610" s="114" t="s">
        <v>5313</v>
      </c>
      <c r="E2610" s="114" t="s">
        <v>1302</v>
      </c>
      <c r="F2610" s="114" t="s">
        <v>3986</v>
      </c>
      <c r="G2610" s="114" t="s">
        <v>5314</v>
      </c>
      <c r="H2610" s="114" t="s">
        <v>519</v>
      </c>
      <c r="I2610" s="114" t="s">
        <v>81</v>
      </c>
      <c r="J2610" s="114" t="s">
        <v>5315</v>
      </c>
      <c r="K2610" s="114"/>
      <c r="L2610" s="114" t="s">
        <v>20</v>
      </c>
      <c r="M2610" s="114">
        <v>-5.98</v>
      </c>
      <c r="N2610" s="114" t="s">
        <v>23</v>
      </c>
      <c r="O2610" s="114">
        <v>-24.34</v>
      </c>
      <c r="P2610" s="114">
        <v>-24.34</v>
      </c>
      <c r="Q2610" s="114">
        <v>6.42</v>
      </c>
      <c r="R2610" s="112"/>
      <c r="S2610" s="112"/>
      <c r="T2610" s="112"/>
      <c r="U2610" s="112"/>
    </row>
    <row r="2611" spans="1:21" hidden="1">
      <c r="A2611" s="116">
        <v>42486</v>
      </c>
      <c r="B2611" s="114" t="s">
        <v>5395</v>
      </c>
      <c r="C2611" s="116">
        <v>42490</v>
      </c>
      <c r="D2611" s="114" t="s">
        <v>5396</v>
      </c>
      <c r="E2611" s="114" t="s">
        <v>1303</v>
      </c>
      <c r="F2611" s="114"/>
      <c r="G2611" s="114"/>
      <c r="H2611" s="114" t="s">
        <v>544</v>
      </c>
      <c r="I2611" s="114" t="s">
        <v>17</v>
      </c>
      <c r="J2611" s="114" t="s">
        <v>5397</v>
      </c>
      <c r="K2611" s="114"/>
      <c r="L2611" s="114" t="s">
        <v>20</v>
      </c>
      <c r="M2611" s="114">
        <v>-125.57</v>
      </c>
      <c r="N2611" s="114" t="s">
        <v>23</v>
      </c>
      <c r="O2611" s="114">
        <v>-384.33</v>
      </c>
      <c r="P2611" s="114">
        <v>-384.31</v>
      </c>
      <c r="Q2611" s="114">
        <v>-0.02</v>
      </c>
      <c r="R2611" s="112"/>
      <c r="S2611" s="112"/>
      <c r="T2611" s="112"/>
      <c r="U2611" s="112"/>
    </row>
    <row r="2612" spans="1:21">
      <c r="A2612" s="116">
        <v>42481</v>
      </c>
      <c r="B2612" s="114" t="s">
        <v>6252</v>
      </c>
      <c r="C2612" s="116">
        <v>42481</v>
      </c>
      <c r="D2612" s="114" t="s">
        <v>6252</v>
      </c>
      <c r="E2612" s="114" t="s">
        <v>1303</v>
      </c>
      <c r="F2612" s="114"/>
      <c r="G2612" s="114"/>
      <c r="H2612" s="114" t="s">
        <v>544</v>
      </c>
      <c r="I2612" s="114" t="s">
        <v>19</v>
      </c>
      <c r="J2612" s="114" t="s">
        <v>6253</v>
      </c>
      <c r="K2612" s="114" t="s">
        <v>21</v>
      </c>
      <c r="L2612" s="114"/>
      <c r="M2612" s="136">
        <v>1939.04</v>
      </c>
      <c r="N2612" s="114" t="s">
        <v>23</v>
      </c>
      <c r="O2612" s="136">
        <v>5826.04</v>
      </c>
      <c r="P2612" s="136">
        <v>5826.03</v>
      </c>
      <c r="Q2612" s="114">
        <v>0</v>
      </c>
      <c r="R2612" s="112"/>
      <c r="S2612" s="112"/>
      <c r="T2612" s="112"/>
      <c r="U2612" s="112"/>
    </row>
    <row r="2613" spans="1:21">
      <c r="A2613" s="116">
        <v>42481</v>
      </c>
      <c r="B2613" s="114" t="s">
        <v>6252</v>
      </c>
      <c r="C2613" s="116">
        <v>42481</v>
      </c>
      <c r="D2613" s="114" t="s">
        <v>6252</v>
      </c>
      <c r="E2613" s="114" t="s">
        <v>1303</v>
      </c>
      <c r="F2613" s="114"/>
      <c r="G2613" s="114"/>
      <c r="H2613" s="114" t="s">
        <v>544</v>
      </c>
      <c r="I2613" s="114" t="s">
        <v>19</v>
      </c>
      <c r="J2613" s="114" t="s">
        <v>6253</v>
      </c>
      <c r="K2613" s="114"/>
      <c r="L2613" s="114" t="s">
        <v>20</v>
      </c>
      <c r="M2613" s="136">
        <v>-1939.04</v>
      </c>
      <c r="N2613" s="114" t="s">
        <v>23</v>
      </c>
      <c r="O2613" s="136">
        <v>-5826.04</v>
      </c>
      <c r="P2613" s="136">
        <v>-5826.03</v>
      </c>
      <c r="Q2613" s="114">
        <v>0</v>
      </c>
      <c r="R2613" s="112"/>
      <c r="S2613" s="112"/>
      <c r="T2613" s="112"/>
      <c r="U2613" s="112"/>
    </row>
    <row r="2614" spans="1:21" hidden="1">
      <c r="A2614" s="116">
        <v>42481</v>
      </c>
      <c r="B2614" s="114" t="s">
        <v>6249</v>
      </c>
      <c r="C2614" s="116">
        <v>42490</v>
      </c>
      <c r="D2614" s="114" t="s">
        <v>6250</v>
      </c>
      <c r="E2614" s="114" t="s">
        <v>1303</v>
      </c>
      <c r="F2614" s="114"/>
      <c r="G2614" s="114"/>
      <c r="H2614" s="114" t="s">
        <v>544</v>
      </c>
      <c r="I2614" s="114" t="s">
        <v>17</v>
      </c>
      <c r="J2614" s="114" t="s">
        <v>6251</v>
      </c>
      <c r="K2614" s="114"/>
      <c r="L2614" s="114" t="s">
        <v>20</v>
      </c>
      <c r="M2614" s="136">
        <v>-1939.04</v>
      </c>
      <c r="N2614" s="114" t="s">
        <v>23</v>
      </c>
      <c r="O2614" s="136">
        <v>-5826.03</v>
      </c>
      <c r="P2614" s="136">
        <v>-5826.03</v>
      </c>
      <c r="Q2614" s="114">
        <v>0</v>
      </c>
      <c r="R2614" s="112"/>
      <c r="S2614" s="112"/>
      <c r="T2614" s="112"/>
      <c r="U2614" s="112"/>
    </row>
    <row r="2615" spans="1:21">
      <c r="A2615" s="116">
        <v>42478</v>
      </c>
      <c r="B2615" s="114" t="s">
        <v>6247</v>
      </c>
      <c r="C2615" s="116">
        <v>42478</v>
      </c>
      <c r="D2615" s="114" t="s">
        <v>6247</v>
      </c>
      <c r="E2615" s="114" t="s">
        <v>1303</v>
      </c>
      <c r="F2615" s="114"/>
      <c r="G2615" s="114"/>
      <c r="H2615" s="114" t="s">
        <v>544</v>
      </c>
      <c r="I2615" s="114" t="s">
        <v>19</v>
      </c>
      <c r="J2615" s="114" t="s">
        <v>6248</v>
      </c>
      <c r="K2615" s="114"/>
      <c r="L2615" s="114" t="s">
        <v>20</v>
      </c>
      <c r="M2615" s="136">
        <v>-1203.93</v>
      </c>
      <c r="N2615" s="114" t="s">
        <v>23</v>
      </c>
      <c r="O2615" s="136">
        <v>-3617.33</v>
      </c>
      <c r="P2615" s="136">
        <v>-3617.33</v>
      </c>
      <c r="Q2615" s="114">
        <v>0</v>
      </c>
      <c r="R2615" s="112"/>
      <c r="S2615" s="112"/>
      <c r="T2615" s="112"/>
      <c r="U2615" s="112"/>
    </row>
    <row r="2616" spans="1:21">
      <c r="A2616" s="116">
        <v>42478</v>
      </c>
      <c r="B2616" s="114" t="s">
        <v>6247</v>
      </c>
      <c r="C2616" s="116">
        <v>42478</v>
      </c>
      <c r="D2616" s="114" t="s">
        <v>6247</v>
      </c>
      <c r="E2616" s="114" t="s">
        <v>1303</v>
      </c>
      <c r="F2616" s="114"/>
      <c r="G2616" s="114"/>
      <c r="H2616" s="114" t="s">
        <v>544</v>
      </c>
      <c r="I2616" s="114" t="s">
        <v>19</v>
      </c>
      <c r="J2616" s="114" t="s">
        <v>6248</v>
      </c>
      <c r="K2616" s="114" t="s">
        <v>21</v>
      </c>
      <c r="L2616" s="114"/>
      <c r="M2616" s="136">
        <v>1203.93</v>
      </c>
      <c r="N2616" s="114" t="s">
        <v>23</v>
      </c>
      <c r="O2616" s="136">
        <v>3617.33</v>
      </c>
      <c r="P2616" s="136">
        <v>3617.33</v>
      </c>
      <c r="Q2616" s="114">
        <v>0</v>
      </c>
      <c r="R2616" s="112"/>
      <c r="S2616" s="112"/>
      <c r="T2616" s="112"/>
      <c r="U2616" s="112"/>
    </row>
    <row r="2617" spans="1:21" hidden="1">
      <c r="A2617" s="116">
        <v>42478</v>
      </c>
      <c r="B2617" s="114" t="s">
        <v>6244</v>
      </c>
      <c r="C2617" s="116">
        <v>42490</v>
      </c>
      <c r="D2617" s="114" t="s">
        <v>6245</v>
      </c>
      <c r="E2617" s="114" t="s">
        <v>1303</v>
      </c>
      <c r="F2617" s="114"/>
      <c r="G2617" s="114"/>
      <c r="H2617" s="114" t="s">
        <v>544</v>
      </c>
      <c r="I2617" s="114" t="s">
        <v>17</v>
      </c>
      <c r="J2617" s="114" t="s">
        <v>6246</v>
      </c>
      <c r="K2617" s="114"/>
      <c r="L2617" s="114" t="s">
        <v>20</v>
      </c>
      <c r="M2617" s="136">
        <v>-1936.04</v>
      </c>
      <c r="N2617" s="114" t="s">
        <v>23</v>
      </c>
      <c r="O2617" s="136">
        <v>-5817.02</v>
      </c>
      <c r="P2617" s="136">
        <v>-5817.02</v>
      </c>
      <c r="Q2617" s="114">
        <v>0</v>
      </c>
      <c r="R2617" s="112"/>
      <c r="S2617" s="112"/>
      <c r="T2617" s="112"/>
      <c r="U2617" s="112"/>
    </row>
    <row r="2618" spans="1:21">
      <c r="A2618" s="116">
        <v>42478</v>
      </c>
      <c r="B2618" s="114" t="s">
        <v>6247</v>
      </c>
      <c r="C2618" s="116">
        <v>42478</v>
      </c>
      <c r="D2618" s="114" t="s">
        <v>6247</v>
      </c>
      <c r="E2618" s="114" t="s">
        <v>1303</v>
      </c>
      <c r="F2618" s="114"/>
      <c r="G2618" s="114"/>
      <c r="H2618" s="114" t="s">
        <v>544</v>
      </c>
      <c r="I2618" s="114" t="s">
        <v>19</v>
      </c>
      <c r="J2618" s="114" t="s">
        <v>6248</v>
      </c>
      <c r="K2618" s="114"/>
      <c r="L2618" s="114" t="s">
        <v>20</v>
      </c>
      <c r="M2618" s="114">
        <v>-732.11</v>
      </c>
      <c r="N2618" s="114" t="s">
        <v>23</v>
      </c>
      <c r="O2618" s="136">
        <v>-2199.69</v>
      </c>
      <c r="P2618" s="136">
        <v>-2199.69</v>
      </c>
      <c r="Q2618" s="114">
        <v>-0.01</v>
      </c>
      <c r="R2618" s="112"/>
      <c r="S2618" s="112"/>
      <c r="T2618" s="112"/>
      <c r="U2618" s="112"/>
    </row>
    <row r="2619" spans="1:21">
      <c r="A2619" s="116">
        <v>42478</v>
      </c>
      <c r="B2619" s="114" t="s">
        <v>6247</v>
      </c>
      <c r="C2619" s="116">
        <v>42478</v>
      </c>
      <c r="D2619" s="114" t="s">
        <v>6247</v>
      </c>
      <c r="E2619" s="114" t="s">
        <v>1303</v>
      </c>
      <c r="F2619" s="114"/>
      <c r="G2619" s="114"/>
      <c r="H2619" s="114" t="s">
        <v>544</v>
      </c>
      <c r="I2619" s="114" t="s">
        <v>19</v>
      </c>
      <c r="J2619" s="114" t="s">
        <v>6248</v>
      </c>
      <c r="K2619" s="114" t="s">
        <v>21</v>
      </c>
      <c r="L2619" s="114"/>
      <c r="M2619" s="114">
        <v>732.11</v>
      </c>
      <c r="N2619" s="114" t="s">
        <v>23</v>
      </c>
      <c r="O2619" s="136">
        <v>2199.69</v>
      </c>
      <c r="P2619" s="136">
        <v>2199.69</v>
      </c>
      <c r="Q2619" s="114">
        <v>0</v>
      </c>
      <c r="R2619" s="112"/>
      <c r="S2619" s="112"/>
      <c r="T2619" s="112"/>
      <c r="U2619" s="112"/>
    </row>
    <row r="2620" spans="1:21" hidden="1">
      <c r="A2620" s="116">
        <v>42478</v>
      </c>
      <c r="B2620" s="114" t="s">
        <v>6239</v>
      </c>
      <c r="C2620" s="116">
        <v>42490</v>
      </c>
      <c r="D2620" s="114" t="s">
        <v>6240</v>
      </c>
      <c r="E2620" s="114" t="s">
        <v>1303</v>
      </c>
      <c r="F2620" s="114"/>
      <c r="G2620" s="114"/>
      <c r="H2620" s="114" t="s">
        <v>544</v>
      </c>
      <c r="I2620" s="114" t="s">
        <v>17</v>
      </c>
      <c r="J2620" s="114" t="s">
        <v>6241</v>
      </c>
      <c r="K2620" s="114"/>
      <c r="L2620" s="114" t="s">
        <v>20</v>
      </c>
      <c r="M2620" s="114">
        <v>-387.48</v>
      </c>
      <c r="N2620" s="114" t="s">
        <v>23</v>
      </c>
      <c r="O2620" s="136">
        <v>-1164.22</v>
      </c>
      <c r="P2620" s="136">
        <v>-1164.22</v>
      </c>
      <c r="Q2620" s="114">
        <v>0</v>
      </c>
      <c r="R2620" s="112"/>
      <c r="S2620" s="112"/>
      <c r="T2620" s="112"/>
      <c r="U2620" s="112"/>
    </row>
    <row r="2621" spans="1:21" hidden="1">
      <c r="A2621" s="116">
        <v>42472</v>
      </c>
      <c r="B2621" s="114" t="s">
        <v>6265</v>
      </c>
      <c r="C2621" s="116">
        <v>42490</v>
      </c>
      <c r="D2621" s="114" t="s">
        <v>6266</v>
      </c>
      <c r="E2621" s="114" t="s">
        <v>1303</v>
      </c>
      <c r="F2621" s="114"/>
      <c r="G2621" s="114"/>
      <c r="H2621" s="114" t="s">
        <v>544</v>
      </c>
      <c r="I2621" s="114" t="s">
        <v>17</v>
      </c>
      <c r="J2621" s="114" t="s">
        <v>6267</v>
      </c>
      <c r="K2621" s="114"/>
      <c r="L2621" s="114" t="s">
        <v>20</v>
      </c>
      <c r="M2621" s="114">
        <v>-12</v>
      </c>
      <c r="N2621" s="114" t="s">
        <v>23</v>
      </c>
      <c r="O2621" s="114">
        <v>-36.06</v>
      </c>
      <c r="P2621" s="114">
        <v>-36.06</v>
      </c>
      <c r="Q2621" s="114">
        <v>0</v>
      </c>
      <c r="R2621" s="112"/>
      <c r="S2621" s="112"/>
      <c r="T2621" s="112"/>
      <c r="U2621" s="112"/>
    </row>
    <row r="2622" spans="1:21">
      <c r="A2622" s="116">
        <v>42472</v>
      </c>
      <c r="B2622" s="114" t="s">
        <v>6260</v>
      </c>
      <c r="C2622" s="116">
        <v>42472</v>
      </c>
      <c r="D2622" s="114" t="s">
        <v>6260</v>
      </c>
      <c r="E2622" s="114" t="s">
        <v>1303</v>
      </c>
      <c r="F2622" s="114"/>
      <c r="G2622" s="114"/>
      <c r="H2622" s="114" t="s">
        <v>544</v>
      </c>
      <c r="I2622" s="114" t="s">
        <v>19</v>
      </c>
      <c r="J2622" s="114" t="s">
        <v>6261</v>
      </c>
      <c r="K2622" s="114" t="s">
        <v>21</v>
      </c>
      <c r="L2622" s="114"/>
      <c r="M2622" s="114">
        <v>12</v>
      </c>
      <c r="N2622" s="114" t="s">
        <v>23</v>
      </c>
      <c r="O2622" s="114">
        <v>36.06</v>
      </c>
      <c r="P2622" s="114">
        <v>36.06</v>
      </c>
      <c r="Q2622" s="114">
        <v>0</v>
      </c>
      <c r="R2622" s="112"/>
      <c r="S2622" s="112"/>
      <c r="T2622" s="112"/>
      <c r="U2622" s="112"/>
    </row>
    <row r="2623" spans="1:21">
      <c r="A2623" s="116">
        <v>42472</v>
      </c>
      <c r="B2623" s="114" t="s">
        <v>6260</v>
      </c>
      <c r="C2623" s="116">
        <v>42472</v>
      </c>
      <c r="D2623" s="114" t="s">
        <v>6260</v>
      </c>
      <c r="E2623" s="114" t="s">
        <v>1303</v>
      </c>
      <c r="F2623" s="114"/>
      <c r="G2623" s="114"/>
      <c r="H2623" s="114" t="s">
        <v>544</v>
      </c>
      <c r="I2623" s="114" t="s">
        <v>19</v>
      </c>
      <c r="J2623" s="114" t="s">
        <v>6261</v>
      </c>
      <c r="K2623" s="114"/>
      <c r="L2623" s="114" t="s">
        <v>20</v>
      </c>
      <c r="M2623" s="114">
        <v>-12</v>
      </c>
      <c r="N2623" s="114" t="s">
        <v>23</v>
      </c>
      <c r="O2623" s="114">
        <v>-36.06</v>
      </c>
      <c r="P2623" s="114">
        <v>-36.06</v>
      </c>
      <c r="Q2623" s="114">
        <v>0</v>
      </c>
      <c r="R2623" s="112"/>
      <c r="S2623" s="112"/>
      <c r="T2623" s="112"/>
      <c r="U2623" s="112"/>
    </row>
    <row r="2624" spans="1:21">
      <c r="A2624" s="116">
        <v>42489</v>
      </c>
      <c r="B2624" s="114" t="s">
        <v>5326</v>
      </c>
      <c r="C2624" s="116">
        <v>42489</v>
      </c>
      <c r="D2624" s="114" t="s">
        <v>5326</v>
      </c>
      <c r="E2624" s="114" t="s">
        <v>1303</v>
      </c>
      <c r="F2624" s="114"/>
      <c r="G2624" s="114"/>
      <c r="H2624" s="114" t="s">
        <v>544</v>
      </c>
      <c r="I2624" s="114" t="s">
        <v>19</v>
      </c>
      <c r="J2624" s="114" t="s">
        <v>5327</v>
      </c>
      <c r="K2624" s="114"/>
      <c r="L2624" s="114" t="s">
        <v>20</v>
      </c>
      <c r="M2624" s="114">
        <v>-6.6</v>
      </c>
      <c r="N2624" s="114" t="s">
        <v>23</v>
      </c>
      <c r="O2624" s="114">
        <v>-19.829999999999998</v>
      </c>
      <c r="P2624" s="114">
        <v>-19.829999999999998</v>
      </c>
      <c r="Q2624" s="114">
        <v>0</v>
      </c>
      <c r="R2624" s="112"/>
      <c r="S2624" s="112"/>
      <c r="T2624" s="112"/>
      <c r="U2624" s="112"/>
    </row>
    <row r="2625" spans="1:21" hidden="1">
      <c r="A2625" s="116">
        <v>42468</v>
      </c>
      <c r="B2625" s="114" t="s">
        <v>6281</v>
      </c>
      <c r="C2625" s="116">
        <v>42490</v>
      </c>
      <c r="D2625" s="114" t="s">
        <v>6282</v>
      </c>
      <c r="E2625" s="114" t="s">
        <v>1303</v>
      </c>
      <c r="F2625" s="114"/>
      <c r="G2625" s="114"/>
      <c r="H2625" s="114" t="s">
        <v>544</v>
      </c>
      <c r="I2625" s="114" t="s">
        <v>17</v>
      </c>
      <c r="J2625" s="114" t="s">
        <v>6283</v>
      </c>
      <c r="K2625" s="114"/>
      <c r="L2625" s="114" t="s">
        <v>20</v>
      </c>
      <c r="M2625" s="136">
        <v>-1936.04</v>
      </c>
      <c r="N2625" s="114" t="s">
        <v>23</v>
      </c>
      <c r="O2625" s="136">
        <v>-5925.69</v>
      </c>
      <c r="P2625" s="136">
        <v>-5925.69</v>
      </c>
      <c r="Q2625" s="114">
        <v>0</v>
      </c>
      <c r="R2625" s="112"/>
      <c r="S2625" s="113"/>
      <c r="T2625" s="113"/>
      <c r="U2625" s="113"/>
    </row>
    <row r="2626" spans="1:21">
      <c r="A2626" s="116">
        <v>42468</v>
      </c>
      <c r="B2626" s="114" t="s">
        <v>6279</v>
      </c>
      <c r="C2626" s="116">
        <v>42468</v>
      </c>
      <c r="D2626" s="114" t="s">
        <v>6279</v>
      </c>
      <c r="E2626" s="114" t="s">
        <v>1303</v>
      </c>
      <c r="F2626" s="114"/>
      <c r="G2626" s="114"/>
      <c r="H2626" s="114" t="s">
        <v>544</v>
      </c>
      <c r="I2626" s="114" t="s">
        <v>19</v>
      </c>
      <c r="J2626" s="114" t="s">
        <v>6280</v>
      </c>
      <c r="K2626" s="114"/>
      <c r="L2626" s="114" t="s">
        <v>20</v>
      </c>
      <c r="M2626" s="136">
        <v>-1936.04</v>
      </c>
      <c r="N2626" s="114" t="s">
        <v>23</v>
      </c>
      <c r="O2626" s="136">
        <v>-5925.68</v>
      </c>
      <c r="P2626" s="136">
        <v>-5925.69</v>
      </c>
      <c r="Q2626" s="114">
        <v>0.01</v>
      </c>
      <c r="R2626" s="112"/>
      <c r="S2626" s="113"/>
      <c r="T2626" s="113"/>
      <c r="U2626" s="113"/>
    </row>
    <row r="2627" spans="1:21">
      <c r="A2627" s="116">
        <v>42468</v>
      </c>
      <c r="B2627" s="114" t="s">
        <v>6279</v>
      </c>
      <c r="C2627" s="116">
        <v>42468</v>
      </c>
      <c r="D2627" s="114" t="s">
        <v>6279</v>
      </c>
      <c r="E2627" s="114" t="s">
        <v>1303</v>
      </c>
      <c r="F2627" s="114"/>
      <c r="G2627" s="114"/>
      <c r="H2627" s="114" t="s">
        <v>544</v>
      </c>
      <c r="I2627" s="114" t="s">
        <v>19</v>
      </c>
      <c r="J2627" s="114" t="s">
        <v>6280</v>
      </c>
      <c r="K2627" s="114" t="s">
        <v>21</v>
      </c>
      <c r="L2627" s="114"/>
      <c r="M2627" s="136">
        <v>1936.04</v>
      </c>
      <c r="N2627" s="114" t="s">
        <v>23</v>
      </c>
      <c r="O2627" s="136">
        <v>5925.68</v>
      </c>
      <c r="P2627" s="136">
        <v>5925.69</v>
      </c>
      <c r="Q2627" s="114">
        <v>0</v>
      </c>
      <c r="R2627" s="112"/>
      <c r="S2627" s="113"/>
      <c r="T2627" s="113"/>
      <c r="U2627" s="113"/>
    </row>
    <row r="2628" spans="1:21">
      <c r="A2628" s="116">
        <v>42478</v>
      </c>
      <c r="B2628" s="114" t="s">
        <v>6237</v>
      </c>
      <c r="C2628" s="116">
        <v>42478</v>
      </c>
      <c r="D2628" s="114" t="s">
        <v>6237</v>
      </c>
      <c r="E2628" s="114" t="s">
        <v>1303</v>
      </c>
      <c r="F2628" s="114"/>
      <c r="G2628" s="114"/>
      <c r="H2628" s="114" t="s">
        <v>544</v>
      </c>
      <c r="I2628" s="114" t="s">
        <v>19</v>
      </c>
      <c r="J2628" s="114" t="s">
        <v>6238</v>
      </c>
      <c r="K2628" s="114"/>
      <c r="L2628" s="114" t="s">
        <v>20</v>
      </c>
      <c r="M2628" s="114">
        <v>-387.48</v>
      </c>
      <c r="N2628" s="114" t="s">
        <v>23</v>
      </c>
      <c r="O2628" s="136">
        <v>-1164.22</v>
      </c>
      <c r="P2628" s="136">
        <v>-1164.22</v>
      </c>
      <c r="Q2628" s="114">
        <v>0</v>
      </c>
      <c r="R2628" s="112"/>
      <c r="S2628" s="113"/>
      <c r="T2628" s="113"/>
      <c r="U2628" s="113"/>
    </row>
    <row r="2629" spans="1:21">
      <c r="A2629" s="116">
        <v>42478</v>
      </c>
      <c r="B2629" s="114" t="s">
        <v>6237</v>
      </c>
      <c r="C2629" s="116">
        <v>42478</v>
      </c>
      <c r="D2629" s="114" t="s">
        <v>6237</v>
      </c>
      <c r="E2629" s="114" t="s">
        <v>1303</v>
      </c>
      <c r="F2629" s="114"/>
      <c r="G2629" s="114"/>
      <c r="H2629" s="114" t="s">
        <v>544</v>
      </c>
      <c r="I2629" s="114" t="s">
        <v>19</v>
      </c>
      <c r="J2629" s="114" t="s">
        <v>6238</v>
      </c>
      <c r="K2629" s="114" t="s">
        <v>21</v>
      </c>
      <c r="L2629" s="114"/>
      <c r="M2629" s="114">
        <v>387.48</v>
      </c>
      <c r="N2629" s="114" t="s">
        <v>23</v>
      </c>
      <c r="O2629" s="136">
        <v>1164.22</v>
      </c>
      <c r="P2629" s="136">
        <v>1164.22</v>
      </c>
      <c r="Q2629" s="114">
        <v>0</v>
      </c>
      <c r="R2629" s="112"/>
      <c r="S2629" s="112"/>
      <c r="T2629" s="112"/>
      <c r="U2629" s="112"/>
    </row>
    <row r="2630" spans="1:21">
      <c r="A2630" s="116">
        <v>42478</v>
      </c>
      <c r="B2630" s="114" t="s">
        <v>6237</v>
      </c>
      <c r="C2630" s="116">
        <v>42478</v>
      </c>
      <c r="D2630" s="114" t="s">
        <v>6237</v>
      </c>
      <c r="E2630" s="114" t="s">
        <v>1303</v>
      </c>
      <c r="F2630" s="114"/>
      <c r="G2630" s="114"/>
      <c r="H2630" s="114" t="s">
        <v>544</v>
      </c>
      <c r="I2630" s="114" t="s">
        <v>19</v>
      </c>
      <c r="J2630" s="114" t="s">
        <v>6238</v>
      </c>
      <c r="K2630" s="114"/>
      <c r="L2630" s="114" t="s">
        <v>20</v>
      </c>
      <c r="M2630" s="136">
        <v>-1550.54</v>
      </c>
      <c r="N2630" s="114" t="s">
        <v>23</v>
      </c>
      <c r="O2630" s="136">
        <v>-4745.7700000000004</v>
      </c>
      <c r="P2630" s="136">
        <v>-4745.7700000000004</v>
      </c>
      <c r="Q2630" s="114">
        <v>-0.01</v>
      </c>
      <c r="R2630" s="112"/>
      <c r="S2630" s="113"/>
      <c r="T2630" s="113"/>
      <c r="U2630" s="112"/>
    </row>
    <row r="2631" spans="1:21">
      <c r="A2631" s="116">
        <v>42478</v>
      </c>
      <c r="B2631" s="114" t="s">
        <v>6237</v>
      </c>
      <c r="C2631" s="116">
        <v>42478</v>
      </c>
      <c r="D2631" s="114" t="s">
        <v>6237</v>
      </c>
      <c r="E2631" s="114" t="s">
        <v>1303</v>
      </c>
      <c r="F2631" s="114"/>
      <c r="G2631" s="114"/>
      <c r="H2631" s="114" t="s">
        <v>544</v>
      </c>
      <c r="I2631" s="114" t="s">
        <v>19</v>
      </c>
      <c r="J2631" s="114" t="s">
        <v>6238</v>
      </c>
      <c r="K2631" s="114" t="s">
        <v>21</v>
      </c>
      <c r="L2631" s="114"/>
      <c r="M2631" s="136">
        <v>1550.54</v>
      </c>
      <c r="N2631" s="114" t="s">
        <v>23</v>
      </c>
      <c r="O2631" s="136">
        <v>4745.7700000000004</v>
      </c>
      <c r="P2631" s="136">
        <v>4745.7700000000004</v>
      </c>
      <c r="Q2631" s="114">
        <v>0</v>
      </c>
      <c r="R2631" s="112"/>
      <c r="S2631" s="113"/>
      <c r="T2631" s="113"/>
      <c r="U2631" s="112"/>
    </row>
    <row r="2632" spans="1:21" hidden="1">
      <c r="A2632" s="116">
        <v>42472</v>
      </c>
      <c r="B2632" s="114" t="s">
        <v>6276</v>
      </c>
      <c r="C2632" s="116">
        <v>42490</v>
      </c>
      <c r="D2632" s="114" t="s">
        <v>6266</v>
      </c>
      <c r="E2632" s="114" t="s">
        <v>1303</v>
      </c>
      <c r="F2632" s="114"/>
      <c r="G2632" s="114"/>
      <c r="H2632" s="114" t="s">
        <v>544</v>
      </c>
      <c r="I2632" s="114" t="s">
        <v>17</v>
      </c>
      <c r="J2632" s="114" t="s">
        <v>6267</v>
      </c>
      <c r="K2632" s="114"/>
      <c r="L2632" s="114" t="s">
        <v>20</v>
      </c>
      <c r="M2632" s="136">
        <v>-1927.21</v>
      </c>
      <c r="N2632" s="114" t="s">
        <v>23</v>
      </c>
      <c r="O2632" s="136">
        <v>-5790.5</v>
      </c>
      <c r="P2632" s="136">
        <v>-5790.5</v>
      </c>
      <c r="Q2632" s="114">
        <v>0</v>
      </c>
      <c r="R2632" s="112"/>
      <c r="S2632" s="113"/>
      <c r="T2632" s="113"/>
      <c r="U2632" s="112"/>
    </row>
    <row r="2633" spans="1:21">
      <c r="A2633" s="116">
        <v>42472</v>
      </c>
      <c r="B2633" s="114" t="s">
        <v>6277</v>
      </c>
      <c r="C2633" s="116">
        <v>42472</v>
      </c>
      <c r="D2633" s="114" t="s">
        <v>6277</v>
      </c>
      <c r="E2633" s="114" t="s">
        <v>1303</v>
      </c>
      <c r="F2633" s="114"/>
      <c r="G2633" s="114"/>
      <c r="H2633" s="114" t="s">
        <v>544</v>
      </c>
      <c r="I2633" s="114" t="s">
        <v>19</v>
      </c>
      <c r="J2633" s="114" t="s">
        <v>6278</v>
      </c>
      <c r="K2633" s="114"/>
      <c r="L2633" s="114" t="s">
        <v>20</v>
      </c>
      <c r="M2633" s="136">
        <v>-1927.21</v>
      </c>
      <c r="N2633" s="114" t="s">
        <v>23</v>
      </c>
      <c r="O2633" s="136">
        <v>-5790.49</v>
      </c>
      <c r="P2633" s="136">
        <v>-5790.5</v>
      </c>
      <c r="Q2633" s="114">
        <v>0.01</v>
      </c>
      <c r="R2633" s="112"/>
      <c r="S2633" s="113"/>
      <c r="T2633" s="113"/>
      <c r="U2633" s="112"/>
    </row>
    <row r="2634" spans="1:21">
      <c r="A2634" s="116">
        <v>42472</v>
      </c>
      <c r="B2634" s="114" t="s">
        <v>6277</v>
      </c>
      <c r="C2634" s="116">
        <v>42472</v>
      </c>
      <c r="D2634" s="114" t="s">
        <v>6277</v>
      </c>
      <c r="E2634" s="114" t="s">
        <v>1303</v>
      </c>
      <c r="F2634" s="114"/>
      <c r="G2634" s="114"/>
      <c r="H2634" s="114" t="s">
        <v>544</v>
      </c>
      <c r="I2634" s="114" t="s">
        <v>19</v>
      </c>
      <c r="J2634" s="114" t="s">
        <v>6278</v>
      </c>
      <c r="K2634" s="114" t="s">
        <v>21</v>
      </c>
      <c r="L2634" s="114"/>
      <c r="M2634" s="136">
        <v>1927.21</v>
      </c>
      <c r="N2634" s="114" t="s">
        <v>23</v>
      </c>
      <c r="O2634" s="136">
        <v>5790.49</v>
      </c>
      <c r="P2634" s="136">
        <v>5790.5</v>
      </c>
      <c r="Q2634" s="114">
        <v>0</v>
      </c>
      <c r="R2634" s="112"/>
      <c r="S2634" s="113"/>
      <c r="T2634" s="113"/>
      <c r="U2634" s="112"/>
    </row>
    <row r="2635" spans="1:21">
      <c r="A2635" s="116">
        <v>42475</v>
      </c>
      <c r="B2635" s="114" t="s">
        <v>6274</v>
      </c>
      <c r="C2635" s="116">
        <v>42475</v>
      </c>
      <c r="D2635" s="114" t="s">
        <v>6274</v>
      </c>
      <c r="E2635" s="114" t="s">
        <v>1303</v>
      </c>
      <c r="F2635" s="114"/>
      <c r="G2635" s="114"/>
      <c r="H2635" s="114" t="s">
        <v>544</v>
      </c>
      <c r="I2635" s="114" t="s">
        <v>19</v>
      </c>
      <c r="J2635" s="114" t="s">
        <v>6275</v>
      </c>
      <c r="K2635" s="114"/>
      <c r="L2635" s="114" t="s">
        <v>20</v>
      </c>
      <c r="M2635" s="136">
        <v>-1934.21</v>
      </c>
      <c r="N2635" s="114" t="s">
        <v>23</v>
      </c>
      <c r="O2635" s="136">
        <v>-5811.52</v>
      </c>
      <c r="P2635" s="136">
        <v>-5811.53</v>
      </c>
      <c r="Q2635" s="114">
        <v>0</v>
      </c>
      <c r="R2635" s="112"/>
      <c r="S2635" s="113"/>
      <c r="T2635" s="113"/>
      <c r="U2635" s="112"/>
    </row>
    <row r="2636" spans="1:21">
      <c r="A2636" s="116">
        <v>42475</v>
      </c>
      <c r="B2636" s="114" t="s">
        <v>6274</v>
      </c>
      <c r="C2636" s="116">
        <v>42475</v>
      </c>
      <c r="D2636" s="114" t="s">
        <v>6274</v>
      </c>
      <c r="E2636" s="114" t="s">
        <v>1303</v>
      </c>
      <c r="F2636" s="114"/>
      <c r="G2636" s="114"/>
      <c r="H2636" s="114" t="s">
        <v>544</v>
      </c>
      <c r="I2636" s="114" t="s">
        <v>19</v>
      </c>
      <c r="J2636" s="114" t="s">
        <v>6275</v>
      </c>
      <c r="K2636" s="114" t="s">
        <v>21</v>
      </c>
      <c r="L2636" s="114"/>
      <c r="M2636" s="136">
        <v>1934.21</v>
      </c>
      <c r="N2636" s="114" t="s">
        <v>23</v>
      </c>
      <c r="O2636" s="136">
        <v>5811.52</v>
      </c>
      <c r="P2636" s="136">
        <v>5811.53</v>
      </c>
      <c r="Q2636" s="114">
        <v>0</v>
      </c>
      <c r="R2636" s="112"/>
      <c r="S2636" s="112"/>
      <c r="T2636" s="112"/>
      <c r="U2636" s="112"/>
    </row>
    <row r="2637" spans="1:21" hidden="1">
      <c r="A2637" s="116">
        <v>42475</v>
      </c>
      <c r="B2637" s="114" t="s">
        <v>6271</v>
      </c>
      <c r="C2637" s="116">
        <v>42490</v>
      </c>
      <c r="D2637" s="114" t="s">
        <v>6272</v>
      </c>
      <c r="E2637" s="114" t="s">
        <v>1303</v>
      </c>
      <c r="F2637" s="114"/>
      <c r="G2637" s="114"/>
      <c r="H2637" s="114" t="s">
        <v>544</v>
      </c>
      <c r="I2637" s="114" t="s">
        <v>17</v>
      </c>
      <c r="J2637" s="114" t="s">
        <v>6273</v>
      </c>
      <c r="K2637" s="114"/>
      <c r="L2637" s="114" t="s">
        <v>20</v>
      </c>
      <c r="M2637" s="136">
        <v>-1934.21</v>
      </c>
      <c r="N2637" s="114" t="s">
        <v>23</v>
      </c>
      <c r="O2637" s="136">
        <v>-5811.53</v>
      </c>
      <c r="P2637" s="136">
        <v>-5811.53</v>
      </c>
      <c r="Q2637" s="114">
        <v>0</v>
      </c>
      <c r="R2637" s="112"/>
      <c r="S2637" s="112"/>
      <c r="T2637" s="112"/>
      <c r="U2637" s="112"/>
    </row>
    <row r="2638" spans="1:21" hidden="1">
      <c r="A2638" s="116">
        <v>42478</v>
      </c>
      <c r="B2638" s="114" t="s">
        <v>6239</v>
      </c>
      <c r="C2638" s="116">
        <v>42490</v>
      </c>
      <c r="D2638" s="114" t="s">
        <v>6240</v>
      </c>
      <c r="E2638" s="114" t="s">
        <v>1303</v>
      </c>
      <c r="F2638" s="114"/>
      <c r="G2638" s="114"/>
      <c r="H2638" s="114" t="s">
        <v>544</v>
      </c>
      <c r="I2638" s="114" t="s">
        <v>17</v>
      </c>
      <c r="J2638" s="114" t="s">
        <v>6241</v>
      </c>
      <c r="K2638" s="114"/>
      <c r="L2638" s="114" t="s">
        <v>20</v>
      </c>
      <c r="M2638" s="136">
        <v>-1550.54</v>
      </c>
      <c r="N2638" s="114" t="s">
        <v>23</v>
      </c>
      <c r="O2638" s="136">
        <v>-4745.7700000000004</v>
      </c>
      <c r="P2638" s="136">
        <v>-4745.7700000000004</v>
      </c>
      <c r="Q2638" s="114">
        <v>0</v>
      </c>
      <c r="R2638" s="112"/>
      <c r="S2638" s="112"/>
      <c r="T2638" s="112"/>
      <c r="U2638" s="112"/>
    </row>
    <row r="2639" spans="1:21">
      <c r="A2639" s="116">
        <v>42465</v>
      </c>
      <c r="B2639" s="114" t="s">
        <v>6289</v>
      </c>
      <c r="C2639" s="116">
        <v>42465</v>
      </c>
      <c r="D2639" s="114" t="s">
        <v>6289</v>
      </c>
      <c r="E2639" s="114" t="s">
        <v>1303</v>
      </c>
      <c r="F2639" s="114"/>
      <c r="G2639" s="114"/>
      <c r="H2639" s="114" t="s">
        <v>544</v>
      </c>
      <c r="I2639" s="114" t="s">
        <v>19</v>
      </c>
      <c r="J2639" s="114" t="s">
        <v>6290</v>
      </c>
      <c r="K2639" s="114"/>
      <c r="L2639" s="114" t="s">
        <v>20</v>
      </c>
      <c r="M2639" s="136">
        <v>-1937.06</v>
      </c>
      <c r="N2639" s="114" t="s">
        <v>23</v>
      </c>
      <c r="O2639" s="136">
        <v>-5928.81</v>
      </c>
      <c r="P2639" s="136">
        <v>-5928.81</v>
      </c>
      <c r="Q2639" s="114">
        <v>0</v>
      </c>
      <c r="R2639" s="112"/>
      <c r="S2639" s="112"/>
      <c r="T2639" s="112"/>
      <c r="U2639" s="112"/>
    </row>
    <row r="2640" spans="1:21">
      <c r="A2640" s="116">
        <v>42465</v>
      </c>
      <c r="B2640" s="114" t="s">
        <v>6289</v>
      </c>
      <c r="C2640" s="116">
        <v>42465</v>
      </c>
      <c r="D2640" s="114" t="s">
        <v>6289</v>
      </c>
      <c r="E2640" s="114" t="s">
        <v>1303</v>
      </c>
      <c r="F2640" s="114"/>
      <c r="G2640" s="114"/>
      <c r="H2640" s="114" t="s">
        <v>544</v>
      </c>
      <c r="I2640" s="114" t="s">
        <v>19</v>
      </c>
      <c r="J2640" s="114" t="s">
        <v>6290</v>
      </c>
      <c r="K2640" s="114" t="s">
        <v>21</v>
      </c>
      <c r="L2640" s="114"/>
      <c r="M2640" s="136">
        <v>1937.06</v>
      </c>
      <c r="N2640" s="114" t="s">
        <v>23</v>
      </c>
      <c r="O2640" s="136">
        <v>5928.81</v>
      </c>
      <c r="P2640" s="136">
        <v>5928.81</v>
      </c>
      <c r="Q2640" s="114">
        <v>0</v>
      </c>
      <c r="R2640" s="112"/>
      <c r="S2640" s="113"/>
      <c r="T2640" s="113"/>
      <c r="U2640" s="113"/>
    </row>
    <row r="2641" spans="1:21">
      <c r="A2641" s="116">
        <v>42465</v>
      </c>
      <c r="B2641" s="114" t="s">
        <v>6284</v>
      </c>
      <c r="C2641" s="116">
        <v>42465</v>
      </c>
      <c r="D2641" s="114" t="s">
        <v>6284</v>
      </c>
      <c r="E2641" s="114" t="s">
        <v>1303</v>
      </c>
      <c r="F2641" s="114"/>
      <c r="G2641" s="114"/>
      <c r="H2641" s="114" t="s">
        <v>544</v>
      </c>
      <c r="I2641" s="114" t="s">
        <v>19</v>
      </c>
      <c r="J2641" s="114" t="s">
        <v>6285</v>
      </c>
      <c r="K2641" s="114" t="s">
        <v>21</v>
      </c>
      <c r="L2641" s="114"/>
      <c r="M2641" s="136">
        <v>1937.06</v>
      </c>
      <c r="N2641" s="114" t="s">
        <v>23</v>
      </c>
      <c r="O2641" s="136">
        <v>5928.81</v>
      </c>
      <c r="P2641" s="136">
        <v>5928.81</v>
      </c>
      <c r="Q2641" s="114">
        <v>0</v>
      </c>
      <c r="R2641" s="112"/>
      <c r="S2641" s="112"/>
      <c r="T2641" s="112"/>
      <c r="U2641" s="112"/>
    </row>
    <row r="2642" spans="1:21">
      <c r="A2642" s="116">
        <v>42465</v>
      </c>
      <c r="B2642" s="114" t="s">
        <v>6284</v>
      </c>
      <c r="C2642" s="116">
        <v>42465</v>
      </c>
      <c r="D2642" s="114" t="s">
        <v>6284</v>
      </c>
      <c r="E2642" s="114" t="s">
        <v>1303</v>
      </c>
      <c r="F2642" s="114"/>
      <c r="G2642" s="114"/>
      <c r="H2642" s="114" t="s">
        <v>544</v>
      </c>
      <c r="I2642" s="114" t="s">
        <v>19</v>
      </c>
      <c r="J2642" s="114" t="s">
        <v>6285</v>
      </c>
      <c r="K2642" s="114"/>
      <c r="L2642" s="114" t="s">
        <v>20</v>
      </c>
      <c r="M2642" s="136">
        <v>-1937.06</v>
      </c>
      <c r="N2642" s="114" t="s">
        <v>23</v>
      </c>
      <c r="O2642" s="136">
        <v>-5928.81</v>
      </c>
      <c r="P2642" s="136">
        <v>-5928.81</v>
      </c>
      <c r="Q2642" s="114">
        <v>0</v>
      </c>
      <c r="R2642" s="112"/>
      <c r="S2642" s="113"/>
      <c r="T2642" s="113"/>
      <c r="U2642" s="113"/>
    </row>
    <row r="2643" spans="1:21" hidden="1">
      <c r="A2643" s="116">
        <v>42465</v>
      </c>
      <c r="B2643" s="114" t="s">
        <v>6286</v>
      </c>
      <c r="C2643" s="116">
        <v>42490</v>
      </c>
      <c r="D2643" s="114" t="s">
        <v>6287</v>
      </c>
      <c r="E2643" s="114" t="s">
        <v>1303</v>
      </c>
      <c r="F2643" s="114"/>
      <c r="G2643" s="114"/>
      <c r="H2643" s="114" t="s">
        <v>544</v>
      </c>
      <c r="I2643" s="114" t="s">
        <v>17</v>
      </c>
      <c r="J2643" s="114" t="s">
        <v>6288</v>
      </c>
      <c r="K2643" s="114"/>
      <c r="L2643" s="114" t="s">
        <v>20</v>
      </c>
      <c r="M2643" s="136">
        <v>-1937.06</v>
      </c>
      <c r="N2643" s="114" t="s">
        <v>23</v>
      </c>
      <c r="O2643" s="136">
        <v>-5928.81</v>
      </c>
      <c r="P2643" s="136">
        <v>-5928.81</v>
      </c>
      <c r="Q2643" s="114">
        <v>0</v>
      </c>
      <c r="R2643" s="112"/>
      <c r="S2643" s="113"/>
      <c r="T2643" s="113"/>
      <c r="U2643" s="112"/>
    </row>
    <row r="2644" spans="1:21">
      <c r="A2644" s="116">
        <v>42489</v>
      </c>
      <c r="B2644" s="114" t="s">
        <v>5326</v>
      </c>
      <c r="C2644" s="116">
        <v>42489</v>
      </c>
      <c r="D2644" s="114" t="s">
        <v>5326</v>
      </c>
      <c r="E2644" s="114" t="s">
        <v>1303</v>
      </c>
      <c r="F2644" s="114"/>
      <c r="G2644" s="114"/>
      <c r="H2644" s="114" t="s">
        <v>544</v>
      </c>
      <c r="I2644" s="114" t="s">
        <v>19</v>
      </c>
      <c r="J2644" s="114" t="s">
        <v>5327</v>
      </c>
      <c r="K2644" s="114" t="s">
        <v>21</v>
      </c>
      <c r="L2644" s="114"/>
      <c r="M2644" s="114">
        <v>6.6</v>
      </c>
      <c r="N2644" s="114" t="s">
        <v>23</v>
      </c>
      <c r="O2644" s="114">
        <v>19.829999999999998</v>
      </c>
      <c r="P2644" s="114">
        <v>19.829999999999998</v>
      </c>
      <c r="Q2644" s="114">
        <v>0</v>
      </c>
      <c r="R2644" s="112"/>
      <c r="S2644" s="112"/>
      <c r="T2644" s="112"/>
      <c r="U2644" s="112"/>
    </row>
    <row r="2645" spans="1:21" hidden="1">
      <c r="A2645" s="116">
        <v>42489</v>
      </c>
      <c r="B2645" s="114" t="s">
        <v>5313</v>
      </c>
      <c r="C2645" s="116">
        <v>42489</v>
      </c>
      <c r="D2645" s="114" t="s">
        <v>5313</v>
      </c>
      <c r="E2645" s="114" t="s">
        <v>1303</v>
      </c>
      <c r="F2645" s="114" t="s">
        <v>3986</v>
      </c>
      <c r="G2645" s="114" t="s">
        <v>5314</v>
      </c>
      <c r="H2645" s="114" t="s">
        <v>544</v>
      </c>
      <c r="I2645" s="114" t="s">
        <v>81</v>
      </c>
      <c r="J2645" s="114" t="s">
        <v>5315</v>
      </c>
      <c r="K2645" s="114"/>
      <c r="L2645" s="114" t="s">
        <v>20</v>
      </c>
      <c r="M2645" s="114">
        <v>-6.6</v>
      </c>
      <c r="N2645" s="114" t="s">
        <v>23</v>
      </c>
      <c r="O2645" s="114">
        <v>-28.84</v>
      </c>
      <c r="P2645" s="114">
        <v>-28.84</v>
      </c>
      <c r="Q2645" s="114">
        <v>9.01</v>
      </c>
      <c r="R2645" s="112"/>
      <c r="S2645" s="113"/>
      <c r="T2645" s="113"/>
      <c r="U2645" s="112"/>
    </row>
    <row r="2646" spans="1:21">
      <c r="A2646" s="116">
        <v>42487</v>
      </c>
      <c r="B2646" s="114" t="s">
        <v>6291</v>
      </c>
      <c r="C2646" s="116">
        <v>42487</v>
      </c>
      <c r="D2646" s="114" t="s">
        <v>6291</v>
      </c>
      <c r="E2646" s="114" t="s">
        <v>1304</v>
      </c>
      <c r="F2646" s="114"/>
      <c r="G2646" s="114"/>
      <c r="H2646" s="114" t="s">
        <v>878</v>
      </c>
      <c r="I2646" s="114" t="s">
        <v>19</v>
      </c>
      <c r="J2646" s="114" t="s">
        <v>6292</v>
      </c>
      <c r="K2646" s="114"/>
      <c r="L2646" s="114" t="s">
        <v>20</v>
      </c>
      <c r="M2646" s="114">
        <v>-305.89999999999998</v>
      </c>
      <c r="N2646" s="114" t="s">
        <v>23</v>
      </c>
      <c r="O2646" s="114">
        <v>-772.82</v>
      </c>
      <c r="P2646" s="114">
        <v>-772.8</v>
      </c>
      <c r="Q2646" s="114">
        <v>-0.02</v>
      </c>
      <c r="R2646" s="112"/>
      <c r="S2646" s="113"/>
      <c r="T2646" s="113"/>
      <c r="U2646" s="112"/>
    </row>
    <row r="2647" spans="1:21">
      <c r="A2647" s="116">
        <v>42487</v>
      </c>
      <c r="B2647" s="114" t="s">
        <v>6291</v>
      </c>
      <c r="C2647" s="116">
        <v>42487</v>
      </c>
      <c r="D2647" s="114" t="s">
        <v>6291</v>
      </c>
      <c r="E2647" s="114" t="s">
        <v>1304</v>
      </c>
      <c r="F2647" s="114"/>
      <c r="G2647" s="114"/>
      <c r="H2647" s="114" t="s">
        <v>878</v>
      </c>
      <c r="I2647" s="114" t="s">
        <v>19</v>
      </c>
      <c r="J2647" s="114" t="s">
        <v>6292</v>
      </c>
      <c r="K2647" s="114" t="s">
        <v>21</v>
      </c>
      <c r="L2647" s="114"/>
      <c r="M2647" s="114">
        <v>305.89999999999998</v>
      </c>
      <c r="N2647" s="114" t="s">
        <v>23</v>
      </c>
      <c r="O2647" s="114">
        <v>772.82</v>
      </c>
      <c r="P2647" s="114">
        <v>772.8</v>
      </c>
      <c r="Q2647" s="114">
        <v>0</v>
      </c>
      <c r="R2647" s="112"/>
      <c r="S2647" s="112"/>
      <c r="T2647" s="112"/>
      <c r="U2647" s="112"/>
    </row>
    <row r="2648" spans="1:21" hidden="1">
      <c r="A2648" s="116">
        <v>42487</v>
      </c>
      <c r="B2648" s="114" t="s">
        <v>5266</v>
      </c>
      <c r="C2648" s="116">
        <v>42490</v>
      </c>
      <c r="D2648" s="114" t="s">
        <v>5267</v>
      </c>
      <c r="E2648" s="114" t="s">
        <v>1304</v>
      </c>
      <c r="F2648" s="114"/>
      <c r="G2648" s="114"/>
      <c r="H2648" s="114" t="s">
        <v>878</v>
      </c>
      <c r="I2648" s="114" t="s">
        <v>17</v>
      </c>
      <c r="J2648" s="114" t="s">
        <v>5268</v>
      </c>
      <c r="K2648" s="114"/>
      <c r="L2648" s="114" t="s">
        <v>20</v>
      </c>
      <c r="M2648" s="114">
        <v>-305.70999999999998</v>
      </c>
      <c r="N2648" s="114" t="s">
        <v>23</v>
      </c>
      <c r="O2648" s="114">
        <v>-772.32</v>
      </c>
      <c r="P2648" s="114">
        <v>-772.32</v>
      </c>
      <c r="Q2648" s="114">
        <v>0</v>
      </c>
      <c r="R2648" s="112"/>
      <c r="S2648" s="112"/>
      <c r="T2648" s="112"/>
      <c r="U2648" s="112"/>
    </row>
    <row r="2649" spans="1:21" hidden="1">
      <c r="A2649" s="116">
        <v>42487</v>
      </c>
      <c r="B2649" s="114" t="s">
        <v>6293</v>
      </c>
      <c r="C2649" s="116">
        <v>42490</v>
      </c>
      <c r="D2649" s="114" t="s">
        <v>5267</v>
      </c>
      <c r="E2649" s="114" t="s">
        <v>1304</v>
      </c>
      <c r="F2649" s="114"/>
      <c r="G2649" s="114"/>
      <c r="H2649" s="114" t="s">
        <v>878</v>
      </c>
      <c r="I2649" s="114" t="s">
        <v>17</v>
      </c>
      <c r="J2649" s="114" t="s">
        <v>5268</v>
      </c>
      <c r="K2649" s="114"/>
      <c r="L2649" s="114" t="s">
        <v>20</v>
      </c>
      <c r="M2649" s="114">
        <v>-0.19</v>
      </c>
      <c r="N2649" s="114" t="s">
        <v>23</v>
      </c>
      <c r="O2649" s="114">
        <v>-0.48</v>
      </c>
      <c r="P2649" s="114">
        <v>-0.48</v>
      </c>
      <c r="Q2649" s="114">
        <v>0</v>
      </c>
      <c r="R2649" s="112"/>
      <c r="S2649" s="112"/>
      <c r="T2649" s="112"/>
      <c r="U2649" s="112"/>
    </row>
    <row r="2650" spans="1:21">
      <c r="A2650" s="116">
        <v>42489</v>
      </c>
      <c r="B2650" s="114" t="s">
        <v>5326</v>
      </c>
      <c r="C2650" s="116">
        <v>42489</v>
      </c>
      <c r="D2650" s="114" t="s">
        <v>5326</v>
      </c>
      <c r="E2650" s="114" t="s">
        <v>1304</v>
      </c>
      <c r="F2650" s="114"/>
      <c r="G2650" s="114"/>
      <c r="H2650" s="114" t="s">
        <v>878</v>
      </c>
      <c r="I2650" s="114" t="s">
        <v>19</v>
      </c>
      <c r="J2650" s="114" t="s">
        <v>5327</v>
      </c>
      <c r="K2650" s="114"/>
      <c r="L2650" s="114" t="s">
        <v>20</v>
      </c>
      <c r="M2650" s="114">
        <v>-2.69</v>
      </c>
      <c r="N2650" s="114" t="s">
        <v>23</v>
      </c>
      <c r="O2650" s="114">
        <v>-6.8</v>
      </c>
      <c r="P2650" s="114">
        <v>-6.8</v>
      </c>
      <c r="Q2650" s="114">
        <v>0</v>
      </c>
      <c r="R2650" s="112"/>
      <c r="S2650" s="113"/>
      <c r="T2650" s="113"/>
      <c r="U2650" s="112"/>
    </row>
    <row r="2651" spans="1:21">
      <c r="A2651" s="116">
        <v>42489</v>
      </c>
      <c r="B2651" s="114" t="s">
        <v>5326</v>
      </c>
      <c r="C2651" s="116">
        <v>42489</v>
      </c>
      <c r="D2651" s="114" t="s">
        <v>5326</v>
      </c>
      <c r="E2651" s="114" t="s">
        <v>1304</v>
      </c>
      <c r="F2651" s="114"/>
      <c r="G2651" s="114"/>
      <c r="H2651" s="114" t="s">
        <v>878</v>
      </c>
      <c r="I2651" s="114" t="s">
        <v>19</v>
      </c>
      <c r="J2651" s="114" t="s">
        <v>5327</v>
      </c>
      <c r="K2651" s="114" t="s">
        <v>21</v>
      </c>
      <c r="L2651" s="114"/>
      <c r="M2651" s="114">
        <v>2.69</v>
      </c>
      <c r="N2651" s="114" t="s">
        <v>23</v>
      </c>
      <c r="O2651" s="114">
        <v>6.8</v>
      </c>
      <c r="P2651" s="114">
        <v>6.8</v>
      </c>
      <c r="Q2651" s="114">
        <v>0</v>
      </c>
      <c r="R2651" s="112"/>
      <c r="S2651" s="113"/>
      <c r="T2651" s="113"/>
      <c r="U2651" s="112"/>
    </row>
    <row r="2652" spans="1:21" hidden="1">
      <c r="A2652" s="116">
        <v>42489</v>
      </c>
      <c r="B2652" s="114" t="s">
        <v>5313</v>
      </c>
      <c r="C2652" s="116">
        <v>42489</v>
      </c>
      <c r="D2652" s="114" t="s">
        <v>5313</v>
      </c>
      <c r="E2652" s="114" t="s">
        <v>1304</v>
      </c>
      <c r="F2652" s="114" t="s">
        <v>3986</v>
      </c>
      <c r="G2652" s="114" t="s">
        <v>5314</v>
      </c>
      <c r="H2652" s="114" t="s">
        <v>878</v>
      </c>
      <c r="I2652" s="114" t="s">
        <v>81</v>
      </c>
      <c r="J2652" s="114" t="s">
        <v>5315</v>
      </c>
      <c r="K2652" s="114"/>
      <c r="L2652" s="114" t="s">
        <v>20</v>
      </c>
      <c r="M2652" s="114">
        <v>-2.69</v>
      </c>
      <c r="N2652" s="114" t="s">
        <v>23</v>
      </c>
      <c r="O2652" s="114">
        <v>-6.81</v>
      </c>
      <c r="P2652" s="114">
        <v>-6.81</v>
      </c>
      <c r="Q2652" s="114">
        <v>0.01</v>
      </c>
      <c r="R2652" s="112"/>
      <c r="S2652" s="112"/>
      <c r="T2652" s="112"/>
      <c r="U2652" s="112"/>
    </row>
    <row r="2653" spans="1:21" hidden="1">
      <c r="A2653" s="116">
        <v>42489</v>
      </c>
      <c r="B2653" s="114" t="s">
        <v>6294</v>
      </c>
      <c r="C2653" s="116">
        <v>42490</v>
      </c>
      <c r="D2653" s="114" t="s">
        <v>5458</v>
      </c>
      <c r="E2653" s="114" t="s">
        <v>4145</v>
      </c>
      <c r="F2653" s="114"/>
      <c r="G2653" s="114"/>
      <c r="H2653" s="114" t="s">
        <v>4146</v>
      </c>
      <c r="I2653" s="114" t="s">
        <v>26</v>
      </c>
      <c r="J2653" s="114" t="s">
        <v>5459</v>
      </c>
      <c r="K2653" s="114" t="s">
        <v>21</v>
      </c>
      <c r="L2653" s="114"/>
      <c r="M2653" s="114">
        <v>249.73</v>
      </c>
      <c r="N2653" s="114" t="s">
        <v>23</v>
      </c>
      <c r="O2653" s="114">
        <v>0</v>
      </c>
      <c r="P2653" s="114">
        <v>115.38</v>
      </c>
      <c r="Q2653" s="114">
        <v>116.17</v>
      </c>
      <c r="R2653" s="112"/>
      <c r="S2653" s="113"/>
      <c r="T2653" s="113"/>
      <c r="U2653" s="113"/>
    </row>
    <row r="2654" spans="1:21" hidden="1">
      <c r="A2654" s="116">
        <v>42489</v>
      </c>
      <c r="B2654" s="114" t="s">
        <v>5462</v>
      </c>
      <c r="C2654" s="116">
        <v>42490</v>
      </c>
      <c r="D2654" s="114" t="s">
        <v>5463</v>
      </c>
      <c r="E2654" s="114" t="s">
        <v>4145</v>
      </c>
      <c r="F2654" s="114"/>
      <c r="G2654" s="114"/>
      <c r="H2654" s="114" t="s">
        <v>4146</v>
      </c>
      <c r="I2654" s="114" t="s">
        <v>17</v>
      </c>
      <c r="J2654" s="114" t="s">
        <v>5464</v>
      </c>
      <c r="K2654" s="114"/>
      <c r="L2654" s="114" t="s">
        <v>20</v>
      </c>
      <c r="M2654" s="114">
        <v>-249.73</v>
      </c>
      <c r="N2654" s="114" t="s">
        <v>23</v>
      </c>
      <c r="O2654" s="114">
        <v>0</v>
      </c>
      <c r="P2654" s="114">
        <v>0</v>
      </c>
      <c r="Q2654" s="114">
        <v>-231.55</v>
      </c>
      <c r="R2654" s="112"/>
      <c r="S2654" s="113"/>
      <c r="T2654" s="113"/>
      <c r="U2654" s="113"/>
    </row>
    <row r="2655" spans="1:21">
      <c r="A2655" s="116">
        <v>42486</v>
      </c>
      <c r="B2655" s="114" t="s">
        <v>6295</v>
      </c>
      <c r="C2655" s="116">
        <v>42486</v>
      </c>
      <c r="D2655" s="114" t="s">
        <v>6295</v>
      </c>
      <c r="E2655" s="114" t="s">
        <v>4379</v>
      </c>
      <c r="F2655" s="114"/>
      <c r="G2655" s="114"/>
      <c r="H2655" s="114" t="s">
        <v>4380</v>
      </c>
      <c r="I2655" s="114" t="s">
        <v>19</v>
      </c>
      <c r="J2655" s="114" t="s">
        <v>6296</v>
      </c>
      <c r="K2655" s="114" t="s">
        <v>21</v>
      </c>
      <c r="L2655" s="114"/>
      <c r="M2655" s="114">
        <v>312</v>
      </c>
      <c r="N2655" s="114" t="s">
        <v>23</v>
      </c>
      <c r="O2655" s="114">
        <v>0</v>
      </c>
      <c r="P2655" s="114">
        <v>0</v>
      </c>
      <c r="Q2655" s="114">
        <v>961</v>
      </c>
      <c r="R2655" s="112"/>
      <c r="S2655" s="113"/>
      <c r="T2655" s="113"/>
      <c r="U2655" s="113"/>
    </row>
    <row r="2656" spans="1:21">
      <c r="A2656" s="116">
        <v>42486</v>
      </c>
      <c r="B2656" s="114" t="s">
        <v>6297</v>
      </c>
      <c r="C2656" s="116">
        <v>42486</v>
      </c>
      <c r="D2656" s="114" t="s">
        <v>6297</v>
      </c>
      <c r="E2656" s="114" t="s">
        <v>4379</v>
      </c>
      <c r="F2656" s="114"/>
      <c r="G2656" s="114"/>
      <c r="H2656" s="114" t="s">
        <v>4380</v>
      </c>
      <c r="I2656" s="114" t="s">
        <v>19</v>
      </c>
      <c r="J2656" s="114" t="s">
        <v>6296</v>
      </c>
      <c r="K2656" s="114"/>
      <c r="L2656" s="114" t="s">
        <v>20</v>
      </c>
      <c r="M2656" s="114">
        <v>-0.62</v>
      </c>
      <c r="N2656" s="114" t="s">
        <v>23</v>
      </c>
      <c r="O2656" s="114">
        <v>0</v>
      </c>
      <c r="P2656" s="114">
        <v>0</v>
      </c>
      <c r="Q2656" s="114">
        <v>-1.91</v>
      </c>
      <c r="R2656" s="112"/>
      <c r="S2656" s="112"/>
      <c r="T2656" s="112"/>
      <c r="U2656" s="112"/>
    </row>
    <row r="2657" spans="1:21">
      <c r="A2657" s="116">
        <v>42486</v>
      </c>
      <c r="B2657" s="114" t="s">
        <v>6295</v>
      </c>
      <c r="C2657" s="116">
        <v>42486</v>
      </c>
      <c r="D2657" s="114" t="s">
        <v>6295</v>
      </c>
      <c r="E2657" s="114" t="s">
        <v>4379</v>
      </c>
      <c r="F2657" s="114"/>
      <c r="G2657" s="114"/>
      <c r="H2657" s="114" t="s">
        <v>4380</v>
      </c>
      <c r="I2657" s="114" t="s">
        <v>19</v>
      </c>
      <c r="J2657" s="114" t="s">
        <v>6296</v>
      </c>
      <c r="K2657" s="114"/>
      <c r="L2657" s="114" t="s">
        <v>20</v>
      </c>
      <c r="M2657" s="114">
        <v>-312</v>
      </c>
      <c r="N2657" s="114" t="s">
        <v>23</v>
      </c>
      <c r="O2657" s="114">
        <v>0</v>
      </c>
      <c r="P2657" s="114">
        <v>0</v>
      </c>
      <c r="Q2657" s="114">
        <v>-961</v>
      </c>
      <c r="R2657" s="112"/>
      <c r="S2657" s="113"/>
      <c r="T2657" s="113"/>
      <c r="U2657" s="113"/>
    </row>
    <row r="2658" spans="1:21">
      <c r="A2658" s="116">
        <v>42486</v>
      </c>
      <c r="B2658" s="114" t="s">
        <v>6298</v>
      </c>
      <c r="C2658" s="116">
        <v>42486</v>
      </c>
      <c r="D2658" s="114" t="s">
        <v>6298</v>
      </c>
      <c r="E2658" s="114" t="s">
        <v>4379</v>
      </c>
      <c r="F2658" s="114"/>
      <c r="G2658" s="114"/>
      <c r="H2658" s="114" t="s">
        <v>4380</v>
      </c>
      <c r="I2658" s="114" t="s">
        <v>19</v>
      </c>
      <c r="J2658" s="114" t="s">
        <v>6299</v>
      </c>
      <c r="K2658" s="114" t="s">
        <v>21</v>
      </c>
      <c r="L2658" s="114"/>
      <c r="M2658" s="114">
        <v>312</v>
      </c>
      <c r="N2658" s="114" t="s">
        <v>23</v>
      </c>
      <c r="O2658" s="114">
        <v>0</v>
      </c>
      <c r="P2658" s="114">
        <v>0</v>
      </c>
      <c r="Q2658" s="114">
        <v>961</v>
      </c>
      <c r="R2658" s="112"/>
      <c r="S2658" s="113"/>
      <c r="T2658" s="113"/>
      <c r="U2658" s="113"/>
    </row>
    <row r="2659" spans="1:21">
      <c r="A2659" s="116">
        <v>42486</v>
      </c>
      <c r="B2659" s="114" t="s">
        <v>6300</v>
      </c>
      <c r="C2659" s="116">
        <v>42486</v>
      </c>
      <c r="D2659" s="114" t="s">
        <v>6300</v>
      </c>
      <c r="E2659" s="114" t="s">
        <v>4379</v>
      </c>
      <c r="F2659" s="114"/>
      <c r="G2659" s="114"/>
      <c r="H2659" s="114" t="s">
        <v>4380</v>
      </c>
      <c r="I2659" s="114" t="s">
        <v>19</v>
      </c>
      <c r="J2659" s="114" t="s">
        <v>6301</v>
      </c>
      <c r="K2659" s="114"/>
      <c r="L2659" s="114" t="s">
        <v>20</v>
      </c>
      <c r="M2659" s="114">
        <v>-312</v>
      </c>
      <c r="N2659" s="114" t="s">
        <v>23</v>
      </c>
      <c r="O2659" s="114">
        <v>0</v>
      </c>
      <c r="P2659" s="114">
        <v>0</v>
      </c>
      <c r="Q2659" s="114">
        <v>-961</v>
      </c>
      <c r="R2659" s="112"/>
      <c r="S2659" s="112"/>
      <c r="T2659" s="112"/>
      <c r="U2659" s="112"/>
    </row>
    <row r="2660" spans="1:21">
      <c r="A2660" s="116">
        <v>42486</v>
      </c>
      <c r="B2660" s="114" t="s">
        <v>6302</v>
      </c>
      <c r="C2660" s="116">
        <v>42486</v>
      </c>
      <c r="D2660" s="114" t="s">
        <v>6302</v>
      </c>
      <c r="E2660" s="114" t="s">
        <v>4379</v>
      </c>
      <c r="F2660" s="114"/>
      <c r="G2660" s="114"/>
      <c r="H2660" s="114" t="s">
        <v>4380</v>
      </c>
      <c r="I2660" s="114" t="s">
        <v>19</v>
      </c>
      <c r="J2660" s="114" t="s">
        <v>6303</v>
      </c>
      <c r="K2660" s="114" t="s">
        <v>21</v>
      </c>
      <c r="L2660" s="114"/>
      <c r="M2660" s="114">
        <v>312</v>
      </c>
      <c r="N2660" s="114" t="s">
        <v>23</v>
      </c>
      <c r="O2660" s="114">
        <v>0</v>
      </c>
      <c r="P2660" s="114">
        <v>0</v>
      </c>
      <c r="Q2660" s="114">
        <v>961</v>
      </c>
      <c r="R2660" s="112"/>
      <c r="S2660" s="113"/>
      <c r="T2660" s="113"/>
      <c r="U2660" s="112"/>
    </row>
    <row r="2661" spans="1:21" hidden="1">
      <c r="A2661" s="116">
        <v>42489</v>
      </c>
      <c r="B2661" s="114" t="s">
        <v>5398</v>
      </c>
      <c r="C2661" s="116">
        <v>42490</v>
      </c>
      <c r="D2661" s="114" t="s">
        <v>5399</v>
      </c>
      <c r="E2661" s="114" t="s">
        <v>4379</v>
      </c>
      <c r="F2661" s="114"/>
      <c r="G2661" s="114"/>
      <c r="H2661" s="114" t="s">
        <v>4380</v>
      </c>
      <c r="I2661" s="114" t="s">
        <v>17</v>
      </c>
      <c r="J2661" s="114" t="s">
        <v>5400</v>
      </c>
      <c r="K2661" s="114"/>
      <c r="L2661" s="114" t="s">
        <v>20</v>
      </c>
      <c r="M2661" s="114">
        <v>-167.89</v>
      </c>
      <c r="N2661" s="114" t="s">
        <v>23</v>
      </c>
      <c r="O2661" s="114">
        <v>0</v>
      </c>
      <c r="P2661" s="114">
        <v>0</v>
      </c>
      <c r="Q2661" s="114">
        <v>-517.12</v>
      </c>
      <c r="R2661" s="112"/>
      <c r="S2661" s="113"/>
      <c r="T2661" s="113"/>
      <c r="U2661" s="113"/>
    </row>
    <row r="2662" spans="1:21">
      <c r="A2662" s="116">
        <v>42486</v>
      </c>
      <c r="B2662" s="114" t="s">
        <v>6302</v>
      </c>
      <c r="C2662" s="116">
        <v>42486</v>
      </c>
      <c r="D2662" s="114" t="s">
        <v>6302</v>
      </c>
      <c r="E2662" s="114" t="s">
        <v>4379</v>
      </c>
      <c r="F2662" s="114"/>
      <c r="G2662" s="114"/>
      <c r="H2662" s="114" t="s">
        <v>4380</v>
      </c>
      <c r="I2662" s="114" t="s">
        <v>19</v>
      </c>
      <c r="J2662" s="114" t="s">
        <v>6303</v>
      </c>
      <c r="K2662" s="114"/>
      <c r="L2662" s="114" t="s">
        <v>20</v>
      </c>
      <c r="M2662" s="114">
        <v>-0.47</v>
      </c>
      <c r="N2662" s="114" t="s">
        <v>23</v>
      </c>
      <c r="O2662" s="114">
        <v>0</v>
      </c>
      <c r="P2662" s="114">
        <v>0</v>
      </c>
      <c r="Q2662" s="114">
        <v>-1.45</v>
      </c>
      <c r="R2662" s="112"/>
      <c r="S2662" s="113"/>
      <c r="T2662" s="113"/>
      <c r="U2662" s="113"/>
    </row>
    <row r="2663" spans="1:21">
      <c r="A2663" s="116">
        <v>42486</v>
      </c>
      <c r="B2663" s="114" t="s">
        <v>6302</v>
      </c>
      <c r="C2663" s="116">
        <v>42486</v>
      </c>
      <c r="D2663" s="114" t="s">
        <v>6302</v>
      </c>
      <c r="E2663" s="114" t="s">
        <v>4379</v>
      </c>
      <c r="F2663" s="114"/>
      <c r="G2663" s="114"/>
      <c r="H2663" s="114" t="s">
        <v>4380</v>
      </c>
      <c r="I2663" s="114" t="s">
        <v>19</v>
      </c>
      <c r="J2663" s="114" t="s">
        <v>6303</v>
      </c>
      <c r="K2663" s="114"/>
      <c r="L2663" s="114" t="s">
        <v>20</v>
      </c>
      <c r="M2663" s="114">
        <v>-312</v>
      </c>
      <c r="N2663" s="114" t="s">
        <v>23</v>
      </c>
      <c r="O2663" s="114">
        <v>0</v>
      </c>
      <c r="P2663" s="114">
        <v>0</v>
      </c>
      <c r="Q2663" s="114">
        <v>-961</v>
      </c>
      <c r="R2663" s="112"/>
      <c r="S2663" s="113"/>
      <c r="T2663" s="113"/>
      <c r="U2663" s="113"/>
    </row>
    <row r="2664" spans="1:21">
      <c r="A2664" s="116">
        <v>42486</v>
      </c>
      <c r="B2664" s="114" t="s">
        <v>6298</v>
      </c>
      <c r="C2664" s="116">
        <v>42486</v>
      </c>
      <c r="D2664" s="114" t="s">
        <v>6298</v>
      </c>
      <c r="E2664" s="114" t="s">
        <v>4379</v>
      </c>
      <c r="F2664" s="114"/>
      <c r="G2664" s="114"/>
      <c r="H2664" s="114" t="s">
        <v>4380</v>
      </c>
      <c r="I2664" s="114" t="s">
        <v>19</v>
      </c>
      <c r="J2664" s="114" t="s">
        <v>6299</v>
      </c>
      <c r="K2664" s="114"/>
      <c r="L2664" s="114" t="s">
        <v>20</v>
      </c>
      <c r="M2664" s="114">
        <v>-312</v>
      </c>
      <c r="N2664" s="114" t="s">
        <v>23</v>
      </c>
      <c r="O2664" s="114">
        <v>0</v>
      </c>
      <c r="P2664" s="114">
        <v>0</v>
      </c>
      <c r="Q2664" s="114">
        <v>-961</v>
      </c>
      <c r="R2664" s="112"/>
      <c r="S2664" s="113"/>
      <c r="T2664" s="113"/>
      <c r="U2664" s="113"/>
    </row>
    <row r="2665" spans="1:21">
      <c r="A2665" s="116">
        <v>42486</v>
      </c>
      <c r="B2665" s="114" t="s">
        <v>6300</v>
      </c>
      <c r="C2665" s="116">
        <v>42486</v>
      </c>
      <c r="D2665" s="114" t="s">
        <v>6300</v>
      </c>
      <c r="E2665" s="114" t="s">
        <v>4379</v>
      </c>
      <c r="F2665" s="114"/>
      <c r="G2665" s="114"/>
      <c r="H2665" s="114" t="s">
        <v>4380</v>
      </c>
      <c r="I2665" s="114" t="s">
        <v>19</v>
      </c>
      <c r="J2665" s="114" t="s">
        <v>6301</v>
      </c>
      <c r="K2665" s="114" t="s">
        <v>21</v>
      </c>
      <c r="L2665" s="114"/>
      <c r="M2665" s="114">
        <v>312</v>
      </c>
      <c r="N2665" s="114" t="s">
        <v>23</v>
      </c>
      <c r="O2665" s="114">
        <v>0</v>
      </c>
      <c r="P2665" s="114">
        <v>0</v>
      </c>
      <c r="Q2665" s="114">
        <v>961</v>
      </c>
      <c r="R2665" s="112"/>
      <c r="S2665" s="113"/>
      <c r="T2665" s="113"/>
      <c r="U2665" s="113"/>
    </row>
    <row r="2666" spans="1:21">
      <c r="A2666" s="116">
        <v>42486</v>
      </c>
      <c r="B2666" s="114" t="s">
        <v>6298</v>
      </c>
      <c r="C2666" s="116">
        <v>42486</v>
      </c>
      <c r="D2666" s="114" t="s">
        <v>6298</v>
      </c>
      <c r="E2666" s="114" t="s">
        <v>4379</v>
      </c>
      <c r="F2666" s="114"/>
      <c r="G2666" s="114"/>
      <c r="H2666" s="114" t="s">
        <v>4380</v>
      </c>
      <c r="I2666" s="114" t="s">
        <v>19</v>
      </c>
      <c r="J2666" s="114" t="s">
        <v>6299</v>
      </c>
      <c r="K2666" s="114"/>
      <c r="L2666" s="114" t="s">
        <v>20</v>
      </c>
      <c r="M2666" s="114">
        <v>-0.47</v>
      </c>
      <c r="N2666" s="114" t="s">
        <v>23</v>
      </c>
      <c r="O2666" s="114">
        <v>0</v>
      </c>
      <c r="P2666" s="114">
        <v>0</v>
      </c>
      <c r="Q2666" s="114">
        <v>-1.45</v>
      </c>
      <c r="R2666" s="112"/>
      <c r="S2666" s="113"/>
      <c r="T2666" s="113"/>
      <c r="U2666" s="113"/>
    </row>
    <row r="2667" spans="1:21">
      <c r="A2667" s="116">
        <v>42485</v>
      </c>
      <c r="B2667" s="114" t="s">
        <v>6304</v>
      </c>
      <c r="C2667" s="116">
        <v>42485</v>
      </c>
      <c r="D2667" s="114" t="s">
        <v>6304</v>
      </c>
      <c r="E2667" s="114" t="s">
        <v>4379</v>
      </c>
      <c r="F2667" s="114"/>
      <c r="G2667" s="114"/>
      <c r="H2667" s="114" t="s">
        <v>4380</v>
      </c>
      <c r="I2667" s="114" t="s">
        <v>19</v>
      </c>
      <c r="J2667" s="114" t="s">
        <v>6305</v>
      </c>
      <c r="K2667" s="114"/>
      <c r="L2667" s="114" t="s">
        <v>20</v>
      </c>
      <c r="M2667" s="114">
        <v>-313.57</v>
      </c>
      <c r="N2667" s="114" t="s">
        <v>23</v>
      </c>
      <c r="O2667" s="114">
        <v>0</v>
      </c>
      <c r="P2667" s="114">
        <v>0</v>
      </c>
      <c r="Q2667" s="114">
        <v>-965.84</v>
      </c>
      <c r="R2667" s="112"/>
      <c r="S2667" s="113"/>
      <c r="T2667" s="113"/>
      <c r="U2667" s="113"/>
    </row>
    <row r="2668" spans="1:21">
      <c r="A2668" s="116">
        <v>42485</v>
      </c>
      <c r="B2668" s="114" t="s">
        <v>6304</v>
      </c>
      <c r="C2668" s="116">
        <v>42485</v>
      </c>
      <c r="D2668" s="114" t="s">
        <v>6304</v>
      </c>
      <c r="E2668" s="114" t="s">
        <v>4379</v>
      </c>
      <c r="F2668" s="114"/>
      <c r="G2668" s="114"/>
      <c r="H2668" s="114" t="s">
        <v>4380</v>
      </c>
      <c r="I2668" s="114" t="s">
        <v>19</v>
      </c>
      <c r="J2668" s="114" t="s">
        <v>6305</v>
      </c>
      <c r="K2668" s="114" t="s">
        <v>21</v>
      </c>
      <c r="L2668" s="114"/>
      <c r="M2668" s="114">
        <v>313.57</v>
      </c>
      <c r="N2668" s="114" t="s">
        <v>23</v>
      </c>
      <c r="O2668" s="114">
        <v>0</v>
      </c>
      <c r="P2668" s="114">
        <v>0</v>
      </c>
      <c r="Q2668" s="114">
        <v>965.84</v>
      </c>
      <c r="R2668" s="112"/>
      <c r="S2668" s="113"/>
      <c r="T2668" s="113"/>
      <c r="U2668" s="113"/>
    </row>
    <row r="2669" spans="1:21">
      <c r="A2669" s="116">
        <v>42485</v>
      </c>
      <c r="B2669" s="114" t="s">
        <v>6306</v>
      </c>
      <c r="C2669" s="116">
        <v>42485</v>
      </c>
      <c r="D2669" s="114" t="s">
        <v>6306</v>
      </c>
      <c r="E2669" s="114" t="s">
        <v>4379</v>
      </c>
      <c r="F2669" s="114"/>
      <c r="G2669" s="114"/>
      <c r="H2669" s="114" t="s">
        <v>4380</v>
      </c>
      <c r="I2669" s="114" t="s">
        <v>19</v>
      </c>
      <c r="J2669" s="114" t="s">
        <v>6305</v>
      </c>
      <c r="K2669" s="114"/>
      <c r="L2669" s="114" t="s">
        <v>20</v>
      </c>
      <c r="M2669" s="114">
        <v>-1.1000000000000001</v>
      </c>
      <c r="N2669" s="114" t="s">
        <v>23</v>
      </c>
      <c r="O2669" s="114">
        <v>0</v>
      </c>
      <c r="P2669" s="114">
        <v>0</v>
      </c>
      <c r="Q2669" s="114">
        <v>-3.39</v>
      </c>
      <c r="R2669" s="112"/>
      <c r="S2669" s="113"/>
      <c r="T2669" s="113"/>
      <c r="U2669" s="113"/>
    </row>
    <row r="2670" spans="1:21" hidden="1">
      <c r="A2670" s="116">
        <v>42482</v>
      </c>
      <c r="B2670" s="114" t="s">
        <v>6307</v>
      </c>
      <c r="C2670" s="116">
        <v>42490</v>
      </c>
      <c r="D2670" s="114" t="s">
        <v>5343</v>
      </c>
      <c r="E2670" s="114" t="s">
        <v>4379</v>
      </c>
      <c r="F2670" s="114"/>
      <c r="G2670" s="114"/>
      <c r="H2670" s="114" t="s">
        <v>4380</v>
      </c>
      <c r="I2670" s="114" t="s">
        <v>26</v>
      </c>
      <c r="J2670" s="114" t="s">
        <v>5344</v>
      </c>
      <c r="K2670" s="114" t="s">
        <v>21</v>
      </c>
      <c r="L2670" s="114"/>
      <c r="M2670" s="114">
        <v>313.57</v>
      </c>
      <c r="N2670" s="114" t="s">
        <v>23</v>
      </c>
      <c r="O2670" s="114">
        <v>0</v>
      </c>
      <c r="P2670" s="114">
        <v>967.22</v>
      </c>
      <c r="Q2670" s="114">
        <v>-1.38</v>
      </c>
      <c r="R2670" s="112"/>
      <c r="S2670" s="113"/>
      <c r="T2670" s="113"/>
      <c r="U2670" s="112"/>
    </row>
    <row r="2671" spans="1:21">
      <c r="A2671" s="116">
        <v>42486</v>
      </c>
      <c r="B2671" s="114" t="s">
        <v>6300</v>
      </c>
      <c r="C2671" s="116">
        <v>42486</v>
      </c>
      <c r="D2671" s="114" t="s">
        <v>6300</v>
      </c>
      <c r="E2671" s="114" t="s">
        <v>4379</v>
      </c>
      <c r="F2671" s="114"/>
      <c r="G2671" s="114"/>
      <c r="H2671" s="114" t="s">
        <v>4380</v>
      </c>
      <c r="I2671" s="114" t="s">
        <v>19</v>
      </c>
      <c r="J2671" s="114" t="s">
        <v>6301</v>
      </c>
      <c r="K2671" s="114" t="s">
        <v>21</v>
      </c>
      <c r="L2671" s="114"/>
      <c r="M2671" s="114">
        <v>0.47</v>
      </c>
      <c r="N2671" s="114" t="s">
        <v>23</v>
      </c>
      <c r="O2671" s="114">
        <v>0</v>
      </c>
      <c r="P2671" s="114">
        <v>0</v>
      </c>
      <c r="Q2671" s="114">
        <v>1.45</v>
      </c>
      <c r="R2671" s="112"/>
      <c r="S2671" s="113"/>
      <c r="T2671" s="113"/>
      <c r="U2671" s="112"/>
    </row>
    <row r="2672" spans="1:21">
      <c r="A2672" s="116">
        <v>42486</v>
      </c>
      <c r="B2672" s="114" t="s">
        <v>6297</v>
      </c>
      <c r="C2672" s="116">
        <v>42486</v>
      </c>
      <c r="D2672" s="114" t="s">
        <v>6297</v>
      </c>
      <c r="E2672" s="114" t="s">
        <v>4379</v>
      </c>
      <c r="F2672" s="114"/>
      <c r="G2672" s="114"/>
      <c r="H2672" s="114" t="s">
        <v>4380</v>
      </c>
      <c r="I2672" s="114" t="s">
        <v>19</v>
      </c>
      <c r="J2672" s="114" t="s">
        <v>6296</v>
      </c>
      <c r="K2672" s="114" t="s">
        <v>21</v>
      </c>
      <c r="L2672" s="114"/>
      <c r="M2672" s="114">
        <v>0.62</v>
      </c>
      <c r="N2672" s="114" t="s">
        <v>23</v>
      </c>
      <c r="O2672" s="114">
        <v>0</v>
      </c>
      <c r="P2672" s="114">
        <v>0</v>
      </c>
      <c r="Q2672" s="114">
        <v>1.91</v>
      </c>
      <c r="R2672" s="112"/>
      <c r="S2672" s="113"/>
      <c r="T2672" s="113"/>
      <c r="U2672" s="113"/>
    </row>
    <row r="2673" spans="1:21" hidden="1">
      <c r="A2673" s="116">
        <v>42489</v>
      </c>
      <c r="B2673" s="114" t="s">
        <v>5124</v>
      </c>
      <c r="C2673" s="116">
        <v>42489</v>
      </c>
      <c r="D2673" s="114" t="s">
        <v>5124</v>
      </c>
      <c r="E2673" s="114" t="s">
        <v>4379</v>
      </c>
      <c r="F2673" s="114" t="s">
        <v>5125</v>
      </c>
      <c r="G2673" s="114" t="s">
        <v>5126</v>
      </c>
      <c r="H2673" s="114" t="s">
        <v>4380</v>
      </c>
      <c r="I2673" s="114" t="s">
        <v>81</v>
      </c>
      <c r="J2673" s="114" t="s">
        <v>5127</v>
      </c>
      <c r="K2673" s="114"/>
      <c r="L2673" s="114" t="s">
        <v>20</v>
      </c>
      <c r="M2673" s="114">
        <v>-0.62</v>
      </c>
      <c r="N2673" s="114" t="s">
        <v>23</v>
      </c>
      <c r="O2673" s="114">
        <v>0</v>
      </c>
      <c r="P2673" s="114">
        <v>0</v>
      </c>
      <c r="Q2673" s="114">
        <v>-1.91</v>
      </c>
      <c r="R2673" s="112"/>
      <c r="S2673" s="113"/>
      <c r="T2673" s="113"/>
      <c r="U2673" s="112"/>
    </row>
    <row r="2674" spans="1:21">
      <c r="A2674" s="116">
        <v>42485</v>
      </c>
      <c r="B2674" s="114" t="s">
        <v>6306</v>
      </c>
      <c r="C2674" s="116">
        <v>42485</v>
      </c>
      <c r="D2674" s="114" t="s">
        <v>6306</v>
      </c>
      <c r="E2674" s="114" t="s">
        <v>4379</v>
      </c>
      <c r="F2674" s="114"/>
      <c r="G2674" s="114"/>
      <c r="H2674" s="114" t="s">
        <v>4380</v>
      </c>
      <c r="I2674" s="114" t="s">
        <v>19</v>
      </c>
      <c r="J2674" s="114" t="s">
        <v>6305</v>
      </c>
      <c r="K2674" s="114" t="s">
        <v>21</v>
      </c>
      <c r="L2674" s="114"/>
      <c r="M2674" s="114">
        <v>1.1000000000000001</v>
      </c>
      <c r="N2674" s="114" t="s">
        <v>23</v>
      </c>
      <c r="O2674" s="114">
        <v>0</v>
      </c>
      <c r="P2674" s="114">
        <v>0</v>
      </c>
      <c r="Q2674" s="114">
        <v>3.39</v>
      </c>
      <c r="R2674" s="112"/>
      <c r="S2674" s="113"/>
      <c r="T2674" s="113"/>
      <c r="U2674" s="112"/>
    </row>
    <row r="2675" spans="1:21">
      <c r="A2675" s="116">
        <v>42486</v>
      </c>
      <c r="B2675" s="114" t="s">
        <v>6298</v>
      </c>
      <c r="C2675" s="116">
        <v>42486</v>
      </c>
      <c r="D2675" s="114" t="s">
        <v>6298</v>
      </c>
      <c r="E2675" s="114" t="s">
        <v>4379</v>
      </c>
      <c r="F2675" s="114"/>
      <c r="G2675" s="114"/>
      <c r="H2675" s="114" t="s">
        <v>4380</v>
      </c>
      <c r="I2675" s="114" t="s">
        <v>19</v>
      </c>
      <c r="J2675" s="114" t="s">
        <v>6299</v>
      </c>
      <c r="K2675" s="114" t="s">
        <v>21</v>
      </c>
      <c r="L2675" s="114"/>
      <c r="M2675" s="114">
        <v>0.47</v>
      </c>
      <c r="N2675" s="114" t="s">
        <v>23</v>
      </c>
      <c r="O2675" s="114">
        <v>0</v>
      </c>
      <c r="P2675" s="114">
        <v>0</v>
      </c>
      <c r="Q2675" s="114">
        <v>1.45</v>
      </c>
      <c r="R2675" s="112"/>
      <c r="S2675" s="112"/>
      <c r="T2675" s="112"/>
      <c r="U2675" s="112"/>
    </row>
    <row r="2676" spans="1:21">
      <c r="A2676" s="116">
        <v>42486</v>
      </c>
      <c r="B2676" s="114" t="s">
        <v>6300</v>
      </c>
      <c r="C2676" s="116">
        <v>42486</v>
      </c>
      <c r="D2676" s="114" t="s">
        <v>6300</v>
      </c>
      <c r="E2676" s="114" t="s">
        <v>4379</v>
      </c>
      <c r="F2676" s="114"/>
      <c r="G2676" s="114"/>
      <c r="H2676" s="114" t="s">
        <v>4380</v>
      </c>
      <c r="I2676" s="114" t="s">
        <v>19</v>
      </c>
      <c r="J2676" s="114" t="s">
        <v>6301</v>
      </c>
      <c r="K2676" s="114"/>
      <c r="L2676" s="114" t="s">
        <v>20</v>
      </c>
      <c r="M2676" s="114">
        <v>-0.47</v>
      </c>
      <c r="N2676" s="114" t="s">
        <v>23</v>
      </c>
      <c r="O2676" s="114">
        <v>0</v>
      </c>
      <c r="P2676" s="114">
        <v>0</v>
      </c>
      <c r="Q2676" s="114">
        <v>-1.45</v>
      </c>
      <c r="R2676" s="112"/>
      <c r="S2676" s="112"/>
      <c r="T2676" s="112"/>
      <c r="U2676" s="112"/>
    </row>
    <row r="2677" spans="1:21">
      <c r="A2677" s="116">
        <v>42486</v>
      </c>
      <c r="B2677" s="114" t="s">
        <v>6302</v>
      </c>
      <c r="C2677" s="116">
        <v>42486</v>
      </c>
      <c r="D2677" s="114" t="s">
        <v>6302</v>
      </c>
      <c r="E2677" s="114" t="s">
        <v>4379</v>
      </c>
      <c r="F2677" s="114"/>
      <c r="G2677" s="114"/>
      <c r="H2677" s="114" t="s">
        <v>4380</v>
      </c>
      <c r="I2677" s="114" t="s">
        <v>19</v>
      </c>
      <c r="J2677" s="114" t="s">
        <v>6303</v>
      </c>
      <c r="K2677" s="114" t="s">
        <v>21</v>
      </c>
      <c r="L2677" s="114"/>
      <c r="M2677" s="114">
        <v>0.47</v>
      </c>
      <c r="N2677" s="114" t="s">
        <v>23</v>
      </c>
      <c r="O2677" s="114">
        <v>0</v>
      </c>
      <c r="P2677" s="114">
        <v>0</v>
      </c>
      <c r="Q2677" s="114">
        <v>1.45</v>
      </c>
      <c r="R2677" s="112"/>
      <c r="S2677" s="113"/>
      <c r="T2677" s="113"/>
      <c r="U2677" s="113"/>
    </row>
    <row r="2678" spans="1:21" hidden="1">
      <c r="A2678" s="116">
        <v>42489</v>
      </c>
      <c r="B2678" s="114" t="s">
        <v>5313</v>
      </c>
      <c r="C2678" s="116">
        <v>42489</v>
      </c>
      <c r="D2678" s="114" t="s">
        <v>5313</v>
      </c>
      <c r="E2678" s="114" t="s">
        <v>4379</v>
      </c>
      <c r="F2678" s="114" t="s">
        <v>3986</v>
      </c>
      <c r="G2678" s="114" t="s">
        <v>5314</v>
      </c>
      <c r="H2678" s="114" t="s">
        <v>4380</v>
      </c>
      <c r="I2678" s="114" t="s">
        <v>81</v>
      </c>
      <c r="J2678" s="114" t="s">
        <v>5315</v>
      </c>
      <c r="K2678" s="114"/>
      <c r="L2678" s="114" t="s">
        <v>20</v>
      </c>
      <c r="M2678" s="114">
        <v>-0.47</v>
      </c>
      <c r="N2678" s="114" t="s">
        <v>23</v>
      </c>
      <c r="O2678" s="114">
        <v>0</v>
      </c>
      <c r="P2678" s="114">
        <v>0</v>
      </c>
      <c r="Q2678" s="114">
        <v>-1.45</v>
      </c>
      <c r="R2678" s="112"/>
      <c r="S2678" s="113"/>
      <c r="T2678" s="113"/>
      <c r="U2678" s="113"/>
    </row>
    <row r="2679" spans="1:21" hidden="1">
      <c r="A2679" s="116">
        <v>42489</v>
      </c>
      <c r="B2679" s="114" t="s">
        <v>5313</v>
      </c>
      <c r="C2679" s="116">
        <v>42489</v>
      </c>
      <c r="D2679" s="114" t="s">
        <v>5313</v>
      </c>
      <c r="E2679" s="114" t="s">
        <v>4379</v>
      </c>
      <c r="F2679" s="114" t="s">
        <v>3986</v>
      </c>
      <c r="G2679" s="114" t="s">
        <v>5314</v>
      </c>
      <c r="H2679" s="114" t="s">
        <v>4380</v>
      </c>
      <c r="I2679" s="114" t="s">
        <v>81</v>
      </c>
      <c r="J2679" s="114" t="s">
        <v>5315</v>
      </c>
      <c r="K2679" s="114"/>
      <c r="L2679" s="114" t="s">
        <v>20</v>
      </c>
      <c r="M2679" s="114">
        <v>-1.1000000000000001</v>
      </c>
      <c r="N2679" s="114" t="s">
        <v>23</v>
      </c>
      <c r="O2679" s="114">
        <v>0</v>
      </c>
      <c r="P2679" s="114">
        <v>0</v>
      </c>
      <c r="Q2679" s="114">
        <v>-3.39</v>
      </c>
      <c r="R2679" s="112"/>
      <c r="S2679" s="113"/>
      <c r="T2679" s="113"/>
      <c r="U2679" s="113"/>
    </row>
    <row r="2680" spans="1:21" hidden="1">
      <c r="A2680" s="116">
        <v>42487</v>
      </c>
      <c r="B2680" s="114" t="s">
        <v>6308</v>
      </c>
      <c r="C2680" s="116">
        <v>42490</v>
      </c>
      <c r="D2680" s="114" t="s">
        <v>4642</v>
      </c>
      <c r="E2680" s="114" t="s">
        <v>1425</v>
      </c>
      <c r="F2680" s="114"/>
      <c r="G2680" s="114"/>
      <c r="H2680" s="114" t="s">
        <v>47</v>
      </c>
      <c r="I2680" s="114" t="s">
        <v>26</v>
      </c>
      <c r="J2680" s="114" t="s">
        <v>4643</v>
      </c>
      <c r="K2680" s="114" t="s">
        <v>21</v>
      </c>
      <c r="L2680" s="114"/>
      <c r="M2680" s="114">
        <v>400</v>
      </c>
      <c r="N2680" s="114" t="s">
        <v>3988</v>
      </c>
      <c r="O2680" s="114">
        <v>280</v>
      </c>
      <c r="P2680" s="114">
        <v>178.11</v>
      </c>
      <c r="Q2680" s="114">
        <v>0.24</v>
      </c>
      <c r="R2680" s="112"/>
      <c r="S2680" s="113"/>
      <c r="T2680" s="113"/>
      <c r="U2680" s="112"/>
    </row>
    <row r="2681" spans="1:21" hidden="1">
      <c r="A2681" s="116">
        <v>42485</v>
      </c>
      <c r="B2681" s="114" t="s">
        <v>6309</v>
      </c>
      <c r="C2681" s="116">
        <v>42490</v>
      </c>
      <c r="D2681" s="114" t="s">
        <v>4639</v>
      </c>
      <c r="E2681" s="114" t="s">
        <v>1425</v>
      </c>
      <c r="F2681" s="114"/>
      <c r="G2681" s="114"/>
      <c r="H2681" s="114" t="s">
        <v>47</v>
      </c>
      <c r="I2681" s="114" t="s">
        <v>26</v>
      </c>
      <c r="J2681" s="114" t="s">
        <v>4640</v>
      </c>
      <c r="K2681" s="114" t="s">
        <v>21</v>
      </c>
      <c r="L2681" s="114"/>
      <c r="M2681" s="114">
        <v>312.5</v>
      </c>
      <c r="N2681" s="114" t="s">
        <v>3988</v>
      </c>
      <c r="O2681" s="114">
        <v>218.75</v>
      </c>
      <c r="P2681" s="114">
        <v>188.31</v>
      </c>
      <c r="Q2681" s="114">
        <v>0.68</v>
      </c>
      <c r="R2681" s="112"/>
      <c r="S2681" s="113"/>
      <c r="T2681" s="113"/>
      <c r="U2681" s="112"/>
    </row>
    <row r="2682" spans="1:21" hidden="1">
      <c r="A2682" s="116">
        <v>42486</v>
      </c>
      <c r="B2682" s="114" t="s">
        <v>6310</v>
      </c>
      <c r="C2682" s="116">
        <v>42490</v>
      </c>
      <c r="D2682" s="114" t="s">
        <v>4636</v>
      </c>
      <c r="E2682" s="114" t="s">
        <v>1425</v>
      </c>
      <c r="F2682" s="114"/>
      <c r="G2682" s="114"/>
      <c r="H2682" s="114" t="s">
        <v>47</v>
      </c>
      <c r="I2682" s="114" t="s">
        <v>26</v>
      </c>
      <c r="J2682" s="114" t="s">
        <v>4637</v>
      </c>
      <c r="K2682" s="114" t="s">
        <v>21</v>
      </c>
      <c r="L2682" s="114"/>
      <c r="M2682" s="114">
        <v>287.5</v>
      </c>
      <c r="N2682" s="114" t="s">
        <v>3988</v>
      </c>
      <c r="O2682" s="114">
        <v>201.25</v>
      </c>
      <c r="P2682" s="114">
        <v>130.88999999999999</v>
      </c>
      <c r="Q2682" s="114">
        <v>-0.69</v>
      </c>
      <c r="R2682" s="112"/>
      <c r="S2682" s="112"/>
      <c r="T2682" s="112"/>
      <c r="U2682" s="112"/>
    </row>
    <row r="2683" spans="1:21" hidden="1">
      <c r="A2683" s="116">
        <v>42488</v>
      </c>
      <c r="B2683" s="114" t="s">
        <v>4652</v>
      </c>
      <c r="C2683" s="116">
        <v>42490</v>
      </c>
      <c r="D2683" s="114" t="s">
        <v>4653</v>
      </c>
      <c r="E2683" s="114" t="s">
        <v>1425</v>
      </c>
      <c r="F2683" s="114"/>
      <c r="G2683" s="114"/>
      <c r="H2683" s="114" t="s">
        <v>47</v>
      </c>
      <c r="I2683" s="114" t="s">
        <v>17</v>
      </c>
      <c r="J2683" s="114" t="s">
        <v>4654</v>
      </c>
      <c r="K2683" s="114"/>
      <c r="L2683" s="114" t="s">
        <v>20</v>
      </c>
      <c r="M2683" s="114">
        <v>-312.5</v>
      </c>
      <c r="N2683" s="114" t="s">
        <v>3988</v>
      </c>
      <c r="O2683" s="114">
        <v>-218.75</v>
      </c>
      <c r="P2683" s="114">
        <v>-218.75</v>
      </c>
      <c r="Q2683" s="114">
        <v>29.76</v>
      </c>
      <c r="R2683" s="112"/>
      <c r="S2683" s="112"/>
      <c r="T2683" s="112"/>
      <c r="U2683" s="112"/>
    </row>
    <row r="2684" spans="1:21" hidden="1">
      <c r="A2684" s="116">
        <v>42481</v>
      </c>
      <c r="B2684" s="114" t="s">
        <v>5221</v>
      </c>
      <c r="C2684" s="116">
        <v>42490</v>
      </c>
      <c r="D2684" s="114" t="s">
        <v>5222</v>
      </c>
      <c r="E2684" s="114" t="s">
        <v>1425</v>
      </c>
      <c r="F2684" s="114"/>
      <c r="G2684" s="114"/>
      <c r="H2684" s="114" t="s">
        <v>47</v>
      </c>
      <c r="I2684" s="114" t="s">
        <v>17</v>
      </c>
      <c r="J2684" s="114" t="s">
        <v>5223</v>
      </c>
      <c r="K2684" s="114"/>
      <c r="L2684" s="114" t="s">
        <v>20</v>
      </c>
      <c r="M2684" s="114">
        <v>-400</v>
      </c>
      <c r="N2684" s="114" t="s">
        <v>3988</v>
      </c>
      <c r="O2684" s="114">
        <v>-280</v>
      </c>
      <c r="P2684" s="114">
        <v>-280</v>
      </c>
      <c r="Q2684" s="114">
        <v>101.98</v>
      </c>
      <c r="R2684" s="112"/>
      <c r="S2684" s="113"/>
      <c r="T2684" s="113"/>
      <c r="U2684" s="112"/>
    </row>
    <row r="2685" spans="1:21" hidden="1">
      <c r="A2685" s="116">
        <v>42479</v>
      </c>
      <c r="B2685" s="114" t="s">
        <v>6311</v>
      </c>
      <c r="C2685" s="116">
        <v>42490</v>
      </c>
      <c r="D2685" s="114" t="s">
        <v>4603</v>
      </c>
      <c r="E2685" s="114" t="s">
        <v>1425</v>
      </c>
      <c r="F2685" s="114"/>
      <c r="G2685" s="114"/>
      <c r="H2685" s="114" t="s">
        <v>47</v>
      </c>
      <c r="I2685" s="114" t="s">
        <v>26</v>
      </c>
      <c r="J2685" s="114" t="s">
        <v>4604</v>
      </c>
      <c r="K2685" s="114" t="s">
        <v>21</v>
      </c>
      <c r="L2685" s="114"/>
      <c r="M2685" s="114">
        <v>287.5</v>
      </c>
      <c r="N2685" s="114" t="s">
        <v>3988</v>
      </c>
      <c r="O2685" s="114">
        <v>201.25</v>
      </c>
      <c r="P2685" s="114">
        <v>127.95</v>
      </c>
      <c r="Q2685" s="114">
        <v>2.44</v>
      </c>
      <c r="R2685" s="112"/>
      <c r="S2685" s="113"/>
      <c r="T2685" s="113"/>
      <c r="U2685" s="112"/>
    </row>
    <row r="2686" spans="1:21" hidden="1">
      <c r="A2686" s="116">
        <v>42480</v>
      </c>
      <c r="B2686" s="114" t="s">
        <v>6312</v>
      </c>
      <c r="C2686" s="116">
        <v>42490</v>
      </c>
      <c r="D2686" s="114" t="s">
        <v>4606</v>
      </c>
      <c r="E2686" s="114" t="s">
        <v>1425</v>
      </c>
      <c r="F2686" s="114"/>
      <c r="G2686" s="114"/>
      <c r="H2686" s="114" t="s">
        <v>47</v>
      </c>
      <c r="I2686" s="114" t="s">
        <v>26</v>
      </c>
      <c r="J2686" s="114" t="s">
        <v>4607</v>
      </c>
      <c r="K2686" s="114" t="s">
        <v>21</v>
      </c>
      <c r="L2686" s="114"/>
      <c r="M2686" s="114">
        <v>400</v>
      </c>
      <c r="N2686" s="114" t="s">
        <v>3988</v>
      </c>
      <c r="O2686" s="114">
        <v>280</v>
      </c>
      <c r="P2686" s="114">
        <v>174.65</v>
      </c>
      <c r="Q2686" s="114">
        <v>3.37</v>
      </c>
      <c r="R2686" s="112"/>
      <c r="S2686" s="113"/>
      <c r="T2686" s="113"/>
      <c r="U2686" s="112"/>
    </row>
    <row r="2687" spans="1:21" hidden="1">
      <c r="A2687" s="116">
        <v>42478</v>
      </c>
      <c r="B2687" s="114" t="s">
        <v>6313</v>
      </c>
      <c r="C2687" s="116">
        <v>42490</v>
      </c>
      <c r="D2687" s="114" t="s">
        <v>4609</v>
      </c>
      <c r="E2687" s="114" t="s">
        <v>1425</v>
      </c>
      <c r="F2687" s="114"/>
      <c r="G2687" s="114"/>
      <c r="H2687" s="114" t="s">
        <v>47</v>
      </c>
      <c r="I2687" s="114" t="s">
        <v>26</v>
      </c>
      <c r="J2687" s="114" t="s">
        <v>4610</v>
      </c>
      <c r="K2687" s="114" t="s">
        <v>21</v>
      </c>
      <c r="L2687" s="114"/>
      <c r="M2687" s="114">
        <v>312.5</v>
      </c>
      <c r="N2687" s="114" t="s">
        <v>3988</v>
      </c>
      <c r="O2687" s="114">
        <v>218.75</v>
      </c>
      <c r="P2687" s="114">
        <v>186.48</v>
      </c>
      <c r="Q2687" s="114">
        <v>2.62</v>
      </c>
      <c r="R2687" s="112"/>
      <c r="S2687" s="112"/>
      <c r="T2687" s="112"/>
      <c r="U2687" s="112"/>
    </row>
    <row r="2688" spans="1:21" hidden="1">
      <c r="A2688" s="116">
        <v>42488</v>
      </c>
      <c r="B2688" s="114" t="s">
        <v>4652</v>
      </c>
      <c r="C2688" s="116">
        <v>42490</v>
      </c>
      <c r="D2688" s="114" t="s">
        <v>4653</v>
      </c>
      <c r="E2688" s="114" t="s">
        <v>1425</v>
      </c>
      <c r="F2688" s="114"/>
      <c r="G2688" s="114"/>
      <c r="H2688" s="114" t="s">
        <v>47</v>
      </c>
      <c r="I2688" s="114" t="s">
        <v>17</v>
      </c>
      <c r="J2688" s="114" t="s">
        <v>4654</v>
      </c>
      <c r="K2688" s="114"/>
      <c r="L2688" s="114" t="s">
        <v>20</v>
      </c>
      <c r="M2688" s="114">
        <v>-400</v>
      </c>
      <c r="N2688" s="114" t="s">
        <v>3988</v>
      </c>
      <c r="O2688" s="114">
        <v>-280</v>
      </c>
      <c r="P2688" s="114">
        <v>-280</v>
      </c>
      <c r="Q2688" s="114">
        <v>101.65</v>
      </c>
      <c r="R2688" s="112"/>
      <c r="S2688" s="112"/>
      <c r="T2688" s="112"/>
      <c r="U2688" s="112"/>
    </row>
    <row r="2689" spans="1:21" hidden="1">
      <c r="A2689" s="116">
        <v>42488</v>
      </c>
      <c r="B2689" s="114" t="s">
        <v>4652</v>
      </c>
      <c r="C2689" s="116">
        <v>42490</v>
      </c>
      <c r="D2689" s="114" t="s">
        <v>4653</v>
      </c>
      <c r="E2689" s="114" t="s">
        <v>1425</v>
      </c>
      <c r="F2689" s="114"/>
      <c r="G2689" s="114"/>
      <c r="H2689" s="114" t="s">
        <v>47</v>
      </c>
      <c r="I2689" s="114" t="s">
        <v>17</v>
      </c>
      <c r="J2689" s="114" t="s">
        <v>4654</v>
      </c>
      <c r="K2689" s="114"/>
      <c r="L2689" s="114" t="s">
        <v>20</v>
      </c>
      <c r="M2689" s="114">
        <v>-287.5</v>
      </c>
      <c r="N2689" s="114" t="s">
        <v>3988</v>
      </c>
      <c r="O2689" s="114">
        <v>-201.25</v>
      </c>
      <c r="P2689" s="114">
        <v>-201.25</v>
      </c>
      <c r="Q2689" s="114">
        <v>71.05</v>
      </c>
      <c r="R2689" s="112"/>
      <c r="S2689" s="113"/>
      <c r="T2689" s="113"/>
      <c r="U2689" s="112"/>
    </row>
    <row r="2690" spans="1:21" hidden="1">
      <c r="A2690" s="116">
        <v>42474</v>
      </c>
      <c r="B2690" s="114" t="s">
        <v>5234</v>
      </c>
      <c r="C2690" s="116">
        <v>42490</v>
      </c>
      <c r="D2690" s="114" t="s">
        <v>5235</v>
      </c>
      <c r="E2690" s="114" t="s">
        <v>1425</v>
      </c>
      <c r="F2690" s="114"/>
      <c r="G2690" s="114"/>
      <c r="H2690" s="114" t="s">
        <v>47</v>
      </c>
      <c r="I2690" s="114" t="s">
        <v>17</v>
      </c>
      <c r="J2690" s="114" t="s">
        <v>5236</v>
      </c>
      <c r="K2690" s="114"/>
      <c r="L2690" s="114" t="s">
        <v>20</v>
      </c>
      <c r="M2690" s="114">
        <v>-400</v>
      </c>
      <c r="N2690" s="114" t="s">
        <v>3988</v>
      </c>
      <c r="O2690" s="114">
        <v>-280</v>
      </c>
      <c r="P2690" s="114">
        <v>-280</v>
      </c>
      <c r="Q2690" s="114">
        <v>101.98</v>
      </c>
      <c r="R2690" s="112"/>
      <c r="S2690" s="113"/>
      <c r="T2690" s="113"/>
      <c r="U2690" s="112"/>
    </row>
    <row r="2691" spans="1:21" hidden="1">
      <c r="A2691" s="116">
        <v>42474</v>
      </c>
      <c r="B2691" s="114" t="s">
        <v>5234</v>
      </c>
      <c r="C2691" s="116">
        <v>42490</v>
      </c>
      <c r="D2691" s="114" t="s">
        <v>5235</v>
      </c>
      <c r="E2691" s="114" t="s">
        <v>1425</v>
      </c>
      <c r="F2691" s="114"/>
      <c r="G2691" s="114"/>
      <c r="H2691" s="114" t="s">
        <v>47</v>
      </c>
      <c r="I2691" s="114" t="s">
        <v>17</v>
      </c>
      <c r="J2691" s="114" t="s">
        <v>5236</v>
      </c>
      <c r="K2691" s="114"/>
      <c r="L2691" s="114" t="s">
        <v>20</v>
      </c>
      <c r="M2691" s="114">
        <v>-312.5</v>
      </c>
      <c r="N2691" s="114" t="s">
        <v>3988</v>
      </c>
      <c r="O2691" s="114">
        <v>-218.75</v>
      </c>
      <c r="P2691" s="114">
        <v>-218.75</v>
      </c>
      <c r="Q2691" s="114">
        <v>29.66</v>
      </c>
      <c r="R2691" s="112"/>
      <c r="S2691" s="113"/>
      <c r="T2691" s="113"/>
      <c r="U2691" s="113"/>
    </row>
    <row r="2692" spans="1:21" hidden="1">
      <c r="A2692" s="116">
        <v>42474</v>
      </c>
      <c r="B2692" s="114" t="s">
        <v>4599</v>
      </c>
      <c r="C2692" s="116">
        <v>42490</v>
      </c>
      <c r="D2692" s="114" t="s">
        <v>4600</v>
      </c>
      <c r="E2692" s="114" t="s">
        <v>1425</v>
      </c>
      <c r="F2692" s="114"/>
      <c r="G2692" s="114"/>
      <c r="H2692" s="114" t="s">
        <v>47</v>
      </c>
      <c r="I2692" s="114" t="s">
        <v>17</v>
      </c>
      <c r="J2692" s="114" t="s">
        <v>4601</v>
      </c>
      <c r="K2692" s="114"/>
      <c r="L2692" s="114" t="s">
        <v>20</v>
      </c>
      <c r="M2692" s="114">
        <v>-400</v>
      </c>
      <c r="N2692" s="114" t="s">
        <v>3988</v>
      </c>
      <c r="O2692" s="114">
        <v>-280</v>
      </c>
      <c r="P2692" s="114">
        <v>-280</v>
      </c>
      <c r="Q2692" s="114">
        <v>101.98</v>
      </c>
      <c r="R2692" s="112"/>
      <c r="S2692" s="113"/>
      <c r="T2692" s="113"/>
      <c r="U2692" s="113"/>
    </row>
    <row r="2693" spans="1:21" hidden="1">
      <c r="A2693" s="116">
        <v>42474</v>
      </c>
      <c r="B2693" s="114" t="s">
        <v>4599</v>
      </c>
      <c r="C2693" s="116">
        <v>42490</v>
      </c>
      <c r="D2693" s="114" t="s">
        <v>4600</v>
      </c>
      <c r="E2693" s="114" t="s">
        <v>1425</v>
      </c>
      <c r="F2693" s="114"/>
      <c r="G2693" s="114"/>
      <c r="H2693" s="114" t="s">
        <v>47</v>
      </c>
      <c r="I2693" s="114" t="s">
        <v>17</v>
      </c>
      <c r="J2693" s="114" t="s">
        <v>4601</v>
      </c>
      <c r="K2693" s="114"/>
      <c r="L2693" s="114" t="s">
        <v>20</v>
      </c>
      <c r="M2693" s="114">
        <v>-312.5</v>
      </c>
      <c r="N2693" s="114" t="s">
        <v>3988</v>
      </c>
      <c r="O2693" s="114">
        <v>-218.75</v>
      </c>
      <c r="P2693" s="114">
        <v>-218.75</v>
      </c>
      <c r="Q2693" s="114">
        <v>29.65</v>
      </c>
      <c r="R2693" s="112"/>
      <c r="S2693" s="113"/>
      <c r="T2693" s="113"/>
      <c r="U2693" s="112"/>
    </row>
    <row r="2694" spans="1:21" hidden="1">
      <c r="A2694" s="116">
        <v>42474</v>
      </c>
      <c r="B2694" s="114" t="s">
        <v>4599</v>
      </c>
      <c r="C2694" s="116">
        <v>42490</v>
      </c>
      <c r="D2694" s="114" t="s">
        <v>4600</v>
      </c>
      <c r="E2694" s="114" t="s">
        <v>1425</v>
      </c>
      <c r="F2694" s="114"/>
      <c r="G2694" s="114"/>
      <c r="H2694" s="114" t="s">
        <v>47</v>
      </c>
      <c r="I2694" s="114" t="s">
        <v>17</v>
      </c>
      <c r="J2694" s="114" t="s">
        <v>4601</v>
      </c>
      <c r="K2694" s="114"/>
      <c r="L2694" s="114" t="s">
        <v>20</v>
      </c>
      <c r="M2694" s="114">
        <v>-287.5</v>
      </c>
      <c r="N2694" s="114" t="s">
        <v>3988</v>
      </c>
      <c r="O2694" s="114">
        <v>-201.25</v>
      </c>
      <c r="P2694" s="114">
        <v>-201.25</v>
      </c>
      <c r="Q2694" s="114">
        <v>70.849999999999994</v>
      </c>
      <c r="R2694" s="112"/>
      <c r="S2694" s="113"/>
      <c r="T2694" s="113"/>
      <c r="U2694" s="113"/>
    </row>
    <row r="2695" spans="1:21" hidden="1">
      <c r="A2695" s="116">
        <v>42481</v>
      </c>
      <c r="B2695" s="114" t="s">
        <v>4627</v>
      </c>
      <c r="C2695" s="116">
        <v>42490</v>
      </c>
      <c r="D2695" s="114" t="s">
        <v>4628</v>
      </c>
      <c r="E2695" s="114" t="s">
        <v>1425</v>
      </c>
      <c r="F2695" s="114"/>
      <c r="G2695" s="114"/>
      <c r="H2695" s="114" t="s">
        <v>47</v>
      </c>
      <c r="I2695" s="114" t="s">
        <v>17</v>
      </c>
      <c r="J2695" s="114" t="s">
        <v>4629</v>
      </c>
      <c r="K2695" s="114"/>
      <c r="L2695" s="114" t="s">
        <v>20</v>
      </c>
      <c r="M2695" s="114">
        <v>-400</v>
      </c>
      <c r="N2695" s="114" t="s">
        <v>3988</v>
      </c>
      <c r="O2695" s="114">
        <v>-280</v>
      </c>
      <c r="P2695" s="114">
        <v>-280</v>
      </c>
      <c r="Q2695" s="114">
        <v>101.98</v>
      </c>
      <c r="R2695" s="112"/>
      <c r="S2695" s="113"/>
      <c r="T2695" s="113"/>
      <c r="U2695" s="112"/>
    </row>
    <row r="2696" spans="1:21" hidden="1">
      <c r="A2696" s="116">
        <v>42481</v>
      </c>
      <c r="B2696" s="114" t="s">
        <v>4627</v>
      </c>
      <c r="C2696" s="116">
        <v>42490</v>
      </c>
      <c r="D2696" s="114" t="s">
        <v>4628</v>
      </c>
      <c r="E2696" s="114" t="s">
        <v>1425</v>
      </c>
      <c r="F2696" s="114"/>
      <c r="G2696" s="114"/>
      <c r="H2696" s="114" t="s">
        <v>47</v>
      </c>
      <c r="I2696" s="114" t="s">
        <v>17</v>
      </c>
      <c r="J2696" s="114" t="s">
        <v>4629</v>
      </c>
      <c r="K2696" s="114"/>
      <c r="L2696" s="114" t="s">
        <v>20</v>
      </c>
      <c r="M2696" s="114">
        <v>-312.5</v>
      </c>
      <c r="N2696" s="114" t="s">
        <v>3988</v>
      </c>
      <c r="O2696" s="114">
        <v>-218.75</v>
      </c>
      <c r="P2696" s="114">
        <v>-218.75</v>
      </c>
      <c r="Q2696" s="114">
        <v>29.66</v>
      </c>
      <c r="R2696" s="112"/>
      <c r="S2696" s="112"/>
      <c r="T2696" s="112"/>
      <c r="U2696" s="112"/>
    </row>
    <row r="2697" spans="1:21" hidden="1">
      <c r="A2697" s="116">
        <v>42481</v>
      </c>
      <c r="B2697" s="114" t="s">
        <v>4627</v>
      </c>
      <c r="C2697" s="116">
        <v>42490</v>
      </c>
      <c r="D2697" s="114" t="s">
        <v>4628</v>
      </c>
      <c r="E2697" s="114" t="s">
        <v>1425</v>
      </c>
      <c r="F2697" s="114"/>
      <c r="G2697" s="114"/>
      <c r="H2697" s="114" t="s">
        <v>47</v>
      </c>
      <c r="I2697" s="114" t="s">
        <v>17</v>
      </c>
      <c r="J2697" s="114" t="s">
        <v>4629</v>
      </c>
      <c r="K2697" s="114"/>
      <c r="L2697" s="114" t="s">
        <v>20</v>
      </c>
      <c r="M2697" s="114">
        <v>-287.5</v>
      </c>
      <c r="N2697" s="114" t="s">
        <v>3988</v>
      </c>
      <c r="O2697" s="114">
        <v>-201.25</v>
      </c>
      <c r="P2697" s="114">
        <v>-201.25</v>
      </c>
      <c r="Q2697" s="114">
        <v>70.849999999999994</v>
      </c>
      <c r="R2697" s="112"/>
      <c r="S2697" s="113"/>
      <c r="T2697" s="113"/>
      <c r="U2697" s="113"/>
    </row>
    <row r="2698" spans="1:21" hidden="1">
      <c r="A2698" s="116">
        <v>42481</v>
      </c>
      <c r="B2698" s="114" t="s">
        <v>5221</v>
      </c>
      <c r="C2698" s="116">
        <v>42490</v>
      </c>
      <c r="D2698" s="114" t="s">
        <v>5222</v>
      </c>
      <c r="E2698" s="114" t="s">
        <v>1425</v>
      </c>
      <c r="F2698" s="114"/>
      <c r="G2698" s="114"/>
      <c r="H2698" s="114" t="s">
        <v>47</v>
      </c>
      <c r="I2698" s="114" t="s">
        <v>17</v>
      </c>
      <c r="J2698" s="114" t="s">
        <v>5223</v>
      </c>
      <c r="K2698" s="114"/>
      <c r="L2698" s="114" t="s">
        <v>20</v>
      </c>
      <c r="M2698" s="114">
        <v>-287.5</v>
      </c>
      <c r="N2698" s="114" t="s">
        <v>3988</v>
      </c>
      <c r="O2698" s="114">
        <v>-201.25</v>
      </c>
      <c r="P2698" s="114">
        <v>-201.25</v>
      </c>
      <c r="Q2698" s="114">
        <v>70.86</v>
      </c>
      <c r="R2698" s="112"/>
      <c r="S2698" s="113"/>
      <c r="T2698" s="113"/>
      <c r="U2698" s="112"/>
    </row>
    <row r="2699" spans="1:21" hidden="1">
      <c r="A2699" s="116">
        <v>42474</v>
      </c>
      <c r="B2699" s="114" t="s">
        <v>5234</v>
      </c>
      <c r="C2699" s="116">
        <v>42490</v>
      </c>
      <c r="D2699" s="114" t="s">
        <v>5235</v>
      </c>
      <c r="E2699" s="114" t="s">
        <v>1425</v>
      </c>
      <c r="F2699" s="114"/>
      <c r="G2699" s="114"/>
      <c r="H2699" s="114" t="s">
        <v>47</v>
      </c>
      <c r="I2699" s="114" t="s">
        <v>17</v>
      </c>
      <c r="J2699" s="114" t="s">
        <v>5236</v>
      </c>
      <c r="K2699" s="114"/>
      <c r="L2699" s="114" t="s">
        <v>20</v>
      </c>
      <c r="M2699" s="114">
        <v>-287.5</v>
      </c>
      <c r="N2699" s="114" t="s">
        <v>3988</v>
      </c>
      <c r="O2699" s="114">
        <v>-201.25</v>
      </c>
      <c r="P2699" s="114">
        <v>-201.25</v>
      </c>
      <c r="Q2699" s="114">
        <v>70.849999999999994</v>
      </c>
      <c r="R2699" s="112"/>
      <c r="S2699" s="113"/>
      <c r="T2699" s="113"/>
      <c r="U2699" s="112"/>
    </row>
    <row r="2700" spans="1:21" hidden="1">
      <c r="A2700" s="116">
        <v>42473</v>
      </c>
      <c r="B2700" s="114" t="s">
        <v>6314</v>
      </c>
      <c r="C2700" s="116">
        <v>42490</v>
      </c>
      <c r="D2700" s="114" t="s">
        <v>4597</v>
      </c>
      <c r="E2700" s="114" t="s">
        <v>1425</v>
      </c>
      <c r="F2700" s="114"/>
      <c r="G2700" s="114"/>
      <c r="H2700" s="114" t="s">
        <v>47</v>
      </c>
      <c r="I2700" s="114" t="s">
        <v>26</v>
      </c>
      <c r="J2700" s="114" t="s">
        <v>4598</v>
      </c>
      <c r="K2700" s="114" t="s">
        <v>21</v>
      </c>
      <c r="L2700" s="114"/>
      <c r="M2700" s="114">
        <v>400</v>
      </c>
      <c r="N2700" s="114" t="s">
        <v>3988</v>
      </c>
      <c r="O2700" s="114">
        <v>280</v>
      </c>
      <c r="P2700" s="114">
        <v>174.65</v>
      </c>
      <c r="Q2700" s="114">
        <v>3.37</v>
      </c>
      <c r="R2700" s="112"/>
      <c r="S2700" s="113"/>
      <c r="T2700" s="113"/>
      <c r="U2700" s="112"/>
    </row>
    <row r="2701" spans="1:21" hidden="1">
      <c r="A2701" s="116">
        <v>42473</v>
      </c>
      <c r="B2701" s="114" t="s">
        <v>6315</v>
      </c>
      <c r="C2701" s="116">
        <v>42490</v>
      </c>
      <c r="D2701" s="114" t="s">
        <v>4594</v>
      </c>
      <c r="E2701" s="114" t="s">
        <v>1425</v>
      </c>
      <c r="F2701" s="114"/>
      <c r="G2701" s="114"/>
      <c r="H2701" s="114" t="s">
        <v>47</v>
      </c>
      <c r="I2701" s="114" t="s">
        <v>26</v>
      </c>
      <c r="J2701" s="114" t="s">
        <v>4595</v>
      </c>
      <c r="K2701" s="114" t="s">
        <v>21</v>
      </c>
      <c r="L2701" s="114"/>
      <c r="M2701" s="114">
        <v>400</v>
      </c>
      <c r="N2701" s="114" t="s">
        <v>3988</v>
      </c>
      <c r="O2701" s="114">
        <v>280</v>
      </c>
      <c r="P2701" s="114">
        <v>174.65</v>
      </c>
      <c r="Q2701" s="114">
        <v>3.37</v>
      </c>
      <c r="R2701" s="112"/>
      <c r="S2701" s="113"/>
      <c r="T2701" s="113"/>
      <c r="U2701" s="112"/>
    </row>
    <row r="2702" spans="1:21" hidden="1">
      <c r="A2702" s="116">
        <v>42471</v>
      </c>
      <c r="B2702" s="114" t="s">
        <v>6316</v>
      </c>
      <c r="C2702" s="116">
        <v>42490</v>
      </c>
      <c r="D2702" s="114" t="s">
        <v>4582</v>
      </c>
      <c r="E2702" s="114" t="s">
        <v>1425</v>
      </c>
      <c r="F2702" s="114"/>
      <c r="G2702" s="114"/>
      <c r="H2702" s="114" t="s">
        <v>47</v>
      </c>
      <c r="I2702" s="114" t="s">
        <v>26</v>
      </c>
      <c r="J2702" s="114" t="s">
        <v>4583</v>
      </c>
      <c r="K2702" s="114" t="s">
        <v>21</v>
      </c>
      <c r="L2702" s="114"/>
      <c r="M2702" s="114">
        <v>312.5</v>
      </c>
      <c r="N2702" s="114" t="s">
        <v>3988</v>
      </c>
      <c r="O2702" s="114">
        <v>218.75</v>
      </c>
      <c r="P2702" s="114">
        <v>186.48</v>
      </c>
      <c r="Q2702" s="114">
        <v>2.61</v>
      </c>
      <c r="R2702" s="112"/>
      <c r="S2702" s="112"/>
      <c r="T2702" s="112"/>
      <c r="U2702" s="112"/>
    </row>
    <row r="2703" spans="1:21" hidden="1">
      <c r="A2703" s="116">
        <v>42472</v>
      </c>
      <c r="B2703" s="114" t="s">
        <v>6317</v>
      </c>
      <c r="C2703" s="116">
        <v>42490</v>
      </c>
      <c r="D2703" s="114" t="s">
        <v>4588</v>
      </c>
      <c r="E2703" s="114" t="s">
        <v>1425</v>
      </c>
      <c r="F2703" s="114"/>
      <c r="G2703" s="114"/>
      <c r="H2703" s="114" t="s">
        <v>47</v>
      </c>
      <c r="I2703" s="114" t="s">
        <v>26</v>
      </c>
      <c r="J2703" s="114" t="s">
        <v>4589</v>
      </c>
      <c r="K2703" s="114" t="s">
        <v>21</v>
      </c>
      <c r="L2703" s="114"/>
      <c r="M2703" s="114">
        <v>287.5</v>
      </c>
      <c r="N2703" s="114" t="s">
        <v>3988</v>
      </c>
      <c r="O2703" s="114">
        <v>201.25</v>
      </c>
      <c r="P2703" s="114">
        <v>127.94</v>
      </c>
      <c r="Q2703" s="114">
        <v>2.46</v>
      </c>
      <c r="R2703" s="112"/>
      <c r="S2703" s="113"/>
      <c r="T2703" s="113"/>
      <c r="U2703" s="113"/>
    </row>
    <row r="2704" spans="1:21" hidden="1">
      <c r="A2704" s="116">
        <v>42478</v>
      </c>
      <c r="B2704" s="114" t="s">
        <v>6318</v>
      </c>
      <c r="C2704" s="116">
        <v>42490</v>
      </c>
      <c r="D2704" s="114" t="s">
        <v>4591</v>
      </c>
      <c r="E2704" s="114" t="s">
        <v>1425</v>
      </c>
      <c r="F2704" s="114"/>
      <c r="G2704" s="114"/>
      <c r="H2704" s="114" t="s">
        <v>47</v>
      </c>
      <c r="I2704" s="114" t="s">
        <v>26</v>
      </c>
      <c r="J2704" s="114" t="s">
        <v>4592</v>
      </c>
      <c r="K2704" s="114" t="s">
        <v>21</v>
      </c>
      <c r="L2704" s="114"/>
      <c r="M2704" s="114">
        <v>312.5</v>
      </c>
      <c r="N2704" s="114" t="s">
        <v>3988</v>
      </c>
      <c r="O2704" s="114">
        <v>218.75</v>
      </c>
      <c r="P2704" s="114">
        <v>186.49</v>
      </c>
      <c r="Q2704" s="114">
        <v>2.6</v>
      </c>
      <c r="R2704" s="112"/>
      <c r="S2704" s="112"/>
      <c r="T2704" s="112"/>
      <c r="U2704" s="112"/>
    </row>
    <row r="2705" spans="1:21" hidden="1">
      <c r="A2705" s="116">
        <v>42479</v>
      </c>
      <c r="B2705" s="114" t="s">
        <v>6319</v>
      </c>
      <c r="C2705" s="116">
        <v>42490</v>
      </c>
      <c r="D2705" s="114" t="s">
        <v>4612</v>
      </c>
      <c r="E2705" s="114" t="s">
        <v>1425</v>
      </c>
      <c r="F2705" s="114"/>
      <c r="G2705" s="114"/>
      <c r="H2705" s="114" t="s">
        <v>47</v>
      </c>
      <c r="I2705" s="114" t="s">
        <v>26</v>
      </c>
      <c r="J2705" s="114" t="s">
        <v>4613</v>
      </c>
      <c r="K2705" s="114" t="s">
        <v>21</v>
      </c>
      <c r="L2705" s="114"/>
      <c r="M2705" s="114">
        <v>287.5</v>
      </c>
      <c r="N2705" s="114" t="s">
        <v>3988</v>
      </c>
      <c r="O2705" s="114">
        <v>201.25</v>
      </c>
      <c r="P2705" s="114">
        <v>127.95</v>
      </c>
      <c r="Q2705" s="114">
        <v>2.4500000000000002</v>
      </c>
      <c r="R2705" s="112"/>
      <c r="S2705" s="113"/>
      <c r="T2705" s="113"/>
      <c r="U2705" s="112"/>
    </row>
    <row r="2706" spans="1:21" hidden="1">
      <c r="A2706" s="116">
        <v>42481</v>
      </c>
      <c r="B2706" s="114" t="s">
        <v>5221</v>
      </c>
      <c r="C2706" s="116">
        <v>42490</v>
      </c>
      <c r="D2706" s="114" t="s">
        <v>5222</v>
      </c>
      <c r="E2706" s="114" t="s">
        <v>1425</v>
      </c>
      <c r="F2706" s="114"/>
      <c r="G2706" s="114"/>
      <c r="H2706" s="114" t="s">
        <v>47</v>
      </c>
      <c r="I2706" s="114" t="s">
        <v>17</v>
      </c>
      <c r="J2706" s="114" t="s">
        <v>5223</v>
      </c>
      <c r="K2706" s="114"/>
      <c r="L2706" s="114" t="s">
        <v>20</v>
      </c>
      <c r="M2706" s="114">
        <v>-312.5</v>
      </c>
      <c r="N2706" s="114" t="s">
        <v>3988</v>
      </c>
      <c r="O2706" s="114">
        <v>-218.75</v>
      </c>
      <c r="P2706" s="114">
        <v>-218.75</v>
      </c>
      <c r="Q2706" s="114">
        <v>29.65</v>
      </c>
      <c r="R2706" s="112"/>
      <c r="S2706" s="113"/>
      <c r="T2706" s="113"/>
      <c r="U2706" s="112"/>
    </row>
    <row r="2707" spans="1:21" hidden="1">
      <c r="A2707" s="116">
        <v>42480</v>
      </c>
      <c r="B2707" s="114" t="s">
        <v>6320</v>
      </c>
      <c r="C2707" s="116">
        <v>42490</v>
      </c>
      <c r="D2707" s="114" t="s">
        <v>4615</v>
      </c>
      <c r="E2707" s="114" t="s">
        <v>1425</v>
      </c>
      <c r="F2707" s="114"/>
      <c r="G2707" s="114"/>
      <c r="H2707" s="114" t="s">
        <v>47</v>
      </c>
      <c r="I2707" s="114" t="s">
        <v>26</v>
      </c>
      <c r="J2707" s="114" t="s">
        <v>4616</v>
      </c>
      <c r="K2707" s="114" t="s">
        <v>21</v>
      </c>
      <c r="L2707" s="114"/>
      <c r="M2707" s="114">
        <v>400</v>
      </c>
      <c r="N2707" s="114" t="s">
        <v>3988</v>
      </c>
      <c r="O2707" s="114">
        <v>280</v>
      </c>
      <c r="P2707" s="114">
        <v>174.64</v>
      </c>
      <c r="Q2707" s="114">
        <v>3.38</v>
      </c>
      <c r="R2707" s="112"/>
      <c r="S2707" s="112"/>
      <c r="T2707" s="112"/>
      <c r="U2707" s="112"/>
    </row>
    <row r="2708" spans="1:21" hidden="1">
      <c r="A2708" s="116">
        <v>42471</v>
      </c>
      <c r="B2708" s="114" t="s">
        <v>6321</v>
      </c>
      <c r="C2708" s="116">
        <v>42490</v>
      </c>
      <c r="D2708" s="114" t="s">
        <v>4579</v>
      </c>
      <c r="E2708" s="114" t="s">
        <v>1425</v>
      </c>
      <c r="F2708" s="114"/>
      <c r="G2708" s="114"/>
      <c r="H2708" s="114" t="s">
        <v>47</v>
      </c>
      <c r="I2708" s="114" t="s">
        <v>26</v>
      </c>
      <c r="J2708" s="114" t="s">
        <v>4580</v>
      </c>
      <c r="K2708" s="114" t="s">
        <v>21</v>
      </c>
      <c r="L2708" s="114"/>
      <c r="M2708" s="114">
        <v>312.5</v>
      </c>
      <c r="N2708" s="114" t="s">
        <v>3988</v>
      </c>
      <c r="O2708" s="114">
        <v>218.75</v>
      </c>
      <c r="P2708" s="114">
        <v>186.47</v>
      </c>
      <c r="Q2708" s="114">
        <v>2.63</v>
      </c>
      <c r="R2708" s="112"/>
      <c r="S2708" s="112"/>
      <c r="T2708" s="112"/>
      <c r="U2708" s="112"/>
    </row>
    <row r="2709" spans="1:21" hidden="1">
      <c r="A2709" s="116">
        <v>42467</v>
      </c>
      <c r="B2709" s="114" t="s">
        <v>4569</v>
      </c>
      <c r="C2709" s="116">
        <v>42490</v>
      </c>
      <c r="D2709" s="114" t="s">
        <v>4570</v>
      </c>
      <c r="E2709" s="114" t="s">
        <v>1425</v>
      </c>
      <c r="F2709" s="114"/>
      <c r="G2709" s="114"/>
      <c r="H2709" s="114" t="s">
        <v>47</v>
      </c>
      <c r="I2709" s="114" t="s">
        <v>17</v>
      </c>
      <c r="J2709" s="114" t="s">
        <v>4571</v>
      </c>
      <c r="K2709" s="114"/>
      <c r="L2709" s="114" t="s">
        <v>20</v>
      </c>
      <c r="M2709" s="114">
        <v>-400</v>
      </c>
      <c r="N2709" s="114" t="s">
        <v>3988</v>
      </c>
      <c r="O2709" s="114">
        <v>-280</v>
      </c>
      <c r="P2709" s="114">
        <v>-280</v>
      </c>
      <c r="Q2709" s="114">
        <v>102.08</v>
      </c>
      <c r="R2709" s="112"/>
      <c r="S2709" s="112"/>
      <c r="T2709" s="112"/>
      <c r="U2709" s="112"/>
    </row>
    <row r="2710" spans="1:21" hidden="1">
      <c r="A2710" s="116">
        <v>42467</v>
      </c>
      <c r="B2710" s="114" t="s">
        <v>4569</v>
      </c>
      <c r="C2710" s="116">
        <v>42490</v>
      </c>
      <c r="D2710" s="114" t="s">
        <v>4570</v>
      </c>
      <c r="E2710" s="114" t="s">
        <v>1425</v>
      </c>
      <c r="F2710" s="114"/>
      <c r="G2710" s="114"/>
      <c r="H2710" s="114" t="s">
        <v>47</v>
      </c>
      <c r="I2710" s="114" t="s">
        <v>17</v>
      </c>
      <c r="J2710" s="114" t="s">
        <v>4571</v>
      </c>
      <c r="K2710" s="114"/>
      <c r="L2710" s="114" t="s">
        <v>20</v>
      </c>
      <c r="M2710" s="114">
        <v>-312.5</v>
      </c>
      <c r="N2710" s="114" t="s">
        <v>3988</v>
      </c>
      <c r="O2710" s="114">
        <v>-218.75</v>
      </c>
      <c r="P2710" s="114">
        <v>-218.75</v>
      </c>
      <c r="Q2710" s="114">
        <v>30.05</v>
      </c>
      <c r="R2710" s="112"/>
      <c r="S2710" s="112"/>
      <c r="T2710" s="112"/>
      <c r="U2710" s="112"/>
    </row>
    <row r="2711" spans="1:21" hidden="1">
      <c r="A2711" s="116">
        <v>42467</v>
      </c>
      <c r="B2711" s="114" t="s">
        <v>4569</v>
      </c>
      <c r="C2711" s="116">
        <v>42490</v>
      </c>
      <c r="D2711" s="114" t="s">
        <v>4570</v>
      </c>
      <c r="E2711" s="114" t="s">
        <v>1425</v>
      </c>
      <c r="F2711" s="114"/>
      <c r="G2711" s="114"/>
      <c r="H2711" s="114" t="s">
        <v>47</v>
      </c>
      <c r="I2711" s="114" t="s">
        <v>17</v>
      </c>
      <c r="J2711" s="114" t="s">
        <v>4571</v>
      </c>
      <c r="K2711" s="114"/>
      <c r="L2711" s="114" t="s">
        <v>20</v>
      </c>
      <c r="M2711" s="114">
        <v>-287.5</v>
      </c>
      <c r="N2711" s="114" t="s">
        <v>3988</v>
      </c>
      <c r="O2711" s="114">
        <v>-201.25</v>
      </c>
      <c r="P2711" s="114">
        <v>-201.25</v>
      </c>
      <c r="Q2711" s="114">
        <v>71.489999999999995</v>
      </c>
      <c r="R2711" s="112"/>
      <c r="S2711" s="112"/>
      <c r="T2711" s="112"/>
      <c r="U2711" s="112"/>
    </row>
    <row r="2712" spans="1:21" hidden="1">
      <c r="A2712" s="116">
        <v>42467</v>
      </c>
      <c r="B2712" s="114" t="s">
        <v>4566</v>
      </c>
      <c r="C2712" s="116">
        <v>42490</v>
      </c>
      <c r="D2712" s="114" t="s">
        <v>4567</v>
      </c>
      <c r="E2712" s="114" t="s">
        <v>1425</v>
      </c>
      <c r="F2712" s="114"/>
      <c r="G2712" s="114"/>
      <c r="H2712" s="114" t="s">
        <v>47</v>
      </c>
      <c r="I2712" s="114" t="s">
        <v>17</v>
      </c>
      <c r="J2712" s="114" t="s">
        <v>4568</v>
      </c>
      <c r="K2712" s="114"/>
      <c r="L2712" s="114" t="s">
        <v>20</v>
      </c>
      <c r="M2712" s="114">
        <v>-400</v>
      </c>
      <c r="N2712" s="114" t="s">
        <v>3988</v>
      </c>
      <c r="O2712" s="114">
        <v>-280</v>
      </c>
      <c r="P2712" s="114">
        <v>-280</v>
      </c>
      <c r="Q2712" s="114">
        <v>102.08</v>
      </c>
      <c r="R2712" s="112"/>
      <c r="S2712" s="112"/>
      <c r="T2712" s="112"/>
      <c r="U2712" s="112"/>
    </row>
    <row r="2713" spans="1:21" hidden="1">
      <c r="A2713" s="116">
        <v>42467</v>
      </c>
      <c r="B2713" s="114" t="s">
        <v>4566</v>
      </c>
      <c r="C2713" s="116">
        <v>42490</v>
      </c>
      <c r="D2713" s="114" t="s">
        <v>4567</v>
      </c>
      <c r="E2713" s="114" t="s">
        <v>1425</v>
      </c>
      <c r="F2713" s="114"/>
      <c r="G2713" s="114"/>
      <c r="H2713" s="114" t="s">
        <v>47</v>
      </c>
      <c r="I2713" s="114" t="s">
        <v>17</v>
      </c>
      <c r="J2713" s="114" t="s">
        <v>4568</v>
      </c>
      <c r="K2713" s="114"/>
      <c r="L2713" s="114" t="s">
        <v>20</v>
      </c>
      <c r="M2713" s="114">
        <v>-312.5</v>
      </c>
      <c r="N2713" s="114" t="s">
        <v>3988</v>
      </c>
      <c r="O2713" s="114">
        <v>-218.75</v>
      </c>
      <c r="P2713" s="114">
        <v>-218.75</v>
      </c>
      <c r="Q2713" s="114">
        <v>30.03</v>
      </c>
      <c r="R2713" s="112"/>
      <c r="S2713" s="112"/>
      <c r="T2713" s="112"/>
      <c r="U2713" s="112"/>
    </row>
    <row r="2714" spans="1:21" hidden="1">
      <c r="A2714" s="116">
        <v>42467</v>
      </c>
      <c r="B2714" s="114" t="s">
        <v>4566</v>
      </c>
      <c r="C2714" s="116">
        <v>42490</v>
      </c>
      <c r="D2714" s="114" t="s">
        <v>4567</v>
      </c>
      <c r="E2714" s="114" t="s">
        <v>1425</v>
      </c>
      <c r="F2714" s="114"/>
      <c r="G2714" s="114"/>
      <c r="H2714" s="114" t="s">
        <v>47</v>
      </c>
      <c r="I2714" s="114" t="s">
        <v>17</v>
      </c>
      <c r="J2714" s="114" t="s">
        <v>4568</v>
      </c>
      <c r="K2714" s="114"/>
      <c r="L2714" s="114" t="s">
        <v>20</v>
      </c>
      <c r="M2714" s="114">
        <v>-287.5</v>
      </c>
      <c r="N2714" s="114" t="s">
        <v>3988</v>
      </c>
      <c r="O2714" s="114">
        <v>-201.25</v>
      </c>
      <c r="P2714" s="114">
        <v>-201.25</v>
      </c>
      <c r="Q2714" s="114">
        <v>71.48</v>
      </c>
      <c r="R2714" s="112"/>
      <c r="S2714" s="112"/>
      <c r="T2714" s="112"/>
      <c r="U2714" s="112"/>
    </row>
    <row r="2715" spans="1:21" hidden="1">
      <c r="A2715" s="116">
        <v>42461</v>
      </c>
      <c r="B2715" s="114" t="s">
        <v>4533</v>
      </c>
      <c r="C2715" s="116">
        <v>42490</v>
      </c>
      <c r="D2715" s="114" t="s">
        <v>4534</v>
      </c>
      <c r="E2715" s="114" t="s">
        <v>1425</v>
      </c>
      <c r="F2715" s="114"/>
      <c r="G2715" s="114"/>
      <c r="H2715" s="114" t="s">
        <v>47</v>
      </c>
      <c r="I2715" s="114" t="s">
        <v>17</v>
      </c>
      <c r="J2715" s="114" t="s">
        <v>4535</v>
      </c>
      <c r="K2715" s="114"/>
      <c r="L2715" s="114" t="s">
        <v>20</v>
      </c>
      <c r="M2715" s="114">
        <v>-312.5</v>
      </c>
      <c r="N2715" s="114" t="s">
        <v>3988</v>
      </c>
      <c r="O2715" s="114">
        <v>-218.75</v>
      </c>
      <c r="P2715" s="114">
        <v>-218.75</v>
      </c>
      <c r="Q2715" s="114">
        <v>26.14</v>
      </c>
      <c r="R2715" s="112"/>
      <c r="S2715" s="112"/>
      <c r="T2715" s="112"/>
      <c r="U2715" s="112"/>
    </row>
    <row r="2716" spans="1:21" hidden="1">
      <c r="A2716" s="116">
        <v>42461</v>
      </c>
      <c r="B2716" s="114" t="s">
        <v>4533</v>
      </c>
      <c r="C2716" s="116">
        <v>42490</v>
      </c>
      <c r="D2716" s="114" t="s">
        <v>4534</v>
      </c>
      <c r="E2716" s="114" t="s">
        <v>1425</v>
      </c>
      <c r="F2716" s="114"/>
      <c r="G2716" s="114"/>
      <c r="H2716" s="114" t="s">
        <v>47</v>
      </c>
      <c r="I2716" s="114" t="s">
        <v>17</v>
      </c>
      <c r="J2716" s="114" t="s">
        <v>4535</v>
      </c>
      <c r="K2716" s="114"/>
      <c r="L2716" s="114" t="s">
        <v>20</v>
      </c>
      <c r="M2716" s="114">
        <v>-400</v>
      </c>
      <c r="N2716" s="114" t="s">
        <v>3988</v>
      </c>
      <c r="O2716" s="114">
        <v>-280</v>
      </c>
      <c r="P2716" s="114">
        <v>-280</v>
      </c>
      <c r="Q2716" s="114">
        <v>97.03</v>
      </c>
      <c r="R2716" s="112"/>
      <c r="S2716" s="112"/>
      <c r="T2716" s="112"/>
      <c r="U2716" s="112"/>
    </row>
    <row r="2717" spans="1:21" hidden="1">
      <c r="A2717" s="116">
        <v>42472</v>
      </c>
      <c r="B2717" s="114" t="s">
        <v>6322</v>
      </c>
      <c r="C2717" s="116">
        <v>42490</v>
      </c>
      <c r="D2717" s="114" t="s">
        <v>4585</v>
      </c>
      <c r="E2717" s="114" t="s">
        <v>1425</v>
      </c>
      <c r="F2717" s="114"/>
      <c r="G2717" s="114"/>
      <c r="H2717" s="114" t="s">
        <v>47</v>
      </c>
      <c r="I2717" s="114" t="s">
        <v>26</v>
      </c>
      <c r="J2717" s="114" t="s">
        <v>4586</v>
      </c>
      <c r="K2717" s="114" t="s">
        <v>21</v>
      </c>
      <c r="L2717" s="114"/>
      <c r="M2717" s="114">
        <v>287.5</v>
      </c>
      <c r="N2717" s="114" t="s">
        <v>3988</v>
      </c>
      <c r="O2717" s="114">
        <v>201.25</v>
      </c>
      <c r="P2717" s="114">
        <v>127.96</v>
      </c>
      <c r="Q2717" s="114">
        <v>2.44</v>
      </c>
      <c r="R2717" s="112"/>
      <c r="S2717" s="112"/>
      <c r="T2717" s="112"/>
      <c r="U2717" s="112"/>
    </row>
    <row r="2718" spans="1:21" hidden="1">
      <c r="A2718" s="116">
        <v>42464</v>
      </c>
      <c r="B2718" s="114" t="s">
        <v>6323</v>
      </c>
      <c r="C2718" s="116">
        <v>42490</v>
      </c>
      <c r="D2718" s="114" t="s">
        <v>4540</v>
      </c>
      <c r="E2718" s="114" t="s">
        <v>1425</v>
      </c>
      <c r="F2718" s="114"/>
      <c r="G2718" s="114"/>
      <c r="H2718" s="114" t="s">
        <v>47</v>
      </c>
      <c r="I2718" s="114" t="s">
        <v>26</v>
      </c>
      <c r="J2718" s="114" t="s">
        <v>4541</v>
      </c>
      <c r="K2718" s="114" t="s">
        <v>21</v>
      </c>
      <c r="L2718" s="114"/>
      <c r="M2718" s="114">
        <v>312.5</v>
      </c>
      <c r="N2718" s="114" t="s">
        <v>3988</v>
      </c>
      <c r="O2718" s="114">
        <v>218.75</v>
      </c>
      <c r="P2718" s="114">
        <v>186.01</v>
      </c>
      <c r="Q2718" s="114">
        <v>2.69</v>
      </c>
      <c r="R2718" s="112"/>
      <c r="S2718" s="112"/>
      <c r="T2718" s="112"/>
      <c r="U2718" s="112"/>
    </row>
    <row r="2719" spans="1:21" hidden="1">
      <c r="A2719" s="116">
        <v>42464</v>
      </c>
      <c r="B2719" s="114" t="s">
        <v>6324</v>
      </c>
      <c r="C2719" s="116">
        <v>42490</v>
      </c>
      <c r="D2719" s="114" t="s">
        <v>4543</v>
      </c>
      <c r="E2719" s="114" t="s">
        <v>1425</v>
      </c>
      <c r="F2719" s="114"/>
      <c r="G2719" s="114"/>
      <c r="H2719" s="114" t="s">
        <v>47</v>
      </c>
      <c r="I2719" s="114" t="s">
        <v>26</v>
      </c>
      <c r="J2719" s="114" t="s">
        <v>4544</v>
      </c>
      <c r="K2719" s="114" t="s">
        <v>21</v>
      </c>
      <c r="L2719" s="114"/>
      <c r="M2719" s="114">
        <v>312.5</v>
      </c>
      <c r="N2719" s="114" t="s">
        <v>3988</v>
      </c>
      <c r="O2719" s="114">
        <v>218.75</v>
      </c>
      <c r="P2719" s="114">
        <v>203.59</v>
      </c>
      <c r="Q2719" s="114">
        <v>-14.87</v>
      </c>
      <c r="R2719" s="112"/>
      <c r="S2719" s="113"/>
      <c r="T2719" s="113"/>
      <c r="U2719" s="113"/>
    </row>
    <row r="2720" spans="1:21" hidden="1">
      <c r="A2720" s="116">
        <v>42461</v>
      </c>
      <c r="B2720" s="114" t="s">
        <v>4533</v>
      </c>
      <c r="C2720" s="116">
        <v>42490</v>
      </c>
      <c r="D2720" s="114" t="s">
        <v>4534</v>
      </c>
      <c r="E2720" s="114" t="s">
        <v>1425</v>
      </c>
      <c r="F2720" s="114"/>
      <c r="G2720" s="114"/>
      <c r="H2720" s="114" t="s">
        <v>47</v>
      </c>
      <c r="I2720" s="114" t="s">
        <v>17</v>
      </c>
      <c r="J2720" s="114" t="s">
        <v>4535</v>
      </c>
      <c r="K2720" s="114"/>
      <c r="L2720" s="114" t="s">
        <v>20</v>
      </c>
      <c r="M2720" s="114">
        <v>-287.5</v>
      </c>
      <c r="N2720" s="114" t="s">
        <v>3988</v>
      </c>
      <c r="O2720" s="114">
        <v>-201.25</v>
      </c>
      <c r="P2720" s="114">
        <v>-201.25</v>
      </c>
      <c r="Q2720" s="114">
        <v>68.040000000000006</v>
      </c>
      <c r="R2720" s="112"/>
      <c r="S2720" s="113"/>
      <c r="T2720" s="113"/>
      <c r="U2720" s="113"/>
    </row>
    <row r="2721" spans="1:21" hidden="1">
      <c r="A2721" s="116">
        <v>42465</v>
      </c>
      <c r="B2721" s="114" t="s">
        <v>6325</v>
      </c>
      <c r="C2721" s="116">
        <v>42490</v>
      </c>
      <c r="D2721" s="114" t="s">
        <v>4551</v>
      </c>
      <c r="E2721" s="114" t="s">
        <v>1425</v>
      </c>
      <c r="F2721" s="114"/>
      <c r="G2721" s="114"/>
      <c r="H2721" s="114" t="s">
        <v>47</v>
      </c>
      <c r="I2721" s="114" t="s">
        <v>26</v>
      </c>
      <c r="J2721" s="114" t="s">
        <v>4552</v>
      </c>
      <c r="K2721" s="114" t="s">
        <v>21</v>
      </c>
      <c r="L2721" s="114"/>
      <c r="M2721" s="114">
        <v>287.5</v>
      </c>
      <c r="N2721" s="114" t="s">
        <v>3988</v>
      </c>
      <c r="O2721" s="114">
        <v>201.25</v>
      </c>
      <c r="P2721" s="114">
        <v>127.18</v>
      </c>
      <c r="Q2721" s="114">
        <v>2.59</v>
      </c>
      <c r="R2721" s="112"/>
      <c r="S2721" s="112"/>
      <c r="T2721" s="112"/>
      <c r="U2721" s="112"/>
    </row>
    <row r="2722" spans="1:21" hidden="1">
      <c r="A2722" s="116">
        <v>42465</v>
      </c>
      <c r="B2722" s="114" t="s">
        <v>6326</v>
      </c>
      <c r="C2722" s="116">
        <v>42490</v>
      </c>
      <c r="D2722" s="114" t="s">
        <v>4548</v>
      </c>
      <c r="E2722" s="114" t="s">
        <v>1425</v>
      </c>
      <c r="F2722" s="114"/>
      <c r="G2722" s="114"/>
      <c r="H2722" s="114" t="s">
        <v>47</v>
      </c>
      <c r="I2722" s="114" t="s">
        <v>26</v>
      </c>
      <c r="J2722" s="114" t="s">
        <v>4549</v>
      </c>
      <c r="K2722" s="114" t="s">
        <v>21</v>
      </c>
      <c r="L2722" s="114"/>
      <c r="M2722" s="114">
        <v>287.5</v>
      </c>
      <c r="N2722" s="114" t="s">
        <v>3988</v>
      </c>
      <c r="O2722" s="114">
        <v>201.25</v>
      </c>
      <c r="P2722" s="114">
        <v>127.18</v>
      </c>
      <c r="Q2722" s="114">
        <v>2.58</v>
      </c>
      <c r="R2722" s="112"/>
      <c r="S2722" s="113"/>
      <c r="T2722" s="113"/>
      <c r="U2722" s="112"/>
    </row>
    <row r="2723" spans="1:21" hidden="1">
      <c r="A2723" s="116">
        <v>42466</v>
      </c>
      <c r="B2723" s="114" t="s">
        <v>6327</v>
      </c>
      <c r="C2723" s="116">
        <v>42490</v>
      </c>
      <c r="D2723" s="114" t="s">
        <v>4573</v>
      </c>
      <c r="E2723" s="114" t="s">
        <v>1425</v>
      </c>
      <c r="F2723" s="114"/>
      <c r="G2723" s="114"/>
      <c r="H2723" s="114" t="s">
        <v>47</v>
      </c>
      <c r="I2723" s="114" t="s">
        <v>26</v>
      </c>
      <c r="J2723" s="114" t="s">
        <v>4574</v>
      </c>
      <c r="K2723" s="114" t="s">
        <v>21</v>
      </c>
      <c r="L2723" s="114"/>
      <c r="M2723" s="114">
        <v>400</v>
      </c>
      <c r="N2723" s="114" t="s">
        <v>3988</v>
      </c>
      <c r="O2723" s="114">
        <v>280</v>
      </c>
      <c r="P2723" s="114">
        <v>174.41</v>
      </c>
      <c r="Q2723" s="114">
        <v>3.51</v>
      </c>
      <c r="R2723" s="112"/>
      <c r="S2723" s="113"/>
      <c r="T2723" s="113"/>
      <c r="U2723" s="112"/>
    </row>
    <row r="2724" spans="1:21" hidden="1">
      <c r="A2724" s="116">
        <v>42466</v>
      </c>
      <c r="B2724" s="114" t="s">
        <v>6328</v>
      </c>
      <c r="C2724" s="116">
        <v>42490</v>
      </c>
      <c r="D2724" s="114" t="s">
        <v>4576</v>
      </c>
      <c r="E2724" s="114" t="s">
        <v>1425</v>
      </c>
      <c r="F2724" s="114"/>
      <c r="G2724" s="114"/>
      <c r="H2724" s="114" t="s">
        <v>47</v>
      </c>
      <c r="I2724" s="114" t="s">
        <v>26</v>
      </c>
      <c r="J2724" s="114" t="s">
        <v>4577</v>
      </c>
      <c r="K2724" s="114" t="s">
        <v>21</v>
      </c>
      <c r="L2724" s="114"/>
      <c r="M2724" s="114">
        <v>400</v>
      </c>
      <c r="N2724" s="114" t="s">
        <v>3988</v>
      </c>
      <c r="O2724" s="114">
        <v>280</v>
      </c>
      <c r="P2724" s="114">
        <v>174.41</v>
      </c>
      <c r="Q2724" s="114">
        <v>3.51</v>
      </c>
      <c r="R2724" s="112"/>
      <c r="S2724" s="113"/>
      <c r="T2724" s="113"/>
      <c r="U2724" s="112"/>
    </row>
    <row r="2725" spans="1:21" hidden="1">
      <c r="A2725" s="116">
        <v>42461</v>
      </c>
      <c r="B2725" s="114" t="s">
        <v>4536</v>
      </c>
      <c r="C2725" s="116">
        <v>42490</v>
      </c>
      <c r="D2725" s="114" t="s">
        <v>4537</v>
      </c>
      <c r="E2725" s="114" t="s">
        <v>1425</v>
      </c>
      <c r="F2725" s="114"/>
      <c r="G2725" s="114"/>
      <c r="H2725" s="114" t="s">
        <v>47</v>
      </c>
      <c r="I2725" s="114" t="s">
        <v>17</v>
      </c>
      <c r="J2725" s="114" t="s">
        <v>4538</v>
      </c>
      <c r="K2725" s="114"/>
      <c r="L2725" s="114" t="s">
        <v>20</v>
      </c>
      <c r="M2725" s="114">
        <v>-400</v>
      </c>
      <c r="N2725" s="114" t="s">
        <v>3988</v>
      </c>
      <c r="O2725" s="114">
        <v>-280</v>
      </c>
      <c r="P2725" s="114">
        <v>-280</v>
      </c>
      <c r="Q2725" s="114">
        <v>97.17</v>
      </c>
      <c r="R2725" s="112"/>
      <c r="S2725" s="112"/>
      <c r="T2725" s="112"/>
      <c r="U2725" s="112"/>
    </row>
    <row r="2726" spans="1:21" hidden="1">
      <c r="A2726" s="116">
        <v>42461</v>
      </c>
      <c r="B2726" s="114" t="s">
        <v>4536</v>
      </c>
      <c r="C2726" s="116">
        <v>42490</v>
      </c>
      <c r="D2726" s="114" t="s">
        <v>4537</v>
      </c>
      <c r="E2726" s="114" t="s">
        <v>1425</v>
      </c>
      <c r="F2726" s="114"/>
      <c r="G2726" s="114"/>
      <c r="H2726" s="114" t="s">
        <v>47</v>
      </c>
      <c r="I2726" s="114" t="s">
        <v>17</v>
      </c>
      <c r="J2726" s="114" t="s">
        <v>4538</v>
      </c>
      <c r="K2726" s="114"/>
      <c r="L2726" s="114" t="s">
        <v>20</v>
      </c>
      <c r="M2726" s="114">
        <v>-312.5</v>
      </c>
      <c r="N2726" s="114" t="s">
        <v>3988</v>
      </c>
      <c r="O2726" s="114">
        <v>-218.75</v>
      </c>
      <c r="P2726" s="114">
        <v>-218.75</v>
      </c>
      <c r="Q2726" s="114">
        <v>26.14</v>
      </c>
      <c r="R2726" s="112"/>
      <c r="S2726" s="113"/>
      <c r="T2726" s="113"/>
      <c r="U2726" s="112"/>
    </row>
    <row r="2727" spans="1:21" hidden="1">
      <c r="A2727" s="116">
        <v>42461</v>
      </c>
      <c r="B2727" s="114" t="s">
        <v>4536</v>
      </c>
      <c r="C2727" s="116">
        <v>42490</v>
      </c>
      <c r="D2727" s="114" t="s">
        <v>4537</v>
      </c>
      <c r="E2727" s="114" t="s">
        <v>1425</v>
      </c>
      <c r="F2727" s="114"/>
      <c r="G2727" s="114"/>
      <c r="H2727" s="114" t="s">
        <v>47</v>
      </c>
      <c r="I2727" s="114" t="s">
        <v>17</v>
      </c>
      <c r="J2727" s="114" t="s">
        <v>4538</v>
      </c>
      <c r="K2727" s="114"/>
      <c r="L2727" s="114" t="s">
        <v>20</v>
      </c>
      <c r="M2727" s="114">
        <v>-287.5</v>
      </c>
      <c r="N2727" s="114" t="s">
        <v>3988</v>
      </c>
      <c r="O2727" s="114">
        <v>-201.25</v>
      </c>
      <c r="P2727" s="114">
        <v>-201.25</v>
      </c>
      <c r="Q2727" s="114">
        <v>68.05</v>
      </c>
      <c r="R2727" s="112"/>
      <c r="S2727" s="113"/>
      <c r="T2727" s="113"/>
      <c r="U2727" s="112"/>
    </row>
    <row r="2728" spans="1:21">
      <c r="A2728" s="116">
        <v>42471</v>
      </c>
      <c r="B2728" s="114" t="s">
        <v>6329</v>
      </c>
      <c r="C2728" s="116">
        <v>42471</v>
      </c>
      <c r="D2728" s="114" t="s">
        <v>6329</v>
      </c>
      <c r="E2728" s="114" t="s">
        <v>666</v>
      </c>
      <c r="F2728" s="114"/>
      <c r="G2728" s="114"/>
      <c r="H2728" s="114" t="s">
        <v>48</v>
      </c>
      <c r="I2728" s="114" t="s">
        <v>19</v>
      </c>
      <c r="J2728" s="114" t="s">
        <v>6330</v>
      </c>
      <c r="K2728" s="114"/>
      <c r="L2728" s="114" t="s">
        <v>20</v>
      </c>
      <c r="M2728" s="136">
        <v>-22575</v>
      </c>
      <c r="N2728" s="114" t="s">
        <v>18</v>
      </c>
      <c r="O2728" s="136">
        <v>-14222.25</v>
      </c>
      <c r="P2728" s="136">
        <v>-14222.25</v>
      </c>
      <c r="Q2728" s="136">
        <v>4290.83</v>
      </c>
      <c r="R2728" s="112"/>
      <c r="S2728" s="113"/>
      <c r="T2728" s="113"/>
      <c r="U2728" s="112"/>
    </row>
    <row r="2729" spans="1:21" hidden="1">
      <c r="A2729" s="116">
        <v>42471</v>
      </c>
      <c r="B2729" s="114" t="s">
        <v>6331</v>
      </c>
      <c r="C2729" s="116">
        <v>42490</v>
      </c>
      <c r="D2729" s="114" t="s">
        <v>5848</v>
      </c>
      <c r="E2729" s="114" t="s">
        <v>666</v>
      </c>
      <c r="F2729" s="114"/>
      <c r="G2729" s="114"/>
      <c r="H2729" s="114" t="s">
        <v>48</v>
      </c>
      <c r="I2729" s="114" t="s">
        <v>26</v>
      </c>
      <c r="J2729" s="114" t="s">
        <v>5849</v>
      </c>
      <c r="K2729" s="114" t="s">
        <v>21</v>
      </c>
      <c r="L2729" s="114"/>
      <c r="M2729" s="136">
        <v>22575</v>
      </c>
      <c r="N2729" s="114" t="s">
        <v>18</v>
      </c>
      <c r="O2729" s="136">
        <v>14222.25</v>
      </c>
      <c r="P2729" s="136">
        <v>13897.08</v>
      </c>
      <c r="Q2729" s="136">
        <v>-3965.66</v>
      </c>
      <c r="R2729" s="112"/>
      <c r="S2729" s="113"/>
      <c r="T2729" s="113"/>
      <c r="U2729" s="112"/>
    </row>
    <row r="2730" spans="1:21">
      <c r="A2730" s="116">
        <v>42471</v>
      </c>
      <c r="B2730" s="114" t="s">
        <v>6332</v>
      </c>
      <c r="C2730" s="116">
        <v>42471</v>
      </c>
      <c r="D2730" s="114" t="s">
        <v>6332</v>
      </c>
      <c r="E2730" s="114" t="s">
        <v>666</v>
      </c>
      <c r="F2730" s="114"/>
      <c r="G2730" s="114"/>
      <c r="H2730" s="114" t="s">
        <v>48</v>
      </c>
      <c r="I2730" s="114" t="s">
        <v>19</v>
      </c>
      <c r="J2730" s="114" t="s">
        <v>6333</v>
      </c>
      <c r="K2730" s="114"/>
      <c r="L2730" s="114" t="s">
        <v>20</v>
      </c>
      <c r="M2730" s="136">
        <v>-22580</v>
      </c>
      <c r="N2730" s="114" t="s">
        <v>18</v>
      </c>
      <c r="O2730" s="136">
        <v>-14225.4</v>
      </c>
      <c r="P2730" s="136">
        <v>-14225.4</v>
      </c>
      <c r="Q2730" s="136">
        <v>4485.99</v>
      </c>
      <c r="R2730" s="112"/>
      <c r="S2730" s="113"/>
      <c r="T2730" s="113"/>
      <c r="U2730" s="112"/>
    </row>
    <row r="2731" spans="1:21" hidden="1">
      <c r="A2731" s="116">
        <v>42468</v>
      </c>
      <c r="B2731" s="114" t="s">
        <v>6334</v>
      </c>
      <c r="C2731" s="116">
        <v>42490</v>
      </c>
      <c r="D2731" s="114" t="s">
        <v>5894</v>
      </c>
      <c r="E2731" s="114" t="s">
        <v>666</v>
      </c>
      <c r="F2731" s="114"/>
      <c r="G2731" s="114"/>
      <c r="H2731" s="114" t="s">
        <v>48</v>
      </c>
      <c r="I2731" s="114" t="s">
        <v>26</v>
      </c>
      <c r="J2731" s="114" t="s">
        <v>5895</v>
      </c>
      <c r="K2731" s="114" t="s">
        <v>21</v>
      </c>
      <c r="L2731" s="114"/>
      <c r="M2731" s="136">
        <v>14883.72</v>
      </c>
      <c r="N2731" s="114" t="s">
        <v>18</v>
      </c>
      <c r="O2731" s="136">
        <v>9376.74</v>
      </c>
      <c r="P2731" s="136">
        <v>6487.1</v>
      </c>
      <c r="Q2731" s="114">
        <v>37.340000000000003</v>
      </c>
      <c r="R2731" s="112"/>
      <c r="S2731" s="113"/>
      <c r="T2731" s="113"/>
      <c r="U2731" s="112"/>
    </row>
    <row r="2732" spans="1:21">
      <c r="A2732" s="116">
        <v>42468</v>
      </c>
      <c r="B2732" s="114" t="s">
        <v>6335</v>
      </c>
      <c r="C2732" s="116">
        <v>42468</v>
      </c>
      <c r="D2732" s="114" t="s">
        <v>6335</v>
      </c>
      <c r="E2732" s="114" t="s">
        <v>666</v>
      </c>
      <c r="F2732" s="114"/>
      <c r="G2732" s="114"/>
      <c r="H2732" s="114" t="s">
        <v>48</v>
      </c>
      <c r="I2732" s="114" t="s">
        <v>19</v>
      </c>
      <c r="J2732" s="114" t="s">
        <v>6336</v>
      </c>
      <c r="K2732" s="114"/>
      <c r="L2732" s="114" t="s">
        <v>20</v>
      </c>
      <c r="M2732" s="136">
        <v>-14883.72</v>
      </c>
      <c r="N2732" s="114" t="s">
        <v>18</v>
      </c>
      <c r="O2732" s="136">
        <v>-9376.74</v>
      </c>
      <c r="P2732" s="136">
        <v>-9376.74</v>
      </c>
      <c r="Q2732" s="136">
        <v>2852.3</v>
      </c>
      <c r="R2732" s="112"/>
      <c r="S2732" s="112"/>
      <c r="T2732" s="112"/>
      <c r="U2732" s="112"/>
    </row>
    <row r="2733" spans="1:21" hidden="1">
      <c r="A2733" s="116">
        <v>42468</v>
      </c>
      <c r="B2733" s="114" t="s">
        <v>6337</v>
      </c>
      <c r="C2733" s="116">
        <v>42490</v>
      </c>
      <c r="D2733" s="114" t="s">
        <v>5861</v>
      </c>
      <c r="E2733" s="114" t="s">
        <v>666</v>
      </c>
      <c r="F2733" s="114"/>
      <c r="G2733" s="114"/>
      <c r="H2733" s="114" t="s">
        <v>48</v>
      </c>
      <c r="I2733" s="114" t="s">
        <v>26</v>
      </c>
      <c r="J2733" s="114" t="s">
        <v>5862</v>
      </c>
      <c r="K2733" s="114" t="s">
        <v>21</v>
      </c>
      <c r="L2733" s="114"/>
      <c r="M2733" s="136">
        <v>7510</v>
      </c>
      <c r="N2733" s="114" t="s">
        <v>18</v>
      </c>
      <c r="O2733" s="136">
        <v>4731.3</v>
      </c>
      <c r="P2733" s="136">
        <v>3372.69</v>
      </c>
      <c r="Q2733" s="114">
        <v>-88.03</v>
      </c>
      <c r="R2733" s="112"/>
      <c r="S2733" s="113"/>
      <c r="T2733" s="113"/>
      <c r="U2733" s="112"/>
    </row>
    <row r="2734" spans="1:21">
      <c r="A2734" s="116">
        <v>42468</v>
      </c>
      <c r="B2734" s="114" t="s">
        <v>6335</v>
      </c>
      <c r="C2734" s="116">
        <v>42468</v>
      </c>
      <c r="D2734" s="114" t="s">
        <v>6335</v>
      </c>
      <c r="E2734" s="114" t="s">
        <v>666</v>
      </c>
      <c r="F2734" s="114"/>
      <c r="G2734" s="114"/>
      <c r="H2734" s="114" t="s">
        <v>48</v>
      </c>
      <c r="I2734" s="114" t="s">
        <v>19</v>
      </c>
      <c r="J2734" s="114" t="s">
        <v>6336</v>
      </c>
      <c r="K2734" s="114"/>
      <c r="L2734" s="114" t="s">
        <v>20</v>
      </c>
      <c r="M2734" s="136">
        <v>-7510</v>
      </c>
      <c r="N2734" s="114" t="s">
        <v>18</v>
      </c>
      <c r="O2734" s="136">
        <v>-4731.3</v>
      </c>
      <c r="P2734" s="136">
        <v>-4731.3</v>
      </c>
      <c r="Q2734" s="136">
        <v>1446.64</v>
      </c>
      <c r="R2734" s="112"/>
      <c r="S2734" s="113"/>
      <c r="T2734" s="113"/>
      <c r="U2734" s="112"/>
    </row>
    <row r="2735" spans="1:21">
      <c r="A2735" s="116">
        <v>42472</v>
      </c>
      <c r="B2735" s="114" t="s">
        <v>6338</v>
      </c>
      <c r="C2735" s="116">
        <v>42472</v>
      </c>
      <c r="D2735" s="114" t="s">
        <v>6338</v>
      </c>
      <c r="E2735" s="114" t="s">
        <v>666</v>
      </c>
      <c r="F2735" s="114"/>
      <c r="G2735" s="114"/>
      <c r="H2735" s="114" t="s">
        <v>48</v>
      </c>
      <c r="I2735" s="114" t="s">
        <v>19</v>
      </c>
      <c r="J2735" s="114" t="s">
        <v>6339</v>
      </c>
      <c r="K2735" s="114"/>
      <c r="L2735" s="114" t="s">
        <v>20</v>
      </c>
      <c r="M2735" s="136">
        <v>-17671.509999999998</v>
      </c>
      <c r="N2735" s="114" t="s">
        <v>18</v>
      </c>
      <c r="O2735" s="136">
        <v>-11133.05</v>
      </c>
      <c r="P2735" s="136">
        <v>-11133.05</v>
      </c>
      <c r="Q2735" s="136">
        <v>3368.43</v>
      </c>
      <c r="R2735" s="112"/>
      <c r="S2735" s="112"/>
      <c r="T2735" s="112"/>
      <c r="U2735" s="112"/>
    </row>
    <row r="2736" spans="1:21" hidden="1">
      <c r="A2736" s="116">
        <v>42472</v>
      </c>
      <c r="B2736" s="114" t="s">
        <v>6340</v>
      </c>
      <c r="C2736" s="116">
        <v>42490</v>
      </c>
      <c r="D2736" s="114" t="s">
        <v>5897</v>
      </c>
      <c r="E2736" s="114" t="s">
        <v>666</v>
      </c>
      <c r="F2736" s="114"/>
      <c r="G2736" s="114"/>
      <c r="H2736" s="114" t="s">
        <v>48</v>
      </c>
      <c r="I2736" s="114" t="s">
        <v>26</v>
      </c>
      <c r="J2736" s="114" t="s">
        <v>5898</v>
      </c>
      <c r="K2736" s="114" t="s">
        <v>21</v>
      </c>
      <c r="L2736" s="114"/>
      <c r="M2736" s="136">
        <v>9800</v>
      </c>
      <c r="N2736" s="114" t="s">
        <v>18</v>
      </c>
      <c r="O2736" s="136">
        <v>6174</v>
      </c>
      <c r="P2736" s="136">
        <v>4253.08</v>
      </c>
      <c r="Q2736" s="114">
        <v>25.47</v>
      </c>
      <c r="R2736" s="112"/>
      <c r="S2736" s="113"/>
      <c r="T2736" s="113"/>
      <c r="U2736" s="112"/>
    </row>
    <row r="2737" spans="1:21" hidden="1">
      <c r="A2737" s="116">
        <v>42472</v>
      </c>
      <c r="B2737" s="114" t="s">
        <v>6341</v>
      </c>
      <c r="C2737" s="116">
        <v>42490</v>
      </c>
      <c r="D2737" s="114" t="s">
        <v>5815</v>
      </c>
      <c r="E2737" s="114" t="s">
        <v>666</v>
      </c>
      <c r="F2737" s="114"/>
      <c r="G2737" s="114"/>
      <c r="H2737" s="114" t="s">
        <v>48</v>
      </c>
      <c r="I2737" s="114" t="s">
        <v>26</v>
      </c>
      <c r="J2737" s="114" t="s">
        <v>5816</v>
      </c>
      <c r="K2737" s="114" t="s">
        <v>21</v>
      </c>
      <c r="L2737" s="114"/>
      <c r="M2737" s="136">
        <v>17671.509999999998</v>
      </c>
      <c r="N2737" s="114" t="s">
        <v>18</v>
      </c>
      <c r="O2737" s="136">
        <v>11133.05</v>
      </c>
      <c r="P2737" s="136">
        <v>10855.08</v>
      </c>
      <c r="Q2737" s="136">
        <v>-3090.46</v>
      </c>
      <c r="R2737" s="112"/>
      <c r="S2737" s="113"/>
      <c r="T2737" s="113"/>
      <c r="U2737" s="112"/>
    </row>
    <row r="2738" spans="1:21">
      <c r="A2738" s="116">
        <v>42471</v>
      </c>
      <c r="B2738" s="114" t="s">
        <v>6332</v>
      </c>
      <c r="C2738" s="116">
        <v>42471</v>
      </c>
      <c r="D2738" s="114" t="s">
        <v>6332</v>
      </c>
      <c r="E2738" s="114" t="s">
        <v>666</v>
      </c>
      <c r="F2738" s="114"/>
      <c r="G2738" s="114"/>
      <c r="H2738" s="114" t="s">
        <v>48</v>
      </c>
      <c r="I2738" s="114" t="s">
        <v>19</v>
      </c>
      <c r="J2738" s="114" t="s">
        <v>6333</v>
      </c>
      <c r="K2738" s="114"/>
      <c r="L2738" s="114" t="s">
        <v>20</v>
      </c>
      <c r="M2738" s="136">
        <v>-15070</v>
      </c>
      <c r="N2738" s="114" t="s">
        <v>18</v>
      </c>
      <c r="O2738" s="136">
        <v>-9494.1</v>
      </c>
      <c r="P2738" s="136">
        <v>-9494.1</v>
      </c>
      <c r="Q2738" s="136">
        <v>2990.07</v>
      </c>
      <c r="R2738" s="112"/>
      <c r="S2738" s="112"/>
      <c r="T2738" s="112"/>
      <c r="U2738" s="112"/>
    </row>
    <row r="2739" spans="1:21">
      <c r="A2739" s="116">
        <v>42472</v>
      </c>
      <c r="B2739" s="114" t="s">
        <v>6338</v>
      </c>
      <c r="C2739" s="116">
        <v>42472</v>
      </c>
      <c r="D2739" s="114" t="s">
        <v>6338</v>
      </c>
      <c r="E2739" s="114" t="s">
        <v>666</v>
      </c>
      <c r="F2739" s="114"/>
      <c r="G2739" s="114"/>
      <c r="H2739" s="114" t="s">
        <v>48</v>
      </c>
      <c r="I2739" s="114" t="s">
        <v>19</v>
      </c>
      <c r="J2739" s="114" t="s">
        <v>6339</v>
      </c>
      <c r="K2739" s="114"/>
      <c r="L2739" s="114" t="s">
        <v>20</v>
      </c>
      <c r="M2739" s="136">
        <v>-17830</v>
      </c>
      <c r="N2739" s="114" t="s">
        <v>18</v>
      </c>
      <c r="O2739" s="136">
        <v>-11232.9</v>
      </c>
      <c r="P2739" s="136">
        <v>-11232.9</v>
      </c>
      <c r="Q2739" s="136">
        <v>3452.94</v>
      </c>
      <c r="R2739" s="112"/>
      <c r="S2739" s="112"/>
      <c r="T2739" s="112"/>
      <c r="U2739" s="112"/>
    </row>
    <row r="2740" spans="1:21" hidden="1">
      <c r="A2740" s="116">
        <v>42471</v>
      </c>
      <c r="B2740" s="114" t="s">
        <v>6342</v>
      </c>
      <c r="C2740" s="116">
        <v>42490</v>
      </c>
      <c r="D2740" s="114" t="s">
        <v>5839</v>
      </c>
      <c r="E2740" s="114" t="s">
        <v>666</v>
      </c>
      <c r="F2740" s="114"/>
      <c r="G2740" s="114"/>
      <c r="H2740" s="114" t="s">
        <v>48</v>
      </c>
      <c r="I2740" s="114" t="s">
        <v>26</v>
      </c>
      <c r="J2740" s="114" t="s">
        <v>5840</v>
      </c>
      <c r="K2740" s="114" t="s">
        <v>21</v>
      </c>
      <c r="L2740" s="114"/>
      <c r="M2740" s="136">
        <v>15070</v>
      </c>
      <c r="N2740" s="114" t="s">
        <v>18</v>
      </c>
      <c r="O2740" s="136">
        <v>9494.1</v>
      </c>
      <c r="P2740" s="136">
        <v>6465.26</v>
      </c>
      <c r="Q2740" s="114">
        <v>38.770000000000003</v>
      </c>
      <c r="R2740" s="112"/>
      <c r="S2740" s="113"/>
      <c r="T2740" s="113"/>
      <c r="U2740" s="112"/>
    </row>
    <row r="2741" spans="1:21" hidden="1">
      <c r="A2741" s="116">
        <v>42471</v>
      </c>
      <c r="B2741" s="114" t="s">
        <v>6343</v>
      </c>
      <c r="C2741" s="116">
        <v>42490</v>
      </c>
      <c r="D2741" s="114" t="s">
        <v>5851</v>
      </c>
      <c r="E2741" s="114" t="s">
        <v>666</v>
      </c>
      <c r="F2741" s="114"/>
      <c r="G2741" s="114"/>
      <c r="H2741" s="114" t="s">
        <v>48</v>
      </c>
      <c r="I2741" s="114" t="s">
        <v>26</v>
      </c>
      <c r="J2741" s="114" t="s">
        <v>5852</v>
      </c>
      <c r="K2741" s="114" t="s">
        <v>21</v>
      </c>
      <c r="L2741" s="114"/>
      <c r="M2741" s="136">
        <v>22580</v>
      </c>
      <c r="N2741" s="114" t="s">
        <v>18</v>
      </c>
      <c r="O2741" s="136">
        <v>14225.4</v>
      </c>
      <c r="P2741" s="136">
        <v>9679.2000000000007</v>
      </c>
      <c r="Q2741" s="114">
        <v>60.21</v>
      </c>
      <c r="R2741" s="112"/>
      <c r="S2741" s="113"/>
      <c r="T2741" s="113"/>
      <c r="U2741" s="112"/>
    </row>
    <row r="2742" spans="1:21" hidden="1">
      <c r="A2742" s="116">
        <v>42472</v>
      </c>
      <c r="B2742" s="114" t="s">
        <v>6344</v>
      </c>
      <c r="C2742" s="116">
        <v>42490</v>
      </c>
      <c r="D2742" s="114" t="s">
        <v>5820</v>
      </c>
      <c r="E2742" s="114" t="s">
        <v>666</v>
      </c>
      <c r="F2742" s="114"/>
      <c r="G2742" s="114"/>
      <c r="H2742" s="114" t="s">
        <v>48</v>
      </c>
      <c r="I2742" s="114" t="s">
        <v>26</v>
      </c>
      <c r="J2742" s="114" t="s">
        <v>5821</v>
      </c>
      <c r="K2742" s="114" t="s">
        <v>21</v>
      </c>
      <c r="L2742" s="114"/>
      <c r="M2742" s="136">
        <v>17830</v>
      </c>
      <c r="N2742" s="114" t="s">
        <v>18</v>
      </c>
      <c r="O2742" s="136">
        <v>11232.9</v>
      </c>
      <c r="P2742" s="136">
        <v>7732.08</v>
      </c>
      <c r="Q2742" s="114">
        <v>47.88</v>
      </c>
      <c r="R2742" s="112"/>
      <c r="S2742" s="112"/>
      <c r="T2742" s="112"/>
      <c r="U2742" s="112"/>
    </row>
    <row r="2743" spans="1:21">
      <c r="A2743" s="116">
        <v>42472</v>
      </c>
      <c r="B2743" s="114" t="s">
        <v>6338</v>
      </c>
      <c r="C2743" s="116">
        <v>42472</v>
      </c>
      <c r="D2743" s="114" t="s">
        <v>6338</v>
      </c>
      <c r="E2743" s="114" t="s">
        <v>666</v>
      </c>
      <c r="F2743" s="114"/>
      <c r="G2743" s="114"/>
      <c r="H2743" s="114" t="s">
        <v>48</v>
      </c>
      <c r="I2743" s="114" t="s">
        <v>19</v>
      </c>
      <c r="J2743" s="114" t="s">
        <v>6339</v>
      </c>
      <c r="K2743" s="114"/>
      <c r="L2743" s="114" t="s">
        <v>20</v>
      </c>
      <c r="M2743" s="136">
        <v>-9800</v>
      </c>
      <c r="N2743" s="114" t="s">
        <v>18</v>
      </c>
      <c r="O2743" s="136">
        <v>-6174</v>
      </c>
      <c r="P2743" s="136">
        <v>-6174</v>
      </c>
      <c r="Q2743" s="136">
        <v>1895.45</v>
      </c>
      <c r="R2743" s="112"/>
      <c r="S2743" s="113"/>
      <c r="T2743" s="113"/>
      <c r="U2743" s="112"/>
    </row>
    <row r="2744" spans="1:21">
      <c r="A2744" s="116">
        <v>42461</v>
      </c>
      <c r="B2744" s="114" t="s">
        <v>6345</v>
      </c>
      <c r="C2744" s="116">
        <v>42461</v>
      </c>
      <c r="D2744" s="114" t="s">
        <v>6345</v>
      </c>
      <c r="E2744" s="114" t="s">
        <v>666</v>
      </c>
      <c r="F2744" s="114"/>
      <c r="G2744" s="114"/>
      <c r="H2744" s="114" t="s">
        <v>48</v>
      </c>
      <c r="I2744" s="114" t="s">
        <v>19</v>
      </c>
      <c r="J2744" s="114" t="s">
        <v>6346</v>
      </c>
      <c r="K2744" s="114"/>
      <c r="L2744" s="114" t="s">
        <v>20</v>
      </c>
      <c r="M2744" s="136">
        <v>-22760</v>
      </c>
      <c r="N2744" s="114" t="s">
        <v>18</v>
      </c>
      <c r="O2744" s="136">
        <v>-14338.8</v>
      </c>
      <c r="P2744" s="136">
        <v>-14338.8</v>
      </c>
      <c r="Q2744" s="136">
        <v>4411.26</v>
      </c>
      <c r="R2744" s="112"/>
      <c r="S2744" s="113"/>
      <c r="T2744" s="113"/>
      <c r="U2744" s="113"/>
    </row>
    <row r="2745" spans="1:21">
      <c r="A2745" s="116">
        <v>42472</v>
      </c>
      <c r="B2745" s="114" t="s">
        <v>6338</v>
      </c>
      <c r="C2745" s="116">
        <v>42472</v>
      </c>
      <c r="D2745" s="114" t="s">
        <v>6338</v>
      </c>
      <c r="E2745" s="114" t="s">
        <v>666</v>
      </c>
      <c r="F2745" s="114"/>
      <c r="G2745" s="114"/>
      <c r="H2745" s="114" t="s">
        <v>48</v>
      </c>
      <c r="I2745" s="114" t="s">
        <v>19</v>
      </c>
      <c r="J2745" s="114" t="s">
        <v>6339</v>
      </c>
      <c r="K2745" s="114" t="s">
        <v>21</v>
      </c>
      <c r="L2745" s="114"/>
      <c r="M2745" s="136">
        <v>9800</v>
      </c>
      <c r="N2745" s="114" t="s">
        <v>18</v>
      </c>
      <c r="O2745" s="136">
        <v>6174</v>
      </c>
      <c r="P2745" s="136">
        <v>6174</v>
      </c>
      <c r="Q2745" s="136">
        <v>-1895.45</v>
      </c>
      <c r="R2745" s="112"/>
      <c r="S2745" s="113"/>
      <c r="T2745" s="113"/>
      <c r="U2745" s="113"/>
    </row>
    <row r="2746" spans="1:21" hidden="1">
      <c r="A2746" s="116">
        <v>42472</v>
      </c>
      <c r="B2746" s="114" t="s">
        <v>6347</v>
      </c>
      <c r="C2746" s="116">
        <v>42490</v>
      </c>
      <c r="D2746" s="114" t="s">
        <v>6348</v>
      </c>
      <c r="E2746" s="114" t="s">
        <v>666</v>
      </c>
      <c r="F2746" s="114"/>
      <c r="G2746" s="114"/>
      <c r="H2746" s="114" t="s">
        <v>48</v>
      </c>
      <c r="I2746" s="114" t="s">
        <v>17</v>
      </c>
      <c r="J2746" s="114" t="s">
        <v>6349</v>
      </c>
      <c r="K2746" s="114"/>
      <c r="L2746" s="114" t="s">
        <v>20</v>
      </c>
      <c r="M2746" s="136">
        <v>-2520</v>
      </c>
      <c r="N2746" s="114" t="s">
        <v>18</v>
      </c>
      <c r="O2746" s="136">
        <v>-1587.6</v>
      </c>
      <c r="P2746" s="136">
        <v>-1587.6</v>
      </c>
      <c r="Q2746" s="114">
        <v>480.35</v>
      </c>
      <c r="R2746" s="112"/>
      <c r="S2746" s="113"/>
      <c r="T2746" s="113"/>
      <c r="U2746" s="113"/>
    </row>
    <row r="2747" spans="1:21">
      <c r="A2747" s="116">
        <v>42472</v>
      </c>
      <c r="B2747" s="114" t="s">
        <v>6338</v>
      </c>
      <c r="C2747" s="116">
        <v>42472</v>
      </c>
      <c r="D2747" s="114" t="s">
        <v>6338</v>
      </c>
      <c r="E2747" s="114" t="s">
        <v>666</v>
      </c>
      <c r="F2747" s="114"/>
      <c r="G2747" s="114"/>
      <c r="H2747" s="114" t="s">
        <v>48</v>
      </c>
      <c r="I2747" s="114" t="s">
        <v>19</v>
      </c>
      <c r="J2747" s="114" t="s">
        <v>6339</v>
      </c>
      <c r="K2747" s="114" t="s">
        <v>21</v>
      </c>
      <c r="L2747" s="114"/>
      <c r="M2747" s="136">
        <v>17671.509999999998</v>
      </c>
      <c r="N2747" s="114" t="s">
        <v>18</v>
      </c>
      <c r="O2747" s="136">
        <v>11133.05</v>
      </c>
      <c r="P2747" s="136">
        <v>11133.05</v>
      </c>
      <c r="Q2747" s="136">
        <v>-3368.43</v>
      </c>
      <c r="R2747" s="112"/>
      <c r="S2747" s="113"/>
      <c r="T2747" s="113"/>
      <c r="U2747" s="113"/>
    </row>
    <row r="2748" spans="1:21" hidden="1">
      <c r="A2748" s="116">
        <v>42472</v>
      </c>
      <c r="B2748" s="114" t="s">
        <v>6350</v>
      </c>
      <c r="C2748" s="116">
        <v>42490</v>
      </c>
      <c r="D2748" s="114" t="s">
        <v>6348</v>
      </c>
      <c r="E2748" s="114" t="s">
        <v>666</v>
      </c>
      <c r="F2748" s="114"/>
      <c r="G2748" s="114"/>
      <c r="H2748" s="114" t="s">
        <v>48</v>
      </c>
      <c r="I2748" s="114" t="s">
        <v>17</v>
      </c>
      <c r="J2748" s="114" t="s">
        <v>6349</v>
      </c>
      <c r="K2748" s="114"/>
      <c r="L2748" s="114" t="s">
        <v>20</v>
      </c>
      <c r="M2748" s="136">
        <v>-15151.51</v>
      </c>
      <c r="N2748" s="114" t="s">
        <v>18</v>
      </c>
      <c r="O2748" s="136">
        <v>-9545.4500000000007</v>
      </c>
      <c r="P2748" s="136">
        <v>-9545.4500000000007</v>
      </c>
      <c r="Q2748" s="136">
        <v>2888.08</v>
      </c>
      <c r="R2748" s="112"/>
      <c r="S2748" s="113"/>
      <c r="T2748" s="113"/>
      <c r="U2748" s="112"/>
    </row>
    <row r="2749" spans="1:21" hidden="1">
      <c r="A2749" s="116">
        <v>42472</v>
      </c>
      <c r="B2749" s="114" t="s">
        <v>6347</v>
      </c>
      <c r="C2749" s="116">
        <v>42490</v>
      </c>
      <c r="D2749" s="114" t="s">
        <v>6348</v>
      </c>
      <c r="E2749" s="114" t="s">
        <v>666</v>
      </c>
      <c r="F2749" s="114"/>
      <c r="G2749" s="114"/>
      <c r="H2749" s="114" t="s">
        <v>48</v>
      </c>
      <c r="I2749" s="114" t="s">
        <v>17</v>
      </c>
      <c r="J2749" s="114" t="s">
        <v>6349</v>
      </c>
      <c r="K2749" s="114"/>
      <c r="L2749" s="114" t="s">
        <v>20</v>
      </c>
      <c r="M2749" s="136">
        <v>-9800</v>
      </c>
      <c r="N2749" s="114" t="s">
        <v>18</v>
      </c>
      <c r="O2749" s="136">
        <v>-6174</v>
      </c>
      <c r="P2749" s="136">
        <v>-6174</v>
      </c>
      <c r="Q2749" s="136">
        <v>1895.45</v>
      </c>
      <c r="R2749" s="112"/>
      <c r="S2749" s="113"/>
      <c r="T2749" s="113"/>
      <c r="U2749" s="113"/>
    </row>
    <row r="2750" spans="1:21" hidden="1">
      <c r="A2750" s="116">
        <v>42471</v>
      </c>
      <c r="B2750" s="114" t="s">
        <v>6351</v>
      </c>
      <c r="C2750" s="116">
        <v>42490</v>
      </c>
      <c r="D2750" s="114" t="s">
        <v>6352</v>
      </c>
      <c r="E2750" s="114" t="s">
        <v>666</v>
      </c>
      <c r="F2750" s="114"/>
      <c r="G2750" s="114"/>
      <c r="H2750" s="114" t="s">
        <v>48</v>
      </c>
      <c r="I2750" s="114" t="s">
        <v>17</v>
      </c>
      <c r="J2750" s="114" t="s">
        <v>6353</v>
      </c>
      <c r="K2750" s="114"/>
      <c r="L2750" s="114" t="s">
        <v>20</v>
      </c>
      <c r="M2750" s="136">
        <v>-7570.75</v>
      </c>
      <c r="N2750" s="114" t="s">
        <v>18</v>
      </c>
      <c r="O2750" s="136">
        <v>-4769.57</v>
      </c>
      <c r="P2750" s="136">
        <v>-4769.57</v>
      </c>
      <c r="Q2750" s="136">
        <v>1502.13</v>
      </c>
      <c r="R2750" s="112"/>
      <c r="S2750" s="113"/>
      <c r="T2750" s="113"/>
      <c r="U2750" s="112"/>
    </row>
    <row r="2751" spans="1:21" hidden="1">
      <c r="A2751" s="116">
        <v>42471</v>
      </c>
      <c r="B2751" s="114" t="s">
        <v>6351</v>
      </c>
      <c r="C2751" s="116">
        <v>42490</v>
      </c>
      <c r="D2751" s="114" t="s">
        <v>6352</v>
      </c>
      <c r="E2751" s="114" t="s">
        <v>666</v>
      </c>
      <c r="F2751" s="114"/>
      <c r="G2751" s="114"/>
      <c r="H2751" s="114" t="s">
        <v>48</v>
      </c>
      <c r="I2751" s="114" t="s">
        <v>17</v>
      </c>
      <c r="J2751" s="114" t="s">
        <v>6353</v>
      </c>
      <c r="K2751" s="114"/>
      <c r="L2751" s="114" t="s">
        <v>20</v>
      </c>
      <c r="M2751" s="136">
        <v>-22580</v>
      </c>
      <c r="N2751" s="114" t="s">
        <v>18</v>
      </c>
      <c r="O2751" s="136">
        <v>-14225.4</v>
      </c>
      <c r="P2751" s="136">
        <v>-14225.4</v>
      </c>
      <c r="Q2751" s="136">
        <v>4485.99</v>
      </c>
      <c r="R2751" s="112"/>
      <c r="S2751" s="113"/>
      <c r="T2751" s="113"/>
      <c r="U2751" s="113"/>
    </row>
    <row r="2752" spans="1:21" hidden="1">
      <c r="A2752" s="116">
        <v>42471</v>
      </c>
      <c r="B2752" s="114" t="s">
        <v>6354</v>
      </c>
      <c r="C2752" s="116">
        <v>42490</v>
      </c>
      <c r="D2752" s="114" t="s">
        <v>6352</v>
      </c>
      <c r="E2752" s="114" t="s">
        <v>666</v>
      </c>
      <c r="F2752" s="114"/>
      <c r="G2752" s="114"/>
      <c r="H2752" s="114" t="s">
        <v>48</v>
      </c>
      <c r="I2752" s="114" t="s">
        <v>17</v>
      </c>
      <c r="J2752" s="114" t="s">
        <v>6353</v>
      </c>
      <c r="K2752" s="114"/>
      <c r="L2752" s="114" t="s">
        <v>20</v>
      </c>
      <c r="M2752" s="136">
        <v>-7499.25</v>
      </c>
      <c r="N2752" s="114" t="s">
        <v>18</v>
      </c>
      <c r="O2752" s="136">
        <v>-4724.53</v>
      </c>
      <c r="P2752" s="136">
        <v>-4724.53</v>
      </c>
      <c r="Q2752" s="136">
        <v>1487.94</v>
      </c>
      <c r="R2752" s="112"/>
      <c r="S2752" s="112"/>
      <c r="T2752" s="112"/>
      <c r="U2752" s="112"/>
    </row>
    <row r="2753" spans="1:21">
      <c r="A2753" s="116">
        <v>42472</v>
      </c>
      <c r="B2753" s="114" t="s">
        <v>6338</v>
      </c>
      <c r="C2753" s="116">
        <v>42472</v>
      </c>
      <c r="D2753" s="114" t="s">
        <v>6338</v>
      </c>
      <c r="E2753" s="114" t="s">
        <v>666</v>
      </c>
      <c r="F2753" s="114"/>
      <c r="G2753" s="114"/>
      <c r="H2753" s="114" t="s">
        <v>48</v>
      </c>
      <c r="I2753" s="114" t="s">
        <v>19</v>
      </c>
      <c r="J2753" s="114" t="s">
        <v>6339</v>
      </c>
      <c r="K2753" s="114" t="s">
        <v>21</v>
      </c>
      <c r="L2753" s="114"/>
      <c r="M2753" s="136">
        <v>17830</v>
      </c>
      <c r="N2753" s="114" t="s">
        <v>18</v>
      </c>
      <c r="O2753" s="136">
        <v>11232.9</v>
      </c>
      <c r="P2753" s="136">
        <v>11232.9</v>
      </c>
      <c r="Q2753" s="136">
        <v>-3452.94</v>
      </c>
      <c r="R2753" s="112"/>
      <c r="S2753" s="112"/>
      <c r="T2753" s="112"/>
      <c r="U2753" s="112"/>
    </row>
    <row r="2754" spans="1:21">
      <c r="A2754" s="116">
        <v>42471</v>
      </c>
      <c r="B2754" s="114" t="s">
        <v>6332</v>
      </c>
      <c r="C2754" s="116">
        <v>42471</v>
      </c>
      <c r="D2754" s="114" t="s">
        <v>6332</v>
      </c>
      <c r="E2754" s="114" t="s">
        <v>666</v>
      </c>
      <c r="F2754" s="114"/>
      <c r="G2754" s="114"/>
      <c r="H2754" s="114" t="s">
        <v>48</v>
      </c>
      <c r="I2754" s="114" t="s">
        <v>19</v>
      </c>
      <c r="J2754" s="114" t="s">
        <v>6333</v>
      </c>
      <c r="K2754" s="114" t="s">
        <v>21</v>
      </c>
      <c r="L2754" s="114"/>
      <c r="M2754" s="136">
        <v>15070</v>
      </c>
      <c r="N2754" s="114" t="s">
        <v>18</v>
      </c>
      <c r="O2754" s="136">
        <v>9494.1</v>
      </c>
      <c r="P2754" s="136">
        <v>9494.1</v>
      </c>
      <c r="Q2754" s="136">
        <v>-2990.07</v>
      </c>
      <c r="R2754" s="112"/>
      <c r="S2754" s="112"/>
      <c r="T2754" s="112"/>
      <c r="U2754" s="112"/>
    </row>
    <row r="2755" spans="1:21">
      <c r="A2755" s="116">
        <v>42468</v>
      </c>
      <c r="B2755" s="114" t="s">
        <v>6335</v>
      </c>
      <c r="C2755" s="116">
        <v>42468</v>
      </c>
      <c r="D2755" s="114" t="s">
        <v>6335</v>
      </c>
      <c r="E2755" s="114" t="s">
        <v>666</v>
      </c>
      <c r="F2755" s="114"/>
      <c r="G2755" s="114"/>
      <c r="H2755" s="114" t="s">
        <v>48</v>
      </c>
      <c r="I2755" s="114" t="s">
        <v>19</v>
      </c>
      <c r="J2755" s="114" t="s">
        <v>6336</v>
      </c>
      <c r="K2755" s="114" t="s">
        <v>21</v>
      </c>
      <c r="L2755" s="114"/>
      <c r="M2755" s="136">
        <v>7510</v>
      </c>
      <c r="N2755" s="114" t="s">
        <v>18</v>
      </c>
      <c r="O2755" s="136">
        <v>4731.3</v>
      </c>
      <c r="P2755" s="136">
        <v>4731.3</v>
      </c>
      <c r="Q2755" s="136">
        <v>-1446.64</v>
      </c>
      <c r="R2755" s="112"/>
      <c r="S2755" s="112"/>
      <c r="T2755" s="112"/>
      <c r="U2755" s="112"/>
    </row>
    <row r="2756" spans="1:21" hidden="1">
      <c r="A2756" s="116">
        <v>42471</v>
      </c>
      <c r="B2756" s="114" t="s">
        <v>6354</v>
      </c>
      <c r="C2756" s="116">
        <v>42490</v>
      </c>
      <c r="D2756" s="114" t="s">
        <v>6352</v>
      </c>
      <c r="E2756" s="114" t="s">
        <v>666</v>
      </c>
      <c r="F2756" s="114"/>
      <c r="G2756" s="114"/>
      <c r="H2756" s="114" t="s">
        <v>48</v>
      </c>
      <c r="I2756" s="114" t="s">
        <v>17</v>
      </c>
      <c r="J2756" s="114" t="s">
        <v>6353</v>
      </c>
      <c r="K2756" s="114"/>
      <c r="L2756" s="114" t="s">
        <v>20</v>
      </c>
      <c r="M2756" s="136">
        <v>-22575</v>
      </c>
      <c r="N2756" s="114" t="s">
        <v>18</v>
      </c>
      <c r="O2756" s="136">
        <v>-14222.25</v>
      </c>
      <c r="P2756" s="136">
        <v>-14222.25</v>
      </c>
      <c r="Q2756" s="136">
        <v>4290.83</v>
      </c>
      <c r="R2756" s="112"/>
      <c r="S2756" s="113"/>
      <c r="T2756" s="113"/>
      <c r="U2756" s="113"/>
    </row>
    <row r="2757" spans="1:21">
      <c r="A2757" s="116">
        <v>42468</v>
      </c>
      <c r="B2757" s="114" t="s">
        <v>6335</v>
      </c>
      <c r="C2757" s="116">
        <v>42468</v>
      </c>
      <c r="D2757" s="114" t="s">
        <v>6335</v>
      </c>
      <c r="E2757" s="114" t="s">
        <v>666</v>
      </c>
      <c r="F2757" s="114"/>
      <c r="G2757" s="114"/>
      <c r="H2757" s="114" t="s">
        <v>48</v>
      </c>
      <c r="I2757" s="114" t="s">
        <v>19</v>
      </c>
      <c r="J2757" s="114" t="s">
        <v>6336</v>
      </c>
      <c r="K2757" s="114" t="s">
        <v>21</v>
      </c>
      <c r="L2757" s="114"/>
      <c r="M2757" s="136">
        <v>14883.72</v>
      </c>
      <c r="N2757" s="114" t="s">
        <v>18</v>
      </c>
      <c r="O2757" s="136">
        <v>9376.74</v>
      </c>
      <c r="P2757" s="136">
        <v>9376.74</v>
      </c>
      <c r="Q2757" s="136">
        <v>-2852.3</v>
      </c>
      <c r="R2757" s="112"/>
      <c r="S2757" s="113"/>
      <c r="T2757" s="113"/>
      <c r="U2757" s="113"/>
    </row>
    <row r="2758" spans="1:21" hidden="1">
      <c r="A2758" s="116">
        <v>42468</v>
      </c>
      <c r="B2758" s="114" t="s">
        <v>6355</v>
      </c>
      <c r="C2758" s="116">
        <v>42490</v>
      </c>
      <c r="D2758" s="114" t="s">
        <v>6356</v>
      </c>
      <c r="E2758" s="114" t="s">
        <v>666</v>
      </c>
      <c r="F2758" s="114"/>
      <c r="G2758" s="114"/>
      <c r="H2758" s="114" t="s">
        <v>48</v>
      </c>
      <c r="I2758" s="114" t="s">
        <v>17</v>
      </c>
      <c r="J2758" s="114" t="s">
        <v>6357</v>
      </c>
      <c r="K2758" s="114"/>
      <c r="L2758" s="114" t="s">
        <v>20</v>
      </c>
      <c r="M2758" s="136">
        <v>-14883.72</v>
      </c>
      <c r="N2758" s="114" t="s">
        <v>18</v>
      </c>
      <c r="O2758" s="136">
        <v>-9376.74</v>
      </c>
      <c r="P2758" s="136">
        <v>-9376.74</v>
      </c>
      <c r="Q2758" s="136">
        <v>2852.3</v>
      </c>
      <c r="R2758" s="112"/>
      <c r="S2758" s="112"/>
      <c r="T2758" s="112"/>
      <c r="U2758" s="112"/>
    </row>
    <row r="2759" spans="1:21" hidden="1">
      <c r="A2759" s="116">
        <v>42468</v>
      </c>
      <c r="B2759" s="114" t="s">
        <v>6355</v>
      </c>
      <c r="C2759" s="116">
        <v>42490</v>
      </c>
      <c r="D2759" s="114" t="s">
        <v>6356</v>
      </c>
      <c r="E2759" s="114" t="s">
        <v>666</v>
      </c>
      <c r="F2759" s="114"/>
      <c r="G2759" s="114"/>
      <c r="H2759" s="114" t="s">
        <v>48</v>
      </c>
      <c r="I2759" s="114" t="s">
        <v>17</v>
      </c>
      <c r="J2759" s="114" t="s">
        <v>6357</v>
      </c>
      <c r="K2759" s="114"/>
      <c r="L2759" s="114" t="s">
        <v>20</v>
      </c>
      <c r="M2759" s="136">
        <v>-7510</v>
      </c>
      <c r="N2759" s="114" t="s">
        <v>18</v>
      </c>
      <c r="O2759" s="136">
        <v>-4731.3</v>
      </c>
      <c r="P2759" s="136">
        <v>-4731.3</v>
      </c>
      <c r="Q2759" s="136">
        <v>1446.64</v>
      </c>
      <c r="R2759" s="112"/>
      <c r="S2759" s="112"/>
      <c r="T2759" s="112"/>
      <c r="U2759" s="112"/>
    </row>
    <row r="2760" spans="1:21">
      <c r="A2760" s="116">
        <v>42471</v>
      </c>
      <c r="B2760" s="114" t="s">
        <v>6332</v>
      </c>
      <c r="C2760" s="116">
        <v>42471</v>
      </c>
      <c r="D2760" s="114" t="s">
        <v>6332</v>
      </c>
      <c r="E2760" s="114" t="s">
        <v>666</v>
      </c>
      <c r="F2760" s="114"/>
      <c r="G2760" s="114"/>
      <c r="H2760" s="114" t="s">
        <v>48</v>
      </c>
      <c r="I2760" s="114" t="s">
        <v>19</v>
      </c>
      <c r="J2760" s="114" t="s">
        <v>6333</v>
      </c>
      <c r="K2760" s="114" t="s">
        <v>21</v>
      </c>
      <c r="L2760" s="114"/>
      <c r="M2760" s="136">
        <v>22580</v>
      </c>
      <c r="N2760" s="114" t="s">
        <v>18</v>
      </c>
      <c r="O2760" s="136">
        <v>14225.4</v>
      </c>
      <c r="P2760" s="136">
        <v>14225.4</v>
      </c>
      <c r="Q2760" s="136">
        <v>-4485.99</v>
      </c>
      <c r="R2760" s="112"/>
      <c r="S2760" s="112"/>
      <c r="T2760" s="112"/>
      <c r="U2760" s="112"/>
    </row>
    <row r="2761" spans="1:21">
      <c r="A2761" s="116">
        <v>42471</v>
      </c>
      <c r="B2761" s="114" t="s">
        <v>6329</v>
      </c>
      <c r="C2761" s="116">
        <v>42471</v>
      </c>
      <c r="D2761" s="114" t="s">
        <v>6329</v>
      </c>
      <c r="E2761" s="114" t="s">
        <v>666</v>
      </c>
      <c r="F2761" s="114"/>
      <c r="G2761" s="114"/>
      <c r="H2761" s="114" t="s">
        <v>48</v>
      </c>
      <c r="I2761" s="114" t="s">
        <v>19</v>
      </c>
      <c r="J2761" s="114" t="s">
        <v>6330</v>
      </c>
      <c r="K2761" s="114" t="s">
        <v>21</v>
      </c>
      <c r="L2761" s="114"/>
      <c r="M2761" s="136">
        <v>22575</v>
      </c>
      <c r="N2761" s="114" t="s">
        <v>18</v>
      </c>
      <c r="O2761" s="136">
        <v>14222.25</v>
      </c>
      <c r="P2761" s="136">
        <v>14222.25</v>
      </c>
      <c r="Q2761" s="136">
        <v>-4290.83</v>
      </c>
      <c r="R2761" s="112"/>
      <c r="S2761" s="113"/>
      <c r="T2761" s="113"/>
      <c r="U2761" s="113"/>
    </row>
    <row r="2762" spans="1:21">
      <c r="A2762" s="116">
        <v>42461</v>
      </c>
      <c r="B2762" s="114" t="s">
        <v>6345</v>
      </c>
      <c r="C2762" s="116">
        <v>42461</v>
      </c>
      <c r="D2762" s="114" t="s">
        <v>6345</v>
      </c>
      <c r="E2762" s="114" t="s">
        <v>666</v>
      </c>
      <c r="F2762" s="114"/>
      <c r="G2762" s="114"/>
      <c r="H2762" s="114" t="s">
        <v>48</v>
      </c>
      <c r="I2762" s="114" t="s">
        <v>19</v>
      </c>
      <c r="J2762" s="114" t="s">
        <v>6346</v>
      </c>
      <c r="K2762" s="114" t="s">
        <v>21</v>
      </c>
      <c r="L2762" s="114"/>
      <c r="M2762" s="136">
        <v>22760</v>
      </c>
      <c r="N2762" s="114" t="s">
        <v>18</v>
      </c>
      <c r="O2762" s="136">
        <v>14338.8</v>
      </c>
      <c r="P2762" s="136">
        <v>14338.8</v>
      </c>
      <c r="Q2762" s="136">
        <v>-4411.26</v>
      </c>
      <c r="R2762" s="112"/>
      <c r="S2762" s="113"/>
      <c r="T2762" s="113"/>
      <c r="U2762" s="113"/>
    </row>
    <row r="2763" spans="1:21" hidden="1">
      <c r="A2763" s="116">
        <v>42461</v>
      </c>
      <c r="B2763" s="114" t="s">
        <v>6358</v>
      </c>
      <c r="C2763" s="116">
        <v>42490</v>
      </c>
      <c r="D2763" s="114" t="s">
        <v>6359</v>
      </c>
      <c r="E2763" s="114" t="s">
        <v>666</v>
      </c>
      <c r="F2763" s="114"/>
      <c r="G2763" s="114"/>
      <c r="H2763" s="114" t="s">
        <v>48</v>
      </c>
      <c r="I2763" s="114" t="s">
        <v>17</v>
      </c>
      <c r="J2763" s="114" t="s">
        <v>6360</v>
      </c>
      <c r="K2763" s="114"/>
      <c r="L2763" s="114" t="s">
        <v>20</v>
      </c>
      <c r="M2763" s="136">
        <v>-22760</v>
      </c>
      <c r="N2763" s="114" t="s">
        <v>18</v>
      </c>
      <c r="O2763" s="136">
        <v>-14338.8</v>
      </c>
      <c r="P2763" s="136">
        <v>-14338.8</v>
      </c>
      <c r="Q2763" s="136">
        <v>4411.26</v>
      </c>
      <c r="R2763" s="112"/>
      <c r="S2763" s="113"/>
      <c r="T2763" s="113"/>
      <c r="U2763" s="112"/>
    </row>
    <row r="2764" spans="1:21" hidden="1">
      <c r="A2764" s="116">
        <v>42472</v>
      </c>
      <c r="B2764" s="114" t="s">
        <v>6347</v>
      </c>
      <c r="C2764" s="116">
        <v>42490</v>
      </c>
      <c r="D2764" s="114" t="s">
        <v>6348</v>
      </c>
      <c r="E2764" s="114" t="s">
        <v>666</v>
      </c>
      <c r="F2764" s="114"/>
      <c r="G2764" s="114"/>
      <c r="H2764" s="114" t="s">
        <v>48</v>
      </c>
      <c r="I2764" s="114" t="s">
        <v>17</v>
      </c>
      <c r="J2764" s="114" t="s">
        <v>6349</v>
      </c>
      <c r="K2764" s="114"/>
      <c r="L2764" s="114" t="s">
        <v>20</v>
      </c>
      <c r="M2764" s="136">
        <v>-17830</v>
      </c>
      <c r="N2764" s="114" t="s">
        <v>18</v>
      </c>
      <c r="O2764" s="136">
        <v>-11232.9</v>
      </c>
      <c r="P2764" s="136">
        <v>-11232.9</v>
      </c>
      <c r="Q2764" s="136">
        <v>3452.94</v>
      </c>
      <c r="R2764" s="112"/>
      <c r="S2764" s="113"/>
      <c r="T2764" s="113"/>
      <c r="U2764" s="113"/>
    </row>
    <row r="2765" spans="1:21" hidden="1">
      <c r="A2765" s="116">
        <v>42461</v>
      </c>
      <c r="B2765" s="114" t="s">
        <v>6358</v>
      </c>
      <c r="C2765" s="116">
        <v>42490</v>
      </c>
      <c r="D2765" s="114" t="s">
        <v>6359</v>
      </c>
      <c r="E2765" s="114" t="s">
        <v>666</v>
      </c>
      <c r="F2765" s="114"/>
      <c r="G2765" s="114"/>
      <c r="H2765" s="114" t="s">
        <v>48</v>
      </c>
      <c r="I2765" s="114" t="s">
        <v>17</v>
      </c>
      <c r="J2765" s="114" t="s">
        <v>6360</v>
      </c>
      <c r="K2765" s="114"/>
      <c r="L2765" s="114" t="s">
        <v>20</v>
      </c>
      <c r="M2765" s="136">
        <v>-2252</v>
      </c>
      <c r="N2765" s="114" t="s">
        <v>18</v>
      </c>
      <c r="O2765" s="136">
        <v>-1418.76</v>
      </c>
      <c r="P2765" s="136">
        <v>-1418.76</v>
      </c>
      <c r="Q2765" s="114">
        <v>436.16</v>
      </c>
      <c r="R2765" s="112"/>
      <c r="S2765" s="113"/>
      <c r="T2765" s="113"/>
      <c r="U2765" s="113"/>
    </row>
    <row r="2766" spans="1:21">
      <c r="A2766" s="116">
        <v>42487</v>
      </c>
      <c r="B2766" s="114" t="s">
        <v>6361</v>
      </c>
      <c r="C2766" s="116">
        <v>42487</v>
      </c>
      <c r="D2766" s="114" t="s">
        <v>6361</v>
      </c>
      <c r="E2766" s="114" t="s">
        <v>667</v>
      </c>
      <c r="F2766" s="114"/>
      <c r="G2766" s="114"/>
      <c r="H2766" s="114" t="s">
        <v>49</v>
      </c>
      <c r="I2766" s="114" t="s">
        <v>19</v>
      </c>
      <c r="J2766" s="114" t="s">
        <v>6362</v>
      </c>
      <c r="K2766" s="114"/>
      <c r="L2766" s="114" t="s">
        <v>20</v>
      </c>
      <c r="M2766" s="136">
        <v>-17999.599999999999</v>
      </c>
      <c r="N2766" s="114" t="s">
        <v>18</v>
      </c>
      <c r="O2766" s="136">
        <v>-11339.75</v>
      </c>
      <c r="P2766" s="136">
        <v>-11339.75</v>
      </c>
      <c r="Q2766" s="136">
        <v>2960.69</v>
      </c>
      <c r="R2766" s="112"/>
      <c r="S2766" s="112"/>
      <c r="T2766" s="112"/>
      <c r="U2766" s="112"/>
    </row>
    <row r="2767" spans="1:21" hidden="1">
      <c r="A2767" s="116">
        <v>42486</v>
      </c>
      <c r="B2767" s="114" t="s">
        <v>6363</v>
      </c>
      <c r="C2767" s="116">
        <v>42490</v>
      </c>
      <c r="D2767" s="114" t="s">
        <v>5794</v>
      </c>
      <c r="E2767" s="114" t="s">
        <v>667</v>
      </c>
      <c r="F2767" s="114"/>
      <c r="G2767" s="114"/>
      <c r="H2767" s="114" t="s">
        <v>49</v>
      </c>
      <c r="I2767" s="114" t="s">
        <v>26</v>
      </c>
      <c r="J2767" s="114" t="s">
        <v>5795</v>
      </c>
      <c r="K2767" s="114" t="s">
        <v>21</v>
      </c>
      <c r="L2767" s="114"/>
      <c r="M2767" s="136">
        <v>21660</v>
      </c>
      <c r="N2767" s="114" t="s">
        <v>18</v>
      </c>
      <c r="O2767" s="136">
        <v>13645.8</v>
      </c>
      <c r="P2767" s="136">
        <v>13562.92</v>
      </c>
      <c r="Q2767" s="136">
        <v>-3444.31</v>
      </c>
      <c r="R2767" s="112"/>
      <c r="S2767" s="112"/>
      <c r="T2767" s="112"/>
      <c r="U2767" s="112"/>
    </row>
    <row r="2768" spans="1:21">
      <c r="A2768" s="116">
        <v>42486</v>
      </c>
      <c r="B2768" s="114" t="s">
        <v>6364</v>
      </c>
      <c r="C2768" s="116">
        <v>42486</v>
      </c>
      <c r="D2768" s="114" t="s">
        <v>6364</v>
      </c>
      <c r="E2768" s="114" t="s">
        <v>667</v>
      </c>
      <c r="F2768" s="114"/>
      <c r="G2768" s="114"/>
      <c r="H2768" s="114" t="s">
        <v>49</v>
      </c>
      <c r="I2768" s="114" t="s">
        <v>19</v>
      </c>
      <c r="J2768" s="114" t="s">
        <v>6365</v>
      </c>
      <c r="K2768" s="114"/>
      <c r="L2768" s="114" t="s">
        <v>20</v>
      </c>
      <c r="M2768" s="136">
        <v>-21660</v>
      </c>
      <c r="N2768" s="114" t="s">
        <v>18</v>
      </c>
      <c r="O2768" s="136">
        <v>-13645.8</v>
      </c>
      <c r="P2768" s="136">
        <v>-13645.8</v>
      </c>
      <c r="Q2768" s="136">
        <v>3527.19</v>
      </c>
      <c r="R2768" s="112"/>
      <c r="S2768" s="112"/>
      <c r="T2768" s="112"/>
      <c r="U2768" s="112"/>
    </row>
    <row r="2769" spans="1:21" hidden="1">
      <c r="A2769" s="116">
        <v>42487</v>
      </c>
      <c r="B2769" s="114" t="s">
        <v>6366</v>
      </c>
      <c r="C2769" s="116">
        <v>42490</v>
      </c>
      <c r="D2769" s="114" t="s">
        <v>5777</v>
      </c>
      <c r="E2769" s="114" t="s">
        <v>667</v>
      </c>
      <c r="F2769" s="114"/>
      <c r="G2769" s="114"/>
      <c r="H2769" s="114" t="s">
        <v>49</v>
      </c>
      <c r="I2769" s="114" t="s">
        <v>26</v>
      </c>
      <c r="J2769" s="114" t="s">
        <v>5778</v>
      </c>
      <c r="K2769" s="114" t="s">
        <v>21</v>
      </c>
      <c r="L2769" s="114"/>
      <c r="M2769" s="114">
        <v>960</v>
      </c>
      <c r="N2769" s="114" t="s">
        <v>18</v>
      </c>
      <c r="O2769" s="114">
        <v>604.79999999999995</v>
      </c>
      <c r="P2769" s="114">
        <v>601.12</v>
      </c>
      <c r="Q2769" s="114">
        <v>-154.22</v>
      </c>
      <c r="R2769" s="112"/>
      <c r="S2769" s="112"/>
      <c r="T2769" s="112"/>
      <c r="U2769" s="112"/>
    </row>
    <row r="2770" spans="1:21">
      <c r="A2770" s="116">
        <v>42487</v>
      </c>
      <c r="B2770" s="114" t="s">
        <v>6367</v>
      </c>
      <c r="C2770" s="116">
        <v>42487</v>
      </c>
      <c r="D2770" s="114" t="s">
        <v>6367</v>
      </c>
      <c r="E2770" s="114" t="s">
        <v>667</v>
      </c>
      <c r="F2770" s="114"/>
      <c r="G2770" s="114"/>
      <c r="H2770" s="114" t="s">
        <v>49</v>
      </c>
      <c r="I2770" s="114" t="s">
        <v>19</v>
      </c>
      <c r="J2770" s="114" t="s">
        <v>6368</v>
      </c>
      <c r="K2770" s="114"/>
      <c r="L2770" s="114" t="s">
        <v>20</v>
      </c>
      <c r="M2770" s="114">
        <v>-960</v>
      </c>
      <c r="N2770" s="114" t="s">
        <v>18</v>
      </c>
      <c r="O2770" s="114">
        <v>-604.79999999999995</v>
      </c>
      <c r="P2770" s="114">
        <v>-604.79999999999995</v>
      </c>
      <c r="Q2770" s="114">
        <v>157.9</v>
      </c>
      <c r="R2770" s="112"/>
      <c r="S2770" s="112"/>
      <c r="T2770" s="112"/>
      <c r="U2770" s="112"/>
    </row>
    <row r="2771" spans="1:21" hidden="1">
      <c r="A2771" s="116">
        <v>42487</v>
      </c>
      <c r="B2771" s="114" t="s">
        <v>6369</v>
      </c>
      <c r="C2771" s="116">
        <v>42490</v>
      </c>
      <c r="D2771" s="114" t="s">
        <v>5774</v>
      </c>
      <c r="E2771" s="114" t="s">
        <v>667</v>
      </c>
      <c r="F2771" s="114"/>
      <c r="G2771" s="114"/>
      <c r="H2771" s="114" t="s">
        <v>49</v>
      </c>
      <c r="I2771" s="114" t="s">
        <v>26</v>
      </c>
      <c r="J2771" s="114" t="s">
        <v>5775</v>
      </c>
      <c r="K2771" s="114" t="s">
        <v>21</v>
      </c>
      <c r="L2771" s="114"/>
      <c r="M2771" s="136">
        <v>17999.599999999999</v>
      </c>
      <c r="N2771" s="114" t="s">
        <v>18</v>
      </c>
      <c r="O2771" s="136">
        <v>11339.75</v>
      </c>
      <c r="P2771" s="136">
        <v>11269.57</v>
      </c>
      <c r="Q2771" s="136">
        <v>-2890.51</v>
      </c>
      <c r="R2771" s="112"/>
      <c r="S2771" s="112"/>
      <c r="T2771" s="112"/>
      <c r="U2771" s="112"/>
    </row>
    <row r="2772" spans="1:21">
      <c r="A2772" s="116">
        <v>42481</v>
      </c>
      <c r="B2772" s="114" t="s">
        <v>6370</v>
      </c>
      <c r="C2772" s="116">
        <v>42481</v>
      </c>
      <c r="D2772" s="114" t="s">
        <v>6370</v>
      </c>
      <c r="E2772" s="114" t="s">
        <v>667</v>
      </c>
      <c r="F2772" s="114"/>
      <c r="G2772" s="114"/>
      <c r="H2772" s="114" t="s">
        <v>49</v>
      </c>
      <c r="I2772" s="114" t="s">
        <v>19</v>
      </c>
      <c r="J2772" s="114" t="s">
        <v>6371</v>
      </c>
      <c r="K2772" s="114"/>
      <c r="L2772" s="114" t="s">
        <v>20</v>
      </c>
      <c r="M2772" s="136">
        <v>-16402.009999999998</v>
      </c>
      <c r="N2772" s="114" t="s">
        <v>18</v>
      </c>
      <c r="O2772" s="136">
        <v>-10333.27</v>
      </c>
      <c r="P2772" s="136">
        <v>-10333.27</v>
      </c>
      <c r="Q2772" s="136">
        <v>2692.62</v>
      </c>
      <c r="R2772" s="112"/>
      <c r="S2772" s="112"/>
      <c r="T2772" s="112"/>
      <c r="U2772" s="112"/>
    </row>
    <row r="2773" spans="1:21" hidden="1">
      <c r="A2773" s="116">
        <v>42481</v>
      </c>
      <c r="B2773" s="114" t="s">
        <v>6372</v>
      </c>
      <c r="C2773" s="116">
        <v>42490</v>
      </c>
      <c r="D2773" s="114" t="s">
        <v>5791</v>
      </c>
      <c r="E2773" s="114" t="s">
        <v>667</v>
      </c>
      <c r="F2773" s="114"/>
      <c r="G2773" s="114"/>
      <c r="H2773" s="114" t="s">
        <v>49</v>
      </c>
      <c r="I2773" s="114" t="s">
        <v>26</v>
      </c>
      <c r="J2773" s="114" t="s">
        <v>5792</v>
      </c>
      <c r="K2773" s="114" t="s">
        <v>21</v>
      </c>
      <c r="L2773" s="114"/>
      <c r="M2773" s="136">
        <v>16402.009999999998</v>
      </c>
      <c r="N2773" s="114" t="s">
        <v>18</v>
      </c>
      <c r="O2773" s="136">
        <v>10333.27</v>
      </c>
      <c r="P2773" s="136">
        <v>10270.74</v>
      </c>
      <c r="Q2773" s="136">
        <v>-2630.09</v>
      </c>
      <c r="R2773" s="112"/>
      <c r="S2773" s="112"/>
      <c r="T2773" s="112"/>
      <c r="U2773" s="112"/>
    </row>
    <row r="2774" spans="1:21">
      <c r="A2774" s="116">
        <v>42482</v>
      </c>
      <c r="B2774" s="114" t="s">
        <v>6373</v>
      </c>
      <c r="C2774" s="116">
        <v>42482</v>
      </c>
      <c r="D2774" s="114" t="s">
        <v>6373</v>
      </c>
      <c r="E2774" s="114" t="s">
        <v>667</v>
      </c>
      <c r="F2774" s="114"/>
      <c r="G2774" s="114"/>
      <c r="H2774" s="114" t="s">
        <v>49</v>
      </c>
      <c r="I2774" s="114" t="s">
        <v>19</v>
      </c>
      <c r="J2774" s="114" t="s">
        <v>6374</v>
      </c>
      <c r="K2774" s="114"/>
      <c r="L2774" s="114" t="s">
        <v>20</v>
      </c>
      <c r="M2774" s="136">
        <v>-12702.51</v>
      </c>
      <c r="N2774" s="114" t="s">
        <v>18</v>
      </c>
      <c r="O2774" s="136">
        <v>-8002.58</v>
      </c>
      <c r="P2774" s="136">
        <v>-8002.58</v>
      </c>
      <c r="Q2774" s="136">
        <v>2087.4499999999998</v>
      </c>
      <c r="R2774" s="112"/>
      <c r="S2774" s="112"/>
      <c r="T2774" s="112"/>
      <c r="U2774" s="112"/>
    </row>
    <row r="2775" spans="1:21" hidden="1">
      <c r="A2775" s="116">
        <v>42482</v>
      </c>
      <c r="B2775" s="114" t="s">
        <v>6375</v>
      </c>
      <c r="C2775" s="116">
        <v>42490</v>
      </c>
      <c r="D2775" s="114" t="s">
        <v>5784</v>
      </c>
      <c r="E2775" s="114" t="s">
        <v>667</v>
      </c>
      <c r="F2775" s="114"/>
      <c r="G2775" s="114"/>
      <c r="H2775" s="114" t="s">
        <v>49</v>
      </c>
      <c r="I2775" s="114" t="s">
        <v>26</v>
      </c>
      <c r="J2775" s="114" t="s">
        <v>5785</v>
      </c>
      <c r="K2775" s="114" t="s">
        <v>21</v>
      </c>
      <c r="L2775" s="114"/>
      <c r="M2775" s="136">
        <v>12702.51</v>
      </c>
      <c r="N2775" s="114" t="s">
        <v>18</v>
      </c>
      <c r="O2775" s="136">
        <v>8002.58</v>
      </c>
      <c r="P2775" s="136">
        <v>7951.81</v>
      </c>
      <c r="Q2775" s="136">
        <v>-2036.68</v>
      </c>
      <c r="R2775" s="112"/>
      <c r="S2775" s="112"/>
      <c r="T2775" s="112"/>
      <c r="U2775" s="112"/>
    </row>
    <row r="2776" spans="1:21" hidden="1">
      <c r="A2776" s="116">
        <v>42464</v>
      </c>
      <c r="B2776" s="114" t="s">
        <v>6376</v>
      </c>
      <c r="C2776" s="116">
        <v>42490</v>
      </c>
      <c r="D2776" s="114" t="s">
        <v>5879</v>
      </c>
      <c r="E2776" s="114" t="s">
        <v>667</v>
      </c>
      <c r="F2776" s="114"/>
      <c r="G2776" s="114"/>
      <c r="H2776" s="114" t="s">
        <v>49</v>
      </c>
      <c r="I2776" s="114" t="s">
        <v>26</v>
      </c>
      <c r="J2776" s="114" t="s">
        <v>5880</v>
      </c>
      <c r="K2776" s="114" t="s">
        <v>21</v>
      </c>
      <c r="L2776" s="114"/>
      <c r="M2776" s="136">
        <v>18840</v>
      </c>
      <c r="N2776" s="114" t="s">
        <v>18</v>
      </c>
      <c r="O2776" s="136">
        <v>11869.2</v>
      </c>
      <c r="P2776" s="136">
        <v>11606.12</v>
      </c>
      <c r="Q2776" s="136">
        <v>-3474.61</v>
      </c>
      <c r="R2776" s="112"/>
      <c r="S2776" s="112"/>
      <c r="T2776" s="112"/>
      <c r="U2776" s="112"/>
    </row>
    <row r="2777" spans="1:21">
      <c r="A2777" s="116">
        <v>42464</v>
      </c>
      <c r="B2777" s="114" t="s">
        <v>6377</v>
      </c>
      <c r="C2777" s="116">
        <v>42464</v>
      </c>
      <c r="D2777" s="114" t="s">
        <v>6377</v>
      </c>
      <c r="E2777" s="114" t="s">
        <v>667</v>
      </c>
      <c r="F2777" s="114"/>
      <c r="G2777" s="114"/>
      <c r="H2777" s="114" t="s">
        <v>49</v>
      </c>
      <c r="I2777" s="114" t="s">
        <v>19</v>
      </c>
      <c r="J2777" s="114" t="s">
        <v>6378</v>
      </c>
      <c r="K2777" s="114"/>
      <c r="L2777" s="114" t="s">
        <v>20</v>
      </c>
      <c r="M2777" s="136">
        <v>-18840</v>
      </c>
      <c r="N2777" s="114" t="s">
        <v>18</v>
      </c>
      <c r="O2777" s="136">
        <v>-11869.2</v>
      </c>
      <c r="P2777" s="136">
        <v>-11869.2</v>
      </c>
      <c r="Q2777" s="136">
        <v>3737.69</v>
      </c>
      <c r="R2777" s="112"/>
      <c r="S2777" s="112"/>
      <c r="T2777" s="112"/>
      <c r="U2777" s="112"/>
    </row>
    <row r="2778" spans="1:21" hidden="1">
      <c r="A2778" s="116">
        <v>42464</v>
      </c>
      <c r="B2778" s="114" t="s">
        <v>6379</v>
      </c>
      <c r="C2778" s="116">
        <v>42490</v>
      </c>
      <c r="D2778" s="114" t="s">
        <v>5903</v>
      </c>
      <c r="E2778" s="114" t="s">
        <v>667</v>
      </c>
      <c r="F2778" s="114"/>
      <c r="G2778" s="114"/>
      <c r="H2778" s="114" t="s">
        <v>49</v>
      </c>
      <c r="I2778" s="114" t="s">
        <v>26</v>
      </c>
      <c r="J2778" s="114" t="s">
        <v>5904</v>
      </c>
      <c r="K2778" s="114" t="s">
        <v>21</v>
      </c>
      <c r="L2778" s="114"/>
      <c r="M2778" s="136">
        <v>11270</v>
      </c>
      <c r="N2778" s="114" t="s">
        <v>18</v>
      </c>
      <c r="O2778" s="136">
        <v>7100.1</v>
      </c>
      <c r="P2778" s="136">
        <v>6944.41</v>
      </c>
      <c r="Q2778" s="136">
        <v>-2082.4699999999998</v>
      </c>
      <c r="R2778" s="112"/>
      <c r="S2778" s="112"/>
      <c r="T2778" s="112"/>
      <c r="U2778" s="112"/>
    </row>
    <row r="2779" spans="1:21" hidden="1">
      <c r="A2779" s="116">
        <v>42464</v>
      </c>
      <c r="B2779" s="114" t="s">
        <v>6380</v>
      </c>
      <c r="C2779" s="116">
        <v>42490</v>
      </c>
      <c r="D2779" s="114" t="s">
        <v>5873</v>
      </c>
      <c r="E2779" s="114" t="s">
        <v>667</v>
      </c>
      <c r="F2779" s="114"/>
      <c r="G2779" s="114"/>
      <c r="H2779" s="114" t="s">
        <v>49</v>
      </c>
      <c r="I2779" s="114" t="s">
        <v>26</v>
      </c>
      <c r="J2779" s="114" t="s">
        <v>5874</v>
      </c>
      <c r="K2779" s="114" t="s">
        <v>21</v>
      </c>
      <c r="L2779" s="114"/>
      <c r="M2779" s="136">
        <v>22600</v>
      </c>
      <c r="N2779" s="114" t="s">
        <v>18</v>
      </c>
      <c r="O2779" s="136">
        <v>14238</v>
      </c>
      <c r="P2779" s="136">
        <v>9686.0499999999993</v>
      </c>
      <c r="Q2779" s="114">
        <v>63.99</v>
      </c>
      <c r="R2779" s="112"/>
      <c r="S2779" s="112"/>
      <c r="T2779" s="112"/>
      <c r="U2779" s="112"/>
    </row>
    <row r="2780" spans="1:21">
      <c r="A2780" s="116">
        <v>42464</v>
      </c>
      <c r="B2780" s="114" t="s">
        <v>6377</v>
      </c>
      <c r="C2780" s="116">
        <v>42464</v>
      </c>
      <c r="D2780" s="114" t="s">
        <v>6377</v>
      </c>
      <c r="E2780" s="114" t="s">
        <v>667</v>
      </c>
      <c r="F2780" s="114"/>
      <c r="G2780" s="114"/>
      <c r="H2780" s="114" t="s">
        <v>49</v>
      </c>
      <c r="I2780" s="114" t="s">
        <v>19</v>
      </c>
      <c r="J2780" s="114" t="s">
        <v>6378</v>
      </c>
      <c r="K2780" s="114"/>
      <c r="L2780" s="114" t="s">
        <v>20</v>
      </c>
      <c r="M2780" s="136">
        <v>-22600</v>
      </c>
      <c r="N2780" s="114" t="s">
        <v>18</v>
      </c>
      <c r="O2780" s="136">
        <v>-14238</v>
      </c>
      <c r="P2780" s="136">
        <v>-14238</v>
      </c>
      <c r="Q2780" s="136">
        <v>4487.96</v>
      </c>
      <c r="R2780" s="112"/>
      <c r="S2780" s="112"/>
      <c r="T2780" s="112"/>
      <c r="U2780" s="112"/>
    </row>
    <row r="2781" spans="1:21">
      <c r="A2781" s="116">
        <v>42464</v>
      </c>
      <c r="B2781" s="114" t="s">
        <v>6377</v>
      </c>
      <c r="C2781" s="116">
        <v>42464</v>
      </c>
      <c r="D2781" s="114" t="s">
        <v>6377</v>
      </c>
      <c r="E2781" s="114" t="s">
        <v>667</v>
      </c>
      <c r="F2781" s="114"/>
      <c r="G2781" s="114"/>
      <c r="H2781" s="114" t="s">
        <v>49</v>
      </c>
      <c r="I2781" s="114" t="s">
        <v>19</v>
      </c>
      <c r="J2781" s="114" t="s">
        <v>6378</v>
      </c>
      <c r="K2781" s="114"/>
      <c r="L2781" s="114" t="s">
        <v>20</v>
      </c>
      <c r="M2781" s="136">
        <v>-11270</v>
      </c>
      <c r="N2781" s="114" t="s">
        <v>18</v>
      </c>
      <c r="O2781" s="136">
        <v>-7100.1</v>
      </c>
      <c r="P2781" s="136">
        <v>-7100.1</v>
      </c>
      <c r="Q2781" s="136">
        <v>2238.16</v>
      </c>
      <c r="R2781" s="112"/>
      <c r="S2781" s="112"/>
      <c r="T2781" s="112"/>
      <c r="U2781" s="112"/>
    </row>
    <row r="2782" spans="1:21" hidden="1">
      <c r="A2782" s="116">
        <v>42464</v>
      </c>
      <c r="B2782" s="114" t="s">
        <v>6381</v>
      </c>
      <c r="C2782" s="116">
        <v>42490</v>
      </c>
      <c r="D2782" s="114" t="s">
        <v>5884</v>
      </c>
      <c r="E2782" s="114" t="s">
        <v>667</v>
      </c>
      <c r="F2782" s="114"/>
      <c r="G2782" s="114"/>
      <c r="H2782" s="114" t="s">
        <v>49</v>
      </c>
      <c r="I2782" s="114" t="s">
        <v>26</v>
      </c>
      <c r="J2782" s="114" t="s">
        <v>5885</v>
      </c>
      <c r="K2782" s="114" t="s">
        <v>21</v>
      </c>
      <c r="L2782" s="114"/>
      <c r="M2782" s="136">
        <v>7398.54</v>
      </c>
      <c r="N2782" s="114" t="s">
        <v>18</v>
      </c>
      <c r="O2782" s="136">
        <v>4661.08</v>
      </c>
      <c r="P2782" s="136">
        <v>3173.4</v>
      </c>
      <c r="Q2782" s="114">
        <v>21.19</v>
      </c>
      <c r="R2782" s="112"/>
      <c r="S2782" s="112"/>
      <c r="T2782" s="112"/>
      <c r="U2782" s="112"/>
    </row>
    <row r="2783" spans="1:21">
      <c r="A2783" s="116">
        <v>42464</v>
      </c>
      <c r="B2783" s="114" t="s">
        <v>6382</v>
      </c>
      <c r="C2783" s="116">
        <v>42464</v>
      </c>
      <c r="D2783" s="114" t="s">
        <v>6382</v>
      </c>
      <c r="E2783" s="114" t="s">
        <v>667</v>
      </c>
      <c r="F2783" s="114"/>
      <c r="G2783" s="114"/>
      <c r="H2783" s="114" t="s">
        <v>49</v>
      </c>
      <c r="I2783" s="114" t="s">
        <v>19</v>
      </c>
      <c r="J2783" s="114" t="s">
        <v>6383</v>
      </c>
      <c r="K2783" s="114"/>
      <c r="L2783" s="114" t="s">
        <v>20</v>
      </c>
      <c r="M2783" s="136">
        <v>-7398.54</v>
      </c>
      <c r="N2783" s="114" t="s">
        <v>18</v>
      </c>
      <c r="O2783" s="136">
        <v>-4661.08</v>
      </c>
      <c r="P2783" s="136">
        <v>-4661.08</v>
      </c>
      <c r="Q2783" s="136">
        <v>1466.49</v>
      </c>
      <c r="R2783" s="112"/>
      <c r="S2783" s="112"/>
      <c r="T2783" s="112"/>
      <c r="U2783" s="112"/>
    </row>
    <row r="2784" spans="1:21" hidden="1">
      <c r="A2784" s="116">
        <v>42487</v>
      </c>
      <c r="B2784" s="114" t="s">
        <v>6384</v>
      </c>
      <c r="C2784" s="116">
        <v>42490</v>
      </c>
      <c r="D2784" s="114" t="s">
        <v>6385</v>
      </c>
      <c r="E2784" s="114" t="s">
        <v>667</v>
      </c>
      <c r="F2784" s="114"/>
      <c r="G2784" s="114"/>
      <c r="H2784" s="114" t="s">
        <v>49</v>
      </c>
      <c r="I2784" s="114" t="s">
        <v>17</v>
      </c>
      <c r="J2784" s="114" t="s">
        <v>6386</v>
      </c>
      <c r="K2784" s="114"/>
      <c r="L2784" s="114" t="s">
        <v>20</v>
      </c>
      <c r="M2784" s="136">
        <v>-10217.1</v>
      </c>
      <c r="N2784" s="114" t="s">
        <v>18</v>
      </c>
      <c r="O2784" s="136">
        <v>-6436.77</v>
      </c>
      <c r="P2784" s="136">
        <v>-6436.77</v>
      </c>
      <c r="Q2784" s="136">
        <v>1663.79</v>
      </c>
      <c r="R2784" s="112"/>
      <c r="S2784" s="112"/>
      <c r="T2784" s="112"/>
      <c r="U2784" s="112"/>
    </row>
    <row r="2785" spans="1:21" hidden="1">
      <c r="A2785" s="116">
        <v>42486</v>
      </c>
      <c r="B2785" s="114" t="s">
        <v>6387</v>
      </c>
      <c r="C2785" s="116">
        <v>42490</v>
      </c>
      <c r="D2785" s="114" t="s">
        <v>6388</v>
      </c>
      <c r="E2785" s="114" t="s">
        <v>667</v>
      </c>
      <c r="F2785" s="114"/>
      <c r="G2785" s="114"/>
      <c r="H2785" s="114" t="s">
        <v>49</v>
      </c>
      <c r="I2785" s="114" t="s">
        <v>17</v>
      </c>
      <c r="J2785" s="114" t="s">
        <v>6389</v>
      </c>
      <c r="K2785" s="114"/>
      <c r="L2785" s="114" t="s">
        <v>20</v>
      </c>
      <c r="M2785" s="136">
        <v>-11442.9</v>
      </c>
      <c r="N2785" s="114" t="s">
        <v>18</v>
      </c>
      <c r="O2785" s="136">
        <v>-7209.03</v>
      </c>
      <c r="P2785" s="136">
        <v>-7209.03</v>
      </c>
      <c r="Q2785" s="136">
        <v>1863.4</v>
      </c>
      <c r="R2785" s="112"/>
      <c r="S2785" s="112"/>
      <c r="T2785" s="112"/>
      <c r="U2785" s="112"/>
    </row>
    <row r="2786" spans="1:21" hidden="1">
      <c r="A2786" s="116">
        <v>42481</v>
      </c>
      <c r="B2786" s="114" t="s">
        <v>6390</v>
      </c>
      <c r="C2786" s="116">
        <v>42490</v>
      </c>
      <c r="D2786" s="114" t="s">
        <v>6391</v>
      </c>
      <c r="E2786" s="114" t="s">
        <v>667</v>
      </c>
      <c r="F2786" s="114"/>
      <c r="G2786" s="114"/>
      <c r="H2786" s="114" t="s">
        <v>49</v>
      </c>
      <c r="I2786" s="114" t="s">
        <v>17</v>
      </c>
      <c r="J2786" s="114" t="s">
        <v>6392</v>
      </c>
      <c r="K2786" s="114"/>
      <c r="L2786" s="114" t="s">
        <v>20</v>
      </c>
      <c r="M2786" s="136">
        <v>-16402.009999999998</v>
      </c>
      <c r="N2786" s="114" t="s">
        <v>18</v>
      </c>
      <c r="O2786" s="136">
        <v>-10333.27</v>
      </c>
      <c r="P2786" s="136">
        <v>-10333.27</v>
      </c>
      <c r="Q2786" s="136">
        <v>2692.62</v>
      </c>
      <c r="R2786" s="112"/>
      <c r="S2786" s="112"/>
      <c r="T2786" s="112"/>
      <c r="U2786" s="112"/>
    </row>
    <row r="2787" spans="1:21" hidden="1">
      <c r="A2787" s="116">
        <v>42487</v>
      </c>
      <c r="B2787" s="114" t="s">
        <v>6384</v>
      </c>
      <c r="C2787" s="116">
        <v>42490</v>
      </c>
      <c r="D2787" s="114" t="s">
        <v>6385</v>
      </c>
      <c r="E2787" s="114" t="s">
        <v>667</v>
      </c>
      <c r="F2787" s="114"/>
      <c r="G2787" s="114"/>
      <c r="H2787" s="114" t="s">
        <v>49</v>
      </c>
      <c r="I2787" s="114" t="s">
        <v>17</v>
      </c>
      <c r="J2787" s="114" t="s">
        <v>6386</v>
      </c>
      <c r="K2787" s="114"/>
      <c r="L2787" s="114" t="s">
        <v>20</v>
      </c>
      <c r="M2787" s="136">
        <v>-17999.599999999999</v>
      </c>
      <c r="N2787" s="114" t="s">
        <v>18</v>
      </c>
      <c r="O2787" s="136">
        <v>-11339.75</v>
      </c>
      <c r="P2787" s="136">
        <v>-11339.75</v>
      </c>
      <c r="Q2787" s="136">
        <v>2960.69</v>
      </c>
      <c r="R2787" s="112"/>
      <c r="S2787" s="112"/>
      <c r="T2787" s="112"/>
      <c r="U2787" s="112"/>
    </row>
    <row r="2788" spans="1:21" hidden="1">
      <c r="A2788" s="116">
        <v>42487</v>
      </c>
      <c r="B2788" s="114" t="s">
        <v>6393</v>
      </c>
      <c r="C2788" s="116">
        <v>42490</v>
      </c>
      <c r="D2788" s="114" t="s">
        <v>6394</v>
      </c>
      <c r="E2788" s="114" t="s">
        <v>667</v>
      </c>
      <c r="F2788" s="114"/>
      <c r="G2788" s="114"/>
      <c r="H2788" s="114" t="s">
        <v>49</v>
      </c>
      <c r="I2788" s="114" t="s">
        <v>17</v>
      </c>
      <c r="J2788" s="114" t="s">
        <v>6395</v>
      </c>
      <c r="K2788" s="114"/>
      <c r="L2788" s="114" t="s">
        <v>20</v>
      </c>
      <c r="M2788" s="114">
        <v>-453</v>
      </c>
      <c r="N2788" s="114" t="s">
        <v>18</v>
      </c>
      <c r="O2788" s="114">
        <v>-285.39</v>
      </c>
      <c r="P2788" s="114">
        <v>-285.39</v>
      </c>
      <c r="Q2788" s="114">
        <v>74.510000000000005</v>
      </c>
      <c r="R2788" s="112"/>
      <c r="S2788" s="113"/>
      <c r="T2788" s="113"/>
      <c r="U2788" s="113"/>
    </row>
    <row r="2789" spans="1:21">
      <c r="A2789" s="116">
        <v>42482</v>
      </c>
      <c r="B2789" s="114" t="s">
        <v>6373</v>
      </c>
      <c r="C2789" s="116">
        <v>42482</v>
      </c>
      <c r="D2789" s="114" t="s">
        <v>6373</v>
      </c>
      <c r="E2789" s="114" t="s">
        <v>667</v>
      </c>
      <c r="F2789" s="114"/>
      <c r="G2789" s="114"/>
      <c r="H2789" s="114" t="s">
        <v>49</v>
      </c>
      <c r="I2789" s="114" t="s">
        <v>19</v>
      </c>
      <c r="J2789" s="114" t="s">
        <v>6374</v>
      </c>
      <c r="K2789" s="114" t="s">
        <v>21</v>
      </c>
      <c r="L2789" s="114"/>
      <c r="M2789" s="136">
        <v>12702.51</v>
      </c>
      <c r="N2789" s="114" t="s">
        <v>18</v>
      </c>
      <c r="O2789" s="136">
        <v>8002.58</v>
      </c>
      <c r="P2789" s="136">
        <v>8002.58</v>
      </c>
      <c r="Q2789" s="136">
        <v>-2087.4499999999998</v>
      </c>
      <c r="R2789" s="112"/>
      <c r="S2789" s="113"/>
      <c r="T2789" s="113"/>
      <c r="U2789" s="113"/>
    </row>
    <row r="2790" spans="1:21">
      <c r="A2790" s="116">
        <v>42487</v>
      </c>
      <c r="B2790" s="114" t="s">
        <v>6367</v>
      </c>
      <c r="C2790" s="116">
        <v>42487</v>
      </c>
      <c r="D2790" s="114" t="s">
        <v>6367</v>
      </c>
      <c r="E2790" s="114" t="s">
        <v>667</v>
      </c>
      <c r="F2790" s="114"/>
      <c r="G2790" s="114"/>
      <c r="H2790" s="114" t="s">
        <v>49</v>
      </c>
      <c r="I2790" s="114" t="s">
        <v>19</v>
      </c>
      <c r="J2790" s="114" t="s">
        <v>6368</v>
      </c>
      <c r="K2790" s="114" t="s">
        <v>21</v>
      </c>
      <c r="L2790" s="114"/>
      <c r="M2790" s="114">
        <v>960</v>
      </c>
      <c r="N2790" s="114" t="s">
        <v>18</v>
      </c>
      <c r="O2790" s="114">
        <v>604.79999999999995</v>
      </c>
      <c r="P2790" s="114">
        <v>604.79999999999995</v>
      </c>
      <c r="Q2790" s="114">
        <v>-157.9</v>
      </c>
      <c r="R2790" s="112"/>
      <c r="S2790" s="113"/>
      <c r="T2790" s="113"/>
      <c r="U2790" s="113"/>
    </row>
    <row r="2791" spans="1:21">
      <c r="A2791" s="116">
        <v>42487</v>
      </c>
      <c r="B2791" s="114" t="s">
        <v>6396</v>
      </c>
      <c r="C2791" s="116">
        <v>42487</v>
      </c>
      <c r="D2791" s="114" t="s">
        <v>6396</v>
      </c>
      <c r="E2791" s="114" t="s">
        <v>667</v>
      </c>
      <c r="F2791" s="114"/>
      <c r="G2791" s="114"/>
      <c r="H2791" s="114" t="s">
        <v>49</v>
      </c>
      <c r="I2791" s="114" t="s">
        <v>19</v>
      </c>
      <c r="J2791" s="114" t="s">
        <v>6397</v>
      </c>
      <c r="K2791" s="114"/>
      <c r="L2791" s="114" t="s">
        <v>20</v>
      </c>
      <c r="M2791" s="114">
        <v>-960</v>
      </c>
      <c r="N2791" s="114" t="s">
        <v>18</v>
      </c>
      <c r="O2791" s="114">
        <v>-604.79999999999995</v>
      </c>
      <c r="P2791" s="114">
        <v>-604.79999999999995</v>
      </c>
      <c r="Q2791" s="114">
        <v>157.9</v>
      </c>
      <c r="R2791" s="112"/>
      <c r="S2791" s="112"/>
      <c r="T2791" s="112"/>
      <c r="U2791" s="112"/>
    </row>
    <row r="2792" spans="1:21">
      <c r="A2792" s="116">
        <v>42487</v>
      </c>
      <c r="B2792" s="114" t="s">
        <v>6396</v>
      </c>
      <c r="C2792" s="116">
        <v>42487</v>
      </c>
      <c r="D2792" s="114" t="s">
        <v>6396</v>
      </c>
      <c r="E2792" s="114" t="s">
        <v>667</v>
      </c>
      <c r="F2792" s="114"/>
      <c r="G2792" s="114"/>
      <c r="H2792" s="114" t="s">
        <v>49</v>
      </c>
      <c r="I2792" s="114" t="s">
        <v>19</v>
      </c>
      <c r="J2792" s="114" t="s">
        <v>6397</v>
      </c>
      <c r="K2792" s="114" t="s">
        <v>21</v>
      </c>
      <c r="L2792" s="114"/>
      <c r="M2792" s="114">
        <v>960</v>
      </c>
      <c r="N2792" s="114" t="s">
        <v>18</v>
      </c>
      <c r="O2792" s="114">
        <v>604.79999999999995</v>
      </c>
      <c r="P2792" s="114">
        <v>604.79999999999995</v>
      </c>
      <c r="Q2792" s="114">
        <v>-157.9</v>
      </c>
      <c r="R2792" s="112"/>
      <c r="S2792" s="113"/>
      <c r="T2792" s="113"/>
      <c r="U2792" s="113"/>
    </row>
    <row r="2793" spans="1:21">
      <c r="A2793" s="116">
        <v>42487</v>
      </c>
      <c r="B2793" s="114" t="s">
        <v>6398</v>
      </c>
      <c r="C2793" s="116">
        <v>42487</v>
      </c>
      <c r="D2793" s="114" t="s">
        <v>6398</v>
      </c>
      <c r="E2793" s="114" t="s">
        <v>667</v>
      </c>
      <c r="F2793" s="114"/>
      <c r="G2793" s="114"/>
      <c r="H2793" s="114" t="s">
        <v>49</v>
      </c>
      <c r="I2793" s="114" t="s">
        <v>19</v>
      </c>
      <c r="J2793" s="114" t="s">
        <v>6397</v>
      </c>
      <c r="K2793" s="114"/>
      <c r="L2793" s="114" t="s">
        <v>20</v>
      </c>
      <c r="M2793" s="114">
        <v>-5.7</v>
      </c>
      <c r="N2793" s="114" t="s">
        <v>18</v>
      </c>
      <c r="O2793" s="114">
        <v>-3.59</v>
      </c>
      <c r="P2793" s="114">
        <v>-3.59</v>
      </c>
      <c r="Q2793" s="114">
        <v>0.94</v>
      </c>
      <c r="R2793" s="112"/>
      <c r="S2793" s="113"/>
      <c r="T2793" s="113"/>
      <c r="U2793" s="113"/>
    </row>
    <row r="2794" spans="1:21">
      <c r="A2794" s="116">
        <v>42486</v>
      </c>
      <c r="B2794" s="114" t="s">
        <v>6364</v>
      </c>
      <c r="C2794" s="116">
        <v>42486</v>
      </c>
      <c r="D2794" s="114" t="s">
        <v>6364</v>
      </c>
      <c r="E2794" s="114" t="s">
        <v>667</v>
      </c>
      <c r="F2794" s="114"/>
      <c r="G2794" s="114"/>
      <c r="H2794" s="114" t="s">
        <v>49</v>
      </c>
      <c r="I2794" s="114" t="s">
        <v>19</v>
      </c>
      <c r="J2794" s="114" t="s">
        <v>6365</v>
      </c>
      <c r="K2794" s="114" t="s">
        <v>21</v>
      </c>
      <c r="L2794" s="114"/>
      <c r="M2794" s="136">
        <v>21660</v>
      </c>
      <c r="N2794" s="114" t="s">
        <v>18</v>
      </c>
      <c r="O2794" s="136">
        <v>13645.8</v>
      </c>
      <c r="P2794" s="136">
        <v>13645.8</v>
      </c>
      <c r="Q2794" s="136">
        <v>-3527.19</v>
      </c>
      <c r="R2794" s="112"/>
      <c r="S2794" s="112"/>
      <c r="T2794" s="112"/>
      <c r="U2794" s="112"/>
    </row>
    <row r="2795" spans="1:21">
      <c r="A2795" s="116">
        <v>42487</v>
      </c>
      <c r="B2795" s="114" t="s">
        <v>6361</v>
      </c>
      <c r="C2795" s="116">
        <v>42487</v>
      </c>
      <c r="D2795" s="114" t="s">
        <v>6361</v>
      </c>
      <c r="E2795" s="114" t="s">
        <v>667</v>
      </c>
      <c r="F2795" s="114"/>
      <c r="G2795" s="114"/>
      <c r="H2795" s="114" t="s">
        <v>49</v>
      </c>
      <c r="I2795" s="114" t="s">
        <v>19</v>
      </c>
      <c r="J2795" s="114" t="s">
        <v>6362</v>
      </c>
      <c r="K2795" s="114" t="s">
        <v>21</v>
      </c>
      <c r="L2795" s="114"/>
      <c r="M2795" s="136">
        <v>17999.599999999999</v>
      </c>
      <c r="N2795" s="114" t="s">
        <v>18</v>
      </c>
      <c r="O2795" s="136">
        <v>11339.75</v>
      </c>
      <c r="P2795" s="136">
        <v>11339.75</v>
      </c>
      <c r="Q2795" s="136">
        <v>-2960.69</v>
      </c>
      <c r="R2795" s="112"/>
      <c r="S2795" s="112"/>
      <c r="T2795" s="112"/>
      <c r="U2795" s="112"/>
    </row>
    <row r="2796" spans="1:21" hidden="1">
      <c r="A2796" s="116">
        <v>42489</v>
      </c>
      <c r="B2796" s="114" t="s">
        <v>6399</v>
      </c>
      <c r="C2796" s="116">
        <v>42490</v>
      </c>
      <c r="D2796" s="114" t="s">
        <v>6400</v>
      </c>
      <c r="E2796" s="114" t="s">
        <v>667</v>
      </c>
      <c r="F2796" s="114"/>
      <c r="G2796" s="114"/>
      <c r="H2796" s="114" t="s">
        <v>49</v>
      </c>
      <c r="I2796" s="114" t="s">
        <v>17</v>
      </c>
      <c r="J2796" s="114" t="s">
        <v>6401</v>
      </c>
      <c r="K2796" s="114"/>
      <c r="L2796" s="114" t="s">
        <v>20</v>
      </c>
      <c r="M2796" s="114">
        <v>-450</v>
      </c>
      <c r="N2796" s="114" t="s">
        <v>18</v>
      </c>
      <c r="O2796" s="114">
        <v>-283.5</v>
      </c>
      <c r="P2796" s="114">
        <v>-283.5</v>
      </c>
      <c r="Q2796" s="114">
        <v>74.010000000000005</v>
      </c>
      <c r="R2796" s="112"/>
      <c r="S2796" s="113"/>
      <c r="T2796" s="113"/>
      <c r="U2796" s="113"/>
    </row>
    <row r="2797" spans="1:21" hidden="1">
      <c r="A2797" s="116">
        <v>42489</v>
      </c>
      <c r="B2797" s="114" t="s">
        <v>6402</v>
      </c>
      <c r="C2797" s="116">
        <v>42490</v>
      </c>
      <c r="D2797" s="114" t="s">
        <v>6234</v>
      </c>
      <c r="E2797" s="114" t="s">
        <v>667</v>
      </c>
      <c r="F2797" s="114"/>
      <c r="G2797" s="114"/>
      <c r="H2797" s="114" t="s">
        <v>49</v>
      </c>
      <c r="I2797" s="114" t="s">
        <v>17</v>
      </c>
      <c r="J2797" s="114" t="s">
        <v>6235</v>
      </c>
      <c r="K2797" s="114"/>
      <c r="L2797" s="114" t="s">
        <v>20</v>
      </c>
      <c r="M2797" s="114">
        <v>-51.3</v>
      </c>
      <c r="N2797" s="114" t="s">
        <v>18</v>
      </c>
      <c r="O2797" s="114">
        <v>-32.32</v>
      </c>
      <c r="P2797" s="114">
        <v>-32.32</v>
      </c>
      <c r="Q2797" s="114">
        <v>8.44</v>
      </c>
      <c r="R2797" s="112"/>
      <c r="S2797" s="113"/>
      <c r="T2797" s="113"/>
      <c r="U2797" s="113"/>
    </row>
    <row r="2798" spans="1:21">
      <c r="A2798" s="116">
        <v>42481</v>
      </c>
      <c r="B2798" s="114" t="s">
        <v>6370</v>
      </c>
      <c r="C2798" s="116">
        <v>42481</v>
      </c>
      <c r="D2798" s="114" t="s">
        <v>6370</v>
      </c>
      <c r="E2798" s="114" t="s">
        <v>667</v>
      </c>
      <c r="F2798" s="114"/>
      <c r="G2798" s="114"/>
      <c r="H2798" s="114" t="s">
        <v>49</v>
      </c>
      <c r="I2798" s="114" t="s">
        <v>19</v>
      </c>
      <c r="J2798" s="114" t="s">
        <v>6371</v>
      </c>
      <c r="K2798" s="114" t="s">
        <v>21</v>
      </c>
      <c r="L2798" s="114"/>
      <c r="M2798" s="136">
        <v>16402.009999999998</v>
      </c>
      <c r="N2798" s="114" t="s">
        <v>18</v>
      </c>
      <c r="O2798" s="136">
        <v>10333.27</v>
      </c>
      <c r="P2798" s="136">
        <v>10333.27</v>
      </c>
      <c r="Q2798" s="136">
        <v>-2692.62</v>
      </c>
      <c r="R2798" s="112"/>
      <c r="S2798" s="113"/>
      <c r="T2798" s="113"/>
      <c r="U2798" s="113"/>
    </row>
    <row r="2799" spans="1:21" hidden="1">
      <c r="A2799" s="116">
        <v>42481</v>
      </c>
      <c r="B2799" s="114" t="s">
        <v>6403</v>
      </c>
      <c r="C2799" s="116">
        <v>42490</v>
      </c>
      <c r="D2799" s="114" t="s">
        <v>6404</v>
      </c>
      <c r="E2799" s="114" t="s">
        <v>667</v>
      </c>
      <c r="F2799" s="114"/>
      <c r="G2799" s="114"/>
      <c r="H2799" s="114" t="s">
        <v>49</v>
      </c>
      <c r="I2799" s="114" t="s">
        <v>17</v>
      </c>
      <c r="J2799" s="114" t="s">
        <v>6405</v>
      </c>
      <c r="K2799" s="114"/>
      <c r="L2799" s="114" t="s">
        <v>20</v>
      </c>
      <c r="M2799" s="136">
        <v>-12702.51</v>
      </c>
      <c r="N2799" s="114" t="s">
        <v>18</v>
      </c>
      <c r="O2799" s="136">
        <v>-8002.58</v>
      </c>
      <c r="P2799" s="136">
        <v>-8002.58</v>
      </c>
      <c r="Q2799" s="136">
        <v>2087.4499999999998</v>
      </c>
      <c r="R2799" s="112"/>
      <c r="S2799" s="113"/>
      <c r="T2799" s="113"/>
      <c r="U2799" s="113"/>
    </row>
    <row r="2800" spans="1:21">
      <c r="A2800" s="116">
        <v>42464</v>
      </c>
      <c r="B2800" s="114" t="s">
        <v>6382</v>
      </c>
      <c r="C2800" s="116">
        <v>42464</v>
      </c>
      <c r="D2800" s="114" t="s">
        <v>6382</v>
      </c>
      <c r="E2800" s="114" t="s">
        <v>667</v>
      </c>
      <c r="F2800" s="114"/>
      <c r="G2800" s="114"/>
      <c r="H2800" s="114" t="s">
        <v>49</v>
      </c>
      <c r="I2800" s="114" t="s">
        <v>19</v>
      </c>
      <c r="J2800" s="114" t="s">
        <v>6383</v>
      </c>
      <c r="K2800" s="114" t="s">
        <v>21</v>
      </c>
      <c r="L2800" s="114"/>
      <c r="M2800" s="136">
        <v>7398.54</v>
      </c>
      <c r="N2800" s="114" t="s">
        <v>18</v>
      </c>
      <c r="O2800" s="136">
        <v>4661.08</v>
      </c>
      <c r="P2800" s="136">
        <v>4661.08</v>
      </c>
      <c r="Q2800" s="136">
        <v>-1466.49</v>
      </c>
      <c r="R2800" s="112"/>
      <c r="S2800" s="113"/>
      <c r="T2800" s="113"/>
      <c r="U2800" s="113"/>
    </row>
    <row r="2801" spans="1:21" hidden="1">
      <c r="A2801" s="116">
        <v>42464</v>
      </c>
      <c r="B2801" s="114" t="s">
        <v>6406</v>
      </c>
      <c r="C2801" s="116">
        <v>42490</v>
      </c>
      <c r="D2801" s="114" t="s">
        <v>6407</v>
      </c>
      <c r="E2801" s="114" t="s">
        <v>667</v>
      </c>
      <c r="F2801" s="114"/>
      <c r="G2801" s="114"/>
      <c r="H2801" s="114" t="s">
        <v>49</v>
      </c>
      <c r="I2801" s="114" t="s">
        <v>17</v>
      </c>
      <c r="J2801" s="114" t="s">
        <v>6408</v>
      </c>
      <c r="K2801" s="114"/>
      <c r="L2801" s="114" t="s">
        <v>20</v>
      </c>
      <c r="M2801" s="136">
        <v>-3720</v>
      </c>
      <c r="N2801" s="114" t="s">
        <v>18</v>
      </c>
      <c r="O2801" s="136">
        <v>-2343.6</v>
      </c>
      <c r="P2801" s="136">
        <v>-2343.6</v>
      </c>
      <c r="Q2801" s="114">
        <v>738.77</v>
      </c>
      <c r="R2801" s="112"/>
      <c r="S2801" s="113"/>
      <c r="T2801" s="113"/>
      <c r="U2801" s="113"/>
    </row>
    <row r="2802" spans="1:21" hidden="1">
      <c r="A2802" s="116">
        <v>42464</v>
      </c>
      <c r="B2802" s="114" t="s">
        <v>6406</v>
      </c>
      <c r="C2802" s="116">
        <v>42490</v>
      </c>
      <c r="D2802" s="114" t="s">
        <v>6407</v>
      </c>
      <c r="E2802" s="114" t="s">
        <v>667</v>
      </c>
      <c r="F2802" s="114"/>
      <c r="G2802" s="114"/>
      <c r="H2802" s="114" t="s">
        <v>49</v>
      </c>
      <c r="I2802" s="114" t="s">
        <v>17</v>
      </c>
      <c r="J2802" s="114" t="s">
        <v>6408</v>
      </c>
      <c r="K2802" s="114"/>
      <c r="L2802" s="114" t="s">
        <v>20</v>
      </c>
      <c r="M2802" s="136">
        <v>-18840</v>
      </c>
      <c r="N2802" s="114" t="s">
        <v>18</v>
      </c>
      <c r="O2802" s="136">
        <v>-11869.2</v>
      </c>
      <c r="P2802" s="136">
        <v>-11869.2</v>
      </c>
      <c r="Q2802" s="136">
        <v>3737.69</v>
      </c>
      <c r="R2802" s="112"/>
      <c r="S2802" s="113"/>
      <c r="T2802" s="113"/>
      <c r="U2802" s="113"/>
    </row>
    <row r="2803" spans="1:21" hidden="1">
      <c r="A2803" s="116">
        <v>42464</v>
      </c>
      <c r="B2803" s="114" t="s">
        <v>6409</v>
      </c>
      <c r="C2803" s="116">
        <v>42490</v>
      </c>
      <c r="D2803" s="114" t="s">
        <v>6407</v>
      </c>
      <c r="E2803" s="114" t="s">
        <v>667</v>
      </c>
      <c r="F2803" s="114"/>
      <c r="G2803" s="114"/>
      <c r="H2803" s="114" t="s">
        <v>49</v>
      </c>
      <c r="I2803" s="114" t="s">
        <v>17</v>
      </c>
      <c r="J2803" s="114" t="s">
        <v>6408</v>
      </c>
      <c r="K2803" s="114"/>
      <c r="L2803" s="114" t="s">
        <v>20</v>
      </c>
      <c r="M2803" s="136">
        <v>-22600</v>
      </c>
      <c r="N2803" s="114" t="s">
        <v>18</v>
      </c>
      <c r="O2803" s="136">
        <v>-14238</v>
      </c>
      <c r="P2803" s="136">
        <v>-14238</v>
      </c>
      <c r="Q2803" s="136">
        <v>4487.96</v>
      </c>
      <c r="R2803" s="112"/>
      <c r="S2803" s="113"/>
      <c r="T2803" s="113"/>
      <c r="U2803" s="113"/>
    </row>
    <row r="2804" spans="1:21">
      <c r="A2804" s="116">
        <v>42464</v>
      </c>
      <c r="B2804" s="114" t="s">
        <v>6377</v>
      </c>
      <c r="C2804" s="116">
        <v>42464</v>
      </c>
      <c r="D2804" s="114" t="s">
        <v>6377</v>
      </c>
      <c r="E2804" s="114" t="s">
        <v>667</v>
      </c>
      <c r="F2804" s="114"/>
      <c r="G2804" s="114"/>
      <c r="H2804" s="114" t="s">
        <v>49</v>
      </c>
      <c r="I2804" s="114" t="s">
        <v>19</v>
      </c>
      <c r="J2804" s="114" t="s">
        <v>6378</v>
      </c>
      <c r="K2804" s="114" t="s">
        <v>21</v>
      </c>
      <c r="L2804" s="114"/>
      <c r="M2804" s="136">
        <v>11270</v>
      </c>
      <c r="N2804" s="114" t="s">
        <v>18</v>
      </c>
      <c r="O2804" s="136">
        <v>7100.1</v>
      </c>
      <c r="P2804" s="136">
        <v>7100.1</v>
      </c>
      <c r="Q2804" s="136">
        <v>-2238.16</v>
      </c>
      <c r="R2804" s="112"/>
      <c r="S2804" s="112"/>
      <c r="T2804" s="112"/>
      <c r="U2804" s="112"/>
    </row>
    <row r="2805" spans="1:21">
      <c r="A2805" s="116">
        <v>42464</v>
      </c>
      <c r="B2805" s="114" t="s">
        <v>6377</v>
      </c>
      <c r="C2805" s="116">
        <v>42464</v>
      </c>
      <c r="D2805" s="114" t="s">
        <v>6377</v>
      </c>
      <c r="E2805" s="114" t="s">
        <v>667</v>
      </c>
      <c r="F2805" s="114"/>
      <c r="G2805" s="114"/>
      <c r="H2805" s="114" t="s">
        <v>49</v>
      </c>
      <c r="I2805" s="114" t="s">
        <v>19</v>
      </c>
      <c r="J2805" s="114" t="s">
        <v>6378</v>
      </c>
      <c r="K2805" s="114" t="s">
        <v>21</v>
      </c>
      <c r="L2805" s="114"/>
      <c r="M2805" s="136">
        <v>18840</v>
      </c>
      <c r="N2805" s="114" t="s">
        <v>18</v>
      </c>
      <c r="O2805" s="136">
        <v>11869.2</v>
      </c>
      <c r="P2805" s="136">
        <v>11869.2</v>
      </c>
      <c r="Q2805" s="136">
        <v>-3737.69</v>
      </c>
      <c r="R2805" s="112"/>
      <c r="S2805" s="113"/>
      <c r="T2805" s="113"/>
      <c r="U2805" s="113"/>
    </row>
    <row r="2806" spans="1:21" hidden="1">
      <c r="A2806" s="116">
        <v>42464</v>
      </c>
      <c r="B2806" s="114" t="s">
        <v>6409</v>
      </c>
      <c r="C2806" s="116">
        <v>42490</v>
      </c>
      <c r="D2806" s="114" t="s">
        <v>6407</v>
      </c>
      <c r="E2806" s="114" t="s">
        <v>667</v>
      </c>
      <c r="F2806" s="114"/>
      <c r="G2806" s="114"/>
      <c r="H2806" s="114" t="s">
        <v>49</v>
      </c>
      <c r="I2806" s="114" t="s">
        <v>17</v>
      </c>
      <c r="J2806" s="114" t="s">
        <v>6408</v>
      </c>
      <c r="K2806" s="114"/>
      <c r="L2806" s="114" t="s">
        <v>20</v>
      </c>
      <c r="M2806" s="136">
        <v>-7550</v>
      </c>
      <c r="N2806" s="114" t="s">
        <v>18</v>
      </c>
      <c r="O2806" s="136">
        <v>-4756.5</v>
      </c>
      <c r="P2806" s="136">
        <v>-4756.5</v>
      </c>
      <c r="Q2806" s="136">
        <v>1499.39</v>
      </c>
      <c r="R2806" s="112"/>
      <c r="S2806" s="113"/>
      <c r="T2806" s="113"/>
      <c r="U2806" s="113"/>
    </row>
    <row r="2807" spans="1:21">
      <c r="A2807" s="116">
        <v>42464</v>
      </c>
      <c r="B2807" s="114" t="s">
        <v>6377</v>
      </c>
      <c r="C2807" s="116">
        <v>42464</v>
      </c>
      <c r="D2807" s="114" t="s">
        <v>6377</v>
      </c>
      <c r="E2807" s="114" t="s">
        <v>667</v>
      </c>
      <c r="F2807" s="114"/>
      <c r="G2807" s="114"/>
      <c r="H2807" s="114" t="s">
        <v>49</v>
      </c>
      <c r="I2807" s="114" t="s">
        <v>19</v>
      </c>
      <c r="J2807" s="114" t="s">
        <v>6378</v>
      </c>
      <c r="K2807" s="114" t="s">
        <v>21</v>
      </c>
      <c r="L2807" s="114"/>
      <c r="M2807" s="136">
        <v>22600</v>
      </c>
      <c r="N2807" s="114" t="s">
        <v>18</v>
      </c>
      <c r="O2807" s="136">
        <v>14238</v>
      </c>
      <c r="P2807" s="136">
        <v>14238</v>
      </c>
      <c r="Q2807" s="136">
        <v>-4487.96</v>
      </c>
      <c r="R2807" s="112"/>
      <c r="S2807" s="112"/>
      <c r="T2807" s="112"/>
      <c r="U2807" s="112"/>
    </row>
    <row r="2808" spans="1:21" hidden="1">
      <c r="A2808" s="116">
        <v>42464</v>
      </c>
      <c r="B2808" s="114" t="s">
        <v>6406</v>
      </c>
      <c r="C2808" s="116">
        <v>42490</v>
      </c>
      <c r="D2808" s="114" t="s">
        <v>6407</v>
      </c>
      <c r="E2808" s="114" t="s">
        <v>667</v>
      </c>
      <c r="F2808" s="114"/>
      <c r="G2808" s="114"/>
      <c r="H2808" s="114" t="s">
        <v>49</v>
      </c>
      <c r="I2808" s="114" t="s">
        <v>17</v>
      </c>
      <c r="J2808" s="114" t="s">
        <v>6408</v>
      </c>
      <c r="K2808" s="114"/>
      <c r="L2808" s="114" t="s">
        <v>20</v>
      </c>
      <c r="M2808" s="136">
        <v>-7398.54</v>
      </c>
      <c r="N2808" s="114" t="s">
        <v>18</v>
      </c>
      <c r="O2808" s="136">
        <v>-4661.08</v>
      </c>
      <c r="P2808" s="136">
        <v>-4661.08</v>
      </c>
      <c r="Q2808" s="136">
        <v>1466.49</v>
      </c>
      <c r="R2808" s="112"/>
      <c r="S2808" s="112"/>
      <c r="T2808" s="112"/>
      <c r="U2808" s="112"/>
    </row>
    <row r="2809" spans="1:21">
      <c r="A2809" s="116">
        <v>42487</v>
      </c>
      <c r="B2809" s="114" t="s">
        <v>6398</v>
      </c>
      <c r="C2809" s="116">
        <v>42487</v>
      </c>
      <c r="D2809" s="114" t="s">
        <v>6398</v>
      </c>
      <c r="E2809" s="114" t="s">
        <v>667</v>
      </c>
      <c r="F2809" s="114"/>
      <c r="G2809" s="114"/>
      <c r="H2809" s="114" t="s">
        <v>49</v>
      </c>
      <c r="I2809" s="114" t="s">
        <v>19</v>
      </c>
      <c r="J2809" s="114" t="s">
        <v>6397</v>
      </c>
      <c r="K2809" s="114" t="s">
        <v>21</v>
      </c>
      <c r="L2809" s="114"/>
      <c r="M2809" s="114">
        <v>5.7</v>
      </c>
      <c r="N2809" s="114" t="s">
        <v>18</v>
      </c>
      <c r="O2809" s="114">
        <v>3.59</v>
      </c>
      <c r="P2809" s="114">
        <v>3.59</v>
      </c>
      <c r="Q2809" s="114">
        <v>-0.88</v>
      </c>
      <c r="R2809" s="112"/>
      <c r="S2809" s="112"/>
      <c r="T2809" s="112"/>
      <c r="U2809" s="112"/>
    </row>
    <row r="2810" spans="1:21" hidden="1">
      <c r="A2810" s="116">
        <v>42489</v>
      </c>
      <c r="B2810" s="114" t="s">
        <v>6410</v>
      </c>
      <c r="C2810" s="116">
        <v>42489</v>
      </c>
      <c r="D2810" s="114" t="s">
        <v>6410</v>
      </c>
      <c r="E2810" s="114" t="s">
        <v>667</v>
      </c>
      <c r="F2810" s="114" t="s">
        <v>3987</v>
      </c>
      <c r="G2810" s="114" t="s">
        <v>6411</v>
      </c>
      <c r="H2810" s="114" t="s">
        <v>49</v>
      </c>
      <c r="I2810" s="114" t="s">
        <v>81</v>
      </c>
      <c r="J2810" s="114" t="s">
        <v>6412</v>
      </c>
      <c r="K2810" s="114"/>
      <c r="L2810" s="114" t="s">
        <v>20</v>
      </c>
      <c r="M2810" s="114">
        <v>-5.7</v>
      </c>
      <c r="N2810" s="114" t="s">
        <v>18</v>
      </c>
      <c r="O2810" s="114">
        <v>-3.59</v>
      </c>
      <c r="P2810" s="114">
        <v>-3.59</v>
      </c>
      <c r="Q2810" s="114">
        <v>0.88</v>
      </c>
      <c r="R2810" s="112"/>
      <c r="S2810" s="112"/>
      <c r="T2810" s="112"/>
      <c r="U2810" s="112"/>
    </row>
    <row r="2811" spans="1:21" hidden="1">
      <c r="A2811" s="116">
        <v>42473</v>
      </c>
      <c r="B2811" s="114" t="s">
        <v>6413</v>
      </c>
      <c r="C2811" s="116">
        <v>42490</v>
      </c>
      <c r="D2811" s="114" t="s">
        <v>5827</v>
      </c>
      <c r="E2811" s="114" t="s">
        <v>669</v>
      </c>
      <c r="F2811" s="114"/>
      <c r="G2811" s="114"/>
      <c r="H2811" s="114" t="s">
        <v>51</v>
      </c>
      <c r="I2811" s="114" t="s">
        <v>26</v>
      </c>
      <c r="J2811" s="114" t="s">
        <v>5828</v>
      </c>
      <c r="K2811" s="114" t="s">
        <v>21</v>
      </c>
      <c r="L2811" s="114"/>
      <c r="M2811" s="136">
        <v>14914.07</v>
      </c>
      <c r="N2811" s="114" t="s">
        <v>18</v>
      </c>
      <c r="O2811" s="136">
        <v>10439.85</v>
      </c>
      <c r="P2811" s="136">
        <v>6936.68</v>
      </c>
      <c r="Q2811" s="114">
        <v>34.14</v>
      </c>
      <c r="R2811" s="112"/>
      <c r="S2811" s="113"/>
      <c r="T2811" s="113"/>
      <c r="U2811" s="112"/>
    </row>
    <row r="2812" spans="1:21">
      <c r="A2812" s="116">
        <v>42473</v>
      </c>
      <c r="B2812" s="114" t="s">
        <v>6414</v>
      </c>
      <c r="C2812" s="116">
        <v>42473</v>
      </c>
      <c r="D2812" s="114" t="s">
        <v>6414</v>
      </c>
      <c r="E2812" s="114" t="s">
        <v>669</v>
      </c>
      <c r="F2812" s="114"/>
      <c r="G2812" s="114"/>
      <c r="H2812" s="114" t="s">
        <v>51</v>
      </c>
      <c r="I2812" s="114" t="s">
        <v>19</v>
      </c>
      <c r="J2812" s="114" t="s">
        <v>6415</v>
      </c>
      <c r="K2812" s="114"/>
      <c r="L2812" s="114" t="s">
        <v>20</v>
      </c>
      <c r="M2812" s="136">
        <v>-14914.07</v>
      </c>
      <c r="N2812" s="114" t="s">
        <v>18</v>
      </c>
      <c r="O2812" s="136">
        <v>-10439.85</v>
      </c>
      <c r="P2812" s="136">
        <v>-10439.85</v>
      </c>
      <c r="Q2812" s="136">
        <v>3469.03</v>
      </c>
      <c r="R2812" s="112"/>
      <c r="S2812" s="113"/>
      <c r="T2812" s="113"/>
      <c r="U2812" s="112"/>
    </row>
    <row r="2813" spans="1:21">
      <c r="A2813" s="116">
        <v>42473</v>
      </c>
      <c r="B2813" s="114" t="s">
        <v>6414</v>
      </c>
      <c r="C2813" s="116">
        <v>42473</v>
      </c>
      <c r="D2813" s="114" t="s">
        <v>6414</v>
      </c>
      <c r="E2813" s="114" t="s">
        <v>669</v>
      </c>
      <c r="F2813" s="114"/>
      <c r="G2813" s="114"/>
      <c r="H2813" s="114" t="s">
        <v>51</v>
      </c>
      <c r="I2813" s="114" t="s">
        <v>19</v>
      </c>
      <c r="J2813" s="114" t="s">
        <v>6415</v>
      </c>
      <c r="K2813" s="114" t="s">
        <v>21</v>
      </c>
      <c r="L2813" s="114"/>
      <c r="M2813" s="136">
        <v>14914.07</v>
      </c>
      <c r="N2813" s="114" t="s">
        <v>18</v>
      </c>
      <c r="O2813" s="136">
        <v>10439.85</v>
      </c>
      <c r="P2813" s="136">
        <v>10439.85</v>
      </c>
      <c r="Q2813" s="136">
        <v>-3469.03</v>
      </c>
      <c r="R2813" s="112"/>
      <c r="S2813" s="113"/>
      <c r="T2813" s="113"/>
      <c r="U2813" s="113"/>
    </row>
    <row r="2814" spans="1:21" hidden="1">
      <c r="A2814" s="116">
        <v>42473</v>
      </c>
      <c r="B2814" s="114" t="s">
        <v>6416</v>
      </c>
      <c r="C2814" s="116">
        <v>42490</v>
      </c>
      <c r="D2814" s="114" t="s">
        <v>6417</v>
      </c>
      <c r="E2814" s="114" t="s">
        <v>669</v>
      </c>
      <c r="F2814" s="114"/>
      <c r="G2814" s="114"/>
      <c r="H2814" s="114" t="s">
        <v>51</v>
      </c>
      <c r="I2814" s="114" t="s">
        <v>17</v>
      </c>
      <c r="J2814" s="114" t="s">
        <v>6418</v>
      </c>
      <c r="K2814" s="114"/>
      <c r="L2814" s="114" t="s">
        <v>20</v>
      </c>
      <c r="M2814" s="136">
        <v>-14914.07</v>
      </c>
      <c r="N2814" s="114" t="s">
        <v>18</v>
      </c>
      <c r="O2814" s="136">
        <v>-10439.85</v>
      </c>
      <c r="P2814" s="136">
        <v>-10439.85</v>
      </c>
      <c r="Q2814" s="136">
        <v>3469.03</v>
      </c>
      <c r="R2814" s="112"/>
      <c r="S2814" s="113"/>
      <c r="T2814" s="113"/>
      <c r="U2814" s="113"/>
    </row>
    <row r="2815" spans="1:21" hidden="1">
      <c r="A2815" s="116">
        <v>42486</v>
      </c>
      <c r="B2815" s="114" t="s">
        <v>6419</v>
      </c>
      <c r="C2815" s="116">
        <v>42490</v>
      </c>
      <c r="D2815" s="114" t="s">
        <v>5910</v>
      </c>
      <c r="E2815" s="114" t="s">
        <v>670</v>
      </c>
      <c r="F2815" s="114"/>
      <c r="G2815" s="114"/>
      <c r="H2815" s="114" t="s">
        <v>52</v>
      </c>
      <c r="I2815" s="114" t="s">
        <v>26</v>
      </c>
      <c r="J2815" s="114" t="s">
        <v>5911</v>
      </c>
      <c r="K2815" s="114" t="s">
        <v>21</v>
      </c>
      <c r="L2815" s="114"/>
      <c r="M2815" s="136">
        <v>7253.52</v>
      </c>
      <c r="N2815" s="114" t="s">
        <v>18</v>
      </c>
      <c r="O2815" s="136">
        <v>5657.75</v>
      </c>
      <c r="P2815" s="136">
        <v>4557.54</v>
      </c>
      <c r="Q2815" s="114">
        <v>-62.42</v>
      </c>
      <c r="R2815" s="112"/>
      <c r="S2815" s="113"/>
      <c r="T2815" s="113"/>
      <c r="U2815" s="113"/>
    </row>
    <row r="2816" spans="1:21" hidden="1">
      <c r="A2816" s="116">
        <v>42475</v>
      </c>
      <c r="B2816" s="114" t="s">
        <v>6420</v>
      </c>
      <c r="C2816" s="116">
        <v>42490</v>
      </c>
      <c r="D2816" s="114" t="s">
        <v>5922</v>
      </c>
      <c r="E2816" s="114" t="s">
        <v>670</v>
      </c>
      <c r="F2816" s="114"/>
      <c r="G2816" s="114"/>
      <c r="H2816" s="114" t="s">
        <v>52</v>
      </c>
      <c r="I2816" s="114" t="s">
        <v>26</v>
      </c>
      <c r="J2816" s="114" t="s">
        <v>5923</v>
      </c>
      <c r="K2816" s="114" t="s">
        <v>21</v>
      </c>
      <c r="L2816" s="114"/>
      <c r="M2816" s="136">
        <v>22460.799999999999</v>
      </c>
      <c r="N2816" s="114" t="s">
        <v>18</v>
      </c>
      <c r="O2816" s="136">
        <v>17519.419999999998</v>
      </c>
      <c r="P2816" s="136">
        <v>13875.51</v>
      </c>
      <c r="Q2816" s="114">
        <v>57.49</v>
      </c>
      <c r="R2816" s="112"/>
      <c r="S2816" s="113"/>
      <c r="T2816" s="113"/>
      <c r="U2816" s="113"/>
    </row>
    <row r="2817" spans="1:21" hidden="1">
      <c r="A2817" s="116">
        <v>42485</v>
      </c>
      <c r="B2817" s="114" t="s">
        <v>6421</v>
      </c>
      <c r="C2817" s="116">
        <v>42490</v>
      </c>
      <c r="D2817" s="114" t="s">
        <v>5913</v>
      </c>
      <c r="E2817" s="114" t="s">
        <v>670</v>
      </c>
      <c r="F2817" s="114"/>
      <c r="G2817" s="114"/>
      <c r="H2817" s="114" t="s">
        <v>52</v>
      </c>
      <c r="I2817" s="114" t="s">
        <v>26</v>
      </c>
      <c r="J2817" s="114" t="s">
        <v>5914</v>
      </c>
      <c r="K2817" s="114" t="s">
        <v>21</v>
      </c>
      <c r="L2817" s="114"/>
      <c r="M2817" s="136">
        <v>3121.61</v>
      </c>
      <c r="N2817" s="114" t="s">
        <v>18</v>
      </c>
      <c r="O2817" s="136">
        <v>2434.86</v>
      </c>
      <c r="P2817" s="136">
        <v>1961.34</v>
      </c>
      <c r="Q2817" s="114">
        <v>-26.87</v>
      </c>
      <c r="R2817" s="112"/>
      <c r="S2817" s="112"/>
      <c r="T2817" s="112"/>
      <c r="U2817" s="112"/>
    </row>
    <row r="2818" spans="1:21">
      <c r="A2818" s="116">
        <v>42485</v>
      </c>
      <c r="B2818" s="114" t="s">
        <v>6422</v>
      </c>
      <c r="C2818" s="116">
        <v>42485</v>
      </c>
      <c r="D2818" s="114" t="s">
        <v>6422</v>
      </c>
      <c r="E2818" s="114" t="s">
        <v>670</v>
      </c>
      <c r="F2818" s="114"/>
      <c r="G2818" s="114"/>
      <c r="H2818" s="114" t="s">
        <v>52</v>
      </c>
      <c r="I2818" s="114" t="s">
        <v>19</v>
      </c>
      <c r="J2818" s="114" t="s">
        <v>6423</v>
      </c>
      <c r="K2818" s="114"/>
      <c r="L2818" s="114" t="s">
        <v>20</v>
      </c>
      <c r="M2818" s="136">
        <v>-3121.61</v>
      </c>
      <c r="N2818" s="114" t="s">
        <v>18</v>
      </c>
      <c r="O2818" s="136">
        <v>-2434.86</v>
      </c>
      <c r="P2818" s="136">
        <v>-2434.86</v>
      </c>
      <c r="Q2818" s="114">
        <v>500.39</v>
      </c>
      <c r="R2818" s="112"/>
      <c r="S2818" s="113"/>
      <c r="T2818" s="113"/>
      <c r="U2818" s="113"/>
    </row>
    <row r="2819" spans="1:21">
      <c r="A2819" s="116">
        <v>42486</v>
      </c>
      <c r="B2819" s="114" t="s">
        <v>6424</v>
      </c>
      <c r="C2819" s="116">
        <v>42486</v>
      </c>
      <c r="D2819" s="114" t="s">
        <v>6424</v>
      </c>
      <c r="E2819" s="114" t="s">
        <v>670</v>
      </c>
      <c r="F2819" s="114"/>
      <c r="G2819" s="114"/>
      <c r="H2819" s="114" t="s">
        <v>52</v>
      </c>
      <c r="I2819" s="114" t="s">
        <v>19</v>
      </c>
      <c r="J2819" s="114" t="s">
        <v>6425</v>
      </c>
      <c r="K2819" s="114"/>
      <c r="L2819" s="114" t="s">
        <v>20</v>
      </c>
      <c r="M2819" s="136">
        <v>-7253.52</v>
      </c>
      <c r="N2819" s="114" t="s">
        <v>18</v>
      </c>
      <c r="O2819" s="136">
        <v>-5657.75</v>
      </c>
      <c r="P2819" s="136">
        <v>-5657.75</v>
      </c>
      <c r="Q2819" s="136">
        <v>1162.6300000000001</v>
      </c>
      <c r="R2819" s="112"/>
      <c r="S2819" s="113"/>
      <c r="T2819" s="113"/>
      <c r="U2819" s="112"/>
    </row>
    <row r="2820" spans="1:21">
      <c r="A2820" s="116">
        <v>42475</v>
      </c>
      <c r="B2820" s="114" t="s">
        <v>6426</v>
      </c>
      <c r="C2820" s="116">
        <v>42475</v>
      </c>
      <c r="D2820" s="114" t="s">
        <v>6426</v>
      </c>
      <c r="E2820" s="114" t="s">
        <v>670</v>
      </c>
      <c r="F2820" s="114"/>
      <c r="G2820" s="114"/>
      <c r="H2820" s="114" t="s">
        <v>52</v>
      </c>
      <c r="I2820" s="114" t="s">
        <v>19</v>
      </c>
      <c r="J2820" s="114" t="s">
        <v>6427</v>
      </c>
      <c r="K2820" s="114"/>
      <c r="L2820" s="114" t="s">
        <v>20</v>
      </c>
      <c r="M2820" s="136">
        <v>-22460.799999999999</v>
      </c>
      <c r="N2820" s="114" t="s">
        <v>18</v>
      </c>
      <c r="O2820" s="136">
        <v>-17519.419999999998</v>
      </c>
      <c r="P2820" s="136">
        <v>-17519.419999999998</v>
      </c>
      <c r="Q2820" s="136">
        <v>3586.42</v>
      </c>
      <c r="R2820" s="112"/>
      <c r="S2820" s="113"/>
      <c r="T2820" s="113"/>
      <c r="U2820" s="112"/>
    </row>
    <row r="2821" spans="1:21" hidden="1">
      <c r="A2821" s="116">
        <v>42485</v>
      </c>
      <c r="B2821" s="114" t="s">
        <v>6428</v>
      </c>
      <c r="C2821" s="116">
        <v>42490</v>
      </c>
      <c r="D2821" s="114" t="s">
        <v>6429</v>
      </c>
      <c r="E2821" s="114" t="s">
        <v>670</v>
      </c>
      <c r="F2821" s="114"/>
      <c r="G2821" s="114"/>
      <c r="H2821" s="114" t="s">
        <v>52</v>
      </c>
      <c r="I2821" s="114" t="s">
        <v>17</v>
      </c>
      <c r="J2821" s="114" t="s">
        <v>6430</v>
      </c>
      <c r="K2821" s="114"/>
      <c r="L2821" s="114" t="s">
        <v>20</v>
      </c>
      <c r="M2821" s="136">
        <v>-3121.61</v>
      </c>
      <c r="N2821" s="114" t="s">
        <v>18</v>
      </c>
      <c r="O2821" s="136">
        <v>-2434.86</v>
      </c>
      <c r="P2821" s="136">
        <v>-2434.86</v>
      </c>
      <c r="Q2821" s="114">
        <v>500.39</v>
      </c>
      <c r="R2821" s="112"/>
      <c r="S2821" s="113"/>
      <c r="T2821" s="113"/>
      <c r="U2821" s="112"/>
    </row>
    <row r="2822" spans="1:21">
      <c r="A2822" s="116">
        <v>42485</v>
      </c>
      <c r="B2822" s="114" t="s">
        <v>6422</v>
      </c>
      <c r="C2822" s="116">
        <v>42485</v>
      </c>
      <c r="D2822" s="114" t="s">
        <v>6422</v>
      </c>
      <c r="E2822" s="114" t="s">
        <v>670</v>
      </c>
      <c r="F2822" s="114"/>
      <c r="G2822" s="114"/>
      <c r="H2822" s="114" t="s">
        <v>52</v>
      </c>
      <c r="I2822" s="114" t="s">
        <v>19</v>
      </c>
      <c r="J2822" s="114" t="s">
        <v>6423</v>
      </c>
      <c r="K2822" s="114" t="s">
        <v>21</v>
      </c>
      <c r="L2822" s="114"/>
      <c r="M2822" s="136">
        <v>3121.61</v>
      </c>
      <c r="N2822" s="114" t="s">
        <v>18</v>
      </c>
      <c r="O2822" s="136">
        <v>2434.86</v>
      </c>
      <c r="P2822" s="136">
        <v>2434.86</v>
      </c>
      <c r="Q2822" s="114">
        <v>-500.39</v>
      </c>
      <c r="R2822" s="112"/>
      <c r="S2822" s="113"/>
      <c r="T2822" s="113"/>
      <c r="U2822" s="112"/>
    </row>
    <row r="2823" spans="1:21">
      <c r="A2823" s="116">
        <v>42486</v>
      </c>
      <c r="B2823" s="114" t="s">
        <v>6424</v>
      </c>
      <c r="C2823" s="116">
        <v>42486</v>
      </c>
      <c r="D2823" s="114" t="s">
        <v>6424</v>
      </c>
      <c r="E2823" s="114" t="s">
        <v>670</v>
      </c>
      <c r="F2823" s="114"/>
      <c r="G2823" s="114"/>
      <c r="H2823" s="114" t="s">
        <v>52</v>
      </c>
      <c r="I2823" s="114" t="s">
        <v>19</v>
      </c>
      <c r="J2823" s="114" t="s">
        <v>6425</v>
      </c>
      <c r="K2823" s="114" t="s">
        <v>21</v>
      </c>
      <c r="L2823" s="114"/>
      <c r="M2823" s="136">
        <v>7253.52</v>
      </c>
      <c r="N2823" s="114" t="s">
        <v>18</v>
      </c>
      <c r="O2823" s="136">
        <v>5657.75</v>
      </c>
      <c r="P2823" s="136">
        <v>5657.75</v>
      </c>
      <c r="Q2823" s="136">
        <v>-1162.6300000000001</v>
      </c>
      <c r="R2823" s="112"/>
      <c r="S2823" s="113"/>
      <c r="T2823" s="113"/>
      <c r="U2823" s="113"/>
    </row>
    <row r="2824" spans="1:21" hidden="1">
      <c r="A2824" s="116">
        <v>42486</v>
      </c>
      <c r="B2824" s="114" t="s">
        <v>6431</v>
      </c>
      <c r="C2824" s="116">
        <v>42490</v>
      </c>
      <c r="D2824" s="114" t="s">
        <v>6432</v>
      </c>
      <c r="E2824" s="114" t="s">
        <v>670</v>
      </c>
      <c r="F2824" s="114"/>
      <c r="G2824" s="114"/>
      <c r="H2824" s="114" t="s">
        <v>52</v>
      </c>
      <c r="I2824" s="114" t="s">
        <v>17</v>
      </c>
      <c r="J2824" s="114" t="s">
        <v>6433</v>
      </c>
      <c r="K2824" s="114"/>
      <c r="L2824" s="114" t="s">
        <v>20</v>
      </c>
      <c r="M2824" s="136">
        <v>-7253.52</v>
      </c>
      <c r="N2824" s="114" t="s">
        <v>18</v>
      </c>
      <c r="O2824" s="136">
        <v>-5657.75</v>
      </c>
      <c r="P2824" s="136">
        <v>-5657.75</v>
      </c>
      <c r="Q2824" s="136">
        <v>1162.6300000000001</v>
      </c>
      <c r="R2824" s="112"/>
      <c r="S2824" s="113"/>
      <c r="T2824" s="113"/>
      <c r="U2824" s="113"/>
    </row>
    <row r="2825" spans="1:21">
      <c r="A2825" s="116">
        <v>42475</v>
      </c>
      <c r="B2825" s="114" t="s">
        <v>6426</v>
      </c>
      <c r="C2825" s="116">
        <v>42475</v>
      </c>
      <c r="D2825" s="114" t="s">
        <v>6426</v>
      </c>
      <c r="E2825" s="114" t="s">
        <v>670</v>
      </c>
      <c r="F2825" s="114"/>
      <c r="G2825" s="114"/>
      <c r="H2825" s="114" t="s">
        <v>52</v>
      </c>
      <c r="I2825" s="114" t="s">
        <v>19</v>
      </c>
      <c r="J2825" s="114" t="s">
        <v>6427</v>
      </c>
      <c r="K2825" s="114" t="s">
        <v>21</v>
      </c>
      <c r="L2825" s="114"/>
      <c r="M2825" s="136">
        <v>22460.799999999999</v>
      </c>
      <c r="N2825" s="114" t="s">
        <v>18</v>
      </c>
      <c r="O2825" s="136">
        <v>17519.419999999998</v>
      </c>
      <c r="P2825" s="136">
        <v>17519.419999999998</v>
      </c>
      <c r="Q2825" s="136">
        <v>-3586.42</v>
      </c>
      <c r="R2825" s="112"/>
      <c r="S2825" s="112"/>
      <c r="T2825" s="112"/>
      <c r="U2825" s="112"/>
    </row>
    <row r="2826" spans="1:21" hidden="1">
      <c r="A2826" s="116">
        <v>42475</v>
      </c>
      <c r="B2826" s="114" t="s">
        <v>6434</v>
      </c>
      <c r="C2826" s="116">
        <v>42490</v>
      </c>
      <c r="D2826" s="114" t="s">
        <v>6435</v>
      </c>
      <c r="E2826" s="114" t="s">
        <v>670</v>
      </c>
      <c r="F2826" s="114"/>
      <c r="G2826" s="114"/>
      <c r="H2826" s="114" t="s">
        <v>52</v>
      </c>
      <c r="I2826" s="114" t="s">
        <v>17</v>
      </c>
      <c r="J2826" s="114" t="s">
        <v>6436</v>
      </c>
      <c r="K2826" s="114"/>
      <c r="L2826" s="114" t="s">
        <v>20</v>
      </c>
      <c r="M2826" s="136">
        <v>-22460.799999999999</v>
      </c>
      <c r="N2826" s="114" t="s">
        <v>18</v>
      </c>
      <c r="O2826" s="136">
        <v>-17519.419999999998</v>
      </c>
      <c r="P2826" s="136">
        <v>-17519.419999999998</v>
      </c>
      <c r="Q2826" s="136">
        <v>3586.42</v>
      </c>
      <c r="R2826" s="112"/>
      <c r="S2826" s="112"/>
      <c r="T2826" s="112"/>
      <c r="U2826" s="112"/>
    </row>
    <row r="2827" spans="1:21">
      <c r="A2827" s="116">
        <v>42465</v>
      </c>
      <c r="B2827" s="114" t="s">
        <v>6437</v>
      </c>
      <c r="C2827" s="116">
        <v>42465</v>
      </c>
      <c r="D2827" s="114" t="s">
        <v>6437</v>
      </c>
      <c r="E2827" s="114" t="s">
        <v>671</v>
      </c>
      <c r="F2827" s="114"/>
      <c r="G2827" s="114"/>
      <c r="H2827" s="114" t="s">
        <v>53</v>
      </c>
      <c r="I2827" s="114" t="s">
        <v>19</v>
      </c>
      <c r="J2827" s="114" t="s">
        <v>6438</v>
      </c>
      <c r="K2827" s="114"/>
      <c r="L2827" s="114" t="s">
        <v>20</v>
      </c>
      <c r="M2827" s="136">
        <v>-14381.91</v>
      </c>
      <c r="N2827" s="114" t="s">
        <v>18</v>
      </c>
      <c r="O2827" s="136">
        <v>-11649.35</v>
      </c>
      <c r="P2827" s="136">
        <v>-11649.35</v>
      </c>
      <c r="Q2827" s="136">
        <v>3802.86</v>
      </c>
      <c r="R2827" s="112"/>
      <c r="S2827" s="112"/>
      <c r="T2827" s="112"/>
      <c r="U2827" s="112"/>
    </row>
    <row r="2828" spans="1:21" hidden="1">
      <c r="A2828" s="116">
        <v>42465</v>
      </c>
      <c r="B2828" s="114" t="s">
        <v>6439</v>
      </c>
      <c r="C2828" s="116">
        <v>42490</v>
      </c>
      <c r="D2828" s="114" t="s">
        <v>5929</v>
      </c>
      <c r="E2828" s="114" t="s">
        <v>671</v>
      </c>
      <c r="F2828" s="114"/>
      <c r="G2828" s="114"/>
      <c r="H2828" s="114" t="s">
        <v>53</v>
      </c>
      <c r="I2828" s="114" t="s">
        <v>26</v>
      </c>
      <c r="J2828" s="114" t="s">
        <v>5930</v>
      </c>
      <c r="K2828" s="114" t="s">
        <v>21</v>
      </c>
      <c r="L2828" s="114"/>
      <c r="M2828" s="136">
        <v>14381.91</v>
      </c>
      <c r="N2828" s="114" t="s">
        <v>18</v>
      </c>
      <c r="O2828" s="136">
        <v>11649.35</v>
      </c>
      <c r="P2828" s="136">
        <v>7797.08</v>
      </c>
      <c r="Q2828" s="114">
        <v>49.41</v>
      </c>
      <c r="R2828" s="112"/>
      <c r="S2828" s="113"/>
      <c r="T2828" s="113"/>
      <c r="U2828" s="113"/>
    </row>
    <row r="2829" spans="1:21" hidden="1">
      <c r="A2829" s="116">
        <v>42465</v>
      </c>
      <c r="B2829" s="114" t="s">
        <v>6440</v>
      </c>
      <c r="C2829" s="116">
        <v>42490</v>
      </c>
      <c r="D2829" s="114" t="s">
        <v>6441</v>
      </c>
      <c r="E2829" s="114" t="s">
        <v>671</v>
      </c>
      <c r="F2829" s="114"/>
      <c r="G2829" s="114"/>
      <c r="H2829" s="114" t="s">
        <v>53</v>
      </c>
      <c r="I2829" s="114" t="s">
        <v>17</v>
      </c>
      <c r="J2829" s="114" t="s">
        <v>6442</v>
      </c>
      <c r="K2829" s="114"/>
      <c r="L2829" s="114" t="s">
        <v>20</v>
      </c>
      <c r="M2829" s="136">
        <v>-14381.91</v>
      </c>
      <c r="N2829" s="114" t="s">
        <v>18</v>
      </c>
      <c r="O2829" s="136">
        <v>-11649.35</v>
      </c>
      <c r="P2829" s="136">
        <v>-11649.35</v>
      </c>
      <c r="Q2829" s="136">
        <v>3802.86</v>
      </c>
      <c r="R2829" s="112"/>
      <c r="S2829" s="113"/>
      <c r="T2829" s="113"/>
      <c r="U2829" s="113"/>
    </row>
    <row r="2830" spans="1:21">
      <c r="A2830" s="116">
        <v>42465</v>
      </c>
      <c r="B2830" s="114" t="s">
        <v>6437</v>
      </c>
      <c r="C2830" s="116">
        <v>42465</v>
      </c>
      <c r="D2830" s="114" t="s">
        <v>6437</v>
      </c>
      <c r="E2830" s="114" t="s">
        <v>671</v>
      </c>
      <c r="F2830" s="114"/>
      <c r="G2830" s="114"/>
      <c r="H2830" s="114" t="s">
        <v>53</v>
      </c>
      <c r="I2830" s="114" t="s">
        <v>19</v>
      </c>
      <c r="J2830" s="114" t="s">
        <v>6438</v>
      </c>
      <c r="K2830" s="114" t="s">
        <v>21</v>
      </c>
      <c r="L2830" s="114"/>
      <c r="M2830" s="136">
        <v>14381.91</v>
      </c>
      <c r="N2830" s="114" t="s">
        <v>18</v>
      </c>
      <c r="O2830" s="136">
        <v>11649.35</v>
      </c>
      <c r="P2830" s="136">
        <v>11649.35</v>
      </c>
      <c r="Q2830" s="136">
        <v>-3802.86</v>
      </c>
      <c r="R2830" s="112"/>
      <c r="S2830" s="113"/>
      <c r="T2830" s="113"/>
      <c r="U2830" s="113"/>
    </row>
    <row r="2831" spans="1:21" hidden="1">
      <c r="A2831" s="116">
        <v>42465</v>
      </c>
      <c r="B2831" s="114" t="s">
        <v>6443</v>
      </c>
      <c r="C2831" s="116">
        <v>42490</v>
      </c>
      <c r="D2831" s="114" t="s">
        <v>5876</v>
      </c>
      <c r="E2831" s="114" t="s">
        <v>1462</v>
      </c>
      <c r="F2831" s="114"/>
      <c r="G2831" s="114"/>
      <c r="H2831" s="114" t="s">
        <v>54</v>
      </c>
      <c r="I2831" s="114" t="s">
        <v>26</v>
      </c>
      <c r="J2831" s="114" t="s">
        <v>5877</v>
      </c>
      <c r="K2831" s="114" t="s">
        <v>21</v>
      </c>
      <c r="L2831" s="114"/>
      <c r="M2831" s="136">
        <v>22606.13</v>
      </c>
      <c r="N2831" s="114" t="s">
        <v>18</v>
      </c>
      <c r="O2831" s="136">
        <v>14241.86</v>
      </c>
      <c r="P2831" s="136">
        <v>13926.32</v>
      </c>
      <c r="Q2831" s="136">
        <v>-4169.2</v>
      </c>
      <c r="R2831" s="112"/>
      <c r="S2831" s="113"/>
      <c r="T2831" s="113"/>
      <c r="U2831" s="113"/>
    </row>
    <row r="2832" spans="1:21">
      <c r="A2832" s="116">
        <v>42465</v>
      </c>
      <c r="B2832" s="114" t="s">
        <v>6444</v>
      </c>
      <c r="C2832" s="116">
        <v>42465</v>
      </c>
      <c r="D2832" s="114" t="s">
        <v>6444</v>
      </c>
      <c r="E2832" s="114" t="s">
        <v>1462</v>
      </c>
      <c r="F2832" s="114"/>
      <c r="G2832" s="114"/>
      <c r="H2832" s="114" t="s">
        <v>54</v>
      </c>
      <c r="I2832" s="114" t="s">
        <v>19</v>
      </c>
      <c r="J2832" s="114" t="s">
        <v>6445</v>
      </c>
      <c r="K2832" s="114"/>
      <c r="L2832" s="114" t="s">
        <v>20</v>
      </c>
      <c r="M2832" s="136">
        <v>-22620</v>
      </c>
      <c r="N2832" s="114" t="s">
        <v>18</v>
      </c>
      <c r="O2832" s="136">
        <v>-14250.6</v>
      </c>
      <c r="P2832" s="136">
        <v>-14250.6</v>
      </c>
      <c r="Q2832" s="136">
        <v>4487.5600000000004</v>
      </c>
      <c r="R2832" s="112"/>
      <c r="S2832" s="113"/>
      <c r="T2832" s="113"/>
      <c r="U2832" s="113"/>
    </row>
    <row r="2833" spans="1:21" hidden="1">
      <c r="A2833" s="116">
        <v>42465</v>
      </c>
      <c r="B2833" s="114" t="s">
        <v>6446</v>
      </c>
      <c r="C2833" s="116">
        <v>42490</v>
      </c>
      <c r="D2833" s="114" t="s">
        <v>5900</v>
      </c>
      <c r="E2833" s="114" t="s">
        <v>1462</v>
      </c>
      <c r="F2833" s="114"/>
      <c r="G2833" s="114"/>
      <c r="H2833" s="114" t="s">
        <v>54</v>
      </c>
      <c r="I2833" s="114" t="s">
        <v>26</v>
      </c>
      <c r="J2833" s="114" t="s">
        <v>5901</v>
      </c>
      <c r="K2833" s="114" t="s">
        <v>21</v>
      </c>
      <c r="L2833" s="114"/>
      <c r="M2833" s="136">
        <v>22620</v>
      </c>
      <c r="N2833" s="114" t="s">
        <v>18</v>
      </c>
      <c r="O2833" s="136">
        <v>14250.6</v>
      </c>
      <c r="P2833" s="136">
        <v>13934.87</v>
      </c>
      <c r="Q2833" s="136">
        <v>-4171.83</v>
      </c>
      <c r="R2833" s="112"/>
      <c r="S2833" s="113"/>
      <c r="T2833" s="113"/>
      <c r="U2833" s="113"/>
    </row>
    <row r="2834" spans="1:21">
      <c r="A2834" s="116">
        <v>42465</v>
      </c>
      <c r="B2834" s="114" t="s">
        <v>6444</v>
      </c>
      <c r="C2834" s="116">
        <v>42465</v>
      </c>
      <c r="D2834" s="114" t="s">
        <v>6444</v>
      </c>
      <c r="E2834" s="114" t="s">
        <v>1462</v>
      </c>
      <c r="F2834" s="114"/>
      <c r="G2834" s="114"/>
      <c r="H2834" s="114" t="s">
        <v>54</v>
      </c>
      <c r="I2834" s="114" t="s">
        <v>19</v>
      </c>
      <c r="J2834" s="114" t="s">
        <v>6445</v>
      </c>
      <c r="K2834" s="114"/>
      <c r="L2834" s="114" t="s">
        <v>20</v>
      </c>
      <c r="M2834" s="136">
        <v>-22606.13</v>
      </c>
      <c r="N2834" s="114" t="s">
        <v>18</v>
      </c>
      <c r="O2834" s="136">
        <v>-14241.86</v>
      </c>
      <c r="P2834" s="136">
        <v>-14241.86</v>
      </c>
      <c r="Q2834" s="136">
        <v>4484.74</v>
      </c>
      <c r="R2834" s="112"/>
      <c r="S2834" s="113"/>
      <c r="T2834" s="113"/>
      <c r="U2834" s="113"/>
    </row>
    <row r="2835" spans="1:21">
      <c r="A2835" s="116">
        <v>42465</v>
      </c>
      <c r="B2835" s="114" t="s">
        <v>6444</v>
      </c>
      <c r="C2835" s="116">
        <v>42465</v>
      </c>
      <c r="D2835" s="114" t="s">
        <v>6444</v>
      </c>
      <c r="E2835" s="114" t="s">
        <v>1462</v>
      </c>
      <c r="F2835" s="114"/>
      <c r="G2835" s="114"/>
      <c r="H2835" s="114" t="s">
        <v>54</v>
      </c>
      <c r="I2835" s="114" t="s">
        <v>19</v>
      </c>
      <c r="J2835" s="114" t="s">
        <v>6445</v>
      </c>
      <c r="K2835" s="114" t="s">
        <v>21</v>
      </c>
      <c r="L2835" s="114"/>
      <c r="M2835" s="136">
        <v>22606.13</v>
      </c>
      <c r="N2835" s="114" t="s">
        <v>18</v>
      </c>
      <c r="O2835" s="136">
        <v>14241.86</v>
      </c>
      <c r="P2835" s="136">
        <v>14241.86</v>
      </c>
      <c r="Q2835" s="136">
        <v>-4484.74</v>
      </c>
      <c r="R2835" s="112"/>
      <c r="S2835" s="112"/>
      <c r="T2835" s="112"/>
      <c r="U2835" s="112"/>
    </row>
    <row r="2836" spans="1:21">
      <c r="A2836" s="116">
        <v>42465</v>
      </c>
      <c r="B2836" s="114" t="s">
        <v>6444</v>
      </c>
      <c r="C2836" s="116">
        <v>42465</v>
      </c>
      <c r="D2836" s="114" t="s">
        <v>6444</v>
      </c>
      <c r="E2836" s="114" t="s">
        <v>1462</v>
      </c>
      <c r="F2836" s="114"/>
      <c r="G2836" s="114"/>
      <c r="H2836" s="114" t="s">
        <v>54</v>
      </c>
      <c r="I2836" s="114" t="s">
        <v>19</v>
      </c>
      <c r="J2836" s="114" t="s">
        <v>6445</v>
      </c>
      <c r="K2836" s="114" t="s">
        <v>21</v>
      </c>
      <c r="L2836" s="114"/>
      <c r="M2836" s="136">
        <v>22620</v>
      </c>
      <c r="N2836" s="114" t="s">
        <v>18</v>
      </c>
      <c r="O2836" s="136">
        <v>14250.6</v>
      </c>
      <c r="P2836" s="136">
        <v>14250.6</v>
      </c>
      <c r="Q2836" s="136">
        <v>-4487.5600000000004</v>
      </c>
      <c r="R2836" s="112"/>
      <c r="S2836" s="113"/>
      <c r="T2836" s="113"/>
      <c r="U2836" s="112"/>
    </row>
    <row r="2837" spans="1:21" hidden="1">
      <c r="A2837" s="116">
        <v>42465</v>
      </c>
      <c r="B2837" s="114" t="s">
        <v>6447</v>
      </c>
      <c r="C2837" s="116">
        <v>42490</v>
      </c>
      <c r="D2837" s="114" t="s">
        <v>6448</v>
      </c>
      <c r="E2837" s="114" t="s">
        <v>1462</v>
      </c>
      <c r="F2837" s="114"/>
      <c r="G2837" s="114"/>
      <c r="H2837" s="114" t="s">
        <v>54</v>
      </c>
      <c r="I2837" s="114" t="s">
        <v>17</v>
      </c>
      <c r="J2837" s="114" t="s">
        <v>6449</v>
      </c>
      <c r="K2837" s="114"/>
      <c r="L2837" s="114" t="s">
        <v>20</v>
      </c>
      <c r="M2837" s="136">
        <v>-15073.13</v>
      </c>
      <c r="N2837" s="114" t="s">
        <v>18</v>
      </c>
      <c r="O2837" s="136">
        <v>-9496.07</v>
      </c>
      <c r="P2837" s="136">
        <v>-9496.07</v>
      </c>
      <c r="Q2837" s="136">
        <v>2990.3</v>
      </c>
      <c r="R2837" s="112"/>
      <c r="S2837" s="113"/>
      <c r="T2837" s="113"/>
      <c r="U2837" s="113"/>
    </row>
    <row r="2838" spans="1:21" hidden="1">
      <c r="A2838" s="116">
        <v>42465</v>
      </c>
      <c r="B2838" s="114" t="s">
        <v>6450</v>
      </c>
      <c r="C2838" s="116">
        <v>42490</v>
      </c>
      <c r="D2838" s="114" t="s">
        <v>6448</v>
      </c>
      <c r="E2838" s="114" t="s">
        <v>1462</v>
      </c>
      <c r="F2838" s="114"/>
      <c r="G2838" s="114"/>
      <c r="H2838" s="114" t="s">
        <v>54</v>
      </c>
      <c r="I2838" s="114" t="s">
        <v>17</v>
      </c>
      <c r="J2838" s="114" t="s">
        <v>6449</v>
      </c>
      <c r="K2838" s="114"/>
      <c r="L2838" s="114" t="s">
        <v>20</v>
      </c>
      <c r="M2838" s="136">
        <v>-22620</v>
      </c>
      <c r="N2838" s="114" t="s">
        <v>18</v>
      </c>
      <c r="O2838" s="136">
        <v>-14250.6</v>
      </c>
      <c r="P2838" s="136">
        <v>-14250.6</v>
      </c>
      <c r="Q2838" s="136">
        <v>4487.5600000000004</v>
      </c>
      <c r="R2838" s="112"/>
      <c r="S2838" s="113"/>
      <c r="T2838" s="113"/>
      <c r="U2838" s="113"/>
    </row>
    <row r="2839" spans="1:21" hidden="1">
      <c r="A2839" s="116">
        <v>42465</v>
      </c>
      <c r="B2839" s="114" t="s">
        <v>6450</v>
      </c>
      <c r="C2839" s="116">
        <v>42490</v>
      </c>
      <c r="D2839" s="114" t="s">
        <v>6448</v>
      </c>
      <c r="E2839" s="114" t="s">
        <v>1462</v>
      </c>
      <c r="F2839" s="114"/>
      <c r="G2839" s="114"/>
      <c r="H2839" s="114" t="s">
        <v>54</v>
      </c>
      <c r="I2839" s="114" t="s">
        <v>17</v>
      </c>
      <c r="J2839" s="114" t="s">
        <v>6449</v>
      </c>
      <c r="K2839" s="114"/>
      <c r="L2839" s="114" t="s">
        <v>20</v>
      </c>
      <c r="M2839" s="136">
        <v>-7533</v>
      </c>
      <c r="N2839" s="114" t="s">
        <v>18</v>
      </c>
      <c r="O2839" s="136">
        <v>-4745.79</v>
      </c>
      <c r="P2839" s="136">
        <v>-4745.79</v>
      </c>
      <c r="Q2839" s="136">
        <v>1494.44</v>
      </c>
      <c r="R2839" s="112"/>
      <c r="S2839" s="112"/>
      <c r="T2839" s="112"/>
      <c r="U2839" s="112"/>
    </row>
    <row r="2840" spans="1:21" hidden="1">
      <c r="A2840" s="116">
        <v>42481</v>
      </c>
      <c r="B2840" s="114" t="s">
        <v>6451</v>
      </c>
      <c r="C2840" s="116">
        <v>42490</v>
      </c>
      <c r="D2840" s="114" t="s">
        <v>5868</v>
      </c>
      <c r="E2840" s="114" t="s">
        <v>1464</v>
      </c>
      <c r="F2840" s="114"/>
      <c r="G2840" s="114"/>
      <c r="H2840" s="114" t="s">
        <v>413</v>
      </c>
      <c r="I2840" s="114" t="s">
        <v>26</v>
      </c>
      <c r="J2840" s="114" t="s">
        <v>5869</v>
      </c>
      <c r="K2840" s="114" t="s">
        <v>21</v>
      </c>
      <c r="L2840" s="114"/>
      <c r="M2840" s="136">
        <v>4052.26</v>
      </c>
      <c r="N2840" s="114" t="s">
        <v>18</v>
      </c>
      <c r="O2840" s="136">
        <v>2715.01</v>
      </c>
      <c r="P2840" s="136">
        <v>2496.5300000000002</v>
      </c>
      <c r="Q2840" s="114">
        <v>-606.45000000000005</v>
      </c>
      <c r="R2840" s="112"/>
      <c r="S2840" s="113"/>
      <c r="T2840" s="113"/>
      <c r="U2840" s="113"/>
    </row>
    <row r="2841" spans="1:21">
      <c r="A2841" s="116">
        <v>42481</v>
      </c>
      <c r="B2841" s="114" t="s">
        <v>6452</v>
      </c>
      <c r="C2841" s="116">
        <v>42481</v>
      </c>
      <c r="D2841" s="114" t="s">
        <v>6452</v>
      </c>
      <c r="E2841" s="114" t="s">
        <v>1464</v>
      </c>
      <c r="F2841" s="114"/>
      <c r="G2841" s="114"/>
      <c r="H2841" s="114" t="s">
        <v>413</v>
      </c>
      <c r="I2841" s="114" t="s">
        <v>19</v>
      </c>
      <c r="J2841" s="114" t="s">
        <v>6453</v>
      </c>
      <c r="K2841" s="114"/>
      <c r="L2841" s="114" t="s">
        <v>20</v>
      </c>
      <c r="M2841" s="136">
        <v>-4052.26</v>
      </c>
      <c r="N2841" s="114" t="s">
        <v>18</v>
      </c>
      <c r="O2841" s="136">
        <v>-2715.01</v>
      </c>
      <c r="P2841" s="136">
        <v>-2715.01</v>
      </c>
      <c r="Q2841" s="114">
        <v>824.93</v>
      </c>
      <c r="R2841" s="112"/>
      <c r="S2841" s="113"/>
      <c r="T2841" s="113"/>
      <c r="U2841" s="112"/>
    </row>
    <row r="2842" spans="1:21" hidden="1">
      <c r="A2842" s="116">
        <v>42481</v>
      </c>
      <c r="B2842" s="114" t="s">
        <v>6454</v>
      </c>
      <c r="C2842" s="116">
        <v>42490</v>
      </c>
      <c r="D2842" s="114" t="s">
        <v>6455</v>
      </c>
      <c r="E2842" s="114" t="s">
        <v>1464</v>
      </c>
      <c r="F2842" s="114"/>
      <c r="G2842" s="114"/>
      <c r="H2842" s="114" t="s">
        <v>413</v>
      </c>
      <c r="I2842" s="114" t="s">
        <v>17</v>
      </c>
      <c r="J2842" s="114" t="s">
        <v>6456</v>
      </c>
      <c r="K2842" s="114"/>
      <c r="L2842" s="114" t="s">
        <v>20</v>
      </c>
      <c r="M2842" s="136">
        <v>-4052.26</v>
      </c>
      <c r="N2842" s="114" t="s">
        <v>18</v>
      </c>
      <c r="O2842" s="136">
        <v>-2715.01</v>
      </c>
      <c r="P2842" s="136">
        <v>-2715.01</v>
      </c>
      <c r="Q2842" s="114">
        <v>824.93</v>
      </c>
      <c r="R2842" s="112"/>
      <c r="S2842" s="113"/>
      <c r="T2842" s="113"/>
      <c r="U2842" s="112"/>
    </row>
    <row r="2843" spans="1:21">
      <c r="A2843" s="116">
        <v>42481</v>
      </c>
      <c r="B2843" s="114" t="s">
        <v>6452</v>
      </c>
      <c r="C2843" s="116">
        <v>42481</v>
      </c>
      <c r="D2843" s="114" t="s">
        <v>6452</v>
      </c>
      <c r="E2843" s="114" t="s">
        <v>1464</v>
      </c>
      <c r="F2843" s="114"/>
      <c r="G2843" s="114"/>
      <c r="H2843" s="114" t="s">
        <v>413</v>
      </c>
      <c r="I2843" s="114" t="s">
        <v>19</v>
      </c>
      <c r="J2843" s="114" t="s">
        <v>6453</v>
      </c>
      <c r="K2843" s="114" t="s">
        <v>21</v>
      </c>
      <c r="L2843" s="114"/>
      <c r="M2843" s="136">
        <v>4052.26</v>
      </c>
      <c r="N2843" s="114" t="s">
        <v>18</v>
      </c>
      <c r="O2843" s="136">
        <v>2715.01</v>
      </c>
      <c r="P2843" s="136">
        <v>2715.01</v>
      </c>
      <c r="Q2843" s="114">
        <v>-824.93</v>
      </c>
      <c r="R2843" s="112"/>
      <c r="S2843" s="113"/>
      <c r="T2843" s="113"/>
      <c r="U2843" s="113"/>
    </row>
    <row r="2844" spans="1:21">
      <c r="A2844" s="116">
        <v>42486</v>
      </c>
      <c r="B2844" s="114" t="s">
        <v>6457</v>
      </c>
      <c r="C2844" s="116">
        <v>42486</v>
      </c>
      <c r="D2844" s="114" t="s">
        <v>6457</v>
      </c>
      <c r="E2844" s="114" t="s">
        <v>323</v>
      </c>
      <c r="F2844" s="114"/>
      <c r="G2844" s="114"/>
      <c r="H2844" s="114" t="s">
        <v>605</v>
      </c>
      <c r="I2844" s="114" t="s">
        <v>19</v>
      </c>
      <c r="J2844" s="114" t="s">
        <v>6458</v>
      </c>
      <c r="K2844" s="114"/>
      <c r="L2844" s="114" t="s">
        <v>20</v>
      </c>
      <c r="M2844" s="136">
        <v>-6900</v>
      </c>
      <c r="N2844" s="114" t="s">
        <v>18</v>
      </c>
      <c r="O2844" s="136">
        <v>-5244</v>
      </c>
      <c r="P2844" s="136">
        <v>-5244</v>
      </c>
      <c r="Q2844" s="136">
        <v>1299.1400000000001</v>
      </c>
      <c r="R2844" s="112"/>
      <c r="S2844" s="113"/>
      <c r="T2844" s="113"/>
      <c r="U2844" s="113"/>
    </row>
    <row r="2845" spans="1:21" hidden="1">
      <c r="A2845" s="116">
        <v>42486</v>
      </c>
      <c r="B2845" s="114" t="s">
        <v>6459</v>
      </c>
      <c r="C2845" s="116">
        <v>42490</v>
      </c>
      <c r="D2845" s="114" t="s">
        <v>5932</v>
      </c>
      <c r="E2845" s="114" t="s">
        <v>323</v>
      </c>
      <c r="F2845" s="114"/>
      <c r="G2845" s="114"/>
      <c r="H2845" s="114" t="s">
        <v>605</v>
      </c>
      <c r="I2845" s="114" t="s">
        <v>26</v>
      </c>
      <c r="J2845" s="114" t="s">
        <v>5933</v>
      </c>
      <c r="K2845" s="114" t="s">
        <v>21</v>
      </c>
      <c r="L2845" s="114"/>
      <c r="M2845" s="136">
        <v>6900</v>
      </c>
      <c r="N2845" s="114" t="s">
        <v>18</v>
      </c>
      <c r="O2845" s="136">
        <v>5244</v>
      </c>
      <c r="P2845" s="136">
        <v>3928.75</v>
      </c>
      <c r="Q2845" s="114">
        <v>16.11</v>
      </c>
      <c r="R2845" s="112"/>
      <c r="S2845" s="112"/>
      <c r="T2845" s="112"/>
      <c r="U2845" s="112"/>
    </row>
    <row r="2846" spans="1:21">
      <c r="A2846" s="116">
        <v>42486</v>
      </c>
      <c r="B2846" s="114" t="s">
        <v>6457</v>
      </c>
      <c r="C2846" s="116">
        <v>42486</v>
      </c>
      <c r="D2846" s="114" t="s">
        <v>6457</v>
      </c>
      <c r="E2846" s="114" t="s">
        <v>323</v>
      </c>
      <c r="F2846" s="114"/>
      <c r="G2846" s="114"/>
      <c r="H2846" s="114" t="s">
        <v>605</v>
      </c>
      <c r="I2846" s="114" t="s">
        <v>19</v>
      </c>
      <c r="J2846" s="114" t="s">
        <v>6458</v>
      </c>
      <c r="K2846" s="114" t="s">
        <v>21</v>
      </c>
      <c r="L2846" s="114"/>
      <c r="M2846" s="136">
        <v>6900</v>
      </c>
      <c r="N2846" s="114" t="s">
        <v>18</v>
      </c>
      <c r="O2846" s="136">
        <v>5244</v>
      </c>
      <c r="P2846" s="136">
        <v>5244</v>
      </c>
      <c r="Q2846" s="136">
        <v>-1299.1400000000001</v>
      </c>
      <c r="R2846" s="112"/>
      <c r="S2846" s="113"/>
      <c r="T2846" s="113"/>
      <c r="U2846" s="113"/>
    </row>
    <row r="2847" spans="1:21" hidden="1">
      <c r="A2847" s="116">
        <v>42486</v>
      </c>
      <c r="B2847" s="114" t="s">
        <v>6460</v>
      </c>
      <c r="C2847" s="116">
        <v>42490</v>
      </c>
      <c r="D2847" s="114" t="s">
        <v>6461</v>
      </c>
      <c r="E2847" s="114" t="s">
        <v>323</v>
      </c>
      <c r="F2847" s="114"/>
      <c r="G2847" s="114"/>
      <c r="H2847" s="114" t="s">
        <v>605</v>
      </c>
      <c r="I2847" s="114" t="s">
        <v>17</v>
      </c>
      <c r="J2847" s="114" t="s">
        <v>6462</v>
      </c>
      <c r="K2847" s="114"/>
      <c r="L2847" s="114" t="s">
        <v>20</v>
      </c>
      <c r="M2847" s="136">
        <v>-1085.43</v>
      </c>
      <c r="N2847" s="114" t="s">
        <v>18</v>
      </c>
      <c r="O2847" s="114">
        <v>-824.93</v>
      </c>
      <c r="P2847" s="114">
        <v>-824.93</v>
      </c>
      <c r="Q2847" s="114">
        <v>204.37</v>
      </c>
      <c r="R2847" s="112"/>
      <c r="S2847" s="112"/>
      <c r="T2847" s="112"/>
      <c r="U2847" s="112"/>
    </row>
    <row r="2848" spans="1:21" hidden="1">
      <c r="A2848" s="116">
        <v>42486</v>
      </c>
      <c r="B2848" s="114" t="s">
        <v>6463</v>
      </c>
      <c r="C2848" s="116">
        <v>42490</v>
      </c>
      <c r="D2848" s="114" t="s">
        <v>6464</v>
      </c>
      <c r="E2848" s="114" t="s">
        <v>323</v>
      </c>
      <c r="F2848" s="114"/>
      <c r="G2848" s="114"/>
      <c r="H2848" s="114" t="s">
        <v>605</v>
      </c>
      <c r="I2848" s="114" t="s">
        <v>17</v>
      </c>
      <c r="J2848" s="114" t="s">
        <v>6465</v>
      </c>
      <c r="K2848" s="114"/>
      <c r="L2848" s="114" t="s">
        <v>20</v>
      </c>
      <c r="M2848" s="136">
        <v>-5814.57</v>
      </c>
      <c r="N2848" s="114" t="s">
        <v>18</v>
      </c>
      <c r="O2848" s="136">
        <v>-4419.07</v>
      </c>
      <c r="P2848" s="136">
        <v>-4419.07</v>
      </c>
      <c r="Q2848" s="136">
        <v>1094.77</v>
      </c>
      <c r="R2848" s="112"/>
      <c r="S2848" s="112"/>
      <c r="T2848" s="112"/>
      <c r="U2848" s="112"/>
    </row>
    <row r="2849" spans="1:21" hidden="1">
      <c r="A2849" s="116">
        <v>42481</v>
      </c>
      <c r="B2849" s="114" t="s">
        <v>6466</v>
      </c>
      <c r="C2849" s="116">
        <v>42490</v>
      </c>
      <c r="D2849" s="114" t="s">
        <v>6467</v>
      </c>
      <c r="E2849" s="114" t="s">
        <v>501</v>
      </c>
      <c r="F2849" s="114"/>
      <c r="G2849" s="114"/>
      <c r="H2849" s="114" t="s">
        <v>56</v>
      </c>
      <c r="I2849" s="114" t="s">
        <v>17</v>
      </c>
      <c r="J2849" s="114" t="s">
        <v>6468</v>
      </c>
      <c r="K2849" s="114"/>
      <c r="L2849" s="114" t="s">
        <v>20</v>
      </c>
      <c r="M2849" s="114">
        <v>-405.75</v>
      </c>
      <c r="N2849" s="114" t="s">
        <v>18</v>
      </c>
      <c r="O2849" s="114">
        <v>-616.74</v>
      </c>
      <c r="P2849" s="114">
        <v>-616.74</v>
      </c>
      <c r="Q2849" s="114">
        <v>91.94</v>
      </c>
      <c r="R2849" s="112"/>
      <c r="S2849" s="112"/>
      <c r="T2849" s="112"/>
      <c r="U2849" s="112"/>
    </row>
    <row r="2850" spans="1:21" hidden="1">
      <c r="A2850" s="116">
        <v>42481</v>
      </c>
      <c r="B2850" s="114" t="s">
        <v>5556</v>
      </c>
      <c r="C2850" s="116">
        <v>42490</v>
      </c>
      <c r="D2850" s="114" t="s">
        <v>5557</v>
      </c>
      <c r="E2850" s="114" t="s">
        <v>501</v>
      </c>
      <c r="F2850" s="114"/>
      <c r="G2850" s="114"/>
      <c r="H2850" s="114" t="s">
        <v>56</v>
      </c>
      <c r="I2850" s="114" t="s">
        <v>17</v>
      </c>
      <c r="J2850" s="114" t="s">
        <v>5558</v>
      </c>
      <c r="K2850" s="114"/>
      <c r="L2850" s="114" t="s">
        <v>20</v>
      </c>
      <c r="M2850" s="114">
        <v>-20.97</v>
      </c>
      <c r="N2850" s="114" t="s">
        <v>18</v>
      </c>
      <c r="O2850" s="114">
        <v>-31.87</v>
      </c>
      <c r="P2850" s="114">
        <v>-31.87</v>
      </c>
      <c r="Q2850" s="114">
        <v>4.75</v>
      </c>
      <c r="R2850" s="112"/>
      <c r="S2850" s="113"/>
      <c r="T2850" s="113"/>
      <c r="U2850" s="113"/>
    </row>
    <row r="2851" spans="1:21" hidden="1">
      <c r="A2851" s="116">
        <v>42479</v>
      </c>
      <c r="B2851" s="114" t="s">
        <v>6469</v>
      </c>
      <c r="C2851" s="116">
        <v>42490</v>
      </c>
      <c r="D2851" s="114" t="s">
        <v>6470</v>
      </c>
      <c r="E2851" s="114" t="s">
        <v>501</v>
      </c>
      <c r="F2851" s="114"/>
      <c r="G2851" s="114"/>
      <c r="H2851" s="114" t="s">
        <v>56</v>
      </c>
      <c r="I2851" s="114" t="s">
        <v>17</v>
      </c>
      <c r="J2851" s="114" t="s">
        <v>6471</v>
      </c>
      <c r="K2851" s="114"/>
      <c r="L2851" s="114" t="s">
        <v>20</v>
      </c>
      <c r="M2851" s="114">
        <v>-409.5</v>
      </c>
      <c r="N2851" s="114" t="s">
        <v>18</v>
      </c>
      <c r="O2851" s="114">
        <v>-622.44000000000005</v>
      </c>
      <c r="P2851" s="114">
        <v>-622.44000000000005</v>
      </c>
      <c r="Q2851" s="114">
        <v>92.78</v>
      </c>
      <c r="R2851" s="112"/>
      <c r="S2851" s="113"/>
      <c r="T2851" s="113"/>
      <c r="U2851" s="112"/>
    </row>
    <row r="2852" spans="1:21" hidden="1">
      <c r="A2852" s="116">
        <v>42481</v>
      </c>
      <c r="B2852" s="114" t="s">
        <v>5556</v>
      </c>
      <c r="C2852" s="116">
        <v>42490</v>
      </c>
      <c r="D2852" s="114" t="s">
        <v>5557</v>
      </c>
      <c r="E2852" s="114" t="s">
        <v>501</v>
      </c>
      <c r="F2852" s="114"/>
      <c r="G2852" s="114"/>
      <c r="H2852" s="114" t="s">
        <v>56</v>
      </c>
      <c r="I2852" s="114" t="s">
        <v>17</v>
      </c>
      <c r="J2852" s="114" t="s">
        <v>5558</v>
      </c>
      <c r="K2852" s="114"/>
      <c r="L2852" s="114" t="s">
        <v>20</v>
      </c>
      <c r="M2852" s="114">
        <v>-16.399999999999999</v>
      </c>
      <c r="N2852" s="114" t="s">
        <v>18</v>
      </c>
      <c r="O2852" s="114">
        <v>-24.93</v>
      </c>
      <c r="P2852" s="114">
        <v>-24.93</v>
      </c>
      <c r="Q2852" s="114">
        <v>3.72</v>
      </c>
      <c r="R2852" s="112"/>
      <c r="S2852" s="113"/>
      <c r="T2852" s="113"/>
      <c r="U2852" s="113"/>
    </row>
    <row r="2853" spans="1:21" hidden="1">
      <c r="A2853" s="116">
        <v>42475</v>
      </c>
      <c r="B2853" s="114" t="s">
        <v>5559</v>
      </c>
      <c r="C2853" s="116">
        <v>42490</v>
      </c>
      <c r="D2853" s="114" t="s">
        <v>5560</v>
      </c>
      <c r="E2853" s="114" t="s">
        <v>501</v>
      </c>
      <c r="F2853" s="114"/>
      <c r="G2853" s="114"/>
      <c r="H2853" s="114" t="s">
        <v>56</v>
      </c>
      <c r="I2853" s="114" t="s">
        <v>17</v>
      </c>
      <c r="J2853" s="114" t="s">
        <v>5561</v>
      </c>
      <c r="K2853" s="114"/>
      <c r="L2853" s="114" t="s">
        <v>20</v>
      </c>
      <c r="M2853" s="114">
        <v>-26.17</v>
      </c>
      <c r="N2853" s="114" t="s">
        <v>18</v>
      </c>
      <c r="O2853" s="114">
        <v>-39.78</v>
      </c>
      <c r="P2853" s="114">
        <v>-39.78</v>
      </c>
      <c r="Q2853" s="114">
        <v>5.93</v>
      </c>
      <c r="R2853" s="112"/>
      <c r="S2853" s="113"/>
      <c r="T2853" s="113"/>
      <c r="U2853" s="113"/>
    </row>
    <row r="2854" spans="1:21" hidden="1">
      <c r="A2854" s="116">
        <v>42475</v>
      </c>
      <c r="B2854" s="114" t="s">
        <v>6472</v>
      </c>
      <c r="C2854" s="116">
        <v>42490</v>
      </c>
      <c r="D2854" s="114" t="s">
        <v>6473</v>
      </c>
      <c r="E2854" s="114" t="s">
        <v>501</v>
      </c>
      <c r="F2854" s="114"/>
      <c r="G2854" s="114"/>
      <c r="H2854" s="114" t="s">
        <v>56</v>
      </c>
      <c r="I2854" s="114" t="s">
        <v>17</v>
      </c>
      <c r="J2854" s="114" t="s">
        <v>6474</v>
      </c>
      <c r="K2854" s="114"/>
      <c r="L2854" s="114" t="s">
        <v>20</v>
      </c>
      <c r="M2854" s="114">
        <v>-397.5</v>
      </c>
      <c r="N2854" s="114" t="s">
        <v>18</v>
      </c>
      <c r="O2854" s="114">
        <v>-604.20000000000005</v>
      </c>
      <c r="P2854" s="114">
        <v>-604.20000000000005</v>
      </c>
      <c r="Q2854" s="114">
        <v>90.07</v>
      </c>
      <c r="R2854" s="112"/>
      <c r="S2854" s="113"/>
      <c r="T2854" s="113"/>
      <c r="U2854" s="113"/>
    </row>
    <row r="2855" spans="1:21" hidden="1">
      <c r="A2855" s="116">
        <v>42478</v>
      </c>
      <c r="B2855" s="114" t="s">
        <v>6475</v>
      </c>
      <c r="C2855" s="116">
        <v>42490</v>
      </c>
      <c r="D2855" s="114" t="s">
        <v>5567</v>
      </c>
      <c r="E2855" s="114" t="s">
        <v>501</v>
      </c>
      <c r="F2855" s="114"/>
      <c r="G2855" s="114"/>
      <c r="H2855" s="114" t="s">
        <v>56</v>
      </c>
      <c r="I2855" s="114" t="s">
        <v>26</v>
      </c>
      <c r="J2855" s="114" t="s">
        <v>5568</v>
      </c>
      <c r="K2855" s="114" t="s">
        <v>21</v>
      </c>
      <c r="L2855" s="114"/>
      <c r="M2855" s="114">
        <v>425.9</v>
      </c>
      <c r="N2855" s="114" t="s">
        <v>18</v>
      </c>
      <c r="O2855" s="114">
        <v>647.37</v>
      </c>
      <c r="P2855" s="114">
        <v>647.34</v>
      </c>
      <c r="Q2855" s="114">
        <v>-96.47</v>
      </c>
      <c r="R2855" s="112"/>
      <c r="S2855" s="113"/>
      <c r="T2855" s="113"/>
      <c r="U2855" s="112"/>
    </row>
    <row r="2856" spans="1:21" hidden="1">
      <c r="A2856" s="116">
        <v>42475</v>
      </c>
      <c r="B2856" s="114" t="s">
        <v>6476</v>
      </c>
      <c r="C2856" s="116">
        <v>42490</v>
      </c>
      <c r="D2856" s="114" t="s">
        <v>5571</v>
      </c>
      <c r="E2856" s="114" t="s">
        <v>501</v>
      </c>
      <c r="F2856" s="114"/>
      <c r="G2856" s="114"/>
      <c r="H2856" s="114" t="s">
        <v>56</v>
      </c>
      <c r="I2856" s="114" t="s">
        <v>26</v>
      </c>
      <c r="J2856" s="114" t="s">
        <v>5572</v>
      </c>
      <c r="K2856" s="114" t="s">
        <v>21</v>
      </c>
      <c r="L2856" s="114"/>
      <c r="M2856" s="114">
        <v>423.67</v>
      </c>
      <c r="N2856" s="114" t="s">
        <v>18</v>
      </c>
      <c r="O2856" s="114">
        <v>643.98</v>
      </c>
      <c r="P2856" s="114">
        <v>643.02</v>
      </c>
      <c r="Q2856" s="114">
        <v>-95.04</v>
      </c>
      <c r="R2856" s="112"/>
      <c r="S2856" s="112"/>
      <c r="T2856" s="112"/>
      <c r="U2856" s="112"/>
    </row>
    <row r="2857" spans="1:21" hidden="1">
      <c r="A2857" s="116">
        <v>42480</v>
      </c>
      <c r="B2857" s="114" t="s">
        <v>6477</v>
      </c>
      <c r="C2857" s="116">
        <v>42490</v>
      </c>
      <c r="D2857" s="114" t="s">
        <v>5551</v>
      </c>
      <c r="E2857" s="114" t="s">
        <v>501</v>
      </c>
      <c r="F2857" s="114"/>
      <c r="G2857" s="114"/>
      <c r="H2857" s="114" t="s">
        <v>56</v>
      </c>
      <c r="I2857" s="114" t="s">
        <v>26</v>
      </c>
      <c r="J2857" s="114" t="s">
        <v>5552</v>
      </c>
      <c r="K2857" s="114" t="s">
        <v>21</v>
      </c>
      <c r="L2857" s="114"/>
      <c r="M2857" s="114">
        <v>426.72</v>
      </c>
      <c r="N2857" s="114" t="s">
        <v>18</v>
      </c>
      <c r="O2857" s="114">
        <v>648.61</v>
      </c>
      <c r="P2857" s="114">
        <v>647.64</v>
      </c>
      <c r="Q2857" s="114">
        <v>-95.72</v>
      </c>
      <c r="R2857" s="112"/>
      <c r="S2857" s="112"/>
      <c r="T2857" s="112"/>
      <c r="U2857" s="112"/>
    </row>
    <row r="2858" spans="1:21">
      <c r="A2858" s="116">
        <v>42479</v>
      </c>
      <c r="B2858" s="114" t="s">
        <v>6478</v>
      </c>
      <c r="C2858" s="116">
        <v>42479</v>
      </c>
      <c r="D2858" s="114" t="s">
        <v>6478</v>
      </c>
      <c r="E2858" s="114" t="s">
        <v>683</v>
      </c>
      <c r="F2858" s="114"/>
      <c r="G2858" s="114"/>
      <c r="H2858" s="114" t="s">
        <v>801</v>
      </c>
      <c r="I2858" s="114" t="s">
        <v>19</v>
      </c>
      <c r="J2858" s="114" t="s">
        <v>6479</v>
      </c>
      <c r="K2858" s="114"/>
      <c r="L2858" s="114" t="s">
        <v>20</v>
      </c>
      <c r="M2858" s="136">
        <v>-7480</v>
      </c>
      <c r="N2858" s="114" t="s">
        <v>18</v>
      </c>
      <c r="O2858" s="136">
        <v>-3138.77</v>
      </c>
      <c r="P2858" s="136">
        <v>-3138.77</v>
      </c>
      <c r="Q2858" s="114">
        <v>0</v>
      </c>
      <c r="R2858" s="112"/>
      <c r="S2858" s="112"/>
      <c r="T2858" s="112"/>
      <c r="U2858" s="112"/>
    </row>
    <row r="2859" spans="1:21">
      <c r="A2859" s="116">
        <v>42479</v>
      </c>
      <c r="B2859" s="114" t="s">
        <v>6478</v>
      </c>
      <c r="C2859" s="116">
        <v>42479</v>
      </c>
      <c r="D2859" s="114" t="s">
        <v>6478</v>
      </c>
      <c r="E2859" s="114" t="s">
        <v>683</v>
      </c>
      <c r="F2859" s="114"/>
      <c r="G2859" s="114"/>
      <c r="H2859" s="114" t="s">
        <v>801</v>
      </c>
      <c r="I2859" s="114" t="s">
        <v>19</v>
      </c>
      <c r="J2859" s="114" t="s">
        <v>6479</v>
      </c>
      <c r="K2859" s="114" t="s">
        <v>21</v>
      </c>
      <c r="L2859" s="114"/>
      <c r="M2859" s="136">
        <v>7480</v>
      </c>
      <c r="N2859" s="114" t="s">
        <v>18</v>
      </c>
      <c r="O2859" s="136">
        <v>3138.77</v>
      </c>
      <c r="P2859" s="136">
        <v>3138.77</v>
      </c>
      <c r="Q2859" s="114">
        <v>0</v>
      </c>
      <c r="R2859" s="112"/>
      <c r="S2859" s="112"/>
      <c r="T2859" s="112"/>
      <c r="U2859" s="112"/>
    </row>
    <row r="2860" spans="1:21">
      <c r="A2860" s="116">
        <v>42482</v>
      </c>
      <c r="B2860" s="114" t="s">
        <v>6480</v>
      </c>
      <c r="C2860" s="116">
        <v>42482</v>
      </c>
      <c r="D2860" s="114" t="s">
        <v>6480</v>
      </c>
      <c r="E2860" s="114" t="s">
        <v>683</v>
      </c>
      <c r="F2860" s="114"/>
      <c r="G2860" s="114"/>
      <c r="H2860" s="114" t="s">
        <v>801</v>
      </c>
      <c r="I2860" s="114" t="s">
        <v>19</v>
      </c>
      <c r="J2860" s="114" t="s">
        <v>6481</v>
      </c>
      <c r="K2860" s="114"/>
      <c r="L2860" s="114" t="s">
        <v>20</v>
      </c>
      <c r="M2860" s="114">
        <v>-69.83</v>
      </c>
      <c r="N2860" s="114" t="s">
        <v>18</v>
      </c>
      <c r="O2860" s="114">
        <v>-29.19</v>
      </c>
      <c r="P2860" s="114">
        <v>-29.19</v>
      </c>
      <c r="Q2860" s="114">
        <v>-0.11</v>
      </c>
      <c r="R2860" s="112"/>
      <c r="S2860" s="113"/>
      <c r="T2860" s="113"/>
      <c r="U2860" s="112"/>
    </row>
    <row r="2861" spans="1:21">
      <c r="A2861" s="116">
        <v>42482</v>
      </c>
      <c r="B2861" s="114" t="s">
        <v>6480</v>
      </c>
      <c r="C2861" s="116">
        <v>42482</v>
      </c>
      <c r="D2861" s="114" t="s">
        <v>6480</v>
      </c>
      <c r="E2861" s="114" t="s">
        <v>683</v>
      </c>
      <c r="F2861" s="114"/>
      <c r="G2861" s="114"/>
      <c r="H2861" s="114" t="s">
        <v>801</v>
      </c>
      <c r="I2861" s="114" t="s">
        <v>19</v>
      </c>
      <c r="J2861" s="114" t="s">
        <v>6481</v>
      </c>
      <c r="K2861" s="114" t="s">
        <v>21</v>
      </c>
      <c r="L2861" s="114"/>
      <c r="M2861" s="114">
        <v>69.83</v>
      </c>
      <c r="N2861" s="114" t="s">
        <v>18</v>
      </c>
      <c r="O2861" s="114">
        <v>29.19</v>
      </c>
      <c r="P2861" s="114">
        <v>29.19</v>
      </c>
      <c r="Q2861" s="114">
        <v>0.11</v>
      </c>
      <c r="R2861" s="112"/>
      <c r="S2861" s="113"/>
      <c r="T2861" s="113"/>
      <c r="U2861" s="113"/>
    </row>
    <row r="2862" spans="1:21" hidden="1">
      <c r="A2862" s="116">
        <v>42482</v>
      </c>
      <c r="B2862" s="114" t="s">
        <v>6137</v>
      </c>
      <c r="C2862" s="116">
        <v>42490</v>
      </c>
      <c r="D2862" s="114" t="s">
        <v>6138</v>
      </c>
      <c r="E2862" s="114" t="s">
        <v>683</v>
      </c>
      <c r="F2862" s="114"/>
      <c r="G2862" s="114"/>
      <c r="H2862" s="114" t="s">
        <v>801</v>
      </c>
      <c r="I2862" s="114" t="s">
        <v>17</v>
      </c>
      <c r="J2862" s="114" t="s">
        <v>6139</v>
      </c>
      <c r="K2862" s="114"/>
      <c r="L2862" s="114" t="s">
        <v>20</v>
      </c>
      <c r="M2862" s="136">
        <v>-7390.9</v>
      </c>
      <c r="N2862" s="114" t="s">
        <v>18</v>
      </c>
      <c r="O2862" s="136">
        <v>-3101.52</v>
      </c>
      <c r="P2862" s="136">
        <v>-3101.52</v>
      </c>
      <c r="Q2862" s="114">
        <v>0.14000000000000001</v>
      </c>
      <c r="R2862" s="112"/>
      <c r="S2862" s="112"/>
      <c r="T2862" s="112"/>
      <c r="U2862" s="112"/>
    </row>
    <row r="2863" spans="1:21">
      <c r="A2863" s="116">
        <v>42482</v>
      </c>
      <c r="B2863" s="114" t="s">
        <v>6482</v>
      </c>
      <c r="C2863" s="116">
        <v>42482</v>
      </c>
      <c r="D2863" s="114" t="s">
        <v>6482</v>
      </c>
      <c r="E2863" s="114" t="s">
        <v>683</v>
      </c>
      <c r="F2863" s="114"/>
      <c r="G2863" s="114"/>
      <c r="H2863" s="114" t="s">
        <v>801</v>
      </c>
      <c r="I2863" s="114" t="s">
        <v>19</v>
      </c>
      <c r="J2863" s="114" t="s">
        <v>6483</v>
      </c>
      <c r="K2863" s="114"/>
      <c r="L2863" s="114" t="s">
        <v>20</v>
      </c>
      <c r="M2863" s="114">
        <v>-19.27</v>
      </c>
      <c r="N2863" s="114" t="s">
        <v>18</v>
      </c>
      <c r="O2863" s="114">
        <v>-8.06</v>
      </c>
      <c r="P2863" s="114">
        <v>-8.06</v>
      </c>
      <c r="Q2863" s="114">
        <v>-0.03</v>
      </c>
      <c r="R2863" s="112"/>
      <c r="S2863" s="113"/>
      <c r="T2863" s="113"/>
      <c r="U2863" s="113"/>
    </row>
    <row r="2864" spans="1:21">
      <c r="A2864" s="116">
        <v>42482</v>
      </c>
      <c r="B2864" s="114" t="s">
        <v>6482</v>
      </c>
      <c r="C2864" s="116">
        <v>42482</v>
      </c>
      <c r="D2864" s="114" t="s">
        <v>6482</v>
      </c>
      <c r="E2864" s="114" t="s">
        <v>683</v>
      </c>
      <c r="F2864" s="114"/>
      <c r="G2864" s="114"/>
      <c r="H2864" s="114" t="s">
        <v>801</v>
      </c>
      <c r="I2864" s="114" t="s">
        <v>19</v>
      </c>
      <c r="J2864" s="114" t="s">
        <v>6483</v>
      </c>
      <c r="K2864" s="114" t="s">
        <v>21</v>
      </c>
      <c r="L2864" s="114"/>
      <c r="M2864" s="136">
        <v>7390.9</v>
      </c>
      <c r="N2864" s="114" t="s">
        <v>18</v>
      </c>
      <c r="O2864" s="136">
        <v>3101.38</v>
      </c>
      <c r="P2864" s="136">
        <v>3101.52</v>
      </c>
      <c r="Q2864" s="114">
        <v>-0.14000000000000001</v>
      </c>
      <c r="R2864" s="112"/>
      <c r="S2864" s="113"/>
      <c r="T2864" s="113"/>
      <c r="U2864" s="113"/>
    </row>
    <row r="2865" spans="1:21">
      <c r="A2865" s="116">
        <v>42482</v>
      </c>
      <c r="B2865" s="114" t="s">
        <v>6482</v>
      </c>
      <c r="C2865" s="116">
        <v>42482</v>
      </c>
      <c r="D2865" s="114" t="s">
        <v>6482</v>
      </c>
      <c r="E2865" s="114" t="s">
        <v>683</v>
      </c>
      <c r="F2865" s="114"/>
      <c r="G2865" s="114"/>
      <c r="H2865" s="114" t="s">
        <v>801</v>
      </c>
      <c r="I2865" s="114" t="s">
        <v>19</v>
      </c>
      <c r="J2865" s="114" t="s">
        <v>6483</v>
      </c>
      <c r="K2865" s="114"/>
      <c r="L2865" s="114" t="s">
        <v>20</v>
      </c>
      <c r="M2865" s="136">
        <v>-7390.9</v>
      </c>
      <c r="N2865" s="114" t="s">
        <v>18</v>
      </c>
      <c r="O2865" s="136">
        <v>-3101.38</v>
      </c>
      <c r="P2865" s="136">
        <v>-3101.52</v>
      </c>
      <c r="Q2865" s="114">
        <v>0.14000000000000001</v>
      </c>
      <c r="R2865" s="112"/>
      <c r="S2865" s="113"/>
      <c r="T2865" s="113"/>
      <c r="U2865" s="113"/>
    </row>
    <row r="2866" spans="1:21">
      <c r="A2866" s="116">
        <v>42489</v>
      </c>
      <c r="B2866" s="114" t="s">
        <v>6484</v>
      </c>
      <c r="C2866" s="116">
        <v>42489</v>
      </c>
      <c r="D2866" s="114" t="s">
        <v>6484</v>
      </c>
      <c r="E2866" s="114" t="s">
        <v>683</v>
      </c>
      <c r="F2866" s="114"/>
      <c r="G2866" s="114"/>
      <c r="H2866" s="114" t="s">
        <v>801</v>
      </c>
      <c r="I2866" s="114" t="s">
        <v>19</v>
      </c>
      <c r="J2866" s="114" t="s">
        <v>6485</v>
      </c>
      <c r="K2866" s="114"/>
      <c r="L2866" s="114" t="s">
        <v>20</v>
      </c>
      <c r="M2866" s="136">
        <v>-4730</v>
      </c>
      <c r="N2866" s="114" t="s">
        <v>18</v>
      </c>
      <c r="O2866" s="136">
        <v>-1984.78</v>
      </c>
      <c r="P2866" s="136">
        <v>-1984.78</v>
      </c>
      <c r="Q2866" s="114">
        <v>-0.03</v>
      </c>
      <c r="R2866" s="112"/>
      <c r="S2866" s="113"/>
      <c r="T2866" s="113"/>
      <c r="U2866" s="112"/>
    </row>
    <row r="2867" spans="1:21">
      <c r="A2867" s="116">
        <v>42489</v>
      </c>
      <c r="B2867" s="114" t="s">
        <v>6484</v>
      </c>
      <c r="C2867" s="116">
        <v>42489</v>
      </c>
      <c r="D2867" s="114" t="s">
        <v>6484</v>
      </c>
      <c r="E2867" s="114" t="s">
        <v>683</v>
      </c>
      <c r="F2867" s="114"/>
      <c r="G2867" s="114"/>
      <c r="H2867" s="114" t="s">
        <v>801</v>
      </c>
      <c r="I2867" s="114" t="s">
        <v>19</v>
      </c>
      <c r="J2867" s="114" t="s">
        <v>6485</v>
      </c>
      <c r="K2867" s="114" t="s">
        <v>21</v>
      </c>
      <c r="L2867" s="114"/>
      <c r="M2867" s="136">
        <v>4730</v>
      </c>
      <c r="N2867" s="114" t="s">
        <v>18</v>
      </c>
      <c r="O2867" s="136">
        <v>1984.78</v>
      </c>
      <c r="P2867" s="136">
        <v>1984.78</v>
      </c>
      <c r="Q2867" s="114">
        <v>0</v>
      </c>
      <c r="R2867" s="112"/>
      <c r="S2867" s="113"/>
      <c r="T2867" s="113"/>
      <c r="U2867" s="112"/>
    </row>
    <row r="2868" spans="1:21">
      <c r="A2868" s="116">
        <v>42482</v>
      </c>
      <c r="B2868" s="114" t="s">
        <v>6482</v>
      </c>
      <c r="C2868" s="116">
        <v>42482</v>
      </c>
      <c r="D2868" s="114" t="s">
        <v>6482</v>
      </c>
      <c r="E2868" s="114" t="s">
        <v>683</v>
      </c>
      <c r="F2868" s="114"/>
      <c r="G2868" s="114"/>
      <c r="H2868" s="114" t="s">
        <v>801</v>
      </c>
      <c r="I2868" s="114" t="s">
        <v>19</v>
      </c>
      <c r="J2868" s="114" t="s">
        <v>6483</v>
      </c>
      <c r="K2868" s="114" t="s">
        <v>21</v>
      </c>
      <c r="L2868" s="114"/>
      <c r="M2868" s="114">
        <v>19.27</v>
      </c>
      <c r="N2868" s="114" t="s">
        <v>18</v>
      </c>
      <c r="O2868" s="114">
        <v>8.06</v>
      </c>
      <c r="P2868" s="114">
        <v>8.06</v>
      </c>
      <c r="Q2868" s="114">
        <v>0</v>
      </c>
      <c r="R2868" s="112"/>
      <c r="S2868" s="113"/>
      <c r="T2868" s="113"/>
      <c r="U2868" s="112"/>
    </row>
    <row r="2869" spans="1:21" hidden="1">
      <c r="A2869" s="116">
        <v>42489</v>
      </c>
      <c r="B2869" s="114" t="s">
        <v>5124</v>
      </c>
      <c r="C2869" s="116">
        <v>42489</v>
      </c>
      <c r="D2869" s="114" t="s">
        <v>5124</v>
      </c>
      <c r="E2869" s="114" t="s">
        <v>683</v>
      </c>
      <c r="F2869" s="114" t="s">
        <v>5125</v>
      </c>
      <c r="G2869" s="114" t="s">
        <v>5126</v>
      </c>
      <c r="H2869" s="114" t="s">
        <v>801</v>
      </c>
      <c r="I2869" s="114" t="s">
        <v>81</v>
      </c>
      <c r="J2869" s="114" t="s">
        <v>5127</v>
      </c>
      <c r="K2869" s="114"/>
      <c r="L2869" s="114" t="s">
        <v>20</v>
      </c>
      <c r="M2869" s="114">
        <v>-19.27</v>
      </c>
      <c r="N2869" s="114" t="s">
        <v>18</v>
      </c>
      <c r="O2869" s="114">
        <v>-9.44</v>
      </c>
      <c r="P2869" s="114">
        <v>-9.44</v>
      </c>
      <c r="Q2869" s="114">
        <v>1.38</v>
      </c>
      <c r="R2869" s="112"/>
      <c r="S2869" s="112"/>
      <c r="T2869" s="112"/>
      <c r="U2869" s="112"/>
    </row>
    <row r="2870" spans="1:21">
      <c r="A2870" s="116">
        <v>42489</v>
      </c>
      <c r="B2870" s="114" t="s">
        <v>6484</v>
      </c>
      <c r="C2870" s="116">
        <v>42489</v>
      </c>
      <c r="D2870" s="114" t="s">
        <v>6484</v>
      </c>
      <c r="E2870" s="114" t="s">
        <v>1465</v>
      </c>
      <c r="F2870" s="114"/>
      <c r="G2870" s="114"/>
      <c r="H2870" s="114" t="s">
        <v>802</v>
      </c>
      <c r="I2870" s="114" t="s">
        <v>19</v>
      </c>
      <c r="J2870" s="114" t="s">
        <v>6485</v>
      </c>
      <c r="K2870" s="114"/>
      <c r="L2870" s="114" t="s">
        <v>20</v>
      </c>
      <c r="M2870" s="136">
        <v>-6270</v>
      </c>
      <c r="N2870" s="114" t="s">
        <v>18</v>
      </c>
      <c r="O2870" s="136">
        <v>-3237.52</v>
      </c>
      <c r="P2870" s="136">
        <v>-3237.52</v>
      </c>
      <c r="Q2870" s="114">
        <v>0</v>
      </c>
      <c r="R2870" s="112"/>
      <c r="S2870" s="113"/>
      <c r="T2870" s="113"/>
      <c r="U2870" s="112"/>
    </row>
    <row r="2871" spans="1:21">
      <c r="A2871" s="116">
        <v>42489</v>
      </c>
      <c r="B2871" s="114" t="s">
        <v>6484</v>
      </c>
      <c r="C2871" s="116">
        <v>42489</v>
      </c>
      <c r="D2871" s="114" t="s">
        <v>6484</v>
      </c>
      <c r="E2871" s="114" t="s">
        <v>1465</v>
      </c>
      <c r="F2871" s="114"/>
      <c r="G2871" s="114"/>
      <c r="H2871" s="114" t="s">
        <v>802</v>
      </c>
      <c r="I2871" s="114" t="s">
        <v>19</v>
      </c>
      <c r="J2871" s="114" t="s">
        <v>6485</v>
      </c>
      <c r="K2871" s="114" t="s">
        <v>21</v>
      </c>
      <c r="L2871" s="114"/>
      <c r="M2871" s="136">
        <v>6270</v>
      </c>
      <c r="N2871" s="114" t="s">
        <v>18</v>
      </c>
      <c r="O2871" s="136">
        <v>3237.52</v>
      </c>
      <c r="P2871" s="136">
        <v>3237.52</v>
      </c>
      <c r="Q2871" s="114">
        <v>0</v>
      </c>
      <c r="R2871" s="112"/>
      <c r="S2871" s="113"/>
      <c r="T2871" s="113"/>
      <c r="U2871" s="112"/>
    </row>
    <row r="2872" spans="1:21">
      <c r="A2872" s="116">
        <v>42489</v>
      </c>
      <c r="B2872" s="114" t="s">
        <v>6484</v>
      </c>
      <c r="C2872" s="116">
        <v>42489</v>
      </c>
      <c r="D2872" s="114" t="s">
        <v>6484</v>
      </c>
      <c r="E2872" s="114" t="s">
        <v>1465</v>
      </c>
      <c r="F2872" s="114"/>
      <c r="G2872" s="114"/>
      <c r="H2872" s="114" t="s">
        <v>802</v>
      </c>
      <c r="I2872" s="114" t="s">
        <v>19</v>
      </c>
      <c r="J2872" s="114" t="s">
        <v>6485</v>
      </c>
      <c r="K2872" s="114"/>
      <c r="L2872" s="114" t="s">
        <v>20</v>
      </c>
      <c r="M2872" s="136">
        <v>-9219.9699999999993</v>
      </c>
      <c r="N2872" s="114" t="s">
        <v>18</v>
      </c>
      <c r="O2872" s="136">
        <v>-4760.74</v>
      </c>
      <c r="P2872" s="136">
        <v>-4760.74</v>
      </c>
      <c r="Q2872" s="114">
        <v>0</v>
      </c>
      <c r="R2872" s="112"/>
      <c r="S2872" s="113"/>
      <c r="T2872" s="113"/>
      <c r="U2872" s="112"/>
    </row>
    <row r="2873" spans="1:21">
      <c r="A2873" s="116">
        <v>42489</v>
      </c>
      <c r="B2873" s="114" t="s">
        <v>6484</v>
      </c>
      <c r="C2873" s="116">
        <v>42489</v>
      </c>
      <c r="D2873" s="114" t="s">
        <v>6484</v>
      </c>
      <c r="E2873" s="114" t="s">
        <v>1465</v>
      </c>
      <c r="F2873" s="114"/>
      <c r="G2873" s="114"/>
      <c r="H2873" s="114" t="s">
        <v>802</v>
      </c>
      <c r="I2873" s="114" t="s">
        <v>19</v>
      </c>
      <c r="J2873" s="114" t="s">
        <v>6485</v>
      </c>
      <c r="K2873" s="114" t="s">
        <v>21</v>
      </c>
      <c r="L2873" s="114"/>
      <c r="M2873" s="136">
        <v>9219.9699999999993</v>
      </c>
      <c r="N2873" s="114" t="s">
        <v>18</v>
      </c>
      <c r="O2873" s="136">
        <v>4760.74</v>
      </c>
      <c r="P2873" s="136">
        <v>4760.74</v>
      </c>
      <c r="Q2873" s="114">
        <v>0</v>
      </c>
      <c r="R2873" s="112"/>
      <c r="S2873" s="113"/>
      <c r="T2873" s="113"/>
      <c r="U2873" s="113"/>
    </row>
    <row r="2874" spans="1:21" hidden="1">
      <c r="A2874" s="116">
        <v>42482</v>
      </c>
      <c r="B2874" s="114" t="s">
        <v>6486</v>
      </c>
      <c r="C2874" s="116">
        <v>42490</v>
      </c>
      <c r="D2874" s="114" t="s">
        <v>6138</v>
      </c>
      <c r="E2874" s="114" t="s">
        <v>1467</v>
      </c>
      <c r="F2874" s="114"/>
      <c r="G2874" s="114"/>
      <c r="H2874" s="114" t="s">
        <v>826</v>
      </c>
      <c r="I2874" s="114" t="s">
        <v>26</v>
      </c>
      <c r="J2874" s="114" t="s">
        <v>6139</v>
      </c>
      <c r="K2874" s="114" t="s">
        <v>21</v>
      </c>
      <c r="L2874" s="114"/>
      <c r="M2874" s="136">
        <v>7447.24</v>
      </c>
      <c r="N2874" s="114" t="s">
        <v>18</v>
      </c>
      <c r="O2874" s="136">
        <v>3723.62</v>
      </c>
      <c r="P2874" s="136">
        <v>3146.73</v>
      </c>
      <c r="Q2874" s="114">
        <v>8.27</v>
      </c>
      <c r="R2874" s="112"/>
      <c r="S2874" s="113"/>
      <c r="T2874" s="113"/>
      <c r="U2874" s="112"/>
    </row>
    <row r="2875" spans="1:21">
      <c r="A2875" s="116">
        <v>42482</v>
      </c>
      <c r="B2875" s="114" t="s">
        <v>6487</v>
      </c>
      <c r="C2875" s="116">
        <v>42482</v>
      </c>
      <c r="D2875" s="114" t="s">
        <v>6487</v>
      </c>
      <c r="E2875" s="114" t="s">
        <v>1467</v>
      </c>
      <c r="F2875" s="114"/>
      <c r="G2875" s="114"/>
      <c r="H2875" s="114" t="s">
        <v>826</v>
      </c>
      <c r="I2875" s="114" t="s">
        <v>19</v>
      </c>
      <c r="J2875" s="114" t="s">
        <v>6488</v>
      </c>
      <c r="K2875" s="114"/>
      <c r="L2875" s="114" t="s">
        <v>20</v>
      </c>
      <c r="M2875" s="136">
        <v>-7447.24</v>
      </c>
      <c r="N2875" s="114" t="s">
        <v>18</v>
      </c>
      <c r="O2875" s="136">
        <v>-3723.62</v>
      </c>
      <c r="P2875" s="136">
        <v>-3723.62</v>
      </c>
      <c r="Q2875" s="114">
        <v>568.62</v>
      </c>
      <c r="R2875" s="112"/>
      <c r="S2875" s="113"/>
      <c r="T2875" s="113"/>
      <c r="U2875" s="112"/>
    </row>
    <row r="2876" spans="1:21">
      <c r="A2876" s="116">
        <v>42482</v>
      </c>
      <c r="B2876" s="114" t="s">
        <v>6487</v>
      </c>
      <c r="C2876" s="116">
        <v>42482</v>
      </c>
      <c r="D2876" s="114" t="s">
        <v>6487</v>
      </c>
      <c r="E2876" s="114" t="s">
        <v>1467</v>
      </c>
      <c r="F2876" s="114"/>
      <c r="G2876" s="114"/>
      <c r="H2876" s="114" t="s">
        <v>826</v>
      </c>
      <c r="I2876" s="114" t="s">
        <v>19</v>
      </c>
      <c r="J2876" s="114" t="s">
        <v>6488</v>
      </c>
      <c r="K2876" s="114" t="s">
        <v>21</v>
      </c>
      <c r="L2876" s="114"/>
      <c r="M2876" s="136">
        <v>7447.24</v>
      </c>
      <c r="N2876" s="114" t="s">
        <v>18</v>
      </c>
      <c r="O2876" s="136">
        <v>3723.62</v>
      </c>
      <c r="P2876" s="136">
        <v>3723.62</v>
      </c>
      <c r="Q2876" s="114">
        <v>-568.62</v>
      </c>
      <c r="R2876" s="112"/>
      <c r="S2876" s="113"/>
      <c r="T2876" s="113"/>
      <c r="U2876" s="113"/>
    </row>
    <row r="2877" spans="1:21" hidden="1">
      <c r="A2877" s="116">
        <v>42482</v>
      </c>
      <c r="B2877" s="114" t="s">
        <v>6489</v>
      </c>
      <c r="C2877" s="116">
        <v>42490</v>
      </c>
      <c r="D2877" s="114" t="s">
        <v>6490</v>
      </c>
      <c r="E2877" s="114" t="s">
        <v>1467</v>
      </c>
      <c r="F2877" s="114"/>
      <c r="G2877" s="114"/>
      <c r="H2877" s="114" t="s">
        <v>826</v>
      </c>
      <c r="I2877" s="114" t="s">
        <v>17</v>
      </c>
      <c r="J2877" s="114" t="s">
        <v>6491</v>
      </c>
      <c r="K2877" s="114"/>
      <c r="L2877" s="114" t="s">
        <v>20</v>
      </c>
      <c r="M2877" s="136">
        <v>-7447.24</v>
      </c>
      <c r="N2877" s="114" t="s">
        <v>18</v>
      </c>
      <c r="O2877" s="136">
        <v>-3723.62</v>
      </c>
      <c r="P2877" s="136">
        <v>-3723.62</v>
      </c>
      <c r="Q2877" s="114">
        <v>568.62</v>
      </c>
      <c r="R2877" s="112"/>
      <c r="S2877" s="113"/>
      <c r="T2877" s="113"/>
      <c r="U2877" s="112"/>
    </row>
    <row r="2878" spans="1:21">
      <c r="A2878" s="116">
        <v>42473</v>
      </c>
      <c r="B2878" s="114" t="s">
        <v>6414</v>
      </c>
      <c r="C2878" s="116">
        <v>42473</v>
      </c>
      <c r="D2878" s="114" t="s">
        <v>6414</v>
      </c>
      <c r="E2878" s="114" t="s">
        <v>4030</v>
      </c>
      <c r="F2878" s="114"/>
      <c r="G2878" s="114"/>
      <c r="H2878" s="114" t="s">
        <v>4031</v>
      </c>
      <c r="I2878" s="114" t="s">
        <v>19</v>
      </c>
      <c r="J2878" s="114" t="s">
        <v>6415</v>
      </c>
      <c r="K2878" s="114"/>
      <c r="L2878" s="114" t="s">
        <v>20</v>
      </c>
      <c r="M2878" s="136">
        <v>-11288.44</v>
      </c>
      <c r="N2878" s="114" t="s">
        <v>18</v>
      </c>
      <c r="O2878" s="114">
        <v>0</v>
      </c>
      <c r="P2878" s="114">
        <v>0</v>
      </c>
      <c r="Q2878" s="136">
        <v>-8770.44</v>
      </c>
      <c r="R2878" s="112"/>
      <c r="S2878" s="113"/>
      <c r="T2878" s="113"/>
      <c r="U2878" s="112"/>
    </row>
    <row r="2879" spans="1:21" hidden="1">
      <c r="A2879" s="116">
        <v>42473</v>
      </c>
      <c r="B2879" s="114" t="s">
        <v>6492</v>
      </c>
      <c r="C2879" s="116">
        <v>42490</v>
      </c>
      <c r="D2879" s="114" t="s">
        <v>5944</v>
      </c>
      <c r="E2879" s="114" t="s">
        <v>4030</v>
      </c>
      <c r="F2879" s="114"/>
      <c r="G2879" s="114"/>
      <c r="H2879" s="114" t="s">
        <v>4031</v>
      </c>
      <c r="I2879" s="114" t="s">
        <v>26</v>
      </c>
      <c r="J2879" s="114" t="s">
        <v>5945</v>
      </c>
      <c r="K2879" s="114" t="s">
        <v>21</v>
      </c>
      <c r="L2879" s="114"/>
      <c r="M2879" s="136">
        <v>11288.44</v>
      </c>
      <c r="N2879" s="114" t="s">
        <v>18</v>
      </c>
      <c r="O2879" s="114">
        <v>0</v>
      </c>
      <c r="P2879" s="136">
        <v>9354.76</v>
      </c>
      <c r="Q2879" s="114">
        <v>-584.32000000000005</v>
      </c>
      <c r="R2879" s="112"/>
      <c r="S2879" s="112"/>
      <c r="T2879" s="112"/>
      <c r="U2879" s="112"/>
    </row>
    <row r="2880" spans="1:21">
      <c r="A2880" s="116">
        <v>42473</v>
      </c>
      <c r="B2880" s="114" t="s">
        <v>6414</v>
      </c>
      <c r="C2880" s="116">
        <v>42473</v>
      </c>
      <c r="D2880" s="114" t="s">
        <v>6414</v>
      </c>
      <c r="E2880" s="114" t="s">
        <v>4030</v>
      </c>
      <c r="F2880" s="114"/>
      <c r="G2880" s="114"/>
      <c r="H2880" s="114" t="s">
        <v>4031</v>
      </c>
      <c r="I2880" s="114" t="s">
        <v>19</v>
      </c>
      <c r="J2880" s="114" t="s">
        <v>6415</v>
      </c>
      <c r="K2880" s="114" t="s">
        <v>21</v>
      </c>
      <c r="L2880" s="114"/>
      <c r="M2880" s="136">
        <v>11288.44</v>
      </c>
      <c r="N2880" s="114" t="s">
        <v>18</v>
      </c>
      <c r="O2880" s="114">
        <v>0</v>
      </c>
      <c r="P2880" s="114">
        <v>0</v>
      </c>
      <c r="Q2880" s="136">
        <v>8770.44</v>
      </c>
      <c r="R2880" s="112"/>
      <c r="S2880" s="112"/>
      <c r="T2880" s="112"/>
      <c r="U2880" s="112"/>
    </row>
    <row r="2881" spans="1:21" hidden="1">
      <c r="A2881" s="116">
        <v>42473</v>
      </c>
      <c r="B2881" s="114" t="s">
        <v>6493</v>
      </c>
      <c r="C2881" s="116">
        <v>42473</v>
      </c>
      <c r="D2881" s="114" t="s">
        <v>6494</v>
      </c>
      <c r="E2881" s="114" t="s">
        <v>4030</v>
      </c>
      <c r="F2881" s="114"/>
      <c r="G2881" s="114"/>
      <c r="H2881" s="114" t="s">
        <v>4031</v>
      </c>
      <c r="I2881" s="114" t="s">
        <v>17</v>
      </c>
      <c r="J2881" s="114" t="s">
        <v>6495</v>
      </c>
      <c r="K2881" s="114"/>
      <c r="L2881" s="114" t="s">
        <v>20</v>
      </c>
      <c r="M2881" s="136">
        <v>-3473.37</v>
      </c>
      <c r="N2881" s="114" t="s">
        <v>18</v>
      </c>
      <c r="O2881" s="114">
        <v>0</v>
      </c>
      <c r="P2881" s="114">
        <v>0</v>
      </c>
      <c r="Q2881" s="136">
        <v>-2698.6</v>
      </c>
      <c r="R2881" s="112"/>
      <c r="S2881" s="113"/>
      <c r="T2881" s="113"/>
      <c r="U2881" s="112"/>
    </row>
    <row r="2882" spans="1:21" hidden="1">
      <c r="A2882" s="116">
        <v>42473</v>
      </c>
      <c r="B2882" s="114" t="s">
        <v>6496</v>
      </c>
      <c r="C2882" s="116">
        <v>42473</v>
      </c>
      <c r="D2882" s="114" t="s">
        <v>6494</v>
      </c>
      <c r="E2882" s="114" t="s">
        <v>4030</v>
      </c>
      <c r="F2882" s="114"/>
      <c r="G2882" s="114"/>
      <c r="H2882" s="114" t="s">
        <v>4031</v>
      </c>
      <c r="I2882" s="114" t="s">
        <v>17</v>
      </c>
      <c r="J2882" s="114" t="s">
        <v>6495</v>
      </c>
      <c r="K2882" s="114"/>
      <c r="L2882" s="114" t="s">
        <v>20</v>
      </c>
      <c r="M2882" s="136">
        <v>-7815.07</v>
      </c>
      <c r="N2882" s="114" t="s">
        <v>18</v>
      </c>
      <c r="O2882" s="114">
        <v>0</v>
      </c>
      <c r="P2882" s="114">
        <v>0</v>
      </c>
      <c r="Q2882" s="136">
        <v>-6071.84</v>
      </c>
      <c r="R2882" s="112"/>
      <c r="S2882" s="113"/>
      <c r="T2882" s="113"/>
      <c r="U2882" s="112"/>
    </row>
    <row r="2883" spans="1:21" hidden="1">
      <c r="A2883" s="116">
        <v>42489</v>
      </c>
      <c r="B2883" s="114" t="s">
        <v>6497</v>
      </c>
      <c r="C2883" s="116">
        <v>42490</v>
      </c>
      <c r="D2883" s="114" t="s">
        <v>5987</v>
      </c>
      <c r="E2883" s="114" t="s">
        <v>1471</v>
      </c>
      <c r="F2883" s="114"/>
      <c r="G2883" s="114"/>
      <c r="H2883" s="114" t="s">
        <v>428</v>
      </c>
      <c r="I2883" s="114" t="s">
        <v>26</v>
      </c>
      <c r="J2883" s="114" t="s">
        <v>5988</v>
      </c>
      <c r="K2883" s="114" t="s">
        <v>21</v>
      </c>
      <c r="L2883" s="114"/>
      <c r="M2883" s="136">
        <v>21140.91</v>
      </c>
      <c r="N2883" s="114" t="s">
        <v>18</v>
      </c>
      <c r="O2883" s="136">
        <v>3382.55</v>
      </c>
      <c r="P2883" s="136">
        <v>2633.06</v>
      </c>
      <c r="Q2883" s="114">
        <v>-352.59</v>
      </c>
      <c r="R2883" s="112"/>
      <c r="S2883" s="112"/>
      <c r="T2883" s="112"/>
      <c r="U2883" s="112"/>
    </row>
    <row r="2884" spans="1:21">
      <c r="A2884" s="116">
        <v>42489</v>
      </c>
      <c r="B2884" s="114" t="s">
        <v>6498</v>
      </c>
      <c r="C2884" s="116">
        <v>42489</v>
      </c>
      <c r="D2884" s="114" t="s">
        <v>6498</v>
      </c>
      <c r="E2884" s="114" t="s">
        <v>1471</v>
      </c>
      <c r="F2884" s="114"/>
      <c r="G2884" s="114"/>
      <c r="H2884" s="114" t="s">
        <v>428</v>
      </c>
      <c r="I2884" s="114" t="s">
        <v>19</v>
      </c>
      <c r="J2884" s="114" t="s">
        <v>6499</v>
      </c>
      <c r="K2884" s="114"/>
      <c r="L2884" s="114" t="s">
        <v>20</v>
      </c>
      <c r="M2884" s="136">
        <v>-21140.91</v>
      </c>
      <c r="N2884" s="114" t="s">
        <v>18</v>
      </c>
      <c r="O2884" s="136">
        <v>-3382.55</v>
      </c>
      <c r="P2884" s="136">
        <v>-3382.55</v>
      </c>
      <c r="Q2884" s="136">
        <v>1102.08</v>
      </c>
      <c r="R2884" s="112"/>
      <c r="S2884" s="113"/>
      <c r="T2884" s="113"/>
      <c r="U2884" s="112"/>
    </row>
    <row r="2885" spans="1:21">
      <c r="A2885" s="116">
        <v>42489</v>
      </c>
      <c r="B2885" s="114" t="s">
        <v>6498</v>
      </c>
      <c r="C2885" s="116">
        <v>42489</v>
      </c>
      <c r="D2885" s="114" t="s">
        <v>6498</v>
      </c>
      <c r="E2885" s="114" t="s">
        <v>1471</v>
      </c>
      <c r="F2885" s="114"/>
      <c r="G2885" s="114"/>
      <c r="H2885" s="114" t="s">
        <v>428</v>
      </c>
      <c r="I2885" s="114" t="s">
        <v>19</v>
      </c>
      <c r="J2885" s="114" t="s">
        <v>6499</v>
      </c>
      <c r="K2885" s="114" t="s">
        <v>21</v>
      </c>
      <c r="L2885" s="114"/>
      <c r="M2885" s="136">
        <v>21140.91</v>
      </c>
      <c r="N2885" s="114" t="s">
        <v>18</v>
      </c>
      <c r="O2885" s="136">
        <v>3382.55</v>
      </c>
      <c r="P2885" s="136">
        <v>3382.55</v>
      </c>
      <c r="Q2885" s="136">
        <v>-1102.08</v>
      </c>
      <c r="R2885" s="112"/>
      <c r="S2885" s="113"/>
      <c r="T2885" s="113"/>
      <c r="U2885" s="112"/>
    </row>
    <row r="2886" spans="1:21">
      <c r="A2886" s="116">
        <v>42489</v>
      </c>
      <c r="B2886" s="114" t="s">
        <v>6500</v>
      </c>
      <c r="C2886" s="116">
        <v>42489</v>
      </c>
      <c r="D2886" s="114" t="s">
        <v>6500</v>
      </c>
      <c r="E2886" s="114" t="s">
        <v>1471</v>
      </c>
      <c r="F2886" s="114"/>
      <c r="G2886" s="114"/>
      <c r="H2886" s="114" t="s">
        <v>428</v>
      </c>
      <c r="I2886" s="114" t="s">
        <v>19</v>
      </c>
      <c r="J2886" s="114" t="s">
        <v>6499</v>
      </c>
      <c r="K2886" s="114"/>
      <c r="L2886" s="114" t="s">
        <v>20</v>
      </c>
      <c r="M2886" s="114">
        <v>-90.91</v>
      </c>
      <c r="N2886" s="114" t="s">
        <v>18</v>
      </c>
      <c r="O2886" s="114">
        <v>-14.55</v>
      </c>
      <c r="P2886" s="114">
        <v>-14.55</v>
      </c>
      <c r="Q2886" s="114">
        <v>4.74</v>
      </c>
      <c r="R2886" s="112"/>
      <c r="S2886" s="113"/>
      <c r="T2886" s="113"/>
      <c r="U2886" s="112"/>
    </row>
    <row r="2887" spans="1:21" hidden="1">
      <c r="A2887" s="116">
        <v>42489</v>
      </c>
      <c r="B2887" s="114" t="s">
        <v>5124</v>
      </c>
      <c r="C2887" s="116">
        <v>42489</v>
      </c>
      <c r="D2887" s="114" t="s">
        <v>5124</v>
      </c>
      <c r="E2887" s="114" t="s">
        <v>1471</v>
      </c>
      <c r="F2887" s="114" t="s">
        <v>5125</v>
      </c>
      <c r="G2887" s="114" t="s">
        <v>5126</v>
      </c>
      <c r="H2887" s="114" t="s">
        <v>428</v>
      </c>
      <c r="I2887" s="114" t="s">
        <v>81</v>
      </c>
      <c r="J2887" s="114" t="s">
        <v>5127</v>
      </c>
      <c r="K2887" s="114"/>
      <c r="L2887" s="114" t="s">
        <v>20</v>
      </c>
      <c r="M2887" s="114">
        <v>-90.91</v>
      </c>
      <c r="N2887" s="114" t="s">
        <v>18</v>
      </c>
      <c r="O2887" s="114">
        <v>-14.55</v>
      </c>
      <c r="P2887" s="114">
        <v>-14.55</v>
      </c>
      <c r="Q2887" s="114">
        <v>4.8099999999999996</v>
      </c>
      <c r="R2887" s="112"/>
      <c r="S2887" s="112"/>
      <c r="T2887" s="112"/>
      <c r="U2887" s="112"/>
    </row>
    <row r="2888" spans="1:21">
      <c r="A2888" s="116">
        <v>42489</v>
      </c>
      <c r="B2888" s="114" t="s">
        <v>6500</v>
      </c>
      <c r="C2888" s="116">
        <v>42489</v>
      </c>
      <c r="D2888" s="114" t="s">
        <v>6500</v>
      </c>
      <c r="E2888" s="114" t="s">
        <v>1471</v>
      </c>
      <c r="F2888" s="114"/>
      <c r="G2888" s="114"/>
      <c r="H2888" s="114" t="s">
        <v>428</v>
      </c>
      <c r="I2888" s="114" t="s">
        <v>19</v>
      </c>
      <c r="J2888" s="114" t="s">
        <v>6499</v>
      </c>
      <c r="K2888" s="114" t="s">
        <v>21</v>
      </c>
      <c r="L2888" s="114"/>
      <c r="M2888" s="114">
        <v>90.91</v>
      </c>
      <c r="N2888" s="114" t="s">
        <v>18</v>
      </c>
      <c r="O2888" s="114">
        <v>14.55</v>
      </c>
      <c r="P2888" s="114">
        <v>14.55</v>
      </c>
      <c r="Q2888" s="114">
        <v>-4.8099999999999996</v>
      </c>
      <c r="R2888" s="112"/>
      <c r="S2888" s="112"/>
      <c r="T2888" s="112"/>
      <c r="U2888" s="112"/>
    </row>
    <row r="2889" spans="1:21">
      <c r="A2889" s="116">
        <v>42488</v>
      </c>
      <c r="B2889" s="114" t="s">
        <v>6501</v>
      </c>
      <c r="C2889" s="116">
        <v>42488</v>
      </c>
      <c r="D2889" s="114" t="s">
        <v>6501</v>
      </c>
      <c r="E2889" s="114" t="s">
        <v>1472</v>
      </c>
      <c r="F2889" s="114"/>
      <c r="G2889" s="114"/>
      <c r="H2889" s="114" t="s">
        <v>375</v>
      </c>
      <c r="I2889" s="114" t="s">
        <v>19</v>
      </c>
      <c r="J2889" s="114" t="s">
        <v>6502</v>
      </c>
      <c r="K2889" s="114"/>
      <c r="L2889" s="114" t="s">
        <v>20</v>
      </c>
      <c r="M2889" s="136">
        <v>-22597.17</v>
      </c>
      <c r="N2889" s="114" t="s">
        <v>18</v>
      </c>
      <c r="O2889" s="136">
        <v>-3841.52</v>
      </c>
      <c r="P2889" s="136">
        <v>-3841.52</v>
      </c>
      <c r="Q2889" s="136">
        <v>1403.94</v>
      </c>
      <c r="R2889" s="112"/>
      <c r="S2889" s="112"/>
      <c r="T2889" s="112"/>
      <c r="U2889" s="112"/>
    </row>
    <row r="2890" spans="1:21">
      <c r="A2890" s="116">
        <v>42488</v>
      </c>
      <c r="B2890" s="114" t="s">
        <v>6503</v>
      </c>
      <c r="C2890" s="116">
        <v>42488</v>
      </c>
      <c r="D2890" s="114" t="s">
        <v>6503</v>
      </c>
      <c r="E2890" s="114" t="s">
        <v>1472</v>
      </c>
      <c r="F2890" s="114"/>
      <c r="G2890" s="114"/>
      <c r="H2890" s="114" t="s">
        <v>375</v>
      </c>
      <c r="I2890" s="114" t="s">
        <v>19</v>
      </c>
      <c r="J2890" s="114" t="s">
        <v>6504</v>
      </c>
      <c r="K2890" s="114" t="s">
        <v>21</v>
      </c>
      <c r="L2890" s="114"/>
      <c r="M2890" s="136">
        <v>22694.76</v>
      </c>
      <c r="N2890" s="114" t="s">
        <v>18</v>
      </c>
      <c r="O2890" s="136">
        <v>3858.11</v>
      </c>
      <c r="P2890" s="136">
        <v>3858.11</v>
      </c>
      <c r="Q2890" s="136">
        <v>-1410</v>
      </c>
      <c r="R2890" s="112"/>
      <c r="S2890" s="112"/>
      <c r="T2890" s="112"/>
      <c r="U2890" s="112"/>
    </row>
    <row r="2891" spans="1:21">
      <c r="A2891" s="116">
        <v>42488</v>
      </c>
      <c r="B2891" s="114" t="s">
        <v>6505</v>
      </c>
      <c r="C2891" s="116">
        <v>42488</v>
      </c>
      <c r="D2891" s="114" t="s">
        <v>6505</v>
      </c>
      <c r="E2891" s="114" t="s">
        <v>1472</v>
      </c>
      <c r="F2891" s="114"/>
      <c r="G2891" s="114"/>
      <c r="H2891" s="114" t="s">
        <v>375</v>
      </c>
      <c r="I2891" s="114" t="s">
        <v>19</v>
      </c>
      <c r="J2891" s="114" t="s">
        <v>6504</v>
      </c>
      <c r="K2891" s="114"/>
      <c r="L2891" s="114" t="s">
        <v>20</v>
      </c>
      <c r="M2891" s="114">
        <v>-97.59</v>
      </c>
      <c r="N2891" s="114" t="s">
        <v>18</v>
      </c>
      <c r="O2891" s="114">
        <v>-16.59</v>
      </c>
      <c r="P2891" s="114">
        <v>-16.59</v>
      </c>
      <c r="Q2891" s="114">
        <v>6.06</v>
      </c>
      <c r="R2891" s="112"/>
      <c r="S2891" s="112"/>
      <c r="T2891" s="112"/>
      <c r="U2891" s="112"/>
    </row>
    <row r="2892" spans="1:21" hidden="1">
      <c r="A2892" s="116">
        <v>42488</v>
      </c>
      <c r="B2892" s="114" t="s">
        <v>6506</v>
      </c>
      <c r="C2892" s="116">
        <v>42490</v>
      </c>
      <c r="D2892" s="114" t="s">
        <v>5984</v>
      </c>
      <c r="E2892" s="114" t="s">
        <v>1472</v>
      </c>
      <c r="F2892" s="114"/>
      <c r="G2892" s="114"/>
      <c r="H2892" s="114" t="s">
        <v>375</v>
      </c>
      <c r="I2892" s="114" t="s">
        <v>26</v>
      </c>
      <c r="J2892" s="114" t="s">
        <v>5985</v>
      </c>
      <c r="K2892" s="114" t="s">
        <v>21</v>
      </c>
      <c r="L2892" s="114"/>
      <c r="M2892" s="136">
        <v>22694.76</v>
      </c>
      <c r="N2892" s="114" t="s">
        <v>18</v>
      </c>
      <c r="O2892" s="136">
        <v>3858.11</v>
      </c>
      <c r="P2892" s="136">
        <v>2474.91</v>
      </c>
      <c r="Q2892" s="114">
        <v>-26.8</v>
      </c>
      <c r="R2892" s="112"/>
      <c r="S2892" s="112"/>
      <c r="T2892" s="112"/>
      <c r="U2892" s="112"/>
    </row>
    <row r="2893" spans="1:21">
      <c r="A2893" s="116">
        <v>42488</v>
      </c>
      <c r="B2893" s="114" t="s">
        <v>6503</v>
      </c>
      <c r="C2893" s="116">
        <v>42488</v>
      </c>
      <c r="D2893" s="114" t="s">
        <v>6503</v>
      </c>
      <c r="E2893" s="114" t="s">
        <v>1472</v>
      </c>
      <c r="F2893" s="114"/>
      <c r="G2893" s="114"/>
      <c r="H2893" s="114" t="s">
        <v>375</v>
      </c>
      <c r="I2893" s="114" t="s">
        <v>19</v>
      </c>
      <c r="J2893" s="114" t="s">
        <v>6504</v>
      </c>
      <c r="K2893" s="114"/>
      <c r="L2893" s="114" t="s">
        <v>20</v>
      </c>
      <c r="M2893" s="136">
        <v>-22694.76</v>
      </c>
      <c r="N2893" s="114" t="s">
        <v>18</v>
      </c>
      <c r="O2893" s="136">
        <v>-3858.11</v>
      </c>
      <c r="P2893" s="136">
        <v>-3858.11</v>
      </c>
      <c r="Q2893" s="136">
        <v>1410</v>
      </c>
      <c r="R2893" s="112"/>
      <c r="S2893" s="112"/>
      <c r="T2893" s="112"/>
      <c r="U2893" s="112"/>
    </row>
    <row r="2894" spans="1:21">
      <c r="A2894" s="116">
        <v>42488</v>
      </c>
      <c r="B2894" s="114" t="s">
        <v>6507</v>
      </c>
      <c r="C2894" s="116">
        <v>42488</v>
      </c>
      <c r="D2894" s="114" t="s">
        <v>6507</v>
      </c>
      <c r="E2894" s="114" t="s">
        <v>1472</v>
      </c>
      <c r="F2894" s="114"/>
      <c r="G2894" s="114"/>
      <c r="H2894" s="114" t="s">
        <v>375</v>
      </c>
      <c r="I2894" s="114" t="s">
        <v>19</v>
      </c>
      <c r="J2894" s="114" t="s">
        <v>6508</v>
      </c>
      <c r="K2894" s="114" t="s">
        <v>21</v>
      </c>
      <c r="L2894" s="114"/>
      <c r="M2894" s="136">
        <v>7837.25</v>
      </c>
      <c r="N2894" s="114" t="s">
        <v>18</v>
      </c>
      <c r="O2894" s="136">
        <v>1332.33</v>
      </c>
      <c r="P2894" s="136">
        <v>1332.33</v>
      </c>
      <c r="Q2894" s="114">
        <v>-486.93</v>
      </c>
      <c r="R2894" s="112"/>
      <c r="S2894" s="112"/>
      <c r="T2894" s="112"/>
      <c r="U2894" s="112"/>
    </row>
    <row r="2895" spans="1:21">
      <c r="A2895" s="116">
        <v>42488</v>
      </c>
      <c r="B2895" s="114" t="s">
        <v>6507</v>
      </c>
      <c r="C2895" s="116">
        <v>42488</v>
      </c>
      <c r="D2895" s="114" t="s">
        <v>6507</v>
      </c>
      <c r="E2895" s="114" t="s">
        <v>1472</v>
      </c>
      <c r="F2895" s="114"/>
      <c r="G2895" s="114"/>
      <c r="H2895" s="114" t="s">
        <v>375</v>
      </c>
      <c r="I2895" s="114" t="s">
        <v>19</v>
      </c>
      <c r="J2895" s="114" t="s">
        <v>6508</v>
      </c>
      <c r="K2895" s="114"/>
      <c r="L2895" s="114" t="s">
        <v>20</v>
      </c>
      <c r="M2895" s="136">
        <v>-7837.25</v>
      </c>
      <c r="N2895" s="114" t="s">
        <v>18</v>
      </c>
      <c r="O2895" s="136">
        <v>-1332.33</v>
      </c>
      <c r="P2895" s="136">
        <v>-1332.33</v>
      </c>
      <c r="Q2895" s="114">
        <v>486.93</v>
      </c>
      <c r="R2895" s="112"/>
      <c r="S2895" s="112"/>
      <c r="T2895" s="112"/>
      <c r="U2895" s="112"/>
    </row>
    <row r="2896" spans="1:21">
      <c r="A2896" s="116">
        <v>42488</v>
      </c>
      <c r="B2896" s="114" t="s">
        <v>6509</v>
      </c>
      <c r="C2896" s="116">
        <v>42488</v>
      </c>
      <c r="D2896" s="114" t="s">
        <v>6509</v>
      </c>
      <c r="E2896" s="114" t="s">
        <v>1472</v>
      </c>
      <c r="F2896" s="114"/>
      <c r="G2896" s="114"/>
      <c r="H2896" s="114" t="s">
        <v>375</v>
      </c>
      <c r="I2896" s="114" t="s">
        <v>19</v>
      </c>
      <c r="J2896" s="114" t="s">
        <v>6508</v>
      </c>
      <c r="K2896" s="114"/>
      <c r="L2896" s="114" t="s">
        <v>20</v>
      </c>
      <c r="M2896" s="114">
        <v>-33.700000000000003</v>
      </c>
      <c r="N2896" s="114" t="s">
        <v>18</v>
      </c>
      <c r="O2896" s="114">
        <v>-5.73</v>
      </c>
      <c r="P2896" s="114">
        <v>-5.73</v>
      </c>
      <c r="Q2896" s="114">
        <v>2.09</v>
      </c>
      <c r="R2896" s="112"/>
      <c r="S2896" s="112"/>
      <c r="T2896" s="112"/>
      <c r="U2896" s="112"/>
    </row>
    <row r="2897" spans="1:21">
      <c r="A2897" s="116">
        <v>42488</v>
      </c>
      <c r="B2897" s="114" t="s">
        <v>6501</v>
      </c>
      <c r="C2897" s="116">
        <v>42488</v>
      </c>
      <c r="D2897" s="114" t="s">
        <v>6501</v>
      </c>
      <c r="E2897" s="114" t="s">
        <v>1472</v>
      </c>
      <c r="F2897" s="114"/>
      <c r="G2897" s="114"/>
      <c r="H2897" s="114" t="s">
        <v>375</v>
      </c>
      <c r="I2897" s="114" t="s">
        <v>19</v>
      </c>
      <c r="J2897" s="114" t="s">
        <v>6502</v>
      </c>
      <c r="K2897" s="114"/>
      <c r="L2897" s="114" t="s">
        <v>20</v>
      </c>
      <c r="M2897" s="136">
        <v>-7803.55</v>
      </c>
      <c r="N2897" s="114" t="s">
        <v>18</v>
      </c>
      <c r="O2897" s="136">
        <v>-1326.6</v>
      </c>
      <c r="P2897" s="136">
        <v>-1326.6</v>
      </c>
      <c r="Q2897" s="114">
        <v>484.84</v>
      </c>
      <c r="R2897" s="112"/>
      <c r="S2897" s="112"/>
      <c r="T2897" s="112"/>
      <c r="U2897" s="112"/>
    </row>
    <row r="2898" spans="1:21" hidden="1">
      <c r="A2898" s="116">
        <v>42488</v>
      </c>
      <c r="B2898" s="114" t="s">
        <v>6510</v>
      </c>
      <c r="C2898" s="116">
        <v>42490</v>
      </c>
      <c r="D2898" s="114" t="s">
        <v>5990</v>
      </c>
      <c r="E2898" s="114" t="s">
        <v>1472</v>
      </c>
      <c r="F2898" s="114"/>
      <c r="G2898" s="114"/>
      <c r="H2898" s="114" t="s">
        <v>375</v>
      </c>
      <c r="I2898" s="114" t="s">
        <v>26</v>
      </c>
      <c r="J2898" s="114" t="s">
        <v>5991</v>
      </c>
      <c r="K2898" s="114" t="s">
        <v>21</v>
      </c>
      <c r="L2898" s="114"/>
      <c r="M2898" s="136">
        <v>7837.25</v>
      </c>
      <c r="N2898" s="114" t="s">
        <v>18</v>
      </c>
      <c r="O2898" s="136">
        <v>1332.33</v>
      </c>
      <c r="P2898" s="114">
        <v>992.94</v>
      </c>
      <c r="Q2898" s="114">
        <v>-147.54</v>
      </c>
      <c r="R2898" s="112"/>
      <c r="S2898" s="112"/>
      <c r="T2898" s="112"/>
      <c r="U2898" s="112"/>
    </row>
    <row r="2899" spans="1:21">
      <c r="A2899" s="116">
        <v>42488</v>
      </c>
      <c r="B2899" s="114" t="s">
        <v>6501</v>
      </c>
      <c r="C2899" s="116">
        <v>42488</v>
      </c>
      <c r="D2899" s="114" t="s">
        <v>6501</v>
      </c>
      <c r="E2899" s="114" t="s">
        <v>1472</v>
      </c>
      <c r="F2899" s="114"/>
      <c r="G2899" s="114"/>
      <c r="H2899" s="114" t="s">
        <v>375</v>
      </c>
      <c r="I2899" s="114" t="s">
        <v>19</v>
      </c>
      <c r="J2899" s="114" t="s">
        <v>6502</v>
      </c>
      <c r="K2899" s="114" t="s">
        <v>21</v>
      </c>
      <c r="L2899" s="114"/>
      <c r="M2899" s="136">
        <v>7803.55</v>
      </c>
      <c r="N2899" s="114" t="s">
        <v>18</v>
      </c>
      <c r="O2899" s="136">
        <v>1326.6</v>
      </c>
      <c r="P2899" s="136">
        <v>1326.6</v>
      </c>
      <c r="Q2899" s="114">
        <v>-484.84</v>
      </c>
      <c r="R2899" s="112"/>
      <c r="S2899" s="112"/>
      <c r="T2899" s="112"/>
      <c r="U2899" s="112"/>
    </row>
    <row r="2900" spans="1:21" hidden="1">
      <c r="A2900" s="116">
        <v>42488</v>
      </c>
      <c r="B2900" s="114" t="s">
        <v>6511</v>
      </c>
      <c r="C2900" s="116">
        <v>42490</v>
      </c>
      <c r="D2900" s="114" t="s">
        <v>6512</v>
      </c>
      <c r="E2900" s="114" t="s">
        <v>1472</v>
      </c>
      <c r="F2900" s="114"/>
      <c r="G2900" s="114"/>
      <c r="H2900" s="114" t="s">
        <v>375</v>
      </c>
      <c r="I2900" s="114" t="s">
        <v>17</v>
      </c>
      <c r="J2900" s="114" t="s">
        <v>6513</v>
      </c>
      <c r="K2900" s="114"/>
      <c r="L2900" s="114" t="s">
        <v>20</v>
      </c>
      <c r="M2900" s="136">
        <v>-7803.55</v>
      </c>
      <c r="N2900" s="114" t="s">
        <v>18</v>
      </c>
      <c r="O2900" s="136">
        <v>-1326.6</v>
      </c>
      <c r="P2900" s="136">
        <v>-1326.6</v>
      </c>
      <c r="Q2900" s="114">
        <v>484.84</v>
      </c>
      <c r="R2900" s="112"/>
      <c r="S2900" s="112"/>
      <c r="T2900" s="112"/>
      <c r="U2900" s="112"/>
    </row>
    <row r="2901" spans="1:21">
      <c r="A2901" s="116">
        <v>42488</v>
      </c>
      <c r="B2901" s="114" t="s">
        <v>6501</v>
      </c>
      <c r="C2901" s="116">
        <v>42488</v>
      </c>
      <c r="D2901" s="114" t="s">
        <v>6501</v>
      </c>
      <c r="E2901" s="114" t="s">
        <v>1472</v>
      </c>
      <c r="F2901" s="114"/>
      <c r="G2901" s="114"/>
      <c r="H2901" s="114" t="s">
        <v>375</v>
      </c>
      <c r="I2901" s="114" t="s">
        <v>19</v>
      </c>
      <c r="J2901" s="114" t="s">
        <v>6502</v>
      </c>
      <c r="K2901" s="114" t="s">
        <v>21</v>
      </c>
      <c r="L2901" s="114"/>
      <c r="M2901" s="136">
        <v>22597.17</v>
      </c>
      <c r="N2901" s="114" t="s">
        <v>18</v>
      </c>
      <c r="O2901" s="136">
        <v>3841.52</v>
      </c>
      <c r="P2901" s="136">
        <v>3841.52</v>
      </c>
      <c r="Q2901" s="136">
        <v>-1403.94</v>
      </c>
      <c r="R2901" s="112"/>
      <c r="S2901" s="112"/>
      <c r="T2901" s="112"/>
      <c r="U2901" s="112"/>
    </row>
    <row r="2902" spans="1:21" hidden="1">
      <c r="A2902" s="116">
        <v>42488</v>
      </c>
      <c r="B2902" s="114" t="s">
        <v>6511</v>
      </c>
      <c r="C2902" s="116">
        <v>42490</v>
      </c>
      <c r="D2902" s="114" t="s">
        <v>6512</v>
      </c>
      <c r="E2902" s="114" t="s">
        <v>1472</v>
      </c>
      <c r="F2902" s="114"/>
      <c r="G2902" s="114"/>
      <c r="H2902" s="114" t="s">
        <v>375</v>
      </c>
      <c r="I2902" s="114" t="s">
        <v>17</v>
      </c>
      <c r="J2902" s="114" t="s">
        <v>6513</v>
      </c>
      <c r="K2902" s="114"/>
      <c r="L2902" s="114" t="s">
        <v>20</v>
      </c>
      <c r="M2902" s="136">
        <v>-22597.17</v>
      </c>
      <c r="N2902" s="114" t="s">
        <v>18</v>
      </c>
      <c r="O2902" s="136">
        <v>-3841.52</v>
      </c>
      <c r="P2902" s="136">
        <v>-3841.52</v>
      </c>
      <c r="Q2902" s="136">
        <v>1403.94</v>
      </c>
      <c r="R2902" s="112"/>
      <c r="S2902" s="112"/>
      <c r="T2902" s="112"/>
      <c r="U2902" s="112"/>
    </row>
    <row r="2903" spans="1:21" hidden="1">
      <c r="A2903" s="116">
        <v>42489</v>
      </c>
      <c r="B2903" s="114" t="s">
        <v>5124</v>
      </c>
      <c r="C2903" s="116">
        <v>42489</v>
      </c>
      <c r="D2903" s="114" t="s">
        <v>5124</v>
      </c>
      <c r="E2903" s="114" t="s">
        <v>1472</v>
      </c>
      <c r="F2903" s="114" t="s">
        <v>5125</v>
      </c>
      <c r="G2903" s="114" t="s">
        <v>5126</v>
      </c>
      <c r="H2903" s="114" t="s">
        <v>375</v>
      </c>
      <c r="I2903" s="114" t="s">
        <v>81</v>
      </c>
      <c r="J2903" s="114" t="s">
        <v>5127</v>
      </c>
      <c r="K2903" s="114"/>
      <c r="L2903" s="114" t="s">
        <v>20</v>
      </c>
      <c r="M2903" s="114">
        <v>-33.700000000000003</v>
      </c>
      <c r="N2903" s="114" t="s">
        <v>18</v>
      </c>
      <c r="O2903" s="114">
        <v>-5.73</v>
      </c>
      <c r="P2903" s="114">
        <v>-5.73</v>
      </c>
      <c r="Q2903" s="114">
        <v>2.08</v>
      </c>
      <c r="R2903" s="112"/>
      <c r="S2903" s="112"/>
      <c r="T2903" s="112"/>
      <c r="U2903" s="112"/>
    </row>
    <row r="2904" spans="1:21">
      <c r="A2904" s="116">
        <v>42488</v>
      </c>
      <c r="B2904" s="114" t="s">
        <v>6509</v>
      </c>
      <c r="C2904" s="116">
        <v>42488</v>
      </c>
      <c r="D2904" s="114" t="s">
        <v>6509</v>
      </c>
      <c r="E2904" s="114" t="s">
        <v>1472</v>
      </c>
      <c r="F2904" s="114"/>
      <c r="G2904" s="114"/>
      <c r="H2904" s="114" t="s">
        <v>375</v>
      </c>
      <c r="I2904" s="114" t="s">
        <v>19</v>
      </c>
      <c r="J2904" s="114" t="s">
        <v>6508</v>
      </c>
      <c r="K2904" s="114" t="s">
        <v>21</v>
      </c>
      <c r="L2904" s="114"/>
      <c r="M2904" s="114">
        <v>33.700000000000003</v>
      </c>
      <c r="N2904" s="114" t="s">
        <v>18</v>
      </c>
      <c r="O2904" s="114">
        <v>5.73</v>
      </c>
      <c r="P2904" s="114">
        <v>5.73</v>
      </c>
      <c r="Q2904" s="114">
        <v>-2.08</v>
      </c>
      <c r="R2904" s="112"/>
      <c r="S2904" s="112"/>
      <c r="T2904" s="112"/>
      <c r="U2904" s="112"/>
    </row>
    <row r="2905" spans="1:21">
      <c r="A2905" s="116">
        <v>42488</v>
      </c>
      <c r="B2905" s="114" t="s">
        <v>6505</v>
      </c>
      <c r="C2905" s="116">
        <v>42488</v>
      </c>
      <c r="D2905" s="114" t="s">
        <v>6505</v>
      </c>
      <c r="E2905" s="114" t="s">
        <v>1472</v>
      </c>
      <c r="F2905" s="114"/>
      <c r="G2905" s="114"/>
      <c r="H2905" s="114" t="s">
        <v>375</v>
      </c>
      <c r="I2905" s="114" t="s">
        <v>19</v>
      </c>
      <c r="J2905" s="114" t="s">
        <v>6504</v>
      </c>
      <c r="K2905" s="114" t="s">
        <v>21</v>
      </c>
      <c r="L2905" s="114"/>
      <c r="M2905" s="114">
        <v>97.59</v>
      </c>
      <c r="N2905" s="114" t="s">
        <v>18</v>
      </c>
      <c r="O2905" s="114">
        <v>16.59</v>
      </c>
      <c r="P2905" s="114">
        <v>16.59</v>
      </c>
      <c r="Q2905" s="114">
        <v>-6.14</v>
      </c>
      <c r="R2905" s="112"/>
      <c r="S2905" s="112"/>
      <c r="T2905" s="112"/>
      <c r="U2905" s="112"/>
    </row>
    <row r="2906" spans="1:21" hidden="1">
      <c r="A2906" s="116">
        <v>42489</v>
      </c>
      <c r="B2906" s="114" t="s">
        <v>5124</v>
      </c>
      <c r="C2906" s="116">
        <v>42489</v>
      </c>
      <c r="D2906" s="114" t="s">
        <v>5124</v>
      </c>
      <c r="E2906" s="114" t="s">
        <v>1472</v>
      </c>
      <c r="F2906" s="114" t="s">
        <v>5125</v>
      </c>
      <c r="G2906" s="114" t="s">
        <v>5126</v>
      </c>
      <c r="H2906" s="114" t="s">
        <v>375</v>
      </c>
      <c r="I2906" s="114" t="s">
        <v>81</v>
      </c>
      <c r="J2906" s="114" t="s">
        <v>5127</v>
      </c>
      <c r="K2906" s="114"/>
      <c r="L2906" s="114" t="s">
        <v>20</v>
      </c>
      <c r="M2906" s="114">
        <v>-97.59</v>
      </c>
      <c r="N2906" s="114" t="s">
        <v>18</v>
      </c>
      <c r="O2906" s="114">
        <v>-16.59</v>
      </c>
      <c r="P2906" s="114">
        <v>-16.59</v>
      </c>
      <c r="Q2906" s="114">
        <v>6.14</v>
      </c>
      <c r="R2906" s="112"/>
      <c r="S2906" s="113"/>
      <c r="T2906" s="113"/>
      <c r="U2906" s="112"/>
    </row>
    <row r="2907" spans="1:21">
      <c r="A2907" s="116">
        <v>42485</v>
      </c>
      <c r="B2907" s="114" t="s">
        <v>6514</v>
      </c>
      <c r="C2907" s="116">
        <v>42485</v>
      </c>
      <c r="D2907" s="114" t="s">
        <v>6514</v>
      </c>
      <c r="E2907" s="114" t="s">
        <v>1473</v>
      </c>
      <c r="F2907" s="114"/>
      <c r="G2907" s="114"/>
      <c r="H2907" s="114" t="s">
        <v>377</v>
      </c>
      <c r="I2907" s="114" t="s">
        <v>19</v>
      </c>
      <c r="J2907" s="114" t="s">
        <v>6515</v>
      </c>
      <c r="K2907" s="114"/>
      <c r="L2907" s="114" t="s">
        <v>20</v>
      </c>
      <c r="M2907" s="114">
        <v>-34.06</v>
      </c>
      <c r="N2907" s="114" t="s">
        <v>18</v>
      </c>
      <c r="O2907" s="114">
        <v>-5.79</v>
      </c>
      <c r="P2907" s="114">
        <v>-5.79</v>
      </c>
      <c r="Q2907" s="114">
        <v>1.89</v>
      </c>
      <c r="R2907" s="112"/>
      <c r="S2907" s="113"/>
      <c r="T2907" s="113"/>
      <c r="U2907" s="112"/>
    </row>
    <row r="2908" spans="1:21">
      <c r="A2908" s="116">
        <v>42485</v>
      </c>
      <c r="B2908" s="114" t="s">
        <v>6516</v>
      </c>
      <c r="C2908" s="116">
        <v>42485</v>
      </c>
      <c r="D2908" s="114" t="s">
        <v>6516</v>
      </c>
      <c r="E2908" s="114" t="s">
        <v>1473</v>
      </c>
      <c r="F2908" s="114"/>
      <c r="G2908" s="114"/>
      <c r="H2908" s="114" t="s">
        <v>377</v>
      </c>
      <c r="I2908" s="114" t="s">
        <v>19</v>
      </c>
      <c r="J2908" s="114" t="s">
        <v>6517</v>
      </c>
      <c r="K2908" s="114"/>
      <c r="L2908" s="114" t="s">
        <v>20</v>
      </c>
      <c r="M2908" s="136">
        <v>-18155.8</v>
      </c>
      <c r="N2908" s="114" t="s">
        <v>18</v>
      </c>
      <c r="O2908" s="136">
        <v>-3086.49</v>
      </c>
      <c r="P2908" s="136">
        <v>-3086.49</v>
      </c>
      <c r="Q2908" s="136">
        <v>1060.1500000000001</v>
      </c>
      <c r="R2908" s="112"/>
      <c r="S2908" s="113"/>
      <c r="T2908" s="113"/>
      <c r="U2908" s="112"/>
    </row>
    <row r="2909" spans="1:21">
      <c r="A2909" s="116">
        <v>42485</v>
      </c>
      <c r="B2909" s="114" t="s">
        <v>6518</v>
      </c>
      <c r="C2909" s="116">
        <v>42485</v>
      </c>
      <c r="D2909" s="114" t="s">
        <v>6518</v>
      </c>
      <c r="E2909" s="114" t="s">
        <v>1473</v>
      </c>
      <c r="F2909" s="114"/>
      <c r="G2909" s="114"/>
      <c r="H2909" s="114" t="s">
        <v>377</v>
      </c>
      <c r="I2909" s="114" t="s">
        <v>19</v>
      </c>
      <c r="J2909" s="114" t="s">
        <v>6519</v>
      </c>
      <c r="K2909" s="114"/>
      <c r="L2909" s="114" t="s">
        <v>20</v>
      </c>
      <c r="M2909" s="136">
        <v>-18077.73</v>
      </c>
      <c r="N2909" s="114" t="s">
        <v>18</v>
      </c>
      <c r="O2909" s="136">
        <v>-3073.22</v>
      </c>
      <c r="P2909" s="136">
        <v>-3073.22</v>
      </c>
      <c r="Q2909" s="136">
        <v>1055.5899999999999</v>
      </c>
      <c r="R2909" s="112"/>
      <c r="S2909" s="112"/>
      <c r="T2909" s="112"/>
      <c r="U2909" s="112"/>
    </row>
    <row r="2910" spans="1:21">
      <c r="A2910" s="116">
        <v>42485</v>
      </c>
      <c r="B2910" s="114" t="s">
        <v>6516</v>
      </c>
      <c r="C2910" s="116">
        <v>42485</v>
      </c>
      <c r="D2910" s="114" t="s">
        <v>6516</v>
      </c>
      <c r="E2910" s="114" t="s">
        <v>1473</v>
      </c>
      <c r="F2910" s="114"/>
      <c r="G2910" s="114"/>
      <c r="H2910" s="114" t="s">
        <v>377</v>
      </c>
      <c r="I2910" s="114" t="s">
        <v>19</v>
      </c>
      <c r="J2910" s="114" t="s">
        <v>6517</v>
      </c>
      <c r="K2910" s="114" t="s">
        <v>21</v>
      </c>
      <c r="L2910" s="114"/>
      <c r="M2910" s="136">
        <v>18155.8</v>
      </c>
      <c r="N2910" s="114" t="s">
        <v>18</v>
      </c>
      <c r="O2910" s="136">
        <v>3086.49</v>
      </c>
      <c r="P2910" s="136">
        <v>3086.49</v>
      </c>
      <c r="Q2910" s="136">
        <v>-1060.1500000000001</v>
      </c>
      <c r="R2910" s="112"/>
      <c r="S2910" s="113"/>
      <c r="T2910" s="113"/>
      <c r="U2910" s="112"/>
    </row>
    <row r="2911" spans="1:21">
      <c r="A2911" s="116">
        <v>42485</v>
      </c>
      <c r="B2911" s="114" t="s">
        <v>6520</v>
      </c>
      <c r="C2911" s="116">
        <v>42485</v>
      </c>
      <c r="D2911" s="114" t="s">
        <v>6520</v>
      </c>
      <c r="E2911" s="114" t="s">
        <v>1473</v>
      </c>
      <c r="F2911" s="114"/>
      <c r="G2911" s="114"/>
      <c r="H2911" s="114" t="s">
        <v>377</v>
      </c>
      <c r="I2911" s="114" t="s">
        <v>19</v>
      </c>
      <c r="J2911" s="114" t="s">
        <v>6521</v>
      </c>
      <c r="K2911" s="114"/>
      <c r="L2911" s="114" t="s">
        <v>20</v>
      </c>
      <c r="M2911" s="136">
        <v>-22694.76</v>
      </c>
      <c r="N2911" s="114" t="s">
        <v>18</v>
      </c>
      <c r="O2911" s="136">
        <v>-3858.11</v>
      </c>
      <c r="P2911" s="136">
        <v>-3858.11</v>
      </c>
      <c r="Q2911" s="136">
        <v>1290.52</v>
      </c>
      <c r="R2911" s="112"/>
      <c r="S2911" s="113"/>
      <c r="T2911" s="113"/>
      <c r="U2911" s="112"/>
    </row>
    <row r="2912" spans="1:21">
      <c r="A2912" s="116">
        <v>42485</v>
      </c>
      <c r="B2912" s="114" t="s">
        <v>6520</v>
      </c>
      <c r="C2912" s="116">
        <v>42485</v>
      </c>
      <c r="D2912" s="114" t="s">
        <v>6520</v>
      </c>
      <c r="E2912" s="114" t="s">
        <v>1473</v>
      </c>
      <c r="F2912" s="114"/>
      <c r="G2912" s="114"/>
      <c r="H2912" s="114" t="s">
        <v>377</v>
      </c>
      <c r="I2912" s="114" t="s">
        <v>19</v>
      </c>
      <c r="J2912" s="114" t="s">
        <v>6521</v>
      </c>
      <c r="K2912" s="114" t="s">
        <v>21</v>
      </c>
      <c r="L2912" s="114"/>
      <c r="M2912" s="136">
        <v>22694.76</v>
      </c>
      <c r="N2912" s="114" t="s">
        <v>18</v>
      </c>
      <c r="O2912" s="136">
        <v>3858.11</v>
      </c>
      <c r="P2912" s="136">
        <v>3858.11</v>
      </c>
      <c r="Q2912" s="136">
        <v>-1290.52</v>
      </c>
      <c r="R2912" s="112"/>
      <c r="S2912" s="113"/>
      <c r="T2912" s="113"/>
      <c r="U2912" s="112"/>
    </row>
    <row r="2913" spans="1:21">
      <c r="A2913" s="116">
        <v>42485</v>
      </c>
      <c r="B2913" s="114" t="s">
        <v>6522</v>
      </c>
      <c r="C2913" s="116">
        <v>42485</v>
      </c>
      <c r="D2913" s="114" t="s">
        <v>6522</v>
      </c>
      <c r="E2913" s="114" t="s">
        <v>1473</v>
      </c>
      <c r="F2913" s="114"/>
      <c r="G2913" s="114"/>
      <c r="H2913" s="114" t="s">
        <v>377</v>
      </c>
      <c r="I2913" s="114" t="s">
        <v>19</v>
      </c>
      <c r="J2913" s="114" t="s">
        <v>6521</v>
      </c>
      <c r="K2913" s="114"/>
      <c r="L2913" s="114" t="s">
        <v>20</v>
      </c>
      <c r="M2913" s="114">
        <v>-97.59</v>
      </c>
      <c r="N2913" s="114" t="s">
        <v>18</v>
      </c>
      <c r="O2913" s="114">
        <v>-16.59</v>
      </c>
      <c r="P2913" s="114">
        <v>-16.59</v>
      </c>
      <c r="Q2913" s="114">
        <v>5.55</v>
      </c>
      <c r="R2913" s="112"/>
      <c r="S2913" s="113"/>
      <c r="T2913" s="113"/>
      <c r="U2913" s="112"/>
    </row>
    <row r="2914" spans="1:21">
      <c r="A2914" s="116">
        <v>42485</v>
      </c>
      <c r="B2914" s="114" t="s">
        <v>6518</v>
      </c>
      <c r="C2914" s="116">
        <v>42485</v>
      </c>
      <c r="D2914" s="114" t="s">
        <v>6518</v>
      </c>
      <c r="E2914" s="114" t="s">
        <v>1473</v>
      </c>
      <c r="F2914" s="114"/>
      <c r="G2914" s="114"/>
      <c r="H2914" s="114" t="s">
        <v>377</v>
      </c>
      <c r="I2914" s="114" t="s">
        <v>19</v>
      </c>
      <c r="J2914" s="114" t="s">
        <v>6519</v>
      </c>
      <c r="K2914" s="114"/>
      <c r="L2914" s="114" t="s">
        <v>20</v>
      </c>
      <c r="M2914" s="136">
        <v>-22597.17</v>
      </c>
      <c r="N2914" s="114" t="s">
        <v>18</v>
      </c>
      <c r="O2914" s="136">
        <v>-3841.52</v>
      </c>
      <c r="P2914" s="136">
        <v>-3841.52</v>
      </c>
      <c r="Q2914" s="136">
        <v>1284.97</v>
      </c>
      <c r="R2914" s="112"/>
      <c r="S2914" s="113"/>
      <c r="T2914" s="113"/>
      <c r="U2914" s="112"/>
    </row>
    <row r="2915" spans="1:21">
      <c r="A2915" s="116">
        <v>42485</v>
      </c>
      <c r="B2915" s="114" t="s">
        <v>6523</v>
      </c>
      <c r="C2915" s="116">
        <v>42485</v>
      </c>
      <c r="D2915" s="114" t="s">
        <v>6523</v>
      </c>
      <c r="E2915" s="114" t="s">
        <v>1473</v>
      </c>
      <c r="F2915" s="114"/>
      <c r="G2915" s="114"/>
      <c r="H2915" s="114" t="s">
        <v>377</v>
      </c>
      <c r="I2915" s="114" t="s">
        <v>19</v>
      </c>
      <c r="J2915" s="114" t="s">
        <v>6515</v>
      </c>
      <c r="K2915" s="114"/>
      <c r="L2915" s="114" t="s">
        <v>20</v>
      </c>
      <c r="M2915" s="136">
        <v>-7920.47</v>
      </c>
      <c r="N2915" s="114" t="s">
        <v>18</v>
      </c>
      <c r="O2915" s="136">
        <v>-1346.48</v>
      </c>
      <c r="P2915" s="136">
        <v>-1346.48</v>
      </c>
      <c r="Q2915" s="114">
        <v>439.18</v>
      </c>
      <c r="R2915" s="112"/>
      <c r="S2915" s="113"/>
      <c r="T2915" s="113"/>
      <c r="U2915" s="112"/>
    </row>
    <row r="2916" spans="1:21">
      <c r="A2916" s="116">
        <v>42485</v>
      </c>
      <c r="B2916" s="114" t="s">
        <v>6523</v>
      </c>
      <c r="C2916" s="116">
        <v>42485</v>
      </c>
      <c r="D2916" s="114" t="s">
        <v>6523</v>
      </c>
      <c r="E2916" s="114" t="s">
        <v>1473</v>
      </c>
      <c r="F2916" s="114"/>
      <c r="G2916" s="114"/>
      <c r="H2916" s="114" t="s">
        <v>377</v>
      </c>
      <c r="I2916" s="114" t="s">
        <v>19</v>
      </c>
      <c r="J2916" s="114" t="s">
        <v>6515</v>
      </c>
      <c r="K2916" s="114" t="s">
        <v>21</v>
      </c>
      <c r="L2916" s="114"/>
      <c r="M2916" s="136">
        <v>7920.47</v>
      </c>
      <c r="N2916" s="114" t="s">
        <v>18</v>
      </c>
      <c r="O2916" s="136">
        <v>1346.48</v>
      </c>
      <c r="P2916" s="136">
        <v>1346.48</v>
      </c>
      <c r="Q2916" s="114">
        <v>-439.18</v>
      </c>
      <c r="R2916" s="112"/>
      <c r="S2916" s="113"/>
      <c r="T2916" s="113"/>
      <c r="U2916" s="112"/>
    </row>
    <row r="2917" spans="1:21">
      <c r="A2917" s="116">
        <v>42485</v>
      </c>
      <c r="B2917" s="114" t="s">
        <v>6524</v>
      </c>
      <c r="C2917" s="116">
        <v>42485</v>
      </c>
      <c r="D2917" s="114" t="s">
        <v>6524</v>
      </c>
      <c r="E2917" s="114" t="s">
        <v>1473</v>
      </c>
      <c r="F2917" s="114"/>
      <c r="G2917" s="114"/>
      <c r="H2917" s="114" t="s">
        <v>377</v>
      </c>
      <c r="I2917" s="114" t="s">
        <v>19</v>
      </c>
      <c r="J2917" s="114" t="s">
        <v>6517</v>
      </c>
      <c r="K2917" s="114"/>
      <c r="L2917" s="114" t="s">
        <v>20</v>
      </c>
      <c r="M2917" s="114">
        <v>-78.069999999999993</v>
      </c>
      <c r="N2917" s="114" t="s">
        <v>18</v>
      </c>
      <c r="O2917" s="114">
        <v>-13.27</v>
      </c>
      <c r="P2917" s="114">
        <v>-13.27</v>
      </c>
      <c r="Q2917" s="114">
        <v>4.5599999999999996</v>
      </c>
      <c r="R2917" s="112"/>
      <c r="S2917" s="113"/>
      <c r="T2917" s="113"/>
      <c r="U2917" s="112"/>
    </row>
    <row r="2918" spans="1:21" hidden="1">
      <c r="A2918" s="116">
        <v>42485</v>
      </c>
      <c r="B2918" s="114" t="s">
        <v>6525</v>
      </c>
      <c r="C2918" s="116">
        <v>42490</v>
      </c>
      <c r="D2918" s="114" t="s">
        <v>5966</v>
      </c>
      <c r="E2918" s="114" t="s">
        <v>1473</v>
      </c>
      <c r="F2918" s="114"/>
      <c r="G2918" s="114"/>
      <c r="H2918" s="114" t="s">
        <v>377</v>
      </c>
      <c r="I2918" s="114" t="s">
        <v>26</v>
      </c>
      <c r="J2918" s="114" t="s">
        <v>5967</v>
      </c>
      <c r="K2918" s="114" t="s">
        <v>21</v>
      </c>
      <c r="L2918" s="114"/>
      <c r="M2918" s="136">
        <v>18155.8</v>
      </c>
      <c r="N2918" s="114" t="s">
        <v>18</v>
      </c>
      <c r="O2918" s="136">
        <v>3086.49</v>
      </c>
      <c r="P2918" s="136">
        <v>2036.35</v>
      </c>
      <c r="Q2918" s="114">
        <v>-10.01</v>
      </c>
      <c r="R2918" s="112"/>
      <c r="S2918" s="113"/>
      <c r="T2918" s="113"/>
      <c r="U2918" s="112"/>
    </row>
    <row r="2919" spans="1:21" hidden="1">
      <c r="A2919" s="116">
        <v>42485</v>
      </c>
      <c r="B2919" s="114" t="s">
        <v>6526</v>
      </c>
      <c r="C2919" s="116">
        <v>42490</v>
      </c>
      <c r="D2919" s="114" t="s">
        <v>5969</v>
      </c>
      <c r="E2919" s="114" t="s">
        <v>1473</v>
      </c>
      <c r="F2919" s="114"/>
      <c r="G2919" s="114"/>
      <c r="H2919" s="114" t="s">
        <v>377</v>
      </c>
      <c r="I2919" s="114" t="s">
        <v>26</v>
      </c>
      <c r="J2919" s="114" t="s">
        <v>5970</v>
      </c>
      <c r="K2919" s="114" t="s">
        <v>21</v>
      </c>
      <c r="L2919" s="114"/>
      <c r="M2919" s="136">
        <v>22694.76</v>
      </c>
      <c r="N2919" s="114" t="s">
        <v>18</v>
      </c>
      <c r="O2919" s="136">
        <v>3858.11</v>
      </c>
      <c r="P2919" s="136">
        <v>3038.85</v>
      </c>
      <c r="Q2919" s="114">
        <v>-471.26</v>
      </c>
      <c r="R2919" s="112"/>
      <c r="S2919" s="113"/>
      <c r="T2919" s="113"/>
      <c r="U2919" s="112"/>
    </row>
    <row r="2920" spans="1:21" hidden="1">
      <c r="A2920" s="116">
        <v>42485</v>
      </c>
      <c r="B2920" s="114" t="s">
        <v>6527</v>
      </c>
      <c r="C2920" s="116">
        <v>42490</v>
      </c>
      <c r="D2920" s="114" t="s">
        <v>5956</v>
      </c>
      <c r="E2920" s="114" t="s">
        <v>1473</v>
      </c>
      <c r="F2920" s="114"/>
      <c r="G2920" s="114"/>
      <c r="H2920" s="114" t="s">
        <v>377</v>
      </c>
      <c r="I2920" s="114" t="s">
        <v>26</v>
      </c>
      <c r="J2920" s="114" t="s">
        <v>5957</v>
      </c>
      <c r="K2920" s="114" t="s">
        <v>21</v>
      </c>
      <c r="L2920" s="114"/>
      <c r="M2920" s="136">
        <v>7920.47</v>
      </c>
      <c r="N2920" s="114" t="s">
        <v>18</v>
      </c>
      <c r="O2920" s="136">
        <v>1346.48</v>
      </c>
      <c r="P2920" s="114">
        <v>841.08</v>
      </c>
      <c r="Q2920" s="114">
        <v>66.22</v>
      </c>
      <c r="R2920" s="112"/>
      <c r="S2920" s="113"/>
      <c r="T2920" s="113"/>
      <c r="U2920" s="112"/>
    </row>
    <row r="2921" spans="1:21">
      <c r="A2921" s="116">
        <v>42485</v>
      </c>
      <c r="B2921" s="114" t="s">
        <v>6518</v>
      </c>
      <c r="C2921" s="116">
        <v>42485</v>
      </c>
      <c r="D2921" s="114" t="s">
        <v>6518</v>
      </c>
      <c r="E2921" s="114" t="s">
        <v>1473</v>
      </c>
      <c r="F2921" s="114"/>
      <c r="G2921" s="114"/>
      <c r="H2921" s="114" t="s">
        <v>377</v>
      </c>
      <c r="I2921" s="114" t="s">
        <v>19</v>
      </c>
      <c r="J2921" s="114" t="s">
        <v>6519</v>
      </c>
      <c r="K2921" s="114"/>
      <c r="L2921" s="114" t="s">
        <v>20</v>
      </c>
      <c r="M2921" s="136">
        <v>-7886.41</v>
      </c>
      <c r="N2921" s="114" t="s">
        <v>18</v>
      </c>
      <c r="O2921" s="136">
        <v>-1340.69</v>
      </c>
      <c r="P2921" s="136">
        <v>-1340.69</v>
      </c>
      <c r="Q2921" s="114">
        <v>437.29</v>
      </c>
      <c r="R2921" s="112"/>
      <c r="S2921" s="113"/>
      <c r="T2921" s="113"/>
      <c r="U2921" s="112"/>
    </row>
    <row r="2922" spans="1:21" hidden="1">
      <c r="A2922" s="116">
        <v>42467</v>
      </c>
      <c r="B2922" s="114" t="s">
        <v>6528</v>
      </c>
      <c r="C2922" s="116">
        <v>42490</v>
      </c>
      <c r="D2922" s="114" t="s">
        <v>6004</v>
      </c>
      <c r="E2922" s="114" t="s">
        <v>1473</v>
      </c>
      <c r="F2922" s="114"/>
      <c r="G2922" s="114"/>
      <c r="H2922" s="114" t="s">
        <v>377</v>
      </c>
      <c r="I2922" s="114" t="s">
        <v>26</v>
      </c>
      <c r="J2922" s="114" t="s">
        <v>6005</v>
      </c>
      <c r="K2922" s="114" t="s">
        <v>21</v>
      </c>
      <c r="L2922" s="114"/>
      <c r="M2922" s="136">
        <v>22887.66</v>
      </c>
      <c r="N2922" s="114" t="s">
        <v>18</v>
      </c>
      <c r="O2922" s="136">
        <v>3890.9</v>
      </c>
      <c r="P2922" s="136">
        <v>3066.97</v>
      </c>
      <c r="Q2922" s="114">
        <v>-490.04</v>
      </c>
      <c r="R2922" s="112"/>
      <c r="S2922" s="112"/>
      <c r="T2922" s="112"/>
      <c r="U2922" s="112"/>
    </row>
    <row r="2923" spans="1:21">
      <c r="A2923" s="116">
        <v>42467</v>
      </c>
      <c r="B2923" s="114" t="s">
        <v>6529</v>
      </c>
      <c r="C2923" s="116">
        <v>42467</v>
      </c>
      <c r="D2923" s="114" t="s">
        <v>6529</v>
      </c>
      <c r="E2923" s="114" t="s">
        <v>1473</v>
      </c>
      <c r="F2923" s="114"/>
      <c r="G2923" s="114"/>
      <c r="H2923" s="114" t="s">
        <v>377</v>
      </c>
      <c r="I2923" s="114" t="s">
        <v>19</v>
      </c>
      <c r="J2923" s="114" t="s">
        <v>6530</v>
      </c>
      <c r="K2923" s="114"/>
      <c r="L2923" s="114" t="s">
        <v>20</v>
      </c>
      <c r="M2923" s="136">
        <v>-22887.66</v>
      </c>
      <c r="N2923" s="114" t="s">
        <v>18</v>
      </c>
      <c r="O2923" s="136">
        <v>-3890.9</v>
      </c>
      <c r="P2923" s="136">
        <v>-3890.9</v>
      </c>
      <c r="Q2923" s="136">
        <v>1313.97</v>
      </c>
      <c r="R2923" s="112"/>
      <c r="S2923" s="113"/>
      <c r="T2923" s="113"/>
      <c r="U2923" s="113"/>
    </row>
    <row r="2924" spans="1:21">
      <c r="A2924" s="116">
        <v>42467</v>
      </c>
      <c r="B2924" s="114" t="s">
        <v>6529</v>
      </c>
      <c r="C2924" s="116">
        <v>42467</v>
      </c>
      <c r="D2924" s="114" t="s">
        <v>6529</v>
      </c>
      <c r="E2924" s="114" t="s">
        <v>1473</v>
      </c>
      <c r="F2924" s="114"/>
      <c r="G2924" s="114"/>
      <c r="H2924" s="114" t="s">
        <v>377</v>
      </c>
      <c r="I2924" s="114" t="s">
        <v>19</v>
      </c>
      <c r="J2924" s="114" t="s">
        <v>6530</v>
      </c>
      <c r="K2924" s="114" t="s">
        <v>21</v>
      </c>
      <c r="L2924" s="114"/>
      <c r="M2924" s="136">
        <v>22887.66</v>
      </c>
      <c r="N2924" s="114" t="s">
        <v>18</v>
      </c>
      <c r="O2924" s="136">
        <v>3890.9</v>
      </c>
      <c r="P2924" s="136">
        <v>3890.9</v>
      </c>
      <c r="Q2924" s="136">
        <v>-1313.97</v>
      </c>
      <c r="R2924" s="112"/>
      <c r="S2924" s="113"/>
      <c r="T2924" s="113"/>
      <c r="U2924" s="112"/>
    </row>
    <row r="2925" spans="1:21">
      <c r="A2925" s="116">
        <v>42467</v>
      </c>
      <c r="B2925" s="114" t="s">
        <v>6531</v>
      </c>
      <c r="C2925" s="116">
        <v>42467</v>
      </c>
      <c r="D2925" s="114" t="s">
        <v>6531</v>
      </c>
      <c r="E2925" s="114" t="s">
        <v>1473</v>
      </c>
      <c r="F2925" s="114"/>
      <c r="G2925" s="114"/>
      <c r="H2925" s="114" t="s">
        <v>377</v>
      </c>
      <c r="I2925" s="114" t="s">
        <v>19</v>
      </c>
      <c r="J2925" s="114" t="s">
        <v>6530</v>
      </c>
      <c r="K2925" s="114"/>
      <c r="L2925" s="114" t="s">
        <v>20</v>
      </c>
      <c r="M2925" s="114">
        <v>-98.42</v>
      </c>
      <c r="N2925" s="114" t="s">
        <v>18</v>
      </c>
      <c r="O2925" s="114">
        <v>-16.73</v>
      </c>
      <c r="P2925" s="114">
        <v>-16.73</v>
      </c>
      <c r="Q2925" s="114">
        <v>5.65</v>
      </c>
      <c r="R2925" s="112"/>
      <c r="S2925" s="112"/>
      <c r="T2925" s="112"/>
      <c r="U2925" s="112"/>
    </row>
    <row r="2926" spans="1:21" hidden="1">
      <c r="A2926" s="116">
        <v>42467</v>
      </c>
      <c r="B2926" s="114" t="s">
        <v>6532</v>
      </c>
      <c r="C2926" s="116">
        <v>42490</v>
      </c>
      <c r="D2926" s="114" t="s">
        <v>6007</v>
      </c>
      <c r="E2926" s="114" t="s">
        <v>1473</v>
      </c>
      <c r="F2926" s="114"/>
      <c r="G2926" s="114"/>
      <c r="H2926" s="114" t="s">
        <v>377</v>
      </c>
      <c r="I2926" s="114" t="s">
        <v>26</v>
      </c>
      <c r="J2926" s="114" t="s">
        <v>6008</v>
      </c>
      <c r="K2926" s="114" t="s">
        <v>21</v>
      </c>
      <c r="L2926" s="114"/>
      <c r="M2926" s="136">
        <v>7564.92</v>
      </c>
      <c r="N2926" s="114" t="s">
        <v>18</v>
      </c>
      <c r="O2926" s="136">
        <v>1286.04</v>
      </c>
      <c r="P2926" s="114">
        <v>813.57</v>
      </c>
      <c r="Q2926" s="114">
        <v>45</v>
      </c>
      <c r="R2926" s="112"/>
      <c r="S2926" s="113"/>
      <c r="T2926" s="113"/>
      <c r="U2926" s="112"/>
    </row>
    <row r="2927" spans="1:21">
      <c r="A2927" s="116">
        <v>42467</v>
      </c>
      <c r="B2927" s="114" t="s">
        <v>6533</v>
      </c>
      <c r="C2927" s="116">
        <v>42467</v>
      </c>
      <c r="D2927" s="114" t="s">
        <v>6533</v>
      </c>
      <c r="E2927" s="114" t="s">
        <v>1473</v>
      </c>
      <c r="F2927" s="114"/>
      <c r="G2927" s="114"/>
      <c r="H2927" s="114" t="s">
        <v>377</v>
      </c>
      <c r="I2927" s="114" t="s">
        <v>19</v>
      </c>
      <c r="J2927" s="114" t="s">
        <v>6534</v>
      </c>
      <c r="K2927" s="114"/>
      <c r="L2927" s="114" t="s">
        <v>20</v>
      </c>
      <c r="M2927" s="136">
        <v>-7564.92</v>
      </c>
      <c r="N2927" s="114" t="s">
        <v>18</v>
      </c>
      <c r="O2927" s="136">
        <v>-1286.04</v>
      </c>
      <c r="P2927" s="136">
        <v>-1286.04</v>
      </c>
      <c r="Q2927" s="114">
        <v>427.47</v>
      </c>
      <c r="R2927" s="112"/>
      <c r="S2927" s="113"/>
      <c r="T2927" s="113"/>
      <c r="U2927" s="112"/>
    </row>
    <row r="2928" spans="1:21">
      <c r="A2928" s="116">
        <v>42467</v>
      </c>
      <c r="B2928" s="114" t="s">
        <v>6533</v>
      </c>
      <c r="C2928" s="116">
        <v>42467</v>
      </c>
      <c r="D2928" s="114" t="s">
        <v>6533</v>
      </c>
      <c r="E2928" s="114" t="s">
        <v>1473</v>
      </c>
      <c r="F2928" s="114"/>
      <c r="G2928" s="114"/>
      <c r="H2928" s="114" t="s">
        <v>377</v>
      </c>
      <c r="I2928" s="114" t="s">
        <v>19</v>
      </c>
      <c r="J2928" s="114" t="s">
        <v>6534</v>
      </c>
      <c r="K2928" s="114" t="s">
        <v>21</v>
      </c>
      <c r="L2928" s="114"/>
      <c r="M2928" s="136">
        <v>7564.92</v>
      </c>
      <c r="N2928" s="114" t="s">
        <v>18</v>
      </c>
      <c r="O2928" s="136">
        <v>1286.04</v>
      </c>
      <c r="P2928" s="136">
        <v>1286.04</v>
      </c>
      <c r="Q2928" s="114">
        <v>-427.47</v>
      </c>
      <c r="R2928" s="112"/>
      <c r="S2928" s="113"/>
      <c r="T2928" s="113"/>
      <c r="U2928" s="112"/>
    </row>
    <row r="2929" spans="1:21">
      <c r="A2929" s="116">
        <v>42467</v>
      </c>
      <c r="B2929" s="114" t="s">
        <v>6535</v>
      </c>
      <c r="C2929" s="116">
        <v>42467</v>
      </c>
      <c r="D2929" s="114" t="s">
        <v>6535</v>
      </c>
      <c r="E2929" s="114" t="s">
        <v>1473</v>
      </c>
      <c r="F2929" s="114"/>
      <c r="G2929" s="114"/>
      <c r="H2929" s="114" t="s">
        <v>377</v>
      </c>
      <c r="I2929" s="114" t="s">
        <v>19</v>
      </c>
      <c r="J2929" s="114" t="s">
        <v>6534</v>
      </c>
      <c r="K2929" s="114"/>
      <c r="L2929" s="114" t="s">
        <v>20</v>
      </c>
      <c r="M2929" s="114">
        <v>-32.53</v>
      </c>
      <c r="N2929" s="114" t="s">
        <v>18</v>
      </c>
      <c r="O2929" s="114">
        <v>-5.53</v>
      </c>
      <c r="P2929" s="114">
        <v>-5.53</v>
      </c>
      <c r="Q2929" s="114">
        <v>1.84</v>
      </c>
      <c r="R2929" s="112"/>
      <c r="S2929" s="113"/>
      <c r="T2929" s="113"/>
      <c r="U2929" s="112"/>
    </row>
    <row r="2930" spans="1:21">
      <c r="A2930" s="116">
        <v>42467</v>
      </c>
      <c r="B2930" s="114" t="s">
        <v>6536</v>
      </c>
      <c r="C2930" s="116">
        <v>42467</v>
      </c>
      <c r="D2930" s="114" t="s">
        <v>6536</v>
      </c>
      <c r="E2930" s="114" t="s">
        <v>1473</v>
      </c>
      <c r="F2930" s="114"/>
      <c r="G2930" s="114"/>
      <c r="H2930" s="114" t="s">
        <v>377</v>
      </c>
      <c r="I2930" s="114" t="s">
        <v>19</v>
      </c>
      <c r="J2930" s="114" t="s">
        <v>6537</v>
      </c>
      <c r="K2930" s="114"/>
      <c r="L2930" s="114" t="s">
        <v>20</v>
      </c>
      <c r="M2930" s="136">
        <v>-7532.39</v>
      </c>
      <c r="N2930" s="114" t="s">
        <v>18</v>
      </c>
      <c r="O2930" s="136">
        <v>-1280.51</v>
      </c>
      <c r="P2930" s="136">
        <v>-1280.51</v>
      </c>
      <c r="Q2930" s="114">
        <v>425.63</v>
      </c>
      <c r="R2930" s="112"/>
      <c r="S2930" s="112"/>
      <c r="T2930" s="112"/>
      <c r="U2930" s="112"/>
    </row>
    <row r="2931" spans="1:21">
      <c r="A2931" s="116">
        <v>42467</v>
      </c>
      <c r="B2931" s="114" t="s">
        <v>6536</v>
      </c>
      <c r="C2931" s="116">
        <v>42467</v>
      </c>
      <c r="D2931" s="114" t="s">
        <v>6536</v>
      </c>
      <c r="E2931" s="114" t="s">
        <v>1473</v>
      </c>
      <c r="F2931" s="114"/>
      <c r="G2931" s="114"/>
      <c r="H2931" s="114" t="s">
        <v>377</v>
      </c>
      <c r="I2931" s="114" t="s">
        <v>19</v>
      </c>
      <c r="J2931" s="114" t="s">
        <v>6537</v>
      </c>
      <c r="K2931" s="114"/>
      <c r="L2931" s="114" t="s">
        <v>20</v>
      </c>
      <c r="M2931" s="136">
        <v>-22789.24</v>
      </c>
      <c r="N2931" s="114" t="s">
        <v>18</v>
      </c>
      <c r="O2931" s="136">
        <v>-3874.17</v>
      </c>
      <c r="P2931" s="136">
        <v>-3874.17</v>
      </c>
      <c r="Q2931" s="136">
        <v>1308.32</v>
      </c>
      <c r="R2931" s="112"/>
      <c r="S2931" s="113"/>
      <c r="T2931" s="113"/>
      <c r="U2931" s="112"/>
    </row>
    <row r="2932" spans="1:21">
      <c r="A2932" s="116">
        <v>42485</v>
      </c>
      <c r="B2932" s="114" t="s">
        <v>6518</v>
      </c>
      <c r="C2932" s="116">
        <v>42485</v>
      </c>
      <c r="D2932" s="114" t="s">
        <v>6518</v>
      </c>
      <c r="E2932" s="114" t="s">
        <v>1473</v>
      </c>
      <c r="F2932" s="114"/>
      <c r="G2932" s="114"/>
      <c r="H2932" s="114" t="s">
        <v>377</v>
      </c>
      <c r="I2932" s="114" t="s">
        <v>19</v>
      </c>
      <c r="J2932" s="114" t="s">
        <v>6519</v>
      </c>
      <c r="K2932" s="114" t="s">
        <v>21</v>
      </c>
      <c r="L2932" s="114"/>
      <c r="M2932" s="136">
        <v>7886.41</v>
      </c>
      <c r="N2932" s="114" t="s">
        <v>18</v>
      </c>
      <c r="O2932" s="136">
        <v>1340.69</v>
      </c>
      <c r="P2932" s="136">
        <v>1340.69</v>
      </c>
      <c r="Q2932" s="114">
        <v>-437.29</v>
      </c>
      <c r="R2932" s="112"/>
      <c r="S2932" s="113"/>
      <c r="T2932" s="113"/>
      <c r="U2932" s="112"/>
    </row>
    <row r="2933" spans="1:21" hidden="1">
      <c r="A2933" s="116">
        <v>42485</v>
      </c>
      <c r="B2933" s="114" t="s">
        <v>6538</v>
      </c>
      <c r="C2933" s="116">
        <v>42490</v>
      </c>
      <c r="D2933" s="114" t="s">
        <v>6539</v>
      </c>
      <c r="E2933" s="114" t="s">
        <v>1473</v>
      </c>
      <c r="F2933" s="114"/>
      <c r="G2933" s="114"/>
      <c r="H2933" s="114" t="s">
        <v>377</v>
      </c>
      <c r="I2933" s="114" t="s">
        <v>17</v>
      </c>
      <c r="J2933" s="114" t="s">
        <v>6540</v>
      </c>
      <c r="K2933" s="114"/>
      <c r="L2933" s="114" t="s">
        <v>20</v>
      </c>
      <c r="M2933" s="136">
        <v>-7886.41</v>
      </c>
      <c r="N2933" s="114" t="s">
        <v>18</v>
      </c>
      <c r="O2933" s="136">
        <v>-1340.69</v>
      </c>
      <c r="P2933" s="136">
        <v>-1340.69</v>
      </c>
      <c r="Q2933" s="114">
        <v>437.29</v>
      </c>
      <c r="R2933" s="112"/>
      <c r="S2933" s="112"/>
      <c r="T2933" s="112"/>
      <c r="U2933" s="112"/>
    </row>
    <row r="2934" spans="1:21" hidden="1">
      <c r="A2934" s="116">
        <v>42485</v>
      </c>
      <c r="B2934" s="114" t="s">
        <v>6538</v>
      </c>
      <c r="C2934" s="116">
        <v>42490</v>
      </c>
      <c r="D2934" s="114" t="s">
        <v>6539</v>
      </c>
      <c r="E2934" s="114" t="s">
        <v>1473</v>
      </c>
      <c r="F2934" s="114"/>
      <c r="G2934" s="114"/>
      <c r="H2934" s="114" t="s">
        <v>377</v>
      </c>
      <c r="I2934" s="114" t="s">
        <v>17</v>
      </c>
      <c r="J2934" s="114" t="s">
        <v>6540</v>
      </c>
      <c r="K2934" s="114"/>
      <c r="L2934" s="114" t="s">
        <v>20</v>
      </c>
      <c r="M2934" s="136">
        <v>-22597.17</v>
      </c>
      <c r="N2934" s="114" t="s">
        <v>18</v>
      </c>
      <c r="O2934" s="136">
        <v>-3841.52</v>
      </c>
      <c r="P2934" s="136">
        <v>-3841.52</v>
      </c>
      <c r="Q2934" s="136">
        <v>1284.97</v>
      </c>
      <c r="R2934" s="112"/>
      <c r="S2934" s="113"/>
      <c r="T2934" s="112"/>
      <c r="U2934" s="112"/>
    </row>
    <row r="2935" spans="1:21">
      <c r="A2935" s="116">
        <v>42485</v>
      </c>
      <c r="B2935" s="114" t="s">
        <v>6518</v>
      </c>
      <c r="C2935" s="116">
        <v>42485</v>
      </c>
      <c r="D2935" s="114" t="s">
        <v>6518</v>
      </c>
      <c r="E2935" s="114" t="s">
        <v>1473</v>
      </c>
      <c r="F2935" s="114"/>
      <c r="G2935" s="114"/>
      <c r="H2935" s="114" t="s">
        <v>377</v>
      </c>
      <c r="I2935" s="114" t="s">
        <v>19</v>
      </c>
      <c r="J2935" s="114" t="s">
        <v>6519</v>
      </c>
      <c r="K2935" s="114" t="s">
        <v>21</v>
      </c>
      <c r="L2935" s="114"/>
      <c r="M2935" s="136">
        <v>22597.17</v>
      </c>
      <c r="N2935" s="114" t="s">
        <v>18</v>
      </c>
      <c r="O2935" s="136">
        <v>3841.52</v>
      </c>
      <c r="P2935" s="136">
        <v>3841.52</v>
      </c>
      <c r="Q2935" s="136">
        <v>-1284.97</v>
      </c>
      <c r="R2935" s="112"/>
      <c r="S2935" s="113"/>
      <c r="T2935" s="113"/>
      <c r="U2935" s="112"/>
    </row>
    <row r="2936" spans="1:21" hidden="1">
      <c r="A2936" s="116">
        <v>42485</v>
      </c>
      <c r="B2936" s="114" t="s">
        <v>6541</v>
      </c>
      <c r="C2936" s="116">
        <v>42490</v>
      </c>
      <c r="D2936" s="114" t="s">
        <v>6539</v>
      </c>
      <c r="E2936" s="114" t="s">
        <v>1473</v>
      </c>
      <c r="F2936" s="114"/>
      <c r="G2936" s="114"/>
      <c r="H2936" s="114" t="s">
        <v>377</v>
      </c>
      <c r="I2936" s="114" t="s">
        <v>17</v>
      </c>
      <c r="J2936" s="114" t="s">
        <v>6540</v>
      </c>
      <c r="K2936" s="114"/>
      <c r="L2936" s="114" t="s">
        <v>20</v>
      </c>
      <c r="M2936" s="136">
        <v>-18077.73</v>
      </c>
      <c r="N2936" s="114" t="s">
        <v>18</v>
      </c>
      <c r="O2936" s="136">
        <v>-3073.21</v>
      </c>
      <c r="P2936" s="136">
        <v>-3073.21</v>
      </c>
      <c r="Q2936" s="136">
        <v>1055.58</v>
      </c>
      <c r="R2936" s="112"/>
      <c r="S2936" s="113"/>
      <c r="T2936" s="113"/>
      <c r="U2936" s="112"/>
    </row>
    <row r="2937" spans="1:21">
      <c r="A2937" s="116">
        <v>42485</v>
      </c>
      <c r="B2937" s="114" t="s">
        <v>6518</v>
      </c>
      <c r="C2937" s="116">
        <v>42485</v>
      </c>
      <c r="D2937" s="114" t="s">
        <v>6518</v>
      </c>
      <c r="E2937" s="114" t="s">
        <v>1473</v>
      </c>
      <c r="F2937" s="114"/>
      <c r="G2937" s="114"/>
      <c r="H2937" s="114" t="s">
        <v>377</v>
      </c>
      <c r="I2937" s="114" t="s">
        <v>19</v>
      </c>
      <c r="J2937" s="114" t="s">
        <v>6519</v>
      </c>
      <c r="K2937" s="114" t="s">
        <v>21</v>
      </c>
      <c r="L2937" s="114"/>
      <c r="M2937" s="136">
        <v>18077.73</v>
      </c>
      <c r="N2937" s="114" t="s">
        <v>18</v>
      </c>
      <c r="O2937" s="136">
        <v>3073.22</v>
      </c>
      <c r="P2937" s="136">
        <v>3073.22</v>
      </c>
      <c r="Q2937" s="136">
        <v>-1055.5899999999999</v>
      </c>
      <c r="R2937" s="112"/>
      <c r="S2937" s="112"/>
      <c r="T2937" s="112"/>
      <c r="U2937" s="112"/>
    </row>
    <row r="2938" spans="1:21">
      <c r="A2938" s="116">
        <v>42467</v>
      </c>
      <c r="B2938" s="114" t="s">
        <v>6536</v>
      </c>
      <c r="C2938" s="116">
        <v>42467</v>
      </c>
      <c r="D2938" s="114" t="s">
        <v>6536</v>
      </c>
      <c r="E2938" s="114" t="s">
        <v>1473</v>
      </c>
      <c r="F2938" s="114"/>
      <c r="G2938" s="114"/>
      <c r="H2938" s="114" t="s">
        <v>377</v>
      </c>
      <c r="I2938" s="114" t="s">
        <v>19</v>
      </c>
      <c r="J2938" s="114" t="s">
        <v>6537</v>
      </c>
      <c r="K2938" s="114" t="s">
        <v>21</v>
      </c>
      <c r="L2938" s="114"/>
      <c r="M2938" s="136">
        <v>7532.39</v>
      </c>
      <c r="N2938" s="114" t="s">
        <v>18</v>
      </c>
      <c r="O2938" s="136">
        <v>1280.51</v>
      </c>
      <c r="P2938" s="136">
        <v>1280.51</v>
      </c>
      <c r="Q2938" s="114">
        <v>-425.63</v>
      </c>
      <c r="R2938" s="112"/>
      <c r="S2938" s="113"/>
      <c r="T2938" s="113"/>
      <c r="U2938" s="112"/>
    </row>
    <row r="2939" spans="1:21">
      <c r="A2939" s="116">
        <v>42467</v>
      </c>
      <c r="B2939" s="114" t="s">
        <v>6536</v>
      </c>
      <c r="C2939" s="116">
        <v>42467</v>
      </c>
      <c r="D2939" s="114" t="s">
        <v>6536</v>
      </c>
      <c r="E2939" s="114" t="s">
        <v>1473</v>
      </c>
      <c r="F2939" s="114"/>
      <c r="G2939" s="114"/>
      <c r="H2939" s="114" t="s">
        <v>377</v>
      </c>
      <c r="I2939" s="114" t="s">
        <v>19</v>
      </c>
      <c r="J2939" s="114" t="s">
        <v>6537</v>
      </c>
      <c r="K2939" s="114" t="s">
        <v>21</v>
      </c>
      <c r="L2939" s="114"/>
      <c r="M2939" s="136">
        <v>22789.24</v>
      </c>
      <c r="N2939" s="114" t="s">
        <v>18</v>
      </c>
      <c r="O2939" s="136">
        <v>3874.17</v>
      </c>
      <c r="P2939" s="136">
        <v>3874.17</v>
      </c>
      <c r="Q2939" s="136">
        <v>-1308.32</v>
      </c>
      <c r="R2939" s="112"/>
      <c r="S2939" s="113"/>
      <c r="T2939" s="113"/>
      <c r="U2939" s="112"/>
    </row>
    <row r="2940" spans="1:21" hidden="1">
      <c r="A2940" s="116">
        <v>42467</v>
      </c>
      <c r="B2940" s="114" t="s">
        <v>6542</v>
      </c>
      <c r="C2940" s="116">
        <v>42490</v>
      </c>
      <c r="D2940" s="114" t="s">
        <v>6543</v>
      </c>
      <c r="E2940" s="114" t="s">
        <v>1473</v>
      </c>
      <c r="F2940" s="114"/>
      <c r="G2940" s="114"/>
      <c r="H2940" s="114" t="s">
        <v>377</v>
      </c>
      <c r="I2940" s="114" t="s">
        <v>17</v>
      </c>
      <c r="J2940" s="114" t="s">
        <v>6544</v>
      </c>
      <c r="K2940" s="114"/>
      <c r="L2940" s="114" t="s">
        <v>20</v>
      </c>
      <c r="M2940" s="136">
        <v>-7532.39</v>
      </c>
      <c r="N2940" s="114" t="s">
        <v>18</v>
      </c>
      <c r="O2940" s="136">
        <v>-1280.51</v>
      </c>
      <c r="P2940" s="136">
        <v>-1280.51</v>
      </c>
      <c r="Q2940" s="114">
        <v>425.63</v>
      </c>
      <c r="R2940" s="112"/>
      <c r="S2940" s="113"/>
      <c r="T2940" s="113"/>
      <c r="U2940" s="112"/>
    </row>
    <row r="2941" spans="1:21" hidden="1">
      <c r="A2941" s="116">
        <v>42467</v>
      </c>
      <c r="B2941" s="114" t="s">
        <v>6542</v>
      </c>
      <c r="C2941" s="116">
        <v>42490</v>
      </c>
      <c r="D2941" s="114" t="s">
        <v>6543</v>
      </c>
      <c r="E2941" s="114" t="s">
        <v>1473</v>
      </c>
      <c r="F2941" s="114"/>
      <c r="G2941" s="114"/>
      <c r="H2941" s="114" t="s">
        <v>377</v>
      </c>
      <c r="I2941" s="114" t="s">
        <v>17</v>
      </c>
      <c r="J2941" s="114" t="s">
        <v>6544</v>
      </c>
      <c r="K2941" s="114"/>
      <c r="L2941" s="114" t="s">
        <v>20</v>
      </c>
      <c r="M2941" s="136">
        <v>-22789.24</v>
      </c>
      <c r="N2941" s="114" t="s">
        <v>18</v>
      </c>
      <c r="O2941" s="136">
        <v>-3874.17</v>
      </c>
      <c r="P2941" s="136">
        <v>-3874.17</v>
      </c>
      <c r="Q2941" s="136">
        <v>1308.32</v>
      </c>
      <c r="R2941" s="112"/>
      <c r="S2941" s="113"/>
      <c r="T2941" s="113"/>
      <c r="U2941" s="112"/>
    </row>
    <row r="2942" spans="1:21">
      <c r="A2942" s="116">
        <v>42485</v>
      </c>
      <c r="B2942" s="114" t="s">
        <v>6522</v>
      </c>
      <c r="C2942" s="116">
        <v>42485</v>
      </c>
      <c r="D2942" s="114" t="s">
        <v>6522</v>
      </c>
      <c r="E2942" s="114" t="s">
        <v>1473</v>
      </c>
      <c r="F2942" s="114"/>
      <c r="G2942" s="114"/>
      <c r="H2942" s="114" t="s">
        <v>377</v>
      </c>
      <c r="I2942" s="114" t="s">
        <v>19</v>
      </c>
      <c r="J2942" s="114" t="s">
        <v>6521</v>
      </c>
      <c r="K2942" s="114" t="s">
        <v>21</v>
      </c>
      <c r="L2942" s="114"/>
      <c r="M2942" s="114">
        <v>97.59</v>
      </c>
      <c r="N2942" s="114" t="s">
        <v>18</v>
      </c>
      <c r="O2942" s="114">
        <v>16.59</v>
      </c>
      <c r="P2942" s="114">
        <v>16.59</v>
      </c>
      <c r="Q2942" s="114">
        <v>-5.62</v>
      </c>
      <c r="R2942" s="112"/>
      <c r="S2942" s="113"/>
      <c r="T2942" s="113"/>
      <c r="U2942" s="112"/>
    </row>
    <row r="2943" spans="1:21">
      <c r="A2943" s="116">
        <v>42485</v>
      </c>
      <c r="B2943" s="114" t="s">
        <v>6524</v>
      </c>
      <c r="C2943" s="116">
        <v>42485</v>
      </c>
      <c r="D2943" s="114" t="s">
        <v>6524</v>
      </c>
      <c r="E2943" s="114" t="s">
        <v>1473</v>
      </c>
      <c r="F2943" s="114"/>
      <c r="G2943" s="114"/>
      <c r="H2943" s="114" t="s">
        <v>377</v>
      </c>
      <c r="I2943" s="114" t="s">
        <v>19</v>
      </c>
      <c r="J2943" s="114" t="s">
        <v>6517</v>
      </c>
      <c r="K2943" s="114" t="s">
        <v>21</v>
      </c>
      <c r="L2943" s="114"/>
      <c r="M2943" s="114">
        <v>78.069999999999993</v>
      </c>
      <c r="N2943" s="114" t="s">
        <v>18</v>
      </c>
      <c r="O2943" s="114">
        <v>13.27</v>
      </c>
      <c r="P2943" s="114">
        <v>13.27</v>
      </c>
      <c r="Q2943" s="114">
        <v>-4.5199999999999996</v>
      </c>
      <c r="R2943" s="112"/>
      <c r="S2943" s="113"/>
      <c r="T2943" s="113"/>
      <c r="U2943" s="112"/>
    </row>
    <row r="2944" spans="1:21">
      <c r="A2944" s="116">
        <v>42485</v>
      </c>
      <c r="B2944" s="114" t="s">
        <v>6514</v>
      </c>
      <c r="C2944" s="116">
        <v>42485</v>
      </c>
      <c r="D2944" s="114" t="s">
        <v>6514</v>
      </c>
      <c r="E2944" s="114" t="s">
        <v>1473</v>
      </c>
      <c r="F2944" s="114"/>
      <c r="G2944" s="114"/>
      <c r="H2944" s="114" t="s">
        <v>377</v>
      </c>
      <c r="I2944" s="114" t="s">
        <v>19</v>
      </c>
      <c r="J2944" s="114" t="s">
        <v>6515</v>
      </c>
      <c r="K2944" s="114" t="s">
        <v>21</v>
      </c>
      <c r="L2944" s="114"/>
      <c r="M2944" s="114">
        <v>34.06</v>
      </c>
      <c r="N2944" s="114" t="s">
        <v>18</v>
      </c>
      <c r="O2944" s="114">
        <v>5.79</v>
      </c>
      <c r="P2944" s="114">
        <v>5.79</v>
      </c>
      <c r="Q2944" s="114">
        <v>-1.87</v>
      </c>
      <c r="R2944" s="112"/>
      <c r="S2944" s="113"/>
      <c r="T2944" s="113"/>
      <c r="U2944" s="112"/>
    </row>
    <row r="2945" spans="1:21" hidden="1">
      <c r="A2945" s="116">
        <v>42489</v>
      </c>
      <c r="B2945" s="114" t="s">
        <v>5124</v>
      </c>
      <c r="C2945" s="116">
        <v>42489</v>
      </c>
      <c r="D2945" s="114" t="s">
        <v>5124</v>
      </c>
      <c r="E2945" s="114" t="s">
        <v>1473</v>
      </c>
      <c r="F2945" s="114" t="s">
        <v>5125</v>
      </c>
      <c r="G2945" s="114" t="s">
        <v>5126</v>
      </c>
      <c r="H2945" s="114" t="s">
        <v>377</v>
      </c>
      <c r="I2945" s="114" t="s">
        <v>81</v>
      </c>
      <c r="J2945" s="114" t="s">
        <v>5127</v>
      </c>
      <c r="K2945" s="114"/>
      <c r="L2945" s="114" t="s">
        <v>20</v>
      </c>
      <c r="M2945" s="114">
        <v>-98.42</v>
      </c>
      <c r="N2945" s="114" t="s">
        <v>18</v>
      </c>
      <c r="O2945" s="114">
        <v>-16.73</v>
      </c>
      <c r="P2945" s="114">
        <v>-16.73</v>
      </c>
      <c r="Q2945" s="114">
        <v>5.75</v>
      </c>
      <c r="R2945" s="112"/>
      <c r="S2945" s="113"/>
      <c r="T2945" s="113"/>
      <c r="U2945" s="112"/>
    </row>
    <row r="2946" spans="1:21" hidden="1">
      <c r="A2946" s="116">
        <v>42489</v>
      </c>
      <c r="B2946" s="114" t="s">
        <v>5124</v>
      </c>
      <c r="C2946" s="116">
        <v>42489</v>
      </c>
      <c r="D2946" s="114" t="s">
        <v>5124</v>
      </c>
      <c r="E2946" s="114" t="s">
        <v>1473</v>
      </c>
      <c r="F2946" s="114" t="s">
        <v>5125</v>
      </c>
      <c r="G2946" s="114" t="s">
        <v>5126</v>
      </c>
      <c r="H2946" s="114" t="s">
        <v>377</v>
      </c>
      <c r="I2946" s="114" t="s">
        <v>81</v>
      </c>
      <c r="J2946" s="114" t="s">
        <v>5127</v>
      </c>
      <c r="K2946" s="114"/>
      <c r="L2946" s="114" t="s">
        <v>20</v>
      </c>
      <c r="M2946" s="114">
        <v>-32.53</v>
      </c>
      <c r="N2946" s="114" t="s">
        <v>18</v>
      </c>
      <c r="O2946" s="114">
        <v>-5.53</v>
      </c>
      <c r="P2946" s="114">
        <v>-5.53</v>
      </c>
      <c r="Q2946" s="114">
        <v>1.86</v>
      </c>
      <c r="R2946" s="112"/>
      <c r="S2946" s="112"/>
      <c r="T2946" s="112"/>
      <c r="U2946" s="112"/>
    </row>
    <row r="2947" spans="1:21" hidden="1">
      <c r="A2947" s="116">
        <v>42489</v>
      </c>
      <c r="B2947" s="114" t="s">
        <v>5124</v>
      </c>
      <c r="C2947" s="116">
        <v>42489</v>
      </c>
      <c r="D2947" s="114" t="s">
        <v>5124</v>
      </c>
      <c r="E2947" s="114" t="s">
        <v>1473</v>
      </c>
      <c r="F2947" s="114" t="s">
        <v>5125</v>
      </c>
      <c r="G2947" s="114" t="s">
        <v>5126</v>
      </c>
      <c r="H2947" s="114" t="s">
        <v>377</v>
      </c>
      <c r="I2947" s="114" t="s">
        <v>81</v>
      </c>
      <c r="J2947" s="114" t="s">
        <v>5127</v>
      </c>
      <c r="K2947" s="114"/>
      <c r="L2947" s="114" t="s">
        <v>20</v>
      </c>
      <c r="M2947" s="114">
        <v>-78.069999999999993</v>
      </c>
      <c r="N2947" s="114" t="s">
        <v>18</v>
      </c>
      <c r="O2947" s="114">
        <v>-13.27</v>
      </c>
      <c r="P2947" s="114">
        <v>-13.27</v>
      </c>
      <c r="Q2947" s="114">
        <v>4.5199999999999996</v>
      </c>
      <c r="R2947" s="112"/>
      <c r="S2947" s="113"/>
      <c r="T2947" s="113"/>
      <c r="U2947" s="112"/>
    </row>
    <row r="2948" spans="1:21" hidden="1">
      <c r="A2948" s="116">
        <v>42489</v>
      </c>
      <c r="B2948" s="114" t="s">
        <v>5124</v>
      </c>
      <c r="C2948" s="116">
        <v>42489</v>
      </c>
      <c r="D2948" s="114" t="s">
        <v>5124</v>
      </c>
      <c r="E2948" s="114" t="s">
        <v>1473</v>
      </c>
      <c r="F2948" s="114" t="s">
        <v>5125</v>
      </c>
      <c r="G2948" s="114" t="s">
        <v>5126</v>
      </c>
      <c r="H2948" s="114" t="s">
        <v>377</v>
      </c>
      <c r="I2948" s="114" t="s">
        <v>81</v>
      </c>
      <c r="J2948" s="114" t="s">
        <v>5127</v>
      </c>
      <c r="K2948" s="114"/>
      <c r="L2948" s="114" t="s">
        <v>20</v>
      </c>
      <c r="M2948" s="114">
        <v>-34.06</v>
      </c>
      <c r="N2948" s="114" t="s">
        <v>18</v>
      </c>
      <c r="O2948" s="114">
        <v>-5.79</v>
      </c>
      <c r="P2948" s="114">
        <v>-5.79</v>
      </c>
      <c r="Q2948" s="114">
        <v>1.87</v>
      </c>
      <c r="R2948" s="112"/>
      <c r="S2948" s="113"/>
      <c r="T2948" s="113"/>
      <c r="U2948" s="112"/>
    </row>
    <row r="2949" spans="1:21" hidden="1">
      <c r="A2949" s="116">
        <v>42489</v>
      </c>
      <c r="B2949" s="114" t="s">
        <v>5124</v>
      </c>
      <c r="C2949" s="116">
        <v>42489</v>
      </c>
      <c r="D2949" s="114" t="s">
        <v>5124</v>
      </c>
      <c r="E2949" s="114" t="s">
        <v>1473</v>
      </c>
      <c r="F2949" s="114" t="s">
        <v>5125</v>
      </c>
      <c r="G2949" s="114" t="s">
        <v>5126</v>
      </c>
      <c r="H2949" s="114" t="s">
        <v>377</v>
      </c>
      <c r="I2949" s="114" t="s">
        <v>81</v>
      </c>
      <c r="J2949" s="114" t="s">
        <v>5127</v>
      </c>
      <c r="K2949" s="114"/>
      <c r="L2949" s="114" t="s">
        <v>20</v>
      </c>
      <c r="M2949" s="114">
        <v>-97.59</v>
      </c>
      <c r="N2949" s="114" t="s">
        <v>18</v>
      </c>
      <c r="O2949" s="114">
        <v>-16.59</v>
      </c>
      <c r="P2949" s="114">
        <v>-16.59</v>
      </c>
      <c r="Q2949" s="114">
        <v>5.62</v>
      </c>
      <c r="R2949" s="112"/>
      <c r="S2949" s="113"/>
      <c r="T2949" s="113"/>
      <c r="U2949" s="112"/>
    </row>
    <row r="2950" spans="1:21">
      <c r="A2950" s="116">
        <v>42467</v>
      </c>
      <c r="B2950" s="114" t="s">
        <v>6531</v>
      </c>
      <c r="C2950" s="116">
        <v>42467</v>
      </c>
      <c r="D2950" s="114" t="s">
        <v>6531</v>
      </c>
      <c r="E2950" s="114" t="s">
        <v>1473</v>
      </c>
      <c r="F2950" s="114"/>
      <c r="G2950" s="114"/>
      <c r="H2950" s="114" t="s">
        <v>377</v>
      </c>
      <c r="I2950" s="114" t="s">
        <v>19</v>
      </c>
      <c r="J2950" s="114" t="s">
        <v>6530</v>
      </c>
      <c r="K2950" s="114" t="s">
        <v>21</v>
      </c>
      <c r="L2950" s="114"/>
      <c r="M2950" s="114">
        <v>98.42</v>
      </c>
      <c r="N2950" s="114" t="s">
        <v>18</v>
      </c>
      <c r="O2950" s="114">
        <v>16.73</v>
      </c>
      <c r="P2950" s="114">
        <v>16.73</v>
      </c>
      <c r="Q2950" s="114">
        <v>-5.75</v>
      </c>
      <c r="R2950" s="112"/>
      <c r="S2950" s="113"/>
      <c r="T2950" s="113"/>
      <c r="U2950" s="112"/>
    </row>
    <row r="2951" spans="1:21">
      <c r="A2951" s="116">
        <v>42467</v>
      </c>
      <c r="B2951" s="114" t="s">
        <v>6535</v>
      </c>
      <c r="C2951" s="116">
        <v>42467</v>
      </c>
      <c r="D2951" s="114" t="s">
        <v>6535</v>
      </c>
      <c r="E2951" s="114" t="s">
        <v>1473</v>
      </c>
      <c r="F2951" s="114"/>
      <c r="G2951" s="114"/>
      <c r="H2951" s="114" t="s">
        <v>377</v>
      </c>
      <c r="I2951" s="114" t="s">
        <v>19</v>
      </c>
      <c r="J2951" s="114" t="s">
        <v>6534</v>
      </c>
      <c r="K2951" s="114" t="s">
        <v>21</v>
      </c>
      <c r="L2951" s="114"/>
      <c r="M2951" s="114">
        <v>32.53</v>
      </c>
      <c r="N2951" s="114" t="s">
        <v>18</v>
      </c>
      <c r="O2951" s="114">
        <v>5.53</v>
      </c>
      <c r="P2951" s="114">
        <v>5.53</v>
      </c>
      <c r="Q2951" s="114">
        <v>-1.86</v>
      </c>
      <c r="R2951" s="112"/>
      <c r="S2951" s="112"/>
      <c r="T2951" s="112"/>
      <c r="U2951" s="112"/>
    </row>
    <row r="2952" spans="1:21" hidden="1">
      <c r="A2952" s="116">
        <v>42480</v>
      </c>
      <c r="B2952" s="114" t="s">
        <v>6545</v>
      </c>
      <c r="C2952" s="116">
        <v>42490</v>
      </c>
      <c r="D2952" s="114" t="s">
        <v>5198</v>
      </c>
      <c r="E2952" s="114" t="s">
        <v>1475</v>
      </c>
      <c r="F2952" s="114"/>
      <c r="G2952" s="114"/>
      <c r="H2952" s="114" t="s">
        <v>387</v>
      </c>
      <c r="I2952" s="114" t="s">
        <v>26</v>
      </c>
      <c r="J2952" s="114" t="s">
        <v>5199</v>
      </c>
      <c r="K2952" s="114" t="s">
        <v>21</v>
      </c>
      <c r="L2952" s="114"/>
      <c r="M2952" s="136">
        <v>13639.55</v>
      </c>
      <c r="N2952" s="114" t="s">
        <v>18</v>
      </c>
      <c r="O2952" s="136">
        <v>4228.26</v>
      </c>
      <c r="P2952" s="136">
        <v>3842.24</v>
      </c>
      <c r="Q2952" s="114">
        <v>-917.39</v>
      </c>
      <c r="R2952" s="112"/>
      <c r="S2952" s="113"/>
      <c r="T2952" s="113"/>
      <c r="U2952" s="112"/>
    </row>
    <row r="2953" spans="1:21">
      <c r="A2953" s="116">
        <v>42480</v>
      </c>
      <c r="B2953" s="114" t="s">
        <v>6546</v>
      </c>
      <c r="C2953" s="116">
        <v>42480</v>
      </c>
      <c r="D2953" s="114" t="s">
        <v>6546</v>
      </c>
      <c r="E2953" s="114" t="s">
        <v>1475</v>
      </c>
      <c r="F2953" s="114"/>
      <c r="G2953" s="114"/>
      <c r="H2953" s="114" t="s">
        <v>387</v>
      </c>
      <c r="I2953" s="114" t="s">
        <v>19</v>
      </c>
      <c r="J2953" s="114" t="s">
        <v>6547</v>
      </c>
      <c r="K2953" s="114"/>
      <c r="L2953" s="114" t="s">
        <v>20</v>
      </c>
      <c r="M2953" s="136">
        <v>-13639.55</v>
      </c>
      <c r="N2953" s="114" t="s">
        <v>18</v>
      </c>
      <c r="O2953" s="136">
        <v>-4228.26</v>
      </c>
      <c r="P2953" s="136">
        <v>-4228.26</v>
      </c>
      <c r="Q2953" s="136">
        <v>1303.4100000000001</v>
      </c>
      <c r="R2953" s="112"/>
      <c r="S2953" s="113"/>
      <c r="T2953" s="113"/>
      <c r="U2953" s="112"/>
    </row>
    <row r="2954" spans="1:21">
      <c r="A2954" s="116">
        <v>42480</v>
      </c>
      <c r="B2954" s="114" t="s">
        <v>6546</v>
      </c>
      <c r="C2954" s="116">
        <v>42480</v>
      </c>
      <c r="D2954" s="114" t="s">
        <v>6546</v>
      </c>
      <c r="E2954" s="114" t="s">
        <v>1475</v>
      </c>
      <c r="F2954" s="114"/>
      <c r="G2954" s="114"/>
      <c r="H2954" s="114" t="s">
        <v>387</v>
      </c>
      <c r="I2954" s="114" t="s">
        <v>19</v>
      </c>
      <c r="J2954" s="114" t="s">
        <v>6547</v>
      </c>
      <c r="K2954" s="114" t="s">
        <v>21</v>
      </c>
      <c r="L2954" s="114"/>
      <c r="M2954" s="136">
        <v>13639.55</v>
      </c>
      <c r="N2954" s="114" t="s">
        <v>18</v>
      </c>
      <c r="O2954" s="136">
        <v>4228.26</v>
      </c>
      <c r="P2954" s="136">
        <v>4228.26</v>
      </c>
      <c r="Q2954" s="136">
        <v>-1303.4100000000001</v>
      </c>
      <c r="R2954" s="112"/>
      <c r="S2954" s="113"/>
      <c r="T2954" s="113"/>
      <c r="U2954" s="112"/>
    </row>
    <row r="2955" spans="1:21">
      <c r="A2955" s="116">
        <v>42480</v>
      </c>
      <c r="B2955" s="114" t="s">
        <v>6548</v>
      </c>
      <c r="C2955" s="116">
        <v>42480</v>
      </c>
      <c r="D2955" s="114" t="s">
        <v>6548</v>
      </c>
      <c r="E2955" s="114" t="s">
        <v>1475</v>
      </c>
      <c r="F2955" s="114"/>
      <c r="G2955" s="114"/>
      <c r="H2955" s="114" t="s">
        <v>387</v>
      </c>
      <c r="I2955" s="114" t="s">
        <v>19</v>
      </c>
      <c r="J2955" s="114" t="s">
        <v>6547</v>
      </c>
      <c r="K2955" s="114"/>
      <c r="L2955" s="114" t="s">
        <v>20</v>
      </c>
      <c r="M2955" s="114">
        <v>-58.65</v>
      </c>
      <c r="N2955" s="114" t="s">
        <v>18</v>
      </c>
      <c r="O2955" s="114">
        <v>-18.18</v>
      </c>
      <c r="P2955" s="114">
        <v>-18.18</v>
      </c>
      <c r="Q2955" s="114">
        <v>5.6</v>
      </c>
      <c r="R2955" s="112"/>
      <c r="S2955" s="113"/>
      <c r="T2955" s="113"/>
      <c r="U2955" s="112"/>
    </row>
    <row r="2956" spans="1:21">
      <c r="A2956" s="116">
        <v>42480</v>
      </c>
      <c r="B2956" s="114" t="s">
        <v>6549</v>
      </c>
      <c r="C2956" s="116">
        <v>42480</v>
      </c>
      <c r="D2956" s="114" t="s">
        <v>6549</v>
      </c>
      <c r="E2956" s="114" t="s">
        <v>1475</v>
      </c>
      <c r="F2956" s="114"/>
      <c r="G2956" s="114"/>
      <c r="H2956" s="114" t="s">
        <v>387</v>
      </c>
      <c r="I2956" s="114" t="s">
        <v>19</v>
      </c>
      <c r="J2956" s="114" t="s">
        <v>6550</v>
      </c>
      <c r="K2956" s="114"/>
      <c r="L2956" s="114" t="s">
        <v>20</v>
      </c>
      <c r="M2956" s="136">
        <v>-13580.9</v>
      </c>
      <c r="N2956" s="114" t="s">
        <v>18</v>
      </c>
      <c r="O2956" s="136">
        <v>-4210.08</v>
      </c>
      <c r="P2956" s="136">
        <v>-4210.08</v>
      </c>
      <c r="Q2956" s="136">
        <v>1297.81</v>
      </c>
      <c r="R2956" s="112"/>
      <c r="S2956" s="113"/>
      <c r="T2956" s="113"/>
      <c r="U2956" s="112"/>
    </row>
    <row r="2957" spans="1:21">
      <c r="A2957" s="116">
        <v>42480</v>
      </c>
      <c r="B2957" s="114" t="s">
        <v>6549</v>
      </c>
      <c r="C2957" s="116">
        <v>42480</v>
      </c>
      <c r="D2957" s="114" t="s">
        <v>6549</v>
      </c>
      <c r="E2957" s="114" t="s">
        <v>1475</v>
      </c>
      <c r="F2957" s="114"/>
      <c r="G2957" s="114"/>
      <c r="H2957" s="114" t="s">
        <v>387</v>
      </c>
      <c r="I2957" s="114" t="s">
        <v>19</v>
      </c>
      <c r="J2957" s="114" t="s">
        <v>6550</v>
      </c>
      <c r="K2957" s="114" t="s">
        <v>21</v>
      </c>
      <c r="L2957" s="114"/>
      <c r="M2957" s="136">
        <v>13580.9</v>
      </c>
      <c r="N2957" s="114" t="s">
        <v>18</v>
      </c>
      <c r="O2957" s="136">
        <v>4210.08</v>
      </c>
      <c r="P2957" s="136">
        <v>4210.08</v>
      </c>
      <c r="Q2957" s="136">
        <v>-1297.81</v>
      </c>
      <c r="R2957" s="112"/>
      <c r="S2957" s="113"/>
      <c r="T2957" s="113"/>
      <c r="U2957" s="112"/>
    </row>
    <row r="2958" spans="1:21" hidden="1">
      <c r="A2958" s="116">
        <v>42480</v>
      </c>
      <c r="B2958" s="114" t="s">
        <v>6551</v>
      </c>
      <c r="C2958" s="116">
        <v>42490</v>
      </c>
      <c r="D2958" s="114" t="s">
        <v>6552</v>
      </c>
      <c r="E2958" s="114" t="s">
        <v>1475</v>
      </c>
      <c r="F2958" s="114"/>
      <c r="G2958" s="114"/>
      <c r="H2958" s="114" t="s">
        <v>387</v>
      </c>
      <c r="I2958" s="114" t="s">
        <v>17</v>
      </c>
      <c r="J2958" s="114" t="s">
        <v>6553</v>
      </c>
      <c r="K2958" s="114"/>
      <c r="L2958" s="114" t="s">
        <v>20</v>
      </c>
      <c r="M2958" s="136">
        <v>-13580.9</v>
      </c>
      <c r="N2958" s="114" t="s">
        <v>18</v>
      </c>
      <c r="O2958" s="136">
        <v>-4210.08</v>
      </c>
      <c r="P2958" s="136">
        <v>-4210.08</v>
      </c>
      <c r="Q2958" s="136">
        <v>1297.81</v>
      </c>
      <c r="R2958" s="112"/>
      <c r="S2958" s="113"/>
      <c r="T2958" s="113"/>
      <c r="U2958" s="112"/>
    </row>
    <row r="2959" spans="1:21" hidden="1">
      <c r="A2959" s="116">
        <v>42489</v>
      </c>
      <c r="B2959" s="114" t="s">
        <v>5124</v>
      </c>
      <c r="C2959" s="116">
        <v>42489</v>
      </c>
      <c r="D2959" s="114" t="s">
        <v>5124</v>
      </c>
      <c r="E2959" s="114" t="s">
        <v>1475</v>
      </c>
      <c r="F2959" s="114" t="s">
        <v>5125</v>
      </c>
      <c r="G2959" s="114" t="s">
        <v>5126</v>
      </c>
      <c r="H2959" s="114" t="s">
        <v>387</v>
      </c>
      <c r="I2959" s="114" t="s">
        <v>81</v>
      </c>
      <c r="J2959" s="114" t="s">
        <v>5127</v>
      </c>
      <c r="K2959" s="114"/>
      <c r="L2959" s="114" t="s">
        <v>20</v>
      </c>
      <c r="M2959" s="114">
        <v>-58.65</v>
      </c>
      <c r="N2959" s="114" t="s">
        <v>18</v>
      </c>
      <c r="O2959" s="114">
        <v>-18.18</v>
      </c>
      <c r="P2959" s="114">
        <v>-18.18</v>
      </c>
      <c r="Q2959" s="114">
        <v>5.54</v>
      </c>
      <c r="R2959" s="112"/>
      <c r="S2959" s="113"/>
      <c r="T2959" s="113"/>
      <c r="U2959" s="112"/>
    </row>
    <row r="2960" spans="1:21">
      <c r="A2960" s="116">
        <v>42480</v>
      </c>
      <c r="B2960" s="114" t="s">
        <v>6548</v>
      </c>
      <c r="C2960" s="116">
        <v>42480</v>
      </c>
      <c r="D2960" s="114" t="s">
        <v>6548</v>
      </c>
      <c r="E2960" s="114" t="s">
        <v>1475</v>
      </c>
      <c r="F2960" s="114"/>
      <c r="G2960" s="114"/>
      <c r="H2960" s="114" t="s">
        <v>387</v>
      </c>
      <c r="I2960" s="114" t="s">
        <v>19</v>
      </c>
      <c r="J2960" s="114" t="s">
        <v>6547</v>
      </c>
      <c r="K2960" s="114" t="s">
        <v>21</v>
      </c>
      <c r="L2960" s="114"/>
      <c r="M2960" s="114">
        <v>58.65</v>
      </c>
      <c r="N2960" s="114" t="s">
        <v>18</v>
      </c>
      <c r="O2960" s="114">
        <v>18.18</v>
      </c>
      <c r="P2960" s="114">
        <v>18.18</v>
      </c>
      <c r="Q2960" s="114">
        <v>-5.54</v>
      </c>
      <c r="R2960" s="112"/>
      <c r="S2960" s="113"/>
      <c r="T2960" s="113"/>
      <c r="U2960" s="112"/>
    </row>
    <row r="2961" spans="1:21">
      <c r="A2961" s="116">
        <v>42466</v>
      </c>
      <c r="B2961" s="114" t="s">
        <v>6554</v>
      </c>
      <c r="C2961" s="116">
        <v>42466</v>
      </c>
      <c r="D2961" s="114" t="s">
        <v>6554</v>
      </c>
      <c r="E2961" s="114" t="s">
        <v>374</v>
      </c>
      <c r="F2961" s="114"/>
      <c r="G2961" s="114"/>
      <c r="H2961" s="114" t="s">
        <v>385</v>
      </c>
      <c r="I2961" s="114" t="s">
        <v>19</v>
      </c>
      <c r="J2961" s="114" t="s">
        <v>6555</v>
      </c>
      <c r="K2961" s="114" t="s">
        <v>21</v>
      </c>
      <c r="L2961" s="114"/>
      <c r="M2961" s="136">
        <v>16847.07</v>
      </c>
      <c r="N2961" s="114" t="s">
        <v>18</v>
      </c>
      <c r="O2961" s="136">
        <v>5391.06</v>
      </c>
      <c r="P2961" s="136">
        <v>5391.06</v>
      </c>
      <c r="Q2961" s="136">
        <v>-1755.61</v>
      </c>
      <c r="R2961" s="112"/>
      <c r="S2961" s="113"/>
      <c r="T2961" s="113"/>
      <c r="U2961" s="112"/>
    </row>
    <row r="2962" spans="1:21">
      <c r="A2962" s="116">
        <v>42466</v>
      </c>
      <c r="B2962" s="114" t="s">
        <v>6556</v>
      </c>
      <c r="C2962" s="116">
        <v>42466</v>
      </c>
      <c r="D2962" s="114" t="s">
        <v>6556</v>
      </c>
      <c r="E2962" s="114" t="s">
        <v>374</v>
      </c>
      <c r="F2962" s="114"/>
      <c r="G2962" s="114"/>
      <c r="H2962" s="114" t="s">
        <v>385</v>
      </c>
      <c r="I2962" s="114" t="s">
        <v>19</v>
      </c>
      <c r="J2962" s="114" t="s">
        <v>6555</v>
      </c>
      <c r="K2962" s="114"/>
      <c r="L2962" s="114" t="s">
        <v>20</v>
      </c>
      <c r="M2962" s="114">
        <v>-72.44</v>
      </c>
      <c r="N2962" s="114" t="s">
        <v>18</v>
      </c>
      <c r="O2962" s="114">
        <v>-23.18</v>
      </c>
      <c r="P2962" s="114">
        <v>-23.18</v>
      </c>
      <c r="Q2962" s="114">
        <v>7.55</v>
      </c>
      <c r="R2962" s="112"/>
      <c r="S2962" s="113"/>
      <c r="T2962" s="113"/>
      <c r="U2962" s="112"/>
    </row>
    <row r="2963" spans="1:21" hidden="1">
      <c r="A2963" s="116">
        <v>42466</v>
      </c>
      <c r="B2963" s="114" t="s">
        <v>6557</v>
      </c>
      <c r="C2963" s="116">
        <v>42490</v>
      </c>
      <c r="D2963" s="114" t="s">
        <v>5206</v>
      </c>
      <c r="E2963" s="114" t="s">
        <v>374</v>
      </c>
      <c r="F2963" s="114"/>
      <c r="G2963" s="114"/>
      <c r="H2963" s="114" t="s">
        <v>385</v>
      </c>
      <c r="I2963" s="114" t="s">
        <v>26</v>
      </c>
      <c r="J2963" s="114" t="s">
        <v>5207</v>
      </c>
      <c r="K2963" s="114" t="s">
        <v>21</v>
      </c>
      <c r="L2963" s="114"/>
      <c r="M2963" s="136">
        <v>16847.07</v>
      </c>
      <c r="N2963" s="114" t="s">
        <v>18</v>
      </c>
      <c r="O2963" s="136">
        <v>5391.06</v>
      </c>
      <c r="P2963" s="136">
        <v>4761.59</v>
      </c>
      <c r="Q2963" s="136">
        <v>-1126.1400000000001</v>
      </c>
      <c r="R2963" s="112"/>
      <c r="S2963" s="113"/>
      <c r="T2963" s="113"/>
      <c r="U2963" s="112"/>
    </row>
    <row r="2964" spans="1:21">
      <c r="A2964" s="116">
        <v>42466</v>
      </c>
      <c r="B2964" s="114" t="s">
        <v>6554</v>
      </c>
      <c r="C2964" s="116">
        <v>42466</v>
      </c>
      <c r="D2964" s="114" t="s">
        <v>6554</v>
      </c>
      <c r="E2964" s="114" t="s">
        <v>374</v>
      </c>
      <c r="F2964" s="114"/>
      <c r="G2964" s="114"/>
      <c r="H2964" s="114" t="s">
        <v>385</v>
      </c>
      <c r="I2964" s="114" t="s">
        <v>19</v>
      </c>
      <c r="J2964" s="114" t="s">
        <v>6555</v>
      </c>
      <c r="K2964" s="114"/>
      <c r="L2964" s="114" t="s">
        <v>20</v>
      </c>
      <c r="M2964" s="136">
        <v>-16847.07</v>
      </c>
      <c r="N2964" s="114" t="s">
        <v>18</v>
      </c>
      <c r="O2964" s="136">
        <v>-5391.06</v>
      </c>
      <c r="P2964" s="136">
        <v>-5391.06</v>
      </c>
      <c r="Q2964" s="136">
        <v>1755.61</v>
      </c>
      <c r="R2964" s="112"/>
      <c r="S2964" s="113"/>
      <c r="T2964" s="113"/>
      <c r="U2964" s="112"/>
    </row>
    <row r="2965" spans="1:21">
      <c r="A2965" s="116">
        <v>42466</v>
      </c>
      <c r="B2965" s="114" t="s">
        <v>6558</v>
      </c>
      <c r="C2965" s="116">
        <v>42466</v>
      </c>
      <c r="D2965" s="114" t="s">
        <v>6558</v>
      </c>
      <c r="E2965" s="114" t="s">
        <v>374</v>
      </c>
      <c r="F2965" s="114"/>
      <c r="G2965" s="114"/>
      <c r="H2965" s="114" t="s">
        <v>385</v>
      </c>
      <c r="I2965" s="114" t="s">
        <v>19</v>
      </c>
      <c r="J2965" s="114" t="s">
        <v>6559</v>
      </c>
      <c r="K2965" s="114"/>
      <c r="L2965" s="114" t="s">
        <v>20</v>
      </c>
      <c r="M2965" s="136">
        <v>-16774.63</v>
      </c>
      <c r="N2965" s="114" t="s">
        <v>18</v>
      </c>
      <c r="O2965" s="136">
        <v>-5367.88</v>
      </c>
      <c r="P2965" s="136">
        <v>-5367.88</v>
      </c>
      <c r="Q2965" s="136">
        <v>1748.06</v>
      </c>
      <c r="R2965" s="112"/>
      <c r="S2965" s="113"/>
      <c r="T2965" s="113"/>
      <c r="U2965" s="112"/>
    </row>
    <row r="2966" spans="1:21" hidden="1">
      <c r="A2966" s="116">
        <v>42466</v>
      </c>
      <c r="B2966" s="114" t="s">
        <v>6560</v>
      </c>
      <c r="C2966" s="116">
        <v>42490</v>
      </c>
      <c r="D2966" s="114" t="s">
        <v>6561</v>
      </c>
      <c r="E2966" s="114" t="s">
        <v>374</v>
      </c>
      <c r="F2966" s="114"/>
      <c r="G2966" s="114"/>
      <c r="H2966" s="114" t="s">
        <v>385</v>
      </c>
      <c r="I2966" s="114" t="s">
        <v>17</v>
      </c>
      <c r="J2966" s="114" t="s">
        <v>6562</v>
      </c>
      <c r="K2966" s="114"/>
      <c r="L2966" s="114" t="s">
        <v>20</v>
      </c>
      <c r="M2966" s="136">
        <v>-16774.63</v>
      </c>
      <c r="N2966" s="114" t="s">
        <v>18</v>
      </c>
      <c r="O2966" s="136">
        <v>-5367.88</v>
      </c>
      <c r="P2966" s="136">
        <v>-5367.88</v>
      </c>
      <c r="Q2966" s="136">
        <v>1748.06</v>
      </c>
      <c r="R2966" s="112"/>
      <c r="S2966" s="113"/>
      <c r="T2966" s="113"/>
      <c r="U2966" s="112"/>
    </row>
    <row r="2967" spans="1:21">
      <c r="A2967" s="116">
        <v>42466</v>
      </c>
      <c r="B2967" s="114" t="s">
        <v>6558</v>
      </c>
      <c r="C2967" s="116">
        <v>42466</v>
      </c>
      <c r="D2967" s="114" t="s">
        <v>6558</v>
      </c>
      <c r="E2967" s="114" t="s">
        <v>374</v>
      </c>
      <c r="F2967" s="114"/>
      <c r="G2967" s="114"/>
      <c r="H2967" s="114" t="s">
        <v>385</v>
      </c>
      <c r="I2967" s="114" t="s">
        <v>19</v>
      </c>
      <c r="J2967" s="114" t="s">
        <v>6559</v>
      </c>
      <c r="K2967" s="114" t="s">
        <v>21</v>
      </c>
      <c r="L2967" s="114"/>
      <c r="M2967" s="136">
        <v>16774.63</v>
      </c>
      <c r="N2967" s="114" t="s">
        <v>18</v>
      </c>
      <c r="O2967" s="136">
        <v>5367.88</v>
      </c>
      <c r="P2967" s="136">
        <v>5367.88</v>
      </c>
      <c r="Q2967" s="136">
        <v>-1748.06</v>
      </c>
      <c r="R2967" s="112"/>
      <c r="S2967" s="113"/>
      <c r="T2967" s="113"/>
      <c r="U2967" s="112"/>
    </row>
    <row r="2968" spans="1:21" hidden="1">
      <c r="A2968" s="116">
        <v>42489</v>
      </c>
      <c r="B2968" s="114" t="s">
        <v>5124</v>
      </c>
      <c r="C2968" s="116">
        <v>42489</v>
      </c>
      <c r="D2968" s="114" t="s">
        <v>5124</v>
      </c>
      <c r="E2968" s="114" t="s">
        <v>374</v>
      </c>
      <c r="F2968" s="114" t="s">
        <v>5125</v>
      </c>
      <c r="G2968" s="114" t="s">
        <v>5126</v>
      </c>
      <c r="H2968" s="114" t="s">
        <v>385</v>
      </c>
      <c r="I2968" s="114" t="s">
        <v>81</v>
      </c>
      <c r="J2968" s="114" t="s">
        <v>5127</v>
      </c>
      <c r="K2968" s="114"/>
      <c r="L2968" s="114" t="s">
        <v>20</v>
      </c>
      <c r="M2968" s="114">
        <v>-72.44</v>
      </c>
      <c r="N2968" s="114" t="s">
        <v>18</v>
      </c>
      <c r="O2968" s="114">
        <v>-23.18</v>
      </c>
      <c r="P2968" s="114">
        <v>-23.18</v>
      </c>
      <c r="Q2968" s="114">
        <v>7.56</v>
      </c>
      <c r="R2968" s="112"/>
      <c r="S2968" s="113"/>
      <c r="T2968" s="113"/>
      <c r="U2968" s="112"/>
    </row>
    <row r="2969" spans="1:21">
      <c r="A2969" s="116">
        <v>42466</v>
      </c>
      <c r="B2969" s="114" t="s">
        <v>6556</v>
      </c>
      <c r="C2969" s="116">
        <v>42466</v>
      </c>
      <c r="D2969" s="114" t="s">
        <v>6556</v>
      </c>
      <c r="E2969" s="114" t="s">
        <v>374</v>
      </c>
      <c r="F2969" s="114"/>
      <c r="G2969" s="114"/>
      <c r="H2969" s="114" t="s">
        <v>385</v>
      </c>
      <c r="I2969" s="114" t="s">
        <v>19</v>
      </c>
      <c r="J2969" s="114" t="s">
        <v>6555</v>
      </c>
      <c r="K2969" s="114" t="s">
        <v>21</v>
      </c>
      <c r="L2969" s="114"/>
      <c r="M2969" s="114">
        <v>72.44</v>
      </c>
      <c r="N2969" s="114" t="s">
        <v>18</v>
      </c>
      <c r="O2969" s="114">
        <v>23.18</v>
      </c>
      <c r="P2969" s="114">
        <v>23.18</v>
      </c>
      <c r="Q2969" s="114">
        <v>-7.56</v>
      </c>
      <c r="R2969" s="112"/>
      <c r="S2969" s="113"/>
      <c r="T2969" s="113"/>
      <c r="U2969" s="112"/>
    </row>
    <row r="2970" spans="1:21">
      <c r="A2970" s="116">
        <v>42486</v>
      </c>
      <c r="B2970" s="114" t="s">
        <v>6563</v>
      </c>
      <c r="C2970" s="116">
        <v>42486</v>
      </c>
      <c r="D2970" s="114" t="s">
        <v>6563</v>
      </c>
      <c r="E2970" s="114" t="s">
        <v>1479</v>
      </c>
      <c r="F2970" s="114"/>
      <c r="G2970" s="114"/>
      <c r="H2970" s="114" t="s">
        <v>733</v>
      </c>
      <c r="I2970" s="114" t="s">
        <v>19</v>
      </c>
      <c r="J2970" s="114" t="s">
        <v>6564</v>
      </c>
      <c r="K2970" s="114"/>
      <c r="L2970" s="114" t="s">
        <v>20</v>
      </c>
      <c r="M2970" s="136">
        <v>-15220.62</v>
      </c>
      <c r="N2970" s="114" t="s">
        <v>18</v>
      </c>
      <c r="O2970" s="136">
        <v>-7458.1</v>
      </c>
      <c r="P2970" s="136">
        <v>-7458.1</v>
      </c>
      <c r="Q2970" s="136">
        <v>1649.41</v>
      </c>
      <c r="R2970" s="112"/>
      <c r="S2970" s="113"/>
      <c r="T2970" s="113"/>
      <c r="U2970" s="112"/>
    </row>
    <row r="2971" spans="1:21">
      <c r="A2971" s="116">
        <v>42486</v>
      </c>
      <c r="B2971" s="114" t="s">
        <v>6364</v>
      </c>
      <c r="C2971" s="116">
        <v>42486</v>
      </c>
      <c r="D2971" s="114" t="s">
        <v>6364</v>
      </c>
      <c r="E2971" s="114" t="s">
        <v>1479</v>
      </c>
      <c r="F2971" s="114"/>
      <c r="G2971" s="114"/>
      <c r="H2971" s="114" t="s">
        <v>733</v>
      </c>
      <c r="I2971" s="114" t="s">
        <v>19</v>
      </c>
      <c r="J2971" s="114" t="s">
        <v>6365</v>
      </c>
      <c r="K2971" s="114"/>
      <c r="L2971" s="114" t="s">
        <v>20</v>
      </c>
      <c r="M2971" s="136">
        <v>-15155.17</v>
      </c>
      <c r="N2971" s="114" t="s">
        <v>18</v>
      </c>
      <c r="O2971" s="136">
        <v>-7426.03</v>
      </c>
      <c r="P2971" s="136">
        <v>-7426.03</v>
      </c>
      <c r="Q2971" s="136">
        <v>1642.32</v>
      </c>
      <c r="R2971" s="112"/>
      <c r="S2971" s="113"/>
      <c r="T2971" s="113"/>
      <c r="U2971" s="112"/>
    </row>
    <row r="2972" spans="1:21">
      <c r="A2972" s="116">
        <v>42486</v>
      </c>
      <c r="B2972" s="114" t="s">
        <v>6563</v>
      </c>
      <c r="C2972" s="116">
        <v>42486</v>
      </c>
      <c r="D2972" s="114" t="s">
        <v>6563</v>
      </c>
      <c r="E2972" s="114" t="s">
        <v>1479</v>
      </c>
      <c r="F2972" s="114"/>
      <c r="G2972" s="114"/>
      <c r="H2972" s="114" t="s">
        <v>733</v>
      </c>
      <c r="I2972" s="114" t="s">
        <v>19</v>
      </c>
      <c r="J2972" s="114" t="s">
        <v>6564</v>
      </c>
      <c r="K2972" s="114" t="s">
        <v>21</v>
      </c>
      <c r="L2972" s="114"/>
      <c r="M2972" s="136">
        <v>15220.62</v>
      </c>
      <c r="N2972" s="114" t="s">
        <v>18</v>
      </c>
      <c r="O2972" s="136">
        <v>7458.1</v>
      </c>
      <c r="P2972" s="136">
        <v>7458.1</v>
      </c>
      <c r="Q2972" s="136">
        <v>-1649.41</v>
      </c>
      <c r="R2972" s="112"/>
      <c r="S2972" s="113"/>
      <c r="T2972" s="113"/>
      <c r="U2972" s="112"/>
    </row>
    <row r="2973" spans="1:21" hidden="1">
      <c r="A2973" s="116">
        <v>42486</v>
      </c>
      <c r="B2973" s="114" t="s">
        <v>6565</v>
      </c>
      <c r="C2973" s="116">
        <v>42490</v>
      </c>
      <c r="D2973" s="114" t="s">
        <v>4645</v>
      </c>
      <c r="E2973" s="114" t="s">
        <v>1479</v>
      </c>
      <c r="F2973" s="114"/>
      <c r="G2973" s="114"/>
      <c r="H2973" s="114" t="s">
        <v>733</v>
      </c>
      <c r="I2973" s="114" t="s">
        <v>26</v>
      </c>
      <c r="J2973" s="114" t="s">
        <v>4646</v>
      </c>
      <c r="K2973" s="114" t="s">
        <v>21</v>
      </c>
      <c r="L2973" s="114"/>
      <c r="M2973" s="136">
        <v>15220.62</v>
      </c>
      <c r="N2973" s="114" t="s">
        <v>18</v>
      </c>
      <c r="O2973" s="136">
        <v>7458.1</v>
      </c>
      <c r="P2973" s="136">
        <v>5817.19</v>
      </c>
      <c r="Q2973" s="114">
        <v>-8.5</v>
      </c>
      <c r="R2973" s="112"/>
      <c r="S2973" s="113"/>
      <c r="T2973" s="113"/>
      <c r="U2973" s="112"/>
    </row>
    <row r="2974" spans="1:21">
      <c r="A2974" s="116">
        <v>42486</v>
      </c>
      <c r="B2974" s="114" t="s">
        <v>6566</v>
      </c>
      <c r="C2974" s="116">
        <v>42486</v>
      </c>
      <c r="D2974" s="114" t="s">
        <v>6566</v>
      </c>
      <c r="E2974" s="114" t="s">
        <v>1479</v>
      </c>
      <c r="F2974" s="114"/>
      <c r="G2974" s="114"/>
      <c r="H2974" s="114" t="s">
        <v>733</v>
      </c>
      <c r="I2974" s="114" t="s">
        <v>19</v>
      </c>
      <c r="J2974" s="114" t="s">
        <v>6564</v>
      </c>
      <c r="K2974" s="114"/>
      <c r="L2974" s="114" t="s">
        <v>20</v>
      </c>
      <c r="M2974" s="114">
        <v>-65.45</v>
      </c>
      <c r="N2974" s="114" t="s">
        <v>18</v>
      </c>
      <c r="O2974" s="114">
        <v>-32.07</v>
      </c>
      <c r="P2974" s="114">
        <v>-32.07</v>
      </c>
      <c r="Q2974" s="114">
        <v>7.09</v>
      </c>
      <c r="R2974" s="112"/>
      <c r="S2974" s="113"/>
      <c r="T2974" s="113"/>
      <c r="U2974" s="112"/>
    </row>
    <row r="2975" spans="1:21" hidden="1">
      <c r="A2975" s="116">
        <v>42486</v>
      </c>
      <c r="B2975" s="114" t="s">
        <v>6567</v>
      </c>
      <c r="C2975" s="116">
        <v>42490</v>
      </c>
      <c r="D2975" s="114" t="s">
        <v>6568</v>
      </c>
      <c r="E2975" s="114" t="s">
        <v>1479</v>
      </c>
      <c r="F2975" s="114"/>
      <c r="G2975" s="114"/>
      <c r="H2975" s="114" t="s">
        <v>733</v>
      </c>
      <c r="I2975" s="114" t="s">
        <v>17</v>
      </c>
      <c r="J2975" s="114" t="s">
        <v>6569</v>
      </c>
      <c r="K2975" s="114"/>
      <c r="L2975" s="114" t="s">
        <v>20</v>
      </c>
      <c r="M2975" s="136">
        <v>-15155.17</v>
      </c>
      <c r="N2975" s="114" t="s">
        <v>18</v>
      </c>
      <c r="O2975" s="136">
        <v>-7426.03</v>
      </c>
      <c r="P2975" s="136">
        <v>-7426.03</v>
      </c>
      <c r="Q2975" s="136">
        <v>1642.32</v>
      </c>
      <c r="R2975" s="112"/>
      <c r="S2975" s="113"/>
      <c r="T2975" s="113"/>
      <c r="U2975" s="112"/>
    </row>
    <row r="2976" spans="1:21">
      <c r="A2976" s="116">
        <v>42486</v>
      </c>
      <c r="B2976" s="114" t="s">
        <v>6364</v>
      </c>
      <c r="C2976" s="116">
        <v>42486</v>
      </c>
      <c r="D2976" s="114" t="s">
        <v>6364</v>
      </c>
      <c r="E2976" s="114" t="s">
        <v>1479</v>
      </c>
      <c r="F2976" s="114"/>
      <c r="G2976" s="114"/>
      <c r="H2976" s="114" t="s">
        <v>733</v>
      </c>
      <c r="I2976" s="114" t="s">
        <v>19</v>
      </c>
      <c r="J2976" s="114" t="s">
        <v>6365</v>
      </c>
      <c r="K2976" s="114" t="s">
        <v>21</v>
      </c>
      <c r="L2976" s="114"/>
      <c r="M2976" s="136">
        <v>15155.17</v>
      </c>
      <c r="N2976" s="114" t="s">
        <v>18</v>
      </c>
      <c r="O2976" s="136">
        <v>7426.03</v>
      </c>
      <c r="P2976" s="136">
        <v>7426.03</v>
      </c>
      <c r="Q2976" s="136">
        <v>-1642.32</v>
      </c>
      <c r="R2976" s="112"/>
      <c r="S2976" s="112"/>
      <c r="T2976" s="112"/>
      <c r="U2976" s="112"/>
    </row>
    <row r="2977" spans="1:21">
      <c r="A2977" s="116">
        <v>42486</v>
      </c>
      <c r="B2977" s="114" t="s">
        <v>6566</v>
      </c>
      <c r="C2977" s="116">
        <v>42486</v>
      </c>
      <c r="D2977" s="114" t="s">
        <v>6566</v>
      </c>
      <c r="E2977" s="114" t="s">
        <v>1479</v>
      </c>
      <c r="F2977" s="114"/>
      <c r="G2977" s="114"/>
      <c r="H2977" s="114" t="s">
        <v>733</v>
      </c>
      <c r="I2977" s="114" t="s">
        <v>19</v>
      </c>
      <c r="J2977" s="114" t="s">
        <v>6564</v>
      </c>
      <c r="K2977" s="114" t="s">
        <v>21</v>
      </c>
      <c r="L2977" s="114"/>
      <c r="M2977" s="114">
        <v>65.45</v>
      </c>
      <c r="N2977" s="114" t="s">
        <v>18</v>
      </c>
      <c r="O2977" s="114">
        <v>32.07</v>
      </c>
      <c r="P2977" s="114">
        <v>32.07</v>
      </c>
      <c r="Q2977" s="114">
        <v>-6.98</v>
      </c>
      <c r="R2977" s="112"/>
      <c r="S2977" s="112"/>
      <c r="T2977" s="112"/>
      <c r="U2977" s="112"/>
    </row>
    <row r="2978" spans="1:21" hidden="1">
      <c r="A2978" s="116">
        <v>42489</v>
      </c>
      <c r="B2978" s="114" t="s">
        <v>5124</v>
      </c>
      <c r="C2978" s="116">
        <v>42489</v>
      </c>
      <c r="D2978" s="114" t="s">
        <v>5124</v>
      </c>
      <c r="E2978" s="114" t="s">
        <v>1479</v>
      </c>
      <c r="F2978" s="114" t="s">
        <v>5125</v>
      </c>
      <c r="G2978" s="114" t="s">
        <v>5126</v>
      </c>
      <c r="H2978" s="114" t="s">
        <v>733</v>
      </c>
      <c r="I2978" s="114" t="s">
        <v>81</v>
      </c>
      <c r="J2978" s="114" t="s">
        <v>5127</v>
      </c>
      <c r="K2978" s="114"/>
      <c r="L2978" s="114" t="s">
        <v>20</v>
      </c>
      <c r="M2978" s="114">
        <v>-65.45</v>
      </c>
      <c r="N2978" s="114" t="s">
        <v>18</v>
      </c>
      <c r="O2978" s="114">
        <v>-32.07</v>
      </c>
      <c r="P2978" s="114">
        <v>-32.07</v>
      </c>
      <c r="Q2978" s="114">
        <v>6.98</v>
      </c>
      <c r="R2978" s="112"/>
      <c r="S2978" s="113"/>
      <c r="T2978" s="113"/>
      <c r="U2978" s="112"/>
    </row>
    <row r="2979" spans="1:21">
      <c r="A2979" s="116">
        <v>42466</v>
      </c>
      <c r="B2979" s="114" t="s">
        <v>6570</v>
      </c>
      <c r="C2979" s="116">
        <v>42466</v>
      </c>
      <c r="D2979" s="114" t="s">
        <v>6570</v>
      </c>
      <c r="E2979" s="114" t="s">
        <v>1480</v>
      </c>
      <c r="F2979" s="114"/>
      <c r="G2979" s="114"/>
      <c r="H2979" s="114" t="s">
        <v>734</v>
      </c>
      <c r="I2979" s="114" t="s">
        <v>19</v>
      </c>
      <c r="J2979" s="114" t="s">
        <v>6571</v>
      </c>
      <c r="K2979" s="114"/>
      <c r="L2979" s="114" t="s">
        <v>20</v>
      </c>
      <c r="M2979" s="136">
        <v>-11259.42</v>
      </c>
      <c r="N2979" s="114" t="s">
        <v>18</v>
      </c>
      <c r="O2979" s="136">
        <v>-5517.12</v>
      </c>
      <c r="P2979" s="136">
        <v>-5517.12</v>
      </c>
      <c r="Q2979" s="136">
        <v>1225.56</v>
      </c>
      <c r="R2979" s="112"/>
      <c r="S2979" s="112"/>
      <c r="T2979" s="112"/>
      <c r="U2979" s="112"/>
    </row>
    <row r="2980" spans="1:21">
      <c r="A2980" s="116">
        <v>42466</v>
      </c>
      <c r="B2980" s="114" t="s">
        <v>6572</v>
      </c>
      <c r="C2980" s="116">
        <v>42466</v>
      </c>
      <c r="D2980" s="114" t="s">
        <v>6572</v>
      </c>
      <c r="E2980" s="114" t="s">
        <v>1480</v>
      </c>
      <c r="F2980" s="114"/>
      <c r="G2980" s="114"/>
      <c r="H2980" s="114" t="s">
        <v>734</v>
      </c>
      <c r="I2980" s="114" t="s">
        <v>19</v>
      </c>
      <c r="J2980" s="114" t="s">
        <v>6573</v>
      </c>
      <c r="K2980" s="114" t="s">
        <v>21</v>
      </c>
      <c r="L2980" s="114"/>
      <c r="M2980" s="136">
        <v>11308.04</v>
      </c>
      <c r="N2980" s="114" t="s">
        <v>18</v>
      </c>
      <c r="O2980" s="136">
        <v>5540.94</v>
      </c>
      <c r="P2980" s="136">
        <v>5540.94</v>
      </c>
      <c r="Q2980" s="136">
        <v>-1230.8499999999999</v>
      </c>
      <c r="R2980" s="112"/>
      <c r="S2980" s="113"/>
      <c r="T2980" s="113"/>
      <c r="U2980" s="112"/>
    </row>
    <row r="2981" spans="1:21">
      <c r="A2981" s="116">
        <v>42466</v>
      </c>
      <c r="B2981" s="114" t="s">
        <v>6574</v>
      </c>
      <c r="C2981" s="116">
        <v>42466</v>
      </c>
      <c r="D2981" s="114" t="s">
        <v>6574</v>
      </c>
      <c r="E2981" s="114" t="s">
        <v>1480</v>
      </c>
      <c r="F2981" s="114"/>
      <c r="G2981" s="114"/>
      <c r="H2981" s="114" t="s">
        <v>734</v>
      </c>
      <c r="I2981" s="114" t="s">
        <v>19</v>
      </c>
      <c r="J2981" s="114" t="s">
        <v>6573</v>
      </c>
      <c r="K2981" s="114"/>
      <c r="L2981" s="114" t="s">
        <v>20</v>
      </c>
      <c r="M2981" s="114">
        <v>-48.62</v>
      </c>
      <c r="N2981" s="114" t="s">
        <v>18</v>
      </c>
      <c r="O2981" s="114">
        <v>-23.82</v>
      </c>
      <c r="P2981" s="114">
        <v>-23.82</v>
      </c>
      <c r="Q2981" s="114">
        <v>5.29</v>
      </c>
      <c r="R2981" s="112"/>
      <c r="S2981" s="113"/>
      <c r="T2981" s="113"/>
      <c r="U2981" s="112"/>
    </row>
    <row r="2982" spans="1:21" hidden="1">
      <c r="A2982" s="116">
        <v>42466</v>
      </c>
      <c r="B2982" s="114" t="s">
        <v>6575</v>
      </c>
      <c r="C2982" s="116">
        <v>42490</v>
      </c>
      <c r="D2982" s="114" t="s">
        <v>4564</v>
      </c>
      <c r="E2982" s="114" t="s">
        <v>1480</v>
      </c>
      <c r="F2982" s="114"/>
      <c r="G2982" s="114"/>
      <c r="H2982" s="114" t="s">
        <v>734</v>
      </c>
      <c r="I2982" s="114" t="s">
        <v>26</v>
      </c>
      <c r="J2982" s="114" t="s">
        <v>4565</v>
      </c>
      <c r="K2982" s="114" t="s">
        <v>21</v>
      </c>
      <c r="L2982" s="114"/>
      <c r="M2982" s="136">
        <v>11308.04</v>
      </c>
      <c r="N2982" s="114" t="s">
        <v>18</v>
      </c>
      <c r="O2982" s="136">
        <v>5540.94</v>
      </c>
      <c r="P2982" s="136">
        <v>4328.88</v>
      </c>
      <c r="Q2982" s="114">
        <v>-18.79</v>
      </c>
      <c r="R2982" s="112"/>
      <c r="S2982" s="113"/>
      <c r="T2982" s="113"/>
      <c r="U2982" s="112"/>
    </row>
    <row r="2983" spans="1:21">
      <c r="A2983" s="116">
        <v>42466</v>
      </c>
      <c r="B2983" s="114" t="s">
        <v>6572</v>
      </c>
      <c r="C2983" s="116">
        <v>42466</v>
      </c>
      <c r="D2983" s="114" t="s">
        <v>6572</v>
      </c>
      <c r="E2983" s="114" t="s">
        <v>1480</v>
      </c>
      <c r="F2983" s="114"/>
      <c r="G2983" s="114"/>
      <c r="H2983" s="114" t="s">
        <v>734</v>
      </c>
      <c r="I2983" s="114" t="s">
        <v>19</v>
      </c>
      <c r="J2983" s="114" t="s">
        <v>6573</v>
      </c>
      <c r="K2983" s="114"/>
      <c r="L2983" s="114" t="s">
        <v>20</v>
      </c>
      <c r="M2983" s="136">
        <v>-11308.04</v>
      </c>
      <c r="N2983" s="114" t="s">
        <v>18</v>
      </c>
      <c r="O2983" s="136">
        <v>-5540.94</v>
      </c>
      <c r="P2983" s="136">
        <v>-5540.94</v>
      </c>
      <c r="Q2983" s="136">
        <v>1230.8499999999999</v>
      </c>
      <c r="R2983" s="112"/>
      <c r="S2983" s="113"/>
      <c r="T2983" s="113"/>
      <c r="U2983" s="112"/>
    </row>
    <row r="2984" spans="1:21" hidden="1">
      <c r="A2984" s="116">
        <v>42466</v>
      </c>
      <c r="B2984" s="114" t="s">
        <v>6576</v>
      </c>
      <c r="C2984" s="116">
        <v>42490</v>
      </c>
      <c r="D2984" s="114" t="s">
        <v>6577</v>
      </c>
      <c r="E2984" s="114" t="s">
        <v>1480</v>
      </c>
      <c r="F2984" s="114"/>
      <c r="G2984" s="114"/>
      <c r="H2984" s="114" t="s">
        <v>734</v>
      </c>
      <c r="I2984" s="114" t="s">
        <v>17</v>
      </c>
      <c r="J2984" s="114" t="s">
        <v>6578</v>
      </c>
      <c r="K2984" s="114"/>
      <c r="L2984" s="114" t="s">
        <v>20</v>
      </c>
      <c r="M2984" s="136">
        <v>-6019.14</v>
      </c>
      <c r="N2984" s="114" t="s">
        <v>18</v>
      </c>
      <c r="O2984" s="136">
        <v>-2949.38</v>
      </c>
      <c r="P2984" s="136">
        <v>-2949.38</v>
      </c>
      <c r="Q2984" s="114">
        <v>655.16999999999996</v>
      </c>
      <c r="R2984" s="112"/>
      <c r="S2984" s="113"/>
      <c r="T2984" s="113"/>
      <c r="U2984" s="112"/>
    </row>
    <row r="2985" spans="1:21" hidden="1">
      <c r="A2985" s="116">
        <v>42466</v>
      </c>
      <c r="B2985" s="114" t="s">
        <v>6579</v>
      </c>
      <c r="C2985" s="116">
        <v>42490</v>
      </c>
      <c r="D2985" s="114" t="s">
        <v>6577</v>
      </c>
      <c r="E2985" s="114" t="s">
        <v>1480</v>
      </c>
      <c r="F2985" s="114"/>
      <c r="G2985" s="114"/>
      <c r="H2985" s="114" t="s">
        <v>734</v>
      </c>
      <c r="I2985" s="114" t="s">
        <v>17</v>
      </c>
      <c r="J2985" s="114" t="s">
        <v>6578</v>
      </c>
      <c r="K2985" s="114"/>
      <c r="L2985" s="114" t="s">
        <v>20</v>
      </c>
      <c r="M2985" s="136">
        <v>-5240.28</v>
      </c>
      <c r="N2985" s="114" t="s">
        <v>18</v>
      </c>
      <c r="O2985" s="136">
        <v>-2567.7399999999998</v>
      </c>
      <c r="P2985" s="136">
        <v>-2567.7399999999998</v>
      </c>
      <c r="Q2985" s="114">
        <v>570.39</v>
      </c>
      <c r="R2985" s="112"/>
      <c r="S2985" s="112"/>
      <c r="T2985" s="112"/>
      <c r="U2985" s="112"/>
    </row>
    <row r="2986" spans="1:21">
      <c r="A2986" s="116">
        <v>42466</v>
      </c>
      <c r="B2986" s="114" t="s">
        <v>6570</v>
      </c>
      <c r="C2986" s="116">
        <v>42466</v>
      </c>
      <c r="D2986" s="114" t="s">
        <v>6570</v>
      </c>
      <c r="E2986" s="114" t="s">
        <v>1480</v>
      </c>
      <c r="F2986" s="114"/>
      <c r="G2986" s="114"/>
      <c r="H2986" s="114" t="s">
        <v>734</v>
      </c>
      <c r="I2986" s="114" t="s">
        <v>19</v>
      </c>
      <c r="J2986" s="114" t="s">
        <v>6571</v>
      </c>
      <c r="K2986" s="114" t="s">
        <v>21</v>
      </c>
      <c r="L2986" s="114"/>
      <c r="M2986" s="136">
        <v>11259.42</v>
      </c>
      <c r="N2986" s="114" t="s">
        <v>18</v>
      </c>
      <c r="O2986" s="136">
        <v>5517.12</v>
      </c>
      <c r="P2986" s="136">
        <v>5517.12</v>
      </c>
      <c r="Q2986" s="136">
        <v>-1225.56</v>
      </c>
      <c r="R2986" s="112"/>
      <c r="S2986" s="112"/>
      <c r="T2986" s="112"/>
      <c r="U2986" s="112"/>
    </row>
    <row r="2987" spans="1:21" hidden="1">
      <c r="A2987" s="116">
        <v>42489</v>
      </c>
      <c r="B2987" s="114" t="s">
        <v>5124</v>
      </c>
      <c r="C2987" s="116">
        <v>42489</v>
      </c>
      <c r="D2987" s="114" t="s">
        <v>5124</v>
      </c>
      <c r="E2987" s="114" t="s">
        <v>1480</v>
      </c>
      <c r="F2987" s="114" t="s">
        <v>5125</v>
      </c>
      <c r="G2987" s="114" t="s">
        <v>5126</v>
      </c>
      <c r="H2987" s="114" t="s">
        <v>734</v>
      </c>
      <c r="I2987" s="114" t="s">
        <v>81</v>
      </c>
      <c r="J2987" s="114" t="s">
        <v>5127</v>
      </c>
      <c r="K2987" s="114"/>
      <c r="L2987" s="114" t="s">
        <v>20</v>
      </c>
      <c r="M2987" s="114">
        <v>-48.62</v>
      </c>
      <c r="N2987" s="114" t="s">
        <v>18</v>
      </c>
      <c r="O2987" s="114">
        <v>-23.82</v>
      </c>
      <c r="P2987" s="114">
        <v>-23.82</v>
      </c>
      <c r="Q2987" s="114">
        <v>5.3</v>
      </c>
      <c r="R2987" s="112"/>
      <c r="S2987" s="112"/>
      <c r="T2987" s="112"/>
      <c r="U2987" s="112"/>
    </row>
    <row r="2988" spans="1:21">
      <c r="A2988" s="116">
        <v>42466</v>
      </c>
      <c r="B2988" s="114" t="s">
        <v>6574</v>
      </c>
      <c r="C2988" s="116">
        <v>42466</v>
      </c>
      <c r="D2988" s="114" t="s">
        <v>6574</v>
      </c>
      <c r="E2988" s="114" t="s">
        <v>1480</v>
      </c>
      <c r="F2988" s="114"/>
      <c r="G2988" s="114"/>
      <c r="H2988" s="114" t="s">
        <v>734</v>
      </c>
      <c r="I2988" s="114" t="s">
        <v>19</v>
      </c>
      <c r="J2988" s="114" t="s">
        <v>6573</v>
      </c>
      <c r="K2988" s="114" t="s">
        <v>21</v>
      </c>
      <c r="L2988" s="114"/>
      <c r="M2988" s="114">
        <v>48.62</v>
      </c>
      <c r="N2988" s="114" t="s">
        <v>18</v>
      </c>
      <c r="O2988" s="114">
        <v>23.82</v>
      </c>
      <c r="P2988" s="114">
        <v>23.82</v>
      </c>
      <c r="Q2988" s="114">
        <v>-5.3</v>
      </c>
      <c r="R2988" s="112"/>
      <c r="S2988" s="112"/>
      <c r="T2988" s="112"/>
      <c r="U2988" s="112"/>
    </row>
    <row r="2989" spans="1:21" hidden="1">
      <c r="A2989" s="116">
        <v>42479</v>
      </c>
      <c r="B2989" s="114" t="s">
        <v>6580</v>
      </c>
      <c r="C2989" s="116">
        <v>42490</v>
      </c>
      <c r="D2989" s="114" t="s">
        <v>5419</v>
      </c>
      <c r="E2989" s="114" t="s">
        <v>1485</v>
      </c>
      <c r="F2989" s="114"/>
      <c r="G2989" s="114"/>
      <c r="H2989" s="114" t="s">
        <v>836</v>
      </c>
      <c r="I2989" s="114" t="s">
        <v>26</v>
      </c>
      <c r="J2989" s="114" t="s">
        <v>5420</v>
      </c>
      <c r="K2989" s="114" t="s">
        <v>21</v>
      </c>
      <c r="L2989" s="114"/>
      <c r="M2989" s="136">
        <v>7716.22</v>
      </c>
      <c r="N2989" s="114" t="s">
        <v>18</v>
      </c>
      <c r="O2989" s="136">
        <v>1311.76</v>
      </c>
      <c r="P2989" s="114">
        <v>762.07</v>
      </c>
      <c r="Q2989" s="114">
        <v>396.25</v>
      </c>
      <c r="R2989" s="112"/>
      <c r="S2989" s="112"/>
      <c r="T2989" s="112"/>
      <c r="U2989" s="112"/>
    </row>
    <row r="2990" spans="1:21">
      <c r="A2990" s="116">
        <v>42479</v>
      </c>
      <c r="B2990" s="114" t="s">
        <v>6581</v>
      </c>
      <c r="C2990" s="116">
        <v>42479</v>
      </c>
      <c r="D2990" s="114" t="s">
        <v>6581</v>
      </c>
      <c r="E2990" s="114" t="s">
        <v>1485</v>
      </c>
      <c r="F2990" s="114"/>
      <c r="G2990" s="114"/>
      <c r="H2990" s="114" t="s">
        <v>836</v>
      </c>
      <c r="I2990" s="114" t="s">
        <v>19</v>
      </c>
      <c r="J2990" s="114" t="s">
        <v>6582</v>
      </c>
      <c r="K2990" s="114"/>
      <c r="L2990" s="114" t="s">
        <v>20</v>
      </c>
      <c r="M2990" s="136">
        <v>-7683.04</v>
      </c>
      <c r="N2990" s="114" t="s">
        <v>18</v>
      </c>
      <c r="O2990" s="136">
        <v>-1306.1199999999999</v>
      </c>
      <c r="P2990" s="136">
        <v>-1306.1199999999999</v>
      </c>
      <c r="Q2990" s="114">
        <v>152.78</v>
      </c>
      <c r="R2990" s="112"/>
      <c r="S2990" s="113"/>
      <c r="T2990" s="113"/>
      <c r="U2990" s="112"/>
    </row>
    <row r="2991" spans="1:21">
      <c r="A2991" s="116">
        <v>42479</v>
      </c>
      <c r="B2991" s="114" t="s">
        <v>6583</v>
      </c>
      <c r="C2991" s="116">
        <v>42479</v>
      </c>
      <c r="D2991" s="114" t="s">
        <v>6583</v>
      </c>
      <c r="E2991" s="114" t="s">
        <v>1485</v>
      </c>
      <c r="F2991" s="114"/>
      <c r="G2991" s="114"/>
      <c r="H2991" s="114" t="s">
        <v>836</v>
      </c>
      <c r="I2991" s="114" t="s">
        <v>19</v>
      </c>
      <c r="J2991" s="114" t="s">
        <v>6584</v>
      </c>
      <c r="K2991" s="114"/>
      <c r="L2991" s="114" t="s">
        <v>20</v>
      </c>
      <c r="M2991" s="136">
        <v>-7716.22</v>
      </c>
      <c r="N2991" s="114" t="s">
        <v>18</v>
      </c>
      <c r="O2991" s="136">
        <v>-1311.76</v>
      </c>
      <c r="P2991" s="136">
        <v>-1311.76</v>
      </c>
      <c r="Q2991" s="114">
        <v>153.44</v>
      </c>
      <c r="R2991" s="112"/>
      <c r="S2991" s="112"/>
      <c r="T2991" s="112"/>
      <c r="U2991" s="112"/>
    </row>
    <row r="2992" spans="1:21">
      <c r="A2992" s="116">
        <v>42479</v>
      </c>
      <c r="B2992" s="114" t="s">
        <v>6583</v>
      </c>
      <c r="C2992" s="116">
        <v>42479</v>
      </c>
      <c r="D2992" s="114" t="s">
        <v>6583</v>
      </c>
      <c r="E2992" s="114" t="s">
        <v>1485</v>
      </c>
      <c r="F2992" s="114"/>
      <c r="G2992" s="114"/>
      <c r="H2992" s="114" t="s">
        <v>836</v>
      </c>
      <c r="I2992" s="114" t="s">
        <v>19</v>
      </c>
      <c r="J2992" s="114" t="s">
        <v>6584</v>
      </c>
      <c r="K2992" s="114" t="s">
        <v>21</v>
      </c>
      <c r="L2992" s="114"/>
      <c r="M2992" s="136">
        <v>7716.22</v>
      </c>
      <c r="N2992" s="114" t="s">
        <v>18</v>
      </c>
      <c r="O2992" s="136">
        <v>1311.76</v>
      </c>
      <c r="P2992" s="136">
        <v>1311.76</v>
      </c>
      <c r="Q2992" s="114">
        <v>-153.44</v>
      </c>
      <c r="R2992" s="112"/>
      <c r="S2992" s="113"/>
      <c r="T2992" s="113"/>
      <c r="U2992" s="112"/>
    </row>
    <row r="2993" spans="1:21">
      <c r="A2993" s="116">
        <v>42479</v>
      </c>
      <c r="B2993" s="114" t="s">
        <v>6585</v>
      </c>
      <c r="C2993" s="116">
        <v>42479</v>
      </c>
      <c r="D2993" s="114" t="s">
        <v>6585</v>
      </c>
      <c r="E2993" s="114" t="s">
        <v>1485</v>
      </c>
      <c r="F2993" s="114"/>
      <c r="G2993" s="114"/>
      <c r="H2993" s="114" t="s">
        <v>836</v>
      </c>
      <c r="I2993" s="114" t="s">
        <v>19</v>
      </c>
      <c r="J2993" s="114" t="s">
        <v>6584</v>
      </c>
      <c r="K2993" s="114"/>
      <c r="L2993" s="114" t="s">
        <v>20</v>
      </c>
      <c r="M2993" s="114">
        <v>-33.18</v>
      </c>
      <c r="N2993" s="114" t="s">
        <v>18</v>
      </c>
      <c r="O2993" s="114">
        <v>-5.64</v>
      </c>
      <c r="P2993" s="114">
        <v>-5.64</v>
      </c>
      <c r="Q2993" s="114">
        <v>0.66</v>
      </c>
      <c r="R2993" s="112"/>
      <c r="S2993" s="112"/>
      <c r="T2993" s="112"/>
      <c r="U2993" s="112"/>
    </row>
    <row r="2994" spans="1:21">
      <c r="A2994" s="116">
        <v>42479</v>
      </c>
      <c r="B2994" s="114" t="s">
        <v>6581</v>
      </c>
      <c r="C2994" s="116">
        <v>42479</v>
      </c>
      <c r="D2994" s="114" t="s">
        <v>6581</v>
      </c>
      <c r="E2994" s="114" t="s">
        <v>1485</v>
      </c>
      <c r="F2994" s="114"/>
      <c r="G2994" s="114"/>
      <c r="H2994" s="114" t="s">
        <v>836</v>
      </c>
      <c r="I2994" s="114" t="s">
        <v>19</v>
      </c>
      <c r="J2994" s="114" t="s">
        <v>6582</v>
      </c>
      <c r="K2994" s="114" t="s">
        <v>21</v>
      </c>
      <c r="L2994" s="114"/>
      <c r="M2994" s="136">
        <v>7683.04</v>
      </c>
      <c r="N2994" s="114" t="s">
        <v>18</v>
      </c>
      <c r="O2994" s="136">
        <v>1306.1199999999999</v>
      </c>
      <c r="P2994" s="136">
        <v>1306.1199999999999</v>
      </c>
      <c r="Q2994" s="114">
        <v>-152.78</v>
      </c>
      <c r="R2994" s="112"/>
      <c r="S2994" s="113"/>
      <c r="T2994" s="113"/>
      <c r="U2994" s="112"/>
    </row>
    <row r="2995" spans="1:21" hidden="1">
      <c r="A2995" s="116">
        <v>42479</v>
      </c>
      <c r="B2995" s="114" t="s">
        <v>6586</v>
      </c>
      <c r="C2995" s="116">
        <v>42490</v>
      </c>
      <c r="D2995" s="114" t="s">
        <v>6587</v>
      </c>
      <c r="E2995" s="114" t="s">
        <v>1485</v>
      </c>
      <c r="F2995" s="114"/>
      <c r="G2995" s="114"/>
      <c r="H2995" s="114" t="s">
        <v>836</v>
      </c>
      <c r="I2995" s="114" t="s">
        <v>17</v>
      </c>
      <c r="J2995" s="114" t="s">
        <v>6588</v>
      </c>
      <c r="K2995" s="114"/>
      <c r="L2995" s="114" t="s">
        <v>20</v>
      </c>
      <c r="M2995" s="136">
        <v>-7683.04</v>
      </c>
      <c r="N2995" s="114" t="s">
        <v>18</v>
      </c>
      <c r="O2995" s="136">
        <v>-1306.1199999999999</v>
      </c>
      <c r="P2995" s="136">
        <v>-1306.1199999999999</v>
      </c>
      <c r="Q2995" s="114">
        <v>152.78</v>
      </c>
      <c r="R2995" s="112"/>
      <c r="S2995" s="113"/>
      <c r="T2995" s="113"/>
      <c r="U2995" s="113"/>
    </row>
    <row r="2996" spans="1:21" hidden="1">
      <c r="A2996" s="116">
        <v>42489</v>
      </c>
      <c r="B2996" s="114" t="s">
        <v>5124</v>
      </c>
      <c r="C2996" s="116">
        <v>42489</v>
      </c>
      <c r="D2996" s="114" t="s">
        <v>5124</v>
      </c>
      <c r="E2996" s="114" t="s">
        <v>1485</v>
      </c>
      <c r="F2996" s="114" t="s">
        <v>5125</v>
      </c>
      <c r="G2996" s="114" t="s">
        <v>5126</v>
      </c>
      <c r="H2996" s="114" t="s">
        <v>836</v>
      </c>
      <c r="I2996" s="114" t="s">
        <v>81</v>
      </c>
      <c r="J2996" s="114" t="s">
        <v>5127</v>
      </c>
      <c r="K2996" s="114"/>
      <c r="L2996" s="114" t="s">
        <v>20</v>
      </c>
      <c r="M2996" s="114">
        <v>-33.18</v>
      </c>
      <c r="N2996" s="114" t="s">
        <v>18</v>
      </c>
      <c r="O2996" s="114">
        <v>-5.64</v>
      </c>
      <c r="P2996" s="114">
        <v>-5.64</v>
      </c>
      <c r="Q2996" s="114">
        <v>0.68</v>
      </c>
      <c r="R2996" s="112"/>
      <c r="S2996" s="113"/>
      <c r="T2996" s="113"/>
      <c r="U2996" s="112"/>
    </row>
    <row r="2997" spans="1:21">
      <c r="A2997" s="116">
        <v>42479</v>
      </c>
      <c r="B2997" s="114" t="s">
        <v>6585</v>
      </c>
      <c r="C2997" s="116">
        <v>42479</v>
      </c>
      <c r="D2997" s="114" t="s">
        <v>6585</v>
      </c>
      <c r="E2997" s="114" t="s">
        <v>1485</v>
      </c>
      <c r="F2997" s="114"/>
      <c r="G2997" s="114"/>
      <c r="H2997" s="114" t="s">
        <v>836</v>
      </c>
      <c r="I2997" s="114" t="s">
        <v>19</v>
      </c>
      <c r="J2997" s="114" t="s">
        <v>6584</v>
      </c>
      <c r="K2997" s="114" t="s">
        <v>21</v>
      </c>
      <c r="L2997" s="114"/>
      <c r="M2997" s="114">
        <v>33.18</v>
      </c>
      <c r="N2997" s="114" t="s">
        <v>18</v>
      </c>
      <c r="O2997" s="114">
        <v>5.64</v>
      </c>
      <c r="P2997" s="114">
        <v>5.64</v>
      </c>
      <c r="Q2997" s="114">
        <v>-0.68</v>
      </c>
      <c r="R2997" s="112"/>
      <c r="S2997" s="113"/>
      <c r="T2997" s="113"/>
      <c r="U2997" s="113"/>
    </row>
    <row r="2998" spans="1:21">
      <c r="A2998" s="116">
        <v>42486</v>
      </c>
      <c r="B2998" s="114" t="s">
        <v>6364</v>
      </c>
      <c r="C2998" s="116">
        <v>42486</v>
      </c>
      <c r="D2998" s="114" t="s">
        <v>6364</v>
      </c>
      <c r="E2998" s="114" t="s">
        <v>4398</v>
      </c>
      <c r="F2998" s="114"/>
      <c r="G2998" s="114"/>
      <c r="H2998" s="114" t="s">
        <v>4399</v>
      </c>
      <c r="I2998" s="114" t="s">
        <v>19</v>
      </c>
      <c r="J2998" s="114" t="s">
        <v>6365</v>
      </c>
      <c r="K2998" s="114"/>
      <c r="L2998" s="114" t="s">
        <v>20</v>
      </c>
      <c r="M2998" s="136">
        <v>-13671.29</v>
      </c>
      <c r="N2998" s="114" t="s">
        <v>18</v>
      </c>
      <c r="O2998" s="136">
        <v>-2187.4</v>
      </c>
      <c r="P2998" s="136">
        <v>-2187.4</v>
      </c>
      <c r="Q2998" s="114">
        <v>421.37</v>
      </c>
      <c r="R2998" s="112"/>
      <c r="S2998" s="112"/>
      <c r="T2998" s="112"/>
      <c r="U2998" s="112"/>
    </row>
    <row r="2999" spans="1:21" hidden="1">
      <c r="A2999" s="116">
        <v>42486</v>
      </c>
      <c r="B2999" s="114" t="s">
        <v>6589</v>
      </c>
      <c r="C2999" s="116">
        <v>42490</v>
      </c>
      <c r="D2999" s="114" t="s">
        <v>5974</v>
      </c>
      <c r="E2999" s="114" t="s">
        <v>4398</v>
      </c>
      <c r="F2999" s="114"/>
      <c r="G2999" s="114"/>
      <c r="H2999" s="114" t="s">
        <v>4399</v>
      </c>
      <c r="I2999" s="114" t="s">
        <v>26</v>
      </c>
      <c r="J2999" s="114" t="s">
        <v>5975</v>
      </c>
      <c r="K2999" s="114" t="s">
        <v>21</v>
      </c>
      <c r="L2999" s="114"/>
      <c r="M2999" s="136">
        <v>13730.33</v>
      </c>
      <c r="N2999" s="114" t="s">
        <v>18</v>
      </c>
      <c r="O2999" s="136">
        <v>2196.85</v>
      </c>
      <c r="P2999" s="136">
        <v>2084.21</v>
      </c>
      <c r="Q2999" s="114">
        <v>-310.55</v>
      </c>
      <c r="R2999" s="112"/>
      <c r="S2999" s="113"/>
      <c r="T2999" s="113"/>
      <c r="U2999" s="113"/>
    </row>
    <row r="3000" spans="1:21">
      <c r="A3000" s="116">
        <v>42486</v>
      </c>
      <c r="B3000" s="114" t="s">
        <v>6590</v>
      </c>
      <c r="C3000" s="116">
        <v>42486</v>
      </c>
      <c r="D3000" s="114" t="s">
        <v>6590</v>
      </c>
      <c r="E3000" s="114" t="s">
        <v>4398</v>
      </c>
      <c r="F3000" s="114"/>
      <c r="G3000" s="114"/>
      <c r="H3000" s="114" t="s">
        <v>4399</v>
      </c>
      <c r="I3000" s="114" t="s">
        <v>19</v>
      </c>
      <c r="J3000" s="114" t="s">
        <v>6591</v>
      </c>
      <c r="K3000" s="114"/>
      <c r="L3000" s="114" t="s">
        <v>20</v>
      </c>
      <c r="M3000" s="136">
        <v>-13730.33</v>
      </c>
      <c r="N3000" s="114" t="s">
        <v>18</v>
      </c>
      <c r="O3000" s="136">
        <v>-2196.85</v>
      </c>
      <c r="P3000" s="136">
        <v>-2196.85</v>
      </c>
      <c r="Q3000" s="114">
        <v>423.19</v>
      </c>
      <c r="R3000" s="112"/>
      <c r="S3000" s="113"/>
      <c r="T3000" s="113"/>
      <c r="U3000" s="113"/>
    </row>
    <row r="3001" spans="1:21">
      <c r="A3001" s="116">
        <v>42486</v>
      </c>
      <c r="B3001" s="114" t="s">
        <v>6590</v>
      </c>
      <c r="C3001" s="116">
        <v>42486</v>
      </c>
      <c r="D3001" s="114" t="s">
        <v>6590</v>
      </c>
      <c r="E3001" s="114" t="s">
        <v>4398</v>
      </c>
      <c r="F3001" s="114"/>
      <c r="G3001" s="114"/>
      <c r="H3001" s="114" t="s">
        <v>4399</v>
      </c>
      <c r="I3001" s="114" t="s">
        <v>19</v>
      </c>
      <c r="J3001" s="114" t="s">
        <v>6591</v>
      </c>
      <c r="K3001" s="114" t="s">
        <v>21</v>
      </c>
      <c r="L3001" s="114"/>
      <c r="M3001" s="136">
        <v>13730.33</v>
      </c>
      <c r="N3001" s="114" t="s">
        <v>18</v>
      </c>
      <c r="O3001" s="136">
        <v>2196.85</v>
      </c>
      <c r="P3001" s="136">
        <v>2196.85</v>
      </c>
      <c r="Q3001" s="114">
        <v>-423.19</v>
      </c>
      <c r="R3001" s="112"/>
      <c r="S3001" s="113"/>
      <c r="T3001" s="113"/>
      <c r="U3001" s="112"/>
    </row>
    <row r="3002" spans="1:21">
      <c r="A3002" s="116">
        <v>42486</v>
      </c>
      <c r="B3002" s="114" t="s">
        <v>6592</v>
      </c>
      <c r="C3002" s="116">
        <v>42486</v>
      </c>
      <c r="D3002" s="114" t="s">
        <v>6592</v>
      </c>
      <c r="E3002" s="114" t="s">
        <v>4398</v>
      </c>
      <c r="F3002" s="114"/>
      <c r="G3002" s="114"/>
      <c r="H3002" s="114" t="s">
        <v>4399</v>
      </c>
      <c r="I3002" s="114" t="s">
        <v>19</v>
      </c>
      <c r="J3002" s="114" t="s">
        <v>6591</v>
      </c>
      <c r="K3002" s="114"/>
      <c r="L3002" s="114" t="s">
        <v>20</v>
      </c>
      <c r="M3002" s="114">
        <v>-59.04</v>
      </c>
      <c r="N3002" s="114" t="s">
        <v>18</v>
      </c>
      <c r="O3002" s="114">
        <v>-9.4499999999999993</v>
      </c>
      <c r="P3002" s="114">
        <v>-9.4499999999999993</v>
      </c>
      <c r="Q3002" s="114">
        <v>1.82</v>
      </c>
      <c r="R3002" s="112"/>
      <c r="S3002" s="113"/>
      <c r="T3002" s="113"/>
      <c r="U3002" s="112"/>
    </row>
    <row r="3003" spans="1:21" hidden="1">
      <c r="A3003" s="116">
        <v>42486</v>
      </c>
      <c r="B3003" s="114" t="s">
        <v>6593</v>
      </c>
      <c r="C3003" s="116">
        <v>42490</v>
      </c>
      <c r="D3003" s="114" t="s">
        <v>6594</v>
      </c>
      <c r="E3003" s="114" t="s">
        <v>4398</v>
      </c>
      <c r="F3003" s="114"/>
      <c r="G3003" s="114"/>
      <c r="H3003" s="114" t="s">
        <v>4399</v>
      </c>
      <c r="I3003" s="114" t="s">
        <v>17</v>
      </c>
      <c r="J3003" s="114" t="s">
        <v>6595</v>
      </c>
      <c r="K3003" s="114"/>
      <c r="L3003" s="114" t="s">
        <v>20</v>
      </c>
      <c r="M3003" s="136">
        <v>-13671.29</v>
      </c>
      <c r="N3003" s="114" t="s">
        <v>18</v>
      </c>
      <c r="O3003" s="136">
        <v>-2187.41</v>
      </c>
      <c r="P3003" s="136">
        <v>-2187.41</v>
      </c>
      <c r="Q3003" s="114">
        <v>421.38</v>
      </c>
      <c r="R3003" s="112"/>
      <c r="S3003" s="113"/>
      <c r="T3003" s="113"/>
      <c r="U3003" s="112"/>
    </row>
    <row r="3004" spans="1:21">
      <c r="A3004" s="116">
        <v>42486</v>
      </c>
      <c r="B3004" s="114" t="s">
        <v>6364</v>
      </c>
      <c r="C3004" s="116">
        <v>42486</v>
      </c>
      <c r="D3004" s="114" t="s">
        <v>6364</v>
      </c>
      <c r="E3004" s="114" t="s">
        <v>4398</v>
      </c>
      <c r="F3004" s="114"/>
      <c r="G3004" s="114"/>
      <c r="H3004" s="114" t="s">
        <v>4399</v>
      </c>
      <c r="I3004" s="114" t="s">
        <v>19</v>
      </c>
      <c r="J3004" s="114" t="s">
        <v>6365</v>
      </c>
      <c r="K3004" s="114" t="s">
        <v>21</v>
      </c>
      <c r="L3004" s="114"/>
      <c r="M3004" s="136">
        <v>13671.29</v>
      </c>
      <c r="N3004" s="114" t="s">
        <v>18</v>
      </c>
      <c r="O3004" s="136">
        <v>2187.4</v>
      </c>
      <c r="P3004" s="136">
        <v>2187.4</v>
      </c>
      <c r="Q3004" s="114">
        <v>-421.37</v>
      </c>
      <c r="R3004" s="112"/>
      <c r="S3004" s="112"/>
      <c r="T3004" s="112"/>
      <c r="U3004" s="112"/>
    </row>
    <row r="3005" spans="1:21">
      <c r="A3005" s="116">
        <v>42486</v>
      </c>
      <c r="B3005" s="114" t="s">
        <v>6592</v>
      </c>
      <c r="C3005" s="116">
        <v>42486</v>
      </c>
      <c r="D3005" s="114" t="s">
        <v>6592</v>
      </c>
      <c r="E3005" s="114" t="s">
        <v>4398</v>
      </c>
      <c r="F3005" s="114"/>
      <c r="G3005" s="114"/>
      <c r="H3005" s="114" t="s">
        <v>4399</v>
      </c>
      <c r="I3005" s="114" t="s">
        <v>19</v>
      </c>
      <c r="J3005" s="114" t="s">
        <v>6591</v>
      </c>
      <c r="K3005" s="114" t="s">
        <v>21</v>
      </c>
      <c r="L3005" s="114"/>
      <c r="M3005" s="114">
        <v>59.04</v>
      </c>
      <c r="N3005" s="114" t="s">
        <v>18</v>
      </c>
      <c r="O3005" s="114">
        <v>9.4499999999999993</v>
      </c>
      <c r="P3005" s="114">
        <v>9.4499999999999993</v>
      </c>
      <c r="Q3005" s="114">
        <v>-1.8</v>
      </c>
      <c r="R3005" s="112"/>
      <c r="S3005" s="113"/>
      <c r="T3005" s="113"/>
      <c r="U3005" s="112"/>
    </row>
    <row r="3006" spans="1:21" hidden="1">
      <c r="A3006" s="116">
        <v>42489</v>
      </c>
      <c r="B3006" s="114" t="s">
        <v>5124</v>
      </c>
      <c r="C3006" s="116">
        <v>42489</v>
      </c>
      <c r="D3006" s="114" t="s">
        <v>5124</v>
      </c>
      <c r="E3006" s="114" t="s">
        <v>4398</v>
      </c>
      <c r="F3006" s="114" t="s">
        <v>5125</v>
      </c>
      <c r="G3006" s="114" t="s">
        <v>5126</v>
      </c>
      <c r="H3006" s="114" t="s">
        <v>4399</v>
      </c>
      <c r="I3006" s="114" t="s">
        <v>81</v>
      </c>
      <c r="J3006" s="114" t="s">
        <v>5127</v>
      </c>
      <c r="K3006" s="114"/>
      <c r="L3006" s="114" t="s">
        <v>20</v>
      </c>
      <c r="M3006" s="114">
        <v>-59.04</v>
      </c>
      <c r="N3006" s="114" t="s">
        <v>18</v>
      </c>
      <c r="O3006" s="114">
        <v>-9.4499999999999993</v>
      </c>
      <c r="P3006" s="114">
        <v>-9.4499999999999993</v>
      </c>
      <c r="Q3006" s="114">
        <v>1.8</v>
      </c>
      <c r="R3006" s="112"/>
      <c r="S3006" s="112"/>
      <c r="T3006" s="112"/>
      <c r="U3006" s="112"/>
    </row>
    <row r="3007" spans="1:21">
      <c r="A3007" s="116">
        <v>42485</v>
      </c>
      <c r="B3007" s="114" t="s">
        <v>6596</v>
      </c>
      <c r="C3007" s="116">
        <v>42485</v>
      </c>
      <c r="D3007" s="114" t="s">
        <v>6596</v>
      </c>
      <c r="E3007" s="114" t="s">
        <v>220</v>
      </c>
      <c r="F3007" s="114"/>
      <c r="G3007" s="114"/>
      <c r="H3007" s="114" t="s">
        <v>503</v>
      </c>
      <c r="I3007" s="114" t="s">
        <v>19</v>
      </c>
      <c r="J3007" s="114" t="s">
        <v>6597</v>
      </c>
      <c r="K3007" s="114"/>
      <c r="L3007" s="114" t="s">
        <v>20</v>
      </c>
      <c r="M3007" s="136">
        <v>-11097.74</v>
      </c>
      <c r="N3007" s="114" t="s">
        <v>18</v>
      </c>
      <c r="O3007" s="136">
        <v>-1775.64</v>
      </c>
      <c r="P3007" s="136">
        <v>-1775.64</v>
      </c>
      <c r="Q3007" s="114">
        <v>501.34</v>
      </c>
      <c r="R3007" s="112"/>
      <c r="S3007" s="113"/>
      <c r="T3007" s="113"/>
      <c r="U3007" s="112"/>
    </row>
    <row r="3008" spans="1:21">
      <c r="A3008" s="116">
        <v>42485</v>
      </c>
      <c r="B3008" s="114" t="s">
        <v>6596</v>
      </c>
      <c r="C3008" s="116">
        <v>42485</v>
      </c>
      <c r="D3008" s="114" t="s">
        <v>6596</v>
      </c>
      <c r="E3008" s="114" t="s">
        <v>220</v>
      </c>
      <c r="F3008" s="114"/>
      <c r="G3008" s="114"/>
      <c r="H3008" s="114" t="s">
        <v>503</v>
      </c>
      <c r="I3008" s="114" t="s">
        <v>19</v>
      </c>
      <c r="J3008" s="114" t="s">
        <v>6597</v>
      </c>
      <c r="K3008" s="114" t="s">
        <v>21</v>
      </c>
      <c r="L3008" s="114"/>
      <c r="M3008" s="136">
        <v>11097.74</v>
      </c>
      <c r="N3008" s="114" t="s">
        <v>18</v>
      </c>
      <c r="O3008" s="136">
        <v>1775.64</v>
      </c>
      <c r="P3008" s="136">
        <v>1775.64</v>
      </c>
      <c r="Q3008" s="114">
        <v>-501.34</v>
      </c>
      <c r="R3008" s="112"/>
      <c r="S3008" s="113"/>
      <c r="T3008" s="113"/>
      <c r="U3008" s="112"/>
    </row>
    <row r="3009" spans="1:21">
      <c r="A3009" s="116">
        <v>42485</v>
      </c>
      <c r="B3009" s="114" t="s">
        <v>6422</v>
      </c>
      <c r="C3009" s="116">
        <v>42485</v>
      </c>
      <c r="D3009" s="114" t="s">
        <v>6422</v>
      </c>
      <c r="E3009" s="114" t="s">
        <v>220</v>
      </c>
      <c r="F3009" s="114"/>
      <c r="G3009" s="114"/>
      <c r="H3009" s="114" t="s">
        <v>503</v>
      </c>
      <c r="I3009" s="114" t="s">
        <v>19</v>
      </c>
      <c r="J3009" s="114" t="s">
        <v>6423</v>
      </c>
      <c r="K3009" s="114"/>
      <c r="L3009" s="114" t="s">
        <v>20</v>
      </c>
      <c r="M3009" s="136">
        <v>-11050.02</v>
      </c>
      <c r="N3009" s="114" t="s">
        <v>18</v>
      </c>
      <c r="O3009" s="136">
        <v>-1768</v>
      </c>
      <c r="P3009" s="136">
        <v>-1768</v>
      </c>
      <c r="Q3009" s="114">
        <v>499.18</v>
      </c>
      <c r="R3009" s="112"/>
      <c r="S3009" s="112"/>
      <c r="T3009" s="112"/>
      <c r="U3009" s="112"/>
    </row>
    <row r="3010" spans="1:21" hidden="1">
      <c r="A3010" s="116">
        <v>42485</v>
      </c>
      <c r="B3010" s="114" t="s">
        <v>6598</v>
      </c>
      <c r="C3010" s="116">
        <v>42490</v>
      </c>
      <c r="D3010" s="114" t="s">
        <v>5961</v>
      </c>
      <c r="E3010" s="114" t="s">
        <v>220</v>
      </c>
      <c r="F3010" s="114"/>
      <c r="G3010" s="114"/>
      <c r="H3010" s="114" t="s">
        <v>503</v>
      </c>
      <c r="I3010" s="114" t="s">
        <v>26</v>
      </c>
      <c r="J3010" s="114" t="s">
        <v>5962</v>
      </c>
      <c r="K3010" s="114" t="s">
        <v>21</v>
      </c>
      <c r="L3010" s="114"/>
      <c r="M3010" s="136">
        <v>11097.74</v>
      </c>
      <c r="N3010" s="114" t="s">
        <v>18</v>
      </c>
      <c r="O3010" s="136">
        <v>1775.64</v>
      </c>
      <c r="P3010" s="136">
        <v>1496.24</v>
      </c>
      <c r="Q3010" s="114">
        <v>-221.94</v>
      </c>
      <c r="R3010" s="112"/>
      <c r="S3010" s="113"/>
      <c r="T3010" s="113"/>
      <c r="U3010" s="112"/>
    </row>
    <row r="3011" spans="1:21">
      <c r="A3011" s="116">
        <v>42485</v>
      </c>
      <c r="B3011" s="114" t="s">
        <v>6599</v>
      </c>
      <c r="C3011" s="116">
        <v>42485</v>
      </c>
      <c r="D3011" s="114" t="s">
        <v>6599</v>
      </c>
      <c r="E3011" s="114" t="s">
        <v>220</v>
      </c>
      <c r="F3011" s="114"/>
      <c r="G3011" s="114"/>
      <c r="H3011" s="114" t="s">
        <v>503</v>
      </c>
      <c r="I3011" s="114" t="s">
        <v>19</v>
      </c>
      <c r="J3011" s="114" t="s">
        <v>6597</v>
      </c>
      <c r="K3011" s="114"/>
      <c r="L3011" s="114" t="s">
        <v>20</v>
      </c>
      <c r="M3011" s="114">
        <v>-47.72</v>
      </c>
      <c r="N3011" s="114" t="s">
        <v>18</v>
      </c>
      <c r="O3011" s="114">
        <v>-7.64</v>
      </c>
      <c r="P3011" s="114">
        <v>-7.64</v>
      </c>
      <c r="Q3011" s="114">
        <v>2.16</v>
      </c>
      <c r="R3011" s="112"/>
      <c r="S3011" s="112"/>
      <c r="T3011" s="112"/>
      <c r="U3011" s="112"/>
    </row>
    <row r="3012" spans="1:21" hidden="1">
      <c r="A3012" s="116">
        <v>42485</v>
      </c>
      <c r="B3012" s="114" t="s">
        <v>6600</v>
      </c>
      <c r="C3012" s="116">
        <v>42490</v>
      </c>
      <c r="D3012" s="114" t="s">
        <v>6601</v>
      </c>
      <c r="E3012" s="114" t="s">
        <v>220</v>
      </c>
      <c r="F3012" s="114"/>
      <c r="G3012" s="114"/>
      <c r="H3012" s="114" t="s">
        <v>503</v>
      </c>
      <c r="I3012" s="114" t="s">
        <v>17</v>
      </c>
      <c r="J3012" s="114" t="s">
        <v>6602</v>
      </c>
      <c r="K3012" s="114"/>
      <c r="L3012" s="114" t="s">
        <v>20</v>
      </c>
      <c r="M3012" s="136">
        <v>-11050.02</v>
      </c>
      <c r="N3012" s="114" t="s">
        <v>18</v>
      </c>
      <c r="O3012" s="136">
        <v>-1768</v>
      </c>
      <c r="P3012" s="136">
        <v>-1768</v>
      </c>
      <c r="Q3012" s="114">
        <v>499.18</v>
      </c>
      <c r="R3012" s="112"/>
      <c r="S3012" s="112"/>
      <c r="T3012" s="112"/>
      <c r="U3012" s="112"/>
    </row>
    <row r="3013" spans="1:21">
      <c r="A3013" s="116">
        <v>42485</v>
      </c>
      <c r="B3013" s="114" t="s">
        <v>6422</v>
      </c>
      <c r="C3013" s="116">
        <v>42485</v>
      </c>
      <c r="D3013" s="114" t="s">
        <v>6422</v>
      </c>
      <c r="E3013" s="114" t="s">
        <v>220</v>
      </c>
      <c r="F3013" s="114"/>
      <c r="G3013" s="114"/>
      <c r="H3013" s="114" t="s">
        <v>503</v>
      </c>
      <c r="I3013" s="114" t="s">
        <v>19</v>
      </c>
      <c r="J3013" s="114" t="s">
        <v>6423</v>
      </c>
      <c r="K3013" s="114" t="s">
        <v>21</v>
      </c>
      <c r="L3013" s="114"/>
      <c r="M3013" s="136">
        <v>11050.02</v>
      </c>
      <c r="N3013" s="114" t="s">
        <v>18</v>
      </c>
      <c r="O3013" s="136">
        <v>1768</v>
      </c>
      <c r="P3013" s="136">
        <v>1768</v>
      </c>
      <c r="Q3013" s="114">
        <v>-499.18</v>
      </c>
      <c r="R3013" s="112"/>
      <c r="S3013" s="112"/>
      <c r="T3013" s="112"/>
      <c r="U3013" s="112"/>
    </row>
    <row r="3014" spans="1:21">
      <c r="A3014" s="116">
        <v>42485</v>
      </c>
      <c r="B3014" s="114" t="s">
        <v>6599</v>
      </c>
      <c r="C3014" s="116">
        <v>42485</v>
      </c>
      <c r="D3014" s="114" t="s">
        <v>6599</v>
      </c>
      <c r="E3014" s="114" t="s">
        <v>220</v>
      </c>
      <c r="F3014" s="114"/>
      <c r="G3014" s="114"/>
      <c r="H3014" s="114" t="s">
        <v>503</v>
      </c>
      <c r="I3014" s="114" t="s">
        <v>19</v>
      </c>
      <c r="J3014" s="114" t="s">
        <v>6597</v>
      </c>
      <c r="K3014" s="114" t="s">
        <v>21</v>
      </c>
      <c r="L3014" s="114"/>
      <c r="M3014" s="114">
        <v>47.72</v>
      </c>
      <c r="N3014" s="114" t="s">
        <v>18</v>
      </c>
      <c r="O3014" s="114">
        <v>7.64</v>
      </c>
      <c r="P3014" s="114">
        <v>7.64</v>
      </c>
      <c r="Q3014" s="114">
        <v>-2.2000000000000002</v>
      </c>
      <c r="R3014" s="112"/>
      <c r="S3014" s="112"/>
      <c r="T3014" s="112"/>
      <c r="U3014" s="112"/>
    </row>
    <row r="3015" spans="1:21" hidden="1">
      <c r="A3015" s="116">
        <v>42489</v>
      </c>
      <c r="B3015" s="114" t="s">
        <v>5124</v>
      </c>
      <c r="C3015" s="116">
        <v>42489</v>
      </c>
      <c r="D3015" s="114" t="s">
        <v>5124</v>
      </c>
      <c r="E3015" s="114" t="s">
        <v>220</v>
      </c>
      <c r="F3015" s="114" t="s">
        <v>5125</v>
      </c>
      <c r="G3015" s="114" t="s">
        <v>5126</v>
      </c>
      <c r="H3015" s="114" t="s">
        <v>503</v>
      </c>
      <c r="I3015" s="114" t="s">
        <v>81</v>
      </c>
      <c r="J3015" s="114" t="s">
        <v>5127</v>
      </c>
      <c r="K3015" s="114"/>
      <c r="L3015" s="114" t="s">
        <v>20</v>
      </c>
      <c r="M3015" s="114">
        <v>-47.72</v>
      </c>
      <c r="N3015" s="114" t="s">
        <v>18</v>
      </c>
      <c r="O3015" s="114">
        <v>-7.64</v>
      </c>
      <c r="P3015" s="114">
        <v>-7.64</v>
      </c>
      <c r="Q3015" s="114">
        <v>2.2000000000000002</v>
      </c>
      <c r="R3015" s="112"/>
      <c r="S3015" s="113"/>
      <c r="T3015" s="113"/>
      <c r="U3015" s="113"/>
    </row>
    <row r="3016" spans="1:21">
      <c r="A3016" s="116">
        <v>42489</v>
      </c>
      <c r="B3016" s="114" t="s">
        <v>6603</v>
      </c>
      <c r="C3016" s="116">
        <v>42489</v>
      </c>
      <c r="D3016" s="114" t="s">
        <v>6603</v>
      </c>
      <c r="E3016" s="114" t="s">
        <v>1489</v>
      </c>
      <c r="F3016" s="114"/>
      <c r="G3016" s="114"/>
      <c r="H3016" s="114" t="s">
        <v>504</v>
      </c>
      <c r="I3016" s="114" t="s">
        <v>19</v>
      </c>
      <c r="J3016" s="114" t="s">
        <v>6604</v>
      </c>
      <c r="K3016" s="114"/>
      <c r="L3016" s="114" t="s">
        <v>20</v>
      </c>
      <c r="M3016" s="136">
        <v>-7692.08</v>
      </c>
      <c r="N3016" s="114" t="s">
        <v>18</v>
      </c>
      <c r="O3016" s="136">
        <v>-1461.5</v>
      </c>
      <c r="P3016" s="136">
        <v>-1461.5</v>
      </c>
      <c r="Q3016" s="114">
        <v>427.56</v>
      </c>
      <c r="R3016" s="112"/>
      <c r="S3016" s="113"/>
      <c r="T3016" s="113"/>
      <c r="U3016" s="113"/>
    </row>
    <row r="3017" spans="1:21" hidden="1">
      <c r="A3017" s="116">
        <v>42489</v>
      </c>
      <c r="B3017" s="114" t="s">
        <v>6605</v>
      </c>
      <c r="C3017" s="116">
        <v>42490</v>
      </c>
      <c r="D3017" s="114" t="s">
        <v>5993</v>
      </c>
      <c r="E3017" s="114" t="s">
        <v>1489</v>
      </c>
      <c r="F3017" s="114"/>
      <c r="G3017" s="114"/>
      <c r="H3017" s="114" t="s">
        <v>504</v>
      </c>
      <c r="I3017" s="114" t="s">
        <v>26</v>
      </c>
      <c r="J3017" s="114" t="s">
        <v>5994</v>
      </c>
      <c r="K3017" s="114" t="s">
        <v>21</v>
      </c>
      <c r="L3017" s="114"/>
      <c r="M3017" s="136">
        <v>7725.3</v>
      </c>
      <c r="N3017" s="114" t="s">
        <v>18</v>
      </c>
      <c r="O3017" s="136">
        <v>1467.81</v>
      </c>
      <c r="P3017" s="136">
        <v>1076.31</v>
      </c>
      <c r="Q3017" s="114">
        <v>-37.9</v>
      </c>
      <c r="R3017" s="112"/>
      <c r="S3017" s="113"/>
      <c r="T3017" s="113"/>
      <c r="U3017" s="112"/>
    </row>
    <row r="3018" spans="1:21">
      <c r="A3018" s="116">
        <v>42489</v>
      </c>
      <c r="B3018" s="114" t="s">
        <v>6606</v>
      </c>
      <c r="C3018" s="116">
        <v>42489</v>
      </c>
      <c r="D3018" s="114" t="s">
        <v>6606</v>
      </c>
      <c r="E3018" s="114" t="s">
        <v>1489</v>
      </c>
      <c r="F3018" s="114"/>
      <c r="G3018" s="114"/>
      <c r="H3018" s="114" t="s">
        <v>504</v>
      </c>
      <c r="I3018" s="114" t="s">
        <v>19</v>
      </c>
      <c r="J3018" s="114" t="s">
        <v>6607</v>
      </c>
      <c r="K3018" s="114"/>
      <c r="L3018" s="114" t="s">
        <v>20</v>
      </c>
      <c r="M3018" s="136">
        <v>-7725.3</v>
      </c>
      <c r="N3018" s="114" t="s">
        <v>18</v>
      </c>
      <c r="O3018" s="136">
        <v>-1467.81</v>
      </c>
      <c r="P3018" s="136">
        <v>-1467.81</v>
      </c>
      <c r="Q3018" s="114">
        <v>429.4</v>
      </c>
      <c r="R3018" s="112"/>
      <c r="S3018" s="112"/>
      <c r="T3018" s="112"/>
      <c r="U3018" s="112"/>
    </row>
    <row r="3019" spans="1:21">
      <c r="A3019" s="116">
        <v>42489</v>
      </c>
      <c r="B3019" s="114" t="s">
        <v>6606</v>
      </c>
      <c r="C3019" s="116">
        <v>42489</v>
      </c>
      <c r="D3019" s="114" t="s">
        <v>6606</v>
      </c>
      <c r="E3019" s="114" t="s">
        <v>1489</v>
      </c>
      <c r="F3019" s="114"/>
      <c r="G3019" s="114"/>
      <c r="H3019" s="114" t="s">
        <v>504</v>
      </c>
      <c r="I3019" s="114" t="s">
        <v>19</v>
      </c>
      <c r="J3019" s="114" t="s">
        <v>6607</v>
      </c>
      <c r="K3019" s="114" t="s">
        <v>21</v>
      </c>
      <c r="L3019" s="114"/>
      <c r="M3019" s="136">
        <v>7725.3</v>
      </c>
      <c r="N3019" s="114" t="s">
        <v>18</v>
      </c>
      <c r="O3019" s="136">
        <v>1467.81</v>
      </c>
      <c r="P3019" s="136">
        <v>1467.81</v>
      </c>
      <c r="Q3019" s="114">
        <v>-429.4</v>
      </c>
      <c r="R3019" s="112"/>
      <c r="S3019" s="112"/>
      <c r="T3019" s="112"/>
      <c r="U3019" s="112"/>
    </row>
    <row r="3020" spans="1:21">
      <c r="A3020" s="116">
        <v>42489</v>
      </c>
      <c r="B3020" s="114" t="s">
        <v>6608</v>
      </c>
      <c r="C3020" s="116">
        <v>42489</v>
      </c>
      <c r="D3020" s="114" t="s">
        <v>6608</v>
      </c>
      <c r="E3020" s="114" t="s">
        <v>1489</v>
      </c>
      <c r="F3020" s="114"/>
      <c r="G3020" s="114"/>
      <c r="H3020" s="114" t="s">
        <v>504</v>
      </c>
      <c r="I3020" s="114" t="s">
        <v>19</v>
      </c>
      <c r="J3020" s="114" t="s">
        <v>6607</v>
      </c>
      <c r="K3020" s="114"/>
      <c r="L3020" s="114" t="s">
        <v>20</v>
      </c>
      <c r="M3020" s="114">
        <v>-33.22</v>
      </c>
      <c r="N3020" s="114" t="s">
        <v>18</v>
      </c>
      <c r="O3020" s="114">
        <v>-6.31</v>
      </c>
      <c r="P3020" s="114">
        <v>-6.31</v>
      </c>
      <c r="Q3020" s="114">
        <v>1.84</v>
      </c>
      <c r="R3020" s="112"/>
      <c r="S3020" s="112"/>
      <c r="T3020" s="112"/>
      <c r="U3020" s="112"/>
    </row>
    <row r="3021" spans="1:21">
      <c r="A3021" s="116">
        <v>42489</v>
      </c>
      <c r="B3021" s="114" t="s">
        <v>6603</v>
      </c>
      <c r="C3021" s="116">
        <v>42489</v>
      </c>
      <c r="D3021" s="114" t="s">
        <v>6603</v>
      </c>
      <c r="E3021" s="114" t="s">
        <v>1489</v>
      </c>
      <c r="F3021" s="114"/>
      <c r="G3021" s="114"/>
      <c r="H3021" s="114" t="s">
        <v>504</v>
      </c>
      <c r="I3021" s="114" t="s">
        <v>19</v>
      </c>
      <c r="J3021" s="114" t="s">
        <v>6604</v>
      </c>
      <c r="K3021" s="114" t="s">
        <v>21</v>
      </c>
      <c r="L3021" s="114"/>
      <c r="M3021" s="136">
        <v>7692.08</v>
      </c>
      <c r="N3021" s="114" t="s">
        <v>18</v>
      </c>
      <c r="O3021" s="136">
        <v>1461.5</v>
      </c>
      <c r="P3021" s="136">
        <v>1461.5</v>
      </c>
      <c r="Q3021" s="114">
        <v>-427.56</v>
      </c>
      <c r="R3021" s="112"/>
      <c r="S3021" s="112"/>
      <c r="T3021" s="112"/>
      <c r="U3021" s="112"/>
    </row>
    <row r="3022" spans="1:21" hidden="1">
      <c r="A3022" s="116">
        <v>42489</v>
      </c>
      <c r="B3022" s="114" t="s">
        <v>6609</v>
      </c>
      <c r="C3022" s="116">
        <v>42490</v>
      </c>
      <c r="D3022" s="114" t="s">
        <v>6610</v>
      </c>
      <c r="E3022" s="114" t="s">
        <v>1489</v>
      </c>
      <c r="F3022" s="114"/>
      <c r="G3022" s="114"/>
      <c r="H3022" s="114" t="s">
        <v>504</v>
      </c>
      <c r="I3022" s="114" t="s">
        <v>17</v>
      </c>
      <c r="J3022" s="114" t="s">
        <v>6611</v>
      </c>
      <c r="K3022" s="114"/>
      <c r="L3022" s="114" t="s">
        <v>20</v>
      </c>
      <c r="M3022" s="136">
        <v>-7692.08</v>
      </c>
      <c r="N3022" s="114" t="s">
        <v>18</v>
      </c>
      <c r="O3022" s="136">
        <v>-1461.5</v>
      </c>
      <c r="P3022" s="136">
        <v>-1461.5</v>
      </c>
      <c r="Q3022" s="114">
        <v>427.56</v>
      </c>
      <c r="R3022" s="112"/>
      <c r="S3022" s="113"/>
      <c r="T3022" s="113"/>
      <c r="U3022" s="112"/>
    </row>
    <row r="3023" spans="1:21">
      <c r="A3023" s="116">
        <v>42489</v>
      </c>
      <c r="B3023" s="114" t="s">
        <v>6608</v>
      </c>
      <c r="C3023" s="116">
        <v>42489</v>
      </c>
      <c r="D3023" s="114" t="s">
        <v>6608</v>
      </c>
      <c r="E3023" s="114" t="s">
        <v>1489</v>
      </c>
      <c r="F3023" s="114"/>
      <c r="G3023" s="114"/>
      <c r="H3023" s="114" t="s">
        <v>504</v>
      </c>
      <c r="I3023" s="114" t="s">
        <v>19</v>
      </c>
      <c r="J3023" s="114" t="s">
        <v>6607</v>
      </c>
      <c r="K3023" s="114" t="s">
        <v>21</v>
      </c>
      <c r="L3023" s="114"/>
      <c r="M3023" s="114">
        <v>33.22</v>
      </c>
      <c r="N3023" s="114" t="s">
        <v>18</v>
      </c>
      <c r="O3023" s="114">
        <v>6.31</v>
      </c>
      <c r="P3023" s="114">
        <v>6.31</v>
      </c>
      <c r="Q3023" s="114">
        <v>-1.86</v>
      </c>
      <c r="R3023" s="112"/>
      <c r="S3023" s="113"/>
      <c r="T3023" s="113"/>
      <c r="U3023" s="113"/>
    </row>
    <row r="3024" spans="1:21" hidden="1">
      <c r="A3024" s="116">
        <v>42489</v>
      </c>
      <c r="B3024" s="114" t="s">
        <v>5124</v>
      </c>
      <c r="C3024" s="116">
        <v>42489</v>
      </c>
      <c r="D3024" s="114" t="s">
        <v>5124</v>
      </c>
      <c r="E3024" s="114" t="s">
        <v>1489</v>
      </c>
      <c r="F3024" s="114" t="s">
        <v>5125</v>
      </c>
      <c r="G3024" s="114" t="s">
        <v>5126</v>
      </c>
      <c r="H3024" s="114" t="s">
        <v>504</v>
      </c>
      <c r="I3024" s="114" t="s">
        <v>81</v>
      </c>
      <c r="J3024" s="114" t="s">
        <v>5127</v>
      </c>
      <c r="K3024" s="114"/>
      <c r="L3024" s="114" t="s">
        <v>20</v>
      </c>
      <c r="M3024" s="114">
        <v>-33.22</v>
      </c>
      <c r="N3024" s="114" t="s">
        <v>18</v>
      </c>
      <c r="O3024" s="114">
        <v>-6.31</v>
      </c>
      <c r="P3024" s="114">
        <v>-6.31</v>
      </c>
      <c r="Q3024" s="114">
        <v>1.86</v>
      </c>
      <c r="R3024" s="112"/>
      <c r="S3024" s="113"/>
      <c r="T3024" s="113"/>
      <c r="U3024" s="113"/>
    </row>
    <row r="3025" spans="1:21">
      <c r="A3025" s="116">
        <v>42478</v>
      </c>
      <c r="B3025" s="114" t="s">
        <v>6612</v>
      </c>
      <c r="C3025" s="116">
        <v>42478</v>
      </c>
      <c r="D3025" s="114" t="s">
        <v>6612</v>
      </c>
      <c r="E3025" s="114" t="s">
        <v>325</v>
      </c>
      <c r="F3025" s="114"/>
      <c r="G3025" s="114"/>
      <c r="H3025" s="114" t="s">
        <v>507</v>
      </c>
      <c r="I3025" s="114" t="s">
        <v>19</v>
      </c>
      <c r="J3025" s="114" t="s">
        <v>6613</v>
      </c>
      <c r="K3025" s="114"/>
      <c r="L3025" s="114" t="s">
        <v>20</v>
      </c>
      <c r="M3025" s="136">
        <v>-7728.23</v>
      </c>
      <c r="N3025" s="114" t="s">
        <v>18</v>
      </c>
      <c r="O3025" s="136">
        <v>-1700.21</v>
      </c>
      <c r="P3025" s="136">
        <v>-1700.21</v>
      </c>
      <c r="Q3025" s="114">
        <v>543.4</v>
      </c>
      <c r="R3025" s="112"/>
      <c r="S3025" s="112"/>
      <c r="T3025" s="112"/>
      <c r="U3025" s="112"/>
    </row>
    <row r="3026" spans="1:21">
      <c r="A3026" s="116">
        <v>42478</v>
      </c>
      <c r="B3026" s="114" t="s">
        <v>6614</v>
      </c>
      <c r="C3026" s="116">
        <v>42478</v>
      </c>
      <c r="D3026" s="114" t="s">
        <v>6614</v>
      </c>
      <c r="E3026" s="114" t="s">
        <v>325</v>
      </c>
      <c r="F3026" s="114"/>
      <c r="G3026" s="114"/>
      <c r="H3026" s="114" t="s">
        <v>507</v>
      </c>
      <c r="I3026" s="114" t="s">
        <v>19</v>
      </c>
      <c r="J3026" s="114" t="s">
        <v>6615</v>
      </c>
      <c r="K3026" s="114"/>
      <c r="L3026" s="114" t="s">
        <v>20</v>
      </c>
      <c r="M3026" s="136">
        <v>-7761.6</v>
      </c>
      <c r="N3026" s="114" t="s">
        <v>18</v>
      </c>
      <c r="O3026" s="136">
        <v>-1707.55</v>
      </c>
      <c r="P3026" s="136">
        <v>-1707.55</v>
      </c>
      <c r="Q3026" s="114">
        <v>545.74</v>
      </c>
      <c r="R3026" s="112"/>
      <c r="S3026" s="113"/>
      <c r="T3026" s="113"/>
      <c r="U3026" s="113"/>
    </row>
    <row r="3027" spans="1:21">
      <c r="A3027" s="116">
        <v>42478</v>
      </c>
      <c r="B3027" s="114" t="s">
        <v>6614</v>
      </c>
      <c r="C3027" s="116">
        <v>42478</v>
      </c>
      <c r="D3027" s="114" t="s">
        <v>6614</v>
      </c>
      <c r="E3027" s="114" t="s">
        <v>325</v>
      </c>
      <c r="F3027" s="114"/>
      <c r="G3027" s="114"/>
      <c r="H3027" s="114" t="s">
        <v>507</v>
      </c>
      <c r="I3027" s="114" t="s">
        <v>19</v>
      </c>
      <c r="J3027" s="114" t="s">
        <v>6615</v>
      </c>
      <c r="K3027" s="114" t="s">
        <v>21</v>
      </c>
      <c r="L3027" s="114"/>
      <c r="M3027" s="136">
        <v>7761.6</v>
      </c>
      <c r="N3027" s="114" t="s">
        <v>18</v>
      </c>
      <c r="O3027" s="136">
        <v>1707.55</v>
      </c>
      <c r="P3027" s="136">
        <v>1707.55</v>
      </c>
      <c r="Q3027" s="114">
        <v>-545.74</v>
      </c>
      <c r="R3027" s="112"/>
      <c r="S3027" s="112"/>
      <c r="T3027" s="112"/>
      <c r="U3027" s="112"/>
    </row>
    <row r="3028" spans="1:21" hidden="1">
      <c r="A3028" s="116">
        <v>42478</v>
      </c>
      <c r="B3028" s="114" t="s">
        <v>6616</v>
      </c>
      <c r="C3028" s="116">
        <v>42490</v>
      </c>
      <c r="D3028" s="114" t="s">
        <v>5996</v>
      </c>
      <c r="E3028" s="114" t="s">
        <v>325</v>
      </c>
      <c r="F3028" s="114"/>
      <c r="G3028" s="114"/>
      <c r="H3028" s="114" t="s">
        <v>507</v>
      </c>
      <c r="I3028" s="114" t="s">
        <v>26</v>
      </c>
      <c r="J3028" s="114" t="s">
        <v>5997</v>
      </c>
      <c r="K3028" s="114" t="s">
        <v>21</v>
      </c>
      <c r="L3028" s="114"/>
      <c r="M3028" s="136">
        <v>7761.6</v>
      </c>
      <c r="N3028" s="114" t="s">
        <v>18</v>
      </c>
      <c r="O3028" s="136">
        <v>1707.55</v>
      </c>
      <c r="P3028" s="136">
        <v>1342.02</v>
      </c>
      <c r="Q3028" s="114">
        <v>-180.21</v>
      </c>
      <c r="R3028" s="112"/>
      <c r="S3028" s="113"/>
      <c r="T3028" s="113"/>
      <c r="U3028" s="113"/>
    </row>
    <row r="3029" spans="1:21">
      <c r="A3029" s="116">
        <v>42478</v>
      </c>
      <c r="B3029" s="114" t="s">
        <v>6617</v>
      </c>
      <c r="C3029" s="116">
        <v>42478</v>
      </c>
      <c r="D3029" s="114" t="s">
        <v>6617</v>
      </c>
      <c r="E3029" s="114" t="s">
        <v>325</v>
      </c>
      <c r="F3029" s="114"/>
      <c r="G3029" s="114"/>
      <c r="H3029" s="114" t="s">
        <v>507</v>
      </c>
      <c r="I3029" s="114" t="s">
        <v>19</v>
      </c>
      <c r="J3029" s="114" t="s">
        <v>6615</v>
      </c>
      <c r="K3029" s="114"/>
      <c r="L3029" s="114" t="s">
        <v>20</v>
      </c>
      <c r="M3029" s="114">
        <v>-33.369999999999997</v>
      </c>
      <c r="N3029" s="114" t="s">
        <v>18</v>
      </c>
      <c r="O3029" s="114">
        <v>-7.34</v>
      </c>
      <c r="P3029" s="114">
        <v>-7.34</v>
      </c>
      <c r="Q3029" s="114">
        <v>2.34</v>
      </c>
      <c r="R3029" s="112"/>
      <c r="S3029" s="113"/>
      <c r="T3029" s="113"/>
      <c r="U3029" s="112"/>
    </row>
    <row r="3030" spans="1:21">
      <c r="A3030" s="116">
        <v>42478</v>
      </c>
      <c r="B3030" s="114" t="s">
        <v>6612</v>
      </c>
      <c r="C3030" s="116">
        <v>42478</v>
      </c>
      <c r="D3030" s="114" t="s">
        <v>6612</v>
      </c>
      <c r="E3030" s="114" t="s">
        <v>325</v>
      </c>
      <c r="F3030" s="114"/>
      <c r="G3030" s="114"/>
      <c r="H3030" s="114" t="s">
        <v>507</v>
      </c>
      <c r="I3030" s="114" t="s">
        <v>19</v>
      </c>
      <c r="J3030" s="114" t="s">
        <v>6613</v>
      </c>
      <c r="K3030" s="114" t="s">
        <v>21</v>
      </c>
      <c r="L3030" s="114"/>
      <c r="M3030" s="136">
        <v>7728.23</v>
      </c>
      <c r="N3030" s="114" t="s">
        <v>18</v>
      </c>
      <c r="O3030" s="136">
        <v>1700.21</v>
      </c>
      <c r="P3030" s="136">
        <v>1700.21</v>
      </c>
      <c r="Q3030" s="114">
        <v>-543.4</v>
      </c>
      <c r="R3030" s="112"/>
      <c r="S3030" s="112"/>
      <c r="T3030" s="112"/>
      <c r="U3030" s="112"/>
    </row>
    <row r="3031" spans="1:21" hidden="1">
      <c r="A3031" s="116">
        <v>42478</v>
      </c>
      <c r="B3031" s="114" t="s">
        <v>6618</v>
      </c>
      <c r="C3031" s="116">
        <v>42490</v>
      </c>
      <c r="D3031" s="114" t="s">
        <v>6619</v>
      </c>
      <c r="E3031" s="114" t="s">
        <v>325</v>
      </c>
      <c r="F3031" s="114"/>
      <c r="G3031" s="114"/>
      <c r="H3031" s="114" t="s">
        <v>507</v>
      </c>
      <c r="I3031" s="114" t="s">
        <v>17</v>
      </c>
      <c r="J3031" s="114" t="s">
        <v>6620</v>
      </c>
      <c r="K3031" s="114"/>
      <c r="L3031" s="114" t="s">
        <v>20</v>
      </c>
      <c r="M3031" s="136">
        <v>-7728.23</v>
      </c>
      <c r="N3031" s="114" t="s">
        <v>18</v>
      </c>
      <c r="O3031" s="136">
        <v>-1700.21</v>
      </c>
      <c r="P3031" s="136">
        <v>-1700.21</v>
      </c>
      <c r="Q3031" s="114">
        <v>543.4</v>
      </c>
      <c r="R3031" s="112"/>
      <c r="S3031" s="112"/>
      <c r="T3031" s="112"/>
      <c r="U3031" s="112"/>
    </row>
    <row r="3032" spans="1:21" hidden="1">
      <c r="A3032" s="116">
        <v>42489</v>
      </c>
      <c r="B3032" s="114" t="s">
        <v>5124</v>
      </c>
      <c r="C3032" s="116">
        <v>42489</v>
      </c>
      <c r="D3032" s="114" t="s">
        <v>5124</v>
      </c>
      <c r="E3032" s="114" t="s">
        <v>325</v>
      </c>
      <c r="F3032" s="114" t="s">
        <v>5125</v>
      </c>
      <c r="G3032" s="114" t="s">
        <v>5126</v>
      </c>
      <c r="H3032" s="114" t="s">
        <v>507</v>
      </c>
      <c r="I3032" s="114" t="s">
        <v>81</v>
      </c>
      <c r="J3032" s="114" t="s">
        <v>5127</v>
      </c>
      <c r="K3032" s="114"/>
      <c r="L3032" s="114" t="s">
        <v>20</v>
      </c>
      <c r="M3032" s="114">
        <v>-33.369999999999997</v>
      </c>
      <c r="N3032" s="114" t="s">
        <v>18</v>
      </c>
      <c r="O3032" s="114">
        <v>-7.34</v>
      </c>
      <c r="P3032" s="114">
        <v>-7.34</v>
      </c>
      <c r="Q3032" s="114">
        <v>2.34</v>
      </c>
      <c r="R3032" s="112"/>
      <c r="S3032" s="112"/>
      <c r="T3032" s="112"/>
      <c r="U3032" s="112"/>
    </row>
    <row r="3033" spans="1:21">
      <c r="A3033" s="116">
        <v>42478</v>
      </c>
      <c r="B3033" s="114" t="s">
        <v>6617</v>
      </c>
      <c r="C3033" s="116">
        <v>42478</v>
      </c>
      <c r="D3033" s="114" t="s">
        <v>6617</v>
      </c>
      <c r="E3033" s="114" t="s">
        <v>325</v>
      </c>
      <c r="F3033" s="114"/>
      <c r="G3033" s="114"/>
      <c r="H3033" s="114" t="s">
        <v>507</v>
      </c>
      <c r="I3033" s="114" t="s">
        <v>19</v>
      </c>
      <c r="J3033" s="114" t="s">
        <v>6615</v>
      </c>
      <c r="K3033" s="114" t="s">
        <v>21</v>
      </c>
      <c r="L3033" s="114"/>
      <c r="M3033" s="114">
        <v>33.369999999999997</v>
      </c>
      <c r="N3033" s="114" t="s">
        <v>18</v>
      </c>
      <c r="O3033" s="114">
        <v>7.34</v>
      </c>
      <c r="P3033" s="114">
        <v>7.34</v>
      </c>
      <c r="Q3033" s="114">
        <v>-2.34</v>
      </c>
      <c r="R3033" s="112"/>
      <c r="S3033" s="112"/>
      <c r="T3033" s="112"/>
      <c r="U3033" s="112"/>
    </row>
    <row r="3034" spans="1:21" hidden="1">
      <c r="A3034" s="116">
        <v>42489</v>
      </c>
      <c r="B3034" s="114" t="s">
        <v>6621</v>
      </c>
      <c r="C3034" s="116">
        <v>42490</v>
      </c>
      <c r="D3034" s="114" t="s">
        <v>5413</v>
      </c>
      <c r="E3034" s="114" t="s">
        <v>365</v>
      </c>
      <c r="F3034" s="114"/>
      <c r="G3034" s="114"/>
      <c r="H3034" s="114" t="s">
        <v>626</v>
      </c>
      <c r="I3034" s="114" t="s">
        <v>26</v>
      </c>
      <c r="J3034" s="114" t="s">
        <v>5414</v>
      </c>
      <c r="K3034" s="114" t="s">
        <v>21</v>
      </c>
      <c r="L3034" s="114"/>
      <c r="M3034" s="136">
        <v>7761.6</v>
      </c>
      <c r="N3034" s="114" t="s">
        <v>18</v>
      </c>
      <c r="O3034" s="136">
        <v>1707.55</v>
      </c>
      <c r="P3034" s="136">
        <v>1191.8599999999999</v>
      </c>
      <c r="Q3034" s="114">
        <v>-8.99</v>
      </c>
      <c r="R3034" s="112"/>
      <c r="S3034" s="113"/>
      <c r="T3034" s="113"/>
      <c r="U3034" s="113"/>
    </row>
    <row r="3035" spans="1:21">
      <c r="A3035" s="116">
        <v>42489</v>
      </c>
      <c r="B3035" s="114" t="s">
        <v>6622</v>
      </c>
      <c r="C3035" s="116">
        <v>42489</v>
      </c>
      <c r="D3035" s="114" t="s">
        <v>6622</v>
      </c>
      <c r="E3035" s="114" t="s">
        <v>365</v>
      </c>
      <c r="F3035" s="114"/>
      <c r="G3035" s="114"/>
      <c r="H3035" s="114" t="s">
        <v>626</v>
      </c>
      <c r="I3035" s="114" t="s">
        <v>19</v>
      </c>
      <c r="J3035" s="114" t="s">
        <v>6623</v>
      </c>
      <c r="K3035" s="114"/>
      <c r="L3035" s="114" t="s">
        <v>20</v>
      </c>
      <c r="M3035" s="136">
        <v>-7761.6</v>
      </c>
      <c r="N3035" s="114" t="s">
        <v>18</v>
      </c>
      <c r="O3035" s="136">
        <v>-1707.55</v>
      </c>
      <c r="P3035" s="136">
        <v>-1707.55</v>
      </c>
      <c r="Q3035" s="114">
        <v>524.67999999999995</v>
      </c>
      <c r="R3035" s="112"/>
      <c r="S3035" s="113"/>
      <c r="T3035" s="113"/>
      <c r="U3035" s="113"/>
    </row>
    <row r="3036" spans="1:21">
      <c r="A3036" s="116">
        <v>42489</v>
      </c>
      <c r="B3036" s="114" t="s">
        <v>6622</v>
      </c>
      <c r="C3036" s="116">
        <v>42489</v>
      </c>
      <c r="D3036" s="114" t="s">
        <v>6622</v>
      </c>
      <c r="E3036" s="114" t="s">
        <v>365</v>
      </c>
      <c r="F3036" s="114"/>
      <c r="G3036" s="114"/>
      <c r="H3036" s="114" t="s">
        <v>626</v>
      </c>
      <c r="I3036" s="114" t="s">
        <v>19</v>
      </c>
      <c r="J3036" s="114" t="s">
        <v>6623</v>
      </c>
      <c r="K3036" s="114" t="s">
        <v>21</v>
      </c>
      <c r="L3036" s="114"/>
      <c r="M3036" s="136">
        <v>7761.6</v>
      </c>
      <c r="N3036" s="114" t="s">
        <v>18</v>
      </c>
      <c r="O3036" s="136">
        <v>1707.55</v>
      </c>
      <c r="P3036" s="136">
        <v>1707.55</v>
      </c>
      <c r="Q3036" s="114">
        <v>-524.67999999999995</v>
      </c>
      <c r="R3036" s="112"/>
      <c r="S3036" s="112"/>
      <c r="T3036" s="112"/>
      <c r="U3036" s="112"/>
    </row>
    <row r="3037" spans="1:21">
      <c r="A3037" s="116">
        <v>42489</v>
      </c>
      <c r="B3037" s="114" t="s">
        <v>6624</v>
      </c>
      <c r="C3037" s="116">
        <v>42489</v>
      </c>
      <c r="D3037" s="114" t="s">
        <v>6624</v>
      </c>
      <c r="E3037" s="114" t="s">
        <v>365</v>
      </c>
      <c r="F3037" s="114"/>
      <c r="G3037" s="114"/>
      <c r="H3037" s="114" t="s">
        <v>626</v>
      </c>
      <c r="I3037" s="114" t="s">
        <v>19</v>
      </c>
      <c r="J3037" s="114" t="s">
        <v>6623</v>
      </c>
      <c r="K3037" s="114"/>
      <c r="L3037" s="114" t="s">
        <v>20</v>
      </c>
      <c r="M3037" s="114">
        <v>-33.369999999999997</v>
      </c>
      <c r="N3037" s="114" t="s">
        <v>18</v>
      </c>
      <c r="O3037" s="114">
        <v>-7.34</v>
      </c>
      <c r="P3037" s="114">
        <v>-7.34</v>
      </c>
      <c r="Q3037" s="114">
        <v>2.25</v>
      </c>
      <c r="R3037" s="112"/>
      <c r="S3037" s="112"/>
      <c r="T3037" s="112"/>
      <c r="U3037" s="112"/>
    </row>
    <row r="3038" spans="1:21">
      <c r="A3038" s="116">
        <v>42489</v>
      </c>
      <c r="B3038" s="114" t="s">
        <v>6603</v>
      </c>
      <c r="C3038" s="116">
        <v>42489</v>
      </c>
      <c r="D3038" s="114" t="s">
        <v>6603</v>
      </c>
      <c r="E3038" s="114" t="s">
        <v>365</v>
      </c>
      <c r="F3038" s="114"/>
      <c r="G3038" s="114"/>
      <c r="H3038" s="114" t="s">
        <v>626</v>
      </c>
      <c r="I3038" s="114" t="s">
        <v>19</v>
      </c>
      <c r="J3038" s="114" t="s">
        <v>6604</v>
      </c>
      <c r="K3038" s="114"/>
      <c r="L3038" s="114" t="s">
        <v>20</v>
      </c>
      <c r="M3038" s="136">
        <v>-7728.23</v>
      </c>
      <c r="N3038" s="114" t="s">
        <v>18</v>
      </c>
      <c r="O3038" s="136">
        <v>-1700.21</v>
      </c>
      <c r="P3038" s="136">
        <v>-1700.21</v>
      </c>
      <c r="Q3038" s="114">
        <v>522.42999999999995</v>
      </c>
      <c r="R3038" s="112"/>
      <c r="S3038" s="113"/>
      <c r="T3038" s="113"/>
      <c r="U3038" s="113"/>
    </row>
    <row r="3039" spans="1:21">
      <c r="A3039" s="116">
        <v>42489</v>
      </c>
      <c r="B3039" s="114" t="s">
        <v>6603</v>
      </c>
      <c r="C3039" s="116">
        <v>42489</v>
      </c>
      <c r="D3039" s="114" t="s">
        <v>6603</v>
      </c>
      <c r="E3039" s="114" t="s">
        <v>365</v>
      </c>
      <c r="F3039" s="114"/>
      <c r="G3039" s="114"/>
      <c r="H3039" s="114" t="s">
        <v>626</v>
      </c>
      <c r="I3039" s="114" t="s">
        <v>19</v>
      </c>
      <c r="J3039" s="114" t="s">
        <v>6604</v>
      </c>
      <c r="K3039" s="114" t="s">
        <v>21</v>
      </c>
      <c r="L3039" s="114"/>
      <c r="M3039" s="136">
        <v>7728.23</v>
      </c>
      <c r="N3039" s="114" t="s">
        <v>18</v>
      </c>
      <c r="O3039" s="136">
        <v>1700.21</v>
      </c>
      <c r="P3039" s="136">
        <v>1700.21</v>
      </c>
      <c r="Q3039" s="114">
        <v>-522.42999999999995</v>
      </c>
      <c r="R3039" s="112"/>
      <c r="S3039" s="112"/>
      <c r="T3039" s="112"/>
      <c r="U3039" s="112"/>
    </row>
    <row r="3040" spans="1:21" hidden="1">
      <c r="A3040" s="116">
        <v>42489</v>
      </c>
      <c r="B3040" s="114" t="s">
        <v>6625</v>
      </c>
      <c r="C3040" s="116">
        <v>42490</v>
      </c>
      <c r="D3040" s="114" t="s">
        <v>6626</v>
      </c>
      <c r="E3040" s="114" t="s">
        <v>365</v>
      </c>
      <c r="F3040" s="114"/>
      <c r="G3040" s="114"/>
      <c r="H3040" s="114" t="s">
        <v>626</v>
      </c>
      <c r="I3040" s="114" t="s">
        <v>17</v>
      </c>
      <c r="J3040" s="114" t="s">
        <v>6627</v>
      </c>
      <c r="K3040" s="114"/>
      <c r="L3040" s="114" t="s">
        <v>20</v>
      </c>
      <c r="M3040" s="136">
        <v>-3226.87</v>
      </c>
      <c r="N3040" s="114" t="s">
        <v>18</v>
      </c>
      <c r="O3040" s="114">
        <v>-709.91</v>
      </c>
      <c r="P3040" s="114">
        <v>-709.91</v>
      </c>
      <c r="Q3040" s="114">
        <v>218.14</v>
      </c>
      <c r="R3040" s="112"/>
      <c r="S3040" s="113"/>
      <c r="T3040" s="113"/>
      <c r="U3040" s="113"/>
    </row>
    <row r="3041" spans="1:21" hidden="1">
      <c r="A3041" s="116">
        <v>42489</v>
      </c>
      <c r="B3041" s="114" t="s">
        <v>6628</v>
      </c>
      <c r="C3041" s="116">
        <v>42490</v>
      </c>
      <c r="D3041" s="114" t="s">
        <v>6626</v>
      </c>
      <c r="E3041" s="114" t="s">
        <v>365</v>
      </c>
      <c r="F3041" s="114"/>
      <c r="G3041" s="114"/>
      <c r="H3041" s="114" t="s">
        <v>626</v>
      </c>
      <c r="I3041" s="114" t="s">
        <v>17</v>
      </c>
      <c r="J3041" s="114" t="s">
        <v>6627</v>
      </c>
      <c r="K3041" s="114"/>
      <c r="L3041" s="114" t="s">
        <v>20</v>
      </c>
      <c r="M3041" s="136">
        <v>-4501.3599999999997</v>
      </c>
      <c r="N3041" s="114" t="s">
        <v>18</v>
      </c>
      <c r="O3041" s="114">
        <v>-990.3</v>
      </c>
      <c r="P3041" s="114">
        <v>-990.3</v>
      </c>
      <c r="Q3041" s="114">
        <v>304.29000000000002</v>
      </c>
      <c r="R3041" s="112"/>
      <c r="S3041" s="113"/>
      <c r="T3041" s="113"/>
      <c r="U3041" s="113"/>
    </row>
    <row r="3042" spans="1:21">
      <c r="A3042" s="116">
        <v>42489</v>
      </c>
      <c r="B3042" s="114" t="s">
        <v>6624</v>
      </c>
      <c r="C3042" s="116">
        <v>42489</v>
      </c>
      <c r="D3042" s="114" t="s">
        <v>6624</v>
      </c>
      <c r="E3042" s="114" t="s">
        <v>365</v>
      </c>
      <c r="F3042" s="114"/>
      <c r="G3042" s="114"/>
      <c r="H3042" s="114" t="s">
        <v>626</v>
      </c>
      <c r="I3042" s="114" t="s">
        <v>19</v>
      </c>
      <c r="J3042" s="114" t="s">
        <v>6623</v>
      </c>
      <c r="K3042" s="114" t="s">
        <v>21</v>
      </c>
      <c r="L3042" s="114"/>
      <c r="M3042" s="114">
        <v>33.369999999999997</v>
      </c>
      <c r="N3042" s="114" t="s">
        <v>18</v>
      </c>
      <c r="O3042" s="114">
        <v>7.34</v>
      </c>
      <c r="P3042" s="114">
        <v>7.34</v>
      </c>
      <c r="Q3042" s="114">
        <v>-2.2799999999999998</v>
      </c>
      <c r="R3042" s="112"/>
      <c r="S3042" s="112"/>
      <c r="T3042" s="112"/>
      <c r="U3042" s="112"/>
    </row>
    <row r="3043" spans="1:21" hidden="1">
      <c r="A3043" s="116">
        <v>42489</v>
      </c>
      <c r="B3043" s="114" t="s">
        <v>5124</v>
      </c>
      <c r="C3043" s="116">
        <v>42489</v>
      </c>
      <c r="D3043" s="114" t="s">
        <v>5124</v>
      </c>
      <c r="E3043" s="114" t="s">
        <v>365</v>
      </c>
      <c r="F3043" s="114" t="s">
        <v>5125</v>
      </c>
      <c r="G3043" s="114" t="s">
        <v>5126</v>
      </c>
      <c r="H3043" s="114" t="s">
        <v>626</v>
      </c>
      <c r="I3043" s="114" t="s">
        <v>81</v>
      </c>
      <c r="J3043" s="114" t="s">
        <v>5127</v>
      </c>
      <c r="K3043" s="114"/>
      <c r="L3043" s="114" t="s">
        <v>20</v>
      </c>
      <c r="M3043" s="114">
        <v>-33.369999999999997</v>
      </c>
      <c r="N3043" s="114" t="s">
        <v>18</v>
      </c>
      <c r="O3043" s="114">
        <v>-7.34</v>
      </c>
      <c r="P3043" s="114">
        <v>-7.34</v>
      </c>
      <c r="Q3043" s="114">
        <v>2.2799999999999998</v>
      </c>
      <c r="R3043" s="112"/>
      <c r="S3043" s="113"/>
      <c r="T3043" s="113"/>
      <c r="U3043" s="112"/>
    </row>
    <row r="3044" spans="1:21">
      <c r="A3044" s="116">
        <v>42478</v>
      </c>
      <c r="B3044" s="114" t="s">
        <v>6629</v>
      </c>
      <c r="C3044" s="116">
        <v>42478</v>
      </c>
      <c r="D3044" s="114" t="s">
        <v>6629</v>
      </c>
      <c r="E3044" s="114" t="s">
        <v>1503</v>
      </c>
      <c r="F3044" s="114"/>
      <c r="G3044" s="114"/>
      <c r="H3044" s="114" t="s">
        <v>510</v>
      </c>
      <c r="I3044" s="114" t="s">
        <v>19</v>
      </c>
      <c r="J3044" s="114" t="s">
        <v>6630</v>
      </c>
      <c r="K3044" s="114"/>
      <c r="L3044" s="114" t="s">
        <v>20</v>
      </c>
      <c r="M3044" s="114">
        <v>-33.369999999999997</v>
      </c>
      <c r="N3044" s="114" t="s">
        <v>18</v>
      </c>
      <c r="O3044" s="114">
        <v>-7.68</v>
      </c>
      <c r="P3044" s="114">
        <v>-7.68</v>
      </c>
      <c r="Q3044" s="114">
        <v>2.67</v>
      </c>
      <c r="R3044" s="112"/>
      <c r="S3044" s="113"/>
      <c r="T3044" s="113"/>
      <c r="U3044" s="112"/>
    </row>
    <row r="3045" spans="1:21" hidden="1">
      <c r="A3045" s="116">
        <v>42478</v>
      </c>
      <c r="B3045" s="114" t="s">
        <v>6631</v>
      </c>
      <c r="C3045" s="116">
        <v>42490</v>
      </c>
      <c r="D3045" s="114" t="s">
        <v>5979</v>
      </c>
      <c r="E3045" s="114" t="s">
        <v>1503</v>
      </c>
      <c r="F3045" s="114"/>
      <c r="G3045" s="114"/>
      <c r="H3045" s="114" t="s">
        <v>510</v>
      </c>
      <c r="I3045" s="114" t="s">
        <v>26</v>
      </c>
      <c r="J3045" s="114" t="s">
        <v>5980</v>
      </c>
      <c r="K3045" s="114" t="s">
        <v>21</v>
      </c>
      <c r="L3045" s="114"/>
      <c r="M3045" s="136">
        <v>7761.6</v>
      </c>
      <c r="N3045" s="114" t="s">
        <v>18</v>
      </c>
      <c r="O3045" s="136">
        <v>1785.17</v>
      </c>
      <c r="P3045" s="136">
        <v>1312.26</v>
      </c>
      <c r="Q3045" s="114">
        <v>-146.38</v>
      </c>
      <c r="R3045" s="112"/>
      <c r="S3045" s="113"/>
      <c r="T3045" s="113"/>
      <c r="U3045" s="112"/>
    </row>
    <row r="3046" spans="1:21">
      <c r="A3046" s="116">
        <v>42478</v>
      </c>
      <c r="B3046" s="114" t="s">
        <v>6632</v>
      </c>
      <c r="C3046" s="116">
        <v>42478</v>
      </c>
      <c r="D3046" s="114" t="s">
        <v>6632</v>
      </c>
      <c r="E3046" s="114" t="s">
        <v>1503</v>
      </c>
      <c r="F3046" s="114"/>
      <c r="G3046" s="114"/>
      <c r="H3046" s="114" t="s">
        <v>510</v>
      </c>
      <c r="I3046" s="114" t="s">
        <v>19</v>
      </c>
      <c r="J3046" s="114" t="s">
        <v>6633</v>
      </c>
      <c r="K3046" s="114"/>
      <c r="L3046" s="114" t="s">
        <v>20</v>
      </c>
      <c r="M3046" s="136">
        <v>-7728.23</v>
      </c>
      <c r="N3046" s="114" t="s">
        <v>18</v>
      </c>
      <c r="O3046" s="136">
        <v>-1777.49</v>
      </c>
      <c r="P3046" s="136">
        <v>-1777.49</v>
      </c>
      <c r="Q3046" s="114">
        <v>616.62</v>
      </c>
      <c r="R3046" s="112"/>
      <c r="S3046" s="113"/>
      <c r="T3046" s="113"/>
      <c r="U3046" s="112"/>
    </row>
    <row r="3047" spans="1:21">
      <c r="A3047" s="116">
        <v>42478</v>
      </c>
      <c r="B3047" s="114" t="s">
        <v>6634</v>
      </c>
      <c r="C3047" s="116">
        <v>42478</v>
      </c>
      <c r="D3047" s="114" t="s">
        <v>6634</v>
      </c>
      <c r="E3047" s="114" t="s">
        <v>1503</v>
      </c>
      <c r="F3047" s="114"/>
      <c r="G3047" s="114"/>
      <c r="H3047" s="114" t="s">
        <v>510</v>
      </c>
      <c r="I3047" s="114" t="s">
        <v>19</v>
      </c>
      <c r="J3047" s="114" t="s">
        <v>6630</v>
      </c>
      <c r="K3047" s="114"/>
      <c r="L3047" s="114" t="s">
        <v>20</v>
      </c>
      <c r="M3047" s="136">
        <v>-7761.6</v>
      </c>
      <c r="N3047" s="114" t="s">
        <v>18</v>
      </c>
      <c r="O3047" s="136">
        <v>-1785.17</v>
      </c>
      <c r="P3047" s="136">
        <v>-1785.17</v>
      </c>
      <c r="Q3047" s="114">
        <v>619.29</v>
      </c>
      <c r="R3047" s="112"/>
      <c r="S3047" s="113"/>
      <c r="T3047" s="113"/>
      <c r="U3047" s="112"/>
    </row>
    <row r="3048" spans="1:21">
      <c r="A3048" s="116">
        <v>42478</v>
      </c>
      <c r="B3048" s="114" t="s">
        <v>6634</v>
      </c>
      <c r="C3048" s="116">
        <v>42478</v>
      </c>
      <c r="D3048" s="114" t="s">
        <v>6634</v>
      </c>
      <c r="E3048" s="114" t="s">
        <v>1503</v>
      </c>
      <c r="F3048" s="114"/>
      <c r="G3048" s="114"/>
      <c r="H3048" s="114" t="s">
        <v>510</v>
      </c>
      <c r="I3048" s="114" t="s">
        <v>19</v>
      </c>
      <c r="J3048" s="114" t="s">
        <v>6630</v>
      </c>
      <c r="K3048" s="114" t="s">
        <v>21</v>
      </c>
      <c r="L3048" s="114"/>
      <c r="M3048" s="136">
        <v>7761.6</v>
      </c>
      <c r="N3048" s="114" t="s">
        <v>18</v>
      </c>
      <c r="O3048" s="136">
        <v>1785.17</v>
      </c>
      <c r="P3048" s="136">
        <v>1785.17</v>
      </c>
      <c r="Q3048" s="114">
        <v>-619.29</v>
      </c>
      <c r="R3048" s="112"/>
      <c r="S3048" s="113"/>
      <c r="T3048" s="113"/>
      <c r="U3048" s="112"/>
    </row>
    <row r="3049" spans="1:21">
      <c r="A3049" s="116">
        <v>42478</v>
      </c>
      <c r="B3049" s="114" t="s">
        <v>6632</v>
      </c>
      <c r="C3049" s="116">
        <v>42478</v>
      </c>
      <c r="D3049" s="114" t="s">
        <v>6632</v>
      </c>
      <c r="E3049" s="114" t="s">
        <v>1503</v>
      </c>
      <c r="F3049" s="114"/>
      <c r="G3049" s="114"/>
      <c r="H3049" s="114" t="s">
        <v>510</v>
      </c>
      <c r="I3049" s="114" t="s">
        <v>19</v>
      </c>
      <c r="J3049" s="114" t="s">
        <v>6633</v>
      </c>
      <c r="K3049" s="114" t="s">
        <v>21</v>
      </c>
      <c r="L3049" s="114"/>
      <c r="M3049" s="136">
        <v>7728.23</v>
      </c>
      <c r="N3049" s="114" t="s">
        <v>18</v>
      </c>
      <c r="O3049" s="136">
        <v>1777.49</v>
      </c>
      <c r="P3049" s="136">
        <v>1777.49</v>
      </c>
      <c r="Q3049" s="114">
        <v>-616.62</v>
      </c>
      <c r="R3049" s="112"/>
      <c r="S3049" s="113"/>
      <c r="T3049" s="113"/>
      <c r="U3049" s="112"/>
    </row>
    <row r="3050" spans="1:21" hidden="1">
      <c r="A3050" s="116">
        <v>42478</v>
      </c>
      <c r="B3050" s="114" t="s">
        <v>6635</v>
      </c>
      <c r="C3050" s="116">
        <v>42490</v>
      </c>
      <c r="D3050" s="114" t="s">
        <v>6636</v>
      </c>
      <c r="E3050" s="114" t="s">
        <v>1503</v>
      </c>
      <c r="F3050" s="114"/>
      <c r="G3050" s="114"/>
      <c r="H3050" s="114" t="s">
        <v>510</v>
      </c>
      <c r="I3050" s="114" t="s">
        <v>17</v>
      </c>
      <c r="J3050" s="114" t="s">
        <v>6637</v>
      </c>
      <c r="K3050" s="114"/>
      <c r="L3050" s="114" t="s">
        <v>20</v>
      </c>
      <c r="M3050" s="136">
        <v>-7728.23</v>
      </c>
      <c r="N3050" s="114" t="s">
        <v>18</v>
      </c>
      <c r="O3050" s="136">
        <v>-1777.49</v>
      </c>
      <c r="P3050" s="136">
        <v>-1777.49</v>
      </c>
      <c r="Q3050" s="114">
        <v>616.62</v>
      </c>
      <c r="R3050" s="112"/>
      <c r="S3050" s="112"/>
      <c r="T3050" s="112"/>
      <c r="U3050" s="112"/>
    </row>
    <row r="3051" spans="1:21">
      <c r="A3051" s="116">
        <v>42478</v>
      </c>
      <c r="B3051" s="114" t="s">
        <v>6629</v>
      </c>
      <c r="C3051" s="116">
        <v>42478</v>
      </c>
      <c r="D3051" s="114" t="s">
        <v>6629</v>
      </c>
      <c r="E3051" s="114" t="s">
        <v>1503</v>
      </c>
      <c r="F3051" s="114"/>
      <c r="G3051" s="114"/>
      <c r="H3051" s="114" t="s">
        <v>510</v>
      </c>
      <c r="I3051" s="114" t="s">
        <v>19</v>
      </c>
      <c r="J3051" s="114" t="s">
        <v>6630</v>
      </c>
      <c r="K3051" s="114" t="s">
        <v>21</v>
      </c>
      <c r="L3051" s="114"/>
      <c r="M3051" s="114">
        <v>33.369999999999997</v>
      </c>
      <c r="N3051" s="114" t="s">
        <v>18</v>
      </c>
      <c r="O3051" s="114">
        <v>7.68</v>
      </c>
      <c r="P3051" s="114">
        <v>7.68</v>
      </c>
      <c r="Q3051" s="114">
        <v>-2.73</v>
      </c>
      <c r="R3051" s="112"/>
      <c r="S3051" s="112"/>
      <c r="T3051" s="112"/>
      <c r="U3051" s="112"/>
    </row>
    <row r="3052" spans="1:21" hidden="1">
      <c r="A3052" s="116">
        <v>42489</v>
      </c>
      <c r="B3052" s="114" t="s">
        <v>5124</v>
      </c>
      <c r="C3052" s="116">
        <v>42489</v>
      </c>
      <c r="D3052" s="114" t="s">
        <v>5124</v>
      </c>
      <c r="E3052" s="114" t="s">
        <v>1503</v>
      </c>
      <c r="F3052" s="114" t="s">
        <v>5125</v>
      </c>
      <c r="G3052" s="114" t="s">
        <v>5126</v>
      </c>
      <c r="H3052" s="114" t="s">
        <v>510</v>
      </c>
      <c r="I3052" s="114" t="s">
        <v>81</v>
      </c>
      <c r="J3052" s="114" t="s">
        <v>5127</v>
      </c>
      <c r="K3052" s="114"/>
      <c r="L3052" s="114" t="s">
        <v>20</v>
      </c>
      <c r="M3052" s="114">
        <v>-33.369999999999997</v>
      </c>
      <c r="N3052" s="114" t="s">
        <v>18</v>
      </c>
      <c r="O3052" s="114">
        <v>-7.68</v>
      </c>
      <c r="P3052" s="114">
        <v>-7.68</v>
      </c>
      <c r="Q3052" s="114">
        <v>2.73</v>
      </c>
      <c r="R3052" s="112"/>
      <c r="S3052" s="112"/>
      <c r="T3052" s="112"/>
      <c r="U3052" s="112"/>
    </row>
    <row r="3053" spans="1:21">
      <c r="A3053" s="116">
        <v>42486</v>
      </c>
      <c r="B3053" s="114" t="s">
        <v>6364</v>
      </c>
      <c r="C3053" s="116">
        <v>42486</v>
      </c>
      <c r="D3053" s="114" t="s">
        <v>6364</v>
      </c>
      <c r="E3053" s="114" t="s">
        <v>550</v>
      </c>
      <c r="F3053" s="114"/>
      <c r="G3053" s="114"/>
      <c r="H3053" s="114" t="s">
        <v>675</v>
      </c>
      <c r="I3053" s="114" t="s">
        <v>19</v>
      </c>
      <c r="J3053" s="114" t="s">
        <v>6365</v>
      </c>
      <c r="K3053" s="114"/>
      <c r="L3053" s="114" t="s">
        <v>20</v>
      </c>
      <c r="M3053" s="114">
        <v>-280.2</v>
      </c>
      <c r="N3053" s="114" t="s">
        <v>18</v>
      </c>
      <c r="O3053" s="114">
        <v>-75.650000000000006</v>
      </c>
      <c r="P3053" s="114">
        <v>-75.650000000000006</v>
      </c>
      <c r="Q3053" s="114">
        <v>-0.13</v>
      </c>
      <c r="R3053" s="112"/>
      <c r="S3053" s="112"/>
      <c r="T3053" s="112"/>
      <c r="U3053" s="112"/>
    </row>
    <row r="3054" spans="1:21">
      <c r="A3054" s="116">
        <v>42480</v>
      </c>
      <c r="B3054" s="114" t="s">
        <v>6638</v>
      </c>
      <c r="C3054" s="116">
        <v>42480</v>
      </c>
      <c r="D3054" s="114" t="s">
        <v>6638</v>
      </c>
      <c r="E3054" s="114" t="s">
        <v>550</v>
      </c>
      <c r="F3054" s="114"/>
      <c r="G3054" s="114"/>
      <c r="H3054" s="114" t="s">
        <v>675</v>
      </c>
      <c r="I3054" s="114" t="s">
        <v>19</v>
      </c>
      <c r="J3054" s="114" t="s">
        <v>6639</v>
      </c>
      <c r="K3054" s="114"/>
      <c r="L3054" s="114" t="s">
        <v>20</v>
      </c>
      <c r="M3054" s="136">
        <v>-7041.28</v>
      </c>
      <c r="N3054" s="114" t="s">
        <v>18</v>
      </c>
      <c r="O3054" s="136">
        <v>-1901.15</v>
      </c>
      <c r="P3054" s="136">
        <v>-1901.15</v>
      </c>
      <c r="Q3054" s="114">
        <v>375.09</v>
      </c>
      <c r="R3054" s="112"/>
      <c r="S3054" s="112"/>
      <c r="T3054" s="112"/>
      <c r="U3054" s="112"/>
    </row>
    <row r="3055" spans="1:21" hidden="1">
      <c r="A3055" s="116">
        <v>42480</v>
      </c>
      <c r="B3055" s="114" t="s">
        <v>6640</v>
      </c>
      <c r="C3055" s="116">
        <v>42490</v>
      </c>
      <c r="D3055" s="114" t="s">
        <v>5209</v>
      </c>
      <c r="E3055" s="114" t="s">
        <v>550</v>
      </c>
      <c r="F3055" s="114"/>
      <c r="G3055" s="114"/>
      <c r="H3055" s="114" t="s">
        <v>675</v>
      </c>
      <c r="I3055" s="114" t="s">
        <v>26</v>
      </c>
      <c r="J3055" s="114" t="s">
        <v>5210</v>
      </c>
      <c r="K3055" s="114" t="s">
        <v>21</v>
      </c>
      <c r="L3055" s="114"/>
      <c r="M3055" s="136">
        <v>7071.69</v>
      </c>
      <c r="N3055" s="114" t="s">
        <v>18</v>
      </c>
      <c r="O3055" s="136">
        <v>1909.36</v>
      </c>
      <c r="P3055" s="136">
        <v>2021.33</v>
      </c>
      <c r="Q3055" s="114">
        <v>-488.68</v>
      </c>
      <c r="R3055" s="112"/>
      <c r="S3055" s="112"/>
      <c r="T3055" s="112"/>
      <c r="U3055" s="112"/>
    </row>
    <row r="3056" spans="1:21">
      <c r="A3056" s="116">
        <v>42480</v>
      </c>
      <c r="B3056" s="114" t="s">
        <v>6641</v>
      </c>
      <c r="C3056" s="116">
        <v>42480</v>
      </c>
      <c r="D3056" s="114" t="s">
        <v>6641</v>
      </c>
      <c r="E3056" s="114" t="s">
        <v>550</v>
      </c>
      <c r="F3056" s="114"/>
      <c r="G3056" s="114"/>
      <c r="H3056" s="114" t="s">
        <v>675</v>
      </c>
      <c r="I3056" s="114" t="s">
        <v>19</v>
      </c>
      <c r="J3056" s="114" t="s">
        <v>6642</v>
      </c>
      <c r="K3056" s="114"/>
      <c r="L3056" s="114" t="s">
        <v>20</v>
      </c>
      <c r="M3056" s="136">
        <v>-7071.69</v>
      </c>
      <c r="N3056" s="114" t="s">
        <v>18</v>
      </c>
      <c r="O3056" s="136">
        <v>-1909.36</v>
      </c>
      <c r="P3056" s="136">
        <v>-1909.36</v>
      </c>
      <c r="Q3056" s="114">
        <v>376.71</v>
      </c>
      <c r="R3056" s="112"/>
      <c r="S3056" s="112"/>
      <c r="T3056" s="112"/>
      <c r="U3056" s="112"/>
    </row>
    <row r="3057" spans="1:21">
      <c r="A3057" s="116">
        <v>42480</v>
      </c>
      <c r="B3057" s="114" t="s">
        <v>6641</v>
      </c>
      <c r="C3057" s="116">
        <v>42480</v>
      </c>
      <c r="D3057" s="114" t="s">
        <v>6641</v>
      </c>
      <c r="E3057" s="114" t="s">
        <v>550</v>
      </c>
      <c r="F3057" s="114"/>
      <c r="G3057" s="114"/>
      <c r="H3057" s="114" t="s">
        <v>675</v>
      </c>
      <c r="I3057" s="114" t="s">
        <v>19</v>
      </c>
      <c r="J3057" s="114" t="s">
        <v>6642</v>
      </c>
      <c r="K3057" s="114" t="s">
        <v>21</v>
      </c>
      <c r="L3057" s="114"/>
      <c r="M3057" s="136">
        <v>7071.69</v>
      </c>
      <c r="N3057" s="114" t="s">
        <v>18</v>
      </c>
      <c r="O3057" s="136">
        <v>1909.36</v>
      </c>
      <c r="P3057" s="136">
        <v>1909.36</v>
      </c>
      <c r="Q3057" s="114">
        <v>-376.71</v>
      </c>
      <c r="R3057" s="112"/>
      <c r="S3057" s="112"/>
      <c r="T3057" s="112"/>
      <c r="U3057" s="112"/>
    </row>
    <row r="3058" spans="1:21">
      <c r="A3058" s="116">
        <v>42480</v>
      </c>
      <c r="B3058" s="114" t="s">
        <v>6643</v>
      </c>
      <c r="C3058" s="116">
        <v>42480</v>
      </c>
      <c r="D3058" s="114" t="s">
        <v>6643</v>
      </c>
      <c r="E3058" s="114" t="s">
        <v>550</v>
      </c>
      <c r="F3058" s="114"/>
      <c r="G3058" s="114"/>
      <c r="H3058" s="114" t="s">
        <v>675</v>
      </c>
      <c r="I3058" s="114" t="s">
        <v>19</v>
      </c>
      <c r="J3058" s="114" t="s">
        <v>6642</v>
      </c>
      <c r="K3058" s="114"/>
      <c r="L3058" s="114" t="s">
        <v>20</v>
      </c>
      <c r="M3058" s="114">
        <v>-30.41</v>
      </c>
      <c r="N3058" s="114" t="s">
        <v>18</v>
      </c>
      <c r="O3058" s="114">
        <v>-8.2100000000000009</v>
      </c>
      <c r="P3058" s="114">
        <v>-8.2100000000000009</v>
      </c>
      <c r="Q3058" s="114">
        <v>1.62</v>
      </c>
      <c r="R3058" s="112"/>
      <c r="S3058" s="112"/>
      <c r="T3058" s="112"/>
      <c r="U3058" s="112"/>
    </row>
    <row r="3059" spans="1:21" hidden="1">
      <c r="A3059" s="116">
        <v>42486</v>
      </c>
      <c r="B3059" s="114" t="s">
        <v>6644</v>
      </c>
      <c r="C3059" s="116">
        <v>42490</v>
      </c>
      <c r="D3059" s="114" t="s">
        <v>4648</v>
      </c>
      <c r="E3059" s="114" t="s">
        <v>550</v>
      </c>
      <c r="F3059" s="114"/>
      <c r="G3059" s="114"/>
      <c r="H3059" s="114" t="s">
        <v>675</v>
      </c>
      <c r="I3059" s="114" t="s">
        <v>26</v>
      </c>
      <c r="J3059" s="114" t="s">
        <v>4649</v>
      </c>
      <c r="K3059" s="114" t="s">
        <v>21</v>
      </c>
      <c r="L3059" s="114"/>
      <c r="M3059" s="114">
        <v>281.41000000000003</v>
      </c>
      <c r="N3059" s="114" t="s">
        <v>18</v>
      </c>
      <c r="O3059" s="114">
        <v>75.98</v>
      </c>
      <c r="P3059" s="114">
        <v>88.46</v>
      </c>
      <c r="Q3059" s="114">
        <v>-12.35</v>
      </c>
      <c r="R3059" s="112"/>
      <c r="S3059" s="112"/>
      <c r="T3059" s="112"/>
      <c r="U3059" s="112"/>
    </row>
    <row r="3060" spans="1:21">
      <c r="A3060" s="116">
        <v>42486</v>
      </c>
      <c r="B3060" s="114" t="s">
        <v>6563</v>
      </c>
      <c r="C3060" s="116">
        <v>42486</v>
      </c>
      <c r="D3060" s="114" t="s">
        <v>6563</v>
      </c>
      <c r="E3060" s="114" t="s">
        <v>550</v>
      </c>
      <c r="F3060" s="114"/>
      <c r="G3060" s="114"/>
      <c r="H3060" s="114" t="s">
        <v>675</v>
      </c>
      <c r="I3060" s="114" t="s">
        <v>19</v>
      </c>
      <c r="J3060" s="114" t="s">
        <v>6564</v>
      </c>
      <c r="K3060" s="114"/>
      <c r="L3060" s="114" t="s">
        <v>20</v>
      </c>
      <c r="M3060" s="114">
        <v>-281.41000000000003</v>
      </c>
      <c r="N3060" s="114" t="s">
        <v>18</v>
      </c>
      <c r="O3060" s="114">
        <v>-75.98</v>
      </c>
      <c r="P3060" s="114">
        <v>-75.98</v>
      </c>
      <c r="Q3060" s="114">
        <v>-0.13</v>
      </c>
      <c r="R3060" s="112"/>
      <c r="S3060" s="112"/>
      <c r="T3060" s="112"/>
      <c r="U3060" s="112"/>
    </row>
    <row r="3061" spans="1:21">
      <c r="A3061" s="116">
        <v>42486</v>
      </c>
      <c r="B3061" s="114" t="s">
        <v>6563</v>
      </c>
      <c r="C3061" s="116">
        <v>42486</v>
      </c>
      <c r="D3061" s="114" t="s">
        <v>6563</v>
      </c>
      <c r="E3061" s="114" t="s">
        <v>550</v>
      </c>
      <c r="F3061" s="114"/>
      <c r="G3061" s="114"/>
      <c r="H3061" s="114" t="s">
        <v>675</v>
      </c>
      <c r="I3061" s="114" t="s">
        <v>19</v>
      </c>
      <c r="J3061" s="114" t="s">
        <v>6564</v>
      </c>
      <c r="K3061" s="114" t="s">
        <v>21</v>
      </c>
      <c r="L3061" s="114"/>
      <c r="M3061" s="114">
        <v>281.41000000000003</v>
      </c>
      <c r="N3061" s="114" t="s">
        <v>18</v>
      </c>
      <c r="O3061" s="114">
        <v>75.98</v>
      </c>
      <c r="P3061" s="114">
        <v>75.98</v>
      </c>
      <c r="Q3061" s="114">
        <v>0.13</v>
      </c>
      <c r="R3061" s="112"/>
      <c r="S3061" s="112"/>
      <c r="T3061" s="112"/>
      <c r="U3061" s="112"/>
    </row>
    <row r="3062" spans="1:21">
      <c r="A3062" s="116">
        <v>42486</v>
      </c>
      <c r="B3062" s="114" t="s">
        <v>6566</v>
      </c>
      <c r="C3062" s="116">
        <v>42486</v>
      </c>
      <c r="D3062" s="114" t="s">
        <v>6566</v>
      </c>
      <c r="E3062" s="114" t="s">
        <v>550</v>
      </c>
      <c r="F3062" s="114"/>
      <c r="G3062" s="114"/>
      <c r="H3062" s="114" t="s">
        <v>675</v>
      </c>
      <c r="I3062" s="114" t="s">
        <v>19</v>
      </c>
      <c r="J3062" s="114" t="s">
        <v>6564</v>
      </c>
      <c r="K3062" s="114"/>
      <c r="L3062" s="114" t="s">
        <v>20</v>
      </c>
      <c r="M3062" s="114">
        <v>-1.21</v>
      </c>
      <c r="N3062" s="114" t="s">
        <v>18</v>
      </c>
      <c r="O3062" s="114">
        <v>-0.33</v>
      </c>
      <c r="P3062" s="114">
        <v>-0.33</v>
      </c>
      <c r="Q3062" s="114">
        <v>0</v>
      </c>
      <c r="R3062" s="112"/>
      <c r="S3062" s="112"/>
      <c r="T3062" s="112"/>
      <c r="U3062" s="112"/>
    </row>
    <row r="3063" spans="1:21">
      <c r="A3063" s="116">
        <v>42486</v>
      </c>
      <c r="B3063" s="114" t="s">
        <v>6364</v>
      </c>
      <c r="C3063" s="116">
        <v>42486</v>
      </c>
      <c r="D3063" s="114" t="s">
        <v>6364</v>
      </c>
      <c r="E3063" s="114" t="s">
        <v>550</v>
      </c>
      <c r="F3063" s="114"/>
      <c r="G3063" s="114"/>
      <c r="H3063" s="114" t="s">
        <v>675</v>
      </c>
      <c r="I3063" s="114" t="s">
        <v>19</v>
      </c>
      <c r="J3063" s="114" t="s">
        <v>6365</v>
      </c>
      <c r="K3063" s="114" t="s">
        <v>21</v>
      </c>
      <c r="L3063" s="114"/>
      <c r="M3063" s="114">
        <v>280.2</v>
      </c>
      <c r="N3063" s="114" t="s">
        <v>18</v>
      </c>
      <c r="O3063" s="114">
        <v>75.650000000000006</v>
      </c>
      <c r="P3063" s="114">
        <v>75.650000000000006</v>
      </c>
      <c r="Q3063" s="114">
        <v>0.13</v>
      </c>
      <c r="R3063" s="112"/>
      <c r="S3063" s="112"/>
      <c r="T3063" s="112"/>
      <c r="U3063" s="112"/>
    </row>
    <row r="3064" spans="1:21" hidden="1">
      <c r="A3064" s="116">
        <v>42486</v>
      </c>
      <c r="B3064" s="114" t="s">
        <v>6645</v>
      </c>
      <c r="C3064" s="116">
        <v>42490</v>
      </c>
      <c r="D3064" s="114" t="s">
        <v>6646</v>
      </c>
      <c r="E3064" s="114" t="s">
        <v>550</v>
      </c>
      <c r="F3064" s="114"/>
      <c r="G3064" s="114"/>
      <c r="H3064" s="114" t="s">
        <v>675</v>
      </c>
      <c r="I3064" s="114" t="s">
        <v>17</v>
      </c>
      <c r="J3064" s="114" t="s">
        <v>6647</v>
      </c>
      <c r="K3064" s="114"/>
      <c r="L3064" s="114" t="s">
        <v>20</v>
      </c>
      <c r="M3064" s="114">
        <v>-280.2</v>
      </c>
      <c r="N3064" s="114" t="s">
        <v>18</v>
      </c>
      <c r="O3064" s="114">
        <v>-75.650000000000006</v>
      </c>
      <c r="P3064" s="114">
        <v>-75.650000000000006</v>
      </c>
      <c r="Q3064" s="114">
        <v>-0.13</v>
      </c>
      <c r="R3064" s="112"/>
      <c r="S3064" s="112"/>
      <c r="T3064" s="112"/>
      <c r="U3064" s="112"/>
    </row>
    <row r="3065" spans="1:21" hidden="1">
      <c r="A3065" s="116">
        <v>42480</v>
      </c>
      <c r="B3065" s="114" t="s">
        <v>6648</v>
      </c>
      <c r="C3065" s="116">
        <v>42490</v>
      </c>
      <c r="D3065" s="114" t="s">
        <v>6649</v>
      </c>
      <c r="E3065" s="114" t="s">
        <v>550</v>
      </c>
      <c r="F3065" s="114"/>
      <c r="G3065" s="114"/>
      <c r="H3065" s="114" t="s">
        <v>675</v>
      </c>
      <c r="I3065" s="114" t="s">
        <v>17</v>
      </c>
      <c r="J3065" s="114" t="s">
        <v>6650</v>
      </c>
      <c r="K3065" s="114"/>
      <c r="L3065" s="114" t="s">
        <v>20</v>
      </c>
      <c r="M3065" s="136">
        <v>-4880.99</v>
      </c>
      <c r="N3065" s="114" t="s">
        <v>18</v>
      </c>
      <c r="O3065" s="136">
        <v>-1317.87</v>
      </c>
      <c r="P3065" s="136">
        <v>-1317.87</v>
      </c>
      <c r="Q3065" s="114">
        <v>260.01</v>
      </c>
      <c r="R3065" s="112"/>
      <c r="S3065" s="112"/>
      <c r="T3065" s="112"/>
      <c r="U3065" s="112"/>
    </row>
    <row r="3066" spans="1:21">
      <c r="A3066" s="116">
        <v>42480</v>
      </c>
      <c r="B3066" s="114" t="s">
        <v>6638</v>
      </c>
      <c r="C3066" s="116">
        <v>42480</v>
      </c>
      <c r="D3066" s="114" t="s">
        <v>6638</v>
      </c>
      <c r="E3066" s="114" t="s">
        <v>550</v>
      </c>
      <c r="F3066" s="114"/>
      <c r="G3066" s="114"/>
      <c r="H3066" s="114" t="s">
        <v>675</v>
      </c>
      <c r="I3066" s="114" t="s">
        <v>19</v>
      </c>
      <c r="J3066" s="114" t="s">
        <v>6639</v>
      </c>
      <c r="K3066" s="114" t="s">
        <v>21</v>
      </c>
      <c r="L3066" s="114"/>
      <c r="M3066" s="136">
        <v>7041.28</v>
      </c>
      <c r="N3066" s="114" t="s">
        <v>18</v>
      </c>
      <c r="O3066" s="136">
        <v>1901.15</v>
      </c>
      <c r="P3066" s="136">
        <v>1901.15</v>
      </c>
      <c r="Q3066" s="114">
        <v>-375.09</v>
      </c>
      <c r="R3066" s="112"/>
      <c r="S3066" s="112"/>
      <c r="T3066" s="112"/>
      <c r="U3066" s="112"/>
    </row>
    <row r="3067" spans="1:21" hidden="1">
      <c r="A3067" s="116">
        <v>42481</v>
      </c>
      <c r="B3067" s="114" t="s">
        <v>6651</v>
      </c>
      <c r="C3067" s="116">
        <v>42490</v>
      </c>
      <c r="D3067" s="114" t="s">
        <v>6649</v>
      </c>
      <c r="E3067" s="114" t="s">
        <v>550</v>
      </c>
      <c r="F3067" s="114"/>
      <c r="G3067" s="114"/>
      <c r="H3067" s="114" t="s">
        <v>675</v>
      </c>
      <c r="I3067" s="114" t="s">
        <v>17</v>
      </c>
      <c r="J3067" s="114" t="s">
        <v>6650</v>
      </c>
      <c r="K3067" s="114"/>
      <c r="L3067" s="114" t="s">
        <v>20</v>
      </c>
      <c r="M3067" s="136">
        <v>-2160.29</v>
      </c>
      <c r="N3067" s="114" t="s">
        <v>18</v>
      </c>
      <c r="O3067" s="114">
        <v>-583.28</v>
      </c>
      <c r="P3067" s="114">
        <v>-583.28</v>
      </c>
      <c r="Q3067" s="114">
        <v>115.08</v>
      </c>
      <c r="R3067" s="112"/>
      <c r="S3067" s="112"/>
      <c r="T3067" s="112"/>
      <c r="U3067" s="112"/>
    </row>
    <row r="3068" spans="1:21">
      <c r="A3068" s="116">
        <v>42480</v>
      </c>
      <c r="B3068" s="114" t="s">
        <v>6643</v>
      </c>
      <c r="C3068" s="116">
        <v>42480</v>
      </c>
      <c r="D3068" s="114" t="s">
        <v>6643</v>
      </c>
      <c r="E3068" s="114" t="s">
        <v>550</v>
      </c>
      <c r="F3068" s="114"/>
      <c r="G3068" s="114"/>
      <c r="H3068" s="114" t="s">
        <v>675</v>
      </c>
      <c r="I3068" s="114" t="s">
        <v>19</v>
      </c>
      <c r="J3068" s="114" t="s">
        <v>6642</v>
      </c>
      <c r="K3068" s="114" t="s">
        <v>21</v>
      </c>
      <c r="L3068" s="114"/>
      <c r="M3068" s="114">
        <v>30.41</v>
      </c>
      <c r="N3068" s="114" t="s">
        <v>18</v>
      </c>
      <c r="O3068" s="114">
        <v>8.2100000000000009</v>
      </c>
      <c r="P3068" s="114">
        <v>8.2100000000000009</v>
      </c>
      <c r="Q3068" s="114">
        <v>-1.66</v>
      </c>
      <c r="R3068" s="112"/>
      <c r="S3068" s="112"/>
      <c r="T3068" s="112"/>
      <c r="U3068" s="112"/>
    </row>
    <row r="3069" spans="1:21">
      <c r="A3069" s="116">
        <v>42486</v>
      </c>
      <c r="B3069" s="114" t="s">
        <v>6566</v>
      </c>
      <c r="C3069" s="116">
        <v>42486</v>
      </c>
      <c r="D3069" s="114" t="s">
        <v>6566</v>
      </c>
      <c r="E3069" s="114" t="s">
        <v>550</v>
      </c>
      <c r="F3069" s="114"/>
      <c r="G3069" s="114"/>
      <c r="H3069" s="114" t="s">
        <v>675</v>
      </c>
      <c r="I3069" s="114" t="s">
        <v>19</v>
      </c>
      <c r="J3069" s="114" t="s">
        <v>6564</v>
      </c>
      <c r="K3069" s="114" t="s">
        <v>21</v>
      </c>
      <c r="L3069" s="114"/>
      <c r="M3069" s="114">
        <v>1.21</v>
      </c>
      <c r="N3069" s="114" t="s">
        <v>18</v>
      </c>
      <c r="O3069" s="114">
        <v>0.33</v>
      </c>
      <c r="P3069" s="114">
        <v>0.33</v>
      </c>
      <c r="Q3069" s="114">
        <v>0</v>
      </c>
      <c r="R3069" s="112"/>
      <c r="S3069" s="112"/>
      <c r="T3069" s="112"/>
      <c r="U3069" s="112"/>
    </row>
    <row r="3070" spans="1:21" hidden="1">
      <c r="A3070" s="116">
        <v>42489</v>
      </c>
      <c r="B3070" s="114" t="s">
        <v>5124</v>
      </c>
      <c r="C3070" s="116">
        <v>42489</v>
      </c>
      <c r="D3070" s="114" t="s">
        <v>5124</v>
      </c>
      <c r="E3070" s="114" t="s">
        <v>550</v>
      </c>
      <c r="F3070" s="114" t="s">
        <v>5125</v>
      </c>
      <c r="G3070" s="114" t="s">
        <v>5126</v>
      </c>
      <c r="H3070" s="114" t="s">
        <v>675</v>
      </c>
      <c r="I3070" s="114" t="s">
        <v>81</v>
      </c>
      <c r="J3070" s="114" t="s">
        <v>5127</v>
      </c>
      <c r="K3070" s="114"/>
      <c r="L3070" s="114" t="s">
        <v>20</v>
      </c>
      <c r="M3070" s="114">
        <v>-30.41</v>
      </c>
      <c r="N3070" s="114" t="s">
        <v>18</v>
      </c>
      <c r="O3070" s="114">
        <v>-8.2100000000000009</v>
      </c>
      <c r="P3070" s="114">
        <v>-8.2100000000000009</v>
      </c>
      <c r="Q3070" s="114">
        <v>1.66</v>
      </c>
      <c r="R3070" s="112"/>
      <c r="S3070" s="112"/>
      <c r="T3070" s="112"/>
      <c r="U3070" s="112"/>
    </row>
    <row r="3071" spans="1:21" hidden="1">
      <c r="A3071" s="116">
        <v>42489</v>
      </c>
      <c r="B3071" s="114" t="s">
        <v>5124</v>
      </c>
      <c r="C3071" s="116">
        <v>42489</v>
      </c>
      <c r="D3071" s="114" t="s">
        <v>5124</v>
      </c>
      <c r="E3071" s="114" t="s">
        <v>550</v>
      </c>
      <c r="F3071" s="114" t="s">
        <v>5125</v>
      </c>
      <c r="G3071" s="114" t="s">
        <v>5126</v>
      </c>
      <c r="H3071" s="114" t="s">
        <v>675</v>
      </c>
      <c r="I3071" s="114" t="s">
        <v>81</v>
      </c>
      <c r="J3071" s="114" t="s">
        <v>5127</v>
      </c>
      <c r="K3071" s="114"/>
      <c r="L3071" s="114" t="s">
        <v>20</v>
      </c>
      <c r="M3071" s="114">
        <v>-1.21</v>
      </c>
      <c r="N3071" s="114" t="s">
        <v>18</v>
      </c>
      <c r="O3071" s="114">
        <v>-0.33</v>
      </c>
      <c r="P3071" s="114">
        <v>-0.33</v>
      </c>
      <c r="Q3071" s="114">
        <v>0</v>
      </c>
      <c r="R3071" s="112"/>
      <c r="S3071" s="113"/>
      <c r="T3071" s="113"/>
      <c r="U3071" s="112"/>
    </row>
    <row r="3072" spans="1:21">
      <c r="A3072" s="116">
        <v>42478</v>
      </c>
      <c r="B3072" s="114" t="s">
        <v>6652</v>
      </c>
      <c r="C3072" s="116">
        <v>42478</v>
      </c>
      <c r="D3072" s="114" t="s">
        <v>6652</v>
      </c>
      <c r="E3072" s="114" t="s">
        <v>552</v>
      </c>
      <c r="F3072" s="114"/>
      <c r="G3072" s="114"/>
      <c r="H3072" s="114" t="s">
        <v>676</v>
      </c>
      <c r="I3072" s="114" t="s">
        <v>19</v>
      </c>
      <c r="J3072" s="114" t="s">
        <v>6653</v>
      </c>
      <c r="K3072" s="114"/>
      <c r="L3072" s="114" t="s">
        <v>20</v>
      </c>
      <c r="M3072" s="136">
        <v>-7321.48</v>
      </c>
      <c r="N3072" s="114" t="s">
        <v>18</v>
      </c>
      <c r="O3072" s="136">
        <v>-1537.51</v>
      </c>
      <c r="P3072" s="136">
        <v>-1537.51</v>
      </c>
      <c r="Q3072" s="114">
        <v>246.81</v>
      </c>
      <c r="R3072" s="112"/>
      <c r="S3072" s="112"/>
      <c r="T3072" s="112"/>
      <c r="U3072" s="112"/>
    </row>
    <row r="3073" spans="1:21" hidden="1">
      <c r="A3073" s="116">
        <v>42478</v>
      </c>
      <c r="B3073" s="114" t="s">
        <v>6654</v>
      </c>
      <c r="C3073" s="116">
        <v>42490</v>
      </c>
      <c r="D3073" s="114" t="s">
        <v>5218</v>
      </c>
      <c r="E3073" s="114" t="s">
        <v>552</v>
      </c>
      <c r="F3073" s="114"/>
      <c r="G3073" s="114"/>
      <c r="H3073" s="114" t="s">
        <v>676</v>
      </c>
      <c r="I3073" s="114" t="s">
        <v>26</v>
      </c>
      <c r="J3073" s="114" t="s">
        <v>5219</v>
      </c>
      <c r="K3073" s="114" t="s">
        <v>21</v>
      </c>
      <c r="L3073" s="114"/>
      <c r="M3073" s="136">
        <v>7353.1</v>
      </c>
      <c r="N3073" s="114" t="s">
        <v>18</v>
      </c>
      <c r="O3073" s="136">
        <v>1544.15</v>
      </c>
      <c r="P3073" s="136">
        <v>1646.46</v>
      </c>
      <c r="Q3073" s="114">
        <v>-350.19</v>
      </c>
      <c r="R3073" s="112"/>
      <c r="S3073" s="113"/>
      <c r="T3073" s="113"/>
      <c r="U3073" s="112"/>
    </row>
    <row r="3074" spans="1:21">
      <c r="A3074" s="116">
        <v>42478</v>
      </c>
      <c r="B3074" s="114" t="s">
        <v>6655</v>
      </c>
      <c r="C3074" s="116">
        <v>42478</v>
      </c>
      <c r="D3074" s="114" t="s">
        <v>6655</v>
      </c>
      <c r="E3074" s="114" t="s">
        <v>552</v>
      </c>
      <c r="F3074" s="114"/>
      <c r="G3074" s="114"/>
      <c r="H3074" s="114" t="s">
        <v>676</v>
      </c>
      <c r="I3074" s="114" t="s">
        <v>19</v>
      </c>
      <c r="J3074" s="114" t="s">
        <v>6656</v>
      </c>
      <c r="K3074" s="114" t="s">
        <v>21</v>
      </c>
      <c r="L3074" s="114"/>
      <c r="M3074" s="136">
        <v>7353.1</v>
      </c>
      <c r="N3074" s="114" t="s">
        <v>18</v>
      </c>
      <c r="O3074" s="136">
        <v>1544.15</v>
      </c>
      <c r="P3074" s="136">
        <v>1544.15</v>
      </c>
      <c r="Q3074" s="114">
        <v>-247.88</v>
      </c>
      <c r="R3074" s="112"/>
      <c r="S3074" s="112"/>
      <c r="T3074" s="112"/>
      <c r="U3074" s="112"/>
    </row>
    <row r="3075" spans="1:21">
      <c r="A3075" s="116">
        <v>42478</v>
      </c>
      <c r="B3075" s="114" t="s">
        <v>6657</v>
      </c>
      <c r="C3075" s="116">
        <v>42478</v>
      </c>
      <c r="D3075" s="114" t="s">
        <v>6657</v>
      </c>
      <c r="E3075" s="114" t="s">
        <v>552</v>
      </c>
      <c r="F3075" s="114"/>
      <c r="G3075" s="114"/>
      <c r="H3075" s="114" t="s">
        <v>676</v>
      </c>
      <c r="I3075" s="114" t="s">
        <v>19</v>
      </c>
      <c r="J3075" s="114" t="s">
        <v>6656</v>
      </c>
      <c r="K3075" s="114"/>
      <c r="L3075" s="114" t="s">
        <v>20</v>
      </c>
      <c r="M3075" s="114">
        <v>-31.62</v>
      </c>
      <c r="N3075" s="114" t="s">
        <v>18</v>
      </c>
      <c r="O3075" s="114">
        <v>-6.64</v>
      </c>
      <c r="P3075" s="114">
        <v>-6.64</v>
      </c>
      <c r="Q3075" s="114">
        <v>1.07</v>
      </c>
      <c r="R3075" s="112"/>
      <c r="S3075" s="112"/>
      <c r="T3075" s="112"/>
      <c r="U3075" s="112"/>
    </row>
    <row r="3076" spans="1:21">
      <c r="A3076" s="116">
        <v>42478</v>
      </c>
      <c r="B3076" s="114" t="s">
        <v>6655</v>
      </c>
      <c r="C3076" s="116">
        <v>42478</v>
      </c>
      <c r="D3076" s="114" t="s">
        <v>6655</v>
      </c>
      <c r="E3076" s="114" t="s">
        <v>552</v>
      </c>
      <c r="F3076" s="114"/>
      <c r="G3076" s="114"/>
      <c r="H3076" s="114" t="s">
        <v>676</v>
      </c>
      <c r="I3076" s="114" t="s">
        <v>19</v>
      </c>
      <c r="J3076" s="114" t="s">
        <v>6656</v>
      </c>
      <c r="K3076" s="114"/>
      <c r="L3076" s="114" t="s">
        <v>20</v>
      </c>
      <c r="M3076" s="136">
        <v>-7353.1</v>
      </c>
      <c r="N3076" s="114" t="s">
        <v>18</v>
      </c>
      <c r="O3076" s="136">
        <v>-1544.15</v>
      </c>
      <c r="P3076" s="136">
        <v>-1544.15</v>
      </c>
      <c r="Q3076" s="114">
        <v>247.88</v>
      </c>
      <c r="R3076" s="112"/>
      <c r="S3076" s="112"/>
      <c r="T3076" s="112"/>
      <c r="U3076" s="112"/>
    </row>
    <row r="3077" spans="1:21" hidden="1">
      <c r="A3077" s="116">
        <v>42478</v>
      </c>
      <c r="B3077" s="114" t="s">
        <v>6658</v>
      </c>
      <c r="C3077" s="116">
        <v>42490</v>
      </c>
      <c r="D3077" s="114" t="s">
        <v>6659</v>
      </c>
      <c r="E3077" s="114" t="s">
        <v>552</v>
      </c>
      <c r="F3077" s="114"/>
      <c r="G3077" s="114"/>
      <c r="H3077" s="114" t="s">
        <v>676</v>
      </c>
      <c r="I3077" s="114" t="s">
        <v>17</v>
      </c>
      <c r="J3077" s="114" t="s">
        <v>6660</v>
      </c>
      <c r="K3077" s="114"/>
      <c r="L3077" s="114" t="s">
        <v>20</v>
      </c>
      <c r="M3077" s="136">
        <v>-7321.48</v>
      </c>
      <c r="N3077" s="114" t="s">
        <v>18</v>
      </c>
      <c r="O3077" s="136">
        <v>-1537.51</v>
      </c>
      <c r="P3077" s="136">
        <v>-1537.51</v>
      </c>
      <c r="Q3077" s="114">
        <v>246.81</v>
      </c>
      <c r="R3077" s="112"/>
      <c r="S3077" s="113"/>
      <c r="T3077" s="113"/>
      <c r="U3077" s="112"/>
    </row>
    <row r="3078" spans="1:21">
      <c r="A3078" s="116">
        <v>42478</v>
      </c>
      <c r="B3078" s="114" t="s">
        <v>6652</v>
      </c>
      <c r="C3078" s="116">
        <v>42478</v>
      </c>
      <c r="D3078" s="114" t="s">
        <v>6652</v>
      </c>
      <c r="E3078" s="114" t="s">
        <v>552</v>
      </c>
      <c r="F3078" s="114"/>
      <c r="G3078" s="114"/>
      <c r="H3078" s="114" t="s">
        <v>676</v>
      </c>
      <c r="I3078" s="114" t="s">
        <v>19</v>
      </c>
      <c r="J3078" s="114" t="s">
        <v>6653</v>
      </c>
      <c r="K3078" s="114" t="s">
        <v>21</v>
      </c>
      <c r="L3078" s="114"/>
      <c r="M3078" s="136">
        <v>7321.48</v>
      </c>
      <c r="N3078" s="114" t="s">
        <v>18</v>
      </c>
      <c r="O3078" s="136">
        <v>1537.51</v>
      </c>
      <c r="P3078" s="136">
        <v>1537.51</v>
      </c>
      <c r="Q3078" s="114">
        <v>-246.81</v>
      </c>
      <c r="R3078" s="112"/>
      <c r="S3078" s="112"/>
      <c r="T3078" s="112"/>
      <c r="U3078" s="112"/>
    </row>
    <row r="3079" spans="1:21">
      <c r="A3079" s="116">
        <v>42478</v>
      </c>
      <c r="B3079" s="114" t="s">
        <v>6657</v>
      </c>
      <c r="C3079" s="116">
        <v>42478</v>
      </c>
      <c r="D3079" s="114" t="s">
        <v>6657</v>
      </c>
      <c r="E3079" s="114" t="s">
        <v>552</v>
      </c>
      <c r="F3079" s="114"/>
      <c r="G3079" s="114"/>
      <c r="H3079" s="114" t="s">
        <v>676</v>
      </c>
      <c r="I3079" s="114" t="s">
        <v>19</v>
      </c>
      <c r="J3079" s="114" t="s">
        <v>6656</v>
      </c>
      <c r="K3079" s="114" t="s">
        <v>21</v>
      </c>
      <c r="L3079" s="114"/>
      <c r="M3079" s="114">
        <v>31.62</v>
      </c>
      <c r="N3079" s="114" t="s">
        <v>18</v>
      </c>
      <c r="O3079" s="114">
        <v>6.64</v>
      </c>
      <c r="P3079" s="114">
        <v>6.64</v>
      </c>
      <c r="Q3079" s="114">
        <v>-1.1000000000000001</v>
      </c>
      <c r="R3079" s="112"/>
      <c r="S3079" s="113"/>
      <c r="T3079" s="113"/>
      <c r="U3079" s="112"/>
    </row>
    <row r="3080" spans="1:21" hidden="1">
      <c r="A3080" s="116">
        <v>42489</v>
      </c>
      <c r="B3080" s="114" t="s">
        <v>5124</v>
      </c>
      <c r="C3080" s="116">
        <v>42489</v>
      </c>
      <c r="D3080" s="114" t="s">
        <v>5124</v>
      </c>
      <c r="E3080" s="114" t="s">
        <v>552</v>
      </c>
      <c r="F3080" s="114" t="s">
        <v>5125</v>
      </c>
      <c r="G3080" s="114" t="s">
        <v>5126</v>
      </c>
      <c r="H3080" s="114" t="s">
        <v>676</v>
      </c>
      <c r="I3080" s="114" t="s">
        <v>81</v>
      </c>
      <c r="J3080" s="114" t="s">
        <v>5127</v>
      </c>
      <c r="K3080" s="114"/>
      <c r="L3080" s="114" t="s">
        <v>20</v>
      </c>
      <c r="M3080" s="114">
        <v>-31.62</v>
      </c>
      <c r="N3080" s="114" t="s">
        <v>18</v>
      </c>
      <c r="O3080" s="114">
        <v>-6.64</v>
      </c>
      <c r="P3080" s="114">
        <v>-6.64</v>
      </c>
      <c r="Q3080" s="114">
        <v>1.1000000000000001</v>
      </c>
      <c r="R3080" s="112"/>
      <c r="S3080" s="112"/>
      <c r="T3080" s="112"/>
      <c r="U3080" s="112"/>
    </row>
    <row r="3081" spans="1:21">
      <c r="A3081" s="116">
        <v>42480</v>
      </c>
      <c r="B3081" s="114" t="s">
        <v>6661</v>
      </c>
      <c r="C3081" s="116">
        <v>42480</v>
      </c>
      <c r="D3081" s="114" t="s">
        <v>6661</v>
      </c>
      <c r="E3081" s="114" t="s">
        <v>556</v>
      </c>
      <c r="F3081" s="114"/>
      <c r="G3081" s="114"/>
      <c r="H3081" s="114" t="s">
        <v>807</v>
      </c>
      <c r="I3081" s="114" t="s">
        <v>19</v>
      </c>
      <c r="J3081" s="114" t="s">
        <v>6662</v>
      </c>
      <c r="K3081" s="114"/>
      <c r="L3081" s="114" t="s">
        <v>20</v>
      </c>
      <c r="M3081" s="114">
        <v>-31.62</v>
      </c>
      <c r="N3081" s="114" t="s">
        <v>18</v>
      </c>
      <c r="O3081" s="114">
        <v>-7.27</v>
      </c>
      <c r="P3081" s="114">
        <v>-7.27</v>
      </c>
      <c r="Q3081" s="114">
        <v>0.7</v>
      </c>
      <c r="R3081" s="112"/>
      <c r="S3081" s="113"/>
      <c r="T3081" s="113"/>
      <c r="U3081" s="112"/>
    </row>
    <row r="3082" spans="1:21">
      <c r="A3082" s="116">
        <v>42480</v>
      </c>
      <c r="B3082" s="114" t="s">
        <v>6663</v>
      </c>
      <c r="C3082" s="116">
        <v>42480</v>
      </c>
      <c r="D3082" s="114" t="s">
        <v>6663</v>
      </c>
      <c r="E3082" s="114" t="s">
        <v>556</v>
      </c>
      <c r="F3082" s="114"/>
      <c r="G3082" s="114"/>
      <c r="H3082" s="114" t="s">
        <v>807</v>
      </c>
      <c r="I3082" s="114" t="s">
        <v>19</v>
      </c>
      <c r="J3082" s="114" t="s">
        <v>6662</v>
      </c>
      <c r="K3082" s="114"/>
      <c r="L3082" s="114" t="s">
        <v>20</v>
      </c>
      <c r="M3082" s="136">
        <v>-7353.1</v>
      </c>
      <c r="N3082" s="114" t="s">
        <v>18</v>
      </c>
      <c r="O3082" s="136">
        <v>-1691.21</v>
      </c>
      <c r="P3082" s="136">
        <v>-1691.21</v>
      </c>
      <c r="Q3082" s="114">
        <v>163.12</v>
      </c>
      <c r="R3082" s="112"/>
      <c r="S3082" s="112"/>
      <c r="T3082" s="112"/>
      <c r="U3082" s="112"/>
    </row>
    <row r="3083" spans="1:21" hidden="1">
      <c r="A3083" s="116">
        <v>42480</v>
      </c>
      <c r="B3083" s="114" t="s">
        <v>6664</v>
      </c>
      <c r="C3083" s="116">
        <v>42490</v>
      </c>
      <c r="D3083" s="114" t="s">
        <v>5201</v>
      </c>
      <c r="E3083" s="114" t="s">
        <v>556</v>
      </c>
      <c r="F3083" s="114"/>
      <c r="G3083" s="114"/>
      <c r="H3083" s="114" t="s">
        <v>807</v>
      </c>
      <c r="I3083" s="114" t="s">
        <v>26</v>
      </c>
      <c r="J3083" s="114" t="s">
        <v>5202</v>
      </c>
      <c r="K3083" s="114" t="s">
        <v>21</v>
      </c>
      <c r="L3083" s="114"/>
      <c r="M3083" s="136">
        <v>7353.1</v>
      </c>
      <c r="N3083" s="114" t="s">
        <v>18</v>
      </c>
      <c r="O3083" s="136">
        <v>1691.21</v>
      </c>
      <c r="P3083" s="136">
        <v>2012.1</v>
      </c>
      <c r="Q3083" s="114">
        <v>-484.01</v>
      </c>
      <c r="R3083" s="112"/>
      <c r="S3083" s="113"/>
      <c r="T3083" s="113"/>
      <c r="U3083" s="112"/>
    </row>
    <row r="3084" spans="1:21">
      <c r="A3084" s="116">
        <v>42480</v>
      </c>
      <c r="B3084" s="114" t="s">
        <v>6663</v>
      </c>
      <c r="C3084" s="116">
        <v>42480</v>
      </c>
      <c r="D3084" s="114" t="s">
        <v>6663</v>
      </c>
      <c r="E3084" s="114" t="s">
        <v>556</v>
      </c>
      <c r="F3084" s="114"/>
      <c r="G3084" s="114"/>
      <c r="H3084" s="114" t="s">
        <v>807</v>
      </c>
      <c r="I3084" s="114" t="s">
        <v>19</v>
      </c>
      <c r="J3084" s="114" t="s">
        <v>6662</v>
      </c>
      <c r="K3084" s="114" t="s">
        <v>21</v>
      </c>
      <c r="L3084" s="114"/>
      <c r="M3084" s="136">
        <v>7353.1</v>
      </c>
      <c r="N3084" s="114" t="s">
        <v>18</v>
      </c>
      <c r="O3084" s="136">
        <v>1691.21</v>
      </c>
      <c r="P3084" s="136">
        <v>1691.21</v>
      </c>
      <c r="Q3084" s="114">
        <v>-163.12</v>
      </c>
      <c r="R3084" s="112"/>
      <c r="S3084" s="112"/>
      <c r="T3084" s="112"/>
      <c r="U3084" s="112"/>
    </row>
    <row r="3085" spans="1:21">
      <c r="A3085" s="116">
        <v>42480</v>
      </c>
      <c r="B3085" s="114" t="s">
        <v>6638</v>
      </c>
      <c r="C3085" s="116">
        <v>42480</v>
      </c>
      <c r="D3085" s="114" t="s">
        <v>6638</v>
      </c>
      <c r="E3085" s="114" t="s">
        <v>556</v>
      </c>
      <c r="F3085" s="114"/>
      <c r="G3085" s="114"/>
      <c r="H3085" s="114" t="s">
        <v>807</v>
      </c>
      <c r="I3085" s="114" t="s">
        <v>19</v>
      </c>
      <c r="J3085" s="114" t="s">
        <v>6639</v>
      </c>
      <c r="K3085" s="114"/>
      <c r="L3085" s="114" t="s">
        <v>20</v>
      </c>
      <c r="M3085" s="136">
        <v>-7321.48</v>
      </c>
      <c r="N3085" s="114" t="s">
        <v>18</v>
      </c>
      <c r="O3085" s="136">
        <v>-1683.94</v>
      </c>
      <c r="P3085" s="136">
        <v>-1683.94</v>
      </c>
      <c r="Q3085" s="114">
        <v>162.41999999999999</v>
      </c>
      <c r="R3085" s="112"/>
      <c r="S3085" s="113"/>
      <c r="T3085" s="113"/>
      <c r="U3085" s="112"/>
    </row>
    <row r="3086" spans="1:21">
      <c r="A3086" s="116">
        <v>42480</v>
      </c>
      <c r="B3086" s="114" t="s">
        <v>6638</v>
      </c>
      <c r="C3086" s="116">
        <v>42480</v>
      </c>
      <c r="D3086" s="114" t="s">
        <v>6638</v>
      </c>
      <c r="E3086" s="114" t="s">
        <v>556</v>
      </c>
      <c r="F3086" s="114"/>
      <c r="G3086" s="114"/>
      <c r="H3086" s="114" t="s">
        <v>807</v>
      </c>
      <c r="I3086" s="114" t="s">
        <v>19</v>
      </c>
      <c r="J3086" s="114" t="s">
        <v>6639</v>
      </c>
      <c r="K3086" s="114" t="s">
        <v>21</v>
      </c>
      <c r="L3086" s="114"/>
      <c r="M3086" s="136">
        <v>7321.48</v>
      </c>
      <c r="N3086" s="114" t="s">
        <v>18</v>
      </c>
      <c r="O3086" s="136">
        <v>1683.94</v>
      </c>
      <c r="P3086" s="136">
        <v>1683.94</v>
      </c>
      <c r="Q3086" s="114">
        <v>-162.41999999999999</v>
      </c>
      <c r="R3086" s="112"/>
      <c r="S3086" s="112"/>
      <c r="T3086" s="112"/>
      <c r="U3086" s="112"/>
    </row>
    <row r="3087" spans="1:21" hidden="1">
      <c r="A3087" s="116">
        <v>42480</v>
      </c>
      <c r="B3087" s="114" t="s">
        <v>6665</v>
      </c>
      <c r="C3087" s="116">
        <v>42490</v>
      </c>
      <c r="D3087" s="114" t="s">
        <v>6666</v>
      </c>
      <c r="E3087" s="114" t="s">
        <v>556</v>
      </c>
      <c r="F3087" s="114"/>
      <c r="G3087" s="114"/>
      <c r="H3087" s="114" t="s">
        <v>807</v>
      </c>
      <c r="I3087" s="114" t="s">
        <v>17</v>
      </c>
      <c r="J3087" s="114" t="s">
        <v>6667</v>
      </c>
      <c r="K3087" s="114"/>
      <c r="L3087" s="114" t="s">
        <v>20</v>
      </c>
      <c r="M3087" s="136">
        <v>-7321.48</v>
      </c>
      <c r="N3087" s="114" t="s">
        <v>18</v>
      </c>
      <c r="O3087" s="136">
        <v>-1683.94</v>
      </c>
      <c r="P3087" s="136">
        <v>-1683.94</v>
      </c>
      <c r="Q3087" s="114">
        <v>162.41999999999999</v>
      </c>
      <c r="R3087" s="112"/>
      <c r="S3087" s="113"/>
      <c r="T3087" s="113"/>
      <c r="U3087" s="112"/>
    </row>
    <row r="3088" spans="1:21">
      <c r="A3088" s="116">
        <v>42480</v>
      </c>
      <c r="B3088" s="114" t="s">
        <v>6661</v>
      </c>
      <c r="C3088" s="116">
        <v>42480</v>
      </c>
      <c r="D3088" s="114" t="s">
        <v>6661</v>
      </c>
      <c r="E3088" s="114" t="s">
        <v>556</v>
      </c>
      <c r="F3088" s="114"/>
      <c r="G3088" s="114"/>
      <c r="H3088" s="114" t="s">
        <v>807</v>
      </c>
      <c r="I3088" s="114" t="s">
        <v>19</v>
      </c>
      <c r="J3088" s="114" t="s">
        <v>6662</v>
      </c>
      <c r="K3088" s="114" t="s">
        <v>21</v>
      </c>
      <c r="L3088" s="114"/>
      <c r="M3088" s="114">
        <v>31.62</v>
      </c>
      <c r="N3088" s="114" t="s">
        <v>18</v>
      </c>
      <c r="O3088" s="114">
        <v>7.27</v>
      </c>
      <c r="P3088" s="114">
        <v>7.27</v>
      </c>
      <c r="Q3088" s="114">
        <v>-0.73</v>
      </c>
      <c r="R3088" s="112"/>
      <c r="S3088" s="112"/>
      <c r="T3088" s="112"/>
      <c r="U3088" s="112"/>
    </row>
    <row r="3089" spans="1:21" hidden="1">
      <c r="A3089" s="116">
        <v>42489</v>
      </c>
      <c r="B3089" s="114" t="s">
        <v>5124</v>
      </c>
      <c r="C3089" s="116">
        <v>42489</v>
      </c>
      <c r="D3089" s="114" t="s">
        <v>5124</v>
      </c>
      <c r="E3089" s="114" t="s">
        <v>556</v>
      </c>
      <c r="F3089" s="114" t="s">
        <v>5125</v>
      </c>
      <c r="G3089" s="114" t="s">
        <v>5126</v>
      </c>
      <c r="H3089" s="114" t="s">
        <v>807</v>
      </c>
      <c r="I3089" s="114" t="s">
        <v>81</v>
      </c>
      <c r="J3089" s="114" t="s">
        <v>5127</v>
      </c>
      <c r="K3089" s="114"/>
      <c r="L3089" s="114" t="s">
        <v>20</v>
      </c>
      <c r="M3089" s="114">
        <v>-31.62</v>
      </c>
      <c r="N3089" s="114" t="s">
        <v>18</v>
      </c>
      <c r="O3089" s="114">
        <v>-7.27</v>
      </c>
      <c r="P3089" s="114">
        <v>-7.27</v>
      </c>
      <c r="Q3089" s="114">
        <v>0.73</v>
      </c>
      <c r="R3089" s="112"/>
      <c r="S3089" s="112"/>
      <c r="T3089" s="112"/>
      <c r="U3089" s="112"/>
    </row>
    <row r="3090" spans="1:21" hidden="1">
      <c r="A3090" s="116">
        <v>42472</v>
      </c>
      <c r="B3090" s="114" t="s">
        <v>6668</v>
      </c>
      <c r="C3090" s="116">
        <v>42490</v>
      </c>
      <c r="D3090" s="114" t="s">
        <v>5999</v>
      </c>
      <c r="E3090" s="114" t="s">
        <v>429</v>
      </c>
      <c r="F3090" s="114"/>
      <c r="G3090" s="114"/>
      <c r="H3090" s="114" t="s">
        <v>837</v>
      </c>
      <c r="I3090" s="114" t="s">
        <v>26</v>
      </c>
      <c r="J3090" s="114" t="s">
        <v>6000</v>
      </c>
      <c r="K3090" s="114" t="s">
        <v>21</v>
      </c>
      <c r="L3090" s="114"/>
      <c r="M3090" s="136">
        <v>7761.6</v>
      </c>
      <c r="N3090" s="114" t="s">
        <v>18</v>
      </c>
      <c r="O3090" s="136">
        <v>1164.24</v>
      </c>
      <c r="P3090" s="136">
        <v>1322.16</v>
      </c>
      <c r="Q3090" s="114">
        <v>-212.74</v>
      </c>
      <c r="R3090" s="112"/>
      <c r="S3090" s="113"/>
      <c r="T3090" s="113"/>
      <c r="U3090" s="112"/>
    </row>
    <row r="3091" spans="1:21">
      <c r="A3091" s="116">
        <v>42472</v>
      </c>
      <c r="B3091" s="114" t="s">
        <v>6669</v>
      </c>
      <c r="C3091" s="116">
        <v>42472</v>
      </c>
      <c r="D3091" s="114" t="s">
        <v>6669</v>
      </c>
      <c r="E3091" s="114" t="s">
        <v>429</v>
      </c>
      <c r="F3091" s="114"/>
      <c r="G3091" s="114"/>
      <c r="H3091" s="114" t="s">
        <v>837</v>
      </c>
      <c r="I3091" s="114" t="s">
        <v>19</v>
      </c>
      <c r="J3091" s="114" t="s">
        <v>6670</v>
      </c>
      <c r="K3091" s="114"/>
      <c r="L3091" s="114" t="s">
        <v>20</v>
      </c>
      <c r="M3091" s="136">
        <v>-7728.23</v>
      </c>
      <c r="N3091" s="114" t="s">
        <v>18</v>
      </c>
      <c r="O3091" s="136">
        <v>-1159.23</v>
      </c>
      <c r="P3091" s="136">
        <v>-1159.23</v>
      </c>
      <c r="Q3091" s="114">
        <v>54.58</v>
      </c>
      <c r="R3091" s="112"/>
      <c r="S3091" s="113"/>
      <c r="T3091" s="113"/>
      <c r="U3091" s="112"/>
    </row>
    <row r="3092" spans="1:21">
      <c r="A3092" s="116">
        <v>42472</v>
      </c>
      <c r="B3092" s="114" t="s">
        <v>6671</v>
      </c>
      <c r="C3092" s="116">
        <v>42472</v>
      </c>
      <c r="D3092" s="114" t="s">
        <v>6671</v>
      </c>
      <c r="E3092" s="114" t="s">
        <v>429</v>
      </c>
      <c r="F3092" s="114"/>
      <c r="G3092" s="114"/>
      <c r="H3092" s="114" t="s">
        <v>837</v>
      </c>
      <c r="I3092" s="114" t="s">
        <v>19</v>
      </c>
      <c r="J3092" s="114" t="s">
        <v>6672</v>
      </c>
      <c r="K3092" s="114"/>
      <c r="L3092" s="114" t="s">
        <v>20</v>
      </c>
      <c r="M3092" s="136">
        <v>-7761.6</v>
      </c>
      <c r="N3092" s="114" t="s">
        <v>18</v>
      </c>
      <c r="O3092" s="136">
        <v>-1164.24</v>
      </c>
      <c r="P3092" s="136">
        <v>-1164.24</v>
      </c>
      <c r="Q3092" s="114">
        <v>54.82</v>
      </c>
      <c r="R3092" s="112"/>
      <c r="S3092" s="112"/>
      <c r="T3092" s="112"/>
      <c r="U3092" s="112"/>
    </row>
    <row r="3093" spans="1:21">
      <c r="A3093" s="116">
        <v>42472</v>
      </c>
      <c r="B3093" s="114" t="s">
        <v>6671</v>
      </c>
      <c r="C3093" s="116">
        <v>42472</v>
      </c>
      <c r="D3093" s="114" t="s">
        <v>6671</v>
      </c>
      <c r="E3093" s="114" t="s">
        <v>429</v>
      </c>
      <c r="F3093" s="114"/>
      <c r="G3093" s="114"/>
      <c r="H3093" s="114" t="s">
        <v>837</v>
      </c>
      <c r="I3093" s="114" t="s">
        <v>19</v>
      </c>
      <c r="J3093" s="114" t="s">
        <v>6672</v>
      </c>
      <c r="K3093" s="114" t="s">
        <v>21</v>
      </c>
      <c r="L3093" s="114"/>
      <c r="M3093" s="136">
        <v>7761.6</v>
      </c>
      <c r="N3093" s="114" t="s">
        <v>18</v>
      </c>
      <c r="O3093" s="136">
        <v>1164.24</v>
      </c>
      <c r="P3093" s="136">
        <v>1164.24</v>
      </c>
      <c r="Q3093" s="114">
        <v>-54.82</v>
      </c>
      <c r="R3093" s="112"/>
      <c r="S3093" s="112"/>
      <c r="T3093" s="112"/>
      <c r="U3093" s="112"/>
    </row>
    <row r="3094" spans="1:21">
      <c r="A3094" s="116">
        <v>42472</v>
      </c>
      <c r="B3094" s="114" t="s">
        <v>6673</v>
      </c>
      <c r="C3094" s="116">
        <v>42472</v>
      </c>
      <c r="D3094" s="114" t="s">
        <v>6673</v>
      </c>
      <c r="E3094" s="114" t="s">
        <v>429</v>
      </c>
      <c r="F3094" s="114"/>
      <c r="G3094" s="114"/>
      <c r="H3094" s="114" t="s">
        <v>837</v>
      </c>
      <c r="I3094" s="114" t="s">
        <v>19</v>
      </c>
      <c r="J3094" s="114" t="s">
        <v>6672</v>
      </c>
      <c r="K3094" s="114"/>
      <c r="L3094" s="114" t="s">
        <v>20</v>
      </c>
      <c r="M3094" s="114">
        <v>-33.369999999999997</v>
      </c>
      <c r="N3094" s="114" t="s">
        <v>18</v>
      </c>
      <c r="O3094" s="114">
        <v>-5.01</v>
      </c>
      <c r="P3094" s="114">
        <v>-5.01</v>
      </c>
      <c r="Q3094" s="114">
        <v>0.24</v>
      </c>
      <c r="R3094" s="112"/>
      <c r="S3094" s="113"/>
      <c r="T3094" s="113"/>
      <c r="U3094" s="112"/>
    </row>
    <row r="3095" spans="1:21">
      <c r="A3095" s="116">
        <v>42472</v>
      </c>
      <c r="B3095" s="114" t="s">
        <v>6669</v>
      </c>
      <c r="C3095" s="116">
        <v>42472</v>
      </c>
      <c r="D3095" s="114" t="s">
        <v>6669</v>
      </c>
      <c r="E3095" s="114" t="s">
        <v>429</v>
      </c>
      <c r="F3095" s="114"/>
      <c r="G3095" s="114"/>
      <c r="H3095" s="114" t="s">
        <v>837</v>
      </c>
      <c r="I3095" s="114" t="s">
        <v>19</v>
      </c>
      <c r="J3095" s="114" t="s">
        <v>6670</v>
      </c>
      <c r="K3095" s="114" t="s">
        <v>21</v>
      </c>
      <c r="L3095" s="114"/>
      <c r="M3095" s="136">
        <v>7728.23</v>
      </c>
      <c r="N3095" s="114" t="s">
        <v>18</v>
      </c>
      <c r="O3095" s="136">
        <v>1159.23</v>
      </c>
      <c r="P3095" s="136">
        <v>1159.23</v>
      </c>
      <c r="Q3095" s="114">
        <v>-54.58</v>
      </c>
      <c r="R3095" s="112"/>
      <c r="S3095" s="112"/>
      <c r="T3095" s="112"/>
      <c r="U3095" s="112"/>
    </row>
    <row r="3096" spans="1:21" hidden="1">
      <c r="A3096" s="116">
        <v>42472</v>
      </c>
      <c r="B3096" s="114" t="s">
        <v>6674</v>
      </c>
      <c r="C3096" s="116">
        <v>42490</v>
      </c>
      <c r="D3096" s="114" t="s">
        <v>6675</v>
      </c>
      <c r="E3096" s="114" t="s">
        <v>429</v>
      </c>
      <c r="F3096" s="114"/>
      <c r="G3096" s="114"/>
      <c r="H3096" s="114" t="s">
        <v>837</v>
      </c>
      <c r="I3096" s="114" t="s">
        <v>17</v>
      </c>
      <c r="J3096" s="114" t="s">
        <v>6676</v>
      </c>
      <c r="K3096" s="114"/>
      <c r="L3096" s="114" t="s">
        <v>20</v>
      </c>
      <c r="M3096" s="136">
        <v>-7728.23</v>
      </c>
      <c r="N3096" s="114" t="s">
        <v>18</v>
      </c>
      <c r="O3096" s="136">
        <v>-1159.23</v>
      </c>
      <c r="P3096" s="136">
        <v>-1159.23</v>
      </c>
      <c r="Q3096" s="114">
        <v>54.58</v>
      </c>
      <c r="R3096" s="112"/>
      <c r="S3096" s="112"/>
      <c r="T3096" s="112"/>
      <c r="U3096" s="112"/>
    </row>
    <row r="3097" spans="1:21" hidden="1">
      <c r="A3097" s="116">
        <v>42489</v>
      </c>
      <c r="B3097" s="114" t="s">
        <v>5124</v>
      </c>
      <c r="C3097" s="116">
        <v>42489</v>
      </c>
      <c r="D3097" s="114" t="s">
        <v>5124</v>
      </c>
      <c r="E3097" s="114" t="s">
        <v>429</v>
      </c>
      <c r="F3097" s="114" t="s">
        <v>5125</v>
      </c>
      <c r="G3097" s="114" t="s">
        <v>5126</v>
      </c>
      <c r="H3097" s="114" t="s">
        <v>837</v>
      </c>
      <c r="I3097" s="114" t="s">
        <v>81</v>
      </c>
      <c r="J3097" s="114" t="s">
        <v>5127</v>
      </c>
      <c r="K3097" s="114"/>
      <c r="L3097" s="114" t="s">
        <v>20</v>
      </c>
      <c r="M3097" s="114">
        <v>-33.369999999999997</v>
      </c>
      <c r="N3097" s="114" t="s">
        <v>18</v>
      </c>
      <c r="O3097" s="114">
        <v>-5.01</v>
      </c>
      <c r="P3097" s="114">
        <v>-5.01</v>
      </c>
      <c r="Q3097" s="114">
        <v>0.26</v>
      </c>
      <c r="R3097" s="112"/>
      <c r="S3097" s="112"/>
      <c r="T3097" s="112"/>
      <c r="U3097" s="112"/>
    </row>
    <row r="3098" spans="1:21">
      <c r="A3098" s="116">
        <v>42472</v>
      </c>
      <c r="B3098" s="114" t="s">
        <v>6673</v>
      </c>
      <c r="C3098" s="116">
        <v>42472</v>
      </c>
      <c r="D3098" s="114" t="s">
        <v>6673</v>
      </c>
      <c r="E3098" s="114" t="s">
        <v>429</v>
      </c>
      <c r="F3098" s="114"/>
      <c r="G3098" s="114"/>
      <c r="H3098" s="114" t="s">
        <v>837</v>
      </c>
      <c r="I3098" s="114" t="s">
        <v>19</v>
      </c>
      <c r="J3098" s="114" t="s">
        <v>6672</v>
      </c>
      <c r="K3098" s="114" t="s">
        <v>21</v>
      </c>
      <c r="L3098" s="114"/>
      <c r="M3098" s="114">
        <v>33.369999999999997</v>
      </c>
      <c r="N3098" s="114" t="s">
        <v>18</v>
      </c>
      <c r="O3098" s="114">
        <v>5.01</v>
      </c>
      <c r="P3098" s="114">
        <v>5.01</v>
      </c>
      <c r="Q3098" s="114">
        <v>-0.26</v>
      </c>
      <c r="R3098" s="112"/>
      <c r="S3098" s="112"/>
      <c r="T3098" s="112"/>
      <c r="U3098" s="112"/>
    </row>
    <row r="3099" spans="1:21" hidden="1">
      <c r="A3099" s="116">
        <v>42472</v>
      </c>
      <c r="B3099" s="114" t="s">
        <v>6677</v>
      </c>
      <c r="C3099" s="116">
        <v>42490</v>
      </c>
      <c r="D3099" s="114" t="s">
        <v>5471</v>
      </c>
      <c r="E3099" s="114" t="s">
        <v>1506</v>
      </c>
      <c r="F3099" s="114"/>
      <c r="G3099" s="114"/>
      <c r="H3099" s="114" t="s">
        <v>838</v>
      </c>
      <c r="I3099" s="114" t="s">
        <v>26</v>
      </c>
      <c r="J3099" s="114" t="s">
        <v>5472</v>
      </c>
      <c r="K3099" s="114" t="s">
        <v>21</v>
      </c>
      <c r="L3099" s="114"/>
      <c r="M3099" s="136">
        <v>4085.06</v>
      </c>
      <c r="N3099" s="114" t="s">
        <v>18</v>
      </c>
      <c r="O3099" s="114">
        <v>653.61</v>
      </c>
      <c r="P3099" s="114">
        <v>723.77</v>
      </c>
      <c r="Q3099" s="114">
        <v>-109.91</v>
      </c>
      <c r="R3099" s="112"/>
      <c r="S3099" s="112"/>
      <c r="T3099" s="112"/>
      <c r="U3099" s="112"/>
    </row>
    <row r="3100" spans="1:21">
      <c r="A3100" s="116">
        <v>42472</v>
      </c>
      <c r="B3100" s="114" t="s">
        <v>6678</v>
      </c>
      <c r="C3100" s="116">
        <v>42472</v>
      </c>
      <c r="D3100" s="114" t="s">
        <v>6678</v>
      </c>
      <c r="E3100" s="114" t="s">
        <v>1506</v>
      </c>
      <c r="F3100" s="114"/>
      <c r="G3100" s="114"/>
      <c r="H3100" s="114" t="s">
        <v>838</v>
      </c>
      <c r="I3100" s="114" t="s">
        <v>19</v>
      </c>
      <c r="J3100" s="114" t="s">
        <v>6679</v>
      </c>
      <c r="K3100" s="114"/>
      <c r="L3100" s="114" t="s">
        <v>20</v>
      </c>
      <c r="M3100" s="136">
        <v>-4085.06</v>
      </c>
      <c r="N3100" s="114" t="s">
        <v>18</v>
      </c>
      <c r="O3100" s="114">
        <v>-653.61</v>
      </c>
      <c r="P3100" s="114">
        <v>-653.61</v>
      </c>
      <c r="Q3100" s="114">
        <v>39.75</v>
      </c>
      <c r="R3100" s="112"/>
      <c r="S3100" s="113"/>
      <c r="T3100" s="113"/>
      <c r="U3100" s="112"/>
    </row>
    <row r="3101" spans="1:21">
      <c r="A3101" s="116">
        <v>42472</v>
      </c>
      <c r="B3101" s="114" t="s">
        <v>6678</v>
      </c>
      <c r="C3101" s="116">
        <v>42472</v>
      </c>
      <c r="D3101" s="114" t="s">
        <v>6678</v>
      </c>
      <c r="E3101" s="114" t="s">
        <v>1506</v>
      </c>
      <c r="F3101" s="114"/>
      <c r="G3101" s="114"/>
      <c r="H3101" s="114" t="s">
        <v>838</v>
      </c>
      <c r="I3101" s="114" t="s">
        <v>19</v>
      </c>
      <c r="J3101" s="114" t="s">
        <v>6679</v>
      </c>
      <c r="K3101" s="114" t="s">
        <v>21</v>
      </c>
      <c r="L3101" s="114"/>
      <c r="M3101" s="136">
        <v>4085.06</v>
      </c>
      <c r="N3101" s="114" t="s">
        <v>18</v>
      </c>
      <c r="O3101" s="114">
        <v>653.61</v>
      </c>
      <c r="P3101" s="114">
        <v>653.61</v>
      </c>
      <c r="Q3101" s="114">
        <v>-39.75</v>
      </c>
      <c r="R3101" s="112"/>
      <c r="S3101" s="113"/>
      <c r="T3101" s="113"/>
      <c r="U3101" s="112"/>
    </row>
    <row r="3102" spans="1:21">
      <c r="A3102" s="116">
        <v>42472</v>
      </c>
      <c r="B3102" s="114" t="s">
        <v>6680</v>
      </c>
      <c r="C3102" s="116">
        <v>42472</v>
      </c>
      <c r="D3102" s="114" t="s">
        <v>6680</v>
      </c>
      <c r="E3102" s="114" t="s">
        <v>1506</v>
      </c>
      <c r="F3102" s="114"/>
      <c r="G3102" s="114"/>
      <c r="H3102" s="114" t="s">
        <v>838</v>
      </c>
      <c r="I3102" s="114" t="s">
        <v>19</v>
      </c>
      <c r="J3102" s="114" t="s">
        <v>6679</v>
      </c>
      <c r="K3102" s="114"/>
      <c r="L3102" s="114" t="s">
        <v>20</v>
      </c>
      <c r="M3102" s="114">
        <v>-17.57</v>
      </c>
      <c r="N3102" s="114" t="s">
        <v>18</v>
      </c>
      <c r="O3102" s="114">
        <v>-2.81</v>
      </c>
      <c r="P3102" s="114">
        <v>-2.81</v>
      </c>
      <c r="Q3102" s="114">
        <v>0.17</v>
      </c>
      <c r="R3102" s="112"/>
      <c r="S3102" s="112"/>
      <c r="T3102" s="112"/>
      <c r="U3102" s="112"/>
    </row>
    <row r="3103" spans="1:21">
      <c r="A3103" s="116">
        <v>42472</v>
      </c>
      <c r="B3103" s="114" t="s">
        <v>6681</v>
      </c>
      <c r="C3103" s="116">
        <v>42472</v>
      </c>
      <c r="D3103" s="114" t="s">
        <v>6681</v>
      </c>
      <c r="E3103" s="114" t="s">
        <v>1506</v>
      </c>
      <c r="F3103" s="114"/>
      <c r="G3103" s="114"/>
      <c r="H3103" s="114" t="s">
        <v>838</v>
      </c>
      <c r="I3103" s="114" t="s">
        <v>19</v>
      </c>
      <c r="J3103" s="114" t="s">
        <v>6682</v>
      </c>
      <c r="K3103" s="114"/>
      <c r="L3103" s="114" t="s">
        <v>20</v>
      </c>
      <c r="M3103" s="136">
        <v>-4067.49</v>
      </c>
      <c r="N3103" s="114" t="s">
        <v>18</v>
      </c>
      <c r="O3103" s="114">
        <v>-650.79999999999995</v>
      </c>
      <c r="P3103" s="114">
        <v>-650.79999999999995</v>
      </c>
      <c r="Q3103" s="114">
        <v>39.58</v>
      </c>
      <c r="R3103" s="112"/>
      <c r="S3103" s="113"/>
      <c r="T3103" s="113"/>
      <c r="U3103" s="112"/>
    </row>
    <row r="3104" spans="1:21">
      <c r="A3104" s="116">
        <v>42472</v>
      </c>
      <c r="B3104" s="114" t="s">
        <v>6681</v>
      </c>
      <c r="C3104" s="116">
        <v>42472</v>
      </c>
      <c r="D3104" s="114" t="s">
        <v>6681</v>
      </c>
      <c r="E3104" s="114" t="s">
        <v>1506</v>
      </c>
      <c r="F3104" s="114"/>
      <c r="G3104" s="114"/>
      <c r="H3104" s="114" t="s">
        <v>838</v>
      </c>
      <c r="I3104" s="114" t="s">
        <v>19</v>
      </c>
      <c r="J3104" s="114" t="s">
        <v>6682</v>
      </c>
      <c r="K3104" s="114" t="s">
        <v>21</v>
      </c>
      <c r="L3104" s="114"/>
      <c r="M3104" s="136">
        <v>4067.49</v>
      </c>
      <c r="N3104" s="114" t="s">
        <v>18</v>
      </c>
      <c r="O3104" s="114">
        <v>650.79999999999995</v>
      </c>
      <c r="P3104" s="114">
        <v>650.79999999999995</v>
      </c>
      <c r="Q3104" s="114">
        <v>-39.58</v>
      </c>
      <c r="R3104" s="112"/>
      <c r="S3104" s="112"/>
      <c r="T3104" s="112"/>
      <c r="U3104" s="112"/>
    </row>
    <row r="3105" spans="1:21" hidden="1">
      <c r="A3105" s="116">
        <v>42472</v>
      </c>
      <c r="B3105" s="114" t="s">
        <v>6683</v>
      </c>
      <c r="C3105" s="116">
        <v>42490</v>
      </c>
      <c r="D3105" s="114" t="s">
        <v>6684</v>
      </c>
      <c r="E3105" s="114" t="s">
        <v>1506</v>
      </c>
      <c r="F3105" s="114"/>
      <c r="G3105" s="114"/>
      <c r="H3105" s="114" t="s">
        <v>838</v>
      </c>
      <c r="I3105" s="114" t="s">
        <v>17</v>
      </c>
      <c r="J3105" s="114" t="s">
        <v>6685</v>
      </c>
      <c r="K3105" s="114"/>
      <c r="L3105" s="114" t="s">
        <v>20</v>
      </c>
      <c r="M3105" s="136">
        <v>-4067.49</v>
      </c>
      <c r="N3105" s="114" t="s">
        <v>18</v>
      </c>
      <c r="O3105" s="114">
        <v>-650.79999999999995</v>
      </c>
      <c r="P3105" s="114">
        <v>-650.79999999999995</v>
      </c>
      <c r="Q3105" s="114">
        <v>39.58</v>
      </c>
      <c r="R3105" s="112"/>
      <c r="S3105" s="112"/>
      <c r="T3105" s="112"/>
      <c r="U3105" s="112"/>
    </row>
    <row r="3106" spans="1:21" hidden="1">
      <c r="A3106" s="116">
        <v>42489</v>
      </c>
      <c r="B3106" s="114" t="s">
        <v>5124</v>
      </c>
      <c r="C3106" s="116">
        <v>42489</v>
      </c>
      <c r="D3106" s="114" t="s">
        <v>5124</v>
      </c>
      <c r="E3106" s="114" t="s">
        <v>1506</v>
      </c>
      <c r="F3106" s="114" t="s">
        <v>5125</v>
      </c>
      <c r="G3106" s="114" t="s">
        <v>5126</v>
      </c>
      <c r="H3106" s="114" t="s">
        <v>838</v>
      </c>
      <c r="I3106" s="114" t="s">
        <v>81</v>
      </c>
      <c r="J3106" s="114" t="s">
        <v>5127</v>
      </c>
      <c r="K3106" s="114"/>
      <c r="L3106" s="114" t="s">
        <v>20</v>
      </c>
      <c r="M3106" s="114">
        <v>-17.57</v>
      </c>
      <c r="N3106" s="114" t="s">
        <v>18</v>
      </c>
      <c r="O3106" s="114">
        <v>-2.81</v>
      </c>
      <c r="P3106" s="114">
        <v>-2.81</v>
      </c>
      <c r="Q3106" s="114">
        <v>0.1</v>
      </c>
      <c r="R3106" s="112"/>
      <c r="S3106" s="112"/>
      <c r="T3106" s="112"/>
      <c r="U3106" s="112"/>
    </row>
    <row r="3107" spans="1:21">
      <c r="A3107" s="116">
        <v>42472</v>
      </c>
      <c r="B3107" s="114" t="s">
        <v>6680</v>
      </c>
      <c r="C3107" s="116">
        <v>42472</v>
      </c>
      <c r="D3107" s="114" t="s">
        <v>6680</v>
      </c>
      <c r="E3107" s="114" t="s">
        <v>1506</v>
      </c>
      <c r="F3107" s="114"/>
      <c r="G3107" s="114"/>
      <c r="H3107" s="114" t="s">
        <v>838</v>
      </c>
      <c r="I3107" s="114" t="s">
        <v>19</v>
      </c>
      <c r="J3107" s="114" t="s">
        <v>6679</v>
      </c>
      <c r="K3107" s="114" t="s">
        <v>21</v>
      </c>
      <c r="L3107" s="114"/>
      <c r="M3107" s="114">
        <v>17.57</v>
      </c>
      <c r="N3107" s="114" t="s">
        <v>18</v>
      </c>
      <c r="O3107" s="114">
        <v>2.81</v>
      </c>
      <c r="P3107" s="114">
        <v>2.81</v>
      </c>
      <c r="Q3107" s="114">
        <v>-0.1</v>
      </c>
      <c r="R3107" s="112"/>
      <c r="S3107" s="113"/>
      <c r="T3107" s="113"/>
      <c r="U3107" s="112"/>
    </row>
    <row r="3108" spans="1:21">
      <c r="A3108" s="116">
        <v>42479</v>
      </c>
      <c r="B3108" s="114" t="s">
        <v>6686</v>
      </c>
      <c r="C3108" s="116">
        <v>42479</v>
      </c>
      <c r="D3108" s="114" t="s">
        <v>6686</v>
      </c>
      <c r="E3108" s="114" t="s">
        <v>1511</v>
      </c>
      <c r="F3108" s="114"/>
      <c r="G3108" s="114"/>
      <c r="H3108" s="114" t="s">
        <v>852</v>
      </c>
      <c r="I3108" s="114" t="s">
        <v>19</v>
      </c>
      <c r="J3108" s="114" t="s">
        <v>6687</v>
      </c>
      <c r="K3108" s="114"/>
      <c r="L3108" s="114" t="s">
        <v>20</v>
      </c>
      <c r="M3108" s="136">
        <v>-15641.23</v>
      </c>
      <c r="N3108" s="114" t="s">
        <v>18</v>
      </c>
      <c r="O3108" s="136">
        <v>-2502.6</v>
      </c>
      <c r="P3108" s="136">
        <v>-2502.6</v>
      </c>
      <c r="Q3108" s="114">
        <v>136.28</v>
      </c>
      <c r="R3108" s="112"/>
      <c r="S3108" s="112"/>
      <c r="T3108" s="112"/>
      <c r="U3108" s="112"/>
    </row>
    <row r="3109" spans="1:21">
      <c r="A3109" s="116">
        <v>42479</v>
      </c>
      <c r="B3109" s="114" t="s">
        <v>6686</v>
      </c>
      <c r="C3109" s="116">
        <v>42479</v>
      </c>
      <c r="D3109" s="114" t="s">
        <v>6686</v>
      </c>
      <c r="E3109" s="114" t="s">
        <v>1511</v>
      </c>
      <c r="F3109" s="114"/>
      <c r="G3109" s="114"/>
      <c r="H3109" s="114" t="s">
        <v>852</v>
      </c>
      <c r="I3109" s="114" t="s">
        <v>19</v>
      </c>
      <c r="J3109" s="114" t="s">
        <v>6687</v>
      </c>
      <c r="K3109" s="114" t="s">
        <v>21</v>
      </c>
      <c r="L3109" s="114"/>
      <c r="M3109" s="136">
        <v>15641.23</v>
      </c>
      <c r="N3109" s="114" t="s">
        <v>18</v>
      </c>
      <c r="O3109" s="136">
        <v>2502.6</v>
      </c>
      <c r="P3109" s="136">
        <v>2502.6</v>
      </c>
      <c r="Q3109" s="114">
        <v>-136.28</v>
      </c>
      <c r="R3109" s="112"/>
      <c r="S3109" s="113"/>
      <c r="T3109" s="113"/>
      <c r="U3109" s="112"/>
    </row>
    <row r="3110" spans="1:21">
      <c r="A3110" s="116">
        <v>42479</v>
      </c>
      <c r="B3110" s="114" t="s">
        <v>6688</v>
      </c>
      <c r="C3110" s="116">
        <v>42479</v>
      </c>
      <c r="D3110" s="114" t="s">
        <v>6688</v>
      </c>
      <c r="E3110" s="114" t="s">
        <v>1511</v>
      </c>
      <c r="F3110" s="114"/>
      <c r="G3110" s="114"/>
      <c r="H3110" s="114" t="s">
        <v>852</v>
      </c>
      <c r="I3110" s="114" t="s">
        <v>19</v>
      </c>
      <c r="J3110" s="114" t="s">
        <v>6687</v>
      </c>
      <c r="K3110" s="114"/>
      <c r="L3110" s="114" t="s">
        <v>20</v>
      </c>
      <c r="M3110" s="114">
        <v>-67.260000000000005</v>
      </c>
      <c r="N3110" s="114" t="s">
        <v>18</v>
      </c>
      <c r="O3110" s="114">
        <v>-10.76</v>
      </c>
      <c r="P3110" s="114">
        <v>-10.76</v>
      </c>
      <c r="Q3110" s="114">
        <v>0.57999999999999996</v>
      </c>
      <c r="R3110" s="112"/>
      <c r="S3110" s="112"/>
      <c r="T3110" s="112"/>
      <c r="U3110" s="112"/>
    </row>
    <row r="3111" spans="1:21">
      <c r="A3111" s="116">
        <v>42479</v>
      </c>
      <c r="B3111" s="114" t="s">
        <v>6689</v>
      </c>
      <c r="C3111" s="116">
        <v>42479</v>
      </c>
      <c r="D3111" s="114" t="s">
        <v>6689</v>
      </c>
      <c r="E3111" s="114" t="s">
        <v>1511</v>
      </c>
      <c r="F3111" s="114"/>
      <c r="G3111" s="114"/>
      <c r="H3111" s="114" t="s">
        <v>852</v>
      </c>
      <c r="I3111" s="114" t="s">
        <v>19</v>
      </c>
      <c r="J3111" s="114" t="s">
        <v>6690</v>
      </c>
      <c r="K3111" s="114"/>
      <c r="L3111" s="114" t="s">
        <v>20</v>
      </c>
      <c r="M3111" s="136">
        <v>-15573.97</v>
      </c>
      <c r="N3111" s="114" t="s">
        <v>18</v>
      </c>
      <c r="O3111" s="136">
        <v>-2491.84</v>
      </c>
      <c r="P3111" s="136">
        <v>-2491.84</v>
      </c>
      <c r="Q3111" s="114">
        <v>135.69999999999999</v>
      </c>
      <c r="R3111" s="112"/>
      <c r="S3111" s="112"/>
      <c r="T3111" s="112"/>
      <c r="U3111" s="112"/>
    </row>
    <row r="3112" spans="1:21" hidden="1">
      <c r="A3112" s="116">
        <v>42479</v>
      </c>
      <c r="B3112" s="114" t="s">
        <v>6691</v>
      </c>
      <c r="C3112" s="116">
        <v>42490</v>
      </c>
      <c r="D3112" s="114" t="s">
        <v>5416</v>
      </c>
      <c r="E3112" s="114" t="s">
        <v>1511</v>
      </c>
      <c r="F3112" s="114"/>
      <c r="G3112" s="114"/>
      <c r="H3112" s="114" t="s">
        <v>852</v>
      </c>
      <c r="I3112" s="114" t="s">
        <v>26</v>
      </c>
      <c r="J3112" s="114" t="s">
        <v>5417</v>
      </c>
      <c r="K3112" s="114" t="s">
        <v>21</v>
      </c>
      <c r="L3112" s="114"/>
      <c r="M3112" s="136">
        <v>15641.23</v>
      </c>
      <c r="N3112" s="114" t="s">
        <v>18</v>
      </c>
      <c r="O3112" s="136">
        <v>2502.6</v>
      </c>
      <c r="P3112" s="136">
        <v>2806.29</v>
      </c>
      <c r="Q3112" s="114">
        <v>-439.97</v>
      </c>
      <c r="R3112" s="112"/>
      <c r="S3112" s="112"/>
      <c r="T3112" s="112"/>
      <c r="U3112" s="112"/>
    </row>
    <row r="3113" spans="1:21" hidden="1">
      <c r="A3113" s="116">
        <v>42479</v>
      </c>
      <c r="B3113" s="114" t="s">
        <v>6692</v>
      </c>
      <c r="C3113" s="116">
        <v>42490</v>
      </c>
      <c r="D3113" s="114" t="s">
        <v>6693</v>
      </c>
      <c r="E3113" s="114" t="s">
        <v>1511</v>
      </c>
      <c r="F3113" s="114"/>
      <c r="G3113" s="114"/>
      <c r="H3113" s="114" t="s">
        <v>852</v>
      </c>
      <c r="I3113" s="114" t="s">
        <v>17</v>
      </c>
      <c r="J3113" s="114" t="s">
        <v>6694</v>
      </c>
      <c r="K3113" s="114"/>
      <c r="L3113" s="114" t="s">
        <v>20</v>
      </c>
      <c r="M3113" s="136">
        <v>-15573.97</v>
      </c>
      <c r="N3113" s="114" t="s">
        <v>18</v>
      </c>
      <c r="O3113" s="136">
        <v>-2491.84</v>
      </c>
      <c r="P3113" s="136">
        <v>-2491.84</v>
      </c>
      <c r="Q3113" s="114">
        <v>135.69999999999999</v>
      </c>
      <c r="R3113" s="112"/>
      <c r="S3113" s="112"/>
      <c r="T3113" s="112"/>
      <c r="U3113" s="112"/>
    </row>
    <row r="3114" spans="1:21">
      <c r="A3114" s="116">
        <v>42479</v>
      </c>
      <c r="B3114" s="114" t="s">
        <v>6689</v>
      </c>
      <c r="C3114" s="116">
        <v>42479</v>
      </c>
      <c r="D3114" s="114" t="s">
        <v>6689</v>
      </c>
      <c r="E3114" s="114" t="s">
        <v>1511</v>
      </c>
      <c r="F3114" s="114"/>
      <c r="G3114" s="114"/>
      <c r="H3114" s="114" t="s">
        <v>852</v>
      </c>
      <c r="I3114" s="114" t="s">
        <v>19</v>
      </c>
      <c r="J3114" s="114" t="s">
        <v>6690</v>
      </c>
      <c r="K3114" s="114" t="s">
        <v>21</v>
      </c>
      <c r="L3114" s="114"/>
      <c r="M3114" s="136">
        <v>15573.97</v>
      </c>
      <c r="N3114" s="114" t="s">
        <v>18</v>
      </c>
      <c r="O3114" s="136">
        <v>2491.84</v>
      </c>
      <c r="P3114" s="136">
        <v>2491.84</v>
      </c>
      <c r="Q3114" s="114">
        <v>-135.69999999999999</v>
      </c>
      <c r="R3114" s="112"/>
      <c r="S3114" s="113"/>
      <c r="T3114" s="113"/>
      <c r="U3114" s="112"/>
    </row>
    <row r="3115" spans="1:21">
      <c r="A3115" s="116">
        <v>42479</v>
      </c>
      <c r="B3115" s="114" t="s">
        <v>6688</v>
      </c>
      <c r="C3115" s="116">
        <v>42479</v>
      </c>
      <c r="D3115" s="114" t="s">
        <v>6688</v>
      </c>
      <c r="E3115" s="114" t="s">
        <v>1511</v>
      </c>
      <c r="F3115" s="114"/>
      <c r="G3115" s="114"/>
      <c r="H3115" s="114" t="s">
        <v>852</v>
      </c>
      <c r="I3115" s="114" t="s">
        <v>19</v>
      </c>
      <c r="J3115" s="114" t="s">
        <v>6687</v>
      </c>
      <c r="K3115" s="114" t="s">
        <v>21</v>
      </c>
      <c r="L3115" s="114"/>
      <c r="M3115" s="114">
        <v>67.260000000000005</v>
      </c>
      <c r="N3115" s="114" t="s">
        <v>18</v>
      </c>
      <c r="O3115" s="114">
        <v>10.76</v>
      </c>
      <c r="P3115" s="114">
        <v>10.76</v>
      </c>
      <c r="Q3115" s="114">
        <v>-0.65</v>
      </c>
      <c r="R3115" s="112"/>
      <c r="S3115" s="112"/>
      <c r="T3115" s="112"/>
      <c r="U3115" s="112"/>
    </row>
    <row r="3116" spans="1:21" hidden="1">
      <c r="A3116" s="116">
        <v>42489</v>
      </c>
      <c r="B3116" s="114" t="s">
        <v>5124</v>
      </c>
      <c r="C3116" s="116">
        <v>42489</v>
      </c>
      <c r="D3116" s="114" t="s">
        <v>5124</v>
      </c>
      <c r="E3116" s="114" t="s">
        <v>1511</v>
      </c>
      <c r="F3116" s="114" t="s">
        <v>5125</v>
      </c>
      <c r="G3116" s="114" t="s">
        <v>5126</v>
      </c>
      <c r="H3116" s="114" t="s">
        <v>852</v>
      </c>
      <c r="I3116" s="114" t="s">
        <v>81</v>
      </c>
      <c r="J3116" s="114" t="s">
        <v>5127</v>
      </c>
      <c r="K3116" s="114"/>
      <c r="L3116" s="114" t="s">
        <v>20</v>
      </c>
      <c r="M3116" s="114">
        <v>-67.260000000000005</v>
      </c>
      <c r="N3116" s="114" t="s">
        <v>18</v>
      </c>
      <c r="O3116" s="114">
        <v>-10.76</v>
      </c>
      <c r="P3116" s="114">
        <v>-10.76</v>
      </c>
      <c r="Q3116" s="114">
        <v>0.65</v>
      </c>
      <c r="R3116" s="112"/>
      <c r="S3116" s="113"/>
      <c r="T3116" s="113"/>
      <c r="U3116" s="112"/>
    </row>
    <row r="3117" spans="1:21" hidden="1">
      <c r="A3117" s="116">
        <v>42486</v>
      </c>
      <c r="B3117" s="114" t="s">
        <v>6695</v>
      </c>
      <c r="C3117" s="116">
        <v>42490</v>
      </c>
      <c r="D3117" s="114" t="s">
        <v>5396</v>
      </c>
      <c r="E3117" s="114" t="s">
        <v>58</v>
      </c>
      <c r="F3117" s="114"/>
      <c r="G3117" s="114"/>
      <c r="H3117" s="114" t="s">
        <v>59</v>
      </c>
      <c r="I3117" s="114" t="s">
        <v>26</v>
      </c>
      <c r="J3117" s="114" t="s">
        <v>5397</v>
      </c>
      <c r="K3117" s="114" t="s">
        <v>21</v>
      </c>
      <c r="L3117" s="114"/>
      <c r="M3117" s="114">
        <v>646.80999999999995</v>
      </c>
      <c r="N3117" s="114" t="s">
        <v>23</v>
      </c>
      <c r="O3117" s="136">
        <v>1927.49</v>
      </c>
      <c r="P3117" s="136">
        <v>1384.29</v>
      </c>
      <c r="Q3117" s="114">
        <v>163.57</v>
      </c>
      <c r="R3117" s="112"/>
      <c r="S3117" s="112"/>
      <c r="T3117" s="112"/>
      <c r="U3117" s="112"/>
    </row>
    <row r="3118" spans="1:21">
      <c r="A3118" s="116">
        <v>42486</v>
      </c>
      <c r="B3118" s="114" t="s">
        <v>6364</v>
      </c>
      <c r="C3118" s="116">
        <v>42486</v>
      </c>
      <c r="D3118" s="114" t="s">
        <v>6364</v>
      </c>
      <c r="E3118" s="114" t="s">
        <v>58</v>
      </c>
      <c r="F3118" s="114"/>
      <c r="G3118" s="114"/>
      <c r="H3118" s="114" t="s">
        <v>59</v>
      </c>
      <c r="I3118" s="114" t="s">
        <v>19</v>
      </c>
      <c r="J3118" s="114" t="s">
        <v>6365</v>
      </c>
      <c r="K3118" s="114"/>
      <c r="L3118" s="114" t="s">
        <v>20</v>
      </c>
      <c r="M3118" s="114">
        <v>-631.61</v>
      </c>
      <c r="N3118" s="114" t="s">
        <v>23</v>
      </c>
      <c r="O3118" s="136">
        <v>-1882.19</v>
      </c>
      <c r="P3118" s="136">
        <v>-1882.19</v>
      </c>
      <c r="Q3118" s="114">
        <v>370.7</v>
      </c>
      <c r="R3118" s="112"/>
      <c r="S3118" s="113"/>
      <c r="T3118" s="113"/>
      <c r="U3118" s="112"/>
    </row>
    <row r="3119" spans="1:21">
      <c r="A3119" s="116">
        <v>42486</v>
      </c>
      <c r="B3119" s="114" t="s">
        <v>6696</v>
      </c>
      <c r="C3119" s="116">
        <v>42486</v>
      </c>
      <c r="D3119" s="114" t="s">
        <v>6696</v>
      </c>
      <c r="E3119" s="114" t="s">
        <v>58</v>
      </c>
      <c r="F3119" s="114"/>
      <c r="G3119" s="114"/>
      <c r="H3119" s="114" t="s">
        <v>59</v>
      </c>
      <c r="I3119" s="114" t="s">
        <v>19</v>
      </c>
      <c r="J3119" s="114" t="s">
        <v>6697</v>
      </c>
      <c r="K3119" s="114"/>
      <c r="L3119" s="114" t="s">
        <v>20</v>
      </c>
      <c r="M3119" s="114">
        <v>-646.80999999999995</v>
      </c>
      <c r="N3119" s="114" t="s">
        <v>23</v>
      </c>
      <c r="O3119" s="136">
        <v>-1927.49</v>
      </c>
      <c r="P3119" s="136">
        <v>-1927.49</v>
      </c>
      <c r="Q3119" s="114">
        <v>379.63</v>
      </c>
      <c r="R3119" s="112"/>
      <c r="S3119" s="112"/>
      <c r="T3119" s="112"/>
      <c r="U3119" s="112"/>
    </row>
    <row r="3120" spans="1:21">
      <c r="A3120" s="116">
        <v>42486</v>
      </c>
      <c r="B3120" s="114" t="s">
        <v>6696</v>
      </c>
      <c r="C3120" s="116">
        <v>42486</v>
      </c>
      <c r="D3120" s="114" t="s">
        <v>6696</v>
      </c>
      <c r="E3120" s="114" t="s">
        <v>58</v>
      </c>
      <c r="F3120" s="114"/>
      <c r="G3120" s="114"/>
      <c r="H3120" s="114" t="s">
        <v>59</v>
      </c>
      <c r="I3120" s="114" t="s">
        <v>19</v>
      </c>
      <c r="J3120" s="114" t="s">
        <v>6697</v>
      </c>
      <c r="K3120" s="114" t="s">
        <v>21</v>
      </c>
      <c r="L3120" s="114"/>
      <c r="M3120" s="114">
        <v>646.80999999999995</v>
      </c>
      <c r="N3120" s="114" t="s">
        <v>23</v>
      </c>
      <c r="O3120" s="136">
        <v>1927.49</v>
      </c>
      <c r="P3120" s="136">
        <v>1927.49</v>
      </c>
      <c r="Q3120" s="114">
        <v>-379.63</v>
      </c>
      <c r="R3120" s="112"/>
      <c r="S3120" s="113"/>
      <c r="T3120" s="113"/>
      <c r="U3120" s="112"/>
    </row>
    <row r="3121" spans="1:21">
      <c r="A3121" s="116">
        <v>42486</v>
      </c>
      <c r="B3121" s="114" t="s">
        <v>6698</v>
      </c>
      <c r="C3121" s="116">
        <v>42486</v>
      </c>
      <c r="D3121" s="114" t="s">
        <v>6698</v>
      </c>
      <c r="E3121" s="114" t="s">
        <v>58</v>
      </c>
      <c r="F3121" s="114"/>
      <c r="G3121" s="114"/>
      <c r="H3121" s="114" t="s">
        <v>59</v>
      </c>
      <c r="I3121" s="114" t="s">
        <v>19</v>
      </c>
      <c r="J3121" s="114" t="s">
        <v>6697</v>
      </c>
      <c r="K3121" s="114"/>
      <c r="L3121" s="114" t="s">
        <v>20</v>
      </c>
      <c r="M3121" s="114">
        <v>-15.2</v>
      </c>
      <c r="N3121" s="114" t="s">
        <v>23</v>
      </c>
      <c r="O3121" s="114">
        <v>-45.3</v>
      </c>
      <c r="P3121" s="114">
        <v>-45.3</v>
      </c>
      <c r="Q3121" s="114">
        <v>8.93</v>
      </c>
      <c r="R3121" s="112"/>
      <c r="S3121" s="112"/>
      <c r="T3121" s="112"/>
      <c r="U3121" s="112"/>
    </row>
    <row r="3122" spans="1:21" hidden="1">
      <c r="A3122" s="116">
        <v>42486</v>
      </c>
      <c r="B3122" s="114" t="s">
        <v>6699</v>
      </c>
      <c r="C3122" s="116">
        <v>42490</v>
      </c>
      <c r="D3122" s="114" t="s">
        <v>6700</v>
      </c>
      <c r="E3122" s="114" t="s">
        <v>58</v>
      </c>
      <c r="F3122" s="114"/>
      <c r="G3122" s="114"/>
      <c r="H3122" s="114" t="s">
        <v>59</v>
      </c>
      <c r="I3122" s="114" t="s">
        <v>17</v>
      </c>
      <c r="J3122" s="114" t="s">
        <v>6701</v>
      </c>
      <c r="K3122" s="114"/>
      <c r="L3122" s="114" t="s">
        <v>20</v>
      </c>
      <c r="M3122" s="114">
        <v>-631.61</v>
      </c>
      <c r="N3122" s="114" t="s">
        <v>23</v>
      </c>
      <c r="O3122" s="136">
        <v>-1882.2</v>
      </c>
      <c r="P3122" s="136">
        <v>-1882.2</v>
      </c>
      <c r="Q3122" s="114">
        <v>370.71</v>
      </c>
      <c r="R3122" s="112"/>
      <c r="S3122" s="113"/>
      <c r="T3122" s="113"/>
      <c r="U3122" s="112"/>
    </row>
    <row r="3123" spans="1:21">
      <c r="A3123" s="116">
        <v>42486</v>
      </c>
      <c r="B3123" s="114" t="s">
        <v>6364</v>
      </c>
      <c r="C3123" s="116">
        <v>42486</v>
      </c>
      <c r="D3123" s="114" t="s">
        <v>6364</v>
      </c>
      <c r="E3123" s="114" t="s">
        <v>58</v>
      </c>
      <c r="F3123" s="114"/>
      <c r="G3123" s="114"/>
      <c r="H3123" s="114" t="s">
        <v>59</v>
      </c>
      <c r="I3123" s="114" t="s">
        <v>19</v>
      </c>
      <c r="J3123" s="114" t="s">
        <v>6365</v>
      </c>
      <c r="K3123" s="114" t="s">
        <v>21</v>
      </c>
      <c r="L3123" s="114"/>
      <c r="M3123" s="114">
        <v>631.61</v>
      </c>
      <c r="N3123" s="114" t="s">
        <v>23</v>
      </c>
      <c r="O3123" s="136">
        <v>1882.19</v>
      </c>
      <c r="P3123" s="136">
        <v>1882.19</v>
      </c>
      <c r="Q3123" s="114">
        <v>-370.7</v>
      </c>
      <c r="R3123" s="112"/>
      <c r="S3123" s="113"/>
      <c r="T3123" s="113"/>
      <c r="U3123" s="112"/>
    </row>
    <row r="3124" spans="1:21">
      <c r="A3124" s="116">
        <v>42486</v>
      </c>
      <c r="B3124" s="114" t="s">
        <v>6698</v>
      </c>
      <c r="C3124" s="116">
        <v>42486</v>
      </c>
      <c r="D3124" s="114" t="s">
        <v>6698</v>
      </c>
      <c r="E3124" s="114" t="s">
        <v>58</v>
      </c>
      <c r="F3124" s="114"/>
      <c r="G3124" s="114"/>
      <c r="H3124" s="114" t="s">
        <v>59</v>
      </c>
      <c r="I3124" s="114" t="s">
        <v>19</v>
      </c>
      <c r="J3124" s="114" t="s">
        <v>6697</v>
      </c>
      <c r="K3124" s="114" t="s">
        <v>21</v>
      </c>
      <c r="L3124" s="114"/>
      <c r="M3124" s="114">
        <v>15.2</v>
      </c>
      <c r="N3124" s="114" t="s">
        <v>23</v>
      </c>
      <c r="O3124" s="114">
        <v>45.3</v>
      </c>
      <c r="P3124" s="114">
        <v>45.3</v>
      </c>
      <c r="Q3124" s="114">
        <v>-8.91</v>
      </c>
      <c r="R3124" s="112"/>
      <c r="S3124" s="113"/>
      <c r="T3124" s="113"/>
      <c r="U3124" s="112"/>
    </row>
    <row r="3125" spans="1:21" hidden="1">
      <c r="A3125" s="116">
        <v>42489</v>
      </c>
      <c r="B3125" s="114" t="s">
        <v>5124</v>
      </c>
      <c r="C3125" s="116">
        <v>42489</v>
      </c>
      <c r="D3125" s="114" t="s">
        <v>5124</v>
      </c>
      <c r="E3125" s="114" t="s">
        <v>58</v>
      </c>
      <c r="F3125" s="114" t="s">
        <v>5125</v>
      </c>
      <c r="G3125" s="114" t="s">
        <v>5126</v>
      </c>
      <c r="H3125" s="114" t="s">
        <v>59</v>
      </c>
      <c r="I3125" s="114" t="s">
        <v>81</v>
      </c>
      <c r="J3125" s="114" t="s">
        <v>5127</v>
      </c>
      <c r="K3125" s="114"/>
      <c r="L3125" s="114" t="s">
        <v>20</v>
      </c>
      <c r="M3125" s="114">
        <v>-15.2</v>
      </c>
      <c r="N3125" s="114" t="s">
        <v>23</v>
      </c>
      <c r="O3125" s="114">
        <v>-45.3</v>
      </c>
      <c r="P3125" s="114">
        <v>-45.3</v>
      </c>
      <c r="Q3125" s="114">
        <v>8.91</v>
      </c>
      <c r="R3125" s="112"/>
      <c r="S3125" s="112"/>
      <c r="T3125" s="112"/>
      <c r="U3125" s="112"/>
    </row>
    <row r="3126" spans="1:21">
      <c r="A3126" s="116">
        <v>42466</v>
      </c>
      <c r="B3126" s="114" t="s">
        <v>6702</v>
      </c>
      <c r="C3126" s="116">
        <v>42466</v>
      </c>
      <c r="D3126" s="114" t="s">
        <v>6702</v>
      </c>
      <c r="E3126" s="114" t="s">
        <v>1536</v>
      </c>
      <c r="F3126" s="114"/>
      <c r="G3126" s="114"/>
      <c r="H3126" s="114" t="s">
        <v>61</v>
      </c>
      <c r="I3126" s="114" t="s">
        <v>19</v>
      </c>
      <c r="J3126" s="114" t="s">
        <v>6703</v>
      </c>
      <c r="K3126" s="114"/>
      <c r="L3126" s="114" t="s">
        <v>20</v>
      </c>
      <c r="M3126" s="114">
        <v>-4.7699999999999996</v>
      </c>
      <c r="N3126" s="114" t="s">
        <v>23</v>
      </c>
      <c r="O3126" s="114">
        <v>-17.41</v>
      </c>
      <c r="P3126" s="114">
        <v>-17.41</v>
      </c>
      <c r="Q3126" s="114">
        <v>0.9</v>
      </c>
      <c r="R3126" s="112"/>
      <c r="S3126" s="112"/>
      <c r="T3126" s="112"/>
      <c r="U3126" s="112"/>
    </row>
    <row r="3127" spans="1:21" hidden="1">
      <c r="A3127" s="116">
        <v>42466</v>
      </c>
      <c r="B3127" s="114" t="s">
        <v>6704</v>
      </c>
      <c r="C3127" s="116">
        <v>42490</v>
      </c>
      <c r="D3127" s="114" t="s">
        <v>5422</v>
      </c>
      <c r="E3127" s="114" t="s">
        <v>1536</v>
      </c>
      <c r="F3127" s="114"/>
      <c r="G3127" s="114"/>
      <c r="H3127" s="114" t="s">
        <v>61</v>
      </c>
      <c r="I3127" s="114" t="s">
        <v>26</v>
      </c>
      <c r="J3127" s="114" t="s">
        <v>5423</v>
      </c>
      <c r="K3127" s="114" t="s">
        <v>21</v>
      </c>
      <c r="L3127" s="114"/>
      <c r="M3127" s="114">
        <v>202.97</v>
      </c>
      <c r="N3127" s="114" t="s">
        <v>23</v>
      </c>
      <c r="O3127" s="114">
        <v>740.84</v>
      </c>
      <c r="P3127" s="114">
        <v>693.02</v>
      </c>
      <c r="Q3127" s="114">
        <v>9.43</v>
      </c>
      <c r="R3127" s="112"/>
      <c r="S3127" s="112"/>
      <c r="T3127" s="112"/>
      <c r="U3127" s="112"/>
    </row>
    <row r="3128" spans="1:21">
      <c r="A3128" s="116">
        <v>42466</v>
      </c>
      <c r="B3128" s="114" t="s">
        <v>6705</v>
      </c>
      <c r="C3128" s="116">
        <v>42466</v>
      </c>
      <c r="D3128" s="114" t="s">
        <v>6705</v>
      </c>
      <c r="E3128" s="114" t="s">
        <v>1536</v>
      </c>
      <c r="F3128" s="114"/>
      <c r="G3128" s="114"/>
      <c r="H3128" s="114" t="s">
        <v>61</v>
      </c>
      <c r="I3128" s="114" t="s">
        <v>19</v>
      </c>
      <c r="J3128" s="114" t="s">
        <v>6706</v>
      </c>
      <c r="K3128" s="114"/>
      <c r="L3128" s="114" t="s">
        <v>20</v>
      </c>
      <c r="M3128" s="114">
        <v>-198.2</v>
      </c>
      <c r="N3128" s="114" t="s">
        <v>23</v>
      </c>
      <c r="O3128" s="114">
        <v>-723.43</v>
      </c>
      <c r="P3128" s="114">
        <v>-723.43</v>
      </c>
      <c r="Q3128" s="114">
        <v>37.49</v>
      </c>
      <c r="R3128" s="112"/>
      <c r="S3128" s="112"/>
      <c r="T3128" s="112"/>
      <c r="U3128" s="112"/>
    </row>
    <row r="3129" spans="1:21">
      <c r="A3129" s="116">
        <v>42469</v>
      </c>
      <c r="B3129" s="114" t="s">
        <v>6707</v>
      </c>
      <c r="C3129" s="116">
        <v>42469</v>
      </c>
      <c r="D3129" s="114" t="s">
        <v>6707</v>
      </c>
      <c r="E3129" s="114" t="s">
        <v>1536</v>
      </c>
      <c r="F3129" s="114"/>
      <c r="G3129" s="114"/>
      <c r="H3129" s="114" t="s">
        <v>61</v>
      </c>
      <c r="I3129" s="114" t="s">
        <v>19</v>
      </c>
      <c r="J3129" s="114" t="s">
        <v>6708</v>
      </c>
      <c r="K3129" s="114"/>
      <c r="L3129" s="114" t="s">
        <v>20</v>
      </c>
      <c r="M3129" s="114">
        <v>-198.2</v>
      </c>
      <c r="N3129" s="114" t="s">
        <v>23</v>
      </c>
      <c r="O3129" s="114">
        <v>-723.43</v>
      </c>
      <c r="P3129" s="114">
        <v>-723.43</v>
      </c>
      <c r="Q3129" s="114">
        <v>0</v>
      </c>
      <c r="R3129" s="112"/>
      <c r="S3129" s="112"/>
      <c r="T3129" s="112"/>
      <c r="U3129" s="112"/>
    </row>
    <row r="3130" spans="1:21">
      <c r="A3130" s="116">
        <v>42466</v>
      </c>
      <c r="B3130" s="114" t="s">
        <v>6709</v>
      </c>
      <c r="C3130" s="116">
        <v>42466</v>
      </c>
      <c r="D3130" s="114" t="s">
        <v>6709</v>
      </c>
      <c r="E3130" s="114" t="s">
        <v>1536</v>
      </c>
      <c r="F3130" s="114"/>
      <c r="G3130" s="114"/>
      <c r="H3130" s="114" t="s">
        <v>61</v>
      </c>
      <c r="I3130" s="114" t="s">
        <v>19</v>
      </c>
      <c r="J3130" s="114" t="s">
        <v>6703</v>
      </c>
      <c r="K3130" s="114"/>
      <c r="L3130" s="114" t="s">
        <v>20</v>
      </c>
      <c r="M3130" s="114">
        <v>-202.97</v>
      </c>
      <c r="N3130" s="114" t="s">
        <v>23</v>
      </c>
      <c r="O3130" s="114">
        <v>-740.84</v>
      </c>
      <c r="P3130" s="114">
        <v>-740.84</v>
      </c>
      <c r="Q3130" s="114">
        <v>38.39</v>
      </c>
      <c r="R3130" s="112"/>
      <c r="S3130" s="113"/>
      <c r="T3130" s="113"/>
      <c r="U3130" s="112"/>
    </row>
    <row r="3131" spans="1:21">
      <c r="A3131" s="116">
        <v>42466</v>
      </c>
      <c r="B3131" s="114" t="s">
        <v>6709</v>
      </c>
      <c r="C3131" s="116">
        <v>42466</v>
      </c>
      <c r="D3131" s="114" t="s">
        <v>6709</v>
      </c>
      <c r="E3131" s="114" t="s">
        <v>1536</v>
      </c>
      <c r="F3131" s="114"/>
      <c r="G3131" s="114"/>
      <c r="H3131" s="114" t="s">
        <v>61</v>
      </c>
      <c r="I3131" s="114" t="s">
        <v>19</v>
      </c>
      <c r="J3131" s="114" t="s">
        <v>6703</v>
      </c>
      <c r="K3131" s="114" t="s">
        <v>21</v>
      </c>
      <c r="L3131" s="114"/>
      <c r="M3131" s="114">
        <v>202.97</v>
      </c>
      <c r="N3131" s="114" t="s">
        <v>23</v>
      </c>
      <c r="O3131" s="114">
        <v>740.84</v>
      </c>
      <c r="P3131" s="114">
        <v>740.84</v>
      </c>
      <c r="Q3131" s="114">
        <v>-38.39</v>
      </c>
      <c r="R3131" s="112"/>
      <c r="S3131" s="112"/>
      <c r="T3131" s="112"/>
      <c r="U3131" s="112"/>
    </row>
    <row r="3132" spans="1:21">
      <c r="A3132" s="116">
        <v>42469</v>
      </c>
      <c r="B3132" s="114" t="s">
        <v>6710</v>
      </c>
      <c r="C3132" s="116">
        <v>42469</v>
      </c>
      <c r="D3132" s="114" t="s">
        <v>6710</v>
      </c>
      <c r="E3132" s="114" t="s">
        <v>1536</v>
      </c>
      <c r="F3132" s="114"/>
      <c r="G3132" s="114"/>
      <c r="H3132" s="114" t="s">
        <v>61</v>
      </c>
      <c r="I3132" s="114" t="s">
        <v>19</v>
      </c>
      <c r="J3132" s="114" t="s">
        <v>6711</v>
      </c>
      <c r="K3132" s="114" t="s">
        <v>21</v>
      </c>
      <c r="L3132" s="114"/>
      <c r="M3132" s="114">
        <v>198.2</v>
      </c>
      <c r="N3132" s="114" t="s">
        <v>23</v>
      </c>
      <c r="O3132" s="114">
        <v>723.43</v>
      </c>
      <c r="P3132" s="114">
        <v>723.43</v>
      </c>
      <c r="Q3132" s="114">
        <v>0</v>
      </c>
      <c r="R3132" s="112"/>
      <c r="S3132" s="112"/>
      <c r="T3132" s="112"/>
      <c r="U3132" s="112"/>
    </row>
    <row r="3133" spans="1:21">
      <c r="A3133" s="116">
        <v>42466</v>
      </c>
      <c r="B3133" s="114" t="s">
        <v>6705</v>
      </c>
      <c r="C3133" s="116">
        <v>42466</v>
      </c>
      <c r="D3133" s="114" t="s">
        <v>6705</v>
      </c>
      <c r="E3133" s="114" t="s">
        <v>1536</v>
      </c>
      <c r="F3133" s="114"/>
      <c r="G3133" s="114"/>
      <c r="H3133" s="114" t="s">
        <v>61</v>
      </c>
      <c r="I3133" s="114" t="s">
        <v>19</v>
      </c>
      <c r="J3133" s="114" t="s">
        <v>6706</v>
      </c>
      <c r="K3133" s="114" t="s">
        <v>21</v>
      </c>
      <c r="L3133" s="114"/>
      <c r="M3133" s="114">
        <v>198.2</v>
      </c>
      <c r="N3133" s="114" t="s">
        <v>23</v>
      </c>
      <c r="O3133" s="114">
        <v>723.43</v>
      </c>
      <c r="P3133" s="114">
        <v>723.43</v>
      </c>
      <c r="Q3133" s="114">
        <v>-37.49</v>
      </c>
      <c r="R3133" s="112"/>
      <c r="S3133" s="113"/>
      <c r="T3133" s="113"/>
      <c r="U3133" s="112"/>
    </row>
    <row r="3134" spans="1:21" hidden="1">
      <c r="A3134" s="116">
        <v>42466</v>
      </c>
      <c r="B3134" s="114" t="s">
        <v>6712</v>
      </c>
      <c r="C3134" s="116">
        <v>42490</v>
      </c>
      <c r="D3134" s="114" t="s">
        <v>6713</v>
      </c>
      <c r="E3134" s="114" t="s">
        <v>1536</v>
      </c>
      <c r="F3134" s="114"/>
      <c r="G3134" s="114"/>
      <c r="H3134" s="114" t="s">
        <v>61</v>
      </c>
      <c r="I3134" s="114" t="s">
        <v>17</v>
      </c>
      <c r="J3134" s="114" t="s">
        <v>6714</v>
      </c>
      <c r="K3134" s="114"/>
      <c r="L3134" s="114" t="s">
        <v>20</v>
      </c>
      <c r="M3134" s="114">
        <v>-180.27</v>
      </c>
      <c r="N3134" s="114" t="s">
        <v>23</v>
      </c>
      <c r="O3134" s="114">
        <v>-657.99</v>
      </c>
      <c r="P3134" s="114">
        <v>-657.99</v>
      </c>
      <c r="Q3134" s="114">
        <v>34.1</v>
      </c>
      <c r="R3134" s="112"/>
      <c r="S3134" s="113"/>
      <c r="T3134" s="113"/>
      <c r="U3134" s="112"/>
    </row>
    <row r="3135" spans="1:21">
      <c r="A3135" s="116">
        <v>42469</v>
      </c>
      <c r="B3135" s="114" t="s">
        <v>6710</v>
      </c>
      <c r="C3135" s="116">
        <v>42469</v>
      </c>
      <c r="D3135" s="114" t="s">
        <v>6710</v>
      </c>
      <c r="E3135" s="114" t="s">
        <v>1536</v>
      </c>
      <c r="F3135" s="114"/>
      <c r="G3135" s="114"/>
      <c r="H3135" s="114" t="s">
        <v>61</v>
      </c>
      <c r="I3135" s="114" t="s">
        <v>19</v>
      </c>
      <c r="J3135" s="114" t="s">
        <v>6711</v>
      </c>
      <c r="K3135" s="114"/>
      <c r="L3135" s="114" t="s">
        <v>20</v>
      </c>
      <c r="M3135" s="114">
        <v>-198.2</v>
      </c>
      <c r="N3135" s="114" t="s">
        <v>23</v>
      </c>
      <c r="O3135" s="114">
        <v>-723.43</v>
      </c>
      <c r="P3135" s="114">
        <v>-723.43</v>
      </c>
      <c r="Q3135" s="114">
        <v>0</v>
      </c>
      <c r="R3135" s="112"/>
      <c r="S3135" s="112"/>
      <c r="T3135" s="112"/>
      <c r="U3135" s="112"/>
    </row>
    <row r="3136" spans="1:21">
      <c r="A3136" s="116">
        <v>42469</v>
      </c>
      <c r="B3136" s="114" t="s">
        <v>6707</v>
      </c>
      <c r="C3136" s="116">
        <v>42469</v>
      </c>
      <c r="D3136" s="114" t="s">
        <v>6707</v>
      </c>
      <c r="E3136" s="114" t="s">
        <v>1536</v>
      </c>
      <c r="F3136" s="114"/>
      <c r="G3136" s="114"/>
      <c r="H3136" s="114" t="s">
        <v>61</v>
      </c>
      <c r="I3136" s="114" t="s">
        <v>19</v>
      </c>
      <c r="J3136" s="114" t="s">
        <v>6708</v>
      </c>
      <c r="K3136" s="114" t="s">
        <v>21</v>
      </c>
      <c r="L3136" s="114"/>
      <c r="M3136" s="114">
        <v>198.2</v>
      </c>
      <c r="N3136" s="114" t="s">
        <v>23</v>
      </c>
      <c r="O3136" s="114">
        <v>723.43</v>
      </c>
      <c r="P3136" s="114">
        <v>723.43</v>
      </c>
      <c r="Q3136" s="114">
        <v>0</v>
      </c>
      <c r="R3136" s="112"/>
      <c r="S3136" s="113"/>
      <c r="T3136" s="113"/>
      <c r="U3136" s="112"/>
    </row>
    <row r="3137" spans="1:21" hidden="1">
      <c r="A3137" s="116">
        <v>42466</v>
      </c>
      <c r="B3137" s="114" t="s">
        <v>6715</v>
      </c>
      <c r="C3137" s="116">
        <v>42490</v>
      </c>
      <c r="D3137" s="114" t="s">
        <v>6716</v>
      </c>
      <c r="E3137" s="114" t="s">
        <v>1536</v>
      </c>
      <c r="F3137" s="114"/>
      <c r="G3137" s="114"/>
      <c r="H3137" s="114" t="s">
        <v>61</v>
      </c>
      <c r="I3137" s="114" t="s">
        <v>17</v>
      </c>
      <c r="J3137" s="114" t="s">
        <v>6717</v>
      </c>
      <c r="K3137" s="114"/>
      <c r="L3137" s="114" t="s">
        <v>20</v>
      </c>
      <c r="M3137" s="114">
        <v>-17.93</v>
      </c>
      <c r="N3137" s="114" t="s">
        <v>23</v>
      </c>
      <c r="O3137" s="114">
        <v>-65.44</v>
      </c>
      <c r="P3137" s="114">
        <v>-65.44</v>
      </c>
      <c r="Q3137" s="114">
        <v>3.39</v>
      </c>
      <c r="R3137" s="112"/>
      <c r="S3137" s="112"/>
      <c r="T3137" s="112"/>
      <c r="U3137" s="112"/>
    </row>
    <row r="3138" spans="1:21" hidden="1">
      <c r="A3138" s="116">
        <v>42489</v>
      </c>
      <c r="B3138" s="114" t="s">
        <v>5124</v>
      </c>
      <c r="C3138" s="116">
        <v>42489</v>
      </c>
      <c r="D3138" s="114" t="s">
        <v>5124</v>
      </c>
      <c r="E3138" s="114" t="s">
        <v>1536</v>
      </c>
      <c r="F3138" s="114" t="s">
        <v>5125</v>
      </c>
      <c r="G3138" s="114" t="s">
        <v>5126</v>
      </c>
      <c r="H3138" s="114" t="s">
        <v>61</v>
      </c>
      <c r="I3138" s="114" t="s">
        <v>81</v>
      </c>
      <c r="J3138" s="114" t="s">
        <v>5127</v>
      </c>
      <c r="K3138" s="114"/>
      <c r="L3138" s="114" t="s">
        <v>20</v>
      </c>
      <c r="M3138" s="114">
        <v>-4.7699999999999996</v>
      </c>
      <c r="N3138" s="114" t="s">
        <v>23</v>
      </c>
      <c r="O3138" s="114">
        <v>-17.41</v>
      </c>
      <c r="P3138" s="114">
        <v>-17.41</v>
      </c>
      <c r="Q3138" s="114">
        <v>1.02</v>
      </c>
      <c r="R3138" s="112"/>
      <c r="S3138" s="113"/>
      <c r="T3138" s="113"/>
      <c r="U3138" s="112"/>
    </row>
    <row r="3139" spans="1:21">
      <c r="A3139" s="116">
        <v>42466</v>
      </c>
      <c r="B3139" s="114" t="s">
        <v>6702</v>
      </c>
      <c r="C3139" s="116">
        <v>42466</v>
      </c>
      <c r="D3139" s="114" t="s">
        <v>6702</v>
      </c>
      <c r="E3139" s="114" t="s">
        <v>1536</v>
      </c>
      <c r="F3139" s="114"/>
      <c r="G3139" s="114"/>
      <c r="H3139" s="114" t="s">
        <v>61</v>
      </c>
      <c r="I3139" s="114" t="s">
        <v>19</v>
      </c>
      <c r="J3139" s="114" t="s">
        <v>6703</v>
      </c>
      <c r="K3139" s="114" t="s">
        <v>21</v>
      </c>
      <c r="L3139" s="114"/>
      <c r="M3139" s="114">
        <v>4.7699999999999996</v>
      </c>
      <c r="N3139" s="114" t="s">
        <v>23</v>
      </c>
      <c r="O3139" s="114">
        <v>17.41</v>
      </c>
      <c r="P3139" s="114">
        <v>17.41</v>
      </c>
      <c r="Q3139" s="114">
        <v>-1.02</v>
      </c>
      <c r="R3139" s="112"/>
      <c r="S3139" s="112"/>
      <c r="T3139" s="112"/>
      <c r="U3139" s="112"/>
    </row>
    <row r="3140" spans="1:21">
      <c r="A3140" s="116">
        <v>42480</v>
      </c>
      <c r="B3140" s="114" t="s">
        <v>6718</v>
      </c>
      <c r="C3140" s="116">
        <v>42480</v>
      </c>
      <c r="D3140" s="114" t="s">
        <v>6718</v>
      </c>
      <c r="E3140" s="114" t="s">
        <v>1537</v>
      </c>
      <c r="F3140" s="114"/>
      <c r="G3140" s="114"/>
      <c r="H3140" s="114" t="s">
        <v>63</v>
      </c>
      <c r="I3140" s="114" t="s">
        <v>19</v>
      </c>
      <c r="J3140" s="114" t="s">
        <v>6719</v>
      </c>
      <c r="K3140" s="114"/>
      <c r="L3140" s="114" t="s">
        <v>20</v>
      </c>
      <c r="M3140" s="114">
        <v>-6.39</v>
      </c>
      <c r="N3140" s="114" t="s">
        <v>23</v>
      </c>
      <c r="O3140" s="114">
        <v>-13.48</v>
      </c>
      <c r="P3140" s="114">
        <v>-13.48</v>
      </c>
      <c r="Q3140" s="114">
        <v>1.52</v>
      </c>
      <c r="R3140" s="112"/>
      <c r="S3140" s="113"/>
      <c r="T3140" s="113"/>
      <c r="U3140" s="112"/>
    </row>
    <row r="3141" spans="1:21">
      <c r="A3141" s="116">
        <v>42480</v>
      </c>
      <c r="B3141" s="114" t="s">
        <v>6720</v>
      </c>
      <c r="C3141" s="116">
        <v>42480</v>
      </c>
      <c r="D3141" s="114" t="s">
        <v>6720</v>
      </c>
      <c r="E3141" s="114" t="s">
        <v>1537</v>
      </c>
      <c r="F3141" s="114"/>
      <c r="G3141" s="114"/>
      <c r="H3141" s="114" t="s">
        <v>63</v>
      </c>
      <c r="I3141" s="114" t="s">
        <v>19</v>
      </c>
      <c r="J3141" s="114" t="s">
        <v>6719</v>
      </c>
      <c r="K3141" s="114"/>
      <c r="L3141" s="114" t="s">
        <v>20</v>
      </c>
      <c r="M3141" s="114">
        <v>-272.12</v>
      </c>
      <c r="N3141" s="114" t="s">
        <v>23</v>
      </c>
      <c r="O3141" s="114">
        <v>-574.16999999999996</v>
      </c>
      <c r="P3141" s="114">
        <v>-574.16999999999996</v>
      </c>
      <c r="Q3141" s="114">
        <v>64.89</v>
      </c>
      <c r="R3141" s="112"/>
      <c r="S3141" s="113"/>
      <c r="T3141" s="113"/>
      <c r="U3141" s="112"/>
    </row>
    <row r="3142" spans="1:21">
      <c r="A3142" s="116">
        <v>42480</v>
      </c>
      <c r="B3142" s="114" t="s">
        <v>6720</v>
      </c>
      <c r="C3142" s="116">
        <v>42480</v>
      </c>
      <c r="D3142" s="114" t="s">
        <v>6720</v>
      </c>
      <c r="E3142" s="114" t="s">
        <v>1537</v>
      </c>
      <c r="F3142" s="114"/>
      <c r="G3142" s="114"/>
      <c r="H3142" s="114" t="s">
        <v>63</v>
      </c>
      <c r="I3142" s="114" t="s">
        <v>19</v>
      </c>
      <c r="J3142" s="114" t="s">
        <v>6719</v>
      </c>
      <c r="K3142" s="114" t="s">
        <v>21</v>
      </c>
      <c r="L3142" s="114"/>
      <c r="M3142" s="114">
        <v>272.12</v>
      </c>
      <c r="N3142" s="114" t="s">
        <v>23</v>
      </c>
      <c r="O3142" s="114">
        <v>574.16999999999996</v>
      </c>
      <c r="P3142" s="114">
        <v>574.16999999999996</v>
      </c>
      <c r="Q3142" s="114">
        <v>-64.89</v>
      </c>
      <c r="R3142" s="112"/>
      <c r="S3142" s="112"/>
      <c r="T3142" s="112"/>
      <c r="U3142" s="112"/>
    </row>
    <row r="3143" spans="1:21">
      <c r="A3143" s="116">
        <v>42480</v>
      </c>
      <c r="B3143" s="114" t="s">
        <v>6638</v>
      </c>
      <c r="C3143" s="116">
        <v>42480</v>
      </c>
      <c r="D3143" s="114" t="s">
        <v>6638</v>
      </c>
      <c r="E3143" s="114" t="s">
        <v>1537</v>
      </c>
      <c r="F3143" s="114"/>
      <c r="G3143" s="114"/>
      <c r="H3143" s="114" t="s">
        <v>63</v>
      </c>
      <c r="I3143" s="114" t="s">
        <v>19</v>
      </c>
      <c r="J3143" s="114" t="s">
        <v>6639</v>
      </c>
      <c r="K3143" s="114"/>
      <c r="L3143" s="114" t="s">
        <v>20</v>
      </c>
      <c r="M3143" s="114">
        <v>-265.73</v>
      </c>
      <c r="N3143" s="114" t="s">
        <v>23</v>
      </c>
      <c r="O3143" s="114">
        <v>-560.69000000000005</v>
      </c>
      <c r="P3143" s="114">
        <v>-560.69000000000005</v>
      </c>
      <c r="Q3143" s="114">
        <v>63.37</v>
      </c>
      <c r="R3143" s="112"/>
      <c r="S3143" s="112"/>
      <c r="T3143" s="112"/>
      <c r="U3143" s="112"/>
    </row>
    <row r="3144" spans="1:21">
      <c r="A3144" s="116">
        <v>42488</v>
      </c>
      <c r="B3144" s="114" t="s">
        <v>6721</v>
      </c>
      <c r="C3144" s="116">
        <v>42488</v>
      </c>
      <c r="D3144" s="114" t="s">
        <v>6721</v>
      </c>
      <c r="E3144" s="114" t="s">
        <v>1537</v>
      </c>
      <c r="F3144" s="114"/>
      <c r="G3144" s="114"/>
      <c r="H3144" s="114" t="s">
        <v>63</v>
      </c>
      <c r="I3144" s="114" t="s">
        <v>19</v>
      </c>
      <c r="J3144" s="114" t="s">
        <v>6722</v>
      </c>
      <c r="K3144" s="114"/>
      <c r="L3144" s="114" t="s">
        <v>20</v>
      </c>
      <c r="M3144" s="114">
        <v>-651.91</v>
      </c>
      <c r="N3144" s="114" t="s">
        <v>23</v>
      </c>
      <c r="O3144" s="136">
        <v>-1375.53</v>
      </c>
      <c r="P3144" s="136">
        <v>-1375.53</v>
      </c>
      <c r="Q3144" s="114">
        <v>214.73</v>
      </c>
      <c r="R3144" s="112"/>
      <c r="S3144" s="112"/>
      <c r="T3144" s="112"/>
      <c r="U3144" s="112"/>
    </row>
    <row r="3145" spans="1:21">
      <c r="A3145" s="116">
        <v>42488</v>
      </c>
      <c r="B3145" s="114" t="s">
        <v>6721</v>
      </c>
      <c r="C3145" s="116">
        <v>42488</v>
      </c>
      <c r="D3145" s="114" t="s">
        <v>6721</v>
      </c>
      <c r="E3145" s="114" t="s">
        <v>1537</v>
      </c>
      <c r="F3145" s="114"/>
      <c r="G3145" s="114"/>
      <c r="H3145" s="114" t="s">
        <v>63</v>
      </c>
      <c r="I3145" s="114" t="s">
        <v>19</v>
      </c>
      <c r="J3145" s="114" t="s">
        <v>6722</v>
      </c>
      <c r="K3145" s="114" t="s">
        <v>21</v>
      </c>
      <c r="L3145" s="114"/>
      <c r="M3145" s="114">
        <v>651.91</v>
      </c>
      <c r="N3145" s="114" t="s">
        <v>23</v>
      </c>
      <c r="O3145" s="136">
        <v>1375.53</v>
      </c>
      <c r="P3145" s="136">
        <v>1375.53</v>
      </c>
      <c r="Q3145" s="114">
        <v>-214.73</v>
      </c>
      <c r="R3145" s="112"/>
      <c r="S3145" s="112"/>
      <c r="T3145" s="112"/>
      <c r="U3145" s="112"/>
    </row>
    <row r="3146" spans="1:21">
      <c r="A3146" s="116">
        <v>42488</v>
      </c>
      <c r="B3146" s="114" t="s">
        <v>6501</v>
      </c>
      <c r="C3146" s="116">
        <v>42488</v>
      </c>
      <c r="D3146" s="114" t="s">
        <v>6501</v>
      </c>
      <c r="E3146" s="114" t="s">
        <v>1537</v>
      </c>
      <c r="F3146" s="114"/>
      <c r="G3146" s="114"/>
      <c r="H3146" s="114" t="s">
        <v>63</v>
      </c>
      <c r="I3146" s="114" t="s">
        <v>19</v>
      </c>
      <c r="J3146" s="114" t="s">
        <v>6502</v>
      </c>
      <c r="K3146" s="114"/>
      <c r="L3146" s="114" t="s">
        <v>20</v>
      </c>
      <c r="M3146" s="114">
        <v>-636.59</v>
      </c>
      <c r="N3146" s="114" t="s">
        <v>23</v>
      </c>
      <c r="O3146" s="136">
        <v>-1343.2</v>
      </c>
      <c r="P3146" s="136">
        <v>-1343.2</v>
      </c>
      <c r="Q3146" s="114">
        <v>209.68</v>
      </c>
      <c r="R3146" s="112"/>
      <c r="S3146" s="112"/>
      <c r="T3146" s="112"/>
      <c r="U3146" s="112"/>
    </row>
    <row r="3147" spans="1:21" hidden="1">
      <c r="A3147" s="116">
        <v>42488</v>
      </c>
      <c r="B3147" s="114" t="s">
        <v>6723</v>
      </c>
      <c r="C3147" s="116">
        <v>42490</v>
      </c>
      <c r="D3147" s="114" t="s">
        <v>6203</v>
      </c>
      <c r="E3147" s="114" t="s">
        <v>1537</v>
      </c>
      <c r="F3147" s="114"/>
      <c r="G3147" s="114"/>
      <c r="H3147" s="114" t="s">
        <v>63</v>
      </c>
      <c r="I3147" s="114" t="s">
        <v>26</v>
      </c>
      <c r="J3147" s="114" t="s">
        <v>6204</v>
      </c>
      <c r="K3147" s="114" t="s">
        <v>21</v>
      </c>
      <c r="L3147" s="114"/>
      <c r="M3147" s="114">
        <v>651.91</v>
      </c>
      <c r="N3147" s="114" t="s">
        <v>23</v>
      </c>
      <c r="O3147" s="136">
        <v>1375.53</v>
      </c>
      <c r="P3147" s="114">
        <v>965.69</v>
      </c>
      <c r="Q3147" s="114">
        <v>195.11</v>
      </c>
      <c r="R3147" s="112"/>
      <c r="S3147" s="113"/>
      <c r="T3147" s="113"/>
      <c r="U3147" s="112"/>
    </row>
    <row r="3148" spans="1:21">
      <c r="A3148" s="116">
        <v>42488</v>
      </c>
      <c r="B3148" s="114" t="s">
        <v>6724</v>
      </c>
      <c r="C3148" s="116">
        <v>42488</v>
      </c>
      <c r="D3148" s="114" t="s">
        <v>6724</v>
      </c>
      <c r="E3148" s="114" t="s">
        <v>1537</v>
      </c>
      <c r="F3148" s="114"/>
      <c r="G3148" s="114"/>
      <c r="H3148" s="114" t="s">
        <v>63</v>
      </c>
      <c r="I3148" s="114" t="s">
        <v>19</v>
      </c>
      <c r="J3148" s="114" t="s">
        <v>6722</v>
      </c>
      <c r="K3148" s="114"/>
      <c r="L3148" s="114" t="s">
        <v>20</v>
      </c>
      <c r="M3148" s="114">
        <v>-15.32</v>
      </c>
      <c r="N3148" s="114" t="s">
        <v>23</v>
      </c>
      <c r="O3148" s="114">
        <v>-32.33</v>
      </c>
      <c r="P3148" s="114">
        <v>-32.33</v>
      </c>
      <c r="Q3148" s="114">
        <v>5.05</v>
      </c>
      <c r="R3148" s="112"/>
      <c r="S3148" s="113"/>
      <c r="T3148" s="113"/>
      <c r="U3148" s="113"/>
    </row>
    <row r="3149" spans="1:21" hidden="1">
      <c r="A3149" s="116">
        <v>42467</v>
      </c>
      <c r="B3149" s="114" t="s">
        <v>6725</v>
      </c>
      <c r="C3149" s="116">
        <v>42490</v>
      </c>
      <c r="D3149" s="114" t="s">
        <v>6214</v>
      </c>
      <c r="E3149" s="114" t="s">
        <v>1537</v>
      </c>
      <c r="F3149" s="114"/>
      <c r="G3149" s="114"/>
      <c r="H3149" s="114" t="s">
        <v>63</v>
      </c>
      <c r="I3149" s="114" t="s">
        <v>26</v>
      </c>
      <c r="J3149" s="114" t="s">
        <v>6215</v>
      </c>
      <c r="K3149" s="114" t="s">
        <v>21</v>
      </c>
      <c r="L3149" s="114"/>
      <c r="M3149" s="114">
        <v>452.81</v>
      </c>
      <c r="N3149" s="114" t="s">
        <v>23</v>
      </c>
      <c r="O3149" s="114">
        <v>955.43</v>
      </c>
      <c r="P3149" s="114">
        <v>830.79</v>
      </c>
      <c r="Q3149" s="114">
        <v>13.09</v>
      </c>
      <c r="R3149" s="112"/>
      <c r="S3149" s="113"/>
      <c r="T3149" s="113"/>
      <c r="U3149" s="112"/>
    </row>
    <row r="3150" spans="1:21">
      <c r="A3150" s="116">
        <v>42467</v>
      </c>
      <c r="B3150" s="114" t="s">
        <v>6726</v>
      </c>
      <c r="C3150" s="116">
        <v>42467</v>
      </c>
      <c r="D3150" s="114" t="s">
        <v>6726</v>
      </c>
      <c r="E3150" s="114" t="s">
        <v>1537</v>
      </c>
      <c r="F3150" s="114"/>
      <c r="G3150" s="114"/>
      <c r="H3150" s="114" t="s">
        <v>63</v>
      </c>
      <c r="I3150" s="114" t="s">
        <v>19</v>
      </c>
      <c r="J3150" s="114" t="s">
        <v>6727</v>
      </c>
      <c r="K3150" s="114"/>
      <c r="L3150" s="114" t="s">
        <v>20</v>
      </c>
      <c r="M3150" s="114">
        <v>-442.17</v>
      </c>
      <c r="N3150" s="114" t="s">
        <v>23</v>
      </c>
      <c r="O3150" s="114">
        <v>-932.98</v>
      </c>
      <c r="P3150" s="114">
        <v>-932.98</v>
      </c>
      <c r="Q3150" s="114">
        <v>108.93</v>
      </c>
      <c r="R3150" s="112"/>
      <c r="S3150" s="112"/>
      <c r="T3150" s="112"/>
      <c r="U3150" s="112"/>
    </row>
    <row r="3151" spans="1:21">
      <c r="A3151" s="116">
        <v>42467</v>
      </c>
      <c r="B3151" s="114" t="s">
        <v>6728</v>
      </c>
      <c r="C3151" s="116">
        <v>42467</v>
      </c>
      <c r="D3151" s="114" t="s">
        <v>6728</v>
      </c>
      <c r="E3151" s="114" t="s">
        <v>1537</v>
      </c>
      <c r="F3151" s="114"/>
      <c r="G3151" s="114"/>
      <c r="H3151" s="114" t="s">
        <v>63</v>
      </c>
      <c r="I3151" s="114" t="s">
        <v>19</v>
      </c>
      <c r="J3151" s="114" t="s">
        <v>6729</v>
      </c>
      <c r="K3151" s="114"/>
      <c r="L3151" s="114" t="s">
        <v>20</v>
      </c>
      <c r="M3151" s="114">
        <v>-452.81</v>
      </c>
      <c r="N3151" s="114" t="s">
        <v>23</v>
      </c>
      <c r="O3151" s="114">
        <v>-955.43</v>
      </c>
      <c r="P3151" s="114">
        <v>-955.43</v>
      </c>
      <c r="Q3151" s="114">
        <v>111.55</v>
      </c>
      <c r="R3151" s="112"/>
      <c r="S3151" s="112"/>
      <c r="T3151" s="112"/>
      <c r="U3151" s="112"/>
    </row>
    <row r="3152" spans="1:21">
      <c r="A3152" s="116">
        <v>42467</v>
      </c>
      <c r="B3152" s="114" t="s">
        <v>6728</v>
      </c>
      <c r="C3152" s="116">
        <v>42467</v>
      </c>
      <c r="D3152" s="114" t="s">
        <v>6728</v>
      </c>
      <c r="E3152" s="114" t="s">
        <v>1537</v>
      </c>
      <c r="F3152" s="114"/>
      <c r="G3152" s="114"/>
      <c r="H3152" s="114" t="s">
        <v>63</v>
      </c>
      <c r="I3152" s="114" t="s">
        <v>19</v>
      </c>
      <c r="J3152" s="114" t="s">
        <v>6729</v>
      </c>
      <c r="K3152" s="114" t="s">
        <v>21</v>
      </c>
      <c r="L3152" s="114"/>
      <c r="M3152" s="114">
        <v>452.81</v>
      </c>
      <c r="N3152" s="114" t="s">
        <v>23</v>
      </c>
      <c r="O3152" s="114">
        <v>955.43</v>
      </c>
      <c r="P3152" s="114">
        <v>955.43</v>
      </c>
      <c r="Q3152" s="114">
        <v>-111.55</v>
      </c>
      <c r="R3152" s="112"/>
      <c r="S3152" s="112"/>
      <c r="T3152" s="112"/>
      <c r="U3152" s="112"/>
    </row>
    <row r="3153" spans="1:21">
      <c r="A3153" s="116">
        <v>42467</v>
      </c>
      <c r="B3153" s="114" t="s">
        <v>6730</v>
      </c>
      <c r="C3153" s="116">
        <v>42467</v>
      </c>
      <c r="D3153" s="114" t="s">
        <v>6730</v>
      </c>
      <c r="E3153" s="114" t="s">
        <v>1537</v>
      </c>
      <c r="F3153" s="114"/>
      <c r="G3153" s="114"/>
      <c r="H3153" s="114" t="s">
        <v>63</v>
      </c>
      <c r="I3153" s="114" t="s">
        <v>19</v>
      </c>
      <c r="J3153" s="114" t="s">
        <v>6729</v>
      </c>
      <c r="K3153" s="114"/>
      <c r="L3153" s="114" t="s">
        <v>20</v>
      </c>
      <c r="M3153" s="114">
        <v>-10.64</v>
      </c>
      <c r="N3153" s="114" t="s">
        <v>23</v>
      </c>
      <c r="O3153" s="114">
        <v>-22.45</v>
      </c>
      <c r="P3153" s="114">
        <v>-22.45</v>
      </c>
      <c r="Q3153" s="114">
        <v>2.62</v>
      </c>
      <c r="R3153" s="112"/>
      <c r="S3153" s="113"/>
      <c r="T3153" s="113"/>
      <c r="U3153" s="112"/>
    </row>
    <row r="3154" spans="1:21" hidden="1">
      <c r="A3154" s="116">
        <v>42480</v>
      </c>
      <c r="B3154" s="114" t="s">
        <v>6731</v>
      </c>
      <c r="C3154" s="116">
        <v>42490</v>
      </c>
      <c r="D3154" s="114" t="s">
        <v>6208</v>
      </c>
      <c r="E3154" s="114" t="s">
        <v>1537</v>
      </c>
      <c r="F3154" s="114"/>
      <c r="G3154" s="114"/>
      <c r="H3154" s="114" t="s">
        <v>63</v>
      </c>
      <c r="I3154" s="114" t="s">
        <v>26</v>
      </c>
      <c r="J3154" s="114" t="s">
        <v>6209</v>
      </c>
      <c r="K3154" s="114" t="s">
        <v>21</v>
      </c>
      <c r="L3154" s="114"/>
      <c r="M3154" s="114">
        <v>272.12</v>
      </c>
      <c r="N3154" s="114" t="s">
        <v>23</v>
      </c>
      <c r="O3154" s="114">
        <v>574.16999999999996</v>
      </c>
      <c r="P3154" s="114">
        <v>570.98</v>
      </c>
      <c r="Q3154" s="114">
        <v>-61.7</v>
      </c>
      <c r="R3154" s="112"/>
      <c r="S3154" s="113"/>
      <c r="T3154" s="113"/>
      <c r="U3154" s="112"/>
    </row>
    <row r="3155" spans="1:21" hidden="1">
      <c r="A3155" s="116">
        <v>42480</v>
      </c>
      <c r="B3155" s="114" t="s">
        <v>6732</v>
      </c>
      <c r="C3155" s="116">
        <v>42490</v>
      </c>
      <c r="D3155" s="114" t="s">
        <v>6733</v>
      </c>
      <c r="E3155" s="114" t="s">
        <v>1537</v>
      </c>
      <c r="F3155" s="114"/>
      <c r="G3155" s="114"/>
      <c r="H3155" s="114" t="s">
        <v>63</v>
      </c>
      <c r="I3155" s="114" t="s">
        <v>17</v>
      </c>
      <c r="J3155" s="114" t="s">
        <v>6734</v>
      </c>
      <c r="K3155" s="114"/>
      <c r="L3155" s="114" t="s">
        <v>20</v>
      </c>
      <c r="M3155" s="114">
        <v>-99.6</v>
      </c>
      <c r="N3155" s="114" t="s">
        <v>23</v>
      </c>
      <c r="O3155" s="114">
        <v>-210.16</v>
      </c>
      <c r="P3155" s="114">
        <v>-210.16</v>
      </c>
      <c r="Q3155" s="114">
        <v>23.76</v>
      </c>
      <c r="R3155" s="112"/>
      <c r="S3155" s="113"/>
      <c r="T3155" s="113"/>
      <c r="U3155" s="112"/>
    </row>
    <row r="3156" spans="1:21">
      <c r="A3156" s="116">
        <v>42480</v>
      </c>
      <c r="B3156" s="114" t="s">
        <v>6638</v>
      </c>
      <c r="C3156" s="116">
        <v>42480</v>
      </c>
      <c r="D3156" s="114" t="s">
        <v>6638</v>
      </c>
      <c r="E3156" s="114" t="s">
        <v>1537</v>
      </c>
      <c r="F3156" s="114"/>
      <c r="G3156" s="114"/>
      <c r="H3156" s="114" t="s">
        <v>63</v>
      </c>
      <c r="I3156" s="114" t="s">
        <v>19</v>
      </c>
      <c r="J3156" s="114" t="s">
        <v>6639</v>
      </c>
      <c r="K3156" s="114" t="s">
        <v>21</v>
      </c>
      <c r="L3156" s="114"/>
      <c r="M3156" s="114">
        <v>265.73</v>
      </c>
      <c r="N3156" s="114" t="s">
        <v>23</v>
      </c>
      <c r="O3156" s="114">
        <v>560.69000000000005</v>
      </c>
      <c r="P3156" s="114">
        <v>560.69000000000005</v>
      </c>
      <c r="Q3156" s="114">
        <v>-63.37</v>
      </c>
      <c r="R3156" s="112"/>
      <c r="S3156" s="112"/>
      <c r="T3156" s="112"/>
      <c r="U3156" s="112"/>
    </row>
    <row r="3157" spans="1:21" hidden="1">
      <c r="A3157" s="116">
        <v>42488</v>
      </c>
      <c r="B3157" s="114" t="s">
        <v>6735</v>
      </c>
      <c r="C3157" s="116">
        <v>42490</v>
      </c>
      <c r="D3157" s="114" t="s">
        <v>6736</v>
      </c>
      <c r="E3157" s="114" t="s">
        <v>1537</v>
      </c>
      <c r="F3157" s="114"/>
      <c r="G3157" s="114"/>
      <c r="H3157" s="114" t="s">
        <v>63</v>
      </c>
      <c r="I3157" s="114" t="s">
        <v>17</v>
      </c>
      <c r="J3157" s="114" t="s">
        <v>6737</v>
      </c>
      <c r="K3157" s="114"/>
      <c r="L3157" s="114" t="s">
        <v>20</v>
      </c>
      <c r="M3157" s="114">
        <v>-636.59</v>
      </c>
      <c r="N3157" s="114" t="s">
        <v>23</v>
      </c>
      <c r="O3157" s="136">
        <v>-1343.2</v>
      </c>
      <c r="P3157" s="136">
        <v>-1343.2</v>
      </c>
      <c r="Q3157" s="114">
        <v>209.68</v>
      </c>
      <c r="R3157" s="112"/>
      <c r="S3157" s="113"/>
      <c r="T3157" s="113"/>
      <c r="U3157" s="112"/>
    </row>
    <row r="3158" spans="1:21">
      <c r="A3158" s="116">
        <v>42488</v>
      </c>
      <c r="B3158" s="114" t="s">
        <v>6501</v>
      </c>
      <c r="C3158" s="116">
        <v>42488</v>
      </c>
      <c r="D3158" s="114" t="s">
        <v>6501</v>
      </c>
      <c r="E3158" s="114" t="s">
        <v>1537</v>
      </c>
      <c r="F3158" s="114"/>
      <c r="G3158" s="114"/>
      <c r="H3158" s="114" t="s">
        <v>63</v>
      </c>
      <c r="I3158" s="114" t="s">
        <v>19</v>
      </c>
      <c r="J3158" s="114" t="s">
        <v>6502</v>
      </c>
      <c r="K3158" s="114" t="s">
        <v>21</v>
      </c>
      <c r="L3158" s="114"/>
      <c r="M3158" s="114">
        <v>636.59</v>
      </c>
      <c r="N3158" s="114" t="s">
        <v>23</v>
      </c>
      <c r="O3158" s="136">
        <v>1343.2</v>
      </c>
      <c r="P3158" s="136">
        <v>1343.2</v>
      </c>
      <c r="Q3158" s="114">
        <v>-209.68</v>
      </c>
      <c r="R3158" s="112"/>
      <c r="S3158" s="113"/>
      <c r="T3158" s="113"/>
      <c r="U3158" s="112"/>
    </row>
    <row r="3159" spans="1:21" hidden="1">
      <c r="A3159" s="116">
        <v>42480</v>
      </c>
      <c r="B3159" s="114" t="s">
        <v>6738</v>
      </c>
      <c r="C3159" s="116">
        <v>42490</v>
      </c>
      <c r="D3159" s="114" t="s">
        <v>6739</v>
      </c>
      <c r="E3159" s="114" t="s">
        <v>1537</v>
      </c>
      <c r="F3159" s="114"/>
      <c r="G3159" s="114"/>
      <c r="H3159" s="114" t="s">
        <v>63</v>
      </c>
      <c r="I3159" s="114" t="s">
        <v>17</v>
      </c>
      <c r="J3159" s="114" t="s">
        <v>6740</v>
      </c>
      <c r="K3159" s="114"/>
      <c r="L3159" s="114" t="s">
        <v>20</v>
      </c>
      <c r="M3159" s="114">
        <v>-166.13</v>
      </c>
      <c r="N3159" s="114" t="s">
        <v>23</v>
      </c>
      <c r="O3159" s="114">
        <v>-350.53</v>
      </c>
      <c r="P3159" s="114">
        <v>-350.53</v>
      </c>
      <c r="Q3159" s="114">
        <v>39.61</v>
      </c>
      <c r="R3159" s="112"/>
      <c r="S3159" s="112"/>
      <c r="T3159" s="112"/>
      <c r="U3159" s="112"/>
    </row>
    <row r="3160" spans="1:21">
      <c r="A3160" s="116">
        <v>42467</v>
      </c>
      <c r="B3160" s="114" t="s">
        <v>6726</v>
      </c>
      <c r="C3160" s="116">
        <v>42467</v>
      </c>
      <c r="D3160" s="114" t="s">
        <v>6726</v>
      </c>
      <c r="E3160" s="114" t="s">
        <v>1537</v>
      </c>
      <c r="F3160" s="114"/>
      <c r="G3160" s="114"/>
      <c r="H3160" s="114" t="s">
        <v>63</v>
      </c>
      <c r="I3160" s="114" t="s">
        <v>19</v>
      </c>
      <c r="J3160" s="114" t="s">
        <v>6727</v>
      </c>
      <c r="K3160" s="114" t="s">
        <v>21</v>
      </c>
      <c r="L3160" s="114"/>
      <c r="M3160" s="114">
        <v>442.17</v>
      </c>
      <c r="N3160" s="114" t="s">
        <v>23</v>
      </c>
      <c r="O3160" s="114">
        <v>932.98</v>
      </c>
      <c r="P3160" s="114">
        <v>932.98</v>
      </c>
      <c r="Q3160" s="114">
        <v>-108.93</v>
      </c>
      <c r="R3160" s="112"/>
      <c r="S3160" s="113"/>
      <c r="T3160" s="113"/>
      <c r="U3160" s="112"/>
    </row>
    <row r="3161" spans="1:21" hidden="1">
      <c r="A3161" s="116">
        <v>42467</v>
      </c>
      <c r="B3161" s="114" t="s">
        <v>6741</v>
      </c>
      <c r="C3161" s="116">
        <v>42490</v>
      </c>
      <c r="D3161" s="114" t="s">
        <v>6742</v>
      </c>
      <c r="E3161" s="114" t="s">
        <v>1537</v>
      </c>
      <c r="F3161" s="114"/>
      <c r="G3161" s="114"/>
      <c r="H3161" s="114" t="s">
        <v>63</v>
      </c>
      <c r="I3161" s="114" t="s">
        <v>17</v>
      </c>
      <c r="J3161" s="114" t="s">
        <v>6743</v>
      </c>
      <c r="K3161" s="114"/>
      <c r="L3161" s="114" t="s">
        <v>20</v>
      </c>
      <c r="M3161" s="114">
        <v>-17.93</v>
      </c>
      <c r="N3161" s="114" t="s">
        <v>23</v>
      </c>
      <c r="O3161" s="114">
        <v>-37.83</v>
      </c>
      <c r="P3161" s="114">
        <v>-37.83</v>
      </c>
      <c r="Q3161" s="114">
        <v>4.41</v>
      </c>
      <c r="R3161" s="112"/>
      <c r="S3161" s="113"/>
      <c r="T3161" s="113"/>
      <c r="U3161" s="112"/>
    </row>
    <row r="3162" spans="1:21" hidden="1">
      <c r="A3162" s="116">
        <v>42467</v>
      </c>
      <c r="B3162" s="114" t="s">
        <v>6744</v>
      </c>
      <c r="C3162" s="116">
        <v>42490</v>
      </c>
      <c r="D3162" s="114" t="s">
        <v>6745</v>
      </c>
      <c r="E3162" s="114" t="s">
        <v>1537</v>
      </c>
      <c r="F3162" s="114"/>
      <c r="G3162" s="114"/>
      <c r="H3162" s="114" t="s">
        <v>63</v>
      </c>
      <c r="I3162" s="114" t="s">
        <v>17</v>
      </c>
      <c r="J3162" s="114" t="s">
        <v>6746</v>
      </c>
      <c r="K3162" s="114"/>
      <c r="L3162" s="114" t="s">
        <v>20</v>
      </c>
      <c r="M3162" s="114">
        <v>-424.24</v>
      </c>
      <c r="N3162" s="114" t="s">
        <v>23</v>
      </c>
      <c r="O3162" s="114">
        <v>-895.15</v>
      </c>
      <c r="P3162" s="114">
        <v>-895.15</v>
      </c>
      <c r="Q3162" s="114">
        <v>104.52</v>
      </c>
      <c r="R3162" s="112"/>
      <c r="S3162" s="113"/>
      <c r="T3162" s="113"/>
      <c r="U3162" s="112"/>
    </row>
    <row r="3163" spans="1:21">
      <c r="A3163" s="116">
        <v>42480</v>
      </c>
      <c r="B3163" s="114" t="s">
        <v>6718</v>
      </c>
      <c r="C3163" s="116">
        <v>42480</v>
      </c>
      <c r="D3163" s="114" t="s">
        <v>6718</v>
      </c>
      <c r="E3163" s="114" t="s">
        <v>1537</v>
      </c>
      <c r="F3163" s="114"/>
      <c r="G3163" s="114"/>
      <c r="H3163" s="114" t="s">
        <v>63</v>
      </c>
      <c r="I3163" s="114" t="s">
        <v>19</v>
      </c>
      <c r="J3163" s="114" t="s">
        <v>6719</v>
      </c>
      <c r="K3163" s="114" t="s">
        <v>21</v>
      </c>
      <c r="L3163" s="114"/>
      <c r="M3163" s="114">
        <v>6.39</v>
      </c>
      <c r="N3163" s="114" t="s">
        <v>23</v>
      </c>
      <c r="O3163" s="114">
        <v>13.48</v>
      </c>
      <c r="P3163" s="114">
        <v>13.48</v>
      </c>
      <c r="Q3163" s="114">
        <v>-1.51</v>
      </c>
      <c r="R3163" s="112"/>
      <c r="S3163" s="112"/>
      <c r="T3163" s="112"/>
      <c r="U3163" s="112"/>
    </row>
    <row r="3164" spans="1:21">
      <c r="A3164" s="116">
        <v>42488</v>
      </c>
      <c r="B3164" s="114" t="s">
        <v>6724</v>
      </c>
      <c r="C3164" s="116">
        <v>42488</v>
      </c>
      <c r="D3164" s="114" t="s">
        <v>6724</v>
      </c>
      <c r="E3164" s="114" t="s">
        <v>1537</v>
      </c>
      <c r="F3164" s="114"/>
      <c r="G3164" s="114"/>
      <c r="H3164" s="114" t="s">
        <v>63</v>
      </c>
      <c r="I3164" s="114" t="s">
        <v>19</v>
      </c>
      <c r="J3164" s="114" t="s">
        <v>6722</v>
      </c>
      <c r="K3164" s="114" t="s">
        <v>21</v>
      </c>
      <c r="L3164" s="114"/>
      <c r="M3164" s="114">
        <v>15.32</v>
      </c>
      <c r="N3164" s="114" t="s">
        <v>23</v>
      </c>
      <c r="O3164" s="114">
        <v>32.33</v>
      </c>
      <c r="P3164" s="114">
        <v>32.33</v>
      </c>
      <c r="Q3164" s="114">
        <v>-4.8899999999999997</v>
      </c>
      <c r="R3164" s="112"/>
      <c r="S3164" s="113"/>
      <c r="T3164" s="113"/>
      <c r="U3164" s="112"/>
    </row>
    <row r="3165" spans="1:21" hidden="1">
      <c r="A3165" s="116">
        <v>42489</v>
      </c>
      <c r="B3165" s="114" t="s">
        <v>5124</v>
      </c>
      <c r="C3165" s="116">
        <v>42489</v>
      </c>
      <c r="D3165" s="114" t="s">
        <v>5124</v>
      </c>
      <c r="E3165" s="114" t="s">
        <v>1537</v>
      </c>
      <c r="F3165" s="114" t="s">
        <v>5125</v>
      </c>
      <c r="G3165" s="114" t="s">
        <v>5126</v>
      </c>
      <c r="H3165" s="114" t="s">
        <v>63</v>
      </c>
      <c r="I3165" s="114" t="s">
        <v>81</v>
      </c>
      <c r="J3165" s="114" t="s">
        <v>5127</v>
      </c>
      <c r="K3165" s="114"/>
      <c r="L3165" s="114" t="s">
        <v>20</v>
      </c>
      <c r="M3165" s="114">
        <v>-10.64</v>
      </c>
      <c r="N3165" s="114" t="s">
        <v>23</v>
      </c>
      <c r="O3165" s="114">
        <v>-22.45</v>
      </c>
      <c r="P3165" s="114">
        <v>-22.45</v>
      </c>
      <c r="Q3165" s="114">
        <v>2.68</v>
      </c>
      <c r="R3165" s="112"/>
      <c r="S3165" s="112"/>
      <c r="T3165" s="112"/>
      <c r="U3165" s="112"/>
    </row>
    <row r="3166" spans="1:21" hidden="1">
      <c r="A3166" s="116">
        <v>42489</v>
      </c>
      <c r="B3166" s="114" t="s">
        <v>5124</v>
      </c>
      <c r="C3166" s="116">
        <v>42489</v>
      </c>
      <c r="D3166" s="114" t="s">
        <v>5124</v>
      </c>
      <c r="E3166" s="114" t="s">
        <v>1537</v>
      </c>
      <c r="F3166" s="114" t="s">
        <v>5125</v>
      </c>
      <c r="G3166" s="114" t="s">
        <v>5126</v>
      </c>
      <c r="H3166" s="114" t="s">
        <v>63</v>
      </c>
      <c r="I3166" s="114" t="s">
        <v>81</v>
      </c>
      <c r="J3166" s="114" t="s">
        <v>5127</v>
      </c>
      <c r="K3166" s="114"/>
      <c r="L3166" s="114" t="s">
        <v>20</v>
      </c>
      <c r="M3166" s="114">
        <v>-6.39</v>
      </c>
      <c r="N3166" s="114" t="s">
        <v>23</v>
      </c>
      <c r="O3166" s="114">
        <v>-13.48</v>
      </c>
      <c r="P3166" s="114">
        <v>-13.48</v>
      </c>
      <c r="Q3166" s="114">
        <v>1.51</v>
      </c>
      <c r="R3166" s="112"/>
      <c r="S3166" s="113"/>
      <c r="T3166" s="113"/>
      <c r="U3166" s="112"/>
    </row>
    <row r="3167" spans="1:21" hidden="1">
      <c r="A3167" s="116">
        <v>42489</v>
      </c>
      <c r="B3167" s="114" t="s">
        <v>5124</v>
      </c>
      <c r="C3167" s="116">
        <v>42489</v>
      </c>
      <c r="D3167" s="114" t="s">
        <v>5124</v>
      </c>
      <c r="E3167" s="114" t="s">
        <v>1537</v>
      </c>
      <c r="F3167" s="114" t="s">
        <v>5125</v>
      </c>
      <c r="G3167" s="114" t="s">
        <v>5126</v>
      </c>
      <c r="H3167" s="114" t="s">
        <v>63</v>
      </c>
      <c r="I3167" s="114" t="s">
        <v>81</v>
      </c>
      <c r="J3167" s="114" t="s">
        <v>5127</v>
      </c>
      <c r="K3167" s="114"/>
      <c r="L3167" s="114" t="s">
        <v>20</v>
      </c>
      <c r="M3167" s="114">
        <v>-15.32</v>
      </c>
      <c r="N3167" s="114" t="s">
        <v>23</v>
      </c>
      <c r="O3167" s="114">
        <v>-32.33</v>
      </c>
      <c r="P3167" s="114">
        <v>-32.33</v>
      </c>
      <c r="Q3167" s="114">
        <v>4.8899999999999997</v>
      </c>
      <c r="R3167" s="112"/>
      <c r="S3167" s="113"/>
      <c r="T3167" s="113"/>
      <c r="U3167" s="112"/>
    </row>
    <row r="3168" spans="1:21">
      <c r="A3168" s="116">
        <v>42467</v>
      </c>
      <c r="B3168" s="114" t="s">
        <v>6730</v>
      </c>
      <c r="C3168" s="116">
        <v>42467</v>
      </c>
      <c r="D3168" s="114" t="s">
        <v>6730</v>
      </c>
      <c r="E3168" s="114" t="s">
        <v>1537</v>
      </c>
      <c r="F3168" s="114"/>
      <c r="G3168" s="114"/>
      <c r="H3168" s="114" t="s">
        <v>63</v>
      </c>
      <c r="I3168" s="114" t="s">
        <v>19</v>
      </c>
      <c r="J3168" s="114" t="s">
        <v>6729</v>
      </c>
      <c r="K3168" s="114" t="s">
        <v>21</v>
      </c>
      <c r="L3168" s="114"/>
      <c r="M3168" s="114">
        <v>10.64</v>
      </c>
      <c r="N3168" s="114" t="s">
        <v>23</v>
      </c>
      <c r="O3168" s="114">
        <v>22.45</v>
      </c>
      <c r="P3168" s="114">
        <v>22.45</v>
      </c>
      <c r="Q3168" s="114">
        <v>-2.68</v>
      </c>
      <c r="R3168" s="112"/>
      <c r="S3168" s="112"/>
      <c r="T3168" s="112"/>
      <c r="U3168" s="112"/>
    </row>
    <row r="3169" spans="1:21">
      <c r="A3169" s="116">
        <v>42480</v>
      </c>
      <c r="B3169" s="114" t="s">
        <v>6747</v>
      </c>
      <c r="C3169" s="116">
        <v>42480</v>
      </c>
      <c r="D3169" s="114" t="s">
        <v>6747</v>
      </c>
      <c r="E3169" s="114" t="s">
        <v>60</v>
      </c>
      <c r="F3169" s="114"/>
      <c r="G3169" s="114"/>
      <c r="H3169" s="114" t="s">
        <v>64</v>
      </c>
      <c r="I3169" s="114" t="s">
        <v>19</v>
      </c>
      <c r="J3169" s="114" t="s">
        <v>6748</v>
      </c>
      <c r="K3169" s="114"/>
      <c r="L3169" s="114" t="s">
        <v>20</v>
      </c>
      <c r="M3169" s="114">
        <v>-203.65</v>
      </c>
      <c r="N3169" s="114" t="s">
        <v>23</v>
      </c>
      <c r="O3169" s="114">
        <v>-537.64</v>
      </c>
      <c r="P3169" s="114">
        <v>-537.64</v>
      </c>
      <c r="Q3169" s="114">
        <v>43.49</v>
      </c>
      <c r="R3169" s="112"/>
      <c r="S3169" s="112"/>
      <c r="T3169" s="112"/>
      <c r="U3169" s="112"/>
    </row>
    <row r="3170" spans="1:21">
      <c r="A3170" s="116">
        <v>42480</v>
      </c>
      <c r="B3170" s="114" t="s">
        <v>6747</v>
      </c>
      <c r="C3170" s="116">
        <v>42480</v>
      </c>
      <c r="D3170" s="114" t="s">
        <v>6747</v>
      </c>
      <c r="E3170" s="114" t="s">
        <v>60</v>
      </c>
      <c r="F3170" s="114"/>
      <c r="G3170" s="114"/>
      <c r="H3170" s="114" t="s">
        <v>64</v>
      </c>
      <c r="I3170" s="114" t="s">
        <v>19</v>
      </c>
      <c r="J3170" s="114" t="s">
        <v>6748</v>
      </c>
      <c r="K3170" s="114" t="s">
        <v>21</v>
      </c>
      <c r="L3170" s="114"/>
      <c r="M3170" s="114">
        <v>203.65</v>
      </c>
      <c r="N3170" s="114" t="s">
        <v>23</v>
      </c>
      <c r="O3170" s="114">
        <v>537.64</v>
      </c>
      <c r="P3170" s="114">
        <v>537.64</v>
      </c>
      <c r="Q3170" s="114">
        <v>-43.49</v>
      </c>
      <c r="R3170" s="112"/>
      <c r="S3170" s="113"/>
      <c r="T3170" s="113"/>
      <c r="U3170" s="112"/>
    </row>
    <row r="3171" spans="1:21" hidden="1">
      <c r="A3171" s="116">
        <v>42480</v>
      </c>
      <c r="B3171" s="114" t="s">
        <v>6749</v>
      </c>
      <c r="C3171" s="116">
        <v>42490</v>
      </c>
      <c r="D3171" s="114" t="s">
        <v>6200</v>
      </c>
      <c r="E3171" s="114" t="s">
        <v>60</v>
      </c>
      <c r="F3171" s="114"/>
      <c r="G3171" s="114"/>
      <c r="H3171" s="114" t="s">
        <v>64</v>
      </c>
      <c r="I3171" s="114" t="s">
        <v>26</v>
      </c>
      <c r="J3171" s="114" t="s">
        <v>6201</v>
      </c>
      <c r="K3171" s="114" t="s">
        <v>21</v>
      </c>
      <c r="L3171" s="114"/>
      <c r="M3171" s="114">
        <v>203.65</v>
      </c>
      <c r="N3171" s="114" t="s">
        <v>23</v>
      </c>
      <c r="O3171" s="114">
        <v>537.64</v>
      </c>
      <c r="P3171" s="114">
        <v>540.58000000000004</v>
      </c>
      <c r="Q3171" s="114">
        <v>-46.43</v>
      </c>
      <c r="R3171" s="112"/>
      <c r="S3171" s="113"/>
      <c r="T3171" s="113"/>
      <c r="U3171" s="112"/>
    </row>
    <row r="3172" spans="1:21">
      <c r="A3172" s="116">
        <v>42480</v>
      </c>
      <c r="B3172" s="114" t="s">
        <v>6549</v>
      </c>
      <c r="C3172" s="116">
        <v>42480</v>
      </c>
      <c r="D3172" s="114" t="s">
        <v>6549</v>
      </c>
      <c r="E3172" s="114" t="s">
        <v>60</v>
      </c>
      <c r="F3172" s="114"/>
      <c r="G3172" s="114"/>
      <c r="H3172" s="114" t="s">
        <v>64</v>
      </c>
      <c r="I3172" s="114" t="s">
        <v>19</v>
      </c>
      <c r="J3172" s="114" t="s">
        <v>6550</v>
      </c>
      <c r="K3172" s="114"/>
      <c r="L3172" s="114" t="s">
        <v>20</v>
      </c>
      <c r="M3172" s="114">
        <v>-198.68</v>
      </c>
      <c r="N3172" s="114" t="s">
        <v>23</v>
      </c>
      <c r="O3172" s="114">
        <v>-524.51</v>
      </c>
      <c r="P3172" s="114">
        <v>-529.80999999999995</v>
      </c>
      <c r="Q3172" s="114">
        <v>47.72</v>
      </c>
      <c r="R3172" s="112"/>
      <c r="S3172" s="112"/>
      <c r="T3172" s="112"/>
      <c r="U3172" s="112"/>
    </row>
    <row r="3173" spans="1:21" hidden="1">
      <c r="A3173" s="116">
        <v>42486</v>
      </c>
      <c r="B3173" s="114" t="s">
        <v>5395</v>
      </c>
      <c r="C3173" s="116">
        <v>42490</v>
      </c>
      <c r="D3173" s="114" t="s">
        <v>5396</v>
      </c>
      <c r="E3173" s="114" t="s">
        <v>60</v>
      </c>
      <c r="F3173" s="114"/>
      <c r="G3173" s="114"/>
      <c r="H3173" s="114" t="s">
        <v>64</v>
      </c>
      <c r="I3173" s="114" t="s">
        <v>17</v>
      </c>
      <c r="J3173" s="114" t="s">
        <v>5397</v>
      </c>
      <c r="K3173" s="114"/>
      <c r="L3173" s="114" t="s">
        <v>20</v>
      </c>
      <c r="M3173" s="114">
        <v>-0.18</v>
      </c>
      <c r="N3173" s="114" t="s">
        <v>23</v>
      </c>
      <c r="O3173" s="114">
        <v>-0.48</v>
      </c>
      <c r="P3173" s="114">
        <v>-0.48</v>
      </c>
      <c r="Q3173" s="114">
        <v>0.04</v>
      </c>
      <c r="R3173" s="112"/>
      <c r="S3173" s="112"/>
      <c r="T3173" s="112"/>
      <c r="U3173" s="112"/>
    </row>
    <row r="3174" spans="1:21">
      <c r="A3174" s="116">
        <v>42480</v>
      </c>
      <c r="B3174" s="114" t="s">
        <v>6750</v>
      </c>
      <c r="C3174" s="116">
        <v>42480</v>
      </c>
      <c r="D3174" s="114" t="s">
        <v>6750</v>
      </c>
      <c r="E3174" s="114" t="s">
        <v>60</v>
      </c>
      <c r="F3174" s="114"/>
      <c r="G3174" s="114"/>
      <c r="H3174" s="114" t="s">
        <v>64</v>
      </c>
      <c r="I3174" s="114" t="s">
        <v>19</v>
      </c>
      <c r="J3174" s="114" t="s">
        <v>6748</v>
      </c>
      <c r="K3174" s="114"/>
      <c r="L3174" s="114" t="s">
        <v>20</v>
      </c>
      <c r="M3174" s="114">
        <v>-4.79</v>
      </c>
      <c r="N3174" s="114" t="s">
        <v>23</v>
      </c>
      <c r="O3174" s="114">
        <v>-12.65</v>
      </c>
      <c r="P3174" s="114">
        <v>-12.65</v>
      </c>
      <c r="Q3174" s="114">
        <v>1.03</v>
      </c>
      <c r="R3174" s="112"/>
      <c r="S3174" s="112"/>
      <c r="T3174" s="112"/>
      <c r="U3174" s="112"/>
    </row>
    <row r="3175" spans="1:21">
      <c r="A3175" s="116">
        <v>42480</v>
      </c>
      <c r="B3175" s="114" t="s">
        <v>6549</v>
      </c>
      <c r="C3175" s="116">
        <v>42480</v>
      </c>
      <c r="D3175" s="114" t="s">
        <v>6549</v>
      </c>
      <c r="E3175" s="114" t="s">
        <v>60</v>
      </c>
      <c r="F3175" s="114"/>
      <c r="G3175" s="114"/>
      <c r="H3175" s="114" t="s">
        <v>64</v>
      </c>
      <c r="I3175" s="114" t="s">
        <v>19</v>
      </c>
      <c r="J3175" s="114" t="s">
        <v>6550</v>
      </c>
      <c r="K3175" s="114" t="s">
        <v>21</v>
      </c>
      <c r="L3175" s="114"/>
      <c r="M3175" s="114">
        <v>198.68</v>
      </c>
      <c r="N3175" s="114" t="s">
        <v>23</v>
      </c>
      <c r="O3175" s="114">
        <v>524.51</v>
      </c>
      <c r="P3175" s="114">
        <v>529.80999999999995</v>
      </c>
      <c r="Q3175" s="114">
        <v>-47.72</v>
      </c>
      <c r="R3175" s="112"/>
      <c r="S3175" s="112"/>
      <c r="T3175" s="112"/>
      <c r="U3175" s="112"/>
    </row>
    <row r="3176" spans="1:21" hidden="1">
      <c r="A3176" s="116">
        <v>42480</v>
      </c>
      <c r="B3176" s="114" t="s">
        <v>6751</v>
      </c>
      <c r="C3176" s="116">
        <v>42490</v>
      </c>
      <c r="D3176" s="114" t="s">
        <v>6752</v>
      </c>
      <c r="E3176" s="114" t="s">
        <v>60</v>
      </c>
      <c r="F3176" s="114"/>
      <c r="G3176" s="114"/>
      <c r="H3176" s="114" t="s">
        <v>64</v>
      </c>
      <c r="I3176" s="114" t="s">
        <v>17</v>
      </c>
      <c r="J3176" s="114" t="s">
        <v>6753</v>
      </c>
      <c r="K3176" s="114"/>
      <c r="L3176" s="114" t="s">
        <v>20</v>
      </c>
      <c r="M3176" s="114">
        <v>-198.68</v>
      </c>
      <c r="N3176" s="114" t="s">
        <v>23</v>
      </c>
      <c r="O3176" s="114">
        <v>-524.52</v>
      </c>
      <c r="P3176" s="114">
        <v>-524.52</v>
      </c>
      <c r="Q3176" s="114">
        <v>42.43</v>
      </c>
      <c r="R3176" s="112"/>
      <c r="S3176" s="112"/>
      <c r="T3176" s="112"/>
      <c r="U3176" s="112"/>
    </row>
    <row r="3177" spans="1:21">
      <c r="A3177" s="116">
        <v>42480</v>
      </c>
      <c r="B3177" s="114" t="s">
        <v>6750</v>
      </c>
      <c r="C3177" s="116">
        <v>42480</v>
      </c>
      <c r="D3177" s="114" t="s">
        <v>6750</v>
      </c>
      <c r="E3177" s="114" t="s">
        <v>60</v>
      </c>
      <c r="F3177" s="114"/>
      <c r="G3177" s="114"/>
      <c r="H3177" s="114" t="s">
        <v>64</v>
      </c>
      <c r="I3177" s="114" t="s">
        <v>19</v>
      </c>
      <c r="J3177" s="114" t="s">
        <v>6748</v>
      </c>
      <c r="K3177" s="114" t="s">
        <v>21</v>
      </c>
      <c r="L3177" s="114"/>
      <c r="M3177" s="114">
        <v>4.79</v>
      </c>
      <c r="N3177" s="114" t="s">
        <v>23</v>
      </c>
      <c r="O3177" s="114">
        <v>12.65</v>
      </c>
      <c r="P3177" s="114">
        <v>12.65</v>
      </c>
      <c r="Q3177" s="114">
        <v>-1.01</v>
      </c>
      <c r="R3177" s="112"/>
      <c r="S3177" s="112"/>
      <c r="T3177" s="112"/>
      <c r="U3177" s="112"/>
    </row>
    <row r="3178" spans="1:21" hidden="1">
      <c r="A3178" s="116">
        <v>42489</v>
      </c>
      <c r="B3178" s="114" t="s">
        <v>5124</v>
      </c>
      <c r="C3178" s="116">
        <v>42489</v>
      </c>
      <c r="D3178" s="114" t="s">
        <v>5124</v>
      </c>
      <c r="E3178" s="114" t="s">
        <v>60</v>
      </c>
      <c r="F3178" s="114" t="s">
        <v>5125</v>
      </c>
      <c r="G3178" s="114" t="s">
        <v>5126</v>
      </c>
      <c r="H3178" s="114" t="s">
        <v>64</v>
      </c>
      <c r="I3178" s="114" t="s">
        <v>81</v>
      </c>
      <c r="J3178" s="114" t="s">
        <v>5127</v>
      </c>
      <c r="K3178" s="114"/>
      <c r="L3178" s="114" t="s">
        <v>20</v>
      </c>
      <c r="M3178" s="114">
        <v>-4.79</v>
      </c>
      <c r="N3178" s="114" t="s">
        <v>23</v>
      </c>
      <c r="O3178" s="114">
        <v>-12.65</v>
      </c>
      <c r="P3178" s="114">
        <v>-12.65</v>
      </c>
      <c r="Q3178" s="114">
        <v>1.01</v>
      </c>
      <c r="R3178" s="112"/>
      <c r="S3178" s="112"/>
      <c r="T3178" s="112"/>
      <c r="U3178" s="112"/>
    </row>
    <row r="3179" spans="1:21">
      <c r="A3179" s="116">
        <v>42481</v>
      </c>
      <c r="B3179" s="114" t="s">
        <v>6754</v>
      </c>
      <c r="C3179" s="116">
        <v>42481</v>
      </c>
      <c r="D3179" s="114" t="s">
        <v>6754</v>
      </c>
      <c r="E3179" s="114" t="s">
        <v>62</v>
      </c>
      <c r="F3179" s="114"/>
      <c r="G3179" s="114"/>
      <c r="H3179" s="114" t="s">
        <v>65</v>
      </c>
      <c r="I3179" s="114" t="s">
        <v>19</v>
      </c>
      <c r="J3179" s="114" t="s">
        <v>6755</v>
      </c>
      <c r="K3179" s="114"/>
      <c r="L3179" s="114" t="s">
        <v>20</v>
      </c>
      <c r="M3179" s="114">
        <v>-525.27</v>
      </c>
      <c r="N3179" s="114" t="s">
        <v>23</v>
      </c>
      <c r="O3179" s="136">
        <v>-1386.71</v>
      </c>
      <c r="P3179" s="136">
        <v>-1386.71</v>
      </c>
      <c r="Q3179" s="114">
        <v>157.91999999999999</v>
      </c>
      <c r="R3179" s="112"/>
      <c r="S3179" s="112"/>
      <c r="T3179" s="112"/>
      <c r="U3179" s="112"/>
    </row>
    <row r="3180" spans="1:21">
      <c r="A3180" s="116">
        <v>42481</v>
      </c>
      <c r="B3180" s="114" t="s">
        <v>6754</v>
      </c>
      <c r="C3180" s="116">
        <v>42481</v>
      </c>
      <c r="D3180" s="114" t="s">
        <v>6754</v>
      </c>
      <c r="E3180" s="114" t="s">
        <v>62</v>
      </c>
      <c r="F3180" s="114"/>
      <c r="G3180" s="114"/>
      <c r="H3180" s="114" t="s">
        <v>65</v>
      </c>
      <c r="I3180" s="114" t="s">
        <v>19</v>
      </c>
      <c r="J3180" s="114" t="s">
        <v>6755</v>
      </c>
      <c r="K3180" s="114" t="s">
        <v>21</v>
      </c>
      <c r="L3180" s="114"/>
      <c r="M3180" s="114">
        <v>525.27</v>
      </c>
      <c r="N3180" s="114" t="s">
        <v>23</v>
      </c>
      <c r="O3180" s="136">
        <v>1386.71</v>
      </c>
      <c r="P3180" s="136">
        <v>1386.71</v>
      </c>
      <c r="Q3180" s="114">
        <v>-157.91999999999999</v>
      </c>
      <c r="R3180" s="112"/>
      <c r="S3180" s="112"/>
      <c r="T3180" s="112"/>
      <c r="U3180" s="112"/>
    </row>
    <row r="3181" spans="1:21">
      <c r="A3181" s="116">
        <v>42481</v>
      </c>
      <c r="B3181" s="114" t="s">
        <v>6756</v>
      </c>
      <c r="C3181" s="116">
        <v>42481</v>
      </c>
      <c r="D3181" s="114" t="s">
        <v>6756</v>
      </c>
      <c r="E3181" s="114" t="s">
        <v>62</v>
      </c>
      <c r="F3181" s="114"/>
      <c r="G3181" s="114"/>
      <c r="H3181" s="114" t="s">
        <v>65</v>
      </c>
      <c r="I3181" s="114" t="s">
        <v>19</v>
      </c>
      <c r="J3181" s="114" t="s">
        <v>6755</v>
      </c>
      <c r="K3181" s="114"/>
      <c r="L3181" s="114" t="s">
        <v>20</v>
      </c>
      <c r="M3181" s="114">
        <v>-12.34</v>
      </c>
      <c r="N3181" s="114" t="s">
        <v>23</v>
      </c>
      <c r="O3181" s="114">
        <v>-32.58</v>
      </c>
      <c r="P3181" s="114">
        <v>-32.58</v>
      </c>
      <c r="Q3181" s="114">
        <v>3.71</v>
      </c>
      <c r="R3181" s="112"/>
      <c r="S3181" s="112"/>
      <c r="T3181" s="112"/>
      <c r="U3181" s="112"/>
    </row>
    <row r="3182" spans="1:21" hidden="1">
      <c r="A3182" s="116">
        <v>42481</v>
      </c>
      <c r="B3182" s="114" t="s">
        <v>6757</v>
      </c>
      <c r="C3182" s="116">
        <v>42490</v>
      </c>
      <c r="D3182" s="114" t="s">
        <v>5474</v>
      </c>
      <c r="E3182" s="114" t="s">
        <v>62</v>
      </c>
      <c r="F3182" s="114"/>
      <c r="G3182" s="114"/>
      <c r="H3182" s="114" t="s">
        <v>65</v>
      </c>
      <c r="I3182" s="114" t="s">
        <v>26</v>
      </c>
      <c r="J3182" s="114" t="s">
        <v>5475</v>
      </c>
      <c r="K3182" s="114" t="s">
        <v>21</v>
      </c>
      <c r="L3182" s="114"/>
      <c r="M3182" s="114">
        <v>525.27</v>
      </c>
      <c r="N3182" s="114" t="s">
        <v>23</v>
      </c>
      <c r="O3182" s="136">
        <v>1386.71</v>
      </c>
      <c r="P3182" s="136">
        <v>1367.06</v>
      </c>
      <c r="Q3182" s="114">
        <v>-138.27000000000001</v>
      </c>
      <c r="R3182" s="112"/>
      <c r="S3182" s="112"/>
      <c r="T3182" s="112"/>
      <c r="U3182" s="112"/>
    </row>
    <row r="3183" spans="1:21">
      <c r="A3183" s="116">
        <v>42481</v>
      </c>
      <c r="B3183" s="114" t="s">
        <v>6370</v>
      </c>
      <c r="C3183" s="116">
        <v>42481</v>
      </c>
      <c r="D3183" s="114" t="s">
        <v>6370</v>
      </c>
      <c r="E3183" s="114" t="s">
        <v>62</v>
      </c>
      <c r="F3183" s="114"/>
      <c r="G3183" s="114"/>
      <c r="H3183" s="114" t="s">
        <v>65</v>
      </c>
      <c r="I3183" s="114" t="s">
        <v>19</v>
      </c>
      <c r="J3183" s="114" t="s">
        <v>6371</v>
      </c>
      <c r="K3183" s="114"/>
      <c r="L3183" s="114" t="s">
        <v>20</v>
      </c>
      <c r="M3183" s="114">
        <v>-512.92999999999995</v>
      </c>
      <c r="N3183" s="114" t="s">
        <v>23</v>
      </c>
      <c r="O3183" s="136">
        <v>-1354.13</v>
      </c>
      <c r="P3183" s="136">
        <v>-1354.13</v>
      </c>
      <c r="Q3183" s="114">
        <v>154.21</v>
      </c>
      <c r="R3183" s="112"/>
      <c r="S3183" s="112"/>
      <c r="T3183" s="112"/>
      <c r="U3183" s="112"/>
    </row>
    <row r="3184" spans="1:21" hidden="1">
      <c r="A3184" s="116">
        <v>42481</v>
      </c>
      <c r="B3184" s="114" t="s">
        <v>6758</v>
      </c>
      <c r="C3184" s="116">
        <v>42490</v>
      </c>
      <c r="D3184" s="114" t="s">
        <v>6759</v>
      </c>
      <c r="E3184" s="114" t="s">
        <v>62</v>
      </c>
      <c r="F3184" s="114"/>
      <c r="G3184" s="114"/>
      <c r="H3184" s="114" t="s">
        <v>65</v>
      </c>
      <c r="I3184" s="114" t="s">
        <v>17</v>
      </c>
      <c r="J3184" s="114" t="s">
        <v>6760</v>
      </c>
      <c r="K3184" s="114"/>
      <c r="L3184" s="114" t="s">
        <v>20</v>
      </c>
      <c r="M3184" s="114">
        <v>-71.709999999999994</v>
      </c>
      <c r="N3184" s="114" t="s">
        <v>23</v>
      </c>
      <c r="O3184" s="114">
        <v>-189.31</v>
      </c>
      <c r="P3184" s="114">
        <v>-189.31</v>
      </c>
      <c r="Q3184" s="114">
        <v>21.56</v>
      </c>
      <c r="R3184" s="112"/>
      <c r="S3184" s="112"/>
      <c r="T3184" s="112"/>
      <c r="U3184" s="112"/>
    </row>
    <row r="3185" spans="1:21" hidden="1">
      <c r="A3185" s="116">
        <v>42481</v>
      </c>
      <c r="B3185" s="114" t="s">
        <v>6761</v>
      </c>
      <c r="C3185" s="116">
        <v>42490</v>
      </c>
      <c r="D3185" s="114" t="s">
        <v>6762</v>
      </c>
      <c r="E3185" s="114" t="s">
        <v>62</v>
      </c>
      <c r="F3185" s="114"/>
      <c r="G3185" s="114"/>
      <c r="H3185" s="114" t="s">
        <v>65</v>
      </c>
      <c r="I3185" s="114" t="s">
        <v>17</v>
      </c>
      <c r="J3185" s="114" t="s">
        <v>6763</v>
      </c>
      <c r="K3185" s="114"/>
      <c r="L3185" s="114" t="s">
        <v>20</v>
      </c>
      <c r="M3185" s="114">
        <v>-341.62</v>
      </c>
      <c r="N3185" s="114" t="s">
        <v>23</v>
      </c>
      <c r="O3185" s="114">
        <v>-901.88</v>
      </c>
      <c r="P3185" s="114">
        <v>-901.88</v>
      </c>
      <c r="Q3185" s="114">
        <v>102.71</v>
      </c>
      <c r="R3185" s="112"/>
      <c r="S3185" s="112"/>
      <c r="T3185" s="112"/>
      <c r="U3185" s="112"/>
    </row>
    <row r="3186" spans="1:21" hidden="1">
      <c r="A3186" s="116">
        <v>42481</v>
      </c>
      <c r="B3186" s="114" t="s">
        <v>6764</v>
      </c>
      <c r="C3186" s="116">
        <v>42490</v>
      </c>
      <c r="D3186" s="114" t="s">
        <v>6765</v>
      </c>
      <c r="E3186" s="114" t="s">
        <v>62</v>
      </c>
      <c r="F3186" s="114"/>
      <c r="G3186" s="114"/>
      <c r="H3186" s="114" t="s">
        <v>65</v>
      </c>
      <c r="I3186" s="114" t="s">
        <v>17</v>
      </c>
      <c r="J3186" s="114" t="s">
        <v>6766</v>
      </c>
      <c r="K3186" s="114"/>
      <c r="L3186" s="114" t="s">
        <v>20</v>
      </c>
      <c r="M3186" s="114">
        <v>-99.6</v>
      </c>
      <c r="N3186" s="114" t="s">
        <v>23</v>
      </c>
      <c r="O3186" s="114">
        <v>-262.94</v>
      </c>
      <c r="P3186" s="114">
        <v>-262.94</v>
      </c>
      <c r="Q3186" s="114">
        <v>29.94</v>
      </c>
      <c r="R3186" s="112"/>
      <c r="S3186" s="112"/>
      <c r="T3186" s="112"/>
      <c r="U3186" s="112"/>
    </row>
    <row r="3187" spans="1:21">
      <c r="A3187" s="116">
        <v>42481</v>
      </c>
      <c r="B3187" s="114" t="s">
        <v>6370</v>
      </c>
      <c r="C3187" s="116">
        <v>42481</v>
      </c>
      <c r="D3187" s="114" t="s">
        <v>6370</v>
      </c>
      <c r="E3187" s="114" t="s">
        <v>62</v>
      </c>
      <c r="F3187" s="114"/>
      <c r="G3187" s="114"/>
      <c r="H3187" s="114" t="s">
        <v>65</v>
      </c>
      <c r="I3187" s="114" t="s">
        <v>19</v>
      </c>
      <c r="J3187" s="114" t="s">
        <v>6371</v>
      </c>
      <c r="K3187" s="114" t="s">
        <v>21</v>
      </c>
      <c r="L3187" s="114"/>
      <c r="M3187" s="114">
        <v>512.92999999999995</v>
      </c>
      <c r="N3187" s="114" t="s">
        <v>23</v>
      </c>
      <c r="O3187" s="136">
        <v>1354.13</v>
      </c>
      <c r="P3187" s="136">
        <v>1354.13</v>
      </c>
      <c r="Q3187" s="114">
        <v>-154.21</v>
      </c>
      <c r="R3187" s="112"/>
      <c r="S3187" s="112"/>
      <c r="T3187" s="112"/>
      <c r="U3187" s="112"/>
    </row>
    <row r="3188" spans="1:21">
      <c r="A3188" s="116">
        <v>42481</v>
      </c>
      <c r="B3188" s="114" t="s">
        <v>6756</v>
      </c>
      <c r="C3188" s="116">
        <v>42481</v>
      </c>
      <c r="D3188" s="114" t="s">
        <v>6756</v>
      </c>
      <c r="E3188" s="114" t="s">
        <v>62</v>
      </c>
      <c r="F3188" s="114"/>
      <c r="G3188" s="114"/>
      <c r="H3188" s="114" t="s">
        <v>65</v>
      </c>
      <c r="I3188" s="114" t="s">
        <v>19</v>
      </c>
      <c r="J3188" s="114" t="s">
        <v>6755</v>
      </c>
      <c r="K3188" s="114" t="s">
        <v>21</v>
      </c>
      <c r="L3188" s="114"/>
      <c r="M3188" s="114">
        <v>12.34</v>
      </c>
      <c r="N3188" s="114" t="s">
        <v>23</v>
      </c>
      <c r="O3188" s="114">
        <v>32.58</v>
      </c>
      <c r="P3188" s="114">
        <v>32.58</v>
      </c>
      <c r="Q3188" s="114">
        <v>-3.67</v>
      </c>
      <c r="R3188" s="112"/>
      <c r="S3188" s="112"/>
      <c r="T3188" s="112"/>
      <c r="U3188" s="112"/>
    </row>
    <row r="3189" spans="1:21" hidden="1">
      <c r="A3189" s="116">
        <v>42489</v>
      </c>
      <c r="B3189" s="114" t="s">
        <v>5124</v>
      </c>
      <c r="C3189" s="116">
        <v>42489</v>
      </c>
      <c r="D3189" s="114" t="s">
        <v>5124</v>
      </c>
      <c r="E3189" s="114" t="s">
        <v>62</v>
      </c>
      <c r="F3189" s="114" t="s">
        <v>5125</v>
      </c>
      <c r="G3189" s="114" t="s">
        <v>5126</v>
      </c>
      <c r="H3189" s="114" t="s">
        <v>65</v>
      </c>
      <c r="I3189" s="114" t="s">
        <v>81</v>
      </c>
      <c r="J3189" s="114" t="s">
        <v>5127</v>
      </c>
      <c r="K3189" s="114"/>
      <c r="L3189" s="114" t="s">
        <v>20</v>
      </c>
      <c r="M3189" s="114">
        <v>-12.34</v>
      </c>
      <c r="N3189" s="114" t="s">
        <v>23</v>
      </c>
      <c r="O3189" s="114">
        <v>-32.58</v>
      </c>
      <c r="P3189" s="114">
        <v>-32.58</v>
      </c>
      <c r="Q3189" s="114">
        <v>3.67</v>
      </c>
      <c r="R3189" s="112"/>
      <c r="S3189" s="112"/>
      <c r="T3189" s="112"/>
      <c r="U3189" s="112"/>
    </row>
    <row r="3190" spans="1:21">
      <c r="A3190" s="116">
        <v>42479</v>
      </c>
      <c r="B3190" s="114" t="s">
        <v>6581</v>
      </c>
      <c r="C3190" s="116">
        <v>42479</v>
      </c>
      <c r="D3190" s="114" t="s">
        <v>6581</v>
      </c>
      <c r="E3190" s="114" t="s">
        <v>1538</v>
      </c>
      <c r="F3190" s="114"/>
      <c r="G3190" s="114"/>
      <c r="H3190" s="114" t="s">
        <v>516</v>
      </c>
      <c r="I3190" s="114" t="s">
        <v>19</v>
      </c>
      <c r="J3190" s="114" t="s">
        <v>6582</v>
      </c>
      <c r="K3190" s="114"/>
      <c r="L3190" s="114" t="s">
        <v>20</v>
      </c>
      <c r="M3190" s="114">
        <v>-297.60000000000002</v>
      </c>
      <c r="N3190" s="114" t="s">
        <v>23</v>
      </c>
      <c r="O3190" s="114">
        <v>-913.63</v>
      </c>
      <c r="P3190" s="114">
        <v>-913.63</v>
      </c>
      <c r="Q3190" s="114">
        <v>63.21</v>
      </c>
      <c r="R3190" s="112"/>
      <c r="S3190" s="112"/>
      <c r="T3190" s="112"/>
      <c r="U3190" s="112"/>
    </row>
    <row r="3191" spans="1:21">
      <c r="A3191" s="116">
        <v>42479</v>
      </c>
      <c r="B3191" s="114" t="s">
        <v>6767</v>
      </c>
      <c r="C3191" s="116">
        <v>42479</v>
      </c>
      <c r="D3191" s="114" t="s">
        <v>6767</v>
      </c>
      <c r="E3191" s="114" t="s">
        <v>1538</v>
      </c>
      <c r="F3191" s="114"/>
      <c r="G3191" s="114"/>
      <c r="H3191" s="114" t="s">
        <v>516</v>
      </c>
      <c r="I3191" s="114" t="s">
        <v>19</v>
      </c>
      <c r="J3191" s="114" t="s">
        <v>6768</v>
      </c>
      <c r="K3191" s="114" t="s">
        <v>21</v>
      </c>
      <c r="L3191" s="114"/>
      <c r="M3191" s="114">
        <v>304.76</v>
      </c>
      <c r="N3191" s="114" t="s">
        <v>23</v>
      </c>
      <c r="O3191" s="114">
        <v>935.61</v>
      </c>
      <c r="P3191" s="114">
        <v>935.61</v>
      </c>
      <c r="Q3191" s="114">
        <v>-64.73</v>
      </c>
      <c r="R3191" s="112"/>
      <c r="S3191" s="112"/>
      <c r="T3191" s="112"/>
      <c r="U3191" s="112"/>
    </row>
    <row r="3192" spans="1:21">
      <c r="A3192" s="116">
        <v>42479</v>
      </c>
      <c r="B3192" s="114" t="s">
        <v>6769</v>
      </c>
      <c r="C3192" s="116">
        <v>42479</v>
      </c>
      <c r="D3192" s="114" t="s">
        <v>6769</v>
      </c>
      <c r="E3192" s="114" t="s">
        <v>1538</v>
      </c>
      <c r="F3192" s="114"/>
      <c r="G3192" s="114"/>
      <c r="H3192" s="114" t="s">
        <v>516</v>
      </c>
      <c r="I3192" s="114" t="s">
        <v>19</v>
      </c>
      <c r="J3192" s="114" t="s">
        <v>6768</v>
      </c>
      <c r="K3192" s="114"/>
      <c r="L3192" s="114" t="s">
        <v>20</v>
      </c>
      <c r="M3192" s="114">
        <v>-7.16</v>
      </c>
      <c r="N3192" s="114" t="s">
        <v>23</v>
      </c>
      <c r="O3192" s="114">
        <v>-21.98</v>
      </c>
      <c r="P3192" s="114">
        <v>-21.98</v>
      </c>
      <c r="Q3192" s="114">
        <v>1.52</v>
      </c>
      <c r="R3192" s="112"/>
      <c r="S3192" s="112"/>
      <c r="T3192" s="112"/>
      <c r="U3192" s="112"/>
    </row>
    <row r="3193" spans="1:21">
      <c r="A3193" s="116">
        <v>42479</v>
      </c>
      <c r="B3193" s="114" t="s">
        <v>6767</v>
      </c>
      <c r="C3193" s="116">
        <v>42479</v>
      </c>
      <c r="D3193" s="114" t="s">
        <v>6767</v>
      </c>
      <c r="E3193" s="114" t="s">
        <v>1538</v>
      </c>
      <c r="F3193" s="114"/>
      <c r="G3193" s="114"/>
      <c r="H3193" s="114" t="s">
        <v>516</v>
      </c>
      <c r="I3193" s="114" t="s">
        <v>19</v>
      </c>
      <c r="J3193" s="114" t="s">
        <v>6768</v>
      </c>
      <c r="K3193" s="114"/>
      <c r="L3193" s="114" t="s">
        <v>20</v>
      </c>
      <c r="M3193" s="114">
        <v>-304.76</v>
      </c>
      <c r="N3193" s="114" t="s">
        <v>23</v>
      </c>
      <c r="O3193" s="114">
        <v>-935.61</v>
      </c>
      <c r="P3193" s="114">
        <v>-935.61</v>
      </c>
      <c r="Q3193" s="114">
        <v>64.73</v>
      </c>
      <c r="R3193" s="112"/>
      <c r="S3193" s="112"/>
      <c r="T3193" s="112"/>
      <c r="U3193" s="112"/>
    </row>
    <row r="3194" spans="1:21" hidden="1">
      <c r="A3194" s="116">
        <v>42479</v>
      </c>
      <c r="B3194" s="114" t="s">
        <v>6770</v>
      </c>
      <c r="C3194" s="116">
        <v>42490</v>
      </c>
      <c r="D3194" s="114" t="s">
        <v>5405</v>
      </c>
      <c r="E3194" s="114" t="s">
        <v>1538</v>
      </c>
      <c r="F3194" s="114"/>
      <c r="G3194" s="114"/>
      <c r="H3194" s="114" t="s">
        <v>516</v>
      </c>
      <c r="I3194" s="114" t="s">
        <v>26</v>
      </c>
      <c r="J3194" s="114" t="s">
        <v>5406</v>
      </c>
      <c r="K3194" s="114" t="s">
        <v>21</v>
      </c>
      <c r="L3194" s="114"/>
      <c r="M3194" s="114">
        <v>304.76</v>
      </c>
      <c r="N3194" s="114" t="s">
        <v>23</v>
      </c>
      <c r="O3194" s="114">
        <v>935.61</v>
      </c>
      <c r="P3194" s="114">
        <v>951.38</v>
      </c>
      <c r="Q3194" s="114">
        <v>-80.5</v>
      </c>
      <c r="R3194" s="112"/>
      <c r="S3194" s="112"/>
      <c r="T3194" s="112"/>
      <c r="U3194" s="112"/>
    </row>
    <row r="3195" spans="1:21">
      <c r="A3195" s="116">
        <v>42461</v>
      </c>
      <c r="B3195" s="114" t="s">
        <v>6345</v>
      </c>
      <c r="C3195" s="116">
        <v>42461</v>
      </c>
      <c r="D3195" s="114" t="s">
        <v>6345</v>
      </c>
      <c r="E3195" s="114" t="s">
        <v>1538</v>
      </c>
      <c r="F3195" s="114"/>
      <c r="G3195" s="114"/>
      <c r="H3195" s="114" t="s">
        <v>516</v>
      </c>
      <c r="I3195" s="114" t="s">
        <v>19</v>
      </c>
      <c r="J3195" s="114" t="s">
        <v>6346</v>
      </c>
      <c r="K3195" s="114"/>
      <c r="L3195" s="114" t="s">
        <v>20</v>
      </c>
      <c r="M3195" s="114">
        <v>-193</v>
      </c>
      <c r="N3195" s="114" t="s">
        <v>23</v>
      </c>
      <c r="O3195" s="114">
        <v>-592.51</v>
      </c>
      <c r="P3195" s="114">
        <v>-592.51</v>
      </c>
      <c r="Q3195" s="114">
        <v>46.64</v>
      </c>
      <c r="R3195" s="112"/>
      <c r="S3195" s="112"/>
      <c r="T3195" s="112"/>
      <c r="U3195" s="112"/>
    </row>
    <row r="3196" spans="1:21" hidden="1">
      <c r="A3196" s="116">
        <v>42479</v>
      </c>
      <c r="B3196" s="114" t="s">
        <v>6771</v>
      </c>
      <c r="C3196" s="116">
        <v>42490</v>
      </c>
      <c r="D3196" s="114" t="s">
        <v>6772</v>
      </c>
      <c r="E3196" s="114" t="s">
        <v>1538</v>
      </c>
      <c r="F3196" s="114"/>
      <c r="G3196" s="114"/>
      <c r="H3196" s="114" t="s">
        <v>516</v>
      </c>
      <c r="I3196" s="114" t="s">
        <v>17</v>
      </c>
      <c r="J3196" s="114" t="s">
        <v>6773</v>
      </c>
      <c r="K3196" s="114"/>
      <c r="L3196" s="114" t="s">
        <v>20</v>
      </c>
      <c r="M3196" s="114">
        <v>-198</v>
      </c>
      <c r="N3196" s="114" t="s">
        <v>23</v>
      </c>
      <c r="O3196" s="114">
        <v>-607.86</v>
      </c>
      <c r="P3196" s="114">
        <v>-607.86</v>
      </c>
      <c r="Q3196" s="114">
        <v>42.06</v>
      </c>
      <c r="R3196" s="112"/>
      <c r="S3196" s="112"/>
      <c r="T3196" s="112"/>
      <c r="U3196" s="112"/>
    </row>
    <row r="3197" spans="1:21">
      <c r="A3197" s="116">
        <v>42479</v>
      </c>
      <c r="B3197" s="114" t="s">
        <v>6581</v>
      </c>
      <c r="C3197" s="116">
        <v>42479</v>
      </c>
      <c r="D3197" s="114" t="s">
        <v>6581</v>
      </c>
      <c r="E3197" s="114" t="s">
        <v>1538</v>
      </c>
      <c r="F3197" s="114"/>
      <c r="G3197" s="114"/>
      <c r="H3197" s="114" t="s">
        <v>516</v>
      </c>
      <c r="I3197" s="114" t="s">
        <v>19</v>
      </c>
      <c r="J3197" s="114" t="s">
        <v>6582</v>
      </c>
      <c r="K3197" s="114" t="s">
        <v>21</v>
      </c>
      <c r="L3197" s="114"/>
      <c r="M3197" s="114">
        <v>297.60000000000002</v>
      </c>
      <c r="N3197" s="114" t="s">
        <v>23</v>
      </c>
      <c r="O3197" s="114">
        <v>913.63</v>
      </c>
      <c r="P3197" s="114">
        <v>913.63</v>
      </c>
      <c r="Q3197" s="114">
        <v>-63.21</v>
      </c>
      <c r="R3197" s="112"/>
      <c r="S3197" s="113"/>
      <c r="T3197" s="113"/>
      <c r="U3197" s="112"/>
    </row>
    <row r="3198" spans="1:21" hidden="1">
      <c r="A3198" s="116">
        <v>42479</v>
      </c>
      <c r="B3198" s="114" t="s">
        <v>6774</v>
      </c>
      <c r="C3198" s="116">
        <v>42490</v>
      </c>
      <c r="D3198" s="114" t="s">
        <v>6775</v>
      </c>
      <c r="E3198" s="114" t="s">
        <v>1538</v>
      </c>
      <c r="F3198" s="114"/>
      <c r="G3198" s="114"/>
      <c r="H3198" s="114" t="s">
        <v>516</v>
      </c>
      <c r="I3198" s="114" t="s">
        <v>17</v>
      </c>
      <c r="J3198" s="114" t="s">
        <v>6776</v>
      </c>
      <c r="K3198" s="114"/>
      <c r="L3198" s="114" t="s">
        <v>20</v>
      </c>
      <c r="M3198" s="114">
        <v>-99.6</v>
      </c>
      <c r="N3198" s="114" t="s">
        <v>23</v>
      </c>
      <c r="O3198" s="114">
        <v>-305.77</v>
      </c>
      <c r="P3198" s="114">
        <v>-305.77</v>
      </c>
      <c r="Q3198" s="114">
        <v>21.15</v>
      </c>
      <c r="R3198" s="112"/>
      <c r="S3198" s="113"/>
      <c r="T3198" s="113"/>
      <c r="U3198" s="112"/>
    </row>
    <row r="3199" spans="1:21">
      <c r="A3199" s="116">
        <v>42461</v>
      </c>
      <c r="B3199" s="114" t="s">
        <v>6345</v>
      </c>
      <c r="C3199" s="116">
        <v>42461</v>
      </c>
      <c r="D3199" s="114" t="s">
        <v>6345</v>
      </c>
      <c r="E3199" s="114" t="s">
        <v>1538</v>
      </c>
      <c r="F3199" s="114"/>
      <c r="G3199" s="114"/>
      <c r="H3199" s="114" t="s">
        <v>516</v>
      </c>
      <c r="I3199" s="114" t="s">
        <v>19</v>
      </c>
      <c r="J3199" s="114" t="s">
        <v>6346</v>
      </c>
      <c r="K3199" s="114" t="s">
        <v>21</v>
      </c>
      <c r="L3199" s="114"/>
      <c r="M3199" s="114">
        <v>193</v>
      </c>
      <c r="N3199" s="114" t="s">
        <v>23</v>
      </c>
      <c r="O3199" s="114">
        <v>592.51</v>
      </c>
      <c r="P3199" s="114">
        <v>592.51</v>
      </c>
      <c r="Q3199" s="114">
        <v>-46.64</v>
      </c>
      <c r="R3199" s="112"/>
      <c r="S3199" s="112"/>
      <c r="T3199" s="112"/>
      <c r="U3199" s="112"/>
    </row>
    <row r="3200" spans="1:21" hidden="1">
      <c r="A3200" s="116">
        <v>42461</v>
      </c>
      <c r="B3200" s="114" t="s">
        <v>6777</v>
      </c>
      <c r="C3200" s="116">
        <v>42490</v>
      </c>
      <c r="D3200" s="114" t="s">
        <v>6778</v>
      </c>
      <c r="E3200" s="114" t="s">
        <v>1538</v>
      </c>
      <c r="F3200" s="114"/>
      <c r="G3200" s="114"/>
      <c r="H3200" s="114" t="s">
        <v>516</v>
      </c>
      <c r="I3200" s="114" t="s">
        <v>17</v>
      </c>
      <c r="J3200" s="114" t="s">
        <v>6779</v>
      </c>
      <c r="K3200" s="114"/>
      <c r="L3200" s="114" t="s">
        <v>20</v>
      </c>
      <c r="M3200" s="114">
        <v>-193</v>
      </c>
      <c r="N3200" s="114" t="s">
        <v>23</v>
      </c>
      <c r="O3200" s="114">
        <v>-592.51</v>
      </c>
      <c r="P3200" s="114">
        <v>-592.51</v>
      </c>
      <c r="Q3200" s="114">
        <v>46.64</v>
      </c>
      <c r="R3200" s="112"/>
      <c r="S3200" s="112"/>
      <c r="T3200" s="112"/>
      <c r="U3200" s="112"/>
    </row>
    <row r="3201" spans="1:21">
      <c r="A3201" s="116">
        <v>42479</v>
      </c>
      <c r="B3201" s="114" t="s">
        <v>6769</v>
      </c>
      <c r="C3201" s="116">
        <v>42479</v>
      </c>
      <c r="D3201" s="114" t="s">
        <v>6769</v>
      </c>
      <c r="E3201" s="114" t="s">
        <v>1538</v>
      </c>
      <c r="F3201" s="114"/>
      <c r="G3201" s="114"/>
      <c r="H3201" s="114" t="s">
        <v>516</v>
      </c>
      <c r="I3201" s="114" t="s">
        <v>19</v>
      </c>
      <c r="J3201" s="114" t="s">
        <v>6768</v>
      </c>
      <c r="K3201" s="114" t="s">
        <v>21</v>
      </c>
      <c r="L3201" s="114"/>
      <c r="M3201" s="114">
        <v>7.16</v>
      </c>
      <c r="N3201" s="114" t="s">
        <v>23</v>
      </c>
      <c r="O3201" s="114">
        <v>21.98</v>
      </c>
      <c r="P3201" s="114">
        <v>21.98</v>
      </c>
      <c r="Q3201" s="114">
        <v>-1.58</v>
      </c>
      <c r="R3201" s="112"/>
      <c r="S3201" s="113"/>
      <c r="T3201" s="113"/>
      <c r="U3201" s="112"/>
    </row>
    <row r="3202" spans="1:21" hidden="1">
      <c r="A3202" s="116">
        <v>42489</v>
      </c>
      <c r="B3202" s="114" t="s">
        <v>5124</v>
      </c>
      <c r="C3202" s="116">
        <v>42489</v>
      </c>
      <c r="D3202" s="114" t="s">
        <v>5124</v>
      </c>
      <c r="E3202" s="114" t="s">
        <v>1538</v>
      </c>
      <c r="F3202" s="114" t="s">
        <v>5125</v>
      </c>
      <c r="G3202" s="114" t="s">
        <v>5126</v>
      </c>
      <c r="H3202" s="114" t="s">
        <v>516</v>
      </c>
      <c r="I3202" s="114" t="s">
        <v>81</v>
      </c>
      <c r="J3202" s="114" t="s">
        <v>5127</v>
      </c>
      <c r="K3202" s="114"/>
      <c r="L3202" s="114" t="s">
        <v>20</v>
      </c>
      <c r="M3202" s="114">
        <v>-7.16</v>
      </c>
      <c r="N3202" s="114" t="s">
        <v>23</v>
      </c>
      <c r="O3202" s="114">
        <v>-21.98</v>
      </c>
      <c r="P3202" s="114">
        <v>-21.98</v>
      </c>
      <c r="Q3202" s="114">
        <v>1.58</v>
      </c>
      <c r="R3202" s="112"/>
      <c r="S3202" s="112"/>
      <c r="T3202" s="112"/>
      <c r="U3202" s="112"/>
    </row>
    <row r="3203" spans="1:21">
      <c r="A3203" s="116">
        <v>42468</v>
      </c>
      <c r="B3203" s="114" t="s">
        <v>6335</v>
      </c>
      <c r="C3203" s="116">
        <v>42468</v>
      </c>
      <c r="D3203" s="114" t="s">
        <v>6335</v>
      </c>
      <c r="E3203" s="114" t="s">
        <v>1539</v>
      </c>
      <c r="F3203" s="114"/>
      <c r="G3203" s="114"/>
      <c r="H3203" s="114" t="s">
        <v>563</v>
      </c>
      <c r="I3203" s="114" t="s">
        <v>19</v>
      </c>
      <c r="J3203" s="114" t="s">
        <v>6336</v>
      </c>
      <c r="K3203" s="114"/>
      <c r="L3203" s="114" t="s">
        <v>20</v>
      </c>
      <c r="M3203" s="114">
        <v>-362.2</v>
      </c>
      <c r="N3203" s="114" t="s">
        <v>23</v>
      </c>
      <c r="O3203" s="136">
        <v>-1202.5</v>
      </c>
      <c r="P3203" s="136">
        <v>-1202.5</v>
      </c>
      <c r="Q3203" s="114">
        <v>355.96</v>
      </c>
      <c r="R3203" s="112"/>
      <c r="S3203" s="113"/>
      <c r="T3203" s="113"/>
      <c r="U3203" s="112"/>
    </row>
    <row r="3204" spans="1:21">
      <c r="A3204" s="116">
        <v>42468</v>
      </c>
      <c r="B3204" s="114" t="s">
        <v>6780</v>
      </c>
      <c r="C3204" s="116">
        <v>42468</v>
      </c>
      <c r="D3204" s="114" t="s">
        <v>6780</v>
      </c>
      <c r="E3204" s="114" t="s">
        <v>1539</v>
      </c>
      <c r="F3204" s="114"/>
      <c r="G3204" s="114"/>
      <c r="H3204" s="114" t="s">
        <v>563</v>
      </c>
      <c r="I3204" s="114" t="s">
        <v>19</v>
      </c>
      <c r="J3204" s="114" t="s">
        <v>6781</v>
      </c>
      <c r="K3204" s="114"/>
      <c r="L3204" s="114" t="s">
        <v>20</v>
      </c>
      <c r="M3204" s="114">
        <v>-370.92</v>
      </c>
      <c r="N3204" s="114" t="s">
        <v>23</v>
      </c>
      <c r="O3204" s="136">
        <v>-1231.45</v>
      </c>
      <c r="P3204" s="136">
        <v>-1231.45</v>
      </c>
      <c r="Q3204" s="114">
        <v>364.53</v>
      </c>
      <c r="R3204" s="112"/>
      <c r="S3204" s="113"/>
      <c r="T3204" s="113"/>
      <c r="U3204" s="112"/>
    </row>
    <row r="3205" spans="1:21">
      <c r="A3205" s="116">
        <v>42468</v>
      </c>
      <c r="B3205" s="114" t="s">
        <v>6780</v>
      </c>
      <c r="C3205" s="116">
        <v>42468</v>
      </c>
      <c r="D3205" s="114" t="s">
        <v>6780</v>
      </c>
      <c r="E3205" s="114" t="s">
        <v>1539</v>
      </c>
      <c r="F3205" s="114"/>
      <c r="G3205" s="114"/>
      <c r="H3205" s="114" t="s">
        <v>563</v>
      </c>
      <c r="I3205" s="114" t="s">
        <v>19</v>
      </c>
      <c r="J3205" s="114" t="s">
        <v>6781</v>
      </c>
      <c r="K3205" s="114" t="s">
        <v>21</v>
      </c>
      <c r="L3205" s="114"/>
      <c r="M3205" s="114">
        <v>370.92</v>
      </c>
      <c r="N3205" s="114" t="s">
        <v>23</v>
      </c>
      <c r="O3205" s="136">
        <v>1231.45</v>
      </c>
      <c r="P3205" s="136">
        <v>1231.45</v>
      </c>
      <c r="Q3205" s="114">
        <v>-364.53</v>
      </c>
      <c r="R3205" s="112"/>
      <c r="S3205" s="112"/>
      <c r="T3205" s="112"/>
      <c r="U3205" s="112"/>
    </row>
    <row r="3206" spans="1:21">
      <c r="A3206" s="116">
        <v>42468</v>
      </c>
      <c r="B3206" s="114" t="s">
        <v>6782</v>
      </c>
      <c r="C3206" s="116">
        <v>42468</v>
      </c>
      <c r="D3206" s="114" t="s">
        <v>6782</v>
      </c>
      <c r="E3206" s="114" t="s">
        <v>1539</v>
      </c>
      <c r="F3206" s="114"/>
      <c r="G3206" s="114"/>
      <c r="H3206" s="114" t="s">
        <v>563</v>
      </c>
      <c r="I3206" s="114" t="s">
        <v>19</v>
      </c>
      <c r="J3206" s="114" t="s">
        <v>6781</v>
      </c>
      <c r="K3206" s="114"/>
      <c r="L3206" s="114" t="s">
        <v>20</v>
      </c>
      <c r="M3206" s="114">
        <v>-8.7200000000000006</v>
      </c>
      <c r="N3206" s="114" t="s">
        <v>23</v>
      </c>
      <c r="O3206" s="114">
        <v>-28.95</v>
      </c>
      <c r="P3206" s="114">
        <v>-28.95</v>
      </c>
      <c r="Q3206" s="114">
        <v>8.57</v>
      </c>
      <c r="R3206" s="112"/>
      <c r="S3206" s="113"/>
      <c r="T3206" s="113"/>
      <c r="U3206" s="112"/>
    </row>
    <row r="3207" spans="1:21" hidden="1">
      <c r="A3207" s="116">
        <v>42468</v>
      </c>
      <c r="B3207" s="114" t="s">
        <v>6783</v>
      </c>
      <c r="C3207" s="116">
        <v>42490</v>
      </c>
      <c r="D3207" s="114" t="s">
        <v>5433</v>
      </c>
      <c r="E3207" s="114" t="s">
        <v>1539</v>
      </c>
      <c r="F3207" s="114"/>
      <c r="G3207" s="114"/>
      <c r="H3207" s="114" t="s">
        <v>563</v>
      </c>
      <c r="I3207" s="114" t="s">
        <v>26</v>
      </c>
      <c r="J3207" s="114" t="s">
        <v>5434</v>
      </c>
      <c r="K3207" s="114" t="s">
        <v>21</v>
      </c>
      <c r="L3207" s="114"/>
      <c r="M3207" s="114">
        <v>370.92</v>
      </c>
      <c r="N3207" s="114" t="s">
        <v>23</v>
      </c>
      <c r="O3207" s="136">
        <v>1231.45</v>
      </c>
      <c r="P3207" s="114">
        <v>962.91</v>
      </c>
      <c r="Q3207" s="114">
        <v>-95.99</v>
      </c>
      <c r="R3207" s="112"/>
      <c r="S3207" s="112"/>
      <c r="T3207" s="112"/>
      <c r="U3207" s="112"/>
    </row>
    <row r="3208" spans="1:21" hidden="1">
      <c r="A3208" s="116">
        <v>42468</v>
      </c>
      <c r="B3208" s="114" t="s">
        <v>6784</v>
      </c>
      <c r="C3208" s="116">
        <v>42490</v>
      </c>
      <c r="D3208" s="114" t="s">
        <v>6785</v>
      </c>
      <c r="E3208" s="114" t="s">
        <v>1539</v>
      </c>
      <c r="F3208" s="114"/>
      <c r="G3208" s="114"/>
      <c r="H3208" s="114" t="s">
        <v>563</v>
      </c>
      <c r="I3208" s="114" t="s">
        <v>17</v>
      </c>
      <c r="J3208" s="114" t="s">
        <v>6786</v>
      </c>
      <c r="K3208" s="114"/>
      <c r="L3208" s="114" t="s">
        <v>20</v>
      </c>
      <c r="M3208" s="114">
        <v>-362.2</v>
      </c>
      <c r="N3208" s="114" t="s">
        <v>23</v>
      </c>
      <c r="O3208" s="136">
        <v>-1202.5</v>
      </c>
      <c r="P3208" s="136">
        <v>-1202.5</v>
      </c>
      <c r="Q3208" s="114">
        <v>355.96</v>
      </c>
      <c r="R3208" s="112"/>
      <c r="S3208" s="112"/>
      <c r="T3208" s="112"/>
      <c r="U3208" s="112"/>
    </row>
    <row r="3209" spans="1:21">
      <c r="A3209" s="116">
        <v>42468</v>
      </c>
      <c r="B3209" s="114" t="s">
        <v>6335</v>
      </c>
      <c r="C3209" s="116">
        <v>42468</v>
      </c>
      <c r="D3209" s="114" t="s">
        <v>6335</v>
      </c>
      <c r="E3209" s="114" t="s">
        <v>1539</v>
      </c>
      <c r="F3209" s="114"/>
      <c r="G3209" s="114"/>
      <c r="H3209" s="114" t="s">
        <v>563</v>
      </c>
      <c r="I3209" s="114" t="s">
        <v>19</v>
      </c>
      <c r="J3209" s="114" t="s">
        <v>6336</v>
      </c>
      <c r="K3209" s="114" t="s">
        <v>21</v>
      </c>
      <c r="L3209" s="114"/>
      <c r="M3209" s="114">
        <v>362.2</v>
      </c>
      <c r="N3209" s="114" t="s">
        <v>23</v>
      </c>
      <c r="O3209" s="136">
        <v>1202.5</v>
      </c>
      <c r="P3209" s="136">
        <v>1202.5</v>
      </c>
      <c r="Q3209" s="114">
        <v>-355.96</v>
      </c>
      <c r="R3209" s="112"/>
      <c r="S3209" s="112"/>
      <c r="T3209" s="112"/>
      <c r="U3209" s="112"/>
    </row>
    <row r="3210" spans="1:21" hidden="1">
      <c r="A3210" s="116">
        <v>42489</v>
      </c>
      <c r="B3210" s="114" t="s">
        <v>5124</v>
      </c>
      <c r="C3210" s="116">
        <v>42489</v>
      </c>
      <c r="D3210" s="114" t="s">
        <v>5124</v>
      </c>
      <c r="E3210" s="114" t="s">
        <v>1539</v>
      </c>
      <c r="F3210" s="114" t="s">
        <v>5125</v>
      </c>
      <c r="G3210" s="114" t="s">
        <v>5126</v>
      </c>
      <c r="H3210" s="114" t="s">
        <v>563</v>
      </c>
      <c r="I3210" s="114" t="s">
        <v>81</v>
      </c>
      <c r="J3210" s="114" t="s">
        <v>5127</v>
      </c>
      <c r="K3210" s="114"/>
      <c r="L3210" s="114" t="s">
        <v>20</v>
      </c>
      <c r="M3210" s="114">
        <v>-8.7200000000000006</v>
      </c>
      <c r="N3210" s="114" t="s">
        <v>23</v>
      </c>
      <c r="O3210" s="114">
        <v>-28.95</v>
      </c>
      <c r="P3210" s="114">
        <v>-28.95</v>
      </c>
      <c r="Q3210" s="114">
        <v>8.6300000000000008</v>
      </c>
      <c r="R3210" s="112"/>
      <c r="S3210" s="112"/>
      <c r="T3210" s="112"/>
      <c r="U3210" s="112"/>
    </row>
    <row r="3211" spans="1:21">
      <c r="A3211" s="116">
        <v>42468</v>
      </c>
      <c r="B3211" s="114" t="s">
        <v>6782</v>
      </c>
      <c r="C3211" s="116">
        <v>42468</v>
      </c>
      <c r="D3211" s="114" t="s">
        <v>6782</v>
      </c>
      <c r="E3211" s="114" t="s">
        <v>1539</v>
      </c>
      <c r="F3211" s="114"/>
      <c r="G3211" s="114"/>
      <c r="H3211" s="114" t="s">
        <v>563</v>
      </c>
      <c r="I3211" s="114" t="s">
        <v>19</v>
      </c>
      <c r="J3211" s="114" t="s">
        <v>6781</v>
      </c>
      <c r="K3211" s="114" t="s">
        <v>21</v>
      </c>
      <c r="L3211" s="114"/>
      <c r="M3211" s="114">
        <v>8.7200000000000006</v>
      </c>
      <c r="N3211" s="114" t="s">
        <v>23</v>
      </c>
      <c r="O3211" s="114">
        <v>28.95</v>
      </c>
      <c r="P3211" s="114">
        <v>28.95</v>
      </c>
      <c r="Q3211" s="114">
        <v>-8.6300000000000008</v>
      </c>
      <c r="R3211" s="112"/>
      <c r="S3211" s="112"/>
      <c r="T3211" s="112"/>
      <c r="U3211" s="112"/>
    </row>
    <row r="3212" spans="1:21">
      <c r="A3212" s="116">
        <v>42487</v>
      </c>
      <c r="B3212" s="114" t="s">
        <v>6787</v>
      </c>
      <c r="C3212" s="116">
        <v>42487</v>
      </c>
      <c r="D3212" s="114" t="s">
        <v>6787</v>
      </c>
      <c r="E3212" s="114" t="s">
        <v>1540</v>
      </c>
      <c r="F3212" s="114"/>
      <c r="G3212" s="114"/>
      <c r="H3212" s="114" t="s">
        <v>736</v>
      </c>
      <c r="I3212" s="114" t="s">
        <v>19</v>
      </c>
      <c r="J3212" s="114" t="s">
        <v>6788</v>
      </c>
      <c r="K3212" s="114"/>
      <c r="L3212" s="114" t="s">
        <v>20</v>
      </c>
      <c r="M3212" s="114">
        <v>-171.96</v>
      </c>
      <c r="N3212" s="114" t="s">
        <v>23</v>
      </c>
      <c r="O3212" s="114">
        <v>-603.58000000000004</v>
      </c>
      <c r="P3212" s="114">
        <v>-603.58000000000004</v>
      </c>
      <c r="Q3212" s="114">
        <v>11.38</v>
      </c>
      <c r="R3212" s="112"/>
      <c r="S3212" s="113"/>
      <c r="T3212" s="113"/>
      <c r="U3212" s="112"/>
    </row>
    <row r="3213" spans="1:21">
      <c r="A3213" s="116">
        <v>42487</v>
      </c>
      <c r="B3213" s="114" t="s">
        <v>6787</v>
      </c>
      <c r="C3213" s="116">
        <v>42487</v>
      </c>
      <c r="D3213" s="114" t="s">
        <v>6787</v>
      </c>
      <c r="E3213" s="114" t="s">
        <v>1540</v>
      </c>
      <c r="F3213" s="114"/>
      <c r="G3213" s="114"/>
      <c r="H3213" s="114" t="s">
        <v>736</v>
      </c>
      <c r="I3213" s="114" t="s">
        <v>19</v>
      </c>
      <c r="J3213" s="114" t="s">
        <v>6788</v>
      </c>
      <c r="K3213" s="114" t="s">
        <v>21</v>
      </c>
      <c r="L3213" s="114"/>
      <c r="M3213" s="114">
        <v>171.96</v>
      </c>
      <c r="N3213" s="114" t="s">
        <v>23</v>
      </c>
      <c r="O3213" s="114">
        <v>603.58000000000004</v>
      </c>
      <c r="P3213" s="114">
        <v>603.58000000000004</v>
      </c>
      <c r="Q3213" s="114">
        <v>-11.38</v>
      </c>
      <c r="R3213" s="112"/>
      <c r="S3213" s="112"/>
      <c r="T3213" s="112"/>
      <c r="U3213" s="112"/>
    </row>
    <row r="3214" spans="1:21">
      <c r="A3214" s="116">
        <v>42487</v>
      </c>
      <c r="B3214" s="114" t="s">
        <v>6789</v>
      </c>
      <c r="C3214" s="116">
        <v>42487</v>
      </c>
      <c r="D3214" s="114" t="s">
        <v>6789</v>
      </c>
      <c r="E3214" s="114" t="s">
        <v>1540</v>
      </c>
      <c r="F3214" s="114"/>
      <c r="G3214" s="114"/>
      <c r="H3214" s="114" t="s">
        <v>736</v>
      </c>
      <c r="I3214" s="114" t="s">
        <v>19</v>
      </c>
      <c r="J3214" s="114" t="s">
        <v>6788</v>
      </c>
      <c r="K3214" s="114"/>
      <c r="L3214" s="114" t="s">
        <v>20</v>
      </c>
      <c r="M3214" s="114">
        <v>-4.04</v>
      </c>
      <c r="N3214" s="114" t="s">
        <v>23</v>
      </c>
      <c r="O3214" s="114">
        <v>-14.18</v>
      </c>
      <c r="P3214" s="114">
        <v>-14.18</v>
      </c>
      <c r="Q3214" s="114">
        <v>0.27</v>
      </c>
      <c r="R3214" s="112"/>
      <c r="S3214" s="113"/>
      <c r="T3214" s="113"/>
      <c r="U3214" s="112"/>
    </row>
    <row r="3215" spans="1:21" hidden="1">
      <c r="A3215" s="116">
        <v>42487</v>
      </c>
      <c r="B3215" s="114" t="s">
        <v>6790</v>
      </c>
      <c r="C3215" s="116">
        <v>42490</v>
      </c>
      <c r="D3215" s="114" t="s">
        <v>5480</v>
      </c>
      <c r="E3215" s="114" t="s">
        <v>1540</v>
      </c>
      <c r="F3215" s="114"/>
      <c r="G3215" s="114"/>
      <c r="H3215" s="114" t="s">
        <v>736</v>
      </c>
      <c r="I3215" s="114" t="s">
        <v>26</v>
      </c>
      <c r="J3215" s="114" t="s">
        <v>5481</v>
      </c>
      <c r="K3215" s="114" t="s">
        <v>21</v>
      </c>
      <c r="L3215" s="114"/>
      <c r="M3215" s="114">
        <v>171.96</v>
      </c>
      <c r="N3215" s="114" t="s">
        <v>23</v>
      </c>
      <c r="O3215" s="114">
        <v>603.58000000000004</v>
      </c>
      <c r="P3215" s="114">
        <v>543.82000000000005</v>
      </c>
      <c r="Q3215" s="114">
        <v>48.38</v>
      </c>
      <c r="R3215" s="112"/>
      <c r="S3215" s="113"/>
      <c r="T3215" s="113"/>
      <c r="U3215" s="112"/>
    </row>
    <row r="3216" spans="1:21">
      <c r="A3216" s="116">
        <v>42487</v>
      </c>
      <c r="B3216" s="114" t="s">
        <v>6367</v>
      </c>
      <c r="C3216" s="116">
        <v>42487</v>
      </c>
      <c r="D3216" s="114" t="s">
        <v>6367</v>
      </c>
      <c r="E3216" s="114" t="s">
        <v>1540</v>
      </c>
      <c r="F3216" s="114"/>
      <c r="G3216" s="114"/>
      <c r="H3216" s="114" t="s">
        <v>736</v>
      </c>
      <c r="I3216" s="114" t="s">
        <v>19</v>
      </c>
      <c r="J3216" s="114" t="s">
        <v>6368</v>
      </c>
      <c r="K3216" s="114"/>
      <c r="L3216" s="114" t="s">
        <v>20</v>
      </c>
      <c r="M3216" s="114">
        <v>-167.92</v>
      </c>
      <c r="N3216" s="114" t="s">
        <v>23</v>
      </c>
      <c r="O3216" s="114">
        <v>-589.4</v>
      </c>
      <c r="P3216" s="114">
        <v>-589.4</v>
      </c>
      <c r="Q3216" s="114">
        <v>11.11</v>
      </c>
      <c r="R3216" s="112"/>
      <c r="S3216" s="112"/>
      <c r="T3216" s="112"/>
      <c r="U3216" s="112"/>
    </row>
    <row r="3217" spans="1:21" hidden="1">
      <c r="A3217" s="116">
        <v>42466</v>
      </c>
      <c r="B3217" s="114" t="s">
        <v>6791</v>
      </c>
      <c r="C3217" s="116">
        <v>42490</v>
      </c>
      <c r="D3217" s="114" t="s">
        <v>5477</v>
      </c>
      <c r="E3217" s="114" t="s">
        <v>1540</v>
      </c>
      <c r="F3217" s="114"/>
      <c r="G3217" s="114"/>
      <c r="H3217" s="114" t="s">
        <v>736</v>
      </c>
      <c r="I3217" s="114" t="s">
        <v>26</v>
      </c>
      <c r="J3217" s="114" t="s">
        <v>5478</v>
      </c>
      <c r="K3217" s="114" t="s">
        <v>21</v>
      </c>
      <c r="L3217" s="114"/>
      <c r="M3217" s="114">
        <v>184.4</v>
      </c>
      <c r="N3217" s="114" t="s">
        <v>23</v>
      </c>
      <c r="O3217" s="114">
        <v>647.24</v>
      </c>
      <c r="P3217" s="114">
        <v>564.49</v>
      </c>
      <c r="Q3217" s="114">
        <v>77.44</v>
      </c>
      <c r="R3217" s="112"/>
      <c r="S3217" s="113"/>
      <c r="T3217" s="113"/>
      <c r="U3217" s="112"/>
    </row>
    <row r="3218" spans="1:21">
      <c r="A3218" s="116">
        <v>42466</v>
      </c>
      <c r="B3218" s="114" t="s">
        <v>6792</v>
      </c>
      <c r="C3218" s="116">
        <v>42466</v>
      </c>
      <c r="D3218" s="114" t="s">
        <v>6792</v>
      </c>
      <c r="E3218" s="114" t="s">
        <v>1540</v>
      </c>
      <c r="F3218" s="114"/>
      <c r="G3218" s="114"/>
      <c r="H3218" s="114" t="s">
        <v>736</v>
      </c>
      <c r="I3218" s="114" t="s">
        <v>19</v>
      </c>
      <c r="J3218" s="114" t="s">
        <v>6793</v>
      </c>
      <c r="K3218" s="114"/>
      <c r="L3218" s="114" t="s">
        <v>20</v>
      </c>
      <c r="M3218" s="114">
        <v>-184.4</v>
      </c>
      <c r="N3218" s="114" t="s">
        <v>23</v>
      </c>
      <c r="O3218" s="114">
        <v>-647.24</v>
      </c>
      <c r="P3218" s="114">
        <v>-647.24</v>
      </c>
      <c r="Q3218" s="114">
        <v>5.31</v>
      </c>
      <c r="R3218" s="112"/>
      <c r="S3218" s="112"/>
      <c r="T3218" s="112"/>
      <c r="U3218" s="112"/>
    </row>
    <row r="3219" spans="1:21">
      <c r="A3219" s="116">
        <v>42466</v>
      </c>
      <c r="B3219" s="114" t="s">
        <v>6792</v>
      </c>
      <c r="C3219" s="116">
        <v>42466</v>
      </c>
      <c r="D3219" s="114" t="s">
        <v>6792</v>
      </c>
      <c r="E3219" s="114" t="s">
        <v>1540</v>
      </c>
      <c r="F3219" s="114"/>
      <c r="G3219" s="114"/>
      <c r="H3219" s="114" t="s">
        <v>736</v>
      </c>
      <c r="I3219" s="114" t="s">
        <v>19</v>
      </c>
      <c r="J3219" s="114" t="s">
        <v>6793</v>
      </c>
      <c r="K3219" s="114" t="s">
        <v>21</v>
      </c>
      <c r="L3219" s="114"/>
      <c r="M3219" s="114">
        <v>184.4</v>
      </c>
      <c r="N3219" s="114" t="s">
        <v>23</v>
      </c>
      <c r="O3219" s="114">
        <v>647.24</v>
      </c>
      <c r="P3219" s="114">
        <v>647.24</v>
      </c>
      <c r="Q3219" s="114">
        <v>-5.31</v>
      </c>
      <c r="R3219" s="112"/>
      <c r="S3219" s="113"/>
      <c r="T3219" s="113"/>
      <c r="U3219" s="112"/>
    </row>
    <row r="3220" spans="1:21">
      <c r="A3220" s="116">
        <v>42466</v>
      </c>
      <c r="B3220" s="114" t="s">
        <v>6794</v>
      </c>
      <c r="C3220" s="116">
        <v>42466</v>
      </c>
      <c r="D3220" s="114" t="s">
        <v>6794</v>
      </c>
      <c r="E3220" s="114" t="s">
        <v>1540</v>
      </c>
      <c r="F3220" s="114"/>
      <c r="G3220" s="114"/>
      <c r="H3220" s="114" t="s">
        <v>736</v>
      </c>
      <c r="I3220" s="114" t="s">
        <v>19</v>
      </c>
      <c r="J3220" s="114" t="s">
        <v>6793</v>
      </c>
      <c r="K3220" s="114"/>
      <c r="L3220" s="114" t="s">
        <v>20</v>
      </c>
      <c r="M3220" s="114">
        <v>-4.33</v>
      </c>
      <c r="N3220" s="114" t="s">
        <v>23</v>
      </c>
      <c r="O3220" s="114">
        <v>-15.2</v>
      </c>
      <c r="P3220" s="114">
        <v>-15.2</v>
      </c>
      <c r="Q3220" s="114">
        <v>0.13</v>
      </c>
      <c r="R3220" s="112"/>
      <c r="S3220" s="112"/>
      <c r="T3220" s="112"/>
      <c r="U3220" s="112"/>
    </row>
    <row r="3221" spans="1:21">
      <c r="A3221" s="116">
        <v>42466</v>
      </c>
      <c r="B3221" s="114" t="s">
        <v>6570</v>
      </c>
      <c r="C3221" s="116">
        <v>42466</v>
      </c>
      <c r="D3221" s="114" t="s">
        <v>6570</v>
      </c>
      <c r="E3221" s="114" t="s">
        <v>1540</v>
      </c>
      <c r="F3221" s="114"/>
      <c r="G3221" s="114"/>
      <c r="H3221" s="114" t="s">
        <v>736</v>
      </c>
      <c r="I3221" s="114" t="s">
        <v>19</v>
      </c>
      <c r="J3221" s="114" t="s">
        <v>6571</v>
      </c>
      <c r="K3221" s="114"/>
      <c r="L3221" s="114" t="s">
        <v>20</v>
      </c>
      <c r="M3221" s="114">
        <v>-180.07</v>
      </c>
      <c r="N3221" s="114" t="s">
        <v>23</v>
      </c>
      <c r="O3221" s="114">
        <v>-632.04</v>
      </c>
      <c r="P3221" s="114">
        <v>-632.04</v>
      </c>
      <c r="Q3221" s="114">
        <v>5.18</v>
      </c>
      <c r="R3221" s="112"/>
      <c r="S3221" s="113"/>
      <c r="T3221" s="113"/>
      <c r="U3221" s="112"/>
    </row>
    <row r="3222" spans="1:21" hidden="1">
      <c r="A3222" s="116">
        <v>42487</v>
      </c>
      <c r="B3222" s="114" t="s">
        <v>6795</v>
      </c>
      <c r="C3222" s="116">
        <v>42490</v>
      </c>
      <c r="D3222" s="114" t="s">
        <v>6796</v>
      </c>
      <c r="E3222" s="114" t="s">
        <v>1540</v>
      </c>
      <c r="F3222" s="114"/>
      <c r="G3222" s="114"/>
      <c r="H3222" s="114" t="s">
        <v>736</v>
      </c>
      <c r="I3222" s="114" t="s">
        <v>17</v>
      </c>
      <c r="J3222" s="114" t="s">
        <v>6797</v>
      </c>
      <c r="K3222" s="114"/>
      <c r="L3222" s="114" t="s">
        <v>20</v>
      </c>
      <c r="M3222" s="114">
        <v>-164.14</v>
      </c>
      <c r="N3222" s="114" t="s">
        <v>23</v>
      </c>
      <c r="O3222" s="114">
        <v>-576.13</v>
      </c>
      <c r="P3222" s="114">
        <v>-576.13</v>
      </c>
      <c r="Q3222" s="114">
        <v>10.86</v>
      </c>
      <c r="R3222" s="112"/>
      <c r="S3222" s="112"/>
      <c r="T3222" s="112"/>
      <c r="U3222" s="112"/>
    </row>
    <row r="3223" spans="1:21">
      <c r="A3223" s="116">
        <v>42487</v>
      </c>
      <c r="B3223" s="114" t="s">
        <v>6367</v>
      </c>
      <c r="C3223" s="116">
        <v>42487</v>
      </c>
      <c r="D3223" s="114" t="s">
        <v>6367</v>
      </c>
      <c r="E3223" s="114" t="s">
        <v>1540</v>
      </c>
      <c r="F3223" s="114"/>
      <c r="G3223" s="114"/>
      <c r="H3223" s="114" t="s">
        <v>736</v>
      </c>
      <c r="I3223" s="114" t="s">
        <v>19</v>
      </c>
      <c r="J3223" s="114" t="s">
        <v>6368</v>
      </c>
      <c r="K3223" s="114" t="s">
        <v>21</v>
      </c>
      <c r="L3223" s="114"/>
      <c r="M3223" s="114">
        <v>167.92</v>
      </c>
      <c r="N3223" s="114" t="s">
        <v>23</v>
      </c>
      <c r="O3223" s="114">
        <v>589.4</v>
      </c>
      <c r="P3223" s="114">
        <v>589.4</v>
      </c>
      <c r="Q3223" s="114">
        <v>-11.11</v>
      </c>
      <c r="R3223" s="112"/>
      <c r="S3223" s="113"/>
      <c r="T3223" s="113"/>
      <c r="U3223" s="112"/>
    </row>
    <row r="3224" spans="1:21" hidden="1">
      <c r="A3224" s="116">
        <v>42487</v>
      </c>
      <c r="B3224" s="114" t="s">
        <v>6798</v>
      </c>
      <c r="C3224" s="116">
        <v>42490</v>
      </c>
      <c r="D3224" s="114" t="s">
        <v>6799</v>
      </c>
      <c r="E3224" s="114" t="s">
        <v>1540</v>
      </c>
      <c r="F3224" s="114"/>
      <c r="G3224" s="114"/>
      <c r="H3224" s="114" t="s">
        <v>736</v>
      </c>
      <c r="I3224" s="114" t="s">
        <v>17</v>
      </c>
      <c r="J3224" s="114" t="s">
        <v>6800</v>
      </c>
      <c r="K3224" s="114"/>
      <c r="L3224" s="114" t="s">
        <v>20</v>
      </c>
      <c r="M3224" s="114">
        <v>-3.78</v>
      </c>
      <c r="N3224" s="114" t="s">
        <v>23</v>
      </c>
      <c r="O3224" s="114">
        <v>-13.27</v>
      </c>
      <c r="P3224" s="114">
        <v>-13.27</v>
      </c>
      <c r="Q3224" s="114">
        <v>0.25</v>
      </c>
      <c r="R3224" s="112"/>
      <c r="S3224" s="113"/>
      <c r="T3224" s="113"/>
      <c r="U3224" s="112"/>
    </row>
    <row r="3225" spans="1:21">
      <c r="A3225" s="116">
        <v>42466</v>
      </c>
      <c r="B3225" s="114" t="s">
        <v>6570</v>
      </c>
      <c r="C3225" s="116">
        <v>42466</v>
      </c>
      <c r="D3225" s="114" t="s">
        <v>6570</v>
      </c>
      <c r="E3225" s="114" t="s">
        <v>1540</v>
      </c>
      <c r="F3225" s="114"/>
      <c r="G3225" s="114"/>
      <c r="H3225" s="114" t="s">
        <v>736</v>
      </c>
      <c r="I3225" s="114" t="s">
        <v>19</v>
      </c>
      <c r="J3225" s="114" t="s">
        <v>6571</v>
      </c>
      <c r="K3225" s="114" t="s">
        <v>21</v>
      </c>
      <c r="L3225" s="114"/>
      <c r="M3225" s="114">
        <v>180.07</v>
      </c>
      <c r="N3225" s="114" t="s">
        <v>23</v>
      </c>
      <c r="O3225" s="114">
        <v>632.04</v>
      </c>
      <c r="P3225" s="114">
        <v>632.04</v>
      </c>
      <c r="Q3225" s="114">
        <v>-5.18</v>
      </c>
      <c r="R3225" s="112"/>
      <c r="S3225" s="112"/>
      <c r="T3225" s="112"/>
      <c r="U3225" s="112"/>
    </row>
    <row r="3226" spans="1:21" hidden="1">
      <c r="A3226" s="116">
        <v>42466</v>
      </c>
      <c r="B3226" s="114" t="s">
        <v>6801</v>
      </c>
      <c r="C3226" s="116">
        <v>42490</v>
      </c>
      <c r="D3226" s="114" t="s">
        <v>6802</v>
      </c>
      <c r="E3226" s="114" t="s">
        <v>1540</v>
      </c>
      <c r="F3226" s="114"/>
      <c r="G3226" s="114"/>
      <c r="H3226" s="114" t="s">
        <v>736</v>
      </c>
      <c r="I3226" s="114" t="s">
        <v>17</v>
      </c>
      <c r="J3226" s="114" t="s">
        <v>6803</v>
      </c>
      <c r="K3226" s="114"/>
      <c r="L3226" s="114" t="s">
        <v>20</v>
      </c>
      <c r="M3226" s="114">
        <v>-180.07</v>
      </c>
      <c r="N3226" s="114" t="s">
        <v>23</v>
      </c>
      <c r="O3226" s="114">
        <v>-632.04999999999995</v>
      </c>
      <c r="P3226" s="114">
        <v>-632.04999999999995</v>
      </c>
      <c r="Q3226" s="114">
        <v>5.19</v>
      </c>
      <c r="R3226" s="112"/>
      <c r="S3226" s="112"/>
      <c r="T3226" s="112"/>
      <c r="U3226" s="112"/>
    </row>
    <row r="3227" spans="1:21">
      <c r="A3227" s="116">
        <v>42487</v>
      </c>
      <c r="B3227" s="114" t="s">
        <v>6789</v>
      </c>
      <c r="C3227" s="116">
        <v>42487</v>
      </c>
      <c r="D3227" s="114" t="s">
        <v>6789</v>
      </c>
      <c r="E3227" s="114" t="s">
        <v>1540</v>
      </c>
      <c r="F3227" s="114"/>
      <c r="G3227" s="114"/>
      <c r="H3227" s="114" t="s">
        <v>736</v>
      </c>
      <c r="I3227" s="114" t="s">
        <v>19</v>
      </c>
      <c r="J3227" s="114" t="s">
        <v>6788</v>
      </c>
      <c r="K3227" s="114" t="s">
        <v>21</v>
      </c>
      <c r="L3227" s="114"/>
      <c r="M3227" s="114">
        <v>4.04</v>
      </c>
      <c r="N3227" s="114" t="s">
        <v>23</v>
      </c>
      <c r="O3227" s="114">
        <v>14.18</v>
      </c>
      <c r="P3227" s="114">
        <v>14.18</v>
      </c>
      <c r="Q3227" s="114">
        <v>-0.39</v>
      </c>
      <c r="R3227" s="112"/>
      <c r="S3227" s="112"/>
      <c r="T3227" s="112"/>
      <c r="U3227" s="112"/>
    </row>
    <row r="3228" spans="1:21" hidden="1">
      <c r="A3228" s="116">
        <v>42489</v>
      </c>
      <c r="B3228" s="114" t="s">
        <v>5124</v>
      </c>
      <c r="C3228" s="116">
        <v>42489</v>
      </c>
      <c r="D3228" s="114" t="s">
        <v>5124</v>
      </c>
      <c r="E3228" s="114" t="s">
        <v>1540</v>
      </c>
      <c r="F3228" s="114" t="s">
        <v>5125</v>
      </c>
      <c r="G3228" s="114" t="s">
        <v>5126</v>
      </c>
      <c r="H3228" s="114" t="s">
        <v>736</v>
      </c>
      <c r="I3228" s="114" t="s">
        <v>81</v>
      </c>
      <c r="J3228" s="114" t="s">
        <v>5127</v>
      </c>
      <c r="K3228" s="114"/>
      <c r="L3228" s="114" t="s">
        <v>20</v>
      </c>
      <c r="M3228" s="114">
        <v>-4.33</v>
      </c>
      <c r="N3228" s="114" t="s">
        <v>23</v>
      </c>
      <c r="O3228" s="114">
        <v>-15.2</v>
      </c>
      <c r="P3228" s="114">
        <v>-15.2</v>
      </c>
      <c r="Q3228" s="114">
        <v>0.23</v>
      </c>
      <c r="R3228" s="112"/>
      <c r="S3228" s="113"/>
      <c r="T3228" s="113"/>
      <c r="U3228" s="112"/>
    </row>
    <row r="3229" spans="1:21" hidden="1">
      <c r="A3229" s="116">
        <v>42489</v>
      </c>
      <c r="B3229" s="114" t="s">
        <v>5124</v>
      </c>
      <c r="C3229" s="116">
        <v>42489</v>
      </c>
      <c r="D3229" s="114" t="s">
        <v>5124</v>
      </c>
      <c r="E3229" s="114" t="s">
        <v>1540</v>
      </c>
      <c r="F3229" s="114" t="s">
        <v>5125</v>
      </c>
      <c r="G3229" s="114" t="s">
        <v>5126</v>
      </c>
      <c r="H3229" s="114" t="s">
        <v>736</v>
      </c>
      <c r="I3229" s="114" t="s">
        <v>81</v>
      </c>
      <c r="J3229" s="114" t="s">
        <v>5127</v>
      </c>
      <c r="K3229" s="114"/>
      <c r="L3229" s="114" t="s">
        <v>20</v>
      </c>
      <c r="M3229" s="114">
        <v>-4.04</v>
      </c>
      <c r="N3229" s="114" t="s">
        <v>23</v>
      </c>
      <c r="O3229" s="114">
        <v>-14.18</v>
      </c>
      <c r="P3229" s="114">
        <v>-14.18</v>
      </c>
      <c r="Q3229" s="114">
        <v>0.39</v>
      </c>
      <c r="R3229" s="112"/>
      <c r="S3229" s="113"/>
      <c r="T3229" s="113"/>
      <c r="U3229" s="113"/>
    </row>
    <row r="3230" spans="1:21">
      <c r="A3230" s="116">
        <v>42466</v>
      </c>
      <c r="B3230" s="114" t="s">
        <v>6794</v>
      </c>
      <c r="C3230" s="116">
        <v>42466</v>
      </c>
      <c r="D3230" s="114" t="s">
        <v>6794</v>
      </c>
      <c r="E3230" s="114" t="s">
        <v>1540</v>
      </c>
      <c r="F3230" s="114"/>
      <c r="G3230" s="114"/>
      <c r="H3230" s="114" t="s">
        <v>736</v>
      </c>
      <c r="I3230" s="114" t="s">
        <v>19</v>
      </c>
      <c r="J3230" s="114" t="s">
        <v>6793</v>
      </c>
      <c r="K3230" s="114" t="s">
        <v>21</v>
      </c>
      <c r="L3230" s="114"/>
      <c r="M3230" s="114">
        <v>4.33</v>
      </c>
      <c r="N3230" s="114" t="s">
        <v>23</v>
      </c>
      <c r="O3230" s="114">
        <v>15.2</v>
      </c>
      <c r="P3230" s="114">
        <v>15.2</v>
      </c>
      <c r="Q3230" s="114">
        <v>-0.23</v>
      </c>
      <c r="R3230" s="112"/>
      <c r="S3230" s="113"/>
      <c r="T3230" s="113"/>
      <c r="U3230" s="112"/>
    </row>
    <row r="3231" spans="1:21" hidden="1">
      <c r="A3231" s="116">
        <v>42489</v>
      </c>
      <c r="B3231" s="114" t="s">
        <v>6804</v>
      </c>
      <c r="C3231" s="116">
        <v>42490</v>
      </c>
      <c r="D3231" s="114" t="s">
        <v>5463</v>
      </c>
      <c r="E3231" s="114" t="s">
        <v>4149</v>
      </c>
      <c r="F3231" s="114"/>
      <c r="G3231" s="114"/>
      <c r="H3231" s="114" t="s">
        <v>4150</v>
      </c>
      <c r="I3231" s="114" t="s">
        <v>26</v>
      </c>
      <c r="J3231" s="114" t="s">
        <v>5464</v>
      </c>
      <c r="K3231" s="114" t="s">
        <v>21</v>
      </c>
      <c r="L3231" s="114"/>
      <c r="M3231" s="114">
        <v>257.43</v>
      </c>
      <c r="N3231" s="114" t="s">
        <v>23</v>
      </c>
      <c r="O3231" s="114">
        <v>0</v>
      </c>
      <c r="P3231" s="114">
        <v>520.12</v>
      </c>
      <c r="Q3231" s="114">
        <v>178.33</v>
      </c>
      <c r="R3231" s="112"/>
      <c r="S3231" s="113"/>
      <c r="T3231" s="113"/>
      <c r="U3231" s="112"/>
    </row>
    <row r="3232" spans="1:21">
      <c r="A3232" s="116">
        <v>42489</v>
      </c>
      <c r="B3232" s="114" t="s">
        <v>6805</v>
      </c>
      <c r="C3232" s="116">
        <v>42489</v>
      </c>
      <c r="D3232" s="114" t="s">
        <v>6805</v>
      </c>
      <c r="E3232" s="114" t="s">
        <v>4149</v>
      </c>
      <c r="F3232" s="114"/>
      <c r="G3232" s="114"/>
      <c r="H3232" s="114" t="s">
        <v>4150</v>
      </c>
      <c r="I3232" s="114" t="s">
        <v>19</v>
      </c>
      <c r="J3232" s="114" t="s">
        <v>6806</v>
      </c>
      <c r="K3232" s="114"/>
      <c r="L3232" s="114" t="s">
        <v>20</v>
      </c>
      <c r="M3232" s="114">
        <v>-257.43</v>
      </c>
      <c r="N3232" s="114" t="s">
        <v>23</v>
      </c>
      <c r="O3232" s="114">
        <v>0</v>
      </c>
      <c r="P3232" s="114">
        <v>0</v>
      </c>
      <c r="Q3232" s="114">
        <v>-698.45</v>
      </c>
      <c r="R3232" s="112"/>
      <c r="S3232" s="113"/>
      <c r="T3232" s="113"/>
      <c r="U3232" s="112"/>
    </row>
    <row r="3233" spans="1:21">
      <c r="A3233" s="116">
        <v>42489</v>
      </c>
      <c r="B3233" s="114" t="s">
        <v>6805</v>
      </c>
      <c r="C3233" s="116">
        <v>42489</v>
      </c>
      <c r="D3233" s="114" t="s">
        <v>6805</v>
      </c>
      <c r="E3233" s="114" t="s">
        <v>4149</v>
      </c>
      <c r="F3233" s="114"/>
      <c r="G3233" s="114"/>
      <c r="H3233" s="114" t="s">
        <v>4150</v>
      </c>
      <c r="I3233" s="114" t="s">
        <v>19</v>
      </c>
      <c r="J3233" s="114" t="s">
        <v>6806</v>
      </c>
      <c r="K3233" s="114" t="s">
        <v>21</v>
      </c>
      <c r="L3233" s="114"/>
      <c r="M3233" s="114">
        <v>257.43</v>
      </c>
      <c r="N3233" s="114" t="s">
        <v>23</v>
      </c>
      <c r="O3233" s="114">
        <v>0</v>
      </c>
      <c r="P3233" s="114">
        <v>0</v>
      </c>
      <c r="Q3233" s="114">
        <v>698.45</v>
      </c>
      <c r="R3233" s="112"/>
      <c r="S3233" s="113"/>
      <c r="T3233" s="113"/>
      <c r="U3233" s="112"/>
    </row>
    <row r="3234" spans="1:21">
      <c r="A3234" s="116">
        <v>42489</v>
      </c>
      <c r="B3234" s="114" t="s">
        <v>6807</v>
      </c>
      <c r="C3234" s="116">
        <v>42489</v>
      </c>
      <c r="D3234" s="114" t="s">
        <v>6807</v>
      </c>
      <c r="E3234" s="114" t="s">
        <v>4149</v>
      </c>
      <c r="F3234" s="114"/>
      <c r="G3234" s="114"/>
      <c r="H3234" s="114" t="s">
        <v>4150</v>
      </c>
      <c r="I3234" s="114" t="s">
        <v>19</v>
      </c>
      <c r="J3234" s="114" t="s">
        <v>6806</v>
      </c>
      <c r="K3234" s="114"/>
      <c r="L3234" s="114" t="s">
        <v>20</v>
      </c>
      <c r="M3234" s="114">
        <v>-6.05</v>
      </c>
      <c r="N3234" s="114" t="s">
        <v>23</v>
      </c>
      <c r="O3234" s="114">
        <v>0</v>
      </c>
      <c r="P3234" s="114">
        <v>0</v>
      </c>
      <c r="Q3234" s="114">
        <v>-16.41</v>
      </c>
      <c r="R3234" s="112"/>
      <c r="S3234" s="113"/>
      <c r="T3234" s="113"/>
      <c r="U3234" s="112"/>
    </row>
    <row r="3235" spans="1:21">
      <c r="A3235" s="116">
        <v>42489</v>
      </c>
      <c r="B3235" s="114" t="s">
        <v>6808</v>
      </c>
      <c r="C3235" s="116">
        <v>42489</v>
      </c>
      <c r="D3235" s="114" t="s">
        <v>6808</v>
      </c>
      <c r="E3235" s="114" t="s">
        <v>4149</v>
      </c>
      <c r="F3235" s="114"/>
      <c r="G3235" s="114"/>
      <c r="H3235" s="114" t="s">
        <v>4150</v>
      </c>
      <c r="I3235" s="114" t="s">
        <v>19</v>
      </c>
      <c r="J3235" s="114" t="s">
        <v>6809</v>
      </c>
      <c r="K3235" s="114"/>
      <c r="L3235" s="114" t="s">
        <v>20</v>
      </c>
      <c r="M3235" s="114">
        <v>-251.38</v>
      </c>
      <c r="N3235" s="114" t="s">
        <v>23</v>
      </c>
      <c r="O3235" s="114">
        <v>0</v>
      </c>
      <c r="P3235" s="114">
        <v>0</v>
      </c>
      <c r="Q3235" s="114">
        <v>-682.04</v>
      </c>
      <c r="R3235" s="112"/>
      <c r="S3235" s="112"/>
      <c r="T3235" s="112"/>
      <c r="U3235" s="112"/>
    </row>
    <row r="3236" spans="1:21">
      <c r="A3236" s="116">
        <v>42489</v>
      </c>
      <c r="B3236" s="114" t="s">
        <v>6808</v>
      </c>
      <c r="C3236" s="116">
        <v>42489</v>
      </c>
      <c r="D3236" s="114" t="s">
        <v>6808</v>
      </c>
      <c r="E3236" s="114" t="s">
        <v>4149</v>
      </c>
      <c r="F3236" s="114"/>
      <c r="G3236" s="114"/>
      <c r="H3236" s="114" t="s">
        <v>4150</v>
      </c>
      <c r="I3236" s="114" t="s">
        <v>19</v>
      </c>
      <c r="J3236" s="114" t="s">
        <v>6809</v>
      </c>
      <c r="K3236" s="114" t="s">
        <v>21</v>
      </c>
      <c r="L3236" s="114"/>
      <c r="M3236" s="114">
        <v>251.38</v>
      </c>
      <c r="N3236" s="114" t="s">
        <v>23</v>
      </c>
      <c r="O3236" s="114">
        <v>0</v>
      </c>
      <c r="P3236" s="114">
        <v>0</v>
      </c>
      <c r="Q3236" s="114">
        <v>682.04</v>
      </c>
      <c r="R3236" s="112"/>
      <c r="S3236" s="112"/>
      <c r="T3236" s="112"/>
      <c r="U3236" s="112"/>
    </row>
    <row r="3237" spans="1:21" hidden="1">
      <c r="A3237" s="116">
        <v>42489</v>
      </c>
      <c r="B3237" s="114" t="s">
        <v>6810</v>
      </c>
      <c r="C3237" s="116">
        <v>42490</v>
      </c>
      <c r="D3237" s="114" t="s">
        <v>6811</v>
      </c>
      <c r="E3237" s="114" t="s">
        <v>4149</v>
      </c>
      <c r="F3237" s="114"/>
      <c r="G3237" s="114"/>
      <c r="H3237" s="114" t="s">
        <v>4150</v>
      </c>
      <c r="I3237" s="114" t="s">
        <v>17</v>
      </c>
      <c r="J3237" s="114" t="s">
        <v>6812</v>
      </c>
      <c r="K3237" s="114"/>
      <c r="L3237" s="114" t="s">
        <v>20</v>
      </c>
      <c r="M3237" s="114">
        <v>-251.38</v>
      </c>
      <c r="N3237" s="114" t="s">
        <v>23</v>
      </c>
      <c r="O3237" s="114">
        <v>0</v>
      </c>
      <c r="P3237" s="114">
        <v>0</v>
      </c>
      <c r="Q3237" s="114">
        <v>-682.04</v>
      </c>
      <c r="R3237" s="112"/>
      <c r="S3237" s="112"/>
      <c r="T3237" s="112"/>
      <c r="U3237" s="112"/>
    </row>
    <row r="3238" spans="1:21">
      <c r="A3238" s="116">
        <v>42489</v>
      </c>
      <c r="B3238" s="114" t="s">
        <v>6807</v>
      </c>
      <c r="C3238" s="116">
        <v>42489</v>
      </c>
      <c r="D3238" s="114" t="s">
        <v>6807</v>
      </c>
      <c r="E3238" s="114" t="s">
        <v>4149</v>
      </c>
      <c r="F3238" s="114"/>
      <c r="G3238" s="114"/>
      <c r="H3238" s="114" t="s">
        <v>4150</v>
      </c>
      <c r="I3238" s="114" t="s">
        <v>19</v>
      </c>
      <c r="J3238" s="114" t="s">
        <v>6806</v>
      </c>
      <c r="K3238" s="114" t="s">
        <v>21</v>
      </c>
      <c r="L3238" s="114"/>
      <c r="M3238" s="114">
        <v>6.05</v>
      </c>
      <c r="N3238" s="114" t="s">
        <v>23</v>
      </c>
      <c r="O3238" s="114">
        <v>0</v>
      </c>
      <c r="P3238" s="114">
        <v>0</v>
      </c>
      <c r="Q3238" s="114">
        <v>16.34</v>
      </c>
      <c r="R3238" s="112"/>
      <c r="S3238" s="113"/>
      <c r="T3238" s="113"/>
      <c r="U3238" s="112"/>
    </row>
    <row r="3239" spans="1:21" hidden="1">
      <c r="A3239" s="116">
        <v>42489</v>
      </c>
      <c r="B3239" s="114" t="s">
        <v>5124</v>
      </c>
      <c r="C3239" s="116">
        <v>42489</v>
      </c>
      <c r="D3239" s="114" t="s">
        <v>5124</v>
      </c>
      <c r="E3239" s="114" t="s">
        <v>4149</v>
      </c>
      <c r="F3239" s="114" t="s">
        <v>5125</v>
      </c>
      <c r="G3239" s="114" t="s">
        <v>5126</v>
      </c>
      <c r="H3239" s="114" t="s">
        <v>4150</v>
      </c>
      <c r="I3239" s="114" t="s">
        <v>81</v>
      </c>
      <c r="J3239" s="114" t="s">
        <v>5127</v>
      </c>
      <c r="K3239" s="114"/>
      <c r="L3239" s="114" t="s">
        <v>20</v>
      </c>
      <c r="M3239" s="114">
        <v>-6.05</v>
      </c>
      <c r="N3239" s="114" t="s">
        <v>23</v>
      </c>
      <c r="O3239" s="114">
        <v>0</v>
      </c>
      <c r="P3239" s="114">
        <v>0</v>
      </c>
      <c r="Q3239" s="114">
        <v>-16.34</v>
      </c>
      <c r="R3239" s="112"/>
      <c r="S3239" s="112"/>
      <c r="T3239" s="112"/>
      <c r="U3239" s="112"/>
    </row>
    <row r="3240" spans="1:21">
      <c r="A3240" s="116">
        <v>42489</v>
      </c>
      <c r="B3240" s="114" t="s">
        <v>6813</v>
      </c>
      <c r="C3240" s="116">
        <v>42489</v>
      </c>
      <c r="D3240" s="114" t="s">
        <v>6813</v>
      </c>
      <c r="E3240" s="114" t="s">
        <v>4151</v>
      </c>
      <c r="F3240" s="114"/>
      <c r="G3240" s="114"/>
      <c r="H3240" s="114" t="s">
        <v>4152</v>
      </c>
      <c r="I3240" s="114" t="s">
        <v>19</v>
      </c>
      <c r="J3240" s="114" t="s">
        <v>6814</v>
      </c>
      <c r="K3240" s="114"/>
      <c r="L3240" s="114" t="s">
        <v>20</v>
      </c>
      <c r="M3240" s="114">
        <v>-8.01</v>
      </c>
      <c r="N3240" s="114" t="s">
        <v>23</v>
      </c>
      <c r="O3240" s="114">
        <v>0</v>
      </c>
      <c r="P3240" s="114">
        <v>0</v>
      </c>
      <c r="Q3240" s="114">
        <v>-31</v>
      </c>
      <c r="R3240" s="112"/>
      <c r="S3240" s="113"/>
      <c r="T3240" s="113"/>
      <c r="U3240" s="112"/>
    </row>
    <row r="3241" spans="1:21">
      <c r="A3241" s="116">
        <v>42489</v>
      </c>
      <c r="B3241" s="114" t="s">
        <v>6815</v>
      </c>
      <c r="C3241" s="116">
        <v>42489</v>
      </c>
      <c r="D3241" s="114" t="s">
        <v>6815</v>
      </c>
      <c r="E3241" s="114" t="s">
        <v>4151</v>
      </c>
      <c r="F3241" s="114"/>
      <c r="G3241" s="114"/>
      <c r="H3241" s="114" t="s">
        <v>4152</v>
      </c>
      <c r="I3241" s="114" t="s">
        <v>19</v>
      </c>
      <c r="J3241" s="114" t="s">
        <v>6814</v>
      </c>
      <c r="K3241" s="114"/>
      <c r="L3241" s="114" t="s">
        <v>20</v>
      </c>
      <c r="M3241" s="114">
        <v>-341.01</v>
      </c>
      <c r="N3241" s="114" t="s">
        <v>23</v>
      </c>
      <c r="O3241" s="114">
        <v>0</v>
      </c>
      <c r="P3241" s="114">
        <v>0</v>
      </c>
      <c r="Q3241" s="136">
        <v>-1319.73</v>
      </c>
      <c r="R3241" s="112"/>
      <c r="S3241" s="113"/>
      <c r="T3241" s="113"/>
      <c r="U3241" s="112"/>
    </row>
    <row r="3242" spans="1:21">
      <c r="A3242" s="116">
        <v>42489</v>
      </c>
      <c r="B3242" s="114" t="s">
        <v>6815</v>
      </c>
      <c r="C3242" s="116">
        <v>42489</v>
      </c>
      <c r="D3242" s="114" t="s">
        <v>6815</v>
      </c>
      <c r="E3242" s="114" t="s">
        <v>4151</v>
      </c>
      <c r="F3242" s="114"/>
      <c r="G3242" s="114"/>
      <c r="H3242" s="114" t="s">
        <v>4152</v>
      </c>
      <c r="I3242" s="114" t="s">
        <v>19</v>
      </c>
      <c r="J3242" s="114" t="s">
        <v>6814</v>
      </c>
      <c r="K3242" s="114" t="s">
        <v>21</v>
      </c>
      <c r="L3242" s="114"/>
      <c r="M3242" s="114">
        <v>341.01</v>
      </c>
      <c r="N3242" s="114" t="s">
        <v>23</v>
      </c>
      <c r="O3242" s="114">
        <v>0</v>
      </c>
      <c r="P3242" s="114">
        <v>0</v>
      </c>
      <c r="Q3242" s="136">
        <v>1319.73</v>
      </c>
      <c r="R3242" s="112"/>
      <c r="S3242" s="112"/>
      <c r="T3242" s="112"/>
      <c r="U3242" s="112"/>
    </row>
    <row r="3243" spans="1:21" hidden="1">
      <c r="A3243" s="116">
        <v>42489</v>
      </c>
      <c r="B3243" s="114" t="s">
        <v>6816</v>
      </c>
      <c r="C3243" s="116">
        <v>42490</v>
      </c>
      <c r="D3243" s="114" t="s">
        <v>5399</v>
      </c>
      <c r="E3243" s="114" t="s">
        <v>4151</v>
      </c>
      <c r="F3243" s="114"/>
      <c r="G3243" s="114"/>
      <c r="H3243" s="114" t="s">
        <v>4152</v>
      </c>
      <c r="I3243" s="114" t="s">
        <v>26</v>
      </c>
      <c r="J3243" s="114" t="s">
        <v>5400</v>
      </c>
      <c r="K3243" s="114" t="s">
        <v>21</v>
      </c>
      <c r="L3243" s="114"/>
      <c r="M3243" s="114">
        <v>341.01</v>
      </c>
      <c r="N3243" s="114" t="s">
        <v>23</v>
      </c>
      <c r="O3243" s="114">
        <v>0</v>
      </c>
      <c r="P3243" s="114">
        <v>792</v>
      </c>
      <c r="Q3243" s="114">
        <v>527.73</v>
      </c>
      <c r="R3243" s="112"/>
      <c r="S3243" s="112"/>
      <c r="T3243" s="112"/>
      <c r="U3243" s="112"/>
    </row>
    <row r="3244" spans="1:21">
      <c r="A3244" s="116">
        <v>42489</v>
      </c>
      <c r="B3244" s="114" t="s">
        <v>6813</v>
      </c>
      <c r="C3244" s="116">
        <v>42489</v>
      </c>
      <c r="D3244" s="114" t="s">
        <v>6813</v>
      </c>
      <c r="E3244" s="114" t="s">
        <v>4151</v>
      </c>
      <c r="F3244" s="114"/>
      <c r="G3244" s="114"/>
      <c r="H3244" s="114" t="s">
        <v>4152</v>
      </c>
      <c r="I3244" s="114" t="s">
        <v>19</v>
      </c>
      <c r="J3244" s="114" t="s">
        <v>6814</v>
      </c>
      <c r="K3244" s="114" t="s">
        <v>21</v>
      </c>
      <c r="L3244" s="114"/>
      <c r="M3244" s="114">
        <v>8.01</v>
      </c>
      <c r="N3244" s="114" t="s">
        <v>23</v>
      </c>
      <c r="O3244" s="114">
        <v>0</v>
      </c>
      <c r="P3244" s="114">
        <v>0</v>
      </c>
      <c r="Q3244" s="114">
        <v>30.94</v>
      </c>
      <c r="R3244" s="112"/>
      <c r="S3244" s="112"/>
      <c r="T3244" s="112"/>
      <c r="U3244" s="112"/>
    </row>
    <row r="3245" spans="1:21" hidden="1">
      <c r="A3245" s="116">
        <v>42489</v>
      </c>
      <c r="B3245" s="114" t="s">
        <v>5124</v>
      </c>
      <c r="C3245" s="116">
        <v>42489</v>
      </c>
      <c r="D3245" s="114" t="s">
        <v>5124</v>
      </c>
      <c r="E3245" s="114" t="s">
        <v>4151</v>
      </c>
      <c r="F3245" s="114" t="s">
        <v>5125</v>
      </c>
      <c r="G3245" s="114" t="s">
        <v>5126</v>
      </c>
      <c r="H3245" s="114" t="s">
        <v>4152</v>
      </c>
      <c r="I3245" s="114" t="s">
        <v>81</v>
      </c>
      <c r="J3245" s="114" t="s">
        <v>5127</v>
      </c>
      <c r="K3245" s="114"/>
      <c r="L3245" s="114" t="s">
        <v>20</v>
      </c>
      <c r="M3245" s="114">
        <v>-8.01</v>
      </c>
      <c r="N3245" s="114" t="s">
        <v>23</v>
      </c>
      <c r="O3245" s="114">
        <v>0</v>
      </c>
      <c r="P3245" s="114">
        <v>0</v>
      </c>
      <c r="Q3245" s="114">
        <v>-30.94</v>
      </c>
      <c r="R3245" s="112"/>
      <c r="S3245" s="112"/>
      <c r="T3245" s="112"/>
      <c r="U3245" s="112"/>
    </row>
    <row r="3246" spans="1:21" hidden="1">
      <c r="A3246" s="116">
        <v>42474</v>
      </c>
      <c r="B3246" s="114" t="s">
        <v>6817</v>
      </c>
      <c r="C3246" s="116">
        <v>42490</v>
      </c>
      <c r="D3246" s="114" t="s">
        <v>5402</v>
      </c>
      <c r="E3246" s="114" t="s">
        <v>1542</v>
      </c>
      <c r="F3246" s="114"/>
      <c r="G3246" s="114"/>
      <c r="H3246" s="114" t="s">
        <v>608</v>
      </c>
      <c r="I3246" s="114" t="s">
        <v>26</v>
      </c>
      <c r="J3246" s="114" t="s">
        <v>5403</v>
      </c>
      <c r="K3246" s="114" t="s">
        <v>21</v>
      </c>
      <c r="L3246" s="114"/>
      <c r="M3246" s="136">
        <v>2965.75</v>
      </c>
      <c r="N3246" s="114" t="s">
        <v>18</v>
      </c>
      <c r="O3246" s="114">
        <v>949.04</v>
      </c>
      <c r="P3246" s="114">
        <v>912.16</v>
      </c>
      <c r="Q3246" s="114">
        <v>-130.16999999999999</v>
      </c>
      <c r="R3246" s="112"/>
      <c r="S3246" s="113"/>
      <c r="T3246" s="113"/>
      <c r="U3246" s="112"/>
    </row>
    <row r="3247" spans="1:21">
      <c r="A3247" s="116">
        <v>42474</v>
      </c>
      <c r="B3247" s="114" t="s">
        <v>6818</v>
      </c>
      <c r="C3247" s="116">
        <v>42474</v>
      </c>
      <c r="D3247" s="114" t="s">
        <v>6818</v>
      </c>
      <c r="E3247" s="114" t="s">
        <v>1542</v>
      </c>
      <c r="F3247" s="114"/>
      <c r="G3247" s="114"/>
      <c r="H3247" s="114" t="s">
        <v>608</v>
      </c>
      <c r="I3247" s="114" t="s">
        <v>19</v>
      </c>
      <c r="J3247" s="114" t="s">
        <v>6819</v>
      </c>
      <c r="K3247" s="114"/>
      <c r="L3247" s="114" t="s">
        <v>20</v>
      </c>
      <c r="M3247" s="136">
        <v>-2965.75</v>
      </c>
      <c r="N3247" s="114" t="s">
        <v>18</v>
      </c>
      <c r="O3247" s="114">
        <v>-949.04</v>
      </c>
      <c r="P3247" s="114">
        <v>-949.04</v>
      </c>
      <c r="Q3247" s="114">
        <v>167.05</v>
      </c>
      <c r="R3247" s="112"/>
      <c r="S3247" s="112"/>
      <c r="T3247" s="112"/>
      <c r="U3247" s="112"/>
    </row>
    <row r="3248" spans="1:21">
      <c r="A3248" s="116">
        <v>42474</v>
      </c>
      <c r="B3248" s="114" t="s">
        <v>6818</v>
      </c>
      <c r="C3248" s="116">
        <v>42474</v>
      </c>
      <c r="D3248" s="114" t="s">
        <v>6818</v>
      </c>
      <c r="E3248" s="114" t="s">
        <v>1542</v>
      </c>
      <c r="F3248" s="114"/>
      <c r="G3248" s="114"/>
      <c r="H3248" s="114" t="s">
        <v>608</v>
      </c>
      <c r="I3248" s="114" t="s">
        <v>19</v>
      </c>
      <c r="J3248" s="114" t="s">
        <v>6819</v>
      </c>
      <c r="K3248" s="114" t="s">
        <v>21</v>
      </c>
      <c r="L3248" s="114"/>
      <c r="M3248" s="136">
        <v>2965.75</v>
      </c>
      <c r="N3248" s="114" t="s">
        <v>18</v>
      </c>
      <c r="O3248" s="114">
        <v>949.04</v>
      </c>
      <c r="P3248" s="114">
        <v>949.04</v>
      </c>
      <c r="Q3248" s="114">
        <v>-167.05</v>
      </c>
      <c r="R3248" s="112"/>
      <c r="S3248" s="112"/>
      <c r="T3248" s="112"/>
      <c r="U3248" s="112"/>
    </row>
    <row r="3249" spans="1:21">
      <c r="A3249" s="116">
        <v>42474</v>
      </c>
      <c r="B3249" s="114" t="s">
        <v>6820</v>
      </c>
      <c r="C3249" s="116">
        <v>42474</v>
      </c>
      <c r="D3249" s="114" t="s">
        <v>6820</v>
      </c>
      <c r="E3249" s="114" t="s">
        <v>1542</v>
      </c>
      <c r="F3249" s="114"/>
      <c r="G3249" s="114"/>
      <c r="H3249" s="114" t="s">
        <v>608</v>
      </c>
      <c r="I3249" s="114" t="s">
        <v>19</v>
      </c>
      <c r="J3249" s="114" t="s">
        <v>6819</v>
      </c>
      <c r="K3249" s="114"/>
      <c r="L3249" s="114" t="s">
        <v>20</v>
      </c>
      <c r="M3249" s="114">
        <v>-12.75</v>
      </c>
      <c r="N3249" s="114" t="s">
        <v>18</v>
      </c>
      <c r="O3249" s="114">
        <v>-4.08</v>
      </c>
      <c r="P3249" s="114">
        <v>-4.08</v>
      </c>
      <c r="Q3249" s="114">
        <v>0.72</v>
      </c>
      <c r="R3249" s="112"/>
      <c r="S3249" s="112"/>
      <c r="T3249" s="112"/>
      <c r="U3249" s="112"/>
    </row>
    <row r="3250" spans="1:21">
      <c r="A3250" s="116">
        <v>42474</v>
      </c>
      <c r="B3250" s="114" t="s">
        <v>6821</v>
      </c>
      <c r="C3250" s="116">
        <v>42474</v>
      </c>
      <c r="D3250" s="114" t="s">
        <v>6821</v>
      </c>
      <c r="E3250" s="114" t="s">
        <v>1542</v>
      </c>
      <c r="F3250" s="114"/>
      <c r="G3250" s="114"/>
      <c r="H3250" s="114" t="s">
        <v>608</v>
      </c>
      <c r="I3250" s="114" t="s">
        <v>19</v>
      </c>
      <c r="J3250" s="114" t="s">
        <v>6822</v>
      </c>
      <c r="K3250" s="114"/>
      <c r="L3250" s="114" t="s">
        <v>20</v>
      </c>
      <c r="M3250" s="136">
        <v>-2953</v>
      </c>
      <c r="N3250" s="114" t="s">
        <v>18</v>
      </c>
      <c r="O3250" s="114">
        <v>-944.96</v>
      </c>
      <c r="P3250" s="114">
        <v>-944.96</v>
      </c>
      <c r="Q3250" s="114">
        <v>166.33</v>
      </c>
      <c r="R3250" s="112"/>
      <c r="S3250" s="113"/>
      <c r="T3250" s="113"/>
      <c r="U3250" s="112"/>
    </row>
    <row r="3251" spans="1:21">
      <c r="A3251" s="116">
        <v>42474</v>
      </c>
      <c r="B3251" s="114" t="s">
        <v>6821</v>
      </c>
      <c r="C3251" s="116">
        <v>42474</v>
      </c>
      <c r="D3251" s="114" t="s">
        <v>6821</v>
      </c>
      <c r="E3251" s="114" t="s">
        <v>1542</v>
      </c>
      <c r="F3251" s="114"/>
      <c r="G3251" s="114"/>
      <c r="H3251" s="114" t="s">
        <v>608</v>
      </c>
      <c r="I3251" s="114" t="s">
        <v>19</v>
      </c>
      <c r="J3251" s="114" t="s">
        <v>6822</v>
      </c>
      <c r="K3251" s="114" t="s">
        <v>21</v>
      </c>
      <c r="L3251" s="114"/>
      <c r="M3251" s="136">
        <v>2953</v>
      </c>
      <c r="N3251" s="114" t="s">
        <v>18</v>
      </c>
      <c r="O3251" s="114">
        <v>944.96</v>
      </c>
      <c r="P3251" s="114">
        <v>944.96</v>
      </c>
      <c r="Q3251" s="114">
        <v>-166.33</v>
      </c>
      <c r="R3251" s="112"/>
      <c r="S3251" s="112"/>
      <c r="T3251" s="112"/>
      <c r="U3251" s="112"/>
    </row>
    <row r="3252" spans="1:21" hidden="1">
      <c r="A3252" s="116">
        <v>42474</v>
      </c>
      <c r="B3252" s="114" t="s">
        <v>6823</v>
      </c>
      <c r="C3252" s="116">
        <v>42490</v>
      </c>
      <c r="D3252" s="114" t="s">
        <v>6824</v>
      </c>
      <c r="E3252" s="114" t="s">
        <v>1542</v>
      </c>
      <c r="F3252" s="114"/>
      <c r="G3252" s="114"/>
      <c r="H3252" s="114" t="s">
        <v>608</v>
      </c>
      <c r="I3252" s="114" t="s">
        <v>17</v>
      </c>
      <c r="J3252" s="114" t="s">
        <v>6825</v>
      </c>
      <c r="K3252" s="114"/>
      <c r="L3252" s="114" t="s">
        <v>20</v>
      </c>
      <c r="M3252" s="136">
        <v>-2953</v>
      </c>
      <c r="N3252" s="114" t="s">
        <v>18</v>
      </c>
      <c r="O3252" s="114">
        <v>-944.96</v>
      </c>
      <c r="P3252" s="114">
        <v>-944.96</v>
      </c>
      <c r="Q3252" s="114">
        <v>166.33</v>
      </c>
      <c r="R3252" s="112"/>
      <c r="S3252" s="112"/>
      <c r="T3252" s="112"/>
      <c r="U3252" s="112"/>
    </row>
    <row r="3253" spans="1:21" hidden="1">
      <c r="A3253" s="116">
        <v>42489</v>
      </c>
      <c r="B3253" s="114" t="s">
        <v>5124</v>
      </c>
      <c r="C3253" s="116">
        <v>42489</v>
      </c>
      <c r="D3253" s="114" t="s">
        <v>5124</v>
      </c>
      <c r="E3253" s="114" t="s">
        <v>1542</v>
      </c>
      <c r="F3253" s="114" t="s">
        <v>5125</v>
      </c>
      <c r="G3253" s="114" t="s">
        <v>5126</v>
      </c>
      <c r="H3253" s="114" t="s">
        <v>608</v>
      </c>
      <c r="I3253" s="114" t="s">
        <v>81</v>
      </c>
      <c r="J3253" s="114" t="s">
        <v>5127</v>
      </c>
      <c r="K3253" s="114"/>
      <c r="L3253" s="114" t="s">
        <v>20</v>
      </c>
      <c r="M3253" s="114">
        <v>-12.75</v>
      </c>
      <c r="N3253" s="114" t="s">
        <v>18</v>
      </c>
      <c r="O3253" s="114">
        <v>-4.08</v>
      </c>
      <c r="P3253" s="114">
        <v>-4.08</v>
      </c>
      <c r="Q3253" s="114">
        <v>0.65</v>
      </c>
      <c r="R3253" s="112"/>
      <c r="S3253" s="113"/>
      <c r="T3253" s="113"/>
      <c r="U3253" s="112"/>
    </row>
    <row r="3254" spans="1:21">
      <c r="A3254" s="116">
        <v>42474</v>
      </c>
      <c r="B3254" s="114" t="s">
        <v>6820</v>
      </c>
      <c r="C3254" s="116">
        <v>42474</v>
      </c>
      <c r="D3254" s="114" t="s">
        <v>6820</v>
      </c>
      <c r="E3254" s="114" t="s">
        <v>1542</v>
      </c>
      <c r="F3254" s="114"/>
      <c r="G3254" s="114"/>
      <c r="H3254" s="114" t="s">
        <v>608</v>
      </c>
      <c r="I3254" s="114" t="s">
        <v>19</v>
      </c>
      <c r="J3254" s="114" t="s">
        <v>6819</v>
      </c>
      <c r="K3254" s="114" t="s">
        <v>21</v>
      </c>
      <c r="L3254" s="114"/>
      <c r="M3254" s="114">
        <v>12.75</v>
      </c>
      <c r="N3254" s="114" t="s">
        <v>18</v>
      </c>
      <c r="O3254" s="114">
        <v>4.08</v>
      </c>
      <c r="P3254" s="114">
        <v>4.08</v>
      </c>
      <c r="Q3254" s="114">
        <v>-0.65</v>
      </c>
      <c r="R3254" s="112"/>
      <c r="S3254" s="113"/>
      <c r="T3254" s="113"/>
      <c r="U3254" s="112"/>
    </row>
    <row r="3255" spans="1:21" hidden="1">
      <c r="A3255" s="116">
        <v>42474</v>
      </c>
      <c r="B3255" s="114" t="s">
        <v>6826</v>
      </c>
      <c r="C3255" s="116">
        <v>42490</v>
      </c>
      <c r="D3255" s="114" t="s">
        <v>5455</v>
      </c>
      <c r="E3255" s="114" t="s">
        <v>1543</v>
      </c>
      <c r="F3255" s="114"/>
      <c r="G3255" s="114"/>
      <c r="H3255" s="114" t="s">
        <v>609</v>
      </c>
      <c r="I3255" s="114" t="s">
        <v>26</v>
      </c>
      <c r="J3255" s="114" t="s">
        <v>5456</v>
      </c>
      <c r="K3255" s="114" t="s">
        <v>21</v>
      </c>
      <c r="L3255" s="114"/>
      <c r="M3255" s="136">
        <v>4553.74</v>
      </c>
      <c r="N3255" s="114" t="s">
        <v>18</v>
      </c>
      <c r="O3255" s="136">
        <v>1411.66</v>
      </c>
      <c r="P3255" s="136">
        <v>1410.38</v>
      </c>
      <c r="Q3255" s="114">
        <v>-242.58</v>
      </c>
      <c r="R3255" s="112"/>
      <c r="S3255" s="112"/>
      <c r="T3255" s="112"/>
      <c r="U3255" s="112"/>
    </row>
    <row r="3256" spans="1:21">
      <c r="A3256" s="116">
        <v>42474</v>
      </c>
      <c r="B3256" s="114" t="s">
        <v>6827</v>
      </c>
      <c r="C3256" s="116">
        <v>42474</v>
      </c>
      <c r="D3256" s="114" t="s">
        <v>6827</v>
      </c>
      <c r="E3256" s="114" t="s">
        <v>1543</v>
      </c>
      <c r="F3256" s="114"/>
      <c r="G3256" s="114"/>
      <c r="H3256" s="114" t="s">
        <v>609</v>
      </c>
      <c r="I3256" s="114" t="s">
        <v>19</v>
      </c>
      <c r="J3256" s="114" t="s">
        <v>6828</v>
      </c>
      <c r="K3256" s="114"/>
      <c r="L3256" s="114" t="s">
        <v>20</v>
      </c>
      <c r="M3256" s="136">
        <v>-4553.74</v>
      </c>
      <c r="N3256" s="114" t="s">
        <v>18</v>
      </c>
      <c r="O3256" s="136">
        <v>-1411.66</v>
      </c>
      <c r="P3256" s="136">
        <v>-1411.66</v>
      </c>
      <c r="Q3256" s="114">
        <v>243.86</v>
      </c>
      <c r="R3256" s="112"/>
      <c r="S3256" s="113"/>
      <c r="T3256" s="113"/>
      <c r="U3256" s="112"/>
    </row>
    <row r="3257" spans="1:21">
      <c r="A3257" s="116">
        <v>42474</v>
      </c>
      <c r="B3257" s="114" t="s">
        <v>6827</v>
      </c>
      <c r="C3257" s="116">
        <v>42474</v>
      </c>
      <c r="D3257" s="114" t="s">
        <v>6827</v>
      </c>
      <c r="E3257" s="114" t="s">
        <v>1543</v>
      </c>
      <c r="F3257" s="114"/>
      <c r="G3257" s="114"/>
      <c r="H3257" s="114" t="s">
        <v>609</v>
      </c>
      <c r="I3257" s="114" t="s">
        <v>19</v>
      </c>
      <c r="J3257" s="114" t="s">
        <v>6828</v>
      </c>
      <c r="K3257" s="114" t="s">
        <v>21</v>
      </c>
      <c r="L3257" s="114"/>
      <c r="M3257" s="136">
        <v>4553.74</v>
      </c>
      <c r="N3257" s="114" t="s">
        <v>18</v>
      </c>
      <c r="O3257" s="136">
        <v>1411.66</v>
      </c>
      <c r="P3257" s="136">
        <v>1411.66</v>
      </c>
      <c r="Q3257" s="114">
        <v>-243.86</v>
      </c>
      <c r="R3257" s="112"/>
      <c r="S3257" s="113"/>
      <c r="T3257" s="113"/>
      <c r="U3257" s="112"/>
    </row>
    <row r="3258" spans="1:21">
      <c r="A3258" s="116">
        <v>42474</v>
      </c>
      <c r="B3258" s="114" t="s">
        <v>6829</v>
      </c>
      <c r="C3258" s="116">
        <v>42474</v>
      </c>
      <c r="D3258" s="114" t="s">
        <v>6829</v>
      </c>
      <c r="E3258" s="114" t="s">
        <v>1543</v>
      </c>
      <c r="F3258" s="114"/>
      <c r="G3258" s="114"/>
      <c r="H3258" s="114" t="s">
        <v>609</v>
      </c>
      <c r="I3258" s="114" t="s">
        <v>19</v>
      </c>
      <c r="J3258" s="114" t="s">
        <v>6828</v>
      </c>
      <c r="K3258" s="114"/>
      <c r="L3258" s="114" t="s">
        <v>20</v>
      </c>
      <c r="M3258" s="114">
        <v>-10.45</v>
      </c>
      <c r="N3258" s="114" t="s">
        <v>18</v>
      </c>
      <c r="O3258" s="114">
        <v>-3.24</v>
      </c>
      <c r="P3258" s="114">
        <v>-3.24</v>
      </c>
      <c r="Q3258" s="114">
        <v>0.56000000000000005</v>
      </c>
      <c r="R3258" s="112"/>
      <c r="S3258" s="112"/>
      <c r="T3258" s="112"/>
      <c r="U3258" s="112"/>
    </row>
    <row r="3259" spans="1:21">
      <c r="A3259" s="116">
        <v>42474</v>
      </c>
      <c r="B3259" s="114" t="s">
        <v>6830</v>
      </c>
      <c r="C3259" s="116">
        <v>42474</v>
      </c>
      <c r="D3259" s="114" t="s">
        <v>6830</v>
      </c>
      <c r="E3259" s="114" t="s">
        <v>1543</v>
      </c>
      <c r="F3259" s="114"/>
      <c r="G3259" s="114"/>
      <c r="H3259" s="114" t="s">
        <v>609</v>
      </c>
      <c r="I3259" s="114" t="s">
        <v>19</v>
      </c>
      <c r="J3259" s="114" t="s">
        <v>6831</v>
      </c>
      <c r="K3259" s="114"/>
      <c r="L3259" s="114" t="s">
        <v>20</v>
      </c>
      <c r="M3259" s="136">
        <v>-4543.29</v>
      </c>
      <c r="N3259" s="114" t="s">
        <v>18</v>
      </c>
      <c r="O3259" s="136">
        <v>-1408.42</v>
      </c>
      <c r="P3259" s="136">
        <v>-1408.42</v>
      </c>
      <c r="Q3259" s="114">
        <v>243.3</v>
      </c>
      <c r="R3259" s="112"/>
      <c r="S3259" s="113"/>
      <c r="T3259" s="113"/>
      <c r="U3259" s="112"/>
    </row>
    <row r="3260" spans="1:21" hidden="1">
      <c r="A3260" s="116">
        <v>42474</v>
      </c>
      <c r="B3260" s="114" t="s">
        <v>6832</v>
      </c>
      <c r="C3260" s="116">
        <v>42490</v>
      </c>
      <c r="D3260" s="114" t="s">
        <v>6833</v>
      </c>
      <c r="E3260" s="114" t="s">
        <v>1543</v>
      </c>
      <c r="F3260" s="114"/>
      <c r="G3260" s="114"/>
      <c r="H3260" s="114" t="s">
        <v>609</v>
      </c>
      <c r="I3260" s="114" t="s">
        <v>17</v>
      </c>
      <c r="J3260" s="114" t="s">
        <v>6834</v>
      </c>
      <c r="K3260" s="114"/>
      <c r="L3260" s="114" t="s">
        <v>20</v>
      </c>
      <c r="M3260" s="136">
        <v>-4543.29</v>
      </c>
      <c r="N3260" s="114" t="s">
        <v>18</v>
      </c>
      <c r="O3260" s="136">
        <v>-1408.42</v>
      </c>
      <c r="P3260" s="136">
        <v>-1408.42</v>
      </c>
      <c r="Q3260" s="114">
        <v>243.3</v>
      </c>
      <c r="R3260" s="112"/>
      <c r="S3260" s="112"/>
      <c r="T3260" s="112"/>
      <c r="U3260" s="112"/>
    </row>
    <row r="3261" spans="1:21">
      <c r="A3261" s="116">
        <v>42474</v>
      </c>
      <c r="B3261" s="114" t="s">
        <v>6830</v>
      </c>
      <c r="C3261" s="116">
        <v>42474</v>
      </c>
      <c r="D3261" s="114" t="s">
        <v>6830</v>
      </c>
      <c r="E3261" s="114" t="s">
        <v>1543</v>
      </c>
      <c r="F3261" s="114"/>
      <c r="G3261" s="114"/>
      <c r="H3261" s="114" t="s">
        <v>609</v>
      </c>
      <c r="I3261" s="114" t="s">
        <v>19</v>
      </c>
      <c r="J3261" s="114" t="s">
        <v>6831</v>
      </c>
      <c r="K3261" s="114" t="s">
        <v>21</v>
      </c>
      <c r="L3261" s="114"/>
      <c r="M3261" s="136">
        <v>4543.29</v>
      </c>
      <c r="N3261" s="114" t="s">
        <v>18</v>
      </c>
      <c r="O3261" s="136">
        <v>1408.42</v>
      </c>
      <c r="P3261" s="136">
        <v>1408.42</v>
      </c>
      <c r="Q3261" s="114">
        <v>-243.3</v>
      </c>
      <c r="R3261" s="112"/>
      <c r="S3261" s="112"/>
      <c r="T3261" s="112"/>
      <c r="U3261" s="112"/>
    </row>
    <row r="3262" spans="1:21" hidden="1">
      <c r="A3262" s="116">
        <v>42489</v>
      </c>
      <c r="B3262" s="114" t="s">
        <v>5124</v>
      </c>
      <c r="C3262" s="116">
        <v>42489</v>
      </c>
      <c r="D3262" s="114" t="s">
        <v>5124</v>
      </c>
      <c r="E3262" s="114" t="s">
        <v>1543</v>
      </c>
      <c r="F3262" s="114" t="s">
        <v>5125</v>
      </c>
      <c r="G3262" s="114" t="s">
        <v>5126</v>
      </c>
      <c r="H3262" s="114" t="s">
        <v>609</v>
      </c>
      <c r="I3262" s="114" t="s">
        <v>81</v>
      </c>
      <c r="J3262" s="114" t="s">
        <v>5127</v>
      </c>
      <c r="K3262" s="114"/>
      <c r="L3262" s="114" t="s">
        <v>20</v>
      </c>
      <c r="M3262" s="114">
        <v>-10.45</v>
      </c>
      <c r="N3262" s="114" t="s">
        <v>18</v>
      </c>
      <c r="O3262" s="114">
        <v>-3.24</v>
      </c>
      <c r="P3262" s="114">
        <v>-3.24</v>
      </c>
      <c r="Q3262" s="114">
        <v>0.62</v>
      </c>
      <c r="R3262" s="112"/>
      <c r="S3262" s="113"/>
      <c r="T3262" s="113"/>
      <c r="U3262" s="112"/>
    </row>
    <row r="3263" spans="1:21">
      <c r="A3263" s="116">
        <v>42474</v>
      </c>
      <c r="B3263" s="114" t="s">
        <v>6829</v>
      </c>
      <c r="C3263" s="116">
        <v>42474</v>
      </c>
      <c r="D3263" s="114" t="s">
        <v>6829</v>
      </c>
      <c r="E3263" s="114" t="s">
        <v>1543</v>
      </c>
      <c r="F3263" s="114"/>
      <c r="G3263" s="114"/>
      <c r="H3263" s="114" t="s">
        <v>609</v>
      </c>
      <c r="I3263" s="114" t="s">
        <v>19</v>
      </c>
      <c r="J3263" s="114" t="s">
        <v>6828</v>
      </c>
      <c r="K3263" s="114" t="s">
        <v>21</v>
      </c>
      <c r="L3263" s="114"/>
      <c r="M3263" s="114">
        <v>10.45</v>
      </c>
      <c r="N3263" s="114" t="s">
        <v>18</v>
      </c>
      <c r="O3263" s="114">
        <v>3.24</v>
      </c>
      <c r="P3263" s="114">
        <v>3.24</v>
      </c>
      <c r="Q3263" s="114">
        <v>-0.62</v>
      </c>
      <c r="R3263" s="112"/>
      <c r="S3263" s="112"/>
      <c r="T3263" s="112"/>
      <c r="U3263" s="112"/>
    </row>
    <row r="3264" spans="1:21">
      <c r="A3264" s="116">
        <v>42474</v>
      </c>
      <c r="B3264" s="114" t="s">
        <v>6835</v>
      </c>
      <c r="C3264" s="116">
        <v>42474</v>
      </c>
      <c r="D3264" s="114" t="s">
        <v>6835</v>
      </c>
      <c r="E3264" s="114" t="s">
        <v>1544</v>
      </c>
      <c r="F3264" s="114"/>
      <c r="G3264" s="114"/>
      <c r="H3264" s="114" t="s">
        <v>610</v>
      </c>
      <c r="I3264" s="114" t="s">
        <v>19</v>
      </c>
      <c r="J3264" s="114" t="s">
        <v>6836</v>
      </c>
      <c r="K3264" s="114"/>
      <c r="L3264" s="114" t="s">
        <v>20</v>
      </c>
      <c r="M3264" s="136">
        <v>-5991.42</v>
      </c>
      <c r="N3264" s="114" t="s">
        <v>18</v>
      </c>
      <c r="O3264" s="136">
        <v>-1617.68</v>
      </c>
      <c r="P3264" s="136">
        <v>-1617.68</v>
      </c>
      <c r="Q3264" s="114">
        <v>313.74</v>
      </c>
      <c r="R3264" s="112"/>
      <c r="S3264" s="112"/>
      <c r="T3264" s="112"/>
      <c r="U3264" s="112"/>
    </row>
    <row r="3265" spans="1:21">
      <c r="A3265" s="116">
        <v>42474</v>
      </c>
      <c r="B3265" s="114" t="s">
        <v>6835</v>
      </c>
      <c r="C3265" s="116">
        <v>42474</v>
      </c>
      <c r="D3265" s="114" t="s">
        <v>6835</v>
      </c>
      <c r="E3265" s="114" t="s">
        <v>1544</v>
      </c>
      <c r="F3265" s="114"/>
      <c r="G3265" s="114"/>
      <c r="H3265" s="114" t="s">
        <v>610</v>
      </c>
      <c r="I3265" s="114" t="s">
        <v>19</v>
      </c>
      <c r="J3265" s="114" t="s">
        <v>6836</v>
      </c>
      <c r="K3265" s="114" t="s">
        <v>21</v>
      </c>
      <c r="L3265" s="114"/>
      <c r="M3265" s="136">
        <v>5991.42</v>
      </c>
      <c r="N3265" s="114" t="s">
        <v>18</v>
      </c>
      <c r="O3265" s="136">
        <v>1617.68</v>
      </c>
      <c r="P3265" s="136">
        <v>1617.68</v>
      </c>
      <c r="Q3265" s="114">
        <v>-313.74</v>
      </c>
      <c r="R3265" s="112"/>
      <c r="S3265" s="112"/>
      <c r="T3265" s="112"/>
      <c r="U3265" s="112"/>
    </row>
    <row r="3266" spans="1:21" hidden="1">
      <c r="A3266" s="116">
        <v>42474</v>
      </c>
      <c r="B3266" s="114" t="s">
        <v>6837</v>
      </c>
      <c r="C3266" s="116">
        <v>42490</v>
      </c>
      <c r="D3266" s="114" t="s">
        <v>5425</v>
      </c>
      <c r="E3266" s="114" t="s">
        <v>1544</v>
      </c>
      <c r="F3266" s="114"/>
      <c r="G3266" s="114"/>
      <c r="H3266" s="114" t="s">
        <v>610</v>
      </c>
      <c r="I3266" s="114" t="s">
        <v>26</v>
      </c>
      <c r="J3266" s="114" t="s">
        <v>5426</v>
      </c>
      <c r="K3266" s="114" t="s">
        <v>21</v>
      </c>
      <c r="L3266" s="114"/>
      <c r="M3266" s="136">
        <v>5991.42</v>
      </c>
      <c r="N3266" s="114" t="s">
        <v>18</v>
      </c>
      <c r="O3266" s="136">
        <v>1617.68</v>
      </c>
      <c r="P3266" s="136">
        <v>1640.04</v>
      </c>
      <c r="Q3266" s="114">
        <v>-336.1</v>
      </c>
      <c r="R3266" s="112"/>
      <c r="S3266" s="113"/>
      <c r="T3266" s="113"/>
      <c r="U3266" s="112"/>
    </row>
    <row r="3267" spans="1:21">
      <c r="A3267" s="116">
        <v>42474</v>
      </c>
      <c r="B3267" s="114" t="s">
        <v>6838</v>
      </c>
      <c r="C3267" s="116">
        <v>42474</v>
      </c>
      <c r="D3267" s="114" t="s">
        <v>6838</v>
      </c>
      <c r="E3267" s="114" t="s">
        <v>1544</v>
      </c>
      <c r="F3267" s="114"/>
      <c r="G3267" s="114"/>
      <c r="H3267" s="114" t="s">
        <v>610</v>
      </c>
      <c r="I3267" s="114" t="s">
        <v>19</v>
      </c>
      <c r="J3267" s="114" t="s">
        <v>6836</v>
      </c>
      <c r="K3267" s="114"/>
      <c r="L3267" s="114" t="s">
        <v>20</v>
      </c>
      <c r="M3267" s="114">
        <v>-25.76</v>
      </c>
      <c r="N3267" s="114" t="s">
        <v>18</v>
      </c>
      <c r="O3267" s="114">
        <v>-6.96</v>
      </c>
      <c r="P3267" s="114">
        <v>-6.96</v>
      </c>
      <c r="Q3267" s="114">
        <v>1.35</v>
      </c>
      <c r="R3267" s="112"/>
      <c r="S3267" s="113"/>
      <c r="T3267" s="113"/>
      <c r="U3267" s="112"/>
    </row>
    <row r="3268" spans="1:21">
      <c r="A3268" s="116">
        <v>42474</v>
      </c>
      <c r="B3268" s="114" t="s">
        <v>6839</v>
      </c>
      <c r="C3268" s="116">
        <v>42474</v>
      </c>
      <c r="D3268" s="114" t="s">
        <v>6839</v>
      </c>
      <c r="E3268" s="114" t="s">
        <v>1544</v>
      </c>
      <c r="F3268" s="114"/>
      <c r="G3268" s="114"/>
      <c r="H3268" s="114" t="s">
        <v>610</v>
      </c>
      <c r="I3268" s="114" t="s">
        <v>19</v>
      </c>
      <c r="J3268" s="114" t="s">
        <v>6840</v>
      </c>
      <c r="K3268" s="114"/>
      <c r="L3268" s="114" t="s">
        <v>20</v>
      </c>
      <c r="M3268" s="136">
        <v>-5965.66</v>
      </c>
      <c r="N3268" s="114" t="s">
        <v>18</v>
      </c>
      <c r="O3268" s="136">
        <v>-1610.72</v>
      </c>
      <c r="P3268" s="136">
        <v>-1610.72</v>
      </c>
      <c r="Q3268" s="114">
        <v>312.39</v>
      </c>
      <c r="R3268" s="112"/>
      <c r="S3268" s="113"/>
      <c r="T3268" s="113"/>
      <c r="U3268" s="112"/>
    </row>
    <row r="3269" spans="1:21">
      <c r="A3269" s="116">
        <v>42474</v>
      </c>
      <c r="B3269" s="114" t="s">
        <v>6839</v>
      </c>
      <c r="C3269" s="116">
        <v>42474</v>
      </c>
      <c r="D3269" s="114" t="s">
        <v>6839</v>
      </c>
      <c r="E3269" s="114" t="s">
        <v>1544</v>
      </c>
      <c r="F3269" s="114"/>
      <c r="G3269" s="114"/>
      <c r="H3269" s="114" t="s">
        <v>610</v>
      </c>
      <c r="I3269" s="114" t="s">
        <v>19</v>
      </c>
      <c r="J3269" s="114" t="s">
        <v>6840</v>
      </c>
      <c r="K3269" s="114" t="s">
        <v>21</v>
      </c>
      <c r="L3269" s="114"/>
      <c r="M3269" s="136">
        <v>5965.66</v>
      </c>
      <c r="N3269" s="114" t="s">
        <v>18</v>
      </c>
      <c r="O3269" s="136">
        <v>1610.72</v>
      </c>
      <c r="P3269" s="136">
        <v>1610.72</v>
      </c>
      <c r="Q3269" s="114">
        <v>-312.39</v>
      </c>
      <c r="R3269" s="112"/>
      <c r="S3269" s="112"/>
      <c r="T3269" s="112"/>
      <c r="U3269" s="112"/>
    </row>
    <row r="3270" spans="1:21" hidden="1">
      <c r="A3270" s="116">
        <v>42474</v>
      </c>
      <c r="B3270" s="114" t="s">
        <v>6841</v>
      </c>
      <c r="C3270" s="116">
        <v>42490</v>
      </c>
      <c r="D3270" s="114" t="s">
        <v>6842</v>
      </c>
      <c r="E3270" s="114" t="s">
        <v>1544</v>
      </c>
      <c r="F3270" s="114"/>
      <c r="G3270" s="114"/>
      <c r="H3270" s="114" t="s">
        <v>610</v>
      </c>
      <c r="I3270" s="114" t="s">
        <v>17</v>
      </c>
      <c r="J3270" s="114" t="s">
        <v>6843</v>
      </c>
      <c r="K3270" s="114"/>
      <c r="L3270" s="114" t="s">
        <v>20</v>
      </c>
      <c r="M3270" s="136">
        <v>-5965.66</v>
      </c>
      <c r="N3270" s="114" t="s">
        <v>18</v>
      </c>
      <c r="O3270" s="136">
        <v>-1610.73</v>
      </c>
      <c r="P3270" s="136">
        <v>-1610.73</v>
      </c>
      <c r="Q3270" s="114">
        <v>312.39999999999998</v>
      </c>
      <c r="R3270" s="112"/>
      <c r="S3270" s="113"/>
      <c r="T3270" s="113"/>
      <c r="U3270" s="112"/>
    </row>
    <row r="3271" spans="1:21" hidden="1">
      <c r="A3271" s="116">
        <v>42489</v>
      </c>
      <c r="B3271" s="114" t="s">
        <v>5124</v>
      </c>
      <c r="C3271" s="116">
        <v>42489</v>
      </c>
      <c r="D3271" s="114" t="s">
        <v>5124</v>
      </c>
      <c r="E3271" s="114" t="s">
        <v>1544</v>
      </c>
      <c r="F3271" s="114" t="s">
        <v>5125</v>
      </c>
      <c r="G3271" s="114" t="s">
        <v>5126</v>
      </c>
      <c r="H3271" s="114" t="s">
        <v>610</v>
      </c>
      <c r="I3271" s="114" t="s">
        <v>81</v>
      </c>
      <c r="J3271" s="114" t="s">
        <v>5127</v>
      </c>
      <c r="K3271" s="114"/>
      <c r="L3271" s="114" t="s">
        <v>20</v>
      </c>
      <c r="M3271" s="114">
        <v>-25.76</v>
      </c>
      <c r="N3271" s="114" t="s">
        <v>18</v>
      </c>
      <c r="O3271" s="114">
        <v>-6.96</v>
      </c>
      <c r="P3271" s="114">
        <v>-6.96</v>
      </c>
      <c r="Q3271" s="114">
        <v>1.42</v>
      </c>
      <c r="R3271" s="112"/>
      <c r="S3271" s="112"/>
      <c r="T3271" s="112"/>
      <c r="U3271" s="112"/>
    </row>
    <row r="3272" spans="1:21">
      <c r="A3272" s="116">
        <v>42474</v>
      </c>
      <c r="B3272" s="114" t="s">
        <v>6838</v>
      </c>
      <c r="C3272" s="116">
        <v>42474</v>
      </c>
      <c r="D3272" s="114" t="s">
        <v>6838</v>
      </c>
      <c r="E3272" s="114" t="s">
        <v>1544</v>
      </c>
      <c r="F3272" s="114"/>
      <c r="G3272" s="114"/>
      <c r="H3272" s="114" t="s">
        <v>610</v>
      </c>
      <c r="I3272" s="114" t="s">
        <v>19</v>
      </c>
      <c r="J3272" s="114" t="s">
        <v>6836</v>
      </c>
      <c r="K3272" s="114" t="s">
        <v>21</v>
      </c>
      <c r="L3272" s="114"/>
      <c r="M3272" s="114">
        <v>25.76</v>
      </c>
      <c r="N3272" s="114" t="s">
        <v>18</v>
      </c>
      <c r="O3272" s="114">
        <v>6.96</v>
      </c>
      <c r="P3272" s="114">
        <v>6.96</v>
      </c>
      <c r="Q3272" s="114">
        <v>-1.42</v>
      </c>
      <c r="R3272" s="112"/>
      <c r="S3272" s="113"/>
      <c r="T3272" s="113"/>
      <c r="U3272" s="113"/>
    </row>
    <row r="3273" spans="1:21">
      <c r="A3273" s="116">
        <v>42475</v>
      </c>
      <c r="B3273" s="114" t="s">
        <v>6426</v>
      </c>
      <c r="C3273" s="116">
        <v>42475</v>
      </c>
      <c r="D3273" s="114" t="s">
        <v>6426</v>
      </c>
      <c r="E3273" s="114" t="s">
        <v>1545</v>
      </c>
      <c r="F3273" s="114"/>
      <c r="G3273" s="114"/>
      <c r="H3273" s="114" t="s">
        <v>611</v>
      </c>
      <c r="I3273" s="114" t="s">
        <v>19</v>
      </c>
      <c r="J3273" s="114" t="s">
        <v>6427</v>
      </c>
      <c r="K3273" s="114"/>
      <c r="L3273" s="114" t="s">
        <v>20</v>
      </c>
      <c r="M3273" s="136">
        <v>-10249.32</v>
      </c>
      <c r="N3273" s="114" t="s">
        <v>18</v>
      </c>
      <c r="O3273" s="136">
        <v>-3177.29</v>
      </c>
      <c r="P3273" s="136">
        <v>-3177.29</v>
      </c>
      <c r="Q3273" s="114">
        <v>529.83000000000004</v>
      </c>
      <c r="R3273" s="112"/>
      <c r="S3273" s="113"/>
      <c r="T3273" s="113"/>
      <c r="U3273" s="113"/>
    </row>
    <row r="3274" spans="1:21">
      <c r="A3274" s="116">
        <v>42475</v>
      </c>
      <c r="B3274" s="114" t="s">
        <v>6844</v>
      </c>
      <c r="C3274" s="116">
        <v>42475</v>
      </c>
      <c r="D3274" s="114" t="s">
        <v>6844</v>
      </c>
      <c r="E3274" s="114" t="s">
        <v>1545</v>
      </c>
      <c r="F3274" s="114"/>
      <c r="G3274" s="114"/>
      <c r="H3274" s="114" t="s">
        <v>611</v>
      </c>
      <c r="I3274" s="114" t="s">
        <v>19</v>
      </c>
      <c r="J3274" s="114" t="s">
        <v>6845</v>
      </c>
      <c r="K3274" s="114"/>
      <c r="L3274" s="114" t="s">
        <v>20</v>
      </c>
      <c r="M3274" s="136">
        <v>-10293.58</v>
      </c>
      <c r="N3274" s="114" t="s">
        <v>18</v>
      </c>
      <c r="O3274" s="136">
        <v>-3191.01</v>
      </c>
      <c r="P3274" s="136">
        <v>-3191.01</v>
      </c>
      <c r="Q3274" s="114">
        <v>532.12</v>
      </c>
      <c r="R3274" s="112"/>
      <c r="S3274" s="113"/>
      <c r="T3274" s="113"/>
      <c r="U3274" s="113"/>
    </row>
    <row r="3275" spans="1:21">
      <c r="A3275" s="116">
        <v>42475</v>
      </c>
      <c r="B3275" s="114" t="s">
        <v>6844</v>
      </c>
      <c r="C3275" s="116">
        <v>42475</v>
      </c>
      <c r="D3275" s="114" t="s">
        <v>6844</v>
      </c>
      <c r="E3275" s="114" t="s">
        <v>1545</v>
      </c>
      <c r="F3275" s="114"/>
      <c r="G3275" s="114"/>
      <c r="H3275" s="114" t="s">
        <v>611</v>
      </c>
      <c r="I3275" s="114" t="s">
        <v>19</v>
      </c>
      <c r="J3275" s="114" t="s">
        <v>6845</v>
      </c>
      <c r="K3275" s="114" t="s">
        <v>21</v>
      </c>
      <c r="L3275" s="114"/>
      <c r="M3275" s="136">
        <v>10293.58</v>
      </c>
      <c r="N3275" s="114" t="s">
        <v>18</v>
      </c>
      <c r="O3275" s="136">
        <v>3191.01</v>
      </c>
      <c r="P3275" s="136">
        <v>3191.01</v>
      </c>
      <c r="Q3275" s="114">
        <v>-532.12</v>
      </c>
      <c r="R3275" s="112"/>
      <c r="S3275" s="112"/>
      <c r="T3275" s="112"/>
      <c r="U3275" s="112"/>
    </row>
    <row r="3276" spans="1:21" hidden="1">
      <c r="A3276" s="116">
        <v>42475</v>
      </c>
      <c r="B3276" s="114" t="s">
        <v>6846</v>
      </c>
      <c r="C3276" s="116">
        <v>42490</v>
      </c>
      <c r="D3276" s="114" t="s">
        <v>5436</v>
      </c>
      <c r="E3276" s="114" t="s">
        <v>1545</v>
      </c>
      <c r="F3276" s="114"/>
      <c r="G3276" s="114"/>
      <c r="H3276" s="114" t="s">
        <v>611</v>
      </c>
      <c r="I3276" s="114" t="s">
        <v>26</v>
      </c>
      <c r="J3276" s="114" t="s">
        <v>5437</v>
      </c>
      <c r="K3276" s="114" t="s">
        <v>21</v>
      </c>
      <c r="L3276" s="114"/>
      <c r="M3276" s="136">
        <v>10293.58</v>
      </c>
      <c r="N3276" s="114" t="s">
        <v>18</v>
      </c>
      <c r="O3276" s="136">
        <v>3191.01</v>
      </c>
      <c r="P3276" s="136">
        <v>3134.09</v>
      </c>
      <c r="Q3276" s="114">
        <v>-475.2</v>
      </c>
      <c r="R3276" s="112"/>
      <c r="S3276" s="112"/>
      <c r="T3276" s="112"/>
      <c r="U3276" s="112"/>
    </row>
    <row r="3277" spans="1:21">
      <c r="A3277" s="116">
        <v>42475</v>
      </c>
      <c r="B3277" s="114" t="s">
        <v>6847</v>
      </c>
      <c r="C3277" s="116">
        <v>42475</v>
      </c>
      <c r="D3277" s="114" t="s">
        <v>6847</v>
      </c>
      <c r="E3277" s="114" t="s">
        <v>1545</v>
      </c>
      <c r="F3277" s="114"/>
      <c r="G3277" s="114"/>
      <c r="H3277" s="114" t="s">
        <v>611</v>
      </c>
      <c r="I3277" s="114" t="s">
        <v>19</v>
      </c>
      <c r="J3277" s="114" t="s">
        <v>6845</v>
      </c>
      <c r="K3277" s="114"/>
      <c r="L3277" s="114" t="s">
        <v>20</v>
      </c>
      <c r="M3277" s="114">
        <v>-44.26</v>
      </c>
      <c r="N3277" s="114" t="s">
        <v>18</v>
      </c>
      <c r="O3277" s="114">
        <v>-13.72</v>
      </c>
      <c r="P3277" s="114">
        <v>-13.72</v>
      </c>
      <c r="Q3277" s="114">
        <v>2.29</v>
      </c>
      <c r="R3277" s="112"/>
      <c r="S3277" s="113"/>
      <c r="T3277" s="113"/>
      <c r="U3277" s="112"/>
    </row>
    <row r="3278" spans="1:21">
      <c r="A3278" s="116">
        <v>42475</v>
      </c>
      <c r="B3278" s="114" t="s">
        <v>6426</v>
      </c>
      <c r="C3278" s="116">
        <v>42475</v>
      </c>
      <c r="D3278" s="114" t="s">
        <v>6426</v>
      </c>
      <c r="E3278" s="114" t="s">
        <v>1545</v>
      </c>
      <c r="F3278" s="114"/>
      <c r="G3278" s="114"/>
      <c r="H3278" s="114" t="s">
        <v>611</v>
      </c>
      <c r="I3278" s="114" t="s">
        <v>19</v>
      </c>
      <c r="J3278" s="114" t="s">
        <v>6427</v>
      </c>
      <c r="K3278" s="114" t="s">
        <v>21</v>
      </c>
      <c r="L3278" s="114"/>
      <c r="M3278" s="136">
        <v>10249.32</v>
      </c>
      <c r="N3278" s="114" t="s">
        <v>18</v>
      </c>
      <c r="O3278" s="136">
        <v>3177.29</v>
      </c>
      <c r="P3278" s="136">
        <v>3177.29</v>
      </c>
      <c r="Q3278" s="114">
        <v>-529.83000000000004</v>
      </c>
      <c r="R3278" s="112"/>
      <c r="S3278" s="113"/>
      <c r="T3278" s="113"/>
      <c r="U3278" s="112"/>
    </row>
    <row r="3279" spans="1:21" hidden="1">
      <c r="A3279" s="116">
        <v>42475</v>
      </c>
      <c r="B3279" s="114" t="s">
        <v>6848</v>
      </c>
      <c r="C3279" s="116">
        <v>42490</v>
      </c>
      <c r="D3279" s="114" t="s">
        <v>6849</v>
      </c>
      <c r="E3279" s="114" t="s">
        <v>1545</v>
      </c>
      <c r="F3279" s="114"/>
      <c r="G3279" s="114"/>
      <c r="H3279" s="114" t="s">
        <v>611</v>
      </c>
      <c r="I3279" s="114" t="s">
        <v>17</v>
      </c>
      <c r="J3279" s="114" t="s">
        <v>6850</v>
      </c>
      <c r="K3279" s="114"/>
      <c r="L3279" s="114" t="s">
        <v>20</v>
      </c>
      <c r="M3279" s="136">
        <v>-10249.32</v>
      </c>
      <c r="N3279" s="114" t="s">
        <v>18</v>
      </c>
      <c r="O3279" s="136">
        <v>-3177.29</v>
      </c>
      <c r="P3279" s="136">
        <v>-3177.29</v>
      </c>
      <c r="Q3279" s="114">
        <v>529.83000000000004</v>
      </c>
      <c r="R3279" s="112"/>
      <c r="S3279" s="113"/>
      <c r="T3279" s="113"/>
      <c r="U3279" s="113"/>
    </row>
    <row r="3280" spans="1:21" hidden="1">
      <c r="A3280" s="116">
        <v>42489</v>
      </c>
      <c r="B3280" s="114" t="s">
        <v>5124</v>
      </c>
      <c r="C3280" s="116">
        <v>42489</v>
      </c>
      <c r="D3280" s="114" t="s">
        <v>5124</v>
      </c>
      <c r="E3280" s="114" t="s">
        <v>1545</v>
      </c>
      <c r="F3280" s="114" t="s">
        <v>5125</v>
      </c>
      <c r="G3280" s="114" t="s">
        <v>5126</v>
      </c>
      <c r="H3280" s="114" t="s">
        <v>611</v>
      </c>
      <c r="I3280" s="114" t="s">
        <v>81</v>
      </c>
      <c r="J3280" s="114" t="s">
        <v>5127</v>
      </c>
      <c r="K3280" s="114"/>
      <c r="L3280" s="114" t="s">
        <v>20</v>
      </c>
      <c r="M3280" s="114">
        <v>-44.26</v>
      </c>
      <c r="N3280" s="114" t="s">
        <v>18</v>
      </c>
      <c r="O3280" s="114">
        <v>-13.72</v>
      </c>
      <c r="P3280" s="114">
        <v>-13.72</v>
      </c>
      <c r="Q3280" s="114">
        <v>2.2599999999999998</v>
      </c>
      <c r="R3280" s="112"/>
      <c r="S3280" s="112"/>
      <c r="T3280" s="112"/>
      <c r="U3280" s="112"/>
    </row>
    <row r="3281" spans="1:21">
      <c r="A3281" s="116">
        <v>42475</v>
      </c>
      <c r="B3281" s="114" t="s">
        <v>6847</v>
      </c>
      <c r="C3281" s="116">
        <v>42475</v>
      </c>
      <c r="D3281" s="114" t="s">
        <v>6847</v>
      </c>
      <c r="E3281" s="114" t="s">
        <v>1545</v>
      </c>
      <c r="F3281" s="114"/>
      <c r="G3281" s="114"/>
      <c r="H3281" s="114" t="s">
        <v>611</v>
      </c>
      <c r="I3281" s="114" t="s">
        <v>19</v>
      </c>
      <c r="J3281" s="114" t="s">
        <v>6845</v>
      </c>
      <c r="K3281" s="114" t="s">
        <v>21</v>
      </c>
      <c r="L3281" s="114"/>
      <c r="M3281" s="114">
        <v>44.26</v>
      </c>
      <c r="N3281" s="114" t="s">
        <v>18</v>
      </c>
      <c r="O3281" s="114">
        <v>13.72</v>
      </c>
      <c r="P3281" s="114">
        <v>13.72</v>
      </c>
      <c r="Q3281" s="114">
        <v>-2.2599999999999998</v>
      </c>
      <c r="R3281" s="112"/>
      <c r="S3281" s="113"/>
      <c r="T3281" s="113"/>
      <c r="U3281" s="112"/>
    </row>
    <row r="3282" spans="1:21">
      <c r="A3282" s="116">
        <v>42474</v>
      </c>
      <c r="B3282" s="114" t="s">
        <v>6851</v>
      </c>
      <c r="C3282" s="116">
        <v>42474</v>
      </c>
      <c r="D3282" s="114" t="s">
        <v>6851</v>
      </c>
      <c r="E3282" s="114" t="s">
        <v>1546</v>
      </c>
      <c r="F3282" s="114"/>
      <c r="G3282" s="114"/>
      <c r="H3282" s="114" t="s">
        <v>612</v>
      </c>
      <c r="I3282" s="114" t="s">
        <v>19</v>
      </c>
      <c r="J3282" s="114" t="s">
        <v>6852</v>
      </c>
      <c r="K3282" s="114"/>
      <c r="L3282" s="114" t="s">
        <v>20</v>
      </c>
      <c r="M3282" s="136">
        <v>-5984.99</v>
      </c>
      <c r="N3282" s="114" t="s">
        <v>18</v>
      </c>
      <c r="O3282" s="136">
        <v>-1735.65</v>
      </c>
      <c r="P3282" s="136">
        <v>-1735.65</v>
      </c>
      <c r="Q3282" s="114">
        <v>288.58</v>
      </c>
      <c r="R3282" s="112"/>
      <c r="S3282" s="113"/>
      <c r="T3282" s="113"/>
      <c r="U3282" s="112"/>
    </row>
    <row r="3283" spans="1:21">
      <c r="A3283" s="116">
        <v>42474</v>
      </c>
      <c r="B3283" s="114" t="s">
        <v>6851</v>
      </c>
      <c r="C3283" s="116">
        <v>42474</v>
      </c>
      <c r="D3283" s="114" t="s">
        <v>6851</v>
      </c>
      <c r="E3283" s="114" t="s">
        <v>1546</v>
      </c>
      <c r="F3283" s="114"/>
      <c r="G3283" s="114"/>
      <c r="H3283" s="114" t="s">
        <v>612</v>
      </c>
      <c r="I3283" s="114" t="s">
        <v>19</v>
      </c>
      <c r="J3283" s="114" t="s">
        <v>6852</v>
      </c>
      <c r="K3283" s="114" t="s">
        <v>21</v>
      </c>
      <c r="L3283" s="114"/>
      <c r="M3283" s="136">
        <v>5984.99</v>
      </c>
      <c r="N3283" s="114" t="s">
        <v>18</v>
      </c>
      <c r="O3283" s="136">
        <v>1735.65</v>
      </c>
      <c r="P3283" s="136">
        <v>1735.65</v>
      </c>
      <c r="Q3283" s="114">
        <v>-288.58</v>
      </c>
      <c r="R3283" s="112"/>
      <c r="S3283" s="113"/>
      <c r="T3283" s="113"/>
      <c r="U3283" s="112"/>
    </row>
    <row r="3284" spans="1:21">
      <c r="A3284" s="116">
        <v>42474</v>
      </c>
      <c r="B3284" s="114" t="s">
        <v>6853</v>
      </c>
      <c r="C3284" s="116">
        <v>42474</v>
      </c>
      <c r="D3284" s="114" t="s">
        <v>6853</v>
      </c>
      <c r="E3284" s="114" t="s">
        <v>1546</v>
      </c>
      <c r="F3284" s="114"/>
      <c r="G3284" s="114"/>
      <c r="H3284" s="114" t="s">
        <v>612</v>
      </c>
      <c r="I3284" s="114" t="s">
        <v>19</v>
      </c>
      <c r="J3284" s="114" t="s">
        <v>6854</v>
      </c>
      <c r="K3284" s="114"/>
      <c r="L3284" s="114" t="s">
        <v>20</v>
      </c>
      <c r="M3284" s="136">
        <v>-5984.99</v>
      </c>
      <c r="N3284" s="114" t="s">
        <v>18</v>
      </c>
      <c r="O3284" s="136">
        <v>-1735.65</v>
      </c>
      <c r="P3284" s="136">
        <v>-1735.65</v>
      </c>
      <c r="Q3284" s="114">
        <v>288.58</v>
      </c>
      <c r="R3284" s="112"/>
      <c r="S3284" s="112"/>
      <c r="T3284" s="112"/>
      <c r="U3284" s="112"/>
    </row>
    <row r="3285" spans="1:21">
      <c r="A3285" s="116">
        <v>42474</v>
      </c>
      <c r="B3285" s="114" t="s">
        <v>6855</v>
      </c>
      <c r="C3285" s="116">
        <v>42474</v>
      </c>
      <c r="D3285" s="114" t="s">
        <v>6855</v>
      </c>
      <c r="E3285" s="114" t="s">
        <v>1546</v>
      </c>
      <c r="F3285" s="114"/>
      <c r="G3285" s="114"/>
      <c r="H3285" s="114" t="s">
        <v>612</v>
      </c>
      <c r="I3285" s="114" t="s">
        <v>19</v>
      </c>
      <c r="J3285" s="114" t="s">
        <v>6856</v>
      </c>
      <c r="K3285" s="114"/>
      <c r="L3285" s="114" t="s">
        <v>20</v>
      </c>
      <c r="M3285" s="136">
        <v>-6010.83</v>
      </c>
      <c r="N3285" s="114" t="s">
        <v>18</v>
      </c>
      <c r="O3285" s="136">
        <v>-1743.14</v>
      </c>
      <c r="P3285" s="136">
        <v>-1743.14</v>
      </c>
      <c r="Q3285" s="114">
        <v>289.82</v>
      </c>
      <c r="R3285" s="112"/>
      <c r="S3285" s="113"/>
      <c r="T3285" s="113"/>
      <c r="U3285" s="112"/>
    </row>
    <row r="3286" spans="1:21">
      <c r="A3286" s="116">
        <v>42474</v>
      </c>
      <c r="B3286" s="114" t="s">
        <v>6855</v>
      </c>
      <c r="C3286" s="116">
        <v>42474</v>
      </c>
      <c r="D3286" s="114" t="s">
        <v>6855</v>
      </c>
      <c r="E3286" s="114" t="s">
        <v>1546</v>
      </c>
      <c r="F3286" s="114"/>
      <c r="G3286" s="114"/>
      <c r="H3286" s="114" t="s">
        <v>612</v>
      </c>
      <c r="I3286" s="114" t="s">
        <v>19</v>
      </c>
      <c r="J3286" s="114" t="s">
        <v>6856</v>
      </c>
      <c r="K3286" s="114" t="s">
        <v>21</v>
      </c>
      <c r="L3286" s="114"/>
      <c r="M3286" s="136">
        <v>6010.83</v>
      </c>
      <c r="N3286" s="114" t="s">
        <v>18</v>
      </c>
      <c r="O3286" s="136">
        <v>1743.14</v>
      </c>
      <c r="P3286" s="136">
        <v>1743.14</v>
      </c>
      <c r="Q3286" s="114">
        <v>-289.82</v>
      </c>
      <c r="R3286" s="112"/>
      <c r="S3286" s="112"/>
      <c r="T3286" s="112"/>
      <c r="U3286" s="112"/>
    </row>
    <row r="3287" spans="1:21" hidden="1">
      <c r="A3287" s="116">
        <v>42474</v>
      </c>
      <c r="B3287" s="114" t="s">
        <v>6857</v>
      </c>
      <c r="C3287" s="116">
        <v>42490</v>
      </c>
      <c r="D3287" s="114" t="s">
        <v>6086</v>
      </c>
      <c r="E3287" s="114" t="s">
        <v>1546</v>
      </c>
      <c r="F3287" s="114"/>
      <c r="G3287" s="114"/>
      <c r="H3287" s="114" t="s">
        <v>612</v>
      </c>
      <c r="I3287" s="114" t="s">
        <v>26</v>
      </c>
      <c r="J3287" s="114" t="s">
        <v>6087</v>
      </c>
      <c r="K3287" s="114" t="s">
        <v>21</v>
      </c>
      <c r="L3287" s="114"/>
      <c r="M3287" s="136">
        <v>6010.83</v>
      </c>
      <c r="N3287" s="114" t="s">
        <v>18</v>
      </c>
      <c r="O3287" s="136">
        <v>1743.14</v>
      </c>
      <c r="P3287" s="136">
        <v>1732.19</v>
      </c>
      <c r="Q3287" s="114">
        <v>-278.87</v>
      </c>
      <c r="R3287" s="112"/>
      <c r="S3287" s="112"/>
      <c r="T3287" s="112"/>
      <c r="U3287" s="112"/>
    </row>
    <row r="3288" spans="1:21">
      <c r="A3288" s="116">
        <v>42474</v>
      </c>
      <c r="B3288" s="114" t="s">
        <v>6858</v>
      </c>
      <c r="C3288" s="116">
        <v>42474</v>
      </c>
      <c r="D3288" s="114" t="s">
        <v>6858</v>
      </c>
      <c r="E3288" s="114" t="s">
        <v>1546</v>
      </c>
      <c r="F3288" s="114"/>
      <c r="G3288" s="114"/>
      <c r="H3288" s="114" t="s">
        <v>612</v>
      </c>
      <c r="I3288" s="114" t="s">
        <v>19</v>
      </c>
      <c r="J3288" s="114" t="s">
        <v>6856</v>
      </c>
      <c r="K3288" s="114"/>
      <c r="L3288" s="114" t="s">
        <v>20</v>
      </c>
      <c r="M3288" s="114">
        <v>-25.84</v>
      </c>
      <c r="N3288" s="114" t="s">
        <v>18</v>
      </c>
      <c r="O3288" s="114">
        <v>-7.49</v>
      </c>
      <c r="P3288" s="114">
        <v>-7.49</v>
      </c>
      <c r="Q3288" s="114">
        <v>1.24</v>
      </c>
      <c r="R3288" s="112"/>
      <c r="S3288" s="112"/>
      <c r="T3288" s="112"/>
      <c r="U3288" s="112"/>
    </row>
    <row r="3289" spans="1:21" hidden="1">
      <c r="A3289" s="116">
        <v>42474</v>
      </c>
      <c r="B3289" s="114" t="s">
        <v>6859</v>
      </c>
      <c r="C3289" s="116">
        <v>42490</v>
      </c>
      <c r="D3289" s="114" t="s">
        <v>6860</v>
      </c>
      <c r="E3289" s="114" t="s">
        <v>1546</v>
      </c>
      <c r="F3289" s="114"/>
      <c r="G3289" s="114"/>
      <c r="H3289" s="114" t="s">
        <v>612</v>
      </c>
      <c r="I3289" s="114" t="s">
        <v>17</v>
      </c>
      <c r="J3289" s="114" t="s">
        <v>6861</v>
      </c>
      <c r="K3289" s="114"/>
      <c r="L3289" s="114" t="s">
        <v>20</v>
      </c>
      <c r="M3289" s="136">
        <v>-5984.99</v>
      </c>
      <c r="N3289" s="114" t="s">
        <v>18</v>
      </c>
      <c r="O3289" s="136">
        <v>-1735.65</v>
      </c>
      <c r="P3289" s="136">
        <v>-1735.65</v>
      </c>
      <c r="Q3289" s="114">
        <v>288.58</v>
      </c>
      <c r="R3289" s="112"/>
      <c r="S3289" s="112"/>
      <c r="T3289" s="112"/>
      <c r="U3289" s="112"/>
    </row>
    <row r="3290" spans="1:21">
      <c r="A3290" s="116">
        <v>42474</v>
      </c>
      <c r="B3290" s="114" t="s">
        <v>6853</v>
      </c>
      <c r="C3290" s="116">
        <v>42474</v>
      </c>
      <c r="D3290" s="114" t="s">
        <v>6853</v>
      </c>
      <c r="E3290" s="114" t="s">
        <v>1546</v>
      </c>
      <c r="F3290" s="114"/>
      <c r="G3290" s="114"/>
      <c r="H3290" s="114" t="s">
        <v>612</v>
      </c>
      <c r="I3290" s="114" t="s">
        <v>19</v>
      </c>
      <c r="J3290" s="114" t="s">
        <v>6854</v>
      </c>
      <c r="K3290" s="114" t="s">
        <v>21</v>
      </c>
      <c r="L3290" s="114"/>
      <c r="M3290" s="136">
        <v>5984.99</v>
      </c>
      <c r="N3290" s="114" t="s">
        <v>18</v>
      </c>
      <c r="O3290" s="136">
        <v>1735.65</v>
      </c>
      <c r="P3290" s="136">
        <v>1735.65</v>
      </c>
      <c r="Q3290" s="114">
        <v>-288.58</v>
      </c>
      <c r="R3290" s="112"/>
      <c r="S3290" s="112"/>
      <c r="T3290" s="112"/>
      <c r="U3290" s="112"/>
    </row>
    <row r="3291" spans="1:21" hidden="1">
      <c r="A3291" s="116">
        <v>42489</v>
      </c>
      <c r="B3291" s="114" t="s">
        <v>5124</v>
      </c>
      <c r="C3291" s="116">
        <v>42489</v>
      </c>
      <c r="D3291" s="114" t="s">
        <v>5124</v>
      </c>
      <c r="E3291" s="114" t="s">
        <v>1546</v>
      </c>
      <c r="F3291" s="114" t="s">
        <v>5125</v>
      </c>
      <c r="G3291" s="114" t="s">
        <v>5126</v>
      </c>
      <c r="H3291" s="114" t="s">
        <v>612</v>
      </c>
      <c r="I3291" s="114" t="s">
        <v>81</v>
      </c>
      <c r="J3291" s="114" t="s">
        <v>5127</v>
      </c>
      <c r="K3291" s="114"/>
      <c r="L3291" s="114" t="s">
        <v>20</v>
      </c>
      <c r="M3291" s="114">
        <v>-25.84</v>
      </c>
      <c r="N3291" s="114" t="s">
        <v>18</v>
      </c>
      <c r="O3291" s="114">
        <v>-7.49</v>
      </c>
      <c r="P3291" s="114">
        <v>-7.49</v>
      </c>
      <c r="Q3291" s="114">
        <v>1.1499999999999999</v>
      </c>
      <c r="R3291" s="112"/>
      <c r="S3291" s="113"/>
      <c r="T3291" s="113"/>
      <c r="U3291" s="112"/>
    </row>
    <row r="3292" spans="1:21">
      <c r="A3292" s="116">
        <v>42474</v>
      </c>
      <c r="B3292" s="114" t="s">
        <v>6858</v>
      </c>
      <c r="C3292" s="116">
        <v>42474</v>
      </c>
      <c r="D3292" s="114" t="s">
        <v>6858</v>
      </c>
      <c r="E3292" s="114" t="s">
        <v>1546</v>
      </c>
      <c r="F3292" s="114"/>
      <c r="G3292" s="114"/>
      <c r="H3292" s="114" t="s">
        <v>612</v>
      </c>
      <c r="I3292" s="114" t="s">
        <v>19</v>
      </c>
      <c r="J3292" s="114" t="s">
        <v>6856</v>
      </c>
      <c r="K3292" s="114" t="s">
        <v>21</v>
      </c>
      <c r="L3292" s="114"/>
      <c r="M3292" s="114">
        <v>25.84</v>
      </c>
      <c r="N3292" s="114" t="s">
        <v>18</v>
      </c>
      <c r="O3292" s="114">
        <v>7.49</v>
      </c>
      <c r="P3292" s="114">
        <v>7.49</v>
      </c>
      <c r="Q3292" s="114">
        <v>-1.1499999999999999</v>
      </c>
      <c r="R3292" s="112"/>
      <c r="S3292" s="112"/>
      <c r="T3292" s="112"/>
      <c r="U3292" s="112"/>
    </row>
    <row r="3293" spans="1:21">
      <c r="A3293" s="116">
        <v>42473</v>
      </c>
      <c r="B3293" s="114" t="s">
        <v>6862</v>
      </c>
      <c r="C3293" s="116">
        <v>42473</v>
      </c>
      <c r="D3293" s="114" t="s">
        <v>6862</v>
      </c>
      <c r="E3293" s="114" t="s">
        <v>607</v>
      </c>
      <c r="F3293" s="114"/>
      <c r="G3293" s="114"/>
      <c r="H3293" s="114" t="s">
        <v>742</v>
      </c>
      <c r="I3293" s="114" t="s">
        <v>19</v>
      </c>
      <c r="J3293" s="114" t="s">
        <v>6863</v>
      </c>
      <c r="K3293" s="114" t="s">
        <v>21</v>
      </c>
      <c r="L3293" s="114"/>
      <c r="M3293" s="114">
        <v>399.82</v>
      </c>
      <c r="N3293" s="114" t="s">
        <v>23</v>
      </c>
      <c r="O3293" s="114">
        <v>511.77</v>
      </c>
      <c r="P3293" s="114">
        <v>511.77</v>
      </c>
      <c r="Q3293" s="114">
        <v>-49.46</v>
      </c>
      <c r="R3293" s="112"/>
      <c r="S3293" s="112"/>
      <c r="T3293" s="112"/>
      <c r="U3293" s="112"/>
    </row>
    <row r="3294" spans="1:21">
      <c r="A3294" s="116">
        <v>42473</v>
      </c>
      <c r="B3294" s="114" t="s">
        <v>6864</v>
      </c>
      <c r="C3294" s="116">
        <v>42473</v>
      </c>
      <c r="D3294" s="114" t="s">
        <v>6864</v>
      </c>
      <c r="E3294" s="114" t="s">
        <v>607</v>
      </c>
      <c r="F3294" s="114"/>
      <c r="G3294" s="114"/>
      <c r="H3294" s="114" t="s">
        <v>742</v>
      </c>
      <c r="I3294" s="114" t="s">
        <v>19</v>
      </c>
      <c r="J3294" s="114" t="s">
        <v>6863</v>
      </c>
      <c r="K3294" s="114"/>
      <c r="L3294" s="114" t="s">
        <v>20</v>
      </c>
      <c r="M3294" s="114">
        <v>-9.4</v>
      </c>
      <c r="N3294" s="114" t="s">
        <v>23</v>
      </c>
      <c r="O3294" s="114">
        <v>-12.03</v>
      </c>
      <c r="P3294" s="114">
        <v>-12.03</v>
      </c>
      <c r="Q3294" s="114">
        <v>1.1599999999999999</v>
      </c>
      <c r="R3294" s="112"/>
      <c r="S3294" s="112"/>
      <c r="T3294" s="112"/>
      <c r="U3294" s="112"/>
    </row>
    <row r="3295" spans="1:21">
      <c r="A3295" s="116">
        <v>42473</v>
      </c>
      <c r="B3295" s="114" t="s">
        <v>6865</v>
      </c>
      <c r="C3295" s="116">
        <v>42473</v>
      </c>
      <c r="D3295" s="114" t="s">
        <v>6865</v>
      </c>
      <c r="E3295" s="114" t="s">
        <v>607</v>
      </c>
      <c r="F3295" s="114"/>
      <c r="G3295" s="114"/>
      <c r="H3295" s="114" t="s">
        <v>742</v>
      </c>
      <c r="I3295" s="114" t="s">
        <v>19</v>
      </c>
      <c r="J3295" s="114" t="s">
        <v>6866</v>
      </c>
      <c r="K3295" s="114"/>
      <c r="L3295" s="114" t="s">
        <v>20</v>
      </c>
      <c r="M3295" s="114">
        <v>-390.42</v>
      </c>
      <c r="N3295" s="114" t="s">
        <v>23</v>
      </c>
      <c r="O3295" s="114">
        <v>-499.74</v>
      </c>
      <c r="P3295" s="114">
        <v>-499.74</v>
      </c>
      <c r="Q3295" s="114">
        <v>48.3</v>
      </c>
      <c r="R3295" s="112"/>
      <c r="S3295" s="112"/>
      <c r="T3295" s="112"/>
      <c r="U3295" s="112"/>
    </row>
    <row r="3296" spans="1:21" hidden="1">
      <c r="A3296" s="116">
        <v>42473</v>
      </c>
      <c r="B3296" s="114" t="s">
        <v>6867</v>
      </c>
      <c r="C3296" s="116">
        <v>42490</v>
      </c>
      <c r="D3296" s="114" t="s">
        <v>5439</v>
      </c>
      <c r="E3296" s="114" t="s">
        <v>607</v>
      </c>
      <c r="F3296" s="114"/>
      <c r="G3296" s="114"/>
      <c r="H3296" s="114" t="s">
        <v>742</v>
      </c>
      <c r="I3296" s="114" t="s">
        <v>26</v>
      </c>
      <c r="J3296" s="114" t="s">
        <v>5440</v>
      </c>
      <c r="K3296" s="114" t="s">
        <v>21</v>
      </c>
      <c r="L3296" s="114"/>
      <c r="M3296" s="114">
        <v>399.82</v>
      </c>
      <c r="N3296" s="114" t="s">
        <v>23</v>
      </c>
      <c r="O3296" s="114">
        <v>511.77</v>
      </c>
      <c r="P3296" s="114">
        <v>502.25</v>
      </c>
      <c r="Q3296" s="114">
        <v>-39.94</v>
      </c>
      <c r="R3296" s="112"/>
      <c r="S3296" s="112"/>
      <c r="T3296" s="112"/>
      <c r="U3296" s="112"/>
    </row>
    <row r="3297" spans="1:21">
      <c r="A3297" s="116">
        <v>42473</v>
      </c>
      <c r="B3297" s="114" t="s">
        <v>6862</v>
      </c>
      <c r="C3297" s="116">
        <v>42473</v>
      </c>
      <c r="D3297" s="114" t="s">
        <v>6862</v>
      </c>
      <c r="E3297" s="114" t="s">
        <v>607</v>
      </c>
      <c r="F3297" s="114"/>
      <c r="G3297" s="114"/>
      <c r="H3297" s="114" t="s">
        <v>742</v>
      </c>
      <c r="I3297" s="114" t="s">
        <v>19</v>
      </c>
      <c r="J3297" s="114" t="s">
        <v>6863</v>
      </c>
      <c r="K3297" s="114"/>
      <c r="L3297" s="114" t="s">
        <v>20</v>
      </c>
      <c r="M3297" s="114">
        <v>-399.82</v>
      </c>
      <c r="N3297" s="114" t="s">
        <v>23</v>
      </c>
      <c r="O3297" s="114">
        <v>-511.77</v>
      </c>
      <c r="P3297" s="114">
        <v>-511.77</v>
      </c>
      <c r="Q3297" s="114">
        <v>49.46</v>
      </c>
      <c r="R3297" s="112"/>
      <c r="S3297" s="113"/>
      <c r="T3297" s="113"/>
      <c r="U3297" s="112"/>
    </row>
    <row r="3298" spans="1:21" hidden="1">
      <c r="A3298" s="116">
        <v>42473</v>
      </c>
      <c r="B3298" s="114" t="s">
        <v>6868</v>
      </c>
      <c r="C3298" s="116">
        <v>42490</v>
      </c>
      <c r="D3298" s="114" t="s">
        <v>6869</v>
      </c>
      <c r="E3298" s="114" t="s">
        <v>607</v>
      </c>
      <c r="F3298" s="114"/>
      <c r="G3298" s="114"/>
      <c r="H3298" s="114" t="s">
        <v>742</v>
      </c>
      <c r="I3298" s="114" t="s">
        <v>17</v>
      </c>
      <c r="J3298" s="114" t="s">
        <v>6870</v>
      </c>
      <c r="K3298" s="114"/>
      <c r="L3298" s="114" t="s">
        <v>20</v>
      </c>
      <c r="M3298" s="114">
        <v>-390.42</v>
      </c>
      <c r="N3298" s="114" t="s">
        <v>23</v>
      </c>
      <c r="O3298" s="114">
        <v>-499.74</v>
      </c>
      <c r="P3298" s="114">
        <v>-499.74</v>
      </c>
      <c r="Q3298" s="114">
        <v>48.3</v>
      </c>
      <c r="R3298" s="112"/>
      <c r="S3298" s="112"/>
      <c r="T3298" s="112"/>
      <c r="U3298" s="112"/>
    </row>
    <row r="3299" spans="1:21">
      <c r="A3299" s="116">
        <v>42473</v>
      </c>
      <c r="B3299" s="114" t="s">
        <v>6865</v>
      </c>
      <c r="C3299" s="116">
        <v>42473</v>
      </c>
      <c r="D3299" s="114" t="s">
        <v>6865</v>
      </c>
      <c r="E3299" s="114" t="s">
        <v>607</v>
      </c>
      <c r="F3299" s="114"/>
      <c r="G3299" s="114"/>
      <c r="H3299" s="114" t="s">
        <v>742</v>
      </c>
      <c r="I3299" s="114" t="s">
        <v>19</v>
      </c>
      <c r="J3299" s="114" t="s">
        <v>6866</v>
      </c>
      <c r="K3299" s="114" t="s">
        <v>21</v>
      </c>
      <c r="L3299" s="114"/>
      <c r="M3299" s="114">
        <v>390.42</v>
      </c>
      <c r="N3299" s="114" t="s">
        <v>23</v>
      </c>
      <c r="O3299" s="114">
        <v>499.74</v>
      </c>
      <c r="P3299" s="114">
        <v>499.74</v>
      </c>
      <c r="Q3299" s="114">
        <v>-48.3</v>
      </c>
      <c r="R3299" s="112"/>
      <c r="S3299" s="112"/>
      <c r="T3299" s="112"/>
      <c r="U3299" s="112"/>
    </row>
    <row r="3300" spans="1:21" hidden="1">
      <c r="A3300" s="116">
        <v>42489</v>
      </c>
      <c r="B3300" s="114" t="s">
        <v>5124</v>
      </c>
      <c r="C3300" s="116">
        <v>42489</v>
      </c>
      <c r="D3300" s="114" t="s">
        <v>5124</v>
      </c>
      <c r="E3300" s="114" t="s">
        <v>607</v>
      </c>
      <c r="F3300" s="114" t="s">
        <v>5125</v>
      </c>
      <c r="G3300" s="114" t="s">
        <v>5126</v>
      </c>
      <c r="H3300" s="114" t="s">
        <v>742</v>
      </c>
      <c r="I3300" s="114" t="s">
        <v>81</v>
      </c>
      <c r="J3300" s="114" t="s">
        <v>5127</v>
      </c>
      <c r="K3300" s="114"/>
      <c r="L3300" s="114" t="s">
        <v>20</v>
      </c>
      <c r="M3300" s="114">
        <v>-9.4</v>
      </c>
      <c r="N3300" s="114" t="s">
        <v>23</v>
      </c>
      <c r="O3300" s="114">
        <v>-12.03</v>
      </c>
      <c r="P3300" s="114">
        <v>-12.03</v>
      </c>
      <c r="Q3300" s="114">
        <v>1.26</v>
      </c>
      <c r="R3300" s="112"/>
      <c r="S3300" s="112"/>
      <c r="T3300" s="112"/>
      <c r="U3300" s="112"/>
    </row>
    <row r="3301" spans="1:21">
      <c r="A3301" s="116">
        <v>42473</v>
      </c>
      <c r="B3301" s="114" t="s">
        <v>6864</v>
      </c>
      <c r="C3301" s="116">
        <v>42473</v>
      </c>
      <c r="D3301" s="114" t="s">
        <v>6864</v>
      </c>
      <c r="E3301" s="114" t="s">
        <v>607</v>
      </c>
      <c r="F3301" s="114"/>
      <c r="G3301" s="114"/>
      <c r="H3301" s="114" t="s">
        <v>742</v>
      </c>
      <c r="I3301" s="114" t="s">
        <v>19</v>
      </c>
      <c r="J3301" s="114" t="s">
        <v>6863</v>
      </c>
      <c r="K3301" s="114" t="s">
        <v>21</v>
      </c>
      <c r="L3301" s="114"/>
      <c r="M3301" s="114">
        <v>9.4</v>
      </c>
      <c r="N3301" s="114" t="s">
        <v>23</v>
      </c>
      <c r="O3301" s="114">
        <v>12.03</v>
      </c>
      <c r="P3301" s="114">
        <v>12.03</v>
      </c>
      <c r="Q3301" s="114">
        <v>-1.26</v>
      </c>
      <c r="R3301" s="112"/>
      <c r="S3301" s="112"/>
      <c r="T3301" s="112"/>
      <c r="U3301" s="112"/>
    </row>
    <row r="3302" spans="1:21">
      <c r="A3302" s="116">
        <v>42473</v>
      </c>
      <c r="B3302" s="114" t="s">
        <v>6871</v>
      </c>
      <c r="C3302" s="116">
        <v>42473</v>
      </c>
      <c r="D3302" s="114" t="s">
        <v>6871</v>
      </c>
      <c r="E3302" s="114" t="s">
        <v>1552</v>
      </c>
      <c r="F3302" s="114"/>
      <c r="G3302" s="114"/>
      <c r="H3302" s="114" t="s">
        <v>841</v>
      </c>
      <c r="I3302" s="114" t="s">
        <v>19</v>
      </c>
      <c r="J3302" s="114" t="s">
        <v>6872</v>
      </c>
      <c r="K3302" s="114"/>
      <c r="L3302" s="114" t="s">
        <v>20</v>
      </c>
      <c r="M3302" s="136">
        <v>-2795.99</v>
      </c>
      <c r="N3302" s="114" t="s">
        <v>18</v>
      </c>
      <c r="O3302" s="114">
        <v>-866.76</v>
      </c>
      <c r="P3302" s="114">
        <v>-866.76</v>
      </c>
      <c r="Q3302" s="114">
        <v>118.6</v>
      </c>
      <c r="R3302" s="112"/>
      <c r="S3302" s="112"/>
      <c r="T3302" s="112"/>
      <c r="U3302" s="112"/>
    </row>
    <row r="3303" spans="1:21">
      <c r="A3303" s="116">
        <v>42473</v>
      </c>
      <c r="B3303" s="114" t="s">
        <v>6871</v>
      </c>
      <c r="C3303" s="116">
        <v>42473</v>
      </c>
      <c r="D3303" s="114" t="s">
        <v>6871</v>
      </c>
      <c r="E3303" s="114" t="s">
        <v>1552</v>
      </c>
      <c r="F3303" s="114"/>
      <c r="G3303" s="114"/>
      <c r="H3303" s="114" t="s">
        <v>841</v>
      </c>
      <c r="I3303" s="114" t="s">
        <v>19</v>
      </c>
      <c r="J3303" s="114" t="s">
        <v>6872</v>
      </c>
      <c r="K3303" s="114" t="s">
        <v>21</v>
      </c>
      <c r="L3303" s="114"/>
      <c r="M3303" s="136">
        <v>2795.99</v>
      </c>
      <c r="N3303" s="114" t="s">
        <v>18</v>
      </c>
      <c r="O3303" s="114">
        <v>866.76</v>
      </c>
      <c r="P3303" s="114">
        <v>866.76</v>
      </c>
      <c r="Q3303" s="114">
        <v>-118.6</v>
      </c>
      <c r="R3303" s="112"/>
      <c r="S3303" s="112"/>
      <c r="T3303" s="112"/>
      <c r="U3303" s="112"/>
    </row>
    <row r="3304" spans="1:21">
      <c r="A3304" s="116">
        <v>42473</v>
      </c>
      <c r="B3304" s="114" t="s">
        <v>6873</v>
      </c>
      <c r="C3304" s="116">
        <v>42473</v>
      </c>
      <c r="D3304" s="114" t="s">
        <v>6873</v>
      </c>
      <c r="E3304" s="114" t="s">
        <v>1552</v>
      </c>
      <c r="F3304" s="114"/>
      <c r="G3304" s="114"/>
      <c r="H3304" s="114" t="s">
        <v>841</v>
      </c>
      <c r="I3304" s="114" t="s">
        <v>19</v>
      </c>
      <c r="J3304" s="114" t="s">
        <v>6872</v>
      </c>
      <c r="K3304" s="114"/>
      <c r="L3304" s="114" t="s">
        <v>20</v>
      </c>
      <c r="M3304" s="114">
        <v>-12.02</v>
      </c>
      <c r="N3304" s="114" t="s">
        <v>18</v>
      </c>
      <c r="O3304" s="114">
        <v>-3.73</v>
      </c>
      <c r="P3304" s="114">
        <v>-3.73</v>
      </c>
      <c r="Q3304" s="114">
        <v>0.51</v>
      </c>
      <c r="R3304" s="112"/>
      <c r="S3304" s="112"/>
      <c r="T3304" s="112"/>
      <c r="U3304" s="112"/>
    </row>
    <row r="3305" spans="1:21">
      <c r="A3305" s="116">
        <v>42473</v>
      </c>
      <c r="B3305" s="114" t="s">
        <v>6865</v>
      </c>
      <c r="C3305" s="116">
        <v>42473</v>
      </c>
      <c r="D3305" s="114" t="s">
        <v>6865</v>
      </c>
      <c r="E3305" s="114" t="s">
        <v>1552</v>
      </c>
      <c r="F3305" s="114"/>
      <c r="G3305" s="114"/>
      <c r="H3305" s="114" t="s">
        <v>841</v>
      </c>
      <c r="I3305" s="114" t="s">
        <v>19</v>
      </c>
      <c r="J3305" s="114" t="s">
        <v>6866</v>
      </c>
      <c r="K3305" s="114"/>
      <c r="L3305" s="114" t="s">
        <v>20</v>
      </c>
      <c r="M3305" s="136">
        <v>-2783.97</v>
      </c>
      <c r="N3305" s="114" t="s">
        <v>18</v>
      </c>
      <c r="O3305" s="114">
        <v>-863.03</v>
      </c>
      <c r="P3305" s="114">
        <v>-863.03</v>
      </c>
      <c r="Q3305" s="114">
        <v>118.09</v>
      </c>
      <c r="R3305" s="112"/>
      <c r="S3305" s="112"/>
      <c r="T3305" s="112"/>
      <c r="U3305" s="112"/>
    </row>
    <row r="3306" spans="1:21" hidden="1">
      <c r="A3306" s="116">
        <v>42473</v>
      </c>
      <c r="B3306" s="114" t="s">
        <v>6874</v>
      </c>
      <c r="C3306" s="116">
        <v>42490</v>
      </c>
      <c r="D3306" s="114" t="s">
        <v>5452</v>
      </c>
      <c r="E3306" s="114" t="s">
        <v>1552</v>
      </c>
      <c r="F3306" s="114"/>
      <c r="G3306" s="114"/>
      <c r="H3306" s="114" t="s">
        <v>841</v>
      </c>
      <c r="I3306" s="114" t="s">
        <v>26</v>
      </c>
      <c r="J3306" s="114" t="s">
        <v>5453</v>
      </c>
      <c r="K3306" s="114" t="s">
        <v>21</v>
      </c>
      <c r="L3306" s="114"/>
      <c r="M3306" s="136">
        <v>2795.99</v>
      </c>
      <c r="N3306" s="114" t="s">
        <v>18</v>
      </c>
      <c r="O3306" s="114">
        <v>866.76</v>
      </c>
      <c r="P3306" s="114">
        <v>867.4</v>
      </c>
      <c r="Q3306" s="114">
        <v>-119.24</v>
      </c>
      <c r="R3306" s="112"/>
      <c r="S3306" s="112"/>
      <c r="T3306" s="112"/>
      <c r="U3306" s="112"/>
    </row>
    <row r="3307" spans="1:21" hidden="1">
      <c r="A3307" s="116">
        <v>42473</v>
      </c>
      <c r="B3307" s="114" t="s">
        <v>6875</v>
      </c>
      <c r="C3307" s="116">
        <v>42490</v>
      </c>
      <c r="D3307" s="114" t="s">
        <v>6876</v>
      </c>
      <c r="E3307" s="114" t="s">
        <v>1552</v>
      </c>
      <c r="F3307" s="114"/>
      <c r="G3307" s="114"/>
      <c r="H3307" s="114" t="s">
        <v>841</v>
      </c>
      <c r="I3307" s="114" t="s">
        <v>17</v>
      </c>
      <c r="J3307" s="114" t="s">
        <v>6877</v>
      </c>
      <c r="K3307" s="114"/>
      <c r="L3307" s="114" t="s">
        <v>20</v>
      </c>
      <c r="M3307" s="136">
        <v>-2783.97</v>
      </c>
      <c r="N3307" s="114" t="s">
        <v>18</v>
      </c>
      <c r="O3307" s="114">
        <v>-863.03</v>
      </c>
      <c r="P3307" s="114">
        <v>-863.03</v>
      </c>
      <c r="Q3307" s="114">
        <v>118.09</v>
      </c>
      <c r="R3307" s="112"/>
      <c r="S3307" s="112"/>
      <c r="T3307" s="112"/>
      <c r="U3307" s="112"/>
    </row>
    <row r="3308" spans="1:21">
      <c r="A3308" s="116">
        <v>42473</v>
      </c>
      <c r="B3308" s="114" t="s">
        <v>6865</v>
      </c>
      <c r="C3308" s="116">
        <v>42473</v>
      </c>
      <c r="D3308" s="114" t="s">
        <v>6865</v>
      </c>
      <c r="E3308" s="114" t="s">
        <v>1552</v>
      </c>
      <c r="F3308" s="114"/>
      <c r="G3308" s="114"/>
      <c r="H3308" s="114" t="s">
        <v>841</v>
      </c>
      <c r="I3308" s="114" t="s">
        <v>19</v>
      </c>
      <c r="J3308" s="114" t="s">
        <v>6866</v>
      </c>
      <c r="K3308" s="114" t="s">
        <v>21</v>
      </c>
      <c r="L3308" s="114"/>
      <c r="M3308" s="136">
        <v>2783.97</v>
      </c>
      <c r="N3308" s="114" t="s">
        <v>18</v>
      </c>
      <c r="O3308" s="114">
        <v>863.03</v>
      </c>
      <c r="P3308" s="114">
        <v>863.03</v>
      </c>
      <c r="Q3308" s="114">
        <v>-118.09</v>
      </c>
      <c r="R3308" s="112"/>
      <c r="S3308" s="112"/>
      <c r="T3308" s="112"/>
      <c r="U3308" s="112"/>
    </row>
    <row r="3309" spans="1:21" hidden="1">
      <c r="A3309" s="116">
        <v>42489</v>
      </c>
      <c r="B3309" s="114" t="s">
        <v>5124</v>
      </c>
      <c r="C3309" s="116">
        <v>42489</v>
      </c>
      <c r="D3309" s="114" t="s">
        <v>5124</v>
      </c>
      <c r="E3309" s="114" t="s">
        <v>1552</v>
      </c>
      <c r="F3309" s="114" t="s">
        <v>5125</v>
      </c>
      <c r="G3309" s="114" t="s">
        <v>5126</v>
      </c>
      <c r="H3309" s="114" t="s">
        <v>841</v>
      </c>
      <c r="I3309" s="114" t="s">
        <v>81</v>
      </c>
      <c r="J3309" s="114" t="s">
        <v>5127</v>
      </c>
      <c r="K3309" s="114"/>
      <c r="L3309" s="114" t="s">
        <v>20</v>
      </c>
      <c r="M3309" s="114">
        <v>-12.02</v>
      </c>
      <c r="N3309" s="114" t="s">
        <v>18</v>
      </c>
      <c r="O3309" s="114">
        <v>-3.73</v>
      </c>
      <c r="P3309" s="114">
        <v>-3.73</v>
      </c>
      <c r="Q3309" s="114">
        <v>0.57999999999999996</v>
      </c>
      <c r="R3309" s="112"/>
      <c r="S3309" s="112"/>
      <c r="T3309" s="112"/>
      <c r="U3309" s="112"/>
    </row>
    <row r="3310" spans="1:21">
      <c r="A3310" s="116">
        <v>42473</v>
      </c>
      <c r="B3310" s="114" t="s">
        <v>6873</v>
      </c>
      <c r="C3310" s="116">
        <v>42473</v>
      </c>
      <c r="D3310" s="114" t="s">
        <v>6873</v>
      </c>
      <c r="E3310" s="114" t="s">
        <v>1552</v>
      </c>
      <c r="F3310" s="114"/>
      <c r="G3310" s="114"/>
      <c r="H3310" s="114" t="s">
        <v>841</v>
      </c>
      <c r="I3310" s="114" t="s">
        <v>19</v>
      </c>
      <c r="J3310" s="114" t="s">
        <v>6872</v>
      </c>
      <c r="K3310" s="114" t="s">
        <v>21</v>
      </c>
      <c r="L3310" s="114"/>
      <c r="M3310" s="114">
        <v>12.02</v>
      </c>
      <c r="N3310" s="114" t="s">
        <v>18</v>
      </c>
      <c r="O3310" s="114">
        <v>3.73</v>
      </c>
      <c r="P3310" s="114">
        <v>3.73</v>
      </c>
      <c r="Q3310" s="114">
        <v>-0.57999999999999996</v>
      </c>
      <c r="R3310" s="112"/>
      <c r="S3310" s="112"/>
      <c r="T3310" s="112"/>
      <c r="U3310" s="112"/>
    </row>
    <row r="3311" spans="1:21">
      <c r="A3311" s="116">
        <v>42478</v>
      </c>
      <c r="B3311" s="114" t="s">
        <v>6632</v>
      </c>
      <c r="C3311" s="116">
        <v>42478</v>
      </c>
      <c r="D3311" s="114" t="s">
        <v>6632</v>
      </c>
      <c r="E3311" s="114" t="s">
        <v>4153</v>
      </c>
      <c r="F3311" s="114"/>
      <c r="G3311" s="114"/>
      <c r="H3311" s="114" t="s">
        <v>4154</v>
      </c>
      <c r="I3311" s="114" t="s">
        <v>19</v>
      </c>
      <c r="J3311" s="114" t="s">
        <v>6633</v>
      </c>
      <c r="K3311" s="114"/>
      <c r="L3311" s="114" t="s">
        <v>20</v>
      </c>
      <c r="M3311" s="136">
        <v>-3579.39</v>
      </c>
      <c r="N3311" s="114" t="s">
        <v>18</v>
      </c>
      <c r="O3311" s="114">
        <v>0</v>
      </c>
      <c r="P3311" s="114">
        <v>0</v>
      </c>
      <c r="Q3311" s="136">
        <v>-1013.13</v>
      </c>
      <c r="R3311" s="112"/>
      <c r="S3311" s="112"/>
      <c r="T3311" s="112"/>
      <c r="U3311" s="112"/>
    </row>
    <row r="3312" spans="1:21" hidden="1">
      <c r="A3312" s="116">
        <v>42478</v>
      </c>
      <c r="B3312" s="114" t="s">
        <v>6878</v>
      </c>
      <c r="C3312" s="116">
        <v>42490</v>
      </c>
      <c r="D3312" s="114" t="s">
        <v>5468</v>
      </c>
      <c r="E3312" s="114" t="s">
        <v>4153</v>
      </c>
      <c r="F3312" s="114"/>
      <c r="G3312" s="114"/>
      <c r="H3312" s="114" t="s">
        <v>4154</v>
      </c>
      <c r="I3312" s="114" t="s">
        <v>26</v>
      </c>
      <c r="J3312" s="114" t="s">
        <v>5469</v>
      </c>
      <c r="K3312" s="114" t="s">
        <v>21</v>
      </c>
      <c r="L3312" s="114"/>
      <c r="M3312" s="136">
        <v>3594.85</v>
      </c>
      <c r="N3312" s="114" t="s">
        <v>18</v>
      </c>
      <c r="O3312" s="114">
        <v>0</v>
      </c>
      <c r="P3312" s="114">
        <v>281.92</v>
      </c>
      <c r="Q3312" s="114">
        <v>735.59</v>
      </c>
      <c r="R3312" s="112"/>
      <c r="S3312" s="112"/>
      <c r="T3312" s="112"/>
      <c r="U3312" s="112"/>
    </row>
    <row r="3313" spans="1:21">
      <c r="A3313" s="116">
        <v>42478</v>
      </c>
      <c r="B3313" s="114" t="s">
        <v>6879</v>
      </c>
      <c r="C3313" s="116">
        <v>42478</v>
      </c>
      <c r="D3313" s="114" t="s">
        <v>6879</v>
      </c>
      <c r="E3313" s="114" t="s">
        <v>4153</v>
      </c>
      <c r="F3313" s="114"/>
      <c r="G3313" s="114"/>
      <c r="H3313" s="114" t="s">
        <v>4154</v>
      </c>
      <c r="I3313" s="114" t="s">
        <v>19</v>
      </c>
      <c r="J3313" s="114" t="s">
        <v>6880</v>
      </c>
      <c r="K3313" s="114"/>
      <c r="L3313" s="114" t="s">
        <v>20</v>
      </c>
      <c r="M3313" s="136">
        <v>-3594.85</v>
      </c>
      <c r="N3313" s="114" t="s">
        <v>18</v>
      </c>
      <c r="O3313" s="114">
        <v>0</v>
      </c>
      <c r="P3313" s="114">
        <v>0</v>
      </c>
      <c r="Q3313" s="136">
        <v>-1017.51</v>
      </c>
      <c r="R3313" s="112"/>
      <c r="S3313" s="112"/>
      <c r="T3313" s="112"/>
      <c r="U3313" s="112"/>
    </row>
    <row r="3314" spans="1:21">
      <c r="A3314" s="116">
        <v>42478</v>
      </c>
      <c r="B3314" s="114" t="s">
        <v>6879</v>
      </c>
      <c r="C3314" s="116">
        <v>42478</v>
      </c>
      <c r="D3314" s="114" t="s">
        <v>6879</v>
      </c>
      <c r="E3314" s="114" t="s">
        <v>4153</v>
      </c>
      <c r="F3314" s="114"/>
      <c r="G3314" s="114"/>
      <c r="H3314" s="114" t="s">
        <v>4154</v>
      </c>
      <c r="I3314" s="114" t="s">
        <v>19</v>
      </c>
      <c r="J3314" s="114" t="s">
        <v>6880</v>
      </c>
      <c r="K3314" s="114" t="s">
        <v>21</v>
      </c>
      <c r="L3314" s="114"/>
      <c r="M3314" s="136">
        <v>3594.85</v>
      </c>
      <c r="N3314" s="114" t="s">
        <v>18</v>
      </c>
      <c r="O3314" s="114">
        <v>0</v>
      </c>
      <c r="P3314" s="114">
        <v>0</v>
      </c>
      <c r="Q3314" s="136">
        <v>1017.51</v>
      </c>
      <c r="R3314" s="112"/>
      <c r="S3314" s="112"/>
      <c r="T3314" s="112"/>
      <c r="U3314" s="112"/>
    </row>
    <row r="3315" spans="1:21">
      <c r="A3315" s="116">
        <v>42478</v>
      </c>
      <c r="B3315" s="114" t="s">
        <v>6881</v>
      </c>
      <c r="C3315" s="116">
        <v>42478</v>
      </c>
      <c r="D3315" s="114" t="s">
        <v>6881</v>
      </c>
      <c r="E3315" s="114" t="s">
        <v>4153</v>
      </c>
      <c r="F3315" s="114"/>
      <c r="G3315" s="114"/>
      <c r="H3315" s="114" t="s">
        <v>4154</v>
      </c>
      <c r="I3315" s="114" t="s">
        <v>19</v>
      </c>
      <c r="J3315" s="114" t="s">
        <v>6880</v>
      </c>
      <c r="K3315" s="114"/>
      <c r="L3315" s="114" t="s">
        <v>20</v>
      </c>
      <c r="M3315" s="114">
        <v>-15.46</v>
      </c>
      <c r="N3315" s="114" t="s">
        <v>18</v>
      </c>
      <c r="O3315" s="114">
        <v>0</v>
      </c>
      <c r="P3315" s="114">
        <v>0</v>
      </c>
      <c r="Q3315" s="114">
        <v>-4.38</v>
      </c>
      <c r="R3315" s="112"/>
      <c r="S3315" s="112"/>
      <c r="T3315" s="112"/>
      <c r="U3315" s="112"/>
    </row>
    <row r="3316" spans="1:21">
      <c r="A3316" s="116">
        <v>42478</v>
      </c>
      <c r="B3316" s="114" t="s">
        <v>6632</v>
      </c>
      <c r="C3316" s="116">
        <v>42478</v>
      </c>
      <c r="D3316" s="114" t="s">
        <v>6632</v>
      </c>
      <c r="E3316" s="114" t="s">
        <v>4153</v>
      </c>
      <c r="F3316" s="114"/>
      <c r="G3316" s="114"/>
      <c r="H3316" s="114" t="s">
        <v>4154</v>
      </c>
      <c r="I3316" s="114" t="s">
        <v>19</v>
      </c>
      <c r="J3316" s="114" t="s">
        <v>6633</v>
      </c>
      <c r="K3316" s="114" t="s">
        <v>21</v>
      </c>
      <c r="L3316" s="114"/>
      <c r="M3316" s="136">
        <v>3579.39</v>
      </c>
      <c r="N3316" s="114" t="s">
        <v>18</v>
      </c>
      <c r="O3316" s="114">
        <v>0</v>
      </c>
      <c r="P3316" s="114">
        <v>0</v>
      </c>
      <c r="Q3316" s="136">
        <v>1013.13</v>
      </c>
      <c r="R3316" s="112"/>
      <c r="S3316" s="113"/>
      <c r="T3316" s="113"/>
      <c r="U3316" s="112"/>
    </row>
    <row r="3317" spans="1:21" hidden="1">
      <c r="A3317" s="116">
        <v>42478</v>
      </c>
      <c r="B3317" s="114" t="s">
        <v>6882</v>
      </c>
      <c r="C3317" s="116">
        <v>42490</v>
      </c>
      <c r="D3317" s="114" t="s">
        <v>6883</v>
      </c>
      <c r="E3317" s="114" t="s">
        <v>4153</v>
      </c>
      <c r="F3317" s="114"/>
      <c r="G3317" s="114"/>
      <c r="H3317" s="114" t="s">
        <v>4154</v>
      </c>
      <c r="I3317" s="114" t="s">
        <v>17</v>
      </c>
      <c r="J3317" s="114" t="s">
        <v>6884</v>
      </c>
      <c r="K3317" s="114"/>
      <c r="L3317" s="114" t="s">
        <v>20</v>
      </c>
      <c r="M3317" s="136">
        <v>-3579.39</v>
      </c>
      <c r="N3317" s="114" t="s">
        <v>18</v>
      </c>
      <c r="O3317" s="114">
        <v>0</v>
      </c>
      <c r="P3317" s="114">
        <v>0</v>
      </c>
      <c r="Q3317" s="136">
        <v>-1013.13</v>
      </c>
      <c r="R3317" s="112"/>
      <c r="S3317" s="113"/>
      <c r="T3317" s="113"/>
      <c r="U3317" s="112"/>
    </row>
    <row r="3318" spans="1:21">
      <c r="A3318" s="116">
        <v>42478</v>
      </c>
      <c r="B3318" s="114" t="s">
        <v>6881</v>
      </c>
      <c r="C3318" s="116">
        <v>42478</v>
      </c>
      <c r="D3318" s="114" t="s">
        <v>6881</v>
      </c>
      <c r="E3318" s="114" t="s">
        <v>4153</v>
      </c>
      <c r="F3318" s="114"/>
      <c r="G3318" s="114"/>
      <c r="H3318" s="114" t="s">
        <v>4154</v>
      </c>
      <c r="I3318" s="114" t="s">
        <v>19</v>
      </c>
      <c r="J3318" s="114" t="s">
        <v>6880</v>
      </c>
      <c r="K3318" s="114" t="s">
        <v>21</v>
      </c>
      <c r="L3318" s="114"/>
      <c r="M3318" s="114">
        <v>15.46</v>
      </c>
      <c r="N3318" s="114" t="s">
        <v>18</v>
      </c>
      <c r="O3318" s="114">
        <v>0</v>
      </c>
      <c r="P3318" s="114">
        <v>0</v>
      </c>
      <c r="Q3318" s="114">
        <v>4.3</v>
      </c>
      <c r="R3318" s="112"/>
      <c r="S3318" s="113"/>
      <c r="T3318" s="113"/>
      <c r="U3318" s="113"/>
    </row>
    <row r="3319" spans="1:21" hidden="1">
      <c r="A3319" s="116">
        <v>42489</v>
      </c>
      <c r="B3319" s="114" t="s">
        <v>5124</v>
      </c>
      <c r="C3319" s="116">
        <v>42489</v>
      </c>
      <c r="D3319" s="114" t="s">
        <v>5124</v>
      </c>
      <c r="E3319" s="114" t="s">
        <v>4153</v>
      </c>
      <c r="F3319" s="114" t="s">
        <v>5125</v>
      </c>
      <c r="G3319" s="114" t="s">
        <v>5126</v>
      </c>
      <c r="H3319" s="114" t="s">
        <v>4154</v>
      </c>
      <c r="I3319" s="114" t="s">
        <v>81</v>
      </c>
      <c r="J3319" s="114" t="s">
        <v>5127</v>
      </c>
      <c r="K3319" s="114"/>
      <c r="L3319" s="114" t="s">
        <v>20</v>
      </c>
      <c r="M3319" s="114">
        <v>-15.46</v>
      </c>
      <c r="N3319" s="114" t="s">
        <v>18</v>
      </c>
      <c r="O3319" s="114">
        <v>0</v>
      </c>
      <c r="P3319" s="114">
        <v>0</v>
      </c>
      <c r="Q3319" s="114">
        <v>-4.3</v>
      </c>
      <c r="R3319" s="112"/>
      <c r="S3319" s="112"/>
      <c r="T3319" s="112"/>
      <c r="U3319" s="112"/>
    </row>
    <row r="3320" spans="1:21">
      <c r="A3320" s="116">
        <v>42478</v>
      </c>
      <c r="B3320" s="114" t="s">
        <v>6885</v>
      </c>
      <c r="C3320" s="116">
        <v>42478</v>
      </c>
      <c r="D3320" s="114" t="s">
        <v>6885</v>
      </c>
      <c r="E3320" s="114" t="s">
        <v>4155</v>
      </c>
      <c r="F3320" s="114"/>
      <c r="G3320" s="114"/>
      <c r="H3320" s="114" t="s">
        <v>4156</v>
      </c>
      <c r="I3320" s="114" t="s">
        <v>19</v>
      </c>
      <c r="J3320" s="114" t="s">
        <v>6886</v>
      </c>
      <c r="K3320" s="114"/>
      <c r="L3320" s="114" t="s">
        <v>20</v>
      </c>
      <c r="M3320" s="136">
        <v>-3594.85</v>
      </c>
      <c r="N3320" s="114" t="s">
        <v>18</v>
      </c>
      <c r="O3320" s="114">
        <v>0</v>
      </c>
      <c r="P3320" s="114">
        <v>0</v>
      </c>
      <c r="Q3320" s="114">
        <v>-882.54</v>
      </c>
      <c r="R3320" s="112"/>
      <c r="S3320" s="112"/>
      <c r="T3320" s="112"/>
      <c r="U3320" s="112"/>
    </row>
    <row r="3321" spans="1:21">
      <c r="A3321" s="116">
        <v>42478</v>
      </c>
      <c r="B3321" s="114" t="s">
        <v>6885</v>
      </c>
      <c r="C3321" s="116">
        <v>42478</v>
      </c>
      <c r="D3321" s="114" t="s">
        <v>6885</v>
      </c>
      <c r="E3321" s="114" t="s">
        <v>4155</v>
      </c>
      <c r="F3321" s="114"/>
      <c r="G3321" s="114"/>
      <c r="H3321" s="114" t="s">
        <v>4156</v>
      </c>
      <c r="I3321" s="114" t="s">
        <v>19</v>
      </c>
      <c r="J3321" s="114" t="s">
        <v>6886</v>
      </c>
      <c r="K3321" s="114" t="s">
        <v>21</v>
      </c>
      <c r="L3321" s="114"/>
      <c r="M3321" s="136">
        <v>3594.85</v>
      </c>
      <c r="N3321" s="114" t="s">
        <v>18</v>
      </c>
      <c r="O3321" s="114">
        <v>0</v>
      </c>
      <c r="P3321" s="114">
        <v>0</v>
      </c>
      <c r="Q3321" s="114">
        <v>882.54</v>
      </c>
      <c r="R3321" s="112"/>
      <c r="S3321" s="112"/>
      <c r="T3321" s="112"/>
      <c r="U3321" s="112"/>
    </row>
    <row r="3322" spans="1:21">
      <c r="A3322" s="116">
        <v>42478</v>
      </c>
      <c r="B3322" s="114" t="s">
        <v>6887</v>
      </c>
      <c r="C3322" s="116">
        <v>42478</v>
      </c>
      <c r="D3322" s="114" t="s">
        <v>6887</v>
      </c>
      <c r="E3322" s="114" t="s">
        <v>4155</v>
      </c>
      <c r="F3322" s="114"/>
      <c r="G3322" s="114"/>
      <c r="H3322" s="114" t="s">
        <v>4156</v>
      </c>
      <c r="I3322" s="114" t="s">
        <v>19</v>
      </c>
      <c r="J3322" s="114" t="s">
        <v>6886</v>
      </c>
      <c r="K3322" s="114"/>
      <c r="L3322" s="114" t="s">
        <v>20</v>
      </c>
      <c r="M3322" s="114">
        <v>-15.46</v>
      </c>
      <c r="N3322" s="114" t="s">
        <v>18</v>
      </c>
      <c r="O3322" s="114">
        <v>0</v>
      </c>
      <c r="P3322" s="114">
        <v>0</v>
      </c>
      <c r="Q3322" s="114">
        <v>-3.8</v>
      </c>
      <c r="R3322" s="112"/>
      <c r="S3322" s="112"/>
      <c r="T3322" s="112"/>
      <c r="U3322" s="112"/>
    </row>
    <row r="3323" spans="1:21">
      <c r="A3323" s="116">
        <v>42478</v>
      </c>
      <c r="B3323" s="114" t="s">
        <v>6652</v>
      </c>
      <c r="C3323" s="116">
        <v>42478</v>
      </c>
      <c r="D3323" s="114" t="s">
        <v>6652</v>
      </c>
      <c r="E3323" s="114" t="s">
        <v>4155</v>
      </c>
      <c r="F3323" s="114"/>
      <c r="G3323" s="114"/>
      <c r="H3323" s="114" t="s">
        <v>4156</v>
      </c>
      <c r="I3323" s="114" t="s">
        <v>19</v>
      </c>
      <c r="J3323" s="114" t="s">
        <v>6653</v>
      </c>
      <c r="K3323" s="114"/>
      <c r="L3323" s="114" t="s">
        <v>20</v>
      </c>
      <c r="M3323" s="136">
        <v>-3579.39</v>
      </c>
      <c r="N3323" s="114" t="s">
        <v>18</v>
      </c>
      <c r="O3323" s="114">
        <v>0</v>
      </c>
      <c r="P3323" s="114">
        <v>0</v>
      </c>
      <c r="Q3323" s="114">
        <v>-878.74</v>
      </c>
      <c r="R3323" s="112"/>
      <c r="S3323" s="113"/>
      <c r="T3323" s="113"/>
      <c r="U3323" s="112"/>
    </row>
    <row r="3324" spans="1:21" hidden="1">
      <c r="A3324" s="116">
        <v>42478</v>
      </c>
      <c r="B3324" s="114" t="s">
        <v>6888</v>
      </c>
      <c r="C3324" s="116">
        <v>42490</v>
      </c>
      <c r="D3324" s="114" t="s">
        <v>5430</v>
      </c>
      <c r="E3324" s="114" t="s">
        <v>4155</v>
      </c>
      <c r="F3324" s="114"/>
      <c r="G3324" s="114"/>
      <c r="H3324" s="114" t="s">
        <v>4156</v>
      </c>
      <c r="I3324" s="114" t="s">
        <v>26</v>
      </c>
      <c r="J3324" s="114" t="s">
        <v>5431</v>
      </c>
      <c r="K3324" s="114" t="s">
        <v>21</v>
      </c>
      <c r="L3324" s="114"/>
      <c r="M3324" s="136">
        <v>3594.85</v>
      </c>
      <c r="N3324" s="114" t="s">
        <v>18</v>
      </c>
      <c r="O3324" s="114">
        <v>0</v>
      </c>
      <c r="P3324" s="136">
        <v>1073.8399999999999</v>
      </c>
      <c r="Q3324" s="114">
        <v>-191.3</v>
      </c>
      <c r="R3324" s="112"/>
      <c r="S3324" s="112"/>
      <c r="T3324" s="112"/>
      <c r="U3324" s="112"/>
    </row>
    <row r="3325" spans="1:21">
      <c r="A3325" s="116">
        <v>42478</v>
      </c>
      <c r="B3325" s="114" t="s">
        <v>6652</v>
      </c>
      <c r="C3325" s="116">
        <v>42478</v>
      </c>
      <c r="D3325" s="114" t="s">
        <v>6652</v>
      </c>
      <c r="E3325" s="114" t="s">
        <v>4155</v>
      </c>
      <c r="F3325" s="114"/>
      <c r="G3325" s="114"/>
      <c r="H3325" s="114" t="s">
        <v>4156</v>
      </c>
      <c r="I3325" s="114" t="s">
        <v>19</v>
      </c>
      <c r="J3325" s="114" t="s">
        <v>6653</v>
      </c>
      <c r="K3325" s="114" t="s">
        <v>21</v>
      </c>
      <c r="L3325" s="114"/>
      <c r="M3325" s="136">
        <v>3579.39</v>
      </c>
      <c r="N3325" s="114" t="s">
        <v>18</v>
      </c>
      <c r="O3325" s="114">
        <v>0</v>
      </c>
      <c r="P3325" s="114">
        <v>0</v>
      </c>
      <c r="Q3325" s="114">
        <v>878.74</v>
      </c>
      <c r="R3325" s="112"/>
      <c r="S3325" s="112"/>
      <c r="T3325" s="112"/>
      <c r="U3325" s="112"/>
    </row>
    <row r="3326" spans="1:21" hidden="1">
      <c r="A3326" s="116">
        <v>42478</v>
      </c>
      <c r="B3326" s="114" t="s">
        <v>6889</v>
      </c>
      <c r="C3326" s="116">
        <v>42490</v>
      </c>
      <c r="D3326" s="114" t="s">
        <v>6890</v>
      </c>
      <c r="E3326" s="114" t="s">
        <v>4155</v>
      </c>
      <c r="F3326" s="114"/>
      <c r="G3326" s="114"/>
      <c r="H3326" s="114" t="s">
        <v>4156</v>
      </c>
      <c r="I3326" s="114" t="s">
        <v>17</v>
      </c>
      <c r="J3326" s="114" t="s">
        <v>6891</v>
      </c>
      <c r="K3326" s="114"/>
      <c r="L3326" s="114" t="s">
        <v>20</v>
      </c>
      <c r="M3326" s="136">
        <v>-3579.39</v>
      </c>
      <c r="N3326" s="114" t="s">
        <v>18</v>
      </c>
      <c r="O3326" s="114">
        <v>0</v>
      </c>
      <c r="P3326" s="114">
        <v>0</v>
      </c>
      <c r="Q3326" s="114">
        <v>-878.74</v>
      </c>
      <c r="R3326" s="112"/>
      <c r="S3326" s="112"/>
      <c r="T3326" s="112"/>
      <c r="U3326" s="112"/>
    </row>
    <row r="3327" spans="1:21">
      <c r="A3327" s="116">
        <v>42478</v>
      </c>
      <c r="B3327" s="114" t="s">
        <v>6887</v>
      </c>
      <c r="C3327" s="116">
        <v>42478</v>
      </c>
      <c r="D3327" s="114" t="s">
        <v>6887</v>
      </c>
      <c r="E3327" s="114" t="s">
        <v>4155</v>
      </c>
      <c r="F3327" s="114"/>
      <c r="G3327" s="114"/>
      <c r="H3327" s="114" t="s">
        <v>4156</v>
      </c>
      <c r="I3327" s="114" t="s">
        <v>19</v>
      </c>
      <c r="J3327" s="114" t="s">
        <v>6886</v>
      </c>
      <c r="K3327" s="114" t="s">
        <v>21</v>
      </c>
      <c r="L3327" s="114"/>
      <c r="M3327" s="114">
        <v>15.46</v>
      </c>
      <c r="N3327" s="114" t="s">
        <v>18</v>
      </c>
      <c r="O3327" s="114">
        <v>0</v>
      </c>
      <c r="P3327" s="114">
        <v>0</v>
      </c>
      <c r="Q3327" s="114">
        <v>3.72</v>
      </c>
      <c r="R3327" s="112"/>
      <c r="S3327" s="112"/>
      <c r="T3327" s="112"/>
      <c r="U3327" s="112"/>
    </row>
    <row r="3328" spans="1:21" hidden="1">
      <c r="A3328" s="116">
        <v>42489</v>
      </c>
      <c r="B3328" s="114" t="s">
        <v>5124</v>
      </c>
      <c r="C3328" s="116">
        <v>42489</v>
      </c>
      <c r="D3328" s="114" t="s">
        <v>5124</v>
      </c>
      <c r="E3328" s="114" t="s">
        <v>4155</v>
      </c>
      <c r="F3328" s="114" t="s">
        <v>5125</v>
      </c>
      <c r="G3328" s="114" t="s">
        <v>5126</v>
      </c>
      <c r="H3328" s="114" t="s">
        <v>4156</v>
      </c>
      <c r="I3328" s="114" t="s">
        <v>81</v>
      </c>
      <c r="J3328" s="114" t="s">
        <v>5127</v>
      </c>
      <c r="K3328" s="114"/>
      <c r="L3328" s="114" t="s">
        <v>20</v>
      </c>
      <c r="M3328" s="114">
        <v>-15.46</v>
      </c>
      <c r="N3328" s="114" t="s">
        <v>18</v>
      </c>
      <c r="O3328" s="114">
        <v>0</v>
      </c>
      <c r="P3328" s="114">
        <v>0</v>
      </c>
      <c r="Q3328" s="114">
        <v>-3.72</v>
      </c>
      <c r="R3328" s="112"/>
      <c r="S3328" s="112"/>
      <c r="T3328" s="112"/>
      <c r="U3328" s="112"/>
    </row>
    <row r="3329" spans="1:21">
      <c r="A3329" s="116">
        <v>42479</v>
      </c>
      <c r="B3329" s="114" t="s">
        <v>6689</v>
      </c>
      <c r="C3329" s="116">
        <v>42479</v>
      </c>
      <c r="D3329" s="114" t="s">
        <v>6689</v>
      </c>
      <c r="E3329" s="114" t="s">
        <v>4157</v>
      </c>
      <c r="F3329" s="114"/>
      <c r="G3329" s="114"/>
      <c r="H3329" s="114" t="s">
        <v>4158</v>
      </c>
      <c r="I3329" s="114" t="s">
        <v>19</v>
      </c>
      <c r="J3329" s="114" t="s">
        <v>6690</v>
      </c>
      <c r="K3329" s="114"/>
      <c r="L3329" s="114" t="s">
        <v>20</v>
      </c>
      <c r="M3329" s="136">
        <v>-3579.39</v>
      </c>
      <c r="N3329" s="114" t="s">
        <v>18</v>
      </c>
      <c r="O3329" s="114">
        <v>0</v>
      </c>
      <c r="P3329" s="114">
        <v>0</v>
      </c>
      <c r="Q3329" s="114">
        <v>-793.04</v>
      </c>
      <c r="R3329" s="112"/>
      <c r="S3329" s="112"/>
      <c r="T3329" s="112"/>
      <c r="U3329" s="112"/>
    </row>
    <row r="3330" spans="1:21">
      <c r="A3330" s="116">
        <v>42479</v>
      </c>
      <c r="B3330" s="114" t="s">
        <v>6892</v>
      </c>
      <c r="C3330" s="116">
        <v>42479</v>
      </c>
      <c r="D3330" s="114" t="s">
        <v>6892</v>
      </c>
      <c r="E3330" s="114" t="s">
        <v>4157</v>
      </c>
      <c r="F3330" s="114"/>
      <c r="G3330" s="114"/>
      <c r="H3330" s="114" t="s">
        <v>4158</v>
      </c>
      <c r="I3330" s="114" t="s">
        <v>19</v>
      </c>
      <c r="J3330" s="114" t="s">
        <v>6893</v>
      </c>
      <c r="K3330" s="114"/>
      <c r="L3330" s="114" t="s">
        <v>20</v>
      </c>
      <c r="M3330" s="136">
        <v>-3594.85</v>
      </c>
      <c r="N3330" s="114" t="s">
        <v>18</v>
      </c>
      <c r="O3330" s="114">
        <v>0</v>
      </c>
      <c r="P3330" s="114">
        <v>0</v>
      </c>
      <c r="Q3330" s="114">
        <v>-796.47</v>
      </c>
      <c r="R3330" s="112"/>
      <c r="S3330" s="112"/>
      <c r="T3330" s="112"/>
      <c r="U3330" s="112"/>
    </row>
    <row r="3331" spans="1:21" hidden="1">
      <c r="A3331" s="116">
        <v>42479</v>
      </c>
      <c r="B3331" s="114" t="s">
        <v>6894</v>
      </c>
      <c r="C3331" s="116">
        <v>42490</v>
      </c>
      <c r="D3331" s="114" t="s">
        <v>6133</v>
      </c>
      <c r="E3331" s="114" t="s">
        <v>4157</v>
      </c>
      <c r="F3331" s="114"/>
      <c r="G3331" s="114"/>
      <c r="H3331" s="114" t="s">
        <v>4158</v>
      </c>
      <c r="I3331" s="114" t="s">
        <v>26</v>
      </c>
      <c r="J3331" s="114" t="s">
        <v>6134</v>
      </c>
      <c r="K3331" s="114" t="s">
        <v>21</v>
      </c>
      <c r="L3331" s="114"/>
      <c r="M3331" s="136">
        <v>3594.85</v>
      </c>
      <c r="N3331" s="114" t="s">
        <v>18</v>
      </c>
      <c r="O3331" s="114">
        <v>0</v>
      </c>
      <c r="P3331" s="114">
        <v>57.2</v>
      </c>
      <c r="Q3331" s="114">
        <v>739.27</v>
      </c>
      <c r="R3331" s="112"/>
      <c r="S3331" s="112"/>
      <c r="T3331" s="112"/>
      <c r="U3331" s="112"/>
    </row>
    <row r="3332" spans="1:21">
      <c r="A3332" s="116">
        <v>42479</v>
      </c>
      <c r="B3332" s="114" t="s">
        <v>6892</v>
      </c>
      <c r="C3332" s="116">
        <v>42479</v>
      </c>
      <c r="D3332" s="114" t="s">
        <v>6892</v>
      </c>
      <c r="E3332" s="114" t="s">
        <v>4157</v>
      </c>
      <c r="F3332" s="114"/>
      <c r="G3332" s="114"/>
      <c r="H3332" s="114" t="s">
        <v>4158</v>
      </c>
      <c r="I3332" s="114" t="s">
        <v>19</v>
      </c>
      <c r="J3332" s="114" t="s">
        <v>6893</v>
      </c>
      <c r="K3332" s="114" t="s">
        <v>21</v>
      </c>
      <c r="L3332" s="114"/>
      <c r="M3332" s="136">
        <v>3594.85</v>
      </c>
      <c r="N3332" s="114" t="s">
        <v>18</v>
      </c>
      <c r="O3332" s="114">
        <v>0</v>
      </c>
      <c r="P3332" s="114">
        <v>0</v>
      </c>
      <c r="Q3332" s="114">
        <v>796.47</v>
      </c>
      <c r="R3332" s="112"/>
      <c r="S3332" s="112"/>
      <c r="T3332" s="112"/>
      <c r="U3332" s="112"/>
    </row>
    <row r="3333" spans="1:21">
      <c r="A3333" s="116">
        <v>42479</v>
      </c>
      <c r="B3333" s="114" t="s">
        <v>6895</v>
      </c>
      <c r="C3333" s="116">
        <v>42479</v>
      </c>
      <c r="D3333" s="114" t="s">
        <v>6895</v>
      </c>
      <c r="E3333" s="114" t="s">
        <v>4157</v>
      </c>
      <c r="F3333" s="114"/>
      <c r="G3333" s="114"/>
      <c r="H3333" s="114" t="s">
        <v>4158</v>
      </c>
      <c r="I3333" s="114" t="s">
        <v>19</v>
      </c>
      <c r="J3333" s="114" t="s">
        <v>6893</v>
      </c>
      <c r="K3333" s="114"/>
      <c r="L3333" s="114" t="s">
        <v>20</v>
      </c>
      <c r="M3333" s="114">
        <v>-15.46</v>
      </c>
      <c r="N3333" s="114" t="s">
        <v>18</v>
      </c>
      <c r="O3333" s="114">
        <v>0</v>
      </c>
      <c r="P3333" s="114">
        <v>0</v>
      </c>
      <c r="Q3333" s="114">
        <v>-3.43</v>
      </c>
      <c r="R3333" s="112"/>
      <c r="S3333" s="112"/>
      <c r="T3333" s="112"/>
      <c r="U3333" s="112"/>
    </row>
    <row r="3334" spans="1:21" hidden="1">
      <c r="A3334" s="116">
        <v>42479</v>
      </c>
      <c r="B3334" s="114" t="s">
        <v>6896</v>
      </c>
      <c r="C3334" s="116">
        <v>42490</v>
      </c>
      <c r="D3334" s="114" t="s">
        <v>6897</v>
      </c>
      <c r="E3334" s="114" t="s">
        <v>4157</v>
      </c>
      <c r="F3334" s="114"/>
      <c r="G3334" s="114"/>
      <c r="H3334" s="114" t="s">
        <v>4158</v>
      </c>
      <c r="I3334" s="114" t="s">
        <v>17</v>
      </c>
      <c r="J3334" s="114" t="s">
        <v>6898</v>
      </c>
      <c r="K3334" s="114"/>
      <c r="L3334" s="114" t="s">
        <v>20</v>
      </c>
      <c r="M3334" s="136">
        <v>-3579.39</v>
      </c>
      <c r="N3334" s="114" t="s">
        <v>18</v>
      </c>
      <c r="O3334" s="114">
        <v>0</v>
      </c>
      <c r="P3334" s="114">
        <v>0</v>
      </c>
      <c r="Q3334" s="114">
        <v>-793.04</v>
      </c>
      <c r="R3334" s="112"/>
      <c r="S3334" s="112"/>
      <c r="T3334" s="112"/>
      <c r="U3334" s="112"/>
    </row>
    <row r="3335" spans="1:21">
      <c r="A3335" s="116">
        <v>42479</v>
      </c>
      <c r="B3335" s="114" t="s">
        <v>6689</v>
      </c>
      <c r="C3335" s="116">
        <v>42479</v>
      </c>
      <c r="D3335" s="114" t="s">
        <v>6689</v>
      </c>
      <c r="E3335" s="114" t="s">
        <v>4157</v>
      </c>
      <c r="F3335" s="114"/>
      <c r="G3335" s="114"/>
      <c r="H3335" s="114" t="s">
        <v>4158</v>
      </c>
      <c r="I3335" s="114" t="s">
        <v>19</v>
      </c>
      <c r="J3335" s="114" t="s">
        <v>6690</v>
      </c>
      <c r="K3335" s="114" t="s">
        <v>21</v>
      </c>
      <c r="L3335" s="114"/>
      <c r="M3335" s="136">
        <v>3579.39</v>
      </c>
      <c r="N3335" s="114" t="s">
        <v>18</v>
      </c>
      <c r="O3335" s="114">
        <v>0</v>
      </c>
      <c r="P3335" s="114">
        <v>0</v>
      </c>
      <c r="Q3335" s="114">
        <v>793.04</v>
      </c>
      <c r="R3335" s="112"/>
      <c r="S3335" s="113"/>
      <c r="T3335" s="113"/>
      <c r="U3335" s="113"/>
    </row>
    <row r="3336" spans="1:21">
      <c r="A3336" s="116">
        <v>42479</v>
      </c>
      <c r="B3336" s="114" t="s">
        <v>6895</v>
      </c>
      <c r="C3336" s="116">
        <v>42479</v>
      </c>
      <c r="D3336" s="114" t="s">
        <v>6895</v>
      </c>
      <c r="E3336" s="114" t="s">
        <v>4157</v>
      </c>
      <c r="F3336" s="114"/>
      <c r="G3336" s="114"/>
      <c r="H3336" s="114" t="s">
        <v>4158</v>
      </c>
      <c r="I3336" s="114" t="s">
        <v>19</v>
      </c>
      <c r="J3336" s="114" t="s">
        <v>6893</v>
      </c>
      <c r="K3336" s="114" t="s">
        <v>21</v>
      </c>
      <c r="L3336" s="114"/>
      <c r="M3336" s="114">
        <v>15.46</v>
      </c>
      <c r="N3336" s="114" t="s">
        <v>18</v>
      </c>
      <c r="O3336" s="114">
        <v>0</v>
      </c>
      <c r="P3336" s="114">
        <v>0</v>
      </c>
      <c r="Q3336" s="114">
        <v>3.35</v>
      </c>
      <c r="R3336" s="112"/>
      <c r="S3336" s="112"/>
      <c r="T3336" s="112"/>
      <c r="U3336" s="112"/>
    </row>
    <row r="3337" spans="1:21" hidden="1">
      <c r="A3337" s="116">
        <v>42489</v>
      </c>
      <c r="B3337" s="114" t="s">
        <v>5124</v>
      </c>
      <c r="C3337" s="116">
        <v>42489</v>
      </c>
      <c r="D3337" s="114" t="s">
        <v>5124</v>
      </c>
      <c r="E3337" s="114" t="s">
        <v>4157</v>
      </c>
      <c r="F3337" s="114" t="s">
        <v>5125</v>
      </c>
      <c r="G3337" s="114" t="s">
        <v>5126</v>
      </c>
      <c r="H3337" s="114" t="s">
        <v>4158</v>
      </c>
      <c r="I3337" s="114" t="s">
        <v>81</v>
      </c>
      <c r="J3337" s="114" t="s">
        <v>5127</v>
      </c>
      <c r="K3337" s="114"/>
      <c r="L3337" s="114" t="s">
        <v>20</v>
      </c>
      <c r="M3337" s="114">
        <v>-15.46</v>
      </c>
      <c r="N3337" s="114" t="s">
        <v>18</v>
      </c>
      <c r="O3337" s="114">
        <v>0</v>
      </c>
      <c r="P3337" s="114">
        <v>0</v>
      </c>
      <c r="Q3337" s="114">
        <v>-3.35</v>
      </c>
      <c r="R3337" s="112"/>
      <c r="S3337" s="112"/>
      <c r="T3337" s="112"/>
      <c r="U3337" s="112"/>
    </row>
    <row r="3338" spans="1:21">
      <c r="A3338" s="116">
        <v>42478</v>
      </c>
      <c r="B3338" s="114" t="s">
        <v>6899</v>
      </c>
      <c r="C3338" s="116">
        <v>42478</v>
      </c>
      <c r="D3338" s="114" t="s">
        <v>6899</v>
      </c>
      <c r="E3338" s="114" t="s">
        <v>4159</v>
      </c>
      <c r="F3338" s="114"/>
      <c r="G3338" s="114"/>
      <c r="H3338" s="114" t="s">
        <v>4160</v>
      </c>
      <c r="I3338" s="114" t="s">
        <v>19</v>
      </c>
      <c r="J3338" s="114" t="s">
        <v>6900</v>
      </c>
      <c r="K3338" s="114"/>
      <c r="L3338" s="114" t="s">
        <v>20</v>
      </c>
      <c r="M3338" s="136">
        <v>-3579.39</v>
      </c>
      <c r="N3338" s="114" t="s">
        <v>18</v>
      </c>
      <c r="O3338" s="114">
        <v>0</v>
      </c>
      <c r="P3338" s="114">
        <v>0</v>
      </c>
      <c r="Q3338" s="136">
        <v>-1053.9100000000001</v>
      </c>
      <c r="R3338" s="112"/>
      <c r="S3338" s="112"/>
      <c r="T3338" s="112"/>
      <c r="U3338" s="112"/>
    </row>
    <row r="3339" spans="1:21">
      <c r="A3339" s="116">
        <v>42478</v>
      </c>
      <c r="B3339" s="114" t="s">
        <v>6899</v>
      </c>
      <c r="C3339" s="116">
        <v>42478</v>
      </c>
      <c r="D3339" s="114" t="s">
        <v>6899</v>
      </c>
      <c r="E3339" s="114" t="s">
        <v>4159</v>
      </c>
      <c r="F3339" s="114"/>
      <c r="G3339" s="114"/>
      <c r="H3339" s="114" t="s">
        <v>4160</v>
      </c>
      <c r="I3339" s="114" t="s">
        <v>19</v>
      </c>
      <c r="J3339" s="114" t="s">
        <v>6900</v>
      </c>
      <c r="K3339" s="114" t="s">
        <v>21</v>
      </c>
      <c r="L3339" s="114"/>
      <c r="M3339" s="136">
        <v>3579.39</v>
      </c>
      <c r="N3339" s="114" t="s">
        <v>18</v>
      </c>
      <c r="O3339" s="114">
        <v>0</v>
      </c>
      <c r="P3339" s="114">
        <v>0</v>
      </c>
      <c r="Q3339" s="136">
        <v>1053.9100000000001</v>
      </c>
      <c r="R3339" s="112"/>
      <c r="S3339" s="112"/>
      <c r="T3339" s="112"/>
      <c r="U3339" s="112"/>
    </row>
    <row r="3340" spans="1:21" hidden="1">
      <c r="A3340" s="116">
        <v>42478</v>
      </c>
      <c r="B3340" s="114" t="s">
        <v>6901</v>
      </c>
      <c r="C3340" s="116">
        <v>42490</v>
      </c>
      <c r="D3340" s="114" t="s">
        <v>5492</v>
      </c>
      <c r="E3340" s="114" t="s">
        <v>4159</v>
      </c>
      <c r="F3340" s="114"/>
      <c r="G3340" s="114"/>
      <c r="H3340" s="114" t="s">
        <v>4160</v>
      </c>
      <c r="I3340" s="114" t="s">
        <v>26</v>
      </c>
      <c r="J3340" s="114" t="s">
        <v>5493</v>
      </c>
      <c r="K3340" s="114" t="s">
        <v>21</v>
      </c>
      <c r="L3340" s="114"/>
      <c r="M3340" s="136">
        <v>3594.85</v>
      </c>
      <c r="N3340" s="114" t="s">
        <v>18</v>
      </c>
      <c r="O3340" s="114">
        <v>0</v>
      </c>
      <c r="P3340" s="136">
        <v>1249.56</v>
      </c>
      <c r="Q3340" s="114">
        <v>-191.1</v>
      </c>
      <c r="R3340" s="112"/>
      <c r="S3340" s="113"/>
      <c r="T3340" s="113"/>
      <c r="U3340" s="112"/>
    </row>
    <row r="3341" spans="1:21">
      <c r="A3341" s="116">
        <v>42478</v>
      </c>
      <c r="B3341" s="114" t="s">
        <v>6902</v>
      </c>
      <c r="C3341" s="116">
        <v>42478</v>
      </c>
      <c r="D3341" s="114" t="s">
        <v>6902</v>
      </c>
      <c r="E3341" s="114" t="s">
        <v>4159</v>
      </c>
      <c r="F3341" s="114"/>
      <c r="G3341" s="114"/>
      <c r="H3341" s="114" t="s">
        <v>4160</v>
      </c>
      <c r="I3341" s="114" t="s">
        <v>19</v>
      </c>
      <c r="J3341" s="114" t="s">
        <v>6903</v>
      </c>
      <c r="K3341" s="114"/>
      <c r="L3341" s="114" t="s">
        <v>20</v>
      </c>
      <c r="M3341" s="136">
        <v>-3594.85</v>
      </c>
      <c r="N3341" s="114" t="s">
        <v>18</v>
      </c>
      <c r="O3341" s="114">
        <v>0</v>
      </c>
      <c r="P3341" s="114">
        <v>0</v>
      </c>
      <c r="Q3341" s="136">
        <v>-1058.46</v>
      </c>
      <c r="R3341" s="112"/>
      <c r="S3341" s="113"/>
      <c r="T3341" s="113"/>
      <c r="U3341" s="112"/>
    </row>
    <row r="3342" spans="1:21">
      <c r="A3342" s="116">
        <v>42478</v>
      </c>
      <c r="B3342" s="114" t="s">
        <v>6902</v>
      </c>
      <c r="C3342" s="116">
        <v>42478</v>
      </c>
      <c r="D3342" s="114" t="s">
        <v>6902</v>
      </c>
      <c r="E3342" s="114" t="s">
        <v>4159</v>
      </c>
      <c r="F3342" s="114"/>
      <c r="G3342" s="114"/>
      <c r="H3342" s="114" t="s">
        <v>4160</v>
      </c>
      <c r="I3342" s="114" t="s">
        <v>19</v>
      </c>
      <c r="J3342" s="114" t="s">
        <v>6903</v>
      </c>
      <c r="K3342" s="114" t="s">
        <v>21</v>
      </c>
      <c r="L3342" s="114"/>
      <c r="M3342" s="136">
        <v>3594.85</v>
      </c>
      <c r="N3342" s="114" t="s">
        <v>18</v>
      </c>
      <c r="O3342" s="114">
        <v>0</v>
      </c>
      <c r="P3342" s="114">
        <v>0</v>
      </c>
      <c r="Q3342" s="136">
        <v>1058.46</v>
      </c>
      <c r="R3342" s="112"/>
      <c r="S3342" s="112"/>
      <c r="T3342" s="112"/>
      <c r="U3342" s="112"/>
    </row>
    <row r="3343" spans="1:21">
      <c r="A3343" s="116">
        <v>42478</v>
      </c>
      <c r="B3343" s="114" t="s">
        <v>6904</v>
      </c>
      <c r="C3343" s="116">
        <v>42478</v>
      </c>
      <c r="D3343" s="114" t="s">
        <v>6904</v>
      </c>
      <c r="E3343" s="114" t="s">
        <v>4159</v>
      </c>
      <c r="F3343" s="114"/>
      <c r="G3343" s="114"/>
      <c r="H3343" s="114" t="s">
        <v>4160</v>
      </c>
      <c r="I3343" s="114" t="s">
        <v>19</v>
      </c>
      <c r="J3343" s="114" t="s">
        <v>6903</v>
      </c>
      <c r="K3343" s="114"/>
      <c r="L3343" s="114" t="s">
        <v>20</v>
      </c>
      <c r="M3343" s="114">
        <v>-15.46</v>
      </c>
      <c r="N3343" s="114" t="s">
        <v>18</v>
      </c>
      <c r="O3343" s="114">
        <v>0</v>
      </c>
      <c r="P3343" s="114">
        <v>0</v>
      </c>
      <c r="Q3343" s="114">
        <v>-4.55</v>
      </c>
      <c r="R3343" s="112"/>
      <c r="S3343" s="112"/>
      <c r="T3343" s="112"/>
      <c r="U3343" s="112"/>
    </row>
    <row r="3344" spans="1:21">
      <c r="A3344" s="116">
        <v>42478</v>
      </c>
      <c r="B3344" s="114" t="s">
        <v>6612</v>
      </c>
      <c r="C3344" s="116">
        <v>42478</v>
      </c>
      <c r="D3344" s="114" t="s">
        <v>6612</v>
      </c>
      <c r="E3344" s="114" t="s">
        <v>4159</v>
      </c>
      <c r="F3344" s="114"/>
      <c r="G3344" s="114"/>
      <c r="H3344" s="114" t="s">
        <v>4160</v>
      </c>
      <c r="I3344" s="114" t="s">
        <v>19</v>
      </c>
      <c r="J3344" s="114" t="s">
        <v>6613</v>
      </c>
      <c r="K3344" s="114"/>
      <c r="L3344" s="114" t="s">
        <v>20</v>
      </c>
      <c r="M3344" s="136">
        <v>-3579.39</v>
      </c>
      <c r="N3344" s="114" t="s">
        <v>18</v>
      </c>
      <c r="O3344" s="114">
        <v>0</v>
      </c>
      <c r="P3344" s="114">
        <v>0</v>
      </c>
      <c r="Q3344" s="136">
        <v>-1053.9100000000001</v>
      </c>
      <c r="R3344" s="112"/>
      <c r="S3344" s="112"/>
      <c r="T3344" s="112"/>
      <c r="U3344" s="112"/>
    </row>
    <row r="3345" spans="1:21">
      <c r="A3345" s="116">
        <v>42478</v>
      </c>
      <c r="B3345" s="114" t="s">
        <v>6612</v>
      </c>
      <c r="C3345" s="116">
        <v>42478</v>
      </c>
      <c r="D3345" s="114" t="s">
        <v>6612</v>
      </c>
      <c r="E3345" s="114" t="s">
        <v>4159</v>
      </c>
      <c r="F3345" s="114"/>
      <c r="G3345" s="114"/>
      <c r="H3345" s="114" t="s">
        <v>4160</v>
      </c>
      <c r="I3345" s="114" t="s">
        <v>19</v>
      </c>
      <c r="J3345" s="114" t="s">
        <v>6613</v>
      </c>
      <c r="K3345" s="114" t="s">
        <v>21</v>
      </c>
      <c r="L3345" s="114"/>
      <c r="M3345" s="136">
        <v>3579.39</v>
      </c>
      <c r="N3345" s="114" t="s">
        <v>18</v>
      </c>
      <c r="O3345" s="114">
        <v>0</v>
      </c>
      <c r="P3345" s="114">
        <v>0</v>
      </c>
      <c r="Q3345" s="136">
        <v>1053.9100000000001</v>
      </c>
      <c r="R3345" s="112"/>
      <c r="S3345" s="112"/>
      <c r="T3345" s="112"/>
      <c r="U3345" s="112"/>
    </row>
    <row r="3346" spans="1:21" hidden="1">
      <c r="A3346" s="116">
        <v>42478</v>
      </c>
      <c r="B3346" s="114" t="s">
        <v>6905</v>
      </c>
      <c r="C3346" s="116">
        <v>42490</v>
      </c>
      <c r="D3346" s="114" t="s">
        <v>6906</v>
      </c>
      <c r="E3346" s="114" t="s">
        <v>4159</v>
      </c>
      <c r="F3346" s="114"/>
      <c r="G3346" s="114"/>
      <c r="H3346" s="114" t="s">
        <v>4160</v>
      </c>
      <c r="I3346" s="114" t="s">
        <v>17</v>
      </c>
      <c r="J3346" s="114" t="s">
        <v>6907</v>
      </c>
      <c r="K3346" s="114"/>
      <c r="L3346" s="114" t="s">
        <v>20</v>
      </c>
      <c r="M3346" s="136">
        <v>-3579.39</v>
      </c>
      <c r="N3346" s="114" t="s">
        <v>18</v>
      </c>
      <c r="O3346" s="114">
        <v>0</v>
      </c>
      <c r="P3346" s="114">
        <v>0</v>
      </c>
      <c r="Q3346" s="136">
        <v>-1053.9100000000001</v>
      </c>
      <c r="R3346" s="112"/>
      <c r="S3346" s="112"/>
      <c r="T3346" s="112"/>
      <c r="U3346" s="112"/>
    </row>
    <row r="3347" spans="1:21">
      <c r="A3347" s="116">
        <v>42478</v>
      </c>
      <c r="B3347" s="114" t="s">
        <v>6904</v>
      </c>
      <c r="C3347" s="116">
        <v>42478</v>
      </c>
      <c r="D3347" s="114" t="s">
        <v>6904</v>
      </c>
      <c r="E3347" s="114" t="s">
        <v>4159</v>
      </c>
      <c r="F3347" s="114"/>
      <c r="G3347" s="114"/>
      <c r="H3347" s="114" t="s">
        <v>4160</v>
      </c>
      <c r="I3347" s="114" t="s">
        <v>19</v>
      </c>
      <c r="J3347" s="114" t="s">
        <v>6903</v>
      </c>
      <c r="K3347" s="114" t="s">
        <v>21</v>
      </c>
      <c r="L3347" s="114"/>
      <c r="M3347" s="114">
        <v>15.46</v>
      </c>
      <c r="N3347" s="114" t="s">
        <v>18</v>
      </c>
      <c r="O3347" s="114">
        <v>0</v>
      </c>
      <c r="P3347" s="114">
        <v>0</v>
      </c>
      <c r="Q3347" s="114">
        <v>4.4800000000000004</v>
      </c>
      <c r="R3347" s="112"/>
      <c r="S3347" s="113"/>
      <c r="T3347" s="113"/>
      <c r="U3347" s="112"/>
    </row>
    <row r="3348" spans="1:21" hidden="1">
      <c r="A3348" s="116">
        <v>42489</v>
      </c>
      <c r="B3348" s="114" t="s">
        <v>5124</v>
      </c>
      <c r="C3348" s="116">
        <v>42489</v>
      </c>
      <c r="D3348" s="114" t="s">
        <v>5124</v>
      </c>
      <c r="E3348" s="114" t="s">
        <v>4159</v>
      </c>
      <c r="F3348" s="114" t="s">
        <v>5125</v>
      </c>
      <c r="G3348" s="114" t="s">
        <v>5126</v>
      </c>
      <c r="H3348" s="114" t="s">
        <v>4160</v>
      </c>
      <c r="I3348" s="114" t="s">
        <v>81</v>
      </c>
      <c r="J3348" s="114" t="s">
        <v>5127</v>
      </c>
      <c r="K3348" s="114"/>
      <c r="L3348" s="114" t="s">
        <v>20</v>
      </c>
      <c r="M3348" s="114">
        <v>-15.46</v>
      </c>
      <c r="N3348" s="114" t="s">
        <v>18</v>
      </c>
      <c r="O3348" s="114">
        <v>0</v>
      </c>
      <c r="P3348" s="114">
        <v>0</v>
      </c>
      <c r="Q3348" s="114">
        <v>-4.4800000000000004</v>
      </c>
      <c r="R3348" s="112"/>
      <c r="S3348" s="112"/>
      <c r="T3348" s="112"/>
      <c r="U3348" s="112"/>
    </row>
    <row r="3349" spans="1:21">
      <c r="A3349" s="116">
        <v>42487</v>
      </c>
      <c r="B3349" s="114" t="s">
        <v>6908</v>
      </c>
      <c r="C3349" s="116">
        <v>42487</v>
      </c>
      <c r="D3349" s="114" t="s">
        <v>6908</v>
      </c>
      <c r="E3349" s="114" t="s">
        <v>747</v>
      </c>
      <c r="F3349" s="114"/>
      <c r="G3349" s="114"/>
      <c r="H3349" s="114" t="s">
        <v>748</v>
      </c>
      <c r="I3349" s="114" t="s">
        <v>19</v>
      </c>
      <c r="J3349" s="114" t="s">
        <v>6909</v>
      </c>
      <c r="K3349" s="114"/>
      <c r="L3349" s="114" t="s">
        <v>20</v>
      </c>
      <c r="M3349" s="136">
        <v>-3594.85</v>
      </c>
      <c r="N3349" s="114" t="s">
        <v>18</v>
      </c>
      <c r="O3349" s="114">
        <v>-575.17999999999995</v>
      </c>
      <c r="P3349" s="114">
        <v>-575.17999999999995</v>
      </c>
      <c r="Q3349" s="114">
        <v>126.66</v>
      </c>
      <c r="R3349" s="112"/>
      <c r="S3349" s="113"/>
      <c r="T3349" s="113"/>
      <c r="U3349" s="112"/>
    </row>
    <row r="3350" spans="1:21">
      <c r="A3350" s="116">
        <v>42487</v>
      </c>
      <c r="B3350" s="114" t="s">
        <v>6908</v>
      </c>
      <c r="C3350" s="116">
        <v>42487</v>
      </c>
      <c r="D3350" s="114" t="s">
        <v>6908</v>
      </c>
      <c r="E3350" s="114" t="s">
        <v>747</v>
      </c>
      <c r="F3350" s="114"/>
      <c r="G3350" s="114"/>
      <c r="H3350" s="114" t="s">
        <v>748</v>
      </c>
      <c r="I3350" s="114" t="s">
        <v>19</v>
      </c>
      <c r="J3350" s="114" t="s">
        <v>6909</v>
      </c>
      <c r="K3350" s="114" t="s">
        <v>21</v>
      </c>
      <c r="L3350" s="114"/>
      <c r="M3350" s="136">
        <v>3594.85</v>
      </c>
      <c r="N3350" s="114" t="s">
        <v>18</v>
      </c>
      <c r="O3350" s="114">
        <v>575.17999999999995</v>
      </c>
      <c r="P3350" s="114">
        <v>575.17999999999995</v>
      </c>
      <c r="Q3350" s="114">
        <v>-126.66</v>
      </c>
      <c r="R3350" s="112"/>
      <c r="S3350" s="112"/>
      <c r="T3350" s="112"/>
      <c r="U3350" s="112"/>
    </row>
    <row r="3351" spans="1:21" hidden="1">
      <c r="A3351" s="116">
        <v>42487</v>
      </c>
      <c r="B3351" s="114" t="s">
        <v>6910</v>
      </c>
      <c r="C3351" s="116">
        <v>42490</v>
      </c>
      <c r="D3351" s="114" t="s">
        <v>5483</v>
      </c>
      <c r="E3351" s="114" t="s">
        <v>747</v>
      </c>
      <c r="F3351" s="114"/>
      <c r="G3351" s="114"/>
      <c r="H3351" s="114" t="s">
        <v>748</v>
      </c>
      <c r="I3351" s="114" t="s">
        <v>26</v>
      </c>
      <c r="J3351" s="114" t="s">
        <v>5484</v>
      </c>
      <c r="K3351" s="114" t="s">
        <v>21</v>
      </c>
      <c r="L3351" s="114"/>
      <c r="M3351" s="136">
        <v>3594.85</v>
      </c>
      <c r="N3351" s="114" t="s">
        <v>18</v>
      </c>
      <c r="O3351" s="114">
        <v>575.17999999999995</v>
      </c>
      <c r="P3351" s="114">
        <v>476.02</v>
      </c>
      <c r="Q3351" s="114">
        <v>-27.5</v>
      </c>
      <c r="R3351" s="112"/>
      <c r="S3351" s="113"/>
      <c r="T3351" s="113"/>
      <c r="U3351" s="112"/>
    </row>
    <row r="3352" spans="1:21">
      <c r="A3352" s="116">
        <v>42487</v>
      </c>
      <c r="B3352" s="114" t="s">
        <v>6911</v>
      </c>
      <c r="C3352" s="116">
        <v>42487</v>
      </c>
      <c r="D3352" s="114" t="s">
        <v>6911</v>
      </c>
      <c r="E3352" s="114" t="s">
        <v>747</v>
      </c>
      <c r="F3352" s="114"/>
      <c r="G3352" s="114"/>
      <c r="H3352" s="114" t="s">
        <v>748</v>
      </c>
      <c r="I3352" s="114" t="s">
        <v>19</v>
      </c>
      <c r="J3352" s="114" t="s">
        <v>6909</v>
      </c>
      <c r="K3352" s="114"/>
      <c r="L3352" s="114" t="s">
        <v>20</v>
      </c>
      <c r="M3352" s="114">
        <v>-15.46</v>
      </c>
      <c r="N3352" s="114" t="s">
        <v>18</v>
      </c>
      <c r="O3352" s="114">
        <v>-2.4700000000000002</v>
      </c>
      <c r="P3352" s="114">
        <v>-2.4700000000000002</v>
      </c>
      <c r="Q3352" s="114">
        <v>0.54</v>
      </c>
      <c r="R3352" s="112"/>
      <c r="S3352" s="112"/>
      <c r="T3352" s="112"/>
      <c r="U3352" s="112"/>
    </row>
    <row r="3353" spans="1:21">
      <c r="A3353" s="116">
        <v>42487</v>
      </c>
      <c r="B3353" s="114" t="s">
        <v>6361</v>
      </c>
      <c r="C3353" s="116">
        <v>42487</v>
      </c>
      <c r="D3353" s="114" t="s">
        <v>6361</v>
      </c>
      <c r="E3353" s="114" t="s">
        <v>747</v>
      </c>
      <c r="F3353" s="114"/>
      <c r="G3353" s="114"/>
      <c r="H3353" s="114" t="s">
        <v>748</v>
      </c>
      <c r="I3353" s="114" t="s">
        <v>19</v>
      </c>
      <c r="J3353" s="114" t="s">
        <v>6362</v>
      </c>
      <c r="K3353" s="114"/>
      <c r="L3353" s="114" t="s">
        <v>20</v>
      </c>
      <c r="M3353" s="136">
        <v>-3579.39</v>
      </c>
      <c r="N3353" s="114" t="s">
        <v>18</v>
      </c>
      <c r="O3353" s="114">
        <v>-572.71</v>
      </c>
      <c r="P3353" s="114">
        <v>-572.71</v>
      </c>
      <c r="Q3353" s="114">
        <v>126.12</v>
      </c>
      <c r="R3353" s="112"/>
      <c r="S3353" s="113"/>
      <c r="T3353" s="113"/>
      <c r="U3353" s="112"/>
    </row>
    <row r="3354" spans="1:21">
      <c r="A3354" s="116">
        <v>42487</v>
      </c>
      <c r="B3354" s="114" t="s">
        <v>6361</v>
      </c>
      <c r="C3354" s="116">
        <v>42487</v>
      </c>
      <c r="D3354" s="114" t="s">
        <v>6361</v>
      </c>
      <c r="E3354" s="114" t="s">
        <v>747</v>
      </c>
      <c r="F3354" s="114"/>
      <c r="G3354" s="114"/>
      <c r="H3354" s="114" t="s">
        <v>748</v>
      </c>
      <c r="I3354" s="114" t="s">
        <v>19</v>
      </c>
      <c r="J3354" s="114" t="s">
        <v>6362</v>
      </c>
      <c r="K3354" s="114" t="s">
        <v>21</v>
      </c>
      <c r="L3354" s="114"/>
      <c r="M3354" s="136">
        <v>3579.39</v>
      </c>
      <c r="N3354" s="114" t="s">
        <v>18</v>
      </c>
      <c r="O3354" s="114">
        <v>572.71</v>
      </c>
      <c r="P3354" s="114">
        <v>572.71</v>
      </c>
      <c r="Q3354" s="114">
        <v>-126.12</v>
      </c>
      <c r="R3354" s="112"/>
      <c r="S3354" s="112"/>
      <c r="T3354" s="112"/>
      <c r="U3354" s="112"/>
    </row>
    <row r="3355" spans="1:21" hidden="1">
      <c r="A3355" s="116">
        <v>42487</v>
      </c>
      <c r="B3355" s="114" t="s">
        <v>6912</v>
      </c>
      <c r="C3355" s="116">
        <v>42490</v>
      </c>
      <c r="D3355" s="114" t="s">
        <v>6913</v>
      </c>
      <c r="E3355" s="114" t="s">
        <v>747</v>
      </c>
      <c r="F3355" s="114"/>
      <c r="G3355" s="114"/>
      <c r="H3355" s="114" t="s">
        <v>748</v>
      </c>
      <c r="I3355" s="114" t="s">
        <v>17</v>
      </c>
      <c r="J3355" s="114" t="s">
        <v>6914</v>
      </c>
      <c r="K3355" s="114"/>
      <c r="L3355" s="114" t="s">
        <v>20</v>
      </c>
      <c r="M3355" s="136">
        <v>-3579.39</v>
      </c>
      <c r="N3355" s="114" t="s">
        <v>18</v>
      </c>
      <c r="O3355" s="114">
        <v>-572.70000000000005</v>
      </c>
      <c r="P3355" s="114">
        <v>-572.70000000000005</v>
      </c>
      <c r="Q3355" s="114">
        <v>126.11</v>
      </c>
      <c r="R3355" s="112"/>
      <c r="S3355" s="112"/>
      <c r="T3355" s="112"/>
      <c r="U3355" s="112"/>
    </row>
    <row r="3356" spans="1:21">
      <c r="A3356" s="116">
        <v>42487</v>
      </c>
      <c r="B3356" s="114" t="s">
        <v>6911</v>
      </c>
      <c r="C3356" s="116">
        <v>42487</v>
      </c>
      <c r="D3356" s="114" t="s">
        <v>6911</v>
      </c>
      <c r="E3356" s="114" t="s">
        <v>747</v>
      </c>
      <c r="F3356" s="114"/>
      <c r="G3356" s="114"/>
      <c r="H3356" s="114" t="s">
        <v>748</v>
      </c>
      <c r="I3356" s="114" t="s">
        <v>19</v>
      </c>
      <c r="J3356" s="114" t="s">
        <v>6909</v>
      </c>
      <c r="K3356" s="114" t="s">
        <v>21</v>
      </c>
      <c r="L3356" s="114"/>
      <c r="M3356" s="114">
        <v>15.46</v>
      </c>
      <c r="N3356" s="114" t="s">
        <v>18</v>
      </c>
      <c r="O3356" s="114">
        <v>2.4700000000000002</v>
      </c>
      <c r="P3356" s="114">
        <v>2.4700000000000002</v>
      </c>
      <c r="Q3356" s="114">
        <v>-0.52</v>
      </c>
      <c r="R3356" s="112"/>
      <c r="S3356" s="112"/>
      <c r="T3356" s="112"/>
      <c r="U3356" s="112"/>
    </row>
    <row r="3357" spans="1:21" hidden="1">
      <c r="A3357" s="116">
        <v>42489</v>
      </c>
      <c r="B3357" s="114" t="s">
        <v>5124</v>
      </c>
      <c r="C3357" s="116">
        <v>42489</v>
      </c>
      <c r="D3357" s="114" t="s">
        <v>5124</v>
      </c>
      <c r="E3357" s="114" t="s">
        <v>747</v>
      </c>
      <c r="F3357" s="114" t="s">
        <v>5125</v>
      </c>
      <c r="G3357" s="114" t="s">
        <v>5126</v>
      </c>
      <c r="H3357" s="114" t="s">
        <v>748</v>
      </c>
      <c r="I3357" s="114" t="s">
        <v>81</v>
      </c>
      <c r="J3357" s="114" t="s">
        <v>5127</v>
      </c>
      <c r="K3357" s="114"/>
      <c r="L3357" s="114" t="s">
        <v>20</v>
      </c>
      <c r="M3357" s="114">
        <v>-15.46</v>
      </c>
      <c r="N3357" s="114" t="s">
        <v>18</v>
      </c>
      <c r="O3357" s="114">
        <v>-2.4700000000000002</v>
      </c>
      <c r="P3357" s="114">
        <v>-2.4700000000000002</v>
      </c>
      <c r="Q3357" s="114">
        <v>0.52</v>
      </c>
      <c r="R3357" s="112"/>
      <c r="S3357" s="112"/>
      <c r="T3357" s="112"/>
      <c r="U3357" s="112"/>
    </row>
    <row r="3358" spans="1:21">
      <c r="A3358" s="116">
        <v>42489</v>
      </c>
      <c r="B3358" s="114" t="s">
        <v>6915</v>
      </c>
      <c r="C3358" s="116">
        <v>42489</v>
      </c>
      <c r="D3358" s="114" t="s">
        <v>6915</v>
      </c>
      <c r="E3358" s="114" t="s">
        <v>4448</v>
      </c>
      <c r="F3358" s="114"/>
      <c r="G3358" s="114"/>
      <c r="H3358" s="114" t="s">
        <v>4449</v>
      </c>
      <c r="I3358" s="114" t="s">
        <v>19</v>
      </c>
      <c r="J3358" s="114" t="s">
        <v>6916</v>
      </c>
      <c r="K3358" s="114"/>
      <c r="L3358" s="114" t="s">
        <v>20</v>
      </c>
      <c r="M3358" s="136">
        <v>-7189.7</v>
      </c>
      <c r="N3358" s="114" t="s">
        <v>18</v>
      </c>
      <c r="O3358" s="136">
        <v>-1006.56</v>
      </c>
      <c r="P3358" s="136">
        <v>-1006.56</v>
      </c>
      <c r="Q3358" s="114">
        <v>143.68</v>
      </c>
      <c r="R3358" s="112"/>
      <c r="S3358" s="112"/>
      <c r="T3358" s="112"/>
      <c r="U3358" s="112"/>
    </row>
    <row r="3359" spans="1:21">
      <c r="A3359" s="116">
        <v>42489</v>
      </c>
      <c r="B3359" s="114" t="s">
        <v>6915</v>
      </c>
      <c r="C3359" s="116">
        <v>42489</v>
      </c>
      <c r="D3359" s="114" t="s">
        <v>6915</v>
      </c>
      <c r="E3359" s="114" t="s">
        <v>4448</v>
      </c>
      <c r="F3359" s="114"/>
      <c r="G3359" s="114"/>
      <c r="H3359" s="114" t="s">
        <v>4449</v>
      </c>
      <c r="I3359" s="114" t="s">
        <v>19</v>
      </c>
      <c r="J3359" s="114" t="s">
        <v>6916</v>
      </c>
      <c r="K3359" s="114" t="s">
        <v>21</v>
      </c>
      <c r="L3359" s="114"/>
      <c r="M3359" s="136">
        <v>7189.7</v>
      </c>
      <c r="N3359" s="114" t="s">
        <v>18</v>
      </c>
      <c r="O3359" s="136">
        <v>1006.56</v>
      </c>
      <c r="P3359" s="136">
        <v>1006.56</v>
      </c>
      <c r="Q3359" s="114">
        <v>-143.68</v>
      </c>
      <c r="R3359" s="112"/>
      <c r="S3359" s="112"/>
      <c r="T3359" s="112"/>
      <c r="U3359" s="112"/>
    </row>
    <row r="3360" spans="1:21" hidden="1">
      <c r="A3360" s="116">
        <v>42489</v>
      </c>
      <c r="B3360" s="114" t="s">
        <v>6917</v>
      </c>
      <c r="C3360" s="116">
        <v>42490</v>
      </c>
      <c r="D3360" s="114" t="s">
        <v>5486</v>
      </c>
      <c r="E3360" s="114" t="s">
        <v>4448</v>
      </c>
      <c r="F3360" s="114"/>
      <c r="G3360" s="114"/>
      <c r="H3360" s="114" t="s">
        <v>4449</v>
      </c>
      <c r="I3360" s="114" t="s">
        <v>26</v>
      </c>
      <c r="J3360" s="114" t="s">
        <v>5487</v>
      </c>
      <c r="K3360" s="114" t="s">
        <v>21</v>
      </c>
      <c r="L3360" s="114"/>
      <c r="M3360" s="136">
        <v>7189.7</v>
      </c>
      <c r="N3360" s="114" t="s">
        <v>18</v>
      </c>
      <c r="O3360" s="136">
        <v>1006.56</v>
      </c>
      <c r="P3360" s="114">
        <v>918.15</v>
      </c>
      <c r="Q3360" s="114">
        <v>-55.27</v>
      </c>
      <c r="R3360" s="112"/>
      <c r="S3360" s="112"/>
      <c r="T3360" s="112"/>
      <c r="U3360" s="112"/>
    </row>
    <row r="3361" spans="1:21">
      <c r="A3361" s="116">
        <v>42489</v>
      </c>
      <c r="B3361" s="114" t="s">
        <v>6918</v>
      </c>
      <c r="C3361" s="116">
        <v>42489</v>
      </c>
      <c r="D3361" s="114" t="s">
        <v>6918</v>
      </c>
      <c r="E3361" s="114" t="s">
        <v>4448</v>
      </c>
      <c r="F3361" s="114"/>
      <c r="G3361" s="114"/>
      <c r="H3361" s="114" t="s">
        <v>4449</v>
      </c>
      <c r="I3361" s="114" t="s">
        <v>19</v>
      </c>
      <c r="J3361" s="114" t="s">
        <v>6916</v>
      </c>
      <c r="K3361" s="114"/>
      <c r="L3361" s="114" t="s">
        <v>20</v>
      </c>
      <c r="M3361" s="114">
        <v>-30.92</v>
      </c>
      <c r="N3361" s="114" t="s">
        <v>18</v>
      </c>
      <c r="O3361" s="114">
        <v>-4.33</v>
      </c>
      <c r="P3361" s="114">
        <v>-4.33</v>
      </c>
      <c r="Q3361" s="114">
        <v>0.62</v>
      </c>
      <c r="R3361" s="112"/>
      <c r="S3361" s="113"/>
      <c r="T3361" s="113"/>
      <c r="U3361" s="113"/>
    </row>
    <row r="3362" spans="1:21">
      <c r="A3362" s="116">
        <v>42489</v>
      </c>
      <c r="B3362" s="114" t="s">
        <v>6919</v>
      </c>
      <c r="C3362" s="116">
        <v>42489</v>
      </c>
      <c r="D3362" s="114" t="s">
        <v>6919</v>
      </c>
      <c r="E3362" s="114" t="s">
        <v>4448</v>
      </c>
      <c r="F3362" s="114"/>
      <c r="G3362" s="114"/>
      <c r="H3362" s="114" t="s">
        <v>4449</v>
      </c>
      <c r="I3362" s="114" t="s">
        <v>19</v>
      </c>
      <c r="J3362" s="114" t="s">
        <v>6920</v>
      </c>
      <c r="K3362" s="114"/>
      <c r="L3362" s="114" t="s">
        <v>20</v>
      </c>
      <c r="M3362" s="136">
        <v>-7158.78</v>
      </c>
      <c r="N3362" s="114" t="s">
        <v>18</v>
      </c>
      <c r="O3362" s="136">
        <v>-1002.23</v>
      </c>
      <c r="P3362" s="136">
        <v>-1002.23</v>
      </c>
      <c r="Q3362" s="114">
        <v>143.06</v>
      </c>
      <c r="R3362" s="112"/>
      <c r="S3362" s="113"/>
      <c r="T3362" s="113"/>
      <c r="U3362" s="113"/>
    </row>
    <row r="3363" spans="1:21">
      <c r="A3363" s="116">
        <v>42489</v>
      </c>
      <c r="B3363" s="114" t="s">
        <v>6919</v>
      </c>
      <c r="C3363" s="116">
        <v>42489</v>
      </c>
      <c r="D3363" s="114" t="s">
        <v>6919</v>
      </c>
      <c r="E3363" s="114" t="s">
        <v>4448</v>
      </c>
      <c r="F3363" s="114"/>
      <c r="G3363" s="114"/>
      <c r="H3363" s="114" t="s">
        <v>4449</v>
      </c>
      <c r="I3363" s="114" t="s">
        <v>19</v>
      </c>
      <c r="J3363" s="114" t="s">
        <v>6920</v>
      </c>
      <c r="K3363" s="114" t="s">
        <v>21</v>
      </c>
      <c r="L3363" s="114"/>
      <c r="M3363" s="136">
        <v>7158.78</v>
      </c>
      <c r="N3363" s="114" t="s">
        <v>18</v>
      </c>
      <c r="O3363" s="136">
        <v>1002.23</v>
      </c>
      <c r="P3363" s="136">
        <v>1002.23</v>
      </c>
      <c r="Q3363" s="114">
        <v>-143.06</v>
      </c>
      <c r="R3363" s="112"/>
      <c r="S3363" s="112"/>
      <c r="T3363" s="112"/>
      <c r="U3363" s="112"/>
    </row>
    <row r="3364" spans="1:21" hidden="1">
      <c r="A3364" s="116">
        <v>42489</v>
      </c>
      <c r="B3364" s="114" t="s">
        <v>6921</v>
      </c>
      <c r="C3364" s="116">
        <v>42490</v>
      </c>
      <c r="D3364" s="114" t="s">
        <v>6922</v>
      </c>
      <c r="E3364" s="114" t="s">
        <v>4448</v>
      </c>
      <c r="F3364" s="114"/>
      <c r="G3364" s="114"/>
      <c r="H3364" s="114" t="s">
        <v>4449</v>
      </c>
      <c r="I3364" s="114" t="s">
        <v>17</v>
      </c>
      <c r="J3364" s="114" t="s">
        <v>6923</v>
      </c>
      <c r="K3364" s="114"/>
      <c r="L3364" s="114" t="s">
        <v>20</v>
      </c>
      <c r="M3364" s="136">
        <v>-3937.39</v>
      </c>
      <c r="N3364" s="114" t="s">
        <v>18</v>
      </c>
      <c r="O3364" s="114">
        <v>-551.23</v>
      </c>
      <c r="P3364" s="114">
        <v>-551.23</v>
      </c>
      <c r="Q3364" s="114">
        <v>78.680000000000007</v>
      </c>
      <c r="R3364" s="112"/>
      <c r="S3364" s="113"/>
      <c r="T3364" s="113"/>
      <c r="U3364" s="113"/>
    </row>
    <row r="3365" spans="1:21">
      <c r="A3365" s="116">
        <v>42489</v>
      </c>
      <c r="B3365" s="114" t="s">
        <v>6918</v>
      </c>
      <c r="C3365" s="116">
        <v>42489</v>
      </c>
      <c r="D3365" s="114" t="s">
        <v>6918</v>
      </c>
      <c r="E3365" s="114" t="s">
        <v>4448</v>
      </c>
      <c r="F3365" s="114"/>
      <c r="G3365" s="114"/>
      <c r="H3365" s="114" t="s">
        <v>4449</v>
      </c>
      <c r="I3365" s="114" t="s">
        <v>19</v>
      </c>
      <c r="J3365" s="114" t="s">
        <v>6916</v>
      </c>
      <c r="K3365" s="114" t="s">
        <v>21</v>
      </c>
      <c r="L3365" s="114"/>
      <c r="M3365" s="114">
        <v>30.92</v>
      </c>
      <c r="N3365" s="114" t="s">
        <v>18</v>
      </c>
      <c r="O3365" s="114">
        <v>4.33</v>
      </c>
      <c r="P3365" s="114">
        <v>4.33</v>
      </c>
      <c r="Q3365" s="114">
        <v>-0.59</v>
      </c>
      <c r="R3365" s="112"/>
      <c r="S3365" s="112"/>
      <c r="T3365" s="112"/>
      <c r="U3365" s="112"/>
    </row>
    <row r="3366" spans="1:21" hidden="1">
      <c r="A3366" s="116">
        <v>42489</v>
      </c>
      <c r="B3366" s="114" t="s">
        <v>5124</v>
      </c>
      <c r="C3366" s="116">
        <v>42489</v>
      </c>
      <c r="D3366" s="114" t="s">
        <v>5124</v>
      </c>
      <c r="E3366" s="114" t="s">
        <v>4448</v>
      </c>
      <c r="F3366" s="114" t="s">
        <v>5125</v>
      </c>
      <c r="G3366" s="114" t="s">
        <v>5126</v>
      </c>
      <c r="H3366" s="114" t="s">
        <v>4449</v>
      </c>
      <c r="I3366" s="114" t="s">
        <v>81</v>
      </c>
      <c r="J3366" s="114" t="s">
        <v>5127</v>
      </c>
      <c r="K3366" s="114"/>
      <c r="L3366" s="114" t="s">
        <v>20</v>
      </c>
      <c r="M3366" s="114">
        <v>-30.92</v>
      </c>
      <c r="N3366" s="114" t="s">
        <v>18</v>
      </c>
      <c r="O3366" s="114">
        <v>-4.33</v>
      </c>
      <c r="P3366" s="114">
        <v>-4.33</v>
      </c>
      <c r="Q3366" s="114">
        <v>0.59</v>
      </c>
      <c r="R3366" s="112"/>
      <c r="S3366" s="113"/>
      <c r="T3366" s="113"/>
      <c r="U3366" s="112"/>
    </row>
    <row r="3367" spans="1:21" hidden="1">
      <c r="A3367" s="116">
        <v>42482</v>
      </c>
      <c r="B3367" s="114" t="s">
        <v>6924</v>
      </c>
      <c r="C3367" s="116">
        <v>42490</v>
      </c>
      <c r="D3367" s="114" t="s">
        <v>5264</v>
      </c>
      <c r="E3367" s="114" t="s">
        <v>1655</v>
      </c>
      <c r="F3367" s="114"/>
      <c r="G3367" s="114"/>
      <c r="H3367" s="114" t="s">
        <v>68</v>
      </c>
      <c r="I3367" s="114" t="s">
        <v>26</v>
      </c>
      <c r="J3367" s="114" t="s">
        <v>5265</v>
      </c>
      <c r="K3367" s="114" t="s">
        <v>21</v>
      </c>
      <c r="L3367" s="114"/>
      <c r="M3367" s="136">
        <v>4686.3</v>
      </c>
      <c r="N3367" s="114" t="s">
        <v>23</v>
      </c>
      <c r="O3367" s="136">
        <v>3561.59</v>
      </c>
      <c r="P3367" s="136">
        <v>3545.86</v>
      </c>
      <c r="Q3367" s="114">
        <v>-333.85</v>
      </c>
      <c r="R3367" s="112"/>
      <c r="S3367" s="112"/>
      <c r="T3367" s="112"/>
      <c r="U3367" s="112"/>
    </row>
    <row r="3368" spans="1:21">
      <c r="A3368" s="116">
        <v>42485</v>
      </c>
      <c r="B3368" s="114" t="s">
        <v>6925</v>
      </c>
      <c r="C3368" s="116">
        <v>42485</v>
      </c>
      <c r="D3368" s="114" t="s">
        <v>6925</v>
      </c>
      <c r="E3368" s="114" t="s">
        <v>1655</v>
      </c>
      <c r="F3368" s="114"/>
      <c r="G3368" s="114"/>
      <c r="H3368" s="114" t="s">
        <v>68</v>
      </c>
      <c r="I3368" s="114" t="s">
        <v>19</v>
      </c>
      <c r="J3368" s="114" t="s">
        <v>6926</v>
      </c>
      <c r="K3368" s="114"/>
      <c r="L3368" s="114" t="s">
        <v>20</v>
      </c>
      <c r="M3368" s="136">
        <v>-4686.3</v>
      </c>
      <c r="N3368" s="114" t="s">
        <v>23</v>
      </c>
      <c r="O3368" s="136">
        <v>-3561.59</v>
      </c>
      <c r="P3368" s="136">
        <v>-3561.59</v>
      </c>
      <c r="Q3368" s="114">
        <v>349.58</v>
      </c>
      <c r="R3368" s="112"/>
      <c r="S3368" s="112"/>
      <c r="T3368" s="112"/>
      <c r="U3368" s="112"/>
    </row>
    <row r="3369" spans="1:21">
      <c r="A3369" s="116">
        <v>42485</v>
      </c>
      <c r="B3369" s="114" t="s">
        <v>6925</v>
      </c>
      <c r="C3369" s="116">
        <v>42485</v>
      </c>
      <c r="D3369" s="114" t="s">
        <v>6925</v>
      </c>
      <c r="E3369" s="114" t="s">
        <v>1655</v>
      </c>
      <c r="F3369" s="114"/>
      <c r="G3369" s="114"/>
      <c r="H3369" s="114" t="s">
        <v>68</v>
      </c>
      <c r="I3369" s="114" t="s">
        <v>19</v>
      </c>
      <c r="J3369" s="114" t="s">
        <v>6926</v>
      </c>
      <c r="K3369" s="114" t="s">
        <v>21</v>
      </c>
      <c r="L3369" s="114"/>
      <c r="M3369" s="136">
        <v>4686.3</v>
      </c>
      <c r="N3369" s="114" t="s">
        <v>23</v>
      </c>
      <c r="O3369" s="136">
        <v>3561.59</v>
      </c>
      <c r="P3369" s="136">
        <v>3561.59</v>
      </c>
      <c r="Q3369" s="114">
        <v>-349.58</v>
      </c>
      <c r="R3369" s="112"/>
      <c r="S3369" s="112"/>
      <c r="T3369" s="112"/>
      <c r="U3369" s="112"/>
    </row>
    <row r="3370" spans="1:21">
      <c r="A3370" s="116">
        <v>42485</v>
      </c>
      <c r="B3370" s="114" t="s">
        <v>6927</v>
      </c>
      <c r="C3370" s="116">
        <v>42485</v>
      </c>
      <c r="D3370" s="114" t="s">
        <v>6927</v>
      </c>
      <c r="E3370" s="114" t="s">
        <v>1655</v>
      </c>
      <c r="F3370" s="114"/>
      <c r="G3370" s="114"/>
      <c r="H3370" s="114" t="s">
        <v>68</v>
      </c>
      <c r="I3370" s="114" t="s">
        <v>19</v>
      </c>
      <c r="J3370" s="114" t="s">
        <v>6926</v>
      </c>
      <c r="K3370" s="114"/>
      <c r="L3370" s="114" t="s">
        <v>20</v>
      </c>
      <c r="M3370" s="114">
        <v>-30.46</v>
      </c>
      <c r="N3370" s="114" t="s">
        <v>23</v>
      </c>
      <c r="O3370" s="114">
        <v>-23.15</v>
      </c>
      <c r="P3370" s="114">
        <v>-23.15</v>
      </c>
      <c r="Q3370" s="114">
        <v>2.27</v>
      </c>
      <c r="R3370" s="112"/>
      <c r="S3370" s="112"/>
      <c r="T3370" s="112"/>
      <c r="U3370" s="112"/>
    </row>
    <row r="3371" spans="1:21">
      <c r="A3371" s="116">
        <v>42474</v>
      </c>
      <c r="B3371" s="114" t="s">
        <v>6928</v>
      </c>
      <c r="C3371" s="116">
        <v>42474</v>
      </c>
      <c r="D3371" s="114" t="s">
        <v>6928</v>
      </c>
      <c r="E3371" s="114" t="s">
        <v>1655</v>
      </c>
      <c r="F3371" s="114"/>
      <c r="G3371" s="114"/>
      <c r="H3371" s="114" t="s">
        <v>68</v>
      </c>
      <c r="I3371" s="114" t="s">
        <v>19</v>
      </c>
      <c r="J3371" s="114" t="s">
        <v>6929</v>
      </c>
      <c r="K3371" s="114"/>
      <c r="L3371" s="114" t="s">
        <v>20</v>
      </c>
      <c r="M3371" s="114">
        <v>-7.26</v>
      </c>
      <c r="N3371" s="114" t="s">
        <v>23</v>
      </c>
      <c r="O3371" s="114">
        <v>-5.01</v>
      </c>
      <c r="P3371" s="114">
        <v>-5.01</v>
      </c>
      <c r="Q3371" s="114">
        <v>-0.03</v>
      </c>
      <c r="R3371" s="112"/>
      <c r="S3371" s="113"/>
      <c r="T3371" s="113"/>
      <c r="U3371" s="112"/>
    </row>
    <row r="3372" spans="1:21">
      <c r="A3372" s="116">
        <v>42474</v>
      </c>
      <c r="B3372" s="114" t="s">
        <v>6928</v>
      </c>
      <c r="C3372" s="116">
        <v>42474</v>
      </c>
      <c r="D3372" s="114" t="s">
        <v>6928</v>
      </c>
      <c r="E3372" s="114" t="s">
        <v>1655</v>
      </c>
      <c r="F3372" s="114"/>
      <c r="G3372" s="114"/>
      <c r="H3372" s="114" t="s">
        <v>68</v>
      </c>
      <c r="I3372" s="114" t="s">
        <v>19</v>
      </c>
      <c r="J3372" s="114" t="s">
        <v>6929</v>
      </c>
      <c r="K3372" s="114"/>
      <c r="L3372" s="114" t="s">
        <v>20</v>
      </c>
      <c r="M3372" s="136">
        <v>-4833.22</v>
      </c>
      <c r="N3372" s="114" t="s">
        <v>23</v>
      </c>
      <c r="O3372" s="136">
        <v>-3335.67</v>
      </c>
      <c r="P3372" s="136">
        <v>-3335.69</v>
      </c>
      <c r="Q3372" s="114">
        <v>-16.809999999999999</v>
      </c>
      <c r="R3372" s="112"/>
      <c r="S3372" s="113"/>
      <c r="T3372" s="113"/>
      <c r="U3372" s="112"/>
    </row>
    <row r="3373" spans="1:21">
      <c r="A3373" s="116">
        <v>42474</v>
      </c>
      <c r="B3373" s="114" t="s">
        <v>6930</v>
      </c>
      <c r="C3373" s="116">
        <v>42474</v>
      </c>
      <c r="D3373" s="114" t="s">
        <v>6930</v>
      </c>
      <c r="E3373" s="114" t="s">
        <v>1655</v>
      </c>
      <c r="F3373" s="114"/>
      <c r="G3373" s="114"/>
      <c r="H3373" s="114" t="s">
        <v>68</v>
      </c>
      <c r="I3373" s="114" t="s">
        <v>19</v>
      </c>
      <c r="J3373" s="114" t="s">
        <v>6931</v>
      </c>
      <c r="K3373" s="114"/>
      <c r="L3373" s="114" t="s">
        <v>20</v>
      </c>
      <c r="M3373" s="136">
        <v>-3002.97</v>
      </c>
      <c r="N3373" s="114" t="s">
        <v>23</v>
      </c>
      <c r="O3373" s="136">
        <v>-2072.52</v>
      </c>
      <c r="P3373" s="136">
        <v>-2072.52</v>
      </c>
      <c r="Q3373" s="114">
        <v>-10.45</v>
      </c>
      <c r="R3373" s="112"/>
      <c r="S3373" s="113"/>
      <c r="T3373" s="113"/>
      <c r="U3373" s="112"/>
    </row>
    <row r="3374" spans="1:21">
      <c r="A3374" s="116">
        <v>42474</v>
      </c>
      <c r="B3374" s="114" t="s">
        <v>6930</v>
      </c>
      <c r="C3374" s="116">
        <v>42474</v>
      </c>
      <c r="D3374" s="114" t="s">
        <v>6930</v>
      </c>
      <c r="E3374" s="114" t="s">
        <v>1655</v>
      </c>
      <c r="F3374" s="114"/>
      <c r="G3374" s="114"/>
      <c r="H3374" s="114" t="s">
        <v>68</v>
      </c>
      <c r="I3374" s="114" t="s">
        <v>19</v>
      </c>
      <c r="J3374" s="114" t="s">
        <v>6931</v>
      </c>
      <c r="K3374" s="114"/>
      <c r="L3374" s="114" t="s">
        <v>20</v>
      </c>
      <c r="M3374" s="114">
        <v>-2.75</v>
      </c>
      <c r="N3374" s="114" t="s">
        <v>23</v>
      </c>
      <c r="O3374" s="114">
        <v>-2.8</v>
      </c>
      <c r="P3374" s="114">
        <v>-2.8</v>
      </c>
      <c r="Q3374" s="114">
        <v>0.89</v>
      </c>
      <c r="R3374" s="112"/>
      <c r="S3374" s="112"/>
      <c r="T3374" s="112"/>
      <c r="U3374" s="112"/>
    </row>
    <row r="3375" spans="1:21">
      <c r="A3375" s="116">
        <v>42474</v>
      </c>
      <c r="B3375" s="114" t="s">
        <v>6930</v>
      </c>
      <c r="C3375" s="116">
        <v>42474</v>
      </c>
      <c r="D3375" s="114" t="s">
        <v>6930</v>
      </c>
      <c r="E3375" s="114" t="s">
        <v>1655</v>
      </c>
      <c r="F3375" s="114"/>
      <c r="G3375" s="114"/>
      <c r="H3375" s="114" t="s">
        <v>68</v>
      </c>
      <c r="I3375" s="114" t="s">
        <v>19</v>
      </c>
      <c r="J3375" s="114" t="s">
        <v>6931</v>
      </c>
      <c r="K3375" s="114"/>
      <c r="L3375" s="114" t="s">
        <v>20</v>
      </c>
      <c r="M3375" s="114">
        <v>-4.51</v>
      </c>
      <c r="N3375" s="114" t="s">
        <v>23</v>
      </c>
      <c r="O3375" s="114">
        <v>-3.11</v>
      </c>
      <c r="P3375" s="114">
        <v>-3.11</v>
      </c>
      <c r="Q3375" s="114">
        <v>-0.02</v>
      </c>
      <c r="R3375" s="112"/>
      <c r="S3375" s="112"/>
      <c r="T3375" s="112"/>
      <c r="U3375" s="112"/>
    </row>
    <row r="3376" spans="1:21">
      <c r="A3376" s="116">
        <v>42474</v>
      </c>
      <c r="B3376" s="114" t="s">
        <v>6930</v>
      </c>
      <c r="C3376" s="116">
        <v>42474</v>
      </c>
      <c r="D3376" s="114" t="s">
        <v>6930</v>
      </c>
      <c r="E3376" s="114" t="s">
        <v>1655</v>
      </c>
      <c r="F3376" s="114"/>
      <c r="G3376" s="114"/>
      <c r="H3376" s="114" t="s">
        <v>68</v>
      </c>
      <c r="I3376" s="114" t="s">
        <v>19</v>
      </c>
      <c r="J3376" s="114" t="s">
        <v>6931</v>
      </c>
      <c r="K3376" s="114"/>
      <c r="L3376" s="114" t="s">
        <v>20</v>
      </c>
      <c r="M3376" s="136">
        <v>-1829.11</v>
      </c>
      <c r="N3376" s="114" t="s">
        <v>23</v>
      </c>
      <c r="O3376" s="136">
        <v>-1065.4100000000001</v>
      </c>
      <c r="P3376" s="136">
        <v>-1064.21</v>
      </c>
      <c r="Q3376" s="114">
        <v>-204.52</v>
      </c>
      <c r="R3376" s="112"/>
      <c r="S3376" s="112"/>
      <c r="T3376" s="112"/>
      <c r="U3376" s="112"/>
    </row>
    <row r="3377" spans="1:21">
      <c r="A3377" s="116">
        <v>42472</v>
      </c>
      <c r="B3377" s="114" t="s">
        <v>6932</v>
      </c>
      <c r="C3377" s="116">
        <v>42472</v>
      </c>
      <c r="D3377" s="114" t="s">
        <v>6932</v>
      </c>
      <c r="E3377" s="114" t="s">
        <v>1655</v>
      </c>
      <c r="F3377" s="114"/>
      <c r="G3377" s="114"/>
      <c r="H3377" s="114" t="s">
        <v>68</v>
      </c>
      <c r="I3377" s="114" t="s">
        <v>19</v>
      </c>
      <c r="J3377" s="114" t="s">
        <v>6933</v>
      </c>
      <c r="K3377" s="114"/>
      <c r="L3377" s="114" t="s">
        <v>20</v>
      </c>
      <c r="M3377" s="136">
        <v>-1831.86</v>
      </c>
      <c r="N3377" s="114" t="s">
        <v>23</v>
      </c>
      <c r="O3377" s="136">
        <v>-1067.01</v>
      </c>
      <c r="P3377" s="136">
        <v>-1067.01</v>
      </c>
      <c r="Q3377" s="114">
        <v>-203.63</v>
      </c>
      <c r="R3377" s="112"/>
      <c r="S3377" s="112"/>
      <c r="T3377" s="112"/>
      <c r="U3377" s="112"/>
    </row>
    <row r="3378" spans="1:21">
      <c r="A3378" s="116">
        <v>42472</v>
      </c>
      <c r="B3378" s="114" t="s">
        <v>6932</v>
      </c>
      <c r="C3378" s="116">
        <v>42472</v>
      </c>
      <c r="D3378" s="114" t="s">
        <v>6932</v>
      </c>
      <c r="E3378" s="114" t="s">
        <v>1655</v>
      </c>
      <c r="F3378" s="114"/>
      <c r="G3378" s="114"/>
      <c r="H3378" s="114" t="s">
        <v>68</v>
      </c>
      <c r="I3378" s="114" t="s">
        <v>19</v>
      </c>
      <c r="J3378" s="114" t="s">
        <v>6933</v>
      </c>
      <c r="K3378" s="114" t="s">
        <v>21</v>
      </c>
      <c r="L3378" s="114"/>
      <c r="M3378" s="136">
        <v>1831.86</v>
      </c>
      <c r="N3378" s="114" t="s">
        <v>23</v>
      </c>
      <c r="O3378" s="136">
        <v>1067.01</v>
      </c>
      <c r="P3378" s="136">
        <v>1067.01</v>
      </c>
      <c r="Q3378" s="114">
        <v>203.63</v>
      </c>
      <c r="R3378" s="112"/>
      <c r="S3378" s="112"/>
      <c r="T3378" s="112"/>
      <c r="U3378" s="112"/>
    </row>
    <row r="3379" spans="1:21">
      <c r="A3379" s="116">
        <v>42461</v>
      </c>
      <c r="B3379" s="114" t="s">
        <v>6934</v>
      </c>
      <c r="C3379" s="116">
        <v>42461</v>
      </c>
      <c r="D3379" s="114" t="s">
        <v>6934</v>
      </c>
      <c r="E3379" s="114" t="s">
        <v>1655</v>
      </c>
      <c r="F3379" s="114"/>
      <c r="G3379" s="114"/>
      <c r="H3379" s="114" t="s">
        <v>68</v>
      </c>
      <c r="I3379" s="114" t="s">
        <v>19</v>
      </c>
      <c r="J3379" s="114" t="s">
        <v>6935</v>
      </c>
      <c r="K3379" s="114"/>
      <c r="L3379" s="114" t="s">
        <v>20</v>
      </c>
      <c r="M3379" s="114">
        <v>-4.24</v>
      </c>
      <c r="N3379" s="114" t="s">
        <v>23</v>
      </c>
      <c r="O3379" s="114">
        <v>-3.22</v>
      </c>
      <c r="P3379" s="114">
        <v>-3.22</v>
      </c>
      <c r="Q3379" s="114">
        <v>0.28000000000000003</v>
      </c>
      <c r="R3379" s="112"/>
      <c r="S3379" s="112"/>
      <c r="T3379" s="112"/>
      <c r="U3379" s="112"/>
    </row>
    <row r="3380" spans="1:21">
      <c r="A3380" s="116">
        <v>42461</v>
      </c>
      <c r="B3380" s="114" t="s">
        <v>6934</v>
      </c>
      <c r="C3380" s="116">
        <v>42461</v>
      </c>
      <c r="D3380" s="114" t="s">
        <v>6934</v>
      </c>
      <c r="E3380" s="114" t="s">
        <v>1655</v>
      </c>
      <c r="F3380" s="114"/>
      <c r="G3380" s="114"/>
      <c r="H3380" s="114" t="s">
        <v>68</v>
      </c>
      <c r="I3380" s="114" t="s">
        <v>19</v>
      </c>
      <c r="J3380" s="114" t="s">
        <v>6935</v>
      </c>
      <c r="K3380" s="114"/>
      <c r="L3380" s="114" t="s">
        <v>20</v>
      </c>
      <c r="M3380" s="114">
        <v>-3.03</v>
      </c>
      <c r="N3380" s="114" t="s">
        <v>23</v>
      </c>
      <c r="O3380" s="114">
        <v>-4.17</v>
      </c>
      <c r="P3380" s="114">
        <v>-4.17</v>
      </c>
      <c r="Q3380" s="114">
        <v>2.0699999999999998</v>
      </c>
      <c r="R3380" s="112"/>
      <c r="S3380" s="112"/>
      <c r="T3380" s="112"/>
      <c r="U3380" s="112"/>
    </row>
    <row r="3381" spans="1:21">
      <c r="A3381" s="116">
        <v>42461</v>
      </c>
      <c r="B3381" s="114" t="s">
        <v>6934</v>
      </c>
      <c r="C3381" s="116">
        <v>42461</v>
      </c>
      <c r="D3381" s="114" t="s">
        <v>6934</v>
      </c>
      <c r="E3381" s="114" t="s">
        <v>1655</v>
      </c>
      <c r="F3381" s="114"/>
      <c r="G3381" s="114"/>
      <c r="H3381" s="114" t="s">
        <v>68</v>
      </c>
      <c r="I3381" s="114" t="s">
        <v>19</v>
      </c>
      <c r="J3381" s="114" t="s">
        <v>6935</v>
      </c>
      <c r="K3381" s="114"/>
      <c r="L3381" s="114" t="s">
        <v>20</v>
      </c>
      <c r="M3381" s="136">
        <v>-2819.74</v>
      </c>
      <c r="N3381" s="114" t="s">
        <v>23</v>
      </c>
      <c r="O3381" s="136">
        <v>-2143</v>
      </c>
      <c r="P3381" s="136">
        <v>-2143.0100000000002</v>
      </c>
      <c r="Q3381" s="114">
        <v>187.15</v>
      </c>
      <c r="R3381" s="112"/>
      <c r="S3381" s="112"/>
      <c r="T3381" s="112"/>
      <c r="U3381" s="112"/>
    </row>
    <row r="3382" spans="1:21">
      <c r="A3382" s="116">
        <v>42461</v>
      </c>
      <c r="B3382" s="114" t="s">
        <v>6934</v>
      </c>
      <c r="C3382" s="116">
        <v>42461</v>
      </c>
      <c r="D3382" s="114" t="s">
        <v>6934</v>
      </c>
      <c r="E3382" s="114" t="s">
        <v>1655</v>
      </c>
      <c r="F3382" s="114"/>
      <c r="G3382" s="114"/>
      <c r="H3382" s="114" t="s">
        <v>68</v>
      </c>
      <c r="I3382" s="114" t="s">
        <v>19</v>
      </c>
      <c r="J3382" s="114" t="s">
        <v>6935</v>
      </c>
      <c r="K3382" s="114"/>
      <c r="L3382" s="114" t="s">
        <v>20</v>
      </c>
      <c r="M3382" s="136">
        <v>-2014.12</v>
      </c>
      <c r="N3382" s="114" t="s">
        <v>23</v>
      </c>
      <c r="O3382" s="136">
        <v>-1530.74</v>
      </c>
      <c r="P3382" s="136">
        <v>-1528.87</v>
      </c>
      <c r="Q3382" s="114">
        <v>131.82</v>
      </c>
      <c r="R3382" s="112"/>
      <c r="S3382" s="112"/>
      <c r="T3382" s="112"/>
      <c r="U3382" s="112"/>
    </row>
    <row r="3383" spans="1:21" hidden="1">
      <c r="A3383" s="116">
        <v>42480</v>
      </c>
      <c r="B3383" s="114" t="s">
        <v>6936</v>
      </c>
      <c r="C3383" s="116">
        <v>42490</v>
      </c>
      <c r="D3383" s="114" t="s">
        <v>6937</v>
      </c>
      <c r="E3383" s="114" t="s">
        <v>1655</v>
      </c>
      <c r="F3383" s="114"/>
      <c r="G3383" s="114"/>
      <c r="H3383" s="114" t="s">
        <v>68</v>
      </c>
      <c r="I3383" s="114" t="s">
        <v>17</v>
      </c>
      <c r="J3383" s="114" t="s">
        <v>6938</v>
      </c>
      <c r="K3383" s="114"/>
      <c r="L3383" s="114" t="s">
        <v>20</v>
      </c>
      <c r="M3383" s="136">
        <v>-3138.3</v>
      </c>
      <c r="N3383" s="114" t="s">
        <v>23</v>
      </c>
      <c r="O3383" s="136">
        <v>-2385.11</v>
      </c>
      <c r="P3383" s="114">
        <v>-847.24</v>
      </c>
      <c r="Q3383" s="136">
        <v>-1329.61</v>
      </c>
      <c r="R3383" s="112"/>
      <c r="S3383" s="112"/>
      <c r="T3383" s="112"/>
      <c r="U3383" s="112"/>
    </row>
    <row r="3384" spans="1:21" hidden="1">
      <c r="A3384" s="116">
        <v>42475</v>
      </c>
      <c r="B3384" s="114" t="s">
        <v>6939</v>
      </c>
      <c r="C3384" s="116">
        <v>42490</v>
      </c>
      <c r="D3384" s="114" t="s">
        <v>6940</v>
      </c>
      <c r="E3384" s="114" t="s">
        <v>1655</v>
      </c>
      <c r="F3384" s="114"/>
      <c r="G3384" s="114"/>
      <c r="H3384" s="114" t="s">
        <v>68</v>
      </c>
      <c r="I3384" s="114" t="s">
        <v>17</v>
      </c>
      <c r="J3384" s="114" t="s">
        <v>6941</v>
      </c>
      <c r="K3384" s="114"/>
      <c r="L3384" s="114" t="s">
        <v>20</v>
      </c>
      <c r="M3384" s="136">
        <v>-1814.86</v>
      </c>
      <c r="N3384" s="114" t="s">
        <v>23</v>
      </c>
      <c r="O3384" s="136">
        <v>-1379.29</v>
      </c>
      <c r="P3384" s="136">
        <v>-1379.29</v>
      </c>
      <c r="Q3384" s="114">
        <v>120.45</v>
      </c>
      <c r="R3384" s="112"/>
      <c r="S3384" s="112"/>
      <c r="T3384" s="112"/>
      <c r="U3384" s="112"/>
    </row>
    <row r="3385" spans="1:21" hidden="1">
      <c r="A3385" s="116">
        <v>42475</v>
      </c>
      <c r="B3385" s="114" t="s">
        <v>6939</v>
      </c>
      <c r="C3385" s="116">
        <v>42490</v>
      </c>
      <c r="D3385" s="114" t="s">
        <v>6940</v>
      </c>
      <c r="E3385" s="114" t="s">
        <v>1655</v>
      </c>
      <c r="F3385" s="114"/>
      <c r="G3385" s="114"/>
      <c r="H3385" s="114" t="s">
        <v>68</v>
      </c>
      <c r="I3385" s="114" t="s">
        <v>17</v>
      </c>
      <c r="J3385" s="114" t="s">
        <v>6941</v>
      </c>
      <c r="K3385" s="114"/>
      <c r="L3385" s="114" t="s">
        <v>20</v>
      </c>
      <c r="M3385" s="136">
        <v>-1829.11</v>
      </c>
      <c r="N3385" s="114" t="s">
        <v>23</v>
      </c>
      <c r="O3385" s="136">
        <v>-1390.12</v>
      </c>
      <c r="P3385" s="136">
        <v>-1390.12</v>
      </c>
      <c r="Q3385" s="114">
        <v>121.39</v>
      </c>
      <c r="R3385" s="112"/>
      <c r="S3385" s="112"/>
      <c r="T3385" s="112"/>
      <c r="U3385" s="112"/>
    </row>
    <row r="3386" spans="1:21" hidden="1">
      <c r="A3386" s="116">
        <v>42475</v>
      </c>
      <c r="B3386" s="114" t="s">
        <v>6939</v>
      </c>
      <c r="C3386" s="116">
        <v>42490</v>
      </c>
      <c r="D3386" s="114" t="s">
        <v>6940</v>
      </c>
      <c r="E3386" s="114" t="s">
        <v>1655</v>
      </c>
      <c r="F3386" s="114"/>
      <c r="G3386" s="114"/>
      <c r="H3386" s="114" t="s">
        <v>68</v>
      </c>
      <c r="I3386" s="114" t="s">
        <v>17</v>
      </c>
      <c r="J3386" s="114" t="s">
        <v>6941</v>
      </c>
      <c r="K3386" s="114"/>
      <c r="L3386" s="114" t="s">
        <v>20</v>
      </c>
      <c r="M3386" s="136">
        <v>-3002.97</v>
      </c>
      <c r="N3386" s="114" t="s">
        <v>23</v>
      </c>
      <c r="O3386" s="136">
        <v>-2282.2600000000002</v>
      </c>
      <c r="P3386" s="136">
        <v>-2282.2600000000002</v>
      </c>
      <c r="Q3386" s="114">
        <v>199.29</v>
      </c>
      <c r="R3386" s="112"/>
      <c r="S3386" s="112"/>
      <c r="T3386" s="112"/>
      <c r="U3386" s="112"/>
    </row>
    <row r="3387" spans="1:21">
      <c r="A3387" s="116">
        <v>42474</v>
      </c>
      <c r="B3387" s="114" t="s">
        <v>6930</v>
      </c>
      <c r="C3387" s="116">
        <v>42474</v>
      </c>
      <c r="D3387" s="114" t="s">
        <v>6930</v>
      </c>
      <c r="E3387" s="114" t="s">
        <v>1655</v>
      </c>
      <c r="F3387" s="114"/>
      <c r="G3387" s="114"/>
      <c r="H3387" s="114" t="s">
        <v>68</v>
      </c>
      <c r="I3387" s="114" t="s">
        <v>19</v>
      </c>
      <c r="J3387" s="114" t="s">
        <v>6931</v>
      </c>
      <c r="K3387" s="114" t="s">
        <v>21</v>
      </c>
      <c r="L3387" s="114"/>
      <c r="M3387" s="136">
        <v>3002.97</v>
      </c>
      <c r="N3387" s="114" t="s">
        <v>23</v>
      </c>
      <c r="O3387" s="136">
        <v>2072.52</v>
      </c>
      <c r="P3387" s="136">
        <v>2072.52</v>
      </c>
      <c r="Q3387" s="114">
        <v>10.45</v>
      </c>
      <c r="R3387" s="112"/>
      <c r="S3387" s="112"/>
      <c r="T3387" s="112"/>
      <c r="U3387" s="112"/>
    </row>
    <row r="3388" spans="1:21">
      <c r="A3388" s="116">
        <v>42474</v>
      </c>
      <c r="B3388" s="114" t="s">
        <v>6930</v>
      </c>
      <c r="C3388" s="116">
        <v>42474</v>
      </c>
      <c r="D3388" s="114" t="s">
        <v>6930</v>
      </c>
      <c r="E3388" s="114" t="s">
        <v>1655</v>
      </c>
      <c r="F3388" s="114"/>
      <c r="G3388" s="114"/>
      <c r="H3388" s="114" t="s">
        <v>68</v>
      </c>
      <c r="I3388" s="114" t="s">
        <v>19</v>
      </c>
      <c r="J3388" s="114" t="s">
        <v>6931</v>
      </c>
      <c r="K3388" s="114" t="s">
        <v>21</v>
      </c>
      <c r="L3388" s="114"/>
      <c r="M3388" s="136">
        <v>1829.11</v>
      </c>
      <c r="N3388" s="114" t="s">
        <v>23</v>
      </c>
      <c r="O3388" s="136">
        <v>1065.4100000000001</v>
      </c>
      <c r="P3388" s="136">
        <v>1064.21</v>
      </c>
      <c r="Q3388" s="114">
        <v>204.52</v>
      </c>
      <c r="R3388" s="112"/>
      <c r="S3388" s="112"/>
      <c r="T3388" s="112"/>
      <c r="U3388" s="112"/>
    </row>
    <row r="3389" spans="1:21">
      <c r="A3389" s="116">
        <v>42474</v>
      </c>
      <c r="B3389" s="114" t="s">
        <v>6928</v>
      </c>
      <c r="C3389" s="116">
        <v>42474</v>
      </c>
      <c r="D3389" s="114" t="s">
        <v>6928</v>
      </c>
      <c r="E3389" s="114" t="s">
        <v>1655</v>
      </c>
      <c r="F3389" s="114"/>
      <c r="G3389" s="114"/>
      <c r="H3389" s="114" t="s">
        <v>68</v>
      </c>
      <c r="I3389" s="114" t="s">
        <v>19</v>
      </c>
      <c r="J3389" s="114" t="s">
        <v>6929</v>
      </c>
      <c r="K3389" s="114" t="s">
        <v>21</v>
      </c>
      <c r="L3389" s="114"/>
      <c r="M3389" s="136">
        <v>4833.22</v>
      </c>
      <c r="N3389" s="114" t="s">
        <v>23</v>
      </c>
      <c r="O3389" s="136">
        <v>3335.67</v>
      </c>
      <c r="P3389" s="136">
        <v>3335.69</v>
      </c>
      <c r="Q3389" s="114">
        <v>16.82</v>
      </c>
      <c r="R3389" s="112"/>
      <c r="S3389" s="112"/>
      <c r="T3389" s="112"/>
      <c r="U3389" s="112"/>
    </row>
    <row r="3390" spans="1:21" hidden="1">
      <c r="A3390" s="116">
        <v>42475</v>
      </c>
      <c r="B3390" s="114" t="s">
        <v>6939</v>
      </c>
      <c r="C3390" s="116">
        <v>42490</v>
      </c>
      <c r="D3390" s="114" t="s">
        <v>6940</v>
      </c>
      <c r="E3390" s="114" t="s">
        <v>1655</v>
      </c>
      <c r="F3390" s="114"/>
      <c r="G3390" s="114"/>
      <c r="H3390" s="114" t="s">
        <v>68</v>
      </c>
      <c r="I3390" s="114" t="s">
        <v>17</v>
      </c>
      <c r="J3390" s="114" t="s">
        <v>6941</v>
      </c>
      <c r="K3390" s="114"/>
      <c r="L3390" s="114" t="s">
        <v>20</v>
      </c>
      <c r="M3390" s="136">
        <v>-1006.06</v>
      </c>
      <c r="N3390" s="114" t="s">
        <v>23</v>
      </c>
      <c r="O3390" s="114">
        <v>-764.61</v>
      </c>
      <c r="P3390" s="136">
        <v>-2517.62</v>
      </c>
      <c r="Q3390" s="136">
        <v>1819.78</v>
      </c>
      <c r="R3390" s="112"/>
      <c r="S3390" s="112"/>
      <c r="T3390" s="112"/>
      <c r="U3390" s="112"/>
    </row>
    <row r="3391" spans="1:21">
      <c r="A3391" s="116">
        <v>42461</v>
      </c>
      <c r="B3391" s="114" t="s">
        <v>6934</v>
      </c>
      <c r="C3391" s="116">
        <v>42461</v>
      </c>
      <c r="D3391" s="114" t="s">
        <v>6934</v>
      </c>
      <c r="E3391" s="114" t="s">
        <v>1655</v>
      </c>
      <c r="F3391" s="114"/>
      <c r="G3391" s="114"/>
      <c r="H3391" s="114" t="s">
        <v>68</v>
      </c>
      <c r="I3391" s="114" t="s">
        <v>19</v>
      </c>
      <c r="J3391" s="114" t="s">
        <v>6935</v>
      </c>
      <c r="K3391" s="114" t="s">
        <v>21</v>
      </c>
      <c r="L3391" s="114"/>
      <c r="M3391" s="136">
        <v>2014.12</v>
      </c>
      <c r="N3391" s="114" t="s">
        <v>23</v>
      </c>
      <c r="O3391" s="136">
        <v>1530.74</v>
      </c>
      <c r="P3391" s="136">
        <v>1528.87</v>
      </c>
      <c r="Q3391" s="114">
        <v>-131.82</v>
      </c>
      <c r="R3391" s="112"/>
      <c r="S3391" s="112"/>
      <c r="T3391" s="112"/>
      <c r="U3391" s="112"/>
    </row>
    <row r="3392" spans="1:21">
      <c r="A3392" s="116">
        <v>42461</v>
      </c>
      <c r="B3392" s="114" t="s">
        <v>6934</v>
      </c>
      <c r="C3392" s="116">
        <v>42461</v>
      </c>
      <c r="D3392" s="114" t="s">
        <v>6934</v>
      </c>
      <c r="E3392" s="114" t="s">
        <v>1655</v>
      </c>
      <c r="F3392" s="114"/>
      <c r="G3392" s="114"/>
      <c r="H3392" s="114" t="s">
        <v>68</v>
      </c>
      <c r="I3392" s="114" t="s">
        <v>19</v>
      </c>
      <c r="J3392" s="114" t="s">
        <v>6935</v>
      </c>
      <c r="K3392" s="114" t="s">
        <v>21</v>
      </c>
      <c r="L3392" s="114"/>
      <c r="M3392" s="136">
        <v>2819.74</v>
      </c>
      <c r="N3392" s="114" t="s">
        <v>23</v>
      </c>
      <c r="O3392" s="136">
        <v>2143</v>
      </c>
      <c r="P3392" s="136">
        <v>2143.0100000000002</v>
      </c>
      <c r="Q3392" s="114">
        <v>-187.15</v>
      </c>
      <c r="R3392" s="112"/>
      <c r="S3392" s="112"/>
      <c r="T3392" s="112"/>
      <c r="U3392" s="112"/>
    </row>
    <row r="3393" spans="1:21" hidden="1">
      <c r="A3393" s="116">
        <v>42464</v>
      </c>
      <c r="B3393" s="114" t="s">
        <v>6942</v>
      </c>
      <c r="C3393" s="116">
        <v>42490</v>
      </c>
      <c r="D3393" s="114" t="s">
        <v>6943</v>
      </c>
      <c r="E3393" s="114" t="s">
        <v>1655</v>
      </c>
      <c r="F3393" s="114"/>
      <c r="G3393" s="114"/>
      <c r="H3393" s="114" t="s">
        <v>68</v>
      </c>
      <c r="I3393" s="114" t="s">
        <v>17</v>
      </c>
      <c r="J3393" s="114" t="s">
        <v>6944</v>
      </c>
      <c r="K3393" s="114"/>
      <c r="L3393" s="114" t="s">
        <v>20</v>
      </c>
      <c r="M3393" s="136">
        <v>-3019</v>
      </c>
      <c r="N3393" s="114" t="s">
        <v>23</v>
      </c>
      <c r="O3393" s="136">
        <v>-2294.44</v>
      </c>
      <c r="P3393" s="136">
        <v>-2294.44</v>
      </c>
      <c r="Q3393" s="114">
        <v>200.37</v>
      </c>
      <c r="R3393" s="112"/>
      <c r="S3393" s="112"/>
      <c r="T3393" s="112"/>
      <c r="U3393" s="112"/>
    </row>
    <row r="3394" spans="1:21">
      <c r="A3394" s="116">
        <v>42485</v>
      </c>
      <c r="B3394" s="114" t="s">
        <v>6927</v>
      </c>
      <c r="C3394" s="116">
        <v>42485</v>
      </c>
      <c r="D3394" s="114" t="s">
        <v>6927</v>
      </c>
      <c r="E3394" s="114" t="s">
        <v>1655</v>
      </c>
      <c r="F3394" s="114"/>
      <c r="G3394" s="114"/>
      <c r="H3394" s="114" t="s">
        <v>68</v>
      </c>
      <c r="I3394" s="114" t="s">
        <v>19</v>
      </c>
      <c r="J3394" s="114" t="s">
        <v>6926</v>
      </c>
      <c r="K3394" s="114" t="s">
        <v>21</v>
      </c>
      <c r="L3394" s="114"/>
      <c r="M3394" s="114">
        <v>30.46</v>
      </c>
      <c r="N3394" s="114" t="s">
        <v>23</v>
      </c>
      <c r="O3394" s="114">
        <v>23.15</v>
      </c>
      <c r="P3394" s="114">
        <v>23.15</v>
      </c>
      <c r="Q3394" s="114">
        <v>-2.27</v>
      </c>
      <c r="R3394" s="112"/>
      <c r="S3394" s="112"/>
      <c r="T3394" s="112"/>
      <c r="U3394" s="112"/>
    </row>
    <row r="3395" spans="1:21" hidden="1">
      <c r="A3395" s="116">
        <v>42489</v>
      </c>
      <c r="B3395" s="114" t="s">
        <v>5313</v>
      </c>
      <c r="C3395" s="116">
        <v>42489</v>
      </c>
      <c r="D3395" s="114" t="s">
        <v>5313</v>
      </c>
      <c r="E3395" s="114" t="s">
        <v>1655</v>
      </c>
      <c r="F3395" s="114" t="s">
        <v>3986</v>
      </c>
      <c r="G3395" s="114" t="s">
        <v>5314</v>
      </c>
      <c r="H3395" s="114" t="s">
        <v>68</v>
      </c>
      <c r="I3395" s="114" t="s">
        <v>81</v>
      </c>
      <c r="J3395" s="114" t="s">
        <v>5315</v>
      </c>
      <c r="K3395" s="114"/>
      <c r="L3395" s="114" t="s">
        <v>20</v>
      </c>
      <c r="M3395" s="114">
        <v>-30.46</v>
      </c>
      <c r="N3395" s="114" t="s">
        <v>23</v>
      </c>
      <c r="O3395" s="114">
        <v>-23.15</v>
      </c>
      <c r="P3395" s="114">
        <v>-23.15</v>
      </c>
      <c r="Q3395" s="114">
        <v>2.27</v>
      </c>
      <c r="R3395" s="112"/>
      <c r="S3395" s="113"/>
      <c r="T3395" s="113"/>
      <c r="U3395" s="112"/>
    </row>
    <row r="3396" spans="1:21" hidden="1">
      <c r="A3396" s="116">
        <v>42489</v>
      </c>
      <c r="B3396" s="114" t="s">
        <v>5313</v>
      </c>
      <c r="C3396" s="116">
        <v>42489</v>
      </c>
      <c r="D3396" s="114" t="s">
        <v>5313</v>
      </c>
      <c r="E3396" s="114" t="s">
        <v>1655</v>
      </c>
      <c r="F3396" s="114" t="s">
        <v>3986</v>
      </c>
      <c r="G3396" s="114" t="s">
        <v>5314</v>
      </c>
      <c r="H3396" s="114" t="s">
        <v>68</v>
      </c>
      <c r="I3396" s="114" t="s">
        <v>81</v>
      </c>
      <c r="J3396" s="114" t="s">
        <v>5315</v>
      </c>
      <c r="K3396" s="114"/>
      <c r="L3396" s="114" t="s">
        <v>20</v>
      </c>
      <c r="M3396" s="114">
        <v>-7.27</v>
      </c>
      <c r="N3396" s="114" t="s">
        <v>23</v>
      </c>
      <c r="O3396" s="114">
        <v>-5.53</v>
      </c>
      <c r="P3396" s="114">
        <v>-5.53</v>
      </c>
      <c r="Q3396" s="114">
        <v>0.51</v>
      </c>
      <c r="R3396" s="112"/>
      <c r="S3396" s="112"/>
      <c r="T3396" s="112"/>
      <c r="U3396" s="112"/>
    </row>
    <row r="3397" spans="1:21" hidden="1">
      <c r="A3397" s="116">
        <v>42489</v>
      </c>
      <c r="B3397" s="114" t="s">
        <v>5313</v>
      </c>
      <c r="C3397" s="116">
        <v>42489</v>
      </c>
      <c r="D3397" s="114" t="s">
        <v>5313</v>
      </c>
      <c r="E3397" s="114" t="s">
        <v>1655</v>
      </c>
      <c r="F3397" s="114" t="s">
        <v>3986</v>
      </c>
      <c r="G3397" s="114" t="s">
        <v>5314</v>
      </c>
      <c r="H3397" s="114" t="s">
        <v>68</v>
      </c>
      <c r="I3397" s="114" t="s">
        <v>81</v>
      </c>
      <c r="J3397" s="114" t="s">
        <v>5315</v>
      </c>
      <c r="K3397" s="114"/>
      <c r="L3397" s="114" t="s">
        <v>20</v>
      </c>
      <c r="M3397" s="114">
        <v>-2.75</v>
      </c>
      <c r="N3397" s="114" t="s">
        <v>23</v>
      </c>
      <c r="O3397" s="114">
        <v>-2.09</v>
      </c>
      <c r="P3397" s="114">
        <v>-2.09</v>
      </c>
      <c r="Q3397" s="114">
        <v>0.19</v>
      </c>
      <c r="R3397" s="112"/>
      <c r="S3397" s="112"/>
      <c r="T3397" s="112"/>
      <c r="U3397" s="112"/>
    </row>
    <row r="3398" spans="1:21" hidden="1">
      <c r="A3398" s="116">
        <v>42489</v>
      </c>
      <c r="B3398" s="114" t="s">
        <v>5313</v>
      </c>
      <c r="C3398" s="116">
        <v>42489</v>
      </c>
      <c r="D3398" s="114" t="s">
        <v>5313</v>
      </c>
      <c r="E3398" s="114" t="s">
        <v>1655</v>
      </c>
      <c r="F3398" s="114" t="s">
        <v>3986</v>
      </c>
      <c r="G3398" s="114" t="s">
        <v>5314</v>
      </c>
      <c r="H3398" s="114" t="s">
        <v>68</v>
      </c>
      <c r="I3398" s="114" t="s">
        <v>81</v>
      </c>
      <c r="J3398" s="114" t="s">
        <v>5315</v>
      </c>
      <c r="K3398" s="114"/>
      <c r="L3398" s="114" t="s">
        <v>20</v>
      </c>
      <c r="M3398" s="114">
        <v>-4.51</v>
      </c>
      <c r="N3398" s="114" t="s">
        <v>23</v>
      </c>
      <c r="O3398" s="114">
        <v>-3.43</v>
      </c>
      <c r="P3398" s="114">
        <v>-3.43</v>
      </c>
      <c r="Q3398" s="114">
        <v>0.32</v>
      </c>
      <c r="R3398" s="112"/>
      <c r="S3398" s="112"/>
      <c r="T3398" s="112"/>
      <c r="U3398" s="112"/>
    </row>
    <row r="3399" spans="1:21" hidden="1">
      <c r="A3399" s="116">
        <v>42489</v>
      </c>
      <c r="B3399" s="114" t="s">
        <v>5313</v>
      </c>
      <c r="C3399" s="116">
        <v>42489</v>
      </c>
      <c r="D3399" s="114" t="s">
        <v>5313</v>
      </c>
      <c r="E3399" s="114" t="s">
        <v>1655</v>
      </c>
      <c r="F3399" s="114" t="s">
        <v>3986</v>
      </c>
      <c r="G3399" s="114" t="s">
        <v>5314</v>
      </c>
      <c r="H3399" s="114" t="s">
        <v>68</v>
      </c>
      <c r="I3399" s="114" t="s">
        <v>81</v>
      </c>
      <c r="J3399" s="114" t="s">
        <v>5315</v>
      </c>
      <c r="K3399" s="114"/>
      <c r="L3399" s="114" t="s">
        <v>20</v>
      </c>
      <c r="M3399" s="114">
        <v>-7.26</v>
      </c>
      <c r="N3399" s="114" t="s">
        <v>23</v>
      </c>
      <c r="O3399" s="114">
        <v>-5.52</v>
      </c>
      <c r="P3399" s="114">
        <v>-5.52</v>
      </c>
      <c r="Q3399" s="114">
        <v>0.51</v>
      </c>
      <c r="R3399" s="112"/>
      <c r="S3399" s="112"/>
      <c r="T3399" s="112"/>
      <c r="U3399" s="112"/>
    </row>
    <row r="3400" spans="1:21">
      <c r="A3400" s="116">
        <v>42474</v>
      </c>
      <c r="B3400" s="114" t="s">
        <v>6928</v>
      </c>
      <c r="C3400" s="116">
        <v>42474</v>
      </c>
      <c r="D3400" s="114" t="s">
        <v>6928</v>
      </c>
      <c r="E3400" s="114" t="s">
        <v>1655</v>
      </c>
      <c r="F3400" s="114"/>
      <c r="G3400" s="114"/>
      <c r="H3400" s="114" t="s">
        <v>68</v>
      </c>
      <c r="I3400" s="114" t="s">
        <v>19</v>
      </c>
      <c r="J3400" s="114" t="s">
        <v>6929</v>
      </c>
      <c r="K3400" s="114" t="s">
        <v>21</v>
      </c>
      <c r="L3400" s="114"/>
      <c r="M3400" s="114">
        <v>7.26</v>
      </c>
      <c r="N3400" s="114" t="s">
        <v>23</v>
      </c>
      <c r="O3400" s="114">
        <v>5.01</v>
      </c>
      <c r="P3400" s="114">
        <v>5.01</v>
      </c>
      <c r="Q3400" s="114">
        <v>0</v>
      </c>
      <c r="R3400" s="112"/>
      <c r="S3400" s="112"/>
      <c r="T3400" s="112"/>
      <c r="U3400" s="112"/>
    </row>
    <row r="3401" spans="1:21">
      <c r="A3401" s="116">
        <v>42474</v>
      </c>
      <c r="B3401" s="114" t="s">
        <v>6930</v>
      </c>
      <c r="C3401" s="116">
        <v>42474</v>
      </c>
      <c r="D3401" s="114" t="s">
        <v>6930</v>
      </c>
      <c r="E3401" s="114" t="s">
        <v>1655</v>
      </c>
      <c r="F3401" s="114"/>
      <c r="G3401" s="114"/>
      <c r="H3401" s="114" t="s">
        <v>68</v>
      </c>
      <c r="I3401" s="114" t="s">
        <v>19</v>
      </c>
      <c r="J3401" s="114" t="s">
        <v>6931</v>
      </c>
      <c r="K3401" s="114" t="s">
        <v>21</v>
      </c>
      <c r="L3401" s="114"/>
      <c r="M3401" s="114">
        <v>4.51</v>
      </c>
      <c r="N3401" s="114" t="s">
        <v>23</v>
      </c>
      <c r="O3401" s="114">
        <v>3.11</v>
      </c>
      <c r="P3401" s="114">
        <v>3.11</v>
      </c>
      <c r="Q3401" s="114">
        <v>0</v>
      </c>
      <c r="R3401" s="112"/>
      <c r="S3401" s="112"/>
      <c r="T3401" s="112"/>
      <c r="U3401" s="112"/>
    </row>
    <row r="3402" spans="1:21">
      <c r="A3402" s="116">
        <v>42474</v>
      </c>
      <c r="B3402" s="114" t="s">
        <v>6930</v>
      </c>
      <c r="C3402" s="116">
        <v>42474</v>
      </c>
      <c r="D3402" s="114" t="s">
        <v>6930</v>
      </c>
      <c r="E3402" s="114" t="s">
        <v>1655</v>
      </c>
      <c r="F3402" s="114"/>
      <c r="G3402" s="114"/>
      <c r="H3402" s="114" t="s">
        <v>68</v>
      </c>
      <c r="I3402" s="114" t="s">
        <v>19</v>
      </c>
      <c r="J3402" s="114" t="s">
        <v>6931</v>
      </c>
      <c r="K3402" s="114" t="s">
        <v>21</v>
      </c>
      <c r="L3402" s="114"/>
      <c r="M3402" s="114">
        <v>2.75</v>
      </c>
      <c r="N3402" s="114" t="s">
        <v>23</v>
      </c>
      <c r="O3402" s="114">
        <v>2.8</v>
      </c>
      <c r="P3402" s="114">
        <v>2.8</v>
      </c>
      <c r="Q3402" s="114">
        <v>-0.9</v>
      </c>
      <c r="R3402" s="112"/>
      <c r="S3402" s="112"/>
      <c r="T3402" s="112"/>
      <c r="U3402" s="112"/>
    </row>
    <row r="3403" spans="1:21">
      <c r="A3403" s="116">
        <v>42461</v>
      </c>
      <c r="B3403" s="114" t="s">
        <v>6934</v>
      </c>
      <c r="C3403" s="116">
        <v>42461</v>
      </c>
      <c r="D3403" s="114" t="s">
        <v>6934</v>
      </c>
      <c r="E3403" s="114" t="s">
        <v>1655</v>
      </c>
      <c r="F3403" s="114"/>
      <c r="G3403" s="114"/>
      <c r="H3403" s="114" t="s">
        <v>68</v>
      </c>
      <c r="I3403" s="114" t="s">
        <v>19</v>
      </c>
      <c r="J3403" s="114" t="s">
        <v>6935</v>
      </c>
      <c r="K3403" s="114" t="s">
        <v>21</v>
      </c>
      <c r="L3403" s="114"/>
      <c r="M3403" s="114">
        <v>3.03</v>
      </c>
      <c r="N3403" s="114" t="s">
        <v>23</v>
      </c>
      <c r="O3403" s="114">
        <v>4.17</v>
      </c>
      <c r="P3403" s="114">
        <v>4.17</v>
      </c>
      <c r="Q3403" s="114">
        <v>-2.08</v>
      </c>
      <c r="R3403" s="112"/>
      <c r="S3403" s="112"/>
      <c r="T3403" s="112"/>
      <c r="U3403" s="112"/>
    </row>
    <row r="3404" spans="1:21">
      <c r="A3404" s="116">
        <v>42461</v>
      </c>
      <c r="B3404" s="114" t="s">
        <v>6934</v>
      </c>
      <c r="C3404" s="116">
        <v>42461</v>
      </c>
      <c r="D3404" s="114" t="s">
        <v>6934</v>
      </c>
      <c r="E3404" s="114" t="s">
        <v>1655</v>
      </c>
      <c r="F3404" s="114"/>
      <c r="G3404" s="114"/>
      <c r="H3404" s="114" t="s">
        <v>68</v>
      </c>
      <c r="I3404" s="114" t="s">
        <v>19</v>
      </c>
      <c r="J3404" s="114" t="s">
        <v>6935</v>
      </c>
      <c r="K3404" s="114" t="s">
        <v>21</v>
      </c>
      <c r="L3404" s="114"/>
      <c r="M3404" s="114">
        <v>4.24</v>
      </c>
      <c r="N3404" s="114" t="s">
        <v>23</v>
      </c>
      <c r="O3404" s="114">
        <v>3.22</v>
      </c>
      <c r="P3404" s="114">
        <v>3.22</v>
      </c>
      <c r="Q3404" s="114">
        <v>-0.28999999999999998</v>
      </c>
      <c r="R3404" s="112"/>
      <c r="S3404" s="113"/>
      <c r="T3404" s="113"/>
      <c r="U3404" s="112"/>
    </row>
    <row r="3405" spans="1:21">
      <c r="A3405" s="116">
        <v>42488</v>
      </c>
      <c r="B3405" s="114" t="s">
        <v>6945</v>
      </c>
      <c r="C3405" s="116">
        <v>42488</v>
      </c>
      <c r="D3405" s="114" t="s">
        <v>6945</v>
      </c>
      <c r="E3405" s="114" t="s">
        <v>1656</v>
      </c>
      <c r="F3405" s="114"/>
      <c r="G3405" s="114"/>
      <c r="H3405" s="114" t="s">
        <v>247</v>
      </c>
      <c r="I3405" s="114" t="s">
        <v>19</v>
      </c>
      <c r="J3405" s="114" t="s">
        <v>6946</v>
      </c>
      <c r="K3405" s="114"/>
      <c r="L3405" s="114" t="s">
        <v>20</v>
      </c>
      <c r="M3405" s="136">
        <v>-1849.5</v>
      </c>
      <c r="N3405" s="114" t="s">
        <v>23</v>
      </c>
      <c r="O3405" s="136">
        <v>-1368.62</v>
      </c>
      <c r="P3405" s="136">
        <v>-1368.62</v>
      </c>
      <c r="Q3405" s="114">
        <v>257.47000000000003</v>
      </c>
      <c r="R3405" s="112"/>
      <c r="S3405" s="112"/>
      <c r="T3405" s="112"/>
      <c r="U3405" s="112"/>
    </row>
    <row r="3406" spans="1:21">
      <c r="A3406" s="116">
        <v>42479</v>
      </c>
      <c r="B3406" s="114" t="s">
        <v>6947</v>
      </c>
      <c r="C3406" s="116">
        <v>42479</v>
      </c>
      <c r="D3406" s="114" t="s">
        <v>6947</v>
      </c>
      <c r="E3406" s="114" t="s">
        <v>1656</v>
      </c>
      <c r="F3406" s="114"/>
      <c r="G3406" s="114"/>
      <c r="H3406" s="114" t="s">
        <v>247</v>
      </c>
      <c r="I3406" s="114" t="s">
        <v>19</v>
      </c>
      <c r="J3406" s="114" t="s">
        <v>6948</v>
      </c>
      <c r="K3406" s="114"/>
      <c r="L3406" s="114" t="s">
        <v>20</v>
      </c>
      <c r="M3406" s="136">
        <v>-5080.3999999999996</v>
      </c>
      <c r="N3406" s="114" t="s">
        <v>23</v>
      </c>
      <c r="O3406" s="136">
        <v>-3759.5</v>
      </c>
      <c r="P3406" s="136">
        <v>-3759.5</v>
      </c>
      <c r="Q3406" s="114">
        <v>707.28</v>
      </c>
      <c r="R3406" s="112"/>
      <c r="S3406" s="112"/>
      <c r="T3406" s="112"/>
      <c r="U3406" s="112"/>
    </row>
    <row r="3407" spans="1:21">
      <c r="A3407" s="116">
        <v>42479</v>
      </c>
      <c r="B3407" s="114" t="s">
        <v>6949</v>
      </c>
      <c r="C3407" s="116">
        <v>42479</v>
      </c>
      <c r="D3407" s="114" t="s">
        <v>6949</v>
      </c>
      <c r="E3407" s="114" t="s">
        <v>1656</v>
      </c>
      <c r="F3407" s="114"/>
      <c r="G3407" s="114"/>
      <c r="H3407" s="114" t="s">
        <v>247</v>
      </c>
      <c r="I3407" s="114" t="s">
        <v>19</v>
      </c>
      <c r="J3407" s="114" t="s">
        <v>6950</v>
      </c>
      <c r="K3407" s="114" t="s">
        <v>21</v>
      </c>
      <c r="L3407" s="114"/>
      <c r="M3407" s="136">
        <v>5080.3999999999996</v>
      </c>
      <c r="N3407" s="114" t="s">
        <v>23</v>
      </c>
      <c r="O3407" s="136">
        <v>3759.49</v>
      </c>
      <c r="P3407" s="136">
        <v>3759.5</v>
      </c>
      <c r="Q3407" s="114">
        <v>-707.28</v>
      </c>
      <c r="R3407" s="112"/>
      <c r="S3407" s="112"/>
      <c r="T3407" s="112"/>
      <c r="U3407" s="112"/>
    </row>
    <row r="3408" spans="1:21">
      <c r="A3408" s="116">
        <v>42479</v>
      </c>
      <c r="B3408" s="114" t="s">
        <v>6951</v>
      </c>
      <c r="C3408" s="116">
        <v>42479</v>
      </c>
      <c r="D3408" s="114" t="s">
        <v>6951</v>
      </c>
      <c r="E3408" s="114" t="s">
        <v>1656</v>
      </c>
      <c r="F3408" s="114"/>
      <c r="G3408" s="114"/>
      <c r="H3408" s="114" t="s">
        <v>247</v>
      </c>
      <c r="I3408" s="114" t="s">
        <v>19</v>
      </c>
      <c r="J3408" s="114" t="s">
        <v>6952</v>
      </c>
      <c r="K3408" s="114"/>
      <c r="L3408" s="114" t="s">
        <v>20</v>
      </c>
      <c r="M3408" s="136">
        <v>-5080.3999999999996</v>
      </c>
      <c r="N3408" s="114" t="s">
        <v>23</v>
      </c>
      <c r="O3408" s="136">
        <v>-3759.5</v>
      </c>
      <c r="P3408" s="136">
        <v>-3759.5</v>
      </c>
      <c r="Q3408" s="114">
        <v>707.28</v>
      </c>
      <c r="R3408" s="112"/>
      <c r="S3408" s="112"/>
      <c r="T3408" s="112"/>
      <c r="U3408" s="112"/>
    </row>
    <row r="3409" spans="1:21">
      <c r="A3409" s="116">
        <v>42479</v>
      </c>
      <c r="B3409" s="114" t="s">
        <v>6951</v>
      </c>
      <c r="C3409" s="116">
        <v>42479</v>
      </c>
      <c r="D3409" s="114" t="s">
        <v>6951</v>
      </c>
      <c r="E3409" s="114" t="s">
        <v>1656</v>
      </c>
      <c r="F3409" s="114"/>
      <c r="G3409" s="114"/>
      <c r="H3409" s="114" t="s">
        <v>247</v>
      </c>
      <c r="I3409" s="114" t="s">
        <v>19</v>
      </c>
      <c r="J3409" s="114" t="s">
        <v>6952</v>
      </c>
      <c r="K3409" s="114" t="s">
        <v>21</v>
      </c>
      <c r="L3409" s="114"/>
      <c r="M3409" s="136">
        <v>5080.3999999999996</v>
      </c>
      <c r="N3409" s="114" t="s">
        <v>23</v>
      </c>
      <c r="O3409" s="136">
        <v>3759.5</v>
      </c>
      <c r="P3409" s="136">
        <v>3759.5</v>
      </c>
      <c r="Q3409" s="114">
        <v>-707.28</v>
      </c>
      <c r="R3409" s="112"/>
      <c r="S3409" s="112"/>
      <c r="T3409" s="112"/>
      <c r="U3409" s="112"/>
    </row>
    <row r="3410" spans="1:21">
      <c r="A3410" s="116">
        <v>42479</v>
      </c>
      <c r="B3410" s="114" t="s">
        <v>6951</v>
      </c>
      <c r="C3410" s="116">
        <v>42479</v>
      </c>
      <c r="D3410" s="114" t="s">
        <v>6951</v>
      </c>
      <c r="E3410" s="114" t="s">
        <v>1656</v>
      </c>
      <c r="F3410" s="114"/>
      <c r="G3410" s="114"/>
      <c r="H3410" s="114" t="s">
        <v>247</v>
      </c>
      <c r="I3410" s="114" t="s">
        <v>19</v>
      </c>
      <c r="J3410" s="114" t="s">
        <v>6952</v>
      </c>
      <c r="K3410" s="114"/>
      <c r="L3410" s="114" t="s">
        <v>20</v>
      </c>
      <c r="M3410" s="114">
        <v>-7.63</v>
      </c>
      <c r="N3410" s="114" t="s">
        <v>23</v>
      </c>
      <c r="O3410" s="114">
        <v>-5.65</v>
      </c>
      <c r="P3410" s="114">
        <v>-5.65</v>
      </c>
      <c r="Q3410" s="114">
        <v>1.07</v>
      </c>
      <c r="R3410" s="112"/>
      <c r="S3410" s="112"/>
      <c r="T3410" s="112"/>
      <c r="U3410" s="112"/>
    </row>
    <row r="3411" spans="1:21">
      <c r="A3411" s="116">
        <v>42479</v>
      </c>
      <c r="B3411" s="114" t="s">
        <v>6949</v>
      </c>
      <c r="C3411" s="116">
        <v>42479</v>
      </c>
      <c r="D3411" s="114" t="s">
        <v>6949</v>
      </c>
      <c r="E3411" s="114" t="s">
        <v>1656</v>
      </c>
      <c r="F3411" s="114"/>
      <c r="G3411" s="114"/>
      <c r="H3411" s="114" t="s">
        <v>247</v>
      </c>
      <c r="I3411" s="114" t="s">
        <v>19</v>
      </c>
      <c r="J3411" s="114" t="s">
        <v>6950</v>
      </c>
      <c r="K3411" s="114"/>
      <c r="L3411" s="114" t="s">
        <v>20</v>
      </c>
      <c r="M3411" s="136">
        <v>-5080.3999999999996</v>
      </c>
      <c r="N3411" s="114" t="s">
        <v>23</v>
      </c>
      <c r="O3411" s="136">
        <v>-3759.49</v>
      </c>
      <c r="P3411" s="136">
        <v>-3759.5</v>
      </c>
      <c r="Q3411" s="114">
        <v>707.29</v>
      </c>
      <c r="R3411" s="112"/>
      <c r="S3411" s="112"/>
      <c r="T3411" s="112"/>
      <c r="U3411" s="112"/>
    </row>
    <row r="3412" spans="1:21" hidden="1">
      <c r="A3412" s="116">
        <v>42488</v>
      </c>
      <c r="B3412" s="114" t="s">
        <v>6953</v>
      </c>
      <c r="C3412" s="116">
        <v>42490</v>
      </c>
      <c r="D3412" s="114" t="s">
        <v>6954</v>
      </c>
      <c r="E3412" s="114" t="s">
        <v>1656</v>
      </c>
      <c r="F3412" s="114"/>
      <c r="G3412" s="114"/>
      <c r="H3412" s="114" t="s">
        <v>247</v>
      </c>
      <c r="I3412" s="114" t="s">
        <v>17</v>
      </c>
      <c r="J3412" s="114" t="s">
        <v>6955</v>
      </c>
      <c r="K3412" s="114"/>
      <c r="L3412" s="114" t="s">
        <v>20</v>
      </c>
      <c r="M3412" s="136">
        <v>-1864</v>
      </c>
      <c r="N3412" s="114" t="s">
        <v>23</v>
      </c>
      <c r="O3412" s="136">
        <v>-1379.35</v>
      </c>
      <c r="P3412" s="136">
        <v>-1379.35</v>
      </c>
      <c r="Q3412" s="114">
        <v>259.43</v>
      </c>
      <c r="R3412" s="112"/>
      <c r="S3412" s="112"/>
      <c r="T3412" s="112"/>
      <c r="U3412" s="112"/>
    </row>
    <row r="3413" spans="1:21">
      <c r="A3413" s="116">
        <v>42488</v>
      </c>
      <c r="B3413" s="114" t="s">
        <v>6945</v>
      </c>
      <c r="C3413" s="116">
        <v>42488</v>
      </c>
      <c r="D3413" s="114" t="s">
        <v>6945</v>
      </c>
      <c r="E3413" s="114" t="s">
        <v>1656</v>
      </c>
      <c r="F3413" s="114"/>
      <c r="G3413" s="114"/>
      <c r="H3413" s="114" t="s">
        <v>247</v>
      </c>
      <c r="I3413" s="114" t="s">
        <v>19</v>
      </c>
      <c r="J3413" s="114" t="s">
        <v>6946</v>
      </c>
      <c r="K3413" s="114" t="s">
        <v>21</v>
      </c>
      <c r="L3413" s="114"/>
      <c r="M3413" s="136">
        <v>1849.5</v>
      </c>
      <c r="N3413" s="114" t="s">
        <v>23</v>
      </c>
      <c r="O3413" s="136">
        <v>1368.62</v>
      </c>
      <c r="P3413" s="136">
        <v>1368.62</v>
      </c>
      <c r="Q3413" s="114">
        <v>-257.48</v>
      </c>
      <c r="R3413" s="112"/>
      <c r="S3413" s="112"/>
      <c r="T3413" s="112"/>
      <c r="U3413" s="112"/>
    </row>
    <row r="3414" spans="1:21">
      <c r="A3414" s="116">
        <v>42488</v>
      </c>
      <c r="B3414" s="114" t="s">
        <v>6945</v>
      </c>
      <c r="C3414" s="116">
        <v>42488</v>
      </c>
      <c r="D3414" s="114" t="s">
        <v>6945</v>
      </c>
      <c r="E3414" s="114" t="s">
        <v>1656</v>
      </c>
      <c r="F3414" s="114"/>
      <c r="G3414" s="114"/>
      <c r="H3414" s="114" t="s">
        <v>247</v>
      </c>
      <c r="I3414" s="114" t="s">
        <v>19</v>
      </c>
      <c r="J3414" s="114" t="s">
        <v>6946</v>
      </c>
      <c r="K3414" s="114"/>
      <c r="L3414" s="114" t="s">
        <v>20</v>
      </c>
      <c r="M3414" s="114">
        <v>-14.5</v>
      </c>
      <c r="N3414" s="114" t="s">
        <v>23</v>
      </c>
      <c r="O3414" s="114">
        <v>-10.73</v>
      </c>
      <c r="P3414" s="114">
        <v>-10.73</v>
      </c>
      <c r="Q3414" s="114">
        <v>2.02</v>
      </c>
      <c r="R3414" s="112"/>
      <c r="S3414" s="112"/>
      <c r="T3414" s="112"/>
      <c r="U3414" s="112"/>
    </row>
    <row r="3415" spans="1:21">
      <c r="A3415" s="116">
        <v>42488</v>
      </c>
      <c r="B3415" s="114" t="s">
        <v>6945</v>
      </c>
      <c r="C3415" s="116">
        <v>42488</v>
      </c>
      <c r="D3415" s="114" t="s">
        <v>6945</v>
      </c>
      <c r="E3415" s="114" t="s">
        <v>1656</v>
      </c>
      <c r="F3415" s="114"/>
      <c r="G3415" s="114"/>
      <c r="H3415" s="114" t="s">
        <v>247</v>
      </c>
      <c r="I3415" s="114" t="s">
        <v>19</v>
      </c>
      <c r="J3415" s="114" t="s">
        <v>6946</v>
      </c>
      <c r="K3415" s="114" t="s">
        <v>21</v>
      </c>
      <c r="L3415" s="114"/>
      <c r="M3415" s="114">
        <v>14.5</v>
      </c>
      <c r="N3415" s="114" t="s">
        <v>23</v>
      </c>
      <c r="O3415" s="114">
        <v>10.73</v>
      </c>
      <c r="P3415" s="114">
        <v>10.73</v>
      </c>
      <c r="Q3415" s="114">
        <v>-1.95</v>
      </c>
      <c r="R3415" s="112"/>
      <c r="S3415" s="112"/>
      <c r="T3415" s="112"/>
      <c r="U3415" s="112"/>
    </row>
    <row r="3416" spans="1:21">
      <c r="A3416" s="116">
        <v>42473</v>
      </c>
      <c r="B3416" s="114" t="s">
        <v>6956</v>
      </c>
      <c r="C3416" s="116">
        <v>42473</v>
      </c>
      <c r="D3416" s="114" t="s">
        <v>6956</v>
      </c>
      <c r="E3416" s="114" t="s">
        <v>1656</v>
      </c>
      <c r="F3416" s="114"/>
      <c r="G3416" s="114"/>
      <c r="H3416" s="114" t="s">
        <v>247</v>
      </c>
      <c r="I3416" s="114" t="s">
        <v>19</v>
      </c>
      <c r="J3416" s="114" t="s">
        <v>6957</v>
      </c>
      <c r="K3416" s="114"/>
      <c r="L3416" s="114" t="s">
        <v>20</v>
      </c>
      <c r="M3416" s="136">
        <v>-6929.9</v>
      </c>
      <c r="N3416" s="114" t="s">
        <v>23</v>
      </c>
      <c r="O3416" s="136">
        <v>-5128.12</v>
      </c>
      <c r="P3416" s="136">
        <v>-5128.12</v>
      </c>
      <c r="Q3416" s="114">
        <v>964.76</v>
      </c>
      <c r="R3416" s="112"/>
      <c r="S3416" s="113"/>
      <c r="T3416" s="113"/>
      <c r="U3416" s="113"/>
    </row>
    <row r="3417" spans="1:21">
      <c r="A3417" s="116">
        <v>42473</v>
      </c>
      <c r="B3417" s="114" t="s">
        <v>6956</v>
      </c>
      <c r="C3417" s="116">
        <v>42473</v>
      </c>
      <c r="D3417" s="114" t="s">
        <v>6956</v>
      </c>
      <c r="E3417" s="114" t="s">
        <v>1656</v>
      </c>
      <c r="F3417" s="114"/>
      <c r="G3417" s="114"/>
      <c r="H3417" s="114" t="s">
        <v>247</v>
      </c>
      <c r="I3417" s="114" t="s">
        <v>19</v>
      </c>
      <c r="J3417" s="114" t="s">
        <v>6957</v>
      </c>
      <c r="K3417" s="114" t="s">
        <v>21</v>
      </c>
      <c r="L3417" s="114"/>
      <c r="M3417" s="136">
        <v>6929.9</v>
      </c>
      <c r="N3417" s="114" t="s">
        <v>23</v>
      </c>
      <c r="O3417" s="136">
        <v>5128.12</v>
      </c>
      <c r="P3417" s="136">
        <v>5128.12</v>
      </c>
      <c r="Q3417" s="114">
        <v>-964.76</v>
      </c>
      <c r="R3417" s="112"/>
      <c r="S3417" s="112"/>
      <c r="T3417" s="112"/>
      <c r="U3417" s="112"/>
    </row>
    <row r="3418" spans="1:21">
      <c r="A3418" s="116">
        <v>42472</v>
      </c>
      <c r="B3418" s="114" t="s">
        <v>6958</v>
      </c>
      <c r="C3418" s="116">
        <v>42472</v>
      </c>
      <c r="D3418" s="114" t="s">
        <v>6958</v>
      </c>
      <c r="E3418" s="114" t="s">
        <v>1656</v>
      </c>
      <c r="F3418" s="114"/>
      <c r="G3418" s="114"/>
      <c r="H3418" s="114" t="s">
        <v>247</v>
      </c>
      <c r="I3418" s="114" t="s">
        <v>19</v>
      </c>
      <c r="J3418" s="114" t="s">
        <v>6959</v>
      </c>
      <c r="K3418" s="114"/>
      <c r="L3418" s="114" t="s">
        <v>20</v>
      </c>
      <c r="M3418" s="136">
        <v>-3487.62</v>
      </c>
      <c r="N3418" s="114" t="s">
        <v>23</v>
      </c>
      <c r="O3418" s="136">
        <v>-2580.84</v>
      </c>
      <c r="P3418" s="136">
        <v>-2580.84</v>
      </c>
      <c r="Q3418" s="114">
        <v>485.54</v>
      </c>
      <c r="R3418" s="112"/>
      <c r="S3418" s="112"/>
      <c r="T3418" s="112"/>
      <c r="U3418" s="112"/>
    </row>
    <row r="3419" spans="1:21">
      <c r="A3419" s="116">
        <v>42472</v>
      </c>
      <c r="B3419" s="114" t="s">
        <v>6958</v>
      </c>
      <c r="C3419" s="116">
        <v>42472</v>
      </c>
      <c r="D3419" s="114" t="s">
        <v>6958</v>
      </c>
      <c r="E3419" s="114" t="s">
        <v>1656</v>
      </c>
      <c r="F3419" s="114"/>
      <c r="G3419" s="114"/>
      <c r="H3419" s="114" t="s">
        <v>247</v>
      </c>
      <c r="I3419" s="114" t="s">
        <v>19</v>
      </c>
      <c r="J3419" s="114" t="s">
        <v>6959</v>
      </c>
      <c r="K3419" s="114" t="s">
        <v>21</v>
      </c>
      <c r="L3419" s="114"/>
      <c r="M3419" s="136">
        <v>3487.62</v>
      </c>
      <c r="N3419" s="114" t="s">
        <v>23</v>
      </c>
      <c r="O3419" s="136">
        <v>2580.84</v>
      </c>
      <c r="P3419" s="136">
        <v>2580.84</v>
      </c>
      <c r="Q3419" s="114">
        <v>-485.54</v>
      </c>
      <c r="R3419" s="112"/>
      <c r="S3419" s="113"/>
      <c r="T3419" s="113"/>
      <c r="U3419" s="113"/>
    </row>
    <row r="3420" spans="1:21">
      <c r="A3420" s="116">
        <v>42472</v>
      </c>
      <c r="B3420" s="114" t="s">
        <v>6960</v>
      </c>
      <c r="C3420" s="116">
        <v>42472</v>
      </c>
      <c r="D3420" s="114" t="s">
        <v>6960</v>
      </c>
      <c r="E3420" s="114" t="s">
        <v>1656</v>
      </c>
      <c r="F3420" s="114"/>
      <c r="G3420" s="114"/>
      <c r="H3420" s="114" t="s">
        <v>247</v>
      </c>
      <c r="I3420" s="114" t="s">
        <v>19</v>
      </c>
      <c r="J3420" s="114" t="s">
        <v>6959</v>
      </c>
      <c r="K3420" s="114"/>
      <c r="L3420" s="114" t="s">
        <v>20</v>
      </c>
      <c r="M3420" s="114">
        <v>-22.67</v>
      </c>
      <c r="N3420" s="114" t="s">
        <v>23</v>
      </c>
      <c r="O3420" s="114">
        <v>-16.78</v>
      </c>
      <c r="P3420" s="114">
        <v>-16.78</v>
      </c>
      <c r="Q3420" s="114">
        <v>3.16</v>
      </c>
      <c r="R3420" s="112"/>
      <c r="S3420" s="112"/>
      <c r="T3420" s="112"/>
      <c r="U3420" s="112"/>
    </row>
    <row r="3421" spans="1:21">
      <c r="A3421" s="116">
        <v>42472</v>
      </c>
      <c r="B3421" s="114" t="s">
        <v>6958</v>
      </c>
      <c r="C3421" s="116">
        <v>42472</v>
      </c>
      <c r="D3421" s="114" t="s">
        <v>6958</v>
      </c>
      <c r="E3421" s="114" t="s">
        <v>1656</v>
      </c>
      <c r="F3421" s="114"/>
      <c r="G3421" s="114"/>
      <c r="H3421" s="114" t="s">
        <v>247</v>
      </c>
      <c r="I3421" s="114" t="s">
        <v>19</v>
      </c>
      <c r="J3421" s="114" t="s">
        <v>6959</v>
      </c>
      <c r="K3421" s="114"/>
      <c r="L3421" s="114" t="s">
        <v>20</v>
      </c>
      <c r="M3421" s="136">
        <v>-3487.62</v>
      </c>
      <c r="N3421" s="114" t="s">
        <v>23</v>
      </c>
      <c r="O3421" s="136">
        <v>-2580.84</v>
      </c>
      <c r="P3421" s="136">
        <v>-2580.84</v>
      </c>
      <c r="Q3421" s="114">
        <v>485.54</v>
      </c>
      <c r="R3421" s="112"/>
      <c r="S3421" s="113"/>
      <c r="T3421" s="113"/>
      <c r="U3421" s="113"/>
    </row>
    <row r="3422" spans="1:21">
      <c r="A3422" s="116">
        <v>42472</v>
      </c>
      <c r="B3422" s="114" t="s">
        <v>6958</v>
      </c>
      <c r="C3422" s="116">
        <v>42472</v>
      </c>
      <c r="D3422" s="114" t="s">
        <v>6958</v>
      </c>
      <c r="E3422" s="114" t="s">
        <v>1656</v>
      </c>
      <c r="F3422" s="114"/>
      <c r="G3422" s="114"/>
      <c r="H3422" s="114" t="s">
        <v>247</v>
      </c>
      <c r="I3422" s="114" t="s">
        <v>19</v>
      </c>
      <c r="J3422" s="114" t="s">
        <v>6959</v>
      </c>
      <c r="K3422" s="114" t="s">
        <v>21</v>
      </c>
      <c r="L3422" s="114"/>
      <c r="M3422" s="136">
        <v>3487.62</v>
      </c>
      <c r="N3422" s="114" t="s">
        <v>23</v>
      </c>
      <c r="O3422" s="136">
        <v>2580.84</v>
      </c>
      <c r="P3422" s="136">
        <v>2580.84</v>
      </c>
      <c r="Q3422" s="114">
        <v>-485.54</v>
      </c>
      <c r="R3422" s="112"/>
      <c r="S3422" s="112"/>
      <c r="T3422" s="112"/>
      <c r="U3422" s="112"/>
    </row>
    <row r="3423" spans="1:21">
      <c r="A3423" s="116">
        <v>42472</v>
      </c>
      <c r="B3423" s="114" t="s">
        <v>6960</v>
      </c>
      <c r="C3423" s="116">
        <v>42472</v>
      </c>
      <c r="D3423" s="114" t="s">
        <v>6960</v>
      </c>
      <c r="E3423" s="114" t="s">
        <v>1656</v>
      </c>
      <c r="F3423" s="114"/>
      <c r="G3423" s="114"/>
      <c r="H3423" s="114" t="s">
        <v>247</v>
      </c>
      <c r="I3423" s="114" t="s">
        <v>19</v>
      </c>
      <c r="J3423" s="114" t="s">
        <v>6959</v>
      </c>
      <c r="K3423" s="114"/>
      <c r="L3423" s="114" t="s">
        <v>20</v>
      </c>
      <c r="M3423" s="114">
        <v>-22.67</v>
      </c>
      <c r="N3423" s="114" t="s">
        <v>23</v>
      </c>
      <c r="O3423" s="114">
        <v>-16.78</v>
      </c>
      <c r="P3423" s="114">
        <v>-16.78</v>
      </c>
      <c r="Q3423" s="114">
        <v>3.16</v>
      </c>
      <c r="R3423" s="112"/>
      <c r="S3423" s="112"/>
      <c r="T3423" s="112"/>
      <c r="U3423" s="112"/>
    </row>
    <row r="3424" spans="1:21" hidden="1">
      <c r="A3424" s="116">
        <v>42471</v>
      </c>
      <c r="B3424" s="114" t="s">
        <v>6961</v>
      </c>
      <c r="C3424" s="116">
        <v>42490</v>
      </c>
      <c r="D3424" s="114" t="s">
        <v>5373</v>
      </c>
      <c r="E3424" s="114" t="s">
        <v>1656</v>
      </c>
      <c r="F3424" s="114"/>
      <c r="G3424" s="114"/>
      <c r="H3424" s="114" t="s">
        <v>247</v>
      </c>
      <c r="I3424" s="114" t="s">
        <v>26</v>
      </c>
      <c r="J3424" s="114" t="s">
        <v>5374</v>
      </c>
      <c r="K3424" s="114" t="s">
        <v>21</v>
      </c>
      <c r="L3424" s="114"/>
      <c r="M3424" s="136">
        <v>3487.62</v>
      </c>
      <c r="N3424" s="114" t="s">
        <v>23</v>
      </c>
      <c r="O3424" s="136">
        <v>2580.84</v>
      </c>
      <c r="P3424" s="136">
        <v>2001.05</v>
      </c>
      <c r="Q3424" s="114">
        <v>94.25</v>
      </c>
      <c r="R3424" s="112"/>
      <c r="S3424" s="112"/>
      <c r="T3424" s="112"/>
      <c r="U3424" s="112"/>
    </row>
    <row r="3425" spans="1:21" hidden="1">
      <c r="A3425" s="116">
        <v>42468</v>
      </c>
      <c r="B3425" s="114" t="s">
        <v>6962</v>
      </c>
      <c r="C3425" s="116">
        <v>42490</v>
      </c>
      <c r="D3425" s="114" t="s">
        <v>5360</v>
      </c>
      <c r="E3425" s="114" t="s">
        <v>1656</v>
      </c>
      <c r="F3425" s="114"/>
      <c r="G3425" s="114"/>
      <c r="H3425" s="114" t="s">
        <v>247</v>
      </c>
      <c r="I3425" s="114" t="s">
        <v>26</v>
      </c>
      <c r="J3425" s="114" t="s">
        <v>5361</v>
      </c>
      <c r="K3425" s="114" t="s">
        <v>21</v>
      </c>
      <c r="L3425" s="114"/>
      <c r="M3425" s="136">
        <v>4932.3</v>
      </c>
      <c r="N3425" s="114" t="s">
        <v>23</v>
      </c>
      <c r="O3425" s="136">
        <v>3649.9</v>
      </c>
      <c r="P3425" s="136">
        <v>2829.94</v>
      </c>
      <c r="Q3425" s="114">
        <v>133.29</v>
      </c>
      <c r="R3425" s="112"/>
      <c r="S3425" s="112"/>
      <c r="T3425" s="112"/>
      <c r="U3425" s="112"/>
    </row>
    <row r="3426" spans="1:21">
      <c r="A3426" s="116">
        <v>42471</v>
      </c>
      <c r="B3426" s="114" t="s">
        <v>6963</v>
      </c>
      <c r="C3426" s="116">
        <v>42471</v>
      </c>
      <c r="D3426" s="114" t="s">
        <v>6963</v>
      </c>
      <c r="E3426" s="114" t="s">
        <v>1656</v>
      </c>
      <c r="F3426" s="114"/>
      <c r="G3426" s="114"/>
      <c r="H3426" s="114" t="s">
        <v>247</v>
      </c>
      <c r="I3426" s="114" t="s">
        <v>19</v>
      </c>
      <c r="J3426" s="114" t="s">
        <v>6964</v>
      </c>
      <c r="K3426" s="114"/>
      <c r="L3426" s="114" t="s">
        <v>20</v>
      </c>
      <c r="M3426" s="114">
        <v>-6.67</v>
      </c>
      <c r="N3426" s="114" t="s">
        <v>23</v>
      </c>
      <c r="O3426" s="114">
        <v>-4.16</v>
      </c>
      <c r="P3426" s="114">
        <v>-4.16</v>
      </c>
      <c r="Q3426" s="114">
        <v>-0.46</v>
      </c>
      <c r="R3426" s="112"/>
      <c r="S3426" s="112"/>
      <c r="T3426" s="112"/>
      <c r="U3426" s="112"/>
    </row>
    <row r="3427" spans="1:21">
      <c r="A3427" s="116">
        <v>42471</v>
      </c>
      <c r="B3427" s="114" t="s">
        <v>6963</v>
      </c>
      <c r="C3427" s="116">
        <v>42471</v>
      </c>
      <c r="D3427" s="114" t="s">
        <v>6963</v>
      </c>
      <c r="E3427" s="114" t="s">
        <v>1656</v>
      </c>
      <c r="F3427" s="114"/>
      <c r="G3427" s="114"/>
      <c r="H3427" s="114" t="s">
        <v>247</v>
      </c>
      <c r="I3427" s="114" t="s">
        <v>19</v>
      </c>
      <c r="J3427" s="114" t="s">
        <v>6964</v>
      </c>
      <c r="K3427" s="114"/>
      <c r="L3427" s="114" t="s">
        <v>20</v>
      </c>
      <c r="M3427" s="136">
        <v>-4439.58</v>
      </c>
      <c r="N3427" s="114" t="s">
        <v>23</v>
      </c>
      <c r="O3427" s="136">
        <v>-3034.76</v>
      </c>
      <c r="P3427" s="136">
        <v>-3035.16</v>
      </c>
      <c r="Q3427" s="114">
        <v>-37.03</v>
      </c>
      <c r="R3427" s="112"/>
      <c r="S3427" s="113"/>
      <c r="T3427" s="113"/>
      <c r="U3427" s="112"/>
    </row>
    <row r="3428" spans="1:21" hidden="1">
      <c r="A3428" s="116">
        <v>42471</v>
      </c>
      <c r="B3428" s="114" t="s">
        <v>6965</v>
      </c>
      <c r="C3428" s="116">
        <v>42490</v>
      </c>
      <c r="D3428" s="114" t="s">
        <v>5373</v>
      </c>
      <c r="E3428" s="114" t="s">
        <v>1656</v>
      </c>
      <c r="F3428" s="114"/>
      <c r="G3428" s="114"/>
      <c r="H3428" s="114" t="s">
        <v>247</v>
      </c>
      <c r="I3428" s="114" t="s">
        <v>26</v>
      </c>
      <c r="J3428" s="114" t="s">
        <v>5374</v>
      </c>
      <c r="K3428" s="114" t="s">
        <v>21</v>
      </c>
      <c r="L3428" s="114"/>
      <c r="M3428" s="136">
        <v>3487.62</v>
      </c>
      <c r="N3428" s="114" t="s">
        <v>23</v>
      </c>
      <c r="O3428" s="136">
        <v>2580.84</v>
      </c>
      <c r="P3428" s="136">
        <v>2001.05</v>
      </c>
      <c r="Q3428" s="114">
        <v>94.25</v>
      </c>
      <c r="R3428" s="112"/>
      <c r="S3428" s="113"/>
      <c r="T3428" s="113"/>
      <c r="U3428" s="112"/>
    </row>
    <row r="3429" spans="1:21">
      <c r="A3429" s="116">
        <v>42471</v>
      </c>
      <c r="B3429" s="114" t="s">
        <v>6966</v>
      </c>
      <c r="C3429" s="116">
        <v>42471</v>
      </c>
      <c r="D3429" s="114" t="s">
        <v>6966</v>
      </c>
      <c r="E3429" s="114" t="s">
        <v>1656</v>
      </c>
      <c r="F3429" s="114"/>
      <c r="G3429" s="114"/>
      <c r="H3429" s="114" t="s">
        <v>247</v>
      </c>
      <c r="I3429" s="114" t="s">
        <v>19</v>
      </c>
      <c r="J3429" s="114" t="s">
        <v>6967</v>
      </c>
      <c r="K3429" s="114" t="s">
        <v>21</v>
      </c>
      <c r="L3429" s="114"/>
      <c r="M3429" s="136">
        <v>4932.3</v>
      </c>
      <c r="N3429" s="114" t="s">
        <v>23</v>
      </c>
      <c r="O3429" s="136">
        <v>3649.9</v>
      </c>
      <c r="P3429" s="136">
        <v>3649.9</v>
      </c>
      <c r="Q3429" s="114">
        <v>-686.67</v>
      </c>
      <c r="R3429" s="112"/>
      <c r="S3429" s="113"/>
      <c r="T3429" s="113"/>
      <c r="U3429" s="112"/>
    </row>
    <row r="3430" spans="1:21">
      <c r="A3430" s="116">
        <v>42471</v>
      </c>
      <c r="B3430" s="114" t="s">
        <v>6968</v>
      </c>
      <c r="C3430" s="116">
        <v>42471</v>
      </c>
      <c r="D3430" s="114" t="s">
        <v>6968</v>
      </c>
      <c r="E3430" s="114" t="s">
        <v>1656</v>
      </c>
      <c r="F3430" s="114"/>
      <c r="G3430" s="114"/>
      <c r="H3430" s="114" t="s">
        <v>247</v>
      </c>
      <c r="I3430" s="114" t="s">
        <v>19</v>
      </c>
      <c r="J3430" s="114" t="s">
        <v>6967</v>
      </c>
      <c r="K3430" s="114"/>
      <c r="L3430" s="114" t="s">
        <v>20</v>
      </c>
      <c r="M3430" s="114">
        <v>-32.06</v>
      </c>
      <c r="N3430" s="114" t="s">
        <v>23</v>
      </c>
      <c r="O3430" s="114">
        <v>-23.72</v>
      </c>
      <c r="P3430" s="114">
        <v>-23.72</v>
      </c>
      <c r="Q3430" s="114">
        <v>4.46</v>
      </c>
      <c r="R3430" s="112"/>
      <c r="S3430" s="112"/>
      <c r="T3430" s="112"/>
      <c r="U3430" s="112"/>
    </row>
    <row r="3431" spans="1:21">
      <c r="A3431" s="116">
        <v>42471</v>
      </c>
      <c r="B3431" s="114" t="s">
        <v>6966</v>
      </c>
      <c r="C3431" s="116">
        <v>42471</v>
      </c>
      <c r="D3431" s="114" t="s">
        <v>6966</v>
      </c>
      <c r="E3431" s="114" t="s">
        <v>1656</v>
      </c>
      <c r="F3431" s="114"/>
      <c r="G3431" s="114"/>
      <c r="H3431" s="114" t="s">
        <v>247</v>
      </c>
      <c r="I3431" s="114" t="s">
        <v>19</v>
      </c>
      <c r="J3431" s="114" t="s">
        <v>6967</v>
      </c>
      <c r="K3431" s="114"/>
      <c r="L3431" s="114" t="s">
        <v>20</v>
      </c>
      <c r="M3431" s="136">
        <v>-4932.3</v>
      </c>
      <c r="N3431" s="114" t="s">
        <v>23</v>
      </c>
      <c r="O3431" s="136">
        <v>-3649.9</v>
      </c>
      <c r="P3431" s="136">
        <v>-3649.9</v>
      </c>
      <c r="Q3431" s="114">
        <v>686.67</v>
      </c>
      <c r="R3431" s="112"/>
      <c r="S3431" s="112"/>
      <c r="T3431" s="112"/>
      <c r="U3431" s="112"/>
    </row>
    <row r="3432" spans="1:21">
      <c r="A3432" s="116">
        <v>42471</v>
      </c>
      <c r="B3432" s="114" t="s">
        <v>6966</v>
      </c>
      <c r="C3432" s="116">
        <v>42471</v>
      </c>
      <c r="D3432" s="114" t="s">
        <v>6966</v>
      </c>
      <c r="E3432" s="114" t="s">
        <v>1656</v>
      </c>
      <c r="F3432" s="114"/>
      <c r="G3432" s="114"/>
      <c r="H3432" s="114" t="s">
        <v>247</v>
      </c>
      <c r="I3432" s="114" t="s">
        <v>19</v>
      </c>
      <c r="J3432" s="114" t="s">
        <v>6967</v>
      </c>
      <c r="K3432" s="114"/>
      <c r="L3432" s="114" t="s">
        <v>20</v>
      </c>
      <c r="M3432" s="136">
        <v>-4932.3</v>
      </c>
      <c r="N3432" s="114" t="s">
        <v>23</v>
      </c>
      <c r="O3432" s="136">
        <v>-3649.9</v>
      </c>
      <c r="P3432" s="136">
        <v>-3649.9</v>
      </c>
      <c r="Q3432" s="114">
        <v>686.66</v>
      </c>
      <c r="R3432" s="112"/>
      <c r="S3432" s="112"/>
      <c r="T3432" s="112"/>
      <c r="U3432" s="112"/>
    </row>
    <row r="3433" spans="1:21">
      <c r="A3433" s="116">
        <v>42471</v>
      </c>
      <c r="B3433" s="114" t="s">
        <v>6966</v>
      </c>
      <c r="C3433" s="116">
        <v>42471</v>
      </c>
      <c r="D3433" s="114" t="s">
        <v>6966</v>
      </c>
      <c r="E3433" s="114" t="s">
        <v>1656</v>
      </c>
      <c r="F3433" s="114"/>
      <c r="G3433" s="114"/>
      <c r="H3433" s="114" t="s">
        <v>247</v>
      </c>
      <c r="I3433" s="114" t="s">
        <v>19</v>
      </c>
      <c r="J3433" s="114" t="s">
        <v>6967</v>
      </c>
      <c r="K3433" s="114" t="s">
        <v>21</v>
      </c>
      <c r="L3433" s="114"/>
      <c r="M3433" s="136">
        <v>4932.3</v>
      </c>
      <c r="N3433" s="114" t="s">
        <v>23</v>
      </c>
      <c r="O3433" s="136">
        <v>3649.9</v>
      </c>
      <c r="P3433" s="136">
        <v>3649.9</v>
      </c>
      <c r="Q3433" s="114">
        <v>-686.66</v>
      </c>
      <c r="R3433" s="112"/>
      <c r="S3433" s="112"/>
      <c r="T3433" s="112"/>
      <c r="U3433" s="112"/>
    </row>
    <row r="3434" spans="1:21">
      <c r="A3434" s="116">
        <v>42471</v>
      </c>
      <c r="B3434" s="114" t="s">
        <v>6968</v>
      </c>
      <c r="C3434" s="116">
        <v>42471</v>
      </c>
      <c r="D3434" s="114" t="s">
        <v>6968</v>
      </c>
      <c r="E3434" s="114" t="s">
        <v>1656</v>
      </c>
      <c r="F3434" s="114"/>
      <c r="G3434" s="114"/>
      <c r="H3434" s="114" t="s">
        <v>247</v>
      </c>
      <c r="I3434" s="114" t="s">
        <v>19</v>
      </c>
      <c r="J3434" s="114" t="s">
        <v>6967</v>
      </c>
      <c r="K3434" s="114"/>
      <c r="L3434" s="114" t="s">
        <v>20</v>
      </c>
      <c r="M3434" s="114">
        <v>-32.06</v>
      </c>
      <c r="N3434" s="114" t="s">
        <v>23</v>
      </c>
      <c r="O3434" s="114">
        <v>-23.72</v>
      </c>
      <c r="P3434" s="114">
        <v>-23.72</v>
      </c>
      <c r="Q3434" s="114">
        <v>4.46</v>
      </c>
      <c r="R3434" s="112"/>
      <c r="S3434" s="112"/>
      <c r="T3434" s="112"/>
      <c r="U3434" s="112"/>
    </row>
    <row r="3435" spans="1:21">
      <c r="A3435" s="116">
        <v>42461</v>
      </c>
      <c r="B3435" s="114" t="s">
        <v>6934</v>
      </c>
      <c r="C3435" s="116">
        <v>42461</v>
      </c>
      <c r="D3435" s="114" t="s">
        <v>6934</v>
      </c>
      <c r="E3435" s="114" t="s">
        <v>1656</v>
      </c>
      <c r="F3435" s="114"/>
      <c r="G3435" s="114"/>
      <c r="H3435" s="114" t="s">
        <v>247</v>
      </c>
      <c r="I3435" s="114" t="s">
        <v>19</v>
      </c>
      <c r="J3435" s="114" t="s">
        <v>6935</v>
      </c>
      <c r="K3435" s="114"/>
      <c r="L3435" s="114" t="s">
        <v>20</v>
      </c>
      <c r="M3435" s="114">
        <v>-0.68</v>
      </c>
      <c r="N3435" s="114" t="s">
        <v>23</v>
      </c>
      <c r="O3435" s="114">
        <v>-0.5</v>
      </c>
      <c r="P3435" s="114">
        <v>-0.5</v>
      </c>
      <c r="Q3435" s="114">
        <v>0.03</v>
      </c>
      <c r="R3435" s="112"/>
      <c r="S3435" s="112"/>
      <c r="T3435" s="112"/>
      <c r="U3435" s="112"/>
    </row>
    <row r="3436" spans="1:21">
      <c r="A3436" s="116">
        <v>42461</v>
      </c>
      <c r="B3436" s="114" t="s">
        <v>6934</v>
      </c>
      <c r="C3436" s="116">
        <v>42461</v>
      </c>
      <c r="D3436" s="114" t="s">
        <v>6934</v>
      </c>
      <c r="E3436" s="114" t="s">
        <v>1656</v>
      </c>
      <c r="F3436" s="114"/>
      <c r="G3436" s="114"/>
      <c r="H3436" s="114" t="s">
        <v>247</v>
      </c>
      <c r="I3436" s="114" t="s">
        <v>19</v>
      </c>
      <c r="J3436" s="114" t="s">
        <v>6935</v>
      </c>
      <c r="K3436" s="114"/>
      <c r="L3436" s="114" t="s">
        <v>20</v>
      </c>
      <c r="M3436" s="136">
        <v>-4629.63</v>
      </c>
      <c r="N3436" s="114" t="s">
        <v>23</v>
      </c>
      <c r="O3436" s="136">
        <v>-3425.93</v>
      </c>
      <c r="P3436" s="136">
        <v>-3423.93</v>
      </c>
      <c r="Q3436" s="114">
        <v>220.27</v>
      </c>
      <c r="R3436" s="112"/>
      <c r="S3436" s="112"/>
      <c r="T3436" s="112"/>
      <c r="U3436" s="112"/>
    </row>
    <row r="3437" spans="1:21">
      <c r="A3437" s="116">
        <v>42461</v>
      </c>
      <c r="B3437" s="114" t="s">
        <v>6934</v>
      </c>
      <c r="C3437" s="116">
        <v>42461</v>
      </c>
      <c r="D3437" s="114" t="s">
        <v>6934</v>
      </c>
      <c r="E3437" s="114" t="s">
        <v>1656</v>
      </c>
      <c r="F3437" s="114"/>
      <c r="G3437" s="114"/>
      <c r="H3437" s="114" t="s">
        <v>247</v>
      </c>
      <c r="I3437" s="114" t="s">
        <v>19</v>
      </c>
      <c r="J3437" s="114" t="s">
        <v>6935</v>
      </c>
      <c r="K3437" s="114"/>
      <c r="L3437" s="114" t="s">
        <v>20</v>
      </c>
      <c r="M3437" s="114">
        <v>-6.95</v>
      </c>
      <c r="N3437" s="114" t="s">
        <v>23</v>
      </c>
      <c r="O3437" s="114">
        <v>-7.14</v>
      </c>
      <c r="P3437" s="114">
        <v>-7.14</v>
      </c>
      <c r="Q3437" s="114">
        <v>2.33</v>
      </c>
      <c r="R3437" s="112"/>
      <c r="S3437" s="112"/>
      <c r="T3437" s="112"/>
      <c r="U3437" s="112"/>
    </row>
    <row r="3438" spans="1:21">
      <c r="A3438" s="116">
        <v>42461</v>
      </c>
      <c r="B3438" s="114" t="s">
        <v>6934</v>
      </c>
      <c r="C3438" s="116">
        <v>42461</v>
      </c>
      <c r="D3438" s="114" t="s">
        <v>6934</v>
      </c>
      <c r="E3438" s="114" t="s">
        <v>1656</v>
      </c>
      <c r="F3438" s="114"/>
      <c r="G3438" s="114"/>
      <c r="H3438" s="114" t="s">
        <v>247</v>
      </c>
      <c r="I3438" s="114" t="s">
        <v>19</v>
      </c>
      <c r="J3438" s="114" t="s">
        <v>6935</v>
      </c>
      <c r="K3438" s="114"/>
      <c r="L3438" s="114" t="s">
        <v>20</v>
      </c>
      <c r="M3438" s="114">
        <v>-453.31</v>
      </c>
      <c r="N3438" s="114" t="s">
        <v>23</v>
      </c>
      <c r="O3438" s="114">
        <v>-335.45</v>
      </c>
      <c r="P3438" s="114">
        <v>-335.45</v>
      </c>
      <c r="Q3438" s="114">
        <v>21.76</v>
      </c>
      <c r="R3438" s="112"/>
      <c r="S3438" s="112"/>
      <c r="T3438" s="112"/>
      <c r="U3438" s="112"/>
    </row>
    <row r="3439" spans="1:21" hidden="1">
      <c r="A3439" s="116">
        <v>42468</v>
      </c>
      <c r="B3439" s="114" t="s">
        <v>6969</v>
      </c>
      <c r="C3439" s="116">
        <v>42490</v>
      </c>
      <c r="D3439" s="114" t="s">
        <v>5360</v>
      </c>
      <c r="E3439" s="114" t="s">
        <v>1656</v>
      </c>
      <c r="F3439" s="114"/>
      <c r="G3439" s="114"/>
      <c r="H3439" s="114" t="s">
        <v>247</v>
      </c>
      <c r="I3439" s="114" t="s">
        <v>26</v>
      </c>
      <c r="J3439" s="114" t="s">
        <v>5361</v>
      </c>
      <c r="K3439" s="114" t="s">
        <v>21</v>
      </c>
      <c r="L3439" s="114"/>
      <c r="M3439" s="136">
        <v>4932.3</v>
      </c>
      <c r="N3439" s="114" t="s">
        <v>23</v>
      </c>
      <c r="O3439" s="136">
        <v>3649.9</v>
      </c>
      <c r="P3439" s="136">
        <v>2829.95</v>
      </c>
      <c r="Q3439" s="114">
        <v>133.29</v>
      </c>
      <c r="R3439" s="112"/>
      <c r="S3439" s="112"/>
      <c r="T3439" s="112"/>
      <c r="U3439" s="112"/>
    </row>
    <row r="3440" spans="1:21">
      <c r="A3440" s="116">
        <v>42479</v>
      </c>
      <c r="B3440" s="114" t="s">
        <v>6947</v>
      </c>
      <c r="C3440" s="116">
        <v>42479</v>
      </c>
      <c r="D3440" s="114" t="s">
        <v>6947</v>
      </c>
      <c r="E3440" s="114" t="s">
        <v>1656</v>
      </c>
      <c r="F3440" s="114"/>
      <c r="G3440" s="114"/>
      <c r="H3440" s="114" t="s">
        <v>247</v>
      </c>
      <c r="I3440" s="114" t="s">
        <v>19</v>
      </c>
      <c r="J3440" s="114" t="s">
        <v>6948</v>
      </c>
      <c r="K3440" s="114" t="s">
        <v>21</v>
      </c>
      <c r="L3440" s="114"/>
      <c r="M3440" s="136">
        <v>5080.3999999999996</v>
      </c>
      <c r="N3440" s="114" t="s">
        <v>23</v>
      </c>
      <c r="O3440" s="136">
        <v>3759.5</v>
      </c>
      <c r="P3440" s="136">
        <v>3759.5</v>
      </c>
      <c r="Q3440" s="114">
        <v>-707.28</v>
      </c>
      <c r="R3440" s="112"/>
      <c r="S3440" s="112"/>
      <c r="T3440" s="112"/>
      <c r="U3440" s="112"/>
    </row>
    <row r="3441" spans="1:21" hidden="1">
      <c r="A3441" s="116">
        <v>42481</v>
      </c>
      <c r="B3441" s="114" t="s">
        <v>6970</v>
      </c>
      <c r="C3441" s="116">
        <v>42490</v>
      </c>
      <c r="D3441" s="114" t="s">
        <v>6971</v>
      </c>
      <c r="E3441" s="114" t="s">
        <v>1656</v>
      </c>
      <c r="F3441" s="114"/>
      <c r="G3441" s="114"/>
      <c r="H3441" s="114" t="s">
        <v>247</v>
      </c>
      <c r="I3441" s="114" t="s">
        <v>17</v>
      </c>
      <c r="J3441" s="114" t="s">
        <v>6972</v>
      </c>
      <c r="K3441" s="114"/>
      <c r="L3441" s="114" t="s">
        <v>20</v>
      </c>
      <c r="M3441" s="136">
        <v>-1350.24</v>
      </c>
      <c r="N3441" s="114" t="s">
        <v>23</v>
      </c>
      <c r="O3441" s="114">
        <v>-999.18</v>
      </c>
      <c r="P3441" s="114">
        <v>-999.18</v>
      </c>
      <c r="Q3441" s="114">
        <v>187.98</v>
      </c>
      <c r="R3441" s="112"/>
      <c r="S3441" s="112"/>
      <c r="T3441" s="112"/>
      <c r="U3441" s="112"/>
    </row>
    <row r="3442" spans="1:21" hidden="1">
      <c r="A3442" s="116">
        <v>42481</v>
      </c>
      <c r="B3442" s="114" t="s">
        <v>6970</v>
      </c>
      <c r="C3442" s="116">
        <v>42490</v>
      </c>
      <c r="D3442" s="114" t="s">
        <v>6971</v>
      </c>
      <c r="E3442" s="114" t="s">
        <v>1656</v>
      </c>
      <c r="F3442" s="114"/>
      <c r="G3442" s="114"/>
      <c r="H3442" s="114" t="s">
        <v>247</v>
      </c>
      <c r="I3442" s="114" t="s">
        <v>17</v>
      </c>
      <c r="J3442" s="114" t="s">
        <v>6972</v>
      </c>
      <c r="K3442" s="114"/>
      <c r="L3442" s="114" t="s">
        <v>20</v>
      </c>
      <c r="M3442" s="136">
        <v>-1677.95</v>
      </c>
      <c r="N3442" s="114" t="s">
        <v>23</v>
      </c>
      <c r="O3442" s="136">
        <v>-1241.68</v>
      </c>
      <c r="P3442" s="136">
        <v>-1241.68</v>
      </c>
      <c r="Q3442" s="114">
        <v>80.540000000000006</v>
      </c>
      <c r="R3442" s="112"/>
      <c r="S3442" s="112"/>
      <c r="T3442" s="112"/>
      <c r="U3442" s="112"/>
    </row>
    <row r="3443" spans="1:21">
      <c r="A3443" s="116">
        <v>42471</v>
      </c>
      <c r="B3443" s="114" t="s">
        <v>6963</v>
      </c>
      <c r="C3443" s="116">
        <v>42471</v>
      </c>
      <c r="D3443" s="114" t="s">
        <v>6963</v>
      </c>
      <c r="E3443" s="114" t="s">
        <v>1656</v>
      </c>
      <c r="F3443" s="114"/>
      <c r="G3443" s="114"/>
      <c r="H3443" s="114" t="s">
        <v>247</v>
      </c>
      <c r="I3443" s="114" t="s">
        <v>19</v>
      </c>
      <c r="J3443" s="114" t="s">
        <v>6964</v>
      </c>
      <c r="K3443" s="114" t="s">
        <v>21</v>
      </c>
      <c r="L3443" s="114"/>
      <c r="M3443" s="136">
        <v>4439.58</v>
      </c>
      <c r="N3443" s="114" t="s">
        <v>23</v>
      </c>
      <c r="O3443" s="136">
        <v>3034.76</v>
      </c>
      <c r="P3443" s="136">
        <v>3035.16</v>
      </c>
      <c r="Q3443" s="114">
        <v>37.03</v>
      </c>
      <c r="R3443" s="112"/>
      <c r="S3443" s="112"/>
      <c r="T3443" s="112"/>
      <c r="U3443" s="112"/>
    </row>
    <row r="3444" spans="1:21" hidden="1">
      <c r="A3444" s="116">
        <v>42471</v>
      </c>
      <c r="B3444" s="114" t="s">
        <v>6973</v>
      </c>
      <c r="C3444" s="116">
        <v>42490</v>
      </c>
      <c r="D3444" s="114" t="s">
        <v>6974</v>
      </c>
      <c r="E3444" s="114" t="s">
        <v>1656</v>
      </c>
      <c r="F3444" s="114"/>
      <c r="G3444" s="114"/>
      <c r="H3444" s="114" t="s">
        <v>247</v>
      </c>
      <c r="I3444" s="114" t="s">
        <v>17</v>
      </c>
      <c r="J3444" s="114" t="s">
        <v>6975</v>
      </c>
      <c r="K3444" s="114"/>
      <c r="L3444" s="114" t="s">
        <v>20</v>
      </c>
      <c r="M3444" s="136">
        <v>-4079</v>
      </c>
      <c r="N3444" s="114" t="s">
        <v>23</v>
      </c>
      <c r="O3444" s="136">
        <v>-3018.46</v>
      </c>
      <c r="P3444" s="136">
        <v>-3018.46</v>
      </c>
      <c r="Q3444" s="114">
        <v>195.83</v>
      </c>
      <c r="R3444" s="112"/>
      <c r="S3444" s="113"/>
      <c r="T3444" s="113"/>
      <c r="U3444" s="113"/>
    </row>
    <row r="3445" spans="1:21" hidden="1">
      <c r="A3445" s="116">
        <v>42472</v>
      </c>
      <c r="B3445" s="114" t="s">
        <v>6976</v>
      </c>
      <c r="C3445" s="116">
        <v>42490</v>
      </c>
      <c r="D3445" s="114" t="s">
        <v>6977</v>
      </c>
      <c r="E3445" s="114" t="s">
        <v>1656</v>
      </c>
      <c r="F3445" s="114"/>
      <c r="G3445" s="114"/>
      <c r="H3445" s="114" t="s">
        <v>247</v>
      </c>
      <c r="I3445" s="114" t="s">
        <v>17</v>
      </c>
      <c r="J3445" s="114" t="s">
        <v>6978</v>
      </c>
      <c r="K3445" s="114"/>
      <c r="L3445" s="114" t="s">
        <v>20</v>
      </c>
      <c r="M3445" s="114">
        <v>-403.94</v>
      </c>
      <c r="N3445" s="114" t="s">
        <v>23</v>
      </c>
      <c r="O3445" s="114">
        <v>-298.92</v>
      </c>
      <c r="P3445" s="114">
        <v>-298.92</v>
      </c>
      <c r="Q3445" s="114">
        <v>19.399999999999999</v>
      </c>
      <c r="R3445" s="112"/>
      <c r="S3445" s="113"/>
      <c r="T3445" s="113"/>
      <c r="U3445" s="112"/>
    </row>
    <row r="3446" spans="1:21" hidden="1">
      <c r="A3446" s="116">
        <v>42465</v>
      </c>
      <c r="B3446" s="114" t="s">
        <v>6979</v>
      </c>
      <c r="C3446" s="116">
        <v>42490</v>
      </c>
      <c r="D3446" s="114" t="s">
        <v>6980</v>
      </c>
      <c r="E3446" s="114" t="s">
        <v>1656</v>
      </c>
      <c r="F3446" s="114"/>
      <c r="G3446" s="114"/>
      <c r="H3446" s="114" t="s">
        <v>247</v>
      </c>
      <c r="I3446" s="114" t="s">
        <v>17</v>
      </c>
      <c r="J3446" s="114" t="s">
        <v>6981</v>
      </c>
      <c r="K3446" s="114"/>
      <c r="L3446" s="114" t="s">
        <v>20</v>
      </c>
      <c r="M3446" s="114">
        <v>-453.31</v>
      </c>
      <c r="N3446" s="114" t="s">
        <v>23</v>
      </c>
      <c r="O3446" s="114">
        <v>-335.45</v>
      </c>
      <c r="P3446" s="114">
        <v>-335.45</v>
      </c>
      <c r="Q3446" s="114">
        <v>21.76</v>
      </c>
      <c r="R3446" s="112"/>
      <c r="S3446" s="112"/>
      <c r="T3446" s="112"/>
      <c r="U3446" s="112"/>
    </row>
    <row r="3447" spans="1:21" hidden="1">
      <c r="A3447" s="116">
        <v>42465</v>
      </c>
      <c r="B3447" s="114" t="s">
        <v>6979</v>
      </c>
      <c r="C3447" s="116">
        <v>42490</v>
      </c>
      <c r="D3447" s="114" t="s">
        <v>6980</v>
      </c>
      <c r="E3447" s="114" t="s">
        <v>1656</v>
      </c>
      <c r="F3447" s="114"/>
      <c r="G3447" s="114"/>
      <c r="H3447" s="114" t="s">
        <v>247</v>
      </c>
      <c r="I3447" s="114" t="s">
        <v>17</v>
      </c>
      <c r="J3447" s="114" t="s">
        <v>6981</v>
      </c>
      <c r="K3447" s="114"/>
      <c r="L3447" s="114" t="s">
        <v>20</v>
      </c>
      <c r="M3447" s="136">
        <v>-2557.4</v>
      </c>
      <c r="N3447" s="114" t="s">
        <v>23</v>
      </c>
      <c r="O3447" s="136">
        <v>-1892.48</v>
      </c>
      <c r="P3447" s="136">
        <v>-1892.48</v>
      </c>
      <c r="Q3447" s="114">
        <v>122.79</v>
      </c>
      <c r="R3447" s="112"/>
      <c r="S3447" s="112"/>
      <c r="T3447" s="112"/>
      <c r="U3447" s="112"/>
    </row>
    <row r="3448" spans="1:21" hidden="1">
      <c r="A3448" s="116">
        <v>42465</v>
      </c>
      <c r="B3448" s="114" t="s">
        <v>6979</v>
      </c>
      <c r="C3448" s="116">
        <v>42490</v>
      </c>
      <c r="D3448" s="114" t="s">
        <v>6980</v>
      </c>
      <c r="E3448" s="114" t="s">
        <v>1656</v>
      </c>
      <c r="F3448" s="114"/>
      <c r="G3448" s="114"/>
      <c r="H3448" s="114" t="s">
        <v>247</v>
      </c>
      <c r="I3448" s="114" t="s">
        <v>17</v>
      </c>
      <c r="J3448" s="114" t="s">
        <v>6981</v>
      </c>
      <c r="K3448" s="114"/>
      <c r="L3448" s="114" t="s">
        <v>20</v>
      </c>
      <c r="M3448" s="114">
        <v>-146.69</v>
      </c>
      <c r="N3448" s="114" t="s">
        <v>23</v>
      </c>
      <c r="O3448" s="114">
        <v>-108.55</v>
      </c>
      <c r="P3448" s="114">
        <v>-108.55</v>
      </c>
      <c r="Q3448" s="114">
        <v>7.04</v>
      </c>
      <c r="R3448" s="112"/>
      <c r="S3448" s="112"/>
      <c r="T3448" s="112"/>
      <c r="U3448" s="112"/>
    </row>
    <row r="3449" spans="1:21">
      <c r="A3449" s="116">
        <v>42461</v>
      </c>
      <c r="B3449" s="114" t="s">
        <v>6934</v>
      </c>
      <c r="C3449" s="116">
        <v>42461</v>
      </c>
      <c r="D3449" s="114" t="s">
        <v>6934</v>
      </c>
      <c r="E3449" s="114" t="s">
        <v>1656</v>
      </c>
      <c r="F3449" s="114"/>
      <c r="G3449" s="114"/>
      <c r="H3449" s="114" t="s">
        <v>247</v>
      </c>
      <c r="I3449" s="114" t="s">
        <v>19</v>
      </c>
      <c r="J3449" s="114" t="s">
        <v>6935</v>
      </c>
      <c r="K3449" s="114" t="s">
        <v>21</v>
      </c>
      <c r="L3449" s="114"/>
      <c r="M3449" s="114">
        <v>453.31</v>
      </c>
      <c r="N3449" s="114" t="s">
        <v>23</v>
      </c>
      <c r="O3449" s="114">
        <v>335.45</v>
      </c>
      <c r="P3449" s="114">
        <v>335.45</v>
      </c>
      <c r="Q3449" s="114">
        <v>-21.76</v>
      </c>
      <c r="R3449" s="112"/>
      <c r="S3449" s="112"/>
      <c r="T3449" s="112"/>
      <c r="U3449" s="112"/>
    </row>
    <row r="3450" spans="1:21" hidden="1">
      <c r="A3450" s="116">
        <v>42472</v>
      </c>
      <c r="B3450" s="114" t="s">
        <v>6976</v>
      </c>
      <c r="C3450" s="116">
        <v>42490</v>
      </c>
      <c r="D3450" s="114" t="s">
        <v>6977</v>
      </c>
      <c r="E3450" s="114" t="s">
        <v>1656</v>
      </c>
      <c r="F3450" s="114"/>
      <c r="G3450" s="114"/>
      <c r="H3450" s="114" t="s">
        <v>247</v>
      </c>
      <c r="I3450" s="114" t="s">
        <v>17</v>
      </c>
      <c r="J3450" s="114" t="s">
        <v>6978</v>
      </c>
      <c r="K3450" s="114"/>
      <c r="L3450" s="114" t="s">
        <v>20</v>
      </c>
      <c r="M3450" s="136">
        <v>-2761.63</v>
      </c>
      <c r="N3450" s="114" t="s">
        <v>23</v>
      </c>
      <c r="O3450" s="136">
        <v>-2043.61</v>
      </c>
      <c r="P3450" s="136">
        <v>-2043.61</v>
      </c>
      <c r="Q3450" s="114">
        <v>132.56</v>
      </c>
      <c r="R3450" s="112"/>
      <c r="S3450" s="113"/>
      <c r="T3450" s="113"/>
      <c r="U3450" s="112"/>
    </row>
    <row r="3451" spans="1:21">
      <c r="A3451" s="116">
        <v>42461</v>
      </c>
      <c r="B3451" s="114" t="s">
        <v>6934</v>
      </c>
      <c r="C3451" s="116">
        <v>42461</v>
      </c>
      <c r="D3451" s="114" t="s">
        <v>6934</v>
      </c>
      <c r="E3451" s="114" t="s">
        <v>1656</v>
      </c>
      <c r="F3451" s="114"/>
      <c r="G3451" s="114"/>
      <c r="H3451" s="114" t="s">
        <v>247</v>
      </c>
      <c r="I3451" s="114" t="s">
        <v>19</v>
      </c>
      <c r="J3451" s="114" t="s">
        <v>6935</v>
      </c>
      <c r="K3451" s="114" t="s">
        <v>21</v>
      </c>
      <c r="L3451" s="114"/>
      <c r="M3451" s="136">
        <v>4629.63</v>
      </c>
      <c r="N3451" s="114" t="s">
        <v>23</v>
      </c>
      <c r="O3451" s="136">
        <v>3425.93</v>
      </c>
      <c r="P3451" s="136">
        <v>3423.93</v>
      </c>
      <c r="Q3451" s="114">
        <v>-220.27</v>
      </c>
      <c r="R3451" s="112"/>
      <c r="S3451" s="112"/>
      <c r="T3451" s="112"/>
      <c r="U3451" s="112"/>
    </row>
    <row r="3452" spans="1:21">
      <c r="A3452" s="116">
        <v>42479</v>
      </c>
      <c r="B3452" s="114" t="s">
        <v>6951</v>
      </c>
      <c r="C3452" s="116">
        <v>42479</v>
      </c>
      <c r="D3452" s="114" t="s">
        <v>6951</v>
      </c>
      <c r="E3452" s="114" t="s">
        <v>1656</v>
      </c>
      <c r="F3452" s="114"/>
      <c r="G3452" s="114"/>
      <c r="H3452" s="114" t="s">
        <v>247</v>
      </c>
      <c r="I3452" s="114" t="s">
        <v>19</v>
      </c>
      <c r="J3452" s="114" t="s">
        <v>6952</v>
      </c>
      <c r="K3452" s="114" t="s">
        <v>21</v>
      </c>
      <c r="L3452" s="114"/>
      <c r="M3452" s="114">
        <v>7.63</v>
      </c>
      <c r="N3452" s="114" t="s">
        <v>23</v>
      </c>
      <c r="O3452" s="114">
        <v>5.65</v>
      </c>
      <c r="P3452" s="114">
        <v>5.65</v>
      </c>
      <c r="Q3452" s="114">
        <v>-1.1200000000000001</v>
      </c>
      <c r="R3452" s="112"/>
      <c r="S3452" s="112"/>
      <c r="T3452" s="112"/>
      <c r="U3452" s="112"/>
    </row>
    <row r="3453" spans="1:21" hidden="1">
      <c r="A3453" s="116">
        <v>42489</v>
      </c>
      <c r="B3453" s="114" t="s">
        <v>5313</v>
      </c>
      <c r="C3453" s="116">
        <v>42489</v>
      </c>
      <c r="D3453" s="114" t="s">
        <v>5313</v>
      </c>
      <c r="E3453" s="114" t="s">
        <v>1656</v>
      </c>
      <c r="F3453" s="114" t="s">
        <v>3986</v>
      </c>
      <c r="G3453" s="114" t="s">
        <v>5314</v>
      </c>
      <c r="H3453" s="114" t="s">
        <v>247</v>
      </c>
      <c r="I3453" s="114" t="s">
        <v>81</v>
      </c>
      <c r="J3453" s="114" t="s">
        <v>5315</v>
      </c>
      <c r="K3453" s="114"/>
      <c r="L3453" s="114" t="s">
        <v>20</v>
      </c>
      <c r="M3453" s="114">
        <v>-45.34</v>
      </c>
      <c r="N3453" s="114" t="s">
        <v>23</v>
      </c>
      <c r="O3453" s="114">
        <v>-33.549999999999997</v>
      </c>
      <c r="P3453" s="114">
        <v>-33.549999999999997</v>
      </c>
      <c r="Q3453" s="114">
        <v>6.31</v>
      </c>
      <c r="R3453" s="112"/>
      <c r="S3453" s="113"/>
      <c r="T3453" s="113"/>
      <c r="U3453" s="112"/>
    </row>
    <row r="3454" spans="1:21" hidden="1">
      <c r="A3454" s="116">
        <v>42489</v>
      </c>
      <c r="B3454" s="114" t="s">
        <v>5313</v>
      </c>
      <c r="C3454" s="116">
        <v>42489</v>
      </c>
      <c r="D3454" s="114" t="s">
        <v>5313</v>
      </c>
      <c r="E3454" s="114" t="s">
        <v>1656</v>
      </c>
      <c r="F3454" s="114" t="s">
        <v>3986</v>
      </c>
      <c r="G3454" s="114" t="s">
        <v>5314</v>
      </c>
      <c r="H3454" s="114" t="s">
        <v>247</v>
      </c>
      <c r="I3454" s="114" t="s">
        <v>81</v>
      </c>
      <c r="J3454" s="114" t="s">
        <v>5315</v>
      </c>
      <c r="K3454" s="114"/>
      <c r="L3454" s="114" t="s">
        <v>20</v>
      </c>
      <c r="M3454" s="114">
        <v>-6.95</v>
      </c>
      <c r="N3454" s="114" t="s">
        <v>23</v>
      </c>
      <c r="O3454" s="114">
        <v>-5.14</v>
      </c>
      <c r="P3454" s="114">
        <v>-5.14</v>
      </c>
      <c r="Q3454" s="114">
        <v>0.35</v>
      </c>
      <c r="R3454" s="112"/>
      <c r="S3454" s="112"/>
      <c r="T3454" s="112"/>
      <c r="U3454" s="112"/>
    </row>
    <row r="3455" spans="1:21" hidden="1">
      <c r="A3455" s="116">
        <v>42489</v>
      </c>
      <c r="B3455" s="114" t="s">
        <v>5313</v>
      </c>
      <c r="C3455" s="116">
        <v>42489</v>
      </c>
      <c r="D3455" s="114" t="s">
        <v>5313</v>
      </c>
      <c r="E3455" s="114" t="s">
        <v>1656</v>
      </c>
      <c r="F3455" s="114" t="s">
        <v>3986</v>
      </c>
      <c r="G3455" s="114" t="s">
        <v>5314</v>
      </c>
      <c r="H3455" s="114" t="s">
        <v>247</v>
      </c>
      <c r="I3455" s="114" t="s">
        <v>81</v>
      </c>
      <c r="J3455" s="114" t="s">
        <v>5315</v>
      </c>
      <c r="K3455" s="114"/>
      <c r="L3455" s="114" t="s">
        <v>20</v>
      </c>
      <c r="M3455" s="114">
        <v>-0.68</v>
      </c>
      <c r="N3455" s="114" t="s">
        <v>23</v>
      </c>
      <c r="O3455" s="114">
        <v>-0.5</v>
      </c>
      <c r="P3455" s="114">
        <v>-0.5</v>
      </c>
      <c r="Q3455" s="114">
        <v>0</v>
      </c>
      <c r="R3455" s="112"/>
      <c r="S3455" s="113"/>
      <c r="T3455" s="113"/>
      <c r="U3455" s="112"/>
    </row>
    <row r="3456" spans="1:21" hidden="1">
      <c r="A3456" s="116">
        <v>42489</v>
      </c>
      <c r="B3456" s="114" t="s">
        <v>5313</v>
      </c>
      <c r="C3456" s="116">
        <v>42489</v>
      </c>
      <c r="D3456" s="114" t="s">
        <v>5313</v>
      </c>
      <c r="E3456" s="114" t="s">
        <v>1656</v>
      </c>
      <c r="F3456" s="114" t="s">
        <v>3986</v>
      </c>
      <c r="G3456" s="114" t="s">
        <v>5314</v>
      </c>
      <c r="H3456" s="114" t="s">
        <v>247</v>
      </c>
      <c r="I3456" s="114" t="s">
        <v>81</v>
      </c>
      <c r="J3456" s="114" t="s">
        <v>5315</v>
      </c>
      <c r="K3456" s="114"/>
      <c r="L3456" s="114" t="s">
        <v>20</v>
      </c>
      <c r="M3456" s="114">
        <v>-6.67</v>
      </c>
      <c r="N3456" s="114" t="s">
        <v>23</v>
      </c>
      <c r="O3456" s="114">
        <v>-4.9400000000000004</v>
      </c>
      <c r="P3456" s="114">
        <v>-4.9400000000000004</v>
      </c>
      <c r="Q3456" s="114">
        <v>0.35</v>
      </c>
      <c r="R3456" s="112"/>
      <c r="S3456" s="112"/>
      <c r="T3456" s="112"/>
      <c r="U3456" s="112"/>
    </row>
    <row r="3457" spans="1:21" hidden="1">
      <c r="A3457" s="116">
        <v>42489</v>
      </c>
      <c r="B3457" s="114" t="s">
        <v>5313</v>
      </c>
      <c r="C3457" s="116">
        <v>42489</v>
      </c>
      <c r="D3457" s="114" t="s">
        <v>5313</v>
      </c>
      <c r="E3457" s="114" t="s">
        <v>1656</v>
      </c>
      <c r="F3457" s="114" t="s">
        <v>3986</v>
      </c>
      <c r="G3457" s="114" t="s">
        <v>5314</v>
      </c>
      <c r="H3457" s="114" t="s">
        <v>247</v>
      </c>
      <c r="I3457" s="114" t="s">
        <v>81</v>
      </c>
      <c r="J3457" s="114" t="s">
        <v>5315</v>
      </c>
      <c r="K3457" s="114"/>
      <c r="L3457" s="114" t="s">
        <v>20</v>
      </c>
      <c r="M3457" s="114">
        <v>-64.12</v>
      </c>
      <c r="N3457" s="114" t="s">
        <v>23</v>
      </c>
      <c r="O3457" s="114">
        <v>-47.45</v>
      </c>
      <c r="P3457" s="114">
        <v>-47.45</v>
      </c>
      <c r="Q3457" s="114">
        <v>8.93</v>
      </c>
      <c r="R3457" s="112"/>
      <c r="S3457" s="113"/>
      <c r="T3457" s="113"/>
      <c r="U3457" s="112"/>
    </row>
    <row r="3458" spans="1:21" hidden="1">
      <c r="A3458" s="116">
        <v>42489</v>
      </c>
      <c r="B3458" s="114" t="s">
        <v>5313</v>
      </c>
      <c r="C3458" s="116">
        <v>42489</v>
      </c>
      <c r="D3458" s="114" t="s">
        <v>5313</v>
      </c>
      <c r="E3458" s="114" t="s">
        <v>1656</v>
      </c>
      <c r="F3458" s="114" t="s">
        <v>3986</v>
      </c>
      <c r="G3458" s="114" t="s">
        <v>5314</v>
      </c>
      <c r="H3458" s="114" t="s">
        <v>247</v>
      </c>
      <c r="I3458" s="114" t="s">
        <v>81</v>
      </c>
      <c r="J3458" s="114" t="s">
        <v>5315</v>
      </c>
      <c r="K3458" s="114"/>
      <c r="L3458" s="114" t="s">
        <v>20</v>
      </c>
      <c r="M3458" s="114">
        <v>-7.63</v>
      </c>
      <c r="N3458" s="114" t="s">
        <v>23</v>
      </c>
      <c r="O3458" s="114">
        <v>-5.65</v>
      </c>
      <c r="P3458" s="114">
        <v>-5.65</v>
      </c>
      <c r="Q3458" s="114">
        <v>1.1200000000000001</v>
      </c>
      <c r="R3458" s="112"/>
      <c r="S3458" s="112"/>
      <c r="T3458" s="112"/>
      <c r="U3458" s="112"/>
    </row>
    <row r="3459" spans="1:21">
      <c r="A3459" s="116">
        <v>42471</v>
      </c>
      <c r="B3459" s="114" t="s">
        <v>6963</v>
      </c>
      <c r="C3459" s="116">
        <v>42471</v>
      </c>
      <c r="D3459" s="114" t="s">
        <v>6963</v>
      </c>
      <c r="E3459" s="114" t="s">
        <v>1656</v>
      </c>
      <c r="F3459" s="114"/>
      <c r="G3459" s="114"/>
      <c r="H3459" s="114" t="s">
        <v>247</v>
      </c>
      <c r="I3459" s="114" t="s">
        <v>19</v>
      </c>
      <c r="J3459" s="114" t="s">
        <v>6964</v>
      </c>
      <c r="K3459" s="114" t="s">
        <v>21</v>
      </c>
      <c r="L3459" s="114"/>
      <c r="M3459" s="114">
        <v>6.67</v>
      </c>
      <c r="N3459" s="114" t="s">
        <v>23</v>
      </c>
      <c r="O3459" s="114">
        <v>4.16</v>
      </c>
      <c r="P3459" s="114">
        <v>4.16</v>
      </c>
      <c r="Q3459" s="114">
        <v>0.43</v>
      </c>
      <c r="R3459" s="112"/>
      <c r="S3459" s="112"/>
      <c r="T3459" s="112"/>
      <c r="U3459" s="112"/>
    </row>
    <row r="3460" spans="1:21">
      <c r="A3460" s="116">
        <v>42472</v>
      </c>
      <c r="B3460" s="114" t="s">
        <v>6960</v>
      </c>
      <c r="C3460" s="116">
        <v>42472</v>
      </c>
      <c r="D3460" s="114" t="s">
        <v>6960</v>
      </c>
      <c r="E3460" s="114" t="s">
        <v>1656</v>
      </c>
      <c r="F3460" s="114"/>
      <c r="G3460" s="114"/>
      <c r="H3460" s="114" t="s">
        <v>247</v>
      </c>
      <c r="I3460" s="114" t="s">
        <v>19</v>
      </c>
      <c r="J3460" s="114" t="s">
        <v>6959</v>
      </c>
      <c r="K3460" s="114" t="s">
        <v>21</v>
      </c>
      <c r="L3460" s="114"/>
      <c r="M3460" s="114">
        <v>22.67</v>
      </c>
      <c r="N3460" s="114" t="s">
        <v>23</v>
      </c>
      <c r="O3460" s="114">
        <v>16.78</v>
      </c>
      <c r="P3460" s="114">
        <v>16.78</v>
      </c>
      <c r="Q3460" s="114">
        <v>-3.16</v>
      </c>
      <c r="R3460" s="112"/>
      <c r="S3460" s="112"/>
      <c r="T3460" s="112"/>
      <c r="U3460" s="112"/>
    </row>
    <row r="3461" spans="1:21">
      <c r="A3461" s="116">
        <v>42472</v>
      </c>
      <c r="B3461" s="114" t="s">
        <v>6960</v>
      </c>
      <c r="C3461" s="116">
        <v>42472</v>
      </c>
      <c r="D3461" s="114" t="s">
        <v>6960</v>
      </c>
      <c r="E3461" s="114" t="s">
        <v>1656</v>
      </c>
      <c r="F3461" s="114"/>
      <c r="G3461" s="114"/>
      <c r="H3461" s="114" t="s">
        <v>247</v>
      </c>
      <c r="I3461" s="114" t="s">
        <v>19</v>
      </c>
      <c r="J3461" s="114" t="s">
        <v>6959</v>
      </c>
      <c r="K3461" s="114" t="s">
        <v>21</v>
      </c>
      <c r="L3461" s="114"/>
      <c r="M3461" s="114">
        <v>22.67</v>
      </c>
      <c r="N3461" s="114" t="s">
        <v>23</v>
      </c>
      <c r="O3461" s="114">
        <v>16.78</v>
      </c>
      <c r="P3461" s="114">
        <v>16.78</v>
      </c>
      <c r="Q3461" s="114">
        <v>-3.16</v>
      </c>
      <c r="R3461" s="112"/>
      <c r="S3461" s="112"/>
      <c r="T3461" s="112"/>
      <c r="U3461" s="112"/>
    </row>
    <row r="3462" spans="1:21">
      <c r="A3462" s="116">
        <v>42471</v>
      </c>
      <c r="B3462" s="114" t="s">
        <v>6968</v>
      </c>
      <c r="C3462" s="116">
        <v>42471</v>
      </c>
      <c r="D3462" s="114" t="s">
        <v>6968</v>
      </c>
      <c r="E3462" s="114" t="s">
        <v>1656</v>
      </c>
      <c r="F3462" s="114"/>
      <c r="G3462" s="114"/>
      <c r="H3462" s="114" t="s">
        <v>247</v>
      </c>
      <c r="I3462" s="114" t="s">
        <v>19</v>
      </c>
      <c r="J3462" s="114" t="s">
        <v>6967</v>
      </c>
      <c r="K3462" s="114" t="s">
        <v>21</v>
      </c>
      <c r="L3462" s="114"/>
      <c r="M3462" s="114">
        <v>32.06</v>
      </c>
      <c r="N3462" s="114" t="s">
        <v>23</v>
      </c>
      <c r="O3462" s="114">
        <v>23.72</v>
      </c>
      <c r="P3462" s="114">
        <v>23.72</v>
      </c>
      <c r="Q3462" s="114">
        <v>-4.46</v>
      </c>
      <c r="R3462" s="112"/>
      <c r="S3462" s="113"/>
      <c r="T3462" s="113"/>
      <c r="U3462" s="112"/>
    </row>
    <row r="3463" spans="1:21">
      <c r="A3463" s="116">
        <v>42461</v>
      </c>
      <c r="B3463" s="114" t="s">
        <v>6934</v>
      </c>
      <c r="C3463" s="116">
        <v>42461</v>
      </c>
      <c r="D3463" s="114" t="s">
        <v>6934</v>
      </c>
      <c r="E3463" s="114" t="s">
        <v>1656</v>
      </c>
      <c r="F3463" s="114"/>
      <c r="G3463" s="114"/>
      <c r="H3463" s="114" t="s">
        <v>247</v>
      </c>
      <c r="I3463" s="114" t="s">
        <v>19</v>
      </c>
      <c r="J3463" s="114" t="s">
        <v>6935</v>
      </c>
      <c r="K3463" s="114" t="s">
        <v>21</v>
      </c>
      <c r="L3463" s="114"/>
      <c r="M3463" s="114">
        <v>6.95</v>
      </c>
      <c r="N3463" s="114" t="s">
        <v>23</v>
      </c>
      <c r="O3463" s="114">
        <v>7.14</v>
      </c>
      <c r="P3463" s="114">
        <v>7.14</v>
      </c>
      <c r="Q3463" s="114">
        <v>-2.35</v>
      </c>
      <c r="R3463" s="112"/>
      <c r="S3463" s="113"/>
      <c r="T3463" s="113"/>
      <c r="U3463" s="112"/>
    </row>
    <row r="3464" spans="1:21">
      <c r="A3464" s="116">
        <v>42461</v>
      </c>
      <c r="B3464" s="114" t="s">
        <v>6934</v>
      </c>
      <c r="C3464" s="116">
        <v>42461</v>
      </c>
      <c r="D3464" s="114" t="s">
        <v>6934</v>
      </c>
      <c r="E3464" s="114" t="s">
        <v>1656</v>
      </c>
      <c r="F3464" s="114"/>
      <c r="G3464" s="114"/>
      <c r="H3464" s="114" t="s">
        <v>247</v>
      </c>
      <c r="I3464" s="114" t="s">
        <v>19</v>
      </c>
      <c r="J3464" s="114" t="s">
        <v>6935</v>
      </c>
      <c r="K3464" s="114" t="s">
        <v>21</v>
      </c>
      <c r="L3464" s="114"/>
      <c r="M3464" s="114">
        <v>0.68</v>
      </c>
      <c r="N3464" s="114" t="s">
        <v>23</v>
      </c>
      <c r="O3464" s="114">
        <v>0.5</v>
      </c>
      <c r="P3464" s="114">
        <v>0.5</v>
      </c>
      <c r="Q3464" s="114">
        <v>0</v>
      </c>
      <c r="R3464" s="112"/>
      <c r="S3464" s="112"/>
      <c r="T3464" s="112"/>
      <c r="U3464" s="112"/>
    </row>
    <row r="3465" spans="1:21">
      <c r="A3465" s="116">
        <v>42471</v>
      </c>
      <c r="B3465" s="114" t="s">
        <v>6968</v>
      </c>
      <c r="C3465" s="116">
        <v>42471</v>
      </c>
      <c r="D3465" s="114" t="s">
        <v>6968</v>
      </c>
      <c r="E3465" s="114" t="s">
        <v>1656</v>
      </c>
      <c r="F3465" s="114"/>
      <c r="G3465" s="114"/>
      <c r="H3465" s="114" t="s">
        <v>247</v>
      </c>
      <c r="I3465" s="114" t="s">
        <v>19</v>
      </c>
      <c r="J3465" s="114" t="s">
        <v>6967</v>
      </c>
      <c r="K3465" s="114" t="s">
        <v>21</v>
      </c>
      <c r="L3465" s="114"/>
      <c r="M3465" s="114">
        <v>32.06</v>
      </c>
      <c r="N3465" s="114" t="s">
        <v>23</v>
      </c>
      <c r="O3465" s="114">
        <v>23.72</v>
      </c>
      <c r="P3465" s="114">
        <v>23.72</v>
      </c>
      <c r="Q3465" s="114">
        <v>-4.46</v>
      </c>
      <c r="R3465" s="112"/>
      <c r="S3465" s="113"/>
      <c r="T3465" s="113"/>
      <c r="U3465" s="112"/>
    </row>
    <row r="3466" spans="1:21" hidden="1">
      <c r="A3466" s="116">
        <v>42488</v>
      </c>
      <c r="B3466" s="114" t="s">
        <v>6982</v>
      </c>
      <c r="C3466" s="116">
        <v>42490</v>
      </c>
      <c r="D3466" s="114" t="s">
        <v>6954</v>
      </c>
      <c r="E3466" s="114" t="s">
        <v>246</v>
      </c>
      <c r="F3466" s="114"/>
      <c r="G3466" s="114"/>
      <c r="H3466" s="114" t="s">
        <v>896</v>
      </c>
      <c r="I3466" s="114" t="s">
        <v>26</v>
      </c>
      <c r="J3466" s="114" t="s">
        <v>6955</v>
      </c>
      <c r="K3466" s="114" t="s">
        <v>21</v>
      </c>
      <c r="L3466" s="114"/>
      <c r="M3466" s="136">
        <v>1864</v>
      </c>
      <c r="N3466" s="114" t="s">
        <v>23</v>
      </c>
      <c r="O3466" s="114">
        <v>0</v>
      </c>
      <c r="P3466" s="136">
        <v>1380.66</v>
      </c>
      <c r="Q3466" s="114">
        <v>-224.73</v>
      </c>
      <c r="R3466" s="112"/>
      <c r="S3466" s="112"/>
      <c r="T3466" s="112"/>
      <c r="U3466" s="112"/>
    </row>
    <row r="3467" spans="1:21" hidden="1">
      <c r="A3467" s="116">
        <v>42488</v>
      </c>
      <c r="B3467" s="114" t="s">
        <v>6983</v>
      </c>
      <c r="C3467" s="116">
        <v>42490</v>
      </c>
      <c r="D3467" s="114" t="s">
        <v>6984</v>
      </c>
      <c r="E3467" s="114" t="s">
        <v>246</v>
      </c>
      <c r="F3467" s="114"/>
      <c r="G3467" s="114"/>
      <c r="H3467" s="114" t="s">
        <v>896</v>
      </c>
      <c r="I3467" s="114" t="s">
        <v>17</v>
      </c>
      <c r="J3467" s="114" t="s">
        <v>6985</v>
      </c>
      <c r="K3467" s="114"/>
      <c r="L3467" s="114" t="s">
        <v>20</v>
      </c>
      <c r="M3467" s="136">
        <v>-2071.42</v>
      </c>
      <c r="N3467" s="114" t="s">
        <v>23</v>
      </c>
      <c r="O3467" s="114">
        <v>0</v>
      </c>
      <c r="P3467" s="136">
        <v>-3247.29</v>
      </c>
      <c r="Q3467" s="136">
        <v>1804.11</v>
      </c>
      <c r="R3467" s="112"/>
      <c r="S3467" s="113"/>
      <c r="T3467" s="113"/>
      <c r="U3467" s="112"/>
    </row>
    <row r="3468" spans="1:21" hidden="1">
      <c r="A3468" s="116">
        <v>42464</v>
      </c>
      <c r="B3468" s="114" t="s">
        <v>6986</v>
      </c>
      <c r="C3468" s="116">
        <v>42490</v>
      </c>
      <c r="D3468" s="114" t="s">
        <v>5329</v>
      </c>
      <c r="E3468" s="114" t="s">
        <v>1737</v>
      </c>
      <c r="F3468" s="114"/>
      <c r="G3468" s="114"/>
      <c r="H3468" s="114" t="s">
        <v>211</v>
      </c>
      <c r="I3468" s="114" t="s">
        <v>26</v>
      </c>
      <c r="J3468" s="114" t="s">
        <v>5330</v>
      </c>
      <c r="K3468" s="114" t="s">
        <v>21</v>
      </c>
      <c r="L3468" s="114"/>
      <c r="M3468" s="136">
        <v>10148.08</v>
      </c>
      <c r="N3468" s="114" t="s">
        <v>23</v>
      </c>
      <c r="O3468" s="136">
        <v>46782.65</v>
      </c>
      <c r="P3468" s="136">
        <v>43379.74</v>
      </c>
      <c r="Q3468" s="114">
        <v>145.55000000000001</v>
      </c>
      <c r="R3468" s="112"/>
      <c r="S3468" s="112"/>
      <c r="T3468" s="112"/>
      <c r="U3468" s="112"/>
    </row>
    <row r="3469" spans="1:21">
      <c r="A3469" s="116">
        <v>42465</v>
      </c>
      <c r="B3469" s="114" t="s">
        <v>6987</v>
      </c>
      <c r="C3469" s="116">
        <v>42465</v>
      </c>
      <c r="D3469" s="114" t="s">
        <v>6987</v>
      </c>
      <c r="E3469" s="114" t="s">
        <v>1737</v>
      </c>
      <c r="F3469" s="114"/>
      <c r="G3469" s="114"/>
      <c r="H3469" s="114" t="s">
        <v>211</v>
      </c>
      <c r="I3469" s="114" t="s">
        <v>19</v>
      </c>
      <c r="J3469" s="114" t="s">
        <v>6988</v>
      </c>
      <c r="K3469" s="114"/>
      <c r="L3469" s="114" t="s">
        <v>20</v>
      </c>
      <c r="M3469" s="136">
        <v>-10148.08</v>
      </c>
      <c r="N3469" s="114" t="s">
        <v>23</v>
      </c>
      <c r="O3469" s="136">
        <v>-46782.65</v>
      </c>
      <c r="P3469" s="136">
        <v>-46782.65</v>
      </c>
      <c r="Q3469" s="136">
        <v>3257.36</v>
      </c>
      <c r="R3469" s="112"/>
      <c r="S3469" s="113"/>
      <c r="T3469" s="113"/>
      <c r="U3469" s="112"/>
    </row>
    <row r="3470" spans="1:21">
      <c r="A3470" s="116">
        <v>42465</v>
      </c>
      <c r="B3470" s="114" t="s">
        <v>6987</v>
      </c>
      <c r="C3470" s="116">
        <v>42465</v>
      </c>
      <c r="D3470" s="114" t="s">
        <v>6987</v>
      </c>
      <c r="E3470" s="114" t="s">
        <v>1737</v>
      </c>
      <c r="F3470" s="114"/>
      <c r="G3470" s="114"/>
      <c r="H3470" s="114" t="s">
        <v>211</v>
      </c>
      <c r="I3470" s="114" t="s">
        <v>19</v>
      </c>
      <c r="J3470" s="114" t="s">
        <v>6988</v>
      </c>
      <c r="K3470" s="114" t="s">
        <v>21</v>
      </c>
      <c r="L3470" s="114"/>
      <c r="M3470" s="136">
        <v>10148.08</v>
      </c>
      <c r="N3470" s="114" t="s">
        <v>23</v>
      </c>
      <c r="O3470" s="136">
        <v>46782.65</v>
      </c>
      <c r="P3470" s="136">
        <v>46782.65</v>
      </c>
      <c r="Q3470" s="136">
        <v>-3257.36</v>
      </c>
      <c r="R3470" s="112"/>
      <c r="S3470" s="112"/>
      <c r="T3470" s="112"/>
      <c r="U3470" s="112"/>
    </row>
    <row r="3471" spans="1:21">
      <c r="A3471" s="116">
        <v>42465</v>
      </c>
      <c r="B3471" s="114" t="s">
        <v>6989</v>
      </c>
      <c r="C3471" s="116">
        <v>42465</v>
      </c>
      <c r="D3471" s="114" t="s">
        <v>6989</v>
      </c>
      <c r="E3471" s="114" t="s">
        <v>1737</v>
      </c>
      <c r="F3471" s="114"/>
      <c r="G3471" s="114"/>
      <c r="H3471" s="114" t="s">
        <v>211</v>
      </c>
      <c r="I3471" s="114" t="s">
        <v>19</v>
      </c>
      <c r="J3471" s="114" t="s">
        <v>6988</v>
      </c>
      <c r="K3471" s="114"/>
      <c r="L3471" s="114" t="s">
        <v>20</v>
      </c>
      <c r="M3471" s="114">
        <v>-35.520000000000003</v>
      </c>
      <c r="N3471" s="114" t="s">
        <v>23</v>
      </c>
      <c r="O3471" s="114">
        <v>-163.75</v>
      </c>
      <c r="P3471" s="114">
        <v>-163.75</v>
      </c>
      <c r="Q3471" s="114">
        <v>11.4</v>
      </c>
      <c r="R3471" s="112"/>
      <c r="S3471" s="112"/>
      <c r="T3471" s="112"/>
      <c r="U3471" s="112"/>
    </row>
    <row r="3472" spans="1:21">
      <c r="A3472" s="116">
        <v>42473</v>
      </c>
      <c r="B3472" s="114" t="s">
        <v>6990</v>
      </c>
      <c r="C3472" s="116">
        <v>42473</v>
      </c>
      <c r="D3472" s="114" t="s">
        <v>6990</v>
      </c>
      <c r="E3472" s="114" t="s">
        <v>1737</v>
      </c>
      <c r="F3472" s="114"/>
      <c r="G3472" s="114"/>
      <c r="H3472" s="114" t="s">
        <v>211</v>
      </c>
      <c r="I3472" s="114" t="s">
        <v>19</v>
      </c>
      <c r="J3472" s="114" t="s">
        <v>6991</v>
      </c>
      <c r="K3472" s="114"/>
      <c r="L3472" s="114" t="s">
        <v>20</v>
      </c>
      <c r="M3472" s="114">
        <v>-4.05</v>
      </c>
      <c r="N3472" s="114" t="s">
        <v>23</v>
      </c>
      <c r="O3472" s="114">
        <v>-18.670000000000002</v>
      </c>
      <c r="P3472" s="114">
        <v>-18.670000000000002</v>
      </c>
      <c r="Q3472" s="114">
        <v>1.3</v>
      </c>
      <c r="R3472" s="112"/>
      <c r="S3472" s="113"/>
      <c r="T3472" s="113"/>
      <c r="U3472" s="112"/>
    </row>
    <row r="3473" spans="1:21">
      <c r="A3473" s="116">
        <v>42475</v>
      </c>
      <c r="B3473" s="114" t="s">
        <v>6992</v>
      </c>
      <c r="C3473" s="116">
        <v>42475</v>
      </c>
      <c r="D3473" s="114" t="s">
        <v>6992</v>
      </c>
      <c r="E3473" s="114" t="s">
        <v>1737</v>
      </c>
      <c r="F3473" s="114"/>
      <c r="G3473" s="114"/>
      <c r="H3473" s="114" t="s">
        <v>211</v>
      </c>
      <c r="I3473" s="114" t="s">
        <v>19</v>
      </c>
      <c r="J3473" s="114" t="s">
        <v>6993</v>
      </c>
      <c r="K3473" s="114"/>
      <c r="L3473" s="114" t="s">
        <v>20</v>
      </c>
      <c r="M3473" s="136">
        <v>-2018.46</v>
      </c>
      <c r="N3473" s="114" t="s">
        <v>23</v>
      </c>
      <c r="O3473" s="136">
        <v>-9305.1</v>
      </c>
      <c r="P3473" s="136">
        <v>-9305.1</v>
      </c>
      <c r="Q3473" s="114">
        <v>647.89</v>
      </c>
      <c r="R3473" s="112"/>
      <c r="S3473" s="112"/>
      <c r="T3473" s="112"/>
      <c r="U3473" s="112"/>
    </row>
    <row r="3474" spans="1:21">
      <c r="A3474" s="116">
        <v>42475</v>
      </c>
      <c r="B3474" s="114" t="s">
        <v>6992</v>
      </c>
      <c r="C3474" s="116">
        <v>42475</v>
      </c>
      <c r="D3474" s="114" t="s">
        <v>6992</v>
      </c>
      <c r="E3474" s="114" t="s">
        <v>1737</v>
      </c>
      <c r="F3474" s="114"/>
      <c r="G3474" s="114"/>
      <c r="H3474" s="114" t="s">
        <v>211</v>
      </c>
      <c r="I3474" s="114" t="s">
        <v>19</v>
      </c>
      <c r="J3474" s="114" t="s">
        <v>6993</v>
      </c>
      <c r="K3474" s="114" t="s">
        <v>21</v>
      </c>
      <c r="L3474" s="114"/>
      <c r="M3474" s="136">
        <v>2018.46</v>
      </c>
      <c r="N3474" s="114" t="s">
        <v>23</v>
      </c>
      <c r="O3474" s="136">
        <v>9305.1</v>
      </c>
      <c r="P3474" s="136">
        <v>9305.1</v>
      </c>
      <c r="Q3474" s="114">
        <v>-647.89</v>
      </c>
      <c r="R3474" s="112"/>
      <c r="S3474" s="112"/>
      <c r="T3474" s="112"/>
      <c r="U3474" s="112"/>
    </row>
    <row r="3475" spans="1:21">
      <c r="A3475" s="116">
        <v>42473</v>
      </c>
      <c r="B3475" s="114" t="s">
        <v>6994</v>
      </c>
      <c r="C3475" s="116">
        <v>42473</v>
      </c>
      <c r="D3475" s="114" t="s">
        <v>6994</v>
      </c>
      <c r="E3475" s="114" t="s">
        <v>1737</v>
      </c>
      <c r="F3475" s="114"/>
      <c r="G3475" s="114"/>
      <c r="H3475" s="114" t="s">
        <v>211</v>
      </c>
      <c r="I3475" s="114" t="s">
        <v>19</v>
      </c>
      <c r="J3475" s="114" t="s">
        <v>6991</v>
      </c>
      <c r="K3475" s="114"/>
      <c r="L3475" s="114" t="s">
        <v>20</v>
      </c>
      <c r="M3475" s="136">
        <v>-2022.51</v>
      </c>
      <c r="N3475" s="114" t="s">
        <v>23</v>
      </c>
      <c r="O3475" s="136">
        <v>-9323.77</v>
      </c>
      <c r="P3475" s="136">
        <v>-9323.77</v>
      </c>
      <c r="Q3475" s="114">
        <v>649.19000000000005</v>
      </c>
      <c r="R3475" s="112"/>
      <c r="S3475" s="112"/>
      <c r="T3475" s="112"/>
      <c r="U3475" s="112"/>
    </row>
    <row r="3476" spans="1:21">
      <c r="A3476" s="116">
        <v>42473</v>
      </c>
      <c r="B3476" s="114" t="s">
        <v>6994</v>
      </c>
      <c r="C3476" s="116">
        <v>42473</v>
      </c>
      <c r="D3476" s="114" t="s">
        <v>6994</v>
      </c>
      <c r="E3476" s="114" t="s">
        <v>1737</v>
      </c>
      <c r="F3476" s="114"/>
      <c r="G3476" s="114"/>
      <c r="H3476" s="114" t="s">
        <v>211</v>
      </c>
      <c r="I3476" s="114" t="s">
        <v>19</v>
      </c>
      <c r="J3476" s="114" t="s">
        <v>6991</v>
      </c>
      <c r="K3476" s="114" t="s">
        <v>21</v>
      </c>
      <c r="L3476" s="114"/>
      <c r="M3476" s="136">
        <v>2022.51</v>
      </c>
      <c r="N3476" s="114" t="s">
        <v>23</v>
      </c>
      <c r="O3476" s="136">
        <v>9323.77</v>
      </c>
      <c r="P3476" s="136">
        <v>9323.77</v>
      </c>
      <c r="Q3476" s="114">
        <v>-649.19000000000005</v>
      </c>
      <c r="R3476" s="112"/>
      <c r="S3476" s="113"/>
      <c r="T3476" s="113"/>
      <c r="U3476" s="112"/>
    </row>
    <row r="3477" spans="1:21">
      <c r="A3477" s="116">
        <v>42478</v>
      </c>
      <c r="B3477" s="114" t="s">
        <v>6995</v>
      </c>
      <c r="C3477" s="116">
        <v>42478</v>
      </c>
      <c r="D3477" s="114" t="s">
        <v>6995</v>
      </c>
      <c r="E3477" s="114" t="s">
        <v>1737</v>
      </c>
      <c r="F3477" s="114"/>
      <c r="G3477" s="114"/>
      <c r="H3477" s="114" t="s">
        <v>211</v>
      </c>
      <c r="I3477" s="114" t="s">
        <v>19</v>
      </c>
      <c r="J3477" s="114" t="s">
        <v>6996</v>
      </c>
      <c r="K3477" s="114"/>
      <c r="L3477" s="114" t="s">
        <v>20</v>
      </c>
      <c r="M3477" s="136">
        <v>-2022.51</v>
      </c>
      <c r="N3477" s="114" t="s">
        <v>23</v>
      </c>
      <c r="O3477" s="136">
        <v>-9323.77</v>
      </c>
      <c r="P3477" s="136">
        <v>-9323.77</v>
      </c>
      <c r="Q3477" s="114">
        <v>649.19000000000005</v>
      </c>
      <c r="R3477" s="112"/>
      <c r="S3477" s="113"/>
      <c r="T3477" s="113"/>
      <c r="U3477" s="112"/>
    </row>
    <row r="3478" spans="1:21">
      <c r="A3478" s="116">
        <v>42478</v>
      </c>
      <c r="B3478" s="114" t="s">
        <v>6995</v>
      </c>
      <c r="C3478" s="116">
        <v>42478</v>
      </c>
      <c r="D3478" s="114" t="s">
        <v>6995</v>
      </c>
      <c r="E3478" s="114" t="s">
        <v>1737</v>
      </c>
      <c r="F3478" s="114"/>
      <c r="G3478" s="114"/>
      <c r="H3478" s="114" t="s">
        <v>211</v>
      </c>
      <c r="I3478" s="114" t="s">
        <v>19</v>
      </c>
      <c r="J3478" s="114" t="s">
        <v>6996</v>
      </c>
      <c r="K3478" s="114" t="s">
        <v>21</v>
      </c>
      <c r="L3478" s="114"/>
      <c r="M3478" s="136">
        <v>2022.51</v>
      </c>
      <c r="N3478" s="114" t="s">
        <v>23</v>
      </c>
      <c r="O3478" s="136">
        <v>9323.77</v>
      </c>
      <c r="P3478" s="136">
        <v>9323.77</v>
      </c>
      <c r="Q3478" s="114">
        <v>-649.19000000000005</v>
      </c>
      <c r="R3478" s="112"/>
      <c r="S3478" s="113"/>
      <c r="T3478" s="113"/>
      <c r="U3478" s="112"/>
    </row>
    <row r="3479" spans="1:21">
      <c r="A3479" s="116">
        <v>42478</v>
      </c>
      <c r="B3479" s="114" t="s">
        <v>6997</v>
      </c>
      <c r="C3479" s="116">
        <v>42478</v>
      </c>
      <c r="D3479" s="114" t="s">
        <v>6997</v>
      </c>
      <c r="E3479" s="114" t="s">
        <v>1737</v>
      </c>
      <c r="F3479" s="114"/>
      <c r="G3479" s="114"/>
      <c r="H3479" s="114" t="s">
        <v>211</v>
      </c>
      <c r="I3479" s="114" t="s">
        <v>19</v>
      </c>
      <c r="J3479" s="114" t="s">
        <v>6996</v>
      </c>
      <c r="K3479" s="114"/>
      <c r="L3479" s="114" t="s">
        <v>20</v>
      </c>
      <c r="M3479" s="114">
        <v>-4.05</v>
      </c>
      <c r="N3479" s="114" t="s">
        <v>23</v>
      </c>
      <c r="O3479" s="114">
        <v>-18.670000000000002</v>
      </c>
      <c r="P3479" s="114">
        <v>-18.670000000000002</v>
      </c>
      <c r="Q3479" s="114">
        <v>1.3</v>
      </c>
      <c r="R3479" s="112"/>
      <c r="S3479" s="112"/>
      <c r="T3479" s="112"/>
      <c r="U3479" s="112"/>
    </row>
    <row r="3480" spans="1:21">
      <c r="A3480" s="116">
        <v>42475</v>
      </c>
      <c r="B3480" s="114" t="s">
        <v>6998</v>
      </c>
      <c r="C3480" s="116">
        <v>42475</v>
      </c>
      <c r="D3480" s="114" t="s">
        <v>6998</v>
      </c>
      <c r="E3480" s="114" t="s">
        <v>1737</v>
      </c>
      <c r="F3480" s="114"/>
      <c r="G3480" s="114"/>
      <c r="H3480" s="114" t="s">
        <v>211</v>
      </c>
      <c r="I3480" s="114" t="s">
        <v>19</v>
      </c>
      <c r="J3480" s="114" t="s">
        <v>6993</v>
      </c>
      <c r="K3480" s="114"/>
      <c r="L3480" s="114" t="s">
        <v>20</v>
      </c>
      <c r="M3480" s="114">
        <v>-2.02</v>
      </c>
      <c r="N3480" s="114" t="s">
        <v>23</v>
      </c>
      <c r="O3480" s="114">
        <v>-9.31</v>
      </c>
      <c r="P3480" s="114">
        <v>-9.31</v>
      </c>
      <c r="Q3480" s="114">
        <v>0.65</v>
      </c>
      <c r="R3480" s="112"/>
      <c r="S3480" s="113"/>
      <c r="T3480" s="113"/>
      <c r="U3480" s="113"/>
    </row>
    <row r="3481" spans="1:21">
      <c r="A3481" s="116">
        <v>42475</v>
      </c>
      <c r="B3481" s="114" t="s">
        <v>6999</v>
      </c>
      <c r="C3481" s="116">
        <v>42475</v>
      </c>
      <c r="D3481" s="114" t="s">
        <v>6999</v>
      </c>
      <c r="E3481" s="114" t="s">
        <v>1737</v>
      </c>
      <c r="F3481" s="114"/>
      <c r="G3481" s="114"/>
      <c r="H3481" s="114" t="s">
        <v>211</v>
      </c>
      <c r="I3481" s="114" t="s">
        <v>19</v>
      </c>
      <c r="J3481" s="114" t="s">
        <v>7000</v>
      </c>
      <c r="K3481" s="114"/>
      <c r="L3481" s="114" t="s">
        <v>20</v>
      </c>
      <c r="M3481" s="136">
        <v>-2022.51</v>
      </c>
      <c r="N3481" s="114" t="s">
        <v>23</v>
      </c>
      <c r="O3481" s="136">
        <v>-9323.77</v>
      </c>
      <c r="P3481" s="136">
        <v>-9323.77</v>
      </c>
      <c r="Q3481" s="114">
        <v>649.19000000000005</v>
      </c>
      <c r="R3481" s="112"/>
      <c r="S3481" s="112"/>
      <c r="T3481" s="112"/>
      <c r="U3481" s="112"/>
    </row>
    <row r="3482" spans="1:21">
      <c r="A3482" s="116">
        <v>42475</v>
      </c>
      <c r="B3482" s="114" t="s">
        <v>6999</v>
      </c>
      <c r="C3482" s="116">
        <v>42475</v>
      </c>
      <c r="D3482" s="114" t="s">
        <v>6999</v>
      </c>
      <c r="E3482" s="114" t="s">
        <v>1737</v>
      </c>
      <c r="F3482" s="114"/>
      <c r="G3482" s="114"/>
      <c r="H3482" s="114" t="s">
        <v>211</v>
      </c>
      <c r="I3482" s="114" t="s">
        <v>19</v>
      </c>
      <c r="J3482" s="114" t="s">
        <v>7000</v>
      </c>
      <c r="K3482" s="114" t="s">
        <v>21</v>
      </c>
      <c r="L3482" s="114"/>
      <c r="M3482" s="136">
        <v>2022.51</v>
      </c>
      <c r="N3482" s="114" t="s">
        <v>23</v>
      </c>
      <c r="O3482" s="136">
        <v>9323.77</v>
      </c>
      <c r="P3482" s="136">
        <v>9323.77</v>
      </c>
      <c r="Q3482" s="114">
        <v>-649.19000000000005</v>
      </c>
      <c r="R3482" s="112"/>
      <c r="S3482" s="113"/>
      <c r="T3482" s="113"/>
      <c r="U3482" s="113"/>
    </row>
    <row r="3483" spans="1:21">
      <c r="A3483" s="116">
        <v>42475</v>
      </c>
      <c r="B3483" s="114" t="s">
        <v>7001</v>
      </c>
      <c r="C3483" s="116">
        <v>42475</v>
      </c>
      <c r="D3483" s="114" t="s">
        <v>7001</v>
      </c>
      <c r="E3483" s="114" t="s">
        <v>1737</v>
      </c>
      <c r="F3483" s="114"/>
      <c r="G3483" s="114"/>
      <c r="H3483" s="114" t="s">
        <v>211</v>
      </c>
      <c r="I3483" s="114" t="s">
        <v>19</v>
      </c>
      <c r="J3483" s="114" t="s">
        <v>7000</v>
      </c>
      <c r="K3483" s="114"/>
      <c r="L3483" s="114" t="s">
        <v>20</v>
      </c>
      <c r="M3483" s="114">
        <v>-4.05</v>
      </c>
      <c r="N3483" s="114" t="s">
        <v>23</v>
      </c>
      <c r="O3483" s="114">
        <v>-18.670000000000002</v>
      </c>
      <c r="P3483" s="114">
        <v>-18.670000000000002</v>
      </c>
      <c r="Q3483" s="114">
        <v>1.3</v>
      </c>
      <c r="R3483" s="112"/>
      <c r="S3483" s="112"/>
      <c r="T3483" s="112"/>
      <c r="U3483" s="112"/>
    </row>
    <row r="3484" spans="1:21">
      <c r="A3484" s="116">
        <v>42478</v>
      </c>
      <c r="B3484" s="114" t="s">
        <v>7002</v>
      </c>
      <c r="C3484" s="116">
        <v>42478</v>
      </c>
      <c r="D3484" s="114" t="s">
        <v>7002</v>
      </c>
      <c r="E3484" s="114" t="s">
        <v>1737</v>
      </c>
      <c r="F3484" s="114"/>
      <c r="G3484" s="114"/>
      <c r="H3484" s="114" t="s">
        <v>211</v>
      </c>
      <c r="I3484" s="114" t="s">
        <v>19</v>
      </c>
      <c r="J3484" s="114" t="s">
        <v>7003</v>
      </c>
      <c r="K3484" s="114"/>
      <c r="L3484" s="114" t="s">
        <v>20</v>
      </c>
      <c r="M3484" s="136">
        <v>-2018.46</v>
      </c>
      <c r="N3484" s="114" t="s">
        <v>23</v>
      </c>
      <c r="O3484" s="136">
        <v>-9305.1</v>
      </c>
      <c r="P3484" s="136">
        <v>-9305.1</v>
      </c>
      <c r="Q3484" s="114">
        <v>647.89</v>
      </c>
      <c r="R3484" s="112"/>
      <c r="S3484" s="112"/>
      <c r="T3484" s="112"/>
      <c r="U3484" s="112"/>
    </row>
    <row r="3485" spans="1:21">
      <c r="A3485" s="116">
        <v>42478</v>
      </c>
      <c r="B3485" s="114" t="s">
        <v>7002</v>
      </c>
      <c r="C3485" s="116">
        <v>42478</v>
      </c>
      <c r="D3485" s="114" t="s">
        <v>7002</v>
      </c>
      <c r="E3485" s="114" t="s">
        <v>1737</v>
      </c>
      <c r="F3485" s="114"/>
      <c r="G3485" s="114"/>
      <c r="H3485" s="114" t="s">
        <v>211</v>
      </c>
      <c r="I3485" s="114" t="s">
        <v>19</v>
      </c>
      <c r="J3485" s="114" t="s">
        <v>7003</v>
      </c>
      <c r="K3485" s="114" t="s">
        <v>21</v>
      </c>
      <c r="L3485" s="114"/>
      <c r="M3485" s="136">
        <v>2018.46</v>
      </c>
      <c r="N3485" s="114" t="s">
        <v>23</v>
      </c>
      <c r="O3485" s="136">
        <v>9305.1</v>
      </c>
      <c r="P3485" s="136">
        <v>9305.1</v>
      </c>
      <c r="Q3485" s="114">
        <v>-647.89</v>
      </c>
      <c r="R3485" s="112"/>
      <c r="S3485" s="112"/>
      <c r="T3485" s="112"/>
      <c r="U3485" s="112"/>
    </row>
    <row r="3486" spans="1:21">
      <c r="A3486" s="116">
        <v>42478</v>
      </c>
      <c r="B3486" s="114" t="s">
        <v>7002</v>
      </c>
      <c r="C3486" s="116">
        <v>42478</v>
      </c>
      <c r="D3486" s="114" t="s">
        <v>7002</v>
      </c>
      <c r="E3486" s="114" t="s">
        <v>1737</v>
      </c>
      <c r="F3486" s="114"/>
      <c r="G3486" s="114"/>
      <c r="H3486" s="114" t="s">
        <v>211</v>
      </c>
      <c r="I3486" s="114" t="s">
        <v>19</v>
      </c>
      <c r="J3486" s="114" t="s">
        <v>7003</v>
      </c>
      <c r="K3486" s="114"/>
      <c r="L3486" s="114" t="s">
        <v>20</v>
      </c>
      <c r="M3486" s="114">
        <v>-2.02</v>
      </c>
      <c r="N3486" s="114" t="s">
        <v>23</v>
      </c>
      <c r="O3486" s="114">
        <v>-9.31</v>
      </c>
      <c r="P3486" s="114">
        <v>-9.31</v>
      </c>
      <c r="Q3486" s="114">
        <v>0.65</v>
      </c>
      <c r="R3486" s="112"/>
      <c r="S3486" s="113"/>
      <c r="T3486" s="113"/>
      <c r="U3486" s="112"/>
    </row>
    <row r="3487" spans="1:21">
      <c r="A3487" s="116">
        <v>42480</v>
      </c>
      <c r="B3487" s="114" t="s">
        <v>7004</v>
      </c>
      <c r="C3487" s="116">
        <v>42480</v>
      </c>
      <c r="D3487" s="114" t="s">
        <v>7004</v>
      </c>
      <c r="E3487" s="114" t="s">
        <v>1737</v>
      </c>
      <c r="F3487" s="114"/>
      <c r="G3487" s="114"/>
      <c r="H3487" s="114" t="s">
        <v>211</v>
      </c>
      <c r="I3487" s="114" t="s">
        <v>19</v>
      </c>
      <c r="J3487" s="114" t="s">
        <v>7005</v>
      </c>
      <c r="K3487" s="114"/>
      <c r="L3487" s="114" t="s">
        <v>20</v>
      </c>
      <c r="M3487" s="136">
        <v>-2022.51</v>
      </c>
      <c r="N3487" s="114" t="s">
        <v>23</v>
      </c>
      <c r="O3487" s="136">
        <v>-9323.77</v>
      </c>
      <c r="P3487" s="136">
        <v>-9323.77</v>
      </c>
      <c r="Q3487" s="114">
        <v>649.19000000000005</v>
      </c>
      <c r="R3487" s="112"/>
      <c r="S3487" s="113"/>
      <c r="T3487" s="113"/>
      <c r="U3487" s="112"/>
    </row>
    <row r="3488" spans="1:21">
      <c r="A3488" s="116">
        <v>42480</v>
      </c>
      <c r="B3488" s="114" t="s">
        <v>7004</v>
      </c>
      <c r="C3488" s="116">
        <v>42480</v>
      </c>
      <c r="D3488" s="114" t="s">
        <v>7004</v>
      </c>
      <c r="E3488" s="114" t="s">
        <v>1737</v>
      </c>
      <c r="F3488" s="114"/>
      <c r="G3488" s="114"/>
      <c r="H3488" s="114" t="s">
        <v>211</v>
      </c>
      <c r="I3488" s="114" t="s">
        <v>19</v>
      </c>
      <c r="J3488" s="114" t="s">
        <v>7005</v>
      </c>
      <c r="K3488" s="114" t="s">
        <v>21</v>
      </c>
      <c r="L3488" s="114"/>
      <c r="M3488" s="136">
        <v>2022.51</v>
      </c>
      <c r="N3488" s="114" t="s">
        <v>23</v>
      </c>
      <c r="O3488" s="136">
        <v>9323.77</v>
      </c>
      <c r="P3488" s="136">
        <v>9323.77</v>
      </c>
      <c r="Q3488" s="114">
        <v>-649.19000000000005</v>
      </c>
      <c r="R3488" s="112"/>
      <c r="S3488" s="112"/>
      <c r="T3488" s="112"/>
      <c r="U3488" s="112"/>
    </row>
    <row r="3489" spans="1:21">
      <c r="A3489" s="116">
        <v>42480</v>
      </c>
      <c r="B3489" s="114" t="s">
        <v>7006</v>
      </c>
      <c r="C3489" s="116">
        <v>42480</v>
      </c>
      <c r="D3489" s="114" t="s">
        <v>7006</v>
      </c>
      <c r="E3489" s="114" t="s">
        <v>1737</v>
      </c>
      <c r="F3489" s="114"/>
      <c r="G3489" s="114"/>
      <c r="H3489" s="114" t="s">
        <v>211</v>
      </c>
      <c r="I3489" s="114" t="s">
        <v>19</v>
      </c>
      <c r="J3489" s="114" t="s">
        <v>7005</v>
      </c>
      <c r="K3489" s="114"/>
      <c r="L3489" s="114" t="s">
        <v>20</v>
      </c>
      <c r="M3489" s="114">
        <v>-4.05</v>
      </c>
      <c r="N3489" s="114" t="s">
        <v>23</v>
      </c>
      <c r="O3489" s="114">
        <v>-18.670000000000002</v>
      </c>
      <c r="P3489" s="114">
        <v>-18.670000000000002</v>
      </c>
      <c r="Q3489" s="114">
        <v>1.3</v>
      </c>
      <c r="R3489" s="112"/>
      <c r="S3489" s="112"/>
      <c r="T3489" s="112"/>
      <c r="U3489" s="112"/>
    </row>
    <row r="3490" spans="1:21">
      <c r="A3490" s="116">
        <v>42480</v>
      </c>
      <c r="B3490" s="114" t="s">
        <v>7007</v>
      </c>
      <c r="C3490" s="116">
        <v>42480</v>
      </c>
      <c r="D3490" s="114" t="s">
        <v>7007</v>
      </c>
      <c r="E3490" s="114" t="s">
        <v>1737</v>
      </c>
      <c r="F3490" s="114"/>
      <c r="G3490" s="114"/>
      <c r="H3490" s="114" t="s">
        <v>211</v>
      </c>
      <c r="I3490" s="114" t="s">
        <v>19</v>
      </c>
      <c r="J3490" s="114" t="s">
        <v>7008</v>
      </c>
      <c r="K3490" s="114"/>
      <c r="L3490" s="114" t="s">
        <v>20</v>
      </c>
      <c r="M3490" s="136">
        <v>-2018.46</v>
      </c>
      <c r="N3490" s="114" t="s">
        <v>23</v>
      </c>
      <c r="O3490" s="136">
        <v>-9305.1</v>
      </c>
      <c r="P3490" s="136">
        <v>-9305.1</v>
      </c>
      <c r="Q3490" s="114">
        <v>647.89</v>
      </c>
      <c r="R3490" s="112"/>
      <c r="S3490" s="112"/>
      <c r="T3490" s="112"/>
      <c r="U3490" s="112"/>
    </row>
    <row r="3491" spans="1:21">
      <c r="A3491" s="116">
        <v>42480</v>
      </c>
      <c r="B3491" s="114" t="s">
        <v>7007</v>
      </c>
      <c r="C3491" s="116">
        <v>42480</v>
      </c>
      <c r="D3491" s="114" t="s">
        <v>7007</v>
      </c>
      <c r="E3491" s="114" t="s">
        <v>1737</v>
      </c>
      <c r="F3491" s="114"/>
      <c r="G3491" s="114"/>
      <c r="H3491" s="114" t="s">
        <v>211</v>
      </c>
      <c r="I3491" s="114" t="s">
        <v>19</v>
      </c>
      <c r="J3491" s="114" t="s">
        <v>7008</v>
      </c>
      <c r="K3491" s="114" t="s">
        <v>21</v>
      </c>
      <c r="L3491" s="114"/>
      <c r="M3491" s="136">
        <v>2018.46</v>
      </c>
      <c r="N3491" s="114" t="s">
        <v>23</v>
      </c>
      <c r="O3491" s="136">
        <v>9305.1</v>
      </c>
      <c r="P3491" s="136">
        <v>9305.1</v>
      </c>
      <c r="Q3491" s="114">
        <v>-647.89</v>
      </c>
      <c r="R3491" s="112"/>
      <c r="S3491" s="112"/>
      <c r="T3491" s="112"/>
      <c r="U3491" s="112"/>
    </row>
    <row r="3492" spans="1:21">
      <c r="A3492" s="116">
        <v>42480</v>
      </c>
      <c r="B3492" s="114" t="s">
        <v>7007</v>
      </c>
      <c r="C3492" s="116">
        <v>42480</v>
      </c>
      <c r="D3492" s="114" t="s">
        <v>7007</v>
      </c>
      <c r="E3492" s="114" t="s">
        <v>1737</v>
      </c>
      <c r="F3492" s="114"/>
      <c r="G3492" s="114"/>
      <c r="H3492" s="114" t="s">
        <v>211</v>
      </c>
      <c r="I3492" s="114" t="s">
        <v>19</v>
      </c>
      <c r="J3492" s="114" t="s">
        <v>7008</v>
      </c>
      <c r="K3492" s="114"/>
      <c r="L3492" s="114" t="s">
        <v>20</v>
      </c>
      <c r="M3492" s="114">
        <v>-2.02</v>
      </c>
      <c r="N3492" s="114" t="s">
        <v>23</v>
      </c>
      <c r="O3492" s="114">
        <v>-9.31</v>
      </c>
      <c r="P3492" s="114">
        <v>-9.31</v>
      </c>
      <c r="Q3492" s="114">
        <v>0.65</v>
      </c>
      <c r="R3492" s="112"/>
      <c r="S3492" s="112"/>
      <c r="T3492" s="112"/>
      <c r="U3492" s="112"/>
    </row>
    <row r="3493" spans="1:21">
      <c r="A3493" s="116">
        <v>42482</v>
      </c>
      <c r="B3493" s="114" t="s">
        <v>7009</v>
      </c>
      <c r="C3493" s="116">
        <v>42482</v>
      </c>
      <c r="D3493" s="114" t="s">
        <v>7009</v>
      </c>
      <c r="E3493" s="114" t="s">
        <v>1737</v>
      </c>
      <c r="F3493" s="114"/>
      <c r="G3493" s="114"/>
      <c r="H3493" s="114" t="s">
        <v>211</v>
      </c>
      <c r="I3493" s="114" t="s">
        <v>19</v>
      </c>
      <c r="J3493" s="114" t="s">
        <v>7010</v>
      </c>
      <c r="K3493" s="114"/>
      <c r="L3493" s="114" t="s">
        <v>20</v>
      </c>
      <c r="M3493" s="136">
        <v>-2018.46</v>
      </c>
      <c r="N3493" s="114" t="s">
        <v>23</v>
      </c>
      <c r="O3493" s="136">
        <v>-9305.1</v>
      </c>
      <c r="P3493" s="136">
        <v>-9305.1</v>
      </c>
      <c r="Q3493" s="114">
        <v>647.89</v>
      </c>
      <c r="R3493" s="112"/>
      <c r="S3493" s="112"/>
      <c r="T3493" s="112"/>
      <c r="U3493" s="112"/>
    </row>
    <row r="3494" spans="1:21">
      <c r="A3494" s="116">
        <v>42482</v>
      </c>
      <c r="B3494" s="114" t="s">
        <v>7009</v>
      </c>
      <c r="C3494" s="116">
        <v>42482</v>
      </c>
      <c r="D3494" s="114" t="s">
        <v>7009</v>
      </c>
      <c r="E3494" s="114" t="s">
        <v>1737</v>
      </c>
      <c r="F3494" s="114"/>
      <c r="G3494" s="114"/>
      <c r="H3494" s="114" t="s">
        <v>211</v>
      </c>
      <c r="I3494" s="114" t="s">
        <v>19</v>
      </c>
      <c r="J3494" s="114" t="s">
        <v>7010</v>
      </c>
      <c r="K3494" s="114" t="s">
        <v>21</v>
      </c>
      <c r="L3494" s="114"/>
      <c r="M3494" s="136">
        <v>2018.46</v>
      </c>
      <c r="N3494" s="114" t="s">
        <v>23</v>
      </c>
      <c r="O3494" s="136">
        <v>9305.1</v>
      </c>
      <c r="P3494" s="136">
        <v>9305.1</v>
      </c>
      <c r="Q3494" s="114">
        <v>-647.89</v>
      </c>
      <c r="R3494" s="112"/>
      <c r="S3494" s="112"/>
      <c r="T3494" s="112"/>
      <c r="U3494" s="112"/>
    </row>
    <row r="3495" spans="1:21">
      <c r="A3495" s="116">
        <v>42482</v>
      </c>
      <c r="B3495" s="114" t="s">
        <v>7011</v>
      </c>
      <c r="C3495" s="116">
        <v>42482</v>
      </c>
      <c r="D3495" s="114" t="s">
        <v>7011</v>
      </c>
      <c r="E3495" s="114" t="s">
        <v>1737</v>
      </c>
      <c r="F3495" s="114"/>
      <c r="G3495" s="114"/>
      <c r="H3495" s="114" t="s">
        <v>211</v>
      </c>
      <c r="I3495" s="114" t="s">
        <v>19</v>
      </c>
      <c r="J3495" s="114" t="s">
        <v>7010</v>
      </c>
      <c r="K3495" s="114"/>
      <c r="L3495" s="114" t="s">
        <v>20</v>
      </c>
      <c r="M3495" s="114">
        <v>-3.03</v>
      </c>
      <c r="N3495" s="114" t="s">
        <v>23</v>
      </c>
      <c r="O3495" s="114">
        <v>-13.97</v>
      </c>
      <c r="P3495" s="114">
        <v>-13.97</v>
      </c>
      <c r="Q3495" s="114">
        <v>0.97</v>
      </c>
      <c r="R3495" s="112"/>
      <c r="S3495" s="112"/>
      <c r="T3495" s="112"/>
      <c r="U3495" s="112"/>
    </row>
    <row r="3496" spans="1:21">
      <c r="A3496" s="116">
        <v>42482</v>
      </c>
      <c r="B3496" s="114" t="s">
        <v>7012</v>
      </c>
      <c r="C3496" s="116">
        <v>42482</v>
      </c>
      <c r="D3496" s="114" t="s">
        <v>7012</v>
      </c>
      <c r="E3496" s="114" t="s">
        <v>1737</v>
      </c>
      <c r="F3496" s="114"/>
      <c r="G3496" s="114"/>
      <c r="H3496" s="114" t="s">
        <v>211</v>
      </c>
      <c r="I3496" s="114" t="s">
        <v>19</v>
      </c>
      <c r="J3496" s="114" t="s">
        <v>7013</v>
      </c>
      <c r="K3496" s="114"/>
      <c r="L3496" s="114" t="s">
        <v>20</v>
      </c>
      <c r="M3496" s="136">
        <v>-2022.52</v>
      </c>
      <c r="N3496" s="114" t="s">
        <v>23</v>
      </c>
      <c r="O3496" s="136">
        <v>-9323.82</v>
      </c>
      <c r="P3496" s="136">
        <v>-9323.82</v>
      </c>
      <c r="Q3496" s="114">
        <v>649.20000000000005</v>
      </c>
      <c r="R3496" s="112"/>
      <c r="S3496" s="112"/>
      <c r="T3496" s="112"/>
      <c r="U3496" s="112"/>
    </row>
    <row r="3497" spans="1:21">
      <c r="A3497" s="116">
        <v>42482</v>
      </c>
      <c r="B3497" s="114" t="s">
        <v>7012</v>
      </c>
      <c r="C3497" s="116">
        <v>42482</v>
      </c>
      <c r="D3497" s="114" t="s">
        <v>7012</v>
      </c>
      <c r="E3497" s="114" t="s">
        <v>1737</v>
      </c>
      <c r="F3497" s="114"/>
      <c r="G3497" s="114"/>
      <c r="H3497" s="114" t="s">
        <v>211</v>
      </c>
      <c r="I3497" s="114" t="s">
        <v>19</v>
      </c>
      <c r="J3497" s="114" t="s">
        <v>7013</v>
      </c>
      <c r="K3497" s="114" t="s">
        <v>21</v>
      </c>
      <c r="L3497" s="114"/>
      <c r="M3497" s="136">
        <v>2022.52</v>
      </c>
      <c r="N3497" s="114" t="s">
        <v>23</v>
      </c>
      <c r="O3497" s="136">
        <v>9323.82</v>
      </c>
      <c r="P3497" s="136">
        <v>9323.82</v>
      </c>
      <c r="Q3497" s="114">
        <v>-649.20000000000005</v>
      </c>
      <c r="R3497" s="112"/>
      <c r="S3497" s="112"/>
      <c r="T3497" s="112"/>
      <c r="U3497" s="112"/>
    </row>
    <row r="3498" spans="1:21">
      <c r="A3498" s="116">
        <v>42482</v>
      </c>
      <c r="B3498" s="114" t="s">
        <v>7014</v>
      </c>
      <c r="C3498" s="116">
        <v>42482</v>
      </c>
      <c r="D3498" s="114" t="s">
        <v>7014</v>
      </c>
      <c r="E3498" s="114" t="s">
        <v>1737</v>
      </c>
      <c r="F3498" s="114"/>
      <c r="G3498" s="114"/>
      <c r="H3498" s="114" t="s">
        <v>211</v>
      </c>
      <c r="I3498" s="114" t="s">
        <v>19</v>
      </c>
      <c r="J3498" s="114" t="s">
        <v>7013</v>
      </c>
      <c r="K3498" s="114"/>
      <c r="L3498" s="114" t="s">
        <v>20</v>
      </c>
      <c r="M3498" s="114">
        <v>-4.05</v>
      </c>
      <c r="N3498" s="114" t="s">
        <v>23</v>
      </c>
      <c r="O3498" s="114">
        <v>-18.670000000000002</v>
      </c>
      <c r="P3498" s="114">
        <v>-18.670000000000002</v>
      </c>
      <c r="Q3498" s="114">
        <v>1.3</v>
      </c>
      <c r="R3498" s="112"/>
      <c r="S3498" s="112"/>
      <c r="T3498" s="112"/>
      <c r="U3498" s="112"/>
    </row>
    <row r="3499" spans="1:21">
      <c r="A3499" s="116">
        <v>42489</v>
      </c>
      <c r="B3499" s="114" t="s">
        <v>5326</v>
      </c>
      <c r="C3499" s="116">
        <v>42489</v>
      </c>
      <c r="D3499" s="114" t="s">
        <v>5326</v>
      </c>
      <c r="E3499" s="114" t="s">
        <v>1737</v>
      </c>
      <c r="F3499" s="114"/>
      <c r="G3499" s="114"/>
      <c r="H3499" s="114" t="s">
        <v>211</v>
      </c>
      <c r="I3499" s="114" t="s">
        <v>19</v>
      </c>
      <c r="J3499" s="114" t="s">
        <v>5327</v>
      </c>
      <c r="K3499" s="114"/>
      <c r="L3499" s="114" t="s">
        <v>20</v>
      </c>
      <c r="M3499" s="114">
        <v>-5.9</v>
      </c>
      <c r="N3499" s="114" t="s">
        <v>23</v>
      </c>
      <c r="O3499" s="114">
        <v>-24.02</v>
      </c>
      <c r="P3499" s="114">
        <v>-24.02</v>
      </c>
      <c r="Q3499" s="114">
        <v>0</v>
      </c>
      <c r="R3499" s="112"/>
      <c r="S3499" s="112"/>
      <c r="T3499" s="112"/>
      <c r="U3499" s="112"/>
    </row>
    <row r="3500" spans="1:21">
      <c r="A3500" s="116">
        <v>42485</v>
      </c>
      <c r="B3500" s="114" t="s">
        <v>7015</v>
      </c>
      <c r="C3500" s="116">
        <v>42485</v>
      </c>
      <c r="D3500" s="114" t="s">
        <v>7015</v>
      </c>
      <c r="E3500" s="114" t="s">
        <v>1737</v>
      </c>
      <c r="F3500" s="114"/>
      <c r="G3500" s="114"/>
      <c r="H3500" s="114" t="s">
        <v>211</v>
      </c>
      <c r="I3500" s="114" t="s">
        <v>19</v>
      </c>
      <c r="J3500" s="114" t="s">
        <v>7016</v>
      </c>
      <c r="K3500" s="114"/>
      <c r="L3500" s="114" t="s">
        <v>20</v>
      </c>
      <c r="M3500" s="136">
        <v>-2018.47</v>
      </c>
      <c r="N3500" s="114" t="s">
        <v>23</v>
      </c>
      <c r="O3500" s="136">
        <v>-9305.15</v>
      </c>
      <c r="P3500" s="136">
        <v>-9305.15</v>
      </c>
      <c r="Q3500" s="114">
        <v>647.9</v>
      </c>
      <c r="R3500" s="112"/>
      <c r="S3500" s="112"/>
      <c r="T3500" s="112"/>
      <c r="U3500" s="112"/>
    </row>
    <row r="3501" spans="1:21">
      <c r="A3501" s="116">
        <v>42485</v>
      </c>
      <c r="B3501" s="114" t="s">
        <v>7015</v>
      </c>
      <c r="C3501" s="116">
        <v>42485</v>
      </c>
      <c r="D3501" s="114" t="s">
        <v>7015</v>
      </c>
      <c r="E3501" s="114" t="s">
        <v>1737</v>
      </c>
      <c r="F3501" s="114"/>
      <c r="G3501" s="114"/>
      <c r="H3501" s="114" t="s">
        <v>211</v>
      </c>
      <c r="I3501" s="114" t="s">
        <v>19</v>
      </c>
      <c r="J3501" s="114" t="s">
        <v>7016</v>
      </c>
      <c r="K3501" s="114" t="s">
        <v>21</v>
      </c>
      <c r="L3501" s="114"/>
      <c r="M3501" s="136">
        <v>2018.47</v>
      </c>
      <c r="N3501" s="114" t="s">
        <v>23</v>
      </c>
      <c r="O3501" s="136">
        <v>9305.15</v>
      </c>
      <c r="P3501" s="136">
        <v>9305.15</v>
      </c>
      <c r="Q3501" s="114">
        <v>-647.9</v>
      </c>
      <c r="R3501" s="112"/>
      <c r="S3501" s="112"/>
      <c r="T3501" s="112"/>
      <c r="U3501" s="112"/>
    </row>
    <row r="3502" spans="1:21">
      <c r="A3502" s="116">
        <v>42485</v>
      </c>
      <c r="B3502" s="114" t="s">
        <v>7017</v>
      </c>
      <c r="C3502" s="116">
        <v>42485</v>
      </c>
      <c r="D3502" s="114" t="s">
        <v>7017</v>
      </c>
      <c r="E3502" s="114" t="s">
        <v>1737</v>
      </c>
      <c r="F3502" s="114"/>
      <c r="G3502" s="114"/>
      <c r="H3502" s="114" t="s">
        <v>211</v>
      </c>
      <c r="I3502" s="114" t="s">
        <v>19</v>
      </c>
      <c r="J3502" s="114" t="s">
        <v>7016</v>
      </c>
      <c r="K3502" s="114"/>
      <c r="L3502" s="114" t="s">
        <v>20</v>
      </c>
      <c r="M3502" s="114">
        <v>-3.03</v>
      </c>
      <c r="N3502" s="114" t="s">
        <v>23</v>
      </c>
      <c r="O3502" s="114">
        <v>-13.97</v>
      </c>
      <c r="P3502" s="114">
        <v>-13.97</v>
      </c>
      <c r="Q3502" s="114">
        <v>0.97</v>
      </c>
      <c r="R3502" s="112"/>
      <c r="S3502" s="112"/>
      <c r="T3502" s="112"/>
      <c r="U3502" s="112"/>
    </row>
    <row r="3503" spans="1:21">
      <c r="A3503" s="116">
        <v>42487</v>
      </c>
      <c r="B3503" s="114" t="s">
        <v>7018</v>
      </c>
      <c r="C3503" s="116">
        <v>42487</v>
      </c>
      <c r="D3503" s="114" t="s">
        <v>7018</v>
      </c>
      <c r="E3503" s="114" t="s">
        <v>1737</v>
      </c>
      <c r="F3503" s="114"/>
      <c r="G3503" s="114"/>
      <c r="H3503" s="114" t="s">
        <v>211</v>
      </c>
      <c r="I3503" s="114" t="s">
        <v>19</v>
      </c>
      <c r="J3503" s="114" t="s">
        <v>7019</v>
      </c>
      <c r="K3503" s="114"/>
      <c r="L3503" s="114" t="s">
        <v>20</v>
      </c>
      <c r="M3503" s="136">
        <v>-2015.43</v>
      </c>
      <c r="N3503" s="114" t="s">
        <v>23</v>
      </c>
      <c r="O3503" s="136">
        <v>-9291.1299999999992</v>
      </c>
      <c r="P3503" s="136">
        <v>-9291.1299999999992</v>
      </c>
      <c r="Q3503" s="114">
        <v>646.91999999999996</v>
      </c>
      <c r="R3503" s="112"/>
      <c r="S3503" s="112"/>
      <c r="T3503" s="112"/>
      <c r="U3503" s="112"/>
    </row>
    <row r="3504" spans="1:21">
      <c r="A3504" s="116">
        <v>42487</v>
      </c>
      <c r="B3504" s="114" t="s">
        <v>7018</v>
      </c>
      <c r="C3504" s="116">
        <v>42487</v>
      </c>
      <c r="D3504" s="114" t="s">
        <v>7018</v>
      </c>
      <c r="E3504" s="114" t="s">
        <v>1737</v>
      </c>
      <c r="F3504" s="114"/>
      <c r="G3504" s="114"/>
      <c r="H3504" s="114" t="s">
        <v>211</v>
      </c>
      <c r="I3504" s="114" t="s">
        <v>19</v>
      </c>
      <c r="J3504" s="114" t="s">
        <v>7019</v>
      </c>
      <c r="K3504" s="114" t="s">
        <v>21</v>
      </c>
      <c r="L3504" s="114"/>
      <c r="M3504" s="136">
        <v>2015.43</v>
      </c>
      <c r="N3504" s="114" t="s">
        <v>23</v>
      </c>
      <c r="O3504" s="136">
        <v>9291.1299999999992</v>
      </c>
      <c r="P3504" s="136">
        <v>9291.1299999999992</v>
      </c>
      <c r="Q3504" s="114">
        <v>-646.91999999999996</v>
      </c>
      <c r="R3504" s="112"/>
      <c r="S3504" s="112"/>
      <c r="T3504" s="112"/>
      <c r="U3504" s="112"/>
    </row>
    <row r="3505" spans="1:21">
      <c r="A3505" s="116">
        <v>42487</v>
      </c>
      <c r="B3505" s="114" t="s">
        <v>7018</v>
      </c>
      <c r="C3505" s="116">
        <v>42487</v>
      </c>
      <c r="D3505" s="114" t="s">
        <v>7018</v>
      </c>
      <c r="E3505" s="114" t="s">
        <v>1737</v>
      </c>
      <c r="F3505" s="114"/>
      <c r="G3505" s="114"/>
      <c r="H3505" s="114" t="s">
        <v>211</v>
      </c>
      <c r="I3505" s="114" t="s">
        <v>19</v>
      </c>
      <c r="J3505" s="114" t="s">
        <v>7019</v>
      </c>
      <c r="K3505" s="114"/>
      <c r="L3505" s="114" t="s">
        <v>20</v>
      </c>
      <c r="M3505" s="114">
        <v>-661.87</v>
      </c>
      <c r="N3505" s="114" t="s">
        <v>23</v>
      </c>
      <c r="O3505" s="136">
        <v>-3051.22</v>
      </c>
      <c r="P3505" s="136">
        <v>-3051.22</v>
      </c>
      <c r="Q3505" s="114">
        <v>212.45</v>
      </c>
      <c r="R3505" s="112"/>
      <c r="S3505" s="112"/>
      <c r="T3505" s="112"/>
      <c r="U3505" s="112"/>
    </row>
    <row r="3506" spans="1:21">
      <c r="A3506" s="116">
        <v>42487</v>
      </c>
      <c r="B3506" s="114" t="s">
        <v>7018</v>
      </c>
      <c r="C3506" s="116">
        <v>42487</v>
      </c>
      <c r="D3506" s="114" t="s">
        <v>7018</v>
      </c>
      <c r="E3506" s="114" t="s">
        <v>1737</v>
      </c>
      <c r="F3506" s="114"/>
      <c r="G3506" s="114"/>
      <c r="H3506" s="114" t="s">
        <v>211</v>
      </c>
      <c r="I3506" s="114" t="s">
        <v>19</v>
      </c>
      <c r="J3506" s="114" t="s">
        <v>7019</v>
      </c>
      <c r="K3506" s="114" t="s">
        <v>21</v>
      </c>
      <c r="L3506" s="114"/>
      <c r="M3506" s="114">
        <v>661.87</v>
      </c>
      <c r="N3506" s="114" t="s">
        <v>23</v>
      </c>
      <c r="O3506" s="136">
        <v>3051.22</v>
      </c>
      <c r="P3506" s="136">
        <v>3051.22</v>
      </c>
      <c r="Q3506" s="114">
        <v>-212.45</v>
      </c>
      <c r="R3506" s="112"/>
      <c r="S3506" s="112"/>
      <c r="T3506" s="112"/>
      <c r="U3506" s="112"/>
    </row>
    <row r="3507" spans="1:21">
      <c r="A3507" s="116">
        <v>42487</v>
      </c>
      <c r="B3507" s="114" t="s">
        <v>7018</v>
      </c>
      <c r="C3507" s="116">
        <v>42487</v>
      </c>
      <c r="D3507" s="114" t="s">
        <v>7018</v>
      </c>
      <c r="E3507" s="114" t="s">
        <v>1737</v>
      </c>
      <c r="F3507" s="114"/>
      <c r="G3507" s="114"/>
      <c r="H3507" s="114" t="s">
        <v>211</v>
      </c>
      <c r="I3507" s="114" t="s">
        <v>19</v>
      </c>
      <c r="J3507" s="114" t="s">
        <v>7019</v>
      </c>
      <c r="K3507" s="114"/>
      <c r="L3507" s="114" t="s">
        <v>20</v>
      </c>
      <c r="M3507" s="136">
        <v>-1353.57</v>
      </c>
      <c r="N3507" s="114" t="s">
        <v>23</v>
      </c>
      <c r="O3507" s="136">
        <v>-6239.96</v>
      </c>
      <c r="P3507" s="136">
        <v>-6239.96</v>
      </c>
      <c r="Q3507" s="114">
        <v>434.48</v>
      </c>
      <c r="R3507" s="112"/>
      <c r="S3507" s="112"/>
      <c r="T3507" s="112"/>
      <c r="U3507" s="112"/>
    </row>
    <row r="3508" spans="1:21">
      <c r="A3508" s="116">
        <v>42487</v>
      </c>
      <c r="B3508" s="114" t="s">
        <v>7018</v>
      </c>
      <c r="C3508" s="116">
        <v>42487</v>
      </c>
      <c r="D3508" s="114" t="s">
        <v>7018</v>
      </c>
      <c r="E3508" s="114" t="s">
        <v>1737</v>
      </c>
      <c r="F3508" s="114"/>
      <c r="G3508" s="114"/>
      <c r="H3508" s="114" t="s">
        <v>211</v>
      </c>
      <c r="I3508" s="114" t="s">
        <v>19</v>
      </c>
      <c r="J3508" s="114" t="s">
        <v>7019</v>
      </c>
      <c r="K3508" s="114" t="s">
        <v>21</v>
      </c>
      <c r="L3508" s="114"/>
      <c r="M3508" s="136">
        <v>1353.57</v>
      </c>
      <c r="N3508" s="114" t="s">
        <v>23</v>
      </c>
      <c r="O3508" s="136">
        <v>6239.96</v>
      </c>
      <c r="P3508" s="136">
        <v>6239.96</v>
      </c>
      <c r="Q3508" s="114">
        <v>-434.48</v>
      </c>
      <c r="R3508" s="112"/>
      <c r="S3508" s="112"/>
      <c r="T3508" s="112"/>
      <c r="U3508" s="112"/>
    </row>
    <row r="3509" spans="1:21">
      <c r="A3509" s="116">
        <v>42465</v>
      </c>
      <c r="B3509" s="114" t="s">
        <v>6989</v>
      </c>
      <c r="C3509" s="116">
        <v>42465</v>
      </c>
      <c r="D3509" s="114" t="s">
        <v>6989</v>
      </c>
      <c r="E3509" s="114" t="s">
        <v>1737</v>
      </c>
      <c r="F3509" s="114"/>
      <c r="G3509" s="114"/>
      <c r="H3509" s="114" t="s">
        <v>211</v>
      </c>
      <c r="I3509" s="114" t="s">
        <v>19</v>
      </c>
      <c r="J3509" s="114" t="s">
        <v>6988</v>
      </c>
      <c r="K3509" s="114" t="s">
        <v>21</v>
      </c>
      <c r="L3509" s="114"/>
      <c r="M3509" s="114">
        <v>35.520000000000003</v>
      </c>
      <c r="N3509" s="114" t="s">
        <v>23</v>
      </c>
      <c r="O3509" s="114">
        <v>163.75</v>
      </c>
      <c r="P3509" s="114">
        <v>163.75</v>
      </c>
      <c r="Q3509" s="114">
        <v>-11.38</v>
      </c>
      <c r="R3509" s="112"/>
      <c r="S3509" s="112"/>
      <c r="T3509" s="112"/>
      <c r="U3509" s="112"/>
    </row>
    <row r="3510" spans="1:21">
      <c r="A3510" s="116">
        <v>42475</v>
      </c>
      <c r="B3510" s="114" t="s">
        <v>6998</v>
      </c>
      <c r="C3510" s="116">
        <v>42475</v>
      </c>
      <c r="D3510" s="114" t="s">
        <v>6998</v>
      </c>
      <c r="E3510" s="114" t="s">
        <v>1737</v>
      </c>
      <c r="F3510" s="114"/>
      <c r="G3510" s="114"/>
      <c r="H3510" s="114" t="s">
        <v>211</v>
      </c>
      <c r="I3510" s="114" t="s">
        <v>19</v>
      </c>
      <c r="J3510" s="114" t="s">
        <v>6993</v>
      </c>
      <c r="K3510" s="114" t="s">
        <v>21</v>
      </c>
      <c r="L3510" s="114"/>
      <c r="M3510" s="114">
        <v>2.02</v>
      </c>
      <c r="N3510" s="114" t="s">
        <v>23</v>
      </c>
      <c r="O3510" s="114">
        <v>9.31</v>
      </c>
      <c r="P3510" s="114">
        <v>9.31</v>
      </c>
      <c r="Q3510" s="114">
        <v>-0.66</v>
      </c>
      <c r="R3510" s="112"/>
      <c r="S3510" s="112"/>
      <c r="T3510" s="112"/>
      <c r="U3510" s="112"/>
    </row>
    <row r="3511" spans="1:21">
      <c r="A3511" s="116">
        <v>42478</v>
      </c>
      <c r="B3511" s="114" t="s">
        <v>6997</v>
      </c>
      <c r="C3511" s="116">
        <v>42478</v>
      </c>
      <c r="D3511" s="114" t="s">
        <v>6997</v>
      </c>
      <c r="E3511" s="114" t="s">
        <v>1737</v>
      </c>
      <c r="F3511" s="114"/>
      <c r="G3511" s="114"/>
      <c r="H3511" s="114" t="s">
        <v>211</v>
      </c>
      <c r="I3511" s="114" t="s">
        <v>19</v>
      </c>
      <c r="J3511" s="114" t="s">
        <v>6996</v>
      </c>
      <c r="K3511" s="114" t="s">
        <v>21</v>
      </c>
      <c r="L3511" s="114"/>
      <c r="M3511" s="114">
        <v>4.05</v>
      </c>
      <c r="N3511" s="114" t="s">
        <v>23</v>
      </c>
      <c r="O3511" s="114">
        <v>18.670000000000002</v>
      </c>
      <c r="P3511" s="114">
        <v>18.670000000000002</v>
      </c>
      <c r="Q3511" s="114">
        <v>-1.33</v>
      </c>
      <c r="R3511" s="112"/>
      <c r="S3511" s="112"/>
      <c r="T3511" s="112"/>
      <c r="U3511" s="112"/>
    </row>
    <row r="3512" spans="1:21">
      <c r="A3512" s="116">
        <v>42473</v>
      </c>
      <c r="B3512" s="114" t="s">
        <v>6990</v>
      </c>
      <c r="C3512" s="116">
        <v>42473</v>
      </c>
      <c r="D3512" s="114" t="s">
        <v>6990</v>
      </c>
      <c r="E3512" s="114" t="s">
        <v>1737</v>
      </c>
      <c r="F3512" s="114"/>
      <c r="G3512" s="114"/>
      <c r="H3512" s="114" t="s">
        <v>211</v>
      </c>
      <c r="I3512" s="114" t="s">
        <v>19</v>
      </c>
      <c r="J3512" s="114" t="s">
        <v>6991</v>
      </c>
      <c r="K3512" s="114" t="s">
        <v>21</v>
      </c>
      <c r="L3512" s="114"/>
      <c r="M3512" s="114">
        <v>4.05</v>
      </c>
      <c r="N3512" s="114" t="s">
        <v>23</v>
      </c>
      <c r="O3512" s="114">
        <v>18.670000000000002</v>
      </c>
      <c r="P3512" s="114">
        <v>18.670000000000002</v>
      </c>
      <c r="Q3512" s="114">
        <v>-1.33</v>
      </c>
      <c r="R3512" s="112"/>
      <c r="S3512" s="112"/>
      <c r="T3512" s="112"/>
      <c r="U3512" s="112"/>
    </row>
    <row r="3513" spans="1:21">
      <c r="A3513" s="116">
        <v>42475</v>
      </c>
      <c r="B3513" s="114" t="s">
        <v>7001</v>
      </c>
      <c r="C3513" s="116">
        <v>42475</v>
      </c>
      <c r="D3513" s="114" t="s">
        <v>7001</v>
      </c>
      <c r="E3513" s="114" t="s">
        <v>1737</v>
      </c>
      <c r="F3513" s="114"/>
      <c r="G3513" s="114"/>
      <c r="H3513" s="114" t="s">
        <v>211</v>
      </c>
      <c r="I3513" s="114" t="s">
        <v>19</v>
      </c>
      <c r="J3513" s="114" t="s">
        <v>7000</v>
      </c>
      <c r="K3513" s="114" t="s">
        <v>21</v>
      </c>
      <c r="L3513" s="114"/>
      <c r="M3513" s="114">
        <v>4.05</v>
      </c>
      <c r="N3513" s="114" t="s">
        <v>23</v>
      </c>
      <c r="O3513" s="114">
        <v>18.670000000000002</v>
      </c>
      <c r="P3513" s="114">
        <v>18.670000000000002</v>
      </c>
      <c r="Q3513" s="114">
        <v>-1.33</v>
      </c>
      <c r="R3513" s="112"/>
      <c r="S3513" s="112"/>
      <c r="T3513" s="112"/>
      <c r="U3513" s="112"/>
    </row>
    <row r="3514" spans="1:21">
      <c r="A3514" s="116">
        <v>42485</v>
      </c>
      <c r="B3514" s="114" t="s">
        <v>7017</v>
      </c>
      <c r="C3514" s="116">
        <v>42485</v>
      </c>
      <c r="D3514" s="114" t="s">
        <v>7017</v>
      </c>
      <c r="E3514" s="114" t="s">
        <v>1737</v>
      </c>
      <c r="F3514" s="114"/>
      <c r="G3514" s="114"/>
      <c r="H3514" s="114" t="s">
        <v>211</v>
      </c>
      <c r="I3514" s="114" t="s">
        <v>19</v>
      </c>
      <c r="J3514" s="114" t="s">
        <v>7016</v>
      </c>
      <c r="K3514" s="114" t="s">
        <v>21</v>
      </c>
      <c r="L3514" s="114"/>
      <c r="M3514" s="114">
        <v>3.03</v>
      </c>
      <c r="N3514" s="114" t="s">
        <v>23</v>
      </c>
      <c r="O3514" s="114">
        <v>13.97</v>
      </c>
      <c r="P3514" s="114">
        <v>13.97</v>
      </c>
      <c r="Q3514" s="114">
        <v>-1</v>
      </c>
      <c r="R3514" s="112"/>
      <c r="S3514" s="113"/>
      <c r="T3514" s="113"/>
      <c r="U3514" s="112"/>
    </row>
    <row r="3515" spans="1:21">
      <c r="A3515" s="116">
        <v>42489</v>
      </c>
      <c r="B3515" s="114" t="s">
        <v>5326</v>
      </c>
      <c r="C3515" s="116">
        <v>42489</v>
      </c>
      <c r="D3515" s="114" t="s">
        <v>5326</v>
      </c>
      <c r="E3515" s="114" t="s">
        <v>1737</v>
      </c>
      <c r="F3515" s="114"/>
      <c r="G3515" s="114"/>
      <c r="H3515" s="114" t="s">
        <v>211</v>
      </c>
      <c r="I3515" s="114" t="s">
        <v>19</v>
      </c>
      <c r="J3515" s="114" t="s">
        <v>5327</v>
      </c>
      <c r="K3515" s="114" t="s">
        <v>21</v>
      </c>
      <c r="L3515" s="114"/>
      <c r="M3515" s="114">
        <v>5.9</v>
      </c>
      <c r="N3515" s="114" t="s">
        <v>23</v>
      </c>
      <c r="O3515" s="114">
        <v>24.02</v>
      </c>
      <c r="P3515" s="114">
        <v>24.02</v>
      </c>
      <c r="Q3515" s="114">
        <v>0</v>
      </c>
      <c r="R3515" s="112"/>
      <c r="S3515" s="112"/>
      <c r="T3515" s="112"/>
      <c r="U3515" s="112"/>
    </row>
    <row r="3516" spans="1:21" hidden="1">
      <c r="A3516" s="116">
        <v>42489</v>
      </c>
      <c r="B3516" s="114" t="s">
        <v>5313</v>
      </c>
      <c r="C3516" s="116">
        <v>42489</v>
      </c>
      <c r="D3516" s="114" t="s">
        <v>5313</v>
      </c>
      <c r="E3516" s="114" t="s">
        <v>1737</v>
      </c>
      <c r="F3516" s="114" t="s">
        <v>3986</v>
      </c>
      <c r="G3516" s="114" t="s">
        <v>5314</v>
      </c>
      <c r="H3516" s="114" t="s">
        <v>211</v>
      </c>
      <c r="I3516" s="114" t="s">
        <v>81</v>
      </c>
      <c r="J3516" s="114" t="s">
        <v>5315</v>
      </c>
      <c r="K3516" s="114"/>
      <c r="L3516" s="114" t="s">
        <v>20</v>
      </c>
      <c r="M3516" s="114">
        <v>-5.9</v>
      </c>
      <c r="N3516" s="114" t="s">
        <v>23</v>
      </c>
      <c r="O3516" s="114">
        <v>-27.2</v>
      </c>
      <c r="P3516" s="114">
        <v>-27.2</v>
      </c>
      <c r="Q3516" s="114">
        <v>3.18</v>
      </c>
      <c r="R3516" s="112"/>
      <c r="S3516" s="112"/>
      <c r="T3516" s="112"/>
      <c r="U3516" s="112"/>
    </row>
    <row r="3517" spans="1:21" hidden="1">
      <c r="A3517" s="116">
        <v>42489</v>
      </c>
      <c r="B3517" s="114" t="s">
        <v>5313</v>
      </c>
      <c r="C3517" s="116">
        <v>42489</v>
      </c>
      <c r="D3517" s="114" t="s">
        <v>5313</v>
      </c>
      <c r="E3517" s="114" t="s">
        <v>1737</v>
      </c>
      <c r="F3517" s="114" t="s">
        <v>3986</v>
      </c>
      <c r="G3517" s="114" t="s">
        <v>5314</v>
      </c>
      <c r="H3517" s="114" t="s">
        <v>211</v>
      </c>
      <c r="I3517" s="114" t="s">
        <v>81</v>
      </c>
      <c r="J3517" s="114" t="s">
        <v>5315</v>
      </c>
      <c r="K3517" s="114"/>
      <c r="L3517" s="114" t="s">
        <v>20</v>
      </c>
      <c r="M3517" s="114">
        <v>-67.89</v>
      </c>
      <c r="N3517" s="114" t="s">
        <v>23</v>
      </c>
      <c r="O3517" s="114">
        <v>-312.97000000000003</v>
      </c>
      <c r="P3517" s="114">
        <v>-312.97000000000003</v>
      </c>
      <c r="Q3517" s="114">
        <v>22.01</v>
      </c>
      <c r="R3517" s="112"/>
      <c r="S3517" s="112"/>
      <c r="T3517" s="112"/>
      <c r="U3517" s="112"/>
    </row>
    <row r="3518" spans="1:21">
      <c r="A3518" s="116">
        <v>42482</v>
      </c>
      <c r="B3518" s="114" t="s">
        <v>7014</v>
      </c>
      <c r="C3518" s="116">
        <v>42482</v>
      </c>
      <c r="D3518" s="114" t="s">
        <v>7014</v>
      </c>
      <c r="E3518" s="114" t="s">
        <v>1737</v>
      </c>
      <c r="F3518" s="114"/>
      <c r="G3518" s="114"/>
      <c r="H3518" s="114" t="s">
        <v>211</v>
      </c>
      <c r="I3518" s="114" t="s">
        <v>19</v>
      </c>
      <c r="J3518" s="114" t="s">
        <v>7013</v>
      </c>
      <c r="K3518" s="114" t="s">
        <v>21</v>
      </c>
      <c r="L3518" s="114"/>
      <c r="M3518" s="114">
        <v>4.05</v>
      </c>
      <c r="N3518" s="114" t="s">
        <v>23</v>
      </c>
      <c r="O3518" s="114">
        <v>18.670000000000002</v>
      </c>
      <c r="P3518" s="114">
        <v>18.670000000000002</v>
      </c>
      <c r="Q3518" s="114">
        <v>-1.33</v>
      </c>
      <c r="R3518" s="112"/>
      <c r="S3518" s="112"/>
      <c r="T3518" s="112"/>
      <c r="U3518" s="112"/>
    </row>
    <row r="3519" spans="1:21">
      <c r="A3519" s="116">
        <v>42482</v>
      </c>
      <c r="B3519" s="114" t="s">
        <v>7011</v>
      </c>
      <c r="C3519" s="116">
        <v>42482</v>
      </c>
      <c r="D3519" s="114" t="s">
        <v>7011</v>
      </c>
      <c r="E3519" s="114" t="s">
        <v>1737</v>
      </c>
      <c r="F3519" s="114"/>
      <c r="G3519" s="114"/>
      <c r="H3519" s="114" t="s">
        <v>211</v>
      </c>
      <c r="I3519" s="114" t="s">
        <v>19</v>
      </c>
      <c r="J3519" s="114" t="s">
        <v>7010</v>
      </c>
      <c r="K3519" s="114" t="s">
        <v>21</v>
      </c>
      <c r="L3519" s="114"/>
      <c r="M3519" s="114">
        <v>3.03</v>
      </c>
      <c r="N3519" s="114" t="s">
        <v>23</v>
      </c>
      <c r="O3519" s="114">
        <v>13.97</v>
      </c>
      <c r="P3519" s="114">
        <v>13.97</v>
      </c>
      <c r="Q3519" s="114">
        <v>-1</v>
      </c>
      <c r="R3519" s="112"/>
      <c r="S3519" s="112"/>
      <c r="T3519" s="112"/>
      <c r="U3519" s="112"/>
    </row>
    <row r="3520" spans="1:21">
      <c r="A3520" s="116">
        <v>42480</v>
      </c>
      <c r="B3520" s="114" t="s">
        <v>7007</v>
      </c>
      <c r="C3520" s="116">
        <v>42480</v>
      </c>
      <c r="D3520" s="114" t="s">
        <v>7007</v>
      </c>
      <c r="E3520" s="114" t="s">
        <v>1737</v>
      </c>
      <c r="F3520" s="114"/>
      <c r="G3520" s="114"/>
      <c r="H3520" s="114" t="s">
        <v>211</v>
      </c>
      <c r="I3520" s="114" t="s">
        <v>19</v>
      </c>
      <c r="J3520" s="114" t="s">
        <v>7008</v>
      </c>
      <c r="K3520" s="114" t="s">
        <v>21</v>
      </c>
      <c r="L3520" s="114"/>
      <c r="M3520" s="114">
        <v>2.02</v>
      </c>
      <c r="N3520" s="114" t="s">
        <v>23</v>
      </c>
      <c r="O3520" s="114">
        <v>9.31</v>
      </c>
      <c r="P3520" s="114">
        <v>9.31</v>
      </c>
      <c r="Q3520" s="114">
        <v>-0.66</v>
      </c>
      <c r="R3520" s="112"/>
      <c r="S3520" s="113"/>
      <c r="T3520" s="113"/>
      <c r="U3520" s="113"/>
    </row>
    <row r="3521" spans="1:21">
      <c r="A3521" s="116">
        <v>42480</v>
      </c>
      <c r="B3521" s="114" t="s">
        <v>7006</v>
      </c>
      <c r="C3521" s="116">
        <v>42480</v>
      </c>
      <c r="D3521" s="114" t="s">
        <v>7006</v>
      </c>
      <c r="E3521" s="114" t="s">
        <v>1737</v>
      </c>
      <c r="F3521" s="114"/>
      <c r="G3521" s="114"/>
      <c r="H3521" s="114" t="s">
        <v>211</v>
      </c>
      <c r="I3521" s="114" t="s">
        <v>19</v>
      </c>
      <c r="J3521" s="114" t="s">
        <v>7005</v>
      </c>
      <c r="K3521" s="114" t="s">
        <v>21</v>
      </c>
      <c r="L3521" s="114"/>
      <c r="M3521" s="114">
        <v>4.05</v>
      </c>
      <c r="N3521" s="114" t="s">
        <v>23</v>
      </c>
      <c r="O3521" s="114">
        <v>18.670000000000002</v>
      </c>
      <c r="P3521" s="114">
        <v>18.670000000000002</v>
      </c>
      <c r="Q3521" s="114">
        <v>-1.33</v>
      </c>
      <c r="R3521" s="112"/>
      <c r="S3521" s="113"/>
      <c r="T3521" s="113"/>
      <c r="U3521" s="113"/>
    </row>
    <row r="3522" spans="1:21">
      <c r="A3522" s="116">
        <v>42478</v>
      </c>
      <c r="B3522" s="114" t="s">
        <v>7002</v>
      </c>
      <c r="C3522" s="116">
        <v>42478</v>
      </c>
      <c r="D3522" s="114" t="s">
        <v>7002</v>
      </c>
      <c r="E3522" s="114" t="s">
        <v>1737</v>
      </c>
      <c r="F3522" s="114"/>
      <c r="G3522" s="114"/>
      <c r="H3522" s="114" t="s">
        <v>211</v>
      </c>
      <c r="I3522" s="114" t="s">
        <v>19</v>
      </c>
      <c r="J3522" s="114" t="s">
        <v>7003</v>
      </c>
      <c r="K3522" s="114" t="s">
        <v>21</v>
      </c>
      <c r="L3522" s="114"/>
      <c r="M3522" s="114">
        <v>2.02</v>
      </c>
      <c r="N3522" s="114" t="s">
        <v>23</v>
      </c>
      <c r="O3522" s="114">
        <v>9.31</v>
      </c>
      <c r="P3522" s="114">
        <v>9.31</v>
      </c>
      <c r="Q3522" s="114">
        <v>-0.66</v>
      </c>
      <c r="R3522" s="112"/>
      <c r="S3522" s="113"/>
      <c r="T3522" s="113"/>
      <c r="U3522" s="112"/>
    </row>
    <row r="3523" spans="1:21" hidden="1">
      <c r="A3523" s="116">
        <v>42465</v>
      </c>
      <c r="B3523" s="114" t="s">
        <v>7020</v>
      </c>
      <c r="C3523" s="116">
        <v>42490</v>
      </c>
      <c r="D3523" s="114" t="s">
        <v>6287</v>
      </c>
      <c r="E3523" s="114" t="s">
        <v>69</v>
      </c>
      <c r="F3523" s="114"/>
      <c r="G3523" s="114"/>
      <c r="H3523" s="114" t="s">
        <v>210</v>
      </c>
      <c r="I3523" s="114" t="s">
        <v>26</v>
      </c>
      <c r="J3523" s="114" t="s">
        <v>6288</v>
      </c>
      <c r="K3523" s="114" t="s">
        <v>21</v>
      </c>
      <c r="L3523" s="114"/>
      <c r="M3523" s="136">
        <v>4842.6400000000003</v>
      </c>
      <c r="N3523" s="114" t="s">
        <v>23</v>
      </c>
      <c r="O3523" s="136">
        <v>20726.5</v>
      </c>
      <c r="P3523" s="136">
        <v>14675.8</v>
      </c>
      <c r="Q3523" s="114">
        <v>95.15</v>
      </c>
      <c r="R3523" s="112"/>
      <c r="S3523" s="112"/>
      <c r="T3523" s="112"/>
      <c r="U3523" s="112"/>
    </row>
    <row r="3524" spans="1:21">
      <c r="A3524" s="116">
        <v>42465</v>
      </c>
      <c r="B3524" s="114" t="s">
        <v>7021</v>
      </c>
      <c r="C3524" s="116">
        <v>42465</v>
      </c>
      <c r="D3524" s="114" t="s">
        <v>7021</v>
      </c>
      <c r="E3524" s="114" t="s">
        <v>69</v>
      </c>
      <c r="F3524" s="114"/>
      <c r="G3524" s="114"/>
      <c r="H3524" s="114" t="s">
        <v>210</v>
      </c>
      <c r="I3524" s="114" t="s">
        <v>19</v>
      </c>
      <c r="J3524" s="114" t="s">
        <v>7022</v>
      </c>
      <c r="K3524" s="114"/>
      <c r="L3524" s="114" t="s">
        <v>20</v>
      </c>
      <c r="M3524" s="136">
        <v>-4835.38</v>
      </c>
      <c r="N3524" s="114" t="s">
        <v>23</v>
      </c>
      <c r="O3524" s="136">
        <v>-20695.43</v>
      </c>
      <c r="P3524" s="136">
        <v>-20693.560000000001</v>
      </c>
      <c r="Q3524" s="136">
        <v>5944.75</v>
      </c>
      <c r="R3524" s="112"/>
      <c r="S3524" s="112"/>
      <c r="T3524" s="112"/>
      <c r="U3524" s="112"/>
    </row>
    <row r="3525" spans="1:21">
      <c r="A3525" s="116">
        <v>42465</v>
      </c>
      <c r="B3525" s="114" t="s">
        <v>7021</v>
      </c>
      <c r="C3525" s="116">
        <v>42465</v>
      </c>
      <c r="D3525" s="114" t="s">
        <v>7021</v>
      </c>
      <c r="E3525" s="114" t="s">
        <v>69</v>
      </c>
      <c r="F3525" s="114"/>
      <c r="G3525" s="114"/>
      <c r="H3525" s="114" t="s">
        <v>210</v>
      </c>
      <c r="I3525" s="114" t="s">
        <v>19</v>
      </c>
      <c r="J3525" s="114" t="s">
        <v>7022</v>
      </c>
      <c r="K3525" s="114"/>
      <c r="L3525" s="114" t="s">
        <v>20</v>
      </c>
      <c r="M3525" s="114">
        <v>-7.26</v>
      </c>
      <c r="N3525" s="114" t="s">
        <v>23</v>
      </c>
      <c r="O3525" s="114">
        <v>-32.94</v>
      </c>
      <c r="P3525" s="114">
        <v>-32.94</v>
      </c>
      <c r="Q3525" s="114">
        <v>10.8</v>
      </c>
      <c r="R3525" s="112"/>
      <c r="S3525" s="112"/>
      <c r="T3525" s="112"/>
      <c r="U3525" s="112"/>
    </row>
    <row r="3526" spans="1:21">
      <c r="A3526" s="116">
        <v>42465</v>
      </c>
      <c r="B3526" s="114" t="s">
        <v>7023</v>
      </c>
      <c r="C3526" s="116">
        <v>42465</v>
      </c>
      <c r="D3526" s="114" t="s">
        <v>7023</v>
      </c>
      <c r="E3526" s="114" t="s">
        <v>69</v>
      </c>
      <c r="F3526" s="114"/>
      <c r="G3526" s="114"/>
      <c r="H3526" s="114" t="s">
        <v>210</v>
      </c>
      <c r="I3526" s="114" t="s">
        <v>19</v>
      </c>
      <c r="J3526" s="114" t="s">
        <v>7024</v>
      </c>
      <c r="K3526" s="114" t="s">
        <v>21</v>
      </c>
      <c r="L3526" s="114"/>
      <c r="M3526" s="136">
        <v>4835.38</v>
      </c>
      <c r="N3526" s="114" t="s">
        <v>23</v>
      </c>
      <c r="O3526" s="136">
        <v>20693.560000000001</v>
      </c>
      <c r="P3526" s="136">
        <v>20693.560000000001</v>
      </c>
      <c r="Q3526" s="136">
        <v>-5944.75</v>
      </c>
      <c r="R3526" s="112"/>
      <c r="S3526" s="112"/>
      <c r="T3526" s="112"/>
      <c r="U3526" s="112"/>
    </row>
    <row r="3527" spans="1:21">
      <c r="A3527" s="116">
        <v>42465</v>
      </c>
      <c r="B3527" s="114" t="s">
        <v>7023</v>
      </c>
      <c r="C3527" s="116">
        <v>42465</v>
      </c>
      <c r="D3527" s="114" t="s">
        <v>7023</v>
      </c>
      <c r="E3527" s="114" t="s">
        <v>69</v>
      </c>
      <c r="F3527" s="114"/>
      <c r="G3527" s="114"/>
      <c r="H3527" s="114" t="s">
        <v>210</v>
      </c>
      <c r="I3527" s="114" t="s">
        <v>19</v>
      </c>
      <c r="J3527" s="114" t="s">
        <v>7024</v>
      </c>
      <c r="K3527" s="114" t="s">
        <v>21</v>
      </c>
      <c r="L3527" s="114"/>
      <c r="M3527" s="114">
        <v>7.26</v>
      </c>
      <c r="N3527" s="114" t="s">
        <v>23</v>
      </c>
      <c r="O3527" s="114">
        <v>32.94</v>
      </c>
      <c r="P3527" s="114">
        <v>32.94</v>
      </c>
      <c r="Q3527" s="114">
        <v>-10.89</v>
      </c>
      <c r="R3527" s="112"/>
      <c r="S3527" s="112"/>
      <c r="T3527" s="112"/>
      <c r="U3527" s="112"/>
    </row>
    <row r="3528" spans="1:21">
      <c r="A3528" s="116">
        <v>42465</v>
      </c>
      <c r="B3528" s="114" t="s">
        <v>7025</v>
      </c>
      <c r="C3528" s="116">
        <v>42465</v>
      </c>
      <c r="D3528" s="114" t="s">
        <v>7025</v>
      </c>
      <c r="E3528" s="114" t="s">
        <v>69</v>
      </c>
      <c r="F3528" s="114"/>
      <c r="G3528" s="114"/>
      <c r="H3528" s="114" t="s">
        <v>210</v>
      </c>
      <c r="I3528" s="114" t="s">
        <v>19</v>
      </c>
      <c r="J3528" s="114" t="s">
        <v>7026</v>
      </c>
      <c r="K3528" s="114"/>
      <c r="L3528" s="114" t="s">
        <v>20</v>
      </c>
      <c r="M3528" s="136">
        <v>-4835.38</v>
      </c>
      <c r="N3528" s="114" t="s">
        <v>23</v>
      </c>
      <c r="O3528" s="136">
        <v>-20695.43</v>
      </c>
      <c r="P3528" s="136">
        <v>-20693.560000000001</v>
      </c>
      <c r="Q3528" s="136">
        <v>5944.75</v>
      </c>
      <c r="R3528" s="112"/>
      <c r="S3528" s="112"/>
      <c r="T3528" s="112"/>
      <c r="U3528" s="112"/>
    </row>
    <row r="3529" spans="1:21">
      <c r="A3529" s="116">
        <v>42465</v>
      </c>
      <c r="B3529" s="114" t="s">
        <v>7025</v>
      </c>
      <c r="C3529" s="116">
        <v>42465</v>
      </c>
      <c r="D3529" s="114" t="s">
        <v>7025</v>
      </c>
      <c r="E3529" s="114" t="s">
        <v>69</v>
      </c>
      <c r="F3529" s="114"/>
      <c r="G3529" s="114"/>
      <c r="H3529" s="114" t="s">
        <v>210</v>
      </c>
      <c r="I3529" s="114" t="s">
        <v>19</v>
      </c>
      <c r="J3529" s="114" t="s">
        <v>7026</v>
      </c>
      <c r="K3529" s="114"/>
      <c r="L3529" s="114" t="s">
        <v>20</v>
      </c>
      <c r="M3529" s="114">
        <v>-7.26</v>
      </c>
      <c r="N3529" s="114" t="s">
        <v>23</v>
      </c>
      <c r="O3529" s="114">
        <v>-32.94</v>
      </c>
      <c r="P3529" s="114">
        <v>-32.94</v>
      </c>
      <c r="Q3529" s="114">
        <v>10.89</v>
      </c>
      <c r="R3529" s="112"/>
      <c r="S3529" s="112"/>
      <c r="T3529" s="112"/>
      <c r="U3529" s="112"/>
    </row>
    <row r="3530" spans="1:21">
      <c r="A3530" s="116">
        <v>42468</v>
      </c>
      <c r="B3530" s="114" t="s">
        <v>7027</v>
      </c>
      <c r="C3530" s="116">
        <v>42468</v>
      </c>
      <c r="D3530" s="114" t="s">
        <v>7027</v>
      </c>
      <c r="E3530" s="114" t="s">
        <v>69</v>
      </c>
      <c r="F3530" s="114"/>
      <c r="G3530" s="114"/>
      <c r="H3530" s="114" t="s">
        <v>210</v>
      </c>
      <c r="I3530" s="114" t="s">
        <v>19</v>
      </c>
      <c r="J3530" s="114" t="s">
        <v>7028</v>
      </c>
      <c r="K3530" s="114"/>
      <c r="L3530" s="114" t="s">
        <v>20</v>
      </c>
      <c r="M3530" s="114">
        <v>-7.26</v>
      </c>
      <c r="N3530" s="114" t="s">
        <v>23</v>
      </c>
      <c r="O3530" s="114">
        <v>-32.94</v>
      </c>
      <c r="P3530" s="114">
        <v>-32.94</v>
      </c>
      <c r="Q3530" s="114">
        <v>10.82</v>
      </c>
      <c r="R3530" s="112"/>
      <c r="S3530" s="113"/>
      <c r="T3530" s="113"/>
      <c r="U3530" s="112"/>
    </row>
    <row r="3531" spans="1:21" hidden="1">
      <c r="A3531" s="116">
        <v>42468</v>
      </c>
      <c r="B3531" s="114" t="s">
        <v>7029</v>
      </c>
      <c r="C3531" s="116">
        <v>42490</v>
      </c>
      <c r="D3531" s="114" t="s">
        <v>6282</v>
      </c>
      <c r="E3531" s="114" t="s">
        <v>69</v>
      </c>
      <c r="F3531" s="114"/>
      <c r="G3531" s="114"/>
      <c r="H3531" s="114" t="s">
        <v>210</v>
      </c>
      <c r="I3531" s="114" t="s">
        <v>26</v>
      </c>
      <c r="J3531" s="114" t="s">
        <v>6283</v>
      </c>
      <c r="K3531" s="114" t="s">
        <v>21</v>
      </c>
      <c r="L3531" s="114"/>
      <c r="M3531" s="136">
        <v>4840.1000000000004</v>
      </c>
      <c r="N3531" s="114" t="s">
        <v>23</v>
      </c>
      <c r="O3531" s="136">
        <v>20715.63</v>
      </c>
      <c r="P3531" s="136">
        <v>14647.65</v>
      </c>
      <c r="Q3531" s="114">
        <v>99.3</v>
      </c>
      <c r="R3531" s="112"/>
      <c r="S3531" s="113"/>
      <c r="T3531" s="113"/>
      <c r="U3531" s="113"/>
    </row>
    <row r="3532" spans="1:21">
      <c r="A3532" s="116">
        <v>42468</v>
      </c>
      <c r="B3532" s="114" t="s">
        <v>7027</v>
      </c>
      <c r="C3532" s="116">
        <v>42468</v>
      </c>
      <c r="D3532" s="114" t="s">
        <v>7027</v>
      </c>
      <c r="E3532" s="114" t="s">
        <v>69</v>
      </c>
      <c r="F3532" s="114"/>
      <c r="G3532" s="114"/>
      <c r="H3532" s="114" t="s">
        <v>210</v>
      </c>
      <c r="I3532" s="114" t="s">
        <v>19</v>
      </c>
      <c r="J3532" s="114" t="s">
        <v>7028</v>
      </c>
      <c r="K3532" s="114"/>
      <c r="L3532" s="114" t="s">
        <v>20</v>
      </c>
      <c r="M3532" s="136">
        <v>-4832.84</v>
      </c>
      <c r="N3532" s="114" t="s">
        <v>23</v>
      </c>
      <c r="O3532" s="136">
        <v>-20684.560000000001</v>
      </c>
      <c r="P3532" s="136">
        <v>-20682.689999999999</v>
      </c>
      <c r="Q3532" s="136">
        <v>5957.86</v>
      </c>
      <c r="R3532" s="112"/>
      <c r="S3532" s="113"/>
      <c r="T3532" s="113"/>
      <c r="U3532" s="112"/>
    </row>
    <row r="3533" spans="1:21" hidden="1">
      <c r="A3533" s="116">
        <v>42472</v>
      </c>
      <c r="B3533" s="114" t="s">
        <v>7030</v>
      </c>
      <c r="C3533" s="116">
        <v>42490</v>
      </c>
      <c r="D3533" s="114" t="s">
        <v>6266</v>
      </c>
      <c r="E3533" s="114" t="s">
        <v>69</v>
      </c>
      <c r="F3533" s="114"/>
      <c r="G3533" s="114"/>
      <c r="H3533" s="114" t="s">
        <v>210</v>
      </c>
      <c r="I3533" s="114" t="s">
        <v>26</v>
      </c>
      <c r="J3533" s="114" t="s">
        <v>6267</v>
      </c>
      <c r="K3533" s="114" t="s">
        <v>21</v>
      </c>
      <c r="L3533" s="114"/>
      <c r="M3533" s="136">
        <v>4848.0200000000004</v>
      </c>
      <c r="N3533" s="114" t="s">
        <v>23</v>
      </c>
      <c r="O3533" s="136">
        <v>20749.53</v>
      </c>
      <c r="P3533" s="136">
        <v>14545.48</v>
      </c>
      <c r="Q3533" s="114">
        <v>102.96</v>
      </c>
      <c r="R3533" s="112"/>
      <c r="S3533" s="112"/>
      <c r="T3533" s="112"/>
      <c r="U3533" s="112"/>
    </row>
    <row r="3534" spans="1:21">
      <c r="A3534" s="116">
        <v>42472</v>
      </c>
      <c r="B3534" s="114" t="s">
        <v>7031</v>
      </c>
      <c r="C3534" s="116">
        <v>42472</v>
      </c>
      <c r="D3534" s="114" t="s">
        <v>7031</v>
      </c>
      <c r="E3534" s="114" t="s">
        <v>69</v>
      </c>
      <c r="F3534" s="114"/>
      <c r="G3534" s="114"/>
      <c r="H3534" s="114" t="s">
        <v>210</v>
      </c>
      <c r="I3534" s="114" t="s">
        <v>19</v>
      </c>
      <c r="J3534" s="114" t="s">
        <v>7032</v>
      </c>
      <c r="K3534" s="114"/>
      <c r="L3534" s="114" t="s">
        <v>20</v>
      </c>
      <c r="M3534" s="114">
        <v>-7.22</v>
      </c>
      <c r="N3534" s="114" t="s">
        <v>23</v>
      </c>
      <c r="O3534" s="114">
        <v>-30.94</v>
      </c>
      <c r="P3534" s="114">
        <v>-30.94</v>
      </c>
      <c r="Q3534" s="114">
        <v>9.1199999999999992</v>
      </c>
      <c r="R3534" s="112"/>
      <c r="S3534" s="112"/>
      <c r="T3534" s="112"/>
      <c r="U3534" s="112"/>
    </row>
    <row r="3535" spans="1:21">
      <c r="A3535" s="116">
        <v>42472</v>
      </c>
      <c r="B3535" s="114" t="s">
        <v>7031</v>
      </c>
      <c r="C3535" s="116">
        <v>42472</v>
      </c>
      <c r="D3535" s="114" t="s">
        <v>7031</v>
      </c>
      <c r="E3535" s="114" t="s">
        <v>69</v>
      </c>
      <c r="F3535" s="114"/>
      <c r="G3535" s="114"/>
      <c r="H3535" s="114" t="s">
        <v>210</v>
      </c>
      <c r="I3535" s="114" t="s">
        <v>19</v>
      </c>
      <c r="J3535" s="114" t="s">
        <v>7032</v>
      </c>
      <c r="K3535" s="114"/>
      <c r="L3535" s="114" t="s">
        <v>20</v>
      </c>
      <c r="M3535" s="136">
        <v>-4810.8</v>
      </c>
      <c r="N3535" s="114" t="s">
        <v>23</v>
      </c>
      <c r="O3535" s="136">
        <v>-20590.23</v>
      </c>
      <c r="P3535" s="136">
        <v>-20590.02</v>
      </c>
      <c r="Q3535" s="136">
        <v>6054.04</v>
      </c>
      <c r="R3535" s="112"/>
      <c r="S3535" s="113"/>
      <c r="T3535" s="113"/>
      <c r="U3535" s="112"/>
    </row>
    <row r="3536" spans="1:21">
      <c r="A3536" s="116">
        <v>42478</v>
      </c>
      <c r="B3536" s="114" t="s">
        <v>7033</v>
      </c>
      <c r="C3536" s="116">
        <v>42478</v>
      </c>
      <c r="D3536" s="114" t="s">
        <v>7033</v>
      </c>
      <c r="E3536" s="114" t="s">
        <v>69</v>
      </c>
      <c r="F3536" s="114"/>
      <c r="G3536" s="114"/>
      <c r="H3536" s="114" t="s">
        <v>210</v>
      </c>
      <c r="I3536" s="114" t="s">
        <v>19</v>
      </c>
      <c r="J3536" s="114" t="s">
        <v>7034</v>
      </c>
      <c r="K3536" s="114"/>
      <c r="L3536" s="114" t="s">
        <v>20</v>
      </c>
      <c r="M3536" s="136">
        <v>-4837.78</v>
      </c>
      <c r="N3536" s="114" t="s">
        <v>23</v>
      </c>
      <c r="O3536" s="136">
        <v>-20705.689999999999</v>
      </c>
      <c r="P3536" s="136">
        <v>-20708.63</v>
      </c>
      <c r="Q3536" s="136">
        <v>6004.24</v>
      </c>
      <c r="R3536" s="112"/>
      <c r="S3536" s="112"/>
      <c r="T3536" s="112"/>
      <c r="U3536" s="112"/>
    </row>
    <row r="3537" spans="1:21">
      <c r="A3537" s="116">
        <v>42478</v>
      </c>
      <c r="B3537" s="114" t="s">
        <v>7033</v>
      </c>
      <c r="C3537" s="116">
        <v>42478</v>
      </c>
      <c r="D3537" s="114" t="s">
        <v>7033</v>
      </c>
      <c r="E3537" s="114" t="s">
        <v>69</v>
      </c>
      <c r="F3537" s="114"/>
      <c r="G3537" s="114"/>
      <c r="H3537" s="114" t="s">
        <v>210</v>
      </c>
      <c r="I3537" s="114" t="s">
        <v>19</v>
      </c>
      <c r="J3537" s="114" t="s">
        <v>7034</v>
      </c>
      <c r="K3537" s="114"/>
      <c r="L3537" s="114" t="s">
        <v>20</v>
      </c>
      <c r="M3537" s="114">
        <v>-7.27</v>
      </c>
      <c r="N3537" s="114" t="s">
        <v>23</v>
      </c>
      <c r="O3537" s="114">
        <v>-28.18</v>
      </c>
      <c r="P3537" s="114">
        <v>-28.18</v>
      </c>
      <c r="Q3537" s="114">
        <v>6.08</v>
      </c>
      <c r="R3537" s="112"/>
      <c r="S3537" s="113"/>
      <c r="T3537" s="113"/>
      <c r="U3537" s="112"/>
    </row>
    <row r="3538" spans="1:21" hidden="1">
      <c r="A3538" s="116">
        <v>42475</v>
      </c>
      <c r="B3538" s="114" t="s">
        <v>7035</v>
      </c>
      <c r="C3538" s="116">
        <v>42490</v>
      </c>
      <c r="D3538" s="114" t="s">
        <v>6272</v>
      </c>
      <c r="E3538" s="114" t="s">
        <v>69</v>
      </c>
      <c r="F3538" s="114"/>
      <c r="G3538" s="114"/>
      <c r="H3538" s="114" t="s">
        <v>210</v>
      </c>
      <c r="I3538" s="114" t="s">
        <v>26</v>
      </c>
      <c r="J3538" s="114" t="s">
        <v>6273</v>
      </c>
      <c r="K3538" s="114" t="s">
        <v>21</v>
      </c>
      <c r="L3538" s="114"/>
      <c r="M3538" s="136">
        <v>4835.53</v>
      </c>
      <c r="N3538" s="114" t="s">
        <v>23</v>
      </c>
      <c r="O3538" s="136">
        <v>20696.07</v>
      </c>
      <c r="P3538" s="136">
        <v>14507.99</v>
      </c>
      <c r="Q3538" s="114">
        <v>102.74</v>
      </c>
      <c r="R3538" s="112"/>
      <c r="S3538" s="113"/>
      <c r="T3538" s="113"/>
      <c r="U3538" s="112"/>
    </row>
    <row r="3539" spans="1:21">
      <c r="A3539" s="116">
        <v>42475</v>
      </c>
      <c r="B3539" s="114" t="s">
        <v>7036</v>
      </c>
      <c r="C3539" s="116">
        <v>42475</v>
      </c>
      <c r="D3539" s="114" t="s">
        <v>7036</v>
      </c>
      <c r="E3539" s="114" t="s">
        <v>69</v>
      </c>
      <c r="F3539" s="114"/>
      <c r="G3539" s="114"/>
      <c r="H3539" s="114" t="s">
        <v>210</v>
      </c>
      <c r="I3539" s="114" t="s">
        <v>19</v>
      </c>
      <c r="J3539" s="114" t="s">
        <v>7037</v>
      </c>
      <c r="K3539" s="114"/>
      <c r="L3539" s="114" t="s">
        <v>20</v>
      </c>
      <c r="M3539" s="136">
        <v>-4828.28</v>
      </c>
      <c r="N3539" s="114" t="s">
        <v>23</v>
      </c>
      <c r="O3539" s="136">
        <v>-20665.04</v>
      </c>
      <c r="P3539" s="136">
        <v>-20665.04</v>
      </c>
      <c r="Q3539" s="136">
        <v>6076.22</v>
      </c>
      <c r="R3539" s="112"/>
      <c r="S3539" s="112"/>
      <c r="T3539" s="112"/>
      <c r="U3539" s="112"/>
    </row>
    <row r="3540" spans="1:21">
      <c r="A3540" s="116">
        <v>42475</v>
      </c>
      <c r="B3540" s="114" t="s">
        <v>7036</v>
      </c>
      <c r="C3540" s="116">
        <v>42475</v>
      </c>
      <c r="D3540" s="114" t="s">
        <v>7036</v>
      </c>
      <c r="E3540" s="114" t="s">
        <v>69</v>
      </c>
      <c r="F3540" s="114"/>
      <c r="G3540" s="114"/>
      <c r="H3540" s="114" t="s">
        <v>210</v>
      </c>
      <c r="I3540" s="114" t="s">
        <v>19</v>
      </c>
      <c r="J3540" s="114" t="s">
        <v>7037</v>
      </c>
      <c r="K3540" s="114"/>
      <c r="L3540" s="114" t="s">
        <v>20</v>
      </c>
      <c r="M3540" s="114">
        <v>-7.25</v>
      </c>
      <c r="N3540" s="114" t="s">
        <v>23</v>
      </c>
      <c r="O3540" s="114">
        <v>-31.03</v>
      </c>
      <c r="P3540" s="114">
        <v>-31.03</v>
      </c>
      <c r="Q3540" s="114">
        <v>9.1199999999999992</v>
      </c>
      <c r="R3540" s="112"/>
      <c r="S3540" s="113"/>
      <c r="T3540" s="113"/>
      <c r="U3540" s="113"/>
    </row>
    <row r="3541" spans="1:21" hidden="1">
      <c r="A3541" s="116">
        <v>42478</v>
      </c>
      <c r="B3541" s="114" t="s">
        <v>7038</v>
      </c>
      <c r="C3541" s="116">
        <v>42490</v>
      </c>
      <c r="D3541" s="114" t="s">
        <v>6240</v>
      </c>
      <c r="E3541" s="114" t="s">
        <v>69</v>
      </c>
      <c r="F3541" s="114"/>
      <c r="G3541" s="114"/>
      <c r="H3541" s="114" t="s">
        <v>210</v>
      </c>
      <c r="I3541" s="114" t="s">
        <v>26</v>
      </c>
      <c r="J3541" s="114" t="s">
        <v>6241</v>
      </c>
      <c r="K3541" s="114" t="s">
        <v>21</v>
      </c>
      <c r="L3541" s="114"/>
      <c r="M3541" s="136">
        <v>4845.05</v>
      </c>
      <c r="N3541" s="114" t="s">
        <v>23</v>
      </c>
      <c r="O3541" s="136">
        <v>20736.810000000001</v>
      </c>
      <c r="P3541" s="136">
        <v>14623.55</v>
      </c>
      <c r="Q3541" s="114">
        <v>102.94</v>
      </c>
      <c r="R3541" s="112"/>
      <c r="S3541" s="112"/>
      <c r="T3541" s="112"/>
      <c r="U3541" s="112"/>
    </row>
    <row r="3542" spans="1:21">
      <c r="A3542" s="116">
        <v>42478</v>
      </c>
      <c r="B3542" s="114" t="s">
        <v>7033</v>
      </c>
      <c r="C3542" s="116">
        <v>42478</v>
      </c>
      <c r="D3542" s="114" t="s">
        <v>7033</v>
      </c>
      <c r="E3542" s="114" t="s">
        <v>69</v>
      </c>
      <c r="F3542" s="114"/>
      <c r="G3542" s="114"/>
      <c r="H3542" s="114" t="s">
        <v>210</v>
      </c>
      <c r="I3542" s="114" t="s">
        <v>19</v>
      </c>
      <c r="J3542" s="114" t="s">
        <v>7034</v>
      </c>
      <c r="K3542" s="114"/>
      <c r="L3542" s="114" t="s">
        <v>20</v>
      </c>
      <c r="M3542" s="114">
        <v>-7.26</v>
      </c>
      <c r="N3542" s="114" t="s">
        <v>23</v>
      </c>
      <c r="O3542" s="114">
        <v>-32.94</v>
      </c>
      <c r="P3542" s="114">
        <v>-32.94</v>
      </c>
      <c r="Q3542" s="114">
        <v>11</v>
      </c>
      <c r="R3542" s="112"/>
      <c r="S3542" s="112"/>
      <c r="T3542" s="112"/>
      <c r="U3542" s="112"/>
    </row>
    <row r="3543" spans="1:21" hidden="1">
      <c r="A3543" s="116">
        <v>42478</v>
      </c>
      <c r="B3543" s="114" t="s">
        <v>7039</v>
      </c>
      <c r="C3543" s="116">
        <v>42490</v>
      </c>
      <c r="D3543" s="114" t="s">
        <v>6245</v>
      </c>
      <c r="E3543" s="114" t="s">
        <v>69</v>
      </c>
      <c r="F3543" s="114"/>
      <c r="G3543" s="114"/>
      <c r="H3543" s="114" t="s">
        <v>210</v>
      </c>
      <c r="I3543" s="114" t="s">
        <v>26</v>
      </c>
      <c r="J3543" s="114" t="s">
        <v>6246</v>
      </c>
      <c r="K3543" s="114" t="s">
        <v>21</v>
      </c>
      <c r="L3543" s="114"/>
      <c r="M3543" s="136">
        <v>4840.1000000000004</v>
      </c>
      <c r="N3543" s="114" t="s">
        <v>23</v>
      </c>
      <c r="O3543" s="136">
        <v>20715.63</v>
      </c>
      <c r="P3543" s="136">
        <v>14521.65</v>
      </c>
      <c r="Q3543" s="114">
        <v>102.83</v>
      </c>
      <c r="R3543" s="112"/>
      <c r="S3543" s="112"/>
      <c r="T3543" s="112"/>
      <c r="U3543" s="112"/>
    </row>
    <row r="3544" spans="1:21">
      <c r="A3544" s="116">
        <v>42478</v>
      </c>
      <c r="B3544" s="114" t="s">
        <v>7033</v>
      </c>
      <c r="C3544" s="116">
        <v>42478</v>
      </c>
      <c r="D3544" s="114" t="s">
        <v>7033</v>
      </c>
      <c r="E3544" s="114" t="s">
        <v>69</v>
      </c>
      <c r="F3544" s="114"/>
      <c r="G3544" s="114"/>
      <c r="H3544" s="114" t="s">
        <v>210</v>
      </c>
      <c r="I3544" s="114" t="s">
        <v>19</v>
      </c>
      <c r="J3544" s="114" t="s">
        <v>7034</v>
      </c>
      <c r="K3544" s="114"/>
      <c r="L3544" s="114" t="s">
        <v>20</v>
      </c>
      <c r="M3544" s="136">
        <v>-4832.84</v>
      </c>
      <c r="N3544" s="114" t="s">
        <v>23</v>
      </c>
      <c r="O3544" s="136">
        <v>-20684.560000000001</v>
      </c>
      <c r="P3544" s="136">
        <v>-20682.689999999999</v>
      </c>
      <c r="Q3544" s="136">
        <v>6080.15</v>
      </c>
      <c r="R3544" s="112"/>
      <c r="S3544" s="112"/>
      <c r="T3544" s="112"/>
      <c r="U3544" s="112"/>
    </row>
    <row r="3545" spans="1:21">
      <c r="A3545" s="116">
        <v>42481</v>
      </c>
      <c r="B3545" s="114" t="s">
        <v>7040</v>
      </c>
      <c r="C3545" s="116">
        <v>42481</v>
      </c>
      <c r="D3545" s="114" t="s">
        <v>7040</v>
      </c>
      <c r="E3545" s="114" t="s">
        <v>69</v>
      </c>
      <c r="F3545" s="114"/>
      <c r="G3545" s="114"/>
      <c r="H3545" s="114" t="s">
        <v>210</v>
      </c>
      <c r="I3545" s="114" t="s">
        <v>19</v>
      </c>
      <c r="J3545" s="114" t="s">
        <v>7041</v>
      </c>
      <c r="K3545" s="114"/>
      <c r="L3545" s="114" t="s">
        <v>20</v>
      </c>
      <c r="M3545" s="136">
        <v>-4840.33</v>
      </c>
      <c r="N3545" s="114" t="s">
        <v>23</v>
      </c>
      <c r="O3545" s="136">
        <v>-20716.61</v>
      </c>
      <c r="P3545" s="136">
        <v>-20719.54</v>
      </c>
      <c r="Q3545" s="136">
        <v>6094.34</v>
      </c>
      <c r="R3545" s="112"/>
      <c r="S3545" s="112"/>
      <c r="T3545" s="112"/>
      <c r="U3545" s="112"/>
    </row>
    <row r="3546" spans="1:21">
      <c r="A3546" s="116">
        <v>42481</v>
      </c>
      <c r="B3546" s="114" t="s">
        <v>7040</v>
      </c>
      <c r="C3546" s="116">
        <v>42481</v>
      </c>
      <c r="D3546" s="114" t="s">
        <v>7040</v>
      </c>
      <c r="E3546" s="114" t="s">
        <v>69</v>
      </c>
      <c r="F3546" s="114"/>
      <c r="G3546" s="114"/>
      <c r="H3546" s="114" t="s">
        <v>210</v>
      </c>
      <c r="I3546" s="114" t="s">
        <v>19</v>
      </c>
      <c r="J3546" s="114" t="s">
        <v>7041</v>
      </c>
      <c r="K3546" s="114"/>
      <c r="L3546" s="114" t="s">
        <v>20</v>
      </c>
      <c r="M3546" s="114">
        <v>-7.27</v>
      </c>
      <c r="N3546" s="114" t="s">
        <v>23</v>
      </c>
      <c r="O3546" s="114">
        <v>-28.19</v>
      </c>
      <c r="P3546" s="114">
        <v>-28.19</v>
      </c>
      <c r="Q3546" s="114">
        <v>6.22</v>
      </c>
      <c r="R3546" s="112"/>
      <c r="S3546" s="112"/>
      <c r="T3546" s="112"/>
      <c r="U3546" s="112"/>
    </row>
    <row r="3547" spans="1:21" hidden="1">
      <c r="A3547" s="116">
        <v>42481</v>
      </c>
      <c r="B3547" s="114" t="s">
        <v>7042</v>
      </c>
      <c r="C3547" s="116">
        <v>42490</v>
      </c>
      <c r="D3547" s="114" t="s">
        <v>6250</v>
      </c>
      <c r="E3547" s="114" t="s">
        <v>69</v>
      </c>
      <c r="F3547" s="114"/>
      <c r="G3547" s="114"/>
      <c r="H3547" s="114" t="s">
        <v>210</v>
      </c>
      <c r="I3547" s="114" t="s">
        <v>26</v>
      </c>
      <c r="J3547" s="114" t="s">
        <v>6251</v>
      </c>
      <c r="K3547" s="114" t="s">
        <v>21</v>
      </c>
      <c r="L3547" s="114"/>
      <c r="M3547" s="136">
        <v>4847.6000000000004</v>
      </c>
      <c r="N3547" s="114" t="s">
        <v>23</v>
      </c>
      <c r="O3547" s="136">
        <v>20747.73</v>
      </c>
      <c r="P3547" s="136">
        <v>14544.18</v>
      </c>
      <c r="Q3547" s="114">
        <v>102.99</v>
      </c>
      <c r="R3547" s="112"/>
      <c r="S3547" s="112"/>
      <c r="T3547" s="112"/>
      <c r="U3547" s="112"/>
    </row>
    <row r="3548" spans="1:21">
      <c r="A3548" s="116">
        <v>42465</v>
      </c>
      <c r="B3548" s="114" t="s">
        <v>7025</v>
      </c>
      <c r="C3548" s="116">
        <v>42465</v>
      </c>
      <c r="D3548" s="114" t="s">
        <v>7025</v>
      </c>
      <c r="E3548" s="114" t="s">
        <v>69</v>
      </c>
      <c r="F3548" s="114"/>
      <c r="G3548" s="114"/>
      <c r="H3548" s="114" t="s">
        <v>210</v>
      </c>
      <c r="I3548" s="114" t="s">
        <v>19</v>
      </c>
      <c r="J3548" s="114" t="s">
        <v>7026</v>
      </c>
      <c r="K3548" s="114" t="s">
        <v>21</v>
      </c>
      <c r="L3548" s="114"/>
      <c r="M3548" s="136">
        <v>4835.38</v>
      </c>
      <c r="N3548" s="114" t="s">
        <v>23</v>
      </c>
      <c r="O3548" s="136">
        <v>20695.43</v>
      </c>
      <c r="P3548" s="136">
        <v>20693.560000000001</v>
      </c>
      <c r="Q3548" s="136">
        <v>-5944.75</v>
      </c>
      <c r="R3548" s="112"/>
      <c r="S3548" s="112"/>
      <c r="T3548" s="112"/>
      <c r="U3548" s="112"/>
    </row>
    <row r="3549" spans="1:21">
      <c r="A3549" s="116">
        <v>42465</v>
      </c>
      <c r="B3549" s="114" t="s">
        <v>7023</v>
      </c>
      <c r="C3549" s="116">
        <v>42465</v>
      </c>
      <c r="D3549" s="114" t="s">
        <v>7023</v>
      </c>
      <c r="E3549" s="114" t="s">
        <v>69</v>
      </c>
      <c r="F3549" s="114"/>
      <c r="G3549" s="114"/>
      <c r="H3549" s="114" t="s">
        <v>210</v>
      </c>
      <c r="I3549" s="114" t="s">
        <v>19</v>
      </c>
      <c r="J3549" s="114" t="s">
        <v>7024</v>
      </c>
      <c r="K3549" s="114"/>
      <c r="L3549" s="114" t="s">
        <v>20</v>
      </c>
      <c r="M3549" s="136">
        <v>-4835.38</v>
      </c>
      <c r="N3549" s="114" t="s">
        <v>23</v>
      </c>
      <c r="O3549" s="136">
        <v>-20693.560000000001</v>
      </c>
      <c r="P3549" s="136">
        <v>-20693.560000000001</v>
      </c>
      <c r="Q3549" s="136">
        <v>5944.75</v>
      </c>
      <c r="R3549" s="112"/>
      <c r="S3549" s="112"/>
      <c r="T3549" s="112"/>
      <c r="U3549" s="112"/>
    </row>
    <row r="3550" spans="1:21">
      <c r="A3550" s="116">
        <v>42465</v>
      </c>
      <c r="B3550" s="114" t="s">
        <v>7021</v>
      </c>
      <c r="C3550" s="116">
        <v>42465</v>
      </c>
      <c r="D3550" s="114" t="s">
        <v>7021</v>
      </c>
      <c r="E3550" s="114" t="s">
        <v>69</v>
      </c>
      <c r="F3550" s="114"/>
      <c r="G3550" s="114"/>
      <c r="H3550" s="114" t="s">
        <v>210</v>
      </c>
      <c r="I3550" s="114" t="s">
        <v>19</v>
      </c>
      <c r="J3550" s="114" t="s">
        <v>7022</v>
      </c>
      <c r="K3550" s="114" t="s">
        <v>21</v>
      </c>
      <c r="L3550" s="114"/>
      <c r="M3550" s="136">
        <v>4835.38</v>
      </c>
      <c r="N3550" s="114" t="s">
        <v>23</v>
      </c>
      <c r="O3550" s="136">
        <v>20695.43</v>
      </c>
      <c r="P3550" s="136">
        <v>20693.560000000001</v>
      </c>
      <c r="Q3550" s="136">
        <v>-5944.75</v>
      </c>
      <c r="R3550" s="112"/>
      <c r="S3550" s="112"/>
      <c r="T3550" s="112"/>
      <c r="U3550" s="112"/>
    </row>
    <row r="3551" spans="1:21" hidden="1">
      <c r="A3551" s="116">
        <v>42466</v>
      </c>
      <c r="B3551" s="114" t="s">
        <v>7043</v>
      </c>
      <c r="C3551" s="116">
        <v>42490</v>
      </c>
      <c r="D3551" s="114" t="s">
        <v>7044</v>
      </c>
      <c r="E3551" s="114" t="s">
        <v>69</v>
      </c>
      <c r="F3551" s="114"/>
      <c r="G3551" s="114"/>
      <c r="H3551" s="114" t="s">
        <v>210</v>
      </c>
      <c r="I3551" s="114" t="s">
        <v>17</v>
      </c>
      <c r="J3551" s="114" t="s">
        <v>7045</v>
      </c>
      <c r="K3551" s="114"/>
      <c r="L3551" s="114" t="s">
        <v>20</v>
      </c>
      <c r="M3551" s="136">
        <v>-4835.38</v>
      </c>
      <c r="N3551" s="114" t="s">
        <v>23</v>
      </c>
      <c r="O3551" s="136">
        <v>-20695.43</v>
      </c>
      <c r="P3551" s="136">
        <v>-20695.43</v>
      </c>
      <c r="Q3551" s="136">
        <v>5946.62</v>
      </c>
      <c r="R3551" s="112"/>
      <c r="S3551" s="112"/>
      <c r="T3551" s="112"/>
      <c r="U3551" s="112"/>
    </row>
    <row r="3552" spans="1:21" hidden="1">
      <c r="A3552" s="116">
        <v>42466</v>
      </c>
      <c r="B3552" s="114" t="s">
        <v>7043</v>
      </c>
      <c r="C3552" s="116">
        <v>42490</v>
      </c>
      <c r="D3552" s="114" t="s">
        <v>7044</v>
      </c>
      <c r="E3552" s="114" t="s">
        <v>69</v>
      </c>
      <c r="F3552" s="114"/>
      <c r="G3552" s="114"/>
      <c r="H3552" s="114" t="s">
        <v>210</v>
      </c>
      <c r="I3552" s="114" t="s">
        <v>17</v>
      </c>
      <c r="J3552" s="114" t="s">
        <v>7045</v>
      </c>
      <c r="K3552" s="114"/>
      <c r="L3552" s="114" t="s">
        <v>20</v>
      </c>
      <c r="M3552" s="136">
        <v>-1743</v>
      </c>
      <c r="N3552" s="114" t="s">
        <v>23</v>
      </c>
      <c r="O3552" s="136">
        <v>-7460.04</v>
      </c>
      <c r="P3552" s="136">
        <v>-7460.04</v>
      </c>
      <c r="Q3552" s="136">
        <v>2142.88</v>
      </c>
      <c r="R3552" s="112"/>
      <c r="S3552" s="112"/>
      <c r="T3552" s="112"/>
      <c r="U3552" s="112"/>
    </row>
    <row r="3553" spans="1:21">
      <c r="A3553" s="116">
        <v>42475</v>
      </c>
      <c r="B3553" s="114" t="s">
        <v>7036</v>
      </c>
      <c r="C3553" s="116">
        <v>42475</v>
      </c>
      <c r="D3553" s="114" t="s">
        <v>7036</v>
      </c>
      <c r="E3553" s="114" t="s">
        <v>69</v>
      </c>
      <c r="F3553" s="114"/>
      <c r="G3553" s="114"/>
      <c r="H3553" s="114" t="s">
        <v>210</v>
      </c>
      <c r="I3553" s="114" t="s">
        <v>19</v>
      </c>
      <c r="J3553" s="114" t="s">
        <v>7037</v>
      </c>
      <c r="K3553" s="114" t="s">
        <v>21</v>
      </c>
      <c r="L3553" s="114"/>
      <c r="M3553" s="136">
        <v>4828.28</v>
      </c>
      <c r="N3553" s="114" t="s">
        <v>23</v>
      </c>
      <c r="O3553" s="136">
        <v>20665.04</v>
      </c>
      <c r="P3553" s="136">
        <v>20665.04</v>
      </c>
      <c r="Q3553" s="136">
        <v>-6076.22</v>
      </c>
      <c r="R3553" s="112"/>
      <c r="S3553" s="113"/>
      <c r="T3553" s="113"/>
      <c r="U3553" s="112"/>
    </row>
    <row r="3554" spans="1:21">
      <c r="A3554" s="116">
        <v>42478</v>
      </c>
      <c r="B3554" s="114" t="s">
        <v>7033</v>
      </c>
      <c r="C3554" s="116">
        <v>42478</v>
      </c>
      <c r="D3554" s="114" t="s">
        <v>7033</v>
      </c>
      <c r="E3554" s="114" t="s">
        <v>69</v>
      </c>
      <c r="F3554" s="114"/>
      <c r="G3554" s="114"/>
      <c r="H3554" s="114" t="s">
        <v>210</v>
      </c>
      <c r="I3554" s="114" t="s">
        <v>19</v>
      </c>
      <c r="J3554" s="114" t="s">
        <v>7034</v>
      </c>
      <c r="K3554" s="114" t="s">
        <v>21</v>
      </c>
      <c r="L3554" s="114"/>
      <c r="M3554" s="136">
        <v>4837.78</v>
      </c>
      <c r="N3554" s="114" t="s">
        <v>23</v>
      </c>
      <c r="O3554" s="136">
        <v>20705.689999999999</v>
      </c>
      <c r="P3554" s="136">
        <v>20708.63</v>
      </c>
      <c r="Q3554" s="136">
        <v>-6004.24</v>
      </c>
      <c r="R3554" s="112"/>
      <c r="S3554" s="112"/>
      <c r="T3554" s="112"/>
      <c r="U3554" s="112"/>
    </row>
    <row r="3555" spans="1:21" hidden="1">
      <c r="A3555" s="116">
        <v>42474</v>
      </c>
      <c r="B3555" s="114" t="s">
        <v>7046</v>
      </c>
      <c r="C3555" s="116">
        <v>42490</v>
      </c>
      <c r="D3555" s="114" t="s">
        <v>7047</v>
      </c>
      <c r="E3555" s="114" t="s">
        <v>69</v>
      </c>
      <c r="F3555" s="114"/>
      <c r="G3555" s="114"/>
      <c r="H3555" s="114" t="s">
        <v>210</v>
      </c>
      <c r="I3555" s="114" t="s">
        <v>17</v>
      </c>
      <c r="J3555" s="114" t="s">
        <v>7048</v>
      </c>
      <c r="K3555" s="114"/>
      <c r="L3555" s="114" t="s">
        <v>20</v>
      </c>
      <c r="M3555" s="136">
        <v>-2375.84</v>
      </c>
      <c r="N3555" s="114" t="s">
        <v>23</v>
      </c>
      <c r="O3555" s="136">
        <v>-10168.6</v>
      </c>
      <c r="P3555" s="136">
        <v>-10168.6</v>
      </c>
      <c r="Q3555" s="136">
        <v>2929.83</v>
      </c>
      <c r="R3555" s="112"/>
      <c r="S3555" s="113"/>
      <c r="T3555" s="113"/>
      <c r="U3555" s="112"/>
    </row>
    <row r="3556" spans="1:21" hidden="1">
      <c r="A3556" s="116">
        <v>42478</v>
      </c>
      <c r="B3556" s="114" t="s">
        <v>7049</v>
      </c>
      <c r="C3556" s="116">
        <v>42490</v>
      </c>
      <c r="D3556" s="114" t="s">
        <v>7050</v>
      </c>
      <c r="E3556" s="114" t="s">
        <v>69</v>
      </c>
      <c r="F3556" s="114"/>
      <c r="G3556" s="114"/>
      <c r="H3556" s="114" t="s">
        <v>210</v>
      </c>
      <c r="I3556" s="114" t="s">
        <v>17</v>
      </c>
      <c r="J3556" s="114" t="s">
        <v>7051</v>
      </c>
      <c r="K3556" s="114"/>
      <c r="L3556" s="114" t="s">
        <v>20</v>
      </c>
      <c r="M3556" s="136">
        <v>-2715.43</v>
      </c>
      <c r="N3556" s="114" t="s">
        <v>23</v>
      </c>
      <c r="O3556" s="136">
        <v>-11622.04</v>
      </c>
      <c r="P3556" s="136">
        <v>-11622.04</v>
      </c>
      <c r="Q3556" s="136">
        <v>3368.51</v>
      </c>
      <c r="R3556" s="112"/>
      <c r="S3556" s="113"/>
      <c r="T3556" s="113"/>
      <c r="U3556" s="112"/>
    </row>
    <row r="3557" spans="1:21">
      <c r="A3557" s="116">
        <v>42472</v>
      </c>
      <c r="B3557" s="114" t="s">
        <v>7031</v>
      </c>
      <c r="C3557" s="116">
        <v>42472</v>
      </c>
      <c r="D3557" s="114" t="s">
        <v>7031</v>
      </c>
      <c r="E3557" s="114" t="s">
        <v>69</v>
      </c>
      <c r="F3557" s="114"/>
      <c r="G3557" s="114"/>
      <c r="H3557" s="114" t="s">
        <v>210</v>
      </c>
      <c r="I3557" s="114" t="s">
        <v>19</v>
      </c>
      <c r="J3557" s="114" t="s">
        <v>7032</v>
      </c>
      <c r="K3557" s="114" t="s">
        <v>21</v>
      </c>
      <c r="L3557" s="114"/>
      <c r="M3557" s="136">
        <v>4810.8</v>
      </c>
      <c r="N3557" s="114" t="s">
        <v>23</v>
      </c>
      <c r="O3557" s="136">
        <v>20590.23</v>
      </c>
      <c r="P3557" s="136">
        <v>20590.02</v>
      </c>
      <c r="Q3557" s="136">
        <v>-6054.04</v>
      </c>
      <c r="R3557" s="112"/>
      <c r="S3557" s="112"/>
      <c r="T3557" s="112"/>
      <c r="U3557" s="112"/>
    </row>
    <row r="3558" spans="1:21" hidden="1">
      <c r="A3558" s="116">
        <v>42473</v>
      </c>
      <c r="B3558" s="114" t="s">
        <v>7052</v>
      </c>
      <c r="C3558" s="116">
        <v>42490</v>
      </c>
      <c r="D3558" s="114" t="s">
        <v>7053</v>
      </c>
      <c r="E3558" s="114" t="s">
        <v>69</v>
      </c>
      <c r="F3558" s="114"/>
      <c r="G3558" s="114"/>
      <c r="H3558" s="114" t="s">
        <v>210</v>
      </c>
      <c r="I3558" s="114" t="s">
        <v>17</v>
      </c>
      <c r="J3558" s="114" t="s">
        <v>7054</v>
      </c>
      <c r="K3558" s="114"/>
      <c r="L3558" s="114" t="s">
        <v>20</v>
      </c>
      <c r="M3558" s="136">
        <v>-2457</v>
      </c>
      <c r="N3558" s="114" t="s">
        <v>23</v>
      </c>
      <c r="O3558" s="136">
        <v>-10515.96</v>
      </c>
      <c r="P3558" s="136">
        <v>-10515.96</v>
      </c>
      <c r="Q3558" s="136">
        <v>3029.9</v>
      </c>
      <c r="R3558" s="112"/>
      <c r="S3558" s="112"/>
      <c r="T3558" s="112"/>
      <c r="U3558" s="112"/>
    </row>
    <row r="3559" spans="1:21">
      <c r="A3559" s="116">
        <v>42468</v>
      </c>
      <c r="B3559" s="114" t="s">
        <v>7027</v>
      </c>
      <c r="C3559" s="116">
        <v>42468</v>
      </c>
      <c r="D3559" s="114" t="s">
        <v>7027</v>
      </c>
      <c r="E3559" s="114" t="s">
        <v>69</v>
      </c>
      <c r="F3559" s="114"/>
      <c r="G3559" s="114"/>
      <c r="H3559" s="114" t="s">
        <v>210</v>
      </c>
      <c r="I3559" s="114" t="s">
        <v>19</v>
      </c>
      <c r="J3559" s="114" t="s">
        <v>7028</v>
      </c>
      <c r="K3559" s="114" t="s">
        <v>21</v>
      </c>
      <c r="L3559" s="114"/>
      <c r="M3559" s="136">
        <v>4832.84</v>
      </c>
      <c r="N3559" s="114" t="s">
        <v>23</v>
      </c>
      <c r="O3559" s="136">
        <v>20684.560000000001</v>
      </c>
      <c r="P3559" s="136">
        <v>20682.689999999999</v>
      </c>
      <c r="Q3559" s="136">
        <v>-5957.86</v>
      </c>
      <c r="R3559" s="112"/>
      <c r="S3559" s="113"/>
      <c r="T3559" s="113"/>
      <c r="U3559" s="112"/>
    </row>
    <row r="3560" spans="1:21">
      <c r="A3560" s="116">
        <v>42471</v>
      </c>
      <c r="B3560" s="114" t="s">
        <v>7055</v>
      </c>
      <c r="C3560" s="116">
        <v>42471</v>
      </c>
      <c r="D3560" s="114" t="s">
        <v>7055</v>
      </c>
      <c r="E3560" s="114" t="s">
        <v>69</v>
      </c>
      <c r="F3560" s="114"/>
      <c r="G3560" s="114"/>
      <c r="H3560" s="114" t="s">
        <v>210</v>
      </c>
      <c r="I3560" s="114" t="s">
        <v>19</v>
      </c>
      <c r="J3560" s="114" t="s">
        <v>7056</v>
      </c>
      <c r="K3560" s="114"/>
      <c r="L3560" s="114" t="s">
        <v>20</v>
      </c>
      <c r="M3560" s="136">
        <v>-4832.84</v>
      </c>
      <c r="N3560" s="114" t="s">
        <v>23</v>
      </c>
      <c r="O3560" s="136">
        <v>-20682.689999999999</v>
      </c>
      <c r="P3560" s="136">
        <v>-20682.689999999999</v>
      </c>
      <c r="Q3560" s="136">
        <v>5957.86</v>
      </c>
      <c r="R3560" s="112"/>
      <c r="S3560" s="113"/>
      <c r="T3560" s="113"/>
      <c r="U3560" s="112"/>
    </row>
    <row r="3561" spans="1:21">
      <c r="A3561" s="116">
        <v>42471</v>
      </c>
      <c r="B3561" s="114" t="s">
        <v>7055</v>
      </c>
      <c r="C3561" s="116">
        <v>42471</v>
      </c>
      <c r="D3561" s="114" t="s">
        <v>7055</v>
      </c>
      <c r="E3561" s="114" t="s">
        <v>69</v>
      </c>
      <c r="F3561" s="114"/>
      <c r="G3561" s="114"/>
      <c r="H3561" s="114" t="s">
        <v>210</v>
      </c>
      <c r="I3561" s="114" t="s">
        <v>19</v>
      </c>
      <c r="J3561" s="114" t="s">
        <v>7056</v>
      </c>
      <c r="K3561" s="114" t="s">
        <v>21</v>
      </c>
      <c r="L3561" s="114"/>
      <c r="M3561" s="136">
        <v>4832.84</v>
      </c>
      <c r="N3561" s="114" t="s">
        <v>23</v>
      </c>
      <c r="O3561" s="136">
        <v>20682.689999999999</v>
      </c>
      <c r="P3561" s="136">
        <v>20682.689999999999</v>
      </c>
      <c r="Q3561" s="136">
        <v>-5957.86</v>
      </c>
      <c r="R3561" s="112"/>
      <c r="S3561" s="113"/>
      <c r="T3561" s="113"/>
      <c r="U3561" s="112"/>
    </row>
    <row r="3562" spans="1:21" hidden="1">
      <c r="A3562" s="116">
        <v>42474</v>
      </c>
      <c r="B3562" s="114" t="s">
        <v>7046</v>
      </c>
      <c r="C3562" s="116">
        <v>42490</v>
      </c>
      <c r="D3562" s="114" t="s">
        <v>7047</v>
      </c>
      <c r="E3562" s="114" t="s">
        <v>69</v>
      </c>
      <c r="F3562" s="114"/>
      <c r="G3562" s="114"/>
      <c r="H3562" s="114" t="s">
        <v>210</v>
      </c>
      <c r="I3562" s="114" t="s">
        <v>17</v>
      </c>
      <c r="J3562" s="114" t="s">
        <v>7048</v>
      </c>
      <c r="K3562" s="114"/>
      <c r="L3562" s="114" t="s">
        <v>20</v>
      </c>
      <c r="M3562" s="136">
        <v>-4419.51</v>
      </c>
      <c r="N3562" s="114" t="s">
        <v>23</v>
      </c>
      <c r="O3562" s="136">
        <v>-18915.5</v>
      </c>
      <c r="P3562" s="136">
        <v>-18915.5</v>
      </c>
      <c r="Q3562" s="136">
        <v>5561.81</v>
      </c>
      <c r="R3562" s="112"/>
      <c r="S3562" s="113"/>
      <c r="T3562" s="113"/>
      <c r="U3562" s="112"/>
    </row>
    <row r="3563" spans="1:21">
      <c r="A3563" s="116">
        <v>42481</v>
      </c>
      <c r="B3563" s="114" t="s">
        <v>7040</v>
      </c>
      <c r="C3563" s="116">
        <v>42481</v>
      </c>
      <c r="D3563" s="114" t="s">
        <v>7040</v>
      </c>
      <c r="E3563" s="114" t="s">
        <v>69</v>
      </c>
      <c r="F3563" s="114"/>
      <c r="G3563" s="114"/>
      <c r="H3563" s="114" t="s">
        <v>210</v>
      </c>
      <c r="I3563" s="114" t="s">
        <v>19</v>
      </c>
      <c r="J3563" s="114" t="s">
        <v>7041</v>
      </c>
      <c r="K3563" s="114" t="s">
        <v>21</v>
      </c>
      <c r="L3563" s="114"/>
      <c r="M3563" s="136">
        <v>4840.33</v>
      </c>
      <c r="N3563" s="114" t="s">
        <v>23</v>
      </c>
      <c r="O3563" s="136">
        <v>20716.61</v>
      </c>
      <c r="P3563" s="136">
        <v>20719.54</v>
      </c>
      <c r="Q3563" s="136">
        <v>-6094.34</v>
      </c>
      <c r="R3563" s="112"/>
      <c r="S3563" s="112"/>
      <c r="T3563" s="112"/>
      <c r="U3563" s="112"/>
    </row>
    <row r="3564" spans="1:21">
      <c r="A3564" s="116">
        <v>42478</v>
      </c>
      <c r="B3564" s="114" t="s">
        <v>7033</v>
      </c>
      <c r="C3564" s="116">
        <v>42478</v>
      </c>
      <c r="D3564" s="114" t="s">
        <v>7033</v>
      </c>
      <c r="E3564" s="114" t="s">
        <v>69</v>
      </c>
      <c r="F3564" s="114"/>
      <c r="G3564" s="114"/>
      <c r="H3564" s="114" t="s">
        <v>210</v>
      </c>
      <c r="I3564" s="114" t="s">
        <v>19</v>
      </c>
      <c r="J3564" s="114" t="s">
        <v>7034</v>
      </c>
      <c r="K3564" s="114" t="s">
        <v>21</v>
      </c>
      <c r="L3564" s="114"/>
      <c r="M3564" s="136">
        <v>4832.84</v>
      </c>
      <c r="N3564" s="114" t="s">
        <v>23</v>
      </c>
      <c r="O3564" s="136">
        <v>20684.560000000001</v>
      </c>
      <c r="P3564" s="136">
        <v>20682.689999999999</v>
      </c>
      <c r="Q3564" s="136">
        <v>-6080.15</v>
      </c>
      <c r="R3564" s="112"/>
      <c r="S3564" s="113"/>
      <c r="T3564" s="113"/>
      <c r="U3564" s="112"/>
    </row>
    <row r="3565" spans="1:21" hidden="1">
      <c r="A3565" s="116">
        <v>42478</v>
      </c>
      <c r="B3565" s="114" t="s">
        <v>7049</v>
      </c>
      <c r="C3565" s="116">
        <v>42490</v>
      </c>
      <c r="D3565" s="114" t="s">
        <v>7050</v>
      </c>
      <c r="E3565" s="114" t="s">
        <v>69</v>
      </c>
      <c r="F3565" s="114"/>
      <c r="G3565" s="114"/>
      <c r="H3565" s="114" t="s">
        <v>210</v>
      </c>
      <c r="I3565" s="114" t="s">
        <v>17</v>
      </c>
      <c r="J3565" s="114" t="s">
        <v>7051</v>
      </c>
      <c r="K3565" s="114"/>
      <c r="L3565" s="114" t="s">
        <v>20</v>
      </c>
      <c r="M3565" s="114">
        <v>-391.29</v>
      </c>
      <c r="N3565" s="114" t="s">
        <v>23</v>
      </c>
      <c r="O3565" s="136">
        <v>-1674.72</v>
      </c>
      <c r="P3565" s="136">
        <v>-1674.72</v>
      </c>
      <c r="Q3565" s="114">
        <v>492.43</v>
      </c>
      <c r="R3565" s="112"/>
      <c r="S3565" s="113"/>
      <c r="T3565" s="113"/>
      <c r="U3565" s="112"/>
    </row>
    <row r="3566" spans="1:21" hidden="1">
      <c r="A3566" s="116">
        <v>42478</v>
      </c>
      <c r="B3566" s="114" t="s">
        <v>7049</v>
      </c>
      <c r="C3566" s="116">
        <v>42490</v>
      </c>
      <c r="D3566" s="114" t="s">
        <v>7050</v>
      </c>
      <c r="E3566" s="114" t="s">
        <v>69</v>
      </c>
      <c r="F3566" s="114"/>
      <c r="G3566" s="114"/>
      <c r="H3566" s="114" t="s">
        <v>210</v>
      </c>
      <c r="I3566" s="114" t="s">
        <v>17</v>
      </c>
      <c r="J3566" s="114" t="s">
        <v>7051</v>
      </c>
      <c r="K3566" s="114"/>
      <c r="L3566" s="114" t="s">
        <v>20</v>
      </c>
      <c r="M3566" s="136">
        <v>-4828.28</v>
      </c>
      <c r="N3566" s="114" t="s">
        <v>23</v>
      </c>
      <c r="O3566" s="136">
        <v>-20665.04</v>
      </c>
      <c r="P3566" s="136">
        <v>-20665.04</v>
      </c>
      <c r="Q3566" s="136">
        <v>6076.22</v>
      </c>
      <c r="R3566" s="112"/>
      <c r="S3566" s="112"/>
      <c r="T3566" s="112"/>
      <c r="U3566" s="112"/>
    </row>
    <row r="3567" spans="1:21" hidden="1">
      <c r="A3567" s="116">
        <v>42479</v>
      </c>
      <c r="B3567" s="114" t="s">
        <v>7057</v>
      </c>
      <c r="C3567" s="116">
        <v>42490</v>
      </c>
      <c r="D3567" s="114" t="s">
        <v>7058</v>
      </c>
      <c r="E3567" s="114" t="s">
        <v>69</v>
      </c>
      <c r="F3567" s="114"/>
      <c r="G3567" s="114"/>
      <c r="H3567" s="114" t="s">
        <v>210</v>
      </c>
      <c r="I3567" s="114" t="s">
        <v>17</v>
      </c>
      <c r="J3567" s="114" t="s">
        <v>7059</v>
      </c>
      <c r="K3567" s="114"/>
      <c r="L3567" s="114" t="s">
        <v>20</v>
      </c>
      <c r="M3567" s="136">
        <v>-2122.35</v>
      </c>
      <c r="N3567" s="114" t="s">
        <v>23</v>
      </c>
      <c r="O3567" s="136">
        <v>-9083.66</v>
      </c>
      <c r="P3567" s="136">
        <v>-9083.66</v>
      </c>
      <c r="Q3567" s="136">
        <v>2632.8</v>
      </c>
      <c r="R3567" s="112"/>
      <c r="S3567" s="113"/>
      <c r="T3567" s="113"/>
      <c r="U3567" s="112"/>
    </row>
    <row r="3568" spans="1:21" hidden="1">
      <c r="A3568" s="116">
        <v>42479</v>
      </c>
      <c r="B3568" s="114" t="s">
        <v>7057</v>
      </c>
      <c r="C3568" s="116">
        <v>42490</v>
      </c>
      <c r="D3568" s="114" t="s">
        <v>7058</v>
      </c>
      <c r="E3568" s="114" t="s">
        <v>69</v>
      </c>
      <c r="F3568" s="114"/>
      <c r="G3568" s="114"/>
      <c r="H3568" s="114" t="s">
        <v>210</v>
      </c>
      <c r="I3568" s="114" t="s">
        <v>17</v>
      </c>
      <c r="J3568" s="114" t="s">
        <v>7059</v>
      </c>
      <c r="K3568" s="114"/>
      <c r="L3568" s="114" t="s">
        <v>20</v>
      </c>
      <c r="M3568" s="114">
        <v>-947.07</v>
      </c>
      <c r="N3568" s="114" t="s">
        <v>23</v>
      </c>
      <c r="O3568" s="136">
        <v>-4053.46</v>
      </c>
      <c r="P3568" s="136">
        <v>-4053.46</v>
      </c>
      <c r="Q3568" s="136">
        <v>1191.8699999999999</v>
      </c>
      <c r="R3568" s="112"/>
      <c r="S3568" s="112"/>
      <c r="T3568" s="112"/>
      <c r="U3568" s="112"/>
    </row>
    <row r="3569" spans="1:21" hidden="1">
      <c r="A3569" s="116">
        <v>42487</v>
      </c>
      <c r="B3569" s="114" t="s">
        <v>7060</v>
      </c>
      <c r="C3569" s="116">
        <v>42490</v>
      </c>
      <c r="D3569" s="114" t="s">
        <v>7061</v>
      </c>
      <c r="E3569" s="114" t="s">
        <v>69</v>
      </c>
      <c r="F3569" s="114"/>
      <c r="G3569" s="114"/>
      <c r="H3569" s="114" t="s">
        <v>210</v>
      </c>
      <c r="I3569" s="114" t="s">
        <v>17</v>
      </c>
      <c r="J3569" s="114" t="s">
        <v>7062</v>
      </c>
      <c r="K3569" s="114"/>
      <c r="L3569" s="114" t="s">
        <v>20</v>
      </c>
      <c r="M3569" s="136">
        <v>-3885.77</v>
      </c>
      <c r="N3569" s="114" t="s">
        <v>23</v>
      </c>
      <c r="O3569" s="136">
        <v>-16631.099999999999</v>
      </c>
      <c r="P3569" s="136">
        <v>-16631.099999999999</v>
      </c>
      <c r="Q3569" s="136">
        <v>4890.1499999999996</v>
      </c>
      <c r="R3569" s="112"/>
      <c r="S3569" s="112"/>
      <c r="T3569" s="112"/>
      <c r="U3569" s="112"/>
    </row>
    <row r="3570" spans="1:21" hidden="1">
      <c r="A3570" s="116">
        <v>42487</v>
      </c>
      <c r="B3570" s="114" t="s">
        <v>7060</v>
      </c>
      <c r="C3570" s="116">
        <v>42490</v>
      </c>
      <c r="D3570" s="114" t="s">
        <v>7061</v>
      </c>
      <c r="E3570" s="114" t="s">
        <v>69</v>
      </c>
      <c r="F3570" s="114"/>
      <c r="G3570" s="114"/>
      <c r="H3570" s="114" t="s">
        <v>210</v>
      </c>
      <c r="I3570" s="114" t="s">
        <v>17</v>
      </c>
      <c r="J3570" s="114" t="s">
        <v>7062</v>
      </c>
      <c r="K3570" s="114"/>
      <c r="L3570" s="114" t="s">
        <v>20</v>
      </c>
      <c r="M3570" s="114">
        <v>-490.33</v>
      </c>
      <c r="N3570" s="114" t="s">
        <v>23</v>
      </c>
      <c r="O3570" s="136">
        <v>-2098.61</v>
      </c>
      <c r="P3570" s="136">
        <v>-2098.61</v>
      </c>
      <c r="Q3570" s="114">
        <v>617.05999999999995</v>
      </c>
      <c r="R3570" s="112"/>
      <c r="S3570" s="112"/>
      <c r="T3570" s="112"/>
      <c r="U3570" s="112"/>
    </row>
    <row r="3571" spans="1:21">
      <c r="A3571" s="116">
        <v>42465</v>
      </c>
      <c r="B3571" s="114" t="s">
        <v>7021</v>
      </c>
      <c r="C3571" s="116">
        <v>42465</v>
      </c>
      <c r="D3571" s="114" t="s">
        <v>7021</v>
      </c>
      <c r="E3571" s="114" t="s">
        <v>69</v>
      </c>
      <c r="F3571" s="114"/>
      <c r="G3571" s="114"/>
      <c r="H3571" s="114" t="s">
        <v>210</v>
      </c>
      <c r="I3571" s="114" t="s">
        <v>19</v>
      </c>
      <c r="J3571" s="114" t="s">
        <v>7022</v>
      </c>
      <c r="K3571" s="114" t="s">
        <v>21</v>
      </c>
      <c r="L3571" s="114"/>
      <c r="M3571" s="114">
        <v>7.26</v>
      </c>
      <c r="N3571" s="114" t="s">
        <v>23</v>
      </c>
      <c r="O3571" s="114">
        <v>32.94</v>
      </c>
      <c r="P3571" s="114">
        <v>32.94</v>
      </c>
      <c r="Q3571" s="114">
        <v>-10.89</v>
      </c>
      <c r="R3571" s="112"/>
      <c r="S3571" s="113"/>
      <c r="T3571" s="113"/>
      <c r="U3571" s="112"/>
    </row>
    <row r="3572" spans="1:21">
      <c r="A3572" s="116">
        <v>42465</v>
      </c>
      <c r="B3572" s="114" t="s">
        <v>7023</v>
      </c>
      <c r="C3572" s="116">
        <v>42465</v>
      </c>
      <c r="D3572" s="114" t="s">
        <v>7023</v>
      </c>
      <c r="E3572" s="114" t="s">
        <v>69</v>
      </c>
      <c r="F3572" s="114"/>
      <c r="G3572" s="114"/>
      <c r="H3572" s="114" t="s">
        <v>210</v>
      </c>
      <c r="I3572" s="114" t="s">
        <v>19</v>
      </c>
      <c r="J3572" s="114" t="s">
        <v>7024</v>
      </c>
      <c r="K3572" s="114"/>
      <c r="L3572" s="114" t="s">
        <v>20</v>
      </c>
      <c r="M3572" s="114">
        <v>-7.26</v>
      </c>
      <c r="N3572" s="114" t="s">
        <v>23</v>
      </c>
      <c r="O3572" s="114">
        <v>-32.94</v>
      </c>
      <c r="P3572" s="114">
        <v>-32.94</v>
      </c>
      <c r="Q3572" s="114">
        <v>10.89</v>
      </c>
      <c r="R3572" s="112"/>
      <c r="S3572" s="112"/>
      <c r="T3572" s="112"/>
      <c r="U3572" s="112"/>
    </row>
    <row r="3573" spans="1:21">
      <c r="A3573" s="116">
        <v>42465</v>
      </c>
      <c r="B3573" s="114" t="s">
        <v>7025</v>
      </c>
      <c r="C3573" s="116">
        <v>42465</v>
      </c>
      <c r="D3573" s="114" t="s">
        <v>7025</v>
      </c>
      <c r="E3573" s="114" t="s">
        <v>69</v>
      </c>
      <c r="F3573" s="114"/>
      <c r="G3573" s="114"/>
      <c r="H3573" s="114" t="s">
        <v>210</v>
      </c>
      <c r="I3573" s="114" t="s">
        <v>19</v>
      </c>
      <c r="J3573" s="114" t="s">
        <v>7026</v>
      </c>
      <c r="K3573" s="114" t="s">
        <v>21</v>
      </c>
      <c r="L3573" s="114"/>
      <c r="M3573" s="114">
        <v>7.26</v>
      </c>
      <c r="N3573" s="114" t="s">
        <v>23</v>
      </c>
      <c r="O3573" s="114">
        <v>32.94</v>
      </c>
      <c r="P3573" s="114">
        <v>32.94</v>
      </c>
      <c r="Q3573" s="114">
        <v>-10.89</v>
      </c>
      <c r="R3573" s="112"/>
      <c r="S3573" s="113"/>
      <c r="T3573" s="113"/>
      <c r="U3573" s="112"/>
    </row>
    <row r="3574" spans="1:21">
      <c r="A3574" s="116">
        <v>42468</v>
      </c>
      <c r="B3574" s="114" t="s">
        <v>7027</v>
      </c>
      <c r="C3574" s="116">
        <v>42468</v>
      </c>
      <c r="D3574" s="114" t="s">
        <v>7027</v>
      </c>
      <c r="E3574" s="114" t="s">
        <v>69</v>
      </c>
      <c r="F3574" s="114"/>
      <c r="G3574" s="114"/>
      <c r="H3574" s="114" t="s">
        <v>210</v>
      </c>
      <c r="I3574" s="114" t="s">
        <v>19</v>
      </c>
      <c r="J3574" s="114" t="s">
        <v>7028</v>
      </c>
      <c r="K3574" s="114" t="s">
        <v>21</v>
      </c>
      <c r="L3574" s="114"/>
      <c r="M3574" s="114">
        <v>7.26</v>
      </c>
      <c r="N3574" s="114" t="s">
        <v>23</v>
      </c>
      <c r="O3574" s="114">
        <v>32.94</v>
      </c>
      <c r="P3574" s="114">
        <v>32.94</v>
      </c>
      <c r="Q3574" s="114">
        <v>-10.92</v>
      </c>
      <c r="R3574" s="112"/>
      <c r="S3574" s="113"/>
      <c r="T3574" s="113"/>
      <c r="U3574" s="112"/>
    </row>
    <row r="3575" spans="1:21">
      <c r="A3575" s="116">
        <v>42472</v>
      </c>
      <c r="B3575" s="114" t="s">
        <v>7031</v>
      </c>
      <c r="C3575" s="116">
        <v>42472</v>
      </c>
      <c r="D3575" s="114" t="s">
        <v>7031</v>
      </c>
      <c r="E3575" s="114" t="s">
        <v>69</v>
      </c>
      <c r="F3575" s="114"/>
      <c r="G3575" s="114"/>
      <c r="H3575" s="114" t="s">
        <v>210</v>
      </c>
      <c r="I3575" s="114" t="s">
        <v>19</v>
      </c>
      <c r="J3575" s="114" t="s">
        <v>7032</v>
      </c>
      <c r="K3575" s="114" t="s">
        <v>21</v>
      </c>
      <c r="L3575" s="114"/>
      <c r="M3575" s="114">
        <v>7.22</v>
      </c>
      <c r="N3575" s="114" t="s">
        <v>23</v>
      </c>
      <c r="O3575" s="114">
        <v>30.94</v>
      </c>
      <c r="P3575" s="114">
        <v>30.94</v>
      </c>
      <c r="Q3575" s="114">
        <v>-9.23</v>
      </c>
      <c r="R3575" s="112"/>
      <c r="S3575" s="113"/>
      <c r="T3575" s="113"/>
      <c r="U3575" s="112"/>
    </row>
    <row r="3576" spans="1:21">
      <c r="A3576" s="116">
        <v>42478</v>
      </c>
      <c r="B3576" s="114" t="s">
        <v>7033</v>
      </c>
      <c r="C3576" s="116">
        <v>42478</v>
      </c>
      <c r="D3576" s="114" t="s">
        <v>7033</v>
      </c>
      <c r="E3576" s="114" t="s">
        <v>69</v>
      </c>
      <c r="F3576" s="114"/>
      <c r="G3576" s="114"/>
      <c r="H3576" s="114" t="s">
        <v>210</v>
      </c>
      <c r="I3576" s="114" t="s">
        <v>19</v>
      </c>
      <c r="J3576" s="114" t="s">
        <v>7034</v>
      </c>
      <c r="K3576" s="114" t="s">
        <v>21</v>
      </c>
      <c r="L3576" s="114"/>
      <c r="M3576" s="114">
        <v>7.27</v>
      </c>
      <c r="N3576" s="114" t="s">
        <v>23</v>
      </c>
      <c r="O3576" s="114">
        <v>28.18</v>
      </c>
      <c r="P3576" s="114">
        <v>28.18</v>
      </c>
      <c r="Q3576" s="114">
        <v>-6.18</v>
      </c>
      <c r="R3576" s="112"/>
      <c r="S3576" s="113"/>
      <c r="T3576" s="113"/>
      <c r="U3576" s="112"/>
    </row>
    <row r="3577" spans="1:21">
      <c r="A3577" s="116">
        <v>42475</v>
      </c>
      <c r="B3577" s="114" t="s">
        <v>7036</v>
      </c>
      <c r="C3577" s="116">
        <v>42475</v>
      </c>
      <c r="D3577" s="114" t="s">
        <v>7036</v>
      </c>
      <c r="E3577" s="114" t="s">
        <v>69</v>
      </c>
      <c r="F3577" s="114"/>
      <c r="G3577" s="114"/>
      <c r="H3577" s="114" t="s">
        <v>210</v>
      </c>
      <c r="I3577" s="114" t="s">
        <v>19</v>
      </c>
      <c r="J3577" s="114" t="s">
        <v>7037</v>
      </c>
      <c r="K3577" s="114" t="s">
        <v>21</v>
      </c>
      <c r="L3577" s="114"/>
      <c r="M3577" s="114">
        <v>7.25</v>
      </c>
      <c r="N3577" s="114" t="s">
        <v>23</v>
      </c>
      <c r="O3577" s="114">
        <v>31.03</v>
      </c>
      <c r="P3577" s="114">
        <v>31.03</v>
      </c>
      <c r="Q3577" s="114">
        <v>-9.2200000000000006</v>
      </c>
      <c r="R3577" s="112"/>
      <c r="S3577" s="112"/>
      <c r="T3577" s="112"/>
      <c r="U3577" s="112"/>
    </row>
    <row r="3578" spans="1:21">
      <c r="A3578" s="116">
        <v>42478</v>
      </c>
      <c r="B3578" s="114" t="s">
        <v>7033</v>
      </c>
      <c r="C3578" s="116">
        <v>42478</v>
      </c>
      <c r="D3578" s="114" t="s">
        <v>7033</v>
      </c>
      <c r="E3578" s="114" t="s">
        <v>69</v>
      </c>
      <c r="F3578" s="114"/>
      <c r="G3578" s="114"/>
      <c r="H3578" s="114" t="s">
        <v>210</v>
      </c>
      <c r="I3578" s="114" t="s">
        <v>19</v>
      </c>
      <c r="J3578" s="114" t="s">
        <v>7034</v>
      </c>
      <c r="K3578" s="114" t="s">
        <v>21</v>
      </c>
      <c r="L3578" s="114"/>
      <c r="M3578" s="114">
        <v>7.26</v>
      </c>
      <c r="N3578" s="114" t="s">
        <v>23</v>
      </c>
      <c r="O3578" s="114">
        <v>32.94</v>
      </c>
      <c r="P3578" s="114">
        <v>32.94</v>
      </c>
      <c r="Q3578" s="114">
        <v>-11.1</v>
      </c>
      <c r="R3578" s="112"/>
      <c r="S3578" s="112"/>
      <c r="T3578" s="112"/>
      <c r="U3578" s="112"/>
    </row>
    <row r="3579" spans="1:21">
      <c r="A3579" s="116">
        <v>42481</v>
      </c>
      <c r="B3579" s="114" t="s">
        <v>7040</v>
      </c>
      <c r="C3579" s="116">
        <v>42481</v>
      </c>
      <c r="D3579" s="114" t="s">
        <v>7040</v>
      </c>
      <c r="E3579" s="114" t="s">
        <v>69</v>
      </c>
      <c r="F3579" s="114"/>
      <c r="G3579" s="114"/>
      <c r="H3579" s="114" t="s">
        <v>210</v>
      </c>
      <c r="I3579" s="114" t="s">
        <v>19</v>
      </c>
      <c r="J3579" s="114" t="s">
        <v>7041</v>
      </c>
      <c r="K3579" s="114" t="s">
        <v>21</v>
      </c>
      <c r="L3579" s="114"/>
      <c r="M3579" s="114">
        <v>7.27</v>
      </c>
      <c r="N3579" s="114" t="s">
        <v>23</v>
      </c>
      <c r="O3579" s="114">
        <v>28.19</v>
      </c>
      <c r="P3579" s="114">
        <v>28.19</v>
      </c>
      <c r="Q3579" s="114">
        <v>-6.32</v>
      </c>
      <c r="R3579" s="112"/>
      <c r="S3579" s="113"/>
      <c r="T3579" s="113"/>
      <c r="U3579" s="112"/>
    </row>
    <row r="3580" spans="1:21" hidden="1">
      <c r="A3580" s="116">
        <v>42489</v>
      </c>
      <c r="B3580" s="114" t="s">
        <v>5313</v>
      </c>
      <c r="C3580" s="116">
        <v>42489</v>
      </c>
      <c r="D3580" s="114" t="s">
        <v>5313</v>
      </c>
      <c r="E3580" s="114" t="s">
        <v>69</v>
      </c>
      <c r="F3580" s="114" t="s">
        <v>3986</v>
      </c>
      <c r="G3580" s="114" t="s">
        <v>5314</v>
      </c>
      <c r="H3580" s="114" t="s">
        <v>210</v>
      </c>
      <c r="I3580" s="114" t="s">
        <v>81</v>
      </c>
      <c r="J3580" s="114" t="s">
        <v>5315</v>
      </c>
      <c r="K3580" s="114"/>
      <c r="L3580" s="114" t="s">
        <v>20</v>
      </c>
      <c r="M3580" s="114">
        <v>-7.22</v>
      </c>
      <c r="N3580" s="114" t="s">
        <v>23</v>
      </c>
      <c r="O3580" s="114">
        <v>-30.9</v>
      </c>
      <c r="P3580" s="114">
        <v>-30.9</v>
      </c>
      <c r="Q3580" s="114">
        <v>9.19</v>
      </c>
      <c r="R3580" s="112"/>
      <c r="S3580" s="112"/>
      <c r="T3580" s="112"/>
      <c r="U3580" s="112"/>
    </row>
    <row r="3581" spans="1:21" hidden="1">
      <c r="A3581" s="116">
        <v>42489</v>
      </c>
      <c r="B3581" s="114" t="s">
        <v>5313</v>
      </c>
      <c r="C3581" s="116">
        <v>42489</v>
      </c>
      <c r="D3581" s="114" t="s">
        <v>5313</v>
      </c>
      <c r="E3581" s="114" t="s">
        <v>69</v>
      </c>
      <c r="F3581" s="114" t="s">
        <v>3986</v>
      </c>
      <c r="G3581" s="114" t="s">
        <v>5314</v>
      </c>
      <c r="H3581" s="114" t="s">
        <v>210</v>
      </c>
      <c r="I3581" s="114" t="s">
        <v>81</v>
      </c>
      <c r="J3581" s="114" t="s">
        <v>5315</v>
      </c>
      <c r="K3581" s="114"/>
      <c r="L3581" s="114" t="s">
        <v>20</v>
      </c>
      <c r="M3581" s="114">
        <v>-7.27</v>
      </c>
      <c r="N3581" s="114" t="s">
        <v>23</v>
      </c>
      <c r="O3581" s="114">
        <v>-31.12</v>
      </c>
      <c r="P3581" s="114">
        <v>-31.12</v>
      </c>
      <c r="Q3581" s="114">
        <v>9.25</v>
      </c>
      <c r="R3581" s="112"/>
      <c r="S3581" s="113"/>
      <c r="T3581" s="113"/>
      <c r="U3581" s="112"/>
    </row>
    <row r="3582" spans="1:21" hidden="1">
      <c r="A3582" s="116">
        <v>42489</v>
      </c>
      <c r="B3582" s="114" t="s">
        <v>5313</v>
      </c>
      <c r="C3582" s="116">
        <v>42489</v>
      </c>
      <c r="D3582" s="114" t="s">
        <v>5313</v>
      </c>
      <c r="E3582" s="114" t="s">
        <v>69</v>
      </c>
      <c r="F3582" s="114" t="s">
        <v>3986</v>
      </c>
      <c r="G3582" s="114" t="s">
        <v>5314</v>
      </c>
      <c r="H3582" s="114" t="s">
        <v>210</v>
      </c>
      <c r="I3582" s="114" t="s">
        <v>81</v>
      </c>
      <c r="J3582" s="114" t="s">
        <v>5315</v>
      </c>
      <c r="K3582" s="114"/>
      <c r="L3582" s="114" t="s">
        <v>20</v>
      </c>
      <c r="M3582" s="114">
        <v>-7.26</v>
      </c>
      <c r="N3582" s="114" t="s">
        <v>23</v>
      </c>
      <c r="O3582" s="114">
        <v>-31.07</v>
      </c>
      <c r="P3582" s="114">
        <v>-31.07</v>
      </c>
      <c r="Q3582" s="114">
        <v>9.02</v>
      </c>
      <c r="R3582" s="112"/>
      <c r="S3582" s="112"/>
      <c r="T3582" s="112"/>
      <c r="U3582" s="112"/>
    </row>
    <row r="3583" spans="1:21" hidden="1">
      <c r="A3583" s="116">
        <v>42489</v>
      </c>
      <c r="B3583" s="114" t="s">
        <v>5313</v>
      </c>
      <c r="C3583" s="116">
        <v>42489</v>
      </c>
      <c r="D3583" s="114" t="s">
        <v>5313</v>
      </c>
      <c r="E3583" s="114" t="s">
        <v>69</v>
      </c>
      <c r="F3583" s="114" t="s">
        <v>3986</v>
      </c>
      <c r="G3583" s="114" t="s">
        <v>5314</v>
      </c>
      <c r="H3583" s="114" t="s">
        <v>210</v>
      </c>
      <c r="I3583" s="114" t="s">
        <v>81</v>
      </c>
      <c r="J3583" s="114" t="s">
        <v>5315</v>
      </c>
      <c r="K3583" s="114"/>
      <c r="L3583" s="114" t="s">
        <v>20</v>
      </c>
      <c r="M3583" s="114">
        <v>-7.26</v>
      </c>
      <c r="N3583" s="114" t="s">
        <v>23</v>
      </c>
      <c r="O3583" s="114">
        <v>-31.07</v>
      </c>
      <c r="P3583" s="114">
        <v>-31.07</v>
      </c>
      <c r="Q3583" s="114">
        <v>9.0500000000000007</v>
      </c>
      <c r="R3583" s="112"/>
      <c r="S3583" s="113"/>
      <c r="T3583" s="113"/>
      <c r="U3583" s="113"/>
    </row>
    <row r="3584" spans="1:21" hidden="1">
      <c r="A3584" s="116">
        <v>42489</v>
      </c>
      <c r="B3584" s="114" t="s">
        <v>5313</v>
      </c>
      <c r="C3584" s="116">
        <v>42489</v>
      </c>
      <c r="D3584" s="114" t="s">
        <v>5313</v>
      </c>
      <c r="E3584" s="114" t="s">
        <v>69</v>
      </c>
      <c r="F3584" s="114" t="s">
        <v>3986</v>
      </c>
      <c r="G3584" s="114" t="s">
        <v>5314</v>
      </c>
      <c r="H3584" s="114" t="s">
        <v>210</v>
      </c>
      <c r="I3584" s="114" t="s">
        <v>81</v>
      </c>
      <c r="J3584" s="114" t="s">
        <v>5315</v>
      </c>
      <c r="K3584" s="114"/>
      <c r="L3584" s="114" t="s">
        <v>20</v>
      </c>
      <c r="M3584" s="114">
        <v>-7.25</v>
      </c>
      <c r="N3584" s="114" t="s">
        <v>23</v>
      </c>
      <c r="O3584" s="114">
        <v>-31.03</v>
      </c>
      <c r="P3584" s="114">
        <v>-31.03</v>
      </c>
      <c r="Q3584" s="114">
        <v>9.2200000000000006</v>
      </c>
      <c r="R3584" s="112"/>
      <c r="S3584" s="113"/>
      <c r="T3584" s="113"/>
      <c r="U3584" s="112"/>
    </row>
    <row r="3585" spans="1:21" hidden="1">
      <c r="A3585" s="116">
        <v>42489</v>
      </c>
      <c r="B3585" s="114" t="s">
        <v>5313</v>
      </c>
      <c r="C3585" s="116">
        <v>42489</v>
      </c>
      <c r="D3585" s="114" t="s">
        <v>5313</v>
      </c>
      <c r="E3585" s="114" t="s">
        <v>69</v>
      </c>
      <c r="F3585" s="114" t="s">
        <v>3986</v>
      </c>
      <c r="G3585" s="114" t="s">
        <v>5314</v>
      </c>
      <c r="H3585" s="114" t="s">
        <v>210</v>
      </c>
      <c r="I3585" s="114" t="s">
        <v>81</v>
      </c>
      <c r="J3585" s="114" t="s">
        <v>5315</v>
      </c>
      <c r="K3585" s="114"/>
      <c r="L3585" s="114" t="s">
        <v>20</v>
      </c>
      <c r="M3585" s="114">
        <v>-7.27</v>
      </c>
      <c r="N3585" s="114" t="s">
        <v>23</v>
      </c>
      <c r="O3585" s="114">
        <v>-31.12</v>
      </c>
      <c r="P3585" s="114">
        <v>-31.12</v>
      </c>
      <c r="Q3585" s="114">
        <v>9.1199999999999992</v>
      </c>
      <c r="R3585" s="112"/>
      <c r="S3585" s="112"/>
      <c r="T3585" s="112"/>
      <c r="U3585" s="112"/>
    </row>
    <row r="3586" spans="1:21" hidden="1">
      <c r="A3586" s="116">
        <v>42489</v>
      </c>
      <c r="B3586" s="114" t="s">
        <v>5313</v>
      </c>
      <c r="C3586" s="116">
        <v>42489</v>
      </c>
      <c r="D3586" s="114" t="s">
        <v>5313</v>
      </c>
      <c r="E3586" s="114" t="s">
        <v>69</v>
      </c>
      <c r="F3586" s="114" t="s">
        <v>3986</v>
      </c>
      <c r="G3586" s="114" t="s">
        <v>5314</v>
      </c>
      <c r="H3586" s="114" t="s">
        <v>210</v>
      </c>
      <c r="I3586" s="114" t="s">
        <v>81</v>
      </c>
      <c r="J3586" s="114" t="s">
        <v>5315</v>
      </c>
      <c r="K3586" s="114"/>
      <c r="L3586" s="114" t="s">
        <v>20</v>
      </c>
      <c r="M3586" s="114">
        <v>-7.26</v>
      </c>
      <c r="N3586" s="114" t="s">
        <v>23</v>
      </c>
      <c r="O3586" s="114">
        <v>-31.07</v>
      </c>
      <c r="P3586" s="114">
        <v>-31.07</v>
      </c>
      <c r="Q3586" s="114">
        <v>9.23</v>
      </c>
      <c r="R3586" s="112"/>
      <c r="S3586" s="112"/>
      <c r="T3586" s="112"/>
      <c r="U3586" s="112"/>
    </row>
    <row r="3587" spans="1:21">
      <c r="A3587" s="116">
        <v>42489</v>
      </c>
      <c r="B3587" s="114" t="s">
        <v>5326</v>
      </c>
      <c r="C3587" s="116">
        <v>42489</v>
      </c>
      <c r="D3587" s="114" t="s">
        <v>5326</v>
      </c>
      <c r="E3587" s="114" t="s">
        <v>70</v>
      </c>
      <c r="F3587" s="114"/>
      <c r="G3587" s="114"/>
      <c r="H3587" s="114" t="s">
        <v>264</v>
      </c>
      <c r="I3587" s="114" t="s">
        <v>19</v>
      </c>
      <c r="J3587" s="114" t="s">
        <v>5327</v>
      </c>
      <c r="K3587" s="114"/>
      <c r="L3587" s="114" t="s">
        <v>20</v>
      </c>
      <c r="M3587" s="114">
        <v>-0.25</v>
      </c>
      <c r="N3587" s="114" t="s">
        <v>23</v>
      </c>
      <c r="O3587" s="114">
        <v>-0.64</v>
      </c>
      <c r="P3587" s="114">
        <v>-0.64</v>
      </c>
      <c r="Q3587" s="114">
        <v>0</v>
      </c>
      <c r="R3587" s="112"/>
      <c r="S3587" s="112"/>
      <c r="T3587" s="112"/>
      <c r="U3587" s="112"/>
    </row>
    <row r="3588" spans="1:21">
      <c r="A3588" s="116">
        <v>42489</v>
      </c>
      <c r="B3588" s="114" t="s">
        <v>5326</v>
      </c>
      <c r="C3588" s="116">
        <v>42489</v>
      </c>
      <c r="D3588" s="114" t="s">
        <v>5326</v>
      </c>
      <c r="E3588" s="114" t="s">
        <v>70</v>
      </c>
      <c r="F3588" s="114"/>
      <c r="G3588" s="114"/>
      <c r="H3588" s="114" t="s">
        <v>264</v>
      </c>
      <c r="I3588" s="114" t="s">
        <v>19</v>
      </c>
      <c r="J3588" s="114" t="s">
        <v>5327</v>
      </c>
      <c r="K3588" s="114" t="s">
        <v>21</v>
      </c>
      <c r="L3588" s="114"/>
      <c r="M3588" s="114">
        <v>0.25</v>
      </c>
      <c r="N3588" s="114" t="s">
        <v>23</v>
      </c>
      <c r="O3588" s="114">
        <v>0.64</v>
      </c>
      <c r="P3588" s="114">
        <v>0.64</v>
      </c>
      <c r="Q3588" s="114">
        <v>0</v>
      </c>
      <c r="R3588" s="112"/>
      <c r="S3588" s="112"/>
      <c r="T3588" s="112"/>
      <c r="U3588" s="112"/>
    </row>
    <row r="3589" spans="1:21" hidden="1">
      <c r="A3589" s="116">
        <v>42489</v>
      </c>
      <c r="B3589" s="114" t="s">
        <v>5313</v>
      </c>
      <c r="C3589" s="116">
        <v>42489</v>
      </c>
      <c r="D3589" s="114" t="s">
        <v>5313</v>
      </c>
      <c r="E3589" s="114" t="s">
        <v>70</v>
      </c>
      <c r="F3589" s="114" t="s">
        <v>3986</v>
      </c>
      <c r="G3589" s="114" t="s">
        <v>5314</v>
      </c>
      <c r="H3589" s="114" t="s">
        <v>264</v>
      </c>
      <c r="I3589" s="114" t="s">
        <v>81</v>
      </c>
      <c r="J3589" s="114" t="s">
        <v>5315</v>
      </c>
      <c r="K3589" s="114"/>
      <c r="L3589" s="114" t="s">
        <v>20</v>
      </c>
      <c r="M3589" s="114">
        <v>-0.25</v>
      </c>
      <c r="N3589" s="114" t="s">
        <v>23</v>
      </c>
      <c r="O3589" s="114">
        <v>-1.01</v>
      </c>
      <c r="P3589" s="114">
        <v>-1.01</v>
      </c>
      <c r="Q3589" s="114">
        <v>0.37</v>
      </c>
      <c r="R3589" s="112"/>
      <c r="S3589" s="112"/>
      <c r="T3589" s="112"/>
      <c r="U3589" s="112"/>
    </row>
    <row r="3590" spans="1:21">
      <c r="A3590" s="116">
        <v>42464</v>
      </c>
      <c r="B3590" s="114" t="s">
        <v>7063</v>
      </c>
      <c r="C3590" s="116">
        <v>42464</v>
      </c>
      <c r="D3590" s="114" t="s">
        <v>7063</v>
      </c>
      <c r="E3590" s="114" t="s">
        <v>1738</v>
      </c>
      <c r="F3590" s="114"/>
      <c r="G3590" s="114"/>
      <c r="H3590" s="114" t="s">
        <v>415</v>
      </c>
      <c r="I3590" s="114" t="s">
        <v>19</v>
      </c>
      <c r="J3590" s="114" t="s">
        <v>7064</v>
      </c>
      <c r="K3590" s="114"/>
      <c r="L3590" s="114" t="s">
        <v>20</v>
      </c>
      <c r="M3590" s="136">
        <v>-1182.42</v>
      </c>
      <c r="N3590" s="114" t="s">
        <v>23</v>
      </c>
      <c r="O3590" s="136">
        <v>-5670.55</v>
      </c>
      <c r="P3590" s="136">
        <v>-5670.55</v>
      </c>
      <c r="Q3590" s="114">
        <v>0</v>
      </c>
      <c r="R3590" s="112"/>
      <c r="S3590" s="112"/>
      <c r="T3590" s="112"/>
      <c r="U3590" s="112"/>
    </row>
    <row r="3591" spans="1:21">
      <c r="A3591" s="116">
        <v>42464</v>
      </c>
      <c r="B3591" s="114" t="s">
        <v>7063</v>
      </c>
      <c r="C3591" s="116">
        <v>42464</v>
      </c>
      <c r="D3591" s="114" t="s">
        <v>7063</v>
      </c>
      <c r="E3591" s="114" t="s">
        <v>1738</v>
      </c>
      <c r="F3591" s="114"/>
      <c r="G3591" s="114"/>
      <c r="H3591" s="114" t="s">
        <v>415</v>
      </c>
      <c r="I3591" s="114" t="s">
        <v>19</v>
      </c>
      <c r="J3591" s="114" t="s">
        <v>7064</v>
      </c>
      <c r="K3591" s="114"/>
      <c r="L3591" s="114" t="s">
        <v>20</v>
      </c>
      <c r="M3591" s="114">
        <v>-1.78</v>
      </c>
      <c r="N3591" s="114" t="s">
        <v>23</v>
      </c>
      <c r="O3591" s="114">
        <v>-8.5399999999999991</v>
      </c>
      <c r="P3591" s="114">
        <v>-8.5399999999999991</v>
      </c>
      <c r="Q3591" s="114">
        <v>0</v>
      </c>
      <c r="R3591" s="112"/>
      <c r="S3591" s="112"/>
      <c r="T3591" s="112"/>
      <c r="U3591" s="112"/>
    </row>
    <row r="3592" spans="1:21">
      <c r="A3592" s="116">
        <v>42489</v>
      </c>
      <c r="B3592" s="114" t="s">
        <v>5326</v>
      </c>
      <c r="C3592" s="116">
        <v>42489</v>
      </c>
      <c r="D3592" s="114" t="s">
        <v>5326</v>
      </c>
      <c r="E3592" s="114" t="s">
        <v>1738</v>
      </c>
      <c r="F3592" s="114"/>
      <c r="G3592" s="114"/>
      <c r="H3592" s="114" t="s">
        <v>415</v>
      </c>
      <c r="I3592" s="114" t="s">
        <v>19</v>
      </c>
      <c r="J3592" s="114" t="s">
        <v>5327</v>
      </c>
      <c r="K3592" s="114"/>
      <c r="L3592" s="114" t="s">
        <v>20</v>
      </c>
      <c r="M3592" s="114">
        <v>-2.83</v>
      </c>
      <c r="N3592" s="114" t="s">
        <v>23</v>
      </c>
      <c r="O3592" s="114">
        <v>-13.57</v>
      </c>
      <c r="P3592" s="114">
        <v>-13.57</v>
      </c>
      <c r="Q3592" s="114">
        <v>0</v>
      </c>
      <c r="R3592" s="112"/>
      <c r="S3592" s="112"/>
      <c r="T3592" s="112"/>
      <c r="U3592" s="112"/>
    </row>
    <row r="3593" spans="1:21">
      <c r="A3593" s="116">
        <v>42464</v>
      </c>
      <c r="B3593" s="114" t="s">
        <v>7063</v>
      </c>
      <c r="C3593" s="116">
        <v>42464</v>
      </c>
      <c r="D3593" s="114" t="s">
        <v>7063</v>
      </c>
      <c r="E3593" s="114" t="s">
        <v>1738</v>
      </c>
      <c r="F3593" s="114"/>
      <c r="G3593" s="114"/>
      <c r="H3593" s="114" t="s">
        <v>415</v>
      </c>
      <c r="I3593" s="114" t="s">
        <v>19</v>
      </c>
      <c r="J3593" s="114" t="s">
        <v>7064</v>
      </c>
      <c r="K3593" s="114" t="s">
        <v>21</v>
      </c>
      <c r="L3593" s="114"/>
      <c r="M3593" s="136">
        <v>1182.42</v>
      </c>
      <c r="N3593" s="114" t="s">
        <v>23</v>
      </c>
      <c r="O3593" s="136">
        <v>5670.55</v>
      </c>
      <c r="P3593" s="136">
        <v>5670.55</v>
      </c>
      <c r="Q3593" s="114">
        <v>0</v>
      </c>
      <c r="R3593" s="112"/>
      <c r="S3593" s="113"/>
      <c r="T3593" s="113"/>
      <c r="U3593" s="112"/>
    </row>
    <row r="3594" spans="1:21" hidden="1">
      <c r="A3594" s="116">
        <v>42466</v>
      </c>
      <c r="B3594" s="114" t="s">
        <v>7065</v>
      </c>
      <c r="C3594" s="116">
        <v>42490</v>
      </c>
      <c r="D3594" s="114" t="s">
        <v>7066</v>
      </c>
      <c r="E3594" s="114" t="s">
        <v>1738</v>
      </c>
      <c r="F3594" s="114"/>
      <c r="G3594" s="114"/>
      <c r="H3594" s="114" t="s">
        <v>415</v>
      </c>
      <c r="I3594" s="114" t="s">
        <v>17</v>
      </c>
      <c r="J3594" s="114" t="s">
        <v>7067</v>
      </c>
      <c r="K3594" s="114"/>
      <c r="L3594" s="114" t="s">
        <v>20</v>
      </c>
      <c r="M3594" s="114">
        <v>-514.79999999999995</v>
      </c>
      <c r="N3594" s="114" t="s">
        <v>23</v>
      </c>
      <c r="O3594" s="136">
        <v>-2187.9</v>
      </c>
      <c r="P3594" s="136">
        <v>-2187.9</v>
      </c>
      <c r="Q3594" s="114">
        <v>-280.93</v>
      </c>
      <c r="R3594" s="112"/>
      <c r="S3594" s="112"/>
      <c r="T3594" s="112"/>
      <c r="U3594" s="112"/>
    </row>
    <row r="3595" spans="1:21" hidden="1">
      <c r="A3595" s="116">
        <v>42466</v>
      </c>
      <c r="B3595" s="114" t="s">
        <v>7068</v>
      </c>
      <c r="C3595" s="116">
        <v>42490</v>
      </c>
      <c r="D3595" s="114" t="s">
        <v>7069</v>
      </c>
      <c r="E3595" s="114" t="s">
        <v>1738</v>
      </c>
      <c r="F3595" s="114"/>
      <c r="G3595" s="114"/>
      <c r="H3595" s="114" t="s">
        <v>415</v>
      </c>
      <c r="I3595" s="114" t="s">
        <v>17</v>
      </c>
      <c r="J3595" s="114" t="s">
        <v>7070</v>
      </c>
      <c r="K3595" s="114"/>
      <c r="L3595" s="114" t="s">
        <v>20</v>
      </c>
      <c r="M3595" s="114">
        <v>-667.62</v>
      </c>
      <c r="N3595" s="114" t="s">
        <v>23</v>
      </c>
      <c r="O3595" s="136">
        <v>-2837.39</v>
      </c>
      <c r="P3595" s="136">
        <v>-2837.39</v>
      </c>
      <c r="Q3595" s="114">
        <v>-364.33</v>
      </c>
      <c r="R3595" s="112"/>
      <c r="S3595" s="113"/>
      <c r="T3595" s="113"/>
      <c r="U3595" s="112"/>
    </row>
    <row r="3596" spans="1:21">
      <c r="A3596" s="116">
        <v>42464</v>
      </c>
      <c r="B3596" s="114" t="s">
        <v>7063</v>
      </c>
      <c r="C3596" s="116">
        <v>42464</v>
      </c>
      <c r="D3596" s="114" t="s">
        <v>7063</v>
      </c>
      <c r="E3596" s="114" t="s">
        <v>1738</v>
      </c>
      <c r="F3596" s="114"/>
      <c r="G3596" s="114"/>
      <c r="H3596" s="114" t="s">
        <v>415</v>
      </c>
      <c r="I3596" s="114" t="s">
        <v>19</v>
      </c>
      <c r="J3596" s="114" t="s">
        <v>7064</v>
      </c>
      <c r="K3596" s="114" t="s">
        <v>21</v>
      </c>
      <c r="L3596" s="114"/>
      <c r="M3596" s="114">
        <v>1.78</v>
      </c>
      <c r="N3596" s="114" t="s">
        <v>23</v>
      </c>
      <c r="O3596" s="114">
        <v>8.5399999999999991</v>
      </c>
      <c r="P3596" s="114">
        <v>8.5399999999999991</v>
      </c>
      <c r="Q3596" s="114">
        <v>0</v>
      </c>
      <c r="R3596" s="112"/>
      <c r="S3596" s="112"/>
      <c r="T3596" s="112"/>
      <c r="U3596" s="112"/>
    </row>
    <row r="3597" spans="1:21">
      <c r="A3597" s="116">
        <v>42489</v>
      </c>
      <c r="B3597" s="114" t="s">
        <v>5326</v>
      </c>
      <c r="C3597" s="116">
        <v>42489</v>
      </c>
      <c r="D3597" s="114" t="s">
        <v>5326</v>
      </c>
      <c r="E3597" s="114" t="s">
        <v>1738</v>
      </c>
      <c r="F3597" s="114"/>
      <c r="G3597" s="114"/>
      <c r="H3597" s="114" t="s">
        <v>415</v>
      </c>
      <c r="I3597" s="114" t="s">
        <v>19</v>
      </c>
      <c r="J3597" s="114" t="s">
        <v>5327</v>
      </c>
      <c r="K3597" s="114" t="s">
        <v>21</v>
      </c>
      <c r="L3597" s="114"/>
      <c r="M3597" s="114">
        <v>2.83</v>
      </c>
      <c r="N3597" s="114" t="s">
        <v>23</v>
      </c>
      <c r="O3597" s="114">
        <v>13.57</v>
      </c>
      <c r="P3597" s="114">
        <v>13.57</v>
      </c>
      <c r="Q3597" s="114">
        <v>0</v>
      </c>
      <c r="R3597" s="112"/>
      <c r="S3597" s="112"/>
      <c r="T3597" s="112"/>
      <c r="U3597" s="112"/>
    </row>
    <row r="3598" spans="1:21" hidden="1">
      <c r="A3598" s="116">
        <v>42489</v>
      </c>
      <c r="B3598" s="114" t="s">
        <v>5313</v>
      </c>
      <c r="C3598" s="116">
        <v>42489</v>
      </c>
      <c r="D3598" s="114" t="s">
        <v>5313</v>
      </c>
      <c r="E3598" s="114" t="s">
        <v>1738</v>
      </c>
      <c r="F3598" s="114" t="s">
        <v>3986</v>
      </c>
      <c r="G3598" s="114" t="s">
        <v>5314</v>
      </c>
      <c r="H3598" s="114" t="s">
        <v>415</v>
      </c>
      <c r="I3598" s="114" t="s">
        <v>81</v>
      </c>
      <c r="J3598" s="114" t="s">
        <v>5315</v>
      </c>
      <c r="K3598" s="114"/>
      <c r="L3598" s="114" t="s">
        <v>20</v>
      </c>
      <c r="M3598" s="114">
        <v>-2.83</v>
      </c>
      <c r="N3598" s="114" t="s">
        <v>23</v>
      </c>
      <c r="O3598" s="114">
        <v>-12.03</v>
      </c>
      <c r="P3598" s="114">
        <v>-12.03</v>
      </c>
      <c r="Q3598" s="114">
        <v>-1.54</v>
      </c>
      <c r="R3598" s="112"/>
      <c r="S3598" s="112"/>
      <c r="T3598" s="112"/>
      <c r="U3598" s="112"/>
    </row>
    <row r="3599" spans="1:21" hidden="1">
      <c r="A3599" s="116">
        <v>42489</v>
      </c>
      <c r="B3599" s="114" t="s">
        <v>5313</v>
      </c>
      <c r="C3599" s="116">
        <v>42489</v>
      </c>
      <c r="D3599" s="114" t="s">
        <v>5313</v>
      </c>
      <c r="E3599" s="114" t="s">
        <v>1738</v>
      </c>
      <c r="F3599" s="114" t="s">
        <v>3986</v>
      </c>
      <c r="G3599" s="114" t="s">
        <v>5314</v>
      </c>
      <c r="H3599" s="114" t="s">
        <v>415</v>
      </c>
      <c r="I3599" s="114" t="s">
        <v>81</v>
      </c>
      <c r="J3599" s="114" t="s">
        <v>5315</v>
      </c>
      <c r="K3599" s="114"/>
      <c r="L3599" s="114" t="s">
        <v>20</v>
      </c>
      <c r="M3599" s="114">
        <v>-1.78</v>
      </c>
      <c r="N3599" s="114" t="s">
        <v>23</v>
      </c>
      <c r="O3599" s="114">
        <v>-7.57</v>
      </c>
      <c r="P3599" s="114">
        <v>-7.57</v>
      </c>
      <c r="Q3599" s="114">
        <v>-0.97</v>
      </c>
      <c r="R3599" s="112"/>
      <c r="S3599" s="112"/>
      <c r="T3599" s="112"/>
      <c r="U3599" s="112"/>
    </row>
    <row r="3600" spans="1:21">
      <c r="A3600" s="116">
        <v>42489</v>
      </c>
      <c r="B3600" s="114" t="s">
        <v>5326</v>
      </c>
      <c r="C3600" s="116">
        <v>42489</v>
      </c>
      <c r="D3600" s="114" t="s">
        <v>5326</v>
      </c>
      <c r="E3600" s="114" t="s">
        <v>1739</v>
      </c>
      <c r="F3600" s="114"/>
      <c r="G3600" s="114"/>
      <c r="H3600" s="114" t="s">
        <v>416</v>
      </c>
      <c r="I3600" s="114" t="s">
        <v>19</v>
      </c>
      <c r="J3600" s="114" t="s">
        <v>5327</v>
      </c>
      <c r="K3600" s="114"/>
      <c r="L3600" s="114" t="s">
        <v>20</v>
      </c>
      <c r="M3600" s="114">
        <v>-4.5599999999999996</v>
      </c>
      <c r="N3600" s="114" t="s">
        <v>23</v>
      </c>
      <c r="O3600" s="114">
        <v>-21.2</v>
      </c>
      <c r="P3600" s="114">
        <v>-21.2</v>
      </c>
      <c r="Q3600" s="114">
        <v>0</v>
      </c>
      <c r="R3600" s="112"/>
      <c r="S3600" s="113"/>
      <c r="T3600" s="113"/>
      <c r="U3600" s="112"/>
    </row>
    <row r="3601" spans="1:21">
      <c r="A3601" s="116">
        <v>42489</v>
      </c>
      <c r="B3601" s="114" t="s">
        <v>5326</v>
      </c>
      <c r="C3601" s="116">
        <v>42489</v>
      </c>
      <c r="D3601" s="114" t="s">
        <v>5326</v>
      </c>
      <c r="E3601" s="114" t="s">
        <v>1739</v>
      </c>
      <c r="F3601" s="114"/>
      <c r="G3601" s="114"/>
      <c r="H3601" s="114" t="s">
        <v>416</v>
      </c>
      <c r="I3601" s="114" t="s">
        <v>19</v>
      </c>
      <c r="J3601" s="114" t="s">
        <v>5327</v>
      </c>
      <c r="K3601" s="114" t="s">
        <v>21</v>
      </c>
      <c r="L3601" s="114"/>
      <c r="M3601" s="114">
        <v>4.5599999999999996</v>
      </c>
      <c r="N3601" s="114" t="s">
        <v>23</v>
      </c>
      <c r="O3601" s="114">
        <v>21.2</v>
      </c>
      <c r="P3601" s="114">
        <v>21.2</v>
      </c>
      <c r="Q3601" s="114">
        <v>0</v>
      </c>
      <c r="R3601" s="112"/>
      <c r="S3601" s="112"/>
      <c r="T3601" s="112"/>
      <c r="U3601" s="112"/>
    </row>
    <row r="3602" spans="1:21" hidden="1">
      <c r="A3602" s="116">
        <v>42489</v>
      </c>
      <c r="B3602" s="114" t="s">
        <v>5313</v>
      </c>
      <c r="C3602" s="116">
        <v>42489</v>
      </c>
      <c r="D3602" s="114" t="s">
        <v>5313</v>
      </c>
      <c r="E3602" s="114" t="s">
        <v>1739</v>
      </c>
      <c r="F3602" s="114" t="s">
        <v>3986</v>
      </c>
      <c r="G3602" s="114" t="s">
        <v>5314</v>
      </c>
      <c r="H3602" s="114" t="s">
        <v>416</v>
      </c>
      <c r="I3602" s="114" t="s">
        <v>81</v>
      </c>
      <c r="J3602" s="114" t="s">
        <v>5315</v>
      </c>
      <c r="K3602" s="114"/>
      <c r="L3602" s="114" t="s">
        <v>20</v>
      </c>
      <c r="M3602" s="114">
        <v>-4.5599999999999996</v>
      </c>
      <c r="N3602" s="114" t="s">
        <v>23</v>
      </c>
      <c r="O3602" s="114">
        <v>-21.11</v>
      </c>
      <c r="P3602" s="114">
        <v>-21.11</v>
      </c>
      <c r="Q3602" s="114">
        <v>-0.09</v>
      </c>
      <c r="R3602" s="112"/>
      <c r="S3602" s="113"/>
      <c r="T3602" s="113"/>
      <c r="U3602" s="112"/>
    </row>
    <row r="3603" spans="1:21">
      <c r="A3603" s="116">
        <v>42489</v>
      </c>
      <c r="B3603" s="114" t="s">
        <v>5326</v>
      </c>
      <c r="C3603" s="116">
        <v>42489</v>
      </c>
      <c r="D3603" s="114" t="s">
        <v>5326</v>
      </c>
      <c r="E3603" s="114" t="s">
        <v>214</v>
      </c>
      <c r="F3603" s="114"/>
      <c r="G3603" s="114"/>
      <c r="H3603" s="114" t="s">
        <v>476</v>
      </c>
      <c r="I3603" s="114" t="s">
        <v>19</v>
      </c>
      <c r="J3603" s="114" t="s">
        <v>5327</v>
      </c>
      <c r="K3603" s="114"/>
      <c r="L3603" s="114" t="s">
        <v>20</v>
      </c>
      <c r="M3603" s="114">
        <v>-7.98</v>
      </c>
      <c r="N3603" s="114" t="s">
        <v>23</v>
      </c>
      <c r="O3603" s="114">
        <v>-17.170000000000002</v>
      </c>
      <c r="P3603" s="114">
        <v>-17.170000000000002</v>
      </c>
      <c r="Q3603" s="114">
        <v>-0.02</v>
      </c>
      <c r="R3603" s="112"/>
      <c r="S3603" s="113"/>
      <c r="T3603" s="113"/>
      <c r="U3603" s="112"/>
    </row>
    <row r="3604" spans="1:21" hidden="1">
      <c r="A3604" s="116">
        <v>42489</v>
      </c>
      <c r="B3604" s="114" t="s">
        <v>7071</v>
      </c>
      <c r="C3604" s="116">
        <v>42490</v>
      </c>
      <c r="D3604" s="114" t="s">
        <v>7072</v>
      </c>
      <c r="E3604" s="114" t="s">
        <v>214</v>
      </c>
      <c r="F3604" s="114"/>
      <c r="G3604" s="114"/>
      <c r="H3604" s="114" t="s">
        <v>476</v>
      </c>
      <c r="I3604" s="114" t="s">
        <v>17</v>
      </c>
      <c r="J3604" s="114" t="s">
        <v>7073</v>
      </c>
      <c r="K3604" s="114"/>
      <c r="L3604" s="114" t="s">
        <v>20</v>
      </c>
      <c r="M3604" s="136">
        <v>-2518.37</v>
      </c>
      <c r="N3604" s="114" t="s">
        <v>23</v>
      </c>
      <c r="O3604" s="136">
        <v>-9116.5</v>
      </c>
      <c r="P3604" s="136">
        <v>-9116.5</v>
      </c>
      <c r="Q3604" s="136">
        <v>3940.78</v>
      </c>
      <c r="R3604" s="112"/>
      <c r="S3604" s="112"/>
      <c r="T3604" s="112"/>
      <c r="U3604" s="112"/>
    </row>
    <row r="3605" spans="1:21">
      <c r="A3605" s="116">
        <v>42489</v>
      </c>
      <c r="B3605" s="114" t="s">
        <v>5326</v>
      </c>
      <c r="C3605" s="116">
        <v>42489</v>
      </c>
      <c r="D3605" s="114" t="s">
        <v>5326</v>
      </c>
      <c r="E3605" s="114" t="s">
        <v>214</v>
      </c>
      <c r="F3605" s="114"/>
      <c r="G3605" s="114"/>
      <c r="H3605" s="114" t="s">
        <v>476</v>
      </c>
      <c r="I3605" s="114" t="s">
        <v>19</v>
      </c>
      <c r="J3605" s="114" t="s">
        <v>5327</v>
      </c>
      <c r="K3605" s="114" t="s">
        <v>21</v>
      </c>
      <c r="L3605" s="114"/>
      <c r="M3605" s="114">
        <v>7.98</v>
      </c>
      <c r="N3605" s="114" t="s">
        <v>23</v>
      </c>
      <c r="O3605" s="114">
        <v>17.170000000000002</v>
      </c>
      <c r="P3605" s="114">
        <v>17.170000000000002</v>
      </c>
      <c r="Q3605" s="114">
        <v>0</v>
      </c>
      <c r="R3605" s="112"/>
      <c r="S3605" s="113"/>
      <c r="T3605" s="113"/>
      <c r="U3605" s="112"/>
    </row>
    <row r="3606" spans="1:21" hidden="1">
      <c r="A3606" s="116">
        <v>42489</v>
      </c>
      <c r="B3606" s="114" t="s">
        <v>5313</v>
      </c>
      <c r="C3606" s="116">
        <v>42489</v>
      </c>
      <c r="D3606" s="114" t="s">
        <v>5313</v>
      </c>
      <c r="E3606" s="114" t="s">
        <v>214</v>
      </c>
      <c r="F3606" s="114" t="s">
        <v>3986</v>
      </c>
      <c r="G3606" s="114" t="s">
        <v>5314</v>
      </c>
      <c r="H3606" s="114" t="s">
        <v>476</v>
      </c>
      <c r="I3606" s="114" t="s">
        <v>81</v>
      </c>
      <c r="J3606" s="114" t="s">
        <v>5315</v>
      </c>
      <c r="K3606" s="114"/>
      <c r="L3606" s="114" t="s">
        <v>20</v>
      </c>
      <c r="M3606" s="114">
        <v>-7.98</v>
      </c>
      <c r="N3606" s="114" t="s">
        <v>23</v>
      </c>
      <c r="O3606" s="114">
        <v>-28.89</v>
      </c>
      <c r="P3606" s="114">
        <v>-28.89</v>
      </c>
      <c r="Q3606" s="114">
        <v>11.72</v>
      </c>
      <c r="R3606" s="112"/>
      <c r="S3606" s="113"/>
      <c r="T3606" s="113"/>
      <c r="U3606" s="113"/>
    </row>
    <row r="3607" spans="1:21">
      <c r="A3607" s="116">
        <v>42480</v>
      </c>
      <c r="B3607" s="114" t="s">
        <v>7074</v>
      </c>
      <c r="C3607" s="116">
        <v>42480</v>
      </c>
      <c r="D3607" s="114" t="s">
        <v>7074</v>
      </c>
      <c r="E3607" s="114" t="s">
        <v>229</v>
      </c>
      <c r="F3607" s="114"/>
      <c r="G3607" s="114"/>
      <c r="H3607" s="114" t="s">
        <v>545</v>
      </c>
      <c r="I3607" s="114" t="s">
        <v>19</v>
      </c>
      <c r="J3607" s="114" t="s">
        <v>7075</v>
      </c>
      <c r="K3607" s="114"/>
      <c r="L3607" s="114" t="s">
        <v>20</v>
      </c>
      <c r="M3607" s="136">
        <v>-2269.09</v>
      </c>
      <c r="N3607" s="114" t="s">
        <v>23</v>
      </c>
      <c r="O3607" s="136">
        <v>-8160.1</v>
      </c>
      <c r="P3607" s="136">
        <v>-8160.11</v>
      </c>
      <c r="Q3607" s="114">
        <v>0.01</v>
      </c>
      <c r="R3607" s="112"/>
      <c r="S3607" s="112"/>
      <c r="T3607" s="112"/>
      <c r="U3607" s="112"/>
    </row>
    <row r="3608" spans="1:21">
      <c r="A3608" s="116">
        <v>42480</v>
      </c>
      <c r="B3608" s="114" t="s">
        <v>7074</v>
      </c>
      <c r="C3608" s="116">
        <v>42480</v>
      </c>
      <c r="D3608" s="114" t="s">
        <v>7074</v>
      </c>
      <c r="E3608" s="114" t="s">
        <v>229</v>
      </c>
      <c r="F3608" s="114"/>
      <c r="G3608" s="114"/>
      <c r="H3608" s="114" t="s">
        <v>545</v>
      </c>
      <c r="I3608" s="114" t="s">
        <v>19</v>
      </c>
      <c r="J3608" s="114" t="s">
        <v>7075</v>
      </c>
      <c r="K3608" s="114"/>
      <c r="L3608" s="114" t="s">
        <v>20</v>
      </c>
      <c r="M3608" s="114">
        <v>-1.47</v>
      </c>
      <c r="N3608" s="114" t="s">
        <v>23</v>
      </c>
      <c r="O3608" s="114">
        <v>-2.89</v>
      </c>
      <c r="P3608" s="114">
        <v>-2.89</v>
      </c>
      <c r="Q3608" s="114">
        <v>-2.4</v>
      </c>
      <c r="R3608" s="112"/>
      <c r="S3608" s="113"/>
      <c r="T3608" s="113"/>
      <c r="U3608" s="113"/>
    </row>
    <row r="3609" spans="1:21">
      <c r="A3609" s="116">
        <v>42480</v>
      </c>
      <c r="B3609" s="114" t="s">
        <v>7074</v>
      </c>
      <c r="C3609" s="116">
        <v>42480</v>
      </c>
      <c r="D3609" s="114" t="s">
        <v>7074</v>
      </c>
      <c r="E3609" s="114" t="s">
        <v>229</v>
      </c>
      <c r="F3609" s="114"/>
      <c r="G3609" s="114"/>
      <c r="H3609" s="114" t="s">
        <v>545</v>
      </c>
      <c r="I3609" s="114" t="s">
        <v>19</v>
      </c>
      <c r="J3609" s="114" t="s">
        <v>7075</v>
      </c>
      <c r="K3609" s="114"/>
      <c r="L3609" s="114" t="s">
        <v>20</v>
      </c>
      <c r="M3609" s="114">
        <v>-3.41</v>
      </c>
      <c r="N3609" s="114" t="s">
        <v>23</v>
      </c>
      <c r="O3609" s="114">
        <v>-12.26</v>
      </c>
      <c r="P3609" s="114">
        <v>-12.26</v>
      </c>
      <c r="Q3609" s="114">
        <v>0</v>
      </c>
      <c r="R3609" s="112"/>
      <c r="S3609" s="113"/>
      <c r="T3609" s="113"/>
      <c r="U3609" s="112"/>
    </row>
    <row r="3610" spans="1:21">
      <c r="A3610" s="116">
        <v>42480</v>
      </c>
      <c r="B3610" s="114" t="s">
        <v>7074</v>
      </c>
      <c r="C3610" s="116">
        <v>42480</v>
      </c>
      <c r="D3610" s="114" t="s">
        <v>7074</v>
      </c>
      <c r="E3610" s="114" t="s">
        <v>229</v>
      </c>
      <c r="F3610" s="114"/>
      <c r="G3610" s="114"/>
      <c r="H3610" s="114" t="s">
        <v>545</v>
      </c>
      <c r="I3610" s="114" t="s">
        <v>19</v>
      </c>
      <c r="J3610" s="114" t="s">
        <v>7075</v>
      </c>
      <c r="K3610" s="114"/>
      <c r="L3610" s="114" t="s">
        <v>20</v>
      </c>
      <c r="M3610" s="114">
        <v>-981.62</v>
      </c>
      <c r="N3610" s="114" t="s">
        <v>23</v>
      </c>
      <c r="O3610" s="136">
        <v>-3530.1</v>
      </c>
      <c r="P3610" s="136">
        <v>-3532.5</v>
      </c>
      <c r="Q3610" s="114">
        <v>2.4</v>
      </c>
      <c r="R3610" s="112"/>
      <c r="S3610" s="112"/>
      <c r="T3610" s="112"/>
      <c r="U3610" s="112"/>
    </row>
    <row r="3611" spans="1:21">
      <c r="A3611" s="116">
        <v>42487</v>
      </c>
      <c r="B3611" s="114" t="s">
        <v>7076</v>
      </c>
      <c r="C3611" s="116">
        <v>42487</v>
      </c>
      <c r="D3611" s="114" t="s">
        <v>7076</v>
      </c>
      <c r="E3611" s="114" t="s">
        <v>229</v>
      </c>
      <c r="F3611" s="114"/>
      <c r="G3611" s="114"/>
      <c r="H3611" s="114" t="s">
        <v>545</v>
      </c>
      <c r="I3611" s="114" t="s">
        <v>19</v>
      </c>
      <c r="J3611" s="114" t="s">
        <v>7077</v>
      </c>
      <c r="K3611" s="114" t="s">
        <v>21</v>
      </c>
      <c r="L3611" s="114"/>
      <c r="M3611" s="114">
        <v>801.45</v>
      </c>
      <c r="N3611" s="114" t="s">
        <v>23</v>
      </c>
      <c r="O3611" s="136">
        <v>2882.17</v>
      </c>
      <c r="P3611" s="136">
        <v>2882.17</v>
      </c>
      <c r="Q3611" s="114">
        <v>0</v>
      </c>
      <c r="R3611" s="112"/>
      <c r="S3611" s="112"/>
      <c r="T3611" s="112"/>
      <c r="U3611" s="112"/>
    </row>
    <row r="3612" spans="1:21">
      <c r="A3612" s="116">
        <v>42487</v>
      </c>
      <c r="B3612" s="114" t="s">
        <v>7076</v>
      </c>
      <c r="C3612" s="116">
        <v>42487</v>
      </c>
      <c r="D3612" s="114" t="s">
        <v>7076</v>
      </c>
      <c r="E3612" s="114" t="s">
        <v>229</v>
      </c>
      <c r="F3612" s="114"/>
      <c r="G3612" s="114"/>
      <c r="H3612" s="114" t="s">
        <v>545</v>
      </c>
      <c r="I3612" s="114" t="s">
        <v>19</v>
      </c>
      <c r="J3612" s="114" t="s">
        <v>7077</v>
      </c>
      <c r="K3612" s="114"/>
      <c r="L3612" s="114" t="s">
        <v>20</v>
      </c>
      <c r="M3612" s="114">
        <v>-801.45</v>
      </c>
      <c r="N3612" s="114" t="s">
        <v>23</v>
      </c>
      <c r="O3612" s="136">
        <v>-2882.17</v>
      </c>
      <c r="P3612" s="136">
        <v>-2882.17</v>
      </c>
      <c r="Q3612" s="114">
        <v>0</v>
      </c>
      <c r="R3612" s="112"/>
      <c r="S3612" s="112"/>
      <c r="T3612" s="112"/>
      <c r="U3612" s="112"/>
    </row>
    <row r="3613" spans="1:21">
      <c r="A3613" s="116">
        <v>42487</v>
      </c>
      <c r="B3613" s="114" t="s">
        <v>7076</v>
      </c>
      <c r="C3613" s="116">
        <v>42487</v>
      </c>
      <c r="D3613" s="114" t="s">
        <v>7076</v>
      </c>
      <c r="E3613" s="114" t="s">
        <v>229</v>
      </c>
      <c r="F3613" s="114"/>
      <c r="G3613" s="114"/>
      <c r="H3613" s="114" t="s">
        <v>545</v>
      </c>
      <c r="I3613" s="114" t="s">
        <v>19</v>
      </c>
      <c r="J3613" s="114" t="s">
        <v>7077</v>
      </c>
      <c r="K3613" s="114"/>
      <c r="L3613" s="114" t="s">
        <v>20</v>
      </c>
      <c r="M3613" s="114">
        <v>-1.95</v>
      </c>
      <c r="N3613" s="114" t="s">
        <v>23</v>
      </c>
      <c r="O3613" s="114">
        <v>-8.73</v>
      </c>
      <c r="P3613" s="114">
        <v>-8.73</v>
      </c>
      <c r="Q3613" s="114">
        <v>1.72</v>
      </c>
      <c r="R3613" s="112"/>
      <c r="S3613" s="112"/>
      <c r="T3613" s="112"/>
      <c r="U3613" s="112"/>
    </row>
    <row r="3614" spans="1:21">
      <c r="A3614" s="116">
        <v>42487</v>
      </c>
      <c r="B3614" s="114" t="s">
        <v>7076</v>
      </c>
      <c r="C3614" s="116">
        <v>42487</v>
      </c>
      <c r="D3614" s="114" t="s">
        <v>7076</v>
      </c>
      <c r="E3614" s="114" t="s">
        <v>229</v>
      </c>
      <c r="F3614" s="114"/>
      <c r="G3614" s="114"/>
      <c r="H3614" s="114" t="s">
        <v>545</v>
      </c>
      <c r="I3614" s="114" t="s">
        <v>19</v>
      </c>
      <c r="J3614" s="114" t="s">
        <v>7077</v>
      </c>
      <c r="K3614" s="114"/>
      <c r="L3614" s="114" t="s">
        <v>20</v>
      </c>
      <c r="M3614" s="136">
        <v>-1297.25</v>
      </c>
      <c r="N3614" s="114" t="s">
        <v>23</v>
      </c>
      <c r="O3614" s="136">
        <v>-4665.17</v>
      </c>
      <c r="P3614" s="136">
        <v>-4663.45</v>
      </c>
      <c r="Q3614" s="114">
        <v>-1.73</v>
      </c>
      <c r="R3614" s="112"/>
      <c r="S3614" s="112"/>
      <c r="T3614" s="112"/>
      <c r="U3614" s="112"/>
    </row>
    <row r="3615" spans="1:21">
      <c r="A3615" s="116">
        <v>42487</v>
      </c>
      <c r="B3615" s="114" t="s">
        <v>7078</v>
      </c>
      <c r="C3615" s="116">
        <v>42487</v>
      </c>
      <c r="D3615" s="114" t="s">
        <v>7078</v>
      </c>
      <c r="E3615" s="114" t="s">
        <v>229</v>
      </c>
      <c r="F3615" s="114"/>
      <c r="G3615" s="114"/>
      <c r="H3615" s="114" t="s">
        <v>545</v>
      </c>
      <c r="I3615" s="114" t="s">
        <v>19</v>
      </c>
      <c r="J3615" s="114" t="s">
        <v>7079</v>
      </c>
      <c r="K3615" s="114"/>
      <c r="L3615" s="114" t="s">
        <v>20</v>
      </c>
      <c r="M3615" s="136">
        <v>-1297.25</v>
      </c>
      <c r="N3615" s="114" t="s">
        <v>23</v>
      </c>
      <c r="O3615" s="136">
        <v>-4665.17</v>
      </c>
      <c r="P3615" s="136">
        <v>-4663.45</v>
      </c>
      <c r="Q3615" s="114">
        <v>-1.73</v>
      </c>
      <c r="R3615" s="112"/>
      <c r="S3615" s="113"/>
      <c r="T3615" s="113"/>
      <c r="U3615" s="112"/>
    </row>
    <row r="3616" spans="1:21">
      <c r="A3616" s="116">
        <v>42487</v>
      </c>
      <c r="B3616" s="114" t="s">
        <v>7078</v>
      </c>
      <c r="C3616" s="116">
        <v>42487</v>
      </c>
      <c r="D3616" s="114" t="s">
        <v>7078</v>
      </c>
      <c r="E3616" s="114" t="s">
        <v>229</v>
      </c>
      <c r="F3616" s="114"/>
      <c r="G3616" s="114"/>
      <c r="H3616" s="114" t="s">
        <v>545</v>
      </c>
      <c r="I3616" s="114" t="s">
        <v>19</v>
      </c>
      <c r="J3616" s="114" t="s">
        <v>7079</v>
      </c>
      <c r="K3616" s="114"/>
      <c r="L3616" s="114" t="s">
        <v>20</v>
      </c>
      <c r="M3616" s="114">
        <v>-801.45</v>
      </c>
      <c r="N3616" s="114" t="s">
        <v>23</v>
      </c>
      <c r="O3616" s="136">
        <v>-2882.17</v>
      </c>
      <c r="P3616" s="136">
        <v>-2882.17</v>
      </c>
      <c r="Q3616" s="114">
        <v>0</v>
      </c>
      <c r="R3616" s="112"/>
      <c r="S3616" s="112"/>
      <c r="T3616" s="112"/>
      <c r="U3616" s="112"/>
    </row>
    <row r="3617" spans="1:21">
      <c r="A3617" s="116">
        <v>42487</v>
      </c>
      <c r="B3617" s="114" t="s">
        <v>7078</v>
      </c>
      <c r="C3617" s="116">
        <v>42487</v>
      </c>
      <c r="D3617" s="114" t="s">
        <v>7078</v>
      </c>
      <c r="E3617" s="114" t="s">
        <v>229</v>
      </c>
      <c r="F3617" s="114"/>
      <c r="G3617" s="114"/>
      <c r="H3617" s="114" t="s">
        <v>545</v>
      </c>
      <c r="I3617" s="114" t="s">
        <v>19</v>
      </c>
      <c r="J3617" s="114" t="s">
        <v>7079</v>
      </c>
      <c r="K3617" s="114"/>
      <c r="L3617" s="114" t="s">
        <v>20</v>
      </c>
      <c r="M3617" s="114">
        <v>-1.95</v>
      </c>
      <c r="N3617" s="114" t="s">
        <v>23</v>
      </c>
      <c r="O3617" s="114">
        <v>-8.73</v>
      </c>
      <c r="P3617" s="114">
        <v>-8.73</v>
      </c>
      <c r="Q3617" s="114">
        <v>1.72</v>
      </c>
      <c r="R3617" s="112"/>
      <c r="S3617" s="112"/>
      <c r="T3617" s="112"/>
      <c r="U3617" s="112"/>
    </row>
    <row r="3618" spans="1:21">
      <c r="A3618" s="116">
        <v>42487</v>
      </c>
      <c r="B3618" s="114" t="s">
        <v>7078</v>
      </c>
      <c r="C3618" s="116">
        <v>42487</v>
      </c>
      <c r="D3618" s="114" t="s">
        <v>7078</v>
      </c>
      <c r="E3618" s="114" t="s">
        <v>229</v>
      </c>
      <c r="F3618" s="114"/>
      <c r="G3618" s="114"/>
      <c r="H3618" s="114" t="s">
        <v>545</v>
      </c>
      <c r="I3618" s="114" t="s">
        <v>19</v>
      </c>
      <c r="J3618" s="114" t="s">
        <v>7079</v>
      </c>
      <c r="K3618" s="114"/>
      <c r="L3618" s="114" t="s">
        <v>20</v>
      </c>
      <c r="M3618" s="114">
        <v>-1.2</v>
      </c>
      <c r="N3618" s="114" t="s">
        <v>23</v>
      </c>
      <c r="O3618" s="114">
        <v>-4.32</v>
      </c>
      <c r="P3618" s="114">
        <v>-4.32</v>
      </c>
      <c r="Q3618" s="114">
        <v>0</v>
      </c>
      <c r="R3618" s="112"/>
      <c r="S3618" s="112"/>
      <c r="T3618" s="112"/>
      <c r="U3618" s="112"/>
    </row>
    <row r="3619" spans="1:21">
      <c r="A3619" s="116">
        <v>42487</v>
      </c>
      <c r="B3619" s="114" t="s">
        <v>7076</v>
      </c>
      <c r="C3619" s="116">
        <v>42487</v>
      </c>
      <c r="D3619" s="114" t="s">
        <v>7076</v>
      </c>
      <c r="E3619" s="114" t="s">
        <v>229</v>
      </c>
      <c r="F3619" s="114"/>
      <c r="G3619" s="114"/>
      <c r="H3619" s="114" t="s">
        <v>545</v>
      </c>
      <c r="I3619" s="114" t="s">
        <v>19</v>
      </c>
      <c r="J3619" s="114" t="s">
        <v>7077</v>
      </c>
      <c r="K3619" s="114"/>
      <c r="L3619" s="114" t="s">
        <v>20</v>
      </c>
      <c r="M3619" s="114">
        <v>-1.2</v>
      </c>
      <c r="N3619" s="114" t="s">
        <v>23</v>
      </c>
      <c r="O3619" s="114">
        <v>-4.32</v>
      </c>
      <c r="P3619" s="114">
        <v>-4.32</v>
      </c>
      <c r="Q3619" s="114">
        <v>0</v>
      </c>
      <c r="R3619" s="112"/>
      <c r="S3619" s="112"/>
      <c r="T3619" s="112"/>
      <c r="U3619" s="112"/>
    </row>
    <row r="3620" spans="1:21">
      <c r="A3620" s="116">
        <v>42487</v>
      </c>
      <c r="B3620" s="114" t="s">
        <v>7080</v>
      </c>
      <c r="C3620" s="116">
        <v>42487</v>
      </c>
      <c r="D3620" s="114" t="s">
        <v>7080</v>
      </c>
      <c r="E3620" s="114" t="s">
        <v>229</v>
      </c>
      <c r="F3620" s="114"/>
      <c r="G3620" s="114"/>
      <c r="H3620" s="114" t="s">
        <v>545</v>
      </c>
      <c r="I3620" s="114" t="s">
        <v>19</v>
      </c>
      <c r="J3620" s="114" t="s">
        <v>7081</v>
      </c>
      <c r="K3620" s="114"/>
      <c r="L3620" s="114" t="s">
        <v>20</v>
      </c>
      <c r="M3620" s="136">
        <v>-1297.25</v>
      </c>
      <c r="N3620" s="114" t="s">
        <v>23</v>
      </c>
      <c r="O3620" s="136">
        <v>-4663.45</v>
      </c>
      <c r="P3620" s="136">
        <v>-4663.45</v>
      </c>
      <c r="Q3620" s="114">
        <v>-1.73</v>
      </c>
      <c r="R3620" s="112"/>
      <c r="S3620" s="112"/>
      <c r="T3620" s="112"/>
      <c r="U3620" s="112"/>
    </row>
    <row r="3621" spans="1:21">
      <c r="A3621" s="116">
        <v>42487</v>
      </c>
      <c r="B3621" s="114" t="s">
        <v>7080</v>
      </c>
      <c r="C3621" s="116">
        <v>42487</v>
      </c>
      <c r="D3621" s="114" t="s">
        <v>7080</v>
      </c>
      <c r="E3621" s="114" t="s">
        <v>229</v>
      </c>
      <c r="F3621" s="114"/>
      <c r="G3621" s="114"/>
      <c r="H3621" s="114" t="s">
        <v>545</v>
      </c>
      <c r="I3621" s="114" t="s">
        <v>19</v>
      </c>
      <c r="J3621" s="114" t="s">
        <v>7081</v>
      </c>
      <c r="K3621" s="114" t="s">
        <v>21</v>
      </c>
      <c r="L3621" s="114"/>
      <c r="M3621" s="136">
        <v>1297.25</v>
      </c>
      <c r="N3621" s="114" t="s">
        <v>23</v>
      </c>
      <c r="O3621" s="136">
        <v>4663.45</v>
      </c>
      <c r="P3621" s="136">
        <v>4663.45</v>
      </c>
      <c r="Q3621" s="114">
        <v>1.73</v>
      </c>
      <c r="R3621" s="112"/>
      <c r="S3621" s="112"/>
      <c r="T3621" s="112"/>
      <c r="U3621" s="112"/>
    </row>
    <row r="3622" spans="1:21">
      <c r="A3622" s="116">
        <v>42487</v>
      </c>
      <c r="B3622" s="114" t="s">
        <v>7080</v>
      </c>
      <c r="C3622" s="116">
        <v>42487</v>
      </c>
      <c r="D3622" s="114" t="s">
        <v>7080</v>
      </c>
      <c r="E3622" s="114" t="s">
        <v>229</v>
      </c>
      <c r="F3622" s="114"/>
      <c r="G3622" s="114"/>
      <c r="H3622" s="114" t="s">
        <v>545</v>
      </c>
      <c r="I3622" s="114" t="s">
        <v>19</v>
      </c>
      <c r="J3622" s="114" t="s">
        <v>7081</v>
      </c>
      <c r="K3622" s="114" t="s">
        <v>21</v>
      </c>
      <c r="L3622" s="114"/>
      <c r="M3622" s="114">
        <v>1.95</v>
      </c>
      <c r="N3622" s="114" t="s">
        <v>23</v>
      </c>
      <c r="O3622" s="114">
        <v>8.73</v>
      </c>
      <c r="P3622" s="114">
        <v>8.73</v>
      </c>
      <c r="Q3622" s="114">
        <v>-1.72</v>
      </c>
      <c r="R3622" s="112"/>
      <c r="S3622" s="112"/>
      <c r="T3622" s="112"/>
      <c r="U3622" s="112"/>
    </row>
    <row r="3623" spans="1:21">
      <c r="A3623" s="116">
        <v>42487</v>
      </c>
      <c r="B3623" s="114" t="s">
        <v>7080</v>
      </c>
      <c r="C3623" s="116">
        <v>42487</v>
      </c>
      <c r="D3623" s="114" t="s">
        <v>7080</v>
      </c>
      <c r="E3623" s="114" t="s">
        <v>229</v>
      </c>
      <c r="F3623" s="114"/>
      <c r="G3623" s="114"/>
      <c r="H3623" s="114" t="s">
        <v>545</v>
      </c>
      <c r="I3623" s="114" t="s">
        <v>19</v>
      </c>
      <c r="J3623" s="114" t="s">
        <v>7081</v>
      </c>
      <c r="K3623" s="114"/>
      <c r="L3623" s="114" t="s">
        <v>20</v>
      </c>
      <c r="M3623" s="114">
        <v>-801.45</v>
      </c>
      <c r="N3623" s="114" t="s">
        <v>23</v>
      </c>
      <c r="O3623" s="136">
        <v>-2882.17</v>
      </c>
      <c r="P3623" s="136">
        <v>-2882.17</v>
      </c>
      <c r="Q3623" s="114">
        <v>0</v>
      </c>
      <c r="R3623" s="112"/>
      <c r="S3623" s="112"/>
      <c r="T3623" s="112"/>
      <c r="U3623" s="112"/>
    </row>
    <row r="3624" spans="1:21">
      <c r="A3624" s="116">
        <v>42487</v>
      </c>
      <c r="B3624" s="114" t="s">
        <v>7080</v>
      </c>
      <c r="C3624" s="116">
        <v>42487</v>
      </c>
      <c r="D3624" s="114" t="s">
        <v>7080</v>
      </c>
      <c r="E3624" s="114" t="s">
        <v>229</v>
      </c>
      <c r="F3624" s="114"/>
      <c r="G3624" s="114"/>
      <c r="H3624" s="114" t="s">
        <v>545</v>
      </c>
      <c r="I3624" s="114" t="s">
        <v>19</v>
      </c>
      <c r="J3624" s="114" t="s">
        <v>7081</v>
      </c>
      <c r="K3624" s="114" t="s">
        <v>21</v>
      </c>
      <c r="L3624" s="114"/>
      <c r="M3624" s="114">
        <v>801.45</v>
      </c>
      <c r="N3624" s="114" t="s">
        <v>23</v>
      </c>
      <c r="O3624" s="136">
        <v>2882.17</v>
      </c>
      <c r="P3624" s="136">
        <v>2882.17</v>
      </c>
      <c r="Q3624" s="114">
        <v>0</v>
      </c>
      <c r="R3624" s="112"/>
      <c r="S3624" s="112"/>
      <c r="T3624" s="112"/>
      <c r="U3624" s="112"/>
    </row>
    <row r="3625" spans="1:21">
      <c r="A3625" s="116">
        <v>42487</v>
      </c>
      <c r="B3625" s="114" t="s">
        <v>7080</v>
      </c>
      <c r="C3625" s="116">
        <v>42487</v>
      </c>
      <c r="D3625" s="114" t="s">
        <v>7080</v>
      </c>
      <c r="E3625" s="114" t="s">
        <v>229</v>
      </c>
      <c r="F3625" s="114"/>
      <c r="G3625" s="114"/>
      <c r="H3625" s="114" t="s">
        <v>545</v>
      </c>
      <c r="I3625" s="114" t="s">
        <v>19</v>
      </c>
      <c r="J3625" s="114" t="s">
        <v>7081</v>
      </c>
      <c r="K3625" s="114" t="s">
        <v>21</v>
      </c>
      <c r="L3625" s="114"/>
      <c r="M3625" s="114">
        <v>1.2</v>
      </c>
      <c r="N3625" s="114" t="s">
        <v>23</v>
      </c>
      <c r="O3625" s="114">
        <v>4.32</v>
      </c>
      <c r="P3625" s="114">
        <v>4.32</v>
      </c>
      <c r="Q3625" s="114">
        <v>0</v>
      </c>
      <c r="R3625" s="112"/>
      <c r="S3625" s="112"/>
      <c r="T3625" s="112"/>
      <c r="U3625" s="112"/>
    </row>
    <row r="3626" spans="1:21">
      <c r="A3626" s="116">
        <v>42487</v>
      </c>
      <c r="B3626" s="114" t="s">
        <v>7076</v>
      </c>
      <c r="C3626" s="116">
        <v>42487</v>
      </c>
      <c r="D3626" s="114" t="s">
        <v>7076</v>
      </c>
      <c r="E3626" s="114" t="s">
        <v>229</v>
      </c>
      <c r="F3626" s="114"/>
      <c r="G3626" s="114"/>
      <c r="H3626" s="114" t="s">
        <v>545</v>
      </c>
      <c r="I3626" s="114" t="s">
        <v>19</v>
      </c>
      <c r="J3626" s="114" t="s">
        <v>7077</v>
      </c>
      <c r="K3626" s="114" t="s">
        <v>21</v>
      </c>
      <c r="L3626" s="114"/>
      <c r="M3626" s="136">
        <v>1297.25</v>
      </c>
      <c r="N3626" s="114" t="s">
        <v>23</v>
      </c>
      <c r="O3626" s="136">
        <v>4665.17</v>
      </c>
      <c r="P3626" s="136">
        <v>4663.45</v>
      </c>
      <c r="Q3626" s="114">
        <v>1.73</v>
      </c>
      <c r="R3626" s="112"/>
      <c r="S3626" s="112"/>
      <c r="T3626" s="112"/>
      <c r="U3626" s="112"/>
    </row>
    <row r="3627" spans="1:21">
      <c r="A3627" s="116">
        <v>42489</v>
      </c>
      <c r="B3627" s="114" t="s">
        <v>5326</v>
      </c>
      <c r="C3627" s="116">
        <v>42489</v>
      </c>
      <c r="D3627" s="114" t="s">
        <v>5326</v>
      </c>
      <c r="E3627" s="114" t="s">
        <v>229</v>
      </c>
      <c r="F3627" s="114"/>
      <c r="G3627" s="114"/>
      <c r="H3627" s="114" t="s">
        <v>545</v>
      </c>
      <c r="I3627" s="114" t="s">
        <v>19</v>
      </c>
      <c r="J3627" s="114" t="s">
        <v>5327</v>
      </c>
      <c r="K3627" s="114"/>
      <c r="L3627" s="114" t="s">
        <v>20</v>
      </c>
      <c r="M3627" s="114">
        <v>-2.58</v>
      </c>
      <c r="N3627" s="114" t="s">
        <v>23</v>
      </c>
      <c r="O3627" s="114">
        <v>-9.2799999999999994</v>
      </c>
      <c r="P3627" s="114">
        <v>-9.2799999999999994</v>
      </c>
      <c r="Q3627" s="114">
        <v>0</v>
      </c>
      <c r="R3627" s="112"/>
      <c r="S3627" s="112"/>
      <c r="T3627" s="112"/>
      <c r="U3627" s="112"/>
    </row>
    <row r="3628" spans="1:21" hidden="1">
      <c r="A3628" s="116">
        <v>42482</v>
      </c>
      <c r="B3628" s="114" t="s">
        <v>7082</v>
      </c>
      <c r="C3628" s="116">
        <v>42490</v>
      </c>
      <c r="D3628" s="114" t="s">
        <v>7083</v>
      </c>
      <c r="E3628" s="114" t="s">
        <v>229</v>
      </c>
      <c r="F3628" s="114"/>
      <c r="G3628" s="114"/>
      <c r="H3628" s="114" t="s">
        <v>545</v>
      </c>
      <c r="I3628" s="114" t="s">
        <v>17</v>
      </c>
      <c r="J3628" s="114" t="s">
        <v>7084</v>
      </c>
      <c r="K3628" s="114"/>
      <c r="L3628" s="114" t="s">
        <v>20</v>
      </c>
      <c r="M3628" s="114">
        <v>-576.58000000000004</v>
      </c>
      <c r="N3628" s="114" t="s">
        <v>23</v>
      </c>
      <c r="O3628" s="136">
        <v>-2594.61</v>
      </c>
      <c r="P3628" s="136">
        <v>-2594.61</v>
      </c>
      <c r="Q3628" s="114">
        <v>521.11</v>
      </c>
      <c r="R3628" s="112"/>
      <c r="S3628" s="112"/>
      <c r="T3628" s="112"/>
      <c r="U3628" s="112"/>
    </row>
    <row r="3629" spans="1:21" hidden="1">
      <c r="A3629" s="116">
        <v>42482</v>
      </c>
      <c r="B3629" s="114" t="s">
        <v>7085</v>
      </c>
      <c r="C3629" s="116">
        <v>42490</v>
      </c>
      <c r="D3629" s="114" t="s">
        <v>7086</v>
      </c>
      <c r="E3629" s="114" t="s">
        <v>229</v>
      </c>
      <c r="F3629" s="114"/>
      <c r="G3629" s="114"/>
      <c r="H3629" s="114" t="s">
        <v>545</v>
      </c>
      <c r="I3629" s="114" t="s">
        <v>17</v>
      </c>
      <c r="J3629" s="114" t="s">
        <v>7087</v>
      </c>
      <c r="K3629" s="114"/>
      <c r="L3629" s="114" t="s">
        <v>20</v>
      </c>
      <c r="M3629" s="136">
        <v>-2674.13</v>
      </c>
      <c r="N3629" s="114" t="s">
        <v>23</v>
      </c>
      <c r="O3629" s="136">
        <v>-12033.59</v>
      </c>
      <c r="P3629" s="136">
        <v>-12033.59</v>
      </c>
      <c r="Q3629" s="136">
        <v>2416.88</v>
      </c>
      <c r="R3629" s="112"/>
      <c r="S3629" s="112"/>
      <c r="T3629" s="112"/>
      <c r="U3629" s="112"/>
    </row>
    <row r="3630" spans="1:21">
      <c r="A3630" s="116">
        <v>42487</v>
      </c>
      <c r="B3630" s="114" t="s">
        <v>7078</v>
      </c>
      <c r="C3630" s="116">
        <v>42487</v>
      </c>
      <c r="D3630" s="114" t="s">
        <v>7078</v>
      </c>
      <c r="E3630" s="114" t="s">
        <v>229</v>
      </c>
      <c r="F3630" s="114"/>
      <c r="G3630" s="114"/>
      <c r="H3630" s="114" t="s">
        <v>545</v>
      </c>
      <c r="I3630" s="114" t="s">
        <v>19</v>
      </c>
      <c r="J3630" s="114" t="s">
        <v>7079</v>
      </c>
      <c r="K3630" s="114" t="s">
        <v>21</v>
      </c>
      <c r="L3630" s="114"/>
      <c r="M3630" s="114">
        <v>801.45</v>
      </c>
      <c r="N3630" s="114" t="s">
        <v>23</v>
      </c>
      <c r="O3630" s="136">
        <v>2882.17</v>
      </c>
      <c r="P3630" s="136">
        <v>2882.17</v>
      </c>
      <c r="Q3630" s="114">
        <v>0</v>
      </c>
      <c r="R3630" s="112"/>
      <c r="S3630" s="112"/>
      <c r="T3630" s="112"/>
      <c r="U3630" s="112"/>
    </row>
    <row r="3631" spans="1:21">
      <c r="A3631" s="116">
        <v>42487</v>
      </c>
      <c r="B3631" s="114" t="s">
        <v>7078</v>
      </c>
      <c r="C3631" s="116">
        <v>42487</v>
      </c>
      <c r="D3631" s="114" t="s">
        <v>7078</v>
      </c>
      <c r="E3631" s="114" t="s">
        <v>229</v>
      </c>
      <c r="F3631" s="114"/>
      <c r="G3631" s="114"/>
      <c r="H3631" s="114" t="s">
        <v>545</v>
      </c>
      <c r="I3631" s="114" t="s">
        <v>19</v>
      </c>
      <c r="J3631" s="114" t="s">
        <v>7079</v>
      </c>
      <c r="K3631" s="114" t="s">
        <v>21</v>
      </c>
      <c r="L3631" s="114"/>
      <c r="M3631" s="136">
        <v>1297.25</v>
      </c>
      <c r="N3631" s="114" t="s">
        <v>23</v>
      </c>
      <c r="O3631" s="136">
        <v>4665.17</v>
      </c>
      <c r="P3631" s="136">
        <v>4663.45</v>
      </c>
      <c r="Q3631" s="114">
        <v>1.73</v>
      </c>
      <c r="R3631" s="112"/>
      <c r="S3631" s="112"/>
      <c r="T3631" s="112"/>
      <c r="U3631" s="112"/>
    </row>
    <row r="3632" spans="1:21">
      <c r="A3632" s="116">
        <v>42480</v>
      </c>
      <c r="B3632" s="114" t="s">
        <v>7074</v>
      </c>
      <c r="C3632" s="116">
        <v>42480</v>
      </c>
      <c r="D3632" s="114" t="s">
        <v>7074</v>
      </c>
      <c r="E3632" s="114" t="s">
        <v>229</v>
      </c>
      <c r="F3632" s="114"/>
      <c r="G3632" s="114"/>
      <c r="H3632" s="114" t="s">
        <v>545</v>
      </c>
      <c r="I3632" s="114" t="s">
        <v>19</v>
      </c>
      <c r="J3632" s="114" t="s">
        <v>7075</v>
      </c>
      <c r="K3632" s="114" t="s">
        <v>21</v>
      </c>
      <c r="L3632" s="114"/>
      <c r="M3632" s="114">
        <v>981.62</v>
      </c>
      <c r="N3632" s="114" t="s">
        <v>23</v>
      </c>
      <c r="O3632" s="136">
        <v>3530.1</v>
      </c>
      <c r="P3632" s="136">
        <v>3532.5</v>
      </c>
      <c r="Q3632" s="114">
        <v>-2.4</v>
      </c>
      <c r="R3632" s="112"/>
      <c r="S3632" s="112"/>
      <c r="T3632" s="112"/>
      <c r="U3632" s="112"/>
    </row>
    <row r="3633" spans="1:21">
      <c r="A3633" s="116">
        <v>42480</v>
      </c>
      <c r="B3633" s="114" t="s">
        <v>7074</v>
      </c>
      <c r="C3633" s="116">
        <v>42480</v>
      </c>
      <c r="D3633" s="114" t="s">
        <v>7074</v>
      </c>
      <c r="E3633" s="114" t="s">
        <v>229</v>
      </c>
      <c r="F3633" s="114"/>
      <c r="G3633" s="114"/>
      <c r="H3633" s="114" t="s">
        <v>545</v>
      </c>
      <c r="I3633" s="114" t="s">
        <v>19</v>
      </c>
      <c r="J3633" s="114" t="s">
        <v>7075</v>
      </c>
      <c r="K3633" s="114" t="s">
        <v>21</v>
      </c>
      <c r="L3633" s="114"/>
      <c r="M3633" s="136">
        <v>2269.09</v>
      </c>
      <c r="N3633" s="114" t="s">
        <v>23</v>
      </c>
      <c r="O3633" s="136">
        <v>8160.1</v>
      </c>
      <c r="P3633" s="136">
        <v>8160.11</v>
      </c>
      <c r="Q3633" s="114">
        <v>0</v>
      </c>
      <c r="R3633" s="112"/>
      <c r="S3633" s="112"/>
      <c r="T3633" s="112"/>
      <c r="U3633" s="112"/>
    </row>
    <row r="3634" spans="1:21" hidden="1">
      <c r="A3634" s="116">
        <v>42488</v>
      </c>
      <c r="B3634" s="114" t="s">
        <v>7088</v>
      </c>
      <c r="C3634" s="116">
        <v>42490</v>
      </c>
      <c r="D3634" s="114" t="s">
        <v>7089</v>
      </c>
      <c r="E3634" s="114" t="s">
        <v>229</v>
      </c>
      <c r="F3634" s="114"/>
      <c r="G3634" s="114"/>
      <c r="H3634" s="114" t="s">
        <v>545</v>
      </c>
      <c r="I3634" s="114" t="s">
        <v>17</v>
      </c>
      <c r="J3634" s="114" t="s">
        <v>7090</v>
      </c>
      <c r="K3634" s="114"/>
      <c r="L3634" s="114" t="s">
        <v>20</v>
      </c>
      <c r="M3634" s="136">
        <v>-2098.6999999999998</v>
      </c>
      <c r="N3634" s="114" t="s">
        <v>23</v>
      </c>
      <c r="O3634" s="136">
        <v>-9444.15</v>
      </c>
      <c r="P3634" s="136">
        <v>-9444.15</v>
      </c>
      <c r="Q3634" s="136">
        <v>1896.8</v>
      </c>
      <c r="R3634" s="112"/>
      <c r="S3634" s="112"/>
      <c r="T3634" s="112"/>
      <c r="U3634" s="112"/>
    </row>
    <row r="3635" spans="1:21">
      <c r="A3635" s="116">
        <v>42480</v>
      </c>
      <c r="B3635" s="114" t="s">
        <v>7074</v>
      </c>
      <c r="C3635" s="116">
        <v>42480</v>
      </c>
      <c r="D3635" s="114" t="s">
        <v>7074</v>
      </c>
      <c r="E3635" s="114" t="s">
        <v>229</v>
      </c>
      <c r="F3635" s="114"/>
      <c r="G3635" s="114"/>
      <c r="H3635" s="114" t="s">
        <v>545</v>
      </c>
      <c r="I3635" s="114" t="s">
        <v>19</v>
      </c>
      <c r="J3635" s="114" t="s">
        <v>7075</v>
      </c>
      <c r="K3635" s="114" t="s">
        <v>21</v>
      </c>
      <c r="L3635" s="114"/>
      <c r="M3635" s="114">
        <v>3.41</v>
      </c>
      <c r="N3635" s="114" t="s">
        <v>23</v>
      </c>
      <c r="O3635" s="114">
        <v>12.26</v>
      </c>
      <c r="P3635" s="114">
        <v>12.26</v>
      </c>
      <c r="Q3635" s="114">
        <v>0</v>
      </c>
      <c r="R3635" s="112"/>
      <c r="S3635" s="112"/>
      <c r="T3635" s="112"/>
      <c r="U3635" s="112"/>
    </row>
    <row r="3636" spans="1:21">
      <c r="A3636" s="116">
        <v>42480</v>
      </c>
      <c r="B3636" s="114" t="s">
        <v>7074</v>
      </c>
      <c r="C3636" s="116">
        <v>42480</v>
      </c>
      <c r="D3636" s="114" t="s">
        <v>7074</v>
      </c>
      <c r="E3636" s="114" t="s">
        <v>229</v>
      </c>
      <c r="F3636" s="114"/>
      <c r="G3636" s="114"/>
      <c r="H3636" s="114" t="s">
        <v>545</v>
      </c>
      <c r="I3636" s="114" t="s">
        <v>19</v>
      </c>
      <c r="J3636" s="114" t="s">
        <v>7075</v>
      </c>
      <c r="K3636" s="114" t="s">
        <v>21</v>
      </c>
      <c r="L3636" s="114"/>
      <c r="M3636" s="114">
        <v>1.47</v>
      </c>
      <c r="N3636" s="114" t="s">
        <v>23</v>
      </c>
      <c r="O3636" s="114">
        <v>2.89</v>
      </c>
      <c r="P3636" s="114">
        <v>2.89</v>
      </c>
      <c r="Q3636" s="114">
        <v>2.4</v>
      </c>
      <c r="R3636" s="112"/>
      <c r="S3636" s="112"/>
      <c r="T3636" s="112"/>
      <c r="U3636" s="112"/>
    </row>
    <row r="3637" spans="1:21">
      <c r="A3637" s="116">
        <v>42487</v>
      </c>
      <c r="B3637" s="114" t="s">
        <v>7076</v>
      </c>
      <c r="C3637" s="116">
        <v>42487</v>
      </c>
      <c r="D3637" s="114" t="s">
        <v>7076</v>
      </c>
      <c r="E3637" s="114" t="s">
        <v>229</v>
      </c>
      <c r="F3637" s="114"/>
      <c r="G3637" s="114"/>
      <c r="H3637" s="114" t="s">
        <v>545</v>
      </c>
      <c r="I3637" s="114" t="s">
        <v>19</v>
      </c>
      <c r="J3637" s="114" t="s">
        <v>7077</v>
      </c>
      <c r="K3637" s="114" t="s">
        <v>21</v>
      </c>
      <c r="L3637" s="114"/>
      <c r="M3637" s="114">
        <v>1.95</v>
      </c>
      <c r="N3637" s="114" t="s">
        <v>23</v>
      </c>
      <c r="O3637" s="114">
        <v>8.73</v>
      </c>
      <c r="P3637" s="114">
        <v>8.73</v>
      </c>
      <c r="Q3637" s="114">
        <v>-1.72</v>
      </c>
      <c r="R3637" s="112"/>
      <c r="S3637" s="112"/>
      <c r="T3637" s="112"/>
      <c r="U3637" s="112"/>
    </row>
    <row r="3638" spans="1:21">
      <c r="A3638" s="116">
        <v>42487</v>
      </c>
      <c r="B3638" s="114" t="s">
        <v>7078</v>
      </c>
      <c r="C3638" s="116">
        <v>42487</v>
      </c>
      <c r="D3638" s="114" t="s">
        <v>7078</v>
      </c>
      <c r="E3638" s="114" t="s">
        <v>229</v>
      </c>
      <c r="F3638" s="114"/>
      <c r="G3638" s="114"/>
      <c r="H3638" s="114" t="s">
        <v>545</v>
      </c>
      <c r="I3638" s="114" t="s">
        <v>19</v>
      </c>
      <c r="J3638" s="114" t="s">
        <v>7079</v>
      </c>
      <c r="K3638" s="114" t="s">
        <v>21</v>
      </c>
      <c r="L3638" s="114"/>
      <c r="M3638" s="114">
        <v>1.95</v>
      </c>
      <c r="N3638" s="114" t="s">
        <v>23</v>
      </c>
      <c r="O3638" s="114">
        <v>8.73</v>
      </c>
      <c r="P3638" s="114">
        <v>8.73</v>
      </c>
      <c r="Q3638" s="114">
        <v>-1.72</v>
      </c>
      <c r="R3638" s="112"/>
      <c r="S3638" s="112"/>
      <c r="T3638" s="112"/>
      <c r="U3638" s="112"/>
    </row>
    <row r="3639" spans="1:21">
      <c r="A3639" s="116">
        <v>42487</v>
      </c>
      <c r="B3639" s="114" t="s">
        <v>7076</v>
      </c>
      <c r="C3639" s="116">
        <v>42487</v>
      </c>
      <c r="D3639" s="114" t="s">
        <v>7076</v>
      </c>
      <c r="E3639" s="114" t="s">
        <v>229</v>
      </c>
      <c r="F3639" s="114"/>
      <c r="G3639" s="114"/>
      <c r="H3639" s="114" t="s">
        <v>545</v>
      </c>
      <c r="I3639" s="114" t="s">
        <v>19</v>
      </c>
      <c r="J3639" s="114" t="s">
        <v>7077</v>
      </c>
      <c r="K3639" s="114" t="s">
        <v>21</v>
      </c>
      <c r="L3639" s="114"/>
      <c r="M3639" s="114">
        <v>1.2</v>
      </c>
      <c r="N3639" s="114" t="s">
        <v>23</v>
      </c>
      <c r="O3639" s="114">
        <v>4.32</v>
      </c>
      <c r="P3639" s="114">
        <v>4.32</v>
      </c>
      <c r="Q3639" s="114">
        <v>0</v>
      </c>
      <c r="R3639" s="112"/>
      <c r="S3639" s="112"/>
      <c r="T3639" s="112"/>
      <c r="U3639" s="112"/>
    </row>
    <row r="3640" spans="1:21">
      <c r="A3640" s="116">
        <v>42487</v>
      </c>
      <c r="B3640" s="114" t="s">
        <v>7078</v>
      </c>
      <c r="C3640" s="116">
        <v>42487</v>
      </c>
      <c r="D3640" s="114" t="s">
        <v>7078</v>
      </c>
      <c r="E3640" s="114" t="s">
        <v>229</v>
      </c>
      <c r="F3640" s="114"/>
      <c r="G3640" s="114"/>
      <c r="H3640" s="114" t="s">
        <v>545</v>
      </c>
      <c r="I3640" s="114" t="s">
        <v>19</v>
      </c>
      <c r="J3640" s="114" t="s">
        <v>7079</v>
      </c>
      <c r="K3640" s="114" t="s">
        <v>21</v>
      </c>
      <c r="L3640" s="114"/>
      <c r="M3640" s="114">
        <v>1.2</v>
      </c>
      <c r="N3640" s="114" t="s">
        <v>23</v>
      </c>
      <c r="O3640" s="114">
        <v>4.32</v>
      </c>
      <c r="P3640" s="114">
        <v>4.32</v>
      </c>
      <c r="Q3640" s="114">
        <v>0</v>
      </c>
      <c r="R3640" s="112"/>
      <c r="S3640" s="112"/>
      <c r="T3640" s="112"/>
      <c r="U3640" s="112"/>
    </row>
    <row r="3641" spans="1:21">
      <c r="A3641" s="116">
        <v>42487</v>
      </c>
      <c r="B3641" s="114" t="s">
        <v>7080</v>
      </c>
      <c r="C3641" s="116">
        <v>42487</v>
      </c>
      <c r="D3641" s="114" t="s">
        <v>7080</v>
      </c>
      <c r="E3641" s="114" t="s">
        <v>229</v>
      </c>
      <c r="F3641" s="114"/>
      <c r="G3641" s="114"/>
      <c r="H3641" s="114" t="s">
        <v>545</v>
      </c>
      <c r="I3641" s="114" t="s">
        <v>19</v>
      </c>
      <c r="J3641" s="114" t="s">
        <v>7081</v>
      </c>
      <c r="K3641" s="114"/>
      <c r="L3641" s="114" t="s">
        <v>20</v>
      </c>
      <c r="M3641" s="114">
        <v>-1.95</v>
      </c>
      <c r="N3641" s="114" t="s">
        <v>23</v>
      </c>
      <c r="O3641" s="114">
        <v>-8.73</v>
      </c>
      <c r="P3641" s="114">
        <v>-8.73</v>
      </c>
      <c r="Q3641" s="114">
        <v>1.72</v>
      </c>
      <c r="R3641" s="112"/>
      <c r="S3641" s="113"/>
      <c r="T3641" s="113"/>
      <c r="U3641" s="112"/>
    </row>
    <row r="3642" spans="1:21">
      <c r="A3642" s="116">
        <v>42487</v>
      </c>
      <c r="B3642" s="114" t="s">
        <v>7080</v>
      </c>
      <c r="C3642" s="116">
        <v>42487</v>
      </c>
      <c r="D3642" s="114" t="s">
        <v>7080</v>
      </c>
      <c r="E3642" s="114" t="s">
        <v>229</v>
      </c>
      <c r="F3642" s="114"/>
      <c r="G3642" s="114"/>
      <c r="H3642" s="114" t="s">
        <v>545</v>
      </c>
      <c r="I3642" s="114" t="s">
        <v>19</v>
      </c>
      <c r="J3642" s="114" t="s">
        <v>7081</v>
      </c>
      <c r="K3642" s="114"/>
      <c r="L3642" s="114" t="s">
        <v>20</v>
      </c>
      <c r="M3642" s="114">
        <v>-1.2</v>
      </c>
      <c r="N3642" s="114" t="s">
        <v>23</v>
      </c>
      <c r="O3642" s="114">
        <v>-4.32</v>
      </c>
      <c r="P3642" s="114">
        <v>-4.32</v>
      </c>
      <c r="Q3642" s="114">
        <v>0</v>
      </c>
      <c r="R3642" s="112"/>
      <c r="S3642" s="112"/>
      <c r="T3642" s="112"/>
      <c r="U3642" s="112"/>
    </row>
    <row r="3643" spans="1:21">
      <c r="A3643" s="116">
        <v>42489</v>
      </c>
      <c r="B3643" s="114" t="s">
        <v>5326</v>
      </c>
      <c r="C3643" s="116">
        <v>42489</v>
      </c>
      <c r="D3643" s="114" t="s">
        <v>5326</v>
      </c>
      <c r="E3643" s="114" t="s">
        <v>229</v>
      </c>
      <c r="F3643" s="114"/>
      <c r="G3643" s="114"/>
      <c r="H3643" s="114" t="s">
        <v>545</v>
      </c>
      <c r="I3643" s="114" t="s">
        <v>19</v>
      </c>
      <c r="J3643" s="114" t="s">
        <v>5327</v>
      </c>
      <c r="K3643" s="114" t="s">
        <v>21</v>
      </c>
      <c r="L3643" s="114"/>
      <c r="M3643" s="114">
        <v>2.58</v>
      </c>
      <c r="N3643" s="114" t="s">
        <v>23</v>
      </c>
      <c r="O3643" s="114">
        <v>9.2799999999999994</v>
      </c>
      <c r="P3643" s="114">
        <v>9.2799999999999994</v>
      </c>
      <c r="Q3643" s="114">
        <v>0</v>
      </c>
      <c r="R3643" s="112"/>
      <c r="S3643" s="112"/>
      <c r="T3643" s="112"/>
      <c r="U3643" s="112"/>
    </row>
    <row r="3644" spans="1:21" hidden="1">
      <c r="A3644" s="116">
        <v>42489</v>
      </c>
      <c r="B3644" s="114" t="s">
        <v>5313</v>
      </c>
      <c r="C3644" s="116">
        <v>42489</v>
      </c>
      <c r="D3644" s="114" t="s">
        <v>5313</v>
      </c>
      <c r="E3644" s="114" t="s">
        <v>229</v>
      </c>
      <c r="F3644" s="114" t="s">
        <v>3986</v>
      </c>
      <c r="G3644" s="114" t="s">
        <v>5314</v>
      </c>
      <c r="H3644" s="114" t="s">
        <v>545</v>
      </c>
      <c r="I3644" s="114" t="s">
        <v>81</v>
      </c>
      <c r="J3644" s="114" t="s">
        <v>5315</v>
      </c>
      <c r="K3644" s="114"/>
      <c r="L3644" s="114" t="s">
        <v>20</v>
      </c>
      <c r="M3644" s="114">
        <v>-3.15</v>
      </c>
      <c r="N3644" s="114" t="s">
        <v>23</v>
      </c>
      <c r="O3644" s="114">
        <v>-14.18</v>
      </c>
      <c r="P3644" s="114">
        <v>-14.18</v>
      </c>
      <c r="Q3644" s="114">
        <v>2.85</v>
      </c>
      <c r="R3644" s="112"/>
      <c r="S3644" s="112"/>
      <c r="T3644" s="112"/>
      <c r="U3644" s="112"/>
    </row>
    <row r="3645" spans="1:21" hidden="1">
      <c r="A3645" s="116">
        <v>42489</v>
      </c>
      <c r="B3645" s="114" t="s">
        <v>5313</v>
      </c>
      <c r="C3645" s="116">
        <v>42489</v>
      </c>
      <c r="D3645" s="114" t="s">
        <v>5313</v>
      </c>
      <c r="E3645" s="114" t="s">
        <v>229</v>
      </c>
      <c r="F3645" s="114" t="s">
        <v>3986</v>
      </c>
      <c r="G3645" s="114" t="s">
        <v>5314</v>
      </c>
      <c r="H3645" s="114" t="s">
        <v>545</v>
      </c>
      <c r="I3645" s="114" t="s">
        <v>81</v>
      </c>
      <c r="J3645" s="114" t="s">
        <v>5315</v>
      </c>
      <c r="K3645" s="114"/>
      <c r="L3645" s="114" t="s">
        <v>20</v>
      </c>
      <c r="M3645" s="114">
        <v>-2.58</v>
      </c>
      <c r="N3645" s="114" t="s">
        <v>23</v>
      </c>
      <c r="O3645" s="114">
        <v>-11.61</v>
      </c>
      <c r="P3645" s="114">
        <v>-11.61</v>
      </c>
      <c r="Q3645" s="114">
        <v>2.33</v>
      </c>
      <c r="R3645" s="112"/>
      <c r="S3645" s="112"/>
      <c r="T3645" s="112"/>
      <c r="U3645" s="112"/>
    </row>
    <row r="3646" spans="1:21" hidden="1">
      <c r="A3646" s="116">
        <v>42489</v>
      </c>
      <c r="B3646" s="114" t="s">
        <v>5313</v>
      </c>
      <c r="C3646" s="116">
        <v>42489</v>
      </c>
      <c r="D3646" s="114" t="s">
        <v>5313</v>
      </c>
      <c r="E3646" s="114" t="s">
        <v>229</v>
      </c>
      <c r="F3646" s="114" t="s">
        <v>3986</v>
      </c>
      <c r="G3646" s="114" t="s">
        <v>5314</v>
      </c>
      <c r="H3646" s="114" t="s">
        <v>545</v>
      </c>
      <c r="I3646" s="114" t="s">
        <v>81</v>
      </c>
      <c r="J3646" s="114" t="s">
        <v>5315</v>
      </c>
      <c r="K3646" s="114"/>
      <c r="L3646" s="114" t="s">
        <v>20</v>
      </c>
      <c r="M3646" s="114">
        <v>-4.88</v>
      </c>
      <c r="N3646" s="114" t="s">
        <v>23</v>
      </c>
      <c r="O3646" s="114">
        <v>-21.96</v>
      </c>
      <c r="P3646" s="114">
        <v>-21.96</v>
      </c>
      <c r="Q3646" s="114">
        <v>4.41</v>
      </c>
      <c r="R3646" s="112"/>
      <c r="S3646" s="112"/>
      <c r="T3646" s="112"/>
      <c r="U3646" s="112"/>
    </row>
    <row r="3647" spans="1:21">
      <c r="A3647" s="116">
        <v>42489</v>
      </c>
      <c r="B3647" s="114" t="s">
        <v>5326</v>
      </c>
      <c r="C3647" s="116">
        <v>42489</v>
      </c>
      <c r="D3647" s="114" t="s">
        <v>5326</v>
      </c>
      <c r="E3647" s="114" t="s">
        <v>718</v>
      </c>
      <c r="F3647" s="114"/>
      <c r="G3647" s="114"/>
      <c r="H3647" s="114" t="s">
        <v>750</v>
      </c>
      <c r="I3647" s="114" t="s">
        <v>19</v>
      </c>
      <c r="J3647" s="114" t="s">
        <v>5327</v>
      </c>
      <c r="K3647" s="114"/>
      <c r="L3647" s="114" t="s">
        <v>20</v>
      </c>
      <c r="M3647" s="114">
        <v>-5.33</v>
      </c>
      <c r="N3647" s="114" t="s">
        <v>23</v>
      </c>
      <c r="O3647" s="114">
        <v>-24.41</v>
      </c>
      <c r="P3647" s="114">
        <v>-24.41</v>
      </c>
      <c r="Q3647" s="114">
        <v>0</v>
      </c>
      <c r="R3647" s="112"/>
      <c r="S3647" s="112"/>
      <c r="T3647" s="112"/>
      <c r="U3647" s="112"/>
    </row>
    <row r="3648" spans="1:21">
      <c r="A3648" s="116">
        <v>42489</v>
      </c>
      <c r="B3648" s="114" t="s">
        <v>5326</v>
      </c>
      <c r="C3648" s="116">
        <v>42489</v>
      </c>
      <c r="D3648" s="114" t="s">
        <v>5326</v>
      </c>
      <c r="E3648" s="114" t="s">
        <v>718</v>
      </c>
      <c r="F3648" s="114"/>
      <c r="G3648" s="114"/>
      <c r="H3648" s="114" t="s">
        <v>750</v>
      </c>
      <c r="I3648" s="114" t="s">
        <v>19</v>
      </c>
      <c r="J3648" s="114" t="s">
        <v>5327</v>
      </c>
      <c r="K3648" s="114" t="s">
        <v>21</v>
      </c>
      <c r="L3648" s="114"/>
      <c r="M3648" s="114">
        <v>5.33</v>
      </c>
      <c r="N3648" s="114" t="s">
        <v>23</v>
      </c>
      <c r="O3648" s="114">
        <v>24.41</v>
      </c>
      <c r="P3648" s="114">
        <v>24.41</v>
      </c>
      <c r="Q3648" s="114">
        <v>0</v>
      </c>
      <c r="R3648" s="112"/>
      <c r="S3648" s="112"/>
      <c r="T3648" s="112"/>
      <c r="U3648" s="112"/>
    </row>
    <row r="3649" spans="1:21" hidden="1">
      <c r="A3649" s="116">
        <v>42489</v>
      </c>
      <c r="B3649" s="114" t="s">
        <v>5313</v>
      </c>
      <c r="C3649" s="116">
        <v>42489</v>
      </c>
      <c r="D3649" s="114" t="s">
        <v>5313</v>
      </c>
      <c r="E3649" s="114" t="s">
        <v>718</v>
      </c>
      <c r="F3649" s="114" t="s">
        <v>3986</v>
      </c>
      <c r="G3649" s="114" t="s">
        <v>5314</v>
      </c>
      <c r="H3649" s="114" t="s">
        <v>750</v>
      </c>
      <c r="I3649" s="114" t="s">
        <v>81</v>
      </c>
      <c r="J3649" s="114" t="s">
        <v>5315</v>
      </c>
      <c r="K3649" s="114"/>
      <c r="L3649" s="114" t="s">
        <v>20</v>
      </c>
      <c r="M3649" s="114">
        <v>-5.33</v>
      </c>
      <c r="N3649" s="114" t="s">
        <v>23</v>
      </c>
      <c r="O3649" s="114">
        <v>-23.56</v>
      </c>
      <c r="P3649" s="114">
        <v>-23.56</v>
      </c>
      <c r="Q3649" s="114">
        <v>-0.85</v>
      </c>
      <c r="R3649" s="112"/>
      <c r="S3649" s="113"/>
      <c r="T3649" s="113"/>
      <c r="U3649" s="112"/>
    </row>
    <row r="3650" spans="1:21">
      <c r="A3650" s="116">
        <v>42489</v>
      </c>
      <c r="B3650" s="114" t="s">
        <v>7091</v>
      </c>
      <c r="C3650" s="116">
        <v>42489</v>
      </c>
      <c r="D3650" s="114" t="s">
        <v>7091</v>
      </c>
      <c r="E3650" s="114" t="s">
        <v>1764</v>
      </c>
      <c r="F3650" s="114"/>
      <c r="G3650" s="114"/>
      <c r="H3650" s="114" t="s">
        <v>71</v>
      </c>
      <c r="I3650" s="114" t="s">
        <v>19</v>
      </c>
      <c r="J3650" s="114" t="s">
        <v>7092</v>
      </c>
      <c r="K3650" s="114"/>
      <c r="L3650" s="114" t="s">
        <v>20</v>
      </c>
      <c r="M3650" s="136">
        <v>-1283.3</v>
      </c>
      <c r="N3650" s="114" t="s">
        <v>23</v>
      </c>
      <c r="O3650" s="136">
        <v>-1366.6</v>
      </c>
      <c r="P3650" s="136">
        <v>-1366.6</v>
      </c>
      <c r="Q3650" s="114">
        <v>0</v>
      </c>
      <c r="R3650" s="112"/>
      <c r="S3650" s="112"/>
      <c r="T3650" s="112"/>
      <c r="U3650" s="112"/>
    </row>
    <row r="3651" spans="1:21">
      <c r="A3651" s="116">
        <v>42489</v>
      </c>
      <c r="B3651" s="114" t="s">
        <v>7091</v>
      </c>
      <c r="C3651" s="116">
        <v>42489</v>
      </c>
      <c r="D3651" s="114" t="s">
        <v>7091</v>
      </c>
      <c r="E3651" s="114" t="s">
        <v>1764</v>
      </c>
      <c r="F3651" s="114"/>
      <c r="G3651" s="114"/>
      <c r="H3651" s="114" t="s">
        <v>71</v>
      </c>
      <c r="I3651" s="114" t="s">
        <v>19</v>
      </c>
      <c r="J3651" s="114" t="s">
        <v>7092</v>
      </c>
      <c r="K3651" s="114"/>
      <c r="L3651" s="114" t="s">
        <v>20</v>
      </c>
      <c r="M3651" s="114">
        <v>-1.93</v>
      </c>
      <c r="N3651" s="114" t="s">
        <v>23</v>
      </c>
      <c r="O3651" s="114">
        <v>-2.06</v>
      </c>
      <c r="P3651" s="114">
        <v>-2.06</v>
      </c>
      <c r="Q3651" s="114">
        <v>0</v>
      </c>
      <c r="R3651" s="112"/>
      <c r="S3651" s="112"/>
      <c r="T3651" s="112"/>
      <c r="U3651" s="112"/>
    </row>
    <row r="3652" spans="1:21">
      <c r="A3652" s="116">
        <v>42489</v>
      </c>
      <c r="B3652" s="114" t="s">
        <v>7093</v>
      </c>
      <c r="C3652" s="116">
        <v>42489</v>
      </c>
      <c r="D3652" s="114" t="s">
        <v>7093</v>
      </c>
      <c r="E3652" s="114" t="s">
        <v>1764</v>
      </c>
      <c r="F3652" s="114"/>
      <c r="G3652" s="114"/>
      <c r="H3652" s="114" t="s">
        <v>71</v>
      </c>
      <c r="I3652" s="114" t="s">
        <v>19</v>
      </c>
      <c r="J3652" s="114" t="s">
        <v>7094</v>
      </c>
      <c r="K3652" s="114" t="s">
        <v>21</v>
      </c>
      <c r="L3652" s="114"/>
      <c r="M3652" s="136">
        <v>1283.3</v>
      </c>
      <c r="N3652" s="114" t="s">
        <v>23</v>
      </c>
      <c r="O3652" s="136">
        <v>1366.6</v>
      </c>
      <c r="P3652" s="136">
        <v>1366.6</v>
      </c>
      <c r="Q3652" s="114">
        <v>0</v>
      </c>
      <c r="R3652" s="112"/>
      <c r="S3652" s="112"/>
      <c r="T3652" s="112"/>
      <c r="U3652" s="112"/>
    </row>
    <row r="3653" spans="1:21">
      <c r="A3653" s="116">
        <v>42489</v>
      </c>
      <c r="B3653" s="114" t="s">
        <v>7095</v>
      </c>
      <c r="C3653" s="116">
        <v>42489</v>
      </c>
      <c r="D3653" s="114" t="s">
        <v>7095</v>
      </c>
      <c r="E3653" s="114" t="s">
        <v>1764</v>
      </c>
      <c r="F3653" s="114"/>
      <c r="G3653" s="114"/>
      <c r="H3653" s="114" t="s">
        <v>71</v>
      </c>
      <c r="I3653" s="114" t="s">
        <v>19</v>
      </c>
      <c r="J3653" s="114" t="s">
        <v>7096</v>
      </c>
      <c r="K3653" s="114"/>
      <c r="L3653" s="114" t="s">
        <v>20</v>
      </c>
      <c r="M3653" s="114">
        <v>-2.72</v>
      </c>
      <c r="N3653" s="114" t="s">
        <v>23</v>
      </c>
      <c r="O3653" s="114">
        <v>-1.28</v>
      </c>
      <c r="P3653" s="114">
        <v>-1.28</v>
      </c>
      <c r="Q3653" s="114">
        <v>-1.62</v>
      </c>
      <c r="R3653" s="112"/>
      <c r="S3653" s="112"/>
      <c r="T3653" s="112"/>
      <c r="U3653" s="112"/>
    </row>
    <row r="3654" spans="1:21">
      <c r="A3654" s="116">
        <v>42489</v>
      </c>
      <c r="B3654" s="114" t="s">
        <v>7095</v>
      </c>
      <c r="C3654" s="116">
        <v>42489</v>
      </c>
      <c r="D3654" s="114" t="s">
        <v>7095</v>
      </c>
      <c r="E3654" s="114" t="s">
        <v>1764</v>
      </c>
      <c r="F3654" s="114"/>
      <c r="G3654" s="114"/>
      <c r="H3654" s="114" t="s">
        <v>71</v>
      </c>
      <c r="I3654" s="114" t="s">
        <v>19</v>
      </c>
      <c r="J3654" s="114" t="s">
        <v>7096</v>
      </c>
      <c r="K3654" s="114" t="s">
        <v>21</v>
      </c>
      <c r="L3654" s="114"/>
      <c r="M3654" s="114">
        <v>2.72</v>
      </c>
      <c r="N3654" s="114" t="s">
        <v>23</v>
      </c>
      <c r="O3654" s="114">
        <v>1.28</v>
      </c>
      <c r="P3654" s="114">
        <v>1.28</v>
      </c>
      <c r="Q3654" s="114">
        <v>1.62</v>
      </c>
      <c r="R3654" s="112"/>
      <c r="S3654" s="112"/>
      <c r="T3654" s="112"/>
      <c r="U3654" s="112"/>
    </row>
    <row r="3655" spans="1:21">
      <c r="A3655" s="116">
        <v>42489</v>
      </c>
      <c r="B3655" s="114" t="s">
        <v>7097</v>
      </c>
      <c r="C3655" s="116">
        <v>42489</v>
      </c>
      <c r="D3655" s="114" t="s">
        <v>7097</v>
      </c>
      <c r="E3655" s="114" t="s">
        <v>1764</v>
      </c>
      <c r="F3655" s="114"/>
      <c r="G3655" s="114"/>
      <c r="H3655" s="114" t="s">
        <v>71</v>
      </c>
      <c r="I3655" s="114" t="s">
        <v>19</v>
      </c>
      <c r="J3655" s="114" t="s">
        <v>7098</v>
      </c>
      <c r="K3655" s="114" t="s">
        <v>21</v>
      </c>
      <c r="L3655" s="114"/>
      <c r="M3655" s="114">
        <v>2.72</v>
      </c>
      <c r="N3655" s="114" t="s">
        <v>23</v>
      </c>
      <c r="O3655" s="114">
        <v>1.28</v>
      </c>
      <c r="P3655" s="114">
        <v>1.28</v>
      </c>
      <c r="Q3655" s="114">
        <v>1.62</v>
      </c>
      <c r="R3655" s="112"/>
      <c r="S3655" s="112"/>
      <c r="T3655" s="112"/>
      <c r="U3655" s="112"/>
    </row>
    <row r="3656" spans="1:21">
      <c r="A3656" s="116">
        <v>42489</v>
      </c>
      <c r="B3656" s="114" t="s">
        <v>7097</v>
      </c>
      <c r="C3656" s="116">
        <v>42489</v>
      </c>
      <c r="D3656" s="114" t="s">
        <v>7097</v>
      </c>
      <c r="E3656" s="114" t="s">
        <v>1764</v>
      </c>
      <c r="F3656" s="114"/>
      <c r="G3656" s="114"/>
      <c r="H3656" s="114" t="s">
        <v>71</v>
      </c>
      <c r="I3656" s="114" t="s">
        <v>19</v>
      </c>
      <c r="J3656" s="114" t="s">
        <v>7098</v>
      </c>
      <c r="K3656" s="114"/>
      <c r="L3656" s="114" t="s">
        <v>20</v>
      </c>
      <c r="M3656" s="114">
        <v>-2.72</v>
      </c>
      <c r="N3656" s="114" t="s">
        <v>23</v>
      </c>
      <c r="O3656" s="114">
        <v>-1.28</v>
      </c>
      <c r="P3656" s="114">
        <v>-1.28</v>
      </c>
      <c r="Q3656" s="114">
        <v>-1.62</v>
      </c>
      <c r="R3656" s="112"/>
      <c r="S3656" s="112"/>
      <c r="T3656" s="112"/>
      <c r="U3656" s="112"/>
    </row>
    <row r="3657" spans="1:21">
      <c r="A3657" s="116">
        <v>42489</v>
      </c>
      <c r="B3657" s="114" t="s">
        <v>7099</v>
      </c>
      <c r="C3657" s="116">
        <v>42489</v>
      </c>
      <c r="D3657" s="114" t="s">
        <v>7099</v>
      </c>
      <c r="E3657" s="114" t="s">
        <v>1764</v>
      </c>
      <c r="F3657" s="114"/>
      <c r="G3657" s="114"/>
      <c r="H3657" s="114" t="s">
        <v>71</v>
      </c>
      <c r="I3657" s="114" t="s">
        <v>19</v>
      </c>
      <c r="J3657" s="114" t="s">
        <v>7100</v>
      </c>
      <c r="K3657" s="114"/>
      <c r="L3657" s="114" t="s">
        <v>20</v>
      </c>
      <c r="M3657" s="136">
        <v>-1280.58</v>
      </c>
      <c r="N3657" s="114" t="s">
        <v>23</v>
      </c>
      <c r="O3657" s="136">
        <v>-1363.7</v>
      </c>
      <c r="P3657" s="136">
        <v>-1365.32</v>
      </c>
      <c r="Q3657" s="114">
        <v>1.62</v>
      </c>
      <c r="R3657" s="112"/>
      <c r="S3657" s="112"/>
      <c r="T3657" s="112"/>
      <c r="U3657" s="112"/>
    </row>
    <row r="3658" spans="1:21">
      <c r="A3658" s="116">
        <v>42489</v>
      </c>
      <c r="B3658" s="114" t="s">
        <v>7099</v>
      </c>
      <c r="C3658" s="116">
        <v>42489</v>
      </c>
      <c r="D3658" s="114" t="s">
        <v>7099</v>
      </c>
      <c r="E3658" s="114" t="s">
        <v>1764</v>
      </c>
      <c r="F3658" s="114"/>
      <c r="G3658" s="114"/>
      <c r="H3658" s="114" t="s">
        <v>71</v>
      </c>
      <c r="I3658" s="114" t="s">
        <v>19</v>
      </c>
      <c r="J3658" s="114" t="s">
        <v>7100</v>
      </c>
      <c r="K3658" s="114" t="s">
        <v>21</v>
      </c>
      <c r="L3658" s="114"/>
      <c r="M3658" s="136">
        <v>1280.58</v>
      </c>
      <c r="N3658" s="114" t="s">
        <v>23</v>
      </c>
      <c r="O3658" s="136">
        <v>1363.7</v>
      </c>
      <c r="P3658" s="136">
        <v>1365.32</v>
      </c>
      <c r="Q3658" s="114">
        <v>-1.62</v>
      </c>
      <c r="R3658" s="112"/>
      <c r="S3658" s="113"/>
      <c r="T3658" s="113"/>
      <c r="U3658" s="112"/>
    </row>
    <row r="3659" spans="1:21">
      <c r="A3659" s="116">
        <v>42489</v>
      </c>
      <c r="B3659" s="114" t="s">
        <v>7093</v>
      </c>
      <c r="C3659" s="116">
        <v>42489</v>
      </c>
      <c r="D3659" s="114" t="s">
        <v>7093</v>
      </c>
      <c r="E3659" s="114" t="s">
        <v>1764</v>
      </c>
      <c r="F3659" s="114"/>
      <c r="G3659" s="114"/>
      <c r="H3659" s="114" t="s">
        <v>71</v>
      </c>
      <c r="I3659" s="114" t="s">
        <v>19</v>
      </c>
      <c r="J3659" s="114" t="s">
        <v>7094</v>
      </c>
      <c r="K3659" s="114"/>
      <c r="L3659" s="114" t="s">
        <v>20</v>
      </c>
      <c r="M3659" s="136">
        <v>-1283.3</v>
      </c>
      <c r="N3659" s="114" t="s">
        <v>23</v>
      </c>
      <c r="O3659" s="136">
        <v>-1366.6</v>
      </c>
      <c r="P3659" s="136">
        <v>-1366.6</v>
      </c>
      <c r="Q3659" s="114">
        <v>0</v>
      </c>
      <c r="R3659" s="112"/>
      <c r="S3659" s="113"/>
      <c r="T3659" s="113"/>
      <c r="U3659" s="112"/>
    </row>
    <row r="3660" spans="1:21">
      <c r="A3660" s="116">
        <v>42489</v>
      </c>
      <c r="B3660" s="114" t="s">
        <v>7091</v>
      </c>
      <c r="C3660" s="116">
        <v>42489</v>
      </c>
      <c r="D3660" s="114" t="s">
        <v>7091</v>
      </c>
      <c r="E3660" s="114" t="s">
        <v>1764</v>
      </c>
      <c r="F3660" s="114"/>
      <c r="G3660" s="114"/>
      <c r="H3660" s="114" t="s">
        <v>71</v>
      </c>
      <c r="I3660" s="114" t="s">
        <v>19</v>
      </c>
      <c r="J3660" s="114" t="s">
        <v>7092</v>
      </c>
      <c r="K3660" s="114" t="s">
        <v>21</v>
      </c>
      <c r="L3660" s="114"/>
      <c r="M3660" s="136">
        <v>1283.3</v>
      </c>
      <c r="N3660" s="114" t="s">
        <v>23</v>
      </c>
      <c r="O3660" s="136">
        <v>1366.6</v>
      </c>
      <c r="P3660" s="136">
        <v>1366.6</v>
      </c>
      <c r="Q3660" s="114">
        <v>0</v>
      </c>
      <c r="R3660" s="112"/>
      <c r="S3660" s="112"/>
      <c r="T3660" s="112"/>
      <c r="U3660" s="112"/>
    </row>
    <row r="3661" spans="1:21">
      <c r="A3661" s="116">
        <v>42489</v>
      </c>
      <c r="B3661" s="114" t="s">
        <v>7091</v>
      </c>
      <c r="C3661" s="116">
        <v>42489</v>
      </c>
      <c r="D3661" s="114" t="s">
        <v>7091</v>
      </c>
      <c r="E3661" s="114" t="s">
        <v>1764</v>
      </c>
      <c r="F3661" s="114"/>
      <c r="G3661" s="114"/>
      <c r="H3661" s="114" t="s">
        <v>71</v>
      </c>
      <c r="I3661" s="114" t="s">
        <v>19</v>
      </c>
      <c r="J3661" s="114" t="s">
        <v>7092</v>
      </c>
      <c r="K3661" s="114" t="s">
        <v>21</v>
      </c>
      <c r="L3661" s="114"/>
      <c r="M3661" s="114">
        <v>1.93</v>
      </c>
      <c r="N3661" s="114" t="s">
        <v>23</v>
      </c>
      <c r="O3661" s="114">
        <v>2.06</v>
      </c>
      <c r="P3661" s="114">
        <v>2.06</v>
      </c>
      <c r="Q3661" s="114">
        <v>0</v>
      </c>
      <c r="R3661" s="112"/>
      <c r="S3661" s="112"/>
      <c r="T3661" s="112"/>
      <c r="U3661" s="112"/>
    </row>
    <row r="3662" spans="1:21" hidden="1">
      <c r="A3662" s="116">
        <v>42489</v>
      </c>
      <c r="B3662" s="114" t="s">
        <v>5313</v>
      </c>
      <c r="C3662" s="116">
        <v>42489</v>
      </c>
      <c r="D3662" s="114" t="s">
        <v>5313</v>
      </c>
      <c r="E3662" s="114" t="s">
        <v>1764</v>
      </c>
      <c r="F3662" s="114" t="s">
        <v>3986</v>
      </c>
      <c r="G3662" s="114" t="s">
        <v>5314</v>
      </c>
      <c r="H3662" s="114" t="s">
        <v>71</v>
      </c>
      <c r="I3662" s="114" t="s">
        <v>81</v>
      </c>
      <c r="J3662" s="114" t="s">
        <v>5315</v>
      </c>
      <c r="K3662" s="114"/>
      <c r="L3662" s="114" t="s">
        <v>20</v>
      </c>
      <c r="M3662" s="114">
        <v>-1.93</v>
      </c>
      <c r="N3662" s="114" t="s">
        <v>23</v>
      </c>
      <c r="O3662" s="114">
        <v>-2.2799999999999998</v>
      </c>
      <c r="P3662" s="114">
        <v>-2.2799999999999998</v>
      </c>
      <c r="Q3662" s="114">
        <v>0.22</v>
      </c>
      <c r="R3662" s="112"/>
      <c r="S3662" s="112"/>
      <c r="T3662" s="112"/>
      <c r="U3662" s="112"/>
    </row>
    <row r="3663" spans="1:21" hidden="1">
      <c r="A3663" s="116">
        <v>42485</v>
      </c>
      <c r="B3663" s="114" t="s">
        <v>7101</v>
      </c>
      <c r="C3663" s="116">
        <v>42490</v>
      </c>
      <c r="D3663" s="114" t="s">
        <v>5246</v>
      </c>
      <c r="E3663" s="114" t="s">
        <v>1765</v>
      </c>
      <c r="F3663" s="114"/>
      <c r="G3663" s="114"/>
      <c r="H3663" s="114" t="s">
        <v>391</v>
      </c>
      <c r="I3663" s="114" t="s">
        <v>26</v>
      </c>
      <c r="J3663" s="114" t="s">
        <v>5247</v>
      </c>
      <c r="K3663" s="114" t="s">
        <v>21</v>
      </c>
      <c r="L3663" s="114"/>
      <c r="M3663" s="136">
        <v>1021.07</v>
      </c>
      <c r="N3663" s="114" t="s">
        <v>23</v>
      </c>
      <c r="O3663" s="136">
        <v>3777.96</v>
      </c>
      <c r="P3663" s="136">
        <v>2597.85</v>
      </c>
      <c r="Q3663" s="114">
        <v>-62.66</v>
      </c>
      <c r="R3663" s="112"/>
      <c r="S3663" s="113"/>
      <c r="T3663" s="113"/>
      <c r="U3663" s="112"/>
    </row>
    <row r="3664" spans="1:21">
      <c r="A3664" s="116">
        <v>42485</v>
      </c>
      <c r="B3664" s="114" t="s">
        <v>7102</v>
      </c>
      <c r="C3664" s="116">
        <v>42485</v>
      </c>
      <c r="D3664" s="114" t="s">
        <v>7102</v>
      </c>
      <c r="E3664" s="114" t="s">
        <v>1765</v>
      </c>
      <c r="F3664" s="114"/>
      <c r="G3664" s="114"/>
      <c r="H3664" s="114" t="s">
        <v>391</v>
      </c>
      <c r="I3664" s="114" t="s">
        <v>19</v>
      </c>
      <c r="J3664" s="114" t="s">
        <v>7103</v>
      </c>
      <c r="K3664" s="114"/>
      <c r="L3664" s="114" t="s">
        <v>20</v>
      </c>
      <c r="M3664" s="114">
        <v>-5.62</v>
      </c>
      <c r="N3664" s="114" t="s">
        <v>23</v>
      </c>
      <c r="O3664" s="114">
        <v>-20.79</v>
      </c>
      <c r="P3664" s="114">
        <v>-20.79</v>
      </c>
      <c r="Q3664" s="114">
        <v>6.84</v>
      </c>
      <c r="R3664" s="112"/>
      <c r="S3664" s="113"/>
      <c r="T3664" s="113"/>
      <c r="U3664" s="112"/>
    </row>
    <row r="3665" spans="1:21">
      <c r="A3665" s="116">
        <v>42485</v>
      </c>
      <c r="B3665" s="114" t="s">
        <v>7104</v>
      </c>
      <c r="C3665" s="116">
        <v>42485</v>
      </c>
      <c r="D3665" s="114" t="s">
        <v>7104</v>
      </c>
      <c r="E3665" s="114" t="s">
        <v>1765</v>
      </c>
      <c r="F3665" s="114"/>
      <c r="G3665" s="114"/>
      <c r="H3665" s="114" t="s">
        <v>391</v>
      </c>
      <c r="I3665" s="114" t="s">
        <v>19</v>
      </c>
      <c r="J3665" s="114" t="s">
        <v>7103</v>
      </c>
      <c r="K3665" s="114" t="s">
        <v>21</v>
      </c>
      <c r="L3665" s="114"/>
      <c r="M3665" s="136">
        <v>1021.07</v>
      </c>
      <c r="N3665" s="114" t="s">
        <v>23</v>
      </c>
      <c r="O3665" s="136">
        <v>3777.96</v>
      </c>
      <c r="P3665" s="136">
        <v>3777.96</v>
      </c>
      <c r="Q3665" s="136">
        <v>-1242.77</v>
      </c>
      <c r="R3665" s="112"/>
      <c r="S3665" s="113"/>
      <c r="T3665" s="113"/>
      <c r="U3665" s="112"/>
    </row>
    <row r="3666" spans="1:21">
      <c r="A3666" s="116">
        <v>42485</v>
      </c>
      <c r="B3666" s="114" t="s">
        <v>7105</v>
      </c>
      <c r="C3666" s="116">
        <v>42485</v>
      </c>
      <c r="D3666" s="114" t="s">
        <v>7105</v>
      </c>
      <c r="E3666" s="114" t="s">
        <v>1765</v>
      </c>
      <c r="F3666" s="114"/>
      <c r="G3666" s="114"/>
      <c r="H3666" s="114" t="s">
        <v>391</v>
      </c>
      <c r="I3666" s="114" t="s">
        <v>19</v>
      </c>
      <c r="J3666" s="114" t="s">
        <v>7106</v>
      </c>
      <c r="K3666" s="114"/>
      <c r="L3666" s="114" t="s">
        <v>20</v>
      </c>
      <c r="M3666" s="136">
        <v>-1015.45</v>
      </c>
      <c r="N3666" s="114" t="s">
        <v>23</v>
      </c>
      <c r="O3666" s="136">
        <v>-3757.17</v>
      </c>
      <c r="P3666" s="136">
        <v>-3757.17</v>
      </c>
      <c r="Q3666" s="136">
        <v>1235.93</v>
      </c>
      <c r="R3666" s="112"/>
      <c r="S3666" s="113"/>
      <c r="T3666" s="113"/>
      <c r="U3666" s="112"/>
    </row>
    <row r="3667" spans="1:21">
      <c r="A3667" s="116">
        <v>42485</v>
      </c>
      <c r="B3667" s="114" t="s">
        <v>7105</v>
      </c>
      <c r="C3667" s="116">
        <v>42485</v>
      </c>
      <c r="D3667" s="114" t="s">
        <v>7105</v>
      </c>
      <c r="E3667" s="114" t="s">
        <v>1765</v>
      </c>
      <c r="F3667" s="114"/>
      <c r="G3667" s="114"/>
      <c r="H3667" s="114" t="s">
        <v>391</v>
      </c>
      <c r="I3667" s="114" t="s">
        <v>19</v>
      </c>
      <c r="J3667" s="114" t="s">
        <v>7106</v>
      </c>
      <c r="K3667" s="114" t="s">
        <v>21</v>
      </c>
      <c r="L3667" s="114"/>
      <c r="M3667" s="136">
        <v>1015.45</v>
      </c>
      <c r="N3667" s="114" t="s">
        <v>23</v>
      </c>
      <c r="O3667" s="136">
        <v>3757.17</v>
      </c>
      <c r="P3667" s="136">
        <v>3757.17</v>
      </c>
      <c r="Q3667" s="136">
        <v>-1235.93</v>
      </c>
      <c r="R3667" s="112"/>
      <c r="S3667" s="113"/>
      <c r="T3667" s="113"/>
      <c r="U3667" s="112"/>
    </row>
    <row r="3668" spans="1:21">
      <c r="A3668" s="116">
        <v>42485</v>
      </c>
      <c r="B3668" s="114" t="s">
        <v>7107</v>
      </c>
      <c r="C3668" s="116">
        <v>42485</v>
      </c>
      <c r="D3668" s="114" t="s">
        <v>7107</v>
      </c>
      <c r="E3668" s="114" t="s">
        <v>1765</v>
      </c>
      <c r="F3668" s="114"/>
      <c r="G3668" s="114"/>
      <c r="H3668" s="114" t="s">
        <v>391</v>
      </c>
      <c r="I3668" s="114" t="s">
        <v>19</v>
      </c>
      <c r="J3668" s="114" t="s">
        <v>7106</v>
      </c>
      <c r="K3668" s="114"/>
      <c r="L3668" s="114" t="s">
        <v>20</v>
      </c>
      <c r="M3668" s="114">
        <v>-2.0299999999999998</v>
      </c>
      <c r="N3668" s="114" t="s">
        <v>23</v>
      </c>
      <c r="O3668" s="114">
        <v>-7.51</v>
      </c>
      <c r="P3668" s="114">
        <v>-7.51</v>
      </c>
      <c r="Q3668" s="114">
        <v>2.4700000000000002</v>
      </c>
      <c r="R3668" s="112"/>
      <c r="S3668" s="112"/>
      <c r="T3668" s="112"/>
      <c r="U3668" s="112"/>
    </row>
    <row r="3669" spans="1:21">
      <c r="A3669" s="116">
        <v>42485</v>
      </c>
      <c r="B3669" s="114" t="s">
        <v>7104</v>
      </c>
      <c r="C3669" s="116">
        <v>42485</v>
      </c>
      <c r="D3669" s="114" t="s">
        <v>7104</v>
      </c>
      <c r="E3669" s="114" t="s">
        <v>1765</v>
      </c>
      <c r="F3669" s="114"/>
      <c r="G3669" s="114"/>
      <c r="H3669" s="114" t="s">
        <v>391</v>
      </c>
      <c r="I3669" s="114" t="s">
        <v>19</v>
      </c>
      <c r="J3669" s="114" t="s">
        <v>7103</v>
      </c>
      <c r="K3669" s="114"/>
      <c r="L3669" s="114" t="s">
        <v>20</v>
      </c>
      <c r="M3669" s="136">
        <v>-1021.07</v>
      </c>
      <c r="N3669" s="114" t="s">
        <v>23</v>
      </c>
      <c r="O3669" s="136">
        <v>-3777.96</v>
      </c>
      <c r="P3669" s="136">
        <v>-3777.96</v>
      </c>
      <c r="Q3669" s="136">
        <v>1242.77</v>
      </c>
      <c r="R3669" s="112"/>
      <c r="S3669" s="112"/>
      <c r="T3669" s="112"/>
      <c r="U3669" s="112"/>
    </row>
    <row r="3670" spans="1:21">
      <c r="A3670" s="116">
        <v>42489</v>
      </c>
      <c r="B3670" s="114" t="s">
        <v>7108</v>
      </c>
      <c r="C3670" s="116">
        <v>42489</v>
      </c>
      <c r="D3670" s="114" t="s">
        <v>7108</v>
      </c>
      <c r="E3670" s="114" t="s">
        <v>1765</v>
      </c>
      <c r="F3670" s="114"/>
      <c r="G3670" s="114"/>
      <c r="H3670" s="114" t="s">
        <v>391</v>
      </c>
      <c r="I3670" s="114" t="s">
        <v>19</v>
      </c>
      <c r="J3670" s="114" t="s">
        <v>7109</v>
      </c>
      <c r="K3670" s="114"/>
      <c r="L3670" s="114" t="s">
        <v>20</v>
      </c>
      <c r="M3670" s="136">
        <v>-1013.42</v>
      </c>
      <c r="N3670" s="114" t="s">
        <v>23</v>
      </c>
      <c r="O3670" s="136">
        <v>-3749.66</v>
      </c>
      <c r="P3670" s="136">
        <v>-3749.66</v>
      </c>
      <c r="Q3670" s="136">
        <v>1233.46</v>
      </c>
      <c r="R3670" s="112"/>
      <c r="S3670" s="112"/>
      <c r="T3670" s="112"/>
      <c r="U3670" s="112"/>
    </row>
    <row r="3671" spans="1:21">
      <c r="A3671" s="116">
        <v>42489</v>
      </c>
      <c r="B3671" s="114" t="s">
        <v>7108</v>
      </c>
      <c r="C3671" s="116">
        <v>42489</v>
      </c>
      <c r="D3671" s="114" t="s">
        <v>7108</v>
      </c>
      <c r="E3671" s="114" t="s">
        <v>1765</v>
      </c>
      <c r="F3671" s="114"/>
      <c r="G3671" s="114"/>
      <c r="H3671" s="114" t="s">
        <v>391</v>
      </c>
      <c r="I3671" s="114" t="s">
        <v>19</v>
      </c>
      <c r="J3671" s="114" t="s">
        <v>7109</v>
      </c>
      <c r="K3671" s="114" t="s">
        <v>21</v>
      </c>
      <c r="L3671" s="114"/>
      <c r="M3671" s="136">
        <v>1013.42</v>
      </c>
      <c r="N3671" s="114" t="s">
        <v>23</v>
      </c>
      <c r="O3671" s="136">
        <v>3749.66</v>
      </c>
      <c r="P3671" s="136">
        <v>3749.66</v>
      </c>
      <c r="Q3671" s="136">
        <v>-1233.46</v>
      </c>
      <c r="R3671" s="112"/>
      <c r="S3671" s="112"/>
      <c r="T3671" s="112"/>
      <c r="U3671" s="112"/>
    </row>
    <row r="3672" spans="1:21">
      <c r="A3672" s="116">
        <v>42489</v>
      </c>
      <c r="B3672" s="114" t="s">
        <v>7110</v>
      </c>
      <c r="C3672" s="116">
        <v>42489</v>
      </c>
      <c r="D3672" s="114" t="s">
        <v>7110</v>
      </c>
      <c r="E3672" s="114" t="s">
        <v>1765</v>
      </c>
      <c r="F3672" s="114"/>
      <c r="G3672" s="114"/>
      <c r="H3672" s="114" t="s">
        <v>391</v>
      </c>
      <c r="I3672" s="114" t="s">
        <v>19</v>
      </c>
      <c r="J3672" s="114" t="s">
        <v>7109</v>
      </c>
      <c r="K3672" s="114"/>
      <c r="L3672" s="114" t="s">
        <v>20</v>
      </c>
      <c r="M3672" s="114">
        <v>-1.52</v>
      </c>
      <c r="N3672" s="114" t="s">
        <v>23</v>
      </c>
      <c r="O3672" s="114">
        <v>-5.62</v>
      </c>
      <c r="P3672" s="114">
        <v>-5.62</v>
      </c>
      <c r="Q3672" s="114">
        <v>1.85</v>
      </c>
      <c r="R3672" s="112"/>
      <c r="S3672" s="113"/>
      <c r="T3672" s="113"/>
      <c r="U3672" s="112"/>
    </row>
    <row r="3673" spans="1:21">
      <c r="A3673" s="116">
        <v>42485</v>
      </c>
      <c r="B3673" s="114" t="s">
        <v>7107</v>
      </c>
      <c r="C3673" s="116">
        <v>42485</v>
      </c>
      <c r="D3673" s="114" t="s">
        <v>7107</v>
      </c>
      <c r="E3673" s="114" t="s">
        <v>1765</v>
      </c>
      <c r="F3673" s="114"/>
      <c r="G3673" s="114"/>
      <c r="H3673" s="114" t="s">
        <v>391</v>
      </c>
      <c r="I3673" s="114" t="s">
        <v>19</v>
      </c>
      <c r="J3673" s="114" t="s">
        <v>7106</v>
      </c>
      <c r="K3673" s="114" t="s">
        <v>21</v>
      </c>
      <c r="L3673" s="114"/>
      <c r="M3673" s="114">
        <v>2.0299999999999998</v>
      </c>
      <c r="N3673" s="114" t="s">
        <v>23</v>
      </c>
      <c r="O3673" s="114">
        <v>7.51</v>
      </c>
      <c r="P3673" s="114">
        <v>7.51</v>
      </c>
      <c r="Q3673" s="114">
        <v>-2.4900000000000002</v>
      </c>
      <c r="R3673" s="112"/>
      <c r="S3673" s="112"/>
      <c r="T3673" s="112"/>
      <c r="U3673" s="112"/>
    </row>
    <row r="3674" spans="1:21">
      <c r="A3674" s="116">
        <v>42485</v>
      </c>
      <c r="B3674" s="114" t="s">
        <v>7102</v>
      </c>
      <c r="C3674" s="116">
        <v>42485</v>
      </c>
      <c r="D3674" s="114" t="s">
        <v>7102</v>
      </c>
      <c r="E3674" s="114" t="s">
        <v>1765</v>
      </c>
      <c r="F3674" s="114"/>
      <c r="G3674" s="114"/>
      <c r="H3674" s="114" t="s">
        <v>391</v>
      </c>
      <c r="I3674" s="114" t="s">
        <v>19</v>
      </c>
      <c r="J3674" s="114" t="s">
        <v>7103</v>
      </c>
      <c r="K3674" s="114" t="s">
        <v>21</v>
      </c>
      <c r="L3674" s="114"/>
      <c r="M3674" s="114">
        <v>5.62</v>
      </c>
      <c r="N3674" s="114" t="s">
        <v>23</v>
      </c>
      <c r="O3674" s="114">
        <v>20.79</v>
      </c>
      <c r="P3674" s="114">
        <v>20.79</v>
      </c>
      <c r="Q3674" s="114">
        <v>-6.76</v>
      </c>
      <c r="R3674" s="112"/>
      <c r="S3674" s="113"/>
      <c r="T3674" s="113"/>
      <c r="U3674" s="112"/>
    </row>
    <row r="3675" spans="1:21">
      <c r="A3675" s="116">
        <v>42489</v>
      </c>
      <c r="B3675" s="114" t="s">
        <v>7110</v>
      </c>
      <c r="C3675" s="116">
        <v>42489</v>
      </c>
      <c r="D3675" s="114" t="s">
        <v>7110</v>
      </c>
      <c r="E3675" s="114" t="s">
        <v>1765</v>
      </c>
      <c r="F3675" s="114"/>
      <c r="G3675" s="114"/>
      <c r="H3675" s="114" t="s">
        <v>391</v>
      </c>
      <c r="I3675" s="114" t="s">
        <v>19</v>
      </c>
      <c r="J3675" s="114" t="s">
        <v>7109</v>
      </c>
      <c r="K3675" s="114" t="s">
        <v>21</v>
      </c>
      <c r="L3675" s="114"/>
      <c r="M3675" s="114">
        <v>1.52</v>
      </c>
      <c r="N3675" s="114" t="s">
        <v>23</v>
      </c>
      <c r="O3675" s="114">
        <v>5.62</v>
      </c>
      <c r="P3675" s="114">
        <v>5.62</v>
      </c>
      <c r="Q3675" s="114">
        <v>-1.86</v>
      </c>
      <c r="R3675" s="112"/>
      <c r="S3675" s="113"/>
      <c r="T3675" s="113"/>
      <c r="U3675" s="112"/>
    </row>
    <row r="3676" spans="1:21" hidden="1">
      <c r="A3676" s="116">
        <v>42489</v>
      </c>
      <c r="B3676" s="114" t="s">
        <v>5313</v>
      </c>
      <c r="C3676" s="116">
        <v>42489</v>
      </c>
      <c r="D3676" s="114" t="s">
        <v>5313</v>
      </c>
      <c r="E3676" s="114" t="s">
        <v>1765</v>
      </c>
      <c r="F3676" s="114" t="s">
        <v>3986</v>
      </c>
      <c r="G3676" s="114" t="s">
        <v>5314</v>
      </c>
      <c r="H3676" s="114" t="s">
        <v>391</v>
      </c>
      <c r="I3676" s="114" t="s">
        <v>81</v>
      </c>
      <c r="J3676" s="114" t="s">
        <v>5315</v>
      </c>
      <c r="K3676" s="114"/>
      <c r="L3676" s="114" t="s">
        <v>20</v>
      </c>
      <c r="M3676" s="114">
        <v>-9.17</v>
      </c>
      <c r="N3676" s="114" t="s">
        <v>23</v>
      </c>
      <c r="O3676" s="114">
        <v>-33.93</v>
      </c>
      <c r="P3676" s="114">
        <v>-33.93</v>
      </c>
      <c r="Q3676" s="114">
        <v>11.12</v>
      </c>
      <c r="R3676" s="112"/>
      <c r="S3676" s="112"/>
      <c r="T3676" s="112"/>
      <c r="U3676" s="112"/>
    </row>
    <row r="3677" spans="1:21">
      <c r="A3677" s="116">
        <v>42464</v>
      </c>
      <c r="B3677" s="114" t="s">
        <v>7111</v>
      </c>
      <c r="C3677" s="116">
        <v>42464</v>
      </c>
      <c r="D3677" s="114" t="s">
        <v>7111</v>
      </c>
      <c r="E3677" s="114" t="s">
        <v>1766</v>
      </c>
      <c r="F3677" s="114"/>
      <c r="G3677" s="114"/>
      <c r="H3677" s="114" t="s">
        <v>392</v>
      </c>
      <c r="I3677" s="114" t="s">
        <v>19</v>
      </c>
      <c r="J3677" s="114" t="s">
        <v>7112</v>
      </c>
      <c r="K3677" s="114" t="s">
        <v>21</v>
      </c>
      <c r="L3677" s="114"/>
      <c r="M3677" s="136">
        <v>2312.7800000000002</v>
      </c>
      <c r="N3677" s="114" t="s">
        <v>23</v>
      </c>
      <c r="O3677" s="136">
        <v>5296.26</v>
      </c>
      <c r="P3677" s="136">
        <v>5296.27</v>
      </c>
      <c r="Q3677" s="136">
        <v>-1339.19</v>
      </c>
      <c r="R3677" s="112"/>
      <c r="S3677" s="112"/>
      <c r="T3677" s="112"/>
      <c r="U3677" s="112"/>
    </row>
    <row r="3678" spans="1:21">
      <c r="A3678" s="116">
        <v>42464</v>
      </c>
      <c r="B3678" s="114" t="s">
        <v>7111</v>
      </c>
      <c r="C3678" s="116">
        <v>42464</v>
      </c>
      <c r="D3678" s="114" t="s">
        <v>7111</v>
      </c>
      <c r="E3678" s="114" t="s">
        <v>1766</v>
      </c>
      <c r="F3678" s="114"/>
      <c r="G3678" s="114"/>
      <c r="H3678" s="114" t="s">
        <v>392</v>
      </c>
      <c r="I3678" s="114" t="s">
        <v>19</v>
      </c>
      <c r="J3678" s="114" t="s">
        <v>7112</v>
      </c>
      <c r="K3678" s="114"/>
      <c r="L3678" s="114" t="s">
        <v>20</v>
      </c>
      <c r="M3678" s="136">
        <v>-2312.7800000000002</v>
      </c>
      <c r="N3678" s="114" t="s">
        <v>23</v>
      </c>
      <c r="O3678" s="136">
        <v>-5296.26</v>
      </c>
      <c r="P3678" s="136">
        <v>-5296.27</v>
      </c>
      <c r="Q3678" s="136">
        <v>1339.19</v>
      </c>
      <c r="R3678" s="112"/>
      <c r="S3678" s="112"/>
      <c r="T3678" s="112"/>
      <c r="U3678" s="112"/>
    </row>
    <row r="3679" spans="1:21">
      <c r="A3679" s="116">
        <v>42465</v>
      </c>
      <c r="B3679" s="114" t="s">
        <v>7113</v>
      </c>
      <c r="C3679" s="116">
        <v>42465</v>
      </c>
      <c r="D3679" s="114" t="s">
        <v>7113</v>
      </c>
      <c r="E3679" s="114" t="s">
        <v>150</v>
      </c>
      <c r="F3679" s="114"/>
      <c r="G3679" s="114"/>
      <c r="H3679" s="114" t="s">
        <v>151</v>
      </c>
      <c r="I3679" s="114" t="s">
        <v>19</v>
      </c>
      <c r="J3679" s="114" t="s">
        <v>7114</v>
      </c>
      <c r="K3679" s="114"/>
      <c r="L3679" s="114" t="s">
        <v>20</v>
      </c>
      <c r="M3679" s="136">
        <v>-5469.41</v>
      </c>
      <c r="N3679" s="114" t="s">
        <v>23</v>
      </c>
      <c r="O3679" s="136">
        <v>-12900.77</v>
      </c>
      <c r="P3679" s="136">
        <v>-12900.77</v>
      </c>
      <c r="Q3679" s="114">
        <v>0</v>
      </c>
      <c r="R3679" s="112"/>
      <c r="S3679" s="112"/>
      <c r="T3679" s="112"/>
      <c r="U3679" s="112"/>
    </row>
    <row r="3680" spans="1:21">
      <c r="A3680" s="116">
        <v>42465</v>
      </c>
      <c r="B3680" s="114" t="s">
        <v>7113</v>
      </c>
      <c r="C3680" s="116">
        <v>42465</v>
      </c>
      <c r="D3680" s="114" t="s">
        <v>7113</v>
      </c>
      <c r="E3680" s="114" t="s">
        <v>150</v>
      </c>
      <c r="F3680" s="114"/>
      <c r="G3680" s="114"/>
      <c r="H3680" s="114" t="s">
        <v>151</v>
      </c>
      <c r="I3680" s="114" t="s">
        <v>19</v>
      </c>
      <c r="J3680" s="114" t="s">
        <v>7114</v>
      </c>
      <c r="K3680" s="114" t="s">
        <v>21</v>
      </c>
      <c r="L3680" s="114"/>
      <c r="M3680" s="136">
        <v>5469.41</v>
      </c>
      <c r="N3680" s="114" t="s">
        <v>23</v>
      </c>
      <c r="O3680" s="136">
        <v>12900.77</v>
      </c>
      <c r="P3680" s="136">
        <v>12900.77</v>
      </c>
      <c r="Q3680" s="114">
        <v>0</v>
      </c>
      <c r="R3680" s="112"/>
      <c r="S3680" s="112"/>
      <c r="T3680" s="112"/>
      <c r="U3680" s="112"/>
    </row>
    <row r="3681" spans="1:21">
      <c r="A3681" s="116">
        <v>42465</v>
      </c>
      <c r="B3681" s="114" t="s">
        <v>7115</v>
      </c>
      <c r="C3681" s="116">
        <v>42465</v>
      </c>
      <c r="D3681" s="114" t="s">
        <v>7115</v>
      </c>
      <c r="E3681" s="114" t="s">
        <v>150</v>
      </c>
      <c r="F3681" s="114"/>
      <c r="G3681" s="114"/>
      <c r="H3681" s="114" t="s">
        <v>151</v>
      </c>
      <c r="I3681" s="114" t="s">
        <v>19</v>
      </c>
      <c r="J3681" s="114" t="s">
        <v>7114</v>
      </c>
      <c r="K3681" s="114"/>
      <c r="L3681" s="114" t="s">
        <v>20</v>
      </c>
      <c r="M3681" s="114">
        <v>-10.94</v>
      </c>
      <c r="N3681" s="114" t="s">
        <v>23</v>
      </c>
      <c r="O3681" s="114">
        <v>-25.8</v>
      </c>
      <c r="P3681" s="114">
        <v>-25.8</v>
      </c>
      <c r="Q3681" s="114">
        <v>0</v>
      </c>
      <c r="R3681" s="112"/>
      <c r="S3681" s="112"/>
      <c r="T3681" s="112"/>
      <c r="U3681" s="112"/>
    </row>
    <row r="3682" spans="1:21">
      <c r="A3682" s="116">
        <v>42468</v>
      </c>
      <c r="B3682" s="114" t="s">
        <v>7027</v>
      </c>
      <c r="C3682" s="116">
        <v>42468</v>
      </c>
      <c r="D3682" s="114" t="s">
        <v>7027</v>
      </c>
      <c r="E3682" s="114" t="s">
        <v>150</v>
      </c>
      <c r="F3682" s="114"/>
      <c r="G3682" s="114"/>
      <c r="H3682" s="114" t="s">
        <v>151</v>
      </c>
      <c r="I3682" s="114" t="s">
        <v>19</v>
      </c>
      <c r="J3682" s="114" t="s">
        <v>7028</v>
      </c>
      <c r="K3682" s="114"/>
      <c r="L3682" s="114" t="s">
        <v>20</v>
      </c>
      <c r="M3682" s="136">
        <v>-1000</v>
      </c>
      <c r="N3682" s="114" t="s">
        <v>23</v>
      </c>
      <c r="O3682" s="136">
        <v>-2358.71</v>
      </c>
      <c r="P3682" s="136">
        <v>-2358.71</v>
      </c>
      <c r="Q3682" s="114">
        <v>0</v>
      </c>
      <c r="R3682" s="112"/>
      <c r="S3682" s="112"/>
      <c r="T3682" s="112"/>
      <c r="U3682" s="112"/>
    </row>
    <row r="3683" spans="1:21">
      <c r="A3683" s="116">
        <v>42468</v>
      </c>
      <c r="B3683" s="114" t="s">
        <v>7027</v>
      </c>
      <c r="C3683" s="116">
        <v>42468</v>
      </c>
      <c r="D3683" s="114" t="s">
        <v>7027</v>
      </c>
      <c r="E3683" s="114" t="s">
        <v>150</v>
      </c>
      <c r="F3683" s="114"/>
      <c r="G3683" s="114"/>
      <c r="H3683" s="114" t="s">
        <v>151</v>
      </c>
      <c r="I3683" s="114" t="s">
        <v>19</v>
      </c>
      <c r="J3683" s="114" t="s">
        <v>7028</v>
      </c>
      <c r="K3683" s="114"/>
      <c r="L3683" s="114" t="s">
        <v>20</v>
      </c>
      <c r="M3683" s="114">
        <v>-1.5</v>
      </c>
      <c r="N3683" s="114" t="s">
        <v>23</v>
      </c>
      <c r="O3683" s="114">
        <v>-3.54</v>
      </c>
      <c r="P3683" s="114">
        <v>-3.54</v>
      </c>
      <c r="Q3683" s="114">
        <v>0</v>
      </c>
      <c r="R3683" s="112"/>
      <c r="S3683" s="113"/>
      <c r="T3683" s="113"/>
      <c r="U3683" s="112"/>
    </row>
    <row r="3684" spans="1:21">
      <c r="A3684" s="116">
        <v>42472</v>
      </c>
      <c r="B3684" s="114" t="s">
        <v>7116</v>
      </c>
      <c r="C3684" s="116">
        <v>42472</v>
      </c>
      <c r="D3684" s="114" t="s">
        <v>7116</v>
      </c>
      <c r="E3684" s="114" t="s">
        <v>150</v>
      </c>
      <c r="F3684" s="114"/>
      <c r="G3684" s="114"/>
      <c r="H3684" s="114" t="s">
        <v>151</v>
      </c>
      <c r="I3684" s="114" t="s">
        <v>19</v>
      </c>
      <c r="J3684" s="114" t="s">
        <v>7117</v>
      </c>
      <c r="K3684" s="114"/>
      <c r="L3684" s="114" t="s">
        <v>20</v>
      </c>
      <c r="M3684" s="114">
        <v>-608.42999999999995</v>
      </c>
      <c r="N3684" s="114" t="s">
        <v>23</v>
      </c>
      <c r="O3684" s="136">
        <v>-1435.11</v>
      </c>
      <c r="P3684" s="136">
        <v>-1435.11</v>
      </c>
      <c r="Q3684" s="114">
        <v>0</v>
      </c>
      <c r="R3684" s="112"/>
      <c r="S3684" s="112"/>
      <c r="T3684" s="112"/>
      <c r="U3684" s="112"/>
    </row>
    <row r="3685" spans="1:21">
      <c r="A3685" s="116">
        <v>42472</v>
      </c>
      <c r="B3685" s="114" t="s">
        <v>7116</v>
      </c>
      <c r="C3685" s="116">
        <v>42472</v>
      </c>
      <c r="D3685" s="114" t="s">
        <v>7116</v>
      </c>
      <c r="E3685" s="114" t="s">
        <v>150</v>
      </c>
      <c r="F3685" s="114"/>
      <c r="G3685" s="114"/>
      <c r="H3685" s="114" t="s">
        <v>151</v>
      </c>
      <c r="I3685" s="114" t="s">
        <v>19</v>
      </c>
      <c r="J3685" s="114" t="s">
        <v>7117</v>
      </c>
      <c r="K3685" s="114" t="s">
        <v>21</v>
      </c>
      <c r="L3685" s="114"/>
      <c r="M3685" s="114">
        <v>608.42999999999995</v>
      </c>
      <c r="N3685" s="114" t="s">
        <v>23</v>
      </c>
      <c r="O3685" s="136">
        <v>1435.11</v>
      </c>
      <c r="P3685" s="136">
        <v>1435.11</v>
      </c>
      <c r="Q3685" s="114">
        <v>0</v>
      </c>
      <c r="R3685" s="112"/>
      <c r="S3685" s="112"/>
      <c r="T3685" s="112"/>
      <c r="U3685" s="112"/>
    </row>
    <row r="3686" spans="1:21">
      <c r="A3686" s="116">
        <v>42472</v>
      </c>
      <c r="B3686" s="114" t="s">
        <v>7116</v>
      </c>
      <c r="C3686" s="116">
        <v>42472</v>
      </c>
      <c r="D3686" s="114" t="s">
        <v>7116</v>
      </c>
      <c r="E3686" s="114" t="s">
        <v>150</v>
      </c>
      <c r="F3686" s="114"/>
      <c r="G3686" s="114"/>
      <c r="H3686" s="114" t="s">
        <v>151</v>
      </c>
      <c r="I3686" s="114" t="s">
        <v>19</v>
      </c>
      <c r="J3686" s="114" t="s">
        <v>7117</v>
      </c>
      <c r="K3686" s="114"/>
      <c r="L3686" s="114" t="s">
        <v>20</v>
      </c>
      <c r="M3686" s="136">
        <v>-5458.47</v>
      </c>
      <c r="N3686" s="114" t="s">
        <v>23</v>
      </c>
      <c r="O3686" s="136">
        <v>-12874.97</v>
      </c>
      <c r="P3686" s="136">
        <v>-12874.97</v>
      </c>
      <c r="Q3686" s="114">
        <v>0</v>
      </c>
      <c r="R3686" s="112"/>
      <c r="S3686" s="112"/>
      <c r="T3686" s="112"/>
      <c r="U3686" s="112"/>
    </row>
    <row r="3687" spans="1:21">
      <c r="A3687" s="116">
        <v>42472</v>
      </c>
      <c r="B3687" s="114" t="s">
        <v>7116</v>
      </c>
      <c r="C3687" s="116">
        <v>42472</v>
      </c>
      <c r="D3687" s="114" t="s">
        <v>7116</v>
      </c>
      <c r="E3687" s="114" t="s">
        <v>150</v>
      </c>
      <c r="F3687" s="114"/>
      <c r="G3687" s="114"/>
      <c r="H3687" s="114" t="s">
        <v>151</v>
      </c>
      <c r="I3687" s="114" t="s">
        <v>19</v>
      </c>
      <c r="J3687" s="114" t="s">
        <v>7117</v>
      </c>
      <c r="K3687" s="114" t="s">
        <v>21</v>
      </c>
      <c r="L3687" s="114"/>
      <c r="M3687" s="136">
        <v>5458.47</v>
      </c>
      <c r="N3687" s="114" t="s">
        <v>23</v>
      </c>
      <c r="O3687" s="136">
        <v>12874.97</v>
      </c>
      <c r="P3687" s="136">
        <v>12874.97</v>
      </c>
      <c r="Q3687" s="114">
        <v>0</v>
      </c>
      <c r="R3687" s="112"/>
      <c r="S3687" s="112"/>
      <c r="T3687" s="112"/>
      <c r="U3687" s="112"/>
    </row>
    <row r="3688" spans="1:21">
      <c r="A3688" s="116">
        <v>42465</v>
      </c>
      <c r="B3688" s="114" t="s">
        <v>7118</v>
      </c>
      <c r="C3688" s="116">
        <v>42465</v>
      </c>
      <c r="D3688" s="114" t="s">
        <v>7118</v>
      </c>
      <c r="E3688" s="114" t="s">
        <v>150</v>
      </c>
      <c r="F3688" s="114"/>
      <c r="G3688" s="114"/>
      <c r="H3688" s="114" t="s">
        <v>151</v>
      </c>
      <c r="I3688" s="114" t="s">
        <v>19</v>
      </c>
      <c r="J3688" s="114" t="s">
        <v>7119</v>
      </c>
      <c r="K3688" s="114"/>
      <c r="L3688" s="114" t="s">
        <v>20</v>
      </c>
      <c r="M3688" s="114">
        <v>-609.65</v>
      </c>
      <c r="N3688" s="114" t="s">
        <v>23</v>
      </c>
      <c r="O3688" s="136">
        <v>-1437.99</v>
      </c>
      <c r="P3688" s="136">
        <v>-1437.99</v>
      </c>
      <c r="Q3688" s="114">
        <v>0</v>
      </c>
      <c r="R3688" s="112"/>
      <c r="S3688" s="112"/>
      <c r="T3688" s="112"/>
      <c r="U3688" s="112"/>
    </row>
    <row r="3689" spans="1:21">
      <c r="A3689" s="116">
        <v>42465</v>
      </c>
      <c r="B3689" s="114" t="s">
        <v>7118</v>
      </c>
      <c r="C3689" s="116">
        <v>42465</v>
      </c>
      <c r="D3689" s="114" t="s">
        <v>7118</v>
      </c>
      <c r="E3689" s="114" t="s">
        <v>150</v>
      </c>
      <c r="F3689" s="114"/>
      <c r="G3689" s="114"/>
      <c r="H3689" s="114" t="s">
        <v>151</v>
      </c>
      <c r="I3689" s="114" t="s">
        <v>19</v>
      </c>
      <c r="J3689" s="114" t="s">
        <v>7119</v>
      </c>
      <c r="K3689" s="114" t="s">
        <v>21</v>
      </c>
      <c r="L3689" s="114"/>
      <c r="M3689" s="114">
        <v>609.65</v>
      </c>
      <c r="N3689" s="114" t="s">
        <v>23</v>
      </c>
      <c r="O3689" s="136">
        <v>1437.99</v>
      </c>
      <c r="P3689" s="136">
        <v>1437.99</v>
      </c>
      <c r="Q3689" s="114">
        <v>0</v>
      </c>
      <c r="R3689" s="112"/>
      <c r="S3689" s="112"/>
      <c r="T3689" s="112"/>
      <c r="U3689" s="112"/>
    </row>
    <row r="3690" spans="1:21">
      <c r="A3690" s="116">
        <v>42465</v>
      </c>
      <c r="B3690" s="114" t="s">
        <v>7120</v>
      </c>
      <c r="C3690" s="116">
        <v>42465</v>
      </c>
      <c r="D3690" s="114" t="s">
        <v>7120</v>
      </c>
      <c r="E3690" s="114" t="s">
        <v>150</v>
      </c>
      <c r="F3690" s="114"/>
      <c r="G3690" s="114"/>
      <c r="H3690" s="114" t="s">
        <v>151</v>
      </c>
      <c r="I3690" s="114" t="s">
        <v>19</v>
      </c>
      <c r="J3690" s="114" t="s">
        <v>7119</v>
      </c>
      <c r="K3690" s="114"/>
      <c r="L3690" s="114" t="s">
        <v>20</v>
      </c>
      <c r="M3690" s="114">
        <v>-1.22</v>
      </c>
      <c r="N3690" s="114" t="s">
        <v>23</v>
      </c>
      <c r="O3690" s="114">
        <v>-2.88</v>
      </c>
      <c r="P3690" s="114">
        <v>-2.88</v>
      </c>
      <c r="Q3690" s="114">
        <v>0</v>
      </c>
      <c r="R3690" s="112"/>
      <c r="S3690" s="112"/>
      <c r="T3690" s="112"/>
      <c r="U3690" s="112"/>
    </row>
    <row r="3691" spans="1:21">
      <c r="A3691" s="116">
        <v>42489</v>
      </c>
      <c r="B3691" s="114" t="s">
        <v>5326</v>
      </c>
      <c r="C3691" s="116">
        <v>42489</v>
      </c>
      <c r="D3691" s="114" t="s">
        <v>5326</v>
      </c>
      <c r="E3691" s="114" t="s">
        <v>150</v>
      </c>
      <c r="F3691" s="114"/>
      <c r="G3691" s="114"/>
      <c r="H3691" s="114" t="s">
        <v>151</v>
      </c>
      <c r="I3691" s="114" t="s">
        <v>19</v>
      </c>
      <c r="J3691" s="114" t="s">
        <v>5327</v>
      </c>
      <c r="K3691" s="114"/>
      <c r="L3691" s="114" t="s">
        <v>20</v>
      </c>
      <c r="M3691" s="114">
        <v>-2.36</v>
      </c>
      <c r="N3691" s="114" t="s">
        <v>23</v>
      </c>
      <c r="O3691" s="114">
        <v>-5.57</v>
      </c>
      <c r="P3691" s="114">
        <v>-5.57</v>
      </c>
      <c r="Q3691" s="114">
        <v>0</v>
      </c>
      <c r="R3691" s="112"/>
      <c r="S3691" s="112"/>
      <c r="T3691" s="112"/>
      <c r="U3691" s="112"/>
    </row>
    <row r="3692" spans="1:21" hidden="1">
      <c r="A3692" s="116">
        <v>42471</v>
      </c>
      <c r="B3692" s="114" t="s">
        <v>7121</v>
      </c>
      <c r="C3692" s="116">
        <v>42490</v>
      </c>
      <c r="D3692" s="114" t="s">
        <v>7122</v>
      </c>
      <c r="E3692" s="114" t="s">
        <v>150</v>
      </c>
      <c r="F3692" s="114"/>
      <c r="G3692" s="114"/>
      <c r="H3692" s="114" t="s">
        <v>151</v>
      </c>
      <c r="I3692" s="114" t="s">
        <v>17</v>
      </c>
      <c r="J3692" s="114" t="s">
        <v>7123</v>
      </c>
      <c r="K3692" s="114"/>
      <c r="L3692" s="114" t="s">
        <v>20</v>
      </c>
      <c r="M3692" s="114">
        <v>-285.20999999999998</v>
      </c>
      <c r="N3692" s="114" t="s">
        <v>23</v>
      </c>
      <c r="O3692" s="114">
        <v>-672.73</v>
      </c>
      <c r="P3692" s="114">
        <v>-672.73</v>
      </c>
      <c r="Q3692" s="114">
        <v>0</v>
      </c>
      <c r="R3692" s="112"/>
      <c r="S3692" s="112"/>
      <c r="T3692" s="112"/>
      <c r="U3692" s="112"/>
    </row>
    <row r="3693" spans="1:21" hidden="1">
      <c r="A3693" s="116">
        <v>42471</v>
      </c>
      <c r="B3693" s="114" t="s">
        <v>7124</v>
      </c>
      <c r="C3693" s="116">
        <v>42490</v>
      </c>
      <c r="D3693" s="114" t="s">
        <v>7125</v>
      </c>
      <c r="E3693" s="114" t="s">
        <v>150</v>
      </c>
      <c r="F3693" s="114"/>
      <c r="G3693" s="114"/>
      <c r="H3693" s="114" t="s">
        <v>151</v>
      </c>
      <c r="I3693" s="114" t="s">
        <v>17</v>
      </c>
      <c r="J3693" s="114" t="s">
        <v>7126</v>
      </c>
      <c r="K3693" s="114"/>
      <c r="L3693" s="114" t="s">
        <v>20</v>
      </c>
      <c r="M3693" s="114">
        <v>-51.31</v>
      </c>
      <c r="N3693" s="114" t="s">
        <v>23</v>
      </c>
      <c r="O3693" s="114">
        <v>-121.03</v>
      </c>
      <c r="P3693" s="114">
        <v>-121.02</v>
      </c>
      <c r="Q3693" s="114">
        <v>-0.01</v>
      </c>
      <c r="R3693" s="112"/>
      <c r="S3693" s="112"/>
      <c r="T3693" s="112"/>
      <c r="U3693" s="112"/>
    </row>
    <row r="3694" spans="1:21" hidden="1">
      <c r="A3694" s="116">
        <v>42471</v>
      </c>
      <c r="B3694" s="114" t="s">
        <v>7127</v>
      </c>
      <c r="C3694" s="116">
        <v>42490</v>
      </c>
      <c r="D3694" s="114" t="s">
        <v>7128</v>
      </c>
      <c r="E3694" s="114" t="s">
        <v>150</v>
      </c>
      <c r="F3694" s="114"/>
      <c r="G3694" s="114"/>
      <c r="H3694" s="114" t="s">
        <v>151</v>
      </c>
      <c r="I3694" s="114" t="s">
        <v>17</v>
      </c>
      <c r="J3694" s="114" t="s">
        <v>7129</v>
      </c>
      <c r="K3694" s="114"/>
      <c r="L3694" s="114" t="s">
        <v>20</v>
      </c>
      <c r="M3694" s="114">
        <v>-90.54</v>
      </c>
      <c r="N3694" s="114" t="s">
        <v>23</v>
      </c>
      <c r="O3694" s="114">
        <v>-213.56</v>
      </c>
      <c r="P3694" s="114">
        <v>-213.56</v>
      </c>
      <c r="Q3694" s="114">
        <v>0</v>
      </c>
      <c r="R3694" s="112"/>
      <c r="S3694" s="112"/>
      <c r="T3694" s="112"/>
      <c r="U3694" s="112"/>
    </row>
    <row r="3695" spans="1:21" hidden="1">
      <c r="A3695" s="116">
        <v>42471</v>
      </c>
      <c r="B3695" s="114" t="s">
        <v>7130</v>
      </c>
      <c r="C3695" s="116">
        <v>42490</v>
      </c>
      <c r="D3695" s="114" t="s">
        <v>7131</v>
      </c>
      <c r="E3695" s="114" t="s">
        <v>150</v>
      </c>
      <c r="F3695" s="114"/>
      <c r="G3695" s="114"/>
      <c r="H3695" s="114" t="s">
        <v>151</v>
      </c>
      <c r="I3695" s="114" t="s">
        <v>17</v>
      </c>
      <c r="J3695" s="114" t="s">
        <v>7132</v>
      </c>
      <c r="K3695" s="114"/>
      <c r="L3695" s="114" t="s">
        <v>20</v>
      </c>
      <c r="M3695" s="114">
        <v>-572.94000000000005</v>
      </c>
      <c r="N3695" s="114" t="s">
        <v>23</v>
      </c>
      <c r="O3695" s="136">
        <v>-1351.4</v>
      </c>
      <c r="P3695" s="136">
        <v>-1351.4</v>
      </c>
      <c r="Q3695" s="114">
        <v>0.01</v>
      </c>
      <c r="R3695" s="112"/>
      <c r="S3695" s="112"/>
      <c r="T3695" s="112"/>
      <c r="U3695" s="112"/>
    </row>
    <row r="3696" spans="1:21">
      <c r="A3696" s="116">
        <v>42468</v>
      </c>
      <c r="B3696" s="114" t="s">
        <v>7027</v>
      </c>
      <c r="C3696" s="116">
        <v>42468</v>
      </c>
      <c r="D3696" s="114" t="s">
        <v>7027</v>
      </c>
      <c r="E3696" s="114" t="s">
        <v>150</v>
      </c>
      <c r="F3696" s="114"/>
      <c r="G3696" s="114"/>
      <c r="H3696" s="114" t="s">
        <v>151</v>
      </c>
      <c r="I3696" s="114" t="s">
        <v>19</v>
      </c>
      <c r="J3696" s="114" t="s">
        <v>7028</v>
      </c>
      <c r="K3696" s="114" t="s">
        <v>21</v>
      </c>
      <c r="L3696" s="114"/>
      <c r="M3696" s="136">
        <v>1000</v>
      </c>
      <c r="N3696" s="114" t="s">
        <v>23</v>
      </c>
      <c r="O3696" s="136">
        <v>2358.71</v>
      </c>
      <c r="P3696" s="136">
        <v>2358.71</v>
      </c>
      <c r="Q3696" s="114">
        <v>0</v>
      </c>
      <c r="R3696" s="112"/>
      <c r="S3696" s="113"/>
      <c r="T3696" s="113"/>
      <c r="U3696" s="112"/>
    </row>
    <row r="3697" spans="1:21">
      <c r="A3697" s="116">
        <v>42465</v>
      </c>
      <c r="B3697" s="114" t="s">
        <v>7115</v>
      </c>
      <c r="C3697" s="116">
        <v>42465</v>
      </c>
      <c r="D3697" s="114" t="s">
        <v>7115</v>
      </c>
      <c r="E3697" s="114" t="s">
        <v>150</v>
      </c>
      <c r="F3697" s="114"/>
      <c r="G3697" s="114"/>
      <c r="H3697" s="114" t="s">
        <v>151</v>
      </c>
      <c r="I3697" s="114" t="s">
        <v>19</v>
      </c>
      <c r="J3697" s="114" t="s">
        <v>7114</v>
      </c>
      <c r="K3697" s="114" t="s">
        <v>21</v>
      </c>
      <c r="L3697" s="114"/>
      <c r="M3697" s="114">
        <v>10.94</v>
      </c>
      <c r="N3697" s="114" t="s">
        <v>23</v>
      </c>
      <c r="O3697" s="114">
        <v>25.8</v>
      </c>
      <c r="P3697" s="114">
        <v>25.8</v>
      </c>
      <c r="Q3697" s="114">
        <v>0</v>
      </c>
      <c r="R3697" s="112"/>
      <c r="S3697" s="112"/>
      <c r="T3697" s="112"/>
      <c r="U3697" s="112"/>
    </row>
    <row r="3698" spans="1:21">
      <c r="A3698" s="116">
        <v>42468</v>
      </c>
      <c r="B3698" s="114" t="s">
        <v>7027</v>
      </c>
      <c r="C3698" s="116">
        <v>42468</v>
      </c>
      <c r="D3698" s="114" t="s">
        <v>7027</v>
      </c>
      <c r="E3698" s="114" t="s">
        <v>150</v>
      </c>
      <c r="F3698" s="114"/>
      <c r="G3698" s="114"/>
      <c r="H3698" s="114" t="s">
        <v>151</v>
      </c>
      <c r="I3698" s="114" t="s">
        <v>19</v>
      </c>
      <c r="J3698" s="114" t="s">
        <v>7028</v>
      </c>
      <c r="K3698" s="114" t="s">
        <v>21</v>
      </c>
      <c r="L3698" s="114"/>
      <c r="M3698" s="114">
        <v>1.5</v>
      </c>
      <c r="N3698" s="114" t="s">
        <v>23</v>
      </c>
      <c r="O3698" s="114">
        <v>3.54</v>
      </c>
      <c r="P3698" s="114">
        <v>3.54</v>
      </c>
      <c r="Q3698" s="114">
        <v>0</v>
      </c>
      <c r="R3698" s="112"/>
      <c r="S3698" s="112"/>
      <c r="T3698" s="112"/>
      <c r="U3698" s="112"/>
    </row>
    <row r="3699" spans="1:21">
      <c r="A3699" s="116">
        <v>42465</v>
      </c>
      <c r="B3699" s="114" t="s">
        <v>7120</v>
      </c>
      <c r="C3699" s="116">
        <v>42465</v>
      </c>
      <c r="D3699" s="114" t="s">
        <v>7120</v>
      </c>
      <c r="E3699" s="114" t="s">
        <v>150</v>
      </c>
      <c r="F3699" s="114"/>
      <c r="G3699" s="114"/>
      <c r="H3699" s="114" t="s">
        <v>151</v>
      </c>
      <c r="I3699" s="114" t="s">
        <v>19</v>
      </c>
      <c r="J3699" s="114" t="s">
        <v>7119</v>
      </c>
      <c r="K3699" s="114" t="s">
        <v>21</v>
      </c>
      <c r="L3699" s="114"/>
      <c r="M3699" s="114">
        <v>1.22</v>
      </c>
      <c r="N3699" s="114" t="s">
        <v>23</v>
      </c>
      <c r="O3699" s="114">
        <v>2.88</v>
      </c>
      <c r="P3699" s="114">
        <v>2.88</v>
      </c>
      <c r="Q3699" s="114">
        <v>0</v>
      </c>
      <c r="R3699" s="112"/>
      <c r="S3699" s="112"/>
      <c r="T3699" s="112"/>
      <c r="U3699" s="112"/>
    </row>
    <row r="3700" spans="1:21">
      <c r="A3700" s="116">
        <v>42489</v>
      </c>
      <c r="B3700" s="114" t="s">
        <v>5326</v>
      </c>
      <c r="C3700" s="116">
        <v>42489</v>
      </c>
      <c r="D3700" s="114" t="s">
        <v>5326</v>
      </c>
      <c r="E3700" s="114" t="s">
        <v>150</v>
      </c>
      <c r="F3700" s="114"/>
      <c r="G3700" s="114"/>
      <c r="H3700" s="114" t="s">
        <v>151</v>
      </c>
      <c r="I3700" s="114" t="s">
        <v>19</v>
      </c>
      <c r="J3700" s="114" t="s">
        <v>5327</v>
      </c>
      <c r="K3700" s="114" t="s">
        <v>21</v>
      </c>
      <c r="L3700" s="114"/>
      <c r="M3700" s="114">
        <v>2.36</v>
      </c>
      <c r="N3700" s="114" t="s">
        <v>23</v>
      </c>
      <c r="O3700" s="114">
        <v>5.57</v>
      </c>
      <c r="P3700" s="114">
        <v>5.57</v>
      </c>
      <c r="Q3700" s="114">
        <v>0</v>
      </c>
      <c r="R3700" s="112"/>
      <c r="S3700" s="112"/>
      <c r="T3700" s="112"/>
      <c r="U3700" s="112"/>
    </row>
    <row r="3701" spans="1:21" hidden="1">
      <c r="A3701" s="116">
        <v>42489</v>
      </c>
      <c r="B3701" s="114" t="s">
        <v>5313</v>
      </c>
      <c r="C3701" s="116">
        <v>42489</v>
      </c>
      <c r="D3701" s="114" t="s">
        <v>5313</v>
      </c>
      <c r="E3701" s="114" t="s">
        <v>150</v>
      </c>
      <c r="F3701" s="114" t="s">
        <v>3986</v>
      </c>
      <c r="G3701" s="114" t="s">
        <v>5314</v>
      </c>
      <c r="H3701" s="114" t="s">
        <v>151</v>
      </c>
      <c r="I3701" s="114" t="s">
        <v>81</v>
      </c>
      <c r="J3701" s="114" t="s">
        <v>5315</v>
      </c>
      <c r="K3701" s="114"/>
      <c r="L3701" s="114" t="s">
        <v>20</v>
      </c>
      <c r="M3701" s="114">
        <v>-13.3</v>
      </c>
      <c r="N3701" s="114" t="s">
        <v>23</v>
      </c>
      <c r="O3701" s="114">
        <v>-31.4</v>
      </c>
      <c r="P3701" s="114">
        <v>-31.37</v>
      </c>
      <c r="Q3701" s="114">
        <v>0</v>
      </c>
      <c r="R3701" s="112"/>
      <c r="S3701" s="112"/>
      <c r="T3701" s="112"/>
      <c r="U3701" s="112"/>
    </row>
    <row r="3702" spans="1:21" hidden="1">
      <c r="A3702" s="116">
        <v>42489</v>
      </c>
      <c r="B3702" s="114" t="s">
        <v>5313</v>
      </c>
      <c r="C3702" s="116">
        <v>42489</v>
      </c>
      <c r="D3702" s="114" t="s">
        <v>5313</v>
      </c>
      <c r="E3702" s="114" t="s">
        <v>150</v>
      </c>
      <c r="F3702" s="114" t="s">
        <v>3986</v>
      </c>
      <c r="G3702" s="114" t="s">
        <v>5314</v>
      </c>
      <c r="H3702" s="114" t="s">
        <v>151</v>
      </c>
      <c r="I3702" s="114" t="s">
        <v>81</v>
      </c>
      <c r="J3702" s="114" t="s">
        <v>5315</v>
      </c>
      <c r="K3702" s="114"/>
      <c r="L3702" s="114" t="s">
        <v>20</v>
      </c>
      <c r="M3702" s="114">
        <v>-1.22</v>
      </c>
      <c r="N3702" s="114" t="s">
        <v>23</v>
      </c>
      <c r="O3702" s="114">
        <v>-2.88</v>
      </c>
      <c r="P3702" s="114">
        <v>-2.88</v>
      </c>
      <c r="Q3702" s="114">
        <v>0</v>
      </c>
      <c r="R3702" s="112"/>
      <c r="S3702" s="112"/>
      <c r="T3702" s="112"/>
      <c r="U3702" s="112"/>
    </row>
    <row r="3703" spans="1:21" hidden="1">
      <c r="A3703" s="116">
        <v>42489</v>
      </c>
      <c r="B3703" s="114" t="s">
        <v>5313</v>
      </c>
      <c r="C3703" s="116">
        <v>42489</v>
      </c>
      <c r="D3703" s="114" t="s">
        <v>5313</v>
      </c>
      <c r="E3703" s="114" t="s">
        <v>150</v>
      </c>
      <c r="F3703" s="114" t="s">
        <v>3986</v>
      </c>
      <c r="G3703" s="114" t="s">
        <v>5314</v>
      </c>
      <c r="H3703" s="114" t="s">
        <v>151</v>
      </c>
      <c r="I3703" s="114" t="s">
        <v>81</v>
      </c>
      <c r="J3703" s="114" t="s">
        <v>5315</v>
      </c>
      <c r="K3703" s="114"/>
      <c r="L3703" s="114" t="s">
        <v>20</v>
      </c>
      <c r="M3703" s="114">
        <v>-1.5</v>
      </c>
      <c r="N3703" s="114" t="s">
        <v>23</v>
      </c>
      <c r="O3703" s="114">
        <v>-3.54</v>
      </c>
      <c r="P3703" s="114">
        <v>-3.54</v>
      </c>
      <c r="Q3703" s="114">
        <v>0</v>
      </c>
      <c r="R3703" s="112"/>
      <c r="S3703" s="112"/>
      <c r="T3703" s="112"/>
      <c r="U3703" s="112"/>
    </row>
    <row r="3704" spans="1:21" hidden="1">
      <c r="A3704" s="116">
        <v>42487</v>
      </c>
      <c r="B3704" s="114" t="s">
        <v>7133</v>
      </c>
      <c r="C3704" s="116">
        <v>42490</v>
      </c>
      <c r="D3704" s="114" t="s">
        <v>5267</v>
      </c>
      <c r="E3704" s="114" t="s">
        <v>1829</v>
      </c>
      <c r="F3704" s="114"/>
      <c r="G3704" s="114"/>
      <c r="H3704" s="114" t="s">
        <v>522</v>
      </c>
      <c r="I3704" s="114" t="s">
        <v>26</v>
      </c>
      <c r="J3704" s="114" t="s">
        <v>5268</v>
      </c>
      <c r="K3704" s="114" t="s">
        <v>21</v>
      </c>
      <c r="L3704" s="114"/>
      <c r="M3704" s="136">
        <v>2906.05</v>
      </c>
      <c r="N3704" s="114" t="s">
        <v>23</v>
      </c>
      <c r="O3704" s="136">
        <v>3865.05</v>
      </c>
      <c r="P3704" s="136">
        <v>3360.53</v>
      </c>
      <c r="Q3704" s="114">
        <v>-165.56</v>
      </c>
      <c r="R3704" s="112"/>
      <c r="S3704" s="112"/>
      <c r="T3704" s="112"/>
      <c r="U3704" s="112"/>
    </row>
    <row r="3705" spans="1:21">
      <c r="A3705" s="116">
        <v>42489</v>
      </c>
      <c r="B3705" s="114" t="s">
        <v>7134</v>
      </c>
      <c r="C3705" s="116">
        <v>42489</v>
      </c>
      <c r="D3705" s="114" t="s">
        <v>7134</v>
      </c>
      <c r="E3705" s="114" t="s">
        <v>1829</v>
      </c>
      <c r="F3705" s="114"/>
      <c r="G3705" s="114"/>
      <c r="H3705" s="114" t="s">
        <v>522</v>
      </c>
      <c r="I3705" s="114" t="s">
        <v>19</v>
      </c>
      <c r="J3705" s="114" t="s">
        <v>7135</v>
      </c>
      <c r="K3705" s="114"/>
      <c r="L3705" s="114" t="s">
        <v>20</v>
      </c>
      <c r="M3705" s="136">
        <v>-2906.05</v>
      </c>
      <c r="N3705" s="114" t="s">
        <v>23</v>
      </c>
      <c r="O3705" s="136">
        <v>-3865.05</v>
      </c>
      <c r="P3705" s="136">
        <v>-3865.05</v>
      </c>
      <c r="Q3705" s="114">
        <v>670.08</v>
      </c>
      <c r="R3705" s="112"/>
      <c r="S3705" s="113"/>
      <c r="T3705" s="113"/>
      <c r="U3705" s="112"/>
    </row>
    <row r="3706" spans="1:21">
      <c r="A3706" s="116">
        <v>42489</v>
      </c>
      <c r="B3706" s="114" t="s">
        <v>7134</v>
      </c>
      <c r="C3706" s="116">
        <v>42489</v>
      </c>
      <c r="D3706" s="114" t="s">
        <v>7134</v>
      </c>
      <c r="E3706" s="114" t="s">
        <v>1829</v>
      </c>
      <c r="F3706" s="114"/>
      <c r="G3706" s="114"/>
      <c r="H3706" s="114" t="s">
        <v>522</v>
      </c>
      <c r="I3706" s="114" t="s">
        <v>19</v>
      </c>
      <c r="J3706" s="114" t="s">
        <v>7135</v>
      </c>
      <c r="K3706" s="114" t="s">
        <v>21</v>
      </c>
      <c r="L3706" s="114"/>
      <c r="M3706" s="136">
        <v>2906.05</v>
      </c>
      <c r="N3706" s="114" t="s">
        <v>23</v>
      </c>
      <c r="O3706" s="136">
        <v>3865.05</v>
      </c>
      <c r="P3706" s="136">
        <v>3865.05</v>
      </c>
      <c r="Q3706" s="114">
        <v>-670.08</v>
      </c>
      <c r="R3706" s="112"/>
      <c r="S3706" s="113"/>
      <c r="T3706" s="113"/>
      <c r="U3706" s="112"/>
    </row>
    <row r="3707" spans="1:21">
      <c r="A3707" s="116">
        <v>42489</v>
      </c>
      <c r="B3707" s="114" t="s">
        <v>7136</v>
      </c>
      <c r="C3707" s="116">
        <v>42489</v>
      </c>
      <c r="D3707" s="114" t="s">
        <v>7136</v>
      </c>
      <c r="E3707" s="114" t="s">
        <v>1829</v>
      </c>
      <c r="F3707" s="114"/>
      <c r="G3707" s="114"/>
      <c r="H3707" s="114" t="s">
        <v>522</v>
      </c>
      <c r="I3707" s="114" t="s">
        <v>19</v>
      </c>
      <c r="J3707" s="114" t="s">
        <v>7135</v>
      </c>
      <c r="K3707" s="114"/>
      <c r="L3707" s="114" t="s">
        <v>20</v>
      </c>
      <c r="M3707" s="114">
        <v>-15.98</v>
      </c>
      <c r="N3707" s="114" t="s">
        <v>23</v>
      </c>
      <c r="O3707" s="114">
        <v>-21.25</v>
      </c>
      <c r="P3707" s="114">
        <v>-21.25</v>
      </c>
      <c r="Q3707" s="114">
        <v>3.68</v>
      </c>
      <c r="R3707" s="112"/>
      <c r="S3707" s="113"/>
      <c r="T3707" s="113"/>
      <c r="U3707" s="112"/>
    </row>
    <row r="3708" spans="1:21">
      <c r="A3708" s="116">
        <v>42489</v>
      </c>
      <c r="B3708" s="114" t="s">
        <v>7136</v>
      </c>
      <c r="C3708" s="116">
        <v>42489</v>
      </c>
      <c r="D3708" s="114" t="s">
        <v>7136</v>
      </c>
      <c r="E3708" s="114" t="s">
        <v>1829</v>
      </c>
      <c r="F3708" s="114"/>
      <c r="G3708" s="114"/>
      <c r="H3708" s="114" t="s">
        <v>522</v>
      </c>
      <c r="I3708" s="114" t="s">
        <v>19</v>
      </c>
      <c r="J3708" s="114" t="s">
        <v>7135</v>
      </c>
      <c r="K3708" s="114" t="s">
        <v>21</v>
      </c>
      <c r="L3708" s="114"/>
      <c r="M3708" s="114">
        <v>15.98</v>
      </c>
      <c r="N3708" s="114" t="s">
        <v>23</v>
      </c>
      <c r="O3708" s="114">
        <v>21.25</v>
      </c>
      <c r="P3708" s="114">
        <v>21.25</v>
      </c>
      <c r="Q3708" s="114">
        <v>-3.69</v>
      </c>
      <c r="R3708" s="112"/>
      <c r="S3708" s="113"/>
      <c r="T3708" s="113"/>
      <c r="U3708" s="112"/>
    </row>
    <row r="3709" spans="1:21" hidden="1">
      <c r="A3709" s="116">
        <v>42489</v>
      </c>
      <c r="B3709" s="114" t="s">
        <v>5313</v>
      </c>
      <c r="C3709" s="116">
        <v>42489</v>
      </c>
      <c r="D3709" s="114" t="s">
        <v>5313</v>
      </c>
      <c r="E3709" s="114" t="s">
        <v>1829</v>
      </c>
      <c r="F3709" s="114" t="s">
        <v>3986</v>
      </c>
      <c r="G3709" s="114" t="s">
        <v>5314</v>
      </c>
      <c r="H3709" s="114" t="s">
        <v>522</v>
      </c>
      <c r="I3709" s="114" t="s">
        <v>81</v>
      </c>
      <c r="J3709" s="114" t="s">
        <v>5315</v>
      </c>
      <c r="K3709" s="114"/>
      <c r="L3709" s="114" t="s">
        <v>20</v>
      </c>
      <c r="M3709" s="114">
        <v>-15.98</v>
      </c>
      <c r="N3709" s="114" t="s">
        <v>23</v>
      </c>
      <c r="O3709" s="114">
        <v>-21.25</v>
      </c>
      <c r="P3709" s="114">
        <v>-21.25</v>
      </c>
      <c r="Q3709" s="114">
        <v>3.69</v>
      </c>
      <c r="R3709" s="112"/>
      <c r="S3709" s="113"/>
      <c r="T3709" s="113"/>
      <c r="U3709" s="112"/>
    </row>
    <row r="3710" spans="1:21">
      <c r="A3710" s="116">
        <v>42480</v>
      </c>
      <c r="B3710" s="114" t="s">
        <v>7074</v>
      </c>
      <c r="C3710" s="116">
        <v>42480</v>
      </c>
      <c r="D3710" s="114" t="s">
        <v>7074</v>
      </c>
      <c r="E3710" s="114" t="s">
        <v>1830</v>
      </c>
      <c r="F3710" s="114"/>
      <c r="G3710" s="114"/>
      <c r="H3710" s="114" t="s">
        <v>720</v>
      </c>
      <c r="I3710" s="114" t="s">
        <v>19</v>
      </c>
      <c r="J3710" s="114" t="s">
        <v>7075</v>
      </c>
      <c r="K3710" s="114"/>
      <c r="L3710" s="114" t="s">
        <v>20</v>
      </c>
      <c r="M3710" s="114">
        <v>-1.84</v>
      </c>
      <c r="N3710" s="114" t="s">
        <v>23</v>
      </c>
      <c r="O3710" s="114">
        <v>-6.2</v>
      </c>
      <c r="P3710" s="114">
        <v>-6.2</v>
      </c>
      <c r="Q3710" s="114">
        <v>-0.53</v>
      </c>
      <c r="R3710" s="112"/>
      <c r="S3710" s="113"/>
      <c r="T3710" s="113"/>
      <c r="U3710" s="112"/>
    </row>
    <row r="3711" spans="1:21">
      <c r="A3711" s="116">
        <v>42480</v>
      </c>
      <c r="B3711" s="114" t="s">
        <v>7074</v>
      </c>
      <c r="C3711" s="116">
        <v>42480</v>
      </c>
      <c r="D3711" s="114" t="s">
        <v>7074</v>
      </c>
      <c r="E3711" s="114" t="s">
        <v>1830</v>
      </c>
      <c r="F3711" s="114"/>
      <c r="G3711" s="114"/>
      <c r="H3711" s="114" t="s">
        <v>720</v>
      </c>
      <c r="I3711" s="114" t="s">
        <v>19</v>
      </c>
      <c r="J3711" s="114" t="s">
        <v>7075</v>
      </c>
      <c r="K3711" s="114"/>
      <c r="L3711" s="114" t="s">
        <v>20</v>
      </c>
      <c r="M3711" s="114">
        <v>-2.23</v>
      </c>
      <c r="N3711" s="114" t="s">
        <v>23</v>
      </c>
      <c r="O3711" s="114">
        <v>-7.43</v>
      </c>
      <c r="P3711" s="114">
        <v>-7.43</v>
      </c>
      <c r="Q3711" s="114">
        <v>0.04</v>
      </c>
      <c r="R3711" s="112"/>
      <c r="S3711" s="113"/>
      <c r="T3711" s="113"/>
      <c r="U3711" s="112"/>
    </row>
    <row r="3712" spans="1:21">
      <c r="A3712" s="116">
        <v>42480</v>
      </c>
      <c r="B3712" s="114" t="s">
        <v>7074</v>
      </c>
      <c r="C3712" s="116">
        <v>42480</v>
      </c>
      <c r="D3712" s="114" t="s">
        <v>7074</v>
      </c>
      <c r="E3712" s="114" t="s">
        <v>1830</v>
      </c>
      <c r="F3712" s="114"/>
      <c r="G3712" s="114"/>
      <c r="H3712" s="114" t="s">
        <v>720</v>
      </c>
      <c r="I3712" s="114" t="s">
        <v>19</v>
      </c>
      <c r="J3712" s="114" t="s">
        <v>7075</v>
      </c>
      <c r="K3712" s="114"/>
      <c r="L3712" s="114" t="s">
        <v>20</v>
      </c>
      <c r="M3712" s="136">
        <v>-1487.27</v>
      </c>
      <c r="N3712" s="114" t="s">
        <v>23</v>
      </c>
      <c r="O3712" s="136">
        <v>-4953.6499999999996</v>
      </c>
      <c r="P3712" s="136">
        <v>-4953.6499999999996</v>
      </c>
      <c r="Q3712" s="114">
        <v>26.06</v>
      </c>
      <c r="R3712" s="112"/>
      <c r="S3712" s="113"/>
      <c r="T3712" s="113"/>
      <c r="U3712" s="112"/>
    </row>
    <row r="3713" spans="1:21">
      <c r="A3713" s="116">
        <v>42480</v>
      </c>
      <c r="B3713" s="114" t="s">
        <v>7074</v>
      </c>
      <c r="C3713" s="116">
        <v>42480</v>
      </c>
      <c r="D3713" s="114" t="s">
        <v>7074</v>
      </c>
      <c r="E3713" s="114" t="s">
        <v>1830</v>
      </c>
      <c r="F3713" s="114"/>
      <c r="G3713" s="114"/>
      <c r="H3713" s="114" t="s">
        <v>720</v>
      </c>
      <c r="I3713" s="114" t="s">
        <v>19</v>
      </c>
      <c r="J3713" s="114" t="s">
        <v>7075</v>
      </c>
      <c r="K3713" s="114"/>
      <c r="L3713" s="114" t="s">
        <v>20</v>
      </c>
      <c r="M3713" s="136">
        <v>-1226.54</v>
      </c>
      <c r="N3713" s="114" t="s">
        <v>23</v>
      </c>
      <c r="O3713" s="136">
        <v>-4485.67</v>
      </c>
      <c r="P3713" s="136">
        <v>-4486.2</v>
      </c>
      <c r="Q3713" s="114">
        <v>0.53</v>
      </c>
      <c r="R3713" s="112"/>
      <c r="S3713" s="112"/>
      <c r="T3713" s="112"/>
      <c r="U3713" s="112"/>
    </row>
    <row r="3714" spans="1:21" hidden="1">
      <c r="A3714" s="116">
        <v>42482</v>
      </c>
      <c r="B3714" s="114" t="s">
        <v>7137</v>
      </c>
      <c r="C3714" s="116">
        <v>42490</v>
      </c>
      <c r="D3714" s="114" t="s">
        <v>7138</v>
      </c>
      <c r="E3714" s="114" t="s">
        <v>1830</v>
      </c>
      <c r="F3714" s="114"/>
      <c r="G3714" s="114"/>
      <c r="H3714" s="114" t="s">
        <v>720</v>
      </c>
      <c r="I3714" s="114" t="s">
        <v>17</v>
      </c>
      <c r="J3714" s="114" t="s">
        <v>7139</v>
      </c>
      <c r="K3714" s="114"/>
      <c r="L3714" s="114" t="s">
        <v>20</v>
      </c>
      <c r="M3714" s="114">
        <v>-928.35</v>
      </c>
      <c r="N3714" s="114" t="s">
        <v>23</v>
      </c>
      <c r="O3714" s="136">
        <v>-4019.76</v>
      </c>
      <c r="P3714" s="136">
        <v>-4019.76</v>
      </c>
      <c r="Q3714" s="114">
        <v>624.62</v>
      </c>
      <c r="R3714" s="112"/>
      <c r="S3714" s="112"/>
      <c r="T3714" s="112"/>
      <c r="U3714" s="112"/>
    </row>
    <row r="3715" spans="1:21">
      <c r="A3715" s="116">
        <v>42480</v>
      </c>
      <c r="B3715" s="114" t="s">
        <v>7074</v>
      </c>
      <c r="C3715" s="116">
        <v>42480</v>
      </c>
      <c r="D3715" s="114" t="s">
        <v>7074</v>
      </c>
      <c r="E3715" s="114" t="s">
        <v>1830</v>
      </c>
      <c r="F3715" s="114"/>
      <c r="G3715" s="114"/>
      <c r="H3715" s="114" t="s">
        <v>720</v>
      </c>
      <c r="I3715" s="114" t="s">
        <v>19</v>
      </c>
      <c r="J3715" s="114" t="s">
        <v>7075</v>
      </c>
      <c r="K3715" s="114" t="s">
        <v>21</v>
      </c>
      <c r="L3715" s="114"/>
      <c r="M3715" s="136">
        <v>1226.54</v>
      </c>
      <c r="N3715" s="114" t="s">
        <v>23</v>
      </c>
      <c r="O3715" s="136">
        <v>4485.67</v>
      </c>
      <c r="P3715" s="136">
        <v>4486.2</v>
      </c>
      <c r="Q3715" s="114">
        <v>-0.53</v>
      </c>
      <c r="R3715" s="112"/>
      <c r="S3715" s="112"/>
      <c r="T3715" s="112"/>
      <c r="U3715" s="112"/>
    </row>
    <row r="3716" spans="1:21">
      <c r="A3716" s="116">
        <v>42480</v>
      </c>
      <c r="B3716" s="114" t="s">
        <v>7074</v>
      </c>
      <c r="C3716" s="116">
        <v>42480</v>
      </c>
      <c r="D3716" s="114" t="s">
        <v>7074</v>
      </c>
      <c r="E3716" s="114" t="s">
        <v>1830</v>
      </c>
      <c r="F3716" s="114"/>
      <c r="G3716" s="114"/>
      <c r="H3716" s="114" t="s">
        <v>720</v>
      </c>
      <c r="I3716" s="114" t="s">
        <v>19</v>
      </c>
      <c r="J3716" s="114" t="s">
        <v>7075</v>
      </c>
      <c r="K3716" s="114" t="s">
        <v>21</v>
      </c>
      <c r="L3716" s="114"/>
      <c r="M3716" s="136">
        <v>1487.27</v>
      </c>
      <c r="N3716" s="114" t="s">
        <v>23</v>
      </c>
      <c r="O3716" s="136">
        <v>4953.6499999999996</v>
      </c>
      <c r="P3716" s="136">
        <v>4953.6499999999996</v>
      </c>
      <c r="Q3716" s="114">
        <v>-26.06</v>
      </c>
      <c r="R3716" s="112"/>
      <c r="S3716" s="112"/>
      <c r="T3716" s="112"/>
      <c r="U3716" s="112"/>
    </row>
    <row r="3717" spans="1:21" hidden="1">
      <c r="A3717" s="116">
        <v>42482</v>
      </c>
      <c r="B3717" s="114" t="s">
        <v>7140</v>
      </c>
      <c r="C3717" s="116">
        <v>42490</v>
      </c>
      <c r="D3717" s="114" t="s">
        <v>7141</v>
      </c>
      <c r="E3717" s="114" t="s">
        <v>1830</v>
      </c>
      <c r="F3717" s="114"/>
      <c r="G3717" s="114"/>
      <c r="H3717" s="114" t="s">
        <v>720</v>
      </c>
      <c r="I3717" s="114" t="s">
        <v>17</v>
      </c>
      <c r="J3717" s="114" t="s">
        <v>7142</v>
      </c>
      <c r="K3717" s="114"/>
      <c r="L3717" s="114" t="s">
        <v>20</v>
      </c>
      <c r="M3717" s="114">
        <v>-298.19</v>
      </c>
      <c r="N3717" s="114" t="s">
        <v>23</v>
      </c>
      <c r="O3717" s="136">
        <v>-1291.1600000000001</v>
      </c>
      <c r="P3717" s="136">
        <v>-1291.1600000000001</v>
      </c>
      <c r="Q3717" s="114">
        <v>200.63</v>
      </c>
      <c r="R3717" s="112"/>
      <c r="S3717" s="112"/>
      <c r="T3717" s="112"/>
      <c r="U3717" s="112"/>
    </row>
    <row r="3718" spans="1:21" hidden="1">
      <c r="A3718" s="116">
        <v>42482</v>
      </c>
      <c r="B3718" s="114" t="s">
        <v>7137</v>
      </c>
      <c r="C3718" s="116">
        <v>42490</v>
      </c>
      <c r="D3718" s="114" t="s">
        <v>7138</v>
      </c>
      <c r="E3718" s="114" t="s">
        <v>1830</v>
      </c>
      <c r="F3718" s="114"/>
      <c r="G3718" s="114"/>
      <c r="H3718" s="114" t="s">
        <v>720</v>
      </c>
      <c r="I3718" s="114" t="s">
        <v>17</v>
      </c>
      <c r="J3718" s="114" t="s">
        <v>7139</v>
      </c>
      <c r="K3718" s="114"/>
      <c r="L3718" s="114" t="s">
        <v>20</v>
      </c>
      <c r="M3718" s="136">
        <v>-1487.27</v>
      </c>
      <c r="N3718" s="114" t="s">
        <v>23</v>
      </c>
      <c r="O3718" s="136">
        <v>-6439.88</v>
      </c>
      <c r="P3718" s="136">
        <v>-6439.88</v>
      </c>
      <c r="Q3718" s="136">
        <v>1512.29</v>
      </c>
      <c r="R3718" s="112"/>
      <c r="S3718" s="112"/>
      <c r="T3718" s="112"/>
      <c r="U3718" s="112"/>
    </row>
    <row r="3719" spans="1:21">
      <c r="A3719" s="116">
        <v>42480</v>
      </c>
      <c r="B3719" s="114" t="s">
        <v>7074</v>
      </c>
      <c r="C3719" s="116">
        <v>42480</v>
      </c>
      <c r="D3719" s="114" t="s">
        <v>7074</v>
      </c>
      <c r="E3719" s="114" t="s">
        <v>1830</v>
      </c>
      <c r="F3719" s="114"/>
      <c r="G3719" s="114"/>
      <c r="H3719" s="114" t="s">
        <v>720</v>
      </c>
      <c r="I3719" s="114" t="s">
        <v>19</v>
      </c>
      <c r="J3719" s="114" t="s">
        <v>7075</v>
      </c>
      <c r="K3719" s="114" t="s">
        <v>21</v>
      </c>
      <c r="L3719" s="114"/>
      <c r="M3719" s="114">
        <v>2.23</v>
      </c>
      <c r="N3719" s="114" t="s">
        <v>23</v>
      </c>
      <c r="O3719" s="114">
        <v>7.43</v>
      </c>
      <c r="P3719" s="114">
        <v>7.43</v>
      </c>
      <c r="Q3719" s="114">
        <v>0</v>
      </c>
      <c r="R3719" s="112"/>
      <c r="S3719" s="112"/>
      <c r="T3719" s="112"/>
      <c r="U3719" s="112"/>
    </row>
    <row r="3720" spans="1:21">
      <c r="A3720" s="116">
        <v>42480</v>
      </c>
      <c r="B3720" s="114" t="s">
        <v>7074</v>
      </c>
      <c r="C3720" s="116">
        <v>42480</v>
      </c>
      <c r="D3720" s="114" t="s">
        <v>7074</v>
      </c>
      <c r="E3720" s="114" t="s">
        <v>1830</v>
      </c>
      <c r="F3720" s="114"/>
      <c r="G3720" s="114"/>
      <c r="H3720" s="114" t="s">
        <v>720</v>
      </c>
      <c r="I3720" s="114" t="s">
        <v>19</v>
      </c>
      <c r="J3720" s="114" t="s">
        <v>7075</v>
      </c>
      <c r="K3720" s="114" t="s">
        <v>21</v>
      </c>
      <c r="L3720" s="114"/>
      <c r="M3720" s="114">
        <v>1.84</v>
      </c>
      <c r="N3720" s="114" t="s">
        <v>23</v>
      </c>
      <c r="O3720" s="114">
        <v>6.2</v>
      </c>
      <c r="P3720" s="114">
        <v>6.2</v>
      </c>
      <c r="Q3720" s="114">
        <v>0.53</v>
      </c>
      <c r="R3720" s="112"/>
      <c r="S3720" s="112"/>
      <c r="T3720" s="112"/>
      <c r="U3720" s="112"/>
    </row>
    <row r="3721" spans="1:21" hidden="1">
      <c r="A3721" s="116">
        <v>42489</v>
      </c>
      <c r="B3721" s="114" t="s">
        <v>5313</v>
      </c>
      <c r="C3721" s="116">
        <v>42489</v>
      </c>
      <c r="D3721" s="114" t="s">
        <v>5313</v>
      </c>
      <c r="E3721" s="114" t="s">
        <v>1830</v>
      </c>
      <c r="F3721" s="114" t="s">
        <v>3986</v>
      </c>
      <c r="G3721" s="114" t="s">
        <v>5314</v>
      </c>
      <c r="H3721" s="114" t="s">
        <v>720</v>
      </c>
      <c r="I3721" s="114" t="s">
        <v>81</v>
      </c>
      <c r="J3721" s="114" t="s">
        <v>5315</v>
      </c>
      <c r="K3721" s="114"/>
      <c r="L3721" s="114" t="s">
        <v>20</v>
      </c>
      <c r="M3721" s="114">
        <v>-2.23</v>
      </c>
      <c r="N3721" s="114" t="s">
        <v>23</v>
      </c>
      <c r="O3721" s="114">
        <v>-9.66</v>
      </c>
      <c r="P3721" s="114">
        <v>-9.66</v>
      </c>
      <c r="Q3721" s="114">
        <v>2.23</v>
      </c>
      <c r="R3721" s="112"/>
      <c r="S3721" s="112"/>
      <c r="T3721" s="112"/>
      <c r="U3721" s="112"/>
    </row>
    <row r="3722" spans="1:21" hidden="1">
      <c r="A3722" s="116">
        <v>42489</v>
      </c>
      <c r="B3722" s="114" t="s">
        <v>5313</v>
      </c>
      <c r="C3722" s="116">
        <v>42489</v>
      </c>
      <c r="D3722" s="114" t="s">
        <v>5313</v>
      </c>
      <c r="E3722" s="114" t="s">
        <v>1830</v>
      </c>
      <c r="F3722" s="114" t="s">
        <v>3986</v>
      </c>
      <c r="G3722" s="114" t="s">
        <v>5314</v>
      </c>
      <c r="H3722" s="114" t="s">
        <v>720</v>
      </c>
      <c r="I3722" s="114" t="s">
        <v>81</v>
      </c>
      <c r="J3722" s="114" t="s">
        <v>5315</v>
      </c>
      <c r="K3722" s="114"/>
      <c r="L3722" s="114" t="s">
        <v>20</v>
      </c>
      <c r="M3722" s="114">
        <v>-1.84</v>
      </c>
      <c r="N3722" s="114" t="s">
        <v>23</v>
      </c>
      <c r="O3722" s="114">
        <v>-7.97</v>
      </c>
      <c r="P3722" s="114">
        <v>-7.97</v>
      </c>
      <c r="Q3722" s="114">
        <v>1.24</v>
      </c>
      <c r="R3722" s="112"/>
      <c r="S3722" s="112"/>
      <c r="T3722" s="112"/>
      <c r="U3722" s="112"/>
    </row>
    <row r="3723" spans="1:21">
      <c r="A3723" s="116">
        <v>42485</v>
      </c>
      <c r="B3723" s="114" t="s">
        <v>7143</v>
      </c>
      <c r="C3723" s="116">
        <v>42485</v>
      </c>
      <c r="D3723" s="114" t="s">
        <v>7143</v>
      </c>
      <c r="E3723" s="114" t="s">
        <v>520</v>
      </c>
      <c r="F3723" s="114"/>
      <c r="G3723" s="114"/>
      <c r="H3723" s="114" t="s">
        <v>722</v>
      </c>
      <c r="I3723" s="114" t="s">
        <v>19</v>
      </c>
      <c r="J3723" s="114" t="s">
        <v>7144</v>
      </c>
      <c r="K3723" s="114"/>
      <c r="L3723" s="114" t="s">
        <v>20</v>
      </c>
      <c r="M3723" s="136">
        <v>-3104.41</v>
      </c>
      <c r="N3723" s="114" t="s">
        <v>23</v>
      </c>
      <c r="O3723" s="136">
        <v>-11334.57</v>
      </c>
      <c r="P3723" s="136">
        <v>-11334.57</v>
      </c>
      <c r="Q3723" s="114">
        <v>0</v>
      </c>
      <c r="R3723" s="112"/>
      <c r="S3723" s="112"/>
      <c r="T3723" s="112"/>
      <c r="U3723" s="112"/>
    </row>
    <row r="3724" spans="1:21">
      <c r="A3724" s="116">
        <v>42485</v>
      </c>
      <c r="B3724" s="114" t="s">
        <v>7143</v>
      </c>
      <c r="C3724" s="116">
        <v>42485</v>
      </c>
      <c r="D3724" s="114" t="s">
        <v>7143</v>
      </c>
      <c r="E3724" s="114" t="s">
        <v>520</v>
      </c>
      <c r="F3724" s="114"/>
      <c r="G3724" s="114"/>
      <c r="H3724" s="114" t="s">
        <v>722</v>
      </c>
      <c r="I3724" s="114" t="s">
        <v>19</v>
      </c>
      <c r="J3724" s="114" t="s">
        <v>7144</v>
      </c>
      <c r="K3724" s="114" t="s">
        <v>21</v>
      </c>
      <c r="L3724" s="114"/>
      <c r="M3724" s="136">
        <v>3104.41</v>
      </c>
      <c r="N3724" s="114" t="s">
        <v>23</v>
      </c>
      <c r="O3724" s="136">
        <v>11334.57</v>
      </c>
      <c r="P3724" s="136">
        <v>11334.57</v>
      </c>
      <c r="Q3724" s="114">
        <v>0</v>
      </c>
      <c r="R3724" s="112"/>
      <c r="S3724" s="112"/>
      <c r="T3724" s="112"/>
      <c r="U3724" s="112"/>
    </row>
    <row r="3725" spans="1:21">
      <c r="A3725" s="116">
        <v>42482</v>
      </c>
      <c r="B3725" s="114" t="s">
        <v>7145</v>
      </c>
      <c r="C3725" s="116">
        <v>42482</v>
      </c>
      <c r="D3725" s="114" t="s">
        <v>7145</v>
      </c>
      <c r="E3725" s="114" t="s">
        <v>520</v>
      </c>
      <c r="F3725" s="114"/>
      <c r="G3725" s="114"/>
      <c r="H3725" s="114" t="s">
        <v>722</v>
      </c>
      <c r="I3725" s="114" t="s">
        <v>19</v>
      </c>
      <c r="J3725" s="114" t="s">
        <v>7146</v>
      </c>
      <c r="K3725" s="114"/>
      <c r="L3725" s="114" t="s">
        <v>20</v>
      </c>
      <c r="M3725" s="136">
        <v>-1994.41</v>
      </c>
      <c r="N3725" s="114" t="s">
        <v>23</v>
      </c>
      <c r="O3725" s="136">
        <v>-7281.83</v>
      </c>
      <c r="P3725" s="136">
        <v>-7281.83</v>
      </c>
      <c r="Q3725" s="114">
        <v>0</v>
      </c>
      <c r="R3725" s="112"/>
      <c r="S3725" s="113"/>
      <c r="T3725" s="113"/>
      <c r="U3725" s="112"/>
    </row>
    <row r="3726" spans="1:21">
      <c r="A3726" s="116">
        <v>42482</v>
      </c>
      <c r="B3726" s="114" t="s">
        <v>7145</v>
      </c>
      <c r="C3726" s="116">
        <v>42482</v>
      </c>
      <c r="D3726" s="114" t="s">
        <v>7145</v>
      </c>
      <c r="E3726" s="114" t="s">
        <v>520</v>
      </c>
      <c r="F3726" s="114"/>
      <c r="G3726" s="114"/>
      <c r="H3726" s="114" t="s">
        <v>722</v>
      </c>
      <c r="I3726" s="114" t="s">
        <v>19</v>
      </c>
      <c r="J3726" s="114" t="s">
        <v>7146</v>
      </c>
      <c r="K3726" s="114"/>
      <c r="L3726" s="114" t="s">
        <v>20</v>
      </c>
      <c r="M3726" s="114">
        <v>-3</v>
      </c>
      <c r="N3726" s="114" t="s">
        <v>23</v>
      </c>
      <c r="O3726" s="114">
        <v>-10.95</v>
      </c>
      <c r="P3726" s="114">
        <v>-10.95</v>
      </c>
      <c r="Q3726" s="114">
        <v>0</v>
      </c>
      <c r="R3726" s="112"/>
      <c r="S3726" s="112"/>
      <c r="T3726" s="112"/>
      <c r="U3726" s="112"/>
    </row>
    <row r="3727" spans="1:21">
      <c r="A3727" s="116">
        <v>42482</v>
      </c>
      <c r="B3727" s="114" t="s">
        <v>7145</v>
      </c>
      <c r="C3727" s="116">
        <v>42482</v>
      </c>
      <c r="D3727" s="114" t="s">
        <v>7145</v>
      </c>
      <c r="E3727" s="114" t="s">
        <v>520</v>
      </c>
      <c r="F3727" s="114"/>
      <c r="G3727" s="114"/>
      <c r="H3727" s="114" t="s">
        <v>722</v>
      </c>
      <c r="I3727" s="114" t="s">
        <v>19</v>
      </c>
      <c r="J3727" s="114" t="s">
        <v>7146</v>
      </c>
      <c r="K3727" s="114" t="s">
        <v>21</v>
      </c>
      <c r="L3727" s="114"/>
      <c r="M3727" s="136">
        <v>1994.41</v>
      </c>
      <c r="N3727" s="114" t="s">
        <v>23</v>
      </c>
      <c r="O3727" s="136">
        <v>7281.83</v>
      </c>
      <c r="P3727" s="136">
        <v>7281.83</v>
      </c>
      <c r="Q3727" s="114">
        <v>0</v>
      </c>
      <c r="R3727" s="112"/>
      <c r="S3727" s="112"/>
      <c r="T3727" s="112"/>
      <c r="U3727" s="112"/>
    </row>
    <row r="3728" spans="1:21" hidden="1">
      <c r="A3728" s="116">
        <v>42487</v>
      </c>
      <c r="B3728" s="114" t="s">
        <v>7147</v>
      </c>
      <c r="C3728" s="116">
        <v>42490</v>
      </c>
      <c r="D3728" s="114" t="s">
        <v>7148</v>
      </c>
      <c r="E3728" s="114" t="s">
        <v>520</v>
      </c>
      <c r="F3728" s="114"/>
      <c r="G3728" s="114"/>
      <c r="H3728" s="114" t="s">
        <v>722</v>
      </c>
      <c r="I3728" s="114" t="s">
        <v>17</v>
      </c>
      <c r="J3728" s="114" t="s">
        <v>7149</v>
      </c>
      <c r="K3728" s="114"/>
      <c r="L3728" s="114" t="s">
        <v>20</v>
      </c>
      <c r="M3728" s="136">
        <v>-1994.41</v>
      </c>
      <c r="N3728" s="114" t="s">
        <v>23</v>
      </c>
      <c r="O3728" s="136">
        <v>-8775.4</v>
      </c>
      <c r="P3728" s="136">
        <v>-8775.4</v>
      </c>
      <c r="Q3728" s="136">
        <v>1493.57</v>
      </c>
      <c r="R3728" s="112"/>
      <c r="S3728" s="112"/>
      <c r="T3728" s="112"/>
      <c r="U3728" s="112"/>
    </row>
    <row r="3729" spans="1:21">
      <c r="A3729" s="116">
        <v>42482</v>
      </c>
      <c r="B3729" s="114" t="s">
        <v>7145</v>
      </c>
      <c r="C3729" s="116">
        <v>42482</v>
      </c>
      <c r="D3729" s="114" t="s">
        <v>7145</v>
      </c>
      <c r="E3729" s="114" t="s">
        <v>520</v>
      </c>
      <c r="F3729" s="114"/>
      <c r="G3729" s="114"/>
      <c r="H3729" s="114" t="s">
        <v>722</v>
      </c>
      <c r="I3729" s="114" t="s">
        <v>19</v>
      </c>
      <c r="J3729" s="114" t="s">
        <v>7146</v>
      </c>
      <c r="K3729" s="114" t="s">
        <v>21</v>
      </c>
      <c r="L3729" s="114"/>
      <c r="M3729" s="114">
        <v>3</v>
      </c>
      <c r="N3729" s="114" t="s">
        <v>23</v>
      </c>
      <c r="O3729" s="114">
        <v>10.95</v>
      </c>
      <c r="P3729" s="114">
        <v>10.95</v>
      </c>
      <c r="Q3729" s="114">
        <v>0</v>
      </c>
      <c r="R3729" s="112"/>
      <c r="S3729" s="113"/>
      <c r="T3729" s="113"/>
      <c r="U3729" s="112"/>
    </row>
    <row r="3730" spans="1:21" hidden="1">
      <c r="A3730" s="116">
        <v>42489</v>
      </c>
      <c r="B3730" s="114" t="s">
        <v>5313</v>
      </c>
      <c r="C3730" s="116">
        <v>42489</v>
      </c>
      <c r="D3730" s="114" t="s">
        <v>5313</v>
      </c>
      <c r="E3730" s="114" t="s">
        <v>520</v>
      </c>
      <c r="F3730" s="114" t="s">
        <v>3986</v>
      </c>
      <c r="G3730" s="114" t="s">
        <v>5314</v>
      </c>
      <c r="H3730" s="114" t="s">
        <v>722</v>
      </c>
      <c r="I3730" s="114" t="s">
        <v>81</v>
      </c>
      <c r="J3730" s="114" t="s">
        <v>5315</v>
      </c>
      <c r="K3730" s="114"/>
      <c r="L3730" s="114" t="s">
        <v>20</v>
      </c>
      <c r="M3730" s="114">
        <v>-3</v>
      </c>
      <c r="N3730" s="114" t="s">
        <v>23</v>
      </c>
      <c r="O3730" s="114">
        <v>-13.2</v>
      </c>
      <c r="P3730" s="114">
        <v>-13.2</v>
      </c>
      <c r="Q3730" s="114">
        <v>2.25</v>
      </c>
      <c r="R3730" s="112"/>
      <c r="S3730" s="112"/>
      <c r="T3730" s="112"/>
      <c r="U3730" s="112"/>
    </row>
    <row r="3731" spans="1:21">
      <c r="A3731" s="116">
        <v>42464</v>
      </c>
      <c r="B3731" s="114" t="s">
        <v>7150</v>
      </c>
      <c r="C3731" s="116">
        <v>42464</v>
      </c>
      <c r="D3731" s="114" t="s">
        <v>7150</v>
      </c>
      <c r="E3731" s="114" t="s">
        <v>1851</v>
      </c>
      <c r="F3731" s="114"/>
      <c r="G3731" s="114"/>
      <c r="H3731" s="114" t="s">
        <v>818</v>
      </c>
      <c r="I3731" s="114" t="s">
        <v>19</v>
      </c>
      <c r="J3731" s="114" t="s">
        <v>7151</v>
      </c>
      <c r="K3731" s="114"/>
      <c r="L3731" s="114" t="s">
        <v>20</v>
      </c>
      <c r="M3731" s="114">
        <v>-5.13</v>
      </c>
      <c r="N3731" s="114" t="s">
        <v>23</v>
      </c>
      <c r="O3731" s="114">
        <v>-251.55</v>
      </c>
      <c r="P3731" s="114">
        <v>-251.55</v>
      </c>
      <c r="Q3731" s="114">
        <v>1.69</v>
      </c>
      <c r="R3731" s="112"/>
      <c r="S3731" s="112"/>
      <c r="T3731" s="112"/>
      <c r="U3731" s="112"/>
    </row>
    <row r="3732" spans="1:21">
      <c r="A3732" s="116">
        <v>42464</v>
      </c>
      <c r="B3732" s="114" t="s">
        <v>7150</v>
      </c>
      <c r="C3732" s="116">
        <v>42464</v>
      </c>
      <c r="D3732" s="114" t="s">
        <v>7150</v>
      </c>
      <c r="E3732" s="114" t="s">
        <v>1851</v>
      </c>
      <c r="F3732" s="114"/>
      <c r="G3732" s="114"/>
      <c r="H3732" s="114" t="s">
        <v>818</v>
      </c>
      <c r="I3732" s="114" t="s">
        <v>19</v>
      </c>
      <c r="J3732" s="114" t="s">
        <v>7151</v>
      </c>
      <c r="K3732" s="114" t="s">
        <v>21</v>
      </c>
      <c r="L3732" s="114"/>
      <c r="M3732" s="114">
        <v>5.13</v>
      </c>
      <c r="N3732" s="114" t="s">
        <v>23</v>
      </c>
      <c r="O3732" s="114">
        <v>251.55</v>
      </c>
      <c r="P3732" s="114">
        <v>251.55</v>
      </c>
      <c r="Q3732" s="114">
        <v>-1.69</v>
      </c>
      <c r="R3732" s="112"/>
      <c r="S3732" s="112"/>
      <c r="T3732" s="112"/>
      <c r="U3732" s="112"/>
    </row>
    <row r="3733" spans="1:21">
      <c r="A3733" s="116">
        <v>42464</v>
      </c>
      <c r="B3733" s="114" t="s">
        <v>7152</v>
      </c>
      <c r="C3733" s="116">
        <v>42464</v>
      </c>
      <c r="D3733" s="114" t="s">
        <v>7152</v>
      </c>
      <c r="E3733" s="114" t="s">
        <v>1851</v>
      </c>
      <c r="F3733" s="114"/>
      <c r="G3733" s="114"/>
      <c r="H3733" s="114" t="s">
        <v>818</v>
      </c>
      <c r="I3733" s="114" t="s">
        <v>19</v>
      </c>
      <c r="J3733" s="114" t="s">
        <v>7153</v>
      </c>
      <c r="K3733" s="114" t="s">
        <v>21</v>
      </c>
      <c r="L3733" s="114"/>
      <c r="M3733" s="114">
        <v>5.13</v>
      </c>
      <c r="N3733" s="114" t="s">
        <v>23</v>
      </c>
      <c r="O3733" s="114">
        <v>251.55</v>
      </c>
      <c r="P3733" s="114">
        <v>251.55</v>
      </c>
      <c r="Q3733" s="114">
        <v>-1.69</v>
      </c>
      <c r="R3733" s="112"/>
      <c r="S3733" s="112"/>
      <c r="T3733" s="112"/>
      <c r="U3733" s="112"/>
    </row>
    <row r="3734" spans="1:21" hidden="1">
      <c r="A3734" s="116">
        <v>42464</v>
      </c>
      <c r="B3734" s="114" t="s">
        <v>5328</v>
      </c>
      <c r="C3734" s="116">
        <v>42490</v>
      </c>
      <c r="D3734" s="114" t="s">
        <v>5329</v>
      </c>
      <c r="E3734" s="114" t="s">
        <v>1851</v>
      </c>
      <c r="F3734" s="114"/>
      <c r="G3734" s="114"/>
      <c r="H3734" s="114" t="s">
        <v>818</v>
      </c>
      <c r="I3734" s="114" t="s">
        <v>17</v>
      </c>
      <c r="J3734" s="114" t="s">
        <v>5330</v>
      </c>
      <c r="K3734" s="114"/>
      <c r="L3734" s="114" t="s">
        <v>20</v>
      </c>
      <c r="M3734" s="114">
        <v>-5.13</v>
      </c>
      <c r="N3734" s="114" t="s">
        <v>23</v>
      </c>
      <c r="O3734" s="114">
        <v>-251.55</v>
      </c>
      <c r="P3734" s="114">
        <v>-251.55</v>
      </c>
      <c r="Q3734" s="114">
        <v>1.69</v>
      </c>
      <c r="R3734" s="112"/>
      <c r="S3734" s="112"/>
      <c r="T3734" s="112"/>
      <c r="U3734" s="112"/>
    </row>
    <row r="3735" spans="1:21">
      <c r="A3735" s="116">
        <v>42464</v>
      </c>
      <c r="B3735" s="114" t="s">
        <v>7152</v>
      </c>
      <c r="C3735" s="116">
        <v>42464</v>
      </c>
      <c r="D3735" s="114" t="s">
        <v>7152</v>
      </c>
      <c r="E3735" s="114" t="s">
        <v>1851</v>
      </c>
      <c r="F3735" s="114"/>
      <c r="G3735" s="114"/>
      <c r="H3735" s="114" t="s">
        <v>818</v>
      </c>
      <c r="I3735" s="114" t="s">
        <v>19</v>
      </c>
      <c r="J3735" s="114" t="s">
        <v>7153</v>
      </c>
      <c r="K3735" s="114"/>
      <c r="L3735" s="114" t="s">
        <v>20</v>
      </c>
      <c r="M3735" s="114">
        <v>-5.13</v>
      </c>
      <c r="N3735" s="114" t="s">
        <v>23</v>
      </c>
      <c r="O3735" s="114">
        <v>-251.55</v>
      </c>
      <c r="P3735" s="114">
        <v>-251.55</v>
      </c>
      <c r="Q3735" s="114">
        <v>1.69</v>
      </c>
      <c r="R3735" s="112"/>
      <c r="S3735" s="113"/>
      <c r="T3735" s="113"/>
      <c r="U3735" s="112"/>
    </row>
    <row r="3736" spans="1:21" hidden="1">
      <c r="A3736" s="116">
        <v>42461</v>
      </c>
      <c r="B3736" s="114" t="s">
        <v>7154</v>
      </c>
      <c r="C3736" s="116">
        <v>42490</v>
      </c>
      <c r="D3736" s="114" t="s">
        <v>7155</v>
      </c>
      <c r="E3736" s="114" t="s">
        <v>1851</v>
      </c>
      <c r="F3736" s="114"/>
      <c r="G3736" s="114"/>
      <c r="H3736" s="114" t="s">
        <v>818</v>
      </c>
      <c r="I3736" s="114" t="s">
        <v>17</v>
      </c>
      <c r="J3736" s="114" t="s">
        <v>7156</v>
      </c>
      <c r="K3736" s="114"/>
      <c r="L3736" s="114" t="s">
        <v>20</v>
      </c>
      <c r="M3736" s="114">
        <v>-161.72999999999999</v>
      </c>
      <c r="N3736" s="114" t="s">
        <v>23</v>
      </c>
      <c r="O3736" s="136">
        <v>-7877.87</v>
      </c>
      <c r="P3736" s="136">
        <v>-7877.87</v>
      </c>
      <c r="Q3736" s="114">
        <v>0.78</v>
      </c>
      <c r="R3736" s="112"/>
      <c r="S3736" s="112"/>
      <c r="T3736" s="112"/>
      <c r="U3736" s="112"/>
    </row>
    <row r="3737" spans="1:21" hidden="1">
      <c r="A3737" s="116">
        <v>42475</v>
      </c>
      <c r="B3737" s="114" t="s">
        <v>7157</v>
      </c>
      <c r="C3737" s="116">
        <v>42490</v>
      </c>
      <c r="D3737" s="114" t="s">
        <v>6473</v>
      </c>
      <c r="E3737" s="114" t="s">
        <v>72</v>
      </c>
      <c r="F3737" s="114"/>
      <c r="G3737" s="114"/>
      <c r="H3737" s="114" t="s">
        <v>73</v>
      </c>
      <c r="I3737" s="114" t="s">
        <v>26</v>
      </c>
      <c r="J3737" s="114" t="s">
        <v>6474</v>
      </c>
      <c r="K3737" s="114" t="s">
        <v>21</v>
      </c>
      <c r="L3737" s="114"/>
      <c r="M3737" s="114">
        <v>530</v>
      </c>
      <c r="N3737" s="114" t="s">
        <v>28</v>
      </c>
      <c r="O3737" s="114">
        <v>964.6</v>
      </c>
      <c r="P3737" s="136">
        <v>1065.74</v>
      </c>
      <c r="Q3737" s="114">
        <v>-96.71</v>
      </c>
      <c r="R3737" s="112"/>
      <c r="S3737" s="112"/>
      <c r="T3737" s="112"/>
      <c r="U3737" s="112"/>
    </row>
    <row r="3738" spans="1:21" hidden="1">
      <c r="A3738" s="116">
        <v>42467</v>
      </c>
      <c r="B3738" s="114" t="s">
        <v>7158</v>
      </c>
      <c r="C3738" s="116">
        <v>42490</v>
      </c>
      <c r="D3738" s="114" t="s">
        <v>7159</v>
      </c>
      <c r="E3738" s="114" t="s">
        <v>72</v>
      </c>
      <c r="F3738" s="114"/>
      <c r="G3738" s="114"/>
      <c r="H3738" s="114" t="s">
        <v>73</v>
      </c>
      <c r="I3738" s="114" t="s">
        <v>17</v>
      </c>
      <c r="J3738" s="114" t="s">
        <v>7160</v>
      </c>
      <c r="K3738" s="114"/>
      <c r="L3738" s="114" t="s">
        <v>20</v>
      </c>
      <c r="M3738" s="114">
        <v>-156</v>
      </c>
      <c r="N3738" s="114" t="s">
        <v>28</v>
      </c>
      <c r="O3738" s="114">
        <v>-283.92</v>
      </c>
      <c r="P3738" s="114">
        <v>-283.92</v>
      </c>
      <c r="Q3738" s="114">
        <v>-6.21</v>
      </c>
      <c r="R3738" s="112"/>
      <c r="S3738" s="113"/>
      <c r="T3738" s="113"/>
      <c r="U3738" s="112"/>
    </row>
    <row r="3739" spans="1:21" hidden="1">
      <c r="A3739" s="116">
        <v>42467</v>
      </c>
      <c r="B3739" s="114" t="s">
        <v>7158</v>
      </c>
      <c r="C3739" s="116">
        <v>42490</v>
      </c>
      <c r="D3739" s="114" t="s">
        <v>7159</v>
      </c>
      <c r="E3739" s="114" t="s">
        <v>72</v>
      </c>
      <c r="F3739" s="114"/>
      <c r="G3739" s="114"/>
      <c r="H3739" s="114" t="s">
        <v>73</v>
      </c>
      <c r="I3739" s="114" t="s">
        <v>17</v>
      </c>
      <c r="J3739" s="114" t="s">
        <v>7160</v>
      </c>
      <c r="K3739" s="114"/>
      <c r="L3739" s="114" t="s">
        <v>20</v>
      </c>
      <c r="M3739" s="114">
        <v>-532</v>
      </c>
      <c r="N3739" s="114" t="s">
        <v>28</v>
      </c>
      <c r="O3739" s="114">
        <v>-968.24</v>
      </c>
      <c r="P3739" s="114">
        <v>-968.24</v>
      </c>
      <c r="Q3739" s="114">
        <v>-2.2599999999999998</v>
      </c>
      <c r="R3739" s="112"/>
      <c r="S3739" s="113"/>
      <c r="T3739" s="113"/>
      <c r="U3739" s="112"/>
    </row>
    <row r="3740" spans="1:21" hidden="1">
      <c r="A3740" s="116">
        <v>42482</v>
      </c>
      <c r="B3740" s="114" t="s">
        <v>7161</v>
      </c>
      <c r="C3740" s="116">
        <v>42490</v>
      </c>
      <c r="D3740" s="114" t="s">
        <v>7162</v>
      </c>
      <c r="E3740" s="114" t="s">
        <v>72</v>
      </c>
      <c r="F3740" s="114"/>
      <c r="G3740" s="114"/>
      <c r="H3740" s="114" t="s">
        <v>73</v>
      </c>
      <c r="I3740" s="114" t="s">
        <v>17</v>
      </c>
      <c r="J3740" s="114" t="s">
        <v>7163</v>
      </c>
      <c r="K3740" s="114"/>
      <c r="L3740" s="114" t="s">
        <v>20</v>
      </c>
      <c r="M3740" s="114">
        <v>-330</v>
      </c>
      <c r="N3740" s="114" t="s">
        <v>28</v>
      </c>
      <c r="O3740" s="114">
        <v>-600.6</v>
      </c>
      <c r="P3740" s="114">
        <v>-600.6</v>
      </c>
      <c r="Q3740" s="114">
        <v>-12.07</v>
      </c>
      <c r="R3740" s="112"/>
      <c r="S3740" s="112"/>
      <c r="T3740" s="112"/>
      <c r="U3740" s="112"/>
    </row>
    <row r="3741" spans="1:21" hidden="1">
      <c r="A3741" s="116">
        <v>42482</v>
      </c>
      <c r="B3741" s="114" t="s">
        <v>7161</v>
      </c>
      <c r="C3741" s="116">
        <v>42490</v>
      </c>
      <c r="D3741" s="114" t="s">
        <v>7162</v>
      </c>
      <c r="E3741" s="114" t="s">
        <v>72</v>
      </c>
      <c r="F3741" s="114"/>
      <c r="G3741" s="114"/>
      <c r="H3741" s="114" t="s">
        <v>73</v>
      </c>
      <c r="I3741" s="114" t="s">
        <v>17</v>
      </c>
      <c r="J3741" s="114" t="s">
        <v>7163</v>
      </c>
      <c r="K3741" s="114"/>
      <c r="L3741" s="114" t="s">
        <v>20</v>
      </c>
      <c r="M3741" s="114">
        <v>-8</v>
      </c>
      <c r="N3741" s="114" t="s">
        <v>28</v>
      </c>
      <c r="O3741" s="114">
        <v>-14.56</v>
      </c>
      <c r="P3741" s="114">
        <v>-14.56</v>
      </c>
      <c r="Q3741" s="114">
        <v>-0.03</v>
      </c>
      <c r="R3741" s="112"/>
      <c r="S3741" s="113"/>
      <c r="T3741" s="113"/>
      <c r="U3741" s="112"/>
    </row>
    <row r="3742" spans="1:21" hidden="1">
      <c r="A3742" s="116">
        <v>42482</v>
      </c>
      <c r="B3742" s="114" t="s">
        <v>7161</v>
      </c>
      <c r="C3742" s="116">
        <v>42490</v>
      </c>
      <c r="D3742" s="114" t="s">
        <v>7162</v>
      </c>
      <c r="E3742" s="114" t="s">
        <v>72</v>
      </c>
      <c r="F3742" s="114"/>
      <c r="G3742" s="114"/>
      <c r="H3742" s="114" t="s">
        <v>73</v>
      </c>
      <c r="I3742" s="114" t="s">
        <v>17</v>
      </c>
      <c r="J3742" s="114" t="s">
        <v>7163</v>
      </c>
      <c r="K3742" s="114"/>
      <c r="L3742" s="114" t="s">
        <v>20</v>
      </c>
      <c r="M3742" s="114">
        <v>-530</v>
      </c>
      <c r="N3742" s="114" t="s">
        <v>28</v>
      </c>
      <c r="O3742" s="114">
        <v>-964.6</v>
      </c>
      <c r="P3742" s="114">
        <v>-964.6</v>
      </c>
      <c r="Q3742" s="114">
        <v>-4.43</v>
      </c>
      <c r="R3742" s="112"/>
      <c r="S3742" s="112"/>
      <c r="T3742" s="112"/>
      <c r="U3742" s="112"/>
    </row>
    <row r="3743" spans="1:21" hidden="1">
      <c r="A3743" s="116">
        <v>42479</v>
      </c>
      <c r="B3743" s="114" t="s">
        <v>7164</v>
      </c>
      <c r="C3743" s="116">
        <v>42490</v>
      </c>
      <c r="D3743" s="114" t="s">
        <v>6470</v>
      </c>
      <c r="E3743" s="114" t="s">
        <v>72</v>
      </c>
      <c r="F3743" s="114"/>
      <c r="G3743" s="114"/>
      <c r="H3743" s="114" t="s">
        <v>73</v>
      </c>
      <c r="I3743" s="114" t="s">
        <v>26</v>
      </c>
      <c r="J3743" s="114" t="s">
        <v>6471</v>
      </c>
      <c r="K3743" s="114" t="s">
        <v>21</v>
      </c>
      <c r="L3743" s="114"/>
      <c r="M3743" s="114">
        <v>546</v>
      </c>
      <c r="N3743" s="114" t="s">
        <v>28</v>
      </c>
      <c r="O3743" s="114">
        <v>993.72</v>
      </c>
      <c r="P3743" s="114">
        <v>936.99</v>
      </c>
      <c r="Q3743" s="114">
        <v>76.7</v>
      </c>
      <c r="R3743" s="112"/>
      <c r="S3743" s="112"/>
      <c r="T3743" s="112"/>
      <c r="U3743" s="112"/>
    </row>
    <row r="3744" spans="1:21" hidden="1">
      <c r="A3744" s="116">
        <v>42481</v>
      </c>
      <c r="B3744" s="114" t="s">
        <v>7165</v>
      </c>
      <c r="C3744" s="116">
        <v>42490</v>
      </c>
      <c r="D3744" s="114" t="s">
        <v>6467</v>
      </c>
      <c r="E3744" s="114" t="s">
        <v>72</v>
      </c>
      <c r="F3744" s="114"/>
      <c r="G3744" s="114"/>
      <c r="H3744" s="114" t="s">
        <v>73</v>
      </c>
      <c r="I3744" s="114" t="s">
        <v>26</v>
      </c>
      <c r="J3744" s="114" t="s">
        <v>6468</v>
      </c>
      <c r="K3744" s="114" t="s">
        <v>21</v>
      </c>
      <c r="L3744" s="114"/>
      <c r="M3744" s="114">
        <v>541</v>
      </c>
      <c r="N3744" s="114" t="s">
        <v>28</v>
      </c>
      <c r="O3744" s="114">
        <v>984.62</v>
      </c>
      <c r="P3744" s="114">
        <v>978.87</v>
      </c>
      <c r="Q3744" s="114">
        <v>26.6</v>
      </c>
      <c r="R3744" s="112"/>
      <c r="S3744" s="112"/>
      <c r="T3744" s="112"/>
      <c r="U3744" s="112"/>
    </row>
    <row r="3745" spans="1:21" hidden="1">
      <c r="A3745" s="116">
        <v>42480</v>
      </c>
      <c r="B3745" s="114" t="s">
        <v>7166</v>
      </c>
      <c r="C3745" s="116">
        <v>42490</v>
      </c>
      <c r="D3745" s="114" t="s">
        <v>7167</v>
      </c>
      <c r="E3745" s="114" t="s">
        <v>1854</v>
      </c>
      <c r="F3745" s="114"/>
      <c r="G3745" s="114"/>
      <c r="H3745" s="114" t="s">
        <v>92</v>
      </c>
      <c r="I3745" s="114" t="s">
        <v>17</v>
      </c>
      <c r="J3745" s="114" t="s">
        <v>7168</v>
      </c>
      <c r="K3745" s="114"/>
      <c r="L3745" s="114" t="s">
        <v>20</v>
      </c>
      <c r="M3745" s="114">
        <v>-60</v>
      </c>
      <c r="N3745" s="114" t="s">
        <v>28</v>
      </c>
      <c r="O3745" s="114">
        <v>-102</v>
      </c>
      <c r="P3745" s="114">
        <v>-99.99</v>
      </c>
      <c r="Q3745" s="114">
        <v>-0.4</v>
      </c>
      <c r="R3745" s="112"/>
      <c r="S3745" s="113"/>
      <c r="T3745" s="113"/>
      <c r="U3745" s="112"/>
    </row>
    <row r="3746" spans="1:21" hidden="1">
      <c r="A3746" s="116">
        <v>42487</v>
      </c>
      <c r="B3746" s="114" t="s">
        <v>7169</v>
      </c>
      <c r="C3746" s="116">
        <v>42490</v>
      </c>
      <c r="D3746" s="114" t="s">
        <v>6394</v>
      </c>
      <c r="E3746" s="114" t="s">
        <v>1854</v>
      </c>
      <c r="F3746" s="114"/>
      <c r="G3746" s="114"/>
      <c r="H3746" s="114" t="s">
        <v>92</v>
      </c>
      <c r="I3746" s="114" t="s">
        <v>26</v>
      </c>
      <c r="J3746" s="114" t="s">
        <v>6395</v>
      </c>
      <c r="K3746" s="114" t="s">
        <v>21</v>
      </c>
      <c r="L3746" s="114"/>
      <c r="M3746" s="114">
        <v>302</v>
      </c>
      <c r="N3746" s="114" t="s">
        <v>28</v>
      </c>
      <c r="O3746" s="114">
        <v>513.4</v>
      </c>
      <c r="P3746" s="114">
        <v>419.98</v>
      </c>
      <c r="Q3746" s="114">
        <v>94.55</v>
      </c>
      <c r="R3746" s="112"/>
      <c r="S3746" s="112"/>
      <c r="T3746" s="112"/>
      <c r="U3746" s="112"/>
    </row>
    <row r="3747" spans="1:21" hidden="1">
      <c r="A3747" s="116">
        <v>42489</v>
      </c>
      <c r="B3747" s="114" t="s">
        <v>7170</v>
      </c>
      <c r="C3747" s="116">
        <v>42490</v>
      </c>
      <c r="D3747" s="114" t="s">
        <v>6400</v>
      </c>
      <c r="E3747" s="114" t="s">
        <v>152</v>
      </c>
      <c r="F3747" s="114"/>
      <c r="G3747" s="114"/>
      <c r="H3747" s="114" t="s">
        <v>76</v>
      </c>
      <c r="I3747" s="114" t="s">
        <v>26</v>
      </c>
      <c r="J3747" s="114" t="s">
        <v>6401</v>
      </c>
      <c r="K3747" s="114" t="s">
        <v>21</v>
      </c>
      <c r="L3747" s="114"/>
      <c r="M3747" s="114">
        <v>150</v>
      </c>
      <c r="N3747" s="114" t="s">
        <v>28</v>
      </c>
      <c r="O3747" s="136">
        <v>1809</v>
      </c>
      <c r="P3747" s="136">
        <v>2902.5</v>
      </c>
      <c r="Q3747" s="136">
        <v>-1017</v>
      </c>
      <c r="R3747" s="112"/>
      <c r="S3747" s="113"/>
      <c r="T3747" s="113"/>
      <c r="U3747" s="112"/>
    </row>
    <row r="3748" spans="1:21" hidden="1">
      <c r="A3748" s="116">
        <v>42478</v>
      </c>
      <c r="B3748" s="114" t="s">
        <v>7171</v>
      </c>
      <c r="C3748" s="116">
        <v>42490</v>
      </c>
      <c r="D3748" s="114" t="s">
        <v>7172</v>
      </c>
      <c r="E3748" s="114" t="s">
        <v>77</v>
      </c>
      <c r="F3748" s="114"/>
      <c r="G3748" s="114"/>
      <c r="H3748" s="114" t="s">
        <v>78</v>
      </c>
      <c r="I3748" s="114" t="s">
        <v>17</v>
      </c>
      <c r="J3748" s="114" t="s">
        <v>7173</v>
      </c>
      <c r="K3748" s="114"/>
      <c r="L3748" s="114" t="s">
        <v>20</v>
      </c>
      <c r="M3748" s="136">
        <v>-3712</v>
      </c>
      <c r="N3748" s="114" t="s">
        <v>28</v>
      </c>
      <c r="O3748" s="136">
        <v>-1707.52</v>
      </c>
      <c r="P3748" s="136">
        <v>-1377.93</v>
      </c>
      <c r="Q3748" s="114">
        <v>-170.09</v>
      </c>
      <c r="R3748" s="112"/>
      <c r="S3748" s="112"/>
      <c r="T3748" s="112"/>
      <c r="U3748" s="112"/>
    </row>
    <row r="3749" spans="1:21" hidden="1">
      <c r="A3749" s="116">
        <v>42473</v>
      </c>
      <c r="B3749" s="114" t="s">
        <v>7174</v>
      </c>
      <c r="C3749" s="116">
        <v>42490</v>
      </c>
      <c r="D3749" s="114" t="s">
        <v>7175</v>
      </c>
      <c r="E3749" s="114" t="s">
        <v>77</v>
      </c>
      <c r="F3749" s="114"/>
      <c r="G3749" s="114"/>
      <c r="H3749" s="114" t="s">
        <v>78</v>
      </c>
      <c r="I3749" s="114" t="s">
        <v>17</v>
      </c>
      <c r="J3749" s="114" t="s">
        <v>7176</v>
      </c>
      <c r="K3749" s="114"/>
      <c r="L3749" s="114" t="s">
        <v>20</v>
      </c>
      <c r="M3749" s="136">
        <v>-3267</v>
      </c>
      <c r="N3749" s="114" t="s">
        <v>28</v>
      </c>
      <c r="O3749" s="136">
        <v>-1502.82</v>
      </c>
      <c r="P3749" s="136">
        <v>-1409.59</v>
      </c>
      <c r="Q3749" s="114">
        <v>47.15</v>
      </c>
      <c r="R3749" s="112"/>
      <c r="S3749" s="113"/>
      <c r="T3749" s="113"/>
      <c r="U3749" s="112"/>
    </row>
    <row r="3750" spans="1:21" hidden="1">
      <c r="A3750" s="116">
        <v>42485</v>
      </c>
      <c r="B3750" s="114" t="s">
        <v>7177</v>
      </c>
      <c r="C3750" s="116">
        <v>42490</v>
      </c>
      <c r="D3750" s="114" t="s">
        <v>6429</v>
      </c>
      <c r="E3750" s="114" t="s">
        <v>77</v>
      </c>
      <c r="F3750" s="114"/>
      <c r="G3750" s="114"/>
      <c r="H3750" s="114" t="s">
        <v>78</v>
      </c>
      <c r="I3750" s="114" t="s">
        <v>26</v>
      </c>
      <c r="J3750" s="114" t="s">
        <v>6430</v>
      </c>
      <c r="K3750" s="114" t="s">
        <v>21</v>
      </c>
      <c r="L3750" s="114"/>
      <c r="M3750" s="136">
        <v>15534</v>
      </c>
      <c r="N3750" s="114" t="s">
        <v>28</v>
      </c>
      <c r="O3750" s="136">
        <v>7145.64</v>
      </c>
      <c r="P3750" s="136">
        <v>6752.11</v>
      </c>
      <c r="Q3750" s="114">
        <v>-89.12</v>
      </c>
      <c r="R3750" s="112"/>
      <c r="S3750" s="112"/>
      <c r="T3750" s="112"/>
      <c r="U3750" s="112"/>
    </row>
    <row r="3751" spans="1:21" hidden="1">
      <c r="A3751" s="116">
        <v>42489</v>
      </c>
      <c r="B3751" s="114" t="s">
        <v>7178</v>
      </c>
      <c r="C3751" s="116">
        <v>42490</v>
      </c>
      <c r="D3751" s="114" t="s">
        <v>7179</v>
      </c>
      <c r="E3751" s="114" t="s">
        <v>77</v>
      </c>
      <c r="F3751" s="114"/>
      <c r="G3751" s="114"/>
      <c r="H3751" s="114" t="s">
        <v>78</v>
      </c>
      <c r="I3751" s="114" t="s">
        <v>17</v>
      </c>
      <c r="J3751" s="114" t="s">
        <v>7180</v>
      </c>
      <c r="K3751" s="114"/>
      <c r="L3751" s="114" t="s">
        <v>20</v>
      </c>
      <c r="M3751" s="114">
        <v>-805</v>
      </c>
      <c r="N3751" s="114" t="s">
        <v>28</v>
      </c>
      <c r="O3751" s="114">
        <v>-370.3</v>
      </c>
      <c r="P3751" s="114">
        <v>-286.49</v>
      </c>
      <c r="Q3751" s="114">
        <v>-49.22</v>
      </c>
      <c r="R3751" s="112"/>
      <c r="S3751" s="113"/>
      <c r="T3751" s="113"/>
      <c r="U3751" s="112"/>
    </row>
    <row r="3752" spans="1:21" hidden="1">
      <c r="A3752" s="116">
        <v>42474</v>
      </c>
      <c r="B3752" s="114" t="s">
        <v>7181</v>
      </c>
      <c r="C3752" s="116">
        <v>42490</v>
      </c>
      <c r="D3752" s="114" t="s">
        <v>7182</v>
      </c>
      <c r="E3752" s="114" t="s">
        <v>1855</v>
      </c>
      <c r="F3752" s="114"/>
      <c r="G3752" s="114"/>
      <c r="H3752" s="114" t="s">
        <v>1856</v>
      </c>
      <c r="I3752" s="114" t="s">
        <v>17</v>
      </c>
      <c r="J3752" s="114" t="s">
        <v>7183</v>
      </c>
      <c r="K3752" s="114"/>
      <c r="L3752" s="114" t="s">
        <v>20</v>
      </c>
      <c r="M3752" s="114">
        <v>-132</v>
      </c>
      <c r="N3752" s="114" t="s">
        <v>28</v>
      </c>
      <c r="O3752" s="114">
        <v>0</v>
      </c>
      <c r="P3752" s="114">
        <v>0</v>
      </c>
      <c r="Q3752" s="114">
        <v>-25.76</v>
      </c>
      <c r="R3752" s="112"/>
      <c r="S3752" s="112"/>
      <c r="T3752" s="112"/>
      <c r="U3752" s="112"/>
    </row>
    <row r="3753" spans="1:21" hidden="1">
      <c r="A3753" s="116">
        <v>42475</v>
      </c>
      <c r="B3753" s="114" t="s">
        <v>7184</v>
      </c>
      <c r="C3753" s="116">
        <v>42475</v>
      </c>
      <c r="D3753" s="114" t="s">
        <v>7184</v>
      </c>
      <c r="E3753" s="114" t="s">
        <v>79</v>
      </c>
      <c r="F3753" s="114" t="s">
        <v>886</v>
      </c>
      <c r="G3753" s="114" t="s">
        <v>7185</v>
      </c>
      <c r="H3753" s="114" t="s">
        <v>1857</v>
      </c>
      <c r="I3753" s="114" t="s">
        <v>81</v>
      </c>
      <c r="J3753" s="114" t="s">
        <v>7186</v>
      </c>
      <c r="K3753" s="114" t="s">
        <v>21</v>
      </c>
      <c r="L3753" s="114"/>
      <c r="M3753" s="114">
        <v>347</v>
      </c>
      <c r="N3753" s="114" t="s">
        <v>28</v>
      </c>
      <c r="O3753" s="114">
        <v>288.01</v>
      </c>
      <c r="P3753" s="114">
        <v>0</v>
      </c>
      <c r="Q3753" s="114">
        <v>0</v>
      </c>
      <c r="R3753" s="112"/>
      <c r="S3753" s="113"/>
      <c r="T3753" s="113"/>
      <c r="U3753" s="112"/>
    </row>
    <row r="3754" spans="1:21" hidden="1">
      <c r="A3754" s="116">
        <v>42475</v>
      </c>
      <c r="B3754" s="114" t="s">
        <v>7184</v>
      </c>
      <c r="C3754" s="116">
        <v>42475</v>
      </c>
      <c r="D3754" s="114" t="s">
        <v>7184</v>
      </c>
      <c r="E3754" s="114" t="s">
        <v>79</v>
      </c>
      <c r="F3754" s="114" t="s">
        <v>886</v>
      </c>
      <c r="G3754" s="114" t="s">
        <v>7185</v>
      </c>
      <c r="H3754" s="114" t="s">
        <v>1857</v>
      </c>
      <c r="I3754" s="114" t="s">
        <v>81</v>
      </c>
      <c r="J3754" s="114" t="s">
        <v>7186</v>
      </c>
      <c r="K3754" s="114"/>
      <c r="L3754" s="114" t="s">
        <v>20</v>
      </c>
      <c r="M3754" s="114">
        <v>-347</v>
      </c>
      <c r="N3754" s="114" t="s">
        <v>28</v>
      </c>
      <c r="O3754" s="114">
        <v>-288.01</v>
      </c>
      <c r="P3754" s="114">
        <v>0</v>
      </c>
      <c r="Q3754" s="114">
        <v>0</v>
      </c>
      <c r="R3754" s="112"/>
      <c r="S3754" s="113"/>
      <c r="T3754" s="113"/>
      <c r="U3754" s="112"/>
    </row>
    <row r="3755" spans="1:21" hidden="1">
      <c r="A3755" s="116">
        <v>42489</v>
      </c>
      <c r="B3755" s="114" t="s">
        <v>7187</v>
      </c>
      <c r="C3755" s="116">
        <v>42489</v>
      </c>
      <c r="D3755" s="114" t="s">
        <v>7187</v>
      </c>
      <c r="E3755" s="114" t="s">
        <v>79</v>
      </c>
      <c r="F3755" s="114" t="s">
        <v>3984</v>
      </c>
      <c r="G3755" s="114" t="s">
        <v>7188</v>
      </c>
      <c r="H3755" s="114" t="s">
        <v>1857</v>
      </c>
      <c r="I3755" s="114" t="s">
        <v>81</v>
      </c>
      <c r="J3755" s="114" t="s">
        <v>7189</v>
      </c>
      <c r="K3755" s="114"/>
      <c r="L3755" s="114" t="s">
        <v>20</v>
      </c>
      <c r="M3755" s="136">
        <v>-13628</v>
      </c>
      <c r="N3755" s="114" t="s">
        <v>28</v>
      </c>
      <c r="O3755" s="136">
        <v>-11311.24</v>
      </c>
      <c r="P3755" s="136">
        <v>-11311.24</v>
      </c>
      <c r="Q3755" s="136">
        <v>11311.24</v>
      </c>
      <c r="R3755" s="112"/>
      <c r="S3755" s="112"/>
      <c r="T3755" s="112"/>
      <c r="U3755" s="112"/>
    </row>
    <row r="3756" spans="1:21" hidden="1">
      <c r="A3756" s="116">
        <v>42489</v>
      </c>
      <c r="B3756" s="114" t="s">
        <v>7190</v>
      </c>
      <c r="C3756" s="116">
        <v>42489</v>
      </c>
      <c r="D3756" s="114" t="s">
        <v>7190</v>
      </c>
      <c r="E3756" s="114" t="s">
        <v>79</v>
      </c>
      <c r="F3756" s="114" t="s">
        <v>886</v>
      </c>
      <c r="G3756" s="114" t="s">
        <v>7191</v>
      </c>
      <c r="H3756" s="114" t="s">
        <v>1857</v>
      </c>
      <c r="I3756" s="114" t="s">
        <v>81</v>
      </c>
      <c r="J3756" s="114" t="s">
        <v>7192</v>
      </c>
      <c r="K3756" s="114" t="s">
        <v>21</v>
      </c>
      <c r="L3756" s="114"/>
      <c r="M3756" s="136">
        <v>2592</v>
      </c>
      <c r="N3756" s="114" t="s">
        <v>28</v>
      </c>
      <c r="O3756" s="136">
        <v>2151.36</v>
      </c>
      <c r="P3756" s="114">
        <v>0</v>
      </c>
      <c r="Q3756" s="114">
        <v>0</v>
      </c>
      <c r="R3756" s="112"/>
      <c r="S3756" s="112"/>
      <c r="T3756" s="112"/>
      <c r="U3756" s="112"/>
    </row>
    <row r="3757" spans="1:21" hidden="1">
      <c r="A3757" s="116">
        <v>42489</v>
      </c>
      <c r="B3757" s="114" t="s">
        <v>7190</v>
      </c>
      <c r="C3757" s="116">
        <v>42489</v>
      </c>
      <c r="D3757" s="114" t="s">
        <v>7190</v>
      </c>
      <c r="E3757" s="114" t="s">
        <v>79</v>
      </c>
      <c r="F3757" s="114" t="s">
        <v>886</v>
      </c>
      <c r="G3757" s="114" t="s">
        <v>7191</v>
      </c>
      <c r="H3757" s="114" t="s">
        <v>1857</v>
      </c>
      <c r="I3757" s="114" t="s">
        <v>81</v>
      </c>
      <c r="J3757" s="114" t="s">
        <v>7192</v>
      </c>
      <c r="K3757" s="114" t="s">
        <v>21</v>
      </c>
      <c r="L3757" s="114"/>
      <c r="M3757" s="114">
        <v>504</v>
      </c>
      <c r="N3757" s="114" t="s">
        <v>28</v>
      </c>
      <c r="O3757" s="114">
        <v>418.32</v>
      </c>
      <c r="P3757" s="114">
        <v>0</v>
      </c>
      <c r="Q3757" s="114">
        <v>0</v>
      </c>
      <c r="R3757" s="112"/>
      <c r="S3757" s="112"/>
      <c r="T3757" s="112"/>
      <c r="U3757" s="112"/>
    </row>
    <row r="3758" spans="1:21" hidden="1">
      <c r="A3758" s="116">
        <v>42489</v>
      </c>
      <c r="B3758" s="114" t="s">
        <v>7190</v>
      </c>
      <c r="C3758" s="116">
        <v>42489</v>
      </c>
      <c r="D3758" s="114" t="s">
        <v>7190</v>
      </c>
      <c r="E3758" s="114" t="s">
        <v>79</v>
      </c>
      <c r="F3758" s="114" t="s">
        <v>886</v>
      </c>
      <c r="G3758" s="114" t="s">
        <v>7191</v>
      </c>
      <c r="H3758" s="114" t="s">
        <v>1857</v>
      </c>
      <c r="I3758" s="114" t="s">
        <v>81</v>
      </c>
      <c r="J3758" s="114" t="s">
        <v>7192</v>
      </c>
      <c r="K3758" s="114"/>
      <c r="L3758" s="114" t="s">
        <v>20</v>
      </c>
      <c r="M3758" s="136">
        <v>-2592</v>
      </c>
      <c r="N3758" s="114" t="s">
        <v>28</v>
      </c>
      <c r="O3758" s="136">
        <v>-2151.36</v>
      </c>
      <c r="P3758" s="136">
        <v>-2151.36</v>
      </c>
      <c r="Q3758" s="136">
        <v>2151.36</v>
      </c>
      <c r="R3758" s="112"/>
      <c r="S3758" s="112"/>
      <c r="T3758" s="112"/>
      <c r="U3758" s="112"/>
    </row>
    <row r="3759" spans="1:21" hidden="1">
      <c r="A3759" s="116">
        <v>42489</v>
      </c>
      <c r="B3759" s="114" t="s">
        <v>7190</v>
      </c>
      <c r="C3759" s="116">
        <v>42489</v>
      </c>
      <c r="D3759" s="114" t="s">
        <v>7190</v>
      </c>
      <c r="E3759" s="114" t="s">
        <v>79</v>
      </c>
      <c r="F3759" s="114" t="s">
        <v>886</v>
      </c>
      <c r="G3759" s="114" t="s">
        <v>7191</v>
      </c>
      <c r="H3759" s="114" t="s">
        <v>1857</v>
      </c>
      <c r="I3759" s="114" t="s">
        <v>81</v>
      </c>
      <c r="J3759" s="114" t="s">
        <v>7192</v>
      </c>
      <c r="K3759" s="114"/>
      <c r="L3759" s="114" t="s">
        <v>20</v>
      </c>
      <c r="M3759" s="114">
        <v>-504</v>
      </c>
      <c r="N3759" s="114" t="s">
        <v>28</v>
      </c>
      <c r="O3759" s="114">
        <v>-418.32</v>
      </c>
      <c r="P3759" s="114">
        <v>-418.32</v>
      </c>
      <c r="Q3759" s="114">
        <v>418.32</v>
      </c>
      <c r="R3759" s="112"/>
      <c r="S3759" s="112"/>
      <c r="T3759" s="112"/>
      <c r="U3759" s="112"/>
    </row>
    <row r="3760" spans="1:21" hidden="1">
      <c r="A3760" s="116">
        <v>42489</v>
      </c>
      <c r="B3760" s="114" t="s">
        <v>7187</v>
      </c>
      <c r="C3760" s="116">
        <v>42489</v>
      </c>
      <c r="D3760" s="114" t="s">
        <v>7187</v>
      </c>
      <c r="E3760" s="114" t="s">
        <v>79</v>
      </c>
      <c r="F3760" s="114" t="s">
        <v>3984</v>
      </c>
      <c r="G3760" s="114" t="s">
        <v>7188</v>
      </c>
      <c r="H3760" s="114" t="s">
        <v>1857</v>
      </c>
      <c r="I3760" s="114" t="s">
        <v>81</v>
      </c>
      <c r="J3760" s="114" t="s">
        <v>7189</v>
      </c>
      <c r="K3760" s="114" t="s">
        <v>21</v>
      </c>
      <c r="L3760" s="114"/>
      <c r="M3760" s="136">
        <v>13628</v>
      </c>
      <c r="N3760" s="114" t="s">
        <v>28</v>
      </c>
      <c r="O3760" s="136">
        <v>11311.24</v>
      </c>
      <c r="P3760" s="114">
        <v>0</v>
      </c>
      <c r="Q3760" s="114">
        <v>0</v>
      </c>
      <c r="R3760" s="112"/>
      <c r="S3760" s="112"/>
      <c r="T3760" s="112"/>
      <c r="U3760" s="112"/>
    </row>
    <row r="3761" spans="1:21">
      <c r="A3761" s="116">
        <v>42461</v>
      </c>
      <c r="B3761" s="114" t="s">
        <v>7193</v>
      </c>
      <c r="C3761" s="116">
        <v>42461</v>
      </c>
      <c r="D3761" s="114" t="s">
        <v>7193</v>
      </c>
      <c r="E3761" s="114" t="s">
        <v>79</v>
      </c>
      <c r="F3761" s="114"/>
      <c r="G3761" s="114"/>
      <c r="H3761" s="114" t="s">
        <v>1857</v>
      </c>
      <c r="I3761" s="114" t="s">
        <v>19</v>
      </c>
      <c r="J3761" s="114" t="s">
        <v>7194</v>
      </c>
      <c r="K3761" s="114" t="s">
        <v>21</v>
      </c>
      <c r="L3761" s="114"/>
      <c r="M3761" s="136">
        <v>14973</v>
      </c>
      <c r="N3761" s="114" t="s">
        <v>28</v>
      </c>
      <c r="O3761" s="136">
        <v>12427.59</v>
      </c>
      <c r="P3761" s="136">
        <v>12427.59</v>
      </c>
      <c r="Q3761" s="136">
        <v>-1503.7</v>
      </c>
      <c r="R3761" s="112"/>
      <c r="S3761" s="112"/>
      <c r="T3761" s="112"/>
      <c r="U3761" s="112"/>
    </row>
    <row r="3762" spans="1:21">
      <c r="A3762" s="116">
        <v>42461</v>
      </c>
      <c r="B3762" s="114" t="s">
        <v>7195</v>
      </c>
      <c r="C3762" s="116">
        <v>42461</v>
      </c>
      <c r="D3762" s="114" t="s">
        <v>7195</v>
      </c>
      <c r="E3762" s="114" t="s">
        <v>79</v>
      </c>
      <c r="F3762" s="114"/>
      <c r="G3762" s="114"/>
      <c r="H3762" s="114" t="s">
        <v>1857</v>
      </c>
      <c r="I3762" s="114" t="s">
        <v>19</v>
      </c>
      <c r="J3762" s="114" t="s">
        <v>7196</v>
      </c>
      <c r="K3762" s="114"/>
      <c r="L3762" s="114" t="s">
        <v>20</v>
      </c>
      <c r="M3762" s="114">
        <v>-3</v>
      </c>
      <c r="N3762" s="114" t="s">
        <v>28</v>
      </c>
      <c r="O3762" s="114">
        <v>-2.4900000000000002</v>
      </c>
      <c r="P3762" s="114">
        <v>-2.4900000000000002</v>
      </c>
      <c r="Q3762" s="114">
        <v>0.3</v>
      </c>
      <c r="R3762" s="112"/>
      <c r="S3762" s="112"/>
      <c r="T3762" s="112"/>
      <c r="U3762" s="112"/>
    </row>
    <row r="3763" spans="1:21" hidden="1">
      <c r="A3763" s="116">
        <v>42466</v>
      </c>
      <c r="B3763" s="114" t="s">
        <v>7197</v>
      </c>
      <c r="C3763" s="116">
        <v>42466</v>
      </c>
      <c r="D3763" s="114" t="s">
        <v>7198</v>
      </c>
      <c r="E3763" s="114" t="s">
        <v>79</v>
      </c>
      <c r="F3763" s="114" t="s">
        <v>938</v>
      </c>
      <c r="G3763" s="114" t="s">
        <v>7199</v>
      </c>
      <c r="H3763" s="114" t="s">
        <v>1857</v>
      </c>
      <c r="I3763" s="114" t="s">
        <v>81</v>
      </c>
      <c r="J3763" s="114" t="s">
        <v>7200</v>
      </c>
      <c r="K3763" s="114"/>
      <c r="L3763" s="114" t="s">
        <v>20</v>
      </c>
      <c r="M3763" s="114">
        <v>-36</v>
      </c>
      <c r="N3763" s="114" t="s">
        <v>28</v>
      </c>
      <c r="O3763" s="114">
        <v>-29.88</v>
      </c>
      <c r="P3763" s="114">
        <v>-29.88</v>
      </c>
      <c r="Q3763" s="114">
        <v>3.79</v>
      </c>
      <c r="R3763" s="112"/>
      <c r="S3763" s="112"/>
      <c r="T3763" s="112"/>
      <c r="U3763" s="112"/>
    </row>
    <row r="3764" spans="1:21" hidden="1">
      <c r="A3764" s="116">
        <v>42466</v>
      </c>
      <c r="B3764" s="114" t="s">
        <v>7201</v>
      </c>
      <c r="C3764" s="116">
        <v>42466</v>
      </c>
      <c r="D3764" s="114" t="s">
        <v>7202</v>
      </c>
      <c r="E3764" s="114" t="s">
        <v>79</v>
      </c>
      <c r="F3764" s="114" t="s">
        <v>294</v>
      </c>
      <c r="G3764" s="114" t="s">
        <v>7203</v>
      </c>
      <c r="H3764" s="114" t="s">
        <v>1857</v>
      </c>
      <c r="I3764" s="114" t="s">
        <v>81</v>
      </c>
      <c r="J3764" s="114" t="s">
        <v>7204</v>
      </c>
      <c r="K3764" s="114"/>
      <c r="L3764" s="114" t="s">
        <v>20</v>
      </c>
      <c r="M3764" s="136">
        <v>-2688</v>
      </c>
      <c r="N3764" s="114" t="s">
        <v>28</v>
      </c>
      <c r="O3764" s="136">
        <v>-2231.04</v>
      </c>
      <c r="P3764" s="136">
        <v>-2231.04</v>
      </c>
      <c r="Q3764" s="114">
        <v>283.02</v>
      </c>
      <c r="R3764" s="112"/>
      <c r="S3764" s="113"/>
      <c r="T3764" s="113"/>
      <c r="U3764" s="112"/>
    </row>
    <row r="3765" spans="1:21" hidden="1">
      <c r="A3765" s="116">
        <v>42461</v>
      </c>
      <c r="B3765" s="114" t="s">
        <v>7205</v>
      </c>
      <c r="C3765" s="116">
        <v>42461</v>
      </c>
      <c r="D3765" s="114" t="s">
        <v>7206</v>
      </c>
      <c r="E3765" s="114" t="s">
        <v>79</v>
      </c>
      <c r="F3765" s="114" t="s">
        <v>330</v>
      </c>
      <c r="G3765" s="114" t="s">
        <v>7207</v>
      </c>
      <c r="H3765" s="114" t="s">
        <v>1857</v>
      </c>
      <c r="I3765" s="114" t="s">
        <v>81</v>
      </c>
      <c r="J3765" s="114" t="s">
        <v>7208</v>
      </c>
      <c r="K3765" s="114"/>
      <c r="L3765" s="114" t="s">
        <v>20</v>
      </c>
      <c r="M3765" s="114">
        <v>-372</v>
      </c>
      <c r="N3765" s="114" t="s">
        <v>28</v>
      </c>
      <c r="O3765" s="114">
        <v>-308.76</v>
      </c>
      <c r="P3765" s="114">
        <v>-308.76</v>
      </c>
      <c r="Q3765" s="114">
        <v>39.17</v>
      </c>
      <c r="R3765" s="112"/>
      <c r="S3765" s="113"/>
      <c r="T3765" s="113"/>
      <c r="U3765" s="112"/>
    </row>
    <row r="3766" spans="1:21" hidden="1">
      <c r="A3766" s="116">
        <v>42465</v>
      </c>
      <c r="B3766" s="114" t="s">
        <v>7209</v>
      </c>
      <c r="C3766" s="116">
        <v>42465</v>
      </c>
      <c r="D3766" s="114" t="s">
        <v>7210</v>
      </c>
      <c r="E3766" s="114" t="s">
        <v>79</v>
      </c>
      <c r="F3766" s="114" t="s">
        <v>938</v>
      </c>
      <c r="G3766" s="114" t="s">
        <v>7211</v>
      </c>
      <c r="H3766" s="114" t="s">
        <v>1857</v>
      </c>
      <c r="I3766" s="114" t="s">
        <v>81</v>
      </c>
      <c r="J3766" s="114" t="s">
        <v>7212</v>
      </c>
      <c r="K3766" s="114"/>
      <c r="L3766" s="114" t="s">
        <v>20</v>
      </c>
      <c r="M3766" s="114">
        <v>-120</v>
      </c>
      <c r="N3766" s="114" t="s">
        <v>28</v>
      </c>
      <c r="O3766" s="114">
        <v>-99.6</v>
      </c>
      <c r="P3766" s="114">
        <v>-99.6</v>
      </c>
      <c r="Q3766" s="114">
        <v>12.63</v>
      </c>
      <c r="R3766" s="112"/>
      <c r="S3766" s="113"/>
      <c r="T3766" s="113"/>
      <c r="U3766" s="112"/>
    </row>
    <row r="3767" spans="1:21" hidden="1">
      <c r="A3767" s="116">
        <v>42466</v>
      </c>
      <c r="B3767" s="114" t="s">
        <v>7213</v>
      </c>
      <c r="C3767" s="116">
        <v>42466</v>
      </c>
      <c r="D3767" s="114" t="s">
        <v>7214</v>
      </c>
      <c r="E3767" s="114" t="s">
        <v>79</v>
      </c>
      <c r="F3767" s="114" t="s">
        <v>330</v>
      </c>
      <c r="G3767" s="114" t="s">
        <v>7215</v>
      </c>
      <c r="H3767" s="114" t="s">
        <v>1857</v>
      </c>
      <c r="I3767" s="114" t="s">
        <v>81</v>
      </c>
      <c r="J3767" s="114" t="s">
        <v>7216</v>
      </c>
      <c r="K3767" s="114"/>
      <c r="L3767" s="114" t="s">
        <v>20</v>
      </c>
      <c r="M3767" s="114">
        <v>-792</v>
      </c>
      <c r="N3767" s="114" t="s">
        <v>28</v>
      </c>
      <c r="O3767" s="114">
        <v>-657.36</v>
      </c>
      <c r="P3767" s="114">
        <v>-657.36</v>
      </c>
      <c r="Q3767" s="114">
        <v>83.39</v>
      </c>
      <c r="R3767" s="112"/>
      <c r="S3767" s="113"/>
      <c r="T3767" s="113"/>
      <c r="U3767" s="112"/>
    </row>
    <row r="3768" spans="1:21">
      <c r="A3768" s="116">
        <v>42464</v>
      </c>
      <c r="B3768" s="114" t="s">
        <v>7217</v>
      </c>
      <c r="C3768" s="116">
        <v>42464</v>
      </c>
      <c r="D3768" s="114" t="s">
        <v>7217</v>
      </c>
      <c r="E3768" s="114" t="s">
        <v>79</v>
      </c>
      <c r="F3768" s="114"/>
      <c r="G3768" s="114"/>
      <c r="H3768" s="114" t="s">
        <v>1857</v>
      </c>
      <c r="I3768" s="114" t="s">
        <v>19</v>
      </c>
      <c r="J3768" s="114" t="s">
        <v>7218</v>
      </c>
      <c r="K3768" s="114" t="s">
        <v>21</v>
      </c>
      <c r="L3768" s="114"/>
      <c r="M3768" s="136">
        <v>1450</v>
      </c>
      <c r="N3768" s="114" t="s">
        <v>28</v>
      </c>
      <c r="O3768" s="136">
        <v>1203.5</v>
      </c>
      <c r="P3768" s="136">
        <v>1203.5</v>
      </c>
      <c r="Q3768" s="114">
        <v>-145.63</v>
      </c>
      <c r="R3768" s="112"/>
      <c r="S3768" s="113"/>
      <c r="T3768" s="113"/>
      <c r="U3768" s="112"/>
    </row>
    <row r="3769" spans="1:21">
      <c r="A3769" s="116">
        <v>42464</v>
      </c>
      <c r="B3769" s="114" t="s">
        <v>7217</v>
      </c>
      <c r="C3769" s="116">
        <v>42464</v>
      </c>
      <c r="D3769" s="114" t="s">
        <v>7217</v>
      </c>
      <c r="E3769" s="114" t="s">
        <v>79</v>
      </c>
      <c r="F3769" s="114"/>
      <c r="G3769" s="114"/>
      <c r="H3769" s="114" t="s">
        <v>1857</v>
      </c>
      <c r="I3769" s="114" t="s">
        <v>19</v>
      </c>
      <c r="J3769" s="114" t="s">
        <v>7218</v>
      </c>
      <c r="K3769" s="114" t="s">
        <v>21</v>
      </c>
      <c r="L3769" s="114"/>
      <c r="M3769" s="136">
        <v>33257</v>
      </c>
      <c r="N3769" s="114" t="s">
        <v>28</v>
      </c>
      <c r="O3769" s="136">
        <v>27603.31</v>
      </c>
      <c r="P3769" s="136">
        <v>27603.31</v>
      </c>
      <c r="Q3769" s="136">
        <v>-3517.15</v>
      </c>
      <c r="R3769" s="112"/>
      <c r="S3769" s="113"/>
      <c r="T3769" s="113"/>
      <c r="U3769" s="112"/>
    </row>
    <row r="3770" spans="1:21" hidden="1">
      <c r="A3770" s="116">
        <v>42465</v>
      </c>
      <c r="B3770" s="114" t="s">
        <v>7219</v>
      </c>
      <c r="C3770" s="116">
        <v>42465</v>
      </c>
      <c r="D3770" s="114" t="s">
        <v>7220</v>
      </c>
      <c r="E3770" s="114" t="s">
        <v>79</v>
      </c>
      <c r="F3770" s="114" t="s">
        <v>886</v>
      </c>
      <c r="G3770" s="114" t="s">
        <v>7221</v>
      </c>
      <c r="H3770" s="114" t="s">
        <v>1857</v>
      </c>
      <c r="I3770" s="114" t="s">
        <v>81</v>
      </c>
      <c r="J3770" s="114" t="s">
        <v>7222</v>
      </c>
      <c r="K3770" s="114"/>
      <c r="L3770" s="114" t="s">
        <v>20</v>
      </c>
      <c r="M3770" s="136">
        <v>-4608</v>
      </c>
      <c r="N3770" s="114" t="s">
        <v>28</v>
      </c>
      <c r="O3770" s="136">
        <v>-3824.64</v>
      </c>
      <c r="P3770" s="136">
        <v>-3824.64</v>
      </c>
      <c r="Q3770" s="114">
        <v>485.17</v>
      </c>
      <c r="R3770" s="112"/>
      <c r="S3770" s="113"/>
      <c r="T3770" s="113"/>
      <c r="U3770" s="112"/>
    </row>
    <row r="3771" spans="1:21">
      <c r="A3771" s="116">
        <v>42464</v>
      </c>
      <c r="B3771" s="114" t="s">
        <v>7223</v>
      </c>
      <c r="C3771" s="116">
        <v>42464</v>
      </c>
      <c r="D3771" s="114" t="s">
        <v>7223</v>
      </c>
      <c r="E3771" s="114" t="s">
        <v>79</v>
      </c>
      <c r="F3771" s="114"/>
      <c r="G3771" s="114"/>
      <c r="H3771" s="114" t="s">
        <v>1857</v>
      </c>
      <c r="I3771" s="114" t="s">
        <v>19</v>
      </c>
      <c r="J3771" s="114" t="s">
        <v>7224</v>
      </c>
      <c r="K3771" s="114"/>
      <c r="L3771" s="114" t="s">
        <v>20</v>
      </c>
      <c r="M3771" s="114">
        <v>-7</v>
      </c>
      <c r="N3771" s="114" t="s">
        <v>28</v>
      </c>
      <c r="O3771" s="114">
        <v>-5.81</v>
      </c>
      <c r="P3771" s="114">
        <v>-5.81</v>
      </c>
      <c r="Q3771" s="114">
        <v>0.74</v>
      </c>
      <c r="R3771" s="112"/>
      <c r="S3771" s="112"/>
      <c r="T3771" s="112"/>
      <c r="U3771" s="112"/>
    </row>
    <row r="3772" spans="1:21" hidden="1">
      <c r="A3772" s="116">
        <v>42465</v>
      </c>
      <c r="B3772" s="114" t="s">
        <v>7225</v>
      </c>
      <c r="C3772" s="116">
        <v>42465</v>
      </c>
      <c r="D3772" s="114" t="s">
        <v>7226</v>
      </c>
      <c r="E3772" s="114" t="s">
        <v>79</v>
      </c>
      <c r="F3772" s="114" t="s">
        <v>331</v>
      </c>
      <c r="G3772" s="114" t="s">
        <v>7227</v>
      </c>
      <c r="H3772" s="114" t="s">
        <v>1857</v>
      </c>
      <c r="I3772" s="114" t="s">
        <v>81</v>
      </c>
      <c r="J3772" s="114" t="s">
        <v>7228</v>
      </c>
      <c r="K3772" s="114"/>
      <c r="L3772" s="114" t="s">
        <v>20</v>
      </c>
      <c r="M3772" s="136">
        <v>-1152</v>
      </c>
      <c r="N3772" s="114" t="s">
        <v>28</v>
      </c>
      <c r="O3772" s="114">
        <v>-956.16</v>
      </c>
      <c r="P3772" s="114">
        <v>-956.16</v>
      </c>
      <c r="Q3772" s="114">
        <v>121.29</v>
      </c>
      <c r="R3772" s="112"/>
      <c r="S3772" s="113"/>
      <c r="T3772" s="113"/>
      <c r="U3772" s="112"/>
    </row>
    <row r="3773" spans="1:21" hidden="1">
      <c r="A3773" s="116">
        <v>42464</v>
      </c>
      <c r="B3773" s="114" t="s">
        <v>7229</v>
      </c>
      <c r="C3773" s="116">
        <v>42464</v>
      </c>
      <c r="D3773" s="114" t="s">
        <v>7230</v>
      </c>
      <c r="E3773" s="114" t="s">
        <v>79</v>
      </c>
      <c r="F3773" s="114" t="s">
        <v>294</v>
      </c>
      <c r="G3773" s="114" t="s">
        <v>7231</v>
      </c>
      <c r="H3773" s="114" t="s">
        <v>1857</v>
      </c>
      <c r="I3773" s="114" t="s">
        <v>81</v>
      </c>
      <c r="J3773" s="114" t="s">
        <v>7232</v>
      </c>
      <c r="K3773" s="114"/>
      <c r="L3773" s="114" t="s">
        <v>20</v>
      </c>
      <c r="M3773" s="136">
        <v>-1920</v>
      </c>
      <c r="N3773" s="114" t="s">
        <v>28</v>
      </c>
      <c r="O3773" s="136">
        <v>-1593.6</v>
      </c>
      <c r="P3773" s="136">
        <v>-1593.6</v>
      </c>
      <c r="Q3773" s="114">
        <v>202.16</v>
      </c>
      <c r="R3773" s="112"/>
      <c r="S3773" s="113"/>
      <c r="T3773" s="113"/>
      <c r="U3773" s="112"/>
    </row>
    <row r="3774" spans="1:21" hidden="1">
      <c r="A3774" s="116">
        <v>42464</v>
      </c>
      <c r="B3774" s="114" t="s">
        <v>7233</v>
      </c>
      <c r="C3774" s="116">
        <v>42464</v>
      </c>
      <c r="D3774" s="114" t="s">
        <v>7234</v>
      </c>
      <c r="E3774" s="114" t="s">
        <v>79</v>
      </c>
      <c r="F3774" s="114" t="s">
        <v>938</v>
      </c>
      <c r="G3774" s="114" t="s">
        <v>7235</v>
      </c>
      <c r="H3774" s="114" t="s">
        <v>1857</v>
      </c>
      <c r="I3774" s="114" t="s">
        <v>81</v>
      </c>
      <c r="J3774" s="114" t="s">
        <v>7236</v>
      </c>
      <c r="K3774" s="114"/>
      <c r="L3774" s="114" t="s">
        <v>20</v>
      </c>
      <c r="M3774" s="114">
        <v>-192</v>
      </c>
      <c r="N3774" s="114" t="s">
        <v>28</v>
      </c>
      <c r="O3774" s="114">
        <v>-159.36000000000001</v>
      </c>
      <c r="P3774" s="114">
        <v>-159.36000000000001</v>
      </c>
      <c r="Q3774" s="114">
        <v>20.22</v>
      </c>
      <c r="R3774" s="112"/>
      <c r="S3774" s="112"/>
      <c r="T3774" s="112"/>
      <c r="U3774" s="112"/>
    </row>
    <row r="3775" spans="1:21" hidden="1">
      <c r="A3775" s="116">
        <v>42461</v>
      </c>
      <c r="B3775" s="114" t="s">
        <v>7237</v>
      </c>
      <c r="C3775" s="116">
        <v>42461</v>
      </c>
      <c r="D3775" s="114" t="s">
        <v>7238</v>
      </c>
      <c r="E3775" s="114" t="s">
        <v>79</v>
      </c>
      <c r="F3775" s="114" t="s">
        <v>938</v>
      </c>
      <c r="G3775" s="114" t="s">
        <v>7239</v>
      </c>
      <c r="H3775" s="114" t="s">
        <v>1857</v>
      </c>
      <c r="I3775" s="114" t="s">
        <v>81</v>
      </c>
      <c r="J3775" s="114" t="s">
        <v>7240</v>
      </c>
      <c r="K3775" s="114"/>
      <c r="L3775" s="114" t="s">
        <v>20</v>
      </c>
      <c r="M3775" s="114">
        <v>-168</v>
      </c>
      <c r="N3775" s="114" t="s">
        <v>28</v>
      </c>
      <c r="O3775" s="114">
        <v>-139.44</v>
      </c>
      <c r="P3775" s="114">
        <v>-139.44</v>
      </c>
      <c r="Q3775" s="114">
        <v>17.690000000000001</v>
      </c>
      <c r="R3775" s="112"/>
      <c r="S3775" s="112"/>
      <c r="T3775" s="112"/>
      <c r="U3775" s="112"/>
    </row>
    <row r="3776" spans="1:21" hidden="1">
      <c r="A3776" s="116">
        <v>42468</v>
      </c>
      <c r="B3776" s="114" t="s">
        <v>7241</v>
      </c>
      <c r="C3776" s="116">
        <v>42468</v>
      </c>
      <c r="D3776" s="114" t="s">
        <v>7242</v>
      </c>
      <c r="E3776" s="114" t="s">
        <v>79</v>
      </c>
      <c r="F3776" s="114" t="s">
        <v>886</v>
      </c>
      <c r="G3776" s="114" t="s">
        <v>7243</v>
      </c>
      <c r="H3776" s="114" t="s">
        <v>1857</v>
      </c>
      <c r="I3776" s="114" t="s">
        <v>81</v>
      </c>
      <c r="J3776" s="114" t="s">
        <v>7244</v>
      </c>
      <c r="K3776" s="114"/>
      <c r="L3776" s="114" t="s">
        <v>20</v>
      </c>
      <c r="M3776" s="114">
        <v>-768</v>
      </c>
      <c r="N3776" s="114" t="s">
        <v>28</v>
      </c>
      <c r="O3776" s="114">
        <v>-558.55999999999995</v>
      </c>
      <c r="P3776" s="114">
        <v>-558.55999999999995</v>
      </c>
      <c r="Q3776" s="114">
        <v>0.02</v>
      </c>
      <c r="R3776" s="112"/>
      <c r="S3776" s="113"/>
      <c r="T3776" s="113"/>
      <c r="U3776" s="112"/>
    </row>
    <row r="3777" spans="1:21" hidden="1">
      <c r="A3777" s="116">
        <v>42467</v>
      </c>
      <c r="B3777" s="114" t="s">
        <v>7245</v>
      </c>
      <c r="C3777" s="116">
        <v>42467</v>
      </c>
      <c r="D3777" s="114" t="s">
        <v>7246</v>
      </c>
      <c r="E3777" s="114" t="s">
        <v>79</v>
      </c>
      <c r="F3777" s="114" t="s">
        <v>886</v>
      </c>
      <c r="G3777" s="114" t="s">
        <v>7247</v>
      </c>
      <c r="H3777" s="114" t="s">
        <v>1857</v>
      </c>
      <c r="I3777" s="114" t="s">
        <v>81</v>
      </c>
      <c r="J3777" s="114" t="s">
        <v>7248</v>
      </c>
      <c r="K3777" s="114"/>
      <c r="L3777" s="114" t="s">
        <v>20</v>
      </c>
      <c r="M3777" s="114">
        <v>-496</v>
      </c>
      <c r="N3777" s="114" t="s">
        <v>28</v>
      </c>
      <c r="O3777" s="114">
        <v>-411.68</v>
      </c>
      <c r="P3777" s="114">
        <v>-411.68</v>
      </c>
      <c r="Q3777" s="114">
        <v>52.22</v>
      </c>
      <c r="R3777" s="112"/>
      <c r="S3777" s="112"/>
      <c r="T3777" s="112"/>
      <c r="U3777" s="112"/>
    </row>
    <row r="3778" spans="1:21" hidden="1">
      <c r="A3778" s="116">
        <v>42467</v>
      </c>
      <c r="B3778" s="114" t="s">
        <v>7245</v>
      </c>
      <c r="C3778" s="116">
        <v>42467</v>
      </c>
      <c r="D3778" s="114" t="s">
        <v>7246</v>
      </c>
      <c r="E3778" s="114" t="s">
        <v>79</v>
      </c>
      <c r="F3778" s="114" t="s">
        <v>886</v>
      </c>
      <c r="G3778" s="114" t="s">
        <v>7247</v>
      </c>
      <c r="H3778" s="114" t="s">
        <v>1857</v>
      </c>
      <c r="I3778" s="114" t="s">
        <v>81</v>
      </c>
      <c r="J3778" s="114" t="s">
        <v>7248</v>
      </c>
      <c r="K3778" s="114"/>
      <c r="L3778" s="114" t="s">
        <v>20</v>
      </c>
      <c r="M3778" s="114">
        <v>-656</v>
      </c>
      <c r="N3778" s="114" t="s">
        <v>28</v>
      </c>
      <c r="O3778" s="114">
        <v>-476.54</v>
      </c>
      <c r="P3778" s="114">
        <v>-476.54</v>
      </c>
      <c r="Q3778" s="114">
        <v>-0.55000000000000004</v>
      </c>
      <c r="R3778" s="112"/>
      <c r="S3778" s="112"/>
      <c r="T3778" s="112"/>
      <c r="U3778" s="112"/>
    </row>
    <row r="3779" spans="1:21" hidden="1">
      <c r="A3779" s="116">
        <v>42467</v>
      </c>
      <c r="B3779" s="114" t="s">
        <v>7249</v>
      </c>
      <c r="C3779" s="116">
        <v>42467</v>
      </c>
      <c r="D3779" s="114" t="s">
        <v>7250</v>
      </c>
      <c r="E3779" s="114" t="s">
        <v>79</v>
      </c>
      <c r="F3779" s="114" t="s">
        <v>938</v>
      </c>
      <c r="G3779" s="114" t="s">
        <v>7251</v>
      </c>
      <c r="H3779" s="114" t="s">
        <v>1857</v>
      </c>
      <c r="I3779" s="114" t="s">
        <v>81</v>
      </c>
      <c r="J3779" s="114" t="s">
        <v>7252</v>
      </c>
      <c r="K3779" s="114"/>
      <c r="L3779" s="114" t="s">
        <v>20</v>
      </c>
      <c r="M3779" s="114">
        <v>-96</v>
      </c>
      <c r="N3779" s="114" t="s">
        <v>28</v>
      </c>
      <c r="O3779" s="114">
        <v>-69.739999999999995</v>
      </c>
      <c r="P3779" s="114">
        <v>-69.739999999999995</v>
      </c>
      <c r="Q3779" s="114">
        <v>-0.08</v>
      </c>
      <c r="R3779" s="112"/>
      <c r="S3779" s="113"/>
      <c r="T3779" s="113"/>
      <c r="U3779" s="112"/>
    </row>
    <row r="3780" spans="1:21" hidden="1">
      <c r="A3780" s="116">
        <v>42475</v>
      </c>
      <c r="B3780" s="114" t="s">
        <v>7253</v>
      </c>
      <c r="C3780" s="116">
        <v>42475</v>
      </c>
      <c r="D3780" s="114" t="s">
        <v>7254</v>
      </c>
      <c r="E3780" s="114" t="s">
        <v>79</v>
      </c>
      <c r="F3780" s="114" t="s">
        <v>3984</v>
      </c>
      <c r="G3780" s="114" t="s">
        <v>7255</v>
      </c>
      <c r="H3780" s="114" t="s">
        <v>1857</v>
      </c>
      <c r="I3780" s="114" t="s">
        <v>81</v>
      </c>
      <c r="J3780" s="114" t="s">
        <v>7256</v>
      </c>
      <c r="K3780" s="114"/>
      <c r="L3780" s="114" t="s">
        <v>20</v>
      </c>
      <c r="M3780" s="136">
        <v>-1536</v>
      </c>
      <c r="N3780" s="114" t="s">
        <v>28</v>
      </c>
      <c r="O3780" s="136">
        <v>-1118.94</v>
      </c>
      <c r="P3780" s="136">
        <v>-1118.94</v>
      </c>
      <c r="Q3780" s="114">
        <v>0</v>
      </c>
      <c r="R3780" s="112"/>
      <c r="S3780" s="113"/>
      <c r="T3780" s="113"/>
      <c r="U3780" s="112"/>
    </row>
    <row r="3781" spans="1:21" hidden="1">
      <c r="A3781" s="116">
        <v>42474</v>
      </c>
      <c r="B3781" s="114" t="s">
        <v>7257</v>
      </c>
      <c r="C3781" s="116">
        <v>42474</v>
      </c>
      <c r="D3781" s="114" t="s">
        <v>7258</v>
      </c>
      <c r="E3781" s="114" t="s">
        <v>79</v>
      </c>
      <c r="F3781" s="114" t="s">
        <v>3997</v>
      </c>
      <c r="G3781" s="114" t="s">
        <v>7259</v>
      </c>
      <c r="H3781" s="114" t="s">
        <v>1857</v>
      </c>
      <c r="I3781" s="114" t="s">
        <v>81</v>
      </c>
      <c r="J3781" s="114" t="s">
        <v>7260</v>
      </c>
      <c r="K3781" s="114"/>
      <c r="L3781" s="114" t="s">
        <v>20</v>
      </c>
      <c r="M3781" s="114">
        <v>-2</v>
      </c>
      <c r="N3781" s="114" t="s">
        <v>28</v>
      </c>
      <c r="O3781" s="114">
        <v>-1.46</v>
      </c>
      <c r="P3781" s="114">
        <v>-1.46</v>
      </c>
      <c r="Q3781" s="114">
        <v>0</v>
      </c>
      <c r="R3781" s="112"/>
      <c r="S3781" s="113"/>
      <c r="T3781" s="113"/>
      <c r="U3781" s="113"/>
    </row>
    <row r="3782" spans="1:21" hidden="1">
      <c r="A3782" s="116">
        <v>42474</v>
      </c>
      <c r="B3782" s="114" t="s">
        <v>7261</v>
      </c>
      <c r="C3782" s="116">
        <v>42474</v>
      </c>
      <c r="D3782" s="114" t="s">
        <v>7262</v>
      </c>
      <c r="E3782" s="114" t="s">
        <v>79</v>
      </c>
      <c r="F3782" s="114" t="s">
        <v>938</v>
      </c>
      <c r="G3782" s="114" t="s">
        <v>7263</v>
      </c>
      <c r="H3782" s="114" t="s">
        <v>1857</v>
      </c>
      <c r="I3782" s="114" t="s">
        <v>81</v>
      </c>
      <c r="J3782" s="114" t="s">
        <v>7264</v>
      </c>
      <c r="K3782" s="114"/>
      <c r="L3782" s="114" t="s">
        <v>20</v>
      </c>
      <c r="M3782" s="136">
        <v>-1440</v>
      </c>
      <c r="N3782" s="114" t="s">
        <v>28</v>
      </c>
      <c r="O3782" s="136">
        <v>-1049.01</v>
      </c>
      <c r="P3782" s="136">
        <v>-1049.01</v>
      </c>
      <c r="Q3782" s="114">
        <v>0</v>
      </c>
      <c r="R3782" s="112"/>
      <c r="S3782" s="113"/>
      <c r="T3782" s="113"/>
      <c r="U3782" s="112"/>
    </row>
    <row r="3783" spans="1:21" hidden="1">
      <c r="A3783" s="116">
        <v>42479</v>
      </c>
      <c r="B3783" s="114" t="s">
        <v>7265</v>
      </c>
      <c r="C3783" s="116">
        <v>42479</v>
      </c>
      <c r="D3783" s="114" t="s">
        <v>7266</v>
      </c>
      <c r="E3783" s="114" t="s">
        <v>79</v>
      </c>
      <c r="F3783" s="114" t="s">
        <v>331</v>
      </c>
      <c r="G3783" s="114" t="s">
        <v>7267</v>
      </c>
      <c r="H3783" s="114" t="s">
        <v>1857</v>
      </c>
      <c r="I3783" s="114" t="s">
        <v>81</v>
      </c>
      <c r="J3783" s="114" t="s">
        <v>7268</v>
      </c>
      <c r="K3783" s="114"/>
      <c r="L3783" s="114" t="s">
        <v>20</v>
      </c>
      <c r="M3783" s="114">
        <v>-768</v>
      </c>
      <c r="N3783" s="114" t="s">
        <v>28</v>
      </c>
      <c r="O3783" s="114">
        <v>-559.47</v>
      </c>
      <c r="P3783" s="114">
        <v>-559.47</v>
      </c>
      <c r="Q3783" s="114">
        <v>0</v>
      </c>
      <c r="R3783" s="112"/>
      <c r="S3783" s="112"/>
      <c r="T3783" s="112"/>
      <c r="U3783" s="112"/>
    </row>
    <row r="3784" spans="1:21" hidden="1">
      <c r="A3784" s="116">
        <v>42473</v>
      </c>
      <c r="B3784" s="114" t="s">
        <v>7269</v>
      </c>
      <c r="C3784" s="116">
        <v>42473</v>
      </c>
      <c r="D3784" s="114" t="s">
        <v>7270</v>
      </c>
      <c r="E3784" s="114" t="s">
        <v>79</v>
      </c>
      <c r="F3784" s="114" t="s">
        <v>3984</v>
      </c>
      <c r="G3784" s="114" t="s">
        <v>7271</v>
      </c>
      <c r="H3784" s="114" t="s">
        <v>1857</v>
      </c>
      <c r="I3784" s="114" t="s">
        <v>81</v>
      </c>
      <c r="J3784" s="114" t="s">
        <v>7272</v>
      </c>
      <c r="K3784" s="114"/>
      <c r="L3784" s="114" t="s">
        <v>20</v>
      </c>
      <c r="M3784" s="136">
        <v>-1152</v>
      </c>
      <c r="N3784" s="114" t="s">
        <v>28</v>
      </c>
      <c r="O3784" s="114">
        <v>-837.84</v>
      </c>
      <c r="P3784" s="114">
        <v>-837.84</v>
      </c>
      <c r="Q3784" s="114">
        <v>0.03</v>
      </c>
      <c r="R3784" s="112"/>
      <c r="S3784" s="112"/>
      <c r="T3784" s="112"/>
      <c r="U3784" s="112"/>
    </row>
    <row r="3785" spans="1:21" hidden="1">
      <c r="A3785" s="116">
        <v>42473</v>
      </c>
      <c r="B3785" s="114" t="s">
        <v>7273</v>
      </c>
      <c r="C3785" s="116">
        <v>42473</v>
      </c>
      <c r="D3785" s="114" t="s">
        <v>7274</v>
      </c>
      <c r="E3785" s="114" t="s">
        <v>79</v>
      </c>
      <c r="F3785" s="114" t="s">
        <v>886</v>
      </c>
      <c r="G3785" s="114" t="s">
        <v>7275</v>
      </c>
      <c r="H3785" s="114" t="s">
        <v>1857</v>
      </c>
      <c r="I3785" s="114" t="s">
        <v>81</v>
      </c>
      <c r="J3785" s="114" t="s">
        <v>7276</v>
      </c>
      <c r="K3785" s="114"/>
      <c r="L3785" s="114" t="s">
        <v>20</v>
      </c>
      <c r="M3785" s="136">
        <v>-3840</v>
      </c>
      <c r="N3785" s="114" t="s">
        <v>28</v>
      </c>
      <c r="O3785" s="136">
        <v>-2792.8</v>
      </c>
      <c r="P3785" s="136">
        <v>-2792.81</v>
      </c>
      <c r="Q3785" s="114">
        <v>0.09</v>
      </c>
      <c r="R3785" s="112"/>
      <c r="S3785" s="113"/>
      <c r="T3785" s="113"/>
      <c r="U3785" s="112"/>
    </row>
    <row r="3786" spans="1:21">
      <c r="A3786" s="116">
        <v>42472</v>
      </c>
      <c r="B3786" s="114" t="s">
        <v>7277</v>
      </c>
      <c r="C3786" s="116">
        <v>42472</v>
      </c>
      <c r="D3786" s="114" t="s">
        <v>7277</v>
      </c>
      <c r="E3786" s="114" t="s">
        <v>79</v>
      </c>
      <c r="F3786" s="114"/>
      <c r="G3786" s="114"/>
      <c r="H3786" s="114" t="s">
        <v>1857</v>
      </c>
      <c r="I3786" s="114" t="s">
        <v>19</v>
      </c>
      <c r="J3786" s="114" t="s">
        <v>7278</v>
      </c>
      <c r="K3786" s="114" t="s">
        <v>21</v>
      </c>
      <c r="L3786" s="114"/>
      <c r="M3786" s="136">
        <v>79880</v>
      </c>
      <c r="N3786" s="114" t="s">
        <v>28</v>
      </c>
      <c r="O3786" s="136">
        <v>66300.399999999994</v>
      </c>
      <c r="P3786" s="136">
        <v>66300.399999999994</v>
      </c>
      <c r="Q3786" s="136">
        <v>-8619.48</v>
      </c>
      <c r="R3786" s="112"/>
      <c r="S3786" s="113"/>
      <c r="T3786" s="113"/>
      <c r="U3786" s="112"/>
    </row>
    <row r="3787" spans="1:21">
      <c r="A3787" s="116">
        <v>42472</v>
      </c>
      <c r="B3787" s="114" t="s">
        <v>7279</v>
      </c>
      <c r="C3787" s="116">
        <v>42472</v>
      </c>
      <c r="D3787" s="114" t="s">
        <v>7279</v>
      </c>
      <c r="E3787" s="114" t="s">
        <v>79</v>
      </c>
      <c r="F3787" s="114"/>
      <c r="G3787" s="114"/>
      <c r="H3787" s="114" t="s">
        <v>1857</v>
      </c>
      <c r="I3787" s="114" t="s">
        <v>19</v>
      </c>
      <c r="J3787" s="114" t="s">
        <v>7280</v>
      </c>
      <c r="K3787" s="114"/>
      <c r="L3787" s="114" t="s">
        <v>20</v>
      </c>
      <c r="M3787" s="114">
        <v>-16</v>
      </c>
      <c r="N3787" s="114" t="s">
        <v>28</v>
      </c>
      <c r="O3787" s="114">
        <v>-13.28</v>
      </c>
      <c r="P3787" s="114">
        <v>-13.28</v>
      </c>
      <c r="Q3787" s="114">
        <v>1.73</v>
      </c>
      <c r="R3787" s="112"/>
      <c r="S3787" s="112"/>
      <c r="T3787" s="112"/>
      <c r="U3787" s="112"/>
    </row>
    <row r="3788" spans="1:21" hidden="1">
      <c r="A3788" s="116">
        <v>42473</v>
      </c>
      <c r="B3788" s="114" t="s">
        <v>7281</v>
      </c>
      <c r="C3788" s="116">
        <v>42473</v>
      </c>
      <c r="D3788" s="114" t="s">
        <v>7282</v>
      </c>
      <c r="E3788" s="114" t="s">
        <v>79</v>
      </c>
      <c r="F3788" s="114" t="s">
        <v>938</v>
      </c>
      <c r="G3788" s="114" t="s">
        <v>7283</v>
      </c>
      <c r="H3788" s="114" t="s">
        <v>1857</v>
      </c>
      <c r="I3788" s="114" t="s">
        <v>81</v>
      </c>
      <c r="J3788" s="114" t="s">
        <v>7284</v>
      </c>
      <c r="K3788" s="114"/>
      <c r="L3788" s="114" t="s">
        <v>20</v>
      </c>
      <c r="M3788" s="114">
        <v>-84</v>
      </c>
      <c r="N3788" s="114" t="s">
        <v>28</v>
      </c>
      <c r="O3788" s="114">
        <v>-61.09</v>
      </c>
      <c r="P3788" s="114">
        <v>-61.09</v>
      </c>
      <c r="Q3788" s="114">
        <v>0</v>
      </c>
      <c r="R3788" s="112"/>
      <c r="S3788" s="113"/>
      <c r="T3788" s="113"/>
      <c r="U3788" s="112"/>
    </row>
    <row r="3789" spans="1:21" hidden="1">
      <c r="A3789" s="116">
        <v>42474</v>
      </c>
      <c r="B3789" s="114" t="s">
        <v>7285</v>
      </c>
      <c r="C3789" s="116">
        <v>42474</v>
      </c>
      <c r="D3789" s="114" t="s">
        <v>7286</v>
      </c>
      <c r="E3789" s="114" t="s">
        <v>79</v>
      </c>
      <c r="F3789" s="114" t="s">
        <v>886</v>
      </c>
      <c r="G3789" s="114" t="s">
        <v>7287</v>
      </c>
      <c r="H3789" s="114" t="s">
        <v>1857</v>
      </c>
      <c r="I3789" s="114" t="s">
        <v>81</v>
      </c>
      <c r="J3789" s="114" t="s">
        <v>7288</v>
      </c>
      <c r="K3789" s="114"/>
      <c r="L3789" s="114" t="s">
        <v>20</v>
      </c>
      <c r="M3789" s="136">
        <v>-3756</v>
      </c>
      <c r="N3789" s="114" t="s">
        <v>28</v>
      </c>
      <c r="O3789" s="136">
        <v>-2731.71</v>
      </c>
      <c r="P3789" s="136">
        <v>-2730.32</v>
      </c>
      <c r="Q3789" s="114">
        <v>-1.31</v>
      </c>
      <c r="R3789" s="112"/>
      <c r="S3789" s="113"/>
      <c r="T3789" s="113"/>
      <c r="U3789" s="112"/>
    </row>
    <row r="3790" spans="1:21">
      <c r="A3790" s="116">
        <v>42473</v>
      </c>
      <c r="B3790" s="114" t="s">
        <v>7289</v>
      </c>
      <c r="C3790" s="116">
        <v>42473</v>
      </c>
      <c r="D3790" s="114" t="s">
        <v>7289</v>
      </c>
      <c r="E3790" s="114" t="s">
        <v>79</v>
      </c>
      <c r="F3790" s="114"/>
      <c r="G3790" s="114"/>
      <c r="H3790" s="114" t="s">
        <v>1857</v>
      </c>
      <c r="I3790" s="114" t="s">
        <v>19</v>
      </c>
      <c r="J3790" s="114" t="s">
        <v>7290</v>
      </c>
      <c r="K3790" s="114" t="s">
        <v>21</v>
      </c>
      <c r="L3790" s="114"/>
      <c r="M3790" s="136">
        <v>43776</v>
      </c>
      <c r="N3790" s="114" t="s">
        <v>28</v>
      </c>
      <c r="O3790" s="136">
        <v>36334.080000000002</v>
      </c>
      <c r="P3790" s="136">
        <v>36334.080000000002</v>
      </c>
      <c r="Q3790" s="136">
        <v>-4608.91</v>
      </c>
      <c r="R3790" s="112"/>
      <c r="S3790" s="112"/>
      <c r="T3790" s="112"/>
      <c r="U3790" s="112"/>
    </row>
    <row r="3791" spans="1:21">
      <c r="A3791" s="116">
        <v>42473</v>
      </c>
      <c r="B3791" s="114" t="s">
        <v>7291</v>
      </c>
      <c r="C3791" s="116">
        <v>42473</v>
      </c>
      <c r="D3791" s="114" t="s">
        <v>7291</v>
      </c>
      <c r="E3791" s="114" t="s">
        <v>79</v>
      </c>
      <c r="F3791" s="114"/>
      <c r="G3791" s="114"/>
      <c r="H3791" s="114" t="s">
        <v>1857</v>
      </c>
      <c r="I3791" s="114" t="s">
        <v>19</v>
      </c>
      <c r="J3791" s="114" t="s">
        <v>7292</v>
      </c>
      <c r="K3791" s="114"/>
      <c r="L3791" s="114" t="s">
        <v>20</v>
      </c>
      <c r="M3791" s="114">
        <v>-9</v>
      </c>
      <c r="N3791" s="114" t="s">
        <v>28</v>
      </c>
      <c r="O3791" s="114">
        <v>-7.47</v>
      </c>
      <c r="P3791" s="114">
        <v>-7.47</v>
      </c>
      <c r="Q3791" s="114">
        <v>0.95</v>
      </c>
      <c r="R3791" s="112"/>
      <c r="S3791" s="112"/>
      <c r="T3791" s="112"/>
      <c r="U3791" s="112"/>
    </row>
    <row r="3792" spans="1:21" hidden="1">
      <c r="A3792" s="116">
        <v>42474</v>
      </c>
      <c r="B3792" s="114" t="s">
        <v>7285</v>
      </c>
      <c r="C3792" s="116">
        <v>42474</v>
      </c>
      <c r="D3792" s="114" t="s">
        <v>7286</v>
      </c>
      <c r="E3792" s="114" t="s">
        <v>79</v>
      </c>
      <c r="F3792" s="114" t="s">
        <v>886</v>
      </c>
      <c r="G3792" s="114" t="s">
        <v>7287</v>
      </c>
      <c r="H3792" s="114" t="s">
        <v>1857</v>
      </c>
      <c r="I3792" s="114" t="s">
        <v>81</v>
      </c>
      <c r="J3792" s="114" t="s">
        <v>7288</v>
      </c>
      <c r="K3792" s="114"/>
      <c r="L3792" s="114" t="s">
        <v>20</v>
      </c>
      <c r="M3792" s="136">
        <v>-2388</v>
      </c>
      <c r="N3792" s="114" t="s">
        <v>28</v>
      </c>
      <c r="O3792" s="136">
        <v>-1739.6</v>
      </c>
      <c r="P3792" s="136">
        <v>-1739.6</v>
      </c>
      <c r="Q3792" s="114">
        <v>0</v>
      </c>
      <c r="R3792" s="112"/>
      <c r="S3792" s="112"/>
      <c r="T3792" s="112"/>
      <c r="U3792" s="112"/>
    </row>
    <row r="3793" spans="1:21" hidden="1">
      <c r="A3793" s="116">
        <v>42474</v>
      </c>
      <c r="B3793" s="114" t="s">
        <v>7293</v>
      </c>
      <c r="C3793" s="116">
        <v>42474</v>
      </c>
      <c r="D3793" s="114" t="s">
        <v>7294</v>
      </c>
      <c r="E3793" s="114" t="s">
        <v>79</v>
      </c>
      <c r="F3793" s="114" t="s">
        <v>3984</v>
      </c>
      <c r="G3793" s="114" t="s">
        <v>7295</v>
      </c>
      <c r="H3793" s="114" t="s">
        <v>1857</v>
      </c>
      <c r="I3793" s="114" t="s">
        <v>81</v>
      </c>
      <c r="J3793" s="114" t="s">
        <v>7296</v>
      </c>
      <c r="K3793" s="114"/>
      <c r="L3793" s="114" t="s">
        <v>20</v>
      </c>
      <c r="M3793" s="114">
        <v>-384</v>
      </c>
      <c r="N3793" s="114" t="s">
        <v>28</v>
      </c>
      <c r="O3793" s="114">
        <v>-279.74</v>
      </c>
      <c r="P3793" s="114">
        <v>-279.74</v>
      </c>
      <c r="Q3793" s="114">
        <v>0</v>
      </c>
      <c r="R3793" s="112"/>
      <c r="S3793" s="112"/>
      <c r="T3793" s="112"/>
      <c r="U3793" s="112"/>
    </row>
    <row r="3794" spans="1:21" hidden="1">
      <c r="A3794" s="116">
        <v>42475</v>
      </c>
      <c r="B3794" s="114" t="s">
        <v>7297</v>
      </c>
      <c r="C3794" s="116">
        <v>42475</v>
      </c>
      <c r="D3794" s="114" t="s">
        <v>7298</v>
      </c>
      <c r="E3794" s="114" t="s">
        <v>79</v>
      </c>
      <c r="F3794" s="114" t="s">
        <v>938</v>
      </c>
      <c r="G3794" s="114" t="s">
        <v>7299</v>
      </c>
      <c r="H3794" s="114" t="s">
        <v>1857</v>
      </c>
      <c r="I3794" s="114" t="s">
        <v>81</v>
      </c>
      <c r="J3794" s="114" t="s">
        <v>7300</v>
      </c>
      <c r="K3794" s="114"/>
      <c r="L3794" s="114" t="s">
        <v>20</v>
      </c>
      <c r="M3794" s="114">
        <v>-672</v>
      </c>
      <c r="N3794" s="114" t="s">
        <v>28</v>
      </c>
      <c r="O3794" s="114">
        <v>-489.54</v>
      </c>
      <c r="P3794" s="114">
        <v>-489.54</v>
      </c>
      <c r="Q3794" s="114">
        <v>0</v>
      </c>
      <c r="R3794" s="112"/>
      <c r="S3794" s="112"/>
      <c r="T3794" s="112"/>
      <c r="U3794" s="112"/>
    </row>
    <row r="3795" spans="1:21" hidden="1">
      <c r="A3795" s="116">
        <v>42471</v>
      </c>
      <c r="B3795" s="114" t="s">
        <v>7301</v>
      </c>
      <c r="C3795" s="116">
        <v>42471</v>
      </c>
      <c r="D3795" s="114" t="s">
        <v>7302</v>
      </c>
      <c r="E3795" s="114" t="s">
        <v>79</v>
      </c>
      <c r="F3795" s="114" t="s">
        <v>330</v>
      </c>
      <c r="G3795" s="114" t="s">
        <v>7303</v>
      </c>
      <c r="H3795" s="114" t="s">
        <v>1857</v>
      </c>
      <c r="I3795" s="114" t="s">
        <v>81</v>
      </c>
      <c r="J3795" s="114" t="s">
        <v>7304</v>
      </c>
      <c r="K3795" s="114"/>
      <c r="L3795" s="114" t="s">
        <v>20</v>
      </c>
      <c r="M3795" s="114">
        <v>-168</v>
      </c>
      <c r="N3795" s="114" t="s">
        <v>28</v>
      </c>
      <c r="O3795" s="114">
        <v>-122.19</v>
      </c>
      <c r="P3795" s="114">
        <v>-122.19</v>
      </c>
      <c r="Q3795" s="114">
        <v>0.01</v>
      </c>
      <c r="R3795" s="112"/>
      <c r="S3795" s="112"/>
      <c r="T3795" s="112"/>
      <c r="U3795" s="112"/>
    </row>
    <row r="3796" spans="1:21" hidden="1">
      <c r="A3796" s="116">
        <v>42468</v>
      </c>
      <c r="B3796" s="114" t="s">
        <v>7305</v>
      </c>
      <c r="C3796" s="116">
        <v>42468</v>
      </c>
      <c r="D3796" s="114" t="s">
        <v>7306</v>
      </c>
      <c r="E3796" s="114" t="s">
        <v>79</v>
      </c>
      <c r="F3796" s="114" t="s">
        <v>938</v>
      </c>
      <c r="G3796" s="114" t="s">
        <v>7307</v>
      </c>
      <c r="H3796" s="114" t="s">
        <v>1857</v>
      </c>
      <c r="I3796" s="114" t="s">
        <v>81</v>
      </c>
      <c r="J3796" s="114" t="s">
        <v>7308</v>
      </c>
      <c r="K3796" s="114"/>
      <c r="L3796" s="114" t="s">
        <v>20</v>
      </c>
      <c r="M3796" s="114">
        <v>-24</v>
      </c>
      <c r="N3796" s="114" t="s">
        <v>28</v>
      </c>
      <c r="O3796" s="114">
        <v>-17.46</v>
      </c>
      <c r="P3796" s="114">
        <v>-17.46</v>
      </c>
      <c r="Q3796" s="114">
        <v>0.01</v>
      </c>
      <c r="R3796" s="112"/>
      <c r="S3796" s="112"/>
      <c r="T3796" s="112"/>
      <c r="U3796" s="112"/>
    </row>
    <row r="3797" spans="1:21" hidden="1">
      <c r="A3797" s="116">
        <v>42473</v>
      </c>
      <c r="B3797" s="114" t="s">
        <v>7309</v>
      </c>
      <c r="C3797" s="116">
        <v>42473</v>
      </c>
      <c r="D3797" s="114" t="s">
        <v>7310</v>
      </c>
      <c r="E3797" s="114" t="s">
        <v>79</v>
      </c>
      <c r="F3797" s="114" t="s">
        <v>331</v>
      </c>
      <c r="G3797" s="114" t="s">
        <v>7311</v>
      </c>
      <c r="H3797" s="114" t="s">
        <v>1857</v>
      </c>
      <c r="I3797" s="114" t="s">
        <v>81</v>
      </c>
      <c r="J3797" s="114" t="s">
        <v>7312</v>
      </c>
      <c r="K3797" s="114"/>
      <c r="L3797" s="114" t="s">
        <v>20</v>
      </c>
      <c r="M3797" s="136">
        <v>-1152</v>
      </c>
      <c r="N3797" s="114" t="s">
        <v>28</v>
      </c>
      <c r="O3797" s="114">
        <v>-837.84</v>
      </c>
      <c r="P3797" s="114">
        <v>-837.84</v>
      </c>
      <c r="Q3797" s="114">
        <v>0.03</v>
      </c>
      <c r="R3797" s="112"/>
      <c r="S3797" s="112"/>
      <c r="T3797" s="112"/>
      <c r="U3797" s="112"/>
    </row>
    <row r="3798" spans="1:21">
      <c r="A3798" s="116">
        <v>42471</v>
      </c>
      <c r="B3798" s="114" t="s">
        <v>7313</v>
      </c>
      <c r="C3798" s="116">
        <v>42471</v>
      </c>
      <c r="D3798" s="114" t="s">
        <v>7313</v>
      </c>
      <c r="E3798" s="114" t="s">
        <v>79</v>
      </c>
      <c r="F3798" s="114"/>
      <c r="G3798" s="114"/>
      <c r="H3798" s="114" t="s">
        <v>1857</v>
      </c>
      <c r="I3798" s="114" t="s">
        <v>19</v>
      </c>
      <c r="J3798" s="114" t="s">
        <v>7314</v>
      </c>
      <c r="K3798" s="114" t="s">
        <v>21</v>
      </c>
      <c r="L3798" s="114"/>
      <c r="M3798" s="136">
        <v>29703</v>
      </c>
      <c r="N3798" s="114" t="s">
        <v>28</v>
      </c>
      <c r="O3798" s="136">
        <v>24653.49</v>
      </c>
      <c r="P3798" s="136">
        <v>24653.49</v>
      </c>
      <c r="Q3798" s="136">
        <v>-2933.37</v>
      </c>
      <c r="R3798" s="112"/>
      <c r="S3798" s="113"/>
      <c r="T3798" s="113"/>
      <c r="U3798" s="112"/>
    </row>
    <row r="3799" spans="1:21" hidden="1">
      <c r="A3799" s="116">
        <v>42472</v>
      </c>
      <c r="B3799" s="114" t="s">
        <v>7315</v>
      </c>
      <c r="C3799" s="116">
        <v>42472</v>
      </c>
      <c r="D3799" s="114" t="s">
        <v>7316</v>
      </c>
      <c r="E3799" s="114" t="s">
        <v>79</v>
      </c>
      <c r="F3799" s="114" t="s">
        <v>3984</v>
      </c>
      <c r="G3799" s="114" t="s">
        <v>7317</v>
      </c>
      <c r="H3799" s="114" t="s">
        <v>1857</v>
      </c>
      <c r="I3799" s="114" t="s">
        <v>81</v>
      </c>
      <c r="J3799" s="114" t="s">
        <v>7318</v>
      </c>
      <c r="K3799" s="114"/>
      <c r="L3799" s="114" t="s">
        <v>20</v>
      </c>
      <c r="M3799" s="136">
        <v>-9600</v>
      </c>
      <c r="N3799" s="114" t="s">
        <v>28</v>
      </c>
      <c r="O3799" s="136">
        <v>-6982</v>
      </c>
      <c r="P3799" s="136">
        <v>-6982</v>
      </c>
      <c r="Q3799" s="114">
        <v>0.22</v>
      </c>
      <c r="R3799" s="112"/>
      <c r="S3799" s="112"/>
      <c r="T3799" s="112"/>
      <c r="U3799" s="112"/>
    </row>
    <row r="3800" spans="1:21">
      <c r="A3800" s="116">
        <v>42471</v>
      </c>
      <c r="B3800" s="114" t="s">
        <v>7319</v>
      </c>
      <c r="C3800" s="116">
        <v>42471</v>
      </c>
      <c r="D3800" s="114" t="s">
        <v>7319</v>
      </c>
      <c r="E3800" s="114" t="s">
        <v>79</v>
      </c>
      <c r="F3800" s="114"/>
      <c r="G3800" s="114"/>
      <c r="H3800" s="114" t="s">
        <v>1857</v>
      </c>
      <c r="I3800" s="114" t="s">
        <v>19</v>
      </c>
      <c r="J3800" s="114" t="s">
        <v>7320</v>
      </c>
      <c r="K3800" s="114"/>
      <c r="L3800" s="114" t="s">
        <v>20</v>
      </c>
      <c r="M3800" s="114">
        <v>-6</v>
      </c>
      <c r="N3800" s="114" t="s">
        <v>28</v>
      </c>
      <c r="O3800" s="114">
        <v>-4.9800000000000004</v>
      </c>
      <c r="P3800" s="114">
        <v>-4.9800000000000004</v>
      </c>
      <c r="Q3800" s="114">
        <v>0.59</v>
      </c>
      <c r="R3800" s="112"/>
      <c r="S3800" s="112"/>
      <c r="T3800" s="112"/>
      <c r="U3800" s="112"/>
    </row>
    <row r="3801" spans="1:21" hidden="1">
      <c r="A3801" s="116">
        <v>42472</v>
      </c>
      <c r="B3801" s="114" t="s">
        <v>7321</v>
      </c>
      <c r="C3801" s="116">
        <v>42472</v>
      </c>
      <c r="D3801" s="114" t="s">
        <v>7322</v>
      </c>
      <c r="E3801" s="114" t="s">
        <v>79</v>
      </c>
      <c r="F3801" s="114" t="s">
        <v>938</v>
      </c>
      <c r="G3801" s="114" t="s">
        <v>7323</v>
      </c>
      <c r="H3801" s="114" t="s">
        <v>1857</v>
      </c>
      <c r="I3801" s="114" t="s">
        <v>81</v>
      </c>
      <c r="J3801" s="114" t="s">
        <v>7324</v>
      </c>
      <c r="K3801" s="114"/>
      <c r="L3801" s="114" t="s">
        <v>20</v>
      </c>
      <c r="M3801" s="114">
        <v>-96</v>
      </c>
      <c r="N3801" s="114" t="s">
        <v>28</v>
      </c>
      <c r="O3801" s="114">
        <v>-69.819999999999993</v>
      </c>
      <c r="P3801" s="114">
        <v>-69.819999999999993</v>
      </c>
      <c r="Q3801" s="114">
        <v>0</v>
      </c>
      <c r="R3801" s="112"/>
      <c r="S3801" s="112"/>
      <c r="T3801" s="112"/>
      <c r="U3801" s="112"/>
    </row>
    <row r="3802" spans="1:21" hidden="1">
      <c r="A3802" s="116">
        <v>42471</v>
      </c>
      <c r="B3802" s="114" t="s">
        <v>7325</v>
      </c>
      <c r="C3802" s="116">
        <v>42471</v>
      </c>
      <c r="D3802" s="114" t="s">
        <v>7326</v>
      </c>
      <c r="E3802" s="114" t="s">
        <v>79</v>
      </c>
      <c r="F3802" s="114" t="s">
        <v>938</v>
      </c>
      <c r="G3802" s="114" t="s">
        <v>7327</v>
      </c>
      <c r="H3802" s="114" t="s">
        <v>1857</v>
      </c>
      <c r="I3802" s="114" t="s">
        <v>81</v>
      </c>
      <c r="J3802" s="114" t="s">
        <v>7328</v>
      </c>
      <c r="K3802" s="114"/>
      <c r="L3802" s="114" t="s">
        <v>20</v>
      </c>
      <c r="M3802" s="114">
        <v>-60</v>
      </c>
      <c r="N3802" s="114" t="s">
        <v>28</v>
      </c>
      <c r="O3802" s="114">
        <v>-43.64</v>
      </c>
      <c r="P3802" s="114">
        <v>-43.64</v>
      </c>
      <c r="Q3802" s="114">
        <v>0</v>
      </c>
      <c r="R3802" s="112"/>
      <c r="S3802" s="112"/>
      <c r="T3802" s="112"/>
      <c r="U3802" s="112"/>
    </row>
    <row r="3803" spans="1:21" hidden="1">
      <c r="A3803" s="116">
        <v>42471</v>
      </c>
      <c r="B3803" s="114" t="s">
        <v>7329</v>
      </c>
      <c r="C3803" s="116">
        <v>42471</v>
      </c>
      <c r="D3803" s="114" t="s">
        <v>7330</v>
      </c>
      <c r="E3803" s="114" t="s">
        <v>79</v>
      </c>
      <c r="F3803" s="114" t="s">
        <v>886</v>
      </c>
      <c r="G3803" s="114" t="s">
        <v>7331</v>
      </c>
      <c r="H3803" s="114" t="s">
        <v>1857</v>
      </c>
      <c r="I3803" s="114" t="s">
        <v>81</v>
      </c>
      <c r="J3803" s="114" t="s">
        <v>7332</v>
      </c>
      <c r="K3803" s="114"/>
      <c r="L3803" s="114" t="s">
        <v>20</v>
      </c>
      <c r="M3803" s="136">
        <v>-6144</v>
      </c>
      <c r="N3803" s="114" t="s">
        <v>28</v>
      </c>
      <c r="O3803" s="136">
        <v>-4468.4799999999996</v>
      </c>
      <c r="P3803" s="136">
        <v>-4468.4799999999996</v>
      </c>
      <c r="Q3803" s="114">
        <v>0.14000000000000001</v>
      </c>
      <c r="R3803" s="112"/>
      <c r="S3803" s="112"/>
      <c r="T3803" s="112"/>
      <c r="U3803" s="112"/>
    </row>
    <row r="3804" spans="1:21">
      <c r="A3804" s="116">
        <v>42475</v>
      </c>
      <c r="B3804" s="114" t="s">
        <v>7333</v>
      </c>
      <c r="C3804" s="116">
        <v>42475</v>
      </c>
      <c r="D3804" s="114" t="s">
        <v>7333</v>
      </c>
      <c r="E3804" s="114" t="s">
        <v>79</v>
      </c>
      <c r="F3804" s="114"/>
      <c r="G3804" s="114"/>
      <c r="H3804" s="114" t="s">
        <v>1857</v>
      </c>
      <c r="I3804" s="114" t="s">
        <v>19</v>
      </c>
      <c r="J3804" s="114" t="s">
        <v>7334</v>
      </c>
      <c r="K3804" s="114" t="s">
        <v>21</v>
      </c>
      <c r="L3804" s="114"/>
      <c r="M3804" s="136">
        <v>16330</v>
      </c>
      <c r="N3804" s="114" t="s">
        <v>28</v>
      </c>
      <c r="O3804" s="136">
        <v>13553.9</v>
      </c>
      <c r="P3804" s="136">
        <v>13553.9</v>
      </c>
      <c r="Q3804" s="136">
        <v>-1719.3</v>
      </c>
      <c r="R3804" s="112"/>
      <c r="S3804" s="112"/>
      <c r="T3804" s="112"/>
      <c r="U3804" s="112"/>
    </row>
    <row r="3805" spans="1:21">
      <c r="A3805" s="116">
        <v>42475</v>
      </c>
      <c r="B3805" s="114" t="s">
        <v>7335</v>
      </c>
      <c r="C3805" s="116">
        <v>42475</v>
      </c>
      <c r="D3805" s="114" t="s">
        <v>7335</v>
      </c>
      <c r="E3805" s="114" t="s">
        <v>79</v>
      </c>
      <c r="F3805" s="114"/>
      <c r="G3805" s="114"/>
      <c r="H3805" s="114" t="s">
        <v>1857</v>
      </c>
      <c r="I3805" s="114" t="s">
        <v>19</v>
      </c>
      <c r="J3805" s="114" t="s">
        <v>7336</v>
      </c>
      <c r="K3805" s="114"/>
      <c r="L3805" s="114" t="s">
        <v>20</v>
      </c>
      <c r="M3805" s="114">
        <v>-3</v>
      </c>
      <c r="N3805" s="114" t="s">
        <v>28</v>
      </c>
      <c r="O3805" s="114">
        <v>-2.4900000000000002</v>
      </c>
      <c r="P3805" s="114">
        <v>-2.4900000000000002</v>
      </c>
      <c r="Q3805" s="114">
        <v>0.32</v>
      </c>
      <c r="R3805" s="112"/>
      <c r="S3805" s="112"/>
      <c r="T3805" s="112"/>
      <c r="U3805" s="112"/>
    </row>
    <row r="3806" spans="1:21" hidden="1">
      <c r="A3806" s="116">
        <v>42478</v>
      </c>
      <c r="B3806" s="114" t="s">
        <v>7337</v>
      </c>
      <c r="C3806" s="116">
        <v>42478</v>
      </c>
      <c r="D3806" s="114" t="s">
        <v>7338</v>
      </c>
      <c r="E3806" s="114" t="s">
        <v>79</v>
      </c>
      <c r="F3806" s="114" t="s">
        <v>330</v>
      </c>
      <c r="G3806" s="114" t="s">
        <v>7339</v>
      </c>
      <c r="H3806" s="114" t="s">
        <v>1857</v>
      </c>
      <c r="I3806" s="114" t="s">
        <v>81</v>
      </c>
      <c r="J3806" s="114" t="s">
        <v>7340</v>
      </c>
      <c r="K3806" s="114"/>
      <c r="L3806" s="114" t="s">
        <v>20</v>
      </c>
      <c r="M3806" s="114">
        <v>-120</v>
      </c>
      <c r="N3806" s="114" t="s">
        <v>28</v>
      </c>
      <c r="O3806" s="114">
        <v>-87.42</v>
      </c>
      <c r="P3806" s="114">
        <v>-87.42</v>
      </c>
      <c r="Q3806" s="114">
        <v>0</v>
      </c>
      <c r="R3806" s="112"/>
      <c r="S3806" s="112"/>
      <c r="T3806" s="112"/>
      <c r="U3806" s="112"/>
    </row>
    <row r="3807" spans="1:21" hidden="1">
      <c r="A3807" s="116">
        <v>42478</v>
      </c>
      <c r="B3807" s="114" t="s">
        <v>7341</v>
      </c>
      <c r="C3807" s="116">
        <v>42478</v>
      </c>
      <c r="D3807" s="114" t="s">
        <v>7342</v>
      </c>
      <c r="E3807" s="114" t="s">
        <v>79</v>
      </c>
      <c r="F3807" s="114" t="s">
        <v>938</v>
      </c>
      <c r="G3807" s="114" t="s">
        <v>7343</v>
      </c>
      <c r="H3807" s="114" t="s">
        <v>1857</v>
      </c>
      <c r="I3807" s="114" t="s">
        <v>81</v>
      </c>
      <c r="J3807" s="114" t="s">
        <v>7344</v>
      </c>
      <c r="K3807" s="114"/>
      <c r="L3807" s="114" t="s">
        <v>20</v>
      </c>
      <c r="M3807" s="114">
        <v>-432</v>
      </c>
      <c r="N3807" s="114" t="s">
        <v>28</v>
      </c>
      <c r="O3807" s="114">
        <v>-314.7</v>
      </c>
      <c r="P3807" s="114">
        <v>-314.7</v>
      </c>
      <c r="Q3807" s="114">
        <v>0</v>
      </c>
      <c r="R3807" s="112"/>
      <c r="S3807" s="112"/>
      <c r="T3807" s="112"/>
      <c r="U3807" s="112"/>
    </row>
    <row r="3808" spans="1:21" hidden="1">
      <c r="A3808" s="116">
        <v>42482</v>
      </c>
      <c r="B3808" s="114" t="s">
        <v>7345</v>
      </c>
      <c r="C3808" s="116">
        <v>42482</v>
      </c>
      <c r="D3808" s="114" t="s">
        <v>7346</v>
      </c>
      <c r="E3808" s="114" t="s">
        <v>79</v>
      </c>
      <c r="F3808" s="114" t="s">
        <v>938</v>
      </c>
      <c r="G3808" s="114" t="s">
        <v>7347</v>
      </c>
      <c r="H3808" s="114" t="s">
        <v>1857</v>
      </c>
      <c r="I3808" s="114" t="s">
        <v>81</v>
      </c>
      <c r="J3808" s="114" t="s">
        <v>7348</v>
      </c>
      <c r="K3808" s="114"/>
      <c r="L3808" s="114" t="s">
        <v>20</v>
      </c>
      <c r="M3808" s="114">
        <v>-408</v>
      </c>
      <c r="N3808" s="114" t="s">
        <v>28</v>
      </c>
      <c r="O3808" s="114">
        <v>-297.44</v>
      </c>
      <c r="P3808" s="114">
        <v>-297.44</v>
      </c>
      <c r="Q3808" s="114">
        <v>-0.03</v>
      </c>
      <c r="R3808" s="112"/>
      <c r="S3808" s="112"/>
      <c r="T3808" s="112"/>
      <c r="U3808" s="112"/>
    </row>
    <row r="3809" spans="1:21" hidden="1">
      <c r="A3809" s="116">
        <v>42485</v>
      </c>
      <c r="B3809" s="114" t="s">
        <v>7349</v>
      </c>
      <c r="C3809" s="116">
        <v>42485</v>
      </c>
      <c r="D3809" s="114" t="s">
        <v>7350</v>
      </c>
      <c r="E3809" s="114" t="s">
        <v>79</v>
      </c>
      <c r="F3809" s="114" t="s">
        <v>330</v>
      </c>
      <c r="G3809" s="114" t="s">
        <v>7351</v>
      </c>
      <c r="H3809" s="114" t="s">
        <v>1857</v>
      </c>
      <c r="I3809" s="114" t="s">
        <v>81</v>
      </c>
      <c r="J3809" s="114" t="s">
        <v>7352</v>
      </c>
      <c r="K3809" s="114"/>
      <c r="L3809" s="114" t="s">
        <v>20</v>
      </c>
      <c r="M3809" s="136">
        <v>-1589</v>
      </c>
      <c r="N3809" s="114" t="s">
        <v>28</v>
      </c>
      <c r="O3809" s="136">
        <v>-1318.87</v>
      </c>
      <c r="P3809" s="136">
        <v>-1318.87</v>
      </c>
      <c r="Q3809" s="114">
        <v>159.58000000000001</v>
      </c>
      <c r="R3809" s="112"/>
      <c r="S3809" s="112"/>
      <c r="T3809" s="112"/>
      <c r="U3809" s="112"/>
    </row>
    <row r="3810" spans="1:21" hidden="1">
      <c r="A3810" s="116">
        <v>42485</v>
      </c>
      <c r="B3810" s="114" t="s">
        <v>7349</v>
      </c>
      <c r="C3810" s="116">
        <v>42485</v>
      </c>
      <c r="D3810" s="114" t="s">
        <v>7350</v>
      </c>
      <c r="E3810" s="114" t="s">
        <v>79</v>
      </c>
      <c r="F3810" s="114" t="s">
        <v>330</v>
      </c>
      <c r="G3810" s="114" t="s">
        <v>7351</v>
      </c>
      <c r="H3810" s="114" t="s">
        <v>1857</v>
      </c>
      <c r="I3810" s="114" t="s">
        <v>81</v>
      </c>
      <c r="J3810" s="114" t="s">
        <v>7352</v>
      </c>
      <c r="K3810" s="114"/>
      <c r="L3810" s="114" t="s">
        <v>20</v>
      </c>
      <c r="M3810" s="114">
        <v>-105</v>
      </c>
      <c r="N3810" s="114" t="s">
        <v>28</v>
      </c>
      <c r="O3810" s="114">
        <v>-76.55</v>
      </c>
      <c r="P3810" s="114">
        <v>-76.48</v>
      </c>
      <c r="Q3810" s="114">
        <v>-0.08</v>
      </c>
      <c r="R3810" s="112"/>
      <c r="S3810" s="113"/>
      <c r="T3810" s="113"/>
      <c r="U3810" s="112"/>
    </row>
    <row r="3811" spans="1:21" hidden="1">
      <c r="A3811" s="116">
        <v>42487</v>
      </c>
      <c r="B3811" s="114" t="s">
        <v>7353</v>
      </c>
      <c r="C3811" s="116">
        <v>42487</v>
      </c>
      <c r="D3811" s="114" t="s">
        <v>7354</v>
      </c>
      <c r="E3811" s="114" t="s">
        <v>79</v>
      </c>
      <c r="F3811" s="114" t="s">
        <v>886</v>
      </c>
      <c r="G3811" s="114" t="s">
        <v>7355</v>
      </c>
      <c r="H3811" s="114" t="s">
        <v>1857</v>
      </c>
      <c r="I3811" s="114" t="s">
        <v>81</v>
      </c>
      <c r="J3811" s="114" t="s">
        <v>7356</v>
      </c>
      <c r="K3811" s="114"/>
      <c r="L3811" s="114" t="s">
        <v>20</v>
      </c>
      <c r="M3811" s="136">
        <v>-11095</v>
      </c>
      <c r="N3811" s="114" t="s">
        <v>28</v>
      </c>
      <c r="O3811" s="136">
        <v>-9208.85</v>
      </c>
      <c r="P3811" s="136">
        <v>-9208.85</v>
      </c>
      <c r="Q3811" s="136">
        <v>1173.3699999999999</v>
      </c>
      <c r="R3811" s="112"/>
      <c r="S3811" s="112"/>
      <c r="T3811" s="112"/>
      <c r="U3811" s="112"/>
    </row>
    <row r="3812" spans="1:21" hidden="1">
      <c r="A3812" s="116">
        <v>42487</v>
      </c>
      <c r="B3812" s="114" t="s">
        <v>7357</v>
      </c>
      <c r="C3812" s="116">
        <v>42487</v>
      </c>
      <c r="D3812" s="114" t="s">
        <v>7358</v>
      </c>
      <c r="E3812" s="114" t="s">
        <v>79</v>
      </c>
      <c r="F3812" s="114" t="s">
        <v>938</v>
      </c>
      <c r="G3812" s="114" t="s">
        <v>7359</v>
      </c>
      <c r="H3812" s="114" t="s">
        <v>1857</v>
      </c>
      <c r="I3812" s="114" t="s">
        <v>81</v>
      </c>
      <c r="J3812" s="114" t="s">
        <v>7360</v>
      </c>
      <c r="K3812" s="114"/>
      <c r="L3812" s="114" t="s">
        <v>20</v>
      </c>
      <c r="M3812" s="114">
        <v>-432</v>
      </c>
      <c r="N3812" s="114" t="s">
        <v>28</v>
      </c>
      <c r="O3812" s="114">
        <v>-358.56</v>
      </c>
      <c r="P3812" s="114">
        <v>-358.56</v>
      </c>
      <c r="Q3812" s="114">
        <v>45.69</v>
      </c>
      <c r="R3812" s="112"/>
      <c r="S3812" s="112"/>
      <c r="T3812" s="112"/>
      <c r="U3812" s="112"/>
    </row>
    <row r="3813" spans="1:21" hidden="1">
      <c r="A3813" s="116">
        <v>42485</v>
      </c>
      <c r="B3813" s="114" t="s">
        <v>7361</v>
      </c>
      <c r="C3813" s="116">
        <v>42485</v>
      </c>
      <c r="D3813" s="114" t="s">
        <v>7362</v>
      </c>
      <c r="E3813" s="114" t="s">
        <v>79</v>
      </c>
      <c r="F3813" s="114" t="s">
        <v>938</v>
      </c>
      <c r="G3813" s="114" t="s">
        <v>7363</v>
      </c>
      <c r="H3813" s="114" t="s">
        <v>1857</v>
      </c>
      <c r="I3813" s="114" t="s">
        <v>81</v>
      </c>
      <c r="J3813" s="114" t="s">
        <v>7364</v>
      </c>
      <c r="K3813" s="114"/>
      <c r="L3813" s="114" t="s">
        <v>20</v>
      </c>
      <c r="M3813" s="136">
        <v>-1224</v>
      </c>
      <c r="N3813" s="114" t="s">
        <v>28</v>
      </c>
      <c r="O3813" s="136">
        <v>-1015.92</v>
      </c>
      <c r="P3813" s="136">
        <v>-1015.92</v>
      </c>
      <c r="Q3813" s="114">
        <v>122.92</v>
      </c>
      <c r="R3813" s="112"/>
      <c r="S3813" s="112"/>
      <c r="T3813" s="112"/>
      <c r="U3813" s="112"/>
    </row>
    <row r="3814" spans="1:21" hidden="1">
      <c r="A3814" s="116">
        <v>42482</v>
      </c>
      <c r="B3814" s="114" t="s">
        <v>7365</v>
      </c>
      <c r="C3814" s="116">
        <v>42482</v>
      </c>
      <c r="D3814" s="114" t="s">
        <v>7366</v>
      </c>
      <c r="E3814" s="114" t="s">
        <v>79</v>
      </c>
      <c r="F3814" s="114" t="s">
        <v>3990</v>
      </c>
      <c r="G3814" s="114" t="s">
        <v>7367</v>
      </c>
      <c r="H3814" s="114" t="s">
        <v>1857</v>
      </c>
      <c r="I3814" s="114" t="s">
        <v>81</v>
      </c>
      <c r="J3814" s="114" t="s">
        <v>7368</v>
      </c>
      <c r="K3814" s="114"/>
      <c r="L3814" s="114" t="s">
        <v>20</v>
      </c>
      <c r="M3814" s="114">
        <v>-24</v>
      </c>
      <c r="N3814" s="114" t="s">
        <v>28</v>
      </c>
      <c r="O3814" s="114">
        <v>-19.920000000000002</v>
      </c>
      <c r="P3814" s="114">
        <v>-19.920000000000002</v>
      </c>
      <c r="Q3814" s="114">
        <v>2.41</v>
      </c>
      <c r="R3814" s="112"/>
      <c r="S3814" s="112"/>
      <c r="T3814" s="112"/>
      <c r="U3814" s="112"/>
    </row>
    <row r="3815" spans="1:21" hidden="1">
      <c r="A3815" s="116">
        <v>42481</v>
      </c>
      <c r="B3815" s="114" t="s">
        <v>7369</v>
      </c>
      <c r="C3815" s="116">
        <v>42481</v>
      </c>
      <c r="D3815" s="114" t="s">
        <v>7370</v>
      </c>
      <c r="E3815" s="114" t="s">
        <v>79</v>
      </c>
      <c r="F3815" s="114" t="s">
        <v>3995</v>
      </c>
      <c r="G3815" s="114" t="s">
        <v>7371</v>
      </c>
      <c r="H3815" s="114" t="s">
        <v>1857</v>
      </c>
      <c r="I3815" s="114" t="s">
        <v>81</v>
      </c>
      <c r="J3815" s="114" t="s">
        <v>7372</v>
      </c>
      <c r="K3815" s="114"/>
      <c r="L3815" s="114" t="s">
        <v>20</v>
      </c>
      <c r="M3815" s="114">
        <v>-10</v>
      </c>
      <c r="N3815" s="114" t="s">
        <v>28</v>
      </c>
      <c r="O3815" s="114">
        <v>-7.29</v>
      </c>
      <c r="P3815" s="114">
        <v>-7.29</v>
      </c>
      <c r="Q3815" s="114">
        <v>0</v>
      </c>
      <c r="R3815" s="112"/>
      <c r="S3815" s="112"/>
      <c r="T3815" s="112"/>
      <c r="U3815" s="112"/>
    </row>
    <row r="3816" spans="1:21" hidden="1">
      <c r="A3816" s="116">
        <v>42481</v>
      </c>
      <c r="B3816" s="114" t="s">
        <v>7373</v>
      </c>
      <c r="C3816" s="116">
        <v>42481</v>
      </c>
      <c r="D3816" s="114" t="s">
        <v>7374</v>
      </c>
      <c r="E3816" s="114" t="s">
        <v>79</v>
      </c>
      <c r="F3816" s="114" t="s">
        <v>3984</v>
      </c>
      <c r="G3816" s="114" t="s">
        <v>7375</v>
      </c>
      <c r="H3816" s="114" t="s">
        <v>1857</v>
      </c>
      <c r="I3816" s="114" t="s">
        <v>81</v>
      </c>
      <c r="J3816" s="114" t="s">
        <v>7376</v>
      </c>
      <c r="K3816" s="114"/>
      <c r="L3816" s="114" t="s">
        <v>20</v>
      </c>
      <c r="M3816" s="136">
        <v>-2304</v>
      </c>
      <c r="N3816" s="114" t="s">
        <v>28</v>
      </c>
      <c r="O3816" s="136">
        <v>-1912.32</v>
      </c>
      <c r="P3816" s="136">
        <v>-1912.32</v>
      </c>
      <c r="Q3816" s="114">
        <v>231.39</v>
      </c>
      <c r="R3816" s="112"/>
      <c r="S3816" s="112"/>
      <c r="T3816" s="112"/>
      <c r="U3816" s="112"/>
    </row>
    <row r="3817" spans="1:21" hidden="1">
      <c r="A3817" s="116">
        <v>42481</v>
      </c>
      <c r="B3817" s="114" t="s">
        <v>7377</v>
      </c>
      <c r="C3817" s="116">
        <v>42481</v>
      </c>
      <c r="D3817" s="114" t="s">
        <v>7378</v>
      </c>
      <c r="E3817" s="114" t="s">
        <v>79</v>
      </c>
      <c r="F3817" s="114" t="s">
        <v>938</v>
      </c>
      <c r="G3817" s="114" t="s">
        <v>7379</v>
      </c>
      <c r="H3817" s="114" t="s">
        <v>1857</v>
      </c>
      <c r="I3817" s="114" t="s">
        <v>81</v>
      </c>
      <c r="J3817" s="114" t="s">
        <v>7380</v>
      </c>
      <c r="K3817" s="114"/>
      <c r="L3817" s="114" t="s">
        <v>20</v>
      </c>
      <c r="M3817" s="114">
        <v>-204</v>
      </c>
      <c r="N3817" s="114" t="s">
        <v>28</v>
      </c>
      <c r="O3817" s="114">
        <v>-148.72999999999999</v>
      </c>
      <c r="P3817" s="114">
        <v>-148.72999999999999</v>
      </c>
      <c r="Q3817" s="114">
        <v>0</v>
      </c>
      <c r="R3817" s="112"/>
      <c r="S3817" s="112"/>
      <c r="T3817" s="112"/>
      <c r="U3817" s="112"/>
    </row>
    <row r="3818" spans="1:21" hidden="1">
      <c r="A3818" s="116">
        <v>42485</v>
      </c>
      <c r="B3818" s="114" t="s">
        <v>7381</v>
      </c>
      <c r="C3818" s="116">
        <v>42485</v>
      </c>
      <c r="D3818" s="114" t="s">
        <v>7382</v>
      </c>
      <c r="E3818" s="114" t="s">
        <v>79</v>
      </c>
      <c r="F3818" s="114" t="s">
        <v>886</v>
      </c>
      <c r="G3818" s="114" t="s">
        <v>7383</v>
      </c>
      <c r="H3818" s="114" t="s">
        <v>1857</v>
      </c>
      <c r="I3818" s="114" t="s">
        <v>81</v>
      </c>
      <c r="J3818" s="114" t="s">
        <v>7384</v>
      </c>
      <c r="K3818" s="114"/>
      <c r="L3818" s="114" t="s">
        <v>20</v>
      </c>
      <c r="M3818" s="136">
        <v>-5760</v>
      </c>
      <c r="N3818" s="114" t="s">
        <v>28</v>
      </c>
      <c r="O3818" s="136">
        <v>-4780.8</v>
      </c>
      <c r="P3818" s="136">
        <v>-4780.8</v>
      </c>
      <c r="Q3818" s="114">
        <v>578.46</v>
      </c>
      <c r="R3818" s="112"/>
      <c r="S3818" s="112"/>
      <c r="T3818" s="112"/>
      <c r="U3818" s="112"/>
    </row>
    <row r="3819" spans="1:21" hidden="1">
      <c r="A3819" s="116">
        <v>42481</v>
      </c>
      <c r="B3819" s="114" t="s">
        <v>7373</v>
      </c>
      <c r="C3819" s="116">
        <v>42481</v>
      </c>
      <c r="D3819" s="114" t="s">
        <v>7374</v>
      </c>
      <c r="E3819" s="114" t="s">
        <v>79</v>
      </c>
      <c r="F3819" s="114" t="s">
        <v>3984</v>
      </c>
      <c r="G3819" s="114" t="s">
        <v>7375</v>
      </c>
      <c r="H3819" s="114" t="s">
        <v>1857</v>
      </c>
      <c r="I3819" s="114" t="s">
        <v>81</v>
      </c>
      <c r="J3819" s="114" t="s">
        <v>7376</v>
      </c>
      <c r="K3819" s="114"/>
      <c r="L3819" s="114" t="s">
        <v>20</v>
      </c>
      <c r="M3819" s="136">
        <v>-1152</v>
      </c>
      <c r="N3819" s="114" t="s">
        <v>28</v>
      </c>
      <c r="O3819" s="114">
        <v>-956.16</v>
      </c>
      <c r="P3819" s="114">
        <v>-956.16</v>
      </c>
      <c r="Q3819" s="114">
        <v>115.7</v>
      </c>
      <c r="R3819" s="112"/>
      <c r="S3819" s="112"/>
      <c r="T3819" s="112"/>
      <c r="U3819" s="112"/>
    </row>
    <row r="3820" spans="1:21" hidden="1">
      <c r="A3820" s="116">
        <v>42481</v>
      </c>
      <c r="B3820" s="114" t="s">
        <v>7385</v>
      </c>
      <c r="C3820" s="116">
        <v>42481</v>
      </c>
      <c r="D3820" s="114" t="s">
        <v>7386</v>
      </c>
      <c r="E3820" s="114" t="s">
        <v>79</v>
      </c>
      <c r="F3820" s="114" t="s">
        <v>886</v>
      </c>
      <c r="G3820" s="114" t="s">
        <v>7387</v>
      </c>
      <c r="H3820" s="114" t="s">
        <v>1857</v>
      </c>
      <c r="I3820" s="114" t="s">
        <v>81</v>
      </c>
      <c r="J3820" s="114" t="s">
        <v>7388</v>
      </c>
      <c r="K3820" s="114"/>
      <c r="L3820" s="114" t="s">
        <v>20</v>
      </c>
      <c r="M3820" s="136">
        <v>-3652</v>
      </c>
      <c r="N3820" s="114" t="s">
        <v>28</v>
      </c>
      <c r="O3820" s="136">
        <v>-2662.61</v>
      </c>
      <c r="P3820" s="136">
        <v>-2662.65</v>
      </c>
      <c r="Q3820" s="114">
        <v>0.04</v>
      </c>
      <c r="R3820" s="112"/>
      <c r="S3820" s="112"/>
      <c r="T3820" s="112"/>
      <c r="U3820" s="112"/>
    </row>
    <row r="3821" spans="1:21" hidden="1">
      <c r="A3821" s="116">
        <v>42480</v>
      </c>
      <c r="B3821" s="114" t="s">
        <v>7389</v>
      </c>
      <c r="C3821" s="116">
        <v>42480</v>
      </c>
      <c r="D3821" s="114" t="s">
        <v>7390</v>
      </c>
      <c r="E3821" s="114" t="s">
        <v>79</v>
      </c>
      <c r="F3821" s="114" t="s">
        <v>938</v>
      </c>
      <c r="G3821" s="114" t="s">
        <v>7391</v>
      </c>
      <c r="H3821" s="114" t="s">
        <v>1857</v>
      </c>
      <c r="I3821" s="114" t="s">
        <v>81</v>
      </c>
      <c r="J3821" s="114" t="s">
        <v>7392</v>
      </c>
      <c r="K3821" s="114"/>
      <c r="L3821" s="114" t="s">
        <v>20</v>
      </c>
      <c r="M3821" s="114">
        <v>-48</v>
      </c>
      <c r="N3821" s="114" t="s">
        <v>28</v>
      </c>
      <c r="O3821" s="114">
        <v>-35</v>
      </c>
      <c r="P3821" s="114">
        <v>-35</v>
      </c>
      <c r="Q3821" s="114">
        <v>0</v>
      </c>
      <c r="R3821" s="112"/>
      <c r="S3821" s="112"/>
      <c r="T3821" s="112"/>
      <c r="U3821" s="112"/>
    </row>
    <row r="3822" spans="1:21" hidden="1">
      <c r="A3822" s="116">
        <v>42481</v>
      </c>
      <c r="B3822" s="114" t="s">
        <v>7385</v>
      </c>
      <c r="C3822" s="116">
        <v>42481</v>
      </c>
      <c r="D3822" s="114" t="s">
        <v>7386</v>
      </c>
      <c r="E3822" s="114" t="s">
        <v>79</v>
      </c>
      <c r="F3822" s="114" t="s">
        <v>886</v>
      </c>
      <c r="G3822" s="114" t="s">
        <v>7387</v>
      </c>
      <c r="H3822" s="114" t="s">
        <v>1857</v>
      </c>
      <c r="I3822" s="114" t="s">
        <v>81</v>
      </c>
      <c r="J3822" s="114" t="s">
        <v>7388</v>
      </c>
      <c r="K3822" s="114"/>
      <c r="L3822" s="114" t="s">
        <v>20</v>
      </c>
      <c r="M3822" s="136">
        <v>-8636</v>
      </c>
      <c r="N3822" s="114" t="s">
        <v>28</v>
      </c>
      <c r="O3822" s="136">
        <v>-6296.42</v>
      </c>
      <c r="P3822" s="136">
        <v>-6296.42</v>
      </c>
      <c r="Q3822" s="114">
        <v>0</v>
      </c>
      <c r="R3822" s="112"/>
      <c r="S3822" s="112"/>
      <c r="T3822" s="112"/>
      <c r="U3822" s="112"/>
    </row>
    <row r="3823" spans="1:21" hidden="1">
      <c r="A3823" s="116">
        <v>42485</v>
      </c>
      <c r="B3823" s="114" t="s">
        <v>7349</v>
      </c>
      <c r="C3823" s="116">
        <v>42485</v>
      </c>
      <c r="D3823" s="114" t="s">
        <v>7350</v>
      </c>
      <c r="E3823" s="114" t="s">
        <v>79</v>
      </c>
      <c r="F3823" s="114" t="s">
        <v>330</v>
      </c>
      <c r="G3823" s="114" t="s">
        <v>7351</v>
      </c>
      <c r="H3823" s="114" t="s">
        <v>1857</v>
      </c>
      <c r="I3823" s="114" t="s">
        <v>81</v>
      </c>
      <c r="J3823" s="114" t="s">
        <v>7352</v>
      </c>
      <c r="K3823" s="114"/>
      <c r="L3823" s="114" t="s">
        <v>20</v>
      </c>
      <c r="M3823" s="114">
        <v>-298</v>
      </c>
      <c r="N3823" s="114" t="s">
        <v>28</v>
      </c>
      <c r="O3823" s="114">
        <v>-247.34</v>
      </c>
      <c r="P3823" s="114">
        <v>-247.34</v>
      </c>
      <c r="Q3823" s="114">
        <v>29.93</v>
      </c>
      <c r="R3823" s="112"/>
      <c r="S3823" s="112"/>
      <c r="T3823" s="112"/>
      <c r="U3823" s="112"/>
    </row>
    <row r="3824" spans="1:21" hidden="1">
      <c r="A3824" s="116">
        <v>42479</v>
      </c>
      <c r="B3824" s="114" t="s">
        <v>7393</v>
      </c>
      <c r="C3824" s="116">
        <v>42479</v>
      </c>
      <c r="D3824" s="114" t="s">
        <v>7394</v>
      </c>
      <c r="E3824" s="114" t="s">
        <v>79</v>
      </c>
      <c r="F3824" s="114" t="s">
        <v>3984</v>
      </c>
      <c r="G3824" s="114" t="s">
        <v>7395</v>
      </c>
      <c r="H3824" s="114" t="s">
        <v>1857</v>
      </c>
      <c r="I3824" s="114" t="s">
        <v>81</v>
      </c>
      <c r="J3824" s="114" t="s">
        <v>7396</v>
      </c>
      <c r="K3824" s="114"/>
      <c r="L3824" s="114" t="s">
        <v>20</v>
      </c>
      <c r="M3824" s="136">
        <v>-2304</v>
      </c>
      <c r="N3824" s="114" t="s">
        <v>28</v>
      </c>
      <c r="O3824" s="136">
        <v>-1678.41</v>
      </c>
      <c r="P3824" s="136">
        <v>-1678.41</v>
      </c>
      <c r="Q3824" s="114">
        <v>0</v>
      </c>
      <c r="R3824" s="112"/>
      <c r="S3824" s="112"/>
      <c r="T3824" s="112"/>
      <c r="U3824" s="112"/>
    </row>
    <row r="3825" spans="1:21" hidden="1">
      <c r="A3825" s="116">
        <v>42479</v>
      </c>
      <c r="B3825" s="114" t="s">
        <v>7397</v>
      </c>
      <c r="C3825" s="116">
        <v>42479</v>
      </c>
      <c r="D3825" s="114" t="s">
        <v>7398</v>
      </c>
      <c r="E3825" s="114" t="s">
        <v>79</v>
      </c>
      <c r="F3825" s="114" t="s">
        <v>886</v>
      </c>
      <c r="G3825" s="114" t="s">
        <v>7399</v>
      </c>
      <c r="H3825" s="114" t="s">
        <v>1857</v>
      </c>
      <c r="I3825" s="114" t="s">
        <v>81</v>
      </c>
      <c r="J3825" s="114" t="s">
        <v>7400</v>
      </c>
      <c r="K3825" s="114"/>
      <c r="L3825" s="114" t="s">
        <v>20</v>
      </c>
      <c r="M3825" s="136">
        <v>-2000</v>
      </c>
      <c r="N3825" s="114" t="s">
        <v>28</v>
      </c>
      <c r="O3825" s="136">
        <v>-1456.95</v>
      </c>
      <c r="P3825" s="136">
        <v>-1457</v>
      </c>
      <c r="Q3825" s="114">
        <v>0.05</v>
      </c>
      <c r="R3825" s="112"/>
      <c r="S3825" s="112"/>
      <c r="T3825" s="112"/>
      <c r="U3825" s="112"/>
    </row>
    <row r="3826" spans="1:21" hidden="1">
      <c r="A3826" s="116">
        <v>42479</v>
      </c>
      <c r="B3826" s="114" t="s">
        <v>7397</v>
      </c>
      <c r="C3826" s="116">
        <v>42479</v>
      </c>
      <c r="D3826" s="114" t="s">
        <v>7398</v>
      </c>
      <c r="E3826" s="114" t="s">
        <v>79</v>
      </c>
      <c r="F3826" s="114" t="s">
        <v>886</v>
      </c>
      <c r="G3826" s="114" t="s">
        <v>7399</v>
      </c>
      <c r="H3826" s="114" t="s">
        <v>1857</v>
      </c>
      <c r="I3826" s="114" t="s">
        <v>81</v>
      </c>
      <c r="J3826" s="114" t="s">
        <v>7400</v>
      </c>
      <c r="K3826" s="114"/>
      <c r="L3826" s="114" t="s">
        <v>20</v>
      </c>
      <c r="M3826" s="136">
        <v>-3376</v>
      </c>
      <c r="N3826" s="114" t="s">
        <v>28</v>
      </c>
      <c r="O3826" s="136">
        <v>-2461.41</v>
      </c>
      <c r="P3826" s="136">
        <v>-2461.41</v>
      </c>
      <c r="Q3826" s="114">
        <v>0</v>
      </c>
      <c r="R3826" s="112"/>
      <c r="S3826" s="113"/>
      <c r="T3826" s="113"/>
      <c r="U3826" s="112"/>
    </row>
    <row r="3827" spans="1:21" hidden="1">
      <c r="A3827" s="116">
        <v>42479</v>
      </c>
      <c r="B3827" s="114" t="s">
        <v>7401</v>
      </c>
      <c r="C3827" s="116">
        <v>42479</v>
      </c>
      <c r="D3827" s="114" t="s">
        <v>7402</v>
      </c>
      <c r="E3827" s="114" t="s">
        <v>79</v>
      </c>
      <c r="F3827" s="114" t="s">
        <v>938</v>
      </c>
      <c r="G3827" s="114" t="s">
        <v>7403</v>
      </c>
      <c r="H3827" s="114" t="s">
        <v>1857</v>
      </c>
      <c r="I3827" s="114" t="s">
        <v>81</v>
      </c>
      <c r="J3827" s="114" t="s">
        <v>7404</v>
      </c>
      <c r="K3827" s="114"/>
      <c r="L3827" s="114" t="s">
        <v>20</v>
      </c>
      <c r="M3827" s="114">
        <v>-108</v>
      </c>
      <c r="N3827" s="114" t="s">
        <v>28</v>
      </c>
      <c r="O3827" s="114">
        <v>-78.739999999999995</v>
      </c>
      <c r="P3827" s="114">
        <v>-78.739999999999995</v>
      </c>
      <c r="Q3827" s="114">
        <v>0</v>
      </c>
      <c r="R3827" s="112"/>
      <c r="S3827" s="112"/>
      <c r="T3827" s="112"/>
      <c r="U3827" s="112"/>
    </row>
    <row r="3828" spans="1:21" hidden="1">
      <c r="A3828" s="116">
        <v>42480</v>
      </c>
      <c r="B3828" s="114" t="s">
        <v>7405</v>
      </c>
      <c r="C3828" s="116">
        <v>42480</v>
      </c>
      <c r="D3828" s="114" t="s">
        <v>7406</v>
      </c>
      <c r="E3828" s="114" t="s">
        <v>79</v>
      </c>
      <c r="F3828" s="114" t="s">
        <v>330</v>
      </c>
      <c r="G3828" s="114" t="s">
        <v>7407</v>
      </c>
      <c r="H3828" s="114" t="s">
        <v>1857</v>
      </c>
      <c r="I3828" s="114" t="s">
        <v>81</v>
      </c>
      <c r="J3828" s="114" t="s">
        <v>7408</v>
      </c>
      <c r="K3828" s="114"/>
      <c r="L3828" s="114" t="s">
        <v>20</v>
      </c>
      <c r="M3828" s="114">
        <v>-120</v>
      </c>
      <c r="N3828" s="114" t="s">
        <v>28</v>
      </c>
      <c r="O3828" s="114">
        <v>-87.49</v>
      </c>
      <c r="P3828" s="114">
        <v>-87.49</v>
      </c>
      <c r="Q3828" s="114">
        <v>0</v>
      </c>
      <c r="R3828" s="112"/>
      <c r="S3828" s="112"/>
      <c r="T3828" s="112"/>
      <c r="U3828" s="112"/>
    </row>
    <row r="3829" spans="1:21" hidden="1">
      <c r="A3829" s="116">
        <v>42480</v>
      </c>
      <c r="B3829" s="114" t="s">
        <v>7409</v>
      </c>
      <c r="C3829" s="116">
        <v>42480</v>
      </c>
      <c r="D3829" s="114" t="s">
        <v>7410</v>
      </c>
      <c r="E3829" s="114" t="s">
        <v>79</v>
      </c>
      <c r="F3829" s="114" t="s">
        <v>3984</v>
      </c>
      <c r="G3829" s="114" t="s">
        <v>7411</v>
      </c>
      <c r="H3829" s="114" t="s">
        <v>1857</v>
      </c>
      <c r="I3829" s="114" t="s">
        <v>81</v>
      </c>
      <c r="J3829" s="114" t="s">
        <v>7412</v>
      </c>
      <c r="K3829" s="114"/>
      <c r="L3829" s="114" t="s">
        <v>20</v>
      </c>
      <c r="M3829" s="136">
        <v>-1920</v>
      </c>
      <c r="N3829" s="114" t="s">
        <v>28</v>
      </c>
      <c r="O3829" s="136">
        <v>-1399.85</v>
      </c>
      <c r="P3829" s="136">
        <v>-1399.86</v>
      </c>
      <c r="Q3829" s="114">
        <v>0</v>
      </c>
      <c r="R3829" s="112"/>
      <c r="S3829" s="112"/>
      <c r="T3829" s="112"/>
      <c r="U3829" s="112"/>
    </row>
    <row r="3830" spans="1:21" hidden="1">
      <c r="A3830" s="116">
        <v>42480</v>
      </c>
      <c r="B3830" s="114" t="s">
        <v>7413</v>
      </c>
      <c r="C3830" s="116">
        <v>42480</v>
      </c>
      <c r="D3830" s="114" t="s">
        <v>7414</v>
      </c>
      <c r="E3830" s="114" t="s">
        <v>79</v>
      </c>
      <c r="F3830" s="114" t="s">
        <v>886</v>
      </c>
      <c r="G3830" s="114" t="s">
        <v>7415</v>
      </c>
      <c r="H3830" s="114" t="s">
        <v>1857</v>
      </c>
      <c r="I3830" s="114" t="s">
        <v>81</v>
      </c>
      <c r="J3830" s="114" t="s">
        <v>7416</v>
      </c>
      <c r="K3830" s="114"/>
      <c r="L3830" s="114" t="s">
        <v>20</v>
      </c>
      <c r="M3830" s="136">
        <v>-6528</v>
      </c>
      <c r="N3830" s="114" t="s">
        <v>28</v>
      </c>
      <c r="O3830" s="136">
        <v>-4759.5</v>
      </c>
      <c r="P3830" s="136">
        <v>-4759.51</v>
      </c>
      <c r="Q3830" s="114">
        <v>0</v>
      </c>
      <c r="R3830" s="112"/>
      <c r="S3830" s="112"/>
      <c r="T3830" s="112"/>
      <c r="U3830" s="112"/>
    </row>
    <row r="3831" spans="1:21" hidden="1">
      <c r="A3831" s="116">
        <v>42488</v>
      </c>
      <c r="B3831" s="114" t="s">
        <v>7417</v>
      </c>
      <c r="C3831" s="116">
        <v>42488</v>
      </c>
      <c r="D3831" s="114" t="s">
        <v>7418</v>
      </c>
      <c r="E3831" s="114" t="s">
        <v>79</v>
      </c>
      <c r="F3831" s="114" t="s">
        <v>3984</v>
      </c>
      <c r="G3831" s="114" t="s">
        <v>7419</v>
      </c>
      <c r="H3831" s="114" t="s">
        <v>1857</v>
      </c>
      <c r="I3831" s="114" t="s">
        <v>81</v>
      </c>
      <c r="J3831" s="114" t="s">
        <v>7420</v>
      </c>
      <c r="K3831" s="114"/>
      <c r="L3831" s="114" t="s">
        <v>20</v>
      </c>
      <c r="M3831" s="136">
        <v>-4608</v>
      </c>
      <c r="N3831" s="114" t="s">
        <v>28</v>
      </c>
      <c r="O3831" s="136">
        <v>-3824.64</v>
      </c>
      <c r="P3831" s="136">
        <v>-3824.64</v>
      </c>
      <c r="Q3831" s="114">
        <v>487.33</v>
      </c>
      <c r="R3831" s="112"/>
      <c r="S3831" s="112"/>
      <c r="T3831" s="112"/>
      <c r="U3831" s="112"/>
    </row>
    <row r="3832" spans="1:21" hidden="1">
      <c r="A3832" s="116">
        <v>42486</v>
      </c>
      <c r="B3832" s="114" t="s">
        <v>7421</v>
      </c>
      <c r="C3832" s="116">
        <v>42486</v>
      </c>
      <c r="D3832" s="114" t="s">
        <v>7422</v>
      </c>
      <c r="E3832" s="114" t="s">
        <v>79</v>
      </c>
      <c r="F3832" s="114" t="s">
        <v>938</v>
      </c>
      <c r="G3832" s="114" t="s">
        <v>7423</v>
      </c>
      <c r="H3832" s="114" t="s">
        <v>1857</v>
      </c>
      <c r="I3832" s="114" t="s">
        <v>81</v>
      </c>
      <c r="J3832" s="114" t="s">
        <v>7424</v>
      </c>
      <c r="K3832" s="114"/>
      <c r="L3832" s="114" t="s">
        <v>20</v>
      </c>
      <c r="M3832" s="114">
        <v>-180</v>
      </c>
      <c r="N3832" s="114" t="s">
        <v>28</v>
      </c>
      <c r="O3832" s="114">
        <v>-149.4</v>
      </c>
      <c r="P3832" s="114">
        <v>-149.4</v>
      </c>
      <c r="Q3832" s="114">
        <v>18.079999999999998</v>
      </c>
      <c r="R3832" s="112"/>
      <c r="S3832" s="112"/>
      <c r="T3832" s="112"/>
      <c r="U3832" s="112"/>
    </row>
    <row r="3833" spans="1:21" hidden="1">
      <c r="A3833" s="116">
        <v>42487</v>
      </c>
      <c r="B3833" s="114" t="s">
        <v>7353</v>
      </c>
      <c r="C3833" s="116">
        <v>42487</v>
      </c>
      <c r="D3833" s="114" t="s">
        <v>7354</v>
      </c>
      <c r="E3833" s="114" t="s">
        <v>79</v>
      </c>
      <c r="F3833" s="114" t="s">
        <v>886</v>
      </c>
      <c r="G3833" s="114" t="s">
        <v>7355</v>
      </c>
      <c r="H3833" s="114" t="s">
        <v>1857</v>
      </c>
      <c r="I3833" s="114" t="s">
        <v>81</v>
      </c>
      <c r="J3833" s="114" t="s">
        <v>7356</v>
      </c>
      <c r="K3833" s="114"/>
      <c r="L3833" s="114" t="s">
        <v>20</v>
      </c>
      <c r="M3833" s="136">
        <v>-1577</v>
      </c>
      <c r="N3833" s="114" t="s">
        <v>28</v>
      </c>
      <c r="O3833" s="136">
        <v>-1308.9100000000001</v>
      </c>
      <c r="P3833" s="136">
        <v>-1308.9100000000001</v>
      </c>
      <c r="Q3833" s="114">
        <v>158.38</v>
      </c>
      <c r="R3833" s="112"/>
      <c r="S3833" s="112"/>
      <c r="T3833" s="112"/>
      <c r="U3833" s="112"/>
    </row>
    <row r="3834" spans="1:21" hidden="1">
      <c r="A3834" s="116">
        <v>42487</v>
      </c>
      <c r="B3834" s="114" t="s">
        <v>7425</v>
      </c>
      <c r="C3834" s="116">
        <v>42487</v>
      </c>
      <c r="D3834" s="114" t="s">
        <v>7426</v>
      </c>
      <c r="E3834" s="114" t="s">
        <v>79</v>
      </c>
      <c r="F3834" s="114" t="s">
        <v>3984</v>
      </c>
      <c r="G3834" s="114" t="s">
        <v>7427</v>
      </c>
      <c r="H3834" s="114" t="s">
        <v>1857</v>
      </c>
      <c r="I3834" s="114" t="s">
        <v>81</v>
      </c>
      <c r="J3834" s="114" t="s">
        <v>7428</v>
      </c>
      <c r="K3834" s="114"/>
      <c r="L3834" s="114" t="s">
        <v>20</v>
      </c>
      <c r="M3834" s="136">
        <v>-2304</v>
      </c>
      <c r="N3834" s="114" t="s">
        <v>28</v>
      </c>
      <c r="O3834" s="136">
        <v>-1912.32</v>
      </c>
      <c r="P3834" s="136">
        <v>-1912.32</v>
      </c>
      <c r="Q3834" s="114">
        <v>231.38</v>
      </c>
      <c r="R3834" s="112"/>
      <c r="S3834" s="112"/>
      <c r="T3834" s="112"/>
      <c r="U3834" s="112"/>
    </row>
    <row r="3835" spans="1:21" hidden="1">
      <c r="A3835" s="116">
        <v>42488</v>
      </c>
      <c r="B3835" s="114" t="s">
        <v>7429</v>
      </c>
      <c r="C3835" s="116">
        <v>42488</v>
      </c>
      <c r="D3835" s="114" t="s">
        <v>7430</v>
      </c>
      <c r="E3835" s="114" t="s">
        <v>79</v>
      </c>
      <c r="F3835" s="114" t="s">
        <v>294</v>
      </c>
      <c r="G3835" s="114" t="s">
        <v>7431</v>
      </c>
      <c r="H3835" s="114" t="s">
        <v>1857</v>
      </c>
      <c r="I3835" s="114" t="s">
        <v>81</v>
      </c>
      <c r="J3835" s="114" t="s">
        <v>7432</v>
      </c>
      <c r="K3835" s="114"/>
      <c r="L3835" s="114" t="s">
        <v>20</v>
      </c>
      <c r="M3835" s="136">
        <v>-1920</v>
      </c>
      <c r="N3835" s="114" t="s">
        <v>28</v>
      </c>
      <c r="O3835" s="136">
        <v>-1593.6</v>
      </c>
      <c r="P3835" s="136">
        <v>-1593.6</v>
      </c>
      <c r="Q3835" s="114">
        <v>203.05</v>
      </c>
      <c r="R3835" s="112"/>
      <c r="S3835" s="112"/>
      <c r="T3835" s="112"/>
      <c r="U3835" s="112"/>
    </row>
    <row r="3836" spans="1:21">
      <c r="A3836" s="116">
        <v>42490</v>
      </c>
      <c r="B3836" s="114" t="s">
        <v>7433</v>
      </c>
      <c r="C3836" s="116">
        <v>42490</v>
      </c>
      <c r="D3836" s="114" t="s">
        <v>7433</v>
      </c>
      <c r="E3836" s="114" t="s">
        <v>79</v>
      </c>
      <c r="F3836" s="114"/>
      <c r="G3836" s="114"/>
      <c r="H3836" s="114" t="s">
        <v>1857</v>
      </c>
      <c r="I3836" s="114" t="s">
        <v>19</v>
      </c>
      <c r="J3836" s="114" t="s">
        <v>7434</v>
      </c>
      <c r="K3836" s="114"/>
      <c r="L3836" s="114" t="s">
        <v>20</v>
      </c>
      <c r="M3836" s="114">
        <v>-15</v>
      </c>
      <c r="N3836" s="114" t="s">
        <v>28</v>
      </c>
      <c r="O3836" s="114">
        <v>-12.45</v>
      </c>
      <c r="P3836" s="114">
        <v>-12.45</v>
      </c>
      <c r="Q3836" s="114">
        <v>1.58</v>
      </c>
      <c r="R3836" s="112"/>
      <c r="S3836" s="112"/>
      <c r="T3836" s="112"/>
      <c r="U3836" s="112"/>
    </row>
    <row r="3837" spans="1:21">
      <c r="A3837" s="116">
        <v>42490</v>
      </c>
      <c r="B3837" s="114" t="s">
        <v>7433</v>
      </c>
      <c r="C3837" s="116">
        <v>42490</v>
      </c>
      <c r="D3837" s="114" t="s">
        <v>7433</v>
      </c>
      <c r="E3837" s="114" t="s">
        <v>79</v>
      </c>
      <c r="F3837" s="114"/>
      <c r="G3837" s="114"/>
      <c r="H3837" s="114" t="s">
        <v>1857</v>
      </c>
      <c r="I3837" s="114" t="s">
        <v>19</v>
      </c>
      <c r="J3837" s="114" t="s">
        <v>7434</v>
      </c>
      <c r="K3837" s="114"/>
      <c r="L3837" s="114" t="s">
        <v>20</v>
      </c>
      <c r="M3837" s="114">
        <v>-13</v>
      </c>
      <c r="N3837" s="114" t="s">
        <v>28</v>
      </c>
      <c r="O3837" s="114">
        <v>-10.84</v>
      </c>
      <c r="P3837" s="114">
        <v>-10.84</v>
      </c>
      <c r="Q3837" s="114">
        <v>1.39</v>
      </c>
      <c r="R3837" s="112"/>
      <c r="S3837" s="112"/>
      <c r="T3837" s="112"/>
      <c r="U3837" s="112"/>
    </row>
    <row r="3838" spans="1:21">
      <c r="A3838" s="116">
        <v>42490</v>
      </c>
      <c r="B3838" s="114" t="s">
        <v>7433</v>
      </c>
      <c r="C3838" s="116">
        <v>42490</v>
      </c>
      <c r="D3838" s="114" t="s">
        <v>7433</v>
      </c>
      <c r="E3838" s="114" t="s">
        <v>79</v>
      </c>
      <c r="F3838" s="114"/>
      <c r="G3838" s="114"/>
      <c r="H3838" s="114" t="s">
        <v>1857</v>
      </c>
      <c r="I3838" s="114" t="s">
        <v>19</v>
      </c>
      <c r="J3838" s="114" t="s">
        <v>7434</v>
      </c>
      <c r="K3838" s="114"/>
      <c r="L3838" s="114" t="s">
        <v>20</v>
      </c>
      <c r="M3838" s="114">
        <v>-20</v>
      </c>
      <c r="N3838" s="114" t="s">
        <v>28</v>
      </c>
      <c r="O3838" s="114">
        <v>-14.52</v>
      </c>
      <c r="P3838" s="114">
        <v>-14.52</v>
      </c>
      <c r="Q3838" s="114">
        <v>-0.05</v>
      </c>
      <c r="R3838" s="112"/>
      <c r="S3838" s="112"/>
      <c r="T3838" s="112"/>
      <c r="U3838" s="112"/>
    </row>
    <row r="3839" spans="1:21">
      <c r="A3839" s="116">
        <v>42490</v>
      </c>
      <c r="B3839" s="114" t="s">
        <v>7433</v>
      </c>
      <c r="C3839" s="116">
        <v>42490</v>
      </c>
      <c r="D3839" s="114" t="s">
        <v>7433</v>
      </c>
      <c r="E3839" s="114" t="s">
        <v>79</v>
      </c>
      <c r="F3839" s="114"/>
      <c r="G3839" s="114"/>
      <c r="H3839" s="114" t="s">
        <v>1857</v>
      </c>
      <c r="I3839" s="114" t="s">
        <v>19</v>
      </c>
      <c r="J3839" s="114" t="s">
        <v>7434</v>
      </c>
      <c r="K3839" s="114"/>
      <c r="L3839" s="114" t="s">
        <v>20</v>
      </c>
      <c r="M3839" s="114">
        <v>-6</v>
      </c>
      <c r="N3839" s="114" t="s">
        <v>28</v>
      </c>
      <c r="O3839" s="114">
        <v>-4.4400000000000004</v>
      </c>
      <c r="P3839" s="114">
        <v>-4.4400000000000004</v>
      </c>
      <c r="Q3839" s="114">
        <v>7.0000000000000007E-2</v>
      </c>
      <c r="R3839" s="112"/>
      <c r="S3839" s="112"/>
      <c r="T3839" s="112"/>
      <c r="U3839" s="112"/>
    </row>
    <row r="3840" spans="1:21">
      <c r="A3840" s="116">
        <v>42490</v>
      </c>
      <c r="B3840" s="114" t="s">
        <v>7433</v>
      </c>
      <c r="C3840" s="116">
        <v>42490</v>
      </c>
      <c r="D3840" s="114" t="s">
        <v>7433</v>
      </c>
      <c r="E3840" s="114" t="s">
        <v>79</v>
      </c>
      <c r="F3840" s="114"/>
      <c r="G3840" s="114"/>
      <c r="H3840" s="114" t="s">
        <v>1857</v>
      </c>
      <c r="I3840" s="114" t="s">
        <v>19</v>
      </c>
      <c r="J3840" s="114" t="s">
        <v>7434</v>
      </c>
      <c r="K3840" s="114"/>
      <c r="L3840" s="114" t="s">
        <v>20</v>
      </c>
      <c r="M3840" s="114">
        <v>-12</v>
      </c>
      <c r="N3840" s="114" t="s">
        <v>28</v>
      </c>
      <c r="O3840" s="114">
        <v>-9.9600000000000009</v>
      </c>
      <c r="P3840" s="114">
        <v>-9.9600000000000009</v>
      </c>
      <c r="Q3840" s="114">
        <v>1.27</v>
      </c>
      <c r="R3840" s="112"/>
      <c r="S3840" s="112"/>
      <c r="T3840" s="112"/>
      <c r="U3840" s="112"/>
    </row>
    <row r="3841" spans="1:21">
      <c r="A3841" s="116">
        <v>42490</v>
      </c>
      <c r="B3841" s="114" t="s">
        <v>7433</v>
      </c>
      <c r="C3841" s="116">
        <v>42490</v>
      </c>
      <c r="D3841" s="114" t="s">
        <v>7433</v>
      </c>
      <c r="E3841" s="114" t="s">
        <v>79</v>
      </c>
      <c r="F3841" s="114"/>
      <c r="G3841" s="114"/>
      <c r="H3841" s="114" t="s">
        <v>1857</v>
      </c>
      <c r="I3841" s="114" t="s">
        <v>19</v>
      </c>
      <c r="J3841" s="114" t="s">
        <v>7434</v>
      </c>
      <c r="K3841" s="114"/>
      <c r="L3841" s="114" t="s">
        <v>20</v>
      </c>
      <c r="M3841" s="114">
        <v>-8</v>
      </c>
      <c r="N3841" s="114" t="s">
        <v>28</v>
      </c>
      <c r="O3841" s="114">
        <v>-6.64</v>
      </c>
      <c r="P3841" s="114">
        <v>-6.64</v>
      </c>
      <c r="Q3841" s="114">
        <v>0.8</v>
      </c>
      <c r="R3841" s="112"/>
      <c r="S3841" s="112"/>
      <c r="T3841" s="112"/>
      <c r="U3841" s="112"/>
    </row>
    <row r="3842" spans="1:21" hidden="1">
      <c r="A3842" s="116">
        <v>42489</v>
      </c>
      <c r="B3842" s="114" t="s">
        <v>7435</v>
      </c>
      <c r="C3842" s="116">
        <v>42489</v>
      </c>
      <c r="D3842" s="114" t="s">
        <v>7436</v>
      </c>
      <c r="E3842" s="114" t="s">
        <v>79</v>
      </c>
      <c r="F3842" s="114" t="s">
        <v>938</v>
      </c>
      <c r="G3842" s="114" t="s">
        <v>7437</v>
      </c>
      <c r="H3842" s="114" t="s">
        <v>1857</v>
      </c>
      <c r="I3842" s="114" t="s">
        <v>81</v>
      </c>
      <c r="J3842" s="114" t="s">
        <v>7438</v>
      </c>
      <c r="K3842" s="114"/>
      <c r="L3842" s="114" t="s">
        <v>20</v>
      </c>
      <c r="M3842" s="114">
        <v>-648</v>
      </c>
      <c r="N3842" s="114" t="s">
        <v>28</v>
      </c>
      <c r="O3842" s="114">
        <v>-537.84</v>
      </c>
      <c r="P3842" s="114">
        <v>-537.84</v>
      </c>
      <c r="Q3842" s="114">
        <v>68.53</v>
      </c>
      <c r="R3842" s="112"/>
      <c r="S3842" s="112"/>
      <c r="T3842" s="112"/>
      <c r="U3842" s="112"/>
    </row>
    <row r="3843" spans="1:21" hidden="1">
      <c r="A3843" s="116">
        <v>42488</v>
      </c>
      <c r="B3843" s="114" t="s">
        <v>7439</v>
      </c>
      <c r="C3843" s="116">
        <v>42488</v>
      </c>
      <c r="D3843" s="114" t="s">
        <v>7440</v>
      </c>
      <c r="E3843" s="114" t="s">
        <v>79</v>
      </c>
      <c r="F3843" s="114" t="s">
        <v>938</v>
      </c>
      <c r="G3843" s="114" t="s">
        <v>7441</v>
      </c>
      <c r="H3843" s="114" t="s">
        <v>1857</v>
      </c>
      <c r="I3843" s="114" t="s">
        <v>81</v>
      </c>
      <c r="J3843" s="114" t="s">
        <v>7442</v>
      </c>
      <c r="K3843" s="114"/>
      <c r="L3843" s="114" t="s">
        <v>20</v>
      </c>
      <c r="M3843" s="114">
        <v>-564</v>
      </c>
      <c r="N3843" s="114" t="s">
        <v>28</v>
      </c>
      <c r="O3843" s="114">
        <v>-468.12</v>
      </c>
      <c r="P3843" s="114">
        <v>-468.12</v>
      </c>
      <c r="Q3843" s="114">
        <v>59.65</v>
      </c>
      <c r="R3843" s="112"/>
      <c r="S3843" s="112"/>
      <c r="T3843" s="112"/>
      <c r="U3843" s="112"/>
    </row>
    <row r="3844" spans="1:21" hidden="1">
      <c r="A3844" s="116">
        <v>42489</v>
      </c>
      <c r="B3844" s="114" t="s">
        <v>7443</v>
      </c>
      <c r="C3844" s="116">
        <v>42489</v>
      </c>
      <c r="D3844" s="114" t="s">
        <v>7444</v>
      </c>
      <c r="E3844" s="114" t="s">
        <v>79</v>
      </c>
      <c r="F3844" s="114" t="s">
        <v>294</v>
      </c>
      <c r="G3844" s="114" t="s">
        <v>7445</v>
      </c>
      <c r="H3844" s="114" t="s">
        <v>1857</v>
      </c>
      <c r="I3844" s="114" t="s">
        <v>81</v>
      </c>
      <c r="J3844" s="114" t="s">
        <v>7446</v>
      </c>
      <c r="K3844" s="114"/>
      <c r="L3844" s="114" t="s">
        <v>20</v>
      </c>
      <c r="M3844" s="136">
        <v>-1920</v>
      </c>
      <c r="N3844" s="114" t="s">
        <v>28</v>
      </c>
      <c r="O3844" s="136">
        <v>-1593.6</v>
      </c>
      <c r="P3844" s="136">
        <v>-1593.6</v>
      </c>
      <c r="Q3844" s="114">
        <v>203.05</v>
      </c>
      <c r="R3844" s="112"/>
      <c r="S3844" s="112"/>
      <c r="T3844" s="112"/>
      <c r="U3844" s="112"/>
    </row>
    <row r="3845" spans="1:21" hidden="1">
      <c r="A3845" s="116">
        <v>42489</v>
      </c>
      <c r="B3845" s="114" t="s">
        <v>7447</v>
      </c>
      <c r="C3845" s="116">
        <v>42489</v>
      </c>
      <c r="D3845" s="114" t="s">
        <v>7448</v>
      </c>
      <c r="E3845" s="114" t="s">
        <v>79</v>
      </c>
      <c r="F3845" s="114" t="s">
        <v>3984</v>
      </c>
      <c r="G3845" s="114" t="s">
        <v>7449</v>
      </c>
      <c r="H3845" s="114" t="s">
        <v>1857</v>
      </c>
      <c r="I3845" s="114" t="s">
        <v>81</v>
      </c>
      <c r="J3845" s="114" t="s">
        <v>7450</v>
      </c>
      <c r="K3845" s="114"/>
      <c r="L3845" s="114" t="s">
        <v>20</v>
      </c>
      <c r="M3845" s="136">
        <v>-3840</v>
      </c>
      <c r="N3845" s="114" t="s">
        <v>28</v>
      </c>
      <c r="O3845" s="136">
        <v>-3187.2</v>
      </c>
      <c r="P3845" s="136">
        <v>-3187.2</v>
      </c>
      <c r="Q3845" s="114">
        <v>406.1</v>
      </c>
      <c r="R3845" s="112"/>
      <c r="S3845" s="112"/>
      <c r="T3845" s="112"/>
      <c r="U3845" s="112"/>
    </row>
    <row r="3846" spans="1:21" hidden="1">
      <c r="A3846" s="116">
        <v>42471</v>
      </c>
      <c r="B3846" s="114" t="s">
        <v>7451</v>
      </c>
      <c r="C3846" s="116">
        <v>42490</v>
      </c>
      <c r="D3846" s="114" t="s">
        <v>6352</v>
      </c>
      <c r="E3846" s="114" t="s">
        <v>79</v>
      </c>
      <c r="F3846" s="114"/>
      <c r="G3846" s="114"/>
      <c r="H3846" s="114" t="s">
        <v>1857</v>
      </c>
      <c r="I3846" s="114" t="s">
        <v>26</v>
      </c>
      <c r="J3846" s="114" t="s">
        <v>6353</v>
      </c>
      <c r="K3846" s="114" t="s">
        <v>21</v>
      </c>
      <c r="L3846" s="114"/>
      <c r="M3846" s="136">
        <v>39902</v>
      </c>
      <c r="N3846" s="114" t="s">
        <v>28</v>
      </c>
      <c r="O3846" s="136">
        <v>33118.660000000003</v>
      </c>
      <c r="P3846" s="136">
        <v>34526</v>
      </c>
      <c r="Q3846" s="136">
        <v>-5712.98</v>
      </c>
      <c r="R3846" s="112"/>
      <c r="S3846" s="112"/>
      <c r="T3846" s="112"/>
      <c r="U3846" s="112"/>
    </row>
    <row r="3847" spans="1:21">
      <c r="A3847" s="116">
        <v>42464</v>
      </c>
      <c r="B3847" s="114" t="s">
        <v>7452</v>
      </c>
      <c r="C3847" s="116">
        <v>42464</v>
      </c>
      <c r="D3847" s="114" t="s">
        <v>7452</v>
      </c>
      <c r="E3847" s="114" t="s">
        <v>79</v>
      </c>
      <c r="F3847" s="114"/>
      <c r="G3847" s="114"/>
      <c r="H3847" s="114" t="s">
        <v>1857</v>
      </c>
      <c r="I3847" s="114" t="s">
        <v>19</v>
      </c>
      <c r="J3847" s="114" t="s">
        <v>7453</v>
      </c>
      <c r="K3847" s="114"/>
      <c r="L3847" s="114" t="s">
        <v>20</v>
      </c>
      <c r="M3847" s="114">
        <v>-7</v>
      </c>
      <c r="N3847" s="114" t="s">
        <v>28</v>
      </c>
      <c r="O3847" s="114">
        <v>-5.81</v>
      </c>
      <c r="P3847" s="114">
        <v>-5.81</v>
      </c>
      <c r="Q3847" s="114">
        <v>0.74</v>
      </c>
      <c r="R3847" s="112"/>
      <c r="S3847" s="112"/>
      <c r="T3847" s="112"/>
      <c r="U3847" s="112"/>
    </row>
    <row r="3848" spans="1:21">
      <c r="A3848" s="116">
        <v>42464</v>
      </c>
      <c r="B3848" s="114" t="s">
        <v>7217</v>
      </c>
      <c r="C3848" s="116">
        <v>42464</v>
      </c>
      <c r="D3848" s="114" t="s">
        <v>7217</v>
      </c>
      <c r="E3848" s="114" t="s">
        <v>79</v>
      </c>
      <c r="F3848" s="114"/>
      <c r="G3848" s="114"/>
      <c r="H3848" s="114" t="s">
        <v>1857</v>
      </c>
      <c r="I3848" s="114" t="s">
        <v>19</v>
      </c>
      <c r="J3848" s="114" t="s">
        <v>7218</v>
      </c>
      <c r="K3848" s="114"/>
      <c r="L3848" s="114" t="s">
        <v>20</v>
      </c>
      <c r="M3848" s="136">
        <v>-33257</v>
      </c>
      <c r="N3848" s="114" t="s">
        <v>28</v>
      </c>
      <c r="O3848" s="136">
        <v>-27603.31</v>
      </c>
      <c r="P3848" s="136">
        <v>-27603.31</v>
      </c>
      <c r="Q3848" s="136">
        <v>3517.15</v>
      </c>
      <c r="R3848" s="112"/>
      <c r="S3848" s="112"/>
      <c r="T3848" s="112"/>
      <c r="U3848" s="112"/>
    </row>
    <row r="3849" spans="1:21">
      <c r="A3849" s="116">
        <v>42464</v>
      </c>
      <c r="B3849" s="114" t="s">
        <v>7217</v>
      </c>
      <c r="C3849" s="116">
        <v>42464</v>
      </c>
      <c r="D3849" s="114" t="s">
        <v>7217</v>
      </c>
      <c r="E3849" s="114" t="s">
        <v>79</v>
      </c>
      <c r="F3849" s="114"/>
      <c r="G3849" s="114"/>
      <c r="H3849" s="114" t="s">
        <v>1857</v>
      </c>
      <c r="I3849" s="114" t="s">
        <v>19</v>
      </c>
      <c r="J3849" s="114" t="s">
        <v>7218</v>
      </c>
      <c r="K3849" s="114"/>
      <c r="L3849" s="114" t="s">
        <v>20</v>
      </c>
      <c r="M3849" s="136">
        <v>-1450</v>
      </c>
      <c r="N3849" s="114" t="s">
        <v>28</v>
      </c>
      <c r="O3849" s="136">
        <v>-1203.5</v>
      </c>
      <c r="P3849" s="136">
        <v>-1203.5</v>
      </c>
      <c r="Q3849" s="114">
        <v>145.63</v>
      </c>
      <c r="R3849" s="112"/>
      <c r="S3849" s="112"/>
      <c r="T3849" s="112"/>
      <c r="U3849" s="112"/>
    </row>
    <row r="3850" spans="1:21">
      <c r="A3850" s="116">
        <v>42461</v>
      </c>
      <c r="B3850" s="114" t="s">
        <v>7193</v>
      </c>
      <c r="C3850" s="116">
        <v>42461</v>
      </c>
      <c r="D3850" s="114" t="s">
        <v>7193</v>
      </c>
      <c r="E3850" s="114" t="s">
        <v>79</v>
      </c>
      <c r="F3850" s="114"/>
      <c r="G3850" s="114"/>
      <c r="H3850" s="114" t="s">
        <v>1857</v>
      </c>
      <c r="I3850" s="114" t="s">
        <v>19</v>
      </c>
      <c r="J3850" s="114" t="s">
        <v>7194</v>
      </c>
      <c r="K3850" s="114"/>
      <c r="L3850" s="114" t="s">
        <v>20</v>
      </c>
      <c r="M3850" s="136">
        <v>-14973</v>
      </c>
      <c r="N3850" s="114" t="s">
        <v>28</v>
      </c>
      <c r="O3850" s="136">
        <v>-12427.59</v>
      </c>
      <c r="P3850" s="136">
        <v>-12427.59</v>
      </c>
      <c r="Q3850" s="136">
        <v>1503.7</v>
      </c>
      <c r="R3850" s="112"/>
      <c r="S3850" s="112"/>
      <c r="T3850" s="112"/>
      <c r="U3850" s="112"/>
    </row>
    <row r="3851" spans="1:21">
      <c r="A3851" s="116">
        <v>42461</v>
      </c>
      <c r="B3851" s="114" t="s">
        <v>7454</v>
      </c>
      <c r="C3851" s="116">
        <v>42461</v>
      </c>
      <c r="D3851" s="114" t="s">
        <v>7454</v>
      </c>
      <c r="E3851" s="114" t="s">
        <v>79</v>
      </c>
      <c r="F3851" s="114"/>
      <c r="G3851" s="114"/>
      <c r="H3851" s="114" t="s">
        <v>1857</v>
      </c>
      <c r="I3851" s="114" t="s">
        <v>19</v>
      </c>
      <c r="J3851" s="114" t="s">
        <v>7455</v>
      </c>
      <c r="K3851" s="114"/>
      <c r="L3851" s="114" t="s">
        <v>20</v>
      </c>
      <c r="M3851" s="114">
        <v>-2</v>
      </c>
      <c r="N3851" s="114" t="s">
        <v>28</v>
      </c>
      <c r="O3851" s="114">
        <v>-1.66</v>
      </c>
      <c r="P3851" s="114">
        <v>-1.66</v>
      </c>
      <c r="Q3851" s="114">
        <v>0.21</v>
      </c>
      <c r="R3851" s="112"/>
      <c r="S3851" s="112"/>
      <c r="T3851" s="112"/>
      <c r="U3851" s="112"/>
    </row>
    <row r="3852" spans="1:21">
      <c r="A3852" s="116">
        <v>42471</v>
      </c>
      <c r="B3852" s="114" t="s">
        <v>7456</v>
      </c>
      <c r="C3852" s="116">
        <v>42471</v>
      </c>
      <c r="D3852" s="114" t="s">
        <v>7456</v>
      </c>
      <c r="E3852" s="114" t="s">
        <v>79</v>
      </c>
      <c r="F3852" s="114"/>
      <c r="G3852" s="114"/>
      <c r="H3852" s="114" t="s">
        <v>1857</v>
      </c>
      <c r="I3852" s="114" t="s">
        <v>19</v>
      </c>
      <c r="J3852" s="114" t="s">
        <v>7457</v>
      </c>
      <c r="K3852" s="114"/>
      <c r="L3852" s="114" t="s">
        <v>20</v>
      </c>
      <c r="M3852" s="114">
        <v>-4</v>
      </c>
      <c r="N3852" s="114" t="s">
        <v>28</v>
      </c>
      <c r="O3852" s="114">
        <v>-3.32</v>
      </c>
      <c r="P3852" s="114">
        <v>-3.32</v>
      </c>
      <c r="Q3852" s="114">
        <v>0.4</v>
      </c>
      <c r="R3852" s="112"/>
      <c r="S3852" s="112"/>
      <c r="T3852" s="112"/>
      <c r="U3852" s="112"/>
    </row>
    <row r="3853" spans="1:21" hidden="1">
      <c r="A3853" s="116">
        <v>42461</v>
      </c>
      <c r="B3853" s="114" t="s">
        <v>7458</v>
      </c>
      <c r="C3853" s="116">
        <v>42490</v>
      </c>
      <c r="D3853" s="114" t="s">
        <v>6359</v>
      </c>
      <c r="E3853" s="114" t="s">
        <v>79</v>
      </c>
      <c r="F3853" s="114"/>
      <c r="G3853" s="114"/>
      <c r="H3853" s="114" t="s">
        <v>1857</v>
      </c>
      <c r="I3853" s="114" t="s">
        <v>26</v>
      </c>
      <c r="J3853" s="114" t="s">
        <v>6360</v>
      </c>
      <c r="K3853" s="114" t="s">
        <v>21</v>
      </c>
      <c r="L3853" s="114"/>
      <c r="M3853" s="136">
        <v>33266</v>
      </c>
      <c r="N3853" s="114" t="s">
        <v>28</v>
      </c>
      <c r="O3853" s="136">
        <v>27610.78</v>
      </c>
      <c r="P3853" s="136">
        <v>28733.87</v>
      </c>
      <c r="Q3853" s="136">
        <v>-4641.1899999999996</v>
      </c>
      <c r="R3853" s="112"/>
      <c r="S3853" s="112"/>
      <c r="T3853" s="112"/>
      <c r="U3853" s="112"/>
    </row>
    <row r="3854" spans="1:21">
      <c r="A3854" s="116">
        <v>42461</v>
      </c>
      <c r="B3854" s="114" t="s">
        <v>7459</v>
      </c>
      <c r="C3854" s="116">
        <v>42461</v>
      </c>
      <c r="D3854" s="114" t="s">
        <v>7459</v>
      </c>
      <c r="E3854" s="114" t="s">
        <v>79</v>
      </c>
      <c r="F3854" s="114"/>
      <c r="G3854" s="114"/>
      <c r="H3854" s="114" t="s">
        <v>1857</v>
      </c>
      <c r="I3854" s="114" t="s">
        <v>19</v>
      </c>
      <c r="J3854" s="114" t="s">
        <v>7460</v>
      </c>
      <c r="K3854" s="114"/>
      <c r="L3854" s="114" t="s">
        <v>20</v>
      </c>
      <c r="M3854" s="114">
        <v>-3</v>
      </c>
      <c r="N3854" s="114" t="s">
        <v>28</v>
      </c>
      <c r="O3854" s="114">
        <v>-2.4900000000000002</v>
      </c>
      <c r="P3854" s="114">
        <v>-2.4900000000000002</v>
      </c>
      <c r="Q3854" s="114">
        <v>0.3</v>
      </c>
      <c r="R3854" s="112"/>
      <c r="S3854" s="112"/>
      <c r="T3854" s="112"/>
      <c r="U3854" s="112"/>
    </row>
    <row r="3855" spans="1:21" hidden="1">
      <c r="A3855" s="116">
        <v>42468</v>
      </c>
      <c r="B3855" s="114" t="s">
        <v>7461</v>
      </c>
      <c r="C3855" s="116">
        <v>42490</v>
      </c>
      <c r="D3855" s="114" t="s">
        <v>6356</v>
      </c>
      <c r="E3855" s="114" t="s">
        <v>79</v>
      </c>
      <c r="F3855" s="114"/>
      <c r="G3855" s="114"/>
      <c r="H3855" s="114" t="s">
        <v>1857</v>
      </c>
      <c r="I3855" s="114" t="s">
        <v>26</v>
      </c>
      <c r="J3855" s="114" t="s">
        <v>6357</v>
      </c>
      <c r="K3855" s="114" t="s">
        <v>21</v>
      </c>
      <c r="L3855" s="114"/>
      <c r="M3855" s="136">
        <v>29709</v>
      </c>
      <c r="N3855" s="114" t="s">
        <v>28</v>
      </c>
      <c r="O3855" s="136">
        <v>24658.47</v>
      </c>
      <c r="P3855" s="136">
        <v>25709.86</v>
      </c>
      <c r="Q3855" s="136">
        <v>-3985.36</v>
      </c>
      <c r="R3855" s="112"/>
      <c r="S3855" s="112"/>
      <c r="T3855" s="112"/>
      <c r="U3855" s="112"/>
    </row>
    <row r="3856" spans="1:21">
      <c r="A3856" s="116">
        <v>42468</v>
      </c>
      <c r="B3856" s="114" t="s">
        <v>7462</v>
      </c>
      <c r="C3856" s="116">
        <v>42468</v>
      </c>
      <c r="D3856" s="114" t="s">
        <v>7462</v>
      </c>
      <c r="E3856" s="114" t="s">
        <v>79</v>
      </c>
      <c r="F3856" s="114"/>
      <c r="G3856" s="114"/>
      <c r="H3856" s="114" t="s">
        <v>1857</v>
      </c>
      <c r="I3856" s="114" t="s">
        <v>19</v>
      </c>
      <c r="J3856" s="114" t="s">
        <v>7463</v>
      </c>
      <c r="K3856" s="114"/>
      <c r="L3856" s="114" t="s">
        <v>20</v>
      </c>
      <c r="M3856" s="114">
        <v>-2</v>
      </c>
      <c r="N3856" s="114" t="s">
        <v>28</v>
      </c>
      <c r="O3856" s="114">
        <v>-1.66</v>
      </c>
      <c r="P3856" s="114">
        <v>-1.66</v>
      </c>
      <c r="Q3856" s="114">
        <v>0.2</v>
      </c>
      <c r="R3856" s="112"/>
      <c r="S3856" s="112"/>
      <c r="T3856" s="112"/>
      <c r="U3856" s="112"/>
    </row>
    <row r="3857" spans="1:21">
      <c r="A3857" s="116">
        <v>42475</v>
      </c>
      <c r="B3857" s="114" t="s">
        <v>7464</v>
      </c>
      <c r="C3857" s="116">
        <v>42475</v>
      </c>
      <c r="D3857" s="114" t="s">
        <v>7464</v>
      </c>
      <c r="E3857" s="114" t="s">
        <v>79</v>
      </c>
      <c r="F3857" s="114"/>
      <c r="G3857" s="114"/>
      <c r="H3857" s="114" t="s">
        <v>1857</v>
      </c>
      <c r="I3857" s="114" t="s">
        <v>19</v>
      </c>
      <c r="J3857" s="114" t="s">
        <v>7465</v>
      </c>
      <c r="K3857" s="114"/>
      <c r="L3857" s="114" t="s">
        <v>20</v>
      </c>
      <c r="M3857" s="114">
        <v>-2</v>
      </c>
      <c r="N3857" s="114" t="s">
        <v>28</v>
      </c>
      <c r="O3857" s="114">
        <v>-1.66</v>
      </c>
      <c r="P3857" s="114">
        <v>-1.66</v>
      </c>
      <c r="Q3857" s="114">
        <v>0.21</v>
      </c>
      <c r="R3857" s="112"/>
      <c r="S3857" s="113"/>
      <c r="T3857" s="113"/>
      <c r="U3857" s="112"/>
    </row>
    <row r="3858" spans="1:21">
      <c r="A3858" s="116">
        <v>42475</v>
      </c>
      <c r="B3858" s="114" t="s">
        <v>7333</v>
      </c>
      <c r="C3858" s="116">
        <v>42475</v>
      </c>
      <c r="D3858" s="114" t="s">
        <v>7333</v>
      </c>
      <c r="E3858" s="114" t="s">
        <v>79</v>
      </c>
      <c r="F3858" s="114"/>
      <c r="G3858" s="114"/>
      <c r="H3858" s="114" t="s">
        <v>1857</v>
      </c>
      <c r="I3858" s="114" t="s">
        <v>19</v>
      </c>
      <c r="J3858" s="114" t="s">
        <v>7334</v>
      </c>
      <c r="K3858" s="114"/>
      <c r="L3858" s="114" t="s">
        <v>20</v>
      </c>
      <c r="M3858" s="136">
        <v>-16330</v>
      </c>
      <c r="N3858" s="114" t="s">
        <v>28</v>
      </c>
      <c r="O3858" s="136">
        <v>-13553.9</v>
      </c>
      <c r="P3858" s="136">
        <v>-13553.9</v>
      </c>
      <c r="Q3858" s="136">
        <v>1719.3</v>
      </c>
      <c r="R3858" s="112"/>
      <c r="S3858" s="112"/>
      <c r="T3858" s="112"/>
      <c r="U3858" s="112"/>
    </row>
    <row r="3859" spans="1:21" hidden="1">
      <c r="A3859" s="116">
        <v>42471</v>
      </c>
      <c r="B3859" s="114" t="s">
        <v>7466</v>
      </c>
      <c r="C3859" s="116">
        <v>42490</v>
      </c>
      <c r="D3859" s="114" t="s">
        <v>6352</v>
      </c>
      <c r="E3859" s="114" t="s">
        <v>79</v>
      </c>
      <c r="F3859" s="114"/>
      <c r="G3859" s="114"/>
      <c r="H3859" s="114" t="s">
        <v>1857</v>
      </c>
      <c r="I3859" s="114" t="s">
        <v>26</v>
      </c>
      <c r="J3859" s="114" t="s">
        <v>6353</v>
      </c>
      <c r="K3859" s="114" t="s">
        <v>21</v>
      </c>
      <c r="L3859" s="114"/>
      <c r="M3859" s="136">
        <v>40000</v>
      </c>
      <c r="N3859" s="114" t="s">
        <v>28</v>
      </c>
      <c r="O3859" s="136">
        <v>33200</v>
      </c>
      <c r="P3859" s="136">
        <v>34610.800000000003</v>
      </c>
      <c r="Q3859" s="136">
        <v>-5727.01</v>
      </c>
      <c r="R3859" s="112"/>
      <c r="S3859" s="112"/>
      <c r="T3859" s="112"/>
      <c r="U3859" s="112"/>
    </row>
    <row r="3860" spans="1:21">
      <c r="A3860" s="116">
        <v>42471</v>
      </c>
      <c r="B3860" s="114" t="s">
        <v>7456</v>
      </c>
      <c r="C3860" s="116">
        <v>42471</v>
      </c>
      <c r="D3860" s="114" t="s">
        <v>7456</v>
      </c>
      <c r="E3860" s="114" t="s">
        <v>79</v>
      </c>
      <c r="F3860" s="114"/>
      <c r="G3860" s="114"/>
      <c r="H3860" s="114" t="s">
        <v>1857</v>
      </c>
      <c r="I3860" s="114" t="s">
        <v>19</v>
      </c>
      <c r="J3860" s="114" t="s">
        <v>7457</v>
      </c>
      <c r="K3860" s="114"/>
      <c r="L3860" s="114" t="s">
        <v>20</v>
      </c>
      <c r="M3860" s="114">
        <v>-9</v>
      </c>
      <c r="N3860" s="114" t="s">
        <v>28</v>
      </c>
      <c r="O3860" s="114">
        <v>-7.47</v>
      </c>
      <c r="P3860" s="114">
        <v>-7.47</v>
      </c>
      <c r="Q3860" s="114">
        <v>0.97</v>
      </c>
      <c r="R3860" s="112"/>
      <c r="S3860" s="112"/>
      <c r="T3860" s="112"/>
      <c r="U3860" s="112"/>
    </row>
    <row r="3861" spans="1:21">
      <c r="A3861" s="116">
        <v>42471</v>
      </c>
      <c r="B3861" s="114" t="s">
        <v>7313</v>
      </c>
      <c r="C3861" s="116">
        <v>42471</v>
      </c>
      <c r="D3861" s="114" t="s">
        <v>7313</v>
      </c>
      <c r="E3861" s="114" t="s">
        <v>79</v>
      </c>
      <c r="F3861" s="114"/>
      <c r="G3861" s="114"/>
      <c r="H3861" s="114" t="s">
        <v>1857</v>
      </c>
      <c r="I3861" s="114" t="s">
        <v>19</v>
      </c>
      <c r="J3861" s="114" t="s">
        <v>7314</v>
      </c>
      <c r="K3861" s="114"/>
      <c r="L3861" s="114" t="s">
        <v>20</v>
      </c>
      <c r="M3861" s="136">
        <v>-29703</v>
      </c>
      <c r="N3861" s="114" t="s">
        <v>28</v>
      </c>
      <c r="O3861" s="136">
        <v>-24653.49</v>
      </c>
      <c r="P3861" s="136">
        <v>-24653.49</v>
      </c>
      <c r="Q3861" s="136">
        <v>2933.37</v>
      </c>
      <c r="R3861" s="112"/>
      <c r="S3861" s="112"/>
      <c r="T3861" s="112"/>
      <c r="U3861" s="112"/>
    </row>
    <row r="3862" spans="1:21">
      <c r="A3862" s="116">
        <v>42472</v>
      </c>
      <c r="B3862" s="114" t="s">
        <v>7467</v>
      </c>
      <c r="C3862" s="116">
        <v>42472</v>
      </c>
      <c r="D3862" s="114" t="s">
        <v>7467</v>
      </c>
      <c r="E3862" s="114" t="s">
        <v>79</v>
      </c>
      <c r="F3862" s="114"/>
      <c r="G3862" s="114"/>
      <c r="H3862" s="114" t="s">
        <v>1857</v>
      </c>
      <c r="I3862" s="114" t="s">
        <v>19</v>
      </c>
      <c r="J3862" s="114" t="s">
        <v>7468</v>
      </c>
      <c r="K3862" s="114"/>
      <c r="L3862" s="114" t="s">
        <v>20</v>
      </c>
      <c r="M3862" s="114">
        <v>-11</v>
      </c>
      <c r="N3862" s="114" t="s">
        <v>28</v>
      </c>
      <c r="O3862" s="114">
        <v>-9.1300000000000008</v>
      </c>
      <c r="P3862" s="114">
        <v>-9.1300000000000008</v>
      </c>
      <c r="Q3862" s="114">
        <v>1.1599999999999999</v>
      </c>
      <c r="R3862" s="112"/>
      <c r="S3862" s="112"/>
      <c r="T3862" s="112"/>
      <c r="U3862" s="112"/>
    </row>
    <row r="3863" spans="1:21">
      <c r="A3863" s="116">
        <v>42472</v>
      </c>
      <c r="B3863" s="114" t="s">
        <v>7467</v>
      </c>
      <c r="C3863" s="116">
        <v>42472</v>
      </c>
      <c r="D3863" s="114" t="s">
        <v>7467</v>
      </c>
      <c r="E3863" s="114" t="s">
        <v>79</v>
      </c>
      <c r="F3863" s="114"/>
      <c r="G3863" s="114"/>
      <c r="H3863" s="114" t="s">
        <v>1857</v>
      </c>
      <c r="I3863" s="114" t="s">
        <v>19</v>
      </c>
      <c r="J3863" s="114" t="s">
        <v>7468</v>
      </c>
      <c r="K3863" s="114"/>
      <c r="L3863" s="114" t="s">
        <v>20</v>
      </c>
      <c r="M3863" s="114">
        <v>-13</v>
      </c>
      <c r="N3863" s="114" t="s">
        <v>28</v>
      </c>
      <c r="O3863" s="114">
        <v>-10.79</v>
      </c>
      <c r="P3863" s="114">
        <v>-10.79</v>
      </c>
      <c r="Q3863" s="114">
        <v>1.4</v>
      </c>
      <c r="R3863" s="112"/>
      <c r="S3863" s="112"/>
      <c r="T3863" s="112"/>
      <c r="U3863" s="112"/>
    </row>
    <row r="3864" spans="1:21">
      <c r="A3864" s="116">
        <v>42473</v>
      </c>
      <c r="B3864" s="114" t="s">
        <v>7289</v>
      </c>
      <c r="C3864" s="116">
        <v>42473</v>
      </c>
      <c r="D3864" s="114" t="s">
        <v>7289</v>
      </c>
      <c r="E3864" s="114" t="s">
        <v>79</v>
      </c>
      <c r="F3864" s="114"/>
      <c r="G3864" s="114"/>
      <c r="H3864" s="114" t="s">
        <v>1857</v>
      </c>
      <c r="I3864" s="114" t="s">
        <v>19</v>
      </c>
      <c r="J3864" s="114" t="s">
        <v>7290</v>
      </c>
      <c r="K3864" s="114"/>
      <c r="L3864" s="114" t="s">
        <v>20</v>
      </c>
      <c r="M3864" s="136">
        <v>-43776</v>
      </c>
      <c r="N3864" s="114" t="s">
        <v>28</v>
      </c>
      <c r="O3864" s="136">
        <v>-36334.080000000002</v>
      </c>
      <c r="P3864" s="136">
        <v>-36334.080000000002</v>
      </c>
      <c r="Q3864" s="136">
        <v>4608.91</v>
      </c>
      <c r="R3864" s="112"/>
      <c r="S3864" s="112"/>
      <c r="T3864" s="112"/>
      <c r="U3864" s="112"/>
    </row>
    <row r="3865" spans="1:21" hidden="1">
      <c r="A3865" s="116">
        <v>42472</v>
      </c>
      <c r="B3865" s="114" t="s">
        <v>7469</v>
      </c>
      <c r="C3865" s="116">
        <v>42490</v>
      </c>
      <c r="D3865" s="114" t="s">
        <v>6348</v>
      </c>
      <c r="E3865" s="114" t="s">
        <v>79</v>
      </c>
      <c r="F3865" s="114"/>
      <c r="G3865" s="114"/>
      <c r="H3865" s="114" t="s">
        <v>1857</v>
      </c>
      <c r="I3865" s="114" t="s">
        <v>26</v>
      </c>
      <c r="J3865" s="114" t="s">
        <v>6349</v>
      </c>
      <c r="K3865" s="114" t="s">
        <v>21</v>
      </c>
      <c r="L3865" s="114"/>
      <c r="M3865" s="136">
        <v>40000</v>
      </c>
      <c r="N3865" s="114" t="s">
        <v>28</v>
      </c>
      <c r="O3865" s="136">
        <v>33200</v>
      </c>
      <c r="P3865" s="136">
        <v>34607.56</v>
      </c>
      <c r="Q3865" s="136">
        <v>-5618.92</v>
      </c>
      <c r="R3865" s="112"/>
      <c r="S3865" s="112"/>
      <c r="T3865" s="112"/>
      <c r="U3865" s="112"/>
    </row>
    <row r="3866" spans="1:21" hidden="1">
      <c r="A3866" s="116">
        <v>42472</v>
      </c>
      <c r="B3866" s="114" t="s">
        <v>7470</v>
      </c>
      <c r="C3866" s="116">
        <v>42490</v>
      </c>
      <c r="D3866" s="114" t="s">
        <v>6348</v>
      </c>
      <c r="E3866" s="114" t="s">
        <v>79</v>
      </c>
      <c r="F3866" s="114"/>
      <c r="G3866" s="114"/>
      <c r="H3866" s="114" t="s">
        <v>1857</v>
      </c>
      <c r="I3866" s="114" t="s">
        <v>26</v>
      </c>
      <c r="J3866" s="114" t="s">
        <v>6349</v>
      </c>
      <c r="K3866" s="114" t="s">
        <v>21</v>
      </c>
      <c r="L3866" s="114"/>
      <c r="M3866" s="136">
        <v>20129</v>
      </c>
      <c r="N3866" s="114" t="s">
        <v>28</v>
      </c>
      <c r="O3866" s="136">
        <v>16707.07</v>
      </c>
      <c r="P3866" s="136">
        <v>17415.39</v>
      </c>
      <c r="Q3866" s="136">
        <v>-2827.59</v>
      </c>
      <c r="R3866" s="112"/>
      <c r="S3866" s="112"/>
      <c r="T3866" s="112"/>
      <c r="U3866" s="112"/>
    </row>
    <row r="3867" spans="1:21">
      <c r="A3867" s="116">
        <v>42472</v>
      </c>
      <c r="B3867" s="114" t="s">
        <v>7277</v>
      </c>
      <c r="C3867" s="116">
        <v>42472</v>
      </c>
      <c r="D3867" s="114" t="s">
        <v>7277</v>
      </c>
      <c r="E3867" s="114" t="s">
        <v>79</v>
      </c>
      <c r="F3867" s="114"/>
      <c r="G3867" s="114"/>
      <c r="H3867" s="114" t="s">
        <v>1857</v>
      </c>
      <c r="I3867" s="114" t="s">
        <v>19</v>
      </c>
      <c r="J3867" s="114" t="s">
        <v>7278</v>
      </c>
      <c r="K3867" s="114"/>
      <c r="L3867" s="114" t="s">
        <v>20</v>
      </c>
      <c r="M3867" s="136">
        <v>-79880</v>
      </c>
      <c r="N3867" s="114" t="s">
        <v>28</v>
      </c>
      <c r="O3867" s="136">
        <v>-66300.399999999994</v>
      </c>
      <c r="P3867" s="136">
        <v>-66300.399999999994</v>
      </c>
      <c r="Q3867" s="136">
        <v>8619.48</v>
      </c>
      <c r="R3867" s="112"/>
      <c r="S3867" s="113"/>
      <c r="T3867" s="113"/>
      <c r="U3867" s="112"/>
    </row>
    <row r="3868" spans="1:21">
      <c r="A3868" s="116">
        <v>42473</v>
      </c>
      <c r="B3868" s="114" t="s">
        <v>7471</v>
      </c>
      <c r="C3868" s="116">
        <v>42473</v>
      </c>
      <c r="D3868" s="114" t="s">
        <v>7471</v>
      </c>
      <c r="E3868" s="114" t="s">
        <v>79</v>
      </c>
      <c r="F3868" s="114"/>
      <c r="G3868" s="114"/>
      <c r="H3868" s="114" t="s">
        <v>1857</v>
      </c>
      <c r="I3868" s="114" t="s">
        <v>19</v>
      </c>
      <c r="J3868" s="114" t="s">
        <v>7472</v>
      </c>
      <c r="K3868" s="114"/>
      <c r="L3868" s="114" t="s">
        <v>20</v>
      </c>
      <c r="M3868" s="114">
        <v>-10</v>
      </c>
      <c r="N3868" s="114" t="s">
        <v>28</v>
      </c>
      <c r="O3868" s="114">
        <v>-8.3000000000000007</v>
      </c>
      <c r="P3868" s="114">
        <v>-8.3000000000000007</v>
      </c>
      <c r="Q3868" s="114">
        <v>1.05</v>
      </c>
      <c r="R3868" s="112"/>
      <c r="S3868" s="112"/>
      <c r="T3868" s="112"/>
      <c r="U3868" s="112"/>
    </row>
    <row r="3869" spans="1:21">
      <c r="A3869" s="116">
        <v>42461</v>
      </c>
      <c r="B3869" s="114" t="s">
        <v>7195</v>
      </c>
      <c r="C3869" s="116">
        <v>42461</v>
      </c>
      <c r="D3869" s="114" t="s">
        <v>7195</v>
      </c>
      <c r="E3869" s="114" t="s">
        <v>79</v>
      </c>
      <c r="F3869" s="114"/>
      <c r="G3869" s="114"/>
      <c r="H3869" s="114" t="s">
        <v>1857</v>
      </c>
      <c r="I3869" s="114" t="s">
        <v>19</v>
      </c>
      <c r="J3869" s="114" t="s">
        <v>7196</v>
      </c>
      <c r="K3869" s="114" t="s">
        <v>21</v>
      </c>
      <c r="L3869" s="114"/>
      <c r="M3869" s="114">
        <v>3</v>
      </c>
      <c r="N3869" s="114" t="s">
        <v>28</v>
      </c>
      <c r="O3869" s="114">
        <v>2.4900000000000002</v>
      </c>
      <c r="P3869" s="114">
        <v>2.4900000000000002</v>
      </c>
      <c r="Q3869" s="114">
        <v>-0.3</v>
      </c>
      <c r="R3869" s="112"/>
      <c r="S3869" s="112"/>
      <c r="T3869" s="112"/>
      <c r="U3869" s="112"/>
    </row>
    <row r="3870" spans="1:21">
      <c r="A3870" s="116">
        <v>42464</v>
      </c>
      <c r="B3870" s="114" t="s">
        <v>7223</v>
      </c>
      <c r="C3870" s="116">
        <v>42464</v>
      </c>
      <c r="D3870" s="114" t="s">
        <v>7223</v>
      </c>
      <c r="E3870" s="114" t="s">
        <v>79</v>
      </c>
      <c r="F3870" s="114"/>
      <c r="G3870" s="114"/>
      <c r="H3870" s="114" t="s">
        <v>1857</v>
      </c>
      <c r="I3870" s="114" t="s">
        <v>19</v>
      </c>
      <c r="J3870" s="114" t="s">
        <v>7224</v>
      </c>
      <c r="K3870" s="114" t="s">
        <v>21</v>
      </c>
      <c r="L3870" s="114"/>
      <c r="M3870" s="114">
        <v>7</v>
      </c>
      <c r="N3870" s="114" t="s">
        <v>28</v>
      </c>
      <c r="O3870" s="114">
        <v>5.81</v>
      </c>
      <c r="P3870" s="114">
        <v>5.81</v>
      </c>
      <c r="Q3870" s="114">
        <v>-0.78</v>
      </c>
      <c r="R3870" s="112"/>
      <c r="S3870" s="112"/>
      <c r="T3870" s="112"/>
      <c r="U3870" s="112"/>
    </row>
    <row r="3871" spans="1:21">
      <c r="A3871" s="116">
        <v>42472</v>
      </c>
      <c r="B3871" s="114" t="s">
        <v>7279</v>
      </c>
      <c r="C3871" s="116">
        <v>42472</v>
      </c>
      <c r="D3871" s="114" t="s">
        <v>7279</v>
      </c>
      <c r="E3871" s="114" t="s">
        <v>79</v>
      </c>
      <c r="F3871" s="114"/>
      <c r="G3871" s="114"/>
      <c r="H3871" s="114" t="s">
        <v>1857</v>
      </c>
      <c r="I3871" s="114" t="s">
        <v>19</v>
      </c>
      <c r="J3871" s="114" t="s">
        <v>7280</v>
      </c>
      <c r="K3871" s="114" t="s">
        <v>21</v>
      </c>
      <c r="L3871" s="114"/>
      <c r="M3871" s="114">
        <v>16</v>
      </c>
      <c r="N3871" s="114" t="s">
        <v>28</v>
      </c>
      <c r="O3871" s="114">
        <v>13.28</v>
      </c>
      <c r="P3871" s="114">
        <v>13.28</v>
      </c>
      <c r="Q3871" s="114">
        <v>-1.73</v>
      </c>
      <c r="R3871" s="112"/>
      <c r="S3871" s="112"/>
      <c r="T3871" s="112"/>
      <c r="U3871" s="112"/>
    </row>
    <row r="3872" spans="1:21">
      <c r="A3872" s="116">
        <v>42473</v>
      </c>
      <c r="B3872" s="114" t="s">
        <v>7291</v>
      </c>
      <c r="C3872" s="116">
        <v>42473</v>
      </c>
      <c r="D3872" s="114" t="s">
        <v>7291</v>
      </c>
      <c r="E3872" s="114" t="s">
        <v>79</v>
      </c>
      <c r="F3872" s="114"/>
      <c r="G3872" s="114"/>
      <c r="H3872" s="114" t="s">
        <v>1857</v>
      </c>
      <c r="I3872" s="114" t="s">
        <v>19</v>
      </c>
      <c r="J3872" s="114" t="s">
        <v>7292</v>
      </c>
      <c r="K3872" s="114" t="s">
        <v>21</v>
      </c>
      <c r="L3872" s="114"/>
      <c r="M3872" s="114">
        <v>9</v>
      </c>
      <c r="N3872" s="114" t="s">
        <v>28</v>
      </c>
      <c r="O3872" s="114">
        <v>7.47</v>
      </c>
      <c r="P3872" s="114">
        <v>7.47</v>
      </c>
      <c r="Q3872" s="114">
        <v>-0.97</v>
      </c>
      <c r="R3872" s="112"/>
      <c r="S3872" s="113"/>
      <c r="T3872" s="113"/>
      <c r="U3872" s="112"/>
    </row>
    <row r="3873" spans="1:21">
      <c r="A3873" s="116">
        <v>42471</v>
      </c>
      <c r="B3873" s="114" t="s">
        <v>7319</v>
      </c>
      <c r="C3873" s="116">
        <v>42471</v>
      </c>
      <c r="D3873" s="114" t="s">
        <v>7319</v>
      </c>
      <c r="E3873" s="114" t="s">
        <v>79</v>
      </c>
      <c r="F3873" s="114"/>
      <c r="G3873" s="114"/>
      <c r="H3873" s="114" t="s">
        <v>1857</v>
      </c>
      <c r="I3873" s="114" t="s">
        <v>19</v>
      </c>
      <c r="J3873" s="114" t="s">
        <v>7320</v>
      </c>
      <c r="K3873" s="114" t="s">
        <v>21</v>
      </c>
      <c r="L3873" s="114"/>
      <c r="M3873" s="114">
        <v>6</v>
      </c>
      <c r="N3873" s="114" t="s">
        <v>28</v>
      </c>
      <c r="O3873" s="114">
        <v>4.9800000000000004</v>
      </c>
      <c r="P3873" s="114">
        <v>4.9800000000000004</v>
      </c>
      <c r="Q3873" s="114">
        <v>-0.65</v>
      </c>
      <c r="R3873" s="112"/>
      <c r="S3873" s="112"/>
      <c r="T3873" s="112"/>
      <c r="U3873" s="112"/>
    </row>
    <row r="3874" spans="1:21">
      <c r="A3874" s="116">
        <v>42475</v>
      </c>
      <c r="B3874" s="114" t="s">
        <v>7335</v>
      </c>
      <c r="C3874" s="116">
        <v>42475</v>
      </c>
      <c r="D3874" s="114" t="s">
        <v>7335</v>
      </c>
      <c r="E3874" s="114" t="s">
        <v>79</v>
      </c>
      <c r="F3874" s="114"/>
      <c r="G3874" s="114"/>
      <c r="H3874" s="114" t="s">
        <v>1857</v>
      </c>
      <c r="I3874" s="114" t="s">
        <v>19</v>
      </c>
      <c r="J3874" s="114" t="s">
        <v>7336</v>
      </c>
      <c r="K3874" s="114" t="s">
        <v>21</v>
      </c>
      <c r="L3874" s="114"/>
      <c r="M3874" s="114">
        <v>3</v>
      </c>
      <c r="N3874" s="114" t="s">
        <v>28</v>
      </c>
      <c r="O3874" s="114">
        <v>2.4900000000000002</v>
      </c>
      <c r="P3874" s="114">
        <v>2.4900000000000002</v>
      </c>
      <c r="Q3874" s="114">
        <v>-0.32</v>
      </c>
      <c r="R3874" s="112"/>
      <c r="S3874" s="112"/>
      <c r="T3874" s="112"/>
      <c r="U3874" s="112"/>
    </row>
    <row r="3875" spans="1:21">
      <c r="A3875" s="116">
        <v>42490</v>
      </c>
      <c r="B3875" s="114" t="s">
        <v>7433</v>
      </c>
      <c r="C3875" s="116">
        <v>42490</v>
      </c>
      <c r="D3875" s="114" t="s">
        <v>7433</v>
      </c>
      <c r="E3875" s="114" t="s">
        <v>79</v>
      </c>
      <c r="F3875" s="114"/>
      <c r="G3875" s="114"/>
      <c r="H3875" s="114" t="s">
        <v>1857</v>
      </c>
      <c r="I3875" s="114" t="s">
        <v>19</v>
      </c>
      <c r="J3875" s="114" t="s">
        <v>7434</v>
      </c>
      <c r="K3875" s="114" t="s">
        <v>21</v>
      </c>
      <c r="L3875" s="114"/>
      <c r="M3875" s="114">
        <v>12</v>
      </c>
      <c r="N3875" s="114" t="s">
        <v>28</v>
      </c>
      <c r="O3875" s="114">
        <v>9.9600000000000009</v>
      </c>
      <c r="P3875" s="114">
        <v>9.9600000000000009</v>
      </c>
      <c r="Q3875" s="114">
        <v>-1.34</v>
      </c>
      <c r="R3875" s="112"/>
      <c r="S3875" s="112"/>
      <c r="T3875" s="112"/>
      <c r="U3875" s="112"/>
    </row>
    <row r="3876" spans="1:21" hidden="1">
      <c r="A3876" s="116">
        <v>42490</v>
      </c>
      <c r="B3876" s="114" t="s">
        <v>7473</v>
      </c>
      <c r="C3876" s="116">
        <v>42490</v>
      </c>
      <c r="D3876" s="114" t="s">
        <v>7473</v>
      </c>
      <c r="E3876" s="114" t="s">
        <v>79</v>
      </c>
      <c r="F3876" s="114" t="s">
        <v>3991</v>
      </c>
      <c r="G3876" s="114" t="s">
        <v>7474</v>
      </c>
      <c r="H3876" s="114" t="s">
        <v>1857</v>
      </c>
      <c r="I3876" s="114" t="s">
        <v>81</v>
      </c>
      <c r="J3876" s="114" t="s">
        <v>7475</v>
      </c>
      <c r="K3876" s="114"/>
      <c r="L3876" s="114" t="s">
        <v>20</v>
      </c>
      <c r="M3876" s="114">
        <v>-12</v>
      </c>
      <c r="N3876" s="114" t="s">
        <v>28</v>
      </c>
      <c r="O3876" s="114">
        <v>-9.9600000000000009</v>
      </c>
      <c r="P3876" s="114">
        <v>-9.9600000000000009</v>
      </c>
      <c r="Q3876" s="114">
        <v>1.29</v>
      </c>
      <c r="R3876" s="112"/>
      <c r="S3876" s="112"/>
      <c r="T3876" s="112"/>
      <c r="U3876" s="112"/>
    </row>
    <row r="3877" spans="1:21" hidden="1">
      <c r="A3877" s="116">
        <v>42490</v>
      </c>
      <c r="B3877" s="114" t="s">
        <v>7473</v>
      </c>
      <c r="C3877" s="116">
        <v>42490</v>
      </c>
      <c r="D3877" s="114" t="s">
        <v>7473</v>
      </c>
      <c r="E3877" s="114" t="s">
        <v>79</v>
      </c>
      <c r="F3877" s="114" t="s">
        <v>3991</v>
      </c>
      <c r="G3877" s="114" t="s">
        <v>7474</v>
      </c>
      <c r="H3877" s="114" t="s">
        <v>1857</v>
      </c>
      <c r="I3877" s="114" t="s">
        <v>81</v>
      </c>
      <c r="J3877" s="114" t="s">
        <v>7475</v>
      </c>
      <c r="K3877" s="114"/>
      <c r="L3877" s="114" t="s">
        <v>20</v>
      </c>
      <c r="M3877" s="114">
        <v>-3</v>
      </c>
      <c r="N3877" s="114" t="s">
        <v>28</v>
      </c>
      <c r="O3877" s="114">
        <v>-2.4900000000000002</v>
      </c>
      <c r="P3877" s="114">
        <v>-2.4900000000000002</v>
      </c>
      <c r="Q3877" s="114">
        <v>0.3</v>
      </c>
      <c r="R3877" s="112"/>
      <c r="S3877" s="112"/>
      <c r="T3877" s="112"/>
      <c r="U3877" s="112"/>
    </row>
    <row r="3878" spans="1:21" hidden="1">
      <c r="A3878" s="116">
        <v>42490</v>
      </c>
      <c r="B3878" s="114" t="s">
        <v>7473</v>
      </c>
      <c r="C3878" s="116">
        <v>42490</v>
      </c>
      <c r="D3878" s="114" t="s">
        <v>7473</v>
      </c>
      <c r="E3878" s="114" t="s">
        <v>79</v>
      </c>
      <c r="F3878" s="114" t="s">
        <v>3991</v>
      </c>
      <c r="G3878" s="114" t="s">
        <v>7474</v>
      </c>
      <c r="H3878" s="114" t="s">
        <v>1857</v>
      </c>
      <c r="I3878" s="114" t="s">
        <v>81</v>
      </c>
      <c r="J3878" s="114" t="s">
        <v>7475</v>
      </c>
      <c r="K3878" s="114"/>
      <c r="L3878" s="114" t="s">
        <v>20</v>
      </c>
      <c r="M3878" s="114">
        <v>-7</v>
      </c>
      <c r="N3878" s="114" t="s">
        <v>28</v>
      </c>
      <c r="O3878" s="114">
        <v>-5.81</v>
      </c>
      <c r="P3878" s="114">
        <v>-5.81</v>
      </c>
      <c r="Q3878" s="114">
        <v>0.78</v>
      </c>
      <c r="R3878" s="112"/>
      <c r="S3878" s="112"/>
      <c r="T3878" s="112"/>
      <c r="U3878" s="112"/>
    </row>
    <row r="3879" spans="1:21" hidden="1">
      <c r="A3879" s="116">
        <v>42490</v>
      </c>
      <c r="B3879" s="114" t="s">
        <v>7473</v>
      </c>
      <c r="C3879" s="116">
        <v>42490</v>
      </c>
      <c r="D3879" s="114" t="s">
        <v>7473</v>
      </c>
      <c r="E3879" s="114" t="s">
        <v>79</v>
      </c>
      <c r="F3879" s="114" t="s">
        <v>3991</v>
      </c>
      <c r="G3879" s="114" t="s">
        <v>7474</v>
      </c>
      <c r="H3879" s="114" t="s">
        <v>1857</v>
      </c>
      <c r="I3879" s="114" t="s">
        <v>81</v>
      </c>
      <c r="J3879" s="114" t="s">
        <v>7475</v>
      </c>
      <c r="K3879" s="114"/>
      <c r="L3879" s="114" t="s">
        <v>20</v>
      </c>
      <c r="M3879" s="114">
        <v>-6</v>
      </c>
      <c r="N3879" s="114" t="s">
        <v>28</v>
      </c>
      <c r="O3879" s="114">
        <v>-4.9800000000000004</v>
      </c>
      <c r="P3879" s="114">
        <v>-4.9800000000000004</v>
      </c>
      <c r="Q3879" s="114">
        <v>0.65</v>
      </c>
      <c r="R3879" s="112"/>
      <c r="S3879" s="113"/>
      <c r="T3879" s="113"/>
      <c r="U3879" s="112"/>
    </row>
    <row r="3880" spans="1:21" hidden="1">
      <c r="A3880" s="116">
        <v>42490</v>
      </c>
      <c r="B3880" s="114" t="s">
        <v>7473</v>
      </c>
      <c r="C3880" s="116">
        <v>42490</v>
      </c>
      <c r="D3880" s="114" t="s">
        <v>7473</v>
      </c>
      <c r="E3880" s="114" t="s">
        <v>79</v>
      </c>
      <c r="F3880" s="114" t="s">
        <v>3991</v>
      </c>
      <c r="G3880" s="114" t="s">
        <v>7474</v>
      </c>
      <c r="H3880" s="114" t="s">
        <v>1857</v>
      </c>
      <c r="I3880" s="114" t="s">
        <v>81</v>
      </c>
      <c r="J3880" s="114" t="s">
        <v>7475</v>
      </c>
      <c r="K3880" s="114"/>
      <c r="L3880" s="114" t="s">
        <v>20</v>
      </c>
      <c r="M3880" s="114">
        <v>-16</v>
      </c>
      <c r="N3880" s="114" t="s">
        <v>28</v>
      </c>
      <c r="O3880" s="114">
        <v>-13.28</v>
      </c>
      <c r="P3880" s="114">
        <v>-13.28</v>
      </c>
      <c r="Q3880" s="114">
        <v>1.73</v>
      </c>
      <c r="R3880" s="112"/>
      <c r="S3880" s="113"/>
      <c r="T3880" s="113"/>
      <c r="U3880" s="112"/>
    </row>
    <row r="3881" spans="1:21">
      <c r="A3881" s="116">
        <v>42490</v>
      </c>
      <c r="B3881" s="114" t="s">
        <v>7433</v>
      </c>
      <c r="C3881" s="116">
        <v>42490</v>
      </c>
      <c r="D3881" s="114" t="s">
        <v>7433</v>
      </c>
      <c r="E3881" s="114" t="s">
        <v>79</v>
      </c>
      <c r="F3881" s="114"/>
      <c r="G3881" s="114"/>
      <c r="H3881" s="114" t="s">
        <v>1857</v>
      </c>
      <c r="I3881" s="114" t="s">
        <v>19</v>
      </c>
      <c r="J3881" s="114" t="s">
        <v>7434</v>
      </c>
      <c r="K3881" s="114" t="s">
        <v>21</v>
      </c>
      <c r="L3881" s="114"/>
      <c r="M3881" s="114">
        <v>8</v>
      </c>
      <c r="N3881" s="114" t="s">
        <v>28</v>
      </c>
      <c r="O3881" s="114">
        <v>6.64</v>
      </c>
      <c r="P3881" s="114">
        <v>6.64</v>
      </c>
      <c r="Q3881" s="114">
        <v>-0.8</v>
      </c>
      <c r="R3881" s="112"/>
      <c r="S3881" s="112"/>
      <c r="T3881" s="112"/>
      <c r="U3881" s="112"/>
    </row>
    <row r="3882" spans="1:21">
      <c r="A3882" s="116">
        <v>42490</v>
      </c>
      <c r="B3882" s="114" t="s">
        <v>7433</v>
      </c>
      <c r="C3882" s="116">
        <v>42490</v>
      </c>
      <c r="D3882" s="114" t="s">
        <v>7433</v>
      </c>
      <c r="E3882" s="114" t="s">
        <v>79</v>
      </c>
      <c r="F3882" s="114"/>
      <c r="G3882" s="114"/>
      <c r="H3882" s="114" t="s">
        <v>1857</v>
      </c>
      <c r="I3882" s="114" t="s">
        <v>19</v>
      </c>
      <c r="J3882" s="114" t="s">
        <v>7434</v>
      </c>
      <c r="K3882" s="114" t="s">
        <v>21</v>
      </c>
      <c r="L3882" s="114"/>
      <c r="M3882" s="114">
        <v>6</v>
      </c>
      <c r="N3882" s="114" t="s">
        <v>28</v>
      </c>
      <c r="O3882" s="114">
        <v>4.4400000000000004</v>
      </c>
      <c r="P3882" s="114">
        <v>4.4400000000000004</v>
      </c>
      <c r="Q3882" s="114">
        <v>0</v>
      </c>
      <c r="R3882" s="112"/>
      <c r="S3882" s="112"/>
      <c r="T3882" s="112"/>
      <c r="U3882" s="112"/>
    </row>
    <row r="3883" spans="1:21">
      <c r="A3883" s="116">
        <v>42490</v>
      </c>
      <c r="B3883" s="114" t="s">
        <v>7433</v>
      </c>
      <c r="C3883" s="116">
        <v>42490</v>
      </c>
      <c r="D3883" s="114" t="s">
        <v>7433</v>
      </c>
      <c r="E3883" s="114" t="s">
        <v>79</v>
      </c>
      <c r="F3883" s="114"/>
      <c r="G3883" s="114"/>
      <c r="H3883" s="114" t="s">
        <v>1857</v>
      </c>
      <c r="I3883" s="114" t="s">
        <v>19</v>
      </c>
      <c r="J3883" s="114" t="s">
        <v>7434</v>
      </c>
      <c r="K3883" s="114" t="s">
        <v>21</v>
      </c>
      <c r="L3883" s="114"/>
      <c r="M3883" s="114">
        <v>20</v>
      </c>
      <c r="N3883" s="114" t="s">
        <v>28</v>
      </c>
      <c r="O3883" s="114">
        <v>14.52</v>
      </c>
      <c r="P3883" s="114">
        <v>14.52</v>
      </c>
      <c r="Q3883" s="114">
        <v>0</v>
      </c>
      <c r="R3883" s="112"/>
      <c r="S3883" s="112"/>
      <c r="T3883" s="112"/>
      <c r="U3883" s="112"/>
    </row>
    <row r="3884" spans="1:21">
      <c r="A3884" s="116">
        <v>42490</v>
      </c>
      <c r="B3884" s="114" t="s">
        <v>7433</v>
      </c>
      <c r="C3884" s="116">
        <v>42490</v>
      </c>
      <c r="D3884" s="114" t="s">
        <v>7433</v>
      </c>
      <c r="E3884" s="114" t="s">
        <v>79</v>
      </c>
      <c r="F3884" s="114"/>
      <c r="G3884" s="114"/>
      <c r="H3884" s="114" t="s">
        <v>1857</v>
      </c>
      <c r="I3884" s="114" t="s">
        <v>19</v>
      </c>
      <c r="J3884" s="114" t="s">
        <v>7434</v>
      </c>
      <c r="K3884" s="114" t="s">
        <v>21</v>
      </c>
      <c r="L3884" s="114"/>
      <c r="M3884" s="114">
        <v>13</v>
      </c>
      <c r="N3884" s="114" t="s">
        <v>28</v>
      </c>
      <c r="O3884" s="114">
        <v>10.84</v>
      </c>
      <c r="P3884" s="114">
        <v>10.84</v>
      </c>
      <c r="Q3884" s="114">
        <v>-1.39</v>
      </c>
      <c r="R3884" s="112"/>
      <c r="S3884" s="112"/>
      <c r="T3884" s="112"/>
      <c r="U3884" s="112"/>
    </row>
    <row r="3885" spans="1:21">
      <c r="A3885" s="116">
        <v>42490</v>
      </c>
      <c r="B3885" s="114" t="s">
        <v>7433</v>
      </c>
      <c r="C3885" s="116">
        <v>42490</v>
      </c>
      <c r="D3885" s="114" t="s">
        <v>7433</v>
      </c>
      <c r="E3885" s="114" t="s">
        <v>79</v>
      </c>
      <c r="F3885" s="114"/>
      <c r="G3885" s="114"/>
      <c r="H3885" s="114" t="s">
        <v>1857</v>
      </c>
      <c r="I3885" s="114" t="s">
        <v>19</v>
      </c>
      <c r="J3885" s="114" t="s">
        <v>7434</v>
      </c>
      <c r="K3885" s="114" t="s">
        <v>21</v>
      </c>
      <c r="L3885" s="114"/>
      <c r="M3885" s="114">
        <v>15</v>
      </c>
      <c r="N3885" s="114" t="s">
        <v>28</v>
      </c>
      <c r="O3885" s="114">
        <v>12.45</v>
      </c>
      <c r="P3885" s="114">
        <v>12.45</v>
      </c>
      <c r="Q3885" s="114">
        <v>-1.58</v>
      </c>
      <c r="R3885" s="112"/>
      <c r="S3885" s="112"/>
      <c r="T3885" s="112"/>
      <c r="U3885" s="112"/>
    </row>
    <row r="3886" spans="1:21" hidden="1">
      <c r="A3886" s="116">
        <v>42490</v>
      </c>
      <c r="B3886" s="114" t="s">
        <v>7476</v>
      </c>
      <c r="C3886" s="116">
        <v>42490</v>
      </c>
      <c r="D3886" s="114" t="s">
        <v>7476</v>
      </c>
      <c r="E3886" s="114" t="s">
        <v>79</v>
      </c>
      <c r="F3886" s="114" t="s">
        <v>166</v>
      </c>
      <c r="G3886" s="114" t="s">
        <v>7477</v>
      </c>
      <c r="H3886" s="114" t="s">
        <v>1857</v>
      </c>
      <c r="I3886" s="114" t="s">
        <v>81</v>
      </c>
      <c r="J3886" s="114" t="s">
        <v>7478</v>
      </c>
      <c r="K3886" s="114"/>
      <c r="L3886" s="114" t="s">
        <v>20</v>
      </c>
      <c r="M3886" s="114">
        <v>-74</v>
      </c>
      <c r="N3886" s="114" t="s">
        <v>28</v>
      </c>
      <c r="O3886" s="114">
        <v>-61.42</v>
      </c>
      <c r="P3886" s="114">
        <v>-61.42</v>
      </c>
      <c r="Q3886" s="114">
        <v>7.68</v>
      </c>
      <c r="R3886" s="112"/>
      <c r="S3886" s="112"/>
      <c r="T3886" s="112"/>
      <c r="U3886" s="112"/>
    </row>
    <row r="3887" spans="1:21">
      <c r="A3887" s="116">
        <v>42464</v>
      </c>
      <c r="B3887" s="114" t="s">
        <v>7452</v>
      </c>
      <c r="C3887" s="116">
        <v>42464</v>
      </c>
      <c r="D3887" s="114" t="s">
        <v>7452</v>
      </c>
      <c r="E3887" s="114" t="s">
        <v>79</v>
      </c>
      <c r="F3887" s="114"/>
      <c r="G3887" s="114"/>
      <c r="H3887" s="114" t="s">
        <v>1857</v>
      </c>
      <c r="I3887" s="114" t="s">
        <v>19</v>
      </c>
      <c r="J3887" s="114" t="s">
        <v>7453</v>
      </c>
      <c r="K3887" s="114" t="s">
        <v>21</v>
      </c>
      <c r="L3887" s="114"/>
      <c r="M3887" s="114">
        <v>7</v>
      </c>
      <c r="N3887" s="114" t="s">
        <v>28</v>
      </c>
      <c r="O3887" s="114">
        <v>5.81</v>
      </c>
      <c r="P3887" s="114">
        <v>5.81</v>
      </c>
      <c r="Q3887" s="114">
        <v>-0.78</v>
      </c>
      <c r="R3887" s="112"/>
      <c r="S3887" s="112"/>
      <c r="T3887" s="112"/>
      <c r="U3887" s="112"/>
    </row>
    <row r="3888" spans="1:21">
      <c r="A3888" s="116">
        <v>42471</v>
      </c>
      <c r="B3888" s="114" t="s">
        <v>7456</v>
      </c>
      <c r="C3888" s="116">
        <v>42471</v>
      </c>
      <c r="D3888" s="114" t="s">
        <v>7456</v>
      </c>
      <c r="E3888" s="114" t="s">
        <v>79</v>
      </c>
      <c r="F3888" s="114"/>
      <c r="G3888" s="114"/>
      <c r="H3888" s="114" t="s">
        <v>1857</v>
      </c>
      <c r="I3888" s="114" t="s">
        <v>19</v>
      </c>
      <c r="J3888" s="114" t="s">
        <v>7457</v>
      </c>
      <c r="K3888" s="114" t="s">
        <v>21</v>
      </c>
      <c r="L3888" s="114"/>
      <c r="M3888" s="114">
        <v>4</v>
      </c>
      <c r="N3888" s="114" t="s">
        <v>28</v>
      </c>
      <c r="O3888" s="114">
        <v>3.32</v>
      </c>
      <c r="P3888" s="114">
        <v>3.32</v>
      </c>
      <c r="Q3888" s="114">
        <v>-0.43</v>
      </c>
      <c r="R3888" s="112"/>
      <c r="S3888" s="112"/>
      <c r="T3888" s="112"/>
      <c r="U3888" s="112"/>
    </row>
    <row r="3889" spans="1:21">
      <c r="A3889" s="116">
        <v>42461</v>
      </c>
      <c r="B3889" s="114" t="s">
        <v>7459</v>
      </c>
      <c r="C3889" s="116">
        <v>42461</v>
      </c>
      <c r="D3889" s="114" t="s">
        <v>7459</v>
      </c>
      <c r="E3889" s="114" t="s">
        <v>79</v>
      </c>
      <c r="F3889" s="114"/>
      <c r="G3889" s="114"/>
      <c r="H3889" s="114" t="s">
        <v>1857</v>
      </c>
      <c r="I3889" s="114" t="s">
        <v>19</v>
      </c>
      <c r="J3889" s="114" t="s">
        <v>7460</v>
      </c>
      <c r="K3889" s="114" t="s">
        <v>21</v>
      </c>
      <c r="L3889" s="114"/>
      <c r="M3889" s="114">
        <v>3</v>
      </c>
      <c r="N3889" s="114" t="s">
        <v>28</v>
      </c>
      <c r="O3889" s="114">
        <v>2.4900000000000002</v>
      </c>
      <c r="P3889" s="114">
        <v>2.4900000000000002</v>
      </c>
      <c r="Q3889" s="114">
        <v>-0.3</v>
      </c>
      <c r="R3889" s="112"/>
      <c r="S3889" s="112"/>
      <c r="T3889" s="112"/>
      <c r="U3889" s="112"/>
    </row>
    <row r="3890" spans="1:21">
      <c r="A3890" s="116">
        <v>42461</v>
      </c>
      <c r="B3890" s="114" t="s">
        <v>7454</v>
      </c>
      <c r="C3890" s="116">
        <v>42461</v>
      </c>
      <c r="D3890" s="114" t="s">
        <v>7454</v>
      </c>
      <c r="E3890" s="114" t="s">
        <v>79</v>
      </c>
      <c r="F3890" s="114"/>
      <c r="G3890" s="114"/>
      <c r="H3890" s="114" t="s">
        <v>1857</v>
      </c>
      <c r="I3890" s="114" t="s">
        <v>19</v>
      </c>
      <c r="J3890" s="114" t="s">
        <v>7455</v>
      </c>
      <c r="K3890" s="114" t="s">
        <v>21</v>
      </c>
      <c r="L3890" s="114"/>
      <c r="M3890" s="114">
        <v>2</v>
      </c>
      <c r="N3890" s="114" t="s">
        <v>28</v>
      </c>
      <c r="O3890" s="114">
        <v>1.66</v>
      </c>
      <c r="P3890" s="114">
        <v>1.66</v>
      </c>
      <c r="Q3890" s="114">
        <v>-0.22</v>
      </c>
      <c r="R3890" s="112"/>
      <c r="S3890" s="112"/>
      <c r="T3890" s="112"/>
      <c r="U3890" s="112"/>
    </row>
    <row r="3891" spans="1:21">
      <c r="A3891" s="116">
        <v>42471</v>
      </c>
      <c r="B3891" s="114" t="s">
        <v>7456</v>
      </c>
      <c r="C3891" s="116">
        <v>42471</v>
      </c>
      <c r="D3891" s="114" t="s">
        <v>7456</v>
      </c>
      <c r="E3891" s="114" t="s">
        <v>79</v>
      </c>
      <c r="F3891" s="114"/>
      <c r="G3891" s="114"/>
      <c r="H3891" s="114" t="s">
        <v>1857</v>
      </c>
      <c r="I3891" s="114" t="s">
        <v>19</v>
      </c>
      <c r="J3891" s="114" t="s">
        <v>7457</v>
      </c>
      <c r="K3891" s="114" t="s">
        <v>21</v>
      </c>
      <c r="L3891" s="114"/>
      <c r="M3891" s="114">
        <v>9</v>
      </c>
      <c r="N3891" s="114" t="s">
        <v>28</v>
      </c>
      <c r="O3891" s="114">
        <v>7.47</v>
      </c>
      <c r="P3891" s="114">
        <v>7.47</v>
      </c>
      <c r="Q3891" s="114">
        <v>-0.95</v>
      </c>
      <c r="R3891" s="112"/>
      <c r="S3891" s="112"/>
      <c r="T3891" s="112"/>
      <c r="U3891" s="112"/>
    </row>
    <row r="3892" spans="1:21">
      <c r="A3892" s="116">
        <v>42475</v>
      </c>
      <c r="B3892" s="114" t="s">
        <v>7464</v>
      </c>
      <c r="C3892" s="116">
        <v>42475</v>
      </c>
      <c r="D3892" s="114" t="s">
        <v>7464</v>
      </c>
      <c r="E3892" s="114" t="s">
        <v>79</v>
      </c>
      <c r="F3892" s="114"/>
      <c r="G3892" s="114"/>
      <c r="H3892" s="114" t="s">
        <v>1857</v>
      </c>
      <c r="I3892" s="114" t="s">
        <v>19</v>
      </c>
      <c r="J3892" s="114" t="s">
        <v>7465</v>
      </c>
      <c r="K3892" s="114" t="s">
        <v>21</v>
      </c>
      <c r="L3892" s="114"/>
      <c r="M3892" s="114">
        <v>2</v>
      </c>
      <c r="N3892" s="114" t="s">
        <v>28</v>
      </c>
      <c r="O3892" s="114">
        <v>1.66</v>
      </c>
      <c r="P3892" s="114">
        <v>1.66</v>
      </c>
      <c r="Q3892" s="114">
        <v>-0.22</v>
      </c>
      <c r="R3892" s="112"/>
      <c r="S3892" s="112"/>
      <c r="T3892" s="112"/>
      <c r="U3892" s="112"/>
    </row>
    <row r="3893" spans="1:21">
      <c r="A3893" s="116">
        <v>42468</v>
      </c>
      <c r="B3893" s="114" t="s">
        <v>7462</v>
      </c>
      <c r="C3893" s="116">
        <v>42468</v>
      </c>
      <c r="D3893" s="114" t="s">
        <v>7462</v>
      </c>
      <c r="E3893" s="114" t="s">
        <v>79</v>
      </c>
      <c r="F3893" s="114"/>
      <c r="G3893" s="114"/>
      <c r="H3893" s="114" t="s">
        <v>1857</v>
      </c>
      <c r="I3893" s="114" t="s">
        <v>19</v>
      </c>
      <c r="J3893" s="114" t="s">
        <v>7463</v>
      </c>
      <c r="K3893" s="114" t="s">
        <v>21</v>
      </c>
      <c r="L3893" s="114"/>
      <c r="M3893" s="114">
        <v>2</v>
      </c>
      <c r="N3893" s="114" t="s">
        <v>28</v>
      </c>
      <c r="O3893" s="114">
        <v>1.66</v>
      </c>
      <c r="P3893" s="114">
        <v>1.66</v>
      </c>
      <c r="Q3893" s="114">
        <v>-0.22</v>
      </c>
      <c r="R3893" s="112"/>
      <c r="S3893" s="112"/>
      <c r="T3893" s="112"/>
      <c r="U3893" s="112"/>
    </row>
    <row r="3894" spans="1:21">
      <c r="A3894" s="116">
        <v>42472</v>
      </c>
      <c r="B3894" s="114" t="s">
        <v>7467</v>
      </c>
      <c r="C3894" s="116">
        <v>42472</v>
      </c>
      <c r="D3894" s="114" t="s">
        <v>7467</v>
      </c>
      <c r="E3894" s="114" t="s">
        <v>79</v>
      </c>
      <c r="F3894" s="114"/>
      <c r="G3894" s="114"/>
      <c r="H3894" s="114" t="s">
        <v>1857</v>
      </c>
      <c r="I3894" s="114" t="s">
        <v>19</v>
      </c>
      <c r="J3894" s="114" t="s">
        <v>7468</v>
      </c>
      <c r="K3894" s="114" t="s">
        <v>21</v>
      </c>
      <c r="L3894" s="114"/>
      <c r="M3894" s="114">
        <v>13</v>
      </c>
      <c r="N3894" s="114" t="s">
        <v>28</v>
      </c>
      <c r="O3894" s="114">
        <v>10.79</v>
      </c>
      <c r="P3894" s="114">
        <v>10.79</v>
      </c>
      <c r="Q3894" s="114">
        <v>-1.48</v>
      </c>
      <c r="R3894" s="112"/>
      <c r="S3894" s="112"/>
      <c r="T3894" s="112"/>
      <c r="U3894" s="112"/>
    </row>
    <row r="3895" spans="1:21">
      <c r="A3895" s="116">
        <v>42472</v>
      </c>
      <c r="B3895" s="114" t="s">
        <v>7467</v>
      </c>
      <c r="C3895" s="116">
        <v>42472</v>
      </c>
      <c r="D3895" s="114" t="s">
        <v>7467</v>
      </c>
      <c r="E3895" s="114" t="s">
        <v>79</v>
      </c>
      <c r="F3895" s="114"/>
      <c r="G3895" s="114"/>
      <c r="H3895" s="114" t="s">
        <v>1857</v>
      </c>
      <c r="I3895" s="114" t="s">
        <v>19</v>
      </c>
      <c r="J3895" s="114" t="s">
        <v>7468</v>
      </c>
      <c r="K3895" s="114" t="s">
        <v>21</v>
      </c>
      <c r="L3895" s="114"/>
      <c r="M3895" s="114">
        <v>11</v>
      </c>
      <c r="N3895" s="114" t="s">
        <v>28</v>
      </c>
      <c r="O3895" s="114">
        <v>9.1300000000000008</v>
      </c>
      <c r="P3895" s="114">
        <v>9.1300000000000008</v>
      </c>
      <c r="Q3895" s="114">
        <v>-1.19</v>
      </c>
      <c r="R3895" s="112"/>
      <c r="S3895" s="113"/>
      <c r="T3895" s="113"/>
      <c r="U3895" s="112"/>
    </row>
    <row r="3896" spans="1:21">
      <c r="A3896" s="116">
        <v>42473</v>
      </c>
      <c r="B3896" s="114" t="s">
        <v>7471</v>
      </c>
      <c r="C3896" s="116">
        <v>42473</v>
      </c>
      <c r="D3896" s="114" t="s">
        <v>7471</v>
      </c>
      <c r="E3896" s="114" t="s">
        <v>79</v>
      </c>
      <c r="F3896" s="114"/>
      <c r="G3896" s="114"/>
      <c r="H3896" s="114" t="s">
        <v>1857</v>
      </c>
      <c r="I3896" s="114" t="s">
        <v>19</v>
      </c>
      <c r="J3896" s="114" t="s">
        <v>7472</v>
      </c>
      <c r="K3896" s="114" t="s">
        <v>21</v>
      </c>
      <c r="L3896" s="114"/>
      <c r="M3896" s="114">
        <v>10</v>
      </c>
      <c r="N3896" s="114" t="s">
        <v>28</v>
      </c>
      <c r="O3896" s="114">
        <v>8.3000000000000007</v>
      </c>
      <c r="P3896" s="114">
        <v>8.3000000000000007</v>
      </c>
      <c r="Q3896" s="114">
        <v>-1.08</v>
      </c>
      <c r="R3896" s="112"/>
      <c r="S3896" s="112"/>
      <c r="T3896" s="112"/>
      <c r="U3896" s="112"/>
    </row>
    <row r="3897" spans="1:21" hidden="1">
      <c r="A3897" s="116">
        <v>42489</v>
      </c>
      <c r="B3897" s="114" t="s">
        <v>7479</v>
      </c>
      <c r="C3897" s="116">
        <v>42489</v>
      </c>
      <c r="D3897" s="114" t="s">
        <v>7479</v>
      </c>
      <c r="E3897" s="114" t="s">
        <v>79</v>
      </c>
      <c r="F3897" s="114" t="s">
        <v>3992</v>
      </c>
      <c r="G3897" s="114" t="s">
        <v>7480</v>
      </c>
      <c r="H3897" s="114" t="s">
        <v>1857</v>
      </c>
      <c r="I3897" s="114" t="s">
        <v>81</v>
      </c>
      <c r="J3897" s="114" t="s">
        <v>7481</v>
      </c>
      <c r="K3897" s="114"/>
      <c r="L3897" s="114" t="s">
        <v>20</v>
      </c>
      <c r="M3897" s="114">
        <v>-23</v>
      </c>
      <c r="N3897" s="114" t="s">
        <v>28</v>
      </c>
      <c r="O3897" s="114">
        <v>-19.09</v>
      </c>
      <c r="P3897" s="114">
        <v>-19.09</v>
      </c>
      <c r="Q3897" s="114">
        <v>2.4900000000000002</v>
      </c>
      <c r="R3897" s="112"/>
      <c r="S3897" s="112"/>
      <c r="T3897" s="112"/>
      <c r="U3897" s="112"/>
    </row>
    <row r="3898" spans="1:21" hidden="1">
      <c r="A3898" s="116">
        <v>42489</v>
      </c>
      <c r="B3898" s="114" t="s">
        <v>7479</v>
      </c>
      <c r="C3898" s="116">
        <v>42489</v>
      </c>
      <c r="D3898" s="114" t="s">
        <v>7479</v>
      </c>
      <c r="E3898" s="114" t="s">
        <v>79</v>
      </c>
      <c r="F3898" s="114" t="s">
        <v>3992</v>
      </c>
      <c r="G3898" s="114" t="s">
        <v>7480</v>
      </c>
      <c r="H3898" s="114" t="s">
        <v>1857</v>
      </c>
      <c r="I3898" s="114" t="s">
        <v>81</v>
      </c>
      <c r="J3898" s="114" t="s">
        <v>7481</v>
      </c>
      <c r="K3898" s="114"/>
      <c r="L3898" s="114" t="s">
        <v>20</v>
      </c>
      <c r="M3898" s="114">
        <v>-3</v>
      </c>
      <c r="N3898" s="114" t="s">
        <v>28</v>
      </c>
      <c r="O3898" s="114">
        <v>-2.4900000000000002</v>
      </c>
      <c r="P3898" s="114">
        <v>-2.4900000000000002</v>
      </c>
      <c r="Q3898" s="114">
        <v>0.3</v>
      </c>
      <c r="R3898" s="112"/>
      <c r="S3898" s="112"/>
      <c r="T3898" s="112"/>
      <c r="U3898" s="112"/>
    </row>
    <row r="3899" spans="1:21" hidden="1">
      <c r="A3899" s="116">
        <v>42489</v>
      </c>
      <c r="B3899" s="114" t="s">
        <v>7479</v>
      </c>
      <c r="C3899" s="116">
        <v>42489</v>
      </c>
      <c r="D3899" s="114" t="s">
        <v>7479</v>
      </c>
      <c r="E3899" s="114" t="s">
        <v>79</v>
      </c>
      <c r="F3899" s="114" t="s">
        <v>3992</v>
      </c>
      <c r="G3899" s="114" t="s">
        <v>7480</v>
      </c>
      <c r="H3899" s="114" t="s">
        <v>1857</v>
      </c>
      <c r="I3899" s="114" t="s">
        <v>81</v>
      </c>
      <c r="J3899" s="114" t="s">
        <v>7481</v>
      </c>
      <c r="K3899" s="114"/>
      <c r="L3899" s="114" t="s">
        <v>20</v>
      </c>
      <c r="M3899" s="114">
        <v>-9</v>
      </c>
      <c r="N3899" s="114" t="s">
        <v>28</v>
      </c>
      <c r="O3899" s="114">
        <v>-7.47</v>
      </c>
      <c r="P3899" s="114">
        <v>-7.47</v>
      </c>
      <c r="Q3899" s="114">
        <v>1</v>
      </c>
      <c r="R3899" s="112"/>
      <c r="S3899" s="113"/>
      <c r="T3899" s="113"/>
      <c r="U3899" s="112"/>
    </row>
    <row r="3900" spans="1:21" hidden="1">
      <c r="A3900" s="116">
        <v>42489</v>
      </c>
      <c r="B3900" s="114" t="s">
        <v>7479</v>
      </c>
      <c r="C3900" s="116">
        <v>42489</v>
      </c>
      <c r="D3900" s="114" t="s">
        <v>7479</v>
      </c>
      <c r="E3900" s="114" t="s">
        <v>79</v>
      </c>
      <c r="F3900" s="114" t="s">
        <v>3992</v>
      </c>
      <c r="G3900" s="114" t="s">
        <v>7480</v>
      </c>
      <c r="H3900" s="114" t="s">
        <v>1857</v>
      </c>
      <c r="I3900" s="114" t="s">
        <v>81</v>
      </c>
      <c r="J3900" s="114" t="s">
        <v>7481</v>
      </c>
      <c r="K3900" s="114"/>
      <c r="L3900" s="114" t="s">
        <v>20</v>
      </c>
      <c r="M3900" s="114">
        <v>-6</v>
      </c>
      <c r="N3900" s="114" t="s">
        <v>28</v>
      </c>
      <c r="O3900" s="114">
        <v>-4.9800000000000004</v>
      </c>
      <c r="P3900" s="114">
        <v>-4.9800000000000004</v>
      </c>
      <c r="Q3900" s="114">
        <v>0.65</v>
      </c>
      <c r="R3900" s="112"/>
      <c r="S3900" s="113"/>
      <c r="T3900" s="113"/>
      <c r="U3900" s="112"/>
    </row>
    <row r="3901" spans="1:21" hidden="1">
      <c r="A3901" s="116">
        <v>42489</v>
      </c>
      <c r="B3901" s="114" t="s">
        <v>7479</v>
      </c>
      <c r="C3901" s="116">
        <v>42489</v>
      </c>
      <c r="D3901" s="114" t="s">
        <v>7479</v>
      </c>
      <c r="E3901" s="114" t="s">
        <v>79</v>
      </c>
      <c r="F3901" s="114" t="s">
        <v>3992</v>
      </c>
      <c r="G3901" s="114" t="s">
        <v>7480</v>
      </c>
      <c r="H3901" s="114" t="s">
        <v>1857</v>
      </c>
      <c r="I3901" s="114" t="s">
        <v>81</v>
      </c>
      <c r="J3901" s="114" t="s">
        <v>7481</v>
      </c>
      <c r="K3901" s="114"/>
      <c r="L3901" s="114" t="s">
        <v>20</v>
      </c>
      <c r="M3901" s="114">
        <v>-22</v>
      </c>
      <c r="N3901" s="114" t="s">
        <v>28</v>
      </c>
      <c r="O3901" s="114">
        <v>-18.260000000000002</v>
      </c>
      <c r="P3901" s="114">
        <v>-18.260000000000002</v>
      </c>
      <c r="Q3901" s="114">
        <v>2.4300000000000002</v>
      </c>
      <c r="R3901" s="112"/>
      <c r="S3901" s="113"/>
      <c r="T3901" s="113"/>
      <c r="U3901" s="112"/>
    </row>
    <row r="3902" spans="1:21" hidden="1">
      <c r="A3902" s="116">
        <v>42482</v>
      </c>
      <c r="B3902" s="114" t="s">
        <v>7482</v>
      </c>
      <c r="C3902" s="116">
        <v>42482</v>
      </c>
      <c r="D3902" s="114" t="s">
        <v>7483</v>
      </c>
      <c r="E3902" s="114" t="s">
        <v>305</v>
      </c>
      <c r="F3902" s="114" t="s">
        <v>4127</v>
      </c>
      <c r="G3902" s="114" t="s">
        <v>7484</v>
      </c>
      <c r="H3902" s="114" t="s">
        <v>1857</v>
      </c>
      <c r="I3902" s="114" t="s">
        <v>81</v>
      </c>
      <c r="J3902" s="114" t="s">
        <v>7485</v>
      </c>
      <c r="K3902" s="114"/>
      <c r="L3902" s="114" t="s">
        <v>20</v>
      </c>
      <c r="M3902" s="114">
        <v>-960</v>
      </c>
      <c r="N3902" s="114" t="s">
        <v>28</v>
      </c>
      <c r="O3902" s="114">
        <v>-704.18</v>
      </c>
      <c r="P3902" s="114">
        <v>-704.18</v>
      </c>
      <c r="Q3902" s="114">
        <v>0</v>
      </c>
      <c r="R3902" s="112"/>
      <c r="S3902" s="113"/>
      <c r="T3902" s="113"/>
      <c r="U3902" s="112"/>
    </row>
    <row r="3903" spans="1:21" hidden="1">
      <c r="A3903" s="116">
        <v>42480</v>
      </c>
      <c r="B3903" s="114" t="s">
        <v>7486</v>
      </c>
      <c r="C3903" s="116">
        <v>42480</v>
      </c>
      <c r="D3903" s="114" t="s">
        <v>7487</v>
      </c>
      <c r="E3903" s="114" t="s">
        <v>305</v>
      </c>
      <c r="F3903" s="114" t="s">
        <v>3993</v>
      </c>
      <c r="G3903" s="114" t="s">
        <v>7488</v>
      </c>
      <c r="H3903" s="114" t="s">
        <v>1857</v>
      </c>
      <c r="I3903" s="114" t="s">
        <v>81</v>
      </c>
      <c r="J3903" s="114" t="s">
        <v>7489</v>
      </c>
      <c r="K3903" s="114"/>
      <c r="L3903" s="114" t="s">
        <v>20</v>
      </c>
      <c r="M3903" s="114">
        <v>-707</v>
      </c>
      <c r="N3903" s="114" t="s">
        <v>28</v>
      </c>
      <c r="O3903" s="114">
        <v>-593.88</v>
      </c>
      <c r="P3903" s="114">
        <v>-593.88</v>
      </c>
      <c r="Q3903" s="114">
        <v>71.19</v>
      </c>
      <c r="R3903" s="112"/>
      <c r="S3903" s="113"/>
      <c r="T3903" s="113"/>
      <c r="U3903" s="112"/>
    </row>
    <row r="3904" spans="1:21">
      <c r="A3904" s="116">
        <v>42473</v>
      </c>
      <c r="B3904" s="114" t="s">
        <v>7490</v>
      </c>
      <c r="C3904" s="116">
        <v>42473</v>
      </c>
      <c r="D3904" s="114" t="s">
        <v>7490</v>
      </c>
      <c r="E3904" s="114" t="s">
        <v>305</v>
      </c>
      <c r="F3904" s="114"/>
      <c r="G3904" s="114"/>
      <c r="H3904" s="114" t="s">
        <v>1857</v>
      </c>
      <c r="I3904" s="114" t="s">
        <v>19</v>
      </c>
      <c r="J3904" s="114" t="s">
        <v>7491</v>
      </c>
      <c r="K3904" s="114"/>
      <c r="L3904" s="114" t="s">
        <v>20</v>
      </c>
      <c r="M3904" s="136">
        <v>-1920</v>
      </c>
      <c r="N3904" s="114" t="s">
        <v>28</v>
      </c>
      <c r="O3904" s="136">
        <v>-1408.36</v>
      </c>
      <c r="P3904" s="136">
        <v>-1408.36</v>
      </c>
      <c r="Q3904" s="114">
        <v>0</v>
      </c>
      <c r="R3904" s="112"/>
      <c r="S3904" s="113"/>
      <c r="T3904" s="113"/>
      <c r="U3904" s="112"/>
    </row>
    <row r="3905" spans="1:21">
      <c r="A3905" s="116">
        <v>42475</v>
      </c>
      <c r="B3905" s="114" t="s">
        <v>7333</v>
      </c>
      <c r="C3905" s="116">
        <v>42475</v>
      </c>
      <c r="D3905" s="114" t="s">
        <v>7333</v>
      </c>
      <c r="E3905" s="114" t="s">
        <v>305</v>
      </c>
      <c r="F3905" s="114"/>
      <c r="G3905" s="114"/>
      <c r="H3905" s="114" t="s">
        <v>1857</v>
      </c>
      <c r="I3905" s="114" t="s">
        <v>19</v>
      </c>
      <c r="J3905" s="114" t="s">
        <v>7334</v>
      </c>
      <c r="K3905" s="114" t="s">
        <v>21</v>
      </c>
      <c r="L3905" s="114"/>
      <c r="M3905" s="136">
        <v>1920</v>
      </c>
      <c r="N3905" s="114" t="s">
        <v>28</v>
      </c>
      <c r="O3905" s="136">
        <v>1408.36</v>
      </c>
      <c r="P3905" s="136">
        <v>1408.36</v>
      </c>
      <c r="Q3905" s="114">
        <v>0</v>
      </c>
      <c r="R3905" s="112"/>
      <c r="S3905" s="113"/>
      <c r="T3905" s="113"/>
      <c r="U3905" s="112"/>
    </row>
    <row r="3906" spans="1:21" hidden="1">
      <c r="A3906" s="116">
        <v>42480</v>
      </c>
      <c r="B3906" s="114" t="s">
        <v>7486</v>
      </c>
      <c r="C3906" s="116">
        <v>42480</v>
      </c>
      <c r="D3906" s="114" t="s">
        <v>7487</v>
      </c>
      <c r="E3906" s="114" t="s">
        <v>305</v>
      </c>
      <c r="F3906" s="114" t="s">
        <v>3993</v>
      </c>
      <c r="G3906" s="114" t="s">
        <v>7488</v>
      </c>
      <c r="H3906" s="114" t="s">
        <v>1857</v>
      </c>
      <c r="I3906" s="114" t="s">
        <v>81</v>
      </c>
      <c r="J3906" s="114" t="s">
        <v>7489</v>
      </c>
      <c r="K3906" s="114"/>
      <c r="L3906" s="114" t="s">
        <v>20</v>
      </c>
      <c r="M3906" s="136">
        <v>-1693</v>
      </c>
      <c r="N3906" s="114" t="s">
        <v>28</v>
      </c>
      <c r="O3906" s="136">
        <v>-1422.12</v>
      </c>
      <c r="P3906" s="136">
        <v>-1422.12</v>
      </c>
      <c r="Q3906" s="114">
        <v>170.49</v>
      </c>
      <c r="R3906" s="112"/>
      <c r="S3906" s="112"/>
      <c r="T3906" s="112"/>
      <c r="U3906" s="112"/>
    </row>
    <row r="3907" spans="1:21" hidden="1">
      <c r="A3907" s="116">
        <v>42480</v>
      </c>
      <c r="B3907" s="114" t="s">
        <v>7486</v>
      </c>
      <c r="C3907" s="116">
        <v>42480</v>
      </c>
      <c r="D3907" s="114" t="s">
        <v>7487</v>
      </c>
      <c r="E3907" s="114" t="s">
        <v>305</v>
      </c>
      <c r="F3907" s="114" t="s">
        <v>3993</v>
      </c>
      <c r="G3907" s="114" t="s">
        <v>7488</v>
      </c>
      <c r="H3907" s="114" t="s">
        <v>1857</v>
      </c>
      <c r="I3907" s="114" t="s">
        <v>81</v>
      </c>
      <c r="J3907" s="114" t="s">
        <v>7489</v>
      </c>
      <c r="K3907" s="114"/>
      <c r="L3907" s="114" t="s">
        <v>20</v>
      </c>
      <c r="M3907" s="136">
        <v>-1920</v>
      </c>
      <c r="N3907" s="114" t="s">
        <v>28</v>
      </c>
      <c r="O3907" s="136">
        <v>-1612.8</v>
      </c>
      <c r="P3907" s="136">
        <v>-1612.8</v>
      </c>
      <c r="Q3907" s="114">
        <v>204.44</v>
      </c>
      <c r="R3907" s="112"/>
      <c r="S3907" s="113"/>
      <c r="T3907" s="113"/>
      <c r="U3907" s="112"/>
    </row>
    <row r="3908" spans="1:21" hidden="1">
      <c r="A3908" s="116">
        <v>42480</v>
      </c>
      <c r="B3908" s="114" t="s">
        <v>7486</v>
      </c>
      <c r="C3908" s="116">
        <v>42480</v>
      </c>
      <c r="D3908" s="114" t="s">
        <v>7487</v>
      </c>
      <c r="E3908" s="114" t="s">
        <v>305</v>
      </c>
      <c r="F3908" s="114" t="s">
        <v>3993</v>
      </c>
      <c r="G3908" s="114" t="s">
        <v>7488</v>
      </c>
      <c r="H3908" s="114" t="s">
        <v>1857</v>
      </c>
      <c r="I3908" s="114" t="s">
        <v>81</v>
      </c>
      <c r="J3908" s="114" t="s">
        <v>7489</v>
      </c>
      <c r="K3908" s="114"/>
      <c r="L3908" s="114" t="s">
        <v>20</v>
      </c>
      <c r="M3908" s="136">
        <v>-1440</v>
      </c>
      <c r="N3908" s="114" t="s">
        <v>28</v>
      </c>
      <c r="O3908" s="136">
        <v>-1209.5999999999999</v>
      </c>
      <c r="P3908" s="136">
        <v>-1209.5999999999999</v>
      </c>
      <c r="Q3908" s="114">
        <v>128.84</v>
      </c>
      <c r="R3908" s="112"/>
      <c r="S3908" s="113"/>
      <c r="T3908" s="113"/>
      <c r="U3908" s="112"/>
    </row>
    <row r="3909" spans="1:21">
      <c r="A3909" s="116">
        <v>42490</v>
      </c>
      <c r="B3909" s="114" t="s">
        <v>7433</v>
      </c>
      <c r="C3909" s="116">
        <v>42490</v>
      </c>
      <c r="D3909" s="114" t="s">
        <v>7433</v>
      </c>
      <c r="E3909" s="114" t="s">
        <v>305</v>
      </c>
      <c r="F3909" s="114"/>
      <c r="G3909" s="114"/>
      <c r="H3909" s="114" t="s">
        <v>1857</v>
      </c>
      <c r="I3909" s="114" t="s">
        <v>19</v>
      </c>
      <c r="J3909" s="114" t="s">
        <v>7434</v>
      </c>
      <c r="K3909" s="114"/>
      <c r="L3909" s="114" t="s">
        <v>20</v>
      </c>
      <c r="M3909" s="114">
        <v>-12</v>
      </c>
      <c r="N3909" s="114" t="s">
        <v>28</v>
      </c>
      <c r="O3909" s="114">
        <v>-8.8000000000000007</v>
      </c>
      <c r="P3909" s="114">
        <v>-8.8000000000000007</v>
      </c>
      <c r="Q3909" s="114">
        <v>0</v>
      </c>
      <c r="R3909" s="112"/>
      <c r="S3909" s="113"/>
      <c r="T3909" s="113"/>
      <c r="U3909" s="112"/>
    </row>
    <row r="3910" spans="1:21">
      <c r="A3910" s="116">
        <v>42475</v>
      </c>
      <c r="B3910" s="114" t="s">
        <v>7333</v>
      </c>
      <c r="C3910" s="116">
        <v>42475</v>
      </c>
      <c r="D3910" s="114" t="s">
        <v>7333</v>
      </c>
      <c r="E3910" s="114" t="s">
        <v>305</v>
      </c>
      <c r="F3910" s="114"/>
      <c r="G3910" s="114"/>
      <c r="H3910" s="114" t="s">
        <v>1857</v>
      </c>
      <c r="I3910" s="114" t="s">
        <v>19</v>
      </c>
      <c r="J3910" s="114" t="s">
        <v>7334</v>
      </c>
      <c r="K3910" s="114"/>
      <c r="L3910" s="114" t="s">
        <v>20</v>
      </c>
      <c r="M3910" s="136">
        <v>-1920</v>
      </c>
      <c r="N3910" s="114" t="s">
        <v>28</v>
      </c>
      <c r="O3910" s="136">
        <v>-1408.36</v>
      </c>
      <c r="P3910" s="136">
        <v>-1408.36</v>
      </c>
      <c r="Q3910" s="114">
        <v>0</v>
      </c>
      <c r="R3910" s="112"/>
      <c r="S3910" s="113"/>
      <c r="T3910" s="113"/>
      <c r="U3910" s="112"/>
    </row>
    <row r="3911" spans="1:21">
      <c r="A3911" s="116">
        <v>42473</v>
      </c>
      <c r="B3911" s="114" t="s">
        <v>7490</v>
      </c>
      <c r="C3911" s="116">
        <v>42473</v>
      </c>
      <c r="D3911" s="114" t="s">
        <v>7490</v>
      </c>
      <c r="E3911" s="114" t="s">
        <v>305</v>
      </c>
      <c r="F3911" s="114"/>
      <c r="G3911" s="114"/>
      <c r="H3911" s="114" t="s">
        <v>1857</v>
      </c>
      <c r="I3911" s="114" t="s">
        <v>19</v>
      </c>
      <c r="J3911" s="114" t="s">
        <v>7491</v>
      </c>
      <c r="K3911" s="114" t="s">
        <v>21</v>
      </c>
      <c r="L3911" s="114"/>
      <c r="M3911" s="136">
        <v>1920</v>
      </c>
      <c r="N3911" s="114" t="s">
        <v>28</v>
      </c>
      <c r="O3911" s="136">
        <v>1408.36</v>
      </c>
      <c r="P3911" s="136">
        <v>1408.36</v>
      </c>
      <c r="Q3911" s="114">
        <v>0</v>
      </c>
      <c r="R3911" s="112"/>
      <c r="S3911" s="113"/>
      <c r="T3911" s="113"/>
      <c r="U3911" s="112"/>
    </row>
    <row r="3912" spans="1:21" hidden="1">
      <c r="A3912" s="116">
        <v>42473</v>
      </c>
      <c r="B3912" s="114" t="s">
        <v>7492</v>
      </c>
      <c r="C3912" s="116">
        <v>42473</v>
      </c>
      <c r="D3912" s="114" t="s">
        <v>7492</v>
      </c>
      <c r="E3912" s="114" t="s">
        <v>305</v>
      </c>
      <c r="F3912" s="114"/>
      <c r="G3912" s="114"/>
      <c r="H3912" s="114" t="s">
        <v>1857</v>
      </c>
      <c r="I3912" s="114" t="s">
        <v>66</v>
      </c>
      <c r="J3912" s="114" t="s">
        <v>7493</v>
      </c>
      <c r="K3912" s="114" t="s">
        <v>21</v>
      </c>
      <c r="L3912" s="114"/>
      <c r="M3912" s="136">
        <v>1920</v>
      </c>
      <c r="N3912" s="114" t="s">
        <v>28</v>
      </c>
      <c r="O3912" s="136">
        <v>1408.36</v>
      </c>
      <c r="P3912" s="136">
        <v>1408.36</v>
      </c>
      <c r="Q3912" s="114">
        <v>0</v>
      </c>
      <c r="R3912" s="112"/>
      <c r="S3912" s="112"/>
      <c r="T3912" s="112"/>
      <c r="U3912" s="112"/>
    </row>
    <row r="3913" spans="1:21" hidden="1">
      <c r="A3913" s="116">
        <v>42473</v>
      </c>
      <c r="B3913" s="114" t="s">
        <v>7492</v>
      </c>
      <c r="C3913" s="116">
        <v>42473</v>
      </c>
      <c r="D3913" s="114" t="s">
        <v>7492</v>
      </c>
      <c r="E3913" s="114" t="s">
        <v>305</v>
      </c>
      <c r="F3913" s="114"/>
      <c r="G3913" s="114"/>
      <c r="H3913" s="114" t="s">
        <v>1857</v>
      </c>
      <c r="I3913" s="114" t="s">
        <v>22</v>
      </c>
      <c r="J3913" s="114" t="s">
        <v>7493</v>
      </c>
      <c r="K3913" s="114"/>
      <c r="L3913" s="114" t="s">
        <v>20</v>
      </c>
      <c r="M3913" s="136">
        <v>-1920</v>
      </c>
      <c r="N3913" s="114" t="s">
        <v>28</v>
      </c>
      <c r="O3913" s="136">
        <v>-1408.36</v>
      </c>
      <c r="P3913" s="136">
        <v>-1408.36</v>
      </c>
      <c r="Q3913" s="114">
        <v>0</v>
      </c>
      <c r="R3913" s="112"/>
      <c r="S3913" s="112"/>
      <c r="T3913" s="112"/>
      <c r="U3913" s="112"/>
    </row>
    <row r="3914" spans="1:21">
      <c r="A3914" s="116">
        <v>42490</v>
      </c>
      <c r="B3914" s="114" t="s">
        <v>7433</v>
      </c>
      <c r="C3914" s="116">
        <v>42490</v>
      </c>
      <c r="D3914" s="114" t="s">
        <v>7433</v>
      </c>
      <c r="E3914" s="114" t="s">
        <v>305</v>
      </c>
      <c r="F3914" s="114"/>
      <c r="G3914" s="114"/>
      <c r="H3914" s="114" t="s">
        <v>1857</v>
      </c>
      <c r="I3914" s="114" t="s">
        <v>19</v>
      </c>
      <c r="J3914" s="114" t="s">
        <v>7434</v>
      </c>
      <c r="K3914" s="114" t="s">
        <v>21</v>
      </c>
      <c r="L3914" s="114"/>
      <c r="M3914" s="114">
        <v>12</v>
      </c>
      <c r="N3914" s="114" t="s">
        <v>28</v>
      </c>
      <c r="O3914" s="114">
        <v>8.8000000000000007</v>
      </c>
      <c r="P3914" s="114">
        <v>8.8000000000000007</v>
      </c>
      <c r="Q3914" s="114">
        <v>0</v>
      </c>
      <c r="R3914" s="112"/>
      <c r="S3914" s="112"/>
      <c r="T3914" s="112"/>
      <c r="U3914" s="112"/>
    </row>
    <row r="3915" spans="1:21" hidden="1">
      <c r="A3915" s="116">
        <v>42490</v>
      </c>
      <c r="B3915" s="114" t="s">
        <v>7476</v>
      </c>
      <c r="C3915" s="116">
        <v>42490</v>
      </c>
      <c r="D3915" s="114" t="s">
        <v>7476</v>
      </c>
      <c r="E3915" s="114" t="s">
        <v>305</v>
      </c>
      <c r="F3915" s="114" t="s">
        <v>166</v>
      </c>
      <c r="G3915" s="114" t="s">
        <v>7477</v>
      </c>
      <c r="H3915" s="114" t="s">
        <v>1857</v>
      </c>
      <c r="I3915" s="114" t="s">
        <v>81</v>
      </c>
      <c r="J3915" s="114" t="s">
        <v>7478</v>
      </c>
      <c r="K3915" s="114"/>
      <c r="L3915" s="114" t="s">
        <v>20</v>
      </c>
      <c r="M3915" s="114">
        <v>-12</v>
      </c>
      <c r="N3915" s="114" t="s">
        <v>28</v>
      </c>
      <c r="O3915" s="114">
        <v>-10.08</v>
      </c>
      <c r="P3915" s="114">
        <v>-10.08</v>
      </c>
      <c r="Q3915" s="114">
        <v>1.28</v>
      </c>
      <c r="R3915" s="112"/>
      <c r="S3915" s="112"/>
      <c r="T3915" s="112"/>
      <c r="U3915" s="112"/>
    </row>
    <row r="3916" spans="1:21" hidden="1">
      <c r="A3916" s="116">
        <v>42489</v>
      </c>
      <c r="B3916" s="114" t="s">
        <v>7190</v>
      </c>
      <c r="C3916" s="116">
        <v>42489</v>
      </c>
      <c r="D3916" s="114" t="s">
        <v>7190</v>
      </c>
      <c r="E3916" s="114" t="s">
        <v>82</v>
      </c>
      <c r="F3916" s="114" t="s">
        <v>886</v>
      </c>
      <c r="G3916" s="114" t="s">
        <v>7191</v>
      </c>
      <c r="H3916" s="114" t="s">
        <v>1858</v>
      </c>
      <c r="I3916" s="114" t="s">
        <v>81</v>
      </c>
      <c r="J3916" s="114" t="s">
        <v>7192</v>
      </c>
      <c r="K3916" s="114" t="s">
        <v>21</v>
      </c>
      <c r="L3916" s="114"/>
      <c r="M3916" s="114">
        <v>24</v>
      </c>
      <c r="N3916" s="114" t="s">
        <v>28</v>
      </c>
      <c r="O3916" s="114">
        <v>19.920000000000002</v>
      </c>
      <c r="P3916" s="114">
        <v>0</v>
      </c>
      <c r="Q3916" s="114">
        <v>0</v>
      </c>
      <c r="R3916" s="112"/>
      <c r="S3916" s="112"/>
      <c r="T3916" s="112"/>
      <c r="U3916" s="112"/>
    </row>
    <row r="3917" spans="1:21" hidden="1">
      <c r="A3917" s="116">
        <v>42489</v>
      </c>
      <c r="B3917" s="114" t="s">
        <v>7190</v>
      </c>
      <c r="C3917" s="116">
        <v>42489</v>
      </c>
      <c r="D3917" s="114" t="s">
        <v>7190</v>
      </c>
      <c r="E3917" s="114" t="s">
        <v>82</v>
      </c>
      <c r="F3917" s="114" t="s">
        <v>886</v>
      </c>
      <c r="G3917" s="114" t="s">
        <v>7191</v>
      </c>
      <c r="H3917" s="114" t="s">
        <v>1858</v>
      </c>
      <c r="I3917" s="114" t="s">
        <v>81</v>
      </c>
      <c r="J3917" s="114" t="s">
        <v>7192</v>
      </c>
      <c r="K3917" s="114" t="s">
        <v>21</v>
      </c>
      <c r="L3917" s="114"/>
      <c r="M3917" s="136">
        <v>1415</v>
      </c>
      <c r="N3917" s="114" t="s">
        <v>28</v>
      </c>
      <c r="O3917" s="136">
        <v>1174.45</v>
      </c>
      <c r="P3917" s="114">
        <v>0</v>
      </c>
      <c r="Q3917" s="114">
        <v>0</v>
      </c>
      <c r="R3917" s="112"/>
      <c r="S3917" s="113"/>
      <c r="T3917" s="113"/>
      <c r="U3917" s="112"/>
    </row>
    <row r="3918" spans="1:21" hidden="1">
      <c r="A3918" s="116">
        <v>42489</v>
      </c>
      <c r="B3918" s="114" t="s">
        <v>7190</v>
      </c>
      <c r="C3918" s="116">
        <v>42489</v>
      </c>
      <c r="D3918" s="114" t="s">
        <v>7190</v>
      </c>
      <c r="E3918" s="114" t="s">
        <v>82</v>
      </c>
      <c r="F3918" s="114" t="s">
        <v>886</v>
      </c>
      <c r="G3918" s="114" t="s">
        <v>7191</v>
      </c>
      <c r="H3918" s="114" t="s">
        <v>1858</v>
      </c>
      <c r="I3918" s="114" t="s">
        <v>81</v>
      </c>
      <c r="J3918" s="114" t="s">
        <v>7192</v>
      </c>
      <c r="K3918" s="114"/>
      <c r="L3918" s="114" t="s">
        <v>20</v>
      </c>
      <c r="M3918" s="136">
        <v>-1415</v>
      </c>
      <c r="N3918" s="114" t="s">
        <v>28</v>
      </c>
      <c r="O3918" s="136">
        <v>-1174.45</v>
      </c>
      <c r="P3918" s="136">
        <v>-1174.45</v>
      </c>
      <c r="Q3918" s="136">
        <v>1174.45</v>
      </c>
      <c r="R3918" s="112"/>
      <c r="S3918" s="112"/>
      <c r="T3918" s="112"/>
      <c r="U3918" s="112"/>
    </row>
    <row r="3919" spans="1:21" hidden="1">
      <c r="A3919" s="116">
        <v>42489</v>
      </c>
      <c r="B3919" s="114" t="s">
        <v>7190</v>
      </c>
      <c r="C3919" s="116">
        <v>42489</v>
      </c>
      <c r="D3919" s="114" t="s">
        <v>7190</v>
      </c>
      <c r="E3919" s="114" t="s">
        <v>82</v>
      </c>
      <c r="F3919" s="114" t="s">
        <v>886</v>
      </c>
      <c r="G3919" s="114" t="s">
        <v>7191</v>
      </c>
      <c r="H3919" s="114" t="s">
        <v>1858</v>
      </c>
      <c r="I3919" s="114" t="s">
        <v>81</v>
      </c>
      <c r="J3919" s="114" t="s">
        <v>7192</v>
      </c>
      <c r="K3919" s="114"/>
      <c r="L3919" s="114" t="s">
        <v>20</v>
      </c>
      <c r="M3919" s="114">
        <v>-24</v>
      </c>
      <c r="N3919" s="114" t="s">
        <v>28</v>
      </c>
      <c r="O3919" s="114">
        <v>-19.920000000000002</v>
      </c>
      <c r="P3919" s="114">
        <v>-19.920000000000002</v>
      </c>
      <c r="Q3919" s="114">
        <v>19.920000000000002</v>
      </c>
      <c r="R3919" s="112"/>
      <c r="S3919" s="113"/>
      <c r="T3919" s="113"/>
      <c r="U3919" s="112"/>
    </row>
    <row r="3920" spans="1:21" hidden="1">
      <c r="A3920" s="116">
        <v>42489</v>
      </c>
      <c r="B3920" s="114" t="s">
        <v>7494</v>
      </c>
      <c r="C3920" s="116">
        <v>42489</v>
      </c>
      <c r="D3920" s="114" t="s">
        <v>7494</v>
      </c>
      <c r="E3920" s="114" t="s">
        <v>82</v>
      </c>
      <c r="F3920" s="114" t="s">
        <v>938</v>
      </c>
      <c r="G3920" s="114" t="s">
        <v>7495</v>
      </c>
      <c r="H3920" s="114" t="s">
        <v>1858</v>
      </c>
      <c r="I3920" s="114" t="s">
        <v>81</v>
      </c>
      <c r="J3920" s="114" t="s">
        <v>7496</v>
      </c>
      <c r="K3920" s="114"/>
      <c r="L3920" s="114" t="s">
        <v>20</v>
      </c>
      <c r="M3920" s="136">
        <v>-5968</v>
      </c>
      <c r="N3920" s="114" t="s">
        <v>28</v>
      </c>
      <c r="O3920" s="136">
        <v>-4953.4399999999996</v>
      </c>
      <c r="P3920" s="136">
        <v>-4953.4399999999996</v>
      </c>
      <c r="Q3920" s="136">
        <v>4953.4399999999996</v>
      </c>
      <c r="R3920" s="112"/>
      <c r="S3920" s="112"/>
      <c r="T3920" s="112"/>
      <c r="U3920" s="112"/>
    </row>
    <row r="3921" spans="1:21" hidden="1">
      <c r="A3921" s="116">
        <v>42489</v>
      </c>
      <c r="B3921" s="114" t="s">
        <v>7494</v>
      </c>
      <c r="C3921" s="116">
        <v>42489</v>
      </c>
      <c r="D3921" s="114" t="s">
        <v>7494</v>
      </c>
      <c r="E3921" s="114" t="s">
        <v>82</v>
      </c>
      <c r="F3921" s="114" t="s">
        <v>938</v>
      </c>
      <c r="G3921" s="114" t="s">
        <v>7495</v>
      </c>
      <c r="H3921" s="114" t="s">
        <v>1858</v>
      </c>
      <c r="I3921" s="114" t="s">
        <v>81</v>
      </c>
      <c r="J3921" s="114" t="s">
        <v>7496</v>
      </c>
      <c r="K3921" s="114" t="s">
        <v>21</v>
      </c>
      <c r="L3921" s="114"/>
      <c r="M3921" s="136">
        <v>5968</v>
      </c>
      <c r="N3921" s="114" t="s">
        <v>28</v>
      </c>
      <c r="O3921" s="136">
        <v>4953.4399999999996</v>
      </c>
      <c r="P3921" s="114">
        <v>0</v>
      </c>
      <c r="Q3921" s="114">
        <v>0</v>
      </c>
      <c r="R3921" s="112"/>
      <c r="S3921" s="112"/>
      <c r="T3921" s="112"/>
      <c r="U3921" s="112"/>
    </row>
    <row r="3922" spans="1:21" hidden="1">
      <c r="A3922" s="116">
        <v>42489</v>
      </c>
      <c r="B3922" s="114" t="s">
        <v>7187</v>
      </c>
      <c r="C3922" s="116">
        <v>42489</v>
      </c>
      <c r="D3922" s="114" t="s">
        <v>7187</v>
      </c>
      <c r="E3922" s="114" t="s">
        <v>82</v>
      </c>
      <c r="F3922" s="114" t="s">
        <v>3984</v>
      </c>
      <c r="G3922" s="114" t="s">
        <v>7188</v>
      </c>
      <c r="H3922" s="114" t="s">
        <v>1858</v>
      </c>
      <c r="I3922" s="114" t="s">
        <v>81</v>
      </c>
      <c r="J3922" s="114" t="s">
        <v>7189</v>
      </c>
      <c r="K3922" s="114"/>
      <c r="L3922" s="114" t="s">
        <v>20</v>
      </c>
      <c r="M3922" s="136">
        <v>-12195</v>
      </c>
      <c r="N3922" s="114" t="s">
        <v>28</v>
      </c>
      <c r="O3922" s="136">
        <v>-10121.85</v>
      </c>
      <c r="P3922" s="136">
        <v>-10121.85</v>
      </c>
      <c r="Q3922" s="136">
        <v>10121.85</v>
      </c>
      <c r="R3922" s="112"/>
      <c r="S3922" s="113"/>
      <c r="T3922" s="113"/>
      <c r="U3922" s="113"/>
    </row>
    <row r="3923" spans="1:21" hidden="1">
      <c r="A3923" s="116">
        <v>42489</v>
      </c>
      <c r="B3923" s="114" t="s">
        <v>7187</v>
      </c>
      <c r="C3923" s="116">
        <v>42489</v>
      </c>
      <c r="D3923" s="114" t="s">
        <v>7187</v>
      </c>
      <c r="E3923" s="114" t="s">
        <v>82</v>
      </c>
      <c r="F3923" s="114" t="s">
        <v>3984</v>
      </c>
      <c r="G3923" s="114" t="s">
        <v>7188</v>
      </c>
      <c r="H3923" s="114" t="s">
        <v>1858</v>
      </c>
      <c r="I3923" s="114" t="s">
        <v>81</v>
      </c>
      <c r="J3923" s="114" t="s">
        <v>7189</v>
      </c>
      <c r="K3923" s="114" t="s">
        <v>21</v>
      </c>
      <c r="L3923" s="114"/>
      <c r="M3923" s="136">
        <v>12195</v>
      </c>
      <c r="N3923" s="114" t="s">
        <v>28</v>
      </c>
      <c r="O3923" s="136">
        <v>10121.85</v>
      </c>
      <c r="P3923" s="114">
        <v>0</v>
      </c>
      <c r="Q3923" s="114">
        <v>0</v>
      </c>
      <c r="R3923" s="112"/>
      <c r="S3923" s="113"/>
      <c r="T3923" s="113"/>
      <c r="U3923" s="113"/>
    </row>
    <row r="3924" spans="1:21" hidden="1">
      <c r="A3924" s="116">
        <v>42466</v>
      </c>
      <c r="B3924" s="114" t="s">
        <v>7201</v>
      </c>
      <c r="C3924" s="116">
        <v>42466</v>
      </c>
      <c r="D3924" s="114" t="s">
        <v>7202</v>
      </c>
      <c r="E3924" s="114" t="s">
        <v>82</v>
      </c>
      <c r="F3924" s="114" t="s">
        <v>294</v>
      </c>
      <c r="G3924" s="114" t="s">
        <v>7203</v>
      </c>
      <c r="H3924" s="114" t="s">
        <v>1858</v>
      </c>
      <c r="I3924" s="114" t="s">
        <v>81</v>
      </c>
      <c r="J3924" s="114" t="s">
        <v>7204</v>
      </c>
      <c r="K3924" s="114"/>
      <c r="L3924" s="114" t="s">
        <v>20</v>
      </c>
      <c r="M3924" s="136">
        <v>-1920</v>
      </c>
      <c r="N3924" s="114" t="s">
        <v>28</v>
      </c>
      <c r="O3924" s="136">
        <v>-1593.6</v>
      </c>
      <c r="P3924" s="136">
        <v>-1593.6</v>
      </c>
      <c r="Q3924" s="114">
        <v>194.74</v>
      </c>
      <c r="R3924" s="112"/>
      <c r="S3924" s="112"/>
      <c r="T3924" s="112"/>
      <c r="U3924" s="112"/>
    </row>
    <row r="3925" spans="1:21">
      <c r="A3925" s="116">
        <v>42461</v>
      </c>
      <c r="B3925" s="114" t="s">
        <v>7193</v>
      </c>
      <c r="C3925" s="116">
        <v>42461</v>
      </c>
      <c r="D3925" s="114" t="s">
        <v>7193</v>
      </c>
      <c r="E3925" s="114" t="s">
        <v>82</v>
      </c>
      <c r="F3925" s="114"/>
      <c r="G3925" s="114"/>
      <c r="H3925" s="114" t="s">
        <v>1858</v>
      </c>
      <c r="I3925" s="114" t="s">
        <v>19</v>
      </c>
      <c r="J3925" s="114" t="s">
        <v>7194</v>
      </c>
      <c r="K3925" s="114" t="s">
        <v>21</v>
      </c>
      <c r="L3925" s="114"/>
      <c r="M3925" s="136">
        <v>19938</v>
      </c>
      <c r="N3925" s="114" t="s">
        <v>28</v>
      </c>
      <c r="O3925" s="136">
        <v>16548.54</v>
      </c>
      <c r="P3925" s="136">
        <v>16548.54</v>
      </c>
      <c r="Q3925" s="136">
        <v>-2084.36</v>
      </c>
      <c r="R3925" s="112"/>
      <c r="S3925" s="113"/>
      <c r="T3925" s="113"/>
      <c r="U3925" s="113"/>
    </row>
    <row r="3926" spans="1:21">
      <c r="A3926" s="116">
        <v>42461</v>
      </c>
      <c r="B3926" s="114" t="s">
        <v>7195</v>
      </c>
      <c r="C3926" s="116">
        <v>42461</v>
      </c>
      <c r="D3926" s="114" t="s">
        <v>7195</v>
      </c>
      <c r="E3926" s="114" t="s">
        <v>82</v>
      </c>
      <c r="F3926" s="114"/>
      <c r="G3926" s="114"/>
      <c r="H3926" s="114" t="s">
        <v>1858</v>
      </c>
      <c r="I3926" s="114" t="s">
        <v>19</v>
      </c>
      <c r="J3926" s="114" t="s">
        <v>7196</v>
      </c>
      <c r="K3926" s="114"/>
      <c r="L3926" s="114" t="s">
        <v>20</v>
      </c>
      <c r="M3926" s="114">
        <v>-4</v>
      </c>
      <c r="N3926" s="114" t="s">
        <v>28</v>
      </c>
      <c r="O3926" s="114">
        <v>-3.32</v>
      </c>
      <c r="P3926" s="114">
        <v>-3.32</v>
      </c>
      <c r="Q3926" s="114">
        <v>0.42</v>
      </c>
      <c r="R3926" s="112"/>
      <c r="S3926" s="112"/>
      <c r="T3926" s="112"/>
      <c r="U3926" s="112"/>
    </row>
    <row r="3927" spans="1:21" hidden="1">
      <c r="A3927" s="116">
        <v>42461</v>
      </c>
      <c r="B3927" s="114" t="s">
        <v>7237</v>
      </c>
      <c r="C3927" s="116">
        <v>42461</v>
      </c>
      <c r="D3927" s="114" t="s">
        <v>7238</v>
      </c>
      <c r="E3927" s="114" t="s">
        <v>82</v>
      </c>
      <c r="F3927" s="114" t="s">
        <v>938</v>
      </c>
      <c r="G3927" s="114" t="s">
        <v>7239</v>
      </c>
      <c r="H3927" s="114" t="s">
        <v>1858</v>
      </c>
      <c r="I3927" s="114" t="s">
        <v>81</v>
      </c>
      <c r="J3927" s="114" t="s">
        <v>7240</v>
      </c>
      <c r="K3927" s="114"/>
      <c r="L3927" s="114" t="s">
        <v>20</v>
      </c>
      <c r="M3927" s="136">
        <v>-2486</v>
      </c>
      <c r="N3927" s="114" t="s">
        <v>28</v>
      </c>
      <c r="O3927" s="136">
        <v>-2063.38</v>
      </c>
      <c r="P3927" s="136">
        <v>-2063.38</v>
      </c>
      <c r="Q3927" s="114">
        <v>252.15</v>
      </c>
      <c r="R3927" s="112"/>
      <c r="S3927" s="112"/>
      <c r="T3927" s="112"/>
      <c r="U3927" s="112"/>
    </row>
    <row r="3928" spans="1:21" hidden="1">
      <c r="A3928" s="116">
        <v>42464</v>
      </c>
      <c r="B3928" s="114" t="s">
        <v>7497</v>
      </c>
      <c r="C3928" s="116">
        <v>42464</v>
      </c>
      <c r="D3928" s="114" t="s">
        <v>7498</v>
      </c>
      <c r="E3928" s="114" t="s">
        <v>82</v>
      </c>
      <c r="F3928" s="114" t="s">
        <v>330</v>
      </c>
      <c r="G3928" s="114" t="s">
        <v>7499</v>
      </c>
      <c r="H3928" s="114" t="s">
        <v>1858</v>
      </c>
      <c r="I3928" s="114" t="s">
        <v>81</v>
      </c>
      <c r="J3928" s="114" t="s">
        <v>7500</v>
      </c>
      <c r="K3928" s="114"/>
      <c r="L3928" s="114" t="s">
        <v>20</v>
      </c>
      <c r="M3928" s="114">
        <v>-12</v>
      </c>
      <c r="N3928" s="114" t="s">
        <v>28</v>
      </c>
      <c r="O3928" s="114">
        <v>-9.9600000000000009</v>
      </c>
      <c r="P3928" s="114">
        <v>-9.9600000000000009</v>
      </c>
      <c r="Q3928" s="114">
        <v>1.22</v>
      </c>
      <c r="R3928" s="112"/>
      <c r="S3928" s="113"/>
      <c r="T3928" s="113"/>
      <c r="U3928" s="112"/>
    </row>
    <row r="3929" spans="1:21" hidden="1">
      <c r="A3929" s="116">
        <v>42466</v>
      </c>
      <c r="B3929" s="114" t="s">
        <v>7213</v>
      </c>
      <c r="C3929" s="116">
        <v>42466</v>
      </c>
      <c r="D3929" s="114" t="s">
        <v>7214</v>
      </c>
      <c r="E3929" s="114" t="s">
        <v>82</v>
      </c>
      <c r="F3929" s="114" t="s">
        <v>330</v>
      </c>
      <c r="G3929" s="114" t="s">
        <v>7215</v>
      </c>
      <c r="H3929" s="114" t="s">
        <v>1858</v>
      </c>
      <c r="I3929" s="114" t="s">
        <v>81</v>
      </c>
      <c r="J3929" s="114" t="s">
        <v>7216</v>
      </c>
      <c r="K3929" s="114"/>
      <c r="L3929" s="114" t="s">
        <v>20</v>
      </c>
      <c r="M3929" s="114">
        <v>-96</v>
      </c>
      <c r="N3929" s="114" t="s">
        <v>28</v>
      </c>
      <c r="O3929" s="114">
        <v>-79.680000000000007</v>
      </c>
      <c r="P3929" s="114">
        <v>-79.680000000000007</v>
      </c>
      <c r="Q3929" s="114">
        <v>9.74</v>
      </c>
      <c r="R3929" s="112"/>
      <c r="S3929" s="113"/>
      <c r="T3929" s="113"/>
      <c r="U3929" s="112"/>
    </row>
    <row r="3930" spans="1:21" hidden="1">
      <c r="A3930" s="116">
        <v>42465</v>
      </c>
      <c r="B3930" s="114" t="s">
        <v>7209</v>
      </c>
      <c r="C3930" s="116">
        <v>42465</v>
      </c>
      <c r="D3930" s="114" t="s">
        <v>7210</v>
      </c>
      <c r="E3930" s="114" t="s">
        <v>82</v>
      </c>
      <c r="F3930" s="114" t="s">
        <v>938</v>
      </c>
      <c r="G3930" s="114" t="s">
        <v>7211</v>
      </c>
      <c r="H3930" s="114" t="s">
        <v>1858</v>
      </c>
      <c r="I3930" s="114" t="s">
        <v>81</v>
      </c>
      <c r="J3930" s="114" t="s">
        <v>7212</v>
      </c>
      <c r="K3930" s="114"/>
      <c r="L3930" s="114" t="s">
        <v>20</v>
      </c>
      <c r="M3930" s="114">
        <v>-120</v>
      </c>
      <c r="N3930" s="114" t="s">
        <v>28</v>
      </c>
      <c r="O3930" s="114">
        <v>-99.6</v>
      </c>
      <c r="P3930" s="114">
        <v>-99.6</v>
      </c>
      <c r="Q3930" s="114">
        <v>12.17</v>
      </c>
      <c r="R3930" s="112"/>
      <c r="S3930" s="113"/>
      <c r="T3930" s="113"/>
      <c r="U3930" s="112"/>
    </row>
    <row r="3931" spans="1:21" hidden="1">
      <c r="A3931" s="116">
        <v>42465</v>
      </c>
      <c r="B3931" s="114" t="s">
        <v>7501</v>
      </c>
      <c r="C3931" s="116">
        <v>42465</v>
      </c>
      <c r="D3931" s="114" t="s">
        <v>7502</v>
      </c>
      <c r="E3931" s="114" t="s">
        <v>82</v>
      </c>
      <c r="F3931" s="114" t="s">
        <v>3990</v>
      </c>
      <c r="G3931" s="114" t="s">
        <v>7503</v>
      </c>
      <c r="H3931" s="114" t="s">
        <v>1858</v>
      </c>
      <c r="I3931" s="114" t="s">
        <v>81</v>
      </c>
      <c r="J3931" s="114" t="s">
        <v>7504</v>
      </c>
      <c r="K3931" s="114"/>
      <c r="L3931" s="114" t="s">
        <v>20</v>
      </c>
      <c r="M3931" s="114">
        <v>-60</v>
      </c>
      <c r="N3931" s="114" t="s">
        <v>28</v>
      </c>
      <c r="O3931" s="114">
        <v>-49.8</v>
      </c>
      <c r="P3931" s="114">
        <v>-49.8</v>
      </c>
      <c r="Q3931" s="114">
        <v>6.09</v>
      </c>
      <c r="R3931" s="112"/>
      <c r="S3931" s="112"/>
      <c r="T3931" s="112"/>
      <c r="U3931" s="112"/>
    </row>
    <row r="3932" spans="1:21" hidden="1">
      <c r="A3932" s="116">
        <v>42464</v>
      </c>
      <c r="B3932" s="114" t="s">
        <v>7233</v>
      </c>
      <c r="C3932" s="116">
        <v>42464</v>
      </c>
      <c r="D3932" s="114" t="s">
        <v>7234</v>
      </c>
      <c r="E3932" s="114" t="s">
        <v>82</v>
      </c>
      <c r="F3932" s="114" t="s">
        <v>938</v>
      </c>
      <c r="G3932" s="114" t="s">
        <v>7235</v>
      </c>
      <c r="H3932" s="114" t="s">
        <v>1858</v>
      </c>
      <c r="I3932" s="114" t="s">
        <v>81</v>
      </c>
      <c r="J3932" s="114" t="s">
        <v>7236</v>
      </c>
      <c r="K3932" s="114"/>
      <c r="L3932" s="114" t="s">
        <v>20</v>
      </c>
      <c r="M3932" s="136">
        <v>-1956</v>
      </c>
      <c r="N3932" s="114" t="s">
        <v>28</v>
      </c>
      <c r="O3932" s="136">
        <v>-1623.48</v>
      </c>
      <c r="P3932" s="136">
        <v>-1623.48</v>
      </c>
      <c r="Q3932" s="114">
        <v>198.4</v>
      </c>
      <c r="R3932" s="112"/>
      <c r="S3932" s="113"/>
      <c r="T3932" s="113"/>
      <c r="U3932" s="112"/>
    </row>
    <row r="3933" spans="1:21" hidden="1">
      <c r="A3933" s="116">
        <v>42464</v>
      </c>
      <c r="B3933" s="114" t="s">
        <v>7229</v>
      </c>
      <c r="C3933" s="116">
        <v>42464</v>
      </c>
      <c r="D3933" s="114" t="s">
        <v>7230</v>
      </c>
      <c r="E3933" s="114" t="s">
        <v>82</v>
      </c>
      <c r="F3933" s="114" t="s">
        <v>294</v>
      </c>
      <c r="G3933" s="114" t="s">
        <v>7231</v>
      </c>
      <c r="H3933" s="114" t="s">
        <v>1858</v>
      </c>
      <c r="I3933" s="114" t="s">
        <v>81</v>
      </c>
      <c r="J3933" s="114" t="s">
        <v>7232</v>
      </c>
      <c r="K3933" s="114"/>
      <c r="L3933" s="114" t="s">
        <v>20</v>
      </c>
      <c r="M3933" s="136">
        <v>-1920</v>
      </c>
      <c r="N3933" s="114" t="s">
        <v>28</v>
      </c>
      <c r="O3933" s="136">
        <v>-1593.6</v>
      </c>
      <c r="P3933" s="136">
        <v>-1593.6</v>
      </c>
      <c r="Q3933" s="114">
        <v>194.74</v>
      </c>
      <c r="R3933" s="112"/>
      <c r="S3933" s="113"/>
      <c r="T3933" s="113"/>
      <c r="U3933" s="113"/>
    </row>
    <row r="3934" spans="1:21" hidden="1">
      <c r="A3934" s="116">
        <v>42461</v>
      </c>
      <c r="B3934" s="114" t="s">
        <v>7505</v>
      </c>
      <c r="C3934" s="116">
        <v>42461</v>
      </c>
      <c r="D3934" s="114" t="s">
        <v>7506</v>
      </c>
      <c r="E3934" s="114" t="s">
        <v>82</v>
      </c>
      <c r="F3934" s="114" t="s">
        <v>3984</v>
      </c>
      <c r="G3934" s="114" t="s">
        <v>7507</v>
      </c>
      <c r="H3934" s="114" t="s">
        <v>1858</v>
      </c>
      <c r="I3934" s="114" t="s">
        <v>81</v>
      </c>
      <c r="J3934" s="114" t="s">
        <v>7508</v>
      </c>
      <c r="K3934" s="114"/>
      <c r="L3934" s="114" t="s">
        <v>20</v>
      </c>
      <c r="M3934" s="114">
        <v>-768</v>
      </c>
      <c r="N3934" s="114" t="s">
        <v>28</v>
      </c>
      <c r="O3934" s="114">
        <v>-637.44000000000005</v>
      </c>
      <c r="P3934" s="114">
        <v>-637.44000000000005</v>
      </c>
      <c r="Q3934" s="114">
        <v>82.12</v>
      </c>
      <c r="R3934" s="112"/>
      <c r="S3934" s="112"/>
      <c r="T3934" s="112"/>
      <c r="U3934" s="112"/>
    </row>
    <row r="3935" spans="1:21" hidden="1">
      <c r="A3935" s="116">
        <v>42461</v>
      </c>
      <c r="B3935" s="114" t="s">
        <v>7505</v>
      </c>
      <c r="C3935" s="116">
        <v>42461</v>
      </c>
      <c r="D3935" s="114" t="s">
        <v>7506</v>
      </c>
      <c r="E3935" s="114" t="s">
        <v>82</v>
      </c>
      <c r="F3935" s="114" t="s">
        <v>3984</v>
      </c>
      <c r="G3935" s="114" t="s">
        <v>7507</v>
      </c>
      <c r="H3935" s="114" t="s">
        <v>1858</v>
      </c>
      <c r="I3935" s="114" t="s">
        <v>81</v>
      </c>
      <c r="J3935" s="114" t="s">
        <v>7508</v>
      </c>
      <c r="K3935" s="114"/>
      <c r="L3935" s="114" t="s">
        <v>20</v>
      </c>
      <c r="M3935" s="136">
        <v>-1536</v>
      </c>
      <c r="N3935" s="114" t="s">
        <v>28</v>
      </c>
      <c r="O3935" s="136">
        <v>-1274.8800000000001</v>
      </c>
      <c r="P3935" s="136">
        <v>-1274.8800000000001</v>
      </c>
      <c r="Q3935" s="114">
        <v>155.80000000000001</v>
      </c>
      <c r="R3935" s="112"/>
      <c r="S3935" s="112"/>
      <c r="T3935" s="112"/>
      <c r="U3935" s="112"/>
    </row>
    <row r="3936" spans="1:21">
      <c r="A3936" s="116">
        <v>42465</v>
      </c>
      <c r="B3936" s="114" t="s">
        <v>7509</v>
      </c>
      <c r="C3936" s="116">
        <v>42465</v>
      </c>
      <c r="D3936" s="114" t="s">
        <v>7509</v>
      </c>
      <c r="E3936" s="114" t="s">
        <v>82</v>
      </c>
      <c r="F3936" s="114"/>
      <c r="G3936" s="114"/>
      <c r="H3936" s="114" t="s">
        <v>1858</v>
      </c>
      <c r="I3936" s="114" t="s">
        <v>19</v>
      </c>
      <c r="J3936" s="114" t="s">
        <v>7510</v>
      </c>
      <c r="K3936" s="114"/>
      <c r="L3936" s="114" t="s">
        <v>20</v>
      </c>
      <c r="M3936" s="114">
        <v>-12</v>
      </c>
      <c r="N3936" s="114" t="s">
        <v>28</v>
      </c>
      <c r="O3936" s="114">
        <v>-9.9600000000000009</v>
      </c>
      <c r="P3936" s="114">
        <v>-9.9600000000000009</v>
      </c>
      <c r="Q3936" s="114">
        <v>1.3</v>
      </c>
      <c r="R3936" s="112"/>
      <c r="S3936" s="112"/>
      <c r="T3936" s="112"/>
      <c r="U3936" s="112"/>
    </row>
    <row r="3937" spans="1:21">
      <c r="A3937" s="116">
        <v>42465</v>
      </c>
      <c r="B3937" s="114" t="s">
        <v>7511</v>
      </c>
      <c r="C3937" s="116">
        <v>42465</v>
      </c>
      <c r="D3937" s="114" t="s">
        <v>7511</v>
      </c>
      <c r="E3937" s="114" t="s">
        <v>82</v>
      </c>
      <c r="F3937" s="114"/>
      <c r="G3937" s="114"/>
      <c r="H3937" s="114" t="s">
        <v>1858</v>
      </c>
      <c r="I3937" s="114" t="s">
        <v>19</v>
      </c>
      <c r="J3937" s="114" t="s">
        <v>7512</v>
      </c>
      <c r="K3937" s="114" t="s">
        <v>21</v>
      </c>
      <c r="L3937" s="114"/>
      <c r="M3937" s="136">
        <v>79740</v>
      </c>
      <c r="N3937" s="114" t="s">
        <v>28</v>
      </c>
      <c r="O3937" s="136">
        <v>66184.2</v>
      </c>
      <c r="P3937" s="136">
        <v>66184.2</v>
      </c>
      <c r="Q3937" s="136">
        <v>-8670.75</v>
      </c>
      <c r="R3937" s="112"/>
      <c r="S3937" s="112"/>
      <c r="T3937" s="112"/>
      <c r="U3937" s="112"/>
    </row>
    <row r="3938" spans="1:21" hidden="1">
      <c r="A3938" s="116">
        <v>42461</v>
      </c>
      <c r="B3938" s="114" t="s">
        <v>7237</v>
      </c>
      <c r="C3938" s="116">
        <v>42461</v>
      </c>
      <c r="D3938" s="114" t="s">
        <v>7238</v>
      </c>
      <c r="E3938" s="114" t="s">
        <v>82</v>
      </c>
      <c r="F3938" s="114" t="s">
        <v>938</v>
      </c>
      <c r="G3938" s="114" t="s">
        <v>7239</v>
      </c>
      <c r="H3938" s="114" t="s">
        <v>1858</v>
      </c>
      <c r="I3938" s="114" t="s">
        <v>81</v>
      </c>
      <c r="J3938" s="114" t="s">
        <v>7240</v>
      </c>
      <c r="K3938" s="114"/>
      <c r="L3938" s="114" t="s">
        <v>20</v>
      </c>
      <c r="M3938" s="114">
        <v>-58</v>
      </c>
      <c r="N3938" s="114" t="s">
        <v>28</v>
      </c>
      <c r="O3938" s="114">
        <v>-48.14</v>
      </c>
      <c r="P3938" s="114">
        <v>-48.14</v>
      </c>
      <c r="Q3938" s="114">
        <v>6.2</v>
      </c>
      <c r="R3938" s="112"/>
      <c r="S3938" s="112"/>
      <c r="T3938" s="112"/>
      <c r="U3938" s="112"/>
    </row>
    <row r="3939" spans="1:21" hidden="1">
      <c r="A3939" s="116">
        <v>42464</v>
      </c>
      <c r="B3939" s="114" t="s">
        <v>7513</v>
      </c>
      <c r="C3939" s="116">
        <v>42464</v>
      </c>
      <c r="D3939" s="114" t="s">
        <v>7514</v>
      </c>
      <c r="E3939" s="114" t="s">
        <v>82</v>
      </c>
      <c r="F3939" s="114" t="s">
        <v>3984</v>
      </c>
      <c r="G3939" s="114" t="s">
        <v>7515</v>
      </c>
      <c r="H3939" s="114" t="s">
        <v>1858</v>
      </c>
      <c r="I3939" s="114" t="s">
        <v>81</v>
      </c>
      <c r="J3939" s="114" t="s">
        <v>7516</v>
      </c>
      <c r="K3939" s="114"/>
      <c r="L3939" s="114" t="s">
        <v>20</v>
      </c>
      <c r="M3939" s="136">
        <v>-1152</v>
      </c>
      <c r="N3939" s="114" t="s">
        <v>28</v>
      </c>
      <c r="O3939" s="114">
        <v>-956.16</v>
      </c>
      <c r="P3939" s="114">
        <v>-956.16</v>
      </c>
      <c r="Q3939" s="114">
        <v>116.85</v>
      </c>
      <c r="R3939" s="112"/>
      <c r="S3939" s="112"/>
      <c r="T3939" s="112"/>
      <c r="U3939" s="112"/>
    </row>
    <row r="3940" spans="1:21" hidden="1">
      <c r="A3940" s="116">
        <v>42466</v>
      </c>
      <c r="B3940" s="114" t="s">
        <v>7197</v>
      </c>
      <c r="C3940" s="116">
        <v>42466</v>
      </c>
      <c r="D3940" s="114" t="s">
        <v>7198</v>
      </c>
      <c r="E3940" s="114" t="s">
        <v>82</v>
      </c>
      <c r="F3940" s="114" t="s">
        <v>938</v>
      </c>
      <c r="G3940" s="114" t="s">
        <v>7199</v>
      </c>
      <c r="H3940" s="114" t="s">
        <v>1858</v>
      </c>
      <c r="I3940" s="114" t="s">
        <v>81</v>
      </c>
      <c r="J3940" s="114" t="s">
        <v>7200</v>
      </c>
      <c r="K3940" s="114"/>
      <c r="L3940" s="114" t="s">
        <v>20</v>
      </c>
      <c r="M3940" s="114">
        <v>-228</v>
      </c>
      <c r="N3940" s="114" t="s">
        <v>28</v>
      </c>
      <c r="O3940" s="114">
        <v>-189.24</v>
      </c>
      <c r="P3940" s="114">
        <v>-189.24</v>
      </c>
      <c r="Q3940" s="114">
        <v>23.13</v>
      </c>
      <c r="R3940" s="112"/>
      <c r="S3940" s="112"/>
      <c r="T3940" s="112"/>
      <c r="U3940" s="112"/>
    </row>
    <row r="3941" spans="1:21" hidden="1">
      <c r="A3941" s="116">
        <v>42467</v>
      </c>
      <c r="B3941" s="114" t="s">
        <v>7249</v>
      </c>
      <c r="C3941" s="116">
        <v>42467</v>
      </c>
      <c r="D3941" s="114" t="s">
        <v>7250</v>
      </c>
      <c r="E3941" s="114" t="s">
        <v>82</v>
      </c>
      <c r="F3941" s="114" t="s">
        <v>938</v>
      </c>
      <c r="G3941" s="114" t="s">
        <v>7251</v>
      </c>
      <c r="H3941" s="114" t="s">
        <v>1858</v>
      </c>
      <c r="I3941" s="114" t="s">
        <v>81</v>
      </c>
      <c r="J3941" s="114" t="s">
        <v>7252</v>
      </c>
      <c r="K3941" s="114"/>
      <c r="L3941" s="114" t="s">
        <v>20</v>
      </c>
      <c r="M3941" s="114">
        <v>-588</v>
      </c>
      <c r="N3941" s="114" t="s">
        <v>28</v>
      </c>
      <c r="O3941" s="114">
        <v>-403.7</v>
      </c>
      <c r="P3941" s="114">
        <v>-403.7</v>
      </c>
      <c r="Q3941" s="114">
        <v>-24.7</v>
      </c>
      <c r="R3941" s="112"/>
      <c r="S3941" s="112"/>
      <c r="T3941" s="112"/>
      <c r="U3941" s="112"/>
    </row>
    <row r="3942" spans="1:21" hidden="1">
      <c r="A3942" s="116">
        <v>42474</v>
      </c>
      <c r="B3942" s="114" t="s">
        <v>7261</v>
      </c>
      <c r="C3942" s="116">
        <v>42474</v>
      </c>
      <c r="D3942" s="114" t="s">
        <v>7262</v>
      </c>
      <c r="E3942" s="114" t="s">
        <v>82</v>
      </c>
      <c r="F3942" s="114" t="s">
        <v>938</v>
      </c>
      <c r="G3942" s="114" t="s">
        <v>7263</v>
      </c>
      <c r="H3942" s="114" t="s">
        <v>1858</v>
      </c>
      <c r="I3942" s="114" t="s">
        <v>81</v>
      </c>
      <c r="J3942" s="114" t="s">
        <v>7264</v>
      </c>
      <c r="K3942" s="114"/>
      <c r="L3942" s="114" t="s">
        <v>20</v>
      </c>
      <c r="M3942" s="114">
        <v>-144</v>
      </c>
      <c r="N3942" s="114" t="s">
        <v>28</v>
      </c>
      <c r="O3942" s="114">
        <v>-99.04</v>
      </c>
      <c r="P3942" s="114">
        <v>-99.04</v>
      </c>
      <c r="Q3942" s="114">
        <v>-5.87</v>
      </c>
      <c r="R3942" s="112"/>
      <c r="S3942" s="112"/>
      <c r="T3942" s="112"/>
      <c r="U3942" s="112"/>
    </row>
    <row r="3943" spans="1:21" hidden="1">
      <c r="A3943" s="116">
        <v>42474</v>
      </c>
      <c r="B3943" s="114" t="s">
        <v>7257</v>
      </c>
      <c r="C3943" s="116">
        <v>42474</v>
      </c>
      <c r="D3943" s="114" t="s">
        <v>7258</v>
      </c>
      <c r="E3943" s="114" t="s">
        <v>82</v>
      </c>
      <c r="F3943" s="114" t="s">
        <v>3997</v>
      </c>
      <c r="G3943" s="114" t="s">
        <v>7259</v>
      </c>
      <c r="H3943" s="114" t="s">
        <v>1858</v>
      </c>
      <c r="I3943" s="114" t="s">
        <v>81</v>
      </c>
      <c r="J3943" s="114" t="s">
        <v>7260</v>
      </c>
      <c r="K3943" s="114"/>
      <c r="L3943" s="114" t="s">
        <v>20</v>
      </c>
      <c r="M3943" s="114">
        <v>-2</v>
      </c>
      <c r="N3943" s="114" t="s">
        <v>28</v>
      </c>
      <c r="O3943" s="114">
        <v>-1.38</v>
      </c>
      <c r="P3943" s="114">
        <v>-1.38</v>
      </c>
      <c r="Q3943" s="114">
        <v>-0.08</v>
      </c>
      <c r="R3943" s="112"/>
      <c r="S3943" s="112"/>
      <c r="T3943" s="112"/>
      <c r="U3943" s="112"/>
    </row>
    <row r="3944" spans="1:21" hidden="1">
      <c r="A3944" s="116">
        <v>42475</v>
      </c>
      <c r="B3944" s="114" t="s">
        <v>7253</v>
      </c>
      <c r="C3944" s="116">
        <v>42475</v>
      </c>
      <c r="D3944" s="114" t="s">
        <v>7254</v>
      </c>
      <c r="E3944" s="114" t="s">
        <v>82</v>
      </c>
      <c r="F3944" s="114" t="s">
        <v>3984</v>
      </c>
      <c r="G3944" s="114" t="s">
        <v>7255</v>
      </c>
      <c r="H3944" s="114" t="s">
        <v>1858</v>
      </c>
      <c r="I3944" s="114" t="s">
        <v>81</v>
      </c>
      <c r="J3944" s="114" t="s">
        <v>7256</v>
      </c>
      <c r="K3944" s="114"/>
      <c r="L3944" s="114" t="s">
        <v>20</v>
      </c>
      <c r="M3944" s="136">
        <v>-1536</v>
      </c>
      <c r="N3944" s="114" t="s">
        <v>28</v>
      </c>
      <c r="O3944" s="136">
        <v>-1056.4000000000001</v>
      </c>
      <c r="P3944" s="136">
        <v>-1056.4000000000001</v>
      </c>
      <c r="Q3944" s="114">
        <v>-62.69</v>
      </c>
      <c r="R3944" s="112"/>
      <c r="S3944" s="112"/>
      <c r="T3944" s="112"/>
      <c r="U3944" s="112"/>
    </row>
    <row r="3945" spans="1:21" hidden="1">
      <c r="A3945" s="116">
        <v>42475</v>
      </c>
      <c r="B3945" s="114" t="s">
        <v>7517</v>
      </c>
      <c r="C3945" s="116">
        <v>42475</v>
      </c>
      <c r="D3945" s="114" t="s">
        <v>7518</v>
      </c>
      <c r="E3945" s="114" t="s">
        <v>82</v>
      </c>
      <c r="F3945" s="114" t="s">
        <v>886</v>
      </c>
      <c r="G3945" s="114" t="s">
        <v>7519</v>
      </c>
      <c r="H3945" s="114" t="s">
        <v>1858</v>
      </c>
      <c r="I3945" s="114" t="s">
        <v>81</v>
      </c>
      <c r="J3945" s="114" t="s">
        <v>7520</v>
      </c>
      <c r="K3945" s="114"/>
      <c r="L3945" s="114" t="s">
        <v>20</v>
      </c>
      <c r="M3945" s="136">
        <v>-9984</v>
      </c>
      <c r="N3945" s="114" t="s">
        <v>28</v>
      </c>
      <c r="O3945" s="136">
        <v>-6866.61</v>
      </c>
      <c r="P3945" s="136">
        <v>-6866.6</v>
      </c>
      <c r="Q3945" s="114">
        <v>-407.46</v>
      </c>
      <c r="R3945" s="112"/>
      <c r="S3945" s="112"/>
      <c r="T3945" s="112"/>
      <c r="U3945" s="112"/>
    </row>
    <row r="3946" spans="1:21" hidden="1">
      <c r="A3946" s="116">
        <v>42473</v>
      </c>
      <c r="B3946" s="114" t="s">
        <v>7521</v>
      </c>
      <c r="C3946" s="116">
        <v>42473</v>
      </c>
      <c r="D3946" s="114" t="s">
        <v>7522</v>
      </c>
      <c r="E3946" s="114" t="s">
        <v>82</v>
      </c>
      <c r="F3946" s="114" t="s">
        <v>3990</v>
      </c>
      <c r="G3946" s="114" t="s">
        <v>7523</v>
      </c>
      <c r="H3946" s="114" t="s">
        <v>1858</v>
      </c>
      <c r="I3946" s="114" t="s">
        <v>81</v>
      </c>
      <c r="J3946" s="114" t="s">
        <v>7524</v>
      </c>
      <c r="K3946" s="114"/>
      <c r="L3946" s="114" t="s">
        <v>20</v>
      </c>
      <c r="M3946" s="114">
        <v>-48</v>
      </c>
      <c r="N3946" s="114" t="s">
        <v>28</v>
      </c>
      <c r="O3946" s="114">
        <v>-33.01</v>
      </c>
      <c r="P3946" s="114">
        <v>-33.01</v>
      </c>
      <c r="Q3946" s="114">
        <v>-1.96</v>
      </c>
      <c r="R3946" s="112"/>
      <c r="S3946" s="112"/>
      <c r="T3946" s="112"/>
      <c r="U3946" s="112"/>
    </row>
    <row r="3947" spans="1:21" hidden="1">
      <c r="A3947" s="116">
        <v>42474</v>
      </c>
      <c r="B3947" s="114" t="s">
        <v>7293</v>
      </c>
      <c r="C3947" s="116">
        <v>42474</v>
      </c>
      <c r="D3947" s="114" t="s">
        <v>7294</v>
      </c>
      <c r="E3947" s="114" t="s">
        <v>82</v>
      </c>
      <c r="F3947" s="114" t="s">
        <v>3984</v>
      </c>
      <c r="G3947" s="114" t="s">
        <v>7295</v>
      </c>
      <c r="H3947" s="114" t="s">
        <v>1858</v>
      </c>
      <c r="I3947" s="114" t="s">
        <v>81</v>
      </c>
      <c r="J3947" s="114" t="s">
        <v>7296</v>
      </c>
      <c r="K3947" s="114"/>
      <c r="L3947" s="114" t="s">
        <v>20</v>
      </c>
      <c r="M3947" s="114">
        <v>-384</v>
      </c>
      <c r="N3947" s="114" t="s">
        <v>28</v>
      </c>
      <c r="O3947" s="114">
        <v>-264.10000000000002</v>
      </c>
      <c r="P3947" s="114">
        <v>-264.10000000000002</v>
      </c>
      <c r="Q3947" s="114">
        <v>-15.67</v>
      </c>
      <c r="R3947" s="112"/>
      <c r="S3947" s="113"/>
      <c r="T3947" s="113"/>
      <c r="U3947" s="112"/>
    </row>
    <row r="3948" spans="1:21" hidden="1">
      <c r="A3948" s="116">
        <v>42473</v>
      </c>
      <c r="B3948" s="114" t="s">
        <v>7281</v>
      </c>
      <c r="C3948" s="116">
        <v>42473</v>
      </c>
      <c r="D3948" s="114" t="s">
        <v>7282</v>
      </c>
      <c r="E3948" s="114" t="s">
        <v>82</v>
      </c>
      <c r="F3948" s="114" t="s">
        <v>938</v>
      </c>
      <c r="G3948" s="114" t="s">
        <v>7283</v>
      </c>
      <c r="H3948" s="114" t="s">
        <v>1858</v>
      </c>
      <c r="I3948" s="114" t="s">
        <v>81</v>
      </c>
      <c r="J3948" s="114" t="s">
        <v>7284</v>
      </c>
      <c r="K3948" s="114"/>
      <c r="L3948" s="114" t="s">
        <v>20</v>
      </c>
      <c r="M3948" s="114">
        <v>-312</v>
      </c>
      <c r="N3948" s="114" t="s">
        <v>28</v>
      </c>
      <c r="O3948" s="114">
        <v>-214.58</v>
      </c>
      <c r="P3948" s="114">
        <v>-214.58</v>
      </c>
      <c r="Q3948" s="114">
        <v>-12.73</v>
      </c>
      <c r="R3948" s="112"/>
      <c r="S3948" s="113"/>
      <c r="T3948" s="113"/>
      <c r="U3948" s="112"/>
    </row>
    <row r="3949" spans="1:21" hidden="1">
      <c r="A3949" s="116">
        <v>42473</v>
      </c>
      <c r="B3949" s="114" t="s">
        <v>7269</v>
      </c>
      <c r="C3949" s="116">
        <v>42473</v>
      </c>
      <c r="D3949" s="114" t="s">
        <v>7270</v>
      </c>
      <c r="E3949" s="114" t="s">
        <v>82</v>
      </c>
      <c r="F3949" s="114" t="s">
        <v>3984</v>
      </c>
      <c r="G3949" s="114" t="s">
        <v>7271</v>
      </c>
      <c r="H3949" s="114" t="s">
        <v>1858</v>
      </c>
      <c r="I3949" s="114" t="s">
        <v>81</v>
      </c>
      <c r="J3949" s="114" t="s">
        <v>7272</v>
      </c>
      <c r="K3949" s="114"/>
      <c r="L3949" s="114" t="s">
        <v>20</v>
      </c>
      <c r="M3949" s="114">
        <v>-384</v>
      </c>
      <c r="N3949" s="114" t="s">
        <v>28</v>
      </c>
      <c r="O3949" s="114">
        <v>-264.10000000000002</v>
      </c>
      <c r="P3949" s="114">
        <v>-264.10000000000002</v>
      </c>
      <c r="Q3949" s="114">
        <v>-15.67</v>
      </c>
      <c r="R3949" s="112"/>
      <c r="S3949" s="112"/>
      <c r="T3949" s="112"/>
      <c r="U3949" s="112"/>
    </row>
    <row r="3950" spans="1:21" hidden="1">
      <c r="A3950" s="116">
        <v>42475</v>
      </c>
      <c r="B3950" s="114" t="s">
        <v>7297</v>
      </c>
      <c r="C3950" s="116">
        <v>42475</v>
      </c>
      <c r="D3950" s="114" t="s">
        <v>7298</v>
      </c>
      <c r="E3950" s="114" t="s">
        <v>82</v>
      </c>
      <c r="F3950" s="114" t="s">
        <v>938</v>
      </c>
      <c r="G3950" s="114" t="s">
        <v>7299</v>
      </c>
      <c r="H3950" s="114" t="s">
        <v>1858</v>
      </c>
      <c r="I3950" s="114" t="s">
        <v>81</v>
      </c>
      <c r="J3950" s="114" t="s">
        <v>7300</v>
      </c>
      <c r="K3950" s="114"/>
      <c r="L3950" s="114" t="s">
        <v>20</v>
      </c>
      <c r="M3950" s="114">
        <v>-432</v>
      </c>
      <c r="N3950" s="114" t="s">
        <v>28</v>
      </c>
      <c r="O3950" s="114">
        <v>-297.11</v>
      </c>
      <c r="P3950" s="114">
        <v>-297.11</v>
      </c>
      <c r="Q3950" s="114">
        <v>-17.63</v>
      </c>
      <c r="R3950" s="112"/>
      <c r="S3950" s="113"/>
      <c r="T3950" s="113"/>
      <c r="U3950" s="112"/>
    </row>
    <row r="3951" spans="1:21" hidden="1">
      <c r="A3951" s="116">
        <v>42468</v>
      </c>
      <c r="B3951" s="114" t="s">
        <v>7305</v>
      </c>
      <c r="C3951" s="116">
        <v>42468</v>
      </c>
      <c r="D3951" s="114" t="s">
        <v>7306</v>
      </c>
      <c r="E3951" s="114" t="s">
        <v>82</v>
      </c>
      <c r="F3951" s="114" t="s">
        <v>938</v>
      </c>
      <c r="G3951" s="114" t="s">
        <v>7307</v>
      </c>
      <c r="H3951" s="114" t="s">
        <v>1858</v>
      </c>
      <c r="I3951" s="114" t="s">
        <v>81</v>
      </c>
      <c r="J3951" s="114" t="s">
        <v>7308</v>
      </c>
      <c r="K3951" s="114"/>
      <c r="L3951" s="114" t="s">
        <v>20</v>
      </c>
      <c r="M3951" s="114">
        <v>-252</v>
      </c>
      <c r="N3951" s="114" t="s">
        <v>28</v>
      </c>
      <c r="O3951" s="114">
        <v>-173.32</v>
      </c>
      <c r="P3951" s="114">
        <v>-173.32</v>
      </c>
      <c r="Q3951" s="114">
        <v>-10.28</v>
      </c>
      <c r="R3951" s="112"/>
      <c r="S3951" s="112"/>
      <c r="T3951" s="112"/>
      <c r="U3951" s="112"/>
    </row>
    <row r="3952" spans="1:21" hidden="1">
      <c r="A3952" s="116">
        <v>42468</v>
      </c>
      <c r="B3952" s="114" t="s">
        <v>7525</v>
      </c>
      <c r="C3952" s="116">
        <v>42468</v>
      </c>
      <c r="D3952" s="114" t="s">
        <v>7526</v>
      </c>
      <c r="E3952" s="114" t="s">
        <v>82</v>
      </c>
      <c r="F3952" s="114" t="s">
        <v>330</v>
      </c>
      <c r="G3952" s="114" t="s">
        <v>7527</v>
      </c>
      <c r="H3952" s="114" t="s">
        <v>1858</v>
      </c>
      <c r="I3952" s="114" t="s">
        <v>81</v>
      </c>
      <c r="J3952" s="114" t="s">
        <v>7528</v>
      </c>
      <c r="K3952" s="114"/>
      <c r="L3952" s="114" t="s">
        <v>20</v>
      </c>
      <c r="M3952" s="114">
        <v>-552</v>
      </c>
      <c r="N3952" s="114" t="s">
        <v>28</v>
      </c>
      <c r="O3952" s="114">
        <v>-379.64</v>
      </c>
      <c r="P3952" s="114">
        <v>-379.64</v>
      </c>
      <c r="Q3952" s="114">
        <v>-22.53</v>
      </c>
      <c r="R3952" s="112"/>
      <c r="S3952" s="112"/>
      <c r="T3952" s="112"/>
      <c r="U3952" s="112"/>
    </row>
    <row r="3953" spans="1:21" hidden="1">
      <c r="A3953" s="116">
        <v>42471</v>
      </c>
      <c r="B3953" s="114" t="s">
        <v>7325</v>
      </c>
      <c r="C3953" s="116">
        <v>42471</v>
      </c>
      <c r="D3953" s="114" t="s">
        <v>7326</v>
      </c>
      <c r="E3953" s="114" t="s">
        <v>82</v>
      </c>
      <c r="F3953" s="114" t="s">
        <v>938</v>
      </c>
      <c r="G3953" s="114" t="s">
        <v>7327</v>
      </c>
      <c r="H3953" s="114" t="s">
        <v>1858</v>
      </c>
      <c r="I3953" s="114" t="s">
        <v>81</v>
      </c>
      <c r="J3953" s="114" t="s">
        <v>7328</v>
      </c>
      <c r="K3953" s="114"/>
      <c r="L3953" s="114" t="s">
        <v>20</v>
      </c>
      <c r="M3953" s="114">
        <v>-324</v>
      </c>
      <c r="N3953" s="114" t="s">
        <v>28</v>
      </c>
      <c r="O3953" s="114">
        <v>-222.83</v>
      </c>
      <c r="P3953" s="114">
        <v>-222.83</v>
      </c>
      <c r="Q3953" s="114">
        <v>-13.23</v>
      </c>
      <c r="R3953" s="112"/>
      <c r="S3953" s="112"/>
      <c r="T3953" s="112"/>
      <c r="U3953" s="112"/>
    </row>
    <row r="3954" spans="1:21" hidden="1">
      <c r="A3954" s="116">
        <v>42472</v>
      </c>
      <c r="B3954" s="114" t="s">
        <v>7321</v>
      </c>
      <c r="C3954" s="116">
        <v>42472</v>
      </c>
      <c r="D3954" s="114" t="s">
        <v>7322</v>
      </c>
      <c r="E3954" s="114" t="s">
        <v>82</v>
      </c>
      <c r="F3954" s="114" t="s">
        <v>938</v>
      </c>
      <c r="G3954" s="114" t="s">
        <v>7323</v>
      </c>
      <c r="H3954" s="114" t="s">
        <v>1858</v>
      </c>
      <c r="I3954" s="114" t="s">
        <v>81</v>
      </c>
      <c r="J3954" s="114" t="s">
        <v>7324</v>
      </c>
      <c r="K3954" s="114"/>
      <c r="L3954" s="114" t="s">
        <v>20</v>
      </c>
      <c r="M3954" s="114">
        <v>-168</v>
      </c>
      <c r="N3954" s="114" t="s">
        <v>28</v>
      </c>
      <c r="O3954" s="114">
        <v>-115.54</v>
      </c>
      <c r="P3954" s="114">
        <v>-115.54</v>
      </c>
      <c r="Q3954" s="114">
        <v>-6.86</v>
      </c>
      <c r="R3954" s="112"/>
      <c r="S3954" s="112"/>
      <c r="T3954" s="112"/>
      <c r="U3954" s="112"/>
    </row>
    <row r="3955" spans="1:21" hidden="1">
      <c r="A3955" s="116">
        <v>42472</v>
      </c>
      <c r="B3955" s="114" t="s">
        <v>7529</v>
      </c>
      <c r="C3955" s="116">
        <v>42472</v>
      </c>
      <c r="D3955" s="114" t="s">
        <v>7530</v>
      </c>
      <c r="E3955" s="114" t="s">
        <v>82</v>
      </c>
      <c r="F3955" s="114" t="s">
        <v>3984</v>
      </c>
      <c r="G3955" s="114" t="s">
        <v>7531</v>
      </c>
      <c r="H3955" s="114" t="s">
        <v>1858</v>
      </c>
      <c r="I3955" s="114" t="s">
        <v>81</v>
      </c>
      <c r="J3955" s="114" t="s">
        <v>7318</v>
      </c>
      <c r="K3955" s="114"/>
      <c r="L3955" s="114" t="s">
        <v>20</v>
      </c>
      <c r="M3955" s="136">
        <v>-7296</v>
      </c>
      <c r="N3955" s="114" t="s">
        <v>28</v>
      </c>
      <c r="O3955" s="136">
        <v>-5017.8999999999996</v>
      </c>
      <c r="P3955" s="136">
        <v>-5017.8999999999996</v>
      </c>
      <c r="Q3955" s="114">
        <v>-297.75</v>
      </c>
      <c r="R3955" s="112"/>
      <c r="S3955" s="113"/>
      <c r="T3955" s="113"/>
      <c r="U3955" s="112"/>
    </row>
    <row r="3956" spans="1:21" hidden="1">
      <c r="A3956" s="116">
        <v>42473</v>
      </c>
      <c r="B3956" s="114" t="s">
        <v>7532</v>
      </c>
      <c r="C3956" s="116">
        <v>42473</v>
      </c>
      <c r="D3956" s="114" t="s">
        <v>7533</v>
      </c>
      <c r="E3956" s="114" t="s">
        <v>82</v>
      </c>
      <c r="F3956" s="114" t="s">
        <v>330</v>
      </c>
      <c r="G3956" s="114" t="s">
        <v>7534</v>
      </c>
      <c r="H3956" s="114" t="s">
        <v>1858</v>
      </c>
      <c r="I3956" s="114" t="s">
        <v>81</v>
      </c>
      <c r="J3956" s="114" t="s">
        <v>7535</v>
      </c>
      <c r="K3956" s="114"/>
      <c r="L3956" s="114" t="s">
        <v>20</v>
      </c>
      <c r="M3956" s="114">
        <v>-936</v>
      </c>
      <c r="N3956" s="114" t="s">
        <v>28</v>
      </c>
      <c r="O3956" s="114">
        <v>-643.74</v>
      </c>
      <c r="P3956" s="114">
        <v>-643.74</v>
      </c>
      <c r="Q3956" s="114">
        <v>-38.200000000000003</v>
      </c>
      <c r="R3956" s="112"/>
      <c r="S3956" s="112"/>
      <c r="T3956" s="112"/>
      <c r="U3956" s="112"/>
    </row>
    <row r="3957" spans="1:21" hidden="1">
      <c r="A3957" s="116">
        <v>42481</v>
      </c>
      <c r="B3957" s="114" t="s">
        <v>7536</v>
      </c>
      <c r="C3957" s="116">
        <v>42481</v>
      </c>
      <c r="D3957" s="114" t="s">
        <v>7537</v>
      </c>
      <c r="E3957" s="114" t="s">
        <v>82</v>
      </c>
      <c r="F3957" s="114" t="s">
        <v>3990</v>
      </c>
      <c r="G3957" s="114" t="s">
        <v>7538</v>
      </c>
      <c r="H3957" s="114" t="s">
        <v>1858</v>
      </c>
      <c r="I3957" s="114" t="s">
        <v>81</v>
      </c>
      <c r="J3957" s="114" t="s">
        <v>7539</v>
      </c>
      <c r="K3957" s="114"/>
      <c r="L3957" s="114" t="s">
        <v>20</v>
      </c>
      <c r="M3957" s="114">
        <v>-60</v>
      </c>
      <c r="N3957" s="114" t="s">
        <v>28</v>
      </c>
      <c r="O3957" s="114">
        <v>-41.26</v>
      </c>
      <c r="P3957" s="114">
        <v>-41.27</v>
      </c>
      <c r="Q3957" s="114">
        <v>-2.4500000000000002</v>
      </c>
      <c r="R3957" s="112"/>
      <c r="S3957" s="113"/>
      <c r="T3957" s="113"/>
      <c r="U3957" s="112"/>
    </row>
    <row r="3958" spans="1:21" hidden="1">
      <c r="A3958" s="116">
        <v>42478</v>
      </c>
      <c r="B3958" s="114" t="s">
        <v>7540</v>
      </c>
      <c r="C3958" s="116">
        <v>42478</v>
      </c>
      <c r="D3958" s="114" t="s">
        <v>7541</v>
      </c>
      <c r="E3958" s="114" t="s">
        <v>82</v>
      </c>
      <c r="F3958" s="114" t="s">
        <v>886</v>
      </c>
      <c r="G3958" s="114" t="s">
        <v>7542</v>
      </c>
      <c r="H3958" s="114" t="s">
        <v>1858</v>
      </c>
      <c r="I3958" s="114" t="s">
        <v>81</v>
      </c>
      <c r="J3958" s="114" t="s">
        <v>7543</v>
      </c>
      <c r="K3958" s="114"/>
      <c r="L3958" s="114" t="s">
        <v>20</v>
      </c>
      <c r="M3958" s="136">
        <v>-1152</v>
      </c>
      <c r="N3958" s="114" t="s">
        <v>28</v>
      </c>
      <c r="O3958" s="114">
        <v>-792.3</v>
      </c>
      <c r="P3958" s="114">
        <v>-792.31</v>
      </c>
      <c r="Q3958" s="114">
        <v>-47</v>
      </c>
      <c r="R3958" s="112"/>
      <c r="S3958" s="112"/>
      <c r="T3958" s="112"/>
      <c r="U3958" s="112"/>
    </row>
    <row r="3959" spans="1:21" hidden="1">
      <c r="A3959" s="116">
        <v>42478</v>
      </c>
      <c r="B3959" s="114" t="s">
        <v>7337</v>
      </c>
      <c r="C3959" s="116">
        <v>42478</v>
      </c>
      <c r="D3959" s="114" t="s">
        <v>7338</v>
      </c>
      <c r="E3959" s="114" t="s">
        <v>82</v>
      </c>
      <c r="F3959" s="114" t="s">
        <v>330</v>
      </c>
      <c r="G3959" s="114" t="s">
        <v>7339</v>
      </c>
      <c r="H3959" s="114" t="s">
        <v>1858</v>
      </c>
      <c r="I3959" s="114" t="s">
        <v>81</v>
      </c>
      <c r="J3959" s="114" t="s">
        <v>7340</v>
      </c>
      <c r="K3959" s="114"/>
      <c r="L3959" s="114" t="s">
        <v>20</v>
      </c>
      <c r="M3959" s="114">
        <v>-360</v>
      </c>
      <c r="N3959" s="114" t="s">
        <v>28</v>
      </c>
      <c r="O3959" s="114">
        <v>-247.59</v>
      </c>
      <c r="P3959" s="114">
        <v>-247.59</v>
      </c>
      <c r="Q3959" s="114">
        <v>-14.7</v>
      </c>
      <c r="R3959" s="112"/>
      <c r="S3959" s="112"/>
      <c r="T3959" s="112"/>
      <c r="U3959" s="112"/>
    </row>
    <row r="3960" spans="1:21" hidden="1">
      <c r="A3960" s="116">
        <v>42478</v>
      </c>
      <c r="B3960" s="114" t="s">
        <v>7544</v>
      </c>
      <c r="C3960" s="116">
        <v>42478</v>
      </c>
      <c r="D3960" s="114" t="s">
        <v>7545</v>
      </c>
      <c r="E3960" s="114" t="s">
        <v>82</v>
      </c>
      <c r="F3960" s="114" t="s">
        <v>294</v>
      </c>
      <c r="G3960" s="114" t="s">
        <v>7546</v>
      </c>
      <c r="H3960" s="114" t="s">
        <v>1858</v>
      </c>
      <c r="I3960" s="114" t="s">
        <v>81</v>
      </c>
      <c r="J3960" s="114" t="s">
        <v>7547</v>
      </c>
      <c r="K3960" s="114"/>
      <c r="L3960" s="114" t="s">
        <v>20</v>
      </c>
      <c r="M3960" s="114">
        <v>-768</v>
      </c>
      <c r="N3960" s="114" t="s">
        <v>28</v>
      </c>
      <c r="O3960" s="114">
        <v>-528.20000000000005</v>
      </c>
      <c r="P3960" s="114">
        <v>-528.20000000000005</v>
      </c>
      <c r="Q3960" s="114">
        <v>-31.34</v>
      </c>
      <c r="R3960" s="112"/>
      <c r="S3960" s="112"/>
      <c r="T3960" s="112"/>
      <c r="U3960" s="112"/>
    </row>
    <row r="3961" spans="1:21" hidden="1">
      <c r="A3961" s="116">
        <v>42478</v>
      </c>
      <c r="B3961" s="114" t="s">
        <v>7341</v>
      </c>
      <c r="C3961" s="116">
        <v>42478</v>
      </c>
      <c r="D3961" s="114" t="s">
        <v>7342</v>
      </c>
      <c r="E3961" s="114" t="s">
        <v>82</v>
      </c>
      <c r="F3961" s="114" t="s">
        <v>938</v>
      </c>
      <c r="G3961" s="114" t="s">
        <v>7343</v>
      </c>
      <c r="H3961" s="114" t="s">
        <v>1858</v>
      </c>
      <c r="I3961" s="114" t="s">
        <v>81</v>
      </c>
      <c r="J3961" s="114" t="s">
        <v>7344</v>
      </c>
      <c r="K3961" s="114"/>
      <c r="L3961" s="114" t="s">
        <v>20</v>
      </c>
      <c r="M3961" s="114">
        <v>-48</v>
      </c>
      <c r="N3961" s="114" t="s">
        <v>28</v>
      </c>
      <c r="O3961" s="114">
        <v>-33.01</v>
      </c>
      <c r="P3961" s="114">
        <v>-33.01</v>
      </c>
      <c r="Q3961" s="114">
        <v>-1.96</v>
      </c>
      <c r="R3961" s="112"/>
      <c r="S3961" s="112"/>
      <c r="T3961" s="112"/>
      <c r="U3961" s="112"/>
    </row>
    <row r="3962" spans="1:21" hidden="1">
      <c r="A3962" s="116">
        <v>42480</v>
      </c>
      <c r="B3962" s="114" t="s">
        <v>7409</v>
      </c>
      <c r="C3962" s="116">
        <v>42480</v>
      </c>
      <c r="D3962" s="114" t="s">
        <v>7410</v>
      </c>
      <c r="E3962" s="114" t="s">
        <v>82</v>
      </c>
      <c r="F3962" s="114" t="s">
        <v>3984</v>
      </c>
      <c r="G3962" s="114" t="s">
        <v>7411</v>
      </c>
      <c r="H3962" s="114" t="s">
        <v>1858</v>
      </c>
      <c r="I3962" s="114" t="s">
        <v>81</v>
      </c>
      <c r="J3962" s="114" t="s">
        <v>7412</v>
      </c>
      <c r="K3962" s="114"/>
      <c r="L3962" s="114" t="s">
        <v>20</v>
      </c>
      <c r="M3962" s="114">
        <v>-384</v>
      </c>
      <c r="N3962" s="114" t="s">
        <v>28</v>
      </c>
      <c r="O3962" s="114">
        <v>-264.10000000000002</v>
      </c>
      <c r="P3962" s="114">
        <v>-264.11</v>
      </c>
      <c r="Q3962" s="114">
        <v>-15.66</v>
      </c>
      <c r="R3962" s="112"/>
      <c r="S3962" s="112"/>
      <c r="T3962" s="112"/>
      <c r="U3962" s="112"/>
    </row>
    <row r="3963" spans="1:21" hidden="1">
      <c r="A3963" s="116">
        <v>42480</v>
      </c>
      <c r="B3963" s="114" t="s">
        <v>7409</v>
      </c>
      <c r="C3963" s="116">
        <v>42480</v>
      </c>
      <c r="D3963" s="114" t="s">
        <v>7410</v>
      </c>
      <c r="E3963" s="114" t="s">
        <v>82</v>
      </c>
      <c r="F3963" s="114" t="s">
        <v>3984</v>
      </c>
      <c r="G3963" s="114" t="s">
        <v>7411</v>
      </c>
      <c r="H3963" s="114" t="s">
        <v>1858</v>
      </c>
      <c r="I3963" s="114" t="s">
        <v>81</v>
      </c>
      <c r="J3963" s="114" t="s">
        <v>7412</v>
      </c>
      <c r="K3963" s="114"/>
      <c r="L3963" s="114" t="s">
        <v>20</v>
      </c>
      <c r="M3963" s="114">
        <v>-384</v>
      </c>
      <c r="N3963" s="114" t="s">
        <v>28</v>
      </c>
      <c r="O3963" s="114">
        <v>-318.72000000000003</v>
      </c>
      <c r="P3963" s="114">
        <v>-318.72000000000003</v>
      </c>
      <c r="Q3963" s="114">
        <v>40.14</v>
      </c>
      <c r="R3963" s="112"/>
      <c r="S3963" s="112"/>
      <c r="T3963" s="112"/>
      <c r="U3963" s="112"/>
    </row>
    <row r="3964" spans="1:21" hidden="1">
      <c r="A3964" s="116">
        <v>42480</v>
      </c>
      <c r="B3964" s="114" t="s">
        <v>7405</v>
      </c>
      <c r="C3964" s="116">
        <v>42480</v>
      </c>
      <c r="D3964" s="114" t="s">
        <v>7406</v>
      </c>
      <c r="E3964" s="114" t="s">
        <v>82</v>
      </c>
      <c r="F3964" s="114" t="s">
        <v>330</v>
      </c>
      <c r="G3964" s="114" t="s">
        <v>7407</v>
      </c>
      <c r="H3964" s="114" t="s">
        <v>1858</v>
      </c>
      <c r="I3964" s="114" t="s">
        <v>81</v>
      </c>
      <c r="J3964" s="114" t="s">
        <v>7408</v>
      </c>
      <c r="K3964" s="114"/>
      <c r="L3964" s="114" t="s">
        <v>20</v>
      </c>
      <c r="M3964" s="114">
        <v>-84</v>
      </c>
      <c r="N3964" s="114" t="s">
        <v>28</v>
      </c>
      <c r="O3964" s="114">
        <v>-57.77</v>
      </c>
      <c r="P3964" s="114">
        <v>-57.77</v>
      </c>
      <c r="Q3964" s="114">
        <v>-3.43</v>
      </c>
      <c r="R3964" s="112"/>
      <c r="S3964" s="112"/>
      <c r="T3964" s="112"/>
      <c r="U3964" s="112"/>
    </row>
    <row r="3965" spans="1:21" hidden="1">
      <c r="A3965" s="116">
        <v>42479</v>
      </c>
      <c r="B3965" s="114" t="s">
        <v>7401</v>
      </c>
      <c r="C3965" s="116">
        <v>42479</v>
      </c>
      <c r="D3965" s="114" t="s">
        <v>7402</v>
      </c>
      <c r="E3965" s="114" t="s">
        <v>82</v>
      </c>
      <c r="F3965" s="114" t="s">
        <v>938</v>
      </c>
      <c r="G3965" s="114" t="s">
        <v>7403</v>
      </c>
      <c r="H3965" s="114" t="s">
        <v>1858</v>
      </c>
      <c r="I3965" s="114" t="s">
        <v>81</v>
      </c>
      <c r="J3965" s="114" t="s">
        <v>7404</v>
      </c>
      <c r="K3965" s="114"/>
      <c r="L3965" s="114" t="s">
        <v>20</v>
      </c>
      <c r="M3965" s="114">
        <v>-132</v>
      </c>
      <c r="N3965" s="114" t="s">
        <v>28</v>
      </c>
      <c r="O3965" s="114">
        <v>-90.78</v>
      </c>
      <c r="P3965" s="114">
        <v>-90.78</v>
      </c>
      <c r="Q3965" s="114">
        <v>-5.39</v>
      </c>
      <c r="R3965" s="112"/>
      <c r="S3965" s="113"/>
      <c r="T3965" s="113"/>
      <c r="U3965" s="112"/>
    </row>
    <row r="3966" spans="1:21" hidden="1">
      <c r="A3966" s="116">
        <v>42479</v>
      </c>
      <c r="B3966" s="114" t="s">
        <v>7393</v>
      </c>
      <c r="C3966" s="116">
        <v>42479</v>
      </c>
      <c r="D3966" s="114" t="s">
        <v>7394</v>
      </c>
      <c r="E3966" s="114" t="s">
        <v>82</v>
      </c>
      <c r="F3966" s="114" t="s">
        <v>3984</v>
      </c>
      <c r="G3966" s="114" t="s">
        <v>7395</v>
      </c>
      <c r="H3966" s="114" t="s">
        <v>1858</v>
      </c>
      <c r="I3966" s="114" t="s">
        <v>81</v>
      </c>
      <c r="J3966" s="114" t="s">
        <v>7396</v>
      </c>
      <c r="K3966" s="114"/>
      <c r="L3966" s="114" t="s">
        <v>20</v>
      </c>
      <c r="M3966" s="136">
        <v>-1920</v>
      </c>
      <c r="N3966" s="114" t="s">
        <v>28</v>
      </c>
      <c r="O3966" s="136">
        <v>-1320.51</v>
      </c>
      <c r="P3966" s="136">
        <v>-1320.5</v>
      </c>
      <c r="Q3966" s="114">
        <v>-78.36</v>
      </c>
      <c r="R3966" s="112"/>
      <c r="S3966" s="112"/>
      <c r="T3966" s="112"/>
      <c r="U3966" s="112"/>
    </row>
    <row r="3967" spans="1:21" hidden="1">
      <c r="A3967" s="116">
        <v>42480</v>
      </c>
      <c r="B3967" s="114" t="s">
        <v>7389</v>
      </c>
      <c r="C3967" s="116">
        <v>42480</v>
      </c>
      <c r="D3967" s="114" t="s">
        <v>7390</v>
      </c>
      <c r="E3967" s="114" t="s">
        <v>82</v>
      </c>
      <c r="F3967" s="114" t="s">
        <v>938</v>
      </c>
      <c r="G3967" s="114" t="s">
        <v>7391</v>
      </c>
      <c r="H3967" s="114" t="s">
        <v>1858</v>
      </c>
      <c r="I3967" s="114" t="s">
        <v>81</v>
      </c>
      <c r="J3967" s="114" t="s">
        <v>7392</v>
      </c>
      <c r="K3967" s="114"/>
      <c r="L3967" s="114" t="s">
        <v>20</v>
      </c>
      <c r="M3967" s="114">
        <v>-24</v>
      </c>
      <c r="N3967" s="114" t="s">
        <v>28</v>
      </c>
      <c r="O3967" s="114">
        <v>-16.510000000000002</v>
      </c>
      <c r="P3967" s="114">
        <v>-16.510000000000002</v>
      </c>
      <c r="Q3967" s="114">
        <v>-0.98</v>
      </c>
      <c r="R3967" s="112"/>
      <c r="S3967" s="113"/>
      <c r="T3967" s="113"/>
      <c r="U3967" s="112"/>
    </row>
    <row r="3968" spans="1:21" hidden="1">
      <c r="A3968" s="116">
        <v>42481</v>
      </c>
      <c r="B3968" s="114" t="s">
        <v>7373</v>
      </c>
      <c r="C3968" s="116">
        <v>42481</v>
      </c>
      <c r="D3968" s="114" t="s">
        <v>7374</v>
      </c>
      <c r="E3968" s="114" t="s">
        <v>82</v>
      </c>
      <c r="F3968" s="114" t="s">
        <v>3984</v>
      </c>
      <c r="G3968" s="114" t="s">
        <v>7375</v>
      </c>
      <c r="H3968" s="114" t="s">
        <v>1858</v>
      </c>
      <c r="I3968" s="114" t="s">
        <v>81</v>
      </c>
      <c r="J3968" s="114" t="s">
        <v>7376</v>
      </c>
      <c r="K3968" s="114"/>
      <c r="L3968" s="114" t="s">
        <v>20</v>
      </c>
      <c r="M3968" s="136">
        <v>-3072</v>
      </c>
      <c r="N3968" s="114" t="s">
        <v>28</v>
      </c>
      <c r="O3968" s="136">
        <v>-2549.7600000000002</v>
      </c>
      <c r="P3968" s="136">
        <v>-2549.7600000000002</v>
      </c>
      <c r="Q3968" s="114">
        <v>321.14999999999998</v>
      </c>
      <c r="R3968" s="112"/>
      <c r="S3968" s="112"/>
      <c r="T3968" s="112"/>
      <c r="U3968" s="112"/>
    </row>
    <row r="3969" spans="1:21" hidden="1">
      <c r="A3969" s="116">
        <v>42481</v>
      </c>
      <c r="B3969" s="114" t="s">
        <v>7377</v>
      </c>
      <c r="C3969" s="116">
        <v>42481</v>
      </c>
      <c r="D3969" s="114" t="s">
        <v>7378</v>
      </c>
      <c r="E3969" s="114" t="s">
        <v>82</v>
      </c>
      <c r="F3969" s="114" t="s">
        <v>938</v>
      </c>
      <c r="G3969" s="114" t="s">
        <v>7379</v>
      </c>
      <c r="H3969" s="114" t="s">
        <v>1858</v>
      </c>
      <c r="I3969" s="114" t="s">
        <v>81</v>
      </c>
      <c r="J3969" s="114" t="s">
        <v>7380</v>
      </c>
      <c r="K3969" s="114"/>
      <c r="L3969" s="114" t="s">
        <v>20</v>
      </c>
      <c r="M3969" s="114">
        <v>-96</v>
      </c>
      <c r="N3969" s="114" t="s">
        <v>28</v>
      </c>
      <c r="O3969" s="114">
        <v>-66.02</v>
      </c>
      <c r="P3969" s="114">
        <v>-66.03</v>
      </c>
      <c r="Q3969" s="114">
        <v>-3.91</v>
      </c>
      <c r="R3969" s="112"/>
      <c r="S3969" s="113"/>
      <c r="T3969" s="113"/>
      <c r="U3969" s="112"/>
    </row>
    <row r="3970" spans="1:21" hidden="1">
      <c r="A3970" s="116">
        <v>42485</v>
      </c>
      <c r="B3970" s="114" t="s">
        <v>7349</v>
      </c>
      <c r="C3970" s="116">
        <v>42485</v>
      </c>
      <c r="D3970" s="114" t="s">
        <v>7350</v>
      </c>
      <c r="E3970" s="114" t="s">
        <v>82</v>
      </c>
      <c r="F3970" s="114" t="s">
        <v>330</v>
      </c>
      <c r="G3970" s="114" t="s">
        <v>7351</v>
      </c>
      <c r="H3970" s="114" t="s">
        <v>1858</v>
      </c>
      <c r="I3970" s="114" t="s">
        <v>81</v>
      </c>
      <c r="J3970" s="114" t="s">
        <v>7352</v>
      </c>
      <c r="K3970" s="114"/>
      <c r="L3970" s="114" t="s">
        <v>20</v>
      </c>
      <c r="M3970" s="136">
        <v>-1537</v>
      </c>
      <c r="N3970" s="114" t="s">
        <v>28</v>
      </c>
      <c r="O3970" s="136">
        <v>-1275.71</v>
      </c>
      <c r="P3970" s="136">
        <v>-1275.71</v>
      </c>
      <c r="Q3970" s="114">
        <v>160.68</v>
      </c>
      <c r="R3970" s="112"/>
      <c r="S3970" s="112"/>
      <c r="T3970" s="112"/>
      <c r="U3970" s="112"/>
    </row>
    <row r="3971" spans="1:21" hidden="1">
      <c r="A3971" s="116">
        <v>42485</v>
      </c>
      <c r="B3971" s="114" t="s">
        <v>7349</v>
      </c>
      <c r="C3971" s="116">
        <v>42485</v>
      </c>
      <c r="D3971" s="114" t="s">
        <v>7350</v>
      </c>
      <c r="E3971" s="114" t="s">
        <v>82</v>
      </c>
      <c r="F3971" s="114" t="s">
        <v>330</v>
      </c>
      <c r="G3971" s="114" t="s">
        <v>7351</v>
      </c>
      <c r="H3971" s="114" t="s">
        <v>1858</v>
      </c>
      <c r="I3971" s="114" t="s">
        <v>81</v>
      </c>
      <c r="J3971" s="114" t="s">
        <v>7352</v>
      </c>
      <c r="K3971" s="114"/>
      <c r="L3971" s="114" t="s">
        <v>20</v>
      </c>
      <c r="M3971" s="114">
        <v>-11</v>
      </c>
      <c r="N3971" s="114" t="s">
        <v>28</v>
      </c>
      <c r="O3971" s="114">
        <v>-7.55</v>
      </c>
      <c r="P3971" s="114">
        <v>-7.56</v>
      </c>
      <c r="Q3971" s="114">
        <v>-0.45</v>
      </c>
      <c r="R3971" s="112"/>
      <c r="S3971" s="112"/>
      <c r="T3971" s="112"/>
      <c r="U3971" s="112"/>
    </row>
    <row r="3972" spans="1:21" hidden="1">
      <c r="A3972" s="116">
        <v>42487</v>
      </c>
      <c r="B3972" s="114" t="s">
        <v>7357</v>
      </c>
      <c r="C3972" s="116">
        <v>42487</v>
      </c>
      <c r="D3972" s="114" t="s">
        <v>7358</v>
      </c>
      <c r="E3972" s="114" t="s">
        <v>82</v>
      </c>
      <c r="F3972" s="114" t="s">
        <v>938</v>
      </c>
      <c r="G3972" s="114" t="s">
        <v>7359</v>
      </c>
      <c r="H3972" s="114" t="s">
        <v>1858</v>
      </c>
      <c r="I3972" s="114" t="s">
        <v>81</v>
      </c>
      <c r="J3972" s="114" t="s">
        <v>7360</v>
      </c>
      <c r="K3972" s="114"/>
      <c r="L3972" s="114" t="s">
        <v>20</v>
      </c>
      <c r="M3972" s="114">
        <v>-96</v>
      </c>
      <c r="N3972" s="114" t="s">
        <v>28</v>
      </c>
      <c r="O3972" s="114">
        <v>-79.680000000000007</v>
      </c>
      <c r="P3972" s="114">
        <v>-79.680000000000007</v>
      </c>
      <c r="Q3972" s="114">
        <v>10.44</v>
      </c>
      <c r="R3972" s="112"/>
      <c r="S3972" s="112"/>
      <c r="T3972" s="112"/>
      <c r="U3972" s="112"/>
    </row>
    <row r="3973" spans="1:21" hidden="1">
      <c r="A3973" s="116">
        <v>42482</v>
      </c>
      <c r="B3973" s="114" t="s">
        <v>7345</v>
      </c>
      <c r="C3973" s="116">
        <v>42482</v>
      </c>
      <c r="D3973" s="114" t="s">
        <v>7346</v>
      </c>
      <c r="E3973" s="114" t="s">
        <v>82</v>
      </c>
      <c r="F3973" s="114" t="s">
        <v>938</v>
      </c>
      <c r="G3973" s="114" t="s">
        <v>7347</v>
      </c>
      <c r="H3973" s="114" t="s">
        <v>1858</v>
      </c>
      <c r="I3973" s="114" t="s">
        <v>81</v>
      </c>
      <c r="J3973" s="114" t="s">
        <v>7348</v>
      </c>
      <c r="K3973" s="114"/>
      <c r="L3973" s="114" t="s">
        <v>20</v>
      </c>
      <c r="M3973" s="114">
        <v>-132</v>
      </c>
      <c r="N3973" s="114" t="s">
        <v>28</v>
      </c>
      <c r="O3973" s="114">
        <v>-90.77</v>
      </c>
      <c r="P3973" s="114">
        <v>-90.8</v>
      </c>
      <c r="Q3973" s="114">
        <v>-5.37</v>
      </c>
      <c r="R3973" s="112"/>
      <c r="S3973" s="113"/>
      <c r="T3973" s="113"/>
      <c r="U3973" s="112"/>
    </row>
    <row r="3974" spans="1:21">
      <c r="A3974" s="116">
        <v>42482</v>
      </c>
      <c r="B3974" s="114" t="s">
        <v>7548</v>
      </c>
      <c r="C3974" s="116">
        <v>42482</v>
      </c>
      <c r="D3974" s="114" t="s">
        <v>7548</v>
      </c>
      <c r="E3974" s="114" t="s">
        <v>82</v>
      </c>
      <c r="F3974" s="114"/>
      <c r="G3974" s="114"/>
      <c r="H3974" s="114" t="s">
        <v>1858</v>
      </c>
      <c r="I3974" s="114" t="s">
        <v>19</v>
      </c>
      <c r="J3974" s="114" t="s">
        <v>7549</v>
      </c>
      <c r="K3974" s="114" t="s">
        <v>21</v>
      </c>
      <c r="L3974" s="114"/>
      <c r="M3974" s="136">
        <v>21765</v>
      </c>
      <c r="N3974" s="114" t="s">
        <v>28</v>
      </c>
      <c r="O3974" s="136">
        <v>18064.95</v>
      </c>
      <c r="P3974" s="136">
        <v>18064.95</v>
      </c>
      <c r="Q3974" s="136">
        <v>-1692.72</v>
      </c>
      <c r="R3974" s="112"/>
      <c r="S3974" s="112"/>
      <c r="T3974" s="112"/>
      <c r="U3974" s="112"/>
    </row>
    <row r="3975" spans="1:21">
      <c r="A3975" s="116">
        <v>42482</v>
      </c>
      <c r="B3975" s="114" t="s">
        <v>7550</v>
      </c>
      <c r="C3975" s="116">
        <v>42482</v>
      </c>
      <c r="D3975" s="114" t="s">
        <v>7550</v>
      </c>
      <c r="E3975" s="114" t="s">
        <v>82</v>
      </c>
      <c r="F3975" s="114"/>
      <c r="G3975" s="114"/>
      <c r="H3975" s="114" t="s">
        <v>1858</v>
      </c>
      <c r="I3975" s="114" t="s">
        <v>19</v>
      </c>
      <c r="J3975" s="114" t="s">
        <v>7551</v>
      </c>
      <c r="K3975" s="114"/>
      <c r="L3975" s="114" t="s">
        <v>20</v>
      </c>
      <c r="M3975" s="114">
        <v>-4</v>
      </c>
      <c r="N3975" s="114" t="s">
        <v>28</v>
      </c>
      <c r="O3975" s="114">
        <v>-3.32</v>
      </c>
      <c r="P3975" s="114">
        <v>-3.32</v>
      </c>
      <c r="Q3975" s="114">
        <v>0.31</v>
      </c>
      <c r="R3975" s="112"/>
      <c r="S3975" s="112"/>
      <c r="T3975" s="112"/>
      <c r="U3975" s="112"/>
    </row>
    <row r="3976" spans="1:21" hidden="1">
      <c r="A3976" s="116">
        <v>42485</v>
      </c>
      <c r="B3976" s="114" t="s">
        <v>7361</v>
      </c>
      <c r="C3976" s="116">
        <v>42485</v>
      </c>
      <c r="D3976" s="114" t="s">
        <v>7362</v>
      </c>
      <c r="E3976" s="114" t="s">
        <v>82</v>
      </c>
      <c r="F3976" s="114" t="s">
        <v>938</v>
      </c>
      <c r="G3976" s="114" t="s">
        <v>7363</v>
      </c>
      <c r="H3976" s="114" t="s">
        <v>1858</v>
      </c>
      <c r="I3976" s="114" t="s">
        <v>81</v>
      </c>
      <c r="J3976" s="114" t="s">
        <v>7364</v>
      </c>
      <c r="K3976" s="114"/>
      <c r="L3976" s="114" t="s">
        <v>20</v>
      </c>
      <c r="M3976" s="114">
        <v>-36</v>
      </c>
      <c r="N3976" s="114" t="s">
        <v>28</v>
      </c>
      <c r="O3976" s="114">
        <v>-29.88</v>
      </c>
      <c r="P3976" s="114">
        <v>-29.88</v>
      </c>
      <c r="Q3976" s="114">
        <v>3.76</v>
      </c>
      <c r="R3976" s="112"/>
      <c r="S3976" s="113"/>
      <c r="T3976" s="113"/>
      <c r="U3976" s="112"/>
    </row>
    <row r="3977" spans="1:21">
      <c r="A3977" s="116">
        <v>42487</v>
      </c>
      <c r="B3977" s="114" t="s">
        <v>7552</v>
      </c>
      <c r="C3977" s="116">
        <v>42487</v>
      </c>
      <c r="D3977" s="114" t="s">
        <v>7552</v>
      </c>
      <c r="E3977" s="114" t="s">
        <v>82</v>
      </c>
      <c r="F3977" s="114"/>
      <c r="G3977" s="114"/>
      <c r="H3977" s="114" t="s">
        <v>1858</v>
      </c>
      <c r="I3977" s="114" t="s">
        <v>19</v>
      </c>
      <c r="J3977" s="114" t="s">
        <v>7553</v>
      </c>
      <c r="K3977" s="114" t="s">
        <v>21</v>
      </c>
      <c r="L3977" s="114"/>
      <c r="M3977" s="136">
        <v>16851</v>
      </c>
      <c r="N3977" s="114" t="s">
        <v>28</v>
      </c>
      <c r="O3977" s="136">
        <v>13986.33</v>
      </c>
      <c r="P3977" s="136">
        <v>13986.33</v>
      </c>
      <c r="Q3977" s="136">
        <v>-1289.0899999999999</v>
      </c>
      <c r="R3977" s="112"/>
      <c r="S3977" s="112"/>
      <c r="T3977" s="112"/>
      <c r="U3977" s="112"/>
    </row>
    <row r="3978" spans="1:21" hidden="1">
      <c r="A3978" s="116">
        <v>42486</v>
      </c>
      <c r="B3978" s="114" t="s">
        <v>7554</v>
      </c>
      <c r="C3978" s="116">
        <v>42486</v>
      </c>
      <c r="D3978" s="114" t="s">
        <v>7555</v>
      </c>
      <c r="E3978" s="114" t="s">
        <v>82</v>
      </c>
      <c r="F3978" s="114" t="s">
        <v>886</v>
      </c>
      <c r="G3978" s="114" t="s">
        <v>7556</v>
      </c>
      <c r="H3978" s="114" t="s">
        <v>1858</v>
      </c>
      <c r="I3978" s="114" t="s">
        <v>81</v>
      </c>
      <c r="J3978" s="114" t="s">
        <v>7557</v>
      </c>
      <c r="K3978" s="114"/>
      <c r="L3978" s="114" t="s">
        <v>20</v>
      </c>
      <c r="M3978" s="136">
        <v>-12672</v>
      </c>
      <c r="N3978" s="114" t="s">
        <v>28</v>
      </c>
      <c r="O3978" s="136">
        <v>-10517.76</v>
      </c>
      <c r="P3978" s="136">
        <v>-10517.76</v>
      </c>
      <c r="Q3978" s="136">
        <v>1324.77</v>
      </c>
      <c r="R3978" s="112"/>
      <c r="S3978" s="112"/>
      <c r="T3978" s="112"/>
      <c r="U3978" s="112"/>
    </row>
    <row r="3979" spans="1:21">
      <c r="A3979" s="116">
        <v>42487</v>
      </c>
      <c r="B3979" s="114" t="s">
        <v>7558</v>
      </c>
      <c r="C3979" s="116">
        <v>42487</v>
      </c>
      <c r="D3979" s="114" t="s">
        <v>7558</v>
      </c>
      <c r="E3979" s="114" t="s">
        <v>82</v>
      </c>
      <c r="F3979" s="114"/>
      <c r="G3979" s="114"/>
      <c r="H3979" s="114" t="s">
        <v>1858</v>
      </c>
      <c r="I3979" s="114" t="s">
        <v>19</v>
      </c>
      <c r="J3979" s="114" t="s">
        <v>7559</v>
      </c>
      <c r="K3979" s="114"/>
      <c r="L3979" s="114" t="s">
        <v>20</v>
      </c>
      <c r="M3979" s="114">
        <v>-3</v>
      </c>
      <c r="N3979" s="114" t="s">
        <v>28</v>
      </c>
      <c r="O3979" s="114">
        <v>-2.4900000000000002</v>
      </c>
      <c r="P3979" s="114">
        <v>-2.4900000000000002</v>
      </c>
      <c r="Q3979" s="114">
        <v>0.23</v>
      </c>
      <c r="R3979" s="112"/>
      <c r="S3979" s="112"/>
      <c r="T3979" s="112"/>
      <c r="U3979" s="112"/>
    </row>
    <row r="3980" spans="1:21" hidden="1">
      <c r="A3980" s="116">
        <v>42488</v>
      </c>
      <c r="B3980" s="114" t="s">
        <v>7429</v>
      </c>
      <c r="C3980" s="116">
        <v>42488</v>
      </c>
      <c r="D3980" s="114" t="s">
        <v>7430</v>
      </c>
      <c r="E3980" s="114" t="s">
        <v>82</v>
      </c>
      <c r="F3980" s="114" t="s">
        <v>294</v>
      </c>
      <c r="G3980" s="114" t="s">
        <v>7431</v>
      </c>
      <c r="H3980" s="114" t="s">
        <v>1858</v>
      </c>
      <c r="I3980" s="114" t="s">
        <v>81</v>
      </c>
      <c r="J3980" s="114" t="s">
        <v>7432</v>
      </c>
      <c r="K3980" s="114"/>
      <c r="L3980" s="114" t="s">
        <v>20</v>
      </c>
      <c r="M3980" s="136">
        <v>-1536</v>
      </c>
      <c r="N3980" s="114" t="s">
        <v>28</v>
      </c>
      <c r="O3980" s="136">
        <v>-1274.8800000000001</v>
      </c>
      <c r="P3980" s="136">
        <v>-1274.8800000000001</v>
      </c>
      <c r="Q3980" s="114">
        <v>167.02</v>
      </c>
      <c r="R3980" s="112"/>
      <c r="S3980" s="112"/>
      <c r="T3980" s="112"/>
      <c r="U3980" s="112"/>
    </row>
    <row r="3981" spans="1:21" hidden="1">
      <c r="A3981" s="116">
        <v>42487</v>
      </c>
      <c r="B3981" s="114" t="s">
        <v>7560</v>
      </c>
      <c r="C3981" s="116">
        <v>42487</v>
      </c>
      <c r="D3981" s="114" t="s">
        <v>7561</v>
      </c>
      <c r="E3981" s="114" t="s">
        <v>82</v>
      </c>
      <c r="F3981" s="114" t="s">
        <v>886</v>
      </c>
      <c r="G3981" s="114" t="s">
        <v>7562</v>
      </c>
      <c r="H3981" s="114" t="s">
        <v>1858</v>
      </c>
      <c r="I3981" s="114" t="s">
        <v>81</v>
      </c>
      <c r="J3981" s="114" t="s">
        <v>7563</v>
      </c>
      <c r="K3981" s="114"/>
      <c r="L3981" s="114" t="s">
        <v>20</v>
      </c>
      <c r="M3981" s="114">
        <v>-605</v>
      </c>
      <c r="N3981" s="114" t="s">
        <v>28</v>
      </c>
      <c r="O3981" s="114">
        <v>-502.15</v>
      </c>
      <c r="P3981" s="114">
        <v>-502.15</v>
      </c>
      <c r="Q3981" s="114">
        <v>63.25</v>
      </c>
      <c r="R3981" s="112"/>
      <c r="S3981" s="113"/>
      <c r="T3981" s="113"/>
      <c r="U3981" s="112"/>
    </row>
    <row r="3982" spans="1:21" hidden="1">
      <c r="A3982" s="116">
        <v>42487</v>
      </c>
      <c r="B3982" s="114" t="s">
        <v>7560</v>
      </c>
      <c r="C3982" s="116">
        <v>42487</v>
      </c>
      <c r="D3982" s="114" t="s">
        <v>7561</v>
      </c>
      <c r="E3982" s="114" t="s">
        <v>82</v>
      </c>
      <c r="F3982" s="114" t="s">
        <v>886</v>
      </c>
      <c r="G3982" s="114" t="s">
        <v>7562</v>
      </c>
      <c r="H3982" s="114" t="s">
        <v>1858</v>
      </c>
      <c r="I3982" s="114" t="s">
        <v>81</v>
      </c>
      <c r="J3982" s="114" t="s">
        <v>7563</v>
      </c>
      <c r="K3982" s="114"/>
      <c r="L3982" s="114" t="s">
        <v>20</v>
      </c>
      <c r="M3982" s="136">
        <v>-5923</v>
      </c>
      <c r="N3982" s="114" t="s">
        <v>28</v>
      </c>
      <c r="O3982" s="136">
        <v>-4916.09</v>
      </c>
      <c r="P3982" s="136">
        <v>-4916.09</v>
      </c>
      <c r="Q3982" s="114">
        <v>644.04999999999995</v>
      </c>
      <c r="R3982" s="112"/>
      <c r="S3982" s="112"/>
      <c r="T3982" s="112"/>
      <c r="U3982" s="112"/>
    </row>
    <row r="3983" spans="1:21" hidden="1">
      <c r="A3983" s="116">
        <v>42487</v>
      </c>
      <c r="B3983" s="114" t="s">
        <v>7425</v>
      </c>
      <c r="C3983" s="116">
        <v>42487</v>
      </c>
      <c r="D3983" s="114" t="s">
        <v>7426</v>
      </c>
      <c r="E3983" s="114" t="s">
        <v>82</v>
      </c>
      <c r="F3983" s="114" t="s">
        <v>3984</v>
      </c>
      <c r="G3983" s="114" t="s">
        <v>7427</v>
      </c>
      <c r="H3983" s="114" t="s">
        <v>1858</v>
      </c>
      <c r="I3983" s="114" t="s">
        <v>81</v>
      </c>
      <c r="J3983" s="114" t="s">
        <v>7428</v>
      </c>
      <c r="K3983" s="114"/>
      <c r="L3983" s="114" t="s">
        <v>20</v>
      </c>
      <c r="M3983" s="136">
        <v>-1536</v>
      </c>
      <c r="N3983" s="114" t="s">
        <v>28</v>
      </c>
      <c r="O3983" s="136">
        <v>-1274.8800000000001</v>
      </c>
      <c r="P3983" s="136">
        <v>-1274.8800000000001</v>
      </c>
      <c r="Q3983" s="114">
        <v>160.57</v>
      </c>
      <c r="R3983" s="112"/>
      <c r="S3983" s="113"/>
      <c r="T3983" s="113"/>
      <c r="U3983" s="112"/>
    </row>
    <row r="3984" spans="1:21" hidden="1">
      <c r="A3984" s="116">
        <v>42485</v>
      </c>
      <c r="B3984" s="114" t="s">
        <v>7564</v>
      </c>
      <c r="C3984" s="116">
        <v>42485</v>
      </c>
      <c r="D3984" s="114" t="s">
        <v>7565</v>
      </c>
      <c r="E3984" s="114" t="s">
        <v>82</v>
      </c>
      <c r="F3984" s="114" t="s">
        <v>3990</v>
      </c>
      <c r="G3984" s="114" t="s">
        <v>7566</v>
      </c>
      <c r="H3984" s="114" t="s">
        <v>1858</v>
      </c>
      <c r="I3984" s="114" t="s">
        <v>81</v>
      </c>
      <c r="J3984" s="114" t="s">
        <v>7567</v>
      </c>
      <c r="K3984" s="114"/>
      <c r="L3984" s="114" t="s">
        <v>20</v>
      </c>
      <c r="M3984" s="114">
        <v>-24</v>
      </c>
      <c r="N3984" s="114" t="s">
        <v>28</v>
      </c>
      <c r="O3984" s="114">
        <v>-19.920000000000002</v>
      </c>
      <c r="P3984" s="114">
        <v>-19.920000000000002</v>
      </c>
      <c r="Q3984" s="114">
        <v>2.5099999999999998</v>
      </c>
      <c r="R3984" s="112"/>
      <c r="S3984" s="112"/>
      <c r="T3984" s="112"/>
      <c r="U3984" s="112"/>
    </row>
    <row r="3985" spans="1:21" hidden="1">
      <c r="A3985" s="116">
        <v>42486</v>
      </c>
      <c r="B3985" s="114" t="s">
        <v>7421</v>
      </c>
      <c r="C3985" s="116">
        <v>42486</v>
      </c>
      <c r="D3985" s="114" t="s">
        <v>7422</v>
      </c>
      <c r="E3985" s="114" t="s">
        <v>82</v>
      </c>
      <c r="F3985" s="114" t="s">
        <v>938</v>
      </c>
      <c r="G3985" s="114" t="s">
        <v>7423</v>
      </c>
      <c r="H3985" s="114" t="s">
        <v>1858</v>
      </c>
      <c r="I3985" s="114" t="s">
        <v>81</v>
      </c>
      <c r="J3985" s="114" t="s">
        <v>7424</v>
      </c>
      <c r="K3985" s="114"/>
      <c r="L3985" s="114" t="s">
        <v>20</v>
      </c>
      <c r="M3985" s="114">
        <v>-48</v>
      </c>
      <c r="N3985" s="114" t="s">
        <v>28</v>
      </c>
      <c r="O3985" s="114">
        <v>-39.840000000000003</v>
      </c>
      <c r="P3985" s="114">
        <v>-39.840000000000003</v>
      </c>
      <c r="Q3985" s="114">
        <v>5.0199999999999996</v>
      </c>
      <c r="R3985" s="112"/>
      <c r="S3985" s="112"/>
      <c r="T3985" s="112"/>
      <c r="U3985" s="112"/>
    </row>
    <row r="3986" spans="1:21" hidden="1">
      <c r="A3986" s="116">
        <v>42488</v>
      </c>
      <c r="B3986" s="114" t="s">
        <v>7417</v>
      </c>
      <c r="C3986" s="116">
        <v>42488</v>
      </c>
      <c r="D3986" s="114" t="s">
        <v>7418</v>
      </c>
      <c r="E3986" s="114" t="s">
        <v>82</v>
      </c>
      <c r="F3986" s="114" t="s">
        <v>3984</v>
      </c>
      <c r="G3986" s="114" t="s">
        <v>7419</v>
      </c>
      <c r="H3986" s="114" t="s">
        <v>1858</v>
      </c>
      <c r="I3986" s="114" t="s">
        <v>81</v>
      </c>
      <c r="J3986" s="114" t="s">
        <v>7420</v>
      </c>
      <c r="K3986" s="114"/>
      <c r="L3986" s="114" t="s">
        <v>20</v>
      </c>
      <c r="M3986" s="136">
        <v>-3072</v>
      </c>
      <c r="N3986" s="114" t="s">
        <v>28</v>
      </c>
      <c r="O3986" s="136">
        <v>-2549.7600000000002</v>
      </c>
      <c r="P3986" s="136">
        <v>-2549.7600000000002</v>
      </c>
      <c r="Q3986" s="114">
        <v>334.04</v>
      </c>
      <c r="R3986" s="112"/>
      <c r="S3986" s="112"/>
      <c r="T3986" s="112"/>
      <c r="U3986" s="112"/>
    </row>
    <row r="3987" spans="1:21" hidden="1">
      <c r="A3987" s="116">
        <v>42488</v>
      </c>
      <c r="B3987" s="114" t="s">
        <v>7568</v>
      </c>
      <c r="C3987" s="116">
        <v>42488</v>
      </c>
      <c r="D3987" s="114" t="s">
        <v>7569</v>
      </c>
      <c r="E3987" s="114" t="s">
        <v>82</v>
      </c>
      <c r="F3987" s="114" t="s">
        <v>331</v>
      </c>
      <c r="G3987" s="114" t="s">
        <v>7570</v>
      </c>
      <c r="H3987" s="114" t="s">
        <v>1858</v>
      </c>
      <c r="I3987" s="114" t="s">
        <v>81</v>
      </c>
      <c r="J3987" s="114" t="s">
        <v>7571</v>
      </c>
      <c r="K3987" s="114"/>
      <c r="L3987" s="114" t="s">
        <v>20</v>
      </c>
      <c r="M3987" s="114">
        <v>-384</v>
      </c>
      <c r="N3987" s="114" t="s">
        <v>28</v>
      </c>
      <c r="O3987" s="114">
        <v>-318.72000000000003</v>
      </c>
      <c r="P3987" s="114">
        <v>-318.72000000000003</v>
      </c>
      <c r="Q3987" s="114">
        <v>41.76</v>
      </c>
      <c r="R3987" s="112"/>
      <c r="S3987" s="112"/>
      <c r="T3987" s="112"/>
      <c r="U3987" s="112"/>
    </row>
    <row r="3988" spans="1:21">
      <c r="A3988" s="116">
        <v>42488</v>
      </c>
      <c r="B3988" s="114" t="s">
        <v>7572</v>
      </c>
      <c r="C3988" s="116">
        <v>42488</v>
      </c>
      <c r="D3988" s="114" t="s">
        <v>7572</v>
      </c>
      <c r="E3988" s="114" t="s">
        <v>82</v>
      </c>
      <c r="F3988" s="114"/>
      <c r="G3988" s="114"/>
      <c r="H3988" s="114" t="s">
        <v>1858</v>
      </c>
      <c r="I3988" s="114" t="s">
        <v>19</v>
      </c>
      <c r="J3988" s="114" t="s">
        <v>7573</v>
      </c>
      <c r="K3988" s="114" t="s">
        <v>21</v>
      </c>
      <c r="L3988" s="114"/>
      <c r="M3988" s="136">
        <v>37419</v>
      </c>
      <c r="N3988" s="114" t="s">
        <v>28</v>
      </c>
      <c r="O3988" s="136">
        <v>31057.77</v>
      </c>
      <c r="P3988" s="136">
        <v>31057.77</v>
      </c>
      <c r="Q3988" s="136">
        <v>-2880.89</v>
      </c>
      <c r="R3988" s="112"/>
      <c r="S3988" s="112"/>
      <c r="T3988" s="112"/>
      <c r="U3988" s="112"/>
    </row>
    <row r="3989" spans="1:21">
      <c r="A3989" s="116">
        <v>42490</v>
      </c>
      <c r="B3989" s="114" t="s">
        <v>7433</v>
      </c>
      <c r="C3989" s="116">
        <v>42490</v>
      </c>
      <c r="D3989" s="114" t="s">
        <v>7433</v>
      </c>
      <c r="E3989" s="114" t="s">
        <v>82</v>
      </c>
      <c r="F3989" s="114"/>
      <c r="G3989" s="114"/>
      <c r="H3989" s="114" t="s">
        <v>1858</v>
      </c>
      <c r="I3989" s="114" t="s">
        <v>19</v>
      </c>
      <c r="J3989" s="114" t="s">
        <v>7434</v>
      </c>
      <c r="K3989" s="114"/>
      <c r="L3989" s="114" t="s">
        <v>20</v>
      </c>
      <c r="M3989" s="114">
        <v>-14</v>
      </c>
      <c r="N3989" s="114" t="s">
        <v>28</v>
      </c>
      <c r="O3989" s="114">
        <v>-11.62</v>
      </c>
      <c r="P3989" s="114">
        <v>-11.62</v>
      </c>
      <c r="Q3989" s="114">
        <v>1.52</v>
      </c>
      <c r="R3989" s="112"/>
      <c r="S3989" s="112"/>
      <c r="T3989" s="112"/>
      <c r="U3989" s="112"/>
    </row>
    <row r="3990" spans="1:21">
      <c r="A3990" s="116">
        <v>42490</v>
      </c>
      <c r="B3990" s="114" t="s">
        <v>7433</v>
      </c>
      <c r="C3990" s="116">
        <v>42490</v>
      </c>
      <c r="D3990" s="114" t="s">
        <v>7433</v>
      </c>
      <c r="E3990" s="114" t="s">
        <v>82</v>
      </c>
      <c r="F3990" s="114"/>
      <c r="G3990" s="114"/>
      <c r="H3990" s="114" t="s">
        <v>1858</v>
      </c>
      <c r="I3990" s="114" t="s">
        <v>19</v>
      </c>
      <c r="J3990" s="114" t="s">
        <v>7434</v>
      </c>
      <c r="K3990" s="114"/>
      <c r="L3990" s="114" t="s">
        <v>20</v>
      </c>
      <c r="M3990" s="114">
        <v>-17</v>
      </c>
      <c r="N3990" s="114" t="s">
        <v>28</v>
      </c>
      <c r="O3990" s="114">
        <v>-11.67</v>
      </c>
      <c r="P3990" s="114">
        <v>-11.67</v>
      </c>
      <c r="Q3990" s="114">
        <v>-0.72</v>
      </c>
      <c r="R3990" s="112"/>
      <c r="S3990" s="112"/>
      <c r="T3990" s="112"/>
      <c r="U3990" s="112"/>
    </row>
    <row r="3991" spans="1:21">
      <c r="A3991" s="116">
        <v>42490</v>
      </c>
      <c r="B3991" s="114" t="s">
        <v>7433</v>
      </c>
      <c r="C3991" s="116">
        <v>42490</v>
      </c>
      <c r="D3991" s="114" t="s">
        <v>7433</v>
      </c>
      <c r="E3991" s="114" t="s">
        <v>82</v>
      </c>
      <c r="F3991" s="114"/>
      <c r="G3991" s="114"/>
      <c r="H3991" s="114" t="s">
        <v>1858</v>
      </c>
      <c r="I3991" s="114" t="s">
        <v>19</v>
      </c>
      <c r="J3991" s="114" t="s">
        <v>7434</v>
      </c>
      <c r="K3991" s="114"/>
      <c r="L3991" s="114" t="s">
        <v>20</v>
      </c>
      <c r="M3991" s="114">
        <v>-20</v>
      </c>
      <c r="N3991" s="114" t="s">
        <v>28</v>
      </c>
      <c r="O3991" s="114">
        <v>-16.600000000000001</v>
      </c>
      <c r="P3991" s="114">
        <v>-16.600000000000001</v>
      </c>
      <c r="Q3991" s="114">
        <v>2.09</v>
      </c>
      <c r="R3991" s="112"/>
      <c r="S3991" s="112"/>
      <c r="T3991" s="112"/>
      <c r="U3991" s="112"/>
    </row>
    <row r="3992" spans="1:21">
      <c r="A3992" s="116">
        <v>42489</v>
      </c>
      <c r="B3992" s="114" t="s">
        <v>7574</v>
      </c>
      <c r="C3992" s="116">
        <v>42489</v>
      </c>
      <c r="D3992" s="114" t="s">
        <v>7574</v>
      </c>
      <c r="E3992" s="114" t="s">
        <v>82</v>
      </c>
      <c r="F3992" s="114"/>
      <c r="G3992" s="114"/>
      <c r="H3992" s="114" t="s">
        <v>1858</v>
      </c>
      <c r="I3992" s="114" t="s">
        <v>19</v>
      </c>
      <c r="J3992" s="114" t="s">
        <v>7575</v>
      </c>
      <c r="K3992" s="114" t="s">
        <v>21</v>
      </c>
      <c r="L3992" s="114"/>
      <c r="M3992" s="136">
        <v>15179</v>
      </c>
      <c r="N3992" s="114" t="s">
        <v>28</v>
      </c>
      <c r="O3992" s="136">
        <v>12598.57</v>
      </c>
      <c r="P3992" s="136">
        <v>12598.57</v>
      </c>
      <c r="Q3992" s="136">
        <v>-1181.08</v>
      </c>
      <c r="R3992" s="112"/>
      <c r="S3992" s="113"/>
      <c r="T3992" s="113"/>
      <c r="U3992" s="112"/>
    </row>
    <row r="3993" spans="1:21">
      <c r="A3993" s="116">
        <v>42489</v>
      </c>
      <c r="B3993" s="114" t="s">
        <v>7576</v>
      </c>
      <c r="C3993" s="116">
        <v>42489</v>
      </c>
      <c r="D3993" s="114" t="s">
        <v>7576</v>
      </c>
      <c r="E3993" s="114" t="s">
        <v>82</v>
      </c>
      <c r="F3993" s="114"/>
      <c r="G3993" s="114"/>
      <c r="H3993" s="114" t="s">
        <v>1858</v>
      </c>
      <c r="I3993" s="114" t="s">
        <v>19</v>
      </c>
      <c r="J3993" s="114" t="s">
        <v>7577</v>
      </c>
      <c r="K3993" s="114"/>
      <c r="L3993" s="114" t="s">
        <v>20</v>
      </c>
      <c r="M3993" s="114">
        <v>-3</v>
      </c>
      <c r="N3993" s="114" t="s">
        <v>28</v>
      </c>
      <c r="O3993" s="114">
        <v>-2.4900000000000002</v>
      </c>
      <c r="P3993" s="114">
        <v>-2.4900000000000002</v>
      </c>
      <c r="Q3993" s="114">
        <v>0.23</v>
      </c>
      <c r="R3993" s="112"/>
      <c r="S3993" s="113"/>
      <c r="T3993" s="113"/>
      <c r="U3993" s="112"/>
    </row>
    <row r="3994" spans="1:21" hidden="1">
      <c r="A3994" s="116">
        <v>42489</v>
      </c>
      <c r="B3994" s="114" t="s">
        <v>7447</v>
      </c>
      <c r="C3994" s="116">
        <v>42489</v>
      </c>
      <c r="D3994" s="114" t="s">
        <v>7448</v>
      </c>
      <c r="E3994" s="114" t="s">
        <v>82</v>
      </c>
      <c r="F3994" s="114" t="s">
        <v>3984</v>
      </c>
      <c r="G3994" s="114" t="s">
        <v>7449</v>
      </c>
      <c r="H3994" s="114" t="s">
        <v>1858</v>
      </c>
      <c r="I3994" s="114" t="s">
        <v>81</v>
      </c>
      <c r="J3994" s="114" t="s">
        <v>7450</v>
      </c>
      <c r="K3994" s="114"/>
      <c r="L3994" s="114" t="s">
        <v>20</v>
      </c>
      <c r="M3994" s="136">
        <v>-2304</v>
      </c>
      <c r="N3994" s="114" t="s">
        <v>28</v>
      </c>
      <c r="O3994" s="136">
        <v>-1912.32</v>
      </c>
      <c r="P3994" s="136">
        <v>-1912.32</v>
      </c>
      <c r="Q3994" s="114">
        <v>250.53</v>
      </c>
      <c r="R3994" s="112"/>
      <c r="S3994" s="113"/>
      <c r="T3994" s="113"/>
      <c r="U3994" s="112"/>
    </row>
    <row r="3995" spans="1:21" hidden="1">
      <c r="A3995" s="116">
        <v>42489</v>
      </c>
      <c r="B3995" s="114" t="s">
        <v>7443</v>
      </c>
      <c r="C3995" s="116">
        <v>42489</v>
      </c>
      <c r="D3995" s="114" t="s">
        <v>7444</v>
      </c>
      <c r="E3995" s="114" t="s">
        <v>82</v>
      </c>
      <c r="F3995" s="114" t="s">
        <v>294</v>
      </c>
      <c r="G3995" s="114" t="s">
        <v>7445</v>
      </c>
      <c r="H3995" s="114" t="s">
        <v>1858</v>
      </c>
      <c r="I3995" s="114" t="s">
        <v>81</v>
      </c>
      <c r="J3995" s="114" t="s">
        <v>7446</v>
      </c>
      <c r="K3995" s="114"/>
      <c r="L3995" s="114" t="s">
        <v>20</v>
      </c>
      <c r="M3995" s="136">
        <v>-1536</v>
      </c>
      <c r="N3995" s="114" t="s">
        <v>28</v>
      </c>
      <c r="O3995" s="136">
        <v>-1274.8800000000001</v>
      </c>
      <c r="P3995" s="136">
        <v>-1274.8800000000001</v>
      </c>
      <c r="Q3995" s="114">
        <v>167.02</v>
      </c>
      <c r="R3995" s="112"/>
      <c r="S3995" s="112"/>
      <c r="T3995" s="112"/>
      <c r="U3995" s="112"/>
    </row>
    <row r="3996" spans="1:21" hidden="1">
      <c r="A3996" s="116">
        <v>42488</v>
      </c>
      <c r="B3996" s="114" t="s">
        <v>7439</v>
      </c>
      <c r="C3996" s="116">
        <v>42488</v>
      </c>
      <c r="D3996" s="114" t="s">
        <v>7440</v>
      </c>
      <c r="E3996" s="114" t="s">
        <v>82</v>
      </c>
      <c r="F3996" s="114" t="s">
        <v>938</v>
      </c>
      <c r="G3996" s="114" t="s">
        <v>7441</v>
      </c>
      <c r="H3996" s="114" t="s">
        <v>1858</v>
      </c>
      <c r="I3996" s="114" t="s">
        <v>81</v>
      </c>
      <c r="J3996" s="114" t="s">
        <v>7442</v>
      </c>
      <c r="K3996" s="114"/>
      <c r="L3996" s="114" t="s">
        <v>20</v>
      </c>
      <c r="M3996" s="114">
        <v>-204</v>
      </c>
      <c r="N3996" s="114" t="s">
        <v>28</v>
      </c>
      <c r="O3996" s="114">
        <v>-169.32</v>
      </c>
      <c r="P3996" s="114">
        <v>-169.32</v>
      </c>
      <c r="Q3996" s="114">
        <v>22.18</v>
      </c>
      <c r="R3996" s="112"/>
      <c r="S3996" s="112"/>
      <c r="T3996" s="112"/>
      <c r="U3996" s="112"/>
    </row>
    <row r="3997" spans="1:21" hidden="1">
      <c r="A3997" s="116">
        <v>42489</v>
      </c>
      <c r="B3997" s="114" t="s">
        <v>7435</v>
      </c>
      <c r="C3997" s="116">
        <v>42489</v>
      </c>
      <c r="D3997" s="114" t="s">
        <v>7436</v>
      </c>
      <c r="E3997" s="114" t="s">
        <v>82</v>
      </c>
      <c r="F3997" s="114" t="s">
        <v>938</v>
      </c>
      <c r="G3997" s="114" t="s">
        <v>7437</v>
      </c>
      <c r="H3997" s="114" t="s">
        <v>1858</v>
      </c>
      <c r="I3997" s="114" t="s">
        <v>81</v>
      </c>
      <c r="J3997" s="114" t="s">
        <v>7438</v>
      </c>
      <c r="K3997" s="114"/>
      <c r="L3997" s="114" t="s">
        <v>20</v>
      </c>
      <c r="M3997" s="114">
        <v>-72</v>
      </c>
      <c r="N3997" s="114" t="s">
        <v>28</v>
      </c>
      <c r="O3997" s="114">
        <v>-59.76</v>
      </c>
      <c r="P3997" s="114">
        <v>-59.76</v>
      </c>
      <c r="Q3997" s="114">
        <v>7.83</v>
      </c>
      <c r="R3997" s="112"/>
      <c r="S3997" s="113"/>
      <c r="T3997" s="113"/>
      <c r="U3997" s="113"/>
    </row>
    <row r="3998" spans="1:21" hidden="1">
      <c r="A3998" s="116">
        <v>42489</v>
      </c>
      <c r="B3998" s="114" t="s">
        <v>7578</v>
      </c>
      <c r="C3998" s="116">
        <v>42489</v>
      </c>
      <c r="D3998" s="114" t="s">
        <v>7579</v>
      </c>
      <c r="E3998" s="114" t="s">
        <v>82</v>
      </c>
      <c r="F3998" s="114" t="s">
        <v>3990</v>
      </c>
      <c r="G3998" s="114" t="s">
        <v>7580</v>
      </c>
      <c r="H3998" s="114" t="s">
        <v>1858</v>
      </c>
      <c r="I3998" s="114" t="s">
        <v>81</v>
      </c>
      <c r="J3998" s="114" t="s">
        <v>7581</v>
      </c>
      <c r="K3998" s="114"/>
      <c r="L3998" s="114" t="s">
        <v>20</v>
      </c>
      <c r="M3998" s="114">
        <v>-60</v>
      </c>
      <c r="N3998" s="114" t="s">
        <v>28</v>
      </c>
      <c r="O3998" s="114">
        <v>-49.8</v>
      </c>
      <c r="P3998" s="114">
        <v>-49.8</v>
      </c>
      <c r="Q3998" s="114">
        <v>6.52</v>
      </c>
      <c r="R3998" s="112"/>
      <c r="S3998" s="113"/>
      <c r="T3998" s="113"/>
      <c r="U3998" s="112"/>
    </row>
    <row r="3999" spans="1:21">
      <c r="A3999" s="116">
        <v>42488</v>
      </c>
      <c r="B3999" s="114" t="s">
        <v>7582</v>
      </c>
      <c r="C3999" s="116">
        <v>42488</v>
      </c>
      <c r="D3999" s="114" t="s">
        <v>7582</v>
      </c>
      <c r="E3999" s="114" t="s">
        <v>82</v>
      </c>
      <c r="F3999" s="114"/>
      <c r="G3999" s="114"/>
      <c r="H3999" s="114" t="s">
        <v>1858</v>
      </c>
      <c r="I3999" s="114" t="s">
        <v>19</v>
      </c>
      <c r="J3999" s="114" t="s">
        <v>7583</v>
      </c>
      <c r="K3999" s="114"/>
      <c r="L3999" s="114" t="s">
        <v>20</v>
      </c>
      <c r="M3999" s="114">
        <v>-7</v>
      </c>
      <c r="N3999" s="114" t="s">
        <v>28</v>
      </c>
      <c r="O3999" s="114">
        <v>-5.81</v>
      </c>
      <c r="P3999" s="114">
        <v>-5.81</v>
      </c>
      <c r="Q3999" s="114">
        <v>0.54</v>
      </c>
      <c r="R3999" s="112"/>
      <c r="S3999" s="113"/>
      <c r="T3999" s="113"/>
      <c r="U3999" s="112"/>
    </row>
    <row r="4000" spans="1:21" hidden="1">
      <c r="A4000" s="116">
        <v>42489</v>
      </c>
      <c r="B4000" s="114" t="s">
        <v>7584</v>
      </c>
      <c r="C4000" s="116">
        <v>42489</v>
      </c>
      <c r="D4000" s="114" t="s">
        <v>7585</v>
      </c>
      <c r="E4000" s="114" t="s">
        <v>82</v>
      </c>
      <c r="F4000" s="114" t="s">
        <v>886</v>
      </c>
      <c r="G4000" s="114" t="s">
        <v>7586</v>
      </c>
      <c r="H4000" s="114" t="s">
        <v>1858</v>
      </c>
      <c r="I4000" s="114" t="s">
        <v>81</v>
      </c>
      <c r="J4000" s="114" t="s">
        <v>7587</v>
      </c>
      <c r="K4000" s="114"/>
      <c r="L4000" s="114" t="s">
        <v>20</v>
      </c>
      <c r="M4000" s="136">
        <v>-12288</v>
      </c>
      <c r="N4000" s="114" t="s">
        <v>28</v>
      </c>
      <c r="O4000" s="136">
        <v>-10199.040000000001</v>
      </c>
      <c r="P4000" s="136">
        <v>-10199.040000000001</v>
      </c>
      <c r="Q4000" s="136">
        <v>1336.17</v>
      </c>
      <c r="R4000" s="112"/>
      <c r="S4000" s="112"/>
      <c r="T4000" s="112"/>
      <c r="U4000" s="112"/>
    </row>
    <row r="4001" spans="1:21">
      <c r="A4001" s="116">
        <v>42464</v>
      </c>
      <c r="B4001" s="114" t="s">
        <v>7588</v>
      </c>
      <c r="C4001" s="116">
        <v>42464</v>
      </c>
      <c r="D4001" s="114" t="s">
        <v>7588</v>
      </c>
      <c r="E4001" s="114" t="s">
        <v>82</v>
      </c>
      <c r="F4001" s="114"/>
      <c r="G4001" s="114"/>
      <c r="H4001" s="114" t="s">
        <v>1858</v>
      </c>
      <c r="I4001" s="114" t="s">
        <v>19</v>
      </c>
      <c r="J4001" s="114" t="s">
        <v>7589</v>
      </c>
      <c r="K4001" s="114"/>
      <c r="L4001" s="114" t="s">
        <v>20</v>
      </c>
      <c r="M4001" s="114">
        <v>-5</v>
      </c>
      <c r="N4001" s="114" t="s">
        <v>28</v>
      </c>
      <c r="O4001" s="114">
        <v>-4.1500000000000004</v>
      </c>
      <c r="P4001" s="114">
        <v>-4.1500000000000004</v>
      </c>
      <c r="Q4001" s="114">
        <v>0.54</v>
      </c>
      <c r="R4001" s="112"/>
      <c r="S4001" s="113"/>
      <c r="T4001" s="113"/>
      <c r="U4001" s="112"/>
    </row>
    <row r="4002" spans="1:21">
      <c r="A4002" s="116">
        <v>42465</v>
      </c>
      <c r="B4002" s="114" t="s">
        <v>7511</v>
      </c>
      <c r="C4002" s="116">
        <v>42465</v>
      </c>
      <c r="D4002" s="114" t="s">
        <v>7511</v>
      </c>
      <c r="E4002" s="114" t="s">
        <v>82</v>
      </c>
      <c r="F4002" s="114"/>
      <c r="G4002" s="114"/>
      <c r="H4002" s="114" t="s">
        <v>1858</v>
      </c>
      <c r="I4002" s="114" t="s">
        <v>19</v>
      </c>
      <c r="J4002" s="114" t="s">
        <v>7512</v>
      </c>
      <c r="K4002" s="114"/>
      <c r="L4002" s="114" t="s">
        <v>20</v>
      </c>
      <c r="M4002" s="136">
        <v>-79740</v>
      </c>
      <c r="N4002" s="114" t="s">
        <v>28</v>
      </c>
      <c r="O4002" s="136">
        <v>-66184.2</v>
      </c>
      <c r="P4002" s="136">
        <v>-66184.2</v>
      </c>
      <c r="Q4002" s="136">
        <v>8670.75</v>
      </c>
      <c r="R4002" s="112"/>
      <c r="S4002" s="112"/>
      <c r="T4002" s="112"/>
      <c r="U4002" s="112"/>
    </row>
    <row r="4003" spans="1:21">
      <c r="A4003" s="116">
        <v>42465</v>
      </c>
      <c r="B4003" s="114" t="s">
        <v>7590</v>
      </c>
      <c r="C4003" s="116">
        <v>42465</v>
      </c>
      <c r="D4003" s="114" t="s">
        <v>7590</v>
      </c>
      <c r="E4003" s="114" t="s">
        <v>82</v>
      </c>
      <c r="F4003" s="114"/>
      <c r="G4003" s="114"/>
      <c r="H4003" s="114" t="s">
        <v>1858</v>
      </c>
      <c r="I4003" s="114" t="s">
        <v>19</v>
      </c>
      <c r="J4003" s="114" t="s">
        <v>7591</v>
      </c>
      <c r="K4003" s="114"/>
      <c r="L4003" s="114" t="s">
        <v>20</v>
      </c>
      <c r="M4003" s="114">
        <v>-7</v>
      </c>
      <c r="N4003" s="114" t="s">
        <v>28</v>
      </c>
      <c r="O4003" s="114">
        <v>-5.81</v>
      </c>
      <c r="P4003" s="114">
        <v>-5.81</v>
      </c>
      <c r="Q4003" s="114">
        <v>0.76</v>
      </c>
      <c r="R4003" s="112"/>
      <c r="S4003" s="113"/>
      <c r="T4003" s="113"/>
      <c r="U4003" s="112"/>
    </row>
    <row r="4004" spans="1:21" hidden="1">
      <c r="A4004" s="116">
        <v>42486</v>
      </c>
      <c r="B4004" s="114" t="s">
        <v>7592</v>
      </c>
      <c r="C4004" s="116">
        <v>42490</v>
      </c>
      <c r="D4004" s="114" t="s">
        <v>6388</v>
      </c>
      <c r="E4004" s="114" t="s">
        <v>82</v>
      </c>
      <c r="F4004" s="114"/>
      <c r="G4004" s="114"/>
      <c r="H4004" s="114" t="s">
        <v>1858</v>
      </c>
      <c r="I4004" s="114" t="s">
        <v>26</v>
      </c>
      <c r="J4004" s="114" t="s">
        <v>6389</v>
      </c>
      <c r="K4004" s="114" t="s">
        <v>21</v>
      </c>
      <c r="L4004" s="114"/>
      <c r="M4004" s="136">
        <v>15181</v>
      </c>
      <c r="N4004" s="114" t="s">
        <v>28</v>
      </c>
      <c r="O4004" s="136">
        <v>12600.23</v>
      </c>
      <c r="P4004" s="136">
        <v>13143.95</v>
      </c>
      <c r="Q4004" s="136">
        <v>-1724.96</v>
      </c>
      <c r="R4004" s="112"/>
      <c r="S4004" s="112"/>
      <c r="T4004" s="112"/>
      <c r="U4004" s="112"/>
    </row>
    <row r="4005" spans="1:21" hidden="1">
      <c r="A4005" s="116">
        <v>42464</v>
      </c>
      <c r="B4005" s="114" t="s">
        <v>7593</v>
      </c>
      <c r="C4005" s="116">
        <v>42490</v>
      </c>
      <c r="D4005" s="114" t="s">
        <v>6407</v>
      </c>
      <c r="E4005" s="114" t="s">
        <v>82</v>
      </c>
      <c r="F4005" s="114"/>
      <c r="G4005" s="114"/>
      <c r="H4005" s="114" t="s">
        <v>1858</v>
      </c>
      <c r="I4005" s="114" t="s">
        <v>26</v>
      </c>
      <c r="J4005" s="114" t="s">
        <v>6408</v>
      </c>
      <c r="K4005" s="114" t="s">
        <v>21</v>
      </c>
      <c r="L4005" s="114"/>
      <c r="M4005" s="136">
        <v>39752</v>
      </c>
      <c r="N4005" s="114" t="s">
        <v>28</v>
      </c>
      <c r="O4005" s="136">
        <v>32994.160000000003</v>
      </c>
      <c r="P4005" s="136">
        <v>34489.269999999997</v>
      </c>
      <c r="Q4005" s="136">
        <v>-5817.65</v>
      </c>
      <c r="R4005" s="112"/>
      <c r="S4005" s="113"/>
      <c r="T4005" s="113"/>
      <c r="U4005" s="113"/>
    </row>
    <row r="4006" spans="1:21" hidden="1">
      <c r="A4006" s="116">
        <v>42464</v>
      </c>
      <c r="B4006" s="114" t="s">
        <v>7594</v>
      </c>
      <c r="C4006" s="116">
        <v>42490</v>
      </c>
      <c r="D4006" s="114" t="s">
        <v>6407</v>
      </c>
      <c r="E4006" s="114" t="s">
        <v>82</v>
      </c>
      <c r="F4006" s="114"/>
      <c r="G4006" s="114"/>
      <c r="H4006" s="114" t="s">
        <v>1858</v>
      </c>
      <c r="I4006" s="114" t="s">
        <v>26</v>
      </c>
      <c r="J4006" s="114" t="s">
        <v>6408</v>
      </c>
      <c r="K4006" s="114" t="s">
        <v>21</v>
      </c>
      <c r="L4006" s="114"/>
      <c r="M4006" s="136">
        <v>40000</v>
      </c>
      <c r="N4006" s="114" t="s">
        <v>28</v>
      </c>
      <c r="O4006" s="136">
        <v>33200</v>
      </c>
      <c r="P4006" s="136">
        <v>34704.44</v>
      </c>
      <c r="Q4006" s="136">
        <v>-5853.95</v>
      </c>
      <c r="R4006" s="112"/>
      <c r="S4006" s="113"/>
      <c r="T4006" s="113"/>
      <c r="U4006" s="113"/>
    </row>
    <row r="4007" spans="1:21">
      <c r="A4007" s="116">
        <v>42461</v>
      </c>
      <c r="B4007" s="114" t="s">
        <v>7193</v>
      </c>
      <c r="C4007" s="116">
        <v>42461</v>
      </c>
      <c r="D4007" s="114" t="s">
        <v>7193</v>
      </c>
      <c r="E4007" s="114" t="s">
        <v>82</v>
      </c>
      <c r="F4007" s="114"/>
      <c r="G4007" s="114"/>
      <c r="H4007" s="114" t="s">
        <v>1858</v>
      </c>
      <c r="I4007" s="114" t="s">
        <v>19</v>
      </c>
      <c r="J4007" s="114" t="s">
        <v>7194</v>
      </c>
      <c r="K4007" s="114"/>
      <c r="L4007" s="114" t="s">
        <v>20</v>
      </c>
      <c r="M4007" s="136">
        <v>-19938</v>
      </c>
      <c r="N4007" s="114" t="s">
        <v>28</v>
      </c>
      <c r="O4007" s="136">
        <v>-16548.54</v>
      </c>
      <c r="P4007" s="136">
        <v>-16548.54</v>
      </c>
      <c r="Q4007" s="136">
        <v>2084.36</v>
      </c>
      <c r="R4007" s="112"/>
      <c r="S4007" s="112"/>
      <c r="T4007" s="112"/>
      <c r="U4007" s="112"/>
    </row>
    <row r="4008" spans="1:21">
      <c r="A4008" s="116">
        <v>42461</v>
      </c>
      <c r="B4008" s="114" t="s">
        <v>7454</v>
      </c>
      <c r="C4008" s="116">
        <v>42461</v>
      </c>
      <c r="D4008" s="114" t="s">
        <v>7454</v>
      </c>
      <c r="E4008" s="114" t="s">
        <v>82</v>
      </c>
      <c r="F4008" s="114"/>
      <c r="G4008" s="114"/>
      <c r="H4008" s="114" t="s">
        <v>1858</v>
      </c>
      <c r="I4008" s="114" t="s">
        <v>19</v>
      </c>
      <c r="J4008" s="114" t="s">
        <v>7455</v>
      </c>
      <c r="K4008" s="114"/>
      <c r="L4008" s="114" t="s">
        <v>20</v>
      </c>
      <c r="M4008" s="114">
        <v>-4</v>
      </c>
      <c r="N4008" s="114" t="s">
        <v>28</v>
      </c>
      <c r="O4008" s="114">
        <v>-3.32</v>
      </c>
      <c r="P4008" s="114">
        <v>-3.32</v>
      </c>
      <c r="Q4008" s="114">
        <v>0.42</v>
      </c>
      <c r="R4008" s="112"/>
      <c r="S4008" s="113"/>
      <c r="T4008" s="113"/>
      <c r="U4008" s="112"/>
    </row>
    <row r="4009" spans="1:21" hidden="1">
      <c r="A4009" s="116">
        <v>42481</v>
      </c>
      <c r="B4009" s="114" t="s">
        <v>7595</v>
      </c>
      <c r="C4009" s="116">
        <v>42490</v>
      </c>
      <c r="D4009" s="114" t="s">
        <v>6391</v>
      </c>
      <c r="E4009" s="114" t="s">
        <v>82</v>
      </c>
      <c r="F4009" s="114"/>
      <c r="G4009" s="114"/>
      <c r="H4009" s="114" t="s">
        <v>1858</v>
      </c>
      <c r="I4009" s="114" t="s">
        <v>26</v>
      </c>
      <c r="J4009" s="114" t="s">
        <v>6392</v>
      </c>
      <c r="K4009" s="114" t="s">
        <v>21</v>
      </c>
      <c r="L4009" s="114"/>
      <c r="M4009" s="136">
        <v>21770</v>
      </c>
      <c r="N4009" s="114" t="s">
        <v>28</v>
      </c>
      <c r="O4009" s="136">
        <v>18069.099999999999</v>
      </c>
      <c r="P4009" s="136">
        <v>18845.169999999998</v>
      </c>
      <c r="Q4009" s="136">
        <v>-2469.1799999999998</v>
      </c>
      <c r="R4009" s="112"/>
      <c r="S4009" s="113"/>
      <c r="T4009" s="113"/>
      <c r="U4009" s="113"/>
    </row>
    <row r="4010" spans="1:21">
      <c r="A4010" s="116">
        <v>42487</v>
      </c>
      <c r="B4010" s="114" t="s">
        <v>7552</v>
      </c>
      <c r="C4010" s="116">
        <v>42487</v>
      </c>
      <c r="D4010" s="114" t="s">
        <v>7552</v>
      </c>
      <c r="E4010" s="114" t="s">
        <v>82</v>
      </c>
      <c r="F4010" s="114"/>
      <c r="G4010" s="114"/>
      <c r="H4010" s="114" t="s">
        <v>1858</v>
      </c>
      <c r="I4010" s="114" t="s">
        <v>19</v>
      </c>
      <c r="J4010" s="114" t="s">
        <v>7553</v>
      </c>
      <c r="K4010" s="114"/>
      <c r="L4010" s="114" t="s">
        <v>20</v>
      </c>
      <c r="M4010" s="136">
        <v>-16851</v>
      </c>
      <c r="N4010" s="114" t="s">
        <v>28</v>
      </c>
      <c r="O4010" s="136">
        <v>-13986.33</v>
      </c>
      <c r="P4010" s="136">
        <v>-13986.33</v>
      </c>
      <c r="Q4010" s="136">
        <v>1289.0899999999999</v>
      </c>
      <c r="R4010" s="112"/>
      <c r="S4010" s="113"/>
      <c r="T4010" s="113"/>
      <c r="U4010" s="113"/>
    </row>
    <row r="4011" spans="1:21" hidden="1">
      <c r="A4011" s="116">
        <v>42487</v>
      </c>
      <c r="B4011" s="114" t="s">
        <v>7596</v>
      </c>
      <c r="C4011" s="116">
        <v>42490</v>
      </c>
      <c r="D4011" s="114" t="s">
        <v>6385</v>
      </c>
      <c r="E4011" s="114" t="s">
        <v>82</v>
      </c>
      <c r="F4011" s="114"/>
      <c r="G4011" s="114"/>
      <c r="H4011" s="114" t="s">
        <v>1858</v>
      </c>
      <c r="I4011" s="114" t="s">
        <v>26</v>
      </c>
      <c r="J4011" s="114" t="s">
        <v>6386</v>
      </c>
      <c r="K4011" s="114" t="s">
        <v>21</v>
      </c>
      <c r="L4011" s="114"/>
      <c r="M4011" s="136">
        <v>37435</v>
      </c>
      <c r="N4011" s="114" t="s">
        <v>28</v>
      </c>
      <c r="O4011" s="136">
        <v>31071.05</v>
      </c>
      <c r="P4011" s="136">
        <v>32457.93</v>
      </c>
      <c r="Q4011" s="136">
        <v>-4269</v>
      </c>
      <c r="R4011" s="112"/>
      <c r="S4011" s="112"/>
      <c r="T4011" s="112"/>
      <c r="U4011" s="112"/>
    </row>
    <row r="4012" spans="1:21">
      <c r="A4012" s="116">
        <v>42482</v>
      </c>
      <c r="B4012" s="114" t="s">
        <v>7548</v>
      </c>
      <c r="C4012" s="116">
        <v>42482</v>
      </c>
      <c r="D4012" s="114" t="s">
        <v>7548</v>
      </c>
      <c r="E4012" s="114" t="s">
        <v>82</v>
      </c>
      <c r="F4012" s="114"/>
      <c r="G4012" s="114"/>
      <c r="H4012" s="114" t="s">
        <v>1858</v>
      </c>
      <c r="I4012" s="114" t="s">
        <v>19</v>
      </c>
      <c r="J4012" s="114" t="s">
        <v>7549</v>
      </c>
      <c r="K4012" s="114"/>
      <c r="L4012" s="114" t="s">
        <v>20</v>
      </c>
      <c r="M4012" s="136">
        <v>-21765</v>
      </c>
      <c r="N4012" s="114" t="s">
        <v>28</v>
      </c>
      <c r="O4012" s="136">
        <v>-18064.95</v>
      </c>
      <c r="P4012" s="136">
        <v>-18064.95</v>
      </c>
      <c r="Q4012" s="136">
        <v>1692.72</v>
      </c>
      <c r="R4012" s="112"/>
      <c r="S4012" s="113"/>
      <c r="T4012" s="113"/>
      <c r="U4012" s="112"/>
    </row>
    <row r="4013" spans="1:21">
      <c r="A4013" s="116">
        <v>42482</v>
      </c>
      <c r="B4013" s="114" t="s">
        <v>7597</v>
      </c>
      <c r="C4013" s="116">
        <v>42482</v>
      </c>
      <c r="D4013" s="114" t="s">
        <v>7597</v>
      </c>
      <c r="E4013" s="114" t="s">
        <v>82</v>
      </c>
      <c r="F4013" s="114"/>
      <c r="G4013" s="114"/>
      <c r="H4013" s="114" t="s">
        <v>1858</v>
      </c>
      <c r="I4013" s="114" t="s">
        <v>19</v>
      </c>
      <c r="J4013" s="114" t="s">
        <v>7598</v>
      </c>
      <c r="K4013" s="114"/>
      <c r="L4013" s="114" t="s">
        <v>20</v>
      </c>
      <c r="M4013" s="114">
        <v>-3</v>
      </c>
      <c r="N4013" s="114" t="s">
        <v>28</v>
      </c>
      <c r="O4013" s="114">
        <v>-2.4900000000000002</v>
      </c>
      <c r="P4013" s="114">
        <v>-2.4900000000000002</v>
      </c>
      <c r="Q4013" s="114">
        <v>0.23</v>
      </c>
      <c r="R4013" s="112"/>
      <c r="S4013" s="113"/>
      <c r="T4013" s="113"/>
      <c r="U4013" s="112"/>
    </row>
    <row r="4014" spans="1:21">
      <c r="A4014" s="116">
        <v>42482</v>
      </c>
      <c r="B4014" s="114" t="s">
        <v>7597</v>
      </c>
      <c r="C4014" s="116">
        <v>42482</v>
      </c>
      <c r="D4014" s="114" t="s">
        <v>7597</v>
      </c>
      <c r="E4014" s="114" t="s">
        <v>82</v>
      </c>
      <c r="F4014" s="114"/>
      <c r="G4014" s="114"/>
      <c r="H4014" s="114" t="s">
        <v>1858</v>
      </c>
      <c r="I4014" s="114" t="s">
        <v>19</v>
      </c>
      <c r="J4014" s="114" t="s">
        <v>7598</v>
      </c>
      <c r="K4014" s="114"/>
      <c r="L4014" s="114" t="s">
        <v>20</v>
      </c>
      <c r="M4014" s="114">
        <v>-2</v>
      </c>
      <c r="N4014" s="114" t="s">
        <v>28</v>
      </c>
      <c r="O4014" s="114">
        <v>-1.66</v>
      </c>
      <c r="P4014" s="114">
        <v>-1.66</v>
      </c>
      <c r="Q4014" s="114">
        <v>0.15</v>
      </c>
      <c r="R4014" s="112"/>
      <c r="S4014" s="113"/>
      <c r="T4014" s="113"/>
      <c r="U4014" s="112"/>
    </row>
    <row r="4015" spans="1:21" hidden="1">
      <c r="A4015" s="116">
        <v>42482</v>
      </c>
      <c r="B4015" s="114" t="s">
        <v>7599</v>
      </c>
      <c r="C4015" s="116">
        <v>42490</v>
      </c>
      <c r="D4015" s="114" t="s">
        <v>6404</v>
      </c>
      <c r="E4015" s="114" t="s">
        <v>82</v>
      </c>
      <c r="F4015" s="114"/>
      <c r="G4015" s="114"/>
      <c r="H4015" s="114" t="s">
        <v>1858</v>
      </c>
      <c r="I4015" s="114" t="s">
        <v>26</v>
      </c>
      <c r="J4015" s="114" t="s">
        <v>6405</v>
      </c>
      <c r="K4015" s="114" t="s">
        <v>21</v>
      </c>
      <c r="L4015" s="114"/>
      <c r="M4015" s="136">
        <v>16855</v>
      </c>
      <c r="N4015" s="114" t="s">
        <v>28</v>
      </c>
      <c r="O4015" s="136">
        <v>13989.65</v>
      </c>
      <c r="P4015" s="136">
        <v>14602.85</v>
      </c>
      <c r="Q4015" s="136">
        <v>-1902.59</v>
      </c>
      <c r="R4015" s="112"/>
      <c r="S4015" s="112"/>
      <c r="T4015" s="112"/>
      <c r="U4015" s="112"/>
    </row>
    <row r="4016" spans="1:21">
      <c r="A4016" s="116">
        <v>42488</v>
      </c>
      <c r="B4016" s="114" t="s">
        <v>7600</v>
      </c>
      <c r="C4016" s="116">
        <v>42488</v>
      </c>
      <c r="D4016" s="114" t="s">
        <v>7600</v>
      </c>
      <c r="E4016" s="114" t="s">
        <v>82</v>
      </c>
      <c r="F4016" s="114"/>
      <c r="G4016" s="114"/>
      <c r="H4016" s="114" t="s">
        <v>1858</v>
      </c>
      <c r="I4016" s="114" t="s">
        <v>19</v>
      </c>
      <c r="J4016" s="114" t="s">
        <v>7601</v>
      </c>
      <c r="K4016" s="114"/>
      <c r="L4016" s="114" t="s">
        <v>20</v>
      </c>
      <c r="M4016" s="114">
        <v>-16</v>
      </c>
      <c r="N4016" s="114" t="s">
        <v>28</v>
      </c>
      <c r="O4016" s="114">
        <v>-13.28</v>
      </c>
      <c r="P4016" s="114">
        <v>-13.28</v>
      </c>
      <c r="Q4016" s="114">
        <v>1.23</v>
      </c>
      <c r="R4016" s="112"/>
      <c r="S4016" s="112"/>
      <c r="T4016" s="112"/>
      <c r="U4016" s="112"/>
    </row>
    <row r="4017" spans="1:21">
      <c r="A4017" s="116">
        <v>42481</v>
      </c>
      <c r="B4017" s="114" t="s">
        <v>7602</v>
      </c>
      <c r="C4017" s="116">
        <v>42481</v>
      </c>
      <c r="D4017" s="114" t="s">
        <v>7602</v>
      </c>
      <c r="E4017" s="114" t="s">
        <v>82</v>
      </c>
      <c r="F4017" s="114"/>
      <c r="G4017" s="114"/>
      <c r="H4017" s="114" t="s">
        <v>1858</v>
      </c>
      <c r="I4017" s="114" t="s">
        <v>19</v>
      </c>
      <c r="J4017" s="114" t="s">
        <v>7603</v>
      </c>
      <c r="K4017" s="114"/>
      <c r="L4017" s="114" t="s">
        <v>20</v>
      </c>
      <c r="M4017" s="114">
        <v>-2</v>
      </c>
      <c r="N4017" s="114" t="s">
        <v>28</v>
      </c>
      <c r="O4017" s="114">
        <v>-1.66</v>
      </c>
      <c r="P4017" s="114">
        <v>-1.66</v>
      </c>
      <c r="Q4017" s="114">
        <v>0.16</v>
      </c>
      <c r="R4017" s="112"/>
      <c r="S4017" s="112"/>
      <c r="T4017" s="112"/>
      <c r="U4017" s="112"/>
    </row>
    <row r="4018" spans="1:21">
      <c r="A4018" s="116">
        <v>42488</v>
      </c>
      <c r="B4018" s="114" t="s">
        <v>7572</v>
      </c>
      <c r="C4018" s="116">
        <v>42488</v>
      </c>
      <c r="D4018" s="114" t="s">
        <v>7572</v>
      </c>
      <c r="E4018" s="114" t="s">
        <v>82</v>
      </c>
      <c r="F4018" s="114"/>
      <c r="G4018" s="114"/>
      <c r="H4018" s="114" t="s">
        <v>1858</v>
      </c>
      <c r="I4018" s="114" t="s">
        <v>19</v>
      </c>
      <c r="J4018" s="114" t="s">
        <v>7573</v>
      </c>
      <c r="K4018" s="114"/>
      <c r="L4018" s="114" t="s">
        <v>20</v>
      </c>
      <c r="M4018" s="136">
        <v>-37419</v>
      </c>
      <c r="N4018" s="114" t="s">
        <v>28</v>
      </c>
      <c r="O4018" s="136">
        <v>-31057.77</v>
      </c>
      <c r="P4018" s="136">
        <v>-31057.77</v>
      </c>
      <c r="Q4018" s="136">
        <v>2880.89</v>
      </c>
      <c r="R4018" s="112"/>
      <c r="S4018" s="113"/>
      <c r="T4018" s="113"/>
      <c r="U4018" s="112"/>
    </row>
    <row r="4019" spans="1:21">
      <c r="A4019" s="116">
        <v>42487</v>
      </c>
      <c r="B4019" s="114" t="s">
        <v>7604</v>
      </c>
      <c r="C4019" s="116">
        <v>42487</v>
      </c>
      <c r="D4019" s="114" t="s">
        <v>7604</v>
      </c>
      <c r="E4019" s="114" t="s">
        <v>82</v>
      </c>
      <c r="F4019" s="114"/>
      <c r="G4019" s="114"/>
      <c r="H4019" s="114" t="s">
        <v>1858</v>
      </c>
      <c r="I4019" s="114" t="s">
        <v>19</v>
      </c>
      <c r="J4019" s="114" t="s">
        <v>7605</v>
      </c>
      <c r="K4019" s="114"/>
      <c r="L4019" s="114" t="s">
        <v>20</v>
      </c>
      <c r="M4019" s="114">
        <v>-2</v>
      </c>
      <c r="N4019" s="114" t="s">
        <v>28</v>
      </c>
      <c r="O4019" s="114">
        <v>-1.66</v>
      </c>
      <c r="P4019" s="114">
        <v>-1.66</v>
      </c>
      <c r="Q4019" s="114">
        <v>0.15</v>
      </c>
      <c r="R4019" s="112"/>
      <c r="S4019" s="113"/>
      <c r="T4019" s="113"/>
      <c r="U4019" s="112"/>
    </row>
    <row r="4020" spans="1:21">
      <c r="A4020" s="116">
        <v>42489</v>
      </c>
      <c r="B4020" s="114" t="s">
        <v>7574</v>
      </c>
      <c r="C4020" s="116">
        <v>42489</v>
      </c>
      <c r="D4020" s="114" t="s">
        <v>7574</v>
      </c>
      <c r="E4020" s="114" t="s">
        <v>82</v>
      </c>
      <c r="F4020" s="114"/>
      <c r="G4020" s="114"/>
      <c r="H4020" s="114" t="s">
        <v>1858</v>
      </c>
      <c r="I4020" s="114" t="s">
        <v>19</v>
      </c>
      <c r="J4020" s="114" t="s">
        <v>7575</v>
      </c>
      <c r="K4020" s="114"/>
      <c r="L4020" s="114" t="s">
        <v>20</v>
      </c>
      <c r="M4020" s="136">
        <v>-15179</v>
      </c>
      <c r="N4020" s="114" t="s">
        <v>28</v>
      </c>
      <c r="O4020" s="136">
        <v>-12598.57</v>
      </c>
      <c r="P4020" s="136">
        <v>-12598.57</v>
      </c>
      <c r="Q4020" s="136">
        <v>1181.08</v>
      </c>
      <c r="R4020" s="112"/>
      <c r="S4020" s="113"/>
      <c r="T4020" s="113"/>
      <c r="U4020" s="113"/>
    </row>
    <row r="4021" spans="1:21">
      <c r="A4021" s="116">
        <v>42489</v>
      </c>
      <c r="B4021" s="114" t="s">
        <v>7606</v>
      </c>
      <c r="C4021" s="116">
        <v>42489</v>
      </c>
      <c r="D4021" s="114" t="s">
        <v>7606</v>
      </c>
      <c r="E4021" s="114" t="s">
        <v>82</v>
      </c>
      <c r="F4021" s="114"/>
      <c r="G4021" s="114"/>
      <c r="H4021" s="114" t="s">
        <v>1858</v>
      </c>
      <c r="I4021" s="114" t="s">
        <v>19</v>
      </c>
      <c r="J4021" s="114" t="s">
        <v>7607</v>
      </c>
      <c r="K4021" s="114"/>
      <c r="L4021" s="114" t="s">
        <v>20</v>
      </c>
      <c r="M4021" s="114">
        <v>-2</v>
      </c>
      <c r="N4021" s="114" t="s">
        <v>28</v>
      </c>
      <c r="O4021" s="114">
        <v>-1.66</v>
      </c>
      <c r="P4021" s="114">
        <v>-1.66</v>
      </c>
      <c r="Q4021" s="114">
        <v>0.16</v>
      </c>
      <c r="R4021" s="112"/>
      <c r="S4021" s="112"/>
      <c r="T4021" s="112"/>
      <c r="U4021" s="112"/>
    </row>
    <row r="4022" spans="1:21">
      <c r="A4022" s="116">
        <v>42461</v>
      </c>
      <c r="B4022" s="114" t="s">
        <v>7195</v>
      </c>
      <c r="C4022" s="116">
        <v>42461</v>
      </c>
      <c r="D4022" s="114" t="s">
        <v>7195</v>
      </c>
      <c r="E4022" s="114" t="s">
        <v>82</v>
      </c>
      <c r="F4022" s="114"/>
      <c r="G4022" s="114"/>
      <c r="H4022" s="114" t="s">
        <v>1858</v>
      </c>
      <c r="I4022" s="114" t="s">
        <v>19</v>
      </c>
      <c r="J4022" s="114" t="s">
        <v>7196</v>
      </c>
      <c r="K4022" s="114" t="s">
        <v>21</v>
      </c>
      <c r="L4022" s="114"/>
      <c r="M4022" s="114">
        <v>4</v>
      </c>
      <c r="N4022" s="114" t="s">
        <v>28</v>
      </c>
      <c r="O4022" s="114">
        <v>3.32</v>
      </c>
      <c r="P4022" s="114">
        <v>3.32</v>
      </c>
      <c r="Q4022" s="114">
        <v>-0.42</v>
      </c>
      <c r="R4022" s="112"/>
      <c r="S4022" s="112"/>
      <c r="T4022" s="112"/>
      <c r="U4022" s="112"/>
    </row>
    <row r="4023" spans="1:21">
      <c r="A4023" s="116">
        <v>42465</v>
      </c>
      <c r="B4023" s="114" t="s">
        <v>7509</v>
      </c>
      <c r="C4023" s="116">
        <v>42465</v>
      </c>
      <c r="D4023" s="114" t="s">
        <v>7509</v>
      </c>
      <c r="E4023" s="114" t="s">
        <v>82</v>
      </c>
      <c r="F4023" s="114"/>
      <c r="G4023" s="114"/>
      <c r="H4023" s="114" t="s">
        <v>1858</v>
      </c>
      <c r="I4023" s="114" t="s">
        <v>19</v>
      </c>
      <c r="J4023" s="114" t="s">
        <v>7510</v>
      </c>
      <c r="K4023" s="114" t="s">
        <v>21</v>
      </c>
      <c r="L4023" s="114"/>
      <c r="M4023" s="114">
        <v>12</v>
      </c>
      <c r="N4023" s="114" t="s">
        <v>28</v>
      </c>
      <c r="O4023" s="114">
        <v>9.9600000000000009</v>
      </c>
      <c r="P4023" s="114">
        <v>9.9600000000000009</v>
      </c>
      <c r="Q4023" s="114">
        <v>-1.37</v>
      </c>
      <c r="R4023" s="112"/>
      <c r="S4023" s="112"/>
      <c r="T4023" s="112"/>
      <c r="U4023" s="112"/>
    </row>
    <row r="4024" spans="1:21">
      <c r="A4024" s="116">
        <v>42482</v>
      </c>
      <c r="B4024" s="114" t="s">
        <v>7550</v>
      </c>
      <c r="C4024" s="116">
        <v>42482</v>
      </c>
      <c r="D4024" s="114" t="s">
        <v>7550</v>
      </c>
      <c r="E4024" s="114" t="s">
        <v>82</v>
      </c>
      <c r="F4024" s="114"/>
      <c r="G4024" s="114"/>
      <c r="H4024" s="114" t="s">
        <v>1858</v>
      </c>
      <c r="I4024" s="114" t="s">
        <v>19</v>
      </c>
      <c r="J4024" s="114" t="s">
        <v>7551</v>
      </c>
      <c r="K4024" s="114" t="s">
        <v>21</v>
      </c>
      <c r="L4024" s="114"/>
      <c r="M4024" s="114">
        <v>4</v>
      </c>
      <c r="N4024" s="114" t="s">
        <v>28</v>
      </c>
      <c r="O4024" s="114">
        <v>3.32</v>
      </c>
      <c r="P4024" s="114">
        <v>3.32</v>
      </c>
      <c r="Q4024" s="114">
        <v>-0.33</v>
      </c>
      <c r="R4024" s="112"/>
      <c r="S4024" s="112"/>
      <c r="T4024" s="112"/>
      <c r="U4024" s="112"/>
    </row>
    <row r="4025" spans="1:21">
      <c r="A4025" s="116">
        <v>42487</v>
      </c>
      <c r="B4025" s="114" t="s">
        <v>7558</v>
      </c>
      <c r="C4025" s="116">
        <v>42487</v>
      </c>
      <c r="D4025" s="114" t="s">
        <v>7558</v>
      </c>
      <c r="E4025" s="114" t="s">
        <v>82</v>
      </c>
      <c r="F4025" s="114"/>
      <c r="G4025" s="114"/>
      <c r="H4025" s="114" t="s">
        <v>1858</v>
      </c>
      <c r="I4025" s="114" t="s">
        <v>19</v>
      </c>
      <c r="J4025" s="114" t="s">
        <v>7559</v>
      </c>
      <c r="K4025" s="114" t="s">
        <v>21</v>
      </c>
      <c r="L4025" s="114"/>
      <c r="M4025" s="114">
        <v>3</v>
      </c>
      <c r="N4025" s="114" t="s">
        <v>28</v>
      </c>
      <c r="O4025" s="114">
        <v>2.4900000000000002</v>
      </c>
      <c r="P4025" s="114">
        <v>2.4900000000000002</v>
      </c>
      <c r="Q4025" s="114">
        <v>-0.25</v>
      </c>
      <c r="R4025" s="112"/>
      <c r="S4025" s="112"/>
      <c r="T4025" s="112"/>
      <c r="U4025" s="112"/>
    </row>
    <row r="4026" spans="1:21" hidden="1">
      <c r="A4026" s="116">
        <v>42490</v>
      </c>
      <c r="B4026" s="114" t="s">
        <v>7473</v>
      </c>
      <c r="C4026" s="116">
        <v>42490</v>
      </c>
      <c r="D4026" s="114" t="s">
        <v>7473</v>
      </c>
      <c r="E4026" s="114" t="s">
        <v>82</v>
      </c>
      <c r="F4026" s="114" t="s">
        <v>3991</v>
      </c>
      <c r="G4026" s="114" t="s">
        <v>7474</v>
      </c>
      <c r="H4026" s="114" t="s">
        <v>1858</v>
      </c>
      <c r="I4026" s="114" t="s">
        <v>81</v>
      </c>
      <c r="J4026" s="114" t="s">
        <v>7475</v>
      </c>
      <c r="K4026" s="114"/>
      <c r="L4026" s="114" t="s">
        <v>20</v>
      </c>
      <c r="M4026" s="114">
        <v>-7</v>
      </c>
      <c r="N4026" s="114" t="s">
        <v>28</v>
      </c>
      <c r="O4026" s="114">
        <v>-5.81</v>
      </c>
      <c r="P4026" s="114">
        <v>-5.81</v>
      </c>
      <c r="Q4026" s="114">
        <v>0.56999999999999995</v>
      </c>
      <c r="R4026" s="112"/>
      <c r="S4026" s="112"/>
      <c r="T4026" s="112"/>
      <c r="U4026" s="112"/>
    </row>
    <row r="4027" spans="1:21" hidden="1">
      <c r="A4027" s="116">
        <v>42490</v>
      </c>
      <c r="B4027" s="114" t="s">
        <v>7473</v>
      </c>
      <c r="C4027" s="116">
        <v>42490</v>
      </c>
      <c r="D4027" s="114" t="s">
        <v>7473</v>
      </c>
      <c r="E4027" s="114" t="s">
        <v>82</v>
      </c>
      <c r="F4027" s="114" t="s">
        <v>3991</v>
      </c>
      <c r="G4027" s="114" t="s">
        <v>7474</v>
      </c>
      <c r="H4027" s="114" t="s">
        <v>1858</v>
      </c>
      <c r="I4027" s="114" t="s">
        <v>81</v>
      </c>
      <c r="J4027" s="114" t="s">
        <v>7475</v>
      </c>
      <c r="K4027" s="114"/>
      <c r="L4027" s="114" t="s">
        <v>20</v>
      </c>
      <c r="M4027" s="114">
        <v>-4</v>
      </c>
      <c r="N4027" s="114" t="s">
        <v>28</v>
      </c>
      <c r="O4027" s="114">
        <v>-3.32</v>
      </c>
      <c r="P4027" s="114">
        <v>-3.32</v>
      </c>
      <c r="Q4027" s="114">
        <v>0.42</v>
      </c>
      <c r="R4027" s="112"/>
      <c r="S4027" s="112"/>
      <c r="T4027" s="112"/>
      <c r="U4027" s="112"/>
    </row>
    <row r="4028" spans="1:21" hidden="1">
      <c r="A4028" s="116">
        <v>42490</v>
      </c>
      <c r="B4028" s="114" t="s">
        <v>7473</v>
      </c>
      <c r="C4028" s="116">
        <v>42490</v>
      </c>
      <c r="D4028" s="114" t="s">
        <v>7473</v>
      </c>
      <c r="E4028" s="114" t="s">
        <v>82</v>
      </c>
      <c r="F4028" s="114" t="s">
        <v>3991</v>
      </c>
      <c r="G4028" s="114" t="s">
        <v>7474</v>
      </c>
      <c r="H4028" s="114" t="s">
        <v>1858</v>
      </c>
      <c r="I4028" s="114" t="s">
        <v>81</v>
      </c>
      <c r="J4028" s="114" t="s">
        <v>7475</v>
      </c>
      <c r="K4028" s="114"/>
      <c r="L4028" s="114" t="s">
        <v>20</v>
      </c>
      <c r="M4028" s="114">
        <v>-12</v>
      </c>
      <c r="N4028" s="114" t="s">
        <v>28</v>
      </c>
      <c r="O4028" s="114">
        <v>-9.9600000000000009</v>
      </c>
      <c r="P4028" s="114">
        <v>-9.9600000000000009</v>
      </c>
      <c r="Q4028" s="114">
        <v>1.37</v>
      </c>
      <c r="R4028" s="112"/>
      <c r="S4028" s="112"/>
      <c r="T4028" s="112"/>
      <c r="U4028" s="112"/>
    </row>
    <row r="4029" spans="1:21" hidden="1">
      <c r="A4029" s="116">
        <v>42490</v>
      </c>
      <c r="B4029" s="114" t="s">
        <v>7473</v>
      </c>
      <c r="C4029" s="116">
        <v>42490</v>
      </c>
      <c r="D4029" s="114" t="s">
        <v>7473</v>
      </c>
      <c r="E4029" s="114" t="s">
        <v>82</v>
      </c>
      <c r="F4029" s="114" t="s">
        <v>3991</v>
      </c>
      <c r="G4029" s="114" t="s">
        <v>7474</v>
      </c>
      <c r="H4029" s="114" t="s">
        <v>1858</v>
      </c>
      <c r="I4029" s="114" t="s">
        <v>81</v>
      </c>
      <c r="J4029" s="114" t="s">
        <v>7475</v>
      </c>
      <c r="K4029" s="114"/>
      <c r="L4029" s="114" t="s">
        <v>20</v>
      </c>
      <c r="M4029" s="114">
        <v>-4</v>
      </c>
      <c r="N4029" s="114" t="s">
        <v>28</v>
      </c>
      <c r="O4029" s="114">
        <v>-3.32</v>
      </c>
      <c r="P4029" s="114">
        <v>-3.32</v>
      </c>
      <c r="Q4029" s="114">
        <v>0.33</v>
      </c>
      <c r="R4029" s="112"/>
      <c r="S4029" s="112"/>
      <c r="T4029" s="112"/>
      <c r="U4029" s="112"/>
    </row>
    <row r="4030" spans="1:21" hidden="1">
      <c r="A4030" s="116">
        <v>42490</v>
      </c>
      <c r="B4030" s="114" t="s">
        <v>7473</v>
      </c>
      <c r="C4030" s="116">
        <v>42490</v>
      </c>
      <c r="D4030" s="114" t="s">
        <v>7473</v>
      </c>
      <c r="E4030" s="114" t="s">
        <v>82</v>
      </c>
      <c r="F4030" s="114" t="s">
        <v>3991</v>
      </c>
      <c r="G4030" s="114" t="s">
        <v>7474</v>
      </c>
      <c r="H4030" s="114" t="s">
        <v>1858</v>
      </c>
      <c r="I4030" s="114" t="s">
        <v>81</v>
      </c>
      <c r="J4030" s="114" t="s">
        <v>7475</v>
      </c>
      <c r="K4030" s="114"/>
      <c r="L4030" s="114" t="s">
        <v>20</v>
      </c>
      <c r="M4030" s="114">
        <v>-3</v>
      </c>
      <c r="N4030" s="114" t="s">
        <v>28</v>
      </c>
      <c r="O4030" s="114">
        <v>-2.4900000000000002</v>
      </c>
      <c r="P4030" s="114">
        <v>-2.4900000000000002</v>
      </c>
      <c r="Q4030" s="114">
        <v>0.25</v>
      </c>
      <c r="R4030" s="112"/>
      <c r="S4030" s="112"/>
      <c r="T4030" s="112"/>
      <c r="U4030" s="112"/>
    </row>
    <row r="4031" spans="1:21" hidden="1">
      <c r="A4031" s="116">
        <v>42490</v>
      </c>
      <c r="B4031" s="114" t="s">
        <v>7473</v>
      </c>
      <c r="C4031" s="116">
        <v>42490</v>
      </c>
      <c r="D4031" s="114" t="s">
        <v>7473</v>
      </c>
      <c r="E4031" s="114" t="s">
        <v>82</v>
      </c>
      <c r="F4031" s="114" t="s">
        <v>3991</v>
      </c>
      <c r="G4031" s="114" t="s">
        <v>7474</v>
      </c>
      <c r="H4031" s="114" t="s">
        <v>1858</v>
      </c>
      <c r="I4031" s="114" t="s">
        <v>81</v>
      </c>
      <c r="J4031" s="114" t="s">
        <v>7475</v>
      </c>
      <c r="K4031" s="114"/>
      <c r="L4031" s="114" t="s">
        <v>20</v>
      </c>
      <c r="M4031" s="114">
        <v>-3</v>
      </c>
      <c r="N4031" s="114" t="s">
        <v>28</v>
      </c>
      <c r="O4031" s="114">
        <v>-2.4900000000000002</v>
      </c>
      <c r="P4031" s="114">
        <v>-2.4900000000000002</v>
      </c>
      <c r="Q4031" s="114">
        <v>0.25</v>
      </c>
      <c r="R4031" s="112"/>
      <c r="S4031" s="112"/>
      <c r="T4031" s="112"/>
      <c r="U4031" s="112"/>
    </row>
    <row r="4032" spans="1:21">
      <c r="A4032" s="116">
        <v>42489</v>
      </c>
      <c r="B4032" s="114" t="s">
        <v>7576</v>
      </c>
      <c r="C4032" s="116">
        <v>42489</v>
      </c>
      <c r="D4032" s="114" t="s">
        <v>7576</v>
      </c>
      <c r="E4032" s="114" t="s">
        <v>82</v>
      </c>
      <c r="F4032" s="114"/>
      <c r="G4032" s="114"/>
      <c r="H4032" s="114" t="s">
        <v>1858</v>
      </c>
      <c r="I4032" s="114" t="s">
        <v>19</v>
      </c>
      <c r="J4032" s="114" t="s">
        <v>7577</v>
      </c>
      <c r="K4032" s="114" t="s">
        <v>21</v>
      </c>
      <c r="L4032" s="114"/>
      <c r="M4032" s="114">
        <v>3</v>
      </c>
      <c r="N4032" s="114" t="s">
        <v>28</v>
      </c>
      <c r="O4032" s="114">
        <v>2.4900000000000002</v>
      </c>
      <c r="P4032" s="114">
        <v>2.4900000000000002</v>
      </c>
      <c r="Q4032" s="114">
        <v>-0.25</v>
      </c>
      <c r="R4032" s="112"/>
      <c r="S4032" s="112"/>
      <c r="T4032" s="112"/>
      <c r="U4032" s="112"/>
    </row>
    <row r="4033" spans="1:21">
      <c r="A4033" s="116">
        <v>42488</v>
      </c>
      <c r="B4033" s="114" t="s">
        <v>7582</v>
      </c>
      <c r="C4033" s="116">
        <v>42488</v>
      </c>
      <c r="D4033" s="114" t="s">
        <v>7582</v>
      </c>
      <c r="E4033" s="114" t="s">
        <v>82</v>
      </c>
      <c r="F4033" s="114"/>
      <c r="G4033" s="114"/>
      <c r="H4033" s="114" t="s">
        <v>1858</v>
      </c>
      <c r="I4033" s="114" t="s">
        <v>19</v>
      </c>
      <c r="J4033" s="114" t="s">
        <v>7583</v>
      </c>
      <c r="K4033" s="114" t="s">
        <v>21</v>
      </c>
      <c r="L4033" s="114"/>
      <c r="M4033" s="114">
        <v>7</v>
      </c>
      <c r="N4033" s="114" t="s">
        <v>28</v>
      </c>
      <c r="O4033" s="114">
        <v>5.81</v>
      </c>
      <c r="P4033" s="114">
        <v>5.81</v>
      </c>
      <c r="Q4033" s="114">
        <v>-0.56999999999999995</v>
      </c>
      <c r="R4033" s="112"/>
      <c r="S4033" s="112"/>
      <c r="T4033" s="112"/>
      <c r="U4033" s="112"/>
    </row>
    <row r="4034" spans="1:21">
      <c r="A4034" s="116">
        <v>42490</v>
      </c>
      <c r="B4034" s="114" t="s">
        <v>7433</v>
      </c>
      <c r="C4034" s="116">
        <v>42490</v>
      </c>
      <c r="D4034" s="114" t="s">
        <v>7433</v>
      </c>
      <c r="E4034" s="114" t="s">
        <v>82</v>
      </c>
      <c r="F4034" s="114"/>
      <c r="G4034" s="114"/>
      <c r="H4034" s="114" t="s">
        <v>1858</v>
      </c>
      <c r="I4034" s="114" t="s">
        <v>19</v>
      </c>
      <c r="J4034" s="114" t="s">
        <v>7434</v>
      </c>
      <c r="K4034" s="114" t="s">
        <v>21</v>
      </c>
      <c r="L4034" s="114"/>
      <c r="M4034" s="114">
        <v>20</v>
      </c>
      <c r="N4034" s="114" t="s">
        <v>28</v>
      </c>
      <c r="O4034" s="114">
        <v>16.600000000000001</v>
      </c>
      <c r="P4034" s="114">
        <v>16.600000000000001</v>
      </c>
      <c r="Q4034" s="114">
        <v>-2.09</v>
      </c>
      <c r="R4034" s="112"/>
      <c r="S4034" s="112"/>
      <c r="T4034" s="112"/>
      <c r="U4034" s="112"/>
    </row>
    <row r="4035" spans="1:21">
      <c r="A4035" s="116">
        <v>42490</v>
      </c>
      <c r="B4035" s="114" t="s">
        <v>7433</v>
      </c>
      <c r="C4035" s="116">
        <v>42490</v>
      </c>
      <c r="D4035" s="114" t="s">
        <v>7433</v>
      </c>
      <c r="E4035" s="114" t="s">
        <v>82</v>
      </c>
      <c r="F4035" s="114"/>
      <c r="G4035" s="114"/>
      <c r="H4035" s="114" t="s">
        <v>1858</v>
      </c>
      <c r="I4035" s="114" t="s">
        <v>19</v>
      </c>
      <c r="J4035" s="114" t="s">
        <v>7434</v>
      </c>
      <c r="K4035" s="114" t="s">
        <v>21</v>
      </c>
      <c r="L4035" s="114"/>
      <c r="M4035" s="114">
        <v>14</v>
      </c>
      <c r="N4035" s="114" t="s">
        <v>28</v>
      </c>
      <c r="O4035" s="114">
        <v>11.62</v>
      </c>
      <c r="P4035" s="114">
        <v>11.62</v>
      </c>
      <c r="Q4035" s="114">
        <v>-1.6</v>
      </c>
      <c r="R4035" s="112"/>
      <c r="S4035" s="112"/>
      <c r="T4035" s="112"/>
      <c r="U4035" s="112"/>
    </row>
    <row r="4036" spans="1:21">
      <c r="A4036" s="116">
        <v>42490</v>
      </c>
      <c r="B4036" s="114" t="s">
        <v>7433</v>
      </c>
      <c r="C4036" s="116">
        <v>42490</v>
      </c>
      <c r="D4036" s="114" t="s">
        <v>7433</v>
      </c>
      <c r="E4036" s="114" t="s">
        <v>82</v>
      </c>
      <c r="F4036" s="114"/>
      <c r="G4036" s="114"/>
      <c r="H4036" s="114" t="s">
        <v>1858</v>
      </c>
      <c r="I4036" s="114" t="s">
        <v>19</v>
      </c>
      <c r="J4036" s="114" t="s">
        <v>7434</v>
      </c>
      <c r="K4036" s="114" t="s">
        <v>21</v>
      </c>
      <c r="L4036" s="114"/>
      <c r="M4036" s="114">
        <v>17</v>
      </c>
      <c r="N4036" s="114" t="s">
        <v>28</v>
      </c>
      <c r="O4036" s="114">
        <v>11.67</v>
      </c>
      <c r="P4036" s="114">
        <v>11.67</v>
      </c>
      <c r="Q4036" s="114">
        <v>0.72</v>
      </c>
      <c r="R4036" s="112"/>
      <c r="S4036" s="112"/>
      <c r="T4036" s="112"/>
      <c r="U4036" s="112"/>
    </row>
    <row r="4037" spans="1:21" hidden="1">
      <c r="A4037" s="116">
        <v>42490</v>
      </c>
      <c r="B4037" s="114" t="s">
        <v>7476</v>
      </c>
      <c r="C4037" s="116">
        <v>42490</v>
      </c>
      <c r="D4037" s="114" t="s">
        <v>7476</v>
      </c>
      <c r="E4037" s="114" t="s">
        <v>82</v>
      </c>
      <c r="F4037" s="114" t="s">
        <v>166</v>
      </c>
      <c r="G4037" s="114" t="s">
        <v>7477</v>
      </c>
      <c r="H4037" s="114" t="s">
        <v>1858</v>
      </c>
      <c r="I4037" s="114" t="s">
        <v>81</v>
      </c>
      <c r="J4037" s="114" t="s">
        <v>7478</v>
      </c>
      <c r="K4037" s="114"/>
      <c r="L4037" s="114" t="s">
        <v>20</v>
      </c>
      <c r="M4037" s="114">
        <v>-51</v>
      </c>
      <c r="N4037" s="114" t="s">
        <v>28</v>
      </c>
      <c r="O4037" s="114">
        <v>-42.33</v>
      </c>
      <c r="P4037" s="114">
        <v>-42.33</v>
      </c>
      <c r="Q4037" s="114">
        <v>5.41</v>
      </c>
      <c r="R4037" s="112"/>
      <c r="S4037" s="112"/>
      <c r="T4037" s="112"/>
      <c r="U4037" s="112"/>
    </row>
    <row r="4038" spans="1:21">
      <c r="A4038" s="116">
        <v>42461</v>
      </c>
      <c r="B4038" s="114" t="s">
        <v>7454</v>
      </c>
      <c r="C4038" s="116">
        <v>42461</v>
      </c>
      <c r="D4038" s="114" t="s">
        <v>7454</v>
      </c>
      <c r="E4038" s="114" t="s">
        <v>82</v>
      </c>
      <c r="F4038" s="114"/>
      <c r="G4038" s="114"/>
      <c r="H4038" s="114" t="s">
        <v>1858</v>
      </c>
      <c r="I4038" s="114" t="s">
        <v>19</v>
      </c>
      <c r="J4038" s="114" t="s">
        <v>7455</v>
      </c>
      <c r="K4038" s="114" t="s">
        <v>21</v>
      </c>
      <c r="L4038" s="114"/>
      <c r="M4038" s="114">
        <v>4</v>
      </c>
      <c r="N4038" s="114" t="s">
        <v>28</v>
      </c>
      <c r="O4038" s="114">
        <v>3.32</v>
      </c>
      <c r="P4038" s="114">
        <v>3.32</v>
      </c>
      <c r="Q4038" s="114">
        <v>-0.42</v>
      </c>
      <c r="R4038" s="112"/>
      <c r="S4038" s="112"/>
      <c r="T4038" s="112"/>
      <c r="U4038" s="112"/>
    </row>
    <row r="4039" spans="1:21">
      <c r="A4039" s="116">
        <v>42465</v>
      </c>
      <c r="B4039" s="114" t="s">
        <v>7590</v>
      </c>
      <c r="C4039" s="116">
        <v>42465</v>
      </c>
      <c r="D4039" s="114" t="s">
        <v>7590</v>
      </c>
      <c r="E4039" s="114" t="s">
        <v>82</v>
      </c>
      <c r="F4039" s="114"/>
      <c r="G4039" s="114"/>
      <c r="H4039" s="114" t="s">
        <v>1858</v>
      </c>
      <c r="I4039" s="114" t="s">
        <v>19</v>
      </c>
      <c r="J4039" s="114" t="s">
        <v>7591</v>
      </c>
      <c r="K4039" s="114" t="s">
        <v>21</v>
      </c>
      <c r="L4039" s="114"/>
      <c r="M4039" s="114">
        <v>7</v>
      </c>
      <c r="N4039" s="114" t="s">
        <v>28</v>
      </c>
      <c r="O4039" s="114">
        <v>5.81</v>
      </c>
      <c r="P4039" s="114">
        <v>5.81</v>
      </c>
      <c r="Q4039" s="114">
        <v>-0.8</v>
      </c>
      <c r="R4039" s="112"/>
      <c r="S4039" s="112"/>
      <c r="T4039" s="112"/>
      <c r="U4039" s="112"/>
    </row>
    <row r="4040" spans="1:21">
      <c r="A4040" s="116">
        <v>42464</v>
      </c>
      <c r="B4040" s="114" t="s">
        <v>7588</v>
      </c>
      <c r="C4040" s="116">
        <v>42464</v>
      </c>
      <c r="D4040" s="114" t="s">
        <v>7588</v>
      </c>
      <c r="E4040" s="114" t="s">
        <v>82</v>
      </c>
      <c r="F4040" s="114"/>
      <c r="G4040" s="114"/>
      <c r="H4040" s="114" t="s">
        <v>1858</v>
      </c>
      <c r="I4040" s="114" t="s">
        <v>19</v>
      </c>
      <c r="J4040" s="114" t="s">
        <v>7589</v>
      </c>
      <c r="K4040" s="114" t="s">
        <v>21</v>
      </c>
      <c r="L4040" s="114"/>
      <c r="M4040" s="114">
        <v>5</v>
      </c>
      <c r="N4040" s="114" t="s">
        <v>28</v>
      </c>
      <c r="O4040" s="114">
        <v>4.1500000000000004</v>
      </c>
      <c r="P4040" s="114">
        <v>4.1500000000000004</v>
      </c>
      <c r="Q4040" s="114">
        <v>-0.56999999999999995</v>
      </c>
      <c r="R4040" s="112"/>
      <c r="S4040" s="112"/>
      <c r="T4040" s="112"/>
      <c r="U4040" s="112"/>
    </row>
    <row r="4041" spans="1:21">
      <c r="A4041" s="116">
        <v>42482</v>
      </c>
      <c r="B4041" s="114" t="s">
        <v>7597</v>
      </c>
      <c r="C4041" s="116">
        <v>42482</v>
      </c>
      <c r="D4041" s="114" t="s">
        <v>7597</v>
      </c>
      <c r="E4041" s="114" t="s">
        <v>82</v>
      </c>
      <c r="F4041" s="114"/>
      <c r="G4041" s="114"/>
      <c r="H4041" s="114" t="s">
        <v>1858</v>
      </c>
      <c r="I4041" s="114" t="s">
        <v>19</v>
      </c>
      <c r="J4041" s="114" t="s">
        <v>7598</v>
      </c>
      <c r="K4041" s="114" t="s">
        <v>21</v>
      </c>
      <c r="L4041" s="114"/>
      <c r="M4041" s="114">
        <v>2</v>
      </c>
      <c r="N4041" s="114" t="s">
        <v>28</v>
      </c>
      <c r="O4041" s="114">
        <v>1.66</v>
      </c>
      <c r="P4041" s="114">
        <v>1.66</v>
      </c>
      <c r="Q4041" s="114">
        <v>-0.17</v>
      </c>
      <c r="R4041" s="112"/>
      <c r="S4041" s="112"/>
      <c r="T4041" s="112"/>
      <c r="U4041" s="112"/>
    </row>
    <row r="4042" spans="1:21">
      <c r="A4042" s="116">
        <v>42482</v>
      </c>
      <c r="B4042" s="114" t="s">
        <v>7597</v>
      </c>
      <c r="C4042" s="116">
        <v>42482</v>
      </c>
      <c r="D4042" s="114" t="s">
        <v>7597</v>
      </c>
      <c r="E4042" s="114" t="s">
        <v>82</v>
      </c>
      <c r="F4042" s="114"/>
      <c r="G4042" s="114"/>
      <c r="H4042" s="114" t="s">
        <v>1858</v>
      </c>
      <c r="I4042" s="114" t="s">
        <v>19</v>
      </c>
      <c r="J4042" s="114" t="s">
        <v>7598</v>
      </c>
      <c r="K4042" s="114" t="s">
        <v>21</v>
      </c>
      <c r="L4042" s="114"/>
      <c r="M4042" s="114">
        <v>3</v>
      </c>
      <c r="N4042" s="114" t="s">
        <v>28</v>
      </c>
      <c r="O4042" s="114">
        <v>1.66</v>
      </c>
      <c r="P4042" s="114">
        <v>2.4900000000000002</v>
      </c>
      <c r="Q4042" s="114">
        <v>-0.25</v>
      </c>
      <c r="R4042" s="112"/>
      <c r="S4042" s="113"/>
      <c r="T4042" s="113"/>
      <c r="U4042" s="112"/>
    </row>
    <row r="4043" spans="1:21">
      <c r="A4043" s="116">
        <v>42481</v>
      </c>
      <c r="B4043" s="114" t="s">
        <v>7602</v>
      </c>
      <c r="C4043" s="116">
        <v>42481</v>
      </c>
      <c r="D4043" s="114" t="s">
        <v>7602</v>
      </c>
      <c r="E4043" s="114" t="s">
        <v>82</v>
      </c>
      <c r="F4043" s="114"/>
      <c r="G4043" s="114"/>
      <c r="H4043" s="114" t="s">
        <v>1858</v>
      </c>
      <c r="I4043" s="114" t="s">
        <v>19</v>
      </c>
      <c r="J4043" s="114" t="s">
        <v>7603</v>
      </c>
      <c r="K4043" s="114" t="s">
        <v>21</v>
      </c>
      <c r="L4043" s="114"/>
      <c r="M4043" s="114">
        <v>2</v>
      </c>
      <c r="N4043" s="114" t="s">
        <v>28</v>
      </c>
      <c r="O4043" s="114">
        <v>1.66</v>
      </c>
      <c r="P4043" s="114">
        <v>1.66</v>
      </c>
      <c r="Q4043" s="114">
        <v>-0.24</v>
      </c>
      <c r="R4043" s="112"/>
      <c r="S4043" s="112"/>
      <c r="T4043" s="112"/>
      <c r="U4043" s="112"/>
    </row>
    <row r="4044" spans="1:21">
      <c r="A4044" s="116">
        <v>42488</v>
      </c>
      <c r="B4044" s="114" t="s">
        <v>7600</v>
      </c>
      <c r="C4044" s="116">
        <v>42488</v>
      </c>
      <c r="D4044" s="114" t="s">
        <v>7600</v>
      </c>
      <c r="E4044" s="114" t="s">
        <v>82</v>
      </c>
      <c r="F4044" s="114"/>
      <c r="G4044" s="114"/>
      <c r="H4044" s="114" t="s">
        <v>1858</v>
      </c>
      <c r="I4044" s="114" t="s">
        <v>19</v>
      </c>
      <c r="J4044" s="114" t="s">
        <v>7601</v>
      </c>
      <c r="K4044" s="114" t="s">
        <v>21</v>
      </c>
      <c r="L4044" s="114"/>
      <c r="M4044" s="114">
        <v>16</v>
      </c>
      <c r="N4044" s="114" t="s">
        <v>28</v>
      </c>
      <c r="O4044" s="114">
        <v>13.28</v>
      </c>
      <c r="P4044" s="114">
        <v>13.28</v>
      </c>
      <c r="Q4044" s="114">
        <v>-1.31</v>
      </c>
      <c r="R4044" s="112"/>
      <c r="S4044" s="113"/>
      <c r="T4044" s="113"/>
      <c r="U4044" s="112"/>
    </row>
    <row r="4045" spans="1:21">
      <c r="A4045" s="116">
        <v>42487</v>
      </c>
      <c r="B4045" s="114" t="s">
        <v>7604</v>
      </c>
      <c r="C4045" s="116">
        <v>42487</v>
      </c>
      <c r="D4045" s="114" t="s">
        <v>7604</v>
      </c>
      <c r="E4045" s="114" t="s">
        <v>82</v>
      </c>
      <c r="F4045" s="114"/>
      <c r="G4045" s="114"/>
      <c r="H4045" s="114" t="s">
        <v>1858</v>
      </c>
      <c r="I4045" s="114" t="s">
        <v>19</v>
      </c>
      <c r="J4045" s="114" t="s">
        <v>7605</v>
      </c>
      <c r="K4045" s="114" t="s">
        <v>21</v>
      </c>
      <c r="L4045" s="114"/>
      <c r="M4045" s="114">
        <v>2</v>
      </c>
      <c r="N4045" s="114" t="s">
        <v>28</v>
      </c>
      <c r="O4045" s="114">
        <v>1.66</v>
      </c>
      <c r="P4045" s="114">
        <v>1.66</v>
      </c>
      <c r="Q4045" s="114">
        <v>-0.24</v>
      </c>
      <c r="R4045" s="112"/>
      <c r="S4045" s="112"/>
      <c r="T4045" s="112"/>
      <c r="U4045" s="112"/>
    </row>
    <row r="4046" spans="1:21">
      <c r="A4046" s="116">
        <v>42489</v>
      </c>
      <c r="B4046" s="114" t="s">
        <v>7606</v>
      </c>
      <c r="C4046" s="116">
        <v>42489</v>
      </c>
      <c r="D4046" s="114" t="s">
        <v>7606</v>
      </c>
      <c r="E4046" s="114" t="s">
        <v>82</v>
      </c>
      <c r="F4046" s="114"/>
      <c r="G4046" s="114"/>
      <c r="H4046" s="114" t="s">
        <v>1858</v>
      </c>
      <c r="I4046" s="114" t="s">
        <v>19</v>
      </c>
      <c r="J4046" s="114" t="s">
        <v>7607</v>
      </c>
      <c r="K4046" s="114" t="s">
        <v>21</v>
      </c>
      <c r="L4046" s="114"/>
      <c r="M4046" s="114">
        <v>2</v>
      </c>
      <c r="N4046" s="114" t="s">
        <v>28</v>
      </c>
      <c r="O4046" s="114">
        <v>1.66</v>
      </c>
      <c r="P4046" s="114">
        <v>1.66</v>
      </c>
      <c r="Q4046" s="114">
        <v>-0.23</v>
      </c>
      <c r="R4046" s="112"/>
      <c r="S4046" s="112"/>
      <c r="T4046" s="112"/>
      <c r="U4046" s="112"/>
    </row>
    <row r="4047" spans="1:21" hidden="1">
      <c r="A4047" s="116">
        <v>42489</v>
      </c>
      <c r="B4047" s="114" t="s">
        <v>7479</v>
      </c>
      <c r="C4047" s="116">
        <v>42489</v>
      </c>
      <c r="D4047" s="114" t="s">
        <v>7479</v>
      </c>
      <c r="E4047" s="114" t="s">
        <v>82</v>
      </c>
      <c r="F4047" s="114" t="s">
        <v>3992</v>
      </c>
      <c r="G4047" s="114" t="s">
        <v>7480</v>
      </c>
      <c r="H4047" s="114" t="s">
        <v>1858</v>
      </c>
      <c r="I4047" s="114" t="s">
        <v>81</v>
      </c>
      <c r="J4047" s="114" t="s">
        <v>7481</v>
      </c>
      <c r="K4047" s="114"/>
      <c r="L4047" s="114" t="s">
        <v>20</v>
      </c>
      <c r="M4047" s="114">
        <v>-16</v>
      </c>
      <c r="N4047" s="114" t="s">
        <v>28</v>
      </c>
      <c r="O4047" s="114">
        <v>-13.28</v>
      </c>
      <c r="P4047" s="114">
        <v>-13.28</v>
      </c>
      <c r="Q4047" s="114">
        <v>1.31</v>
      </c>
      <c r="R4047" s="112"/>
      <c r="S4047" s="112"/>
      <c r="T4047" s="112"/>
      <c r="U4047" s="112"/>
    </row>
    <row r="4048" spans="1:21" hidden="1">
      <c r="A4048" s="116">
        <v>42489</v>
      </c>
      <c r="B4048" s="114" t="s">
        <v>7479</v>
      </c>
      <c r="C4048" s="116">
        <v>42489</v>
      </c>
      <c r="D4048" s="114" t="s">
        <v>7479</v>
      </c>
      <c r="E4048" s="114" t="s">
        <v>82</v>
      </c>
      <c r="F4048" s="114" t="s">
        <v>3992</v>
      </c>
      <c r="G4048" s="114" t="s">
        <v>7480</v>
      </c>
      <c r="H4048" s="114" t="s">
        <v>1858</v>
      </c>
      <c r="I4048" s="114" t="s">
        <v>81</v>
      </c>
      <c r="J4048" s="114" t="s">
        <v>7481</v>
      </c>
      <c r="K4048" s="114"/>
      <c r="L4048" s="114" t="s">
        <v>20</v>
      </c>
      <c r="M4048" s="114">
        <v>-4</v>
      </c>
      <c r="N4048" s="114" t="s">
        <v>28</v>
      </c>
      <c r="O4048" s="114">
        <v>-3.32</v>
      </c>
      <c r="P4048" s="114">
        <v>-3.32</v>
      </c>
      <c r="Q4048" s="114">
        <v>0.42</v>
      </c>
      <c r="R4048" s="112"/>
      <c r="S4048" s="112"/>
      <c r="T4048" s="112"/>
      <c r="U4048" s="112"/>
    </row>
    <row r="4049" spans="1:21" hidden="1">
      <c r="A4049" s="116">
        <v>42489</v>
      </c>
      <c r="B4049" s="114" t="s">
        <v>7479</v>
      </c>
      <c r="C4049" s="116">
        <v>42489</v>
      </c>
      <c r="D4049" s="114" t="s">
        <v>7479</v>
      </c>
      <c r="E4049" s="114" t="s">
        <v>82</v>
      </c>
      <c r="F4049" s="114" t="s">
        <v>3992</v>
      </c>
      <c r="G4049" s="114" t="s">
        <v>7480</v>
      </c>
      <c r="H4049" s="114" t="s">
        <v>1858</v>
      </c>
      <c r="I4049" s="114" t="s">
        <v>81</v>
      </c>
      <c r="J4049" s="114" t="s">
        <v>7481</v>
      </c>
      <c r="K4049" s="114"/>
      <c r="L4049" s="114" t="s">
        <v>20</v>
      </c>
      <c r="M4049" s="114">
        <v>-12</v>
      </c>
      <c r="N4049" s="114" t="s">
        <v>28</v>
      </c>
      <c r="O4049" s="114">
        <v>-9.9600000000000009</v>
      </c>
      <c r="P4049" s="114">
        <v>-9.9600000000000009</v>
      </c>
      <c r="Q4049" s="114">
        <v>1.37</v>
      </c>
      <c r="R4049" s="112"/>
      <c r="S4049" s="112"/>
      <c r="T4049" s="112"/>
      <c r="U4049" s="112"/>
    </row>
    <row r="4050" spans="1:21" hidden="1">
      <c r="A4050" s="116">
        <v>42489</v>
      </c>
      <c r="B4050" s="114" t="s">
        <v>7479</v>
      </c>
      <c r="C4050" s="116">
        <v>42489</v>
      </c>
      <c r="D4050" s="114" t="s">
        <v>7479</v>
      </c>
      <c r="E4050" s="114" t="s">
        <v>82</v>
      </c>
      <c r="F4050" s="114" t="s">
        <v>3992</v>
      </c>
      <c r="G4050" s="114" t="s">
        <v>7480</v>
      </c>
      <c r="H4050" s="114" t="s">
        <v>1858</v>
      </c>
      <c r="I4050" s="114" t="s">
        <v>81</v>
      </c>
      <c r="J4050" s="114" t="s">
        <v>7481</v>
      </c>
      <c r="K4050" s="114"/>
      <c r="L4050" s="114" t="s">
        <v>20</v>
      </c>
      <c r="M4050" s="114">
        <v>-5</v>
      </c>
      <c r="N4050" s="114" t="s">
        <v>28</v>
      </c>
      <c r="O4050" s="114">
        <v>-4.1500000000000004</v>
      </c>
      <c r="P4050" s="114">
        <v>-4.1500000000000004</v>
      </c>
      <c r="Q4050" s="114">
        <v>0.49</v>
      </c>
      <c r="R4050" s="112"/>
      <c r="S4050" s="113"/>
      <c r="T4050" s="113"/>
      <c r="U4050" s="112"/>
    </row>
    <row r="4051" spans="1:21" hidden="1">
      <c r="A4051" s="116">
        <v>42489</v>
      </c>
      <c r="B4051" s="114" t="s">
        <v>7479</v>
      </c>
      <c r="C4051" s="116">
        <v>42489</v>
      </c>
      <c r="D4051" s="114" t="s">
        <v>7479</v>
      </c>
      <c r="E4051" s="114" t="s">
        <v>82</v>
      </c>
      <c r="F4051" s="114" t="s">
        <v>3992</v>
      </c>
      <c r="G4051" s="114" t="s">
        <v>7480</v>
      </c>
      <c r="H4051" s="114" t="s">
        <v>1858</v>
      </c>
      <c r="I4051" s="114" t="s">
        <v>81</v>
      </c>
      <c r="J4051" s="114" t="s">
        <v>7481</v>
      </c>
      <c r="K4051" s="114"/>
      <c r="L4051" s="114" t="s">
        <v>20</v>
      </c>
      <c r="M4051" s="114">
        <v>-4</v>
      </c>
      <c r="N4051" s="114" t="s">
        <v>28</v>
      </c>
      <c r="O4051" s="114">
        <v>-3.32</v>
      </c>
      <c r="P4051" s="114">
        <v>-3.32</v>
      </c>
      <c r="Q4051" s="114">
        <v>0.41</v>
      </c>
      <c r="R4051" s="112"/>
      <c r="S4051" s="112"/>
      <c r="T4051" s="112"/>
      <c r="U4051" s="112"/>
    </row>
    <row r="4052" spans="1:21" hidden="1">
      <c r="A4052" s="116">
        <v>42489</v>
      </c>
      <c r="B4052" s="114" t="s">
        <v>7479</v>
      </c>
      <c r="C4052" s="116">
        <v>42489</v>
      </c>
      <c r="D4052" s="114" t="s">
        <v>7479</v>
      </c>
      <c r="E4052" s="114" t="s">
        <v>82</v>
      </c>
      <c r="F4052" s="114" t="s">
        <v>3992</v>
      </c>
      <c r="G4052" s="114" t="s">
        <v>7480</v>
      </c>
      <c r="H4052" s="114" t="s">
        <v>1858</v>
      </c>
      <c r="I4052" s="114" t="s">
        <v>81</v>
      </c>
      <c r="J4052" s="114" t="s">
        <v>7481</v>
      </c>
      <c r="K4052" s="114"/>
      <c r="L4052" s="114" t="s">
        <v>20</v>
      </c>
      <c r="M4052" s="114">
        <v>-2</v>
      </c>
      <c r="N4052" s="114" t="s">
        <v>28</v>
      </c>
      <c r="O4052" s="114">
        <v>-1.66</v>
      </c>
      <c r="P4052" s="114">
        <v>-1.66</v>
      </c>
      <c r="Q4052" s="114">
        <v>0.23</v>
      </c>
      <c r="R4052" s="112"/>
      <c r="S4052" s="113"/>
      <c r="T4052" s="113"/>
      <c r="U4052" s="112"/>
    </row>
    <row r="4053" spans="1:21" hidden="1">
      <c r="A4053" s="116">
        <v>42479</v>
      </c>
      <c r="B4053" s="114" t="s">
        <v>7608</v>
      </c>
      <c r="C4053" s="116">
        <v>42479</v>
      </c>
      <c r="D4053" s="114" t="s">
        <v>7609</v>
      </c>
      <c r="E4053" s="114" t="s">
        <v>306</v>
      </c>
      <c r="F4053" s="114" t="s">
        <v>893</v>
      </c>
      <c r="G4053" s="114" t="s">
        <v>7610</v>
      </c>
      <c r="H4053" s="114" t="s">
        <v>1858</v>
      </c>
      <c r="I4053" s="114" t="s">
        <v>81</v>
      </c>
      <c r="J4053" s="114" t="s">
        <v>7611</v>
      </c>
      <c r="K4053" s="114"/>
      <c r="L4053" s="114" t="s">
        <v>20</v>
      </c>
      <c r="M4053" s="114">
        <v>-480</v>
      </c>
      <c r="N4053" s="114" t="s">
        <v>28</v>
      </c>
      <c r="O4053" s="114">
        <v>-354.8</v>
      </c>
      <c r="P4053" s="114">
        <v>-354.8</v>
      </c>
      <c r="Q4053" s="114">
        <v>0</v>
      </c>
      <c r="R4053" s="112"/>
      <c r="S4053" s="113"/>
      <c r="T4053" s="113"/>
      <c r="U4053" s="112"/>
    </row>
    <row r="4054" spans="1:21" hidden="1">
      <c r="A4054" s="116">
        <v>42482</v>
      </c>
      <c r="B4054" s="114" t="s">
        <v>7482</v>
      </c>
      <c r="C4054" s="116">
        <v>42482</v>
      </c>
      <c r="D4054" s="114" t="s">
        <v>7483</v>
      </c>
      <c r="E4054" s="114" t="s">
        <v>306</v>
      </c>
      <c r="F4054" s="114" t="s">
        <v>4127</v>
      </c>
      <c r="G4054" s="114" t="s">
        <v>7484</v>
      </c>
      <c r="H4054" s="114" t="s">
        <v>1858</v>
      </c>
      <c r="I4054" s="114" t="s">
        <v>81</v>
      </c>
      <c r="J4054" s="114" t="s">
        <v>7485</v>
      </c>
      <c r="K4054" s="114"/>
      <c r="L4054" s="114" t="s">
        <v>20</v>
      </c>
      <c r="M4054" s="114">
        <v>-960</v>
      </c>
      <c r="N4054" s="114" t="s">
        <v>28</v>
      </c>
      <c r="O4054" s="114">
        <v>-709.6</v>
      </c>
      <c r="P4054" s="114">
        <v>-709.6</v>
      </c>
      <c r="Q4054" s="114">
        <v>0</v>
      </c>
      <c r="R4054" s="112"/>
      <c r="S4054" s="112"/>
      <c r="T4054" s="112"/>
      <c r="U4054" s="112"/>
    </row>
    <row r="4055" spans="1:21">
      <c r="A4055" s="116">
        <v>42490</v>
      </c>
      <c r="B4055" s="114" t="s">
        <v>7433</v>
      </c>
      <c r="C4055" s="116">
        <v>42490</v>
      </c>
      <c r="D4055" s="114" t="s">
        <v>7433</v>
      </c>
      <c r="E4055" s="114" t="s">
        <v>306</v>
      </c>
      <c r="F4055" s="114"/>
      <c r="G4055" s="114"/>
      <c r="H4055" s="114" t="s">
        <v>1858</v>
      </c>
      <c r="I4055" s="114" t="s">
        <v>19</v>
      </c>
      <c r="J4055" s="114" t="s">
        <v>7434</v>
      </c>
      <c r="K4055" s="114"/>
      <c r="L4055" s="114" t="s">
        <v>20</v>
      </c>
      <c r="M4055" s="114">
        <v>-12</v>
      </c>
      <c r="N4055" s="114" t="s">
        <v>28</v>
      </c>
      <c r="O4055" s="114">
        <v>-8.8699999999999992</v>
      </c>
      <c r="P4055" s="114">
        <v>-8.8699999999999992</v>
      </c>
      <c r="Q4055" s="114">
        <v>0</v>
      </c>
      <c r="R4055" s="112"/>
      <c r="S4055" s="112"/>
      <c r="T4055" s="112"/>
      <c r="U4055" s="112"/>
    </row>
    <row r="4056" spans="1:21">
      <c r="A4056" s="116">
        <v>42490</v>
      </c>
      <c r="B4056" s="114" t="s">
        <v>7433</v>
      </c>
      <c r="C4056" s="116">
        <v>42490</v>
      </c>
      <c r="D4056" s="114" t="s">
        <v>7433</v>
      </c>
      <c r="E4056" s="114" t="s">
        <v>306</v>
      </c>
      <c r="F4056" s="114"/>
      <c r="G4056" s="114"/>
      <c r="H4056" s="114" t="s">
        <v>1858</v>
      </c>
      <c r="I4056" s="114" t="s">
        <v>19</v>
      </c>
      <c r="J4056" s="114" t="s">
        <v>7434</v>
      </c>
      <c r="K4056" s="114" t="s">
        <v>21</v>
      </c>
      <c r="L4056" s="114"/>
      <c r="M4056" s="114">
        <v>12</v>
      </c>
      <c r="N4056" s="114" t="s">
        <v>28</v>
      </c>
      <c r="O4056" s="114">
        <v>8.8699999999999992</v>
      </c>
      <c r="P4056" s="114">
        <v>8.8699999999999992</v>
      </c>
      <c r="Q4056" s="114">
        <v>0</v>
      </c>
      <c r="R4056" s="112"/>
      <c r="S4056" s="113"/>
      <c r="T4056" s="113"/>
      <c r="U4056" s="112"/>
    </row>
    <row r="4057" spans="1:21" hidden="1">
      <c r="A4057" s="116">
        <v>42490</v>
      </c>
      <c r="B4057" s="114" t="s">
        <v>7476</v>
      </c>
      <c r="C4057" s="116">
        <v>42490</v>
      </c>
      <c r="D4057" s="114" t="s">
        <v>7476</v>
      </c>
      <c r="E4057" s="114" t="s">
        <v>306</v>
      </c>
      <c r="F4057" s="114" t="s">
        <v>166</v>
      </c>
      <c r="G4057" s="114" t="s">
        <v>7477</v>
      </c>
      <c r="H4057" s="114" t="s">
        <v>1858</v>
      </c>
      <c r="I4057" s="114" t="s">
        <v>81</v>
      </c>
      <c r="J4057" s="114" t="s">
        <v>7478</v>
      </c>
      <c r="K4057" s="114"/>
      <c r="L4057" s="114" t="s">
        <v>20</v>
      </c>
      <c r="M4057" s="114">
        <v>-12</v>
      </c>
      <c r="N4057" s="114" t="s">
        <v>28</v>
      </c>
      <c r="O4057" s="114">
        <v>-10.199999999999999</v>
      </c>
      <c r="P4057" s="114">
        <v>-10.199999999999999</v>
      </c>
      <c r="Q4057" s="114">
        <v>1.33</v>
      </c>
      <c r="R4057" s="112"/>
      <c r="S4057" s="112"/>
      <c r="T4057" s="112"/>
      <c r="U4057" s="112"/>
    </row>
    <row r="4058" spans="1:21" hidden="1">
      <c r="A4058" s="116">
        <v>42489</v>
      </c>
      <c r="B4058" s="114" t="s">
        <v>7190</v>
      </c>
      <c r="C4058" s="116">
        <v>42489</v>
      </c>
      <c r="D4058" s="114" t="s">
        <v>7190</v>
      </c>
      <c r="E4058" s="114" t="s">
        <v>83</v>
      </c>
      <c r="F4058" s="114" t="s">
        <v>886</v>
      </c>
      <c r="G4058" s="114" t="s">
        <v>7191</v>
      </c>
      <c r="H4058" s="114" t="s">
        <v>1859</v>
      </c>
      <c r="I4058" s="114" t="s">
        <v>81</v>
      </c>
      <c r="J4058" s="114" t="s">
        <v>7192</v>
      </c>
      <c r="K4058" s="114" t="s">
        <v>21</v>
      </c>
      <c r="L4058" s="114"/>
      <c r="M4058" s="114">
        <v>280</v>
      </c>
      <c r="N4058" s="114" t="s">
        <v>28</v>
      </c>
      <c r="O4058" s="114">
        <v>235.2</v>
      </c>
      <c r="P4058" s="114">
        <v>0</v>
      </c>
      <c r="Q4058" s="114">
        <v>0</v>
      </c>
      <c r="R4058" s="112"/>
      <c r="S4058" s="112"/>
      <c r="T4058" s="112"/>
      <c r="U4058" s="112"/>
    </row>
    <row r="4059" spans="1:21" hidden="1">
      <c r="A4059" s="116">
        <v>42489</v>
      </c>
      <c r="B4059" s="114" t="s">
        <v>7190</v>
      </c>
      <c r="C4059" s="116">
        <v>42489</v>
      </c>
      <c r="D4059" s="114" t="s">
        <v>7190</v>
      </c>
      <c r="E4059" s="114" t="s">
        <v>83</v>
      </c>
      <c r="F4059" s="114" t="s">
        <v>886</v>
      </c>
      <c r="G4059" s="114" t="s">
        <v>7191</v>
      </c>
      <c r="H4059" s="114" t="s">
        <v>1859</v>
      </c>
      <c r="I4059" s="114" t="s">
        <v>81</v>
      </c>
      <c r="J4059" s="114" t="s">
        <v>7192</v>
      </c>
      <c r="K4059" s="114" t="s">
        <v>21</v>
      </c>
      <c r="L4059" s="114"/>
      <c r="M4059" s="114">
        <v>216</v>
      </c>
      <c r="N4059" s="114" t="s">
        <v>28</v>
      </c>
      <c r="O4059" s="114">
        <v>181.44</v>
      </c>
      <c r="P4059" s="114">
        <v>0</v>
      </c>
      <c r="Q4059" s="114">
        <v>0</v>
      </c>
      <c r="R4059" s="112"/>
      <c r="S4059" s="113"/>
      <c r="T4059" s="113"/>
      <c r="U4059" s="112"/>
    </row>
    <row r="4060" spans="1:21" hidden="1">
      <c r="A4060" s="116">
        <v>42489</v>
      </c>
      <c r="B4060" s="114" t="s">
        <v>7187</v>
      </c>
      <c r="C4060" s="116">
        <v>42489</v>
      </c>
      <c r="D4060" s="114" t="s">
        <v>7187</v>
      </c>
      <c r="E4060" s="114" t="s">
        <v>83</v>
      </c>
      <c r="F4060" s="114" t="s">
        <v>3984</v>
      </c>
      <c r="G4060" s="114" t="s">
        <v>7188</v>
      </c>
      <c r="H4060" s="114" t="s">
        <v>1859</v>
      </c>
      <c r="I4060" s="114" t="s">
        <v>81</v>
      </c>
      <c r="J4060" s="114" t="s">
        <v>7189</v>
      </c>
      <c r="K4060" s="114"/>
      <c r="L4060" s="114" t="s">
        <v>20</v>
      </c>
      <c r="M4060" s="136">
        <v>-1627</v>
      </c>
      <c r="N4060" s="114" t="s">
        <v>28</v>
      </c>
      <c r="O4060" s="136">
        <v>-1366.68</v>
      </c>
      <c r="P4060" s="136">
        <v>-1366.68</v>
      </c>
      <c r="Q4060" s="136">
        <v>1366.68</v>
      </c>
      <c r="R4060" s="112"/>
      <c r="S4060" s="112"/>
      <c r="T4060" s="112"/>
      <c r="U4060" s="112"/>
    </row>
    <row r="4061" spans="1:21" hidden="1">
      <c r="A4061" s="116">
        <v>42489</v>
      </c>
      <c r="B4061" s="114" t="s">
        <v>7190</v>
      </c>
      <c r="C4061" s="116">
        <v>42489</v>
      </c>
      <c r="D4061" s="114" t="s">
        <v>7190</v>
      </c>
      <c r="E4061" s="114" t="s">
        <v>83</v>
      </c>
      <c r="F4061" s="114" t="s">
        <v>886</v>
      </c>
      <c r="G4061" s="114" t="s">
        <v>7191</v>
      </c>
      <c r="H4061" s="114" t="s">
        <v>1859</v>
      </c>
      <c r="I4061" s="114" t="s">
        <v>81</v>
      </c>
      <c r="J4061" s="114" t="s">
        <v>7192</v>
      </c>
      <c r="K4061" s="114"/>
      <c r="L4061" s="114" t="s">
        <v>20</v>
      </c>
      <c r="M4061" s="114">
        <v>-280</v>
      </c>
      <c r="N4061" s="114" t="s">
        <v>28</v>
      </c>
      <c r="O4061" s="114">
        <v>-235.2</v>
      </c>
      <c r="P4061" s="114">
        <v>-235.2</v>
      </c>
      <c r="Q4061" s="114">
        <v>235.2</v>
      </c>
      <c r="R4061" s="112"/>
      <c r="S4061" s="112"/>
      <c r="T4061" s="112"/>
      <c r="U4061" s="112"/>
    </row>
    <row r="4062" spans="1:21" hidden="1">
      <c r="A4062" s="116">
        <v>42489</v>
      </c>
      <c r="B4062" s="114" t="s">
        <v>7190</v>
      </c>
      <c r="C4062" s="116">
        <v>42489</v>
      </c>
      <c r="D4062" s="114" t="s">
        <v>7190</v>
      </c>
      <c r="E4062" s="114" t="s">
        <v>83</v>
      </c>
      <c r="F4062" s="114" t="s">
        <v>886</v>
      </c>
      <c r="G4062" s="114" t="s">
        <v>7191</v>
      </c>
      <c r="H4062" s="114" t="s">
        <v>1859</v>
      </c>
      <c r="I4062" s="114" t="s">
        <v>81</v>
      </c>
      <c r="J4062" s="114" t="s">
        <v>7192</v>
      </c>
      <c r="K4062" s="114"/>
      <c r="L4062" s="114" t="s">
        <v>20</v>
      </c>
      <c r="M4062" s="114">
        <v>-216</v>
      </c>
      <c r="N4062" s="114" t="s">
        <v>28</v>
      </c>
      <c r="O4062" s="114">
        <v>-181.44</v>
      </c>
      <c r="P4062" s="114">
        <v>-181.44</v>
      </c>
      <c r="Q4062" s="114">
        <v>181.44</v>
      </c>
      <c r="R4062" s="112"/>
      <c r="S4062" s="112"/>
      <c r="T4062" s="112"/>
      <c r="U4062" s="112"/>
    </row>
    <row r="4063" spans="1:21" hidden="1">
      <c r="A4063" s="116">
        <v>42489</v>
      </c>
      <c r="B4063" s="114" t="s">
        <v>7187</v>
      </c>
      <c r="C4063" s="116">
        <v>42489</v>
      </c>
      <c r="D4063" s="114" t="s">
        <v>7187</v>
      </c>
      <c r="E4063" s="114" t="s">
        <v>83</v>
      </c>
      <c r="F4063" s="114" t="s">
        <v>3984</v>
      </c>
      <c r="G4063" s="114" t="s">
        <v>7188</v>
      </c>
      <c r="H4063" s="114" t="s">
        <v>1859</v>
      </c>
      <c r="I4063" s="114" t="s">
        <v>81</v>
      </c>
      <c r="J4063" s="114" t="s">
        <v>7189</v>
      </c>
      <c r="K4063" s="114" t="s">
        <v>21</v>
      </c>
      <c r="L4063" s="114"/>
      <c r="M4063" s="136">
        <v>1627</v>
      </c>
      <c r="N4063" s="114" t="s">
        <v>28</v>
      </c>
      <c r="O4063" s="136">
        <v>1366.68</v>
      </c>
      <c r="P4063" s="114">
        <v>0</v>
      </c>
      <c r="Q4063" s="114">
        <v>0</v>
      </c>
      <c r="R4063" s="112"/>
      <c r="S4063" s="113"/>
      <c r="T4063" s="113"/>
      <c r="U4063" s="112"/>
    </row>
    <row r="4064" spans="1:21" hidden="1">
      <c r="A4064" s="116">
        <v>42467</v>
      </c>
      <c r="B4064" s="114" t="s">
        <v>7249</v>
      </c>
      <c r="C4064" s="116">
        <v>42467</v>
      </c>
      <c r="D4064" s="114" t="s">
        <v>7250</v>
      </c>
      <c r="E4064" s="114" t="s">
        <v>83</v>
      </c>
      <c r="F4064" s="114" t="s">
        <v>938</v>
      </c>
      <c r="G4064" s="114" t="s">
        <v>7251</v>
      </c>
      <c r="H4064" s="114" t="s">
        <v>1859</v>
      </c>
      <c r="I4064" s="114" t="s">
        <v>81</v>
      </c>
      <c r="J4064" s="114" t="s">
        <v>7252</v>
      </c>
      <c r="K4064" s="114"/>
      <c r="L4064" s="114" t="s">
        <v>20</v>
      </c>
      <c r="M4064" s="114">
        <v>-12</v>
      </c>
      <c r="N4064" s="114" t="s">
        <v>28</v>
      </c>
      <c r="O4064" s="114">
        <v>-8.93</v>
      </c>
      <c r="P4064" s="114">
        <v>-8.93</v>
      </c>
      <c r="Q4064" s="114">
        <v>0</v>
      </c>
      <c r="R4064" s="112"/>
      <c r="S4064" s="112"/>
      <c r="T4064" s="112"/>
      <c r="U4064" s="112"/>
    </row>
    <row r="4065" spans="1:21" hidden="1">
      <c r="A4065" s="116">
        <v>42466</v>
      </c>
      <c r="B4065" s="114" t="s">
        <v>7197</v>
      </c>
      <c r="C4065" s="116">
        <v>42466</v>
      </c>
      <c r="D4065" s="114" t="s">
        <v>7198</v>
      </c>
      <c r="E4065" s="114" t="s">
        <v>83</v>
      </c>
      <c r="F4065" s="114" t="s">
        <v>938</v>
      </c>
      <c r="G4065" s="114" t="s">
        <v>7199</v>
      </c>
      <c r="H4065" s="114" t="s">
        <v>1859</v>
      </c>
      <c r="I4065" s="114" t="s">
        <v>81</v>
      </c>
      <c r="J4065" s="114" t="s">
        <v>7200</v>
      </c>
      <c r="K4065" s="114"/>
      <c r="L4065" s="114" t="s">
        <v>20</v>
      </c>
      <c r="M4065" s="114">
        <v>-12</v>
      </c>
      <c r="N4065" s="114" t="s">
        <v>28</v>
      </c>
      <c r="O4065" s="114">
        <v>-8.93</v>
      </c>
      <c r="P4065" s="114">
        <v>-8.93</v>
      </c>
      <c r="Q4065" s="114">
        <v>0</v>
      </c>
      <c r="R4065" s="112"/>
      <c r="S4065" s="113"/>
      <c r="T4065" s="113"/>
      <c r="U4065" s="112"/>
    </row>
    <row r="4066" spans="1:21" hidden="1">
      <c r="A4066" s="116">
        <v>42465</v>
      </c>
      <c r="B4066" s="114" t="s">
        <v>7225</v>
      </c>
      <c r="C4066" s="116">
        <v>42465</v>
      </c>
      <c r="D4066" s="114" t="s">
        <v>7226</v>
      </c>
      <c r="E4066" s="114" t="s">
        <v>83</v>
      </c>
      <c r="F4066" s="114" t="s">
        <v>331</v>
      </c>
      <c r="G4066" s="114" t="s">
        <v>7227</v>
      </c>
      <c r="H4066" s="114" t="s">
        <v>1859</v>
      </c>
      <c r="I4066" s="114" t="s">
        <v>81</v>
      </c>
      <c r="J4066" s="114" t="s">
        <v>7228</v>
      </c>
      <c r="K4066" s="114"/>
      <c r="L4066" s="114" t="s">
        <v>20</v>
      </c>
      <c r="M4066" s="114">
        <v>-384</v>
      </c>
      <c r="N4066" s="114" t="s">
        <v>28</v>
      </c>
      <c r="O4066" s="114">
        <v>-285.83</v>
      </c>
      <c r="P4066" s="114">
        <v>-285.83</v>
      </c>
      <c r="Q4066" s="114">
        <v>0</v>
      </c>
      <c r="R4066" s="112"/>
      <c r="S4066" s="112"/>
      <c r="T4066" s="112"/>
      <c r="U4066" s="112"/>
    </row>
    <row r="4067" spans="1:21" hidden="1">
      <c r="A4067" s="116">
        <v>42461</v>
      </c>
      <c r="B4067" s="114" t="s">
        <v>7505</v>
      </c>
      <c r="C4067" s="116">
        <v>42461</v>
      </c>
      <c r="D4067" s="114" t="s">
        <v>7506</v>
      </c>
      <c r="E4067" s="114" t="s">
        <v>83</v>
      </c>
      <c r="F4067" s="114" t="s">
        <v>3984</v>
      </c>
      <c r="G4067" s="114" t="s">
        <v>7507</v>
      </c>
      <c r="H4067" s="114" t="s">
        <v>1859</v>
      </c>
      <c r="I4067" s="114" t="s">
        <v>81</v>
      </c>
      <c r="J4067" s="114" t="s">
        <v>7508</v>
      </c>
      <c r="K4067" s="114"/>
      <c r="L4067" s="114" t="s">
        <v>20</v>
      </c>
      <c r="M4067" s="114">
        <v>-96</v>
      </c>
      <c r="N4067" s="114" t="s">
        <v>28</v>
      </c>
      <c r="O4067" s="114">
        <v>-71.459999999999994</v>
      </c>
      <c r="P4067" s="114">
        <v>-71.459999999999994</v>
      </c>
      <c r="Q4067" s="114">
        <v>0</v>
      </c>
      <c r="R4067" s="112"/>
      <c r="S4067" s="112"/>
      <c r="T4067" s="112"/>
      <c r="U4067" s="112"/>
    </row>
    <row r="4068" spans="1:21" hidden="1">
      <c r="A4068" s="116">
        <v>42465</v>
      </c>
      <c r="B4068" s="114" t="s">
        <v>7219</v>
      </c>
      <c r="C4068" s="116">
        <v>42465</v>
      </c>
      <c r="D4068" s="114" t="s">
        <v>7220</v>
      </c>
      <c r="E4068" s="114" t="s">
        <v>83</v>
      </c>
      <c r="F4068" s="114" t="s">
        <v>886</v>
      </c>
      <c r="G4068" s="114" t="s">
        <v>7221</v>
      </c>
      <c r="H4068" s="114" t="s">
        <v>1859</v>
      </c>
      <c r="I4068" s="114" t="s">
        <v>81</v>
      </c>
      <c r="J4068" s="114" t="s">
        <v>7222</v>
      </c>
      <c r="K4068" s="114"/>
      <c r="L4068" s="114" t="s">
        <v>20</v>
      </c>
      <c r="M4068" s="136">
        <v>-1152</v>
      </c>
      <c r="N4068" s="114" t="s">
        <v>28</v>
      </c>
      <c r="O4068" s="114">
        <v>-857.51</v>
      </c>
      <c r="P4068" s="114">
        <v>-857.5</v>
      </c>
      <c r="Q4068" s="114">
        <v>0</v>
      </c>
      <c r="R4068" s="112"/>
      <c r="S4068" s="112"/>
      <c r="T4068" s="112"/>
      <c r="U4068" s="112"/>
    </row>
    <row r="4069" spans="1:21" hidden="1">
      <c r="A4069" s="116">
        <v>42465</v>
      </c>
      <c r="B4069" s="114" t="s">
        <v>7612</v>
      </c>
      <c r="C4069" s="116">
        <v>42465</v>
      </c>
      <c r="D4069" s="114" t="s">
        <v>7613</v>
      </c>
      <c r="E4069" s="114" t="s">
        <v>83</v>
      </c>
      <c r="F4069" s="114" t="s">
        <v>3984</v>
      </c>
      <c r="G4069" s="114" t="s">
        <v>7614</v>
      </c>
      <c r="H4069" s="114" t="s">
        <v>1859</v>
      </c>
      <c r="I4069" s="114" t="s">
        <v>81</v>
      </c>
      <c r="J4069" s="114" t="s">
        <v>7615</v>
      </c>
      <c r="K4069" s="114"/>
      <c r="L4069" s="114" t="s">
        <v>20</v>
      </c>
      <c r="M4069" s="114">
        <v>-120</v>
      </c>
      <c r="N4069" s="114" t="s">
        <v>28</v>
      </c>
      <c r="O4069" s="114">
        <v>-89.32</v>
      </c>
      <c r="P4069" s="114">
        <v>-89.32</v>
      </c>
      <c r="Q4069" s="114">
        <v>0</v>
      </c>
      <c r="R4069" s="112"/>
      <c r="S4069" s="112"/>
      <c r="T4069" s="112"/>
      <c r="U4069" s="112"/>
    </row>
    <row r="4070" spans="1:21" hidden="1">
      <c r="A4070" s="116">
        <v>42466</v>
      </c>
      <c r="B4070" s="114" t="s">
        <v>7213</v>
      </c>
      <c r="C4070" s="116">
        <v>42466</v>
      </c>
      <c r="D4070" s="114" t="s">
        <v>7214</v>
      </c>
      <c r="E4070" s="114" t="s">
        <v>83</v>
      </c>
      <c r="F4070" s="114" t="s">
        <v>330</v>
      </c>
      <c r="G4070" s="114" t="s">
        <v>7215</v>
      </c>
      <c r="H4070" s="114" t="s">
        <v>1859</v>
      </c>
      <c r="I4070" s="114" t="s">
        <v>81</v>
      </c>
      <c r="J4070" s="114" t="s">
        <v>7216</v>
      </c>
      <c r="K4070" s="114"/>
      <c r="L4070" s="114" t="s">
        <v>20</v>
      </c>
      <c r="M4070" s="114">
        <v>-180</v>
      </c>
      <c r="N4070" s="114" t="s">
        <v>28</v>
      </c>
      <c r="O4070" s="114">
        <v>-133.99</v>
      </c>
      <c r="P4070" s="114">
        <v>-133.99</v>
      </c>
      <c r="Q4070" s="114">
        <v>0</v>
      </c>
      <c r="R4070" s="112"/>
      <c r="S4070" s="112"/>
      <c r="T4070" s="112"/>
      <c r="U4070" s="112"/>
    </row>
    <row r="4071" spans="1:21" hidden="1">
      <c r="A4071" s="116">
        <v>42465</v>
      </c>
      <c r="B4071" s="114" t="s">
        <v>7209</v>
      </c>
      <c r="C4071" s="116">
        <v>42465</v>
      </c>
      <c r="D4071" s="114" t="s">
        <v>7210</v>
      </c>
      <c r="E4071" s="114" t="s">
        <v>83</v>
      </c>
      <c r="F4071" s="114" t="s">
        <v>938</v>
      </c>
      <c r="G4071" s="114" t="s">
        <v>7211</v>
      </c>
      <c r="H4071" s="114" t="s">
        <v>1859</v>
      </c>
      <c r="I4071" s="114" t="s">
        <v>81</v>
      </c>
      <c r="J4071" s="114" t="s">
        <v>7212</v>
      </c>
      <c r="K4071" s="114"/>
      <c r="L4071" s="114" t="s">
        <v>20</v>
      </c>
      <c r="M4071" s="114">
        <v>-60</v>
      </c>
      <c r="N4071" s="114" t="s">
        <v>28</v>
      </c>
      <c r="O4071" s="114">
        <v>-44.66</v>
      </c>
      <c r="P4071" s="114">
        <v>-44.66</v>
      </c>
      <c r="Q4071" s="114">
        <v>0</v>
      </c>
      <c r="R4071" s="112"/>
      <c r="S4071" s="112"/>
      <c r="T4071" s="112"/>
      <c r="U4071" s="112"/>
    </row>
    <row r="4072" spans="1:21" hidden="1">
      <c r="A4072" s="116">
        <v>42464</v>
      </c>
      <c r="B4072" s="114" t="s">
        <v>7616</v>
      </c>
      <c r="C4072" s="116">
        <v>42464</v>
      </c>
      <c r="D4072" s="114" t="s">
        <v>7617</v>
      </c>
      <c r="E4072" s="114" t="s">
        <v>83</v>
      </c>
      <c r="F4072" s="114" t="s">
        <v>3984</v>
      </c>
      <c r="G4072" s="114" t="s">
        <v>7618</v>
      </c>
      <c r="H4072" s="114" t="s">
        <v>1859</v>
      </c>
      <c r="I4072" s="114" t="s">
        <v>81</v>
      </c>
      <c r="J4072" s="114" t="s">
        <v>7516</v>
      </c>
      <c r="K4072" s="114"/>
      <c r="L4072" s="114" t="s">
        <v>20</v>
      </c>
      <c r="M4072" s="114">
        <v>-48</v>
      </c>
      <c r="N4072" s="114" t="s">
        <v>28</v>
      </c>
      <c r="O4072" s="114">
        <v>-35.729999999999997</v>
      </c>
      <c r="P4072" s="114">
        <v>-35.729999999999997</v>
      </c>
      <c r="Q4072" s="114">
        <v>0</v>
      </c>
      <c r="R4072" s="112"/>
      <c r="S4072" s="112"/>
      <c r="T4072" s="112"/>
      <c r="U4072" s="112"/>
    </row>
    <row r="4073" spans="1:21" hidden="1">
      <c r="A4073" s="116">
        <v>42461</v>
      </c>
      <c r="B4073" s="114" t="s">
        <v>7237</v>
      </c>
      <c r="C4073" s="116">
        <v>42461</v>
      </c>
      <c r="D4073" s="114" t="s">
        <v>7238</v>
      </c>
      <c r="E4073" s="114" t="s">
        <v>83</v>
      </c>
      <c r="F4073" s="114" t="s">
        <v>938</v>
      </c>
      <c r="G4073" s="114" t="s">
        <v>7239</v>
      </c>
      <c r="H4073" s="114" t="s">
        <v>1859</v>
      </c>
      <c r="I4073" s="114" t="s">
        <v>81</v>
      </c>
      <c r="J4073" s="114" t="s">
        <v>7240</v>
      </c>
      <c r="K4073" s="114"/>
      <c r="L4073" s="114" t="s">
        <v>20</v>
      </c>
      <c r="M4073" s="114">
        <v>-12</v>
      </c>
      <c r="N4073" s="114" t="s">
        <v>28</v>
      </c>
      <c r="O4073" s="114">
        <v>-8.93</v>
      </c>
      <c r="P4073" s="114">
        <v>-8.93</v>
      </c>
      <c r="Q4073" s="114">
        <v>0</v>
      </c>
      <c r="R4073" s="112"/>
      <c r="S4073" s="112"/>
      <c r="T4073" s="112"/>
      <c r="U4073" s="112"/>
    </row>
    <row r="4074" spans="1:21" hidden="1">
      <c r="A4074" s="116">
        <v>42474</v>
      </c>
      <c r="B4074" s="114" t="s">
        <v>7257</v>
      </c>
      <c r="C4074" s="116">
        <v>42474</v>
      </c>
      <c r="D4074" s="114" t="s">
        <v>7258</v>
      </c>
      <c r="E4074" s="114" t="s">
        <v>83</v>
      </c>
      <c r="F4074" s="114" t="s">
        <v>3997</v>
      </c>
      <c r="G4074" s="114" t="s">
        <v>7259</v>
      </c>
      <c r="H4074" s="114" t="s">
        <v>1859</v>
      </c>
      <c r="I4074" s="114" t="s">
        <v>81</v>
      </c>
      <c r="J4074" s="114" t="s">
        <v>7260</v>
      </c>
      <c r="K4074" s="114"/>
      <c r="L4074" s="114" t="s">
        <v>20</v>
      </c>
      <c r="M4074" s="114">
        <v>-2</v>
      </c>
      <c r="N4074" s="114" t="s">
        <v>28</v>
      </c>
      <c r="O4074" s="114">
        <v>-1.49</v>
      </c>
      <c r="P4074" s="114">
        <v>-1.49</v>
      </c>
      <c r="Q4074" s="114">
        <v>0</v>
      </c>
      <c r="R4074" s="112"/>
      <c r="S4074" s="112"/>
      <c r="T4074" s="112"/>
      <c r="U4074" s="112"/>
    </row>
    <row r="4075" spans="1:21" hidden="1">
      <c r="A4075" s="116">
        <v>42475</v>
      </c>
      <c r="B4075" s="114" t="s">
        <v>7619</v>
      </c>
      <c r="C4075" s="116">
        <v>42475</v>
      </c>
      <c r="D4075" s="114" t="s">
        <v>7620</v>
      </c>
      <c r="E4075" s="114" t="s">
        <v>83</v>
      </c>
      <c r="F4075" s="114" t="s">
        <v>330</v>
      </c>
      <c r="G4075" s="114" t="s">
        <v>7621</v>
      </c>
      <c r="H4075" s="114" t="s">
        <v>1859</v>
      </c>
      <c r="I4075" s="114" t="s">
        <v>81</v>
      </c>
      <c r="J4075" s="114" t="s">
        <v>7622</v>
      </c>
      <c r="K4075" s="114"/>
      <c r="L4075" s="114" t="s">
        <v>20</v>
      </c>
      <c r="M4075" s="114">
        <v>-12</v>
      </c>
      <c r="N4075" s="114" t="s">
        <v>28</v>
      </c>
      <c r="O4075" s="114">
        <v>-8.93</v>
      </c>
      <c r="P4075" s="114">
        <v>-8.93</v>
      </c>
      <c r="Q4075" s="114">
        <v>0</v>
      </c>
      <c r="R4075" s="112"/>
      <c r="S4075" s="112"/>
      <c r="T4075" s="112"/>
      <c r="U4075" s="112"/>
    </row>
    <row r="4076" spans="1:21" hidden="1">
      <c r="A4076" s="116">
        <v>42473</v>
      </c>
      <c r="B4076" s="114" t="s">
        <v>7269</v>
      </c>
      <c r="C4076" s="116">
        <v>42473</v>
      </c>
      <c r="D4076" s="114" t="s">
        <v>7270</v>
      </c>
      <c r="E4076" s="114" t="s">
        <v>83</v>
      </c>
      <c r="F4076" s="114" t="s">
        <v>3984</v>
      </c>
      <c r="G4076" s="114" t="s">
        <v>7271</v>
      </c>
      <c r="H4076" s="114" t="s">
        <v>1859</v>
      </c>
      <c r="I4076" s="114" t="s">
        <v>81</v>
      </c>
      <c r="J4076" s="114" t="s">
        <v>7272</v>
      </c>
      <c r="K4076" s="114"/>
      <c r="L4076" s="114" t="s">
        <v>20</v>
      </c>
      <c r="M4076" s="114">
        <v>-132</v>
      </c>
      <c r="N4076" s="114" t="s">
        <v>28</v>
      </c>
      <c r="O4076" s="114">
        <v>-98.26</v>
      </c>
      <c r="P4076" s="114">
        <v>-98.26</v>
      </c>
      <c r="Q4076" s="114">
        <v>0</v>
      </c>
      <c r="R4076" s="112"/>
      <c r="S4076" s="112"/>
      <c r="T4076" s="112"/>
      <c r="U4076" s="112"/>
    </row>
    <row r="4077" spans="1:21" hidden="1">
      <c r="A4077" s="116">
        <v>42474</v>
      </c>
      <c r="B4077" s="114" t="s">
        <v>7293</v>
      </c>
      <c r="C4077" s="116">
        <v>42474</v>
      </c>
      <c r="D4077" s="114" t="s">
        <v>7294</v>
      </c>
      <c r="E4077" s="114" t="s">
        <v>83</v>
      </c>
      <c r="F4077" s="114" t="s">
        <v>3984</v>
      </c>
      <c r="G4077" s="114" t="s">
        <v>7295</v>
      </c>
      <c r="H4077" s="114" t="s">
        <v>1859</v>
      </c>
      <c r="I4077" s="114" t="s">
        <v>81</v>
      </c>
      <c r="J4077" s="114" t="s">
        <v>7296</v>
      </c>
      <c r="K4077" s="114"/>
      <c r="L4077" s="114" t="s">
        <v>20</v>
      </c>
      <c r="M4077" s="114">
        <v>-96</v>
      </c>
      <c r="N4077" s="114" t="s">
        <v>28</v>
      </c>
      <c r="O4077" s="114">
        <v>-71.459999999999994</v>
      </c>
      <c r="P4077" s="114">
        <v>-71.459999999999994</v>
      </c>
      <c r="Q4077" s="114">
        <v>0</v>
      </c>
      <c r="R4077" s="112"/>
      <c r="S4077" s="112"/>
      <c r="T4077" s="112"/>
      <c r="U4077" s="112"/>
    </row>
    <row r="4078" spans="1:21" hidden="1">
      <c r="A4078" s="116">
        <v>42473</v>
      </c>
      <c r="B4078" s="114" t="s">
        <v>7281</v>
      </c>
      <c r="C4078" s="116">
        <v>42473</v>
      </c>
      <c r="D4078" s="114" t="s">
        <v>7282</v>
      </c>
      <c r="E4078" s="114" t="s">
        <v>83</v>
      </c>
      <c r="F4078" s="114" t="s">
        <v>938</v>
      </c>
      <c r="G4078" s="114" t="s">
        <v>7283</v>
      </c>
      <c r="H4078" s="114" t="s">
        <v>1859</v>
      </c>
      <c r="I4078" s="114" t="s">
        <v>81</v>
      </c>
      <c r="J4078" s="114" t="s">
        <v>7284</v>
      </c>
      <c r="K4078" s="114"/>
      <c r="L4078" s="114" t="s">
        <v>20</v>
      </c>
      <c r="M4078" s="114">
        <v>-132</v>
      </c>
      <c r="N4078" s="114" t="s">
        <v>28</v>
      </c>
      <c r="O4078" s="114">
        <v>-98.26</v>
      </c>
      <c r="P4078" s="114">
        <v>-98.26</v>
      </c>
      <c r="Q4078" s="114">
        <v>0</v>
      </c>
      <c r="R4078" s="112"/>
      <c r="S4078" s="112"/>
      <c r="T4078" s="112"/>
      <c r="U4078" s="112"/>
    </row>
    <row r="4079" spans="1:21" hidden="1">
      <c r="A4079" s="116">
        <v>42473</v>
      </c>
      <c r="B4079" s="114" t="s">
        <v>7532</v>
      </c>
      <c r="C4079" s="116">
        <v>42473</v>
      </c>
      <c r="D4079" s="114" t="s">
        <v>7533</v>
      </c>
      <c r="E4079" s="114" t="s">
        <v>83</v>
      </c>
      <c r="F4079" s="114" t="s">
        <v>330</v>
      </c>
      <c r="G4079" s="114" t="s">
        <v>7534</v>
      </c>
      <c r="H4079" s="114" t="s">
        <v>1859</v>
      </c>
      <c r="I4079" s="114" t="s">
        <v>81</v>
      </c>
      <c r="J4079" s="114" t="s">
        <v>7535</v>
      </c>
      <c r="K4079" s="114"/>
      <c r="L4079" s="114" t="s">
        <v>20</v>
      </c>
      <c r="M4079" s="114">
        <v>-48</v>
      </c>
      <c r="N4079" s="114" t="s">
        <v>28</v>
      </c>
      <c r="O4079" s="114">
        <v>-35.729999999999997</v>
      </c>
      <c r="P4079" s="114">
        <v>-35.729999999999997</v>
      </c>
      <c r="Q4079" s="114">
        <v>0</v>
      </c>
      <c r="R4079" s="112"/>
      <c r="S4079" s="113"/>
      <c r="T4079" s="113"/>
      <c r="U4079" s="112"/>
    </row>
    <row r="4080" spans="1:21" hidden="1">
      <c r="A4080" s="116">
        <v>42473</v>
      </c>
      <c r="B4080" s="114" t="s">
        <v>7309</v>
      </c>
      <c r="C4080" s="116">
        <v>42473</v>
      </c>
      <c r="D4080" s="114" t="s">
        <v>7310</v>
      </c>
      <c r="E4080" s="114" t="s">
        <v>83</v>
      </c>
      <c r="F4080" s="114" t="s">
        <v>331</v>
      </c>
      <c r="G4080" s="114" t="s">
        <v>7311</v>
      </c>
      <c r="H4080" s="114" t="s">
        <v>1859</v>
      </c>
      <c r="I4080" s="114" t="s">
        <v>81</v>
      </c>
      <c r="J4080" s="114" t="s">
        <v>7312</v>
      </c>
      <c r="K4080" s="114"/>
      <c r="L4080" s="114" t="s">
        <v>20</v>
      </c>
      <c r="M4080" s="114">
        <v>-384</v>
      </c>
      <c r="N4080" s="114" t="s">
        <v>28</v>
      </c>
      <c r="O4080" s="114">
        <v>-285.83999999999997</v>
      </c>
      <c r="P4080" s="114">
        <v>-285.83999999999997</v>
      </c>
      <c r="Q4080" s="114">
        <v>0</v>
      </c>
      <c r="R4080" s="112"/>
      <c r="S4080" s="112"/>
      <c r="T4080" s="112"/>
      <c r="U4080" s="112"/>
    </row>
    <row r="4081" spans="1:21" hidden="1">
      <c r="A4081" s="116">
        <v>42471</v>
      </c>
      <c r="B4081" s="114" t="s">
        <v>7329</v>
      </c>
      <c r="C4081" s="116">
        <v>42471</v>
      </c>
      <c r="D4081" s="114" t="s">
        <v>7330</v>
      </c>
      <c r="E4081" s="114" t="s">
        <v>83</v>
      </c>
      <c r="F4081" s="114" t="s">
        <v>886</v>
      </c>
      <c r="G4081" s="114" t="s">
        <v>7331</v>
      </c>
      <c r="H4081" s="114" t="s">
        <v>1859</v>
      </c>
      <c r="I4081" s="114" t="s">
        <v>81</v>
      </c>
      <c r="J4081" s="114" t="s">
        <v>7332</v>
      </c>
      <c r="K4081" s="114"/>
      <c r="L4081" s="114" t="s">
        <v>20</v>
      </c>
      <c r="M4081" s="114">
        <v>-768</v>
      </c>
      <c r="N4081" s="114" t="s">
        <v>28</v>
      </c>
      <c r="O4081" s="114">
        <v>-571.66999999999996</v>
      </c>
      <c r="P4081" s="114">
        <v>-571.66999999999996</v>
      </c>
      <c r="Q4081" s="114">
        <v>0</v>
      </c>
      <c r="R4081" s="112"/>
      <c r="S4081" s="113"/>
      <c r="T4081" s="113"/>
      <c r="U4081" s="112"/>
    </row>
    <row r="4082" spans="1:21" hidden="1">
      <c r="A4082" s="116">
        <v>42474</v>
      </c>
      <c r="B4082" s="114" t="s">
        <v>7261</v>
      </c>
      <c r="C4082" s="116">
        <v>42474</v>
      </c>
      <c r="D4082" s="114" t="s">
        <v>7262</v>
      </c>
      <c r="E4082" s="114" t="s">
        <v>83</v>
      </c>
      <c r="F4082" s="114" t="s">
        <v>938</v>
      </c>
      <c r="G4082" s="114" t="s">
        <v>7263</v>
      </c>
      <c r="H4082" s="114" t="s">
        <v>1859</v>
      </c>
      <c r="I4082" s="114" t="s">
        <v>81</v>
      </c>
      <c r="J4082" s="114" t="s">
        <v>7264</v>
      </c>
      <c r="K4082" s="114"/>
      <c r="L4082" s="114" t="s">
        <v>20</v>
      </c>
      <c r="M4082" s="114">
        <v>-36</v>
      </c>
      <c r="N4082" s="114" t="s">
        <v>28</v>
      </c>
      <c r="O4082" s="114">
        <v>-26.8</v>
      </c>
      <c r="P4082" s="114">
        <v>-26.8</v>
      </c>
      <c r="Q4082" s="114">
        <v>0</v>
      </c>
      <c r="R4082" s="112"/>
      <c r="S4082" s="112"/>
      <c r="T4082" s="112"/>
      <c r="U4082" s="112"/>
    </row>
    <row r="4083" spans="1:21" hidden="1">
      <c r="A4083" s="116">
        <v>42468</v>
      </c>
      <c r="B4083" s="114" t="s">
        <v>7525</v>
      </c>
      <c r="C4083" s="116">
        <v>42468</v>
      </c>
      <c r="D4083" s="114" t="s">
        <v>7526</v>
      </c>
      <c r="E4083" s="114" t="s">
        <v>83</v>
      </c>
      <c r="F4083" s="114" t="s">
        <v>330</v>
      </c>
      <c r="G4083" s="114" t="s">
        <v>7527</v>
      </c>
      <c r="H4083" s="114" t="s">
        <v>1859</v>
      </c>
      <c r="I4083" s="114" t="s">
        <v>81</v>
      </c>
      <c r="J4083" s="114" t="s">
        <v>7528</v>
      </c>
      <c r="K4083" s="114"/>
      <c r="L4083" s="114" t="s">
        <v>20</v>
      </c>
      <c r="M4083" s="114">
        <v>-84</v>
      </c>
      <c r="N4083" s="114" t="s">
        <v>28</v>
      </c>
      <c r="O4083" s="114">
        <v>-62.53</v>
      </c>
      <c r="P4083" s="114">
        <v>-62.53</v>
      </c>
      <c r="Q4083" s="114">
        <v>0</v>
      </c>
      <c r="R4083" s="112"/>
      <c r="S4083" s="113"/>
      <c r="T4083" s="113"/>
      <c r="U4083" s="112"/>
    </row>
    <row r="4084" spans="1:21" hidden="1">
      <c r="A4084" s="116">
        <v>42468</v>
      </c>
      <c r="B4084" s="114" t="s">
        <v>7305</v>
      </c>
      <c r="C4084" s="116">
        <v>42468</v>
      </c>
      <c r="D4084" s="114" t="s">
        <v>7306</v>
      </c>
      <c r="E4084" s="114" t="s">
        <v>83</v>
      </c>
      <c r="F4084" s="114" t="s">
        <v>938</v>
      </c>
      <c r="G4084" s="114" t="s">
        <v>7307</v>
      </c>
      <c r="H4084" s="114" t="s">
        <v>1859</v>
      </c>
      <c r="I4084" s="114" t="s">
        <v>81</v>
      </c>
      <c r="J4084" s="114" t="s">
        <v>7308</v>
      </c>
      <c r="K4084" s="114"/>
      <c r="L4084" s="114" t="s">
        <v>20</v>
      </c>
      <c r="M4084" s="114">
        <v>-12</v>
      </c>
      <c r="N4084" s="114" t="s">
        <v>28</v>
      </c>
      <c r="O4084" s="114">
        <v>-8.93</v>
      </c>
      <c r="P4084" s="114">
        <v>-8.93</v>
      </c>
      <c r="Q4084" s="114">
        <v>0</v>
      </c>
      <c r="R4084" s="112"/>
      <c r="S4084" s="112"/>
      <c r="T4084" s="112"/>
      <c r="U4084" s="112"/>
    </row>
    <row r="4085" spans="1:21" hidden="1">
      <c r="A4085" s="116">
        <v>42475</v>
      </c>
      <c r="B4085" s="114" t="s">
        <v>7297</v>
      </c>
      <c r="C4085" s="116">
        <v>42475</v>
      </c>
      <c r="D4085" s="114" t="s">
        <v>7298</v>
      </c>
      <c r="E4085" s="114" t="s">
        <v>83</v>
      </c>
      <c r="F4085" s="114" t="s">
        <v>938</v>
      </c>
      <c r="G4085" s="114" t="s">
        <v>7299</v>
      </c>
      <c r="H4085" s="114" t="s">
        <v>1859</v>
      </c>
      <c r="I4085" s="114" t="s">
        <v>81</v>
      </c>
      <c r="J4085" s="114" t="s">
        <v>7300</v>
      </c>
      <c r="K4085" s="114"/>
      <c r="L4085" s="114" t="s">
        <v>20</v>
      </c>
      <c r="M4085" s="114">
        <v>-192</v>
      </c>
      <c r="N4085" s="114" t="s">
        <v>28</v>
      </c>
      <c r="O4085" s="114">
        <v>-142.91999999999999</v>
      </c>
      <c r="P4085" s="114">
        <v>-142.91999999999999</v>
      </c>
      <c r="Q4085" s="114">
        <v>0</v>
      </c>
      <c r="R4085" s="112"/>
      <c r="S4085" s="112"/>
      <c r="T4085" s="112"/>
      <c r="U4085" s="112"/>
    </row>
    <row r="4086" spans="1:21" hidden="1">
      <c r="A4086" s="116">
        <v>42471</v>
      </c>
      <c r="B4086" s="114" t="s">
        <v>7301</v>
      </c>
      <c r="C4086" s="116">
        <v>42471</v>
      </c>
      <c r="D4086" s="114" t="s">
        <v>7302</v>
      </c>
      <c r="E4086" s="114" t="s">
        <v>83</v>
      </c>
      <c r="F4086" s="114" t="s">
        <v>330</v>
      </c>
      <c r="G4086" s="114" t="s">
        <v>7303</v>
      </c>
      <c r="H4086" s="114" t="s">
        <v>1859</v>
      </c>
      <c r="I4086" s="114" t="s">
        <v>81</v>
      </c>
      <c r="J4086" s="114" t="s">
        <v>7304</v>
      </c>
      <c r="K4086" s="114"/>
      <c r="L4086" s="114" t="s">
        <v>20</v>
      </c>
      <c r="M4086" s="114">
        <v>-12</v>
      </c>
      <c r="N4086" s="114" t="s">
        <v>28</v>
      </c>
      <c r="O4086" s="114">
        <v>-8.93</v>
      </c>
      <c r="P4086" s="114">
        <v>-8.93</v>
      </c>
      <c r="Q4086" s="114">
        <v>0</v>
      </c>
      <c r="R4086" s="112"/>
      <c r="S4086" s="112"/>
      <c r="T4086" s="112"/>
      <c r="U4086" s="112"/>
    </row>
    <row r="4087" spans="1:21" hidden="1">
      <c r="A4087" s="116">
        <v>42478</v>
      </c>
      <c r="B4087" s="114" t="s">
        <v>7341</v>
      </c>
      <c r="C4087" s="116">
        <v>42478</v>
      </c>
      <c r="D4087" s="114" t="s">
        <v>7342</v>
      </c>
      <c r="E4087" s="114" t="s">
        <v>83</v>
      </c>
      <c r="F4087" s="114" t="s">
        <v>938</v>
      </c>
      <c r="G4087" s="114" t="s">
        <v>7343</v>
      </c>
      <c r="H4087" s="114" t="s">
        <v>1859</v>
      </c>
      <c r="I4087" s="114" t="s">
        <v>81</v>
      </c>
      <c r="J4087" s="114" t="s">
        <v>7344</v>
      </c>
      <c r="K4087" s="114"/>
      <c r="L4087" s="114" t="s">
        <v>20</v>
      </c>
      <c r="M4087" s="114">
        <v>-12</v>
      </c>
      <c r="N4087" s="114" t="s">
        <v>28</v>
      </c>
      <c r="O4087" s="114">
        <v>-8.93</v>
      </c>
      <c r="P4087" s="114">
        <v>-8.93</v>
      </c>
      <c r="Q4087" s="114">
        <v>0</v>
      </c>
      <c r="R4087" s="112"/>
      <c r="S4087" s="113"/>
      <c r="T4087" s="113"/>
      <c r="U4087" s="112"/>
    </row>
    <row r="4088" spans="1:21" hidden="1">
      <c r="A4088" s="116">
        <v>42478</v>
      </c>
      <c r="B4088" s="114" t="s">
        <v>7544</v>
      </c>
      <c r="C4088" s="116">
        <v>42478</v>
      </c>
      <c r="D4088" s="114" t="s">
        <v>7545</v>
      </c>
      <c r="E4088" s="114" t="s">
        <v>83</v>
      </c>
      <c r="F4088" s="114" t="s">
        <v>294</v>
      </c>
      <c r="G4088" s="114" t="s">
        <v>7546</v>
      </c>
      <c r="H4088" s="114" t="s">
        <v>1859</v>
      </c>
      <c r="I4088" s="114" t="s">
        <v>81</v>
      </c>
      <c r="J4088" s="114" t="s">
        <v>7547</v>
      </c>
      <c r="K4088" s="114"/>
      <c r="L4088" s="114" t="s">
        <v>20</v>
      </c>
      <c r="M4088" s="114">
        <v>-384</v>
      </c>
      <c r="N4088" s="114" t="s">
        <v>28</v>
      </c>
      <c r="O4088" s="114">
        <v>-285.83</v>
      </c>
      <c r="P4088" s="114">
        <v>-285.83</v>
      </c>
      <c r="Q4088" s="114">
        <v>0</v>
      </c>
      <c r="R4088" s="112"/>
      <c r="S4088" s="113"/>
      <c r="T4088" s="113"/>
      <c r="U4088" s="113"/>
    </row>
    <row r="4089" spans="1:21" hidden="1">
      <c r="A4089" s="116">
        <v>42478</v>
      </c>
      <c r="B4089" s="114" t="s">
        <v>7337</v>
      </c>
      <c r="C4089" s="116">
        <v>42478</v>
      </c>
      <c r="D4089" s="114" t="s">
        <v>7338</v>
      </c>
      <c r="E4089" s="114" t="s">
        <v>83</v>
      </c>
      <c r="F4089" s="114" t="s">
        <v>330</v>
      </c>
      <c r="G4089" s="114" t="s">
        <v>7339</v>
      </c>
      <c r="H4089" s="114" t="s">
        <v>1859</v>
      </c>
      <c r="I4089" s="114" t="s">
        <v>81</v>
      </c>
      <c r="J4089" s="114" t="s">
        <v>7340</v>
      </c>
      <c r="K4089" s="114"/>
      <c r="L4089" s="114" t="s">
        <v>20</v>
      </c>
      <c r="M4089" s="114">
        <v>-12</v>
      </c>
      <c r="N4089" s="114" t="s">
        <v>28</v>
      </c>
      <c r="O4089" s="114">
        <v>-8.93</v>
      </c>
      <c r="P4089" s="114">
        <v>-8.93</v>
      </c>
      <c r="Q4089" s="114">
        <v>0</v>
      </c>
      <c r="R4089" s="112"/>
      <c r="S4089" s="112"/>
      <c r="T4089" s="112"/>
      <c r="U4089" s="112"/>
    </row>
    <row r="4090" spans="1:21" hidden="1">
      <c r="A4090" s="116">
        <v>42478</v>
      </c>
      <c r="B4090" s="114" t="s">
        <v>7623</v>
      </c>
      <c r="C4090" s="116">
        <v>42478</v>
      </c>
      <c r="D4090" s="114" t="s">
        <v>7624</v>
      </c>
      <c r="E4090" s="114" t="s">
        <v>83</v>
      </c>
      <c r="F4090" s="114" t="s">
        <v>3984</v>
      </c>
      <c r="G4090" s="114" t="s">
        <v>7625</v>
      </c>
      <c r="H4090" s="114" t="s">
        <v>1859</v>
      </c>
      <c r="I4090" s="114" t="s">
        <v>81</v>
      </c>
      <c r="J4090" s="114" t="s">
        <v>7626</v>
      </c>
      <c r="K4090" s="114"/>
      <c r="L4090" s="114" t="s">
        <v>20</v>
      </c>
      <c r="M4090" s="114">
        <v>-384</v>
      </c>
      <c r="N4090" s="114" t="s">
        <v>28</v>
      </c>
      <c r="O4090" s="114">
        <v>-285.83</v>
      </c>
      <c r="P4090" s="114">
        <v>-285.83999999999997</v>
      </c>
      <c r="Q4090" s="114">
        <v>0.01</v>
      </c>
      <c r="R4090" s="112"/>
      <c r="S4090" s="112"/>
      <c r="T4090" s="112"/>
      <c r="U4090" s="112"/>
    </row>
    <row r="4091" spans="1:21" hidden="1">
      <c r="A4091" s="116">
        <v>42480</v>
      </c>
      <c r="B4091" s="114" t="s">
        <v>7405</v>
      </c>
      <c r="C4091" s="116">
        <v>42480</v>
      </c>
      <c r="D4091" s="114" t="s">
        <v>7406</v>
      </c>
      <c r="E4091" s="114" t="s">
        <v>83</v>
      </c>
      <c r="F4091" s="114" t="s">
        <v>330</v>
      </c>
      <c r="G4091" s="114" t="s">
        <v>7407</v>
      </c>
      <c r="H4091" s="114" t="s">
        <v>1859</v>
      </c>
      <c r="I4091" s="114" t="s">
        <v>81</v>
      </c>
      <c r="J4091" s="114" t="s">
        <v>7408</v>
      </c>
      <c r="K4091" s="114"/>
      <c r="L4091" s="114" t="s">
        <v>20</v>
      </c>
      <c r="M4091" s="114">
        <v>-48</v>
      </c>
      <c r="N4091" s="114" t="s">
        <v>28</v>
      </c>
      <c r="O4091" s="114">
        <v>-35.729999999999997</v>
      </c>
      <c r="P4091" s="114">
        <v>-35.729999999999997</v>
      </c>
      <c r="Q4091" s="114">
        <v>0</v>
      </c>
      <c r="R4091" s="112"/>
      <c r="S4091" s="112"/>
      <c r="T4091" s="112"/>
      <c r="U4091" s="112"/>
    </row>
    <row r="4092" spans="1:21" hidden="1">
      <c r="A4092" s="116">
        <v>42481</v>
      </c>
      <c r="B4092" s="114" t="s">
        <v>7377</v>
      </c>
      <c r="C4092" s="116">
        <v>42481</v>
      </c>
      <c r="D4092" s="114" t="s">
        <v>7378</v>
      </c>
      <c r="E4092" s="114" t="s">
        <v>83</v>
      </c>
      <c r="F4092" s="114" t="s">
        <v>938</v>
      </c>
      <c r="G4092" s="114" t="s">
        <v>7379</v>
      </c>
      <c r="H4092" s="114" t="s">
        <v>1859</v>
      </c>
      <c r="I4092" s="114" t="s">
        <v>81</v>
      </c>
      <c r="J4092" s="114" t="s">
        <v>7380</v>
      </c>
      <c r="K4092" s="114"/>
      <c r="L4092" s="114" t="s">
        <v>20</v>
      </c>
      <c r="M4092" s="114">
        <v>-12</v>
      </c>
      <c r="N4092" s="114" t="s">
        <v>28</v>
      </c>
      <c r="O4092" s="114">
        <v>-8.93</v>
      </c>
      <c r="P4092" s="114">
        <v>-8.93</v>
      </c>
      <c r="Q4092" s="114">
        <v>0</v>
      </c>
      <c r="R4092" s="112"/>
      <c r="S4092" s="112"/>
      <c r="T4092" s="112"/>
      <c r="U4092" s="112"/>
    </row>
    <row r="4093" spans="1:21" hidden="1">
      <c r="A4093" s="116">
        <v>42485</v>
      </c>
      <c r="B4093" s="114" t="s">
        <v>7381</v>
      </c>
      <c r="C4093" s="116">
        <v>42485</v>
      </c>
      <c r="D4093" s="114" t="s">
        <v>7382</v>
      </c>
      <c r="E4093" s="114" t="s">
        <v>83</v>
      </c>
      <c r="F4093" s="114" t="s">
        <v>886</v>
      </c>
      <c r="G4093" s="114" t="s">
        <v>7383</v>
      </c>
      <c r="H4093" s="114" t="s">
        <v>1859</v>
      </c>
      <c r="I4093" s="114" t="s">
        <v>81</v>
      </c>
      <c r="J4093" s="114" t="s">
        <v>7384</v>
      </c>
      <c r="K4093" s="114"/>
      <c r="L4093" s="114" t="s">
        <v>20</v>
      </c>
      <c r="M4093" s="114">
        <v>-384</v>
      </c>
      <c r="N4093" s="114" t="s">
        <v>28</v>
      </c>
      <c r="O4093" s="114">
        <v>-285.83</v>
      </c>
      <c r="P4093" s="114">
        <v>-285.83999999999997</v>
      </c>
      <c r="Q4093" s="114">
        <v>0</v>
      </c>
      <c r="R4093" s="112"/>
      <c r="S4093" s="113"/>
      <c r="T4093" s="113"/>
      <c r="U4093" s="112"/>
    </row>
    <row r="4094" spans="1:21" hidden="1">
      <c r="A4094" s="116">
        <v>42480</v>
      </c>
      <c r="B4094" s="114" t="s">
        <v>7389</v>
      </c>
      <c r="C4094" s="116">
        <v>42480</v>
      </c>
      <c r="D4094" s="114" t="s">
        <v>7390</v>
      </c>
      <c r="E4094" s="114" t="s">
        <v>83</v>
      </c>
      <c r="F4094" s="114" t="s">
        <v>938</v>
      </c>
      <c r="G4094" s="114" t="s">
        <v>7391</v>
      </c>
      <c r="H4094" s="114" t="s">
        <v>1859</v>
      </c>
      <c r="I4094" s="114" t="s">
        <v>81</v>
      </c>
      <c r="J4094" s="114" t="s">
        <v>7392</v>
      </c>
      <c r="K4094" s="114"/>
      <c r="L4094" s="114" t="s">
        <v>20</v>
      </c>
      <c r="M4094" s="114">
        <v>-24</v>
      </c>
      <c r="N4094" s="114" t="s">
        <v>28</v>
      </c>
      <c r="O4094" s="114">
        <v>-17.86</v>
      </c>
      <c r="P4094" s="114">
        <v>-17.86</v>
      </c>
      <c r="Q4094" s="114">
        <v>0</v>
      </c>
      <c r="R4094" s="112"/>
      <c r="S4094" s="112"/>
      <c r="T4094" s="112"/>
      <c r="U4094" s="112"/>
    </row>
    <row r="4095" spans="1:21" hidden="1">
      <c r="A4095" s="116">
        <v>42482</v>
      </c>
      <c r="B4095" s="114" t="s">
        <v>7345</v>
      </c>
      <c r="C4095" s="116">
        <v>42482</v>
      </c>
      <c r="D4095" s="114" t="s">
        <v>7346</v>
      </c>
      <c r="E4095" s="114" t="s">
        <v>83</v>
      </c>
      <c r="F4095" s="114" t="s">
        <v>938</v>
      </c>
      <c r="G4095" s="114" t="s">
        <v>7347</v>
      </c>
      <c r="H4095" s="114" t="s">
        <v>1859</v>
      </c>
      <c r="I4095" s="114" t="s">
        <v>81</v>
      </c>
      <c r="J4095" s="114" t="s">
        <v>7348</v>
      </c>
      <c r="K4095" s="114"/>
      <c r="L4095" s="114" t="s">
        <v>20</v>
      </c>
      <c r="M4095" s="114">
        <v>-24</v>
      </c>
      <c r="N4095" s="114" t="s">
        <v>28</v>
      </c>
      <c r="O4095" s="114">
        <v>-17.86</v>
      </c>
      <c r="P4095" s="114">
        <v>-17.86</v>
      </c>
      <c r="Q4095" s="114">
        <v>0</v>
      </c>
      <c r="R4095" s="112"/>
      <c r="S4095" s="113"/>
      <c r="T4095" s="113"/>
      <c r="U4095" s="112"/>
    </row>
    <row r="4096" spans="1:21" hidden="1">
      <c r="A4096" s="116">
        <v>42487</v>
      </c>
      <c r="B4096" s="114" t="s">
        <v>7357</v>
      </c>
      <c r="C4096" s="116">
        <v>42487</v>
      </c>
      <c r="D4096" s="114" t="s">
        <v>7358</v>
      </c>
      <c r="E4096" s="114" t="s">
        <v>83</v>
      </c>
      <c r="F4096" s="114" t="s">
        <v>938</v>
      </c>
      <c r="G4096" s="114" t="s">
        <v>7359</v>
      </c>
      <c r="H4096" s="114" t="s">
        <v>1859</v>
      </c>
      <c r="I4096" s="114" t="s">
        <v>81</v>
      </c>
      <c r="J4096" s="114" t="s">
        <v>7360</v>
      </c>
      <c r="K4096" s="114"/>
      <c r="L4096" s="114" t="s">
        <v>20</v>
      </c>
      <c r="M4096" s="114">
        <v>-96</v>
      </c>
      <c r="N4096" s="114" t="s">
        <v>28</v>
      </c>
      <c r="O4096" s="114">
        <v>-72.290000000000006</v>
      </c>
      <c r="P4096" s="114">
        <v>-72.290000000000006</v>
      </c>
      <c r="Q4096" s="114">
        <v>0</v>
      </c>
      <c r="R4096" s="112"/>
      <c r="S4096" s="112"/>
      <c r="T4096" s="112"/>
      <c r="U4096" s="112"/>
    </row>
    <row r="4097" spans="1:21" hidden="1">
      <c r="A4097" s="116">
        <v>42487</v>
      </c>
      <c r="B4097" s="114" t="s">
        <v>7560</v>
      </c>
      <c r="C4097" s="116">
        <v>42487</v>
      </c>
      <c r="D4097" s="114" t="s">
        <v>7561</v>
      </c>
      <c r="E4097" s="114" t="s">
        <v>83</v>
      </c>
      <c r="F4097" s="114" t="s">
        <v>886</v>
      </c>
      <c r="G4097" s="114" t="s">
        <v>7562</v>
      </c>
      <c r="H4097" s="114" t="s">
        <v>1859</v>
      </c>
      <c r="I4097" s="114" t="s">
        <v>81</v>
      </c>
      <c r="J4097" s="114" t="s">
        <v>7563</v>
      </c>
      <c r="K4097" s="114"/>
      <c r="L4097" s="114" t="s">
        <v>20</v>
      </c>
      <c r="M4097" s="136">
        <v>-3460</v>
      </c>
      <c r="N4097" s="114" t="s">
        <v>28</v>
      </c>
      <c r="O4097" s="136">
        <v>-2605.42</v>
      </c>
      <c r="P4097" s="136">
        <v>-2605.42</v>
      </c>
      <c r="Q4097" s="114">
        <v>0</v>
      </c>
      <c r="R4097" s="112"/>
      <c r="S4097" s="113"/>
      <c r="T4097" s="113"/>
      <c r="U4097" s="112"/>
    </row>
    <row r="4098" spans="1:21" hidden="1">
      <c r="A4098" s="116">
        <v>42485</v>
      </c>
      <c r="B4098" s="114" t="s">
        <v>7349</v>
      </c>
      <c r="C4098" s="116">
        <v>42485</v>
      </c>
      <c r="D4098" s="114" t="s">
        <v>7350</v>
      </c>
      <c r="E4098" s="114" t="s">
        <v>83</v>
      </c>
      <c r="F4098" s="114" t="s">
        <v>330</v>
      </c>
      <c r="G4098" s="114" t="s">
        <v>7351</v>
      </c>
      <c r="H4098" s="114" t="s">
        <v>1859</v>
      </c>
      <c r="I4098" s="114" t="s">
        <v>81</v>
      </c>
      <c r="J4098" s="114" t="s">
        <v>7352</v>
      </c>
      <c r="K4098" s="114"/>
      <c r="L4098" s="114" t="s">
        <v>20</v>
      </c>
      <c r="M4098" s="114">
        <v>-432</v>
      </c>
      <c r="N4098" s="114" t="s">
        <v>28</v>
      </c>
      <c r="O4098" s="114">
        <v>-321.56</v>
      </c>
      <c r="P4098" s="114">
        <v>-321.57</v>
      </c>
      <c r="Q4098" s="114">
        <v>0</v>
      </c>
      <c r="R4098" s="112"/>
      <c r="S4098" s="112"/>
      <c r="T4098" s="112"/>
      <c r="U4098" s="112"/>
    </row>
    <row r="4099" spans="1:21" hidden="1">
      <c r="A4099" s="116">
        <v>42485</v>
      </c>
      <c r="B4099" s="114" t="s">
        <v>7627</v>
      </c>
      <c r="C4099" s="116">
        <v>42485</v>
      </c>
      <c r="D4099" s="114" t="s">
        <v>7628</v>
      </c>
      <c r="E4099" s="114" t="s">
        <v>83</v>
      </c>
      <c r="F4099" s="114" t="s">
        <v>3984</v>
      </c>
      <c r="G4099" s="114" t="s">
        <v>7629</v>
      </c>
      <c r="H4099" s="114" t="s">
        <v>1859</v>
      </c>
      <c r="I4099" s="114" t="s">
        <v>81</v>
      </c>
      <c r="J4099" s="114" t="s">
        <v>7630</v>
      </c>
      <c r="K4099" s="114"/>
      <c r="L4099" s="114" t="s">
        <v>20</v>
      </c>
      <c r="M4099" s="114">
        <v>-384</v>
      </c>
      <c r="N4099" s="114" t="s">
        <v>28</v>
      </c>
      <c r="O4099" s="114">
        <v>-285.83</v>
      </c>
      <c r="P4099" s="114">
        <v>-285.83</v>
      </c>
      <c r="Q4099" s="114">
        <v>-0.01</v>
      </c>
      <c r="R4099" s="112"/>
      <c r="S4099" s="113"/>
      <c r="T4099" s="113"/>
      <c r="U4099" s="112"/>
    </row>
    <row r="4100" spans="1:21" hidden="1">
      <c r="A4100" s="116">
        <v>42485</v>
      </c>
      <c r="B4100" s="114" t="s">
        <v>7361</v>
      </c>
      <c r="C4100" s="116">
        <v>42485</v>
      </c>
      <c r="D4100" s="114" t="s">
        <v>7362</v>
      </c>
      <c r="E4100" s="114" t="s">
        <v>83</v>
      </c>
      <c r="F4100" s="114" t="s">
        <v>938</v>
      </c>
      <c r="G4100" s="114" t="s">
        <v>7363</v>
      </c>
      <c r="H4100" s="114" t="s">
        <v>1859</v>
      </c>
      <c r="I4100" s="114" t="s">
        <v>81</v>
      </c>
      <c r="J4100" s="114" t="s">
        <v>7364</v>
      </c>
      <c r="K4100" s="114"/>
      <c r="L4100" s="114" t="s">
        <v>20</v>
      </c>
      <c r="M4100" s="114">
        <v>-108</v>
      </c>
      <c r="N4100" s="114" t="s">
        <v>28</v>
      </c>
      <c r="O4100" s="114">
        <v>-80.39</v>
      </c>
      <c r="P4100" s="114">
        <v>-80.39</v>
      </c>
      <c r="Q4100" s="114">
        <v>0</v>
      </c>
      <c r="R4100" s="112"/>
      <c r="S4100" s="113"/>
      <c r="T4100" s="113"/>
      <c r="U4100" s="112"/>
    </row>
    <row r="4101" spans="1:21" hidden="1">
      <c r="A4101" s="116">
        <v>42486</v>
      </c>
      <c r="B4101" s="114" t="s">
        <v>7631</v>
      </c>
      <c r="C4101" s="116">
        <v>42486</v>
      </c>
      <c r="D4101" s="114" t="s">
        <v>7632</v>
      </c>
      <c r="E4101" s="114" t="s">
        <v>83</v>
      </c>
      <c r="F4101" s="114" t="s">
        <v>3984</v>
      </c>
      <c r="G4101" s="114" t="s">
        <v>7633</v>
      </c>
      <c r="H4101" s="114" t="s">
        <v>1859</v>
      </c>
      <c r="I4101" s="114" t="s">
        <v>81</v>
      </c>
      <c r="J4101" s="114" t="s">
        <v>7634</v>
      </c>
      <c r="K4101" s="114"/>
      <c r="L4101" s="114" t="s">
        <v>20</v>
      </c>
      <c r="M4101" s="114">
        <v>-384</v>
      </c>
      <c r="N4101" s="114" t="s">
        <v>28</v>
      </c>
      <c r="O4101" s="114">
        <v>-285.83</v>
      </c>
      <c r="P4101" s="114">
        <v>-285.83999999999997</v>
      </c>
      <c r="Q4101" s="114">
        <v>0.01</v>
      </c>
      <c r="R4101" s="112"/>
      <c r="S4101" s="113"/>
      <c r="T4101" s="113"/>
      <c r="U4101" s="112"/>
    </row>
    <row r="4102" spans="1:21" hidden="1">
      <c r="A4102" s="116">
        <v>42488</v>
      </c>
      <c r="B4102" s="114" t="s">
        <v>7417</v>
      </c>
      <c r="C4102" s="116">
        <v>42488</v>
      </c>
      <c r="D4102" s="114" t="s">
        <v>7418</v>
      </c>
      <c r="E4102" s="114" t="s">
        <v>83</v>
      </c>
      <c r="F4102" s="114" t="s">
        <v>3984</v>
      </c>
      <c r="G4102" s="114" t="s">
        <v>7419</v>
      </c>
      <c r="H4102" s="114" t="s">
        <v>1859</v>
      </c>
      <c r="I4102" s="114" t="s">
        <v>81</v>
      </c>
      <c r="J4102" s="114" t="s">
        <v>7420</v>
      </c>
      <c r="K4102" s="114"/>
      <c r="L4102" s="114" t="s">
        <v>20</v>
      </c>
      <c r="M4102" s="114">
        <v>-384</v>
      </c>
      <c r="N4102" s="114" t="s">
        <v>28</v>
      </c>
      <c r="O4102" s="114">
        <v>-289.16000000000003</v>
      </c>
      <c r="P4102" s="114">
        <v>-289.16000000000003</v>
      </c>
      <c r="Q4102" s="114">
        <v>0</v>
      </c>
      <c r="R4102" s="112"/>
      <c r="S4102" s="112"/>
      <c r="T4102" s="112"/>
      <c r="U4102" s="112"/>
    </row>
    <row r="4103" spans="1:21" hidden="1">
      <c r="A4103" s="116">
        <v>42486</v>
      </c>
      <c r="B4103" s="114" t="s">
        <v>7421</v>
      </c>
      <c r="C4103" s="116">
        <v>42486</v>
      </c>
      <c r="D4103" s="114" t="s">
        <v>7422</v>
      </c>
      <c r="E4103" s="114" t="s">
        <v>83</v>
      </c>
      <c r="F4103" s="114" t="s">
        <v>938</v>
      </c>
      <c r="G4103" s="114" t="s">
        <v>7423</v>
      </c>
      <c r="H4103" s="114" t="s">
        <v>1859</v>
      </c>
      <c r="I4103" s="114" t="s">
        <v>81</v>
      </c>
      <c r="J4103" s="114" t="s">
        <v>7424</v>
      </c>
      <c r="K4103" s="114"/>
      <c r="L4103" s="114" t="s">
        <v>20</v>
      </c>
      <c r="M4103" s="114">
        <v>-48</v>
      </c>
      <c r="N4103" s="114" t="s">
        <v>28</v>
      </c>
      <c r="O4103" s="114">
        <v>-35.729999999999997</v>
      </c>
      <c r="P4103" s="114">
        <v>-35.729999999999997</v>
      </c>
      <c r="Q4103" s="114">
        <v>0</v>
      </c>
      <c r="R4103" s="112"/>
      <c r="S4103" s="113"/>
      <c r="T4103" s="113"/>
      <c r="U4103" s="113"/>
    </row>
    <row r="4104" spans="1:21" hidden="1">
      <c r="A4104" s="116">
        <v>42487</v>
      </c>
      <c r="B4104" s="114" t="s">
        <v>7560</v>
      </c>
      <c r="C4104" s="116">
        <v>42487</v>
      </c>
      <c r="D4104" s="114" t="s">
        <v>7561</v>
      </c>
      <c r="E4104" s="114" t="s">
        <v>83</v>
      </c>
      <c r="F4104" s="114" t="s">
        <v>886</v>
      </c>
      <c r="G4104" s="114" t="s">
        <v>7562</v>
      </c>
      <c r="H4104" s="114" t="s">
        <v>1859</v>
      </c>
      <c r="I4104" s="114" t="s">
        <v>81</v>
      </c>
      <c r="J4104" s="114" t="s">
        <v>7563</v>
      </c>
      <c r="K4104" s="114"/>
      <c r="L4104" s="114" t="s">
        <v>20</v>
      </c>
      <c r="M4104" s="136">
        <v>-2684</v>
      </c>
      <c r="N4104" s="114" t="s">
        <v>28</v>
      </c>
      <c r="O4104" s="136">
        <v>-1997.86</v>
      </c>
      <c r="P4104" s="136">
        <v>-1997.86</v>
      </c>
      <c r="Q4104" s="114">
        <v>-0.01</v>
      </c>
      <c r="R4104" s="112"/>
      <c r="S4104" s="113"/>
      <c r="T4104" s="113"/>
      <c r="U4104" s="112"/>
    </row>
    <row r="4105" spans="1:21">
      <c r="A4105" s="116">
        <v>42490</v>
      </c>
      <c r="B4105" s="114" t="s">
        <v>7433</v>
      </c>
      <c r="C4105" s="116">
        <v>42490</v>
      </c>
      <c r="D4105" s="114" t="s">
        <v>7433</v>
      </c>
      <c r="E4105" s="114" t="s">
        <v>83</v>
      </c>
      <c r="F4105" s="114"/>
      <c r="G4105" s="114"/>
      <c r="H4105" s="114" t="s">
        <v>1859</v>
      </c>
      <c r="I4105" s="114" t="s">
        <v>19</v>
      </c>
      <c r="J4105" s="114" t="s">
        <v>7434</v>
      </c>
      <c r="K4105" s="114"/>
      <c r="L4105" s="114" t="s">
        <v>20</v>
      </c>
      <c r="M4105" s="114">
        <v>-3</v>
      </c>
      <c r="N4105" s="114" t="s">
        <v>28</v>
      </c>
      <c r="O4105" s="114">
        <v>-2.2599999999999998</v>
      </c>
      <c r="P4105" s="114">
        <v>-2.2599999999999998</v>
      </c>
      <c r="Q4105" s="114">
        <v>0</v>
      </c>
      <c r="R4105" s="112"/>
      <c r="S4105" s="113"/>
      <c r="T4105" s="113"/>
      <c r="U4105" s="112"/>
    </row>
    <row r="4106" spans="1:21" hidden="1">
      <c r="A4106" s="116">
        <v>42488</v>
      </c>
      <c r="B4106" s="114" t="s">
        <v>7439</v>
      </c>
      <c r="C4106" s="116">
        <v>42488</v>
      </c>
      <c r="D4106" s="114" t="s">
        <v>7440</v>
      </c>
      <c r="E4106" s="114" t="s">
        <v>83</v>
      </c>
      <c r="F4106" s="114" t="s">
        <v>938</v>
      </c>
      <c r="G4106" s="114" t="s">
        <v>7441</v>
      </c>
      <c r="H4106" s="114" t="s">
        <v>1859</v>
      </c>
      <c r="I4106" s="114" t="s">
        <v>81</v>
      </c>
      <c r="J4106" s="114" t="s">
        <v>7442</v>
      </c>
      <c r="K4106" s="114"/>
      <c r="L4106" s="114" t="s">
        <v>20</v>
      </c>
      <c r="M4106" s="114">
        <v>-132</v>
      </c>
      <c r="N4106" s="114" t="s">
        <v>28</v>
      </c>
      <c r="O4106" s="114">
        <v>-99.4</v>
      </c>
      <c r="P4106" s="114">
        <v>-99.4</v>
      </c>
      <c r="Q4106" s="114">
        <v>0</v>
      </c>
      <c r="R4106" s="112"/>
      <c r="S4106" s="112"/>
      <c r="T4106" s="112"/>
      <c r="U4106" s="112"/>
    </row>
    <row r="4107" spans="1:21" hidden="1">
      <c r="A4107" s="116">
        <v>42489</v>
      </c>
      <c r="B4107" s="114" t="s">
        <v>7635</v>
      </c>
      <c r="C4107" s="116">
        <v>42489</v>
      </c>
      <c r="D4107" s="114" t="s">
        <v>7636</v>
      </c>
      <c r="E4107" s="114" t="s">
        <v>83</v>
      </c>
      <c r="F4107" s="114" t="s">
        <v>330</v>
      </c>
      <c r="G4107" s="114" t="s">
        <v>7637</v>
      </c>
      <c r="H4107" s="114" t="s">
        <v>1859</v>
      </c>
      <c r="I4107" s="114" t="s">
        <v>81</v>
      </c>
      <c r="J4107" s="114" t="s">
        <v>7638</v>
      </c>
      <c r="K4107" s="114"/>
      <c r="L4107" s="114" t="s">
        <v>20</v>
      </c>
      <c r="M4107" s="114">
        <v>-48</v>
      </c>
      <c r="N4107" s="114" t="s">
        <v>28</v>
      </c>
      <c r="O4107" s="114">
        <v>-36.14</v>
      </c>
      <c r="P4107" s="114">
        <v>-36.14</v>
      </c>
      <c r="Q4107" s="114">
        <v>0</v>
      </c>
      <c r="R4107" s="112"/>
      <c r="S4107" s="112"/>
      <c r="T4107" s="112"/>
      <c r="U4107" s="112"/>
    </row>
    <row r="4108" spans="1:21" hidden="1">
      <c r="A4108" s="116">
        <v>42489</v>
      </c>
      <c r="B4108" s="114" t="s">
        <v>7435</v>
      </c>
      <c r="C4108" s="116">
        <v>42489</v>
      </c>
      <c r="D4108" s="114" t="s">
        <v>7436</v>
      </c>
      <c r="E4108" s="114" t="s">
        <v>83</v>
      </c>
      <c r="F4108" s="114" t="s">
        <v>938</v>
      </c>
      <c r="G4108" s="114" t="s">
        <v>7437</v>
      </c>
      <c r="H4108" s="114" t="s">
        <v>1859</v>
      </c>
      <c r="I4108" s="114" t="s">
        <v>81</v>
      </c>
      <c r="J4108" s="114" t="s">
        <v>7438</v>
      </c>
      <c r="K4108" s="114"/>
      <c r="L4108" s="114" t="s">
        <v>20</v>
      </c>
      <c r="M4108" s="114">
        <v>-120</v>
      </c>
      <c r="N4108" s="114" t="s">
        <v>28</v>
      </c>
      <c r="O4108" s="114">
        <v>-90.36</v>
      </c>
      <c r="P4108" s="114">
        <v>-90.36</v>
      </c>
      <c r="Q4108" s="114">
        <v>0</v>
      </c>
      <c r="R4108" s="112"/>
      <c r="S4108" s="112"/>
      <c r="T4108" s="112"/>
      <c r="U4108" s="112"/>
    </row>
    <row r="4109" spans="1:21" hidden="1">
      <c r="A4109" s="116">
        <v>42490</v>
      </c>
      <c r="B4109" s="114" t="s">
        <v>7476</v>
      </c>
      <c r="C4109" s="116">
        <v>42490</v>
      </c>
      <c r="D4109" s="114" t="s">
        <v>7476</v>
      </c>
      <c r="E4109" s="114" t="s">
        <v>83</v>
      </c>
      <c r="F4109" s="114" t="s">
        <v>166</v>
      </c>
      <c r="G4109" s="114" t="s">
        <v>7477</v>
      </c>
      <c r="H4109" s="114" t="s">
        <v>1859</v>
      </c>
      <c r="I4109" s="114" t="s">
        <v>81</v>
      </c>
      <c r="J4109" s="114" t="s">
        <v>7478</v>
      </c>
      <c r="K4109" s="114"/>
      <c r="L4109" s="114" t="s">
        <v>20</v>
      </c>
      <c r="M4109" s="114">
        <v>-3</v>
      </c>
      <c r="N4109" s="114" t="s">
        <v>28</v>
      </c>
      <c r="O4109" s="114">
        <v>-2.52</v>
      </c>
      <c r="P4109" s="114">
        <v>-2.52</v>
      </c>
      <c r="Q4109" s="114">
        <v>0.26</v>
      </c>
      <c r="R4109" s="112"/>
      <c r="S4109" s="112"/>
      <c r="T4109" s="112"/>
      <c r="U4109" s="112"/>
    </row>
    <row r="4110" spans="1:21">
      <c r="A4110" s="116">
        <v>42490</v>
      </c>
      <c r="B4110" s="114" t="s">
        <v>7433</v>
      </c>
      <c r="C4110" s="116">
        <v>42490</v>
      </c>
      <c r="D4110" s="114" t="s">
        <v>7433</v>
      </c>
      <c r="E4110" s="114" t="s">
        <v>83</v>
      </c>
      <c r="F4110" s="114"/>
      <c r="G4110" s="114"/>
      <c r="H4110" s="114" t="s">
        <v>1859</v>
      </c>
      <c r="I4110" s="114" t="s">
        <v>19</v>
      </c>
      <c r="J4110" s="114" t="s">
        <v>7434</v>
      </c>
      <c r="K4110" s="114" t="s">
        <v>21</v>
      </c>
      <c r="L4110" s="114"/>
      <c r="M4110" s="114">
        <v>3</v>
      </c>
      <c r="N4110" s="114" t="s">
        <v>28</v>
      </c>
      <c r="O4110" s="114">
        <v>2.2599999999999998</v>
      </c>
      <c r="P4110" s="114">
        <v>2.2599999999999998</v>
      </c>
      <c r="Q4110" s="114">
        <v>0</v>
      </c>
      <c r="R4110" s="112"/>
      <c r="S4110" s="112"/>
      <c r="T4110" s="112"/>
      <c r="U4110" s="112"/>
    </row>
    <row r="4111" spans="1:21">
      <c r="A4111" s="116">
        <v>42464</v>
      </c>
      <c r="B4111" s="114" t="s">
        <v>7217</v>
      </c>
      <c r="C4111" s="116">
        <v>42464</v>
      </c>
      <c r="D4111" s="114" t="s">
        <v>7217</v>
      </c>
      <c r="E4111" s="114" t="s">
        <v>307</v>
      </c>
      <c r="F4111" s="114"/>
      <c r="G4111" s="114"/>
      <c r="H4111" s="114" t="s">
        <v>1859</v>
      </c>
      <c r="I4111" s="114" t="s">
        <v>19</v>
      </c>
      <c r="J4111" s="114" t="s">
        <v>7218</v>
      </c>
      <c r="K4111" s="114" t="s">
        <v>21</v>
      </c>
      <c r="L4111" s="114"/>
      <c r="M4111" s="114">
        <v>480</v>
      </c>
      <c r="N4111" s="114" t="s">
        <v>28</v>
      </c>
      <c r="O4111" s="114">
        <v>417.6</v>
      </c>
      <c r="P4111" s="114">
        <v>417.6</v>
      </c>
      <c r="Q4111" s="114">
        <v>-59.22</v>
      </c>
      <c r="R4111" s="112"/>
      <c r="S4111" s="112"/>
      <c r="T4111" s="112"/>
      <c r="U4111" s="112"/>
    </row>
    <row r="4112" spans="1:21">
      <c r="A4112" s="116">
        <v>42464</v>
      </c>
      <c r="B4112" s="114" t="s">
        <v>7217</v>
      </c>
      <c r="C4112" s="116">
        <v>42464</v>
      </c>
      <c r="D4112" s="114" t="s">
        <v>7217</v>
      </c>
      <c r="E4112" s="114" t="s">
        <v>307</v>
      </c>
      <c r="F4112" s="114"/>
      <c r="G4112" s="114"/>
      <c r="H4112" s="114" t="s">
        <v>1859</v>
      </c>
      <c r="I4112" s="114" t="s">
        <v>19</v>
      </c>
      <c r="J4112" s="114" t="s">
        <v>7218</v>
      </c>
      <c r="K4112" s="114"/>
      <c r="L4112" s="114" t="s">
        <v>20</v>
      </c>
      <c r="M4112" s="114">
        <v>-480</v>
      </c>
      <c r="N4112" s="114" t="s">
        <v>28</v>
      </c>
      <c r="O4112" s="114">
        <v>-417.6</v>
      </c>
      <c r="P4112" s="114">
        <v>-417.6</v>
      </c>
      <c r="Q4112" s="114">
        <v>59.22</v>
      </c>
      <c r="R4112" s="112"/>
      <c r="S4112" s="112"/>
      <c r="T4112" s="112"/>
      <c r="U4112" s="112"/>
    </row>
    <row r="4113" spans="1:21" hidden="1">
      <c r="A4113" s="116">
        <v>42489</v>
      </c>
      <c r="B4113" s="114" t="s">
        <v>7190</v>
      </c>
      <c r="C4113" s="116">
        <v>42489</v>
      </c>
      <c r="D4113" s="114" t="s">
        <v>7190</v>
      </c>
      <c r="E4113" s="114" t="s">
        <v>84</v>
      </c>
      <c r="F4113" s="114" t="s">
        <v>886</v>
      </c>
      <c r="G4113" s="114" t="s">
        <v>7191</v>
      </c>
      <c r="H4113" s="114" t="s">
        <v>1860</v>
      </c>
      <c r="I4113" s="114" t="s">
        <v>81</v>
      </c>
      <c r="J4113" s="114" t="s">
        <v>7192</v>
      </c>
      <c r="K4113" s="114" t="s">
        <v>21</v>
      </c>
      <c r="L4113" s="114"/>
      <c r="M4113" s="114">
        <v>235</v>
      </c>
      <c r="N4113" s="114" t="s">
        <v>28</v>
      </c>
      <c r="O4113" s="114">
        <v>220.9</v>
      </c>
      <c r="P4113" s="114">
        <v>0</v>
      </c>
      <c r="Q4113" s="114">
        <v>0</v>
      </c>
      <c r="R4113" s="112"/>
      <c r="S4113" s="112"/>
      <c r="T4113" s="112"/>
      <c r="U4113" s="112"/>
    </row>
    <row r="4114" spans="1:21" hidden="1">
      <c r="A4114" s="116">
        <v>42489</v>
      </c>
      <c r="B4114" s="114" t="s">
        <v>7190</v>
      </c>
      <c r="C4114" s="116">
        <v>42489</v>
      </c>
      <c r="D4114" s="114" t="s">
        <v>7190</v>
      </c>
      <c r="E4114" s="114" t="s">
        <v>84</v>
      </c>
      <c r="F4114" s="114" t="s">
        <v>886</v>
      </c>
      <c r="G4114" s="114" t="s">
        <v>7191</v>
      </c>
      <c r="H4114" s="114" t="s">
        <v>1860</v>
      </c>
      <c r="I4114" s="114" t="s">
        <v>81</v>
      </c>
      <c r="J4114" s="114" t="s">
        <v>7192</v>
      </c>
      <c r="K4114" s="114" t="s">
        <v>21</v>
      </c>
      <c r="L4114" s="114"/>
      <c r="M4114" s="114">
        <v>24</v>
      </c>
      <c r="N4114" s="114" t="s">
        <v>28</v>
      </c>
      <c r="O4114" s="114">
        <v>22.56</v>
      </c>
      <c r="P4114" s="114">
        <v>0</v>
      </c>
      <c r="Q4114" s="114">
        <v>0</v>
      </c>
      <c r="R4114" s="112"/>
      <c r="S4114" s="112"/>
      <c r="T4114" s="112"/>
      <c r="U4114" s="112"/>
    </row>
    <row r="4115" spans="1:21" hidden="1">
      <c r="A4115" s="116">
        <v>42489</v>
      </c>
      <c r="B4115" s="114" t="s">
        <v>7494</v>
      </c>
      <c r="C4115" s="116">
        <v>42489</v>
      </c>
      <c r="D4115" s="114" t="s">
        <v>7494</v>
      </c>
      <c r="E4115" s="114" t="s">
        <v>84</v>
      </c>
      <c r="F4115" s="114" t="s">
        <v>938</v>
      </c>
      <c r="G4115" s="114" t="s">
        <v>7495</v>
      </c>
      <c r="H4115" s="114" t="s">
        <v>1860</v>
      </c>
      <c r="I4115" s="114" t="s">
        <v>81</v>
      </c>
      <c r="J4115" s="114" t="s">
        <v>7496</v>
      </c>
      <c r="K4115" s="114" t="s">
        <v>21</v>
      </c>
      <c r="L4115" s="114"/>
      <c r="M4115" s="136">
        <v>1395</v>
      </c>
      <c r="N4115" s="114" t="s">
        <v>28</v>
      </c>
      <c r="O4115" s="136">
        <v>1311.3</v>
      </c>
      <c r="P4115" s="114">
        <v>0</v>
      </c>
      <c r="Q4115" s="114">
        <v>0</v>
      </c>
      <c r="R4115" s="112"/>
      <c r="S4115" s="112"/>
      <c r="T4115" s="112"/>
      <c r="U4115" s="112"/>
    </row>
    <row r="4116" spans="1:21" hidden="1">
      <c r="A4116" s="116">
        <v>42489</v>
      </c>
      <c r="B4116" s="114" t="s">
        <v>7494</v>
      </c>
      <c r="C4116" s="116">
        <v>42489</v>
      </c>
      <c r="D4116" s="114" t="s">
        <v>7494</v>
      </c>
      <c r="E4116" s="114" t="s">
        <v>84</v>
      </c>
      <c r="F4116" s="114" t="s">
        <v>938</v>
      </c>
      <c r="G4116" s="114" t="s">
        <v>7495</v>
      </c>
      <c r="H4116" s="114" t="s">
        <v>1860</v>
      </c>
      <c r="I4116" s="114" t="s">
        <v>81</v>
      </c>
      <c r="J4116" s="114" t="s">
        <v>7496</v>
      </c>
      <c r="K4116" s="114"/>
      <c r="L4116" s="114" t="s">
        <v>20</v>
      </c>
      <c r="M4116" s="136">
        <v>-1395</v>
      </c>
      <c r="N4116" s="114" t="s">
        <v>28</v>
      </c>
      <c r="O4116" s="136">
        <v>-1311.3</v>
      </c>
      <c r="P4116" s="136">
        <v>-1311.3</v>
      </c>
      <c r="Q4116" s="136">
        <v>1311.3</v>
      </c>
      <c r="R4116" s="112"/>
      <c r="S4116" s="112"/>
      <c r="T4116" s="112"/>
      <c r="U4116" s="112"/>
    </row>
    <row r="4117" spans="1:21" hidden="1">
      <c r="A4117" s="116">
        <v>42489</v>
      </c>
      <c r="B4117" s="114" t="s">
        <v>7190</v>
      </c>
      <c r="C4117" s="116">
        <v>42489</v>
      </c>
      <c r="D4117" s="114" t="s">
        <v>7190</v>
      </c>
      <c r="E4117" s="114" t="s">
        <v>84</v>
      </c>
      <c r="F4117" s="114" t="s">
        <v>886</v>
      </c>
      <c r="G4117" s="114" t="s">
        <v>7191</v>
      </c>
      <c r="H4117" s="114" t="s">
        <v>1860</v>
      </c>
      <c r="I4117" s="114" t="s">
        <v>81</v>
      </c>
      <c r="J4117" s="114" t="s">
        <v>7192</v>
      </c>
      <c r="K4117" s="114"/>
      <c r="L4117" s="114" t="s">
        <v>20</v>
      </c>
      <c r="M4117" s="114">
        <v>-235</v>
      </c>
      <c r="N4117" s="114" t="s">
        <v>28</v>
      </c>
      <c r="O4117" s="114">
        <v>-220.9</v>
      </c>
      <c r="P4117" s="114">
        <v>-220.9</v>
      </c>
      <c r="Q4117" s="114">
        <v>220.9</v>
      </c>
      <c r="R4117" s="112"/>
      <c r="S4117" s="112"/>
      <c r="T4117" s="112"/>
      <c r="U4117" s="112"/>
    </row>
    <row r="4118" spans="1:21" hidden="1">
      <c r="A4118" s="116">
        <v>42489</v>
      </c>
      <c r="B4118" s="114" t="s">
        <v>7190</v>
      </c>
      <c r="C4118" s="116">
        <v>42489</v>
      </c>
      <c r="D4118" s="114" t="s">
        <v>7190</v>
      </c>
      <c r="E4118" s="114" t="s">
        <v>84</v>
      </c>
      <c r="F4118" s="114" t="s">
        <v>886</v>
      </c>
      <c r="G4118" s="114" t="s">
        <v>7191</v>
      </c>
      <c r="H4118" s="114" t="s">
        <v>1860</v>
      </c>
      <c r="I4118" s="114" t="s">
        <v>81</v>
      </c>
      <c r="J4118" s="114" t="s">
        <v>7192</v>
      </c>
      <c r="K4118" s="114"/>
      <c r="L4118" s="114" t="s">
        <v>20</v>
      </c>
      <c r="M4118" s="114">
        <v>-24</v>
      </c>
      <c r="N4118" s="114" t="s">
        <v>28</v>
      </c>
      <c r="O4118" s="114">
        <v>-22.56</v>
      </c>
      <c r="P4118" s="114">
        <v>-22.56</v>
      </c>
      <c r="Q4118" s="114">
        <v>22.56</v>
      </c>
      <c r="R4118" s="112"/>
      <c r="S4118" s="112"/>
      <c r="T4118" s="112"/>
      <c r="U4118" s="112"/>
    </row>
    <row r="4119" spans="1:21" hidden="1">
      <c r="A4119" s="116">
        <v>42489</v>
      </c>
      <c r="B4119" s="114" t="s">
        <v>7187</v>
      </c>
      <c r="C4119" s="116">
        <v>42489</v>
      </c>
      <c r="D4119" s="114" t="s">
        <v>7187</v>
      </c>
      <c r="E4119" s="114" t="s">
        <v>84</v>
      </c>
      <c r="F4119" s="114" t="s">
        <v>3984</v>
      </c>
      <c r="G4119" s="114" t="s">
        <v>7188</v>
      </c>
      <c r="H4119" s="114" t="s">
        <v>1860</v>
      </c>
      <c r="I4119" s="114" t="s">
        <v>81</v>
      </c>
      <c r="J4119" s="114" t="s">
        <v>7189</v>
      </c>
      <c r="K4119" s="114"/>
      <c r="L4119" s="114" t="s">
        <v>20</v>
      </c>
      <c r="M4119" s="136">
        <v>-1957</v>
      </c>
      <c r="N4119" s="114" t="s">
        <v>28</v>
      </c>
      <c r="O4119" s="136">
        <v>-1839.58</v>
      </c>
      <c r="P4119" s="136">
        <v>-1839.58</v>
      </c>
      <c r="Q4119" s="136">
        <v>1839.58</v>
      </c>
      <c r="R4119" s="112"/>
      <c r="S4119" s="112"/>
      <c r="T4119" s="112"/>
      <c r="U4119" s="112"/>
    </row>
    <row r="4120" spans="1:21" hidden="1">
      <c r="A4120" s="116">
        <v>42489</v>
      </c>
      <c r="B4120" s="114" t="s">
        <v>7187</v>
      </c>
      <c r="C4120" s="116">
        <v>42489</v>
      </c>
      <c r="D4120" s="114" t="s">
        <v>7187</v>
      </c>
      <c r="E4120" s="114" t="s">
        <v>84</v>
      </c>
      <c r="F4120" s="114" t="s">
        <v>3984</v>
      </c>
      <c r="G4120" s="114" t="s">
        <v>7188</v>
      </c>
      <c r="H4120" s="114" t="s">
        <v>1860</v>
      </c>
      <c r="I4120" s="114" t="s">
        <v>81</v>
      </c>
      <c r="J4120" s="114" t="s">
        <v>7189</v>
      </c>
      <c r="K4120" s="114" t="s">
        <v>21</v>
      </c>
      <c r="L4120" s="114"/>
      <c r="M4120" s="136">
        <v>1957</v>
      </c>
      <c r="N4120" s="114" t="s">
        <v>28</v>
      </c>
      <c r="O4120" s="136">
        <v>1839.58</v>
      </c>
      <c r="P4120" s="114">
        <v>0</v>
      </c>
      <c r="Q4120" s="114">
        <v>0</v>
      </c>
      <c r="R4120" s="112"/>
      <c r="S4120" s="112"/>
      <c r="T4120" s="112"/>
      <c r="U4120" s="112"/>
    </row>
    <row r="4121" spans="1:21" hidden="1">
      <c r="A4121" s="116">
        <v>42465</v>
      </c>
      <c r="B4121" s="114" t="s">
        <v>7209</v>
      </c>
      <c r="C4121" s="116">
        <v>42465</v>
      </c>
      <c r="D4121" s="114" t="s">
        <v>7210</v>
      </c>
      <c r="E4121" s="114" t="s">
        <v>84</v>
      </c>
      <c r="F4121" s="114" t="s">
        <v>938</v>
      </c>
      <c r="G4121" s="114" t="s">
        <v>7211</v>
      </c>
      <c r="H4121" s="114" t="s">
        <v>1860</v>
      </c>
      <c r="I4121" s="114" t="s">
        <v>81</v>
      </c>
      <c r="J4121" s="114" t="s">
        <v>7212</v>
      </c>
      <c r="K4121" s="114"/>
      <c r="L4121" s="114" t="s">
        <v>20</v>
      </c>
      <c r="M4121" s="114">
        <v>-24</v>
      </c>
      <c r="N4121" s="114" t="s">
        <v>28</v>
      </c>
      <c r="O4121" s="114">
        <v>-18.79</v>
      </c>
      <c r="P4121" s="114">
        <v>-18.79</v>
      </c>
      <c r="Q4121" s="114">
        <v>0</v>
      </c>
      <c r="R4121" s="112"/>
      <c r="S4121" s="112"/>
      <c r="T4121" s="112"/>
      <c r="U4121" s="112"/>
    </row>
    <row r="4122" spans="1:21" hidden="1">
      <c r="A4122" s="116">
        <v>42464</v>
      </c>
      <c r="B4122" s="114" t="s">
        <v>7229</v>
      </c>
      <c r="C4122" s="116">
        <v>42464</v>
      </c>
      <c r="D4122" s="114" t="s">
        <v>7230</v>
      </c>
      <c r="E4122" s="114" t="s">
        <v>84</v>
      </c>
      <c r="F4122" s="114" t="s">
        <v>294</v>
      </c>
      <c r="G4122" s="114" t="s">
        <v>7231</v>
      </c>
      <c r="H4122" s="114" t="s">
        <v>1860</v>
      </c>
      <c r="I4122" s="114" t="s">
        <v>81</v>
      </c>
      <c r="J4122" s="114" t="s">
        <v>7232</v>
      </c>
      <c r="K4122" s="114"/>
      <c r="L4122" s="114" t="s">
        <v>20</v>
      </c>
      <c r="M4122" s="114">
        <v>-384</v>
      </c>
      <c r="N4122" s="114" t="s">
        <v>28</v>
      </c>
      <c r="O4122" s="114">
        <v>-300.64</v>
      </c>
      <c r="P4122" s="114">
        <v>-300.64</v>
      </c>
      <c r="Q4122" s="114">
        <v>-0.02</v>
      </c>
      <c r="R4122" s="112"/>
      <c r="S4122" s="112"/>
      <c r="T4122" s="112"/>
      <c r="U4122" s="112"/>
    </row>
    <row r="4123" spans="1:21" hidden="1">
      <c r="A4123" s="116">
        <v>42464</v>
      </c>
      <c r="B4123" s="114" t="s">
        <v>7233</v>
      </c>
      <c r="C4123" s="116">
        <v>42464</v>
      </c>
      <c r="D4123" s="114" t="s">
        <v>7234</v>
      </c>
      <c r="E4123" s="114" t="s">
        <v>84</v>
      </c>
      <c r="F4123" s="114" t="s">
        <v>938</v>
      </c>
      <c r="G4123" s="114" t="s">
        <v>7235</v>
      </c>
      <c r="H4123" s="114" t="s">
        <v>1860</v>
      </c>
      <c r="I4123" s="114" t="s">
        <v>81</v>
      </c>
      <c r="J4123" s="114" t="s">
        <v>7236</v>
      </c>
      <c r="K4123" s="114"/>
      <c r="L4123" s="114" t="s">
        <v>20</v>
      </c>
      <c r="M4123" s="114">
        <v>-408</v>
      </c>
      <c r="N4123" s="114" t="s">
        <v>28</v>
      </c>
      <c r="O4123" s="114">
        <v>-319.43</v>
      </c>
      <c r="P4123" s="114">
        <v>-319.43</v>
      </c>
      <c r="Q4123" s="114">
        <v>-0.02</v>
      </c>
      <c r="R4123" s="112"/>
      <c r="S4123" s="112"/>
      <c r="T4123" s="112"/>
      <c r="U4123" s="112"/>
    </row>
    <row r="4124" spans="1:21" hidden="1">
      <c r="A4124" s="116">
        <v>42464</v>
      </c>
      <c r="B4124" s="114" t="s">
        <v>7497</v>
      </c>
      <c r="C4124" s="116">
        <v>42464</v>
      </c>
      <c r="D4124" s="114" t="s">
        <v>7498</v>
      </c>
      <c r="E4124" s="114" t="s">
        <v>84</v>
      </c>
      <c r="F4124" s="114" t="s">
        <v>330</v>
      </c>
      <c r="G4124" s="114" t="s">
        <v>7499</v>
      </c>
      <c r="H4124" s="114" t="s">
        <v>1860</v>
      </c>
      <c r="I4124" s="114" t="s">
        <v>81</v>
      </c>
      <c r="J4124" s="114" t="s">
        <v>7500</v>
      </c>
      <c r="K4124" s="114"/>
      <c r="L4124" s="114" t="s">
        <v>20</v>
      </c>
      <c r="M4124" s="114">
        <v>-24</v>
      </c>
      <c r="N4124" s="114" t="s">
        <v>28</v>
      </c>
      <c r="O4124" s="114">
        <v>-18.79</v>
      </c>
      <c r="P4124" s="114">
        <v>-18.79</v>
      </c>
      <c r="Q4124" s="114">
        <v>0</v>
      </c>
      <c r="R4124" s="112"/>
      <c r="S4124" s="112"/>
      <c r="T4124" s="112"/>
      <c r="U4124" s="112"/>
    </row>
    <row r="4125" spans="1:21" hidden="1">
      <c r="A4125" s="116">
        <v>42466</v>
      </c>
      <c r="B4125" s="114" t="s">
        <v>7201</v>
      </c>
      <c r="C4125" s="116">
        <v>42466</v>
      </c>
      <c r="D4125" s="114" t="s">
        <v>7202</v>
      </c>
      <c r="E4125" s="114" t="s">
        <v>84</v>
      </c>
      <c r="F4125" s="114" t="s">
        <v>294</v>
      </c>
      <c r="G4125" s="114" t="s">
        <v>7203</v>
      </c>
      <c r="H4125" s="114" t="s">
        <v>1860</v>
      </c>
      <c r="I4125" s="114" t="s">
        <v>81</v>
      </c>
      <c r="J4125" s="114" t="s">
        <v>7204</v>
      </c>
      <c r="K4125" s="114"/>
      <c r="L4125" s="114" t="s">
        <v>20</v>
      </c>
      <c r="M4125" s="114">
        <v>-768</v>
      </c>
      <c r="N4125" s="114" t="s">
        <v>28</v>
      </c>
      <c r="O4125" s="114">
        <v>-601.28</v>
      </c>
      <c r="P4125" s="114">
        <v>-601.28</v>
      </c>
      <c r="Q4125" s="114">
        <v>-0.03</v>
      </c>
      <c r="R4125" s="112"/>
      <c r="S4125" s="112"/>
      <c r="T4125" s="112"/>
      <c r="U4125" s="112"/>
    </row>
    <row r="4126" spans="1:21" hidden="1">
      <c r="A4126" s="116">
        <v>42461</v>
      </c>
      <c r="B4126" s="114" t="s">
        <v>7237</v>
      </c>
      <c r="C4126" s="116">
        <v>42461</v>
      </c>
      <c r="D4126" s="114" t="s">
        <v>7238</v>
      </c>
      <c r="E4126" s="114" t="s">
        <v>84</v>
      </c>
      <c r="F4126" s="114" t="s">
        <v>938</v>
      </c>
      <c r="G4126" s="114" t="s">
        <v>7239</v>
      </c>
      <c r="H4126" s="114" t="s">
        <v>1860</v>
      </c>
      <c r="I4126" s="114" t="s">
        <v>81</v>
      </c>
      <c r="J4126" s="114" t="s">
        <v>7240</v>
      </c>
      <c r="K4126" s="114"/>
      <c r="L4126" s="114" t="s">
        <v>20</v>
      </c>
      <c r="M4126" s="114">
        <v>-408</v>
      </c>
      <c r="N4126" s="114" t="s">
        <v>28</v>
      </c>
      <c r="O4126" s="114">
        <v>-319.43</v>
      </c>
      <c r="P4126" s="114">
        <v>-319.43</v>
      </c>
      <c r="Q4126" s="114">
        <v>-0.02</v>
      </c>
      <c r="R4126" s="112"/>
      <c r="S4126" s="112"/>
      <c r="T4126" s="112"/>
      <c r="U4126" s="112"/>
    </row>
    <row r="4127" spans="1:21" hidden="1">
      <c r="A4127" s="116">
        <v>42468</v>
      </c>
      <c r="B4127" s="114" t="s">
        <v>7241</v>
      </c>
      <c r="C4127" s="116">
        <v>42468</v>
      </c>
      <c r="D4127" s="114" t="s">
        <v>7242</v>
      </c>
      <c r="E4127" s="114" t="s">
        <v>84</v>
      </c>
      <c r="F4127" s="114" t="s">
        <v>886</v>
      </c>
      <c r="G4127" s="114" t="s">
        <v>7243</v>
      </c>
      <c r="H4127" s="114" t="s">
        <v>1860</v>
      </c>
      <c r="I4127" s="114" t="s">
        <v>81</v>
      </c>
      <c r="J4127" s="114" t="s">
        <v>7244</v>
      </c>
      <c r="K4127" s="114"/>
      <c r="L4127" s="114" t="s">
        <v>20</v>
      </c>
      <c r="M4127" s="114">
        <v>-384</v>
      </c>
      <c r="N4127" s="114" t="s">
        <v>28</v>
      </c>
      <c r="O4127" s="114">
        <v>-300.68</v>
      </c>
      <c r="P4127" s="114">
        <v>-300.68</v>
      </c>
      <c r="Q4127" s="114">
        <v>0.02</v>
      </c>
      <c r="R4127" s="112"/>
      <c r="S4127" s="112"/>
      <c r="T4127" s="112"/>
      <c r="U4127" s="112"/>
    </row>
    <row r="4128" spans="1:21" hidden="1">
      <c r="A4128" s="116">
        <v>42465</v>
      </c>
      <c r="B4128" s="114" t="s">
        <v>7501</v>
      </c>
      <c r="C4128" s="116">
        <v>42465</v>
      </c>
      <c r="D4128" s="114" t="s">
        <v>7502</v>
      </c>
      <c r="E4128" s="114" t="s">
        <v>84</v>
      </c>
      <c r="F4128" s="114" t="s">
        <v>3990</v>
      </c>
      <c r="G4128" s="114" t="s">
        <v>7503</v>
      </c>
      <c r="H4128" s="114" t="s">
        <v>1860</v>
      </c>
      <c r="I4128" s="114" t="s">
        <v>81</v>
      </c>
      <c r="J4128" s="114" t="s">
        <v>7504</v>
      </c>
      <c r="K4128" s="114"/>
      <c r="L4128" s="114" t="s">
        <v>20</v>
      </c>
      <c r="M4128" s="114">
        <v>-24</v>
      </c>
      <c r="N4128" s="114" t="s">
        <v>28</v>
      </c>
      <c r="O4128" s="114">
        <v>-18.79</v>
      </c>
      <c r="P4128" s="114">
        <v>-18.79</v>
      </c>
      <c r="Q4128" s="114">
        <v>0</v>
      </c>
      <c r="R4128" s="112"/>
      <c r="S4128" s="113"/>
      <c r="T4128" s="113"/>
      <c r="U4128" s="112"/>
    </row>
    <row r="4129" spans="1:21" hidden="1">
      <c r="A4129" s="116">
        <v>42466</v>
      </c>
      <c r="B4129" s="114" t="s">
        <v>7213</v>
      </c>
      <c r="C4129" s="116">
        <v>42466</v>
      </c>
      <c r="D4129" s="114" t="s">
        <v>7214</v>
      </c>
      <c r="E4129" s="114" t="s">
        <v>84</v>
      </c>
      <c r="F4129" s="114" t="s">
        <v>330</v>
      </c>
      <c r="G4129" s="114" t="s">
        <v>7215</v>
      </c>
      <c r="H4129" s="114" t="s">
        <v>1860</v>
      </c>
      <c r="I4129" s="114" t="s">
        <v>81</v>
      </c>
      <c r="J4129" s="114" t="s">
        <v>7216</v>
      </c>
      <c r="K4129" s="114"/>
      <c r="L4129" s="114" t="s">
        <v>20</v>
      </c>
      <c r="M4129" s="114">
        <v>-24</v>
      </c>
      <c r="N4129" s="114" t="s">
        <v>28</v>
      </c>
      <c r="O4129" s="114">
        <v>-18.79</v>
      </c>
      <c r="P4129" s="114">
        <v>-18.79</v>
      </c>
      <c r="Q4129" s="114">
        <v>0</v>
      </c>
      <c r="R4129" s="112"/>
      <c r="S4129" s="112"/>
      <c r="T4129" s="112"/>
      <c r="U4129" s="112"/>
    </row>
    <row r="4130" spans="1:21" hidden="1">
      <c r="A4130" s="116">
        <v>42468</v>
      </c>
      <c r="B4130" s="114" t="s">
        <v>7525</v>
      </c>
      <c r="C4130" s="116">
        <v>42468</v>
      </c>
      <c r="D4130" s="114" t="s">
        <v>7526</v>
      </c>
      <c r="E4130" s="114" t="s">
        <v>84</v>
      </c>
      <c r="F4130" s="114" t="s">
        <v>330</v>
      </c>
      <c r="G4130" s="114" t="s">
        <v>7527</v>
      </c>
      <c r="H4130" s="114" t="s">
        <v>1860</v>
      </c>
      <c r="I4130" s="114" t="s">
        <v>81</v>
      </c>
      <c r="J4130" s="114" t="s">
        <v>7528</v>
      </c>
      <c r="K4130" s="114"/>
      <c r="L4130" s="114" t="s">
        <v>20</v>
      </c>
      <c r="M4130" s="114">
        <v>-540</v>
      </c>
      <c r="N4130" s="114" t="s">
        <v>28</v>
      </c>
      <c r="O4130" s="114">
        <v>-422.83</v>
      </c>
      <c r="P4130" s="114">
        <v>-422.82</v>
      </c>
      <c r="Q4130" s="114">
        <v>0.02</v>
      </c>
      <c r="R4130" s="112"/>
      <c r="S4130" s="112"/>
      <c r="T4130" s="112"/>
      <c r="U4130" s="112"/>
    </row>
    <row r="4131" spans="1:21" hidden="1">
      <c r="A4131" s="116">
        <v>42467</v>
      </c>
      <c r="B4131" s="114" t="s">
        <v>7249</v>
      </c>
      <c r="C4131" s="116">
        <v>42467</v>
      </c>
      <c r="D4131" s="114" t="s">
        <v>7250</v>
      </c>
      <c r="E4131" s="114" t="s">
        <v>84</v>
      </c>
      <c r="F4131" s="114" t="s">
        <v>938</v>
      </c>
      <c r="G4131" s="114" t="s">
        <v>7251</v>
      </c>
      <c r="H4131" s="114" t="s">
        <v>1860</v>
      </c>
      <c r="I4131" s="114" t="s">
        <v>81</v>
      </c>
      <c r="J4131" s="114" t="s">
        <v>7252</v>
      </c>
      <c r="K4131" s="114"/>
      <c r="L4131" s="114" t="s">
        <v>20</v>
      </c>
      <c r="M4131" s="114">
        <v>-48</v>
      </c>
      <c r="N4131" s="114" t="s">
        <v>28</v>
      </c>
      <c r="O4131" s="114">
        <v>-37.58</v>
      </c>
      <c r="P4131" s="114">
        <v>-37.58</v>
      </c>
      <c r="Q4131" s="114">
        <v>0</v>
      </c>
      <c r="R4131" s="112"/>
      <c r="S4131" s="112"/>
      <c r="T4131" s="112"/>
      <c r="U4131" s="112"/>
    </row>
    <row r="4132" spans="1:21" hidden="1">
      <c r="A4132" s="116">
        <v>42478</v>
      </c>
      <c r="B4132" s="114" t="s">
        <v>7623</v>
      </c>
      <c r="C4132" s="116">
        <v>42478</v>
      </c>
      <c r="D4132" s="114" t="s">
        <v>7624</v>
      </c>
      <c r="E4132" s="114" t="s">
        <v>84</v>
      </c>
      <c r="F4132" s="114" t="s">
        <v>3984</v>
      </c>
      <c r="G4132" s="114" t="s">
        <v>7625</v>
      </c>
      <c r="H4132" s="114" t="s">
        <v>1860</v>
      </c>
      <c r="I4132" s="114" t="s">
        <v>81</v>
      </c>
      <c r="J4132" s="114" t="s">
        <v>7626</v>
      </c>
      <c r="K4132" s="114"/>
      <c r="L4132" s="114" t="s">
        <v>20</v>
      </c>
      <c r="M4132" s="114">
        <v>-384</v>
      </c>
      <c r="N4132" s="114" t="s">
        <v>28</v>
      </c>
      <c r="O4132" s="114">
        <v>-296.83999999999997</v>
      </c>
      <c r="P4132" s="114">
        <v>-296.83999999999997</v>
      </c>
      <c r="Q4132" s="114">
        <v>0</v>
      </c>
      <c r="R4132" s="112"/>
      <c r="S4132" s="112"/>
      <c r="T4132" s="112"/>
      <c r="U4132" s="112"/>
    </row>
    <row r="4133" spans="1:21" hidden="1">
      <c r="A4133" s="116">
        <v>42478</v>
      </c>
      <c r="B4133" s="114" t="s">
        <v>7337</v>
      </c>
      <c r="C4133" s="116">
        <v>42478</v>
      </c>
      <c r="D4133" s="114" t="s">
        <v>7338</v>
      </c>
      <c r="E4133" s="114" t="s">
        <v>84</v>
      </c>
      <c r="F4133" s="114" t="s">
        <v>330</v>
      </c>
      <c r="G4133" s="114" t="s">
        <v>7339</v>
      </c>
      <c r="H4133" s="114" t="s">
        <v>1860</v>
      </c>
      <c r="I4133" s="114" t="s">
        <v>81</v>
      </c>
      <c r="J4133" s="114" t="s">
        <v>7340</v>
      </c>
      <c r="K4133" s="114"/>
      <c r="L4133" s="114" t="s">
        <v>20</v>
      </c>
      <c r="M4133" s="114">
        <v>-36</v>
      </c>
      <c r="N4133" s="114" t="s">
        <v>28</v>
      </c>
      <c r="O4133" s="114">
        <v>-27.83</v>
      </c>
      <c r="P4133" s="114">
        <v>-27.83</v>
      </c>
      <c r="Q4133" s="114">
        <v>0</v>
      </c>
      <c r="R4133" s="112"/>
      <c r="S4133" s="113"/>
      <c r="T4133" s="113"/>
      <c r="U4133" s="112"/>
    </row>
    <row r="4134" spans="1:21" hidden="1">
      <c r="A4134" s="116">
        <v>42478</v>
      </c>
      <c r="B4134" s="114" t="s">
        <v>7544</v>
      </c>
      <c r="C4134" s="116">
        <v>42478</v>
      </c>
      <c r="D4134" s="114" t="s">
        <v>7545</v>
      </c>
      <c r="E4134" s="114" t="s">
        <v>84</v>
      </c>
      <c r="F4134" s="114" t="s">
        <v>294</v>
      </c>
      <c r="G4134" s="114" t="s">
        <v>7546</v>
      </c>
      <c r="H4134" s="114" t="s">
        <v>1860</v>
      </c>
      <c r="I4134" s="114" t="s">
        <v>81</v>
      </c>
      <c r="J4134" s="114" t="s">
        <v>7547</v>
      </c>
      <c r="K4134" s="114"/>
      <c r="L4134" s="114" t="s">
        <v>20</v>
      </c>
      <c r="M4134" s="114">
        <v>-384</v>
      </c>
      <c r="N4134" s="114" t="s">
        <v>28</v>
      </c>
      <c r="O4134" s="114">
        <v>-296.83999999999997</v>
      </c>
      <c r="P4134" s="114">
        <v>-296.83999999999997</v>
      </c>
      <c r="Q4134" s="114">
        <v>0</v>
      </c>
      <c r="R4134" s="112"/>
      <c r="S4134" s="112"/>
      <c r="T4134" s="112"/>
      <c r="U4134" s="112"/>
    </row>
    <row r="4135" spans="1:21" hidden="1">
      <c r="A4135" s="116">
        <v>42478</v>
      </c>
      <c r="B4135" s="114" t="s">
        <v>7341</v>
      </c>
      <c r="C4135" s="116">
        <v>42478</v>
      </c>
      <c r="D4135" s="114" t="s">
        <v>7342</v>
      </c>
      <c r="E4135" s="114" t="s">
        <v>84</v>
      </c>
      <c r="F4135" s="114" t="s">
        <v>938</v>
      </c>
      <c r="G4135" s="114" t="s">
        <v>7343</v>
      </c>
      <c r="H4135" s="114" t="s">
        <v>1860</v>
      </c>
      <c r="I4135" s="114" t="s">
        <v>81</v>
      </c>
      <c r="J4135" s="114" t="s">
        <v>7344</v>
      </c>
      <c r="K4135" s="114"/>
      <c r="L4135" s="114" t="s">
        <v>20</v>
      </c>
      <c r="M4135" s="114">
        <v>-60</v>
      </c>
      <c r="N4135" s="114" t="s">
        <v>28</v>
      </c>
      <c r="O4135" s="114">
        <v>-46.38</v>
      </c>
      <c r="P4135" s="114">
        <v>-46.38</v>
      </c>
      <c r="Q4135" s="114">
        <v>0</v>
      </c>
      <c r="R4135" s="112"/>
      <c r="S4135" s="113"/>
      <c r="T4135" s="113"/>
      <c r="U4135" s="112"/>
    </row>
    <row r="4136" spans="1:21" hidden="1">
      <c r="A4136" s="116">
        <v>42475</v>
      </c>
      <c r="B4136" s="114" t="s">
        <v>7297</v>
      </c>
      <c r="C4136" s="116">
        <v>42475</v>
      </c>
      <c r="D4136" s="114" t="s">
        <v>7298</v>
      </c>
      <c r="E4136" s="114" t="s">
        <v>84</v>
      </c>
      <c r="F4136" s="114" t="s">
        <v>938</v>
      </c>
      <c r="G4136" s="114" t="s">
        <v>7299</v>
      </c>
      <c r="H4136" s="114" t="s">
        <v>1860</v>
      </c>
      <c r="I4136" s="114" t="s">
        <v>81</v>
      </c>
      <c r="J4136" s="114" t="s">
        <v>7300</v>
      </c>
      <c r="K4136" s="114"/>
      <c r="L4136" s="114" t="s">
        <v>20</v>
      </c>
      <c r="M4136" s="114">
        <v>-36</v>
      </c>
      <c r="N4136" s="114" t="s">
        <v>28</v>
      </c>
      <c r="O4136" s="114">
        <v>-27.83</v>
      </c>
      <c r="P4136" s="114">
        <v>-27.83</v>
      </c>
      <c r="Q4136" s="114">
        <v>0</v>
      </c>
      <c r="R4136" s="112"/>
      <c r="S4136" s="113"/>
      <c r="T4136" s="113"/>
      <c r="U4136" s="112"/>
    </row>
    <row r="4137" spans="1:21" hidden="1">
      <c r="A4137" s="116">
        <v>42471</v>
      </c>
      <c r="B4137" s="114" t="s">
        <v>7325</v>
      </c>
      <c r="C4137" s="116">
        <v>42471</v>
      </c>
      <c r="D4137" s="114" t="s">
        <v>7326</v>
      </c>
      <c r="E4137" s="114" t="s">
        <v>84</v>
      </c>
      <c r="F4137" s="114" t="s">
        <v>938</v>
      </c>
      <c r="G4137" s="114" t="s">
        <v>7327</v>
      </c>
      <c r="H4137" s="114" t="s">
        <v>1860</v>
      </c>
      <c r="I4137" s="114" t="s">
        <v>81</v>
      </c>
      <c r="J4137" s="114" t="s">
        <v>7328</v>
      </c>
      <c r="K4137" s="114"/>
      <c r="L4137" s="114" t="s">
        <v>20</v>
      </c>
      <c r="M4137" s="114">
        <v>-48</v>
      </c>
      <c r="N4137" s="114" t="s">
        <v>28</v>
      </c>
      <c r="O4137" s="114">
        <v>-37.58</v>
      </c>
      <c r="P4137" s="114">
        <v>-37.58</v>
      </c>
      <c r="Q4137" s="114">
        <v>0</v>
      </c>
      <c r="R4137" s="112"/>
      <c r="S4137" s="113"/>
      <c r="T4137" s="113"/>
      <c r="U4137" s="112"/>
    </row>
    <row r="4138" spans="1:21" hidden="1">
      <c r="A4138" s="116">
        <v>42473</v>
      </c>
      <c r="B4138" s="114" t="s">
        <v>7532</v>
      </c>
      <c r="C4138" s="116">
        <v>42473</v>
      </c>
      <c r="D4138" s="114" t="s">
        <v>7533</v>
      </c>
      <c r="E4138" s="114" t="s">
        <v>84</v>
      </c>
      <c r="F4138" s="114" t="s">
        <v>330</v>
      </c>
      <c r="G4138" s="114" t="s">
        <v>7534</v>
      </c>
      <c r="H4138" s="114" t="s">
        <v>1860</v>
      </c>
      <c r="I4138" s="114" t="s">
        <v>81</v>
      </c>
      <c r="J4138" s="114" t="s">
        <v>7535</v>
      </c>
      <c r="K4138" s="114"/>
      <c r="L4138" s="114" t="s">
        <v>20</v>
      </c>
      <c r="M4138" s="114">
        <v>-432</v>
      </c>
      <c r="N4138" s="114" t="s">
        <v>28</v>
      </c>
      <c r="O4138" s="114">
        <v>-338.26</v>
      </c>
      <c r="P4138" s="114">
        <v>-338.27</v>
      </c>
      <c r="Q4138" s="114">
        <v>0.03</v>
      </c>
      <c r="R4138" s="112"/>
      <c r="S4138" s="113"/>
      <c r="T4138" s="113"/>
      <c r="U4138" s="112"/>
    </row>
    <row r="4139" spans="1:21" hidden="1">
      <c r="A4139" s="116">
        <v>42473</v>
      </c>
      <c r="B4139" s="114" t="s">
        <v>7281</v>
      </c>
      <c r="C4139" s="116">
        <v>42473</v>
      </c>
      <c r="D4139" s="114" t="s">
        <v>7282</v>
      </c>
      <c r="E4139" s="114" t="s">
        <v>84</v>
      </c>
      <c r="F4139" s="114" t="s">
        <v>938</v>
      </c>
      <c r="G4139" s="114" t="s">
        <v>7283</v>
      </c>
      <c r="H4139" s="114" t="s">
        <v>1860</v>
      </c>
      <c r="I4139" s="114" t="s">
        <v>81</v>
      </c>
      <c r="J4139" s="114" t="s">
        <v>7284</v>
      </c>
      <c r="K4139" s="114"/>
      <c r="L4139" s="114" t="s">
        <v>20</v>
      </c>
      <c r="M4139" s="114">
        <v>-96</v>
      </c>
      <c r="N4139" s="114" t="s">
        <v>28</v>
      </c>
      <c r="O4139" s="114">
        <v>-75.17</v>
      </c>
      <c r="P4139" s="114">
        <v>-75.17</v>
      </c>
      <c r="Q4139" s="114">
        <v>0.01</v>
      </c>
      <c r="R4139" s="112"/>
      <c r="S4139" s="112"/>
      <c r="T4139" s="112"/>
      <c r="U4139" s="112"/>
    </row>
    <row r="4140" spans="1:21" hidden="1">
      <c r="A4140" s="116">
        <v>42475</v>
      </c>
      <c r="B4140" s="114" t="s">
        <v>7517</v>
      </c>
      <c r="C4140" s="116">
        <v>42475</v>
      </c>
      <c r="D4140" s="114" t="s">
        <v>7518</v>
      </c>
      <c r="E4140" s="114" t="s">
        <v>84</v>
      </c>
      <c r="F4140" s="114" t="s">
        <v>886</v>
      </c>
      <c r="G4140" s="114" t="s">
        <v>7519</v>
      </c>
      <c r="H4140" s="114" t="s">
        <v>1860</v>
      </c>
      <c r="I4140" s="114" t="s">
        <v>81</v>
      </c>
      <c r="J4140" s="114" t="s">
        <v>7520</v>
      </c>
      <c r="K4140" s="114"/>
      <c r="L4140" s="114" t="s">
        <v>20</v>
      </c>
      <c r="M4140" s="114">
        <v>-14</v>
      </c>
      <c r="N4140" s="114" t="s">
        <v>28</v>
      </c>
      <c r="O4140" s="114">
        <v>-10.82</v>
      </c>
      <c r="P4140" s="114">
        <v>-10.82</v>
      </c>
      <c r="Q4140" s="114">
        <v>0</v>
      </c>
      <c r="R4140" s="112"/>
      <c r="S4140" s="113"/>
      <c r="T4140" s="113"/>
      <c r="U4140" s="112"/>
    </row>
    <row r="4141" spans="1:21" hidden="1">
      <c r="A4141" s="116">
        <v>42474</v>
      </c>
      <c r="B4141" s="114" t="s">
        <v>7257</v>
      </c>
      <c r="C4141" s="116">
        <v>42474</v>
      </c>
      <c r="D4141" s="114" t="s">
        <v>7258</v>
      </c>
      <c r="E4141" s="114" t="s">
        <v>84</v>
      </c>
      <c r="F4141" s="114" t="s">
        <v>3997</v>
      </c>
      <c r="G4141" s="114" t="s">
        <v>7259</v>
      </c>
      <c r="H4141" s="114" t="s">
        <v>1860</v>
      </c>
      <c r="I4141" s="114" t="s">
        <v>81</v>
      </c>
      <c r="J4141" s="114" t="s">
        <v>7260</v>
      </c>
      <c r="K4141" s="114"/>
      <c r="L4141" s="114" t="s">
        <v>20</v>
      </c>
      <c r="M4141" s="114">
        <v>-2</v>
      </c>
      <c r="N4141" s="114" t="s">
        <v>28</v>
      </c>
      <c r="O4141" s="114">
        <v>-1.57</v>
      </c>
      <c r="P4141" s="114">
        <v>-1.57</v>
      </c>
      <c r="Q4141" s="114">
        <v>0</v>
      </c>
      <c r="R4141" s="112"/>
      <c r="S4141" s="112"/>
      <c r="T4141" s="112"/>
      <c r="U4141" s="112"/>
    </row>
    <row r="4142" spans="1:21" hidden="1">
      <c r="A4142" s="116">
        <v>42474</v>
      </c>
      <c r="B4142" s="114" t="s">
        <v>7261</v>
      </c>
      <c r="C4142" s="116">
        <v>42474</v>
      </c>
      <c r="D4142" s="114" t="s">
        <v>7262</v>
      </c>
      <c r="E4142" s="114" t="s">
        <v>84</v>
      </c>
      <c r="F4142" s="114" t="s">
        <v>938</v>
      </c>
      <c r="G4142" s="114" t="s">
        <v>7263</v>
      </c>
      <c r="H4142" s="114" t="s">
        <v>1860</v>
      </c>
      <c r="I4142" s="114" t="s">
        <v>81</v>
      </c>
      <c r="J4142" s="114" t="s">
        <v>7264</v>
      </c>
      <c r="K4142" s="114"/>
      <c r="L4142" s="114" t="s">
        <v>20</v>
      </c>
      <c r="M4142" s="114">
        <v>-24</v>
      </c>
      <c r="N4142" s="114" t="s">
        <v>28</v>
      </c>
      <c r="O4142" s="114">
        <v>-18.79</v>
      </c>
      <c r="P4142" s="114">
        <v>-18.79</v>
      </c>
      <c r="Q4142" s="114">
        <v>0</v>
      </c>
      <c r="R4142" s="112"/>
      <c r="S4142" s="112"/>
      <c r="T4142" s="112"/>
      <c r="U4142" s="112"/>
    </row>
    <row r="4143" spans="1:21" hidden="1">
      <c r="A4143" s="116">
        <v>42475</v>
      </c>
      <c r="B4143" s="114" t="s">
        <v>7517</v>
      </c>
      <c r="C4143" s="116">
        <v>42475</v>
      </c>
      <c r="D4143" s="114" t="s">
        <v>7518</v>
      </c>
      <c r="E4143" s="114" t="s">
        <v>84</v>
      </c>
      <c r="F4143" s="114" t="s">
        <v>886</v>
      </c>
      <c r="G4143" s="114" t="s">
        <v>7519</v>
      </c>
      <c r="H4143" s="114" t="s">
        <v>1860</v>
      </c>
      <c r="I4143" s="114" t="s">
        <v>81</v>
      </c>
      <c r="J4143" s="114" t="s">
        <v>7520</v>
      </c>
      <c r="K4143" s="114"/>
      <c r="L4143" s="114" t="s">
        <v>20</v>
      </c>
      <c r="M4143" s="114">
        <v>-370</v>
      </c>
      <c r="N4143" s="114" t="s">
        <v>28</v>
      </c>
      <c r="O4143" s="114">
        <v>-289.70999999999998</v>
      </c>
      <c r="P4143" s="114">
        <v>-289.70999999999998</v>
      </c>
      <c r="Q4143" s="114">
        <v>0.01</v>
      </c>
      <c r="R4143" s="112"/>
      <c r="S4143" s="113"/>
      <c r="T4143" s="113"/>
      <c r="U4143" s="112"/>
    </row>
    <row r="4144" spans="1:21" hidden="1">
      <c r="A4144" s="116">
        <v>42487</v>
      </c>
      <c r="B4144" s="114" t="s">
        <v>7425</v>
      </c>
      <c r="C4144" s="116">
        <v>42487</v>
      </c>
      <c r="D4144" s="114" t="s">
        <v>7426</v>
      </c>
      <c r="E4144" s="114" t="s">
        <v>84</v>
      </c>
      <c r="F4144" s="114" t="s">
        <v>3984</v>
      </c>
      <c r="G4144" s="114" t="s">
        <v>7427</v>
      </c>
      <c r="H4144" s="114" t="s">
        <v>1860</v>
      </c>
      <c r="I4144" s="114" t="s">
        <v>81</v>
      </c>
      <c r="J4144" s="114" t="s">
        <v>7428</v>
      </c>
      <c r="K4144" s="114"/>
      <c r="L4144" s="114" t="s">
        <v>20</v>
      </c>
      <c r="M4144" s="114">
        <v>-384</v>
      </c>
      <c r="N4144" s="114" t="s">
        <v>28</v>
      </c>
      <c r="O4144" s="114">
        <v>-296.83999999999997</v>
      </c>
      <c r="P4144" s="114">
        <v>-296.83999999999997</v>
      </c>
      <c r="Q4144" s="114">
        <v>0</v>
      </c>
      <c r="R4144" s="112"/>
      <c r="S4144" s="112"/>
      <c r="T4144" s="112"/>
      <c r="U4144" s="112"/>
    </row>
    <row r="4145" spans="1:21" hidden="1">
      <c r="A4145" s="116">
        <v>42487</v>
      </c>
      <c r="B4145" s="114" t="s">
        <v>7639</v>
      </c>
      <c r="C4145" s="116">
        <v>42487</v>
      </c>
      <c r="D4145" s="114" t="s">
        <v>7640</v>
      </c>
      <c r="E4145" s="114" t="s">
        <v>84</v>
      </c>
      <c r="F4145" s="114" t="s">
        <v>330</v>
      </c>
      <c r="G4145" s="114" t="s">
        <v>7641</v>
      </c>
      <c r="H4145" s="114" t="s">
        <v>1860</v>
      </c>
      <c r="I4145" s="114" t="s">
        <v>81</v>
      </c>
      <c r="J4145" s="114" t="s">
        <v>7642</v>
      </c>
      <c r="K4145" s="114"/>
      <c r="L4145" s="114" t="s">
        <v>20</v>
      </c>
      <c r="M4145" s="114">
        <v>-60</v>
      </c>
      <c r="N4145" s="114" t="s">
        <v>28</v>
      </c>
      <c r="O4145" s="114">
        <v>-46.38</v>
      </c>
      <c r="P4145" s="114">
        <v>-46.38</v>
      </c>
      <c r="Q4145" s="114">
        <v>0</v>
      </c>
      <c r="R4145" s="112"/>
      <c r="S4145" s="113"/>
      <c r="T4145" s="113"/>
      <c r="U4145" s="112"/>
    </row>
    <row r="4146" spans="1:21" hidden="1">
      <c r="A4146" s="116">
        <v>42485</v>
      </c>
      <c r="B4146" s="114" t="s">
        <v>7564</v>
      </c>
      <c r="C4146" s="116">
        <v>42485</v>
      </c>
      <c r="D4146" s="114" t="s">
        <v>7565</v>
      </c>
      <c r="E4146" s="114" t="s">
        <v>84</v>
      </c>
      <c r="F4146" s="114" t="s">
        <v>3990</v>
      </c>
      <c r="G4146" s="114" t="s">
        <v>7566</v>
      </c>
      <c r="H4146" s="114" t="s">
        <v>1860</v>
      </c>
      <c r="I4146" s="114" t="s">
        <v>81</v>
      </c>
      <c r="J4146" s="114" t="s">
        <v>7567</v>
      </c>
      <c r="K4146" s="114"/>
      <c r="L4146" s="114" t="s">
        <v>20</v>
      </c>
      <c r="M4146" s="114">
        <v>-24</v>
      </c>
      <c r="N4146" s="114" t="s">
        <v>28</v>
      </c>
      <c r="O4146" s="114">
        <v>-18.55</v>
      </c>
      <c r="P4146" s="114">
        <v>-18.55</v>
      </c>
      <c r="Q4146" s="114">
        <v>0</v>
      </c>
      <c r="R4146" s="112"/>
      <c r="S4146" s="112"/>
      <c r="T4146" s="112"/>
      <c r="U4146" s="112"/>
    </row>
    <row r="4147" spans="1:21" hidden="1">
      <c r="A4147" s="116">
        <v>42488</v>
      </c>
      <c r="B4147" s="114" t="s">
        <v>7417</v>
      </c>
      <c r="C4147" s="116">
        <v>42488</v>
      </c>
      <c r="D4147" s="114" t="s">
        <v>7418</v>
      </c>
      <c r="E4147" s="114" t="s">
        <v>84</v>
      </c>
      <c r="F4147" s="114" t="s">
        <v>3984</v>
      </c>
      <c r="G4147" s="114" t="s">
        <v>7419</v>
      </c>
      <c r="H4147" s="114" t="s">
        <v>1860</v>
      </c>
      <c r="I4147" s="114" t="s">
        <v>81</v>
      </c>
      <c r="J4147" s="114" t="s">
        <v>7420</v>
      </c>
      <c r="K4147" s="114"/>
      <c r="L4147" s="114" t="s">
        <v>20</v>
      </c>
      <c r="M4147" s="114">
        <v>-768</v>
      </c>
      <c r="N4147" s="114" t="s">
        <v>28</v>
      </c>
      <c r="O4147" s="114">
        <v>-593.66999999999996</v>
      </c>
      <c r="P4147" s="114">
        <v>-593.67999999999995</v>
      </c>
      <c r="Q4147" s="114">
        <v>0</v>
      </c>
      <c r="R4147" s="112"/>
      <c r="S4147" s="112"/>
      <c r="T4147" s="112"/>
      <c r="U4147" s="112"/>
    </row>
    <row r="4148" spans="1:21" hidden="1">
      <c r="A4148" s="116">
        <v>42488</v>
      </c>
      <c r="B4148" s="114" t="s">
        <v>7568</v>
      </c>
      <c r="C4148" s="116">
        <v>42488</v>
      </c>
      <c r="D4148" s="114" t="s">
        <v>7569</v>
      </c>
      <c r="E4148" s="114" t="s">
        <v>84</v>
      </c>
      <c r="F4148" s="114" t="s">
        <v>331</v>
      </c>
      <c r="G4148" s="114" t="s">
        <v>7570</v>
      </c>
      <c r="H4148" s="114" t="s">
        <v>1860</v>
      </c>
      <c r="I4148" s="114" t="s">
        <v>81</v>
      </c>
      <c r="J4148" s="114" t="s">
        <v>7571</v>
      </c>
      <c r="K4148" s="114"/>
      <c r="L4148" s="114" t="s">
        <v>20</v>
      </c>
      <c r="M4148" s="114">
        <v>-120</v>
      </c>
      <c r="N4148" s="114" t="s">
        <v>28</v>
      </c>
      <c r="O4148" s="114">
        <v>-92.76</v>
      </c>
      <c r="P4148" s="114">
        <v>-92.76</v>
      </c>
      <c r="Q4148" s="114">
        <v>0</v>
      </c>
      <c r="R4148" s="112"/>
      <c r="S4148" s="112"/>
      <c r="T4148" s="112"/>
      <c r="U4148" s="112"/>
    </row>
    <row r="4149" spans="1:21" hidden="1">
      <c r="A4149" s="116">
        <v>42486</v>
      </c>
      <c r="B4149" s="114" t="s">
        <v>7631</v>
      </c>
      <c r="C4149" s="116">
        <v>42486</v>
      </c>
      <c r="D4149" s="114" t="s">
        <v>7632</v>
      </c>
      <c r="E4149" s="114" t="s">
        <v>84</v>
      </c>
      <c r="F4149" s="114" t="s">
        <v>3984</v>
      </c>
      <c r="G4149" s="114" t="s">
        <v>7633</v>
      </c>
      <c r="H4149" s="114" t="s">
        <v>1860</v>
      </c>
      <c r="I4149" s="114" t="s">
        <v>81</v>
      </c>
      <c r="J4149" s="114" t="s">
        <v>7634</v>
      </c>
      <c r="K4149" s="114"/>
      <c r="L4149" s="114" t="s">
        <v>20</v>
      </c>
      <c r="M4149" s="114">
        <v>-384</v>
      </c>
      <c r="N4149" s="114" t="s">
        <v>28</v>
      </c>
      <c r="O4149" s="114">
        <v>-296.83999999999997</v>
      </c>
      <c r="P4149" s="114">
        <v>-296.83999999999997</v>
      </c>
      <c r="Q4149" s="114">
        <v>0</v>
      </c>
      <c r="R4149" s="112"/>
      <c r="S4149" s="112"/>
      <c r="T4149" s="112"/>
      <c r="U4149" s="112"/>
    </row>
    <row r="4150" spans="1:21" hidden="1">
      <c r="A4150" s="116">
        <v>42486</v>
      </c>
      <c r="B4150" s="114" t="s">
        <v>7643</v>
      </c>
      <c r="C4150" s="116">
        <v>42486</v>
      </c>
      <c r="D4150" s="114" t="s">
        <v>7644</v>
      </c>
      <c r="E4150" s="114" t="s">
        <v>84</v>
      </c>
      <c r="F4150" s="114" t="s">
        <v>886</v>
      </c>
      <c r="G4150" s="114" t="s">
        <v>7645</v>
      </c>
      <c r="H4150" s="114" t="s">
        <v>1860</v>
      </c>
      <c r="I4150" s="114" t="s">
        <v>81</v>
      </c>
      <c r="J4150" s="114" t="s">
        <v>7646</v>
      </c>
      <c r="K4150" s="114"/>
      <c r="L4150" s="114" t="s">
        <v>20</v>
      </c>
      <c r="M4150" s="136">
        <v>-1920</v>
      </c>
      <c r="N4150" s="114" t="s">
        <v>28</v>
      </c>
      <c r="O4150" s="136">
        <v>-1484.19</v>
      </c>
      <c r="P4150" s="136">
        <v>-1484.19</v>
      </c>
      <c r="Q4150" s="114">
        <v>0</v>
      </c>
      <c r="R4150" s="112"/>
      <c r="S4150" s="113"/>
      <c r="T4150" s="113"/>
      <c r="U4150" s="112"/>
    </row>
    <row r="4151" spans="1:21" hidden="1">
      <c r="A4151" s="116">
        <v>42485</v>
      </c>
      <c r="B4151" s="114" t="s">
        <v>7349</v>
      </c>
      <c r="C4151" s="116">
        <v>42485</v>
      </c>
      <c r="D4151" s="114" t="s">
        <v>7350</v>
      </c>
      <c r="E4151" s="114" t="s">
        <v>84</v>
      </c>
      <c r="F4151" s="114" t="s">
        <v>330</v>
      </c>
      <c r="G4151" s="114" t="s">
        <v>7351</v>
      </c>
      <c r="H4151" s="114" t="s">
        <v>1860</v>
      </c>
      <c r="I4151" s="114" t="s">
        <v>81</v>
      </c>
      <c r="J4151" s="114" t="s">
        <v>7352</v>
      </c>
      <c r="K4151" s="114"/>
      <c r="L4151" s="114" t="s">
        <v>20</v>
      </c>
      <c r="M4151" s="114">
        <v>-12</v>
      </c>
      <c r="N4151" s="114" t="s">
        <v>28</v>
      </c>
      <c r="O4151" s="114">
        <v>-9.2799999999999994</v>
      </c>
      <c r="P4151" s="114">
        <v>-9.2799999999999994</v>
      </c>
      <c r="Q4151" s="114">
        <v>0</v>
      </c>
      <c r="R4151" s="112"/>
      <c r="S4151" s="113"/>
      <c r="T4151" s="113"/>
      <c r="U4151" s="112"/>
    </row>
    <row r="4152" spans="1:21" hidden="1">
      <c r="A4152" s="116">
        <v>42485</v>
      </c>
      <c r="B4152" s="114" t="s">
        <v>7381</v>
      </c>
      <c r="C4152" s="116">
        <v>42485</v>
      </c>
      <c r="D4152" s="114" t="s">
        <v>7382</v>
      </c>
      <c r="E4152" s="114" t="s">
        <v>84</v>
      </c>
      <c r="F4152" s="114" t="s">
        <v>886</v>
      </c>
      <c r="G4152" s="114" t="s">
        <v>7383</v>
      </c>
      <c r="H4152" s="114" t="s">
        <v>1860</v>
      </c>
      <c r="I4152" s="114" t="s">
        <v>81</v>
      </c>
      <c r="J4152" s="114" t="s">
        <v>7384</v>
      </c>
      <c r="K4152" s="114"/>
      <c r="L4152" s="114" t="s">
        <v>20</v>
      </c>
      <c r="M4152" s="114">
        <v>-768</v>
      </c>
      <c r="N4152" s="114" t="s">
        <v>28</v>
      </c>
      <c r="O4152" s="114">
        <v>-593.66999999999996</v>
      </c>
      <c r="P4152" s="114">
        <v>-593.67999999999995</v>
      </c>
      <c r="Q4152" s="114">
        <v>0.01</v>
      </c>
      <c r="R4152" s="112"/>
      <c r="S4152" s="113"/>
      <c r="T4152" s="113"/>
      <c r="U4152" s="112"/>
    </row>
    <row r="4153" spans="1:21" hidden="1">
      <c r="A4153" s="116">
        <v>42481</v>
      </c>
      <c r="B4153" s="114" t="s">
        <v>7377</v>
      </c>
      <c r="C4153" s="116">
        <v>42481</v>
      </c>
      <c r="D4153" s="114" t="s">
        <v>7378</v>
      </c>
      <c r="E4153" s="114" t="s">
        <v>84</v>
      </c>
      <c r="F4153" s="114" t="s">
        <v>938</v>
      </c>
      <c r="G4153" s="114" t="s">
        <v>7379</v>
      </c>
      <c r="H4153" s="114" t="s">
        <v>1860</v>
      </c>
      <c r="I4153" s="114" t="s">
        <v>81</v>
      </c>
      <c r="J4153" s="114" t="s">
        <v>7380</v>
      </c>
      <c r="K4153" s="114"/>
      <c r="L4153" s="114" t="s">
        <v>20</v>
      </c>
      <c r="M4153" s="114">
        <v>-12</v>
      </c>
      <c r="N4153" s="114" t="s">
        <v>28</v>
      </c>
      <c r="O4153" s="114">
        <v>-9.2799999999999994</v>
      </c>
      <c r="P4153" s="114">
        <v>-9.2799999999999994</v>
      </c>
      <c r="Q4153" s="114">
        <v>0</v>
      </c>
      <c r="R4153" s="112"/>
      <c r="S4153" s="112"/>
      <c r="T4153" s="112"/>
      <c r="U4153" s="112"/>
    </row>
    <row r="4154" spans="1:21" hidden="1">
      <c r="A4154" s="116">
        <v>42480</v>
      </c>
      <c r="B4154" s="114" t="s">
        <v>7405</v>
      </c>
      <c r="C4154" s="116">
        <v>42480</v>
      </c>
      <c r="D4154" s="114" t="s">
        <v>7406</v>
      </c>
      <c r="E4154" s="114" t="s">
        <v>84</v>
      </c>
      <c r="F4154" s="114" t="s">
        <v>330</v>
      </c>
      <c r="G4154" s="114" t="s">
        <v>7407</v>
      </c>
      <c r="H4154" s="114" t="s">
        <v>1860</v>
      </c>
      <c r="I4154" s="114" t="s">
        <v>81</v>
      </c>
      <c r="J4154" s="114" t="s">
        <v>7408</v>
      </c>
      <c r="K4154" s="114"/>
      <c r="L4154" s="114" t="s">
        <v>20</v>
      </c>
      <c r="M4154" s="114">
        <v>-36</v>
      </c>
      <c r="N4154" s="114" t="s">
        <v>28</v>
      </c>
      <c r="O4154" s="114">
        <v>-27.83</v>
      </c>
      <c r="P4154" s="114">
        <v>-27.83</v>
      </c>
      <c r="Q4154" s="114">
        <v>0</v>
      </c>
      <c r="R4154" s="112"/>
      <c r="S4154" s="112"/>
      <c r="T4154" s="112"/>
      <c r="U4154" s="112"/>
    </row>
    <row r="4155" spans="1:21">
      <c r="A4155" s="116">
        <v>42478</v>
      </c>
      <c r="B4155" s="114" t="s">
        <v>7647</v>
      </c>
      <c r="C4155" s="116">
        <v>42478</v>
      </c>
      <c r="D4155" s="114" t="s">
        <v>7647</v>
      </c>
      <c r="E4155" s="114" t="s">
        <v>84</v>
      </c>
      <c r="F4155" s="114"/>
      <c r="G4155" s="114"/>
      <c r="H4155" s="114" t="s">
        <v>1860</v>
      </c>
      <c r="I4155" s="114" t="s">
        <v>19</v>
      </c>
      <c r="J4155" s="114" t="s">
        <v>7648</v>
      </c>
      <c r="K4155" s="114" t="s">
        <v>21</v>
      </c>
      <c r="L4155" s="114"/>
      <c r="M4155" s="136">
        <v>19774</v>
      </c>
      <c r="N4155" s="114" t="s">
        <v>28</v>
      </c>
      <c r="O4155" s="136">
        <v>18587.560000000001</v>
      </c>
      <c r="P4155" s="136">
        <v>18587.560000000001</v>
      </c>
      <c r="Q4155" s="136">
        <v>-2727.87</v>
      </c>
      <c r="R4155" s="112"/>
      <c r="S4155" s="112"/>
      <c r="T4155" s="112"/>
      <c r="U4155" s="112"/>
    </row>
    <row r="4156" spans="1:21">
      <c r="A4156" s="116">
        <v>42478</v>
      </c>
      <c r="B4156" s="114" t="s">
        <v>7649</v>
      </c>
      <c r="C4156" s="116">
        <v>42478</v>
      </c>
      <c r="D4156" s="114" t="s">
        <v>7649</v>
      </c>
      <c r="E4156" s="114" t="s">
        <v>84</v>
      </c>
      <c r="F4156" s="114"/>
      <c r="G4156" s="114"/>
      <c r="H4156" s="114" t="s">
        <v>1860</v>
      </c>
      <c r="I4156" s="114" t="s">
        <v>19</v>
      </c>
      <c r="J4156" s="114" t="s">
        <v>7650</v>
      </c>
      <c r="K4156" s="114"/>
      <c r="L4156" s="114" t="s">
        <v>20</v>
      </c>
      <c r="M4156" s="114">
        <v>-4</v>
      </c>
      <c r="N4156" s="114" t="s">
        <v>28</v>
      </c>
      <c r="O4156" s="114">
        <v>-3.76</v>
      </c>
      <c r="P4156" s="114">
        <v>-3.76</v>
      </c>
      <c r="Q4156" s="114">
        <v>0.55000000000000004</v>
      </c>
      <c r="R4156" s="112"/>
      <c r="S4156" s="112"/>
      <c r="T4156" s="112"/>
      <c r="U4156" s="112"/>
    </row>
    <row r="4157" spans="1:21" hidden="1">
      <c r="A4157" s="116">
        <v>42489</v>
      </c>
      <c r="B4157" s="114" t="s">
        <v>7443</v>
      </c>
      <c r="C4157" s="116">
        <v>42489</v>
      </c>
      <c r="D4157" s="114" t="s">
        <v>7444</v>
      </c>
      <c r="E4157" s="114" t="s">
        <v>84</v>
      </c>
      <c r="F4157" s="114" t="s">
        <v>294</v>
      </c>
      <c r="G4157" s="114" t="s">
        <v>7445</v>
      </c>
      <c r="H4157" s="114" t="s">
        <v>1860</v>
      </c>
      <c r="I4157" s="114" t="s">
        <v>81</v>
      </c>
      <c r="J4157" s="114" t="s">
        <v>7446</v>
      </c>
      <c r="K4157" s="114"/>
      <c r="L4157" s="114" t="s">
        <v>20</v>
      </c>
      <c r="M4157" s="114">
        <v>-384</v>
      </c>
      <c r="N4157" s="114" t="s">
        <v>28</v>
      </c>
      <c r="O4157" s="114">
        <v>-296.83999999999997</v>
      </c>
      <c r="P4157" s="114">
        <v>-296.83999999999997</v>
      </c>
      <c r="Q4157" s="114">
        <v>0</v>
      </c>
      <c r="R4157" s="112"/>
      <c r="S4157" s="112"/>
      <c r="T4157" s="112"/>
      <c r="U4157" s="112"/>
    </row>
    <row r="4158" spans="1:21" hidden="1">
      <c r="A4158" s="116">
        <v>42488</v>
      </c>
      <c r="B4158" s="114" t="s">
        <v>7439</v>
      </c>
      <c r="C4158" s="116">
        <v>42488</v>
      </c>
      <c r="D4158" s="114" t="s">
        <v>7440</v>
      </c>
      <c r="E4158" s="114" t="s">
        <v>84</v>
      </c>
      <c r="F4158" s="114" t="s">
        <v>938</v>
      </c>
      <c r="G4158" s="114" t="s">
        <v>7441</v>
      </c>
      <c r="H4158" s="114" t="s">
        <v>1860</v>
      </c>
      <c r="I4158" s="114" t="s">
        <v>81</v>
      </c>
      <c r="J4158" s="114" t="s">
        <v>7442</v>
      </c>
      <c r="K4158" s="114"/>
      <c r="L4158" s="114" t="s">
        <v>20</v>
      </c>
      <c r="M4158" s="114">
        <v>-48</v>
      </c>
      <c r="N4158" s="114" t="s">
        <v>28</v>
      </c>
      <c r="O4158" s="114">
        <v>-37.1</v>
      </c>
      <c r="P4158" s="114">
        <v>-37.1</v>
      </c>
      <c r="Q4158" s="114">
        <v>0</v>
      </c>
      <c r="R4158" s="112"/>
      <c r="S4158" s="113"/>
      <c r="T4158" s="113"/>
      <c r="U4158" s="112"/>
    </row>
    <row r="4159" spans="1:21">
      <c r="A4159" s="116">
        <v>42490</v>
      </c>
      <c r="B4159" s="114" t="s">
        <v>7433</v>
      </c>
      <c r="C4159" s="116">
        <v>42490</v>
      </c>
      <c r="D4159" s="114" t="s">
        <v>7433</v>
      </c>
      <c r="E4159" s="114" t="s">
        <v>84</v>
      </c>
      <c r="F4159" s="114"/>
      <c r="G4159" s="114"/>
      <c r="H4159" s="114" t="s">
        <v>1860</v>
      </c>
      <c r="I4159" s="114" t="s">
        <v>19</v>
      </c>
      <c r="J4159" s="114" t="s">
        <v>7434</v>
      </c>
      <c r="K4159" s="114"/>
      <c r="L4159" s="114" t="s">
        <v>20</v>
      </c>
      <c r="M4159" s="114">
        <v>-6</v>
      </c>
      <c r="N4159" s="114" t="s">
        <v>28</v>
      </c>
      <c r="O4159" s="114">
        <v>-4.6399999999999997</v>
      </c>
      <c r="P4159" s="114">
        <v>-4.6399999999999997</v>
      </c>
      <c r="Q4159" s="114">
        <v>0</v>
      </c>
      <c r="R4159" s="112"/>
      <c r="S4159" s="113"/>
      <c r="T4159" s="113"/>
      <c r="U4159" s="112"/>
    </row>
    <row r="4160" spans="1:21">
      <c r="A4160" s="116">
        <v>42473</v>
      </c>
      <c r="B4160" s="114" t="s">
        <v>7471</v>
      </c>
      <c r="C4160" s="116">
        <v>42473</v>
      </c>
      <c r="D4160" s="114" t="s">
        <v>7471</v>
      </c>
      <c r="E4160" s="114" t="s">
        <v>84</v>
      </c>
      <c r="F4160" s="114"/>
      <c r="G4160" s="114"/>
      <c r="H4160" s="114" t="s">
        <v>1860</v>
      </c>
      <c r="I4160" s="114" t="s">
        <v>19</v>
      </c>
      <c r="J4160" s="114" t="s">
        <v>7472</v>
      </c>
      <c r="K4160" s="114"/>
      <c r="L4160" s="114" t="s">
        <v>20</v>
      </c>
      <c r="M4160" s="114">
        <v>-6</v>
      </c>
      <c r="N4160" s="114" t="s">
        <v>28</v>
      </c>
      <c r="O4160" s="114">
        <v>-5.64</v>
      </c>
      <c r="P4160" s="114">
        <v>-5.64</v>
      </c>
      <c r="Q4160" s="114">
        <v>0.83</v>
      </c>
      <c r="R4160" s="112"/>
      <c r="S4160" s="112"/>
      <c r="T4160" s="112"/>
      <c r="U4160" s="112"/>
    </row>
    <row r="4161" spans="1:21" hidden="1">
      <c r="A4161" s="116">
        <v>42473</v>
      </c>
      <c r="B4161" s="114" t="s">
        <v>7651</v>
      </c>
      <c r="C4161" s="116">
        <v>42490</v>
      </c>
      <c r="D4161" s="114" t="s">
        <v>6417</v>
      </c>
      <c r="E4161" s="114" t="s">
        <v>84</v>
      </c>
      <c r="F4161" s="114"/>
      <c r="G4161" s="114"/>
      <c r="H4161" s="114" t="s">
        <v>1860</v>
      </c>
      <c r="I4161" s="114" t="s">
        <v>26</v>
      </c>
      <c r="J4161" s="114" t="s">
        <v>6418</v>
      </c>
      <c r="K4161" s="114" t="s">
        <v>21</v>
      </c>
      <c r="L4161" s="114"/>
      <c r="M4161" s="136">
        <v>19786</v>
      </c>
      <c r="N4161" s="114" t="s">
        <v>28</v>
      </c>
      <c r="O4161" s="136">
        <v>18598.84</v>
      </c>
      <c r="P4161" s="136">
        <v>19816.150000000001</v>
      </c>
      <c r="Q4161" s="136">
        <v>-3946.84</v>
      </c>
      <c r="R4161" s="112"/>
      <c r="S4161" s="112"/>
      <c r="T4161" s="112"/>
      <c r="U4161" s="112"/>
    </row>
    <row r="4162" spans="1:21">
      <c r="A4162" s="116">
        <v>42474</v>
      </c>
      <c r="B4162" s="114" t="s">
        <v>7652</v>
      </c>
      <c r="C4162" s="116">
        <v>42474</v>
      </c>
      <c r="D4162" s="114" t="s">
        <v>7652</v>
      </c>
      <c r="E4162" s="114" t="s">
        <v>84</v>
      </c>
      <c r="F4162" s="114"/>
      <c r="G4162" s="114"/>
      <c r="H4162" s="114" t="s">
        <v>1860</v>
      </c>
      <c r="I4162" s="114" t="s">
        <v>19</v>
      </c>
      <c r="J4162" s="114" t="s">
        <v>7653</v>
      </c>
      <c r="K4162" s="114"/>
      <c r="L4162" s="114" t="s">
        <v>20</v>
      </c>
      <c r="M4162" s="114">
        <v>-1</v>
      </c>
      <c r="N4162" s="114" t="s">
        <v>28</v>
      </c>
      <c r="O4162" s="114">
        <v>-0.94</v>
      </c>
      <c r="P4162" s="114">
        <v>-0.94</v>
      </c>
      <c r="Q4162" s="114">
        <v>0.14000000000000001</v>
      </c>
      <c r="R4162" s="112"/>
      <c r="S4162" s="112"/>
      <c r="T4162" s="112"/>
      <c r="U4162" s="112"/>
    </row>
    <row r="4163" spans="1:21">
      <c r="A4163" s="116">
        <v>42478</v>
      </c>
      <c r="B4163" s="114" t="s">
        <v>7654</v>
      </c>
      <c r="C4163" s="116">
        <v>42478</v>
      </c>
      <c r="D4163" s="114" t="s">
        <v>7654</v>
      </c>
      <c r="E4163" s="114" t="s">
        <v>84</v>
      </c>
      <c r="F4163" s="114"/>
      <c r="G4163" s="114"/>
      <c r="H4163" s="114" t="s">
        <v>1860</v>
      </c>
      <c r="I4163" s="114" t="s">
        <v>19</v>
      </c>
      <c r="J4163" s="114" t="s">
        <v>7655</v>
      </c>
      <c r="K4163" s="114"/>
      <c r="L4163" s="114" t="s">
        <v>20</v>
      </c>
      <c r="M4163" s="114">
        <v>-5</v>
      </c>
      <c r="N4163" s="114" t="s">
        <v>28</v>
      </c>
      <c r="O4163" s="114">
        <v>-4.7</v>
      </c>
      <c r="P4163" s="114">
        <v>-4.7</v>
      </c>
      <c r="Q4163" s="114">
        <v>0.69</v>
      </c>
      <c r="R4163" s="112"/>
      <c r="S4163" s="112"/>
      <c r="T4163" s="112"/>
      <c r="U4163" s="112"/>
    </row>
    <row r="4164" spans="1:21">
      <c r="A4164" s="116">
        <v>42478</v>
      </c>
      <c r="B4164" s="114" t="s">
        <v>7647</v>
      </c>
      <c r="C4164" s="116">
        <v>42478</v>
      </c>
      <c r="D4164" s="114" t="s">
        <v>7647</v>
      </c>
      <c r="E4164" s="114" t="s">
        <v>84</v>
      </c>
      <c r="F4164" s="114"/>
      <c r="G4164" s="114"/>
      <c r="H4164" s="114" t="s">
        <v>1860</v>
      </c>
      <c r="I4164" s="114" t="s">
        <v>19</v>
      </c>
      <c r="J4164" s="114" t="s">
        <v>7648</v>
      </c>
      <c r="K4164" s="114"/>
      <c r="L4164" s="114" t="s">
        <v>20</v>
      </c>
      <c r="M4164" s="136">
        <v>-19774</v>
      </c>
      <c r="N4164" s="114" t="s">
        <v>28</v>
      </c>
      <c r="O4164" s="136">
        <v>-18587.560000000001</v>
      </c>
      <c r="P4164" s="136">
        <v>-18587.560000000001</v>
      </c>
      <c r="Q4164" s="136">
        <v>2727.87</v>
      </c>
      <c r="R4164" s="112"/>
      <c r="S4164" s="113"/>
      <c r="T4164" s="113"/>
      <c r="U4164" s="112"/>
    </row>
    <row r="4165" spans="1:21">
      <c r="A4165" s="116">
        <v>42478</v>
      </c>
      <c r="B4165" s="114" t="s">
        <v>7649</v>
      </c>
      <c r="C4165" s="116">
        <v>42478</v>
      </c>
      <c r="D4165" s="114" t="s">
        <v>7649</v>
      </c>
      <c r="E4165" s="114" t="s">
        <v>84</v>
      </c>
      <c r="F4165" s="114"/>
      <c r="G4165" s="114"/>
      <c r="H4165" s="114" t="s">
        <v>1860</v>
      </c>
      <c r="I4165" s="114" t="s">
        <v>19</v>
      </c>
      <c r="J4165" s="114" t="s">
        <v>7650</v>
      </c>
      <c r="K4165" s="114" t="s">
        <v>21</v>
      </c>
      <c r="L4165" s="114"/>
      <c r="M4165" s="114">
        <v>4</v>
      </c>
      <c r="N4165" s="114" t="s">
        <v>28</v>
      </c>
      <c r="O4165" s="114">
        <v>3.76</v>
      </c>
      <c r="P4165" s="114">
        <v>3.76</v>
      </c>
      <c r="Q4165" s="114">
        <v>-0.54</v>
      </c>
      <c r="R4165" s="112"/>
      <c r="S4165" s="113"/>
      <c r="T4165" s="113"/>
      <c r="U4165" s="112"/>
    </row>
    <row r="4166" spans="1:21">
      <c r="A4166" s="116">
        <v>42490</v>
      </c>
      <c r="B4166" s="114" t="s">
        <v>7433</v>
      </c>
      <c r="C4166" s="116">
        <v>42490</v>
      </c>
      <c r="D4166" s="114" t="s">
        <v>7433</v>
      </c>
      <c r="E4166" s="114" t="s">
        <v>84</v>
      </c>
      <c r="F4166" s="114"/>
      <c r="G4166" s="114"/>
      <c r="H4166" s="114" t="s">
        <v>1860</v>
      </c>
      <c r="I4166" s="114" t="s">
        <v>19</v>
      </c>
      <c r="J4166" s="114" t="s">
        <v>7434</v>
      </c>
      <c r="K4166" s="114" t="s">
        <v>21</v>
      </c>
      <c r="L4166" s="114"/>
      <c r="M4166" s="114">
        <v>6</v>
      </c>
      <c r="N4166" s="114" t="s">
        <v>28</v>
      </c>
      <c r="O4166" s="114">
        <v>4.6399999999999997</v>
      </c>
      <c r="P4166" s="114">
        <v>4.6399999999999997</v>
      </c>
      <c r="Q4166" s="114">
        <v>0</v>
      </c>
      <c r="R4166" s="112"/>
      <c r="S4166" s="113"/>
      <c r="T4166" s="113"/>
      <c r="U4166" s="112"/>
    </row>
    <row r="4167" spans="1:21" hidden="1">
      <c r="A4167" s="116">
        <v>42490</v>
      </c>
      <c r="B4167" s="114" t="s">
        <v>7476</v>
      </c>
      <c r="C4167" s="116">
        <v>42490</v>
      </c>
      <c r="D4167" s="114" t="s">
        <v>7476</v>
      </c>
      <c r="E4167" s="114" t="s">
        <v>84</v>
      </c>
      <c r="F4167" s="114" t="s">
        <v>166</v>
      </c>
      <c r="G4167" s="114" t="s">
        <v>7477</v>
      </c>
      <c r="H4167" s="114" t="s">
        <v>1860</v>
      </c>
      <c r="I4167" s="114" t="s">
        <v>81</v>
      </c>
      <c r="J4167" s="114" t="s">
        <v>7478</v>
      </c>
      <c r="K4167" s="114"/>
      <c r="L4167" s="114" t="s">
        <v>20</v>
      </c>
      <c r="M4167" s="114">
        <v>-6</v>
      </c>
      <c r="N4167" s="114" t="s">
        <v>28</v>
      </c>
      <c r="O4167" s="114">
        <v>-5.64</v>
      </c>
      <c r="P4167" s="114">
        <v>-5.64</v>
      </c>
      <c r="Q4167" s="114">
        <v>1</v>
      </c>
      <c r="R4167" s="112"/>
      <c r="S4167" s="113"/>
      <c r="T4167" s="113"/>
      <c r="U4167" s="112"/>
    </row>
    <row r="4168" spans="1:21" hidden="1">
      <c r="A4168" s="116">
        <v>42490</v>
      </c>
      <c r="B4168" s="114" t="s">
        <v>7473</v>
      </c>
      <c r="C4168" s="116">
        <v>42490</v>
      </c>
      <c r="D4168" s="114" t="s">
        <v>7473</v>
      </c>
      <c r="E4168" s="114" t="s">
        <v>84</v>
      </c>
      <c r="F4168" s="114" t="s">
        <v>3991</v>
      </c>
      <c r="G4168" s="114" t="s">
        <v>7474</v>
      </c>
      <c r="H4168" s="114" t="s">
        <v>1860</v>
      </c>
      <c r="I4168" s="114" t="s">
        <v>81</v>
      </c>
      <c r="J4168" s="114" t="s">
        <v>7475</v>
      </c>
      <c r="K4168" s="114"/>
      <c r="L4168" s="114" t="s">
        <v>20</v>
      </c>
      <c r="M4168" s="114">
        <v>-4</v>
      </c>
      <c r="N4168" s="114" t="s">
        <v>28</v>
      </c>
      <c r="O4168" s="114">
        <v>-3.76</v>
      </c>
      <c r="P4168" s="114">
        <v>-3.76</v>
      </c>
      <c r="Q4168" s="114">
        <v>0.54</v>
      </c>
      <c r="R4168" s="112"/>
      <c r="S4168" s="113"/>
      <c r="T4168" s="113"/>
      <c r="U4168" s="112"/>
    </row>
    <row r="4169" spans="1:21">
      <c r="A4169" s="116">
        <v>42474</v>
      </c>
      <c r="B4169" s="114" t="s">
        <v>7652</v>
      </c>
      <c r="C4169" s="116">
        <v>42474</v>
      </c>
      <c r="D4169" s="114" t="s">
        <v>7652</v>
      </c>
      <c r="E4169" s="114" t="s">
        <v>84</v>
      </c>
      <c r="F4169" s="114"/>
      <c r="G4169" s="114"/>
      <c r="H4169" s="114" t="s">
        <v>1860</v>
      </c>
      <c r="I4169" s="114" t="s">
        <v>19</v>
      </c>
      <c r="J4169" s="114" t="s">
        <v>7653</v>
      </c>
      <c r="K4169" s="114" t="s">
        <v>21</v>
      </c>
      <c r="L4169" s="114"/>
      <c r="M4169" s="114">
        <v>1</v>
      </c>
      <c r="N4169" s="114" t="s">
        <v>28</v>
      </c>
      <c r="O4169" s="114">
        <v>0.94</v>
      </c>
      <c r="P4169" s="114">
        <v>0.94</v>
      </c>
      <c r="Q4169" s="114">
        <v>-0.18</v>
      </c>
      <c r="R4169" s="112"/>
      <c r="S4169" s="112"/>
      <c r="T4169" s="112"/>
      <c r="U4169" s="112"/>
    </row>
    <row r="4170" spans="1:21">
      <c r="A4170" s="116">
        <v>42473</v>
      </c>
      <c r="B4170" s="114" t="s">
        <v>7471</v>
      </c>
      <c r="C4170" s="116">
        <v>42473</v>
      </c>
      <c r="D4170" s="114" t="s">
        <v>7471</v>
      </c>
      <c r="E4170" s="114" t="s">
        <v>84</v>
      </c>
      <c r="F4170" s="114"/>
      <c r="G4170" s="114"/>
      <c r="H4170" s="114" t="s">
        <v>1860</v>
      </c>
      <c r="I4170" s="114" t="s">
        <v>19</v>
      </c>
      <c r="J4170" s="114" t="s">
        <v>7472</v>
      </c>
      <c r="K4170" s="114" t="s">
        <v>21</v>
      </c>
      <c r="L4170" s="114"/>
      <c r="M4170" s="114">
        <v>6</v>
      </c>
      <c r="N4170" s="114" t="s">
        <v>28</v>
      </c>
      <c r="O4170" s="114">
        <v>5.64</v>
      </c>
      <c r="P4170" s="114">
        <v>5.64</v>
      </c>
      <c r="Q4170" s="114">
        <v>-0.81</v>
      </c>
      <c r="R4170" s="112"/>
      <c r="S4170" s="112"/>
      <c r="T4170" s="112"/>
      <c r="U4170" s="112"/>
    </row>
    <row r="4171" spans="1:21">
      <c r="A4171" s="116">
        <v>42478</v>
      </c>
      <c r="B4171" s="114" t="s">
        <v>7654</v>
      </c>
      <c r="C4171" s="116">
        <v>42478</v>
      </c>
      <c r="D4171" s="114" t="s">
        <v>7654</v>
      </c>
      <c r="E4171" s="114" t="s">
        <v>84</v>
      </c>
      <c r="F4171" s="114"/>
      <c r="G4171" s="114"/>
      <c r="H4171" s="114" t="s">
        <v>1860</v>
      </c>
      <c r="I4171" s="114" t="s">
        <v>19</v>
      </c>
      <c r="J4171" s="114" t="s">
        <v>7655</v>
      </c>
      <c r="K4171" s="114" t="s">
        <v>21</v>
      </c>
      <c r="L4171" s="114"/>
      <c r="M4171" s="114">
        <v>5</v>
      </c>
      <c r="N4171" s="114" t="s">
        <v>28</v>
      </c>
      <c r="O4171" s="114">
        <v>4.7</v>
      </c>
      <c r="P4171" s="114">
        <v>4.7</v>
      </c>
      <c r="Q4171" s="114">
        <v>-0.68</v>
      </c>
      <c r="R4171" s="112"/>
      <c r="S4171" s="113"/>
      <c r="T4171" s="113"/>
      <c r="U4171" s="112"/>
    </row>
    <row r="4172" spans="1:21" hidden="1">
      <c r="A4172" s="116">
        <v>42489</v>
      </c>
      <c r="B4172" s="114" t="s">
        <v>7479</v>
      </c>
      <c r="C4172" s="116">
        <v>42489</v>
      </c>
      <c r="D4172" s="114" t="s">
        <v>7479</v>
      </c>
      <c r="E4172" s="114" t="s">
        <v>84</v>
      </c>
      <c r="F4172" s="114" t="s">
        <v>3992</v>
      </c>
      <c r="G4172" s="114" t="s">
        <v>7480</v>
      </c>
      <c r="H4172" s="114" t="s">
        <v>1860</v>
      </c>
      <c r="I4172" s="114" t="s">
        <v>81</v>
      </c>
      <c r="J4172" s="114" t="s">
        <v>7481</v>
      </c>
      <c r="K4172" s="114"/>
      <c r="L4172" s="114" t="s">
        <v>20</v>
      </c>
      <c r="M4172" s="114">
        <v>-12</v>
      </c>
      <c r="N4172" s="114" t="s">
        <v>28</v>
      </c>
      <c r="O4172" s="114">
        <v>-11.28</v>
      </c>
      <c r="P4172" s="114">
        <v>-11.28</v>
      </c>
      <c r="Q4172" s="114">
        <v>1.67</v>
      </c>
      <c r="R4172" s="112"/>
      <c r="S4172" s="112"/>
      <c r="T4172" s="112"/>
      <c r="U4172" s="112"/>
    </row>
    <row r="4173" spans="1:21" hidden="1">
      <c r="A4173" s="116">
        <v>42473</v>
      </c>
      <c r="B4173" s="114" t="s">
        <v>7656</v>
      </c>
      <c r="C4173" s="116">
        <v>42473</v>
      </c>
      <c r="D4173" s="114" t="s">
        <v>7657</v>
      </c>
      <c r="E4173" s="114" t="s">
        <v>308</v>
      </c>
      <c r="F4173" s="114" t="s">
        <v>3999</v>
      </c>
      <c r="G4173" s="114" t="s">
        <v>7658</v>
      </c>
      <c r="H4173" s="114" t="s">
        <v>1860</v>
      </c>
      <c r="I4173" s="114" t="s">
        <v>81</v>
      </c>
      <c r="J4173" s="114" t="s">
        <v>7659</v>
      </c>
      <c r="K4173" s="114"/>
      <c r="L4173" s="114" t="s">
        <v>20</v>
      </c>
      <c r="M4173" s="114">
        <v>-2</v>
      </c>
      <c r="N4173" s="114" t="s">
        <v>28</v>
      </c>
      <c r="O4173" s="114">
        <v>-1.55</v>
      </c>
      <c r="P4173" s="114">
        <v>-1.55</v>
      </c>
      <c r="Q4173" s="114">
        <v>0</v>
      </c>
      <c r="R4173" s="112"/>
      <c r="S4173" s="113"/>
      <c r="T4173" s="113"/>
      <c r="U4173" s="112"/>
    </row>
    <row r="4174" spans="1:21" hidden="1">
      <c r="A4174" s="116">
        <v>42471</v>
      </c>
      <c r="B4174" s="114" t="s">
        <v>7660</v>
      </c>
      <c r="C4174" s="116">
        <v>42471</v>
      </c>
      <c r="D4174" s="114" t="s">
        <v>7660</v>
      </c>
      <c r="E4174" s="114" t="s">
        <v>85</v>
      </c>
      <c r="F4174" s="114" t="s">
        <v>886</v>
      </c>
      <c r="G4174" s="114" t="s">
        <v>7661</v>
      </c>
      <c r="H4174" s="114" t="s">
        <v>1861</v>
      </c>
      <c r="I4174" s="114" t="s">
        <v>81</v>
      </c>
      <c r="J4174" s="114" t="s">
        <v>7662</v>
      </c>
      <c r="K4174" s="114" t="s">
        <v>21</v>
      </c>
      <c r="L4174" s="114"/>
      <c r="M4174" s="136">
        <v>2073</v>
      </c>
      <c r="N4174" s="114" t="s">
        <v>28</v>
      </c>
      <c r="O4174" s="136">
        <v>1969.35</v>
      </c>
      <c r="P4174" s="114">
        <v>0</v>
      </c>
      <c r="Q4174" s="114">
        <v>0</v>
      </c>
      <c r="R4174" s="112"/>
      <c r="S4174" s="112"/>
      <c r="T4174" s="112"/>
      <c r="U4174" s="112"/>
    </row>
    <row r="4175" spans="1:21" hidden="1">
      <c r="A4175" s="116">
        <v>42471</v>
      </c>
      <c r="B4175" s="114" t="s">
        <v>7660</v>
      </c>
      <c r="C4175" s="116">
        <v>42471</v>
      </c>
      <c r="D4175" s="114" t="s">
        <v>7660</v>
      </c>
      <c r="E4175" s="114" t="s">
        <v>85</v>
      </c>
      <c r="F4175" s="114" t="s">
        <v>886</v>
      </c>
      <c r="G4175" s="114" t="s">
        <v>7661</v>
      </c>
      <c r="H4175" s="114" t="s">
        <v>1861</v>
      </c>
      <c r="I4175" s="114" t="s">
        <v>81</v>
      </c>
      <c r="J4175" s="114" t="s">
        <v>7662</v>
      </c>
      <c r="K4175" s="114"/>
      <c r="L4175" s="114" t="s">
        <v>20</v>
      </c>
      <c r="M4175" s="136">
        <v>-2073</v>
      </c>
      <c r="N4175" s="114" t="s">
        <v>28</v>
      </c>
      <c r="O4175" s="136">
        <v>-1969.35</v>
      </c>
      <c r="P4175" s="114">
        <v>0</v>
      </c>
      <c r="Q4175" s="114">
        <v>0</v>
      </c>
      <c r="R4175" s="112"/>
      <c r="S4175" s="112"/>
      <c r="T4175" s="112"/>
      <c r="U4175" s="112"/>
    </row>
    <row r="4176" spans="1:21" hidden="1">
      <c r="A4176" s="116">
        <v>42489</v>
      </c>
      <c r="B4176" s="114" t="s">
        <v>7190</v>
      </c>
      <c r="C4176" s="116">
        <v>42489</v>
      </c>
      <c r="D4176" s="114" t="s">
        <v>7190</v>
      </c>
      <c r="E4176" s="114" t="s">
        <v>85</v>
      </c>
      <c r="F4176" s="114" t="s">
        <v>886</v>
      </c>
      <c r="G4176" s="114" t="s">
        <v>7191</v>
      </c>
      <c r="H4176" s="114" t="s">
        <v>1861</v>
      </c>
      <c r="I4176" s="114" t="s">
        <v>81</v>
      </c>
      <c r="J4176" s="114" t="s">
        <v>7192</v>
      </c>
      <c r="K4176" s="114" t="s">
        <v>21</v>
      </c>
      <c r="L4176" s="114"/>
      <c r="M4176" s="114">
        <v>84</v>
      </c>
      <c r="N4176" s="114" t="s">
        <v>28</v>
      </c>
      <c r="O4176" s="114">
        <v>79.8</v>
      </c>
      <c r="P4176" s="114">
        <v>0</v>
      </c>
      <c r="Q4176" s="114">
        <v>0</v>
      </c>
      <c r="R4176" s="112"/>
      <c r="S4176" s="113"/>
      <c r="T4176" s="113"/>
      <c r="U4176" s="112"/>
    </row>
    <row r="4177" spans="1:21" hidden="1">
      <c r="A4177" s="116">
        <v>42489</v>
      </c>
      <c r="B4177" s="114" t="s">
        <v>7190</v>
      </c>
      <c r="C4177" s="116">
        <v>42489</v>
      </c>
      <c r="D4177" s="114" t="s">
        <v>7190</v>
      </c>
      <c r="E4177" s="114" t="s">
        <v>85</v>
      </c>
      <c r="F4177" s="114" t="s">
        <v>886</v>
      </c>
      <c r="G4177" s="114" t="s">
        <v>7191</v>
      </c>
      <c r="H4177" s="114" t="s">
        <v>1861</v>
      </c>
      <c r="I4177" s="114" t="s">
        <v>81</v>
      </c>
      <c r="J4177" s="114" t="s">
        <v>7192</v>
      </c>
      <c r="K4177" s="114" t="s">
        <v>21</v>
      </c>
      <c r="L4177" s="114"/>
      <c r="M4177" s="114">
        <v>144</v>
      </c>
      <c r="N4177" s="114" t="s">
        <v>28</v>
      </c>
      <c r="O4177" s="114">
        <v>136.80000000000001</v>
      </c>
      <c r="P4177" s="114">
        <v>0</v>
      </c>
      <c r="Q4177" s="114">
        <v>0</v>
      </c>
      <c r="R4177" s="112"/>
      <c r="S4177" s="112"/>
      <c r="T4177" s="112"/>
      <c r="U4177" s="112"/>
    </row>
    <row r="4178" spans="1:21" hidden="1">
      <c r="A4178" s="116">
        <v>42489</v>
      </c>
      <c r="B4178" s="114" t="s">
        <v>7190</v>
      </c>
      <c r="C4178" s="116">
        <v>42489</v>
      </c>
      <c r="D4178" s="114" t="s">
        <v>7190</v>
      </c>
      <c r="E4178" s="114" t="s">
        <v>85</v>
      </c>
      <c r="F4178" s="114" t="s">
        <v>886</v>
      </c>
      <c r="G4178" s="114" t="s">
        <v>7191</v>
      </c>
      <c r="H4178" s="114" t="s">
        <v>1861</v>
      </c>
      <c r="I4178" s="114" t="s">
        <v>81</v>
      </c>
      <c r="J4178" s="114" t="s">
        <v>7192</v>
      </c>
      <c r="K4178" s="114"/>
      <c r="L4178" s="114" t="s">
        <v>20</v>
      </c>
      <c r="M4178" s="114">
        <v>-84</v>
      </c>
      <c r="N4178" s="114" t="s">
        <v>28</v>
      </c>
      <c r="O4178" s="114">
        <v>-79.8</v>
      </c>
      <c r="P4178" s="114">
        <v>-79.8</v>
      </c>
      <c r="Q4178" s="114">
        <v>79.8</v>
      </c>
      <c r="R4178" s="112"/>
      <c r="S4178" s="112"/>
      <c r="T4178" s="112"/>
      <c r="U4178" s="112"/>
    </row>
    <row r="4179" spans="1:21" hidden="1">
      <c r="A4179" s="116">
        <v>42489</v>
      </c>
      <c r="B4179" s="114" t="s">
        <v>7190</v>
      </c>
      <c r="C4179" s="116">
        <v>42489</v>
      </c>
      <c r="D4179" s="114" t="s">
        <v>7190</v>
      </c>
      <c r="E4179" s="114" t="s">
        <v>85</v>
      </c>
      <c r="F4179" s="114" t="s">
        <v>886</v>
      </c>
      <c r="G4179" s="114" t="s">
        <v>7191</v>
      </c>
      <c r="H4179" s="114" t="s">
        <v>1861</v>
      </c>
      <c r="I4179" s="114" t="s">
        <v>81</v>
      </c>
      <c r="J4179" s="114" t="s">
        <v>7192</v>
      </c>
      <c r="K4179" s="114"/>
      <c r="L4179" s="114" t="s">
        <v>20</v>
      </c>
      <c r="M4179" s="114">
        <v>-144</v>
      </c>
      <c r="N4179" s="114" t="s">
        <v>28</v>
      </c>
      <c r="O4179" s="114">
        <v>-136.80000000000001</v>
      </c>
      <c r="P4179" s="114">
        <v>-136.80000000000001</v>
      </c>
      <c r="Q4179" s="114">
        <v>136.80000000000001</v>
      </c>
      <c r="R4179" s="112"/>
      <c r="S4179" s="112"/>
      <c r="T4179" s="112"/>
      <c r="U4179" s="112"/>
    </row>
    <row r="4180" spans="1:21" hidden="1">
      <c r="A4180" s="116">
        <v>42467</v>
      </c>
      <c r="B4180" s="114" t="s">
        <v>7663</v>
      </c>
      <c r="C4180" s="116">
        <v>42467</v>
      </c>
      <c r="D4180" s="114" t="s">
        <v>7664</v>
      </c>
      <c r="E4180" s="114" t="s">
        <v>85</v>
      </c>
      <c r="F4180" s="114" t="s">
        <v>331</v>
      </c>
      <c r="G4180" s="114" t="s">
        <v>7665</v>
      </c>
      <c r="H4180" s="114" t="s">
        <v>1861</v>
      </c>
      <c r="I4180" s="114" t="s">
        <v>81</v>
      </c>
      <c r="J4180" s="114" t="s">
        <v>7666</v>
      </c>
      <c r="K4180" s="114"/>
      <c r="L4180" s="114" t="s">
        <v>20</v>
      </c>
      <c r="M4180" s="114">
        <v>-384</v>
      </c>
      <c r="N4180" s="114" t="s">
        <v>28</v>
      </c>
      <c r="O4180" s="114">
        <v>-319.06</v>
      </c>
      <c r="P4180" s="114">
        <v>-319.06</v>
      </c>
      <c r="Q4180" s="114">
        <v>-4.6500000000000004</v>
      </c>
      <c r="R4180" s="112"/>
      <c r="S4180" s="112"/>
      <c r="T4180" s="112"/>
      <c r="U4180" s="112"/>
    </row>
    <row r="4181" spans="1:21" hidden="1">
      <c r="A4181" s="116">
        <v>42467</v>
      </c>
      <c r="B4181" s="114" t="s">
        <v>7249</v>
      </c>
      <c r="C4181" s="116">
        <v>42467</v>
      </c>
      <c r="D4181" s="114" t="s">
        <v>7250</v>
      </c>
      <c r="E4181" s="114" t="s">
        <v>85</v>
      </c>
      <c r="F4181" s="114" t="s">
        <v>938</v>
      </c>
      <c r="G4181" s="114" t="s">
        <v>7251</v>
      </c>
      <c r="H4181" s="114" t="s">
        <v>1861</v>
      </c>
      <c r="I4181" s="114" t="s">
        <v>81</v>
      </c>
      <c r="J4181" s="114" t="s">
        <v>7252</v>
      </c>
      <c r="K4181" s="114"/>
      <c r="L4181" s="114" t="s">
        <v>20</v>
      </c>
      <c r="M4181" s="114">
        <v>-24</v>
      </c>
      <c r="N4181" s="114" t="s">
        <v>28</v>
      </c>
      <c r="O4181" s="114">
        <v>-19.940000000000001</v>
      </c>
      <c r="P4181" s="114">
        <v>-19.940000000000001</v>
      </c>
      <c r="Q4181" s="114">
        <v>-0.28999999999999998</v>
      </c>
      <c r="R4181" s="112"/>
      <c r="S4181" s="112"/>
      <c r="T4181" s="112"/>
      <c r="U4181" s="112"/>
    </row>
    <row r="4182" spans="1:21" hidden="1">
      <c r="A4182" s="116">
        <v>42461</v>
      </c>
      <c r="B4182" s="114" t="s">
        <v>7237</v>
      </c>
      <c r="C4182" s="116">
        <v>42461</v>
      </c>
      <c r="D4182" s="114" t="s">
        <v>7238</v>
      </c>
      <c r="E4182" s="114" t="s">
        <v>85</v>
      </c>
      <c r="F4182" s="114" t="s">
        <v>938</v>
      </c>
      <c r="G4182" s="114" t="s">
        <v>7239</v>
      </c>
      <c r="H4182" s="114" t="s">
        <v>1861</v>
      </c>
      <c r="I4182" s="114" t="s">
        <v>81</v>
      </c>
      <c r="J4182" s="114" t="s">
        <v>7240</v>
      </c>
      <c r="K4182" s="114"/>
      <c r="L4182" s="114" t="s">
        <v>20</v>
      </c>
      <c r="M4182" s="114">
        <v>-12</v>
      </c>
      <c r="N4182" s="114" t="s">
        <v>28</v>
      </c>
      <c r="O4182" s="114">
        <v>-11.4</v>
      </c>
      <c r="P4182" s="114">
        <v>-11.4</v>
      </c>
      <c r="Q4182" s="114">
        <v>1.26</v>
      </c>
      <c r="R4182" s="112"/>
      <c r="S4182" s="113"/>
      <c r="T4182" s="113"/>
      <c r="U4182" s="112"/>
    </row>
    <row r="4183" spans="1:21" hidden="1">
      <c r="A4183" s="116">
        <v>42466</v>
      </c>
      <c r="B4183" s="114" t="s">
        <v>7197</v>
      </c>
      <c r="C4183" s="116">
        <v>42466</v>
      </c>
      <c r="D4183" s="114" t="s">
        <v>7198</v>
      </c>
      <c r="E4183" s="114" t="s">
        <v>85</v>
      </c>
      <c r="F4183" s="114" t="s">
        <v>938</v>
      </c>
      <c r="G4183" s="114" t="s">
        <v>7199</v>
      </c>
      <c r="H4183" s="114" t="s">
        <v>1861</v>
      </c>
      <c r="I4183" s="114" t="s">
        <v>81</v>
      </c>
      <c r="J4183" s="114" t="s">
        <v>7200</v>
      </c>
      <c r="K4183" s="114"/>
      <c r="L4183" s="114" t="s">
        <v>20</v>
      </c>
      <c r="M4183" s="114">
        <v>-24</v>
      </c>
      <c r="N4183" s="114" t="s">
        <v>28</v>
      </c>
      <c r="O4183" s="114">
        <v>-22.8</v>
      </c>
      <c r="P4183" s="114">
        <v>-22.8</v>
      </c>
      <c r="Q4183" s="114">
        <v>2.57</v>
      </c>
      <c r="R4183" s="112"/>
      <c r="S4183" s="113"/>
      <c r="T4183" s="113"/>
      <c r="U4183" s="112"/>
    </row>
    <row r="4184" spans="1:21" hidden="1">
      <c r="A4184" s="116">
        <v>42464</v>
      </c>
      <c r="B4184" s="114" t="s">
        <v>7497</v>
      </c>
      <c r="C4184" s="116">
        <v>42464</v>
      </c>
      <c r="D4184" s="114" t="s">
        <v>7498</v>
      </c>
      <c r="E4184" s="114" t="s">
        <v>85</v>
      </c>
      <c r="F4184" s="114" t="s">
        <v>330</v>
      </c>
      <c r="G4184" s="114" t="s">
        <v>7499</v>
      </c>
      <c r="H4184" s="114" t="s">
        <v>1861</v>
      </c>
      <c r="I4184" s="114" t="s">
        <v>81</v>
      </c>
      <c r="J4184" s="114" t="s">
        <v>7500</v>
      </c>
      <c r="K4184" s="114"/>
      <c r="L4184" s="114" t="s">
        <v>20</v>
      </c>
      <c r="M4184" s="114">
        <v>-14</v>
      </c>
      <c r="N4184" s="114" t="s">
        <v>28</v>
      </c>
      <c r="O4184" s="114">
        <v>-13.3</v>
      </c>
      <c r="P4184" s="114">
        <v>-13.3</v>
      </c>
      <c r="Q4184" s="114">
        <v>1.47</v>
      </c>
      <c r="R4184" s="112"/>
      <c r="S4184" s="112"/>
      <c r="T4184" s="112"/>
      <c r="U4184" s="112"/>
    </row>
    <row r="4185" spans="1:21" hidden="1">
      <c r="A4185" s="116">
        <v>42464</v>
      </c>
      <c r="B4185" s="114" t="s">
        <v>7497</v>
      </c>
      <c r="C4185" s="116">
        <v>42464</v>
      </c>
      <c r="D4185" s="114" t="s">
        <v>7498</v>
      </c>
      <c r="E4185" s="114" t="s">
        <v>85</v>
      </c>
      <c r="F4185" s="114" t="s">
        <v>330</v>
      </c>
      <c r="G4185" s="114" t="s">
        <v>7499</v>
      </c>
      <c r="H4185" s="114" t="s">
        <v>1861</v>
      </c>
      <c r="I4185" s="114" t="s">
        <v>81</v>
      </c>
      <c r="J4185" s="114" t="s">
        <v>7500</v>
      </c>
      <c r="K4185" s="114"/>
      <c r="L4185" s="114" t="s">
        <v>20</v>
      </c>
      <c r="M4185" s="114">
        <v>-46</v>
      </c>
      <c r="N4185" s="114" t="s">
        <v>28</v>
      </c>
      <c r="O4185" s="114">
        <v>-43.7</v>
      </c>
      <c r="P4185" s="114">
        <v>-43.7</v>
      </c>
      <c r="Q4185" s="114">
        <v>4.92</v>
      </c>
      <c r="R4185" s="112"/>
      <c r="S4185" s="112"/>
      <c r="T4185" s="112"/>
      <c r="U4185" s="112"/>
    </row>
    <row r="4186" spans="1:21" hidden="1">
      <c r="A4186" s="116">
        <v>42464</v>
      </c>
      <c r="B4186" s="114" t="s">
        <v>7233</v>
      </c>
      <c r="C4186" s="116">
        <v>42464</v>
      </c>
      <c r="D4186" s="114" t="s">
        <v>7234</v>
      </c>
      <c r="E4186" s="114" t="s">
        <v>85</v>
      </c>
      <c r="F4186" s="114" t="s">
        <v>938</v>
      </c>
      <c r="G4186" s="114" t="s">
        <v>7235</v>
      </c>
      <c r="H4186" s="114" t="s">
        <v>1861</v>
      </c>
      <c r="I4186" s="114" t="s">
        <v>81</v>
      </c>
      <c r="J4186" s="114" t="s">
        <v>7236</v>
      </c>
      <c r="K4186" s="114"/>
      <c r="L4186" s="114" t="s">
        <v>20</v>
      </c>
      <c r="M4186" s="114">
        <v>-36</v>
      </c>
      <c r="N4186" s="114" t="s">
        <v>28</v>
      </c>
      <c r="O4186" s="114">
        <v>-34.200000000000003</v>
      </c>
      <c r="P4186" s="114">
        <v>-34.200000000000003</v>
      </c>
      <c r="Q4186" s="114">
        <v>3.85</v>
      </c>
      <c r="R4186" s="112"/>
      <c r="S4186" s="113"/>
      <c r="T4186" s="113"/>
      <c r="U4186" s="112"/>
    </row>
    <row r="4187" spans="1:21" hidden="1">
      <c r="A4187" s="116">
        <v>42461</v>
      </c>
      <c r="B4187" s="114" t="s">
        <v>7505</v>
      </c>
      <c r="C4187" s="116">
        <v>42461</v>
      </c>
      <c r="D4187" s="114" t="s">
        <v>7506</v>
      </c>
      <c r="E4187" s="114" t="s">
        <v>85</v>
      </c>
      <c r="F4187" s="114" t="s">
        <v>3984</v>
      </c>
      <c r="G4187" s="114" t="s">
        <v>7507</v>
      </c>
      <c r="H4187" s="114" t="s">
        <v>1861</v>
      </c>
      <c r="I4187" s="114" t="s">
        <v>81</v>
      </c>
      <c r="J4187" s="114" t="s">
        <v>7508</v>
      </c>
      <c r="K4187" s="114"/>
      <c r="L4187" s="114" t="s">
        <v>20</v>
      </c>
      <c r="M4187" s="114">
        <v>-768</v>
      </c>
      <c r="N4187" s="114" t="s">
        <v>28</v>
      </c>
      <c r="O4187" s="114">
        <v>-729.6</v>
      </c>
      <c r="P4187" s="114">
        <v>-729.6</v>
      </c>
      <c r="Q4187" s="114">
        <v>82.18</v>
      </c>
      <c r="R4187" s="112"/>
      <c r="S4187" s="113"/>
      <c r="T4187" s="113"/>
      <c r="U4187" s="112"/>
    </row>
    <row r="4188" spans="1:21" hidden="1">
      <c r="A4188" s="116">
        <v>42465</v>
      </c>
      <c r="B4188" s="114" t="s">
        <v>7225</v>
      </c>
      <c r="C4188" s="116">
        <v>42465</v>
      </c>
      <c r="D4188" s="114" t="s">
        <v>7226</v>
      </c>
      <c r="E4188" s="114" t="s">
        <v>85</v>
      </c>
      <c r="F4188" s="114" t="s">
        <v>331</v>
      </c>
      <c r="G4188" s="114" t="s">
        <v>7227</v>
      </c>
      <c r="H4188" s="114" t="s">
        <v>1861</v>
      </c>
      <c r="I4188" s="114" t="s">
        <v>81</v>
      </c>
      <c r="J4188" s="114" t="s">
        <v>7228</v>
      </c>
      <c r="K4188" s="114"/>
      <c r="L4188" s="114" t="s">
        <v>20</v>
      </c>
      <c r="M4188" s="114">
        <v>-384</v>
      </c>
      <c r="N4188" s="114" t="s">
        <v>28</v>
      </c>
      <c r="O4188" s="114">
        <v>-364.8</v>
      </c>
      <c r="P4188" s="114">
        <v>-364.8</v>
      </c>
      <c r="Q4188" s="114">
        <v>41.09</v>
      </c>
      <c r="R4188" s="112"/>
      <c r="S4188" s="112"/>
      <c r="T4188" s="112"/>
      <c r="U4188" s="112"/>
    </row>
    <row r="4189" spans="1:21" hidden="1">
      <c r="A4189" s="116">
        <v>42466</v>
      </c>
      <c r="B4189" s="114" t="s">
        <v>7213</v>
      </c>
      <c r="C4189" s="116">
        <v>42466</v>
      </c>
      <c r="D4189" s="114" t="s">
        <v>7214</v>
      </c>
      <c r="E4189" s="114" t="s">
        <v>85</v>
      </c>
      <c r="F4189" s="114" t="s">
        <v>330</v>
      </c>
      <c r="G4189" s="114" t="s">
        <v>7215</v>
      </c>
      <c r="H4189" s="114" t="s">
        <v>1861</v>
      </c>
      <c r="I4189" s="114" t="s">
        <v>81</v>
      </c>
      <c r="J4189" s="114" t="s">
        <v>7216</v>
      </c>
      <c r="K4189" s="114"/>
      <c r="L4189" s="114" t="s">
        <v>20</v>
      </c>
      <c r="M4189" s="114">
        <v>-216</v>
      </c>
      <c r="N4189" s="114" t="s">
        <v>28</v>
      </c>
      <c r="O4189" s="114">
        <v>-205.2</v>
      </c>
      <c r="P4189" s="114">
        <v>-205.2</v>
      </c>
      <c r="Q4189" s="114">
        <v>23.11</v>
      </c>
      <c r="R4189" s="112"/>
      <c r="S4189" s="113"/>
      <c r="T4189" s="113"/>
      <c r="U4189" s="112"/>
    </row>
    <row r="4190" spans="1:21" hidden="1">
      <c r="A4190" s="116">
        <v>42465</v>
      </c>
      <c r="B4190" s="114" t="s">
        <v>7209</v>
      </c>
      <c r="C4190" s="116">
        <v>42465</v>
      </c>
      <c r="D4190" s="114" t="s">
        <v>7210</v>
      </c>
      <c r="E4190" s="114" t="s">
        <v>85</v>
      </c>
      <c r="F4190" s="114" t="s">
        <v>938</v>
      </c>
      <c r="G4190" s="114" t="s">
        <v>7211</v>
      </c>
      <c r="H4190" s="114" t="s">
        <v>1861</v>
      </c>
      <c r="I4190" s="114" t="s">
        <v>81</v>
      </c>
      <c r="J4190" s="114" t="s">
        <v>7212</v>
      </c>
      <c r="K4190" s="114"/>
      <c r="L4190" s="114" t="s">
        <v>20</v>
      </c>
      <c r="M4190" s="114">
        <v>-24</v>
      </c>
      <c r="N4190" s="114" t="s">
        <v>28</v>
      </c>
      <c r="O4190" s="114">
        <v>-22.8</v>
      </c>
      <c r="P4190" s="114">
        <v>-22.8</v>
      </c>
      <c r="Q4190" s="114">
        <v>2.57</v>
      </c>
      <c r="R4190" s="112"/>
      <c r="S4190" s="113"/>
      <c r="T4190" s="113"/>
      <c r="U4190" s="112"/>
    </row>
    <row r="4191" spans="1:21" hidden="1">
      <c r="A4191" s="116">
        <v>42473</v>
      </c>
      <c r="B4191" s="114" t="s">
        <v>7281</v>
      </c>
      <c r="C4191" s="116">
        <v>42473</v>
      </c>
      <c r="D4191" s="114" t="s">
        <v>7282</v>
      </c>
      <c r="E4191" s="114" t="s">
        <v>85</v>
      </c>
      <c r="F4191" s="114" t="s">
        <v>938</v>
      </c>
      <c r="G4191" s="114" t="s">
        <v>7283</v>
      </c>
      <c r="H4191" s="114" t="s">
        <v>1861</v>
      </c>
      <c r="I4191" s="114" t="s">
        <v>81</v>
      </c>
      <c r="J4191" s="114" t="s">
        <v>7284</v>
      </c>
      <c r="K4191" s="114"/>
      <c r="L4191" s="114" t="s">
        <v>20</v>
      </c>
      <c r="M4191" s="114">
        <v>-24</v>
      </c>
      <c r="N4191" s="114" t="s">
        <v>28</v>
      </c>
      <c r="O4191" s="114">
        <v>-19.96</v>
      </c>
      <c r="P4191" s="114">
        <v>-19.96</v>
      </c>
      <c r="Q4191" s="114">
        <v>-0.27</v>
      </c>
      <c r="R4191" s="112"/>
      <c r="S4191" s="113"/>
      <c r="T4191" s="113"/>
      <c r="U4191" s="112"/>
    </row>
    <row r="4192" spans="1:21" hidden="1">
      <c r="A4192" s="116">
        <v>42471</v>
      </c>
      <c r="B4192" s="114" t="s">
        <v>7301</v>
      </c>
      <c r="C4192" s="116">
        <v>42471</v>
      </c>
      <c r="D4192" s="114" t="s">
        <v>7302</v>
      </c>
      <c r="E4192" s="114" t="s">
        <v>85</v>
      </c>
      <c r="F4192" s="114" t="s">
        <v>330</v>
      </c>
      <c r="G4192" s="114" t="s">
        <v>7303</v>
      </c>
      <c r="H4192" s="114" t="s">
        <v>1861</v>
      </c>
      <c r="I4192" s="114" t="s">
        <v>81</v>
      </c>
      <c r="J4192" s="114" t="s">
        <v>7304</v>
      </c>
      <c r="K4192" s="114"/>
      <c r="L4192" s="114" t="s">
        <v>20</v>
      </c>
      <c r="M4192" s="114">
        <v>-108</v>
      </c>
      <c r="N4192" s="114" t="s">
        <v>28</v>
      </c>
      <c r="O4192" s="114">
        <v>-89.84</v>
      </c>
      <c r="P4192" s="114">
        <v>-89.84</v>
      </c>
      <c r="Q4192" s="114">
        <v>-1.2</v>
      </c>
      <c r="R4192" s="112"/>
      <c r="S4192" s="112"/>
      <c r="T4192" s="112"/>
      <c r="U4192" s="112"/>
    </row>
    <row r="4193" spans="1:21" hidden="1">
      <c r="A4193" s="116">
        <v>42468</v>
      </c>
      <c r="B4193" s="114" t="s">
        <v>7305</v>
      </c>
      <c r="C4193" s="116">
        <v>42468</v>
      </c>
      <c r="D4193" s="114" t="s">
        <v>7306</v>
      </c>
      <c r="E4193" s="114" t="s">
        <v>85</v>
      </c>
      <c r="F4193" s="114" t="s">
        <v>938</v>
      </c>
      <c r="G4193" s="114" t="s">
        <v>7307</v>
      </c>
      <c r="H4193" s="114" t="s">
        <v>1861</v>
      </c>
      <c r="I4193" s="114" t="s">
        <v>81</v>
      </c>
      <c r="J4193" s="114" t="s">
        <v>7308</v>
      </c>
      <c r="K4193" s="114"/>
      <c r="L4193" s="114" t="s">
        <v>20</v>
      </c>
      <c r="M4193" s="114">
        <v>-12</v>
      </c>
      <c r="N4193" s="114" t="s">
        <v>28</v>
      </c>
      <c r="O4193" s="114">
        <v>-9.98</v>
      </c>
      <c r="P4193" s="114">
        <v>-9.98</v>
      </c>
      <c r="Q4193" s="114">
        <v>-0.14000000000000001</v>
      </c>
      <c r="R4193" s="112"/>
      <c r="S4193" s="112"/>
      <c r="T4193" s="112"/>
      <c r="U4193" s="112"/>
    </row>
    <row r="4194" spans="1:21" hidden="1">
      <c r="A4194" s="116">
        <v>42473</v>
      </c>
      <c r="B4194" s="114" t="s">
        <v>7532</v>
      </c>
      <c r="C4194" s="116">
        <v>42473</v>
      </c>
      <c r="D4194" s="114" t="s">
        <v>7533</v>
      </c>
      <c r="E4194" s="114" t="s">
        <v>85</v>
      </c>
      <c r="F4194" s="114" t="s">
        <v>330</v>
      </c>
      <c r="G4194" s="114" t="s">
        <v>7534</v>
      </c>
      <c r="H4194" s="114" t="s">
        <v>1861</v>
      </c>
      <c r="I4194" s="114" t="s">
        <v>81</v>
      </c>
      <c r="J4194" s="114" t="s">
        <v>7535</v>
      </c>
      <c r="K4194" s="114"/>
      <c r="L4194" s="114" t="s">
        <v>20</v>
      </c>
      <c r="M4194" s="114">
        <v>-468</v>
      </c>
      <c r="N4194" s="114" t="s">
        <v>28</v>
      </c>
      <c r="O4194" s="114">
        <v>-389.3</v>
      </c>
      <c r="P4194" s="114">
        <v>-389.3</v>
      </c>
      <c r="Q4194" s="114">
        <v>-5.22</v>
      </c>
      <c r="R4194" s="112"/>
      <c r="S4194" s="112"/>
      <c r="T4194" s="112"/>
      <c r="U4194" s="112"/>
    </row>
    <row r="4195" spans="1:21" hidden="1">
      <c r="A4195" s="116">
        <v>42474</v>
      </c>
      <c r="B4195" s="114" t="s">
        <v>7667</v>
      </c>
      <c r="C4195" s="116">
        <v>42474</v>
      </c>
      <c r="D4195" s="114" t="s">
        <v>7668</v>
      </c>
      <c r="E4195" s="114" t="s">
        <v>85</v>
      </c>
      <c r="F4195" s="114" t="s">
        <v>294</v>
      </c>
      <c r="G4195" s="114" t="s">
        <v>7669</v>
      </c>
      <c r="H4195" s="114" t="s">
        <v>1861</v>
      </c>
      <c r="I4195" s="114" t="s">
        <v>81</v>
      </c>
      <c r="J4195" s="114" t="s">
        <v>7670</v>
      </c>
      <c r="K4195" s="114"/>
      <c r="L4195" s="114" t="s">
        <v>20</v>
      </c>
      <c r="M4195" s="136">
        <v>-2688</v>
      </c>
      <c r="N4195" s="114" t="s">
        <v>28</v>
      </c>
      <c r="O4195" s="136">
        <v>-2235.9899999999998</v>
      </c>
      <c r="P4195" s="136">
        <v>-2235.9899999999998</v>
      </c>
      <c r="Q4195" s="114">
        <v>-29.98</v>
      </c>
      <c r="R4195" s="112"/>
      <c r="S4195" s="112"/>
      <c r="T4195" s="112"/>
      <c r="U4195" s="112"/>
    </row>
    <row r="4196" spans="1:21" hidden="1">
      <c r="A4196" s="116">
        <v>42472</v>
      </c>
      <c r="B4196" s="114" t="s">
        <v>7321</v>
      </c>
      <c r="C4196" s="116">
        <v>42472</v>
      </c>
      <c r="D4196" s="114" t="s">
        <v>7322</v>
      </c>
      <c r="E4196" s="114" t="s">
        <v>85</v>
      </c>
      <c r="F4196" s="114" t="s">
        <v>938</v>
      </c>
      <c r="G4196" s="114" t="s">
        <v>7323</v>
      </c>
      <c r="H4196" s="114" t="s">
        <v>1861</v>
      </c>
      <c r="I4196" s="114" t="s">
        <v>81</v>
      </c>
      <c r="J4196" s="114" t="s">
        <v>7324</v>
      </c>
      <c r="K4196" s="114"/>
      <c r="L4196" s="114" t="s">
        <v>20</v>
      </c>
      <c r="M4196" s="114">
        <v>-12</v>
      </c>
      <c r="N4196" s="114" t="s">
        <v>28</v>
      </c>
      <c r="O4196" s="114">
        <v>-9.98</v>
      </c>
      <c r="P4196" s="114">
        <v>-9.98</v>
      </c>
      <c r="Q4196" s="114">
        <v>-0.14000000000000001</v>
      </c>
      <c r="R4196" s="112"/>
      <c r="S4196" s="113"/>
      <c r="T4196" s="113"/>
      <c r="U4196" s="112"/>
    </row>
    <row r="4197" spans="1:21" hidden="1">
      <c r="A4197" s="116">
        <v>42471</v>
      </c>
      <c r="B4197" s="114" t="s">
        <v>7325</v>
      </c>
      <c r="C4197" s="116">
        <v>42471</v>
      </c>
      <c r="D4197" s="114" t="s">
        <v>7326</v>
      </c>
      <c r="E4197" s="114" t="s">
        <v>85</v>
      </c>
      <c r="F4197" s="114" t="s">
        <v>938</v>
      </c>
      <c r="G4197" s="114" t="s">
        <v>7327</v>
      </c>
      <c r="H4197" s="114" t="s">
        <v>1861</v>
      </c>
      <c r="I4197" s="114" t="s">
        <v>81</v>
      </c>
      <c r="J4197" s="114" t="s">
        <v>7328</v>
      </c>
      <c r="K4197" s="114"/>
      <c r="L4197" s="114" t="s">
        <v>20</v>
      </c>
      <c r="M4197" s="114">
        <v>-12</v>
      </c>
      <c r="N4197" s="114" t="s">
        <v>28</v>
      </c>
      <c r="O4197" s="114">
        <v>-9.98</v>
      </c>
      <c r="P4197" s="114">
        <v>-9.98</v>
      </c>
      <c r="Q4197" s="114">
        <v>-0.14000000000000001</v>
      </c>
      <c r="R4197" s="112"/>
      <c r="S4197" s="113"/>
      <c r="T4197" s="113"/>
      <c r="U4197" s="112"/>
    </row>
    <row r="4198" spans="1:21" hidden="1">
      <c r="A4198" s="116">
        <v>42478</v>
      </c>
      <c r="B4198" s="114" t="s">
        <v>7337</v>
      </c>
      <c r="C4198" s="116">
        <v>42478</v>
      </c>
      <c r="D4198" s="114" t="s">
        <v>7338</v>
      </c>
      <c r="E4198" s="114" t="s">
        <v>85</v>
      </c>
      <c r="F4198" s="114" t="s">
        <v>330</v>
      </c>
      <c r="G4198" s="114" t="s">
        <v>7339</v>
      </c>
      <c r="H4198" s="114" t="s">
        <v>1861</v>
      </c>
      <c r="I4198" s="114" t="s">
        <v>81</v>
      </c>
      <c r="J4198" s="114" t="s">
        <v>7340</v>
      </c>
      <c r="K4198" s="114"/>
      <c r="L4198" s="114" t="s">
        <v>20</v>
      </c>
      <c r="M4198" s="114">
        <v>-60</v>
      </c>
      <c r="N4198" s="114" t="s">
        <v>28</v>
      </c>
      <c r="O4198" s="114">
        <v>-49.91</v>
      </c>
      <c r="P4198" s="114">
        <v>-49.91</v>
      </c>
      <c r="Q4198" s="114">
        <v>-0.67</v>
      </c>
      <c r="R4198" s="112"/>
      <c r="S4198" s="113"/>
      <c r="T4198" s="113"/>
      <c r="U4198" s="112"/>
    </row>
    <row r="4199" spans="1:21" hidden="1">
      <c r="A4199" s="116">
        <v>42478</v>
      </c>
      <c r="B4199" s="114" t="s">
        <v>7544</v>
      </c>
      <c r="C4199" s="116">
        <v>42478</v>
      </c>
      <c r="D4199" s="114" t="s">
        <v>7545</v>
      </c>
      <c r="E4199" s="114" t="s">
        <v>85</v>
      </c>
      <c r="F4199" s="114" t="s">
        <v>294</v>
      </c>
      <c r="G4199" s="114" t="s">
        <v>7546</v>
      </c>
      <c r="H4199" s="114" t="s">
        <v>1861</v>
      </c>
      <c r="I4199" s="114" t="s">
        <v>81</v>
      </c>
      <c r="J4199" s="114" t="s">
        <v>7547</v>
      </c>
      <c r="K4199" s="114"/>
      <c r="L4199" s="114" t="s">
        <v>20</v>
      </c>
      <c r="M4199" s="114">
        <v>-384</v>
      </c>
      <c r="N4199" s="114" t="s">
        <v>28</v>
      </c>
      <c r="O4199" s="114">
        <v>-319.43</v>
      </c>
      <c r="P4199" s="114">
        <v>-319.43</v>
      </c>
      <c r="Q4199" s="114">
        <v>-4.28</v>
      </c>
      <c r="R4199" s="112"/>
      <c r="S4199" s="113"/>
      <c r="T4199" s="113"/>
      <c r="U4199" s="113"/>
    </row>
    <row r="4200" spans="1:21" hidden="1">
      <c r="A4200" s="116">
        <v>42474</v>
      </c>
      <c r="B4200" s="114" t="s">
        <v>7671</v>
      </c>
      <c r="C4200" s="116">
        <v>42474</v>
      </c>
      <c r="D4200" s="114" t="s">
        <v>7672</v>
      </c>
      <c r="E4200" s="114" t="s">
        <v>85</v>
      </c>
      <c r="F4200" s="114" t="s">
        <v>3996</v>
      </c>
      <c r="G4200" s="114" t="s">
        <v>7673</v>
      </c>
      <c r="H4200" s="114" t="s">
        <v>1861</v>
      </c>
      <c r="I4200" s="114" t="s">
        <v>81</v>
      </c>
      <c r="J4200" s="114" t="s">
        <v>7674</v>
      </c>
      <c r="K4200" s="114"/>
      <c r="L4200" s="114" t="s">
        <v>20</v>
      </c>
      <c r="M4200" s="114">
        <v>-1</v>
      </c>
      <c r="N4200" s="114" t="s">
        <v>28</v>
      </c>
      <c r="O4200" s="114">
        <v>-0.83</v>
      </c>
      <c r="P4200" s="114">
        <v>-0.83</v>
      </c>
      <c r="Q4200" s="114">
        <v>-0.01</v>
      </c>
      <c r="R4200" s="112"/>
      <c r="S4200" s="112"/>
      <c r="T4200" s="112"/>
      <c r="U4200" s="112"/>
    </row>
    <row r="4201" spans="1:21">
      <c r="A4201" s="116">
        <v>42478</v>
      </c>
      <c r="B4201" s="114" t="s">
        <v>7649</v>
      </c>
      <c r="C4201" s="116">
        <v>42478</v>
      </c>
      <c r="D4201" s="114" t="s">
        <v>7649</v>
      </c>
      <c r="E4201" s="114" t="s">
        <v>85</v>
      </c>
      <c r="F4201" s="114"/>
      <c r="G4201" s="114"/>
      <c r="H4201" s="114" t="s">
        <v>1861</v>
      </c>
      <c r="I4201" s="114" t="s">
        <v>19</v>
      </c>
      <c r="J4201" s="114" t="s">
        <v>7650</v>
      </c>
      <c r="K4201" s="114"/>
      <c r="L4201" s="114" t="s">
        <v>20</v>
      </c>
      <c r="M4201" s="114">
        <v>-6</v>
      </c>
      <c r="N4201" s="114" t="s">
        <v>28</v>
      </c>
      <c r="O4201" s="114">
        <v>-5.7</v>
      </c>
      <c r="P4201" s="114">
        <v>-5.7</v>
      </c>
      <c r="Q4201" s="114">
        <v>0.46</v>
      </c>
      <c r="R4201" s="112"/>
      <c r="S4201" s="112"/>
      <c r="T4201" s="112"/>
      <c r="U4201" s="112"/>
    </row>
    <row r="4202" spans="1:21">
      <c r="A4202" s="116">
        <v>42478</v>
      </c>
      <c r="B4202" s="114" t="s">
        <v>7647</v>
      </c>
      <c r="C4202" s="116">
        <v>42478</v>
      </c>
      <c r="D4202" s="114" t="s">
        <v>7647</v>
      </c>
      <c r="E4202" s="114" t="s">
        <v>85</v>
      </c>
      <c r="F4202" s="114"/>
      <c r="G4202" s="114"/>
      <c r="H4202" s="114" t="s">
        <v>1861</v>
      </c>
      <c r="I4202" s="114" t="s">
        <v>19</v>
      </c>
      <c r="J4202" s="114" t="s">
        <v>7648</v>
      </c>
      <c r="K4202" s="114" t="s">
        <v>21</v>
      </c>
      <c r="L4202" s="114"/>
      <c r="M4202" s="136">
        <v>29797</v>
      </c>
      <c r="N4202" s="114" t="s">
        <v>28</v>
      </c>
      <c r="O4202" s="136">
        <v>28307.15</v>
      </c>
      <c r="P4202" s="136">
        <v>28307.15</v>
      </c>
      <c r="Q4202" s="136">
        <v>-2276.87</v>
      </c>
      <c r="R4202" s="112"/>
      <c r="S4202" s="112"/>
      <c r="T4202" s="112"/>
      <c r="U4202" s="112"/>
    </row>
    <row r="4203" spans="1:21" hidden="1">
      <c r="A4203" s="116">
        <v>42480</v>
      </c>
      <c r="B4203" s="114" t="s">
        <v>7405</v>
      </c>
      <c r="C4203" s="116">
        <v>42480</v>
      </c>
      <c r="D4203" s="114" t="s">
        <v>7406</v>
      </c>
      <c r="E4203" s="114" t="s">
        <v>85</v>
      </c>
      <c r="F4203" s="114" t="s">
        <v>330</v>
      </c>
      <c r="G4203" s="114" t="s">
        <v>7407</v>
      </c>
      <c r="H4203" s="114" t="s">
        <v>1861</v>
      </c>
      <c r="I4203" s="114" t="s">
        <v>81</v>
      </c>
      <c r="J4203" s="114" t="s">
        <v>7408</v>
      </c>
      <c r="K4203" s="114"/>
      <c r="L4203" s="114" t="s">
        <v>20</v>
      </c>
      <c r="M4203" s="114">
        <v>-264</v>
      </c>
      <c r="N4203" s="114" t="s">
        <v>28</v>
      </c>
      <c r="O4203" s="114">
        <v>-219.61</v>
      </c>
      <c r="P4203" s="114">
        <v>-219.61</v>
      </c>
      <c r="Q4203" s="114">
        <v>-2.94</v>
      </c>
      <c r="R4203" s="112"/>
      <c r="S4203" s="113"/>
      <c r="T4203" s="113"/>
      <c r="U4203" s="112"/>
    </row>
    <row r="4204" spans="1:21" hidden="1">
      <c r="A4204" s="116">
        <v>42480</v>
      </c>
      <c r="B4204" s="114" t="s">
        <v>7409</v>
      </c>
      <c r="C4204" s="116">
        <v>42480</v>
      </c>
      <c r="D4204" s="114" t="s">
        <v>7410</v>
      </c>
      <c r="E4204" s="114" t="s">
        <v>85</v>
      </c>
      <c r="F4204" s="114" t="s">
        <v>3984</v>
      </c>
      <c r="G4204" s="114" t="s">
        <v>7411</v>
      </c>
      <c r="H4204" s="114" t="s">
        <v>1861</v>
      </c>
      <c r="I4204" s="114" t="s">
        <v>81</v>
      </c>
      <c r="J4204" s="114" t="s">
        <v>7412</v>
      </c>
      <c r="K4204" s="114"/>
      <c r="L4204" s="114" t="s">
        <v>20</v>
      </c>
      <c r="M4204" s="136">
        <v>-1152</v>
      </c>
      <c r="N4204" s="114" t="s">
        <v>28</v>
      </c>
      <c r="O4204" s="114">
        <v>-958.28</v>
      </c>
      <c r="P4204" s="114">
        <v>-958.28</v>
      </c>
      <c r="Q4204" s="114">
        <v>-12.85</v>
      </c>
      <c r="R4204" s="112"/>
      <c r="S4204" s="113"/>
      <c r="T4204" s="113"/>
      <c r="U4204" s="112"/>
    </row>
    <row r="4205" spans="1:21" hidden="1">
      <c r="A4205" s="116">
        <v>42481</v>
      </c>
      <c r="B4205" s="114" t="s">
        <v>7377</v>
      </c>
      <c r="C4205" s="116">
        <v>42481</v>
      </c>
      <c r="D4205" s="114" t="s">
        <v>7378</v>
      </c>
      <c r="E4205" s="114" t="s">
        <v>85</v>
      </c>
      <c r="F4205" s="114" t="s">
        <v>938</v>
      </c>
      <c r="G4205" s="114" t="s">
        <v>7379</v>
      </c>
      <c r="H4205" s="114" t="s">
        <v>1861</v>
      </c>
      <c r="I4205" s="114" t="s">
        <v>81</v>
      </c>
      <c r="J4205" s="114" t="s">
        <v>7380</v>
      </c>
      <c r="K4205" s="114"/>
      <c r="L4205" s="114" t="s">
        <v>20</v>
      </c>
      <c r="M4205" s="114">
        <v>-12</v>
      </c>
      <c r="N4205" s="114" t="s">
        <v>28</v>
      </c>
      <c r="O4205" s="114">
        <v>-9.98</v>
      </c>
      <c r="P4205" s="114">
        <v>-9.98</v>
      </c>
      <c r="Q4205" s="114">
        <v>-0.14000000000000001</v>
      </c>
      <c r="R4205" s="112"/>
      <c r="S4205" s="113"/>
      <c r="T4205" s="113"/>
      <c r="U4205" s="112"/>
    </row>
    <row r="4206" spans="1:21" hidden="1">
      <c r="A4206" s="116">
        <v>42481</v>
      </c>
      <c r="B4206" s="114" t="s">
        <v>7675</v>
      </c>
      <c r="C4206" s="116">
        <v>42481</v>
      </c>
      <c r="D4206" s="114" t="s">
        <v>7676</v>
      </c>
      <c r="E4206" s="114" t="s">
        <v>85</v>
      </c>
      <c r="F4206" s="114" t="s">
        <v>331</v>
      </c>
      <c r="G4206" s="114" t="s">
        <v>7677</v>
      </c>
      <c r="H4206" s="114" t="s">
        <v>1861</v>
      </c>
      <c r="I4206" s="114" t="s">
        <v>81</v>
      </c>
      <c r="J4206" s="114" t="s">
        <v>7678</v>
      </c>
      <c r="K4206" s="114"/>
      <c r="L4206" s="114" t="s">
        <v>20</v>
      </c>
      <c r="M4206" s="114">
        <v>-768</v>
      </c>
      <c r="N4206" s="114" t="s">
        <v>28</v>
      </c>
      <c r="O4206" s="114">
        <v>-638.85</v>
      </c>
      <c r="P4206" s="114">
        <v>-638.85</v>
      </c>
      <c r="Q4206" s="114">
        <v>-8.57</v>
      </c>
      <c r="R4206" s="112"/>
      <c r="S4206" s="113"/>
      <c r="T4206" s="113"/>
      <c r="U4206" s="113"/>
    </row>
    <row r="4207" spans="1:21" hidden="1">
      <c r="A4207" s="116">
        <v>42485</v>
      </c>
      <c r="B4207" s="114" t="s">
        <v>7349</v>
      </c>
      <c r="C4207" s="116">
        <v>42485</v>
      </c>
      <c r="D4207" s="114" t="s">
        <v>7350</v>
      </c>
      <c r="E4207" s="114" t="s">
        <v>85</v>
      </c>
      <c r="F4207" s="114" t="s">
        <v>330</v>
      </c>
      <c r="G4207" s="114" t="s">
        <v>7351</v>
      </c>
      <c r="H4207" s="114" t="s">
        <v>1861</v>
      </c>
      <c r="I4207" s="114" t="s">
        <v>81</v>
      </c>
      <c r="J4207" s="114" t="s">
        <v>7352</v>
      </c>
      <c r="K4207" s="114"/>
      <c r="L4207" s="114" t="s">
        <v>20</v>
      </c>
      <c r="M4207" s="114">
        <v>-168</v>
      </c>
      <c r="N4207" s="114" t="s">
        <v>28</v>
      </c>
      <c r="O4207" s="114">
        <v>-139.75</v>
      </c>
      <c r="P4207" s="114">
        <v>-139.75</v>
      </c>
      <c r="Q4207" s="114">
        <v>-1.87</v>
      </c>
      <c r="R4207" s="112"/>
      <c r="S4207" s="112"/>
      <c r="T4207" s="112"/>
      <c r="U4207" s="112"/>
    </row>
    <row r="4208" spans="1:21" hidden="1">
      <c r="A4208" s="116">
        <v>42482</v>
      </c>
      <c r="B4208" s="114" t="s">
        <v>7345</v>
      </c>
      <c r="C4208" s="116">
        <v>42482</v>
      </c>
      <c r="D4208" s="114" t="s">
        <v>7346</v>
      </c>
      <c r="E4208" s="114" t="s">
        <v>85</v>
      </c>
      <c r="F4208" s="114" t="s">
        <v>938</v>
      </c>
      <c r="G4208" s="114" t="s">
        <v>7347</v>
      </c>
      <c r="H4208" s="114" t="s">
        <v>1861</v>
      </c>
      <c r="I4208" s="114" t="s">
        <v>81</v>
      </c>
      <c r="J4208" s="114" t="s">
        <v>7348</v>
      </c>
      <c r="K4208" s="114"/>
      <c r="L4208" s="114" t="s">
        <v>20</v>
      </c>
      <c r="M4208" s="114">
        <v>-12</v>
      </c>
      <c r="N4208" s="114" t="s">
        <v>28</v>
      </c>
      <c r="O4208" s="114">
        <v>-9.98</v>
      </c>
      <c r="P4208" s="114">
        <v>-9.98</v>
      </c>
      <c r="Q4208" s="114">
        <v>-0.14000000000000001</v>
      </c>
      <c r="R4208" s="112"/>
      <c r="S4208" s="113"/>
      <c r="T4208" s="113"/>
      <c r="U4208" s="112"/>
    </row>
    <row r="4209" spans="1:21" hidden="1">
      <c r="A4209" s="116">
        <v>42482</v>
      </c>
      <c r="B4209" s="114" t="s">
        <v>7679</v>
      </c>
      <c r="C4209" s="116">
        <v>42482</v>
      </c>
      <c r="D4209" s="114" t="s">
        <v>7680</v>
      </c>
      <c r="E4209" s="114" t="s">
        <v>85</v>
      </c>
      <c r="F4209" s="114" t="s">
        <v>294</v>
      </c>
      <c r="G4209" s="114" t="s">
        <v>7681</v>
      </c>
      <c r="H4209" s="114" t="s">
        <v>1861</v>
      </c>
      <c r="I4209" s="114" t="s">
        <v>81</v>
      </c>
      <c r="J4209" s="114" t="s">
        <v>7682</v>
      </c>
      <c r="K4209" s="114"/>
      <c r="L4209" s="114" t="s">
        <v>20</v>
      </c>
      <c r="M4209" s="136">
        <v>-1152</v>
      </c>
      <c r="N4209" s="114" t="s">
        <v>28</v>
      </c>
      <c r="O4209" s="114">
        <v>-958.28</v>
      </c>
      <c r="P4209" s="114">
        <v>-958.28</v>
      </c>
      <c r="Q4209" s="114">
        <v>-12.85</v>
      </c>
      <c r="R4209" s="112"/>
      <c r="S4209" s="113"/>
      <c r="T4209" s="113"/>
      <c r="U4209" s="112"/>
    </row>
    <row r="4210" spans="1:21" hidden="1">
      <c r="A4210" s="116">
        <v>42485</v>
      </c>
      <c r="B4210" s="114" t="s">
        <v>7361</v>
      </c>
      <c r="C4210" s="116">
        <v>42485</v>
      </c>
      <c r="D4210" s="114" t="s">
        <v>7362</v>
      </c>
      <c r="E4210" s="114" t="s">
        <v>85</v>
      </c>
      <c r="F4210" s="114" t="s">
        <v>938</v>
      </c>
      <c r="G4210" s="114" t="s">
        <v>7363</v>
      </c>
      <c r="H4210" s="114" t="s">
        <v>1861</v>
      </c>
      <c r="I4210" s="114" t="s">
        <v>81</v>
      </c>
      <c r="J4210" s="114" t="s">
        <v>7364</v>
      </c>
      <c r="K4210" s="114"/>
      <c r="L4210" s="114" t="s">
        <v>20</v>
      </c>
      <c r="M4210" s="114">
        <v>-12</v>
      </c>
      <c r="N4210" s="114" t="s">
        <v>28</v>
      </c>
      <c r="O4210" s="114">
        <v>-9.98</v>
      </c>
      <c r="P4210" s="114">
        <v>-9.98</v>
      </c>
      <c r="Q4210" s="114">
        <v>-0.14000000000000001</v>
      </c>
      <c r="R4210" s="112"/>
      <c r="S4210" s="113"/>
      <c r="T4210" s="113"/>
      <c r="U4210" s="113"/>
    </row>
    <row r="4211" spans="1:21" hidden="1">
      <c r="A4211" s="116">
        <v>42487</v>
      </c>
      <c r="B4211" s="114" t="s">
        <v>7357</v>
      </c>
      <c r="C4211" s="116">
        <v>42487</v>
      </c>
      <c r="D4211" s="114" t="s">
        <v>7358</v>
      </c>
      <c r="E4211" s="114" t="s">
        <v>85</v>
      </c>
      <c r="F4211" s="114" t="s">
        <v>938</v>
      </c>
      <c r="G4211" s="114" t="s">
        <v>7359</v>
      </c>
      <c r="H4211" s="114" t="s">
        <v>1861</v>
      </c>
      <c r="I4211" s="114" t="s">
        <v>81</v>
      </c>
      <c r="J4211" s="114" t="s">
        <v>7360</v>
      </c>
      <c r="K4211" s="114"/>
      <c r="L4211" s="114" t="s">
        <v>20</v>
      </c>
      <c r="M4211" s="114">
        <v>-12</v>
      </c>
      <c r="N4211" s="114" t="s">
        <v>28</v>
      </c>
      <c r="O4211" s="114">
        <v>-9.98</v>
      </c>
      <c r="P4211" s="114">
        <v>-9.98</v>
      </c>
      <c r="Q4211" s="114">
        <v>-0.14000000000000001</v>
      </c>
      <c r="R4211" s="112"/>
      <c r="S4211" s="112"/>
      <c r="T4211" s="112"/>
      <c r="U4211" s="112"/>
    </row>
    <row r="4212" spans="1:21" hidden="1">
      <c r="A4212" s="116">
        <v>42487</v>
      </c>
      <c r="B4212" s="114" t="s">
        <v>7639</v>
      </c>
      <c r="C4212" s="116">
        <v>42487</v>
      </c>
      <c r="D4212" s="114" t="s">
        <v>7640</v>
      </c>
      <c r="E4212" s="114" t="s">
        <v>85</v>
      </c>
      <c r="F4212" s="114" t="s">
        <v>330</v>
      </c>
      <c r="G4212" s="114" t="s">
        <v>7641</v>
      </c>
      <c r="H4212" s="114" t="s">
        <v>1861</v>
      </c>
      <c r="I4212" s="114" t="s">
        <v>81</v>
      </c>
      <c r="J4212" s="114" t="s">
        <v>7642</v>
      </c>
      <c r="K4212" s="114"/>
      <c r="L4212" s="114" t="s">
        <v>20</v>
      </c>
      <c r="M4212" s="114">
        <v>-228</v>
      </c>
      <c r="N4212" s="114" t="s">
        <v>28</v>
      </c>
      <c r="O4212" s="114">
        <v>-189.66</v>
      </c>
      <c r="P4212" s="114">
        <v>-189.66</v>
      </c>
      <c r="Q4212" s="114">
        <v>-2.54</v>
      </c>
      <c r="R4212" s="112"/>
      <c r="S4212" s="112"/>
      <c r="T4212" s="112"/>
      <c r="U4212" s="112"/>
    </row>
    <row r="4213" spans="1:21">
      <c r="A4213" s="116">
        <v>42487</v>
      </c>
      <c r="B4213" s="114" t="s">
        <v>7558</v>
      </c>
      <c r="C4213" s="116">
        <v>42487</v>
      </c>
      <c r="D4213" s="114" t="s">
        <v>7558</v>
      </c>
      <c r="E4213" s="114" t="s">
        <v>85</v>
      </c>
      <c r="F4213" s="114"/>
      <c r="G4213" s="114"/>
      <c r="H4213" s="114" t="s">
        <v>1861</v>
      </c>
      <c r="I4213" s="114" t="s">
        <v>19</v>
      </c>
      <c r="J4213" s="114" t="s">
        <v>7559</v>
      </c>
      <c r="K4213" s="114"/>
      <c r="L4213" s="114" t="s">
        <v>20</v>
      </c>
      <c r="M4213" s="114">
        <v>-2</v>
      </c>
      <c r="N4213" s="114" t="s">
        <v>28</v>
      </c>
      <c r="O4213" s="114">
        <v>-1.9</v>
      </c>
      <c r="P4213" s="114">
        <v>-1.9</v>
      </c>
      <c r="Q4213" s="114">
        <v>0.16</v>
      </c>
      <c r="R4213" s="112"/>
      <c r="S4213" s="112"/>
      <c r="T4213" s="112"/>
      <c r="U4213" s="112"/>
    </row>
    <row r="4214" spans="1:21">
      <c r="A4214" s="116">
        <v>42490</v>
      </c>
      <c r="B4214" s="114" t="s">
        <v>7433</v>
      </c>
      <c r="C4214" s="116">
        <v>42490</v>
      </c>
      <c r="D4214" s="114" t="s">
        <v>7433</v>
      </c>
      <c r="E4214" s="114" t="s">
        <v>85</v>
      </c>
      <c r="F4214" s="114"/>
      <c r="G4214" s="114"/>
      <c r="H4214" s="114" t="s">
        <v>1861</v>
      </c>
      <c r="I4214" s="114" t="s">
        <v>19</v>
      </c>
      <c r="J4214" s="114" t="s">
        <v>7434</v>
      </c>
      <c r="K4214" s="114"/>
      <c r="L4214" s="114" t="s">
        <v>20</v>
      </c>
      <c r="M4214" s="114">
        <v>-10</v>
      </c>
      <c r="N4214" s="114" t="s">
        <v>28</v>
      </c>
      <c r="O4214" s="114">
        <v>-8.32</v>
      </c>
      <c r="P4214" s="114">
        <v>-8.32</v>
      </c>
      <c r="Q4214" s="114">
        <v>-0.11</v>
      </c>
      <c r="R4214" s="112"/>
      <c r="S4214" s="112"/>
      <c r="T4214" s="112"/>
      <c r="U4214" s="112"/>
    </row>
    <row r="4215" spans="1:21" hidden="1">
      <c r="A4215" s="116">
        <v>42488</v>
      </c>
      <c r="B4215" s="114" t="s">
        <v>7439</v>
      </c>
      <c r="C4215" s="116">
        <v>42488</v>
      </c>
      <c r="D4215" s="114" t="s">
        <v>7440</v>
      </c>
      <c r="E4215" s="114" t="s">
        <v>85</v>
      </c>
      <c r="F4215" s="114" t="s">
        <v>938</v>
      </c>
      <c r="G4215" s="114" t="s">
        <v>7441</v>
      </c>
      <c r="H4215" s="114" t="s">
        <v>1861</v>
      </c>
      <c r="I4215" s="114" t="s">
        <v>81</v>
      </c>
      <c r="J4215" s="114" t="s">
        <v>7442</v>
      </c>
      <c r="K4215" s="114"/>
      <c r="L4215" s="114" t="s">
        <v>20</v>
      </c>
      <c r="M4215" s="114">
        <v>-24</v>
      </c>
      <c r="N4215" s="114" t="s">
        <v>28</v>
      </c>
      <c r="O4215" s="114">
        <v>-19.96</v>
      </c>
      <c r="P4215" s="114">
        <v>-19.96</v>
      </c>
      <c r="Q4215" s="114">
        <v>-0.27</v>
      </c>
      <c r="R4215" s="112"/>
      <c r="S4215" s="112"/>
      <c r="T4215" s="112"/>
      <c r="U4215" s="112"/>
    </row>
    <row r="4216" spans="1:21">
      <c r="A4216" s="116">
        <v>42487</v>
      </c>
      <c r="B4216" s="114" t="s">
        <v>7552</v>
      </c>
      <c r="C4216" s="116">
        <v>42487</v>
      </c>
      <c r="D4216" s="114" t="s">
        <v>7552</v>
      </c>
      <c r="E4216" s="114" t="s">
        <v>85</v>
      </c>
      <c r="F4216" s="114"/>
      <c r="G4216" s="114"/>
      <c r="H4216" s="114" t="s">
        <v>1861</v>
      </c>
      <c r="I4216" s="114" t="s">
        <v>19</v>
      </c>
      <c r="J4216" s="114" t="s">
        <v>7553</v>
      </c>
      <c r="K4216" s="114" t="s">
        <v>21</v>
      </c>
      <c r="L4216" s="114"/>
      <c r="M4216" s="136">
        <v>9630</v>
      </c>
      <c r="N4216" s="114" t="s">
        <v>28</v>
      </c>
      <c r="O4216" s="136">
        <v>9148.5</v>
      </c>
      <c r="P4216" s="136">
        <v>9148.5</v>
      </c>
      <c r="Q4216" s="114">
        <v>-754.55</v>
      </c>
      <c r="R4216" s="112"/>
      <c r="S4216" s="112"/>
      <c r="T4216" s="112"/>
      <c r="U4216" s="112"/>
    </row>
    <row r="4217" spans="1:21" hidden="1">
      <c r="A4217" s="116">
        <v>42489</v>
      </c>
      <c r="B4217" s="114" t="s">
        <v>7635</v>
      </c>
      <c r="C4217" s="116">
        <v>42489</v>
      </c>
      <c r="D4217" s="114" t="s">
        <v>7636</v>
      </c>
      <c r="E4217" s="114" t="s">
        <v>85</v>
      </c>
      <c r="F4217" s="114" t="s">
        <v>330</v>
      </c>
      <c r="G4217" s="114" t="s">
        <v>7637</v>
      </c>
      <c r="H4217" s="114" t="s">
        <v>1861</v>
      </c>
      <c r="I4217" s="114" t="s">
        <v>81</v>
      </c>
      <c r="J4217" s="114" t="s">
        <v>7638</v>
      </c>
      <c r="K4217" s="114"/>
      <c r="L4217" s="114" t="s">
        <v>20</v>
      </c>
      <c r="M4217" s="114">
        <v>-492</v>
      </c>
      <c r="N4217" s="114" t="s">
        <v>28</v>
      </c>
      <c r="O4217" s="114">
        <v>-409.27</v>
      </c>
      <c r="P4217" s="114">
        <v>-409.27</v>
      </c>
      <c r="Q4217" s="114">
        <v>-5.48</v>
      </c>
      <c r="R4217" s="112"/>
      <c r="S4217" s="113"/>
      <c r="T4217" s="113"/>
      <c r="U4217" s="112"/>
    </row>
    <row r="4218" spans="1:21" hidden="1">
      <c r="A4218" s="116">
        <v>42489</v>
      </c>
      <c r="B4218" s="114" t="s">
        <v>7435</v>
      </c>
      <c r="C4218" s="116">
        <v>42489</v>
      </c>
      <c r="D4218" s="114" t="s">
        <v>7436</v>
      </c>
      <c r="E4218" s="114" t="s">
        <v>85</v>
      </c>
      <c r="F4218" s="114" t="s">
        <v>938</v>
      </c>
      <c r="G4218" s="114" t="s">
        <v>7437</v>
      </c>
      <c r="H4218" s="114" t="s">
        <v>1861</v>
      </c>
      <c r="I4218" s="114" t="s">
        <v>81</v>
      </c>
      <c r="J4218" s="114" t="s">
        <v>7438</v>
      </c>
      <c r="K4218" s="114"/>
      <c r="L4218" s="114" t="s">
        <v>20</v>
      </c>
      <c r="M4218" s="114">
        <v>-156</v>
      </c>
      <c r="N4218" s="114" t="s">
        <v>28</v>
      </c>
      <c r="O4218" s="114">
        <v>-129.77000000000001</v>
      </c>
      <c r="P4218" s="114">
        <v>-129.77000000000001</v>
      </c>
      <c r="Q4218" s="114">
        <v>-1.74</v>
      </c>
      <c r="R4218" s="112"/>
      <c r="S4218" s="113"/>
      <c r="T4218" s="113"/>
      <c r="U4218" s="112"/>
    </row>
    <row r="4219" spans="1:21">
      <c r="A4219" s="116">
        <v>42475</v>
      </c>
      <c r="B4219" s="114" t="s">
        <v>7464</v>
      </c>
      <c r="C4219" s="116">
        <v>42475</v>
      </c>
      <c r="D4219" s="114" t="s">
        <v>7464</v>
      </c>
      <c r="E4219" s="114" t="s">
        <v>85</v>
      </c>
      <c r="F4219" s="114"/>
      <c r="G4219" s="114"/>
      <c r="H4219" s="114" t="s">
        <v>1861</v>
      </c>
      <c r="I4219" s="114" t="s">
        <v>19</v>
      </c>
      <c r="J4219" s="114" t="s">
        <v>7465</v>
      </c>
      <c r="K4219" s="114"/>
      <c r="L4219" s="114" t="s">
        <v>20</v>
      </c>
      <c r="M4219" s="114">
        <v>-3</v>
      </c>
      <c r="N4219" s="114" t="s">
        <v>28</v>
      </c>
      <c r="O4219" s="114">
        <v>-2.85</v>
      </c>
      <c r="P4219" s="114">
        <v>-2.85</v>
      </c>
      <c r="Q4219" s="114">
        <v>0.23</v>
      </c>
      <c r="R4219" s="112"/>
      <c r="S4219" s="112"/>
      <c r="T4219" s="112"/>
      <c r="U4219" s="112"/>
    </row>
    <row r="4220" spans="1:21" hidden="1">
      <c r="A4220" s="116">
        <v>42475</v>
      </c>
      <c r="B4220" s="114" t="s">
        <v>7683</v>
      </c>
      <c r="C4220" s="116">
        <v>42490</v>
      </c>
      <c r="D4220" s="114" t="s">
        <v>6435</v>
      </c>
      <c r="E4220" s="114" t="s">
        <v>85</v>
      </c>
      <c r="F4220" s="114"/>
      <c r="G4220" s="114"/>
      <c r="H4220" s="114" t="s">
        <v>1861</v>
      </c>
      <c r="I4220" s="114" t="s">
        <v>26</v>
      </c>
      <c r="J4220" s="114" t="s">
        <v>6436</v>
      </c>
      <c r="K4220" s="114" t="s">
        <v>21</v>
      </c>
      <c r="L4220" s="114"/>
      <c r="M4220" s="136">
        <v>29803</v>
      </c>
      <c r="N4220" s="114" t="s">
        <v>28</v>
      </c>
      <c r="O4220" s="136">
        <v>28312.85</v>
      </c>
      <c r="P4220" s="136">
        <v>29240.93</v>
      </c>
      <c r="Q4220" s="136">
        <v>-3205.41</v>
      </c>
      <c r="R4220" s="112"/>
      <c r="S4220" s="113"/>
      <c r="T4220" s="113"/>
      <c r="U4220" s="112"/>
    </row>
    <row r="4221" spans="1:21">
      <c r="A4221" s="116">
        <v>42478</v>
      </c>
      <c r="B4221" s="114" t="s">
        <v>7647</v>
      </c>
      <c r="C4221" s="116">
        <v>42478</v>
      </c>
      <c r="D4221" s="114" t="s">
        <v>7647</v>
      </c>
      <c r="E4221" s="114" t="s">
        <v>85</v>
      </c>
      <c r="F4221" s="114"/>
      <c r="G4221" s="114"/>
      <c r="H4221" s="114" t="s">
        <v>1861</v>
      </c>
      <c r="I4221" s="114" t="s">
        <v>19</v>
      </c>
      <c r="J4221" s="114" t="s">
        <v>7648</v>
      </c>
      <c r="K4221" s="114"/>
      <c r="L4221" s="114" t="s">
        <v>20</v>
      </c>
      <c r="M4221" s="136">
        <v>-29797</v>
      </c>
      <c r="N4221" s="114" t="s">
        <v>28</v>
      </c>
      <c r="O4221" s="136">
        <v>-28307.15</v>
      </c>
      <c r="P4221" s="136">
        <v>-28307.15</v>
      </c>
      <c r="Q4221" s="136">
        <v>2276.87</v>
      </c>
      <c r="R4221" s="112"/>
      <c r="S4221" s="112"/>
      <c r="T4221" s="112"/>
      <c r="U4221" s="112"/>
    </row>
    <row r="4222" spans="1:21" hidden="1">
      <c r="A4222" s="116">
        <v>42486</v>
      </c>
      <c r="B4222" s="114" t="s">
        <v>7684</v>
      </c>
      <c r="C4222" s="116">
        <v>42490</v>
      </c>
      <c r="D4222" s="114" t="s">
        <v>6432</v>
      </c>
      <c r="E4222" s="114" t="s">
        <v>85</v>
      </c>
      <c r="F4222" s="114"/>
      <c r="G4222" s="114"/>
      <c r="H4222" s="114" t="s">
        <v>1861</v>
      </c>
      <c r="I4222" s="114" t="s">
        <v>26</v>
      </c>
      <c r="J4222" s="114" t="s">
        <v>6433</v>
      </c>
      <c r="K4222" s="114" t="s">
        <v>21</v>
      </c>
      <c r="L4222" s="114"/>
      <c r="M4222" s="136">
        <v>9633</v>
      </c>
      <c r="N4222" s="114" t="s">
        <v>28</v>
      </c>
      <c r="O4222" s="136">
        <v>9151.35</v>
      </c>
      <c r="P4222" s="136">
        <v>9737.61</v>
      </c>
      <c r="Q4222" s="136">
        <v>-1341.05</v>
      </c>
      <c r="R4222" s="112"/>
      <c r="S4222" s="112"/>
      <c r="T4222" s="112"/>
      <c r="U4222" s="112"/>
    </row>
    <row r="4223" spans="1:21">
      <c r="A4223" s="116">
        <v>42478</v>
      </c>
      <c r="B4223" s="114" t="s">
        <v>7654</v>
      </c>
      <c r="C4223" s="116">
        <v>42478</v>
      </c>
      <c r="D4223" s="114" t="s">
        <v>7654</v>
      </c>
      <c r="E4223" s="114" t="s">
        <v>85</v>
      </c>
      <c r="F4223" s="114"/>
      <c r="G4223" s="114"/>
      <c r="H4223" s="114" t="s">
        <v>1861</v>
      </c>
      <c r="I4223" s="114" t="s">
        <v>19</v>
      </c>
      <c r="J4223" s="114" t="s">
        <v>7655</v>
      </c>
      <c r="K4223" s="114"/>
      <c r="L4223" s="114" t="s">
        <v>20</v>
      </c>
      <c r="M4223" s="114">
        <v>-3</v>
      </c>
      <c r="N4223" s="114" t="s">
        <v>28</v>
      </c>
      <c r="O4223" s="114">
        <v>-2.85</v>
      </c>
      <c r="P4223" s="114">
        <v>-2.85</v>
      </c>
      <c r="Q4223" s="114">
        <v>0.23</v>
      </c>
      <c r="R4223" s="112"/>
      <c r="S4223" s="113"/>
      <c r="T4223" s="113"/>
      <c r="U4223" s="112"/>
    </row>
    <row r="4224" spans="1:21">
      <c r="A4224" s="116">
        <v>42487</v>
      </c>
      <c r="B4224" s="114" t="s">
        <v>7552</v>
      </c>
      <c r="C4224" s="116">
        <v>42487</v>
      </c>
      <c r="D4224" s="114" t="s">
        <v>7552</v>
      </c>
      <c r="E4224" s="114" t="s">
        <v>85</v>
      </c>
      <c r="F4224" s="114"/>
      <c r="G4224" s="114"/>
      <c r="H4224" s="114" t="s">
        <v>1861</v>
      </c>
      <c r="I4224" s="114" t="s">
        <v>19</v>
      </c>
      <c r="J4224" s="114" t="s">
        <v>7553</v>
      </c>
      <c r="K4224" s="114"/>
      <c r="L4224" s="114" t="s">
        <v>20</v>
      </c>
      <c r="M4224" s="136">
        <v>-9630</v>
      </c>
      <c r="N4224" s="114" t="s">
        <v>28</v>
      </c>
      <c r="O4224" s="136">
        <v>-9148.5</v>
      </c>
      <c r="P4224" s="136">
        <v>-9148.5</v>
      </c>
      <c r="Q4224" s="114">
        <v>754.55</v>
      </c>
      <c r="R4224" s="112"/>
      <c r="S4224" s="112"/>
      <c r="T4224" s="112"/>
      <c r="U4224" s="112"/>
    </row>
    <row r="4225" spans="1:21">
      <c r="A4225" s="116">
        <v>42487</v>
      </c>
      <c r="B4225" s="114" t="s">
        <v>7604</v>
      </c>
      <c r="C4225" s="116">
        <v>42487</v>
      </c>
      <c r="D4225" s="114" t="s">
        <v>7604</v>
      </c>
      <c r="E4225" s="114" t="s">
        <v>85</v>
      </c>
      <c r="F4225" s="114"/>
      <c r="G4225" s="114"/>
      <c r="H4225" s="114" t="s">
        <v>1861</v>
      </c>
      <c r="I4225" s="114" t="s">
        <v>19</v>
      </c>
      <c r="J4225" s="114" t="s">
        <v>7605</v>
      </c>
      <c r="K4225" s="114"/>
      <c r="L4225" s="114" t="s">
        <v>20</v>
      </c>
      <c r="M4225" s="114">
        <v>-3</v>
      </c>
      <c r="N4225" s="114" t="s">
        <v>28</v>
      </c>
      <c r="O4225" s="114">
        <v>-2.85</v>
      </c>
      <c r="P4225" s="114">
        <v>-2.85</v>
      </c>
      <c r="Q4225" s="114">
        <v>0.24</v>
      </c>
      <c r="R4225" s="112"/>
      <c r="S4225" s="113"/>
      <c r="T4225" s="113"/>
      <c r="U4225" s="112"/>
    </row>
    <row r="4226" spans="1:21">
      <c r="A4226" s="116">
        <v>42478</v>
      </c>
      <c r="B4226" s="114" t="s">
        <v>7649</v>
      </c>
      <c r="C4226" s="116">
        <v>42478</v>
      </c>
      <c r="D4226" s="114" t="s">
        <v>7649</v>
      </c>
      <c r="E4226" s="114" t="s">
        <v>85</v>
      </c>
      <c r="F4226" s="114"/>
      <c r="G4226" s="114"/>
      <c r="H4226" s="114" t="s">
        <v>1861</v>
      </c>
      <c r="I4226" s="114" t="s">
        <v>19</v>
      </c>
      <c r="J4226" s="114" t="s">
        <v>7650</v>
      </c>
      <c r="K4226" s="114" t="s">
        <v>21</v>
      </c>
      <c r="L4226" s="114"/>
      <c r="M4226" s="114">
        <v>6</v>
      </c>
      <c r="N4226" s="114" t="s">
        <v>28</v>
      </c>
      <c r="O4226" s="114">
        <v>5.7</v>
      </c>
      <c r="P4226" s="114">
        <v>5.7</v>
      </c>
      <c r="Q4226" s="114">
        <v>-0.44</v>
      </c>
      <c r="R4226" s="112"/>
      <c r="S4226" s="113"/>
      <c r="T4226" s="113"/>
      <c r="U4226" s="112"/>
    </row>
    <row r="4227" spans="1:21">
      <c r="A4227" s="116">
        <v>42487</v>
      </c>
      <c r="B4227" s="114" t="s">
        <v>7558</v>
      </c>
      <c r="C4227" s="116">
        <v>42487</v>
      </c>
      <c r="D4227" s="114" t="s">
        <v>7558</v>
      </c>
      <c r="E4227" s="114" t="s">
        <v>85</v>
      </c>
      <c r="F4227" s="114"/>
      <c r="G4227" s="114"/>
      <c r="H4227" s="114" t="s">
        <v>1861</v>
      </c>
      <c r="I4227" s="114" t="s">
        <v>19</v>
      </c>
      <c r="J4227" s="114" t="s">
        <v>7559</v>
      </c>
      <c r="K4227" s="114" t="s">
        <v>21</v>
      </c>
      <c r="L4227" s="114"/>
      <c r="M4227" s="114">
        <v>2</v>
      </c>
      <c r="N4227" s="114" t="s">
        <v>28</v>
      </c>
      <c r="O4227" s="114">
        <v>1.9</v>
      </c>
      <c r="P4227" s="114">
        <v>1.9</v>
      </c>
      <c r="Q4227" s="114">
        <v>-0.23</v>
      </c>
      <c r="R4227" s="112"/>
      <c r="S4227" s="113"/>
      <c r="T4227" s="113"/>
      <c r="U4227" s="112"/>
    </row>
    <row r="4228" spans="1:21" hidden="1">
      <c r="A4228" s="116">
        <v>42490</v>
      </c>
      <c r="B4228" s="114" t="s">
        <v>7473</v>
      </c>
      <c r="C4228" s="116">
        <v>42490</v>
      </c>
      <c r="D4228" s="114" t="s">
        <v>7473</v>
      </c>
      <c r="E4228" s="114" t="s">
        <v>85</v>
      </c>
      <c r="F4228" s="114" t="s">
        <v>3991</v>
      </c>
      <c r="G4228" s="114" t="s">
        <v>7474</v>
      </c>
      <c r="H4228" s="114" t="s">
        <v>1861</v>
      </c>
      <c r="I4228" s="114" t="s">
        <v>81</v>
      </c>
      <c r="J4228" s="114" t="s">
        <v>7475</v>
      </c>
      <c r="K4228" s="114"/>
      <c r="L4228" s="114" t="s">
        <v>20</v>
      </c>
      <c r="M4228" s="114">
        <v>-2</v>
      </c>
      <c r="N4228" s="114" t="s">
        <v>28</v>
      </c>
      <c r="O4228" s="114">
        <v>-1.9</v>
      </c>
      <c r="P4228" s="114">
        <v>-1.9</v>
      </c>
      <c r="Q4228" s="114">
        <v>0.23</v>
      </c>
      <c r="R4228" s="112"/>
      <c r="S4228" s="113"/>
      <c r="T4228" s="113"/>
      <c r="U4228" s="112"/>
    </row>
    <row r="4229" spans="1:21">
      <c r="A4229" s="116">
        <v>42490</v>
      </c>
      <c r="B4229" s="114" t="s">
        <v>7433</v>
      </c>
      <c r="C4229" s="116">
        <v>42490</v>
      </c>
      <c r="D4229" s="114" t="s">
        <v>7433</v>
      </c>
      <c r="E4229" s="114" t="s">
        <v>85</v>
      </c>
      <c r="F4229" s="114"/>
      <c r="G4229" s="114"/>
      <c r="H4229" s="114" t="s">
        <v>1861</v>
      </c>
      <c r="I4229" s="114" t="s">
        <v>19</v>
      </c>
      <c r="J4229" s="114" t="s">
        <v>7434</v>
      </c>
      <c r="K4229" s="114" t="s">
        <v>21</v>
      </c>
      <c r="L4229" s="114"/>
      <c r="M4229" s="114">
        <v>10</v>
      </c>
      <c r="N4229" s="114" t="s">
        <v>28</v>
      </c>
      <c r="O4229" s="114">
        <v>8.32</v>
      </c>
      <c r="P4229" s="114">
        <v>8.32</v>
      </c>
      <c r="Q4229" s="114">
        <v>0.11</v>
      </c>
      <c r="R4229" s="112"/>
      <c r="S4229" s="112"/>
      <c r="T4229" s="112"/>
      <c r="U4229" s="112"/>
    </row>
    <row r="4230" spans="1:21" hidden="1">
      <c r="A4230" s="116">
        <v>42490</v>
      </c>
      <c r="B4230" s="114" t="s">
        <v>7473</v>
      </c>
      <c r="C4230" s="116">
        <v>42490</v>
      </c>
      <c r="D4230" s="114" t="s">
        <v>7473</v>
      </c>
      <c r="E4230" s="114" t="s">
        <v>85</v>
      </c>
      <c r="F4230" s="114" t="s">
        <v>3991</v>
      </c>
      <c r="G4230" s="114" t="s">
        <v>7474</v>
      </c>
      <c r="H4230" s="114" t="s">
        <v>1861</v>
      </c>
      <c r="I4230" s="114" t="s">
        <v>81</v>
      </c>
      <c r="J4230" s="114" t="s">
        <v>7475</v>
      </c>
      <c r="K4230" s="114"/>
      <c r="L4230" s="114" t="s">
        <v>20</v>
      </c>
      <c r="M4230" s="114">
        <v>-6</v>
      </c>
      <c r="N4230" s="114" t="s">
        <v>28</v>
      </c>
      <c r="O4230" s="114">
        <v>-5.7</v>
      </c>
      <c r="P4230" s="114">
        <v>-5.7</v>
      </c>
      <c r="Q4230" s="114">
        <v>0.44</v>
      </c>
      <c r="R4230" s="112"/>
      <c r="S4230" s="113"/>
      <c r="T4230" s="113"/>
      <c r="U4230" s="113"/>
    </row>
    <row r="4231" spans="1:21" hidden="1">
      <c r="A4231" s="116">
        <v>42490</v>
      </c>
      <c r="B4231" s="114" t="s">
        <v>7476</v>
      </c>
      <c r="C4231" s="116">
        <v>42490</v>
      </c>
      <c r="D4231" s="114" t="s">
        <v>7476</v>
      </c>
      <c r="E4231" s="114" t="s">
        <v>85</v>
      </c>
      <c r="F4231" s="114" t="s">
        <v>166</v>
      </c>
      <c r="G4231" s="114" t="s">
        <v>7477</v>
      </c>
      <c r="H4231" s="114" t="s">
        <v>1861</v>
      </c>
      <c r="I4231" s="114" t="s">
        <v>81</v>
      </c>
      <c r="J4231" s="114" t="s">
        <v>7478</v>
      </c>
      <c r="K4231" s="114"/>
      <c r="L4231" s="114" t="s">
        <v>20</v>
      </c>
      <c r="M4231" s="114">
        <v>-10</v>
      </c>
      <c r="N4231" s="114" t="s">
        <v>28</v>
      </c>
      <c r="O4231" s="114">
        <v>-9.5</v>
      </c>
      <c r="P4231" s="114">
        <v>-9.5</v>
      </c>
      <c r="Q4231" s="114">
        <v>1.07</v>
      </c>
      <c r="R4231" s="112"/>
      <c r="S4231" s="113"/>
      <c r="T4231" s="113"/>
      <c r="U4231" s="112"/>
    </row>
    <row r="4232" spans="1:21">
      <c r="A4232" s="116">
        <v>42475</v>
      </c>
      <c r="B4232" s="114" t="s">
        <v>7464</v>
      </c>
      <c r="C4232" s="116">
        <v>42475</v>
      </c>
      <c r="D4232" s="114" t="s">
        <v>7464</v>
      </c>
      <c r="E4232" s="114" t="s">
        <v>85</v>
      </c>
      <c r="F4232" s="114"/>
      <c r="G4232" s="114"/>
      <c r="H4232" s="114" t="s">
        <v>1861</v>
      </c>
      <c r="I4232" s="114" t="s">
        <v>19</v>
      </c>
      <c r="J4232" s="114" t="s">
        <v>7465</v>
      </c>
      <c r="K4232" s="114" t="s">
        <v>21</v>
      </c>
      <c r="L4232" s="114"/>
      <c r="M4232" s="114">
        <v>3</v>
      </c>
      <c r="N4232" s="114" t="s">
        <v>28</v>
      </c>
      <c r="O4232" s="114">
        <v>2.85</v>
      </c>
      <c r="P4232" s="114">
        <v>2.85</v>
      </c>
      <c r="Q4232" s="114">
        <v>-0.22</v>
      </c>
      <c r="R4232" s="112"/>
      <c r="S4232" s="113"/>
      <c r="T4232" s="113"/>
      <c r="U4232" s="112"/>
    </row>
    <row r="4233" spans="1:21">
      <c r="A4233" s="116">
        <v>42478</v>
      </c>
      <c r="B4233" s="114" t="s">
        <v>7654</v>
      </c>
      <c r="C4233" s="116">
        <v>42478</v>
      </c>
      <c r="D4233" s="114" t="s">
        <v>7654</v>
      </c>
      <c r="E4233" s="114" t="s">
        <v>85</v>
      </c>
      <c r="F4233" s="114"/>
      <c r="G4233" s="114"/>
      <c r="H4233" s="114" t="s">
        <v>1861</v>
      </c>
      <c r="I4233" s="114" t="s">
        <v>19</v>
      </c>
      <c r="J4233" s="114" t="s">
        <v>7655</v>
      </c>
      <c r="K4233" s="114" t="s">
        <v>21</v>
      </c>
      <c r="L4233" s="114"/>
      <c r="M4233" s="114">
        <v>3</v>
      </c>
      <c r="N4233" s="114" t="s">
        <v>28</v>
      </c>
      <c r="O4233" s="114">
        <v>2.85</v>
      </c>
      <c r="P4233" s="114">
        <v>2.85</v>
      </c>
      <c r="Q4233" s="114">
        <v>-0.22</v>
      </c>
      <c r="R4233" s="112"/>
      <c r="S4233" s="113"/>
      <c r="T4233" s="113"/>
      <c r="U4233" s="113"/>
    </row>
    <row r="4234" spans="1:21" hidden="1">
      <c r="A4234" s="116">
        <v>42489</v>
      </c>
      <c r="B4234" s="114" t="s">
        <v>7479</v>
      </c>
      <c r="C4234" s="116">
        <v>42489</v>
      </c>
      <c r="D4234" s="114" t="s">
        <v>7479</v>
      </c>
      <c r="E4234" s="114" t="s">
        <v>85</v>
      </c>
      <c r="F4234" s="114" t="s">
        <v>3992</v>
      </c>
      <c r="G4234" s="114" t="s">
        <v>7480</v>
      </c>
      <c r="H4234" s="114" t="s">
        <v>1861</v>
      </c>
      <c r="I4234" s="114" t="s">
        <v>81</v>
      </c>
      <c r="J4234" s="114" t="s">
        <v>7481</v>
      </c>
      <c r="K4234" s="114"/>
      <c r="L4234" s="114" t="s">
        <v>20</v>
      </c>
      <c r="M4234" s="114">
        <v>-3</v>
      </c>
      <c r="N4234" s="114" t="s">
        <v>28</v>
      </c>
      <c r="O4234" s="114">
        <v>-2.85</v>
      </c>
      <c r="P4234" s="114">
        <v>-2.85</v>
      </c>
      <c r="Q4234" s="114">
        <v>0.21</v>
      </c>
      <c r="R4234" s="112"/>
      <c r="S4234" s="112"/>
      <c r="T4234" s="112"/>
      <c r="U4234" s="112"/>
    </row>
    <row r="4235" spans="1:21" hidden="1">
      <c r="A4235" s="116">
        <v>42489</v>
      </c>
      <c r="B4235" s="114" t="s">
        <v>7479</v>
      </c>
      <c r="C4235" s="116">
        <v>42489</v>
      </c>
      <c r="D4235" s="114" t="s">
        <v>7479</v>
      </c>
      <c r="E4235" s="114" t="s">
        <v>85</v>
      </c>
      <c r="F4235" s="114" t="s">
        <v>3992</v>
      </c>
      <c r="G4235" s="114" t="s">
        <v>7480</v>
      </c>
      <c r="H4235" s="114" t="s">
        <v>1861</v>
      </c>
      <c r="I4235" s="114" t="s">
        <v>81</v>
      </c>
      <c r="J4235" s="114" t="s">
        <v>7481</v>
      </c>
      <c r="K4235" s="114"/>
      <c r="L4235" s="114" t="s">
        <v>20</v>
      </c>
      <c r="M4235" s="114">
        <v>-6</v>
      </c>
      <c r="N4235" s="114" t="s">
        <v>28</v>
      </c>
      <c r="O4235" s="114">
        <v>-5.7</v>
      </c>
      <c r="P4235" s="114">
        <v>-5.7</v>
      </c>
      <c r="Q4235" s="114">
        <v>0.44</v>
      </c>
      <c r="R4235" s="112"/>
      <c r="S4235" s="112"/>
      <c r="T4235" s="112"/>
      <c r="U4235" s="112"/>
    </row>
    <row r="4236" spans="1:21">
      <c r="A4236" s="116">
        <v>42487</v>
      </c>
      <c r="B4236" s="114" t="s">
        <v>7604</v>
      </c>
      <c r="C4236" s="116">
        <v>42487</v>
      </c>
      <c r="D4236" s="114" t="s">
        <v>7604</v>
      </c>
      <c r="E4236" s="114" t="s">
        <v>85</v>
      </c>
      <c r="F4236" s="114"/>
      <c r="G4236" s="114"/>
      <c r="H4236" s="114" t="s">
        <v>1861</v>
      </c>
      <c r="I4236" s="114" t="s">
        <v>19</v>
      </c>
      <c r="J4236" s="114" t="s">
        <v>7605</v>
      </c>
      <c r="K4236" s="114" t="s">
        <v>21</v>
      </c>
      <c r="L4236" s="114"/>
      <c r="M4236" s="114">
        <v>3</v>
      </c>
      <c r="N4236" s="114" t="s">
        <v>28</v>
      </c>
      <c r="O4236" s="114">
        <v>2.85</v>
      </c>
      <c r="P4236" s="114">
        <v>2.85</v>
      </c>
      <c r="Q4236" s="114">
        <v>-0.21</v>
      </c>
      <c r="R4236" s="112"/>
      <c r="S4236" s="112"/>
      <c r="T4236" s="112"/>
      <c r="U4236" s="112"/>
    </row>
    <row r="4237" spans="1:21" hidden="1">
      <c r="A4237" s="116">
        <v>42461</v>
      </c>
      <c r="B4237" s="114" t="s">
        <v>7685</v>
      </c>
      <c r="C4237" s="116">
        <v>42461</v>
      </c>
      <c r="D4237" s="114" t="s">
        <v>7686</v>
      </c>
      <c r="E4237" s="114" t="s">
        <v>309</v>
      </c>
      <c r="F4237" s="114" t="s">
        <v>7687</v>
      </c>
      <c r="G4237" s="114" t="s">
        <v>7688</v>
      </c>
      <c r="H4237" s="114" t="s">
        <v>1861</v>
      </c>
      <c r="I4237" s="114" t="s">
        <v>81</v>
      </c>
      <c r="J4237" s="114" t="s">
        <v>7689</v>
      </c>
      <c r="K4237" s="114"/>
      <c r="L4237" s="114" t="s">
        <v>20</v>
      </c>
      <c r="M4237" s="114">
        <v>-36</v>
      </c>
      <c r="N4237" s="114" t="s">
        <v>28</v>
      </c>
      <c r="O4237" s="114">
        <v>-33.14</v>
      </c>
      <c r="P4237" s="114">
        <v>-33.14</v>
      </c>
      <c r="Q4237" s="114">
        <v>0</v>
      </c>
      <c r="R4237" s="112"/>
      <c r="S4237" s="112"/>
      <c r="T4237" s="112"/>
      <c r="U4237" s="112"/>
    </row>
    <row r="4238" spans="1:21" hidden="1">
      <c r="A4238" s="116">
        <v>42473</v>
      </c>
      <c r="B4238" s="114" t="s">
        <v>7656</v>
      </c>
      <c r="C4238" s="116">
        <v>42473</v>
      </c>
      <c r="D4238" s="114" t="s">
        <v>7657</v>
      </c>
      <c r="E4238" s="114" t="s">
        <v>309</v>
      </c>
      <c r="F4238" s="114" t="s">
        <v>3999</v>
      </c>
      <c r="G4238" s="114" t="s">
        <v>7658</v>
      </c>
      <c r="H4238" s="114" t="s">
        <v>1861</v>
      </c>
      <c r="I4238" s="114" t="s">
        <v>81</v>
      </c>
      <c r="J4238" s="114" t="s">
        <v>7659</v>
      </c>
      <c r="K4238" s="114"/>
      <c r="L4238" s="114" t="s">
        <v>20</v>
      </c>
      <c r="M4238" s="114">
        <v>-2</v>
      </c>
      <c r="N4238" s="114" t="s">
        <v>28</v>
      </c>
      <c r="O4238" s="114">
        <v>-1.84</v>
      </c>
      <c r="P4238" s="114">
        <v>-1.84</v>
      </c>
      <c r="Q4238" s="114">
        <v>0</v>
      </c>
      <c r="R4238" s="112"/>
      <c r="S4238" s="112"/>
      <c r="T4238" s="112"/>
      <c r="U4238" s="112"/>
    </row>
    <row r="4239" spans="1:21">
      <c r="A4239" s="116">
        <v>42489</v>
      </c>
      <c r="B4239" s="114" t="s">
        <v>7690</v>
      </c>
      <c r="C4239" s="116">
        <v>42489</v>
      </c>
      <c r="D4239" s="114" t="s">
        <v>7690</v>
      </c>
      <c r="E4239" s="114" t="s">
        <v>309</v>
      </c>
      <c r="F4239" s="114"/>
      <c r="G4239" s="114"/>
      <c r="H4239" s="114" t="s">
        <v>1861</v>
      </c>
      <c r="I4239" s="114" t="s">
        <v>19</v>
      </c>
      <c r="J4239" s="114" t="s">
        <v>7691</v>
      </c>
      <c r="K4239" s="114"/>
      <c r="L4239" s="114" t="s">
        <v>20</v>
      </c>
      <c r="M4239" s="114">
        <v>-960</v>
      </c>
      <c r="N4239" s="114" t="s">
        <v>28</v>
      </c>
      <c r="O4239" s="114">
        <v>-883.72</v>
      </c>
      <c r="P4239" s="114">
        <v>-883.72</v>
      </c>
      <c r="Q4239" s="114">
        <v>0</v>
      </c>
      <c r="R4239" s="112"/>
      <c r="S4239" s="112"/>
      <c r="T4239" s="112"/>
      <c r="U4239" s="112"/>
    </row>
    <row r="4240" spans="1:21">
      <c r="A4240" s="116">
        <v>42490</v>
      </c>
      <c r="B4240" s="114" t="s">
        <v>7433</v>
      </c>
      <c r="C4240" s="116">
        <v>42490</v>
      </c>
      <c r="D4240" s="114" t="s">
        <v>7433</v>
      </c>
      <c r="E4240" s="114" t="s">
        <v>309</v>
      </c>
      <c r="F4240" s="114"/>
      <c r="G4240" s="114"/>
      <c r="H4240" s="114" t="s">
        <v>1861</v>
      </c>
      <c r="I4240" s="114" t="s">
        <v>19</v>
      </c>
      <c r="J4240" s="114" t="s">
        <v>7434</v>
      </c>
      <c r="K4240" s="114"/>
      <c r="L4240" s="114" t="s">
        <v>20</v>
      </c>
      <c r="M4240" s="114">
        <v>-2</v>
      </c>
      <c r="N4240" s="114" t="s">
        <v>28</v>
      </c>
      <c r="O4240" s="114">
        <v>-1.84</v>
      </c>
      <c r="P4240" s="114">
        <v>-1.84</v>
      </c>
      <c r="Q4240" s="114">
        <v>0</v>
      </c>
      <c r="R4240" s="112"/>
      <c r="S4240" s="112"/>
      <c r="T4240" s="112"/>
      <c r="U4240" s="112"/>
    </row>
    <row r="4241" spans="1:21">
      <c r="A4241" s="116">
        <v>42489</v>
      </c>
      <c r="B4241" s="114" t="s">
        <v>7690</v>
      </c>
      <c r="C4241" s="116">
        <v>42489</v>
      </c>
      <c r="D4241" s="114" t="s">
        <v>7690</v>
      </c>
      <c r="E4241" s="114" t="s">
        <v>309</v>
      </c>
      <c r="F4241" s="114"/>
      <c r="G4241" s="114"/>
      <c r="H4241" s="114" t="s">
        <v>1861</v>
      </c>
      <c r="I4241" s="114" t="s">
        <v>19</v>
      </c>
      <c r="J4241" s="114" t="s">
        <v>7691</v>
      </c>
      <c r="K4241" s="114" t="s">
        <v>21</v>
      </c>
      <c r="L4241" s="114"/>
      <c r="M4241" s="114">
        <v>960</v>
      </c>
      <c r="N4241" s="114" t="s">
        <v>28</v>
      </c>
      <c r="O4241" s="114">
        <v>883.72</v>
      </c>
      <c r="P4241" s="114">
        <v>883.72</v>
      </c>
      <c r="Q4241" s="114">
        <v>0</v>
      </c>
      <c r="R4241" s="112"/>
      <c r="S4241" s="112"/>
      <c r="T4241" s="112"/>
      <c r="U4241" s="112"/>
    </row>
    <row r="4242" spans="1:21">
      <c r="A4242" s="116">
        <v>42490</v>
      </c>
      <c r="B4242" s="114" t="s">
        <v>7433</v>
      </c>
      <c r="C4242" s="116">
        <v>42490</v>
      </c>
      <c r="D4242" s="114" t="s">
        <v>7433</v>
      </c>
      <c r="E4242" s="114" t="s">
        <v>309</v>
      </c>
      <c r="F4242" s="114"/>
      <c r="G4242" s="114"/>
      <c r="H4242" s="114" t="s">
        <v>1861</v>
      </c>
      <c r="I4242" s="114" t="s">
        <v>19</v>
      </c>
      <c r="J4242" s="114" t="s">
        <v>7434</v>
      </c>
      <c r="K4242" s="114" t="s">
        <v>21</v>
      </c>
      <c r="L4242" s="114"/>
      <c r="M4242" s="114">
        <v>2</v>
      </c>
      <c r="N4242" s="114" t="s">
        <v>28</v>
      </c>
      <c r="O4242" s="114">
        <v>1.84</v>
      </c>
      <c r="P4242" s="114">
        <v>1.84</v>
      </c>
      <c r="Q4242" s="114">
        <v>0</v>
      </c>
      <c r="R4242" s="112"/>
      <c r="S4242" s="112"/>
      <c r="T4242" s="112"/>
      <c r="U4242" s="112"/>
    </row>
    <row r="4243" spans="1:21" hidden="1">
      <c r="A4243" s="116">
        <v>42490</v>
      </c>
      <c r="B4243" s="114" t="s">
        <v>7476</v>
      </c>
      <c r="C4243" s="116">
        <v>42490</v>
      </c>
      <c r="D4243" s="114" t="s">
        <v>7476</v>
      </c>
      <c r="E4243" s="114" t="s">
        <v>309</v>
      </c>
      <c r="F4243" s="114" t="s">
        <v>166</v>
      </c>
      <c r="G4243" s="114" t="s">
        <v>7477</v>
      </c>
      <c r="H4243" s="114" t="s">
        <v>1861</v>
      </c>
      <c r="I4243" s="114" t="s">
        <v>81</v>
      </c>
      <c r="J4243" s="114" t="s">
        <v>7478</v>
      </c>
      <c r="K4243" s="114"/>
      <c r="L4243" s="114" t="s">
        <v>20</v>
      </c>
      <c r="M4243" s="114">
        <v>-2</v>
      </c>
      <c r="N4243" s="114" t="s">
        <v>28</v>
      </c>
      <c r="O4243" s="114">
        <v>-1.92</v>
      </c>
      <c r="P4243" s="114">
        <v>-1.92</v>
      </c>
      <c r="Q4243" s="114">
        <v>0.08</v>
      </c>
      <c r="R4243" s="112"/>
      <c r="S4243" s="112"/>
      <c r="T4243" s="112"/>
      <c r="U4243" s="112"/>
    </row>
    <row r="4244" spans="1:21" hidden="1">
      <c r="A4244" s="116">
        <v>42489</v>
      </c>
      <c r="B4244" s="114" t="s">
        <v>7190</v>
      </c>
      <c r="C4244" s="116">
        <v>42489</v>
      </c>
      <c r="D4244" s="114" t="s">
        <v>7190</v>
      </c>
      <c r="E4244" s="114" t="s">
        <v>87</v>
      </c>
      <c r="F4244" s="114" t="s">
        <v>886</v>
      </c>
      <c r="G4244" s="114" t="s">
        <v>7191</v>
      </c>
      <c r="H4244" s="114" t="s">
        <v>1862</v>
      </c>
      <c r="I4244" s="114" t="s">
        <v>81</v>
      </c>
      <c r="J4244" s="114" t="s">
        <v>7192</v>
      </c>
      <c r="K4244" s="114"/>
      <c r="L4244" s="114" t="s">
        <v>20</v>
      </c>
      <c r="M4244" s="114">
        <v>-124</v>
      </c>
      <c r="N4244" s="114" t="s">
        <v>28</v>
      </c>
      <c r="O4244" s="114">
        <v>-121.52</v>
      </c>
      <c r="P4244" s="114">
        <v>-121.52</v>
      </c>
      <c r="Q4244" s="114">
        <v>121.52</v>
      </c>
      <c r="R4244" s="112"/>
      <c r="S4244" s="112"/>
      <c r="T4244" s="112"/>
      <c r="U4244" s="112"/>
    </row>
    <row r="4245" spans="1:21" hidden="1">
      <c r="A4245" s="116">
        <v>42489</v>
      </c>
      <c r="B4245" s="114" t="s">
        <v>7190</v>
      </c>
      <c r="C4245" s="116">
        <v>42489</v>
      </c>
      <c r="D4245" s="114" t="s">
        <v>7190</v>
      </c>
      <c r="E4245" s="114" t="s">
        <v>87</v>
      </c>
      <c r="F4245" s="114" t="s">
        <v>886</v>
      </c>
      <c r="G4245" s="114" t="s">
        <v>7191</v>
      </c>
      <c r="H4245" s="114" t="s">
        <v>1862</v>
      </c>
      <c r="I4245" s="114" t="s">
        <v>81</v>
      </c>
      <c r="J4245" s="114" t="s">
        <v>7192</v>
      </c>
      <c r="K4245" s="114"/>
      <c r="L4245" s="114" t="s">
        <v>20</v>
      </c>
      <c r="M4245" s="114">
        <v>-48</v>
      </c>
      <c r="N4245" s="114" t="s">
        <v>28</v>
      </c>
      <c r="O4245" s="114">
        <v>-47.04</v>
      </c>
      <c r="P4245" s="114">
        <v>-47.04</v>
      </c>
      <c r="Q4245" s="114">
        <v>47.04</v>
      </c>
      <c r="R4245" s="112"/>
      <c r="S4245" s="112"/>
      <c r="T4245" s="112"/>
      <c r="U4245" s="112"/>
    </row>
    <row r="4246" spans="1:21" hidden="1">
      <c r="A4246" s="116">
        <v>42489</v>
      </c>
      <c r="B4246" s="114" t="s">
        <v>7190</v>
      </c>
      <c r="C4246" s="116">
        <v>42489</v>
      </c>
      <c r="D4246" s="114" t="s">
        <v>7190</v>
      </c>
      <c r="E4246" s="114" t="s">
        <v>87</v>
      </c>
      <c r="F4246" s="114" t="s">
        <v>886</v>
      </c>
      <c r="G4246" s="114" t="s">
        <v>7191</v>
      </c>
      <c r="H4246" s="114" t="s">
        <v>1862</v>
      </c>
      <c r="I4246" s="114" t="s">
        <v>81</v>
      </c>
      <c r="J4246" s="114" t="s">
        <v>7192</v>
      </c>
      <c r="K4246" s="114" t="s">
        <v>21</v>
      </c>
      <c r="L4246" s="114"/>
      <c r="M4246" s="114">
        <v>124</v>
      </c>
      <c r="N4246" s="114" t="s">
        <v>28</v>
      </c>
      <c r="O4246" s="114">
        <v>121.52</v>
      </c>
      <c r="P4246" s="114">
        <v>0</v>
      </c>
      <c r="Q4246" s="114">
        <v>0</v>
      </c>
      <c r="R4246" s="112"/>
      <c r="S4246" s="112"/>
      <c r="T4246" s="112"/>
      <c r="U4246" s="112"/>
    </row>
    <row r="4247" spans="1:21" hidden="1">
      <c r="A4247" s="116">
        <v>42489</v>
      </c>
      <c r="B4247" s="114" t="s">
        <v>7190</v>
      </c>
      <c r="C4247" s="116">
        <v>42489</v>
      </c>
      <c r="D4247" s="114" t="s">
        <v>7190</v>
      </c>
      <c r="E4247" s="114" t="s">
        <v>87</v>
      </c>
      <c r="F4247" s="114" t="s">
        <v>886</v>
      </c>
      <c r="G4247" s="114" t="s">
        <v>7191</v>
      </c>
      <c r="H4247" s="114" t="s">
        <v>1862</v>
      </c>
      <c r="I4247" s="114" t="s">
        <v>81</v>
      </c>
      <c r="J4247" s="114" t="s">
        <v>7192</v>
      </c>
      <c r="K4247" s="114" t="s">
        <v>21</v>
      </c>
      <c r="L4247" s="114"/>
      <c r="M4247" s="114">
        <v>48</v>
      </c>
      <c r="N4247" s="114" t="s">
        <v>28</v>
      </c>
      <c r="O4247" s="114">
        <v>47.04</v>
      </c>
      <c r="P4247" s="114">
        <v>0</v>
      </c>
      <c r="Q4247" s="114">
        <v>0</v>
      </c>
      <c r="R4247" s="112"/>
      <c r="S4247" s="112"/>
      <c r="T4247" s="112"/>
      <c r="U4247" s="112"/>
    </row>
    <row r="4248" spans="1:21" hidden="1">
      <c r="A4248" s="116">
        <v>42489</v>
      </c>
      <c r="B4248" s="114" t="s">
        <v>7187</v>
      </c>
      <c r="C4248" s="116">
        <v>42489</v>
      </c>
      <c r="D4248" s="114" t="s">
        <v>7187</v>
      </c>
      <c r="E4248" s="114" t="s">
        <v>87</v>
      </c>
      <c r="F4248" s="114" t="s">
        <v>3984</v>
      </c>
      <c r="G4248" s="114" t="s">
        <v>7188</v>
      </c>
      <c r="H4248" s="114" t="s">
        <v>1862</v>
      </c>
      <c r="I4248" s="114" t="s">
        <v>81</v>
      </c>
      <c r="J4248" s="114" t="s">
        <v>7189</v>
      </c>
      <c r="K4248" s="114"/>
      <c r="L4248" s="114" t="s">
        <v>20</v>
      </c>
      <c r="M4248" s="136">
        <v>-2445</v>
      </c>
      <c r="N4248" s="114" t="s">
        <v>28</v>
      </c>
      <c r="O4248" s="136">
        <v>-2396.1</v>
      </c>
      <c r="P4248" s="136">
        <v>-2396.1</v>
      </c>
      <c r="Q4248" s="136">
        <v>2396.1</v>
      </c>
      <c r="R4248" s="112"/>
      <c r="S4248" s="112"/>
      <c r="T4248" s="112"/>
      <c r="U4248" s="112"/>
    </row>
    <row r="4249" spans="1:21" hidden="1">
      <c r="A4249" s="116">
        <v>42489</v>
      </c>
      <c r="B4249" s="114" t="s">
        <v>7187</v>
      </c>
      <c r="C4249" s="116">
        <v>42489</v>
      </c>
      <c r="D4249" s="114" t="s">
        <v>7187</v>
      </c>
      <c r="E4249" s="114" t="s">
        <v>87</v>
      </c>
      <c r="F4249" s="114" t="s">
        <v>3984</v>
      </c>
      <c r="G4249" s="114" t="s">
        <v>7188</v>
      </c>
      <c r="H4249" s="114" t="s">
        <v>1862</v>
      </c>
      <c r="I4249" s="114" t="s">
        <v>81</v>
      </c>
      <c r="J4249" s="114" t="s">
        <v>7189</v>
      </c>
      <c r="K4249" s="114" t="s">
        <v>21</v>
      </c>
      <c r="L4249" s="114"/>
      <c r="M4249" s="136">
        <v>2445</v>
      </c>
      <c r="N4249" s="114" t="s">
        <v>28</v>
      </c>
      <c r="O4249" s="136">
        <v>2396.1</v>
      </c>
      <c r="P4249" s="114">
        <v>0</v>
      </c>
      <c r="Q4249" s="114">
        <v>0</v>
      </c>
      <c r="R4249" s="112"/>
      <c r="S4249" s="112"/>
      <c r="T4249" s="112"/>
      <c r="U4249" s="112"/>
    </row>
    <row r="4250" spans="1:21" hidden="1">
      <c r="A4250" s="116">
        <v>42466</v>
      </c>
      <c r="B4250" s="114" t="s">
        <v>7201</v>
      </c>
      <c r="C4250" s="116">
        <v>42466</v>
      </c>
      <c r="D4250" s="114" t="s">
        <v>7202</v>
      </c>
      <c r="E4250" s="114" t="s">
        <v>87</v>
      </c>
      <c r="F4250" s="114" t="s">
        <v>294</v>
      </c>
      <c r="G4250" s="114" t="s">
        <v>7203</v>
      </c>
      <c r="H4250" s="114" t="s">
        <v>1862</v>
      </c>
      <c r="I4250" s="114" t="s">
        <v>81</v>
      </c>
      <c r="J4250" s="114" t="s">
        <v>7204</v>
      </c>
      <c r="K4250" s="114"/>
      <c r="L4250" s="114" t="s">
        <v>20</v>
      </c>
      <c r="M4250" s="136">
        <v>-1920</v>
      </c>
      <c r="N4250" s="114" t="s">
        <v>28</v>
      </c>
      <c r="O4250" s="136">
        <v>-1881.6</v>
      </c>
      <c r="P4250" s="136">
        <v>-1881.6</v>
      </c>
      <c r="Q4250" s="114">
        <v>292.70999999999998</v>
      </c>
      <c r="R4250" s="112"/>
      <c r="S4250" s="112"/>
      <c r="T4250" s="112"/>
      <c r="U4250" s="112"/>
    </row>
    <row r="4251" spans="1:21" hidden="1">
      <c r="A4251" s="116">
        <v>42461</v>
      </c>
      <c r="B4251" s="114" t="s">
        <v>7692</v>
      </c>
      <c r="C4251" s="116">
        <v>42461</v>
      </c>
      <c r="D4251" s="114" t="s">
        <v>7693</v>
      </c>
      <c r="E4251" s="114" t="s">
        <v>87</v>
      </c>
      <c r="F4251" s="114" t="s">
        <v>3984</v>
      </c>
      <c r="G4251" s="114" t="s">
        <v>7694</v>
      </c>
      <c r="H4251" s="114" t="s">
        <v>1862</v>
      </c>
      <c r="I4251" s="114" t="s">
        <v>81</v>
      </c>
      <c r="J4251" s="114" t="s">
        <v>7508</v>
      </c>
      <c r="K4251" s="114"/>
      <c r="L4251" s="114" t="s">
        <v>20</v>
      </c>
      <c r="M4251" s="136">
        <v>-1920</v>
      </c>
      <c r="N4251" s="114" t="s">
        <v>28</v>
      </c>
      <c r="O4251" s="136">
        <v>-1638.6</v>
      </c>
      <c r="P4251" s="136">
        <v>-1638.6</v>
      </c>
      <c r="Q4251" s="114">
        <v>0</v>
      </c>
      <c r="R4251" s="112"/>
      <c r="S4251" s="112"/>
      <c r="T4251" s="112"/>
      <c r="U4251" s="112"/>
    </row>
    <row r="4252" spans="1:21" hidden="1">
      <c r="A4252" s="116">
        <v>42464</v>
      </c>
      <c r="B4252" s="114" t="s">
        <v>7497</v>
      </c>
      <c r="C4252" s="116">
        <v>42464</v>
      </c>
      <c r="D4252" s="114" t="s">
        <v>7498</v>
      </c>
      <c r="E4252" s="114" t="s">
        <v>87</v>
      </c>
      <c r="F4252" s="114" t="s">
        <v>330</v>
      </c>
      <c r="G4252" s="114" t="s">
        <v>7499</v>
      </c>
      <c r="H4252" s="114" t="s">
        <v>1862</v>
      </c>
      <c r="I4252" s="114" t="s">
        <v>81</v>
      </c>
      <c r="J4252" s="114" t="s">
        <v>7500</v>
      </c>
      <c r="K4252" s="114"/>
      <c r="L4252" s="114" t="s">
        <v>20</v>
      </c>
      <c r="M4252" s="114">
        <v>-24</v>
      </c>
      <c r="N4252" s="114" t="s">
        <v>28</v>
      </c>
      <c r="O4252" s="114">
        <v>-20.48</v>
      </c>
      <c r="P4252" s="114">
        <v>-20.48</v>
      </c>
      <c r="Q4252" s="114">
        <v>0</v>
      </c>
      <c r="R4252" s="112"/>
      <c r="S4252" s="113"/>
      <c r="T4252" s="113"/>
      <c r="U4252" s="112"/>
    </row>
    <row r="4253" spans="1:21" hidden="1">
      <c r="A4253" s="116">
        <v>42466</v>
      </c>
      <c r="B4253" s="114" t="s">
        <v>7213</v>
      </c>
      <c r="C4253" s="116">
        <v>42466</v>
      </c>
      <c r="D4253" s="114" t="s">
        <v>7214</v>
      </c>
      <c r="E4253" s="114" t="s">
        <v>87</v>
      </c>
      <c r="F4253" s="114" t="s">
        <v>330</v>
      </c>
      <c r="G4253" s="114" t="s">
        <v>7215</v>
      </c>
      <c r="H4253" s="114" t="s">
        <v>1862</v>
      </c>
      <c r="I4253" s="114" t="s">
        <v>81</v>
      </c>
      <c r="J4253" s="114" t="s">
        <v>7216</v>
      </c>
      <c r="K4253" s="114"/>
      <c r="L4253" s="114" t="s">
        <v>20</v>
      </c>
      <c r="M4253" s="114">
        <v>-192</v>
      </c>
      <c r="N4253" s="114" t="s">
        <v>28</v>
      </c>
      <c r="O4253" s="114">
        <v>-163.87</v>
      </c>
      <c r="P4253" s="114">
        <v>-163.9</v>
      </c>
      <c r="Q4253" s="114">
        <v>0.04</v>
      </c>
      <c r="R4253" s="112"/>
      <c r="S4253" s="112"/>
      <c r="T4253" s="112"/>
      <c r="U4253" s="112"/>
    </row>
    <row r="4254" spans="1:21" hidden="1">
      <c r="A4254" s="116">
        <v>42465</v>
      </c>
      <c r="B4254" s="114" t="s">
        <v>7209</v>
      </c>
      <c r="C4254" s="116">
        <v>42465</v>
      </c>
      <c r="D4254" s="114" t="s">
        <v>7210</v>
      </c>
      <c r="E4254" s="114" t="s">
        <v>87</v>
      </c>
      <c r="F4254" s="114" t="s">
        <v>938</v>
      </c>
      <c r="G4254" s="114" t="s">
        <v>7211</v>
      </c>
      <c r="H4254" s="114" t="s">
        <v>1862</v>
      </c>
      <c r="I4254" s="114" t="s">
        <v>81</v>
      </c>
      <c r="J4254" s="114" t="s">
        <v>7212</v>
      </c>
      <c r="K4254" s="114"/>
      <c r="L4254" s="114" t="s">
        <v>20</v>
      </c>
      <c r="M4254" s="114">
        <v>-24</v>
      </c>
      <c r="N4254" s="114" t="s">
        <v>28</v>
      </c>
      <c r="O4254" s="114">
        <v>-20.48</v>
      </c>
      <c r="P4254" s="114">
        <v>-20.48</v>
      </c>
      <c r="Q4254" s="114">
        <v>0</v>
      </c>
      <c r="R4254" s="112"/>
      <c r="S4254" s="112"/>
      <c r="T4254" s="112"/>
      <c r="U4254" s="112"/>
    </row>
    <row r="4255" spans="1:21" hidden="1">
      <c r="A4255" s="116">
        <v>42465</v>
      </c>
      <c r="B4255" s="114" t="s">
        <v>7695</v>
      </c>
      <c r="C4255" s="116">
        <v>42465</v>
      </c>
      <c r="D4255" s="114" t="s">
        <v>7696</v>
      </c>
      <c r="E4255" s="114" t="s">
        <v>87</v>
      </c>
      <c r="F4255" s="114" t="s">
        <v>3984</v>
      </c>
      <c r="G4255" s="114" t="s">
        <v>7697</v>
      </c>
      <c r="H4255" s="114" t="s">
        <v>1862</v>
      </c>
      <c r="I4255" s="114" t="s">
        <v>81</v>
      </c>
      <c r="J4255" s="114" t="s">
        <v>7615</v>
      </c>
      <c r="K4255" s="114"/>
      <c r="L4255" s="114" t="s">
        <v>20</v>
      </c>
      <c r="M4255" s="136">
        <v>-5376</v>
      </c>
      <c r="N4255" s="114" t="s">
        <v>28</v>
      </c>
      <c r="O4255" s="136">
        <v>-4588.08</v>
      </c>
      <c r="P4255" s="136">
        <v>-4588.07</v>
      </c>
      <c r="Q4255" s="114">
        <v>-0.02</v>
      </c>
      <c r="R4255" s="112"/>
      <c r="S4255" s="112"/>
      <c r="T4255" s="112"/>
      <c r="U4255" s="112"/>
    </row>
    <row r="4256" spans="1:21" hidden="1">
      <c r="A4256" s="116">
        <v>42465</v>
      </c>
      <c r="B4256" s="114" t="s">
        <v>7225</v>
      </c>
      <c r="C4256" s="116">
        <v>42465</v>
      </c>
      <c r="D4256" s="114" t="s">
        <v>7226</v>
      </c>
      <c r="E4256" s="114" t="s">
        <v>87</v>
      </c>
      <c r="F4256" s="114" t="s">
        <v>331</v>
      </c>
      <c r="G4256" s="114" t="s">
        <v>7227</v>
      </c>
      <c r="H4256" s="114" t="s">
        <v>1862</v>
      </c>
      <c r="I4256" s="114" t="s">
        <v>81</v>
      </c>
      <c r="J4256" s="114" t="s">
        <v>7228</v>
      </c>
      <c r="K4256" s="114"/>
      <c r="L4256" s="114" t="s">
        <v>20</v>
      </c>
      <c r="M4256" s="114">
        <v>-384</v>
      </c>
      <c r="N4256" s="114" t="s">
        <v>28</v>
      </c>
      <c r="O4256" s="114">
        <v>-327.72</v>
      </c>
      <c r="P4256" s="114">
        <v>-327.72</v>
      </c>
      <c r="Q4256" s="114">
        <v>0</v>
      </c>
      <c r="R4256" s="112"/>
      <c r="S4256" s="113"/>
      <c r="T4256" s="113"/>
      <c r="U4256" s="112"/>
    </row>
    <row r="4257" spans="1:21" hidden="1">
      <c r="A4257" s="116">
        <v>42461</v>
      </c>
      <c r="B4257" s="114" t="s">
        <v>7698</v>
      </c>
      <c r="C4257" s="116">
        <v>42461</v>
      </c>
      <c r="D4257" s="114" t="s">
        <v>7699</v>
      </c>
      <c r="E4257" s="114" t="s">
        <v>87</v>
      </c>
      <c r="F4257" s="114" t="s">
        <v>3990</v>
      </c>
      <c r="G4257" s="114" t="s">
        <v>7700</v>
      </c>
      <c r="H4257" s="114" t="s">
        <v>1862</v>
      </c>
      <c r="I4257" s="114" t="s">
        <v>81</v>
      </c>
      <c r="J4257" s="114" t="s">
        <v>7701</v>
      </c>
      <c r="K4257" s="114"/>
      <c r="L4257" s="114" t="s">
        <v>20</v>
      </c>
      <c r="M4257" s="114">
        <v>-24</v>
      </c>
      <c r="N4257" s="114" t="s">
        <v>28</v>
      </c>
      <c r="O4257" s="114">
        <v>-20.48</v>
      </c>
      <c r="P4257" s="114">
        <v>-20.48</v>
      </c>
      <c r="Q4257" s="114">
        <v>0</v>
      </c>
      <c r="R4257" s="112"/>
      <c r="S4257" s="112"/>
      <c r="T4257" s="112"/>
      <c r="U4257" s="112"/>
    </row>
    <row r="4258" spans="1:21" hidden="1">
      <c r="A4258" s="116">
        <v>42464</v>
      </c>
      <c r="B4258" s="114" t="s">
        <v>7513</v>
      </c>
      <c r="C4258" s="116">
        <v>42464</v>
      </c>
      <c r="D4258" s="114" t="s">
        <v>7514</v>
      </c>
      <c r="E4258" s="114" t="s">
        <v>87</v>
      </c>
      <c r="F4258" s="114" t="s">
        <v>3984</v>
      </c>
      <c r="G4258" s="114" t="s">
        <v>7515</v>
      </c>
      <c r="H4258" s="114" t="s">
        <v>1862</v>
      </c>
      <c r="I4258" s="114" t="s">
        <v>81</v>
      </c>
      <c r="J4258" s="114" t="s">
        <v>7516</v>
      </c>
      <c r="K4258" s="114"/>
      <c r="L4258" s="114" t="s">
        <v>20</v>
      </c>
      <c r="M4258" s="136">
        <v>-1152</v>
      </c>
      <c r="N4258" s="114" t="s">
        <v>28</v>
      </c>
      <c r="O4258" s="114">
        <v>-983.16</v>
      </c>
      <c r="P4258" s="114">
        <v>-983.16</v>
      </c>
      <c r="Q4258" s="114">
        <v>0</v>
      </c>
      <c r="R4258" s="112"/>
      <c r="S4258" s="112"/>
      <c r="T4258" s="112"/>
      <c r="U4258" s="112"/>
    </row>
    <row r="4259" spans="1:21" hidden="1">
      <c r="A4259" s="116">
        <v>42467</v>
      </c>
      <c r="B4259" s="114" t="s">
        <v>7663</v>
      </c>
      <c r="C4259" s="116">
        <v>42467</v>
      </c>
      <c r="D4259" s="114" t="s">
        <v>7664</v>
      </c>
      <c r="E4259" s="114" t="s">
        <v>87</v>
      </c>
      <c r="F4259" s="114" t="s">
        <v>331</v>
      </c>
      <c r="G4259" s="114" t="s">
        <v>7665</v>
      </c>
      <c r="H4259" s="114" t="s">
        <v>1862</v>
      </c>
      <c r="I4259" s="114" t="s">
        <v>81</v>
      </c>
      <c r="J4259" s="114" t="s">
        <v>7666</v>
      </c>
      <c r="K4259" s="114"/>
      <c r="L4259" s="114" t="s">
        <v>20</v>
      </c>
      <c r="M4259" s="114">
        <v>-10</v>
      </c>
      <c r="N4259" s="114" t="s">
        <v>28</v>
      </c>
      <c r="O4259" s="114">
        <v>-8.52</v>
      </c>
      <c r="P4259" s="114">
        <v>-8.5</v>
      </c>
      <c r="Q4259" s="114">
        <v>-0.04</v>
      </c>
      <c r="R4259" s="112"/>
      <c r="S4259" s="112"/>
      <c r="T4259" s="112"/>
      <c r="U4259" s="112"/>
    </row>
    <row r="4260" spans="1:21" hidden="1">
      <c r="A4260" s="116">
        <v>42467</v>
      </c>
      <c r="B4260" s="114" t="s">
        <v>7663</v>
      </c>
      <c r="C4260" s="116">
        <v>42467</v>
      </c>
      <c r="D4260" s="114" t="s">
        <v>7664</v>
      </c>
      <c r="E4260" s="114" t="s">
        <v>87</v>
      </c>
      <c r="F4260" s="114" t="s">
        <v>331</v>
      </c>
      <c r="G4260" s="114" t="s">
        <v>7665</v>
      </c>
      <c r="H4260" s="114" t="s">
        <v>1862</v>
      </c>
      <c r="I4260" s="114" t="s">
        <v>81</v>
      </c>
      <c r="J4260" s="114" t="s">
        <v>7666</v>
      </c>
      <c r="K4260" s="114"/>
      <c r="L4260" s="114" t="s">
        <v>20</v>
      </c>
      <c r="M4260" s="114">
        <v>-374</v>
      </c>
      <c r="N4260" s="114" t="s">
        <v>28</v>
      </c>
      <c r="O4260" s="114">
        <v>-303.05</v>
      </c>
      <c r="P4260" s="114">
        <v>-303.05</v>
      </c>
      <c r="Q4260" s="114">
        <v>-6.45</v>
      </c>
      <c r="R4260" s="112"/>
      <c r="S4260" s="112"/>
      <c r="T4260" s="112"/>
      <c r="U4260" s="112"/>
    </row>
    <row r="4261" spans="1:21" hidden="1">
      <c r="A4261" s="116">
        <v>42467</v>
      </c>
      <c r="B4261" s="114" t="s">
        <v>7702</v>
      </c>
      <c r="C4261" s="116">
        <v>42467</v>
      </c>
      <c r="D4261" s="114" t="s">
        <v>7703</v>
      </c>
      <c r="E4261" s="114" t="s">
        <v>87</v>
      </c>
      <c r="F4261" s="114" t="s">
        <v>3984</v>
      </c>
      <c r="G4261" s="114" t="s">
        <v>7704</v>
      </c>
      <c r="H4261" s="114" t="s">
        <v>1862</v>
      </c>
      <c r="I4261" s="114" t="s">
        <v>81</v>
      </c>
      <c r="J4261" s="114" t="s">
        <v>7705</v>
      </c>
      <c r="K4261" s="114"/>
      <c r="L4261" s="114" t="s">
        <v>20</v>
      </c>
      <c r="M4261" s="114">
        <v>-384</v>
      </c>
      <c r="N4261" s="114" t="s">
        <v>28</v>
      </c>
      <c r="O4261" s="114">
        <v>-311.14999999999998</v>
      </c>
      <c r="P4261" s="114">
        <v>-311.14999999999998</v>
      </c>
      <c r="Q4261" s="114">
        <v>-6.63</v>
      </c>
      <c r="R4261" s="112"/>
      <c r="S4261" s="112"/>
      <c r="T4261" s="112"/>
      <c r="U4261" s="112"/>
    </row>
    <row r="4262" spans="1:21">
      <c r="A4262" s="116">
        <v>42466</v>
      </c>
      <c r="B4262" s="114" t="s">
        <v>7706</v>
      </c>
      <c r="C4262" s="116">
        <v>42466</v>
      </c>
      <c r="D4262" s="114" t="s">
        <v>7706</v>
      </c>
      <c r="E4262" s="114" t="s">
        <v>87</v>
      </c>
      <c r="F4262" s="114"/>
      <c r="G4262" s="114"/>
      <c r="H4262" s="114" t="s">
        <v>1862</v>
      </c>
      <c r="I4262" s="114" t="s">
        <v>19</v>
      </c>
      <c r="J4262" s="114" t="s">
        <v>7707</v>
      </c>
      <c r="K4262" s="114"/>
      <c r="L4262" s="114" t="s">
        <v>20</v>
      </c>
      <c r="M4262" s="114">
        <v>-4</v>
      </c>
      <c r="N4262" s="114" t="s">
        <v>28</v>
      </c>
      <c r="O4262" s="114">
        <v>-3.92</v>
      </c>
      <c r="P4262" s="114">
        <v>-3.92</v>
      </c>
      <c r="Q4262" s="114">
        <v>0.62</v>
      </c>
      <c r="R4262" s="112"/>
      <c r="S4262" s="113"/>
      <c r="T4262" s="113"/>
      <c r="U4262" s="112"/>
    </row>
    <row r="4263" spans="1:21">
      <c r="A4263" s="116">
        <v>42466</v>
      </c>
      <c r="B4263" s="114" t="s">
        <v>7708</v>
      </c>
      <c r="C4263" s="116">
        <v>42466</v>
      </c>
      <c r="D4263" s="114" t="s">
        <v>7708</v>
      </c>
      <c r="E4263" s="114" t="s">
        <v>87</v>
      </c>
      <c r="F4263" s="114"/>
      <c r="G4263" s="114"/>
      <c r="H4263" s="114" t="s">
        <v>1862</v>
      </c>
      <c r="I4263" s="114" t="s">
        <v>19</v>
      </c>
      <c r="J4263" s="114" t="s">
        <v>7709</v>
      </c>
      <c r="K4263" s="114" t="s">
        <v>21</v>
      </c>
      <c r="L4263" s="114"/>
      <c r="M4263" s="136">
        <v>19083</v>
      </c>
      <c r="N4263" s="114" t="s">
        <v>28</v>
      </c>
      <c r="O4263" s="136">
        <v>18701.34</v>
      </c>
      <c r="P4263" s="136">
        <v>18701.34</v>
      </c>
      <c r="Q4263" s="136">
        <v>-2973.05</v>
      </c>
      <c r="R4263" s="112"/>
      <c r="S4263" s="112"/>
      <c r="T4263" s="112"/>
      <c r="U4263" s="112"/>
    </row>
    <row r="4264" spans="1:21" hidden="1">
      <c r="A4264" s="116">
        <v>42472</v>
      </c>
      <c r="B4264" s="114" t="s">
        <v>7710</v>
      </c>
      <c r="C4264" s="116">
        <v>42472</v>
      </c>
      <c r="D4264" s="114" t="s">
        <v>7711</v>
      </c>
      <c r="E4264" s="114" t="s">
        <v>87</v>
      </c>
      <c r="F4264" s="114" t="s">
        <v>3990</v>
      </c>
      <c r="G4264" s="114" t="s">
        <v>7712</v>
      </c>
      <c r="H4264" s="114" t="s">
        <v>1862</v>
      </c>
      <c r="I4264" s="114" t="s">
        <v>81</v>
      </c>
      <c r="J4264" s="114" t="s">
        <v>7713</v>
      </c>
      <c r="K4264" s="114"/>
      <c r="L4264" s="114" t="s">
        <v>20</v>
      </c>
      <c r="M4264" s="114">
        <v>-60</v>
      </c>
      <c r="N4264" s="114" t="s">
        <v>28</v>
      </c>
      <c r="O4264" s="114">
        <v>-48.68</v>
      </c>
      <c r="P4264" s="114">
        <v>-48.68</v>
      </c>
      <c r="Q4264" s="114">
        <v>-0.97</v>
      </c>
      <c r="R4264" s="112"/>
      <c r="S4264" s="112"/>
      <c r="T4264" s="112"/>
      <c r="U4264" s="112"/>
    </row>
    <row r="4265" spans="1:21" hidden="1">
      <c r="A4265" s="116">
        <v>42473</v>
      </c>
      <c r="B4265" s="114" t="s">
        <v>7281</v>
      </c>
      <c r="C4265" s="116">
        <v>42473</v>
      </c>
      <c r="D4265" s="114" t="s">
        <v>7282</v>
      </c>
      <c r="E4265" s="114" t="s">
        <v>87</v>
      </c>
      <c r="F4265" s="114" t="s">
        <v>938</v>
      </c>
      <c r="G4265" s="114" t="s">
        <v>7283</v>
      </c>
      <c r="H4265" s="114" t="s">
        <v>1862</v>
      </c>
      <c r="I4265" s="114" t="s">
        <v>81</v>
      </c>
      <c r="J4265" s="114" t="s">
        <v>7284</v>
      </c>
      <c r="K4265" s="114"/>
      <c r="L4265" s="114" t="s">
        <v>20</v>
      </c>
      <c r="M4265" s="114">
        <v>-24</v>
      </c>
      <c r="N4265" s="114" t="s">
        <v>28</v>
      </c>
      <c r="O4265" s="114">
        <v>-19.47</v>
      </c>
      <c r="P4265" s="114">
        <v>-19.47</v>
      </c>
      <c r="Q4265" s="114">
        <v>-0.39</v>
      </c>
      <c r="R4265" s="112"/>
      <c r="S4265" s="112"/>
      <c r="T4265" s="112"/>
      <c r="U4265" s="112"/>
    </row>
    <row r="4266" spans="1:21" hidden="1">
      <c r="A4266" s="116">
        <v>42473</v>
      </c>
      <c r="B4266" s="114" t="s">
        <v>7521</v>
      </c>
      <c r="C4266" s="116">
        <v>42473</v>
      </c>
      <c r="D4266" s="114" t="s">
        <v>7522</v>
      </c>
      <c r="E4266" s="114" t="s">
        <v>87</v>
      </c>
      <c r="F4266" s="114" t="s">
        <v>3990</v>
      </c>
      <c r="G4266" s="114" t="s">
        <v>7523</v>
      </c>
      <c r="H4266" s="114" t="s">
        <v>1862</v>
      </c>
      <c r="I4266" s="114" t="s">
        <v>81</v>
      </c>
      <c r="J4266" s="114" t="s">
        <v>7524</v>
      </c>
      <c r="K4266" s="114"/>
      <c r="L4266" s="114" t="s">
        <v>20</v>
      </c>
      <c r="M4266" s="114">
        <v>-24</v>
      </c>
      <c r="N4266" s="114" t="s">
        <v>28</v>
      </c>
      <c r="O4266" s="114">
        <v>-19.47</v>
      </c>
      <c r="P4266" s="114">
        <v>-19.47</v>
      </c>
      <c r="Q4266" s="114">
        <v>-0.39</v>
      </c>
      <c r="R4266" s="112"/>
      <c r="S4266" s="112"/>
      <c r="T4266" s="112"/>
      <c r="U4266" s="112"/>
    </row>
    <row r="4267" spans="1:21" hidden="1">
      <c r="A4267" s="116">
        <v>42474</v>
      </c>
      <c r="B4267" s="114" t="s">
        <v>7261</v>
      </c>
      <c r="C4267" s="116">
        <v>42474</v>
      </c>
      <c r="D4267" s="114" t="s">
        <v>7262</v>
      </c>
      <c r="E4267" s="114" t="s">
        <v>87</v>
      </c>
      <c r="F4267" s="114" t="s">
        <v>938</v>
      </c>
      <c r="G4267" s="114" t="s">
        <v>7263</v>
      </c>
      <c r="H4267" s="114" t="s">
        <v>1862</v>
      </c>
      <c r="I4267" s="114" t="s">
        <v>81</v>
      </c>
      <c r="J4267" s="114" t="s">
        <v>7264</v>
      </c>
      <c r="K4267" s="114"/>
      <c r="L4267" s="114" t="s">
        <v>20</v>
      </c>
      <c r="M4267" s="114">
        <v>-12</v>
      </c>
      <c r="N4267" s="114" t="s">
        <v>28</v>
      </c>
      <c r="O4267" s="114">
        <v>-9.74</v>
      </c>
      <c r="P4267" s="114">
        <v>-9.74</v>
      </c>
      <c r="Q4267" s="114">
        <v>-0.19</v>
      </c>
      <c r="R4267" s="112"/>
      <c r="S4267" s="113"/>
      <c r="T4267" s="113"/>
      <c r="U4267" s="112"/>
    </row>
    <row r="4268" spans="1:21" hidden="1">
      <c r="A4268" s="116">
        <v>42471</v>
      </c>
      <c r="B4268" s="114" t="s">
        <v>7301</v>
      </c>
      <c r="C4268" s="116">
        <v>42471</v>
      </c>
      <c r="D4268" s="114" t="s">
        <v>7302</v>
      </c>
      <c r="E4268" s="114" t="s">
        <v>87</v>
      </c>
      <c r="F4268" s="114" t="s">
        <v>330</v>
      </c>
      <c r="G4268" s="114" t="s">
        <v>7303</v>
      </c>
      <c r="H4268" s="114" t="s">
        <v>1862</v>
      </c>
      <c r="I4268" s="114" t="s">
        <v>81</v>
      </c>
      <c r="J4268" s="114" t="s">
        <v>7304</v>
      </c>
      <c r="K4268" s="114"/>
      <c r="L4268" s="114" t="s">
        <v>20</v>
      </c>
      <c r="M4268" s="114">
        <v>-12</v>
      </c>
      <c r="N4268" s="114" t="s">
        <v>28</v>
      </c>
      <c r="O4268" s="114">
        <v>-9.74</v>
      </c>
      <c r="P4268" s="114">
        <v>-9.74</v>
      </c>
      <c r="Q4268" s="114">
        <v>-0.19</v>
      </c>
      <c r="R4268" s="112"/>
      <c r="S4268" s="113"/>
      <c r="T4268" s="113"/>
      <c r="U4268" s="112"/>
    </row>
    <row r="4269" spans="1:21" hidden="1">
      <c r="A4269" s="116">
        <v>42468</v>
      </c>
      <c r="B4269" s="114" t="s">
        <v>7714</v>
      </c>
      <c r="C4269" s="116">
        <v>42468</v>
      </c>
      <c r="D4269" s="114" t="s">
        <v>7715</v>
      </c>
      <c r="E4269" s="114" t="s">
        <v>87</v>
      </c>
      <c r="F4269" s="114" t="s">
        <v>3984</v>
      </c>
      <c r="G4269" s="114" t="s">
        <v>7716</v>
      </c>
      <c r="H4269" s="114" t="s">
        <v>1862</v>
      </c>
      <c r="I4269" s="114" t="s">
        <v>81</v>
      </c>
      <c r="J4269" s="114" t="s">
        <v>7717</v>
      </c>
      <c r="K4269" s="114"/>
      <c r="L4269" s="114" t="s">
        <v>20</v>
      </c>
      <c r="M4269" s="114">
        <v>-252</v>
      </c>
      <c r="N4269" s="114" t="s">
        <v>28</v>
      </c>
      <c r="O4269" s="114">
        <v>-204.44</v>
      </c>
      <c r="P4269" s="114">
        <v>-204.44</v>
      </c>
      <c r="Q4269" s="114">
        <v>-4.0999999999999996</v>
      </c>
      <c r="R4269" s="112"/>
      <c r="S4269" s="112"/>
      <c r="T4269" s="112"/>
      <c r="U4269" s="112"/>
    </row>
    <row r="4270" spans="1:21" hidden="1">
      <c r="A4270" s="116">
        <v>42471</v>
      </c>
      <c r="B4270" s="114" t="s">
        <v>7325</v>
      </c>
      <c r="C4270" s="116">
        <v>42471</v>
      </c>
      <c r="D4270" s="114" t="s">
        <v>7326</v>
      </c>
      <c r="E4270" s="114" t="s">
        <v>87</v>
      </c>
      <c r="F4270" s="114" t="s">
        <v>938</v>
      </c>
      <c r="G4270" s="114" t="s">
        <v>7327</v>
      </c>
      <c r="H4270" s="114" t="s">
        <v>1862</v>
      </c>
      <c r="I4270" s="114" t="s">
        <v>81</v>
      </c>
      <c r="J4270" s="114" t="s">
        <v>7328</v>
      </c>
      <c r="K4270" s="114"/>
      <c r="L4270" s="114" t="s">
        <v>20</v>
      </c>
      <c r="M4270" s="114">
        <v>-24</v>
      </c>
      <c r="N4270" s="114" t="s">
        <v>28</v>
      </c>
      <c r="O4270" s="114">
        <v>-19.47</v>
      </c>
      <c r="P4270" s="114">
        <v>-19.47</v>
      </c>
      <c r="Q4270" s="114">
        <v>-0.39</v>
      </c>
      <c r="R4270" s="112"/>
      <c r="S4270" s="112"/>
      <c r="T4270" s="112"/>
      <c r="U4270" s="112"/>
    </row>
    <row r="4271" spans="1:21" hidden="1">
      <c r="A4271" s="116">
        <v>42473</v>
      </c>
      <c r="B4271" s="114" t="s">
        <v>7532</v>
      </c>
      <c r="C4271" s="116">
        <v>42473</v>
      </c>
      <c r="D4271" s="114" t="s">
        <v>7533</v>
      </c>
      <c r="E4271" s="114" t="s">
        <v>87</v>
      </c>
      <c r="F4271" s="114" t="s">
        <v>330</v>
      </c>
      <c r="G4271" s="114" t="s">
        <v>7534</v>
      </c>
      <c r="H4271" s="114" t="s">
        <v>1862</v>
      </c>
      <c r="I4271" s="114" t="s">
        <v>81</v>
      </c>
      <c r="J4271" s="114" t="s">
        <v>7535</v>
      </c>
      <c r="K4271" s="114"/>
      <c r="L4271" s="114" t="s">
        <v>20</v>
      </c>
      <c r="M4271" s="114">
        <v>-288</v>
      </c>
      <c r="N4271" s="114" t="s">
        <v>28</v>
      </c>
      <c r="O4271" s="114">
        <v>-233.64</v>
      </c>
      <c r="P4271" s="114">
        <v>-233.64</v>
      </c>
      <c r="Q4271" s="114">
        <v>-4.6900000000000004</v>
      </c>
      <c r="R4271" s="112"/>
      <c r="S4271" s="112"/>
      <c r="T4271" s="112"/>
      <c r="U4271" s="112"/>
    </row>
    <row r="4272" spans="1:21" hidden="1">
      <c r="A4272" s="116">
        <v>42478</v>
      </c>
      <c r="B4272" s="114" t="s">
        <v>7540</v>
      </c>
      <c r="C4272" s="116">
        <v>42478</v>
      </c>
      <c r="D4272" s="114" t="s">
        <v>7541</v>
      </c>
      <c r="E4272" s="114" t="s">
        <v>87</v>
      </c>
      <c r="F4272" s="114" t="s">
        <v>886</v>
      </c>
      <c r="G4272" s="114" t="s">
        <v>7542</v>
      </c>
      <c r="H4272" s="114" t="s">
        <v>1862</v>
      </c>
      <c r="I4272" s="114" t="s">
        <v>81</v>
      </c>
      <c r="J4272" s="114" t="s">
        <v>7543</v>
      </c>
      <c r="K4272" s="114"/>
      <c r="L4272" s="114" t="s">
        <v>20</v>
      </c>
      <c r="M4272" s="136">
        <v>-1536</v>
      </c>
      <c r="N4272" s="114" t="s">
        <v>28</v>
      </c>
      <c r="O4272" s="136">
        <v>-1246.0999999999999</v>
      </c>
      <c r="P4272" s="136">
        <v>-1246.0999999999999</v>
      </c>
      <c r="Q4272" s="114">
        <v>-25.01</v>
      </c>
      <c r="R4272" s="112"/>
      <c r="S4272" s="112"/>
      <c r="T4272" s="112"/>
      <c r="U4272" s="112"/>
    </row>
    <row r="4273" spans="1:21" hidden="1">
      <c r="A4273" s="116">
        <v>42478</v>
      </c>
      <c r="B4273" s="114" t="s">
        <v>7337</v>
      </c>
      <c r="C4273" s="116">
        <v>42478</v>
      </c>
      <c r="D4273" s="114" t="s">
        <v>7338</v>
      </c>
      <c r="E4273" s="114" t="s">
        <v>87</v>
      </c>
      <c r="F4273" s="114" t="s">
        <v>330</v>
      </c>
      <c r="G4273" s="114" t="s">
        <v>7339</v>
      </c>
      <c r="H4273" s="114" t="s">
        <v>1862</v>
      </c>
      <c r="I4273" s="114" t="s">
        <v>81</v>
      </c>
      <c r="J4273" s="114" t="s">
        <v>7340</v>
      </c>
      <c r="K4273" s="114"/>
      <c r="L4273" s="114" t="s">
        <v>20</v>
      </c>
      <c r="M4273" s="114">
        <v>-120</v>
      </c>
      <c r="N4273" s="114" t="s">
        <v>28</v>
      </c>
      <c r="O4273" s="114">
        <v>-97.35</v>
      </c>
      <c r="P4273" s="114">
        <v>-97.35</v>
      </c>
      <c r="Q4273" s="114">
        <v>-1.96</v>
      </c>
      <c r="R4273" s="112"/>
      <c r="S4273" s="112"/>
      <c r="T4273" s="112"/>
      <c r="U4273" s="112"/>
    </row>
    <row r="4274" spans="1:21" hidden="1">
      <c r="A4274" s="116">
        <v>42480</v>
      </c>
      <c r="B4274" s="114" t="s">
        <v>7405</v>
      </c>
      <c r="C4274" s="116">
        <v>42480</v>
      </c>
      <c r="D4274" s="114" t="s">
        <v>7406</v>
      </c>
      <c r="E4274" s="114" t="s">
        <v>87</v>
      </c>
      <c r="F4274" s="114" t="s">
        <v>330</v>
      </c>
      <c r="G4274" s="114" t="s">
        <v>7407</v>
      </c>
      <c r="H4274" s="114" t="s">
        <v>1862</v>
      </c>
      <c r="I4274" s="114" t="s">
        <v>81</v>
      </c>
      <c r="J4274" s="114" t="s">
        <v>7408</v>
      </c>
      <c r="K4274" s="114"/>
      <c r="L4274" s="114" t="s">
        <v>20</v>
      </c>
      <c r="M4274" s="114">
        <v>-396</v>
      </c>
      <c r="N4274" s="114" t="s">
        <v>28</v>
      </c>
      <c r="O4274" s="114">
        <v>-321.26</v>
      </c>
      <c r="P4274" s="114">
        <v>-321.26</v>
      </c>
      <c r="Q4274" s="114">
        <v>-6.45</v>
      </c>
      <c r="R4274" s="112"/>
      <c r="S4274" s="112"/>
      <c r="T4274" s="112"/>
      <c r="U4274" s="112"/>
    </row>
    <row r="4275" spans="1:21" hidden="1">
      <c r="A4275" s="116">
        <v>42481</v>
      </c>
      <c r="B4275" s="114" t="s">
        <v>7675</v>
      </c>
      <c r="C4275" s="116">
        <v>42481</v>
      </c>
      <c r="D4275" s="114" t="s">
        <v>7676</v>
      </c>
      <c r="E4275" s="114" t="s">
        <v>87</v>
      </c>
      <c r="F4275" s="114" t="s">
        <v>331</v>
      </c>
      <c r="G4275" s="114" t="s">
        <v>7677</v>
      </c>
      <c r="H4275" s="114" t="s">
        <v>1862</v>
      </c>
      <c r="I4275" s="114" t="s">
        <v>81</v>
      </c>
      <c r="J4275" s="114" t="s">
        <v>7678</v>
      </c>
      <c r="K4275" s="114"/>
      <c r="L4275" s="114" t="s">
        <v>20</v>
      </c>
      <c r="M4275" s="114">
        <v>-768</v>
      </c>
      <c r="N4275" s="114" t="s">
        <v>28</v>
      </c>
      <c r="O4275" s="114">
        <v>-623.04999999999995</v>
      </c>
      <c r="P4275" s="114">
        <v>-623.04999999999995</v>
      </c>
      <c r="Q4275" s="114">
        <v>-12.51</v>
      </c>
      <c r="R4275" s="112"/>
      <c r="S4275" s="112"/>
      <c r="T4275" s="112"/>
      <c r="U4275" s="112"/>
    </row>
    <row r="4276" spans="1:21" hidden="1">
      <c r="A4276" s="116">
        <v>42486</v>
      </c>
      <c r="B4276" s="114" t="s">
        <v>7421</v>
      </c>
      <c r="C4276" s="116">
        <v>42486</v>
      </c>
      <c r="D4276" s="114" t="s">
        <v>7422</v>
      </c>
      <c r="E4276" s="114" t="s">
        <v>87</v>
      </c>
      <c r="F4276" s="114" t="s">
        <v>938</v>
      </c>
      <c r="G4276" s="114" t="s">
        <v>7423</v>
      </c>
      <c r="H4276" s="114" t="s">
        <v>1862</v>
      </c>
      <c r="I4276" s="114" t="s">
        <v>81</v>
      </c>
      <c r="J4276" s="114" t="s">
        <v>7424</v>
      </c>
      <c r="K4276" s="114"/>
      <c r="L4276" s="114" t="s">
        <v>20</v>
      </c>
      <c r="M4276" s="114">
        <v>-12</v>
      </c>
      <c r="N4276" s="114" t="s">
        <v>28</v>
      </c>
      <c r="O4276" s="114">
        <v>-9.74</v>
      </c>
      <c r="P4276" s="114">
        <v>-9.74</v>
      </c>
      <c r="Q4276" s="114">
        <v>-0.19</v>
      </c>
      <c r="R4276" s="112"/>
      <c r="S4276" s="112"/>
      <c r="T4276" s="112"/>
      <c r="U4276" s="112"/>
    </row>
    <row r="4277" spans="1:21" hidden="1">
      <c r="A4277" s="116">
        <v>42485</v>
      </c>
      <c r="B4277" s="114" t="s">
        <v>7361</v>
      </c>
      <c r="C4277" s="116">
        <v>42485</v>
      </c>
      <c r="D4277" s="114" t="s">
        <v>7362</v>
      </c>
      <c r="E4277" s="114" t="s">
        <v>87</v>
      </c>
      <c r="F4277" s="114" t="s">
        <v>938</v>
      </c>
      <c r="G4277" s="114" t="s">
        <v>7363</v>
      </c>
      <c r="H4277" s="114" t="s">
        <v>1862</v>
      </c>
      <c r="I4277" s="114" t="s">
        <v>81</v>
      </c>
      <c r="J4277" s="114" t="s">
        <v>7364</v>
      </c>
      <c r="K4277" s="114"/>
      <c r="L4277" s="114" t="s">
        <v>20</v>
      </c>
      <c r="M4277" s="114">
        <v>-12</v>
      </c>
      <c r="N4277" s="114" t="s">
        <v>28</v>
      </c>
      <c r="O4277" s="114">
        <v>-9.74</v>
      </c>
      <c r="P4277" s="114">
        <v>-9.74</v>
      </c>
      <c r="Q4277" s="114">
        <v>-0.19</v>
      </c>
      <c r="R4277" s="112"/>
      <c r="S4277" s="112"/>
      <c r="T4277" s="112"/>
      <c r="U4277" s="112"/>
    </row>
    <row r="4278" spans="1:21" hidden="1">
      <c r="A4278" s="116">
        <v>42486</v>
      </c>
      <c r="B4278" s="114" t="s">
        <v>7643</v>
      </c>
      <c r="C4278" s="116">
        <v>42486</v>
      </c>
      <c r="D4278" s="114" t="s">
        <v>7644</v>
      </c>
      <c r="E4278" s="114" t="s">
        <v>87</v>
      </c>
      <c r="F4278" s="114" t="s">
        <v>886</v>
      </c>
      <c r="G4278" s="114" t="s">
        <v>7645</v>
      </c>
      <c r="H4278" s="114" t="s">
        <v>1862</v>
      </c>
      <c r="I4278" s="114" t="s">
        <v>81</v>
      </c>
      <c r="J4278" s="114" t="s">
        <v>7646</v>
      </c>
      <c r="K4278" s="114"/>
      <c r="L4278" s="114" t="s">
        <v>20</v>
      </c>
      <c r="M4278" s="114">
        <v>-768</v>
      </c>
      <c r="N4278" s="114" t="s">
        <v>28</v>
      </c>
      <c r="O4278" s="114">
        <v>-623.04999999999995</v>
      </c>
      <c r="P4278" s="114">
        <v>-623.04999999999995</v>
      </c>
      <c r="Q4278" s="114">
        <v>-12.51</v>
      </c>
      <c r="R4278" s="112"/>
      <c r="S4278" s="112"/>
      <c r="T4278" s="112"/>
      <c r="U4278" s="112"/>
    </row>
    <row r="4279" spans="1:21" hidden="1">
      <c r="A4279" s="116">
        <v>42482</v>
      </c>
      <c r="B4279" s="114" t="s">
        <v>7718</v>
      </c>
      <c r="C4279" s="116">
        <v>42482</v>
      </c>
      <c r="D4279" s="114" t="s">
        <v>7719</v>
      </c>
      <c r="E4279" s="114" t="s">
        <v>87</v>
      </c>
      <c r="F4279" s="114" t="s">
        <v>3996</v>
      </c>
      <c r="G4279" s="114" t="s">
        <v>7720</v>
      </c>
      <c r="H4279" s="114" t="s">
        <v>1862</v>
      </c>
      <c r="I4279" s="114" t="s">
        <v>81</v>
      </c>
      <c r="J4279" s="114" t="s">
        <v>7721</v>
      </c>
      <c r="K4279" s="114"/>
      <c r="L4279" s="114" t="s">
        <v>20</v>
      </c>
      <c r="M4279" s="114">
        <v>-1</v>
      </c>
      <c r="N4279" s="114" t="s">
        <v>28</v>
      </c>
      <c r="O4279" s="114">
        <v>-0.81</v>
      </c>
      <c r="P4279" s="114">
        <v>-0.81</v>
      </c>
      <c r="Q4279" s="114">
        <v>-0.02</v>
      </c>
      <c r="R4279" s="112"/>
      <c r="S4279" s="112"/>
      <c r="T4279" s="112"/>
      <c r="U4279" s="112"/>
    </row>
    <row r="4280" spans="1:21" hidden="1">
      <c r="A4280" s="116">
        <v>42482</v>
      </c>
      <c r="B4280" s="114" t="s">
        <v>7722</v>
      </c>
      <c r="C4280" s="116">
        <v>42482</v>
      </c>
      <c r="D4280" s="114" t="s">
        <v>7723</v>
      </c>
      <c r="E4280" s="114" t="s">
        <v>87</v>
      </c>
      <c r="F4280" s="114" t="s">
        <v>3990</v>
      </c>
      <c r="G4280" s="114" t="s">
        <v>7724</v>
      </c>
      <c r="H4280" s="114" t="s">
        <v>1862</v>
      </c>
      <c r="I4280" s="114" t="s">
        <v>81</v>
      </c>
      <c r="J4280" s="114" t="s">
        <v>7725</v>
      </c>
      <c r="K4280" s="114"/>
      <c r="L4280" s="114" t="s">
        <v>20</v>
      </c>
      <c r="M4280" s="114">
        <v>-144</v>
      </c>
      <c r="N4280" s="114" t="s">
        <v>28</v>
      </c>
      <c r="O4280" s="114">
        <v>-116.82</v>
      </c>
      <c r="P4280" s="114">
        <v>-116.82</v>
      </c>
      <c r="Q4280" s="114">
        <v>-2.35</v>
      </c>
      <c r="R4280" s="112"/>
      <c r="S4280" s="112"/>
      <c r="T4280" s="112"/>
      <c r="U4280" s="112"/>
    </row>
    <row r="4281" spans="1:21" hidden="1">
      <c r="A4281" s="116">
        <v>42482</v>
      </c>
      <c r="B4281" s="114" t="s">
        <v>7679</v>
      </c>
      <c r="C4281" s="116">
        <v>42482</v>
      </c>
      <c r="D4281" s="114" t="s">
        <v>7680</v>
      </c>
      <c r="E4281" s="114" t="s">
        <v>87</v>
      </c>
      <c r="F4281" s="114" t="s">
        <v>294</v>
      </c>
      <c r="G4281" s="114" t="s">
        <v>7681</v>
      </c>
      <c r="H4281" s="114" t="s">
        <v>1862</v>
      </c>
      <c r="I4281" s="114" t="s">
        <v>81</v>
      </c>
      <c r="J4281" s="114" t="s">
        <v>7682</v>
      </c>
      <c r="K4281" s="114"/>
      <c r="L4281" s="114" t="s">
        <v>20</v>
      </c>
      <c r="M4281" s="136">
        <v>-1152</v>
      </c>
      <c r="N4281" s="114" t="s">
        <v>28</v>
      </c>
      <c r="O4281" s="114">
        <v>-934.57</v>
      </c>
      <c r="P4281" s="114">
        <v>-934.57</v>
      </c>
      <c r="Q4281" s="114">
        <v>-18.760000000000002</v>
      </c>
      <c r="R4281" s="112"/>
      <c r="S4281" s="112"/>
      <c r="T4281" s="112"/>
      <c r="U4281" s="112"/>
    </row>
    <row r="4282" spans="1:21" hidden="1">
      <c r="A4282" s="116">
        <v>42485</v>
      </c>
      <c r="B4282" s="114" t="s">
        <v>7349</v>
      </c>
      <c r="C4282" s="116">
        <v>42485</v>
      </c>
      <c r="D4282" s="114" t="s">
        <v>7350</v>
      </c>
      <c r="E4282" s="114" t="s">
        <v>87</v>
      </c>
      <c r="F4282" s="114" t="s">
        <v>330</v>
      </c>
      <c r="G4282" s="114" t="s">
        <v>7351</v>
      </c>
      <c r="H4282" s="114" t="s">
        <v>1862</v>
      </c>
      <c r="I4282" s="114" t="s">
        <v>81</v>
      </c>
      <c r="J4282" s="114" t="s">
        <v>7352</v>
      </c>
      <c r="K4282" s="114"/>
      <c r="L4282" s="114" t="s">
        <v>20</v>
      </c>
      <c r="M4282" s="114">
        <v>-180</v>
      </c>
      <c r="N4282" s="114" t="s">
        <v>28</v>
      </c>
      <c r="O4282" s="114">
        <v>-146.03</v>
      </c>
      <c r="P4282" s="114">
        <v>-146.03</v>
      </c>
      <c r="Q4282" s="114">
        <v>-2.93</v>
      </c>
      <c r="R4282" s="112"/>
      <c r="S4282" s="112"/>
      <c r="T4282" s="112"/>
      <c r="U4282" s="112"/>
    </row>
    <row r="4283" spans="1:21" hidden="1">
      <c r="A4283" s="116">
        <v>42488</v>
      </c>
      <c r="B4283" s="114" t="s">
        <v>7429</v>
      </c>
      <c r="C4283" s="116">
        <v>42488</v>
      </c>
      <c r="D4283" s="114" t="s">
        <v>7430</v>
      </c>
      <c r="E4283" s="114" t="s">
        <v>87</v>
      </c>
      <c r="F4283" s="114" t="s">
        <v>294</v>
      </c>
      <c r="G4283" s="114" t="s">
        <v>7431</v>
      </c>
      <c r="H4283" s="114" t="s">
        <v>1862</v>
      </c>
      <c r="I4283" s="114" t="s">
        <v>81</v>
      </c>
      <c r="J4283" s="114" t="s">
        <v>7432</v>
      </c>
      <c r="K4283" s="114"/>
      <c r="L4283" s="114" t="s">
        <v>20</v>
      </c>
      <c r="M4283" s="114">
        <v>-384</v>
      </c>
      <c r="N4283" s="114" t="s">
        <v>28</v>
      </c>
      <c r="O4283" s="114">
        <v>-311.52</v>
      </c>
      <c r="P4283" s="114">
        <v>-311.52</v>
      </c>
      <c r="Q4283" s="114">
        <v>-6.26</v>
      </c>
      <c r="R4283" s="112"/>
      <c r="S4283" s="112"/>
      <c r="T4283" s="112"/>
      <c r="U4283" s="112"/>
    </row>
    <row r="4284" spans="1:21" hidden="1">
      <c r="A4284" s="116">
        <v>42487</v>
      </c>
      <c r="B4284" s="114" t="s">
        <v>7639</v>
      </c>
      <c r="C4284" s="116">
        <v>42487</v>
      </c>
      <c r="D4284" s="114" t="s">
        <v>7640</v>
      </c>
      <c r="E4284" s="114" t="s">
        <v>87</v>
      </c>
      <c r="F4284" s="114" t="s">
        <v>330</v>
      </c>
      <c r="G4284" s="114" t="s">
        <v>7641</v>
      </c>
      <c r="H4284" s="114" t="s">
        <v>1862</v>
      </c>
      <c r="I4284" s="114" t="s">
        <v>81</v>
      </c>
      <c r="J4284" s="114" t="s">
        <v>7642</v>
      </c>
      <c r="K4284" s="114"/>
      <c r="L4284" s="114" t="s">
        <v>20</v>
      </c>
      <c r="M4284" s="114">
        <v>-144</v>
      </c>
      <c r="N4284" s="114" t="s">
        <v>28</v>
      </c>
      <c r="O4284" s="114">
        <v>-116.82</v>
      </c>
      <c r="P4284" s="114">
        <v>-116.82</v>
      </c>
      <c r="Q4284" s="114">
        <v>-2.35</v>
      </c>
      <c r="R4284" s="112"/>
      <c r="S4284" s="112"/>
      <c r="T4284" s="112"/>
      <c r="U4284" s="112"/>
    </row>
    <row r="4285" spans="1:21" hidden="1">
      <c r="A4285" s="116">
        <v>42489</v>
      </c>
      <c r="B4285" s="114" t="s">
        <v>7435</v>
      </c>
      <c r="C4285" s="116">
        <v>42489</v>
      </c>
      <c r="D4285" s="114" t="s">
        <v>7436</v>
      </c>
      <c r="E4285" s="114" t="s">
        <v>87</v>
      </c>
      <c r="F4285" s="114" t="s">
        <v>938</v>
      </c>
      <c r="G4285" s="114" t="s">
        <v>7437</v>
      </c>
      <c r="H4285" s="114" t="s">
        <v>1862</v>
      </c>
      <c r="I4285" s="114" t="s">
        <v>81</v>
      </c>
      <c r="J4285" s="114" t="s">
        <v>7438</v>
      </c>
      <c r="K4285" s="114"/>
      <c r="L4285" s="114" t="s">
        <v>20</v>
      </c>
      <c r="M4285" s="114">
        <v>-288</v>
      </c>
      <c r="N4285" s="114" t="s">
        <v>28</v>
      </c>
      <c r="O4285" s="114">
        <v>-233.64</v>
      </c>
      <c r="P4285" s="114">
        <v>-233.64</v>
      </c>
      <c r="Q4285" s="114">
        <v>-4.6900000000000004</v>
      </c>
      <c r="R4285" s="112"/>
      <c r="S4285" s="113"/>
      <c r="T4285" s="113"/>
      <c r="U4285" s="113"/>
    </row>
    <row r="4286" spans="1:21" hidden="1">
      <c r="A4286" s="116">
        <v>42488</v>
      </c>
      <c r="B4286" s="114" t="s">
        <v>7439</v>
      </c>
      <c r="C4286" s="116">
        <v>42488</v>
      </c>
      <c r="D4286" s="114" t="s">
        <v>7440</v>
      </c>
      <c r="E4286" s="114" t="s">
        <v>87</v>
      </c>
      <c r="F4286" s="114" t="s">
        <v>938</v>
      </c>
      <c r="G4286" s="114" t="s">
        <v>7441</v>
      </c>
      <c r="H4286" s="114" t="s">
        <v>1862</v>
      </c>
      <c r="I4286" s="114" t="s">
        <v>81</v>
      </c>
      <c r="J4286" s="114" t="s">
        <v>7442</v>
      </c>
      <c r="K4286" s="114"/>
      <c r="L4286" s="114" t="s">
        <v>20</v>
      </c>
      <c r="M4286" s="114">
        <v>-24</v>
      </c>
      <c r="N4286" s="114" t="s">
        <v>28</v>
      </c>
      <c r="O4286" s="114">
        <v>-19.47</v>
      </c>
      <c r="P4286" s="114">
        <v>-19.47</v>
      </c>
      <c r="Q4286" s="114">
        <v>-0.39</v>
      </c>
      <c r="R4286" s="112"/>
      <c r="S4286" s="112"/>
      <c r="T4286" s="112"/>
      <c r="U4286" s="112"/>
    </row>
    <row r="4287" spans="1:21" hidden="1">
      <c r="A4287" s="116">
        <v>42489</v>
      </c>
      <c r="B4287" s="114" t="s">
        <v>7635</v>
      </c>
      <c r="C4287" s="116">
        <v>42489</v>
      </c>
      <c r="D4287" s="114" t="s">
        <v>7636</v>
      </c>
      <c r="E4287" s="114" t="s">
        <v>87</v>
      </c>
      <c r="F4287" s="114" t="s">
        <v>330</v>
      </c>
      <c r="G4287" s="114" t="s">
        <v>7637</v>
      </c>
      <c r="H4287" s="114" t="s">
        <v>1862</v>
      </c>
      <c r="I4287" s="114" t="s">
        <v>81</v>
      </c>
      <c r="J4287" s="114" t="s">
        <v>7638</v>
      </c>
      <c r="K4287" s="114"/>
      <c r="L4287" s="114" t="s">
        <v>20</v>
      </c>
      <c r="M4287" s="114">
        <v>-456</v>
      </c>
      <c r="N4287" s="114" t="s">
        <v>28</v>
      </c>
      <c r="O4287" s="114">
        <v>-369.94</v>
      </c>
      <c r="P4287" s="114">
        <v>-369.94</v>
      </c>
      <c r="Q4287" s="114">
        <v>-7.42</v>
      </c>
      <c r="R4287" s="112"/>
      <c r="S4287" s="113"/>
      <c r="T4287" s="113"/>
      <c r="U4287" s="112"/>
    </row>
    <row r="4288" spans="1:21" hidden="1">
      <c r="A4288" s="116">
        <v>42489</v>
      </c>
      <c r="B4288" s="114" t="s">
        <v>7443</v>
      </c>
      <c r="C4288" s="116">
        <v>42489</v>
      </c>
      <c r="D4288" s="114" t="s">
        <v>7444</v>
      </c>
      <c r="E4288" s="114" t="s">
        <v>87</v>
      </c>
      <c r="F4288" s="114" t="s">
        <v>294</v>
      </c>
      <c r="G4288" s="114" t="s">
        <v>7445</v>
      </c>
      <c r="H4288" s="114" t="s">
        <v>1862</v>
      </c>
      <c r="I4288" s="114" t="s">
        <v>81</v>
      </c>
      <c r="J4288" s="114" t="s">
        <v>7446</v>
      </c>
      <c r="K4288" s="114"/>
      <c r="L4288" s="114" t="s">
        <v>20</v>
      </c>
      <c r="M4288" s="114">
        <v>-768</v>
      </c>
      <c r="N4288" s="114" t="s">
        <v>28</v>
      </c>
      <c r="O4288" s="114">
        <v>-623.04999999999995</v>
      </c>
      <c r="P4288" s="114">
        <v>-623.04999999999995</v>
      </c>
      <c r="Q4288" s="114">
        <v>-12.51</v>
      </c>
      <c r="R4288" s="112"/>
      <c r="S4288" s="112"/>
      <c r="T4288" s="112"/>
      <c r="U4288" s="112"/>
    </row>
    <row r="4289" spans="1:21">
      <c r="A4289" s="116">
        <v>42490</v>
      </c>
      <c r="B4289" s="114" t="s">
        <v>7433</v>
      </c>
      <c r="C4289" s="116">
        <v>42490</v>
      </c>
      <c r="D4289" s="114" t="s">
        <v>7433</v>
      </c>
      <c r="E4289" s="114" t="s">
        <v>87</v>
      </c>
      <c r="F4289" s="114"/>
      <c r="G4289" s="114"/>
      <c r="H4289" s="114" t="s">
        <v>1862</v>
      </c>
      <c r="I4289" s="114" t="s">
        <v>19</v>
      </c>
      <c r="J4289" s="114" t="s">
        <v>7434</v>
      </c>
      <c r="K4289" s="114"/>
      <c r="L4289" s="114" t="s">
        <v>20</v>
      </c>
      <c r="M4289" s="114">
        <v>-4</v>
      </c>
      <c r="N4289" s="114" t="s">
        <v>28</v>
      </c>
      <c r="O4289" s="114">
        <v>-3.25</v>
      </c>
      <c r="P4289" s="114">
        <v>-3.25</v>
      </c>
      <c r="Q4289" s="114">
        <v>-0.06</v>
      </c>
      <c r="R4289" s="112"/>
      <c r="S4289" s="112"/>
      <c r="T4289" s="112"/>
      <c r="U4289" s="112"/>
    </row>
    <row r="4290" spans="1:21">
      <c r="A4290" s="116">
        <v>42490</v>
      </c>
      <c r="B4290" s="114" t="s">
        <v>7433</v>
      </c>
      <c r="C4290" s="116">
        <v>42490</v>
      </c>
      <c r="D4290" s="114" t="s">
        <v>7433</v>
      </c>
      <c r="E4290" s="114" t="s">
        <v>87</v>
      </c>
      <c r="F4290" s="114"/>
      <c r="G4290" s="114"/>
      <c r="H4290" s="114" t="s">
        <v>1862</v>
      </c>
      <c r="I4290" s="114" t="s">
        <v>19</v>
      </c>
      <c r="J4290" s="114" t="s">
        <v>7434</v>
      </c>
      <c r="K4290" s="114"/>
      <c r="L4290" s="114" t="s">
        <v>20</v>
      </c>
      <c r="M4290" s="114">
        <v>-1</v>
      </c>
      <c r="N4290" s="114" t="s">
        <v>28</v>
      </c>
      <c r="O4290" s="114">
        <v>-0.87</v>
      </c>
      <c r="P4290" s="114">
        <v>-0.87</v>
      </c>
      <c r="Q4290" s="114">
        <v>0.02</v>
      </c>
      <c r="R4290" s="112"/>
      <c r="S4290" s="113"/>
      <c r="T4290" s="113"/>
      <c r="U4290" s="112"/>
    </row>
    <row r="4291" spans="1:21">
      <c r="A4291" s="116">
        <v>42466</v>
      </c>
      <c r="B4291" s="114" t="s">
        <v>7708</v>
      </c>
      <c r="C4291" s="116">
        <v>42466</v>
      </c>
      <c r="D4291" s="114" t="s">
        <v>7708</v>
      </c>
      <c r="E4291" s="114" t="s">
        <v>87</v>
      </c>
      <c r="F4291" s="114"/>
      <c r="G4291" s="114"/>
      <c r="H4291" s="114" t="s">
        <v>1862</v>
      </c>
      <c r="I4291" s="114" t="s">
        <v>19</v>
      </c>
      <c r="J4291" s="114" t="s">
        <v>7709</v>
      </c>
      <c r="K4291" s="114"/>
      <c r="L4291" s="114" t="s">
        <v>20</v>
      </c>
      <c r="M4291" s="136">
        <v>-19083</v>
      </c>
      <c r="N4291" s="114" t="s">
        <v>28</v>
      </c>
      <c r="O4291" s="136">
        <v>-18701.34</v>
      </c>
      <c r="P4291" s="136">
        <v>-18701.34</v>
      </c>
      <c r="Q4291" s="136">
        <v>2973.05</v>
      </c>
      <c r="R4291" s="112"/>
      <c r="S4291" s="113"/>
      <c r="T4291" s="113"/>
      <c r="U4291" s="112"/>
    </row>
    <row r="4292" spans="1:21" hidden="1">
      <c r="A4292" s="116">
        <v>42465</v>
      </c>
      <c r="B4292" s="114" t="s">
        <v>7726</v>
      </c>
      <c r="C4292" s="116">
        <v>42490</v>
      </c>
      <c r="D4292" s="114" t="s">
        <v>6441</v>
      </c>
      <c r="E4292" s="114" t="s">
        <v>87</v>
      </c>
      <c r="F4292" s="114"/>
      <c r="G4292" s="114"/>
      <c r="H4292" s="114" t="s">
        <v>1862</v>
      </c>
      <c r="I4292" s="114" t="s">
        <v>26</v>
      </c>
      <c r="J4292" s="114" t="s">
        <v>6442</v>
      </c>
      <c r="K4292" s="114" t="s">
        <v>21</v>
      </c>
      <c r="L4292" s="114"/>
      <c r="M4292" s="136">
        <v>19084</v>
      </c>
      <c r="N4292" s="114" t="s">
        <v>28</v>
      </c>
      <c r="O4292" s="136">
        <v>18702.32</v>
      </c>
      <c r="P4292" s="136">
        <v>25609.599999999999</v>
      </c>
      <c r="Q4292" s="136">
        <v>-9880.49</v>
      </c>
      <c r="R4292" s="112"/>
      <c r="S4292" s="112"/>
      <c r="T4292" s="112"/>
      <c r="U4292" s="112"/>
    </row>
    <row r="4293" spans="1:21">
      <c r="A4293" s="116">
        <v>42466</v>
      </c>
      <c r="B4293" s="114" t="s">
        <v>7727</v>
      </c>
      <c r="C4293" s="116">
        <v>42466</v>
      </c>
      <c r="D4293" s="114" t="s">
        <v>7727</v>
      </c>
      <c r="E4293" s="114" t="s">
        <v>87</v>
      </c>
      <c r="F4293" s="114"/>
      <c r="G4293" s="114"/>
      <c r="H4293" s="114" t="s">
        <v>1862</v>
      </c>
      <c r="I4293" s="114" t="s">
        <v>19</v>
      </c>
      <c r="J4293" s="114" t="s">
        <v>7728</v>
      </c>
      <c r="K4293" s="114"/>
      <c r="L4293" s="114" t="s">
        <v>20</v>
      </c>
      <c r="M4293" s="114">
        <v>-1</v>
      </c>
      <c r="N4293" s="114" t="s">
        <v>28</v>
      </c>
      <c r="O4293" s="114">
        <v>-0.98</v>
      </c>
      <c r="P4293" s="114">
        <v>-0.98</v>
      </c>
      <c r="Q4293" s="114">
        <v>0.16</v>
      </c>
      <c r="R4293" s="112"/>
      <c r="S4293" s="112"/>
      <c r="T4293" s="112"/>
      <c r="U4293" s="112"/>
    </row>
    <row r="4294" spans="1:21">
      <c r="A4294" s="116">
        <v>42466</v>
      </c>
      <c r="B4294" s="114" t="s">
        <v>7706</v>
      </c>
      <c r="C4294" s="116">
        <v>42466</v>
      </c>
      <c r="D4294" s="114" t="s">
        <v>7706</v>
      </c>
      <c r="E4294" s="114" t="s">
        <v>87</v>
      </c>
      <c r="F4294" s="114"/>
      <c r="G4294" s="114"/>
      <c r="H4294" s="114" t="s">
        <v>1862</v>
      </c>
      <c r="I4294" s="114" t="s">
        <v>19</v>
      </c>
      <c r="J4294" s="114" t="s">
        <v>7707</v>
      </c>
      <c r="K4294" s="114" t="s">
        <v>21</v>
      </c>
      <c r="L4294" s="114"/>
      <c r="M4294" s="114">
        <v>4</v>
      </c>
      <c r="N4294" s="114" t="s">
        <v>28</v>
      </c>
      <c r="O4294" s="114">
        <v>3.92</v>
      </c>
      <c r="P4294" s="114">
        <v>3.92</v>
      </c>
      <c r="Q4294" s="114">
        <v>-0.61</v>
      </c>
      <c r="R4294" s="112"/>
      <c r="S4294" s="113"/>
      <c r="T4294" s="113"/>
      <c r="U4294" s="112"/>
    </row>
    <row r="4295" spans="1:21">
      <c r="A4295" s="116">
        <v>42490</v>
      </c>
      <c r="B4295" s="114" t="s">
        <v>7433</v>
      </c>
      <c r="C4295" s="116">
        <v>42490</v>
      </c>
      <c r="D4295" s="114" t="s">
        <v>7433</v>
      </c>
      <c r="E4295" s="114" t="s">
        <v>87</v>
      </c>
      <c r="F4295" s="114"/>
      <c r="G4295" s="114"/>
      <c r="H4295" s="114" t="s">
        <v>1862</v>
      </c>
      <c r="I4295" s="114" t="s">
        <v>19</v>
      </c>
      <c r="J4295" s="114" t="s">
        <v>7434</v>
      </c>
      <c r="K4295" s="114" t="s">
        <v>21</v>
      </c>
      <c r="L4295" s="114"/>
      <c r="M4295" s="114">
        <v>1</v>
      </c>
      <c r="N4295" s="114" t="s">
        <v>28</v>
      </c>
      <c r="O4295" s="114">
        <v>0.87</v>
      </c>
      <c r="P4295" s="114">
        <v>0.87</v>
      </c>
      <c r="Q4295" s="114">
        <v>0</v>
      </c>
      <c r="R4295" s="112"/>
      <c r="S4295" s="112"/>
      <c r="T4295" s="112"/>
      <c r="U4295" s="112"/>
    </row>
    <row r="4296" spans="1:21" hidden="1">
      <c r="A4296" s="116">
        <v>42490</v>
      </c>
      <c r="B4296" s="114" t="s">
        <v>7473</v>
      </c>
      <c r="C4296" s="116">
        <v>42490</v>
      </c>
      <c r="D4296" s="114" t="s">
        <v>7473</v>
      </c>
      <c r="E4296" s="114" t="s">
        <v>87</v>
      </c>
      <c r="F4296" s="114" t="s">
        <v>3991</v>
      </c>
      <c r="G4296" s="114" t="s">
        <v>7474</v>
      </c>
      <c r="H4296" s="114" t="s">
        <v>1862</v>
      </c>
      <c r="I4296" s="114" t="s">
        <v>81</v>
      </c>
      <c r="J4296" s="114" t="s">
        <v>7475</v>
      </c>
      <c r="K4296" s="114"/>
      <c r="L4296" s="114" t="s">
        <v>20</v>
      </c>
      <c r="M4296" s="114">
        <v>-4</v>
      </c>
      <c r="N4296" s="114" t="s">
        <v>28</v>
      </c>
      <c r="O4296" s="114">
        <v>-3.92</v>
      </c>
      <c r="P4296" s="114">
        <v>-3.92</v>
      </c>
      <c r="Q4296" s="114">
        <v>0.61</v>
      </c>
      <c r="R4296" s="112"/>
      <c r="S4296" s="113"/>
      <c r="T4296" s="113"/>
      <c r="U4296" s="112"/>
    </row>
    <row r="4297" spans="1:21">
      <c r="A4297" s="116">
        <v>42490</v>
      </c>
      <c r="B4297" s="114" t="s">
        <v>7433</v>
      </c>
      <c r="C4297" s="116">
        <v>42490</v>
      </c>
      <c r="D4297" s="114" t="s">
        <v>7433</v>
      </c>
      <c r="E4297" s="114" t="s">
        <v>87</v>
      </c>
      <c r="F4297" s="114"/>
      <c r="G4297" s="114"/>
      <c r="H4297" s="114" t="s">
        <v>1862</v>
      </c>
      <c r="I4297" s="114" t="s">
        <v>19</v>
      </c>
      <c r="J4297" s="114" t="s">
        <v>7434</v>
      </c>
      <c r="K4297" s="114" t="s">
        <v>21</v>
      </c>
      <c r="L4297" s="114"/>
      <c r="M4297" s="114">
        <v>4</v>
      </c>
      <c r="N4297" s="114" t="s">
        <v>28</v>
      </c>
      <c r="O4297" s="114">
        <v>3.25</v>
      </c>
      <c r="P4297" s="114">
        <v>3.25</v>
      </c>
      <c r="Q4297" s="114">
        <v>0</v>
      </c>
      <c r="R4297" s="112"/>
      <c r="S4297" s="113"/>
      <c r="T4297" s="113"/>
      <c r="U4297" s="112"/>
    </row>
    <row r="4298" spans="1:21" hidden="1">
      <c r="A4298" s="116">
        <v>42490</v>
      </c>
      <c r="B4298" s="114" t="s">
        <v>7476</v>
      </c>
      <c r="C4298" s="116">
        <v>42490</v>
      </c>
      <c r="D4298" s="114" t="s">
        <v>7476</v>
      </c>
      <c r="E4298" s="114" t="s">
        <v>87</v>
      </c>
      <c r="F4298" s="114" t="s">
        <v>166</v>
      </c>
      <c r="G4298" s="114" t="s">
        <v>7477</v>
      </c>
      <c r="H4298" s="114" t="s">
        <v>1862</v>
      </c>
      <c r="I4298" s="114" t="s">
        <v>81</v>
      </c>
      <c r="J4298" s="114" t="s">
        <v>7478</v>
      </c>
      <c r="K4298" s="114"/>
      <c r="L4298" s="114" t="s">
        <v>20</v>
      </c>
      <c r="M4298" s="114">
        <v>-5</v>
      </c>
      <c r="N4298" s="114" t="s">
        <v>28</v>
      </c>
      <c r="O4298" s="114">
        <v>-4.9000000000000004</v>
      </c>
      <c r="P4298" s="114">
        <v>-4.9000000000000004</v>
      </c>
      <c r="Q4298" s="114">
        <v>0.78</v>
      </c>
      <c r="R4298" s="112"/>
      <c r="S4298" s="112"/>
      <c r="T4298" s="112"/>
      <c r="U4298" s="112"/>
    </row>
    <row r="4299" spans="1:21">
      <c r="A4299" s="116">
        <v>42466</v>
      </c>
      <c r="B4299" s="114" t="s">
        <v>7727</v>
      </c>
      <c r="C4299" s="116">
        <v>42466</v>
      </c>
      <c r="D4299" s="114" t="s">
        <v>7727</v>
      </c>
      <c r="E4299" s="114" t="s">
        <v>87</v>
      </c>
      <c r="F4299" s="114"/>
      <c r="G4299" s="114"/>
      <c r="H4299" s="114" t="s">
        <v>1862</v>
      </c>
      <c r="I4299" s="114" t="s">
        <v>19</v>
      </c>
      <c r="J4299" s="114" t="s">
        <v>7728</v>
      </c>
      <c r="K4299" s="114" t="s">
        <v>21</v>
      </c>
      <c r="L4299" s="114"/>
      <c r="M4299" s="114">
        <v>1</v>
      </c>
      <c r="N4299" s="114" t="s">
        <v>28</v>
      </c>
      <c r="O4299" s="114">
        <v>0.98</v>
      </c>
      <c r="P4299" s="114">
        <v>0.98</v>
      </c>
      <c r="Q4299" s="114">
        <v>-0.2</v>
      </c>
      <c r="R4299" s="112"/>
      <c r="S4299" s="113"/>
      <c r="T4299" s="113"/>
      <c r="U4299" s="112"/>
    </row>
    <row r="4300" spans="1:21" hidden="1">
      <c r="A4300" s="116">
        <v>42489</v>
      </c>
      <c r="B4300" s="114" t="s">
        <v>7479</v>
      </c>
      <c r="C4300" s="116">
        <v>42489</v>
      </c>
      <c r="D4300" s="114" t="s">
        <v>7479</v>
      </c>
      <c r="E4300" s="114" t="s">
        <v>87</v>
      </c>
      <c r="F4300" s="114" t="s">
        <v>3992</v>
      </c>
      <c r="G4300" s="114" t="s">
        <v>7480</v>
      </c>
      <c r="H4300" s="114" t="s">
        <v>1862</v>
      </c>
      <c r="I4300" s="114" t="s">
        <v>81</v>
      </c>
      <c r="J4300" s="114" t="s">
        <v>7481</v>
      </c>
      <c r="K4300" s="114"/>
      <c r="L4300" s="114" t="s">
        <v>20</v>
      </c>
      <c r="M4300" s="114">
        <v>-1</v>
      </c>
      <c r="N4300" s="114" t="s">
        <v>28</v>
      </c>
      <c r="O4300" s="114">
        <v>-0.98</v>
      </c>
      <c r="P4300" s="114">
        <v>-0.98</v>
      </c>
      <c r="Q4300" s="114">
        <v>0.2</v>
      </c>
      <c r="R4300" s="112"/>
      <c r="S4300" s="113"/>
      <c r="T4300" s="113"/>
      <c r="U4300" s="113"/>
    </row>
    <row r="4301" spans="1:21" hidden="1">
      <c r="A4301" s="116">
        <v>42467</v>
      </c>
      <c r="B4301" s="114" t="s">
        <v>7729</v>
      </c>
      <c r="C4301" s="116">
        <v>42467</v>
      </c>
      <c r="D4301" s="114" t="s">
        <v>7730</v>
      </c>
      <c r="E4301" s="114" t="s">
        <v>310</v>
      </c>
      <c r="F4301" s="114" t="s">
        <v>3994</v>
      </c>
      <c r="G4301" s="114" t="s">
        <v>7731</v>
      </c>
      <c r="H4301" s="114" t="s">
        <v>1862</v>
      </c>
      <c r="I4301" s="114" t="s">
        <v>81</v>
      </c>
      <c r="J4301" s="114" t="s">
        <v>7732</v>
      </c>
      <c r="K4301" s="114"/>
      <c r="L4301" s="114" t="s">
        <v>20</v>
      </c>
      <c r="M4301" s="114">
        <v>-180</v>
      </c>
      <c r="N4301" s="114" t="s">
        <v>28</v>
      </c>
      <c r="O4301" s="114">
        <v>-152.5</v>
      </c>
      <c r="P4301" s="114">
        <v>-152.5</v>
      </c>
      <c r="Q4301" s="114">
        <v>0</v>
      </c>
      <c r="R4301" s="112"/>
      <c r="S4301" s="112"/>
      <c r="T4301" s="112"/>
      <c r="U4301" s="112"/>
    </row>
    <row r="4302" spans="1:21">
      <c r="A4302" s="116">
        <v>42475</v>
      </c>
      <c r="B4302" s="114" t="s">
        <v>7333</v>
      </c>
      <c r="C4302" s="116">
        <v>42475</v>
      </c>
      <c r="D4302" s="114" t="s">
        <v>7333</v>
      </c>
      <c r="E4302" s="114" t="s">
        <v>310</v>
      </c>
      <c r="F4302" s="114"/>
      <c r="G4302" s="114"/>
      <c r="H4302" s="114" t="s">
        <v>1862</v>
      </c>
      <c r="I4302" s="114" t="s">
        <v>19</v>
      </c>
      <c r="J4302" s="114" t="s">
        <v>7334</v>
      </c>
      <c r="K4302" s="114" t="s">
        <v>21</v>
      </c>
      <c r="L4302" s="114"/>
      <c r="M4302" s="114">
        <v>480</v>
      </c>
      <c r="N4302" s="114" t="s">
        <v>28</v>
      </c>
      <c r="O4302" s="114">
        <v>406.63</v>
      </c>
      <c r="P4302" s="114">
        <v>406.63</v>
      </c>
      <c r="Q4302" s="114">
        <v>0</v>
      </c>
      <c r="R4302" s="112"/>
      <c r="S4302" s="112"/>
      <c r="T4302" s="112"/>
      <c r="U4302" s="112"/>
    </row>
    <row r="4303" spans="1:21">
      <c r="A4303" s="116">
        <v>42473</v>
      </c>
      <c r="B4303" s="114" t="s">
        <v>7490</v>
      </c>
      <c r="C4303" s="116">
        <v>42473</v>
      </c>
      <c r="D4303" s="114" t="s">
        <v>7490</v>
      </c>
      <c r="E4303" s="114" t="s">
        <v>310</v>
      </c>
      <c r="F4303" s="114"/>
      <c r="G4303" s="114"/>
      <c r="H4303" s="114" t="s">
        <v>1862</v>
      </c>
      <c r="I4303" s="114" t="s">
        <v>19</v>
      </c>
      <c r="J4303" s="114" t="s">
        <v>7491</v>
      </c>
      <c r="K4303" s="114"/>
      <c r="L4303" s="114" t="s">
        <v>20</v>
      </c>
      <c r="M4303" s="114">
        <v>-480</v>
      </c>
      <c r="N4303" s="114" t="s">
        <v>28</v>
      </c>
      <c r="O4303" s="114">
        <v>-406.63</v>
      </c>
      <c r="P4303" s="114">
        <v>-406.63</v>
      </c>
      <c r="Q4303" s="114">
        <v>0</v>
      </c>
      <c r="R4303" s="112"/>
      <c r="S4303" s="112"/>
      <c r="T4303" s="112"/>
      <c r="U4303" s="112"/>
    </row>
    <row r="4304" spans="1:21" hidden="1">
      <c r="A4304" s="116">
        <v>42480</v>
      </c>
      <c r="B4304" s="114" t="s">
        <v>7486</v>
      </c>
      <c r="C4304" s="116">
        <v>42480</v>
      </c>
      <c r="D4304" s="114" t="s">
        <v>7487</v>
      </c>
      <c r="E4304" s="114" t="s">
        <v>310</v>
      </c>
      <c r="F4304" s="114" t="s">
        <v>3993</v>
      </c>
      <c r="G4304" s="114" t="s">
        <v>7488</v>
      </c>
      <c r="H4304" s="114" t="s">
        <v>1862</v>
      </c>
      <c r="I4304" s="114" t="s">
        <v>81</v>
      </c>
      <c r="J4304" s="114" t="s">
        <v>7489</v>
      </c>
      <c r="K4304" s="114"/>
      <c r="L4304" s="114" t="s">
        <v>20</v>
      </c>
      <c r="M4304" s="114">
        <v>-480</v>
      </c>
      <c r="N4304" s="114" t="s">
        <v>28</v>
      </c>
      <c r="O4304" s="114">
        <v>-406.63</v>
      </c>
      <c r="P4304" s="114">
        <v>-406.63</v>
      </c>
      <c r="Q4304" s="114">
        <v>0</v>
      </c>
      <c r="R4304" s="112"/>
      <c r="S4304" s="112"/>
      <c r="T4304" s="112"/>
      <c r="U4304" s="112"/>
    </row>
    <row r="4305" spans="1:21" hidden="1">
      <c r="A4305" s="116">
        <v>42482</v>
      </c>
      <c r="B4305" s="114" t="s">
        <v>7482</v>
      </c>
      <c r="C4305" s="116">
        <v>42482</v>
      </c>
      <c r="D4305" s="114" t="s">
        <v>7483</v>
      </c>
      <c r="E4305" s="114" t="s">
        <v>310</v>
      </c>
      <c r="F4305" s="114" t="s">
        <v>4127</v>
      </c>
      <c r="G4305" s="114" t="s">
        <v>7484</v>
      </c>
      <c r="H4305" s="114" t="s">
        <v>1862</v>
      </c>
      <c r="I4305" s="114" t="s">
        <v>81</v>
      </c>
      <c r="J4305" s="114" t="s">
        <v>7485</v>
      </c>
      <c r="K4305" s="114"/>
      <c r="L4305" s="114" t="s">
        <v>20</v>
      </c>
      <c r="M4305" s="114">
        <v>-118</v>
      </c>
      <c r="N4305" s="114" t="s">
        <v>28</v>
      </c>
      <c r="O4305" s="114">
        <v>-116.82</v>
      </c>
      <c r="P4305" s="114">
        <v>-81.56</v>
      </c>
      <c r="Q4305" s="114">
        <v>-18.41</v>
      </c>
      <c r="R4305" s="112"/>
      <c r="S4305" s="112"/>
      <c r="T4305" s="112"/>
      <c r="U4305" s="112"/>
    </row>
    <row r="4306" spans="1:21" hidden="1">
      <c r="A4306" s="116">
        <v>42482</v>
      </c>
      <c r="B4306" s="114" t="s">
        <v>7482</v>
      </c>
      <c r="C4306" s="116">
        <v>42482</v>
      </c>
      <c r="D4306" s="114" t="s">
        <v>7483</v>
      </c>
      <c r="E4306" s="114" t="s">
        <v>310</v>
      </c>
      <c r="F4306" s="114" t="s">
        <v>4127</v>
      </c>
      <c r="G4306" s="114" t="s">
        <v>7484</v>
      </c>
      <c r="H4306" s="114" t="s">
        <v>1862</v>
      </c>
      <c r="I4306" s="114" t="s">
        <v>81</v>
      </c>
      <c r="J4306" s="114" t="s">
        <v>7485</v>
      </c>
      <c r="K4306" s="114"/>
      <c r="L4306" s="114" t="s">
        <v>20</v>
      </c>
      <c r="M4306" s="114">
        <v>-842</v>
      </c>
      <c r="N4306" s="114" t="s">
        <v>28</v>
      </c>
      <c r="O4306" s="114">
        <v>-833.58</v>
      </c>
      <c r="P4306" s="114">
        <v>-679.52</v>
      </c>
      <c r="Q4306" s="114">
        <v>-33.78</v>
      </c>
      <c r="R4306" s="112"/>
      <c r="S4306" s="112"/>
      <c r="T4306" s="112"/>
      <c r="U4306" s="112"/>
    </row>
    <row r="4307" spans="1:21">
      <c r="A4307" s="116">
        <v>42490</v>
      </c>
      <c r="B4307" s="114" t="s">
        <v>7433</v>
      </c>
      <c r="C4307" s="116">
        <v>42490</v>
      </c>
      <c r="D4307" s="114" t="s">
        <v>7433</v>
      </c>
      <c r="E4307" s="114" t="s">
        <v>310</v>
      </c>
      <c r="F4307" s="114"/>
      <c r="G4307" s="114"/>
      <c r="H4307" s="114" t="s">
        <v>1862</v>
      </c>
      <c r="I4307" s="114" t="s">
        <v>19</v>
      </c>
      <c r="J4307" s="114" t="s">
        <v>7434</v>
      </c>
      <c r="K4307" s="114"/>
      <c r="L4307" s="114" t="s">
        <v>20</v>
      </c>
      <c r="M4307" s="114">
        <v>-3</v>
      </c>
      <c r="N4307" s="114" t="s">
        <v>28</v>
      </c>
      <c r="O4307" s="114">
        <v>-2.58</v>
      </c>
      <c r="P4307" s="114">
        <v>-2.58</v>
      </c>
      <c r="Q4307" s="114">
        <v>0.04</v>
      </c>
      <c r="R4307" s="112"/>
      <c r="S4307" s="112"/>
      <c r="T4307" s="112"/>
      <c r="U4307" s="112"/>
    </row>
    <row r="4308" spans="1:21">
      <c r="A4308" s="116">
        <v>42473</v>
      </c>
      <c r="B4308" s="114" t="s">
        <v>7490</v>
      </c>
      <c r="C4308" s="116">
        <v>42473</v>
      </c>
      <c r="D4308" s="114" t="s">
        <v>7490</v>
      </c>
      <c r="E4308" s="114" t="s">
        <v>310</v>
      </c>
      <c r="F4308" s="114"/>
      <c r="G4308" s="114"/>
      <c r="H4308" s="114" t="s">
        <v>1862</v>
      </c>
      <c r="I4308" s="114" t="s">
        <v>19</v>
      </c>
      <c r="J4308" s="114" t="s">
        <v>7491</v>
      </c>
      <c r="K4308" s="114" t="s">
        <v>21</v>
      </c>
      <c r="L4308" s="114"/>
      <c r="M4308" s="114">
        <v>480</v>
      </c>
      <c r="N4308" s="114" t="s">
        <v>28</v>
      </c>
      <c r="O4308" s="114">
        <v>406.63</v>
      </c>
      <c r="P4308" s="114">
        <v>406.63</v>
      </c>
      <c r="Q4308" s="114">
        <v>0</v>
      </c>
      <c r="R4308" s="112"/>
      <c r="S4308" s="112"/>
      <c r="T4308" s="112"/>
      <c r="U4308" s="112"/>
    </row>
    <row r="4309" spans="1:21" hidden="1">
      <c r="A4309" s="116">
        <v>42473</v>
      </c>
      <c r="B4309" s="114" t="s">
        <v>7733</v>
      </c>
      <c r="C4309" s="116">
        <v>42473</v>
      </c>
      <c r="D4309" s="114" t="s">
        <v>7733</v>
      </c>
      <c r="E4309" s="114" t="s">
        <v>310</v>
      </c>
      <c r="F4309" s="114"/>
      <c r="G4309" s="114"/>
      <c r="H4309" s="114" t="s">
        <v>1862</v>
      </c>
      <c r="I4309" s="114" t="s">
        <v>66</v>
      </c>
      <c r="J4309" s="114" t="s">
        <v>7734</v>
      </c>
      <c r="K4309" s="114" t="s">
        <v>21</v>
      </c>
      <c r="L4309" s="114"/>
      <c r="M4309" s="114">
        <v>480</v>
      </c>
      <c r="N4309" s="114" t="s">
        <v>28</v>
      </c>
      <c r="O4309" s="114">
        <v>406.63</v>
      </c>
      <c r="P4309" s="114">
        <v>406.63</v>
      </c>
      <c r="Q4309" s="114">
        <v>0</v>
      </c>
      <c r="R4309" s="112"/>
      <c r="S4309" s="113"/>
      <c r="T4309" s="113"/>
      <c r="U4309" s="112"/>
    </row>
    <row r="4310" spans="1:21" hidden="1">
      <c r="A4310" s="116">
        <v>42473</v>
      </c>
      <c r="B4310" s="114" t="s">
        <v>7733</v>
      </c>
      <c r="C4310" s="116">
        <v>42473</v>
      </c>
      <c r="D4310" s="114" t="s">
        <v>7733</v>
      </c>
      <c r="E4310" s="114" t="s">
        <v>310</v>
      </c>
      <c r="F4310" s="114"/>
      <c r="G4310" s="114"/>
      <c r="H4310" s="114" t="s">
        <v>1862</v>
      </c>
      <c r="I4310" s="114" t="s">
        <v>22</v>
      </c>
      <c r="J4310" s="114" t="s">
        <v>7734</v>
      </c>
      <c r="K4310" s="114"/>
      <c r="L4310" s="114" t="s">
        <v>20</v>
      </c>
      <c r="M4310" s="114">
        <v>-480</v>
      </c>
      <c r="N4310" s="114" t="s">
        <v>28</v>
      </c>
      <c r="O4310" s="114">
        <v>-406.63</v>
      </c>
      <c r="P4310" s="114">
        <v>-406.63</v>
      </c>
      <c r="Q4310" s="114">
        <v>0</v>
      </c>
      <c r="R4310" s="112"/>
      <c r="S4310" s="112"/>
      <c r="T4310" s="112"/>
      <c r="U4310" s="112"/>
    </row>
    <row r="4311" spans="1:21">
      <c r="A4311" s="116">
        <v>42475</v>
      </c>
      <c r="B4311" s="114" t="s">
        <v>7333</v>
      </c>
      <c r="C4311" s="116">
        <v>42475</v>
      </c>
      <c r="D4311" s="114" t="s">
        <v>7333</v>
      </c>
      <c r="E4311" s="114" t="s">
        <v>310</v>
      </c>
      <c r="F4311" s="114"/>
      <c r="G4311" s="114"/>
      <c r="H4311" s="114" t="s">
        <v>1862</v>
      </c>
      <c r="I4311" s="114" t="s">
        <v>19</v>
      </c>
      <c r="J4311" s="114" t="s">
        <v>7334</v>
      </c>
      <c r="K4311" s="114"/>
      <c r="L4311" s="114" t="s">
        <v>20</v>
      </c>
      <c r="M4311" s="114">
        <v>-480</v>
      </c>
      <c r="N4311" s="114" t="s">
        <v>28</v>
      </c>
      <c r="O4311" s="114">
        <v>-406.63</v>
      </c>
      <c r="P4311" s="114">
        <v>-406.63</v>
      </c>
      <c r="Q4311" s="114">
        <v>0</v>
      </c>
      <c r="R4311" s="112"/>
      <c r="S4311" s="112"/>
      <c r="T4311" s="112"/>
      <c r="U4311" s="112"/>
    </row>
    <row r="4312" spans="1:21">
      <c r="A4312" s="116">
        <v>42490</v>
      </c>
      <c r="B4312" s="114" t="s">
        <v>7433</v>
      </c>
      <c r="C4312" s="116">
        <v>42490</v>
      </c>
      <c r="D4312" s="114" t="s">
        <v>7433</v>
      </c>
      <c r="E4312" s="114" t="s">
        <v>310</v>
      </c>
      <c r="F4312" s="114"/>
      <c r="G4312" s="114"/>
      <c r="H4312" s="114" t="s">
        <v>1862</v>
      </c>
      <c r="I4312" s="114" t="s">
        <v>19</v>
      </c>
      <c r="J4312" s="114" t="s">
        <v>7434</v>
      </c>
      <c r="K4312" s="114" t="s">
        <v>21</v>
      </c>
      <c r="L4312" s="114"/>
      <c r="M4312" s="114">
        <v>3</v>
      </c>
      <c r="N4312" s="114" t="s">
        <v>28</v>
      </c>
      <c r="O4312" s="114">
        <v>2.58</v>
      </c>
      <c r="P4312" s="114">
        <v>2.58</v>
      </c>
      <c r="Q4312" s="114">
        <v>0</v>
      </c>
      <c r="R4312" s="112"/>
      <c r="S4312" s="112"/>
      <c r="T4312" s="112"/>
      <c r="U4312" s="112"/>
    </row>
    <row r="4313" spans="1:21" hidden="1">
      <c r="A4313" s="116">
        <v>42490</v>
      </c>
      <c r="B4313" s="114" t="s">
        <v>7476</v>
      </c>
      <c r="C4313" s="116">
        <v>42490</v>
      </c>
      <c r="D4313" s="114" t="s">
        <v>7476</v>
      </c>
      <c r="E4313" s="114" t="s">
        <v>310</v>
      </c>
      <c r="F4313" s="114" t="s">
        <v>166</v>
      </c>
      <c r="G4313" s="114" t="s">
        <v>7477</v>
      </c>
      <c r="H4313" s="114" t="s">
        <v>1862</v>
      </c>
      <c r="I4313" s="114" t="s">
        <v>81</v>
      </c>
      <c r="J4313" s="114" t="s">
        <v>7478</v>
      </c>
      <c r="K4313" s="114"/>
      <c r="L4313" s="114" t="s">
        <v>20</v>
      </c>
      <c r="M4313" s="114">
        <v>-3</v>
      </c>
      <c r="N4313" s="114" t="s">
        <v>28</v>
      </c>
      <c r="O4313" s="114">
        <v>-2.97</v>
      </c>
      <c r="P4313" s="114">
        <v>-2.97</v>
      </c>
      <c r="Q4313" s="114">
        <v>0.39</v>
      </c>
      <c r="R4313" s="112"/>
      <c r="S4313" s="112"/>
      <c r="T4313" s="112"/>
      <c r="U4313" s="112"/>
    </row>
    <row r="4314" spans="1:21" hidden="1">
      <c r="A4314" s="116">
        <v>42489</v>
      </c>
      <c r="B4314" s="114" t="s">
        <v>7190</v>
      </c>
      <c r="C4314" s="116">
        <v>42489</v>
      </c>
      <c r="D4314" s="114" t="s">
        <v>7190</v>
      </c>
      <c r="E4314" s="114" t="s">
        <v>1863</v>
      </c>
      <c r="F4314" s="114" t="s">
        <v>886</v>
      </c>
      <c r="G4314" s="114" t="s">
        <v>7191</v>
      </c>
      <c r="H4314" s="114" t="s">
        <v>1864</v>
      </c>
      <c r="I4314" s="114" t="s">
        <v>81</v>
      </c>
      <c r="J4314" s="114" t="s">
        <v>7192</v>
      </c>
      <c r="K4314" s="114" t="s">
        <v>21</v>
      </c>
      <c r="L4314" s="114"/>
      <c r="M4314" s="114">
        <v>954</v>
      </c>
      <c r="N4314" s="114" t="s">
        <v>28</v>
      </c>
      <c r="O4314" s="114">
        <v>791.82</v>
      </c>
      <c r="P4314" s="114">
        <v>0</v>
      </c>
      <c r="Q4314" s="114">
        <v>0</v>
      </c>
      <c r="R4314" s="112"/>
      <c r="S4314" s="112"/>
      <c r="T4314" s="112"/>
      <c r="U4314" s="112"/>
    </row>
    <row r="4315" spans="1:21" hidden="1">
      <c r="A4315" s="116">
        <v>42489</v>
      </c>
      <c r="B4315" s="114" t="s">
        <v>7190</v>
      </c>
      <c r="C4315" s="116">
        <v>42489</v>
      </c>
      <c r="D4315" s="114" t="s">
        <v>7190</v>
      </c>
      <c r="E4315" s="114" t="s">
        <v>1863</v>
      </c>
      <c r="F4315" s="114" t="s">
        <v>886</v>
      </c>
      <c r="G4315" s="114" t="s">
        <v>7191</v>
      </c>
      <c r="H4315" s="114" t="s">
        <v>1864</v>
      </c>
      <c r="I4315" s="114" t="s">
        <v>81</v>
      </c>
      <c r="J4315" s="114" t="s">
        <v>7192</v>
      </c>
      <c r="K4315" s="114" t="s">
        <v>21</v>
      </c>
      <c r="L4315" s="114"/>
      <c r="M4315" s="114">
        <v>192</v>
      </c>
      <c r="N4315" s="114" t="s">
        <v>28</v>
      </c>
      <c r="O4315" s="114">
        <v>159.36000000000001</v>
      </c>
      <c r="P4315" s="114">
        <v>0</v>
      </c>
      <c r="Q4315" s="114">
        <v>0</v>
      </c>
      <c r="R4315" s="112"/>
      <c r="S4315" s="113"/>
      <c r="T4315" s="113"/>
      <c r="U4315" s="112"/>
    </row>
    <row r="4316" spans="1:21" hidden="1">
      <c r="A4316" s="116">
        <v>42489</v>
      </c>
      <c r="B4316" s="114" t="s">
        <v>7187</v>
      </c>
      <c r="C4316" s="116">
        <v>42489</v>
      </c>
      <c r="D4316" s="114" t="s">
        <v>7187</v>
      </c>
      <c r="E4316" s="114" t="s">
        <v>1863</v>
      </c>
      <c r="F4316" s="114" t="s">
        <v>3984</v>
      </c>
      <c r="G4316" s="114" t="s">
        <v>7188</v>
      </c>
      <c r="H4316" s="114" t="s">
        <v>1864</v>
      </c>
      <c r="I4316" s="114" t="s">
        <v>81</v>
      </c>
      <c r="J4316" s="114" t="s">
        <v>7189</v>
      </c>
      <c r="K4316" s="114"/>
      <c r="L4316" s="114" t="s">
        <v>20</v>
      </c>
      <c r="M4316" s="136">
        <v>-4128</v>
      </c>
      <c r="N4316" s="114" t="s">
        <v>28</v>
      </c>
      <c r="O4316" s="136">
        <v>-3426.24</v>
      </c>
      <c r="P4316" s="136">
        <v>-3426.24</v>
      </c>
      <c r="Q4316" s="136">
        <v>3426.24</v>
      </c>
      <c r="R4316" s="112"/>
      <c r="S4316" s="112"/>
      <c r="T4316" s="112"/>
      <c r="U4316" s="112"/>
    </row>
    <row r="4317" spans="1:21" hidden="1">
      <c r="A4317" s="116">
        <v>42489</v>
      </c>
      <c r="B4317" s="114" t="s">
        <v>7190</v>
      </c>
      <c r="C4317" s="116">
        <v>42489</v>
      </c>
      <c r="D4317" s="114" t="s">
        <v>7190</v>
      </c>
      <c r="E4317" s="114" t="s">
        <v>1863</v>
      </c>
      <c r="F4317" s="114" t="s">
        <v>886</v>
      </c>
      <c r="G4317" s="114" t="s">
        <v>7191</v>
      </c>
      <c r="H4317" s="114" t="s">
        <v>1864</v>
      </c>
      <c r="I4317" s="114" t="s">
        <v>81</v>
      </c>
      <c r="J4317" s="114" t="s">
        <v>7192</v>
      </c>
      <c r="K4317" s="114"/>
      <c r="L4317" s="114" t="s">
        <v>20</v>
      </c>
      <c r="M4317" s="114">
        <v>-954</v>
      </c>
      <c r="N4317" s="114" t="s">
        <v>28</v>
      </c>
      <c r="O4317" s="114">
        <v>-791.82</v>
      </c>
      <c r="P4317" s="114">
        <v>-791.82</v>
      </c>
      <c r="Q4317" s="114">
        <v>791.82</v>
      </c>
      <c r="R4317" s="112"/>
      <c r="S4317" s="112"/>
      <c r="T4317" s="112"/>
      <c r="U4317" s="112"/>
    </row>
    <row r="4318" spans="1:21" hidden="1">
      <c r="A4318" s="116">
        <v>42489</v>
      </c>
      <c r="B4318" s="114" t="s">
        <v>7190</v>
      </c>
      <c r="C4318" s="116">
        <v>42489</v>
      </c>
      <c r="D4318" s="114" t="s">
        <v>7190</v>
      </c>
      <c r="E4318" s="114" t="s">
        <v>1863</v>
      </c>
      <c r="F4318" s="114" t="s">
        <v>886</v>
      </c>
      <c r="G4318" s="114" t="s">
        <v>7191</v>
      </c>
      <c r="H4318" s="114" t="s">
        <v>1864</v>
      </c>
      <c r="I4318" s="114" t="s">
        <v>81</v>
      </c>
      <c r="J4318" s="114" t="s">
        <v>7192</v>
      </c>
      <c r="K4318" s="114"/>
      <c r="L4318" s="114" t="s">
        <v>20</v>
      </c>
      <c r="M4318" s="114">
        <v>-192</v>
      </c>
      <c r="N4318" s="114" t="s">
        <v>28</v>
      </c>
      <c r="O4318" s="114">
        <v>-159.36000000000001</v>
      </c>
      <c r="P4318" s="114">
        <v>-159.36000000000001</v>
      </c>
      <c r="Q4318" s="114">
        <v>159.36000000000001</v>
      </c>
      <c r="R4318" s="112"/>
      <c r="S4318" s="112"/>
      <c r="T4318" s="112"/>
      <c r="U4318" s="112"/>
    </row>
    <row r="4319" spans="1:21" hidden="1">
      <c r="A4319" s="116">
        <v>42489</v>
      </c>
      <c r="B4319" s="114" t="s">
        <v>7187</v>
      </c>
      <c r="C4319" s="116">
        <v>42489</v>
      </c>
      <c r="D4319" s="114" t="s">
        <v>7187</v>
      </c>
      <c r="E4319" s="114" t="s">
        <v>1863</v>
      </c>
      <c r="F4319" s="114" t="s">
        <v>3984</v>
      </c>
      <c r="G4319" s="114" t="s">
        <v>7188</v>
      </c>
      <c r="H4319" s="114" t="s">
        <v>1864</v>
      </c>
      <c r="I4319" s="114" t="s">
        <v>81</v>
      </c>
      <c r="J4319" s="114" t="s">
        <v>7189</v>
      </c>
      <c r="K4319" s="114" t="s">
        <v>21</v>
      </c>
      <c r="L4319" s="114"/>
      <c r="M4319" s="136">
        <v>4128</v>
      </c>
      <c r="N4319" s="114" t="s">
        <v>28</v>
      </c>
      <c r="O4319" s="136">
        <v>3426.24</v>
      </c>
      <c r="P4319" s="114">
        <v>0</v>
      </c>
      <c r="Q4319" s="114">
        <v>0</v>
      </c>
      <c r="R4319" s="112"/>
      <c r="S4319" s="112"/>
      <c r="T4319" s="112"/>
      <c r="U4319" s="112"/>
    </row>
    <row r="4320" spans="1:21" hidden="1">
      <c r="A4320" s="116">
        <v>42461</v>
      </c>
      <c r="B4320" s="114" t="s">
        <v>7505</v>
      </c>
      <c r="C4320" s="116">
        <v>42461</v>
      </c>
      <c r="D4320" s="114" t="s">
        <v>7506</v>
      </c>
      <c r="E4320" s="114" t="s">
        <v>1863</v>
      </c>
      <c r="F4320" s="114" t="s">
        <v>3984</v>
      </c>
      <c r="G4320" s="114" t="s">
        <v>7507</v>
      </c>
      <c r="H4320" s="114" t="s">
        <v>1864</v>
      </c>
      <c r="I4320" s="114" t="s">
        <v>81</v>
      </c>
      <c r="J4320" s="114" t="s">
        <v>7508</v>
      </c>
      <c r="K4320" s="114"/>
      <c r="L4320" s="114" t="s">
        <v>20</v>
      </c>
      <c r="M4320" s="114">
        <v>-768</v>
      </c>
      <c r="N4320" s="114" t="s">
        <v>28</v>
      </c>
      <c r="O4320" s="114">
        <v>-565.73</v>
      </c>
      <c r="P4320" s="114">
        <v>-565.73</v>
      </c>
      <c r="Q4320" s="114">
        <v>0</v>
      </c>
      <c r="R4320" s="112"/>
      <c r="S4320" s="112"/>
      <c r="T4320" s="112"/>
      <c r="U4320" s="112"/>
    </row>
    <row r="4321" spans="1:21" hidden="1">
      <c r="A4321" s="116">
        <v>42466</v>
      </c>
      <c r="B4321" s="114" t="s">
        <v>7201</v>
      </c>
      <c r="C4321" s="116">
        <v>42466</v>
      </c>
      <c r="D4321" s="114" t="s">
        <v>7202</v>
      </c>
      <c r="E4321" s="114" t="s">
        <v>1863</v>
      </c>
      <c r="F4321" s="114" t="s">
        <v>294</v>
      </c>
      <c r="G4321" s="114" t="s">
        <v>7203</v>
      </c>
      <c r="H4321" s="114" t="s">
        <v>1864</v>
      </c>
      <c r="I4321" s="114" t="s">
        <v>81</v>
      </c>
      <c r="J4321" s="114" t="s">
        <v>7204</v>
      </c>
      <c r="K4321" s="114"/>
      <c r="L4321" s="114" t="s">
        <v>20</v>
      </c>
      <c r="M4321" s="114">
        <v>-384</v>
      </c>
      <c r="N4321" s="114" t="s">
        <v>28</v>
      </c>
      <c r="O4321" s="114">
        <v>-282.86</v>
      </c>
      <c r="P4321" s="114">
        <v>-282.86</v>
      </c>
      <c r="Q4321" s="114">
        <v>0</v>
      </c>
      <c r="R4321" s="112"/>
      <c r="S4321" s="112"/>
      <c r="T4321" s="112"/>
      <c r="U4321" s="112"/>
    </row>
    <row r="4322" spans="1:21" hidden="1">
      <c r="A4322" s="116">
        <v>42464</v>
      </c>
      <c r="B4322" s="114" t="s">
        <v>7497</v>
      </c>
      <c r="C4322" s="116">
        <v>42464</v>
      </c>
      <c r="D4322" s="114" t="s">
        <v>7498</v>
      </c>
      <c r="E4322" s="114" t="s">
        <v>1863</v>
      </c>
      <c r="F4322" s="114" t="s">
        <v>330</v>
      </c>
      <c r="G4322" s="114" t="s">
        <v>7499</v>
      </c>
      <c r="H4322" s="114" t="s">
        <v>1864</v>
      </c>
      <c r="I4322" s="114" t="s">
        <v>81</v>
      </c>
      <c r="J4322" s="114" t="s">
        <v>7500</v>
      </c>
      <c r="K4322" s="114"/>
      <c r="L4322" s="114" t="s">
        <v>20</v>
      </c>
      <c r="M4322" s="114">
        <v>-72</v>
      </c>
      <c r="N4322" s="114" t="s">
        <v>28</v>
      </c>
      <c r="O4322" s="114">
        <v>-53.04</v>
      </c>
      <c r="P4322" s="114">
        <v>-53.04</v>
      </c>
      <c r="Q4322" s="114">
        <v>0</v>
      </c>
      <c r="R4322" s="112"/>
      <c r="S4322" s="112"/>
      <c r="T4322" s="112"/>
      <c r="U4322" s="112"/>
    </row>
    <row r="4323" spans="1:21" hidden="1">
      <c r="A4323" s="116">
        <v>42464</v>
      </c>
      <c r="B4323" s="114" t="s">
        <v>7233</v>
      </c>
      <c r="C4323" s="116">
        <v>42464</v>
      </c>
      <c r="D4323" s="114" t="s">
        <v>7234</v>
      </c>
      <c r="E4323" s="114" t="s">
        <v>1863</v>
      </c>
      <c r="F4323" s="114" t="s">
        <v>938</v>
      </c>
      <c r="G4323" s="114" t="s">
        <v>7235</v>
      </c>
      <c r="H4323" s="114" t="s">
        <v>1864</v>
      </c>
      <c r="I4323" s="114" t="s">
        <v>81</v>
      </c>
      <c r="J4323" s="114" t="s">
        <v>7236</v>
      </c>
      <c r="K4323" s="114"/>
      <c r="L4323" s="114" t="s">
        <v>20</v>
      </c>
      <c r="M4323" s="114">
        <v>-36</v>
      </c>
      <c r="N4323" s="114" t="s">
        <v>28</v>
      </c>
      <c r="O4323" s="114">
        <v>-26.52</v>
      </c>
      <c r="P4323" s="114">
        <v>-26.52</v>
      </c>
      <c r="Q4323" s="114">
        <v>0</v>
      </c>
      <c r="R4323" s="112"/>
      <c r="S4323" s="112"/>
      <c r="T4323" s="112"/>
      <c r="U4323" s="112"/>
    </row>
    <row r="4324" spans="1:21" hidden="1">
      <c r="A4324" s="116">
        <v>42465</v>
      </c>
      <c r="B4324" s="114" t="s">
        <v>7219</v>
      </c>
      <c r="C4324" s="116">
        <v>42465</v>
      </c>
      <c r="D4324" s="114" t="s">
        <v>7220</v>
      </c>
      <c r="E4324" s="114" t="s">
        <v>1863</v>
      </c>
      <c r="F4324" s="114" t="s">
        <v>886</v>
      </c>
      <c r="G4324" s="114" t="s">
        <v>7221</v>
      </c>
      <c r="H4324" s="114" t="s">
        <v>1864</v>
      </c>
      <c r="I4324" s="114" t="s">
        <v>81</v>
      </c>
      <c r="J4324" s="114" t="s">
        <v>7222</v>
      </c>
      <c r="K4324" s="114"/>
      <c r="L4324" s="114" t="s">
        <v>20</v>
      </c>
      <c r="M4324" s="136">
        <v>-1536</v>
      </c>
      <c r="N4324" s="114" t="s">
        <v>28</v>
      </c>
      <c r="O4324" s="136">
        <v>-1131.45</v>
      </c>
      <c r="P4324" s="136">
        <v>-1131.45</v>
      </c>
      <c r="Q4324" s="114">
        <v>0</v>
      </c>
      <c r="R4324" s="112"/>
      <c r="S4324" s="112"/>
      <c r="T4324" s="112"/>
      <c r="U4324" s="112"/>
    </row>
    <row r="4325" spans="1:21" hidden="1">
      <c r="A4325" s="116">
        <v>42464</v>
      </c>
      <c r="B4325" s="114" t="s">
        <v>7616</v>
      </c>
      <c r="C4325" s="116">
        <v>42464</v>
      </c>
      <c r="D4325" s="114" t="s">
        <v>7617</v>
      </c>
      <c r="E4325" s="114" t="s">
        <v>1863</v>
      </c>
      <c r="F4325" s="114" t="s">
        <v>3984</v>
      </c>
      <c r="G4325" s="114" t="s">
        <v>7618</v>
      </c>
      <c r="H4325" s="114" t="s">
        <v>1864</v>
      </c>
      <c r="I4325" s="114" t="s">
        <v>81</v>
      </c>
      <c r="J4325" s="114" t="s">
        <v>7516</v>
      </c>
      <c r="K4325" s="114"/>
      <c r="L4325" s="114" t="s">
        <v>20</v>
      </c>
      <c r="M4325" s="136">
        <v>-6912</v>
      </c>
      <c r="N4325" s="114" t="s">
        <v>28</v>
      </c>
      <c r="O4325" s="136">
        <v>-5091.54</v>
      </c>
      <c r="P4325" s="136">
        <v>-5091.54</v>
      </c>
      <c r="Q4325" s="114">
        <v>0</v>
      </c>
      <c r="R4325" s="112"/>
      <c r="S4325" s="112"/>
      <c r="T4325" s="112"/>
      <c r="U4325" s="112"/>
    </row>
    <row r="4326" spans="1:21" hidden="1">
      <c r="A4326" s="116">
        <v>42461</v>
      </c>
      <c r="B4326" s="114" t="s">
        <v>7237</v>
      </c>
      <c r="C4326" s="116">
        <v>42461</v>
      </c>
      <c r="D4326" s="114" t="s">
        <v>7238</v>
      </c>
      <c r="E4326" s="114" t="s">
        <v>1863</v>
      </c>
      <c r="F4326" s="114" t="s">
        <v>938</v>
      </c>
      <c r="G4326" s="114" t="s">
        <v>7239</v>
      </c>
      <c r="H4326" s="114" t="s">
        <v>1864</v>
      </c>
      <c r="I4326" s="114" t="s">
        <v>81</v>
      </c>
      <c r="J4326" s="114" t="s">
        <v>7240</v>
      </c>
      <c r="K4326" s="114"/>
      <c r="L4326" s="114" t="s">
        <v>20</v>
      </c>
      <c r="M4326" s="114">
        <v>-24</v>
      </c>
      <c r="N4326" s="114" t="s">
        <v>28</v>
      </c>
      <c r="O4326" s="114">
        <v>-17.68</v>
      </c>
      <c r="P4326" s="114">
        <v>-17.68</v>
      </c>
      <c r="Q4326" s="114">
        <v>0</v>
      </c>
      <c r="R4326" s="112"/>
      <c r="S4326" s="112"/>
      <c r="T4326" s="112"/>
      <c r="U4326" s="112"/>
    </row>
    <row r="4327" spans="1:21">
      <c r="A4327" s="116">
        <v>42466</v>
      </c>
      <c r="B4327" s="114" t="s">
        <v>7706</v>
      </c>
      <c r="C4327" s="116">
        <v>42466</v>
      </c>
      <c r="D4327" s="114" t="s">
        <v>7706</v>
      </c>
      <c r="E4327" s="114" t="s">
        <v>1863</v>
      </c>
      <c r="F4327" s="114"/>
      <c r="G4327" s="114"/>
      <c r="H4327" s="114" t="s">
        <v>1864</v>
      </c>
      <c r="I4327" s="114" t="s">
        <v>19</v>
      </c>
      <c r="J4327" s="114" t="s">
        <v>7707</v>
      </c>
      <c r="K4327" s="114"/>
      <c r="L4327" s="114" t="s">
        <v>20</v>
      </c>
      <c r="M4327" s="114">
        <v>-2</v>
      </c>
      <c r="N4327" s="114" t="s">
        <v>28</v>
      </c>
      <c r="O4327" s="114">
        <v>-1.66</v>
      </c>
      <c r="P4327" s="114">
        <v>-1.66</v>
      </c>
      <c r="Q4327" s="114">
        <v>0.21</v>
      </c>
      <c r="R4327" s="112"/>
      <c r="S4327" s="113"/>
      <c r="T4327" s="113"/>
      <c r="U4327" s="112"/>
    </row>
    <row r="4328" spans="1:21">
      <c r="A4328" s="116">
        <v>42466</v>
      </c>
      <c r="B4328" s="114" t="s">
        <v>7708</v>
      </c>
      <c r="C4328" s="116">
        <v>42466</v>
      </c>
      <c r="D4328" s="114" t="s">
        <v>7708</v>
      </c>
      <c r="E4328" s="114" t="s">
        <v>1863</v>
      </c>
      <c r="F4328" s="114"/>
      <c r="G4328" s="114"/>
      <c r="H4328" s="114" t="s">
        <v>1864</v>
      </c>
      <c r="I4328" s="114" t="s">
        <v>19</v>
      </c>
      <c r="J4328" s="114" t="s">
        <v>7709</v>
      </c>
      <c r="K4328" s="114" t="s">
        <v>21</v>
      </c>
      <c r="L4328" s="114"/>
      <c r="M4328" s="136">
        <v>25999</v>
      </c>
      <c r="N4328" s="114" t="s">
        <v>28</v>
      </c>
      <c r="O4328" s="136">
        <v>21579.17</v>
      </c>
      <c r="P4328" s="136">
        <v>21579.17</v>
      </c>
      <c r="Q4328" s="136">
        <v>-2751.42</v>
      </c>
      <c r="R4328" s="112"/>
      <c r="S4328" s="113"/>
      <c r="T4328" s="113"/>
      <c r="U4328" s="112"/>
    </row>
    <row r="4329" spans="1:21">
      <c r="A4329" s="116">
        <v>42466</v>
      </c>
      <c r="B4329" s="114" t="s">
        <v>7708</v>
      </c>
      <c r="C4329" s="116">
        <v>42466</v>
      </c>
      <c r="D4329" s="114" t="s">
        <v>7708</v>
      </c>
      <c r="E4329" s="114" t="s">
        <v>1863</v>
      </c>
      <c r="F4329" s="114"/>
      <c r="G4329" s="114"/>
      <c r="H4329" s="114" t="s">
        <v>1864</v>
      </c>
      <c r="I4329" s="114" t="s">
        <v>19</v>
      </c>
      <c r="J4329" s="114" t="s">
        <v>7709</v>
      </c>
      <c r="K4329" s="114" t="s">
        <v>21</v>
      </c>
      <c r="L4329" s="114"/>
      <c r="M4329" s="136">
        <v>20736</v>
      </c>
      <c r="N4329" s="114" t="s">
        <v>28</v>
      </c>
      <c r="O4329" s="136">
        <v>17210.88</v>
      </c>
      <c r="P4329" s="136">
        <v>17210.88</v>
      </c>
      <c r="Q4329" s="136">
        <v>-2194.4499999999998</v>
      </c>
      <c r="R4329" s="112"/>
      <c r="S4329" s="112"/>
      <c r="T4329" s="112"/>
      <c r="U4329" s="112"/>
    </row>
    <row r="4330" spans="1:21">
      <c r="A4330" s="116">
        <v>42466</v>
      </c>
      <c r="B4330" s="114" t="s">
        <v>7706</v>
      </c>
      <c r="C4330" s="116">
        <v>42466</v>
      </c>
      <c r="D4330" s="114" t="s">
        <v>7706</v>
      </c>
      <c r="E4330" s="114" t="s">
        <v>1863</v>
      </c>
      <c r="F4330" s="114"/>
      <c r="G4330" s="114"/>
      <c r="H4330" s="114" t="s">
        <v>1864</v>
      </c>
      <c r="I4330" s="114" t="s">
        <v>19</v>
      </c>
      <c r="J4330" s="114" t="s">
        <v>7707</v>
      </c>
      <c r="K4330" s="114"/>
      <c r="L4330" s="114" t="s">
        <v>20</v>
      </c>
      <c r="M4330" s="114">
        <v>-7</v>
      </c>
      <c r="N4330" s="114" t="s">
        <v>28</v>
      </c>
      <c r="O4330" s="114">
        <v>-5.81</v>
      </c>
      <c r="P4330" s="114">
        <v>-5.81</v>
      </c>
      <c r="Q4330" s="114">
        <v>0.74</v>
      </c>
      <c r="R4330" s="112"/>
      <c r="S4330" s="113"/>
      <c r="T4330" s="113"/>
      <c r="U4330" s="112"/>
    </row>
    <row r="4331" spans="1:21" hidden="1">
      <c r="A4331" s="116">
        <v>42467</v>
      </c>
      <c r="B4331" s="114" t="s">
        <v>7245</v>
      </c>
      <c r="C4331" s="116">
        <v>42467</v>
      </c>
      <c r="D4331" s="114" t="s">
        <v>7246</v>
      </c>
      <c r="E4331" s="114" t="s">
        <v>1863</v>
      </c>
      <c r="F4331" s="114" t="s">
        <v>886</v>
      </c>
      <c r="G4331" s="114" t="s">
        <v>7247</v>
      </c>
      <c r="H4331" s="114" t="s">
        <v>1864</v>
      </c>
      <c r="I4331" s="114" t="s">
        <v>81</v>
      </c>
      <c r="J4331" s="114" t="s">
        <v>7248</v>
      </c>
      <c r="K4331" s="114"/>
      <c r="L4331" s="114" t="s">
        <v>20</v>
      </c>
      <c r="M4331" s="136">
        <v>-1152</v>
      </c>
      <c r="N4331" s="114" t="s">
        <v>28</v>
      </c>
      <c r="O4331" s="114">
        <v>-848.59</v>
      </c>
      <c r="P4331" s="114">
        <v>-848.59</v>
      </c>
      <c r="Q4331" s="114">
        <v>0</v>
      </c>
      <c r="R4331" s="112"/>
      <c r="S4331" s="113"/>
      <c r="T4331" s="113"/>
      <c r="U4331" s="112"/>
    </row>
    <row r="4332" spans="1:21" hidden="1">
      <c r="A4332" s="116">
        <v>42466</v>
      </c>
      <c r="B4332" s="114" t="s">
        <v>7213</v>
      </c>
      <c r="C4332" s="116">
        <v>42466</v>
      </c>
      <c r="D4332" s="114" t="s">
        <v>7214</v>
      </c>
      <c r="E4332" s="114" t="s">
        <v>1863</v>
      </c>
      <c r="F4332" s="114" t="s">
        <v>330</v>
      </c>
      <c r="G4332" s="114" t="s">
        <v>7215</v>
      </c>
      <c r="H4332" s="114" t="s">
        <v>1864</v>
      </c>
      <c r="I4332" s="114" t="s">
        <v>81</v>
      </c>
      <c r="J4332" s="114" t="s">
        <v>7216</v>
      </c>
      <c r="K4332" s="114"/>
      <c r="L4332" s="114" t="s">
        <v>20</v>
      </c>
      <c r="M4332" s="114">
        <v>-12</v>
      </c>
      <c r="N4332" s="114" t="s">
        <v>28</v>
      </c>
      <c r="O4332" s="114">
        <v>-8.84</v>
      </c>
      <c r="P4332" s="114">
        <v>-8.84</v>
      </c>
      <c r="Q4332" s="114">
        <v>0</v>
      </c>
      <c r="R4332" s="112"/>
      <c r="S4332" s="112"/>
      <c r="T4332" s="112"/>
      <c r="U4332" s="112"/>
    </row>
    <row r="4333" spans="1:21" hidden="1">
      <c r="A4333" s="116">
        <v>42468</v>
      </c>
      <c r="B4333" s="114" t="s">
        <v>7241</v>
      </c>
      <c r="C4333" s="116">
        <v>42468</v>
      </c>
      <c r="D4333" s="114" t="s">
        <v>7242</v>
      </c>
      <c r="E4333" s="114" t="s">
        <v>1863</v>
      </c>
      <c r="F4333" s="114" t="s">
        <v>886</v>
      </c>
      <c r="G4333" s="114" t="s">
        <v>7243</v>
      </c>
      <c r="H4333" s="114" t="s">
        <v>1864</v>
      </c>
      <c r="I4333" s="114" t="s">
        <v>81</v>
      </c>
      <c r="J4333" s="114" t="s">
        <v>7244</v>
      </c>
      <c r="K4333" s="114"/>
      <c r="L4333" s="114" t="s">
        <v>20</v>
      </c>
      <c r="M4333" s="136">
        <v>-2688</v>
      </c>
      <c r="N4333" s="114" t="s">
        <v>28</v>
      </c>
      <c r="O4333" s="136">
        <v>-1980.05</v>
      </c>
      <c r="P4333" s="136">
        <v>-1980.03</v>
      </c>
      <c r="Q4333" s="114">
        <v>-0.02</v>
      </c>
      <c r="R4333" s="112"/>
      <c r="S4333" s="112"/>
      <c r="T4333" s="112"/>
      <c r="U4333" s="112"/>
    </row>
    <row r="4334" spans="1:21" hidden="1">
      <c r="A4334" s="116">
        <v>42478</v>
      </c>
      <c r="B4334" s="114" t="s">
        <v>7544</v>
      </c>
      <c r="C4334" s="116">
        <v>42478</v>
      </c>
      <c r="D4334" s="114" t="s">
        <v>7545</v>
      </c>
      <c r="E4334" s="114" t="s">
        <v>1863</v>
      </c>
      <c r="F4334" s="114" t="s">
        <v>294</v>
      </c>
      <c r="G4334" s="114" t="s">
        <v>7546</v>
      </c>
      <c r="H4334" s="114" t="s">
        <v>1864</v>
      </c>
      <c r="I4334" s="114" t="s">
        <v>81</v>
      </c>
      <c r="J4334" s="114" t="s">
        <v>7547</v>
      </c>
      <c r="K4334" s="114"/>
      <c r="L4334" s="114" t="s">
        <v>20</v>
      </c>
      <c r="M4334" s="114">
        <v>-384</v>
      </c>
      <c r="N4334" s="114" t="s">
        <v>28</v>
      </c>
      <c r="O4334" s="114">
        <v>-278.11</v>
      </c>
      <c r="P4334" s="114">
        <v>-278.11</v>
      </c>
      <c r="Q4334" s="114">
        <v>0</v>
      </c>
      <c r="R4334" s="112"/>
      <c r="S4334" s="112"/>
      <c r="T4334" s="112"/>
      <c r="U4334" s="112"/>
    </row>
    <row r="4335" spans="1:21" hidden="1">
      <c r="A4335" s="116">
        <v>42478</v>
      </c>
      <c r="B4335" s="114" t="s">
        <v>7337</v>
      </c>
      <c r="C4335" s="116">
        <v>42478</v>
      </c>
      <c r="D4335" s="114" t="s">
        <v>7338</v>
      </c>
      <c r="E4335" s="114" t="s">
        <v>1863</v>
      </c>
      <c r="F4335" s="114" t="s">
        <v>330</v>
      </c>
      <c r="G4335" s="114" t="s">
        <v>7339</v>
      </c>
      <c r="H4335" s="114" t="s">
        <v>1864</v>
      </c>
      <c r="I4335" s="114" t="s">
        <v>81</v>
      </c>
      <c r="J4335" s="114" t="s">
        <v>7340</v>
      </c>
      <c r="K4335" s="114"/>
      <c r="L4335" s="114" t="s">
        <v>20</v>
      </c>
      <c r="M4335" s="114">
        <v>-120</v>
      </c>
      <c r="N4335" s="114" t="s">
        <v>28</v>
      </c>
      <c r="O4335" s="114">
        <v>-86.91</v>
      </c>
      <c r="P4335" s="114">
        <v>-86.91</v>
      </c>
      <c r="Q4335" s="114">
        <v>0</v>
      </c>
      <c r="R4335" s="112"/>
      <c r="S4335" s="112"/>
      <c r="T4335" s="112"/>
      <c r="U4335" s="112"/>
    </row>
    <row r="4336" spans="1:21" hidden="1">
      <c r="A4336" s="116">
        <v>42478</v>
      </c>
      <c r="B4336" s="114" t="s">
        <v>7623</v>
      </c>
      <c r="C4336" s="116">
        <v>42478</v>
      </c>
      <c r="D4336" s="114" t="s">
        <v>7624</v>
      </c>
      <c r="E4336" s="114" t="s">
        <v>1863</v>
      </c>
      <c r="F4336" s="114" t="s">
        <v>3984</v>
      </c>
      <c r="G4336" s="114" t="s">
        <v>7625</v>
      </c>
      <c r="H4336" s="114" t="s">
        <v>1864</v>
      </c>
      <c r="I4336" s="114" t="s">
        <v>81</v>
      </c>
      <c r="J4336" s="114" t="s">
        <v>7626</v>
      </c>
      <c r="K4336" s="114"/>
      <c r="L4336" s="114" t="s">
        <v>20</v>
      </c>
      <c r="M4336" s="136">
        <v>-2304</v>
      </c>
      <c r="N4336" s="114" t="s">
        <v>28</v>
      </c>
      <c r="O4336" s="136">
        <v>-1668.63</v>
      </c>
      <c r="P4336" s="136">
        <v>-1668.63</v>
      </c>
      <c r="Q4336" s="114">
        <v>0</v>
      </c>
      <c r="R4336" s="112"/>
      <c r="S4336" s="112"/>
      <c r="T4336" s="112"/>
      <c r="U4336" s="112"/>
    </row>
    <row r="4337" spans="1:21" hidden="1">
      <c r="A4337" s="116">
        <v>42471</v>
      </c>
      <c r="B4337" s="114" t="s">
        <v>7325</v>
      </c>
      <c r="C4337" s="116">
        <v>42471</v>
      </c>
      <c r="D4337" s="114" t="s">
        <v>7326</v>
      </c>
      <c r="E4337" s="114" t="s">
        <v>1863</v>
      </c>
      <c r="F4337" s="114" t="s">
        <v>938</v>
      </c>
      <c r="G4337" s="114" t="s">
        <v>7327</v>
      </c>
      <c r="H4337" s="114" t="s">
        <v>1864</v>
      </c>
      <c r="I4337" s="114" t="s">
        <v>81</v>
      </c>
      <c r="J4337" s="114" t="s">
        <v>7328</v>
      </c>
      <c r="K4337" s="114"/>
      <c r="L4337" s="114" t="s">
        <v>20</v>
      </c>
      <c r="M4337" s="114">
        <v>-12</v>
      </c>
      <c r="N4337" s="114" t="s">
        <v>28</v>
      </c>
      <c r="O4337" s="114">
        <v>-8.69</v>
      </c>
      <c r="P4337" s="114">
        <v>-8.69</v>
      </c>
      <c r="Q4337" s="114">
        <v>0</v>
      </c>
      <c r="R4337" s="112"/>
      <c r="S4337" s="113"/>
      <c r="T4337" s="113"/>
      <c r="U4337" s="112"/>
    </row>
    <row r="4338" spans="1:21" hidden="1">
      <c r="A4338" s="116">
        <v>42471</v>
      </c>
      <c r="B4338" s="114" t="s">
        <v>7329</v>
      </c>
      <c r="C4338" s="116">
        <v>42471</v>
      </c>
      <c r="D4338" s="114" t="s">
        <v>7330</v>
      </c>
      <c r="E4338" s="114" t="s">
        <v>1863</v>
      </c>
      <c r="F4338" s="114" t="s">
        <v>886</v>
      </c>
      <c r="G4338" s="114" t="s">
        <v>7331</v>
      </c>
      <c r="H4338" s="114" t="s">
        <v>1864</v>
      </c>
      <c r="I4338" s="114" t="s">
        <v>81</v>
      </c>
      <c r="J4338" s="114" t="s">
        <v>7332</v>
      </c>
      <c r="K4338" s="114"/>
      <c r="L4338" s="114" t="s">
        <v>20</v>
      </c>
      <c r="M4338" s="114">
        <v>-527</v>
      </c>
      <c r="N4338" s="114" t="s">
        <v>28</v>
      </c>
      <c r="O4338" s="114">
        <v>-381.67</v>
      </c>
      <c r="P4338" s="114">
        <v>-381.67</v>
      </c>
      <c r="Q4338" s="114">
        <v>0</v>
      </c>
      <c r="R4338" s="112"/>
      <c r="S4338" s="112"/>
      <c r="T4338" s="112"/>
      <c r="U4338" s="112"/>
    </row>
    <row r="4339" spans="1:21" hidden="1">
      <c r="A4339" s="116">
        <v>42471</v>
      </c>
      <c r="B4339" s="114" t="s">
        <v>7329</v>
      </c>
      <c r="C4339" s="116">
        <v>42471</v>
      </c>
      <c r="D4339" s="114" t="s">
        <v>7330</v>
      </c>
      <c r="E4339" s="114" t="s">
        <v>1863</v>
      </c>
      <c r="F4339" s="114" t="s">
        <v>886</v>
      </c>
      <c r="G4339" s="114" t="s">
        <v>7331</v>
      </c>
      <c r="H4339" s="114" t="s">
        <v>1864</v>
      </c>
      <c r="I4339" s="114" t="s">
        <v>81</v>
      </c>
      <c r="J4339" s="114" t="s">
        <v>7332</v>
      </c>
      <c r="K4339" s="114"/>
      <c r="L4339" s="114" t="s">
        <v>20</v>
      </c>
      <c r="M4339" s="114">
        <v>-625</v>
      </c>
      <c r="N4339" s="114" t="s">
        <v>28</v>
      </c>
      <c r="O4339" s="114">
        <v>-460.41</v>
      </c>
      <c r="P4339" s="114">
        <v>-460.16</v>
      </c>
      <c r="Q4339" s="114">
        <v>-0.23</v>
      </c>
      <c r="R4339" s="112"/>
      <c r="S4339" s="113"/>
      <c r="T4339" s="113"/>
      <c r="U4339" s="112"/>
    </row>
    <row r="4340" spans="1:21" hidden="1">
      <c r="A4340" s="116">
        <v>42473</v>
      </c>
      <c r="B4340" s="114" t="s">
        <v>7532</v>
      </c>
      <c r="C4340" s="116">
        <v>42473</v>
      </c>
      <c r="D4340" s="114" t="s">
        <v>7533</v>
      </c>
      <c r="E4340" s="114" t="s">
        <v>1863</v>
      </c>
      <c r="F4340" s="114" t="s">
        <v>330</v>
      </c>
      <c r="G4340" s="114" t="s">
        <v>7534</v>
      </c>
      <c r="H4340" s="114" t="s">
        <v>1864</v>
      </c>
      <c r="I4340" s="114" t="s">
        <v>81</v>
      </c>
      <c r="J4340" s="114" t="s">
        <v>7535</v>
      </c>
      <c r="K4340" s="114"/>
      <c r="L4340" s="114" t="s">
        <v>20</v>
      </c>
      <c r="M4340" s="114">
        <v>-12</v>
      </c>
      <c r="N4340" s="114" t="s">
        <v>28</v>
      </c>
      <c r="O4340" s="114">
        <v>-8.69</v>
      </c>
      <c r="P4340" s="114">
        <v>-8.69</v>
      </c>
      <c r="Q4340" s="114">
        <v>0</v>
      </c>
      <c r="R4340" s="112"/>
      <c r="S4340" s="112"/>
      <c r="T4340" s="112"/>
      <c r="U4340" s="112"/>
    </row>
    <row r="4341" spans="1:21" hidden="1">
      <c r="A4341" s="116">
        <v>42472</v>
      </c>
      <c r="B4341" s="114" t="s">
        <v>7735</v>
      </c>
      <c r="C4341" s="116">
        <v>42472</v>
      </c>
      <c r="D4341" s="114" t="s">
        <v>7736</v>
      </c>
      <c r="E4341" s="114" t="s">
        <v>1863</v>
      </c>
      <c r="F4341" s="114" t="s">
        <v>294</v>
      </c>
      <c r="G4341" s="114" t="s">
        <v>7737</v>
      </c>
      <c r="H4341" s="114" t="s">
        <v>1864</v>
      </c>
      <c r="I4341" s="114" t="s">
        <v>81</v>
      </c>
      <c r="J4341" s="114" t="s">
        <v>7738</v>
      </c>
      <c r="K4341" s="114"/>
      <c r="L4341" s="114" t="s">
        <v>20</v>
      </c>
      <c r="M4341" s="114">
        <v>-384</v>
      </c>
      <c r="N4341" s="114" t="s">
        <v>28</v>
      </c>
      <c r="O4341" s="114">
        <v>-278.11</v>
      </c>
      <c r="P4341" s="114">
        <v>-278.11</v>
      </c>
      <c r="Q4341" s="114">
        <v>0</v>
      </c>
      <c r="R4341" s="112"/>
      <c r="S4341" s="113"/>
      <c r="T4341" s="113"/>
      <c r="U4341" s="112"/>
    </row>
    <row r="4342" spans="1:21" hidden="1">
      <c r="A4342" s="116">
        <v>42472</v>
      </c>
      <c r="B4342" s="114" t="s">
        <v>7529</v>
      </c>
      <c r="C4342" s="116">
        <v>42472</v>
      </c>
      <c r="D4342" s="114" t="s">
        <v>7530</v>
      </c>
      <c r="E4342" s="114" t="s">
        <v>1863</v>
      </c>
      <c r="F4342" s="114" t="s">
        <v>3984</v>
      </c>
      <c r="G4342" s="114" t="s">
        <v>7531</v>
      </c>
      <c r="H4342" s="114" t="s">
        <v>1864</v>
      </c>
      <c r="I4342" s="114" t="s">
        <v>81</v>
      </c>
      <c r="J4342" s="114" t="s">
        <v>7318</v>
      </c>
      <c r="K4342" s="114"/>
      <c r="L4342" s="114" t="s">
        <v>20</v>
      </c>
      <c r="M4342" s="136">
        <v>-1152</v>
      </c>
      <c r="N4342" s="114" t="s">
        <v>28</v>
      </c>
      <c r="O4342" s="114">
        <v>-834.32</v>
      </c>
      <c r="P4342" s="114">
        <v>-834.32</v>
      </c>
      <c r="Q4342" s="114">
        <v>0</v>
      </c>
      <c r="R4342" s="112"/>
      <c r="S4342" s="113"/>
      <c r="T4342" s="113"/>
      <c r="U4342" s="112"/>
    </row>
    <row r="4343" spans="1:21">
      <c r="A4343" s="116">
        <v>42467</v>
      </c>
      <c r="B4343" s="114" t="s">
        <v>7739</v>
      </c>
      <c r="C4343" s="116">
        <v>42467</v>
      </c>
      <c r="D4343" s="114" t="s">
        <v>7739</v>
      </c>
      <c r="E4343" s="114" t="s">
        <v>1863</v>
      </c>
      <c r="F4343" s="114"/>
      <c r="G4343" s="114"/>
      <c r="H4343" s="114" t="s">
        <v>1864</v>
      </c>
      <c r="I4343" s="114" t="s">
        <v>19</v>
      </c>
      <c r="J4343" s="114" t="s">
        <v>7740</v>
      </c>
      <c r="K4343" s="114"/>
      <c r="L4343" s="114" t="s">
        <v>20</v>
      </c>
      <c r="M4343" s="114">
        <v>-3</v>
      </c>
      <c r="N4343" s="114" t="s">
        <v>28</v>
      </c>
      <c r="O4343" s="114">
        <v>-2.4900000000000002</v>
      </c>
      <c r="P4343" s="114">
        <v>-2.4900000000000002</v>
      </c>
      <c r="Q4343" s="114">
        <v>0.32</v>
      </c>
      <c r="R4343" s="112"/>
      <c r="S4343" s="112"/>
      <c r="T4343" s="112"/>
      <c r="U4343" s="112"/>
    </row>
    <row r="4344" spans="1:21">
      <c r="A4344" s="116">
        <v>42467</v>
      </c>
      <c r="B4344" s="114" t="s">
        <v>7741</v>
      </c>
      <c r="C4344" s="116">
        <v>42467</v>
      </c>
      <c r="D4344" s="114" t="s">
        <v>7741</v>
      </c>
      <c r="E4344" s="114" t="s">
        <v>1863</v>
      </c>
      <c r="F4344" s="114"/>
      <c r="G4344" s="114"/>
      <c r="H4344" s="114" t="s">
        <v>1864</v>
      </c>
      <c r="I4344" s="114" t="s">
        <v>19</v>
      </c>
      <c r="J4344" s="114" t="s">
        <v>7742</v>
      </c>
      <c r="K4344" s="114" t="s">
        <v>21</v>
      </c>
      <c r="L4344" s="114"/>
      <c r="M4344" s="136">
        <v>13262</v>
      </c>
      <c r="N4344" s="114" t="s">
        <v>28</v>
      </c>
      <c r="O4344" s="136">
        <v>11007.46</v>
      </c>
      <c r="P4344" s="136">
        <v>11007.46</v>
      </c>
      <c r="Q4344" s="136">
        <v>-1403.48</v>
      </c>
      <c r="R4344" s="112"/>
      <c r="S4344" s="112"/>
      <c r="T4344" s="112"/>
      <c r="U4344" s="112"/>
    </row>
    <row r="4345" spans="1:21" hidden="1">
      <c r="A4345" s="116">
        <v>42468</v>
      </c>
      <c r="B4345" s="114" t="s">
        <v>7305</v>
      </c>
      <c r="C4345" s="116">
        <v>42468</v>
      </c>
      <c r="D4345" s="114" t="s">
        <v>7306</v>
      </c>
      <c r="E4345" s="114" t="s">
        <v>1863</v>
      </c>
      <c r="F4345" s="114" t="s">
        <v>938</v>
      </c>
      <c r="G4345" s="114" t="s">
        <v>7307</v>
      </c>
      <c r="H4345" s="114" t="s">
        <v>1864</v>
      </c>
      <c r="I4345" s="114" t="s">
        <v>81</v>
      </c>
      <c r="J4345" s="114" t="s">
        <v>7308</v>
      </c>
      <c r="K4345" s="114"/>
      <c r="L4345" s="114" t="s">
        <v>20</v>
      </c>
      <c r="M4345" s="114">
        <v>-12</v>
      </c>
      <c r="N4345" s="114" t="s">
        <v>28</v>
      </c>
      <c r="O4345" s="114">
        <v>-8.84</v>
      </c>
      <c r="P4345" s="114">
        <v>-8.84</v>
      </c>
      <c r="Q4345" s="114">
        <v>0</v>
      </c>
      <c r="R4345" s="112"/>
      <c r="S4345" s="112"/>
      <c r="T4345" s="112"/>
      <c r="U4345" s="112"/>
    </row>
    <row r="4346" spans="1:21" hidden="1">
      <c r="A4346" s="116">
        <v>42474</v>
      </c>
      <c r="B4346" s="114" t="s">
        <v>7257</v>
      </c>
      <c r="C4346" s="116">
        <v>42474</v>
      </c>
      <c r="D4346" s="114" t="s">
        <v>7258</v>
      </c>
      <c r="E4346" s="114" t="s">
        <v>1863</v>
      </c>
      <c r="F4346" s="114" t="s">
        <v>3997</v>
      </c>
      <c r="G4346" s="114" t="s">
        <v>7259</v>
      </c>
      <c r="H4346" s="114" t="s">
        <v>1864</v>
      </c>
      <c r="I4346" s="114" t="s">
        <v>81</v>
      </c>
      <c r="J4346" s="114" t="s">
        <v>7260</v>
      </c>
      <c r="K4346" s="114"/>
      <c r="L4346" s="114" t="s">
        <v>20</v>
      </c>
      <c r="M4346" s="114">
        <v>-2</v>
      </c>
      <c r="N4346" s="114" t="s">
        <v>28</v>
      </c>
      <c r="O4346" s="114">
        <v>-1.45</v>
      </c>
      <c r="P4346" s="114">
        <v>-1.45</v>
      </c>
      <c r="Q4346" s="114">
        <v>0</v>
      </c>
      <c r="R4346" s="112"/>
      <c r="S4346" s="112"/>
      <c r="T4346" s="112"/>
      <c r="U4346" s="112"/>
    </row>
    <row r="4347" spans="1:21" hidden="1">
      <c r="A4347" s="116">
        <v>42474</v>
      </c>
      <c r="B4347" s="114" t="s">
        <v>7285</v>
      </c>
      <c r="C4347" s="116">
        <v>42474</v>
      </c>
      <c r="D4347" s="114" t="s">
        <v>7286</v>
      </c>
      <c r="E4347" s="114" t="s">
        <v>1863</v>
      </c>
      <c r="F4347" s="114" t="s">
        <v>886</v>
      </c>
      <c r="G4347" s="114" t="s">
        <v>7287</v>
      </c>
      <c r="H4347" s="114" t="s">
        <v>1864</v>
      </c>
      <c r="I4347" s="114" t="s">
        <v>81</v>
      </c>
      <c r="J4347" s="114" t="s">
        <v>7288</v>
      </c>
      <c r="K4347" s="114"/>
      <c r="L4347" s="114" t="s">
        <v>20</v>
      </c>
      <c r="M4347" s="114">
        <v>-768</v>
      </c>
      <c r="N4347" s="114" t="s">
        <v>28</v>
      </c>
      <c r="O4347" s="114">
        <v>-556.21</v>
      </c>
      <c r="P4347" s="114">
        <v>-556.21</v>
      </c>
      <c r="Q4347" s="114">
        <v>0</v>
      </c>
      <c r="R4347" s="112"/>
      <c r="S4347" s="112"/>
      <c r="T4347" s="112"/>
      <c r="U4347" s="112"/>
    </row>
    <row r="4348" spans="1:21" hidden="1">
      <c r="A4348" s="116">
        <v>42474</v>
      </c>
      <c r="B4348" s="114" t="s">
        <v>7293</v>
      </c>
      <c r="C4348" s="116">
        <v>42474</v>
      </c>
      <c r="D4348" s="114" t="s">
        <v>7294</v>
      </c>
      <c r="E4348" s="114" t="s">
        <v>1863</v>
      </c>
      <c r="F4348" s="114" t="s">
        <v>3984</v>
      </c>
      <c r="G4348" s="114" t="s">
        <v>7295</v>
      </c>
      <c r="H4348" s="114" t="s">
        <v>1864</v>
      </c>
      <c r="I4348" s="114" t="s">
        <v>81</v>
      </c>
      <c r="J4348" s="114" t="s">
        <v>7296</v>
      </c>
      <c r="K4348" s="114"/>
      <c r="L4348" s="114" t="s">
        <v>20</v>
      </c>
      <c r="M4348" s="136">
        <v>-2688</v>
      </c>
      <c r="N4348" s="114" t="s">
        <v>28</v>
      </c>
      <c r="O4348" s="136">
        <v>-1946.74</v>
      </c>
      <c r="P4348" s="136">
        <v>-1946.74</v>
      </c>
      <c r="Q4348" s="114">
        <v>-0.01</v>
      </c>
      <c r="R4348" s="112"/>
      <c r="S4348" s="112"/>
      <c r="T4348" s="112"/>
      <c r="U4348" s="112"/>
    </row>
    <row r="4349" spans="1:21" hidden="1">
      <c r="A4349" s="116">
        <v>42473</v>
      </c>
      <c r="B4349" s="114" t="s">
        <v>7281</v>
      </c>
      <c r="C4349" s="116">
        <v>42473</v>
      </c>
      <c r="D4349" s="114" t="s">
        <v>7282</v>
      </c>
      <c r="E4349" s="114" t="s">
        <v>1863</v>
      </c>
      <c r="F4349" s="114" t="s">
        <v>938</v>
      </c>
      <c r="G4349" s="114" t="s">
        <v>7283</v>
      </c>
      <c r="H4349" s="114" t="s">
        <v>1864</v>
      </c>
      <c r="I4349" s="114" t="s">
        <v>81</v>
      </c>
      <c r="J4349" s="114" t="s">
        <v>7284</v>
      </c>
      <c r="K4349" s="114"/>
      <c r="L4349" s="114" t="s">
        <v>20</v>
      </c>
      <c r="M4349" s="114">
        <v>-48</v>
      </c>
      <c r="N4349" s="114" t="s">
        <v>28</v>
      </c>
      <c r="O4349" s="114">
        <v>-34.76</v>
      </c>
      <c r="P4349" s="114">
        <v>-34.76</v>
      </c>
      <c r="Q4349" s="114">
        <v>0</v>
      </c>
      <c r="R4349" s="112"/>
      <c r="S4349" s="112"/>
      <c r="T4349" s="112"/>
      <c r="U4349" s="112"/>
    </row>
    <row r="4350" spans="1:21" hidden="1">
      <c r="A4350" s="116">
        <v>42473</v>
      </c>
      <c r="B4350" s="114" t="s">
        <v>7273</v>
      </c>
      <c r="C4350" s="116">
        <v>42473</v>
      </c>
      <c r="D4350" s="114" t="s">
        <v>7274</v>
      </c>
      <c r="E4350" s="114" t="s">
        <v>1863</v>
      </c>
      <c r="F4350" s="114" t="s">
        <v>886</v>
      </c>
      <c r="G4350" s="114" t="s">
        <v>7275</v>
      </c>
      <c r="H4350" s="114" t="s">
        <v>1864</v>
      </c>
      <c r="I4350" s="114" t="s">
        <v>81</v>
      </c>
      <c r="J4350" s="114" t="s">
        <v>7276</v>
      </c>
      <c r="K4350" s="114"/>
      <c r="L4350" s="114" t="s">
        <v>20</v>
      </c>
      <c r="M4350" s="136">
        <v>-2688</v>
      </c>
      <c r="N4350" s="114" t="s">
        <v>28</v>
      </c>
      <c r="O4350" s="136">
        <v>-1946.74</v>
      </c>
      <c r="P4350" s="136">
        <v>-1946.74</v>
      </c>
      <c r="Q4350" s="114">
        <v>0</v>
      </c>
      <c r="R4350" s="112"/>
      <c r="S4350" s="112"/>
      <c r="T4350" s="112"/>
      <c r="U4350" s="112"/>
    </row>
    <row r="4351" spans="1:21" hidden="1">
      <c r="A4351" s="116">
        <v>42475</v>
      </c>
      <c r="B4351" s="114" t="s">
        <v>7253</v>
      </c>
      <c r="C4351" s="116">
        <v>42475</v>
      </c>
      <c r="D4351" s="114" t="s">
        <v>7254</v>
      </c>
      <c r="E4351" s="114" t="s">
        <v>1863</v>
      </c>
      <c r="F4351" s="114" t="s">
        <v>3984</v>
      </c>
      <c r="G4351" s="114" t="s">
        <v>7255</v>
      </c>
      <c r="H4351" s="114" t="s">
        <v>1864</v>
      </c>
      <c r="I4351" s="114" t="s">
        <v>81</v>
      </c>
      <c r="J4351" s="114" t="s">
        <v>7256</v>
      </c>
      <c r="K4351" s="114"/>
      <c r="L4351" s="114" t="s">
        <v>20</v>
      </c>
      <c r="M4351" s="136">
        <v>-1152</v>
      </c>
      <c r="N4351" s="114" t="s">
        <v>28</v>
      </c>
      <c r="O4351" s="114">
        <v>-834.32</v>
      </c>
      <c r="P4351" s="114">
        <v>-834.32</v>
      </c>
      <c r="Q4351" s="114">
        <v>0</v>
      </c>
      <c r="R4351" s="112"/>
      <c r="S4351" s="112"/>
      <c r="T4351" s="112"/>
      <c r="U4351" s="112"/>
    </row>
    <row r="4352" spans="1:21" hidden="1">
      <c r="A4352" s="116">
        <v>42475</v>
      </c>
      <c r="B4352" s="114" t="s">
        <v>7743</v>
      </c>
      <c r="C4352" s="116">
        <v>42475</v>
      </c>
      <c r="D4352" s="114" t="s">
        <v>7744</v>
      </c>
      <c r="E4352" s="114" t="s">
        <v>1863</v>
      </c>
      <c r="F4352" s="114" t="s">
        <v>331</v>
      </c>
      <c r="G4352" s="114" t="s">
        <v>7745</v>
      </c>
      <c r="H4352" s="114" t="s">
        <v>1864</v>
      </c>
      <c r="I4352" s="114" t="s">
        <v>81</v>
      </c>
      <c r="J4352" s="114" t="s">
        <v>7746</v>
      </c>
      <c r="K4352" s="114"/>
      <c r="L4352" s="114" t="s">
        <v>20</v>
      </c>
      <c r="M4352" s="136">
        <v>-1152</v>
      </c>
      <c r="N4352" s="114" t="s">
        <v>28</v>
      </c>
      <c r="O4352" s="114">
        <v>-834.32</v>
      </c>
      <c r="P4352" s="114">
        <v>-834.32</v>
      </c>
      <c r="Q4352" s="114">
        <v>0</v>
      </c>
      <c r="R4352" s="112"/>
      <c r="S4352" s="112"/>
      <c r="T4352" s="112"/>
      <c r="U4352" s="112"/>
    </row>
    <row r="4353" spans="1:21">
      <c r="A4353" s="116">
        <v>42490</v>
      </c>
      <c r="B4353" s="114" t="s">
        <v>7433</v>
      </c>
      <c r="C4353" s="116">
        <v>42490</v>
      </c>
      <c r="D4353" s="114" t="s">
        <v>7433</v>
      </c>
      <c r="E4353" s="114" t="s">
        <v>1863</v>
      </c>
      <c r="F4353" s="114"/>
      <c r="G4353" s="114"/>
      <c r="H4353" s="114" t="s">
        <v>1864</v>
      </c>
      <c r="I4353" s="114" t="s">
        <v>19</v>
      </c>
      <c r="J4353" s="114" t="s">
        <v>7434</v>
      </c>
      <c r="K4353" s="114"/>
      <c r="L4353" s="114" t="s">
        <v>20</v>
      </c>
      <c r="M4353" s="114">
        <v>-8</v>
      </c>
      <c r="N4353" s="114" t="s">
        <v>28</v>
      </c>
      <c r="O4353" s="114">
        <v>-6.14</v>
      </c>
      <c r="P4353" s="114">
        <v>-6.14</v>
      </c>
      <c r="Q4353" s="114">
        <v>0.25</v>
      </c>
      <c r="R4353" s="112"/>
      <c r="S4353" s="113"/>
      <c r="T4353" s="113"/>
      <c r="U4353" s="112"/>
    </row>
    <row r="4354" spans="1:21" hidden="1">
      <c r="A4354" s="116">
        <v>42485</v>
      </c>
      <c r="B4354" s="114" t="s">
        <v>7747</v>
      </c>
      <c r="C4354" s="116">
        <v>42485</v>
      </c>
      <c r="D4354" s="114" t="s">
        <v>7748</v>
      </c>
      <c r="E4354" s="114" t="s">
        <v>1863</v>
      </c>
      <c r="F4354" s="114" t="s">
        <v>331</v>
      </c>
      <c r="G4354" s="114" t="s">
        <v>7749</v>
      </c>
      <c r="H4354" s="114" t="s">
        <v>1864</v>
      </c>
      <c r="I4354" s="114" t="s">
        <v>81</v>
      </c>
      <c r="J4354" s="114" t="s">
        <v>7750</v>
      </c>
      <c r="K4354" s="114"/>
      <c r="L4354" s="114" t="s">
        <v>20</v>
      </c>
      <c r="M4354" s="114">
        <v>-768</v>
      </c>
      <c r="N4354" s="114" t="s">
        <v>28</v>
      </c>
      <c r="O4354" s="114">
        <v>-556.21</v>
      </c>
      <c r="P4354" s="114">
        <v>-556.21</v>
      </c>
      <c r="Q4354" s="114">
        <v>0</v>
      </c>
      <c r="R4354" s="112"/>
      <c r="S4354" s="113"/>
      <c r="T4354" s="113"/>
      <c r="U4354" s="112"/>
    </row>
    <row r="4355" spans="1:21" hidden="1">
      <c r="A4355" s="116">
        <v>42482</v>
      </c>
      <c r="B4355" s="114" t="s">
        <v>7345</v>
      </c>
      <c r="C4355" s="116">
        <v>42482</v>
      </c>
      <c r="D4355" s="114" t="s">
        <v>7346</v>
      </c>
      <c r="E4355" s="114" t="s">
        <v>1863</v>
      </c>
      <c r="F4355" s="114" t="s">
        <v>938</v>
      </c>
      <c r="G4355" s="114" t="s">
        <v>7347</v>
      </c>
      <c r="H4355" s="114" t="s">
        <v>1864</v>
      </c>
      <c r="I4355" s="114" t="s">
        <v>81</v>
      </c>
      <c r="J4355" s="114" t="s">
        <v>7348</v>
      </c>
      <c r="K4355" s="114"/>
      <c r="L4355" s="114" t="s">
        <v>20</v>
      </c>
      <c r="M4355" s="114">
        <v>-24</v>
      </c>
      <c r="N4355" s="114" t="s">
        <v>28</v>
      </c>
      <c r="O4355" s="114">
        <v>-17.38</v>
      </c>
      <c r="P4355" s="114">
        <v>-17.38</v>
      </c>
      <c r="Q4355" s="114">
        <v>0</v>
      </c>
      <c r="R4355" s="112"/>
      <c r="S4355" s="113"/>
      <c r="T4355" s="113"/>
      <c r="U4355" s="113"/>
    </row>
    <row r="4356" spans="1:21" hidden="1">
      <c r="A4356" s="116">
        <v>42482</v>
      </c>
      <c r="B4356" s="114" t="s">
        <v>7751</v>
      </c>
      <c r="C4356" s="116">
        <v>42482</v>
      </c>
      <c r="D4356" s="114" t="s">
        <v>7752</v>
      </c>
      <c r="E4356" s="114" t="s">
        <v>1863</v>
      </c>
      <c r="F4356" s="114" t="s">
        <v>330</v>
      </c>
      <c r="G4356" s="114" t="s">
        <v>7753</v>
      </c>
      <c r="H4356" s="114" t="s">
        <v>1864</v>
      </c>
      <c r="I4356" s="114" t="s">
        <v>81</v>
      </c>
      <c r="J4356" s="114" t="s">
        <v>7754</v>
      </c>
      <c r="K4356" s="114"/>
      <c r="L4356" s="114" t="s">
        <v>20</v>
      </c>
      <c r="M4356" s="114">
        <v>-708</v>
      </c>
      <c r="N4356" s="114" t="s">
        <v>28</v>
      </c>
      <c r="O4356" s="114">
        <v>-512.76</v>
      </c>
      <c r="P4356" s="114">
        <v>-512.76</v>
      </c>
      <c r="Q4356" s="114">
        <v>0</v>
      </c>
      <c r="R4356" s="112"/>
      <c r="S4356" s="112"/>
      <c r="T4356" s="112"/>
      <c r="U4356" s="112"/>
    </row>
    <row r="4357" spans="1:21" hidden="1">
      <c r="A4357" s="116">
        <v>42485</v>
      </c>
      <c r="B4357" s="114" t="s">
        <v>7627</v>
      </c>
      <c r="C4357" s="116">
        <v>42485</v>
      </c>
      <c r="D4357" s="114" t="s">
        <v>7628</v>
      </c>
      <c r="E4357" s="114" t="s">
        <v>1863</v>
      </c>
      <c r="F4357" s="114" t="s">
        <v>3984</v>
      </c>
      <c r="G4357" s="114" t="s">
        <v>7629</v>
      </c>
      <c r="H4357" s="114" t="s">
        <v>1864</v>
      </c>
      <c r="I4357" s="114" t="s">
        <v>81</v>
      </c>
      <c r="J4357" s="114" t="s">
        <v>7630</v>
      </c>
      <c r="K4357" s="114"/>
      <c r="L4357" s="114" t="s">
        <v>20</v>
      </c>
      <c r="M4357" s="136">
        <v>-1536</v>
      </c>
      <c r="N4357" s="114" t="s">
        <v>28</v>
      </c>
      <c r="O4357" s="136">
        <v>-1112.42</v>
      </c>
      <c r="P4357" s="136">
        <v>-1112.42</v>
      </c>
      <c r="Q4357" s="114">
        <v>0</v>
      </c>
      <c r="R4357" s="112"/>
      <c r="S4357" s="112"/>
      <c r="T4357" s="112"/>
      <c r="U4357" s="112"/>
    </row>
    <row r="4358" spans="1:21" hidden="1">
      <c r="A4358" s="116">
        <v>42486</v>
      </c>
      <c r="B4358" s="114" t="s">
        <v>7755</v>
      </c>
      <c r="C4358" s="116">
        <v>42486</v>
      </c>
      <c r="D4358" s="114" t="s">
        <v>7756</v>
      </c>
      <c r="E4358" s="114" t="s">
        <v>1863</v>
      </c>
      <c r="F4358" s="114" t="s">
        <v>331</v>
      </c>
      <c r="G4358" s="114" t="s">
        <v>7757</v>
      </c>
      <c r="H4358" s="114" t="s">
        <v>1864</v>
      </c>
      <c r="I4358" s="114" t="s">
        <v>81</v>
      </c>
      <c r="J4358" s="114" t="s">
        <v>7758</v>
      </c>
      <c r="K4358" s="114"/>
      <c r="L4358" s="114" t="s">
        <v>20</v>
      </c>
      <c r="M4358" s="114">
        <v>-768</v>
      </c>
      <c r="N4358" s="114" t="s">
        <v>28</v>
      </c>
      <c r="O4358" s="114">
        <v>-637.44000000000005</v>
      </c>
      <c r="P4358" s="114">
        <v>-637.44000000000005</v>
      </c>
      <c r="Q4358" s="114">
        <v>81.28</v>
      </c>
      <c r="R4358" s="112"/>
      <c r="S4358" s="112"/>
      <c r="T4358" s="112"/>
      <c r="U4358" s="112"/>
    </row>
    <row r="4359" spans="1:21" hidden="1">
      <c r="A4359" s="116">
        <v>42486</v>
      </c>
      <c r="B4359" s="114" t="s">
        <v>7643</v>
      </c>
      <c r="C4359" s="116">
        <v>42486</v>
      </c>
      <c r="D4359" s="114" t="s">
        <v>7644</v>
      </c>
      <c r="E4359" s="114" t="s">
        <v>1863</v>
      </c>
      <c r="F4359" s="114" t="s">
        <v>886</v>
      </c>
      <c r="G4359" s="114" t="s">
        <v>7645</v>
      </c>
      <c r="H4359" s="114" t="s">
        <v>1864</v>
      </c>
      <c r="I4359" s="114" t="s">
        <v>81</v>
      </c>
      <c r="J4359" s="114" t="s">
        <v>7646</v>
      </c>
      <c r="K4359" s="114"/>
      <c r="L4359" s="114" t="s">
        <v>20</v>
      </c>
      <c r="M4359" s="136">
        <v>-4704</v>
      </c>
      <c r="N4359" s="114" t="s">
        <v>28</v>
      </c>
      <c r="O4359" s="136">
        <v>-3904.32</v>
      </c>
      <c r="P4359" s="136">
        <v>-3904.32</v>
      </c>
      <c r="Q4359" s="114">
        <v>497.81</v>
      </c>
      <c r="R4359" s="112"/>
      <c r="S4359" s="113"/>
      <c r="T4359" s="113"/>
      <c r="U4359" s="112"/>
    </row>
    <row r="4360" spans="1:21" hidden="1">
      <c r="A4360" s="116">
        <v>42486</v>
      </c>
      <c r="B4360" s="114" t="s">
        <v>7631</v>
      </c>
      <c r="C4360" s="116">
        <v>42486</v>
      </c>
      <c r="D4360" s="114" t="s">
        <v>7632</v>
      </c>
      <c r="E4360" s="114" t="s">
        <v>1863</v>
      </c>
      <c r="F4360" s="114" t="s">
        <v>3984</v>
      </c>
      <c r="G4360" s="114" t="s">
        <v>7633</v>
      </c>
      <c r="H4360" s="114" t="s">
        <v>1864</v>
      </c>
      <c r="I4360" s="114" t="s">
        <v>81</v>
      </c>
      <c r="J4360" s="114" t="s">
        <v>7634</v>
      </c>
      <c r="K4360" s="114"/>
      <c r="L4360" s="114" t="s">
        <v>20</v>
      </c>
      <c r="M4360" s="136">
        <v>-2688</v>
      </c>
      <c r="N4360" s="114" t="s">
        <v>28</v>
      </c>
      <c r="O4360" s="136">
        <v>-1946.74</v>
      </c>
      <c r="P4360" s="136">
        <v>-1947.12</v>
      </c>
      <c r="Q4360" s="114">
        <v>0.38</v>
      </c>
      <c r="R4360" s="112"/>
      <c r="S4360" s="113"/>
      <c r="T4360" s="113"/>
      <c r="U4360" s="112"/>
    </row>
    <row r="4361" spans="1:21" hidden="1">
      <c r="A4361" s="116">
        <v>42486</v>
      </c>
      <c r="B4361" s="114" t="s">
        <v>7643</v>
      </c>
      <c r="C4361" s="116">
        <v>42486</v>
      </c>
      <c r="D4361" s="114" t="s">
        <v>7644</v>
      </c>
      <c r="E4361" s="114" t="s">
        <v>1863</v>
      </c>
      <c r="F4361" s="114" t="s">
        <v>886</v>
      </c>
      <c r="G4361" s="114" t="s">
        <v>7645</v>
      </c>
      <c r="H4361" s="114" t="s">
        <v>1864</v>
      </c>
      <c r="I4361" s="114" t="s">
        <v>81</v>
      </c>
      <c r="J4361" s="114" t="s">
        <v>7646</v>
      </c>
      <c r="K4361" s="114"/>
      <c r="L4361" s="114" t="s">
        <v>20</v>
      </c>
      <c r="M4361" s="114">
        <v>-288</v>
      </c>
      <c r="N4361" s="114" t="s">
        <v>28</v>
      </c>
      <c r="O4361" s="114">
        <v>-208.58</v>
      </c>
      <c r="P4361" s="114">
        <v>-208.58</v>
      </c>
      <c r="Q4361" s="114">
        <v>0</v>
      </c>
      <c r="R4361" s="112"/>
      <c r="S4361" s="112"/>
      <c r="T4361" s="112"/>
      <c r="U4361" s="112"/>
    </row>
    <row r="4362" spans="1:21" hidden="1">
      <c r="A4362" s="116">
        <v>42485</v>
      </c>
      <c r="B4362" s="114" t="s">
        <v>7361</v>
      </c>
      <c r="C4362" s="116">
        <v>42485</v>
      </c>
      <c r="D4362" s="114" t="s">
        <v>7362</v>
      </c>
      <c r="E4362" s="114" t="s">
        <v>1863</v>
      </c>
      <c r="F4362" s="114" t="s">
        <v>938</v>
      </c>
      <c r="G4362" s="114" t="s">
        <v>7363</v>
      </c>
      <c r="H4362" s="114" t="s">
        <v>1864</v>
      </c>
      <c r="I4362" s="114" t="s">
        <v>81</v>
      </c>
      <c r="J4362" s="114" t="s">
        <v>7364</v>
      </c>
      <c r="K4362" s="114"/>
      <c r="L4362" s="114" t="s">
        <v>20</v>
      </c>
      <c r="M4362" s="114">
        <v>-36</v>
      </c>
      <c r="N4362" s="114" t="s">
        <v>28</v>
      </c>
      <c r="O4362" s="114">
        <v>-26.07</v>
      </c>
      <c r="P4362" s="114">
        <v>-26.07</v>
      </c>
      <c r="Q4362" s="114">
        <v>0</v>
      </c>
      <c r="R4362" s="112"/>
      <c r="S4362" s="113"/>
      <c r="T4362" s="113"/>
      <c r="U4362" s="112"/>
    </row>
    <row r="4363" spans="1:21" hidden="1">
      <c r="A4363" s="116">
        <v>42480</v>
      </c>
      <c r="B4363" s="114" t="s">
        <v>7405</v>
      </c>
      <c r="C4363" s="116">
        <v>42480</v>
      </c>
      <c r="D4363" s="114" t="s">
        <v>7406</v>
      </c>
      <c r="E4363" s="114" t="s">
        <v>1863</v>
      </c>
      <c r="F4363" s="114" t="s">
        <v>330</v>
      </c>
      <c r="G4363" s="114" t="s">
        <v>7407</v>
      </c>
      <c r="H4363" s="114" t="s">
        <v>1864</v>
      </c>
      <c r="I4363" s="114" t="s">
        <v>81</v>
      </c>
      <c r="J4363" s="114" t="s">
        <v>7408</v>
      </c>
      <c r="K4363" s="114"/>
      <c r="L4363" s="114" t="s">
        <v>20</v>
      </c>
      <c r="M4363" s="114">
        <v>-24</v>
      </c>
      <c r="N4363" s="114" t="s">
        <v>28</v>
      </c>
      <c r="O4363" s="114">
        <v>-17.38</v>
      </c>
      <c r="P4363" s="114">
        <v>-17.38</v>
      </c>
      <c r="Q4363" s="114">
        <v>0</v>
      </c>
      <c r="R4363" s="112"/>
      <c r="S4363" s="112"/>
      <c r="T4363" s="112"/>
      <c r="U4363" s="112"/>
    </row>
    <row r="4364" spans="1:21" hidden="1">
      <c r="A4364" s="116">
        <v>42480</v>
      </c>
      <c r="B4364" s="114" t="s">
        <v>7759</v>
      </c>
      <c r="C4364" s="116">
        <v>42480</v>
      </c>
      <c r="D4364" s="114" t="s">
        <v>7760</v>
      </c>
      <c r="E4364" s="114" t="s">
        <v>1863</v>
      </c>
      <c r="F4364" s="114" t="s">
        <v>330</v>
      </c>
      <c r="G4364" s="114" t="s">
        <v>7761</v>
      </c>
      <c r="H4364" s="114" t="s">
        <v>1864</v>
      </c>
      <c r="I4364" s="114" t="s">
        <v>81</v>
      </c>
      <c r="J4364" s="114" t="s">
        <v>7762</v>
      </c>
      <c r="K4364" s="114"/>
      <c r="L4364" s="114" t="s">
        <v>20</v>
      </c>
      <c r="M4364" s="114">
        <v>-36</v>
      </c>
      <c r="N4364" s="114" t="s">
        <v>28</v>
      </c>
      <c r="O4364" s="114">
        <v>-26.07</v>
      </c>
      <c r="P4364" s="114">
        <v>-26.07</v>
      </c>
      <c r="Q4364" s="114">
        <v>0</v>
      </c>
      <c r="R4364" s="112"/>
      <c r="S4364" s="112"/>
      <c r="T4364" s="112"/>
      <c r="U4364" s="112"/>
    </row>
    <row r="4365" spans="1:21" hidden="1">
      <c r="A4365" s="116">
        <v>42482</v>
      </c>
      <c r="B4365" s="114" t="s">
        <v>7763</v>
      </c>
      <c r="C4365" s="116">
        <v>42482</v>
      </c>
      <c r="D4365" s="114" t="s">
        <v>7764</v>
      </c>
      <c r="E4365" s="114" t="s">
        <v>1863</v>
      </c>
      <c r="F4365" s="114" t="s">
        <v>3984</v>
      </c>
      <c r="G4365" s="114" t="s">
        <v>7765</v>
      </c>
      <c r="H4365" s="114" t="s">
        <v>1864</v>
      </c>
      <c r="I4365" s="114" t="s">
        <v>81</v>
      </c>
      <c r="J4365" s="114" t="s">
        <v>7766</v>
      </c>
      <c r="K4365" s="114"/>
      <c r="L4365" s="114" t="s">
        <v>20</v>
      </c>
      <c r="M4365" s="114">
        <v>-384</v>
      </c>
      <c r="N4365" s="114" t="s">
        <v>28</v>
      </c>
      <c r="O4365" s="114">
        <v>-278.11</v>
      </c>
      <c r="P4365" s="114">
        <v>-278.11</v>
      </c>
      <c r="Q4365" s="114">
        <v>0.01</v>
      </c>
      <c r="R4365" s="112"/>
      <c r="S4365" s="113"/>
      <c r="T4365" s="113"/>
      <c r="U4365" s="112"/>
    </row>
    <row r="4366" spans="1:21" hidden="1">
      <c r="A4366" s="116">
        <v>42487</v>
      </c>
      <c r="B4366" s="114" t="s">
        <v>7425</v>
      </c>
      <c r="C4366" s="116">
        <v>42487</v>
      </c>
      <c r="D4366" s="114" t="s">
        <v>7426</v>
      </c>
      <c r="E4366" s="114" t="s">
        <v>1863</v>
      </c>
      <c r="F4366" s="114" t="s">
        <v>3984</v>
      </c>
      <c r="G4366" s="114" t="s">
        <v>7427</v>
      </c>
      <c r="H4366" s="114" t="s">
        <v>1864</v>
      </c>
      <c r="I4366" s="114" t="s">
        <v>81</v>
      </c>
      <c r="J4366" s="114" t="s">
        <v>7428</v>
      </c>
      <c r="K4366" s="114"/>
      <c r="L4366" s="114" t="s">
        <v>20</v>
      </c>
      <c r="M4366" s="136">
        <v>-1536</v>
      </c>
      <c r="N4366" s="114" t="s">
        <v>28</v>
      </c>
      <c r="O4366" s="136">
        <v>-1274.8800000000001</v>
      </c>
      <c r="P4366" s="136">
        <v>-1274.8800000000001</v>
      </c>
      <c r="Q4366" s="114">
        <v>162.55000000000001</v>
      </c>
      <c r="R4366" s="112"/>
      <c r="S4366" s="112"/>
      <c r="T4366" s="112"/>
      <c r="U4366" s="112"/>
    </row>
    <row r="4367" spans="1:21" hidden="1">
      <c r="A4367" s="116">
        <v>42486</v>
      </c>
      <c r="B4367" s="114" t="s">
        <v>7421</v>
      </c>
      <c r="C4367" s="116">
        <v>42486</v>
      </c>
      <c r="D4367" s="114" t="s">
        <v>7422</v>
      </c>
      <c r="E4367" s="114" t="s">
        <v>1863</v>
      </c>
      <c r="F4367" s="114" t="s">
        <v>938</v>
      </c>
      <c r="G4367" s="114" t="s">
        <v>7423</v>
      </c>
      <c r="H4367" s="114" t="s">
        <v>1864</v>
      </c>
      <c r="I4367" s="114" t="s">
        <v>81</v>
      </c>
      <c r="J4367" s="114" t="s">
        <v>7424</v>
      </c>
      <c r="K4367" s="114"/>
      <c r="L4367" s="114" t="s">
        <v>20</v>
      </c>
      <c r="M4367" s="114">
        <v>-12</v>
      </c>
      <c r="N4367" s="114" t="s">
        <v>28</v>
      </c>
      <c r="O4367" s="114">
        <v>-9.9600000000000009</v>
      </c>
      <c r="P4367" s="114">
        <v>-9.9600000000000009</v>
      </c>
      <c r="Q4367" s="114">
        <v>1.27</v>
      </c>
      <c r="R4367" s="112"/>
      <c r="S4367" s="113"/>
      <c r="T4367" s="113"/>
      <c r="U4367" s="112"/>
    </row>
    <row r="4368" spans="1:21" hidden="1">
      <c r="A4368" s="116">
        <v>42487</v>
      </c>
      <c r="B4368" s="114" t="s">
        <v>7639</v>
      </c>
      <c r="C4368" s="116">
        <v>42487</v>
      </c>
      <c r="D4368" s="114" t="s">
        <v>7640</v>
      </c>
      <c r="E4368" s="114" t="s">
        <v>1863</v>
      </c>
      <c r="F4368" s="114" t="s">
        <v>330</v>
      </c>
      <c r="G4368" s="114" t="s">
        <v>7641</v>
      </c>
      <c r="H4368" s="114" t="s">
        <v>1864</v>
      </c>
      <c r="I4368" s="114" t="s">
        <v>81</v>
      </c>
      <c r="J4368" s="114" t="s">
        <v>7642</v>
      </c>
      <c r="K4368" s="114"/>
      <c r="L4368" s="114" t="s">
        <v>20</v>
      </c>
      <c r="M4368" s="136">
        <v>-1224</v>
      </c>
      <c r="N4368" s="114" t="s">
        <v>28</v>
      </c>
      <c r="O4368" s="136">
        <v>-1015.92</v>
      </c>
      <c r="P4368" s="136">
        <v>-1015.92</v>
      </c>
      <c r="Q4368" s="114">
        <v>129.53</v>
      </c>
      <c r="R4368" s="112"/>
      <c r="S4368" s="112"/>
      <c r="T4368" s="112"/>
      <c r="U4368" s="112"/>
    </row>
    <row r="4369" spans="1:21" hidden="1">
      <c r="A4369" s="116">
        <v>42488</v>
      </c>
      <c r="B4369" s="114" t="s">
        <v>7429</v>
      </c>
      <c r="C4369" s="116">
        <v>42488</v>
      </c>
      <c r="D4369" s="114" t="s">
        <v>7430</v>
      </c>
      <c r="E4369" s="114" t="s">
        <v>1863</v>
      </c>
      <c r="F4369" s="114" t="s">
        <v>294</v>
      </c>
      <c r="G4369" s="114" t="s">
        <v>7431</v>
      </c>
      <c r="H4369" s="114" t="s">
        <v>1864</v>
      </c>
      <c r="I4369" s="114" t="s">
        <v>81</v>
      </c>
      <c r="J4369" s="114" t="s">
        <v>7432</v>
      </c>
      <c r="K4369" s="114"/>
      <c r="L4369" s="114" t="s">
        <v>20</v>
      </c>
      <c r="M4369" s="114">
        <v>-384</v>
      </c>
      <c r="N4369" s="114" t="s">
        <v>28</v>
      </c>
      <c r="O4369" s="114">
        <v>-318.72000000000003</v>
      </c>
      <c r="P4369" s="114">
        <v>-318.72000000000003</v>
      </c>
      <c r="Q4369" s="114">
        <v>40.64</v>
      </c>
      <c r="R4369" s="112"/>
      <c r="S4369" s="113"/>
      <c r="T4369" s="113"/>
      <c r="U4369" s="113"/>
    </row>
    <row r="4370" spans="1:21" hidden="1">
      <c r="A4370" s="116">
        <v>42488</v>
      </c>
      <c r="B4370" s="114" t="s">
        <v>7417</v>
      </c>
      <c r="C4370" s="116">
        <v>42488</v>
      </c>
      <c r="D4370" s="114" t="s">
        <v>7418</v>
      </c>
      <c r="E4370" s="114" t="s">
        <v>1863</v>
      </c>
      <c r="F4370" s="114" t="s">
        <v>3984</v>
      </c>
      <c r="G4370" s="114" t="s">
        <v>7419</v>
      </c>
      <c r="H4370" s="114" t="s">
        <v>1864</v>
      </c>
      <c r="I4370" s="114" t="s">
        <v>81</v>
      </c>
      <c r="J4370" s="114" t="s">
        <v>7420</v>
      </c>
      <c r="K4370" s="114"/>
      <c r="L4370" s="114" t="s">
        <v>20</v>
      </c>
      <c r="M4370" s="136">
        <v>-1536</v>
      </c>
      <c r="N4370" s="114" t="s">
        <v>28</v>
      </c>
      <c r="O4370" s="136">
        <v>-1274.8800000000001</v>
      </c>
      <c r="P4370" s="136">
        <v>-1274.8800000000001</v>
      </c>
      <c r="Q4370" s="114">
        <v>162.55000000000001</v>
      </c>
      <c r="R4370" s="112"/>
      <c r="S4370" s="113"/>
      <c r="T4370" s="113"/>
      <c r="U4370" s="112"/>
    </row>
    <row r="4371" spans="1:21" hidden="1">
      <c r="A4371" s="116">
        <v>42488</v>
      </c>
      <c r="B4371" s="114" t="s">
        <v>7568</v>
      </c>
      <c r="C4371" s="116">
        <v>42488</v>
      </c>
      <c r="D4371" s="114" t="s">
        <v>7569</v>
      </c>
      <c r="E4371" s="114" t="s">
        <v>1863</v>
      </c>
      <c r="F4371" s="114" t="s">
        <v>331</v>
      </c>
      <c r="G4371" s="114" t="s">
        <v>7570</v>
      </c>
      <c r="H4371" s="114" t="s">
        <v>1864</v>
      </c>
      <c r="I4371" s="114" t="s">
        <v>81</v>
      </c>
      <c r="J4371" s="114" t="s">
        <v>7571</v>
      </c>
      <c r="K4371" s="114"/>
      <c r="L4371" s="114" t="s">
        <v>20</v>
      </c>
      <c r="M4371" s="136">
        <v>-1536</v>
      </c>
      <c r="N4371" s="114" t="s">
        <v>28</v>
      </c>
      <c r="O4371" s="136">
        <v>-1274.8800000000001</v>
      </c>
      <c r="P4371" s="136">
        <v>-1274.8800000000001</v>
      </c>
      <c r="Q4371" s="114">
        <v>162.55000000000001</v>
      </c>
      <c r="R4371" s="112"/>
      <c r="S4371" s="112"/>
      <c r="T4371" s="112"/>
      <c r="U4371" s="112"/>
    </row>
    <row r="4372" spans="1:21" hidden="1">
      <c r="A4372" s="116">
        <v>42487</v>
      </c>
      <c r="B4372" s="114" t="s">
        <v>7357</v>
      </c>
      <c r="C4372" s="116">
        <v>42487</v>
      </c>
      <c r="D4372" s="114" t="s">
        <v>7358</v>
      </c>
      <c r="E4372" s="114" t="s">
        <v>1863</v>
      </c>
      <c r="F4372" s="114" t="s">
        <v>938</v>
      </c>
      <c r="G4372" s="114" t="s">
        <v>7359</v>
      </c>
      <c r="H4372" s="114" t="s">
        <v>1864</v>
      </c>
      <c r="I4372" s="114" t="s">
        <v>81</v>
      </c>
      <c r="J4372" s="114" t="s">
        <v>7360</v>
      </c>
      <c r="K4372" s="114"/>
      <c r="L4372" s="114" t="s">
        <v>20</v>
      </c>
      <c r="M4372" s="114">
        <v>-24</v>
      </c>
      <c r="N4372" s="114" t="s">
        <v>28</v>
      </c>
      <c r="O4372" s="114">
        <v>-19.920000000000002</v>
      </c>
      <c r="P4372" s="114">
        <v>-19.920000000000002</v>
      </c>
      <c r="Q4372" s="114">
        <v>2.54</v>
      </c>
      <c r="R4372" s="112"/>
      <c r="S4372" s="112"/>
      <c r="T4372" s="112"/>
      <c r="U4372" s="112"/>
    </row>
    <row r="4373" spans="1:21">
      <c r="A4373" s="116">
        <v>42490</v>
      </c>
      <c r="B4373" s="114" t="s">
        <v>7433</v>
      </c>
      <c r="C4373" s="116">
        <v>42490</v>
      </c>
      <c r="D4373" s="114" t="s">
        <v>7433</v>
      </c>
      <c r="E4373" s="114" t="s">
        <v>1863</v>
      </c>
      <c r="F4373" s="114"/>
      <c r="G4373" s="114"/>
      <c r="H4373" s="114" t="s">
        <v>1864</v>
      </c>
      <c r="I4373" s="114" t="s">
        <v>19</v>
      </c>
      <c r="J4373" s="114" t="s">
        <v>7434</v>
      </c>
      <c r="K4373" s="114"/>
      <c r="L4373" s="114" t="s">
        <v>20</v>
      </c>
      <c r="M4373" s="114">
        <v>-16</v>
      </c>
      <c r="N4373" s="114" t="s">
        <v>28</v>
      </c>
      <c r="O4373" s="114">
        <v>-11.21</v>
      </c>
      <c r="P4373" s="114">
        <v>-11.21</v>
      </c>
      <c r="Q4373" s="114">
        <v>-0.38</v>
      </c>
      <c r="R4373" s="112"/>
      <c r="S4373" s="112"/>
      <c r="T4373" s="112"/>
      <c r="U4373" s="112"/>
    </row>
    <row r="4374" spans="1:21" hidden="1">
      <c r="A4374" s="116">
        <v>42488</v>
      </c>
      <c r="B4374" s="114" t="s">
        <v>7439</v>
      </c>
      <c r="C4374" s="116">
        <v>42488</v>
      </c>
      <c r="D4374" s="114" t="s">
        <v>7440</v>
      </c>
      <c r="E4374" s="114" t="s">
        <v>1863</v>
      </c>
      <c r="F4374" s="114" t="s">
        <v>938</v>
      </c>
      <c r="G4374" s="114" t="s">
        <v>7441</v>
      </c>
      <c r="H4374" s="114" t="s">
        <v>1864</v>
      </c>
      <c r="I4374" s="114" t="s">
        <v>81</v>
      </c>
      <c r="J4374" s="114" t="s">
        <v>7442</v>
      </c>
      <c r="K4374" s="114"/>
      <c r="L4374" s="114" t="s">
        <v>20</v>
      </c>
      <c r="M4374" s="114">
        <v>-24</v>
      </c>
      <c r="N4374" s="114" t="s">
        <v>28</v>
      </c>
      <c r="O4374" s="114">
        <v>-19.920000000000002</v>
      </c>
      <c r="P4374" s="114">
        <v>-19.920000000000002</v>
      </c>
      <c r="Q4374" s="114">
        <v>2.54</v>
      </c>
      <c r="R4374" s="112"/>
      <c r="S4374" s="112"/>
      <c r="T4374" s="112"/>
      <c r="U4374" s="112"/>
    </row>
    <row r="4375" spans="1:21" hidden="1">
      <c r="A4375" s="116">
        <v>42489</v>
      </c>
      <c r="B4375" s="114" t="s">
        <v>7435</v>
      </c>
      <c r="C4375" s="116">
        <v>42489</v>
      </c>
      <c r="D4375" s="114" t="s">
        <v>7436</v>
      </c>
      <c r="E4375" s="114" t="s">
        <v>1863</v>
      </c>
      <c r="F4375" s="114" t="s">
        <v>938</v>
      </c>
      <c r="G4375" s="114" t="s">
        <v>7437</v>
      </c>
      <c r="H4375" s="114" t="s">
        <v>1864</v>
      </c>
      <c r="I4375" s="114" t="s">
        <v>81</v>
      </c>
      <c r="J4375" s="114" t="s">
        <v>7438</v>
      </c>
      <c r="K4375" s="114"/>
      <c r="L4375" s="114" t="s">
        <v>20</v>
      </c>
      <c r="M4375" s="114">
        <v>-24</v>
      </c>
      <c r="N4375" s="114" t="s">
        <v>28</v>
      </c>
      <c r="O4375" s="114">
        <v>-19.920000000000002</v>
      </c>
      <c r="P4375" s="114">
        <v>-19.920000000000002</v>
      </c>
      <c r="Q4375" s="114">
        <v>2.54</v>
      </c>
      <c r="R4375" s="112"/>
      <c r="S4375" s="112"/>
      <c r="T4375" s="112"/>
      <c r="U4375" s="112"/>
    </row>
    <row r="4376" spans="1:21">
      <c r="A4376" s="116">
        <v>42465</v>
      </c>
      <c r="B4376" s="114" t="s">
        <v>7590</v>
      </c>
      <c r="C4376" s="116">
        <v>42465</v>
      </c>
      <c r="D4376" s="114" t="s">
        <v>7590</v>
      </c>
      <c r="E4376" s="114" t="s">
        <v>1863</v>
      </c>
      <c r="F4376" s="114"/>
      <c r="G4376" s="114"/>
      <c r="H4376" s="114" t="s">
        <v>1864</v>
      </c>
      <c r="I4376" s="114" t="s">
        <v>19</v>
      </c>
      <c r="J4376" s="114" t="s">
        <v>7591</v>
      </c>
      <c r="K4376" s="114"/>
      <c r="L4376" s="114" t="s">
        <v>20</v>
      </c>
      <c r="M4376" s="114">
        <v>-1</v>
      </c>
      <c r="N4376" s="114" t="s">
        <v>28</v>
      </c>
      <c r="O4376" s="114">
        <v>-0.83</v>
      </c>
      <c r="P4376" s="114">
        <v>-0.83</v>
      </c>
      <c r="Q4376" s="114">
        <v>0.11</v>
      </c>
      <c r="R4376" s="112"/>
      <c r="S4376" s="112"/>
      <c r="T4376" s="112"/>
      <c r="U4376" s="112"/>
    </row>
    <row r="4377" spans="1:21">
      <c r="A4377" s="116">
        <v>42465</v>
      </c>
      <c r="B4377" s="114" t="s">
        <v>7590</v>
      </c>
      <c r="C4377" s="116">
        <v>42465</v>
      </c>
      <c r="D4377" s="114" t="s">
        <v>7590</v>
      </c>
      <c r="E4377" s="114" t="s">
        <v>1863</v>
      </c>
      <c r="F4377" s="114"/>
      <c r="G4377" s="114"/>
      <c r="H4377" s="114" t="s">
        <v>1864</v>
      </c>
      <c r="I4377" s="114" t="s">
        <v>19</v>
      </c>
      <c r="J4377" s="114" t="s">
        <v>7591</v>
      </c>
      <c r="K4377" s="114"/>
      <c r="L4377" s="114" t="s">
        <v>20</v>
      </c>
      <c r="M4377" s="114">
        <v>-4</v>
      </c>
      <c r="N4377" s="114" t="s">
        <v>28</v>
      </c>
      <c r="O4377" s="114">
        <v>-3.32</v>
      </c>
      <c r="P4377" s="114">
        <v>-3.32</v>
      </c>
      <c r="Q4377" s="114">
        <v>0.42</v>
      </c>
      <c r="R4377" s="112"/>
      <c r="S4377" s="112"/>
      <c r="T4377" s="112"/>
      <c r="U4377" s="112"/>
    </row>
    <row r="4378" spans="1:21" hidden="1">
      <c r="A4378" s="116">
        <v>42465</v>
      </c>
      <c r="B4378" s="114" t="s">
        <v>7767</v>
      </c>
      <c r="C4378" s="116">
        <v>42490</v>
      </c>
      <c r="D4378" s="114" t="s">
        <v>6448</v>
      </c>
      <c r="E4378" s="114" t="s">
        <v>1863</v>
      </c>
      <c r="F4378" s="114"/>
      <c r="G4378" s="114"/>
      <c r="H4378" s="114" t="s">
        <v>1864</v>
      </c>
      <c r="I4378" s="114" t="s">
        <v>26</v>
      </c>
      <c r="J4378" s="114" t="s">
        <v>6449</v>
      </c>
      <c r="K4378" s="114" t="s">
        <v>21</v>
      </c>
      <c r="L4378" s="114"/>
      <c r="M4378" s="136">
        <v>20005</v>
      </c>
      <c r="N4378" s="114" t="s">
        <v>28</v>
      </c>
      <c r="O4378" s="136">
        <v>16604.150000000001</v>
      </c>
      <c r="P4378" s="136">
        <v>17578.599999999999</v>
      </c>
      <c r="Q4378" s="136">
        <v>-3091.52</v>
      </c>
      <c r="R4378" s="112"/>
      <c r="S4378" s="112"/>
      <c r="T4378" s="112"/>
      <c r="U4378" s="112"/>
    </row>
    <row r="4379" spans="1:21" hidden="1">
      <c r="A4379" s="116">
        <v>42465</v>
      </c>
      <c r="B4379" s="114" t="s">
        <v>7768</v>
      </c>
      <c r="C4379" s="116">
        <v>42490</v>
      </c>
      <c r="D4379" s="114" t="s">
        <v>6448</v>
      </c>
      <c r="E4379" s="114" t="s">
        <v>1863</v>
      </c>
      <c r="F4379" s="114"/>
      <c r="G4379" s="114"/>
      <c r="H4379" s="114" t="s">
        <v>1864</v>
      </c>
      <c r="I4379" s="114" t="s">
        <v>26</v>
      </c>
      <c r="J4379" s="114" t="s">
        <v>6449</v>
      </c>
      <c r="K4379" s="114" t="s">
        <v>21</v>
      </c>
      <c r="L4379" s="114"/>
      <c r="M4379" s="136">
        <v>26003</v>
      </c>
      <c r="N4379" s="114" t="s">
        <v>28</v>
      </c>
      <c r="O4379" s="136">
        <v>21582.49</v>
      </c>
      <c r="P4379" s="136">
        <v>22849.1</v>
      </c>
      <c r="Q4379" s="136">
        <v>-4018.46</v>
      </c>
      <c r="R4379" s="112"/>
      <c r="S4379" s="112"/>
      <c r="T4379" s="112"/>
      <c r="U4379" s="112"/>
    </row>
    <row r="4380" spans="1:21">
      <c r="A4380" s="116">
        <v>42467</v>
      </c>
      <c r="B4380" s="114" t="s">
        <v>7741</v>
      </c>
      <c r="C4380" s="116">
        <v>42467</v>
      </c>
      <c r="D4380" s="114" t="s">
        <v>7741</v>
      </c>
      <c r="E4380" s="114" t="s">
        <v>1863</v>
      </c>
      <c r="F4380" s="114"/>
      <c r="G4380" s="114"/>
      <c r="H4380" s="114" t="s">
        <v>1864</v>
      </c>
      <c r="I4380" s="114" t="s">
        <v>19</v>
      </c>
      <c r="J4380" s="114" t="s">
        <v>7742</v>
      </c>
      <c r="K4380" s="114"/>
      <c r="L4380" s="114" t="s">
        <v>20</v>
      </c>
      <c r="M4380" s="136">
        <v>-13262</v>
      </c>
      <c r="N4380" s="114" t="s">
        <v>28</v>
      </c>
      <c r="O4380" s="136">
        <v>-11007.46</v>
      </c>
      <c r="P4380" s="136">
        <v>-11007.46</v>
      </c>
      <c r="Q4380" s="136">
        <v>1403.48</v>
      </c>
      <c r="R4380" s="112"/>
      <c r="S4380" s="113"/>
      <c r="T4380" s="113"/>
      <c r="U4380" s="112"/>
    </row>
    <row r="4381" spans="1:21">
      <c r="A4381" s="116">
        <v>42466</v>
      </c>
      <c r="B4381" s="114" t="s">
        <v>7708</v>
      </c>
      <c r="C4381" s="116">
        <v>42466</v>
      </c>
      <c r="D4381" s="114" t="s">
        <v>7708</v>
      </c>
      <c r="E4381" s="114" t="s">
        <v>1863</v>
      </c>
      <c r="F4381" s="114"/>
      <c r="G4381" s="114"/>
      <c r="H4381" s="114" t="s">
        <v>1864</v>
      </c>
      <c r="I4381" s="114" t="s">
        <v>19</v>
      </c>
      <c r="J4381" s="114" t="s">
        <v>7709</v>
      </c>
      <c r="K4381" s="114"/>
      <c r="L4381" s="114" t="s">
        <v>20</v>
      </c>
      <c r="M4381" s="136">
        <v>-20736</v>
      </c>
      <c r="N4381" s="114" t="s">
        <v>28</v>
      </c>
      <c r="O4381" s="136">
        <v>-17210.88</v>
      </c>
      <c r="P4381" s="136">
        <v>-17210.88</v>
      </c>
      <c r="Q4381" s="136">
        <v>2194.4499999999998</v>
      </c>
      <c r="R4381" s="112"/>
      <c r="S4381" s="113"/>
      <c r="T4381" s="113"/>
      <c r="U4381" s="112"/>
    </row>
    <row r="4382" spans="1:21">
      <c r="A4382" s="116">
        <v>42466</v>
      </c>
      <c r="B4382" s="114" t="s">
        <v>7708</v>
      </c>
      <c r="C4382" s="116">
        <v>42466</v>
      </c>
      <c r="D4382" s="114" t="s">
        <v>7708</v>
      </c>
      <c r="E4382" s="114" t="s">
        <v>1863</v>
      </c>
      <c r="F4382" s="114"/>
      <c r="G4382" s="114"/>
      <c r="H4382" s="114" t="s">
        <v>1864</v>
      </c>
      <c r="I4382" s="114" t="s">
        <v>19</v>
      </c>
      <c r="J4382" s="114" t="s">
        <v>7709</v>
      </c>
      <c r="K4382" s="114"/>
      <c r="L4382" s="114" t="s">
        <v>20</v>
      </c>
      <c r="M4382" s="136">
        <v>-25999</v>
      </c>
      <c r="N4382" s="114" t="s">
        <v>28</v>
      </c>
      <c r="O4382" s="136">
        <v>-21579.17</v>
      </c>
      <c r="P4382" s="136">
        <v>-21579.17</v>
      </c>
      <c r="Q4382" s="136">
        <v>2751.42</v>
      </c>
      <c r="R4382" s="112"/>
      <c r="S4382" s="112"/>
      <c r="T4382" s="112"/>
      <c r="U4382" s="112"/>
    </row>
    <row r="4383" spans="1:21">
      <c r="A4383" s="116">
        <v>42466</v>
      </c>
      <c r="B4383" s="114" t="s">
        <v>7727</v>
      </c>
      <c r="C4383" s="116">
        <v>42466</v>
      </c>
      <c r="D4383" s="114" t="s">
        <v>7727</v>
      </c>
      <c r="E4383" s="114" t="s">
        <v>1863</v>
      </c>
      <c r="F4383" s="114"/>
      <c r="G4383" s="114"/>
      <c r="H4383" s="114" t="s">
        <v>1864</v>
      </c>
      <c r="I4383" s="114" t="s">
        <v>19</v>
      </c>
      <c r="J4383" s="114" t="s">
        <v>7728</v>
      </c>
      <c r="K4383" s="114"/>
      <c r="L4383" s="114" t="s">
        <v>20</v>
      </c>
      <c r="M4383" s="114">
        <v>-3</v>
      </c>
      <c r="N4383" s="114" t="s">
        <v>28</v>
      </c>
      <c r="O4383" s="114">
        <v>-2.4900000000000002</v>
      </c>
      <c r="P4383" s="114">
        <v>-2.4900000000000002</v>
      </c>
      <c r="Q4383" s="114">
        <v>0.32</v>
      </c>
      <c r="R4383" s="112"/>
      <c r="S4383" s="112"/>
      <c r="T4383" s="112"/>
      <c r="U4383" s="112"/>
    </row>
    <row r="4384" spans="1:21" hidden="1">
      <c r="A4384" s="116">
        <v>42465</v>
      </c>
      <c r="B4384" s="114" t="s">
        <v>7769</v>
      </c>
      <c r="C4384" s="116">
        <v>42490</v>
      </c>
      <c r="D4384" s="114" t="s">
        <v>6448</v>
      </c>
      <c r="E4384" s="114" t="s">
        <v>1863</v>
      </c>
      <c r="F4384" s="114"/>
      <c r="G4384" s="114"/>
      <c r="H4384" s="114" t="s">
        <v>1864</v>
      </c>
      <c r="I4384" s="114" t="s">
        <v>26</v>
      </c>
      <c r="J4384" s="114" t="s">
        <v>6449</v>
      </c>
      <c r="K4384" s="114" t="s">
        <v>21</v>
      </c>
      <c r="L4384" s="114"/>
      <c r="M4384" s="136">
        <v>14000</v>
      </c>
      <c r="N4384" s="114" t="s">
        <v>28</v>
      </c>
      <c r="O4384" s="136">
        <v>11620</v>
      </c>
      <c r="P4384" s="136">
        <v>12301.95</v>
      </c>
      <c r="Q4384" s="136">
        <v>-2163.5500000000002</v>
      </c>
      <c r="R4384" s="112"/>
      <c r="S4384" s="112"/>
      <c r="T4384" s="112"/>
      <c r="U4384" s="112"/>
    </row>
    <row r="4385" spans="1:21">
      <c r="A4385" s="116">
        <v>42467</v>
      </c>
      <c r="B4385" s="114" t="s">
        <v>7770</v>
      </c>
      <c r="C4385" s="116">
        <v>42467</v>
      </c>
      <c r="D4385" s="114" t="s">
        <v>7770</v>
      </c>
      <c r="E4385" s="114" t="s">
        <v>1863</v>
      </c>
      <c r="F4385" s="114"/>
      <c r="G4385" s="114"/>
      <c r="H4385" s="114" t="s">
        <v>1864</v>
      </c>
      <c r="I4385" s="114" t="s">
        <v>19</v>
      </c>
      <c r="J4385" s="114" t="s">
        <v>7771</v>
      </c>
      <c r="K4385" s="114"/>
      <c r="L4385" s="114" t="s">
        <v>20</v>
      </c>
      <c r="M4385" s="114">
        <v>-3</v>
      </c>
      <c r="N4385" s="114" t="s">
        <v>28</v>
      </c>
      <c r="O4385" s="114">
        <v>-2.4900000000000002</v>
      </c>
      <c r="P4385" s="114">
        <v>-2.4900000000000002</v>
      </c>
      <c r="Q4385" s="114">
        <v>0.32</v>
      </c>
      <c r="R4385" s="112"/>
      <c r="S4385" s="112"/>
      <c r="T4385" s="112"/>
      <c r="U4385" s="112"/>
    </row>
    <row r="4386" spans="1:21">
      <c r="A4386" s="116">
        <v>42466</v>
      </c>
      <c r="B4386" s="114" t="s">
        <v>7706</v>
      </c>
      <c r="C4386" s="116">
        <v>42466</v>
      </c>
      <c r="D4386" s="114" t="s">
        <v>7706</v>
      </c>
      <c r="E4386" s="114" t="s">
        <v>1863</v>
      </c>
      <c r="F4386" s="114"/>
      <c r="G4386" s="114"/>
      <c r="H4386" s="114" t="s">
        <v>1864</v>
      </c>
      <c r="I4386" s="114" t="s">
        <v>19</v>
      </c>
      <c r="J4386" s="114" t="s">
        <v>7707</v>
      </c>
      <c r="K4386" s="114" t="s">
        <v>21</v>
      </c>
      <c r="L4386" s="114"/>
      <c r="M4386" s="114">
        <v>2</v>
      </c>
      <c r="N4386" s="114" t="s">
        <v>28</v>
      </c>
      <c r="O4386" s="114">
        <v>1.66</v>
      </c>
      <c r="P4386" s="114">
        <v>1.66</v>
      </c>
      <c r="Q4386" s="114">
        <v>-0.21</v>
      </c>
      <c r="R4386" s="112"/>
      <c r="S4386" s="112"/>
      <c r="T4386" s="112"/>
      <c r="U4386" s="112"/>
    </row>
    <row r="4387" spans="1:21">
      <c r="A4387" s="116">
        <v>42466</v>
      </c>
      <c r="B4387" s="114" t="s">
        <v>7706</v>
      </c>
      <c r="C4387" s="116">
        <v>42466</v>
      </c>
      <c r="D4387" s="114" t="s">
        <v>7706</v>
      </c>
      <c r="E4387" s="114" t="s">
        <v>1863</v>
      </c>
      <c r="F4387" s="114"/>
      <c r="G4387" s="114"/>
      <c r="H4387" s="114" t="s">
        <v>1864</v>
      </c>
      <c r="I4387" s="114" t="s">
        <v>19</v>
      </c>
      <c r="J4387" s="114" t="s">
        <v>7707</v>
      </c>
      <c r="K4387" s="114" t="s">
        <v>21</v>
      </c>
      <c r="L4387" s="114"/>
      <c r="M4387" s="114">
        <v>7</v>
      </c>
      <c r="N4387" s="114" t="s">
        <v>28</v>
      </c>
      <c r="O4387" s="114">
        <v>5.81</v>
      </c>
      <c r="P4387" s="114">
        <v>5.81</v>
      </c>
      <c r="Q4387" s="114">
        <v>-0.72</v>
      </c>
      <c r="R4387" s="112"/>
      <c r="S4387" s="113"/>
      <c r="T4387" s="113"/>
      <c r="U4387" s="112"/>
    </row>
    <row r="4388" spans="1:21">
      <c r="A4388" s="116">
        <v>42467</v>
      </c>
      <c r="B4388" s="114" t="s">
        <v>7739</v>
      </c>
      <c r="C4388" s="116">
        <v>42467</v>
      </c>
      <c r="D4388" s="114" t="s">
        <v>7739</v>
      </c>
      <c r="E4388" s="114" t="s">
        <v>1863</v>
      </c>
      <c r="F4388" s="114"/>
      <c r="G4388" s="114"/>
      <c r="H4388" s="114" t="s">
        <v>1864</v>
      </c>
      <c r="I4388" s="114" t="s">
        <v>19</v>
      </c>
      <c r="J4388" s="114" t="s">
        <v>7740</v>
      </c>
      <c r="K4388" s="114" t="s">
        <v>21</v>
      </c>
      <c r="L4388" s="114"/>
      <c r="M4388" s="114">
        <v>3</v>
      </c>
      <c r="N4388" s="114" t="s">
        <v>28</v>
      </c>
      <c r="O4388" s="114">
        <v>2.4900000000000002</v>
      </c>
      <c r="P4388" s="114">
        <v>2.4900000000000002</v>
      </c>
      <c r="Q4388" s="114">
        <v>-0.31</v>
      </c>
      <c r="R4388" s="112"/>
      <c r="S4388" s="112"/>
      <c r="T4388" s="112"/>
      <c r="U4388" s="112"/>
    </row>
    <row r="4389" spans="1:21">
      <c r="A4389" s="116">
        <v>42490</v>
      </c>
      <c r="B4389" s="114" t="s">
        <v>7433</v>
      </c>
      <c r="C4389" s="116">
        <v>42490</v>
      </c>
      <c r="D4389" s="114" t="s">
        <v>7433</v>
      </c>
      <c r="E4389" s="114" t="s">
        <v>1863</v>
      </c>
      <c r="F4389" s="114"/>
      <c r="G4389" s="114"/>
      <c r="H4389" s="114" t="s">
        <v>1864</v>
      </c>
      <c r="I4389" s="114" t="s">
        <v>19</v>
      </c>
      <c r="J4389" s="114" t="s">
        <v>7434</v>
      </c>
      <c r="K4389" s="114" t="s">
        <v>21</v>
      </c>
      <c r="L4389" s="114"/>
      <c r="M4389" s="114">
        <v>8</v>
      </c>
      <c r="N4389" s="114" t="s">
        <v>28</v>
      </c>
      <c r="O4389" s="114">
        <v>6.14</v>
      </c>
      <c r="P4389" s="114">
        <v>6.14</v>
      </c>
      <c r="Q4389" s="114">
        <v>-0.25</v>
      </c>
      <c r="R4389" s="112"/>
      <c r="S4389" s="112"/>
      <c r="T4389" s="112"/>
      <c r="U4389" s="112"/>
    </row>
    <row r="4390" spans="1:21">
      <c r="A4390" s="116">
        <v>42490</v>
      </c>
      <c r="B4390" s="114" t="s">
        <v>7433</v>
      </c>
      <c r="C4390" s="116">
        <v>42490</v>
      </c>
      <c r="D4390" s="114" t="s">
        <v>7433</v>
      </c>
      <c r="E4390" s="114" t="s">
        <v>1863</v>
      </c>
      <c r="F4390" s="114"/>
      <c r="G4390" s="114"/>
      <c r="H4390" s="114" t="s">
        <v>1864</v>
      </c>
      <c r="I4390" s="114" t="s">
        <v>19</v>
      </c>
      <c r="J4390" s="114" t="s">
        <v>7434</v>
      </c>
      <c r="K4390" s="114" t="s">
        <v>21</v>
      </c>
      <c r="L4390" s="114"/>
      <c r="M4390" s="114">
        <v>16</v>
      </c>
      <c r="N4390" s="114" t="s">
        <v>28</v>
      </c>
      <c r="O4390" s="114">
        <v>11.21</v>
      </c>
      <c r="P4390" s="114">
        <v>11.21</v>
      </c>
      <c r="Q4390" s="114">
        <v>0.38</v>
      </c>
      <c r="R4390" s="112"/>
      <c r="S4390" s="112"/>
      <c r="T4390" s="112"/>
      <c r="U4390" s="112"/>
    </row>
    <row r="4391" spans="1:21" hidden="1">
      <c r="A4391" s="116">
        <v>42490</v>
      </c>
      <c r="B4391" s="114" t="s">
        <v>7473</v>
      </c>
      <c r="C4391" s="116">
        <v>42490</v>
      </c>
      <c r="D4391" s="114" t="s">
        <v>7473</v>
      </c>
      <c r="E4391" s="114" t="s">
        <v>1863</v>
      </c>
      <c r="F4391" s="114" t="s">
        <v>3991</v>
      </c>
      <c r="G4391" s="114" t="s">
        <v>7474</v>
      </c>
      <c r="H4391" s="114" t="s">
        <v>1864</v>
      </c>
      <c r="I4391" s="114" t="s">
        <v>81</v>
      </c>
      <c r="J4391" s="114" t="s">
        <v>7475</v>
      </c>
      <c r="K4391" s="114"/>
      <c r="L4391" s="114" t="s">
        <v>20</v>
      </c>
      <c r="M4391" s="114">
        <v>-5</v>
      </c>
      <c r="N4391" s="114" t="s">
        <v>28</v>
      </c>
      <c r="O4391" s="114">
        <v>-4.1500000000000004</v>
      </c>
      <c r="P4391" s="114">
        <v>-4.1500000000000004</v>
      </c>
      <c r="Q4391" s="114">
        <v>0.52</v>
      </c>
      <c r="R4391" s="112"/>
      <c r="S4391" s="112"/>
      <c r="T4391" s="112"/>
      <c r="U4391" s="112"/>
    </row>
    <row r="4392" spans="1:21" hidden="1">
      <c r="A4392" s="116">
        <v>42490</v>
      </c>
      <c r="B4392" s="114" t="s">
        <v>7473</v>
      </c>
      <c r="C4392" s="116">
        <v>42490</v>
      </c>
      <c r="D4392" s="114" t="s">
        <v>7473</v>
      </c>
      <c r="E4392" s="114" t="s">
        <v>1863</v>
      </c>
      <c r="F4392" s="114" t="s">
        <v>3991</v>
      </c>
      <c r="G4392" s="114" t="s">
        <v>7474</v>
      </c>
      <c r="H4392" s="114" t="s">
        <v>1864</v>
      </c>
      <c r="I4392" s="114" t="s">
        <v>81</v>
      </c>
      <c r="J4392" s="114" t="s">
        <v>7475</v>
      </c>
      <c r="K4392" s="114"/>
      <c r="L4392" s="114" t="s">
        <v>20</v>
      </c>
      <c r="M4392" s="114">
        <v>-7</v>
      </c>
      <c r="N4392" s="114" t="s">
        <v>28</v>
      </c>
      <c r="O4392" s="114">
        <v>-5.81</v>
      </c>
      <c r="P4392" s="114">
        <v>-5.81</v>
      </c>
      <c r="Q4392" s="114">
        <v>0.72</v>
      </c>
      <c r="R4392" s="112"/>
      <c r="S4392" s="112"/>
      <c r="T4392" s="112"/>
      <c r="U4392" s="112"/>
    </row>
    <row r="4393" spans="1:21" hidden="1">
      <c r="A4393" s="116">
        <v>42490</v>
      </c>
      <c r="B4393" s="114" t="s">
        <v>7476</v>
      </c>
      <c r="C4393" s="116">
        <v>42490</v>
      </c>
      <c r="D4393" s="114" t="s">
        <v>7476</v>
      </c>
      <c r="E4393" s="114" t="s">
        <v>1863</v>
      </c>
      <c r="F4393" s="114" t="s">
        <v>166</v>
      </c>
      <c r="G4393" s="114" t="s">
        <v>7477</v>
      </c>
      <c r="H4393" s="114" t="s">
        <v>1864</v>
      </c>
      <c r="I4393" s="114" t="s">
        <v>81</v>
      </c>
      <c r="J4393" s="114" t="s">
        <v>7478</v>
      </c>
      <c r="K4393" s="114"/>
      <c r="L4393" s="114" t="s">
        <v>20</v>
      </c>
      <c r="M4393" s="114">
        <v>-24</v>
      </c>
      <c r="N4393" s="114" t="s">
        <v>28</v>
      </c>
      <c r="O4393" s="114">
        <v>-19.920000000000002</v>
      </c>
      <c r="P4393" s="114">
        <v>-19.920000000000002</v>
      </c>
      <c r="Q4393" s="114">
        <v>2.44</v>
      </c>
      <c r="R4393" s="112"/>
      <c r="S4393" s="112"/>
      <c r="T4393" s="112"/>
      <c r="U4393" s="112"/>
    </row>
    <row r="4394" spans="1:21">
      <c r="A4394" s="116">
        <v>42465</v>
      </c>
      <c r="B4394" s="114" t="s">
        <v>7590</v>
      </c>
      <c r="C4394" s="116">
        <v>42465</v>
      </c>
      <c r="D4394" s="114" t="s">
        <v>7590</v>
      </c>
      <c r="E4394" s="114" t="s">
        <v>1863</v>
      </c>
      <c r="F4394" s="114"/>
      <c r="G4394" s="114"/>
      <c r="H4394" s="114" t="s">
        <v>1864</v>
      </c>
      <c r="I4394" s="114" t="s">
        <v>19</v>
      </c>
      <c r="J4394" s="114" t="s">
        <v>7591</v>
      </c>
      <c r="K4394" s="114" t="s">
        <v>21</v>
      </c>
      <c r="L4394" s="114"/>
      <c r="M4394" s="114">
        <v>4</v>
      </c>
      <c r="N4394" s="114" t="s">
        <v>28</v>
      </c>
      <c r="O4394" s="114">
        <v>3.32</v>
      </c>
      <c r="P4394" s="114">
        <v>3.32</v>
      </c>
      <c r="Q4394" s="114">
        <v>-0.41</v>
      </c>
      <c r="R4394" s="112"/>
      <c r="S4394" s="113"/>
      <c r="T4394" s="113"/>
      <c r="U4394" s="112"/>
    </row>
    <row r="4395" spans="1:21">
      <c r="A4395" s="116">
        <v>42465</v>
      </c>
      <c r="B4395" s="114" t="s">
        <v>7590</v>
      </c>
      <c r="C4395" s="116">
        <v>42465</v>
      </c>
      <c r="D4395" s="114" t="s">
        <v>7590</v>
      </c>
      <c r="E4395" s="114" t="s">
        <v>1863</v>
      </c>
      <c r="F4395" s="114"/>
      <c r="G4395" s="114"/>
      <c r="H4395" s="114" t="s">
        <v>1864</v>
      </c>
      <c r="I4395" s="114" t="s">
        <v>19</v>
      </c>
      <c r="J4395" s="114" t="s">
        <v>7591</v>
      </c>
      <c r="K4395" s="114" t="s">
        <v>21</v>
      </c>
      <c r="L4395" s="114"/>
      <c r="M4395" s="114">
        <v>1</v>
      </c>
      <c r="N4395" s="114" t="s">
        <v>28</v>
      </c>
      <c r="O4395" s="114">
        <v>0.83</v>
      </c>
      <c r="P4395" s="114">
        <v>0.83</v>
      </c>
      <c r="Q4395" s="114">
        <v>-0.1</v>
      </c>
      <c r="R4395" s="112"/>
      <c r="S4395" s="112"/>
      <c r="T4395" s="112"/>
      <c r="U4395" s="112"/>
    </row>
    <row r="4396" spans="1:21">
      <c r="A4396" s="116">
        <v>42466</v>
      </c>
      <c r="B4396" s="114" t="s">
        <v>7727</v>
      </c>
      <c r="C4396" s="116">
        <v>42466</v>
      </c>
      <c r="D4396" s="114" t="s">
        <v>7727</v>
      </c>
      <c r="E4396" s="114" t="s">
        <v>1863</v>
      </c>
      <c r="F4396" s="114"/>
      <c r="G4396" s="114"/>
      <c r="H4396" s="114" t="s">
        <v>1864</v>
      </c>
      <c r="I4396" s="114" t="s">
        <v>19</v>
      </c>
      <c r="J4396" s="114" t="s">
        <v>7728</v>
      </c>
      <c r="K4396" s="114" t="s">
        <v>21</v>
      </c>
      <c r="L4396" s="114"/>
      <c r="M4396" s="114">
        <v>3</v>
      </c>
      <c r="N4396" s="114" t="s">
        <v>28</v>
      </c>
      <c r="O4396" s="114">
        <v>2.4900000000000002</v>
      </c>
      <c r="P4396" s="114">
        <v>2.4900000000000002</v>
      </c>
      <c r="Q4396" s="114">
        <v>-0.31</v>
      </c>
      <c r="R4396" s="112"/>
      <c r="S4396" s="112"/>
      <c r="T4396" s="112"/>
      <c r="U4396" s="112"/>
    </row>
    <row r="4397" spans="1:21">
      <c r="A4397" s="116">
        <v>42467</v>
      </c>
      <c r="B4397" s="114" t="s">
        <v>7770</v>
      </c>
      <c r="C4397" s="116">
        <v>42467</v>
      </c>
      <c r="D4397" s="114" t="s">
        <v>7770</v>
      </c>
      <c r="E4397" s="114" t="s">
        <v>1863</v>
      </c>
      <c r="F4397" s="114"/>
      <c r="G4397" s="114"/>
      <c r="H4397" s="114" t="s">
        <v>1864</v>
      </c>
      <c r="I4397" s="114" t="s">
        <v>19</v>
      </c>
      <c r="J4397" s="114" t="s">
        <v>7771</v>
      </c>
      <c r="K4397" s="114" t="s">
        <v>21</v>
      </c>
      <c r="L4397" s="114"/>
      <c r="M4397" s="114">
        <v>3</v>
      </c>
      <c r="N4397" s="114" t="s">
        <v>28</v>
      </c>
      <c r="O4397" s="114">
        <v>2.4900000000000002</v>
      </c>
      <c r="P4397" s="114">
        <v>2.4900000000000002</v>
      </c>
      <c r="Q4397" s="114">
        <v>-0.31</v>
      </c>
      <c r="R4397" s="112"/>
      <c r="S4397" s="113"/>
      <c r="T4397" s="113"/>
      <c r="U4397" s="112"/>
    </row>
    <row r="4398" spans="1:21" hidden="1">
      <c r="A4398" s="116">
        <v>42489</v>
      </c>
      <c r="B4398" s="114" t="s">
        <v>7479</v>
      </c>
      <c r="C4398" s="116">
        <v>42489</v>
      </c>
      <c r="D4398" s="114" t="s">
        <v>7479</v>
      </c>
      <c r="E4398" s="114" t="s">
        <v>1863</v>
      </c>
      <c r="F4398" s="114" t="s">
        <v>3992</v>
      </c>
      <c r="G4398" s="114" t="s">
        <v>7480</v>
      </c>
      <c r="H4398" s="114" t="s">
        <v>1864</v>
      </c>
      <c r="I4398" s="114" t="s">
        <v>81</v>
      </c>
      <c r="J4398" s="114" t="s">
        <v>7481</v>
      </c>
      <c r="K4398" s="114"/>
      <c r="L4398" s="114" t="s">
        <v>20</v>
      </c>
      <c r="M4398" s="114">
        <v>-7</v>
      </c>
      <c r="N4398" s="114" t="s">
        <v>28</v>
      </c>
      <c r="O4398" s="114">
        <v>-5.81</v>
      </c>
      <c r="P4398" s="114">
        <v>-5.81</v>
      </c>
      <c r="Q4398" s="114">
        <v>0.72</v>
      </c>
      <c r="R4398" s="112"/>
      <c r="S4398" s="113"/>
      <c r="T4398" s="113"/>
      <c r="U4398" s="112"/>
    </row>
    <row r="4399" spans="1:21" hidden="1">
      <c r="A4399" s="116">
        <v>42489</v>
      </c>
      <c r="B4399" s="114" t="s">
        <v>7479</v>
      </c>
      <c r="C4399" s="116">
        <v>42489</v>
      </c>
      <c r="D4399" s="114" t="s">
        <v>7479</v>
      </c>
      <c r="E4399" s="114" t="s">
        <v>1863</v>
      </c>
      <c r="F4399" s="114" t="s">
        <v>3992</v>
      </c>
      <c r="G4399" s="114" t="s">
        <v>7480</v>
      </c>
      <c r="H4399" s="114" t="s">
        <v>1864</v>
      </c>
      <c r="I4399" s="114" t="s">
        <v>81</v>
      </c>
      <c r="J4399" s="114" t="s">
        <v>7481</v>
      </c>
      <c r="K4399" s="114"/>
      <c r="L4399" s="114" t="s">
        <v>20</v>
      </c>
      <c r="M4399" s="114">
        <v>-4</v>
      </c>
      <c r="N4399" s="114" t="s">
        <v>28</v>
      </c>
      <c r="O4399" s="114">
        <v>-3.32</v>
      </c>
      <c r="P4399" s="114">
        <v>-3.32</v>
      </c>
      <c r="Q4399" s="114">
        <v>0.41</v>
      </c>
      <c r="R4399" s="112"/>
      <c r="S4399" s="113"/>
      <c r="T4399" s="113"/>
      <c r="U4399" s="112"/>
    </row>
    <row r="4400" spans="1:21" hidden="1">
      <c r="A4400" s="116">
        <v>42482</v>
      </c>
      <c r="B4400" s="114" t="s">
        <v>7482</v>
      </c>
      <c r="C4400" s="116">
        <v>42482</v>
      </c>
      <c r="D4400" s="114" t="s">
        <v>7483</v>
      </c>
      <c r="E4400" s="114" t="s">
        <v>1865</v>
      </c>
      <c r="F4400" s="114" t="s">
        <v>4127</v>
      </c>
      <c r="G4400" s="114" t="s">
        <v>7484</v>
      </c>
      <c r="H4400" s="114" t="s">
        <v>1864</v>
      </c>
      <c r="I4400" s="114" t="s">
        <v>81</v>
      </c>
      <c r="J4400" s="114" t="s">
        <v>7485</v>
      </c>
      <c r="K4400" s="114"/>
      <c r="L4400" s="114" t="s">
        <v>20</v>
      </c>
      <c r="M4400" s="114">
        <v>-240</v>
      </c>
      <c r="N4400" s="114" t="s">
        <v>28</v>
      </c>
      <c r="O4400" s="114">
        <v>-174.58</v>
      </c>
      <c r="P4400" s="114">
        <v>-174.57</v>
      </c>
      <c r="Q4400" s="114">
        <v>-0.01</v>
      </c>
      <c r="R4400" s="112"/>
      <c r="S4400" s="112"/>
      <c r="T4400" s="112"/>
      <c r="U4400" s="112"/>
    </row>
    <row r="4401" spans="1:21" hidden="1">
      <c r="A4401" s="116">
        <v>42489</v>
      </c>
      <c r="B4401" s="114" t="s">
        <v>7190</v>
      </c>
      <c r="C4401" s="116">
        <v>42489</v>
      </c>
      <c r="D4401" s="114" t="s">
        <v>7190</v>
      </c>
      <c r="E4401" s="114" t="s">
        <v>89</v>
      </c>
      <c r="F4401" s="114" t="s">
        <v>886</v>
      </c>
      <c r="G4401" s="114" t="s">
        <v>7191</v>
      </c>
      <c r="H4401" s="114" t="s">
        <v>1869</v>
      </c>
      <c r="I4401" s="114" t="s">
        <v>81</v>
      </c>
      <c r="J4401" s="114" t="s">
        <v>7192</v>
      </c>
      <c r="K4401" s="114" t="s">
        <v>21</v>
      </c>
      <c r="L4401" s="114"/>
      <c r="M4401" s="114">
        <v>155</v>
      </c>
      <c r="N4401" s="114" t="s">
        <v>28</v>
      </c>
      <c r="O4401" s="114">
        <v>142.6</v>
      </c>
      <c r="P4401" s="114">
        <v>0</v>
      </c>
      <c r="Q4401" s="114">
        <v>0</v>
      </c>
      <c r="R4401" s="112"/>
      <c r="S4401" s="112"/>
      <c r="T4401" s="112"/>
      <c r="U4401" s="112"/>
    </row>
    <row r="4402" spans="1:21" hidden="1">
      <c r="A4402" s="116">
        <v>42489</v>
      </c>
      <c r="B4402" s="114" t="s">
        <v>7190</v>
      </c>
      <c r="C4402" s="116">
        <v>42489</v>
      </c>
      <c r="D4402" s="114" t="s">
        <v>7190</v>
      </c>
      <c r="E4402" s="114" t="s">
        <v>89</v>
      </c>
      <c r="F4402" s="114" t="s">
        <v>886</v>
      </c>
      <c r="G4402" s="114" t="s">
        <v>7191</v>
      </c>
      <c r="H4402" s="114" t="s">
        <v>1869</v>
      </c>
      <c r="I4402" s="114" t="s">
        <v>81</v>
      </c>
      <c r="J4402" s="114" t="s">
        <v>7192</v>
      </c>
      <c r="K4402" s="114"/>
      <c r="L4402" s="114" t="s">
        <v>20</v>
      </c>
      <c r="M4402" s="114">
        <v>-155</v>
      </c>
      <c r="N4402" s="114" t="s">
        <v>28</v>
      </c>
      <c r="O4402" s="114">
        <v>-142.6</v>
      </c>
      <c r="P4402" s="114">
        <v>-142.6</v>
      </c>
      <c r="Q4402" s="114">
        <v>142.6</v>
      </c>
      <c r="R4402" s="112"/>
      <c r="S4402" s="113"/>
      <c r="T4402" s="113"/>
      <c r="U4402" s="112"/>
    </row>
    <row r="4403" spans="1:21" hidden="1">
      <c r="A4403" s="116">
        <v>42473</v>
      </c>
      <c r="B4403" s="114" t="s">
        <v>7273</v>
      </c>
      <c r="C4403" s="116">
        <v>42473</v>
      </c>
      <c r="D4403" s="114" t="s">
        <v>7274</v>
      </c>
      <c r="E4403" s="114" t="s">
        <v>89</v>
      </c>
      <c r="F4403" s="114" t="s">
        <v>886</v>
      </c>
      <c r="G4403" s="114" t="s">
        <v>7275</v>
      </c>
      <c r="H4403" s="114" t="s">
        <v>1869</v>
      </c>
      <c r="I4403" s="114" t="s">
        <v>81</v>
      </c>
      <c r="J4403" s="114" t="s">
        <v>7276</v>
      </c>
      <c r="K4403" s="114"/>
      <c r="L4403" s="114" t="s">
        <v>20</v>
      </c>
      <c r="M4403" s="114">
        <v>-384</v>
      </c>
      <c r="N4403" s="114" t="s">
        <v>28</v>
      </c>
      <c r="O4403" s="114">
        <v>-293.12</v>
      </c>
      <c r="P4403" s="114">
        <v>-293.12</v>
      </c>
      <c r="Q4403" s="114">
        <v>0</v>
      </c>
      <c r="R4403" s="112"/>
      <c r="S4403" s="112"/>
      <c r="T4403" s="112"/>
      <c r="U4403" s="112"/>
    </row>
    <row r="4404" spans="1:21">
      <c r="A4404" s="116">
        <v>42485</v>
      </c>
      <c r="B4404" s="114" t="s">
        <v>7772</v>
      </c>
      <c r="C4404" s="116">
        <v>42485</v>
      </c>
      <c r="D4404" s="114" t="s">
        <v>7772</v>
      </c>
      <c r="E4404" s="114" t="s">
        <v>89</v>
      </c>
      <c r="F4404" s="114"/>
      <c r="G4404" s="114"/>
      <c r="H4404" s="114" t="s">
        <v>1869</v>
      </c>
      <c r="I4404" s="114" t="s">
        <v>19</v>
      </c>
      <c r="J4404" s="114" t="s">
        <v>7773</v>
      </c>
      <c r="K4404" s="114" t="s">
        <v>21</v>
      </c>
      <c r="L4404" s="114"/>
      <c r="M4404" s="136">
        <v>5375</v>
      </c>
      <c r="N4404" s="114" t="s">
        <v>28</v>
      </c>
      <c r="O4404" s="136">
        <v>4945</v>
      </c>
      <c r="P4404" s="136">
        <v>4945</v>
      </c>
      <c r="Q4404" s="114">
        <v>-651.95000000000005</v>
      </c>
      <c r="R4404" s="112"/>
      <c r="S4404" s="113"/>
      <c r="T4404" s="113"/>
      <c r="U4404" s="112"/>
    </row>
    <row r="4405" spans="1:21" hidden="1">
      <c r="A4405" s="116">
        <v>42488</v>
      </c>
      <c r="B4405" s="114" t="s">
        <v>7774</v>
      </c>
      <c r="C4405" s="116">
        <v>42488</v>
      </c>
      <c r="D4405" s="114" t="s">
        <v>7775</v>
      </c>
      <c r="E4405" s="114" t="s">
        <v>89</v>
      </c>
      <c r="F4405" s="114" t="s">
        <v>886</v>
      </c>
      <c r="G4405" s="114" t="s">
        <v>7776</v>
      </c>
      <c r="H4405" s="114" t="s">
        <v>1869</v>
      </c>
      <c r="I4405" s="114" t="s">
        <v>81</v>
      </c>
      <c r="J4405" s="114" t="s">
        <v>7777</v>
      </c>
      <c r="K4405" s="114"/>
      <c r="L4405" s="114" t="s">
        <v>20</v>
      </c>
      <c r="M4405" s="114">
        <v>-768</v>
      </c>
      <c r="N4405" s="114" t="s">
        <v>28</v>
      </c>
      <c r="O4405" s="114">
        <v>-586.24</v>
      </c>
      <c r="P4405" s="114">
        <v>-586.24</v>
      </c>
      <c r="Q4405" s="114">
        <v>0</v>
      </c>
      <c r="R4405" s="112"/>
      <c r="S4405" s="112"/>
      <c r="T4405" s="112"/>
      <c r="U4405" s="112"/>
    </row>
    <row r="4406" spans="1:21">
      <c r="A4406" s="116">
        <v>42485</v>
      </c>
      <c r="B4406" s="114" t="s">
        <v>7778</v>
      </c>
      <c r="C4406" s="116">
        <v>42485</v>
      </c>
      <c r="D4406" s="114" t="s">
        <v>7778</v>
      </c>
      <c r="E4406" s="114" t="s">
        <v>89</v>
      </c>
      <c r="F4406" s="114"/>
      <c r="G4406" s="114"/>
      <c r="H4406" s="114" t="s">
        <v>1869</v>
      </c>
      <c r="I4406" s="114" t="s">
        <v>19</v>
      </c>
      <c r="J4406" s="114" t="s">
        <v>7779</v>
      </c>
      <c r="K4406" s="114"/>
      <c r="L4406" s="114" t="s">
        <v>20</v>
      </c>
      <c r="M4406" s="114">
        <v>-2</v>
      </c>
      <c r="N4406" s="114" t="s">
        <v>28</v>
      </c>
      <c r="O4406" s="114">
        <v>-1.84</v>
      </c>
      <c r="P4406" s="114">
        <v>-1.84</v>
      </c>
      <c r="Q4406" s="114">
        <v>0.24</v>
      </c>
      <c r="R4406" s="112"/>
      <c r="S4406" s="112"/>
      <c r="T4406" s="112"/>
      <c r="U4406" s="112"/>
    </row>
    <row r="4407" spans="1:21">
      <c r="A4407" s="116">
        <v>42490</v>
      </c>
      <c r="B4407" s="114" t="s">
        <v>7433</v>
      </c>
      <c r="C4407" s="116">
        <v>42490</v>
      </c>
      <c r="D4407" s="114" t="s">
        <v>7433</v>
      </c>
      <c r="E4407" s="114" t="s">
        <v>89</v>
      </c>
      <c r="F4407" s="114"/>
      <c r="G4407" s="114"/>
      <c r="H4407" s="114" t="s">
        <v>1869</v>
      </c>
      <c r="I4407" s="114" t="s">
        <v>19</v>
      </c>
      <c r="J4407" s="114" t="s">
        <v>7434</v>
      </c>
      <c r="K4407" s="114"/>
      <c r="L4407" s="114" t="s">
        <v>20</v>
      </c>
      <c r="M4407" s="114">
        <v>-1</v>
      </c>
      <c r="N4407" s="114" t="s">
        <v>28</v>
      </c>
      <c r="O4407" s="114">
        <v>-0.76</v>
      </c>
      <c r="P4407" s="114">
        <v>-0.76</v>
      </c>
      <c r="Q4407" s="114">
        <v>0</v>
      </c>
      <c r="R4407" s="112"/>
      <c r="S4407" s="113"/>
      <c r="T4407" s="113"/>
      <c r="U4407" s="112"/>
    </row>
    <row r="4408" spans="1:21" hidden="1">
      <c r="A4408" s="116">
        <v>42489</v>
      </c>
      <c r="B4408" s="114" t="s">
        <v>7578</v>
      </c>
      <c r="C4408" s="116">
        <v>42489</v>
      </c>
      <c r="D4408" s="114" t="s">
        <v>7579</v>
      </c>
      <c r="E4408" s="114" t="s">
        <v>89</v>
      </c>
      <c r="F4408" s="114" t="s">
        <v>3990</v>
      </c>
      <c r="G4408" s="114" t="s">
        <v>7580</v>
      </c>
      <c r="H4408" s="114" t="s">
        <v>1869</v>
      </c>
      <c r="I4408" s="114" t="s">
        <v>81</v>
      </c>
      <c r="J4408" s="114" t="s">
        <v>7581</v>
      </c>
      <c r="K4408" s="114"/>
      <c r="L4408" s="114" t="s">
        <v>20</v>
      </c>
      <c r="M4408" s="114">
        <v>-24</v>
      </c>
      <c r="N4408" s="114" t="s">
        <v>28</v>
      </c>
      <c r="O4408" s="114">
        <v>-18.32</v>
      </c>
      <c r="P4408" s="114">
        <v>-18.32</v>
      </c>
      <c r="Q4408" s="114">
        <v>0</v>
      </c>
      <c r="R4408" s="112"/>
      <c r="S4408" s="112"/>
      <c r="T4408" s="112"/>
      <c r="U4408" s="112"/>
    </row>
    <row r="4409" spans="1:21" hidden="1">
      <c r="A4409" s="116">
        <v>42481</v>
      </c>
      <c r="B4409" s="114" t="s">
        <v>7780</v>
      </c>
      <c r="C4409" s="116">
        <v>42490</v>
      </c>
      <c r="D4409" s="114" t="s">
        <v>6455</v>
      </c>
      <c r="E4409" s="114" t="s">
        <v>89</v>
      </c>
      <c r="F4409" s="114"/>
      <c r="G4409" s="114"/>
      <c r="H4409" s="114" t="s">
        <v>1869</v>
      </c>
      <c r="I4409" s="114" t="s">
        <v>26</v>
      </c>
      <c r="J4409" s="114" t="s">
        <v>6456</v>
      </c>
      <c r="K4409" s="114" t="s">
        <v>21</v>
      </c>
      <c r="L4409" s="114"/>
      <c r="M4409" s="136">
        <v>5376</v>
      </c>
      <c r="N4409" s="114" t="s">
        <v>28</v>
      </c>
      <c r="O4409" s="136">
        <v>4945.92</v>
      </c>
      <c r="P4409" s="136">
        <v>5044.09</v>
      </c>
      <c r="Q4409" s="114">
        <v>-750.24</v>
      </c>
      <c r="R4409" s="112"/>
      <c r="S4409" s="112"/>
      <c r="T4409" s="112"/>
      <c r="U4409" s="112"/>
    </row>
    <row r="4410" spans="1:21">
      <c r="A4410" s="116">
        <v>42485</v>
      </c>
      <c r="B4410" s="114" t="s">
        <v>7781</v>
      </c>
      <c r="C4410" s="116">
        <v>42485</v>
      </c>
      <c r="D4410" s="114" t="s">
        <v>7781</v>
      </c>
      <c r="E4410" s="114" t="s">
        <v>89</v>
      </c>
      <c r="F4410" s="114"/>
      <c r="G4410" s="114"/>
      <c r="H4410" s="114" t="s">
        <v>1869</v>
      </c>
      <c r="I4410" s="114" t="s">
        <v>19</v>
      </c>
      <c r="J4410" s="114" t="s">
        <v>7782</v>
      </c>
      <c r="K4410" s="114"/>
      <c r="L4410" s="114" t="s">
        <v>20</v>
      </c>
      <c r="M4410" s="114">
        <v>-1</v>
      </c>
      <c r="N4410" s="114" t="s">
        <v>28</v>
      </c>
      <c r="O4410" s="114">
        <v>-0.92</v>
      </c>
      <c r="P4410" s="114">
        <v>-0.92</v>
      </c>
      <c r="Q4410" s="114">
        <v>0.12</v>
      </c>
      <c r="R4410" s="112"/>
      <c r="S4410" s="113"/>
      <c r="T4410" s="113"/>
      <c r="U4410" s="112"/>
    </row>
    <row r="4411" spans="1:21">
      <c r="A4411" s="116">
        <v>42485</v>
      </c>
      <c r="B4411" s="114" t="s">
        <v>7772</v>
      </c>
      <c r="C4411" s="116">
        <v>42485</v>
      </c>
      <c r="D4411" s="114" t="s">
        <v>7772</v>
      </c>
      <c r="E4411" s="114" t="s">
        <v>89</v>
      </c>
      <c r="F4411" s="114"/>
      <c r="G4411" s="114"/>
      <c r="H4411" s="114" t="s">
        <v>1869</v>
      </c>
      <c r="I4411" s="114" t="s">
        <v>19</v>
      </c>
      <c r="J4411" s="114" t="s">
        <v>7773</v>
      </c>
      <c r="K4411" s="114"/>
      <c r="L4411" s="114" t="s">
        <v>20</v>
      </c>
      <c r="M4411" s="136">
        <v>-5375</v>
      </c>
      <c r="N4411" s="114" t="s">
        <v>28</v>
      </c>
      <c r="O4411" s="136">
        <v>-4945</v>
      </c>
      <c r="P4411" s="136">
        <v>-4945</v>
      </c>
      <c r="Q4411" s="114">
        <v>651.95000000000005</v>
      </c>
      <c r="R4411" s="112"/>
      <c r="S4411" s="112"/>
      <c r="T4411" s="112"/>
      <c r="U4411" s="112"/>
    </row>
    <row r="4412" spans="1:21">
      <c r="A4412" s="116">
        <v>42485</v>
      </c>
      <c r="B4412" s="114" t="s">
        <v>7778</v>
      </c>
      <c r="C4412" s="116">
        <v>42485</v>
      </c>
      <c r="D4412" s="114" t="s">
        <v>7778</v>
      </c>
      <c r="E4412" s="114" t="s">
        <v>89</v>
      </c>
      <c r="F4412" s="114"/>
      <c r="G4412" s="114"/>
      <c r="H4412" s="114" t="s">
        <v>1869</v>
      </c>
      <c r="I4412" s="114" t="s">
        <v>19</v>
      </c>
      <c r="J4412" s="114" t="s">
        <v>7779</v>
      </c>
      <c r="K4412" s="114" t="s">
        <v>21</v>
      </c>
      <c r="L4412" s="114"/>
      <c r="M4412" s="114">
        <v>2</v>
      </c>
      <c r="N4412" s="114" t="s">
        <v>28</v>
      </c>
      <c r="O4412" s="114">
        <v>1.84</v>
      </c>
      <c r="P4412" s="114">
        <v>1.84</v>
      </c>
      <c r="Q4412" s="114">
        <v>-0.28000000000000003</v>
      </c>
      <c r="R4412" s="112"/>
      <c r="S4412" s="112"/>
      <c r="T4412" s="112"/>
      <c r="U4412" s="112"/>
    </row>
    <row r="4413" spans="1:21">
      <c r="A4413" s="116">
        <v>42490</v>
      </c>
      <c r="B4413" s="114" t="s">
        <v>7433</v>
      </c>
      <c r="C4413" s="116">
        <v>42490</v>
      </c>
      <c r="D4413" s="114" t="s">
        <v>7433</v>
      </c>
      <c r="E4413" s="114" t="s">
        <v>89</v>
      </c>
      <c r="F4413" s="114"/>
      <c r="G4413" s="114"/>
      <c r="H4413" s="114" t="s">
        <v>1869</v>
      </c>
      <c r="I4413" s="114" t="s">
        <v>19</v>
      </c>
      <c r="J4413" s="114" t="s">
        <v>7434</v>
      </c>
      <c r="K4413" s="114" t="s">
        <v>21</v>
      </c>
      <c r="L4413" s="114"/>
      <c r="M4413" s="114">
        <v>1</v>
      </c>
      <c r="N4413" s="114" t="s">
        <v>28</v>
      </c>
      <c r="O4413" s="114">
        <v>0.76</v>
      </c>
      <c r="P4413" s="114">
        <v>0.76</v>
      </c>
      <c r="Q4413" s="114">
        <v>0</v>
      </c>
      <c r="R4413" s="112"/>
      <c r="S4413" s="112"/>
      <c r="T4413" s="112"/>
      <c r="U4413" s="112"/>
    </row>
    <row r="4414" spans="1:21" hidden="1">
      <c r="A4414" s="116">
        <v>42490</v>
      </c>
      <c r="B4414" s="114" t="s">
        <v>7473</v>
      </c>
      <c r="C4414" s="116">
        <v>42490</v>
      </c>
      <c r="D4414" s="114" t="s">
        <v>7473</v>
      </c>
      <c r="E4414" s="114" t="s">
        <v>89</v>
      </c>
      <c r="F4414" s="114" t="s">
        <v>3991</v>
      </c>
      <c r="G4414" s="114" t="s">
        <v>7474</v>
      </c>
      <c r="H4414" s="114" t="s">
        <v>1869</v>
      </c>
      <c r="I4414" s="114" t="s">
        <v>81</v>
      </c>
      <c r="J4414" s="114" t="s">
        <v>7475</v>
      </c>
      <c r="K4414" s="114"/>
      <c r="L4414" s="114" t="s">
        <v>20</v>
      </c>
      <c r="M4414" s="114">
        <v>-2</v>
      </c>
      <c r="N4414" s="114" t="s">
        <v>28</v>
      </c>
      <c r="O4414" s="114">
        <v>-1.84</v>
      </c>
      <c r="P4414" s="114">
        <v>-1.84</v>
      </c>
      <c r="Q4414" s="114">
        <v>0.28000000000000003</v>
      </c>
      <c r="R4414" s="112"/>
      <c r="S4414" s="112"/>
      <c r="T4414" s="112"/>
      <c r="U4414" s="112"/>
    </row>
    <row r="4415" spans="1:21" hidden="1">
      <c r="A4415" s="116">
        <v>42490</v>
      </c>
      <c r="B4415" s="114" t="s">
        <v>7476</v>
      </c>
      <c r="C4415" s="116">
        <v>42490</v>
      </c>
      <c r="D4415" s="114" t="s">
        <v>7476</v>
      </c>
      <c r="E4415" s="114" t="s">
        <v>89</v>
      </c>
      <c r="F4415" s="114" t="s">
        <v>166</v>
      </c>
      <c r="G4415" s="114" t="s">
        <v>7477</v>
      </c>
      <c r="H4415" s="114" t="s">
        <v>1869</v>
      </c>
      <c r="I4415" s="114" t="s">
        <v>81</v>
      </c>
      <c r="J4415" s="114" t="s">
        <v>7478</v>
      </c>
      <c r="K4415" s="114"/>
      <c r="L4415" s="114" t="s">
        <v>20</v>
      </c>
      <c r="M4415" s="114">
        <v>-1</v>
      </c>
      <c r="N4415" s="114" t="s">
        <v>28</v>
      </c>
      <c r="O4415" s="114">
        <v>-0.92</v>
      </c>
      <c r="P4415" s="114">
        <v>-0.92</v>
      </c>
      <c r="Q4415" s="114">
        <v>0.16</v>
      </c>
      <c r="R4415" s="112"/>
      <c r="S4415" s="112"/>
      <c r="T4415" s="112"/>
      <c r="U4415" s="112"/>
    </row>
    <row r="4416" spans="1:21">
      <c r="A4416" s="116">
        <v>42485</v>
      </c>
      <c r="B4416" s="114" t="s">
        <v>7781</v>
      </c>
      <c r="C4416" s="116">
        <v>42485</v>
      </c>
      <c r="D4416" s="114" t="s">
        <v>7781</v>
      </c>
      <c r="E4416" s="114" t="s">
        <v>89</v>
      </c>
      <c r="F4416" s="114"/>
      <c r="G4416" s="114"/>
      <c r="H4416" s="114" t="s">
        <v>1869</v>
      </c>
      <c r="I4416" s="114" t="s">
        <v>19</v>
      </c>
      <c r="J4416" s="114" t="s">
        <v>7782</v>
      </c>
      <c r="K4416" s="114" t="s">
        <v>21</v>
      </c>
      <c r="L4416" s="114"/>
      <c r="M4416" s="114">
        <v>1</v>
      </c>
      <c r="N4416" s="114" t="s">
        <v>28</v>
      </c>
      <c r="O4416" s="114">
        <v>0.92</v>
      </c>
      <c r="P4416" s="114">
        <v>0.92</v>
      </c>
      <c r="Q4416" s="114">
        <v>-0.14000000000000001</v>
      </c>
      <c r="R4416" s="112"/>
      <c r="S4416" s="112"/>
      <c r="T4416" s="112"/>
      <c r="U4416" s="112"/>
    </row>
    <row r="4417" spans="1:21" hidden="1">
      <c r="A4417" s="116">
        <v>42489</v>
      </c>
      <c r="B4417" s="114" t="s">
        <v>7479</v>
      </c>
      <c r="C4417" s="116">
        <v>42489</v>
      </c>
      <c r="D4417" s="114" t="s">
        <v>7479</v>
      </c>
      <c r="E4417" s="114" t="s">
        <v>89</v>
      </c>
      <c r="F4417" s="114" t="s">
        <v>3992</v>
      </c>
      <c r="G4417" s="114" t="s">
        <v>7480</v>
      </c>
      <c r="H4417" s="114" t="s">
        <v>1869</v>
      </c>
      <c r="I4417" s="114" t="s">
        <v>81</v>
      </c>
      <c r="J4417" s="114" t="s">
        <v>7481</v>
      </c>
      <c r="K4417" s="114"/>
      <c r="L4417" s="114" t="s">
        <v>20</v>
      </c>
      <c r="M4417" s="114">
        <v>-1</v>
      </c>
      <c r="N4417" s="114" t="s">
        <v>28</v>
      </c>
      <c r="O4417" s="114">
        <v>-0.92</v>
      </c>
      <c r="P4417" s="114">
        <v>-0.92</v>
      </c>
      <c r="Q4417" s="114">
        <v>0.14000000000000001</v>
      </c>
      <c r="R4417" s="112"/>
      <c r="S4417" s="113"/>
      <c r="T4417" s="113"/>
      <c r="U4417" s="112"/>
    </row>
    <row r="4418" spans="1:21" hidden="1">
      <c r="A4418" s="116">
        <v>42479</v>
      </c>
      <c r="B4418" s="114" t="s">
        <v>7608</v>
      </c>
      <c r="C4418" s="116">
        <v>42479</v>
      </c>
      <c r="D4418" s="114" t="s">
        <v>7609</v>
      </c>
      <c r="E4418" s="114" t="s">
        <v>311</v>
      </c>
      <c r="F4418" s="114" t="s">
        <v>893</v>
      </c>
      <c r="G4418" s="114" t="s">
        <v>7610</v>
      </c>
      <c r="H4418" s="114" t="s">
        <v>1869</v>
      </c>
      <c r="I4418" s="114" t="s">
        <v>81</v>
      </c>
      <c r="J4418" s="114" t="s">
        <v>7611</v>
      </c>
      <c r="K4418" s="114"/>
      <c r="L4418" s="114" t="s">
        <v>20</v>
      </c>
      <c r="M4418" s="114">
        <v>-120</v>
      </c>
      <c r="N4418" s="114" t="s">
        <v>28</v>
      </c>
      <c r="O4418" s="114">
        <v>-92.65</v>
      </c>
      <c r="P4418" s="114">
        <v>-92.65</v>
      </c>
      <c r="Q4418" s="114">
        <v>0</v>
      </c>
      <c r="R4418" s="112"/>
      <c r="S4418" s="112"/>
      <c r="T4418" s="112"/>
      <c r="U4418" s="112"/>
    </row>
    <row r="4419" spans="1:21" hidden="1">
      <c r="A4419" s="116">
        <v>42471</v>
      </c>
      <c r="B4419" s="114" t="s">
        <v>7660</v>
      </c>
      <c r="C4419" s="116">
        <v>42471</v>
      </c>
      <c r="D4419" s="114" t="s">
        <v>7660</v>
      </c>
      <c r="E4419" s="114" t="s">
        <v>1870</v>
      </c>
      <c r="F4419" s="114" t="s">
        <v>886</v>
      </c>
      <c r="G4419" s="114" t="s">
        <v>7661</v>
      </c>
      <c r="H4419" s="114" t="s">
        <v>1871</v>
      </c>
      <c r="I4419" s="114" t="s">
        <v>81</v>
      </c>
      <c r="J4419" s="114" t="s">
        <v>7662</v>
      </c>
      <c r="K4419" s="114"/>
      <c r="L4419" s="114" t="s">
        <v>20</v>
      </c>
      <c r="M4419" s="114">
        <v>-446</v>
      </c>
      <c r="N4419" s="114" t="s">
        <v>28</v>
      </c>
      <c r="O4419" s="114">
        <v>-428.16</v>
      </c>
      <c r="P4419" s="114">
        <v>0</v>
      </c>
      <c r="Q4419" s="114">
        <v>0</v>
      </c>
      <c r="R4419" s="112"/>
      <c r="S4419" s="112"/>
      <c r="T4419" s="112"/>
      <c r="U4419" s="112"/>
    </row>
    <row r="4420" spans="1:21" hidden="1">
      <c r="A4420" s="116">
        <v>42471</v>
      </c>
      <c r="B4420" s="114" t="s">
        <v>7660</v>
      </c>
      <c r="C4420" s="116">
        <v>42471</v>
      </c>
      <c r="D4420" s="114" t="s">
        <v>7660</v>
      </c>
      <c r="E4420" s="114" t="s">
        <v>1870</v>
      </c>
      <c r="F4420" s="114" t="s">
        <v>886</v>
      </c>
      <c r="G4420" s="114" t="s">
        <v>7661</v>
      </c>
      <c r="H4420" s="114" t="s">
        <v>1871</v>
      </c>
      <c r="I4420" s="114" t="s">
        <v>81</v>
      </c>
      <c r="J4420" s="114" t="s">
        <v>7662</v>
      </c>
      <c r="K4420" s="114" t="s">
        <v>21</v>
      </c>
      <c r="L4420" s="114"/>
      <c r="M4420" s="114">
        <v>446</v>
      </c>
      <c r="N4420" s="114" t="s">
        <v>28</v>
      </c>
      <c r="O4420" s="114">
        <v>428.16</v>
      </c>
      <c r="P4420" s="114">
        <v>0</v>
      </c>
      <c r="Q4420" s="114">
        <v>0</v>
      </c>
      <c r="R4420" s="112"/>
      <c r="S4420" s="112"/>
      <c r="T4420" s="112"/>
      <c r="U4420" s="112"/>
    </row>
    <row r="4421" spans="1:21" hidden="1">
      <c r="A4421" s="116">
        <v>42489</v>
      </c>
      <c r="B4421" s="114" t="s">
        <v>7187</v>
      </c>
      <c r="C4421" s="116">
        <v>42489</v>
      </c>
      <c r="D4421" s="114" t="s">
        <v>7187</v>
      </c>
      <c r="E4421" s="114" t="s">
        <v>1870</v>
      </c>
      <c r="F4421" s="114" t="s">
        <v>3984</v>
      </c>
      <c r="G4421" s="114" t="s">
        <v>7188</v>
      </c>
      <c r="H4421" s="114" t="s">
        <v>1871</v>
      </c>
      <c r="I4421" s="114" t="s">
        <v>81</v>
      </c>
      <c r="J4421" s="114" t="s">
        <v>7189</v>
      </c>
      <c r="K4421" s="114"/>
      <c r="L4421" s="114" t="s">
        <v>20</v>
      </c>
      <c r="M4421" s="114">
        <v>-928</v>
      </c>
      <c r="N4421" s="114" t="s">
        <v>28</v>
      </c>
      <c r="O4421" s="114">
        <v>-890.88</v>
      </c>
      <c r="P4421" s="114">
        <v>-890.88</v>
      </c>
      <c r="Q4421" s="114">
        <v>890.88</v>
      </c>
      <c r="R4421" s="112"/>
      <c r="S4421" s="113"/>
      <c r="T4421" s="113"/>
      <c r="U4421" s="112"/>
    </row>
    <row r="4422" spans="1:21" hidden="1">
      <c r="A4422" s="116">
        <v>42489</v>
      </c>
      <c r="B4422" s="114" t="s">
        <v>7190</v>
      </c>
      <c r="C4422" s="116">
        <v>42489</v>
      </c>
      <c r="D4422" s="114" t="s">
        <v>7190</v>
      </c>
      <c r="E4422" s="114" t="s">
        <v>1870</v>
      </c>
      <c r="F4422" s="114" t="s">
        <v>886</v>
      </c>
      <c r="G4422" s="114" t="s">
        <v>7191</v>
      </c>
      <c r="H4422" s="114" t="s">
        <v>1871</v>
      </c>
      <c r="I4422" s="114" t="s">
        <v>81</v>
      </c>
      <c r="J4422" s="114" t="s">
        <v>7192</v>
      </c>
      <c r="K4422" s="114"/>
      <c r="L4422" s="114" t="s">
        <v>20</v>
      </c>
      <c r="M4422" s="114">
        <v>-51</v>
      </c>
      <c r="N4422" s="114" t="s">
        <v>28</v>
      </c>
      <c r="O4422" s="114">
        <v>-48.96</v>
      </c>
      <c r="P4422" s="114">
        <v>-48.96</v>
      </c>
      <c r="Q4422" s="114">
        <v>48.96</v>
      </c>
      <c r="R4422" s="112"/>
      <c r="S4422" s="112"/>
      <c r="T4422" s="112"/>
      <c r="U4422" s="112"/>
    </row>
    <row r="4423" spans="1:21" hidden="1">
      <c r="A4423" s="116">
        <v>42489</v>
      </c>
      <c r="B4423" s="114" t="s">
        <v>7190</v>
      </c>
      <c r="C4423" s="116">
        <v>42489</v>
      </c>
      <c r="D4423" s="114" t="s">
        <v>7190</v>
      </c>
      <c r="E4423" s="114" t="s">
        <v>1870</v>
      </c>
      <c r="F4423" s="114" t="s">
        <v>886</v>
      </c>
      <c r="G4423" s="114" t="s">
        <v>7191</v>
      </c>
      <c r="H4423" s="114" t="s">
        <v>1871</v>
      </c>
      <c r="I4423" s="114" t="s">
        <v>81</v>
      </c>
      <c r="J4423" s="114" t="s">
        <v>7192</v>
      </c>
      <c r="K4423" s="114"/>
      <c r="L4423" s="114" t="s">
        <v>20</v>
      </c>
      <c r="M4423" s="114">
        <v>-24</v>
      </c>
      <c r="N4423" s="114" t="s">
        <v>28</v>
      </c>
      <c r="O4423" s="114">
        <v>-23.04</v>
      </c>
      <c r="P4423" s="114">
        <v>-23.04</v>
      </c>
      <c r="Q4423" s="114">
        <v>23.04</v>
      </c>
      <c r="R4423" s="112"/>
      <c r="S4423" s="112"/>
      <c r="T4423" s="112"/>
      <c r="U4423" s="112"/>
    </row>
    <row r="4424" spans="1:21" hidden="1">
      <c r="A4424" s="116">
        <v>42489</v>
      </c>
      <c r="B4424" s="114" t="s">
        <v>7190</v>
      </c>
      <c r="C4424" s="116">
        <v>42489</v>
      </c>
      <c r="D4424" s="114" t="s">
        <v>7190</v>
      </c>
      <c r="E4424" s="114" t="s">
        <v>1870</v>
      </c>
      <c r="F4424" s="114" t="s">
        <v>886</v>
      </c>
      <c r="G4424" s="114" t="s">
        <v>7191</v>
      </c>
      <c r="H4424" s="114" t="s">
        <v>1871</v>
      </c>
      <c r="I4424" s="114" t="s">
        <v>81</v>
      </c>
      <c r="J4424" s="114" t="s">
        <v>7192</v>
      </c>
      <c r="K4424" s="114" t="s">
        <v>21</v>
      </c>
      <c r="L4424" s="114"/>
      <c r="M4424" s="114">
        <v>51</v>
      </c>
      <c r="N4424" s="114" t="s">
        <v>28</v>
      </c>
      <c r="O4424" s="114">
        <v>48.96</v>
      </c>
      <c r="P4424" s="114">
        <v>0</v>
      </c>
      <c r="Q4424" s="114">
        <v>0</v>
      </c>
      <c r="R4424" s="112"/>
      <c r="S4424" s="112"/>
      <c r="T4424" s="112"/>
      <c r="U4424" s="112"/>
    </row>
    <row r="4425" spans="1:21" hidden="1">
      <c r="A4425" s="116">
        <v>42489</v>
      </c>
      <c r="B4425" s="114" t="s">
        <v>7190</v>
      </c>
      <c r="C4425" s="116">
        <v>42489</v>
      </c>
      <c r="D4425" s="114" t="s">
        <v>7190</v>
      </c>
      <c r="E4425" s="114" t="s">
        <v>1870</v>
      </c>
      <c r="F4425" s="114" t="s">
        <v>886</v>
      </c>
      <c r="G4425" s="114" t="s">
        <v>7191</v>
      </c>
      <c r="H4425" s="114" t="s">
        <v>1871</v>
      </c>
      <c r="I4425" s="114" t="s">
        <v>81</v>
      </c>
      <c r="J4425" s="114" t="s">
        <v>7192</v>
      </c>
      <c r="K4425" s="114" t="s">
        <v>21</v>
      </c>
      <c r="L4425" s="114"/>
      <c r="M4425" s="114">
        <v>24</v>
      </c>
      <c r="N4425" s="114" t="s">
        <v>28</v>
      </c>
      <c r="O4425" s="114">
        <v>23.04</v>
      </c>
      <c r="P4425" s="114">
        <v>0</v>
      </c>
      <c r="Q4425" s="114">
        <v>0</v>
      </c>
      <c r="R4425" s="112"/>
      <c r="S4425" s="113"/>
      <c r="T4425" s="113"/>
      <c r="U4425" s="112"/>
    </row>
    <row r="4426" spans="1:21" hidden="1">
      <c r="A4426" s="116">
        <v>42489</v>
      </c>
      <c r="B4426" s="114" t="s">
        <v>7187</v>
      </c>
      <c r="C4426" s="116">
        <v>42489</v>
      </c>
      <c r="D4426" s="114" t="s">
        <v>7187</v>
      </c>
      <c r="E4426" s="114" t="s">
        <v>1870</v>
      </c>
      <c r="F4426" s="114" t="s">
        <v>3984</v>
      </c>
      <c r="G4426" s="114" t="s">
        <v>7188</v>
      </c>
      <c r="H4426" s="114" t="s">
        <v>1871</v>
      </c>
      <c r="I4426" s="114" t="s">
        <v>81</v>
      </c>
      <c r="J4426" s="114" t="s">
        <v>7189</v>
      </c>
      <c r="K4426" s="114" t="s">
        <v>21</v>
      </c>
      <c r="L4426" s="114"/>
      <c r="M4426" s="114">
        <v>928</v>
      </c>
      <c r="N4426" s="114" t="s">
        <v>28</v>
      </c>
      <c r="O4426" s="114">
        <v>890.88</v>
      </c>
      <c r="P4426" s="114">
        <v>0</v>
      </c>
      <c r="Q4426" s="114">
        <v>0</v>
      </c>
      <c r="R4426" s="112"/>
      <c r="S4426" s="113"/>
      <c r="T4426" s="113"/>
      <c r="U4426" s="112"/>
    </row>
    <row r="4427" spans="1:21">
      <c r="A4427" s="116">
        <v>42474</v>
      </c>
      <c r="B4427" s="114" t="s">
        <v>7783</v>
      </c>
      <c r="C4427" s="116">
        <v>42474</v>
      </c>
      <c r="D4427" s="114" t="s">
        <v>7783</v>
      </c>
      <c r="E4427" s="114" t="s">
        <v>1870</v>
      </c>
      <c r="F4427" s="114"/>
      <c r="G4427" s="114"/>
      <c r="H4427" s="114" t="s">
        <v>1871</v>
      </c>
      <c r="I4427" s="114" t="s">
        <v>19</v>
      </c>
      <c r="J4427" s="114" t="s">
        <v>7784</v>
      </c>
      <c r="K4427" s="114" t="s">
        <v>21</v>
      </c>
      <c r="L4427" s="114"/>
      <c r="M4427" s="114">
        <v>1</v>
      </c>
      <c r="N4427" s="114" t="s">
        <v>28</v>
      </c>
      <c r="O4427" s="114">
        <v>0.86</v>
      </c>
      <c r="P4427" s="114">
        <v>0.86</v>
      </c>
      <c r="Q4427" s="114">
        <v>0</v>
      </c>
      <c r="R4427" s="112"/>
      <c r="S4427" s="113"/>
      <c r="T4427" s="113"/>
      <c r="U4427" s="113"/>
    </row>
    <row r="4428" spans="1:21" hidden="1">
      <c r="A4428" s="116">
        <v>42489</v>
      </c>
      <c r="B4428" s="114" t="s">
        <v>7785</v>
      </c>
      <c r="C4428" s="116">
        <v>42490</v>
      </c>
      <c r="D4428" s="114" t="s">
        <v>6221</v>
      </c>
      <c r="E4428" s="114" t="s">
        <v>1870</v>
      </c>
      <c r="F4428" s="114"/>
      <c r="G4428" s="114"/>
      <c r="H4428" s="114" t="s">
        <v>1871</v>
      </c>
      <c r="I4428" s="114" t="s">
        <v>17</v>
      </c>
      <c r="J4428" s="114" t="s">
        <v>6222</v>
      </c>
      <c r="K4428" s="114"/>
      <c r="L4428" s="114" t="s">
        <v>20</v>
      </c>
      <c r="M4428" s="114">
        <v>-1</v>
      </c>
      <c r="N4428" s="114" t="s">
        <v>28</v>
      </c>
      <c r="O4428" s="114">
        <v>-0.96</v>
      </c>
      <c r="P4428" s="114">
        <v>-0.96</v>
      </c>
      <c r="Q4428" s="114">
        <v>0.1</v>
      </c>
      <c r="R4428" s="112"/>
      <c r="S4428" s="113"/>
      <c r="T4428" s="113"/>
      <c r="U4428" s="112"/>
    </row>
    <row r="4429" spans="1:21" hidden="1">
      <c r="A4429" s="116">
        <v>42467</v>
      </c>
      <c r="B4429" s="114" t="s">
        <v>7249</v>
      </c>
      <c r="C4429" s="116">
        <v>42467</v>
      </c>
      <c r="D4429" s="114" t="s">
        <v>7250</v>
      </c>
      <c r="E4429" s="114" t="s">
        <v>1870</v>
      </c>
      <c r="F4429" s="114" t="s">
        <v>938</v>
      </c>
      <c r="G4429" s="114" t="s">
        <v>7251</v>
      </c>
      <c r="H4429" s="114" t="s">
        <v>1871</v>
      </c>
      <c r="I4429" s="114" t="s">
        <v>81</v>
      </c>
      <c r="J4429" s="114" t="s">
        <v>7252</v>
      </c>
      <c r="K4429" s="114"/>
      <c r="L4429" s="114" t="s">
        <v>20</v>
      </c>
      <c r="M4429" s="114">
        <v>-24</v>
      </c>
      <c r="N4429" s="114" t="s">
        <v>28</v>
      </c>
      <c r="O4429" s="114">
        <v>-21.08</v>
      </c>
      <c r="P4429" s="114">
        <v>-21.08</v>
      </c>
      <c r="Q4429" s="114">
        <v>0</v>
      </c>
      <c r="R4429" s="112"/>
      <c r="S4429" s="113"/>
      <c r="T4429" s="113"/>
      <c r="U4429" s="112"/>
    </row>
    <row r="4430" spans="1:21" hidden="1">
      <c r="A4430" s="116">
        <v>42467</v>
      </c>
      <c r="B4430" s="114" t="s">
        <v>7702</v>
      </c>
      <c r="C4430" s="116">
        <v>42467</v>
      </c>
      <c r="D4430" s="114" t="s">
        <v>7703</v>
      </c>
      <c r="E4430" s="114" t="s">
        <v>1870</v>
      </c>
      <c r="F4430" s="114" t="s">
        <v>3984</v>
      </c>
      <c r="G4430" s="114" t="s">
        <v>7704</v>
      </c>
      <c r="H4430" s="114" t="s">
        <v>1871</v>
      </c>
      <c r="I4430" s="114" t="s">
        <v>81</v>
      </c>
      <c r="J4430" s="114" t="s">
        <v>7705</v>
      </c>
      <c r="K4430" s="114"/>
      <c r="L4430" s="114" t="s">
        <v>20</v>
      </c>
      <c r="M4430" s="114">
        <v>-768</v>
      </c>
      <c r="N4430" s="114" t="s">
        <v>28</v>
      </c>
      <c r="O4430" s="114">
        <v>-674.71</v>
      </c>
      <c r="P4430" s="114">
        <v>-674.71</v>
      </c>
      <c r="Q4430" s="114">
        <v>0</v>
      </c>
      <c r="R4430" s="112"/>
      <c r="S4430" s="113"/>
      <c r="T4430" s="113"/>
      <c r="U4430" s="112"/>
    </row>
    <row r="4431" spans="1:21" hidden="1">
      <c r="A4431" s="116">
        <v>42465</v>
      </c>
      <c r="B4431" s="114" t="s">
        <v>7612</v>
      </c>
      <c r="C4431" s="116">
        <v>42465</v>
      </c>
      <c r="D4431" s="114" t="s">
        <v>7613</v>
      </c>
      <c r="E4431" s="114" t="s">
        <v>1870</v>
      </c>
      <c r="F4431" s="114" t="s">
        <v>3984</v>
      </c>
      <c r="G4431" s="114" t="s">
        <v>7614</v>
      </c>
      <c r="H4431" s="114" t="s">
        <v>1871</v>
      </c>
      <c r="I4431" s="114" t="s">
        <v>81</v>
      </c>
      <c r="J4431" s="114" t="s">
        <v>7615</v>
      </c>
      <c r="K4431" s="114"/>
      <c r="L4431" s="114" t="s">
        <v>20</v>
      </c>
      <c r="M4431" s="136">
        <v>-1152</v>
      </c>
      <c r="N4431" s="114" t="s">
        <v>28</v>
      </c>
      <c r="O4431" s="136">
        <v>-1012.06</v>
      </c>
      <c r="P4431" s="136">
        <v>-1012.06</v>
      </c>
      <c r="Q4431" s="114">
        <v>0</v>
      </c>
      <c r="R4431" s="112"/>
      <c r="S4431" s="113"/>
      <c r="T4431" s="113"/>
      <c r="U4431" s="113"/>
    </row>
    <row r="4432" spans="1:21" hidden="1">
      <c r="A4432" s="116">
        <v>42464</v>
      </c>
      <c r="B4432" s="114" t="s">
        <v>7233</v>
      </c>
      <c r="C4432" s="116">
        <v>42464</v>
      </c>
      <c r="D4432" s="114" t="s">
        <v>7234</v>
      </c>
      <c r="E4432" s="114" t="s">
        <v>1870</v>
      </c>
      <c r="F4432" s="114" t="s">
        <v>938</v>
      </c>
      <c r="G4432" s="114" t="s">
        <v>7235</v>
      </c>
      <c r="H4432" s="114" t="s">
        <v>1871</v>
      </c>
      <c r="I4432" s="114" t="s">
        <v>81</v>
      </c>
      <c r="J4432" s="114" t="s">
        <v>7236</v>
      </c>
      <c r="K4432" s="114"/>
      <c r="L4432" s="114" t="s">
        <v>20</v>
      </c>
      <c r="M4432" s="114">
        <v>-12</v>
      </c>
      <c r="N4432" s="114" t="s">
        <v>28</v>
      </c>
      <c r="O4432" s="114">
        <v>-10.54</v>
      </c>
      <c r="P4432" s="114">
        <v>-10.54</v>
      </c>
      <c r="Q4432" s="114">
        <v>0</v>
      </c>
      <c r="R4432" s="112"/>
      <c r="S4432" s="113"/>
      <c r="T4432" s="113"/>
      <c r="U4432" s="112"/>
    </row>
    <row r="4433" spans="1:21" hidden="1">
      <c r="A4433" s="116">
        <v>42464</v>
      </c>
      <c r="B4433" s="114" t="s">
        <v>7229</v>
      </c>
      <c r="C4433" s="116">
        <v>42464</v>
      </c>
      <c r="D4433" s="114" t="s">
        <v>7230</v>
      </c>
      <c r="E4433" s="114" t="s">
        <v>1870</v>
      </c>
      <c r="F4433" s="114" t="s">
        <v>294</v>
      </c>
      <c r="G4433" s="114" t="s">
        <v>7231</v>
      </c>
      <c r="H4433" s="114" t="s">
        <v>1871</v>
      </c>
      <c r="I4433" s="114" t="s">
        <v>81</v>
      </c>
      <c r="J4433" s="114" t="s">
        <v>7232</v>
      </c>
      <c r="K4433" s="114"/>
      <c r="L4433" s="114" t="s">
        <v>20</v>
      </c>
      <c r="M4433" s="114">
        <v>-384</v>
      </c>
      <c r="N4433" s="114" t="s">
        <v>28</v>
      </c>
      <c r="O4433" s="114">
        <v>-337.35</v>
      </c>
      <c r="P4433" s="114">
        <v>-337.35</v>
      </c>
      <c r="Q4433" s="114">
        <v>0</v>
      </c>
      <c r="R4433" s="112"/>
      <c r="S4433" s="112"/>
      <c r="T4433" s="112"/>
      <c r="U4433" s="112"/>
    </row>
    <row r="4434" spans="1:21" hidden="1">
      <c r="A4434" s="116">
        <v>42465</v>
      </c>
      <c r="B4434" s="114" t="s">
        <v>7209</v>
      </c>
      <c r="C4434" s="116">
        <v>42465</v>
      </c>
      <c r="D4434" s="114" t="s">
        <v>7210</v>
      </c>
      <c r="E4434" s="114" t="s">
        <v>1870</v>
      </c>
      <c r="F4434" s="114" t="s">
        <v>938</v>
      </c>
      <c r="G4434" s="114" t="s">
        <v>7211</v>
      </c>
      <c r="H4434" s="114" t="s">
        <v>1871</v>
      </c>
      <c r="I4434" s="114" t="s">
        <v>81</v>
      </c>
      <c r="J4434" s="114" t="s">
        <v>7212</v>
      </c>
      <c r="K4434" s="114"/>
      <c r="L4434" s="114" t="s">
        <v>20</v>
      </c>
      <c r="M4434" s="114">
        <v>-24</v>
      </c>
      <c r="N4434" s="114" t="s">
        <v>28</v>
      </c>
      <c r="O4434" s="114">
        <v>-21.08</v>
      </c>
      <c r="P4434" s="114">
        <v>-21.08</v>
      </c>
      <c r="Q4434" s="114">
        <v>0</v>
      </c>
      <c r="R4434" s="112"/>
      <c r="S4434" s="113"/>
      <c r="T4434" s="113"/>
      <c r="U4434" s="112"/>
    </row>
    <row r="4435" spans="1:21" hidden="1">
      <c r="A4435" s="116">
        <v>42466</v>
      </c>
      <c r="B4435" s="114" t="s">
        <v>7213</v>
      </c>
      <c r="C4435" s="116">
        <v>42466</v>
      </c>
      <c r="D4435" s="114" t="s">
        <v>7214</v>
      </c>
      <c r="E4435" s="114" t="s">
        <v>1870</v>
      </c>
      <c r="F4435" s="114" t="s">
        <v>330</v>
      </c>
      <c r="G4435" s="114" t="s">
        <v>7215</v>
      </c>
      <c r="H4435" s="114" t="s">
        <v>1871</v>
      </c>
      <c r="I4435" s="114" t="s">
        <v>81</v>
      </c>
      <c r="J4435" s="114" t="s">
        <v>7216</v>
      </c>
      <c r="K4435" s="114"/>
      <c r="L4435" s="114" t="s">
        <v>20</v>
      </c>
      <c r="M4435" s="114">
        <v>-60</v>
      </c>
      <c r="N4435" s="114" t="s">
        <v>28</v>
      </c>
      <c r="O4435" s="114">
        <v>-52.71</v>
      </c>
      <c r="P4435" s="114">
        <v>-52.71</v>
      </c>
      <c r="Q4435" s="114">
        <v>0</v>
      </c>
      <c r="R4435" s="112"/>
      <c r="S4435" s="113"/>
      <c r="T4435" s="113"/>
      <c r="U4435" s="112"/>
    </row>
    <row r="4436" spans="1:21" hidden="1">
      <c r="A4436" s="116">
        <v>42464</v>
      </c>
      <c r="B4436" s="114" t="s">
        <v>7497</v>
      </c>
      <c r="C4436" s="116">
        <v>42464</v>
      </c>
      <c r="D4436" s="114" t="s">
        <v>7498</v>
      </c>
      <c r="E4436" s="114" t="s">
        <v>1870</v>
      </c>
      <c r="F4436" s="114" t="s">
        <v>330</v>
      </c>
      <c r="G4436" s="114" t="s">
        <v>7499</v>
      </c>
      <c r="H4436" s="114" t="s">
        <v>1871</v>
      </c>
      <c r="I4436" s="114" t="s">
        <v>81</v>
      </c>
      <c r="J4436" s="114" t="s">
        <v>7500</v>
      </c>
      <c r="K4436" s="114"/>
      <c r="L4436" s="114" t="s">
        <v>20</v>
      </c>
      <c r="M4436" s="114">
        <v>-12</v>
      </c>
      <c r="N4436" s="114" t="s">
        <v>28</v>
      </c>
      <c r="O4436" s="114">
        <v>-10.54</v>
      </c>
      <c r="P4436" s="114">
        <v>-10.54</v>
      </c>
      <c r="Q4436" s="114">
        <v>0</v>
      </c>
      <c r="R4436" s="112"/>
      <c r="S4436" s="112"/>
      <c r="T4436" s="112"/>
      <c r="U4436" s="112"/>
    </row>
    <row r="4437" spans="1:21" hidden="1">
      <c r="A4437" s="116">
        <v>42464</v>
      </c>
      <c r="B4437" s="114" t="s">
        <v>7616</v>
      </c>
      <c r="C4437" s="116">
        <v>42464</v>
      </c>
      <c r="D4437" s="114" t="s">
        <v>7617</v>
      </c>
      <c r="E4437" s="114" t="s">
        <v>1870</v>
      </c>
      <c r="F4437" s="114" t="s">
        <v>3984</v>
      </c>
      <c r="G4437" s="114" t="s">
        <v>7618</v>
      </c>
      <c r="H4437" s="114" t="s">
        <v>1871</v>
      </c>
      <c r="I4437" s="114" t="s">
        <v>81</v>
      </c>
      <c r="J4437" s="114" t="s">
        <v>7516</v>
      </c>
      <c r="K4437" s="114"/>
      <c r="L4437" s="114" t="s">
        <v>20</v>
      </c>
      <c r="M4437" s="114">
        <v>-120</v>
      </c>
      <c r="N4437" s="114" t="s">
        <v>28</v>
      </c>
      <c r="O4437" s="114">
        <v>-105.42</v>
      </c>
      <c r="P4437" s="114">
        <v>-105.42</v>
      </c>
      <c r="Q4437" s="114">
        <v>0</v>
      </c>
      <c r="R4437" s="112"/>
      <c r="S4437" s="112"/>
      <c r="T4437" s="112"/>
      <c r="U4437" s="112"/>
    </row>
    <row r="4438" spans="1:21">
      <c r="A4438" s="116">
        <v>42474</v>
      </c>
      <c r="B4438" s="114" t="s">
        <v>7783</v>
      </c>
      <c r="C4438" s="116">
        <v>42474</v>
      </c>
      <c r="D4438" s="114" t="s">
        <v>7783</v>
      </c>
      <c r="E4438" s="114" t="s">
        <v>1870</v>
      </c>
      <c r="F4438" s="114"/>
      <c r="G4438" s="114"/>
      <c r="H4438" s="114" t="s">
        <v>1871</v>
      </c>
      <c r="I4438" s="114" t="s">
        <v>19</v>
      </c>
      <c r="J4438" s="114" t="s">
        <v>7784</v>
      </c>
      <c r="K4438" s="114"/>
      <c r="L4438" s="114" t="s">
        <v>20</v>
      </c>
      <c r="M4438" s="114">
        <v>-1</v>
      </c>
      <c r="N4438" s="114" t="s">
        <v>28</v>
      </c>
      <c r="O4438" s="114">
        <v>-0.86</v>
      </c>
      <c r="P4438" s="114">
        <v>-0.86</v>
      </c>
      <c r="Q4438" s="114">
        <v>0</v>
      </c>
      <c r="R4438" s="112"/>
      <c r="S4438" s="112"/>
      <c r="T4438" s="112"/>
      <c r="U4438" s="112"/>
    </row>
    <row r="4439" spans="1:21" hidden="1">
      <c r="A4439" s="116">
        <v>42474</v>
      </c>
      <c r="B4439" s="114" t="s">
        <v>7667</v>
      </c>
      <c r="C4439" s="116">
        <v>42474</v>
      </c>
      <c r="D4439" s="114" t="s">
        <v>7668</v>
      </c>
      <c r="E4439" s="114" t="s">
        <v>1870</v>
      </c>
      <c r="F4439" s="114" t="s">
        <v>294</v>
      </c>
      <c r="G4439" s="114" t="s">
        <v>7669</v>
      </c>
      <c r="H4439" s="114" t="s">
        <v>1871</v>
      </c>
      <c r="I4439" s="114" t="s">
        <v>81</v>
      </c>
      <c r="J4439" s="114" t="s">
        <v>7670</v>
      </c>
      <c r="K4439" s="114"/>
      <c r="L4439" s="114" t="s">
        <v>20</v>
      </c>
      <c r="M4439" s="136">
        <v>-1920</v>
      </c>
      <c r="N4439" s="114" t="s">
        <v>28</v>
      </c>
      <c r="O4439" s="136">
        <v>-1686.78</v>
      </c>
      <c r="P4439" s="136">
        <v>-1686.78</v>
      </c>
      <c r="Q4439" s="114">
        <v>0</v>
      </c>
      <c r="R4439" s="112"/>
      <c r="S4439" s="112"/>
      <c r="T4439" s="112"/>
      <c r="U4439" s="112"/>
    </row>
    <row r="4440" spans="1:21" hidden="1">
      <c r="A4440" s="116">
        <v>42473</v>
      </c>
      <c r="B4440" s="114" t="s">
        <v>7281</v>
      </c>
      <c r="C4440" s="116">
        <v>42473</v>
      </c>
      <c r="D4440" s="114" t="s">
        <v>7282</v>
      </c>
      <c r="E4440" s="114" t="s">
        <v>1870</v>
      </c>
      <c r="F4440" s="114" t="s">
        <v>938</v>
      </c>
      <c r="G4440" s="114" t="s">
        <v>7283</v>
      </c>
      <c r="H4440" s="114" t="s">
        <v>1871</v>
      </c>
      <c r="I4440" s="114" t="s">
        <v>81</v>
      </c>
      <c r="J4440" s="114" t="s">
        <v>7284</v>
      </c>
      <c r="K4440" s="114"/>
      <c r="L4440" s="114" t="s">
        <v>20</v>
      </c>
      <c r="M4440" s="114">
        <v>-24</v>
      </c>
      <c r="N4440" s="114" t="s">
        <v>28</v>
      </c>
      <c r="O4440" s="114">
        <v>-21.08</v>
      </c>
      <c r="P4440" s="114">
        <v>-21.08</v>
      </c>
      <c r="Q4440" s="114">
        <v>0</v>
      </c>
      <c r="R4440" s="112"/>
      <c r="S4440" s="112"/>
      <c r="T4440" s="112"/>
      <c r="U4440" s="112"/>
    </row>
    <row r="4441" spans="1:21" hidden="1">
      <c r="A4441" s="116">
        <v>42468</v>
      </c>
      <c r="B4441" s="114" t="s">
        <v>7714</v>
      </c>
      <c r="C4441" s="116">
        <v>42468</v>
      </c>
      <c r="D4441" s="114" t="s">
        <v>7715</v>
      </c>
      <c r="E4441" s="114" t="s">
        <v>1870</v>
      </c>
      <c r="F4441" s="114" t="s">
        <v>3984</v>
      </c>
      <c r="G4441" s="114" t="s">
        <v>7716</v>
      </c>
      <c r="H4441" s="114" t="s">
        <v>1871</v>
      </c>
      <c r="I4441" s="114" t="s">
        <v>81</v>
      </c>
      <c r="J4441" s="114" t="s">
        <v>7717</v>
      </c>
      <c r="K4441" s="114"/>
      <c r="L4441" s="114" t="s">
        <v>20</v>
      </c>
      <c r="M4441" s="114">
        <v>-384</v>
      </c>
      <c r="N4441" s="114" t="s">
        <v>28</v>
      </c>
      <c r="O4441" s="114">
        <v>-337.36</v>
      </c>
      <c r="P4441" s="114">
        <v>-337.36</v>
      </c>
      <c r="Q4441" s="114">
        <v>0</v>
      </c>
      <c r="R4441" s="112"/>
      <c r="S4441" s="112"/>
      <c r="T4441" s="112"/>
      <c r="U4441" s="112"/>
    </row>
    <row r="4442" spans="1:21" hidden="1">
      <c r="A4442" s="116">
        <v>42473</v>
      </c>
      <c r="B4442" s="114" t="s">
        <v>7532</v>
      </c>
      <c r="C4442" s="116">
        <v>42473</v>
      </c>
      <c r="D4442" s="114" t="s">
        <v>7533</v>
      </c>
      <c r="E4442" s="114" t="s">
        <v>1870</v>
      </c>
      <c r="F4442" s="114" t="s">
        <v>330</v>
      </c>
      <c r="G4442" s="114" t="s">
        <v>7534</v>
      </c>
      <c r="H4442" s="114" t="s">
        <v>1871</v>
      </c>
      <c r="I4442" s="114" t="s">
        <v>81</v>
      </c>
      <c r="J4442" s="114" t="s">
        <v>7535</v>
      </c>
      <c r="K4442" s="114"/>
      <c r="L4442" s="114" t="s">
        <v>20</v>
      </c>
      <c r="M4442" s="114">
        <v>-36</v>
      </c>
      <c r="N4442" s="114" t="s">
        <v>28</v>
      </c>
      <c r="O4442" s="114">
        <v>-31.63</v>
      </c>
      <c r="P4442" s="114">
        <v>-31.63</v>
      </c>
      <c r="Q4442" s="114">
        <v>0</v>
      </c>
      <c r="R4442" s="112"/>
      <c r="S4442" s="112"/>
      <c r="T4442" s="112"/>
      <c r="U4442" s="112"/>
    </row>
    <row r="4443" spans="1:21" hidden="1">
      <c r="A4443" s="116">
        <v>42478</v>
      </c>
      <c r="B4443" s="114" t="s">
        <v>7337</v>
      </c>
      <c r="C4443" s="116">
        <v>42478</v>
      </c>
      <c r="D4443" s="114" t="s">
        <v>7338</v>
      </c>
      <c r="E4443" s="114" t="s">
        <v>1870</v>
      </c>
      <c r="F4443" s="114" t="s">
        <v>330</v>
      </c>
      <c r="G4443" s="114" t="s">
        <v>7339</v>
      </c>
      <c r="H4443" s="114" t="s">
        <v>1871</v>
      </c>
      <c r="I4443" s="114" t="s">
        <v>81</v>
      </c>
      <c r="J4443" s="114" t="s">
        <v>7340</v>
      </c>
      <c r="K4443" s="114"/>
      <c r="L4443" s="114" t="s">
        <v>20</v>
      </c>
      <c r="M4443" s="114">
        <v>-24</v>
      </c>
      <c r="N4443" s="114" t="s">
        <v>28</v>
      </c>
      <c r="O4443" s="114">
        <v>-21.08</v>
      </c>
      <c r="P4443" s="114">
        <v>-21.08</v>
      </c>
      <c r="Q4443" s="114">
        <v>0</v>
      </c>
      <c r="R4443" s="112"/>
      <c r="S4443" s="112"/>
      <c r="T4443" s="112"/>
      <c r="U4443" s="112"/>
    </row>
    <row r="4444" spans="1:21" hidden="1">
      <c r="A4444" s="116">
        <v>42485</v>
      </c>
      <c r="B4444" s="114" t="s">
        <v>7747</v>
      </c>
      <c r="C4444" s="116">
        <v>42485</v>
      </c>
      <c r="D4444" s="114" t="s">
        <v>7748</v>
      </c>
      <c r="E4444" s="114" t="s">
        <v>1870</v>
      </c>
      <c r="F4444" s="114" t="s">
        <v>331</v>
      </c>
      <c r="G4444" s="114" t="s">
        <v>7749</v>
      </c>
      <c r="H4444" s="114" t="s">
        <v>1871</v>
      </c>
      <c r="I4444" s="114" t="s">
        <v>81</v>
      </c>
      <c r="J4444" s="114" t="s">
        <v>7750</v>
      </c>
      <c r="K4444" s="114"/>
      <c r="L4444" s="114" t="s">
        <v>20</v>
      </c>
      <c r="M4444" s="114">
        <v>-41</v>
      </c>
      <c r="N4444" s="114" t="s">
        <v>28</v>
      </c>
      <c r="O4444" s="114">
        <v>-35.58</v>
      </c>
      <c r="P4444" s="114">
        <v>-35.58</v>
      </c>
      <c r="Q4444" s="114">
        <v>0</v>
      </c>
      <c r="R4444" s="112"/>
      <c r="S4444" s="112"/>
      <c r="T4444" s="112"/>
      <c r="U4444" s="112"/>
    </row>
    <row r="4445" spans="1:21" hidden="1">
      <c r="A4445" s="116">
        <v>42480</v>
      </c>
      <c r="B4445" s="114" t="s">
        <v>7405</v>
      </c>
      <c r="C4445" s="116">
        <v>42480</v>
      </c>
      <c r="D4445" s="114" t="s">
        <v>7406</v>
      </c>
      <c r="E4445" s="114" t="s">
        <v>1870</v>
      </c>
      <c r="F4445" s="114" t="s">
        <v>330</v>
      </c>
      <c r="G4445" s="114" t="s">
        <v>7407</v>
      </c>
      <c r="H4445" s="114" t="s">
        <v>1871</v>
      </c>
      <c r="I4445" s="114" t="s">
        <v>81</v>
      </c>
      <c r="J4445" s="114" t="s">
        <v>7408</v>
      </c>
      <c r="K4445" s="114"/>
      <c r="L4445" s="114" t="s">
        <v>20</v>
      </c>
      <c r="M4445" s="114">
        <v>-132</v>
      </c>
      <c r="N4445" s="114" t="s">
        <v>28</v>
      </c>
      <c r="O4445" s="114">
        <v>-115.97</v>
      </c>
      <c r="P4445" s="114">
        <v>-115.97</v>
      </c>
      <c r="Q4445" s="114">
        <v>0</v>
      </c>
      <c r="R4445" s="112"/>
      <c r="S4445" s="113"/>
      <c r="T4445" s="113"/>
      <c r="U4445" s="112"/>
    </row>
    <row r="4446" spans="1:21" hidden="1">
      <c r="A4446" s="116">
        <v>42481</v>
      </c>
      <c r="B4446" s="114" t="s">
        <v>7377</v>
      </c>
      <c r="C4446" s="116">
        <v>42481</v>
      </c>
      <c r="D4446" s="114" t="s">
        <v>7378</v>
      </c>
      <c r="E4446" s="114" t="s">
        <v>1870</v>
      </c>
      <c r="F4446" s="114" t="s">
        <v>938</v>
      </c>
      <c r="G4446" s="114" t="s">
        <v>7379</v>
      </c>
      <c r="H4446" s="114" t="s">
        <v>1871</v>
      </c>
      <c r="I4446" s="114" t="s">
        <v>81</v>
      </c>
      <c r="J4446" s="114" t="s">
        <v>7380</v>
      </c>
      <c r="K4446" s="114"/>
      <c r="L4446" s="114" t="s">
        <v>20</v>
      </c>
      <c r="M4446" s="114">
        <v>-12</v>
      </c>
      <c r="N4446" s="114" t="s">
        <v>28</v>
      </c>
      <c r="O4446" s="114">
        <v>-10.54</v>
      </c>
      <c r="P4446" s="114">
        <v>-10.54</v>
      </c>
      <c r="Q4446" s="114">
        <v>0</v>
      </c>
      <c r="R4446" s="112"/>
      <c r="S4446" s="112"/>
      <c r="T4446" s="112"/>
      <c r="U4446" s="112"/>
    </row>
    <row r="4447" spans="1:21" hidden="1">
      <c r="A4447" s="116">
        <v>42480</v>
      </c>
      <c r="B4447" s="114" t="s">
        <v>7389</v>
      </c>
      <c r="C4447" s="116">
        <v>42480</v>
      </c>
      <c r="D4447" s="114" t="s">
        <v>7390</v>
      </c>
      <c r="E4447" s="114" t="s">
        <v>1870</v>
      </c>
      <c r="F4447" s="114" t="s">
        <v>938</v>
      </c>
      <c r="G4447" s="114" t="s">
        <v>7391</v>
      </c>
      <c r="H4447" s="114" t="s">
        <v>1871</v>
      </c>
      <c r="I4447" s="114" t="s">
        <v>81</v>
      </c>
      <c r="J4447" s="114" t="s">
        <v>7392</v>
      </c>
      <c r="K4447" s="114"/>
      <c r="L4447" s="114" t="s">
        <v>20</v>
      </c>
      <c r="M4447" s="114">
        <v>-12</v>
      </c>
      <c r="N4447" s="114" t="s">
        <v>28</v>
      </c>
      <c r="O4447" s="114">
        <v>-10.54</v>
      </c>
      <c r="P4447" s="114">
        <v>-10.54</v>
      </c>
      <c r="Q4447" s="114">
        <v>0</v>
      </c>
      <c r="R4447" s="112"/>
      <c r="S4447" s="112"/>
      <c r="T4447" s="112"/>
      <c r="U4447" s="112"/>
    </row>
    <row r="4448" spans="1:21" hidden="1">
      <c r="A4448" s="116">
        <v>42487</v>
      </c>
      <c r="B4448" s="114" t="s">
        <v>7639</v>
      </c>
      <c r="C4448" s="116">
        <v>42487</v>
      </c>
      <c r="D4448" s="114" t="s">
        <v>7640</v>
      </c>
      <c r="E4448" s="114" t="s">
        <v>1870</v>
      </c>
      <c r="F4448" s="114" t="s">
        <v>330</v>
      </c>
      <c r="G4448" s="114" t="s">
        <v>7641</v>
      </c>
      <c r="H4448" s="114" t="s">
        <v>1871</v>
      </c>
      <c r="I4448" s="114" t="s">
        <v>81</v>
      </c>
      <c r="J4448" s="114" t="s">
        <v>7642</v>
      </c>
      <c r="K4448" s="114"/>
      <c r="L4448" s="114" t="s">
        <v>20</v>
      </c>
      <c r="M4448" s="114">
        <v>-96</v>
      </c>
      <c r="N4448" s="114" t="s">
        <v>28</v>
      </c>
      <c r="O4448" s="114">
        <v>-83.3</v>
      </c>
      <c r="P4448" s="114">
        <v>-83.3</v>
      </c>
      <c r="Q4448" s="114">
        <v>0</v>
      </c>
      <c r="R4448" s="112"/>
      <c r="S4448" s="112"/>
      <c r="T4448" s="112"/>
      <c r="U4448" s="112"/>
    </row>
    <row r="4449" spans="1:21" hidden="1">
      <c r="A4449" s="116">
        <v>42485</v>
      </c>
      <c r="B4449" s="114" t="s">
        <v>7747</v>
      </c>
      <c r="C4449" s="116">
        <v>42485</v>
      </c>
      <c r="D4449" s="114" t="s">
        <v>7748</v>
      </c>
      <c r="E4449" s="114" t="s">
        <v>1870</v>
      </c>
      <c r="F4449" s="114" t="s">
        <v>331</v>
      </c>
      <c r="G4449" s="114" t="s">
        <v>7749</v>
      </c>
      <c r="H4449" s="114" t="s">
        <v>1871</v>
      </c>
      <c r="I4449" s="114" t="s">
        <v>81</v>
      </c>
      <c r="J4449" s="114" t="s">
        <v>7750</v>
      </c>
      <c r="K4449" s="114"/>
      <c r="L4449" s="114" t="s">
        <v>20</v>
      </c>
      <c r="M4449" s="114">
        <v>-19</v>
      </c>
      <c r="N4449" s="114" t="s">
        <v>28</v>
      </c>
      <c r="O4449" s="114">
        <v>-16.760000000000002</v>
      </c>
      <c r="P4449" s="114">
        <v>-16.760000000000002</v>
      </c>
      <c r="Q4449" s="114">
        <v>7.0000000000000007E-2</v>
      </c>
      <c r="R4449" s="112"/>
      <c r="S4449" s="112"/>
      <c r="T4449" s="112"/>
      <c r="U4449" s="112"/>
    </row>
    <row r="4450" spans="1:21" hidden="1">
      <c r="A4450" s="116">
        <v>42485</v>
      </c>
      <c r="B4450" s="114" t="s">
        <v>7349</v>
      </c>
      <c r="C4450" s="116">
        <v>42485</v>
      </c>
      <c r="D4450" s="114" t="s">
        <v>7350</v>
      </c>
      <c r="E4450" s="114" t="s">
        <v>1870</v>
      </c>
      <c r="F4450" s="114" t="s">
        <v>330</v>
      </c>
      <c r="G4450" s="114" t="s">
        <v>7351</v>
      </c>
      <c r="H4450" s="114" t="s">
        <v>1871</v>
      </c>
      <c r="I4450" s="114" t="s">
        <v>81</v>
      </c>
      <c r="J4450" s="114" t="s">
        <v>7352</v>
      </c>
      <c r="K4450" s="114"/>
      <c r="L4450" s="114" t="s">
        <v>20</v>
      </c>
      <c r="M4450" s="114">
        <v>-12</v>
      </c>
      <c r="N4450" s="114" t="s">
        <v>28</v>
      </c>
      <c r="O4450" s="114">
        <v>-10.59</v>
      </c>
      <c r="P4450" s="114">
        <v>-10.59</v>
      </c>
      <c r="Q4450" s="114">
        <v>0.05</v>
      </c>
      <c r="R4450" s="112"/>
      <c r="S4450" s="112"/>
      <c r="T4450" s="112"/>
      <c r="U4450" s="112"/>
    </row>
    <row r="4451" spans="1:21" hidden="1">
      <c r="A4451" s="116">
        <v>42482</v>
      </c>
      <c r="B4451" s="114" t="s">
        <v>7679</v>
      </c>
      <c r="C4451" s="116">
        <v>42482</v>
      </c>
      <c r="D4451" s="114" t="s">
        <v>7680</v>
      </c>
      <c r="E4451" s="114" t="s">
        <v>1870</v>
      </c>
      <c r="F4451" s="114" t="s">
        <v>294</v>
      </c>
      <c r="G4451" s="114" t="s">
        <v>7681</v>
      </c>
      <c r="H4451" s="114" t="s">
        <v>1871</v>
      </c>
      <c r="I4451" s="114" t="s">
        <v>81</v>
      </c>
      <c r="J4451" s="114" t="s">
        <v>7682</v>
      </c>
      <c r="K4451" s="114"/>
      <c r="L4451" s="114" t="s">
        <v>20</v>
      </c>
      <c r="M4451" s="114">
        <v>-768</v>
      </c>
      <c r="N4451" s="114" t="s">
        <v>28</v>
      </c>
      <c r="O4451" s="114">
        <v>-674.72</v>
      </c>
      <c r="P4451" s="114">
        <v>-674.6</v>
      </c>
      <c r="Q4451" s="114">
        <v>-0.12</v>
      </c>
      <c r="R4451" s="112"/>
      <c r="S4451" s="112"/>
      <c r="T4451" s="112"/>
      <c r="U4451" s="112"/>
    </row>
    <row r="4452" spans="1:21" hidden="1">
      <c r="A4452" s="116">
        <v>42486</v>
      </c>
      <c r="B4452" s="114" t="s">
        <v>7421</v>
      </c>
      <c r="C4452" s="116">
        <v>42486</v>
      </c>
      <c r="D4452" s="114" t="s">
        <v>7422</v>
      </c>
      <c r="E4452" s="114" t="s">
        <v>1870</v>
      </c>
      <c r="F4452" s="114" t="s">
        <v>938</v>
      </c>
      <c r="G4452" s="114" t="s">
        <v>7423</v>
      </c>
      <c r="H4452" s="114" t="s">
        <v>1871</v>
      </c>
      <c r="I4452" s="114" t="s">
        <v>81</v>
      </c>
      <c r="J4452" s="114" t="s">
        <v>7424</v>
      </c>
      <c r="K4452" s="114"/>
      <c r="L4452" s="114" t="s">
        <v>20</v>
      </c>
      <c r="M4452" s="114">
        <v>-12</v>
      </c>
      <c r="N4452" s="114" t="s">
        <v>28</v>
      </c>
      <c r="O4452" s="114">
        <v>-10.41</v>
      </c>
      <c r="P4452" s="114">
        <v>-10.41</v>
      </c>
      <c r="Q4452" s="114">
        <v>0</v>
      </c>
      <c r="R4452" s="112"/>
      <c r="S4452" s="112"/>
      <c r="T4452" s="112"/>
      <c r="U4452" s="112"/>
    </row>
    <row r="4453" spans="1:21">
      <c r="A4453" s="116">
        <v>42490</v>
      </c>
      <c r="B4453" s="114" t="s">
        <v>7433</v>
      </c>
      <c r="C4453" s="116">
        <v>42490</v>
      </c>
      <c r="D4453" s="114" t="s">
        <v>7433</v>
      </c>
      <c r="E4453" s="114" t="s">
        <v>1870</v>
      </c>
      <c r="F4453" s="114"/>
      <c r="G4453" s="114"/>
      <c r="H4453" s="114" t="s">
        <v>1871</v>
      </c>
      <c r="I4453" s="114" t="s">
        <v>19</v>
      </c>
      <c r="J4453" s="114" t="s">
        <v>7434</v>
      </c>
      <c r="K4453" s="114"/>
      <c r="L4453" s="114" t="s">
        <v>20</v>
      </c>
      <c r="M4453" s="114">
        <v>-1</v>
      </c>
      <c r="N4453" s="114" t="s">
        <v>28</v>
      </c>
      <c r="O4453" s="114">
        <v>-0.86</v>
      </c>
      <c r="P4453" s="114">
        <v>-0.86</v>
      </c>
      <c r="Q4453" s="114">
        <v>0</v>
      </c>
      <c r="R4453" s="112"/>
      <c r="S4453" s="112"/>
      <c r="T4453" s="112"/>
      <c r="U4453" s="112"/>
    </row>
    <row r="4454" spans="1:21">
      <c r="A4454" s="116">
        <v>42490</v>
      </c>
      <c r="B4454" s="114" t="s">
        <v>7433</v>
      </c>
      <c r="C4454" s="116">
        <v>42490</v>
      </c>
      <c r="D4454" s="114" t="s">
        <v>7433</v>
      </c>
      <c r="E4454" s="114" t="s">
        <v>1870</v>
      </c>
      <c r="F4454" s="114"/>
      <c r="G4454" s="114"/>
      <c r="H4454" s="114" t="s">
        <v>1871</v>
      </c>
      <c r="I4454" s="114" t="s">
        <v>19</v>
      </c>
      <c r="J4454" s="114" t="s">
        <v>7434</v>
      </c>
      <c r="K4454" s="114"/>
      <c r="L4454" s="114" t="s">
        <v>20</v>
      </c>
      <c r="M4454" s="114">
        <v>-1</v>
      </c>
      <c r="N4454" s="114" t="s">
        <v>28</v>
      </c>
      <c r="O4454" s="114">
        <v>-0.87</v>
      </c>
      <c r="P4454" s="114">
        <v>-0.87</v>
      </c>
      <c r="Q4454" s="114">
        <v>0</v>
      </c>
      <c r="R4454" s="112"/>
      <c r="S4454" s="112"/>
      <c r="T4454" s="112"/>
      <c r="U4454" s="112"/>
    </row>
    <row r="4455" spans="1:21" hidden="1">
      <c r="A4455" s="116">
        <v>42489</v>
      </c>
      <c r="B4455" s="114" t="s">
        <v>7435</v>
      </c>
      <c r="C4455" s="116">
        <v>42489</v>
      </c>
      <c r="D4455" s="114" t="s">
        <v>7436</v>
      </c>
      <c r="E4455" s="114" t="s">
        <v>1870</v>
      </c>
      <c r="F4455" s="114" t="s">
        <v>938</v>
      </c>
      <c r="G4455" s="114" t="s">
        <v>7437</v>
      </c>
      <c r="H4455" s="114" t="s">
        <v>1871</v>
      </c>
      <c r="I4455" s="114" t="s">
        <v>81</v>
      </c>
      <c r="J4455" s="114" t="s">
        <v>7438</v>
      </c>
      <c r="K4455" s="114"/>
      <c r="L4455" s="114" t="s">
        <v>20</v>
      </c>
      <c r="M4455" s="114">
        <v>-24</v>
      </c>
      <c r="N4455" s="114" t="s">
        <v>28</v>
      </c>
      <c r="O4455" s="114">
        <v>-20.83</v>
      </c>
      <c r="P4455" s="114">
        <v>-20.83</v>
      </c>
      <c r="Q4455" s="114">
        <v>0</v>
      </c>
      <c r="R4455" s="112"/>
      <c r="S4455" s="113"/>
      <c r="T4455" s="113"/>
      <c r="U4455" s="112"/>
    </row>
    <row r="4456" spans="1:21" hidden="1">
      <c r="A4456" s="116">
        <v>42489</v>
      </c>
      <c r="B4456" s="114" t="s">
        <v>7635</v>
      </c>
      <c r="C4456" s="116">
        <v>42489</v>
      </c>
      <c r="D4456" s="114" t="s">
        <v>7636</v>
      </c>
      <c r="E4456" s="114" t="s">
        <v>1870</v>
      </c>
      <c r="F4456" s="114" t="s">
        <v>330</v>
      </c>
      <c r="G4456" s="114" t="s">
        <v>7637</v>
      </c>
      <c r="H4456" s="114" t="s">
        <v>1871</v>
      </c>
      <c r="I4456" s="114" t="s">
        <v>81</v>
      </c>
      <c r="J4456" s="114" t="s">
        <v>7638</v>
      </c>
      <c r="K4456" s="114"/>
      <c r="L4456" s="114" t="s">
        <v>20</v>
      </c>
      <c r="M4456" s="114">
        <v>-228</v>
      </c>
      <c r="N4456" s="114" t="s">
        <v>28</v>
      </c>
      <c r="O4456" s="114">
        <v>-197.84</v>
      </c>
      <c r="P4456" s="114">
        <v>-197.84</v>
      </c>
      <c r="Q4456" s="114">
        <v>0</v>
      </c>
      <c r="R4456" s="112"/>
      <c r="S4456" s="112"/>
      <c r="T4456" s="112"/>
      <c r="U4456" s="112"/>
    </row>
    <row r="4457" spans="1:21" hidden="1">
      <c r="A4457" s="116">
        <v>42490</v>
      </c>
      <c r="B4457" s="114" t="s">
        <v>7476</v>
      </c>
      <c r="C4457" s="116">
        <v>42490</v>
      </c>
      <c r="D4457" s="114" t="s">
        <v>7476</v>
      </c>
      <c r="E4457" s="114" t="s">
        <v>1870</v>
      </c>
      <c r="F4457" s="114" t="s">
        <v>166</v>
      </c>
      <c r="G4457" s="114" t="s">
        <v>7477</v>
      </c>
      <c r="H4457" s="114" t="s">
        <v>1871</v>
      </c>
      <c r="I4457" s="114" t="s">
        <v>81</v>
      </c>
      <c r="J4457" s="114" t="s">
        <v>7478</v>
      </c>
      <c r="K4457" s="114"/>
      <c r="L4457" s="114" t="s">
        <v>20</v>
      </c>
      <c r="M4457" s="114">
        <v>-2</v>
      </c>
      <c r="N4457" s="114" t="s">
        <v>28</v>
      </c>
      <c r="O4457" s="114">
        <v>-1.92</v>
      </c>
      <c r="P4457" s="114">
        <v>-1.92</v>
      </c>
      <c r="Q4457" s="114">
        <v>0.19</v>
      </c>
      <c r="R4457" s="112"/>
      <c r="S4457" s="112"/>
      <c r="T4457" s="112"/>
      <c r="U4457" s="112"/>
    </row>
    <row r="4458" spans="1:21">
      <c r="A4458" s="116">
        <v>42490</v>
      </c>
      <c r="B4458" s="114" t="s">
        <v>7433</v>
      </c>
      <c r="C4458" s="116">
        <v>42490</v>
      </c>
      <c r="D4458" s="114" t="s">
        <v>7433</v>
      </c>
      <c r="E4458" s="114" t="s">
        <v>1870</v>
      </c>
      <c r="F4458" s="114"/>
      <c r="G4458" s="114"/>
      <c r="H4458" s="114" t="s">
        <v>1871</v>
      </c>
      <c r="I4458" s="114" t="s">
        <v>19</v>
      </c>
      <c r="J4458" s="114" t="s">
        <v>7434</v>
      </c>
      <c r="K4458" s="114" t="s">
        <v>21</v>
      </c>
      <c r="L4458" s="114"/>
      <c r="M4458" s="114">
        <v>1</v>
      </c>
      <c r="N4458" s="114" t="s">
        <v>28</v>
      </c>
      <c r="O4458" s="114">
        <v>0.87</v>
      </c>
      <c r="P4458" s="114">
        <v>0.87</v>
      </c>
      <c r="Q4458" s="114">
        <v>0</v>
      </c>
      <c r="R4458" s="112"/>
      <c r="S4458" s="113"/>
      <c r="T4458" s="113"/>
      <c r="U4458" s="112"/>
    </row>
    <row r="4459" spans="1:21">
      <c r="A4459" s="116">
        <v>42490</v>
      </c>
      <c r="B4459" s="114" t="s">
        <v>7433</v>
      </c>
      <c r="C4459" s="116">
        <v>42490</v>
      </c>
      <c r="D4459" s="114" t="s">
        <v>7433</v>
      </c>
      <c r="E4459" s="114" t="s">
        <v>1870</v>
      </c>
      <c r="F4459" s="114"/>
      <c r="G4459" s="114"/>
      <c r="H4459" s="114" t="s">
        <v>1871</v>
      </c>
      <c r="I4459" s="114" t="s">
        <v>19</v>
      </c>
      <c r="J4459" s="114" t="s">
        <v>7434</v>
      </c>
      <c r="K4459" s="114" t="s">
        <v>21</v>
      </c>
      <c r="L4459" s="114"/>
      <c r="M4459" s="114">
        <v>1</v>
      </c>
      <c r="N4459" s="114" t="s">
        <v>28</v>
      </c>
      <c r="O4459" s="114">
        <v>0.86</v>
      </c>
      <c r="P4459" s="114">
        <v>0.86</v>
      </c>
      <c r="Q4459" s="114">
        <v>0</v>
      </c>
      <c r="R4459" s="112"/>
      <c r="S4459" s="113"/>
      <c r="T4459" s="113"/>
      <c r="U4459" s="112"/>
    </row>
    <row r="4460" spans="1:21" hidden="1">
      <c r="A4460" s="116">
        <v>42480</v>
      </c>
      <c r="B4460" s="114" t="s">
        <v>7786</v>
      </c>
      <c r="C4460" s="116">
        <v>42480</v>
      </c>
      <c r="D4460" s="114" t="s">
        <v>7787</v>
      </c>
      <c r="E4460" s="114" t="s">
        <v>1872</v>
      </c>
      <c r="F4460" s="114" t="s">
        <v>893</v>
      </c>
      <c r="G4460" s="114" t="s">
        <v>7788</v>
      </c>
      <c r="H4460" s="114" t="s">
        <v>1871</v>
      </c>
      <c r="I4460" s="114" t="s">
        <v>81</v>
      </c>
      <c r="J4460" s="114" t="s">
        <v>7789</v>
      </c>
      <c r="K4460" s="114"/>
      <c r="L4460" s="114" t="s">
        <v>20</v>
      </c>
      <c r="M4460" s="114">
        <v>-120</v>
      </c>
      <c r="N4460" s="114" t="s">
        <v>28</v>
      </c>
      <c r="O4460" s="114">
        <v>-105.3</v>
      </c>
      <c r="P4460" s="114">
        <v>-105.6</v>
      </c>
      <c r="Q4460" s="114">
        <v>0.3</v>
      </c>
      <c r="R4460" s="112"/>
      <c r="S4460" s="112"/>
      <c r="T4460" s="112"/>
      <c r="U4460" s="112"/>
    </row>
    <row r="4461" spans="1:21">
      <c r="A4461" s="116">
        <v>42490</v>
      </c>
      <c r="B4461" s="114" t="s">
        <v>7433</v>
      </c>
      <c r="C4461" s="116">
        <v>42490</v>
      </c>
      <c r="D4461" s="114" t="s">
        <v>7433</v>
      </c>
      <c r="E4461" s="114" t="s">
        <v>1872</v>
      </c>
      <c r="F4461" s="114"/>
      <c r="G4461" s="114"/>
      <c r="H4461" s="114" t="s">
        <v>1871</v>
      </c>
      <c r="I4461" s="114" t="s">
        <v>19</v>
      </c>
      <c r="J4461" s="114" t="s">
        <v>7434</v>
      </c>
      <c r="K4461" s="114"/>
      <c r="L4461" s="114" t="s">
        <v>20</v>
      </c>
      <c r="M4461" s="114">
        <v>-1</v>
      </c>
      <c r="N4461" s="114" t="s">
        <v>28</v>
      </c>
      <c r="O4461" s="114">
        <v>-0.73</v>
      </c>
      <c r="P4461" s="114">
        <v>-0.73</v>
      </c>
      <c r="Q4461" s="114">
        <v>-0.15</v>
      </c>
      <c r="R4461" s="112"/>
      <c r="S4461" s="112"/>
      <c r="T4461" s="112"/>
      <c r="U4461" s="112"/>
    </row>
    <row r="4462" spans="1:21">
      <c r="A4462" s="116">
        <v>42488</v>
      </c>
      <c r="B4462" s="114" t="s">
        <v>7790</v>
      </c>
      <c r="C4462" s="116">
        <v>42488</v>
      </c>
      <c r="D4462" s="114" t="s">
        <v>7790</v>
      </c>
      <c r="E4462" s="114" t="s">
        <v>1872</v>
      </c>
      <c r="F4462" s="114"/>
      <c r="G4462" s="114"/>
      <c r="H4462" s="114" t="s">
        <v>1871</v>
      </c>
      <c r="I4462" s="114" t="s">
        <v>19</v>
      </c>
      <c r="J4462" s="114" t="s">
        <v>7791</v>
      </c>
      <c r="K4462" s="114"/>
      <c r="L4462" s="114" t="s">
        <v>20</v>
      </c>
      <c r="M4462" s="114">
        <v>-480</v>
      </c>
      <c r="N4462" s="114" t="s">
        <v>28</v>
      </c>
      <c r="O4462" s="114">
        <v>-417.55</v>
      </c>
      <c r="P4462" s="114">
        <v>-417.55</v>
      </c>
      <c r="Q4462" s="114">
        <v>0</v>
      </c>
      <c r="R4462" s="112"/>
      <c r="S4462" s="112"/>
      <c r="T4462" s="112"/>
      <c r="U4462" s="112"/>
    </row>
    <row r="4463" spans="1:21">
      <c r="A4463" s="116">
        <v>42489</v>
      </c>
      <c r="B4463" s="114" t="s">
        <v>7690</v>
      </c>
      <c r="C4463" s="116">
        <v>42489</v>
      </c>
      <c r="D4463" s="114" t="s">
        <v>7690</v>
      </c>
      <c r="E4463" s="114" t="s">
        <v>1872</v>
      </c>
      <c r="F4463" s="114"/>
      <c r="G4463" s="114"/>
      <c r="H4463" s="114" t="s">
        <v>1871</v>
      </c>
      <c r="I4463" s="114" t="s">
        <v>19</v>
      </c>
      <c r="J4463" s="114" t="s">
        <v>7691</v>
      </c>
      <c r="K4463" s="114"/>
      <c r="L4463" s="114" t="s">
        <v>20</v>
      </c>
      <c r="M4463" s="136">
        <v>-1440</v>
      </c>
      <c r="N4463" s="114" t="s">
        <v>28</v>
      </c>
      <c r="O4463" s="136">
        <v>-1252.6500000000001</v>
      </c>
      <c r="P4463" s="136">
        <v>-1252.6500000000001</v>
      </c>
      <c r="Q4463" s="114">
        <v>0</v>
      </c>
      <c r="R4463" s="112"/>
      <c r="S4463" s="112"/>
      <c r="T4463" s="112"/>
      <c r="U4463" s="112"/>
    </row>
    <row r="4464" spans="1:21">
      <c r="A4464" s="116">
        <v>42489</v>
      </c>
      <c r="B4464" s="114" t="s">
        <v>7690</v>
      </c>
      <c r="C4464" s="116">
        <v>42489</v>
      </c>
      <c r="D4464" s="114" t="s">
        <v>7690</v>
      </c>
      <c r="E4464" s="114" t="s">
        <v>1872</v>
      </c>
      <c r="F4464" s="114"/>
      <c r="G4464" s="114"/>
      <c r="H4464" s="114" t="s">
        <v>1871</v>
      </c>
      <c r="I4464" s="114" t="s">
        <v>19</v>
      </c>
      <c r="J4464" s="114" t="s">
        <v>7691</v>
      </c>
      <c r="K4464" s="114" t="s">
        <v>21</v>
      </c>
      <c r="L4464" s="114"/>
      <c r="M4464" s="136">
        <v>1440</v>
      </c>
      <c r="N4464" s="114" t="s">
        <v>28</v>
      </c>
      <c r="O4464" s="136">
        <v>1252.6500000000001</v>
      </c>
      <c r="P4464" s="136">
        <v>1252.6500000000001</v>
      </c>
      <c r="Q4464" s="114">
        <v>0</v>
      </c>
      <c r="R4464" s="112"/>
      <c r="S4464" s="112"/>
      <c r="T4464" s="112"/>
      <c r="U4464" s="112"/>
    </row>
    <row r="4465" spans="1:21">
      <c r="A4465" s="116">
        <v>42488</v>
      </c>
      <c r="B4465" s="114" t="s">
        <v>7790</v>
      </c>
      <c r="C4465" s="116">
        <v>42488</v>
      </c>
      <c r="D4465" s="114" t="s">
        <v>7790</v>
      </c>
      <c r="E4465" s="114" t="s">
        <v>1872</v>
      </c>
      <c r="F4465" s="114"/>
      <c r="G4465" s="114"/>
      <c r="H4465" s="114" t="s">
        <v>1871</v>
      </c>
      <c r="I4465" s="114" t="s">
        <v>19</v>
      </c>
      <c r="J4465" s="114" t="s">
        <v>7791</v>
      </c>
      <c r="K4465" s="114" t="s">
        <v>21</v>
      </c>
      <c r="L4465" s="114"/>
      <c r="M4465" s="114">
        <v>480</v>
      </c>
      <c r="N4465" s="114" t="s">
        <v>28</v>
      </c>
      <c r="O4465" s="114">
        <v>417.55</v>
      </c>
      <c r="P4465" s="114">
        <v>417.55</v>
      </c>
      <c r="Q4465" s="114">
        <v>0</v>
      </c>
      <c r="R4465" s="112"/>
      <c r="S4465" s="112"/>
      <c r="T4465" s="112"/>
      <c r="U4465" s="112"/>
    </row>
    <row r="4466" spans="1:21" hidden="1">
      <c r="A4466" s="116">
        <v>42489</v>
      </c>
      <c r="B4466" s="114" t="s">
        <v>7792</v>
      </c>
      <c r="C4466" s="116">
        <v>42489</v>
      </c>
      <c r="D4466" s="114" t="s">
        <v>7792</v>
      </c>
      <c r="E4466" s="114" t="s">
        <v>1872</v>
      </c>
      <c r="F4466" s="114"/>
      <c r="G4466" s="114"/>
      <c r="H4466" s="114" t="s">
        <v>1871</v>
      </c>
      <c r="I4466" s="114" t="s">
        <v>66</v>
      </c>
      <c r="J4466" s="114" t="s">
        <v>7793</v>
      </c>
      <c r="K4466" s="114" t="s">
        <v>21</v>
      </c>
      <c r="L4466" s="114"/>
      <c r="M4466" s="114">
        <v>480</v>
      </c>
      <c r="N4466" s="114" t="s">
        <v>28</v>
      </c>
      <c r="O4466" s="114">
        <v>417.55</v>
      </c>
      <c r="P4466" s="114">
        <v>417.55</v>
      </c>
      <c r="Q4466" s="114">
        <v>0</v>
      </c>
      <c r="R4466" s="112"/>
      <c r="S4466" s="112"/>
      <c r="T4466" s="112"/>
      <c r="U4466" s="112"/>
    </row>
    <row r="4467" spans="1:21" hidden="1">
      <c r="A4467" s="116">
        <v>42489</v>
      </c>
      <c r="B4467" s="114" t="s">
        <v>7792</v>
      </c>
      <c r="C4467" s="116">
        <v>42489</v>
      </c>
      <c r="D4467" s="114" t="s">
        <v>7792</v>
      </c>
      <c r="E4467" s="114" t="s">
        <v>1872</v>
      </c>
      <c r="F4467" s="114"/>
      <c r="G4467" s="114"/>
      <c r="H4467" s="114" t="s">
        <v>1871</v>
      </c>
      <c r="I4467" s="114" t="s">
        <v>22</v>
      </c>
      <c r="J4467" s="114" t="s">
        <v>7793</v>
      </c>
      <c r="K4467" s="114"/>
      <c r="L4467" s="114" t="s">
        <v>20</v>
      </c>
      <c r="M4467" s="114">
        <v>-480</v>
      </c>
      <c r="N4467" s="114" t="s">
        <v>28</v>
      </c>
      <c r="O4467" s="114">
        <v>-417.55</v>
      </c>
      <c r="P4467" s="114">
        <v>-417.55</v>
      </c>
      <c r="Q4467" s="114">
        <v>0</v>
      </c>
      <c r="R4467" s="112"/>
      <c r="S4467" s="112"/>
      <c r="T4467" s="112"/>
      <c r="U4467" s="112"/>
    </row>
    <row r="4468" spans="1:21">
      <c r="A4468" s="116">
        <v>42490</v>
      </c>
      <c r="B4468" s="114" t="s">
        <v>7433</v>
      </c>
      <c r="C4468" s="116">
        <v>42490</v>
      </c>
      <c r="D4468" s="114" t="s">
        <v>7433</v>
      </c>
      <c r="E4468" s="114" t="s">
        <v>1872</v>
      </c>
      <c r="F4468" s="114"/>
      <c r="G4468" s="114"/>
      <c r="H4468" s="114" t="s">
        <v>1871</v>
      </c>
      <c r="I4468" s="114" t="s">
        <v>19</v>
      </c>
      <c r="J4468" s="114" t="s">
        <v>7434</v>
      </c>
      <c r="K4468" s="114" t="s">
        <v>21</v>
      </c>
      <c r="L4468" s="114"/>
      <c r="M4468" s="114">
        <v>1</v>
      </c>
      <c r="N4468" s="114" t="s">
        <v>28</v>
      </c>
      <c r="O4468" s="114">
        <v>0.73</v>
      </c>
      <c r="P4468" s="114">
        <v>0.73</v>
      </c>
      <c r="Q4468" s="114">
        <v>0.15</v>
      </c>
      <c r="R4468" s="112"/>
      <c r="S4468" s="113"/>
      <c r="T4468" s="113"/>
      <c r="U4468" s="112"/>
    </row>
    <row r="4469" spans="1:21" hidden="1">
      <c r="A4469" s="116">
        <v>42490</v>
      </c>
      <c r="B4469" s="114" t="s">
        <v>7476</v>
      </c>
      <c r="C4469" s="116">
        <v>42490</v>
      </c>
      <c r="D4469" s="114" t="s">
        <v>7476</v>
      </c>
      <c r="E4469" s="114" t="s">
        <v>1872</v>
      </c>
      <c r="F4469" s="114" t="s">
        <v>166</v>
      </c>
      <c r="G4469" s="114" t="s">
        <v>7477</v>
      </c>
      <c r="H4469" s="114" t="s">
        <v>1871</v>
      </c>
      <c r="I4469" s="114" t="s">
        <v>81</v>
      </c>
      <c r="J4469" s="114" t="s">
        <v>7478</v>
      </c>
      <c r="K4469" s="114"/>
      <c r="L4469" s="114" t="s">
        <v>20</v>
      </c>
      <c r="M4469" s="114">
        <v>-1</v>
      </c>
      <c r="N4469" s="114" t="s">
        <v>28</v>
      </c>
      <c r="O4469" s="114">
        <v>-0.97</v>
      </c>
      <c r="P4469" s="114">
        <v>-0.97</v>
      </c>
      <c r="Q4469" s="114">
        <v>0.09</v>
      </c>
      <c r="R4469" s="112"/>
      <c r="S4469" s="112"/>
      <c r="T4469" s="112"/>
      <c r="U4469" s="112"/>
    </row>
    <row r="4470" spans="1:21" hidden="1">
      <c r="A4470" s="116">
        <v>42478</v>
      </c>
      <c r="B4470" s="114" t="s">
        <v>7794</v>
      </c>
      <c r="C4470" s="116">
        <v>42478</v>
      </c>
      <c r="D4470" s="114" t="s">
        <v>7794</v>
      </c>
      <c r="E4470" s="114" t="s">
        <v>922</v>
      </c>
      <c r="F4470" s="114" t="s">
        <v>886</v>
      </c>
      <c r="G4470" s="114" t="s">
        <v>7795</v>
      </c>
      <c r="H4470" s="114" t="s">
        <v>1873</v>
      </c>
      <c r="I4470" s="114" t="s">
        <v>81</v>
      </c>
      <c r="J4470" s="114" t="s">
        <v>7796</v>
      </c>
      <c r="K4470" s="114" t="s">
        <v>21</v>
      </c>
      <c r="L4470" s="114"/>
      <c r="M4470" s="114">
        <v>144</v>
      </c>
      <c r="N4470" s="114" t="s">
        <v>28</v>
      </c>
      <c r="O4470" s="114">
        <v>138.24</v>
      </c>
      <c r="P4470" s="114">
        <v>0</v>
      </c>
      <c r="Q4470" s="114">
        <v>0</v>
      </c>
      <c r="R4470" s="112"/>
      <c r="S4470" s="112"/>
      <c r="T4470" s="112"/>
      <c r="U4470" s="112"/>
    </row>
    <row r="4471" spans="1:21" hidden="1">
      <c r="A4471" s="116">
        <v>42478</v>
      </c>
      <c r="B4471" s="114" t="s">
        <v>7794</v>
      </c>
      <c r="C4471" s="116">
        <v>42478</v>
      </c>
      <c r="D4471" s="114" t="s">
        <v>7794</v>
      </c>
      <c r="E4471" s="114" t="s">
        <v>922</v>
      </c>
      <c r="F4471" s="114" t="s">
        <v>886</v>
      </c>
      <c r="G4471" s="114" t="s">
        <v>7795</v>
      </c>
      <c r="H4471" s="114" t="s">
        <v>1873</v>
      </c>
      <c r="I4471" s="114" t="s">
        <v>81</v>
      </c>
      <c r="J4471" s="114" t="s">
        <v>7796</v>
      </c>
      <c r="K4471" s="114"/>
      <c r="L4471" s="114" t="s">
        <v>20</v>
      </c>
      <c r="M4471" s="114">
        <v>-144</v>
      </c>
      <c r="N4471" s="114" t="s">
        <v>28</v>
      </c>
      <c r="O4471" s="114">
        <v>-138.24</v>
      </c>
      <c r="P4471" s="114">
        <v>0</v>
      </c>
      <c r="Q4471" s="114">
        <v>0</v>
      </c>
      <c r="R4471" s="112"/>
      <c r="S4471" s="113"/>
      <c r="T4471" s="113"/>
      <c r="U4471" s="113"/>
    </row>
    <row r="4472" spans="1:21" hidden="1">
      <c r="A4472" s="116">
        <v>42489</v>
      </c>
      <c r="B4472" s="114" t="s">
        <v>7190</v>
      </c>
      <c r="C4472" s="116">
        <v>42489</v>
      </c>
      <c r="D4472" s="114" t="s">
        <v>7190</v>
      </c>
      <c r="E4472" s="114" t="s">
        <v>922</v>
      </c>
      <c r="F4472" s="114" t="s">
        <v>886</v>
      </c>
      <c r="G4472" s="114" t="s">
        <v>7191</v>
      </c>
      <c r="H4472" s="114" t="s">
        <v>1873</v>
      </c>
      <c r="I4472" s="114" t="s">
        <v>81</v>
      </c>
      <c r="J4472" s="114" t="s">
        <v>7192</v>
      </c>
      <c r="K4472" s="114" t="s">
        <v>21</v>
      </c>
      <c r="L4472" s="114"/>
      <c r="M4472" s="114">
        <v>36</v>
      </c>
      <c r="N4472" s="114" t="s">
        <v>28</v>
      </c>
      <c r="O4472" s="114">
        <v>34.56</v>
      </c>
      <c r="P4472" s="114">
        <v>0</v>
      </c>
      <c r="Q4472" s="114">
        <v>0</v>
      </c>
      <c r="R4472" s="112"/>
      <c r="S4472" s="112"/>
      <c r="T4472" s="112"/>
      <c r="U4472" s="112"/>
    </row>
    <row r="4473" spans="1:21" hidden="1">
      <c r="A4473" s="116">
        <v>42489</v>
      </c>
      <c r="B4473" s="114" t="s">
        <v>7190</v>
      </c>
      <c r="C4473" s="116">
        <v>42489</v>
      </c>
      <c r="D4473" s="114" t="s">
        <v>7190</v>
      </c>
      <c r="E4473" s="114" t="s">
        <v>922</v>
      </c>
      <c r="F4473" s="114" t="s">
        <v>886</v>
      </c>
      <c r="G4473" s="114" t="s">
        <v>7191</v>
      </c>
      <c r="H4473" s="114" t="s">
        <v>1873</v>
      </c>
      <c r="I4473" s="114" t="s">
        <v>81</v>
      </c>
      <c r="J4473" s="114" t="s">
        <v>7192</v>
      </c>
      <c r="K4473" s="114" t="s">
        <v>21</v>
      </c>
      <c r="L4473" s="114"/>
      <c r="M4473" s="114">
        <v>23</v>
      </c>
      <c r="N4473" s="114" t="s">
        <v>28</v>
      </c>
      <c r="O4473" s="114">
        <v>22.08</v>
      </c>
      <c r="P4473" s="114">
        <v>0</v>
      </c>
      <c r="Q4473" s="114">
        <v>0</v>
      </c>
      <c r="R4473" s="112"/>
      <c r="S4473" s="112"/>
      <c r="T4473" s="112"/>
      <c r="U4473" s="112"/>
    </row>
    <row r="4474" spans="1:21" hidden="1">
      <c r="A4474" s="116">
        <v>42489</v>
      </c>
      <c r="B4474" s="114" t="s">
        <v>7190</v>
      </c>
      <c r="C4474" s="116">
        <v>42489</v>
      </c>
      <c r="D4474" s="114" t="s">
        <v>7190</v>
      </c>
      <c r="E4474" s="114" t="s">
        <v>922</v>
      </c>
      <c r="F4474" s="114" t="s">
        <v>886</v>
      </c>
      <c r="G4474" s="114" t="s">
        <v>7191</v>
      </c>
      <c r="H4474" s="114" t="s">
        <v>1873</v>
      </c>
      <c r="I4474" s="114" t="s">
        <v>81</v>
      </c>
      <c r="J4474" s="114" t="s">
        <v>7192</v>
      </c>
      <c r="K4474" s="114"/>
      <c r="L4474" s="114" t="s">
        <v>20</v>
      </c>
      <c r="M4474" s="114">
        <v>-23</v>
      </c>
      <c r="N4474" s="114" t="s">
        <v>28</v>
      </c>
      <c r="O4474" s="114">
        <v>-22.08</v>
      </c>
      <c r="P4474" s="114">
        <v>-22.08</v>
      </c>
      <c r="Q4474" s="114">
        <v>22.08</v>
      </c>
      <c r="R4474" s="112"/>
      <c r="S4474" s="113"/>
      <c r="T4474" s="113"/>
      <c r="U4474" s="112"/>
    </row>
    <row r="4475" spans="1:21" hidden="1">
      <c r="A4475" s="116">
        <v>42489</v>
      </c>
      <c r="B4475" s="114" t="s">
        <v>7190</v>
      </c>
      <c r="C4475" s="116">
        <v>42489</v>
      </c>
      <c r="D4475" s="114" t="s">
        <v>7190</v>
      </c>
      <c r="E4475" s="114" t="s">
        <v>922</v>
      </c>
      <c r="F4475" s="114" t="s">
        <v>886</v>
      </c>
      <c r="G4475" s="114" t="s">
        <v>7191</v>
      </c>
      <c r="H4475" s="114" t="s">
        <v>1873</v>
      </c>
      <c r="I4475" s="114" t="s">
        <v>81</v>
      </c>
      <c r="J4475" s="114" t="s">
        <v>7192</v>
      </c>
      <c r="K4475" s="114"/>
      <c r="L4475" s="114" t="s">
        <v>20</v>
      </c>
      <c r="M4475" s="114">
        <v>-36</v>
      </c>
      <c r="N4475" s="114" t="s">
        <v>28</v>
      </c>
      <c r="O4475" s="114">
        <v>-34.56</v>
      </c>
      <c r="P4475" s="114">
        <v>-34.56</v>
      </c>
      <c r="Q4475" s="114">
        <v>34.56</v>
      </c>
      <c r="R4475" s="112"/>
      <c r="S4475" s="113"/>
      <c r="T4475" s="113"/>
      <c r="U4475" s="113"/>
    </row>
    <row r="4476" spans="1:21" hidden="1">
      <c r="A4476" s="116">
        <v>42461</v>
      </c>
      <c r="B4476" s="114" t="s">
        <v>7237</v>
      </c>
      <c r="C4476" s="116">
        <v>42461</v>
      </c>
      <c r="D4476" s="114" t="s">
        <v>7238</v>
      </c>
      <c r="E4476" s="114" t="s">
        <v>922</v>
      </c>
      <c r="F4476" s="114" t="s">
        <v>938</v>
      </c>
      <c r="G4476" s="114" t="s">
        <v>7239</v>
      </c>
      <c r="H4476" s="114" t="s">
        <v>1873</v>
      </c>
      <c r="I4476" s="114" t="s">
        <v>81</v>
      </c>
      <c r="J4476" s="114" t="s">
        <v>7240</v>
      </c>
      <c r="K4476" s="114"/>
      <c r="L4476" s="114" t="s">
        <v>20</v>
      </c>
      <c r="M4476" s="114">
        <v>-12</v>
      </c>
      <c r="N4476" s="114" t="s">
        <v>28</v>
      </c>
      <c r="O4476" s="114">
        <v>-10.27</v>
      </c>
      <c r="P4476" s="114">
        <v>-10.27</v>
      </c>
      <c r="Q4476" s="114">
        <v>0</v>
      </c>
      <c r="R4476" s="112"/>
      <c r="S4476" s="112"/>
      <c r="T4476" s="112"/>
      <c r="U4476" s="112"/>
    </row>
    <row r="4477" spans="1:21" hidden="1">
      <c r="A4477" s="116">
        <v>42464</v>
      </c>
      <c r="B4477" s="114" t="s">
        <v>7497</v>
      </c>
      <c r="C4477" s="116">
        <v>42464</v>
      </c>
      <c r="D4477" s="114" t="s">
        <v>7498</v>
      </c>
      <c r="E4477" s="114" t="s">
        <v>922</v>
      </c>
      <c r="F4477" s="114" t="s">
        <v>330</v>
      </c>
      <c r="G4477" s="114" t="s">
        <v>7499</v>
      </c>
      <c r="H4477" s="114" t="s">
        <v>1873</v>
      </c>
      <c r="I4477" s="114" t="s">
        <v>81</v>
      </c>
      <c r="J4477" s="114" t="s">
        <v>7500</v>
      </c>
      <c r="K4477" s="114"/>
      <c r="L4477" s="114" t="s">
        <v>20</v>
      </c>
      <c r="M4477" s="114">
        <v>-24</v>
      </c>
      <c r="N4477" s="114" t="s">
        <v>28</v>
      </c>
      <c r="O4477" s="114">
        <v>-20.55</v>
      </c>
      <c r="P4477" s="114">
        <v>-20.55</v>
      </c>
      <c r="Q4477" s="114">
        <v>0</v>
      </c>
      <c r="R4477" s="112"/>
      <c r="S4477" s="112"/>
      <c r="T4477" s="112"/>
      <c r="U4477" s="112"/>
    </row>
    <row r="4478" spans="1:21" hidden="1">
      <c r="A4478" s="116">
        <v>42466</v>
      </c>
      <c r="B4478" s="114" t="s">
        <v>7201</v>
      </c>
      <c r="C4478" s="116">
        <v>42466</v>
      </c>
      <c r="D4478" s="114" t="s">
        <v>7202</v>
      </c>
      <c r="E4478" s="114" t="s">
        <v>922</v>
      </c>
      <c r="F4478" s="114" t="s">
        <v>294</v>
      </c>
      <c r="G4478" s="114" t="s">
        <v>7203</v>
      </c>
      <c r="H4478" s="114" t="s">
        <v>1873</v>
      </c>
      <c r="I4478" s="114" t="s">
        <v>81</v>
      </c>
      <c r="J4478" s="114" t="s">
        <v>7204</v>
      </c>
      <c r="K4478" s="114"/>
      <c r="L4478" s="114" t="s">
        <v>20</v>
      </c>
      <c r="M4478" s="114">
        <v>-192</v>
      </c>
      <c r="N4478" s="114" t="s">
        <v>28</v>
      </c>
      <c r="O4478" s="114">
        <v>-164.4</v>
      </c>
      <c r="P4478" s="114">
        <v>-164.4</v>
      </c>
      <c r="Q4478" s="114">
        <v>0</v>
      </c>
      <c r="R4478" s="112"/>
      <c r="S4478" s="112"/>
      <c r="T4478" s="112"/>
      <c r="U4478" s="112"/>
    </row>
    <row r="4479" spans="1:21" hidden="1">
      <c r="A4479" s="116">
        <v>42461</v>
      </c>
      <c r="B4479" s="114" t="s">
        <v>7505</v>
      </c>
      <c r="C4479" s="116">
        <v>42461</v>
      </c>
      <c r="D4479" s="114" t="s">
        <v>7506</v>
      </c>
      <c r="E4479" s="114" t="s">
        <v>922</v>
      </c>
      <c r="F4479" s="114" t="s">
        <v>3984</v>
      </c>
      <c r="G4479" s="114" t="s">
        <v>7507</v>
      </c>
      <c r="H4479" s="114" t="s">
        <v>1873</v>
      </c>
      <c r="I4479" s="114" t="s">
        <v>81</v>
      </c>
      <c r="J4479" s="114" t="s">
        <v>7508</v>
      </c>
      <c r="K4479" s="114"/>
      <c r="L4479" s="114" t="s">
        <v>20</v>
      </c>
      <c r="M4479" s="114">
        <v>-96</v>
      </c>
      <c r="N4479" s="114" t="s">
        <v>28</v>
      </c>
      <c r="O4479" s="114">
        <v>-82.2</v>
      </c>
      <c r="P4479" s="114">
        <v>-82.2</v>
      </c>
      <c r="Q4479" s="114">
        <v>0</v>
      </c>
      <c r="R4479" s="112"/>
      <c r="S4479" s="112"/>
      <c r="T4479" s="112"/>
      <c r="U4479" s="112"/>
    </row>
    <row r="4480" spans="1:21" hidden="1">
      <c r="A4480" s="116">
        <v>42465</v>
      </c>
      <c r="B4480" s="114" t="s">
        <v>7209</v>
      </c>
      <c r="C4480" s="116">
        <v>42465</v>
      </c>
      <c r="D4480" s="114" t="s">
        <v>7210</v>
      </c>
      <c r="E4480" s="114" t="s">
        <v>922</v>
      </c>
      <c r="F4480" s="114" t="s">
        <v>938</v>
      </c>
      <c r="G4480" s="114" t="s">
        <v>7211</v>
      </c>
      <c r="H4480" s="114" t="s">
        <v>1873</v>
      </c>
      <c r="I4480" s="114" t="s">
        <v>81</v>
      </c>
      <c r="J4480" s="114" t="s">
        <v>7212</v>
      </c>
      <c r="K4480" s="114"/>
      <c r="L4480" s="114" t="s">
        <v>20</v>
      </c>
      <c r="M4480" s="114">
        <v>-12</v>
      </c>
      <c r="N4480" s="114" t="s">
        <v>28</v>
      </c>
      <c r="O4480" s="114">
        <v>-10.27</v>
      </c>
      <c r="P4480" s="114">
        <v>-10.27</v>
      </c>
      <c r="Q4480" s="114">
        <v>0</v>
      </c>
      <c r="R4480" s="112"/>
      <c r="S4480" s="112"/>
      <c r="T4480" s="112"/>
      <c r="U4480" s="112"/>
    </row>
    <row r="4481" spans="1:21" hidden="1">
      <c r="A4481" s="116">
        <v>42465</v>
      </c>
      <c r="B4481" s="114" t="s">
        <v>7695</v>
      </c>
      <c r="C4481" s="116">
        <v>42465</v>
      </c>
      <c r="D4481" s="114" t="s">
        <v>7696</v>
      </c>
      <c r="E4481" s="114" t="s">
        <v>922</v>
      </c>
      <c r="F4481" s="114" t="s">
        <v>3984</v>
      </c>
      <c r="G4481" s="114" t="s">
        <v>7697</v>
      </c>
      <c r="H4481" s="114" t="s">
        <v>1873</v>
      </c>
      <c r="I4481" s="114" t="s">
        <v>81</v>
      </c>
      <c r="J4481" s="114" t="s">
        <v>7615</v>
      </c>
      <c r="K4481" s="114"/>
      <c r="L4481" s="114" t="s">
        <v>20</v>
      </c>
      <c r="M4481" s="114">
        <v>-384</v>
      </c>
      <c r="N4481" s="114" t="s">
        <v>28</v>
      </c>
      <c r="O4481" s="114">
        <v>-328.8</v>
      </c>
      <c r="P4481" s="114">
        <v>-328.8</v>
      </c>
      <c r="Q4481" s="114">
        <v>0</v>
      </c>
      <c r="R4481" s="112"/>
      <c r="S4481" s="112"/>
      <c r="T4481" s="112"/>
      <c r="U4481" s="112"/>
    </row>
    <row r="4482" spans="1:21" hidden="1">
      <c r="A4482" s="116">
        <v>42466</v>
      </c>
      <c r="B4482" s="114" t="s">
        <v>7197</v>
      </c>
      <c r="C4482" s="116">
        <v>42466</v>
      </c>
      <c r="D4482" s="114" t="s">
        <v>7198</v>
      </c>
      <c r="E4482" s="114" t="s">
        <v>922</v>
      </c>
      <c r="F4482" s="114" t="s">
        <v>938</v>
      </c>
      <c r="G4482" s="114" t="s">
        <v>7199</v>
      </c>
      <c r="H4482" s="114" t="s">
        <v>1873</v>
      </c>
      <c r="I4482" s="114" t="s">
        <v>81</v>
      </c>
      <c r="J4482" s="114" t="s">
        <v>7200</v>
      </c>
      <c r="K4482" s="114"/>
      <c r="L4482" s="114" t="s">
        <v>20</v>
      </c>
      <c r="M4482" s="114">
        <v>-12</v>
      </c>
      <c r="N4482" s="114" t="s">
        <v>28</v>
      </c>
      <c r="O4482" s="114">
        <v>-10.27</v>
      </c>
      <c r="P4482" s="114">
        <v>-10.27</v>
      </c>
      <c r="Q4482" s="114">
        <v>0</v>
      </c>
      <c r="R4482" s="112"/>
      <c r="S4482" s="112"/>
      <c r="T4482" s="112"/>
      <c r="U4482" s="112"/>
    </row>
    <row r="4483" spans="1:21" hidden="1">
      <c r="A4483" s="116">
        <v>42466</v>
      </c>
      <c r="B4483" s="114" t="s">
        <v>7213</v>
      </c>
      <c r="C4483" s="116">
        <v>42466</v>
      </c>
      <c r="D4483" s="114" t="s">
        <v>7214</v>
      </c>
      <c r="E4483" s="114" t="s">
        <v>922</v>
      </c>
      <c r="F4483" s="114" t="s">
        <v>330</v>
      </c>
      <c r="G4483" s="114" t="s">
        <v>7215</v>
      </c>
      <c r="H4483" s="114" t="s">
        <v>1873</v>
      </c>
      <c r="I4483" s="114" t="s">
        <v>81</v>
      </c>
      <c r="J4483" s="114" t="s">
        <v>7216</v>
      </c>
      <c r="K4483" s="114"/>
      <c r="L4483" s="114" t="s">
        <v>20</v>
      </c>
      <c r="M4483" s="114">
        <v>-12</v>
      </c>
      <c r="N4483" s="114" t="s">
        <v>28</v>
      </c>
      <c r="O4483" s="114">
        <v>-10.27</v>
      </c>
      <c r="P4483" s="114">
        <v>-10.27</v>
      </c>
      <c r="Q4483" s="114">
        <v>0</v>
      </c>
      <c r="R4483" s="112"/>
      <c r="S4483" s="112"/>
      <c r="T4483" s="112"/>
      <c r="U4483" s="112"/>
    </row>
    <row r="4484" spans="1:21" hidden="1">
      <c r="A4484" s="116">
        <v>42478</v>
      </c>
      <c r="B4484" s="114" t="s">
        <v>7337</v>
      </c>
      <c r="C4484" s="116">
        <v>42478</v>
      </c>
      <c r="D4484" s="114" t="s">
        <v>7338</v>
      </c>
      <c r="E4484" s="114" t="s">
        <v>922</v>
      </c>
      <c r="F4484" s="114" t="s">
        <v>330</v>
      </c>
      <c r="G4484" s="114" t="s">
        <v>7339</v>
      </c>
      <c r="H4484" s="114" t="s">
        <v>1873</v>
      </c>
      <c r="I4484" s="114" t="s">
        <v>81</v>
      </c>
      <c r="J4484" s="114" t="s">
        <v>7340</v>
      </c>
      <c r="K4484" s="114"/>
      <c r="L4484" s="114" t="s">
        <v>20</v>
      </c>
      <c r="M4484" s="114">
        <v>-24</v>
      </c>
      <c r="N4484" s="114" t="s">
        <v>28</v>
      </c>
      <c r="O4484" s="114">
        <v>-20.55</v>
      </c>
      <c r="P4484" s="114">
        <v>-20.55</v>
      </c>
      <c r="Q4484" s="114">
        <v>0</v>
      </c>
      <c r="R4484" s="112"/>
      <c r="S4484" s="112"/>
      <c r="T4484" s="112"/>
      <c r="U4484" s="112"/>
    </row>
    <row r="4485" spans="1:21" hidden="1">
      <c r="A4485" s="116">
        <v>42475</v>
      </c>
      <c r="B4485" s="114" t="s">
        <v>7297</v>
      </c>
      <c r="C4485" s="116">
        <v>42475</v>
      </c>
      <c r="D4485" s="114" t="s">
        <v>7298</v>
      </c>
      <c r="E4485" s="114" t="s">
        <v>922</v>
      </c>
      <c r="F4485" s="114" t="s">
        <v>938</v>
      </c>
      <c r="G4485" s="114" t="s">
        <v>7299</v>
      </c>
      <c r="H4485" s="114" t="s">
        <v>1873</v>
      </c>
      <c r="I4485" s="114" t="s">
        <v>81</v>
      </c>
      <c r="J4485" s="114" t="s">
        <v>7300</v>
      </c>
      <c r="K4485" s="114"/>
      <c r="L4485" s="114" t="s">
        <v>20</v>
      </c>
      <c r="M4485" s="114">
        <v>-24</v>
      </c>
      <c r="N4485" s="114" t="s">
        <v>28</v>
      </c>
      <c r="O4485" s="114">
        <v>-20.55</v>
      </c>
      <c r="P4485" s="114">
        <v>-20.55</v>
      </c>
      <c r="Q4485" s="114">
        <v>0</v>
      </c>
      <c r="R4485" s="112"/>
      <c r="S4485" s="112"/>
      <c r="T4485" s="112"/>
      <c r="U4485" s="112"/>
    </row>
    <row r="4486" spans="1:21" hidden="1">
      <c r="A4486" s="116">
        <v>42478</v>
      </c>
      <c r="B4486" s="114" t="s">
        <v>7540</v>
      </c>
      <c r="C4486" s="116">
        <v>42478</v>
      </c>
      <c r="D4486" s="114" t="s">
        <v>7541</v>
      </c>
      <c r="E4486" s="114" t="s">
        <v>922</v>
      </c>
      <c r="F4486" s="114" t="s">
        <v>886</v>
      </c>
      <c r="G4486" s="114" t="s">
        <v>7542</v>
      </c>
      <c r="H4486" s="114" t="s">
        <v>1873</v>
      </c>
      <c r="I4486" s="114" t="s">
        <v>81</v>
      </c>
      <c r="J4486" s="114" t="s">
        <v>7543</v>
      </c>
      <c r="K4486" s="114"/>
      <c r="L4486" s="114" t="s">
        <v>20</v>
      </c>
      <c r="M4486" s="114">
        <v>-768</v>
      </c>
      <c r="N4486" s="114" t="s">
        <v>28</v>
      </c>
      <c r="O4486" s="114">
        <v>-657.6</v>
      </c>
      <c r="P4486" s="114">
        <v>-657.6</v>
      </c>
      <c r="Q4486" s="114">
        <v>0</v>
      </c>
      <c r="R4486" s="112"/>
      <c r="S4486" s="112"/>
      <c r="T4486" s="112"/>
      <c r="U4486" s="112"/>
    </row>
    <row r="4487" spans="1:21" hidden="1">
      <c r="A4487" s="116">
        <v>42473</v>
      </c>
      <c r="B4487" s="114" t="s">
        <v>7532</v>
      </c>
      <c r="C4487" s="116">
        <v>42473</v>
      </c>
      <c r="D4487" s="114" t="s">
        <v>7533</v>
      </c>
      <c r="E4487" s="114" t="s">
        <v>922</v>
      </c>
      <c r="F4487" s="114" t="s">
        <v>330</v>
      </c>
      <c r="G4487" s="114" t="s">
        <v>7534</v>
      </c>
      <c r="H4487" s="114" t="s">
        <v>1873</v>
      </c>
      <c r="I4487" s="114" t="s">
        <v>81</v>
      </c>
      <c r="J4487" s="114" t="s">
        <v>7535</v>
      </c>
      <c r="K4487" s="114"/>
      <c r="L4487" s="114" t="s">
        <v>20</v>
      </c>
      <c r="M4487" s="114">
        <v>-72</v>
      </c>
      <c r="N4487" s="114" t="s">
        <v>28</v>
      </c>
      <c r="O4487" s="114">
        <v>-61.65</v>
      </c>
      <c r="P4487" s="114">
        <v>-61.65</v>
      </c>
      <c r="Q4487" s="114">
        <v>0</v>
      </c>
      <c r="R4487" s="112"/>
      <c r="S4487" s="112"/>
      <c r="T4487" s="112"/>
      <c r="U4487" s="112"/>
    </row>
    <row r="4488" spans="1:21" hidden="1">
      <c r="A4488" s="116">
        <v>42474</v>
      </c>
      <c r="B4488" s="114" t="s">
        <v>7667</v>
      </c>
      <c r="C4488" s="116">
        <v>42474</v>
      </c>
      <c r="D4488" s="114" t="s">
        <v>7668</v>
      </c>
      <c r="E4488" s="114" t="s">
        <v>922</v>
      </c>
      <c r="F4488" s="114" t="s">
        <v>294</v>
      </c>
      <c r="G4488" s="114" t="s">
        <v>7669</v>
      </c>
      <c r="H4488" s="114" t="s">
        <v>1873</v>
      </c>
      <c r="I4488" s="114" t="s">
        <v>81</v>
      </c>
      <c r="J4488" s="114" t="s">
        <v>7670</v>
      </c>
      <c r="K4488" s="114"/>
      <c r="L4488" s="114" t="s">
        <v>20</v>
      </c>
      <c r="M4488" s="136">
        <v>-1536</v>
      </c>
      <c r="N4488" s="114" t="s">
        <v>28</v>
      </c>
      <c r="O4488" s="136">
        <v>-1315.2</v>
      </c>
      <c r="P4488" s="136">
        <v>-1315.19</v>
      </c>
      <c r="Q4488" s="114">
        <v>-0.01</v>
      </c>
      <c r="R4488" s="112"/>
      <c r="S4488" s="112"/>
      <c r="T4488" s="112"/>
      <c r="U4488" s="112"/>
    </row>
    <row r="4489" spans="1:21" hidden="1">
      <c r="A4489" s="116">
        <v>42471</v>
      </c>
      <c r="B4489" s="114" t="s">
        <v>7325</v>
      </c>
      <c r="C4489" s="116">
        <v>42471</v>
      </c>
      <c r="D4489" s="114" t="s">
        <v>7326</v>
      </c>
      <c r="E4489" s="114" t="s">
        <v>922</v>
      </c>
      <c r="F4489" s="114" t="s">
        <v>938</v>
      </c>
      <c r="G4489" s="114" t="s">
        <v>7327</v>
      </c>
      <c r="H4489" s="114" t="s">
        <v>1873</v>
      </c>
      <c r="I4489" s="114" t="s">
        <v>81</v>
      </c>
      <c r="J4489" s="114" t="s">
        <v>7328</v>
      </c>
      <c r="K4489" s="114"/>
      <c r="L4489" s="114" t="s">
        <v>20</v>
      </c>
      <c r="M4489" s="114">
        <v>-12</v>
      </c>
      <c r="N4489" s="114" t="s">
        <v>28</v>
      </c>
      <c r="O4489" s="114">
        <v>-10.27</v>
      </c>
      <c r="P4489" s="114">
        <v>-10.27</v>
      </c>
      <c r="Q4489" s="114">
        <v>0</v>
      </c>
      <c r="R4489" s="112"/>
      <c r="S4489" s="112"/>
      <c r="T4489" s="112"/>
      <c r="U4489" s="112"/>
    </row>
    <row r="4490" spans="1:21" hidden="1">
      <c r="A4490" s="116">
        <v>42471</v>
      </c>
      <c r="B4490" s="114" t="s">
        <v>7301</v>
      </c>
      <c r="C4490" s="116">
        <v>42471</v>
      </c>
      <c r="D4490" s="114" t="s">
        <v>7302</v>
      </c>
      <c r="E4490" s="114" t="s">
        <v>922</v>
      </c>
      <c r="F4490" s="114" t="s">
        <v>330</v>
      </c>
      <c r="G4490" s="114" t="s">
        <v>7303</v>
      </c>
      <c r="H4490" s="114" t="s">
        <v>1873</v>
      </c>
      <c r="I4490" s="114" t="s">
        <v>81</v>
      </c>
      <c r="J4490" s="114" t="s">
        <v>7304</v>
      </c>
      <c r="K4490" s="114"/>
      <c r="L4490" s="114" t="s">
        <v>20</v>
      </c>
      <c r="M4490" s="114">
        <v>-12</v>
      </c>
      <c r="N4490" s="114" t="s">
        <v>28</v>
      </c>
      <c r="O4490" s="114">
        <v>-10.27</v>
      </c>
      <c r="P4490" s="114">
        <v>-10.27</v>
      </c>
      <c r="Q4490" s="114">
        <v>0</v>
      </c>
      <c r="R4490" s="112"/>
      <c r="S4490" s="112"/>
      <c r="T4490" s="112"/>
      <c r="U4490" s="112"/>
    </row>
    <row r="4491" spans="1:21" hidden="1">
      <c r="A4491" s="116">
        <v>42473</v>
      </c>
      <c r="B4491" s="114" t="s">
        <v>7281</v>
      </c>
      <c r="C4491" s="116">
        <v>42473</v>
      </c>
      <c r="D4491" s="114" t="s">
        <v>7282</v>
      </c>
      <c r="E4491" s="114" t="s">
        <v>922</v>
      </c>
      <c r="F4491" s="114" t="s">
        <v>938</v>
      </c>
      <c r="G4491" s="114" t="s">
        <v>7283</v>
      </c>
      <c r="H4491" s="114" t="s">
        <v>1873</v>
      </c>
      <c r="I4491" s="114" t="s">
        <v>81</v>
      </c>
      <c r="J4491" s="114" t="s">
        <v>7284</v>
      </c>
      <c r="K4491" s="114"/>
      <c r="L4491" s="114" t="s">
        <v>20</v>
      </c>
      <c r="M4491" s="114">
        <v>-12</v>
      </c>
      <c r="N4491" s="114" t="s">
        <v>28</v>
      </c>
      <c r="O4491" s="114">
        <v>-10.27</v>
      </c>
      <c r="P4491" s="114">
        <v>-10.27</v>
      </c>
      <c r="Q4491" s="114">
        <v>0</v>
      </c>
      <c r="R4491" s="112"/>
      <c r="S4491" s="113"/>
      <c r="T4491" s="113"/>
      <c r="U4491" s="112"/>
    </row>
    <row r="4492" spans="1:21" hidden="1">
      <c r="A4492" s="116">
        <v>42482</v>
      </c>
      <c r="B4492" s="114" t="s">
        <v>7679</v>
      </c>
      <c r="C4492" s="116">
        <v>42482</v>
      </c>
      <c r="D4492" s="114" t="s">
        <v>7680</v>
      </c>
      <c r="E4492" s="114" t="s">
        <v>922</v>
      </c>
      <c r="F4492" s="114" t="s">
        <v>294</v>
      </c>
      <c r="G4492" s="114" t="s">
        <v>7681</v>
      </c>
      <c r="H4492" s="114" t="s">
        <v>1873</v>
      </c>
      <c r="I4492" s="114" t="s">
        <v>81</v>
      </c>
      <c r="J4492" s="114" t="s">
        <v>7682</v>
      </c>
      <c r="K4492" s="114"/>
      <c r="L4492" s="114" t="s">
        <v>20</v>
      </c>
      <c r="M4492" s="136">
        <v>-1536</v>
      </c>
      <c r="N4492" s="114" t="s">
        <v>28</v>
      </c>
      <c r="O4492" s="136">
        <v>-1315.2</v>
      </c>
      <c r="P4492" s="136">
        <v>-1315.2</v>
      </c>
      <c r="Q4492" s="114">
        <v>0</v>
      </c>
      <c r="R4492" s="112"/>
      <c r="S4492" s="112"/>
      <c r="T4492" s="112"/>
      <c r="U4492" s="112"/>
    </row>
    <row r="4493" spans="1:21" hidden="1">
      <c r="A4493" s="116">
        <v>42487</v>
      </c>
      <c r="B4493" s="114" t="s">
        <v>7357</v>
      </c>
      <c r="C4493" s="116">
        <v>42487</v>
      </c>
      <c r="D4493" s="114" t="s">
        <v>7358</v>
      </c>
      <c r="E4493" s="114" t="s">
        <v>922</v>
      </c>
      <c r="F4493" s="114" t="s">
        <v>938</v>
      </c>
      <c r="G4493" s="114" t="s">
        <v>7359</v>
      </c>
      <c r="H4493" s="114" t="s">
        <v>1873</v>
      </c>
      <c r="I4493" s="114" t="s">
        <v>81</v>
      </c>
      <c r="J4493" s="114" t="s">
        <v>7360</v>
      </c>
      <c r="K4493" s="114"/>
      <c r="L4493" s="114" t="s">
        <v>20</v>
      </c>
      <c r="M4493" s="114">
        <v>-12</v>
      </c>
      <c r="N4493" s="114" t="s">
        <v>28</v>
      </c>
      <c r="O4493" s="114">
        <v>-10.27</v>
      </c>
      <c r="P4493" s="114">
        <v>-10.27</v>
      </c>
      <c r="Q4493" s="114">
        <v>0</v>
      </c>
      <c r="R4493" s="112"/>
      <c r="S4493" s="112"/>
      <c r="T4493" s="112"/>
      <c r="U4493" s="112"/>
    </row>
    <row r="4494" spans="1:21" hidden="1">
      <c r="A4494" s="116">
        <v>42482</v>
      </c>
      <c r="B4494" s="114" t="s">
        <v>7345</v>
      </c>
      <c r="C4494" s="116">
        <v>42482</v>
      </c>
      <c r="D4494" s="114" t="s">
        <v>7346</v>
      </c>
      <c r="E4494" s="114" t="s">
        <v>922</v>
      </c>
      <c r="F4494" s="114" t="s">
        <v>938</v>
      </c>
      <c r="G4494" s="114" t="s">
        <v>7347</v>
      </c>
      <c r="H4494" s="114" t="s">
        <v>1873</v>
      </c>
      <c r="I4494" s="114" t="s">
        <v>81</v>
      </c>
      <c r="J4494" s="114" t="s">
        <v>7348</v>
      </c>
      <c r="K4494" s="114"/>
      <c r="L4494" s="114" t="s">
        <v>20</v>
      </c>
      <c r="M4494" s="114">
        <v>-12</v>
      </c>
      <c r="N4494" s="114" t="s">
        <v>28</v>
      </c>
      <c r="O4494" s="114">
        <v>-10.27</v>
      </c>
      <c r="P4494" s="114">
        <v>-10.27</v>
      </c>
      <c r="Q4494" s="114">
        <v>0</v>
      </c>
      <c r="R4494" s="112"/>
      <c r="S4494" s="112"/>
      <c r="T4494" s="112"/>
      <c r="U4494" s="112"/>
    </row>
    <row r="4495" spans="1:21" hidden="1">
      <c r="A4495" s="116">
        <v>42482</v>
      </c>
      <c r="B4495" s="114" t="s">
        <v>7718</v>
      </c>
      <c r="C4495" s="116">
        <v>42482</v>
      </c>
      <c r="D4495" s="114" t="s">
        <v>7719</v>
      </c>
      <c r="E4495" s="114" t="s">
        <v>922</v>
      </c>
      <c r="F4495" s="114" t="s">
        <v>3996</v>
      </c>
      <c r="G4495" s="114" t="s">
        <v>7720</v>
      </c>
      <c r="H4495" s="114" t="s">
        <v>1873</v>
      </c>
      <c r="I4495" s="114" t="s">
        <v>81</v>
      </c>
      <c r="J4495" s="114" t="s">
        <v>7721</v>
      </c>
      <c r="K4495" s="114"/>
      <c r="L4495" s="114" t="s">
        <v>20</v>
      </c>
      <c r="M4495" s="114">
        <v>-1</v>
      </c>
      <c r="N4495" s="114" t="s">
        <v>28</v>
      </c>
      <c r="O4495" s="114">
        <v>-0.86</v>
      </c>
      <c r="P4495" s="114">
        <v>-0.86</v>
      </c>
      <c r="Q4495" s="114">
        <v>0</v>
      </c>
      <c r="R4495" s="112"/>
      <c r="S4495" s="113"/>
      <c r="T4495" s="113"/>
      <c r="U4495" s="112"/>
    </row>
    <row r="4496" spans="1:21" hidden="1">
      <c r="A4496" s="116">
        <v>42485</v>
      </c>
      <c r="B4496" s="114" t="s">
        <v>7627</v>
      </c>
      <c r="C4496" s="116">
        <v>42485</v>
      </c>
      <c r="D4496" s="114" t="s">
        <v>7628</v>
      </c>
      <c r="E4496" s="114" t="s">
        <v>922</v>
      </c>
      <c r="F4496" s="114" t="s">
        <v>3984</v>
      </c>
      <c r="G4496" s="114" t="s">
        <v>7629</v>
      </c>
      <c r="H4496" s="114" t="s">
        <v>1873</v>
      </c>
      <c r="I4496" s="114" t="s">
        <v>81</v>
      </c>
      <c r="J4496" s="114" t="s">
        <v>7630</v>
      </c>
      <c r="K4496" s="114"/>
      <c r="L4496" s="114" t="s">
        <v>20</v>
      </c>
      <c r="M4496" s="114">
        <v>-384</v>
      </c>
      <c r="N4496" s="114" t="s">
        <v>28</v>
      </c>
      <c r="O4496" s="114">
        <v>-328.8</v>
      </c>
      <c r="P4496" s="114">
        <v>-328.8</v>
      </c>
      <c r="Q4496" s="114">
        <v>0</v>
      </c>
      <c r="R4496" s="112"/>
      <c r="S4496" s="112"/>
      <c r="T4496" s="112"/>
      <c r="U4496" s="112"/>
    </row>
    <row r="4497" spans="1:21" hidden="1">
      <c r="A4497" s="116">
        <v>42480</v>
      </c>
      <c r="B4497" s="114" t="s">
        <v>7405</v>
      </c>
      <c r="C4497" s="116">
        <v>42480</v>
      </c>
      <c r="D4497" s="114" t="s">
        <v>7406</v>
      </c>
      <c r="E4497" s="114" t="s">
        <v>922</v>
      </c>
      <c r="F4497" s="114" t="s">
        <v>330</v>
      </c>
      <c r="G4497" s="114" t="s">
        <v>7407</v>
      </c>
      <c r="H4497" s="114" t="s">
        <v>1873</v>
      </c>
      <c r="I4497" s="114" t="s">
        <v>81</v>
      </c>
      <c r="J4497" s="114" t="s">
        <v>7408</v>
      </c>
      <c r="K4497" s="114"/>
      <c r="L4497" s="114" t="s">
        <v>20</v>
      </c>
      <c r="M4497" s="114">
        <v>-60</v>
      </c>
      <c r="N4497" s="114" t="s">
        <v>28</v>
      </c>
      <c r="O4497" s="114">
        <v>-51.37</v>
      </c>
      <c r="P4497" s="114">
        <v>-51.37</v>
      </c>
      <c r="Q4497" s="114">
        <v>0</v>
      </c>
      <c r="R4497" s="112"/>
      <c r="S4497" s="112"/>
      <c r="T4497" s="112"/>
      <c r="U4497" s="112"/>
    </row>
    <row r="4498" spans="1:21" hidden="1">
      <c r="A4498" s="116">
        <v>42479</v>
      </c>
      <c r="B4498" s="114" t="s">
        <v>7393</v>
      </c>
      <c r="C4498" s="116">
        <v>42479</v>
      </c>
      <c r="D4498" s="114" t="s">
        <v>7394</v>
      </c>
      <c r="E4498" s="114" t="s">
        <v>922</v>
      </c>
      <c r="F4498" s="114" t="s">
        <v>3984</v>
      </c>
      <c r="G4498" s="114" t="s">
        <v>7395</v>
      </c>
      <c r="H4498" s="114" t="s">
        <v>1873</v>
      </c>
      <c r="I4498" s="114" t="s">
        <v>81</v>
      </c>
      <c r="J4498" s="114" t="s">
        <v>7396</v>
      </c>
      <c r="K4498" s="114"/>
      <c r="L4498" s="114" t="s">
        <v>20</v>
      </c>
      <c r="M4498" s="114">
        <v>-384</v>
      </c>
      <c r="N4498" s="114" t="s">
        <v>28</v>
      </c>
      <c r="O4498" s="114">
        <v>-328.8</v>
      </c>
      <c r="P4498" s="114">
        <v>-328.8</v>
      </c>
      <c r="Q4498" s="114">
        <v>0</v>
      </c>
      <c r="R4498" s="112"/>
      <c r="S4498" s="112"/>
      <c r="T4498" s="112"/>
      <c r="U4498" s="112"/>
    </row>
    <row r="4499" spans="1:21" hidden="1">
      <c r="A4499" s="116">
        <v>42481</v>
      </c>
      <c r="B4499" s="114" t="s">
        <v>7385</v>
      </c>
      <c r="C4499" s="116">
        <v>42481</v>
      </c>
      <c r="D4499" s="114" t="s">
        <v>7386</v>
      </c>
      <c r="E4499" s="114" t="s">
        <v>922</v>
      </c>
      <c r="F4499" s="114" t="s">
        <v>886</v>
      </c>
      <c r="G4499" s="114" t="s">
        <v>7387</v>
      </c>
      <c r="H4499" s="114" t="s">
        <v>1873</v>
      </c>
      <c r="I4499" s="114" t="s">
        <v>81</v>
      </c>
      <c r="J4499" s="114" t="s">
        <v>7388</v>
      </c>
      <c r="K4499" s="114"/>
      <c r="L4499" s="114" t="s">
        <v>20</v>
      </c>
      <c r="M4499" s="114">
        <v>-96</v>
      </c>
      <c r="N4499" s="114" t="s">
        <v>28</v>
      </c>
      <c r="O4499" s="114">
        <v>-82.2</v>
      </c>
      <c r="P4499" s="114">
        <v>-82.2</v>
      </c>
      <c r="Q4499" s="114">
        <v>0</v>
      </c>
      <c r="R4499" s="112"/>
      <c r="S4499" s="112"/>
      <c r="T4499" s="112"/>
      <c r="U4499" s="112"/>
    </row>
    <row r="4500" spans="1:21" hidden="1">
      <c r="A4500" s="116">
        <v>42481</v>
      </c>
      <c r="B4500" s="114" t="s">
        <v>7675</v>
      </c>
      <c r="C4500" s="116">
        <v>42481</v>
      </c>
      <c r="D4500" s="114" t="s">
        <v>7676</v>
      </c>
      <c r="E4500" s="114" t="s">
        <v>922</v>
      </c>
      <c r="F4500" s="114" t="s">
        <v>331</v>
      </c>
      <c r="G4500" s="114" t="s">
        <v>7677</v>
      </c>
      <c r="H4500" s="114" t="s">
        <v>1873</v>
      </c>
      <c r="I4500" s="114" t="s">
        <v>81</v>
      </c>
      <c r="J4500" s="114" t="s">
        <v>7678</v>
      </c>
      <c r="K4500" s="114"/>
      <c r="L4500" s="114" t="s">
        <v>20</v>
      </c>
      <c r="M4500" s="114">
        <v>-36</v>
      </c>
      <c r="N4500" s="114" t="s">
        <v>28</v>
      </c>
      <c r="O4500" s="114">
        <v>-30.82</v>
      </c>
      <c r="P4500" s="114">
        <v>-30.82</v>
      </c>
      <c r="Q4500" s="114">
        <v>0</v>
      </c>
      <c r="R4500" s="112"/>
      <c r="S4500" s="112"/>
      <c r="T4500" s="112"/>
      <c r="U4500" s="112"/>
    </row>
    <row r="4501" spans="1:21" hidden="1">
      <c r="A4501" s="116">
        <v>42481</v>
      </c>
      <c r="B4501" s="114" t="s">
        <v>7377</v>
      </c>
      <c r="C4501" s="116">
        <v>42481</v>
      </c>
      <c r="D4501" s="114" t="s">
        <v>7378</v>
      </c>
      <c r="E4501" s="114" t="s">
        <v>922</v>
      </c>
      <c r="F4501" s="114" t="s">
        <v>938</v>
      </c>
      <c r="G4501" s="114" t="s">
        <v>7379</v>
      </c>
      <c r="H4501" s="114" t="s">
        <v>1873</v>
      </c>
      <c r="I4501" s="114" t="s">
        <v>81</v>
      </c>
      <c r="J4501" s="114" t="s">
        <v>7380</v>
      </c>
      <c r="K4501" s="114"/>
      <c r="L4501" s="114" t="s">
        <v>20</v>
      </c>
      <c r="M4501" s="114">
        <v>-12</v>
      </c>
      <c r="N4501" s="114" t="s">
        <v>28</v>
      </c>
      <c r="O4501" s="114">
        <v>-10.27</v>
      </c>
      <c r="P4501" s="114">
        <v>-10.28</v>
      </c>
      <c r="Q4501" s="114">
        <v>0.01</v>
      </c>
      <c r="R4501" s="112"/>
      <c r="S4501" s="112"/>
      <c r="T4501" s="112"/>
      <c r="U4501" s="112"/>
    </row>
    <row r="4502" spans="1:21" hidden="1">
      <c r="A4502" s="116">
        <v>42487</v>
      </c>
      <c r="B4502" s="114" t="s">
        <v>7639</v>
      </c>
      <c r="C4502" s="116">
        <v>42487</v>
      </c>
      <c r="D4502" s="114" t="s">
        <v>7640</v>
      </c>
      <c r="E4502" s="114" t="s">
        <v>922</v>
      </c>
      <c r="F4502" s="114" t="s">
        <v>330</v>
      </c>
      <c r="G4502" s="114" t="s">
        <v>7641</v>
      </c>
      <c r="H4502" s="114" t="s">
        <v>1873</v>
      </c>
      <c r="I4502" s="114" t="s">
        <v>81</v>
      </c>
      <c r="J4502" s="114" t="s">
        <v>7642</v>
      </c>
      <c r="K4502" s="114"/>
      <c r="L4502" s="114" t="s">
        <v>20</v>
      </c>
      <c r="M4502" s="114">
        <v>-120</v>
      </c>
      <c r="N4502" s="114" t="s">
        <v>28</v>
      </c>
      <c r="O4502" s="114">
        <v>-102.75</v>
      </c>
      <c r="P4502" s="114">
        <v>-102.75</v>
      </c>
      <c r="Q4502" s="114">
        <v>0</v>
      </c>
      <c r="R4502" s="112"/>
      <c r="S4502" s="113"/>
      <c r="T4502" s="113"/>
      <c r="U4502" s="112"/>
    </row>
    <row r="4503" spans="1:21">
      <c r="A4503" s="116">
        <v>42487</v>
      </c>
      <c r="B4503" s="114" t="s">
        <v>7558</v>
      </c>
      <c r="C4503" s="116">
        <v>42487</v>
      </c>
      <c r="D4503" s="114" t="s">
        <v>7558</v>
      </c>
      <c r="E4503" s="114" t="s">
        <v>922</v>
      </c>
      <c r="F4503" s="114"/>
      <c r="G4503" s="114"/>
      <c r="H4503" s="114" t="s">
        <v>1873</v>
      </c>
      <c r="I4503" s="114" t="s">
        <v>19</v>
      </c>
      <c r="J4503" s="114" t="s">
        <v>7559</v>
      </c>
      <c r="K4503" s="114"/>
      <c r="L4503" s="114" t="s">
        <v>20</v>
      </c>
      <c r="M4503" s="114">
        <v>-2</v>
      </c>
      <c r="N4503" s="114" t="s">
        <v>28</v>
      </c>
      <c r="O4503" s="114">
        <v>-1.92</v>
      </c>
      <c r="P4503" s="114">
        <v>-1.92</v>
      </c>
      <c r="Q4503" s="114">
        <v>0.23</v>
      </c>
      <c r="R4503" s="112"/>
      <c r="S4503" s="112"/>
      <c r="T4503" s="112"/>
      <c r="U4503" s="112"/>
    </row>
    <row r="4504" spans="1:21">
      <c r="A4504" s="116">
        <v>42490</v>
      </c>
      <c r="B4504" s="114" t="s">
        <v>7433</v>
      </c>
      <c r="C4504" s="116">
        <v>42490</v>
      </c>
      <c r="D4504" s="114" t="s">
        <v>7433</v>
      </c>
      <c r="E4504" s="114" t="s">
        <v>922</v>
      </c>
      <c r="F4504" s="114"/>
      <c r="G4504" s="114"/>
      <c r="H4504" s="114" t="s">
        <v>1873</v>
      </c>
      <c r="I4504" s="114" t="s">
        <v>19</v>
      </c>
      <c r="J4504" s="114" t="s">
        <v>7434</v>
      </c>
      <c r="K4504" s="114"/>
      <c r="L4504" s="114" t="s">
        <v>20</v>
      </c>
      <c r="M4504" s="114">
        <v>-3</v>
      </c>
      <c r="N4504" s="114" t="s">
        <v>28</v>
      </c>
      <c r="O4504" s="114">
        <v>-2.57</v>
      </c>
      <c r="P4504" s="114">
        <v>-2.57</v>
      </c>
      <c r="Q4504" s="114">
        <v>0</v>
      </c>
      <c r="R4504" s="112"/>
      <c r="S4504" s="112"/>
      <c r="T4504" s="112"/>
      <c r="U4504" s="112"/>
    </row>
    <row r="4505" spans="1:21" hidden="1">
      <c r="A4505" s="116">
        <v>42489</v>
      </c>
      <c r="B4505" s="114" t="s">
        <v>7435</v>
      </c>
      <c r="C4505" s="116">
        <v>42489</v>
      </c>
      <c r="D4505" s="114" t="s">
        <v>7436</v>
      </c>
      <c r="E4505" s="114" t="s">
        <v>922</v>
      </c>
      <c r="F4505" s="114" t="s">
        <v>938</v>
      </c>
      <c r="G4505" s="114" t="s">
        <v>7437</v>
      </c>
      <c r="H4505" s="114" t="s">
        <v>1873</v>
      </c>
      <c r="I4505" s="114" t="s">
        <v>81</v>
      </c>
      <c r="J4505" s="114" t="s">
        <v>7438</v>
      </c>
      <c r="K4505" s="114"/>
      <c r="L4505" s="114" t="s">
        <v>20</v>
      </c>
      <c r="M4505" s="114">
        <v>-48</v>
      </c>
      <c r="N4505" s="114" t="s">
        <v>28</v>
      </c>
      <c r="O4505" s="114">
        <v>-41.1</v>
      </c>
      <c r="P4505" s="114">
        <v>-41.1</v>
      </c>
      <c r="Q4505" s="114">
        <v>0</v>
      </c>
      <c r="R4505" s="112"/>
      <c r="S4505" s="112"/>
      <c r="T4505" s="112"/>
      <c r="U4505" s="112"/>
    </row>
    <row r="4506" spans="1:21" hidden="1">
      <c r="A4506" s="116">
        <v>42489</v>
      </c>
      <c r="B4506" s="114" t="s">
        <v>7635</v>
      </c>
      <c r="C4506" s="116">
        <v>42489</v>
      </c>
      <c r="D4506" s="114" t="s">
        <v>7636</v>
      </c>
      <c r="E4506" s="114" t="s">
        <v>922</v>
      </c>
      <c r="F4506" s="114" t="s">
        <v>330</v>
      </c>
      <c r="G4506" s="114" t="s">
        <v>7637</v>
      </c>
      <c r="H4506" s="114" t="s">
        <v>1873</v>
      </c>
      <c r="I4506" s="114" t="s">
        <v>81</v>
      </c>
      <c r="J4506" s="114" t="s">
        <v>7638</v>
      </c>
      <c r="K4506" s="114"/>
      <c r="L4506" s="114" t="s">
        <v>20</v>
      </c>
      <c r="M4506" s="114">
        <v>-348</v>
      </c>
      <c r="N4506" s="114" t="s">
        <v>28</v>
      </c>
      <c r="O4506" s="114">
        <v>-297.97000000000003</v>
      </c>
      <c r="P4506" s="114">
        <v>-297.98</v>
      </c>
      <c r="Q4506" s="114">
        <v>0</v>
      </c>
      <c r="R4506" s="112"/>
      <c r="S4506" s="113"/>
      <c r="T4506" s="113"/>
      <c r="U4506" s="112"/>
    </row>
    <row r="4507" spans="1:21">
      <c r="A4507" s="116">
        <v>42487</v>
      </c>
      <c r="B4507" s="114" t="s">
        <v>7552</v>
      </c>
      <c r="C4507" s="116">
        <v>42487</v>
      </c>
      <c r="D4507" s="114" t="s">
        <v>7552</v>
      </c>
      <c r="E4507" s="114" t="s">
        <v>922</v>
      </c>
      <c r="F4507" s="114"/>
      <c r="G4507" s="114"/>
      <c r="H4507" s="114" t="s">
        <v>1873</v>
      </c>
      <c r="I4507" s="114" t="s">
        <v>19</v>
      </c>
      <c r="J4507" s="114" t="s">
        <v>7553</v>
      </c>
      <c r="K4507" s="114" t="s">
        <v>21</v>
      </c>
      <c r="L4507" s="114"/>
      <c r="M4507" s="136">
        <v>7711</v>
      </c>
      <c r="N4507" s="114" t="s">
        <v>28</v>
      </c>
      <c r="O4507" s="136">
        <v>7402.56</v>
      </c>
      <c r="P4507" s="136">
        <v>7402.56</v>
      </c>
      <c r="Q4507" s="114">
        <v>-896.27</v>
      </c>
      <c r="R4507" s="112"/>
      <c r="S4507" s="112"/>
      <c r="T4507" s="112"/>
      <c r="U4507" s="112"/>
    </row>
    <row r="4508" spans="1:21">
      <c r="A4508" s="116">
        <v>42487</v>
      </c>
      <c r="B4508" s="114" t="s">
        <v>7552</v>
      </c>
      <c r="C4508" s="116">
        <v>42487</v>
      </c>
      <c r="D4508" s="114" t="s">
        <v>7552</v>
      </c>
      <c r="E4508" s="114" t="s">
        <v>922</v>
      </c>
      <c r="F4508" s="114"/>
      <c r="G4508" s="114"/>
      <c r="H4508" s="114" t="s">
        <v>1873</v>
      </c>
      <c r="I4508" s="114" t="s">
        <v>19</v>
      </c>
      <c r="J4508" s="114" t="s">
        <v>7553</v>
      </c>
      <c r="K4508" s="114"/>
      <c r="L4508" s="114" t="s">
        <v>20</v>
      </c>
      <c r="M4508" s="136">
        <v>-7711</v>
      </c>
      <c r="N4508" s="114" t="s">
        <v>28</v>
      </c>
      <c r="O4508" s="136">
        <v>-7402.56</v>
      </c>
      <c r="P4508" s="136">
        <v>-7402.56</v>
      </c>
      <c r="Q4508" s="114">
        <v>896.27</v>
      </c>
      <c r="R4508" s="112"/>
      <c r="S4508" s="112"/>
      <c r="T4508" s="112"/>
      <c r="U4508" s="112"/>
    </row>
    <row r="4509" spans="1:21">
      <c r="A4509" s="116">
        <v>42486</v>
      </c>
      <c r="B4509" s="114" t="s">
        <v>7797</v>
      </c>
      <c r="C4509" s="116">
        <v>42486</v>
      </c>
      <c r="D4509" s="114" t="s">
        <v>7797</v>
      </c>
      <c r="E4509" s="114" t="s">
        <v>922</v>
      </c>
      <c r="F4509" s="114"/>
      <c r="G4509" s="114"/>
      <c r="H4509" s="114" t="s">
        <v>1873</v>
      </c>
      <c r="I4509" s="114" t="s">
        <v>19</v>
      </c>
      <c r="J4509" s="114" t="s">
        <v>7798</v>
      </c>
      <c r="K4509" s="114"/>
      <c r="L4509" s="114" t="s">
        <v>20</v>
      </c>
      <c r="M4509" s="114">
        <v>-2</v>
      </c>
      <c r="N4509" s="114" t="s">
        <v>28</v>
      </c>
      <c r="O4509" s="114">
        <v>-1.92</v>
      </c>
      <c r="P4509" s="114">
        <v>-1.92</v>
      </c>
      <c r="Q4509" s="114">
        <v>0.23</v>
      </c>
      <c r="R4509" s="112"/>
      <c r="S4509" s="112"/>
      <c r="T4509" s="112"/>
      <c r="U4509" s="112"/>
    </row>
    <row r="4510" spans="1:21" hidden="1">
      <c r="A4510" s="116">
        <v>42486</v>
      </c>
      <c r="B4510" s="114" t="s">
        <v>7799</v>
      </c>
      <c r="C4510" s="116">
        <v>42490</v>
      </c>
      <c r="D4510" s="114" t="s">
        <v>6464</v>
      </c>
      <c r="E4510" s="114" t="s">
        <v>922</v>
      </c>
      <c r="F4510" s="114"/>
      <c r="G4510" s="114"/>
      <c r="H4510" s="114" t="s">
        <v>1873</v>
      </c>
      <c r="I4510" s="114" t="s">
        <v>26</v>
      </c>
      <c r="J4510" s="114" t="s">
        <v>6465</v>
      </c>
      <c r="K4510" s="114" t="s">
        <v>21</v>
      </c>
      <c r="L4510" s="114"/>
      <c r="M4510" s="136">
        <v>7715</v>
      </c>
      <c r="N4510" s="114" t="s">
        <v>28</v>
      </c>
      <c r="O4510" s="136">
        <v>7406.4</v>
      </c>
      <c r="P4510" s="136">
        <v>7622.59</v>
      </c>
      <c r="Q4510" s="136">
        <v>-1112.92</v>
      </c>
      <c r="R4510" s="112"/>
      <c r="S4510" s="112"/>
      <c r="T4510" s="112"/>
      <c r="U4510" s="112"/>
    </row>
    <row r="4511" spans="1:21">
      <c r="A4511" s="116">
        <v>42487</v>
      </c>
      <c r="B4511" s="114" t="s">
        <v>7604</v>
      </c>
      <c r="C4511" s="116">
        <v>42487</v>
      </c>
      <c r="D4511" s="114" t="s">
        <v>7604</v>
      </c>
      <c r="E4511" s="114" t="s">
        <v>922</v>
      </c>
      <c r="F4511" s="114"/>
      <c r="G4511" s="114"/>
      <c r="H4511" s="114" t="s">
        <v>1873</v>
      </c>
      <c r="I4511" s="114" t="s">
        <v>19</v>
      </c>
      <c r="J4511" s="114" t="s">
        <v>7605</v>
      </c>
      <c r="K4511" s="114"/>
      <c r="L4511" s="114" t="s">
        <v>20</v>
      </c>
      <c r="M4511" s="114">
        <v>-2</v>
      </c>
      <c r="N4511" s="114" t="s">
        <v>28</v>
      </c>
      <c r="O4511" s="114">
        <v>-1.92</v>
      </c>
      <c r="P4511" s="114">
        <v>-1.92</v>
      </c>
      <c r="Q4511" s="114">
        <v>0.23</v>
      </c>
      <c r="R4511" s="112"/>
      <c r="S4511" s="113"/>
      <c r="T4511" s="113"/>
      <c r="U4511" s="112"/>
    </row>
    <row r="4512" spans="1:21">
      <c r="A4512" s="116">
        <v>42487</v>
      </c>
      <c r="B4512" s="114" t="s">
        <v>7558</v>
      </c>
      <c r="C4512" s="116">
        <v>42487</v>
      </c>
      <c r="D4512" s="114" t="s">
        <v>7558</v>
      </c>
      <c r="E4512" s="114" t="s">
        <v>922</v>
      </c>
      <c r="F4512" s="114"/>
      <c r="G4512" s="114"/>
      <c r="H4512" s="114" t="s">
        <v>1873</v>
      </c>
      <c r="I4512" s="114" t="s">
        <v>19</v>
      </c>
      <c r="J4512" s="114" t="s">
        <v>7559</v>
      </c>
      <c r="K4512" s="114" t="s">
        <v>21</v>
      </c>
      <c r="L4512" s="114"/>
      <c r="M4512" s="114">
        <v>2</v>
      </c>
      <c r="N4512" s="114" t="s">
        <v>28</v>
      </c>
      <c r="O4512" s="114">
        <v>1.92</v>
      </c>
      <c r="P4512" s="114">
        <v>1.92</v>
      </c>
      <c r="Q4512" s="114">
        <v>-0.28999999999999998</v>
      </c>
      <c r="R4512" s="112"/>
      <c r="S4512" s="112"/>
      <c r="T4512" s="112"/>
      <c r="U4512" s="112"/>
    </row>
    <row r="4513" spans="1:21" hidden="1">
      <c r="A4513" s="116">
        <v>42490</v>
      </c>
      <c r="B4513" s="114" t="s">
        <v>7473</v>
      </c>
      <c r="C4513" s="116">
        <v>42490</v>
      </c>
      <c r="D4513" s="114" t="s">
        <v>7473</v>
      </c>
      <c r="E4513" s="114" t="s">
        <v>922</v>
      </c>
      <c r="F4513" s="114" t="s">
        <v>3991</v>
      </c>
      <c r="G4513" s="114" t="s">
        <v>7474</v>
      </c>
      <c r="H4513" s="114" t="s">
        <v>1873</v>
      </c>
      <c r="I4513" s="114" t="s">
        <v>81</v>
      </c>
      <c r="J4513" s="114" t="s">
        <v>7475</v>
      </c>
      <c r="K4513" s="114"/>
      <c r="L4513" s="114" t="s">
        <v>20</v>
      </c>
      <c r="M4513" s="114">
        <v>-2</v>
      </c>
      <c r="N4513" s="114" t="s">
        <v>28</v>
      </c>
      <c r="O4513" s="114">
        <v>-1.92</v>
      </c>
      <c r="P4513" s="114">
        <v>-1.92</v>
      </c>
      <c r="Q4513" s="114">
        <v>0.28999999999999998</v>
      </c>
      <c r="R4513" s="112"/>
      <c r="S4513" s="112"/>
      <c r="T4513" s="112"/>
      <c r="U4513" s="112"/>
    </row>
    <row r="4514" spans="1:21">
      <c r="A4514" s="116">
        <v>42490</v>
      </c>
      <c r="B4514" s="114" t="s">
        <v>7433</v>
      </c>
      <c r="C4514" s="116">
        <v>42490</v>
      </c>
      <c r="D4514" s="114" t="s">
        <v>7433</v>
      </c>
      <c r="E4514" s="114" t="s">
        <v>922</v>
      </c>
      <c r="F4514" s="114"/>
      <c r="G4514" s="114"/>
      <c r="H4514" s="114" t="s">
        <v>1873</v>
      </c>
      <c r="I4514" s="114" t="s">
        <v>19</v>
      </c>
      <c r="J4514" s="114" t="s">
        <v>7434</v>
      </c>
      <c r="K4514" s="114" t="s">
        <v>21</v>
      </c>
      <c r="L4514" s="114"/>
      <c r="M4514" s="114">
        <v>3</v>
      </c>
      <c r="N4514" s="114" t="s">
        <v>28</v>
      </c>
      <c r="O4514" s="114">
        <v>2.57</v>
      </c>
      <c r="P4514" s="114">
        <v>2.57</v>
      </c>
      <c r="Q4514" s="114">
        <v>0</v>
      </c>
      <c r="R4514" s="112"/>
      <c r="S4514" s="112"/>
      <c r="T4514" s="112"/>
      <c r="U4514" s="112"/>
    </row>
    <row r="4515" spans="1:21" hidden="1">
      <c r="A4515" s="116">
        <v>42490</v>
      </c>
      <c r="B4515" s="114" t="s">
        <v>7476</v>
      </c>
      <c r="C4515" s="116">
        <v>42490</v>
      </c>
      <c r="D4515" s="114" t="s">
        <v>7476</v>
      </c>
      <c r="E4515" s="114" t="s">
        <v>922</v>
      </c>
      <c r="F4515" s="114" t="s">
        <v>166</v>
      </c>
      <c r="G4515" s="114" t="s">
        <v>7477</v>
      </c>
      <c r="H4515" s="114" t="s">
        <v>1873</v>
      </c>
      <c r="I4515" s="114" t="s">
        <v>81</v>
      </c>
      <c r="J4515" s="114" t="s">
        <v>7478</v>
      </c>
      <c r="K4515" s="114"/>
      <c r="L4515" s="114" t="s">
        <v>20</v>
      </c>
      <c r="M4515" s="114">
        <v>-3</v>
      </c>
      <c r="N4515" s="114" t="s">
        <v>28</v>
      </c>
      <c r="O4515" s="114">
        <v>-2.88</v>
      </c>
      <c r="P4515" s="114">
        <v>-2.88</v>
      </c>
      <c r="Q4515" s="114">
        <v>0.31</v>
      </c>
      <c r="R4515" s="112"/>
      <c r="S4515" s="112"/>
      <c r="T4515" s="112"/>
      <c r="U4515" s="112"/>
    </row>
    <row r="4516" spans="1:21">
      <c r="A4516" s="116">
        <v>42486</v>
      </c>
      <c r="B4516" s="114" t="s">
        <v>7797</v>
      </c>
      <c r="C4516" s="116">
        <v>42486</v>
      </c>
      <c r="D4516" s="114" t="s">
        <v>7797</v>
      </c>
      <c r="E4516" s="114" t="s">
        <v>922</v>
      </c>
      <c r="F4516" s="114"/>
      <c r="G4516" s="114"/>
      <c r="H4516" s="114" t="s">
        <v>1873</v>
      </c>
      <c r="I4516" s="114" t="s">
        <v>19</v>
      </c>
      <c r="J4516" s="114" t="s">
        <v>7798</v>
      </c>
      <c r="K4516" s="114" t="s">
        <v>21</v>
      </c>
      <c r="L4516" s="114"/>
      <c r="M4516" s="114">
        <v>2</v>
      </c>
      <c r="N4516" s="114" t="s">
        <v>28</v>
      </c>
      <c r="O4516" s="114">
        <v>1.92</v>
      </c>
      <c r="P4516" s="114">
        <v>1.92</v>
      </c>
      <c r="Q4516" s="114">
        <v>-0.28999999999999998</v>
      </c>
      <c r="R4516" s="112"/>
      <c r="S4516" s="112"/>
      <c r="T4516" s="112"/>
      <c r="U4516" s="112"/>
    </row>
    <row r="4517" spans="1:21" hidden="1">
      <c r="A4517" s="116">
        <v>42489</v>
      </c>
      <c r="B4517" s="114" t="s">
        <v>7479</v>
      </c>
      <c r="C4517" s="116">
        <v>42489</v>
      </c>
      <c r="D4517" s="114" t="s">
        <v>7479</v>
      </c>
      <c r="E4517" s="114" t="s">
        <v>922</v>
      </c>
      <c r="F4517" s="114" t="s">
        <v>3992</v>
      </c>
      <c r="G4517" s="114" t="s">
        <v>7480</v>
      </c>
      <c r="H4517" s="114" t="s">
        <v>1873</v>
      </c>
      <c r="I4517" s="114" t="s">
        <v>81</v>
      </c>
      <c r="J4517" s="114" t="s">
        <v>7481</v>
      </c>
      <c r="K4517" s="114"/>
      <c r="L4517" s="114" t="s">
        <v>20</v>
      </c>
      <c r="M4517" s="114">
        <v>-4</v>
      </c>
      <c r="N4517" s="114" t="s">
        <v>28</v>
      </c>
      <c r="O4517" s="114">
        <v>-3.84</v>
      </c>
      <c r="P4517" s="114">
        <v>-3.84</v>
      </c>
      <c r="Q4517" s="114">
        <v>0.57999999999999996</v>
      </c>
      <c r="R4517" s="112"/>
      <c r="S4517" s="113"/>
      <c r="T4517" s="113"/>
      <c r="U4517" s="112"/>
    </row>
    <row r="4518" spans="1:21">
      <c r="A4518" s="116">
        <v>42487</v>
      </c>
      <c r="B4518" s="114" t="s">
        <v>7604</v>
      </c>
      <c r="C4518" s="116">
        <v>42487</v>
      </c>
      <c r="D4518" s="114" t="s">
        <v>7604</v>
      </c>
      <c r="E4518" s="114" t="s">
        <v>922</v>
      </c>
      <c r="F4518" s="114"/>
      <c r="G4518" s="114"/>
      <c r="H4518" s="114" t="s">
        <v>1873</v>
      </c>
      <c r="I4518" s="114" t="s">
        <v>19</v>
      </c>
      <c r="J4518" s="114" t="s">
        <v>7605</v>
      </c>
      <c r="K4518" s="114" t="s">
        <v>21</v>
      </c>
      <c r="L4518" s="114"/>
      <c r="M4518" s="114">
        <v>2</v>
      </c>
      <c r="N4518" s="114" t="s">
        <v>28</v>
      </c>
      <c r="O4518" s="114">
        <v>1.92</v>
      </c>
      <c r="P4518" s="114">
        <v>1.92</v>
      </c>
      <c r="Q4518" s="114">
        <v>-0.28999999999999998</v>
      </c>
      <c r="R4518" s="112"/>
      <c r="S4518" s="112"/>
      <c r="T4518" s="112"/>
      <c r="U4518" s="112"/>
    </row>
    <row r="4519" spans="1:21" hidden="1">
      <c r="A4519" s="116">
        <v>42461</v>
      </c>
      <c r="B4519" s="114" t="s">
        <v>7685</v>
      </c>
      <c r="C4519" s="116">
        <v>42461</v>
      </c>
      <c r="D4519" s="114" t="s">
        <v>7686</v>
      </c>
      <c r="E4519" s="114" t="s">
        <v>923</v>
      </c>
      <c r="F4519" s="114" t="s">
        <v>7687</v>
      </c>
      <c r="G4519" s="114" t="s">
        <v>7688</v>
      </c>
      <c r="H4519" s="114" t="s">
        <v>1873</v>
      </c>
      <c r="I4519" s="114" t="s">
        <v>81</v>
      </c>
      <c r="J4519" s="114" t="s">
        <v>7689</v>
      </c>
      <c r="K4519" s="114"/>
      <c r="L4519" s="114" t="s">
        <v>20</v>
      </c>
      <c r="M4519" s="114">
        <v>-36</v>
      </c>
      <c r="N4519" s="114" t="s">
        <v>28</v>
      </c>
      <c r="O4519" s="114">
        <v>-31.72</v>
      </c>
      <c r="P4519" s="114">
        <v>-31.72</v>
      </c>
      <c r="Q4519" s="114">
        <v>0</v>
      </c>
      <c r="R4519" s="112"/>
      <c r="S4519" s="112"/>
      <c r="T4519" s="112"/>
      <c r="U4519" s="112"/>
    </row>
    <row r="4520" spans="1:21" hidden="1">
      <c r="A4520" s="116">
        <v>42482</v>
      </c>
      <c r="B4520" s="114" t="s">
        <v>7482</v>
      </c>
      <c r="C4520" s="116">
        <v>42482</v>
      </c>
      <c r="D4520" s="114" t="s">
        <v>7483</v>
      </c>
      <c r="E4520" s="114" t="s">
        <v>923</v>
      </c>
      <c r="F4520" s="114" t="s">
        <v>4127</v>
      </c>
      <c r="G4520" s="114" t="s">
        <v>7484</v>
      </c>
      <c r="H4520" s="114" t="s">
        <v>1873</v>
      </c>
      <c r="I4520" s="114" t="s">
        <v>81</v>
      </c>
      <c r="J4520" s="114" t="s">
        <v>7485</v>
      </c>
      <c r="K4520" s="114"/>
      <c r="L4520" s="114" t="s">
        <v>20</v>
      </c>
      <c r="M4520" s="114">
        <v>-720</v>
      </c>
      <c r="N4520" s="114" t="s">
        <v>28</v>
      </c>
      <c r="O4520" s="114">
        <v>-634.35</v>
      </c>
      <c r="P4520" s="114">
        <v>-634.34</v>
      </c>
      <c r="Q4520" s="114">
        <v>-0.01</v>
      </c>
      <c r="R4520" s="112"/>
      <c r="S4520" s="113"/>
      <c r="T4520" s="113"/>
      <c r="U4520" s="113"/>
    </row>
    <row r="4521" spans="1:21" hidden="1">
      <c r="A4521" s="116">
        <v>42486</v>
      </c>
      <c r="B4521" s="114" t="s">
        <v>7800</v>
      </c>
      <c r="C4521" s="116">
        <v>42490</v>
      </c>
      <c r="D4521" s="114" t="s">
        <v>6461</v>
      </c>
      <c r="E4521" s="114" t="s">
        <v>923</v>
      </c>
      <c r="F4521" s="114"/>
      <c r="G4521" s="114"/>
      <c r="H4521" s="114" t="s">
        <v>1873</v>
      </c>
      <c r="I4521" s="114" t="s">
        <v>26</v>
      </c>
      <c r="J4521" s="114" t="s">
        <v>6462</v>
      </c>
      <c r="K4521" s="114" t="s">
        <v>21</v>
      </c>
      <c r="L4521" s="114"/>
      <c r="M4521" s="136">
        <v>1440</v>
      </c>
      <c r="N4521" s="114" t="s">
        <v>28</v>
      </c>
      <c r="O4521" s="136">
        <v>1324.8</v>
      </c>
      <c r="P4521" s="136">
        <v>1474.11</v>
      </c>
      <c r="Q4521" s="114">
        <v>-227.94</v>
      </c>
      <c r="R4521" s="112"/>
      <c r="S4521" s="112"/>
      <c r="T4521" s="112"/>
      <c r="U4521" s="112"/>
    </row>
    <row r="4522" spans="1:21" hidden="1">
      <c r="A4522" s="116">
        <v>42489</v>
      </c>
      <c r="B4522" s="114" t="s">
        <v>7190</v>
      </c>
      <c r="C4522" s="116">
        <v>42489</v>
      </c>
      <c r="D4522" s="114" t="s">
        <v>7190</v>
      </c>
      <c r="E4522" s="114" t="s">
        <v>401</v>
      </c>
      <c r="F4522" s="114" t="s">
        <v>886</v>
      </c>
      <c r="G4522" s="114" t="s">
        <v>7191</v>
      </c>
      <c r="H4522" s="114" t="s">
        <v>1874</v>
      </c>
      <c r="I4522" s="114" t="s">
        <v>81</v>
      </c>
      <c r="J4522" s="114" t="s">
        <v>7192</v>
      </c>
      <c r="K4522" s="114"/>
      <c r="L4522" s="114" t="s">
        <v>20</v>
      </c>
      <c r="M4522" s="114">
        <v>-83</v>
      </c>
      <c r="N4522" s="114" t="s">
        <v>28</v>
      </c>
      <c r="O4522" s="114">
        <v>-90.47</v>
      </c>
      <c r="P4522" s="114">
        <v>-90.47</v>
      </c>
      <c r="Q4522" s="114">
        <v>90.47</v>
      </c>
      <c r="R4522" s="112"/>
      <c r="S4522" s="113"/>
      <c r="T4522" s="113"/>
      <c r="U4522" s="113"/>
    </row>
    <row r="4523" spans="1:21" hidden="1">
      <c r="A4523" s="116">
        <v>42489</v>
      </c>
      <c r="B4523" s="114" t="s">
        <v>7190</v>
      </c>
      <c r="C4523" s="116">
        <v>42489</v>
      </c>
      <c r="D4523" s="114" t="s">
        <v>7190</v>
      </c>
      <c r="E4523" s="114" t="s">
        <v>401</v>
      </c>
      <c r="F4523" s="114" t="s">
        <v>886</v>
      </c>
      <c r="G4523" s="114" t="s">
        <v>7191</v>
      </c>
      <c r="H4523" s="114" t="s">
        <v>1874</v>
      </c>
      <c r="I4523" s="114" t="s">
        <v>81</v>
      </c>
      <c r="J4523" s="114" t="s">
        <v>7192</v>
      </c>
      <c r="K4523" s="114"/>
      <c r="L4523" s="114" t="s">
        <v>20</v>
      </c>
      <c r="M4523" s="114">
        <v>-120</v>
      </c>
      <c r="N4523" s="114" t="s">
        <v>28</v>
      </c>
      <c r="O4523" s="114">
        <v>-130.80000000000001</v>
      </c>
      <c r="P4523" s="114">
        <v>-130.80000000000001</v>
      </c>
      <c r="Q4523" s="114">
        <v>130.80000000000001</v>
      </c>
      <c r="R4523" s="112"/>
      <c r="S4523" s="113"/>
      <c r="T4523" s="113"/>
      <c r="U4523" s="112"/>
    </row>
    <row r="4524" spans="1:21" hidden="1">
      <c r="A4524" s="116">
        <v>42489</v>
      </c>
      <c r="B4524" s="114" t="s">
        <v>7187</v>
      </c>
      <c r="C4524" s="116">
        <v>42489</v>
      </c>
      <c r="D4524" s="114" t="s">
        <v>7187</v>
      </c>
      <c r="E4524" s="114" t="s">
        <v>401</v>
      </c>
      <c r="F4524" s="114" t="s">
        <v>3984</v>
      </c>
      <c r="G4524" s="114" t="s">
        <v>7188</v>
      </c>
      <c r="H4524" s="114" t="s">
        <v>1874</v>
      </c>
      <c r="I4524" s="114" t="s">
        <v>81</v>
      </c>
      <c r="J4524" s="114" t="s">
        <v>7189</v>
      </c>
      <c r="K4524" s="114"/>
      <c r="L4524" s="114" t="s">
        <v>20</v>
      </c>
      <c r="M4524" s="136">
        <v>-2245</v>
      </c>
      <c r="N4524" s="114" t="s">
        <v>28</v>
      </c>
      <c r="O4524" s="136">
        <v>-2447.0500000000002</v>
      </c>
      <c r="P4524" s="136">
        <v>-2447.0500000000002</v>
      </c>
      <c r="Q4524" s="136">
        <v>2447.0500000000002</v>
      </c>
      <c r="R4524" s="112"/>
      <c r="S4524" s="112"/>
      <c r="T4524" s="112"/>
      <c r="U4524" s="112"/>
    </row>
    <row r="4525" spans="1:21" hidden="1">
      <c r="A4525" s="116">
        <v>42489</v>
      </c>
      <c r="B4525" s="114" t="s">
        <v>7190</v>
      </c>
      <c r="C4525" s="116">
        <v>42489</v>
      </c>
      <c r="D4525" s="114" t="s">
        <v>7190</v>
      </c>
      <c r="E4525" s="114" t="s">
        <v>401</v>
      </c>
      <c r="F4525" s="114" t="s">
        <v>886</v>
      </c>
      <c r="G4525" s="114" t="s">
        <v>7191</v>
      </c>
      <c r="H4525" s="114" t="s">
        <v>1874</v>
      </c>
      <c r="I4525" s="114" t="s">
        <v>81</v>
      </c>
      <c r="J4525" s="114" t="s">
        <v>7192</v>
      </c>
      <c r="K4525" s="114" t="s">
        <v>21</v>
      </c>
      <c r="L4525" s="114"/>
      <c r="M4525" s="114">
        <v>120</v>
      </c>
      <c r="N4525" s="114" t="s">
        <v>28</v>
      </c>
      <c r="O4525" s="114">
        <v>130.80000000000001</v>
      </c>
      <c r="P4525" s="114">
        <v>0</v>
      </c>
      <c r="Q4525" s="114">
        <v>0</v>
      </c>
      <c r="R4525" s="112"/>
      <c r="S4525" s="112"/>
      <c r="T4525" s="112"/>
      <c r="U4525" s="112"/>
    </row>
    <row r="4526" spans="1:21" hidden="1">
      <c r="A4526" s="116">
        <v>42489</v>
      </c>
      <c r="B4526" s="114" t="s">
        <v>7190</v>
      </c>
      <c r="C4526" s="116">
        <v>42489</v>
      </c>
      <c r="D4526" s="114" t="s">
        <v>7190</v>
      </c>
      <c r="E4526" s="114" t="s">
        <v>401</v>
      </c>
      <c r="F4526" s="114" t="s">
        <v>886</v>
      </c>
      <c r="G4526" s="114" t="s">
        <v>7191</v>
      </c>
      <c r="H4526" s="114" t="s">
        <v>1874</v>
      </c>
      <c r="I4526" s="114" t="s">
        <v>81</v>
      </c>
      <c r="J4526" s="114" t="s">
        <v>7192</v>
      </c>
      <c r="K4526" s="114" t="s">
        <v>21</v>
      </c>
      <c r="L4526" s="114"/>
      <c r="M4526" s="114">
        <v>83</v>
      </c>
      <c r="N4526" s="114" t="s">
        <v>28</v>
      </c>
      <c r="O4526" s="114">
        <v>90.47</v>
      </c>
      <c r="P4526" s="114">
        <v>0</v>
      </c>
      <c r="Q4526" s="114">
        <v>0</v>
      </c>
      <c r="R4526" s="112"/>
      <c r="S4526" s="112"/>
      <c r="T4526" s="112"/>
      <c r="U4526" s="112"/>
    </row>
    <row r="4527" spans="1:21" hidden="1">
      <c r="A4527" s="116">
        <v>42489</v>
      </c>
      <c r="B4527" s="114" t="s">
        <v>7187</v>
      </c>
      <c r="C4527" s="116">
        <v>42489</v>
      </c>
      <c r="D4527" s="114" t="s">
        <v>7187</v>
      </c>
      <c r="E4527" s="114" t="s">
        <v>401</v>
      </c>
      <c r="F4527" s="114" t="s">
        <v>3984</v>
      </c>
      <c r="G4527" s="114" t="s">
        <v>7188</v>
      </c>
      <c r="H4527" s="114" t="s">
        <v>1874</v>
      </c>
      <c r="I4527" s="114" t="s">
        <v>81</v>
      </c>
      <c r="J4527" s="114" t="s">
        <v>7189</v>
      </c>
      <c r="K4527" s="114" t="s">
        <v>21</v>
      </c>
      <c r="L4527" s="114"/>
      <c r="M4527" s="136">
        <v>2245</v>
      </c>
      <c r="N4527" s="114" t="s">
        <v>28</v>
      </c>
      <c r="O4527" s="136">
        <v>2447.0500000000002</v>
      </c>
      <c r="P4527" s="114">
        <v>0</v>
      </c>
      <c r="Q4527" s="114">
        <v>0</v>
      </c>
      <c r="R4527" s="112"/>
      <c r="S4527" s="112"/>
      <c r="T4527" s="112"/>
      <c r="U4527" s="112"/>
    </row>
    <row r="4528" spans="1:21">
      <c r="A4528" s="116">
        <v>42474</v>
      </c>
      <c r="B4528" s="114" t="s">
        <v>7783</v>
      </c>
      <c r="C4528" s="116">
        <v>42474</v>
      </c>
      <c r="D4528" s="114" t="s">
        <v>7783</v>
      </c>
      <c r="E4528" s="114" t="s">
        <v>401</v>
      </c>
      <c r="F4528" s="114"/>
      <c r="G4528" s="114"/>
      <c r="H4528" s="114" t="s">
        <v>1874</v>
      </c>
      <c r="I4528" s="114" t="s">
        <v>19</v>
      </c>
      <c r="J4528" s="114" t="s">
        <v>7784</v>
      </c>
      <c r="K4528" s="114" t="s">
        <v>21</v>
      </c>
      <c r="L4528" s="114"/>
      <c r="M4528" s="114">
        <v>1</v>
      </c>
      <c r="N4528" s="114" t="s">
        <v>28</v>
      </c>
      <c r="O4528" s="114">
        <v>1.1299999999999999</v>
      </c>
      <c r="P4528" s="114">
        <v>1.1299999999999999</v>
      </c>
      <c r="Q4528" s="114">
        <v>0</v>
      </c>
      <c r="R4528" s="112"/>
      <c r="S4528" s="112"/>
      <c r="T4528" s="112"/>
      <c r="U4528" s="112"/>
    </row>
    <row r="4529" spans="1:21" hidden="1">
      <c r="A4529" s="116">
        <v>42489</v>
      </c>
      <c r="B4529" s="114" t="s">
        <v>7785</v>
      </c>
      <c r="C4529" s="116">
        <v>42490</v>
      </c>
      <c r="D4529" s="114" t="s">
        <v>6221</v>
      </c>
      <c r="E4529" s="114" t="s">
        <v>401</v>
      </c>
      <c r="F4529" s="114"/>
      <c r="G4529" s="114"/>
      <c r="H4529" s="114" t="s">
        <v>1874</v>
      </c>
      <c r="I4529" s="114" t="s">
        <v>17</v>
      </c>
      <c r="J4529" s="114" t="s">
        <v>6222</v>
      </c>
      <c r="K4529" s="114"/>
      <c r="L4529" s="114" t="s">
        <v>20</v>
      </c>
      <c r="M4529" s="114">
        <v>-1</v>
      </c>
      <c r="N4529" s="114" t="s">
        <v>28</v>
      </c>
      <c r="O4529" s="114">
        <v>-1.0900000000000001</v>
      </c>
      <c r="P4529" s="114">
        <v>-1.0900000000000001</v>
      </c>
      <c r="Q4529" s="114">
        <v>-0.04</v>
      </c>
      <c r="R4529" s="112"/>
      <c r="S4529" s="113"/>
      <c r="T4529" s="113"/>
      <c r="U4529" s="112"/>
    </row>
    <row r="4530" spans="1:21">
      <c r="A4530" s="116">
        <v>42461</v>
      </c>
      <c r="B4530" s="114" t="s">
        <v>7193</v>
      </c>
      <c r="C4530" s="116">
        <v>42461</v>
      </c>
      <c r="D4530" s="114" t="s">
        <v>7193</v>
      </c>
      <c r="E4530" s="114" t="s">
        <v>401</v>
      </c>
      <c r="F4530" s="114"/>
      <c r="G4530" s="114"/>
      <c r="H4530" s="114" t="s">
        <v>1874</v>
      </c>
      <c r="I4530" s="114" t="s">
        <v>19</v>
      </c>
      <c r="J4530" s="114" t="s">
        <v>7194</v>
      </c>
      <c r="K4530" s="114" t="s">
        <v>21</v>
      </c>
      <c r="L4530" s="114"/>
      <c r="M4530" s="136">
        <v>20016</v>
      </c>
      <c r="N4530" s="114" t="s">
        <v>28</v>
      </c>
      <c r="O4530" s="136">
        <v>21817.439999999999</v>
      </c>
      <c r="P4530" s="136">
        <v>21817.439999999999</v>
      </c>
      <c r="Q4530" s="114">
        <v>635.65</v>
      </c>
      <c r="R4530" s="112"/>
      <c r="S4530" s="112"/>
      <c r="T4530" s="112"/>
      <c r="U4530" s="112"/>
    </row>
    <row r="4531" spans="1:21" hidden="1">
      <c r="A4531" s="116">
        <v>42466</v>
      </c>
      <c r="B4531" s="114" t="s">
        <v>7201</v>
      </c>
      <c r="C4531" s="116">
        <v>42466</v>
      </c>
      <c r="D4531" s="114" t="s">
        <v>7202</v>
      </c>
      <c r="E4531" s="114" t="s">
        <v>401</v>
      </c>
      <c r="F4531" s="114" t="s">
        <v>294</v>
      </c>
      <c r="G4531" s="114" t="s">
        <v>7203</v>
      </c>
      <c r="H4531" s="114" t="s">
        <v>1874</v>
      </c>
      <c r="I4531" s="114" t="s">
        <v>81</v>
      </c>
      <c r="J4531" s="114" t="s">
        <v>7204</v>
      </c>
      <c r="K4531" s="114"/>
      <c r="L4531" s="114" t="s">
        <v>20</v>
      </c>
      <c r="M4531" s="114">
        <v>-768</v>
      </c>
      <c r="N4531" s="114" t="s">
        <v>28</v>
      </c>
      <c r="O4531" s="114">
        <v>-868.59</v>
      </c>
      <c r="P4531" s="114">
        <v>-868.59</v>
      </c>
      <c r="Q4531" s="114">
        <v>0.03</v>
      </c>
      <c r="R4531" s="112"/>
      <c r="S4531" s="113"/>
      <c r="T4531" s="113"/>
      <c r="U4531" s="112"/>
    </row>
    <row r="4532" spans="1:21" hidden="1">
      <c r="A4532" s="116">
        <v>42461</v>
      </c>
      <c r="B4532" s="114" t="s">
        <v>7505</v>
      </c>
      <c r="C4532" s="116">
        <v>42461</v>
      </c>
      <c r="D4532" s="114" t="s">
        <v>7506</v>
      </c>
      <c r="E4532" s="114" t="s">
        <v>401</v>
      </c>
      <c r="F4532" s="114" t="s">
        <v>3984</v>
      </c>
      <c r="G4532" s="114" t="s">
        <v>7507</v>
      </c>
      <c r="H4532" s="114" t="s">
        <v>1874</v>
      </c>
      <c r="I4532" s="114" t="s">
        <v>81</v>
      </c>
      <c r="J4532" s="114" t="s">
        <v>7508</v>
      </c>
      <c r="K4532" s="114"/>
      <c r="L4532" s="114" t="s">
        <v>20</v>
      </c>
      <c r="M4532" s="136">
        <v>-1152</v>
      </c>
      <c r="N4532" s="114" t="s">
        <v>28</v>
      </c>
      <c r="O4532" s="136">
        <v>-1302.8800000000001</v>
      </c>
      <c r="P4532" s="136">
        <v>-1302.8900000000001</v>
      </c>
      <c r="Q4532" s="114">
        <v>0.06</v>
      </c>
      <c r="R4532" s="112"/>
      <c r="S4532" s="113"/>
      <c r="T4532" s="113"/>
      <c r="U4532" s="112"/>
    </row>
    <row r="4533" spans="1:21" hidden="1">
      <c r="A4533" s="116">
        <v>42464</v>
      </c>
      <c r="B4533" s="114" t="s">
        <v>7497</v>
      </c>
      <c r="C4533" s="116">
        <v>42464</v>
      </c>
      <c r="D4533" s="114" t="s">
        <v>7498</v>
      </c>
      <c r="E4533" s="114" t="s">
        <v>401</v>
      </c>
      <c r="F4533" s="114" t="s">
        <v>330</v>
      </c>
      <c r="G4533" s="114" t="s">
        <v>7499</v>
      </c>
      <c r="H4533" s="114" t="s">
        <v>1874</v>
      </c>
      <c r="I4533" s="114" t="s">
        <v>81</v>
      </c>
      <c r="J4533" s="114" t="s">
        <v>7500</v>
      </c>
      <c r="K4533" s="114"/>
      <c r="L4533" s="114" t="s">
        <v>20</v>
      </c>
      <c r="M4533" s="114">
        <v>-36</v>
      </c>
      <c r="N4533" s="114" t="s">
        <v>28</v>
      </c>
      <c r="O4533" s="114">
        <v>-40.72</v>
      </c>
      <c r="P4533" s="114">
        <v>-40.72</v>
      </c>
      <c r="Q4533" s="114">
        <v>0.01</v>
      </c>
      <c r="R4533" s="112"/>
      <c r="S4533" s="112"/>
      <c r="T4533" s="112"/>
      <c r="U4533" s="112"/>
    </row>
    <row r="4534" spans="1:21">
      <c r="A4534" s="116">
        <v>42461</v>
      </c>
      <c r="B4534" s="114" t="s">
        <v>7195</v>
      </c>
      <c r="C4534" s="116">
        <v>42461</v>
      </c>
      <c r="D4534" s="114" t="s">
        <v>7195</v>
      </c>
      <c r="E4534" s="114" t="s">
        <v>401</v>
      </c>
      <c r="F4534" s="114"/>
      <c r="G4534" s="114"/>
      <c r="H4534" s="114" t="s">
        <v>1874</v>
      </c>
      <c r="I4534" s="114" t="s">
        <v>19</v>
      </c>
      <c r="J4534" s="114" t="s">
        <v>7196</v>
      </c>
      <c r="K4534" s="114"/>
      <c r="L4534" s="114" t="s">
        <v>20</v>
      </c>
      <c r="M4534" s="114">
        <v>-4</v>
      </c>
      <c r="N4534" s="114" t="s">
        <v>28</v>
      </c>
      <c r="O4534" s="114">
        <v>-4.3600000000000003</v>
      </c>
      <c r="P4534" s="114">
        <v>-4.3600000000000003</v>
      </c>
      <c r="Q4534" s="114">
        <v>-0.13</v>
      </c>
      <c r="R4534" s="112"/>
      <c r="S4534" s="112"/>
      <c r="T4534" s="112"/>
      <c r="U4534" s="112"/>
    </row>
    <row r="4535" spans="1:21" hidden="1">
      <c r="A4535" s="116">
        <v>42465</v>
      </c>
      <c r="B4535" s="114" t="s">
        <v>7612</v>
      </c>
      <c r="C4535" s="116">
        <v>42465</v>
      </c>
      <c r="D4535" s="114" t="s">
        <v>7613</v>
      </c>
      <c r="E4535" s="114" t="s">
        <v>401</v>
      </c>
      <c r="F4535" s="114" t="s">
        <v>3984</v>
      </c>
      <c r="G4535" s="114" t="s">
        <v>7614</v>
      </c>
      <c r="H4535" s="114" t="s">
        <v>1874</v>
      </c>
      <c r="I4535" s="114" t="s">
        <v>81</v>
      </c>
      <c r="J4535" s="114" t="s">
        <v>7615</v>
      </c>
      <c r="K4535" s="114"/>
      <c r="L4535" s="114" t="s">
        <v>20</v>
      </c>
      <c r="M4535" s="114">
        <v>-84</v>
      </c>
      <c r="N4535" s="114" t="s">
        <v>28</v>
      </c>
      <c r="O4535" s="114">
        <v>-95</v>
      </c>
      <c r="P4535" s="114">
        <v>-95</v>
      </c>
      <c r="Q4535" s="114">
        <v>0</v>
      </c>
      <c r="R4535" s="112"/>
      <c r="S4535" s="112"/>
      <c r="T4535" s="112"/>
      <c r="U4535" s="112"/>
    </row>
    <row r="4536" spans="1:21" hidden="1">
      <c r="A4536" s="116">
        <v>42465</v>
      </c>
      <c r="B4536" s="114" t="s">
        <v>7219</v>
      </c>
      <c r="C4536" s="116">
        <v>42465</v>
      </c>
      <c r="D4536" s="114" t="s">
        <v>7220</v>
      </c>
      <c r="E4536" s="114" t="s">
        <v>401</v>
      </c>
      <c r="F4536" s="114" t="s">
        <v>886</v>
      </c>
      <c r="G4536" s="114" t="s">
        <v>7221</v>
      </c>
      <c r="H4536" s="114" t="s">
        <v>1874</v>
      </c>
      <c r="I4536" s="114" t="s">
        <v>81</v>
      </c>
      <c r="J4536" s="114" t="s">
        <v>7222</v>
      </c>
      <c r="K4536" s="114"/>
      <c r="L4536" s="114" t="s">
        <v>20</v>
      </c>
      <c r="M4536" s="114">
        <v>-384</v>
      </c>
      <c r="N4536" s="114" t="s">
        <v>28</v>
      </c>
      <c r="O4536" s="114">
        <v>-434.29</v>
      </c>
      <c r="P4536" s="114">
        <v>-434.29</v>
      </c>
      <c r="Q4536" s="114">
        <v>0.01</v>
      </c>
      <c r="R4536" s="112"/>
      <c r="S4536" s="112"/>
      <c r="T4536" s="112"/>
      <c r="U4536" s="112"/>
    </row>
    <row r="4537" spans="1:21" hidden="1">
      <c r="A4537" s="116">
        <v>42461</v>
      </c>
      <c r="B4537" s="114" t="s">
        <v>7237</v>
      </c>
      <c r="C4537" s="116">
        <v>42461</v>
      </c>
      <c r="D4537" s="114" t="s">
        <v>7238</v>
      </c>
      <c r="E4537" s="114" t="s">
        <v>401</v>
      </c>
      <c r="F4537" s="114" t="s">
        <v>938</v>
      </c>
      <c r="G4537" s="114" t="s">
        <v>7239</v>
      </c>
      <c r="H4537" s="114" t="s">
        <v>1874</v>
      </c>
      <c r="I4537" s="114" t="s">
        <v>81</v>
      </c>
      <c r="J4537" s="114" t="s">
        <v>7240</v>
      </c>
      <c r="K4537" s="114"/>
      <c r="L4537" s="114" t="s">
        <v>20</v>
      </c>
      <c r="M4537" s="114">
        <v>-12</v>
      </c>
      <c r="N4537" s="114" t="s">
        <v>28</v>
      </c>
      <c r="O4537" s="114">
        <v>-13.57</v>
      </c>
      <c r="P4537" s="114">
        <v>-13.57</v>
      </c>
      <c r="Q4537" s="114">
        <v>0</v>
      </c>
      <c r="R4537" s="112"/>
      <c r="S4537" s="112"/>
      <c r="T4537" s="112"/>
      <c r="U4537" s="112"/>
    </row>
    <row r="4538" spans="1:21" hidden="1">
      <c r="A4538" s="116">
        <v>42461</v>
      </c>
      <c r="B4538" s="114" t="s">
        <v>7698</v>
      </c>
      <c r="C4538" s="116">
        <v>42461</v>
      </c>
      <c r="D4538" s="114" t="s">
        <v>7699</v>
      </c>
      <c r="E4538" s="114" t="s">
        <v>401</v>
      </c>
      <c r="F4538" s="114" t="s">
        <v>3990</v>
      </c>
      <c r="G4538" s="114" t="s">
        <v>7700</v>
      </c>
      <c r="H4538" s="114" t="s">
        <v>1874</v>
      </c>
      <c r="I4538" s="114" t="s">
        <v>81</v>
      </c>
      <c r="J4538" s="114" t="s">
        <v>7701</v>
      </c>
      <c r="K4538" s="114"/>
      <c r="L4538" s="114" t="s">
        <v>20</v>
      </c>
      <c r="M4538" s="114">
        <v>-24</v>
      </c>
      <c r="N4538" s="114" t="s">
        <v>28</v>
      </c>
      <c r="O4538" s="114">
        <v>-27.14</v>
      </c>
      <c r="P4538" s="114">
        <v>-27.14</v>
      </c>
      <c r="Q4538" s="114">
        <v>0</v>
      </c>
      <c r="R4538" s="112"/>
      <c r="S4538" s="112"/>
      <c r="T4538" s="112"/>
      <c r="U4538" s="112"/>
    </row>
    <row r="4539" spans="1:21" hidden="1">
      <c r="A4539" s="116">
        <v>42466</v>
      </c>
      <c r="B4539" s="114" t="s">
        <v>7213</v>
      </c>
      <c r="C4539" s="116">
        <v>42466</v>
      </c>
      <c r="D4539" s="114" t="s">
        <v>7214</v>
      </c>
      <c r="E4539" s="114" t="s">
        <v>401</v>
      </c>
      <c r="F4539" s="114" t="s">
        <v>330</v>
      </c>
      <c r="G4539" s="114" t="s">
        <v>7215</v>
      </c>
      <c r="H4539" s="114" t="s">
        <v>1874</v>
      </c>
      <c r="I4539" s="114" t="s">
        <v>81</v>
      </c>
      <c r="J4539" s="114" t="s">
        <v>7216</v>
      </c>
      <c r="K4539" s="114"/>
      <c r="L4539" s="114" t="s">
        <v>20</v>
      </c>
      <c r="M4539" s="114">
        <v>-276</v>
      </c>
      <c r="N4539" s="114" t="s">
        <v>28</v>
      </c>
      <c r="O4539" s="114">
        <v>-312.14999999999998</v>
      </c>
      <c r="P4539" s="114">
        <v>-312.14999999999998</v>
      </c>
      <c r="Q4539" s="114">
        <v>0.01</v>
      </c>
      <c r="R4539" s="112"/>
      <c r="S4539" s="112"/>
      <c r="T4539" s="112"/>
      <c r="U4539" s="112"/>
    </row>
    <row r="4540" spans="1:21" hidden="1">
      <c r="A4540" s="116">
        <v>42466</v>
      </c>
      <c r="B4540" s="114" t="s">
        <v>7801</v>
      </c>
      <c r="C4540" s="116">
        <v>42466</v>
      </c>
      <c r="D4540" s="114" t="s">
        <v>7802</v>
      </c>
      <c r="E4540" s="114" t="s">
        <v>401</v>
      </c>
      <c r="F4540" s="114" t="s">
        <v>3984</v>
      </c>
      <c r="G4540" s="114" t="s">
        <v>7803</v>
      </c>
      <c r="H4540" s="114" t="s">
        <v>1874</v>
      </c>
      <c r="I4540" s="114" t="s">
        <v>81</v>
      </c>
      <c r="J4540" s="114" t="s">
        <v>7804</v>
      </c>
      <c r="K4540" s="114"/>
      <c r="L4540" s="114" t="s">
        <v>20</v>
      </c>
      <c r="M4540" s="114">
        <v>-384</v>
      </c>
      <c r="N4540" s="114" t="s">
        <v>28</v>
      </c>
      <c r="O4540" s="114">
        <v>-434.29</v>
      </c>
      <c r="P4540" s="114">
        <v>-434.3</v>
      </c>
      <c r="Q4540" s="114">
        <v>0.02</v>
      </c>
      <c r="R4540" s="112"/>
      <c r="S4540" s="112"/>
      <c r="T4540" s="112"/>
      <c r="U4540" s="112"/>
    </row>
    <row r="4541" spans="1:21" hidden="1">
      <c r="A4541" s="116">
        <v>42467</v>
      </c>
      <c r="B4541" s="114" t="s">
        <v>7702</v>
      </c>
      <c r="C4541" s="116">
        <v>42467</v>
      </c>
      <c r="D4541" s="114" t="s">
        <v>7703</v>
      </c>
      <c r="E4541" s="114" t="s">
        <v>401</v>
      </c>
      <c r="F4541" s="114" t="s">
        <v>3984</v>
      </c>
      <c r="G4541" s="114" t="s">
        <v>7704</v>
      </c>
      <c r="H4541" s="114" t="s">
        <v>1874</v>
      </c>
      <c r="I4541" s="114" t="s">
        <v>81</v>
      </c>
      <c r="J4541" s="114" t="s">
        <v>7705</v>
      </c>
      <c r="K4541" s="114"/>
      <c r="L4541" s="114" t="s">
        <v>20</v>
      </c>
      <c r="M4541" s="114">
        <v>-768</v>
      </c>
      <c r="N4541" s="114" t="s">
        <v>28</v>
      </c>
      <c r="O4541" s="114">
        <v>-868.53</v>
      </c>
      <c r="P4541" s="114">
        <v>-868.53</v>
      </c>
      <c r="Q4541" s="114">
        <v>-0.03</v>
      </c>
      <c r="R4541" s="112"/>
      <c r="S4541" s="112"/>
      <c r="T4541" s="112"/>
      <c r="U4541" s="112"/>
    </row>
    <row r="4542" spans="1:21" hidden="1">
      <c r="A4542" s="116">
        <v>42466</v>
      </c>
      <c r="B4542" s="114" t="s">
        <v>7197</v>
      </c>
      <c r="C4542" s="116">
        <v>42466</v>
      </c>
      <c r="D4542" s="114" t="s">
        <v>7198</v>
      </c>
      <c r="E4542" s="114" t="s">
        <v>401</v>
      </c>
      <c r="F4542" s="114" t="s">
        <v>938</v>
      </c>
      <c r="G4542" s="114" t="s">
        <v>7199</v>
      </c>
      <c r="H4542" s="114" t="s">
        <v>1874</v>
      </c>
      <c r="I4542" s="114" t="s">
        <v>81</v>
      </c>
      <c r="J4542" s="114" t="s">
        <v>7200</v>
      </c>
      <c r="K4542" s="114"/>
      <c r="L4542" s="114" t="s">
        <v>20</v>
      </c>
      <c r="M4542" s="114">
        <v>-12</v>
      </c>
      <c r="N4542" s="114" t="s">
        <v>28</v>
      </c>
      <c r="O4542" s="114">
        <v>-13.57</v>
      </c>
      <c r="P4542" s="114">
        <v>-13.57</v>
      </c>
      <c r="Q4542" s="114">
        <v>0</v>
      </c>
      <c r="R4542" s="112"/>
      <c r="S4542" s="112"/>
      <c r="T4542" s="112"/>
      <c r="U4542" s="112"/>
    </row>
    <row r="4543" spans="1:21">
      <c r="A4543" s="116">
        <v>42474</v>
      </c>
      <c r="B4543" s="114" t="s">
        <v>7783</v>
      </c>
      <c r="C4543" s="116">
        <v>42474</v>
      </c>
      <c r="D4543" s="114" t="s">
        <v>7783</v>
      </c>
      <c r="E4543" s="114" t="s">
        <v>401</v>
      </c>
      <c r="F4543" s="114"/>
      <c r="G4543" s="114"/>
      <c r="H4543" s="114" t="s">
        <v>1874</v>
      </c>
      <c r="I4543" s="114" t="s">
        <v>19</v>
      </c>
      <c r="J4543" s="114" t="s">
        <v>7784</v>
      </c>
      <c r="K4543" s="114"/>
      <c r="L4543" s="114" t="s">
        <v>20</v>
      </c>
      <c r="M4543" s="114">
        <v>-1</v>
      </c>
      <c r="N4543" s="114" t="s">
        <v>28</v>
      </c>
      <c r="O4543" s="114">
        <v>-1.1299999999999999</v>
      </c>
      <c r="P4543" s="114">
        <v>-1.1299999999999999</v>
      </c>
      <c r="Q4543" s="114">
        <v>0</v>
      </c>
      <c r="R4543" s="112"/>
      <c r="S4543" s="112"/>
      <c r="T4543" s="112"/>
      <c r="U4543" s="112"/>
    </row>
    <row r="4544" spans="1:21" hidden="1">
      <c r="A4544" s="116">
        <v>42479</v>
      </c>
      <c r="B4544" s="114" t="s">
        <v>7265</v>
      </c>
      <c r="C4544" s="116">
        <v>42479</v>
      </c>
      <c r="D4544" s="114" t="s">
        <v>7266</v>
      </c>
      <c r="E4544" s="114" t="s">
        <v>401</v>
      </c>
      <c r="F4544" s="114" t="s">
        <v>331</v>
      </c>
      <c r="G4544" s="114" t="s">
        <v>7267</v>
      </c>
      <c r="H4544" s="114" t="s">
        <v>1874</v>
      </c>
      <c r="I4544" s="114" t="s">
        <v>81</v>
      </c>
      <c r="J4544" s="114" t="s">
        <v>7268</v>
      </c>
      <c r="K4544" s="114"/>
      <c r="L4544" s="114" t="s">
        <v>20</v>
      </c>
      <c r="M4544" s="114">
        <v>-96</v>
      </c>
      <c r="N4544" s="114" t="s">
        <v>28</v>
      </c>
      <c r="O4544" s="114">
        <v>-108.57</v>
      </c>
      <c r="P4544" s="114">
        <v>-108.57</v>
      </c>
      <c r="Q4544" s="114">
        <v>0</v>
      </c>
      <c r="R4544" s="112"/>
      <c r="S4544" s="112"/>
      <c r="T4544" s="112"/>
      <c r="U4544" s="112"/>
    </row>
    <row r="4545" spans="1:21" hidden="1">
      <c r="A4545" s="116">
        <v>42473</v>
      </c>
      <c r="B4545" s="114" t="s">
        <v>7281</v>
      </c>
      <c r="C4545" s="116">
        <v>42473</v>
      </c>
      <c r="D4545" s="114" t="s">
        <v>7282</v>
      </c>
      <c r="E4545" s="114" t="s">
        <v>401</v>
      </c>
      <c r="F4545" s="114" t="s">
        <v>938</v>
      </c>
      <c r="G4545" s="114" t="s">
        <v>7283</v>
      </c>
      <c r="H4545" s="114" t="s">
        <v>1874</v>
      </c>
      <c r="I4545" s="114" t="s">
        <v>81</v>
      </c>
      <c r="J4545" s="114" t="s">
        <v>7284</v>
      </c>
      <c r="K4545" s="114"/>
      <c r="L4545" s="114" t="s">
        <v>20</v>
      </c>
      <c r="M4545" s="114">
        <v>-12</v>
      </c>
      <c r="N4545" s="114" t="s">
        <v>28</v>
      </c>
      <c r="O4545" s="114">
        <v>-13.57</v>
      </c>
      <c r="P4545" s="114">
        <v>-13.57</v>
      </c>
      <c r="Q4545" s="114">
        <v>0</v>
      </c>
      <c r="R4545" s="112"/>
      <c r="S4545" s="113"/>
      <c r="T4545" s="113"/>
      <c r="U4545" s="112"/>
    </row>
    <row r="4546" spans="1:21" hidden="1">
      <c r="A4546" s="116">
        <v>42468</v>
      </c>
      <c r="B4546" s="114" t="s">
        <v>7305</v>
      </c>
      <c r="C4546" s="116">
        <v>42468</v>
      </c>
      <c r="D4546" s="114" t="s">
        <v>7306</v>
      </c>
      <c r="E4546" s="114" t="s">
        <v>401</v>
      </c>
      <c r="F4546" s="114" t="s">
        <v>938</v>
      </c>
      <c r="G4546" s="114" t="s">
        <v>7307</v>
      </c>
      <c r="H4546" s="114" t="s">
        <v>1874</v>
      </c>
      <c r="I4546" s="114" t="s">
        <v>81</v>
      </c>
      <c r="J4546" s="114" t="s">
        <v>7308</v>
      </c>
      <c r="K4546" s="114"/>
      <c r="L4546" s="114" t="s">
        <v>20</v>
      </c>
      <c r="M4546" s="114">
        <v>-12</v>
      </c>
      <c r="N4546" s="114" t="s">
        <v>28</v>
      </c>
      <c r="O4546" s="114">
        <v>-13.57</v>
      </c>
      <c r="P4546" s="114">
        <v>-13.57</v>
      </c>
      <c r="Q4546" s="114">
        <v>0</v>
      </c>
      <c r="R4546" s="112"/>
      <c r="S4546" s="112"/>
      <c r="T4546" s="112"/>
      <c r="U4546" s="112"/>
    </row>
    <row r="4547" spans="1:21" hidden="1">
      <c r="A4547" s="116">
        <v>42471</v>
      </c>
      <c r="B4547" s="114" t="s">
        <v>7301</v>
      </c>
      <c r="C4547" s="116">
        <v>42471</v>
      </c>
      <c r="D4547" s="114" t="s">
        <v>7302</v>
      </c>
      <c r="E4547" s="114" t="s">
        <v>401</v>
      </c>
      <c r="F4547" s="114" t="s">
        <v>330</v>
      </c>
      <c r="G4547" s="114" t="s">
        <v>7303</v>
      </c>
      <c r="H4547" s="114" t="s">
        <v>1874</v>
      </c>
      <c r="I4547" s="114" t="s">
        <v>81</v>
      </c>
      <c r="J4547" s="114" t="s">
        <v>7304</v>
      </c>
      <c r="K4547" s="114"/>
      <c r="L4547" s="114" t="s">
        <v>20</v>
      </c>
      <c r="M4547" s="114">
        <v>-36</v>
      </c>
      <c r="N4547" s="114" t="s">
        <v>28</v>
      </c>
      <c r="O4547" s="114">
        <v>-40.71</v>
      </c>
      <c r="P4547" s="114">
        <v>-40.71</v>
      </c>
      <c r="Q4547" s="114">
        <v>0</v>
      </c>
      <c r="R4547" s="112"/>
      <c r="S4547" s="112"/>
      <c r="T4547" s="112"/>
      <c r="U4547" s="112"/>
    </row>
    <row r="4548" spans="1:21" hidden="1">
      <c r="A4548" s="116">
        <v>42468</v>
      </c>
      <c r="B4548" s="114" t="s">
        <v>7714</v>
      </c>
      <c r="C4548" s="116">
        <v>42468</v>
      </c>
      <c r="D4548" s="114" t="s">
        <v>7715</v>
      </c>
      <c r="E4548" s="114" t="s">
        <v>401</v>
      </c>
      <c r="F4548" s="114" t="s">
        <v>3984</v>
      </c>
      <c r="G4548" s="114" t="s">
        <v>7716</v>
      </c>
      <c r="H4548" s="114" t="s">
        <v>1874</v>
      </c>
      <c r="I4548" s="114" t="s">
        <v>81</v>
      </c>
      <c r="J4548" s="114" t="s">
        <v>7717</v>
      </c>
      <c r="K4548" s="114"/>
      <c r="L4548" s="114" t="s">
        <v>20</v>
      </c>
      <c r="M4548" s="114">
        <v>-384</v>
      </c>
      <c r="N4548" s="114" t="s">
        <v>28</v>
      </c>
      <c r="O4548" s="114">
        <v>-434.26</v>
      </c>
      <c r="P4548" s="114">
        <v>-434.27</v>
      </c>
      <c r="Q4548" s="114">
        <v>-0.01</v>
      </c>
      <c r="R4548" s="112"/>
      <c r="S4548" s="112"/>
      <c r="T4548" s="112"/>
      <c r="U4548" s="112"/>
    </row>
    <row r="4549" spans="1:21" hidden="1">
      <c r="A4549" s="116">
        <v>42473</v>
      </c>
      <c r="B4549" s="114" t="s">
        <v>7309</v>
      </c>
      <c r="C4549" s="116">
        <v>42473</v>
      </c>
      <c r="D4549" s="114" t="s">
        <v>7310</v>
      </c>
      <c r="E4549" s="114" t="s">
        <v>401</v>
      </c>
      <c r="F4549" s="114" t="s">
        <v>331</v>
      </c>
      <c r="G4549" s="114" t="s">
        <v>7311</v>
      </c>
      <c r="H4549" s="114" t="s">
        <v>1874</v>
      </c>
      <c r="I4549" s="114" t="s">
        <v>81</v>
      </c>
      <c r="J4549" s="114" t="s">
        <v>7312</v>
      </c>
      <c r="K4549" s="114"/>
      <c r="L4549" s="114" t="s">
        <v>20</v>
      </c>
      <c r="M4549" s="114">
        <v>-60</v>
      </c>
      <c r="N4549" s="114" t="s">
        <v>28</v>
      </c>
      <c r="O4549" s="114">
        <v>-67.849999999999994</v>
      </c>
      <c r="P4549" s="114">
        <v>-67.849999999999994</v>
      </c>
      <c r="Q4549" s="114">
        <v>-0.01</v>
      </c>
      <c r="R4549" s="112"/>
      <c r="S4549" s="112"/>
      <c r="T4549" s="112"/>
      <c r="U4549" s="112"/>
    </row>
    <row r="4550" spans="1:21" hidden="1">
      <c r="A4550" s="116">
        <v>42473</v>
      </c>
      <c r="B4550" s="114" t="s">
        <v>7532</v>
      </c>
      <c r="C4550" s="116">
        <v>42473</v>
      </c>
      <c r="D4550" s="114" t="s">
        <v>7533</v>
      </c>
      <c r="E4550" s="114" t="s">
        <v>401</v>
      </c>
      <c r="F4550" s="114" t="s">
        <v>330</v>
      </c>
      <c r="G4550" s="114" t="s">
        <v>7534</v>
      </c>
      <c r="H4550" s="114" t="s">
        <v>1874</v>
      </c>
      <c r="I4550" s="114" t="s">
        <v>81</v>
      </c>
      <c r="J4550" s="114" t="s">
        <v>7535</v>
      </c>
      <c r="K4550" s="114"/>
      <c r="L4550" s="114" t="s">
        <v>20</v>
      </c>
      <c r="M4550" s="114">
        <v>-420</v>
      </c>
      <c r="N4550" s="114" t="s">
        <v>28</v>
      </c>
      <c r="O4550" s="114">
        <v>-474.98</v>
      </c>
      <c r="P4550" s="114">
        <v>-474.98</v>
      </c>
      <c r="Q4550" s="114">
        <v>-0.01</v>
      </c>
      <c r="R4550" s="112"/>
      <c r="S4550" s="112"/>
      <c r="T4550" s="112"/>
      <c r="U4550" s="112"/>
    </row>
    <row r="4551" spans="1:21" hidden="1">
      <c r="A4551" s="116">
        <v>42472</v>
      </c>
      <c r="B4551" s="114" t="s">
        <v>7321</v>
      </c>
      <c r="C4551" s="116">
        <v>42472</v>
      </c>
      <c r="D4551" s="114" t="s">
        <v>7322</v>
      </c>
      <c r="E4551" s="114" t="s">
        <v>401</v>
      </c>
      <c r="F4551" s="114" t="s">
        <v>938</v>
      </c>
      <c r="G4551" s="114" t="s">
        <v>7323</v>
      </c>
      <c r="H4551" s="114" t="s">
        <v>1874</v>
      </c>
      <c r="I4551" s="114" t="s">
        <v>81</v>
      </c>
      <c r="J4551" s="114" t="s">
        <v>7324</v>
      </c>
      <c r="K4551" s="114"/>
      <c r="L4551" s="114" t="s">
        <v>20</v>
      </c>
      <c r="M4551" s="114">
        <v>-12</v>
      </c>
      <c r="N4551" s="114" t="s">
        <v>28</v>
      </c>
      <c r="O4551" s="114">
        <v>-13.57</v>
      </c>
      <c r="P4551" s="114">
        <v>-13.57</v>
      </c>
      <c r="Q4551" s="114">
        <v>0</v>
      </c>
      <c r="R4551" s="112"/>
      <c r="S4551" s="112"/>
      <c r="T4551" s="112"/>
      <c r="U4551" s="112"/>
    </row>
    <row r="4552" spans="1:21" hidden="1">
      <c r="A4552" s="116">
        <v>42478</v>
      </c>
      <c r="B4552" s="114" t="s">
        <v>7540</v>
      </c>
      <c r="C4552" s="116">
        <v>42478</v>
      </c>
      <c r="D4552" s="114" t="s">
        <v>7541</v>
      </c>
      <c r="E4552" s="114" t="s">
        <v>401</v>
      </c>
      <c r="F4552" s="114" t="s">
        <v>886</v>
      </c>
      <c r="G4552" s="114" t="s">
        <v>7542</v>
      </c>
      <c r="H4552" s="114" t="s">
        <v>1874</v>
      </c>
      <c r="I4552" s="114" t="s">
        <v>81</v>
      </c>
      <c r="J4552" s="114" t="s">
        <v>7543</v>
      </c>
      <c r="K4552" s="114"/>
      <c r="L4552" s="114" t="s">
        <v>20</v>
      </c>
      <c r="M4552" s="136">
        <v>-1425</v>
      </c>
      <c r="N4552" s="114" t="s">
        <v>28</v>
      </c>
      <c r="O4552" s="136">
        <v>-1611.54</v>
      </c>
      <c r="P4552" s="136">
        <v>-1610.25</v>
      </c>
      <c r="Q4552" s="114">
        <v>-1.33</v>
      </c>
      <c r="R4552" s="112"/>
      <c r="S4552" s="112"/>
      <c r="T4552" s="112"/>
      <c r="U4552" s="112"/>
    </row>
    <row r="4553" spans="1:21" hidden="1">
      <c r="A4553" s="116">
        <v>42478</v>
      </c>
      <c r="B4553" s="114" t="s">
        <v>7623</v>
      </c>
      <c r="C4553" s="116">
        <v>42478</v>
      </c>
      <c r="D4553" s="114" t="s">
        <v>7624</v>
      </c>
      <c r="E4553" s="114" t="s">
        <v>401</v>
      </c>
      <c r="F4553" s="114" t="s">
        <v>3984</v>
      </c>
      <c r="G4553" s="114" t="s">
        <v>7625</v>
      </c>
      <c r="H4553" s="114" t="s">
        <v>1874</v>
      </c>
      <c r="I4553" s="114" t="s">
        <v>81</v>
      </c>
      <c r="J4553" s="114" t="s">
        <v>7626</v>
      </c>
      <c r="K4553" s="114"/>
      <c r="L4553" s="114" t="s">
        <v>20</v>
      </c>
      <c r="M4553" s="114">
        <v>-768</v>
      </c>
      <c r="N4553" s="114" t="s">
        <v>28</v>
      </c>
      <c r="O4553" s="114">
        <v>-868.53</v>
      </c>
      <c r="P4553" s="114">
        <v>-868.53</v>
      </c>
      <c r="Q4553" s="114">
        <v>-0.03</v>
      </c>
      <c r="R4553" s="112"/>
      <c r="S4553" s="112"/>
      <c r="T4553" s="112"/>
      <c r="U4553" s="112"/>
    </row>
    <row r="4554" spans="1:21" hidden="1">
      <c r="A4554" s="116">
        <v>42475</v>
      </c>
      <c r="B4554" s="114" t="s">
        <v>7805</v>
      </c>
      <c r="C4554" s="116">
        <v>42475</v>
      </c>
      <c r="D4554" s="114" t="s">
        <v>7806</v>
      </c>
      <c r="E4554" s="114" t="s">
        <v>401</v>
      </c>
      <c r="F4554" s="114" t="s">
        <v>3989</v>
      </c>
      <c r="G4554" s="114" t="s">
        <v>7807</v>
      </c>
      <c r="H4554" s="114" t="s">
        <v>1874</v>
      </c>
      <c r="I4554" s="114" t="s">
        <v>81</v>
      </c>
      <c r="J4554" s="114" t="s">
        <v>7808</v>
      </c>
      <c r="K4554" s="114"/>
      <c r="L4554" s="114" t="s">
        <v>20</v>
      </c>
      <c r="M4554" s="114">
        <v>-24</v>
      </c>
      <c r="N4554" s="114" t="s">
        <v>28</v>
      </c>
      <c r="O4554" s="114">
        <v>-27.14</v>
      </c>
      <c r="P4554" s="114">
        <v>-27.14</v>
      </c>
      <c r="Q4554" s="114">
        <v>0</v>
      </c>
      <c r="R4554" s="112"/>
      <c r="S4554" s="112"/>
      <c r="T4554" s="112"/>
      <c r="U4554" s="112"/>
    </row>
    <row r="4555" spans="1:21" hidden="1">
      <c r="A4555" s="116">
        <v>42478</v>
      </c>
      <c r="B4555" s="114" t="s">
        <v>7540</v>
      </c>
      <c r="C4555" s="116">
        <v>42478</v>
      </c>
      <c r="D4555" s="114" t="s">
        <v>7541</v>
      </c>
      <c r="E4555" s="114" t="s">
        <v>401</v>
      </c>
      <c r="F4555" s="114" t="s">
        <v>886</v>
      </c>
      <c r="G4555" s="114" t="s">
        <v>7542</v>
      </c>
      <c r="H4555" s="114" t="s">
        <v>1874</v>
      </c>
      <c r="I4555" s="114" t="s">
        <v>81</v>
      </c>
      <c r="J4555" s="114" t="s">
        <v>7543</v>
      </c>
      <c r="K4555" s="114"/>
      <c r="L4555" s="114" t="s">
        <v>20</v>
      </c>
      <c r="M4555" s="114">
        <v>-111</v>
      </c>
      <c r="N4555" s="114" t="s">
        <v>28</v>
      </c>
      <c r="O4555" s="114">
        <v>-125.53</v>
      </c>
      <c r="P4555" s="114">
        <v>-125.53</v>
      </c>
      <c r="Q4555" s="114">
        <v>1.01</v>
      </c>
      <c r="R4555" s="112"/>
      <c r="S4555" s="112"/>
      <c r="T4555" s="112"/>
      <c r="U4555" s="112"/>
    </row>
    <row r="4556" spans="1:21" hidden="1">
      <c r="A4556" s="116">
        <v>42475</v>
      </c>
      <c r="B4556" s="114" t="s">
        <v>7297</v>
      </c>
      <c r="C4556" s="116">
        <v>42475</v>
      </c>
      <c r="D4556" s="114" t="s">
        <v>7298</v>
      </c>
      <c r="E4556" s="114" t="s">
        <v>401</v>
      </c>
      <c r="F4556" s="114" t="s">
        <v>938</v>
      </c>
      <c r="G4556" s="114" t="s">
        <v>7299</v>
      </c>
      <c r="H4556" s="114" t="s">
        <v>1874</v>
      </c>
      <c r="I4556" s="114" t="s">
        <v>81</v>
      </c>
      <c r="J4556" s="114" t="s">
        <v>7300</v>
      </c>
      <c r="K4556" s="114"/>
      <c r="L4556" s="114" t="s">
        <v>20</v>
      </c>
      <c r="M4556" s="114">
        <v>-12</v>
      </c>
      <c r="N4556" s="114" t="s">
        <v>28</v>
      </c>
      <c r="O4556" s="114">
        <v>-13.57</v>
      </c>
      <c r="P4556" s="114">
        <v>-13.57</v>
      </c>
      <c r="Q4556" s="114">
        <v>0</v>
      </c>
      <c r="R4556" s="112"/>
      <c r="S4556" s="112"/>
      <c r="T4556" s="112"/>
      <c r="U4556" s="112"/>
    </row>
    <row r="4557" spans="1:21" hidden="1">
      <c r="A4557" s="116">
        <v>42478</v>
      </c>
      <c r="B4557" s="114" t="s">
        <v>7337</v>
      </c>
      <c r="C4557" s="116">
        <v>42478</v>
      </c>
      <c r="D4557" s="114" t="s">
        <v>7338</v>
      </c>
      <c r="E4557" s="114" t="s">
        <v>401</v>
      </c>
      <c r="F4557" s="114" t="s">
        <v>330</v>
      </c>
      <c r="G4557" s="114" t="s">
        <v>7339</v>
      </c>
      <c r="H4557" s="114" t="s">
        <v>1874</v>
      </c>
      <c r="I4557" s="114" t="s">
        <v>81</v>
      </c>
      <c r="J4557" s="114" t="s">
        <v>7340</v>
      </c>
      <c r="K4557" s="114"/>
      <c r="L4557" s="114" t="s">
        <v>20</v>
      </c>
      <c r="M4557" s="114">
        <v>-60</v>
      </c>
      <c r="N4557" s="114" t="s">
        <v>28</v>
      </c>
      <c r="O4557" s="114">
        <v>-67.849999999999994</v>
      </c>
      <c r="P4557" s="114">
        <v>-67.849999999999994</v>
      </c>
      <c r="Q4557" s="114">
        <v>-0.01</v>
      </c>
      <c r="R4557" s="112"/>
      <c r="S4557" s="112"/>
      <c r="T4557" s="112"/>
      <c r="U4557" s="112"/>
    </row>
    <row r="4558" spans="1:21" hidden="1">
      <c r="A4558" s="116">
        <v>42478</v>
      </c>
      <c r="B4558" s="114" t="s">
        <v>7341</v>
      </c>
      <c r="C4558" s="116">
        <v>42478</v>
      </c>
      <c r="D4558" s="114" t="s">
        <v>7342</v>
      </c>
      <c r="E4558" s="114" t="s">
        <v>401</v>
      </c>
      <c r="F4558" s="114" t="s">
        <v>938</v>
      </c>
      <c r="G4558" s="114" t="s">
        <v>7343</v>
      </c>
      <c r="H4558" s="114" t="s">
        <v>1874</v>
      </c>
      <c r="I4558" s="114" t="s">
        <v>81</v>
      </c>
      <c r="J4558" s="114" t="s">
        <v>7344</v>
      </c>
      <c r="K4558" s="114"/>
      <c r="L4558" s="114" t="s">
        <v>20</v>
      </c>
      <c r="M4558" s="114">
        <v>-12</v>
      </c>
      <c r="N4558" s="114" t="s">
        <v>28</v>
      </c>
      <c r="O4558" s="114">
        <v>-13.08</v>
      </c>
      <c r="P4558" s="114">
        <v>-13.08</v>
      </c>
      <c r="Q4558" s="114">
        <v>-0.38</v>
      </c>
      <c r="R4558" s="112"/>
      <c r="S4558" s="112"/>
      <c r="T4558" s="112"/>
      <c r="U4558" s="112"/>
    </row>
    <row r="4559" spans="1:21" hidden="1">
      <c r="A4559" s="116">
        <v>42485</v>
      </c>
      <c r="B4559" s="114" t="s">
        <v>7747</v>
      </c>
      <c r="C4559" s="116">
        <v>42485</v>
      </c>
      <c r="D4559" s="114" t="s">
        <v>7748</v>
      </c>
      <c r="E4559" s="114" t="s">
        <v>401</v>
      </c>
      <c r="F4559" s="114" t="s">
        <v>331</v>
      </c>
      <c r="G4559" s="114" t="s">
        <v>7749</v>
      </c>
      <c r="H4559" s="114" t="s">
        <v>1874</v>
      </c>
      <c r="I4559" s="114" t="s">
        <v>81</v>
      </c>
      <c r="J4559" s="114" t="s">
        <v>7750</v>
      </c>
      <c r="K4559" s="114"/>
      <c r="L4559" s="114" t="s">
        <v>20</v>
      </c>
      <c r="M4559" s="114">
        <v>-12</v>
      </c>
      <c r="N4559" s="114" t="s">
        <v>28</v>
      </c>
      <c r="O4559" s="114">
        <v>-13.56</v>
      </c>
      <c r="P4559" s="114">
        <v>-13.56</v>
      </c>
      <c r="Q4559" s="114">
        <v>-0.01</v>
      </c>
      <c r="R4559" s="112"/>
      <c r="S4559" s="112"/>
      <c r="T4559" s="112"/>
      <c r="U4559" s="112"/>
    </row>
    <row r="4560" spans="1:21" hidden="1">
      <c r="A4560" s="116">
        <v>42482</v>
      </c>
      <c r="B4560" s="114" t="s">
        <v>7679</v>
      </c>
      <c r="C4560" s="116">
        <v>42482</v>
      </c>
      <c r="D4560" s="114" t="s">
        <v>7680</v>
      </c>
      <c r="E4560" s="114" t="s">
        <v>401</v>
      </c>
      <c r="F4560" s="114" t="s">
        <v>294</v>
      </c>
      <c r="G4560" s="114" t="s">
        <v>7681</v>
      </c>
      <c r="H4560" s="114" t="s">
        <v>1874</v>
      </c>
      <c r="I4560" s="114" t="s">
        <v>81</v>
      </c>
      <c r="J4560" s="114" t="s">
        <v>7682</v>
      </c>
      <c r="K4560" s="114"/>
      <c r="L4560" s="114" t="s">
        <v>20</v>
      </c>
      <c r="M4560" s="114">
        <v>-384</v>
      </c>
      <c r="N4560" s="114" t="s">
        <v>28</v>
      </c>
      <c r="O4560" s="114">
        <v>-434.27</v>
      </c>
      <c r="P4560" s="114">
        <v>-434.29</v>
      </c>
      <c r="Q4560" s="114">
        <v>0.02</v>
      </c>
      <c r="R4560" s="112"/>
      <c r="S4560" s="112"/>
      <c r="T4560" s="112"/>
      <c r="U4560" s="112"/>
    </row>
    <row r="4561" spans="1:21" hidden="1">
      <c r="A4561" s="116">
        <v>42482</v>
      </c>
      <c r="B4561" s="114" t="s">
        <v>7679</v>
      </c>
      <c r="C4561" s="116">
        <v>42482</v>
      </c>
      <c r="D4561" s="114" t="s">
        <v>7680</v>
      </c>
      <c r="E4561" s="114" t="s">
        <v>401</v>
      </c>
      <c r="F4561" s="114" t="s">
        <v>294</v>
      </c>
      <c r="G4561" s="114" t="s">
        <v>7681</v>
      </c>
      <c r="H4561" s="114" t="s">
        <v>1874</v>
      </c>
      <c r="I4561" s="114" t="s">
        <v>81</v>
      </c>
      <c r="J4561" s="114" t="s">
        <v>7682</v>
      </c>
      <c r="K4561" s="114"/>
      <c r="L4561" s="114" t="s">
        <v>20</v>
      </c>
      <c r="M4561" s="114">
        <v>-384</v>
      </c>
      <c r="N4561" s="114" t="s">
        <v>28</v>
      </c>
      <c r="O4561" s="114">
        <v>-418.47</v>
      </c>
      <c r="P4561" s="114">
        <v>-418.47</v>
      </c>
      <c r="Q4561" s="114">
        <v>-12.28</v>
      </c>
      <c r="R4561" s="112"/>
      <c r="S4561" s="112"/>
      <c r="T4561" s="112"/>
      <c r="U4561" s="112"/>
    </row>
    <row r="4562" spans="1:21" hidden="1">
      <c r="A4562" s="116">
        <v>42485</v>
      </c>
      <c r="B4562" s="114" t="s">
        <v>7349</v>
      </c>
      <c r="C4562" s="116">
        <v>42485</v>
      </c>
      <c r="D4562" s="114" t="s">
        <v>7350</v>
      </c>
      <c r="E4562" s="114" t="s">
        <v>401</v>
      </c>
      <c r="F4562" s="114" t="s">
        <v>330</v>
      </c>
      <c r="G4562" s="114" t="s">
        <v>7351</v>
      </c>
      <c r="H4562" s="114" t="s">
        <v>1874</v>
      </c>
      <c r="I4562" s="114" t="s">
        <v>81</v>
      </c>
      <c r="J4562" s="114" t="s">
        <v>7352</v>
      </c>
      <c r="K4562" s="114"/>
      <c r="L4562" s="114" t="s">
        <v>20</v>
      </c>
      <c r="M4562" s="114">
        <v>-72</v>
      </c>
      <c r="N4562" s="114" t="s">
        <v>28</v>
      </c>
      <c r="O4562" s="114">
        <v>-81.41</v>
      </c>
      <c r="P4562" s="114">
        <v>-81.42</v>
      </c>
      <c r="Q4562" s="114">
        <v>-0.01</v>
      </c>
      <c r="R4562" s="112"/>
      <c r="S4562" s="112"/>
      <c r="T4562" s="112"/>
      <c r="U4562" s="112"/>
    </row>
    <row r="4563" spans="1:21" hidden="1">
      <c r="A4563" s="116">
        <v>42485</v>
      </c>
      <c r="B4563" s="114" t="s">
        <v>7627</v>
      </c>
      <c r="C4563" s="116">
        <v>42485</v>
      </c>
      <c r="D4563" s="114" t="s">
        <v>7628</v>
      </c>
      <c r="E4563" s="114" t="s">
        <v>401</v>
      </c>
      <c r="F4563" s="114" t="s">
        <v>3984</v>
      </c>
      <c r="G4563" s="114" t="s">
        <v>7629</v>
      </c>
      <c r="H4563" s="114" t="s">
        <v>1874</v>
      </c>
      <c r="I4563" s="114" t="s">
        <v>81</v>
      </c>
      <c r="J4563" s="114" t="s">
        <v>7630</v>
      </c>
      <c r="K4563" s="114"/>
      <c r="L4563" s="114" t="s">
        <v>20</v>
      </c>
      <c r="M4563" s="114">
        <v>-384</v>
      </c>
      <c r="N4563" s="114" t="s">
        <v>28</v>
      </c>
      <c r="O4563" s="114">
        <v>-418.47</v>
      </c>
      <c r="P4563" s="114">
        <v>-418.47</v>
      </c>
      <c r="Q4563" s="114">
        <v>-12.28</v>
      </c>
      <c r="R4563" s="112"/>
      <c r="S4563" s="112"/>
      <c r="T4563" s="112"/>
      <c r="U4563" s="112"/>
    </row>
    <row r="4564" spans="1:21" hidden="1">
      <c r="A4564" s="116">
        <v>42482</v>
      </c>
      <c r="B4564" s="114" t="s">
        <v>7718</v>
      </c>
      <c r="C4564" s="116">
        <v>42482</v>
      </c>
      <c r="D4564" s="114" t="s">
        <v>7719</v>
      </c>
      <c r="E4564" s="114" t="s">
        <v>401</v>
      </c>
      <c r="F4564" s="114" t="s">
        <v>3996</v>
      </c>
      <c r="G4564" s="114" t="s">
        <v>7720</v>
      </c>
      <c r="H4564" s="114" t="s">
        <v>1874</v>
      </c>
      <c r="I4564" s="114" t="s">
        <v>81</v>
      </c>
      <c r="J4564" s="114" t="s">
        <v>7721</v>
      </c>
      <c r="K4564" s="114"/>
      <c r="L4564" s="114" t="s">
        <v>20</v>
      </c>
      <c r="M4564" s="114">
        <v>-1</v>
      </c>
      <c r="N4564" s="114" t="s">
        <v>28</v>
      </c>
      <c r="O4564" s="114">
        <v>-1.0900000000000001</v>
      </c>
      <c r="P4564" s="114">
        <v>-1.0900000000000001</v>
      </c>
      <c r="Q4564" s="114">
        <v>-0.03</v>
      </c>
      <c r="R4564" s="112"/>
      <c r="S4564" s="112"/>
      <c r="T4564" s="112"/>
      <c r="U4564" s="112"/>
    </row>
    <row r="4565" spans="1:21" hidden="1">
      <c r="A4565" s="116">
        <v>42485</v>
      </c>
      <c r="B4565" s="114" t="s">
        <v>7747</v>
      </c>
      <c r="C4565" s="116">
        <v>42485</v>
      </c>
      <c r="D4565" s="114" t="s">
        <v>7748</v>
      </c>
      <c r="E4565" s="114" t="s">
        <v>401</v>
      </c>
      <c r="F4565" s="114" t="s">
        <v>331</v>
      </c>
      <c r="G4565" s="114" t="s">
        <v>7749</v>
      </c>
      <c r="H4565" s="114" t="s">
        <v>1874</v>
      </c>
      <c r="I4565" s="114" t="s">
        <v>81</v>
      </c>
      <c r="J4565" s="114" t="s">
        <v>7750</v>
      </c>
      <c r="K4565" s="114"/>
      <c r="L4565" s="114" t="s">
        <v>20</v>
      </c>
      <c r="M4565" s="114">
        <v>-24</v>
      </c>
      <c r="N4565" s="114" t="s">
        <v>28</v>
      </c>
      <c r="O4565" s="114">
        <v>-26.15</v>
      </c>
      <c r="P4565" s="114">
        <v>-26.15</v>
      </c>
      <c r="Q4565" s="114">
        <v>-0.77</v>
      </c>
      <c r="R4565" s="112"/>
      <c r="S4565" s="112"/>
      <c r="T4565" s="112"/>
      <c r="U4565" s="112"/>
    </row>
    <row r="4566" spans="1:21" hidden="1">
      <c r="A4566" s="116">
        <v>42480</v>
      </c>
      <c r="B4566" s="114" t="s">
        <v>7405</v>
      </c>
      <c r="C4566" s="116">
        <v>42480</v>
      </c>
      <c r="D4566" s="114" t="s">
        <v>7406</v>
      </c>
      <c r="E4566" s="114" t="s">
        <v>401</v>
      </c>
      <c r="F4566" s="114" t="s">
        <v>330</v>
      </c>
      <c r="G4566" s="114" t="s">
        <v>7407</v>
      </c>
      <c r="H4566" s="114" t="s">
        <v>1874</v>
      </c>
      <c r="I4566" s="114" t="s">
        <v>81</v>
      </c>
      <c r="J4566" s="114" t="s">
        <v>7408</v>
      </c>
      <c r="K4566" s="114"/>
      <c r="L4566" s="114" t="s">
        <v>20</v>
      </c>
      <c r="M4566" s="114">
        <v>-156</v>
      </c>
      <c r="N4566" s="114" t="s">
        <v>28</v>
      </c>
      <c r="O4566" s="114">
        <v>-176.42</v>
      </c>
      <c r="P4566" s="114">
        <v>-176.42</v>
      </c>
      <c r="Q4566" s="114">
        <v>-0.01</v>
      </c>
      <c r="R4566" s="112"/>
      <c r="S4566" s="112"/>
      <c r="T4566" s="112"/>
      <c r="U4566" s="112"/>
    </row>
    <row r="4567" spans="1:21" hidden="1">
      <c r="A4567" s="116">
        <v>42480</v>
      </c>
      <c r="B4567" s="114" t="s">
        <v>7409</v>
      </c>
      <c r="C4567" s="116">
        <v>42480</v>
      </c>
      <c r="D4567" s="114" t="s">
        <v>7410</v>
      </c>
      <c r="E4567" s="114" t="s">
        <v>401</v>
      </c>
      <c r="F4567" s="114" t="s">
        <v>3984</v>
      </c>
      <c r="G4567" s="114" t="s">
        <v>7411</v>
      </c>
      <c r="H4567" s="114" t="s">
        <v>1874</v>
      </c>
      <c r="I4567" s="114" t="s">
        <v>81</v>
      </c>
      <c r="J4567" s="114" t="s">
        <v>7412</v>
      </c>
      <c r="K4567" s="114"/>
      <c r="L4567" s="114" t="s">
        <v>20</v>
      </c>
      <c r="M4567" s="114">
        <v>-384</v>
      </c>
      <c r="N4567" s="114" t="s">
        <v>28</v>
      </c>
      <c r="O4567" s="114">
        <v>-434.27</v>
      </c>
      <c r="P4567" s="114">
        <v>-434.28</v>
      </c>
      <c r="Q4567" s="114">
        <v>0</v>
      </c>
      <c r="R4567" s="112"/>
      <c r="S4567" s="112"/>
      <c r="T4567" s="112"/>
      <c r="U4567" s="112"/>
    </row>
    <row r="4568" spans="1:21" hidden="1">
      <c r="A4568" s="116">
        <v>42479</v>
      </c>
      <c r="B4568" s="114" t="s">
        <v>7397</v>
      </c>
      <c r="C4568" s="116">
        <v>42479</v>
      </c>
      <c r="D4568" s="114" t="s">
        <v>7398</v>
      </c>
      <c r="E4568" s="114" t="s">
        <v>401</v>
      </c>
      <c r="F4568" s="114" t="s">
        <v>886</v>
      </c>
      <c r="G4568" s="114" t="s">
        <v>7399</v>
      </c>
      <c r="H4568" s="114" t="s">
        <v>1874</v>
      </c>
      <c r="I4568" s="114" t="s">
        <v>81</v>
      </c>
      <c r="J4568" s="114" t="s">
        <v>7400</v>
      </c>
      <c r="K4568" s="114"/>
      <c r="L4568" s="114" t="s">
        <v>20</v>
      </c>
      <c r="M4568" s="114">
        <v>-768</v>
      </c>
      <c r="N4568" s="114" t="s">
        <v>28</v>
      </c>
      <c r="O4568" s="114">
        <v>-868.55</v>
      </c>
      <c r="P4568" s="114">
        <v>-868.56</v>
      </c>
      <c r="Q4568" s="114">
        <v>0.01</v>
      </c>
      <c r="R4568" s="112"/>
      <c r="S4568" s="112"/>
      <c r="T4568" s="112"/>
      <c r="U4568" s="112"/>
    </row>
    <row r="4569" spans="1:21" hidden="1">
      <c r="A4569" s="116">
        <v>42479</v>
      </c>
      <c r="B4569" s="114" t="s">
        <v>7393</v>
      </c>
      <c r="C4569" s="116">
        <v>42479</v>
      </c>
      <c r="D4569" s="114" t="s">
        <v>7394</v>
      </c>
      <c r="E4569" s="114" t="s">
        <v>401</v>
      </c>
      <c r="F4569" s="114" t="s">
        <v>3984</v>
      </c>
      <c r="G4569" s="114" t="s">
        <v>7395</v>
      </c>
      <c r="H4569" s="114" t="s">
        <v>1874</v>
      </c>
      <c r="I4569" s="114" t="s">
        <v>81</v>
      </c>
      <c r="J4569" s="114" t="s">
        <v>7396</v>
      </c>
      <c r="K4569" s="114"/>
      <c r="L4569" s="114" t="s">
        <v>20</v>
      </c>
      <c r="M4569" s="136">
        <v>-1152</v>
      </c>
      <c r="N4569" s="114" t="s">
        <v>28</v>
      </c>
      <c r="O4569" s="136">
        <v>-1302.83</v>
      </c>
      <c r="P4569" s="136">
        <v>-1302.83</v>
      </c>
      <c r="Q4569" s="114">
        <v>0</v>
      </c>
      <c r="R4569" s="112"/>
      <c r="S4569" s="112"/>
      <c r="T4569" s="112"/>
      <c r="U4569" s="112"/>
    </row>
    <row r="4570" spans="1:21" hidden="1">
      <c r="A4570" s="116">
        <v>42480</v>
      </c>
      <c r="B4570" s="114" t="s">
        <v>7389</v>
      </c>
      <c r="C4570" s="116">
        <v>42480</v>
      </c>
      <c r="D4570" s="114" t="s">
        <v>7390</v>
      </c>
      <c r="E4570" s="114" t="s">
        <v>401</v>
      </c>
      <c r="F4570" s="114" t="s">
        <v>938</v>
      </c>
      <c r="G4570" s="114" t="s">
        <v>7391</v>
      </c>
      <c r="H4570" s="114" t="s">
        <v>1874</v>
      </c>
      <c r="I4570" s="114" t="s">
        <v>81</v>
      </c>
      <c r="J4570" s="114" t="s">
        <v>7392</v>
      </c>
      <c r="K4570" s="114"/>
      <c r="L4570" s="114" t="s">
        <v>20</v>
      </c>
      <c r="M4570" s="114">
        <v>-12</v>
      </c>
      <c r="N4570" s="114" t="s">
        <v>28</v>
      </c>
      <c r="O4570" s="114">
        <v>-13.57</v>
      </c>
      <c r="P4570" s="114">
        <v>-13.57</v>
      </c>
      <c r="Q4570" s="114">
        <v>0</v>
      </c>
      <c r="R4570" s="112"/>
      <c r="S4570" s="112"/>
      <c r="T4570" s="112"/>
      <c r="U4570" s="112"/>
    </row>
    <row r="4571" spans="1:21" hidden="1">
      <c r="A4571" s="116">
        <v>42488</v>
      </c>
      <c r="B4571" s="114" t="s">
        <v>7429</v>
      </c>
      <c r="C4571" s="116">
        <v>42488</v>
      </c>
      <c r="D4571" s="114" t="s">
        <v>7430</v>
      </c>
      <c r="E4571" s="114" t="s">
        <v>401</v>
      </c>
      <c r="F4571" s="114" t="s">
        <v>294</v>
      </c>
      <c r="G4571" s="114" t="s">
        <v>7431</v>
      </c>
      <c r="H4571" s="114" t="s">
        <v>1874</v>
      </c>
      <c r="I4571" s="114" t="s">
        <v>81</v>
      </c>
      <c r="J4571" s="114" t="s">
        <v>7432</v>
      </c>
      <c r="K4571" s="114"/>
      <c r="L4571" s="114" t="s">
        <v>20</v>
      </c>
      <c r="M4571" s="114">
        <v>-384</v>
      </c>
      <c r="N4571" s="114" t="s">
        <v>28</v>
      </c>
      <c r="O4571" s="114">
        <v>-418.47</v>
      </c>
      <c r="P4571" s="114">
        <v>-418.47</v>
      </c>
      <c r="Q4571" s="114">
        <v>-12.28</v>
      </c>
      <c r="R4571" s="112"/>
      <c r="S4571" s="112"/>
      <c r="T4571" s="112"/>
      <c r="U4571" s="112"/>
    </row>
    <row r="4572" spans="1:21" hidden="1">
      <c r="A4572" s="116">
        <v>42487</v>
      </c>
      <c r="B4572" s="114" t="s">
        <v>7809</v>
      </c>
      <c r="C4572" s="116">
        <v>42487</v>
      </c>
      <c r="D4572" s="114" t="s">
        <v>7810</v>
      </c>
      <c r="E4572" s="114" t="s">
        <v>401</v>
      </c>
      <c r="F4572" s="114" t="s">
        <v>3996</v>
      </c>
      <c r="G4572" s="114" t="s">
        <v>7811</v>
      </c>
      <c r="H4572" s="114" t="s">
        <v>1874</v>
      </c>
      <c r="I4572" s="114" t="s">
        <v>81</v>
      </c>
      <c r="J4572" s="114" t="s">
        <v>7812</v>
      </c>
      <c r="K4572" s="114"/>
      <c r="L4572" s="114" t="s">
        <v>20</v>
      </c>
      <c r="M4572" s="114">
        <v>-1</v>
      </c>
      <c r="N4572" s="114" t="s">
        <v>28</v>
      </c>
      <c r="O4572" s="114">
        <v>-1.0900000000000001</v>
      </c>
      <c r="P4572" s="114">
        <v>-1.0900000000000001</v>
      </c>
      <c r="Q4572" s="114">
        <v>-0.03</v>
      </c>
      <c r="R4572" s="112"/>
      <c r="S4572" s="112"/>
      <c r="T4572" s="112"/>
      <c r="U4572" s="112"/>
    </row>
    <row r="4573" spans="1:21" hidden="1">
      <c r="A4573" s="116">
        <v>42487</v>
      </c>
      <c r="B4573" s="114" t="s">
        <v>7639</v>
      </c>
      <c r="C4573" s="116">
        <v>42487</v>
      </c>
      <c r="D4573" s="114" t="s">
        <v>7640</v>
      </c>
      <c r="E4573" s="114" t="s">
        <v>401</v>
      </c>
      <c r="F4573" s="114" t="s">
        <v>330</v>
      </c>
      <c r="G4573" s="114" t="s">
        <v>7641</v>
      </c>
      <c r="H4573" s="114" t="s">
        <v>1874</v>
      </c>
      <c r="I4573" s="114" t="s">
        <v>81</v>
      </c>
      <c r="J4573" s="114" t="s">
        <v>7642</v>
      </c>
      <c r="K4573" s="114"/>
      <c r="L4573" s="114" t="s">
        <v>20</v>
      </c>
      <c r="M4573" s="114">
        <v>-96</v>
      </c>
      <c r="N4573" s="114" t="s">
        <v>28</v>
      </c>
      <c r="O4573" s="114">
        <v>-104.62</v>
      </c>
      <c r="P4573" s="114">
        <v>-104.62</v>
      </c>
      <c r="Q4573" s="114">
        <v>-3.07</v>
      </c>
      <c r="R4573" s="112"/>
      <c r="S4573" s="112"/>
      <c r="T4573" s="112"/>
      <c r="U4573" s="112"/>
    </row>
    <row r="4574" spans="1:21">
      <c r="A4574" s="116">
        <v>42490</v>
      </c>
      <c r="B4574" s="114" t="s">
        <v>7433</v>
      </c>
      <c r="C4574" s="116">
        <v>42490</v>
      </c>
      <c r="D4574" s="114" t="s">
        <v>7433</v>
      </c>
      <c r="E4574" s="114" t="s">
        <v>401</v>
      </c>
      <c r="F4574" s="114"/>
      <c r="G4574" s="114"/>
      <c r="H4574" s="114" t="s">
        <v>1874</v>
      </c>
      <c r="I4574" s="114" t="s">
        <v>19</v>
      </c>
      <c r="J4574" s="114" t="s">
        <v>7434</v>
      </c>
      <c r="K4574" s="114"/>
      <c r="L4574" s="114" t="s">
        <v>20</v>
      </c>
      <c r="M4574" s="114">
        <v>-2</v>
      </c>
      <c r="N4574" s="114" t="s">
        <v>28</v>
      </c>
      <c r="O4574" s="114">
        <v>-2.1800000000000002</v>
      </c>
      <c r="P4574" s="114">
        <v>-2.1800000000000002</v>
      </c>
      <c r="Q4574" s="114">
        <v>-0.06</v>
      </c>
      <c r="R4574" s="112"/>
      <c r="S4574" s="112"/>
      <c r="T4574" s="112"/>
      <c r="U4574" s="112"/>
    </row>
    <row r="4575" spans="1:21" hidden="1">
      <c r="A4575" s="116">
        <v>42489</v>
      </c>
      <c r="B4575" s="114" t="s">
        <v>7635</v>
      </c>
      <c r="C4575" s="116">
        <v>42489</v>
      </c>
      <c r="D4575" s="114" t="s">
        <v>7636</v>
      </c>
      <c r="E4575" s="114" t="s">
        <v>401</v>
      </c>
      <c r="F4575" s="114" t="s">
        <v>330</v>
      </c>
      <c r="G4575" s="114" t="s">
        <v>7637</v>
      </c>
      <c r="H4575" s="114" t="s">
        <v>1874</v>
      </c>
      <c r="I4575" s="114" t="s">
        <v>81</v>
      </c>
      <c r="J4575" s="114" t="s">
        <v>7638</v>
      </c>
      <c r="K4575" s="114"/>
      <c r="L4575" s="114" t="s">
        <v>20</v>
      </c>
      <c r="M4575" s="114">
        <v>-468</v>
      </c>
      <c r="N4575" s="114" t="s">
        <v>28</v>
      </c>
      <c r="O4575" s="114">
        <v>-510.01</v>
      </c>
      <c r="P4575" s="114">
        <v>-510.01</v>
      </c>
      <c r="Q4575" s="114">
        <v>-14.97</v>
      </c>
      <c r="R4575" s="112"/>
      <c r="S4575" s="112"/>
      <c r="T4575" s="112"/>
      <c r="U4575" s="112"/>
    </row>
    <row r="4576" spans="1:21" hidden="1">
      <c r="A4576" s="116">
        <v>42489</v>
      </c>
      <c r="B4576" s="114" t="s">
        <v>7443</v>
      </c>
      <c r="C4576" s="116">
        <v>42489</v>
      </c>
      <c r="D4576" s="114" t="s">
        <v>7444</v>
      </c>
      <c r="E4576" s="114" t="s">
        <v>401</v>
      </c>
      <c r="F4576" s="114" t="s">
        <v>294</v>
      </c>
      <c r="G4576" s="114" t="s">
        <v>7445</v>
      </c>
      <c r="H4576" s="114" t="s">
        <v>1874</v>
      </c>
      <c r="I4576" s="114" t="s">
        <v>81</v>
      </c>
      <c r="J4576" s="114" t="s">
        <v>7446</v>
      </c>
      <c r="K4576" s="114"/>
      <c r="L4576" s="114" t="s">
        <v>20</v>
      </c>
      <c r="M4576" s="114">
        <v>-768</v>
      </c>
      <c r="N4576" s="114" t="s">
        <v>28</v>
      </c>
      <c r="O4576" s="114">
        <v>-836.95</v>
      </c>
      <c r="P4576" s="114">
        <v>-836.94</v>
      </c>
      <c r="Q4576" s="114">
        <v>-24.57</v>
      </c>
      <c r="R4576" s="112"/>
      <c r="S4576" s="112"/>
      <c r="T4576" s="112"/>
      <c r="U4576" s="112"/>
    </row>
    <row r="4577" spans="1:21" hidden="1">
      <c r="A4577" s="116">
        <v>42489</v>
      </c>
      <c r="B4577" s="114" t="s">
        <v>7578</v>
      </c>
      <c r="C4577" s="116">
        <v>42489</v>
      </c>
      <c r="D4577" s="114" t="s">
        <v>7579</v>
      </c>
      <c r="E4577" s="114" t="s">
        <v>401</v>
      </c>
      <c r="F4577" s="114" t="s">
        <v>3990</v>
      </c>
      <c r="G4577" s="114" t="s">
        <v>7580</v>
      </c>
      <c r="H4577" s="114" t="s">
        <v>1874</v>
      </c>
      <c r="I4577" s="114" t="s">
        <v>81</v>
      </c>
      <c r="J4577" s="114" t="s">
        <v>7581</v>
      </c>
      <c r="K4577" s="114"/>
      <c r="L4577" s="114" t="s">
        <v>20</v>
      </c>
      <c r="M4577" s="114">
        <v>-36</v>
      </c>
      <c r="N4577" s="114" t="s">
        <v>28</v>
      </c>
      <c r="O4577" s="114">
        <v>-39.229999999999997</v>
      </c>
      <c r="P4577" s="114">
        <v>-39.229999999999997</v>
      </c>
      <c r="Q4577" s="114">
        <v>-1.1499999999999999</v>
      </c>
      <c r="R4577" s="112"/>
      <c r="S4577" s="112"/>
      <c r="T4577" s="112"/>
      <c r="U4577" s="112"/>
    </row>
    <row r="4578" spans="1:21">
      <c r="A4578" s="116">
        <v>42490</v>
      </c>
      <c r="B4578" s="114" t="s">
        <v>7433</v>
      </c>
      <c r="C4578" s="116">
        <v>42490</v>
      </c>
      <c r="D4578" s="114" t="s">
        <v>7433</v>
      </c>
      <c r="E4578" s="114" t="s">
        <v>401</v>
      </c>
      <c r="F4578" s="114"/>
      <c r="G4578" s="114"/>
      <c r="H4578" s="114" t="s">
        <v>1874</v>
      </c>
      <c r="I4578" s="114" t="s">
        <v>19</v>
      </c>
      <c r="J4578" s="114" t="s">
        <v>7434</v>
      </c>
      <c r="K4578" s="114"/>
      <c r="L4578" s="114" t="s">
        <v>20</v>
      </c>
      <c r="M4578" s="114">
        <v>-5</v>
      </c>
      <c r="N4578" s="114" t="s">
        <v>28</v>
      </c>
      <c r="O4578" s="114">
        <v>-6.94</v>
      </c>
      <c r="P4578" s="114">
        <v>-6.94</v>
      </c>
      <c r="Q4578" s="114">
        <v>1.29</v>
      </c>
      <c r="R4578" s="112"/>
      <c r="S4578" s="112"/>
      <c r="T4578" s="112"/>
      <c r="U4578" s="112"/>
    </row>
    <row r="4579" spans="1:21" hidden="1">
      <c r="A4579" s="116">
        <v>42489</v>
      </c>
      <c r="B4579" s="114" t="s">
        <v>7435</v>
      </c>
      <c r="C4579" s="116">
        <v>42489</v>
      </c>
      <c r="D4579" s="114" t="s">
        <v>7436</v>
      </c>
      <c r="E4579" s="114" t="s">
        <v>401</v>
      </c>
      <c r="F4579" s="114" t="s">
        <v>938</v>
      </c>
      <c r="G4579" s="114" t="s">
        <v>7437</v>
      </c>
      <c r="H4579" s="114" t="s">
        <v>1874</v>
      </c>
      <c r="I4579" s="114" t="s">
        <v>81</v>
      </c>
      <c r="J4579" s="114" t="s">
        <v>7438</v>
      </c>
      <c r="K4579" s="114"/>
      <c r="L4579" s="114" t="s">
        <v>20</v>
      </c>
      <c r="M4579" s="114">
        <v>-120</v>
      </c>
      <c r="N4579" s="114" t="s">
        <v>28</v>
      </c>
      <c r="O4579" s="114">
        <v>-130.77000000000001</v>
      </c>
      <c r="P4579" s="114">
        <v>-130.77000000000001</v>
      </c>
      <c r="Q4579" s="114">
        <v>-3.84</v>
      </c>
      <c r="R4579" s="112"/>
      <c r="S4579" s="112"/>
      <c r="T4579" s="112"/>
      <c r="U4579" s="112"/>
    </row>
    <row r="4580" spans="1:21">
      <c r="A4580" s="116">
        <v>42461</v>
      </c>
      <c r="B4580" s="114" t="s">
        <v>7454</v>
      </c>
      <c r="C4580" s="116">
        <v>42461</v>
      </c>
      <c r="D4580" s="114" t="s">
        <v>7454</v>
      </c>
      <c r="E4580" s="114" t="s">
        <v>401</v>
      </c>
      <c r="F4580" s="114"/>
      <c r="G4580" s="114"/>
      <c r="H4580" s="114" t="s">
        <v>1874</v>
      </c>
      <c r="I4580" s="114" t="s">
        <v>19</v>
      </c>
      <c r="J4580" s="114" t="s">
        <v>7455</v>
      </c>
      <c r="K4580" s="114"/>
      <c r="L4580" s="114" t="s">
        <v>20</v>
      </c>
      <c r="M4580" s="114">
        <v>-6</v>
      </c>
      <c r="N4580" s="114" t="s">
        <v>28</v>
      </c>
      <c r="O4580" s="114">
        <v>-6.54</v>
      </c>
      <c r="P4580" s="114">
        <v>-6.54</v>
      </c>
      <c r="Q4580" s="114">
        <v>-0.19</v>
      </c>
      <c r="R4580" s="112"/>
      <c r="S4580" s="112"/>
      <c r="T4580" s="112"/>
      <c r="U4580" s="112"/>
    </row>
    <row r="4581" spans="1:21">
      <c r="A4581" s="116">
        <v>42461</v>
      </c>
      <c r="B4581" s="114" t="s">
        <v>7193</v>
      </c>
      <c r="C4581" s="116">
        <v>42461</v>
      </c>
      <c r="D4581" s="114" t="s">
        <v>7193</v>
      </c>
      <c r="E4581" s="114" t="s">
        <v>401</v>
      </c>
      <c r="F4581" s="114"/>
      <c r="G4581" s="114"/>
      <c r="H4581" s="114" t="s">
        <v>1874</v>
      </c>
      <c r="I4581" s="114" t="s">
        <v>19</v>
      </c>
      <c r="J4581" s="114" t="s">
        <v>7194</v>
      </c>
      <c r="K4581" s="114"/>
      <c r="L4581" s="114" t="s">
        <v>20</v>
      </c>
      <c r="M4581" s="136">
        <v>-20016</v>
      </c>
      <c r="N4581" s="114" t="s">
        <v>28</v>
      </c>
      <c r="O4581" s="136">
        <v>-21817.439999999999</v>
      </c>
      <c r="P4581" s="136">
        <v>-21817.439999999999</v>
      </c>
      <c r="Q4581" s="114">
        <v>-635.65</v>
      </c>
      <c r="R4581" s="112"/>
      <c r="S4581" s="113"/>
      <c r="T4581" s="113"/>
      <c r="U4581" s="112"/>
    </row>
    <row r="4582" spans="1:21">
      <c r="A4582" s="116">
        <v>42461</v>
      </c>
      <c r="B4582" s="114" t="s">
        <v>7195</v>
      </c>
      <c r="C4582" s="116">
        <v>42461</v>
      </c>
      <c r="D4582" s="114" t="s">
        <v>7195</v>
      </c>
      <c r="E4582" s="114" t="s">
        <v>401</v>
      </c>
      <c r="F4582" s="114"/>
      <c r="G4582" s="114"/>
      <c r="H4582" s="114" t="s">
        <v>1874</v>
      </c>
      <c r="I4582" s="114" t="s">
        <v>19</v>
      </c>
      <c r="J4582" s="114" t="s">
        <v>7196</v>
      </c>
      <c r="K4582" s="114" t="s">
        <v>21</v>
      </c>
      <c r="L4582" s="114"/>
      <c r="M4582" s="114">
        <v>4</v>
      </c>
      <c r="N4582" s="114" t="s">
        <v>28</v>
      </c>
      <c r="O4582" s="114">
        <v>4.3600000000000003</v>
      </c>
      <c r="P4582" s="114">
        <v>4.3600000000000003</v>
      </c>
      <c r="Q4582" s="114">
        <v>0.13</v>
      </c>
      <c r="R4582" s="112"/>
      <c r="S4582" s="112"/>
      <c r="T4582" s="112"/>
      <c r="U4582" s="112"/>
    </row>
    <row r="4583" spans="1:21">
      <c r="A4583" s="116">
        <v>42490</v>
      </c>
      <c r="B4583" s="114" t="s">
        <v>7433</v>
      </c>
      <c r="C4583" s="116">
        <v>42490</v>
      </c>
      <c r="D4583" s="114" t="s">
        <v>7433</v>
      </c>
      <c r="E4583" s="114" t="s">
        <v>401</v>
      </c>
      <c r="F4583" s="114"/>
      <c r="G4583" s="114"/>
      <c r="H4583" s="114" t="s">
        <v>1874</v>
      </c>
      <c r="I4583" s="114" t="s">
        <v>19</v>
      </c>
      <c r="J4583" s="114" t="s">
        <v>7434</v>
      </c>
      <c r="K4583" s="114" t="s">
        <v>21</v>
      </c>
      <c r="L4583" s="114"/>
      <c r="M4583" s="114">
        <v>2</v>
      </c>
      <c r="N4583" s="114" t="s">
        <v>28</v>
      </c>
      <c r="O4583" s="114">
        <v>2.1800000000000002</v>
      </c>
      <c r="P4583" s="114">
        <v>2.1800000000000002</v>
      </c>
      <c r="Q4583" s="114">
        <v>0</v>
      </c>
      <c r="R4583" s="112"/>
      <c r="S4583" s="112"/>
      <c r="T4583" s="112"/>
      <c r="U4583" s="112"/>
    </row>
    <row r="4584" spans="1:21" hidden="1">
      <c r="A4584" s="116">
        <v>42490</v>
      </c>
      <c r="B4584" s="114" t="s">
        <v>7473</v>
      </c>
      <c r="C4584" s="116">
        <v>42490</v>
      </c>
      <c r="D4584" s="114" t="s">
        <v>7473</v>
      </c>
      <c r="E4584" s="114" t="s">
        <v>401</v>
      </c>
      <c r="F4584" s="114" t="s">
        <v>3991</v>
      </c>
      <c r="G4584" s="114" t="s">
        <v>7474</v>
      </c>
      <c r="H4584" s="114" t="s">
        <v>1874</v>
      </c>
      <c r="I4584" s="114" t="s">
        <v>81</v>
      </c>
      <c r="J4584" s="114" t="s">
        <v>7475</v>
      </c>
      <c r="K4584" s="114"/>
      <c r="L4584" s="114" t="s">
        <v>20</v>
      </c>
      <c r="M4584" s="114">
        <v>-4</v>
      </c>
      <c r="N4584" s="114" t="s">
        <v>28</v>
      </c>
      <c r="O4584" s="114">
        <v>-4.3600000000000003</v>
      </c>
      <c r="P4584" s="114">
        <v>-4.3600000000000003</v>
      </c>
      <c r="Q4584" s="114">
        <v>-0.13</v>
      </c>
      <c r="R4584" s="112"/>
      <c r="S4584" s="112"/>
      <c r="T4584" s="112"/>
      <c r="U4584" s="112"/>
    </row>
    <row r="4585" spans="1:21" hidden="1">
      <c r="A4585" s="116">
        <v>42490</v>
      </c>
      <c r="B4585" s="114" t="s">
        <v>7476</v>
      </c>
      <c r="C4585" s="116">
        <v>42490</v>
      </c>
      <c r="D4585" s="114" t="s">
        <v>7476</v>
      </c>
      <c r="E4585" s="114" t="s">
        <v>401</v>
      </c>
      <c r="F4585" s="114" t="s">
        <v>166</v>
      </c>
      <c r="G4585" s="114" t="s">
        <v>7477</v>
      </c>
      <c r="H4585" s="114" t="s">
        <v>1874</v>
      </c>
      <c r="I4585" s="114" t="s">
        <v>81</v>
      </c>
      <c r="J4585" s="114" t="s">
        <v>7478</v>
      </c>
      <c r="K4585" s="114"/>
      <c r="L4585" s="114" t="s">
        <v>20</v>
      </c>
      <c r="M4585" s="114">
        <v>-7</v>
      </c>
      <c r="N4585" s="114" t="s">
        <v>28</v>
      </c>
      <c r="O4585" s="114">
        <v>-7.63</v>
      </c>
      <c r="P4585" s="114">
        <v>-7.63</v>
      </c>
      <c r="Q4585" s="114">
        <v>-0.2</v>
      </c>
      <c r="R4585" s="112"/>
      <c r="S4585" s="112"/>
      <c r="T4585" s="112"/>
      <c r="U4585" s="112"/>
    </row>
    <row r="4586" spans="1:21">
      <c r="A4586" s="116">
        <v>42490</v>
      </c>
      <c r="B4586" s="114" t="s">
        <v>7433</v>
      </c>
      <c r="C4586" s="116">
        <v>42490</v>
      </c>
      <c r="D4586" s="114" t="s">
        <v>7433</v>
      </c>
      <c r="E4586" s="114" t="s">
        <v>401</v>
      </c>
      <c r="F4586" s="114"/>
      <c r="G4586" s="114"/>
      <c r="H4586" s="114" t="s">
        <v>1874</v>
      </c>
      <c r="I4586" s="114" t="s">
        <v>19</v>
      </c>
      <c r="J4586" s="114" t="s">
        <v>7434</v>
      </c>
      <c r="K4586" s="114" t="s">
        <v>21</v>
      </c>
      <c r="L4586" s="114"/>
      <c r="M4586" s="114">
        <v>5</v>
      </c>
      <c r="N4586" s="114" t="s">
        <v>28</v>
      </c>
      <c r="O4586" s="114">
        <v>6.94</v>
      </c>
      <c r="P4586" s="114">
        <v>6.94</v>
      </c>
      <c r="Q4586" s="114">
        <v>-1.29</v>
      </c>
      <c r="R4586" s="112"/>
      <c r="S4586" s="112"/>
      <c r="T4586" s="112"/>
      <c r="U4586" s="112"/>
    </row>
    <row r="4587" spans="1:21">
      <c r="A4587" s="116">
        <v>42461</v>
      </c>
      <c r="B4587" s="114" t="s">
        <v>7454</v>
      </c>
      <c r="C4587" s="116">
        <v>42461</v>
      </c>
      <c r="D4587" s="114" t="s">
        <v>7454</v>
      </c>
      <c r="E4587" s="114" t="s">
        <v>401</v>
      </c>
      <c r="F4587" s="114"/>
      <c r="G4587" s="114"/>
      <c r="H4587" s="114" t="s">
        <v>1874</v>
      </c>
      <c r="I4587" s="114" t="s">
        <v>19</v>
      </c>
      <c r="J4587" s="114" t="s">
        <v>7455</v>
      </c>
      <c r="K4587" s="114" t="s">
        <v>21</v>
      </c>
      <c r="L4587" s="114"/>
      <c r="M4587" s="114">
        <v>6</v>
      </c>
      <c r="N4587" s="114" t="s">
        <v>28</v>
      </c>
      <c r="O4587" s="114">
        <v>6.54</v>
      </c>
      <c r="P4587" s="114">
        <v>6.54</v>
      </c>
      <c r="Q4587" s="114">
        <v>0.19</v>
      </c>
      <c r="R4587" s="112"/>
      <c r="S4587" s="112"/>
      <c r="T4587" s="112"/>
      <c r="U4587" s="112"/>
    </row>
    <row r="4588" spans="1:21" hidden="1">
      <c r="A4588" s="116">
        <v>42489</v>
      </c>
      <c r="B4588" s="114" t="s">
        <v>7479</v>
      </c>
      <c r="C4588" s="116">
        <v>42489</v>
      </c>
      <c r="D4588" s="114" t="s">
        <v>7479</v>
      </c>
      <c r="E4588" s="114" t="s">
        <v>401</v>
      </c>
      <c r="F4588" s="114" t="s">
        <v>3992</v>
      </c>
      <c r="G4588" s="114" t="s">
        <v>7480</v>
      </c>
      <c r="H4588" s="114" t="s">
        <v>1874</v>
      </c>
      <c r="I4588" s="114" t="s">
        <v>81</v>
      </c>
      <c r="J4588" s="114" t="s">
        <v>7481</v>
      </c>
      <c r="K4588" s="114"/>
      <c r="L4588" s="114" t="s">
        <v>20</v>
      </c>
      <c r="M4588" s="114">
        <v>-6</v>
      </c>
      <c r="N4588" s="114" t="s">
        <v>28</v>
      </c>
      <c r="O4588" s="114">
        <v>-6.54</v>
      </c>
      <c r="P4588" s="114">
        <v>-6.54</v>
      </c>
      <c r="Q4588" s="114">
        <v>-0.19</v>
      </c>
      <c r="R4588" s="112"/>
      <c r="S4588" s="112"/>
      <c r="T4588" s="112"/>
      <c r="U4588" s="112"/>
    </row>
    <row r="4589" spans="1:21" hidden="1">
      <c r="A4589" s="116">
        <v>42461</v>
      </c>
      <c r="B4589" s="114" t="s">
        <v>7685</v>
      </c>
      <c r="C4589" s="116">
        <v>42461</v>
      </c>
      <c r="D4589" s="114" t="s">
        <v>7686</v>
      </c>
      <c r="E4589" s="114" t="s">
        <v>431</v>
      </c>
      <c r="F4589" s="114" t="s">
        <v>7687</v>
      </c>
      <c r="G4589" s="114" t="s">
        <v>7688</v>
      </c>
      <c r="H4589" s="114" t="s">
        <v>1874</v>
      </c>
      <c r="I4589" s="114" t="s">
        <v>81</v>
      </c>
      <c r="J4589" s="114" t="s">
        <v>7689</v>
      </c>
      <c r="K4589" s="114"/>
      <c r="L4589" s="114" t="s">
        <v>20</v>
      </c>
      <c r="M4589" s="114">
        <v>-36</v>
      </c>
      <c r="N4589" s="114" t="s">
        <v>28</v>
      </c>
      <c r="O4589" s="114">
        <v>-42.01</v>
      </c>
      <c r="P4589" s="114">
        <v>-42.02</v>
      </c>
      <c r="Q4589" s="114">
        <v>0.01</v>
      </c>
      <c r="R4589" s="112"/>
      <c r="S4589" s="112"/>
      <c r="T4589" s="112"/>
      <c r="U4589" s="112"/>
    </row>
    <row r="4590" spans="1:21" hidden="1">
      <c r="A4590" s="116">
        <v>42473</v>
      </c>
      <c r="B4590" s="114" t="s">
        <v>7656</v>
      </c>
      <c r="C4590" s="116">
        <v>42473</v>
      </c>
      <c r="D4590" s="114" t="s">
        <v>7657</v>
      </c>
      <c r="E4590" s="114" t="s">
        <v>431</v>
      </c>
      <c r="F4590" s="114" t="s">
        <v>3999</v>
      </c>
      <c r="G4590" s="114" t="s">
        <v>7658</v>
      </c>
      <c r="H4590" s="114" t="s">
        <v>1874</v>
      </c>
      <c r="I4590" s="114" t="s">
        <v>81</v>
      </c>
      <c r="J4590" s="114" t="s">
        <v>7659</v>
      </c>
      <c r="K4590" s="114"/>
      <c r="L4590" s="114" t="s">
        <v>20</v>
      </c>
      <c r="M4590" s="114">
        <v>-2</v>
      </c>
      <c r="N4590" s="114" t="s">
        <v>28</v>
      </c>
      <c r="O4590" s="114">
        <v>-2.33</v>
      </c>
      <c r="P4590" s="114">
        <v>-2.33</v>
      </c>
      <c r="Q4590" s="114">
        <v>0</v>
      </c>
      <c r="R4590" s="112"/>
      <c r="S4590" s="112"/>
      <c r="T4590" s="112"/>
      <c r="U4590" s="112"/>
    </row>
    <row r="4591" spans="1:21">
      <c r="A4591" s="116">
        <v>42489</v>
      </c>
      <c r="B4591" s="114" t="s">
        <v>7690</v>
      </c>
      <c r="C4591" s="116">
        <v>42489</v>
      </c>
      <c r="D4591" s="114" t="s">
        <v>7690</v>
      </c>
      <c r="E4591" s="114" t="s">
        <v>431</v>
      </c>
      <c r="F4591" s="114"/>
      <c r="G4591" s="114"/>
      <c r="H4591" s="114" t="s">
        <v>1874</v>
      </c>
      <c r="I4591" s="114" t="s">
        <v>19</v>
      </c>
      <c r="J4591" s="114" t="s">
        <v>7691</v>
      </c>
      <c r="K4591" s="114"/>
      <c r="L4591" s="114" t="s">
        <v>20</v>
      </c>
      <c r="M4591" s="114">
        <v>-960</v>
      </c>
      <c r="N4591" s="114" t="s">
        <v>28</v>
      </c>
      <c r="O4591" s="136">
        <v>-1120.3499999999999</v>
      </c>
      <c r="P4591" s="136">
        <v>-1120.3499999999999</v>
      </c>
      <c r="Q4591" s="114">
        <v>0</v>
      </c>
      <c r="R4591" s="112"/>
      <c r="S4591" s="112"/>
      <c r="T4591" s="112"/>
      <c r="U4591" s="112"/>
    </row>
    <row r="4592" spans="1:21">
      <c r="A4592" s="116">
        <v>42489</v>
      </c>
      <c r="B4592" s="114" t="s">
        <v>7690</v>
      </c>
      <c r="C4592" s="116">
        <v>42489</v>
      </c>
      <c r="D4592" s="114" t="s">
        <v>7690</v>
      </c>
      <c r="E4592" s="114" t="s">
        <v>431</v>
      </c>
      <c r="F4592" s="114"/>
      <c r="G4592" s="114"/>
      <c r="H4592" s="114" t="s">
        <v>1874</v>
      </c>
      <c r="I4592" s="114" t="s">
        <v>19</v>
      </c>
      <c r="J4592" s="114" t="s">
        <v>7691</v>
      </c>
      <c r="K4592" s="114" t="s">
        <v>21</v>
      </c>
      <c r="L4592" s="114"/>
      <c r="M4592" s="114">
        <v>960</v>
      </c>
      <c r="N4592" s="114" t="s">
        <v>28</v>
      </c>
      <c r="O4592" s="136">
        <v>1120.3499999999999</v>
      </c>
      <c r="P4592" s="136">
        <v>1120.3499999999999</v>
      </c>
      <c r="Q4592" s="114">
        <v>0</v>
      </c>
      <c r="R4592" s="112"/>
      <c r="S4592" s="113"/>
      <c r="T4592" s="113"/>
      <c r="U4592" s="112"/>
    </row>
    <row r="4593" spans="1:21">
      <c r="A4593" s="116">
        <v>42486</v>
      </c>
      <c r="B4593" s="114" t="s">
        <v>7813</v>
      </c>
      <c r="C4593" s="116">
        <v>42486</v>
      </c>
      <c r="D4593" s="114" t="s">
        <v>7813</v>
      </c>
      <c r="E4593" s="114" t="s">
        <v>4055</v>
      </c>
      <c r="F4593" s="114"/>
      <c r="G4593" s="114"/>
      <c r="H4593" s="114" t="s">
        <v>4056</v>
      </c>
      <c r="I4593" s="114" t="s">
        <v>19</v>
      </c>
      <c r="J4593" s="114" t="s">
        <v>7814</v>
      </c>
      <c r="K4593" s="114" t="s">
        <v>21</v>
      </c>
      <c r="L4593" s="114"/>
      <c r="M4593" s="114">
        <v>2</v>
      </c>
      <c r="N4593" s="114" t="s">
        <v>28</v>
      </c>
      <c r="O4593" s="114">
        <v>0</v>
      </c>
      <c r="P4593" s="114">
        <v>0</v>
      </c>
      <c r="Q4593" s="114">
        <v>2.09</v>
      </c>
      <c r="R4593" s="112"/>
      <c r="S4593" s="112"/>
      <c r="T4593" s="112"/>
      <c r="U4593" s="112"/>
    </row>
    <row r="4594" spans="1:21" hidden="1">
      <c r="A4594" s="116">
        <v>42489</v>
      </c>
      <c r="B4594" s="114" t="s">
        <v>7785</v>
      </c>
      <c r="C4594" s="116">
        <v>42490</v>
      </c>
      <c r="D4594" s="114" t="s">
        <v>6221</v>
      </c>
      <c r="E4594" s="114" t="s">
        <v>4055</v>
      </c>
      <c r="F4594" s="114"/>
      <c r="G4594" s="114"/>
      <c r="H4594" s="114" t="s">
        <v>4056</v>
      </c>
      <c r="I4594" s="114" t="s">
        <v>17</v>
      </c>
      <c r="J4594" s="114" t="s">
        <v>6222</v>
      </c>
      <c r="K4594" s="114"/>
      <c r="L4594" s="114" t="s">
        <v>20</v>
      </c>
      <c r="M4594" s="114">
        <v>-2</v>
      </c>
      <c r="N4594" s="114" t="s">
        <v>28</v>
      </c>
      <c r="O4594" s="114">
        <v>0</v>
      </c>
      <c r="P4594" s="114">
        <v>0</v>
      </c>
      <c r="Q4594" s="114">
        <v>-2.09</v>
      </c>
      <c r="R4594" s="112"/>
      <c r="S4594" s="112"/>
      <c r="T4594" s="112"/>
      <c r="U4594" s="112"/>
    </row>
    <row r="4595" spans="1:21" hidden="1">
      <c r="A4595" s="116">
        <v>42474</v>
      </c>
      <c r="B4595" s="114" t="s">
        <v>7285</v>
      </c>
      <c r="C4595" s="116">
        <v>42474</v>
      </c>
      <c r="D4595" s="114" t="s">
        <v>7286</v>
      </c>
      <c r="E4595" s="114" t="s">
        <v>4055</v>
      </c>
      <c r="F4595" s="114" t="s">
        <v>886</v>
      </c>
      <c r="G4595" s="114" t="s">
        <v>7287</v>
      </c>
      <c r="H4595" s="114" t="s">
        <v>4056</v>
      </c>
      <c r="I4595" s="114" t="s">
        <v>81</v>
      </c>
      <c r="J4595" s="114" t="s">
        <v>7288</v>
      </c>
      <c r="K4595" s="114"/>
      <c r="L4595" s="114" t="s">
        <v>20</v>
      </c>
      <c r="M4595" s="114">
        <v>-768</v>
      </c>
      <c r="N4595" s="114" t="s">
        <v>28</v>
      </c>
      <c r="O4595" s="114">
        <v>0</v>
      </c>
      <c r="P4595" s="114">
        <v>0</v>
      </c>
      <c r="Q4595" s="114">
        <v>-802.2</v>
      </c>
      <c r="R4595" s="112"/>
      <c r="S4595" s="112"/>
      <c r="T4595" s="112"/>
      <c r="U4595" s="112"/>
    </row>
    <row r="4596" spans="1:21">
      <c r="A4596" s="116">
        <v>42473</v>
      </c>
      <c r="B4596" s="114" t="s">
        <v>7289</v>
      </c>
      <c r="C4596" s="116">
        <v>42473</v>
      </c>
      <c r="D4596" s="114" t="s">
        <v>7289</v>
      </c>
      <c r="E4596" s="114" t="s">
        <v>4055</v>
      </c>
      <c r="F4596" s="114"/>
      <c r="G4596" s="114"/>
      <c r="H4596" s="114" t="s">
        <v>4056</v>
      </c>
      <c r="I4596" s="114" t="s">
        <v>19</v>
      </c>
      <c r="J4596" s="114" t="s">
        <v>7290</v>
      </c>
      <c r="K4596" s="114" t="s">
        <v>21</v>
      </c>
      <c r="L4596" s="114"/>
      <c r="M4596" s="136">
        <v>4608</v>
      </c>
      <c r="N4596" s="114" t="s">
        <v>28</v>
      </c>
      <c r="O4596" s="114">
        <v>0</v>
      </c>
      <c r="P4596" s="114">
        <v>0</v>
      </c>
      <c r="Q4596" s="136">
        <v>4813.2</v>
      </c>
      <c r="R4596" s="112"/>
      <c r="S4596" s="113"/>
      <c r="T4596" s="113"/>
      <c r="U4596" s="112"/>
    </row>
    <row r="4597" spans="1:21">
      <c r="A4597" s="116">
        <v>42473</v>
      </c>
      <c r="B4597" s="114" t="s">
        <v>7291</v>
      </c>
      <c r="C4597" s="116">
        <v>42473</v>
      </c>
      <c r="D4597" s="114" t="s">
        <v>7291</v>
      </c>
      <c r="E4597" s="114" t="s">
        <v>4055</v>
      </c>
      <c r="F4597" s="114"/>
      <c r="G4597" s="114"/>
      <c r="H4597" s="114" t="s">
        <v>4056</v>
      </c>
      <c r="I4597" s="114" t="s">
        <v>19</v>
      </c>
      <c r="J4597" s="114" t="s">
        <v>7292</v>
      </c>
      <c r="K4597" s="114"/>
      <c r="L4597" s="114" t="s">
        <v>20</v>
      </c>
      <c r="M4597" s="114">
        <v>-1</v>
      </c>
      <c r="N4597" s="114" t="s">
        <v>28</v>
      </c>
      <c r="O4597" s="114">
        <v>0</v>
      </c>
      <c r="P4597" s="114">
        <v>0</v>
      </c>
      <c r="Q4597" s="114">
        <v>-1.04</v>
      </c>
      <c r="R4597" s="112"/>
      <c r="S4597" s="112"/>
      <c r="T4597" s="112"/>
      <c r="U4597" s="112"/>
    </row>
    <row r="4598" spans="1:21" hidden="1">
      <c r="A4598" s="116">
        <v>42474</v>
      </c>
      <c r="B4598" s="114" t="s">
        <v>7815</v>
      </c>
      <c r="C4598" s="116">
        <v>42474</v>
      </c>
      <c r="D4598" s="114" t="s">
        <v>7816</v>
      </c>
      <c r="E4598" s="114" t="s">
        <v>4055</v>
      </c>
      <c r="F4598" s="114" t="s">
        <v>3997</v>
      </c>
      <c r="G4598" s="114" t="s">
        <v>7817</v>
      </c>
      <c r="H4598" s="114" t="s">
        <v>4056</v>
      </c>
      <c r="I4598" s="114" t="s">
        <v>81</v>
      </c>
      <c r="J4598" s="114" t="s">
        <v>7818</v>
      </c>
      <c r="K4598" s="114"/>
      <c r="L4598" s="114" t="s">
        <v>20</v>
      </c>
      <c r="M4598" s="114">
        <v>-36</v>
      </c>
      <c r="N4598" s="114" t="s">
        <v>28</v>
      </c>
      <c r="O4598" s="114">
        <v>0</v>
      </c>
      <c r="P4598" s="114">
        <v>0</v>
      </c>
      <c r="Q4598" s="114">
        <v>-37.6</v>
      </c>
      <c r="R4598" s="112"/>
      <c r="S4598" s="113"/>
      <c r="T4598" s="113"/>
      <c r="U4598" s="112"/>
    </row>
    <row r="4599" spans="1:21" hidden="1">
      <c r="A4599" s="116">
        <v>42473</v>
      </c>
      <c r="B4599" s="114" t="s">
        <v>7521</v>
      </c>
      <c r="C4599" s="116">
        <v>42473</v>
      </c>
      <c r="D4599" s="114" t="s">
        <v>7522</v>
      </c>
      <c r="E4599" s="114" t="s">
        <v>4055</v>
      </c>
      <c r="F4599" s="114" t="s">
        <v>3990</v>
      </c>
      <c r="G4599" s="114" t="s">
        <v>7523</v>
      </c>
      <c r="H4599" s="114" t="s">
        <v>4056</v>
      </c>
      <c r="I4599" s="114" t="s">
        <v>81</v>
      </c>
      <c r="J4599" s="114" t="s">
        <v>7524</v>
      </c>
      <c r="K4599" s="114"/>
      <c r="L4599" s="114" t="s">
        <v>20</v>
      </c>
      <c r="M4599" s="114">
        <v>-24</v>
      </c>
      <c r="N4599" s="114" t="s">
        <v>28</v>
      </c>
      <c r="O4599" s="114">
        <v>0</v>
      </c>
      <c r="P4599" s="114">
        <v>0</v>
      </c>
      <c r="Q4599" s="114">
        <v>-25.07</v>
      </c>
      <c r="R4599" s="112"/>
      <c r="S4599" s="112"/>
      <c r="T4599" s="112"/>
      <c r="U4599" s="112"/>
    </row>
    <row r="4600" spans="1:21">
      <c r="A4600" s="116">
        <v>42474</v>
      </c>
      <c r="B4600" s="114" t="s">
        <v>7819</v>
      </c>
      <c r="C4600" s="116">
        <v>42474</v>
      </c>
      <c r="D4600" s="114" t="s">
        <v>7819</v>
      </c>
      <c r="E4600" s="114" t="s">
        <v>4055</v>
      </c>
      <c r="F4600" s="114"/>
      <c r="G4600" s="114"/>
      <c r="H4600" s="114" t="s">
        <v>4056</v>
      </c>
      <c r="I4600" s="114" t="s">
        <v>19</v>
      </c>
      <c r="J4600" s="114" t="s">
        <v>7820</v>
      </c>
      <c r="K4600" s="114" t="s">
        <v>21</v>
      </c>
      <c r="L4600" s="114"/>
      <c r="M4600" s="136">
        <v>10366</v>
      </c>
      <c r="N4600" s="114" t="s">
        <v>28</v>
      </c>
      <c r="O4600" s="114">
        <v>0</v>
      </c>
      <c r="P4600" s="114">
        <v>0</v>
      </c>
      <c r="Q4600" s="136">
        <v>10827.78</v>
      </c>
      <c r="R4600" s="112"/>
      <c r="S4600" s="112"/>
      <c r="T4600" s="112"/>
      <c r="U4600" s="112"/>
    </row>
    <row r="4601" spans="1:21" hidden="1">
      <c r="A4601" s="116">
        <v>42478</v>
      </c>
      <c r="B4601" s="114" t="s">
        <v>7821</v>
      </c>
      <c r="C4601" s="116">
        <v>42478</v>
      </c>
      <c r="D4601" s="114" t="s">
        <v>7822</v>
      </c>
      <c r="E4601" s="114" t="s">
        <v>4055</v>
      </c>
      <c r="F4601" s="114" t="s">
        <v>3990</v>
      </c>
      <c r="G4601" s="114" t="s">
        <v>7823</v>
      </c>
      <c r="H4601" s="114" t="s">
        <v>4056</v>
      </c>
      <c r="I4601" s="114" t="s">
        <v>81</v>
      </c>
      <c r="J4601" s="114" t="s">
        <v>7824</v>
      </c>
      <c r="K4601" s="114"/>
      <c r="L4601" s="114" t="s">
        <v>20</v>
      </c>
      <c r="M4601" s="114">
        <v>-60</v>
      </c>
      <c r="N4601" s="114" t="s">
        <v>28</v>
      </c>
      <c r="O4601" s="114">
        <v>0</v>
      </c>
      <c r="P4601" s="114">
        <v>0</v>
      </c>
      <c r="Q4601" s="114">
        <v>-62.67</v>
      </c>
      <c r="R4601" s="112"/>
      <c r="S4601" s="112"/>
      <c r="T4601" s="112"/>
      <c r="U4601" s="112"/>
    </row>
    <row r="4602" spans="1:21" hidden="1">
      <c r="A4602" s="116">
        <v>42473</v>
      </c>
      <c r="B4602" s="114" t="s">
        <v>7825</v>
      </c>
      <c r="C4602" s="116">
        <v>42473</v>
      </c>
      <c r="D4602" s="114" t="s">
        <v>7826</v>
      </c>
      <c r="E4602" s="114" t="s">
        <v>4055</v>
      </c>
      <c r="F4602" s="114" t="s">
        <v>3997</v>
      </c>
      <c r="G4602" s="114" t="s">
        <v>7827</v>
      </c>
      <c r="H4602" s="114" t="s">
        <v>4056</v>
      </c>
      <c r="I4602" s="114" t="s">
        <v>81</v>
      </c>
      <c r="J4602" s="114" t="s">
        <v>7828</v>
      </c>
      <c r="K4602" s="114"/>
      <c r="L4602" s="114" t="s">
        <v>20</v>
      </c>
      <c r="M4602" s="114">
        <v>-24</v>
      </c>
      <c r="N4602" s="114" t="s">
        <v>28</v>
      </c>
      <c r="O4602" s="114">
        <v>0</v>
      </c>
      <c r="P4602" s="114">
        <v>0</v>
      </c>
      <c r="Q4602" s="114">
        <v>-25.07</v>
      </c>
      <c r="R4602" s="112"/>
      <c r="S4602" s="113"/>
      <c r="T4602" s="113"/>
      <c r="U4602" s="112"/>
    </row>
    <row r="4603" spans="1:21" hidden="1">
      <c r="A4603" s="116">
        <v>42482</v>
      </c>
      <c r="B4603" s="114" t="s">
        <v>7829</v>
      </c>
      <c r="C4603" s="116">
        <v>42482</v>
      </c>
      <c r="D4603" s="114" t="s">
        <v>7830</v>
      </c>
      <c r="E4603" s="114" t="s">
        <v>4055</v>
      </c>
      <c r="F4603" s="114" t="s">
        <v>3995</v>
      </c>
      <c r="G4603" s="114" t="s">
        <v>7831</v>
      </c>
      <c r="H4603" s="114" t="s">
        <v>4056</v>
      </c>
      <c r="I4603" s="114" t="s">
        <v>81</v>
      </c>
      <c r="J4603" s="114" t="s">
        <v>7832</v>
      </c>
      <c r="K4603" s="114"/>
      <c r="L4603" s="114" t="s">
        <v>20</v>
      </c>
      <c r="M4603" s="114">
        <v>-33</v>
      </c>
      <c r="N4603" s="114" t="s">
        <v>28</v>
      </c>
      <c r="O4603" s="114">
        <v>0</v>
      </c>
      <c r="P4603" s="114">
        <v>0</v>
      </c>
      <c r="Q4603" s="114">
        <v>-34.47</v>
      </c>
      <c r="R4603" s="112"/>
      <c r="S4603" s="113"/>
      <c r="T4603" s="113"/>
      <c r="U4603" s="112"/>
    </row>
    <row r="4604" spans="1:21">
      <c r="A4604" s="116">
        <v>42474</v>
      </c>
      <c r="B4604" s="114" t="s">
        <v>7833</v>
      </c>
      <c r="C4604" s="116">
        <v>42474</v>
      </c>
      <c r="D4604" s="114" t="s">
        <v>7833</v>
      </c>
      <c r="E4604" s="114" t="s">
        <v>4055</v>
      </c>
      <c r="F4604" s="114"/>
      <c r="G4604" s="114"/>
      <c r="H4604" s="114" t="s">
        <v>4056</v>
      </c>
      <c r="I4604" s="114" t="s">
        <v>19</v>
      </c>
      <c r="J4604" s="114" t="s">
        <v>7834</v>
      </c>
      <c r="K4604" s="114"/>
      <c r="L4604" s="114" t="s">
        <v>20</v>
      </c>
      <c r="M4604" s="114">
        <v>-2</v>
      </c>
      <c r="N4604" s="114" t="s">
        <v>28</v>
      </c>
      <c r="O4604" s="114">
        <v>0</v>
      </c>
      <c r="P4604" s="114">
        <v>0</v>
      </c>
      <c r="Q4604" s="114">
        <v>-2.09</v>
      </c>
      <c r="R4604" s="112"/>
      <c r="S4604" s="113"/>
      <c r="T4604" s="113"/>
      <c r="U4604" s="112"/>
    </row>
    <row r="4605" spans="1:21" hidden="1">
      <c r="A4605" s="116">
        <v>42475</v>
      </c>
      <c r="B4605" s="114" t="s">
        <v>7805</v>
      </c>
      <c r="C4605" s="116">
        <v>42475</v>
      </c>
      <c r="D4605" s="114" t="s">
        <v>7806</v>
      </c>
      <c r="E4605" s="114" t="s">
        <v>4055</v>
      </c>
      <c r="F4605" s="114" t="s">
        <v>3989</v>
      </c>
      <c r="G4605" s="114" t="s">
        <v>7807</v>
      </c>
      <c r="H4605" s="114" t="s">
        <v>4056</v>
      </c>
      <c r="I4605" s="114" t="s">
        <v>81</v>
      </c>
      <c r="J4605" s="114" t="s">
        <v>7808</v>
      </c>
      <c r="K4605" s="114"/>
      <c r="L4605" s="114" t="s">
        <v>20</v>
      </c>
      <c r="M4605" s="114">
        <v>-24</v>
      </c>
      <c r="N4605" s="114" t="s">
        <v>28</v>
      </c>
      <c r="O4605" s="114">
        <v>0</v>
      </c>
      <c r="P4605" s="114">
        <v>0</v>
      </c>
      <c r="Q4605" s="114">
        <v>-25.07</v>
      </c>
      <c r="R4605" s="112"/>
      <c r="S4605" s="113"/>
      <c r="T4605" s="113"/>
      <c r="U4605" s="112"/>
    </row>
    <row r="4606" spans="1:21" hidden="1">
      <c r="A4606" s="116">
        <v>42475</v>
      </c>
      <c r="B4606" s="114" t="s">
        <v>7835</v>
      </c>
      <c r="C4606" s="116">
        <v>42475</v>
      </c>
      <c r="D4606" s="114" t="s">
        <v>7836</v>
      </c>
      <c r="E4606" s="114" t="s">
        <v>4055</v>
      </c>
      <c r="F4606" s="114" t="s">
        <v>3996</v>
      </c>
      <c r="G4606" s="114" t="s">
        <v>7837</v>
      </c>
      <c r="H4606" s="114" t="s">
        <v>4056</v>
      </c>
      <c r="I4606" s="114" t="s">
        <v>81</v>
      </c>
      <c r="J4606" s="114" t="s">
        <v>7838</v>
      </c>
      <c r="K4606" s="114"/>
      <c r="L4606" s="114" t="s">
        <v>20</v>
      </c>
      <c r="M4606" s="114">
        <v>-5</v>
      </c>
      <c r="N4606" s="114" t="s">
        <v>28</v>
      </c>
      <c r="O4606" s="114">
        <v>0</v>
      </c>
      <c r="P4606" s="114">
        <v>0</v>
      </c>
      <c r="Q4606" s="114">
        <v>-5.22</v>
      </c>
      <c r="R4606" s="112"/>
      <c r="S4606" s="113"/>
      <c r="T4606" s="113"/>
      <c r="U4606" s="113"/>
    </row>
    <row r="4607" spans="1:21">
      <c r="A4607" s="116">
        <v>42486</v>
      </c>
      <c r="B4607" s="114" t="s">
        <v>7813</v>
      </c>
      <c r="C4607" s="116">
        <v>42486</v>
      </c>
      <c r="D4607" s="114" t="s">
        <v>7813</v>
      </c>
      <c r="E4607" s="114" t="s">
        <v>4055</v>
      </c>
      <c r="F4607" s="114"/>
      <c r="G4607" s="114"/>
      <c r="H4607" s="114" t="s">
        <v>4056</v>
      </c>
      <c r="I4607" s="114" t="s">
        <v>19</v>
      </c>
      <c r="J4607" s="114" t="s">
        <v>7814</v>
      </c>
      <c r="K4607" s="114"/>
      <c r="L4607" s="114" t="s">
        <v>20</v>
      </c>
      <c r="M4607" s="114">
        <v>-2</v>
      </c>
      <c r="N4607" s="114" t="s">
        <v>28</v>
      </c>
      <c r="O4607" s="114">
        <v>0</v>
      </c>
      <c r="P4607" s="114">
        <v>0</v>
      </c>
      <c r="Q4607" s="114">
        <v>-2.09</v>
      </c>
      <c r="R4607" s="112"/>
      <c r="S4607" s="112"/>
      <c r="T4607" s="112"/>
      <c r="U4607" s="112"/>
    </row>
    <row r="4608" spans="1:21" hidden="1">
      <c r="A4608" s="116">
        <v>42486</v>
      </c>
      <c r="B4608" s="114" t="s">
        <v>7421</v>
      </c>
      <c r="C4608" s="116">
        <v>42486</v>
      </c>
      <c r="D4608" s="114" t="s">
        <v>7422</v>
      </c>
      <c r="E4608" s="114" t="s">
        <v>4055</v>
      </c>
      <c r="F4608" s="114" t="s">
        <v>938</v>
      </c>
      <c r="G4608" s="114" t="s">
        <v>7423</v>
      </c>
      <c r="H4608" s="114" t="s">
        <v>4056</v>
      </c>
      <c r="I4608" s="114" t="s">
        <v>81</v>
      </c>
      <c r="J4608" s="114" t="s">
        <v>7424</v>
      </c>
      <c r="K4608" s="114"/>
      <c r="L4608" s="114" t="s">
        <v>20</v>
      </c>
      <c r="M4608" s="114">
        <v>-12</v>
      </c>
      <c r="N4608" s="114" t="s">
        <v>28</v>
      </c>
      <c r="O4608" s="114">
        <v>0</v>
      </c>
      <c r="P4608" s="114">
        <v>0</v>
      </c>
      <c r="Q4608" s="114">
        <v>-12.53</v>
      </c>
      <c r="R4608" s="112"/>
      <c r="S4608" s="112"/>
      <c r="T4608" s="112"/>
      <c r="U4608" s="112"/>
    </row>
    <row r="4609" spans="1:21" hidden="1">
      <c r="A4609" s="116">
        <v>42480</v>
      </c>
      <c r="B4609" s="114" t="s">
        <v>7389</v>
      </c>
      <c r="C4609" s="116">
        <v>42480</v>
      </c>
      <c r="D4609" s="114" t="s">
        <v>7390</v>
      </c>
      <c r="E4609" s="114" t="s">
        <v>4055</v>
      </c>
      <c r="F4609" s="114" t="s">
        <v>938</v>
      </c>
      <c r="G4609" s="114" t="s">
        <v>7391</v>
      </c>
      <c r="H4609" s="114" t="s">
        <v>4056</v>
      </c>
      <c r="I4609" s="114" t="s">
        <v>81</v>
      </c>
      <c r="J4609" s="114" t="s">
        <v>7392</v>
      </c>
      <c r="K4609" s="114"/>
      <c r="L4609" s="114" t="s">
        <v>20</v>
      </c>
      <c r="M4609" s="114">
        <v>-300</v>
      </c>
      <c r="N4609" s="114" t="s">
        <v>28</v>
      </c>
      <c r="O4609" s="114">
        <v>0</v>
      </c>
      <c r="P4609" s="114">
        <v>0</v>
      </c>
      <c r="Q4609" s="114">
        <v>-313.36</v>
      </c>
      <c r="R4609" s="112"/>
      <c r="S4609" s="112"/>
      <c r="T4609" s="112"/>
      <c r="U4609" s="112"/>
    </row>
    <row r="4610" spans="1:21" hidden="1">
      <c r="A4610" s="116">
        <v>42480</v>
      </c>
      <c r="B4610" s="114" t="s">
        <v>7839</v>
      </c>
      <c r="C4610" s="116">
        <v>42480</v>
      </c>
      <c r="D4610" s="114" t="s">
        <v>7839</v>
      </c>
      <c r="E4610" s="114" t="s">
        <v>4055</v>
      </c>
      <c r="F4610" s="114" t="s">
        <v>3997</v>
      </c>
      <c r="G4610" s="114" t="s">
        <v>7840</v>
      </c>
      <c r="H4610" s="114" t="s">
        <v>4056</v>
      </c>
      <c r="I4610" s="114" t="s">
        <v>81</v>
      </c>
      <c r="J4610" s="114" t="s">
        <v>7841</v>
      </c>
      <c r="K4610" s="114" t="s">
        <v>21</v>
      </c>
      <c r="L4610" s="114"/>
      <c r="M4610" s="114">
        <v>24</v>
      </c>
      <c r="N4610" s="114" t="s">
        <v>28</v>
      </c>
      <c r="O4610" s="114">
        <v>0</v>
      </c>
      <c r="P4610" s="114">
        <v>0</v>
      </c>
      <c r="Q4610" s="114">
        <v>0</v>
      </c>
      <c r="R4610" s="112"/>
      <c r="S4610" s="112"/>
      <c r="T4610" s="112"/>
      <c r="U4610" s="112"/>
    </row>
    <row r="4611" spans="1:21" hidden="1">
      <c r="A4611" s="116">
        <v>42481</v>
      </c>
      <c r="B4611" s="114" t="s">
        <v>7377</v>
      </c>
      <c r="C4611" s="116">
        <v>42481</v>
      </c>
      <c r="D4611" s="114" t="s">
        <v>7378</v>
      </c>
      <c r="E4611" s="114" t="s">
        <v>4055</v>
      </c>
      <c r="F4611" s="114" t="s">
        <v>938</v>
      </c>
      <c r="G4611" s="114" t="s">
        <v>7379</v>
      </c>
      <c r="H4611" s="114" t="s">
        <v>4056</v>
      </c>
      <c r="I4611" s="114" t="s">
        <v>81</v>
      </c>
      <c r="J4611" s="114" t="s">
        <v>7380</v>
      </c>
      <c r="K4611" s="114"/>
      <c r="L4611" s="114" t="s">
        <v>20</v>
      </c>
      <c r="M4611" s="114">
        <v>-204</v>
      </c>
      <c r="N4611" s="114" t="s">
        <v>28</v>
      </c>
      <c r="O4611" s="114">
        <v>0</v>
      </c>
      <c r="P4611" s="114">
        <v>0</v>
      </c>
      <c r="Q4611" s="114">
        <v>-213.08</v>
      </c>
      <c r="R4611" s="112"/>
      <c r="S4611" s="112"/>
      <c r="T4611" s="112"/>
      <c r="U4611" s="112"/>
    </row>
    <row r="4612" spans="1:21" hidden="1">
      <c r="A4612" s="116">
        <v>42481</v>
      </c>
      <c r="B4612" s="114" t="s">
        <v>7842</v>
      </c>
      <c r="C4612" s="116">
        <v>42481</v>
      </c>
      <c r="D4612" s="114" t="s">
        <v>7843</v>
      </c>
      <c r="E4612" s="114" t="s">
        <v>4055</v>
      </c>
      <c r="F4612" s="114" t="s">
        <v>3995</v>
      </c>
      <c r="G4612" s="114" t="s">
        <v>7844</v>
      </c>
      <c r="H4612" s="114" t="s">
        <v>4056</v>
      </c>
      <c r="I4612" s="114" t="s">
        <v>81</v>
      </c>
      <c r="J4612" s="114" t="s">
        <v>7845</v>
      </c>
      <c r="K4612" s="114"/>
      <c r="L4612" s="114" t="s">
        <v>20</v>
      </c>
      <c r="M4612" s="114">
        <v>-3</v>
      </c>
      <c r="N4612" s="114" t="s">
        <v>28</v>
      </c>
      <c r="O4612" s="114">
        <v>0</v>
      </c>
      <c r="P4612" s="114">
        <v>0</v>
      </c>
      <c r="Q4612" s="114">
        <v>-3.13</v>
      </c>
      <c r="R4612" s="112"/>
      <c r="S4612" s="113"/>
      <c r="T4612" s="113"/>
      <c r="U4612" s="112"/>
    </row>
    <row r="4613" spans="1:21" hidden="1">
      <c r="A4613" s="116">
        <v>42480</v>
      </c>
      <c r="B4613" s="114" t="s">
        <v>7846</v>
      </c>
      <c r="C4613" s="116">
        <v>42480</v>
      </c>
      <c r="D4613" s="114" t="s">
        <v>7847</v>
      </c>
      <c r="E4613" s="114" t="s">
        <v>4055</v>
      </c>
      <c r="F4613" s="114" t="s">
        <v>3996</v>
      </c>
      <c r="G4613" s="114" t="s">
        <v>7848</v>
      </c>
      <c r="H4613" s="114" t="s">
        <v>4056</v>
      </c>
      <c r="I4613" s="114" t="s">
        <v>81</v>
      </c>
      <c r="J4613" s="114" t="s">
        <v>7849</v>
      </c>
      <c r="K4613" s="114"/>
      <c r="L4613" s="114" t="s">
        <v>20</v>
      </c>
      <c r="M4613" s="114">
        <v>-12</v>
      </c>
      <c r="N4613" s="114" t="s">
        <v>28</v>
      </c>
      <c r="O4613" s="114">
        <v>0</v>
      </c>
      <c r="P4613" s="114">
        <v>0</v>
      </c>
      <c r="Q4613" s="114">
        <v>-12.53</v>
      </c>
      <c r="R4613" s="112"/>
      <c r="S4613" s="112"/>
      <c r="T4613" s="112"/>
      <c r="U4613" s="112"/>
    </row>
    <row r="4614" spans="1:21" hidden="1">
      <c r="A4614" s="116">
        <v>42480</v>
      </c>
      <c r="B4614" s="114" t="s">
        <v>7850</v>
      </c>
      <c r="C4614" s="116">
        <v>42480</v>
      </c>
      <c r="D4614" s="114" t="s">
        <v>7850</v>
      </c>
      <c r="E4614" s="114" t="s">
        <v>4055</v>
      </c>
      <c r="F4614" s="114" t="s">
        <v>3997</v>
      </c>
      <c r="G4614" s="114" t="s">
        <v>7851</v>
      </c>
      <c r="H4614" s="114" t="s">
        <v>4056</v>
      </c>
      <c r="I4614" s="114" t="s">
        <v>81</v>
      </c>
      <c r="J4614" s="114" t="s">
        <v>7841</v>
      </c>
      <c r="K4614" s="114"/>
      <c r="L4614" s="114" t="s">
        <v>20</v>
      </c>
      <c r="M4614" s="114">
        <v>-24</v>
      </c>
      <c r="N4614" s="114" t="s">
        <v>28</v>
      </c>
      <c r="O4614" s="114">
        <v>0</v>
      </c>
      <c r="P4614" s="114">
        <v>0</v>
      </c>
      <c r="Q4614" s="114">
        <v>-25.07</v>
      </c>
      <c r="R4614" s="112"/>
      <c r="S4614" s="112"/>
      <c r="T4614" s="112"/>
      <c r="U4614" s="112"/>
    </row>
    <row r="4615" spans="1:21" hidden="1">
      <c r="A4615" s="116">
        <v>42479</v>
      </c>
      <c r="B4615" s="114" t="s">
        <v>7401</v>
      </c>
      <c r="C4615" s="116">
        <v>42479</v>
      </c>
      <c r="D4615" s="114" t="s">
        <v>7402</v>
      </c>
      <c r="E4615" s="114" t="s">
        <v>4055</v>
      </c>
      <c r="F4615" s="114" t="s">
        <v>938</v>
      </c>
      <c r="G4615" s="114" t="s">
        <v>7403</v>
      </c>
      <c r="H4615" s="114" t="s">
        <v>4056</v>
      </c>
      <c r="I4615" s="114" t="s">
        <v>81</v>
      </c>
      <c r="J4615" s="114" t="s">
        <v>7404</v>
      </c>
      <c r="K4615" s="114"/>
      <c r="L4615" s="114" t="s">
        <v>20</v>
      </c>
      <c r="M4615" s="114">
        <v>-132</v>
      </c>
      <c r="N4615" s="114" t="s">
        <v>28</v>
      </c>
      <c r="O4615" s="114">
        <v>0</v>
      </c>
      <c r="P4615" s="114">
        <v>0</v>
      </c>
      <c r="Q4615" s="114">
        <v>-137.88</v>
      </c>
      <c r="R4615" s="112"/>
      <c r="S4615" s="113"/>
      <c r="T4615" s="113"/>
      <c r="U4615" s="112"/>
    </row>
    <row r="4616" spans="1:21" hidden="1">
      <c r="A4616" s="116">
        <v>42480</v>
      </c>
      <c r="B4616" s="114" t="s">
        <v>7852</v>
      </c>
      <c r="C4616" s="116">
        <v>42480</v>
      </c>
      <c r="D4616" s="114" t="s">
        <v>7853</v>
      </c>
      <c r="E4616" s="114" t="s">
        <v>4055</v>
      </c>
      <c r="F4616" s="114" t="s">
        <v>3997</v>
      </c>
      <c r="G4616" s="114" t="s">
        <v>7854</v>
      </c>
      <c r="H4616" s="114" t="s">
        <v>4056</v>
      </c>
      <c r="I4616" s="114" t="s">
        <v>81</v>
      </c>
      <c r="J4616" s="114" t="s">
        <v>7841</v>
      </c>
      <c r="K4616" s="114"/>
      <c r="L4616" s="114" t="s">
        <v>20</v>
      </c>
      <c r="M4616" s="114">
        <v>-24</v>
      </c>
      <c r="N4616" s="114" t="s">
        <v>28</v>
      </c>
      <c r="O4616" s="114">
        <v>0</v>
      </c>
      <c r="P4616" s="114">
        <v>0</v>
      </c>
      <c r="Q4616" s="114">
        <v>0</v>
      </c>
      <c r="R4616" s="112"/>
      <c r="S4616" s="112"/>
      <c r="T4616" s="112"/>
      <c r="U4616" s="112"/>
    </row>
    <row r="4617" spans="1:21" hidden="1">
      <c r="A4617" s="116">
        <v>42485</v>
      </c>
      <c r="B4617" s="114" t="s">
        <v>7361</v>
      </c>
      <c r="C4617" s="116">
        <v>42485</v>
      </c>
      <c r="D4617" s="114" t="s">
        <v>7362</v>
      </c>
      <c r="E4617" s="114" t="s">
        <v>4055</v>
      </c>
      <c r="F4617" s="114" t="s">
        <v>938</v>
      </c>
      <c r="G4617" s="114" t="s">
        <v>7363</v>
      </c>
      <c r="H4617" s="114" t="s">
        <v>4056</v>
      </c>
      <c r="I4617" s="114" t="s">
        <v>81</v>
      </c>
      <c r="J4617" s="114" t="s">
        <v>7364</v>
      </c>
      <c r="K4617" s="114"/>
      <c r="L4617" s="114" t="s">
        <v>20</v>
      </c>
      <c r="M4617" s="114">
        <v>-12</v>
      </c>
      <c r="N4617" s="114" t="s">
        <v>28</v>
      </c>
      <c r="O4617" s="114">
        <v>0</v>
      </c>
      <c r="P4617" s="114">
        <v>0</v>
      </c>
      <c r="Q4617" s="114">
        <v>-12.53</v>
      </c>
      <c r="R4617" s="112"/>
      <c r="S4617" s="112"/>
      <c r="T4617" s="112"/>
      <c r="U4617" s="112"/>
    </row>
    <row r="4618" spans="1:21" hidden="1">
      <c r="A4618" s="116">
        <v>42482</v>
      </c>
      <c r="B4618" s="114" t="s">
        <v>7345</v>
      </c>
      <c r="C4618" s="116">
        <v>42482</v>
      </c>
      <c r="D4618" s="114" t="s">
        <v>7346</v>
      </c>
      <c r="E4618" s="114" t="s">
        <v>4055</v>
      </c>
      <c r="F4618" s="114" t="s">
        <v>938</v>
      </c>
      <c r="G4618" s="114" t="s">
        <v>7347</v>
      </c>
      <c r="H4618" s="114" t="s">
        <v>4056</v>
      </c>
      <c r="I4618" s="114" t="s">
        <v>81</v>
      </c>
      <c r="J4618" s="114" t="s">
        <v>7348</v>
      </c>
      <c r="K4618" s="114"/>
      <c r="L4618" s="114" t="s">
        <v>20</v>
      </c>
      <c r="M4618" s="114">
        <v>-132</v>
      </c>
      <c r="N4618" s="114" t="s">
        <v>28</v>
      </c>
      <c r="O4618" s="114">
        <v>0</v>
      </c>
      <c r="P4618" s="114">
        <v>0</v>
      </c>
      <c r="Q4618" s="114">
        <v>-137.88</v>
      </c>
      <c r="R4618" s="112"/>
      <c r="S4618" s="112"/>
      <c r="T4618" s="112"/>
      <c r="U4618" s="112"/>
    </row>
    <row r="4619" spans="1:21" hidden="1">
      <c r="A4619" s="116">
        <v>42488</v>
      </c>
      <c r="B4619" s="114" t="s">
        <v>7855</v>
      </c>
      <c r="C4619" s="116">
        <v>42488</v>
      </c>
      <c r="D4619" s="114" t="s">
        <v>7856</v>
      </c>
      <c r="E4619" s="114" t="s">
        <v>4055</v>
      </c>
      <c r="F4619" s="114" t="s">
        <v>3997</v>
      </c>
      <c r="G4619" s="114" t="s">
        <v>7857</v>
      </c>
      <c r="H4619" s="114" t="s">
        <v>4056</v>
      </c>
      <c r="I4619" s="114" t="s">
        <v>81</v>
      </c>
      <c r="J4619" s="114" t="s">
        <v>7858</v>
      </c>
      <c r="K4619" s="114"/>
      <c r="L4619" s="114" t="s">
        <v>20</v>
      </c>
      <c r="M4619" s="114">
        <v>-21</v>
      </c>
      <c r="N4619" s="114" t="s">
        <v>28</v>
      </c>
      <c r="O4619" s="114">
        <v>0</v>
      </c>
      <c r="P4619" s="114">
        <v>0</v>
      </c>
      <c r="Q4619" s="114">
        <v>-21.94</v>
      </c>
      <c r="R4619" s="112"/>
      <c r="S4619" s="112"/>
      <c r="T4619" s="112"/>
      <c r="U4619" s="112"/>
    </row>
    <row r="4620" spans="1:21">
      <c r="A4620" s="116">
        <v>42490</v>
      </c>
      <c r="B4620" s="114" t="s">
        <v>7433</v>
      </c>
      <c r="C4620" s="116">
        <v>42490</v>
      </c>
      <c r="D4620" s="114" t="s">
        <v>7433</v>
      </c>
      <c r="E4620" s="114" t="s">
        <v>4055</v>
      </c>
      <c r="F4620" s="114"/>
      <c r="G4620" s="114"/>
      <c r="H4620" s="114" t="s">
        <v>4056</v>
      </c>
      <c r="I4620" s="114" t="s">
        <v>19</v>
      </c>
      <c r="J4620" s="114" t="s">
        <v>7434</v>
      </c>
      <c r="K4620" s="114"/>
      <c r="L4620" s="114" t="s">
        <v>20</v>
      </c>
      <c r="M4620" s="114">
        <v>-5</v>
      </c>
      <c r="N4620" s="114" t="s">
        <v>28</v>
      </c>
      <c r="O4620" s="114">
        <v>0</v>
      </c>
      <c r="P4620" s="114">
        <v>0</v>
      </c>
      <c r="Q4620" s="114">
        <v>-5.22</v>
      </c>
      <c r="R4620" s="112"/>
      <c r="S4620" s="112"/>
      <c r="T4620" s="112"/>
      <c r="U4620" s="112"/>
    </row>
    <row r="4621" spans="1:21" hidden="1">
      <c r="A4621" s="116">
        <v>42489</v>
      </c>
      <c r="B4621" s="114" t="s">
        <v>7435</v>
      </c>
      <c r="C4621" s="116">
        <v>42489</v>
      </c>
      <c r="D4621" s="114" t="s">
        <v>7436</v>
      </c>
      <c r="E4621" s="114" t="s">
        <v>4055</v>
      </c>
      <c r="F4621" s="114" t="s">
        <v>938</v>
      </c>
      <c r="G4621" s="114" t="s">
        <v>7437</v>
      </c>
      <c r="H4621" s="114" t="s">
        <v>4056</v>
      </c>
      <c r="I4621" s="114" t="s">
        <v>81</v>
      </c>
      <c r="J4621" s="114" t="s">
        <v>7438</v>
      </c>
      <c r="K4621" s="114"/>
      <c r="L4621" s="114" t="s">
        <v>20</v>
      </c>
      <c r="M4621" s="114">
        <v>-12</v>
      </c>
      <c r="N4621" s="114" t="s">
        <v>28</v>
      </c>
      <c r="O4621" s="114">
        <v>0</v>
      </c>
      <c r="P4621" s="114">
        <v>0</v>
      </c>
      <c r="Q4621" s="114">
        <v>-12.53</v>
      </c>
      <c r="R4621" s="112"/>
      <c r="S4621" s="112"/>
      <c r="T4621" s="112"/>
      <c r="U4621" s="112"/>
    </row>
    <row r="4622" spans="1:21" hidden="1">
      <c r="A4622" s="116">
        <v>42488</v>
      </c>
      <c r="B4622" s="114" t="s">
        <v>7439</v>
      </c>
      <c r="C4622" s="116">
        <v>42488</v>
      </c>
      <c r="D4622" s="114" t="s">
        <v>7440</v>
      </c>
      <c r="E4622" s="114" t="s">
        <v>4055</v>
      </c>
      <c r="F4622" s="114" t="s">
        <v>938</v>
      </c>
      <c r="G4622" s="114" t="s">
        <v>7441</v>
      </c>
      <c r="H4622" s="114" t="s">
        <v>4056</v>
      </c>
      <c r="I4622" s="114" t="s">
        <v>81</v>
      </c>
      <c r="J4622" s="114" t="s">
        <v>7442</v>
      </c>
      <c r="K4622" s="114"/>
      <c r="L4622" s="114" t="s">
        <v>20</v>
      </c>
      <c r="M4622" s="114">
        <v>-12</v>
      </c>
      <c r="N4622" s="114" t="s">
        <v>28</v>
      </c>
      <c r="O4622" s="114">
        <v>0</v>
      </c>
      <c r="P4622" s="114">
        <v>0</v>
      </c>
      <c r="Q4622" s="114">
        <v>-12.53</v>
      </c>
      <c r="R4622" s="112"/>
      <c r="S4622" s="112"/>
      <c r="T4622" s="112"/>
      <c r="U4622" s="112"/>
    </row>
    <row r="4623" spans="1:21">
      <c r="A4623" s="116">
        <v>42474</v>
      </c>
      <c r="B4623" s="114" t="s">
        <v>7652</v>
      </c>
      <c r="C4623" s="116">
        <v>42474</v>
      </c>
      <c r="D4623" s="114" t="s">
        <v>7652</v>
      </c>
      <c r="E4623" s="114" t="s">
        <v>4055</v>
      </c>
      <c r="F4623" s="114"/>
      <c r="G4623" s="114"/>
      <c r="H4623" s="114" t="s">
        <v>4056</v>
      </c>
      <c r="I4623" s="114" t="s">
        <v>19</v>
      </c>
      <c r="J4623" s="114" t="s">
        <v>7653</v>
      </c>
      <c r="K4623" s="114"/>
      <c r="L4623" s="114" t="s">
        <v>20</v>
      </c>
      <c r="M4623" s="114">
        <v>-1</v>
      </c>
      <c r="N4623" s="114" t="s">
        <v>28</v>
      </c>
      <c r="O4623" s="114">
        <v>0</v>
      </c>
      <c r="P4623" s="114">
        <v>0</v>
      </c>
      <c r="Q4623" s="114">
        <v>-1.04</v>
      </c>
      <c r="R4623" s="112"/>
      <c r="S4623" s="112"/>
      <c r="T4623" s="112"/>
      <c r="U4623" s="112"/>
    </row>
    <row r="4624" spans="1:21" hidden="1">
      <c r="A4624" s="116">
        <v>42473</v>
      </c>
      <c r="B4624" s="114" t="s">
        <v>7859</v>
      </c>
      <c r="C4624" s="116">
        <v>42473</v>
      </c>
      <c r="D4624" s="114" t="s">
        <v>6494</v>
      </c>
      <c r="E4624" s="114" t="s">
        <v>4055</v>
      </c>
      <c r="F4624" s="114"/>
      <c r="G4624" s="114"/>
      <c r="H4624" s="114" t="s">
        <v>4056</v>
      </c>
      <c r="I4624" s="114" t="s">
        <v>26</v>
      </c>
      <c r="J4624" s="114" t="s">
        <v>6495</v>
      </c>
      <c r="K4624" s="114" t="s">
        <v>21</v>
      </c>
      <c r="L4624" s="114"/>
      <c r="M4624" s="136">
        <v>10368</v>
      </c>
      <c r="N4624" s="114" t="s">
        <v>28</v>
      </c>
      <c r="O4624" s="114">
        <v>0</v>
      </c>
      <c r="P4624" s="136">
        <v>12549.49</v>
      </c>
      <c r="Q4624" s="136">
        <v>-1719.63</v>
      </c>
      <c r="R4624" s="112"/>
      <c r="S4624" s="113"/>
      <c r="T4624" s="113"/>
      <c r="U4624" s="112"/>
    </row>
    <row r="4625" spans="1:21">
      <c r="A4625" s="116">
        <v>42474</v>
      </c>
      <c r="B4625" s="114" t="s">
        <v>7819</v>
      </c>
      <c r="C4625" s="116">
        <v>42474</v>
      </c>
      <c r="D4625" s="114" t="s">
        <v>7819</v>
      </c>
      <c r="E4625" s="114" t="s">
        <v>4055</v>
      </c>
      <c r="F4625" s="114"/>
      <c r="G4625" s="114"/>
      <c r="H4625" s="114" t="s">
        <v>4056</v>
      </c>
      <c r="I4625" s="114" t="s">
        <v>19</v>
      </c>
      <c r="J4625" s="114" t="s">
        <v>7820</v>
      </c>
      <c r="K4625" s="114"/>
      <c r="L4625" s="114" t="s">
        <v>20</v>
      </c>
      <c r="M4625" s="136">
        <v>-10366</v>
      </c>
      <c r="N4625" s="114" t="s">
        <v>28</v>
      </c>
      <c r="O4625" s="114">
        <v>0</v>
      </c>
      <c r="P4625" s="114">
        <v>0</v>
      </c>
      <c r="Q4625" s="136">
        <v>-10827.78</v>
      </c>
      <c r="R4625" s="112"/>
      <c r="S4625" s="112"/>
      <c r="T4625" s="112"/>
      <c r="U4625" s="112"/>
    </row>
    <row r="4626" spans="1:21">
      <c r="A4626" s="116">
        <v>42473</v>
      </c>
      <c r="B4626" s="114" t="s">
        <v>7471</v>
      </c>
      <c r="C4626" s="116">
        <v>42473</v>
      </c>
      <c r="D4626" s="114" t="s">
        <v>7471</v>
      </c>
      <c r="E4626" s="114" t="s">
        <v>4055</v>
      </c>
      <c r="F4626" s="114"/>
      <c r="G4626" s="114"/>
      <c r="H4626" s="114" t="s">
        <v>4056</v>
      </c>
      <c r="I4626" s="114" t="s">
        <v>19</v>
      </c>
      <c r="J4626" s="114" t="s">
        <v>7472</v>
      </c>
      <c r="K4626" s="114"/>
      <c r="L4626" s="114" t="s">
        <v>20</v>
      </c>
      <c r="M4626" s="114">
        <v>-1</v>
      </c>
      <c r="N4626" s="114" t="s">
        <v>28</v>
      </c>
      <c r="O4626" s="114">
        <v>0</v>
      </c>
      <c r="P4626" s="114">
        <v>0</v>
      </c>
      <c r="Q4626" s="114">
        <v>-1.04</v>
      </c>
      <c r="R4626" s="112"/>
      <c r="S4626" s="112"/>
      <c r="T4626" s="112"/>
      <c r="U4626" s="112"/>
    </row>
    <row r="4627" spans="1:21">
      <c r="A4627" s="116">
        <v>42473</v>
      </c>
      <c r="B4627" s="114" t="s">
        <v>7289</v>
      </c>
      <c r="C4627" s="116">
        <v>42473</v>
      </c>
      <c r="D4627" s="114" t="s">
        <v>7289</v>
      </c>
      <c r="E4627" s="114" t="s">
        <v>4055</v>
      </c>
      <c r="F4627" s="114"/>
      <c r="G4627" s="114"/>
      <c r="H4627" s="114" t="s">
        <v>4056</v>
      </c>
      <c r="I4627" s="114" t="s">
        <v>19</v>
      </c>
      <c r="J4627" s="114" t="s">
        <v>7290</v>
      </c>
      <c r="K4627" s="114"/>
      <c r="L4627" s="114" t="s">
        <v>20</v>
      </c>
      <c r="M4627" s="136">
        <v>-4608</v>
      </c>
      <c r="N4627" s="114" t="s">
        <v>28</v>
      </c>
      <c r="O4627" s="114">
        <v>0</v>
      </c>
      <c r="P4627" s="114">
        <v>0</v>
      </c>
      <c r="Q4627" s="136">
        <v>-4813.28</v>
      </c>
      <c r="R4627" s="112"/>
      <c r="S4627" s="112"/>
      <c r="T4627" s="112"/>
      <c r="U4627" s="112"/>
    </row>
    <row r="4628" spans="1:21" hidden="1">
      <c r="A4628" s="116">
        <v>42473</v>
      </c>
      <c r="B4628" s="114" t="s">
        <v>7860</v>
      </c>
      <c r="C4628" s="116">
        <v>42473</v>
      </c>
      <c r="D4628" s="114" t="s">
        <v>6494</v>
      </c>
      <c r="E4628" s="114" t="s">
        <v>4055</v>
      </c>
      <c r="F4628" s="114"/>
      <c r="G4628" s="114"/>
      <c r="H4628" s="114" t="s">
        <v>4056</v>
      </c>
      <c r="I4628" s="114" t="s">
        <v>26</v>
      </c>
      <c r="J4628" s="114" t="s">
        <v>6495</v>
      </c>
      <c r="K4628" s="114" t="s">
        <v>21</v>
      </c>
      <c r="L4628" s="114"/>
      <c r="M4628" s="136">
        <v>4608</v>
      </c>
      <c r="N4628" s="114" t="s">
        <v>28</v>
      </c>
      <c r="O4628" s="114">
        <v>0</v>
      </c>
      <c r="P4628" s="136">
        <v>5577.55</v>
      </c>
      <c r="Q4628" s="114">
        <v>-764.27</v>
      </c>
      <c r="R4628" s="112"/>
      <c r="S4628" s="113"/>
      <c r="T4628" s="113"/>
      <c r="U4628" s="112"/>
    </row>
    <row r="4629" spans="1:21">
      <c r="A4629" s="116">
        <v>42473</v>
      </c>
      <c r="B4629" s="114" t="s">
        <v>7291</v>
      </c>
      <c r="C4629" s="116">
        <v>42473</v>
      </c>
      <c r="D4629" s="114" t="s">
        <v>7291</v>
      </c>
      <c r="E4629" s="114" t="s">
        <v>4055</v>
      </c>
      <c r="F4629" s="114"/>
      <c r="G4629" s="114"/>
      <c r="H4629" s="114" t="s">
        <v>4056</v>
      </c>
      <c r="I4629" s="114" t="s">
        <v>19</v>
      </c>
      <c r="J4629" s="114" t="s">
        <v>7292</v>
      </c>
      <c r="K4629" s="114" t="s">
        <v>21</v>
      </c>
      <c r="L4629" s="114"/>
      <c r="M4629" s="114">
        <v>1</v>
      </c>
      <c r="N4629" s="114" t="s">
        <v>28</v>
      </c>
      <c r="O4629" s="114">
        <v>0</v>
      </c>
      <c r="P4629" s="114">
        <v>0</v>
      </c>
      <c r="Q4629" s="114">
        <v>1.04</v>
      </c>
      <c r="R4629" s="112"/>
      <c r="S4629" s="112"/>
      <c r="T4629" s="112"/>
      <c r="U4629" s="112"/>
    </row>
    <row r="4630" spans="1:21">
      <c r="A4630" s="116">
        <v>42474</v>
      </c>
      <c r="B4630" s="114" t="s">
        <v>7833</v>
      </c>
      <c r="C4630" s="116">
        <v>42474</v>
      </c>
      <c r="D4630" s="114" t="s">
        <v>7833</v>
      </c>
      <c r="E4630" s="114" t="s">
        <v>4055</v>
      </c>
      <c r="F4630" s="114"/>
      <c r="G4630" s="114"/>
      <c r="H4630" s="114" t="s">
        <v>4056</v>
      </c>
      <c r="I4630" s="114" t="s">
        <v>19</v>
      </c>
      <c r="J4630" s="114" t="s">
        <v>7834</v>
      </c>
      <c r="K4630" s="114" t="s">
        <v>21</v>
      </c>
      <c r="L4630" s="114"/>
      <c r="M4630" s="114">
        <v>2</v>
      </c>
      <c r="N4630" s="114" t="s">
        <v>28</v>
      </c>
      <c r="O4630" s="114">
        <v>0</v>
      </c>
      <c r="P4630" s="114">
        <v>0</v>
      </c>
      <c r="Q4630" s="114">
        <v>2.09</v>
      </c>
      <c r="R4630" s="112"/>
      <c r="S4630" s="113"/>
      <c r="T4630" s="113"/>
      <c r="U4630" s="112"/>
    </row>
    <row r="4631" spans="1:21">
      <c r="A4631" s="116">
        <v>42490</v>
      </c>
      <c r="B4631" s="114" t="s">
        <v>7433</v>
      </c>
      <c r="C4631" s="116">
        <v>42490</v>
      </c>
      <c r="D4631" s="114" t="s">
        <v>7433</v>
      </c>
      <c r="E4631" s="114" t="s">
        <v>4055</v>
      </c>
      <c r="F4631" s="114"/>
      <c r="G4631" s="114"/>
      <c r="H4631" s="114" t="s">
        <v>4056</v>
      </c>
      <c r="I4631" s="114" t="s">
        <v>19</v>
      </c>
      <c r="J4631" s="114" t="s">
        <v>7434</v>
      </c>
      <c r="K4631" s="114" t="s">
        <v>21</v>
      </c>
      <c r="L4631" s="114"/>
      <c r="M4631" s="114">
        <v>5</v>
      </c>
      <c r="N4631" s="114" t="s">
        <v>28</v>
      </c>
      <c r="O4631" s="114">
        <v>0</v>
      </c>
      <c r="P4631" s="114">
        <v>0</v>
      </c>
      <c r="Q4631" s="114">
        <v>5.22</v>
      </c>
      <c r="R4631" s="112"/>
      <c r="S4631" s="112"/>
      <c r="T4631" s="112"/>
      <c r="U4631" s="112"/>
    </row>
    <row r="4632" spans="1:21" hidden="1">
      <c r="A4632" s="116">
        <v>42490</v>
      </c>
      <c r="B4632" s="114" t="s">
        <v>7476</v>
      </c>
      <c r="C4632" s="116">
        <v>42490</v>
      </c>
      <c r="D4632" s="114" t="s">
        <v>7476</v>
      </c>
      <c r="E4632" s="114" t="s">
        <v>4055</v>
      </c>
      <c r="F4632" s="114" t="s">
        <v>166</v>
      </c>
      <c r="G4632" s="114" t="s">
        <v>7477</v>
      </c>
      <c r="H4632" s="114" t="s">
        <v>4056</v>
      </c>
      <c r="I4632" s="114" t="s">
        <v>81</v>
      </c>
      <c r="J4632" s="114" t="s">
        <v>7478</v>
      </c>
      <c r="K4632" s="114"/>
      <c r="L4632" s="114" t="s">
        <v>20</v>
      </c>
      <c r="M4632" s="114">
        <v>-5</v>
      </c>
      <c r="N4632" s="114" t="s">
        <v>28</v>
      </c>
      <c r="O4632" s="114">
        <v>0</v>
      </c>
      <c r="P4632" s="114">
        <v>0</v>
      </c>
      <c r="Q4632" s="114">
        <v>-5.22</v>
      </c>
      <c r="R4632" s="112"/>
      <c r="S4632" s="112"/>
      <c r="T4632" s="112"/>
      <c r="U4632" s="112"/>
    </row>
    <row r="4633" spans="1:21" hidden="1">
      <c r="A4633" s="116">
        <v>42490</v>
      </c>
      <c r="B4633" s="114" t="s">
        <v>7473</v>
      </c>
      <c r="C4633" s="116">
        <v>42490</v>
      </c>
      <c r="D4633" s="114" t="s">
        <v>7473</v>
      </c>
      <c r="E4633" s="114" t="s">
        <v>4055</v>
      </c>
      <c r="F4633" s="114" t="s">
        <v>3991</v>
      </c>
      <c r="G4633" s="114" t="s">
        <v>7474</v>
      </c>
      <c r="H4633" s="114" t="s">
        <v>4056</v>
      </c>
      <c r="I4633" s="114" t="s">
        <v>81</v>
      </c>
      <c r="J4633" s="114" t="s">
        <v>7475</v>
      </c>
      <c r="K4633" s="114"/>
      <c r="L4633" s="114" t="s">
        <v>20</v>
      </c>
      <c r="M4633" s="114">
        <v>-3</v>
      </c>
      <c r="N4633" s="114" t="s">
        <v>28</v>
      </c>
      <c r="O4633" s="114">
        <v>0</v>
      </c>
      <c r="P4633" s="114">
        <v>0</v>
      </c>
      <c r="Q4633" s="114">
        <v>-3.13</v>
      </c>
      <c r="R4633" s="112"/>
      <c r="S4633" s="112"/>
      <c r="T4633" s="112"/>
      <c r="U4633" s="112"/>
    </row>
    <row r="4634" spans="1:21">
      <c r="A4634" s="116">
        <v>42474</v>
      </c>
      <c r="B4634" s="114" t="s">
        <v>7652</v>
      </c>
      <c r="C4634" s="116">
        <v>42474</v>
      </c>
      <c r="D4634" s="114" t="s">
        <v>7652</v>
      </c>
      <c r="E4634" s="114" t="s">
        <v>4055</v>
      </c>
      <c r="F4634" s="114"/>
      <c r="G4634" s="114"/>
      <c r="H4634" s="114" t="s">
        <v>4056</v>
      </c>
      <c r="I4634" s="114" t="s">
        <v>19</v>
      </c>
      <c r="J4634" s="114" t="s">
        <v>7653</v>
      </c>
      <c r="K4634" s="114" t="s">
        <v>21</v>
      </c>
      <c r="L4634" s="114"/>
      <c r="M4634" s="114">
        <v>1</v>
      </c>
      <c r="N4634" s="114" t="s">
        <v>28</v>
      </c>
      <c r="O4634" s="114">
        <v>0</v>
      </c>
      <c r="P4634" s="114">
        <v>0</v>
      </c>
      <c r="Q4634" s="114">
        <v>1.04</v>
      </c>
      <c r="R4634" s="112"/>
      <c r="S4634" s="112"/>
      <c r="T4634" s="112"/>
      <c r="U4634" s="112"/>
    </row>
    <row r="4635" spans="1:21">
      <c r="A4635" s="116">
        <v>42473</v>
      </c>
      <c r="B4635" s="114" t="s">
        <v>7471</v>
      </c>
      <c r="C4635" s="116">
        <v>42473</v>
      </c>
      <c r="D4635" s="114" t="s">
        <v>7471</v>
      </c>
      <c r="E4635" s="114" t="s">
        <v>4055</v>
      </c>
      <c r="F4635" s="114"/>
      <c r="G4635" s="114"/>
      <c r="H4635" s="114" t="s">
        <v>4056</v>
      </c>
      <c r="I4635" s="114" t="s">
        <v>19</v>
      </c>
      <c r="J4635" s="114" t="s">
        <v>7472</v>
      </c>
      <c r="K4635" s="114" t="s">
        <v>21</v>
      </c>
      <c r="L4635" s="114"/>
      <c r="M4635" s="114">
        <v>1</v>
      </c>
      <c r="N4635" s="114" t="s">
        <v>28</v>
      </c>
      <c r="O4635" s="114">
        <v>0</v>
      </c>
      <c r="P4635" s="114">
        <v>0</v>
      </c>
      <c r="Q4635" s="114">
        <v>1.04</v>
      </c>
      <c r="R4635" s="112"/>
      <c r="S4635" s="112"/>
      <c r="T4635" s="112"/>
      <c r="U4635" s="112"/>
    </row>
    <row r="4636" spans="1:21" hidden="1">
      <c r="A4636" s="116">
        <v>42489</v>
      </c>
      <c r="B4636" s="114" t="s">
        <v>7479</v>
      </c>
      <c r="C4636" s="116">
        <v>42489</v>
      </c>
      <c r="D4636" s="114" t="s">
        <v>7479</v>
      </c>
      <c r="E4636" s="114" t="s">
        <v>4055</v>
      </c>
      <c r="F4636" s="114" t="s">
        <v>3992</v>
      </c>
      <c r="G4636" s="114" t="s">
        <v>7480</v>
      </c>
      <c r="H4636" s="114" t="s">
        <v>4056</v>
      </c>
      <c r="I4636" s="114" t="s">
        <v>81</v>
      </c>
      <c r="J4636" s="114" t="s">
        <v>7481</v>
      </c>
      <c r="K4636" s="114"/>
      <c r="L4636" s="114" t="s">
        <v>20</v>
      </c>
      <c r="M4636" s="114">
        <v>-2</v>
      </c>
      <c r="N4636" s="114" t="s">
        <v>28</v>
      </c>
      <c r="O4636" s="114">
        <v>0</v>
      </c>
      <c r="P4636" s="114">
        <v>0</v>
      </c>
      <c r="Q4636" s="114">
        <v>-2.08</v>
      </c>
      <c r="R4636" s="112"/>
      <c r="S4636" s="112"/>
      <c r="T4636" s="112"/>
      <c r="U4636" s="112"/>
    </row>
    <row r="4637" spans="1:21" hidden="1">
      <c r="A4637" s="116">
        <v>42489</v>
      </c>
      <c r="B4637" s="114" t="s">
        <v>7190</v>
      </c>
      <c r="C4637" s="116">
        <v>42489</v>
      </c>
      <c r="D4637" s="114" t="s">
        <v>7190</v>
      </c>
      <c r="E4637" s="114" t="s">
        <v>755</v>
      </c>
      <c r="F4637" s="114" t="s">
        <v>886</v>
      </c>
      <c r="G4637" s="114" t="s">
        <v>7191</v>
      </c>
      <c r="H4637" s="114" t="s">
        <v>1875</v>
      </c>
      <c r="I4637" s="114" t="s">
        <v>81</v>
      </c>
      <c r="J4637" s="114" t="s">
        <v>7192</v>
      </c>
      <c r="K4637" s="114"/>
      <c r="L4637" s="114" t="s">
        <v>20</v>
      </c>
      <c r="M4637" s="114">
        <v>-10</v>
      </c>
      <c r="N4637" s="114" t="s">
        <v>28</v>
      </c>
      <c r="O4637" s="114">
        <v>-13.2</v>
      </c>
      <c r="P4637" s="114">
        <v>-13.2</v>
      </c>
      <c r="Q4637" s="114">
        <v>13.2</v>
      </c>
      <c r="R4637" s="112"/>
      <c r="S4637" s="112"/>
      <c r="T4637" s="112"/>
      <c r="U4637" s="112"/>
    </row>
    <row r="4638" spans="1:21" hidden="1">
      <c r="A4638" s="116">
        <v>42489</v>
      </c>
      <c r="B4638" s="114" t="s">
        <v>7190</v>
      </c>
      <c r="C4638" s="116">
        <v>42489</v>
      </c>
      <c r="D4638" s="114" t="s">
        <v>7190</v>
      </c>
      <c r="E4638" s="114" t="s">
        <v>755</v>
      </c>
      <c r="F4638" s="114" t="s">
        <v>886</v>
      </c>
      <c r="G4638" s="114" t="s">
        <v>7191</v>
      </c>
      <c r="H4638" s="114" t="s">
        <v>1875</v>
      </c>
      <c r="I4638" s="114" t="s">
        <v>81</v>
      </c>
      <c r="J4638" s="114" t="s">
        <v>7192</v>
      </c>
      <c r="K4638" s="114" t="s">
        <v>21</v>
      </c>
      <c r="L4638" s="114"/>
      <c r="M4638" s="114">
        <v>10</v>
      </c>
      <c r="N4638" s="114" t="s">
        <v>28</v>
      </c>
      <c r="O4638" s="114">
        <v>13.2</v>
      </c>
      <c r="P4638" s="114">
        <v>0</v>
      </c>
      <c r="Q4638" s="114">
        <v>0</v>
      </c>
      <c r="R4638" s="112"/>
      <c r="S4638" s="112"/>
      <c r="T4638" s="112"/>
      <c r="U4638" s="112"/>
    </row>
    <row r="4639" spans="1:21" hidden="1">
      <c r="A4639" s="116">
        <v>42466</v>
      </c>
      <c r="B4639" s="114" t="s">
        <v>7213</v>
      </c>
      <c r="C4639" s="116">
        <v>42466</v>
      </c>
      <c r="D4639" s="114" t="s">
        <v>7214</v>
      </c>
      <c r="E4639" s="114" t="s">
        <v>755</v>
      </c>
      <c r="F4639" s="114" t="s">
        <v>330</v>
      </c>
      <c r="G4639" s="114" t="s">
        <v>7215</v>
      </c>
      <c r="H4639" s="114" t="s">
        <v>1875</v>
      </c>
      <c r="I4639" s="114" t="s">
        <v>81</v>
      </c>
      <c r="J4639" s="114" t="s">
        <v>7216</v>
      </c>
      <c r="K4639" s="114"/>
      <c r="L4639" s="114" t="s">
        <v>20</v>
      </c>
      <c r="M4639" s="114">
        <v>-24</v>
      </c>
      <c r="N4639" s="114" t="s">
        <v>28</v>
      </c>
      <c r="O4639" s="114">
        <v>-32.44</v>
      </c>
      <c r="P4639" s="114">
        <v>-32.44</v>
      </c>
      <c r="Q4639" s="114">
        <v>0</v>
      </c>
      <c r="R4639" s="112"/>
      <c r="S4639" s="112"/>
      <c r="T4639" s="112"/>
      <c r="U4639" s="112"/>
    </row>
    <row r="4640" spans="1:21" hidden="1">
      <c r="A4640" s="116">
        <v>42473</v>
      </c>
      <c r="B4640" s="114" t="s">
        <v>7532</v>
      </c>
      <c r="C4640" s="116">
        <v>42473</v>
      </c>
      <c r="D4640" s="114" t="s">
        <v>7533</v>
      </c>
      <c r="E4640" s="114" t="s">
        <v>755</v>
      </c>
      <c r="F4640" s="114" t="s">
        <v>330</v>
      </c>
      <c r="G4640" s="114" t="s">
        <v>7534</v>
      </c>
      <c r="H4640" s="114" t="s">
        <v>1875</v>
      </c>
      <c r="I4640" s="114" t="s">
        <v>81</v>
      </c>
      <c r="J4640" s="114" t="s">
        <v>7535</v>
      </c>
      <c r="K4640" s="114"/>
      <c r="L4640" s="114" t="s">
        <v>20</v>
      </c>
      <c r="M4640" s="114">
        <v>-36</v>
      </c>
      <c r="N4640" s="114" t="s">
        <v>28</v>
      </c>
      <c r="O4640" s="114">
        <v>-48.66</v>
      </c>
      <c r="P4640" s="114">
        <v>-48.66</v>
      </c>
      <c r="Q4640" s="114">
        <v>0</v>
      </c>
      <c r="R4640" s="112"/>
      <c r="S4640" s="113"/>
      <c r="T4640" s="113"/>
      <c r="U4640" s="112"/>
    </row>
    <row r="4641" spans="1:21" hidden="1">
      <c r="A4641" s="116">
        <v>42478</v>
      </c>
      <c r="B4641" s="114" t="s">
        <v>7337</v>
      </c>
      <c r="C4641" s="116">
        <v>42478</v>
      </c>
      <c r="D4641" s="114" t="s">
        <v>7338</v>
      </c>
      <c r="E4641" s="114" t="s">
        <v>755</v>
      </c>
      <c r="F4641" s="114" t="s">
        <v>330</v>
      </c>
      <c r="G4641" s="114" t="s">
        <v>7339</v>
      </c>
      <c r="H4641" s="114" t="s">
        <v>1875</v>
      </c>
      <c r="I4641" s="114" t="s">
        <v>81</v>
      </c>
      <c r="J4641" s="114" t="s">
        <v>7340</v>
      </c>
      <c r="K4641" s="114"/>
      <c r="L4641" s="114" t="s">
        <v>20</v>
      </c>
      <c r="M4641" s="114">
        <v>-12</v>
      </c>
      <c r="N4641" s="114" t="s">
        <v>28</v>
      </c>
      <c r="O4641" s="114">
        <v>-16.22</v>
      </c>
      <c r="P4641" s="114">
        <v>-16.22</v>
      </c>
      <c r="Q4641" s="114">
        <v>0</v>
      </c>
      <c r="R4641" s="112"/>
      <c r="S4641" s="113"/>
      <c r="T4641" s="113"/>
      <c r="U4641" s="112"/>
    </row>
    <row r="4642" spans="1:21" hidden="1">
      <c r="A4642" s="116">
        <v>42485</v>
      </c>
      <c r="B4642" s="114" t="s">
        <v>7349</v>
      </c>
      <c r="C4642" s="116">
        <v>42485</v>
      </c>
      <c r="D4642" s="114" t="s">
        <v>7350</v>
      </c>
      <c r="E4642" s="114" t="s">
        <v>755</v>
      </c>
      <c r="F4642" s="114" t="s">
        <v>330</v>
      </c>
      <c r="G4642" s="114" t="s">
        <v>7351</v>
      </c>
      <c r="H4642" s="114" t="s">
        <v>1875</v>
      </c>
      <c r="I4642" s="114" t="s">
        <v>81</v>
      </c>
      <c r="J4642" s="114" t="s">
        <v>7352</v>
      </c>
      <c r="K4642" s="114"/>
      <c r="L4642" s="114" t="s">
        <v>20</v>
      </c>
      <c r="M4642" s="114">
        <v>-12</v>
      </c>
      <c r="N4642" s="114" t="s">
        <v>28</v>
      </c>
      <c r="O4642" s="114">
        <v>-16.22</v>
      </c>
      <c r="P4642" s="114">
        <v>-16.22</v>
      </c>
      <c r="Q4642" s="114">
        <v>0</v>
      </c>
      <c r="R4642" s="112"/>
      <c r="S4642" s="113"/>
      <c r="T4642" s="113"/>
      <c r="U4642" s="112"/>
    </row>
    <row r="4643" spans="1:21" hidden="1">
      <c r="A4643" s="116">
        <v>42480</v>
      </c>
      <c r="B4643" s="114" t="s">
        <v>7405</v>
      </c>
      <c r="C4643" s="116">
        <v>42480</v>
      </c>
      <c r="D4643" s="114" t="s">
        <v>7406</v>
      </c>
      <c r="E4643" s="114" t="s">
        <v>755</v>
      </c>
      <c r="F4643" s="114" t="s">
        <v>330</v>
      </c>
      <c r="G4643" s="114" t="s">
        <v>7407</v>
      </c>
      <c r="H4643" s="114" t="s">
        <v>1875</v>
      </c>
      <c r="I4643" s="114" t="s">
        <v>81</v>
      </c>
      <c r="J4643" s="114" t="s">
        <v>7408</v>
      </c>
      <c r="K4643" s="114"/>
      <c r="L4643" s="114" t="s">
        <v>20</v>
      </c>
      <c r="M4643" s="114">
        <v>-12</v>
      </c>
      <c r="N4643" s="114" t="s">
        <v>28</v>
      </c>
      <c r="O4643" s="114">
        <v>-16.22</v>
      </c>
      <c r="P4643" s="114">
        <v>-16.22</v>
      </c>
      <c r="Q4643" s="114">
        <v>0</v>
      </c>
      <c r="R4643" s="112"/>
      <c r="S4643" s="112"/>
      <c r="T4643" s="112"/>
      <c r="U4643" s="112"/>
    </row>
    <row r="4644" spans="1:21" hidden="1">
      <c r="A4644" s="116">
        <v>42485</v>
      </c>
      <c r="B4644" s="114" t="s">
        <v>7381</v>
      </c>
      <c r="C4644" s="116">
        <v>42485</v>
      </c>
      <c r="D4644" s="114" t="s">
        <v>7382</v>
      </c>
      <c r="E4644" s="114" t="s">
        <v>755</v>
      </c>
      <c r="F4644" s="114" t="s">
        <v>886</v>
      </c>
      <c r="G4644" s="114" t="s">
        <v>7383</v>
      </c>
      <c r="H4644" s="114" t="s">
        <v>1875</v>
      </c>
      <c r="I4644" s="114" t="s">
        <v>81</v>
      </c>
      <c r="J4644" s="114" t="s">
        <v>7384</v>
      </c>
      <c r="K4644" s="114"/>
      <c r="L4644" s="114" t="s">
        <v>20</v>
      </c>
      <c r="M4644" s="114">
        <v>-288</v>
      </c>
      <c r="N4644" s="114" t="s">
        <v>28</v>
      </c>
      <c r="O4644" s="114">
        <v>-389.31</v>
      </c>
      <c r="P4644" s="114">
        <v>-389.31</v>
      </c>
      <c r="Q4644" s="114">
        <v>0</v>
      </c>
      <c r="R4644" s="112"/>
      <c r="S4644" s="113"/>
      <c r="T4644" s="113"/>
      <c r="U4644" s="112"/>
    </row>
    <row r="4645" spans="1:21" hidden="1">
      <c r="A4645" s="116">
        <v>42487</v>
      </c>
      <c r="B4645" s="114" t="s">
        <v>7639</v>
      </c>
      <c r="C4645" s="116">
        <v>42487</v>
      </c>
      <c r="D4645" s="114" t="s">
        <v>7640</v>
      </c>
      <c r="E4645" s="114" t="s">
        <v>755</v>
      </c>
      <c r="F4645" s="114" t="s">
        <v>330</v>
      </c>
      <c r="G4645" s="114" t="s">
        <v>7641</v>
      </c>
      <c r="H4645" s="114" t="s">
        <v>1875</v>
      </c>
      <c r="I4645" s="114" t="s">
        <v>81</v>
      </c>
      <c r="J4645" s="114" t="s">
        <v>7642</v>
      </c>
      <c r="K4645" s="114"/>
      <c r="L4645" s="114" t="s">
        <v>20</v>
      </c>
      <c r="M4645" s="114">
        <v>-12</v>
      </c>
      <c r="N4645" s="114" t="s">
        <v>28</v>
      </c>
      <c r="O4645" s="114">
        <v>-16.22</v>
      </c>
      <c r="P4645" s="114">
        <v>-16.22</v>
      </c>
      <c r="Q4645" s="114">
        <v>0</v>
      </c>
      <c r="R4645" s="112"/>
      <c r="S4645" s="112"/>
      <c r="T4645" s="112"/>
      <c r="U4645" s="112"/>
    </row>
    <row r="4646" spans="1:21" hidden="1">
      <c r="A4646" s="116">
        <v>42489</v>
      </c>
      <c r="B4646" s="114" t="s">
        <v>7635</v>
      </c>
      <c r="C4646" s="116">
        <v>42489</v>
      </c>
      <c r="D4646" s="114" t="s">
        <v>7636</v>
      </c>
      <c r="E4646" s="114" t="s">
        <v>755</v>
      </c>
      <c r="F4646" s="114" t="s">
        <v>330</v>
      </c>
      <c r="G4646" s="114" t="s">
        <v>7637</v>
      </c>
      <c r="H4646" s="114" t="s">
        <v>1875</v>
      </c>
      <c r="I4646" s="114" t="s">
        <v>81</v>
      </c>
      <c r="J4646" s="114" t="s">
        <v>7638</v>
      </c>
      <c r="K4646" s="114"/>
      <c r="L4646" s="114" t="s">
        <v>20</v>
      </c>
      <c r="M4646" s="114">
        <v>-84</v>
      </c>
      <c r="N4646" s="114" t="s">
        <v>28</v>
      </c>
      <c r="O4646" s="114">
        <v>-113.55</v>
      </c>
      <c r="P4646" s="114">
        <v>-113.55</v>
      </c>
      <c r="Q4646" s="114">
        <v>0</v>
      </c>
      <c r="R4646" s="112"/>
      <c r="S4646" s="113"/>
      <c r="T4646" s="113"/>
      <c r="U4646" s="112"/>
    </row>
    <row r="4647" spans="1:21" hidden="1">
      <c r="A4647" s="116">
        <v>42489</v>
      </c>
      <c r="B4647" s="114" t="s">
        <v>7190</v>
      </c>
      <c r="C4647" s="116">
        <v>42489</v>
      </c>
      <c r="D4647" s="114" t="s">
        <v>7190</v>
      </c>
      <c r="E4647" s="114" t="s">
        <v>1876</v>
      </c>
      <c r="F4647" s="114" t="s">
        <v>886</v>
      </c>
      <c r="G4647" s="114" t="s">
        <v>7191</v>
      </c>
      <c r="H4647" s="114" t="s">
        <v>1877</v>
      </c>
      <c r="I4647" s="114" t="s">
        <v>81</v>
      </c>
      <c r="J4647" s="114" t="s">
        <v>7192</v>
      </c>
      <c r="K4647" s="114" t="s">
        <v>21</v>
      </c>
      <c r="L4647" s="114"/>
      <c r="M4647" s="114">
        <v>3</v>
      </c>
      <c r="N4647" s="114" t="s">
        <v>28</v>
      </c>
      <c r="O4647" s="114">
        <v>6.87</v>
      </c>
      <c r="P4647" s="114">
        <v>0</v>
      </c>
      <c r="Q4647" s="114">
        <v>0</v>
      </c>
      <c r="R4647" s="112"/>
      <c r="S4647" s="112"/>
      <c r="T4647" s="112"/>
      <c r="U4647" s="112"/>
    </row>
    <row r="4648" spans="1:21" hidden="1">
      <c r="A4648" s="116">
        <v>42489</v>
      </c>
      <c r="B4648" s="114" t="s">
        <v>7190</v>
      </c>
      <c r="C4648" s="116">
        <v>42489</v>
      </c>
      <c r="D4648" s="114" t="s">
        <v>7190</v>
      </c>
      <c r="E4648" s="114" t="s">
        <v>1876</v>
      </c>
      <c r="F4648" s="114" t="s">
        <v>886</v>
      </c>
      <c r="G4648" s="114" t="s">
        <v>7191</v>
      </c>
      <c r="H4648" s="114" t="s">
        <v>1877</v>
      </c>
      <c r="I4648" s="114" t="s">
        <v>81</v>
      </c>
      <c r="J4648" s="114" t="s">
        <v>7192</v>
      </c>
      <c r="K4648" s="114"/>
      <c r="L4648" s="114" t="s">
        <v>20</v>
      </c>
      <c r="M4648" s="114">
        <v>-6</v>
      </c>
      <c r="N4648" s="114" t="s">
        <v>28</v>
      </c>
      <c r="O4648" s="114">
        <v>-13.74</v>
      </c>
      <c r="P4648" s="114">
        <v>-13.74</v>
      </c>
      <c r="Q4648" s="114">
        <v>13.74</v>
      </c>
      <c r="R4648" s="112"/>
      <c r="S4648" s="112"/>
      <c r="T4648" s="112"/>
      <c r="U4648" s="112"/>
    </row>
    <row r="4649" spans="1:21" hidden="1">
      <c r="A4649" s="116">
        <v>42489</v>
      </c>
      <c r="B4649" s="114" t="s">
        <v>7190</v>
      </c>
      <c r="C4649" s="116">
        <v>42489</v>
      </c>
      <c r="D4649" s="114" t="s">
        <v>7190</v>
      </c>
      <c r="E4649" s="114" t="s">
        <v>1876</v>
      </c>
      <c r="F4649" s="114" t="s">
        <v>886</v>
      </c>
      <c r="G4649" s="114" t="s">
        <v>7191</v>
      </c>
      <c r="H4649" s="114" t="s">
        <v>1877</v>
      </c>
      <c r="I4649" s="114" t="s">
        <v>81</v>
      </c>
      <c r="J4649" s="114" t="s">
        <v>7192</v>
      </c>
      <c r="K4649" s="114" t="s">
        <v>21</v>
      </c>
      <c r="L4649" s="114"/>
      <c r="M4649" s="114">
        <v>6</v>
      </c>
      <c r="N4649" s="114" t="s">
        <v>28</v>
      </c>
      <c r="O4649" s="114">
        <v>13.74</v>
      </c>
      <c r="P4649" s="114">
        <v>0</v>
      </c>
      <c r="Q4649" s="114">
        <v>0</v>
      </c>
      <c r="R4649" s="112"/>
      <c r="S4649" s="112"/>
      <c r="T4649" s="112"/>
      <c r="U4649" s="112"/>
    </row>
    <row r="4650" spans="1:21" hidden="1">
      <c r="A4650" s="116">
        <v>42489</v>
      </c>
      <c r="B4650" s="114" t="s">
        <v>7190</v>
      </c>
      <c r="C4650" s="116">
        <v>42489</v>
      </c>
      <c r="D4650" s="114" t="s">
        <v>7190</v>
      </c>
      <c r="E4650" s="114" t="s">
        <v>1876</v>
      </c>
      <c r="F4650" s="114" t="s">
        <v>886</v>
      </c>
      <c r="G4650" s="114" t="s">
        <v>7191</v>
      </c>
      <c r="H4650" s="114" t="s">
        <v>1877</v>
      </c>
      <c r="I4650" s="114" t="s">
        <v>81</v>
      </c>
      <c r="J4650" s="114" t="s">
        <v>7192</v>
      </c>
      <c r="K4650" s="114"/>
      <c r="L4650" s="114" t="s">
        <v>20</v>
      </c>
      <c r="M4650" s="114">
        <v>-3</v>
      </c>
      <c r="N4650" s="114" t="s">
        <v>28</v>
      </c>
      <c r="O4650" s="114">
        <v>-6.87</v>
      </c>
      <c r="P4650" s="114">
        <v>-6.87</v>
      </c>
      <c r="Q4650" s="114">
        <v>6.87</v>
      </c>
      <c r="R4650" s="112"/>
      <c r="S4650" s="112"/>
      <c r="T4650" s="112"/>
      <c r="U4650" s="112"/>
    </row>
    <row r="4651" spans="1:21" hidden="1">
      <c r="A4651" s="116">
        <v>42489</v>
      </c>
      <c r="B4651" s="114" t="s">
        <v>7187</v>
      </c>
      <c r="C4651" s="116">
        <v>42489</v>
      </c>
      <c r="D4651" s="114" t="s">
        <v>7187</v>
      </c>
      <c r="E4651" s="114" t="s">
        <v>1876</v>
      </c>
      <c r="F4651" s="114" t="s">
        <v>3984</v>
      </c>
      <c r="G4651" s="114" t="s">
        <v>7188</v>
      </c>
      <c r="H4651" s="114" t="s">
        <v>1877</v>
      </c>
      <c r="I4651" s="114" t="s">
        <v>81</v>
      </c>
      <c r="J4651" s="114" t="s">
        <v>7189</v>
      </c>
      <c r="K4651" s="114"/>
      <c r="L4651" s="114" t="s">
        <v>20</v>
      </c>
      <c r="M4651" s="114">
        <v>-64</v>
      </c>
      <c r="N4651" s="114" t="s">
        <v>28</v>
      </c>
      <c r="O4651" s="114">
        <v>-146.56</v>
      </c>
      <c r="P4651" s="114">
        <v>-146.56</v>
      </c>
      <c r="Q4651" s="114">
        <v>146.56</v>
      </c>
      <c r="R4651" s="112"/>
      <c r="S4651" s="113"/>
      <c r="T4651" s="113"/>
      <c r="U4651" s="112"/>
    </row>
    <row r="4652" spans="1:21" hidden="1">
      <c r="A4652" s="116">
        <v>42489</v>
      </c>
      <c r="B4652" s="114" t="s">
        <v>7187</v>
      </c>
      <c r="C4652" s="116">
        <v>42489</v>
      </c>
      <c r="D4652" s="114" t="s">
        <v>7187</v>
      </c>
      <c r="E4652" s="114" t="s">
        <v>1876</v>
      </c>
      <c r="F4652" s="114" t="s">
        <v>3984</v>
      </c>
      <c r="G4652" s="114" t="s">
        <v>7188</v>
      </c>
      <c r="H4652" s="114" t="s">
        <v>1877</v>
      </c>
      <c r="I4652" s="114" t="s">
        <v>81</v>
      </c>
      <c r="J4652" s="114" t="s">
        <v>7189</v>
      </c>
      <c r="K4652" s="114" t="s">
        <v>21</v>
      </c>
      <c r="L4652" s="114"/>
      <c r="M4652" s="114">
        <v>64</v>
      </c>
      <c r="N4652" s="114" t="s">
        <v>28</v>
      </c>
      <c r="O4652" s="114">
        <v>146.56</v>
      </c>
      <c r="P4652" s="114">
        <v>0</v>
      </c>
      <c r="Q4652" s="114">
        <v>0</v>
      </c>
      <c r="R4652" s="112"/>
      <c r="S4652" s="113"/>
      <c r="T4652" s="113"/>
      <c r="U4652" s="112"/>
    </row>
    <row r="4653" spans="1:21" hidden="1">
      <c r="A4653" s="116">
        <v>42461</v>
      </c>
      <c r="B4653" s="114" t="s">
        <v>7205</v>
      </c>
      <c r="C4653" s="116">
        <v>42461</v>
      </c>
      <c r="D4653" s="114" t="s">
        <v>7206</v>
      </c>
      <c r="E4653" s="114" t="s">
        <v>1876</v>
      </c>
      <c r="F4653" s="114" t="s">
        <v>330</v>
      </c>
      <c r="G4653" s="114" t="s">
        <v>7207</v>
      </c>
      <c r="H4653" s="114" t="s">
        <v>1877</v>
      </c>
      <c r="I4653" s="114" t="s">
        <v>81</v>
      </c>
      <c r="J4653" s="114" t="s">
        <v>7208</v>
      </c>
      <c r="K4653" s="114"/>
      <c r="L4653" s="114" t="s">
        <v>20</v>
      </c>
      <c r="M4653" s="114">
        <v>-204</v>
      </c>
      <c r="N4653" s="114" t="s">
        <v>28</v>
      </c>
      <c r="O4653" s="114">
        <v>-584.62</v>
      </c>
      <c r="P4653" s="114">
        <v>-584.62</v>
      </c>
      <c r="Q4653" s="114">
        <v>0</v>
      </c>
      <c r="R4653" s="112"/>
      <c r="S4653" s="113"/>
      <c r="T4653" s="113"/>
      <c r="U4653" s="113"/>
    </row>
    <row r="4654" spans="1:21" hidden="1">
      <c r="A4654" s="116">
        <v>42466</v>
      </c>
      <c r="B4654" s="114" t="s">
        <v>7213</v>
      </c>
      <c r="C4654" s="116">
        <v>42466</v>
      </c>
      <c r="D4654" s="114" t="s">
        <v>7214</v>
      </c>
      <c r="E4654" s="114" t="s">
        <v>1876</v>
      </c>
      <c r="F4654" s="114" t="s">
        <v>330</v>
      </c>
      <c r="G4654" s="114" t="s">
        <v>7215</v>
      </c>
      <c r="H4654" s="114" t="s">
        <v>1877</v>
      </c>
      <c r="I4654" s="114" t="s">
        <v>81</v>
      </c>
      <c r="J4654" s="114" t="s">
        <v>7216</v>
      </c>
      <c r="K4654" s="114"/>
      <c r="L4654" s="114" t="s">
        <v>20</v>
      </c>
      <c r="M4654" s="114">
        <v>-168</v>
      </c>
      <c r="N4654" s="114" t="s">
        <v>28</v>
      </c>
      <c r="O4654" s="114">
        <v>-481.45</v>
      </c>
      <c r="P4654" s="114">
        <v>-481.45</v>
      </c>
      <c r="Q4654" s="114">
        <v>0</v>
      </c>
      <c r="R4654" s="112"/>
      <c r="S4654" s="112"/>
      <c r="T4654" s="112"/>
      <c r="U4654" s="112"/>
    </row>
    <row r="4655" spans="1:21" hidden="1">
      <c r="A4655" s="116">
        <v>42461</v>
      </c>
      <c r="B4655" s="114" t="s">
        <v>7861</v>
      </c>
      <c r="C4655" s="116">
        <v>42461</v>
      </c>
      <c r="D4655" s="114" t="s">
        <v>7862</v>
      </c>
      <c r="E4655" s="114" t="s">
        <v>1876</v>
      </c>
      <c r="F4655" s="114" t="s">
        <v>294</v>
      </c>
      <c r="G4655" s="114" t="s">
        <v>7863</v>
      </c>
      <c r="H4655" s="114" t="s">
        <v>1877</v>
      </c>
      <c r="I4655" s="114" t="s">
        <v>81</v>
      </c>
      <c r="J4655" s="114" t="s">
        <v>7864</v>
      </c>
      <c r="K4655" s="114"/>
      <c r="L4655" s="114" t="s">
        <v>20</v>
      </c>
      <c r="M4655" s="114">
        <v>-24</v>
      </c>
      <c r="N4655" s="114" t="s">
        <v>28</v>
      </c>
      <c r="O4655" s="114">
        <v>-68.78</v>
      </c>
      <c r="P4655" s="114">
        <v>-68.78</v>
      </c>
      <c r="Q4655" s="114">
        <v>0</v>
      </c>
      <c r="R4655" s="112"/>
      <c r="S4655" s="112"/>
      <c r="T4655" s="112"/>
      <c r="U4655" s="112"/>
    </row>
    <row r="4656" spans="1:21" hidden="1">
      <c r="A4656" s="116">
        <v>42475</v>
      </c>
      <c r="B4656" s="114" t="s">
        <v>7805</v>
      </c>
      <c r="C4656" s="116">
        <v>42475</v>
      </c>
      <c r="D4656" s="114" t="s">
        <v>7806</v>
      </c>
      <c r="E4656" s="114" t="s">
        <v>1876</v>
      </c>
      <c r="F4656" s="114" t="s">
        <v>3989</v>
      </c>
      <c r="G4656" s="114" t="s">
        <v>7807</v>
      </c>
      <c r="H4656" s="114" t="s">
        <v>1877</v>
      </c>
      <c r="I4656" s="114" t="s">
        <v>81</v>
      </c>
      <c r="J4656" s="114" t="s">
        <v>7808</v>
      </c>
      <c r="K4656" s="114"/>
      <c r="L4656" s="114" t="s">
        <v>20</v>
      </c>
      <c r="M4656" s="114">
        <v>-24</v>
      </c>
      <c r="N4656" s="114" t="s">
        <v>28</v>
      </c>
      <c r="O4656" s="114">
        <v>-68.78</v>
      </c>
      <c r="P4656" s="114">
        <v>-68.78</v>
      </c>
      <c r="Q4656" s="114">
        <v>0</v>
      </c>
      <c r="R4656" s="112"/>
      <c r="S4656" s="112"/>
      <c r="T4656" s="112"/>
      <c r="U4656" s="112"/>
    </row>
    <row r="4657" spans="1:21" hidden="1">
      <c r="A4657" s="116">
        <v>42475</v>
      </c>
      <c r="B4657" s="114" t="s">
        <v>7865</v>
      </c>
      <c r="C4657" s="116">
        <v>42475</v>
      </c>
      <c r="D4657" s="114" t="s">
        <v>7866</v>
      </c>
      <c r="E4657" s="114" t="s">
        <v>1876</v>
      </c>
      <c r="F4657" s="114" t="s">
        <v>294</v>
      </c>
      <c r="G4657" s="114" t="s">
        <v>7867</v>
      </c>
      <c r="H4657" s="114" t="s">
        <v>1877</v>
      </c>
      <c r="I4657" s="114" t="s">
        <v>81</v>
      </c>
      <c r="J4657" s="114" t="s">
        <v>7868</v>
      </c>
      <c r="K4657" s="114"/>
      <c r="L4657" s="114" t="s">
        <v>20</v>
      </c>
      <c r="M4657" s="114">
        <v>-48</v>
      </c>
      <c r="N4657" s="114" t="s">
        <v>28</v>
      </c>
      <c r="O4657" s="114">
        <v>-137.56</v>
      </c>
      <c r="P4657" s="114">
        <v>-137.56</v>
      </c>
      <c r="Q4657" s="114">
        <v>0</v>
      </c>
      <c r="R4657" s="112"/>
      <c r="S4657" s="113"/>
      <c r="T4657" s="113"/>
      <c r="U4657" s="112"/>
    </row>
    <row r="4658" spans="1:21">
      <c r="A4658" s="116">
        <v>42472</v>
      </c>
      <c r="B4658" s="114" t="s">
        <v>7277</v>
      </c>
      <c r="C4658" s="116">
        <v>42472</v>
      </c>
      <c r="D4658" s="114" t="s">
        <v>7277</v>
      </c>
      <c r="E4658" s="114" t="s">
        <v>1876</v>
      </c>
      <c r="F4658" s="114"/>
      <c r="G4658" s="114"/>
      <c r="H4658" s="114" t="s">
        <v>1877</v>
      </c>
      <c r="I4658" s="114" t="s">
        <v>19</v>
      </c>
      <c r="J4658" s="114" t="s">
        <v>7278</v>
      </c>
      <c r="K4658" s="114" t="s">
        <v>21</v>
      </c>
      <c r="L4658" s="114"/>
      <c r="M4658" s="114">
        <v>684</v>
      </c>
      <c r="N4658" s="114" t="s">
        <v>28</v>
      </c>
      <c r="O4658" s="136">
        <v>1566.36</v>
      </c>
      <c r="P4658" s="136">
        <v>1566.36</v>
      </c>
      <c r="Q4658" s="114">
        <v>381.19</v>
      </c>
      <c r="R4658" s="112"/>
      <c r="S4658" s="112"/>
      <c r="T4658" s="112"/>
      <c r="U4658" s="112"/>
    </row>
    <row r="4659" spans="1:21">
      <c r="A4659" s="116">
        <v>42485</v>
      </c>
      <c r="B4659" s="114" t="s">
        <v>7772</v>
      </c>
      <c r="C4659" s="116">
        <v>42485</v>
      </c>
      <c r="D4659" s="114" t="s">
        <v>7772</v>
      </c>
      <c r="E4659" s="114" t="s">
        <v>1876</v>
      </c>
      <c r="F4659" s="114"/>
      <c r="G4659" s="114"/>
      <c r="H4659" s="114" t="s">
        <v>1877</v>
      </c>
      <c r="I4659" s="114" t="s">
        <v>19</v>
      </c>
      <c r="J4659" s="114" t="s">
        <v>7773</v>
      </c>
      <c r="K4659" s="114" t="s">
        <v>21</v>
      </c>
      <c r="L4659" s="114"/>
      <c r="M4659" s="114">
        <v>864</v>
      </c>
      <c r="N4659" s="114" t="s">
        <v>28</v>
      </c>
      <c r="O4659" s="136">
        <v>1978.56</v>
      </c>
      <c r="P4659" s="136">
        <v>1978.56</v>
      </c>
      <c r="Q4659" s="114">
        <v>443.2</v>
      </c>
      <c r="R4659" s="112"/>
      <c r="S4659" s="112"/>
      <c r="T4659" s="112"/>
      <c r="U4659" s="112"/>
    </row>
    <row r="4660" spans="1:21" hidden="1">
      <c r="A4660" s="116">
        <v>42481</v>
      </c>
      <c r="B4660" s="114" t="s">
        <v>7869</v>
      </c>
      <c r="C4660" s="116">
        <v>42481</v>
      </c>
      <c r="D4660" s="114" t="s">
        <v>7870</v>
      </c>
      <c r="E4660" s="114" t="s">
        <v>1876</v>
      </c>
      <c r="F4660" s="114" t="s">
        <v>3995</v>
      </c>
      <c r="G4660" s="114" t="s">
        <v>7871</v>
      </c>
      <c r="H4660" s="114" t="s">
        <v>1877</v>
      </c>
      <c r="I4660" s="114" t="s">
        <v>81</v>
      </c>
      <c r="J4660" s="114" t="s">
        <v>7872</v>
      </c>
      <c r="K4660" s="114"/>
      <c r="L4660" s="114" t="s">
        <v>20</v>
      </c>
      <c r="M4660" s="114">
        <v>-12</v>
      </c>
      <c r="N4660" s="114" t="s">
        <v>28</v>
      </c>
      <c r="O4660" s="114">
        <v>-34.39</v>
      </c>
      <c r="P4660" s="114">
        <v>-34.39</v>
      </c>
      <c r="Q4660" s="114">
        <v>0</v>
      </c>
      <c r="R4660" s="112"/>
      <c r="S4660" s="112"/>
      <c r="T4660" s="112"/>
      <c r="U4660" s="112"/>
    </row>
    <row r="4661" spans="1:21" hidden="1">
      <c r="A4661" s="116">
        <v>42486</v>
      </c>
      <c r="B4661" s="114" t="s">
        <v>7631</v>
      </c>
      <c r="C4661" s="116">
        <v>42486</v>
      </c>
      <c r="D4661" s="114" t="s">
        <v>7632</v>
      </c>
      <c r="E4661" s="114" t="s">
        <v>1876</v>
      </c>
      <c r="F4661" s="114" t="s">
        <v>3984</v>
      </c>
      <c r="G4661" s="114" t="s">
        <v>7633</v>
      </c>
      <c r="H4661" s="114" t="s">
        <v>1877</v>
      </c>
      <c r="I4661" s="114" t="s">
        <v>81</v>
      </c>
      <c r="J4661" s="114" t="s">
        <v>7634</v>
      </c>
      <c r="K4661" s="114"/>
      <c r="L4661" s="114" t="s">
        <v>20</v>
      </c>
      <c r="M4661" s="114">
        <v>-288</v>
      </c>
      <c r="N4661" s="114" t="s">
        <v>28</v>
      </c>
      <c r="O4661" s="114">
        <v>-659.52</v>
      </c>
      <c r="P4661" s="114">
        <v>-659.52</v>
      </c>
      <c r="Q4661" s="114">
        <v>-160.5</v>
      </c>
      <c r="R4661" s="112"/>
      <c r="S4661" s="112"/>
      <c r="T4661" s="112"/>
      <c r="U4661" s="112"/>
    </row>
    <row r="4662" spans="1:21">
      <c r="A4662" s="116">
        <v>42472</v>
      </c>
      <c r="B4662" s="114" t="s">
        <v>7277</v>
      </c>
      <c r="C4662" s="116">
        <v>42472</v>
      </c>
      <c r="D4662" s="114" t="s">
        <v>7277</v>
      </c>
      <c r="E4662" s="114" t="s">
        <v>1876</v>
      </c>
      <c r="F4662" s="114"/>
      <c r="G4662" s="114"/>
      <c r="H4662" s="114" t="s">
        <v>1877</v>
      </c>
      <c r="I4662" s="114" t="s">
        <v>19</v>
      </c>
      <c r="J4662" s="114" t="s">
        <v>7278</v>
      </c>
      <c r="K4662" s="114"/>
      <c r="L4662" s="114" t="s">
        <v>20</v>
      </c>
      <c r="M4662" s="114">
        <v>-684</v>
      </c>
      <c r="N4662" s="114" t="s">
        <v>28</v>
      </c>
      <c r="O4662" s="136">
        <v>-1566.36</v>
      </c>
      <c r="P4662" s="136">
        <v>-1566.36</v>
      </c>
      <c r="Q4662" s="114">
        <v>-381.19</v>
      </c>
      <c r="R4662" s="112"/>
      <c r="S4662" s="112"/>
      <c r="T4662" s="112"/>
      <c r="U4662" s="112"/>
    </row>
    <row r="4663" spans="1:21" hidden="1">
      <c r="A4663" s="116">
        <v>42467</v>
      </c>
      <c r="B4663" s="114" t="s">
        <v>7873</v>
      </c>
      <c r="C4663" s="116">
        <v>42490</v>
      </c>
      <c r="D4663" s="114" t="s">
        <v>7159</v>
      </c>
      <c r="E4663" s="114" t="s">
        <v>1876</v>
      </c>
      <c r="F4663" s="114"/>
      <c r="G4663" s="114"/>
      <c r="H4663" s="114" t="s">
        <v>1877</v>
      </c>
      <c r="I4663" s="114" t="s">
        <v>26</v>
      </c>
      <c r="J4663" s="114" t="s">
        <v>7160</v>
      </c>
      <c r="K4663" s="114" t="s">
        <v>21</v>
      </c>
      <c r="L4663" s="114"/>
      <c r="M4663" s="114">
        <v>684</v>
      </c>
      <c r="N4663" s="114" t="s">
        <v>28</v>
      </c>
      <c r="O4663" s="136">
        <v>1566.36</v>
      </c>
      <c r="P4663" s="136">
        <v>1796.52</v>
      </c>
      <c r="Q4663" s="114">
        <v>151.03</v>
      </c>
      <c r="R4663" s="112"/>
      <c r="S4663" s="112"/>
      <c r="T4663" s="112"/>
      <c r="U4663" s="112"/>
    </row>
    <row r="4664" spans="1:21" hidden="1">
      <c r="A4664" s="116">
        <v>42482</v>
      </c>
      <c r="B4664" s="114" t="s">
        <v>7874</v>
      </c>
      <c r="C4664" s="116">
        <v>42490</v>
      </c>
      <c r="D4664" s="114" t="s">
        <v>7162</v>
      </c>
      <c r="E4664" s="114" t="s">
        <v>1876</v>
      </c>
      <c r="F4664" s="114"/>
      <c r="G4664" s="114"/>
      <c r="H4664" s="114" t="s">
        <v>1877</v>
      </c>
      <c r="I4664" s="114" t="s">
        <v>26</v>
      </c>
      <c r="J4664" s="114" t="s">
        <v>7163</v>
      </c>
      <c r="K4664" s="114" t="s">
        <v>21</v>
      </c>
      <c r="L4664" s="114"/>
      <c r="M4664" s="114">
        <v>864</v>
      </c>
      <c r="N4664" s="114" t="s">
        <v>28</v>
      </c>
      <c r="O4664" s="136">
        <v>1978.56</v>
      </c>
      <c r="P4664" s="136">
        <v>1829.55</v>
      </c>
      <c r="Q4664" s="114">
        <v>592.21</v>
      </c>
      <c r="R4664" s="112"/>
      <c r="S4664" s="112"/>
      <c r="T4664" s="112"/>
      <c r="U4664" s="112"/>
    </row>
    <row r="4665" spans="1:21">
      <c r="A4665" s="116">
        <v>42485</v>
      </c>
      <c r="B4665" s="114" t="s">
        <v>7772</v>
      </c>
      <c r="C4665" s="116">
        <v>42485</v>
      </c>
      <c r="D4665" s="114" t="s">
        <v>7772</v>
      </c>
      <c r="E4665" s="114" t="s">
        <v>1876</v>
      </c>
      <c r="F4665" s="114"/>
      <c r="G4665" s="114"/>
      <c r="H4665" s="114" t="s">
        <v>1877</v>
      </c>
      <c r="I4665" s="114" t="s">
        <v>19</v>
      </c>
      <c r="J4665" s="114" t="s">
        <v>7773</v>
      </c>
      <c r="K4665" s="114"/>
      <c r="L4665" s="114" t="s">
        <v>20</v>
      </c>
      <c r="M4665" s="114">
        <v>-864</v>
      </c>
      <c r="N4665" s="114" t="s">
        <v>28</v>
      </c>
      <c r="O4665" s="136">
        <v>-1978.56</v>
      </c>
      <c r="P4665" s="136">
        <v>-1978.56</v>
      </c>
      <c r="Q4665" s="114">
        <v>-443.2</v>
      </c>
      <c r="R4665" s="112"/>
      <c r="S4665" s="112"/>
      <c r="T4665" s="112"/>
      <c r="U4665" s="112"/>
    </row>
    <row r="4666" spans="1:21" hidden="1">
      <c r="A4666" s="116">
        <v>42489</v>
      </c>
      <c r="B4666" s="114" t="s">
        <v>7875</v>
      </c>
      <c r="C4666" s="116">
        <v>42489</v>
      </c>
      <c r="D4666" s="114" t="s">
        <v>7876</v>
      </c>
      <c r="E4666" s="114" t="s">
        <v>1878</v>
      </c>
      <c r="F4666" s="114" t="s">
        <v>893</v>
      </c>
      <c r="G4666" s="114" t="s">
        <v>7877</v>
      </c>
      <c r="H4666" s="114" t="s">
        <v>1877</v>
      </c>
      <c r="I4666" s="114" t="s">
        <v>81</v>
      </c>
      <c r="J4666" s="114" t="s">
        <v>7878</v>
      </c>
      <c r="K4666" s="114"/>
      <c r="L4666" s="114" t="s">
        <v>20</v>
      </c>
      <c r="M4666" s="114">
        <v>-36</v>
      </c>
      <c r="N4666" s="114" t="s">
        <v>28</v>
      </c>
      <c r="O4666" s="114">
        <v>-82.44</v>
      </c>
      <c r="P4666" s="114">
        <v>-213.54</v>
      </c>
      <c r="Q4666" s="114">
        <v>112.37</v>
      </c>
      <c r="R4666" s="112"/>
      <c r="S4666" s="112"/>
      <c r="T4666" s="112"/>
      <c r="U4666" s="112"/>
    </row>
    <row r="4667" spans="1:21" hidden="1">
      <c r="A4667" s="116">
        <v>42489</v>
      </c>
      <c r="B4667" s="114" t="s">
        <v>7875</v>
      </c>
      <c r="C4667" s="116">
        <v>42489</v>
      </c>
      <c r="D4667" s="114" t="s">
        <v>7876</v>
      </c>
      <c r="E4667" s="114" t="s">
        <v>1878</v>
      </c>
      <c r="F4667" s="114" t="s">
        <v>893</v>
      </c>
      <c r="G4667" s="114" t="s">
        <v>7877</v>
      </c>
      <c r="H4667" s="114" t="s">
        <v>1877</v>
      </c>
      <c r="I4667" s="114" t="s">
        <v>81</v>
      </c>
      <c r="J4667" s="114" t="s">
        <v>7878</v>
      </c>
      <c r="K4667" s="114"/>
      <c r="L4667" s="114" t="s">
        <v>20</v>
      </c>
      <c r="M4667" s="114">
        <v>-24</v>
      </c>
      <c r="N4667" s="114" t="s">
        <v>28</v>
      </c>
      <c r="O4667" s="114">
        <v>-54.96</v>
      </c>
      <c r="P4667" s="114">
        <v>-54.96</v>
      </c>
      <c r="Q4667" s="114">
        <v>-12.49</v>
      </c>
      <c r="R4667" s="112"/>
      <c r="S4667" s="112"/>
      <c r="T4667" s="112"/>
      <c r="U4667" s="112"/>
    </row>
    <row r="4668" spans="1:21" hidden="1">
      <c r="A4668" s="116">
        <v>42489</v>
      </c>
      <c r="B4668" s="114" t="s">
        <v>7190</v>
      </c>
      <c r="C4668" s="116">
        <v>42489</v>
      </c>
      <c r="D4668" s="114" t="s">
        <v>7190</v>
      </c>
      <c r="E4668" s="114" t="s">
        <v>1879</v>
      </c>
      <c r="F4668" s="114" t="s">
        <v>886</v>
      </c>
      <c r="G4668" s="114" t="s">
        <v>7191</v>
      </c>
      <c r="H4668" s="114" t="s">
        <v>1880</v>
      </c>
      <c r="I4668" s="114" t="s">
        <v>81</v>
      </c>
      <c r="J4668" s="114" t="s">
        <v>7192</v>
      </c>
      <c r="K4668" s="114" t="s">
        <v>21</v>
      </c>
      <c r="L4668" s="114"/>
      <c r="M4668" s="114">
        <v>1</v>
      </c>
      <c r="N4668" s="114" t="s">
        <v>28</v>
      </c>
      <c r="O4668" s="114">
        <v>2.7</v>
      </c>
      <c r="P4668" s="114">
        <v>0</v>
      </c>
      <c r="Q4668" s="114">
        <v>0</v>
      </c>
      <c r="R4668" s="112"/>
      <c r="S4668" s="113"/>
      <c r="T4668" s="113"/>
      <c r="U4668" s="112"/>
    </row>
    <row r="4669" spans="1:21" hidden="1">
      <c r="A4669" s="116">
        <v>42489</v>
      </c>
      <c r="B4669" s="114" t="s">
        <v>7190</v>
      </c>
      <c r="C4669" s="116">
        <v>42489</v>
      </c>
      <c r="D4669" s="114" t="s">
        <v>7190</v>
      </c>
      <c r="E4669" s="114" t="s">
        <v>1879</v>
      </c>
      <c r="F4669" s="114" t="s">
        <v>886</v>
      </c>
      <c r="G4669" s="114" t="s">
        <v>7191</v>
      </c>
      <c r="H4669" s="114" t="s">
        <v>1880</v>
      </c>
      <c r="I4669" s="114" t="s">
        <v>81</v>
      </c>
      <c r="J4669" s="114" t="s">
        <v>7192</v>
      </c>
      <c r="K4669" s="114"/>
      <c r="L4669" s="114" t="s">
        <v>20</v>
      </c>
      <c r="M4669" s="114">
        <v>-1</v>
      </c>
      <c r="N4669" s="114" t="s">
        <v>28</v>
      </c>
      <c r="O4669" s="114">
        <v>-2.7</v>
      </c>
      <c r="P4669" s="114">
        <v>-2.7</v>
      </c>
      <c r="Q4669" s="114">
        <v>2.7</v>
      </c>
      <c r="R4669" s="112"/>
      <c r="S4669" s="112"/>
      <c r="T4669" s="112"/>
      <c r="U4669" s="112"/>
    </row>
    <row r="4670" spans="1:21" hidden="1">
      <c r="A4670" s="116">
        <v>42489</v>
      </c>
      <c r="B4670" s="114" t="s">
        <v>7190</v>
      </c>
      <c r="C4670" s="116">
        <v>42489</v>
      </c>
      <c r="D4670" s="114" t="s">
        <v>7190</v>
      </c>
      <c r="E4670" s="114" t="s">
        <v>1881</v>
      </c>
      <c r="F4670" s="114" t="s">
        <v>886</v>
      </c>
      <c r="G4670" s="114" t="s">
        <v>7191</v>
      </c>
      <c r="H4670" s="114" t="s">
        <v>1882</v>
      </c>
      <c r="I4670" s="114" t="s">
        <v>81</v>
      </c>
      <c r="J4670" s="114" t="s">
        <v>7192</v>
      </c>
      <c r="K4670" s="114"/>
      <c r="L4670" s="114" t="s">
        <v>20</v>
      </c>
      <c r="M4670" s="114">
        <v>-5</v>
      </c>
      <c r="N4670" s="114" t="s">
        <v>28</v>
      </c>
      <c r="O4670" s="114">
        <v>-10.3</v>
      </c>
      <c r="P4670" s="114">
        <v>-10.3</v>
      </c>
      <c r="Q4670" s="114">
        <v>10.3</v>
      </c>
      <c r="R4670" s="112"/>
      <c r="S4670" s="112"/>
      <c r="T4670" s="112"/>
      <c r="U4670" s="112"/>
    </row>
    <row r="4671" spans="1:21" hidden="1">
      <c r="A4671" s="116">
        <v>42489</v>
      </c>
      <c r="B4671" s="114" t="s">
        <v>7190</v>
      </c>
      <c r="C4671" s="116">
        <v>42489</v>
      </c>
      <c r="D4671" s="114" t="s">
        <v>7190</v>
      </c>
      <c r="E4671" s="114" t="s">
        <v>1881</v>
      </c>
      <c r="F4671" s="114" t="s">
        <v>886</v>
      </c>
      <c r="G4671" s="114" t="s">
        <v>7191</v>
      </c>
      <c r="H4671" s="114" t="s">
        <v>1882</v>
      </c>
      <c r="I4671" s="114" t="s">
        <v>81</v>
      </c>
      <c r="J4671" s="114" t="s">
        <v>7192</v>
      </c>
      <c r="K4671" s="114" t="s">
        <v>21</v>
      </c>
      <c r="L4671" s="114"/>
      <c r="M4671" s="114">
        <v>5</v>
      </c>
      <c r="N4671" s="114" t="s">
        <v>28</v>
      </c>
      <c r="O4671" s="114">
        <v>10.3</v>
      </c>
      <c r="P4671" s="114">
        <v>0</v>
      </c>
      <c r="Q4671" s="114">
        <v>0</v>
      </c>
      <c r="R4671" s="112"/>
      <c r="S4671" s="113"/>
      <c r="T4671" s="113"/>
      <c r="U4671" s="112"/>
    </row>
    <row r="4672" spans="1:21" hidden="1">
      <c r="A4672" s="116">
        <v>42461</v>
      </c>
      <c r="B4672" s="114" t="s">
        <v>7861</v>
      </c>
      <c r="C4672" s="116">
        <v>42461</v>
      </c>
      <c r="D4672" s="114" t="s">
        <v>7862</v>
      </c>
      <c r="E4672" s="114" t="s">
        <v>1881</v>
      </c>
      <c r="F4672" s="114" t="s">
        <v>294</v>
      </c>
      <c r="G4672" s="114" t="s">
        <v>7863</v>
      </c>
      <c r="H4672" s="114" t="s">
        <v>1882</v>
      </c>
      <c r="I4672" s="114" t="s">
        <v>81</v>
      </c>
      <c r="J4672" s="114" t="s">
        <v>7864</v>
      </c>
      <c r="K4672" s="114"/>
      <c r="L4672" s="114" t="s">
        <v>20</v>
      </c>
      <c r="M4672" s="114">
        <v>-12</v>
      </c>
      <c r="N4672" s="114" t="s">
        <v>28</v>
      </c>
      <c r="O4672" s="114">
        <v>-31.2</v>
      </c>
      <c r="P4672" s="114">
        <v>-31.2</v>
      </c>
      <c r="Q4672" s="114">
        <v>0</v>
      </c>
      <c r="R4672" s="112"/>
      <c r="S4672" s="112"/>
      <c r="T4672" s="112"/>
      <c r="U4672" s="112"/>
    </row>
    <row r="4673" spans="1:21" hidden="1">
      <c r="A4673" s="116">
        <v>42461</v>
      </c>
      <c r="B4673" s="114" t="s">
        <v>7205</v>
      </c>
      <c r="C4673" s="116">
        <v>42461</v>
      </c>
      <c r="D4673" s="114" t="s">
        <v>7206</v>
      </c>
      <c r="E4673" s="114" t="s">
        <v>1881</v>
      </c>
      <c r="F4673" s="114" t="s">
        <v>330</v>
      </c>
      <c r="G4673" s="114" t="s">
        <v>7207</v>
      </c>
      <c r="H4673" s="114" t="s">
        <v>1882</v>
      </c>
      <c r="I4673" s="114" t="s">
        <v>81</v>
      </c>
      <c r="J4673" s="114" t="s">
        <v>7208</v>
      </c>
      <c r="K4673" s="114"/>
      <c r="L4673" s="114" t="s">
        <v>20</v>
      </c>
      <c r="M4673" s="114">
        <v>-83</v>
      </c>
      <c r="N4673" s="114" t="s">
        <v>28</v>
      </c>
      <c r="O4673" s="114">
        <v>-215.81</v>
      </c>
      <c r="P4673" s="114">
        <v>-215.81</v>
      </c>
      <c r="Q4673" s="114">
        <v>0</v>
      </c>
      <c r="R4673" s="112"/>
      <c r="S4673" s="112"/>
      <c r="T4673" s="112"/>
      <c r="U4673" s="112"/>
    </row>
    <row r="4674" spans="1:21" hidden="1">
      <c r="A4674" s="116">
        <v>42461</v>
      </c>
      <c r="B4674" s="114" t="s">
        <v>7205</v>
      </c>
      <c r="C4674" s="116">
        <v>42461</v>
      </c>
      <c r="D4674" s="114" t="s">
        <v>7206</v>
      </c>
      <c r="E4674" s="114" t="s">
        <v>1881</v>
      </c>
      <c r="F4674" s="114" t="s">
        <v>330</v>
      </c>
      <c r="G4674" s="114" t="s">
        <v>7207</v>
      </c>
      <c r="H4674" s="114" t="s">
        <v>1882</v>
      </c>
      <c r="I4674" s="114" t="s">
        <v>81</v>
      </c>
      <c r="J4674" s="114" t="s">
        <v>7208</v>
      </c>
      <c r="K4674" s="114"/>
      <c r="L4674" s="114" t="s">
        <v>20</v>
      </c>
      <c r="M4674" s="114">
        <v>-1</v>
      </c>
      <c r="N4674" s="114" t="s">
        <v>28</v>
      </c>
      <c r="O4674" s="114">
        <v>-2.6</v>
      </c>
      <c r="P4674" s="114">
        <v>-2.6</v>
      </c>
      <c r="Q4674" s="114">
        <v>0</v>
      </c>
      <c r="R4674" s="112"/>
      <c r="S4674" s="112"/>
      <c r="T4674" s="112"/>
      <c r="U4674" s="112"/>
    </row>
    <row r="4675" spans="1:21" hidden="1">
      <c r="A4675" s="116">
        <v>42466</v>
      </c>
      <c r="B4675" s="114" t="s">
        <v>7213</v>
      </c>
      <c r="C4675" s="116">
        <v>42466</v>
      </c>
      <c r="D4675" s="114" t="s">
        <v>7214</v>
      </c>
      <c r="E4675" s="114" t="s">
        <v>1881</v>
      </c>
      <c r="F4675" s="114" t="s">
        <v>330</v>
      </c>
      <c r="G4675" s="114" t="s">
        <v>7215</v>
      </c>
      <c r="H4675" s="114" t="s">
        <v>1882</v>
      </c>
      <c r="I4675" s="114" t="s">
        <v>81</v>
      </c>
      <c r="J4675" s="114" t="s">
        <v>7216</v>
      </c>
      <c r="K4675" s="114"/>
      <c r="L4675" s="114" t="s">
        <v>20</v>
      </c>
      <c r="M4675" s="114">
        <v>-84</v>
      </c>
      <c r="N4675" s="114" t="s">
        <v>28</v>
      </c>
      <c r="O4675" s="114">
        <v>-218.42</v>
      </c>
      <c r="P4675" s="114">
        <v>-218.41</v>
      </c>
      <c r="Q4675" s="114">
        <v>-0.01</v>
      </c>
      <c r="R4675" s="112"/>
      <c r="S4675" s="113"/>
      <c r="T4675" s="113"/>
      <c r="U4675" s="112"/>
    </row>
    <row r="4676" spans="1:21" hidden="1">
      <c r="A4676" s="116">
        <v>42475</v>
      </c>
      <c r="B4676" s="114" t="s">
        <v>7865</v>
      </c>
      <c r="C4676" s="116">
        <v>42475</v>
      </c>
      <c r="D4676" s="114" t="s">
        <v>7866</v>
      </c>
      <c r="E4676" s="114" t="s">
        <v>1881</v>
      </c>
      <c r="F4676" s="114" t="s">
        <v>294</v>
      </c>
      <c r="G4676" s="114" t="s">
        <v>7867</v>
      </c>
      <c r="H4676" s="114" t="s">
        <v>1882</v>
      </c>
      <c r="I4676" s="114" t="s">
        <v>81</v>
      </c>
      <c r="J4676" s="114" t="s">
        <v>7868</v>
      </c>
      <c r="K4676" s="114"/>
      <c r="L4676" s="114" t="s">
        <v>20</v>
      </c>
      <c r="M4676" s="114">
        <v>-24</v>
      </c>
      <c r="N4676" s="114" t="s">
        <v>28</v>
      </c>
      <c r="O4676" s="114">
        <v>-62.41</v>
      </c>
      <c r="P4676" s="114">
        <v>-62.4</v>
      </c>
      <c r="Q4676" s="114">
        <v>0</v>
      </c>
      <c r="R4676" s="112"/>
      <c r="S4676" s="113"/>
      <c r="T4676" s="113"/>
      <c r="U4676" s="112"/>
    </row>
    <row r="4677" spans="1:21" hidden="1">
      <c r="A4677" s="116">
        <v>42486</v>
      </c>
      <c r="B4677" s="114" t="s">
        <v>7643</v>
      </c>
      <c r="C4677" s="116">
        <v>42486</v>
      </c>
      <c r="D4677" s="114" t="s">
        <v>7644</v>
      </c>
      <c r="E4677" s="114" t="s">
        <v>1881</v>
      </c>
      <c r="F4677" s="114" t="s">
        <v>886</v>
      </c>
      <c r="G4677" s="114" t="s">
        <v>7645</v>
      </c>
      <c r="H4677" s="114" t="s">
        <v>1882</v>
      </c>
      <c r="I4677" s="114" t="s">
        <v>81</v>
      </c>
      <c r="J4677" s="114" t="s">
        <v>7646</v>
      </c>
      <c r="K4677" s="114"/>
      <c r="L4677" s="114" t="s">
        <v>20</v>
      </c>
      <c r="M4677" s="114">
        <v>-59</v>
      </c>
      <c r="N4677" s="114" t="s">
        <v>28</v>
      </c>
      <c r="O4677" s="114">
        <v>-153.41999999999999</v>
      </c>
      <c r="P4677" s="114">
        <v>-153.41999999999999</v>
      </c>
      <c r="Q4677" s="114">
        <v>0.01</v>
      </c>
      <c r="R4677" s="112"/>
      <c r="S4677" s="113"/>
      <c r="T4677" s="113"/>
      <c r="U4677" s="112"/>
    </row>
    <row r="4678" spans="1:21" hidden="1">
      <c r="A4678" s="116">
        <v>42486</v>
      </c>
      <c r="B4678" s="114" t="s">
        <v>7643</v>
      </c>
      <c r="C4678" s="116">
        <v>42486</v>
      </c>
      <c r="D4678" s="114" t="s">
        <v>7644</v>
      </c>
      <c r="E4678" s="114" t="s">
        <v>1881</v>
      </c>
      <c r="F4678" s="114" t="s">
        <v>886</v>
      </c>
      <c r="G4678" s="114" t="s">
        <v>7645</v>
      </c>
      <c r="H4678" s="114" t="s">
        <v>1882</v>
      </c>
      <c r="I4678" s="114" t="s">
        <v>81</v>
      </c>
      <c r="J4678" s="114" t="s">
        <v>7646</v>
      </c>
      <c r="K4678" s="114"/>
      <c r="L4678" s="114" t="s">
        <v>20</v>
      </c>
      <c r="M4678" s="114">
        <v>-1</v>
      </c>
      <c r="N4678" s="114" t="s">
        <v>28</v>
      </c>
      <c r="O4678" s="114">
        <v>-2.6</v>
      </c>
      <c r="P4678" s="114">
        <v>-2.6</v>
      </c>
      <c r="Q4678" s="114">
        <v>0</v>
      </c>
      <c r="R4678" s="112"/>
      <c r="S4678" s="113"/>
      <c r="T4678" s="113"/>
      <c r="U4678" s="112"/>
    </row>
    <row r="4679" spans="1:21" hidden="1">
      <c r="A4679" s="116">
        <v>42486</v>
      </c>
      <c r="B4679" s="114" t="s">
        <v>7643</v>
      </c>
      <c r="C4679" s="116">
        <v>42486</v>
      </c>
      <c r="D4679" s="114" t="s">
        <v>7644</v>
      </c>
      <c r="E4679" s="114" t="s">
        <v>1881</v>
      </c>
      <c r="F4679" s="114" t="s">
        <v>886</v>
      </c>
      <c r="G4679" s="114" t="s">
        <v>7645</v>
      </c>
      <c r="H4679" s="114" t="s">
        <v>1882</v>
      </c>
      <c r="I4679" s="114" t="s">
        <v>81</v>
      </c>
      <c r="J4679" s="114" t="s">
        <v>7646</v>
      </c>
      <c r="K4679" s="114"/>
      <c r="L4679" s="114" t="s">
        <v>20</v>
      </c>
      <c r="M4679" s="114">
        <v>-132</v>
      </c>
      <c r="N4679" s="114" t="s">
        <v>28</v>
      </c>
      <c r="O4679" s="114">
        <v>-343.22</v>
      </c>
      <c r="P4679" s="114">
        <v>-343.22</v>
      </c>
      <c r="Q4679" s="114">
        <v>0</v>
      </c>
      <c r="R4679" s="112"/>
      <c r="S4679" s="112"/>
      <c r="T4679" s="112"/>
      <c r="U4679" s="112"/>
    </row>
    <row r="4680" spans="1:21" hidden="1">
      <c r="A4680" s="116">
        <v>42489</v>
      </c>
      <c r="B4680" s="114" t="s">
        <v>7190</v>
      </c>
      <c r="C4680" s="116">
        <v>42489</v>
      </c>
      <c r="D4680" s="114" t="s">
        <v>7190</v>
      </c>
      <c r="E4680" s="114" t="s">
        <v>1884</v>
      </c>
      <c r="F4680" s="114" t="s">
        <v>886</v>
      </c>
      <c r="G4680" s="114" t="s">
        <v>7191</v>
      </c>
      <c r="H4680" s="114" t="s">
        <v>1885</v>
      </c>
      <c r="I4680" s="114" t="s">
        <v>81</v>
      </c>
      <c r="J4680" s="114" t="s">
        <v>7192</v>
      </c>
      <c r="K4680" s="114" t="s">
        <v>21</v>
      </c>
      <c r="L4680" s="114"/>
      <c r="M4680" s="114">
        <v>7</v>
      </c>
      <c r="N4680" s="114" t="s">
        <v>28</v>
      </c>
      <c r="O4680" s="114">
        <v>14.56</v>
      </c>
      <c r="P4680" s="114">
        <v>0</v>
      </c>
      <c r="Q4680" s="114">
        <v>0</v>
      </c>
      <c r="R4680" s="112"/>
      <c r="S4680" s="113"/>
      <c r="T4680" s="113"/>
      <c r="U4680" s="112"/>
    </row>
    <row r="4681" spans="1:21" hidden="1">
      <c r="A4681" s="116">
        <v>42489</v>
      </c>
      <c r="B4681" s="114" t="s">
        <v>7190</v>
      </c>
      <c r="C4681" s="116">
        <v>42489</v>
      </c>
      <c r="D4681" s="114" t="s">
        <v>7190</v>
      </c>
      <c r="E4681" s="114" t="s">
        <v>1884</v>
      </c>
      <c r="F4681" s="114" t="s">
        <v>886</v>
      </c>
      <c r="G4681" s="114" t="s">
        <v>7191</v>
      </c>
      <c r="H4681" s="114" t="s">
        <v>1885</v>
      </c>
      <c r="I4681" s="114" t="s">
        <v>81</v>
      </c>
      <c r="J4681" s="114" t="s">
        <v>7192</v>
      </c>
      <c r="K4681" s="114"/>
      <c r="L4681" s="114" t="s">
        <v>20</v>
      </c>
      <c r="M4681" s="114">
        <v>-7</v>
      </c>
      <c r="N4681" s="114" t="s">
        <v>28</v>
      </c>
      <c r="O4681" s="114">
        <v>-14.56</v>
      </c>
      <c r="P4681" s="114">
        <v>-14.56</v>
      </c>
      <c r="Q4681" s="114">
        <v>14.56</v>
      </c>
      <c r="R4681" s="112"/>
      <c r="S4681" s="112"/>
      <c r="T4681" s="112"/>
      <c r="U4681" s="112"/>
    </row>
    <row r="4682" spans="1:21" hidden="1">
      <c r="A4682" s="116">
        <v>42489</v>
      </c>
      <c r="B4682" s="114" t="s">
        <v>7187</v>
      </c>
      <c r="C4682" s="116">
        <v>42489</v>
      </c>
      <c r="D4682" s="114" t="s">
        <v>7187</v>
      </c>
      <c r="E4682" s="114" t="s">
        <v>1884</v>
      </c>
      <c r="F4682" s="114" t="s">
        <v>3984</v>
      </c>
      <c r="G4682" s="114" t="s">
        <v>7188</v>
      </c>
      <c r="H4682" s="114" t="s">
        <v>1885</v>
      </c>
      <c r="I4682" s="114" t="s">
        <v>81</v>
      </c>
      <c r="J4682" s="114" t="s">
        <v>7189</v>
      </c>
      <c r="K4682" s="114"/>
      <c r="L4682" s="114" t="s">
        <v>20</v>
      </c>
      <c r="M4682" s="114">
        <v>-36</v>
      </c>
      <c r="N4682" s="114" t="s">
        <v>28</v>
      </c>
      <c r="O4682" s="114">
        <v>-74.88</v>
      </c>
      <c r="P4682" s="114">
        <v>-74.88</v>
      </c>
      <c r="Q4682" s="114">
        <v>74.88</v>
      </c>
      <c r="R4682" s="112"/>
      <c r="S4682" s="113"/>
      <c r="T4682" s="113"/>
      <c r="U4682" s="112"/>
    </row>
    <row r="4683" spans="1:21" hidden="1">
      <c r="A4683" s="116">
        <v>42489</v>
      </c>
      <c r="B4683" s="114" t="s">
        <v>7187</v>
      </c>
      <c r="C4683" s="116">
        <v>42489</v>
      </c>
      <c r="D4683" s="114" t="s">
        <v>7187</v>
      </c>
      <c r="E4683" s="114" t="s">
        <v>1884</v>
      </c>
      <c r="F4683" s="114" t="s">
        <v>3984</v>
      </c>
      <c r="G4683" s="114" t="s">
        <v>7188</v>
      </c>
      <c r="H4683" s="114" t="s">
        <v>1885</v>
      </c>
      <c r="I4683" s="114" t="s">
        <v>81</v>
      </c>
      <c r="J4683" s="114" t="s">
        <v>7189</v>
      </c>
      <c r="K4683" s="114" t="s">
        <v>21</v>
      </c>
      <c r="L4683" s="114"/>
      <c r="M4683" s="114">
        <v>36</v>
      </c>
      <c r="N4683" s="114" t="s">
        <v>28</v>
      </c>
      <c r="O4683" s="114">
        <v>74.88</v>
      </c>
      <c r="P4683" s="114">
        <v>0</v>
      </c>
      <c r="Q4683" s="114">
        <v>0</v>
      </c>
      <c r="R4683" s="112"/>
      <c r="S4683" s="113"/>
      <c r="T4683" s="113"/>
      <c r="U4683" s="112"/>
    </row>
    <row r="4684" spans="1:21" hidden="1">
      <c r="A4684" s="116">
        <v>42466</v>
      </c>
      <c r="B4684" s="114" t="s">
        <v>7201</v>
      </c>
      <c r="C4684" s="116">
        <v>42466</v>
      </c>
      <c r="D4684" s="114" t="s">
        <v>7202</v>
      </c>
      <c r="E4684" s="114" t="s">
        <v>1884</v>
      </c>
      <c r="F4684" s="114" t="s">
        <v>294</v>
      </c>
      <c r="G4684" s="114" t="s">
        <v>7203</v>
      </c>
      <c r="H4684" s="114" t="s">
        <v>1885</v>
      </c>
      <c r="I4684" s="114" t="s">
        <v>81</v>
      </c>
      <c r="J4684" s="114" t="s">
        <v>7204</v>
      </c>
      <c r="K4684" s="114"/>
      <c r="L4684" s="114" t="s">
        <v>20</v>
      </c>
      <c r="M4684" s="114">
        <v>-30</v>
      </c>
      <c r="N4684" s="114" t="s">
        <v>28</v>
      </c>
      <c r="O4684" s="114">
        <v>-72.69</v>
      </c>
      <c r="P4684" s="114">
        <v>-72.7</v>
      </c>
      <c r="Q4684" s="114">
        <v>0.01</v>
      </c>
      <c r="R4684" s="112"/>
      <c r="S4684" s="112"/>
      <c r="T4684" s="112"/>
      <c r="U4684" s="112"/>
    </row>
    <row r="4685" spans="1:21" hidden="1">
      <c r="A4685" s="116">
        <v>42475</v>
      </c>
      <c r="B4685" s="114" t="s">
        <v>7865</v>
      </c>
      <c r="C4685" s="116">
        <v>42475</v>
      </c>
      <c r="D4685" s="114" t="s">
        <v>7866</v>
      </c>
      <c r="E4685" s="114" t="s">
        <v>1884</v>
      </c>
      <c r="F4685" s="114" t="s">
        <v>294</v>
      </c>
      <c r="G4685" s="114" t="s">
        <v>7867</v>
      </c>
      <c r="H4685" s="114" t="s">
        <v>1885</v>
      </c>
      <c r="I4685" s="114" t="s">
        <v>81</v>
      </c>
      <c r="J4685" s="114" t="s">
        <v>7868</v>
      </c>
      <c r="K4685" s="114"/>
      <c r="L4685" s="114" t="s">
        <v>20</v>
      </c>
      <c r="M4685" s="114">
        <v>-108</v>
      </c>
      <c r="N4685" s="114" t="s">
        <v>28</v>
      </c>
      <c r="O4685" s="114">
        <v>-261.7</v>
      </c>
      <c r="P4685" s="114">
        <v>-261.7</v>
      </c>
      <c r="Q4685" s="114">
        <v>0</v>
      </c>
      <c r="R4685" s="112"/>
      <c r="S4685" s="113"/>
      <c r="T4685" s="113"/>
      <c r="U4685" s="112"/>
    </row>
    <row r="4686" spans="1:21" hidden="1">
      <c r="A4686" s="116">
        <v>42478</v>
      </c>
      <c r="B4686" s="114" t="s">
        <v>7623</v>
      </c>
      <c r="C4686" s="116">
        <v>42478</v>
      </c>
      <c r="D4686" s="114" t="s">
        <v>7624</v>
      </c>
      <c r="E4686" s="114" t="s">
        <v>1884</v>
      </c>
      <c r="F4686" s="114" t="s">
        <v>3984</v>
      </c>
      <c r="G4686" s="114" t="s">
        <v>7625</v>
      </c>
      <c r="H4686" s="114" t="s">
        <v>1885</v>
      </c>
      <c r="I4686" s="114" t="s">
        <v>81</v>
      </c>
      <c r="J4686" s="114" t="s">
        <v>7626</v>
      </c>
      <c r="K4686" s="114"/>
      <c r="L4686" s="114" t="s">
        <v>20</v>
      </c>
      <c r="M4686" s="114">
        <v>-30</v>
      </c>
      <c r="N4686" s="114" t="s">
        <v>28</v>
      </c>
      <c r="O4686" s="114">
        <v>-72.69</v>
      </c>
      <c r="P4686" s="114">
        <v>-72.69</v>
      </c>
      <c r="Q4686" s="114">
        <v>0</v>
      </c>
      <c r="R4686" s="112"/>
      <c r="S4686" s="113"/>
      <c r="T4686" s="113"/>
      <c r="U4686" s="112"/>
    </row>
    <row r="4687" spans="1:21" hidden="1">
      <c r="A4687" s="116">
        <v>42474</v>
      </c>
      <c r="B4687" s="114" t="s">
        <v>7879</v>
      </c>
      <c r="C4687" s="116">
        <v>42474</v>
      </c>
      <c r="D4687" s="114" t="s">
        <v>7880</v>
      </c>
      <c r="E4687" s="114" t="s">
        <v>1884</v>
      </c>
      <c r="F4687" s="114" t="s">
        <v>294</v>
      </c>
      <c r="G4687" s="114" t="s">
        <v>7881</v>
      </c>
      <c r="H4687" s="114" t="s">
        <v>1885</v>
      </c>
      <c r="I4687" s="114" t="s">
        <v>81</v>
      </c>
      <c r="J4687" s="114" t="s">
        <v>7882</v>
      </c>
      <c r="K4687" s="114"/>
      <c r="L4687" s="114" t="s">
        <v>20</v>
      </c>
      <c r="M4687" s="114">
        <v>-36</v>
      </c>
      <c r="N4687" s="114" t="s">
        <v>28</v>
      </c>
      <c r="O4687" s="114">
        <v>-87.23</v>
      </c>
      <c r="P4687" s="114">
        <v>-87.23</v>
      </c>
      <c r="Q4687" s="114">
        <v>0</v>
      </c>
      <c r="R4687" s="112"/>
      <c r="S4687" s="113"/>
      <c r="T4687" s="113"/>
      <c r="U4687" s="112"/>
    </row>
    <row r="4688" spans="1:21" hidden="1">
      <c r="A4688" s="116">
        <v>42474</v>
      </c>
      <c r="B4688" s="114" t="s">
        <v>7293</v>
      </c>
      <c r="C4688" s="116">
        <v>42474</v>
      </c>
      <c r="D4688" s="114" t="s">
        <v>7294</v>
      </c>
      <c r="E4688" s="114" t="s">
        <v>1884</v>
      </c>
      <c r="F4688" s="114" t="s">
        <v>3984</v>
      </c>
      <c r="G4688" s="114" t="s">
        <v>7295</v>
      </c>
      <c r="H4688" s="114" t="s">
        <v>1885</v>
      </c>
      <c r="I4688" s="114" t="s">
        <v>81</v>
      </c>
      <c r="J4688" s="114" t="s">
        <v>7296</v>
      </c>
      <c r="K4688" s="114"/>
      <c r="L4688" s="114" t="s">
        <v>20</v>
      </c>
      <c r="M4688" s="114">
        <v>-24</v>
      </c>
      <c r="N4688" s="114" t="s">
        <v>28</v>
      </c>
      <c r="O4688" s="114">
        <v>-58.15</v>
      </c>
      <c r="P4688" s="114">
        <v>-58.15</v>
      </c>
      <c r="Q4688" s="114">
        <v>0</v>
      </c>
      <c r="R4688" s="112"/>
      <c r="S4688" s="113"/>
      <c r="T4688" s="113"/>
      <c r="U4688" s="112"/>
    </row>
    <row r="4689" spans="1:21" hidden="1">
      <c r="A4689" s="116">
        <v>42471</v>
      </c>
      <c r="B4689" s="114" t="s">
        <v>7301</v>
      </c>
      <c r="C4689" s="116">
        <v>42471</v>
      </c>
      <c r="D4689" s="114" t="s">
        <v>7302</v>
      </c>
      <c r="E4689" s="114" t="s">
        <v>1884</v>
      </c>
      <c r="F4689" s="114" t="s">
        <v>330</v>
      </c>
      <c r="G4689" s="114" t="s">
        <v>7303</v>
      </c>
      <c r="H4689" s="114" t="s">
        <v>1885</v>
      </c>
      <c r="I4689" s="114" t="s">
        <v>81</v>
      </c>
      <c r="J4689" s="114" t="s">
        <v>7304</v>
      </c>
      <c r="K4689" s="114"/>
      <c r="L4689" s="114" t="s">
        <v>20</v>
      </c>
      <c r="M4689" s="114">
        <v>-6</v>
      </c>
      <c r="N4689" s="114" t="s">
        <v>28</v>
      </c>
      <c r="O4689" s="114">
        <v>-14.54</v>
      </c>
      <c r="P4689" s="114">
        <v>-14.54</v>
      </c>
      <c r="Q4689" s="114">
        <v>0</v>
      </c>
      <c r="R4689" s="112"/>
      <c r="S4689" s="113"/>
      <c r="T4689" s="113"/>
      <c r="U4689" s="112"/>
    </row>
    <row r="4690" spans="1:21" hidden="1">
      <c r="A4690" s="116">
        <v>42473</v>
      </c>
      <c r="B4690" s="114" t="s">
        <v>7532</v>
      </c>
      <c r="C4690" s="116">
        <v>42473</v>
      </c>
      <c r="D4690" s="114" t="s">
        <v>7533</v>
      </c>
      <c r="E4690" s="114" t="s">
        <v>1884</v>
      </c>
      <c r="F4690" s="114" t="s">
        <v>330</v>
      </c>
      <c r="G4690" s="114" t="s">
        <v>7534</v>
      </c>
      <c r="H4690" s="114" t="s">
        <v>1885</v>
      </c>
      <c r="I4690" s="114" t="s">
        <v>81</v>
      </c>
      <c r="J4690" s="114" t="s">
        <v>7535</v>
      </c>
      <c r="K4690" s="114"/>
      <c r="L4690" s="114" t="s">
        <v>20</v>
      </c>
      <c r="M4690" s="114">
        <v>-12</v>
      </c>
      <c r="N4690" s="114" t="s">
        <v>28</v>
      </c>
      <c r="O4690" s="114">
        <v>-29.07</v>
      </c>
      <c r="P4690" s="114">
        <v>-29.07</v>
      </c>
      <c r="Q4690" s="114">
        <v>-0.01</v>
      </c>
      <c r="R4690" s="112"/>
      <c r="S4690" s="113"/>
      <c r="T4690" s="113"/>
      <c r="U4690" s="113"/>
    </row>
    <row r="4691" spans="1:21" hidden="1">
      <c r="A4691" s="116">
        <v>42472</v>
      </c>
      <c r="B4691" s="114" t="s">
        <v>7735</v>
      </c>
      <c r="C4691" s="116">
        <v>42472</v>
      </c>
      <c r="D4691" s="114" t="s">
        <v>7736</v>
      </c>
      <c r="E4691" s="114" t="s">
        <v>1884</v>
      </c>
      <c r="F4691" s="114" t="s">
        <v>294</v>
      </c>
      <c r="G4691" s="114" t="s">
        <v>7737</v>
      </c>
      <c r="H4691" s="114" t="s">
        <v>1885</v>
      </c>
      <c r="I4691" s="114" t="s">
        <v>81</v>
      </c>
      <c r="J4691" s="114" t="s">
        <v>7738</v>
      </c>
      <c r="K4691" s="114"/>
      <c r="L4691" s="114" t="s">
        <v>20</v>
      </c>
      <c r="M4691" s="114">
        <v>-24</v>
      </c>
      <c r="N4691" s="114" t="s">
        <v>28</v>
      </c>
      <c r="O4691" s="114">
        <v>-58.15</v>
      </c>
      <c r="P4691" s="114">
        <v>-58.15</v>
      </c>
      <c r="Q4691" s="114">
        <v>0</v>
      </c>
      <c r="R4691" s="112"/>
      <c r="S4691" s="113"/>
      <c r="T4691" s="113"/>
      <c r="U4691" s="112"/>
    </row>
    <row r="4692" spans="1:21" hidden="1">
      <c r="A4692" s="116">
        <v>42486</v>
      </c>
      <c r="B4692" s="114" t="s">
        <v>7631</v>
      </c>
      <c r="C4692" s="116">
        <v>42486</v>
      </c>
      <c r="D4692" s="114" t="s">
        <v>7632</v>
      </c>
      <c r="E4692" s="114" t="s">
        <v>1884</v>
      </c>
      <c r="F4692" s="114" t="s">
        <v>3984</v>
      </c>
      <c r="G4692" s="114" t="s">
        <v>7633</v>
      </c>
      <c r="H4692" s="114" t="s">
        <v>1885</v>
      </c>
      <c r="I4692" s="114" t="s">
        <v>81</v>
      </c>
      <c r="J4692" s="114" t="s">
        <v>7634</v>
      </c>
      <c r="K4692" s="114"/>
      <c r="L4692" s="114" t="s">
        <v>20</v>
      </c>
      <c r="M4692" s="114">
        <v>-162</v>
      </c>
      <c r="N4692" s="114" t="s">
        <v>28</v>
      </c>
      <c r="O4692" s="114">
        <v>-392.54</v>
      </c>
      <c r="P4692" s="114">
        <v>-392.54</v>
      </c>
      <c r="Q4692" s="114">
        <v>0</v>
      </c>
      <c r="R4692" s="112"/>
      <c r="S4692" s="112"/>
      <c r="T4692" s="112"/>
      <c r="U4692" s="112"/>
    </row>
    <row r="4693" spans="1:21" hidden="1">
      <c r="A4693" s="116">
        <v>42485</v>
      </c>
      <c r="B4693" s="114" t="s">
        <v>7349</v>
      </c>
      <c r="C4693" s="116">
        <v>42485</v>
      </c>
      <c r="D4693" s="114" t="s">
        <v>7350</v>
      </c>
      <c r="E4693" s="114" t="s">
        <v>1884</v>
      </c>
      <c r="F4693" s="114" t="s">
        <v>330</v>
      </c>
      <c r="G4693" s="114" t="s">
        <v>7351</v>
      </c>
      <c r="H4693" s="114" t="s">
        <v>1885</v>
      </c>
      <c r="I4693" s="114" t="s">
        <v>81</v>
      </c>
      <c r="J4693" s="114" t="s">
        <v>7352</v>
      </c>
      <c r="K4693" s="114"/>
      <c r="L4693" s="114" t="s">
        <v>20</v>
      </c>
      <c r="M4693" s="114">
        <v>-4</v>
      </c>
      <c r="N4693" s="114" t="s">
        <v>28</v>
      </c>
      <c r="O4693" s="114">
        <v>-9.69</v>
      </c>
      <c r="P4693" s="114">
        <v>-9.69</v>
      </c>
      <c r="Q4693" s="114">
        <v>0</v>
      </c>
      <c r="R4693" s="112"/>
      <c r="S4693" s="112"/>
      <c r="T4693" s="112"/>
      <c r="U4693" s="112"/>
    </row>
    <row r="4694" spans="1:21" hidden="1">
      <c r="A4694" s="116">
        <v>42482</v>
      </c>
      <c r="B4694" s="114" t="s">
        <v>7679</v>
      </c>
      <c r="C4694" s="116">
        <v>42482</v>
      </c>
      <c r="D4694" s="114" t="s">
        <v>7680</v>
      </c>
      <c r="E4694" s="114" t="s">
        <v>1884</v>
      </c>
      <c r="F4694" s="114" t="s">
        <v>294</v>
      </c>
      <c r="G4694" s="114" t="s">
        <v>7681</v>
      </c>
      <c r="H4694" s="114" t="s">
        <v>1885</v>
      </c>
      <c r="I4694" s="114" t="s">
        <v>81</v>
      </c>
      <c r="J4694" s="114" t="s">
        <v>7682</v>
      </c>
      <c r="K4694" s="114"/>
      <c r="L4694" s="114" t="s">
        <v>20</v>
      </c>
      <c r="M4694" s="114">
        <v>-54</v>
      </c>
      <c r="N4694" s="114" t="s">
        <v>28</v>
      </c>
      <c r="O4694" s="114">
        <v>-130.85</v>
      </c>
      <c r="P4694" s="114">
        <v>-130.85</v>
      </c>
      <c r="Q4694" s="114">
        <v>0</v>
      </c>
      <c r="R4694" s="112"/>
      <c r="S4694" s="112"/>
      <c r="T4694" s="112"/>
      <c r="U4694" s="112"/>
    </row>
    <row r="4695" spans="1:21" hidden="1">
      <c r="A4695" s="116">
        <v>42485</v>
      </c>
      <c r="B4695" s="114" t="s">
        <v>7349</v>
      </c>
      <c r="C4695" s="116">
        <v>42485</v>
      </c>
      <c r="D4695" s="114" t="s">
        <v>7350</v>
      </c>
      <c r="E4695" s="114" t="s">
        <v>1884</v>
      </c>
      <c r="F4695" s="114" t="s">
        <v>330</v>
      </c>
      <c r="G4695" s="114" t="s">
        <v>7351</v>
      </c>
      <c r="H4695" s="114" t="s">
        <v>1885</v>
      </c>
      <c r="I4695" s="114" t="s">
        <v>81</v>
      </c>
      <c r="J4695" s="114" t="s">
        <v>7352</v>
      </c>
      <c r="K4695" s="114"/>
      <c r="L4695" s="114" t="s">
        <v>20</v>
      </c>
      <c r="M4695" s="114">
        <v>-2</v>
      </c>
      <c r="N4695" s="114" t="s">
        <v>28</v>
      </c>
      <c r="O4695" s="114">
        <v>-4.8499999999999996</v>
      </c>
      <c r="P4695" s="114">
        <v>-4.8499999999999996</v>
      </c>
      <c r="Q4695" s="114">
        <v>0</v>
      </c>
      <c r="R4695" s="112"/>
      <c r="S4695" s="112"/>
      <c r="T4695" s="112"/>
      <c r="U4695" s="112"/>
    </row>
    <row r="4696" spans="1:21" hidden="1">
      <c r="A4696" s="116">
        <v>42482</v>
      </c>
      <c r="B4696" s="114" t="s">
        <v>7482</v>
      </c>
      <c r="C4696" s="116">
        <v>42482</v>
      </c>
      <c r="D4696" s="114" t="s">
        <v>7483</v>
      </c>
      <c r="E4696" s="114" t="s">
        <v>1886</v>
      </c>
      <c r="F4696" s="114" t="s">
        <v>4127</v>
      </c>
      <c r="G4696" s="114" t="s">
        <v>7484</v>
      </c>
      <c r="H4696" s="114" t="s">
        <v>1885</v>
      </c>
      <c r="I4696" s="114" t="s">
        <v>81</v>
      </c>
      <c r="J4696" s="114" t="s">
        <v>7485</v>
      </c>
      <c r="K4696" s="114"/>
      <c r="L4696" s="114" t="s">
        <v>20</v>
      </c>
      <c r="M4696" s="114">
        <v>-60</v>
      </c>
      <c r="N4696" s="114" t="s">
        <v>28</v>
      </c>
      <c r="O4696" s="114">
        <v>-127.2</v>
      </c>
      <c r="P4696" s="114">
        <v>-127.2</v>
      </c>
      <c r="Q4696" s="114">
        <v>-16.37</v>
      </c>
      <c r="R4696" s="112"/>
      <c r="S4696" s="112"/>
      <c r="T4696" s="112"/>
      <c r="U4696" s="112"/>
    </row>
    <row r="4697" spans="1:21">
      <c r="A4697" s="116">
        <v>42480</v>
      </c>
      <c r="B4697" s="114" t="s">
        <v>7883</v>
      </c>
      <c r="C4697" s="116">
        <v>42480</v>
      </c>
      <c r="D4697" s="114" t="s">
        <v>7883</v>
      </c>
      <c r="E4697" s="114" t="s">
        <v>1886</v>
      </c>
      <c r="F4697" s="114"/>
      <c r="G4697" s="114"/>
      <c r="H4697" s="114" t="s">
        <v>1885</v>
      </c>
      <c r="I4697" s="114" t="s">
        <v>19</v>
      </c>
      <c r="J4697" s="114" t="s">
        <v>7884</v>
      </c>
      <c r="K4697" s="114" t="s">
        <v>21</v>
      </c>
      <c r="L4697" s="114"/>
      <c r="M4697" s="114">
        <v>60</v>
      </c>
      <c r="N4697" s="114" t="s">
        <v>28</v>
      </c>
      <c r="O4697" s="114">
        <v>127.2</v>
      </c>
      <c r="P4697" s="114">
        <v>127.2</v>
      </c>
      <c r="Q4697" s="114">
        <v>16.37</v>
      </c>
      <c r="R4697" s="112"/>
      <c r="S4697" s="112"/>
      <c r="T4697" s="112"/>
      <c r="U4697" s="112"/>
    </row>
    <row r="4698" spans="1:21" hidden="1">
      <c r="A4698" s="116">
        <v>42482</v>
      </c>
      <c r="B4698" s="114" t="s">
        <v>7482</v>
      </c>
      <c r="C4698" s="116">
        <v>42482</v>
      </c>
      <c r="D4698" s="114" t="s">
        <v>7483</v>
      </c>
      <c r="E4698" s="114" t="s">
        <v>1886</v>
      </c>
      <c r="F4698" s="114" t="s">
        <v>4127</v>
      </c>
      <c r="G4698" s="114" t="s">
        <v>7484</v>
      </c>
      <c r="H4698" s="114" t="s">
        <v>1885</v>
      </c>
      <c r="I4698" s="114" t="s">
        <v>81</v>
      </c>
      <c r="J4698" s="114" t="s">
        <v>7485</v>
      </c>
      <c r="K4698" s="114"/>
      <c r="L4698" s="114" t="s">
        <v>20</v>
      </c>
      <c r="M4698" s="114">
        <v>-60</v>
      </c>
      <c r="N4698" s="114" t="s">
        <v>28</v>
      </c>
      <c r="O4698" s="114">
        <v>-127.2</v>
      </c>
      <c r="P4698" s="114">
        <v>-127.2</v>
      </c>
      <c r="Q4698" s="114">
        <v>-7.64</v>
      </c>
      <c r="R4698" s="112"/>
      <c r="S4698" s="113"/>
      <c r="T4698" s="113"/>
      <c r="U4698" s="112"/>
    </row>
    <row r="4699" spans="1:21">
      <c r="A4699" s="116">
        <v>42480</v>
      </c>
      <c r="B4699" s="114" t="s">
        <v>7883</v>
      </c>
      <c r="C4699" s="116">
        <v>42480</v>
      </c>
      <c r="D4699" s="114" t="s">
        <v>7883</v>
      </c>
      <c r="E4699" s="114" t="s">
        <v>1886</v>
      </c>
      <c r="F4699" s="114"/>
      <c r="G4699" s="114"/>
      <c r="H4699" s="114" t="s">
        <v>1885</v>
      </c>
      <c r="I4699" s="114" t="s">
        <v>19</v>
      </c>
      <c r="J4699" s="114" t="s">
        <v>7884</v>
      </c>
      <c r="K4699" s="114"/>
      <c r="L4699" s="114" t="s">
        <v>20</v>
      </c>
      <c r="M4699" s="114">
        <v>-60</v>
      </c>
      <c r="N4699" s="114" t="s">
        <v>28</v>
      </c>
      <c r="O4699" s="114">
        <v>-127.2</v>
      </c>
      <c r="P4699" s="114">
        <v>-127.2</v>
      </c>
      <c r="Q4699" s="114">
        <v>-16.37</v>
      </c>
      <c r="R4699" s="112"/>
      <c r="S4699" s="113"/>
      <c r="T4699" s="113"/>
      <c r="U4699" s="112"/>
    </row>
    <row r="4700" spans="1:21" hidden="1">
      <c r="A4700" s="116">
        <v>42480</v>
      </c>
      <c r="B4700" s="114" t="s">
        <v>7885</v>
      </c>
      <c r="C4700" s="116">
        <v>42490</v>
      </c>
      <c r="D4700" s="114" t="s">
        <v>7167</v>
      </c>
      <c r="E4700" s="114" t="s">
        <v>1886</v>
      </c>
      <c r="F4700" s="114"/>
      <c r="G4700" s="114"/>
      <c r="H4700" s="114" t="s">
        <v>1885</v>
      </c>
      <c r="I4700" s="114" t="s">
        <v>26</v>
      </c>
      <c r="J4700" s="114" t="s">
        <v>7168</v>
      </c>
      <c r="K4700" s="114" t="s">
        <v>21</v>
      </c>
      <c r="L4700" s="114"/>
      <c r="M4700" s="114">
        <v>60</v>
      </c>
      <c r="N4700" s="114" t="s">
        <v>28</v>
      </c>
      <c r="O4700" s="114">
        <v>127.2</v>
      </c>
      <c r="P4700" s="114">
        <v>120.75</v>
      </c>
      <c r="Q4700" s="114">
        <v>22.82</v>
      </c>
      <c r="R4700" s="112"/>
      <c r="S4700" s="112"/>
      <c r="T4700" s="112"/>
      <c r="U4700" s="112"/>
    </row>
    <row r="4701" spans="1:21" hidden="1">
      <c r="A4701" s="116">
        <v>42489</v>
      </c>
      <c r="B4701" s="114" t="s">
        <v>7187</v>
      </c>
      <c r="C4701" s="116">
        <v>42489</v>
      </c>
      <c r="D4701" s="114" t="s">
        <v>7187</v>
      </c>
      <c r="E4701" s="114" t="s">
        <v>91</v>
      </c>
      <c r="F4701" s="114" t="s">
        <v>3984</v>
      </c>
      <c r="G4701" s="114" t="s">
        <v>7188</v>
      </c>
      <c r="H4701" s="114" t="s">
        <v>1887</v>
      </c>
      <c r="I4701" s="114" t="s">
        <v>81</v>
      </c>
      <c r="J4701" s="114" t="s">
        <v>7189</v>
      </c>
      <c r="K4701" s="114"/>
      <c r="L4701" s="114" t="s">
        <v>20</v>
      </c>
      <c r="M4701" s="114">
        <v>-15</v>
      </c>
      <c r="N4701" s="114" t="s">
        <v>28</v>
      </c>
      <c r="O4701" s="114">
        <v>-224.4</v>
      </c>
      <c r="P4701" s="114">
        <v>-224.4</v>
      </c>
      <c r="Q4701" s="114">
        <v>224.4</v>
      </c>
      <c r="R4701" s="112"/>
      <c r="S4701" s="112"/>
      <c r="T4701" s="112"/>
      <c r="U4701" s="112"/>
    </row>
    <row r="4702" spans="1:21" hidden="1">
      <c r="A4702" s="116">
        <v>42489</v>
      </c>
      <c r="B4702" s="114" t="s">
        <v>7187</v>
      </c>
      <c r="C4702" s="116">
        <v>42489</v>
      </c>
      <c r="D4702" s="114" t="s">
        <v>7187</v>
      </c>
      <c r="E4702" s="114" t="s">
        <v>91</v>
      </c>
      <c r="F4702" s="114" t="s">
        <v>3984</v>
      </c>
      <c r="G4702" s="114" t="s">
        <v>7188</v>
      </c>
      <c r="H4702" s="114" t="s">
        <v>1887</v>
      </c>
      <c r="I4702" s="114" t="s">
        <v>81</v>
      </c>
      <c r="J4702" s="114" t="s">
        <v>7189</v>
      </c>
      <c r="K4702" s="114" t="s">
        <v>21</v>
      </c>
      <c r="L4702" s="114"/>
      <c r="M4702" s="114">
        <v>15</v>
      </c>
      <c r="N4702" s="114" t="s">
        <v>28</v>
      </c>
      <c r="O4702" s="114">
        <v>224.4</v>
      </c>
      <c r="P4702" s="114">
        <v>0</v>
      </c>
      <c r="Q4702" s="114">
        <v>0</v>
      </c>
      <c r="R4702" s="112"/>
      <c r="S4702" s="112"/>
      <c r="T4702" s="112"/>
      <c r="U4702" s="112"/>
    </row>
    <row r="4703" spans="1:21" hidden="1">
      <c r="A4703" s="116">
        <v>42489</v>
      </c>
      <c r="B4703" s="114" t="s">
        <v>7190</v>
      </c>
      <c r="C4703" s="116">
        <v>42489</v>
      </c>
      <c r="D4703" s="114" t="s">
        <v>7190</v>
      </c>
      <c r="E4703" s="114" t="s">
        <v>91</v>
      </c>
      <c r="F4703" s="114" t="s">
        <v>886</v>
      </c>
      <c r="G4703" s="114" t="s">
        <v>7191</v>
      </c>
      <c r="H4703" s="114" t="s">
        <v>1887</v>
      </c>
      <c r="I4703" s="114" t="s">
        <v>81</v>
      </c>
      <c r="J4703" s="114" t="s">
        <v>7192</v>
      </c>
      <c r="K4703" s="114"/>
      <c r="L4703" s="114" t="s">
        <v>20</v>
      </c>
      <c r="M4703" s="114">
        <v>-1</v>
      </c>
      <c r="N4703" s="114" t="s">
        <v>28</v>
      </c>
      <c r="O4703" s="114">
        <v>-14.96</v>
      </c>
      <c r="P4703" s="114">
        <v>-14.96</v>
      </c>
      <c r="Q4703" s="114">
        <v>14.96</v>
      </c>
      <c r="R4703" s="112"/>
      <c r="S4703" s="112"/>
      <c r="T4703" s="112"/>
      <c r="U4703" s="112"/>
    </row>
    <row r="4704" spans="1:21" hidden="1">
      <c r="A4704" s="116">
        <v>42489</v>
      </c>
      <c r="B4704" s="114" t="s">
        <v>7190</v>
      </c>
      <c r="C4704" s="116">
        <v>42489</v>
      </c>
      <c r="D4704" s="114" t="s">
        <v>7190</v>
      </c>
      <c r="E4704" s="114" t="s">
        <v>91</v>
      </c>
      <c r="F4704" s="114" t="s">
        <v>886</v>
      </c>
      <c r="G4704" s="114" t="s">
        <v>7191</v>
      </c>
      <c r="H4704" s="114" t="s">
        <v>1887</v>
      </c>
      <c r="I4704" s="114" t="s">
        <v>81</v>
      </c>
      <c r="J4704" s="114" t="s">
        <v>7192</v>
      </c>
      <c r="K4704" s="114" t="s">
        <v>21</v>
      </c>
      <c r="L4704" s="114"/>
      <c r="M4704" s="114">
        <v>1</v>
      </c>
      <c r="N4704" s="114" t="s">
        <v>28</v>
      </c>
      <c r="O4704" s="114">
        <v>14.96</v>
      </c>
      <c r="P4704" s="114">
        <v>0</v>
      </c>
      <c r="Q4704" s="114">
        <v>0</v>
      </c>
      <c r="R4704" s="112"/>
      <c r="S4704" s="112"/>
      <c r="T4704" s="112"/>
      <c r="U4704" s="112"/>
    </row>
    <row r="4705" spans="1:21" hidden="1">
      <c r="A4705" s="116">
        <v>42466</v>
      </c>
      <c r="B4705" s="114" t="s">
        <v>7213</v>
      </c>
      <c r="C4705" s="116">
        <v>42466</v>
      </c>
      <c r="D4705" s="114" t="s">
        <v>7214</v>
      </c>
      <c r="E4705" s="114" t="s">
        <v>91</v>
      </c>
      <c r="F4705" s="114" t="s">
        <v>330</v>
      </c>
      <c r="G4705" s="114" t="s">
        <v>7215</v>
      </c>
      <c r="H4705" s="114" t="s">
        <v>1887</v>
      </c>
      <c r="I4705" s="114" t="s">
        <v>81</v>
      </c>
      <c r="J4705" s="114" t="s">
        <v>7216</v>
      </c>
      <c r="K4705" s="114"/>
      <c r="L4705" s="114" t="s">
        <v>20</v>
      </c>
      <c r="M4705" s="114">
        <v>-1</v>
      </c>
      <c r="N4705" s="114" t="s">
        <v>28</v>
      </c>
      <c r="O4705" s="114">
        <v>-16.510000000000002</v>
      </c>
      <c r="P4705" s="114">
        <v>-16.510000000000002</v>
      </c>
      <c r="Q4705" s="114">
        <v>0</v>
      </c>
      <c r="R4705" s="112"/>
      <c r="S4705" s="113"/>
      <c r="T4705" s="113"/>
      <c r="U4705" s="112"/>
    </row>
    <row r="4706" spans="1:21" hidden="1">
      <c r="A4706" s="116">
        <v>42473</v>
      </c>
      <c r="B4706" s="114" t="s">
        <v>7532</v>
      </c>
      <c r="C4706" s="116">
        <v>42473</v>
      </c>
      <c r="D4706" s="114" t="s">
        <v>7533</v>
      </c>
      <c r="E4706" s="114" t="s">
        <v>91</v>
      </c>
      <c r="F4706" s="114" t="s">
        <v>330</v>
      </c>
      <c r="G4706" s="114" t="s">
        <v>7534</v>
      </c>
      <c r="H4706" s="114" t="s">
        <v>1887</v>
      </c>
      <c r="I4706" s="114" t="s">
        <v>81</v>
      </c>
      <c r="J4706" s="114" t="s">
        <v>7535</v>
      </c>
      <c r="K4706" s="114"/>
      <c r="L4706" s="114" t="s">
        <v>20</v>
      </c>
      <c r="M4706" s="114">
        <v>-1</v>
      </c>
      <c r="N4706" s="114" t="s">
        <v>28</v>
      </c>
      <c r="O4706" s="114">
        <v>-16.510000000000002</v>
      </c>
      <c r="P4706" s="114">
        <v>-16.510000000000002</v>
      </c>
      <c r="Q4706" s="114">
        <v>0</v>
      </c>
      <c r="R4706" s="112"/>
      <c r="S4706" s="112"/>
      <c r="T4706" s="112"/>
      <c r="U4706" s="112"/>
    </row>
    <row r="4707" spans="1:21" hidden="1">
      <c r="A4707" s="116">
        <v>42489</v>
      </c>
      <c r="B4707" s="114" t="s">
        <v>7190</v>
      </c>
      <c r="C4707" s="116">
        <v>42489</v>
      </c>
      <c r="D4707" s="114" t="s">
        <v>7190</v>
      </c>
      <c r="E4707" s="114" t="s">
        <v>93</v>
      </c>
      <c r="F4707" s="114" t="s">
        <v>886</v>
      </c>
      <c r="G4707" s="114" t="s">
        <v>7191</v>
      </c>
      <c r="H4707" s="114" t="s">
        <v>1888</v>
      </c>
      <c r="I4707" s="114" t="s">
        <v>81</v>
      </c>
      <c r="J4707" s="114" t="s">
        <v>7192</v>
      </c>
      <c r="K4707" s="114"/>
      <c r="L4707" s="114" t="s">
        <v>20</v>
      </c>
      <c r="M4707" s="114">
        <v>-84</v>
      </c>
      <c r="N4707" s="114" t="s">
        <v>28</v>
      </c>
      <c r="O4707" s="114">
        <v>-46.2</v>
      </c>
      <c r="P4707" s="114">
        <v>-46.2</v>
      </c>
      <c r="Q4707" s="114">
        <v>46.2</v>
      </c>
      <c r="R4707" s="112"/>
      <c r="S4707" s="113"/>
      <c r="T4707" s="113"/>
      <c r="U4707" s="112"/>
    </row>
    <row r="4708" spans="1:21" hidden="1">
      <c r="A4708" s="116">
        <v>42489</v>
      </c>
      <c r="B4708" s="114" t="s">
        <v>7190</v>
      </c>
      <c r="C4708" s="116">
        <v>42489</v>
      </c>
      <c r="D4708" s="114" t="s">
        <v>7190</v>
      </c>
      <c r="E4708" s="114" t="s">
        <v>93</v>
      </c>
      <c r="F4708" s="114" t="s">
        <v>886</v>
      </c>
      <c r="G4708" s="114" t="s">
        <v>7191</v>
      </c>
      <c r="H4708" s="114" t="s">
        <v>1888</v>
      </c>
      <c r="I4708" s="114" t="s">
        <v>81</v>
      </c>
      <c r="J4708" s="114" t="s">
        <v>7192</v>
      </c>
      <c r="K4708" s="114" t="s">
        <v>21</v>
      </c>
      <c r="L4708" s="114"/>
      <c r="M4708" s="114">
        <v>84</v>
      </c>
      <c r="N4708" s="114" t="s">
        <v>28</v>
      </c>
      <c r="O4708" s="114">
        <v>46.2</v>
      </c>
      <c r="P4708" s="114">
        <v>0</v>
      </c>
      <c r="Q4708" s="114">
        <v>0</v>
      </c>
      <c r="R4708" s="112"/>
      <c r="S4708" s="112"/>
      <c r="T4708" s="112"/>
      <c r="U4708" s="112"/>
    </row>
    <row r="4709" spans="1:21" hidden="1">
      <c r="A4709" s="116">
        <v>42489</v>
      </c>
      <c r="B4709" s="114" t="s">
        <v>7187</v>
      </c>
      <c r="C4709" s="116">
        <v>42489</v>
      </c>
      <c r="D4709" s="114" t="s">
        <v>7187</v>
      </c>
      <c r="E4709" s="114" t="s">
        <v>93</v>
      </c>
      <c r="F4709" s="114" t="s">
        <v>3984</v>
      </c>
      <c r="G4709" s="114" t="s">
        <v>7188</v>
      </c>
      <c r="H4709" s="114" t="s">
        <v>1888</v>
      </c>
      <c r="I4709" s="114" t="s">
        <v>81</v>
      </c>
      <c r="J4709" s="114" t="s">
        <v>7189</v>
      </c>
      <c r="K4709" s="114" t="s">
        <v>21</v>
      </c>
      <c r="L4709" s="114"/>
      <c r="M4709" s="114">
        <v>785</v>
      </c>
      <c r="N4709" s="114" t="s">
        <v>28</v>
      </c>
      <c r="O4709" s="114">
        <v>431.75</v>
      </c>
      <c r="P4709" s="114">
        <v>0</v>
      </c>
      <c r="Q4709" s="114">
        <v>0</v>
      </c>
      <c r="R4709" s="112"/>
      <c r="S4709" s="113"/>
      <c r="T4709" s="113"/>
      <c r="U4709" s="112"/>
    </row>
    <row r="4710" spans="1:21" hidden="1">
      <c r="A4710" s="116">
        <v>42489</v>
      </c>
      <c r="B4710" s="114" t="s">
        <v>7187</v>
      </c>
      <c r="C4710" s="116">
        <v>42489</v>
      </c>
      <c r="D4710" s="114" t="s">
        <v>7187</v>
      </c>
      <c r="E4710" s="114" t="s">
        <v>93</v>
      </c>
      <c r="F4710" s="114" t="s">
        <v>3984</v>
      </c>
      <c r="G4710" s="114" t="s">
        <v>7188</v>
      </c>
      <c r="H4710" s="114" t="s">
        <v>1888</v>
      </c>
      <c r="I4710" s="114" t="s">
        <v>81</v>
      </c>
      <c r="J4710" s="114" t="s">
        <v>7189</v>
      </c>
      <c r="K4710" s="114"/>
      <c r="L4710" s="114" t="s">
        <v>20</v>
      </c>
      <c r="M4710" s="114">
        <v>-785</v>
      </c>
      <c r="N4710" s="114" t="s">
        <v>28</v>
      </c>
      <c r="O4710" s="114">
        <v>-431.75</v>
      </c>
      <c r="P4710" s="114">
        <v>-431.75</v>
      </c>
      <c r="Q4710" s="114">
        <v>431.75</v>
      </c>
      <c r="R4710" s="112"/>
      <c r="S4710" s="112"/>
      <c r="T4710" s="112"/>
      <c r="U4710" s="112"/>
    </row>
    <row r="4711" spans="1:21">
      <c r="A4711" s="116">
        <v>42461</v>
      </c>
      <c r="B4711" s="114" t="s">
        <v>7193</v>
      </c>
      <c r="C4711" s="116">
        <v>42461</v>
      </c>
      <c r="D4711" s="114" t="s">
        <v>7193</v>
      </c>
      <c r="E4711" s="114" t="s">
        <v>93</v>
      </c>
      <c r="F4711" s="114"/>
      <c r="G4711" s="114"/>
      <c r="H4711" s="114" t="s">
        <v>1888</v>
      </c>
      <c r="I4711" s="114" t="s">
        <v>19</v>
      </c>
      <c r="J4711" s="114" t="s">
        <v>7194</v>
      </c>
      <c r="K4711" s="114" t="s">
        <v>21</v>
      </c>
      <c r="L4711" s="114"/>
      <c r="M4711" s="136">
        <v>1920</v>
      </c>
      <c r="N4711" s="114" t="s">
        <v>28</v>
      </c>
      <c r="O4711" s="136">
        <v>1056</v>
      </c>
      <c r="P4711" s="136">
        <v>1056</v>
      </c>
      <c r="Q4711" s="114">
        <v>96.18</v>
      </c>
      <c r="R4711" s="112"/>
      <c r="S4711" s="112"/>
      <c r="T4711" s="112"/>
      <c r="U4711" s="112"/>
    </row>
    <row r="4712" spans="1:21">
      <c r="A4712" s="116">
        <v>42461</v>
      </c>
      <c r="B4712" s="114" t="s">
        <v>7193</v>
      </c>
      <c r="C4712" s="116">
        <v>42461</v>
      </c>
      <c r="D4712" s="114" t="s">
        <v>7193</v>
      </c>
      <c r="E4712" s="114" t="s">
        <v>93</v>
      </c>
      <c r="F4712" s="114"/>
      <c r="G4712" s="114"/>
      <c r="H4712" s="114" t="s">
        <v>1888</v>
      </c>
      <c r="I4712" s="114" t="s">
        <v>19</v>
      </c>
      <c r="J4712" s="114" t="s">
        <v>7194</v>
      </c>
      <c r="K4712" s="114" t="s">
        <v>21</v>
      </c>
      <c r="L4712" s="114"/>
      <c r="M4712" s="114">
        <v>459</v>
      </c>
      <c r="N4712" s="114" t="s">
        <v>28</v>
      </c>
      <c r="O4712" s="114">
        <v>252.45</v>
      </c>
      <c r="P4712" s="114">
        <v>252.45</v>
      </c>
      <c r="Q4712" s="114">
        <v>23.36</v>
      </c>
      <c r="R4712" s="112"/>
      <c r="S4712" s="112"/>
      <c r="T4712" s="112"/>
      <c r="U4712" s="112"/>
    </row>
    <row r="4713" spans="1:21">
      <c r="A4713" s="116">
        <v>42461</v>
      </c>
      <c r="B4713" s="114" t="s">
        <v>7193</v>
      </c>
      <c r="C4713" s="116">
        <v>42461</v>
      </c>
      <c r="D4713" s="114" t="s">
        <v>7193</v>
      </c>
      <c r="E4713" s="114" t="s">
        <v>93</v>
      </c>
      <c r="F4713" s="114"/>
      <c r="G4713" s="114"/>
      <c r="H4713" s="114" t="s">
        <v>1888</v>
      </c>
      <c r="I4713" s="114" t="s">
        <v>19</v>
      </c>
      <c r="J4713" s="114" t="s">
        <v>7194</v>
      </c>
      <c r="K4713" s="114" t="s">
        <v>21</v>
      </c>
      <c r="L4713" s="114"/>
      <c r="M4713" s="136">
        <v>2376</v>
      </c>
      <c r="N4713" s="114" t="s">
        <v>28</v>
      </c>
      <c r="O4713" s="136">
        <v>1306.8</v>
      </c>
      <c r="P4713" s="136">
        <v>1306.8</v>
      </c>
      <c r="Q4713" s="114">
        <v>120.93</v>
      </c>
      <c r="R4713" s="112"/>
      <c r="S4713" s="112"/>
      <c r="T4713" s="112"/>
      <c r="U4713" s="112"/>
    </row>
    <row r="4714" spans="1:21" hidden="1">
      <c r="A4714" s="116">
        <v>42461</v>
      </c>
      <c r="B4714" s="114" t="s">
        <v>7505</v>
      </c>
      <c r="C4714" s="116">
        <v>42461</v>
      </c>
      <c r="D4714" s="114" t="s">
        <v>7506</v>
      </c>
      <c r="E4714" s="114" t="s">
        <v>93</v>
      </c>
      <c r="F4714" s="114" t="s">
        <v>3984</v>
      </c>
      <c r="G4714" s="114" t="s">
        <v>7507</v>
      </c>
      <c r="H4714" s="114" t="s">
        <v>1888</v>
      </c>
      <c r="I4714" s="114" t="s">
        <v>81</v>
      </c>
      <c r="J4714" s="114" t="s">
        <v>7508</v>
      </c>
      <c r="K4714" s="114"/>
      <c r="L4714" s="114" t="s">
        <v>20</v>
      </c>
      <c r="M4714" s="114">
        <v>-396</v>
      </c>
      <c r="N4714" s="114" t="s">
        <v>28</v>
      </c>
      <c r="O4714" s="114">
        <v>-217.8</v>
      </c>
      <c r="P4714" s="114">
        <v>-217.8</v>
      </c>
      <c r="Q4714" s="114">
        <v>-17.11</v>
      </c>
      <c r="R4714" s="112"/>
      <c r="S4714" s="112"/>
      <c r="T4714" s="112"/>
      <c r="U4714" s="112"/>
    </row>
    <row r="4715" spans="1:21" hidden="1">
      <c r="A4715" s="116">
        <v>42464</v>
      </c>
      <c r="B4715" s="114" t="s">
        <v>7497</v>
      </c>
      <c r="C4715" s="116">
        <v>42464</v>
      </c>
      <c r="D4715" s="114" t="s">
        <v>7498</v>
      </c>
      <c r="E4715" s="114" t="s">
        <v>93</v>
      </c>
      <c r="F4715" s="114" t="s">
        <v>330</v>
      </c>
      <c r="G4715" s="114" t="s">
        <v>7499</v>
      </c>
      <c r="H4715" s="114" t="s">
        <v>1888</v>
      </c>
      <c r="I4715" s="114" t="s">
        <v>81</v>
      </c>
      <c r="J4715" s="114" t="s">
        <v>7500</v>
      </c>
      <c r="K4715" s="114"/>
      <c r="L4715" s="114" t="s">
        <v>20</v>
      </c>
      <c r="M4715" s="114">
        <v>-20</v>
      </c>
      <c r="N4715" s="114" t="s">
        <v>28</v>
      </c>
      <c r="O4715" s="114">
        <v>-11</v>
      </c>
      <c r="P4715" s="114">
        <v>-11</v>
      </c>
      <c r="Q4715" s="114">
        <v>-1.24</v>
      </c>
      <c r="R4715" s="112"/>
      <c r="S4715" s="112"/>
      <c r="T4715" s="112"/>
      <c r="U4715" s="112"/>
    </row>
    <row r="4716" spans="1:21" hidden="1">
      <c r="A4716" s="116">
        <v>42464</v>
      </c>
      <c r="B4716" s="114" t="s">
        <v>7497</v>
      </c>
      <c r="C4716" s="116">
        <v>42464</v>
      </c>
      <c r="D4716" s="114" t="s">
        <v>7498</v>
      </c>
      <c r="E4716" s="114" t="s">
        <v>93</v>
      </c>
      <c r="F4716" s="114" t="s">
        <v>330</v>
      </c>
      <c r="G4716" s="114" t="s">
        <v>7499</v>
      </c>
      <c r="H4716" s="114" t="s">
        <v>1888</v>
      </c>
      <c r="I4716" s="114" t="s">
        <v>81</v>
      </c>
      <c r="J4716" s="114" t="s">
        <v>7500</v>
      </c>
      <c r="K4716" s="114"/>
      <c r="L4716" s="114" t="s">
        <v>20</v>
      </c>
      <c r="M4716" s="114">
        <v>-16</v>
      </c>
      <c r="N4716" s="114" t="s">
        <v>28</v>
      </c>
      <c r="O4716" s="114">
        <v>-8.8000000000000007</v>
      </c>
      <c r="P4716" s="114">
        <v>-8.8000000000000007</v>
      </c>
      <c r="Q4716" s="114">
        <v>-0.69</v>
      </c>
      <c r="R4716" s="112"/>
      <c r="S4716" s="112"/>
      <c r="T4716" s="112"/>
      <c r="U4716" s="112"/>
    </row>
    <row r="4717" spans="1:21" hidden="1">
      <c r="A4717" s="116">
        <v>42464</v>
      </c>
      <c r="B4717" s="114" t="s">
        <v>7616</v>
      </c>
      <c r="C4717" s="116">
        <v>42464</v>
      </c>
      <c r="D4717" s="114" t="s">
        <v>7617</v>
      </c>
      <c r="E4717" s="114" t="s">
        <v>93</v>
      </c>
      <c r="F4717" s="114" t="s">
        <v>3984</v>
      </c>
      <c r="G4717" s="114" t="s">
        <v>7618</v>
      </c>
      <c r="H4717" s="114" t="s">
        <v>1888</v>
      </c>
      <c r="I4717" s="114" t="s">
        <v>81</v>
      </c>
      <c r="J4717" s="114" t="s">
        <v>7516</v>
      </c>
      <c r="K4717" s="114"/>
      <c r="L4717" s="114" t="s">
        <v>20</v>
      </c>
      <c r="M4717" s="114">
        <v>-60</v>
      </c>
      <c r="N4717" s="114" t="s">
        <v>28</v>
      </c>
      <c r="O4717" s="114">
        <v>-33</v>
      </c>
      <c r="P4717" s="114">
        <v>-33</v>
      </c>
      <c r="Q4717" s="114">
        <v>-2.59</v>
      </c>
      <c r="R4717" s="112"/>
      <c r="S4717" s="112"/>
      <c r="T4717" s="112"/>
      <c r="U4717" s="112"/>
    </row>
    <row r="4718" spans="1:21" hidden="1">
      <c r="A4718" s="116">
        <v>42466</v>
      </c>
      <c r="B4718" s="114" t="s">
        <v>7213</v>
      </c>
      <c r="C4718" s="116">
        <v>42466</v>
      </c>
      <c r="D4718" s="114" t="s">
        <v>7214</v>
      </c>
      <c r="E4718" s="114" t="s">
        <v>93</v>
      </c>
      <c r="F4718" s="114" t="s">
        <v>330</v>
      </c>
      <c r="G4718" s="114" t="s">
        <v>7215</v>
      </c>
      <c r="H4718" s="114" t="s">
        <v>1888</v>
      </c>
      <c r="I4718" s="114" t="s">
        <v>81</v>
      </c>
      <c r="J4718" s="114" t="s">
        <v>7216</v>
      </c>
      <c r="K4718" s="114"/>
      <c r="L4718" s="114" t="s">
        <v>20</v>
      </c>
      <c r="M4718" s="114">
        <v>-96</v>
      </c>
      <c r="N4718" s="114" t="s">
        <v>28</v>
      </c>
      <c r="O4718" s="114">
        <v>-52.8</v>
      </c>
      <c r="P4718" s="114">
        <v>-52.8</v>
      </c>
      <c r="Q4718" s="114">
        <v>-4.1500000000000004</v>
      </c>
      <c r="R4718" s="112"/>
      <c r="S4718" s="112"/>
      <c r="T4718" s="112"/>
      <c r="U4718" s="112"/>
    </row>
    <row r="4719" spans="1:21" hidden="1">
      <c r="A4719" s="116">
        <v>42468</v>
      </c>
      <c r="B4719" s="114" t="s">
        <v>7241</v>
      </c>
      <c r="C4719" s="116">
        <v>42468</v>
      </c>
      <c r="D4719" s="114" t="s">
        <v>7242</v>
      </c>
      <c r="E4719" s="114" t="s">
        <v>93</v>
      </c>
      <c r="F4719" s="114" t="s">
        <v>886</v>
      </c>
      <c r="G4719" s="114" t="s">
        <v>7243</v>
      </c>
      <c r="H4719" s="114" t="s">
        <v>1888</v>
      </c>
      <c r="I4719" s="114" t="s">
        <v>81</v>
      </c>
      <c r="J4719" s="114" t="s">
        <v>7244</v>
      </c>
      <c r="K4719" s="114"/>
      <c r="L4719" s="114" t="s">
        <v>20</v>
      </c>
      <c r="M4719" s="114">
        <v>-576</v>
      </c>
      <c r="N4719" s="114" t="s">
        <v>28</v>
      </c>
      <c r="O4719" s="114">
        <v>-357.89</v>
      </c>
      <c r="P4719" s="114">
        <v>-357.88</v>
      </c>
      <c r="Q4719" s="114">
        <v>16.2</v>
      </c>
      <c r="R4719" s="112"/>
      <c r="S4719" s="112"/>
      <c r="T4719" s="112"/>
      <c r="U4719" s="112"/>
    </row>
    <row r="4720" spans="1:21" hidden="1">
      <c r="A4720" s="116">
        <v>42473</v>
      </c>
      <c r="B4720" s="114" t="s">
        <v>7532</v>
      </c>
      <c r="C4720" s="116">
        <v>42473</v>
      </c>
      <c r="D4720" s="114" t="s">
        <v>7533</v>
      </c>
      <c r="E4720" s="114" t="s">
        <v>93</v>
      </c>
      <c r="F4720" s="114" t="s">
        <v>330</v>
      </c>
      <c r="G4720" s="114" t="s">
        <v>7534</v>
      </c>
      <c r="H4720" s="114" t="s">
        <v>1888</v>
      </c>
      <c r="I4720" s="114" t="s">
        <v>81</v>
      </c>
      <c r="J4720" s="114" t="s">
        <v>7535</v>
      </c>
      <c r="K4720" s="114"/>
      <c r="L4720" s="114" t="s">
        <v>20</v>
      </c>
      <c r="M4720" s="114">
        <v>-192</v>
      </c>
      <c r="N4720" s="114" t="s">
        <v>28</v>
      </c>
      <c r="O4720" s="114">
        <v>-119.3</v>
      </c>
      <c r="P4720" s="114">
        <v>-119.29</v>
      </c>
      <c r="Q4720" s="114">
        <v>5.4</v>
      </c>
      <c r="R4720" s="112"/>
      <c r="S4720" s="112"/>
      <c r="T4720" s="112"/>
      <c r="U4720" s="112"/>
    </row>
    <row r="4721" spans="1:21" hidden="1">
      <c r="A4721" s="116">
        <v>42471</v>
      </c>
      <c r="B4721" s="114" t="s">
        <v>7301</v>
      </c>
      <c r="C4721" s="116">
        <v>42471</v>
      </c>
      <c r="D4721" s="114" t="s">
        <v>7302</v>
      </c>
      <c r="E4721" s="114" t="s">
        <v>93</v>
      </c>
      <c r="F4721" s="114" t="s">
        <v>330</v>
      </c>
      <c r="G4721" s="114" t="s">
        <v>7303</v>
      </c>
      <c r="H4721" s="114" t="s">
        <v>1888</v>
      </c>
      <c r="I4721" s="114" t="s">
        <v>81</v>
      </c>
      <c r="J4721" s="114" t="s">
        <v>7304</v>
      </c>
      <c r="K4721" s="114"/>
      <c r="L4721" s="114" t="s">
        <v>20</v>
      </c>
      <c r="M4721" s="114">
        <v>-36</v>
      </c>
      <c r="N4721" s="114" t="s">
        <v>28</v>
      </c>
      <c r="O4721" s="114">
        <v>-22.37</v>
      </c>
      <c r="P4721" s="114">
        <v>-22.37</v>
      </c>
      <c r="Q4721" s="114">
        <v>1.02</v>
      </c>
      <c r="R4721" s="112"/>
      <c r="S4721" s="112"/>
      <c r="T4721" s="112"/>
      <c r="U4721" s="112"/>
    </row>
    <row r="4722" spans="1:21">
      <c r="A4722" s="116">
        <v>42475</v>
      </c>
      <c r="B4722" s="114" t="s">
        <v>7333</v>
      </c>
      <c r="C4722" s="116">
        <v>42475</v>
      </c>
      <c r="D4722" s="114" t="s">
        <v>7333</v>
      </c>
      <c r="E4722" s="114" t="s">
        <v>93</v>
      </c>
      <c r="F4722" s="114"/>
      <c r="G4722" s="114"/>
      <c r="H4722" s="114" t="s">
        <v>1888</v>
      </c>
      <c r="I4722" s="114" t="s">
        <v>19</v>
      </c>
      <c r="J4722" s="114" t="s">
        <v>7334</v>
      </c>
      <c r="K4722" s="114" t="s">
        <v>21</v>
      </c>
      <c r="L4722" s="114"/>
      <c r="M4722" s="136">
        <v>3264</v>
      </c>
      <c r="N4722" s="114" t="s">
        <v>28</v>
      </c>
      <c r="O4722" s="136">
        <v>1795.2</v>
      </c>
      <c r="P4722" s="136">
        <v>1795.2</v>
      </c>
      <c r="Q4722" s="114">
        <v>102.32</v>
      </c>
      <c r="R4722" s="112"/>
      <c r="S4722" s="112"/>
      <c r="T4722" s="112"/>
      <c r="U4722" s="112"/>
    </row>
    <row r="4723" spans="1:21" hidden="1">
      <c r="A4723" s="116">
        <v>42481</v>
      </c>
      <c r="B4723" s="114" t="s">
        <v>7373</v>
      </c>
      <c r="C4723" s="116">
        <v>42481</v>
      </c>
      <c r="D4723" s="114" t="s">
        <v>7374</v>
      </c>
      <c r="E4723" s="114" t="s">
        <v>93</v>
      </c>
      <c r="F4723" s="114" t="s">
        <v>3984</v>
      </c>
      <c r="G4723" s="114" t="s">
        <v>7375</v>
      </c>
      <c r="H4723" s="114" t="s">
        <v>1888</v>
      </c>
      <c r="I4723" s="114" t="s">
        <v>81</v>
      </c>
      <c r="J4723" s="114" t="s">
        <v>7376</v>
      </c>
      <c r="K4723" s="114"/>
      <c r="L4723" s="114" t="s">
        <v>20</v>
      </c>
      <c r="M4723" s="114">
        <v>-216</v>
      </c>
      <c r="N4723" s="114" t="s">
        <v>28</v>
      </c>
      <c r="O4723" s="114">
        <v>-129.41999999999999</v>
      </c>
      <c r="P4723" s="114">
        <v>-129.41999999999999</v>
      </c>
      <c r="Q4723" s="114">
        <v>-0.01</v>
      </c>
      <c r="R4723" s="112"/>
      <c r="S4723" s="112"/>
      <c r="T4723" s="112"/>
      <c r="U4723" s="112"/>
    </row>
    <row r="4724" spans="1:21">
      <c r="A4724" s="116">
        <v>42475</v>
      </c>
      <c r="B4724" s="114" t="s">
        <v>7335</v>
      </c>
      <c r="C4724" s="116">
        <v>42475</v>
      </c>
      <c r="D4724" s="114" t="s">
        <v>7335</v>
      </c>
      <c r="E4724" s="114" t="s">
        <v>93</v>
      </c>
      <c r="F4724" s="114"/>
      <c r="G4724" s="114"/>
      <c r="H4724" s="114" t="s">
        <v>1888</v>
      </c>
      <c r="I4724" s="114" t="s">
        <v>19</v>
      </c>
      <c r="J4724" s="114" t="s">
        <v>7336</v>
      </c>
      <c r="K4724" s="114"/>
      <c r="L4724" s="114" t="s">
        <v>20</v>
      </c>
      <c r="M4724" s="114">
        <v>-1</v>
      </c>
      <c r="N4724" s="114" t="s">
        <v>28</v>
      </c>
      <c r="O4724" s="114">
        <v>-0.55000000000000004</v>
      </c>
      <c r="P4724" s="114">
        <v>-0.55000000000000004</v>
      </c>
      <c r="Q4724" s="114">
        <v>-0.03</v>
      </c>
      <c r="R4724" s="112"/>
      <c r="S4724" s="113"/>
      <c r="T4724" s="113"/>
      <c r="U4724" s="112"/>
    </row>
    <row r="4725" spans="1:21" hidden="1">
      <c r="A4725" s="116">
        <v>42478</v>
      </c>
      <c r="B4725" s="114" t="s">
        <v>7337</v>
      </c>
      <c r="C4725" s="116">
        <v>42478</v>
      </c>
      <c r="D4725" s="114" t="s">
        <v>7338</v>
      </c>
      <c r="E4725" s="114" t="s">
        <v>93</v>
      </c>
      <c r="F4725" s="114" t="s">
        <v>330</v>
      </c>
      <c r="G4725" s="114" t="s">
        <v>7339</v>
      </c>
      <c r="H4725" s="114" t="s">
        <v>1888</v>
      </c>
      <c r="I4725" s="114" t="s">
        <v>81</v>
      </c>
      <c r="J4725" s="114" t="s">
        <v>7340</v>
      </c>
      <c r="K4725" s="114"/>
      <c r="L4725" s="114" t="s">
        <v>20</v>
      </c>
      <c r="M4725" s="114">
        <v>-68</v>
      </c>
      <c r="N4725" s="114" t="s">
        <v>28</v>
      </c>
      <c r="O4725" s="114">
        <v>-42.26</v>
      </c>
      <c r="P4725" s="114">
        <v>-42.26</v>
      </c>
      <c r="Q4725" s="114">
        <v>1.92</v>
      </c>
      <c r="R4725" s="112"/>
      <c r="S4725" s="112"/>
      <c r="T4725" s="112"/>
      <c r="U4725" s="112"/>
    </row>
    <row r="4726" spans="1:21" hidden="1">
      <c r="A4726" s="116">
        <v>42485</v>
      </c>
      <c r="B4726" s="114" t="s">
        <v>7627</v>
      </c>
      <c r="C4726" s="116">
        <v>42485</v>
      </c>
      <c r="D4726" s="114" t="s">
        <v>7628</v>
      </c>
      <c r="E4726" s="114" t="s">
        <v>93</v>
      </c>
      <c r="F4726" s="114" t="s">
        <v>3984</v>
      </c>
      <c r="G4726" s="114" t="s">
        <v>7629</v>
      </c>
      <c r="H4726" s="114" t="s">
        <v>1888</v>
      </c>
      <c r="I4726" s="114" t="s">
        <v>81</v>
      </c>
      <c r="J4726" s="114" t="s">
        <v>7630</v>
      </c>
      <c r="K4726" s="114"/>
      <c r="L4726" s="114" t="s">
        <v>20</v>
      </c>
      <c r="M4726" s="136">
        <v>-1428</v>
      </c>
      <c r="N4726" s="114" t="s">
        <v>28</v>
      </c>
      <c r="O4726" s="114">
        <v>-871.36</v>
      </c>
      <c r="P4726" s="114">
        <v>-871.36</v>
      </c>
      <c r="Q4726" s="114">
        <v>0</v>
      </c>
      <c r="R4726" s="112"/>
      <c r="S4726" s="112"/>
      <c r="T4726" s="112"/>
      <c r="U4726" s="112"/>
    </row>
    <row r="4727" spans="1:21" hidden="1">
      <c r="A4727" s="116">
        <v>42478</v>
      </c>
      <c r="B4727" s="114" t="s">
        <v>7337</v>
      </c>
      <c r="C4727" s="116">
        <v>42478</v>
      </c>
      <c r="D4727" s="114" t="s">
        <v>7338</v>
      </c>
      <c r="E4727" s="114" t="s">
        <v>93</v>
      </c>
      <c r="F4727" s="114" t="s">
        <v>330</v>
      </c>
      <c r="G4727" s="114" t="s">
        <v>7339</v>
      </c>
      <c r="H4727" s="114" t="s">
        <v>1888</v>
      </c>
      <c r="I4727" s="114" t="s">
        <v>81</v>
      </c>
      <c r="J4727" s="114" t="s">
        <v>7340</v>
      </c>
      <c r="K4727" s="114"/>
      <c r="L4727" s="114" t="s">
        <v>20</v>
      </c>
      <c r="M4727" s="114">
        <v>-40</v>
      </c>
      <c r="N4727" s="114" t="s">
        <v>28</v>
      </c>
      <c r="O4727" s="114">
        <v>-23.97</v>
      </c>
      <c r="P4727" s="114">
        <v>-23.97</v>
      </c>
      <c r="Q4727" s="114">
        <v>0</v>
      </c>
      <c r="R4727" s="112"/>
      <c r="S4727" s="113"/>
      <c r="T4727" s="113"/>
      <c r="U4727" s="112"/>
    </row>
    <row r="4728" spans="1:21" hidden="1">
      <c r="A4728" s="116">
        <v>42485</v>
      </c>
      <c r="B4728" s="114" t="s">
        <v>7381</v>
      </c>
      <c r="C4728" s="116">
        <v>42485</v>
      </c>
      <c r="D4728" s="114" t="s">
        <v>7382</v>
      </c>
      <c r="E4728" s="114" t="s">
        <v>93</v>
      </c>
      <c r="F4728" s="114" t="s">
        <v>886</v>
      </c>
      <c r="G4728" s="114" t="s">
        <v>7383</v>
      </c>
      <c r="H4728" s="114" t="s">
        <v>1888</v>
      </c>
      <c r="I4728" s="114" t="s">
        <v>81</v>
      </c>
      <c r="J4728" s="114" t="s">
        <v>7384</v>
      </c>
      <c r="K4728" s="114"/>
      <c r="L4728" s="114" t="s">
        <v>20</v>
      </c>
      <c r="M4728" s="114">
        <v>-785</v>
      </c>
      <c r="N4728" s="114" t="s">
        <v>28</v>
      </c>
      <c r="O4728" s="114">
        <v>-470.36</v>
      </c>
      <c r="P4728" s="114">
        <v>-470.48</v>
      </c>
      <c r="Q4728" s="114">
        <v>0.12</v>
      </c>
      <c r="R4728" s="112"/>
      <c r="S4728" s="113"/>
      <c r="T4728" s="113"/>
      <c r="U4728" s="112"/>
    </row>
    <row r="4729" spans="1:21" hidden="1">
      <c r="A4729" s="116">
        <v>42480</v>
      </c>
      <c r="B4729" s="114" t="s">
        <v>7405</v>
      </c>
      <c r="C4729" s="116">
        <v>42480</v>
      </c>
      <c r="D4729" s="114" t="s">
        <v>7406</v>
      </c>
      <c r="E4729" s="114" t="s">
        <v>93</v>
      </c>
      <c r="F4729" s="114" t="s">
        <v>330</v>
      </c>
      <c r="G4729" s="114" t="s">
        <v>7407</v>
      </c>
      <c r="H4729" s="114" t="s">
        <v>1888</v>
      </c>
      <c r="I4729" s="114" t="s">
        <v>81</v>
      </c>
      <c r="J4729" s="114" t="s">
        <v>7408</v>
      </c>
      <c r="K4729" s="114"/>
      <c r="L4729" s="114" t="s">
        <v>20</v>
      </c>
      <c r="M4729" s="114">
        <v>-156</v>
      </c>
      <c r="N4729" s="114" t="s">
        <v>28</v>
      </c>
      <c r="O4729" s="114">
        <v>-93.47</v>
      </c>
      <c r="P4729" s="114">
        <v>-93.47</v>
      </c>
      <c r="Q4729" s="114">
        <v>0</v>
      </c>
      <c r="R4729" s="112"/>
      <c r="S4729" s="112"/>
      <c r="T4729" s="112"/>
      <c r="U4729" s="112"/>
    </row>
    <row r="4730" spans="1:21" hidden="1">
      <c r="A4730" s="116">
        <v>42479</v>
      </c>
      <c r="B4730" s="114" t="s">
        <v>7393</v>
      </c>
      <c r="C4730" s="116">
        <v>42479</v>
      </c>
      <c r="D4730" s="114" t="s">
        <v>7394</v>
      </c>
      <c r="E4730" s="114" t="s">
        <v>93</v>
      </c>
      <c r="F4730" s="114" t="s">
        <v>3984</v>
      </c>
      <c r="G4730" s="114" t="s">
        <v>7395</v>
      </c>
      <c r="H4730" s="114" t="s">
        <v>1888</v>
      </c>
      <c r="I4730" s="114" t="s">
        <v>81</v>
      </c>
      <c r="J4730" s="114" t="s">
        <v>7396</v>
      </c>
      <c r="K4730" s="114"/>
      <c r="L4730" s="114" t="s">
        <v>20</v>
      </c>
      <c r="M4730" s="114">
        <v>-252</v>
      </c>
      <c r="N4730" s="114" t="s">
        <v>28</v>
      </c>
      <c r="O4730" s="114">
        <v>-150.99</v>
      </c>
      <c r="P4730" s="114">
        <v>-151</v>
      </c>
      <c r="Q4730" s="114">
        <v>0.01</v>
      </c>
      <c r="R4730" s="112"/>
      <c r="S4730" s="113"/>
      <c r="T4730" s="113"/>
      <c r="U4730" s="112"/>
    </row>
    <row r="4731" spans="1:21" hidden="1">
      <c r="A4731" s="116">
        <v>42485</v>
      </c>
      <c r="B4731" s="114" t="s">
        <v>7349</v>
      </c>
      <c r="C4731" s="116">
        <v>42485</v>
      </c>
      <c r="D4731" s="114" t="s">
        <v>7350</v>
      </c>
      <c r="E4731" s="114" t="s">
        <v>93</v>
      </c>
      <c r="F4731" s="114" t="s">
        <v>330</v>
      </c>
      <c r="G4731" s="114" t="s">
        <v>7351</v>
      </c>
      <c r="H4731" s="114" t="s">
        <v>1888</v>
      </c>
      <c r="I4731" s="114" t="s">
        <v>81</v>
      </c>
      <c r="J4731" s="114" t="s">
        <v>7352</v>
      </c>
      <c r="K4731" s="114"/>
      <c r="L4731" s="114" t="s">
        <v>20</v>
      </c>
      <c r="M4731" s="114">
        <v>-60</v>
      </c>
      <c r="N4731" s="114" t="s">
        <v>28</v>
      </c>
      <c r="O4731" s="114">
        <v>-35.950000000000003</v>
      </c>
      <c r="P4731" s="114">
        <v>-35.950000000000003</v>
      </c>
      <c r="Q4731" s="114">
        <v>0</v>
      </c>
      <c r="R4731" s="112"/>
      <c r="S4731" s="113"/>
      <c r="T4731" s="113"/>
      <c r="U4731" s="112"/>
    </row>
    <row r="4732" spans="1:21" hidden="1">
      <c r="A4732" s="116">
        <v>42485</v>
      </c>
      <c r="B4732" s="114" t="s">
        <v>7381</v>
      </c>
      <c r="C4732" s="116">
        <v>42485</v>
      </c>
      <c r="D4732" s="114" t="s">
        <v>7382</v>
      </c>
      <c r="E4732" s="114" t="s">
        <v>93</v>
      </c>
      <c r="F4732" s="114" t="s">
        <v>886</v>
      </c>
      <c r="G4732" s="114" t="s">
        <v>7383</v>
      </c>
      <c r="H4732" s="114" t="s">
        <v>1888</v>
      </c>
      <c r="I4732" s="114" t="s">
        <v>81</v>
      </c>
      <c r="J4732" s="114" t="s">
        <v>7384</v>
      </c>
      <c r="K4732" s="114"/>
      <c r="L4732" s="114" t="s">
        <v>20</v>
      </c>
      <c r="M4732" s="114">
        <v>-655</v>
      </c>
      <c r="N4732" s="114" t="s">
        <v>28</v>
      </c>
      <c r="O4732" s="114">
        <v>-360.25</v>
      </c>
      <c r="P4732" s="114">
        <v>-360.25</v>
      </c>
      <c r="Q4732" s="114">
        <v>-32.81</v>
      </c>
      <c r="R4732" s="112"/>
      <c r="S4732" s="112"/>
      <c r="T4732" s="112"/>
      <c r="U4732" s="112"/>
    </row>
    <row r="4733" spans="1:21" hidden="1">
      <c r="A4733" s="116">
        <v>42485</v>
      </c>
      <c r="B4733" s="114" t="s">
        <v>7627</v>
      </c>
      <c r="C4733" s="116">
        <v>42485</v>
      </c>
      <c r="D4733" s="114" t="s">
        <v>7628</v>
      </c>
      <c r="E4733" s="114" t="s">
        <v>93</v>
      </c>
      <c r="F4733" s="114" t="s">
        <v>3984</v>
      </c>
      <c r="G4733" s="114" t="s">
        <v>7629</v>
      </c>
      <c r="H4733" s="114" t="s">
        <v>1888</v>
      </c>
      <c r="I4733" s="114" t="s">
        <v>81</v>
      </c>
      <c r="J4733" s="114" t="s">
        <v>7630</v>
      </c>
      <c r="K4733" s="114"/>
      <c r="L4733" s="114" t="s">
        <v>20</v>
      </c>
      <c r="M4733" s="114">
        <v>-12</v>
      </c>
      <c r="N4733" s="114" t="s">
        <v>28</v>
      </c>
      <c r="O4733" s="114">
        <v>-7.1</v>
      </c>
      <c r="P4733" s="114">
        <v>-7.08</v>
      </c>
      <c r="Q4733" s="114">
        <v>-0.11</v>
      </c>
      <c r="R4733" s="112"/>
      <c r="S4733" s="113"/>
      <c r="T4733" s="113"/>
      <c r="U4733" s="113"/>
    </row>
    <row r="4734" spans="1:21">
      <c r="A4734" s="116">
        <v>42485</v>
      </c>
      <c r="B4734" s="114" t="s">
        <v>7772</v>
      </c>
      <c r="C4734" s="116">
        <v>42485</v>
      </c>
      <c r="D4734" s="114" t="s">
        <v>7772</v>
      </c>
      <c r="E4734" s="114" t="s">
        <v>93</v>
      </c>
      <c r="F4734" s="114"/>
      <c r="G4734" s="114"/>
      <c r="H4734" s="114" t="s">
        <v>1888</v>
      </c>
      <c r="I4734" s="114" t="s">
        <v>19</v>
      </c>
      <c r="J4734" s="114" t="s">
        <v>7773</v>
      </c>
      <c r="K4734" s="114" t="s">
        <v>21</v>
      </c>
      <c r="L4734" s="114"/>
      <c r="M4734" s="136">
        <v>3708</v>
      </c>
      <c r="N4734" s="114" t="s">
        <v>28</v>
      </c>
      <c r="O4734" s="136">
        <v>2039.4</v>
      </c>
      <c r="P4734" s="136">
        <v>2039.4</v>
      </c>
      <c r="Q4734" s="114">
        <v>127.32</v>
      </c>
      <c r="R4734" s="112"/>
      <c r="S4734" s="112"/>
      <c r="T4734" s="112"/>
      <c r="U4734" s="112"/>
    </row>
    <row r="4735" spans="1:21">
      <c r="A4735" s="116">
        <v>42485</v>
      </c>
      <c r="B4735" s="114" t="s">
        <v>7778</v>
      </c>
      <c r="C4735" s="116">
        <v>42485</v>
      </c>
      <c r="D4735" s="114" t="s">
        <v>7778</v>
      </c>
      <c r="E4735" s="114" t="s">
        <v>93</v>
      </c>
      <c r="F4735" s="114"/>
      <c r="G4735" s="114"/>
      <c r="H4735" s="114" t="s">
        <v>1888</v>
      </c>
      <c r="I4735" s="114" t="s">
        <v>19</v>
      </c>
      <c r="J4735" s="114" t="s">
        <v>7779</v>
      </c>
      <c r="K4735" s="114"/>
      <c r="L4735" s="114" t="s">
        <v>20</v>
      </c>
      <c r="M4735" s="114">
        <v>-1</v>
      </c>
      <c r="N4735" s="114" t="s">
        <v>28</v>
      </c>
      <c r="O4735" s="114">
        <v>-0.55000000000000004</v>
      </c>
      <c r="P4735" s="114">
        <v>-0.55000000000000004</v>
      </c>
      <c r="Q4735" s="114">
        <v>-0.03</v>
      </c>
      <c r="R4735" s="112"/>
      <c r="S4735" s="113"/>
      <c r="T4735" s="113"/>
      <c r="U4735" s="112"/>
    </row>
    <row r="4736" spans="1:21" hidden="1">
      <c r="A4736" s="116">
        <v>42487</v>
      </c>
      <c r="B4736" s="114" t="s">
        <v>7639</v>
      </c>
      <c r="C4736" s="116">
        <v>42487</v>
      </c>
      <c r="D4736" s="114" t="s">
        <v>7640</v>
      </c>
      <c r="E4736" s="114" t="s">
        <v>93</v>
      </c>
      <c r="F4736" s="114" t="s">
        <v>330</v>
      </c>
      <c r="G4736" s="114" t="s">
        <v>7641</v>
      </c>
      <c r="H4736" s="114" t="s">
        <v>1888</v>
      </c>
      <c r="I4736" s="114" t="s">
        <v>81</v>
      </c>
      <c r="J4736" s="114" t="s">
        <v>7642</v>
      </c>
      <c r="K4736" s="114"/>
      <c r="L4736" s="114" t="s">
        <v>20</v>
      </c>
      <c r="M4736" s="114">
        <v>-144</v>
      </c>
      <c r="N4736" s="114" t="s">
        <v>28</v>
      </c>
      <c r="O4736" s="114">
        <v>-79.2</v>
      </c>
      <c r="P4736" s="114">
        <v>-79.2</v>
      </c>
      <c r="Q4736" s="114">
        <v>-7.21</v>
      </c>
      <c r="R4736" s="112"/>
      <c r="S4736" s="113"/>
      <c r="T4736" s="113"/>
      <c r="U4736" s="112"/>
    </row>
    <row r="4737" spans="1:21">
      <c r="A4737" s="116">
        <v>42490</v>
      </c>
      <c r="B4737" s="114" t="s">
        <v>7433</v>
      </c>
      <c r="C4737" s="116">
        <v>42490</v>
      </c>
      <c r="D4737" s="114" t="s">
        <v>7433</v>
      </c>
      <c r="E4737" s="114" t="s">
        <v>93</v>
      </c>
      <c r="F4737" s="114"/>
      <c r="G4737" s="114"/>
      <c r="H4737" s="114" t="s">
        <v>1888</v>
      </c>
      <c r="I4737" s="114" t="s">
        <v>19</v>
      </c>
      <c r="J4737" s="114" t="s">
        <v>7434</v>
      </c>
      <c r="K4737" s="114"/>
      <c r="L4737" s="114" t="s">
        <v>20</v>
      </c>
      <c r="M4737" s="114">
        <v>-3</v>
      </c>
      <c r="N4737" s="114" t="s">
        <v>28</v>
      </c>
      <c r="O4737" s="114">
        <v>-1.79</v>
      </c>
      <c r="P4737" s="114">
        <v>-1.79</v>
      </c>
      <c r="Q4737" s="114">
        <v>-0.01</v>
      </c>
      <c r="R4737" s="112"/>
      <c r="S4737" s="113"/>
      <c r="T4737" s="113"/>
      <c r="U4737" s="112"/>
    </row>
    <row r="4738" spans="1:21">
      <c r="A4738" s="116">
        <v>42490</v>
      </c>
      <c r="B4738" s="114" t="s">
        <v>7433</v>
      </c>
      <c r="C4738" s="116">
        <v>42490</v>
      </c>
      <c r="D4738" s="114" t="s">
        <v>7433</v>
      </c>
      <c r="E4738" s="114" t="s">
        <v>93</v>
      </c>
      <c r="F4738" s="114"/>
      <c r="G4738" s="114"/>
      <c r="H4738" s="114" t="s">
        <v>1888</v>
      </c>
      <c r="I4738" s="114" t="s">
        <v>19</v>
      </c>
      <c r="J4738" s="114" t="s">
        <v>7434</v>
      </c>
      <c r="K4738" s="114"/>
      <c r="L4738" s="114" t="s">
        <v>20</v>
      </c>
      <c r="M4738" s="114">
        <v>-1</v>
      </c>
      <c r="N4738" s="114" t="s">
        <v>28</v>
      </c>
      <c r="O4738" s="114">
        <v>-0.55000000000000004</v>
      </c>
      <c r="P4738" s="114">
        <v>-0.55000000000000004</v>
      </c>
      <c r="Q4738" s="114">
        <v>-0.05</v>
      </c>
      <c r="R4738" s="112"/>
      <c r="S4738" s="113"/>
      <c r="T4738" s="113"/>
      <c r="U4738" s="112"/>
    </row>
    <row r="4739" spans="1:21">
      <c r="A4739" s="116">
        <v>42461</v>
      </c>
      <c r="B4739" s="114" t="s">
        <v>7193</v>
      </c>
      <c r="C4739" s="116">
        <v>42461</v>
      </c>
      <c r="D4739" s="114" t="s">
        <v>7193</v>
      </c>
      <c r="E4739" s="114" t="s">
        <v>93</v>
      </c>
      <c r="F4739" s="114"/>
      <c r="G4739" s="114"/>
      <c r="H4739" s="114" t="s">
        <v>1888</v>
      </c>
      <c r="I4739" s="114" t="s">
        <v>19</v>
      </c>
      <c r="J4739" s="114" t="s">
        <v>7194</v>
      </c>
      <c r="K4739" s="114"/>
      <c r="L4739" s="114" t="s">
        <v>20</v>
      </c>
      <c r="M4739" s="136">
        <v>-2376</v>
      </c>
      <c r="N4739" s="114" t="s">
        <v>28</v>
      </c>
      <c r="O4739" s="136">
        <v>-1306.8</v>
      </c>
      <c r="P4739" s="136">
        <v>-1306.8</v>
      </c>
      <c r="Q4739" s="114">
        <v>-120.93</v>
      </c>
      <c r="R4739" s="112"/>
      <c r="S4739" s="113"/>
      <c r="T4739" s="112"/>
      <c r="U4739" s="112"/>
    </row>
    <row r="4740" spans="1:21">
      <c r="A4740" s="116">
        <v>42461</v>
      </c>
      <c r="B4740" s="114" t="s">
        <v>7193</v>
      </c>
      <c r="C4740" s="116">
        <v>42461</v>
      </c>
      <c r="D4740" s="114" t="s">
        <v>7193</v>
      </c>
      <c r="E4740" s="114" t="s">
        <v>93</v>
      </c>
      <c r="F4740" s="114"/>
      <c r="G4740" s="114"/>
      <c r="H4740" s="114" t="s">
        <v>1888</v>
      </c>
      <c r="I4740" s="114" t="s">
        <v>19</v>
      </c>
      <c r="J4740" s="114" t="s">
        <v>7194</v>
      </c>
      <c r="K4740" s="114"/>
      <c r="L4740" s="114" t="s">
        <v>20</v>
      </c>
      <c r="M4740" s="114">
        <v>-459</v>
      </c>
      <c r="N4740" s="114" t="s">
        <v>28</v>
      </c>
      <c r="O4740" s="114">
        <v>-252.45</v>
      </c>
      <c r="P4740" s="114">
        <v>-252.45</v>
      </c>
      <c r="Q4740" s="114">
        <v>-23.36</v>
      </c>
      <c r="R4740" s="112"/>
      <c r="S4740" s="112"/>
      <c r="T4740" s="112"/>
      <c r="U4740" s="112"/>
    </row>
    <row r="4741" spans="1:21">
      <c r="A4741" s="116">
        <v>42461</v>
      </c>
      <c r="B4741" s="114" t="s">
        <v>7193</v>
      </c>
      <c r="C4741" s="116">
        <v>42461</v>
      </c>
      <c r="D4741" s="114" t="s">
        <v>7193</v>
      </c>
      <c r="E4741" s="114" t="s">
        <v>93</v>
      </c>
      <c r="F4741" s="114"/>
      <c r="G4741" s="114"/>
      <c r="H4741" s="114" t="s">
        <v>1888</v>
      </c>
      <c r="I4741" s="114" t="s">
        <v>19</v>
      </c>
      <c r="J4741" s="114" t="s">
        <v>7194</v>
      </c>
      <c r="K4741" s="114"/>
      <c r="L4741" s="114" t="s">
        <v>20</v>
      </c>
      <c r="M4741" s="136">
        <v>-1920</v>
      </c>
      <c r="N4741" s="114" t="s">
        <v>28</v>
      </c>
      <c r="O4741" s="136">
        <v>-1056</v>
      </c>
      <c r="P4741" s="136">
        <v>-1056</v>
      </c>
      <c r="Q4741" s="114">
        <v>-96.18</v>
      </c>
      <c r="R4741" s="112"/>
      <c r="S4741" s="112"/>
      <c r="T4741" s="112"/>
      <c r="U4741" s="112"/>
    </row>
    <row r="4742" spans="1:21">
      <c r="A4742" s="116">
        <v>42475</v>
      </c>
      <c r="B4742" s="114" t="s">
        <v>7333</v>
      </c>
      <c r="C4742" s="116">
        <v>42475</v>
      </c>
      <c r="D4742" s="114" t="s">
        <v>7333</v>
      </c>
      <c r="E4742" s="114" t="s">
        <v>93</v>
      </c>
      <c r="F4742" s="114"/>
      <c r="G4742" s="114"/>
      <c r="H4742" s="114" t="s">
        <v>1888</v>
      </c>
      <c r="I4742" s="114" t="s">
        <v>19</v>
      </c>
      <c r="J4742" s="114" t="s">
        <v>7334</v>
      </c>
      <c r="K4742" s="114"/>
      <c r="L4742" s="114" t="s">
        <v>20</v>
      </c>
      <c r="M4742" s="136">
        <v>-3264</v>
      </c>
      <c r="N4742" s="114" t="s">
        <v>28</v>
      </c>
      <c r="O4742" s="136">
        <v>-1795.2</v>
      </c>
      <c r="P4742" s="136">
        <v>-1795.2</v>
      </c>
      <c r="Q4742" s="114">
        <v>-102.32</v>
      </c>
      <c r="R4742" s="112"/>
      <c r="S4742" s="112"/>
      <c r="T4742" s="112"/>
      <c r="U4742" s="112"/>
    </row>
    <row r="4743" spans="1:21" hidden="1">
      <c r="A4743" s="116">
        <v>42478</v>
      </c>
      <c r="B4743" s="114" t="s">
        <v>7886</v>
      </c>
      <c r="C4743" s="116">
        <v>42490</v>
      </c>
      <c r="D4743" s="114" t="s">
        <v>7172</v>
      </c>
      <c r="E4743" s="114" t="s">
        <v>93</v>
      </c>
      <c r="F4743" s="114"/>
      <c r="G4743" s="114"/>
      <c r="H4743" s="114" t="s">
        <v>1888</v>
      </c>
      <c r="I4743" s="114" t="s">
        <v>26</v>
      </c>
      <c r="J4743" s="114" t="s">
        <v>7173</v>
      </c>
      <c r="K4743" s="114" t="s">
        <v>21</v>
      </c>
      <c r="L4743" s="114"/>
      <c r="M4743" s="136">
        <v>3708</v>
      </c>
      <c r="N4743" s="114" t="s">
        <v>28</v>
      </c>
      <c r="O4743" s="136">
        <v>2039.4</v>
      </c>
      <c r="P4743" s="136">
        <v>1665.71</v>
      </c>
      <c r="Q4743" s="114">
        <v>501.01</v>
      </c>
      <c r="R4743" s="112"/>
      <c r="S4743" s="112"/>
      <c r="T4743" s="112"/>
      <c r="U4743" s="112"/>
    </row>
    <row r="4744" spans="1:21" hidden="1">
      <c r="A4744" s="116">
        <v>42473</v>
      </c>
      <c r="B4744" s="114" t="s">
        <v>7887</v>
      </c>
      <c r="C4744" s="116">
        <v>42490</v>
      </c>
      <c r="D4744" s="114" t="s">
        <v>7175</v>
      </c>
      <c r="E4744" s="114" t="s">
        <v>93</v>
      </c>
      <c r="F4744" s="114"/>
      <c r="G4744" s="114"/>
      <c r="H4744" s="114" t="s">
        <v>1888</v>
      </c>
      <c r="I4744" s="114" t="s">
        <v>26</v>
      </c>
      <c r="J4744" s="114" t="s">
        <v>7176</v>
      </c>
      <c r="K4744" s="114" t="s">
        <v>21</v>
      </c>
      <c r="L4744" s="114"/>
      <c r="M4744" s="136">
        <v>3264</v>
      </c>
      <c r="N4744" s="114" t="s">
        <v>28</v>
      </c>
      <c r="O4744" s="136">
        <v>1795.2</v>
      </c>
      <c r="P4744" s="136">
        <v>1634.07</v>
      </c>
      <c r="Q4744" s="114">
        <v>263.45</v>
      </c>
      <c r="R4744" s="112"/>
      <c r="S4744" s="112"/>
      <c r="T4744" s="112"/>
      <c r="U4744" s="112"/>
    </row>
    <row r="4745" spans="1:21">
      <c r="A4745" s="116">
        <v>42485</v>
      </c>
      <c r="B4745" s="114" t="s">
        <v>7772</v>
      </c>
      <c r="C4745" s="116">
        <v>42485</v>
      </c>
      <c r="D4745" s="114" t="s">
        <v>7772</v>
      </c>
      <c r="E4745" s="114" t="s">
        <v>93</v>
      </c>
      <c r="F4745" s="114"/>
      <c r="G4745" s="114"/>
      <c r="H4745" s="114" t="s">
        <v>1888</v>
      </c>
      <c r="I4745" s="114" t="s">
        <v>19</v>
      </c>
      <c r="J4745" s="114" t="s">
        <v>7773</v>
      </c>
      <c r="K4745" s="114"/>
      <c r="L4745" s="114" t="s">
        <v>20</v>
      </c>
      <c r="M4745" s="136">
        <v>-3708</v>
      </c>
      <c r="N4745" s="114" t="s">
        <v>28</v>
      </c>
      <c r="O4745" s="136">
        <v>-2039.4</v>
      </c>
      <c r="P4745" s="136">
        <v>-2039.4</v>
      </c>
      <c r="Q4745" s="114">
        <v>-127.32</v>
      </c>
      <c r="R4745" s="112"/>
      <c r="S4745" s="112"/>
      <c r="T4745" s="112"/>
      <c r="U4745" s="112"/>
    </row>
    <row r="4746" spans="1:21" hidden="1">
      <c r="A4746" s="116">
        <v>42489</v>
      </c>
      <c r="B4746" s="114" t="s">
        <v>7888</v>
      </c>
      <c r="C4746" s="116">
        <v>42490</v>
      </c>
      <c r="D4746" s="114" t="s">
        <v>7179</v>
      </c>
      <c r="E4746" s="114" t="s">
        <v>93</v>
      </c>
      <c r="F4746" s="114"/>
      <c r="G4746" s="114"/>
      <c r="H4746" s="114" t="s">
        <v>1888</v>
      </c>
      <c r="I4746" s="114" t="s">
        <v>26</v>
      </c>
      <c r="J4746" s="114" t="s">
        <v>7180</v>
      </c>
      <c r="K4746" s="114" t="s">
        <v>21</v>
      </c>
      <c r="L4746" s="114"/>
      <c r="M4746" s="114">
        <v>804</v>
      </c>
      <c r="N4746" s="114" t="s">
        <v>28</v>
      </c>
      <c r="O4746" s="114">
        <v>442.2</v>
      </c>
      <c r="P4746" s="114">
        <v>345.14</v>
      </c>
      <c r="Q4746" s="114">
        <v>121.57</v>
      </c>
      <c r="R4746" s="112"/>
      <c r="S4746" s="113"/>
      <c r="T4746" s="113"/>
      <c r="U4746" s="112"/>
    </row>
    <row r="4747" spans="1:21">
      <c r="A4747" s="116">
        <v>42475</v>
      </c>
      <c r="B4747" s="114" t="s">
        <v>7335</v>
      </c>
      <c r="C4747" s="116">
        <v>42475</v>
      </c>
      <c r="D4747" s="114" t="s">
        <v>7335</v>
      </c>
      <c r="E4747" s="114" t="s">
        <v>93</v>
      </c>
      <c r="F4747" s="114"/>
      <c r="G4747" s="114"/>
      <c r="H4747" s="114" t="s">
        <v>1888</v>
      </c>
      <c r="I4747" s="114" t="s">
        <v>19</v>
      </c>
      <c r="J4747" s="114" t="s">
        <v>7336</v>
      </c>
      <c r="K4747" s="114" t="s">
        <v>21</v>
      </c>
      <c r="L4747" s="114"/>
      <c r="M4747" s="114">
        <v>1</v>
      </c>
      <c r="N4747" s="114" t="s">
        <v>28</v>
      </c>
      <c r="O4747" s="114">
        <v>0.55000000000000004</v>
      </c>
      <c r="P4747" s="114">
        <v>0.55000000000000004</v>
      </c>
      <c r="Q4747" s="114">
        <v>0</v>
      </c>
      <c r="R4747" s="112"/>
      <c r="S4747" s="113"/>
      <c r="T4747" s="113"/>
      <c r="U4747" s="112"/>
    </row>
    <row r="4748" spans="1:21">
      <c r="A4748" s="116">
        <v>42485</v>
      </c>
      <c r="B4748" s="114" t="s">
        <v>7778</v>
      </c>
      <c r="C4748" s="116">
        <v>42485</v>
      </c>
      <c r="D4748" s="114" t="s">
        <v>7778</v>
      </c>
      <c r="E4748" s="114" t="s">
        <v>93</v>
      </c>
      <c r="F4748" s="114"/>
      <c r="G4748" s="114"/>
      <c r="H4748" s="114" t="s">
        <v>1888</v>
      </c>
      <c r="I4748" s="114" t="s">
        <v>19</v>
      </c>
      <c r="J4748" s="114" t="s">
        <v>7779</v>
      </c>
      <c r="K4748" s="114" t="s">
        <v>21</v>
      </c>
      <c r="L4748" s="114"/>
      <c r="M4748" s="114">
        <v>1</v>
      </c>
      <c r="N4748" s="114" t="s">
        <v>28</v>
      </c>
      <c r="O4748" s="114">
        <v>0.55000000000000004</v>
      </c>
      <c r="P4748" s="114">
        <v>0.55000000000000004</v>
      </c>
      <c r="Q4748" s="114">
        <v>0</v>
      </c>
      <c r="R4748" s="112"/>
      <c r="S4748" s="112"/>
      <c r="T4748" s="112"/>
      <c r="U4748" s="112"/>
    </row>
    <row r="4749" spans="1:21">
      <c r="A4749" s="116">
        <v>42490</v>
      </c>
      <c r="B4749" s="114" t="s">
        <v>7433</v>
      </c>
      <c r="C4749" s="116">
        <v>42490</v>
      </c>
      <c r="D4749" s="114" t="s">
        <v>7433</v>
      </c>
      <c r="E4749" s="114" t="s">
        <v>93</v>
      </c>
      <c r="F4749" s="114"/>
      <c r="G4749" s="114"/>
      <c r="H4749" s="114" t="s">
        <v>1888</v>
      </c>
      <c r="I4749" s="114" t="s">
        <v>19</v>
      </c>
      <c r="J4749" s="114" t="s">
        <v>7434</v>
      </c>
      <c r="K4749" s="114" t="s">
        <v>21</v>
      </c>
      <c r="L4749" s="114"/>
      <c r="M4749" s="114">
        <v>1</v>
      </c>
      <c r="N4749" s="114" t="s">
        <v>28</v>
      </c>
      <c r="O4749" s="114">
        <v>0.55000000000000004</v>
      </c>
      <c r="P4749" s="114">
        <v>0.55000000000000004</v>
      </c>
      <c r="Q4749" s="114">
        <v>0</v>
      </c>
      <c r="R4749" s="112"/>
      <c r="S4749" s="112"/>
      <c r="T4749" s="112"/>
      <c r="U4749" s="112"/>
    </row>
    <row r="4750" spans="1:21">
      <c r="A4750" s="116">
        <v>42490</v>
      </c>
      <c r="B4750" s="114" t="s">
        <v>7433</v>
      </c>
      <c r="C4750" s="116">
        <v>42490</v>
      </c>
      <c r="D4750" s="114" t="s">
        <v>7433</v>
      </c>
      <c r="E4750" s="114" t="s">
        <v>93</v>
      </c>
      <c r="F4750" s="114"/>
      <c r="G4750" s="114"/>
      <c r="H4750" s="114" t="s">
        <v>1888</v>
      </c>
      <c r="I4750" s="114" t="s">
        <v>19</v>
      </c>
      <c r="J4750" s="114" t="s">
        <v>7434</v>
      </c>
      <c r="K4750" s="114" t="s">
        <v>21</v>
      </c>
      <c r="L4750" s="114"/>
      <c r="M4750" s="114">
        <v>3</v>
      </c>
      <c r="N4750" s="114" t="s">
        <v>28</v>
      </c>
      <c r="O4750" s="114">
        <v>1.79</v>
      </c>
      <c r="P4750" s="114">
        <v>1.79</v>
      </c>
      <c r="Q4750" s="114">
        <v>0</v>
      </c>
      <c r="R4750" s="112"/>
      <c r="S4750" s="112"/>
      <c r="T4750" s="112"/>
      <c r="U4750" s="112"/>
    </row>
    <row r="4751" spans="1:21" hidden="1">
      <c r="A4751" s="116">
        <v>42490</v>
      </c>
      <c r="B4751" s="114" t="s">
        <v>7473</v>
      </c>
      <c r="C4751" s="116">
        <v>42490</v>
      </c>
      <c r="D4751" s="114" t="s">
        <v>7473</v>
      </c>
      <c r="E4751" s="114" t="s">
        <v>93</v>
      </c>
      <c r="F4751" s="114" t="s">
        <v>3991</v>
      </c>
      <c r="G4751" s="114" t="s">
        <v>7474</v>
      </c>
      <c r="H4751" s="114" t="s">
        <v>1888</v>
      </c>
      <c r="I4751" s="114" t="s">
        <v>81</v>
      </c>
      <c r="J4751" s="114" t="s">
        <v>7475</v>
      </c>
      <c r="K4751" s="114"/>
      <c r="L4751" s="114" t="s">
        <v>20</v>
      </c>
      <c r="M4751" s="114">
        <v>-1</v>
      </c>
      <c r="N4751" s="114" t="s">
        <v>28</v>
      </c>
      <c r="O4751" s="114">
        <v>-0.55000000000000004</v>
      </c>
      <c r="P4751" s="114">
        <v>-0.55000000000000004</v>
      </c>
      <c r="Q4751" s="114">
        <v>0</v>
      </c>
      <c r="R4751" s="112"/>
      <c r="S4751" s="113"/>
      <c r="T4751" s="113"/>
      <c r="U4751" s="112"/>
    </row>
    <row r="4752" spans="1:21" hidden="1">
      <c r="A4752" s="116">
        <v>42490</v>
      </c>
      <c r="B4752" s="114" t="s">
        <v>7473</v>
      </c>
      <c r="C4752" s="116">
        <v>42490</v>
      </c>
      <c r="D4752" s="114" t="s">
        <v>7473</v>
      </c>
      <c r="E4752" s="114" t="s">
        <v>93</v>
      </c>
      <c r="F4752" s="114" t="s">
        <v>3991</v>
      </c>
      <c r="G4752" s="114" t="s">
        <v>7474</v>
      </c>
      <c r="H4752" s="114" t="s">
        <v>1888</v>
      </c>
      <c r="I4752" s="114" t="s">
        <v>81</v>
      </c>
      <c r="J4752" s="114" t="s">
        <v>7475</v>
      </c>
      <c r="K4752" s="114"/>
      <c r="L4752" s="114" t="s">
        <v>20</v>
      </c>
      <c r="M4752" s="114">
        <v>-1</v>
      </c>
      <c r="N4752" s="114" t="s">
        <v>28</v>
      </c>
      <c r="O4752" s="114">
        <v>-0.55000000000000004</v>
      </c>
      <c r="P4752" s="114">
        <v>-0.55000000000000004</v>
      </c>
      <c r="Q4752" s="114">
        <v>0</v>
      </c>
      <c r="R4752" s="112"/>
      <c r="S4752" s="112"/>
      <c r="T4752" s="112"/>
      <c r="U4752" s="112"/>
    </row>
    <row r="4753" spans="1:21" hidden="1">
      <c r="A4753" s="116">
        <v>42490</v>
      </c>
      <c r="B4753" s="114" t="s">
        <v>7476</v>
      </c>
      <c r="C4753" s="116">
        <v>42490</v>
      </c>
      <c r="D4753" s="114" t="s">
        <v>7476</v>
      </c>
      <c r="E4753" s="114" t="s">
        <v>93</v>
      </c>
      <c r="F4753" s="114" t="s">
        <v>166</v>
      </c>
      <c r="G4753" s="114" t="s">
        <v>7477</v>
      </c>
      <c r="H4753" s="114" t="s">
        <v>1888</v>
      </c>
      <c r="I4753" s="114" t="s">
        <v>81</v>
      </c>
      <c r="J4753" s="114" t="s">
        <v>7478</v>
      </c>
      <c r="K4753" s="114"/>
      <c r="L4753" s="114" t="s">
        <v>20</v>
      </c>
      <c r="M4753" s="114">
        <v>-4</v>
      </c>
      <c r="N4753" s="114" t="s">
        <v>28</v>
      </c>
      <c r="O4753" s="114">
        <v>-2.2000000000000002</v>
      </c>
      <c r="P4753" s="114">
        <v>-2.2000000000000002</v>
      </c>
      <c r="Q4753" s="114">
        <v>-0.14000000000000001</v>
      </c>
      <c r="R4753" s="112"/>
      <c r="S4753" s="112"/>
      <c r="T4753" s="112"/>
      <c r="U4753" s="112"/>
    </row>
    <row r="4754" spans="1:21" hidden="1">
      <c r="A4754" s="116">
        <v>42489</v>
      </c>
      <c r="B4754" s="114" t="s">
        <v>7187</v>
      </c>
      <c r="C4754" s="116">
        <v>42489</v>
      </c>
      <c r="D4754" s="114" t="s">
        <v>7187</v>
      </c>
      <c r="E4754" s="114" t="s">
        <v>756</v>
      </c>
      <c r="F4754" s="114" t="s">
        <v>3984</v>
      </c>
      <c r="G4754" s="114" t="s">
        <v>7188</v>
      </c>
      <c r="H4754" s="114" t="s">
        <v>1889</v>
      </c>
      <c r="I4754" s="114" t="s">
        <v>81</v>
      </c>
      <c r="J4754" s="114" t="s">
        <v>7189</v>
      </c>
      <c r="K4754" s="114"/>
      <c r="L4754" s="114" t="s">
        <v>20</v>
      </c>
      <c r="M4754" s="114">
        <v>-450</v>
      </c>
      <c r="N4754" s="114" t="s">
        <v>28</v>
      </c>
      <c r="O4754" s="114">
        <v>-220.5</v>
      </c>
      <c r="P4754" s="114">
        <v>-220.5</v>
      </c>
      <c r="Q4754" s="114">
        <v>220.5</v>
      </c>
      <c r="R4754" s="112"/>
      <c r="S4754" s="112"/>
      <c r="T4754" s="112"/>
      <c r="U4754" s="112"/>
    </row>
    <row r="4755" spans="1:21" hidden="1">
      <c r="A4755" s="116">
        <v>42489</v>
      </c>
      <c r="B4755" s="114" t="s">
        <v>7190</v>
      </c>
      <c r="C4755" s="116">
        <v>42489</v>
      </c>
      <c r="D4755" s="114" t="s">
        <v>7190</v>
      </c>
      <c r="E4755" s="114" t="s">
        <v>756</v>
      </c>
      <c r="F4755" s="114" t="s">
        <v>886</v>
      </c>
      <c r="G4755" s="114" t="s">
        <v>7191</v>
      </c>
      <c r="H4755" s="114" t="s">
        <v>1889</v>
      </c>
      <c r="I4755" s="114" t="s">
        <v>81</v>
      </c>
      <c r="J4755" s="114" t="s">
        <v>7192</v>
      </c>
      <c r="K4755" s="114"/>
      <c r="L4755" s="114" t="s">
        <v>20</v>
      </c>
      <c r="M4755" s="114">
        <v>-37</v>
      </c>
      <c r="N4755" s="114" t="s">
        <v>28</v>
      </c>
      <c r="O4755" s="114">
        <v>-18.13</v>
      </c>
      <c r="P4755" s="114">
        <v>-18.13</v>
      </c>
      <c r="Q4755" s="114">
        <v>18.13</v>
      </c>
      <c r="R4755" s="112"/>
      <c r="S4755" s="113"/>
      <c r="T4755" s="113"/>
      <c r="U4755" s="113"/>
    </row>
    <row r="4756" spans="1:21" hidden="1">
      <c r="A4756" s="116">
        <v>42489</v>
      </c>
      <c r="B4756" s="114" t="s">
        <v>7190</v>
      </c>
      <c r="C4756" s="116">
        <v>42489</v>
      </c>
      <c r="D4756" s="114" t="s">
        <v>7190</v>
      </c>
      <c r="E4756" s="114" t="s">
        <v>756</v>
      </c>
      <c r="F4756" s="114" t="s">
        <v>886</v>
      </c>
      <c r="G4756" s="114" t="s">
        <v>7191</v>
      </c>
      <c r="H4756" s="114" t="s">
        <v>1889</v>
      </c>
      <c r="I4756" s="114" t="s">
        <v>81</v>
      </c>
      <c r="J4756" s="114" t="s">
        <v>7192</v>
      </c>
      <c r="K4756" s="114" t="s">
        <v>21</v>
      </c>
      <c r="L4756" s="114"/>
      <c r="M4756" s="114">
        <v>37</v>
      </c>
      <c r="N4756" s="114" t="s">
        <v>28</v>
      </c>
      <c r="O4756" s="114">
        <v>18.13</v>
      </c>
      <c r="P4756" s="114">
        <v>0</v>
      </c>
      <c r="Q4756" s="114">
        <v>0</v>
      </c>
      <c r="R4756" s="112"/>
      <c r="S4756" s="112"/>
      <c r="T4756" s="112"/>
      <c r="U4756" s="112"/>
    </row>
    <row r="4757" spans="1:21" hidden="1">
      <c r="A4757" s="116">
        <v>42489</v>
      </c>
      <c r="B4757" s="114" t="s">
        <v>7187</v>
      </c>
      <c r="C4757" s="116">
        <v>42489</v>
      </c>
      <c r="D4757" s="114" t="s">
        <v>7187</v>
      </c>
      <c r="E4757" s="114" t="s">
        <v>756</v>
      </c>
      <c r="F4757" s="114" t="s">
        <v>3984</v>
      </c>
      <c r="G4757" s="114" t="s">
        <v>7188</v>
      </c>
      <c r="H4757" s="114" t="s">
        <v>1889</v>
      </c>
      <c r="I4757" s="114" t="s">
        <v>81</v>
      </c>
      <c r="J4757" s="114" t="s">
        <v>7189</v>
      </c>
      <c r="K4757" s="114" t="s">
        <v>21</v>
      </c>
      <c r="L4757" s="114"/>
      <c r="M4757" s="114">
        <v>450</v>
      </c>
      <c r="N4757" s="114" t="s">
        <v>28</v>
      </c>
      <c r="O4757" s="114">
        <v>220.5</v>
      </c>
      <c r="P4757" s="114">
        <v>0</v>
      </c>
      <c r="Q4757" s="114">
        <v>0</v>
      </c>
      <c r="R4757" s="112"/>
      <c r="S4757" s="113"/>
      <c r="T4757" s="113"/>
      <c r="U4757" s="113"/>
    </row>
    <row r="4758" spans="1:21" hidden="1">
      <c r="A4758" s="116">
        <v>42461</v>
      </c>
      <c r="B4758" s="114" t="s">
        <v>7505</v>
      </c>
      <c r="C4758" s="116">
        <v>42461</v>
      </c>
      <c r="D4758" s="114" t="s">
        <v>7506</v>
      </c>
      <c r="E4758" s="114" t="s">
        <v>756</v>
      </c>
      <c r="F4758" s="114" t="s">
        <v>3984</v>
      </c>
      <c r="G4758" s="114" t="s">
        <v>7507</v>
      </c>
      <c r="H4758" s="114" t="s">
        <v>1889</v>
      </c>
      <c r="I4758" s="114" t="s">
        <v>81</v>
      </c>
      <c r="J4758" s="114" t="s">
        <v>7508</v>
      </c>
      <c r="K4758" s="114"/>
      <c r="L4758" s="114" t="s">
        <v>20</v>
      </c>
      <c r="M4758" s="114">
        <v>-240</v>
      </c>
      <c r="N4758" s="114" t="s">
        <v>28</v>
      </c>
      <c r="O4758" s="114">
        <v>-141.38</v>
      </c>
      <c r="P4758" s="114">
        <v>-141.38</v>
      </c>
      <c r="Q4758" s="114">
        <v>0</v>
      </c>
      <c r="R4758" s="112"/>
      <c r="S4758" s="112"/>
      <c r="T4758" s="112"/>
      <c r="U4758" s="112"/>
    </row>
    <row r="4759" spans="1:21" hidden="1">
      <c r="A4759" s="116">
        <v>42464</v>
      </c>
      <c r="B4759" s="114" t="s">
        <v>7497</v>
      </c>
      <c r="C4759" s="116">
        <v>42464</v>
      </c>
      <c r="D4759" s="114" t="s">
        <v>7498</v>
      </c>
      <c r="E4759" s="114" t="s">
        <v>756</v>
      </c>
      <c r="F4759" s="114" t="s">
        <v>330</v>
      </c>
      <c r="G4759" s="114" t="s">
        <v>7499</v>
      </c>
      <c r="H4759" s="114" t="s">
        <v>1889</v>
      </c>
      <c r="I4759" s="114" t="s">
        <v>81</v>
      </c>
      <c r="J4759" s="114" t="s">
        <v>7500</v>
      </c>
      <c r="K4759" s="114"/>
      <c r="L4759" s="114" t="s">
        <v>20</v>
      </c>
      <c r="M4759" s="114">
        <v>-48</v>
      </c>
      <c r="N4759" s="114" t="s">
        <v>28</v>
      </c>
      <c r="O4759" s="114">
        <v>-28.28</v>
      </c>
      <c r="P4759" s="114">
        <v>-28.28</v>
      </c>
      <c r="Q4759" s="114">
        <v>0</v>
      </c>
      <c r="R4759" s="112"/>
      <c r="S4759" s="113"/>
      <c r="T4759" s="113"/>
      <c r="U4759" s="113"/>
    </row>
    <row r="4760" spans="1:21" hidden="1">
      <c r="A4760" s="116">
        <v>42461</v>
      </c>
      <c r="B4760" s="114" t="s">
        <v>7861</v>
      </c>
      <c r="C4760" s="116">
        <v>42461</v>
      </c>
      <c r="D4760" s="114" t="s">
        <v>7862</v>
      </c>
      <c r="E4760" s="114" t="s">
        <v>756</v>
      </c>
      <c r="F4760" s="114" t="s">
        <v>294</v>
      </c>
      <c r="G4760" s="114" t="s">
        <v>7863</v>
      </c>
      <c r="H4760" s="114" t="s">
        <v>1889</v>
      </c>
      <c r="I4760" s="114" t="s">
        <v>81</v>
      </c>
      <c r="J4760" s="114" t="s">
        <v>7864</v>
      </c>
      <c r="K4760" s="114"/>
      <c r="L4760" s="114" t="s">
        <v>20</v>
      </c>
      <c r="M4760" s="114">
        <v>-288</v>
      </c>
      <c r="N4760" s="114" t="s">
        <v>28</v>
      </c>
      <c r="O4760" s="114">
        <v>-169.66</v>
      </c>
      <c r="P4760" s="114">
        <v>-169.66</v>
      </c>
      <c r="Q4760" s="114">
        <v>0</v>
      </c>
      <c r="R4760" s="112"/>
      <c r="S4760" s="112"/>
      <c r="T4760" s="112"/>
      <c r="U4760" s="112"/>
    </row>
    <row r="4761" spans="1:21" hidden="1">
      <c r="A4761" s="116">
        <v>42464</v>
      </c>
      <c r="B4761" s="114" t="s">
        <v>7616</v>
      </c>
      <c r="C4761" s="116">
        <v>42464</v>
      </c>
      <c r="D4761" s="114" t="s">
        <v>7617</v>
      </c>
      <c r="E4761" s="114" t="s">
        <v>756</v>
      </c>
      <c r="F4761" s="114" t="s">
        <v>3984</v>
      </c>
      <c r="G4761" s="114" t="s">
        <v>7618</v>
      </c>
      <c r="H4761" s="114" t="s">
        <v>1889</v>
      </c>
      <c r="I4761" s="114" t="s">
        <v>81</v>
      </c>
      <c r="J4761" s="114" t="s">
        <v>7516</v>
      </c>
      <c r="K4761" s="114"/>
      <c r="L4761" s="114" t="s">
        <v>20</v>
      </c>
      <c r="M4761" s="114">
        <v>-36</v>
      </c>
      <c r="N4761" s="114" t="s">
        <v>28</v>
      </c>
      <c r="O4761" s="114">
        <v>-21.21</v>
      </c>
      <c r="P4761" s="114">
        <v>-21.21</v>
      </c>
      <c r="Q4761" s="114">
        <v>0</v>
      </c>
      <c r="R4761" s="112"/>
      <c r="S4761" s="112"/>
      <c r="T4761" s="112"/>
      <c r="U4761" s="112"/>
    </row>
    <row r="4762" spans="1:21" hidden="1">
      <c r="A4762" s="116">
        <v>42466</v>
      </c>
      <c r="B4762" s="114" t="s">
        <v>7213</v>
      </c>
      <c r="C4762" s="116">
        <v>42466</v>
      </c>
      <c r="D4762" s="114" t="s">
        <v>7214</v>
      </c>
      <c r="E4762" s="114" t="s">
        <v>756</v>
      </c>
      <c r="F4762" s="114" t="s">
        <v>330</v>
      </c>
      <c r="G4762" s="114" t="s">
        <v>7215</v>
      </c>
      <c r="H4762" s="114" t="s">
        <v>1889</v>
      </c>
      <c r="I4762" s="114" t="s">
        <v>81</v>
      </c>
      <c r="J4762" s="114" t="s">
        <v>7216</v>
      </c>
      <c r="K4762" s="114"/>
      <c r="L4762" s="114" t="s">
        <v>20</v>
      </c>
      <c r="M4762" s="114">
        <v>-60</v>
      </c>
      <c r="N4762" s="114" t="s">
        <v>28</v>
      </c>
      <c r="O4762" s="114">
        <v>-35.35</v>
      </c>
      <c r="P4762" s="114">
        <v>-35.35</v>
      </c>
      <c r="Q4762" s="114">
        <v>0</v>
      </c>
      <c r="R4762" s="112"/>
      <c r="S4762" s="112"/>
      <c r="T4762" s="112"/>
      <c r="U4762" s="112"/>
    </row>
    <row r="4763" spans="1:21" hidden="1">
      <c r="A4763" s="116">
        <v>42478</v>
      </c>
      <c r="B4763" s="114" t="s">
        <v>7337</v>
      </c>
      <c r="C4763" s="116">
        <v>42478</v>
      </c>
      <c r="D4763" s="114" t="s">
        <v>7338</v>
      </c>
      <c r="E4763" s="114" t="s">
        <v>756</v>
      </c>
      <c r="F4763" s="114" t="s">
        <v>330</v>
      </c>
      <c r="G4763" s="114" t="s">
        <v>7339</v>
      </c>
      <c r="H4763" s="114" t="s">
        <v>1889</v>
      </c>
      <c r="I4763" s="114" t="s">
        <v>81</v>
      </c>
      <c r="J4763" s="114" t="s">
        <v>7340</v>
      </c>
      <c r="K4763" s="114"/>
      <c r="L4763" s="114" t="s">
        <v>20</v>
      </c>
      <c r="M4763" s="114">
        <v>-60</v>
      </c>
      <c r="N4763" s="114" t="s">
        <v>28</v>
      </c>
      <c r="O4763" s="114">
        <v>-35.340000000000003</v>
      </c>
      <c r="P4763" s="114">
        <v>-35.35</v>
      </c>
      <c r="Q4763" s="114">
        <v>0.01</v>
      </c>
      <c r="R4763" s="112"/>
      <c r="S4763" s="112"/>
      <c r="T4763" s="112"/>
      <c r="U4763" s="112"/>
    </row>
    <row r="4764" spans="1:21" hidden="1">
      <c r="A4764" s="116">
        <v>42481</v>
      </c>
      <c r="B4764" s="114" t="s">
        <v>7373</v>
      </c>
      <c r="C4764" s="116">
        <v>42481</v>
      </c>
      <c r="D4764" s="114" t="s">
        <v>7374</v>
      </c>
      <c r="E4764" s="114" t="s">
        <v>756</v>
      </c>
      <c r="F4764" s="114" t="s">
        <v>3984</v>
      </c>
      <c r="G4764" s="114" t="s">
        <v>7375</v>
      </c>
      <c r="H4764" s="114" t="s">
        <v>1889</v>
      </c>
      <c r="I4764" s="114" t="s">
        <v>81</v>
      </c>
      <c r="J4764" s="114" t="s">
        <v>7376</v>
      </c>
      <c r="K4764" s="114"/>
      <c r="L4764" s="114" t="s">
        <v>20</v>
      </c>
      <c r="M4764" s="114">
        <v>-360</v>
      </c>
      <c r="N4764" s="114" t="s">
        <v>28</v>
      </c>
      <c r="O4764" s="114">
        <v>-212.07</v>
      </c>
      <c r="P4764" s="114">
        <v>-212.07</v>
      </c>
      <c r="Q4764" s="114">
        <v>0</v>
      </c>
      <c r="R4764" s="112"/>
      <c r="S4764" s="112"/>
      <c r="T4764" s="112"/>
      <c r="U4764" s="112"/>
    </row>
    <row r="4765" spans="1:21" hidden="1">
      <c r="A4765" s="116">
        <v>42471</v>
      </c>
      <c r="B4765" s="114" t="s">
        <v>7301</v>
      </c>
      <c r="C4765" s="116">
        <v>42471</v>
      </c>
      <c r="D4765" s="114" t="s">
        <v>7302</v>
      </c>
      <c r="E4765" s="114" t="s">
        <v>756</v>
      </c>
      <c r="F4765" s="114" t="s">
        <v>330</v>
      </c>
      <c r="G4765" s="114" t="s">
        <v>7303</v>
      </c>
      <c r="H4765" s="114" t="s">
        <v>1889</v>
      </c>
      <c r="I4765" s="114" t="s">
        <v>81</v>
      </c>
      <c r="J4765" s="114" t="s">
        <v>7304</v>
      </c>
      <c r="K4765" s="114"/>
      <c r="L4765" s="114" t="s">
        <v>20</v>
      </c>
      <c r="M4765" s="114">
        <v>-12</v>
      </c>
      <c r="N4765" s="114" t="s">
        <v>28</v>
      </c>
      <c r="O4765" s="114">
        <v>-7.07</v>
      </c>
      <c r="P4765" s="114">
        <v>-7.07</v>
      </c>
      <c r="Q4765" s="114">
        <v>0</v>
      </c>
      <c r="R4765" s="112"/>
      <c r="S4765" s="112"/>
      <c r="T4765" s="112"/>
      <c r="U4765" s="112"/>
    </row>
    <row r="4766" spans="1:21" hidden="1">
      <c r="A4766" s="116">
        <v>42473</v>
      </c>
      <c r="B4766" s="114" t="s">
        <v>7532</v>
      </c>
      <c r="C4766" s="116">
        <v>42473</v>
      </c>
      <c r="D4766" s="114" t="s">
        <v>7533</v>
      </c>
      <c r="E4766" s="114" t="s">
        <v>756</v>
      </c>
      <c r="F4766" s="114" t="s">
        <v>330</v>
      </c>
      <c r="G4766" s="114" t="s">
        <v>7534</v>
      </c>
      <c r="H4766" s="114" t="s">
        <v>1889</v>
      </c>
      <c r="I4766" s="114" t="s">
        <v>81</v>
      </c>
      <c r="J4766" s="114" t="s">
        <v>7535</v>
      </c>
      <c r="K4766" s="114"/>
      <c r="L4766" s="114" t="s">
        <v>20</v>
      </c>
      <c r="M4766" s="114">
        <v>-120</v>
      </c>
      <c r="N4766" s="114" t="s">
        <v>28</v>
      </c>
      <c r="O4766" s="114">
        <v>-70.69</v>
      </c>
      <c r="P4766" s="114">
        <v>-70.69</v>
      </c>
      <c r="Q4766" s="114">
        <v>0</v>
      </c>
      <c r="R4766" s="112"/>
      <c r="S4766" s="112"/>
      <c r="T4766" s="112"/>
      <c r="U4766" s="112"/>
    </row>
    <row r="4767" spans="1:21" hidden="1">
      <c r="A4767" s="116">
        <v>42472</v>
      </c>
      <c r="B4767" s="114" t="s">
        <v>7735</v>
      </c>
      <c r="C4767" s="116">
        <v>42472</v>
      </c>
      <c r="D4767" s="114" t="s">
        <v>7736</v>
      </c>
      <c r="E4767" s="114" t="s">
        <v>756</v>
      </c>
      <c r="F4767" s="114" t="s">
        <v>294</v>
      </c>
      <c r="G4767" s="114" t="s">
        <v>7737</v>
      </c>
      <c r="H4767" s="114" t="s">
        <v>1889</v>
      </c>
      <c r="I4767" s="114" t="s">
        <v>81</v>
      </c>
      <c r="J4767" s="114" t="s">
        <v>7738</v>
      </c>
      <c r="K4767" s="114"/>
      <c r="L4767" s="114" t="s">
        <v>20</v>
      </c>
      <c r="M4767" s="114">
        <v>-288</v>
      </c>
      <c r="N4767" s="114" t="s">
        <v>28</v>
      </c>
      <c r="O4767" s="114">
        <v>-169.66</v>
      </c>
      <c r="P4767" s="114">
        <v>-169.66</v>
      </c>
      <c r="Q4767" s="114">
        <v>0</v>
      </c>
      <c r="R4767" s="112"/>
      <c r="S4767" s="112"/>
      <c r="T4767" s="112"/>
      <c r="U4767" s="112"/>
    </row>
    <row r="4768" spans="1:21" hidden="1">
      <c r="A4768" s="116">
        <v>42487</v>
      </c>
      <c r="B4768" s="114" t="s">
        <v>7639</v>
      </c>
      <c r="C4768" s="116">
        <v>42487</v>
      </c>
      <c r="D4768" s="114" t="s">
        <v>7640</v>
      </c>
      <c r="E4768" s="114" t="s">
        <v>756</v>
      </c>
      <c r="F4768" s="114" t="s">
        <v>330</v>
      </c>
      <c r="G4768" s="114" t="s">
        <v>7641</v>
      </c>
      <c r="H4768" s="114" t="s">
        <v>1889</v>
      </c>
      <c r="I4768" s="114" t="s">
        <v>81</v>
      </c>
      <c r="J4768" s="114" t="s">
        <v>7642</v>
      </c>
      <c r="K4768" s="114"/>
      <c r="L4768" s="114" t="s">
        <v>20</v>
      </c>
      <c r="M4768" s="114">
        <v>-84</v>
      </c>
      <c r="N4768" s="114" t="s">
        <v>28</v>
      </c>
      <c r="O4768" s="114">
        <v>-49.48</v>
      </c>
      <c r="P4768" s="114">
        <v>-49.48</v>
      </c>
      <c r="Q4768" s="114">
        <v>0</v>
      </c>
      <c r="R4768" s="112"/>
      <c r="S4768" s="112"/>
      <c r="T4768" s="112"/>
      <c r="U4768" s="112"/>
    </row>
    <row r="4769" spans="1:21" hidden="1">
      <c r="A4769" s="116">
        <v>42485</v>
      </c>
      <c r="B4769" s="114" t="s">
        <v>7627</v>
      </c>
      <c r="C4769" s="116">
        <v>42485</v>
      </c>
      <c r="D4769" s="114" t="s">
        <v>7628</v>
      </c>
      <c r="E4769" s="114" t="s">
        <v>756</v>
      </c>
      <c r="F4769" s="114" t="s">
        <v>3984</v>
      </c>
      <c r="G4769" s="114" t="s">
        <v>7629</v>
      </c>
      <c r="H4769" s="114" t="s">
        <v>1889</v>
      </c>
      <c r="I4769" s="114" t="s">
        <v>81</v>
      </c>
      <c r="J4769" s="114" t="s">
        <v>7630</v>
      </c>
      <c r="K4769" s="114"/>
      <c r="L4769" s="114" t="s">
        <v>20</v>
      </c>
      <c r="M4769" s="136">
        <v>-1440</v>
      </c>
      <c r="N4769" s="114" t="s">
        <v>28</v>
      </c>
      <c r="O4769" s="114">
        <v>-848.61</v>
      </c>
      <c r="P4769" s="114">
        <v>-848.62</v>
      </c>
      <c r="Q4769" s="114">
        <v>0.01</v>
      </c>
      <c r="R4769" s="112"/>
      <c r="S4769" s="113"/>
      <c r="T4769" s="113"/>
      <c r="U4769" s="112"/>
    </row>
    <row r="4770" spans="1:21" hidden="1">
      <c r="A4770" s="116">
        <v>42485</v>
      </c>
      <c r="B4770" s="114" t="s">
        <v>7349</v>
      </c>
      <c r="C4770" s="116">
        <v>42485</v>
      </c>
      <c r="D4770" s="114" t="s">
        <v>7350</v>
      </c>
      <c r="E4770" s="114" t="s">
        <v>756</v>
      </c>
      <c r="F4770" s="114" t="s">
        <v>330</v>
      </c>
      <c r="G4770" s="114" t="s">
        <v>7351</v>
      </c>
      <c r="H4770" s="114" t="s">
        <v>1889</v>
      </c>
      <c r="I4770" s="114" t="s">
        <v>81</v>
      </c>
      <c r="J4770" s="114" t="s">
        <v>7352</v>
      </c>
      <c r="K4770" s="114"/>
      <c r="L4770" s="114" t="s">
        <v>20</v>
      </c>
      <c r="M4770" s="114">
        <v>-24</v>
      </c>
      <c r="N4770" s="114" t="s">
        <v>28</v>
      </c>
      <c r="O4770" s="114">
        <v>-14.14</v>
      </c>
      <c r="P4770" s="114">
        <v>-14.14</v>
      </c>
      <c r="Q4770" s="114">
        <v>0</v>
      </c>
      <c r="R4770" s="112"/>
      <c r="S4770" s="112"/>
      <c r="T4770" s="112"/>
      <c r="U4770" s="112"/>
    </row>
    <row r="4771" spans="1:21" hidden="1">
      <c r="A4771" s="116">
        <v>42480</v>
      </c>
      <c r="B4771" s="114" t="s">
        <v>7405</v>
      </c>
      <c r="C4771" s="116">
        <v>42480</v>
      </c>
      <c r="D4771" s="114" t="s">
        <v>7406</v>
      </c>
      <c r="E4771" s="114" t="s">
        <v>756</v>
      </c>
      <c r="F4771" s="114" t="s">
        <v>330</v>
      </c>
      <c r="G4771" s="114" t="s">
        <v>7407</v>
      </c>
      <c r="H4771" s="114" t="s">
        <v>1889</v>
      </c>
      <c r="I4771" s="114" t="s">
        <v>81</v>
      </c>
      <c r="J4771" s="114" t="s">
        <v>7408</v>
      </c>
      <c r="K4771" s="114"/>
      <c r="L4771" s="114" t="s">
        <v>20</v>
      </c>
      <c r="M4771" s="114">
        <v>-96</v>
      </c>
      <c r="N4771" s="114" t="s">
        <v>28</v>
      </c>
      <c r="O4771" s="114">
        <v>-56.55</v>
      </c>
      <c r="P4771" s="114">
        <v>-56.55</v>
      </c>
      <c r="Q4771" s="114">
        <v>0</v>
      </c>
      <c r="R4771" s="112"/>
      <c r="S4771" s="113"/>
      <c r="T4771" s="113"/>
      <c r="U4771" s="113"/>
    </row>
    <row r="4772" spans="1:21" hidden="1">
      <c r="A4772" s="116">
        <v>42485</v>
      </c>
      <c r="B4772" s="114" t="s">
        <v>7381</v>
      </c>
      <c r="C4772" s="116">
        <v>42485</v>
      </c>
      <c r="D4772" s="114" t="s">
        <v>7382</v>
      </c>
      <c r="E4772" s="114" t="s">
        <v>756</v>
      </c>
      <c r="F4772" s="114" t="s">
        <v>886</v>
      </c>
      <c r="G4772" s="114" t="s">
        <v>7383</v>
      </c>
      <c r="H4772" s="114" t="s">
        <v>1889</v>
      </c>
      <c r="I4772" s="114" t="s">
        <v>81</v>
      </c>
      <c r="J4772" s="114" t="s">
        <v>7384</v>
      </c>
      <c r="K4772" s="114"/>
      <c r="L4772" s="114" t="s">
        <v>20</v>
      </c>
      <c r="M4772" s="114">
        <v>-288</v>
      </c>
      <c r="N4772" s="114" t="s">
        <v>28</v>
      </c>
      <c r="O4772" s="114">
        <v>-169.65</v>
      </c>
      <c r="P4772" s="114">
        <v>-169.65</v>
      </c>
      <c r="Q4772" s="114">
        <v>-0.01</v>
      </c>
      <c r="R4772" s="112"/>
      <c r="S4772" s="112"/>
      <c r="T4772" s="112"/>
      <c r="U4772" s="112"/>
    </row>
    <row r="4773" spans="1:21">
      <c r="A4773" s="116">
        <v>42490</v>
      </c>
      <c r="B4773" s="114" t="s">
        <v>7433</v>
      </c>
      <c r="C4773" s="116">
        <v>42490</v>
      </c>
      <c r="D4773" s="114" t="s">
        <v>7433</v>
      </c>
      <c r="E4773" s="114" t="s">
        <v>756</v>
      </c>
      <c r="F4773" s="114"/>
      <c r="G4773" s="114"/>
      <c r="H4773" s="114" t="s">
        <v>1889</v>
      </c>
      <c r="I4773" s="114" t="s">
        <v>19</v>
      </c>
      <c r="J4773" s="114" t="s">
        <v>7434</v>
      </c>
      <c r="K4773" s="114"/>
      <c r="L4773" s="114" t="s">
        <v>20</v>
      </c>
      <c r="M4773" s="114">
        <v>-1</v>
      </c>
      <c r="N4773" s="114" t="s">
        <v>28</v>
      </c>
      <c r="O4773" s="114">
        <v>-0.59</v>
      </c>
      <c r="P4773" s="114">
        <v>-0.59</v>
      </c>
      <c r="Q4773" s="114">
        <v>0</v>
      </c>
      <c r="R4773" s="112"/>
      <c r="S4773" s="112"/>
      <c r="T4773" s="112"/>
      <c r="U4773" s="112"/>
    </row>
    <row r="4774" spans="1:21">
      <c r="A4774" s="116">
        <v>42490</v>
      </c>
      <c r="B4774" s="114" t="s">
        <v>7433</v>
      </c>
      <c r="C4774" s="116">
        <v>42490</v>
      </c>
      <c r="D4774" s="114" t="s">
        <v>7433</v>
      </c>
      <c r="E4774" s="114" t="s">
        <v>756</v>
      </c>
      <c r="F4774" s="114"/>
      <c r="G4774" s="114"/>
      <c r="H4774" s="114" t="s">
        <v>1889</v>
      </c>
      <c r="I4774" s="114" t="s">
        <v>19</v>
      </c>
      <c r="J4774" s="114" t="s">
        <v>7434</v>
      </c>
      <c r="K4774" s="114" t="s">
        <v>21</v>
      </c>
      <c r="L4774" s="114"/>
      <c r="M4774" s="114">
        <v>1</v>
      </c>
      <c r="N4774" s="114" t="s">
        <v>28</v>
      </c>
      <c r="O4774" s="114">
        <v>0.59</v>
      </c>
      <c r="P4774" s="114">
        <v>0.59</v>
      </c>
      <c r="Q4774" s="114">
        <v>0</v>
      </c>
    </row>
    <row r="4775" spans="1:21" hidden="1">
      <c r="A4775" s="116">
        <v>42490</v>
      </c>
      <c r="B4775" s="114" t="s">
        <v>7476</v>
      </c>
      <c r="C4775" s="116">
        <v>42490</v>
      </c>
      <c r="D4775" s="114" t="s">
        <v>7476</v>
      </c>
      <c r="E4775" s="114" t="s">
        <v>756</v>
      </c>
      <c r="F4775" s="114" t="s">
        <v>166</v>
      </c>
      <c r="G4775" s="114" t="s">
        <v>7477</v>
      </c>
      <c r="H4775" s="114" t="s">
        <v>1889</v>
      </c>
      <c r="I4775" s="114" t="s">
        <v>81</v>
      </c>
      <c r="J4775" s="114" t="s">
        <v>7478</v>
      </c>
      <c r="K4775" s="114"/>
      <c r="L4775" s="114" t="s">
        <v>20</v>
      </c>
      <c r="M4775" s="114">
        <v>-1</v>
      </c>
      <c r="N4775" s="114" t="s">
        <v>28</v>
      </c>
      <c r="O4775" s="114">
        <v>-0.49</v>
      </c>
      <c r="P4775" s="114">
        <v>-0.49</v>
      </c>
      <c r="Q4775" s="114">
        <v>-0.1</v>
      </c>
    </row>
    <row r="4776" spans="1:21" hidden="1">
      <c r="A4776" s="116">
        <v>42489</v>
      </c>
      <c r="B4776" s="114" t="s">
        <v>7190</v>
      </c>
      <c r="C4776" s="116">
        <v>42489</v>
      </c>
      <c r="D4776" s="114" t="s">
        <v>7190</v>
      </c>
      <c r="E4776" s="114" t="s">
        <v>828</v>
      </c>
      <c r="F4776" s="114" t="s">
        <v>886</v>
      </c>
      <c r="G4776" s="114" t="s">
        <v>7191</v>
      </c>
      <c r="H4776" s="114" t="s">
        <v>1890</v>
      </c>
      <c r="I4776" s="114" t="s">
        <v>81</v>
      </c>
      <c r="J4776" s="114" t="s">
        <v>7192</v>
      </c>
      <c r="K4776" s="114" t="s">
        <v>21</v>
      </c>
      <c r="L4776" s="114"/>
      <c r="M4776" s="114">
        <v>169</v>
      </c>
      <c r="N4776" s="114" t="s">
        <v>28</v>
      </c>
      <c r="O4776" s="114">
        <v>189.28</v>
      </c>
      <c r="P4776" s="114">
        <v>0</v>
      </c>
      <c r="Q4776" s="114">
        <v>0</v>
      </c>
      <c r="R4776" s="112"/>
      <c r="S4776" s="113"/>
      <c r="T4776" s="113"/>
      <c r="U4776" s="113"/>
    </row>
    <row r="4777" spans="1:21" hidden="1">
      <c r="A4777" s="116">
        <v>42489</v>
      </c>
      <c r="B4777" s="114" t="s">
        <v>7190</v>
      </c>
      <c r="C4777" s="116">
        <v>42489</v>
      </c>
      <c r="D4777" s="114" t="s">
        <v>7190</v>
      </c>
      <c r="E4777" s="114" t="s">
        <v>828</v>
      </c>
      <c r="F4777" s="114" t="s">
        <v>886</v>
      </c>
      <c r="G4777" s="114" t="s">
        <v>7191</v>
      </c>
      <c r="H4777" s="114" t="s">
        <v>1890</v>
      </c>
      <c r="I4777" s="114" t="s">
        <v>81</v>
      </c>
      <c r="J4777" s="114" t="s">
        <v>7192</v>
      </c>
      <c r="K4777" s="114"/>
      <c r="L4777" s="114" t="s">
        <v>20</v>
      </c>
      <c r="M4777" s="114">
        <v>-169</v>
      </c>
      <c r="N4777" s="114" t="s">
        <v>28</v>
      </c>
      <c r="O4777" s="114">
        <v>-189.28</v>
      </c>
      <c r="P4777" s="114">
        <v>-189.28</v>
      </c>
      <c r="Q4777" s="114">
        <v>189.28</v>
      </c>
      <c r="R4777" s="112"/>
      <c r="S4777" s="113"/>
      <c r="T4777" s="113"/>
      <c r="U4777" s="113"/>
    </row>
    <row r="4778" spans="1:21" hidden="1">
      <c r="A4778" s="116">
        <v>42489</v>
      </c>
      <c r="B4778" s="114" t="s">
        <v>7190</v>
      </c>
      <c r="C4778" s="116">
        <v>42489</v>
      </c>
      <c r="D4778" s="114" t="s">
        <v>7190</v>
      </c>
      <c r="E4778" s="114" t="s">
        <v>828</v>
      </c>
      <c r="F4778" s="114" t="s">
        <v>886</v>
      </c>
      <c r="G4778" s="114" t="s">
        <v>7191</v>
      </c>
      <c r="H4778" s="114" t="s">
        <v>1890</v>
      </c>
      <c r="I4778" s="114" t="s">
        <v>81</v>
      </c>
      <c r="J4778" s="114" t="s">
        <v>7192</v>
      </c>
      <c r="K4778" s="114"/>
      <c r="L4778" s="114" t="s">
        <v>20</v>
      </c>
      <c r="M4778" s="114">
        <v>-24</v>
      </c>
      <c r="N4778" s="114" t="s">
        <v>28</v>
      </c>
      <c r="O4778" s="114">
        <v>-26.88</v>
      </c>
      <c r="P4778" s="114">
        <v>-26.88</v>
      </c>
      <c r="Q4778" s="114">
        <v>26.88</v>
      </c>
      <c r="R4778" s="112"/>
      <c r="S4778" s="112"/>
      <c r="T4778" s="112"/>
      <c r="U4778" s="112"/>
    </row>
    <row r="4779" spans="1:21" hidden="1">
      <c r="A4779" s="116">
        <v>42489</v>
      </c>
      <c r="B4779" s="114" t="s">
        <v>7190</v>
      </c>
      <c r="C4779" s="116">
        <v>42489</v>
      </c>
      <c r="D4779" s="114" t="s">
        <v>7190</v>
      </c>
      <c r="E4779" s="114" t="s">
        <v>828</v>
      </c>
      <c r="F4779" s="114" t="s">
        <v>886</v>
      </c>
      <c r="G4779" s="114" t="s">
        <v>7191</v>
      </c>
      <c r="H4779" s="114" t="s">
        <v>1890</v>
      </c>
      <c r="I4779" s="114" t="s">
        <v>81</v>
      </c>
      <c r="J4779" s="114" t="s">
        <v>7192</v>
      </c>
      <c r="K4779" s="114" t="s">
        <v>21</v>
      </c>
      <c r="L4779" s="114"/>
      <c r="M4779" s="114">
        <v>24</v>
      </c>
      <c r="N4779" s="114" t="s">
        <v>28</v>
      </c>
      <c r="O4779" s="114">
        <v>26.88</v>
      </c>
      <c r="P4779" s="114">
        <v>0</v>
      </c>
      <c r="Q4779" s="114">
        <v>0</v>
      </c>
      <c r="R4779" s="112"/>
      <c r="S4779" s="112"/>
      <c r="T4779" s="112"/>
      <c r="U4779" s="112"/>
    </row>
    <row r="4780" spans="1:21" hidden="1">
      <c r="A4780" s="116">
        <v>42466</v>
      </c>
      <c r="B4780" s="114" t="s">
        <v>7213</v>
      </c>
      <c r="C4780" s="116">
        <v>42466</v>
      </c>
      <c r="D4780" s="114" t="s">
        <v>7214</v>
      </c>
      <c r="E4780" s="114" t="s">
        <v>828</v>
      </c>
      <c r="F4780" s="114" t="s">
        <v>330</v>
      </c>
      <c r="G4780" s="114" t="s">
        <v>7215</v>
      </c>
      <c r="H4780" s="114" t="s">
        <v>1890</v>
      </c>
      <c r="I4780" s="114" t="s">
        <v>81</v>
      </c>
      <c r="J4780" s="114" t="s">
        <v>7216</v>
      </c>
      <c r="K4780" s="114"/>
      <c r="L4780" s="114" t="s">
        <v>20</v>
      </c>
      <c r="M4780" s="114">
        <v>-84</v>
      </c>
      <c r="N4780" s="114" t="s">
        <v>28</v>
      </c>
      <c r="O4780" s="114">
        <v>-94.08</v>
      </c>
      <c r="P4780" s="114">
        <v>-94.08</v>
      </c>
      <c r="Q4780" s="114">
        <v>10.27</v>
      </c>
      <c r="R4780" s="112"/>
      <c r="S4780" s="112"/>
      <c r="T4780" s="112"/>
      <c r="U4780" s="112"/>
    </row>
    <row r="4781" spans="1:21" hidden="1">
      <c r="A4781" s="116">
        <v>42464</v>
      </c>
      <c r="B4781" s="114" t="s">
        <v>7616</v>
      </c>
      <c r="C4781" s="116">
        <v>42464</v>
      </c>
      <c r="D4781" s="114" t="s">
        <v>7617</v>
      </c>
      <c r="E4781" s="114" t="s">
        <v>828</v>
      </c>
      <c r="F4781" s="114" t="s">
        <v>3984</v>
      </c>
      <c r="G4781" s="114" t="s">
        <v>7618</v>
      </c>
      <c r="H4781" s="114" t="s">
        <v>1890</v>
      </c>
      <c r="I4781" s="114" t="s">
        <v>81</v>
      </c>
      <c r="J4781" s="114" t="s">
        <v>7516</v>
      </c>
      <c r="K4781" s="114"/>
      <c r="L4781" s="114" t="s">
        <v>20</v>
      </c>
      <c r="M4781" s="114">
        <v>-384</v>
      </c>
      <c r="N4781" s="114" t="s">
        <v>28</v>
      </c>
      <c r="O4781" s="114">
        <v>-430.08</v>
      </c>
      <c r="P4781" s="114">
        <v>-430.08</v>
      </c>
      <c r="Q4781" s="114">
        <v>46.95</v>
      </c>
      <c r="R4781" s="112"/>
      <c r="S4781" s="113"/>
      <c r="T4781" s="113"/>
      <c r="U4781" s="112"/>
    </row>
    <row r="4782" spans="1:21" hidden="1">
      <c r="A4782" s="116">
        <v>42461</v>
      </c>
      <c r="B4782" s="114" t="s">
        <v>7237</v>
      </c>
      <c r="C4782" s="116">
        <v>42461</v>
      </c>
      <c r="D4782" s="114" t="s">
        <v>7238</v>
      </c>
      <c r="E4782" s="114" t="s">
        <v>828</v>
      </c>
      <c r="F4782" s="114" t="s">
        <v>938</v>
      </c>
      <c r="G4782" s="114" t="s">
        <v>7239</v>
      </c>
      <c r="H4782" s="114" t="s">
        <v>1890</v>
      </c>
      <c r="I4782" s="114" t="s">
        <v>81</v>
      </c>
      <c r="J4782" s="114" t="s">
        <v>7240</v>
      </c>
      <c r="K4782" s="114"/>
      <c r="L4782" s="114" t="s">
        <v>20</v>
      </c>
      <c r="M4782" s="114">
        <v>-12</v>
      </c>
      <c r="N4782" s="114" t="s">
        <v>28</v>
      </c>
      <c r="O4782" s="114">
        <v>-13.44</v>
      </c>
      <c r="P4782" s="114">
        <v>-13.44</v>
      </c>
      <c r="Q4782" s="114">
        <v>1.47</v>
      </c>
      <c r="R4782" s="112"/>
      <c r="S4782" s="112"/>
      <c r="T4782" s="112"/>
      <c r="U4782" s="112"/>
    </row>
    <row r="4783" spans="1:21" hidden="1">
      <c r="A4783" s="116">
        <v>42465</v>
      </c>
      <c r="B4783" s="114" t="s">
        <v>7225</v>
      </c>
      <c r="C4783" s="116">
        <v>42465</v>
      </c>
      <c r="D4783" s="114" t="s">
        <v>7226</v>
      </c>
      <c r="E4783" s="114" t="s">
        <v>828</v>
      </c>
      <c r="F4783" s="114" t="s">
        <v>331</v>
      </c>
      <c r="G4783" s="114" t="s">
        <v>7227</v>
      </c>
      <c r="H4783" s="114" t="s">
        <v>1890</v>
      </c>
      <c r="I4783" s="114" t="s">
        <v>81</v>
      </c>
      <c r="J4783" s="114" t="s">
        <v>7228</v>
      </c>
      <c r="K4783" s="114"/>
      <c r="L4783" s="114" t="s">
        <v>20</v>
      </c>
      <c r="M4783" s="114">
        <v>-384</v>
      </c>
      <c r="N4783" s="114" t="s">
        <v>28</v>
      </c>
      <c r="O4783" s="114">
        <v>-430.08</v>
      </c>
      <c r="P4783" s="114">
        <v>-430.08</v>
      </c>
      <c r="Q4783" s="114">
        <v>46.95</v>
      </c>
      <c r="R4783" s="112"/>
      <c r="S4783" s="112"/>
      <c r="T4783" s="112"/>
      <c r="U4783" s="112"/>
    </row>
    <row r="4784" spans="1:21" hidden="1">
      <c r="A4784" s="116">
        <v>42464</v>
      </c>
      <c r="B4784" s="114" t="s">
        <v>7233</v>
      </c>
      <c r="C4784" s="116">
        <v>42464</v>
      </c>
      <c r="D4784" s="114" t="s">
        <v>7234</v>
      </c>
      <c r="E4784" s="114" t="s">
        <v>828</v>
      </c>
      <c r="F4784" s="114" t="s">
        <v>938</v>
      </c>
      <c r="G4784" s="114" t="s">
        <v>7235</v>
      </c>
      <c r="H4784" s="114" t="s">
        <v>1890</v>
      </c>
      <c r="I4784" s="114" t="s">
        <v>81</v>
      </c>
      <c r="J4784" s="114" t="s">
        <v>7236</v>
      </c>
      <c r="K4784" s="114"/>
      <c r="L4784" s="114" t="s">
        <v>20</v>
      </c>
      <c r="M4784" s="114">
        <v>-12</v>
      </c>
      <c r="N4784" s="114" t="s">
        <v>28</v>
      </c>
      <c r="O4784" s="114">
        <v>-13.44</v>
      </c>
      <c r="P4784" s="114">
        <v>-13.44</v>
      </c>
      <c r="Q4784" s="114">
        <v>1.47</v>
      </c>
      <c r="R4784" s="112"/>
      <c r="S4784" s="112"/>
      <c r="T4784" s="112"/>
      <c r="U4784" s="112"/>
    </row>
    <row r="4785" spans="1:21" hidden="1">
      <c r="A4785" s="116">
        <v>42464</v>
      </c>
      <c r="B4785" s="114" t="s">
        <v>7497</v>
      </c>
      <c r="C4785" s="116">
        <v>42464</v>
      </c>
      <c r="D4785" s="114" t="s">
        <v>7498</v>
      </c>
      <c r="E4785" s="114" t="s">
        <v>828</v>
      </c>
      <c r="F4785" s="114" t="s">
        <v>330</v>
      </c>
      <c r="G4785" s="114" t="s">
        <v>7499</v>
      </c>
      <c r="H4785" s="114" t="s">
        <v>1890</v>
      </c>
      <c r="I4785" s="114" t="s">
        <v>81</v>
      </c>
      <c r="J4785" s="114" t="s">
        <v>7500</v>
      </c>
      <c r="K4785" s="114"/>
      <c r="L4785" s="114" t="s">
        <v>20</v>
      </c>
      <c r="M4785" s="114">
        <v>-60</v>
      </c>
      <c r="N4785" s="114" t="s">
        <v>28</v>
      </c>
      <c r="O4785" s="114">
        <v>-67.2</v>
      </c>
      <c r="P4785" s="114">
        <v>-67.2</v>
      </c>
      <c r="Q4785" s="114">
        <v>7.34</v>
      </c>
      <c r="R4785" s="112"/>
      <c r="S4785" s="112"/>
      <c r="T4785" s="112"/>
      <c r="U4785" s="112"/>
    </row>
    <row r="4786" spans="1:21" hidden="1">
      <c r="A4786" s="116">
        <v>42461</v>
      </c>
      <c r="B4786" s="114" t="s">
        <v>7505</v>
      </c>
      <c r="C4786" s="116">
        <v>42461</v>
      </c>
      <c r="D4786" s="114" t="s">
        <v>7506</v>
      </c>
      <c r="E4786" s="114" t="s">
        <v>828</v>
      </c>
      <c r="F4786" s="114" t="s">
        <v>3984</v>
      </c>
      <c r="G4786" s="114" t="s">
        <v>7507</v>
      </c>
      <c r="H4786" s="114" t="s">
        <v>1890</v>
      </c>
      <c r="I4786" s="114" t="s">
        <v>81</v>
      </c>
      <c r="J4786" s="114" t="s">
        <v>7508</v>
      </c>
      <c r="K4786" s="114"/>
      <c r="L4786" s="114" t="s">
        <v>20</v>
      </c>
      <c r="M4786" s="114">
        <v>-768</v>
      </c>
      <c r="N4786" s="114" t="s">
        <v>28</v>
      </c>
      <c r="O4786" s="114">
        <v>-860.16</v>
      </c>
      <c r="P4786" s="114">
        <v>-860.16</v>
      </c>
      <c r="Q4786" s="114">
        <v>93.89</v>
      </c>
      <c r="R4786" s="112"/>
      <c r="S4786" s="113"/>
      <c r="T4786" s="113"/>
      <c r="U4786" s="112"/>
    </row>
    <row r="4787" spans="1:21" hidden="1">
      <c r="A4787" s="116">
        <v>42473</v>
      </c>
      <c r="B4787" s="114" t="s">
        <v>7532</v>
      </c>
      <c r="C4787" s="116">
        <v>42473</v>
      </c>
      <c r="D4787" s="114" t="s">
        <v>7533</v>
      </c>
      <c r="E4787" s="114" t="s">
        <v>828</v>
      </c>
      <c r="F4787" s="114" t="s">
        <v>330</v>
      </c>
      <c r="G4787" s="114" t="s">
        <v>7534</v>
      </c>
      <c r="H4787" s="114" t="s">
        <v>1890</v>
      </c>
      <c r="I4787" s="114" t="s">
        <v>81</v>
      </c>
      <c r="J4787" s="114" t="s">
        <v>7535</v>
      </c>
      <c r="K4787" s="114"/>
      <c r="L4787" s="114" t="s">
        <v>20</v>
      </c>
      <c r="M4787" s="114">
        <v>-240</v>
      </c>
      <c r="N4787" s="114" t="s">
        <v>28</v>
      </c>
      <c r="O4787" s="114">
        <v>-233.63</v>
      </c>
      <c r="P4787" s="114">
        <v>-233.63</v>
      </c>
      <c r="Q4787" s="114">
        <v>-5.83</v>
      </c>
      <c r="R4787" s="112"/>
      <c r="S4787" s="112"/>
      <c r="T4787" s="112"/>
      <c r="U4787" s="112"/>
    </row>
    <row r="4788" spans="1:21" hidden="1">
      <c r="A4788" s="116">
        <v>42471</v>
      </c>
      <c r="B4788" s="114" t="s">
        <v>7301</v>
      </c>
      <c r="C4788" s="116">
        <v>42471</v>
      </c>
      <c r="D4788" s="114" t="s">
        <v>7302</v>
      </c>
      <c r="E4788" s="114" t="s">
        <v>828</v>
      </c>
      <c r="F4788" s="114" t="s">
        <v>330</v>
      </c>
      <c r="G4788" s="114" t="s">
        <v>7303</v>
      </c>
      <c r="H4788" s="114" t="s">
        <v>1890</v>
      </c>
      <c r="I4788" s="114" t="s">
        <v>81</v>
      </c>
      <c r="J4788" s="114" t="s">
        <v>7304</v>
      </c>
      <c r="K4788" s="114"/>
      <c r="L4788" s="114" t="s">
        <v>20</v>
      </c>
      <c r="M4788" s="114">
        <v>-60</v>
      </c>
      <c r="N4788" s="114" t="s">
        <v>28</v>
      </c>
      <c r="O4788" s="114">
        <v>-58.41</v>
      </c>
      <c r="P4788" s="114">
        <v>-58.41</v>
      </c>
      <c r="Q4788" s="114">
        <v>-1.45</v>
      </c>
      <c r="R4788" s="112"/>
      <c r="S4788" s="113"/>
      <c r="T4788" s="113"/>
      <c r="U4788" s="112"/>
    </row>
    <row r="4789" spans="1:21" hidden="1">
      <c r="A4789" s="116">
        <v>42468</v>
      </c>
      <c r="B4789" s="114" t="s">
        <v>7305</v>
      </c>
      <c r="C4789" s="116">
        <v>42468</v>
      </c>
      <c r="D4789" s="114" t="s">
        <v>7306</v>
      </c>
      <c r="E4789" s="114" t="s">
        <v>828</v>
      </c>
      <c r="F4789" s="114" t="s">
        <v>938</v>
      </c>
      <c r="G4789" s="114" t="s">
        <v>7307</v>
      </c>
      <c r="H4789" s="114" t="s">
        <v>1890</v>
      </c>
      <c r="I4789" s="114" t="s">
        <v>81</v>
      </c>
      <c r="J4789" s="114" t="s">
        <v>7308</v>
      </c>
      <c r="K4789" s="114"/>
      <c r="L4789" s="114" t="s">
        <v>20</v>
      </c>
      <c r="M4789" s="114">
        <v>-12</v>
      </c>
      <c r="N4789" s="114" t="s">
        <v>28</v>
      </c>
      <c r="O4789" s="114">
        <v>-11.68</v>
      </c>
      <c r="P4789" s="114">
        <v>-11.68</v>
      </c>
      <c r="Q4789" s="114">
        <v>-0.28999999999999998</v>
      </c>
      <c r="R4789" s="112"/>
      <c r="S4789" s="113"/>
      <c r="T4789" s="113"/>
      <c r="U4789" s="112"/>
    </row>
    <row r="4790" spans="1:21" hidden="1">
      <c r="A4790" s="116">
        <v>42474</v>
      </c>
      <c r="B4790" s="114" t="s">
        <v>7261</v>
      </c>
      <c r="C4790" s="116">
        <v>42474</v>
      </c>
      <c r="D4790" s="114" t="s">
        <v>7262</v>
      </c>
      <c r="E4790" s="114" t="s">
        <v>828</v>
      </c>
      <c r="F4790" s="114" t="s">
        <v>938</v>
      </c>
      <c r="G4790" s="114" t="s">
        <v>7263</v>
      </c>
      <c r="H4790" s="114" t="s">
        <v>1890</v>
      </c>
      <c r="I4790" s="114" t="s">
        <v>81</v>
      </c>
      <c r="J4790" s="114" t="s">
        <v>7264</v>
      </c>
      <c r="K4790" s="114"/>
      <c r="L4790" s="114" t="s">
        <v>20</v>
      </c>
      <c r="M4790" s="114">
        <v>-12</v>
      </c>
      <c r="N4790" s="114" t="s">
        <v>28</v>
      </c>
      <c r="O4790" s="114">
        <v>-11.68</v>
      </c>
      <c r="P4790" s="114">
        <v>-11.68</v>
      </c>
      <c r="Q4790" s="114">
        <v>-0.28999999999999998</v>
      </c>
      <c r="R4790" s="112"/>
      <c r="S4790" s="113"/>
      <c r="T4790" s="113"/>
      <c r="U4790" s="113"/>
    </row>
    <row r="4791" spans="1:21" hidden="1">
      <c r="A4791" s="116">
        <v>42473</v>
      </c>
      <c r="B4791" s="114" t="s">
        <v>7281</v>
      </c>
      <c r="C4791" s="116">
        <v>42473</v>
      </c>
      <c r="D4791" s="114" t="s">
        <v>7282</v>
      </c>
      <c r="E4791" s="114" t="s">
        <v>828</v>
      </c>
      <c r="F4791" s="114" t="s">
        <v>938</v>
      </c>
      <c r="G4791" s="114" t="s">
        <v>7283</v>
      </c>
      <c r="H4791" s="114" t="s">
        <v>1890</v>
      </c>
      <c r="I4791" s="114" t="s">
        <v>81</v>
      </c>
      <c r="J4791" s="114" t="s">
        <v>7284</v>
      </c>
      <c r="K4791" s="114"/>
      <c r="L4791" s="114" t="s">
        <v>20</v>
      </c>
      <c r="M4791" s="114">
        <v>-12</v>
      </c>
      <c r="N4791" s="114" t="s">
        <v>28</v>
      </c>
      <c r="O4791" s="114">
        <v>-11.68</v>
      </c>
      <c r="P4791" s="114">
        <v>-11.68</v>
      </c>
      <c r="Q4791" s="114">
        <v>-0.28999999999999998</v>
      </c>
      <c r="R4791" s="112"/>
      <c r="S4791" s="113"/>
      <c r="T4791" s="113"/>
      <c r="U4791" s="112"/>
    </row>
    <row r="4792" spans="1:21" hidden="1">
      <c r="A4792" s="116">
        <v>42478</v>
      </c>
      <c r="B4792" s="114" t="s">
        <v>7337</v>
      </c>
      <c r="C4792" s="116">
        <v>42478</v>
      </c>
      <c r="D4792" s="114" t="s">
        <v>7338</v>
      </c>
      <c r="E4792" s="114" t="s">
        <v>828</v>
      </c>
      <c r="F4792" s="114" t="s">
        <v>330</v>
      </c>
      <c r="G4792" s="114" t="s">
        <v>7339</v>
      </c>
      <c r="H4792" s="114" t="s">
        <v>1890</v>
      </c>
      <c r="I4792" s="114" t="s">
        <v>81</v>
      </c>
      <c r="J4792" s="114" t="s">
        <v>7340</v>
      </c>
      <c r="K4792" s="114"/>
      <c r="L4792" s="114" t="s">
        <v>20</v>
      </c>
      <c r="M4792" s="114">
        <v>-36</v>
      </c>
      <c r="N4792" s="114" t="s">
        <v>28</v>
      </c>
      <c r="O4792" s="114">
        <v>-35.04</v>
      </c>
      <c r="P4792" s="114">
        <v>-35.04</v>
      </c>
      <c r="Q4792" s="114">
        <v>-0.88</v>
      </c>
      <c r="R4792" s="112"/>
      <c r="S4792" s="112"/>
      <c r="T4792" s="112"/>
      <c r="U4792" s="112"/>
    </row>
    <row r="4793" spans="1:21" hidden="1">
      <c r="A4793" s="116">
        <v>42475</v>
      </c>
      <c r="B4793" s="114" t="s">
        <v>7297</v>
      </c>
      <c r="C4793" s="116">
        <v>42475</v>
      </c>
      <c r="D4793" s="114" t="s">
        <v>7298</v>
      </c>
      <c r="E4793" s="114" t="s">
        <v>828</v>
      </c>
      <c r="F4793" s="114" t="s">
        <v>938</v>
      </c>
      <c r="G4793" s="114" t="s">
        <v>7299</v>
      </c>
      <c r="H4793" s="114" t="s">
        <v>1890</v>
      </c>
      <c r="I4793" s="114" t="s">
        <v>81</v>
      </c>
      <c r="J4793" s="114" t="s">
        <v>7300</v>
      </c>
      <c r="K4793" s="114"/>
      <c r="L4793" s="114" t="s">
        <v>20</v>
      </c>
      <c r="M4793" s="114">
        <v>-12</v>
      </c>
      <c r="N4793" s="114" t="s">
        <v>28</v>
      </c>
      <c r="O4793" s="114">
        <v>-11.68</v>
      </c>
      <c r="P4793" s="114">
        <v>-11.68</v>
      </c>
      <c r="Q4793" s="114">
        <v>-0.28999999999999998</v>
      </c>
      <c r="R4793" s="112"/>
      <c r="S4793" s="112"/>
      <c r="T4793" s="112"/>
      <c r="U4793" s="112"/>
    </row>
    <row r="4794" spans="1:21" hidden="1">
      <c r="A4794" s="116">
        <v>42474</v>
      </c>
      <c r="B4794" s="114" t="s">
        <v>7671</v>
      </c>
      <c r="C4794" s="116">
        <v>42474</v>
      </c>
      <c r="D4794" s="114" t="s">
        <v>7672</v>
      </c>
      <c r="E4794" s="114" t="s">
        <v>828</v>
      </c>
      <c r="F4794" s="114" t="s">
        <v>3996</v>
      </c>
      <c r="G4794" s="114" t="s">
        <v>7673</v>
      </c>
      <c r="H4794" s="114" t="s">
        <v>1890</v>
      </c>
      <c r="I4794" s="114" t="s">
        <v>81</v>
      </c>
      <c r="J4794" s="114" t="s">
        <v>7674</v>
      </c>
      <c r="K4794" s="114"/>
      <c r="L4794" s="114" t="s">
        <v>20</v>
      </c>
      <c r="M4794" s="114">
        <v>-1</v>
      </c>
      <c r="N4794" s="114" t="s">
        <v>28</v>
      </c>
      <c r="O4794" s="114">
        <v>-0.97</v>
      </c>
      <c r="P4794" s="114">
        <v>-0.97</v>
      </c>
      <c r="Q4794" s="114">
        <v>-0.03</v>
      </c>
      <c r="R4794" s="112"/>
      <c r="S4794" s="112"/>
      <c r="T4794" s="112"/>
      <c r="U4794" s="112"/>
    </row>
    <row r="4795" spans="1:21" hidden="1">
      <c r="A4795" s="116">
        <v>42478</v>
      </c>
      <c r="B4795" s="114" t="s">
        <v>7544</v>
      </c>
      <c r="C4795" s="116">
        <v>42478</v>
      </c>
      <c r="D4795" s="114" t="s">
        <v>7545</v>
      </c>
      <c r="E4795" s="114" t="s">
        <v>828</v>
      </c>
      <c r="F4795" s="114" t="s">
        <v>294</v>
      </c>
      <c r="G4795" s="114" t="s">
        <v>7546</v>
      </c>
      <c r="H4795" s="114" t="s">
        <v>1890</v>
      </c>
      <c r="I4795" s="114" t="s">
        <v>81</v>
      </c>
      <c r="J4795" s="114" t="s">
        <v>7547</v>
      </c>
      <c r="K4795" s="114"/>
      <c r="L4795" s="114" t="s">
        <v>20</v>
      </c>
      <c r="M4795" s="114">
        <v>-384</v>
      </c>
      <c r="N4795" s="114" t="s">
        <v>28</v>
      </c>
      <c r="O4795" s="114">
        <v>-373.8</v>
      </c>
      <c r="P4795" s="114">
        <v>-373.8</v>
      </c>
      <c r="Q4795" s="114">
        <v>-9.33</v>
      </c>
      <c r="R4795" s="112"/>
      <c r="S4795" s="112"/>
      <c r="T4795" s="112"/>
      <c r="U4795" s="112"/>
    </row>
    <row r="4796" spans="1:21" hidden="1">
      <c r="A4796" s="116">
        <v>42480</v>
      </c>
      <c r="B4796" s="114" t="s">
        <v>7405</v>
      </c>
      <c r="C4796" s="116">
        <v>42480</v>
      </c>
      <c r="D4796" s="114" t="s">
        <v>7406</v>
      </c>
      <c r="E4796" s="114" t="s">
        <v>828</v>
      </c>
      <c r="F4796" s="114" t="s">
        <v>330</v>
      </c>
      <c r="G4796" s="114" t="s">
        <v>7407</v>
      </c>
      <c r="H4796" s="114" t="s">
        <v>1890</v>
      </c>
      <c r="I4796" s="114" t="s">
        <v>81</v>
      </c>
      <c r="J4796" s="114" t="s">
        <v>7408</v>
      </c>
      <c r="K4796" s="114"/>
      <c r="L4796" s="114" t="s">
        <v>20</v>
      </c>
      <c r="M4796" s="114">
        <v>-36</v>
      </c>
      <c r="N4796" s="114" t="s">
        <v>28</v>
      </c>
      <c r="O4796" s="114">
        <v>-35.04</v>
      </c>
      <c r="P4796" s="114">
        <v>-35.04</v>
      </c>
      <c r="Q4796" s="114">
        <v>-0.88</v>
      </c>
      <c r="R4796" s="112"/>
      <c r="S4796" s="112"/>
      <c r="T4796" s="112"/>
      <c r="U4796" s="112"/>
    </row>
    <row r="4797" spans="1:21" hidden="1">
      <c r="A4797" s="116">
        <v>42485</v>
      </c>
      <c r="B4797" s="114" t="s">
        <v>7349</v>
      </c>
      <c r="C4797" s="116">
        <v>42485</v>
      </c>
      <c r="D4797" s="114" t="s">
        <v>7350</v>
      </c>
      <c r="E4797" s="114" t="s">
        <v>828</v>
      </c>
      <c r="F4797" s="114" t="s">
        <v>330</v>
      </c>
      <c r="G4797" s="114" t="s">
        <v>7351</v>
      </c>
      <c r="H4797" s="114" t="s">
        <v>1890</v>
      </c>
      <c r="I4797" s="114" t="s">
        <v>81</v>
      </c>
      <c r="J4797" s="114" t="s">
        <v>7352</v>
      </c>
      <c r="K4797" s="114"/>
      <c r="L4797" s="114" t="s">
        <v>20</v>
      </c>
      <c r="M4797" s="114">
        <v>-24</v>
      </c>
      <c r="N4797" s="114" t="s">
        <v>28</v>
      </c>
      <c r="O4797" s="114">
        <v>-23.36</v>
      </c>
      <c r="P4797" s="114">
        <v>-23.36</v>
      </c>
      <c r="Q4797" s="114">
        <v>-0.59</v>
      </c>
      <c r="R4797" s="112"/>
      <c r="S4797" s="112"/>
      <c r="T4797" s="112"/>
      <c r="U4797" s="112"/>
    </row>
    <row r="4798" spans="1:21" hidden="1">
      <c r="A4798" s="116">
        <v>42486</v>
      </c>
      <c r="B4798" s="114" t="s">
        <v>7631</v>
      </c>
      <c r="C4798" s="116">
        <v>42486</v>
      </c>
      <c r="D4798" s="114" t="s">
        <v>7632</v>
      </c>
      <c r="E4798" s="114" t="s">
        <v>828</v>
      </c>
      <c r="F4798" s="114" t="s">
        <v>3984</v>
      </c>
      <c r="G4798" s="114" t="s">
        <v>7633</v>
      </c>
      <c r="H4798" s="114" t="s">
        <v>1890</v>
      </c>
      <c r="I4798" s="114" t="s">
        <v>81</v>
      </c>
      <c r="J4798" s="114" t="s">
        <v>7634</v>
      </c>
      <c r="K4798" s="114"/>
      <c r="L4798" s="114" t="s">
        <v>20</v>
      </c>
      <c r="M4798" s="136">
        <v>-2688</v>
      </c>
      <c r="N4798" s="114" t="s">
        <v>28</v>
      </c>
      <c r="O4798" s="136">
        <v>-2616.63</v>
      </c>
      <c r="P4798" s="136">
        <v>-2616.63</v>
      </c>
      <c r="Q4798" s="114">
        <v>-65.3</v>
      </c>
      <c r="R4798" s="112"/>
      <c r="S4798" s="112"/>
      <c r="T4798" s="112"/>
      <c r="U4798" s="112"/>
    </row>
    <row r="4799" spans="1:21" hidden="1">
      <c r="A4799" s="116">
        <v>42487</v>
      </c>
      <c r="B4799" s="114" t="s">
        <v>7639</v>
      </c>
      <c r="C4799" s="116">
        <v>42487</v>
      </c>
      <c r="D4799" s="114" t="s">
        <v>7640</v>
      </c>
      <c r="E4799" s="114" t="s">
        <v>828</v>
      </c>
      <c r="F4799" s="114" t="s">
        <v>330</v>
      </c>
      <c r="G4799" s="114" t="s">
        <v>7641</v>
      </c>
      <c r="H4799" s="114" t="s">
        <v>1890</v>
      </c>
      <c r="I4799" s="114" t="s">
        <v>81</v>
      </c>
      <c r="J4799" s="114" t="s">
        <v>7642</v>
      </c>
      <c r="K4799" s="114"/>
      <c r="L4799" s="114" t="s">
        <v>20</v>
      </c>
      <c r="M4799" s="114">
        <v>-12</v>
      </c>
      <c r="N4799" s="114" t="s">
        <v>28</v>
      </c>
      <c r="O4799" s="114">
        <v>-11.68</v>
      </c>
      <c r="P4799" s="114">
        <v>-11.68</v>
      </c>
      <c r="Q4799" s="114">
        <v>-0.28999999999999998</v>
      </c>
      <c r="R4799" s="112"/>
      <c r="S4799" s="112"/>
      <c r="T4799" s="112"/>
      <c r="U4799" s="112"/>
    </row>
    <row r="4800" spans="1:21" hidden="1">
      <c r="A4800" s="116">
        <v>42487</v>
      </c>
      <c r="B4800" s="114" t="s">
        <v>7425</v>
      </c>
      <c r="C4800" s="116">
        <v>42487</v>
      </c>
      <c r="D4800" s="114" t="s">
        <v>7426</v>
      </c>
      <c r="E4800" s="114" t="s">
        <v>828</v>
      </c>
      <c r="F4800" s="114" t="s">
        <v>3984</v>
      </c>
      <c r="G4800" s="114" t="s">
        <v>7427</v>
      </c>
      <c r="H4800" s="114" t="s">
        <v>1890</v>
      </c>
      <c r="I4800" s="114" t="s">
        <v>81</v>
      </c>
      <c r="J4800" s="114" t="s">
        <v>7428</v>
      </c>
      <c r="K4800" s="114"/>
      <c r="L4800" s="114" t="s">
        <v>20</v>
      </c>
      <c r="M4800" s="136">
        <v>-1920</v>
      </c>
      <c r="N4800" s="114" t="s">
        <v>28</v>
      </c>
      <c r="O4800" s="136">
        <v>-1869.02</v>
      </c>
      <c r="P4800" s="136">
        <v>-1869.02</v>
      </c>
      <c r="Q4800" s="114">
        <v>-46.65</v>
      </c>
      <c r="R4800" s="112"/>
      <c r="S4800" s="112"/>
      <c r="T4800" s="112"/>
      <c r="U4800" s="112"/>
    </row>
    <row r="4801" spans="1:21" hidden="1">
      <c r="A4801" s="116">
        <v>42486</v>
      </c>
      <c r="B4801" s="114" t="s">
        <v>7421</v>
      </c>
      <c r="C4801" s="116">
        <v>42486</v>
      </c>
      <c r="D4801" s="114" t="s">
        <v>7422</v>
      </c>
      <c r="E4801" s="114" t="s">
        <v>828</v>
      </c>
      <c r="F4801" s="114" t="s">
        <v>938</v>
      </c>
      <c r="G4801" s="114" t="s">
        <v>7423</v>
      </c>
      <c r="H4801" s="114" t="s">
        <v>1890</v>
      </c>
      <c r="I4801" s="114" t="s">
        <v>81</v>
      </c>
      <c r="J4801" s="114" t="s">
        <v>7424</v>
      </c>
      <c r="K4801" s="114"/>
      <c r="L4801" s="114" t="s">
        <v>20</v>
      </c>
      <c r="M4801" s="114">
        <v>-12</v>
      </c>
      <c r="N4801" s="114" t="s">
        <v>28</v>
      </c>
      <c r="O4801" s="114">
        <v>-11.68</v>
      </c>
      <c r="P4801" s="114">
        <v>-11.68</v>
      </c>
      <c r="Q4801" s="114">
        <v>-0.28999999999999998</v>
      </c>
      <c r="R4801" s="112"/>
      <c r="S4801" s="112"/>
      <c r="T4801" s="112"/>
      <c r="U4801" s="112"/>
    </row>
    <row r="4802" spans="1:21" hidden="1">
      <c r="A4802" s="116">
        <v>42488</v>
      </c>
      <c r="B4802" s="114" t="s">
        <v>7417</v>
      </c>
      <c r="C4802" s="116">
        <v>42488</v>
      </c>
      <c r="D4802" s="114" t="s">
        <v>7418</v>
      </c>
      <c r="E4802" s="114" t="s">
        <v>828</v>
      </c>
      <c r="F4802" s="114" t="s">
        <v>3984</v>
      </c>
      <c r="G4802" s="114" t="s">
        <v>7419</v>
      </c>
      <c r="H4802" s="114" t="s">
        <v>1890</v>
      </c>
      <c r="I4802" s="114" t="s">
        <v>81</v>
      </c>
      <c r="J4802" s="114" t="s">
        <v>7420</v>
      </c>
      <c r="K4802" s="114"/>
      <c r="L4802" s="114" t="s">
        <v>20</v>
      </c>
      <c r="M4802" s="114">
        <v>-384</v>
      </c>
      <c r="N4802" s="114" t="s">
        <v>28</v>
      </c>
      <c r="O4802" s="114">
        <v>-373.81</v>
      </c>
      <c r="P4802" s="114">
        <v>-373.8</v>
      </c>
      <c r="Q4802" s="114">
        <v>-9.33</v>
      </c>
      <c r="R4802" s="112"/>
      <c r="S4802" s="112"/>
      <c r="T4802" s="112"/>
      <c r="U4802" s="112"/>
    </row>
    <row r="4803" spans="1:21" hidden="1">
      <c r="A4803" s="116">
        <v>42487</v>
      </c>
      <c r="B4803" s="114" t="s">
        <v>7357</v>
      </c>
      <c r="C4803" s="116">
        <v>42487</v>
      </c>
      <c r="D4803" s="114" t="s">
        <v>7358</v>
      </c>
      <c r="E4803" s="114" t="s">
        <v>828</v>
      </c>
      <c r="F4803" s="114" t="s">
        <v>938</v>
      </c>
      <c r="G4803" s="114" t="s">
        <v>7359</v>
      </c>
      <c r="H4803" s="114" t="s">
        <v>1890</v>
      </c>
      <c r="I4803" s="114" t="s">
        <v>81</v>
      </c>
      <c r="J4803" s="114" t="s">
        <v>7360</v>
      </c>
      <c r="K4803" s="114"/>
      <c r="L4803" s="114" t="s">
        <v>20</v>
      </c>
      <c r="M4803" s="114">
        <v>-36</v>
      </c>
      <c r="N4803" s="114" t="s">
        <v>28</v>
      </c>
      <c r="O4803" s="114">
        <v>-35.04</v>
      </c>
      <c r="P4803" s="114">
        <v>-35.04</v>
      </c>
      <c r="Q4803" s="114">
        <v>-0.88</v>
      </c>
      <c r="R4803" s="112"/>
      <c r="S4803" s="112"/>
      <c r="T4803" s="112"/>
      <c r="U4803" s="112"/>
    </row>
    <row r="4804" spans="1:21" hidden="1">
      <c r="A4804" s="116">
        <v>42489</v>
      </c>
      <c r="B4804" s="114" t="s">
        <v>7435</v>
      </c>
      <c r="C4804" s="116">
        <v>42489</v>
      </c>
      <c r="D4804" s="114" t="s">
        <v>7436</v>
      </c>
      <c r="E4804" s="114" t="s">
        <v>828</v>
      </c>
      <c r="F4804" s="114" t="s">
        <v>938</v>
      </c>
      <c r="G4804" s="114" t="s">
        <v>7437</v>
      </c>
      <c r="H4804" s="114" t="s">
        <v>1890</v>
      </c>
      <c r="I4804" s="114" t="s">
        <v>81</v>
      </c>
      <c r="J4804" s="114" t="s">
        <v>7438</v>
      </c>
      <c r="K4804" s="114"/>
      <c r="L4804" s="114" t="s">
        <v>20</v>
      </c>
      <c r="M4804" s="114">
        <v>-12</v>
      </c>
      <c r="N4804" s="114" t="s">
        <v>28</v>
      </c>
      <c r="O4804" s="114">
        <v>-11.68</v>
      </c>
      <c r="P4804" s="114">
        <v>-11.68</v>
      </c>
      <c r="Q4804" s="114">
        <v>-0.28999999999999998</v>
      </c>
      <c r="R4804" s="112"/>
      <c r="S4804" s="112"/>
      <c r="T4804" s="112"/>
      <c r="U4804" s="112"/>
    </row>
    <row r="4805" spans="1:21" hidden="1">
      <c r="A4805" s="116">
        <v>42488</v>
      </c>
      <c r="B4805" s="114" t="s">
        <v>7439</v>
      </c>
      <c r="C4805" s="116">
        <v>42488</v>
      </c>
      <c r="D4805" s="114" t="s">
        <v>7440</v>
      </c>
      <c r="E4805" s="114" t="s">
        <v>828</v>
      </c>
      <c r="F4805" s="114" t="s">
        <v>938</v>
      </c>
      <c r="G4805" s="114" t="s">
        <v>7441</v>
      </c>
      <c r="H4805" s="114" t="s">
        <v>1890</v>
      </c>
      <c r="I4805" s="114" t="s">
        <v>81</v>
      </c>
      <c r="J4805" s="114" t="s">
        <v>7442</v>
      </c>
      <c r="K4805" s="114"/>
      <c r="L4805" s="114" t="s">
        <v>20</v>
      </c>
      <c r="M4805" s="114">
        <v>-12</v>
      </c>
      <c r="N4805" s="114" t="s">
        <v>28</v>
      </c>
      <c r="O4805" s="114">
        <v>-11.68</v>
      </c>
      <c r="P4805" s="114">
        <v>-11.68</v>
      </c>
      <c r="Q4805" s="114">
        <v>-0.28999999999999998</v>
      </c>
      <c r="R4805" s="112"/>
      <c r="S4805" s="112"/>
      <c r="T4805" s="112"/>
      <c r="U4805" s="112"/>
    </row>
    <row r="4806" spans="1:21" hidden="1">
      <c r="A4806" s="116">
        <v>42489</v>
      </c>
      <c r="B4806" s="114" t="s">
        <v>7190</v>
      </c>
      <c r="C4806" s="116">
        <v>42489</v>
      </c>
      <c r="D4806" s="114" t="s">
        <v>7190</v>
      </c>
      <c r="E4806" s="114" t="s">
        <v>829</v>
      </c>
      <c r="F4806" s="114" t="s">
        <v>886</v>
      </c>
      <c r="G4806" s="114" t="s">
        <v>7191</v>
      </c>
      <c r="H4806" s="114" t="s">
        <v>1891</v>
      </c>
      <c r="I4806" s="114" t="s">
        <v>81</v>
      </c>
      <c r="J4806" s="114" t="s">
        <v>7192</v>
      </c>
      <c r="K4806" s="114" t="s">
        <v>21</v>
      </c>
      <c r="L4806" s="114"/>
      <c r="M4806" s="114">
        <v>80</v>
      </c>
      <c r="N4806" s="114" t="s">
        <v>28</v>
      </c>
      <c r="O4806" s="114">
        <v>74.400000000000006</v>
      </c>
      <c r="P4806" s="114">
        <v>0</v>
      </c>
      <c r="Q4806" s="114">
        <v>0</v>
      </c>
      <c r="R4806" s="112"/>
      <c r="S4806" s="113"/>
      <c r="T4806" s="113"/>
      <c r="U4806" s="112"/>
    </row>
    <row r="4807" spans="1:21" hidden="1">
      <c r="A4807" s="116">
        <v>42489</v>
      </c>
      <c r="B4807" s="114" t="s">
        <v>7190</v>
      </c>
      <c r="C4807" s="116">
        <v>42489</v>
      </c>
      <c r="D4807" s="114" t="s">
        <v>7190</v>
      </c>
      <c r="E4807" s="114" t="s">
        <v>829</v>
      </c>
      <c r="F4807" s="114" t="s">
        <v>886</v>
      </c>
      <c r="G4807" s="114" t="s">
        <v>7191</v>
      </c>
      <c r="H4807" s="114" t="s">
        <v>1891</v>
      </c>
      <c r="I4807" s="114" t="s">
        <v>81</v>
      </c>
      <c r="J4807" s="114" t="s">
        <v>7192</v>
      </c>
      <c r="K4807" s="114" t="s">
        <v>21</v>
      </c>
      <c r="L4807" s="114"/>
      <c r="M4807" s="114">
        <v>24</v>
      </c>
      <c r="N4807" s="114" t="s">
        <v>28</v>
      </c>
      <c r="O4807" s="114">
        <v>22.32</v>
      </c>
      <c r="P4807" s="114">
        <v>0</v>
      </c>
      <c r="Q4807" s="114">
        <v>0</v>
      </c>
      <c r="R4807" s="112"/>
      <c r="S4807" s="112"/>
      <c r="T4807" s="112"/>
      <c r="U4807" s="112"/>
    </row>
    <row r="4808" spans="1:21" hidden="1">
      <c r="A4808" s="116">
        <v>42489</v>
      </c>
      <c r="B4808" s="114" t="s">
        <v>7190</v>
      </c>
      <c r="C4808" s="116">
        <v>42489</v>
      </c>
      <c r="D4808" s="114" t="s">
        <v>7190</v>
      </c>
      <c r="E4808" s="114" t="s">
        <v>829</v>
      </c>
      <c r="F4808" s="114" t="s">
        <v>886</v>
      </c>
      <c r="G4808" s="114" t="s">
        <v>7191</v>
      </c>
      <c r="H4808" s="114" t="s">
        <v>1891</v>
      </c>
      <c r="I4808" s="114" t="s">
        <v>81</v>
      </c>
      <c r="J4808" s="114" t="s">
        <v>7192</v>
      </c>
      <c r="K4808" s="114"/>
      <c r="L4808" s="114" t="s">
        <v>20</v>
      </c>
      <c r="M4808" s="114">
        <v>-80</v>
      </c>
      <c r="N4808" s="114" t="s">
        <v>28</v>
      </c>
      <c r="O4808" s="114">
        <v>-74.400000000000006</v>
      </c>
      <c r="P4808" s="114">
        <v>-74.400000000000006</v>
      </c>
      <c r="Q4808" s="114">
        <v>74.400000000000006</v>
      </c>
      <c r="R4808" s="112"/>
      <c r="S4808" s="112"/>
      <c r="T4808" s="112"/>
      <c r="U4808" s="112"/>
    </row>
    <row r="4809" spans="1:21" hidden="1">
      <c r="A4809" s="116">
        <v>42489</v>
      </c>
      <c r="B4809" s="114" t="s">
        <v>7190</v>
      </c>
      <c r="C4809" s="116">
        <v>42489</v>
      </c>
      <c r="D4809" s="114" t="s">
        <v>7190</v>
      </c>
      <c r="E4809" s="114" t="s">
        <v>829</v>
      </c>
      <c r="F4809" s="114" t="s">
        <v>886</v>
      </c>
      <c r="G4809" s="114" t="s">
        <v>7191</v>
      </c>
      <c r="H4809" s="114" t="s">
        <v>1891</v>
      </c>
      <c r="I4809" s="114" t="s">
        <v>81</v>
      </c>
      <c r="J4809" s="114" t="s">
        <v>7192</v>
      </c>
      <c r="K4809" s="114"/>
      <c r="L4809" s="114" t="s">
        <v>20</v>
      </c>
      <c r="M4809" s="114">
        <v>-24</v>
      </c>
      <c r="N4809" s="114" t="s">
        <v>28</v>
      </c>
      <c r="O4809" s="114">
        <v>-22.32</v>
      </c>
      <c r="P4809" s="114">
        <v>-22.32</v>
      </c>
      <c r="Q4809" s="114">
        <v>22.32</v>
      </c>
      <c r="R4809" s="112"/>
      <c r="S4809" s="112"/>
      <c r="T4809" s="112"/>
      <c r="U4809" s="112"/>
    </row>
    <row r="4810" spans="1:21" hidden="1">
      <c r="A4810" s="116">
        <v>42461</v>
      </c>
      <c r="B4810" s="114" t="s">
        <v>7505</v>
      </c>
      <c r="C4810" s="116">
        <v>42461</v>
      </c>
      <c r="D4810" s="114" t="s">
        <v>7506</v>
      </c>
      <c r="E4810" s="114" t="s">
        <v>829</v>
      </c>
      <c r="F4810" s="114" t="s">
        <v>3984</v>
      </c>
      <c r="G4810" s="114" t="s">
        <v>7507</v>
      </c>
      <c r="H4810" s="114" t="s">
        <v>1891</v>
      </c>
      <c r="I4810" s="114" t="s">
        <v>81</v>
      </c>
      <c r="J4810" s="114" t="s">
        <v>7508</v>
      </c>
      <c r="K4810" s="114"/>
      <c r="L4810" s="114" t="s">
        <v>20</v>
      </c>
      <c r="M4810" s="114">
        <v>-132</v>
      </c>
      <c r="N4810" s="114" t="s">
        <v>28</v>
      </c>
      <c r="O4810" s="114">
        <v>-125.99</v>
      </c>
      <c r="P4810" s="114">
        <v>-125.99</v>
      </c>
      <c r="Q4810" s="114">
        <v>0</v>
      </c>
      <c r="R4810" s="112"/>
      <c r="S4810" s="112"/>
      <c r="T4810" s="112"/>
      <c r="U4810" s="112"/>
    </row>
    <row r="4811" spans="1:21" hidden="1">
      <c r="A4811" s="116">
        <v>42464</v>
      </c>
      <c r="B4811" s="114" t="s">
        <v>7497</v>
      </c>
      <c r="C4811" s="116">
        <v>42464</v>
      </c>
      <c r="D4811" s="114" t="s">
        <v>7498</v>
      </c>
      <c r="E4811" s="114" t="s">
        <v>829</v>
      </c>
      <c r="F4811" s="114" t="s">
        <v>330</v>
      </c>
      <c r="G4811" s="114" t="s">
        <v>7499</v>
      </c>
      <c r="H4811" s="114" t="s">
        <v>1891</v>
      </c>
      <c r="I4811" s="114" t="s">
        <v>81</v>
      </c>
      <c r="J4811" s="114" t="s">
        <v>7500</v>
      </c>
      <c r="K4811" s="114"/>
      <c r="L4811" s="114" t="s">
        <v>20</v>
      </c>
      <c r="M4811" s="114">
        <v>-48</v>
      </c>
      <c r="N4811" s="114" t="s">
        <v>28</v>
      </c>
      <c r="O4811" s="114">
        <v>-45.81</v>
      </c>
      <c r="P4811" s="114">
        <v>-45.81</v>
      </c>
      <c r="Q4811" s="114">
        <v>0</v>
      </c>
      <c r="R4811" s="112"/>
      <c r="S4811" s="112"/>
      <c r="T4811" s="112"/>
      <c r="U4811" s="112"/>
    </row>
    <row r="4812" spans="1:21" hidden="1">
      <c r="A4812" s="116">
        <v>42465</v>
      </c>
      <c r="B4812" s="114" t="s">
        <v>7209</v>
      </c>
      <c r="C4812" s="116">
        <v>42465</v>
      </c>
      <c r="D4812" s="114" t="s">
        <v>7210</v>
      </c>
      <c r="E4812" s="114" t="s">
        <v>829</v>
      </c>
      <c r="F4812" s="114" t="s">
        <v>938</v>
      </c>
      <c r="G4812" s="114" t="s">
        <v>7211</v>
      </c>
      <c r="H4812" s="114" t="s">
        <v>1891</v>
      </c>
      <c r="I4812" s="114" t="s">
        <v>81</v>
      </c>
      <c r="J4812" s="114" t="s">
        <v>7212</v>
      </c>
      <c r="K4812" s="114"/>
      <c r="L4812" s="114" t="s">
        <v>20</v>
      </c>
      <c r="M4812" s="114">
        <v>-24</v>
      </c>
      <c r="N4812" s="114" t="s">
        <v>28</v>
      </c>
      <c r="O4812" s="114">
        <v>-22.91</v>
      </c>
      <c r="P4812" s="114">
        <v>-22.91</v>
      </c>
      <c r="Q4812" s="114">
        <v>0</v>
      </c>
      <c r="R4812" s="112"/>
      <c r="S4812" s="113"/>
      <c r="T4812" s="113"/>
      <c r="U4812" s="112"/>
    </row>
    <row r="4813" spans="1:21" hidden="1">
      <c r="A4813" s="116">
        <v>42465</v>
      </c>
      <c r="B4813" s="114" t="s">
        <v>7612</v>
      </c>
      <c r="C4813" s="116">
        <v>42465</v>
      </c>
      <c r="D4813" s="114" t="s">
        <v>7613</v>
      </c>
      <c r="E4813" s="114" t="s">
        <v>829</v>
      </c>
      <c r="F4813" s="114" t="s">
        <v>3984</v>
      </c>
      <c r="G4813" s="114" t="s">
        <v>7614</v>
      </c>
      <c r="H4813" s="114" t="s">
        <v>1891</v>
      </c>
      <c r="I4813" s="114" t="s">
        <v>81</v>
      </c>
      <c r="J4813" s="114" t="s">
        <v>7615</v>
      </c>
      <c r="K4813" s="114"/>
      <c r="L4813" s="114" t="s">
        <v>20</v>
      </c>
      <c r="M4813" s="114">
        <v>-192</v>
      </c>
      <c r="N4813" s="114" t="s">
        <v>28</v>
      </c>
      <c r="O4813" s="114">
        <v>-183.26</v>
      </c>
      <c r="P4813" s="114">
        <v>-183.25</v>
      </c>
      <c r="Q4813" s="114">
        <v>0</v>
      </c>
      <c r="R4813" s="112"/>
      <c r="S4813" s="112"/>
      <c r="T4813" s="112"/>
      <c r="U4813" s="112"/>
    </row>
    <row r="4814" spans="1:21" hidden="1">
      <c r="A4814" s="116">
        <v>42466</v>
      </c>
      <c r="B4814" s="114" t="s">
        <v>7213</v>
      </c>
      <c r="C4814" s="116">
        <v>42466</v>
      </c>
      <c r="D4814" s="114" t="s">
        <v>7214</v>
      </c>
      <c r="E4814" s="114" t="s">
        <v>829</v>
      </c>
      <c r="F4814" s="114" t="s">
        <v>330</v>
      </c>
      <c r="G4814" s="114" t="s">
        <v>7215</v>
      </c>
      <c r="H4814" s="114" t="s">
        <v>1891</v>
      </c>
      <c r="I4814" s="114" t="s">
        <v>81</v>
      </c>
      <c r="J4814" s="114" t="s">
        <v>7216</v>
      </c>
      <c r="K4814" s="114"/>
      <c r="L4814" s="114" t="s">
        <v>20</v>
      </c>
      <c r="M4814" s="114">
        <v>-24</v>
      </c>
      <c r="N4814" s="114" t="s">
        <v>28</v>
      </c>
      <c r="O4814" s="114">
        <v>-22.91</v>
      </c>
      <c r="P4814" s="114">
        <v>-22.91</v>
      </c>
      <c r="Q4814" s="114">
        <v>0</v>
      </c>
      <c r="R4814" s="112"/>
      <c r="S4814" s="112"/>
      <c r="T4814" s="112"/>
      <c r="U4814" s="112"/>
    </row>
    <row r="4815" spans="1:21" hidden="1">
      <c r="A4815" s="116">
        <v>42466</v>
      </c>
      <c r="B4815" s="114" t="s">
        <v>7801</v>
      </c>
      <c r="C4815" s="116">
        <v>42466</v>
      </c>
      <c r="D4815" s="114" t="s">
        <v>7802</v>
      </c>
      <c r="E4815" s="114" t="s">
        <v>829</v>
      </c>
      <c r="F4815" s="114" t="s">
        <v>3984</v>
      </c>
      <c r="G4815" s="114" t="s">
        <v>7803</v>
      </c>
      <c r="H4815" s="114" t="s">
        <v>1891</v>
      </c>
      <c r="I4815" s="114" t="s">
        <v>81</v>
      </c>
      <c r="J4815" s="114" t="s">
        <v>7804</v>
      </c>
      <c r="K4815" s="114"/>
      <c r="L4815" s="114" t="s">
        <v>20</v>
      </c>
      <c r="M4815" s="114">
        <v>-36</v>
      </c>
      <c r="N4815" s="114" t="s">
        <v>28</v>
      </c>
      <c r="O4815" s="114">
        <v>-34.36</v>
      </c>
      <c r="P4815" s="114">
        <v>-34.36</v>
      </c>
      <c r="Q4815" s="114">
        <v>0</v>
      </c>
      <c r="R4815" s="112"/>
      <c r="S4815" s="112"/>
      <c r="T4815" s="112"/>
      <c r="U4815" s="112"/>
    </row>
    <row r="4816" spans="1:21" hidden="1">
      <c r="A4816" s="116">
        <v>42467</v>
      </c>
      <c r="B4816" s="114" t="s">
        <v>7702</v>
      </c>
      <c r="C4816" s="116">
        <v>42467</v>
      </c>
      <c r="D4816" s="114" t="s">
        <v>7703</v>
      </c>
      <c r="E4816" s="114" t="s">
        <v>829</v>
      </c>
      <c r="F4816" s="114" t="s">
        <v>3984</v>
      </c>
      <c r="G4816" s="114" t="s">
        <v>7704</v>
      </c>
      <c r="H4816" s="114" t="s">
        <v>1891</v>
      </c>
      <c r="I4816" s="114" t="s">
        <v>81</v>
      </c>
      <c r="J4816" s="114" t="s">
        <v>7705</v>
      </c>
      <c r="K4816" s="114"/>
      <c r="L4816" s="114" t="s">
        <v>20</v>
      </c>
      <c r="M4816" s="114">
        <v>-132</v>
      </c>
      <c r="N4816" s="114" t="s">
        <v>28</v>
      </c>
      <c r="O4816" s="114">
        <v>-125.99</v>
      </c>
      <c r="P4816" s="114">
        <v>-125.99</v>
      </c>
      <c r="Q4816" s="114">
        <v>0</v>
      </c>
      <c r="R4816" s="112"/>
      <c r="S4816" s="113"/>
      <c r="T4816" s="113"/>
      <c r="U4816" s="112"/>
    </row>
    <row r="4817" spans="1:21" hidden="1">
      <c r="A4817" s="116">
        <v>42478</v>
      </c>
      <c r="B4817" s="114" t="s">
        <v>7544</v>
      </c>
      <c r="C4817" s="116">
        <v>42478</v>
      </c>
      <c r="D4817" s="114" t="s">
        <v>7545</v>
      </c>
      <c r="E4817" s="114" t="s">
        <v>829</v>
      </c>
      <c r="F4817" s="114" t="s">
        <v>294</v>
      </c>
      <c r="G4817" s="114" t="s">
        <v>7546</v>
      </c>
      <c r="H4817" s="114" t="s">
        <v>1891</v>
      </c>
      <c r="I4817" s="114" t="s">
        <v>81</v>
      </c>
      <c r="J4817" s="114" t="s">
        <v>7547</v>
      </c>
      <c r="K4817" s="114"/>
      <c r="L4817" s="114" t="s">
        <v>20</v>
      </c>
      <c r="M4817" s="114">
        <v>-96</v>
      </c>
      <c r="N4817" s="114" t="s">
        <v>28</v>
      </c>
      <c r="O4817" s="114">
        <v>-91.63</v>
      </c>
      <c r="P4817" s="114">
        <v>-91.63</v>
      </c>
      <c r="Q4817" s="114">
        <v>0</v>
      </c>
      <c r="R4817" s="112"/>
      <c r="S4817" s="113"/>
      <c r="T4817" s="113"/>
      <c r="U4817" s="113"/>
    </row>
    <row r="4818" spans="1:21" hidden="1">
      <c r="A4818" s="116">
        <v>42481</v>
      </c>
      <c r="B4818" s="114" t="s">
        <v>7536</v>
      </c>
      <c r="C4818" s="116">
        <v>42481</v>
      </c>
      <c r="D4818" s="114" t="s">
        <v>7537</v>
      </c>
      <c r="E4818" s="114" t="s">
        <v>829</v>
      </c>
      <c r="F4818" s="114" t="s">
        <v>3990</v>
      </c>
      <c r="G4818" s="114" t="s">
        <v>7538</v>
      </c>
      <c r="H4818" s="114" t="s">
        <v>1891</v>
      </c>
      <c r="I4818" s="114" t="s">
        <v>81</v>
      </c>
      <c r="J4818" s="114" t="s">
        <v>7539</v>
      </c>
      <c r="K4818" s="114"/>
      <c r="L4818" s="114" t="s">
        <v>20</v>
      </c>
      <c r="M4818" s="114">
        <v>-12</v>
      </c>
      <c r="N4818" s="114" t="s">
        <v>28</v>
      </c>
      <c r="O4818" s="114">
        <v>-11.45</v>
      </c>
      <c r="P4818" s="114">
        <v>-11.45</v>
      </c>
      <c r="Q4818" s="114">
        <v>0</v>
      </c>
      <c r="R4818" s="112"/>
      <c r="S4818" s="113"/>
      <c r="T4818" s="113"/>
      <c r="U4818" s="112"/>
    </row>
    <row r="4819" spans="1:21" hidden="1">
      <c r="A4819" s="116">
        <v>42473</v>
      </c>
      <c r="B4819" s="114" t="s">
        <v>7281</v>
      </c>
      <c r="C4819" s="116">
        <v>42473</v>
      </c>
      <c r="D4819" s="114" t="s">
        <v>7282</v>
      </c>
      <c r="E4819" s="114" t="s">
        <v>829</v>
      </c>
      <c r="F4819" s="114" t="s">
        <v>938</v>
      </c>
      <c r="G4819" s="114" t="s">
        <v>7283</v>
      </c>
      <c r="H4819" s="114" t="s">
        <v>1891</v>
      </c>
      <c r="I4819" s="114" t="s">
        <v>81</v>
      </c>
      <c r="J4819" s="114" t="s">
        <v>7284</v>
      </c>
      <c r="K4819" s="114"/>
      <c r="L4819" s="114" t="s">
        <v>20</v>
      </c>
      <c r="M4819" s="114">
        <v>-24</v>
      </c>
      <c r="N4819" s="114" t="s">
        <v>28</v>
      </c>
      <c r="O4819" s="114">
        <v>-22.91</v>
      </c>
      <c r="P4819" s="114">
        <v>-22.91</v>
      </c>
      <c r="Q4819" s="114">
        <v>0</v>
      </c>
      <c r="R4819" s="112"/>
      <c r="S4819" s="112"/>
      <c r="T4819" s="112"/>
      <c r="U4819" s="112"/>
    </row>
    <row r="4820" spans="1:21" hidden="1">
      <c r="A4820" s="116">
        <v>42474</v>
      </c>
      <c r="B4820" s="114" t="s">
        <v>7671</v>
      </c>
      <c r="C4820" s="116">
        <v>42474</v>
      </c>
      <c r="D4820" s="114" t="s">
        <v>7672</v>
      </c>
      <c r="E4820" s="114" t="s">
        <v>829</v>
      </c>
      <c r="F4820" s="114" t="s">
        <v>3996</v>
      </c>
      <c r="G4820" s="114" t="s">
        <v>7673</v>
      </c>
      <c r="H4820" s="114" t="s">
        <v>1891</v>
      </c>
      <c r="I4820" s="114" t="s">
        <v>81</v>
      </c>
      <c r="J4820" s="114" t="s">
        <v>7674</v>
      </c>
      <c r="K4820" s="114"/>
      <c r="L4820" s="114" t="s">
        <v>20</v>
      </c>
      <c r="M4820" s="114">
        <v>-1</v>
      </c>
      <c r="N4820" s="114" t="s">
        <v>28</v>
      </c>
      <c r="O4820" s="114">
        <v>-0.95</v>
      </c>
      <c r="P4820" s="114">
        <v>-0.95</v>
      </c>
      <c r="Q4820" s="114">
        <v>0</v>
      </c>
      <c r="R4820" s="112"/>
      <c r="S4820" s="113"/>
      <c r="T4820" s="113"/>
      <c r="U4820" s="112"/>
    </row>
    <row r="4821" spans="1:21" hidden="1">
      <c r="A4821" s="116">
        <v>42473</v>
      </c>
      <c r="B4821" s="114" t="s">
        <v>7532</v>
      </c>
      <c r="C4821" s="116">
        <v>42473</v>
      </c>
      <c r="D4821" s="114" t="s">
        <v>7533</v>
      </c>
      <c r="E4821" s="114" t="s">
        <v>829</v>
      </c>
      <c r="F4821" s="114" t="s">
        <v>330</v>
      </c>
      <c r="G4821" s="114" t="s">
        <v>7534</v>
      </c>
      <c r="H4821" s="114" t="s">
        <v>1891</v>
      </c>
      <c r="I4821" s="114" t="s">
        <v>81</v>
      </c>
      <c r="J4821" s="114" t="s">
        <v>7535</v>
      </c>
      <c r="K4821" s="114"/>
      <c r="L4821" s="114" t="s">
        <v>20</v>
      </c>
      <c r="M4821" s="114">
        <v>-84</v>
      </c>
      <c r="N4821" s="114" t="s">
        <v>28</v>
      </c>
      <c r="O4821" s="114">
        <v>-80.17</v>
      </c>
      <c r="P4821" s="114">
        <v>-80.17</v>
      </c>
      <c r="Q4821" s="114">
        <v>0</v>
      </c>
      <c r="R4821" s="112"/>
      <c r="S4821" s="113"/>
      <c r="T4821" s="113"/>
      <c r="U4821" s="113"/>
    </row>
    <row r="4822" spans="1:21" hidden="1">
      <c r="A4822" s="116">
        <v>42487</v>
      </c>
      <c r="B4822" s="114" t="s">
        <v>7357</v>
      </c>
      <c r="C4822" s="116">
        <v>42487</v>
      </c>
      <c r="D4822" s="114" t="s">
        <v>7358</v>
      </c>
      <c r="E4822" s="114" t="s">
        <v>829</v>
      </c>
      <c r="F4822" s="114" t="s">
        <v>938</v>
      </c>
      <c r="G4822" s="114" t="s">
        <v>7359</v>
      </c>
      <c r="H4822" s="114" t="s">
        <v>1891</v>
      </c>
      <c r="I4822" s="114" t="s">
        <v>81</v>
      </c>
      <c r="J4822" s="114" t="s">
        <v>7360</v>
      </c>
      <c r="K4822" s="114"/>
      <c r="L4822" s="114" t="s">
        <v>20</v>
      </c>
      <c r="M4822" s="114">
        <v>-24</v>
      </c>
      <c r="N4822" s="114" t="s">
        <v>28</v>
      </c>
      <c r="O4822" s="114">
        <v>-22.91</v>
      </c>
      <c r="P4822" s="114">
        <v>-22.91</v>
      </c>
      <c r="Q4822" s="114">
        <v>0</v>
      </c>
      <c r="R4822" s="112"/>
      <c r="S4822" s="112"/>
      <c r="T4822" s="112"/>
      <c r="U4822" s="112"/>
    </row>
    <row r="4823" spans="1:21">
      <c r="A4823" s="116">
        <v>42485</v>
      </c>
      <c r="B4823" s="114" t="s">
        <v>7778</v>
      </c>
      <c r="C4823" s="116">
        <v>42485</v>
      </c>
      <c r="D4823" s="114" t="s">
        <v>7778</v>
      </c>
      <c r="E4823" s="114" t="s">
        <v>829</v>
      </c>
      <c r="F4823" s="114"/>
      <c r="G4823" s="114"/>
      <c r="H4823" s="114" t="s">
        <v>1891</v>
      </c>
      <c r="I4823" s="114" t="s">
        <v>19</v>
      </c>
      <c r="J4823" s="114" t="s">
        <v>7779</v>
      </c>
      <c r="K4823" s="114"/>
      <c r="L4823" s="114" t="s">
        <v>20</v>
      </c>
      <c r="M4823" s="114">
        <v>-2</v>
      </c>
      <c r="N4823" s="114" t="s">
        <v>28</v>
      </c>
      <c r="O4823" s="114">
        <v>-1.86</v>
      </c>
      <c r="P4823" s="114">
        <v>-1.86</v>
      </c>
      <c r="Q4823" s="114">
        <v>0.04</v>
      </c>
      <c r="R4823" s="112"/>
      <c r="S4823" s="112"/>
      <c r="T4823" s="112"/>
      <c r="U4823" s="112"/>
    </row>
    <row r="4824" spans="1:21" hidden="1">
      <c r="A4824" s="116">
        <v>42487</v>
      </c>
      <c r="B4824" s="114" t="s">
        <v>7425</v>
      </c>
      <c r="C4824" s="116">
        <v>42487</v>
      </c>
      <c r="D4824" s="114" t="s">
        <v>7426</v>
      </c>
      <c r="E4824" s="114" t="s">
        <v>829</v>
      </c>
      <c r="F4824" s="114" t="s">
        <v>3984</v>
      </c>
      <c r="G4824" s="114" t="s">
        <v>7427</v>
      </c>
      <c r="H4824" s="114" t="s">
        <v>1891</v>
      </c>
      <c r="I4824" s="114" t="s">
        <v>81</v>
      </c>
      <c r="J4824" s="114" t="s">
        <v>7428</v>
      </c>
      <c r="K4824" s="114"/>
      <c r="L4824" s="114" t="s">
        <v>20</v>
      </c>
      <c r="M4824" s="114">
        <v>-768</v>
      </c>
      <c r="N4824" s="114" t="s">
        <v>28</v>
      </c>
      <c r="O4824" s="114">
        <v>-733.02</v>
      </c>
      <c r="P4824" s="114">
        <v>-733.02</v>
      </c>
      <c r="Q4824" s="114">
        <v>0</v>
      </c>
      <c r="R4824" s="112"/>
      <c r="S4824" s="113"/>
      <c r="T4824" s="113"/>
      <c r="U4824" s="112"/>
    </row>
    <row r="4825" spans="1:21" hidden="1">
      <c r="A4825" s="116">
        <v>42487</v>
      </c>
      <c r="B4825" s="114" t="s">
        <v>7639</v>
      </c>
      <c r="C4825" s="116">
        <v>42487</v>
      </c>
      <c r="D4825" s="114" t="s">
        <v>7640</v>
      </c>
      <c r="E4825" s="114" t="s">
        <v>829</v>
      </c>
      <c r="F4825" s="114" t="s">
        <v>330</v>
      </c>
      <c r="G4825" s="114" t="s">
        <v>7641</v>
      </c>
      <c r="H4825" s="114" t="s">
        <v>1891</v>
      </c>
      <c r="I4825" s="114" t="s">
        <v>81</v>
      </c>
      <c r="J4825" s="114" t="s">
        <v>7642</v>
      </c>
      <c r="K4825" s="114"/>
      <c r="L4825" s="114" t="s">
        <v>20</v>
      </c>
      <c r="M4825" s="114">
        <v>-36</v>
      </c>
      <c r="N4825" s="114" t="s">
        <v>28</v>
      </c>
      <c r="O4825" s="114">
        <v>-34.36</v>
      </c>
      <c r="P4825" s="114">
        <v>-34.36</v>
      </c>
      <c r="Q4825" s="114">
        <v>0</v>
      </c>
      <c r="R4825" s="112"/>
      <c r="S4825" s="112"/>
      <c r="T4825" s="112"/>
      <c r="U4825" s="112"/>
    </row>
    <row r="4826" spans="1:21" hidden="1">
      <c r="A4826" s="116">
        <v>42486</v>
      </c>
      <c r="B4826" s="114" t="s">
        <v>7631</v>
      </c>
      <c r="C4826" s="116">
        <v>42486</v>
      </c>
      <c r="D4826" s="114" t="s">
        <v>7632</v>
      </c>
      <c r="E4826" s="114" t="s">
        <v>829</v>
      </c>
      <c r="F4826" s="114" t="s">
        <v>3984</v>
      </c>
      <c r="G4826" s="114" t="s">
        <v>7633</v>
      </c>
      <c r="H4826" s="114" t="s">
        <v>1891</v>
      </c>
      <c r="I4826" s="114" t="s">
        <v>81</v>
      </c>
      <c r="J4826" s="114" t="s">
        <v>7634</v>
      </c>
      <c r="K4826" s="114"/>
      <c r="L4826" s="114" t="s">
        <v>20</v>
      </c>
      <c r="M4826" s="136">
        <v>-1536</v>
      </c>
      <c r="N4826" s="114" t="s">
        <v>28</v>
      </c>
      <c r="O4826" s="136">
        <v>-1466.04</v>
      </c>
      <c r="P4826" s="136">
        <v>-1466.04</v>
      </c>
      <c r="Q4826" s="114">
        <v>0</v>
      </c>
      <c r="R4826" s="112"/>
      <c r="S4826" s="112"/>
      <c r="T4826" s="112"/>
      <c r="U4826" s="112"/>
    </row>
    <row r="4827" spans="1:21">
      <c r="A4827" s="116">
        <v>42485</v>
      </c>
      <c r="B4827" s="114" t="s">
        <v>7772</v>
      </c>
      <c r="C4827" s="116">
        <v>42485</v>
      </c>
      <c r="D4827" s="114" t="s">
        <v>7772</v>
      </c>
      <c r="E4827" s="114" t="s">
        <v>829</v>
      </c>
      <c r="F4827" s="114"/>
      <c r="G4827" s="114"/>
      <c r="H4827" s="114" t="s">
        <v>1891</v>
      </c>
      <c r="I4827" s="114" t="s">
        <v>19</v>
      </c>
      <c r="J4827" s="114" t="s">
        <v>7773</v>
      </c>
      <c r="K4827" s="114" t="s">
        <v>21</v>
      </c>
      <c r="L4827" s="114"/>
      <c r="M4827" s="136">
        <v>9879</v>
      </c>
      <c r="N4827" s="114" t="s">
        <v>28</v>
      </c>
      <c r="O4827" s="136">
        <v>9187.4699999999993</v>
      </c>
      <c r="P4827" s="136">
        <v>9187.4699999999993</v>
      </c>
      <c r="Q4827" s="114">
        <v>-185.13</v>
      </c>
      <c r="R4827" s="112"/>
      <c r="S4827" s="113"/>
      <c r="T4827" s="113"/>
      <c r="U4827" s="112"/>
    </row>
    <row r="4828" spans="1:21" hidden="1">
      <c r="A4828" s="116">
        <v>42485</v>
      </c>
      <c r="B4828" s="114" t="s">
        <v>7627</v>
      </c>
      <c r="C4828" s="116">
        <v>42485</v>
      </c>
      <c r="D4828" s="114" t="s">
        <v>7628</v>
      </c>
      <c r="E4828" s="114" t="s">
        <v>829</v>
      </c>
      <c r="F4828" s="114" t="s">
        <v>3984</v>
      </c>
      <c r="G4828" s="114" t="s">
        <v>7629</v>
      </c>
      <c r="H4828" s="114" t="s">
        <v>1891</v>
      </c>
      <c r="I4828" s="114" t="s">
        <v>81</v>
      </c>
      <c r="J4828" s="114" t="s">
        <v>7630</v>
      </c>
      <c r="K4828" s="114"/>
      <c r="L4828" s="114" t="s">
        <v>20</v>
      </c>
      <c r="M4828" s="114">
        <v>-384</v>
      </c>
      <c r="N4828" s="114" t="s">
        <v>28</v>
      </c>
      <c r="O4828" s="114">
        <v>-366.51</v>
      </c>
      <c r="P4828" s="114">
        <v>-366.51</v>
      </c>
      <c r="Q4828" s="114">
        <v>0</v>
      </c>
      <c r="R4828" s="112"/>
      <c r="S4828" s="112"/>
      <c r="T4828" s="112"/>
      <c r="U4828" s="112"/>
    </row>
    <row r="4829" spans="1:21" hidden="1">
      <c r="A4829" s="116">
        <v>42480</v>
      </c>
      <c r="B4829" s="114" t="s">
        <v>7405</v>
      </c>
      <c r="C4829" s="116">
        <v>42480</v>
      </c>
      <c r="D4829" s="114" t="s">
        <v>7406</v>
      </c>
      <c r="E4829" s="114" t="s">
        <v>829</v>
      </c>
      <c r="F4829" s="114" t="s">
        <v>330</v>
      </c>
      <c r="G4829" s="114" t="s">
        <v>7407</v>
      </c>
      <c r="H4829" s="114" t="s">
        <v>1891</v>
      </c>
      <c r="I4829" s="114" t="s">
        <v>81</v>
      </c>
      <c r="J4829" s="114" t="s">
        <v>7408</v>
      </c>
      <c r="K4829" s="114"/>
      <c r="L4829" s="114" t="s">
        <v>20</v>
      </c>
      <c r="M4829" s="114">
        <v>-24</v>
      </c>
      <c r="N4829" s="114" t="s">
        <v>28</v>
      </c>
      <c r="O4829" s="114">
        <v>-22.91</v>
      </c>
      <c r="P4829" s="114">
        <v>-22.91</v>
      </c>
      <c r="Q4829" s="114">
        <v>0</v>
      </c>
      <c r="R4829" s="112"/>
      <c r="S4829" s="112"/>
      <c r="T4829" s="112"/>
      <c r="U4829" s="112"/>
    </row>
    <row r="4830" spans="1:21">
      <c r="A4830" s="116">
        <v>42490</v>
      </c>
      <c r="B4830" s="114" t="s">
        <v>7433</v>
      </c>
      <c r="C4830" s="116">
        <v>42490</v>
      </c>
      <c r="D4830" s="114" t="s">
        <v>7433</v>
      </c>
      <c r="E4830" s="114" t="s">
        <v>829</v>
      </c>
      <c r="F4830" s="114"/>
      <c r="G4830" s="114"/>
      <c r="H4830" s="114" t="s">
        <v>1891</v>
      </c>
      <c r="I4830" s="114" t="s">
        <v>19</v>
      </c>
      <c r="J4830" s="114" t="s">
        <v>7434</v>
      </c>
      <c r="K4830" s="114"/>
      <c r="L4830" s="114" t="s">
        <v>20</v>
      </c>
      <c r="M4830" s="114">
        <v>-2</v>
      </c>
      <c r="N4830" s="114" t="s">
        <v>28</v>
      </c>
      <c r="O4830" s="114">
        <v>-1.91</v>
      </c>
      <c r="P4830" s="114">
        <v>-1.91</v>
      </c>
      <c r="Q4830" s="114">
        <v>0</v>
      </c>
      <c r="R4830" s="112"/>
      <c r="S4830" s="112"/>
      <c r="T4830" s="112"/>
      <c r="U4830" s="112"/>
    </row>
    <row r="4831" spans="1:21">
      <c r="A4831" s="116">
        <v>42490</v>
      </c>
      <c r="B4831" s="114" t="s">
        <v>7433</v>
      </c>
      <c r="C4831" s="116">
        <v>42490</v>
      </c>
      <c r="D4831" s="114" t="s">
        <v>7433</v>
      </c>
      <c r="E4831" s="114" t="s">
        <v>829</v>
      </c>
      <c r="F4831" s="114"/>
      <c r="G4831" s="114"/>
      <c r="H4831" s="114" t="s">
        <v>1891</v>
      </c>
      <c r="I4831" s="114" t="s">
        <v>19</v>
      </c>
      <c r="J4831" s="114" t="s">
        <v>7434</v>
      </c>
      <c r="K4831" s="114"/>
      <c r="L4831" s="114" t="s">
        <v>20</v>
      </c>
      <c r="M4831" s="114">
        <v>-1</v>
      </c>
      <c r="N4831" s="114" t="s">
        <v>28</v>
      </c>
      <c r="O4831" s="114">
        <v>-0.93</v>
      </c>
      <c r="P4831" s="114">
        <v>-0.93</v>
      </c>
      <c r="Q4831" s="114">
        <v>0.02</v>
      </c>
      <c r="R4831" s="112"/>
      <c r="S4831" s="112"/>
      <c r="T4831" s="112"/>
      <c r="U4831" s="112"/>
    </row>
    <row r="4832" spans="1:21" hidden="1">
      <c r="A4832" s="116">
        <v>42488</v>
      </c>
      <c r="B4832" s="114" t="s">
        <v>7439</v>
      </c>
      <c r="C4832" s="116">
        <v>42488</v>
      </c>
      <c r="D4832" s="114" t="s">
        <v>7440</v>
      </c>
      <c r="E4832" s="114" t="s">
        <v>829</v>
      </c>
      <c r="F4832" s="114" t="s">
        <v>938</v>
      </c>
      <c r="G4832" s="114" t="s">
        <v>7441</v>
      </c>
      <c r="H4832" s="114" t="s">
        <v>1891</v>
      </c>
      <c r="I4832" s="114" t="s">
        <v>81</v>
      </c>
      <c r="J4832" s="114" t="s">
        <v>7442</v>
      </c>
      <c r="K4832" s="114"/>
      <c r="L4832" s="114" t="s">
        <v>20</v>
      </c>
      <c r="M4832" s="114">
        <v>-12</v>
      </c>
      <c r="N4832" s="114" t="s">
        <v>28</v>
      </c>
      <c r="O4832" s="114">
        <v>-11.45</v>
      </c>
      <c r="P4832" s="114">
        <v>-11.45</v>
      </c>
      <c r="Q4832" s="114">
        <v>0</v>
      </c>
      <c r="R4832" s="112"/>
      <c r="S4832" s="112"/>
      <c r="T4832" s="112"/>
      <c r="U4832" s="112"/>
    </row>
    <row r="4833" spans="1:21" hidden="1">
      <c r="A4833" s="116">
        <v>42482</v>
      </c>
      <c r="B4833" s="114" t="s">
        <v>7889</v>
      </c>
      <c r="C4833" s="116">
        <v>42490</v>
      </c>
      <c r="D4833" s="114" t="s">
        <v>6490</v>
      </c>
      <c r="E4833" s="114" t="s">
        <v>829</v>
      </c>
      <c r="F4833" s="114"/>
      <c r="G4833" s="114"/>
      <c r="H4833" s="114" t="s">
        <v>1891</v>
      </c>
      <c r="I4833" s="114" t="s">
        <v>26</v>
      </c>
      <c r="J4833" s="114" t="s">
        <v>6491</v>
      </c>
      <c r="K4833" s="114" t="s">
        <v>21</v>
      </c>
      <c r="L4833" s="114"/>
      <c r="M4833" s="136">
        <v>9881</v>
      </c>
      <c r="N4833" s="114" t="s">
        <v>28</v>
      </c>
      <c r="O4833" s="136">
        <v>9189.33</v>
      </c>
      <c r="P4833" s="136">
        <v>9315.6299999999992</v>
      </c>
      <c r="Q4833" s="114">
        <v>-311.47000000000003</v>
      </c>
      <c r="R4833" s="112"/>
      <c r="S4833" s="113"/>
      <c r="T4833" s="113"/>
      <c r="U4833" s="112"/>
    </row>
    <row r="4834" spans="1:21">
      <c r="A4834" s="116">
        <v>42485</v>
      </c>
      <c r="B4834" s="114" t="s">
        <v>7781</v>
      </c>
      <c r="C4834" s="116">
        <v>42485</v>
      </c>
      <c r="D4834" s="114" t="s">
        <v>7781</v>
      </c>
      <c r="E4834" s="114" t="s">
        <v>829</v>
      </c>
      <c r="F4834" s="114"/>
      <c r="G4834" s="114"/>
      <c r="H4834" s="114" t="s">
        <v>1891</v>
      </c>
      <c r="I4834" s="114" t="s">
        <v>19</v>
      </c>
      <c r="J4834" s="114" t="s">
        <v>7782</v>
      </c>
      <c r="K4834" s="114"/>
      <c r="L4834" s="114" t="s">
        <v>20</v>
      </c>
      <c r="M4834" s="114">
        <v>-1</v>
      </c>
      <c r="N4834" s="114" t="s">
        <v>28</v>
      </c>
      <c r="O4834" s="114">
        <v>-0.93</v>
      </c>
      <c r="P4834" s="114">
        <v>-0.93</v>
      </c>
      <c r="Q4834" s="114">
        <v>0.02</v>
      </c>
      <c r="R4834" s="112"/>
      <c r="S4834" s="113"/>
      <c r="T4834" s="113"/>
      <c r="U4834" s="112"/>
    </row>
    <row r="4835" spans="1:21">
      <c r="A4835" s="116">
        <v>42482</v>
      </c>
      <c r="B4835" s="114" t="s">
        <v>7597</v>
      </c>
      <c r="C4835" s="116">
        <v>42482</v>
      </c>
      <c r="D4835" s="114" t="s">
        <v>7597</v>
      </c>
      <c r="E4835" s="114" t="s">
        <v>829</v>
      </c>
      <c r="F4835" s="114"/>
      <c r="G4835" s="114"/>
      <c r="H4835" s="114" t="s">
        <v>1891</v>
      </c>
      <c r="I4835" s="114" t="s">
        <v>19</v>
      </c>
      <c r="J4835" s="114" t="s">
        <v>7598</v>
      </c>
      <c r="K4835" s="114"/>
      <c r="L4835" s="114" t="s">
        <v>20</v>
      </c>
      <c r="M4835" s="114">
        <v>-1</v>
      </c>
      <c r="N4835" s="114" t="s">
        <v>28</v>
      </c>
      <c r="O4835" s="114">
        <v>-0.93</v>
      </c>
      <c r="P4835" s="114">
        <v>-0.93</v>
      </c>
      <c r="Q4835" s="114">
        <v>0.02</v>
      </c>
      <c r="R4835" s="112"/>
      <c r="S4835" s="112"/>
      <c r="T4835" s="112"/>
      <c r="U4835" s="112"/>
    </row>
    <row r="4836" spans="1:21">
      <c r="A4836" s="116">
        <v>42485</v>
      </c>
      <c r="B4836" s="114" t="s">
        <v>7772</v>
      </c>
      <c r="C4836" s="116">
        <v>42485</v>
      </c>
      <c r="D4836" s="114" t="s">
        <v>7772</v>
      </c>
      <c r="E4836" s="114" t="s">
        <v>829</v>
      </c>
      <c r="F4836" s="114"/>
      <c r="G4836" s="114"/>
      <c r="H4836" s="114" t="s">
        <v>1891</v>
      </c>
      <c r="I4836" s="114" t="s">
        <v>19</v>
      </c>
      <c r="J4836" s="114" t="s">
        <v>7773</v>
      </c>
      <c r="K4836" s="114"/>
      <c r="L4836" s="114" t="s">
        <v>20</v>
      </c>
      <c r="M4836" s="136">
        <v>-9879</v>
      </c>
      <c r="N4836" s="114" t="s">
        <v>28</v>
      </c>
      <c r="O4836" s="136">
        <v>-9187.4699999999993</v>
      </c>
      <c r="P4836" s="136">
        <v>-9187.4699999999993</v>
      </c>
      <c r="Q4836" s="114">
        <v>185.13</v>
      </c>
      <c r="R4836" s="112"/>
      <c r="S4836" s="112"/>
      <c r="T4836" s="112"/>
      <c r="U4836" s="112"/>
    </row>
    <row r="4837" spans="1:21">
      <c r="A4837" s="116">
        <v>42485</v>
      </c>
      <c r="B4837" s="114" t="s">
        <v>7778</v>
      </c>
      <c r="C4837" s="116">
        <v>42485</v>
      </c>
      <c r="D4837" s="114" t="s">
        <v>7778</v>
      </c>
      <c r="E4837" s="114" t="s">
        <v>829</v>
      </c>
      <c r="F4837" s="114"/>
      <c r="G4837" s="114"/>
      <c r="H4837" s="114" t="s">
        <v>1891</v>
      </c>
      <c r="I4837" s="114" t="s">
        <v>19</v>
      </c>
      <c r="J4837" s="114" t="s">
        <v>7779</v>
      </c>
      <c r="K4837" s="114" t="s">
        <v>21</v>
      </c>
      <c r="L4837" s="114"/>
      <c r="M4837" s="114">
        <v>2</v>
      </c>
      <c r="N4837" s="114" t="s">
        <v>28</v>
      </c>
      <c r="O4837" s="114">
        <v>1.86</v>
      </c>
      <c r="P4837" s="114">
        <v>1.86</v>
      </c>
      <c r="Q4837" s="114">
        <v>-0.12</v>
      </c>
      <c r="R4837" s="112"/>
      <c r="S4837" s="112"/>
      <c r="T4837" s="112"/>
      <c r="U4837" s="112"/>
    </row>
    <row r="4838" spans="1:21">
      <c r="A4838" s="116">
        <v>42490</v>
      </c>
      <c r="B4838" s="114" t="s">
        <v>7433</v>
      </c>
      <c r="C4838" s="116">
        <v>42490</v>
      </c>
      <c r="D4838" s="114" t="s">
        <v>7433</v>
      </c>
      <c r="E4838" s="114" t="s">
        <v>829</v>
      </c>
      <c r="F4838" s="114"/>
      <c r="G4838" s="114"/>
      <c r="H4838" s="114" t="s">
        <v>1891</v>
      </c>
      <c r="I4838" s="114" t="s">
        <v>19</v>
      </c>
      <c r="J4838" s="114" t="s">
        <v>7434</v>
      </c>
      <c r="K4838" s="114" t="s">
        <v>21</v>
      </c>
      <c r="L4838" s="114"/>
      <c r="M4838" s="114">
        <v>1</v>
      </c>
      <c r="N4838" s="114" t="s">
        <v>28</v>
      </c>
      <c r="O4838" s="114">
        <v>0.93</v>
      </c>
      <c r="P4838" s="114">
        <v>0.93</v>
      </c>
      <c r="Q4838" s="114">
        <v>0</v>
      </c>
      <c r="R4838" s="112"/>
      <c r="S4838" s="112"/>
      <c r="T4838" s="112"/>
      <c r="U4838" s="112"/>
    </row>
    <row r="4839" spans="1:21">
      <c r="A4839" s="116">
        <v>42490</v>
      </c>
      <c r="B4839" s="114" t="s">
        <v>7433</v>
      </c>
      <c r="C4839" s="116">
        <v>42490</v>
      </c>
      <c r="D4839" s="114" t="s">
        <v>7433</v>
      </c>
      <c r="E4839" s="114" t="s">
        <v>829</v>
      </c>
      <c r="F4839" s="114"/>
      <c r="G4839" s="114"/>
      <c r="H4839" s="114" t="s">
        <v>1891</v>
      </c>
      <c r="I4839" s="114" t="s">
        <v>19</v>
      </c>
      <c r="J4839" s="114" t="s">
        <v>7434</v>
      </c>
      <c r="K4839" s="114" t="s">
        <v>21</v>
      </c>
      <c r="L4839" s="114"/>
      <c r="M4839" s="114">
        <v>2</v>
      </c>
      <c r="N4839" s="114" t="s">
        <v>28</v>
      </c>
      <c r="O4839" s="114">
        <v>1.91</v>
      </c>
      <c r="P4839" s="114">
        <v>1.91</v>
      </c>
      <c r="Q4839" s="114">
        <v>0</v>
      </c>
      <c r="R4839" s="112"/>
      <c r="S4839" s="112"/>
      <c r="T4839" s="112"/>
      <c r="U4839" s="112"/>
    </row>
    <row r="4840" spans="1:21" hidden="1">
      <c r="A4840" s="116">
        <v>42490</v>
      </c>
      <c r="B4840" s="114" t="s">
        <v>7473</v>
      </c>
      <c r="C4840" s="116">
        <v>42490</v>
      </c>
      <c r="D4840" s="114" t="s">
        <v>7473</v>
      </c>
      <c r="E4840" s="114" t="s">
        <v>829</v>
      </c>
      <c r="F4840" s="114" t="s">
        <v>3991</v>
      </c>
      <c r="G4840" s="114" t="s">
        <v>7474</v>
      </c>
      <c r="H4840" s="114" t="s">
        <v>1891</v>
      </c>
      <c r="I4840" s="114" t="s">
        <v>81</v>
      </c>
      <c r="J4840" s="114" t="s">
        <v>7475</v>
      </c>
      <c r="K4840" s="114"/>
      <c r="L4840" s="114" t="s">
        <v>20</v>
      </c>
      <c r="M4840" s="114">
        <v>-2</v>
      </c>
      <c r="N4840" s="114" t="s">
        <v>28</v>
      </c>
      <c r="O4840" s="114">
        <v>-1.86</v>
      </c>
      <c r="P4840" s="114">
        <v>-1.86</v>
      </c>
      <c r="Q4840" s="114">
        <v>0.12</v>
      </c>
      <c r="R4840" s="112"/>
      <c r="S4840" s="112"/>
      <c r="T4840" s="112"/>
      <c r="U4840" s="112"/>
    </row>
    <row r="4841" spans="1:21" hidden="1">
      <c r="A4841" s="116">
        <v>42490</v>
      </c>
      <c r="B4841" s="114" t="s">
        <v>7476</v>
      </c>
      <c r="C4841" s="116">
        <v>42490</v>
      </c>
      <c r="D4841" s="114" t="s">
        <v>7476</v>
      </c>
      <c r="E4841" s="114" t="s">
        <v>829</v>
      </c>
      <c r="F4841" s="114" t="s">
        <v>166</v>
      </c>
      <c r="G4841" s="114" t="s">
        <v>7477</v>
      </c>
      <c r="H4841" s="114" t="s">
        <v>1891</v>
      </c>
      <c r="I4841" s="114" t="s">
        <v>81</v>
      </c>
      <c r="J4841" s="114" t="s">
        <v>7478</v>
      </c>
      <c r="K4841" s="114"/>
      <c r="L4841" s="114" t="s">
        <v>20</v>
      </c>
      <c r="M4841" s="114">
        <v>-3</v>
      </c>
      <c r="N4841" s="114" t="s">
        <v>28</v>
      </c>
      <c r="O4841" s="114">
        <v>-2.79</v>
      </c>
      <c r="P4841" s="114">
        <v>-2.79</v>
      </c>
      <c r="Q4841" s="114">
        <v>-0.05</v>
      </c>
      <c r="R4841" s="112"/>
      <c r="S4841" s="113"/>
      <c r="T4841" s="113"/>
      <c r="U4841" s="112"/>
    </row>
    <row r="4842" spans="1:21">
      <c r="A4842" s="116">
        <v>42482</v>
      </c>
      <c r="B4842" s="114" t="s">
        <v>7597</v>
      </c>
      <c r="C4842" s="116">
        <v>42482</v>
      </c>
      <c r="D4842" s="114" t="s">
        <v>7597</v>
      </c>
      <c r="E4842" s="114" t="s">
        <v>829</v>
      </c>
      <c r="F4842" s="114"/>
      <c r="G4842" s="114"/>
      <c r="H4842" s="114" t="s">
        <v>1891</v>
      </c>
      <c r="I4842" s="114" t="s">
        <v>19</v>
      </c>
      <c r="J4842" s="114" t="s">
        <v>7598</v>
      </c>
      <c r="K4842" s="114" t="s">
        <v>21</v>
      </c>
      <c r="L4842" s="114"/>
      <c r="M4842" s="114">
        <v>1</v>
      </c>
      <c r="N4842" s="114" t="s">
        <v>28</v>
      </c>
      <c r="O4842" s="114">
        <v>0.93</v>
      </c>
      <c r="P4842" s="114">
        <v>0.93</v>
      </c>
      <c r="Q4842" s="114">
        <v>0</v>
      </c>
      <c r="R4842" s="112"/>
      <c r="S4842" s="112"/>
      <c r="T4842" s="112"/>
      <c r="U4842" s="112"/>
    </row>
    <row r="4843" spans="1:21">
      <c r="A4843" s="116">
        <v>42485</v>
      </c>
      <c r="B4843" s="114" t="s">
        <v>7781</v>
      </c>
      <c r="C4843" s="116">
        <v>42485</v>
      </c>
      <c r="D4843" s="114" t="s">
        <v>7781</v>
      </c>
      <c r="E4843" s="114" t="s">
        <v>829</v>
      </c>
      <c r="F4843" s="114"/>
      <c r="G4843" s="114"/>
      <c r="H4843" s="114" t="s">
        <v>1891</v>
      </c>
      <c r="I4843" s="114" t="s">
        <v>19</v>
      </c>
      <c r="J4843" s="114" t="s">
        <v>7782</v>
      </c>
      <c r="K4843" s="114" t="s">
        <v>21</v>
      </c>
      <c r="L4843" s="114"/>
      <c r="M4843" s="114">
        <v>1</v>
      </c>
      <c r="N4843" s="114" t="s">
        <v>28</v>
      </c>
      <c r="O4843" s="114">
        <v>0.93</v>
      </c>
      <c r="P4843" s="114">
        <v>0.93</v>
      </c>
      <c r="Q4843" s="114">
        <v>0</v>
      </c>
      <c r="R4843" s="112"/>
      <c r="S4843" s="112"/>
      <c r="T4843" s="112"/>
      <c r="U4843" s="112"/>
    </row>
    <row r="4844" spans="1:21" hidden="1">
      <c r="A4844" s="116">
        <v>42489</v>
      </c>
      <c r="B4844" s="114" t="s">
        <v>7479</v>
      </c>
      <c r="C4844" s="116">
        <v>42489</v>
      </c>
      <c r="D4844" s="114" t="s">
        <v>7479</v>
      </c>
      <c r="E4844" s="114" t="s">
        <v>829</v>
      </c>
      <c r="F4844" s="114" t="s">
        <v>3992</v>
      </c>
      <c r="G4844" s="114" t="s">
        <v>7480</v>
      </c>
      <c r="H4844" s="114" t="s">
        <v>1891</v>
      </c>
      <c r="I4844" s="114" t="s">
        <v>81</v>
      </c>
      <c r="J4844" s="114" t="s">
        <v>7481</v>
      </c>
      <c r="K4844" s="114"/>
      <c r="L4844" s="114" t="s">
        <v>20</v>
      </c>
      <c r="M4844" s="114">
        <v>-2</v>
      </c>
      <c r="N4844" s="114" t="s">
        <v>28</v>
      </c>
      <c r="O4844" s="114">
        <v>-1.86</v>
      </c>
      <c r="P4844" s="114">
        <v>-1.86</v>
      </c>
      <c r="Q4844" s="114">
        <v>0</v>
      </c>
      <c r="R4844" s="112"/>
      <c r="S4844" s="113"/>
      <c r="T4844" s="113"/>
      <c r="U4844" s="112"/>
    </row>
    <row r="4845" spans="1:21" hidden="1">
      <c r="A4845" s="116">
        <v>42466</v>
      </c>
      <c r="B4845" s="114" t="s">
        <v>7890</v>
      </c>
      <c r="C4845" s="116">
        <v>42466</v>
      </c>
      <c r="D4845" s="114" t="s">
        <v>7891</v>
      </c>
      <c r="E4845" s="114" t="s">
        <v>1894</v>
      </c>
      <c r="F4845" s="114" t="s">
        <v>7892</v>
      </c>
      <c r="G4845" s="114" t="s">
        <v>7893</v>
      </c>
      <c r="H4845" s="114" t="s">
        <v>1895</v>
      </c>
      <c r="I4845" s="114" t="s">
        <v>81</v>
      </c>
      <c r="J4845" s="114" t="s">
        <v>7894</v>
      </c>
      <c r="K4845" s="114"/>
      <c r="L4845" s="114" t="s">
        <v>20</v>
      </c>
      <c r="M4845" s="114">
        <v>-480</v>
      </c>
      <c r="N4845" s="114" t="s">
        <v>28</v>
      </c>
      <c r="O4845" s="114">
        <v>-460.8</v>
      </c>
      <c r="P4845" s="114">
        <v>-460.8</v>
      </c>
      <c r="Q4845" s="114">
        <v>92.87</v>
      </c>
      <c r="R4845" s="112"/>
      <c r="S4845" s="112"/>
      <c r="T4845" s="112"/>
      <c r="U4845" s="112"/>
    </row>
    <row r="4846" spans="1:21" hidden="1">
      <c r="A4846" s="116">
        <v>42489</v>
      </c>
      <c r="B4846" s="114" t="s">
        <v>7190</v>
      </c>
      <c r="C4846" s="116">
        <v>42489</v>
      </c>
      <c r="D4846" s="114" t="s">
        <v>7190</v>
      </c>
      <c r="E4846" s="114" t="s">
        <v>1915</v>
      </c>
      <c r="F4846" s="114" t="s">
        <v>886</v>
      </c>
      <c r="G4846" s="114" t="s">
        <v>7191</v>
      </c>
      <c r="H4846" s="114" t="s">
        <v>1916</v>
      </c>
      <c r="I4846" s="114" t="s">
        <v>81</v>
      </c>
      <c r="J4846" s="114" t="s">
        <v>7192</v>
      </c>
      <c r="K4846" s="114"/>
      <c r="L4846" s="114" t="s">
        <v>20</v>
      </c>
      <c r="M4846" s="114">
        <v>-517</v>
      </c>
      <c r="N4846" s="114" t="s">
        <v>28</v>
      </c>
      <c r="O4846" s="114">
        <v>-222.31</v>
      </c>
      <c r="P4846" s="114">
        <v>-222.31</v>
      </c>
      <c r="Q4846" s="114">
        <v>222.31</v>
      </c>
      <c r="R4846" s="112"/>
      <c r="S4846" s="113"/>
      <c r="T4846" s="113"/>
      <c r="U4846" s="112"/>
    </row>
    <row r="4847" spans="1:21" hidden="1">
      <c r="A4847" s="116">
        <v>42489</v>
      </c>
      <c r="B4847" s="114" t="s">
        <v>7190</v>
      </c>
      <c r="C4847" s="116">
        <v>42489</v>
      </c>
      <c r="D4847" s="114" t="s">
        <v>7190</v>
      </c>
      <c r="E4847" s="114" t="s">
        <v>1915</v>
      </c>
      <c r="F4847" s="114" t="s">
        <v>886</v>
      </c>
      <c r="G4847" s="114" t="s">
        <v>7191</v>
      </c>
      <c r="H4847" s="114" t="s">
        <v>1916</v>
      </c>
      <c r="I4847" s="114" t="s">
        <v>81</v>
      </c>
      <c r="J4847" s="114" t="s">
        <v>7192</v>
      </c>
      <c r="K4847" s="114" t="s">
        <v>21</v>
      </c>
      <c r="L4847" s="114"/>
      <c r="M4847" s="114">
        <v>517</v>
      </c>
      <c r="N4847" s="114" t="s">
        <v>28</v>
      </c>
      <c r="O4847" s="114">
        <v>222.31</v>
      </c>
      <c r="P4847" s="114">
        <v>0</v>
      </c>
      <c r="Q4847" s="114">
        <v>0</v>
      </c>
      <c r="R4847" s="112"/>
      <c r="S4847" s="112"/>
      <c r="T4847" s="112"/>
      <c r="U4847" s="112"/>
    </row>
    <row r="4848" spans="1:21" hidden="1">
      <c r="A4848" s="116">
        <v>42461</v>
      </c>
      <c r="B4848" s="114" t="s">
        <v>7237</v>
      </c>
      <c r="C4848" s="116">
        <v>42461</v>
      </c>
      <c r="D4848" s="114" t="s">
        <v>7238</v>
      </c>
      <c r="E4848" s="114" t="s">
        <v>1915</v>
      </c>
      <c r="F4848" s="114" t="s">
        <v>938</v>
      </c>
      <c r="G4848" s="114" t="s">
        <v>7239</v>
      </c>
      <c r="H4848" s="114" t="s">
        <v>1916</v>
      </c>
      <c r="I4848" s="114" t="s">
        <v>81</v>
      </c>
      <c r="J4848" s="114" t="s">
        <v>7240</v>
      </c>
      <c r="K4848" s="114"/>
      <c r="L4848" s="114" t="s">
        <v>20</v>
      </c>
      <c r="M4848" s="114">
        <v>-24</v>
      </c>
      <c r="N4848" s="114" t="s">
        <v>28</v>
      </c>
      <c r="O4848" s="114">
        <v>-10.52</v>
      </c>
      <c r="P4848" s="114">
        <v>-10.52</v>
      </c>
      <c r="Q4848" s="114">
        <v>0</v>
      </c>
      <c r="R4848" s="112"/>
      <c r="S4848" s="112"/>
      <c r="T4848" s="112"/>
      <c r="U4848" s="112"/>
    </row>
    <row r="4849" spans="1:21" hidden="1">
      <c r="A4849" s="116">
        <v>42465</v>
      </c>
      <c r="B4849" s="114" t="s">
        <v>7219</v>
      </c>
      <c r="C4849" s="116">
        <v>42465</v>
      </c>
      <c r="D4849" s="114" t="s">
        <v>7220</v>
      </c>
      <c r="E4849" s="114" t="s">
        <v>1915</v>
      </c>
      <c r="F4849" s="114" t="s">
        <v>886</v>
      </c>
      <c r="G4849" s="114" t="s">
        <v>7221</v>
      </c>
      <c r="H4849" s="114" t="s">
        <v>1916</v>
      </c>
      <c r="I4849" s="114" t="s">
        <v>81</v>
      </c>
      <c r="J4849" s="114" t="s">
        <v>7222</v>
      </c>
      <c r="K4849" s="114"/>
      <c r="L4849" s="114" t="s">
        <v>20</v>
      </c>
      <c r="M4849" s="114">
        <v>-864</v>
      </c>
      <c r="N4849" s="114" t="s">
        <v>28</v>
      </c>
      <c r="O4849" s="114">
        <v>-378.86</v>
      </c>
      <c r="P4849" s="114">
        <v>-378.86</v>
      </c>
      <c r="Q4849" s="114">
        <v>-0.02</v>
      </c>
      <c r="R4849" s="112"/>
      <c r="S4849" s="112"/>
      <c r="T4849" s="112"/>
      <c r="U4849" s="112"/>
    </row>
    <row r="4850" spans="1:21" hidden="1">
      <c r="A4850" s="116">
        <v>42465</v>
      </c>
      <c r="B4850" s="114" t="s">
        <v>7209</v>
      </c>
      <c r="C4850" s="116">
        <v>42465</v>
      </c>
      <c r="D4850" s="114" t="s">
        <v>7210</v>
      </c>
      <c r="E4850" s="114" t="s">
        <v>1915</v>
      </c>
      <c r="F4850" s="114" t="s">
        <v>938</v>
      </c>
      <c r="G4850" s="114" t="s">
        <v>7211</v>
      </c>
      <c r="H4850" s="114" t="s">
        <v>1916</v>
      </c>
      <c r="I4850" s="114" t="s">
        <v>81</v>
      </c>
      <c r="J4850" s="114" t="s">
        <v>7212</v>
      </c>
      <c r="K4850" s="114"/>
      <c r="L4850" s="114" t="s">
        <v>20</v>
      </c>
      <c r="M4850" s="114">
        <v>-48</v>
      </c>
      <c r="N4850" s="114" t="s">
        <v>28</v>
      </c>
      <c r="O4850" s="114">
        <v>-21.05</v>
      </c>
      <c r="P4850" s="114">
        <v>-21.05</v>
      </c>
      <c r="Q4850" s="114">
        <v>0</v>
      </c>
      <c r="R4850" s="112"/>
      <c r="S4850" s="112"/>
      <c r="T4850" s="112"/>
      <c r="U4850" s="112"/>
    </row>
    <row r="4851" spans="1:21" hidden="1">
      <c r="A4851" s="116">
        <v>42466</v>
      </c>
      <c r="B4851" s="114" t="s">
        <v>7213</v>
      </c>
      <c r="C4851" s="116">
        <v>42466</v>
      </c>
      <c r="D4851" s="114" t="s">
        <v>7214</v>
      </c>
      <c r="E4851" s="114" t="s">
        <v>1915</v>
      </c>
      <c r="F4851" s="114" t="s">
        <v>330</v>
      </c>
      <c r="G4851" s="114" t="s">
        <v>7215</v>
      </c>
      <c r="H4851" s="114" t="s">
        <v>1916</v>
      </c>
      <c r="I4851" s="114" t="s">
        <v>81</v>
      </c>
      <c r="J4851" s="114" t="s">
        <v>7216</v>
      </c>
      <c r="K4851" s="114"/>
      <c r="L4851" s="114" t="s">
        <v>20</v>
      </c>
      <c r="M4851" s="114">
        <v>-276</v>
      </c>
      <c r="N4851" s="114" t="s">
        <v>28</v>
      </c>
      <c r="O4851" s="114">
        <v>-121.02</v>
      </c>
      <c r="P4851" s="114">
        <v>-121.02</v>
      </c>
      <c r="Q4851" s="114">
        <v>-0.01</v>
      </c>
      <c r="R4851" s="112"/>
      <c r="S4851" s="113"/>
      <c r="T4851" s="113"/>
      <c r="U4851" s="112"/>
    </row>
    <row r="4852" spans="1:21" hidden="1">
      <c r="A4852" s="116">
        <v>42465</v>
      </c>
      <c r="B4852" s="114" t="s">
        <v>7225</v>
      </c>
      <c r="C4852" s="116">
        <v>42465</v>
      </c>
      <c r="D4852" s="114" t="s">
        <v>7226</v>
      </c>
      <c r="E4852" s="114" t="s">
        <v>1915</v>
      </c>
      <c r="F4852" s="114" t="s">
        <v>331</v>
      </c>
      <c r="G4852" s="114" t="s">
        <v>7227</v>
      </c>
      <c r="H4852" s="114" t="s">
        <v>1916</v>
      </c>
      <c r="I4852" s="114" t="s">
        <v>81</v>
      </c>
      <c r="J4852" s="114" t="s">
        <v>7228</v>
      </c>
      <c r="K4852" s="114"/>
      <c r="L4852" s="114" t="s">
        <v>20</v>
      </c>
      <c r="M4852" s="114">
        <v>-864</v>
      </c>
      <c r="N4852" s="114" t="s">
        <v>28</v>
      </c>
      <c r="O4852" s="114">
        <v>-378.86</v>
      </c>
      <c r="P4852" s="114">
        <v>-378.86</v>
      </c>
      <c r="Q4852" s="114">
        <v>-0.02</v>
      </c>
      <c r="R4852" s="112"/>
      <c r="S4852" s="113"/>
      <c r="T4852" s="113"/>
      <c r="U4852" s="112"/>
    </row>
    <row r="4853" spans="1:21" hidden="1">
      <c r="A4853" s="116">
        <v>42464</v>
      </c>
      <c r="B4853" s="114" t="s">
        <v>7233</v>
      </c>
      <c r="C4853" s="116">
        <v>42464</v>
      </c>
      <c r="D4853" s="114" t="s">
        <v>7234</v>
      </c>
      <c r="E4853" s="114" t="s">
        <v>1915</v>
      </c>
      <c r="F4853" s="114" t="s">
        <v>938</v>
      </c>
      <c r="G4853" s="114" t="s">
        <v>7235</v>
      </c>
      <c r="H4853" s="114" t="s">
        <v>1916</v>
      </c>
      <c r="I4853" s="114" t="s">
        <v>81</v>
      </c>
      <c r="J4853" s="114" t="s">
        <v>7236</v>
      </c>
      <c r="K4853" s="114"/>
      <c r="L4853" s="114" t="s">
        <v>20</v>
      </c>
      <c r="M4853" s="114">
        <v>-24</v>
      </c>
      <c r="N4853" s="114" t="s">
        <v>28</v>
      </c>
      <c r="O4853" s="114">
        <v>-10.52</v>
      </c>
      <c r="P4853" s="114">
        <v>-10.52</v>
      </c>
      <c r="Q4853" s="114">
        <v>0</v>
      </c>
      <c r="R4853" s="112"/>
      <c r="S4853" s="113"/>
      <c r="T4853" s="113"/>
      <c r="U4853" s="112"/>
    </row>
    <row r="4854" spans="1:21" hidden="1">
      <c r="A4854" s="116">
        <v>42464</v>
      </c>
      <c r="B4854" s="114" t="s">
        <v>7497</v>
      </c>
      <c r="C4854" s="116">
        <v>42464</v>
      </c>
      <c r="D4854" s="114" t="s">
        <v>7498</v>
      </c>
      <c r="E4854" s="114" t="s">
        <v>1915</v>
      </c>
      <c r="F4854" s="114" t="s">
        <v>330</v>
      </c>
      <c r="G4854" s="114" t="s">
        <v>7499</v>
      </c>
      <c r="H4854" s="114" t="s">
        <v>1916</v>
      </c>
      <c r="I4854" s="114" t="s">
        <v>81</v>
      </c>
      <c r="J4854" s="114" t="s">
        <v>7500</v>
      </c>
      <c r="K4854" s="114"/>
      <c r="L4854" s="114" t="s">
        <v>20</v>
      </c>
      <c r="M4854" s="114">
        <v>-168</v>
      </c>
      <c r="N4854" s="114" t="s">
        <v>28</v>
      </c>
      <c r="O4854" s="114">
        <v>-73.67</v>
      </c>
      <c r="P4854" s="114">
        <v>-73.67</v>
      </c>
      <c r="Q4854" s="114">
        <v>0</v>
      </c>
      <c r="R4854" s="112"/>
      <c r="S4854" s="112"/>
      <c r="T4854" s="112"/>
      <c r="U4854" s="112"/>
    </row>
    <row r="4855" spans="1:21" hidden="1">
      <c r="A4855" s="116">
        <v>42467</v>
      </c>
      <c r="B4855" s="114" t="s">
        <v>7245</v>
      </c>
      <c r="C4855" s="116">
        <v>42467</v>
      </c>
      <c r="D4855" s="114" t="s">
        <v>7246</v>
      </c>
      <c r="E4855" s="114" t="s">
        <v>1915</v>
      </c>
      <c r="F4855" s="114" t="s">
        <v>886</v>
      </c>
      <c r="G4855" s="114" t="s">
        <v>7247</v>
      </c>
      <c r="H4855" s="114" t="s">
        <v>1916</v>
      </c>
      <c r="I4855" s="114" t="s">
        <v>81</v>
      </c>
      <c r="J4855" s="114" t="s">
        <v>7248</v>
      </c>
      <c r="K4855" s="114"/>
      <c r="L4855" s="114" t="s">
        <v>20</v>
      </c>
      <c r="M4855" s="114">
        <v>-864</v>
      </c>
      <c r="N4855" s="114" t="s">
        <v>28</v>
      </c>
      <c r="O4855" s="114">
        <v>-378.9</v>
      </c>
      <c r="P4855" s="114">
        <v>-378.89</v>
      </c>
      <c r="Q4855" s="114">
        <v>0.01</v>
      </c>
      <c r="R4855" s="112"/>
      <c r="S4855" s="112"/>
      <c r="T4855" s="112"/>
      <c r="U4855" s="112"/>
    </row>
    <row r="4856" spans="1:21" hidden="1">
      <c r="A4856" s="116">
        <v>42461</v>
      </c>
      <c r="B4856" s="114" t="s">
        <v>7205</v>
      </c>
      <c r="C4856" s="116">
        <v>42461</v>
      </c>
      <c r="D4856" s="114" t="s">
        <v>7206</v>
      </c>
      <c r="E4856" s="114" t="s">
        <v>1915</v>
      </c>
      <c r="F4856" s="114" t="s">
        <v>330</v>
      </c>
      <c r="G4856" s="114" t="s">
        <v>7207</v>
      </c>
      <c r="H4856" s="114" t="s">
        <v>1916</v>
      </c>
      <c r="I4856" s="114" t="s">
        <v>81</v>
      </c>
      <c r="J4856" s="114" t="s">
        <v>7208</v>
      </c>
      <c r="K4856" s="114"/>
      <c r="L4856" s="114" t="s">
        <v>20</v>
      </c>
      <c r="M4856" s="114">
        <v>-12</v>
      </c>
      <c r="N4856" s="114" t="s">
        <v>28</v>
      </c>
      <c r="O4856" s="114">
        <v>-5.26</v>
      </c>
      <c r="P4856" s="114">
        <v>-5.26</v>
      </c>
      <c r="Q4856" s="114">
        <v>0</v>
      </c>
      <c r="R4856" s="112"/>
      <c r="S4856" s="112"/>
      <c r="T4856" s="112"/>
      <c r="U4856" s="112"/>
    </row>
    <row r="4857" spans="1:21" hidden="1">
      <c r="A4857" s="116">
        <v>42466</v>
      </c>
      <c r="B4857" s="114" t="s">
        <v>7197</v>
      </c>
      <c r="C4857" s="116">
        <v>42466</v>
      </c>
      <c r="D4857" s="114" t="s">
        <v>7198</v>
      </c>
      <c r="E4857" s="114" t="s">
        <v>1915</v>
      </c>
      <c r="F4857" s="114" t="s">
        <v>938</v>
      </c>
      <c r="G4857" s="114" t="s">
        <v>7199</v>
      </c>
      <c r="H4857" s="114" t="s">
        <v>1916</v>
      </c>
      <c r="I4857" s="114" t="s">
        <v>81</v>
      </c>
      <c r="J4857" s="114" t="s">
        <v>7200</v>
      </c>
      <c r="K4857" s="114"/>
      <c r="L4857" s="114" t="s">
        <v>20</v>
      </c>
      <c r="M4857" s="114">
        <v>-60</v>
      </c>
      <c r="N4857" s="114" t="s">
        <v>28</v>
      </c>
      <c r="O4857" s="114">
        <v>-26.31</v>
      </c>
      <c r="P4857" s="114">
        <v>-26.31</v>
      </c>
      <c r="Q4857" s="114">
        <v>0</v>
      </c>
      <c r="R4857" s="112"/>
      <c r="S4857" s="112"/>
      <c r="T4857" s="112"/>
      <c r="U4857" s="112"/>
    </row>
    <row r="4858" spans="1:21" hidden="1">
      <c r="A4858" s="116">
        <v>42467</v>
      </c>
      <c r="B4858" s="114" t="s">
        <v>7249</v>
      </c>
      <c r="C4858" s="116">
        <v>42467</v>
      </c>
      <c r="D4858" s="114" t="s">
        <v>7250</v>
      </c>
      <c r="E4858" s="114" t="s">
        <v>1915</v>
      </c>
      <c r="F4858" s="114" t="s">
        <v>938</v>
      </c>
      <c r="G4858" s="114" t="s">
        <v>7251</v>
      </c>
      <c r="H4858" s="114" t="s">
        <v>1916</v>
      </c>
      <c r="I4858" s="114" t="s">
        <v>81</v>
      </c>
      <c r="J4858" s="114" t="s">
        <v>7252</v>
      </c>
      <c r="K4858" s="114"/>
      <c r="L4858" s="114" t="s">
        <v>20</v>
      </c>
      <c r="M4858" s="114">
        <v>-24</v>
      </c>
      <c r="N4858" s="114" t="s">
        <v>28</v>
      </c>
      <c r="O4858" s="114">
        <v>-10.52</v>
      </c>
      <c r="P4858" s="114">
        <v>-10.53</v>
      </c>
      <c r="Q4858" s="114">
        <v>0.01</v>
      </c>
      <c r="R4858" s="112"/>
      <c r="S4858" s="112"/>
      <c r="T4858" s="112"/>
      <c r="U4858" s="112"/>
    </row>
    <row r="4859" spans="1:21" hidden="1">
      <c r="A4859" s="116">
        <v>42478</v>
      </c>
      <c r="B4859" s="114" t="s">
        <v>7337</v>
      </c>
      <c r="C4859" s="116">
        <v>42478</v>
      </c>
      <c r="D4859" s="114" t="s">
        <v>7338</v>
      </c>
      <c r="E4859" s="114" t="s">
        <v>1915</v>
      </c>
      <c r="F4859" s="114" t="s">
        <v>330</v>
      </c>
      <c r="G4859" s="114" t="s">
        <v>7339</v>
      </c>
      <c r="H4859" s="114" t="s">
        <v>1916</v>
      </c>
      <c r="I4859" s="114" t="s">
        <v>81</v>
      </c>
      <c r="J4859" s="114" t="s">
        <v>7340</v>
      </c>
      <c r="K4859" s="114"/>
      <c r="L4859" s="114" t="s">
        <v>20</v>
      </c>
      <c r="M4859" s="114">
        <v>-96</v>
      </c>
      <c r="N4859" s="114" t="s">
        <v>28</v>
      </c>
      <c r="O4859" s="114">
        <v>-42.01</v>
      </c>
      <c r="P4859" s="114">
        <v>-42.01</v>
      </c>
      <c r="Q4859" s="114">
        <v>0</v>
      </c>
      <c r="R4859" s="112"/>
      <c r="S4859" s="113"/>
      <c r="T4859" s="113"/>
      <c r="U4859" s="112"/>
    </row>
    <row r="4860" spans="1:21" hidden="1">
      <c r="A4860" s="116">
        <v>42478</v>
      </c>
      <c r="B4860" s="114" t="s">
        <v>7341</v>
      </c>
      <c r="C4860" s="116">
        <v>42478</v>
      </c>
      <c r="D4860" s="114" t="s">
        <v>7342</v>
      </c>
      <c r="E4860" s="114" t="s">
        <v>1915</v>
      </c>
      <c r="F4860" s="114" t="s">
        <v>938</v>
      </c>
      <c r="G4860" s="114" t="s">
        <v>7343</v>
      </c>
      <c r="H4860" s="114" t="s">
        <v>1916</v>
      </c>
      <c r="I4860" s="114" t="s">
        <v>81</v>
      </c>
      <c r="J4860" s="114" t="s">
        <v>7344</v>
      </c>
      <c r="K4860" s="114"/>
      <c r="L4860" s="114" t="s">
        <v>20</v>
      </c>
      <c r="M4860" s="114">
        <v>-48</v>
      </c>
      <c r="N4860" s="114" t="s">
        <v>28</v>
      </c>
      <c r="O4860" s="114">
        <v>-21</v>
      </c>
      <c r="P4860" s="114">
        <v>-21</v>
      </c>
      <c r="Q4860" s="114">
        <v>0</v>
      </c>
      <c r="R4860" s="112"/>
      <c r="S4860" s="113"/>
      <c r="T4860" s="113"/>
      <c r="U4860" s="112"/>
    </row>
    <row r="4861" spans="1:21" hidden="1">
      <c r="A4861" s="116">
        <v>42473</v>
      </c>
      <c r="B4861" s="114" t="s">
        <v>7532</v>
      </c>
      <c r="C4861" s="116">
        <v>42473</v>
      </c>
      <c r="D4861" s="114" t="s">
        <v>7533</v>
      </c>
      <c r="E4861" s="114" t="s">
        <v>1915</v>
      </c>
      <c r="F4861" s="114" t="s">
        <v>330</v>
      </c>
      <c r="G4861" s="114" t="s">
        <v>7534</v>
      </c>
      <c r="H4861" s="114" t="s">
        <v>1916</v>
      </c>
      <c r="I4861" s="114" t="s">
        <v>81</v>
      </c>
      <c r="J4861" s="114" t="s">
        <v>7535</v>
      </c>
      <c r="K4861" s="114"/>
      <c r="L4861" s="114" t="s">
        <v>20</v>
      </c>
      <c r="M4861" s="114">
        <v>-300</v>
      </c>
      <c r="N4861" s="114" t="s">
        <v>28</v>
      </c>
      <c r="O4861" s="114">
        <v>-131.27000000000001</v>
      </c>
      <c r="P4861" s="114">
        <v>-131.27000000000001</v>
      </c>
      <c r="Q4861" s="114">
        <v>0</v>
      </c>
      <c r="R4861" s="112"/>
      <c r="S4861" s="112"/>
      <c r="T4861" s="112"/>
      <c r="U4861" s="112"/>
    </row>
    <row r="4862" spans="1:21" hidden="1">
      <c r="A4862" s="116">
        <v>42471</v>
      </c>
      <c r="B4862" s="114" t="s">
        <v>7325</v>
      </c>
      <c r="C4862" s="116">
        <v>42471</v>
      </c>
      <c r="D4862" s="114" t="s">
        <v>7326</v>
      </c>
      <c r="E4862" s="114" t="s">
        <v>1915</v>
      </c>
      <c r="F4862" s="114" t="s">
        <v>938</v>
      </c>
      <c r="G4862" s="114" t="s">
        <v>7327</v>
      </c>
      <c r="H4862" s="114" t="s">
        <v>1916</v>
      </c>
      <c r="I4862" s="114" t="s">
        <v>81</v>
      </c>
      <c r="J4862" s="114" t="s">
        <v>7328</v>
      </c>
      <c r="K4862" s="114"/>
      <c r="L4862" s="114" t="s">
        <v>20</v>
      </c>
      <c r="M4862" s="114">
        <v>-12</v>
      </c>
      <c r="N4862" s="114" t="s">
        <v>28</v>
      </c>
      <c r="O4862" s="114">
        <v>-5.25</v>
      </c>
      <c r="P4862" s="114">
        <v>-5.25</v>
      </c>
      <c r="Q4862" s="114">
        <v>0</v>
      </c>
      <c r="R4862" s="112"/>
      <c r="S4862" s="113"/>
      <c r="T4862" s="113"/>
      <c r="U4862" s="113"/>
    </row>
    <row r="4863" spans="1:21" hidden="1">
      <c r="A4863" s="116">
        <v>42471</v>
      </c>
      <c r="B4863" s="114" t="s">
        <v>7329</v>
      </c>
      <c r="C4863" s="116">
        <v>42471</v>
      </c>
      <c r="D4863" s="114" t="s">
        <v>7330</v>
      </c>
      <c r="E4863" s="114" t="s">
        <v>1915</v>
      </c>
      <c r="F4863" s="114" t="s">
        <v>886</v>
      </c>
      <c r="G4863" s="114" t="s">
        <v>7331</v>
      </c>
      <c r="H4863" s="114" t="s">
        <v>1916</v>
      </c>
      <c r="I4863" s="114" t="s">
        <v>81</v>
      </c>
      <c r="J4863" s="114" t="s">
        <v>7332</v>
      </c>
      <c r="K4863" s="114"/>
      <c r="L4863" s="114" t="s">
        <v>20</v>
      </c>
      <c r="M4863" s="114">
        <v>-384</v>
      </c>
      <c r="N4863" s="114" t="s">
        <v>28</v>
      </c>
      <c r="O4863" s="114">
        <v>-168.4</v>
      </c>
      <c r="P4863" s="114">
        <v>-168.4</v>
      </c>
      <c r="Q4863" s="114">
        <v>0.01</v>
      </c>
      <c r="R4863" s="112"/>
      <c r="S4863" s="113"/>
      <c r="T4863" s="113"/>
      <c r="U4863" s="112"/>
    </row>
    <row r="4864" spans="1:21" hidden="1">
      <c r="A4864" s="116">
        <v>42471</v>
      </c>
      <c r="B4864" s="114" t="s">
        <v>7329</v>
      </c>
      <c r="C4864" s="116">
        <v>42471</v>
      </c>
      <c r="D4864" s="114" t="s">
        <v>7330</v>
      </c>
      <c r="E4864" s="114" t="s">
        <v>1915</v>
      </c>
      <c r="F4864" s="114" t="s">
        <v>886</v>
      </c>
      <c r="G4864" s="114" t="s">
        <v>7331</v>
      </c>
      <c r="H4864" s="114" t="s">
        <v>1916</v>
      </c>
      <c r="I4864" s="114" t="s">
        <v>81</v>
      </c>
      <c r="J4864" s="114" t="s">
        <v>7332</v>
      </c>
      <c r="K4864" s="114"/>
      <c r="L4864" s="114" t="s">
        <v>20</v>
      </c>
      <c r="M4864" s="114">
        <v>-48</v>
      </c>
      <c r="N4864" s="114" t="s">
        <v>28</v>
      </c>
      <c r="O4864" s="114">
        <v>-21</v>
      </c>
      <c r="P4864" s="114">
        <v>-21</v>
      </c>
      <c r="Q4864" s="114">
        <v>0</v>
      </c>
      <c r="R4864" s="112"/>
      <c r="S4864" s="113"/>
      <c r="T4864" s="113"/>
      <c r="U4864" s="112"/>
    </row>
    <row r="4865" spans="1:21" hidden="1">
      <c r="A4865" s="116">
        <v>42471</v>
      </c>
      <c r="B4865" s="114" t="s">
        <v>7301</v>
      </c>
      <c r="C4865" s="116">
        <v>42471</v>
      </c>
      <c r="D4865" s="114" t="s">
        <v>7302</v>
      </c>
      <c r="E4865" s="114" t="s">
        <v>1915</v>
      </c>
      <c r="F4865" s="114" t="s">
        <v>330</v>
      </c>
      <c r="G4865" s="114" t="s">
        <v>7303</v>
      </c>
      <c r="H4865" s="114" t="s">
        <v>1916</v>
      </c>
      <c r="I4865" s="114" t="s">
        <v>81</v>
      </c>
      <c r="J4865" s="114" t="s">
        <v>7304</v>
      </c>
      <c r="K4865" s="114"/>
      <c r="L4865" s="114" t="s">
        <v>20</v>
      </c>
      <c r="M4865" s="114">
        <v>-84</v>
      </c>
      <c r="N4865" s="114" t="s">
        <v>28</v>
      </c>
      <c r="O4865" s="114">
        <v>-36.840000000000003</v>
      </c>
      <c r="P4865" s="114">
        <v>-36.840000000000003</v>
      </c>
      <c r="Q4865" s="114">
        <v>0</v>
      </c>
      <c r="R4865" s="112"/>
      <c r="S4865" s="113"/>
      <c r="T4865" s="113"/>
      <c r="U4865" s="113"/>
    </row>
    <row r="4866" spans="1:21" hidden="1">
      <c r="A4866" s="116">
        <v>42475</v>
      </c>
      <c r="B4866" s="114" t="s">
        <v>7297</v>
      </c>
      <c r="C4866" s="116">
        <v>42475</v>
      </c>
      <c r="D4866" s="114" t="s">
        <v>7298</v>
      </c>
      <c r="E4866" s="114" t="s">
        <v>1915</v>
      </c>
      <c r="F4866" s="114" t="s">
        <v>938</v>
      </c>
      <c r="G4866" s="114" t="s">
        <v>7299</v>
      </c>
      <c r="H4866" s="114" t="s">
        <v>1916</v>
      </c>
      <c r="I4866" s="114" t="s">
        <v>81</v>
      </c>
      <c r="J4866" s="114" t="s">
        <v>7300</v>
      </c>
      <c r="K4866" s="114"/>
      <c r="L4866" s="114" t="s">
        <v>20</v>
      </c>
      <c r="M4866" s="114">
        <v>-24</v>
      </c>
      <c r="N4866" s="114" t="s">
        <v>28</v>
      </c>
      <c r="O4866" s="114">
        <v>-10.5</v>
      </c>
      <c r="P4866" s="114">
        <v>-10.5</v>
      </c>
      <c r="Q4866" s="114">
        <v>0</v>
      </c>
      <c r="R4866" s="112"/>
      <c r="S4866" s="113"/>
      <c r="T4866" s="113"/>
      <c r="U4866" s="112"/>
    </row>
    <row r="4867" spans="1:21" hidden="1">
      <c r="A4867" s="116">
        <v>42468</v>
      </c>
      <c r="B4867" s="114" t="s">
        <v>7241</v>
      </c>
      <c r="C4867" s="116">
        <v>42468</v>
      </c>
      <c r="D4867" s="114" t="s">
        <v>7242</v>
      </c>
      <c r="E4867" s="114" t="s">
        <v>1915</v>
      </c>
      <c r="F4867" s="114" t="s">
        <v>886</v>
      </c>
      <c r="G4867" s="114" t="s">
        <v>7243</v>
      </c>
      <c r="H4867" s="114" t="s">
        <v>1916</v>
      </c>
      <c r="I4867" s="114" t="s">
        <v>81</v>
      </c>
      <c r="J4867" s="114" t="s">
        <v>7244</v>
      </c>
      <c r="K4867" s="114"/>
      <c r="L4867" s="114" t="s">
        <v>20</v>
      </c>
      <c r="M4867" s="114">
        <v>-864</v>
      </c>
      <c r="N4867" s="114" t="s">
        <v>28</v>
      </c>
      <c r="O4867" s="114">
        <v>-378.9</v>
      </c>
      <c r="P4867" s="114">
        <v>-378.9</v>
      </c>
      <c r="Q4867" s="114">
        <v>0.02</v>
      </c>
      <c r="R4867" s="112"/>
      <c r="S4867" s="112"/>
      <c r="T4867" s="112"/>
      <c r="U4867" s="112"/>
    </row>
    <row r="4868" spans="1:21" hidden="1">
      <c r="A4868" s="116">
        <v>42468</v>
      </c>
      <c r="B4868" s="114" t="s">
        <v>7305</v>
      </c>
      <c r="C4868" s="116">
        <v>42468</v>
      </c>
      <c r="D4868" s="114" t="s">
        <v>7306</v>
      </c>
      <c r="E4868" s="114" t="s">
        <v>1915</v>
      </c>
      <c r="F4868" s="114" t="s">
        <v>938</v>
      </c>
      <c r="G4868" s="114" t="s">
        <v>7307</v>
      </c>
      <c r="H4868" s="114" t="s">
        <v>1916</v>
      </c>
      <c r="I4868" s="114" t="s">
        <v>81</v>
      </c>
      <c r="J4868" s="114" t="s">
        <v>7308</v>
      </c>
      <c r="K4868" s="114"/>
      <c r="L4868" s="114" t="s">
        <v>20</v>
      </c>
      <c r="M4868" s="114">
        <v>-12</v>
      </c>
      <c r="N4868" s="114" t="s">
        <v>28</v>
      </c>
      <c r="O4868" s="114">
        <v>-5.26</v>
      </c>
      <c r="P4868" s="114">
        <v>-5.26</v>
      </c>
      <c r="Q4868" s="114">
        <v>0</v>
      </c>
      <c r="R4868" s="112"/>
      <c r="S4868" s="113"/>
      <c r="T4868" s="113"/>
      <c r="U4868" s="113"/>
    </row>
    <row r="4869" spans="1:21" hidden="1">
      <c r="A4869" s="116">
        <v>42474</v>
      </c>
      <c r="B4869" s="114" t="s">
        <v>7261</v>
      </c>
      <c r="C4869" s="116">
        <v>42474</v>
      </c>
      <c r="D4869" s="114" t="s">
        <v>7262</v>
      </c>
      <c r="E4869" s="114" t="s">
        <v>1915</v>
      </c>
      <c r="F4869" s="114" t="s">
        <v>938</v>
      </c>
      <c r="G4869" s="114" t="s">
        <v>7263</v>
      </c>
      <c r="H4869" s="114" t="s">
        <v>1916</v>
      </c>
      <c r="I4869" s="114" t="s">
        <v>81</v>
      </c>
      <c r="J4869" s="114" t="s">
        <v>7264</v>
      </c>
      <c r="K4869" s="114"/>
      <c r="L4869" s="114" t="s">
        <v>20</v>
      </c>
      <c r="M4869" s="114">
        <v>-24</v>
      </c>
      <c r="N4869" s="114" t="s">
        <v>28</v>
      </c>
      <c r="O4869" s="114">
        <v>-10.5</v>
      </c>
      <c r="P4869" s="114">
        <v>-10.5</v>
      </c>
      <c r="Q4869" s="114">
        <v>0</v>
      </c>
      <c r="R4869" s="112"/>
      <c r="S4869" s="113"/>
      <c r="T4869" s="113"/>
      <c r="U4869" s="113"/>
    </row>
    <row r="4870" spans="1:21" hidden="1">
      <c r="A4870" s="116">
        <v>42473</v>
      </c>
      <c r="B4870" s="114" t="s">
        <v>7281</v>
      </c>
      <c r="C4870" s="116">
        <v>42473</v>
      </c>
      <c r="D4870" s="114" t="s">
        <v>7282</v>
      </c>
      <c r="E4870" s="114" t="s">
        <v>1915</v>
      </c>
      <c r="F4870" s="114" t="s">
        <v>938</v>
      </c>
      <c r="G4870" s="114" t="s">
        <v>7283</v>
      </c>
      <c r="H4870" s="114" t="s">
        <v>1916</v>
      </c>
      <c r="I4870" s="114" t="s">
        <v>81</v>
      </c>
      <c r="J4870" s="114" t="s">
        <v>7284</v>
      </c>
      <c r="K4870" s="114"/>
      <c r="L4870" s="114" t="s">
        <v>20</v>
      </c>
      <c r="M4870" s="114">
        <v>-60</v>
      </c>
      <c r="N4870" s="114" t="s">
        <v>28</v>
      </c>
      <c r="O4870" s="114">
        <v>-26.25</v>
      </c>
      <c r="P4870" s="114">
        <v>-26.25</v>
      </c>
      <c r="Q4870" s="114">
        <v>0</v>
      </c>
      <c r="R4870" s="112"/>
      <c r="S4870" s="112"/>
      <c r="T4870" s="112"/>
      <c r="U4870" s="112"/>
    </row>
    <row r="4871" spans="1:21" hidden="1">
      <c r="A4871" s="116">
        <v>42474</v>
      </c>
      <c r="B4871" s="114" t="s">
        <v>7285</v>
      </c>
      <c r="C4871" s="116">
        <v>42474</v>
      </c>
      <c r="D4871" s="114" t="s">
        <v>7286</v>
      </c>
      <c r="E4871" s="114" t="s">
        <v>1915</v>
      </c>
      <c r="F4871" s="114" t="s">
        <v>886</v>
      </c>
      <c r="G4871" s="114" t="s">
        <v>7287</v>
      </c>
      <c r="H4871" s="114" t="s">
        <v>1916</v>
      </c>
      <c r="I4871" s="114" t="s">
        <v>81</v>
      </c>
      <c r="J4871" s="114" t="s">
        <v>7288</v>
      </c>
      <c r="K4871" s="114"/>
      <c r="L4871" s="114" t="s">
        <v>20</v>
      </c>
      <c r="M4871" s="136">
        <v>-1728</v>
      </c>
      <c r="N4871" s="114" t="s">
        <v>28</v>
      </c>
      <c r="O4871" s="114">
        <v>-756.12</v>
      </c>
      <c r="P4871" s="114">
        <v>-756.12</v>
      </c>
      <c r="Q4871" s="114">
        <v>0</v>
      </c>
      <c r="R4871" s="112"/>
      <c r="S4871" s="112"/>
      <c r="T4871" s="112"/>
      <c r="U4871" s="112"/>
    </row>
    <row r="4872" spans="1:21" hidden="1">
      <c r="A4872" s="116">
        <v>42481</v>
      </c>
      <c r="B4872" s="114" t="s">
        <v>7377</v>
      </c>
      <c r="C4872" s="116">
        <v>42481</v>
      </c>
      <c r="D4872" s="114" t="s">
        <v>7378</v>
      </c>
      <c r="E4872" s="114" t="s">
        <v>1915</v>
      </c>
      <c r="F4872" s="114" t="s">
        <v>938</v>
      </c>
      <c r="G4872" s="114" t="s">
        <v>7379</v>
      </c>
      <c r="H4872" s="114" t="s">
        <v>1916</v>
      </c>
      <c r="I4872" s="114" t="s">
        <v>81</v>
      </c>
      <c r="J4872" s="114" t="s">
        <v>7380</v>
      </c>
      <c r="K4872" s="114"/>
      <c r="L4872" s="114" t="s">
        <v>20</v>
      </c>
      <c r="M4872" s="114">
        <v>-48</v>
      </c>
      <c r="N4872" s="114" t="s">
        <v>28</v>
      </c>
      <c r="O4872" s="114">
        <v>-21</v>
      </c>
      <c r="P4872" s="114">
        <v>-21</v>
      </c>
      <c r="Q4872" s="114">
        <v>0</v>
      </c>
      <c r="R4872" s="112"/>
      <c r="S4872" s="113"/>
      <c r="T4872" s="113"/>
      <c r="U4872" s="112"/>
    </row>
    <row r="4873" spans="1:21" hidden="1">
      <c r="A4873" s="116">
        <v>42485</v>
      </c>
      <c r="B4873" s="114" t="s">
        <v>7381</v>
      </c>
      <c r="C4873" s="116">
        <v>42485</v>
      </c>
      <c r="D4873" s="114" t="s">
        <v>7382</v>
      </c>
      <c r="E4873" s="114" t="s">
        <v>1915</v>
      </c>
      <c r="F4873" s="114" t="s">
        <v>886</v>
      </c>
      <c r="G4873" s="114" t="s">
        <v>7383</v>
      </c>
      <c r="H4873" s="114" t="s">
        <v>1916</v>
      </c>
      <c r="I4873" s="114" t="s">
        <v>81</v>
      </c>
      <c r="J4873" s="114" t="s">
        <v>7384</v>
      </c>
      <c r="K4873" s="114"/>
      <c r="L4873" s="114" t="s">
        <v>20</v>
      </c>
      <c r="M4873" s="136">
        <v>-4320</v>
      </c>
      <c r="N4873" s="114" t="s">
        <v>28</v>
      </c>
      <c r="O4873" s="136">
        <v>-1890.3</v>
      </c>
      <c r="P4873" s="136">
        <v>-1890.31</v>
      </c>
      <c r="Q4873" s="114">
        <v>0.01</v>
      </c>
      <c r="R4873" s="112"/>
      <c r="S4873" s="113"/>
      <c r="T4873" s="113"/>
      <c r="U4873" s="112"/>
    </row>
    <row r="4874" spans="1:21" hidden="1">
      <c r="A4874" s="116">
        <v>42480</v>
      </c>
      <c r="B4874" s="114" t="s">
        <v>7389</v>
      </c>
      <c r="C4874" s="116">
        <v>42480</v>
      </c>
      <c r="D4874" s="114" t="s">
        <v>7390</v>
      </c>
      <c r="E4874" s="114" t="s">
        <v>1915</v>
      </c>
      <c r="F4874" s="114" t="s">
        <v>938</v>
      </c>
      <c r="G4874" s="114" t="s">
        <v>7391</v>
      </c>
      <c r="H4874" s="114" t="s">
        <v>1916</v>
      </c>
      <c r="I4874" s="114" t="s">
        <v>81</v>
      </c>
      <c r="J4874" s="114" t="s">
        <v>7392</v>
      </c>
      <c r="K4874" s="114"/>
      <c r="L4874" s="114" t="s">
        <v>20</v>
      </c>
      <c r="M4874" s="114">
        <v>-60</v>
      </c>
      <c r="N4874" s="114" t="s">
        <v>28</v>
      </c>
      <c r="O4874" s="114">
        <v>-26.25</v>
      </c>
      <c r="P4874" s="114">
        <v>-26.25</v>
      </c>
      <c r="Q4874" s="114">
        <v>0</v>
      </c>
      <c r="R4874" s="112"/>
      <c r="S4874" s="112"/>
      <c r="T4874" s="112"/>
      <c r="U4874" s="112"/>
    </row>
    <row r="4875" spans="1:21" hidden="1">
      <c r="A4875" s="116">
        <v>42480</v>
      </c>
      <c r="B4875" s="114" t="s">
        <v>7405</v>
      </c>
      <c r="C4875" s="116">
        <v>42480</v>
      </c>
      <c r="D4875" s="114" t="s">
        <v>7406</v>
      </c>
      <c r="E4875" s="114" t="s">
        <v>1915</v>
      </c>
      <c r="F4875" s="114" t="s">
        <v>330</v>
      </c>
      <c r="G4875" s="114" t="s">
        <v>7407</v>
      </c>
      <c r="H4875" s="114" t="s">
        <v>1916</v>
      </c>
      <c r="I4875" s="114" t="s">
        <v>81</v>
      </c>
      <c r="J4875" s="114" t="s">
        <v>7408</v>
      </c>
      <c r="K4875" s="114"/>
      <c r="L4875" s="114" t="s">
        <v>20</v>
      </c>
      <c r="M4875" s="114">
        <v>-264</v>
      </c>
      <c r="N4875" s="114" t="s">
        <v>28</v>
      </c>
      <c r="O4875" s="114">
        <v>-115.52</v>
      </c>
      <c r="P4875" s="114">
        <v>-115.52</v>
      </c>
      <c r="Q4875" s="114">
        <v>0</v>
      </c>
      <c r="R4875" s="112"/>
      <c r="S4875" s="113"/>
      <c r="T4875" s="113"/>
      <c r="U4875" s="112"/>
    </row>
    <row r="4876" spans="1:21" hidden="1">
      <c r="A4876" s="116">
        <v>42485</v>
      </c>
      <c r="B4876" s="114" t="s">
        <v>7361</v>
      </c>
      <c r="C4876" s="116">
        <v>42485</v>
      </c>
      <c r="D4876" s="114" t="s">
        <v>7362</v>
      </c>
      <c r="E4876" s="114" t="s">
        <v>1915</v>
      </c>
      <c r="F4876" s="114" t="s">
        <v>938</v>
      </c>
      <c r="G4876" s="114" t="s">
        <v>7363</v>
      </c>
      <c r="H4876" s="114" t="s">
        <v>1916</v>
      </c>
      <c r="I4876" s="114" t="s">
        <v>81</v>
      </c>
      <c r="J4876" s="114" t="s">
        <v>7364</v>
      </c>
      <c r="K4876" s="114"/>
      <c r="L4876" s="114" t="s">
        <v>20</v>
      </c>
      <c r="M4876" s="114">
        <v>-36</v>
      </c>
      <c r="N4876" s="114" t="s">
        <v>28</v>
      </c>
      <c r="O4876" s="114">
        <v>-15.75</v>
      </c>
      <c r="P4876" s="114">
        <v>-15.75</v>
      </c>
      <c r="Q4876" s="114">
        <v>0</v>
      </c>
      <c r="R4876" s="112"/>
      <c r="S4876" s="112"/>
      <c r="T4876" s="112"/>
      <c r="U4876" s="112"/>
    </row>
    <row r="4877" spans="1:21" hidden="1">
      <c r="A4877" s="116">
        <v>42482</v>
      </c>
      <c r="B4877" s="114" t="s">
        <v>7345</v>
      </c>
      <c r="C4877" s="116">
        <v>42482</v>
      </c>
      <c r="D4877" s="114" t="s">
        <v>7346</v>
      </c>
      <c r="E4877" s="114" t="s">
        <v>1915</v>
      </c>
      <c r="F4877" s="114" t="s">
        <v>938</v>
      </c>
      <c r="G4877" s="114" t="s">
        <v>7347</v>
      </c>
      <c r="H4877" s="114" t="s">
        <v>1916</v>
      </c>
      <c r="I4877" s="114" t="s">
        <v>81</v>
      </c>
      <c r="J4877" s="114" t="s">
        <v>7348</v>
      </c>
      <c r="K4877" s="114"/>
      <c r="L4877" s="114" t="s">
        <v>20</v>
      </c>
      <c r="M4877" s="114">
        <v>-72</v>
      </c>
      <c r="N4877" s="114" t="s">
        <v>28</v>
      </c>
      <c r="O4877" s="114">
        <v>-31.51</v>
      </c>
      <c r="P4877" s="114">
        <v>-31.51</v>
      </c>
      <c r="Q4877" s="114">
        <v>0</v>
      </c>
      <c r="R4877" s="112"/>
      <c r="S4877" s="113"/>
      <c r="T4877" s="113"/>
      <c r="U4877" s="112"/>
    </row>
    <row r="4878" spans="1:21" hidden="1">
      <c r="A4878" s="116">
        <v>42485</v>
      </c>
      <c r="B4878" s="114" t="s">
        <v>7349</v>
      </c>
      <c r="C4878" s="116">
        <v>42485</v>
      </c>
      <c r="D4878" s="114" t="s">
        <v>7350</v>
      </c>
      <c r="E4878" s="114" t="s">
        <v>1915</v>
      </c>
      <c r="F4878" s="114" t="s">
        <v>330</v>
      </c>
      <c r="G4878" s="114" t="s">
        <v>7351</v>
      </c>
      <c r="H4878" s="114" t="s">
        <v>1916</v>
      </c>
      <c r="I4878" s="114" t="s">
        <v>81</v>
      </c>
      <c r="J4878" s="114" t="s">
        <v>7352</v>
      </c>
      <c r="K4878" s="114"/>
      <c r="L4878" s="114" t="s">
        <v>20</v>
      </c>
      <c r="M4878" s="114">
        <v>-432</v>
      </c>
      <c r="N4878" s="114" t="s">
        <v>28</v>
      </c>
      <c r="O4878" s="114">
        <v>-189.03</v>
      </c>
      <c r="P4878" s="114">
        <v>-189.03</v>
      </c>
      <c r="Q4878" s="114">
        <v>0</v>
      </c>
      <c r="R4878" s="112"/>
      <c r="S4878" s="112"/>
      <c r="T4878" s="112"/>
      <c r="U4878" s="112"/>
    </row>
    <row r="4879" spans="1:21" hidden="1">
      <c r="A4879" s="116">
        <v>42487</v>
      </c>
      <c r="B4879" s="114" t="s">
        <v>7357</v>
      </c>
      <c r="C4879" s="116">
        <v>42487</v>
      </c>
      <c r="D4879" s="114" t="s">
        <v>7358</v>
      </c>
      <c r="E4879" s="114" t="s">
        <v>1915</v>
      </c>
      <c r="F4879" s="114" t="s">
        <v>938</v>
      </c>
      <c r="G4879" s="114" t="s">
        <v>7359</v>
      </c>
      <c r="H4879" s="114" t="s">
        <v>1916</v>
      </c>
      <c r="I4879" s="114" t="s">
        <v>81</v>
      </c>
      <c r="J4879" s="114" t="s">
        <v>7360</v>
      </c>
      <c r="K4879" s="114"/>
      <c r="L4879" s="114" t="s">
        <v>20</v>
      </c>
      <c r="M4879" s="114">
        <v>-60</v>
      </c>
      <c r="N4879" s="114" t="s">
        <v>28</v>
      </c>
      <c r="O4879" s="114">
        <v>-26.25</v>
      </c>
      <c r="P4879" s="114">
        <v>-26.25</v>
      </c>
      <c r="Q4879" s="114">
        <v>0</v>
      </c>
      <c r="R4879" s="112"/>
      <c r="S4879" s="112"/>
      <c r="T4879" s="112"/>
      <c r="U4879" s="112"/>
    </row>
    <row r="4880" spans="1:21" hidden="1">
      <c r="A4880" s="116">
        <v>42485</v>
      </c>
      <c r="B4880" s="114" t="s">
        <v>7747</v>
      </c>
      <c r="C4880" s="116">
        <v>42485</v>
      </c>
      <c r="D4880" s="114" t="s">
        <v>7748</v>
      </c>
      <c r="E4880" s="114" t="s">
        <v>1915</v>
      </c>
      <c r="F4880" s="114" t="s">
        <v>331</v>
      </c>
      <c r="G4880" s="114" t="s">
        <v>7749</v>
      </c>
      <c r="H4880" s="114" t="s">
        <v>1916</v>
      </c>
      <c r="I4880" s="114" t="s">
        <v>81</v>
      </c>
      <c r="J4880" s="114" t="s">
        <v>7750</v>
      </c>
      <c r="K4880" s="114"/>
      <c r="L4880" s="114" t="s">
        <v>20</v>
      </c>
      <c r="M4880" s="114">
        <v>-432</v>
      </c>
      <c r="N4880" s="114" t="s">
        <v>28</v>
      </c>
      <c r="O4880" s="114">
        <v>-189.03</v>
      </c>
      <c r="P4880" s="114">
        <v>-189.03</v>
      </c>
      <c r="Q4880" s="114">
        <v>0</v>
      </c>
      <c r="R4880" s="112"/>
      <c r="S4880" s="112"/>
      <c r="T4880" s="112"/>
      <c r="U4880" s="112"/>
    </row>
    <row r="4881" spans="1:21" hidden="1">
      <c r="A4881" s="116">
        <v>42488</v>
      </c>
      <c r="B4881" s="114" t="s">
        <v>7774</v>
      </c>
      <c r="C4881" s="116">
        <v>42488</v>
      </c>
      <c r="D4881" s="114" t="s">
        <v>7775</v>
      </c>
      <c r="E4881" s="114" t="s">
        <v>1915</v>
      </c>
      <c r="F4881" s="114" t="s">
        <v>886</v>
      </c>
      <c r="G4881" s="114" t="s">
        <v>7776</v>
      </c>
      <c r="H4881" s="114" t="s">
        <v>1916</v>
      </c>
      <c r="I4881" s="114" t="s">
        <v>81</v>
      </c>
      <c r="J4881" s="114" t="s">
        <v>7777</v>
      </c>
      <c r="K4881" s="114"/>
      <c r="L4881" s="114" t="s">
        <v>20</v>
      </c>
      <c r="M4881" s="136">
        <v>-3456</v>
      </c>
      <c r="N4881" s="114" t="s">
        <v>28</v>
      </c>
      <c r="O4881" s="136">
        <v>-1512.24</v>
      </c>
      <c r="P4881" s="136">
        <v>-1512.25</v>
      </c>
      <c r="Q4881" s="114">
        <v>0</v>
      </c>
      <c r="R4881" s="112"/>
      <c r="S4881" s="112"/>
      <c r="T4881" s="112"/>
      <c r="U4881" s="112"/>
    </row>
    <row r="4882" spans="1:21" hidden="1">
      <c r="A4882" s="116">
        <v>42489</v>
      </c>
      <c r="B4882" s="114" t="s">
        <v>7435</v>
      </c>
      <c r="C4882" s="116">
        <v>42489</v>
      </c>
      <c r="D4882" s="114" t="s">
        <v>7436</v>
      </c>
      <c r="E4882" s="114" t="s">
        <v>1915</v>
      </c>
      <c r="F4882" s="114" t="s">
        <v>938</v>
      </c>
      <c r="G4882" s="114" t="s">
        <v>7437</v>
      </c>
      <c r="H4882" s="114" t="s">
        <v>1916</v>
      </c>
      <c r="I4882" s="114" t="s">
        <v>81</v>
      </c>
      <c r="J4882" s="114" t="s">
        <v>7438</v>
      </c>
      <c r="K4882" s="114"/>
      <c r="L4882" s="114" t="s">
        <v>20</v>
      </c>
      <c r="M4882" s="114">
        <v>-24</v>
      </c>
      <c r="N4882" s="114" t="s">
        <v>28</v>
      </c>
      <c r="O4882" s="114">
        <v>-10.5</v>
      </c>
      <c r="P4882" s="114">
        <v>-10.5</v>
      </c>
      <c r="Q4882" s="114">
        <v>0</v>
      </c>
      <c r="R4882" s="112"/>
      <c r="S4882" s="112"/>
      <c r="T4882" s="112"/>
      <c r="U4882" s="112"/>
    </row>
    <row r="4883" spans="1:21" hidden="1">
      <c r="A4883" s="116">
        <v>42488</v>
      </c>
      <c r="B4883" s="114" t="s">
        <v>7439</v>
      </c>
      <c r="C4883" s="116">
        <v>42488</v>
      </c>
      <c r="D4883" s="114" t="s">
        <v>7440</v>
      </c>
      <c r="E4883" s="114" t="s">
        <v>1915</v>
      </c>
      <c r="F4883" s="114" t="s">
        <v>938</v>
      </c>
      <c r="G4883" s="114" t="s">
        <v>7441</v>
      </c>
      <c r="H4883" s="114" t="s">
        <v>1916</v>
      </c>
      <c r="I4883" s="114" t="s">
        <v>81</v>
      </c>
      <c r="J4883" s="114" t="s">
        <v>7442</v>
      </c>
      <c r="K4883" s="114"/>
      <c r="L4883" s="114" t="s">
        <v>20</v>
      </c>
      <c r="M4883" s="114">
        <v>-12</v>
      </c>
      <c r="N4883" s="114" t="s">
        <v>28</v>
      </c>
      <c r="O4883" s="114">
        <v>-5.25</v>
      </c>
      <c r="P4883" s="114">
        <v>-5.25</v>
      </c>
      <c r="Q4883" s="114">
        <v>0</v>
      </c>
      <c r="R4883" s="112"/>
      <c r="S4883" s="112"/>
      <c r="T4883" s="112"/>
      <c r="U4883" s="112"/>
    </row>
    <row r="4884" spans="1:21" hidden="1">
      <c r="A4884" s="116">
        <v>42489</v>
      </c>
      <c r="B4884" s="114" t="s">
        <v>7190</v>
      </c>
      <c r="C4884" s="116">
        <v>42489</v>
      </c>
      <c r="D4884" s="114" t="s">
        <v>7190</v>
      </c>
      <c r="E4884" s="114" t="s">
        <v>1917</v>
      </c>
      <c r="F4884" s="114" t="s">
        <v>886</v>
      </c>
      <c r="G4884" s="114" t="s">
        <v>7191</v>
      </c>
      <c r="H4884" s="114" t="s">
        <v>1918</v>
      </c>
      <c r="I4884" s="114" t="s">
        <v>81</v>
      </c>
      <c r="J4884" s="114" t="s">
        <v>7192</v>
      </c>
      <c r="K4884" s="114" t="s">
        <v>21</v>
      </c>
      <c r="L4884" s="114"/>
      <c r="M4884" s="114">
        <v>12</v>
      </c>
      <c r="N4884" s="114" t="s">
        <v>28</v>
      </c>
      <c r="O4884" s="114">
        <v>5.16</v>
      </c>
      <c r="P4884" s="114">
        <v>0</v>
      </c>
      <c r="Q4884" s="114">
        <v>0</v>
      </c>
      <c r="R4884" s="112"/>
      <c r="S4884" s="112"/>
      <c r="T4884" s="112"/>
      <c r="U4884" s="112"/>
    </row>
    <row r="4885" spans="1:21" hidden="1">
      <c r="A4885" s="116">
        <v>42489</v>
      </c>
      <c r="B4885" s="114" t="s">
        <v>7494</v>
      </c>
      <c r="C4885" s="116">
        <v>42489</v>
      </c>
      <c r="D4885" s="114" t="s">
        <v>7494</v>
      </c>
      <c r="E4885" s="114" t="s">
        <v>1917</v>
      </c>
      <c r="F4885" s="114" t="s">
        <v>938</v>
      </c>
      <c r="G4885" s="114" t="s">
        <v>7495</v>
      </c>
      <c r="H4885" s="114" t="s">
        <v>1918</v>
      </c>
      <c r="I4885" s="114" t="s">
        <v>81</v>
      </c>
      <c r="J4885" s="114" t="s">
        <v>7496</v>
      </c>
      <c r="K4885" s="114" t="s">
        <v>21</v>
      </c>
      <c r="L4885" s="114"/>
      <c r="M4885" s="136">
        <v>6380</v>
      </c>
      <c r="N4885" s="114" t="s">
        <v>28</v>
      </c>
      <c r="O4885" s="136">
        <v>2743.4</v>
      </c>
      <c r="P4885" s="114">
        <v>0</v>
      </c>
      <c r="Q4885" s="114">
        <v>0</v>
      </c>
      <c r="R4885" s="112"/>
      <c r="S4885" s="112"/>
      <c r="T4885" s="112"/>
      <c r="U4885" s="112"/>
    </row>
    <row r="4886" spans="1:21" hidden="1">
      <c r="A4886" s="116">
        <v>42489</v>
      </c>
      <c r="B4886" s="114" t="s">
        <v>7494</v>
      </c>
      <c r="C4886" s="116">
        <v>42489</v>
      </c>
      <c r="D4886" s="114" t="s">
        <v>7494</v>
      </c>
      <c r="E4886" s="114" t="s">
        <v>1917</v>
      </c>
      <c r="F4886" s="114" t="s">
        <v>938</v>
      </c>
      <c r="G4886" s="114" t="s">
        <v>7495</v>
      </c>
      <c r="H4886" s="114" t="s">
        <v>1918</v>
      </c>
      <c r="I4886" s="114" t="s">
        <v>81</v>
      </c>
      <c r="J4886" s="114" t="s">
        <v>7496</v>
      </c>
      <c r="K4886" s="114"/>
      <c r="L4886" s="114" t="s">
        <v>20</v>
      </c>
      <c r="M4886" s="136">
        <v>-6380</v>
      </c>
      <c r="N4886" s="114" t="s">
        <v>28</v>
      </c>
      <c r="O4886" s="136">
        <v>-2743.4</v>
      </c>
      <c r="P4886" s="136">
        <v>-2743.4</v>
      </c>
      <c r="Q4886" s="136">
        <v>2743.4</v>
      </c>
      <c r="R4886" s="112"/>
      <c r="S4886" s="112"/>
      <c r="T4886" s="112"/>
      <c r="U4886" s="112"/>
    </row>
    <row r="4887" spans="1:21" hidden="1">
      <c r="A4887" s="116">
        <v>42489</v>
      </c>
      <c r="B4887" s="114" t="s">
        <v>7190</v>
      </c>
      <c r="C4887" s="116">
        <v>42489</v>
      </c>
      <c r="D4887" s="114" t="s">
        <v>7190</v>
      </c>
      <c r="E4887" s="114" t="s">
        <v>1917</v>
      </c>
      <c r="F4887" s="114" t="s">
        <v>886</v>
      </c>
      <c r="G4887" s="114" t="s">
        <v>7191</v>
      </c>
      <c r="H4887" s="114" t="s">
        <v>1918</v>
      </c>
      <c r="I4887" s="114" t="s">
        <v>81</v>
      </c>
      <c r="J4887" s="114" t="s">
        <v>7192</v>
      </c>
      <c r="K4887" s="114"/>
      <c r="L4887" s="114" t="s">
        <v>20</v>
      </c>
      <c r="M4887" s="114">
        <v>-377</v>
      </c>
      <c r="N4887" s="114" t="s">
        <v>28</v>
      </c>
      <c r="O4887" s="114">
        <v>-162.11000000000001</v>
      </c>
      <c r="P4887" s="114">
        <v>-162.11000000000001</v>
      </c>
      <c r="Q4887" s="114">
        <v>162.11000000000001</v>
      </c>
      <c r="R4887" s="112"/>
      <c r="S4887" s="112"/>
      <c r="T4887" s="112"/>
      <c r="U4887" s="112"/>
    </row>
    <row r="4888" spans="1:21" hidden="1">
      <c r="A4888" s="116">
        <v>42489</v>
      </c>
      <c r="B4888" s="114" t="s">
        <v>7190</v>
      </c>
      <c r="C4888" s="116">
        <v>42489</v>
      </c>
      <c r="D4888" s="114" t="s">
        <v>7190</v>
      </c>
      <c r="E4888" s="114" t="s">
        <v>1917</v>
      </c>
      <c r="F4888" s="114" t="s">
        <v>886</v>
      </c>
      <c r="G4888" s="114" t="s">
        <v>7191</v>
      </c>
      <c r="H4888" s="114" t="s">
        <v>1918</v>
      </c>
      <c r="I4888" s="114" t="s">
        <v>81</v>
      </c>
      <c r="J4888" s="114" t="s">
        <v>7192</v>
      </c>
      <c r="K4888" s="114"/>
      <c r="L4888" s="114" t="s">
        <v>20</v>
      </c>
      <c r="M4888" s="114">
        <v>-12</v>
      </c>
      <c r="N4888" s="114" t="s">
        <v>28</v>
      </c>
      <c r="O4888" s="114">
        <v>-5.16</v>
      </c>
      <c r="P4888" s="114">
        <v>-5.16</v>
      </c>
      <c r="Q4888" s="114">
        <v>5.16</v>
      </c>
      <c r="R4888" s="112"/>
      <c r="S4888" s="112"/>
      <c r="T4888" s="112"/>
      <c r="U4888" s="112"/>
    </row>
    <row r="4889" spans="1:21" hidden="1">
      <c r="A4889" s="116">
        <v>42489</v>
      </c>
      <c r="B4889" s="114" t="s">
        <v>7190</v>
      </c>
      <c r="C4889" s="116">
        <v>42489</v>
      </c>
      <c r="D4889" s="114" t="s">
        <v>7190</v>
      </c>
      <c r="E4889" s="114" t="s">
        <v>1917</v>
      </c>
      <c r="F4889" s="114" t="s">
        <v>886</v>
      </c>
      <c r="G4889" s="114" t="s">
        <v>7191</v>
      </c>
      <c r="H4889" s="114" t="s">
        <v>1918</v>
      </c>
      <c r="I4889" s="114" t="s">
        <v>81</v>
      </c>
      <c r="J4889" s="114" t="s">
        <v>7192</v>
      </c>
      <c r="K4889" s="114" t="s">
        <v>21</v>
      </c>
      <c r="L4889" s="114"/>
      <c r="M4889" s="114">
        <v>377</v>
      </c>
      <c r="N4889" s="114" t="s">
        <v>28</v>
      </c>
      <c r="O4889" s="114">
        <v>162.11000000000001</v>
      </c>
      <c r="P4889" s="114">
        <v>0</v>
      </c>
      <c r="Q4889" s="114">
        <v>0</v>
      </c>
      <c r="R4889" s="112"/>
      <c r="S4889" s="112"/>
      <c r="T4889" s="112"/>
      <c r="U4889" s="112"/>
    </row>
    <row r="4890" spans="1:21" hidden="1">
      <c r="A4890" s="116">
        <v>42467</v>
      </c>
      <c r="B4890" s="114" t="s">
        <v>7249</v>
      </c>
      <c r="C4890" s="116">
        <v>42467</v>
      </c>
      <c r="D4890" s="114" t="s">
        <v>7250</v>
      </c>
      <c r="E4890" s="114" t="s">
        <v>1917</v>
      </c>
      <c r="F4890" s="114" t="s">
        <v>938</v>
      </c>
      <c r="G4890" s="114" t="s">
        <v>7251</v>
      </c>
      <c r="H4890" s="114" t="s">
        <v>1918</v>
      </c>
      <c r="I4890" s="114" t="s">
        <v>81</v>
      </c>
      <c r="J4890" s="114" t="s">
        <v>7252</v>
      </c>
      <c r="K4890" s="114"/>
      <c r="L4890" s="114" t="s">
        <v>20</v>
      </c>
      <c r="M4890" s="114">
        <v>-108</v>
      </c>
      <c r="N4890" s="114" t="s">
        <v>28</v>
      </c>
      <c r="O4890" s="114">
        <v>-46.54</v>
      </c>
      <c r="P4890" s="114">
        <v>-46.54</v>
      </c>
      <c r="Q4890" s="114">
        <v>0</v>
      </c>
      <c r="R4890" s="112"/>
      <c r="S4890" s="113"/>
      <c r="T4890" s="113"/>
      <c r="U4890" s="112"/>
    </row>
    <row r="4891" spans="1:21" hidden="1">
      <c r="A4891" s="116">
        <v>42466</v>
      </c>
      <c r="B4891" s="114" t="s">
        <v>7197</v>
      </c>
      <c r="C4891" s="116">
        <v>42466</v>
      </c>
      <c r="D4891" s="114" t="s">
        <v>7198</v>
      </c>
      <c r="E4891" s="114" t="s">
        <v>1917</v>
      </c>
      <c r="F4891" s="114" t="s">
        <v>938</v>
      </c>
      <c r="G4891" s="114" t="s">
        <v>7199</v>
      </c>
      <c r="H4891" s="114" t="s">
        <v>1918</v>
      </c>
      <c r="I4891" s="114" t="s">
        <v>81</v>
      </c>
      <c r="J4891" s="114" t="s">
        <v>7200</v>
      </c>
      <c r="K4891" s="114"/>
      <c r="L4891" s="114" t="s">
        <v>20</v>
      </c>
      <c r="M4891" s="114">
        <v>-84</v>
      </c>
      <c r="N4891" s="114" t="s">
        <v>28</v>
      </c>
      <c r="O4891" s="114">
        <v>-36.200000000000003</v>
      </c>
      <c r="P4891" s="114">
        <v>-36.200000000000003</v>
      </c>
      <c r="Q4891" s="114">
        <v>0</v>
      </c>
      <c r="R4891" s="112"/>
      <c r="S4891" s="112"/>
      <c r="T4891" s="112"/>
      <c r="U4891" s="112"/>
    </row>
    <row r="4892" spans="1:21" hidden="1">
      <c r="A4892" s="116">
        <v>42464</v>
      </c>
      <c r="B4892" s="114" t="s">
        <v>7233</v>
      </c>
      <c r="C4892" s="116">
        <v>42464</v>
      </c>
      <c r="D4892" s="114" t="s">
        <v>7234</v>
      </c>
      <c r="E4892" s="114" t="s">
        <v>1917</v>
      </c>
      <c r="F4892" s="114" t="s">
        <v>938</v>
      </c>
      <c r="G4892" s="114" t="s">
        <v>7235</v>
      </c>
      <c r="H4892" s="114" t="s">
        <v>1918</v>
      </c>
      <c r="I4892" s="114" t="s">
        <v>81</v>
      </c>
      <c r="J4892" s="114" t="s">
        <v>7236</v>
      </c>
      <c r="K4892" s="114"/>
      <c r="L4892" s="114" t="s">
        <v>20</v>
      </c>
      <c r="M4892" s="114">
        <v>-144</v>
      </c>
      <c r="N4892" s="114" t="s">
        <v>28</v>
      </c>
      <c r="O4892" s="114">
        <v>-62.05</v>
      </c>
      <c r="P4892" s="114">
        <v>-62.05</v>
      </c>
      <c r="Q4892" s="114">
        <v>0</v>
      </c>
      <c r="R4892" s="112"/>
      <c r="S4892" s="113"/>
      <c r="T4892" s="113"/>
      <c r="U4892" s="112"/>
    </row>
    <row r="4893" spans="1:21" hidden="1">
      <c r="A4893" s="116">
        <v>42465</v>
      </c>
      <c r="B4893" s="114" t="s">
        <v>7209</v>
      </c>
      <c r="C4893" s="116">
        <v>42465</v>
      </c>
      <c r="D4893" s="114" t="s">
        <v>7210</v>
      </c>
      <c r="E4893" s="114" t="s">
        <v>1917</v>
      </c>
      <c r="F4893" s="114" t="s">
        <v>938</v>
      </c>
      <c r="G4893" s="114" t="s">
        <v>7211</v>
      </c>
      <c r="H4893" s="114" t="s">
        <v>1918</v>
      </c>
      <c r="I4893" s="114" t="s">
        <v>81</v>
      </c>
      <c r="J4893" s="114" t="s">
        <v>7212</v>
      </c>
      <c r="K4893" s="114"/>
      <c r="L4893" s="114" t="s">
        <v>20</v>
      </c>
      <c r="M4893" s="114">
        <v>-96</v>
      </c>
      <c r="N4893" s="114" t="s">
        <v>28</v>
      </c>
      <c r="O4893" s="114">
        <v>-41.37</v>
      </c>
      <c r="P4893" s="114">
        <v>-41.37</v>
      </c>
      <c r="Q4893" s="114">
        <v>0</v>
      </c>
      <c r="R4893" s="112"/>
      <c r="S4893" s="112"/>
      <c r="T4893" s="112"/>
      <c r="U4893" s="112"/>
    </row>
    <row r="4894" spans="1:21" hidden="1">
      <c r="A4894" s="116">
        <v>42461</v>
      </c>
      <c r="B4894" s="114" t="s">
        <v>7237</v>
      </c>
      <c r="C4894" s="116">
        <v>42461</v>
      </c>
      <c r="D4894" s="114" t="s">
        <v>7238</v>
      </c>
      <c r="E4894" s="114" t="s">
        <v>1917</v>
      </c>
      <c r="F4894" s="114" t="s">
        <v>938</v>
      </c>
      <c r="G4894" s="114" t="s">
        <v>7239</v>
      </c>
      <c r="H4894" s="114" t="s">
        <v>1918</v>
      </c>
      <c r="I4894" s="114" t="s">
        <v>81</v>
      </c>
      <c r="J4894" s="114" t="s">
        <v>7240</v>
      </c>
      <c r="K4894" s="114"/>
      <c r="L4894" s="114" t="s">
        <v>20</v>
      </c>
      <c r="M4894" s="114">
        <v>-156</v>
      </c>
      <c r="N4894" s="114" t="s">
        <v>28</v>
      </c>
      <c r="O4894" s="114">
        <v>-67.22</v>
      </c>
      <c r="P4894" s="114">
        <v>-67.22</v>
      </c>
      <c r="Q4894" s="114">
        <v>0</v>
      </c>
      <c r="R4894" s="112"/>
      <c r="S4894" s="112"/>
      <c r="T4894" s="112"/>
      <c r="U4894" s="112"/>
    </row>
    <row r="4895" spans="1:21" hidden="1">
      <c r="A4895" s="116">
        <v>42474</v>
      </c>
      <c r="B4895" s="114" t="s">
        <v>7293</v>
      </c>
      <c r="C4895" s="116">
        <v>42474</v>
      </c>
      <c r="D4895" s="114" t="s">
        <v>7294</v>
      </c>
      <c r="E4895" s="114" t="s">
        <v>1917</v>
      </c>
      <c r="F4895" s="114" t="s">
        <v>3984</v>
      </c>
      <c r="G4895" s="114" t="s">
        <v>7295</v>
      </c>
      <c r="H4895" s="114" t="s">
        <v>1918</v>
      </c>
      <c r="I4895" s="114" t="s">
        <v>81</v>
      </c>
      <c r="J4895" s="114" t="s">
        <v>7296</v>
      </c>
      <c r="K4895" s="114"/>
      <c r="L4895" s="114" t="s">
        <v>20</v>
      </c>
      <c r="M4895" s="114">
        <v>-24</v>
      </c>
      <c r="N4895" s="114" t="s">
        <v>28</v>
      </c>
      <c r="O4895" s="114">
        <v>-10.34</v>
      </c>
      <c r="P4895" s="114">
        <v>-10.34</v>
      </c>
      <c r="Q4895" s="114">
        <v>0</v>
      </c>
      <c r="R4895" s="112"/>
      <c r="S4895" s="113"/>
      <c r="T4895" s="113"/>
      <c r="U4895" s="112"/>
    </row>
    <row r="4896" spans="1:21" hidden="1">
      <c r="A4896" s="116">
        <v>42473</v>
      </c>
      <c r="B4896" s="114" t="s">
        <v>7281</v>
      </c>
      <c r="C4896" s="116">
        <v>42473</v>
      </c>
      <c r="D4896" s="114" t="s">
        <v>7282</v>
      </c>
      <c r="E4896" s="114" t="s">
        <v>1917</v>
      </c>
      <c r="F4896" s="114" t="s">
        <v>938</v>
      </c>
      <c r="G4896" s="114" t="s">
        <v>7283</v>
      </c>
      <c r="H4896" s="114" t="s">
        <v>1918</v>
      </c>
      <c r="I4896" s="114" t="s">
        <v>81</v>
      </c>
      <c r="J4896" s="114" t="s">
        <v>7284</v>
      </c>
      <c r="K4896" s="114"/>
      <c r="L4896" s="114" t="s">
        <v>20</v>
      </c>
      <c r="M4896" s="114">
        <v>-168</v>
      </c>
      <c r="N4896" s="114" t="s">
        <v>28</v>
      </c>
      <c r="O4896" s="114">
        <v>-72.400000000000006</v>
      </c>
      <c r="P4896" s="114">
        <v>-72.400000000000006</v>
      </c>
      <c r="Q4896" s="114">
        <v>0</v>
      </c>
      <c r="R4896" s="112"/>
      <c r="S4896" s="112"/>
      <c r="T4896" s="112"/>
      <c r="U4896" s="112"/>
    </row>
    <row r="4897" spans="1:21" hidden="1">
      <c r="A4897" s="116">
        <v>42473</v>
      </c>
      <c r="B4897" s="114" t="s">
        <v>7269</v>
      </c>
      <c r="C4897" s="116">
        <v>42473</v>
      </c>
      <c r="D4897" s="114" t="s">
        <v>7270</v>
      </c>
      <c r="E4897" s="114" t="s">
        <v>1917</v>
      </c>
      <c r="F4897" s="114" t="s">
        <v>3984</v>
      </c>
      <c r="G4897" s="114" t="s">
        <v>7271</v>
      </c>
      <c r="H4897" s="114" t="s">
        <v>1918</v>
      </c>
      <c r="I4897" s="114" t="s">
        <v>81</v>
      </c>
      <c r="J4897" s="114" t="s">
        <v>7272</v>
      </c>
      <c r="K4897" s="114"/>
      <c r="L4897" s="114" t="s">
        <v>20</v>
      </c>
      <c r="M4897" s="114">
        <v>-120</v>
      </c>
      <c r="N4897" s="114" t="s">
        <v>28</v>
      </c>
      <c r="O4897" s="114">
        <v>-51.71</v>
      </c>
      <c r="P4897" s="114">
        <v>-51.71</v>
      </c>
      <c r="Q4897" s="114">
        <v>0</v>
      </c>
      <c r="R4897" s="112"/>
      <c r="S4897" s="112"/>
      <c r="T4897" s="112"/>
      <c r="U4897" s="112"/>
    </row>
    <row r="4898" spans="1:21" hidden="1">
      <c r="A4898" s="116">
        <v>42474</v>
      </c>
      <c r="B4898" s="114" t="s">
        <v>7261</v>
      </c>
      <c r="C4898" s="116">
        <v>42474</v>
      </c>
      <c r="D4898" s="114" t="s">
        <v>7262</v>
      </c>
      <c r="E4898" s="114" t="s">
        <v>1917</v>
      </c>
      <c r="F4898" s="114" t="s">
        <v>938</v>
      </c>
      <c r="G4898" s="114" t="s">
        <v>7263</v>
      </c>
      <c r="H4898" s="114" t="s">
        <v>1918</v>
      </c>
      <c r="I4898" s="114" t="s">
        <v>81</v>
      </c>
      <c r="J4898" s="114" t="s">
        <v>7264</v>
      </c>
      <c r="K4898" s="114"/>
      <c r="L4898" s="114" t="s">
        <v>20</v>
      </c>
      <c r="M4898" s="114">
        <v>-108</v>
      </c>
      <c r="N4898" s="114" t="s">
        <v>28</v>
      </c>
      <c r="O4898" s="114">
        <v>-46.54</v>
      </c>
      <c r="P4898" s="114">
        <v>-46.54</v>
      </c>
      <c r="Q4898" s="114">
        <v>0</v>
      </c>
      <c r="R4898" s="112"/>
      <c r="S4898" s="113"/>
      <c r="T4898" s="113"/>
      <c r="U4898" s="112"/>
    </row>
    <row r="4899" spans="1:21" hidden="1">
      <c r="A4899" s="116">
        <v>42475</v>
      </c>
      <c r="B4899" s="114" t="s">
        <v>7253</v>
      </c>
      <c r="C4899" s="116">
        <v>42475</v>
      </c>
      <c r="D4899" s="114" t="s">
        <v>7254</v>
      </c>
      <c r="E4899" s="114" t="s">
        <v>1917</v>
      </c>
      <c r="F4899" s="114" t="s">
        <v>3984</v>
      </c>
      <c r="G4899" s="114" t="s">
        <v>7255</v>
      </c>
      <c r="H4899" s="114" t="s">
        <v>1918</v>
      </c>
      <c r="I4899" s="114" t="s">
        <v>81</v>
      </c>
      <c r="J4899" s="114" t="s">
        <v>7256</v>
      </c>
      <c r="K4899" s="114"/>
      <c r="L4899" s="114" t="s">
        <v>20</v>
      </c>
      <c r="M4899" s="114">
        <v>-48</v>
      </c>
      <c r="N4899" s="114" t="s">
        <v>28</v>
      </c>
      <c r="O4899" s="114">
        <v>-20.68</v>
      </c>
      <c r="P4899" s="114">
        <v>-20.68</v>
      </c>
      <c r="Q4899" s="114">
        <v>0</v>
      </c>
      <c r="R4899" s="112"/>
      <c r="S4899" s="112"/>
      <c r="T4899" s="112"/>
      <c r="U4899" s="112"/>
    </row>
    <row r="4900" spans="1:21" hidden="1">
      <c r="A4900" s="116">
        <v>42479</v>
      </c>
      <c r="B4900" s="114" t="s">
        <v>7265</v>
      </c>
      <c r="C4900" s="116">
        <v>42479</v>
      </c>
      <c r="D4900" s="114" t="s">
        <v>7266</v>
      </c>
      <c r="E4900" s="114" t="s">
        <v>1917</v>
      </c>
      <c r="F4900" s="114" t="s">
        <v>331</v>
      </c>
      <c r="G4900" s="114" t="s">
        <v>7267</v>
      </c>
      <c r="H4900" s="114" t="s">
        <v>1918</v>
      </c>
      <c r="I4900" s="114" t="s">
        <v>81</v>
      </c>
      <c r="J4900" s="114" t="s">
        <v>7268</v>
      </c>
      <c r="K4900" s="114"/>
      <c r="L4900" s="114" t="s">
        <v>20</v>
      </c>
      <c r="M4900" s="114">
        <v>-432</v>
      </c>
      <c r="N4900" s="114" t="s">
        <v>28</v>
      </c>
      <c r="O4900" s="114">
        <v>-186.16</v>
      </c>
      <c r="P4900" s="114">
        <v>-186.16</v>
      </c>
      <c r="Q4900" s="114">
        <v>0</v>
      </c>
      <c r="R4900" s="112"/>
      <c r="S4900" s="113"/>
      <c r="T4900" s="113"/>
      <c r="U4900" s="112"/>
    </row>
    <row r="4901" spans="1:21" hidden="1">
      <c r="A4901" s="116">
        <v>42468</v>
      </c>
      <c r="B4901" s="114" t="s">
        <v>7305</v>
      </c>
      <c r="C4901" s="116">
        <v>42468</v>
      </c>
      <c r="D4901" s="114" t="s">
        <v>7306</v>
      </c>
      <c r="E4901" s="114" t="s">
        <v>1917</v>
      </c>
      <c r="F4901" s="114" t="s">
        <v>938</v>
      </c>
      <c r="G4901" s="114" t="s">
        <v>7307</v>
      </c>
      <c r="H4901" s="114" t="s">
        <v>1918</v>
      </c>
      <c r="I4901" s="114" t="s">
        <v>81</v>
      </c>
      <c r="J4901" s="114" t="s">
        <v>7308</v>
      </c>
      <c r="K4901" s="114"/>
      <c r="L4901" s="114" t="s">
        <v>20</v>
      </c>
      <c r="M4901" s="114">
        <v>-132</v>
      </c>
      <c r="N4901" s="114" t="s">
        <v>28</v>
      </c>
      <c r="O4901" s="114">
        <v>-56.88</v>
      </c>
      <c r="P4901" s="114">
        <v>-56.88</v>
      </c>
      <c r="Q4901" s="114">
        <v>0</v>
      </c>
      <c r="R4901" s="112"/>
      <c r="S4901" s="112"/>
      <c r="T4901" s="112"/>
      <c r="U4901" s="112"/>
    </row>
    <row r="4902" spans="1:21" hidden="1">
      <c r="A4902" s="116">
        <v>42475</v>
      </c>
      <c r="B4902" s="114" t="s">
        <v>7297</v>
      </c>
      <c r="C4902" s="116">
        <v>42475</v>
      </c>
      <c r="D4902" s="114" t="s">
        <v>7298</v>
      </c>
      <c r="E4902" s="114" t="s">
        <v>1917</v>
      </c>
      <c r="F4902" s="114" t="s">
        <v>938</v>
      </c>
      <c r="G4902" s="114" t="s">
        <v>7299</v>
      </c>
      <c r="H4902" s="114" t="s">
        <v>1918</v>
      </c>
      <c r="I4902" s="114" t="s">
        <v>81</v>
      </c>
      <c r="J4902" s="114" t="s">
        <v>7300</v>
      </c>
      <c r="K4902" s="114"/>
      <c r="L4902" s="114" t="s">
        <v>20</v>
      </c>
      <c r="M4902" s="114">
        <v>-108</v>
      </c>
      <c r="N4902" s="114" t="s">
        <v>28</v>
      </c>
      <c r="O4902" s="114">
        <v>-46.54</v>
      </c>
      <c r="P4902" s="114">
        <v>-46.54</v>
      </c>
      <c r="Q4902" s="114">
        <v>0</v>
      </c>
      <c r="R4902" s="112"/>
      <c r="S4902" s="112"/>
      <c r="T4902" s="112"/>
      <c r="U4902" s="112"/>
    </row>
    <row r="4903" spans="1:21" hidden="1">
      <c r="A4903" s="116">
        <v>42471</v>
      </c>
      <c r="B4903" s="114" t="s">
        <v>7895</v>
      </c>
      <c r="C4903" s="116">
        <v>42471</v>
      </c>
      <c r="D4903" s="114" t="s">
        <v>7896</v>
      </c>
      <c r="E4903" s="114" t="s">
        <v>1917</v>
      </c>
      <c r="F4903" s="114" t="s">
        <v>3984</v>
      </c>
      <c r="G4903" s="114" t="s">
        <v>7897</v>
      </c>
      <c r="H4903" s="114" t="s">
        <v>1918</v>
      </c>
      <c r="I4903" s="114" t="s">
        <v>81</v>
      </c>
      <c r="J4903" s="114" t="s">
        <v>7898</v>
      </c>
      <c r="K4903" s="114"/>
      <c r="L4903" s="114" t="s">
        <v>20</v>
      </c>
      <c r="M4903" s="114">
        <v>-120</v>
      </c>
      <c r="N4903" s="114" t="s">
        <v>28</v>
      </c>
      <c r="O4903" s="114">
        <v>-51.71</v>
      </c>
      <c r="P4903" s="114">
        <v>-51.71</v>
      </c>
      <c r="Q4903" s="114">
        <v>0</v>
      </c>
      <c r="R4903" s="112"/>
      <c r="S4903" s="113"/>
      <c r="T4903" s="113"/>
      <c r="U4903" s="112"/>
    </row>
    <row r="4904" spans="1:21" hidden="1">
      <c r="A4904" s="116">
        <v>42471</v>
      </c>
      <c r="B4904" s="114" t="s">
        <v>7325</v>
      </c>
      <c r="C4904" s="116">
        <v>42471</v>
      </c>
      <c r="D4904" s="114" t="s">
        <v>7326</v>
      </c>
      <c r="E4904" s="114" t="s">
        <v>1917</v>
      </c>
      <c r="F4904" s="114" t="s">
        <v>938</v>
      </c>
      <c r="G4904" s="114" t="s">
        <v>7327</v>
      </c>
      <c r="H4904" s="114" t="s">
        <v>1918</v>
      </c>
      <c r="I4904" s="114" t="s">
        <v>81</v>
      </c>
      <c r="J4904" s="114" t="s">
        <v>7328</v>
      </c>
      <c r="K4904" s="114"/>
      <c r="L4904" s="114" t="s">
        <v>20</v>
      </c>
      <c r="M4904" s="114">
        <v>-204</v>
      </c>
      <c r="N4904" s="114" t="s">
        <v>28</v>
      </c>
      <c r="O4904" s="114">
        <v>-87.91</v>
      </c>
      <c r="P4904" s="114">
        <v>-87.91</v>
      </c>
      <c r="Q4904" s="114">
        <v>0</v>
      </c>
      <c r="R4904" s="112"/>
      <c r="S4904" s="112"/>
      <c r="T4904" s="112"/>
      <c r="U4904" s="112"/>
    </row>
    <row r="4905" spans="1:21" hidden="1">
      <c r="A4905" s="116">
        <v>42473</v>
      </c>
      <c r="B4905" s="114" t="s">
        <v>7309</v>
      </c>
      <c r="C4905" s="116">
        <v>42473</v>
      </c>
      <c r="D4905" s="114" t="s">
        <v>7310</v>
      </c>
      <c r="E4905" s="114" t="s">
        <v>1917</v>
      </c>
      <c r="F4905" s="114" t="s">
        <v>331</v>
      </c>
      <c r="G4905" s="114" t="s">
        <v>7311</v>
      </c>
      <c r="H4905" s="114" t="s">
        <v>1918</v>
      </c>
      <c r="I4905" s="114" t="s">
        <v>81</v>
      </c>
      <c r="J4905" s="114" t="s">
        <v>7312</v>
      </c>
      <c r="K4905" s="114"/>
      <c r="L4905" s="114" t="s">
        <v>20</v>
      </c>
      <c r="M4905" s="114">
        <v>-432</v>
      </c>
      <c r="N4905" s="114" t="s">
        <v>28</v>
      </c>
      <c r="O4905" s="114">
        <v>-186.16</v>
      </c>
      <c r="P4905" s="114">
        <v>-186.16</v>
      </c>
      <c r="Q4905" s="114">
        <v>0</v>
      </c>
      <c r="R4905" s="112"/>
      <c r="S4905" s="112"/>
      <c r="T4905" s="112"/>
      <c r="U4905" s="112"/>
    </row>
    <row r="4906" spans="1:21" hidden="1">
      <c r="A4906" s="116">
        <v>42472</v>
      </c>
      <c r="B4906" s="114" t="s">
        <v>7321</v>
      </c>
      <c r="C4906" s="116">
        <v>42472</v>
      </c>
      <c r="D4906" s="114" t="s">
        <v>7322</v>
      </c>
      <c r="E4906" s="114" t="s">
        <v>1917</v>
      </c>
      <c r="F4906" s="114" t="s">
        <v>938</v>
      </c>
      <c r="G4906" s="114" t="s">
        <v>7323</v>
      </c>
      <c r="H4906" s="114" t="s">
        <v>1918</v>
      </c>
      <c r="I4906" s="114" t="s">
        <v>81</v>
      </c>
      <c r="J4906" s="114" t="s">
        <v>7324</v>
      </c>
      <c r="K4906" s="114"/>
      <c r="L4906" s="114" t="s">
        <v>20</v>
      </c>
      <c r="M4906" s="114">
        <v>-84</v>
      </c>
      <c r="N4906" s="114" t="s">
        <v>28</v>
      </c>
      <c r="O4906" s="114">
        <v>-36.200000000000003</v>
      </c>
      <c r="P4906" s="114">
        <v>-36.200000000000003</v>
      </c>
      <c r="Q4906" s="114">
        <v>0</v>
      </c>
      <c r="R4906" s="112"/>
      <c r="S4906" s="112"/>
      <c r="T4906" s="112"/>
      <c r="U4906" s="112"/>
    </row>
    <row r="4907" spans="1:21" hidden="1">
      <c r="A4907" s="116">
        <v>42478</v>
      </c>
      <c r="B4907" s="114" t="s">
        <v>7341</v>
      </c>
      <c r="C4907" s="116">
        <v>42478</v>
      </c>
      <c r="D4907" s="114" t="s">
        <v>7342</v>
      </c>
      <c r="E4907" s="114" t="s">
        <v>1917</v>
      </c>
      <c r="F4907" s="114" t="s">
        <v>938</v>
      </c>
      <c r="G4907" s="114" t="s">
        <v>7343</v>
      </c>
      <c r="H4907" s="114" t="s">
        <v>1918</v>
      </c>
      <c r="I4907" s="114" t="s">
        <v>81</v>
      </c>
      <c r="J4907" s="114" t="s">
        <v>7344</v>
      </c>
      <c r="K4907" s="114"/>
      <c r="L4907" s="114" t="s">
        <v>20</v>
      </c>
      <c r="M4907" s="114">
        <v>-264</v>
      </c>
      <c r="N4907" s="114" t="s">
        <v>28</v>
      </c>
      <c r="O4907" s="114">
        <v>-113.77</v>
      </c>
      <c r="P4907" s="114">
        <v>-113.77</v>
      </c>
      <c r="Q4907" s="114">
        <v>0</v>
      </c>
      <c r="R4907" s="112"/>
      <c r="S4907" s="112"/>
      <c r="T4907" s="112"/>
      <c r="U4907" s="112"/>
    </row>
    <row r="4908" spans="1:21" hidden="1">
      <c r="A4908" s="116">
        <v>42488</v>
      </c>
      <c r="B4908" s="114" t="s">
        <v>7568</v>
      </c>
      <c r="C4908" s="116">
        <v>42488</v>
      </c>
      <c r="D4908" s="114" t="s">
        <v>7569</v>
      </c>
      <c r="E4908" s="114" t="s">
        <v>1917</v>
      </c>
      <c r="F4908" s="114" t="s">
        <v>331</v>
      </c>
      <c r="G4908" s="114" t="s">
        <v>7570</v>
      </c>
      <c r="H4908" s="114" t="s">
        <v>1918</v>
      </c>
      <c r="I4908" s="114" t="s">
        <v>81</v>
      </c>
      <c r="J4908" s="114" t="s">
        <v>7571</v>
      </c>
      <c r="K4908" s="114"/>
      <c r="L4908" s="114" t="s">
        <v>20</v>
      </c>
      <c r="M4908" s="114">
        <v>-432</v>
      </c>
      <c r="N4908" s="114" t="s">
        <v>28</v>
      </c>
      <c r="O4908" s="114">
        <v>-186.16</v>
      </c>
      <c r="P4908" s="114">
        <v>-186.16</v>
      </c>
      <c r="Q4908" s="114">
        <v>0</v>
      </c>
      <c r="R4908" s="112"/>
      <c r="S4908" s="112"/>
      <c r="T4908" s="112"/>
      <c r="U4908" s="112"/>
    </row>
    <row r="4909" spans="1:21" hidden="1">
      <c r="A4909" s="116">
        <v>42486</v>
      </c>
      <c r="B4909" s="114" t="s">
        <v>7421</v>
      </c>
      <c r="C4909" s="116">
        <v>42486</v>
      </c>
      <c r="D4909" s="114" t="s">
        <v>7422</v>
      </c>
      <c r="E4909" s="114" t="s">
        <v>1917</v>
      </c>
      <c r="F4909" s="114" t="s">
        <v>938</v>
      </c>
      <c r="G4909" s="114" t="s">
        <v>7423</v>
      </c>
      <c r="H4909" s="114" t="s">
        <v>1918</v>
      </c>
      <c r="I4909" s="114" t="s">
        <v>81</v>
      </c>
      <c r="J4909" s="114" t="s">
        <v>7424</v>
      </c>
      <c r="K4909" s="114"/>
      <c r="L4909" s="114" t="s">
        <v>20</v>
      </c>
      <c r="M4909" s="114">
        <v>-60</v>
      </c>
      <c r="N4909" s="114" t="s">
        <v>28</v>
      </c>
      <c r="O4909" s="114">
        <v>-25.86</v>
      </c>
      <c r="P4909" s="114">
        <v>-25.86</v>
      </c>
      <c r="Q4909" s="114">
        <v>0</v>
      </c>
      <c r="R4909" s="112"/>
      <c r="S4909" s="113"/>
      <c r="T4909" s="113"/>
      <c r="U4909" s="112"/>
    </row>
    <row r="4910" spans="1:21" hidden="1">
      <c r="A4910" s="116">
        <v>42485</v>
      </c>
      <c r="B4910" s="114" t="s">
        <v>7747</v>
      </c>
      <c r="C4910" s="116">
        <v>42485</v>
      </c>
      <c r="D4910" s="114" t="s">
        <v>7748</v>
      </c>
      <c r="E4910" s="114" t="s">
        <v>1917</v>
      </c>
      <c r="F4910" s="114" t="s">
        <v>331</v>
      </c>
      <c r="G4910" s="114" t="s">
        <v>7749</v>
      </c>
      <c r="H4910" s="114" t="s">
        <v>1918</v>
      </c>
      <c r="I4910" s="114" t="s">
        <v>81</v>
      </c>
      <c r="J4910" s="114" t="s">
        <v>7750</v>
      </c>
      <c r="K4910" s="114"/>
      <c r="L4910" s="114" t="s">
        <v>20</v>
      </c>
      <c r="M4910" s="114">
        <v>-432</v>
      </c>
      <c r="N4910" s="114" t="s">
        <v>28</v>
      </c>
      <c r="O4910" s="114">
        <v>-186.16</v>
      </c>
      <c r="P4910" s="114">
        <v>-186.16</v>
      </c>
      <c r="Q4910" s="114">
        <v>0</v>
      </c>
      <c r="R4910" s="112"/>
      <c r="S4910" s="112"/>
      <c r="T4910" s="112"/>
      <c r="U4910" s="112"/>
    </row>
    <row r="4911" spans="1:21" hidden="1">
      <c r="A4911" s="116">
        <v>42487</v>
      </c>
      <c r="B4911" s="114" t="s">
        <v>7357</v>
      </c>
      <c r="C4911" s="116">
        <v>42487</v>
      </c>
      <c r="D4911" s="114" t="s">
        <v>7358</v>
      </c>
      <c r="E4911" s="114" t="s">
        <v>1917</v>
      </c>
      <c r="F4911" s="114" t="s">
        <v>938</v>
      </c>
      <c r="G4911" s="114" t="s">
        <v>7359</v>
      </c>
      <c r="H4911" s="114" t="s">
        <v>1918</v>
      </c>
      <c r="I4911" s="114" t="s">
        <v>81</v>
      </c>
      <c r="J4911" s="114" t="s">
        <v>7360</v>
      </c>
      <c r="K4911" s="114"/>
      <c r="L4911" s="114" t="s">
        <v>20</v>
      </c>
      <c r="M4911" s="114">
        <v>-192</v>
      </c>
      <c r="N4911" s="114" t="s">
        <v>28</v>
      </c>
      <c r="O4911" s="114">
        <v>-82.74</v>
      </c>
      <c r="P4911" s="114">
        <v>-82.74</v>
      </c>
      <c r="Q4911" s="114">
        <v>0</v>
      </c>
      <c r="R4911" s="112"/>
      <c r="S4911" s="112"/>
      <c r="T4911" s="112"/>
      <c r="U4911" s="112"/>
    </row>
    <row r="4912" spans="1:21" hidden="1">
      <c r="A4912" s="116">
        <v>42482</v>
      </c>
      <c r="B4912" s="114" t="s">
        <v>7345</v>
      </c>
      <c r="C4912" s="116">
        <v>42482</v>
      </c>
      <c r="D4912" s="114" t="s">
        <v>7346</v>
      </c>
      <c r="E4912" s="114" t="s">
        <v>1917</v>
      </c>
      <c r="F4912" s="114" t="s">
        <v>938</v>
      </c>
      <c r="G4912" s="114" t="s">
        <v>7347</v>
      </c>
      <c r="H4912" s="114" t="s">
        <v>1918</v>
      </c>
      <c r="I4912" s="114" t="s">
        <v>81</v>
      </c>
      <c r="J4912" s="114" t="s">
        <v>7348</v>
      </c>
      <c r="K4912" s="114"/>
      <c r="L4912" s="114" t="s">
        <v>20</v>
      </c>
      <c r="M4912" s="114">
        <v>-204</v>
      </c>
      <c r="N4912" s="114" t="s">
        <v>28</v>
      </c>
      <c r="O4912" s="114">
        <v>-87.91</v>
      </c>
      <c r="P4912" s="114">
        <v>-87.91</v>
      </c>
      <c r="Q4912" s="114">
        <v>0</v>
      </c>
      <c r="R4912" s="112"/>
      <c r="S4912" s="112"/>
      <c r="T4912" s="112"/>
      <c r="U4912" s="112"/>
    </row>
    <row r="4913" spans="1:21" hidden="1">
      <c r="A4913" s="116">
        <v>42485</v>
      </c>
      <c r="B4913" s="114" t="s">
        <v>7361</v>
      </c>
      <c r="C4913" s="116">
        <v>42485</v>
      </c>
      <c r="D4913" s="114" t="s">
        <v>7362</v>
      </c>
      <c r="E4913" s="114" t="s">
        <v>1917</v>
      </c>
      <c r="F4913" s="114" t="s">
        <v>938</v>
      </c>
      <c r="G4913" s="114" t="s">
        <v>7363</v>
      </c>
      <c r="H4913" s="114" t="s">
        <v>1918</v>
      </c>
      <c r="I4913" s="114" t="s">
        <v>81</v>
      </c>
      <c r="J4913" s="114" t="s">
        <v>7364</v>
      </c>
      <c r="K4913" s="114"/>
      <c r="L4913" s="114" t="s">
        <v>20</v>
      </c>
      <c r="M4913" s="114">
        <v>-300</v>
      </c>
      <c r="N4913" s="114" t="s">
        <v>28</v>
      </c>
      <c r="O4913" s="114">
        <v>-129.28</v>
      </c>
      <c r="P4913" s="114">
        <v>-129.28</v>
      </c>
      <c r="Q4913" s="114">
        <v>0</v>
      </c>
      <c r="R4913" s="112"/>
      <c r="S4913" s="112"/>
      <c r="T4913" s="112"/>
      <c r="U4913" s="112"/>
    </row>
    <row r="4914" spans="1:21" hidden="1">
      <c r="A4914" s="116">
        <v>42480</v>
      </c>
      <c r="B4914" s="114" t="s">
        <v>7409</v>
      </c>
      <c r="C4914" s="116">
        <v>42480</v>
      </c>
      <c r="D4914" s="114" t="s">
        <v>7410</v>
      </c>
      <c r="E4914" s="114" t="s">
        <v>1917</v>
      </c>
      <c r="F4914" s="114" t="s">
        <v>3984</v>
      </c>
      <c r="G4914" s="114" t="s">
        <v>7411</v>
      </c>
      <c r="H4914" s="114" t="s">
        <v>1918</v>
      </c>
      <c r="I4914" s="114" t="s">
        <v>81</v>
      </c>
      <c r="J4914" s="114" t="s">
        <v>7412</v>
      </c>
      <c r="K4914" s="114"/>
      <c r="L4914" s="114" t="s">
        <v>20</v>
      </c>
      <c r="M4914" s="114">
        <v>-432</v>
      </c>
      <c r="N4914" s="114" t="s">
        <v>28</v>
      </c>
      <c r="O4914" s="114">
        <v>-186.16</v>
      </c>
      <c r="P4914" s="114">
        <v>-186.16</v>
      </c>
      <c r="Q4914" s="114">
        <v>0</v>
      </c>
      <c r="R4914" s="112"/>
      <c r="S4914" s="112"/>
      <c r="T4914" s="112"/>
      <c r="U4914" s="112"/>
    </row>
    <row r="4915" spans="1:21" hidden="1">
      <c r="A4915" s="116">
        <v>42479</v>
      </c>
      <c r="B4915" s="114" t="s">
        <v>7401</v>
      </c>
      <c r="C4915" s="116">
        <v>42479</v>
      </c>
      <c r="D4915" s="114" t="s">
        <v>7402</v>
      </c>
      <c r="E4915" s="114" t="s">
        <v>1917</v>
      </c>
      <c r="F4915" s="114" t="s">
        <v>938</v>
      </c>
      <c r="G4915" s="114" t="s">
        <v>7403</v>
      </c>
      <c r="H4915" s="114" t="s">
        <v>1918</v>
      </c>
      <c r="I4915" s="114" t="s">
        <v>81</v>
      </c>
      <c r="J4915" s="114" t="s">
        <v>7404</v>
      </c>
      <c r="K4915" s="114"/>
      <c r="L4915" s="114" t="s">
        <v>20</v>
      </c>
      <c r="M4915" s="114">
        <v>-72</v>
      </c>
      <c r="N4915" s="114" t="s">
        <v>28</v>
      </c>
      <c r="O4915" s="114">
        <v>-31.03</v>
      </c>
      <c r="P4915" s="114">
        <v>-31.03</v>
      </c>
      <c r="Q4915" s="114">
        <v>0</v>
      </c>
      <c r="R4915" s="112"/>
      <c r="S4915" s="112"/>
      <c r="T4915" s="112"/>
      <c r="U4915" s="112"/>
    </row>
    <row r="4916" spans="1:21" hidden="1">
      <c r="A4916" s="116">
        <v>42480</v>
      </c>
      <c r="B4916" s="114" t="s">
        <v>7389</v>
      </c>
      <c r="C4916" s="116">
        <v>42480</v>
      </c>
      <c r="D4916" s="114" t="s">
        <v>7390</v>
      </c>
      <c r="E4916" s="114" t="s">
        <v>1917</v>
      </c>
      <c r="F4916" s="114" t="s">
        <v>938</v>
      </c>
      <c r="G4916" s="114" t="s">
        <v>7391</v>
      </c>
      <c r="H4916" s="114" t="s">
        <v>1918</v>
      </c>
      <c r="I4916" s="114" t="s">
        <v>81</v>
      </c>
      <c r="J4916" s="114" t="s">
        <v>7392</v>
      </c>
      <c r="K4916" s="114"/>
      <c r="L4916" s="114" t="s">
        <v>20</v>
      </c>
      <c r="M4916" s="114">
        <v>-156</v>
      </c>
      <c r="N4916" s="114" t="s">
        <v>28</v>
      </c>
      <c r="O4916" s="114">
        <v>-67.23</v>
      </c>
      <c r="P4916" s="114">
        <v>-67.22</v>
      </c>
      <c r="Q4916" s="114">
        <v>-0.01</v>
      </c>
      <c r="R4916" s="112"/>
      <c r="S4916" s="113"/>
      <c r="T4916" s="113"/>
      <c r="U4916" s="112"/>
    </row>
    <row r="4917" spans="1:21" hidden="1">
      <c r="A4917" s="116">
        <v>42481</v>
      </c>
      <c r="B4917" s="114" t="s">
        <v>7377</v>
      </c>
      <c r="C4917" s="116">
        <v>42481</v>
      </c>
      <c r="D4917" s="114" t="s">
        <v>7378</v>
      </c>
      <c r="E4917" s="114" t="s">
        <v>1917</v>
      </c>
      <c r="F4917" s="114" t="s">
        <v>938</v>
      </c>
      <c r="G4917" s="114" t="s">
        <v>7379</v>
      </c>
      <c r="H4917" s="114" t="s">
        <v>1918</v>
      </c>
      <c r="I4917" s="114" t="s">
        <v>81</v>
      </c>
      <c r="J4917" s="114" t="s">
        <v>7380</v>
      </c>
      <c r="K4917" s="114"/>
      <c r="L4917" s="114" t="s">
        <v>20</v>
      </c>
      <c r="M4917" s="114">
        <v>-108</v>
      </c>
      <c r="N4917" s="114" t="s">
        <v>28</v>
      </c>
      <c r="O4917" s="114">
        <v>-46.54</v>
      </c>
      <c r="P4917" s="114">
        <v>-46.54</v>
      </c>
      <c r="Q4917" s="114">
        <v>0</v>
      </c>
      <c r="R4917" s="112"/>
      <c r="S4917" s="112"/>
      <c r="T4917" s="112"/>
      <c r="U4917" s="112"/>
    </row>
    <row r="4918" spans="1:21" hidden="1">
      <c r="A4918" s="116">
        <v>42488</v>
      </c>
      <c r="B4918" s="114" t="s">
        <v>7439</v>
      </c>
      <c r="C4918" s="116">
        <v>42488</v>
      </c>
      <c r="D4918" s="114" t="s">
        <v>7440</v>
      </c>
      <c r="E4918" s="114" t="s">
        <v>1917</v>
      </c>
      <c r="F4918" s="114" t="s">
        <v>938</v>
      </c>
      <c r="G4918" s="114" t="s">
        <v>7441</v>
      </c>
      <c r="H4918" s="114" t="s">
        <v>1918</v>
      </c>
      <c r="I4918" s="114" t="s">
        <v>81</v>
      </c>
      <c r="J4918" s="114" t="s">
        <v>7442</v>
      </c>
      <c r="K4918" s="114"/>
      <c r="L4918" s="114" t="s">
        <v>20</v>
      </c>
      <c r="M4918" s="114">
        <v>-108</v>
      </c>
      <c r="N4918" s="114" t="s">
        <v>28</v>
      </c>
      <c r="O4918" s="114">
        <v>-46.54</v>
      </c>
      <c r="P4918" s="114">
        <v>-46.54</v>
      </c>
      <c r="Q4918" s="114">
        <v>0</v>
      </c>
      <c r="R4918" s="112"/>
      <c r="S4918" s="113"/>
      <c r="T4918" s="113"/>
      <c r="U4918" s="112"/>
    </row>
    <row r="4919" spans="1:21" hidden="1">
      <c r="A4919" s="116">
        <v>42489</v>
      </c>
      <c r="B4919" s="114" t="s">
        <v>7435</v>
      </c>
      <c r="C4919" s="116">
        <v>42489</v>
      </c>
      <c r="D4919" s="114" t="s">
        <v>7436</v>
      </c>
      <c r="E4919" s="114" t="s">
        <v>1917</v>
      </c>
      <c r="F4919" s="114" t="s">
        <v>938</v>
      </c>
      <c r="G4919" s="114" t="s">
        <v>7437</v>
      </c>
      <c r="H4919" s="114" t="s">
        <v>1918</v>
      </c>
      <c r="I4919" s="114" t="s">
        <v>81</v>
      </c>
      <c r="J4919" s="114" t="s">
        <v>7438</v>
      </c>
      <c r="K4919" s="114"/>
      <c r="L4919" s="114" t="s">
        <v>20</v>
      </c>
      <c r="M4919" s="114">
        <v>-204</v>
      </c>
      <c r="N4919" s="114" t="s">
        <v>28</v>
      </c>
      <c r="O4919" s="114">
        <v>-87.91</v>
      </c>
      <c r="P4919" s="114">
        <v>-87.91</v>
      </c>
      <c r="Q4919" s="114">
        <v>0</v>
      </c>
      <c r="R4919" s="112"/>
      <c r="S4919" s="112"/>
      <c r="T4919" s="112"/>
      <c r="U4919" s="112"/>
    </row>
    <row r="4920" spans="1:21" hidden="1">
      <c r="A4920" s="116">
        <v>42488</v>
      </c>
      <c r="B4920" s="114" t="s">
        <v>7899</v>
      </c>
      <c r="C4920" s="116">
        <v>42490</v>
      </c>
      <c r="D4920" s="114" t="s">
        <v>6512</v>
      </c>
      <c r="E4920" s="114" t="s">
        <v>1917</v>
      </c>
      <c r="F4920" s="114"/>
      <c r="G4920" s="114"/>
      <c r="H4920" s="114" t="s">
        <v>1918</v>
      </c>
      <c r="I4920" s="114" t="s">
        <v>26</v>
      </c>
      <c r="J4920" s="114" t="s">
        <v>6513</v>
      </c>
      <c r="K4920" s="114" t="s">
        <v>21</v>
      </c>
      <c r="L4920" s="114"/>
      <c r="M4920" s="136">
        <v>38010</v>
      </c>
      <c r="N4920" s="114" t="s">
        <v>28</v>
      </c>
      <c r="O4920" s="136">
        <v>16344.3</v>
      </c>
      <c r="P4920" s="136">
        <v>20258.64</v>
      </c>
      <c r="Q4920" s="136">
        <v>-4756.8500000000004</v>
      </c>
      <c r="R4920" s="112"/>
      <c r="S4920" s="113"/>
      <c r="T4920" s="113"/>
      <c r="U4920" s="112"/>
    </row>
    <row r="4921" spans="1:21" hidden="1">
      <c r="A4921" s="116">
        <v>42488</v>
      </c>
      <c r="B4921" s="114" t="s">
        <v>7900</v>
      </c>
      <c r="C4921" s="116">
        <v>42490</v>
      </c>
      <c r="D4921" s="114" t="s">
        <v>6512</v>
      </c>
      <c r="E4921" s="114" t="s">
        <v>1917</v>
      </c>
      <c r="F4921" s="114"/>
      <c r="G4921" s="114"/>
      <c r="H4921" s="114" t="s">
        <v>1918</v>
      </c>
      <c r="I4921" s="114" t="s">
        <v>26</v>
      </c>
      <c r="J4921" s="114" t="s">
        <v>6513</v>
      </c>
      <c r="K4921" s="114" t="s">
        <v>21</v>
      </c>
      <c r="L4921" s="114"/>
      <c r="M4921" s="136">
        <v>2355</v>
      </c>
      <c r="N4921" s="114" t="s">
        <v>28</v>
      </c>
      <c r="O4921" s="136">
        <v>1012.65</v>
      </c>
      <c r="P4921" s="136">
        <v>1255.17</v>
      </c>
      <c r="Q4921" s="114">
        <v>-294.72000000000003</v>
      </c>
      <c r="R4921" s="112"/>
      <c r="S4921" s="113"/>
      <c r="T4921" s="113"/>
      <c r="U4921" s="113"/>
    </row>
    <row r="4922" spans="1:21" hidden="1">
      <c r="A4922" s="116">
        <v>42489</v>
      </c>
      <c r="B4922" s="114" t="s">
        <v>7190</v>
      </c>
      <c r="C4922" s="116">
        <v>42489</v>
      </c>
      <c r="D4922" s="114" t="s">
        <v>7190</v>
      </c>
      <c r="E4922" s="114" t="s">
        <v>1919</v>
      </c>
      <c r="F4922" s="114" t="s">
        <v>886</v>
      </c>
      <c r="G4922" s="114" t="s">
        <v>7191</v>
      </c>
      <c r="H4922" s="114" t="s">
        <v>1920</v>
      </c>
      <c r="I4922" s="114" t="s">
        <v>81</v>
      </c>
      <c r="J4922" s="114" t="s">
        <v>7192</v>
      </c>
      <c r="K4922" s="114"/>
      <c r="L4922" s="114" t="s">
        <v>20</v>
      </c>
      <c r="M4922" s="136">
        <v>-1233</v>
      </c>
      <c r="N4922" s="114" t="s">
        <v>28</v>
      </c>
      <c r="O4922" s="114">
        <v>-567.17999999999995</v>
      </c>
      <c r="P4922" s="114">
        <v>-567.17999999999995</v>
      </c>
      <c r="Q4922" s="114">
        <v>567.17999999999995</v>
      </c>
      <c r="R4922" s="112"/>
      <c r="S4922" s="112"/>
      <c r="T4922" s="112"/>
      <c r="U4922" s="112"/>
    </row>
    <row r="4923" spans="1:21" hidden="1">
      <c r="A4923" s="116">
        <v>42489</v>
      </c>
      <c r="B4923" s="114" t="s">
        <v>7190</v>
      </c>
      <c r="C4923" s="116">
        <v>42489</v>
      </c>
      <c r="D4923" s="114" t="s">
        <v>7190</v>
      </c>
      <c r="E4923" s="114" t="s">
        <v>1919</v>
      </c>
      <c r="F4923" s="114" t="s">
        <v>886</v>
      </c>
      <c r="G4923" s="114" t="s">
        <v>7191</v>
      </c>
      <c r="H4923" s="114" t="s">
        <v>1920</v>
      </c>
      <c r="I4923" s="114" t="s">
        <v>81</v>
      </c>
      <c r="J4923" s="114" t="s">
        <v>7192</v>
      </c>
      <c r="K4923" s="114"/>
      <c r="L4923" s="114" t="s">
        <v>20</v>
      </c>
      <c r="M4923" s="114">
        <v>-36</v>
      </c>
      <c r="N4923" s="114" t="s">
        <v>28</v>
      </c>
      <c r="O4923" s="114">
        <v>-16.559999999999999</v>
      </c>
      <c r="P4923" s="114">
        <v>-16.559999999999999</v>
      </c>
      <c r="Q4923" s="114">
        <v>16.559999999999999</v>
      </c>
      <c r="R4923" s="112"/>
      <c r="S4923" s="113"/>
      <c r="T4923" s="113"/>
      <c r="U4923" s="112"/>
    </row>
    <row r="4924" spans="1:21" hidden="1">
      <c r="A4924" s="116">
        <v>42489</v>
      </c>
      <c r="B4924" s="114" t="s">
        <v>7494</v>
      </c>
      <c r="C4924" s="116">
        <v>42489</v>
      </c>
      <c r="D4924" s="114" t="s">
        <v>7494</v>
      </c>
      <c r="E4924" s="114" t="s">
        <v>1919</v>
      </c>
      <c r="F4924" s="114" t="s">
        <v>938</v>
      </c>
      <c r="G4924" s="114" t="s">
        <v>7495</v>
      </c>
      <c r="H4924" s="114" t="s">
        <v>1920</v>
      </c>
      <c r="I4924" s="114" t="s">
        <v>81</v>
      </c>
      <c r="J4924" s="114" t="s">
        <v>7496</v>
      </c>
      <c r="K4924" s="114"/>
      <c r="L4924" s="114" t="s">
        <v>20</v>
      </c>
      <c r="M4924" s="136">
        <v>-11540</v>
      </c>
      <c r="N4924" s="114" t="s">
        <v>28</v>
      </c>
      <c r="O4924" s="136">
        <v>-5308.4</v>
      </c>
      <c r="P4924" s="136">
        <v>-5308.4</v>
      </c>
      <c r="Q4924" s="136">
        <v>5308.4</v>
      </c>
      <c r="R4924" s="112"/>
      <c r="S4924" s="112"/>
      <c r="T4924" s="112"/>
      <c r="U4924" s="112"/>
    </row>
    <row r="4925" spans="1:21" hidden="1">
      <c r="A4925" s="116">
        <v>42489</v>
      </c>
      <c r="B4925" s="114" t="s">
        <v>7494</v>
      </c>
      <c r="C4925" s="116">
        <v>42489</v>
      </c>
      <c r="D4925" s="114" t="s">
        <v>7494</v>
      </c>
      <c r="E4925" s="114" t="s">
        <v>1919</v>
      </c>
      <c r="F4925" s="114" t="s">
        <v>938</v>
      </c>
      <c r="G4925" s="114" t="s">
        <v>7495</v>
      </c>
      <c r="H4925" s="114" t="s">
        <v>1920</v>
      </c>
      <c r="I4925" s="114" t="s">
        <v>81</v>
      </c>
      <c r="J4925" s="114" t="s">
        <v>7496</v>
      </c>
      <c r="K4925" s="114" t="s">
        <v>21</v>
      </c>
      <c r="L4925" s="114"/>
      <c r="M4925" s="136">
        <v>11540</v>
      </c>
      <c r="N4925" s="114" t="s">
        <v>28</v>
      </c>
      <c r="O4925" s="136">
        <v>5308.4</v>
      </c>
      <c r="P4925" s="114">
        <v>0</v>
      </c>
      <c r="Q4925" s="114">
        <v>0</v>
      </c>
      <c r="R4925" s="112"/>
      <c r="S4925" s="112"/>
      <c r="T4925" s="112"/>
      <c r="U4925" s="112"/>
    </row>
    <row r="4926" spans="1:21" hidden="1">
      <c r="A4926" s="116">
        <v>42489</v>
      </c>
      <c r="B4926" s="114" t="s">
        <v>7190</v>
      </c>
      <c r="C4926" s="116">
        <v>42489</v>
      </c>
      <c r="D4926" s="114" t="s">
        <v>7190</v>
      </c>
      <c r="E4926" s="114" t="s">
        <v>1919</v>
      </c>
      <c r="F4926" s="114" t="s">
        <v>886</v>
      </c>
      <c r="G4926" s="114" t="s">
        <v>7191</v>
      </c>
      <c r="H4926" s="114" t="s">
        <v>1920</v>
      </c>
      <c r="I4926" s="114" t="s">
        <v>81</v>
      </c>
      <c r="J4926" s="114" t="s">
        <v>7192</v>
      </c>
      <c r="K4926" s="114" t="s">
        <v>21</v>
      </c>
      <c r="L4926" s="114"/>
      <c r="M4926" s="136">
        <v>1233</v>
      </c>
      <c r="N4926" s="114" t="s">
        <v>28</v>
      </c>
      <c r="O4926" s="114">
        <v>567.17999999999995</v>
      </c>
      <c r="P4926" s="114">
        <v>0</v>
      </c>
      <c r="Q4926" s="114">
        <v>0</v>
      </c>
      <c r="R4926" s="112"/>
      <c r="S4926" s="113"/>
      <c r="T4926" s="113"/>
      <c r="U4926" s="112"/>
    </row>
    <row r="4927" spans="1:21" hidden="1">
      <c r="A4927" s="116">
        <v>42489</v>
      </c>
      <c r="B4927" s="114" t="s">
        <v>7190</v>
      </c>
      <c r="C4927" s="116">
        <v>42489</v>
      </c>
      <c r="D4927" s="114" t="s">
        <v>7190</v>
      </c>
      <c r="E4927" s="114" t="s">
        <v>1919</v>
      </c>
      <c r="F4927" s="114" t="s">
        <v>886</v>
      </c>
      <c r="G4927" s="114" t="s">
        <v>7191</v>
      </c>
      <c r="H4927" s="114" t="s">
        <v>1920</v>
      </c>
      <c r="I4927" s="114" t="s">
        <v>81</v>
      </c>
      <c r="J4927" s="114" t="s">
        <v>7192</v>
      </c>
      <c r="K4927" s="114" t="s">
        <v>21</v>
      </c>
      <c r="L4927" s="114"/>
      <c r="M4927" s="114">
        <v>36</v>
      </c>
      <c r="N4927" s="114" t="s">
        <v>28</v>
      </c>
      <c r="O4927" s="114">
        <v>16.559999999999999</v>
      </c>
      <c r="P4927" s="114">
        <v>0</v>
      </c>
      <c r="Q4927" s="114">
        <v>0</v>
      </c>
      <c r="R4927" s="112"/>
      <c r="S4927" s="112"/>
      <c r="T4927" s="112"/>
      <c r="U4927" s="112"/>
    </row>
    <row r="4928" spans="1:21" hidden="1">
      <c r="A4928" s="116">
        <v>42461</v>
      </c>
      <c r="B4928" s="114" t="s">
        <v>7237</v>
      </c>
      <c r="C4928" s="116">
        <v>42461</v>
      </c>
      <c r="D4928" s="114" t="s">
        <v>7238</v>
      </c>
      <c r="E4928" s="114" t="s">
        <v>1919</v>
      </c>
      <c r="F4928" s="114" t="s">
        <v>938</v>
      </c>
      <c r="G4928" s="114" t="s">
        <v>7239</v>
      </c>
      <c r="H4928" s="114" t="s">
        <v>1920</v>
      </c>
      <c r="I4928" s="114" t="s">
        <v>81</v>
      </c>
      <c r="J4928" s="114" t="s">
        <v>7240</v>
      </c>
      <c r="K4928" s="114"/>
      <c r="L4928" s="114" t="s">
        <v>20</v>
      </c>
      <c r="M4928" s="114">
        <v>-348</v>
      </c>
      <c r="N4928" s="114" t="s">
        <v>28</v>
      </c>
      <c r="O4928" s="114">
        <v>-160.08000000000001</v>
      </c>
      <c r="P4928" s="114">
        <v>-160.08000000000001</v>
      </c>
      <c r="Q4928" s="114">
        <v>12.1</v>
      </c>
      <c r="R4928" s="112"/>
      <c r="S4928" s="112"/>
      <c r="T4928" s="112"/>
      <c r="U4928" s="112"/>
    </row>
    <row r="4929" spans="1:21" hidden="1">
      <c r="A4929" s="116">
        <v>42465</v>
      </c>
      <c r="B4929" s="114" t="s">
        <v>7209</v>
      </c>
      <c r="C4929" s="116">
        <v>42465</v>
      </c>
      <c r="D4929" s="114" t="s">
        <v>7210</v>
      </c>
      <c r="E4929" s="114" t="s">
        <v>1919</v>
      </c>
      <c r="F4929" s="114" t="s">
        <v>938</v>
      </c>
      <c r="G4929" s="114" t="s">
        <v>7211</v>
      </c>
      <c r="H4929" s="114" t="s">
        <v>1920</v>
      </c>
      <c r="I4929" s="114" t="s">
        <v>81</v>
      </c>
      <c r="J4929" s="114" t="s">
        <v>7212</v>
      </c>
      <c r="K4929" s="114"/>
      <c r="L4929" s="114" t="s">
        <v>20</v>
      </c>
      <c r="M4929" s="114">
        <v>-72</v>
      </c>
      <c r="N4929" s="114" t="s">
        <v>28</v>
      </c>
      <c r="O4929" s="114">
        <v>-33.119999999999997</v>
      </c>
      <c r="P4929" s="114">
        <v>-33.119999999999997</v>
      </c>
      <c r="Q4929" s="114">
        <v>2.5</v>
      </c>
      <c r="R4929" s="112"/>
      <c r="S4929" s="113"/>
      <c r="T4929" s="113"/>
      <c r="U4929" s="113"/>
    </row>
    <row r="4930" spans="1:21" hidden="1">
      <c r="A4930" s="116">
        <v>42465</v>
      </c>
      <c r="B4930" s="114" t="s">
        <v>7219</v>
      </c>
      <c r="C4930" s="116">
        <v>42465</v>
      </c>
      <c r="D4930" s="114" t="s">
        <v>7220</v>
      </c>
      <c r="E4930" s="114" t="s">
        <v>1919</v>
      </c>
      <c r="F4930" s="114" t="s">
        <v>886</v>
      </c>
      <c r="G4930" s="114" t="s">
        <v>7221</v>
      </c>
      <c r="H4930" s="114" t="s">
        <v>1920</v>
      </c>
      <c r="I4930" s="114" t="s">
        <v>81</v>
      </c>
      <c r="J4930" s="114" t="s">
        <v>7222</v>
      </c>
      <c r="K4930" s="114"/>
      <c r="L4930" s="114" t="s">
        <v>20</v>
      </c>
      <c r="M4930" s="136">
        <v>-3456</v>
      </c>
      <c r="N4930" s="114" t="s">
        <v>28</v>
      </c>
      <c r="O4930" s="136">
        <v>-1589.76</v>
      </c>
      <c r="P4930" s="136">
        <v>-1589.76</v>
      </c>
      <c r="Q4930" s="114">
        <v>120.12</v>
      </c>
      <c r="R4930" s="112"/>
      <c r="S4930" s="112"/>
      <c r="T4930" s="112"/>
      <c r="U4930" s="112"/>
    </row>
    <row r="4931" spans="1:21" hidden="1">
      <c r="A4931" s="116">
        <v>42464</v>
      </c>
      <c r="B4931" s="114" t="s">
        <v>7233</v>
      </c>
      <c r="C4931" s="116">
        <v>42464</v>
      </c>
      <c r="D4931" s="114" t="s">
        <v>7234</v>
      </c>
      <c r="E4931" s="114" t="s">
        <v>1919</v>
      </c>
      <c r="F4931" s="114" t="s">
        <v>938</v>
      </c>
      <c r="G4931" s="114" t="s">
        <v>7235</v>
      </c>
      <c r="H4931" s="114" t="s">
        <v>1920</v>
      </c>
      <c r="I4931" s="114" t="s">
        <v>81</v>
      </c>
      <c r="J4931" s="114" t="s">
        <v>7236</v>
      </c>
      <c r="K4931" s="114"/>
      <c r="L4931" s="114" t="s">
        <v>20</v>
      </c>
      <c r="M4931" s="114">
        <v>-504</v>
      </c>
      <c r="N4931" s="114" t="s">
        <v>28</v>
      </c>
      <c r="O4931" s="114">
        <v>-231.84</v>
      </c>
      <c r="P4931" s="114">
        <v>-231.84</v>
      </c>
      <c r="Q4931" s="114">
        <v>17.52</v>
      </c>
      <c r="R4931" s="112"/>
      <c r="S4931" s="112"/>
      <c r="T4931" s="112"/>
      <c r="U4931" s="112"/>
    </row>
    <row r="4932" spans="1:21" hidden="1">
      <c r="A4932" s="116">
        <v>42467</v>
      </c>
      <c r="B4932" s="114" t="s">
        <v>7245</v>
      </c>
      <c r="C4932" s="116">
        <v>42467</v>
      </c>
      <c r="D4932" s="114" t="s">
        <v>7246</v>
      </c>
      <c r="E4932" s="114" t="s">
        <v>1919</v>
      </c>
      <c r="F4932" s="114" t="s">
        <v>886</v>
      </c>
      <c r="G4932" s="114" t="s">
        <v>7247</v>
      </c>
      <c r="H4932" s="114" t="s">
        <v>1920</v>
      </c>
      <c r="I4932" s="114" t="s">
        <v>81</v>
      </c>
      <c r="J4932" s="114" t="s">
        <v>7248</v>
      </c>
      <c r="K4932" s="114"/>
      <c r="L4932" s="114" t="s">
        <v>20</v>
      </c>
      <c r="M4932" s="114">
        <v>-864</v>
      </c>
      <c r="N4932" s="114" t="s">
        <v>28</v>
      </c>
      <c r="O4932" s="114">
        <v>-350.48</v>
      </c>
      <c r="P4932" s="114">
        <v>-350.48</v>
      </c>
      <c r="Q4932" s="114">
        <v>-16.93</v>
      </c>
      <c r="R4932" s="112"/>
      <c r="S4932" s="112"/>
      <c r="T4932" s="112"/>
      <c r="U4932" s="112"/>
    </row>
    <row r="4933" spans="1:21" hidden="1">
      <c r="A4933" s="116">
        <v>42466</v>
      </c>
      <c r="B4933" s="114" t="s">
        <v>7197</v>
      </c>
      <c r="C4933" s="116">
        <v>42466</v>
      </c>
      <c r="D4933" s="114" t="s">
        <v>7198</v>
      </c>
      <c r="E4933" s="114" t="s">
        <v>1919</v>
      </c>
      <c r="F4933" s="114" t="s">
        <v>938</v>
      </c>
      <c r="G4933" s="114" t="s">
        <v>7199</v>
      </c>
      <c r="H4933" s="114" t="s">
        <v>1920</v>
      </c>
      <c r="I4933" s="114" t="s">
        <v>81</v>
      </c>
      <c r="J4933" s="114" t="s">
        <v>7200</v>
      </c>
      <c r="K4933" s="114"/>
      <c r="L4933" s="114" t="s">
        <v>20</v>
      </c>
      <c r="M4933" s="114">
        <v>-144</v>
      </c>
      <c r="N4933" s="114" t="s">
        <v>28</v>
      </c>
      <c r="O4933" s="114">
        <v>-66.239999999999995</v>
      </c>
      <c r="P4933" s="114">
        <v>-66.239999999999995</v>
      </c>
      <c r="Q4933" s="114">
        <v>5.01</v>
      </c>
      <c r="R4933" s="112"/>
      <c r="S4933" s="112"/>
      <c r="T4933" s="112"/>
      <c r="U4933" s="112"/>
    </row>
    <row r="4934" spans="1:21" hidden="1">
      <c r="A4934" s="116">
        <v>42467</v>
      </c>
      <c r="B4934" s="114" t="s">
        <v>7249</v>
      </c>
      <c r="C4934" s="116">
        <v>42467</v>
      </c>
      <c r="D4934" s="114" t="s">
        <v>7250</v>
      </c>
      <c r="E4934" s="114" t="s">
        <v>1919</v>
      </c>
      <c r="F4934" s="114" t="s">
        <v>938</v>
      </c>
      <c r="G4934" s="114" t="s">
        <v>7251</v>
      </c>
      <c r="H4934" s="114" t="s">
        <v>1920</v>
      </c>
      <c r="I4934" s="114" t="s">
        <v>81</v>
      </c>
      <c r="J4934" s="114" t="s">
        <v>7252</v>
      </c>
      <c r="K4934" s="114"/>
      <c r="L4934" s="114" t="s">
        <v>20</v>
      </c>
      <c r="M4934" s="114">
        <v>-204</v>
      </c>
      <c r="N4934" s="114" t="s">
        <v>28</v>
      </c>
      <c r="O4934" s="114">
        <v>-82.75</v>
      </c>
      <c r="P4934" s="114">
        <v>-82.75</v>
      </c>
      <c r="Q4934" s="114">
        <v>-4</v>
      </c>
      <c r="R4934" s="112"/>
      <c r="S4934" s="112"/>
      <c r="T4934" s="112"/>
      <c r="U4934" s="112"/>
    </row>
    <row r="4935" spans="1:21" hidden="1">
      <c r="A4935" s="116">
        <v>42478</v>
      </c>
      <c r="B4935" s="114" t="s">
        <v>7540</v>
      </c>
      <c r="C4935" s="116">
        <v>42478</v>
      </c>
      <c r="D4935" s="114" t="s">
        <v>7541</v>
      </c>
      <c r="E4935" s="114" t="s">
        <v>1919</v>
      </c>
      <c r="F4935" s="114" t="s">
        <v>886</v>
      </c>
      <c r="G4935" s="114" t="s">
        <v>7542</v>
      </c>
      <c r="H4935" s="114" t="s">
        <v>1920</v>
      </c>
      <c r="I4935" s="114" t="s">
        <v>81</v>
      </c>
      <c r="J4935" s="114" t="s">
        <v>7543</v>
      </c>
      <c r="K4935" s="114"/>
      <c r="L4935" s="114" t="s">
        <v>20</v>
      </c>
      <c r="M4935" s="136">
        <v>-1296</v>
      </c>
      <c r="N4935" s="114" t="s">
        <v>28</v>
      </c>
      <c r="O4935" s="114">
        <v>-554.99</v>
      </c>
      <c r="P4935" s="114">
        <v>-554.99</v>
      </c>
      <c r="Q4935" s="114">
        <v>0</v>
      </c>
      <c r="R4935" s="112"/>
      <c r="S4935" s="112"/>
      <c r="T4935" s="112"/>
      <c r="U4935" s="112"/>
    </row>
    <row r="4936" spans="1:21" hidden="1">
      <c r="A4936" s="116">
        <v>42478</v>
      </c>
      <c r="B4936" s="114" t="s">
        <v>7341</v>
      </c>
      <c r="C4936" s="116">
        <v>42478</v>
      </c>
      <c r="D4936" s="114" t="s">
        <v>7342</v>
      </c>
      <c r="E4936" s="114" t="s">
        <v>1919</v>
      </c>
      <c r="F4936" s="114" t="s">
        <v>938</v>
      </c>
      <c r="G4936" s="114" t="s">
        <v>7343</v>
      </c>
      <c r="H4936" s="114" t="s">
        <v>1920</v>
      </c>
      <c r="I4936" s="114" t="s">
        <v>81</v>
      </c>
      <c r="J4936" s="114" t="s">
        <v>7344</v>
      </c>
      <c r="K4936" s="114"/>
      <c r="L4936" s="114" t="s">
        <v>20</v>
      </c>
      <c r="M4936" s="114">
        <v>-708</v>
      </c>
      <c r="N4936" s="114" t="s">
        <v>28</v>
      </c>
      <c r="O4936" s="114">
        <v>-303.19</v>
      </c>
      <c r="P4936" s="114">
        <v>-303.19</v>
      </c>
      <c r="Q4936" s="114">
        <v>0</v>
      </c>
      <c r="R4936" s="112"/>
      <c r="S4936" s="112"/>
      <c r="T4936" s="112"/>
      <c r="U4936" s="112"/>
    </row>
    <row r="4937" spans="1:21" hidden="1">
      <c r="A4937" s="116">
        <v>42472</v>
      </c>
      <c r="B4937" s="114" t="s">
        <v>7321</v>
      </c>
      <c r="C4937" s="116">
        <v>42472</v>
      </c>
      <c r="D4937" s="114" t="s">
        <v>7322</v>
      </c>
      <c r="E4937" s="114" t="s">
        <v>1919</v>
      </c>
      <c r="F4937" s="114" t="s">
        <v>938</v>
      </c>
      <c r="G4937" s="114" t="s">
        <v>7323</v>
      </c>
      <c r="H4937" s="114" t="s">
        <v>1920</v>
      </c>
      <c r="I4937" s="114" t="s">
        <v>81</v>
      </c>
      <c r="J4937" s="114" t="s">
        <v>7324</v>
      </c>
      <c r="K4937" s="114"/>
      <c r="L4937" s="114" t="s">
        <v>20</v>
      </c>
      <c r="M4937" s="114">
        <v>-60</v>
      </c>
      <c r="N4937" s="114" t="s">
        <v>28</v>
      </c>
      <c r="O4937" s="114">
        <v>-24.43</v>
      </c>
      <c r="P4937" s="114">
        <v>-24.43</v>
      </c>
      <c r="Q4937" s="114">
        <v>-1.08</v>
      </c>
      <c r="R4937" s="112"/>
      <c r="S4937" s="112"/>
      <c r="T4937" s="112"/>
      <c r="U4937" s="112"/>
    </row>
    <row r="4938" spans="1:21" hidden="1">
      <c r="A4938" s="116">
        <v>42471</v>
      </c>
      <c r="B4938" s="114" t="s">
        <v>7325</v>
      </c>
      <c r="C4938" s="116">
        <v>42471</v>
      </c>
      <c r="D4938" s="114" t="s">
        <v>7326</v>
      </c>
      <c r="E4938" s="114" t="s">
        <v>1919</v>
      </c>
      <c r="F4938" s="114" t="s">
        <v>938</v>
      </c>
      <c r="G4938" s="114" t="s">
        <v>7327</v>
      </c>
      <c r="H4938" s="114" t="s">
        <v>1920</v>
      </c>
      <c r="I4938" s="114" t="s">
        <v>81</v>
      </c>
      <c r="J4938" s="114" t="s">
        <v>7328</v>
      </c>
      <c r="K4938" s="114"/>
      <c r="L4938" s="114" t="s">
        <v>20</v>
      </c>
      <c r="M4938" s="114">
        <v>-372</v>
      </c>
      <c r="N4938" s="114" t="s">
        <v>28</v>
      </c>
      <c r="O4938" s="114">
        <v>-151.44999999999999</v>
      </c>
      <c r="P4938" s="114">
        <v>-151.44999999999999</v>
      </c>
      <c r="Q4938" s="114">
        <v>-6.74</v>
      </c>
      <c r="R4938" s="112"/>
      <c r="S4938" s="112"/>
      <c r="T4938" s="112"/>
      <c r="U4938" s="112"/>
    </row>
    <row r="4939" spans="1:21">
      <c r="A4939" s="116">
        <v>42468</v>
      </c>
      <c r="B4939" s="114" t="s">
        <v>7901</v>
      </c>
      <c r="C4939" s="116">
        <v>42468</v>
      </c>
      <c r="D4939" s="114" t="s">
        <v>7901</v>
      </c>
      <c r="E4939" s="114" t="s">
        <v>1919</v>
      </c>
      <c r="F4939" s="114"/>
      <c r="G4939" s="114"/>
      <c r="H4939" s="114" t="s">
        <v>1920</v>
      </c>
      <c r="I4939" s="114" t="s">
        <v>19</v>
      </c>
      <c r="J4939" s="114" t="s">
        <v>7902</v>
      </c>
      <c r="K4939" s="114" t="s">
        <v>21</v>
      </c>
      <c r="L4939" s="114"/>
      <c r="M4939" s="136">
        <v>40268</v>
      </c>
      <c r="N4939" s="114" t="s">
        <v>28</v>
      </c>
      <c r="O4939" s="136">
        <v>18523.28</v>
      </c>
      <c r="P4939" s="136">
        <v>18523.28</v>
      </c>
      <c r="Q4939" s="136">
        <v>-1657.69</v>
      </c>
      <c r="R4939" s="112"/>
      <c r="S4939" s="112"/>
      <c r="T4939" s="112"/>
      <c r="U4939" s="112"/>
    </row>
    <row r="4940" spans="1:21" hidden="1">
      <c r="A4940" s="116">
        <v>42473</v>
      </c>
      <c r="B4940" s="114" t="s">
        <v>7309</v>
      </c>
      <c r="C4940" s="116">
        <v>42473</v>
      </c>
      <c r="D4940" s="114" t="s">
        <v>7310</v>
      </c>
      <c r="E4940" s="114" t="s">
        <v>1919</v>
      </c>
      <c r="F4940" s="114" t="s">
        <v>331</v>
      </c>
      <c r="G4940" s="114" t="s">
        <v>7311</v>
      </c>
      <c r="H4940" s="114" t="s">
        <v>1920</v>
      </c>
      <c r="I4940" s="114" t="s">
        <v>81</v>
      </c>
      <c r="J4940" s="114" t="s">
        <v>7312</v>
      </c>
      <c r="K4940" s="114"/>
      <c r="L4940" s="114" t="s">
        <v>20</v>
      </c>
      <c r="M4940" s="114">
        <v>-864</v>
      </c>
      <c r="N4940" s="114" t="s">
        <v>28</v>
      </c>
      <c r="O4940" s="114">
        <v>-351.75</v>
      </c>
      <c r="P4940" s="114">
        <v>-351.74</v>
      </c>
      <c r="Q4940" s="114">
        <v>-15.67</v>
      </c>
      <c r="R4940" s="112"/>
      <c r="S4940" s="112"/>
      <c r="T4940" s="112"/>
      <c r="U4940" s="112"/>
    </row>
    <row r="4941" spans="1:21" hidden="1">
      <c r="A4941" s="116">
        <v>42475</v>
      </c>
      <c r="B4941" s="114" t="s">
        <v>7297</v>
      </c>
      <c r="C4941" s="116">
        <v>42475</v>
      </c>
      <c r="D4941" s="114" t="s">
        <v>7298</v>
      </c>
      <c r="E4941" s="114" t="s">
        <v>1919</v>
      </c>
      <c r="F4941" s="114" t="s">
        <v>938</v>
      </c>
      <c r="G4941" s="114" t="s">
        <v>7299</v>
      </c>
      <c r="H4941" s="114" t="s">
        <v>1920</v>
      </c>
      <c r="I4941" s="114" t="s">
        <v>81</v>
      </c>
      <c r="J4941" s="114" t="s">
        <v>7300</v>
      </c>
      <c r="K4941" s="114"/>
      <c r="L4941" s="114" t="s">
        <v>20</v>
      </c>
      <c r="M4941" s="114">
        <v>-204</v>
      </c>
      <c r="N4941" s="114" t="s">
        <v>28</v>
      </c>
      <c r="O4941" s="114">
        <v>-87.36</v>
      </c>
      <c r="P4941" s="114">
        <v>-87.36</v>
      </c>
      <c r="Q4941" s="114">
        <v>0</v>
      </c>
      <c r="R4941" s="112"/>
      <c r="S4941" s="112"/>
      <c r="T4941" s="112"/>
      <c r="U4941" s="112"/>
    </row>
    <row r="4942" spans="1:21" hidden="1">
      <c r="A4942" s="116">
        <v>42468</v>
      </c>
      <c r="B4942" s="114" t="s">
        <v>7305</v>
      </c>
      <c r="C4942" s="116">
        <v>42468</v>
      </c>
      <c r="D4942" s="114" t="s">
        <v>7306</v>
      </c>
      <c r="E4942" s="114" t="s">
        <v>1919</v>
      </c>
      <c r="F4942" s="114" t="s">
        <v>938</v>
      </c>
      <c r="G4942" s="114" t="s">
        <v>7307</v>
      </c>
      <c r="H4942" s="114" t="s">
        <v>1920</v>
      </c>
      <c r="I4942" s="114" t="s">
        <v>81</v>
      </c>
      <c r="J4942" s="114" t="s">
        <v>7308</v>
      </c>
      <c r="K4942" s="114"/>
      <c r="L4942" s="114" t="s">
        <v>20</v>
      </c>
      <c r="M4942" s="114">
        <v>-240</v>
      </c>
      <c r="N4942" s="114" t="s">
        <v>28</v>
      </c>
      <c r="O4942" s="114">
        <v>-97.71</v>
      </c>
      <c r="P4942" s="114">
        <v>-97.71</v>
      </c>
      <c r="Q4942" s="114">
        <v>-4.3499999999999996</v>
      </c>
      <c r="R4942" s="112"/>
      <c r="S4942" s="112"/>
      <c r="T4942" s="112"/>
      <c r="U4942" s="112"/>
    </row>
    <row r="4943" spans="1:21" hidden="1">
      <c r="A4943" s="116">
        <v>42468</v>
      </c>
      <c r="B4943" s="114" t="s">
        <v>7241</v>
      </c>
      <c r="C4943" s="116">
        <v>42468</v>
      </c>
      <c r="D4943" s="114" t="s">
        <v>7242</v>
      </c>
      <c r="E4943" s="114" t="s">
        <v>1919</v>
      </c>
      <c r="F4943" s="114" t="s">
        <v>886</v>
      </c>
      <c r="G4943" s="114" t="s">
        <v>7243</v>
      </c>
      <c r="H4943" s="114" t="s">
        <v>1920</v>
      </c>
      <c r="I4943" s="114" t="s">
        <v>81</v>
      </c>
      <c r="J4943" s="114" t="s">
        <v>7244</v>
      </c>
      <c r="K4943" s="114"/>
      <c r="L4943" s="114" t="s">
        <v>20</v>
      </c>
      <c r="M4943" s="136">
        <v>-4320</v>
      </c>
      <c r="N4943" s="114" t="s">
        <v>28</v>
      </c>
      <c r="O4943" s="136">
        <v>-1758.74</v>
      </c>
      <c r="P4943" s="136">
        <v>-1758.74</v>
      </c>
      <c r="Q4943" s="114">
        <v>-78.31</v>
      </c>
      <c r="R4943" s="112"/>
      <c r="S4943" s="112"/>
      <c r="T4943" s="112"/>
      <c r="U4943" s="112"/>
    </row>
    <row r="4944" spans="1:21" hidden="1">
      <c r="A4944" s="116">
        <v>42474</v>
      </c>
      <c r="B4944" s="114" t="s">
        <v>7903</v>
      </c>
      <c r="C4944" s="116">
        <v>42474</v>
      </c>
      <c r="D4944" s="114" t="s">
        <v>7904</v>
      </c>
      <c r="E4944" s="114" t="s">
        <v>1919</v>
      </c>
      <c r="F4944" s="114" t="s">
        <v>3990</v>
      </c>
      <c r="G4944" s="114" t="s">
        <v>7905</v>
      </c>
      <c r="H4944" s="114" t="s">
        <v>1920</v>
      </c>
      <c r="I4944" s="114" t="s">
        <v>81</v>
      </c>
      <c r="J4944" s="114" t="s">
        <v>7906</v>
      </c>
      <c r="K4944" s="114"/>
      <c r="L4944" s="114" t="s">
        <v>20</v>
      </c>
      <c r="M4944" s="114">
        <v>-24</v>
      </c>
      <c r="N4944" s="114" t="s">
        <v>28</v>
      </c>
      <c r="O4944" s="114">
        <v>-10.28</v>
      </c>
      <c r="P4944" s="114">
        <v>-10.28</v>
      </c>
      <c r="Q4944" s="114">
        <v>0</v>
      </c>
      <c r="R4944" s="112"/>
      <c r="S4944" s="112"/>
      <c r="T4944" s="112"/>
      <c r="U4944" s="112"/>
    </row>
    <row r="4945" spans="1:21" hidden="1">
      <c r="A4945" s="116">
        <v>42474</v>
      </c>
      <c r="B4945" s="114" t="s">
        <v>7261</v>
      </c>
      <c r="C4945" s="116">
        <v>42474</v>
      </c>
      <c r="D4945" s="114" t="s">
        <v>7262</v>
      </c>
      <c r="E4945" s="114" t="s">
        <v>1919</v>
      </c>
      <c r="F4945" s="114" t="s">
        <v>938</v>
      </c>
      <c r="G4945" s="114" t="s">
        <v>7263</v>
      </c>
      <c r="H4945" s="114" t="s">
        <v>1920</v>
      </c>
      <c r="I4945" s="114" t="s">
        <v>81</v>
      </c>
      <c r="J4945" s="114" t="s">
        <v>7264</v>
      </c>
      <c r="K4945" s="114"/>
      <c r="L4945" s="114" t="s">
        <v>20</v>
      </c>
      <c r="M4945" s="114">
        <v>-36</v>
      </c>
      <c r="N4945" s="114" t="s">
        <v>28</v>
      </c>
      <c r="O4945" s="114">
        <v>-15.42</v>
      </c>
      <c r="P4945" s="114">
        <v>-15.42</v>
      </c>
      <c r="Q4945" s="114">
        <v>0</v>
      </c>
      <c r="R4945" s="112"/>
      <c r="S4945" s="112"/>
      <c r="T4945" s="112"/>
      <c r="U4945" s="112"/>
    </row>
    <row r="4946" spans="1:21" hidden="1">
      <c r="A4946" s="116">
        <v>42473</v>
      </c>
      <c r="B4946" s="114" t="s">
        <v>7281</v>
      </c>
      <c r="C4946" s="116">
        <v>42473</v>
      </c>
      <c r="D4946" s="114" t="s">
        <v>7282</v>
      </c>
      <c r="E4946" s="114" t="s">
        <v>1919</v>
      </c>
      <c r="F4946" s="114" t="s">
        <v>938</v>
      </c>
      <c r="G4946" s="114" t="s">
        <v>7283</v>
      </c>
      <c r="H4946" s="114" t="s">
        <v>1920</v>
      </c>
      <c r="I4946" s="114" t="s">
        <v>81</v>
      </c>
      <c r="J4946" s="114" t="s">
        <v>7284</v>
      </c>
      <c r="K4946" s="114"/>
      <c r="L4946" s="114" t="s">
        <v>20</v>
      </c>
      <c r="M4946" s="114">
        <v>-288</v>
      </c>
      <c r="N4946" s="114" t="s">
        <v>28</v>
      </c>
      <c r="O4946" s="114">
        <v>-123.33</v>
      </c>
      <c r="P4946" s="114">
        <v>-123.33</v>
      </c>
      <c r="Q4946" s="114">
        <v>0</v>
      </c>
      <c r="R4946" s="112"/>
      <c r="S4946" s="112"/>
      <c r="T4946" s="112"/>
      <c r="U4946" s="112"/>
    </row>
    <row r="4947" spans="1:21" hidden="1">
      <c r="A4947" s="116">
        <v>42473</v>
      </c>
      <c r="B4947" s="114" t="s">
        <v>7273</v>
      </c>
      <c r="C4947" s="116">
        <v>42473</v>
      </c>
      <c r="D4947" s="114" t="s">
        <v>7274</v>
      </c>
      <c r="E4947" s="114" t="s">
        <v>1919</v>
      </c>
      <c r="F4947" s="114" t="s">
        <v>886</v>
      </c>
      <c r="G4947" s="114" t="s">
        <v>7275</v>
      </c>
      <c r="H4947" s="114" t="s">
        <v>1920</v>
      </c>
      <c r="I4947" s="114" t="s">
        <v>81</v>
      </c>
      <c r="J4947" s="114" t="s">
        <v>7276</v>
      </c>
      <c r="K4947" s="114"/>
      <c r="L4947" s="114" t="s">
        <v>20</v>
      </c>
      <c r="M4947" s="136">
        <v>-1664</v>
      </c>
      <c r="N4947" s="114" t="s">
        <v>28</v>
      </c>
      <c r="O4947" s="114">
        <v>-677.44</v>
      </c>
      <c r="P4947" s="114">
        <v>-677.44</v>
      </c>
      <c r="Q4947" s="114">
        <v>-30.17</v>
      </c>
      <c r="R4947" s="112"/>
      <c r="S4947" s="112"/>
      <c r="T4947" s="112"/>
      <c r="U4947" s="112"/>
    </row>
    <row r="4948" spans="1:21" hidden="1">
      <c r="A4948" s="116">
        <v>42479</v>
      </c>
      <c r="B4948" s="114" t="s">
        <v>7397</v>
      </c>
      <c r="C4948" s="116">
        <v>42479</v>
      </c>
      <c r="D4948" s="114" t="s">
        <v>7398</v>
      </c>
      <c r="E4948" s="114" t="s">
        <v>1919</v>
      </c>
      <c r="F4948" s="114" t="s">
        <v>886</v>
      </c>
      <c r="G4948" s="114" t="s">
        <v>7399</v>
      </c>
      <c r="H4948" s="114" t="s">
        <v>1920</v>
      </c>
      <c r="I4948" s="114" t="s">
        <v>81</v>
      </c>
      <c r="J4948" s="114" t="s">
        <v>7400</v>
      </c>
      <c r="K4948" s="114"/>
      <c r="L4948" s="114" t="s">
        <v>20</v>
      </c>
      <c r="M4948" s="136">
        <v>-4320</v>
      </c>
      <c r="N4948" s="114" t="s">
        <v>28</v>
      </c>
      <c r="O4948" s="136">
        <v>-1849.98</v>
      </c>
      <c r="P4948" s="136">
        <v>-1849.97</v>
      </c>
      <c r="Q4948" s="114">
        <v>-0.01</v>
      </c>
      <c r="R4948" s="112"/>
      <c r="S4948" s="112"/>
      <c r="T4948" s="112"/>
      <c r="U4948" s="112"/>
    </row>
    <row r="4949" spans="1:21" hidden="1">
      <c r="A4949" s="116">
        <v>42473</v>
      </c>
      <c r="B4949" s="114" t="s">
        <v>7273</v>
      </c>
      <c r="C4949" s="116">
        <v>42473</v>
      </c>
      <c r="D4949" s="114" t="s">
        <v>7274</v>
      </c>
      <c r="E4949" s="114" t="s">
        <v>1919</v>
      </c>
      <c r="F4949" s="114" t="s">
        <v>886</v>
      </c>
      <c r="G4949" s="114" t="s">
        <v>7275</v>
      </c>
      <c r="H4949" s="114" t="s">
        <v>1920</v>
      </c>
      <c r="I4949" s="114" t="s">
        <v>81</v>
      </c>
      <c r="J4949" s="114" t="s">
        <v>7276</v>
      </c>
      <c r="K4949" s="114"/>
      <c r="L4949" s="114" t="s">
        <v>20</v>
      </c>
      <c r="M4949" s="136">
        <v>-2656</v>
      </c>
      <c r="N4949" s="114" t="s">
        <v>28</v>
      </c>
      <c r="O4949" s="136">
        <v>-1137.3900000000001</v>
      </c>
      <c r="P4949" s="136">
        <v>-1137.3900000000001</v>
      </c>
      <c r="Q4949" s="114">
        <v>0</v>
      </c>
      <c r="R4949" s="112"/>
      <c r="S4949" s="112"/>
      <c r="T4949" s="112"/>
      <c r="U4949" s="112"/>
    </row>
    <row r="4950" spans="1:21" hidden="1">
      <c r="A4950" s="116">
        <v>42481</v>
      </c>
      <c r="B4950" s="114" t="s">
        <v>7377</v>
      </c>
      <c r="C4950" s="116">
        <v>42481</v>
      </c>
      <c r="D4950" s="114" t="s">
        <v>7378</v>
      </c>
      <c r="E4950" s="114" t="s">
        <v>1919</v>
      </c>
      <c r="F4950" s="114" t="s">
        <v>938</v>
      </c>
      <c r="G4950" s="114" t="s">
        <v>7379</v>
      </c>
      <c r="H4950" s="114" t="s">
        <v>1920</v>
      </c>
      <c r="I4950" s="114" t="s">
        <v>81</v>
      </c>
      <c r="J4950" s="114" t="s">
        <v>7380</v>
      </c>
      <c r="K4950" s="114"/>
      <c r="L4950" s="114" t="s">
        <v>20</v>
      </c>
      <c r="M4950" s="114">
        <v>-108</v>
      </c>
      <c r="N4950" s="114" t="s">
        <v>28</v>
      </c>
      <c r="O4950" s="114">
        <v>-46.25</v>
      </c>
      <c r="P4950" s="114">
        <v>-46.25</v>
      </c>
      <c r="Q4950" s="114">
        <v>0</v>
      </c>
      <c r="R4950" s="112"/>
      <c r="S4950" s="112"/>
      <c r="T4950" s="112"/>
      <c r="U4950" s="112"/>
    </row>
    <row r="4951" spans="1:21" hidden="1">
      <c r="A4951" s="116">
        <v>42480</v>
      </c>
      <c r="B4951" s="114" t="s">
        <v>7389</v>
      </c>
      <c r="C4951" s="116">
        <v>42480</v>
      </c>
      <c r="D4951" s="114" t="s">
        <v>7390</v>
      </c>
      <c r="E4951" s="114" t="s">
        <v>1919</v>
      </c>
      <c r="F4951" s="114" t="s">
        <v>938</v>
      </c>
      <c r="G4951" s="114" t="s">
        <v>7391</v>
      </c>
      <c r="H4951" s="114" t="s">
        <v>1920</v>
      </c>
      <c r="I4951" s="114" t="s">
        <v>81</v>
      </c>
      <c r="J4951" s="114" t="s">
        <v>7392</v>
      </c>
      <c r="K4951" s="114"/>
      <c r="L4951" s="114" t="s">
        <v>20</v>
      </c>
      <c r="M4951" s="114">
        <v>-264</v>
      </c>
      <c r="N4951" s="114" t="s">
        <v>28</v>
      </c>
      <c r="O4951" s="114">
        <v>-113.05</v>
      </c>
      <c r="P4951" s="114">
        <v>-113.05</v>
      </c>
      <c r="Q4951" s="114">
        <v>0</v>
      </c>
      <c r="R4951" s="112"/>
      <c r="S4951" s="112"/>
      <c r="T4951" s="112"/>
      <c r="U4951" s="112"/>
    </row>
    <row r="4952" spans="1:21" hidden="1">
      <c r="A4952" s="116">
        <v>42486</v>
      </c>
      <c r="B4952" s="114" t="s">
        <v>7907</v>
      </c>
      <c r="C4952" s="116">
        <v>42486</v>
      </c>
      <c r="D4952" s="114" t="s">
        <v>7908</v>
      </c>
      <c r="E4952" s="114" t="s">
        <v>1919</v>
      </c>
      <c r="F4952" s="114" t="s">
        <v>886</v>
      </c>
      <c r="G4952" s="114" t="s">
        <v>7909</v>
      </c>
      <c r="H4952" s="114" t="s">
        <v>1920</v>
      </c>
      <c r="I4952" s="114" t="s">
        <v>81</v>
      </c>
      <c r="J4952" s="114" t="s">
        <v>7910</v>
      </c>
      <c r="K4952" s="114"/>
      <c r="L4952" s="114" t="s">
        <v>20</v>
      </c>
      <c r="M4952" s="136">
        <v>-12926</v>
      </c>
      <c r="N4952" s="114" t="s">
        <v>28</v>
      </c>
      <c r="O4952" s="136">
        <v>-5535.37</v>
      </c>
      <c r="P4952" s="136">
        <v>-5535.37</v>
      </c>
      <c r="Q4952" s="114">
        <v>0</v>
      </c>
      <c r="R4952" s="112"/>
      <c r="S4952" s="112"/>
      <c r="T4952" s="112"/>
      <c r="U4952" s="112"/>
    </row>
    <row r="4953" spans="1:21" hidden="1">
      <c r="A4953" s="116">
        <v>42481</v>
      </c>
      <c r="B4953" s="114" t="s">
        <v>7675</v>
      </c>
      <c r="C4953" s="116">
        <v>42481</v>
      </c>
      <c r="D4953" s="114" t="s">
        <v>7676</v>
      </c>
      <c r="E4953" s="114" t="s">
        <v>1919</v>
      </c>
      <c r="F4953" s="114" t="s">
        <v>331</v>
      </c>
      <c r="G4953" s="114" t="s">
        <v>7677</v>
      </c>
      <c r="H4953" s="114" t="s">
        <v>1920</v>
      </c>
      <c r="I4953" s="114" t="s">
        <v>81</v>
      </c>
      <c r="J4953" s="114" t="s">
        <v>7678</v>
      </c>
      <c r="K4953" s="114"/>
      <c r="L4953" s="114" t="s">
        <v>20</v>
      </c>
      <c r="M4953" s="136">
        <v>-1296</v>
      </c>
      <c r="N4953" s="114" t="s">
        <v>28</v>
      </c>
      <c r="O4953" s="114">
        <v>-554.99</v>
      </c>
      <c r="P4953" s="114">
        <v>-554.99</v>
      </c>
      <c r="Q4953" s="114">
        <v>0</v>
      </c>
      <c r="R4953" s="112"/>
      <c r="S4953" s="112"/>
      <c r="T4953" s="112"/>
      <c r="U4953" s="112"/>
    </row>
    <row r="4954" spans="1:21" hidden="1">
      <c r="A4954" s="116">
        <v>42479</v>
      </c>
      <c r="B4954" s="114" t="s">
        <v>7401</v>
      </c>
      <c r="C4954" s="116">
        <v>42479</v>
      </c>
      <c r="D4954" s="114" t="s">
        <v>7402</v>
      </c>
      <c r="E4954" s="114" t="s">
        <v>1919</v>
      </c>
      <c r="F4954" s="114" t="s">
        <v>938</v>
      </c>
      <c r="G4954" s="114" t="s">
        <v>7403</v>
      </c>
      <c r="H4954" s="114" t="s">
        <v>1920</v>
      </c>
      <c r="I4954" s="114" t="s">
        <v>81</v>
      </c>
      <c r="J4954" s="114" t="s">
        <v>7404</v>
      </c>
      <c r="K4954" s="114"/>
      <c r="L4954" s="114" t="s">
        <v>20</v>
      </c>
      <c r="M4954" s="114">
        <v>-84</v>
      </c>
      <c r="N4954" s="114" t="s">
        <v>28</v>
      </c>
      <c r="O4954" s="114">
        <v>-35.97</v>
      </c>
      <c r="P4954" s="114">
        <v>-35.97</v>
      </c>
      <c r="Q4954" s="114">
        <v>0</v>
      </c>
      <c r="R4954" s="112"/>
      <c r="S4954" s="112"/>
      <c r="T4954" s="112"/>
      <c r="U4954" s="112"/>
    </row>
    <row r="4955" spans="1:21" hidden="1">
      <c r="A4955" s="116">
        <v>42479</v>
      </c>
      <c r="B4955" s="114" t="s">
        <v>7265</v>
      </c>
      <c r="C4955" s="116">
        <v>42479</v>
      </c>
      <c r="D4955" s="114" t="s">
        <v>7266</v>
      </c>
      <c r="E4955" s="114" t="s">
        <v>1919</v>
      </c>
      <c r="F4955" s="114" t="s">
        <v>331</v>
      </c>
      <c r="G4955" s="114" t="s">
        <v>7267</v>
      </c>
      <c r="H4955" s="114" t="s">
        <v>1920</v>
      </c>
      <c r="I4955" s="114" t="s">
        <v>81</v>
      </c>
      <c r="J4955" s="114" t="s">
        <v>7268</v>
      </c>
      <c r="K4955" s="114"/>
      <c r="L4955" s="114" t="s">
        <v>20</v>
      </c>
      <c r="M4955" s="114">
        <v>-864</v>
      </c>
      <c r="N4955" s="114" t="s">
        <v>28</v>
      </c>
      <c r="O4955" s="114">
        <v>-370</v>
      </c>
      <c r="P4955" s="114">
        <v>-370</v>
      </c>
      <c r="Q4955" s="114">
        <v>0</v>
      </c>
      <c r="R4955" s="112"/>
      <c r="S4955" s="112"/>
      <c r="T4955" s="112"/>
      <c r="U4955" s="112"/>
    </row>
    <row r="4956" spans="1:21" hidden="1">
      <c r="A4956" s="116">
        <v>42485</v>
      </c>
      <c r="B4956" s="114" t="s">
        <v>7361</v>
      </c>
      <c r="C4956" s="116">
        <v>42485</v>
      </c>
      <c r="D4956" s="114" t="s">
        <v>7362</v>
      </c>
      <c r="E4956" s="114" t="s">
        <v>1919</v>
      </c>
      <c r="F4956" s="114" t="s">
        <v>938</v>
      </c>
      <c r="G4956" s="114" t="s">
        <v>7363</v>
      </c>
      <c r="H4956" s="114" t="s">
        <v>1920</v>
      </c>
      <c r="I4956" s="114" t="s">
        <v>81</v>
      </c>
      <c r="J4956" s="114" t="s">
        <v>7364</v>
      </c>
      <c r="K4956" s="114"/>
      <c r="L4956" s="114" t="s">
        <v>20</v>
      </c>
      <c r="M4956" s="114">
        <v>-708</v>
      </c>
      <c r="N4956" s="114" t="s">
        <v>28</v>
      </c>
      <c r="O4956" s="114">
        <v>-325.68</v>
      </c>
      <c r="P4956" s="114">
        <v>-325.68</v>
      </c>
      <c r="Q4956" s="114">
        <v>29.15</v>
      </c>
      <c r="R4956" s="112"/>
      <c r="S4956" s="112"/>
      <c r="T4956" s="112"/>
      <c r="U4956" s="112"/>
    </row>
    <row r="4957" spans="1:21" hidden="1">
      <c r="A4957" s="116">
        <v>42486</v>
      </c>
      <c r="B4957" s="114" t="s">
        <v>7755</v>
      </c>
      <c r="C4957" s="116">
        <v>42486</v>
      </c>
      <c r="D4957" s="114" t="s">
        <v>7756</v>
      </c>
      <c r="E4957" s="114" t="s">
        <v>1919</v>
      </c>
      <c r="F4957" s="114" t="s">
        <v>331</v>
      </c>
      <c r="G4957" s="114" t="s">
        <v>7757</v>
      </c>
      <c r="H4957" s="114" t="s">
        <v>1920</v>
      </c>
      <c r="I4957" s="114" t="s">
        <v>81</v>
      </c>
      <c r="J4957" s="114" t="s">
        <v>7758</v>
      </c>
      <c r="K4957" s="114"/>
      <c r="L4957" s="114" t="s">
        <v>20</v>
      </c>
      <c r="M4957" s="136">
        <v>-4320</v>
      </c>
      <c r="N4957" s="114" t="s">
        <v>28</v>
      </c>
      <c r="O4957" s="136">
        <v>-1987.2</v>
      </c>
      <c r="P4957" s="136">
        <v>-1987.2</v>
      </c>
      <c r="Q4957" s="114">
        <v>177.84</v>
      </c>
      <c r="R4957" s="112"/>
      <c r="S4957" s="112"/>
      <c r="T4957" s="112"/>
      <c r="U4957" s="112"/>
    </row>
    <row r="4958" spans="1:21" hidden="1">
      <c r="A4958" s="116">
        <v>42486</v>
      </c>
      <c r="B4958" s="114" t="s">
        <v>7907</v>
      </c>
      <c r="C4958" s="116">
        <v>42486</v>
      </c>
      <c r="D4958" s="114" t="s">
        <v>7908</v>
      </c>
      <c r="E4958" s="114" t="s">
        <v>1919</v>
      </c>
      <c r="F4958" s="114" t="s">
        <v>886</v>
      </c>
      <c r="G4958" s="114" t="s">
        <v>7909</v>
      </c>
      <c r="H4958" s="114" t="s">
        <v>1920</v>
      </c>
      <c r="I4958" s="114" t="s">
        <v>81</v>
      </c>
      <c r="J4958" s="114" t="s">
        <v>7910</v>
      </c>
      <c r="K4958" s="114"/>
      <c r="L4958" s="114" t="s">
        <v>20</v>
      </c>
      <c r="M4958" s="136">
        <v>-1330</v>
      </c>
      <c r="N4958" s="114" t="s">
        <v>28</v>
      </c>
      <c r="O4958" s="114">
        <v>-611.79999999999995</v>
      </c>
      <c r="P4958" s="114">
        <v>-611.79999999999995</v>
      </c>
      <c r="Q4958" s="114">
        <v>54.75</v>
      </c>
      <c r="R4958" s="112"/>
      <c r="S4958" s="112"/>
      <c r="T4958" s="112"/>
      <c r="U4958" s="112"/>
    </row>
    <row r="4959" spans="1:21" hidden="1">
      <c r="A4959" s="116">
        <v>42482</v>
      </c>
      <c r="B4959" s="114" t="s">
        <v>7345</v>
      </c>
      <c r="C4959" s="116">
        <v>42482</v>
      </c>
      <c r="D4959" s="114" t="s">
        <v>7346</v>
      </c>
      <c r="E4959" s="114" t="s">
        <v>1919</v>
      </c>
      <c r="F4959" s="114" t="s">
        <v>938</v>
      </c>
      <c r="G4959" s="114" t="s">
        <v>7347</v>
      </c>
      <c r="H4959" s="114" t="s">
        <v>1920</v>
      </c>
      <c r="I4959" s="114" t="s">
        <v>81</v>
      </c>
      <c r="J4959" s="114" t="s">
        <v>7348</v>
      </c>
      <c r="K4959" s="114"/>
      <c r="L4959" s="114" t="s">
        <v>20</v>
      </c>
      <c r="M4959" s="114">
        <v>-444</v>
      </c>
      <c r="N4959" s="114" t="s">
        <v>28</v>
      </c>
      <c r="O4959" s="114">
        <v>-190.14</v>
      </c>
      <c r="P4959" s="114">
        <v>-190.14</v>
      </c>
      <c r="Q4959" s="114">
        <v>0</v>
      </c>
      <c r="R4959" s="112"/>
      <c r="S4959" s="112"/>
      <c r="T4959" s="112"/>
      <c r="U4959" s="112"/>
    </row>
    <row r="4960" spans="1:21" hidden="1">
      <c r="A4960" s="116">
        <v>42487</v>
      </c>
      <c r="B4960" s="114" t="s">
        <v>7357</v>
      </c>
      <c r="C4960" s="116">
        <v>42487</v>
      </c>
      <c r="D4960" s="114" t="s">
        <v>7358</v>
      </c>
      <c r="E4960" s="114" t="s">
        <v>1919</v>
      </c>
      <c r="F4960" s="114" t="s">
        <v>938</v>
      </c>
      <c r="G4960" s="114" t="s">
        <v>7359</v>
      </c>
      <c r="H4960" s="114" t="s">
        <v>1920</v>
      </c>
      <c r="I4960" s="114" t="s">
        <v>81</v>
      </c>
      <c r="J4960" s="114" t="s">
        <v>7360</v>
      </c>
      <c r="K4960" s="114"/>
      <c r="L4960" s="114" t="s">
        <v>20</v>
      </c>
      <c r="M4960" s="114">
        <v>-216</v>
      </c>
      <c r="N4960" s="114" t="s">
        <v>28</v>
      </c>
      <c r="O4960" s="114">
        <v>-99.36</v>
      </c>
      <c r="P4960" s="114">
        <v>-99.36</v>
      </c>
      <c r="Q4960" s="114">
        <v>8.89</v>
      </c>
      <c r="R4960" s="112"/>
      <c r="S4960" s="112"/>
      <c r="T4960" s="112"/>
      <c r="U4960" s="112"/>
    </row>
    <row r="4961" spans="1:21" hidden="1">
      <c r="A4961" s="116">
        <v>42485</v>
      </c>
      <c r="B4961" s="114" t="s">
        <v>7747</v>
      </c>
      <c r="C4961" s="116">
        <v>42485</v>
      </c>
      <c r="D4961" s="114" t="s">
        <v>7748</v>
      </c>
      <c r="E4961" s="114" t="s">
        <v>1919</v>
      </c>
      <c r="F4961" s="114" t="s">
        <v>331</v>
      </c>
      <c r="G4961" s="114" t="s">
        <v>7749</v>
      </c>
      <c r="H4961" s="114" t="s">
        <v>1920</v>
      </c>
      <c r="I4961" s="114" t="s">
        <v>81</v>
      </c>
      <c r="J4961" s="114" t="s">
        <v>7750</v>
      </c>
      <c r="K4961" s="114"/>
      <c r="L4961" s="114" t="s">
        <v>20</v>
      </c>
      <c r="M4961" s="114">
        <v>-864</v>
      </c>
      <c r="N4961" s="114" t="s">
        <v>28</v>
      </c>
      <c r="O4961" s="114">
        <v>-370</v>
      </c>
      <c r="P4961" s="114">
        <v>-370</v>
      </c>
      <c r="Q4961" s="114">
        <v>0.01</v>
      </c>
      <c r="R4961" s="112"/>
      <c r="S4961" s="112"/>
      <c r="T4961" s="112"/>
      <c r="U4961" s="112"/>
    </row>
    <row r="4962" spans="1:21">
      <c r="A4962" s="116">
        <v>42486</v>
      </c>
      <c r="B4962" s="114" t="s">
        <v>7911</v>
      </c>
      <c r="C4962" s="116">
        <v>42486</v>
      </c>
      <c r="D4962" s="114" t="s">
        <v>7911</v>
      </c>
      <c r="E4962" s="114" t="s">
        <v>1919</v>
      </c>
      <c r="F4962" s="114"/>
      <c r="G4962" s="114"/>
      <c r="H4962" s="114" t="s">
        <v>1920</v>
      </c>
      <c r="I4962" s="114" t="s">
        <v>19</v>
      </c>
      <c r="J4962" s="114" t="s">
        <v>7912</v>
      </c>
      <c r="K4962" s="114" t="s">
        <v>21</v>
      </c>
      <c r="L4962" s="114"/>
      <c r="M4962" s="136">
        <v>64472</v>
      </c>
      <c r="N4962" s="114" t="s">
        <v>28</v>
      </c>
      <c r="O4962" s="136">
        <v>29657.119999999999</v>
      </c>
      <c r="P4962" s="136">
        <v>29657.119999999999</v>
      </c>
      <c r="Q4962" s="136">
        <v>-2437.14</v>
      </c>
      <c r="R4962" s="112"/>
      <c r="S4962" s="112"/>
      <c r="T4962" s="112"/>
      <c r="U4962" s="112"/>
    </row>
    <row r="4963" spans="1:21" hidden="1">
      <c r="A4963" s="116">
        <v>42486</v>
      </c>
      <c r="B4963" s="114" t="s">
        <v>7421</v>
      </c>
      <c r="C4963" s="116">
        <v>42486</v>
      </c>
      <c r="D4963" s="114" t="s">
        <v>7422</v>
      </c>
      <c r="E4963" s="114" t="s">
        <v>1919</v>
      </c>
      <c r="F4963" s="114" t="s">
        <v>938</v>
      </c>
      <c r="G4963" s="114" t="s">
        <v>7423</v>
      </c>
      <c r="H4963" s="114" t="s">
        <v>1920</v>
      </c>
      <c r="I4963" s="114" t="s">
        <v>81</v>
      </c>
      <c r="J4963" s="114" t="s">
        <v>7424</v>
      </c>
      <c r="K4963" s="114"/>
      <c r="L4963" s="114" t="s">
        <v>20</v>
      </c>
      <c r="M4963" s="114">
        <v>-144</v>
      </c>
      <c r="N4963" s="114" t="s">
        <v>28</v>
      </c>
      <c r="O4963" s="114">
        <v>-66.239999999999995</v>
      </c>
      <c r="P4963" s="114">
        <v>-66.239999999999995</v>
      </c>
      <c r="Q4963" s="114">
        <v>5.93</v>
      </c>
      <c r="R4963" s="112"/>
      <c r="S4963" s="112"/>
      <c r="T4963" s="112"/>
      <c r="U4963" s="112"/>
    </row>
    <row r="4964" spans="1:21" hidden="1">
      <c r="A4964" s="116">
        <v>42488</v>
      </c>
      <c r="B4964" s="114" t="s">
        <v>7568</v>
      </c>
      <c r="C4964" s="116">
        <v>42488</v>
      </c>
      <c r="D4964" s="114" t="s">
        <v>7569</v>
      </c>
      <c r="E4964" s="114" t="s">
        <v>1919</v>
      </c>
      <c r="F4964" s="114" t="s">
        <v>331</v>
      </c>
      <c r="G4964" s="114" t="s">
        <v>7570</v>
      </c>
      <c r="H4964" s="114" t="s">
        <v>1920</v>
      </c>
      <c r="I4964" s="114" t="s">
        <v>81</v>
      </c>
      <c r="J4964" s="114" t="s">
        <v>7571</v>
      </c>
      <c r="K4964" s="114"/>
      <c r="L4964" s="114" t="s">
        <v>20</v>
      </c>
      <c r="M4964" s="136">
        <v>-2592</v>
      </c>
      <c r="N4964" s="114" t="s">
        <v>28</v>
      </c>
      <c r="O4964" s="136">
        <v>-1192.32</v>
      </c>
      <c r="P4964" s="136">
        <v>-1192.32</v>
      </c>
      <c r="Q4964" s="114">
        <v>106.7</v>
      </c>
      <c r="R4964" s="112"/>
      <c r="S4964" s="112"/>
      <c r="T4964" s="112"/>
      <c r="U4964" s="112"/>
    </row>
    <row r="4965" spans="1:21" hidden="1">
      <c r="A4965" s="116">
        <v>42488</v>
      </c>
      <c r="B4965" s="114" t="s">
        <v>7913</v>
      </c>
      <c r="C4965" s="116">
        <v>42488</v>
      </c>
      <c r="D4965" s="114" t="s">
        <v>7914</v>
      </c>
      <c r="E4965" s="114" t="s">
        <v>1919</v>
      </c>
      <c r="F4965" s="114" t="s">
        <v>886</v>
      </c>
      <c r="G4965" s="114" t="s">
        <v>7915</v>
      </c>
      <c r="H4965" s="114" t="s">
        <v>1920</v>
      </c>
      <c r="I4965" s="114" t="s">
        <v>81</v>
      </c>
      <c r="J4965" s="114" t="s">
        <v>7916</v>
      </c>
      <c r="K4965" s="114"/>
      <c r="L4965" s="114" t="s">
        <v>20</v>
      </c>
      <c r="M4965" s="136">
        <v>-14256</v>
      </c>
      <c r="N4965" s="114" t="s">
        <v>28</v>
      </c>
      <c r="O4965" s="136">
        <v>-6557.76</v>
      </c>
      <c r="P4965" s="136">
        <v>-6557.76</v>
      </c>
      <c r="Q4965" s="114">
        <v>586.87</v>
      </c>
      <c r="R4965" s="112"/>
      <c r="S4965" s="112"/>
      <c r="T4965" s="112"/>
      <c r="U4965" s="112"/>
    </row>
    <row r="4966" spans="1:21" hidden="1">
      <c r="A4966" s="116">
        <v>42489</v>
      </c>
      <c r="B4966" s="114" t="s">
        <v>7435</v>
      </c>
      <c r="C4966" s="116">
        <v>42489</v>
      </c>
      <c r="D4966" s="114" t="s">
        <v>7436</v>
      </c>
      <c r="E4966" s="114" t="s">
        <v>1919</v>
      </c>
      <c r="F4966" s="114" t="s">
        <v>938</v>
      </c>
      <c r="G4966" s="114" t="s">
        <v>7437</v>
      </c>
      <c r="H4966" s="114" t="s">
        <v>1920</v>
      </c>
      <c r="I4966" s="114" t="s">
        <v>81</v>
      </c>
      <c r="J4966" s="114" t="s">
        <v>7438</v>
      </c>
      <c r="K4966" s="114"/>
      <c r="L4966" s="114" t="s">
        <v>20</v>
      </c>
      <c r="M4966" s="114">
        <v>-396</v>
      </c>
      <c r="N4966" s="114" t="s">
        <v>28</v>
      </c>
      <c r="O4966" s="114">
        <v>-182.16</v>
      </c>
      <c r="P4966" s="114">
        <v>-182.16</v>
      </c>
      <c r="Q4966" s="114">
        <v>16.3</v>
      </c>
      <c r="R4966" s="112"/>
      <c r="S4966" s="112"/>
      <c r="T4966" s="112"/>
      <c r="U4966" s="112"/>
    </row>
    <row r="4967" spans="1:21" hidden="1">
      <c r="A4967" s="116">
        <v>42488</v>
      </c>
      <c r="B4967" s="114" t="s">
        <v>7439</v>
      </c>
      <c r="C4967" s="116">
        <v>42488</v>
      </c>
      <c r="D4967" s="114" t="s">
        <v>7440</v>
      </c>
      <c r="E4967" s="114" t="s">
        <v>1919</v>
      </c>
      <c r="F4967" s="114" t="s">
        <v>938</v>
      </c>
      <c r="G4967" s="114" t="s">
        <v>7441</v>
      </c>
      <c r="H4967" s="114" t="s">
        <v>1920</v>
      </c>
      <c r="I4967" s="114" t="s">
        <v>81</v>
      </c>
      <c r="J4967" s="114" t="s">
        <v>7442</v>
      </c>
      <c r="K4967" s="114"/>
      <c r="L4967" s="114" t="s">
        <v>20</v>
      </c>
      <c r="M4967" s="114">
        <v>-156</v>
      </c>
      <c r="N4967" s="114" t="s">
        <v>28</v>
      </c>
      <c r="O4967" s="114">
        <v>-71.760000000000005</v>
      </c>
      <c r="P4967" s="114">
        <v>-71.760000000000005</v>
      </c>
      <c r="Q4967" s="114">
        <v>6.42</v>
      </c>
      <c r="R4967" s="112"/>
      <c r="S4967" s="112"/>
      <c r="T4967" s="112"/>
      <c r="U4967" s="112"/>
    </row>
    <row r="4968" spans="1:21" hidden="1">
      <c r="A4968" s="116">
        <v>42467</v>
      </c>
      <c r="B4968" s="114" t="s">
        <v>7917</v>
      </c>
      <c r="C4968" s="116">
        <v>42490</v>
      </c>
      <c r="D4968" s="114" t="s">
        <v>6543</v>
      </c>
      <c r="E4968" s="114" t="s">
        <v>1919</v>
      </c>
      <c r="F4968" s="114"/>
      <c r="G4968" s="114"/>
      <c r="H4968" s="114" t="s">
        <v>1920</v>
      </c>
      <c r="I4968" s="114" t="s">
        <v>26</v>
      </c>
      <c r="J4968" s="114" t="s">
        <v>6544</v>
      </c>
      <c r="K4968" s="114" t="s">
        <v>21</v>
      </c>
      <c r="L4968" s="114"/>
      <c r="M4968" s="136">
        <v>40270</v>
      </c>
      <c r="N4968" s="114" t="s">
        <v>28</v>
      </c>
      <c r="O4968" s="136">
        <v>18524.2</v>
      </c>
      <c r="P4968" s="136">
        <v>19147.37</v>
      </c>
      <c r="Q4968" s="136">
        <v>-2280.94</v>
      </c>
      <c r="R4968" s="112"/>
      <c r="S4968" s="112"/>
      <c r="T4968" s="112"/>
      <c r="U4968" s="112"/>
    </row>
    <row r="4969" spans="1:21">
      <c r="A4969" s="116">
        <v>42467</v>
      </c>
      <c r="B4969" s="114" t="s">
        <v>7770</v>
      </c>
      <c r="C4969" s="116">
        <v>42467</v>
      </c>
      <c r="D4969" s="114" t="s">
        <v>7770</v>
      </c>
      <c r="E4969" s="114" t="s">
        <v>1919</v>
      </c>
      <c r="F4969" s="114"/>
      <c r="G4969" s="114"/>
      <c r="H4969" s="114" t="s">
        <v>1920</v>
      </c>
      <c r="I4969" s="114" t="s">
        <v>19</v>
      </c>
      <c r="J4969" s="114" t="s">
        <v>7771</v>
      </c>
      <c r="K4969" s="114"/>
      <c r="L4969" s="114" t="s">
        <v>20</v>
      </c>
      <c r="M4969" s="114">
        <v>-2</v>
      </c>
      <c r="N4969" s="114" t="s">
        <v>28</v>
      </c>
      <c r="O4969" s="114">
        <v>-0.92</v>
      </c>
      <c r="P4969" s="114">
        <v>-0.92</v>
      </c>
      <c r="Q4969" s="114">
        <v>0.08</v>
      </c>
      <c r="R4969" s="112"/>
      <c r="S4969" s="112"/>
      <c r="T4969" s="112"/>
      <c r="U4969" s="112"/>
    </row>
    <row r="4970" spans="1:21">
      <c r="A4970" s="116">
        <v>42468</v>
      </c>
      <c r="B4970" s="114" t="s">
        <v>7901</v>
      </c>
      <c r="C4970" s="116">
        <v>42468</v>
      </c>
      <c r="D4970" s="114" t="s">
        <v>7901</v>
      </c>
      <c r="E4970" s="114" t="s">
        <v>1919</v>
      </c>
      <c r="F4970" s="114"/>
      <c r="G4970" s="114"/>
      <c r="H4970" s="114" t="s">
        <v>1920</v>
      </c>
      <c r="I4970" s="114" t="s">
        <v>19</v>
      </c>
      <c r="J4970" s="114" t="s">
        <v>7902</v>
      </c>
      <c r="K4970" s="114"/>
      <c r="L4970" s="114" t="s">
        <v>20</v>
      </c>
      <c r="M4970" s="136">
        <v>-40268</v>
      </c>
      <c r="N4970" s="114" t="s">
        <v>28</v>
      </c>
      <c r="O4970" s="136">
        <v>-18523.28</v>
      </c>
      <c r="P4970" s="136">
        <v>-18523.28</v>
      </c>
      <c r="Q4970" s="136">
        <v>1657.69</v>
      </c>
      <c r="R4970" s="112"/>
      <c r="S4970" s="112"/>
      <c r="T4970" s="112"/>
      <c r="U4970" s="112"/>
    </row>
    <row r="4971" spans="1:21">
      <c r="A4971" s="116">
        <v>42486</v>
      </c>
      <c r="B4971" s="114" t="s">
        <v>7797</v>
      </c>
      <c r="C4971" s="116">
        <v>42486</v>
      </c>
      <c r="D4971" s="114" t="s">
        <v>7797</v>
      </c>
      <c r="E4971" s="114" t="s">
        <v>1919</v>
      </c>
      <c r="F4971" s="114"/>
      <c r="G4971" s="114"/>
      <c r="H4971" s="114" t="s">
        <v>1920</v>
      </c>
      <c r="I4971" s="114" t="s">
        <v>19</v>
      </c>
      <c r="J4971" s="114" t="s">
        <v>7798</v>
      </c>
      <c r="K4971" s="114"/>
      <c r="L4971" s="114" t="s">
        <v>20</v>
      </c>
      <c r="M4971" s="114">
        <v>-7</v>
      </c>
      <c r="N4971" s="114" t="s">
        <v>28</v>
      </c>
      <c r="O4971" s="114">
        <v>-3.22</v>
      </c>
      <c r="P4971" s="114">
        <v>-3.22</v>
      </c>
      <c r="Q4971" s="114">
        <v>0.26</v>
      </c>
      <c r="R4971" s="112"/>
      <c r="S4971" s="112"/>
      <c r="T4971" s="112"/>
      <c r="U4971" s="112"/>
    </row>
    <row r="4972" spans="1:21" hidden="1">
      <c r="A4972" s="116">
        <v>42485</v>
      </c>
      <c r="B4972" s="114" t="s">
        <v>7918</v>
      </c>
      <c r="C4972" s="116">
        <v>42490</v>
      </c>
      <c r="D4972" s="114" t="s">
        <v>6539</v>
      </c>
      <c r="E4972" s="114" t="s">
        <v>1919</v>
      </c>
      <c r="F4972" s="114"/>
      <c r="G4972" s="114"/>
      <c r="H4972" s="114" t="s">
        <v>1920</v>
      </c>
      <c r="I4972" s="114" t="s">
        <v>26</v>
      </c>
      <c r="J4972" s="114" t="s">
        <v>6540</v>
      </c>
      <c r="K4972" s="114" t="s">
        <v>21</v>
      </c>
      <c r="L4972" s="114"/>
      <c r="M4972" s="136">
        <v>24000</v>
      </c>
      <c r="N4972" s="114" t="s">
        <v>28</v>
      </c>
      <c r="O4972" s="136">
        <v>11040</v>
      </c>
      <c r="P4972" s="136">
        <v>11270.84</v>
      </c>
      <c r="Q4972" s="136">
        <v>-1138.07</v>
      </c>
      <c r="R4972" s="112"/>
      <c r="S4972" s="112"/>
      <c r="T4972" s="112"/>
      <c r="U4972" s="112"/>
    </row>
    <row r="4973" spans="1:21" hidden="1">
      <c r="A4973" s="116">
        <v>42485</v>
      </c>
      <c r="B4973" s="114" t="s">
        <v>7919</v>
      </c>
      <c r="C4973" s="116">
        <v>42490</v>
      </c>
      <c r="D4973" s="114" t="s">
        <v>6539</v>
      </c>
      <c r="E4973" s="114" t="s">
        <v>1919</v>
      </c>
      <c r="F4973" s="114"/>
      <c r="G4973" s="114"/>
      <c r="H4973" s="114" t="s">
        <v>1920</v>
      </c>
      <c r="I4973" s="114" t="s">
        <v>26</v>
      </c>
      <c r="J4973" s="114" t="s">
        <v>6540</v>
      </c>
      <c r="K4973" s="114" t="s">
        <v>21</v>
      </c>
      <c r="L4973" s="114"/>
      <c r="M4973" s="136">
        <v>40480</v>
      </c>
      <c r="N4973" s="114" t="s">
        <v>28</v>
      </c>
      <c r="O4973" s="136">
        <v>18620.8</v>
      </c>
      <c r="P4973" s="136">
        <v>19010.14</v>
      </c>
      <c r="Q4973" s="136">
        <v>-1919.55</v>
      </c>
      <c r="R4973" s="112"/>
      <c r="S4973" s="112"/>
      <c r="T4973" s="112"/>
      <c r="U4973" s="112"/>
    </row>
    <row r="4974" spans="1:21">
      <c r="A4974" s="116">
        <v>42486</v>
      </c>
      <c r="B4974" s="114" t="s">
        <v>7911</v>
      </c>
      <c r="C4974" s="116">
        <v>42486</v>
      </c>
      <c r="D4974" s="114" t="s">
        <v>7911</v>
      </c>
      <c r="E4974" s="114" t="s">
        <v>1919</v>
      </c>
      <c r="F4974" s="114"/>
      <c r="G4974" s="114"/>
      <c r="H4974" s="114" t="s">
        <v>1920</v>
      </c>
      <c r="I4974" s="114" t="s">
        <v>19</v>
      </c>
      <c r="J4974" s="114" t="s">
        <v>7912</v>
      </c>
      <c r="K4974" s="114"/>
      <c r="L4974" s="114" t="s">
        <v>20</v>
      </c>
      <c r="M4974" s="136">
        <v>-64472</v>
      </c>
      <c r="N4974" s="114" t="s">
        <v>28</v>
      </c>
      <c r="O4974" s="136">
        <v>-29657.119999999999</v>
      </c>
      <c r="P4974" s="136">
        <v>-29657.119999999999</v>
      </c>
      <c r="Q4974" s="136">
        <v>2437.14</v>
      </c>
      <c r="R4974" s="112"/>
      <c r="S4974" s="112"/>
      <c r="T4974" s="112"/>
      <c r="U4974" s="112"/>
    </row>
    <row r="4975" spans="1:21">
      <c r="A4975" s="116">
        <v>42485</v>
      </c>
      <c r="B4975" s="114" t="s">
        <v>7781</v>
      </c>
      <c r="C4975" s="116">
        <v>42485</v>
      </c>
      <c r="D4975" s="114" t="s">
        <v>7781</v>
      </c>
      <c r="E4975" s="114" t="s">
        <v>1919</v>
      </c>
      <c r="F4975" s="114"/>
      <c r="G4975" s="114"/>
      <c r="H4975" s="114" t="s">
        <v>1920</v>
      </c>
      <c r="I4975" s="114" t="s">
        <v>19</v>
      </c>
      <c r="J4975" s="114" t="s">
        <v>7782</v>
      </c>
      <c r="K4975" s="114"/>
      <c r="L4975" s="114" t="s">
        <v>20</v>
      </c>
      <c r="M4975" s="114">
        <v>-1</v>
      </c>
      <c r="N4975" s="114" t="s">
        <v>28</v>
      </c>
      <c r="O4975" s="114">
        <v>-0.46</v>
      </c>
      <c r="P4975" s="114">
        <v>-0.46</v>
      </c>
      <c r="Q4975" s="114">
        <v>0.04</v>
      </c>
      <c r="R4975" s="112"/>
      <c r="S4975" s="112"/>
      <c r="T4975" s="112"/>
      <c r="U4975" s="112"/>
    </row>
    <row r="4976" spans="1:21">
      <c r="A4976" s="116">
        <v>42467</v>
      </c>
      <c r="B4976" s="114" t="s">
        <v>7770</v>
      </c>
      <c r="C4976" s="116">
        <v>42467</v>
      </c>
      <c r="D4976" s="114" t="s">
        <v>7770</v>
      </c>
      <c r="E4976" s="114" t="s">
        <v>1919</v>
      </c>
      <c r="F4976" s="114"/>
      <c r="G4976" s="114"/>
      <c r="H4976" s="114" t="s">
        <v>1920</v>
      </c>
      <c r="I4976" s="114" t="s">
        <v>19</v>
      </c>
      <c r="J4976" s="114" t="s">
        <v>7771</v>
      </c>
      <c r="K4976" s="114" t="s">
        <v>21</v>
      </c>
      <c r="L4976" s="114"/>
      <c r="M4976" s="114">
        <v>2</v>
      </c>
      <c r="N4976" s="114" t="s">
        <v>28</v>
      </c>
      <c r="O4976" s="114">
        <v>0.92</v>
      </c>
      <c r="P4976" s="114">
        <v>0.92</v>
      </c>
      <c r="Q4976" s="114">
        <v>-0.11</v>
      </c>
      <c r="R4976" s="112"/>
      <c r="S4976" s="112"/>
      <c r="T4976" s="112"/>
      <c r="U4976" s="112"/>
    </row>
    <row r="4977" spans="1:21">
      <c r="A4977" s="116">
        <v>42485</v>
      </c>
      <c r="B4977" s="114" t="s">
        <v>7781</v>
      </c>
      <c r="C4977" s="116">
        <v>42485</v>
      </c>
      <c r="D4977" s="114" t="s">
        <v>7781</v>
      </c>
      <c r="E4977" s="114" t="s">
        <v>1919</v>
      </c>
      <c r="F4977" s="114"/>
      <c r="G4977" s="114"/>
      <c r="H4977" s="114" t="s">
        <v>1920</v>
      </c>
      <c r="I4977" s="114" t="s">
        <v>19</v>
      </c>
      <c r="J4977" s="114" t="s">
        <v>7782</v>
      </c>
      <c r="K4977" s="114" t="s">
        <v>21</v>
      </c>
      <c r="L4977" s="114"/>
      <c r="M4977" s="114">
        <v>1</v>
      </c>
      <c r="N4977" s="114" t="s">
        <v>28</v>
      </c>
      <c r="O4977" s="114">
        <v>0.46</v>
      </c>
      <c r="P4977" s="114">
        <v>0.46</v>
      </c>
      <c r="Q4977" s="114">
        <v>0</v>
      </c>
      <c r="R4977" s="112"/>
      <c r="S4977" s="112"/>
      <c r="T4977" s="112"/>
      <c r="U4977" s="112"/>
    </row>
    <row r="4978" spans="1:21">
      <c r="A4978" s="116">
        <v>42486</v>
      </c>
      <c r="B4978" s="114" t="s">
        <v>7797</v>
      </c>
      <c r="C4978" s="116">
        <v>42486</v>
      </c>
      <c r="D4978" s="114" t="s">
        <v>7797</v>
      </c>
      <c r="E4978" s="114" t="s">
        <v>1919</v>
      </c>
      <c r="F4978" s="114"/>
      <c r="G4978" s="114"/>
      <c r="H4978" s="114" t="s">
        <v>1920</v>
      </c>
      <c r="I4978" s="114" t="s">
        <v>19</v>
      </c>
      <c r="J4978" s="114" t="s">
        <v>7798</v>
      </c>
      <c r="K4978" s="114" t="s">
        <v>21</v>
      </c>
      <c r="L4978" s="114"/>
      <c r="M4978" s="114">
        <v>7</v>
      </c>
      <c r="N4978" s="114" t="s">
        <v>28</v>
      </c>
      <c r="O4978" s="114">
        <v>3.22</v>
      </c>
      <c r="P4978" s="114">
        <v>3.22</v>
      </c>
      <c r="Q4978" s="114">
        <v>-0.31</v>
      </c>
      <c r="R4978" s="112"/>
      <c r="S4978" s="112"/>
      <c r="T4978" s="112"/>
      <c r="U4978" s="112"/>
    </row>
    <row r="4979" spans="1:21" hidden="1">
      <c r="A4979" s="116">
        <v>42489</v>
      </c>
      <c r="B4979" s="114" t="s">
        <v>7479</v>
      </c>
      <c r="C4979" s="116">
        <v>42489</v>
      </c>
      <c r="D4979" s="114" t="s">
        <v>7479</v>
      </c>
      <c r="E4979" s="114" t="s">
        <v>1919</v>
      </c>
      <c r="F4979" s="114" t="s">
        <v>3992</v>
      </c>
      <c r="G4979" s="114" t="s">
        <v>7480</v>
      </c>
      <c r="H4979" s="114" t="s">
        <v>1920</v>
      </c>
      <c r="I4979" s="114" t="s">
        <v>81</v>
      </c>
      <c r="J4979" s="114" t="s">
        <v>7481</v>
      </c>
      <c r="K4979" s="114"/>
      <c r="L4979" s="114" t="s">
        <v>20</v>
      </c>
      <c r="M4979" s="114">
        <v>-8</v>
      </c>
      <c r="N4979" s="114" t="s">
        <v>28</v>
      </c>
      <c r="O4979" s="114">
        <v>-3.68</v>
      </c>
      <c r="P4979" s="114">
        <v>-3.68</v>
      </c>
      <c r="Q4979" s="114">
        <v>0.31</v>
      </c>
      <c r="R4979" s="112"/>
      <c r="S4979" s="112"/>
      <c r="T4979" s="112"/>
      <c r="U4979" s="112"/>
    </row>
    <row r="4980" spans="1:21" hidden="1">
      <c r="A4980" s="116">
        <v>42489</v>
      </c>
      <c r="B4980" s="114" t="s">
        <v>7479</v>
      </c>
      <c r="C4980" s="116">
        <v>42489</v>
      </c>
      <c r="D4980" s="114" t="s">
        <v>7479</v>
      </c>
      <c r="E4980" s="114" t="s">
        <v>1919</v>
      </c>
      <c r="F4980" s="114" t="s">
        <v>3992</v>
      </c>
      <c r="G4980" s="114" t="s">
        <v>7480</v>
      </c>
      <c r="H4980" s="114" t="s">
        <v>1920</v>
      </c>
      <c r="I4980" s="114" t="s">
        <v>81</v>
      </c>
      <c r="J4980" s="114" t="s">
        <v>7481</v>
      </c>
      <c r="K4980" s="114"/>
      <c r="L4980" s="114" t="s">
        <v>20</v>
      </c>
      <c r="M4980" s="114">
        <v>-2</v>
      </c>
      <c r="N4980" s="114" t="s">
        <v>28</v>
      </c>
      <c r="O4980" s="114">
        <v>-0.92</v>
      </c>
      <c r="P4980" s="114">
        <v>-0.92</v>
      </c>
      <c r="Q4980" s="114">
        <v>0.11</v>
      </c>
      <c r="R4980" s="112"/>
      <c r="S4980" s="112"/>
      <c r="T4980" s="112"/>
      <c r="U4980" s="112"/>
    </row>
    <row r="4981" spans="1:21" hidden="1">
      <c r="A4981" s="116">
        <v>42489</v>
      </c>
      <c r="B4981" s="114" t="s">
        <v>7190</v>
      </c>
      <c r="C4981" s="116">
        <v>42489</v>
      </c>
      <c r="D4981" s="114" t="s">
        <v>7190</v>
      </c>
      <c r="E4981" s="114" t="s">
        <v>1921</v>
      </c>
      <c r="F4981" s="114" t="s">
        <v>886</v>
      </c>
      <c r="G4981" s="114" t="s">
        <v>7191</v>
      </c>
      <c r="H4981" s="114" t="s">
        <v>1922</v>
      </c>
      <c r="I4981" s="114" t="s">
        <v>81</v>
      </c>
      <c r="J4981" s="114" t="s">
        <v>7192</v>
      </c>
      <c r="K4981" s="114" t="s">
        <v>21</v>
      </c>
      <c r="L4981" s="114"/>
      <c r="M4981" s="114">
        <v>144</v>
      </c>
      <c r="N4981" s="114" t="s">
        <v>28</v>
      </c>
      <c r="O4981" s="114">
        <v>90.72</v>
      </c>
      <c r="P4981" s="114">
        <v>0</v>
      </c>
      <c r="Q4981" s="114">
        <v>0</v>
      </c>
      <c r="R4981" s="112"/>
      <c r="S4981" s="112"/>
      <c r="T4981" s="112"/>
      <c r="U4981" s="112"/>
    </row>
    <row r="4982" spans="1:21" hidden="1">
      <c r="A4982" s="116">
        <v>42489</v>
      </c>
      <c r="B4982" s="114" t="s">
        <v>7494</v>
      </c>
      <c r="C4982" s="116">
        <v>42489</v>
      </c>
      <c r="D4982" s="114" t="s">
        <v>7494</v>
      </c>
      <c r="E4982" s="114" t="s">
        <v>1921</v>
      </c>
      <c r="F4982" s="114" t="s">
        <v>938</v>
      </c>
      <c r="G4982" s="114" t="s">
        <v>7495</v>
      </c>
      <c r="H4982" s="114" t="s">
        <v>1922</v>
      </c>
      <c r="I4982" s="114" t="s">
        <v>81</v>
      </c>
      <c r="J4982" s="114" t="s">
        <v>7496</v>
      </c>
      <c r="K4982" s="114" t="s">
        <v>21</v>
      </c>
      <c r="L4982" s="114"/>
      <c r="M4982" s="136">
        <v>1748</v>
      </c>
      <c r="N4982" s="114" t="s">
        <v>28</v>
      </c>
      <c r="O4982" s="136">
        <v>1101.24</v>
      </c>
      <c r="P4982" s="114">
        <v>0</v>
      </c>
      <c r="Q4982" s="114">
        <v>0</v>
      </c>
      <c r="R4982" s="112"/>
      <c r="S4982" s="112"/>
      <c r="T4982" s="112"/>
      <c r="U4982" s="112"/>
    </row>
    <row r="4983" spans="1:21" hidden="1">
      <c r="A4983" s="116">
        <v>42489</v>
      </c>
      <c r="B4983" s="114" t="s">
        <v>7494</v>
      </c>
      <c r="C4983" s="116">
        <v>42489</v>
      </c>
      <c r="D4983" s="114" t="s">
        <v>7494</v>
      </c>
      <c r="E4983" s="114" t="s">
        <v>1921</v>
      </c>
      <c r="F4983" s="114" t="s">
        <v>938</v>
      </c>
      <c r="G4983" s="114" t="s">
        <v>7495</v>
      </c>
      <c r="H4983" s="114" t="s">
        <v>1922</v>
      </c>
      <c r="I4983" s="114" t="s">
        <v>81</v>
      </c>
      <c r="J4983" s="114" t="s">
        <v>7496</v>
      </c>
      <c r="K4983" s="114"/>
      <c r="L4983" s="114" t="s">
        <v>20</v>
      </c>
      <c r="M4983" s="136">
        <v>-1748</v>
      </c>
      <c r="N4983" s="114" t="s">
        <v>28</v>
      </c>
      <c r="O4983" s="136">
        <v>-1101.24</v>
      </c>
      <c r="P4983" s="136">
        <v>-1101.24</v>
      </c>
      <c r="Q4983" s="136">
        <v>1101.24</v>
      </c>
      <c r="R4983" s="112"/>
      <c r="S4983" s="112"/>
      <c r="T4983" s="112"/>
      <c r="U4983" s="112"/>
    </row>
    <row r="4984" spans="1:21" hidden="1">
      <c r="A4984" s="116">
        <v>42489</v>
      </c>
      <c r="B4984" s="114" t="s">
        <v>7190</v>
      </c>
      <c r="C4984" s="116">
        <v>42489</v>
      </c>
      <c r="D4984" s="114" t="s">
        <v>7190</v>
      </c>
      <c r="E4984" s="114" t="s">
        <v>1921</v>
      </c>
      <c r="F4984" s="114" t="s">
        <v>886</v>
      </c>
      <c r="G4984" s="114" t="s">
        <v>7191</v>
      </c>
      <c r="H4984" s="114" t="s">
        <v>1922</v>
      </c>
      <c r="I4984" s="114" t="s">
        <v>81</v>
      </c>
      <c r="J4984" s="114" t="s">
        <v>7192</v>
      </c>
      <c r="K4984" s="114"/>
      <c r="L4984" s="114" t="s">
        <v>20</v>
      </c>
      <c r="M4984" s="114">
        <v>-144</v>
      </c>
      <c r="N4984" s="114" t="s">
        <v>28</v>
      </c>
      <c r="O4984" s="114">
        <v>-90.72</v>
      </c>
      <c r="P4984" s="114">
        <v>-90.72</v>
      </c>
      <c r="Q4984" s="114">
        <v>90.72</v>
      </c>
      <c r="R4984" s="112"/>
      <c r="S4984" s="112"/>
      <c r="T4984" s="112"/>
      <c r="U4984" s="112"/>
    </row>
    <row r="4985" spans="1:21" hidden="1">
      <c r="A4985" s="116">
        <v>42467</v>
      </c>
      <c r="B4985" s="114" t="s">
        <v>7249</v>
      </c>
      <c r="C4985" s="116">
        <v>42467</v>
      </c>
      <c r="D4985" s="114" t="s">
        <v>7250</v>
      </c>
      <c r="E4985" s="114" t="s">
        <v>1921</v>
      </c>
      <c r="F4985" s="114" t="s">
        <v>938</v>
      </c>
      <c r="G4985" s="114" t="s">
        <v>7251</v>
      </c>
      <c r="H4985" s="114" t="s">
        <v>1922</v>
      </c>
      <c r="I4985" s="114" t="s">
        <v>81</v>
      </c>
      <c r="J4985" s="114" t="s">
        <v>7252</v>
      </c>
      <c r="K4985" s="114"/>
      <c r="L4985" s="114" t="s">
        <v>20</v>
      </c>
      <c r="M4985" s="114">
        <v>-48</v>
      </c>
      <c r="N4985" s="114" t="s">
        <v>28</v>
      </c>
      <c r="O4985" s="114">
        <v>-25.4</v>
      </c>
      <c r="P4985" s="114">
        <v>-25.4</v>
      </c>
      <c r="Q4985" s="114">
        <v>0</v>
      </c>
      <c r="R4985" s="112"/>
      <c r="S4985" s="112"/>
      <c r="T4985" s="112"/>
      <c r="U4985" s="112"/>
    </row>
    <row r="4986" spans="1:21" hidden="1">
      <c r="A4986" s="116">
        <v>42466</v>
      </c>
      <c r="B4986" s="114" t="s">
        <v>7197</v>
      </c>
      <c r="C4986" s="116">
        <v>42466</v>
      </c>
      <c r="D4986" s="114" t="s">
        <v>7198</v>
      </c>
      <c r="E4986" s="114" t="s">
        <v>1921</v>
      </c>
      <c r="F4986" s="114" t="s">
        <v>938</v>
      </c>
      <c r="G4986" s="114" t="s">
        <v>7199</v>
      </c>
      <c r="H4986" s="114" t="s">
        <v>1922</v>
      </c>
      <c r="I4986" s="114" t="s">
        <v>81</v>
      </c>
      <c r="J4986" s="114" t="s">
        <v>7200</v>
      </c>
      <c r="K4986" s="114"/>
      <c r="L4986" s="114" t="s">
        <v>20</v>
      </c>
      <c r="M4986" s="114">
        <v>-36</v>
      </c>
      <c r="N4986" s="114" t="s">
        <v>28</v>
      </c>
      <c r="O4986" s="114">
        <v>-19.05</v>
      </c>
      <c r="P4986" s="114">
        <v>-19.05</v>
      </c>
      <c r="Q4986" s="114">
        <v>0</v>
      </c>
      <c r="R4986" s="112"/>
      <c r="S4986" s="112"/>
      <c r="T4986" s="112"/>
      <c r="U4986" s="112"/>
    </row>
    <row r="4987" spans="1:21" hidden="1">
      <c r="A4987" s="116">
        <v>42464</v>
      </c>
      <c r="B4987" s="114" t="s">
        <v>7233</v>
      </c>
      <c r="C4987" s="116">
        <v>42464</v>
      </c>
      <c r="D4987" s="114" t="s">
        <v>7234</v>
      </c>
      <c r="E4987" s="114" t="s">
        <v>1921</v>
      </c>
      <c r="F4987" s="114" t="s">
        <v>938</v>
      </c>
      <c r="G4987" s="114" t="s">
        <v>7235</v>
      </c>
      <c r="H4987" s="114" t="s">
        <v>1922</v>
      </c>
      <c r="I4987" s="114" t="s">
        <v>81</v>
      </c>
      <c r="J4987" s="114" t="s">
        <v>7236</v>
      </c>
      <c r="K4987" s="114"/>
      <c r="L4987" s="114" t="s">
        <v>20</v>
      </c>
      <c r="M4987" s="114">
        <v>-180</v>
      </c>
      <c r="N4987" s="114" t="s">
        <v>28</v>
      </c>
      <c r="O4987" s="114">
        <v>-95.26</v>
      </c>
      <c r="P4987" s="114">
        <v>-95.26</v>
      </c>
      <c r="Q4987" s="114">
        <v>0</v>
      </c>
      <c r="R4987" s="112"/>
      <c r="S4987" s="112"/>
      <c r="T4987" s="112"/>
      <c r="U4987" s="112"/>
    </row>
    <row r="4988" spans="1:21" hidden="1">
      <c r="A4988" s="116">
        <v>42465</v>
      </c>
      <c r="B4988" s="114" t="s">
        <v>7209</v>
      </c>
      <c r="C4988" s="116">
        <v>42465</v>
      </c>
      <c r="D4988" s="114" t="s">
        <v>7210</v>
      </c>
      <c r="E4988" s="114" t="s">
        <v>1921</v>
      </c>
      <c r="F4988" s="114" t="s">
        <v>938</v>
      </c>
      <c r="G4988" s="114" t="s">
        <v>7211</v>
      </c>
      <c r="H4988" s="114" t="s">
        <v>1922</v>
      </c>
      <c r="I4988" s="114" t="s">
        <v>81</v>
      </c>
      <c r="J4988" s="114" t="s">
        <v>7212</v>
      </c>
      <c r="K4988" s="114"/>
      <c r="L4988" s="114" t="s">
        <v>20</v>
      </c>
      <c r="M4988" s="114">
        <v>-12</v>
      </c>
      <c r="N4988" s="114" t="s">
        <v>28</v>
      </c>
      <c r="O4988" s="114">
        <v>-6.35</v>
      </c>
      <c r="P4988" s="114">
        <v>-6.35</v>
      </c>
      <c r="Q4988" s="114">
        <v>0</v>
      </c>
      <c r="R4988" s="112"/>
      <c r="S4988" s="112"/>
      <c r="T4988" s="112"/>
      <c r="U4988" s="112"/>
    </row>
    <row r="4989" spans="1:21" hidden="1">
      <c r="A4989" s="116">
        <v>42466</v>
      </c>
      <c r="B4989" s="114" t="s">
        <v>7213</v>
      </c>
      <c r="C4989" s="116">
        <v>42466</v>
      </c>
      <c r="D4989" s="114" t="s">
        <v>7214</v>
      </c>
      <c r="E4989" s="114" t="s">
        <v>1921</v>
      </c>
      <c r="F4989" s="114" t="s">
        <v>330</v>
      </c>
      <c r="G4989" s="114" t="s">
        <v>7215</v>
      </c>
      <c r="H4989" s="114" t="s">
        <v>1922</v>
      </c>
      <c r="I4989" s="114" t="s">
        <v>81</v>
      </c>
      <c r="J4989" s="114" t="s">
        <v>7216</v>
      </c>
      <c r="K4989" s="114"/>
      <c r="L4989" s="114" t="s">
        <v>20</v>
      </c>
      <c r="M4989" s="114">
        <v>-12</v>
      </c>
      <c r="N4989" s="114" t="s">
        <v>28</v>
      </c>
      <c r="O4989" s="114">
        <v>-6.35</v>
      </c>
      <c r="P4989" s="114">
        <v>-6.35</v>
      </c>
      <c r="Q4989" s="114">
        <v>0</v>
      </c>
      <c r="R4989" s="112"/>
      <c r="S4989" s="113"/>
      <c r="T4989" s="113"/>
      <c r="U4989" s="112"/>
    </row>
    <row r="4990" spans="1:21" hidden="1">
      <c r="A4990" s="116">
        <v>42461</v>
      </c>
      <c r="B4990" s="114" t="s">
        <v>7237</v>
      </c>
      <c r="C4990" s="116">
        <v>42461</v>
      </c>
      <c r="D4990" s="114" t="s">
        <v>7238</v>
      </c>
      <c r="E4990" s="114" t="s">
        <v>1921</v>
      </c>
      <c r="F4990" s="114" t="s">
        <v>938</v>
      </c>
      <c r="G4990" s="114" t="s">
        <v>7239</v>
      </c>
      <c r="H4990" s="114" t="s">
        <v>1922</v>
      </c>
      <c r="I4990" s="114" t="s">
        <v>81</v>
      </c>
      <c r="J4990" s="114" t="s">
        <v>7240</v>
      </c>
      <c r="K4990" s="114"/>
      <c r="L4990" s="114" t="s">
        <v>20</v>
      </c>
      <c r="M4990" s="114">
        <v>-72</v>
      </c>
      <c r="N4990" s="114" t="s">
        <v>28</v>
      </c>
      <c r="O4990" s="114">
        <v>-38.1</v>
      </c>
      <c r="P4990" s="114">
        <v>-38.1</v>
      </c>
      <c r="Q4990" s="114">
        <v>0</v>
      </c>
      <c r="R4990" s="112"/>
      <c r="S4990" s="112"/>
      <c r="T4990" s="112"/>
      <c r="U4990" s="112"/>
    </row>
    <row r="4991" spans="1:21" hidden="1">
      <c r="A4991" s="116">
        <v>42461</v>
      </c>
      <c r="B4991" s="114" t="s">
        <v>7698</v>
      </c>
      <c r="C4991" s="116">
        <v>42461</v>
      </c>
      <c r="D4991" s="114" t="s">
        <v>7699</v>
      </c>
      <c r="E4991" s="114" t="s">
        <v>1921</v>
      </c>
      <c r="F4991" s="114" t="s">
        <v>3990</v>
      </c>
      <c r="G4991" s="114" t="s">
        <v>7700</v>
      </c>
      <c r="H4991" s="114" t="s">
        <v>1922</v>
      </c>
      <c r="I4991" s="114" t="s">
        <v>81</v>
      </c>
      <c r="J4991" s="114" t="s">
        <v>7701</v>
      </c>
      <c r="K4991" s="114"/>
      <c r="L4991" s="114" t="s">
        <v>20</v>
      </c>
      <c r="M4991" s="114">
        <v>-12</v>
      </c>
      <c r="N4991" s="114" t="s">
        <v>28</v>
      </c>
      <c r="O4991" s="114">
        <v>-6.35</v>
      </c>
      <c r="P4991" s="114">
        <v>-6.35</v>
      </c>
      <c r="Q4991" s="114">
        <v>0</v>
      </c>
      <c r="R4991" s="112"/>
      <c r="S4991" s="112"/>
      <c r="T4991" s="112"/>
      <c r="U4991" s="112"/>
    </row>
    <row r="4992" spans="1:21" hidden="1">
      <c r="A4992" s="116">
        <v>42475</v>
      </c>
      <c r="B4992" s="114" t="s">
        <v>7297</v>
      </c>
      <c r="C4992" s="116">
        <v>42475</v>
      </c>
      <c r="D4992" s="114" t="s">
        <v>7298</v>
      </c>
      <c r="E4992" s="114" t="s">
        <v>1921</v>
      </c>
      <c r="F4992" s="114" t="s">
        <v>938</v>
      </c>
      <c r="G4992" s="114" t="s">
        <v>7299</v>
      </c>
      <c r="H4992" s="114" t="s">
        <v>1922</v>
      </c>
      <c r="I4992" s="114" t="s">
        <v>81</v>
      </c>
      <c r="J4992" s="114" t="s">
        <v>7300</v>
      </c>
      <c r="K4992" s="114"/>
      <c r="L4992" s="114" t="s">
        <v>20</v>
      </c>
      <c r="M4992" s="114">
        <v>-96</v>
      </c>
      <c r="N4992" s="114" t="s">
        <v>28</v>
      </c>
      <c r="O4992" s="114">
        <v>-50.8</v>
      </c>
      <c r="P4992" s="114">
        <v>-50.81</v>
      </c>
      <c r="Q4992" s="114">
        <v>0.01</v>
      </c>
      <c r="R4992" s="112"/>
      <c r="S4992" s="112"/>
      <c r="T4992" s="112"/>
      <c r="U4992" s="112"/>
    </row>
    <row r="4993" spans="1:21" hidden="1">
      <c r="A4993" s="116">
        <v>42468</v>
      </c>
      <c r="B4993" s="114" t="s">
        <v>7305</v>
      </c>
      <c r="C4993" s="116">
        <v>42468</v>
      </c>
      <c r="D4993" s="114" t="s">
        <v>7306</v>
      </c>
      <c r="E4993" s="114" t="s">
        <v>1921</v>
      </c>
      <c r="F4993" s="114" t="s">
        <v>938</v>
      </c>
      <c r="G4993" s="114" t="s">
        <v>7307</v>
      </c>
      <c r="H4993" s="114" t="s">
        <v>1922</v>
      </c>
      <c r="I4993" s="114" t="s">
        <v>81</v>
      </c>
      <c r="J4993" s="114" t="s">
        <v>7308</v>
      </c>
      <c r="K4993" s="114"/>
      <c r="L4993" s="114" t="s">
        <v>20</v>
      </c>
      <c r="M4993" s="114">
        <v>-60</v>
      </c>
      <c r="N4993" s="114" t="s">
        <v>28</v>
      </c>
      <c r="O4993" s="114">
        <v>-31.75</v>
      </c>
      <c r="P4993" s="114">
        <v>-31.75</v>
      </c>
      <c r="Q4993" s="114">
        <v>0</v>
      </c>
      <c r="R4993" s="112"/>
      <c r="S4993" s="112"/>
      <c r="T4993" s="112"/>
      <c r="U4993" s="112"/>
    </row>
    <row r="4994" spans="1:21" hidden="1">
      <c r="A4994" s="116">
        <v>42471</v>
      </c>
      <c r="B4994" s="114" t="s">
        <v>7325</v>
      </c>
      <c r="C4994" s="116">
        <v>42471</v>
      </c>
      <c r="D4994" s="114" t="s">
        <v>7326</v>
      </c>
      <c r="E4994" s="114" t="s">
        <v>1921</v>
      </c>
      <c r="F4994" s="114" t="s">
        <v>938</v>
      </c>
      <c r="G4994" s="114" t="s">
        <v>7327</v>
      </c>
      <c r="H4994" s="114" t="s">
        <v>1922</v>
      </c>
      <c r="I4994" s="114" t="s">
        <v>81</v>
      </c>
      <c r="J4994" s="114" t="s">
        <v>7328</v>
      </c>
      <c r="K4994" s="114"/>
      <c r="L4994" s="114" t="s">
        <v>20</v>
      </c>
      <c r="M4994" s="114">
        <v>-132</v>
      </c>
      <c r="N4994" s="114" t="s">
        <v>28</v>
      </c>
      <c r="O4994" s="114">
        <v>-69.86</v>
      </c>
      <c r="P4994" s="114">
        <v>-69.86</v>
      </c>
      <c r="Q4994" s="114">
        <v>0</v>
      </c>
      <c r="R4994" s="112"/>
      <c r="S4994" s="113"/>
      <c r="T4994" s="113"/>
      <c r="U4994" s="112"/>
    </row>
    <row r="4995" spans="1:21" hidden="1">
      <c r="A4995" s="116">
        <v>42472</v>
      </c>
      <c r="B4995" s="114" t="s">
        <v>7321</v>
      </c>
      <c r="C4995" s="116">
        <v>42472</v>
      </c>
      <c r="D4995" s="114" t="s">
        <v>7322</v>
      </c>
      <c r="E4995" s="114" t="s">
        <v>1921</v>
      </c>
      <c r="F4995" s="114" t="s">
        <v>938</v>
      </c>
      <c r="G4995" s="114" t="s">
        <v>7323</v>
      </c>
      <c r="H4995" s="114" t="s">
        <v>1922</v>
      </c>
      <c r="I4995" s="114" t="s">
        <v>81</v>
      </c>
      <c r="J4995" s="114" t="s">
        <v>7324</v>
      </c>
      <c r="K4995" s="114"/>
      <c r="L4995" s="114" t="s">
        <v>20</v>
      </c>
      <c r="M4995" s="114">
        <v>-36</v>
      </c>
      <c r="N4995" s="114" t="s">
        <v>28</v>
      </c>
      <c r="O4995" s="114">
        <v>-19.05</v>
      </c>
      <c r="P4995" s="114">
        <v>-19.05</v>
      </c>
      <c r="Q4995" s="114">
        <v>0</v>
      </c>
      <c r="R4995" s="112"/>
      <c r="S4995" s="112"/>
      <c r="T4995" s="112"/>
      <c r="U4995" s="112"/>
    </row>
    <row r="4996" spans="1:21" hidden="1">
      <c r="A4996" s="116">
        <v>42473</v>
      </c>
      <c r="B4996" s="114" t="s">
        <v>7281</v>
      </c>
      <c r="C4996" s="116">
        <v>42473</v>
      </c>
      <c r="D4996" s="114" t="s">
        <v>7282</v>
      </c>
      <c r="E4996" s="114" t="s">
        <v>1921</v>
      </c>
      <c r="F4996" s="114" t="s">
        <v>938</v>
      </c>
      <c r="G4996" s="114" t="s">
        <v>7283</v>
      </c>
      <c r="H4996" s="114" t="s">
        <v>1922</v>
      </c>
      <c r="I4996" s="114" t="s">
        <v>81</v>
      </c>
      <c r="J4996" s="114" t="s">
        <v>7284</v>
      </c>
      <c r="K4996" s="114"/>
      <c r="L4996" s="114" t="s">
        <v>20</v>
      </c>
      <c r="M4996" s="114">
        <v>-192</v>
      </c>
      <c r="N4996" s="114" t="s">
        <v>28</v>
      </c>
      <c r="O4996" s="114">
        <v>-101.61</v>
      </c>
      <c r="P4996" s="114">
        <v>-101.61</v>
      </c>
      <c r="Q4996" s="114">
        <v>0</v>
      </c>
      <c r="R4996" s="112"/>
      <c r="S4996" s="113"/>
      <c r="T4996" s="113"/>
      <c r="U4996" s="112"/>
    </row>
    <row r="4997" spans="1:21" hidden="1">
      <c r="A4997" s="116">
        <v>42473</v>
      </c>
      <c r="B4997" s="114" t="s">
        <v>7920</v>
      </c>
      <c r="C4997" s="116">
        <v>42473</v>
      </c>
      <c r="D4997" s="114" t="s">
        <v>7921</v>
      </c>
      <c r="E4997" s="114" t="s">
        <v>1921</v>
      </c>
      <c r="F4997" s="114" t="s">
        <v>3997</v>
      </c>
      <c r="G4997" s="114" t="s">
        <v>7922</v>
      </c>
      <c r="H4997" s="114" t="s">
        <v>1922</v>
      </c>
      <c r="I4997" s="114" t="s">
        <v>81</v>
      </c>
      <c r="J4997" s="114" t="s">
        <v>7923</v>
      </c>
      <c r="K4997" s="114"/>
      <c r="L4997" s="114" t="s">
        <v>20</v>
      </c>
      <c r="M4997" s="114">
        <v>-2</v>
      </c>
      <c r="N4997" s="114" t="s">
        <v>28</v>
      </c>
      <c r="O4997" s="114">
        <v>-1.06</v>
      </c>
      <c r="P4997" s="114">
        <v>-1.06</v>
      </c>
      <c r="Q4997" s="114">
        <v>0</v>
      </c>
      <c r="R4997" s="112"/>
      <c r="S4997" s="112"/>
      <c r="T4997" s="112"/>
      <c r="U4997" s="112"/>
    </row>
    <row r="4998" spans="1:21" hidden="1">
      <c r="A4998" s="116">
        <v>42474</v>
      </c>
      <c r="B4998" s="114" t="s">
        <v>7261</v>
      </c>
      <c r="C4998" s="116">
        <v>42474</v>
      </c>
      <c r="D4998" s="114" t="s">
        <v>7262</v>
      </c>
      <c r="E4998" s="114" t="s">
        <v>1921</v>
      </c>
      <c r="F4998" s="114" t="s">
        <v>938</v>
      </c>
      <c r="G4998" s="114" t="s">
        <v>7263</v>
      </c>
      <c r="H4998" s="114" t="s">
        <v>1922</v>
      </c>
      <c r="I4998" s="114" t="s">
        <v>81</v>
      </c>
      <c r="J4998" s="114" t="s">
        <v>7264</v>
      </c>
      <c r="K4998" s="114"/>
      <c r="L4998" s="114" t="s">
        <v>20</v>
      </c>
      <c r="M4998" s="114">
        <v>-96</v>
      </c>
      <c r="N4998" s="114" t="s">
        <v>28</v>
      </c>
      <c r="O4998" s="114">
        <v>-50.8</v>
      </c>
      <c r="P4998" s="114">
        <v>-50.8</v>
      </c>
      <c r="Q4998" s="114">
        <v>0</v>
      </c>
      <c r="R4998" s="112"/>
      <c r="S4998" s="112"/>
      <c r="T4998" s="112"/>
      <c r="U4998" s="112"/>
    </row>
    <row r="4999" spans="1:21" hidden="1">
      <c r="A4999" s="116">
        <v>42481</v>
      </c>
      <c r="B4999" s="114" t="s">
        <v>7373</v>
      </c>
      <c r="C4999" s="116">
        <v>42481</v>
      </c>
      <c r="D4999" s="114" t="s">
        <v>7374</v>
      </c>
      <c r="E4999" s="114" t="s">
        <v>1921</v>
      </c>
      <c r="F4999" s="114" t="s">
        <v>3984</v>
      </c>
      <c r="G4999" s="114" t="s">
        <v>7375</v>
      </c>
      <c r="H4999" s="114" t="s">
        <v>1922</v>
      </c>
      <c r="I4999" s="114" t="s">
        <v>81</v>
      </c>
      <c r="J4999" s="114" t="s">
        <v>7376</v>
      </c>
      <c r="K4999" s="114"/>
      <c r="L4999" s="114" t="s">
        <v>20</v>
      </c>
      <c r="M4999" s="114">
        <v>-864</v>
      </c>
      <c r="N4999" s="114" t="s">
        <v>28</v>
      </c>
      <c r="O4999" s="114">
        <v>-481.82</v>
      </c>
      <c r="P4999" s="114">
        <v>-481.82</v>
      </c>
      <c r="Q4999" s="114">
        <v>0</v>
      </c>
      <c r="R4999" s="112"/>
      <c r="S4999" s="112"/>
      <c r="T4999" s="112"/>
      <c r="U4999" s="112"/>
    </row>
    <row r="5000" spans="1:21" hidden="1">
      <c r="A5000" s="116">
        <v>42478</v>
      </c>
      <c r="B5000" s="114" t="s">
        <v>7341</v>
      </c>
      <c r="C5000" s="116">
        <v>42478</v>
      </c>
      <c r="D5000" s="114" t="s">
        <v>7342</v>
      </c>
      <c r="E5000" s="114" t="s">
        <v>1921</v>
      </c>
      <c r="F5000" s="114" t="s">
        <v>938</v>
      </c>
      <c r="G5000" s="114" t="s">
        <v>7343</v>
      </c>
      <c r="H5000" s="114" t="s">
        <v>1922</v>
      </c>
      <c r="I5000" s="114" t="s">
        <v>81</v>
      </c>
      <c r="J5000" s="114" t="s">
        <v>7344</v>
      </c>
      <c r="K5000" s="114"/>
      <c r="L5000" s="114" t="s">
        <v>20</v>
      </c>
      <c r="M5000" s="114">
        <v>-84</v>
      </c>
      <c r="N5000" s="114" t="s">
        <v>28</v>
      </c>
      <c r="O5000" s="114">
        <v>-44.45</v>
      </c>
      <c r="P5000" s="114">
        <v>-44.45</v>
      </c>
      <c r="Q5000" s="114">
        <v>-0.01</v>
      </c>
      <c r="R5000" s="112"/>
      <c r="S5000" s="112"/>
      <c r="T5000" s="112"/>
      <c r="U5000" s="112"/>
    </row>
    <row r="5001" spans="1:21" hidden="1">
      <c r="A5001" s="116">
        <v>42487</v>
      </c>
      <c r="B5001" s="114" t="s">
        <v>7425</v>
      </c>
      <c r="C5001" s="116">
        <v>42487</v>
      </c>
      <c r="D5001" s="114" t="s">
        <v>7426</v>
      </c>
      <c r="E5001" s="114" t="s">
        <v>1921</v>
      </c>
      <c r="F5001" s="114" t="s">
        <v>3984</v>
      </c>
      <c r="G5001" s="114" t="s">
        <v>7427</v>
      </c>
      <c r="H5001" s="114" t="s">
        <v>1922</v>
      </c>
      <c r="I5001" s="114" t="s">
        <v>81</v>
      </c>
      <c r="J5001" s="114" t="s">
        <v>7428</v>
      </c>
      <c r="K5001" s="114"/>
      <c r="L5001" s="114" t="s">
        <v>20</v>
      </c>
      <c r="M5001" s="114">
        <v>-864</v>
      </c>
      <c r="N5001" s="114" t="s">
        <v>28</v>
      </c>
      <c r="O5001" s="114">
        <v>-481.82</v>
      </c>
      <c r="P5001" s="114">
        <v>-481.82</v>
      </c>
      <c r="Q5001" s="114">
        <v>0</v>
      </c>
      <c r="R5001" s="112"/>
      <c r="S5001" s="112"/>
      <c r="T5001" s="112"/>
      <c r="U5001" s="112"/>
    </row>
    <row r="5002" spans="1:21" hidden="1">
      <c r="A5002" s="116">
        <v>42481</v>
      </c>
      <c r="B5002" s="114" t="s">
        <v>7377</v>
      </c>
      <c r="C5002" s="116">
        <v>42481</v>
      </c>
      <c r="D5002" s="114" t="s">
        <v>7378</v>
      </c>
      <c r="E5002" s="114" t="s">
        <v>1921</v>
      </c>
      <c r="F5002" s="114" t="s">
        <v>938</v>
      </c>
      <c r="G5002" s="114" t="s">
        <v>7379</v>
      </c>
      <c r="H5002" s="114" t="s">
        <v>1922</v>
      </c>
      <c r="I5002" s="114" t="s">
        <v>81</v>
      </c>
      <c r="J5002" s="114" t="s">
        <v>7380</v>
      </c>
      <c r="K5002" s="114"/>
      <c r="L5002" s="114" t="s">
        <v>20</v>
      </c>
      <c r="M5002" s="114">
        <v>-60</v>
      </c>
      <c r="N5002" s="114" t="s">
        <v>28</v>
      </c>
      <c r="O5002" s="114">
        <v>-31.75</v>
      </c>
      <c r="P5002" s="114">
        <v>-31.76</v>
      </c>
      <c r="Q5002" s="114">
        <v>0.01</v>
      </c>
      <c r="R5002" s="112"/>
      <c r="S5002" s="112"/>
      <c r="T5002" s="112"/>
      <c r="U5002" s="112"/>
    </row>
    <row r="5003" spans="1:21" hidden="1">
      <c r="A5003" s="116">
        <v>42480</v>
      </c>
      <c r="B5003" s="114" t="s">
        <v>7389</v>
      </c>
      <c r="C5003" s="116">
        <v>42480</v>
      </c>
      <c r="D5003" s="114" t="s">
        <v>7390</v>
      </c>
      <c r="E5003" s="114" t="s">
        <v>1921</v>
      </c>
      <c r="F5003" s="114" t="s">
        <v>938</v>
      </c>
      <c r="G5003" s="114" t="s">
        <v>7391</v>
      </c>
      <c r="H5003" s="114" t="s">
        <v>1922</v>
      </c>
      <c r="I5003" s="114" t="s">
        <v>81</v>
      </c>
      <c r="J5003" s="114" t="s">
        <v>7392</v>
      </c>
      <c r="K5003" s="114"/>
      <c r="L5003" s="114" t="s">
        <v>20</v>
      </c>
      <c r="M5003" s="114">
        <v>-36</v>
      </c>
      <c r="N5003" s="114" t="s">
        <v>28</v>
      </c>
      <c r="O5003" s="114">
        <v>-19.05</v>
      </c>
      <c r="P5003" s="114">
        <v>-19.05</v>
      </c>
      <c r="Q5003" s="114">
        <v>0</v>
      </c>
      <c r="R5003" s="112"/>
      <c r="S5003" s="112"/>
      <c r="T5003" s="112"/>
      <c r="U5003" s="112"/>
    </row>
    <row r="5004" spans="1:21" hidden="1">
      <c r="A5004" s="116">
        <v>42479</v>
      </c>
      <c r="B5004" s="114" t="s">
        <v>7401</v>
      </c>
      <c r="C5004" s="116">
        <v>42479</v>
      </c>
      <c r="D5004" s="114" t="s">
        <v>7402</v>
      </c>
      <c r="E5004" s="114" t="s">
        <v>1921</v>
      </c>
      <c r="F5004" s="114" t="s">
        <v>938</v>
      </c>
      <c r="G5004" s="114" t="s">
        <v>7403</v>
      </c>
      <c r="H5004" s="114" t="s">
        <v>1922</v>
      </c>
      <c r="I5004" s="114" t="s">
        <v>81</v>
      </c>
      <c r="J5004" s="114" t="s">
        <v>7404</v>
      </c>
      <c r="K5004" s="114"/>
      <c r="L5004" s="114" t="s">
        <v>20</v>
      </c>
      <c r="M5004" s="114">
        <v>-12</v>
      </c>
      <c r="N5004" s="114" t="s">
        <v>28</v>
      </c>
      <c r="O5004" s="114">
        <v>-6.35</v>
      </c>
      <c r="P5004" s="114">
        <v>-6.35</v>
      </c>
      <c r="Q5004" s="114">
        <v>0</v>
      </c>
      <c r="R5004" s="112"/>
      <c r="S5004" s="112"/>
      <c r="T5004" s="112"/>
      <c r="U5004" s="112"/>
    </row>
    <row r="5005" spans="1:21" hidden="1">
      <c r="A5005" s="116">
        <v>42482</v>
      </c>
      <c r="B5005" s="114" t="s">
        <v>7345</v>
      </c>
      <c r="C5005" s="116">
        <v>42482</v>
      </c>
      <c r="D5005" s="114" t="s">
        <v>7346</v>
      </c>
      <c r="E5005" s="114" t="s">
        <v>1921</v>
      </c>
      <c r="F5005" s="114" t="s">
        <v>938</v>
      </c>
      <c r="G5005" s="114" t="s">
        <v>7347</v>
      </c>
      <c r="H5005" s="114" t="s">
        <v>1922</v>
      </c>
      <c r="I5005" s="114" t="s">
        <v>81</v>
      </c>
      <c r="J5005" s="114" t="s">
        <v>7348</v>
      </c>
      <c r="K5005" s="114"/>
      <c r="L5005" s="114" t="s">
        <v>20</v>
      </c>
      <c r="M5005" s="114">
        <v>-44</v>
      </c>
      <c r="N5005" s="114" t="s">
        <v>28</v>
      </c>
      <c r="O5005" s="114">
        <v>-24.54</v>
      </c>
      <c r="P5005" s="114">
        <v>-24.54</v>
      </c>
      <c r="Q5005" s="114">
        <v>0</v>
      </c>
      <c r="R5005" s="112"/>
      <c r="S5005" s="112"/>
      <c r="T5005" s="112"/>
      <c r="U5005" s="112"/>
    </row>
    <row r="5006" spans="1:21" hidden="1">
      <c r="A5006" s="116">
        <v>42487</v>
      </c>
      <c r="B5006" s="114" t="s">
        <v>7357</v>
      </c>
      <c r="C5006" s="116">
        <v>42487</v>
      </c>
      <c r="D5006" s="114" t="s">
        <v>7358</v>
      </c>
      <c r="E5006" s="114" t="s">
        <v>1921</v>
      </c>
      <c r="F5006" s="114" t="s">
        <v>938</v>
      </c>
      <c r="G5006" s="114" t="s">
        <v>7359</v>
      </c>
      <c r="H5006" s="114" t="s">
        <v>1922</v>
      </c>
      <c r="I5006" s="114" t="s">
        <v>81</v>
      </c>
      <c r="J5006" s="114" t="s">
        <v>7360</v>
      </c>
      <c r="K5006" s="114"/>
      <c r="L5006" s="114" t="s">
        <v>20</v>
      </c>
      <c r="M5006" s="114">
        <v>-48</v>
      </c>
      <c r="N5006" s="114" t="s">
        <v>28</v>
      </c>
      <c r="O5006" s="114">
        <v>-26.77</v>
      </c>
      <c r="P5006" s="114">
        <v>-26.77</v>
      </c>
      <c r="Q5006" s="114">
        <v>0</v>
      </c>
      <c r="R5006" s="112"/>
      <c r="S5006" s="112"/>
      <c r="T5006" s="112"/>
      <c r="U5006" s="112"/>
    </row>
    <row r="5007" spans="1:21" hidden="1">
      <c r="A5007" s="116">
        <v>42482</v>
      </c>
      <c r="B5007" s="114" t="s">
        <v>7345</v>
      </c>
      <c r="C5007" s="116">
        <v>42482</v>
      </c>
      <c r="D5007" s="114" t="s">
        <v>7346</v>
      </c>
      <c r="E5007" s="114" t="s">
        <v>1921</v>
      </c>
      <c r="F5007" s="114" t="s">
        <v>938</v>
      </c>
      <c r="G5007" s="114" t="s">
        <v>7347</v>
      </c>
      <c r="H5007" s="114" t="s">
        <v>1922</v>
      </c>
      <c r="I5007" s="114" t="s">
        <v>81</v>
      </c>
      <c r="J5007" s="114" t="s">
        <v>7348</v>
      </c>
      <c r="K5007" s="114"/>
      <c r="L5007" s="114" t="s">
        <v>20</v>
      </c>
      <c r="M5007" s="114">
        <v>-16</v>
      </c>
      <c r="N5007" s="114" t="s">
        <v>28</v>
      </c>
      <c r="O5007" s="114">
        <v>-8.4600000000000009</v>
      </c>
      <c r="P5007" s="114">
        <v>-8.4600000000000009</v>
      </c>
      <c r="Q5007" s="114">
        <v>-0.01</v>
      </c>
      <c r="R5007" s="112"/>
      <c r="S5007" s="113"/>
      <c r="T5007" s="113"/>
      <c r="U5007" s="112"/>
    </row>
    <row r="5008" spans="1:21" hidden="1">
      <c r="A5008" s="116">
        <v>42486</v>
      </c>
      <c r="B5008" s="114" t="s">
        <v>7631</v>
      </c>
      <c r="C5008" s="116">
        <v>42486</v>
      </c>
      <c r="D5008" s="114" t="s">
        <v>7632</v>
      </c>
      <c r="E5008" s="114" t="s">
        <v>1921</v>
      </c>
      <c r="F5008" s="114" t="s">
        <v>3984</v>
      </c>
      <c r="G5008" s="114" t="s">
        <v>7633</v>
      </c>
      <c r="H5008" s="114" t="s">
        <v>1922</v>
      </c>
      <c r="I5008" s="114" t="s">
        <v>81</v>
      </c>
      <c r="J5008" s="114" t="s">
        <v>7634</v>
      </c>
      <c r="K5008" s="114"/>
      <c r="L5008" s="114" t="s">
        <v>20</v>
      </c>
      <c r="M5008" s="114">
        <v>-432</v>
      </c>
      <c r="N5008" s="114" t="s">
        <v>28</v>
      </c>
      <c r="O5008" s="114">
        <v>-240.91</v>
      </c>
      <c r="P5008" s="114">
        <v>-240.91</v>
      </c>
      <c r="Q5008" s="114">
        <v>0</v>
      </c>
      <c r="R5008" s="112"/>
      <c r="S5008" s="112"/>
      <c r="T5008" s="112"/>
      <c r="U5008" s="112"/>
    </row>
    <row r="5009" spans="1:21" hidden="1">
      <c r="A5009" s="116">
        <v>42488</v>
      </c>
      <c r="B5009" s="114" t="s">
        <v>7439</v>
      </c>
      <c r="C5009" s="116">
        <v>42488</v>
      </c>
      <c r="D5009" s="114" t="s">
        <v>7440</v>
      </c>
      <c r="E5009" s="114" t="s">
        <v>1921</v>
      </c>
      <c r="F5009" s="114" t="s">
        <v>938</v>
      </c>
      <c r="G5009" s="114" t="s">
        <v>7441</v>
      </c>
      <c r="H5009" s="114" t="s">
        <v>1922</v>
      </c>
      <c r="I5009" s="114" t="s">
        <v>81</v>
      </c>
      <c r="J5009" s="114" t="s">
        <v>7442</v>
      </c>
      <c r="K5009" s="114"/>
      <c r="L5009" s="114" t="s">
        <v>20</v>
      </c>
      <c r="M5009" s="114">
        <v>-60</v>
      </c>
      <c r="N5009" s="114" t="s">
        <v>28</v>
      </c>
      <c r="O5009" s="114">
        <v>-33.46</v>
      </c>
      <c r="P5009" s="114">
        <v>-33.46</v>
      </c>
      <c r="Q5009" s="114">
        <v>0</v>
      </c>
      <c r="R5009" s="112"/>
      <c r="S5009" s="112"/>
      <c r="T5009" s="112"/>
      <c r="U5009" s="112"/>
    </row>
    <row r="5010" spans="1:21" hidden="1">
      <c r="A5010" s="116">
        <v>42489</v>
      </c>
      <c r="B5010" s="114" t="s">
        <v>7447</v>
      </c>
      <c r="C5010" s="116">
        <v>42489</v>
      </c>
      <c r="D5010" s="114" t="s">
        <v>7448</v>
      </c>
      <c r="E5010" s="114" t="s">
        <v>1921</v>
      </c>
      <c r="F5010" s="114" t="s">
        <v>3984</v>
      </c>
      <c r="G5010" s="114" t="s">
        <v>7449</v>
      </c>
      <c r="H5010" s="114" t="s">
        <v>1922</v>
      </c>
      <c r="I5010" s="114" t="s">
        <v>81</v>
      </c>
      <c r="J5010" s="114" t="s">
        <v>7450</v>
      </c>
      <c r="K5010" s="114"/>
      <c r="L5010" s="114" t="s">
        <v>20</v>
      </c>
      <c r="M5010" s="114">
        <v>-864</v>
      </c>
      <c r="N5010" s="114" t="s">
        <v>28</v>
      </c>
      <c r="O5010" s="114">
        <v>-481.82</v>
      </c>
      <c r="P5010" s="114">
        <v>-481.82</v>
      </c>
      <c r="Q5010" s="114">
        <v>0</v>
      </c>
      <c r="R5010" s="112"/>
      <c r="S5010" s="112"/>
      <c r="T5010" s="112"/>
      <c r="U5010" s="112"/>
    </row>
    <row r="5011" spans="1:21" hidden="1">
      <c r="A5011" s="116">
        <v>42489</v>
      </c>
      <c r="B5011" s="114" t="s">
        <v>7190</v>
      </c>
      <c r="C5011" s="116">
        <v>42489</v>
      </c>
      <c r="D5011" s="114" t="s">
        <v>7190</v>
      </c>
      <c r="E5011" s="114" t="s">
        <v>1923</v>
      </c>
      <c r="F5011" s="114" t="s">
        <v>886</v>
      </c>
      <c r="G5011" s="114" t="s">
        <v>7191</v>
      </c>
      <c r="H5011" s="114" t="s">
        <v>1924</v>
      </c>
      <c r="I5011" s="114" t="s">
        <v>81</v>
      </c>
      <c r="J5011" s="114" t="s">
        <v>7192</v>
      </c>
      <c r="K5011" s="114"/>
      <c r="L5011" s="114" t="s">
        <v>20</v>
      </c>
      <c r="M5011" s="114">
        <v>-77</v>
      </c>
      <c r="N5011" s="114" t="s">
        <v>28</v>
      </c>
      <c r="O5011" s="114">
        <v>-50.05</v>
      </c>
      <c r="P5011" s="114">
        <v>-50.05</v>
      </c>
      <c r="Q5011" s="114">
        <v>50.05</v>
      </c>
      <c r="R5011" s="112"/>
      <c r="S5011" s="112"/>
      <c r="T5011" s="112"/>
      <c r="U5011" s="112"/>
    </row>
    <row r="5012" spans="1:21" hidden="1">
      <c r="A5012" s="116">
        <v>42489</v>
      </c>
      <c r="B5012" s="114" t="s">
        <v>7494</v>
      </c>
      <c r="C5012" s="116">
        <v>42489</v>
      </c>
      <c r="D5012" s="114" t="s">
        <v>7494</v>
      </c>
      <c r="E5012" s="114" t="s">
        <v>1923</v>
      </c>
      <c r="F5012" s="114" t="s">
        <v>938</v>
      </c>
      <c r="G5012" s="114" t="s">
        <v>7495</v>
      </c>
      <c r="H5012" s="114" t="s">
        <v>1924</v>
      </c>
      <c r="I5012" s="114" t="s">
        <v>81</v>
      </c>
      <c r="J5012" s="114" t="s">
        <v>7496</v>
      </c>
      <c r="K5012" s="114"/>
      <c r="L5012" s="114" t="s">
        <v>20</v>
      </c>
      <c r="M5012" s="136">
        <v>-1356</v>
      </c>
      <c r="N5012" s="114" t="s">
        <v>28</v>
      </c>
      <c r="O5012" s="114">
        <v>-881.4</v>
      </c>
      <c r="P5012" s="114">
        <v>-881.4</v>
      </c>
      <c r="Q5012" s="114">
        <v>881.4</v>
      </c>
      <c r="R5012" s="112"/>
      <c r="S5012" s="112"/>
      <c r="T5012" s="112"/>
      <c r="U5012" s="112"/>
    </row>
    <row r="5013" spans="1:21" hidden="1">
      <c r="A5013" s="116">
        <v>42489</v>
      </c>
      <c r="B5013" s="114" t="s">
        <v>7494</v>
      </c>
      <c r="C5013" s="116">
        <v>42489</v>
      </c>
      <c r="D5013" s="114" t="s">
        <v>7494</v>
      </c>
      <c r="E5013" s="114" t="s">
        <v>1923</v>
      </c>
      <c r="F5013" s="114" t="s">
        <v>938</v>
      </c>
      <c r="G5013" s="114" t="s">
        <v>7495</v>
      </c>
      <c r="H5013" s="114" t="s">
        <v>1924</v>
      </c>
      <c r="I5013" s="114" t="s">
        <v>81</v>
      </c>
      <c r="J5013" s="114" t="s">
        <v>7496</v>
      </c>
      <c r="K5013" s="114" t="s">
        <v>21</v>
      </c>
      <c r="L5013" s="114"/>
      <c r="M5013" s="136">
        <v>1356</v>
      </c>
      <c r="N5013" s="114" t="s">
        <v>28</v>
      </c>
      <c r="O5013" s="114">
        <v>881.4</v>
      </c>
      <c r="P5013" s="114">
        <v>0</v>
      </c>
      <c r="Q5013" s="114">
        <v>0</v>
      </c>
      <c r="R5013" s="112"/>
      <c r="S5013" s="113"/>
      <c r="T5013" s="113"/>
      <c r="U5013" s="112"/>
    </row>
    <row r="5014" spans="1:21" hidden="1">
      <c r="A5014" s="116">
        <v>42489</v>
      </c>
      <c r="B5014" s="114" t="s">
        <v>7190</v>
      </c>
      <c r="C5014" s="116">
        <v>42489</v>
      </c>
      <c r="D5014" s="114" t="s">
        <v>7190</v>
      </c>
      <c r="E5014" s="114" t="s">
        <v>1923</v>
      </c>
      <c r="F5014" s="114" t="s">
        <v>886</v>
      </c>
      <c r="G5014" s="114" t="s">
        <v>7191</v>
      </c>
      <c r="H5014" s="114" t="s">
        <v>1924</v>
      </c>
      <c r="I5014" s="114" t="s">
        <v>81</v>
      </c>
      <c r="J5014" s="114" t="s">
        <v>7192</v>
      </c>
      <c r="K5014" s="114" t="s">
        <v>21</v>
      </c>
      <c r="L5014" s="114"/>
      <c r="M5014" s="114">
        <v>77</v>
      </c>
      <c r="N5014" s="114" t="s">
        <v>28</v>
      </c>
      <c r="O5014" s="114">
        <v>50.05</v>
      </c>
      <c r="P5014" s="114">
        <v>0</v>
      </c>
      <c r="Q5014" s="114">
        <v>0</v>
      </c>
      <c r="R5014" s="112"/>
      <c r="S5014" s="112"/>
      <c r="T5014" s="112"/>
      <c r="U5014" s="112"/>
    </row>
    <row r="5015" spans="1:21" hidden="1">
      <c r="A5015" s="116">
        <v>42461</v>
      </c>
      <c r="B5015" s="114" t="s">
        <v>7698</v>
      </c>
      <c r="C5015" s="116">
        <v>42461</v>
      </c>
      <c r="D5015" s="114" t="s">
        <v>7699</v>
      </c>
      <c r="E5015" s="114" t="s">
        <v>1923</v>
      </c>
      <c r="F5015" s="114" t="s">
        <v>3990</v>
      </c>
      <c r="G5015" s="114" t="s">
        <v>7700</v>
      </c>
      <c r="H5015" s="114" t="s">
        <v>1924</v>
      </c>
      <c r="I5015" s="114" t="s">
        <v>81</v>
      </c>
      <c r="J5015" s="114" t="s">
        <v>7701</v>
      </c>
      <c r="K5015" s="114"/>
      <c r="L5015" s="114" t="s">
        <v>20</v>
      </c>
      <c r="M5015" s="114">
        <v>-12</v>
      </c>
      <c r="N5015" s="114" t="s">
        <v>28</v>
      </c>
      <c r="O5015" s="114">
        <v>-6.45</v>
      </c>
      <c r="P5015" s="114">
        <v>-6.45</v>
      </c>
      <c r="Q5015" s="114">
        <v>0</v>
      </c>
      <c r="R5015" s="112"/>
      <c r="S5015" s="112"/>
      <c r="T5015" s="112"/>
      <c r="U5015" s="112"/>
    </row>
    <row r="5016" spans="1:21" hidden="1">
      <c r="A5016" s="116">
        <v>42465</v>
      </c>
      <c r="B5016" s="114" t="s">
        <v>7209</v>
      </c>
      <c r="C5016" s="116">
        <v>42465</v>
      </c>
      <c r="D5016" s="114" t="s">
        <v>7210</v>
      </c>
      <c r="E5016" s="114" t="s">
        <v>1923</v>
      </c>
      <c r="F5016" s="114" t="s">
        <v>938</v>
      </c>
      <c r="G5016" s="114" t="s">
        <v>7211</v>
      </c>
      <c r="H5016" s="114" t="s">
        <v>1924</v>
      </c>
      <c r="I5016" s="114" t="s">
        <v>81</v>
      </c>
      <c r="J5016" s="114" t="s">
        <v>7212</v>
      </c>
      <c r="K5016" s="114"/>
      <c r="L5016" s="114" t="s">
        <v>20</v>
      </c>
      <c r="M5016" s="114">
        <v>-12</v>
      </c>
      <c r="N5016" s="114" t="s">
        <v>28</v>
      </c>
      <c r="O5016" s="114">
        <v>-6.45</v>
      </c>
      <c r="P5016" s="114">
        <v>-6.45</v>
      </c>
      <c r="Q5016" s="114">
        <v>0</v>
      </c>
      <c r="R5016" s="112"/>
      <c r="S5016" s="112"/>
      <c r="T5016" s="112"/>
      <c r="U5016" s="112"/>
    </row>
    <row r="5017" spans="1:21" hidden="1">
      <c r="A5017" s="116">
        <v>42464</v>
      </c>
      <c r="B5017" s="114" t="s">
        <v>7233</v>
      </c>
      <c r="C5017" s="116">
        <v>42464</v>
      </c>
      <c r="D5017" s="114" t="s">
        <v>7234</v>
      </c>
      <c r="E5017" s="114" t="s">
        <v>1923</v>
      </c>
      <c r="F5017" s="114" t="s">
        <v>938</v>
      </c>
      <c r="G5017" s="114" t="s">
        <v>7235</v>
      </c>
      <c r="H5017" s="114" t="s">
        <v>1924</v>
      </c>
      <c r="I5017" s="114" t="s">
        <v>81</v>
      </c>
      <c r="J5017" s="114" t="s">
        <v>7236</v>
      </c>
      <c r="K5017" s="114"/>
      <c r="L5017" s="114" t="s">
        <v>20</v>
      </c>
      <c r="M5017" s="114">
        <v>-72</v>
      </c>
      <c r="N5017" s="114" t="s">
        <v>28</v>
      </c>
      <c r="O5017" s="114">
        <v>-38.700000000000003</v>
      </c>
      <c r="P5017" s="114">
        <v>-38.700000000000003</v>
      </c>
      <c r="Q5017" s="114">
        <v>0</v>
      </c>
      <c r="R5017" s="112"/>
      <c r="S5017" s="112"/>
      <c r="T5017" s="112"/>
      <c r="U5017" s="112"/>
    </row>
    <row r="5018" spans="1:21" hidden="1">
      <c r="A5018" s="116">
        <v>42466</v>
      </c>
      <c r="B5018" s="114" t="s">
        <v>7197</v>
      </c>
      <c r="C5018" s="116">
        <v>42466</v>
      </c>
      <c r="D5018" s="114" t="s">
        <v>7198</v>
      </c>
      <c r="E5018" s="114" t="s">
        <v>1923</v>
      </c>
      <c r="F5018" s="114" t="s">
        <v>938</v>
      </c>
      <c r="G5018" s="114" t="s">
        <v>7199</v>
      </c>
      <c r="H5018" s="114" t="s">
        <v>1924</v>
      </c>
      <c r="I5018" s="114" t="s">
        <v>81</v>
      </c>
      <c r="J5018" s="114" t="s">
        <v>7200</v>
      </c>
      <c r="K5018" s="114"/>
      <c r="L5018" s="114" t="s">
        <v>20</v>
      </c>
      <c r="M5018" s="114">
        <v>-36</v>
      </c>
      <c r="N5018" s="114" t="s">
        <v>28</v>
      </c>
      <c r="O5018" s="114">
        <v>-19.350000000000001</v>
      </c>
      <c r="P5018" s="114">
        <v>-19.350000000000001</v>
      </c>
      <c r="Q5018" s="114">
        <v>0</v>
      </c>
      <c r="R5018" s="112"/>
      <c r="S5018" s="112"/>
      <c r="T5018" s="112"/>
      <c r="U5018" s="112"/>
    </row>
    <row r="5019" spans="1:21" hidden="1">
      <c r="A5019" s="116">
        <v>42467</v>
      </c>
      <c r="B5019" s="114" t="s">
        <v>7249</v>
      </c>
      <c r="C5019" s="116">
        <v>42467</v>
      </c>
      <c r="D5019" s="114" t="s">
        <v>7250</v>
      </c>
      <c r="E5019" s="114" t="s">
        <v>1923</v>
      </c>
      <c r="F5019" s="114" t="s">
        <v>938</v>
      </c>
      <c r="G5019" s="114" t="s">
        <v>7251</v>
      </c>
      <c r="H5019" s="114" t="s">
        <v>1924</v>
      </c>
      <c r="I5019" s="114" t="s">
        <v>81</v>
      </c>
      <c r="J5019" s="114" t="s">
        <v>7252</v>
      </c>
      <c r="K5019" s="114"/>
      <c r="L5019" s="114" t="s">
        <v>20</v>
      </c>
      <c r="M5019" s="114">
        <v>-60</v>
      </c>
      <c r="N5019" s="114" t="s">
        <v>28</v>
      </c>
      <c r="O5019" s="114">
        <v>-32.25</v>
      </c>
      <c r="P5019" s="114">
        <v>-32.25</v>
      </c>
      <c r="Q5019" s="114">
        <v>0</v>
      </c>
      <c r="R5019" s="112"/>
      <c r="S5019" s="112"/>
      <c r="T5019" s="112"/>
      <c r="U5019" s="112"/>
    </row>
    <row r="5020" spans="1:21" hidden="1">
      <c r="A5020" s="116">
        <v>42478</v>
      </c>
      <c r="B5020" s="114" t="s">
        <v>7341</v>
      </c>
      <c r="C5020" s="116">
        <v>42478</v>
      </c>
      <c r="D5020" s="114" t="s">
        <v>7342</v>
      </c>
      <c r="E5020" s="114" t="s">
        <v>1923</v>
      </c>
      <c r="F5020" s="114" t="s">
        <v>938</v>
      </c>
      <c r="G5020" s="114" t="s">
        <v>7343</v>
      </c>
      <c r="H5020" s="114" t="s">
        <v>1924</v>
      </c>
      <c r="I5020" s="114" t="s">
        <v>81</v>
      </c>
      <c r="J5020" s="114" t="s">
        <v>7344</v>
      </c>
      <c r="K5020" s="114"/>
      <c r="L5020" s="114" t="s">
        <v>20</v>
      </c>
      <c r="M5020" s="114">
        <v>-72</v>
      </c>
      <c r="N5020" s="114" t="s">
        <v>28</v>
      </c>
      <c r="O5020" s="114">
        <v>-38.700000000000003</v>
      </c>
      <c r="P5020" s="114">
        <v>-38.700000000000003</v>
      </c>
      <c r="Q5020" s="114">
        <v>0</v>
      </c>
      <c r="R5020" s="112"/>
      <c r="S5020" s="112"/>
      <c r="T5020" s="112"/>
      <c r="U5020" s="112"/>
    </row>
    <row r="5021" spans="1:21" hidden="1">
      <c r="A5021" s="116">
        <v>42474</v>
      </c>
      <c r="B5021" s="114" t="s">
        <v>7261</v>
      </c>
      <c r="C5021" s="116">
        <v>42474</v>
      </c>
      <c r="D5021" s="114" t="s">
        <v>7262</v>
      </c>
      <c r="E5021" s="114" t="s">
        <v>1923</v>
      </c>
      <c r="F5021" s="114" t="s">
        <v>938</v>
      </c>
      <c r="G5021" s="114" t="s">
        <v>7263</v>
      </c>
      <c r="H5021" s="114" t="s">
        <v>1924</v>
      </c>
      <c r="I5021" s="114" t="s">
        <v>81</v>
      </c>
      <c r="J5021" s="114" t="s">
        <v>7264</v>
      </c>
      <c r="K5021" s="114"/>
      <c r="L5021" s="114" t="s">
        <v>20</v>
      </c>
      <c r="M5021" s="114">
        <v>-36</v>
      </c>
      <c r="N5021" s="114" t="s">
        <v>28</v>
      </c>
      <c r="O5021" s="114">
        <v>-19.350000000000001</v>
      </c>
      <c r="P5021" s="114">
        <v>-19.350000000000001</v>
      </c>
      <c r="Q5021" s="114">
        <v>0</v>
      </c>
      <c r="R5021" s="112"/>
      <c r="S5021" s="113"/>
      <c r="T5021" s="113"/>
      <c r="U5021" s="112"/>
    </row>
    <row r="5022" spans="1:21" hidden="1">
      <c r="A5022" s="116">
        <v>42473</v>
      </c>
      <c r="B5022" s="114" t="s">
        <v>7920</v>
      </c>
      <c r="C5022" s="116">
        <v>42473</v>
      </c>
      <c r="D5022" s="114" t="s">
        <v>7921</v>
      </c>
      <c r="E5022" s="114" t="s">
        <v>1923</v>
      </c>
      <c r="F5022" s="114" t="s">
        <v>3997</v>
      </c>
      <c r="G5022" s="114" t="s">
        <v>7922</v>
      </c>
      <c r="H5022" s="114" t="s">
        <v>1924</v>
      </c>
      <c r="I5022" s="114" t="s">
        <v>81</v>
      </c>
      <c r="J5022" s="114" t="s">
        <v>7923</v>
      </c>
      <c r="K5022" s="114"/>
      <c r="L5022" s="114" t="s">
        <v>20</v>
      </c>
      <c r="M5022" s="114">
        <v>-2</v>
      </c>
      <c r="N5022" s="114" t="s">
        <v>28</v>
      </c>
      <c r="O5022" s="114">
        <v>-1.08</v>
      </c>
      <c r="P5022" s="114">
        <v>-1.08</v>
      </c>
      <c r="Q5022" s="114">
        <v>0</v>
      </c>
      <c r="R5022" s="112"/>
      <c r="S5022" s="112"/>
      <c r="T5022" s="112"/>
      <c r="U5022" s="112"/>
    </row>
    <row r="5023" spans="1:21" hidden="1">
      <c r="A5023" s="116">
        <v>42473</v>
      </c>
      <c r="B5023" s="114" t="s">
        <v>7281</v>
      </c>
      <c r="C5023" s="116">
        <v>42473</v>
      </c>
      <c r="D5023" s="114" t="s">
        <v>7282</v>
      </c>
      <c r="E5023" s="114" t="s">
        <v>1923</v>
      </c>
      <c r="F5023" s="114" t="s">
        <v>938</v>
      </c>
      <c r="G5023" s="114" t="s">
        <v>7283</v>
      </c>
      <c r="H5023" s="114" t="s">
        <v>1924</v>
      </c>
      <c r="I5023" s="114" t="s">
        <v>81</v>
      </c>
      <c r="J5023" s="114" t="s">
        <v>7284</v>
      </c>
      <c r="K5023" s="114"/>
      <c r="L5023" s="114" t="s">
        <v>20</v>
      </c>
      <c r="M5023" s="114">
        <v>-132</v>
      </c>
      <c r="N5023" s="114" t="s">
        <v>28</v>
      </c>
      <c r="O5023" s="114">
        <v>-70.95</v>
      </c>
      <c r="P5023" s="114">
        <v>-70.95</v>
      </c>
      <c r="Q5023" s="114">
        <v>0</v>
      </c>
      <c r="R5023" s="112"/>
      <c r="S5023" s="112"/>
      <c r="T5023" s="112"/>
      <c r="U5023" s="112"/>
    </row>
    <row r="5024" spans="1:21" hidden="1">
      <c r="A5024" s="116">
        <v>42471</v>
      </c>
      <c r="B5024" s="114" t="s">
        <v>7325</v>
      </c>
      <c r="C5024" s="116">
        <v>42471</v>
      </c>
      <c r="D5024" s="114" t="s">
        <v>7326</v>
      </c>
      <c r="E5024" s="114" t="s">
        <v>1923</v>
      </c>
      <c r="F5024" s="114" t="s">
        <v>938</v>
      </c>
      <c r="G5024" s="114" t="s">
        <v>7327</v>
      </c>
      <c r="H5024" s="114" t="s">
        <v>1924</v>
      </c>
      <c r="I5024" s="114" t="s">
        <v>81</v>
      </c>
      <c r="J5024" s="114" t="s">
        <v>7328</v>
      </c>
      <c r="K5024" s="114"/>
      <c r="L5024" s="114" t="s">
        <v>20</v>
      </c>
      <c r="M5024" s="114">
        <v>-60</v>
      </c>
      <c r="N5024" s="114" t="s">
        <v>28</v>
      </c>
      <c r="O5024" s="114">
        <v>-32.25</v>
      </c>
      <c r="P5024" s="114">
        <v>-32.25</v>
      </c>
      <c r="Q5024" s="114">
        <v>0</v>
      </c>
      <c r="R5024" s="112"/>
      <c r="S5024" s="112"/>
      <c r="T5024" s="112"/>
      <c r="U5024" s="112"/>
    </row>
    <row r="5025" spans="1:21" hidden="1">
      <c r="A5025" s="116">
        <v>42475</v>
      </c>
      <c r="B5025" s="114" t="s">
        <v>7297</v>
      </c>
      <c r="C5025" s="116">
        <v>42475</v>
      </c>
      <c r="D5025" s="114" t="s">
        <v>7298</v>
      </c>
      <c r="E5025" s="114" t="s">
        <v>1923</v>
      </c>
      <c r="F5025" s="114" t="s">
        <v>938</v>
      </c>
      <c r="G5025" s="114" t="s">
        <v>7299</v>
      </c>
      <c r="H5025" s="114" t="s">
        <v>1924</v>
      </c>
      <c r="I5025" s="114" t="s">
        <v>81</v>
      </c>
      <c r="J5025" s="114" t="s">
        <v>7300</v>
      </c>
      <c r="K5025" s="114"/>
      <c r="L5025" s="114" t="s">
        <v>20</v>
      </c>
      <c r="M5025" s="114">
        <v>-84</v>
      </c>
      <c r="N5025" s="114" t="s">
        <v>28</v>
      </c>
      <c r="O5025" s="114">
        <v>-45.15</v>
      </c>
      <c r="P5025" s="114">
        <v>-45.15</v>
      </c>
      <c r="Q5025" s="114">
        <v>0</v>
      </c>
      <c r="R5025" s="112"/>
      <c r="S5025" s="112"/>
      <c r="T5025" s="112"/>
      <c r="U5025" s="112"/>
    </row>
    <row r="5026" spans="1:21" hidden="1">
      <c r="A5026" s="116">
        <v>42486</v>
      </c>
      <c r="B5026" s="114" t="s">
        <v>7631</v>
      </c>
      <c r="C5026" s="116">
        <v>42486</v>
      </c>
      <c r="D5026" s="114" t="s">
        <v>7632</v>
      </c>
      <c r="E5026" s="114" t="s">
        <v>1923</v>
      </c>
      <c r="F5026" s="114" t="s">
        <v>3984</v>
      </c>
      <c r="G5026" s="114" t="s">
        <v>7633</v>
      </c>
      <c r="H5026" s="114" t="s">
        <v>1924</v>
      </c>
      <c r="I5026" s="114" t="s">
        <v>81</v>
      </c>
      <c r="J5026" s="114" t="s">
        <v>7634</v>
      </c>
      <c r="K5026" s="114"/>
      <c r="L5026" s="114" t="s">
        <v>20</v>
      </c>
      <c r="M5026" s="114">
        <v>-432</v>
      </c>
      <c r="N5026" s="114" t="s">
        <v>28</v>
      </c>
      <c r="O5026" s="114">
        <v>-232.2</v>
      </c>
      <c r="P5026" s="114">
        <v>-232.2</v>
      </c>
      <c r="Q5026" s="114">
        <v>0</v>
      </c>
      <c r="R5026" s="112"/>
      <c r="S5026" s="112"/>
      <c r="T5026" s="112"/>
      <c r="U5026" s="112"/>
    </row>
    <row r="5027" spans="1:21" hidden="1">
      <c r="A5027" s="116">
        <v>42480</v>
      </c>
      <c r="B5027" s="114" t="s">
        <v>7389</v>
      </c>
      <c r="C5027" s="116">
        <v>42480</v>
      </c>
      <c r="D5027" s="114" t="s">
        <v>7390</v>
      </c>
      <c r="E5027" s="114" t="s">
        <v>1923</v>
      </c>
      <c r="F5027" s="114" t="s">
        <v>938</v>
      </c>
      <c r="G5027" s="114" t="s">
        <v>7391</v>
      </c>
      <c r="H5027" s="114" t="s">
        <v>1924</v>
      </c>
      <c r="I5027" s="114" t="s">
        <v>81</v>
      </c>
      <c r="J5027" s="114" t="s">
        <v>7392</v>
      </c>
      <c r="K5027" s="114"/>
      <c r="L5027" s="114" t="s">
        <v>20</v>
      </c>
      <c r="M5027" s="114">
        <v>-24</v>
      </c>
      <c r="N5027" s="114" t="s">
        <v>28</v>
      </c>
      <c r="O5027" s="114">
        <v>-12.9</v>
      </c>
      <c r="P5027" s="114">
        <v>-12.9</v>
      </c>
      <c r="Q5027" s="114">
        <v>0</v>
      </c>
      <c r="R5027" s="112"/>
      <c r="S5027" s="112"/>
      <c r="T5027" s="112"/>
      <c r="U5027" s="112"/>
    </row>
    <row r="5028" spans="1:21" hidden="1">
      <c r="A5028" s="116">
        <v>42481</v>
      </c>
      <c r="B5028" s="114" t="s">
        <v>7377</v>
      </c>
      <c r="C5028" s="116">
        <v>42481</v>
      </c>
      <c r="D5028" s="114" t="s">
        <v>7378</v>
      </c>
      <c r="E5028" s="114" t="s">
        <v>1923</v>
      </c>
      <c r="F5028" s="114" t="s">
        <v>938</v>
      </c>
      <c r="G5028" s="114" t="s">
        <v>7379</v>
      </c>
      <c r="H5028" s="114" t="s">
        <v>1924</v>
      </c>
      <c r="I5028" s="114" t="s">
        <v>81</v>
      </c>
      <c r="J5028" s="114" t="s">
        <v>7380</v>
      </c>
      <c r="K5028" s="114"/>
      <c r="L5028" s="114" t="s">
        <v>20</v>
      </c>
      <c r="M5028" s="114">
        <v>-24</v>
      </c>
      <c r="N5028" s="114" t="s">
        <v>28</v>
      </c>
      <c r="O5028" s="114">
        <v>-12.9</v>
      </c>
      <c r="P5028" s="114">
        <v>-12.9</v>
      </c>
      <c r="Q5028" s="114">
        <v>0</v>
      </c>
      <c r="R5028" s="112"/>
      <c r="S5028" s="112"/>
      <c r="T5028" s="112"/>
      <c r="U5028" s="112"/>
    </row>
    <row r="5029" spans="1:21" hidden="1">
      <c r="A5029" s="116">
        <v>42487</v>
      </c>
      <c r="B5029" s="114" t="s">
        <v>7357</v>
      </c>
      <c r="C5029" s="116">
        <v>42487</v>
      </c>
      <c r="D5029" s="114" t="s">
        <v>7358</v>
      </c>
      <c r="E5029" s="114" t="s">
        <v>1923</v>
      </c>
      <c r="F5029" s="114" t="s">
        <v>938</v>
      </c>
      <c r="G5029" s="114" t="s">
        <v>7359</v>
      </c>
      <c r="H5029" s="114" t="s">
        <v>1924</v>
      </c>
      <c r="I5029" s="114" t="s">
        <v>81</v>
      </c>
      <c r="J5029" s="114" t="s">
        <v>7360</v>
      </c>
      <c r="K5029" s="114"/>
      <c r="L5029" s="114" t="s">
        <v>20</v>
      </c>
      <c r="M5029" s="114">
        <v>-12</v>
      </c>
      <c r="N5029" s="114" t="s">
        <v>28</v>
      </c>
      <c r="O5029" s="114">
        <v>-6.45</v>
      </c>
      <c r="P5029" s="114">
        <v>-6.45</v>
      </c>
      <c r="Q5029" s="114">
        <v>0</v>
      </c>
      <c r="R5029" s="112"/>
      <c r="S5029" s="112"/>
      <c r="T5029" s="112"/>
      <c r="U5029" s="112"/>
    </row>
    <row r="5030" spans="1:21" hidden="1">
      <c r="A5030" s="116">
        <v>42488</v>
      </c>
      <c r="B5030" s="114" t="s">
        <v>7439</v>
      </c>
      <c r="C5030" s="116">
        <v>42488</v>
      </c>
      <c r="D5030" s="114" t="s">
        <v>7440</v>
      </c>
      <c r="E5030" s="114" t="s">
        <v>1923</v>
      </c>
      <c r="F5030" s="114" t="s">
        <v>938</v>
      </c>
      <c r="G5030" s="114" t="s">
        <v>7441</v>
      </c>
      <c r="H5030" s="114" t="s">
        <v>1924</v>
      </c>
      <c r="I5030" s="114" t="s">
        <v>81</v>
      </c>
      <c r="J5030" s="114" t="s">
        <v>7442</v>
      </c>
      <c r="K5030" s="114"/>
      <c r="L5030" s="114" t="s">
        <v>20</v>
      </c>
      <c r="M5030" s="114">
        <v>-24</v>
      </c>
      <c r="N5030" s="114" t="s">
        <v>28</v>
      </c>
      <c r="O5030" s="114">
        <v>-12.9</v>
      </c>
      <c r="P5030" s="114">
        <v>-12.9</v>
      </c>
      <c r="Q5030" s="114">
        <v>0</v>
      </c>
      <c r="R5030" s="112"/>
      <c r="S5030" s="113"/>
      <c r="T5030" s="113"/>
      <c r="U5030" s="112"/>
    </row>
    <row r="5031" spans="1:21" hidden="1">
      <c r="A5031" s="116">
        <v>42489</v>
      </c>
      <c r="B5031" s="114" t="s">
        <v>7435</v>
      </c>
      <c r="C5031" s="116">
        <v>42489</v>
      </c>
      <c r="D5031" s="114" t="s">
        <v>7436</v>
      </c>
      <c r="E5031" s="114" t="s">
        <v>1923</v>
      </c>
      <c r="F5031" s="114" t="s">
        <v>938</v>
      </c>
      <c r="G5031" s="114" t="s">
        <v>7437</v>
      </c>
      <c r="H5031" s="114" t="s">
        <v>1924</v>
      </c>
      <c r="I5031" s="114" t="s">
        <v>81</v>
      </c>
      <c r="J5031" s="114" t="s">
        <v>7438</v>
      </c>
      <c r="K5031" s="114"/>
      <c r="L5031" s="114" t="s">
        <v>20</v>
      </c>
      <c r="M5031" s="114">
        <v>-24</v>
      </c>
      <c r="N5031" s="114" t="s">
        <v>28</v>
      </c>
      <c r="O5031" s="114">
        <v>-12.9</v>
      </c>
      <c r="P5031" s="114">
        <v>-12.9</v>
      </c>
      <c r="Q5031" s="114">
        <v>0</v>
      </c>
      <c r="R5031" s="112"/>
      <c r="S5031" s="112"/>
      <c r="T5031" s="112"/>
      <c r="U5031" s="112"/>
    </row>
    <row r="5032" spans="1:21" hidden="1">
      <c r="A5032" s="116">
        <v>42489</v>
      </c>
      <c r="B5032" s="114" t="s">
        <v>7190</v>
      </c>
      <c r="C5032" s="116">
        <v>42489</v>
      </c>
      <c r="D5032" s="114" t="s">
        <v>7190</v>
      </c>
      <c r="E5032" s="114" t="s">
        <v>1925</v>
      </c>
      <c r="F5032" s="114" t="s">
        <v>886</v>
      </c>
      <c r="G5032" s="114" t="s">
        <v>7191</v>
      </c>
      <c r="H5032" s="114" t="s">
        <v>1926</v>
      </c>
      <c r="I5032" s="114" t="s">
        <v>81</v>
      </c>
      <c r="J5032" s="114" t="s">
        <v>7192</v>
      </c>
      <c r="K5032" s="114" t="s">
        <v>21</v>
      </c>
      <c r="L5032" s="114"/>
      <c r="M5032" s="114">
        <v>151</v>
      </c>
      <c r="N5032" s="114" t="s">
        <v>28</v>
      </c>
      <c r="O5032" s="114">
        <v>89.09</v>
      </c>
      <c r="P5032" s="114">
        <v>0</v>
      </c>
      <c r="Q5032" s="114">
        <v>0</v>
      </c>
      <c r="R5032" s="112"/>
      <c r="S5032" s="113"/>
      <c r="T5032" s="113"/>
      <c r="U5032" s="112"/>
    </row>
    <row r="5033" spans="1:21" hidden="1">
      <c r="A5033" s="116">
        <v>42489</v>
      </c>
      <c r="B5033" s="114" t="s">
        <v>7494</v>
      </c>
      <c r="C5033" s="116">
        <v>42489</v>
      </c>
      <c r="D5033" s="114" t="s">
        <v>7494</v>
      </c>
      <c r="E5033" s="114" t="s">
        <v>1925</v>
      </c>
      <c r="F5033" s="114" t="s">
        <v>938</v>
      </c>
      <c r="G5033" s="114" t="s">
        <v>7495</v>
      </c>
      <c r="H5033" s="114" t="s">
        <v>1926</v>
      </c>
      <c r="I5033" s="114" t="s">
        <v>81</v>
      </c>
      <c r="J5033" s="114" t="s">
        <v>7496</v>
      </c>
      <c r="K5033" s="114" t="s">
        <v>21</v>
      </c>
      <c r="L5033" s="114"/>
      <c r="M5033" s="136">
        <v>1056</v>
      </c>
      <c r="N5033" s="114" t="s">
        <v>28</v>
      </c>
      <c r="O5033" s="114">
        <v>623.04</v>
      </c>
      <c r="P5033" s="114">
        <v>0</v>
      </c>
      <c r="Q5033" s="114">
        <v>0</v>
      </c>
      <c r="R5033" s="112"/>
      <c r="S5033" s="113"/>
      <c r="T5033" s="113"/>
      <c r="U5033" s="112"/>
    </row>
    <row r="5034" spans="1:21" hidden="1">
      <c r="A5034" s="116">
        <v>42489</v>
      </c>
      <c r="B5034" s="114" t="s">
        <v>7494</v>
      </c>
      <c r="C5034" s="116">
        <v>42489</v>
      </c>
      <c r="D5034" s="114" t="s">
        <v>7494</v>
      </c>
      <c r="E5034" s="114" t="s">
        <v>1925</v>
      </c>
      <c r="F5034" s="114" t="s">
        <v>938</v>
      </c>
      <c r="G5034" s="114" t="s">
        <v>7495</v>
      </c>
      <c r="H5034" s="114" t="s">
        <v>1926</v>
      </c>
      <c r="I5034" s="114" t="s">
        <v>81</v>
      </c>
      <c r="J5034" s="114" t="s">
        <v>7496</v>
      </c>
      <c r="K5034" s="114"/>
      <c r="L5034" s="114" t="s">
        <v>20</v>
      </c>
      <c r="M5034" s="136">
        <v>-1056</v>
      </c>
      <c r="N5034" s="114" t="s">
        <v>28</v>
      </c>
      <c r="O5034" s="114">
        <v>-623.04</v>
      </c>
      <c r="P5034" s="114">
        <v>-623.04</v>
      </c>
      <c r="Q5034" s="114">
        <v>623.04</v>
      </c>
      <c r="R5034" s="112"/>
      <c r="S5034" s="113"/>
      <c r="T5034" s="113"/>
      <c r="U5034" s="112"/>
    </row>
    <row r="5035" spans="1:21" hidden="1">
      <c r="A5035" s="116">
        <v>42489</v>
      </c>
      <c r="B5035" s="114" t="s">
        <v>7190</v>
      </c>
      <c r="C5035" s="116">
        <v>42489</v>
      </c>
      <c r="D5035" s="114" t="s">
        <v>7190</v>
      </c>
      <c r="E5035" s="114" t="s">
        <v>1925</v>
      </c>
      <c r="F5035" s="114" t="s">
        <v>886</v>
      </c>
      <c r="G5035" s="114" t="s">
        <v>7191</v>
      </c>
      <c r="H5035" s="114" t="s">
        <v>1926</v>
      </c>
      <c r="I5035" s="114" t="s">
        <v>81</v>
      </c>
      <c r="J5035" s="114" t="s">
        <v>7192</v>
      </c>
      <c r="K5035" s="114"/>
      <c r="L5035" s="114" t="s">
        <v>20</v>
      </c>
      <c r="M5035" s="114">
        <v>-151</v>
      </c>
      <c r="N5035" s="114" t="s">
        <v>28</v>
      </c>
      <c r="O5035" s="114">
        <v>-89.09</v>
      </c>
      <c r="P5035" s="114">
        <v>-89.09</v>
      </c>
      <c r="Q5035" s="114">
        <v>89.09</v>
      </c>
      <c r="R5035" s="112"/>
      <c r="S5035" s="112"/>
      <c r="T5035" s="112"/>
      <c r="U5035" s="112"/>
    </row>
    <row r="5036" spans="1:21" hidden="1">
      <c r="A5036" s="116">
        <v>42467</v>
      </c>
      <c r="B5036" s="114" t="s">
        <v>7249</v>
      </c>
      <c r="C5036" s="116">
        <v>42467</v>
      </c>
      <c r="D5036" s="114" t="s">
        <v>7250</v>
      </c>
      <c r="E5036" s="114" t="s">
        <v>1925</v>
      </c>
      <c r="F5036" s="114" t="s">
        <v>938</v>
      </c>
      <c r="G5036" s="114" t="s">
        <v>7251</v>
      </c>
      <c r="H5036" s="114" t="s">
        <v>1926</v>
      </c>
      <c r="I5036" s="114" t="s">
        <v>81</v>
      </c>
      <c r="J5036" s="114" t="s">
        <v>7252</v>
      </c>
      <c r="K5036" s="114"/>
      <c r="L5036" s="114" t="s">
        <v>20</v>
      </c>
      <c r="M5036" s="114">
        <v>-48</v>
      </c>
      <c r="N5036" s="114" t="s">
        <v>28</v>
      </c>
      <c r="O5036" s="114">
        <v>-25.37</v>
      </c>
      <c r="P5036" s="114">
        <v>-25.37</v>
      </c>
      <c r="Q5036" s="114">
        <v>0</v>
      </c>
      <c r="R5036" s="112"/>
      <c r="S5036" s="113"/>
      <c r="T5036" s="113"/>
      <c r="U5036" s="112"/>
    </row>
    <row r="5037" spans="1:21" hidden="1">
      <c r="A5037" s="116">
        <v>42464</v>
      </c>
      <c r="B5037" s="114" t="s">
        <v>7233</v>
      </c>
      <c r="C5037" s="116">
        <v>42464</v>
      </c>
      <c r="D5037" s="114" t="s">
        <v>7234</v>
      </c>
      <c r="E5037" s="114" t="s">
        <v>1925</v>
      </c>
      <c r="F5037" s="114" t="s">
        <v>938</v>
      </c>
      <c r="G5037" s="114" t="s">
        <v>7235</v>
      </c>
      <c r="H5037" s="114" t="s">
        <v>1926</v>
      </c>
      <c r="I5037" s="114" t="s">
        <v>81</v>
      </c>
      <c r="J5037" s="114" t="s">
        <v>7236</v>
      </c>
      <c r="K5037" s="114"/>
      <c r="L5037" s="114" t="s">
        <v>20</v>
      </c>
      <c r="M5037" s="114">
        <v>-84</v>
      </c>
      <c r="N5037" s="114" t="s">
        <v>28</v>
      </c>
      <c r="O5037" s="114">
        <v>-44.39</v>
      </c>
      <c r="P5037" s="114">
        <v>-44.39</v>
      </c>
      <c r="Q5037" s="114">
        <v>0</v>
      </c>
      <c r="R5037" s="112"/>
      <c r="S5037" s="112"/>
      <c r="T5037" s="112"/>
      <c r="U5037" s="112"/>
    </row>
    <row r="5038" spans="1:21" hidden="1">
      <c r="A5038" s="116">
        <v>42465</v>
      </c>
      <c r="B5038" s="114" t="s">
        <v>7209</v>
      </c>
      <c r="C5038" s="116">
        <v>42465</v>
      </c>
      <c r="D5038" s="114" t="s">
        <v>7210</v>
      </c>
      <c r="E5038" s="114" t="s">
        <v>1925</v>
      </c>
      <c r="F5038" s="114" t="s">
        <v>938</v>
      </c>
      <c r="G5038" s="114" t="s">
        <v>7211</v>
      </c>
      <c r="H5038" s="114" t="s">
        <v>1926</v>
      </c>
      <c r="I5038" s="114" t="s">
        <v>81</v>
      </c>
      <c r="J5038" s="114" t="s">
        <v>7212</v>
      </c>
      <c r="K5038" s="114"/>
      <c r="L5038" s="114" t="s">
        <v>20</v>
      </c>
      <c r="M5038" s="114">
        <v>-12</v>
      </c>
      <c r="N5038" s="114" t="s">
        <v>28</v>
      </c>
      <c r="O5038" s="114">
        <v>-6.34</v>
      </c>
      <c r="P5038" s="114">
        <v>-6.34</v>
      </c>
      <c r="Q5038" s="114">
        <v>0</v>
      </c>
      <c r="R5038" s="112"/>
      <c r="S5038" s="113"/>
      <c r="T5038" s="113"/>
      <c r="U5038" s="112"/>
    </row>
    <row r="5039" spans="1:21" hidden="1">
      <c r="A5039" s="116">
        <v>42466</v>
      </c>
      <c r="B5039" s="114" t="s">
        <v>7213</v>
      </c>
      <c r="C5039" s="116">
        <v>42466</v>
      </c>
      <c r="D5039" s="114" t="s">
        <v>7214</v>
      </c>
      <c r="E5039" s="114" t="s">
        <v>1925</v>
      </c>
      <c r="F5039" s="114" t="s">
        <v>330</v>
      </c>
      <c r="G5039" s="114" t="s">
        <v>7215</v>
      </c>
      <c r="H5039" s="114" t="s">
        <v>1926</v>
      </c>
      <c r="I5039" s="114" t="s">
        <v>81</v>
      </c>
      <c r="J5039" s="114" t="s">
        <v>7216</v>
      </c>
      <c r="K5039" s="114"/>
      <c r="L5039" s="114" t="s">
        <v>20</v>
      </c>
      <c r="M5039" s="114">
        <v>-12</v>
      </c>
      <c r="N5039" s="114" t="s">
        <v>28</v>
      </c>
      <c r="O5039" s="114">
        <v>-6.34</v>
      </c>
      <c r="P5039" s="114">
        <v>-6.34</v>
      </c>
      <c r="Q5039" s="114">
        <v>0</v>
      </c>
      <c r="R5039" s="112"/>
      <c r="S5039" s="113"/>
      <c r="T5039" s="113"/>
      <c r="U5039" s="113"/>
    </row>
    <row r="5040" spans="1:21" hidden="1">
      <c r="A5040" s="116">
        <v>42461</v>
      </c>
      <c r="B5040" s="114" t="s">
        <v>7698</v>
      </c>
      <c r="C5040" s="116">
        <v>42461</v>
      </c>
      <c r="D5040" s="114" t="s">
        <v>7699</v>
      </c>
      <c r="E5040" s="114" t="s">
        <v>1925</v>
      </c>
      <c r="F5040" s="114" t="s">
        <v>3990</v>
      </c>
      <c r="G5040" s="114" t="s">
        <v>7700</v>
      </c>
      <c r="H5040" s="114" t="s">
        <v>1926</v>
      </c>
      <c r="I5040" s="114" t="s">
        <v>81</v>
      </c>
      <c r="J5040" s="114" t="s">
        <v>7701</v>
      </c>
      <c r="K5040" s="114"/>
      <c r="L5040" s="114" t="s">
        <v>20</v>
      </c>
      <c r="M5040" s="114">
        <v>-12</v>
      </c>
      <c r="N5040" s="114" t="s">
        <v>28</v>
      </c>
      <c r="O5040" s="114">
        <v>-6.34</v>
      </c>
      <c r="P5040" s="114">
        <v>-6.34</v>
      </c>
      <c r="Q5040" s="114">
        <v>0</v>
      </c>
      <c r="R5040" s="112"/>
      <c r="S5040" s="112"/>
      <c r="T5040" s="112"/>
      <c r="U5040" s="112"/>
    </row>
    <row r="5041" spans="1:21" hidden="1">
      <c r="A5041" s="116">
        <v>42461</v>
      </c>
      <c r="B5041" s="114" t="s">
        <v>7237</v>
      </c>
      <c r="C5041" s="116">
        <v>42461</v>
      </c>
      <c r="D5041" s="114" t="s">
        <v>7238</v>
      </c>
      <c r="E5041" s="114" t="s">
        <v>1925</v>
      </c>
      <c r="F5041" s="114" t="s">
        <v>938</v>
      </c>
      <c r="G5041" s="114" t="s">
        <v>7239</v>
      </c>
      <c r="H5041" s="114" t="s">
        <v>1926</v>
      </c>
      <c r="I5041" s="114" t="s">
        <v>81</v>
      </c>
      <c r="J5041" s="114" t="s">
        <v>7240</v>
      </c>
      <c r="K5041" s="114"/>
      <c r="L5041" s="114" t="s">
        <v>20</v>
      </c>
      <c r="M5041" s="114">
        <v>-96</v>
      </c>
      <c r="N5041" s="114" t="s">
        <v>28</v>
      </c>
      <c r="O5041" s="114">
        <v>-50.73</v>
      </c>
      <c r="P5041" s="114">
        <v>-50.73</v>
      </c>
      <c r="Q5041" s="114">
        <v>-0.01</v>
      </c>
      <c r="R5041" s="112"/>
      <c r="S5041" s="113"/>
      <c r="T5041" s="113"/>
      <c r="U5041" s="113"/>
    </row>
    <row r="5042" spans="1:21" hidden="1">
      <c r="A5042" s="116">
        <v>42475</v>
      </c>
      <c r="B5042" s="114" t="s">
        <v>7297</v>
      </c>
      <c r="C5042" s="116">
        <v>42475</v>
      </c>
      <c r="D5042" s="114" t="s">
        <v>7298</v>
      </c>
      <c r="E5042" s="114" t="s">
        <v>1925</v>
      </c>
      <c r="F5042" s="114" t="s">
        <v>938</v>
      </c>
      <c r="G5042" s="114" t="s">
        <v>7299</v>
      </c>
      <c r="H5042" s="114" t="s">
        <v>1926</v>
      </c>
      <c r="I5042" s="114" t="s">
        <v>81</v>
      </c>
      <c r="J5042" s="114" t="s">
        <v>7300</v>
      </c>
      <c r="K5042" s="114"/>
      <c r="L5042" s="114" t="s">
        <v>20</v>
      </c>
      <c r="M5042" s="114">
        <v>-72</v>
      </c>
      <c r="N5042" s="114" t="s">
        <v>28</v>
      </c>
      <c r="O5042" s="114">
        <v>-38.049999999999997</v>
      </c>
      <c r="P5042" s="114">
        <v>-38.049999999999997</v>
      </c>
      <c r="Q5042" s="114">
        <v>0</v>
      </c>
      <c r="R5042" s="112"/>
      <c r="S5042" s="112"/>
      <c r="T5042" s="112"/>
      <c r="U5042" s="112"/>
    </row>
    <row r="5043" spans="1:21" hidden="1">
      <c r="A5043" s="116">
        <v>42468</v>
      </c>
      <c r="B5043" s="114" t="s">
        <v>7305</v>
      </c>
      <c r="C5043" s="116">
        <v>42468</v>
      </c>
      <c r="D5043" s="114" t="s">
        <v>7306</v>
      </c>
      <c r="E5043" s="114" t="s">
        <v>1925</v>
      </c>
      <c r="F5043" s="114" t="s">
        <v>938</v>
      </c>
      <c r="G5043" s="114" t="s">
        <v>7307</v>
      </c>
      <c r="H5043" s="114" t="s">
        <v>1926</v>
      </c>
      <c r="I5043" s="114" t="s">
        <v>81</v>
      </c>
      <c r="J5043" s="114" t="s">
        <v>7308</v>
      </c>
      <c r="K5043" s="114"/>
      <c r="L5043" s="114" t="s">
        <v>20</v>
      </c>
      <c r="M5043" s="114">
        <v>-24</v>
      </c>
      <c r="N5043" s="114" t="s">
        <v>28</v>
      </c>
      <c r="O5043" s="114">
        <v>-12.68</v>
      </c>
      <c r="P5043" s="114">
        <v>-12.68</v>
      </c>
      <c r="Q5043" s="114">
        <v>0</v>
      </c>
      <c r="R5043" s="112"/>
      <c r="S5043" s="112"/>
      <c r="T5043" s="112"/>
      <c r="U5043" s="112"/>
    </row>
    <row r="5044" spans="1:21" hidden="1">
      <c r="A5044" s="116">
        <v>42471</v>
      </c>
      <c r="B5044" s="114" t="s">
        <v>7325</v>
      </c>
      <c r="C5044" s="116">
        <v>42471</v>
      </c>
      <c r="D5044" s="114" t="s">
        <v>7326</v>
      </c>
      <c r="E5044" s="114" t="s">
        <v>1925</v>
      </c>
      <c r="F5044" s="114" t="s">
        <v>938</v>
      </c>
      <c r="G5044" s="114" t="s">
        <v>7327</v>
      </c>
      <c r="H5044" s="114" t="s">
        <v>1926</v>
      </c>
      <c r="I5044" s="114" t="s">
        <v>81</v>
      </c>
      <c r="J5044" s="114" t="s">
        <v>7328</v>
      </c>
      <c r="K5044" s="114"/>
      <c r="L5044" s="114" t="s">
        <v>20</v>
      </c>
      <c r="M5044" s="114">
        <v>-144</v>
      </c>
      <c r="N5044" s="114" t="s">
        <v>28</v>
      </c>
      <c r="O5044" s="114">
        <v>-76.11</v>
      </c>
      <c r="P5044" s="114">
        <v>-76.099999999999994</v>
      </c>
      <c r="Q5044" s="114">
        <v>0</v>
      </c>
      <c r="R5044" s="112"/>
      <c r="S5044" s="112"/>
      <c r="T5044" s="112"/>
      <c r="U5044" s="112"/>
    </row>
    <row r="5045" spans="1:21" hidden="1">
      <c r="A5045" s="116">
        <v>42472</v>
      </c>
      <c r="B5045" s="114" t="s">
        <v>7321</v>
      </c>
      <c r="C5045" s="116">
        <v>42472</v>
      </c>
      <c r="D5045" s="114" t="s">
        <v>7322</v>
      </c>
      <c r="E5045" s="114" t="s">
        <v>1925</v>
      </c>
      <c r="F5045" s="114" t="s">
        <v>938</v>
      </c>
      <c r="G5045" s="114" t="s">
        <v>7323</v>
      </c>
      <c r="H5045" s="114" t="s">
        <v>1926</v>
      </c>
      <c r="I5045" s="114" t="s">
        <v>81</v>
      </c>
      <c r="J5045" s="114" t="s">
        <v>7324</v>
      </c>
      <c r="K5045" s="114"/>
      <c r="L5045" s="114" t="s">
        <v>20</v>
      </c>
      <c r="M5045" s="114">
        <v>-48</v>
      </c>
      <c r="N5045" s="114" t="s">
        <v>28</v>
      </c>
      <c r="O5045" s="114">
        <v>-25.37</v>
      </c>
      <c r="P5045" s="114">
        <v>-25.37</v>
      </c>
      <c r="Q5045" s="114">
        <v>0</v>
      </c>
      <c r="R5045" s="112"/>
      <c r="S5045" s="112"/>
      <c r="T5045" s="112"/>
      <c r="U5045" s="112"/>
    </row>
    <row r="5046" spans="1:21" hidden="1">
      <c r="A5046" s="116">
        <v>42473</v>
      </c>
      <c r="B5046" s="114" t="s">
        <v>7281</v>
      </c>
      <c r="C5046" s="116">
        <v>42473</v>
      </c>
      <c r="D5046" s="114" t="s">
        <v>7282</v>
      </c>
      <c r="E5046" s="114" t="s">
        <v>1925</v>
      </c>
      <c r="F5046" s="114" t="s">
        <v>938</v>
      </c>
      <c r="G5046" s="114" t="s">
        <v>7283</v>
      </c>
      <c r="H5046" s="114" t="s">
        <v>1926</v>
      </c>
      <c r="I5046" s="114" t="s">
        <v>81</v>
      </c>
      <c r="J5046" s="114" t="s">
        <v>7284</v>
      </c>
      <c r="K5046" s="114"/>
      <c r="L5046" s="114" t="s">
        <v>20</v>
      </c>
      <c r="M5046" s="114">
        <v>-108</v>
      </c>
      <c r="N5046" s="114" t="s">
        <v>28</v>
      </c>
      <c r="O5046" s="114">
        <v>-57.08</v>
      </c>
      <c r="P5046" s="114">
        <v>-57.08</v>
      </c>
      <c r="Q5046" s="114">
        <v>0</v>
      </c>
      <c r="R5046" s="112"/>
      <c r="S5046" s="112"/>
      <c r="T5046" s="112"/>
      <c r="U5046" s="112"/>
    </row>
    <row r="5047" spans="1:21" hidden="1">
      <c r="A5047" s="116">
        <v>42473</v>
      </c>
      <c r="B5047" s="114" t="s">
        <v>7920</v>
      </c>
      <c r="C5047" s="116">
        <v>42473</v>
      </c>
      <c r="D5047" s="114" t="s">
        <v>7921</v>
      </c>
      <c r="E5047" s="114" t="s">
        <v>1925</v>
      </c>
      <c r="F5047" s="114" t="s">
        <v>3997</v>
      </c>
      <c r="G5047" s="114" t="s">
        <v>7922</v>
      </c>
      <c r="H5047" s="114" t="s">
        <v>1926</v>
      </c>
      <c r="I5047" s="114" t="s">
        <v>81</v>
      </c>
      <c r="J5047" s="114" t="s">
        <v>7923</v>
      </c>
      <c r="K5047" s="114"/>
      <c r="L5047" s="114" t="s">
        <v>20</v>
      </c>
      <c r="M5047" s="114">
        <v>-2</v>
      </c>
      <c r="N5047" s="114" t="s">
        <v>28</v>
      </c>
      <c r="O5047" s="114">
        <v>-1.06</v>
      </c>
      <c r="P5047" s="114">
        <v>-1.06</v>
      </c>
      <c r="Q5047" s="114">
        <v>0</v>
      </c>
      <c r="R5047" s="112"/>
      <c r="S5047" s="112"/>
      <c r="T5047" s="112"/>
      <c r="U5047" s="112"/>
    </row>
    <row r="5048" spans="1:21" hidden="1">
      <c r="A5048" s="116">
        <v>42474</v>
      </c>
      <c r="B5048" s="114" t="s">
        <v>7261</v>
      </c>
      <c r="C5048" s="116">
        <v>42474</v>
      </c>
      <c r="D5048" s="114" t="s">
        <v>7262</v>
      </c>
      <c r="E5048" s="114" t="s">
        <v>1925</v>
      </c>
      <c r="F5048" s="114" t="s">
        <v>938</v>
      </c>
      <c r="G5048" s="114" t="s">
        <v>7263</v>
      </c>
      <c r="H5048" s="114" t="s">
        <v>1926</v>
      </c>
      <c r="I5048" s="114" t="s">
        <v>81</v>
      </c>
      <c r="J5048" s="114" t="s">
        <v>7264</v>
      </c>
      <c r="K5048" s="114"/>
      <c r="L5048" s="114" t="s">
        <v>20</v>
      </c>
      <c r="M5048" s="114">
        <v>-60</v>
      </c>
      <c r="N5048" s="114" t="s">
        <v>28</v>
      </c>
      <c r="O5048" s="114">
        <v>-31.71</v>
      </c>
      <c r="P5048" s="114">
        <v>-31.71</v>
      </c>
      <c r="Q5048" s="114">
        <v>0</v>
      </c>
      <c r="R5048" s="112"/>
      <c r="S5048" s="112"/>
      <c r="T5048" s="112"/>
      <c r="U5048" s="112"/>
    </row>
    <row r="5049" spans="1:21" hidden="1">
      <c r="A5049" s="116">
        <v>42478</v>
      </c>
      <c r="B5049" s="114" t="s">
        <v>7341</v>
      </c>
      <c r="C5049" s="116">
        <v>42478</v>
      </c>
      <c r="D5049" s="114" t="s">
        <v>7342</v>
      </c>
      <c r="E5049" s="114" t="s">
        <v>1925</v>
      </c>
      <c r="F5049" s="114" t="s">
        <v>938</v>
      </c>
      <c r="G5049" s="114" t="s">
        <v>7343</v>
      </c>
      <c r="H5049" s="114" t="s">
        <v>1926</v>
      </c>
      <c r="I5049" s="114" t="s">
        <v>81</v>
      </c>
      <c r="J5049" s="114" t="s">
        <v>7344</v>
      </c>
      <c r="K5049" s="114"/>
      <c r="L5049" s="114" t="s">
        <v>20</v>
      </c>
      <c r="M5049" s="114">
        <v>-48</v>
      </c>
      <c r="N5049" s="114" t="s">
        <v>28</v>
      </c>
      <c r="O5049" s="114">
        <v>-25.37</v>
      </c>
      <c r="P5049" s="114">
        <v>-25.37</v>
      </c>
      <c r="Q5049" s="114">
        <v>0</v>
      </c>
      <c r="R5049" s="112"/>
      <c r="S5049" s="112"/>
      <c r="T5049" s="112"/>
      <c r="U5049" s="112"/>
    </row>
    <row r="5050" spans="1:21" hidden="1">
      <c r="A5050" s="116">
        <v>42487</v>
      </c>
      <c r="B5050" s="114" t="s">
        <v>7357</v>
      </c>
      <c r="C5050" s="116">
        <v>42487</v>
      </c>
      <c r="D5050" s="114" t="s">
        <v>7358</v>
      </c>
      <c r="E5050" s="114" t="s">
        <v>1925</v>
      </c>
      <c r="F5050" s="114" t="s">
        <v>938</v>
      </c>
      <c r="G5050" s="114" t="s">
        <v>7359</v>
      </c>
      <c r="H5050" s="114" t="s">
        <v>1926</v>
      </c>
      <c r="I5050" s="114" t="s">
        <v>81</v>
      </c>
      <c r="J5050" s="114" t="s">
        <v>7360</v>
      </c>
      <c r="K5050" s="114"/>
      <c r="L5050" s="114" t="s">
        <v>20</v>
      </c>
      <c r="M5050" s="114">
        <v>-12</v>
      </c>
      <c r="N5050" s="114" t="s">
        <v>28</v>
      </c>
      <c r="O5050" s="114">
        <v>-6.34</v>
      </c>
      <c r="P5050" s="114">
        <v>-6.34</v>
      </c>
      <c r="Q5050" s="114">
        <v>0</v>
      </c>
      <c r="R5050" s="112"/>
      <c r="S5050" s="112"/>
      <c r="T5050" s="112"/>
      <c r="U5050" s="112"/>
    </row>
    <row r="5051" spans="1:21" hidden="1">
      <c r="A5051" s="116">
        <v>42487</v>
      </c>
      <c r="B5051" s="114" t="s">
        <v>7425</v>
      </c>
      <c r="C5051" s="116">
        <v>42487</v>
      </c>
      <c r="D5051" s="114" t="s">
        <v>7426</v>
      </c>
      <c r="E5051" s="114" t="s">
        <v>1925</v>
      </c>
      <c r="F5051" s="114" t="s">
        <v>3984</v>
      </c>
      <c r="G5051" s="114" t="s">
        <v>7427</v>
      </c>
      <c r="H5051" s="114" t="s">
        <v>1926</v>
      </c>
      <c r="I5051" s="114" t="s">
        <v>81</v>
      </c>
      <c r="J5051" s="114" t="s">
        <v>7428</v>
      </c>
      <c r="K5051" s="114"/>
      <c r="L5051" s="114" t="s">
        <v>20</v>
      </c>
      <c r="M5051" s="114">
        <v>-864</v>
      </c>
      <c r="N5051" s="114" t="s">
        <v>28</v>
      </c>
      <c r="O5051" s="114">
        <v>-456.63</v>
      </c>
      <c r="P5051" s="114">
        <v>-456.63</v>
      </c>
      <c r="Q5051" s="114">
        <v>0</v>
      </c>
      <c r="R5051" s="112"/>
      <c r="S5051" s="112"/>
      <c r="T5051" s="112"/>
      <c r="U5051" s="112"/>
    </row>
    <row r="5052" spans="1:21" hidden="1">
      <c r="A5052" s="116">
        <v>42481</v>
      </c>
      <c r="B5052" s="114" t="s">
        <v>7377</v>
      </c>
      <c r="C5052" s="116">
        <v>42481</v>
      </c>
      <c r="D5052" s="114" t="s">
        <v>7378</v>
      </c>
      <c r="E5052" s="114" t="s">
        <v>1925</v>
      </c>
      <c r="F5052" s="114" t="s">
        <v>938</v>
      </c>
      <c r="G5052" s="114" t="s">
        <v>7379</v>
      </c>
      <c r="H5052" s="114" t="s">
        <v>1926</v>
      </c>
      <c r="I5052" s="114" t="s">
        <v>81</v>
      </c>
      <c r="J5052" s="114" t="s">
        <v>7380</v>
      </c>
      <c r="K5052" s="114"/>
      <c r="L5052" s="114" t="s">
        <v>20</v>
      </c>
      <c r="M5052" s="114">
        <v>-60</v>
      </c>
      <c r="N5052" s="114" t="s">
        <v>28</v>
      </c>
      <c r="O5052" s="114">
        <v>-31.71</v>
      </c>
      <c r="P5052" s="114">
        <v>-31.71</v>
      </c>
      <c r="Q5052" s="114">
        <v>0</v>
      </c>
      <c r="R5052" s="112"/>
      <c r="S5052" s="112"/>
      <c r="T5052" s="112"/>
      <c r="U5052" s="112"/>
    </row>
    <row r="5053" spans="1:21" hidden="1">
      <c r="A5053" s="116">
        <v>42480</v>
      </c>
      <c r="B5053" s="114" t="s">
        <v>7389</v>
      </c>
      <c r="C5053" s="116">
        <v>42480</v>
      </c>
      <c r="D5053" s="114" t="s">
        <v>7390</v>
      </c>
      <c r="E5053" s="114" t="s">
        <v>1925</v>
      </c>
      <c r="F5053" s="114" t="s">
        <v>938</v>
      </c>
      <c r="G5053" s="114" t="s">
        <v>7391</v>
      </c>
      <c r="H5053" s="114" t="s">
        <v>1926</v>
      </c>
      <c r="I5053" s="114" t="s">
        <v>81</v>
      </c>
      <c r="J5053" s="114" t="s">
        <v>7392</v>
      </c>
      <c r="K5053" s="114"/>
      <c r="L5053" s="114" t="s">
        <v>20</v>
      </c>
      <c r="M5053" s="114">
        <v>-48</v>
      </c>
      <c r="N5053" s="114" t="s">
        <v>28</v>
      </c>
      <c r="O5053" s="114">
        <v>-25.37</v>
      </c>
      <c r="P5053" s="114">
        <v>-25.37</v>
      </c>
      <c r="Q5053" s="114">
        <v>0</v>
      </c>
      <c r="R5053" s="112"/>
      <c r="S5053" s="112"/>
      <c r="T5053" s="112"/>
      <c r="U5053" s="112"/>
    </row>
    <row r="5054" spans="1:21" hidden="1">
      <c r="A5054" s="116">
        <v>42481</v>
      </c>
      <c r="B5054" s="114" t="s">
        <v>7373</v>
      </c>
      <c r="C5054" s="116">
        <v>42481</v>
      </c>
      <c r="D5054" s="114" t="s">
        <v>7374</v>
      </c>
      <c r="E5054" s="114" t="s">
        <v>1925</v>
      </c>
      <c r="F5054" s="114" t="s">
        <v>3984</v>
      </c>
      <c r="G5054" s="114" t="s">
        <v>7375</v>
      </c>
      <c r="H5054" s="114" t="s">
        <v>1926</v>
      </c>
      <c r="I5054" s="114" t="s">
        <v>81</v>
      </c>
      <c r="J5054" s="114" t="s">
        <v>7376</v>
      </c>
      <c r="K5054" s="114"/>
      <c r="L5054" s="114" t="s">
        <v>20</v>
      </c>
      <c r="M5054" s="114">
        <v>-864</v>
      </c>
      <c r="N5054" s="114" t="s">
        <v>28</v>
      </c>
      <c r="O5054" s="114">
        <v>-456.63</v>
      </c>
      <c r="P5054" s="114">
        <v>-456.63</v>
      </c>
      <c r="Q5054" s="114">
        <v>0</v>
      </c>
      <c r="R5054" s="112"/>
      <c r="S5054" s="112"/>
      <c r="T5054" s="112"/>
      <c r="U5054" s="112"/>
    </row>
    <row r="5055" spans="1:21" hidden="1">
      <c r="A5055" s="116">
        <v>42479</v>
      </c>
      <c r="B5055" s="114" t="s">
        <v>7401</v>
      </c>
      <c r="C5055" s="116">
        <v>42479</v>
      </c>
      <c r="D5055" s="114" t="s">
        <v>7402</v>
      </c>
      <c r="E5055" s="114" t="s">
        <v>1925</v>
      </c>
      <c r="F5055" s="114" t="s">
        <v>938</v>
      </c>
      <c r="G5055" s="114" t="s">
        <v>7403</v>
      </c>
      <c r="H5055" s="114" t="s">
        <v>1926</v>
      </c>
      <c r="I5055" s="114" t="s">
        <v>81</v>
      </c>
      <c r="J5055" s="114" t="s">
        <v>7404</v>
      </c>
      <c r="K5055" s="114"/>
      <c r="L5055" s="114" t="s">
        <v>20</v>
      </c>
      <c r="M5055" s="114">
        <v>-12</v>
      </c>
      <c r="N5055" s="114" t="s">
        <v>28</v>
      </c>
      <c r="O5055" s="114">
        <v>-6.34</v>
      </c>
      <c r="P5055" s="114">
        <v>-6.34</v>
      </c>
      <c r="Q5055" s="114">
        <v>0</v>
      </c>
      <c r="R5055" s="112"/>
      <c r="S5055" s="112"/>
      <c r="T5055" s="112"/>
      <c r="U5055" s="112"/>
    </row>
    <row r="5056" spans="1:21" hidden="1">
      <c r="A5056" s="116">
        <v>42480</v>
      </c>
      <c r="B5056" s="114" t="s">
        <v>7409</v>
      </c>
      <c r="C5056" s="116">
        <v>42480</v>
      </c>
      <c r="D5056" s="114" t="s">
        <v>7410</v>
      </c>
      <c r="E5056" s="114" t="s">
        <v>1925</v>
      </c>
      <c r="F5056" s="114" t="s">
        <v>3984</v>
      </c>
      <c r="G5056" s="114" t="s">
        <v>7411</v>
      </c>
      <c r="H5056" s="114" t="s">
        <v>1926</v>
      </c>
      <c r="I5056" s="114" t="s">
        <v>81</v>
      </c>
      <c r="J5056" s="114" t="s">
        <v>7412</v>
      </c>
      <c r="K5056" s="114"/>
      <c r="L5056" s="114" t="s">
        <v>20</v>
      </c>
      <c r="M5056" s="114">
        <v>-432</v>
      </c>
      <c r="N5056" s="114" t="s">
        <v>28</v>
      </c>
      <c r="O5056" s="114">
        <v>-228.32</v>
      </c>
      <c r="P5056" s="114">
        <v>-228.31</v>
      </c>
      <c r="Q5056" s="114">
        <v>0</v>
      </c>
      <c r="R5056" s="112"/>
      <c r="S5056" s="113"/>
      <c r="T5056" s="113"/>
      <c r="U5056" s="112"/>
    </row>
    <row r="5057" spans="1:21" hidden="1">
      <c r="A5057" s="116">
        <v>42486</v>
      </c>
      <c r="B5057" s="114" t="s">
        <v>7631</v>
      </c>
      <c r="C5057" s="116">
        <v>42486</v>
      </c>
      <c r="D5057" s="114" t="s">
        <v>7632</v>
      </c>
      <c r="E5057" s="114" t="s">
        <v>1925</v>
      </c>
      <c r="F5057" s="114" t="s">
        <v>3984</v>
      </c>
      <c r="G5057" s="114" t="s">
        <v>7633</v>
      </c>
      <c r="H5057" s="114" t="s">
        <v>1926</v>
      </c>
      <c r="I5057" s="114" t="s">
        <v>81</v>
      </c>
      <c r="J5057" s="114" t="s">
        <v>7634</v>
      </c>
      <c r="K5057" s="114"/>
      <c r="L5057" s="114" t="s">
        <v>20</v>
      </c>
      <c r="M5057" s="114">
        <v>-864</v>
      </c>
      <c r="N5057" s="114" t="s">
        <v>28</v>
      </c>
      <c r="O5057" s="114">
        <v>-456.63</v>
      </c>
      <c r="P5057" s="114">
        <v>-456.63</v>
      </c>
      <c r="Q5057" s="114">
        <v>0</v>
      </c>
      <c r="R5057" s="112"/>
      <c r="S5057" s="113"/>
      <c r="T5057" s="113"/>
      <c r="U5057" s="112"/>
    </row>
    <row r="5058" spans="1:21" hidden="1">
      <c r="A5058" s="116">
        <v>42485</v>
      </c>
      <c r="B5058" s="114" t="s">
        <v>7361</v>
      </c>
      <c r="C5058" s="116">
        <v>42485</v>
      </c>
      <c r="D5058" s="114" t="s">
        <v>7362</v>
      </c>
      <c r="E5058" s="114" t="s">
        <v>1925</v>
      </c>
      <c r="F5058" s="114" t="s">
        <v>938</v>
      </c>
      <c r="G5058" s="114" t="s">
        <v>7363</v>
      </c>
      <c r="H5058" s="114" t="s">
        <v>1926</v>
      </c>
      <c r="I5058" s="114" t="s">
        <v>81</v>
      </c>
      <c r="J5058" s="114" t="s">
        <v>7364</v>
      </c>
      <c r="K5058" s="114"/>
      <c r="L5058" s="114" t="s">
        <v>20</v>
      </c>
      <c r="M5058" s="114">
        <v>-12</v>
      </c>
      <c r="N5058" s="114" t="s">
        <v>28</v>
      </c>
      <c r="O5058" s="114">
        <v>-6.34</v>
      </c>
      <c r="P5058" s="114">
        <v>-6.34</v>
      </c>
      <c r="Q5058" s="114">
        <v>0</v>
      </c>
      <c r="R5058" s="112"/>
      <c r="S5058" s="113"/>
      <c r="T5058" s="113"/>
      <c r="U5058" s="112"/>
    </row>
    <row r="5059" spans="1:21" hidden="1">
      <c r="A5059" s="116">
        <v>42482</v>
      </c>
      <c r="B5059" s="114" t="s">
        <v>7365</v>
      </c>
      <c r="C5059" s="116">
        <v>42482</v>
      </c>
      <c r="D5059" s="114" t="s">
        <v>7366</v>
      </c>
      <c r="E5059" s="114" t="s">
        <v>1925</v>
      </c>
      <c r="F5059" s="114" t="s">
        <v>3990</v>
      </c>
      <c r="G5059" s="114" t="s">
        <v>7367</v>
      </c>
      <c r="H5059" s="114" t="s">
        <v>1926</v>
      </c>
      <c r="I5059" s="114" t="s">
        <v>81</v>
      </c>
      <c r="J5059" s="114" t="s">
        <v>7368</v>
      </c>
      <c r="K5059" s="114"/>
      <c r="L5059" s="114" t="s">
        <v>20</v>
      </c>
      <c r="M5059" s="114">
        <v>-24</v>
      </c>
      <c r="N5059" s="114" t="s">
        <v>28</v>
      </c>
      <c r="O5059" s="114">
        <v>-12.68</v>
      </c>
      <c r="P5059" s="114">
        <v>-12.68</v>
      </c>
      <c r="Q5059" s="114">
        <v>0</v>
      </c>
      <c r="R5059" s="112"/>
      <c r="S5059" s="112"/>
      <c r="T5059" s="112"/>
      <c r="U5059" s="112"/>
    </row>
    <row r="5060" spans="1:21" hidden="1">
      <c r="A5060" s="116">
        <v>42482</v>
      </c>
      <c r="B5060" s="114" t="s">
        <v>7345</v>
      </c>
      <c r="C5060" s="116">
        <v>42482</v>
      </c>
      <c r="D5060" s="114" t="s">
        <v>7346</v>
      </c>
      <c r="E5060" s="114" t="s">
        <v>1925</v>
      </c>
      <c r="F5060" s="114" t="s">
        <v>938</v>
      </c>
      <c r="G5060" s="114" t="s">
        <v>7347</v>
      </c>
      <c r="H5060" s="114" t="s">
        <v>1926</v>
      </c>
      <c r="I5060" s="114" t="s">
        <v>81</v>
      </c>
      <c r="J5060" s="114" t="s">
        <v>7348</v>
      </c>
      <c r="K5060" s="114"/>
      <c r="L5060" s="114" t="s">
        <v>20</v>
      </c>
      <c r="M5060" s="114">
        <v>-12</v>
      </c>
      <c r="N5060" s="114" t="s">
        <v>28</v>
      </c>
      <c r="O5060" s="114">
        <v>-6.34</v>
      </c>
      <c r="P5060" s="114">
        <v>-6.34</v>
      </c>
      <c r="Q5060" s="114">
        <v>0</v>
      </c>
      <c r="R5060" s="112"/>
      <c r="S5060" s="112"/>
      <c r="T5060" s="112"/>
      <c r="U5060" s="112"/>
    </row>
    <row r="5061" spans="1:21">
      <c r="A5061" s="116">
        <v>42490</v>
      </c>
      <c r="B5061" s="114" t="s">
        <v>7433</v>
      </c>
      <c r="C5061" s="116">
        <v>42490</v>
      </c>
      <c r="D5061" s="114" t="s">
        <v>7433</v>
      </c>
      <c r="E5061" s="114" t="s">
        <v>1925</v>
      </c>
      <c r="F5061" s="114"/>
      <c r="G5061" s="114"/>
      <c r="H5061" s="114" t="s">
        <v>1926</v>
      </c>
      <c r="I5061" s="114" t="s">
        <v>19</v>
      </c>
      <c r="J5061" s="114" t="s">
        <v>7434</v>
      </c>
      <c r="K5061" s="114"/>
      <c r="L5061" s="114" t="s">
        <v>20</v>
      </c>
      <c r="M5061" s="114">
        <v>-2</v>
      </c>
      <c r="N5061" s="114" t="s">
        <v>28</v>
      </c>
      <c r="O5061" s="114">
        <v>-1.06</v>
      </c>
      <c r="P5061" s="114">
        <v>-1.06</v>
      </c>
      <c r="Q5061" s="114">
        <v>0</v>
      </c>
      <c r="R5061" s="112"/>
      <c r="S5061" s="112"/>
      <c r="T5061" s="112"/>
      <c r="U5061" s="112"/>
    </row>
    <row r="5062" spans="1:21" hidden="1">
      <c r="A5062" s="116">
        <v>42489</v>
      </c>
      <c r="B5062" s="114" t="s">
        <v>7447</v>
      </c>
      <c r="C5062" s="116">
        <v>42489</v>
      </c>
      <c r="D5062" s="114" t="s">
        <v>7448</v>
      </c>
      <c r="E5062" s="114" t="s">
        <v>1925</v>
      </c>
      <c r="F5062" s="114" t="s">
        <v>3984</v>
      </c>
      <c r="G5062" s="114" t="s">
        <v>7449</v>
      </c>
      <c r="H5062" s="114" t="s">
        <v>1926</v>
      </c>
      <c r="I5062" s="114" t="s">
        <v>81</v>
      </c>
      <c r="J5062" s="114" t="s">
        <v>7450</v>
      </c>
      <c r="K5062" s="114"/>
      <c r="L5062" s="114" t="s">
        <v>20</v>
      </c>
      <c r="M5062" s="114">
        <v>-864</v>
      </c>
      <c r="N5062" s="114" t="s">
        <v>28</v>
      </c>
      <c r="O5062" s="114">
        <v>-456.63</v>
      </c>
      <c r="P5062" s="114">
        <v>-456.63</v>
      </c>
      <c r="Q5062" s="114">
        <v>0</v>
      </c>
      <c r="R5062" s="112"/>
      <c r="S5062" s="113"/>
      <c r="T5062" s="113"/>
      <c r="U5062" s="112"/>
    </row>
    <row r="5063" spans="1:21" hidden="1">
      <c r="A5063" s="116">
        <v>42490</v>
      </c>
      <c r="B5063" s="114" t="s">
        <v>7476</v>
      </c>
      <c r="C5063" s="116">
        <v>42490</v>
      </c>
      <c r="D5063" s="114" t="s">
        <v>7476</v>
      </c>
      <c r="E5063" s="114" t="s">
        <v>1925</v>
      </c>
      <c r="F5063" s="114" t="s">
        <v>166</v>
      </c>
      <c r="G5063" s="114" t="s">
        <v>7477</v>
      </c>
      <c r="H5063" s="114" t="s">
        <v>1926</v>
      </c>
      <c r="I5063" s="114" t="s">
        <v>81</v>
      </c>
      <c r="J5063" s="114" t="s">
        <v>7478</v>
      </c>
      <c r="K5063" s="114"/>
      <c r="L5063" s="114" t="s">
        <v>20</v>
      </c>
      <c r="M5063" s="114">
        <v>-2</v>
      </c>
      <c r="N5063" s="114" t="s">
        <v>28</v>
      </c>
      <c r="O5063" s="114">
        <v>-1.18</v>
      </c>
      <c r="P5063" s="114">
        <v>-1.18</v>
      </c>
      <c r="Q5063" s="114">
        <v>0.12</v>
      </c>
      <c r="R5063" s="112"/>
      <c r="S5063" s="112"/>
      <c r="T5063" s="112"/>
      <c r="U5063" s="112"/>
    </row>
    <row r="5064" spans="1:21">
      <c r="A5064" s="116">
        <v>42490</v>
      </c>
      <c r="B5064" s="114" t="s">
        <v>7433</v>
      </c>
      <c r="C5064" s="116">
        <v>42490</v>
      </c>
      <c r="D5064" s="114" t="s">
        <v>7433</v>
      </c>
      <c r="E5064" s="114" t="s">
        <v>1925</v>
      </c>
      <c r="F5064" s="114"/>
      <c r="G5064" s="114"/>
      <c r="H5064" s="114" t="s">
        <v>1926</v>
      </c>
      <c r="I5064" s="114" t="s">
        <v>19</v>
      </c>
      <c r="J5064" s="114" t="s">
        <v>7434</v>
      </c>
      <c r="K5064" s="114" t="s">
        <v>21</v>
      </c>
      <c r="L5064" s="114"/>
      <c r="M5064" s="114">
        <v>2</v>
      </c>
      <c r="N5064" s="114" t="s">
        <v>28</v>
      </c>
      <c r="O5064" s="114">
        <v>1.06</v>
      </c>
      <c r="P5064" s="114">
        <v>1.06</v>
      </c>
      <c r="Q5064" s="114">
        <v>0</v>
      </c>
      <c r="R5064" s="112"/>
      <c r="S5064" s="113"/>
      <c r="T5064" s="113"/>
      <c r="U5064" s="112"/>
    </row>
    <row r="5065" spans="1:21" hidden="1">
      <c r="A5065" s="116">
        <v>42478</v>
      </c>
      <c r="B5065" s="114" t="s">
        <v>7794</v>
      </c>
      <c r="C5065" s="116">
        <v>42478</v>
      </c>
      <c r="D5065" s="114" t="s">
        <v>7794</v>
      </c>
      <c r="E5065" s="114" t="s">
        <v>1928</v>
      </c>
      <c r="F5065" s="114" t="s">
        <v>886</v>
      </c>
      <c r="G5065" s="114" t="s">
        <v>7795</v>
      </c>
      <c r="H5065" s="114" t="s">
        <v>1929</v>
      </c>
      <c r="I5065" s="114" t="s">
        <v>81</v>
      </c>
      <c r="J5065" s="114" t="s">
        <v>7796</v>
      </c>
      <c r="K5065" s="114"/>
      <c r="L5065" s="114" t="s">
        <v>20</v>
      </c>
      <c r="M5065" s="114">
        <v>-216</v>
      </c>
      <c r="N5065" s="114" t="s">
        <v>28</v>
      </c>
      <c r="O5065" s="114">
        <v>-118.8</v>
      </c>
      <c r="P5065" s="114">
        <v>0</v>
      </c>
      <c r="Q5065" s="114">
        <v>0</v>
      </c>
      <c r="R5065" s="112"/>
      <c r="S5065" s="112"/>
      <c r="T5065" s="112"/>
      <c r="U5065" s="112"/>
    </row>
    <row r="5066" spans="1:21" hidden="1">
      <c r="A5066" s="116">
        <v>42478</v>
      </c>
      <c r="B5066" s="114" t="s">
        <v>7794</v>
      </c>
      <c r="C5066" s="116">
        <v>42478</v>
      </c>
      <c r="D5066" s="114" t="s">
        <v>7794</v>
      </c>
      <c r="E5066" s="114" t="s">
        <v>1928</v>
      </c>
      <c r="F5066" s="114" t="s">
        <v>886</v>
      </c>
      <c r="G5066" s="114" t="s">
        <v>7795</v>
      </c>
      <c r="H5066" s="114" t="s">
        <v>1929</v>
      </c>
      <c r="I5066" s="114" t="s">
        <v>81</v>
      </c>
      <c r="J5066" s="114" t="s">
        <v>7796</v>
      </c>
      <c r="K5066" s="114" t="s">
        <v>21</v>
      </c>
      <c r="L5066" s="114"/>
      <c r="M5066" s="114">
        <v>216</v>
      </c>
      <c r="N5066" s="114" t="s">
        <v>28</v>
      </c>
      <c r="O5066" s="114">
        <v>118.8</v>
      </c>
      <c r="P5066" s="114">
        <v>0</v>
      </c>
      <c r="Q5066" s="114">
        <v>0</v>
      </c>
      <c r="R5066" s="112"/>
      <c r="S5066" s="113"/>
      <c r="T5066" s="113"/>
      <c r="U5066" s="112"/>
    </row>
    <row r="5067" spans="1:21" hidden="1">
      <c r="A5067" s="116">
        <v>42489</v>
      </c>
      <c r="B5067" s="114" t="s">
        <v>7190</v>
      </c>
      <c r="C5067" s="116">
        <v>42489</v>
      </c>
      <c r="D5067" s="114" t="s">
        <v>7190</v>
      </c>
      <c r="E5067" s="114" t="s">
        <v>1928</v>
      </c>
      <c r="F5067" s="114" t="s">
        <v>886</v>
      </c>
      <c r="G5067" s="114" t="s">
        <v>7191</v>
      </c>
      <c r="H5067" s="114" t="s">
        <v>1929</v>
      </c>
      <c r="I5067" s="114" t="s">
        <v>81</v>
      </c>
      <c r="J5067" s="114" t="s">
        <v>7192</v>
      </c>
      <c r="K5067" s="114"/>
      <c r="L5067" s="114" t="s">
        <v>20</v>
      </c>
      <c r="M5067" s="114">
        <v>-30</v>
      </c>
      <c r="N5067" s="114" t="s">
        <v>28</v>
      </c>
      <c r="O5067" s="114">
        <v>-16.5</v>
      </c>
      <c r="P5067" s="114">
        <v>-16.5</v>
      </c>
      <c r="Q5067" s="114">
        <v>16.5</v>
      </c>
      <c r="R5067" s="112"/>
      <c r="S5067" s="112"/>
      <c r="T5067" s="112"/>
      <c r="U5067" s="112"/>
    </row>
    <row r="5068" spans="1:21" hidden="1">
      <c r="A5068" s="116">
        <v>42489</v>
      </c>
      <c r="B5068" s="114" t="s">
        <v>7190</v>
      </c>
      <c r="C5068" s="116">
        <v>42489</v>
      </c>
      <c r="D5068" s="114" t="s">
        <v>7190</v>
      </c>
      <c r="E5068" s="114" t="s">
        <v>1928</v>
      </c>
      <c r="F5068" s="114" t="s">
        <v>886</v>
      </c>
      <c r="G5068" s="114" t="s">
        <v>7191</v>
      </c>
      <c r="H5068" s="114" t="s">
        <v>1929</v>
      </c>
      <c r="I5068" s="114" t="s">
        <v>81</v>
      </c>
      <c r="J5068" s="114" t="s">
        <v>7192</v>
      </c>
      <c r="K5068" s="114"/>
      <c r="L5068" s="114" t="s">
        <v>20</v>
      </c>
      <c r="M5068" s="114">
        <v>-120</v>
      </c>
      <c r="N5068" s="114" t="s">
        <v>28</v>
      </c>
      <c r="O5068" s="114">
        <v>-66</v>
      </c>
      <c r="P5068" s="114">
        <v>-66</v>
      </c>
      <c r="Q5068" s="114">
        <v>66</v>
      </c>
      <c r="R5068" s="112"/>
      <c r="S5068" s="113"/>
      <c r="T5068" s="113"/>
      <c r="U5068" s="113"/>
    </row>
    <row r="5069" spans="1:21" hidden="1">
      <c r="A5069" s="116">
        <v>42489</v>
      </c>
      <c r="B5069" s="114" t="s">
        <v>7190</v>
      </c>
      <c r="C5069" s="116">
        <v>42489</v>
      </c>
      <c r="D5069" s="114" t="s">
        <v>7190</v>
      </c>
      <c r="E5069" s="114" t="s">
        <v>1928</v>
      </c>
      <c r="F5069" s="114" t="s">
        <v>886</v>
      </c>
      <c r="G5069" s="114" t="s">
        <v>7191</v>
      </c>
      <c r="H5069" s="114" t="s">
        <v>1929</v>
      </c>
      <c r="I5069" s="114" t="s">
        <v>81</v>
      </c>
      <c r="J5069" s="114" t="s">
        <v>7192</v>
      </c>
      <c r="K5069" s="114" t="s">
        <v>21</v>
      </c>
      <c r="L5069" s="114"/>
      <c r="M5069" s="114">
        <v>30</v>
      </c>
      <c r="N5069" s="114" t="s">
        <v>28</v>
      </c>
      <c r="O5069" s="114">
        <v>16.5</v>
      </c>
      <c r="P5069" s="114">
        <v>0</v>
      </c>
      <c r="Q5069" s="114">
        <v>0</v>
      </c>
      <c r="R5069" s="112"/>
      <c r="S5069" s="112"/>
      <c r="T5069" s="112"/>
      <c r="U5069" s="112"/>
    </row>
    <row r="5070" spans="1:21" hidden="1">
      <c r="A5070" s="116">
        <v>42489</v>
      </c>
      <c r="B5070" s="114" t="s">
        <v>7190</v>
      </c>
      <c r="C5070" s="116">
        <v>42489</v>
      </c>
      <c r="D5070" s="114" t="s">
        <v>7190</v>
      </c>
      <c r="E5070" s="114" t="s">
        <v>1928</v>
      </c>
      <c r="F5070" s="114" t="s">
        <v>886</v>
      </c>
      <c r="G5070" s="114" t="s">
        <v>7191</v>
      </c>
      <c r="H5070" s="114" t="s">
        <v>1929</v>
      </c>
      <c r="I5070" s="114" t="s">
        <v>81</v>
      </c>
      <c r="J5070" s="114" t="s">
        <v>7192</v>
      </c>
      <c r="K5070" s="114" t="s">
        <v>21</v>
      </c>
      <c r="L5070" s="114"/>
      <c r="M5070" s="114">
        <v>120</v>
      </c>
      <c r="N5070" s="114" t="s">
        <v>28</v>
      </c>
      <c r="O5070" s="114">
        <v>66</v>
      </c>
      <c r="P5070" s="114">
        <v>0</v>
      </c>
      <c r="Q5070" s="114">
        <v>0</v>
      </c>
      <c r="R5070" s="112"/>
      <c r="S5070" s="112"/>
      <c r="T5070" s="112"/>
      <c r="U5070" s="112"/>
    </row>
    <row r="5071" spans="1:21">
      <c r="A5071" s="116">
        <v>42474</v>
      </c>
      <c r="B5071" s="114" t="s">
        <v>7924</v>
      </c>
      <c r="C5071" s="116">
        <v>42474</v>
      </c>
      <c r="D5071" s="114" t="s">
        <v>7924</v>
      </c>
      <c r="E5071" s="114" t="s">
        <v>1928</v>
      </c>
      <c r="F5071" s="114"/>
      <c r="G5071" s="114"/>
      <c r="H5071" s="114" t="s">
        <v>1929</v>
      </c>
      <c r="I5071" s="114" t="s">
        <v>19</v>
      </c>
      <c r="J5071" s="114" t="s">
        <v>7925</v>
      </c>
      <c r="K5071" s="114" t="s">
        <v>21</v>
      </c>
      <c r="L5071" s="114"/>
      <c r="M5071" s="114">
        <v>2</v>
      </c>
      <c r="N5071" s="114" t="s">
        <v>28</v>
      </c>
      <c r="O5071" s="114">
        <v>1.04</v>
      </c>
      <c r="P5071" s="114">
        <v>1.04</v>
      </c>
      <c r="Q5071" s="114">
        <v>0</v>
      </c>
      <c r="R5071" s="112"/>
      <c r="S5071" s="113"/>
      <c r="T5071" s="113"/>
      <c r="U5071" s="113"/>
    </row>
    <row r="5072" spans="1:21" hidden="1">
      <c r="A5072" s="116">
        <v>42489</v>
      </c>
      <c r="B5072" s="114" t="s">
        <v>7785</v>
      </c>
      <c r="C5072" s="116">
        <v>42490</v>
      </c>
      <c r="D5072" s="114" t="s">
        <v>6221</v>
      </c>
      <c r="E5072" s="114" t="s">
        <v>1928</v>
      </c>
      <c r="F5072" s="114"/>
      <c r="G5072" s="114"/>
      <c r="H5072" s="114" t="s">
        <v>1929</v>
      </c>
      <c r="I5072" s="114" t="s">
        <v>17</v>
      </c>
      <c r="J5072" s="114" t="s">
        <v>6222</v>
      </c>
      <c r="K5072" s="114"/>
      <c r="L5072" s="114" t="s">
        <v>20</v>
      </c>
      <c r="M5072" s="114">
        <v>-2</v>
      </c>
      <c r="N5072" s="114" t="s">
        <v>28</v>
      </c>
      <c r="O5072" s="114">
        <v>-1.1000000000000001</v>
      </c>
      <c r="P5072" s="114">
        <v>-1.1000000000000001</v>
      </c>
      <c r="Q5072" s="114">
        <v>0.06</v>
      </c>
      <c r="R5072" s="112"/>
      <c r="S5072" s="113"/>
      <c r="T5072" s="113"/>
      <c r="U5072" s="113"/>
    </row>
    <row r="5073" spans="1:21" hidden="1">
      <c r="A5073" s="116">
        <v>42461</v>
      </c>
      <c r="B5073" s="114" t="s">
        <v>7237</v>
      </c>
      <c r="C5073" s="116">
        <v>42461</v>
      </c>
      <c r="D5073" s="114" t="s">
        <v>7238</v>
      </c>
      <c r="E5073" s="114" t="s">
        <v>1928</v>
      </c>
      <c r="F5073" s="114" t="s">
        <v>938</v>
      </c>
      <c r="G5073" s="114" t="s">
        <v>7239</v>
      </c>
      <c r="H5073" s="114" t="s">
        <v>1929</v>
      </c>
      <c r="I5073" s="114" t="s">
        <v>81</v>
      </c>
      <c r="J5073" s="114" t="s">
        <v>7240</v>
      </c>
      <c r="K5073" s="114"/>
      <c r="L5073" s="114" t="s">
        <v>20</v>
      </c>
      <c r="M5073" s="114">
        <v>-12</v>
      </c>
      <c r="N5073" s="114" t="s">
        <v>28</v>
      </c>
      <c r="O5073" s="114">
        <v>-6.16</v>
      </c>
      <c r="P5073" s="114">
        <v>-6.16</v>
      </c>
      <c r="Q5073" s="114">
        <v>-0.01</v>
      </c>
      <c r="R5073" s="112"/>
      <c r="S5073" s="113"/>
      <c r="T5073" s="113"/>
      <c r="U5073" s="112"/>
    </row>
    <row r="5074" spans="1:21" hidden="1">
      <c r="A5074" s="116">
        <v>42466</v>
      </c>
      <c r="B5074" s="114" t="s">
        <v>7213</v>
      </c>
      <c r="C5074" s="116">
        <v>42466</v>
      </c>
      <c r="D5074" s="114" t="s">
        <v>7214</v>
      </c>
      <c r="E5074" s="114" t="s">
        <v>1928</v>
      </c>
      <c r="F5074" s="114" t="s">
        <v>330</v>
      </c>
      <c r="G5074" s="114" t="s">
        <v>7215</v>
      </c>
      <c r="H5074" s="114" t="s">
        <v>1929</v>
      </c>
      <c r="I5074" s="114" t="s">
        <v>81</v>
      </c>
      <c r="J5074" s="114" t="s">
        <v>7216</v>
      </c>
      <c r="K5074" s="114"/>
      <c r="L5074" s="114" t="s">
        <v>20</v>
      </c>
      <c r="M5074" s="114">
        <v>-12</v>
      </c>
      <c r="N5074" s="114" t="s">
        <v>28</v>
      </c>
      <c r="O5074" s="114">
        <v>-6.16</v>
      </c>
      <c r="P5074" s="114">
        <v>-6.16</v>
      </c>
      <c r="Q5074" s="114">
        <v>0</v>
      </c>
      <c r="R5074" s="112"/>
      <c r="S5074" s="112"/>
      <c r="T5074" s="112"/>
      <c r="U5074" s="112"/>
    </row>
    <row r="5075" spans="1:21" hidden="1">
      <c r="A5075" s="116">
        <v>42464</v>
      </c>
      <c r="B5075" s="114" t="s">
        <v>7233</v>
      </c>
      <c r="C5075" s="116">
        <v>42464</v>
      </c>
      <c r="D5075" s="114" t="s">
        <v>7234</v>
      </c>
      <c r="E5075" s="114" t="s">
        <v>1928</v>
      </c>
      <c r="F5075" s="114" t="s">
        <v>938</v>
      </c>
      <c r="G5075" s="114" t="s">
        <v>7235</v>
      </c>
      <c r="H5075" s="114" t="s">
        <v>1929</v>
      </c>
      <c r="I5075" s="114" t="s">
        <v>81</v>
      </c>
      <c r="J5075" s="114" t="s">
        <v>7236</v>
      </c>
      <c r="K5075" s="114"/>
      <c r="L5075" s="114" t="s">
        <v>20</v>
      </c>
      <c r="M5075" s="114">
        <v>-12</v>
      </c>
      <c r="N5075" s="114" t="s">
        <v>28</v>
      </c>
      <c r="O5075" s="114">
        <v>-6.16</v>
      </c>
      <c r="P5075" s="114">
        <v>-6.16</v>
      </c>
      <c r="Q5075" s="114">
        <v>0</v>
      </c>
      <c r="R5075" s="112"/>
      <c r="S5075" s="112"/>
      <c r="T5075" s="112"/>
      <c r="U5075" s="112"/>
    </row>
    <row r="5076" spans="1:21" hidden="1">
      <c r="A5076" s="116">
        <v>42461</v>
      </c>
      <c r="B5076" s="114" t="s">
        <v>7205</v>
      </c>
      <c r="C5076" s="116">
        <v>42461</v>
      </c>
      <c r="D5076" s="114" t="s">
        <v>7206</v>
      </c>
      <c r="E5076" s="114" t="s">
        <v>1928</v>
      </c>
      <c r="F5076" s="114" t="s">
        <v>330</v>
      </c>
      <c r="G5076" s="114" t="s">
        <v>7207</v>
      </c>
      <c r="H5076" s="114" t="s">
        <v>1929</v>
      </c>
      <c r="I5076" s="114" t="s">
        <v>81</v>
      </c>
      <c r="J5076" s="114" t="s">
        <v>7208</v>
      </c>
      <c r="K5076" s="114"/>
      <c r="L5076" s="114" t="s">
        <v>20</v>
      </c>
      <c r="M5076" s="114">
        <v>-12</v>
      </c>
      <c r="N5076" s="114" t="s">
        <v>28</v>
      </c>
      <c r="O5076" s="114">
        <v>-6.16</v>
      </c>
      <c r="P5076" s="114">
        <v>-6.16</v>
      </c>
      <c r="Q5076" s="114">
        <v>0</v>
      </c>
      <c r="R5076" s="112"/>
      <c r="S5076" s="112"/>
      <c r="T5076" s="112"/>
      <c r="U5076" s="112"/>
    </row>
    <row r="5077" spans="1:21" hidden="1">
      <c r="A5077" s="116">
        <v>42461</v>
      </c>
      <c r="B5077" s="114" t="s">
        <v>7692</v>
      </c>
      <c r="C5077" s="116">
        <v>42461</v>
      </c>
      <c r="D5077" s="114" t="s">
        <v>7693</v>
      </c>
      <c r="E5077" s="114" t="s">
        <v>1928</v>
      </c>
      <c r="F5077" s="114" t="s">
        <v>3984</v>
      </c>
      <c r="G5077" s="114" t="s">
        <v>7694</v>
      </c>
      <c r="H5077" s="114" t="s">
        <v>1929</v>
      </c>
      <c r="I5077" s="114" t="s">
        <v>81</v>
      </c>
      <c r="J5077" s="114" t="s">
        <v>7508</v>
      </c>
      <c r="K5077" s="114"/>
      <c r="L5077" s="114" t="s">
        <v>20</v>
      </c>
      <c r="M5077" s="136">
        <v>-1296</v>
      </c>
      <c r="N5077" s="114" t="s">
        <v>28</v>
      </c>
      <c r="O5077" s="114">
        <v>-712.8</v>
      </c>
      <c r="P5077" s="114">
        <v>-712.8</v>
      </c>
      <c r="Q5077" s="114">
        <v>35.6</v>
      </c>
      <c r="R5077" s="112"/>
      <c r="S5077" s="112"/>
      <c r="T5077" s="112"/>
      <c r="U5077" s="112"/>
    </row>
    <row r="5078" spans="1:21" hidden="1">
      <c r="A5078" s="116">
        <v>42466</v>
      </c>
      <c r="B5078" s="114" t="s">
        <v>7197</v>
      </c>
      <c r="C5078" s="116">
        <v>42466</v>
      </c>
      <c r="D5078" s="114" t="s">
        <v>7198</v>
      </c>
      <c r="E5078" s="114" t="s">
        <v>1928</v>
      </c>
      <c r="F5078" s="114" t="s">
        <v>938</v>
      </c>
      <c r="G5078" s="114" t="s">
        <v>7199</v>
      </c>
      <c r="H5078" s="114" t="s">
        <v>1929</v>
      </c>
      <c r="I5078" s="114" t="s">
        <v>81</v>
      </c>
      <c r="J5078" s="114" t="s">
        <v>7200</v>
      </c>
      <c r="K5078" s="114"/>
      <c r="L5078" s="114" t="s">
        <v>20</v>
      </c>
      <c r="M5078" s="114">
        <v>-12</v>
      </c>
      <c r="N5078" s="114" t="s">
        <v>28</v>
      </c>
      <c r="O5078" s="114">
        <v>-6.16</v>
      </c>
      <c r="P5078" s="114">
        <v>-6.16</v>
      </c>
      <c r="Q5078" s="114">
        <v>0</v>
      </c>
      <c r="R5078" s="112"/>
      <c r="S5078" s="112"/>
      <c r="T5078" s="112"/>
      <c r="U5078" s="112"/>
    </row>
    <row r="5079" spans="1:21">
      <c r="A5079" s="116">
        <v>42474</v>
      </c>
      <c r="B5079" s="114" t="s">
        <v>7924</v>
      </c>
      <c r="C5079" s="116">
        <v>42474</v>
      </c>
      <c r="D5079" s="114" t="s">
        <v>7924</v>
      </c>
      <c r="E5079" s="114" t="s">
        <v>1928</v>
      </c>
      <c r="F5079" s="114"/>
      <c r="G5079" s="114"/>
      <c r="H5079" s="114" t="s">
        <v>1929</v>
      </c>
      <c r="I5079" s="114" t="s">
        <v>19</v>
      </c>
      <c r="J5079" s="114" t="s">
        <v>7925</v>
      </c>
      <c r="K5079" s="114"/>
      <c r="L5079" s="114" t="s">
        <v>20</v>
      </c>
      <c r="M5079" s="114">
        <v>-2</v>
      </c>
      <c r="N5079" s="114" t="s">
        <v>28</v>
      </c>
      <c r="O5079" s="114">
        <v>-1.04</v>
      </c>
      <c r="P5079" s="114">
        <v>-1.04</v>
      </c>
      <c r="Q5079" s="114">
        <v>-0.01</v>
      </c>
      <c r="R5079" s="112"/>
      <c r="S5079" s="112"/>
      <c r="T5079" s="112"/>
      <c r="U5079" s="112"/>
    </row>
    <row r="5080" spans="1:21" hidden="1">
      <c r="A5080" s="116">
        <v>42475</v>
      </c>
      <c r="B5080" s="114" t="s">
        <v>7619</v>
      </c>
      <c r="C5080" s="116">
        <v>42475</v>
      </c>
      <c r="D5080" s="114" t="s">
        <v>7620</v>
      </c>
      <c r="E5080" s="114" t="s">
        <v>1928</v>
      </c>
      <c r="F5080" s="114" t="s">
        <v>330</v>
      </c>
      <c r="G5080" s="114" t="s">
        <v>7621</v>
      </c>
      <c r="H5080" s="114" t="s">
        <v>1929</v>
      </c>
      <c r="I5080" s="114" t="s">
        <v>81</v>
      </c>
      <c r="J5080" s="114" t="s">
        <v>7622</v>
      </c>
      <c r="K5080" s="114"/>
      <c r="L5080" s="114" t="s">
        <v>20</v>
      </c>
      <c r="M5080" s="114">
        <v>-324</v>
      </c>
      <c r="N5080" s="114" t="s">
        <v>28</v>
      </c>
      <c r="O5080" s="114">
        <v>-168.44</v>
      </c>
      <c r="P5080" s="114">
        <v>-168.44</v>
      </c>
      <c r="Q5080" s="114">
        <v>-0.86</v>
      </c>
      <c r="R5080" s="112"/>
      <c r="S5080" s="112"/>
      <c r="T5080" s="112"/>
      <c r="U5080" s="112"/>
    </row>
    <row r="5081" spans="1:21" hidden="1">
      <c r="A5081" s="116">
        <v>42474</v>
      </c>
      <c r="B5081" s="114" t="s">
        <v>7261</v>
      </c>
      <c r="C5081" s="116">
        <v>42474</v>
      </c>
      <c r="D5081" s="114" t="s">
        <v>7262</v>
      </c>
      <c r="E5081" s="114" t="s">
        <v>1928</v>
      </c>
      <c r="F5081" s="114" t="s">
        <v>938</v>
      </c>
      <c r="G5081" s="114" t="s">
        <v>7263</v>
      </c>
      <c r="H5081" s="114" t="s">
        <v>1929</v>
      </c>
      <c r="I5081" s="114" t="s">
        <v>81</v>
      </c>
      <c r="J5081" s="114" t="s">
        <v>7264</v>
      </c>
      <c r="K5081" s="114"/>
      <c r="L5081" s="114" t="s">
        <v>20</v>
      </c>
      <c r="M5081" s="114">
        <v>-84</v>
      </c>
      <c r="N5081" s="114" t="s">
        <v>28</v>
      </c>
      <c r="O5081" s="114">
        <v>-43.67</v>
      </c>
      <c r="P5081" s="114">
        <v>-43.67</v>
      </c>
      <c r="Q5081" s="114">
        <v>-0.22</v>
      </c>
      <c r="R5081" s="112"/>
      <c r="S5081" s="112"/>
      <c r="T5081" s="112"/>
      <c r="U5081" s="112"/>
    </row>
    <row r="5082" spans="1:21" hidden="1">
      <c r="A5082" s="116">
        <v>42479</v>
      </c>
      <c r="B5082" s="114" t="s">
        <v>7265</v>
      </c>
      <c r="C5082" s="116">
        <v>42479</v>
      </c>
      <c r="D5082" s="114" t="s">
        <v>7266</v>
      </c>
      <c r="E5082" s="114" t="s">
        <v>1928</v>
      </c>
      <c r="F5082" s="114" t="s">
        <v>331</v>
      </c>
      <c r="G5082" s="114" t="s">
        <v>7267</v>
      </c>
      <c r="H5082" s="114" t="s">
        <v>1929</v>
      </c>
      <c r="I5082" s="114" t="s">
        <v>81</v>
      </c>
      <c r="J5082" s="114" t="s">
        <v>7268</v>
      </c>
      <c r="K5082" s="114"/>
      <c r="L5082" s="114" t="s">
        <v>20</v>
      </c>
      <c r="M5082" s="114">
        <v>-864</v>
      </c>
      <c r="N5082" s="114" t="s">
        <v>28</v>
      </c>
      <c r="O5082" s="114">
        <v>-449.17</v>
      </c>
      <c r="P5082" s="114">
        <v>-449.17</v>
      </c>
      <c r="Q5082" s="114">
        <v>-2.2999999999999998</v>
      </c>
      <c r="R5082" s="112"/>
      <c r="S5082" s="112"/>
      <c r="T5082" s="112"/>
      <c r="U5082" s="112"/>
    </row>
    <row r="5083" spans="1:21" hidden="1">
      <c r="A5083" s="116">
        <v>42473</v>
      </c>
      <c r="B5083" s="114" t="s">
        <v>7920</v>
      </c>
      <c r="C5083" s="116">
        <v>42473</v>
      </c>
      <c r="D5083" s="114" t="s">
        <v>7921</v>
      </c>
      <c r="E5083" s="114" t="s">
        <v>1928</v>
      </c>
      <c r="F5083" s="114" t="s">
        <v>3997</v>
      </c>
      <c r="G5083" s="114" t="s">
        <v>7922</v>
      </c>
      <c r="H5083" s="114" t="s">
        <v>1929</v>
      </c>
      <c r="I5083" s="114" t="s">
        <v>81</v>
      </c>
      <c r="J5083" s="114" t="s">
        <v>7923</v>
      </c>
      <c r="K5083" s="114"/>
      <c r="L5083" s="114" t="s">
        <v>20</v>
      </c>
      <c r="M5083" s="114">
        <v>-2</v>
      </c>
      <c r="N5083" s="114" t="s">
        <v>28</v>
      </c>
      <c r="O5083" s="114">
        <v>-1.04</v>
      </c>
      <c r="P5083" s="114">
        <v>-1.04</v>
      </c>
      <c r="Q5083" s="114">
        <v>-0.01</v>
      </c>
      <c r="R5083" s="112"/>
      <c r="S5083" s="112"/>
      <c r="T5083" s="112"/>
      <c r="U5083" s="112"/>
    </row>
    <row r="5084" spans="1:21" hidden="1">
      <c r="A5084" s="116">
        <v>42473</v>
      </c>
      <c r="B5084" s="114" t="s">
        <v>7281</v>
      </c>
      <c r="C5084" s="116">
        <v>42473</v>
      </c>
      <c r="D5084" s="114" t="s">
        <v>7282</v>
      </c>
      <c r="E5084" s="114" t="s">
        <v>1928</v>
      </c>
      <c r="F5084" s="114" t="s">
        <v>938</v>
      </c>
      <c r="G5084" s="114" t="s">
        <v>7283</v>
      </c>
      <c r="H5084" s="114" t="s">
        <v>1929</v>
      </c>
      <c r="I5084" s="114" t="s">
        <v>81</v>
      </c>
      <c r="J5084" s="114" t="s">
        <v>7284</v>
      </c>
      <c r="K5084" s="114"/>
      <c r="L5084" s="114" t="s">
        <v>20</v>
      </c>
      <c r="M5084" s="114">
        <v>-36</v>
      </c>
      <c r="N5084" s="114" t="s">
        <v>28</v>
      </c>
      <c r="O5084" s="114">
        <v>-18.72</v>
      </c>
      <c r="P5084" s="114">
        <v>-18.72</v>
      </c>
      <c r="Q5084" s="114">
        <v>-0.09</v>
      </c>
      <c r="R5084" s="112"/>
      <c r="S5084" s="112"/>
      <c r="T5084" s="112"/>
      <c r="U5084" s="112"/>
    </row>
    <row r="5085" spans="1:21" hidden="1">
      <c r="A5085" s="116">
        <v>42473</v>
      </c>
      <c r="B5085" s="114" t="s">
        <v>7532</v>
      </c>
      <c r="C5085" s="116">
        <v>42473</v>
      </c>
      <c r="D5085" s="114" t="s">
        <v>7533</v>
      </c>
      <c r="E5085" s="114" t="s">
        <v>1928</v>
      </c>
      <c r="F5085" s="114" t="s">
        <v>330</v>
      </c>
      <c r="G5085" s="114" t="s">
        <v>7534</v>
      </c>
      <c r="H5085" s="114" t="s">
        <v>1929</v>
      </c>
      <c r="I5085" s="114" t="s">
        <v>81</v>
      </c>
      <c r="J5085" s="114" t="s">
        <v>7535</v>
      </c>
      <c r="K5085" s="114"/>
      <c r="L5085" s="114" t="s">
        <v>20</v>
      </c>
      <c r="M5085" s="114">
        <v>-12</v>
      </c>
      <c r="N5085" s="114" t="s">
        <v>28</v>
      </c>
      <c r="O5085" s="114">
        <v>-6.24</v>
      </c>
      <c r="P5085" s="114">
        <v>-6.24</v>
      </c>
      <c r="Q5085" s="114">
        <v>-0.03</v>
      </c>
      <c r="R5085" s="112"/>
      <c r="S5085" s="112"/>
      <c r="T5085" s="112"/>
      <c r="U5085" s="112"/>
    </row>
    <row r="5086" spans="1:21" hidden="1">
      <c r="A5086" s="116">
        <v>42473</v>
      </c>
      <c r="B5086" s="114" t="s">
        <v>7309</v>
      </c>
      <c r="C5086" s="116">
        <v>42473</v>
      </c>
      <c r="D5086" s="114" t="s">
        <v>7310</v>
      </c>
      <c r="E5086" s="114" t="s">
        <v>1928</v>
      </c>
      <c r="F5086" s="114" t="s">
        <v>331</v>
      </c>
      <c r="G5086" s="114" t="s">
        <v>7311</v>
      </c>
      <c r="H5086" s="114" t="s">
        <v>1929</v>
      </c>
      <c r="I5086" s="114" t="s">
        <v>81</v>
      </c>
      <c r="J5086" s="114" t="s">
        <v>7312</v>
      </c>
      <c r="K5086" s="114"/>
      <c r="L5086" s="114" t="s">
        <v>20</v>
      </c>
      <c r="M5086" s="114">
        <v>-432</v>
      </c>
      <c r="N5086" s="114" t="s">
        <v>28</v>
      </c>
      <c r="O5086" s="114">
        <v>-224.58</v>
      </c>
      <c r="P5086" s="114">
        <v>-224.58</v>
      </c>
      <c r="Q5086" s="114">
        <v>-1.1499999999999999</v>
      </c>
      <c r="R5086" s="112"/>
      <c r="S5086" s="113"/>
      <c r="T5086" s="113"/>
      <c r="U5086" s="112"/>
    </row>
    <row r="5087" spans="1:21" hidden="1">
      <c r="A5087" s="116">
        <v>42468</v>
      </c>
      <c r="B5087" s="114" t="s">
        <v>7241</v>
      </c>
      <c r="C5087" s="116">
        <v>42468</v>
      </c>
      <c r="D5087" s="114" t="s">
        <v>7242</v>
      </c>
      <c r="E5087" s="114" t="s">
        <v>1928</v>
      </c>
      <c r="F5087" s="114" t="s">
        <v>886</v>
      </c>
      <c r="G5087" s="114" t="s">
        <v>7243</v>
      </c>
      <c r="H5087" s="114" t="s">
        <v>1929</v>
      </c>
      <c r="I5087" s="114" t="s">
        <v>81</v>
      </c>
      <c r="J5087" s="114" t="s">
        <v>7244</v>
      </c>
      <c r="K5087" s="114"/>
      <c r="L5087" s="114" t="s">
        <v>20</v>
      </c>
      <c r="M5087" s="114">
        <v>-274</v>
      </c>
      <c r="N5087" s="114" t="s">
        <v>28</v>
      </c>
      <c r="O5087" s="114">
        <v>-142.44</v>
      </c>
      <c r="P5087" s="114">
        <v>-142.44</v>
      </c>
      <c r="Q5087" s="114">
        <v>-0.73</v>
      </c>
      <c r="R5087" s="112"/>
      <c r="S5087" s="112"/>
      <c r="T5087" s="112"/>
      <c r="U5087" s="112"/>
    </row>
    <row r="5088" spans="1:21" hidden="1">
      <c r="A5088" s="116">
        <v>42468</v>
      </c>
      <c r="B5088" s="114" t="s">
        <v>7241</v>
      </c>
      <c r="C5088" s="116">
        <v>42468</v>
      </c>
      <c r="D5088" s="114" t="s">
        <v>7242</v>
      </c>
      <c r="E5088" s="114" t="s">
        <v>1928</v>
      </c>
      <c r="F5088" s="114" t="s">
        <v>886</v>
      </c>
      <c r="G5088" s="114" t="s">
        <v>7243</v>
      </c>
      <c r="H5088" s="114" t="s">
        <v>1929</v>
      </c>
      <c r="I5088" s="114" t="s">
        <v>81</v>
      </c>
      <c r="J5088" s="114" t="s">
        <v>7244</v>
      </c>
      <c r="K5088" s="114"/>
      <c r="L5088" s="114" t="s">
        <v>20</v>
      </c>
      <c r="M5088" s="114">
        <v>-158</v>
      </c>
      <c r="N5088" s="114" t="s">
        <v>28</v>
      </c>
      <c r="O5088" s="114">
        <v>-81.150000000000006</v>
      </c>
      <c r="P5088" s="114">
        <v>-81.150000000000006</v>
      </c>
      <c r="Q5088" s="114">
        <v>0.01</v>
      </c>
      <c r="R5088" s="112"/>
      <c r="S5088" s="113"/>
      <c r="T5088" s="113"/>
      <c r="U5088" s="112"/>
    </row>
    <row r="5089" spans="1:21" hidden="1">
      <c r="A5089" s="116">
        <v>42468</v>
      </c>
      <c r="B5089" s="114" t="s">
        <v>7305</v>
      </c>
      <c r="C5089" s="116">
        <v>42468</v>
      </c>
      <c r="D5089" s="114" t="s">
        <v>7306</v>
      </c>
      <c r="E5089" s="114" t="s">
        <v>1928</v>
      </c>
      <c r="F5089" s="114" t="s">
        <v>938</v>
      </c>
      <c r="G5089" s="114" t="s">
        <v>7307</v>
      </c>
      <c r="H5089" s="114" t="s">
        <v>1929</v>
      </c>
      <c r="I5089" s="114" t="s">
        <v>81</v>
      </c>
      <c r="J5089" s="114" t="s">
        <v>7308</v>
      </c>
      <c r="K5089" s="114"/>
      <c r="L5089" s="114" t="s">
        <v>20</v>
      </c>
      <c r="M5089" s="114">
        <v>-12</v>
      </c>
      <c r="N5089" s="114" t="s">
        <v>28</v>
      </c>
      <c r="O5089" s="114">
        <v>-6.24</v>
      </c>
      <c r="P5089" s="114">
        <v>-6.24</v>
      </c>
      <c r="Q5089" s="114">
        <v>-0.03</v>
      </c>
      <c r="R5089" s="112"/>
      <c r="S5089" s="112"/>
      <c r="T5089" s="112"/>
      <c r="U5089" s="112"/>
    </row>
    <row r="5090" spans="1:21" hidden="1">
      <c r="A5090" s="116">
        <v>42478</v>
      </c>
      <c r="B5090" s="114" t="s">
        <v>7540</v>
      </c>
      <c r="C5090" s="116">
        <v>42478</v>
      </c>
      <c r="D5090" s="114" t="s">
        <v>7541</v>
      </c>
      <c r="E5090" s="114" t="s">
        <v>1928</v>
      </c>
      <c r="F5090" s="114" t="s">
        <v>886</v>
      </c>
      <c r="G5090" s="114" t="s">
        <v>7542</v>
      </c>
      <c r="H5090" s="114" t="s">
        <v>1929</v>
      </c>
      <c r="I5090" s="114" t="s">
        <v>81</v>
      </c>
      <c r="J5090" s="114" t="s">
        <v>7543</v>
      </c>
      <c r="K5090" s="114"/>
      <c r="L5090" s="114" t="s">
        <v>20</v>
      </c>
      <c r="M5090" s="136">
        <v>-1296</v>
      </c>
      <c r="N5090" s="114" t="s">
        <v>28</v>
      </c>
      <c r="O5090" s="114">
        <v>-673.75</v>
      </c>
      <c r="P5090" s="114">
        <v>-673.75</v>
      </c>
      <c r="Q5090" s="114">
        <v>-3.45</v>
      </c>
      <c r="R5090" s="112"/>
      <c r="S5090" s="113"/>
      <c r="T5090" s="113"/>
      <c r="U5090" s="112"/>
    </row>
    <row r="5091" spans="1:21" hidden="1">
      <c r="A5091" s="116">
        <v>42475</v>
      </c>
      <c r="B5091" s="114" t="s">
        <v>7297</v>
      </c>
      <c r="C5091" s="116">
        <v>42475</v>
      </c>
      <c r="D5091" s="114" t="s">
        <v>7298</v>
      </c>
      <c r="E5091" s="114" t="s">
        <v>1928</v>
      </c>
      <c r="F5091" s="114" t="s">
        <v>938</v>
      </c>
      <c r="G5091" s="114" t="s">
        <v>7299</v>
      </c>
      <c r="H5091" s="114" t="s">
        <v>1929</v>
      </c>
      <c r="I5091" s="114" t="s">
        <v>81</v>
      </c>
      <c r="J5091" s="114" t="s">
        <v>7300</v>
      </c>
      <c r="K5091" s="114"/>
      <c r="L5091" s="114" t="s">
        <v>20</v>
      </c>
      <c r="M5091" s="114">
        <v>-156</v>
      </c>
      <c r="N5091" s="114" t="s">
        <v>28</v>
      </c>
      <c r="O5091" s="114">
        <v>-81.099999999999994</v>
      </c>
      <c r="P5091" s="114">
        <v>-81.099999999999994</v>
      </c>
      <c r="Q5091" s="114">
        <v>-0.42</v>
      </c>
      <c r="R5091" s="112"/>
      <c r="S5091" s="112"/>
      <c r="T5091" s="112"/>
      <c r="U5091" s="112"/>
    </row>
    <row r="5092" spans="1:21" hidden="1">
      <c r="A5092" s="116">
        <v>42478</v>
      </c>
      <c r="B5092" s="114" t="s">
        <v>7341</v>
      </c>
      <c r="C5092" s="116">
        <v>42478</v>
      </c>
      <c r="D5092" s="114" t="s">
        <v>7342</v>
      </c>
      <c r="E5092" s="114" t="s">
        <v>1928</v>
      </c>
      <c r="F5092" s="114" t="s">
        <v>938</v>
      </c>
      <c r="G5092" s="114" t="s">
        <v>7343</v>
      </c>
      <c r="H5092" s="114" t="s">
        <v>1929</v>
      </c>
      <c r="I5092" s="114" t="s">
        <v>81</v>
      </c>
      <c r="J5092" s="114" t="s">
        <v>7344</v>
      </c>
      <c r="K5092" s="114"/>
      <c r="L5092" s="114" t="s">
        <v>20</v>
      </c>
      <c r="M5092" s="114">
        <v>-60</v>
      </c>
      <c r="N5092" s="114" t="s">
        <v>28</v>
      </c>
      <c r="O5092" s="114">
        <v>-31.19</v>
      </c>
      <c r="P5092" s="114">
        <v>-31.19</v>
      </c>
      <c r="Q5092" s="114">
        <v>-0.16</v>
      </c>
      <c r="R5092" s="112"/>
      <c r="S5092" s="113"/>
      <c r="T5092" s="113"/>
      <c r="U5092" s="112"/>
    </row>
    <row r="5093" spans="1:21">
      <c r="A5093" s="116">
        <v>42481</v>
      </c>
      <c r="B5093" s="114" t="s">
        <v>7926</v>
      </c>
      <c r="C5093" s="116">
        <v>42481</v>
      </c>
      <c r="D5093" s="114" t="s">
        <v>7926</v>
      </c>
      <c r="E5093" s="114" t="s">
        <v>1928</v>
      </c>
      <c r="F5093" s="114"/>
      <c r="G5093" s="114"/>
      <c r="H5093" s="114" t="s">
        <v>1929</v>
      </c>
      <c r="I5093" s="114" t="s">
        <v>19</v>
      </c>
      <c r="J5093" s="114" t="s">
        <v>7927</v>
      </c>
      <c r="K5093" s="114" t="s">
        <v>21</v>
      </c>
      <c r="L5093" s="114"/>
      <c r="M5093" s="136">
        <v>18031</v>
      </c>
      <c r="N5093" s="114" t="s">
        <v>28</v>
      </c>
      <c r="O5093" s="136">
        <v>9917.0499999999993</v>
      </c>
      <c r="P5093" s="136">
        <v>9917.0499999999993</v>
      </c>
      <c r="Q5093" s="114">
        <v>-820.91</v>
      </c>
      <c r="R5093" s="112"/>
      <c r="S5093" s="112"/>
      <c r="T5093" s="112"/>
      <c r="U5093" s="112"/>
    </row>
    <row r="5094" spans="1:21" hidden="1">
      <c r="A5094" s="116">
        <v>42482</v>
      </c>
      <c r="B5094" s="114" t="s">
        <v>7345</v>
      </c>
      <c r="C5094" s="116">
        <v>42482</v>
      </c>
      <c r="D5094" s="114" t="s">
        <v>7346</v>
      </c>
      <c r="E5094" s="114" t="s">
        <v>1928</v>
      </c>
      <c r="F5094" s="114" t="s">
        <v>938</v>
      </c>
      <c r="G5094" s="114" t="s">
        <v>7347</v>
      </c>
      <c r="H5094" s="114" t="s">
        <v>1929</v>
      </c>
      <c r="I5094" s="114" t="s">
        <v>81</v>
      </c>
      <c r="J5094" s="114" t="s">
        <v>7348</v>
      </c>
      <c r="K5094" s="114"/>
      <c r="L5094" s="114" t="s">
        <v>20</v>
      </c>
      <c r="M5094" s="114">
        <v>-84</v>
      </c>
      <c r="N5094" s="114" t="s">
        <v>28</v>
      </c>
      <c r="O5094" s="114">
        <v>-43.67</v>
      </c>
      <c r="P5094" s="114">
        <v>-43.67</v>
      </c>
      <c r="Q5094" s="114">
        <v>-0.22</v>
      </c>
      <c r="R5094" s="112"/>
      <c r="S5094" s="113"/>
      <c r="T5094" s="113"/>
      <c r="U5094" s="112"/>
    </row>
    <row r="5095" spans="1:21" hidden="1">
      <c r="A5095" s="116">
        <v>42485</v>
      </c>
      <c r="B5095" s="114" t="s">
        <v>7349</v>
      </c>
      <c r="C5095" s="116">
        <v>42485</v>
      </c>
      <c r="D5095" s="114" t="s">
        <v>7350</v>
      </c>
      <c r="E5095" s="114" t="s">
        <v>1928</v>
      </c>
      <c r="F5095" s="114" t="s">
        <v>330</v>
      </c>
      <c r="G5095" s="114" t="s">
        <v>7351</v>
      </c>
      <c r="H5095" s="114" t="s">
        <v>1929</v>
      </c>
      <c r="I5095" s="114" t="s">
        <v>81</v>
      </c>
      <c r="J5095" s="114" t="s">
        <v>7352</v>
      </c>
      <c r="K5095" s="114"/>
      <c r="L5095" s="114" t="s">
        <v>20</v>
      </c>
      <c r="M5095" s="114">
        <v>-48</v>
      </c>
      <c r="N5095" s="114" t="s">
        <v>28</v>
      </c>
      <c r="O5095" s="114">
        <v>-24.95</v>
      </c>
      <c r="P5095" s="114">
        <v>-24.95</v>
      </c>
      <c r="Q5095" s="114">
        <v>-0.13</v>
      </c>
      <c r="R5095" s="112"/>
      <c r="S5095" s="112"/>
      <c r="T5095" s="112"/>
      <c r="U5095" s="112"/>
    </row>
    <row r="5096" spans="1:21" hidden="1">
      <c r="A5096" s="116">
        <v>42485</v>
      </c>
      <c r="B5096" s="114" t="s">
        <v>7361</v>
      </c>
      <c r="C5096" s="116">
        <v>42485</v>
      </c>
      <c r="D5096" s="114" t="s">
        <v>7362</v>
      </c>
      <c r="E5096" s="114" t="s">
        <v>1928</v>
      </c>
      <c r="F5096" s="114" t="s">
        <v>938</v>
      </c>
      <c r="G5096" s="114" t="s">
        <v>7363</v>
      </c>
      <c r="H5096" s="114" t="s">
        <v>1929</v>
      </c>
      <c r="I5096" s="114" t="s">
        <v>81</v>
      </c>
      <c r="J5096" s="114" t="s">
        <v>7364</v>
      </c>
      <c r="K5096" s="114"/>
      <c r="L5096" s="114" t="s">
        <v>20</v>
      </c>
      <c r="M5096" s="114">
        <v>-180</v>
      </c>
      <c r="N5096" s="114" t="s">
        <v>28</v>
      </c>
      <c r="O5096" s="114">
        <v>-93.58</v>
      </c>
      <c r="P5096" s="114">
        <v>-93.58</v>
      </c>
      <c r="Q5096" s="114">
        <v>-0.48</v>
      </c>
      <c r="R5096" s="112"/>
      <c r="S5096" s="113"/>
      <c r="T5096" s="113"/>
      <c r="U5096" s="112"/>
    </row>
    <row r="5097" spans="1:21" hidden="1">
      <c r="A5097" s="116">
        <v>42480</v>
      </c>
      <c r="B5097" s="114" t="s">
        <v>7405</v>
      </c>
      <c r="C5097" s="116">
        <v>42480</v>
      </c>
      <c r="D5097" s="114" t="s">
        <v>7406</v>
      </c>
      <c r="E5097" s="114" t="s">
        <v>1928</v>
      </c>
      <c r="F5097" s="114" t="s">
        <v>330</v>
      </c>
      <c r="G5097" s="114" t="s">
        <v>7407</v>
      </c>
      <c r="H5097" s="114" t="s">
        <v>1929</v>
      </c>
      <c r="I5097" s="114" t="s">
        <v>81</v>
      </c>
      <c r="J5097" s="114" t="s">
        <v>7408</v>
      </c>
      <c r="K5097" s="114"/>
      <c r="L5097" s="114" t="s">
        <v>20</v>
      </c>
      <c r="M5097" s="114">
        <v>-72</v>
      </c>
      <c r="N5097" s="114" t="s">
        <v>28</v>
      </c>
      <c r="O5097" s="114">
        <v>-37.43</v>
      </c>
      <c r="P5097" s="114">
        <v>-37.43</v>
      </c>
      <c r="Q5097" s="114">
        <v>-0.19</v>
      </c>
      <c r="R5097" s="112"/>
      <c r="S5097" s="113"/>
      <c r="T5097" s="113"/>
      <c r="U5097" s="113"/>
    </row>
    <row r="5098" spans="1:21" hidden="1">
      <c r="A5098" s="116">
        <v>42481</v>
      </c>
      <c r="B5098" s="114" t="s">
        <v>7377</v>
      </c>
      <c r="C5098" s="116">
        <v>42481</v>
      </c>
      <c r="D5098" s="114" t="s">
        <v>7378</v>
      </c>
      <c r="E5098" s="114" t="s">
        <v>1928</v>
      </c>
      <c r="F5098" s="114" t="s">
        <v>938</v>
      </c>
      <c r="G5098" s="114" t="s">
        <v>7379</v>
      </c>
      <c r="H5098" s="114" t="s">
        <v>1929</v>
      </c>
      <c r="I5098" s="114" t="s">
        <v>81</v>
      </c>
      <c r="J5098" s="114" t="s">
        <v>7380</v>
      </c>
      <c r="K5098" s="114"/>
      <c r="L5098" s="114" t="s">
        <v>20</v>
      </c>
      <c r="M5098" s="114">
        <v>-24</v>
      </c>
      <c r="N5098" s="114" t="s">
        <v>28</v>
      </c>
      <c r="O5098" s="114">
        <v>-12.48</v>
      </c>
      <c r="P5098" s="114">
        <v>-12.48</v>
      </c>
      <c r="Q5098" s="114">
        <v>-0.06</v>
      </c>
      <c r="R5098" s="112"/>
      <c r="S5098" s="113"/>
      <c r="T5098" s="113"/>
      <c r="U5098" s="112"/>
    </row>
    <row r="5099" spans="1:21" hidden="1">
      <c r="A5099" s="116">
        <v>42486</v>
      </c>
      <c r="B5099" s="114" t="s">
        <v>7755</v>
      </c>
      <c r="C5099" s="116">
        <v>42486</v>
      </c>
      <c r="D5099" s="114" t="s">
        <v>7756</v>
      </c>
      <c r="E5099" s="114" t="s">
        <v>1928</v>
      </c>
      <c r="F5099" s="114" t="s">
        <v>331</v>
      </c>
      <c r="G5099" s="114" t="s">
        <v>7757</v>
      </c>
      <c r="H5099" s="114" t="s">
        <v>1929</v>
      </c>
      <c r="I5099" s="114" t="s">
        <v>81</v>
      </c>
      <c r="J5099" s="114" t="s">
        <v>7758</v>
      </c>
      <c r="K5099" s="114"/>
      <c r="L5099" s="114" t="s">
        <v>20</v>
      </c>
      <c r="M5099" s="114">
        <v>-432</v>
      </c>
      <c r="N5099" s="114" t="s">
        <v>28</v>
      </c>
      <c r="O5099" s="114">
        <v>-224.58</v>
      </c>
      <c r="P5099" s="114">
        <v>-224.58</v>
      </c>
      <c r="Q5099" s="114">
        <v>-1.1499999999999999</v>
      </c>
      <c r="R5099" s="112"/>
      <c r="S5099" s="112"/>
      <c r="T5099" s="112"/>
      <c r="U5099" s="112"/>
    </row>
    <row r="5100" spans="1:21" hidden="1">
      <c r="A5100" s="116">
        <v>42486</v>
      </c>
      <c r="B5100" s="114" t="s">
        <v>7421</v>
      </c>
      <c r="C5100" s="116">
        <v>42486</v>
      </c>
      <c r="D5100" s="114" t="s">
        <v>7422</v>
      </c>
      <c r="E5100" s="114" t="s">
        <v>1928</v>
      </c>
      <c r="F5100" s="114" t="s">
        <v>938</v>
      </c>
      <c r="G5100" s="114" t="s">
        <v>7423</v>
      </c>
      <c r="H5100" s="114" t="s">
        <v>1929</v>
      </c>
      <c r="I5100" s="114" t="s">
        <v>81</v>
      </c>
      <c r="J5100" s="114" t="s">
        <v>7424</v>
      </c>
      <c r="K5100" s="114"/>
      <c r="L5100" s="114" t="s">
        <v>20</v>
      </c>
      <c r="M5100" s="114">
        <v>-72</v>
      </c>
      <c r="N5100" s="114" t="s">
        <v>28</v>
      </c>
      <c r="O5100" s="114">
        <v>-37.43</v>
      </c>
      <c r="P5100" s="114">
        <v>-37.43</v>
      </c>
      <c r="Q5100" s="114">
        <v>-0.19</v>
      </c>
      <c r="R5100" s="112"/>
      <c r="S5100" s="112"/>
      <c r="T5100" s="112"/>
      <c r="U5100" s="112"/>
    </row>
    <row r="5101" spans="1:21" hidden="1">
      <c r="A5101" s="116">
        <v>42487</v>
      </c>
      <c r="B5101" s="114" t="s">
        <v>7357</v>
      </c>
      <c r="C5101" s="116">
        <v>42487</v>
      </c>
      <c r="D5101" s="114" t="s">
        <v>7358</v>
      </c>
      <c r="E5101" s="114" t="s">
        <v>1928</v>
      </c>
      <c r="F5101" s="114" t="s">
        <v>938</v>
      </c>
      <c r="G5101" s="114" t="s">
        <v>7359</v>
      </c>
      <c r="H5101" s="114" t="s">
        <v>1929</v>
      </c>
      <c r="I5101" s="114" t="s">
        <v>81</v>
      </c>
      <c r="J5101" s="114" t="s">
        <v>7360</v>
      </c>
      <c r="K5101" s="114"/>
      <c r="L5101" s="114" t="s">
        <v>20</v>
      </c>
      <c r="M5101" s="114">
        <v>-96</v>
      </c>
      <c r="N5101" s="114" t="s">
        <v>28</v>
      </c>
      <c r="O5101" s="114">
        <v>-49.91</v>
      </c>
      <c r="P5101" s="114">
        <v>-49.91</v>
      </c>
      <c r="Q5101" s="114">
        <v>-0.25</v>
      </c>
      <c r="R5101" s="112"/>
      <c r="S5101" s="113"/>
      <c r="T5101" s="113"/>
      <c r="U5101" s="113"/>
    </row>
    <row r="5102" spans="1:21" hidden="1">
      <c r="A5102" s="116">
        <v>42488</v>
      </c>
      <c r="B5102" s="114" t="s">
        <v>7568</v>
      </c>
      <c r="C5102" s="116">
        <v>42488</v>
      </c>
      <c r="D5102" s="114" t="s">
        <v>7569</v>
      </c>
      <c r="E5102" s="114" t="s">
        <v>1928</v>
      </c>
      <c r="F5102" s="114" t="s">
        <v>331</v>
      </c>
      <c r="G5102" s="114" t="s">
        <v>7570</v>
      </c>
      <c r="H5102" s="114" t="s">
        <v>1929</v>
      </c>
      <c r="I5102" s="114" t="s">
        <v>81</v>
      </c>
      <c r="J5102" s="114" t="s">
        <v>7571</v>
      </c>
      <c r="K5102" s="114"/>
      <c r="L5102" s="114" t="s">
        <v>20</v>
      </c>
      <c r="M5102" s="114">
        <v>-432</v>
      </c>
      <c r="N5102" s="114" t="s">
        <v>28</v>
      </c>
      <c r="O5102" s="114">
        <v>-224.58</v>
      </c>
      <c r="P5102" s="114">
        <v>-224.58</v>
      </c>
      <c r="Q5102" s="114">
        <v>-1.1499999999999999</v>
      </c>
      <c r="R5102" s="112"/>
      <c r="S5102" s="113"/>
      <c r="T5102" s="113"/>
      <c r="U5102" s="112"/>
    </row>
    <row r="5103" spans="1:21" hidden="1">
      <c r="A5103" s="116">
        <v>42488</v>
      </c>
      <c r="B5103" s="114" t="s">
        <v>7439</v>
      </c>
      <c r="C5103" s="116">
        <v>42488</v>
      </c>
      <c r="D5103" s="114" t="s">
        <v>7440</v>
      </c>
      <c r="E5103" s="114" t="s">
        <v>1928</v>
      </c>
      <c r="F5103" s="114" t="s">
        <v>938</v>
      </c>
      <c r="G5103" s="114" t="s">
        <v>7441</v>
      </c>
      <c r="H5103" s="114" t="s">
        <v>1929</v>
      </c>
      <c r="I5103" s="114" t="s">
        <v>81</v>
      </c>
      <c r="J5103" s="114" t="s">
        <v>7442</v>
      </c>
      <c r="K5103" s="114"/>
      <c r="L5103" s="114" t="s">
        <v>20</v>
      </c>
      <c r="M5103" s="114">
        <v>-84</v>
      </c>
      <c r="N5103" s="114" t="s">
        <v>28</v>
      </c>
      <c r="O5103" s="114">
        <v>-43.67</v>
      </c>
      <c r="P5103" s="114">
        <v>-43.67</v>
      </c>
      <c r="Q5103" s="114">
        <v>-0.22</v>
      </c>
      <c r="R5103" s="112"/>
      <c r="S5103" s="112"/>
      <c r="T5103" s="112"/>
      <c r="U5103" s="112"/>
    </row>
    <row r="5104" spans="1:21" hidden="1">
      <c r="A5104" s="116">
        <v>42489</v>
      </c>
      <c r="B5104" s="114" t="s">
        <v>7435</v>
      </c>
      <c r="C5104" s="116">
        <v>42489</v>
      </c>
      <c r="D5104" s="114" t="s">
        <v>7436</v>
      </c>
      <c r="E5104" s="114" t="s">
        <v>1928</v>
      </c>
      <c r="F5104" s="114" t="s">
        <v>938</v>
      </c>
      <c r="G5104" s="114" t="s">
        <v>7437</v>
      </c>
      <c r="H5104" s="114" t="s">
        <v>1929</v>
      </c>
      <c r="I5104" s="114" t="s">
        <v>81</v>
      </c>
      <c r="J5104" s="114" t="s">
        <v>7438</v>
      </c>
      <c r="K5104" s="114"/>
      <c r="L5104" s="114" t="s">
        <v>20</v>
      </c>
      <c r="M5104" s="114">
        <v>-204</v>
      </c>
      <c r="N5104" s="114" t="s">
        <v>28</v>
      </c>
      <c r="O5104" s="114">
        <v>-106.05</v>
      </c>
      <c r="P5104" s="114">
        <v>-106.05</v>
      </c>
      <c r="Q5104" s="114">
        <v>-0.55000000000000004</v>
      </c>
      <c r="R5104" s="112"/>
      <c r="S5104" s="112"/>
      <c r="T5104" s="112"/>
      <c r="U5104" s="112"/>
    </row>
    <row r="5105" spans="1:21">
      <c r="A5105" s="116">
        <v>42480</v>
      </c>
      <c r="B5105" s="114" t="s">
        <v>7928</v>
      </c>
      <c r="C5105" s="116">
        <v>42480</v>
      </c>
      <c r="D5105" s="114" t="s">
        <v>7928</v>
      </c>
      <c r="E5105" s="114" t="s">
        <v>1928</v>
      </c>
      <c r="F5105" s="114"/>
      <c r="G5105" s="114"/>
      <c r="H5105" s="114" t="s">
        <v>1929</v>
      </c>
      <c r="I5105" s="114" t="s">
        <v>19</v>
      </c>
      <c r="J5105" s="114" t="s">
        <v>7929</v>
      </c>
      <c r="K5105" s="114"/>
      <c r="L5105" s="114" t="s">
        <v>20</v>
      </c>
      <c r="M5105" s="114">
        <v>-1</v>
      </c>
      <c r="N5105" s="114" t="s">
        <v>28</v>
      </c>
      <c r="O5105" s="114">
        <v>-0.55000000000000004</v>
      </c>
      <c r="P5105" s="114">
        <v>-0.55000000000000004</v>
      </c>
      <c r="Q5105" s="114">
        <v>0.05</v>
      </c>
      <c r="R5105" s="112"/>
      <c r="S5105" s="112"/>
      <c r="T5105" s="112"/>
      <c r="U5105" s="112"/>
    </row>
    <row r="5106" spans="1:21" hidden="1">
      <c r="A5106" s="116">
        <v>42480</v>
      </c>
      <c r="B5106" s="114" t="s">
        <v>7930</v>
      </c>
      <c r="C5106" s="116">
        <v>42490</v>
      </c>
      <c r="D5106" s="114" t="s">
        <v>6552</v>
      </c>
      <c r="E5106" s="114" t="s">
        <v>1928</v>
      </c>
      <c r="F5106" s="114"/>
      <c r="G5106" s="114"/>
      <c r="H5106" s="114" t="s">
        <v>1929</v>
      </c>
      <c r="I5106" s="114" t="s">
        <v>26</v>
      </c>
      <c r="J5106" s="114" t="s">
        <v>6553</v>
      </c>
      <c r="K5106" s="114" t="s">
        <v>21</v>
      </c>
      <c r="L5106" s="114"/>
      <c r="M5106" s="136">
        <v>18032</v>
      </c>
      <c r="N5106" s="114" t="s">
        <v>28</v>
      </c>
      <c r="O5106" s="136">
        <v>9917.6</v>
      </c>
      <c r="P5106" s="136">
        <v>10389.07</v>
      </c>
      <c r="Q5106" s="136">
        <v>-1292.43</v>
      </c>
      <c r="R5106" s="112"/>
      <c r="S5106" s="112"/>
      <c r="T5106" s="112"/>
      <c r="U5106" s="112"/>
    </row>
    <row r="5107" spans="1:21">
      <c r="A5107" s="116">
        <v>42481</v>
      </c>
      <c r="B5107" s="114" t="s">
        <v>7926</v>
      </c>
      <c r="C5107" s="116">
        <v>42481</v>
      </c>
      <c r="D5107" s="114" t="s">
        <v>7926</v>
      </c>
      <c r="E5107" s="114" t="s">
        <v>1928</v>
      </c>
      <c r="F5107" s="114"/>
      <c r="G5107" s="114"/>
      <c r="H5107" s="114" t="s">
        <v>1929</v>
      </c>
      <c r="I5107" s="114" t="s">
        <v>19</v>
      </c>
      <c r="J5107" s="114" t="s">
        <v>7927</v>
      </c>
      <c r="K5107" s="114"/>
      <c r="L5107" s="114" t="s">
        <v>20</v>
      </c>
      <c r="M5107" s="136">
        <v>-18031</v>
      </c>
      <c r="N5107" s="114" t="s">
        <v>28</v>
      </c>
      <c r="O5107" s="136">
        <v>-9917.0499999999993</v>
      </c>
      <c r="P5107" s="136">
        <v>-9917.0499999999993</v>
      </c>
      <c r="Q5107" s="114">
        <v>820.91</v>
      </c>
      <c r="R5107" s="112"/>
      <c r="S5107" s="112"/>
      <c r="T5107" s="112"/>
      <c r="U5107" s="112"/>
    </row>
    <row r="5108" spans="1:21">
      <c r="A5108" s="116">
        <v>42480</v>
      </c>
      <c r="B5108" s="114" t="s">
        <v>7928</v>
      </c>
      <c r="C5108" s="116">
        <v>42480</v>
      </c>
      <c r="D5108" s="114" t="s">
        <v>7928</v>
      </c>
      <c r="E5108" s="114" t="s">
        <v>1928</v>
      </c>
      <c r="F5108" s="114"/>
      <c r="G5108" s="114"/>
      <c r="H5108" s="114" t="s">
        <v>1929</v>
      </c>
      <c r="I5108" s="114" t="s">
        <v>19</v>
      </c>
      <c r="J5108" s="114" t="s">
        <v>7929</v>
      </c>
      <c r="K5108" s="114" t="s">
        <v>21</v>
      </c>
      <c r="L5108" s="114"/>
      <c r="M5108" s="114">
        <v>1</v>
      </c>
      <c r="N5108" s="114" t="s">
        <v>28</v>
      </c>
      <c r="O5108" s="114">
        <v>0.55000000000000004</v>
      </c>
      <c r="P5108" s="114">
        <v>0.55000000000000004</v>
      </c>
      <c r="Q5108" s="114">
        <v>0</v>
      </c>
      <c r="R5108" s="112"/>
      <c r="S5108" s="113"/>
      <c r="T5108" s="113"/>
      <c r="U5108" s="112"/>
    </row>
    <row r="5109" spans="1:21" hidden="1">
      <c r="A5109" s="116">
        <v>42489</v>
      </c>
      <c r="B5109" s="114" t="s">
        <v>7479</v>
      </c>
      <c r="C5109" s="116">
        <v>42489</v>
      </c>
      <c r="D5109" s="114" t="s">
        <v>7479</v>
      </c>
      <c r="E5109" s="114" t="s">
        <v>1928</v>
      </c>
      <c r="F5109" s="114" t="s">
        <v>3992</v>
      </c>
      <c r="G5109" s="114" t="s">
        <v>7480</v>
      </c>
      <c r="H5109" s="114" t="s">
        <v>1929</v>
      </c>
      <c r="I5109" s="114" t="s">
        <v>81</v>
      </c>
      <c r="J5109" s="114" t="s">
        <v>7481</v>
      </c>
      <c r="K5109" s="114"/>
      <c r="L5109" s="114" t="s">
        <v>20</v>
      </c>
      <c r="M5109" s="114">
        <v>-1</v>
      </c>
      <c r="N5109" s="114" t="s">
        <v>28</v>
      </c>
      <c r="O5109" s="114">
        <v>-0.55000000000000004</v>
      </c>
      <c r="P5109" s="114">
        <v>-0.55000000000000004</v>
      </c>
      <c r="Q5109" s="114">
        <v>0</v>
      </c>
      <c r="R5109" s="112"/>
      <c r="S5109" s="113"/>
      <c r="T5109" s="113"/>
      <c r="U5109" s="112"/>
    </row>
    <row r="5110" spans="1:21" hidden="1">
      <c r="A5110" s="116">
        <v>42489</v>
      </c>
      <c r="B5110" s="114" t="s">
        <v>7187</v>
      </c>
      <c r="C5110" s="116">
        <v>42489</v>
      </c>
      <c r="D5110" s="114" t="s">
        <v>7187</v>
      </c>
      <c r="E5110" s="114" t="s">
        <v>1931</v>
      </c>
      <c r="F5110" s="114" t="s">
        <v>3984</v>
      </c>
      <c r="G5110" s="114" t="s">
        <v>7188</v>
      </c>
      <c r="H5110" s="114" t="s">
        <v>1932</v>
      </c>
      <c r="I5110" s="114" t="s">
        <v>81</v>
      </c>
      <c r="J5110" s="114" t="s">
        <v>7189</v>
      </c>
      <c r="K5110" s="114"/>
      <c r="L5110" s="114" t="s">
        <v>20</v>
      </c>
      <c r="M5110" s="136">
        <v>-1625</v>
      </c>
      <c r="N5110" s="114" t="s">
        <v>28</v>
      </c>
      <c r="O5110" s="114">
        <v>-910</v>
      </c>
      <c r="P5110" s="114">
        <v>-910</v>
      </c>
      <c r="Q5110" s="114">
        <v>910</v>
      </c>
      <c r="R5110" s="112"/>
      <c r="S5110" s="113"/>
      <c r="T5110" s="113"/>
      <c r="U5110" s="112"/>
    </row>
    <row r="5111" spans="1:21" hidden="1">
      <c r="A5111" s="116">
        <v>42489</v>
      </c>
      <c r="B5111" s="114" t="s">
        <v>7190</v>
      </c>
      <c r="C5111" s="116">
        <v>42489</v>
      </c>
      <c r="D5111" s="114" t="s">
        <v>7190</v>
      </c>
      <c r="E5111" s="114" t="s">
        <v>1931</v>
      </c>
      <c r="F5111" s="114" t="s">
        <v>886</v>
      </c>
      <c r="G5111" s="114" t="s">
        <v>7191</v>
      </c>
      <c r="H5111" s="114" t="s">
        <v>1932</v>
      </c>
      <c r="I5111" s="114" t="s">
        <v>81</v>
      </c>
      <c r="J5111" s="114" t="s">
        <v>7192</v>
      </c>
      <c r="K5111" s="114"/>
      <c r="L5111" s="114" t="s">
        <v>20</v>
      </c>
      <c r="M5111" s="114">
        <v>-28</v>
      </c>
      <c r="N5111" s="114" t="s">
        <v>28</v>
      </c>
      <c r="O5111" s="114">
        <v>-15.68</v>
      </c>
      <c r="P5111" s="114">
        <v>-15.68</v>
      </c>
      <c r="Q5111" s="114">
        <v>15.68</v>
      </c>
      <c r="R5111" s="112"/>
      <c r="S5111" s="112"/>
      <c r="T5111" s="112"/>
      <c r="U5111" s="112"/>
    </row>
    <row r="5112" spans="1:21" hidden="1">
      <c r="A5112" s="116">
        <v>42489</v>
      </c>
      <c r="B5112" s="114" t="s">
        <v>7190</v>
      </c>
      <c r="C5112" s="116">
        <v>42489</v>
      </c>
      <c r="D5112" s="114" t="s">
        <v>7190</v>
      </c>
      <c r="E5112" s="114" t="s">
        <v>1931</v>
      </c>
      <c r="F5112" s="114" t="s">
        <v>886</v>
      </c>
      <c r="G5112" s="114" t="s">
        <v>7191</v>
      </c>
      <c r="H5112" s="114" t="s">
        <v>1932</v>
      </c>
      <c r="I5112" s="114" t="s">
        <v>81</v>
      </c>
      <c r="J5112" s="114" t="s">
        <v>7192</v>
      </c>
      <c r="K5112" s="114"/>
      <c r="L5112" s="114" t="s">
        <v>20</v>
      </c>
      <c r="M5112" s="114">
        <v>-96</v>
      </c>
      <c r="N5112" s="114" t="s">
        <v>28</v>
      </c>
      <c r="O5112" s="114">
        <v>-53.76</v>
      </c>
      <c r="P5112" s="114">
        <v>-53.76</v>
      </c>
      <c r="Q5112" s="114">
        <v>53.76</v>
      </c>
      <c r="R5112" s="112"/>
      <c r="S5112" s="113"/>
      <c r="T5112" s="113"/>
      <c r="U5112" s="112"/>
    </row>
    <row r="5113" spans="1:21" hidden="1">
      <c r="A5113" s="116">
        <v>42489</v>
      </c>
      <c r="B5113" s="114" t="s">
        <v>7190</v>
      </c>
      <c r="C5113" s="116">
        <v>42489</v>
      </c>
      <c r="D5113" s="114" t="s">
        <v>7190</v>
      </c>
      <c r="E5113" s="114" t="s">
        <v>1931</v>
      </c>
      <c r="F5113" s="114" t="s">
        <v>886</v>
      </c>
      <c r="G5113" s="114" t="s">
        <v>7191</v>
      </c>
      <c r="H5113" s="114" t="s">
        <v>1932</v>
      </c>
      <c r="I5113" s="114" t="s">
        <v>81</v>
      </c>
      <c r="J5113" s="114" t="s">
        <v>7192</v>
      </c>
      <c r="K5113" s="114" t="s">
        <v>21</v>
      </c>
      <c r="L5113" s="114"/>
      <c r="M5113" s="114">
        <v>28</v>
      </c>
      <c r="N5113" s="114" t="s">
        <v>28</v>
      </c>
      <c r="O5113" s="114">
        <v>15.68</v>
      </c>
      <c r="P5113" s="114">
        <v>0</v>
      </c>
      <c r="Q5113" s="114">
        <v>0</v>
      </c>
      <c r="R5113" s="112"/>
      <c r="S5113" s="112"/>
      <c r="T5113" s="112"/>
      <c r="U5113" s="112"/>
    </row>
    <row r="5114" spans="1:21" hidden="1">
      <c r="A5114" s="116">
        <v>42489</v>
      </c>
      <c r="B5114" s="114" t="s">
        <v>7190</v>
      </c>
      <c r="C5114" s="116">
        <v>42489</v>
      </c>
      <c r="D5114" s="114" t="s">
        <v>7190</v>
      </c>
      <c r="E5114" s="114" t="s">
        <v>1931</v>
      </c>
      <c r="F5114" s="114" t="s">
        <v>886</v>
      </c>
      <c r="G5114" s="114" t="s">
        <v>7191</v>
      </c>
      <c r="H5114" s="114" t="s">
        <v>1932</v>
      </c>
      <c r="I5114" s="114" t="s">
        <v>81</v>
      </c>
      <c r="J5114" s="114" t="s">
        <v>7192</v>
      </c>
      <c r="K5114" s="114" t="s">
        <v>21</v>
      </c>
      <c r="L5114" s="114"/>
      <c r="M5114" s="114">
        <v>96</v>
      </c>
      <c r="N5114" s="114" t="s">
        <v>28</v>
      </c>
      <c r="O5114" s="114">
        <v>53.76</v>
      </c>
      <c r="P5114" s="114">
        <v>0</v>
      </c>
      <c r="Q5114" s="114">
        <v>0</v>
      </c>
      <c r="R5114" s="112"/>
      <c r="S5114" s="112"/>
      <c r="T5114" s="112"/>
      <c r="U5114" s="112"/>
    </row>
    <row r="5115" spans="1:21" hidden="1">
      <c r="A5115" s="116">
        <v>42489</v>
      </c>
      <c r="B5115" s="114" t="s">
        <v>7187</v>
      </c>
      <c r="C5115" s="116">
        <v>42489</v>
      </c>
      <c r="D5115" s="114" t="s">
        <v>7187</v>
      </c>
      <c r="E5115" s="114" t="s">
        <v>1931</v>
      </c>
      <c r="F5115" s="114" t="s">
        <v>3984</v>
      </c>
      <c r="G5115" s="114" t="s">
        <v>7188</v>
      </c>
      <c r="H5115" s="114" t="s">
        <v>1932</v>
      </c>
      <c r="I5115" s="114" t="s">
        <v>81</v>
      </c>
      <c r="J5115" s="114" t="s">
        <v>7189</v>
      </c>
      <c r="K5115" s="114" t="s">
        <v>21</v>
      </c>
      <c r="L5115" s="114"/>
      <c r="M5115" s="136">
        <v>1625</v>
      </c>
      <c r="N5115" s="114" t="s">
        <v>28</v>
      </c>
      <c r="O5115" s="114">
        <v>910</v>
      </c>
      <c r="P5115" s="114">
        <v>0</v>
      </c>
      <c r="Q5115" s="114">
        <v>0</v>
      </c>
      <c r="R5115" s="112"/>
      <c r="S5115" s="112"/>
      <c r="T5115" s="112"/>
      <c r="U5115" s="112"/>
    </row>
    <row r="5116" spans="1:21">
      <c r="A5116" s="116">
        <v>42474</v>
      </c>
      <c r="B5116" s="114" t="s">
        <v>7931</v>
      </c>
      <c r="C5116" s="116">
        <v>42474</v>
      </c>
      <c r="D5116" s="114" t="s">
        <v>7931</v>
      </c>
      <c r="E5116" s="114" t="s">
        <v>1931</v>
      </c>
      <c r="F5116" s="114"/>
      <c r="G5116" s="114"/>
      <c r="H5116" s="114" t="s">
        <v>1932</v>
      </c>
      <c r="I5116" s="114" t="s">
        <v>19</v>
      </c>
      <c r="J5116" s="114" t="s">
        <v>7932</v>
      </c>
      <c r="K5116" s="114" t="s">
        <v>21</v>
      </c>
      <c r="L5116" s="114"/>
      <c r="M5116" s="114">
        <v>2</v>
      </c>
      <c r="N5116" s="114" t="s">
        <v>28</v>
      </c>
      <c r="O5116" s="114">
        <v>1.01</v>
      </c>
      <c r="P5116" s="114">
        <v>1.01</v>
      </c>
      <c r="Q5116" s="114">
        <v>0</v>
      </c>
      <c r="R5116" s="112"/>
      <c r="S5116" s="112"/>
      <c r="T5116" s="112"/>
      <c r="U5116" s="112"/>
    </row>
    <row r="5117" spans="1:21" hidden="1">
      <c r="A5117" s="116">
        <v>42489</v>
      </c>
      <c r="B5117" s="114" t="s">
        <v>7785</v>
      </c>
      <c r="C5117" s="116">
        <v>42490</v>
      </c>
      <c r="D5117" s="114" t="s">
        <v>6221</v>
      </c>
      <c r="E5117" s="114" t="s">
        <v>1931</v>
      </c>
      <c r="F5117" s="114"/>
      <c r="G5117" s="114"/>
      <c r="H5117" s="114" t="s">
        <v>1932</v>
      </c>
      <c r="I5117" s="114" t="s">
        <v>17</v>
      </c>
      <c r="J5117" s="114" t="s">
        <v>6222</v>
      </c>
      <c r="K5117" s="114"/>
      <c r="L5117" s="114" t="s">
        <v>20</v>
      </c>
      <c r="M5117" s="114">
        <v>-2</v>
      </c>
      <c r="N5117" s="114" t="s">
        <v>28</v>
      </c>
      <c r="O5117" s="114">
        <v>-1.1200000000000001</v>
      </c>
      <c r="P5117" s="114">
        <v>-1.1200000000000001</v>
      </c>
      <c r="Q5117" s="114">
        <v>0.11</v>
      </c>
      <c r="R5117" s="112"/>
      <c r="S5117" s="112"/>
      <c r="T5117" s="112"/>
      <c r="U5117" s="112"/>
    </row>
    <row r="5118" spans="1:21" hidden="1">
      <c r="A5118" s="116">
        <v>42466</v>
      </c>
      <c r="B5118" s="114" t="s">
        <v>7197</v>
      </c>
      <c r="C5118" s="116">
        <v>42466</v>
      </c>
      <c r="D5118" s="114" t="s">
        <v>7198</v>
      </c>
      <c r="E5118" s="114" t="s">
        <v>1931</v>
      </c>
      <c r="F5118" s="114" t="s">
        <v>938</v>
      </c>
      <c r="G5118" s="114" t="s">
        <v>7199</v>
      </c>
      <c r="H5118" s="114" t="s">
        <v>1932</v>
      </c>
      <c r="I5118" s="114" t="s">
        <v>81</v>
      </c>
      <c r="J5118" s="114" t="s">
        <v>7200</v>
      </c>
      <c r="K5118" s="114"/>
      <c r="L5118" s="114" t="s">
        <v>20</v>
      </c>
      <c r="M5118" s="114">
        <v>-12</v>
      </c>
      <c r="N5118" s="114" t="s">
        <v>28</v>
      </c>
      <c r="O5118" s="114">
        <v>-6.72</v>
      </c>
      <c r="P5118" s="114">
        <v>-6.72</v>
      </c>
      <c r="Q5118" s="114">
        <v>0.48</v>
      </c>
      <c r="R5118" s="112"/>
      <c r="S5118" s="112"/>
      <c r="T5118" s="112"/>
      <c r="U5118" s="112"/>
    </row>
    <row r="5119" spans="1:21" hidden="1">
      <c r="A5119" s="116">
        <v>42467</v>
      </c>
      <c r="B5119" s="114" t="s">
        <v>7663</v>
      </c>
      <c r="C5119" s="116">
        <v>42467</v>
      </c>
      <c r="D5119" s="114" t="s">
        <v>7664</v>
      </c>
      <c r="E5119" s="114" t="s">
        <v>1931</v>
      </c>
      <c r="F5119" s="114" t="s">
        <v>331</v>
      </c>
      <c r="G5119" s="114" t="s">
        <v>7665</v>
      </c>
      <c r="H5119" s="114" t="s">
        <v>1932</v>
      </c>
      <c r="I5119" s="114" t="s">
        <v>81</v>
      </c>
      <c r="J5119" s="114" t="s">
        <v>7666</v>
      </c>
      <c r="K5119" s="114"/>
      <c r="L5119" s="114" t="s">
        <v>20</v>
      </c>
      <c r="M5119" s="114">
        <v>-864</v>
      </c>
      <c r="N5119" s="114" t="s">
        <v>28</v>
      </c>
      <c r="O5119" s="114">
        <v>-432.64</v>
      </c>
      <c r="P5119" s="114">
        <v>-432.64</v>
      </c>
      <c r="Q5119" s="114">
        <v>-16.739999999999998</v>
      </c>
      <c r="R5119" s="112"/>
      <c r="S5119" s="112"/>
      <c r="T5119" s="112"/>
      <c r="U5119" s="112"/>
    </row>
    <row r="5120" spans="1:21" hidden="1">
      <c r="A5120" s="116">
        <v>42467</v>
      </c>
      <c r="B5120" s="114" t="s">
        <v>7245</v>
      </c>
      <c r="C5120" s="116">
        <v>42467</v>
      </c>
      <c r="D5120" s="114" t="s">
        <v>7246</v>
      </c>
      <c r="E5120" s="114" t="s">
        <v>1931</v>
      </c>
      <c r="F5120" s="114" t="s">
        <v>886</v>
      </c>
      <c r="G5120" s="114" t="s">
        <v>7247</v>
      </c>
      <c r="H5120" s="114" t="s">
        <v>1932</v>
      </c>
      <c r="I5120" s="114" t="s">
        <v>81</v>
      </c>
      <c r="J5120" s="114" t="s">
        <v>7248</v>
      </c>
      <c r="K5120" s="114"/>
      <c r="L5120" s="114" t="s">
        <v>20</v>
      </c>
      <c r="M5120" s="114">
        <v>-432</v>
      </c>
      <c r="N5120" s="114" t="s">
        <v>28</v>
      </c>
      <c r="O5120" s="114">
        <v>-216.32</v>
      </c>
      <c r="P5120" s="114">
        <v>-216.32</v>
      </c>
      <c r="Q5120" s="114">
        <v>-8.3699999999999992</v>
      </c>
      <c r="R5120" s="112"/>
      <c r="S5120" s="112"/>
      <c r="T5120" s="112"/>
      <c r="U5120" s="112"/>
    </row>
    <row r="5121" spans="1:21" hidden="1">
      <c r="A5121" s="116">
        <v>42467</v>
      </c>
      <c r="B5121" s="114" t="s">
        <v>7249</v>
      </c>
      <c r="C5121" s="116">
        <v>42467</v>
      </c>
      <c r="D5121" s="114" t="s">
        <v>7250</v>
      </c>
      <c r="E5121" s="114" t="s">
        <v>1931</v>
      </c>
      <c r="F5121" s="114" t="s">
        <v>938</v>
      </c>
      <c r="G5121" s="114" t="s">
        <v>7251</v>
      </c>
      <c r="H5121" s="114" t="s">
        <v>1932</v>
      </c>
      <c r="I5121" s="114" t="s">
        <v>81</v>
      </c>
      <c r="J5121" s="114" t="s">
        <v>7252</v>
      </c>
      <c r="K5121" s="114"/>
      <c r="L5121" s="114" t="s">
        <v>20</v>
      </c>
      <c r="M5121" s="114">
        <v>-12</v>
      </c>
      <c r="N5121" s="114" t="s">
        <v>28</v>
      </c>
      <c r="O5121" s="114">
        <v>-6.01</v>
      </c>
      <c r="P5121" s="114">
        <v>-6.01</v>
      </c>
      <c r="Q5121" s="114">
        <v>-0.23</v>
      </c>
      <c r="R5121" s="112"/>
      <c r="S5121" s="112"/>
      <c r="T5121" s="112"/>
      <c r="U5121" s="112"/>
    </row>
    <row r="5122" spans="1:21" hidden="1">
      <c r="A5122" s="116">
        <v>42461</v>
      </c>
      <c r="B5122" s="114" t="s">
        <v>7692</v>
      </c>
      <c r="C5122" s="116">
        <v>42461</v>
      </c>
      <c r="D5122" s="114" t="s">
        <v>7693</v>
      </c>
      <c r="E5122" s="114" t="s">
        <v>1931</v>
      </c>
      <c r="F5122" s="114" t="s">
        <v>3984</v>
      </c>
      <c r="G5122" s="114" t="s">
        <v>7694</v>
      </c>
      <c r="H5122" s="114" t="s">
        <v>1932</v>
      </c>
      <c r="I5122" s="114" t="s">
        <v>81</v>
      </c>
      <c r="J5122" s="114" t="s">
        <v>7508</v>
      </c>
      <c r="K5122" s="114"/>
      <c r="L5122" s="114" t="s">
        <v>20</v>
      </c>
      <c r="M5122" s="136">
        <v>-3456</v>
      </c>
      <c r="N5122" s="114" t="s">
        <v>28</v>
      </c>
      <c r="O5122" s="136">
        <v>-1935.36</v>
      </c>
      <c r="P5122" s="136">
        <v>-1935.36</v>
      </c>
      <c r="Q5122" s="114">
        <v>137.83000000000001</v>
      </c>
      <c r="R5122" s="112"/>
      <c r="S5122" s="112"/>
      <c r="T5122" s="112"/>
      <c r="U5122" s="112"/>
    </row>
    <row r="5123" spans="1:21" hidden="1">
      <c r="A5123" s="116">
        <v>42461</v>
      </c>
      <c r="B5123" s="114" t="s">
        <v>7205</v>
      </c>
      <c r="C5123" s="116">
        <v>42461</v>
      </c>
      <c r="D5123" s="114" t="s">
        <v>7206</v>
      </c>
      <c r="E5123" s="114" t="s">
        <v>1931</v>
      </c>
      <c r="F5123" s="114" t="s">
        <v>330</v>
      </c>
      <c r="G5123" s="114" t="s">
        <v>7207</v>
      </c>
      <c r="H5123" s="114" t="s">
        <v>1932</v>
      </c>
      <c r="I5123" s="114" t="s">
        <v>81</v>
      </c>
      <c r="J5123" s="114" t="s">
        <v>7208</v>
      </c>
      <c r="K5123" s="114"/>
      <c r="L5123" s="114" t="s">
        <v>20</v>
      </c>
      <c r="M5123" s="114">
        <v>-24</v>
      </c>
      <c r="N5123" s="114" t="s">
        <v>28</v>
      </c>
      <c r="O5123" s="114">
        <v>-13.44</v>
      </c>
      <c r="P5123" s="114">
        <v>-13.44</v>
      </c>
      <c r="Q5123" s="114">
        <v>0.96</v>
      </c>
      <c r="R5123" s="112"/>
      <c r="S5123" s="112"/>
      <c r="T5123" s="112"/>
      <c r="U5123" s="112"/>
    </row>
    <row r="5124" spans="1:21" hidden="1">
      <c r="A5124" s="116">
        <v>42464</v>
      </c>
      <c r="B5124" s="114" t="s">
        <v>7233</v>
      </c>
      <c r="C5124" s="116">
        <v>42464</v>
      </c>
      <c r="D5124" s="114" t="s">
        <v>7234</v>
      </c>
      <c r="E5124" s="114" t="s">
        <v>1931</v>
      </c>
      <c r="F5124" s="114" t="s">
        <v>938</v>
      </c>
      <c r="G5124" s="114" t="s">
        <v>7235</v>
      </c>
      <c r="H5124" s="114" t="s">
        <v>1932</v>
      </c>
      <c r="I5124" s="114" t="s">
        <v>81</v>
      </c>
      <c r="J5124" s="114" t="s">
        <v>7236</v>
      </c>
      <c r="K5124" s="114"/>
      <c r="L5124" s="114" t="s">
        <v>20</v>
      </c>
      <c r="M5124" s="114">
        <v>-12</v>
      </c>
      <c r="N5124" s="114" t="s">
        <v>28</v>
      </c>
      <c r="O5124" s="114">
        <v>-6.72</v>
      </c>
      <c r="P5124" s="114">
        <v>-6.72</v>
      </c>
      <c r="Q5124" s="114">
        <v>0.48</v>
      </c>
      <c r="R5124" s="112"/>
      <c r="S5124" s="112"/>
      <c r="T5124" s="112"/>
      <c r="U5124" s="112"/>
    </row>
    <row r="5125" spans="1:21" hidden="1">
      <c r="A5125" s="116">
        <v>42461</v>
      </c>
      <c r="B5125" s="114" t="s">
        <v>7237</v>
      </c>
      <c r="C5125" s="116">
        <v>42461</v>
      </c>
      <c r="D5125" s="114" t="s">
        <v>7238</v>
      </c>
      <c r="E5125" s="114" t="s">
        <v>1931</v>
      </c>
      <c r="F5125" s="114" t="s">
        <v>938</v>
      </c>
      <c r="G5125" s="114" t="s">
        <v>7239</v>
      </c>
      <c r="H5125" s="114" t="s">
        <v>1932</v>
      </c>
      <c r="I5125" s="114" t="s">
        <v>81</v>
      </c>
      <c r="J5125" s="114" t="s">
        <v>7240</v>
      </c>
      <c r="K5125" s="114"/>
      <c r="L5125" s="114" t="s">
        <v>20</v>
      </c>
      <c r="M5125" s="114">
        <v>-36</v>
      </c>
      <c r="N5125" s="114" t="s">
        <v>28</v>
      </c>
      <c r="O5125" s="114">
        <v>-20.16</v>
      </c>
      <c r="P5125" s="114">
        <v>-20.16</v>
      </c>
      <c r="Q5125" s="114">
        <v>1.44</v>
      </c>
      <c r="R5125" s="112"/>
      <c r="S5125" s="112"/>
      <c r="T5125" s="112"/>
      <c r="U5125" s="112"/>
    </row>
    <row r="5126" spans="1:21" hidden="1">
      <c r="A5126" s="116">
        <v>42464</v>
      </c>
      <c r="B5126" s="114" t="s">
        <v>7513</v>
      </c>
      <c r="C5126" s="116">
        <v>42464</v>
      </c>
      <c r="D5126" s="114" t="s">
        <v>7514</v>
      </c>
      <c r="E5126" s="114" t="s">
        <v>1931</v>
      </c>
      <c r="F5126" s="114" t="s">
        <v>3984</v>
      </c>
      <c r="G5126" s="114" t="s">
        <v>7515</v>
      </c>
      <c r="H5126" s="114" t="s">
        <v>1932</v>
      </c>
      <c r="I5126" s="114" t="s">
        <v>81</v>
      </c>
      <c r="J5126" s="114" t="s">
        <v>7516</v>
      </c>
      <c r="K5126" s="114"/>
      <c r="L5126" s="114" t="s">
        <v>20</v>
      </c>
      <c r="M5126" s="114">
        <v>-432</v>
      </c>
      <c r="N5126" s="114" t="s">
        <v>28</v>
      </c>
      <c r="O5126" s="114">
        <v>-241.92</v>
      </c>
      <c r="P5126" s="114">
        <v>-241.92</v>
      </c>
      <c r="Q5126" s="114">
        <v>17.23</v>
      </c>
      <c r="R5126" s="112"/>
      <c r="S5126" s="112"/>
      <c r="T5126" s="112"/>
      <c r="U5126" s="112"/>
    </row>
    <row r="5127" spans="1:21">
      <c r="A5127" s="116">
        <v>42474</v>
      </c>
      <c r="B5127" s="114" t="s">
        <v>7931</v>
      </c>
      <c r="C5127" s="116">
        <v>42474</v>
      </c>
      <c r="D5127" s="114" t="s">
        <v>7931</v>
      </c>
      <c r="E5127" s="114" t="s">
        <v>1931</v>
      </c>
      <c r="F5127" s="114"/>
      <c r="G5127" s="114"/>
      <c r="H5127" s="114" t="s">
        <v>1932</v>
      </c>
      <c r="I5127" s="114" t="s">
        <v>19</v>
      </c>
      <c r="J5127" s="114" t="s">
        <v>7932</v>
      </c>
      <c r="K5127" s="114"/>
      <c r="L5127" s="114" t="s">
        <v>20</v>
      </c>
      <c r="M5127" s="114">
        <v>-2</v>
      </c>
      <c r="N5127" s="114" t="s">
        <v>28</v>
      </c>
      <c r="O5127" s="114">
        <v>-1.01</v>
      </c>
      <c r="P5127" s="114">
        <v>-1.01</v>
      </c>
      <c r="Q5127" s="114">
        <v>-0.03</v>
      </c>
      <c r="R5127" s="112"/>
      <c r="S5127" s="112"/>
      <c r="T5127" s="112"/>
      <c r="U5127" s="112"/>
    </row>
    <row r="5128" spans="1:21" hidden="1">
      <c r="A5128" s="116">
        <v>42479</v>
      </c>
      <c r="B5128" s="114" t="s">
        <v>7265</v>
      </c>
      <c r="C5128" s="116">
        <v>42479</v>
      </c>
      <c r="D5128" s="114" t="s">
        <v>7266</v>
      </c>
      <c r="E5128" s="114" t="s">
        <v>1931</v>
      </c>
      <c r="F5128" s="114" t="s">
        <v>331</v>
      </c>
      <c r="G5128" s="114" t="s">
        <v>7267</v>
      </c>
      <c r="H5128" s="114" t="s">
        <v>1932</v>
      </c>
      <c r="I5128" s="114" t="s">
        <v>81</v>
      </c>
      <c r="J5128" s="114" t="s">
        <v>7268</v>
      </c>
      <c r="K5128" s="114"/>
      <c r="L5128" s="114" t="s">
        <v>20</v>
      </c>
      <c r="M5128" s="114">
        <v>-864</v>
      </c>
      <c r="N5128" s="114" t="s">
        <v>28</v>
      </c>
      <c r="O5128" s="114">
        <v>-436.69</v>
      </c>
      <c r="P5128" s="114">
        <v>-436.69</v>
      </c>
      <c r="Q5128" s="114">
        <v>-12.7</v>
      </c>
      <c r="R5128" s="112"/>
      <c r="S5128" s="112"/>
      <c r="T5128" s="112"/>
      <c r="U5128" s="112"/>
    </row>
    <row r="5129" spans="1:21" hidden="1">
      <c r="A5129" s="116">
        <v>42474</v>
      </c>
      <c r="B5129" s="114" t="s">
        <v>7261</v>
      </c>
      <c r="C5129" s="116">
        <v>42474</v>
      </c>
      <c r="D5129" s="114" t="s">
        <v>7262</v>
      </c>
      <c r="E5129" s="114" t="s">
        <v>1931</v>
      </c>
      <c r="F5129" s="114" t="s">
        <v>938</v>
      </c>
      <c r="G5129" s="114" t="s">
        <v>7263</v>
      </c>
      <c r="H5129" s="114" t="s">
        <v>1932</v>
      </c>
      <c r="I5129" s="114" t="s">
        <v>81</v>
      </c>
      <c r="J5129" s="114" t="s">
        <v>7264</v>
      </c>
      <c r="K5129" s="114"/>
      <c r="L5129" s="114" t="s">
        <v>20</v>
      </c>
      <c r="M5129" s="114">
        <v>-240</v>
      </c>
      <c r="N5129" s="114" t="s">
        <v>28</v>
      </c>
      <c r="O5129" s="114">
        <v>-121.3</v>
      </c>
      <c r="P5129" s="114">
        <v>-121.3</v>
      </c>
      <c r="Q5129" s="114">
        <v>-3.53</v>
      </c>
      <c r="R5129" s="112"/>
      <c r="S5129" s="112"/>
      <c r="T5129" s="112"/>
      <c r="U5129" s="112"/>
    </row>
    <row r="5130" spans="1:21" hidden="1">
      <c r="A5130" s="116">
        <v>42475</v>
      </c>
      <c r="B5130" s="114" t="s">
        <v>7619</v>
      </c>
      <c r="C5130" s="116">
        <v>42475</v>
      </c>
      <c r="D5130" s="114" t="s">
        <v>7620</v>
      </c>
      <c r="E5130" s="114" t="s">
        <v>1931</v>
      </c>
      <c r="F5130" s="114" t="s">
        <v>330</v>
      </c>
      <c r="G5130" s="114" t="s">
        <v>7621</v>
      </c>
      <c r="H5130" s="114" t="s">
        <v>1932</v>
      </c>
      <c r="I5130" s="114" t="s">
        <v>81</v>
      </c>
      <c r="J5130" s="114" t="s">
        <v>7622</v>
      </c>
      <c r="K5130" s="114"/>
      <c r="L5130" s="114" t="s">
        <v>20</v>
      </c>
      <c r="M5130" s="114">
        <v>-264</v>
      </c>
      <c r="N5130" s="114" t="s">
        <v>28</v>
      </c>
      <c r="O5130" s="114">
        <v>-133.43</v>
      </c>
      <c r="P5130" s="114">
        <v>-133.43</v>
      </c>
      <c r="Q5130" s="114">
        <v>-3.88</v>
      </c>
      <c r="R5130" s="112"/>
      <c r="S5130" s="112"/>
      <c r="T5130" s="112"/>
      <c r="U5130" s="112"/>
    </row>
    <row r="5131" spans="1:21" hidden="1">
      <c r="A5131" s="116">
        <v>42473</v>
      </c>
      <c r="B5131" s="114" t="s">
        <v>7281</v>
      </c>
      <c r="C5131" s="116">
        <v>42473</v>
      </c>
      <c r="D5131" s="114" t="s">
        <v>7282</v>
      </c>
      <c r="E5131" s="114" t="s">
        <v>1931</v>
      </c>
      <c r="F5131" s="114" t="s">
        <v>938</v>
      </c>
      <c r="G5131" s="114" t="s">
        <v>7283</v>
      </c>
      <c r="H5131" s="114" t="s">
        <v>1932</v>
      </c>
      <c r="I5131" s="114" t="s">
        <v>81</v>
      </c>
      <c r="J5131" s="114" t="s">
        <v>7284</v>
      </c>
      <c r="K5131" s="114"/>
      <c r="L5131" s="114" t="s">
        <v>20</v>
      </c>
      <c r="M5131" s="114">
        <v>-24</v>
      </c>
      <c r="N5131" s="114" t="s">
        <v>28</v>
      </c>
      <c r="O5131" s="114">
        <v>-12.13</v>
      </c>
      <c r="P5131" s="114">
        <v>-12.13</v>
      </c>
      <c r="Q5131" s="114">
        <v>-0.35</v>
      </c>
      <c r="R5131" s="112"/>
      <c r="S5131" s="112"/>
      <c r="T5131" s="112"/>
      <c r="U5131" s="112"/>
    </row>
    <row r="5132" spans="1:21" hidden="1">
      <c r="A5132" s="116">
        <v>42474</v>
      </c>
      <c r="B5132" s="114" t="s">
        <v>7285</v>
      </c>
      <c r="C5132" s="116">
        <v>42474</v>
      </c>
      <c r="D5132" s="114" t="s">
        <v>7286</v>
      </c>
      <c r="E5132" s="114" t="s">
        <v>1931</v>
      </c>
      <c r="F5132" s="114" t="s">
        <v>886</v>
      </c>
      <c r="G5132" s="114" t="s">
        <v>7287</v>
      </c>
      <c r="H5132" s="114" t="s">
        <v>1932</v>
      </c>
      <c r="I5132" s="114" t="s">
        <v>81</v>
      </c>
      <c r="J5132" s="114" t="s">
        <v>7288</v>
      </c>
      <c r="K5132" s="114"/>
      <c r="L5132" s="114" t="s">
        <v>20</v>
      </c>
      <c r="M5132" s="114">
        <v>-432</v>
      </c>
      <c r="N5132" s="114" t="s">
        <v>28</v>
      </c>
      <c r="O5132" s="114">
        <v>-218.34</v>
      </c>
      <c r="P5132" s="114">
        <v>-218.34</v>
      </c>
      <c r="Q5132" s="114">
        <v>-6.35</v>
      </c>
      <c r="R5132" s="112"/>
      <c r="S5132" s="113"/>
      <c r="T5132" s="113"/>
      <c r="U5132" s="112"/>
    </row>
    <row r="5133" spans="1:21" hidden="1">
      <c r="A5133" s="116">
        <v>42473</v>
      </c>
      <c r="B5133" s="114" t="s">
        <v>7920</v>
      </c>
      <c r="C5133" s="116">
        <v>42473</v>
      </c>
      <c r="D5133" s="114" t="s">
        <v>7921</v>
      </c>
      <c r="E5133" s="114" t="s">
        <v>1931</v>
      </c>
      <c r="F5133" s="114" t="s">
        <v>3997</v>
      </c>
      <c r="G5133" s="114" t="s">
        <v>7922</v>
      </c>
      <c r="H5133" s="114" t="s">
        <v>1932</v>
      </c>
      <c r="I5133" s="114" t="s">
        <v>81</v>
      </c>
      <c r="J5133" s="114" t="s">
        <v>7923</v>
      </c>
      <c r="K5133" s="114"/>
      <c r="L5133" s="114" t="s">
        <v>20</v>
      </c>
      <c r="M5133" s="114">
        <v>-2</v>
      </c>
      <c r="N5133" s="114" t="s">
        <v>28</v>
      </c>
      <c r="O5133" s="114">
        <v>-1.01</v>
      </c>
      <c r="P5133" s="114">
        <v>-1.01</v>
      </c>
      <c r="Q5133" s="114">
        <v>-0.03</v>
      </c>
      <c r="R5133" s="112"/>
      <c r="S5133" s="113"/>
      <c r="T5133" s="113"/>
      <c r="U5133" s="112"/>
    </row>
    <row r="5134" spans="1:21">
      <c r="A5134" s="116">
        <v>42467</v>
      </c>
      <c r="B5134" s="114" t="s">
        <v>7741</v>
      </c>
      <c r="C5134" s="116">
        <v>42467</v>
      </c>
      <c r="D5134" s="114" t="s">
        <v>7741</v>
      </c>
      <c r="E5134" s="114" t="s">
        <v>1931</v>
      </c>
      <c r="F5134" s="114"/>
      <c r="G5134" s="114"/>
      <c r="H5134" s="114" t="s">
        <v>1932</v>
      </c>
      <c r="I5134" s="114" t="s">
        <v>19</v>
      </c>
      <c r="J5134" s="114" t="s">
        <v>7742</v>
      </c>
      <c r="K5134" s="114" t="s">
        <v>21</v>
      </c>
      <c r="L5134" s="114"/>
      <c r="M5134" s="136">
        <v>22276</v>
      </c>
      <c r="N5134" s="114" t="s">
        <v>28</v>
      </c>
      <c r="O5134" s="136">
        <v>12474.56</v>
      </c>
      <c r="P5134" s="136">
        <v>12474.56</v>
      </c>
      <c r="Q5134" s="136">
        <v>-1243.28</v>
      </c>
      <c r="R5134" s="112"/>
      <c r="S5134" s="112"/>
      <c r="T5134" s="112"/>
      <c r="U5134" s="112"/>
    </row>
    <row r="5135" spans="1:21" hidden="1">
      <c r="A5135" s="116">
        <v>42471</v>
      </c>
      <c r="B5135" s="114" t="s">
        <v>7325</v>
      </c>
      <c r="C5135" s="116">
        <v>42471</v>
      </c>
      <c r="D5135" s="114" t="s">
        <v>7326</v>
      </c>
      <c r="E5135" s="114" t="s">
        <v>1931</v>
      </c>
      <c r="F5135" s="114" t="s">
        <v>938</v>
      </c>
      <c r="G5135" s="114" t="s">
        <v>7327</v>
      </c>
      <c r="H5135" s="114" t="s">
        <v>1932</v>
      </c>
      <c r="I5135" s="114" t="s">
        <v>81</v>
      </c>
      <c r="J5135" s="114" t="s">
        <v>7328</v>
      </c>
      <c r="K5135" s="114"/>
      <c r="L5135" s="114" t="s">
        <v>20</v>
      </c>
      <c r="M5135" s="114">
        <v>-24</v>
      </c>
      <c r="N5135" s="114" t="s">
        <v>28</v>
      </c>
      <c r="O5135" s="114">
        <v>-12.13</v>
      </c>
      <c r="P5135" s="114">
        <v>-12.13</v>
      </c>
      <c r="Q5135" s="114">
        <v>-0.35</v>
      </c>
      <c r="R5135" s="112"/>
      <c r="S5135" s="112"/>
      <c r="T5135" s="112"/>
      <c r="U5135" s="112"/>
    </row>
    <row r="5136" spans="1:21" hidden="1">
      <c r="A5136" s="116">
        <v>42473</v>
      </c>
      <c r="B5136" s="114" t="s">
        <v>7309</v>
      </c>
      <c r="C5136" s="116">
        <v>42473</v>
      </c>
      <c r="D5136" s="114" t="s">
        <v>7310</v>
      </c>
      <c r="E5136" s="114" t="s">
        <v>1931</v>
      </c>
      <c r="F5136" s="114" t="s">
        <v>331</v>
      </c>
      <c r="G5136" s="114" t="s">
        <v>7311</v>
      </c>
      <c r="H5136" s="114" t="s">
        <v>1932</v>
      </c>
      <c r="I5136" s="114" t="s">
        <v>81</v>
      </c>
      <c r="J5136" s="114" t="s">
        <v>7312</v>
      </c>
      <c r="K5136" s="114"/>
      <c r="L5136" s="114" t="s">
        <v>20</v>
      </c>
      <c r="M5136" s="114">
        <v>-864</v>
      </c>
      <c r="N5136" s="114" t="s">
        <v>28</v>
      </c>
      <c r="O5136" s="114">
        <v>-436.69</v>
      </c>
      <c r="P5136" s="114">
        <v>-436.69</v>
      </c>
      <c r="Q5136" s="114">
        <v>-12.7</v>
      </c>
      <c r="R5136" s="112"/>
      <c r="S5136" s="113"/>
      <c r="T5136" s="113"/>
      <c r="U5136" s="112"/>
    </row>
    <row r="5137" spans="1:21" hidden="1">
      <c r="A5137" s="116">
        <v>42473</v>
      </c>
      <c r="B5137" s="114" t="s">
        <v>7532</v>
      </c>
      <c r="C5137" s="116">
        <v>42473</v>
      </c>
      <c r="D5137" s="114" t="s">
        <v>7533</v>
      </c>
      <c r="E5137" s="114" t="s">
        <v>1931</v>
      </c>
      <c r="F5137" s="114" t="s">
        <v>330</v>
      </c>
      <c r="G5137" s="114" t="s">
        <v>7534</v>
      </c>
      <c r="H5137" s="114" t="s">
        <v>1932</v>
      </c>
      <c r="I5137" s="114" t="s">
        <v>81</v>
      </c>
      <c r="J5137" s="114" t="s">
        <v>7535</v>
      </c>
      <c r="K5137" s="114"/>
      <c r="L5137" s="114" t="s">
        <v>20</v>
      </c>
      <c r="M5137" s="114">
        <v>-12</v>
      </c>
      <c r="N5137" s="114" t="s">
        <v>28</v>
      </c>
      <c r="O5137" s="114">
        <v>-6.07</v>
      </c>
      <c r="P5137" s="114">
        <v>-6.07</v>
      </c>
      <c r="Q5137" s="114">
        <v>-0.17</v>
      </c>
      <c r="R5137" s="112"/>
      <c r="S5137" s="112"/>
      <c r="T5137" s="112"/>
      <c r="U5137" s="112"/>
    </row>
    <row r="5138" spans="1:21" hidden="1">
      <c r="A5138" s="116">
        <v>42475</v>
      </c>
      <c r="B5138" s="114" t="s">
        <v>7297</v>
      </c>
      <c r="C5138" s="116">
        <v>42475</v>
      </c>
      <c r="D5138" s="114" t="s">
        <v>7298</v>
      </c>
      <c r="E5138" s="114" t="s">
        <v>1931</v>
      </c>
      <c r="F5138" s="114" t="s">
        <v>938</v>
      </c>
      <c r="G5138" s="114" t="s">
        <v>7299</v>
      </c>
      <c r="H5138" s="114" t="s">
        <v>1932</v>
      </c>
      <c r="I5138" s="114" t="s">
        <v>81</v>
      </c>
      <c r="J5138" s="114" t="s">
        <v>7300</v>
      </c>
      <c r="K5138" s="114"/>
      <c r="L5138" s="114" t="s">
        <v>20</v>
      </c>
      <c r="M5138" s="114">
        <v>-276</v>
      </c>
      <c r="N5138" s="114" t="s">
        <v>28</v>
      </c>
      <c r="O5138" s="114">
        <v>-139.5</v>
      </c>
      <c r="P5138" s="114">
        <v>-139.5</v>
      </c>
      <c r="Q5138" s="114">
        <v>-4.05</v>
      </c>
      <c r="R5138" s="112"/>
      <c r="S5138" s="112"/>
      <c r="T5138" s="112"/>
      <c r="U5138" s="112"/>
    </row>
    <row r="5139" spans="1:21" hidden="1">
      <c r="A5139" s="116">
        <v>42478</v>
      </c>
      <c r="B5139" s="114" t="s">
        <v>7540</v>
      </c>
      <c r="C5139" s="116">
        <v>42478</v>
      </c>
      <c r="D5139" s="114" t="s">
        <v>7541</v>
      </c>
      <c r="E5139" s="114" t="s">
        <v>1931</v>
      </c>
      <c r="F5139" s="114" t="s">
        <v>886</v>
      </c>
      <c r="G5139" s="114" t="s">
        <v>7542</v>
      </c>
      <c r="H5139" s="114" t="s">
        <v>1932</v>
      </c>
      <c r="I5139" s="114" t="s">
        <v>81</v>
      </c>
      <c r="J5139" s="114" t="s">
        <v>7543</v>
      </c>
      <c r="K5139" s="114"/>
      <c r="L5139" s="114" t="s">
        <v>20</v>
      </c>
      <c r="M5139" s="136">
        <v>-2160</v>
      </c>
      <c r="N5139" s="114" t="s">
        <v>28</v>
      </c>
      <c r="O5139" s="136">
        <v>-1091.72</v>
      </c>
      <c r="P5139" s="136">
        <v>-1091.72</v>
      </c>
      <c r="Q5139" s="114">
        <v>-31.75</v>
      </c>
      <c r="R5139" s="112"/>
      <c r="S5139" s="112"/>
      <c r="T5139" s="112"/>
      <c r="U5139" s="112"/>
    </row>
    <row r="5140" spans="1:21" hidden="1">
      <c r="A5140" s="116">
        <v>42478</v>
      </c>
      <c r="B5140" s="114" t="s">
        <v>7341</v>
      </c>
      <c r="C5140" s="116">
        <v>42478</v>
      </c>
      <c r="D5140" s="114" t="s">
        <v>7342</v>
      </c>
      <c r="E5140" s="114" t="s">
        <v>1931</v>
      </c>
      <c r="F5140" s="114" t="s">
        <v>938</v>
      </c>
      <c r="G5140" s="114" t="s">
        <v>7343</v>
      </c>
      <c r="H5140" s="114" t="s">
        <v>1932</v>
      </c>
      <c r="I5140" s="114" t="s">
        <v>81</v>
      </c>
      <c r="J5140" s="114" t="s">
        <v>7344</v>
      </c>
      <c r="K5140" s="114"/>
      <c r="L5140" s="114" t="s">
        <v>20</v>
      </c>
      <c r="M5140" s="114">
        <v>-108</v>
      </c>
      <c r="N5140" s="114" t="s">
        <v>28</v>
      </c>
      <c r="O5140" s="114">
        <v>-54.59</v>
      </c>
      <c r="P5140" s="114">
        <v>-54.59</v>
      </c>
      <c r="Q5140" s="114">
        <v>-1.58</v>
      </c>
      <c r="R5140" s="112"/>
      <c r="S5140" s="112"/>
      <c r="T5140" s="112"/>
      <c r="U5140" s="112"/>
    </row>
    <row r="5141" spans="1:21" hidden="1">
      <c r="A5141" s="116">
        <v>42481</v>
      </c>
      <c r="B5141" s="114" t="s">
        <v>7377</v>
      </c>
      <c r="C5141" s="116">
        <v>42481</v>
      </c>
      <c r="D5141" s="114" t="s">
        <v>7378</v>
      </c>
      <c r="E5141" s="114" t="s">
        <v>1931</v>
      </c>
      <c r="F5141" s="114" t="s">
        <v>938</v>
      </c>
      <c r="G5141" s="114" t="s">
        <v>7379</v>
      </c>
      <c r="H5141" s="114" t="s">
        <v>1932</v>
      </c>
      <c r="I5141" s="114" t="s">
        <v>81</v>
      </c>
      <c r="J5141" s="114" t="s">
        <v>7380</v>
      </c>
      <c r="K5141" s="114"/>
      <c r="L5141" s="114" t="s">
        <v>20</v>
      </c>
      <c r="M5141" s="114">
        <v>-108</v>
      </c>
      <c r="N5141" s="114" t="s">
        <v>28</v>
      </c>
      <c r="O5141" s="114">
        <v>-54.59</v>
      </c>
      <c r="P5141" s="114">
        <v>-54.59</v>
      </c>
      <c r="Q5141" s="114">
        <v>-1.58</v>
      </c>
      <c r="R5141" s="112"/>
      <c r="S5141" s="113"/>
      <c r="T5141" s="113"/>
      <c r="U5141" s="112"/>
    </row>
    <row r="5142" spans="1:21" hidden="1">
      <c r="A5142" s="116">
        <v>42480</v>
      </c>
      <c r="B5142" s="114" t="s">
        <v>7389</v>
      </c>
      <c r="C5142" s="116">
        <v>42480</v>
      </c>
      <c r="D5142" s="114" t="s">
        <v>7390</v>
      </c>
      <c r="E5142" s="114" t="s">
        <v>1931</v>
      </c>
      <c r="F5142" s="114" t="s">
        <v>938</v>
      </c>
      <c r="G5142" s="114" t="s">
        <v>7391</v>
      </c>
      <c r="H5142" s="114" t="s">
        <v>1932</v>
      </c>
      <c r="I5142" s="114" t="s">
        <v>81</v>
      </c>
      <c r="J5142" s="114" t="s">
        <v>7392</v>
      </c>
      <c r="K5142" s="114"/>
      <c r="L5142" s="114" t="s">
        <v>20</v>
      </c>
      <c r="M5142" s="114">
        <v>-12</v>
      </c>
      <c r="N5142" s="114" t="s">
        <v>28</v>
      </c>
      <c r="O5142" s="114">
        <v>-6.07</v>
      </c>
      <c r="P5142" s="114">
        <v>-6.07</v>
      </c>
      <c r="Q5142" s="114">
        <v>-0.17</v>
      </c>
      <c r="R5142" s="112"/>
      <c r="S5142" s="112"/>
      <c r="T5142" s="112"/>
      <c r="U5142" s="112"/>
    </row>
    <row r="5143" spans="1:21" hidden="1">
      <c r="A5143" s="116">
        <v>42480</v>
      </c>
      <c r="B5143" s="114" t="s">
        <v>7405</v>
      </c>
      <c r="C5143" s="116">
        <v>42480</v>
      </c>
      <c r="D5143" s="114" t="s">
        <v>7406</v>
      </c>
      <c r="E5143" s="114" t="s">
        <v>1931</v>
      </c>
      <c r="F5143" s="114" t="s">
        <v>330</v>
      </c>
      <c r="G5143" s="114" t="s">
        <v>7407</v>
      </c>
      <c r="H5143" s="114" t="s">
        <v>1932</v>
      </c>
      <c r="I5143" s="114" t="s">
        <v>81</v>
      </c>
      <c r="J5143" s="114" t="s">
        <v>7408</v>
      </c>
      <c r="K5143" s="114"/>
      <c r="L5143" s="114" t="s">
        <v>20</v>
      </c>
      <c r="M5143" s="114">
        <v>-228</v>
      </c>
      <c r="N5143" s="114" t="s">
        <v>28</v>
      </c>
      <c r="O5143" s="114">
        <v>-115.24</v>
      </c>
      <c r="P5143" s="114">
        <v>-115.24</v>
      </c>
      <c r="Q5143" s="114">
        <v>-3.35</v>
      </c>
      <c r="R5143" s="112"/>
      <c r="S5143" s="112"/>
      <c r="T5143" s="112"/>
      <c r="U5143" s="112"/>
    </row>
    <row r="5144" spans="1:21" hidden="1">
      <c r="A5144" s="116">
        <v>42479</v>
      </c>
      <c r="B5144" s="114" t="s">
        <v>7401</v>
      </c>
      <c r="C5144" s="116">
        <v>42479</v>
      </c>
      <c r="D5144" s="114" t="s">
        <v>7402</v>
      </c>
      <c r="E5144" s="114" t="s">
        <v>1931</v>
      </c>
      <c r="F5144" s="114" t="s">
        <v>938</v>
      </c>
      <c r="G5144" s="114" t="s">
        <v>7403</v>
      </c>
      <c r="H5144" s="114" t="s">
        <v>1932</v>
      </c>
      <c r="I5144" s="114" t="s">
        <v>81</v>
      </c>
      <c r="J5144" s="114" t="s">
        <v>7404</v>
      </c>
      <c r="K5144" s="114"/>
      <c r="L5144" s="114" t="s">
        <v>20</v>
      </c>
      <c r="M5144" s="114">
        <v>-24</v>
      </c>
      <c r="N5144" s="114" t="s">
        <v>28</v>
      </c>
      <c r="O5144" s="114">
        <v>-12.13</v>
      </c>
      <c r="P5144" s="114">
        <v>-12.13</v>
      </c>
      <c r="Q5144" s="114">
        <v>-0.35</v>
      </c>
      <c r="R5144" s="112"/>
      <c r="S5144" s="112"/>
      <c r="T5144" s="112"/>
      <c r="U5144" s="112"/>
    </row>
    <row r="5145" spans="1:21" hidden="1">
      <c r="A5145" s="116">
        <v>42482</v>
      </c>
      <c r="B5145" s="114" t="s">
        <v>7345</v>
      </c>
      <c r="C5145" s="116">
        <v>42482</v>
      </c>
      <c r="D5145" s="114" t="s">
        <v>7346</v>
      </c>
      <c r="E5145" s="114" t="s">
        <v>1931</v>
      </c>
      <c r="F5145" s="114" t="s">
        <v>938</v>
      </c>
      <c r="G5145" s="114" t="s">
        <v>7347</v>
      </c>
      <c r="H5145" s="114" t="s">
        <v>1932</v>
      </c>
      <c r="I5145" s="114" t="s">
        <v>81</v>
      </c>
      <c r="J5145" s="114" t="s">
        <v>7348</v>
      </c>
      <c r="K5145" s="114"/>
      <c r="L5145" s="114" t="s">
        <v>20</v>
      </c>
      <c r="M5145" s="114">
        <v>-144</v>
      </c>
      <c r="N5145" s="114" t="s">
        <v>28</v>
      </c>
      <c r="O5145" s="114">
        <v>-72.78</v>
      </c>
      <c r="P5145" s="114">
        <v>-72.78</v>
      </c>
      <c r="Q5145" s="114">
        <v>-2.12</v>
      </c>
      <c r="R5145" s="112"/>
      <c r="S5145" s="113"/>
      <c r="T5145" s="113"/>
      <c r="U5145" s="112"/>
    </row>
    <row r="5146" spans="1:21" hidden="1">
      <c r="A5146" s="116">
        <v>42485</v>
      </c>
      <c r="B5146" s="114" t="s">
        <v>7349</v>
      </c>
      <c r="C5146" s="116">
        <v>42485</v>
      </c>
      <c r="D5146" s="114" t="s">
        <v>7350</v>
      </c>
      <c r="E5146" s="114" t="s">
        <v>1931</v>
      </c>
      <c r="F5146" s="114" t="s">
        <v>330</v>
      </c>
      <c r="G5146" s="114" t="s">
        <v>7351</v>
      </c>
      <c r="H5146" s="114" t="s">
        <v>1932</v>
      </c>
      <c r="I5146" s="114" t="s">
        <v>81</v>
      </c>
      <c r="J5146" s="114" t="s">
        <v>7352</v>
      </c>
      <c r="K5146" s="114"/>
      <c r="L5146" s="114" t="s">
        <v>20</v>
      </c>
      <c r="M5146" s="114">
        <v>-168</v>
      </c>
      <c r="N5146" s="114" t="s">
        <v>28</v>
      </c>
      <c r="O5146" s="114">
        <v>-84.91</v>
      </c>
      <c r="P5146" s="114">
        <v>-84.91</v>
      </c>
      <c r="Q5146" s="114">
        <v>-2.4700000000000002</v>
      </c>
      <c r="R5146" s="112"/>
      <c r="S5146" s="113"/>
      <c r="T5146" s="113"/>
      <c r="U5146" s="112"/>
    </row>
    <row r="5147" spans="1:21" hidden="1">
      <c r="A5147" s="116">
        <v>42485</v>
      </c>
      <c r="B5147" s="114" t="s">
        <v>7747</v>
      </c>
      <c r="C5147" s="116">
        <v>42485</v>
      </c>
      <c r="D5147" s="114" t="s">
        <v>7748</v>
      </c>
      <c r="E5147" s="114" t="s">
        <v>1931</v>
      </c>
      <c r="F5147" s="114" t="s">
        <v>331</v>
      </c>
      <c r="G5147" s="114" t="s">
        <v>7749</v>
      </c>
      <c r="H5147" s="114" t="s">
        <v>1932</v>
      </c>
      <c r="I5147" s="114" t="s">
        <v>81</v>
      </c>
      <c r="J5147" s="114" t="s">
        <v>7750</v>
      </c>
      <c r="K5147" s="114"/>
      <c r="L5147" s="114" t="s">
        <v>20</v>
      </c>
      <c r="M5147" s="114">
        <v>-432</v>
      </c>
      <c r="N5147" s="114" t="s">
        <v>28</v>
      </c>
      <c r="O5147" s="114">
        <v>-218.34</v>
      </c>
      <c r="P5147" s="114">
        <v>-218.34</v>
      </c>
      <c r="Q5147" s="114">
        <v>-6.35</v>
      </c>
      <c r="R5147" s="112"/>
      <c r="S5147" s="112"/>
      <c r="T5147" s="112"/>
      <c r="U5147" s="112"/>
    </row>
    <row r="5148" spans="1:21" hidden="1">
      <c r="A5148" s="116">
        <v>42485</v>
      </c>
      <c r="B5148" s="114" t="s">
        <v>7361</v>
      </c>
      <c r="C5148" s="116">
        <v>42485</v>
      </c>
      <c r="D5148" s="114" t="s">
        <v>7362</v>
      </c>
      <c r="E5148" s="114" t="s">
        <v>1931</v>
      </c>
      <c r="F5148" s="114" t="s">
        <v>938</v>
      </c>
      <c r="G5148" s="114" t="s">
        <v>7363</v>
      </c>
      <c r="H5148" s="114" t="s">
        <v>1932</v>
      </c>
      <c r="I5148" s="114" t="s">
        <v>81</v>
      </c>
      <c r="J5148" s="114" t="s">
        <v>7364</v>
      </c>
      <c r="K5148" s="114"/>
      <c r="L5148" s="114" t="s">
        <v>20</v>
      </c>
      <c r="M5148" s="114">
        <v>-432</v>
      </c>
      <c r="N5148" s="114" t="s">
        <v>28</v>
      </c>
      <c r="O5148" s="114">
        <v>-218.34</v>
      </c>
      <c r="P5148" s="114">
        <v>-218.34</v>
      </c>
      <c r="Q5148" s="114">
        <v>-6.35</v>
      </c>
      <c r="R5148" s="112"/>
      <c r="S5148" s="112"/>
      <c r="T5148" s="112"/>
      <c r="U5148" s="112"/>
    </row>
    <row r="5149" spans="1:21" hidden="1">
      <c r="A5149" s="116">
        <v>42486</v>
      </c>
      <c r="B5149" s="114" t="s">
        <v>7755</v>
      </c>
      <c r="C5149" s="116">
        <v>42486</v>
      </c>
      <c r="D5149" s="114" t="s">
        <v>7756</v>
      </c>
      <c r="E5149" s="114" t="s">
        <v>1931</v>
      </c>
      <c r="F5149" s="114" t="s">
        <v>331</v>
      </c>
      <c r="G5149" s="114" t="s">
        <v>7757</v>
      </c>
      <c r="H5149" s="114" t="s">
        <v>1932</v>
      </c>
      <c r="I5149" s="114" t="s">
        <v>81</v>
      </c>
      <c r="J5149" s="114" t="s">
        <v>7758</v>
      </c>
      <c r="K5149" s="114"/>
      <c r="L5149" s="114" t="s">
        <v>20</v>
      </c>
      <c r="M5149" s="114">
        <v>-432</v>
      </c>
      <c r="N5149" s="114" t="s">
        <v>28</v>
      </c>
      <c r="O5149" s="114">
        <v>-218.34</v>
      </c>
      <c r="P5149" s="114">
        <v>-218.34</v>
      </c>
      <c r="Q5149" s="114">
        <v>-6.35</v>
      </c>
      <c r="R5149" s="112"/>
      <c r="S5149" s="112"/>
      <c r="T5149" s="112"/>
      <c r="U5149" s="112"/>
    </row>
    <row r="5150" spans="1:21" hidden="1">
      <c r="A5150" s="116">
        <v>42488</v>
      </c>
      <c r="B5150" s="114" t="s">
        <v>7568</v>
      </c>
      <c r="C5150" s="116">
        <v>42488</v>
      </c>
      <c r="D5150" s="114" t="s">
        <v>7569</v>
      </c>
      <c r="E5150" s="114" t="s">
        <v>1931</v>
      </c>
      <c r="F5150" s="114" t="s">
        <v>331</v>
      </c>
      <c r="G5150" s="114" t="s">
        <v>7570</v>
      </c>
      <c r="H5150" s="114" t="s">
        <v>1932</v>
      </c>
      <c r="I5150" s="114" t="s">
        <v>81</v>
      </c>
      <c r="J5150" s="114" t="s">
        <v>7571</v>
      </c>
      <c r="K5150" s="114"/>
      <c r="L5150" s="114" t="s">
        <v>20</v>
      </c>
      <c r="M5150" s="136">
        <v>-1296</v>
      </c>
      <c r="N5150" s="114" t="s">
        <v>28</v>
      </c>
      <c r="O5150" s="114">
        <v>-655.03</v>
      </c>
      <c r="P5150" s="114">
        <v>-655.01</v>
      </c>
      <c r="Q5150" s="114">
        <v>-19.079999999999998</v>
      </c>
      <c r="R5150" s="112"/>
      <c r="S5150" s="112"/>
      <c r="T5150" s="112"/>
      <c r="U5150" s="112"/>
    </row>
    <row r="5151" spans="1:21" hidden="1">
      <c r="A5151" s="116">
        <v>42487</v>
      </c>
      <c r="B5151" s="114" t="s">
        <v>7357</v>
      </c>
      <c r="C5151" s="116">
        <v>42487</v>
      </c>
      <c r="D5151" s="114" t="s">
        <v>7358</v>
      </c>
      <c r="E5151" s="114" t="s">
        <v>1931</v>
      </c>
      <c r="F5151" s="114" t="s">
        <v>938</v>
      </c>
      <c r="G5151" s="114" t="s">
        <v>7359</v>
      </c>
      <c r="H5151" s="114" t="s">
        <v>1932</v>
      </c>
      <c r="I5151" s="114" t="s">
        <v>81</v>
      </c>
      <c r="J5151" s="114" t="s">
        <v>7360</v>
      </c>
      <c r="K5151" s="114"/>
      <c r="L5151" s="114" t="s">
        <v>20</v>
      </c>
      <c r="M5151" s="114">
        <v>-156</v>
      </c>
      <c r="N5151" s="114" t="s">
        <v>28</v>
      </c>
      <c r="O5151" s="114">
        <v>-78.849999999999994</v>
      </c>
      <c r="P5151" s="114">
        <v>-78.849999999999994</v>
      </c>
      <c r="Q5151" s="114">
        <v>-2.29</v>
      </c>
      <c r="R5151" s="112"/>
      <c r="S5151" s="112"/>
      <c r="T5151" s="112"/>
      <c r="U5151" s="112"/>
    </row>
    <row r="5152" spans="1:21" hidden="1">
      <c r="A5152" s="116">
        <v>42486</v>
      </c>
      <c r="B5152" s="114" t="s">
        <v>7421</v>
      </c>
      <c r="C5152" s="116">
        <v>42486</v>
      </c>
      <c r="D5152" s="114" t="s">
        <v>7422</v>
      </c>
      <c r="E5152" s="114" t="s">
        <v>1931</v>
      </c>
      <c r="F5152" s="114" t="s">
        <v>938</v>
      </c>
      <c r="G5152" s="114" t="s">
        <v>7423</v>
      </c>
      <c r="H5152" s="114" t="s">
        <v>1932</v>
      </c>
      <c r="I5152" s="114" t="s">
        <v>81</v>
      </c>
      <c r="J5152" s="114" t="s">
        <v>7424</v>
      </c>
      <c r="K5152" s="114"/>
      <c r="L5152" s="114" t="s">
        <v>20</v>
      </c>
      <c r="M5152" s="114">
        <v>-84</v>
      </c>
      <c r="N5152" s="114" t="s">
        <v>28</v>
      </c>
      <c r="O5152" s="114">
        <v>-42.46</v>
      </c>
      <c r="P5152" s="114">
        <v>-42.46</v>
      </c>
      <c r="Q5152" s="114">
        <v>-1.23</v>
      </c>
      <c r="R5152" s="112"/>
      <c r="S5152" s="112"/>
      <c r="T5152" s="112"/>
      <c r="U5152" s="112"/>
    </row>
    <row r="5153" spans="1:21" hidden="1">
      <c r="A5153" s="116">
        <v>42489</v>
      </c>
      <c r="B5153" s="114" t="s">
        <v>7435</v>
      </c>
      <c r="C5153" s="116">
        <v>42489</v>
      </c>
      <c r="D5153" s="114" t="s">
        <v>7436</v>
      </c>
      <c r="E5153" s="114" t="s">
        <v>1931</v>
      </c>
      <c r="F5153" s="114" t="s">
        <v>938</v>
      </c>
      <c r="G5153" s="114" t="s">
        <v>7437</v>
      </c>
      <c r="H5153" s="114" t="s">
        <v>1932</v>
      </c>
      <c r="I5153" s="114" t="s">
        <v>81</v>
      </c>
      <c r="J5153" s="114" t="s">
        <v>7438</v>
      </c>
      <c r="K5153" s="114"/>
      <c r="L5153" s="114" t="s">
        <v>20</v>
      </c>
      <c r="M5153" s="114">
        <v>-164</v>
      </c>
      <c r="N5153" s="114" t="s">
        <v>28</v>
      </c>
      <c r="O5153" s="114">
        <v>-91.84</v>
      </c>
      <c r="P5153" s="114">
        <v>-91.84</v>
      </c>
      <c r="Q5153" s="114">
        <v>9.15</v>
      </c>
      <c r="R5153" s="112"/>
      <c r="S5153" s="113"/>
      <c r="T5153" s="113"/>
      <c r="U5153" s="113"/>
    </row>
    <row r="5154" spans="1:21" hidden="1">
      <c r="A5154" s="116">
        <v>42489</v>
      </c>
      <c r="B5154" s="114" t="s">
        <v>7435</v>
      </c>
      <c r="C5154" s="116">
        <v>42489</v>
      </c>
      <c r="D5154" s="114" t="s">
        <v>7436</v>
      </c>
      <c r="E5154" s="114" t="s">
        <v>1931</v>
      </c>
      <c r="F5154" s="114" t="s">
        <v>938</v>
      </c>
      <c r="G5154" s="114" t="s">
        <v>7437</v>
      </c>
      <c r="H5154" s="114" t="s">
        <v>1932</v>
      </c>
      <c r="I5154" s="114" t="s">
        <v>81</v>
      </c>
      <c r="J5154" s="114" t="s">
        <v>7438</v>
      </c>
      <c r="K5154" s="114"/>
      <c r="L5154" s="114" t="s">
        <v>20</v>
      </c>
      <c r="M5154" s="114">
        <v>-40</v>
      </c>
      <c r="N5154" s="114" t="s">
        <v>28</v>
      </c>
      <c r="O5154" s="114">
        <v>-20.21</v>
      </c>
      <c r="P5154" s="114">
        <v>-20.21</v>
      </c>
      <c r="Q5154" s="114">
        <v>-0.6</v>
      </c>
      <c r="R5154" s="112"/>
      <c r="S5154" s="112"/>
      <c r="T5154" s="112"/>
      <c r="U5154" s="112"/>
    </row>
    <row r="5155" spans="1:21" hidden="1">
      <c r="A5155" s="116">
        <v>42488</v>
      </c>
      <c r="B5155" s="114" t="s">
        <v>7439</v>
      </c>
      <c r="C5155" s="116">
        <v>42488</v>
      </c>
      <c r="D5155" s="114" t="s">
        <v>7440</v>
      </c>
      <c r="E5155" s="114" t="s">
        <v>1931</v>
      </c>
      <c r="F5155" s="114" t="s">
        <v>938</v>
      </c>
      <c r="G5155" s="114" t="s">
        <v>7441</v>
      </c>
      <c r="H5155" s="114" t="s">
        <v>1932</v>
      </c>
      <c r="I5155" s="114" t="s">
        <v>81</v>
      </c>
      <c r="J5155" s="114" t="s">
        <v>7442</v>
      </c>
      <c r="K5155" s="114"/>
      <c r="L5155" s="114" t="s">
        <v>20</v>
      </c>
      <c r="M5155" s="114">
        <v>-192</v>
      </c>
      <c r="N5155" s="114" t="s">
        <v>28</v>
      </c>
      <c r="O5155" s="114">
        <v>-97.05</v>
      </c>
      <c r="P5155" s="114">
        <v>-97.06</v>
      </c>
      <c r="Q5155" s="114">
        <v>-2.8</v>
      </c>
      <c r="R5155" s="112"/>
      <c r="S5155" s="113"/>
      <c r="T5155" s="113"/>
      <c r="U5155" s="112"/>
    </row>
    <row r="5156" spans="1:21" hidden="1">
      <c r="A5156" s="116">
        <v>42489</v>
      </c>
      <c r="B5156" s="114" t="s">
        <v>7635</v>
      </c>
      <c r="C5156" s="116">
        <v>42489</v>
      </c>
      <c r="D5156" s="114" t="s">
        <v>7636</v>
      </c>
      <c r="E5156" s="114" t="s">
        <v>1931</v>
      </c>
      <c r="F5156" s="114" t="s">
        <v>330</v>
      </c>
      <c r="G5156" s="114" t="s">
        <v>7637</v>
      </c>
      <c r="H5156" s="114" t="s">
        <v>1932</v>
      </c>
      <c r="I5156" s="114" t="s">
        <v>81</v>
      </c>
      <c r="J5156" s="114" t="s">
        <v>7638</v>
      </c>
      <c r="K5156" s="114"/>
      <c r="L5156" s="114" t="s">
        <v>20</v>
      </c>
      <c r="M5156" s="114">
        <v>-36</v>
      </c>
      <c r="N5156" s="114" t="s">
        <v>28</v>
      </c>
      <c r="O5156" s="114">
        <v>-18.190000000000001</v>
      </c>
      <c r="P5156" s="114">
        <v>-18.2</v>
      </c>
      <c r="Q5156" s="114">
        <v>-0.52</v>
      </c>
      <c r="R5156" s="112"/>
      <c r="S5156" s="112"/>
      <c r="T5156" s="112"/>
      <c r="U5156" s="112"/>
    </row>
    <row r="5157" spans="1:21" hidden="1">
      <c r="A5157" s="116">
        <v>42466</v>
      </c>
      <c r="B5157" s="114" t="s">
        <v>7933</v>
      </c>
      <c r="C5157" s="116">
        <v>42490</v>
      </c>
      <c r="D5157" s="114" t="s">
        <v>6561</v>
      </c>
      <c r="E5157" s="114" t="s">
        <v>1931</v>
      </c>
      <c r="F5157" s="114"/>
      <c r="G5157" s="114"/>
      <c r="H5157" s="114" t="s">
        <v>1932</v>
      </c>
      <c r="I5157" s="114" t="s">
        <v>26</v>
      </c>
      <c r="J5157" s="114" t="s">
        <v>6562</v>
      </c>
      <c r="K5157" s="114" t="s">
        <v>21</v>
      </c>
      <c r="L5157" s="114"/>
      <c r="M5157" s="136">
        <v>22279</v>
      </c>
      <c r="N5157" s="114" t="s">
        <v>28</v>
      </c>
      <c r="O5157" s="136">
        <v>12476.24</v>
      </c>
      <c r="P5157" s="136">
        <v>13001.72</v>
      </c>
      <c r="Q5157" s="136">
        <v>-1768.93</v>
      </c>
      <c r="R5157" s="112"/>
      <c r="S5157" s="112"/>
      <c r="T5157" s="112"/>
      <c r="U5157" s="112"/>
    </row>
    <row r="5158" spans="1:21">
      <c r="A5158" s="116">
        <v>42467</v>
      </c>
      <c r="B5158" s="114" t="s">
        <v>7741</v>
      </c>
      <c r="C5158" s="116">
        <v>42467</v>
      </c>
      <c r="D5158" s="114" t="s">
        <v>7741</v>
      </c>
      <c r="E5158" s="114" t="s">
        <v>1931</v>
      </c>
      <c r="F5158" s="114"/>
      <c r="G5158" s="114"/>
      <c r="H5158" s="114" t="s">
        <v>1932</v>
      </c>
      <c r="I5158" s="114" t="s">
        <v>19</v>
      </c>
      <c r="J5158" s="114" t="s">
        <v>7742</v>
      </c>
      <c r="K5158" s="114"/>
      <c r="L5158" s="114" t="s">
        <v>20</v>
      </c>
      <c r="M5158" s="136">
        <v>-22276</v>
      </c>
      <c r="N5158" s="114" t="s">
        <v>28</v>
      </c>
      <c r="O5158" s="136">
        <v>-12474.56</v>
      </c>
      <c r="P5158" s="136">
        <v>-12474.56</v>
      </c>
      <c r="Q5158" s="136">
        <v>1243.28</v>
      </c>
      <c r="R5158" s="112"/>
      <c r="S5158" s="113"/>
      <c r="T5158" s="113"/>
      <c r="U5158" s="112"/>
    </row>
    <row r="5159" spans="1:21">
      <c r="A5159" s="116">
        <v>42467</v>
      </c>
      <c r="B5159" s="114" t="s">
        <v>7770</v>
      </c>
      <c r="C5159" s="116">
        <v>42467</v>
      </c>
      <c r="D5159" s="114" t="s">
        <v>7770</v>
      </c>
      <c r="E5159" s="114" t="s">
        <v>1931</v>
      </c>
      <c r="F5159" s="114"/>
      <c r="G5159" s="114"/>
      <c r="H5159" s="114" t="s">
        <v>1932</v>
      </c>
      <c r="I5159" s="114" t="s">
        <v>19</v>
      </c>
      <c r="J5159" s="114" t="s">
        <v>7771</v>
      </c>
      <c r="K5159" s="114"/>
      <c r="L5159" s="114" t="s">
        <v>20</v>
      </c>
      <c r="M5159" s="114">
        <v>-3</v>
      </c>
      <c r="N5159" s="114" t="s">
        <v>28</v>
      </c>
      <c r="O5159" s="114">
        <v>-1.68</v>
      </c>
      <c r="P5159" s="114">
        <v>-1.68</v>
      </c>
      <c r="Q5159" s="114">
        <v>0.17</v>
      </c>
      <c r="R5159" s="112"/>
      <c r="S5159" s="112"/>
      <c r="T5159" s="112"/>
      <c r="U5159" s="112"/>
    </row>
    <row r="5160" spans="1:21">
      <c r="A5160" s="116">
        <v>42467</v>
      </c>
      <c r="B5160" s="114" t="s">
        <v>7770</v>
      </c>
      <c r="C5160" s="116">
        <v>42467</v>
      </c>
      <c r="D5160" s="114" t="s">
        <v>7770</v>
      </c>
      <c r="E5160" s="114" t="s">
        <v>1931</v>
      </c>
      <c r="F5160" s="114"/>
      <c r="G5160" s="114"/>
      <c r="H5160" s="114" t="s">
        <v>1932</v>
      </c>
      <c r="I5160" s="114" t="s">
        <v>19</v>
      </c>
      <c r="J5160" s="114" t="s">
        <v>7771</v>
      </c>
      <c r="K5160" s="114" t="s">
        <v>21</v>
      </c>
      <c r="L5160" s="114"/>
      <c r="M5160" s="114">
        <v>3</v>
      </c>
      <c r="N5160" s="114" t="s">
        <v>28</v>
      </c>
      <c r="O5160" s="114">
        <v>1.68</v>
      </c>
      <c r="P5160" s="114">
        <v>1.68</v>
      </c>
      <c r="Q5160" s="114">
        <v>-0.14000000000000001</v>
      </c>
      <c r="R5160" s="112"/>
      <c r="S5160" s="112"/>
      <c r="T5160" s="112"/>
      <c r="U5160" s="112"/>
    </row>
    <row r="5161" spans="1:21" hidden="1">
      <c r="A5161" s="116">
        <v>42489</v>
      </c>
      <c r="B5161" s="114" t="s">
        <v>7479</v>
      </c>
      <c r="C5161" s="116">
        <v>42489</v>
      </c>
      <c r="D5161" s="114" t="s">
        <v>7479</v>
      </c>
      <c r="E5161" s="114" t="s">
        <v>1931</v>
      </c>
      <c r="F5161" s="114" t="s">
        <v>3992</v>
      </c>
      <c r="G5161" s="114" t="s">
        <v>7480</v>
      </c>
      <c r="H5161" s="114" t="s">
        <v>1932</v>
      </c>
      <c r="I5161" s="114" t="s">
        <v>81</v>
      </c>
      <c r="J5161" s="114" t="s">
        <v>7481</v>
      </c>
      <c r="K5161" s="114"/>
      <c r="L5161" s="114" t="s">
        <v>20</v>
      </c>
      <c r="M5161" s="114">
        <v>-3</v>
      </c>
      <c r="N5161" s="114" t="s">
        <v>28</v>
      </c>
      <c r="O5161" s="114">
        <v>-1.68</v>
      </c>
      <c r="P5161" s="114">
        <v>-1.68</v>
      </c>
      <c r="Q5161" s="114">
        <v>0.14000000000000001</v>
      </c>
      <c r="R5161" s="112"/>
      <c r="S5161" s="113"/>
      <c r="T5161" s="113"/>
      <c r="U5161" s="112"/>
    </row>
    <row r="5162" spans="1:21" hidden="1">
      <c r="A5162" s="116">
        <v>42474</v>
      </c>
      <c r="B5162" s="114" t="s">
        <v>7293</v>
      </c>
      <c r="C5162" s="116">
        <v>42474</v>
      </c>
      <c r="D5162" s="114" t="s">
        <v>7294</v>
      </c>
      <c r="E5162" s="114" t="s">
        <v>1940</v>
      </c>
      <c r="F5162" s="114" t="s">
        <v>3984</v>
      </c>
      <c r="G5162" s="114" t="s">
        <v>7295</v>
      </c>
      <c r="H5162" s="114" t="s">
        <v>1941</v>
      </c>
      <c r="I5162" s="114" t="s">
        <v>81</v>
      </c>
      <c r="J5162" s="114" t="s">
        <v>7296</v>
      </c>
      <c r="K5162" s="114"/>
      <c r="L5162" s="114" t="s">
        <v>20</v>
      </c>
      <c r="M5162" s="114">
        <v>-432</v>
      </c>
      <c r="N5162" s="114" t="s">
        <v>28</v>
      </c>
      <c r="O5162" s="114">
        <v>-194.53</v>
      </c>
      <c r="P5162" s="114">
        <v>-194.53</v>
      </c>
      <c r="Q5162" s="114">
        <v>0</v>
      </c>
      <c r="R5162" s="112"/>
      <c r="S5162" s="113"/>
      <c r="T5162" s="113"/>
      <c r="U5162" s="112"/>
    </row>
    <row r="5163" spans="1:21" hidden="1">
      <c r="A5163" s="116">
        <v>42475</v>
      </c>
      <c r="B5163" s="114" t="s">
        <v>7253</v>
      </c>
      <c r="C5163" s="116">
        <v>42475</v>
      </c>
      <c r="D5163" s="114" t="s">
        <v>7254</v>
      </c>
      <c r="E5163" s="114" t="s">
        <v>1940</v>
      </c>
      <c r="F5163" s="114" t="s">
        <v>3984</v>
      </c>
      <c r="G5163" s="114" t="s">
        <v>7255</v>
      </c>
      <c r="H5163" s="114" t="s">
        <v>1941</v>
      </c>
      <c r="I5163" s="114" t="s">
        <v>81</v>
      </c>
      <c r="J5163" s="114" t="s">
        <v>7256</v>
      </c>
      <c r="K5163" s="114"/>
      <c r="L5163" s="114" t="s">
        <v>20</v>
      </c>
      <c r="M5163" s="136">
        <v>-2592</v>
      </c>
      <c r="N5163" s="114" t="s">
        <v>28</v>
      </c>
      <c r="O5163" s="136">
        <v>-1167.18</v>
      </c>
      <c r="P5163" s="136">
        <v>-1167.18</v>
      </c>
      <c r="Q5163" s="114">
        <v>0</v>
      </c>
      <c r="R5163" s="112"/>
      <c r="S5163" s="112"/>
      <c r="T5163" s="112"/>
      <c r="U5163" s="112"/>
    </row>
    <row r="5164" spans="1:21" hidden="1">
      <c r="A5164" s="116">
        <v>42478</v>
      </c>
      <c r="B5164" s="114" t="s">
        <v>7623</v>
      </c>
      <c r="C5164" s="116">
        <v>42478</v>
      </c>
      <c r="D5164" s="114" t="s">
        <v>7624</v>
      </c>
      <c r="E5164" s="114" t="s">
        <v>1940</v>
      </c>
      <c r="F5164" s="114" t="s">
        <v>3984</v>
      </c>
      <c r="G5164" s="114" t="s">
        <v>7625</v>
      </c>
      <c r="H5164" s="114" t="s">
        <v>1941</v>
      </c>
      <c r="I5164" s="114" t="s">
        <v>81</v>
      </c>
      <c r="J5164" s="114" t="s">
        <v>7626</v>
      </c>
      <c r="K5164" s="114"/>
      <c r="L5164" s="114" t="s">
        <v>20</v>
      </c>
      <c r="M5164" s="136">
        <v>-3024</v>
      </c>
      <c r="N5164" s="114" t="s">
        <v>28</v>
      </c>
      <c r="O5164" s="136">
        <v>-1361.7</v>
      </c>
      <c r="P5164" s="136">
        <v>-1361.72</v>
      </c>
      <c r="Q5164" s="114">
        <v>0.02</v>
      </c>
      <c r="R5164" s="112"/>
      <c r="S5164" s="113"/>
      <c r="T5164" s="113"/>
      <c r="U5164" s="112"/>
    </row>
    <row r="5165" spans="1:21" hidden="1">
      <c r="A5165" s="116">
        <v>42485</v>
      </c>
      <c r="B5165" s="114" t="s">
        <v>7627</v>
      </c>
      <c r="C5165" s="116">
        <v>42485</v>
      </c>
      <c r="D5165" s="114" t="s">
        <v>7628</v>
      </c>
      <c r="E5165" s="114" t="s">
        <v>1940</v>
      </c>
      <c r="F5165" s="114" t="s">
        <v>3984</v>
      </c>
      <c r="G5165" s="114" t="s">
        <v>7629</v>
      </c>
      <c r="H5165" s="114" t="s">
        <v>1941</v>
      </c>
      <c r="I5165" s="114" t="s">
        <v>81</v>
      </c>
      <c r="J5165" s="114" t="s">
        <v>7630</v>
      </c>
      <c r="K5165" s="114"/>
      <c r="L5165" s="114" t="s">
        <v>20</v>
      </c>
      <c r="M5165" s="114">
        <v>-432</v>
      </c>
      <c r="N5165" s="114" t="s">
        <v>28</v>
      </c>
      <c r="O5165" s="114">
        <v>-194.52</v>
      </c>
      <c r="P5165" s="114">
        <v>-194.52</v>
      </c>
      <c r="Q5165" s="114">
        <v>-0.01</v>
      </c>
      <c r="R5165" s="112"/>
      <c r="S5165" s="112"/>
      <c r="T5165" s="112"/>
      <c r="U5165" s="112"/>
    </row>
    <row r="5166" spans="1:21" hidden="1">
      <c r="A5166" s="116">
        <v>42489</v>
      </c>
      <c r="B5166" s="114" t="s">
        <v>7447</v>
      </c>
      <c r="C5166" s="116">
        <v>42489</v>
      </c>
      <c r="D5166" s="114" t="s">
        <v>7448</v>
      </c>
      <c r="E5166" s="114" t="s">
        <v>1940</v>
      </c>
      <c r="F5166" s="114" t="s">
        <v>3984</v>
      </c>
      <c r="G5166" s="114" t="s">
        <v>7449</v>
      </c>
      <c r="H5166" s="114" t="s">
        <v>1941</v>
      </c>
      <c r="I5166" s="114" t="s">
        <v>81</v>
      </c>
      <c r="J5166" s="114" t="s">
        <v>7450</v>
      </c>
      <c r="K5166" s="114"/>
      <c r="L5166" s="114" t="s">
        <v>20</v>
      </c>
      <c r="M5166" s="136">
        <v>-1248</v>
      </c>
      <c r="N5166" s="114" t="s">
        <v>28</v>
      </c>
      <c r="O5166" s="114">
        <v>-569.61</v>
      </c>
      <c r="P5166" s="114">
        <v>-569.61</v>
      </c>
      <c r="Q5166" s="114">
        <v>0</v>
      </c>
      <c r="R5166" s="112"/>
      <c r="S5166" s="113"/>
      <c r="T5166" s="113"/>
      <c r="U5166" s="112"/>
    </row>
    <row r="5167" spans="1:21" hidden="1">
      <c r="A5167" s="116">
        <v>42489</v>
      </c>
      <c r="B5167" s="114" t="s">
        <v>7447</v>
      </c>
      <c r="C5167" s="116">
        <v>42489</v>
      </c>
      <c r="D5167" s="114" t="s">
        <v>7448</v>
      </c>
      <c r="E5167" s="114" t="s">
        <v>1940</v>
      </c>
      <c r="F5167" s="114" t="s">
        <v>3984</v>
      </c>
      <c r="G5167" s="114" t="s">
        <v>7449</v>
      </c>
      <c r="H5167" s="114" t="s">
        <v>1941</v>
      </c>
      <c r="I5167" s="114" t="s">
        <v>81</v>
      </c>
      <c r="J5167" s="114" t="s">
        <v>7450</v>
      </c>
      <c r="K5167" s="114"/>
      <c r="L5167" s="114" t="s">
        <v>20</v>
      </c>
      <c r="M5167" s="114">
        <v>-480</v>
      </c>
      <c r="N5167" s="114" t="s">
        <v>28</v>
      </c>
      <c r="O5167" s="114">
        <v>-216.14</v>
      </c>
      <c r="P5167" s="114">
        <v>-216</v>
      </c>
      <c r="Q5167" s="114">
        <v>-0.15</v>
      </c>
      <c r="R5167" s="112"/>
      <c r="S5167" s="113"/>
      <c r="T5167" s="113"/>
      <c r="U5167" s="113"/>
    </row>
    <row r="5168" spans="1:21" hidden="1">
      <c r="A5168" s="116">
        <v>42478</v>
      </c>
      <c r="B5168" s="114" t="s">
        <v>7934</v>
      </c>
      <c r="C5168" s="116">
        <v>42478</v>
      </c>
      <c r="D5168" s="114" t="s">
        <v>7934</v>
      </c>
      <c r="E5168" s="114" t="s">
        <v>1942</v>
      </c>
      <c r="F5168" s="114" t="s">
        <v>886</v>
      </c>
      <c r="G5168" s="114" t="s">
        <v>7935</v>
      </c>
      <c r="H5168" s="114" t="s">
        <v>1943</v>
      </c>
      <c r="I5168" s="114" t="s">
        <v>81</v>
      </c>
      <c r="J5168" s="114" t="s">
        <v>7936</v>
      </c>
      <c r="K5168" s="114" t="s">
        <v>21</v>
      </c>
      <c r="L5168" s="114"/>
      <c r="M5168" s="114">
        <v>347</v>
      </c>
      <c r="N5168" s="114" t="s">
        <v>28</v>
      </c>
      <c r="O5168" s="114">
        <v>218.61</v>
      </c>
      <c r="P5168" s="114">
        <v>0</v>
      </c>
      <c r="Q5168" s="114">
        <v>0</v>
      </c>
      <c r="R5168" s="112"/>
      <c r="S5168" s="113"/>
      <c r="T5168" s="113"/>
      <c r="U5168" s="112"/>
    </row>
    <row r="5169" spans="1:21" hidden="1">
      <c r="A5169" s="116">
        <v>42478</v>
      </c>
      <c r="B5169" s="114" t="s">
        <v>7934</v>
      </c>
      <c r="C5169" s="116">
        <v>42478</v>
      </c>
      <c r="D5169" s="114" t="s">
        <v>7934</v>
      </c>
      <c r="E5169" s="114" t="s">
        <v>1942</v>
      </c>
      <c r="F5169" s="114" t="s">
        <v>886</v>
      </c>
      <c r="G5169" s="114" t="s">
        <v>7935</v>
      </c>
      <c r="H5169" s="114" t="s">
        <v>1943</v>
      </c>
      <c r="I5169" s="114" t="s">
        <v>81</v>
      </c>
      <c r="J5169" s="114" t="s">
        <v>7936</v>
      </c>
      <c r="K5169" s="114"/>
      <c r="L5169" s="114" t="s">
        <v>20</v>
      </c>
      <c r="M5169" s="114">
        <v>-347</v>
      </c>
      <c r="N5169" s="114" t="s">
        <v>28</v>
      </c>
      <c r="O5169" s="114">
        <v>-218.61</v>
      </c>
      <c r="P5169" s="114">
        <v>0</v>
      </c>
      <c r="Q5169" s="114">
        <v>0</v>
      </c>
      <c r="R5169" s="112"/>
      <c r="S5169" s="113"/>
      <c r="T5169" s="113"/>
      <c r="U5169" s="112"/>
    </row>
    <row r="5170" spans="1:21" hidden="1">
      <c r="A5170" s="116">
        <v>42489</v>
      </c>
      <c r="B5170" s="114" t="s">
        <v>7190</v>
      </c>
      <c r="C5170" s="116">
        <v>42489</v>
      </c>
      <c r="D5170" s="114" t="s">
        <v>7190</v>
      </c>
      <c r="E5170" s="114" t="s">
        <v>1942</v>
      </c>
      <c r="F5170" s="114" t="s">
        <v>886</v>
      </c>
      <c r="G5170" s="114" t="s">
        <v>7191</v>
      </c>
      <c r="H5170" s="114" t="s">
        <v>1943</v>
      </c>
      <c r="I5170" s="114" t="s">
        <v>81</v>
      </c>
      <c r="J5170" s="114" t="s">
        <v>7192</v>
      </c>
      <c r="K5170" s="114"/>
      <c r="L5170" s="114" t="s">
        <v>20</v>
      </c>
      <c r="M5170" s="114">
        <v>-89</v>
      </c>
      <c r="N5170" s="114" t="s">
        <v>28</v>
      </c>
      <c r="O5170" s="114">
        <v>-56.07</v>
      </c>
      <c r="P5170" s="114">
        <v>-56.07</v>
      </c>
      <c r="Q5170" s="114">
        <v>56.07</v>
      </c>
      <c r="R5170" s="112"/>
      <c r="S5170" s="112"/>
      <c r="T5170" s="112"/>
      <c r="U5170" s="112"/>
    </row>
    <row r="5171" spans="1:21" hidden="1">
      <c r="A5171" s="116">
        <v>42489</v>
      </c>
      <c r="B5171" s="114" t="s">
        <v>7187</v>
      </c>
      <c r="C5171" s="116">
        <v>42489</v>
      </c>
      <c r="D5171" s="114" t="s">
        <v>7187</v>
      </c>
      <c r="E5171" s="114" t="s">
        <v>1942</v>
      </c>
      <c r="F5171" s="114" t="s">
        <v>3984</v>
      </c>
      <c r="G5171" s="114" t="s">
        <v>7188</v>
      </c>
      <c r="H5171" s="114" t="s">
        <v>1943</v>
      </c>
      <c r="I5171" s="114" t="s">
        <v>81</v>
      </c>
      <c r="J5171" s="114" t="s">
        <v>7189</v>
      </c>
      <c r="K5171" s="114"/>
      <c r="L5171" s="114" t="s">
        <v>20</v>
      </c>
      <c r="M5171" s="114">
        <v>-872</v>
      </c>
      <c r="N5171" s="114" t="s">
        <v>28</v>
      </c>
      <c r="O5171" s="114">
        <v>-549.36</v>
      </c>
      <c r="P5171" s="114">
        <v>-549.36</v>
      </c>
      <c r="Q5171" s="114">
        <v>549.36</v>
      </c>
      <c r="R5171" s="112"/>
      <c r="S5171" s="112"/>
      <c r="T5171" s="112"/>
      <c r="U5171" s="112"/>
    </row>
    <row r="5172" spans="1:21" hidden="1">
      <c r="A5172" s="116">
        <v>42489</v>
      </c>
      <c r="B5172" s="114" t="s">
        <v>7494</v>
      </c>
      <c r="C5172" s="116">
        <v>42489</v>
      </c>
      <c r="D5172" s="114" t="s">
        <v>7494</v>
      </c>
      <c r="E5172" s="114" t="s">
        <v>1942</v>
      </c>
      <c r="F5172" s="114" t="s">
        <v>938</v>
      </c>
      <c r="G5172" s="114" t="s">
        <v>7495</v>
      </c>
      <c r="H5172" s="114" t="s">
        <v>1943</v>
      </c>
      <c r="I5172" s="114" t="s">
        <v>81</v>
      </c>
      <c r="J5172" s="114" t="s">
        <v>7496</v>
      </c>
      <c r="K5172" s="114"/>
      <c r="L5172" s="114" t="s">
        <v>20</v>
      </c>
      <c r="M5172" s="136">
        <v>-2650</v>
      </c>
      <c r="N5172" s="114" t="s">
        <v>28</v>
      </c>
      <c r="O5172" s="136">
        <v>-1669.5</v>
      </c>
      <c r="P5172" s="136">
        <v>-1669.5</v>
      </c>
      <c r="Q5172" s="136">
        <v>1669.5</v>
      </c>
      <c r="R5172" s="112"/>
      <c r="S5172" s="112"/>
      <c r="T5172" s="112"/>
      <c r="U5172" s="112"/>
    </row>
    <row r="5173" spans="1:21" hidden="1">
      <c r="A5173" s="116">
        <v>42489</v>
      </c>
      <c r="B5173" s="114" t="s">
        <v>7190</v>
      </c>
      <c r="C5173" s="116">
        <v>42489</v>
      </c>
      <c r="D5173" s="114" t="s">
        <v>7190</v>
      </c>
      <c r="E5173" s="114" t="s">
        <v>1942</v>
      </c>
      <c r="F5173" s="114" t="s">
        <v>886</v>
      </c>
      <c r="G5173" s="114" t="s">
        <v>7191</v>
      </c>
      <c r="H5173" s="114" t="s">
        <v>1943</v>
      </c>
      <c r="I5173" s="114" t="s">
        <v>81</v>
      </c>
      <c r="J5173" s="114" t="s">
        <v>7192</v>
      </c>
      <c r="K5173" s="114" t="s">
        <v>21</v>
      </c>
      <c r="L5173" s="114"/>
      <c r="M5173" s="114">
        <v>89</v>
      </c>
      <c r="N5173" s="114" t="s">
        <v>28</v>
      </c>
      <c r="O5173" s="114">
        <v>56.07</v>
      </c>
      <c r="P5173" s="114">
        <v>0</v>
      </c>
      <c r="Q5173" s="114">
        <v>0</v>
      </c>
      <c r="R5173" s="112"/>
      <c r="S5173" s="112"/>
      <c r="T5173" s="112"/>
      <c r="U5173" s="112"/>
    </row>
    <row r="5174" spans="1:21" hidden="1">
      <c r="A5174" s="116">
        <v>42489</v>
      </c>
      <c r="B5174" s="114" t="s">
        <v>7187</v>
      </c>
      <c r="C5174" s="116">
        <v>42489</v>
      </c>
      <c r="D5174" s="114" t="s">
        <v>7187</v>
      </c>
      <c r="E5174" s="114" t="s">
        <v>1942</v>
      </c>
      <c r="F5174" s="114" t="s">
        <v>3984</v>
      </c>
      <c r="G5174" s="114" t="s">
        <v>7188</v>
      </c>
      <c r="H5174" s="114" t="s">
        <v>1943</v>
      </c>
      <c r="I5174" s="114" t="s">
        <v>81</v>
      </c>
      <c r="J5174" s="114" t="s">
        <v>7189</v>
      </c>
      <c r="K5174" s="114" t="s">
        <v>21</v>
      </c>
      <c r="L5174" s="114"/>
      <c r="M5174" s="114">
        <v>872</v>
      </c>
      <c r="N5174" s="114" t="s">
        <v>28</v>
      </c>
      <c r="O5174" s="114">
        <v>549.36</v>
      </c>
      <c r="P5174" s="114">
        <v>0</v>
      </c>
      <c r="Q5174" s="114">
        <v>0</v>
      </c>
      <c r="R5174" s="112"/>
      <c r="S5174" s="112"/>
      <c r="T5174" s="112"/>
      <c r="U5174" s="112"/>
    </row>
    <row r="5175" spans="1:21" hidden="1">
      <c r="A5175" s="116">
        <v>42489</v>
      </c>
      <c r="B5175" s="114" t="s">
        <v>7494</v>
      </c>
      <c r="C5175" s="116">
        <v>42489</v>
      </c>
      <c r="D5175" s="114" t="s">
        <v>7494</v>
      </c>
      <c r="E5175" s="114" t="s">
        <v>1942</v>
      </c>
      <c r="F5175" s="114" t="s">
        <v>938</v>
      </c>
      <c r="G5175" s="114" t="s">
        <v>7495</v>
      </c>
      <c r="H5175" s="114" t="s">
        <v>1943</v>
      </c>
      <c r="I5175" s="114" t="s">
        <v>81</v>
      </c>
      <c r="J5175" s="114" t="s">
        <v>7496</v>
      </c>
      <c r="K5175" s="114" t="s">
        <v>21</v>
      </c>
      <c r="L5175" s="114"/>
      <c r="M5175" s="136">
        <v>2650</v>
      </c>
      <c r="N5175" s="114" t="s">
        <v>28</v>
      </c>
      <c r="O5175" s="136">
        <v>1669.5</v>
      </c>
      <c r="P5175" s="114">
        <v>0</v>
      </c>
      <c r="Q5175" s="114">
        <v>0</v>
      </c>
      <c r="R5175" s="112"/>
      <c r="S5175" s="112"/>
      <c r="T5175" s="112"/>
      <c r="U5175" s="112"/>
    </row>
    <row r="5176" spans="1:21" hidden="1">
      <c r="A5176" s="116">
        <v>42473</v>
      </c>
      <c r="B5176" s="114" t="s">
        <v>7532</v>
      </c>
      <c r="C5176" s="116">
        <v>42473</v>
      </c>
      <c r="D5176" s="114" t="s">
        <v>7533</v>
      </c>
      <c r="E5176" s="114" t="s">
        <v>1942</v>
      </c>
      <c r="F5176" s="114" t="s">
        <v>330</v>
      </c>
      <c r="G5176" s="114" t="s">
        <v>7534</v>
      </c>
      <c r="H5176" s="114" t="s">
        <v>1943</v>
      </c>
      <c r="I5176" s="114" t="s">
        <v>81</v>
      </c>
      <c r="J5176" s="114" t="s">
        <v>7535</v>
      </c>
      <c r="K5176" s="114"/>
      <c r="L5176" s="114" t="s">
        <v>20</v>
      </c>
      <c r="M5176" s="114">
        <v>-144</v>
      </c>
      <c r="N5176" s="114" t="s">
        <v>28</v>
      </c>
      <c r="O5176" s="114">
        <v>-90.72</v>
      </c>
      <c r="P5176" s="114">
        <v>-90.72</v>
      </c>
      <c r="Q5176" s="114">
        <v>-0.42</v>
      </c>
      <c r="R5176" s="112"/>
      <c r="S5176" s="112"/>
      <c r="T5176" s="112"/>
      <c r="U5176" s="112"/>
    </row>
    <row r="5177" spans="1:21" hidden="1">
      <c r="A5177" s="116">
        <v>42464</v>
      </c>
      <c r="B5177" s="114" t="s">
        <v>7937</v>
      </c>
      <c r="C5177" s="116">
        <v>42464</v>
      </c>
      <c r="D5177" s="114" t="s">
        <v>7938</v>
      </c>
      <c r="E5177" s="114" t="s">
        <v>1942</v>
      </c>
      <c r="F5177" s="114" t="s">
        <v>294</v>
      </c>
      <c r="G5177" s="114" t="s">
        <v>7939</v>
      </c>
      <c r="H5177" s="114" t="s">
        <v>1943</v>
      </c>
      <c r="I5177" s="114" t="s">
        <v>81</v>
      </c>
      <c r="J5177" s="114" t="s">
        <v>7940</v>
      </c>
      <c r="K5177" s="114"/>
      <c r="L5177" s="114" t="s">
        <v>20</v>
      </c>
      <c r="M5177" s="114">
        <v>-432</v>
      </c>
      <c r="N5177" s="114" t="s">
        <v>28</v>
      </c>
      <c r="O5177" s="114">
        <v>-272.16000000000003</v>
      </c>
      <c r="P5177" s="114">
        <v>-272.16000000000003</v>
      </c>
      <c r="Q5177" s="114">
        <v>-12.6</v>
      </c>
      <c r="R5177" s="112"/>
      <c r="S5177" s="112"/>
      <c r="T5177" s="112"/>
      <c r="U5177" s="112"/>
    </row>
    <row r="5178" spans="1:21" hidden="1">
      <c r="A5178" s="116">
        <v>42464</v>
      </c>
      <c r="B5178" s="114" t="s">
        <v>7497</v>
      </c>
      <c r="C5178" s="116">
        <v>42464</v>
      </c>
      <c r="D5178" s="114" t="s">
        <v>7498</v>
      </c>
      <c r="E5178" s="114" t="s">
        <v>1942</v>
      </c>
      <c r="F5178" s="114" t="s">
        <v>330</v>
      </c>
      <c r="G5178" s="114" t="s">
        <v>7499</v>
      </c>
      <c r="H5178" s="114" t="s">
        <v>1943</v>
      </c>
      <c r="I5178" s="114" t="s">
        <v>81</v>
      </c>
      <c r="J5178" s="114" t="s">
        <v>7500</v>
      </c>
      <c r="K5178" s="114"/>
      <c r="L5178" s="114" t="s">
        <v>20</v>
      </c>
      <c r="M5178" s="114">
        <v>-60</v>
      </c>
      <c r="N5178" s="114" t="s">
        <v>28</v>
      </c>
      <c r="O5178" s="114">
        <v>-37.799999999999997</v>
      </c>
      <c r="P5178" s="114">
        <v>-37.799999999999997</v>
      </c>
      <c r="Q5178" s="114">
        <v>-1.75</v>
      </c>
      <c r="R5178" s="112"/>
      <c r="S5178" s="112"/>
      <c r="T5178" s="112"/>
      <c r="U5178" s="112"/>
    </row>
    <row r="5179" spans="1:21" hidden="1">
      <c r="A5179" s="116">
        <v>42461</v>
      </c>
      <c r="B5179" s="114" t="s">
        <v>7692</v>
      </c>
      <c r="C5179" s="116">
        <v>42461</v>
      </c>
      <c r="D5179" s="114" t="s">
        <v>7693</v>
      </c>
      <c r="E5179" s="114" t="s">
        <v>1942</v>
      </c>
      <c r="F5179" s="114" t="s">
        <v>3984</v>
      </c>
      <c r="G5179" s="114" t="s">
        <v>7694</v>
      </c>
      <c r="H5179" s="114" t="s">
        <v>1943</v>
      </c>
      <c r="I5179" s="114" t="s">
        <v>81</v>
      </c>
      <c r="J5179" s="114" t="s">
        <v>7508</v>
      </c>
      <c r="K5179" s="114"/>
      <c r="L5179" s="114" t="s">
        <v>20</v>
      </c>
      <c r="M5179" s="114">
        <v>-864</v>
      </c>
      <c r="N5179" s="114" t="s">
        <v>28</v>
      </c>
      <c r="O5179" s="114">
        <v>-544.32000000000005</v>
      </c>
      <c r="P5179" s="114">
        <v>-544.32000000000005</v>
      </c>
      <c r="Q5179" s="114">
        <v>-25.2</v>
      </c>
      <c r="R5179" s="112"/>
      <c r="S5179" s="112"/>
      <c r="T5179" s="112"/>
      <c r="U5179" s="112"/>
    </row>
    <row r="5180" spans="1:21" hidden="1">
      <c r="A5180" s="116">
        <v>42464</v>
      </c>
      <c r="B5180" s="114" t="s">
        <v>7233</v>
      </c>
      <c r="C5180" s="116">
        <v>42464</v>
      </c>
      <c r="D5180" s="114" t="s">
        <v>7234</v>
      </c>
      <c r="E5180" s="114" t="s">
        <v>1942</v>
      </c>
      <c r="F5180" s="114" t="s">
        <v>938</v>
      </c>
      <c r="G5180" s="114" t="s">
        <v>7235</v>
      </c>
      <c r="H5180" s="114" t="s">
        <v>1943</v>
      </c>
      <c r="I5180" s="114" t="s">
        <v>81</v>
      </c>
      <c r="J5180" s="114" t="s">
        <v>7236</v>
      </c>
      <c r="K5180" s="114"/>
      <c r="L5180" s="114" t="s">
        <v>20</v>
      </c>
      <c r="M5180" s="114">
        <v>-264</v>
      </c>
      <c r="N5180" s="114" t="s">
        <v>28</v>
      </c>
      <c r="O5180" s="114">
        <v>-166.32</v>
      </c>
      <c r="P5180" s="114">
        <v>-166.32</v>
      </c>
      <c r="Q5180" s="114">
        <v>-7.7</v>
      </c>
      <c r="R5180" s="112"/>
      <c r="S5180" s="112"/>
      <c r="T5180" s="112"/>
      <c r="U5180" s="112"/>
    </row>
    <row r="5181" spans="1:21" hidden="1">
      <c r="A5181" s="116">
        <v>42465</v>
      </c>
      <c r="B5181" s="114" t="s">
        <v>7225</v>
      </c>
      <c r="C5181" s="116">
        <v>42465</v>
      </c>
      <c r="D5181" s="114" t="s">
        <v>7226</v>
      </c>
      <c r="E5181" s="114" t="s">
        <v>1942</v>
      </c>
      <c r="F5181" s="114" t="s">
        <v>331</v>
      </c>
      <c r="G5181" s="114" t="s">
        <v>7227</v>
      </c>
      <c r="H5181" s="114" t="s">
        <v>1943</v>
      </c>
      <c r="I5181" s="114" t="s">
        <v>81</v>
      </c>
      <c r="J5181" s="114" t="s">
        <v>7228</v>
      </c>
      <c r="K5181" s="114"/>
      <c r="L5181" s="114" t="s">
        <v>20</v>
      </c>
      <c r="M5181" s="114">
        <v>-432</v>
      </c>
      <c r="N5181" s="114" t="s">
        <v>28</v>
      </c>
      <c r="O5181" s="114">
        <v>-272.16000000000003</v>
      </c>
      <c r="P5181" s="114">
        <v>-272.16000000000003</v>
      </c>
      <c r="Q5181" s="114">
        <v>-12.6</v>
      </c>
      <c r="R5181" s="112"/>
      <c r="S5181" s="112"/>
      <c r="T5181" s="112"/>
      <c r="U5181" s="112"/>
    </row>
    <row r="5182" spans="1:21" hidden="1">
      <c r="A5182" s="116">
        <v>42465</v>
      </c>
      <c r="B5182" s="114" t="s">
        <v>7612</v>
      </c>
      <c r="C5182" s="116">
        <v>42465</v>
      </c>
      <c r="D5182" s="114" t="s">
        <v>7613</v>
      </c>
      <c r="E5182" s="114" t="s">
        <v>1942</v>
      </c>
      <c r="F5182" s="114" t="s">
        <v>3984</v>
      </c>
      <c r="G5182" s="114" t="s">
        <v>7614</v>
      </c>
      <c r="H5182" s="114" t="s">
        <v>1943</v>
      </c>
      <c r="I5182" s="114" t="s">
        <v>81</v>
      </c>
      <c r="J5182" s="114" t="s">
        <v>7615</v>
      </c>
      <c r="K5182" s="114"/>
      <c r="L5182" s="114" t="s">
        <v>20</v>
      </c>
      <c r="M5182" s="136">
        <v>-5184</v>
      </c>
      <c r="N5182" s="114" t="s">
        <v>28</v>
      </c>
      <c r="O5182" s="136">
        <v>-3265.92</v>
      </c>
      <c r="P5182" s="136">
        <v>-3265.92</v>
      </c>
      <c r="Q5182" s="114">
        <v>-151.24</v>
      </c>
      <c r="R5182" s="112"/>
      <c r="S5182" s="112"/>
      <c r="T5182" s="112"/>
      <c r="U5182" s="112"/>
    </row>
    <row r="5183" spans="1:21" hidden="1">
      <c r="A5183" s="116">
        <v>42465</v>
      </c>
      <c r="B5183" s="114" t="s">
        <v>7209</v>
      </c>
      <c r="C5183" s="116">
        <v>42465</v>
      </c>
      <c r="D5183" s="114" t="s">
        <v>7210</v>
      </c>
      <c r="E5183" s="114" t="s">
        <v>1942</v>
      </c>
      <c r="F5183" s="114" t="s">
        <v>938</v>
      </c>
      <c r="G5183" s="114" t="s">
        <v>7211</v>
      </c>
      <c r="H5183" s="114" t="s">
        <v>1943</v>
      </c>
      <c r="I5183" s="114" t="s">
        <v>81</v>
      </c>
      <c r="J5183" s="114" t="s">
        <v>7212</v>
      </c>
      <c r="K5183" s="114"/>
      <c r="L5183" s="114" t="s">
        <v>20</v>
      </c>
      <c r="M5183" s="114">
        <v>-36</v>
      </c>
      <c r="N5183" s="114" t="s">
        <v>28</v>
      </c>
      <c r="O5183" s="114">
        <v>-22.68</v>
      </c>
      <c r="P5183" s="114">
        <v>-22.68</v>
      </c>
      <c r="Q5183" s="114">
        <v>-1.05</v>
      </c>
      <c r="R5183" s="112"/>
      <c r="S5183" s="112"/>
      <c r="T5183" s="112"/>
      <c r="U5183" s="112"/>
    </row>
    <row r="5184" spans="1:21" hidden="1">
      <c r="A5184" s="116">
        <v>42461</v>
      </c>
      <c r="B5184" s="114" t="s">
        <v>7237</v>
      </c>
      <c r="C5184" s="116">
        <v>42461</v>
      </c>
      <c r="D5184" s="114" t="s">
        <v>7238</v>
      </c>
      <c r="E5184" s="114" t="s">
        <v>1942</v>
      </c>
      <c r="F5184" s="114" t="s">
        <v>938</v>
      </c>
      <c r="G5184" s="114" t="s">
        <v>7239</v>
      </c>
      <c r="H5184" s="114" t="s">
        <v>1943</v>
      </c>
      <c r="I5184" s="114" t="s">
        <v>81</v>
      </c>
      <c r="J5184" s="114" t="s">
        <v>7240</v>
      </c>
      <c r="K5184" s="114"/>
      <c r="L5184" s="114" t="s">
        <v>20</v>
      </c>
      <c r="M5184" s="114">
        <v>-240</v>
      </c>
      <c r="N5184" s="114" t="s">
        <v>28</v>
      </c>
      <c r="O5184" s="114">
        <v>-151.19999999999999</v>
      </c>
      <c r="P5184" s="114">
        <v>-151.19999999999999</v>
      </c>
      <c r="Q5184" s="114">
        <v>-7</v>
      </c>
      <c r="R5184" s="112"/>
      <c r="S5184" s="112"/>
      <c r="T5184" s="112"/>
      <c r="U5184" s="112"/>
    </row>
    <row r="5185" spans="1:21" hidden="1">
      <c r="A5185" s="116">
        <v>42467</v>
      </c>
      <c r="B5185" s="114" t="s">
        <v>7249</v>
      </c>
      <c r="C5185" s="116">
        <v>42467</v>
      </c>
      <c r="D5185" s="114" t="s">
        <v>7250</v>
      </c>
      <c r="E5185" s="114" t="s">
        <v>1942</v>
      </c>
      <c r="F5185" s="114" t="s">
        <v>938</v>
      </c>
      <c r="G5185" s="114" t="s">
        <v>7251</v>
      </c>
      <c r="H5185" s="114" t="s">
        <v>1943</v>
      </c>
      <c r="I5185" s="114" t="s">
        <v>81</v>
      </c>
      <c r="J5185" s="114" t="s">
        <v>7252</v>
      </c>
      <c r="K5185" s="114"/>
      <c r="L5185" s="114" t="s">
        <v>20</v>
      </c>
      <c r="M5185" s="114">
        <v>-192</v>
      </c>
      <c r="N5185" s="114" t="s">
        <v>28</v>
      </c>
      <c r="O5185" s="114">
        <v>-151.05000000000001</v>
      </c>
      <c r="P5185" s="114">
        <v>-151.04</v>
      </c>
      <c r="Q5185" s="114">
        <v>24.48</v>
      </c>
      <c r="R5185" s="112"/>
      <c r="S5185" s="112"/>
      <c r="T5185" s="112"/>
      <c r="U5185" s="112"/>
    </row>
    <row r="5186" spans="1:21" hidden="1">
      <c r="A5186" s="116">
        <v>42467</v>
      </c>
      <c r="B5186" s="114" t="s">
        <v>7663</v>
      </c>
      <c r="C5186" s="116">
        <v>42467</v>
      </c>
      <c r="D5186" s="114" t="s">
        <v>7664</v>
      </c>
      <c r="E5186" s="114" t="s">
        <v>1942</v>
      </c>
      <c r="F5186" s="114" t="s">
        <v>331</v>
      </c>
      <c r="G5186" s="114" t="s">
        <v>7665</v>
      </c>
      <c r="H5186" s="114" t="s">
        <v>1943</v>
      </c>
      <c r="I5186" s="114" t="s">
        <v>81</v>
      </c>
      <c r="J5186" s="114" t="s">
        <v>7666</v>
      </c>
      <c r="K5186" s="114"/>
      <c r="L5186" s="114" t="s">
        <v>20</v>
      </c>
      <c r="M5186" s="114">
        <v>-864</v>
      </c>
      <c r="N5186" s="114" t="s">
        <v>28</v>
      </c>
      <c r="O5186" s="114">
        <v>-679.72</v>
      </c>
      <c r="P5186" s="114">
        <v>-679.73</v>
      </c>
      <c r="Q5186" s="114">
        <v>110.2</v>
      </c>
      <c r="R5186" s="112"/>
      <c r="S5186" s="112"/>
      <c r="T5186" s="112"/>
      <c r="U5186" s="112"/>
    </row>
    <row r="5187" spans="1:21" hidden="1">
      <c r="A5187" s="116">
        <v>42466</v>
      </c>
      <c r="B5187" s="114" t="s">
        <v>7213</v>
      </c>
      <c r="C5187" s="116">
        <v>42466</v>
      </c>
      <c r="D5187" s="114" t="s">
        <v>7214</v>
      </c>
      <c r="E5187" s="114" t="s">
        <v>1942</v>
      </c>
      <c r="F5187" s="114" t="s">
        <v>330</v>
      </c>
      <c r="G5187" s="114" t="s">
        <v>7215</v>
      </c>
      <c r="H5187" s="114" t="s">
        <v>1943</v>
      </c>
      <c r="I5187" s="114" t="s">
        <v>81</v>
      </c>
      <c r="J5187" s="114" t="s">
        <v>7216</v>
      </c>
      <c r="K5187" s="114"/>
      <c r="L5187" s="114" t="s">
        <v>20</v>
      </c>
      <c r="M5187" s="114">
        <v>-192</v>
      </c>
      <c r="N5187" s="114" t="s">
        <v>28</v>
      </c>
      <c r="O5187" s="114">
        <v>-120.96</v>
      </c>
      <c r="P5187" s="114">
        <v>-120.96</v>
      </c>
      <c r="Q5187" s="114">
        <v>-5.6</v>
      </c>
      <c r="R5187" s="112"/>
      <c r="S5187" s="112"/>
      <c r="T5187" s="112"/>
      <c r="U5187" s="112"/>
    </row>
    <row r="5188" spans="1:21" hidden="1">
      <c r="A5188" s="116">
        <v>42466</v>
      </c>
      <c r="B5188" s="114" t="s">
        <v>7197</v>
      </c>
      <c r="C5188" s="116">
        <v>42466</v>
      </c>
      <c r="D5188" s="114" t="s">
        <v>7198</v>
      </c>
      <c r="E5188" s="114" t="s">
        <v>1942</v>
      </c>
      <c r="F5188" s="114" t="s">
        <v>938</v>
      </c>
      <c r="G5188" s="114" t="s">
        <v>7199</v>
      </c>
      <c r="H5188" s="114" t="s">
        <v>1943</v>
      </c>
      <c r="I5188" s="114" t="s">
        <v>81</v>
      </c>
      <c r="J5188" s="114" t="s">
        <v>7200</v>
      </c>
      <c r="K5188" s="114"/>
      <c r="L5188" s="114" t="s">
        <v>20</v>
      </c>
      <c r="M5188" s="114">
        <v>-84</v>
      </c>
      <c r="N5188" s="114" t="s">
        <v>28</v>
      </c>
      <c r="O5188" s="114">
        <v>-52.92</v>
      </c>
      <c r="P5188" s="114">
        <v>-52.92</v>
      </c>
      <c r="Q5188" s="114">
        <v>-2.4500000000000002</v>
      </c>
      <c r="R5188" s="112"/>
      <c r="S5188" s="112"/>
      <c r="T5188" s="112"/>
      <c r="U5188" s="112"/>
    </row>
    <row r="5189" spans="1:21" hidden="1">
      <c r="A5189" s="116">
        <v>42478</v>
      </c>
      <c r="B5189" s="114" t="s">
        <v>7337</v>
      </c>
      <c r="C5189" s="116">
        <v>42478</v>
      </c>
      <c r="D5189" s="114" t="s">
        <v>7338</v>
      </c>
      <c r="E5189" s="114" t="s">
        <v>1942</v>
      </c>
      <c r="F5189" s="114" t="s">
        <v>330</v>
      </c>
      <c r="G5189" s="114" t="s">
        <v>7339</v>
      </c>
      <c r="H5189" s="114" t="s">
        <v>1943</v>
      </c>
      <c r="I5189" s="114" t="s">
        <v>81</v>
      </c>
      <c r="J5189" s="114" t="s">
        <v>7340</v>
      </c>
      <c r="K5189" s="114"/>
      <c r="L5189" s="114" t="s">
        <v>20</v>
      </c>
      <c r="M5189" s="114">
        <v>-24</v>
      </c>
      <c r="N5189" s="114" t="s">
        <v>28</v>
      </c>
      <c r="O5189" s="114">
        <v>-15.12</v>
      </c>
      <c r="P5189" s="114">
        <v>-15.12</v>
      </c>
      <c r="Q5189" s="114">
        <v>-7.0000000000000007E-2</v>
      </c>
      <c r="R5189" s="112"/>
      <c r="S5189" s="112"/>
      <c r="T5189" s="112"/>
      <c r="U5189" s="112"/>
    </row>
    <row r="5190" spans="1:21" hidden="1">
      <c r="A5190" s="116">
        <v>42475</v>
      </c>
      <c r="B5190" s="114" t="s">
        <v>7297</v>
      </c>
      <c r="C5190" s="116">
        <v>42475</v>
      </c>
      <c r="D5190" s="114" t="s">
        <v>7298</v>
      </c>
      <c r="E5190" s="114" t="s">
        <v>1942</v>
      </c>
      <c r="F5190" s="114" t="s">
        <v>938</v>
      </c>
      <c r="G5190" s="114" t="s">
        <v>7299</v>
      </c>
      <c r="H5190" s="114" t="s">
        <v>1943</v>
      </c>
      <c r="I5190" s="114" t="s">
        <v>81</v>
      </c>
      <c r="J5190" s="114" t="s">
        <v>7300</v>
      </c>
      <c r="K5190" s="114"/>
      <c r="L5190" s="114" t="s">
        <v>20</v>
      </c>
      <c r="M5190" s="114">
        <v>-24</v>
      </c>
      <c r="N5190" s="114" t="s">
        <v>28</v>
      </c>
      <c r="O5190" s="114">
        <v>-15.12</v>
      </c>
      <c r="P5190" s="114">
        <v>-15.12</v>
      </c>
      <c r="Q5190" s="114">
        <v>-7.0000000000000007E-2</v>
      </c>
      <c r="R5190" s="112"/>
      <c r="S5190" s="112"/>
      <c r="T5190" s="112"/>
      <c r="U5190" s="112"/>
    </row>
    <row r="5191" spans="1:21" hidden="1">
      <c r="A5191" s="116">
        <v>42478</v>
      </c>
      <c r="B5191" s="114" t="s">
        <v>7341</v>
      </c>
      <c r="C5191" s="116">
        <v>42478</v>
      </c>
      <c r="D5191" s="114" t="s">
        <v>7342</v>
      </c>
      <c r="E5191" s="114" t="s">
        <v>1942</v>
      </c>
      <c r="F5191" s="114" t="s">
        <v>938</v>
      </c>
      <c r="G5191" s="114" t="s">
        <v>7343</v>
      </c>
      <c r="H5191" s="114" t="s">
        <v>1943</v>
      </c>
      <c r="I5191" s="114" t="s">
        <v>81</v>
      </c>
      <c r="J5191" s="114" t="s">
        <v>7344</v>
      </c>
      <c r="K5191" s="114"/>
      <c r="L5191" s="114" t="s">
        <v>20</v>
      </c>
      <c r="M5191" s="114">
        <v>-12</v>
      </c>
      <c r="N5191" s="114" t="s">
        <v>28</v>
      </c>
      <c r="O5191" s="114">
        <v>-7.56</v>
      </c>
      <c r="P5191" s="114">
        <v>-7.56</v>
      </c>
      <c r="Q5191" s="114">
        <v>-0.03</v>
      </c>
      <c r="R5191" s="112"/>
      <c r="S5191" s="112"/>
      <c r="T5191" s="112"/>
      <c r="U5191" s="112"/>
    </row>
    <row r="5192" spans="1:21" hidden="1">
      <c r="A5192" s="116">
        <v>42475</v>
      </c>
      <c r="B5192" s="114" t="s">
        <v>7743</v>
      </c>
      <c r="C5192" s="116">
        <v>42475</v>
      </c>
      <c r="D5192" s="114" t="s">
        <v>7744</v>
      </c>
      <c r="E5192" s="114" t="s">
        <v>1942</v>
      </c>
      <c r="F5192" s="114" t="s">
        <v>331</v>
      </c>
      <c r="G5192" s="114" t="s">
        <v>7745</v>
      </c>
      <c r="H5192" s="114" t="s">
        <v>1943</v>
      </c>
      <c r="I5192" s="114" t="s">
        <v>81</v>
      </c>
      <c r="J5192" s="114" t="s">
        <v>7746</v>
      </c>
      <c r="K5192" s="114"/>
      <c r="L5192" s="114" t="s">
        <v>20</v>
      </c>
      <c r="M5192" s="136">
        <v>-1296</v>
      </c>
      <c r="N5192" s="114" t="s">
        <v>28</v>
      </c>
      <c r="O5192" s="114">
        <v>-816.48</v>
      </c>
      <c r="P5192" s="114">
        <v>-816.48</v>
      </c>
      <c r="Q5192" s="114">
        <v>-3.76</v>
      </c>
      <c r="R5192" s="112"/>
      <c r="S5192" s="113"/>
      <c r="T5192" s="113"/>
      <c r="U5192" s="112"/>
    </row>
    <row r="5193" spans="1:21" hidden="1">
      <c r="A5193" s="116">
        <v>42474</v>
      </c>
      <c r="B5193" s="114" t="s">
        <v>7261</v>
      </c>
      <c r="C5193" s="116">
        <v>42474</v>
      </c>
      <c r="D5193" s="114" t="s">
        <v>7262</v>
      </c>
      <c r="E5193" s="114" t="s">
        <v>1942</v>
      </c>
      <c r="F5193" s="114" t="s">
        <v>938</v>
      </c>
      <c r="G5193" s="114" t="s">
        <v>7263</v>
      </c>
      <c r="H5193" s="114" t="s">
        <v>1943</v>
      </c>
      <c r="I5193" s="114" t="s">
        <v>81</v>
      </c>
      <c r="J5193" s="114" t="s">
        <v>7264</v>
      </c>
      <c r="K5193" s="114"/>
      <c r="L5193" s="114" t="s">
        <v>20</v>
      </c>
      <c r="M5193" s="114">
        <v>-12</v>
      </c>
      <c r="N5193" s="114" t="s">
        <v>28</v>
      </c>
      <c r="O5193" s="114">
        <v>-7.56</v>
      </c>
      <c r="P5193" s="114">
        <v>-7.56</v>
      </c>
      <c r="Q5193" s="114">
        <v>-0.03</v>
      </c>
      <c r="R5193" s="112"/>
      <c r="S5193" s="112"/>
      <c r="T5193" s="112"/>
      <c r="U5193" s="112"/>
    </row>
    <row r="5194" spans="1:21" hidden="1">
      <c r="A5194" s="116">
        <v>42473</v>
      </c>
      <c r="B5194" s="114" t="s">
        <v>7281</v>
      </c>
      <c r="C5194" s="116">
        <v>42473</v>
      </c>
      <c r="D5194" s="114" t="s">
        <v>7282</v>
      </c>
      <c r="E5194" s="114" t="s">
        <v>1942</v>
      </c>
      <c r="F5194" s="114" t="s">
        <v>938</v>
      </c>
      <c r="G5194" s="114" t="s">
        <v>7283</v>
      </c>
      <c r="H5194" s="114" t="s">
        <v>1943</v>
      </c>
      <c r="I5194" s="114" t="s">
        <v>81</v>
      </c>
      <c r="J5194" s="114" t="s">
        <v>7284</v>
      </c>
      <c r="K5194" s="114"/>
      <c r="L5194" s="114" t="s">
        <v>20</v>
      </c>
      <c r="M5194" s="114">
        <v>-72</v>
      </c>
      <c r="N5194" s="114" t="s">
        <v>28</v>
      </c>
      <c r="O5194" s="114">
        <v>-45.36</v>
      </c>
      <c r="P5194" s="114">
        <v>-45.36</v>
      </c>
      <c r="Q5194" s="114">
        <v>-0.21</v>
      </c>
      <c r="R5194" s="112"/>
      <c r="S5194" s="112"/>
      <c r="T5194" s="112"/>
      <c r="U5194" s="112"/>
    </row>
    <row r="5195" spans="1:21">
      <c r="A5195" s="116">
        <v>42472</v>
      </c>
      <c r="B5195" s="114" t="s">
        <v>7941</v>
      </c>
      <c r="C5195" s="116">
        <v>42472</v>
      </c>
      <c r="D5195" s="114" t="s">
        <v>7941</v>
      </c>
      <c r="E5195" s="114" t="s">
        <v>1942</v>
      </c>
      <c r="F5195" s="114"/>
      <c r="G5195" s="114"/>
      <c r="H5195" s="114" t="s">
        <v>1943</v>
      </c>
      <c r="I5195" s="114" t="s">
        <v>19</v>
      </c>
      <c r="J5195" s="114" t="s">
        <v>7942</v>
      </c>
      <c r="K5195" s="114"/>
      <c r="L5195" s="114" t="s">
        <v>20</v>
      </c>
      <c r="M5195" s="114">
        <v>-2</v>
      </c>
      <c r="N5195" s="114" t="s">
        <v>28</v>
      </c>
      <c r="O5195" s="114">
        <v>-1.26</v>
      </c>
      <c r="P5195" s="114">
        <v>-1.26</v>
      </c>
      <c r="Q5195" s="114">
        <v>-0.01</v>
      </c>
      <c r="R5195" s="112"/>
      <c r="S5195" s="112"/>
      <c r="T5195" s="112"/>
      <c r="U5195" s="112"/>
    </row>
    <row r="5196" spans="1:21" hidden="1">
      <c r="A5196" s="116">
        <v>42473</v>
      </c>
      <c r="B5196" s="114" t="s">
        <v>7920</v>
      </c>
      <c r="C5196" s="116">
        <v>42473</v>
      </c>
      <c r="D5196" s="114" t="s">
        <v>7921</v>
      </c>
      <c r="E5196" s="114" t="s">
        <v>1942</v>
      </c>
      <c r="F5196" s="114" t="s">
        <v>3997</v>
      </c>
      <c r="G5196" s="114" t="s">
        <v>7922</v>
      </c>
      <c r="H5196" s="114" t="s">
        <v>1943</v>
      </c>
      <c r="I5196" s="114" t="s">
        <v>81</v>
      </c>
      <c r="J5196" s="114" t="s">
        <v>7923</v>
      </c>
      <c r="K5196" s="114"/>
      <c r="L5196" s="114" t="s">
        <v>20</v>
      </c>
      <c r="M5196" s="114">
        <v>-2</v>
      </c>
      <c r="N5196" s="114" t="s">
        <v>28</v>
      </c>
      <c r="O5196" s="114">
        <v>-1.26</v>
      </c>
      <c r="P5196" s="114">
        <v>-1.26</v>
      </c>
      <c r="Q5196" s="114">
        <v>-0.01</v>
      </c>
      <c r="R5196" s="112"/>
      <c r="S5196" s="112"/>
      <c r="T5196" s="112"/>
      <c r="U5196" s="112"/>
    </row>
    <row r="5197" spans="1:21">
      <c r="A5197" s="116">
        <v>42467</v>
      </c>
      <c r="B5197" s="114" t="s">
        <v>7741</v>
      </c>
      <c r="C5197" s="116">
        <v>42467</v>
      </c>
      <c r="D5197" s="114" t="s">
        <v>7741</v>
      </c>
      <c r="E5197" s="114" t="s">
        <v>1942</v>
      </c>
      <c r="F5197" s="114"/>
      <c r="G5197" s="114"/>
      <c r="H5197" s="114" t="s">
        <v>1943</v>
      </c>
      <c r="I5197" s="114" t="s">
        <v>19</v>
      </c>
      <c r="J5197" s="114" t="s">
        <v>7742</v>
      </c>
      <c r="K5197" s="114" t="s">
        <v>21</v>
      </c>
      <c r="L5197" s="114"/>
      <c r="M5197" s="136">
        <v>14948</v>
      </c>
      <c r="N5197" s="114" t="s">
        <v>28</v>
      </c>
      <c r="O5197" s="136">
        <v>9417.24</v>
      </c>
      <c r="P5197" s="136">
        <v>9417.24</v>
      </c>
      <c r="Q5197" s="114">
        <v>43.38</v>
      </c>
      <c r="R5197" s="112"/>
      <c r="S5197" s="112"/>
      <c r="T5197" s="112"/>
      <c r="U5197" s="112"/>
    </row>
    <row r="5198" spans="1:21" hidden="1">
      <c r="A5198" s="116">
        <v>42468</v>
      </c>
      <c r="B5198" s="114" t="s">
        <v>7305</v>
      </c>
      <c r="C5198" s="116">
        <v>42468</v>
      </c>
      <c r="D5198" s="114" t="s">
        <v>7306</v>
      </c>
      <c r="E5198" s="114" t="s">
        <v>1942</v>
      </c>
      <c r="F5198" s="114" t="s">
        <v>938</v>
      </c>
      <c r="G5198" s="114" t="s">
        <v>7307</v>
      </c>
      <c r="H5198" s="114" t="s">
        <v>1943</v>
      </c>
      <c r="I5198" s="114" t="s">
        <v>81</v>
      </c>
      <c r="J5198" s="114" t="s">
        <v>7308</v>
      </c>
      <c r="K5198" s="114"/>
      <c r="L5198" s="114" t="s">
        <v>20</v>
      </c>
      <c r="M5198" s="114">
        <v>-24</v>
      </c>
      <c r="N5198" s="114" t="s">
        <v>28</v>
      </c>
      <c r="O5198" s="114">
        <v>-23.56</v>
      </c>
      <c r="P5198" s="114">
        <v>-23.56</v>
      </c>
      <c r="Q5198" s="114">
        <v>7.74</v>
      </c>
      <c r="R5198" s="112"/>
      <c r="S5198" s="112"/>
      <c r="T5198" s="112"/>
      <c r="U5198" s="112"/>
    </row>
    <row r="5199" spans="1:21" hidden="1">
      <c r="A5199" s="116">
        <v>42473</v>
      </c>
      <c r="B5199" s="114" t="s">
        <v>7309</v>
      </c>
      <c r="C5199" s="116">
        <v>42473</v>
      </c>
      <c r="D5199" s="114" t="s">
        <v>7310</v>
      </c>
      <c r="E5199" s="114" t="s">
        <v>1942</v>
      </c>
      <c r="F5199" s="114" t="s">
        <v>331</v>
      </c>
      <c r="G5199" s="114" t="s">
        <v>7311</v>
      </c>
      <c r="H5199" s="114" t="s">
        <v>1943</v>
      </c>
      <c r="I5199" s="114" t="s">
        <v>81</v>
      </c>
      <c r="J5199" s="114" t="s">
        <v>7312</v>
      </c>
      <c r="K5199" s="114"/>
      <c r="L5199" s="114" t="s">
        <v>20</v>
      </c>
      <c r="M5199" s="114">
        <v>-229</v>
      </c>
      <c r="N5199" s="114" t="s">
        <v>28</v>
      </c>
      <c r="O5199" s="114">
        <v>-144.27000000000001</v>
      </c>
      <c r="P5199" s="114">
        <v>-144.27000000000001</v>
      </c>
      <c r="Q5199" s="114">
        <v>-0.66</v>
      </c>
      <c r="R5199" s="112"/>
      <c r="S5199" s="112"/>
      <c r="T5199" s="112"/>
      <c r="U5199" s="112"/>
    </row>
    <row r="5200" spans="1:21" hidden="1">
      <c r="A5200" s="116">
        <v>42471</v>
      </c>
      <c r="B5200" s="114" t="s">
        <v>7301</v>
      </c>
      <c r="C5200" s="116">
        <v>42471</v>
      </c>
      <c r="D5200" s="114" t="s">
        <v>7302</v>
      </c>
      <c r="E5200" s="114" t="s">
        <v>1942</v>
      </c>
      <c r="F5200" s="114" t="s">
        <v>330</v>
      </c>
      <c r="G5200" s="114" t="s">
        <v>7303</v>
      </c>
      <c r="H5200" s="114" t="s">
        <v>1943</v>
      </c>
      <c r="I5200" s="114" t="s">
        <v>81</v>
      </c>
      <c r="J5200" s="114" t="s">
        <v>7304</v>
      </c>
      <c r="K5200" s="114"/>
      <c r="L5200" s="114" t="s">
        <v>20</v>
      </c>
      <c r="M5200" s="114">
        <v>-48</v>
      </c>
      <c r="N5200" s="114" t="s">
        <v>28</v>
      </c>
      <c r="O5200" s="114">
        <v>-47.11</v>
      </c>
      <c r="P5200" s="114">
        <v>-47.11</v>
      </c>
      <c r="Q5200" s="114">
        <v>15.47</v>
      </c>
      <c r="R5200" s="112"/>
      <c r="S5200" s="113"/>
      <c r="T5200" s="113"/>
      <c r="U5200" s="112"/>
    </row>
    <row r="5201" spans="1:21" hidden="1">
      <c r="A5201" s="116">
        <v>42474</v>
      </c>
      <c r="B5201" s="114" t="s">
        <v>7667</v>
      </c>
      <c r="C5201" s="116">
        <v>42474</v>
      </c>
      <c r="D5201" s="114" t="s">
        <v>7668</v>
      </c>
      <c r="E5201" s="114" t="s">
        <v>1942</v>
      </c>
      <c r="F5201" s="114" t="s">
        <v>294</v>
      </c>
      <c r="G5201" s="114" t="s">
        <v>7669</v>
      </c>
      <c r="H5201" s="114" t="s">
        <v>1943</v>
      </c>
      <c r="I5201" s="114" t="s">
        <v>81</v>
      </c>
      <c r="J5201" s="114" t="s">
        <v>7670</v>
      </c>
      <c r="K5201" s="114"/>
      <c r="L5201" s="114" t="s">
        <v>20</v>
      </c>
      <c r="M5201" s="136">
        <v>-2592</v>
      </c>
      <c r="N5201" s="114" t="s">
        <v>28</v>
      </c>
      <c r="O5201" s="136">
        <v>-1632.96</v>
      </c>
      <c r="P5201" s="136">
        <v>-1632.96</v>
      </c>
      <c r="Q5201" s="114">
        <v>-7.52</v>
      </c>
      <c r="R5201" s="112"/>
      <c r="S5201" s="113"/>
      <c r="T5201" s="113"/>
      <c r="U5201" s="112"/>
    </row>
    <row r="5202" spans="1:21" hidden="1">
      <c r="A5202" s="116">
        <v>42471</v>
      </c>
      <c r="B5202" s="114" t="s">
        <v>7325</v>
      </c>
      <c r="C5202" s="116">
        <v>42471</v>
      </c>
      <c r="D5202" s="114" t="s">
        <v>7326</v>
      </c>
      <c r="E5202" s="114" t="s">
        <v>1942</v>
      </c>
      <c r="F5202" s="114" t="s">
        <v>938</v>
      </c>
      <c r="G5202" s="114" t="s">
        <v>7327</v>
      </c>
      <c r="H5202" s="114" t="s">
        <v>1943</v>
      </c>
      <c r="I5202" s="114" t="s">
        <v>81</v>
      </c>
      <c r="J5202" s="114" t="s">
        <v>7328</v>
      </c>
      <c r="K5202" s="114"/>
      <c r="L5202" s="114" t="s">
        <v>20</v>
      </c>
      <c r="M5202" s="114">
        <v>-12</v>
      </c>
      <c r="N5202" s="114" t="s">
        <v>28</v>
      </c>
      <c r="O5202" s="114">
        <v>-11.78</v>
      </c>
      <c r="P5202" s="114">
        <v>-11.78</v>
      </c>
      <c r="Q5202" s="114">
        <v>3.87</v>
      </c>
      <c r="R5202" s="112"/>
      <c r="S5202" s="112"/>
      <c r="T5202" s="112"/>
      <c r="U5202" s="112"/>
    </row>
    <row r="5203" spans="1:21" hidden="1">
      <c r="A5203" s="116">
        <v>42473</v>
      </c>
      <c r="B5203" s="114" t="s">
        <v>7309</v>
      </c>
      <c r="C5203" s="116">
        <v>42473</v>
      </c>
      <c r="D5203" s="114" t="s">
        <v>7310</v>
      </c>
      <c r="E5203" s="114" t="s">
        <v>1942</v>
      </c>
      <c r="F5203" s="114" t="s">
        <v>331</v>
      </c>
      <c r="G5203" s="114" t="s">
        <v>7311</v>
      </c>
      <c r="H5203" s="114" t="s">
        <v>1943</v>
      </c>
      <c r="I5203" s="114" t="s">
        <v>81</v>
      </c>
      <c r="J5203" s="114" t="s">
        <v>7312</v>
      </c>
      <c r="K5203" s="114"/>
      <c r="L5203" s="114" t="s">
        <v>20</v>
      </c>
      <c r="M5203" s="114">
        <v>-203</v>
      </c>
      <c r="N5203" s="114" t="s">
        <v>28</v>
      </c>
      <c r="O5203" s="114">
        <v>-199.24</v>
      </c>
      <c r="P5203" s="114">
        <v>-199.24</v>
      </c>
      <c r="Q5203" s="114">
        <v>65.430000000000007</v>
      </c>
      <c r="R5203" s="112"/>
      <c r="S5203" s="112"/>
      <c r="T5203" s="112"/>
      <c r="U5203" s="112"/>
    </row>
    <row r="5204" spans="1:21" hidden="1">
      <c r="A5204" s="116">
        <v>42486</v>
      </c>
      <c r="B5204" s="114" t="s">
        <v>7643</v>
      </c>
      <c r="C5204" s="116">
        <v>42486</v>
      </c>
      <c r="D5204" s="114" t="s">
        <v>7644</v>
      </c>
      <c r="E5204" s="114" t="s">
        <v>1942</v>
      </c>
      <c r="F5204" s="114" t="s">
        <v>886</v>
      </c>
      <c r="G5204" s="114" t="s">
        <v>7645</v>
      </c>
      <c r="H5204" s="114" t="s">
        <v>1943</v>
      </c>
      <c r="I5204" s="114" t="s">
        <v>81</v>
      </c>
      <c r="J5204" s="114" t="s">
        <v>7646</v>
      </c>
      <c r="K5204" s="114"/>
      <c r="L5204" s="114" t="s">
        <v>20</v>
      </c>
      <c r="M5204" s="114">
        <v>-216</v>
      </c>
      <c r="N5204" s="114" t="s">
        <v>28</v>
      </c>
      <c r="O5204" s="114">
        <v>-136.08000000000001</v>
      </c>
      <c r="P5204" s="114">
        <v>-136.08000000000001</v>
      </c>
      <c r="Q5204" s="114">
        <v>-0.63</v>
      </c>
      <c r="R5204" s="112"/>
      <c r="S5204" s="112"/>
      <c r="T5204" s="112"/>
      <c r="U5204" s="112"/>
    </row>
    <row r="5205" spans="1:21" hidden="1">
      <c r="A5205" s="116">
        <v>42480</v>
      </c>
      <c r="B5205" s="114" t="s">
        <v>7405</v>
      </c>
      <c r="C5205" s="116">
        <v>42480</v>
      </c>
      <c r="D5205" s="114" t="s">
        <v>7406</v>
      </c>
      <c r="E5205" s="114" t="s">
        <v>1942</v>
      </c>
      <c r="F5205" s="114" t="s">
        <v>330</v>
      </c>
      <c r="G5205" s="114" t="s">
        <v>7407</v>
      </c>
      <c r="H5205" s="114" t="s">
        <v>1943</v>
      </c>
      <c r="I5205" s="114" t="s">
        <v>81</v>
      </c>
      <c r="J5205" s="114" t="s">
        <v>7408</v>
      </c>
      <c r="K5205" s="114"/>
      <c r="L5205" s="114" t="s">
        <v>20</v>
      </c>
      <c r="M5205" s="114">
        <v>-60</v>
      </c>
      <c r="N5205" s="114" t="s">
        <v>28</v>
      </c>
      <c r="O5205" s="114">
        <v>-37.799999999999997</v>
      </c>
      <c r="P5205" s="114">
        <v>-37.799999999999997</v>
      </c>
      <c r="Q5205" s="114">
        <v>-0.17</v>
      </c>
      <c r="R5205" s="112"/>
      <c r="S5205" s="112"/>
      <c r="T5205" s="112"/>
      <c r="U5205" s="112"/>
    </row>
    <row r="5206" spans="1:21" hidden="1">
      <c r="A5206" s="116">
        <v>42479</v>
      </c>
      <c r="B5206" s="114" t="s">
        <v>7265</v>
      </c>
      <c r="C5206" s="116">
        <v>42479</v>
      </c>
      <c r="D5206" s="114" t="s">
        <v>7266</v>
      </c>
      <c r="E5206" s="114" t="s">
        <v>1942</v>
      </c>
      <c r="F5206" s="114" t="s">
        <v>331</v>
      </c>
      <c r="G5206" s="114" t="s">
        <v>7267</v>
      </c>
      <c r="H5206" s="114" t="s">
        <v>1943</v>
      </c>
      <c r="I5206" s="114" t="s">
        <v>81</v>
      </c>
      <c r="J5206" s="114" t="s">
        <v>7268</v>
      </c>
      <c r="K5206" s="114"/>
      <c r="L5206" s="114" t="s">
        <v>20</v>
      </c>
      <c r="M5206" s="114">
        <v>-432</v>
      </c>
      <c r="N5206" s="114" t="s">
        <v>28</v>
      </c>
      <c r="O5206" s="114">
        <v>-272.16000000000003</v>
      </c>
      <c r="P5206" s="114">
        <v>-272.16000000000003</v>
      </c>
      <c r="Q5206" s="114">
        <v>-1.25</v>
      </c>
      <c r="R5206" s="112"/>
      <c r="S5206" s="112"/>
      <c r="T5206" s="112"/>
      <c r="U5206" s="112"/>
    </row>
    <row r="5207" spans="1:21" hidden="1">
      <c r="A5207" s="116">
        <v>42480</v>
      </c>
      <c r="B5207" s="114" t="s">
        <v>7389</v>
      </c>
      <c r="C5207" s="116">
        <v>42480</v>
      </c>
      <c r="D5207" s="114" t="s">
        <v>7390</v>
      </c>
      <c r="E5207" s="114" t="s">
        <v>1942</v>
      </c>
      <c r="F5207" s="114" t="s">
        <v>938</v>
      </c>
      <c r="G5207" s="114" t="s">
        <v>7391</v>
      </c>
      <c r="H5207" s="114" t="s">
        <v>1943</v>
      </c>
      <c r="I5207" s="114" t="s">
        <v>81</v>
      </c>
      <c r="J5207" s="114" t="s">
        <v>7392</v>
      </c>
      <c r="K5207" s="114"/>
      <c r="L5207" s="114" t="s">
        <v>20</v>
      </c>
      <c r="M5207" s="114">
        <v>-36</v>
      </c>
      <c r="N5207" s="114" t="s">
        <v>28</v>
      </c>
      <c r="O5207" s="114">
        <v>-22.68</v>
      </c>
      <c r="P5207" s="114">
        <v>-22.68</v>
      </c>
      <c r="Q5207" s="114">
        <v>-0.1</v>
      </c>
      <c r="R5207" s="112"/>
      <c r="S5207" s="112"/>
      <c r="T5207" s="112"/>
      <c r="U5207" s="112"/>
    </row>
    <row r="5208" spans="1:21" hidden="1">
      <c r="A5208" s="116">
        <v>42481</v>
      </c>
      <c r="B5208" s="114" t="s">
        <v>7675</v>
      </c>
      <c r="C5208" s="116">
        <v>42481</v>
      </c>
      <c r="D5208" s="114" t="s">
        <v>7676</v>
      </c>
      <c r="E5208" s="114" t="s">
        <v>1942</v>
      </c>
      <c r="F5208" s="114" t="s">
        <v>331</v>
      </c>
      <c r="G5208" s="114" t="s">
        <v>7677</v>
      </c>
      <c r="H5208" s="114" t="s">
        <v>1943</v>
      </c>
      <c r="I5208" s="114" t="s">
        <v>81</v>
      </c>
      <c r="J5208" s="114" t="s">
        <v>7678</v>
      </c>
      <c r="K5208" s="114"/>
      <c r="L5208" s="114" t="s">
        <v>20</v>
      </c>
      <c r="M5208" s="136">
        <v>-1296</v>
      </c>
      <c r="N5208" s="114" t="s">
        <v>28</v>
      </c>
      <c r="O5208" s="114">
        <v>-816.48</v>
      </c>
      <c r="P5208" s="114">
        <v>-816.48</v>
      </c>
      <c r="Q5208" s="114">
        <v>-3.76</v>
      </c>
      <c r="R5208" s="112"/>
      <c r="S5208" s="112"/>
      <c r="T5208" s="112"/>
      <c r="U5208" s="112"/>
    </row>
    <row r="5209" spans="1:21" hidden="1">
      <c r="A5209" s="116">
        <v>42485</v>
      </c>
      <c r="B5209" s="114" t="s">
        <v>7381</v>
      </c>
      <c r="C5209" s="116">
        <v>42485</v>
      </c>
      <c r="D5209" s="114" t="s">
        <v>7382</v>
      </c>
      <c r="E5209" s="114" t="s">
        <v>1942</v>
      </c>
      <c r="F5209" s="114" t="s">
        <v>886</v>
      </c>
      <c r="G5209" s="114" t="s">
        <v>7383</v>
      </c>
      <c r="H5209" s="114" t="s">
        <v>1943</v>
      </c>
      <c r="I5209" s="114" t="s">
        <v>81</v>
      </c>
      <c r="J5209" s="114" t="s">
        <v>7384</v>
      </c>
      <c r="K5209" s="114"/>
      <c r="L5209" s="114" t="s">
        <v>20</v>
      </c>
      <c r="M5209" s="114">
        <v>-216</v>
      </c>
      <c r="N5209" s="114" t="s">
        <v>28</v>
      </c>
      <c r="O5209" s="114">
        <v>-136.08000000000001</v>
      </c>
      <c r="P5209" s="114">
        <v>-136.08000000000001</v>
      </c>
      <c r="Q5209" s="114">
        <v>-0.63</v>
      </c>
      <c r="R5209" s="112"/>
      <c r="S5209" s="112"/>
      <c r="T5209" s="112"/>
      <c r="U5209" s="112"/>
    </row>
    <row r="5210" spans="1:21" hidden="1">
      <c r="A5210" s="116">
        <v>42481</v>
      </c>
      <c r="B5210" s="114" t="s">
        <v>7377</v>
      </c>
      <c r="C5210" s="116">
        <v>42481</v>
      </c>
      <c r="D5210" s="114" t="s">
        <v>7378</v>
      </c>
      <c r="E5210" s="114" t="s">
        <v>1942</v>
      </c>
      <c r="F5210" s="114" t="s">
        <v>938</v>
      </c>
      <c r="G5210" s="114" t="s">
        <v>7379</v>
      </c>
      <c r="H5210" s="114" t="s">
        <v>1943</v>
      </c>
      <c r="I5210" s="114" t="s">
        <v>81</v>
      </c>
      <c r="J5210" s="114" t="s">
        <v>7380</v>
      </c>
      <c r="K5210" s="114"/>
      <c r="L5210" s="114" t="s">
        <v>20</v>
      </c>
      <c r="M5210" s="114">
        <v>-24</v>
      </c>
      <c r="N5210" s="114" t="s">
        <v>28</v>
      </c>
      <c r="O5210" s="114">
        <v>-15.12</v>
      </c>
      <c r="P5210" s="114">
        <v>-15.12</v>
      </c>
      <c r="Q5210" s="114">
        <v>-7.0000000000000007E-2</v>
      </c>
      <c r="R5210" s="112"/>
      <c r="S5210" s="112"/>
      <c r="T5210" s="112"/>
      <c r="U5210" s="112"/>
    </row>
    <row r="5211" spans="1:21" hidden="1">
      <c r="A5211" s="116">
        <v>42482</v>
      </c>
      <c r="B5211" s="114" t="s">
        <v>7751</v>
      </c>
      <c r="C5211" s="116">
        <v>42482</v>
      </c>
      <c r="D5211" s="114" t="s">
        <v>7752</v>
      </c>
      <c r="E5211" s="114" t="s">
        <v>1942</v>
      </c>
      <c r="F5211" s="114" t="s">
        <v>330</v>
      </c>
      <c r="G5211" s="114" t="s">
        <v>7753</v>
      </c>
      <c r="H5211" s="114" t="s">
        <v>1943</v>
      </c>
      <c r="I5211" s="114" t="s">
        <v>81</v>
      </c>
      <c r="J5211" s="114" t="s">
        <v>7754</v>
      </c>
      <c r="K5211" s="114"/>
      <c r="L5211" s="114" t="s">
        <v>20</v>
      </c>
      <c r="M5211" s="114">
        <v>-12</v>
      </c>
      <c r="N5211" s="114" t="s">
        <v>28</v>
      </c>
      <c r="O5211" s="114">
        <v>-7.56</v>
      </c>
      <c r="P5211" s="114">
        <v>-7.56</v>
      </c>
      <c r="Q5211" s="114">
        <v>-0.03</v>
      </c>
      <c r="R5211" s="112"/>
      <c r="S5211" s="112"/>
      <c r="T5211" s="112"/>
      <c r="U5211" s="112"/>
    </row>
    <row r="5212" spans="1:21" hidden="1">
      <c r="A5212" s="116">
        <v>42487</v>
      </c>
      <c r="B5212" s="114" t="s">
        <v>7639</v>
      </c>
      <c r="C5212" s="116">
        <v>42487</v>
      </c>
      <c r="D5212" s="114" t="s">
        <v>7640</v>
      </c>
      <c r="E5212" s="114" t="s">
        <v>1942</v>
      </c>
      <c r="F5212" s="114" t="s">
        <v>330</v>
      </c>
      <c r="G5212" s="114" t="s">
        <v>7641</v>
      </c>
      <c r="H5212" s="114" t="s">
        <v>1943</v>
      </c>
      <c r="I5212" s="114" t="s">
        <v>81</v>
      </c>
      <c r="J5212" s="114" t="s">
        <v>7642</v>
      </c>
      <c r="K5212" s="114"/>
      <c r="L5212" s="114" t="s">
        <v>20</v>
      </c>
      <c r="M5212" s="114">
        <v>-12</v>
      </c>
      <c r="N5212" s="114" t="s">
        <v>28</v>
      </c>
      <c r="O5212" s="114">
        <v>-7.56</v>
      </c>
      <c r="P5212" s="114">
        <v>-7.56</v>
      </c>
      <c r="Q5212" s="114">
        <v>-0.03</v>
      </c>
      <c r="R5212" s="112"/>
      <c r="S5212" s="112"/>
      <c r="T5212" s="112"/>
      <c r="U5212" s="112"/>
    </row>
    <row r="5213" spans="1:21" hidden="1">
      <c r="A5213" s="116">
        <v>42487</v>
      </c>
      <c r="B5213" s="114" t="s">
        <v>7357</v>
      </c>
      <c r="C5213" s="116">
        <v>42487</v>
      </c>
      <c r="D5213" s="114" t="s">
        <v>7358</v>
      </c>
      <c r="E5213" s="114" t="s">
        <v>1942</v>
      </c>
      <c r="F5213" s="114" t="s">
        <v>938</v>
      </c>
      <c r="G5213" s="114" t="s">
        <v>7359</v>
      </c>
      <c r="H5213" s="114" t="s">
        <v>1943</v>
      </c>
      <c r="I5213" s="114" t="s">
        <v>81</v>
      </c>
      <c r="J5213" s="114" t="s">
        <v>7360</v>
      </c>
      <c r="K5213" s="114"/>
      <c r="L5213" s="114" t="s">
        <v>20</v>
      </c>
      <c r="M5213" s="114">
        <v>-12</v>
      </c>
      <c r="N5213" s="114" t="s">
        <v>28</v>
      </c>
      <c r="O5213" s="114">
        <v>-7.56</v>
      </c>
      <c r="P5213" s="114">
        <v>-7.56</v>
      </c>
      <c r="Q5213" s="114">
        <v>-0.03</v>
      </c>
      <c r="R5213" s="112"/>
      <c r="S5213" s="112"/>
      <c r="T5213" s="112"/>
      <c r="U5213" s="112"/>
    </row>
    <row r="5214" spans="1:21" hidden="1">
      <c r="A5214" s="116">
        <v>42487</v>
      </c>
      <c r="B5214" s="114" t="s">
        <v>7809</v>
      </c>
      <c r="C5214" s="116">
        <v>42487</v>
      </c>
      <c r="D5214" s="114" t="s">
        <v>7810</v>
      </c>
      <c r="E5214" s="114" t="s">
        <v>1942</v>
      </c>
      <c r="F5214" s="114" t="s">
        <v>3996</v>
      </c>
      <c r="G5214" s="114" t="s">
        <v>7811</v>
      </c>
      <c r="H5214" s="114" t="s">
        <v>1943</v>
      </c>
      <c r="I5214" s="114" t="s">
        <v>81</v>
      </c>
      <c r="J5214" s="114" t="s">
        <v>7812</v>
      </c>
      <c r="K5214" s="114"/>
      <c r="L5214" s="114" t="s">
        <v>20</v>
      </c>
      <c r="M5214" s="114">
        <v>-1</v>
      </c>
      <c r="N5214" s="114" t="s">
        <v>28</v>
      </c>
      <c r="O5214" s="114">
        <v>-0.63</v>
      </c>
      <c r="P5214" s="114">
        <v>-0.63</v>
      </c>
      <c r="Q5214" s="114">
        <v>0</v>
      </c>
      <c r="R5214" s="112"/>
      <c r="S5214" s="112"/>
      <c r="T5214" s="112"/>
      <c r="U5214" s="112"/>
    </row>
    <row r="5215" spans="1:21" hidden="1">
      <c r="A5215" s="116">
        <v>42489</v>
      </c>
      <c r="B5215" s="114" t="s">
        <v>7435</v>
      </c>
      <c r="C5215" s="116">
        <v>42489</v>
      </c>
      <c r="D5215" s="114" t="s">
        <v>7436</v>
      </c>
      <c r="E5215" s="114" t="s">
        <v>1942</v>
      </c>
      <c r="F5215" s="114" t="s">
        <v>938</v>
      </c>
      <c r="G5215" s="114" t="s">
        <v>7437</v>
      </c>
      <c r="H5215" s="114" t="s">
        <v>1943</v>
      </c>
      <c r="I5215" s="114" t="s">
        <v>81</v>
      </c>
      <c r="J5215" s="114" t="s">
        <v>7438</v>
      </c>
      <c r="K5215" s="114"/>
      <c r="L5215" s="114" t="s">
        <v>20</v>
      </c>
      <c r="M5215" s="114">
        <v>-156</v>
      </c>
      <c r="N5215" s="114" t="s">
        <v>28</v>
      </c>
      <c r="O5215" s="114">
        <v>-98.28</v>
      </c>
      <c r="P5215" s="114">
        <v>-98.28</v>
      </c>
      <c r="Q5215" s="114">
        <v>-0.45</v>
      </c>
      <c r="R5215" s="112"/>
      <c r="S5215" s="112"/>
      <c r="T5215" s="112"/>
      <c r="U5215" s="112"/>
    </row>
    <row r="5216" spans="1:21" hidden="1">
      <c r="A5216" s="116">
        <v>42488</v>
      </c>
      <c r="B5216" s="114" t="s">
        <v>7774</v>
      </c>
      <c r="C5216" s="116">
        <v>42488</v>
      </c>
      <c r="D5216" s="114" t="s">
        <v>7775</v>
      </c>
      <c r="E5216" s="114" t="s">
        <v>1942</v>
      </c>
      <c r="F5216" s="114" t="s">
        <v>886</v>
      </c>
      <c r="G5216" s="114" t="s">
        <v>7776</v>
      </c>
      <c r="H5216" s="114" t="s">
        <v>1943</v>
      </c>
      <c r="I5216" s="114" t="s">
        <v>81</v>
      </c>
      <c r="J5216" s="114" t="s">
        <v>7777</v>
      </c>
      <c r="K5216" s="114"/>
      <c r="L5216" s="114" t="s">
        <v>20</v>
      </c>
      <c r="M5216" s="114">
        <v>-216</v>
      </c>
      <c r="N5216" s="114" t="s">
        <v>28</v>
      </c>
      <c r="O5216" s="114">
        <v>-136.08000000000001</v>
      </c>
      <c r="P5216" s="114">
        <v>-136.08000000000001</v>
      </c>
      <c r="Q5216" s="114">
        <v>-0.63</v>
      </c>
      <c r="R5216" s="112"/>
      <c r="S5216" s="112"/>
      <c r="T5216" s="112"/>
      <c r="U5216" s="112"/>
    </row>
    <row r="5217" spans="1:21" hidden="1">
      <c r="A5217" s="116">
        <v>42488</v>
      </c>
      <c r="B5217" s="114" t="s">
        <v>7439</v>
      </c>
      <c r="C5217" s="116">
        <v>42488</v>
      </c>
      <c r="D5217" s="114" t="s">
        <v>7440</v>
      </c>
      <c r="E5217" s="114" t="s">
        <v>1942</v>
      </c>
      <c r="F5217" s="114" t="s">
        <v>938</v>
      </c>
      <c r="G5217" s="114" t="s">
        <v>7441</v>
      </c>
      <c r="H5217" s="114" t="s">
        <v>1943</v>
      </c>
      <c r="I5217" s="114" t="s">
        <v>81</v>
      </c>
      <c r="J5217" s="114" t="s">
        <v>7442</v>
      </c>
      <c r="K5217" s="114"/>
      <c r="L5217" s="114" t="s">
        <v>20</v>
      </c>
      <c r="M5217" s="114">
        <v>-60</v>
      </c>
      <c r="N5217" s="114" t="s">
        <v>28</v>
      </c>
      <c r="O5217" s="114">
        <v>-37.799999999999997</v>
      </c>
      <c r="P5217" s="114">
        <v>-37.799999999999997</v>
      </c>
      <c r="Q5217" s="114">
        <v>-0.17</v>
      </c>
      <c r="R5217" s="112"/>
      <c r="S5217" s="112"/>
      <c r="T5217" s="112"/>
      <c r="U5217" s="112"/>
    </row>
    <row r="5218" spans="1:21">
      <c r="A5218" s="116">
        <v>42466</v>
      </c>
      <c r="B5218" s="114" t="s">
        <v>7727</v>
      </c>
      <c r="C5218" s="116">
        <v>42466</v>
      </c>
      <c r="D5218" s="114" t="s">
        <v>7727</v>
      </c>
      <c r="E5218" s="114" t="s">
        <v>1942</v>
      </c>
      <c r="F5218" s="114"/>
      <c r="G5218" s="114"/>
      <c r="H5218" s="114" t="s">
        <v>1943</v>
      </c>
      <c r="I5218" s="114" t="s">
        <v>19</v>
      </c>
      <c r="J5218" s="114" t="s">
        <v>7728</v>
      </c>
      <c r="K5218" s="114"/>
      <c r="L5218" s="114" t="s">
        <v>20</v>
      </c>
      <c r="M5218" s="114">
        <v>-1</v>
      </c>
      <c r="N5218" s="114" t="s">
        <v>28</v>
      </c>
      <c r="O5218" s="114">
        <v>-0.63</v>
      </c>
      <c r="P5218" s="114">
        <v>-0.63</v>
      </c>
      <c r="Q5218" s="114">
        <v>0</v>
      </c>
      <c r="R5218" s="112"/>
      <c r="S5218" s="112"/>
      <c r="T5218" s="112"/>
      <c r="U5218" s="112"/>
    </row>
    <row r="5219" spans="1:21" hidden="1">
      <c r="A5219" s="116">
        <v>42466</v>
      </c>
      <c r="B5219" s="114" t="s">
        <v>7943</v>
      </c>
      <c r="C5219" s="116">
        <v>42490</v>
      </c>
      <c r="D5219" s="114" t="s">
        <v>6577</v>
      </c>
      <c r="E5219" s="114" t="s">
        <v>1942</v>
      </c>
      <c r="F5219" s="114"/>
      <c r="G5219" s="114"/>
      <c r="H5219" s="114" t="s">
        <v>1943</v>
      </c>
      <c r="I5219" s="114" t="s">
        <v>26</v>
      </c>
      <c r="J5219" s="114" t="s">
        <v>6578</v>
      </c>
      <c r="K5219" s="114" t="s">
        <v>21</v>
      </c>
      <c r="L5219" s="114"/>
      <c r="M5219" s="136">
        <v>14949</v>
      </c>
      <c r="N5219" s="114" t="s">
        <v>28</v>
      </c>
      <c r="O5219" s="136">
        <v>9417.8700000000008</v>
      </c>
      <c r="P5219" s="136">
        <v>9234.94</v>
      </c>
      <c r="Q5219" s="114">
        <v>226.31</v>
      </c>
      <c r="R5219" s="112"/>
      <c r="S5219" s="112"/>
      <c r="T5219" s="112"/>
      <c r="U5219" s="112"/>
    </row>
    <row r="5220" spans="1:21" hidden="1">
      <c r="A5220" s="116">
        <v>42473</v>
      </c>
      <c r="B5220" s="114" t="s">
        <v>7944</v>
      </c>
      <c r="C5220" s="116">
        <v>42473</v>
      </c>
      <c r="D5220" s="114" t="s">
        <v>7944</v>
      </c>
      <c r="E5220" s="114" t="s">
        <v>1942</v>
      </c>
      <c r="F5220" s="114"/>
      <c r="G5220" s="114"/>
      <c r="H5220" s="114" t="s">
        <v>1943</v>
      </c>
      <c r="I5220" s="114" t="s">
        <v>22</v>
      </c>
      <c r="J5220" s="114" t="s">
        <v>7945</v>
      </c>
      <c r="K5220" s="114"/>
      <c r="L5220" s="114" t="s">
        <v>20</v>
      </c>
      <c r="M5220" s="114">
        <v>-2</v>
      </c>
      <c r="N5220" s="114" t="s">
        <v>28</v>
      </c>
      <c r="O5220" s="114">
        <v>-1.26</v>
      </c>
      <c r="P5220" s="114">
        <v>-1.26</v>
      </c>
      <c r="Q5220" s="114">
        <v>0</v>
      </c>
      <c r="R5220" s="112"/>
      <c r="S5220" s="112"/>
      <c r="T5220" s="112"/>
      <c r="U5220" s="112"/>
    </row>
    <row r="5221" spans="1:21">
      <c r="A5221" s="116">
        <v>42467</v>
      </c>
      <c r="B5221" s="114" t="s">
        <v>7741</v>
      </c>
      <c r="C5221" s="116">
        <v>42467</v>
      </c>
      <c r="D5221" s="114" t="s">
        <v>7741</v>
      </c>
      <c r="E5221" s="114" t="s">
        <v>1942</v>
      </c>
      <c r="F5221" s="114"/>
      <c r="G5221" s="114"/>
      <c r="H5221" s="114" t="s">
        <v>1943</v>
      </c>
      <c r="I5221" s="114" t="s">
        <v>19</v>
      </c>
      <c r="J5221" s="114" t="s">
        <v>7742</v>
      </c>
      <c r="K5221" s="114"/>
      <c r="L5221" s="114" t="s">
        <v>20</v>
      </c>
      <c r="M5221" s="136">
        <v>-14948</v>
      </c>
      <c r="N5221" s="114" t="s">
        <v>28</v>
      </c>
      <c r="O5221" s="136">
        <v>-9417.24</v>
      </c>
      <c r="P5221" s="136">
        <v>-9417.24</v>
      </c>
      <c r="Q5221" s="114">
        <v>-43.38</v>
      </c>
      <c r="R5221" s="112"/>
      <c r="S5221" s="112"/>
      <c r="T5221" s="112"/>
      <c r="U5221" s="112"/>
    </row>
    <row r="5222" spans="1:21">
      <c r="A5222" s="116">
        <v>42472</v>
      </c>
      <c r="B5222" s="114" t="s">
        <v>7941</v>
      </c>
      <c r="C5222" s="116">
        <v>42472</v>
      </c>
      <c r="D5222" s="114" t="s">
        <v>7941</v>
      </c>
      <c r="E5222" s="114" t="s">
        <v>1942</v>
      </c>
      <c r="F5222" s="114"/>
      <c r="G5222" s="114"/>
      <c r="H5222" s="114" t="s">
        <v>1943</v>
      </c>
      <c r="I5222" s="114" t="s">
        <v>19</v>
      </c>
      <c r="J5222" s="114" t="s">
        <v>7942</v>
      </c>
      <c r="K5222" s="114" t="s">
        <v>21</v>
      </c>
      <c r="L5222" s="114"/>
      <c r="M5222" s="114">
        <v>2</v>
      </c>
      <c r="N5222" s="114" t="s">
        <v>28</v>
      </c>
      <c r="O5222" s="114">
        <v>1.26</v>
      </c>
      <c r="P5222" s="114">
        <v>1.26</v>
      </c>
      <c r="Q5222" s="114">
        <v>0</v>
      </c>
      <c r="R5222" s="112"/>
      <c r="S5222" s="112"/>
      <c r="T5222" s="112"/>
      <c r="U5222" s="112"/>
    </row>
    <row r="5223" spans="1:21">
      <c r="A5223" s="116">
        <v>42466</v>
      </c>
      <c r="B5223" s="114" t="s">
        <v>7727</v>
      </c>
      <c r="C5223" s="116">
        <v>42466</v>
      </c>
      <c r="D5223" s="114" t="s">
        <v>7727</v>
      </c>
      <c r="E5223" s="114" t="s">
        <v>1942</v>
      </c>
      <c r="F5223" s="114"/>
      <c r="G5223" s="114"/>
      <c r="H5223" s="114" t="s">
        <v>1943</v>
      </c>
      <c r="I5223" s="114" t="s">
        <v>19</v>
      </c>
      <c r="J5223" s="114" t="s">
        <v>7728</v>
      </c>
      <c r="K5223" s="114" t="s">
        <v>21</v>
      </c>
      <c r="L5223" s="114"/>
      <c r="M5223" s="114">
        <v>1</v>
      </c>
      <c r="N5223" s="114" t="s">
        <v>28</v>
      </c>
      <c r="O5223" s="114">
        <v>0.63</v>
      </c>
      <c r="P5223" s="114">
        <v>0.63</v>
      </c>
      <c r="Q5223" s="114">
        <v>0</v>
      </c>
      <c r="R5223" s="112"/>
      <c r="S5223" s="113"/>
      <c r="T5223" s="113"/>
      <c r="U5223" s="112"/>
    </row>
    <row r="5224" spans="1:21" hidden="1">
      <c r="A5224" s="116">
        <v>42489</v>
      </c>
      <c r="B5224" s="114" t="s">
        <v>7479</v>
      </c>
      <c r="C5224" s="116">
        <v>42489</v>
      </c>
      <c r="D5224" s="114" t="s">
        <v>7479</v>
      </c>
      <c r="E5224" s="114" t="s">
        <v>1942</v>
      </c>
      <c r="F5224" s="114" t="s">
        <v>3992</v>
      </c>
      <c r="G5224" s="114" t="s">
        <v>7480</v>
      </c>
      <c r="H5224" s="114" t="s">
        <v>1943</v>
      </c>
      <c r="I5224" s="114" t="s">
        <v>81</v>
      </c>
      <c r="J5224" s="114" t="s">
        <v>7481</v>
      </c>
      <c r="K5224" s="114"/>
      <c r="L5224" s="114" t="s">
        <v>20</v>
      </c>
      <c r="M5224" s="114">
        <v>-1</v>
      </c>
      <c r="N5224" s="114" t="s">
        <v>28</v>
      </c>
      <c r="O5224" s="114">
        <v>-0.63</v>
      </c>
      <c r="P5224" s="114">
        <v>-0.63</v>
      </c>
      <c r="Q5224" s="114">
        <v>0</v>
      </c>
      <c r="R5224" s="112"/>
      <c r="S5224" s="112"/>
      <c r="T5224" s="112"/>
      <c r="U5224" s="112"/>
    </row>
    <row r="5225" spans="1:21" hidden="1">
      <c r="A5225" s="116">
        <v>42473</v>
      </c>
      <c r="B5225" s="114" t="s">
        <v>7656</v>
      </c>
      <c r="C5225" s="116">
        <v>42473</v>
      </c>
      <c r="D5225" s="114" t="s">
        <v>7657</v>
      </c>
      <c r="E5225" s="114" t="s">
        <v>1944</v>
      </c>
      <c r="F5225" s="114" t="s">
        <v>3999</v>
      </c>
      <c r="G5225" s="114" t="s">
        <v>7658</v>
      </c>
      <c r="H5225" s="114" t="s">
        <v>1943</v>
      </c>
      <c r="I5225" s="114" t="s">
        <v>81</v>
      </c>
      <c r="J5225" s="114" t="s">
        <v>7659</v>
      </c>
      <c r="K5225" s="114"/>
      <c r="L5225" s="114" t="s">
        <v>20</v>
      </c>
      <c r="M5225" s="114">
        <v>-2</v>
      </c>
      <c r="N5225" s="114" t="s">
        <v>28</v>
      </c>
      <c r="O5225" s="114">
        <v>-1.1200000000000001</v>
      </c>
      <c r="P5225" s="114">
        <v>-1.1200000000000001</v>
      </c>
      <c r="Q5225" s="114">
        <v>-0.14000000000000001</v>
      </c>
      <c r="R5225" s="112"/>
      <c r="S5225" s="112"/>
      <c r="T5225" s="112"/>
      <c r="U5225" s="112"/>
    </row>
    <row r="5226" spans="1:21">
      <c r="A5226" s="116">
        <v>42473</v>
      </c>
      <c r="B5226" s="114" t="s">
        <v>7946</v>
      </c>
      <c r="C5226" s="116">
        <v>42473</v>
      </c>
      <c r="D5226" s="114" t="s">
        <v>7946</v>
      </c>
      <c r="E5226" s="114" t="s">
        <v>1944</v>
      </c>
      <c r="F5226" s="114"/>
      <c r="G5226" s="114"/>
      <c r="H5226" s="114" t="s">
        <v>1943</v>
      </c>
      <c r="I5226" s="114" t="s">
        <v>19</v>
      </c>
      <c r="J5226" s="114" t="s">
        <v>7947</v>
      </c>
      <c r="K5226" s="114" t="s">
        <v>21</v>
      </c>
      <c r="L5226" s="114"/>
      <c r="M5226" s="114">
        <v>2</v>
      </c>
      <c r="N5226" s="114" t="s">
        <v>28</v>
      </c>
      <c r="O5226" s="114">
        <v>1.1200000000000001</v>
      </c>
      <c r="P5226" s="114">
        <v>1.1200000000000001</v>
      </c>
      <c r="Q5226" s="114">
        <v>0.14000000000000001</v>
      </c>
      <c r="R5226" s="112"/>
      <c r="S5226" s="112"/>
      <c r="T5226" s="112"/>
      <c r="U5226" s="112"/>
    </row>
    <row r="5227" spans="1:21" hidden="1">
      <c r="A5227" s="116">
        <v>42473</v>
      </c>
      <c r="B5227" s="114" t="s">
        <v>7944</v>
      </c>
      <c r="C5227" s="116">
        <v>42473</v>
      </c>
      <c r="D5227" s="114" t="s">
        <v>7944</v>
      </c>
      <c r="E5227" s="114" t="s">
        <v>1944</v>
      </c>
      <c r="F5227" s="114"/>
      <c r="G5227" s="114"/>
      <c r="H5227" s="114" t="s">
        <v>1943</v>
      </c>
      <c r="I5227" s="114" t="s">
        <v>66</v>
      </c>
      <c r="J5227" s="114" t="s">
        <v>7945</v>
      </c>
      <c r="K5227" s="114" t="s">
        <v>21</v>
      </c>
      <c r="L5227" s="114"/>
      <c r="M5227" s="114">
        <v>2</v>
      </c>
      <c r="N5227" s="114" t="s">
        <v>28</v>
      </c>
      <c r="O5227" s="114">
        <v>1.26</v>
      </c>
      <c r="P5227" s="114">
        <v>1.26</v>
      </c>
      <c r="Q5227" s="114">
        <v>0</v>
      </c>
      <c r="R5227" s="112"/>
      <c r="S5227" s="112"/>
      <c r="T5227" s="112"/>
      <c r="U5227" s="112"/>
    </row>
    <row r="5228" spans="1:21">
      <c r="A5228" s="116">
        <v>42473</v>
      </c>
      <c r="B5228" s="114" t="s">
        <v>7946</v>
      </c>
      <c r="C5228" s="116">
        <v>42473</v>
      </c>
      <c r="D5228" s="114" t="s">
        <v>7946</v>
      </c>
      <c r="E5228" s="114" t="s">
        <v>1944</v>
      </c>
      <c r="F5228" s="114"/>
      <c r="G5228" s="114"/>
      <c r="H5228" s="114" t="s">
        <v>1943</v>
      </c>
      <c r="I5228" s="114" t="s">
        <v>19</v>
      </c>
      <c r="J5228" s="114" t="s">
        <v>7947</v>
      </c>
      <c r="K5228" s="114"/>
      <c r="L5228" s="114" t="s">
        <v>20</v>
      </c>
      <c r="M5228" s="114">
        <v>-2</v>
      </c>
      <c r="N5228" s="114" t="s">
        <v>28</v>
      </c>
      <c r="O5228" s="114">
        <v>-1.1200000000000001</v>
      </c>
      <c r="P5228" s="114">
        <v>-1.1200000000000001</v>
      </c>
      <c r="Q5228" s="114">
        <v>-0.14000000000000001</v>
      </c>
      <c r="R5228" s="112"/>
      <c r="S5228" s="112"/>
      <c r="T5228" s="112"/>
      <c r="U5228" s="112"/>
    </row>
    <row r="5229" spans="1:21" hidden="1">
      <c r="A5229" s="116">
        <v>42475</v>
      </c>
      <c r="B5229" s="114" t="s">
        <v>7184</v>
      </c>
      <c r="C5229" s="116">
        <v>42475</v>
      </c>
      <c r="D5229" s="114" t="s">
        <v>7184</v>
      </c>
      <c r="E5229" s="114" t="s">
        <v>1945</v>
      </c>
      <c r="F5229" s="114" t="s">
        <v>886</v>
      </c>
      <c r="G5229" s="114" t="s">
        <v>7185</v>
      </c>
      <c r="H5229" s="114" t="s">
        <v>1946</v>
      </c>
      <c r="I5229" s="114" t="s">
        <v>81</v>
      </c>
      <c r="J5229" s="114" t="s">
        <v>7186</v>
      </c>
      <c r="K5229" s="114"/>
      <c r="L5229" s="114" t="s">
        <v>20</v>
      </c>
      <c r="M5229" s="114">
        <v>-200</v>
      </c>
      <c r="N5229" s="114" t="s">
        <v>28</v>
      </c>
      <c r="O5229" s="114">
        <v>-126</v>
      </c>
      <c r="P5229" s="114">
        <v>0</v>
      </c>
      <c r="Q5229" s="114">
        <v>0</v>
      </c>
      <c r="R5229" s="112"/>
      <c r="S5229" s="112"/>
      <c r="T5229" s="112"/>
      <c r="U5229" s="112"/>
    </row>
    <row r="5230" spans="1:21" hidden="1">
      <c r="A5230" s="116">
        <v>42475</v>
      </c>
      <c r="B5230" s="114" t="s">
        <v>7184</v>
      </c>
      <c r="C5230" s="116">
        <v>42475</v>
      </c>
      <c r="D5230" s="114" t="s">
        <v>7184</v>
      </c>
      <c r="E5230" s="114" t="s">
        <v>1945</v>
      </c>
      <c r="F5230" s="114" t="s">
        <v>886</v>
      </c>
      <c r="G5230" s="114" t="s">
        <v>7185</v>
      </c>
      <c r="H5230" s="114" t="s">
        <v>1946</v>
      </c>
      <c r="I5230" s="114" t="s">
        <v>81</v>
      </c>
      <c r="J5230" s="114" t="s">
        <v>7186</v>
      </c>
      <c r="K5230" s="114" t="s">
        <v>21</v>
      </c>
      <c r="L5230" s="114"/>
      <c r="M5230" s="114">
        <v>200</v>
      </c>
      <c r="N5230" s="114" t="s">
        <v>28</v>
      </c>
      <c r="O5230" s="114">
        <v>126</v>
      </c>
      <c r="P5230" s="114">
        <v>0</v>
      </c>
      <c r="Q5230" s="114">
        <v>0</v>
      </c>
      <c r="R5230" s="112"/>
      <c r="S5230" s="113"/>
      <c r="T5230" s="113"/>
      <c r="U5230" s="112"/>
    </row>
    <row r="5231" spans="1:21" hidden="1">
      <c r="A5231" s="116">
        <v>42489</v>
      </c>
      <c r="B5231" s="114" t="s">
        <v>7190</v>
      </c>
      <c r="C5231" s="116">
        <v>42489</v>
      </c>
      <c r="D5231" s="114" t="s">
        <v>7190</v>
      </c>
      <c r="E5231" s="114" t="s">
        <v>1945</v>
      </c>
      <c r="F5231" s="114" t="s">
        <v>886</v>
      </c>
      <c r="G5231" s="114" t="s">
        <v>7191</v>
      </c>
      <c r="H5231" s="114" t="s">
        <v>1946</v>
      </c>
      <c r="I5231" s="114" t="s">
        <v>81</v>
      </c>
      <c r="J5231" s="114" t="s">
        <v>7192</v>
      </c>
      <c r="K5231" s="114" t="s">
        <v>21</v>
      </c>
      <c r="L5231" s="114"/>
      <c r="M5231" s="114">
        <v>69</v>
      </c>
      <c r="N5231" s="114" t="s">
        <v>28</v>
      </c>
      <c r="O5231" s="114">
        <v>43.47</v>
      </c>
      <c r="P5231" s="114">
        <v>0</v>
      </c>
      <c r="Q5231" s="114">
        <v>0</v>
      </c>
      <c r="R5231" s="112"/>
      <c r="S5231" s="112"/>
      <c r="T5231" s="112"/>
      <c r="U5231" s="112"/>
    </row>
    <row r="5232" spans="1:21" hidden="1">
      <c r="A5232" s="116">
        <v>42489</v>
      </c>
      <c r="B5232" s="114" t="s">
        <v>7494</v>
      </c>
      <c r="C5232" s="116">
        <v>42489</v>
      </c>
      <c r="D5232" s="114" t="s">
        <v>7494</v>
      </c>
      <c r="E5232" s="114" t="s">
        <v>1945</v>
      </c>
      <c r="F5232" s="114" t="s">
        <v>938</v>
      </c>
      <c r="G5232" s="114" t="s">
        <v>7495</v>
      </c>
      <c r="H5232" s="114" t="s">
        <v>1946</v>
      </c>
      <c r="I5232" s="114" t="s">
        <v>81</v>
      </c>
      <c r="J5232" s="114" t="s">
        <v>7496</v>
      </c>
      <c r="K5232" s="114"/>
      <c r="L5232" s="114" t="s">
        <v>20</v>
      </c>
      <c r="M5232" s="136">
        <v>-1996</v>
      </c>
      <c r="N5232" s="114" t="s">
        <v>28</v>
      </c>
      <c r="O5232" s="136">
        <v>-1257.48</v>
      </c>
      <c r="P5232" s="136">
        <v>-1257.48</v>
      </c>
      <c r="Q5232" s="136">
        <v>1257.48</v>
      </c>
      <c r="R5232" s="112"/>
      <c r="S5232" s="112"/>
      <c r="T5232" s="112"/>
      <c r="U5232" s="112"/>
    </row>
    <row r="5233" spans="1:21" hidden="1">
      <c r="A5233" s="116">
        <v>42489</v>
      </c>
      <c r="B5233" s="114" t="s">
        <v>7187</v>
      </c>
      <c r="C5233" s="116">
        <v>42489</v>
      </c>
      <c r="D5233" s="114" t="s">
        <v>7187</v>
      </c>
      <c r="E5233" s="114" t="s">
        <v>1945</v>
      </c>
      <c r="F5233" s="114" t="s">
        <v>3984</v>
      </c>
      <c r="G5233" s="114" t="s">
        <v>7188</v>
      </c>
      <c r="H5233" s="114" t="s">
        <v>1946</v>
      </c>
      <c r="I5233" s="114" t="s">
        <v>81</v>
      </c>
      <c r="J5233" s="114" t="s">
        <v>7189</v>
      </c>
      <c r="K5233" s="114"/>
      <c r="L5233" s="114" t="s">
        <v>20</v>
      </c>
      <c r="M5233" s="114">
        <v>-362</v>
      </c>
      <c r="N5233" s="114" t="s">
        <v>28</v>
      </c>
      <c r="O5233" s="114">
        <v>-228.06</v>
      </c>
      <c r="P5233" s="114">
        <v>-228.06</v>
      </c>
      <c r="Q5233" s="114">
        <v>228.06</v>
      </c>
      <c r="R5233" s="112"/>
      <c r="S5233" s="112"/>
      <c r="T5233" s="112"/>
      <c r="U5233" s="112"/>
    </row>
    <row r="5234" spans="1:21" hidden="1">
      <c r="A5234" s="116">
        <v>42489</v>
      </c>
      <c r="B5234" s="114" t="s">
        <v>7190</v>
      </c>
      <c r="C5234" s="116">
        <v>42489</v>
      </c>
      <c r="D5234" s="114" t="s">
        <v>7190</v>
      </c>
      <c r="E5234" s="114" t="s">
        <v>1945</v>
      </c>
      <c r="F5234" s="114" t="s">
        <v>886</v>
      </c>
      <c r="G5234" s="114" t="s">
        <v>7191</v>
      </c>
      <c r="H5234" s="114" t="s">
        <v>1946</v>
      </c>
      <c r="I5234" s="114" t="s">
        <v>81</v>
      </c>
      <c r="J5234" s="114" t="s">
        <v>7192</v>
      </c>
      <c r="K5234" s="114"/>
      <c r="L5234" s="114" t="s">
        <v>20</v>
      </c>
      <c r="M5234" s="114">
        <v>-69</v>
      </c>
      <c r="N5234" s="114" t="s">
        <v>28</v>
      </c>
      <c r="O5234" s="114">
        <v>-43.47</v>
      </c>
      <c r="P5234" s="114">
        <v>-43.47</v>
      </c>
      <c r="Q5234" s="114">
        <v>43.47</v>
      </c>
      <c r="R5234" s="112"/>
      <c r="S5234" s="113"/>
      <c r="T5234" s="113"/>
      <c r="U5234" s="112"/>
    </row>
    <row r="5235" spans="1:21" hidden="1">
      <c r="A5235" s="116">
        <v>42489</v>
      </c>
      <c r="B5235" s="114" t="s">
        <v>7494</v>
      </c>
      <c r="C5235" s="116">
        <v>42489</v>
      </c>
      <c r="D5235" s="114" t="s">
        <v>7494</v>
      </c>
      <c r="E5235" s="114" t="s">
        <v>1945</v>
      </c>
      <c r="F5235" s="114" t="s">
        <v>938</v>
      </c>
      <c r="G5235" s="114" t="s">
        <v>7495</v>
      </c>
      <c r="H5235" s="114" t="s">
        <v>1946</v>
      </c>
      <c r="I5235" s="114" t="s">
        <v>81</v>
      </c>
      <c r="J5235" s="114" t="s">
        <v>7496</v>
      </c>
      <c r="K5235" s="114" t="s">
        <v>21</v>
      </c>
      <c r="L5235" s="114"/>
      <c r="M5235" s="136">
        <v>1996</v>
      </c>
      <c r="N5235" s="114" t="s">
        <v>28</v>
      </c>
      <c r="O5235" s="136">
        <v>1257.48</v>
      </c>
      <c r="P5235" s="114">
        <v>0</v>
      </c>
      <c r="Q5235" s="114">
        <v>0</v>
      </c>
      <c r="R5235" s="112"/>
      <c r="S5235" s="112"/>
      <c r="T5235" s="112"/>
      <c r="U5235" s="112"/>
    </row>
    <row r="5236" spans="1:21" hidden="1">
      <c r="A5236" s="116">
        <v>42489</v>
      </c>
      <c r="B5236" s="114" t="s">
        <v>7187</v>
      </c>
      <c r="C5236" s="116">
        <v>42489</v>
      </c>
      <c r="D5236" s="114" t="s">
        <v>7187</v>
      </c>
      <c r="E5236" s="114" t="s">
        <v>1945</v>
      </c>
      <c r="F5236" s="114" t="s">
        <v>3984</v>
      </c>
      <c r="G5236" s="114" t="s">
        <v>7188</v>
      </c>
      <c r="H5236" s="114" t="s">
        <v>1946</v>
      </c>
      <c r="I5236" s="114" t="s">
        <v>81</v>
      </c>
      <c r="J5236" s="114" t="s">
        <v>7189</v>
      </c>
      <c r="K5236" s="114" t="s">
        <v>21</v>
      </c>
      <c r="L5236" s="114"/>
      <c r="M5236" s="114">
        <v>362</v>
      </c>
      <c r="N5236" s="114" t="s">
        <v>28</v>
      </c>
      <c r="O5236" s="114">
        <v>228.06</v>
      </c>
      <c r="P5236" s="114">
        <v>0</v>
      </c>
      <c r="Q5236" s="114">
        <v>0</v>
      </c>
      <c r="R5236" s="112"/>
      <c r="S5236" s="112"/>
      <c r="T5236" s="112"/>
      <c r="U5236" s="112"/>
    </row>
    <row r="5237" spans="1:21" hidden="1">
      <c r="A5237" s="116">
        <v>42467</v>
      </c>
      <c r="B5237" s="114" t="s">
        <v>7663</v>
      </c>
      <c r="C5237" s="116">
        <v>42467</v>
      </c>
      <c r="D5237" s="114" t="s">
        <v>7664</v>
      </c>
      <c r="E5237" s="114" t="s">
        <v>1945</v>
      </c>
      <c r="F5237" s="114" t="s">
        <v>331</v>
      </c>
      <c r="G5237" s="114" t="s">
        <v>7665</v>
      </c>
      <c r="H5237" s="114" t="s">
        <v>1946</v>
      </c>
      <c r="I5237" s="114" t="s">
        <v>81</v>
      </c>
      <c r="J5237" s="114" t="s">
        <v>7666</v>
      </c>
      <c r="K5237" s="114"/>
      <c r="L5237" s="114" t="s">
        <v>20</v>
      </c>
      <c r="M5237" s="114">
        <v>-864</v>
      </c>
      <c r="N5237" s="114" t="s">
        <v>28</v>
      </c>
      <c r="O5237" s="114">
        <v>-557.29</v>
      </c>
      <c r="P5237" s="114">
        <v>-557.29</v>
      </c>
      <c r="Q5237" s="114">
        <v>-2.04</v>
      </c>
      <c r="R5237" s="112"/>
      <c r="S5237" s="112"/>
      <c r="T5237" s="112"/>
      <c r="U5237" s="112"/>
    </row>
    <row r="5238" spans="1:21" hidden="1">
      <c r="A5238" s="116">
        <v>42467</v>
      </c>
      <c r="B5238" s="114" t="s">
        <v>7245</v>
      </c>
      <c r="C5238" s="116">
        <v>42467</v>
      </c>
      <c r="D5238" s="114" t="s">
        <v>7246</v>
      </c>
      <c r="E5238" s="114" t="s">
        <v>1945</v>
      </c>
      <c r="F5238" s="114" t="s">
        <v>886</v>
      </c>
      <c r="G5238" s="114" t="s">
        <v>7247</v>
      </c>
      <c r="H5238" s="114" t="s">
        <v>1946</v>
      </c>
      <c r="I5238" s="114" t="s">
        <v>81</v>
      </c>
      <c r="J5238" s="114" t="s">
        <v>7248</v>
      </c>
      <c r="K5238" s="114"/>
      <c r="L5238" s="114" t="s">
        <v>20</v>
      </c>
      <c r="M5238" s="114">
        <v>-432</v>
      </c>
      <c r="N5238" s="114" t="s">
        <v>28</v>
      </c>
      <c r="O5238" s="114">
        <v>-278.64</v>
      </c>
      <c r="P5238" s="114">
        <v>-278.64999999999998</v>
      </c>
      <c r="Q5238" s="114">
        <v>-1.01</v>
      </c>
      <c r="R5238" s="112"/>
      <c r="S5238" s="112"/>
      <c r="T5238" s="112"/>
      <c r="U5238" s="112"/>
    </row>
    <row r="5239" spans="1:21" hidden="1">
      <c r="A5239" s="116">
        <v>42466</v>
      </c>
      <c r="B5239" s="114" t="s">
        <v>7197</v>
      </c>
      <c r="C5239" s="116">
        <v>42466</v>
      </c>
      <c r="D5239" s="114" t="s">
        <v>7198</v>
      </c>
      <c r="E5239" s="114" t="s">
        <v>1945</v>
      </c>
      <c r="F5239" s="114" t="s">
        <v>938</v>
      </c>
      <c r="G5239" s="114" t="s">
        <v>7199</v>
      </c>
      <c r="H5239" s="114" t="s">
        <v>1946</v>
      </c>
      <c r="I5239" s="114" t="s">
        <v>81</v>
      </c>
      <c r="J5239" s="114" t="s">
        <v>7200</v>
      </c>
      <c r="K5239" s="114"/>
      <c r="L5239" s="114" t="s">
        <v>20</v>
      </c>
      <c r="M5239" s="114">
        <v>-84</v>
      </c>
      <c r="N5239" s="114" t="s">
        <v>28</v>
      </c>
      <c r="O5239" s="114">
        <v>-52.92</v>
      </c>
      <c r="P5239" s="114">
        <v>-52.92</v>
      </c>
      <c r="Q5239" s="114">
        <v>-1.46</v>
      </c>
      <c r="R5239" s="112"/>
      <c r="S5239" s="112"/>
      <c r="T5239" s="112"/>
      <c r="U5239" s="112"/>
    </row>
    <row r="5240" spans="1:21" hidden="1">
      <c r="A5240" s="116">
        <v>42466</v>
      </c>
      <c r="B5240" s="114" t="s">
        <v>7213</v>
      </c>
      <c r="C5240" s="116">
        <v>42466</v>
      </c>
      <c r="D5240" s="114" t="s">
        <v>7214</v>
      </c>
      <c r="E5240" s="114" t="s">
        <v>1945</v>
      </c>
      <c r="F5240" s="114" t="s">
        <v>330</v>
      </c>
      <c r="G5240" s="114" t="s">
        <v>7215</v>
      </c>
      <c r="H5240" s="114" t="s">
        <v>1946</v>
      </c>
      <c r="I5240" s="114" t="s">
        <v>81</v>
      </c>
      <c r="J5240" s="114" t="s">
        <v>7216</v>
      </c>
      <c r="K5240" s="114"/>
      <c r="L5240" s="114" t="s">
        <v>20</v>
      </c>
      <c r="M5240" s="114">
        <v>-111</v>
      </c>
      <c r="N5240" s="114" t="s">
        <v>28</v>
      </c>
      <c r="O5240" s="114">
        <v>-75.17</v>
      </c>
      <c r="P5240" s="114">
        <v>-75.17</v>
      </c>
      <c r="Q5240" s="114">
        <v>0.57999999999999996</v>
      </c>
      <c r="R5240" s="112"/>
      <c r="S5240" s="112"/>
      <c r="T5240" s="112"/>
      <c r="U5240" s="112"/>
    </row>
    <row r="5241" spans="1:21" hidden="1">
      <c r="A5241" s="116">
        <v>42466</v>
      </c>
      <c r="B5241" s="114" t="s">
        <v>7213</v>
      </c>
      <c r="C5241" s="116">
        <v>42466</v>
      </c>
      <c r="D5241" s="114" t="s">
        <v>7214</v>
      </c>
      <c r="E5241" s="114" t="s">
        <v>1945</v>
      </c>
      <c r="F5241" s="114" t="s">
        <v>330</v>
      </c>
      <c r="G5241" s="114" t="s">
        <v>7215</v>
      </c>
      <c r="H5241" s="114" t="s">
        <v>1946</v>
      </c>
      <c r="I5241" s="114" t="s">
        <v>81</v>
      </c>
      <c r="J5241" s="114" t="s">
        <v>7216</v>
      </c>
      <c r="K5241" s="114"/>
      <c r="L5241" s="114" t="s">
        <v>20</v>
      </c>
      <c r="M5241" s="114">
        <v>-33</v>
      </c>
      <c r="N5241" s="114" t="s">
        <v>28</v>
      </c>
      <c r="O5241" s="114">
        <v>-20.79</v>
      </c>
      <c r="P5241" s="114">
        <v>-20.79</v>
      </c>
      <c r="Q5241" s="114">
        <v>-0.56999999999999995</v>
      </c>
      <c r="R5241" s="112"/>
      <c r="S5241" s="112"/>
      <c r="T5241" s="112"/>
      <c r="U5241" s="112"/>
    </row>
    <row r="5242" spans="1:21" hidden="1">
      <c r="A5242" s="116">
        <v>42464</v>
      </c>
      <c r="B5242" s="114" t="s">
        <v>7497</v>
      </c>
      <c r="C5242" s="116">
        <v>42464</v>
      </c>
      <c r="D5242" s="114" t="s">
        <v>7498</v>
      </c>
      <c r="E5242" s="114" t="s">
        <v>1945</v>
      </c>
      <c r="F5242" s="114" t="s">
        <v>330</v>
      </c>
      <c r="G5242" s="114" t="s">
        <v>7499</v>
      </c>
      <c r="H5242" s="114" t="s">
        <v>1946</v>
      </c>
      <c r="I5242" s="114" t="s">
        <v>81</v>
      </c>
      <c r="J5242" s="114" t="s">
        <v>7500</v>
      </c>
      <c r="K5242" s="114"/>
      <c r="L5242" s="114" t="s">
        <v>20</v>
      </c>
      <c r="M5242" s="114">
        <v>-48</v>
      </c>
      <c r="N5242" s="114" t="s">
        <v>28</v>
      </c>
      <c r="O5242" s="114">
        <v>-32.5</v>
      </c>
      <c r="P5242" s="114">
        <v>-32.5</v>
      </c>
      <c r="Q5242" s="114">
        <v>0.24</v>
      </c>
      <c r="R5242" s="112"/>
      <c r="S5242" s="112"/>
      <c r="T5242" s="112"/>
      <c r="U5242" s="112"/>
    </row>
    <row r="5243" spans="1:21" hidden="1">
      <c r="A5243" s="116">
        <v>42461</v>
      </c>
      <c r="B5243" s="114" t="s">
        <v>7505</v>
      </c>
      <c r="C5243" s="116">
        <v>42461</v>
      </c>
      <c r="D5243" s="114" t="s">
        <v>7506</v>
      </c>
      <c r="E5243" s="114" t="s">
        <v>1945</v>
      </c>
      <c r="F5243" s="114" t="s">
        <v>3984</v>
      </c>
      <c r="G5243" s="114" t="s">
        <v>7507</v>
      </c>
      <c r="H5243" s="114" t="s">
        <v>1946</v>
      </c>
      <c r="I5243" s="114" t="s">
        <v>81</v>
      </c>
      <c r="J5243" s="114" t="s">
        <v>7508</v>
      </c>
      <c r="K5243" s="114"/>
      <c r="L5243" s="114" t="s">
        <v>20</v>
      </c>
      <c r="M5243" s="114">
        <v>-216</v>
      </c>
      <c r="N5243" s="114" t="s">
        <v>28</v>
      </c>
      <c r="O5243" s="114">
        <v>-146.27000000000001</v>
      </c>
      <c r="P5243" s="114">
        <v>-146.26</v>
      </c>
      <c r="Q5243" s="114">
        <v>1.1000000000000001</v>
      </c>
      <c r="R5243" s="112"/>
      <c r="S5243" s="112"/>
      <c r="T5243" s="112"/>
      <c r="U5243" s="112"/>
    </row>
    <row r="5244" spans="1:21" hidden="1">
      <c r="A5244" s="116">
        <v>42465</v>
      </c>
      <c r="B5244" s="114" t="s">
        <v>7209</v>
      </c>
      <c r="C5244" s="116">
        <v>42465</v>
      </c>
      <c r="D5244" s="114" t="s">
        <v>7210</v>
      </c>
      <c r="E5244" s="114" t="s">
        <v>1945</v>
      </c>
      <c r="F5244" s="114" t="s">
        <v>938</v>
      </c>
      <c r="G5244" s="114" t="s">
        <v>7211</v>
      </c>
      <c r="H5244" s="114" t="s">
        <v>1946</v>
      </c>
      <c r="I5244" s="114" t="s">
        <v>81</v>
      </c>
      <c r="J5244" s="114" t="s">
        <v>7212</v>
      </c>
      <c r="K5244" s="114"/>
      <c r="L5244" s="114" t="s">
        <v>20</v>
      </c>
      <c r="M5244" s="114">
        <v>-36</v>
      </c>
      <c r="N5244" s="114" t="s">
        <v>28</v>
      </c>
      <c r="O5244" s="114">
        <v>-24.38</v>
      </c>
      <c r="P5244" s="114">
        <v>-24.38</v>
      </c>
      <c r="Q5244" s="114">
        <v>0.19</v>
      </c>
      <c r="R5244" s="112"/>
      <c r="S5244" s="112"/>
      <c r="T5244" s="112"/>
      <c r="U5244" s="112"/>
    </row>
    <row r="5245" spans="1:21" hidden="1">
      <c r="A5245" s="116">
        <v>42465</v>
      </c>
      <c r="B5245" s="114" t="s">
        <v>7612</v>
      </c>
      <c r="C5245" s="116">
        <v>42465</v>
      </c>
      <c r="D5245" s="114" t="s">
        <v>7613</v>
      </c>
      <c r="E5245" s="114" t="s">
        <v>1945</v>
      </c>
      <c r="F5245" s="114" t="s">
        <v>3984</v>
      </c>
      <c r="G5245" s="114" t="s">
        <v>7614</v>
      </c>
      <c r="H5245" s="114" t="s">
        <v>1946</v>
      </c>
      <c r="I5245" s="114" t="s">
        <v>81</v>
      </c>
      <c r="J5245" s="114" t="s">
        <v>7615</v>
      </c>
      <c r="K5245" s="114"/>
      <c r="L5245" s="114" t="s">
        <v>20</v>
      </c>
      <c r="M5245" s="136">
        <v>-3888</v>
      </c>
      <c r="N5245" s="114" t="s">
        <v>28</v>
      </c>
      <c r="O5245" s="136">
        <v>-2449.44</v>
      </c>
      <c r="P5245" s="136">
        <v>-2449.44</v>
      </c>
      <c r="Q5245" s="114">
        <v>-67.53</v>
      </c>
      <c r="R5245" s="112"/>
      <c r="S5245" s="112"/>
      <c r="T5245" s="112"/>
      <c r="U5245" s="112"/>
    </row>
    <row r="5246" spans="1:21" hidden="1">
      <c r="A5246" s="116">
        <v>42465</v>
      </c>
      <c r="B5246" s="114" t="s">
        <v>7225</v>
      </c>
      <c r="C5246" s="116">
        <v>42465</v>
      </c>
      <c r="D5246" s="114" t="s">
        <v>7226</v>
      </c>
      <c r="E5246" s="114" t="s">
        <v>1945</v>
      </c>
      <c r="F5246" s="114" t="s">
        <v>331</v>
      </c>
      <c r="G5246" s="114" t="s">
        <v>7227</v>
      </c>
      <c r="H5246" s="114" t="s">
        <v>1946</v>
      </c>
      <c r="I5246" s="114" t="s">
        <v>81</v>
      </c>
      <c r="J5246" s="114" t="s">
        <v>7228</v>
      </c>
      <c r="K5246" s="114"/>
      <c r="L5246" s="114" t="s">
        <v>20</v>
      </c>
      <c r="M5246" s="114">
        <v>-432</v>
      </c>
      <c r="N5246" s="114" t="s">
        <v>28</v>
      </c>
      <c r="O5246" s="114">
        <v>-292.54000000000002</v>
      </c>
      <c r="P5246" s="114">
        <v>-292.52999999999997</v>
      </c>
      <c r="Q5246" s="114">
        <v>2.2200000000000002</v>
      </c>
      <c r="R5246" s="112"/>
      <c r="S5246" s="112"/>
      <c r="T5246" s="112"/>
      <c r="U5246" s="112"/>
    </row>
    <row r="5247" spans="1:21" hidden="1">
      <c r="A5247" s="116">
        <v>42464</v>
      </c>
      <c r="B5247" s="114" t="s">
        <v>7233</v>
      </c>
      <c r="C5247" s="116">
        <v>42464</v>
      </c>
      <c r="D5247" s="114" t="s">
        <v>7234</v>
      </c>
      <c r="E5247" s="114" t="s">
        <v>1945</v>
      </c>
      <c r="F5247" s="114" t="s">
        <v>938</v>
      </c>
      <c r="G5247" s="114" t="s">
        <v>7235</v>
      </c>
      <c r="H5247" s="114" t="s">
        <v>1946</v>
      </c>
      <c r="I5247" s="114" t="s">
        <v>81</v>
      </c>
      <c r="J5247" s="114" t="s">
        <v>7236</v>
      </c>
      <c r="K5247" s="114"/>
      <c r="L5247" s="114" t="s">
        <v>20</v>
      </c>
      <c r="M5247" s="114">
        <v>-144</v>
      </c>
      <c r="N5247" s="114" t="s">
        <v>28</v>
      </c>
      <c r="O5247" s="114">
        <v>-97.51</v>
      </c>
      <c r="P5247" s="114">
        <v>-97.51</v>
      </c>
      <c r="Q5247" s="114">
        <v>0.74</v>
      </c>
      <c r="R5247" s="112"/>
      <c r="S5247" s="113"/>
      <c r="T5247" s="113"/>
      <c r="U5247" s="112"/>
    </row>
    <row r="5248" spans="1:21" hidden="1">
      <c r="A5248" s="116">
        <v>42461</v>
      </c>
      <c r="B5248" s="114" t="s">
        <v>7237</v>
      </c>
      <c r="C5248" s="116">
        <v>42461</v>
      </c>
      <c r="D5248" s="114" t="s">
        <v>7238</v>
      </c>
      <c r="E5248" s="114" t="s">
        <v>1945</v>
      </c>
      <c r="F5248" s="114" t="s">
        <v>938</v>
      </c>
      <c r="G5248" s="114" t="s">
        <v>7239</v>
      </c>
      <c r="H5248" s="114" t="s">
        <v>1946</v>
      </c>
      <c r="I5248" s="114" t="s">
        <v>81</v>
      </c>
      <c r="J5248" s="114" t="s">
        <v>7240</v>
      </c>
      <c r="K5248" s="114"/>
      <c r="L5248" s="114" t="s">
        <v>20</v>
      </c>
      <c r="M5248" s="114">
        <v>-108</v>
      </c>
      <c r="N5248" s="114" t="s">
        <v>28</v>
      </c>
      <c r="O5248" s="114">
        <v>-73.13</v>
      </c>
      <c r="P5248" s="114">
        <v>-73.13</v>
      </c>
      <c r="Q5248" s="114">
        <v>0.55000000000000004</v>
      </c>
      <c r="R5248" s="112"/>
      <c r="S5248" s="113"/>
      <c r="T5248" s="113"/>
      <c r="U5248" s="112"/>
    </row>
    <row r="5249" spans="1:21" hidden="1">
      <c r="A5249" s="116">
        <v>42473</v>
      </c>
      <c r="B5249" s="114" t="s">
        <v>7281</v>
      </c>
      <c r="C5249" s="116">
        <v>42473</v>
      </c>
      <c r="D5249" s="114" t="s">
        <v>7282</v>
      </c>
      <c r="E5249" s="114" t="s">
        <v>1945</v>
      </c>
      <c r="F5249" s="114" t="s">
        <v>938</v>
      </c>
      <c r="G5249" s="114" t="s">
        <v>7283</v>
      </c>
      <c r="H5249" s="114" t="s">
        <v>1946</v>
      </c>
      <c r="I5249" s="114" t="s">
        <v>81</v>
      </c>
      <c r="J5249" s="114" t="s">
        <v>7284</v>
      </c>
      <c r="K5249" s="114"/>
      <c r="L5249" s="114" t="s">
        <v>20</v>
      </c>
      <c r="M5249" s="114">
        <v>-72</v>
      </c>
      <c r="N5249" s="114" t="s">
        <v>28</v>
      </c>
      <c r="O5249" s="114">
        <v>-47.11</v>
      </c>
      <c r="P5249" s="114">
        <v>-47.11</v>
      </c>
      <c r="Q5249" s="114">
        <v>0.5</v>
      </c>
      <c r="R5249" s="112"/>
      <c r="S5249" s="113"/>
      <c r="T5249" s="113"/>
      <c r="U5249" s="112"/>
    </row>
    <row r="5250" spans="1:21" hidden="1">
      <c r="A5250" s="116">
        <v>42474</v>
      </c>
      <c r="B5250" s="114" t="s">
        <v>7261</v>
      </c>
      <c r="C5250" s="116">
        <v>42474</v>
      </c>
      <c r="D5250" s="114" t="s">
        <v>7262</v>
      </c>
      <c r="E5250" s="114" t="s">
        <v>1945</v>
      </c>
      <c r="F5250" s="114" t="s">
        <v>938</v>
      </c>
      <c r="G5250" s="114" t="s">
        <v>7263</v>
      </c>
      <c r="H5250" s="114" t="s">
        <v>1946</v>
      </c>
      <c r="I5250" s="114" t="s">
        <v>81</v>
      </c>
      <c r="J5250" s="114" t="s">
        <v>7264</v>
      </c>
      <c r="K5250" s="114"/>
      <c r="L5250" s="114" t="s">
        <v>20</v>
      </c>
      <c r="M5250" s="114">
        <v>-12</v>
      </c>
      <c r="N5250" s="114" t="s">
        <v>28</v>
      </c>
      <c r="O5250" s="114">
        <v>-7.85</v>
      </c>
      <c r="P5250" s="114">
        <v>-7.85</v>
      </c>
      <c r="Q5250" s="114">
        <v>0.08</v>
      </c>
      <c r="R5250" s="112"/>
      <c r="S5250" s="113"/>
      <c r="T5250" s="113"/>
      <c r="U5250" s="112"/>
    </row>
    <row r="5251" spans="1:21" hidden="1">
      <c r="A5251" s="116">
        <v>42467</v>
      </c>
      <c r="B5251" s="114" t="s">
        <v>7249</v>
      </c>
      <c r="C5251" s="116">
        <v>42467</v>
      </c>
      <c r="D5251" s="114" t="s">
        <v>7250</v>
      </c>
      <c r="E5251" s="114" t="s">
        <v>1945</v>
      </c>
      <c r="F5251" s="114" t="s">
        <v>938</v>
      </c>
      <c r="G5251" s="114" t="s">
        <v>7251</v>
      </c>
      <c r="H5251" s="114" t="s">
        <v>1946</v>
      </c>
      <c r="I5251" s="114" t="s">
        <v>81</v>
      </c>
      <c r="J5251" s="114" t="s">
        <v>7252</v>
      </c>
      <c r="K5251" s="114"/>
      <c r="L5251" s="114" t="s">
        <v>20</v>
      </c>
      <c r="M5251" s="114">
        <v>-108</v>
      </c>
      <c r="N5251" s="114" t="s">
        <v>28</v>
      </c>
      <c r="O5251" s="114">
        <v>-69.66</v>
      </c>
      <c r="P5251" s="114">
        <v>-69.66</v>
      </c>
      <c r="Q5251" s="114">
        <v>-0.26</v>
      </c>
      <c r="R5251" s="112"/>
      <c r="S5251" s="112"/>
      <c r="T5251" s="112"/>
      <c r="U5251" s="112"/>
    </row>
    <row r="5252" spans="1:21" hidden="1">
      <c r="A5252" s="116">
        <v>42471</v>
      </c>
      <c r="B5252" s="114" t="s">
        <v>7301</v>
      </c>
      <c r="C5252" s="116">
        <v>42471</v>
      </c>
      <c r="D5252" s="114" t="s">
        <v>7302</v>
      </c>
      <c r="E5252" s="114" t="s">
        <v>1945</v>
      </c>
      <c r="F5252" s="114" t="s">
        <v>330</v>
      </c>
      <c r="G5252" s="114" t="s">
        <v>7303</v>
      </c>
      <c r="H5252" s="114" t="s">
        <v>1946</v>
      </c>
      <c r="I5252" s="114" t="s">
        <v>81</v>
      </c>
      <c r="J5252" s="114" t="s">
        <v>7304</v>
      </c>
      <c r="K5252" s="114"/>
      <c r="L5252" s="114" t="s">
        <v>20</v>
      </c>
      <c r="M5252" s="114">
        <v>-36</v>
      </c>
      <c r="N5252" s="114" t="s">
        <v>28</v>
      </c>
      <c r="O5252" s="114">
        <v>-23.55</v>
      </c>
      <c r="P5252" s="114">
        <v>-23.55</v>
      </c>
      <c r="Q5252" s="114">
        <v>0.24</v>
      </c>
      <c r="R5252" s="112"/>
      <c r="S5252" s="113"/>
      <c r="T5252" s="113"/>
      <c r="U5252" s="112"/>
    </row>
    <row r="5253" spans="1:21" hidden="1">
      <c r="A5253" s="116">
        <v>42468</v>
      </c>
      <c r="B5253" s="114" t="s">
        <v>7305</v>
      </c>
      <c r="C5253" s="116">
        <v>42468</v>
      </c>
      <c r="D5253" s="114" t="s">
        <v>7306</v>
      </c>
      <c r="E5253" s="114" t="s">
        <v>1945</v>
      </c>
      <c r="F5253" s="114" t="s">
        <v>938</v>
      </c>
      <c r="G5253" s="114" t="s">
        <v>7307</v>
      </c>
      <c r="H5253" s="114" t="s">
        <v>1946</v>
      </c>
      <c r="I5253" s="114" t="s">
        <v>81</v>
      </c>
      <c r="J5253" s="114" t="s">
        <v>7308</v>
      </c>
      <c r="K5253" s="114"/>
      <c r="L5253" s="114" t="s">
        <v>20</v>
      </c>
      <c r="M5253" s="114">
        <v>-24</v>
      </c>
      <c r="N5253" s="114" t="s">
        <v>28</v>
      </c>
      <c r="O5253" s="114">
        <v>-15.7</v>
      </c>
      <c r="P5253" s="114">
        <v>-15.7</v>
      </c>
      <c r="Q5253" s="114">
        <v>0.16</v>
      </c>
      <c r="R5253" s="112"/>
      <c r="S5253" s="112"/>
      <c r="T5253" s="112"/>
      <c r="U5253" s="112"/>
    </row>
    <row r="5254" spans="1:21" hidden="1">
      <c r="A5254" s="116">
        <v>42471</v>
      </c>
      <c r="B5254" s="114" t="s">
        <v>7325</v>
      </c>
      <c r="C5254" s="116">
        <v>42471</v>
      </c>
      <c r="D5254" s="114" t="s">
        <v>7326</v>
      </c>
      <c r="E5254" s="114" t="s">
        <v>1945</v>
      </c>
      <c r="F5254" s="114" t="s">
        <v>938</v>
      </c>
      <c r="G5254" s="114" t="s">
        <v>7327</v>
      </c>
      <c r="H5254" s="114" t="s">
        <v>1946</v>
      </c>
      <c r="I5254" s="114" t="s">
        <v>81</v>
      </c>
      <c r="J5254" s="114" t="s">
        <v>7328</v>
      </c>
      <c r="K5254" s="114"/>
      <c r="L5254" s="114" t="s">
        <v>20</v>
      </c>
      <c r="M5254" s="114">
        <v>-36</v>
      </c>
      <c r="N5254" s="114" t="s">
        <v>28</v>
      </c>
      <c r="O5254" s="114">
        <v>-23.55</v>
      </c>
      <c r="P5254" s="114">
        <v>-23.55</v>
      </c>
      <c r="Q5254" s="114">
        <v>0.24</v>
      </c>
      <c r="R5254" s="112"/>
      <c r="S5254" s="112"/>
      <c r="T5254" s="112"/>
      <c r="U5254" s="112"/>
    </row>
    <row r="5255" spans="1:21" hidden="1">
      <c r="A5255" s="116">
        <v>42474</v>
      </c>
      <c r="B5255" s="114" t="s">
        <v>7667</v>
      </c>
      <c r="C5255" s="116">
        <v>42474</v>
      </c>
      <c r="D5255" s="114" t="s">
        <v>7668</v>
      </c>
      <c r="E5255" s="114" t="s">
        <v>1945</v>
      </c>
      <c r="F5255" s="114" t="s">
        <v>294</v>
      </c>
      <c r="G5255" s="114" t="s">
        <v>7669</v>
      </c>
      <c r="H5255" s="114" t="s">
        <v>1946</v>
      </c>
      <c r="I5255" s="114" t="s">
        <v>81</v>
      </c>
      <c r="J5255" s="114" t="s">
        <v>7670</v>
      </c>
      <c r="K5255" s="114"/>
      <c r="L5255" s="114" t="s">
        <v>20</v>
      </c>
      <c r="M5255" s="114">
        <v>-432</v>
      </c>
      <c r="N5255" s="114" t="s">
        <v>28</v>
      </c>
      <c r="O5255" s="114">
        <v>-282.64999999999998</v>
      </c>
      <c r="P5255" s="114">
        <v>-282.64999999999998</v>
      </c>
      <c r="Q5255" s="114">
        <v>2.99</v>
      </c>
      <c r="R5255" s="112"/>
      <c r="S5255" s="113"/>
      <c r="T5255" s="113"/>
      <c r="U5255" s="112"/>
    </row>
    <row r="5256" spans="1:21" hidden="1">
      <c r="A5256" s="116">
        <v>42472</v>
      </c>
      <c r="B5256" s="114" t="s">
        <v>7321</v>
      </c>
      <c r="C5256" s="116">
        <v>42472</v>
      </c>
      <c r="D5256" s="114" t="s">
        <v>7322</v>
      </c>
      <c r="E5256" s="114" t="s">
        <v>1945</v>
      </c>
      <c r="F5256" s="114" t="s">
        <v>938</v>
      </c>
      <c r="G5256" s="114" t="s">
        <v>7323</v>
      </c>
      <c r="H5256" s="114" t="s">
        <v>1946</v>
      </c>
      <c r="I5256" s="114" t="s">
        <v>81</v>
      </c>
      <c r="J5256" s="114" t="s">
        <v>7324</v>
      </c>
      <c r="K5256" s="114"/>
      <c r="L5256" s="114" t="s">
        <v>20</v>
      </c>
      <c r="M5256" s="114">
        <v>-24</v>
      </c>
      <c r="N5256" s="114" t="s">
        <v>28</v>
      </c>
      <c r="O5256" s="114">
        <v>-15.7</v>
      </c>
      <c r="P5256" s="114">
        <v>-15.7</v>
      </c>
      <c r="Q5256" s="114">
        <v>0.16</v>
      </c>
      <c r="R5256" s="112"/>
      <c r="S5256" s="113"/>
      <c r="T5256" s="113"/>
      <c r="U5256" s="112"/>
    </row>
    <row r="5257" spans="1:21" hidden="1">
      <c r="A5257" s="116">
        <v>42473</v>
      </c>
      <c r="B5257" s="114" t="s">
        <v>7532</v>
      </c>
      <c r="C5257" s="116">
        <v>42473</v>
      </c>
      <c r="D5257" s="114" t="s">
        <v>7533</v>
      </c>
      <c r="E5257" s="114" t="s">
        <v>1945</v>
      </c>
      <c r="F5257" s="114" t="s">
        <v>330</v>
      </c>
      <c r="G5257" s="114" t="s">
        <v>7534</v>
      </c>
      <c r="H5257" s="114" t="s">
        <v>1946</v>
      </c>
      <c r="I5257" s="114" t="s">
        <v>81</v>
      </c>
      <c r="J5257" s="114" t="s">
        <v>7535</v>
      </c>
      <c r="K5257" s="114"/>
      <c r="L5257" s="114" t="s">
        <v>20</v>
      </c>
      <c r="M5257" s="114">
        <v>-96</v>
      </c>
      <c r="N5257" s="114" t="s">
        <v>28</v>
      </c>
      <c r="O5257" s="114">
        <v>-62.81</v>
      </c>
      <c r="P5257" s="114">
        <v>-62.81</v>
      </c>
      <c r="Q5257" s="114">
        <v>0.66</v>
      </c>
      <c r="R5257" s="112"/>
      <c r="S5257" s="112"/>
      <c r="T5257" s="112"/>
      <c r="U5257" s="112"/>
    </row>
    <row r="5258" spans="1:21" hidden="1">
      <c r="A5258" s="116">
        <v>42478</v>
      </c>
      <c r="B5258" s="114" t="s">
        <v>7341</v>
      </c>
      <c r="C5258" s="116">
        <v>42478</v>
      </c>
      <c r="D5258" s="114" t="s">
        <v>7342</v>
      </c>
      <c r="E5258" s="114" t="s">
        <v>1945</v>
      </c>
      <c r="F5258" s="114" t="s">
        <v>938</v>
      </c>
      <c r="G5258" s="114" t="s">
        <v>7343</v>
      </c>
      <c r="H5258" s="114" t="s">
        <v>1946</v>
      </c>
      <c r="I5258" s="114" t="s">
        <v>81</v>
      </c>
      <c r="J5258" s="114" t="s">
        <v>7344</v>
      </c>
      <c r="K5258" s="114"/>
      <c r="L5258" s="114" t="s">
        <v>20</v>
      </c>
      <c r="M5258" s="114">
        <v>-12</v>
      </c>
      <c r="N5258" s="114" t="s">
        <v>28</v>
      </c>
      <c r="O5258" s="114">
        <v>-7.85</v>
      </c>
      <c r="P5258" s="114">
        <v>-7.85</v>
      </c>
      <c r="Q5258" s="114">
        <v>0.08</v>
      </c>
      <c r="R5258" s="112"/>
      <c r="S5258" s="113"/>
      <c r="T5258" s="113"/>
      <c r="U5258" s="112"/>
    </row>
    <row r="5259" spans="1:21" hidden="1">
      <c r="A5259" s="116">
        <v>42475</v>
      </c>
      <c r="B5259" s="114" t="s">
        <v>7297</v>
      </c>
      <c r="C5259" s="116">
        <v>42475</v>
      </c>
      <c r="D5259" s="114" t="s">
        <v>7298</v>
      </c>
      <c r="E5259" s="114" t="s">
        <v>1945</v>
      </c>
      <c r="F5259" s="114" t="s">
        <v>938</v>
      </c>
      <c r="G5259" s="114" t="s">
        <v>7299</v>
      </c>
      <c r="H5259" s="114" t="s">
        <v>1946</v>
      </c>
      <c r="I5259" s="114" t="s">
        <v>81</v>
      </c>
      <c r="J5259" s="114" t="s">
        <v>7300</v>
      </c>
      <c r="K5259" s="114"/>
      <c r="L5259" s="114" t="s">
        <v>20</v>
      </c>
      <c r="M5259" s="114">
        <v>-12</v>
      </c>
      <c r="N5259" s="114" t="s">
        <v>28</v>
      </c>
      <c r="O5259" s="114">
        <v>-7.85</v>
      </c>
      <c r="P5259" s="114">
        <v>-7.85</v>
      </c>
      <c r="Q5259" s="114">
        <v>0.08</v>
      </c>
      <c r="R5259" s="112"/>
      <c r="S5259" s="113"/>
      <c r="T5259" s="113"/>
      <c r="U5259" s="112"/>
    </row>
    <row r="5260" spans="1:21" hidden="1">
      <c r="A5260" s="116">
        <v>42474</v>
      </c>
      <c r="B5260" s="114" t="s">
        <v>7671</v>
      </c>
      <c r="C5260" s="116">
        <v>42474</v>
      </c>
      <c r="D5260" s="114" t="s">
        <v>7672</v>
      </c>
      <c r="E5260" s="114" t="s">
        <v>1945</v>
      </c>
      <c r="F5260" s="114" t="s">
        <v>3996</v>
      </c>
      <c r="G5260" s="114" t="s">
        <v>7673</v>
      </c>
      <c r="H5260" s="114" t="s">
        <v>1946</v>
      </c>
      <c r="I5260" s="114" t="s">
        <v>81</v>
      </c>
      <c r="J5260" s="114" t="s">
        <v>7674</v>
      </c>
      <c r="K5260" s="114"/>
      <c r="L5260" s="114" t="s">
        <v>20</v>
      </c>
      <c r="M5260" s="114">
        <v>-1</v>
      </c>
      <c r="N5260" s="114" t="s">
        <v>28</v>
      </c>
      <c r="O5260" s="114">
        <v>-0.65</v>
      </c>
      <c r="P5260" s="114">
        <v>-0.65</v>
      </c>
      <c r="Q5260" s="114">
        <v>0</v>
      </c>
      <c r="R5260" s="112"/>
      <c r="S5260" s="112"/>
      <c r="T5260" s="112"/>
      <c r="U5260" s="112"/>
    </row>
    <row r="5261" spans="1:21" hidden="1">
      <c r="A5261" s="116">
        <v>42485</v>
      </c>
      <c r="B5261" s="114" t="s">
        <v>7349</v>
      </c>
      <c r="C5261" s="116">
        <v>42485</v>
      </c>
      <c r="D5261" s="114" t="s">
        <v>7350</v>
      </c>
      <c r="E5261" s="114" t="s">
        <v>1945</v>
      </c>
      <c r="F5261" s="114" t="s">
        <v>330</v>
      </c>
      <c r="G5261" s="114" t="s">
        <v>7351</v>
      </c>
      <c r="H5261" s="114" t="s">
        <v>1946</v>
      </c>
      <c r="I5261" s="114" t="s">
        <v>81</v>
      </c>
      <c r="J5261" s="114" t="s">
        <v>7352</v>
      </c>
      <c r="K5261" s="114"/>
      <c r="L5261" s="114" t="s">
        <v>20</v>
      </c>
      <c r="M5261" s="114">
        <v>-12</v>
      </c>
      <c r="N5261" s="114" t="s">
        <v>28</v>
      </c>
      <c r="O5261" s="114">
        <v>-7.85</v>
      </c>
      <c r="P5261" s="114">
        <v>-7.85</v>
      </c>
      <c r="Q5261" s="114">
        <v>0.08</v>
      </c>
      <c r="R5261" s="112"/>
      <c r="S5261" s="113"/>
      <c r="T5261" s="113"/>
      <c r="U5261" s="112"/>
    </row>
    <row r="5262" spans="1:21" hidden="1">
      <c r="A5262" s="116">
        <v>42485</v>
      </c>
      <c r="B5262" s="114" t="s">
        <v>7361</v>
      </c>
      <c r="C5262" s="116">
        <v>42485</v>
      </c>
      <c r="D5262" s="114" t="s">
        <v>7362</v>
      </c>
      <c r="E5262" s="114" t="s">
        <v>1945</v>
      </c>
      <c r="F5262" s="114" t="s">
        <v>938</v>
      </c>
      <c r="G5262" s="114" t="s">
        <v>7363</v>
      </c>
      <c r="H5262" s="114" t="s">
        <v>1946</v>
      </c>
      <c r="I5262" s="114" t="s">
        <v>81</v>
      </c>
      <c r="J5262" s="114" t="s">
        <v>7364</v>
      </c>
      <c r="K5262" s="114"/>
      <c r="L5262" s="114" t="s">
        <v>20</v>
      </c>
      <c r="M5262" s="114">
        <v>-12</v>
      </c>
      <c r="N5262" s="114" t="s">
        <v>28</v>
      </c>
      <c r="O5262" s="114">
        <v>-7.85</v>
      </c>
      <c r="P5262" s="114">
        <v>-7.85</v>
      </c>
      <c r="Q5262" s="114">
        <v>0.08</v>
      </c>
      <c r="R5262" s="112"/>
      <c r="S5262" s="113"/>
      <c r="T5262" s="113"/>
      <c r="U5262" s="113"/>
    </row>
    <row r="5263" spans="1:21" hidden="1">
      <c r="A5263" s="116">
        <v>42481</v>
      </c>
      <c r="B5263" s="114" t="s">
        <v>7377</v>
      </c>
      <c r="C5263" s="116">
        <v>42481</v>
      </c>
      <c r="D5263" s="114" t="s">
        <v>7378</v>
      </c>
      <c r="E5263" s="114" t="s">
        <v>1945</v>
      </c>
      <c r="F5263" s="114" t="s">
        <v>938</v>
      </c>
      <c r="G5263" s="114" t="s">
        <v>7379</v>
      </c>
      <c r="H5263" s="114" t="s">
        <v>1946</v>
      </c>
      <c r="I5263" s="114" t="s">
        <v>81</v>
      </c>
      <c r="J5263" s="114" t="s">
        <v>7380</v>
      </c>
      <c r="K5263" s="114"/>
      <c r="L5263" s="114" t="s">
        <v>20</v>
      </c>
      <c r="M5263" s="114">
        <v>-12</v>
      </c>
      <c r="N5263" s="114" t="s">
        <v>28</v>
      </c>
      <c r="O5263" s="114">
        <v>-7.85</v>
      </c>
      <c r="P5263" s="114">
        <v>-7.85</v>
      </c>
      <c r="Q5263" s="114">
        <v>0.08</v>
      </c>
      <c r="R5263" s="112"/>
      <c r="S5263" s="113"/>
      <c r="T5263" s="113"/>
      <c r="U5263" s="113"/>
    </row>
    <row r="5264" spans="1:21" hidden="1">
      <c r="A5264" s="116">
        <v>42481</v>
      </c>
      <c r="B5264" s="114" t="s">
        <v>7675</v>
      </c>
      <c r="C5264" s="116">
        <v>42481</v>
      </c>
      <c r="D5264" s="114" t="s">
        <v>7676</v>
      </c>
      <c r="E5264" s="114" t="s">
        <v>1945</v>
      </c>
      <c r="F5264" s="114" t="s">
        <v>331</v>
      </c>
      <c r="G5264" s="114" t="s">
        <v>7677</v>
      </c>
      <c r="H5264" s="114" t="s">
        <v>1946</v>
      </c>
      <c r="I5264" s="114" t="s">
        <v>81</v>
      </c>
      <c r="J5264" s="114" t="s">
        <v>7678</v>
      </c>
      <c r="K5264" s="114"/>
      <c r="L5264" s="114" t="s">
        <v>20</v>
      </c>
      <c r="M5264" s="114">
        <v>-432</v>
      </c>
      <c r="N5264" s="114" t="s">
        <v>28</v>
      </c>
      <c r="O5264" s="114">
        <v>-282.64999999999998</v>
      </c>
      <c r="P5264" s="114">
        <v>-282.64999999999998</v>
      </c>
      <c r="Q5264" s="114">
        <v>2.99</v>
      </c>
      <c r="R5264" s="112"/>
      <c r="S5264" s="113"/>
      <c r="T5264" s="113"/>
      <c r="U5264" s="112"/>
    </row>
    <row r="5265" spans="1:21" hidden="1">
      <c r="A5265" s="116">
        <v>42480</v>
      </c>
      <c r="B5265" s="114" t="s">
        <v>7389</v>
      </c>
      <c r="C5265" s="116">
        <v>42480</v>
      </c>
      <c r="D5265" s="114" t="s">
        <v>7390</v>
      </c>
      <c r="E5265" s="114" t="s">
        <v>1945</v>
      </c>
      <c r="F5265" s="114" t="s">
        <v>938</v>
      </c>
      <c r="G5265" s="114" t="s">
        <v>7391</v>
      </c>
      <c r="H5265" s="114" t="s">
        <v>1946</v>
      </c>
      <c r="I5265" s="114" t="s">
        <v>81</v>
      </c>
      <c r="J5265" s="114" t="s">
        <v>7392</v>
      </c>
      <c r="K5265" s="114"/>
      <c r="L5265" s="114" t="s">
        <v>20</v>
      </c>
      <c r="M5265" s="114">
        <v>-24</v>
      </c>
      <c r="N5265" s="114" t="s">
        <v>28</v>
      </c>
      <c r="O5265" s="114">
        <v>-15.7</v>
      </c>
      <c r="P5265" s="114">
        <v>-15.7</v>
      </c>
      <c r="Q5265" s="114">
        <v>0.16</v>
      </c>
      <c r="R5265" s="112"/>
      <c r="S5265" s="113"/>
      <c r="T5265" s="113"/>
      <c r="U5265" s="112"/>
    </row>
    <row r="5266" spans="1:21" hidden="1">
      <c r="A5266" s="116">
        <v>42480</v>
      </c>
      <c r="B5266" s="114" t="s">
        <v>7405</v>
      </c>
      <c r="C5266" s="116">
        <v>42480</v>
      </c>
      <c r="D5266" s="114" t="s">
        <v>7406</v>
      </c>
      <c r="E5266" s="114" t="s">
        <v>1945</v>
      </c>
      <c r="F5266" s="114" t="s">
        <v>330</v>
      </c>
      <c r="G5266" s="114" t="s">
        <v>7407</v>
      </c>
      <c r="H5266" s="114" t="s">
        <v>1946</v>
      </c>
      <c r="I5266" s="114" t="s">
        <v>81</v>
      </c>
      <c r="J5266" s="114" t="s">
        <v>7408</v>
      </c>
      <c r="K5266" s="114"/>
      <c r="L5266" s="114" t="s">
        <v>20</v>
      </c>
      <c r="M5266" s="114">
        <v>-12</v>
      </c>
      <c r="N5266" s="114" t="s">
        <v>28</v>
      </c>
      <c r="O5266" s="114">
        <v>-7.85</v>
      </c>
      <c r="P5266" s="114">
        <v>-7.85</v>
      </c>
      <c r="Q5266" s="114">
        <v>0.08</v>
      </c>
      <c r="R5266" s="112"/>
      <c r="S5266" s="113"/>
      <c r="T5266" s="113"/>
      <c r="U5266" s="112"/>
    </row>
    <row r="5267" spans="1:21">
      <c r="A5267" s="116">
        <v>42487</v>
      </c>
      <c r="B5267" s="114" t="s">
        <v>7552</v>
      </c>
      <c r="C5267" s="116">
        <v>42487</v>
      </c>
      <c r="D5267" s="114" t="s">
        <v>7552</v>
      </c>
      <c r="E5267" s="114" t="s">
        <v>1945</v>
      </c>
      <c r="F5267" s="114"/>
      <c r="G5267" s="114"/>
      <c r="H5267" s="114" t="s">
        <v>1946</v>
      </c>
      <c r="I5267" s="114" t="s">
        <v>19</v>
      </c>
      <c r="J5267" s="114" t="s">
        <v>7553</v>
      </c>
      <c r="K5267" s="114" t="s">
        <v>21</v>
      </c>
      <c r="L5267" s="114"/>
      <c r="M5267" s="136">
        <v>20123</v>
      </c>
      <c r="N5267" s="114" t="s">
        <v>28</v>
      </c>
      <c r="O5267" s="136">
        <v>12677.49</v>
      </c>
      <c r="P5267" s="136">
        <v>12677.49</v>
      </c>
      <c r="Q5267" s="114">
        <v>101.29</v>
      </c>
      <c r="R5267" s="112"/>
      <c r="S5267" s="112"/>
      <c r="T5267" s="112"/>
      <c r="U5267" s="112"/>
    </row>
    <row r="5268" spans="1:21" hidden="1">
      <c r="A5268" s="116">
        <v>42487</v>
      </c>
      <c r="B5268" s="114" t="s">
        <v>7357</v>
      </c>
      <c r="C5268" s="116">
        <v>42487</v>
      </c>
      <c r="D5268" s="114" t="s">
        <v>7358</v>
      </c>
      <c r="E5268" s="114" t="s">
        <v>1945</v>
      </c>
      <c r="F5268" s="114" t="s">
        <v>938</v>
      </c>
      <c r="G5268" s="114" t="s">
        <v>7359</v>
      </c>
      <c r="H5268" s="114" t="s">
        <v>1946</v>
      </c>
      <c r="I5268" s="114" t="s">
        <v>81</v>
      </c>
      <c r="J5268" s="114" t="s">
        <v>7360</v>
      </c>
      <c r="K5268" s="114"/>
      <c r="L5268" s="114" t="s">
        <v>20</v>
      </c>
      <c r="M5268" s="114">
        <v>-12</v>
      </c>
      <c r="N5268" s="114" t="s">
        <v>28</v>
      </c>
      <c r="O5268" s="114">
        <v>-7.85</v>
      </c>
      <c r="P5268" s="114">
        <v>-7.85</v>
      </c>
      <c r="Q5268" s="114">
        <v>0.08</v>
      </c>
      <c r="R5268" s="112"/>
      <c r="S5268" s="112"/>
      <c r="T5268" s="112"/>
      <c r="U5268" s="112"/>
    </row>
    <row r="5269" spans="1:21" hidden="1">
      <c r="A5269" s="116">
        <v>42487</v>
      </c>
      <c r="B5269" s="114" t="s">
        <v>7639</v>
      </c>
      <c r="C5269" s="116">
        <v>42487</v>
      </c>
      <c r="D5269" s="114" t="s">
        <v>7640</v>
      </c>
      <c r="E5269" s="114" t="s">
        <v>1945</v>
      </c>
      <c r="F5269" s="114" t="s">
        <v>330</v>
      </c>
      <c r="G5269" s="114" t="s">
        <v>7641</v>
      </c>
      <c r="H5269" s="114" t="s">
        <v>1946</v>
      </c>
      <c r="I5269" s="114" t="s">
        <v>81</v>
      </c>
      <c r="J5269" s="114" t="s">
        <v>7642</v>
      </c>
      <c r="K5269" s="114"/>
      <c r="L5269" s="114" t="s">
        <v>20</v>
      </c>
      <c r="M5269" s="114">
        <v>-12</v>
      </c>
      <c r="N5269" s="114" t="s">
        <v>28</v>
      </c>
      <c r="O5269" s="114">
        <v>-7.85</v>
      </c>
      <c r="P5269" s="114">
        <v>-7.85</v>
      </c>
      <c r="Q5269" s="114">
        <v>0.08</v>
      </c>
      <c r="R5269" s="112"/>
      <c r="S5269" s="112"/>
      <c r="T5269" s="112"/>
      <c r="U5269" s="112"/>
    </row>
    <row r="5270" spans="1:21" hidden="1">
      <c r="A5270" s="116">
        <v>42489</v>
      </c>
      <c r="B5270" s="114" t="s">
        <v>7435</v>
      </c>
      <c r="C5270" s="116">
        <v>42489</v>
      </c>
      <c r="D5270" s="114" t="s">
        <v>7436</v>
      </c>
      <c r="E5270" s="114" t="s">
        <v>1945</v>
      </c>
      <c r="F5270" s="114" t="s">
        <v>938</v>
      </c>
      <c r="G5270" s="114" t="s">
        <v>7437</v>
      </c>
      <c r="H5270" s="114" t="s">
        <v>1946</v>
      </c>
      <c r="I5270" s="114" t="s">
        <v>81</v>
      </c>
      <c r="J5270" s="114" t="s">
        <v>7438</v>
      </c>
      <c r="K5270" s="114"/>
      <c r="L5270" s="114" t="s">
        <v>20</v>
      </c>
      <c r="M5270" s="114">
        <v>-132</v>
      </c>
      <c r="N5270" s="114" t="s">
        <v>28</v>
      </c>
      <c r="O5270" s="114">
        <v>-86.37</v>
      </c>
      <c r="P5270" s="114">
        <v>-86.37</v>
      </c>
      <c r="Q5270" s="114">
        <v>0.92</v>
      </c>
      <c r="R5270" s="112"/>
      <c r="S5270" s="112"/>
      <c r="T5270" s="112"/>
      <c r="U5270" s="112"/>
    </row>
    <row r="5271" spans="1:21" hidden="1">
      <c r="A5271" s="116">
        <v>42488</v>
      </c>
      <c r="B5271" s="114" t="s">
        <v>7439</v>
      </c>
      <c r="C5271" s="116">
        <v>42488</v>
      </c>
      <c r="D5271" s="114" t="s">
        <v>7440</v>
      </c>
      <c r="E5271" s="114" t="s">
        <v>1945</v>
      </c>
      <c r="F5271" s="114" t="s">
        <v>938</v>
      </c>
      <c r="G5271" s="114" t="s">
        <v>7441</v>
      </c>
      <c r="H5271" s="114" t="s">
        <v>1946</v>
      </c>
      <c r="I5271" s="114" t="s">
        <v>81</v>
      </c>
      <c r="J5271" s="114" t="s">
        <v>7442</v>
      </c>
      <c r="K5271" s="114"/>
      <c r="L5271" s="114" t="s">
        <v>20</v>
      </c>
      <c r="M5271" s="114">
        <v>-24</v>
      </c>
      <c r="N5271" s="114" t="s">
        <v>28</v>
      </c>
      <c r="O5271" s="114">
        <v>-15.7</v>
      </c>
      <c r="P5271" s="114">
        <v>-15.7</v>
      </c>
      <c r="Q5271" s="114">
        <v>0.16</v>
      </c>
      <c r="R5271" s="112"/>
      <c r="S5271" s="112"/>
      <c r="T5271" s="112"/>
      <c r="U5271" s="112"/>
    </row>
    <row r="5272" spans="1:21" hidden="1">
      <c r="A5272" s="116">
        <v>42486</v>
      </c>
      <c r="B5272" s="114" t="s">
        <v>7948</v>
      </c>
      <c r="C5272" s="116">
        <v>42490</v>
      </c>
      <c r="D5272" s="114" t="s">
        <v>6568</v>
      </c>
      <c r="E5272" s="114" t="s">
        <v>1945</v>
      </c>
      <c r="F5272" s="114"/>
      <c r="G5272" s="114"/>
      <c r="H5272" s="114" t="s">
        <v>1946</v>
      </c>
      <c r="I5272" s="114" t="s">
        <v>26</v>
      </c>
      <c r="J5272" s="114" t="s">
        <v>6569</v>
      </c>
      <c r="K5272" s="114" t="s">
        <v>21</v>
      </c>
      <c r="L5272" s="114"/>
      <c r="M5272" s="136">
        <v>20124</v>
      </c>
      <c r="N5272" s="114" t="s">
        <v>28</v>
      </c>
      <c r="O5272" s="136">
        <v>12678.12</v>
      </c>
      <c r="P5272" s="136">
        <v>14432.5</v>
      </c>
      <c r="Q5272" s="136">
        <v>-1653.08</v>
      </c>
      <c r="R5272" s="112"/>
      <c r="S5272" s="112"/>
      <c r="T5272" s="112"/>
      <c r="U5272" s="112"/>
    </row>
    <row r="5273" spans="1:21">
      <c r="A5273" s="116">
        <v>42486</v>
      </c>
      <c r="B5273" s="114" t="s">
        <v>7797</v>
      </c>
      <c r="C5273" s="116">
        <v>42486</v>
      </c>
      <c r="D5273" s="114" t="s">
        <v>7797</v>
      </c>
      <c r="E5273" s="114" t="s">
        <v>1945</v>
      </c>
      <c r="F5273" s="114"/>
      <c r="G5273" s="114"/>
      <c r="H5273" s="114" t="s">
        <v>1946</v>
      </c>
      <c r="I5273" s="114" t="s">
        <v>19</v>
      </c>
      <c r="J5273" s="114" t="s">
        <v>7798</v>
      </c>
      <c r="K5273" s="114"/>
      <c r="L5273" s="114" t="s">
        <v>20</v>
      </c>
      <c r="M5273" s="114">
        <v>-1</v>
      </c>
      <c r="N5273" s="114" t="s">
        <v>28</v>
      </c>
      <c r="O5273" s="114">
        <v>-0.63</v>
      </c>
      <c r="P5273" s="114">
        <v>-0.63</v>
      </c>
      <c r="Q5273" s="114">
        <v>-0.01</v>
      </c>
      <c r="R5273" s="112"/>
      <c r="S5273" s="112"/>
      <c r="T5273" s="112"/>
      <c r="U5273" s="112"/>
    </row>
    <row r="5274" spans="1:21">
      <c r="A5274" s="116">
        <v>42487</v>
      </c>
      <c r="B5274" s="114" t="s">
        <v>7552</v>
      </c>
      <c r="C5274" s="116">
        <v>42487</v>
      </c>
      <c r="D5274" s="114" t="s">
        <v>7552</v>
      </c>
      <c r="E5274" s="114" t="s">
        <v>1945</v>
      </c>
      <c r="F5274" s="114"/>
      <c r="G5274" s="114"/>
      <c r="H5274" s="114" t="s">
        <v>1946</v>
      </c>
      <c r="I5274" s="114" t="s">
        <v>19</v>
      </c>
      <c r="J5274" s="114" t="s">
        <v>7553</v>
      </c>
      <c r="K5274" s="114"/>
      <c r="L5274" s="114" t="s">
        <v>20</v>
      </c>
      <c r="M5274" s="136">
        <v>-20123</v>
      </c>
      <c r="N5274" s="114" t="s">
        <v>28</v>
      </c>
      <c r="O5274" s="136">
        <v>-12677.49</v>
      </c>
      <c r="P5274" s="136">
        <v>-12677.49</v>
      </c>
      <c r="Q5274" s="114">
        <v>-101.29</v>
      </c>
      <c r="R5274" s="112"/>
      <c r="S5274" s="112"/>
      <c r="T5274" s="112"/>
      <c r="U5274" s="112"/>
    </row>
    <row r="5275" spans="1:21">
      <c r="A5275" s="116">
        <v>42486</v>
      </c>
      <c r="B5275" s="114" t="s">
        <v>7797</v>
      </c>
      <c r="C5275" s="116">
        <v>42486</v>
      </c>
      <c r="D5275" s="114" t="s">
        <v>7797</v>
      </c>
      <c r="E5275" s="114" t="s">
        <v>1945</v>
      </c>
      <c r="F5275" s="114"/>
      <c r="G5275" s="114"/>
      <c r="H5275" s="114" t="s">
        <v>1946</v>
      </c>
      <c r="I5275" s="114" t="s">
        <v>19</v>
      </c>
      <c r="J5275" s="114" t="s">
        <v>7798</v>
      </c>
      <c r="K5275" s="114" t="s">
        <v>21</v>
      </c>
      <c r="L5275" s="114"/>
      <c r="M5275" s="114">
        <v>1</v>
      </c>
      <c r="N5275" s="114" t="s">
        <v>28</v>
      </c>
      <c r="O5275" s="114">
        <v>0.63</v>
      </c>
      <c r="P5275" s="114">
        <v>0.63</v>
      </c>
      <c r="Q5275" s="114">
        <v>0</v>
      </c>
      <c r="R5275" s="112"/>
      <c r="S5275" s="112"/>
      <c r="T5275" s="112"/>
      <c r="U5275" s="112"/>
    </row>
    <row r="5276" spans="1:21" hidden="1">
      <c r="A5276" s="116">
        <v>42489</v>
      </c>
      <c r="B5276" s="114" t="s">
        <v>7479</v>
      </c>
      <c r="C5276" s="116">
        <v>42489</v>
      </c>
      <c r="D5276" s="114" t="s">
        <v>7479</v>
      </c>
      <c r="E5276" s="114" t="s">
        <v>1945</v>
      </c>
      <c r="F5276" s="114" t="s">
        <v>3992</v>
      </c>
      <c r="G5276" s="114" t="s">
        <v>7480</v>
      </c>
      <c r="H5276" s="114" t="s">
        <v>1946</v>
      </c>
      <c r="I5276" s="114" t="s">
        <v>81</v>
      </c>
      <c r="J5276" s="114" t="s">
        <v>7481</v>
      </c>
      <c r="K5276" s="114"/>
      <c r="L5276" s="114" t="s">
        <v>20</v>
      </c>
      <c r="M5276" s="114">
        <v>-1</v>
      </c>
      <c r="N5276" s="114" t="s">
        <v>28</v>
      </c>
      <c r="O5276" s="114">
        <v>-0.63</v>
      </c>
      <c r="P5276" s="114">
        <v>-0.63</v>
      </c>
      <c r="Q5276" s="114">
        <v>0</v>
      </c>
      <c r="R5276" s="112"/>
      <c r="S5276" s="112"/>
      <c r="T5276" s="112"/>
      <c r="U5276" s="112"/>
    </row>
    <row r="5277" spans="1:21" hidden="1">
      <c r="A5277" s="116">
        <v>42489</v>
      </c>
      <c r="B5277" s="114" t="s">
        <v>7190</v>
      </c>
      <c r="C5277" s="116">
        <v>42489</v>
      </c>
      <c r="D5277" s="114" t="s">
        <v>7190</v>
      </c>
      <c r="E5277" s="114" t="s">
        <v>1948</v>
      </c>
      <c r="F5277" s="114" t="s">
        <v>886</v>
      </c>
      <c r="G5277" s="114" t="s">
        <v>7191</v>
      </c>
      <c r="H5277" s="114" t="s">
        <v>1949</v>
      </c>
      <c r="I5277" s="114" t="s">
        <v>81</v>
      </c>
      <c r="J5277" s="114" t="s">
        <v>7192</v>
      </c>
      <c r="K5277" s="114"/>
      <c r="L5277" s="114" t="s">
        <v>20</v>
      </c>
      <c r="M5277" s="114">
        <v>-60</v>
      </c>
      <c r="N5277" s="114" t="s">
        <v>28</v>
      </c>
      <c r="O5277" s="114">
        <v>-39.6</v>
      </c>
      <c r="P5277" s="114">
        <v>-39.6</v>
      </c>
      <c r="Q5277" s="114">
        <v>39.6</v>
      </c>
      <c r="R5277" s="112"/>
      <c r="S5277" s="112"/>
      <c r="T5277" s="112"/>
      <c r="U5277" s="112"/>
    </row>
    <row r="5278" spans="1:21" hidden="1">
      <c r="A5278" s="116">
        <v>42489</v>
      </c>
      <c r="B5278" s="114" t="s">
        <v>7190</v>
      </c>
      <c r="C5278" s="116">
        <v>42489</v>
      </c>
      <c r="D5278" s="114" t="s">
        <v>7190</v>
      </c>
      <c r="E5278" s="114" t="s">
        <v>1948</v>
      </c>
      <c r="F5278" s="114" t="s">
        <v>886</v>
      </c>
      <c r="G5278" s="114" t="s">
        <v>7191</v>
      </c>
      <c r="H5278" s="114" t="s">
        <v>1949</v>
      </c>
      <c r="I5278" s="114" t="s">
        <v>81</v>
      </c>
      <c r="J5278" s="114" t="s">
        <v>7192</v>
      </c>
      <c r="K5278" s="114" t="s">
        <v>21</v>
      </c>
      <c r="L5278" s="114"/>
      <c r="M5278" s="114">
        <v>60</v>
      </c>
      <c r="N5278" s="114" t="s">
        <v>28</v>
      </c>
      <c r="O5278" s="114">
        <v>39.6</v>
      </c>
      <c r="P5278" s="114">
        <v>0</v>
      </c>
      <c r="Q5278" s="114">
        <v>0</v>
      </c>
      <c r="R5278" s="112"/>
      <c r="S5278" s="112"/>
      <c r="T5278" s="112"/>
      <c r="U5278" s="112"/>
    </row>
    <row r="5279" spans="1:21">
      <c r="A5279" s="116">
        <v>42474</v>
      </c>
      <c r="B5279" s="114" t="s">
        <v>7931</v>
      </c>
      <c r="C5279" s="116">
        <v>42474</v>
      </c>
      <c r="D5279" s="114" t="s">
        <v>7931</v>
      </c>
      <c r="E5279" s="114" t="s">
        <v>1953</v>
      </c>
      <c r="F5279" s="114"/>
      <c r="G5279" s="114"/>
      <c r="H5279" s="114" t="s">
        <v>1954</v>
      </c>
      <c r="I5279" s="114" t="s">
        <v>19</v>
      </c>
      <c r="J5279" s="114" t="s">
        <v>7932</v>
      </c>
      <c r="K5279" s="114" t="s">
        <v>21</v>
      </c>
      <c r="L5279" s="114"/>
      <c r="M5279" s="114">
        <v>2</v>
      </c>
      <c r="N5279" s="114" t="s">
        <v>28</v>
      </c>
      <c r="O5279" s="114">
        <v>0.91</v>
      </c>
      <c r="P5279" s="114">
        <v>0.91</v>
      </c>
      <c r="Q5279" s="114">
        <v>0</v>
      </c>
      <c r="R5279" s="112"/>
      <c r="S5279" s="112"/>
      <c r="T5279" s="112"/>
      <c r="U5279" s="112"/>
    </row>
    <row r="5280" spans="1:21" hidden="1">
      <c r="A5280" s="116">
        <v>42489</v>
      </c>
      <c r="B5280" s="114" t="s">
        <v>7785</v>
      </c>
      <c r="C5280" s="116">
        <v>42490</v>
      </c>
      <c r="D5280" s="114" t="s">
        <v>6221</v>
      </c>
      <c r="E5280" s="114" t="s">
        <v>1953</v>
      </c>
      <c r="F5280" s="114"/>
      <c r="G5280" s="114"/>
      <c r="H5280" s="114" t="s">
        <v>1954</v>
      </c>
      <c r="I5280" s="114" t="s">
        <v>17</v>
      </c>
      <c r="J5280" s="114" t="s">
        <v>6222</v>
      </c>
      <c r="K5280" s="114"/>
      <c r="L5280" s="114" t="s">
        <v>20</v>
      </c>
      <c r="M5280" s="114">
        <v>-2</v>
      </c>
      <c r="N5280" s="114" t="s">
        <v>28</v>
      </c>
      <c r="O5280" s="114">
        <v>-0.98</v>
      </c>
      <c r="P5280" s="114">
        <v>-0.98</v>
      </c>
      <c r="Q5280" s="114">
        <v>7.0000000000000007E-2</v>
      </c>
      <c r="R5280" s="112"/>
      <c r="S5280" s="112"/>
      <c r="T5280" s="112"/>
      <c r="U5280" s="112"/>
    </row>
    <row r="5281" spans="1:21">
      <c r="A5281" s="116">
        <v>42474</v>
      </c>
      <c r="B5281" s="114" t="s">
        <v>7931</v>
      </c>
      <c r="C5281" s="116">
        <v>42474</v>
      </c>
      <c r="D5281" s="114" t="s">
        <v>7931</v>
      </c>
      <c r="E5281" s="114" t="s">
        <v>1953</v>
      </c>
      <c r="F5281" s="114"/>
      <c r="G5281" s="114"/>
      <c r="H5281" s="114" t="s">
        <v>1954</v>
      </c>
      <c r="I5281" s="114" t="s">
        <v>19</v>
      </c>
      <c r="J5281" s="114" t="s">
        <v>7932</v>
      </c>
      <c r="K5281" s="114"/>
      <c r="L5281" s="114" t="s">
        <v>20</v>
      </c>
      <c r="M5281" s="114">
        <v>-2</v>
      </c>
      <c r="N5281" s="114" t="s">
        <v>28</v>
      </c>
      <c r="O5281" s="114">
        <v>-0.91</v>
      </c>
      <c r="P5281" s="114">
        <v>-0.91</v>
      </c>
      <c r="Q5281" s="114">
        <v>0</v>
      </c>
      <c r="R5281" s="112"/>
      <c r="S5281" s="113"/>
      <c r="T5281" s="113"/>
      <c r="U5281" s="112"/>
    </row>
    <row r="5282" spans="1:21" hidden="1">
      <c r="A5282" s="116">
        <v>42474</v>
      </c>
      <c r="B5282" s="114" t="s">
        <v>7903</v>
      </c>
      <c r="C5282" s="116">
        <v>42474</v>
      </c>
      <c r="D5282" s="114" t="s">
        <v>7904</v>
      </c>
      <c r="E5282" s="114" t="s">
        <v>1953</v>
      </c>
      <c r="F5282" s="114" t="s">
        <v>3990</v>
      </c>
      <c r="G5282" s="114" t="s">
        <v>7905</v>
      </c>
      <c r="H5282" s="114" t="s">
        <v>1954</v>
      </c>
      <c r="I5282" s="114" t="s">
        <v>81</v>
      </c>
      <c r="J5282" s="114" t="s">
        <v>7906</v>
      </c>
      <c r="K5282" s="114"/>
      <c r="L5282" s="114" t="s">
        <v>20</v>
      </c>
      <c r="M5282" s="114">
        <v>-36</v>
      </c>
      <c r="N5282" s="114" t="s">
        <v>28</v>
      </c>
      <c r="O5282" s="114">
        <v>-16.46</v>
      </c>
      <c r="P5282" s="114">
        <v>-16.46</v>
      </c>
      <c r="Q5282" s="114">
        <v>0</v>
      </c>
      <c r="R5282" s="112"/>
      <c r="S5282" s="112"/>
      <c r="T5282" s="112"/>
      <c r="U5282" s="112"/>
    </row>
    <row r="5283" spans="1:21" hidden="1">
      <c r="A5283" s="116">
        <v>42482</v>
      </c>
      <c r="B5283" s="114" t="s">
        <v>7365</v>
      </c>
      <c r="C5283" s="116">
        <v>42482</v>
      </c>
      <c r="D5283" s="114" t="s">
        <v>7366</v>
      </c>
      <c r="E5283" s="114" t="s">
        <v>1953</v>
      </c>
      <c r="F5283" s="114" t="s">
        <v>3990</v>
      </c>
      <c r="G5283" s="114" t="s">
        <v>7367</v>
      </c>
      <c r="H5283" s="114" t="s">
        <v>1954</v>
      </c>
      <c r="I5283" s="114" t="s">
        <v>81</v>
      </c>
      <c r="J5283" s="114" t="s">
        <v>7368</v>
      </c>
      <c r="K5283" s="114"/>
      <c r="L5283" s="114" t="s">
        <v>20</v>
      </c>
      <c r="M5283" s="114">
        <v>-36</v>
      </c>
      <c r="N5283" s="114" t="s">
        <v>28</v>
      </c>
      <c r="O5283" s="114">
        <v>-16.46</v>
      </c>
      <c r="P5283" s="114">
        <v>-16.46</v>
      </c>
      <c r="Q5283" s="114">
        <v>0</v>
      </c>
      <c r="R5283" s="112"/>
      <c r="S5283" s="113"/>
      <c r="T5283" s="113"/>
      <c r="U5283" s="113"/>
    </row>
    <row r="5284" spans="1:21" hidden="1">
      <c r="A5284" s="116">
        <v>42489</v>
      </c>
      <c r="B5284" s="114" t="s">
        <v>7578</v>
      </c>
      <c r="C5284" s="116">
        <v>42489</v>
      </c>
      <c r="D5284" s="114" t="s">
        <v>7579</v>
      </c>
      <c r="E5284" s="114" t="s">
        <v>1953</v>
      </c>
      <c r="F5284" s="114" t="s">
        <v>3990</v>
      </c>
      <c r="G5284" s="114" t="s">
        <v>7580</v>
      </c>
      <c r="H5284" s="114" t="s">
        <v>1954</v>
      </c>
      <c r="I5284" s="114" t="s">
        <v>81</v>
      </c>
      <c r="J5284" s="114" t="s">
        <v>7581</v>
      </c>
      <c r="K5284" s="114"/>
      <c r="L5284" s="114" t="s">
        <v>20</v>
      </c>
      <c r="M5284" s="114">
        <v>-72</v>
      </c>
      <c r="N5284" s="114" t="s">
        <v>28</v>
      </c>
      <c r="O5284" s="114">
        <v>-32.93</v>
      </c>
      <c r="P5284" s="114">
        <v>-32.93</v>
      </c>
      <c r="Q5284" s="114">
        <v>0</v>
      </c>
      <c r="R5284" s="112"/>
      <c r="S5284" s="112"/>
      <c r="T5284" s="112"/>
      <c r="U5284" s="112"/>
    </row>
    <row r="5285" spans="1:21" hidden="1">
      <c r="A5285" s="116">
        <v>42481</v>
      </c>
      <c r="B5285" s="114" t="s">
        <v>7949</v>
      </c>
      <c r="C5285" s="116">
        <v>42481</v>
      </c>
      <c r="D5285" s="114" t="s">
        <v>7950</v>
      </c>
      <c r="E5285" s="114" t="s">
        <v>1960</v>
      </c>
      <c r="F5285" s="114" t="s">
        <v>7951</v>
      </c>
      <c r="G5285" s="114" t="s">
        <v>7952</v>
      </c>
      <c r="H5285" s="114" t="s">
        <v>1961</v>
      </c>
      <c r="I5285" s="114" t="s">
        <v>81</v>
      </c>
      <c r="J5285" s="114" t="s">
        <v>7953</v>
      </c>
      <c r="K5285" s="114"/>
      <c r="L5285" s="114" t="s">
        <v>20</v>
      </c>
      <c r="M5285" s="136">
        <v>-10200</v>
      </c>
      <c r="N5285" s="114" t="s">
        <v>28</v>
      </c>
      <c r="O5285" s="136">
        <v>-4488</v>
      </c>
      <c r="P5285" s="136">
        <v>-4488</v>
      </c>
      <c r="Q5285" s="114">
        <v>-40.86</v>
      </c>
      <c r="R5285" s="112"/>
      <c r="S5285" s="113"/>
      <c r="T5285" s="113"/>
      <c r="U5285" s="113"/>
    </row>
    <row r="5286" spans="1:21">
      <c r="A5286" s="116">
        <v>42480</v>
      </c>
      <c r="B5286" s="114" t="s">
        <v>7883</v>
      </c>
      <c r="C5286" s="116">
        <v>42480</v>
      </c>
      <c r="D5286" s="114" t="s">
        <v>7883</v>
      </c>
      <c r="E5286" s="114" t="s">
        <v>1960</v>
      </c>
      <c r="F5286" s="114"/>
      <c r="G5286" s="114"/>
      <c r="H5286" s="114" t="s">
        <v>1961</v>
      </c>
      <c r="I5286" s="114" t="s">
        <v>19</v>
      </c>
      <c r="J5286" s="114" t="s">
        <v>7884</v>
      </c>
      <c r="K5286" s="114" t="s">
        <v>21</v>
      </c>
      <c r="L5286" s="114"/>
      <c r="M5286" s="136">
        <v>10200</v>
      </c>
      <c r="N5286" s="114" t="s">
        <v>28</v>
      </c>
      <c r="O5286" s="136">
        <v>4488</v>
      </c>
      <c r="P5286" s="136">
        <v>4488</v>
      </c>
      <c r="Q5286" s="114">
        <v>40.86</v>
      </c>
      <c r="R5286" s="112"/>
      <c r="S5286" s="113"/>
      <c r="T5286" s="113"/>
      <c r="U5286" s="112"/>
    </row>
    <row r="5287" spans="1:21" hidden="1">
      <c r="A5287" s="116">
        <v>42479</v>
      </c>
      <c r="B5287" s="114" t="s">
        <v>7954</v>
      </c>
      <c r="C5287" s="116">
        <v>42490</v>
      </c>
      <c r="D5287" s="114" t="s">
        <v>6587</v>
      </c>
      <c r="E5287" s="114" t="s">
        <v>1960</v>
      </c>
      <c r="F5287" s="114"/>
      <c r="G5287" s="114"/>
      <c r="H5287" s="114" t="s">
        <v>1961</v>
      </c>
      <c r="I5287" s="114" t="s">
        <v>26</v>
      </c>
      <c r="J5287" s="114" t="s">
        <v>6588</v>
      </c>
      <c r="K5287" s="114" t="s">
        <v>21</v>
      </c>
      <c r="L5287" s="114"/>
      <c r="M5287" s="136">
        <v>10200</v>
      </c>
      <c r="N5287" s="114" t="s">
        <v>28</v>
      </c>
      <c r="O5287" s="136">
        <v>4488</v>
      </c>
      <c r="P5287" s="136">
        <v>4717.97</v>
      </c>
      <c r="Q5287" s="114">
        <v>-189.11</v>
      </c>
      <c r="R5287" s="112"/>
      <c r="S5287" s="113"/>
      <c r="T5287" s="113"/>
      <c r="U5287" s="112"/>
    </row>
    <row r="5288" spans="1:21">
      <c r="A5288" s="116">
        <v>42480</v>
      </c>
      <c r="B5288" s="114" t="s">
        <v>7883</v>
      </c>
      <c r="C5288" s="116">
        <v>42480</v>
      </c>
      <c r="D5288" s="114" t="s">
        <v>7883</v>
      </c>
      <c r="E5288" s="114" t="s">
        <v>1960</v>
      </c>
      <c r="F5288" s="114"/>
      <c r="G5288" s="114"/>
      <c r="H5288" s="114" t="s">
        <v>1961</v>
      </c>
      <c r="I5288" s="114" t="s">
        <v>19</v>
      </c>
      <c r="J5288" s="114" t="s">
        <v>7884</v>
      </c>
      <c r="K5288" s="114"/>
      <c r="L5288" s="114" t="s">
        <v>20</v>
      </c>
      <c r="M5288" s="136">
        <v>-10200</v>
      </c>
      <c r="N5288" s="114" t="s">
        <v>28</v>
      </c>
      <c r="O5288" s="136">
        <v>-4488</v>
      </c>
      <c r="P5288" s="136">
        <v>-4488</v>
      </c>
      <c r="Q5288" s="114">
        <v>-40.86</v>
      </c>
      <c r="R5288" s="112"/>
      <c r="S5288" s="113"/>
      <c r="T5288" s="113"/>
      <c r="U5288" s="112"/>
    </row>
    <row r="5289" spans="1:21">
      <c r="A5289" s="116">
        <v>42489</v>
      </c>
      <c r="B5289" s="114" t="s">
        <v>7574</v>
      </c>
      <c r="C5289" s="116">
        <v>42489</v>
      </c>
      <c r="D5289" s="114" t="s">
        <v>7574</v>
      </c>
      <c r="E5289" s="114" t="s">
        <v>4462</v>
      </c>
      <c r="F5289" s="114"/>
      <c r="G5289" s="114"/>
      <c r="H5289" s="114" t="s">
        <v>4463</v>
      </c>
      <c r="I5289" s="114" t="s">
        <v>19</v>
      </c>
      <c r="J5289" s="114" t="s">
        <v>7575</v>
      </c>
      <c r="K5289" s="114" t="s">
        <v>21</v>
      </c>
      <c r="L5289" s="114"/>
      <c r="M5289" s="136">
        <v>18152</v>
      </c>
      <c r="N5289" s="114" t="s">
        <v>28</v>
      </c>
      <c r="O5289" s="114">
        <v>0</v>
      </c>
      <c r="P5289" s="114">
        <v>0</v>
      </c>
      <c r="Q5289" s="136">
        <v>7917.2</v>
      </c>
      <c r="R5289" s="112"/>
      <c r="S5289" s="113"/>
      <c r="T5289" s="113"/>
      <c r="U5289" s="112"/>
    </row>
    <row r="5290" spans="1:21" hidden="1">
      <c r="A5290" s="116">
        <v>42486</v>
      </c>
      <c r="B5290" s="114" t="s">
        <v>7955</v>
      </c>
      <c r="C5290" s="116">
        <v>42490</v>
      </c>
      <c r="D5290" s="114" t="s">
        <v>6594</v>
      </c>
      <c r="E5290" s="114" t="s">
        <v>4462</v>
      </c>
      <c r="F5290" s="114"/>
      <c r="G5290" s="114"/>
      <c r="H5290" s="114" t="s">
        <v>4463</v>
      </c>
      <c r="I5290" s="114" t="s">
        <v>26</v>
      </c>
      <c r="J5290" s="114" t="s">
        <v>6595</v>
      </c>
      <c r="K5290" s="114" t="s">
        <v>21</v>
      </c>
      <c r="L5290" s="114"/>
      <c r="M5290" s="136">
        <v>18152</v>
      </c>
      <c r="N5290" s="114" t="s">
        <v>28</v>
      </c>
      <c r="O5290" s="114">
        <v>0</v>
      </c>
      <c r="P5290" s="136">
        <v>13099.47</v>
      </c>
      <c r="Q5290" s="136">
        <v>-5182.2700000000004</v>
      </c>
      <c r="R5290" s="112"/>
      <c r="S5290" s="112"/>
      <c r="T5290" s="112"/>
      <c r="U5290" s="112"/>
    </row>
    <row r="5291" spans="1:21">
      <c r="A5291" s="116">
        <v>42489</v>
      </c>
      <c r="B5291" s="114" t="s">
        <v>7574</v>
      </c>
      <c r="C5291" s="116">
        <v>42489</v>
      </c>
      <c r="D5291" s="114" t="s">
        <v>7574</v>
      </c>
      <c r="E5291" s="114" t="s">
        <v>4462</v>
      </c>
      <c r="F5291" s="114"/>
      <c r="G5291" s="114"/>
      <c r="H5291" s="114" t="s">
        <v>4463</v>
      </c>
      <c r="I5291" s="114" t="s">
        <v>19</v>
      </c>
      <c r="J5291" s="114" t="s">
        <v>7575</v>
      </c>
      <c r="K5291" s="114"/>
      <c r="L5291" s="114" t="s">
        <v>20</v>
      </c>
      <c r="M5291" s="136">
        <v>-18152</v>
      </c>
      <c r="N5291" s="114" t="s">
        <v>28</v>
      </c>
      <c r="O5291" s="114">
        <v>0</v>
      </c>
      <c r="P5291" s="114">
        <v>0</v>
      </c>
      <c r="Q5291" s="136">
        <v>-7917.2</v>
      </c>
      <c r="R5291" s="112"/>
      <c r="S5291" s="112"/>
      <c r="T5291" s="112"/>
      <c r="U5291" s="112"/>
    </row>
    <row r="5292" spans="1:21" hidden="1">
      <c r="A5292" s="116">
        <v>42467</v>
      </c>
      <c r="B5292" s="114" t="s">
        <v>7956</v>
      </c>
      <c r="C5292" s="116">
        <v>42467</v>
      </c>
      <c r="D5292" s="114" t="s">
        <v>7957</v>
      </c>
      <c r="E5292" s="114" t="s">
        <v>1965</v>
      </c>
      <c r="F5292" s="114" t="s">
        <v>889</v>
      </c>
      <c r="G5292" s="114" t="s">
        <v>7958</v>
      </c>
      <c r="H5292" s="114" t="s">
        <v>1966</v>
      </c>
      <c r="I5292" s="114" t="s">
        <v>81</v>
      </c>
      <c r="J5292" s="114" t="s">
        <v>7959</v>
      </c>
      <c r="K5292" s="114"/>
      <c r="L5292" s="114" t="s">
        <v>20</v>
      </c>
      <c r="M5292" s="136">
        <v>-2700</v>
      </c>
      <c r="N5292" s="114" t="s">
        <v>28</v>
      </c>
      <c r="O5292" s="136">
        <v>-1238.68</v>
      </c>
      <c r="P5292" s="136">
        <v>-1238.68</v>
      </c>
      <c r="Q5292" s="114">
        <v>0</v>
      </c>
      <c r="R5292" s="112"/>
      <c r="S5292" s="113"/>
      <c r="T5292" s="113"/>
      <c r="U5292" s="112"/>
    </row>
    <row r="5293" spans="1:21" hidden="1">
      <c r="A5293" s="116">
        <v>42475</v>
      </c>
      <c r="B5293" s="114" t="s">
        <v>7960</v>
      </c>
      <c r="C5293" s="116">
        <v>42475</v>
      </c>
      <c r="D5293" s="114" t="s">
        <v>7961</v>
      </c>
      <c r="E5293" s="114" t="s">
        <v>1965</v>
      </c>
      <c r="F5293" s="114" t="s">
        <v>889</v>
      </c>
      <c r="G5293" s="114" t="s">
        <v>7962</v>
      </c>
      <c r="H5293" s="114" t="s">
        <v>1966</v>
      </c>
      <c r="I5293" s="114" t="s">
        <v>81</v>
      </c>
      <c r="J5293" s="114" t="s">
        <v>7963</v>
      </c>
      <c r="K5293" s="114"/>
      <c r="L5293" s="114" t="s">
        <v>20</v>
      </c>
      <c r="M5293" s="136">
        <v>-1080</v>
      </c>
      <c r="N5293" s="114" t="s">
        <v>28</v>
      </c>
      <c r="O5293" s="114">
        <v>-495.47</v>
      </c>
      <c r="P5293" s="114">
        <v>-495.47</v>
      </c>
      <c r="Q5293" s="114">
        <v>0</v>
      </c>
      <c r="R5293" s="112"/>
      <c r="S5293" s="112"/>
      <c r="T5293" s="112"/>
      <c r="U5293" s="112"/>
    </row>
    <row r="5294" spans="1:21" hidden="1">
      <c r="A5294" s="116">
        <v>42480</v>
      </c>
      <c r="B5294" s="114" t="s">
        <v>7964</v>
      </c>
      <c r="C5294" s="116">
        <v>42480</v>
      </c>
      <c r="D5294" s="114" t="s">
        <v>7965</v>
      </c>
      <c r="E5294" s="114" t="s">
        <v>1967</v>
      </c>
      <c r="F5294" s="114" t="s">
        <v>890</v>
      </c>
      <c r="G5294" s="114" t="s">
        <v>7966</v>
      </c>
      <c r="H5294" s="114" t="s">
        <v>1968</v>
      </c>
      <c r="I5294" s="114" t="s">
        <v>81</v>
      </c>
      <c r="J5294" s="114" t="s">
        <v>7967</v>
      </c>
      <c r="K5294" s="114"/>
      <c r="L5294" s="114" t="s">
        <v>20</v>
      </c>
      <c r="M5294" s="136">
        <v>-3720</v>
      </c>
      <c r="N5294" s="114" t="s">
        <v>28</v>
      </c>
      <c r="O5294" s="136">
        <v>-1525.2</v>
      </c>
      <c r="P5294" s="136">
        <v>-1541.39</v>
      </c>
      <c r="Q5294" s="114">
        <v>5.72</v>
      </c>
      <c r="R5294" s="112"/>
      <c r="S5294" s="113"/>
      <c r="T5294" s="113"/>
      <c r="U5294" s="113"/>
    </row>
    <row r="5295" spans="1:21" hidden="1">
      <c r="A5295" s="116">
        <v>42480</v>
      </c>
      <c r="B5295" s="114" t="s">
        <v>7964</v>
      </c>
      <c r="C5295" s="116">
        <v>42480</v>
      </c>
      <c r="D5295" s="114" t="s">
        <v>7965</v>
      </c>
      <c r="E5295" s="114" t="s">
        <v>1967</v>
      </c>
      <c r="F5295" s="114" t="s">
        <v>890</v>
      </c>
      <c r="G5295" s="114" t="s">
        <v>7966</v>
      </c>
      <c r="H5295" s="114" t="s">
        <v>1968</v>
      </c>
      <c r="I5295" s="114" t="s">
        <v>81</v>
      </c>
      <c r="J5295" s="114" t="s">
        <v>7967</v>
      </c>
      <c r="K5295" s="114"/>
      <c r="L5295" s="114" t="s">
        <v>20</v>
      </c>
      <c r="M5295" s="114">
        <v>-60</v>
      </c>
      <c r="N5295" s="114" t="s">
        <v>28</v>
      </c>
      <c r="O5295" s="114">
        <v>-24.6</v>
      </c>
      <c r="P5295" s="114">
        <v>-24.6</v>
      </c>
      <c r="Q5295" s="114">
        <v>-0.76</v>
      </c>
      <c r="R5295" s="112"/>
      <c r="S5295" s="113"/>
      <c r="T5295" s="113"/>
      <c r="U5295" s="113"/>
    </row>
    <row r="5296" spans="1:21" hidden="1">
      <c r="A5296" s="116">
        <v>42489</v>
      </c>
      <c r="B5296" s="114" t="s">
        <v>7968</v>
      </c>
      <c r="C5296" s="116">
        <v>42489</v>
      </c>
      <c r="D5296" s="114" t="s">
        <v>7969</v>
      </c>
      <c r="E5296" s="114" t="s">
        <v>1967</v>
      </c>
      <c r="F5296" s="114" t="s">
        <v>890</v>
      </c>
      <c r="G5296" s="114" t="s">
        <v>7970</v>
      </c>
      <c r="H5296" s="114" t="s">
        <v>1968</v>
      </c>
      <c r="I5296" s="114" t="s">
        <v>81</v>
      </c>
      <c r="J5296" s="114" t="s">
        <v>7971</v>
      </c>
      <c r="K5296" s="114"/>
      <c r="L5296" s="114" t="s">
        <v>20</v>
      </c>
      <c r="M5296" s="136">
        <v>-2160</v>
      </c>
      <c r="N5296" s="114" t="s">
        <v>28</v>
      </c>
      <c r="O5296" s="114">
        <v>-889.66</v>
      </c>
      <c r="P5296" s="114">
        <v>-889.65</v>
      </c>
      <c r="Q5296" s="114">
        <v>-2.0299999999999998</v>
      </c>
      <c r="R5296" s="112"/>
      <c r="S5296" s="113"/>
      <c r="T5296" s="113"/>
      <c r="U5296" s="113"/>
    </row>
    <row r="5297" spans="1:21">
      <c r="A5297" s="116">
        <v>42488</v>
      </c>
      <c r="B5297" s="114" t="s">
        <v>7972</v>
      </c>
      <c r="C5297" s="116">
        <v>42488</v>
      </c>
      <c r="D5297" s="114" t="s">
        <v>7972</v>
      </c>
      <c r="E5297" s="114" t="s">
        <v>1967</v>
      </c>
      <c r="F5297" s="114"/>
      <c r="G5297" s="114"/>
      <c r="H5297" s="114" t="s">
        <v>1968</v>
      </c>
      <c r="I5297" s="114" t="s">
        <v>19</v>
      </c>
      <c r="J5297" s="114" t="s">
        <v>7973</v>
      </c>
      <c r="K5297" s="114" t="s">
        <v>21</v>
      </c>
      <c r="L5297" s="114"/>
      <c r="M5297" s="136">
        <v>14676</v>
      </c>
      <c r="N5297" s="114" t="s">
        <v>28</v>
      </c>
      <c r="O5297" s="136">
        <v>6017.16</v>
      </c>
      <c r="P5297" s="136">
        <v>6017.16</v>
      </c>
      <c r="Q5297" s="114">
        <v>-66.03</v>
      </c>
      <c r="R5297" s="112"/>
      <c r="S5297" s="113"/>
      <c r="T5297" s="113"/>
      <c r="U5297" s="112"/>
    </row>
    <row r="5298" spans="1:21" hidden="1">
      <c r="A5298" s="116">
        <v>42485</v>
      </c>
      <c r="B5298" s="114" t="s">
        <v>7974</v>
      </c>
      <c r="C5298" s="116">
        <v>42490</v>
      </c>
      <c r="D5298" s="114" t="s">
        <v>6601</v>
      </c>
      <c r="E5298" s="114" t="s">
        <v>1967</v>
      </c>
      <c r="F5298" s="114"/>
      <c r="G5298" s="114"/>
      <c r="H5298" s="114" t="s">
        <v>1968</v>
      </c>
      <c r="I5298" s="114" t="s">
        <v>26</v>
      </c>
      <c r="J5298" s="114" t="s">
        <v>6602</v>
      </c>
      <c r="K5298" s="114" t="s">
        <v>21</v>
      </c>
      <c r="L5298" s="114"/>
      <c r="M5298" s="136">
        <v>14676</v>
      </c>
      <c r="N5298" s="114" t="s">
        <v>28</v>
      </c>
      <c r="O5298" s="136">
        <v>6017.16</v>
      </c>
      <c r="P5298" s="136">
        <v>6415.25</v>
      </c>
      <c r="Q5298" s="114">
        <v>-464.12</v>
      </c>
      <c r="R5298" s="112"/>
      <c r="S5298" s="113"/>
      <c r="T5298" s="113"/>
      <c r="U5298" s="112"/>
    </row>
    <row r="5299" spans="1:21">
      <c r="A5299" s="116">
        <v>42488</v>
      </c>
      <c r="B5299" s="114" t="s">
        <v>7972</v>
      </c>
      <c r="C5299" s="116">
        <v>42488</v>
      </c>
      <c r="D5299" s="114" t="s">
        <v>7972</v>
      </c>
      <c r="E5299" s="114" t="s">
        <v>1967</v>
      </c>
      <c r="F5299" s="114"/>
      <c r="G5299" s="114"/>
      <c r="H5299" s="114" t="s">
        <v>1968</v>
      </c>
      <c r="I5299" s="114" t="s">
        <v>19</v>
      </c>
      <c r="J5299" s="114" t="s">
        <v>7973</v>
      </c>
      <c r="K5299" s="114"/>
      <c r="L5299" s="114" t="s">
        <v>20</v>
      </c>
      <c r="M5299" s="136">
        <v>-14676</v>
      </c>
      <c r="N5299" s="114" t="s">
        <v>28</v>
      </c>
      <c r="O5299" s="136">
        <v>-6017.16</v>
      </c>
      <c r="P5299" s="136">
        <v>-6017.16</v>
      </c>
      <c r="Q5299" s="114">
        <v>66.03</v>
      </c>
      <c r="R5299" s="112"/>
      <c r="S5299" s="112"/>
      <c r="T5299" s="112"/>
      <c r="U5299" s="112"/>
    </row>
    <row r="5300" spans="1:21" hidden="1">
      <c r="A5300" s="116">
        <v>42480</v>
      </c>
      <c r="B5300" s="114" t="s">
        <v>7964</v>
      </c>
      <c r="C5300" s="116">
        <v>42480</v>
      </c>
      <c r="D5300" s="114" t="s">
        <v>7965</v>
      </c>
      <c r="E5300" s="114" t="s">
        <v>1969</v>
      </c>
      <c r="F5300" s="114" t="s">
        <v>890</v>
      </c>
      <c r="G5300" s="114" t="s">
        <v>7966</v>
      </c>
      <c r="H5300" s="114" t="s">
        <v>1970</v>
      </c>
      <c r="I5300" s="114" t="s">
        <v>81</v>
      </c>
      <c r="J5300" s="114" t="s">
        <v>7967</v>
      </c>
      <c r="K5300" s="114"/>
      <c r="L5300" s="114" t="s">
        <v>20</v>
      </c>
      <c r="M5300" s="136">
        <v>-4860</v>
      </c>
      <c r="N5300" s="114" t="s">
        <v>28</v>
      </c>
      <c r="O5300" s="136">
        <v>-2123.61</v>
      </c>
      <c r="P5300" s="136">
        <v>-2123.6</v>
      </c>
      <c r="Q5300" s="114">
        <v>-0.01</v>
      </c>
      <c r="R5300" s="112"/>
      <c r="S5300" s="112"/>
      <c r="T5300" s="112"/>
      <c r="U5300" s="112"/>
    </row>
    <row r="5301" spans="1:21" hidden="1">
      <c r="A5301" s="116">
        <v>42489</v>
      </c>
      <c r="B5301" s="114" t="s">
        <v>7968</v>
      </c>
      <c r="C5301" s="116">
        <v>42489</v>
      </c>
      <c r="D5301" s="114" t="s">
        <v>7969</v>
      </c>
      <c r="E5301" s="114" t="s">
        <v>1969</v>
      </c>
      <c r="F5301" s="114" t="s">
        <v>890</v>
      </c>
      <c r="G5301" s="114" t="s">
        <v>7970</v>
      </c>
      <c r="H5301" s="114" t="s">
        <v>1970</v>
      </c>
      <c r="I5301" s="114" t="s">
        <v>81</v>
      </c>
      <c r="J5301" s="114" t="s">
        <v>7971</v>
      </c>
      <c r="K5301" s="114"/>
      <c r="L5301" s="114" t="s">
        <v>20</v>
      </c>
      <c r="M5301" s="136">
        <v>-2700</v>
      </c>
      <c r="N5301" s="114" t="s">
        <v>28</v>
      </c>
      <c r="O5301" s="136">
        <v>-1179.78</v>
      </c>
      <c r="P5301" s="136">
        <v>-1179.79</v>
      </c>
      <c r="Q5301" s="114">
        <v>0.01</v>
      </c>
      <c r="R5301" s="112"/>
      <c r="S5301" s="112"/>
      <c r="T5301" s="112"/>
      <c r="U5301" s="112"/>
    </row>
    <row r="5302" spans="1:21" hidden="1">
      <c r="A5302" s="116">
        <v>42489</v>
      </c>
      <c r="B5302" s="114" t="s">
        <v>7975</v>
      </c>
      <c r="C5302" s="116">
        <v>42490</v>
      </c>
      <c r="D5302" s="114" t="s">
        <v>6610</v>
      </c>
      <c r="E5302" s="114" t="s">
        <v>1969</v>
      </c>
      <c r="F5302" s="114"/>
      <c r="G5302" s="114"/>
      <c r="H5302" s="114" t="s">
        <v>1970</v>
      </c>
      <c r="I5302" s="114" t="s">
        <v>26</v>
      </c>
      <c r="J5302" s="114" t="s">
        <v>6611</v>
      </c>
      <c r="K5302" s="114" t="s">
        <v>21</v>
      </c>
      <c r="L5302" s="114"/>
      <c r="M5302" s="136">
        <v>10212</v>
      </c>
      <c r="N5302" s="114" t="s">
        <v>28</v>
      </c>
      <c r="O5302" s="136">
        <v>4493.28</v>
      </c>
      <c r="P5302" s="136">
        <v>5104.1499999999996</v>
      </c>
      <c r="Q5302" s="114">
        <v>-858.41</v>
      </c>
      <c r="R5302" s="112"/>
      <c r="S5302" s="112"/>
      <c r="T5302" s="112"/>
      <c r="U5302" s="112"/>
    </row>
    <row r="5303" spans="1:21" hidden="1">
      <c r="A5303" s="116">
        <v>42480</v>
      </c>
      <c r="B5303" s="114" t="s">
        <v>7964</v>
      </c>
      <c r="C5303" s="116">
        <v>42480</v>
      </c>
      <c r="D5303" s="114" t="s">
        <v>7965</v>
      </c>
      <c r="E5303" s="114" t="s">
        <v>1971</v>
      </c>
      <c r="F5303" s="114" t="s">
        <v>890</v>
      </c>
      <c r="G5303" s="114" t="s">
        <v>7966</v>
      </c>
      <c r="H5303" s="114" t="s">
        <v>1972</v>
      </c>
      <c r="I5303" s="114" t="s">
        <v>81</v>
      </c>
      <c r="J5303" s="114" t="s">
        <v>7967</v>
      </c>
      <c r="K5303" s="114"/>
      <c r="L5303" s="114" t="s">
        <v>20</v>
      </c>
      <c r="M5303" s="136">
        <v>-1080</v>
      </c>
      <c r="N5303" s="114" t="s">
        <v>28</v>
      </c>
      <c r="O5303" s="114">
        <v>-511.58</v>
      </c>
      <c r="P5303" s="114">
        <v>-511.58</v>
      </c>
      <c r="Q5303" s="114">
        <v>-0.04</v>
      </c>
      <c r="R5303" s="112"/>
      <c r="S5303" s="113"/>
      <c r="T5303" s="113"/>
      <c r="U5303" s="112"/>
    </row>
    <row r="5304" spans="1:21" hidden="1">
      <c r="A5304" s="116">
        <v>42489</v>
      </c>
      <c r="B5304" s="114" t="s">
        <v>7968</v>
      </c>
      <c r="C5304" s="116">
        <v>42489</v>
      </c>
      <c r="D5304" s="114" t="s">
        <v>7969</v>
      </c>
      <c r="E5304" s="114" t="s">
        <v>1971</v>
      </c>
      <c r="F5304" s="114" t="s">
        <v>890</v>
      </c>
      <c r="G5304" s="114" t="s">
        <v>7970</v>
      </c>
      <c r="H5304" s="114" t="s">
        <v>1972</v>
      </c>
      <c r="I5304" s="114" t="s">
        <v>81</v>
      </c>
      <c r="J5304" s="114" t="s">
        <v>7971</v>
      </c>
      <c r="K5304" s="114"/>
      <c r="L5304" s="114" t="s">
        <v>20</v>
      </c>
      <c r="M5304" s="114">
        <v>-540</v>
      </c>
      <c r="N5304" s="114" t="s">
        <v>28</v>
      </c>
      <c r="O5304" s="114">
        <v>-255.79</v>
      </c>
      <c r="P5304" s="114">
        <v>-255.79</v>
      </c>
      <c r="Q5304" s="114">
        <v>-0.02</v>
      </c>
      <c r="R5304" s="112"/>
      <c r="S5304" s="113"/>
      <c r="T5304" s="113"/>
      <c r="U5304" s="112"/>
    </row>
    <row r="5305" spans="1:21" hidden="1">
      <c r="A5305" s="116">
        <v>42486</v>
      </c>
      <c r="B5305" s="114" t="s">
        <v>7976</v>
      </c>
      <c r="C5305" s="116">
        <v>42486</v>
      </c>
      <c r="D5305" s="114" t="s">
        <v>7977</v>
      </c>
      <c r="E5305" s="114" t="s">
        <v>1973</v>
      </c>
      <c r="F5305" s="114" t="s">
        <v>3998</v>
      </c>
      <c r="G5305" s="114" t="s">
        <v>7978</v>
      </c>
      <c r="H5305" s="114" t="s">
        <v>1974</v>
      </c>
      <c r="I5305" s="114" t="s">
        <v>81</v>
      </c>
      <c r="J5305" s="114" t="s">
        <v>7979</v>
      </c>
      <c r="K5305" s="114"/>
      <c r="L5305" s="114" t="s">
        <v>20</v>
      </c>
      <c r="M5305" s="114">
        <v>-864</v>
      </c>
      <c r="N5305" s="114" t="s">
        <v>28</v>
      </c>
      <c r="O5305" s="114">
        <v>-405.62</v>
      </c>
      <c r="P5305" s="114">
        <v>-405.61</v>
      </c>
      <c r="Q5305" s="114">
        <v>-0.01</v>
      </c>
      <c r="R5305" s="112"/>
      <c r="S5305" s="113"/>
      <c r="T5305" s="113"/>
      <c r="U5305" s="112"/>
    </row>
    <row r="5306" spans="1:21" hidden="1">
      <c r="A5306" s="116">
        <v>42480</v>
      </c>
      <c r="B5306" s="114" t="s">
        <v>7964</v>
      </c>
      <c r="C5306" s="116">
        <v>42480</v>
      </c>
      <c r="D5306" s="114" t="s">
        <v>7965</v>
      </c>
      <c r="E5306" s="114" t="s">
        <v>328</v>
      </c>
      <c r="F5306" s="114" t="s">
        <v>890</v>
      </c>
      <c r="G5306" s="114" t="s">
        <v>7966</v>
      </c>
      <c r="H5306" s="114" t="s">
        <v>1975</v>
      </c>
      <c r="I5306" s="114" t="s">
        <v>81</v>
      </c>
      <c r="J5306" s="114" t="s">
        <v>7967</v>
      </c>
      <c r="K5306" s="114"/>
      <c r="L5306" s="114" t="s">
        <v>20</v>
      </c>
      <c r="M5306" s="136">
        <v>-3780</v>
      </c>
      <c r="N5306" s="114" t="s">
        <v>28</v>
      </c>
      <c r="O5306" s="136">
        <v>-1810.88</v>
      </c>
      <c r="P5306" s="136">
        <v>-1810.86</v>
      </c>
      <c r="Q5306" s="114">
        <v>-0.02</v>
      </c>
      <c r="R5306" s="112"/>
      <c r="S5306" s="112"/>
      <c r="T5306" s="112"/>
      <c r="U5306" s="112"/>
    </row>
    <row r="5307" spans="1:21">
      <c r="A5307" s="116">
        <v>42482</v>
      </c>
      <c r="B5307" s="114" t="s">
        <v>7548</v>
      </c>
      <c r="C5307" s="116">
        <v>42482</v>
      </c>
      <c r="D5307" s="114" t="s">
        <v>7548</v>
      </c>
      <c r="E5307" s="114" t="s">
        <v>328</v>
      </c>
      <c r="F5307" s="114"/>
      <c r="G5307" s="114"/>
      <c r="H5307" s="114" t="s">
        <v>1975</v>
      </c>
      <c r="I5307" s="114" t="s">
        <v>19</v>
      </c>
      <c r="J5307" s="114" t="s">
        <v>7549</v>
      </c>
      <c r="K5307" s="114" t="s">
        <v>21</v>
      </c>
      <c r="L5307" s="114"/>
      <c r="M5307" s="136">
        <v>10260</v>
      </c>
      <c r="N5307" s="114" t="s">
        <v>28</v>
      </c>
      <c r="O5307" s="136">
        <v>5027.3999999999996</v>
      </c>
      <c r="P5307" s="136">
        <v>5027.3999999999996</v>
      </c>
      <c r="Q5307" s="114">
        <v>-513.29999999999995</v>
      </c>
      <c r="R5307" s="112"/>
      <c r="S5307" s="113"/>
      <c r="T5307" s="113"/>
      <c r="U5307" s="112"/>
    </row>
    <row r="5308" spans="1:21" hidden="1">
      <c r="A5308" s="116">
        <v>42489</v>
      </c>
      <c r="B5308" s="114" t="s">
        <v>7968</v>
      </c>
      <c r="C5308" s="116">
        <v>42489</v>
      </c>
      <c r="D5308" s="114" t="s">
        <v>7969</v>
      </c>
      <c r="E5308" s="114" t="s">
        <v>328</v>
      </c>
      <c r="F5308" s="114" t="s">
        <v>890</v>
      </c>
      <c r="G5308" s="114" t="s">
        <v>7970</v>
      </c>
      <c r="H5308" s="114" t="s">
        <v>1975</v>
      </c>
      <c r="I5308" s="114" t="s">
        <v>81</v>
      </c>
      <c r="J5308" s="114" t="s">
        <v>7971</v>
      </c>
      <c r="K5308" s="114"/>
      <c r="L5308" s="114" t="s">
        <v>20</v>
      </c>
      <c r="M5308" s="136">
        <v>-2604</v>
      </c>
      <c r="N5308" s="114" t="s">
        <v>28</v>
      </c>
      <c r="O5308" s="136">
        <v>-1275.96</v>
      </c>
      <c r="P5308" s="136">
        <v>-1275.96</v>
      </c>
      <c r="Q5308" s="114">
        <v>130.28</v>
      </c>
      <c r="R5308" s="112"/>
      <c r="S5308" s="112"/>
      <c r="T5308" s="112"/>
      <c r="U5308" s="112"/>
    </row>
    <row r="5309" spans="1:21" hidden="1">
      <c r="A5309" s="116">
        <v>42489</v>
      </c>
      <c r="B5309" s="114" t="s">
        <v>7968</v>
      </c>
      <c r="C5309" s="116">
        <v>42489</v>
      </c>
      <c r="D5309" s="114" t="s">
        <v>7969</v>
      </c>
      <c r="E5309" s="114" t="s">
        <v>328</v>
      </c>
      <c r="F5309" s="114" t="s">
        <v>890</v>
      </c>
      <c r="G5309" s="114" t="s">
        <v>7970</v>
      </c>
      <c r="H5309" s="114" t="s">
        <v>1975</v>
      </c>
      <c r="I5309" s="114" t="s">
        <v>81</v>
      </c>
      <c r="J5309" s="114" t="s">
        <v>7971</v>
      </c>
      <c r="K5309" s="114"/>
      <c r="L5309" s="114" t="s">
        <v>20</v>
      </c>
      <c r="M5309" s="114">
        <v>-96</v>
      </c>
      <c r="N5309" s="114" t="s">
        <v>28</v>
      </c>
      <c r="O5309" s="114">
        <v>-47.04</v>
      </c>
      <c r="P5309" s="114">
        <v>-47.04</v>
      </c>
      <c r="Q5309" s="114">
        <v>1.05</v>
      </c>
      <c r="R5309" s="112"/>
      <c r="S5309" s="113"/>
      <c r="T5309" s="113"/>
      <c r="U5309" s="113"/>
    </row>
    <row r="5310" spans="1:21" hidden="1">
      <c r="A5310" s="116">
        <v>42478</v>
      </c>
      <c r="B5310" s="114" t="s">
        <v>7980</v>
      </c>
      <c r="C5310" s="116">
        <v>42490</v>
      </c>
      <c r="D5310" s="114" t="s">
        <v>6619</v>
      </c>
      <c r="E5310" s="114" t="s">
        <v>328</v>
      </c>
      <c r="F5310" s="114"/>
      <c r="G5310" s="114"/>
      <c r="H5310" s="114" t="s">
        <v>1975</v>
      </c>
      <c r="I5310" s="114" t="s">
        <v>26</v>
      </c>
      <c r="J5310" s="114" t="s">
        <v>6620</v>
      </c>
      <c r="K5310" s="114" t="s">
        <v>21</v>
      </c>
      <c r="L5310" s="114"/>
      <c r="M5310" s="136">
        <v>10260</v>
      </c>
      <c r="N5310" s="114" t="s">
        <v>28</v>
      </c>
      <c r="O5310" s="136">
        <v>5027.3999999999996</v>
      </c>
      <c r="P5310" s="136">
        <v>5183.01</v>
      </c>
      <c r="Q5310" s="114">
        <v>-668.91</v>
      </c>
      <c r="R5310" s="112"/>
      <c r="S5310" s="113"/>
      <c r="T5310" s="113"/>
      <c r="U5310" s="112"/>
    </row>
    <row r="5311" spans="1:21">
      <c r="A5311" s="116">
        <v>42482</v>
      </c>
      <c r="B5311" s="114" t="s">
        <v>7548</v>
      </c>
      <c r="C5311" s="116">
        <v>42482</v>
      </c>
      <c r="D5311" s="114" t="s">
        <v>7548</v>
      </c>
      <c r="E5311" s="114" t="s">
        <v>328</v>
      </c>
      <c r="F5311" s="114"/>
      <c r="G5311" s="114"/>
      <c r="H5311" s="114" t="s">
        <v>1975</v>
      </c>
      <c r="I5311" s="114" t="s">
        <v>19</v>
      </c>
      <c r="J5311" s="114" t="s">
        <v>7549</v>
      </c>
      <c r="K5311" s="114"/>
      <c r="L5311" s="114" t="s">
        <v>20</v>
      </c>
      <c r="M5311" s="136">
        <v>-10260</v>
      </c>
      <c r="N5311" s="114" t="s">
        <v>28</v>
      </c>
      <c r="O5311" s="136">
        <v>-5027.3999999999996</v>
      </c>
      <c r="P5311" s="136">
        <v>-5027.3999999999996</v>
      </c>
      <c r="Q5311" s="114">
        <v>513.29999999999995</v>
      </c>
      <c r="R5311" s="112"/>
      <c r="S5311" s="113"/>
      <c r="T5311" s="113"/>
      <c r="U5311" s="112"/>
    </row>
    <row r="5312" spans="1:21" hidden="1">
      <c r="A5312" s="116">
        <v>42489</v>
      </c>
      <c r="B5312" s="114" t="s">
        <v>7981</v>
      </c>
      <c r="C5312" s="116">
        <v>42490</v>
      </c>
      <c r="D5312" s="114" t="s">
        <v>6626</v>
      </c>
      <c r="E5312" s="114" t="s">
        <v>367</v>
      </c>
      <c r="F5312" s="114"/>
      <c r="G5312" s="114"/>
      <c r="H5312" s="114" t="s">
        <v>1976</v>
      </c>
      <c r="I5312" s="114" t="s">
        <v>26</v>
      </c>
      <c r="J5312" s="114" t="s">
        <v>6627</v>
      </c>
      <c r="K5312" s="114" t="s">
        <v>21</v>
      </c>
      <c r="L5312" s="114"/>
      <c r="M5312" s="136">
        <v>10260</v>
      </c>
      <c r="N5312" s="114" t="s">
        <v>28</v>
      </c>
      <c r="O5312" s="136">
        <v>4822.2</v>
      </c>
      <c r="P5312" s="136">
        <v>4940.25</v>
      </c>
      <c r="Q5312" s="114">
        <v>-384.83</v>
      </c>
      <c r="R5312" s="112"/>
      <c r="S5312" s="113"/>
      <c r="T5312" s="113"/>
      <c r="U5312" s="112"/>
    </row>
    <row r="5313" spans="1:21" hidden="1">
      <c r="A5313" s="116">
        <v>42489</v>
      </c>
      <c r="B5313" s="114" t="s">
        <v>7968</v>
      </c>
      <c r="C5313" s="116">
        <v>42489</v>
      </c>
      <c r="D5313" s="114" t="s">
        <v>7969</v>
      </c>
      <c r="E5313" s="114" t="s">
        <v>1977</v>
      </c>
      <c r="F5313" s="114" t="s">
        <v>890</v>
      </c>
      <c r="G5313" s="114" t="s">
        <v>7970</v>
      </c>
      <c r="H5313" s="114" t="s">
        <v>1978</v>
      </c>
      <c r="I5313" s="114" t="s">
        <v>81</v>
      </c>
      <c r="J5313" s="114" t="s">
        <v>7971</v>
      </c>
      <c r="K5313" s="114"/>
      <c r="L5313" s="114" t="s">
        <v>20</v>
      </c>
      <c r="M5313" s="114">
        <v>-540</v>
      </c>
      <c r="N5313" s="114" t="s">
        <v>28</v>
      </c>
      <c r="O5313" s="114">
        <v>-269.93</v>
      </c>
      <c r="P5313" s="114">
        <v>-269.93</v>
      </c>
      <c r="Q5313" s="114">
        <v>-0.02</v>
      </c>
      <c r="R5313" s="112"/>
      <c r="S5313" s="113"/>
      <c r="T5313" s="113"/>
      <c r="U5313" s="112"/>
    </row>
    <row r="5314" spans="1:21" hidden="1">
      <c r="A5314" s="116">
        <v>42480</v>
      </c>
      <c r="B5314" s="114" t="s">
        <v>7964</v>
      </c>
      <c r="C5314" s="116">
        <v>42480</v>
      </c>
      <c r="D5314" s="114" t="s">
        <v>7965</v>
      </c>
      <c r="E5314" s="114" t="s">
        <v>1983</v>
      </c>
      <c r="F5314" s="114" t="s">
        <v>890</v>
      </c>
      <c r="G5314" s="114" t="s">
        <v>7966</v>
      </c>
      <c r="H5314" s="114" t="s">
        <v>1984</v>
      </c>
      <c r="I5314" s="114" t="s">
        <v>81</v>
      </c>
      <c r="J5314" s="114" t="s">
        <v>7967</v>
      </c>
      <c r="K5314" s="114"/>
      <c r="L5314" s="114" t="s">
        <v>20</v>
      </c>
      <c r="M5314" s="136">
        <v>-1620</v>
      </c>
      <c r="N5314" s="114" t="s">
        <v>28</v>
      </c>
      <c r="O5314" s="114">
        <v>-724.34</v>
      </c>
      <c r="P5314" s="114">
        <v>-724.34</v>
      </c>
      <c r="Q5314" s="114">
        <v>0</v>
      </c>
      <c r="R5314" s="112"/>
      <c r="S5314" s="113"/>
      <c r="T5314" s="113"/>
      <c r="U5314" s="112"/>
    </row>
    <row r="5315" spans="1:21" hidden="1">
      <c r="A5315" s="116">
        <v>42489</v>
      </c>
      <c r="B5315" s="114" t="s">
        <v>7968</v>
      </c>
      <c r="C5315" s="116">
        <v>42489</v>
      </c>
      <c r="D5315" s="114" t="s">
        <v>7969</v>
      </c>
      <c r="E5315" s="114" t="s">
        <v>1983</v>
      </c>
      <c r="F5315" s="114" t="s">
        <v>890</v>
      </c>
      <c r="G5315" s="114" t="s">
        <v>7970</v>
      </c>
      <c r="H5315" s="114" t="s">
        <v>1984</v>
      </c>
      <c r="I5315" s="114" t="s">
        <v>81</v>
      </c>
      <c r="J5315" s="114" t="s">
        <v>7971</v>
      </c>
      <c r="K5315" s="114"/>
      <c r="L5315" s="114" t="s">
        <v>20</v>
      </c>
      <c r="M5315" s="136">
        <v>-1080</v>
      </c>
      <c r="N5315" s="114" t="s">
        <v>28</v>
      </c>
      <c r="O5315" s="114">
        <v>-482.89</v>
      </c>
      <c r="P5315" s="114">
        <v>-482.9</v>
      </c>
      <c r="Q5315" s="114">
        <v>0.01</v>
      </c>
      <c r="R5315" s="112"/>
      <c r="S5315" s="112"/>
      <c r="T5315" s="112"/>
      <c r="U5315" s="112"/>
    </row>
    <row r="5316" spans="1:21" hidden="1">
      <c r="A5316" s="116">
        <v>42480</v>
      </c>
      <c r="B5316" s="114" t="s">
        <v>7964</v>
      </c>
      <c r="C5316" s="116">
        <v>42480</v>
      </c>
      <c r="D5316" s="114" t="s">
        <v>7965</v>
      </c>
      <c r="E5316" s="114" t="s">
        <v>568</v>
      </c>
      <c r="F5316" s="114" t="s">
        <v>890</v>
      </c>
      <c r="G5316" s="114" t="s">
        <v>7966</v>
      </c>
      <c r="H5316" s="114" t="s">
        <v>1997</v>
      </c>
      <c r="I5316" s="114" t="s">
        <v>81</v>
      </c>
      <c r="J5316" s="114" t="s">
        <v>7967</v>
      </c>
      <c r="K5316" s="114"/>
      <c r="L5316" s="114" t="s">
        <v>20</v>
      </c>
      <c r="M5316" s="136">
        <v>-1080</v>
      </c>
      <c r="N5316" s="114" t="s">
        <v>28</v>
      </c>
      <c r="O5316" s="114">
        <v>-540.27</v>
      </c>
      <c r="P5316" s="114">
        <v>-540.27</v>
      </c>
      <c r="Q5316" s="114">
        <v>0</v>
      </c>
      <c r="R5316" s="112"/>
      <c r="S5316" s="112"/>
      <c r="T5316" s="112"/>
      <c r="U5316" s="112"/>
    </row>
    <row r="5317" spans="1:21" hidden="1">
      <c r="A5317" s="116">
        <v>42489</v>
      </c>
      <c r="B5317" s="114" t="s">
        <v>7968</v>
      </c>
      <c r="C5317" s="116">
        <v>42489</v>
      </c>
      <c r="D5317" s="114" t="s">
        <v>7969</v>
      </c>
      <c r="E5317" s="114" t="s">
        <v>568</v>
      </c>
      <c r="F5317" s="114" t="s">
        <v>890</v>
      </c>
      <c r="G5317" s="114" t="s">
        <v>7970</v>
      </c>
      <c r="H5317" s="114" t="s">
        <v>1997</v>
      </c>
      <c r="I5317" s="114" t="s">
        <v>81</v>
      </c>
      <c r="J5317" s="114" t="s">
        <v>7971</v>
      </c>
      <c r="K5317" s="114"/>
      <c r="L5317" s="114" t="s">
        <v>20</v>
      </c>
      <c r="M5317" s="136">
        <v>-1620</v>
      </c>
      <c r="N5317" s="114" t="s">
        <v>28</v>
      </c>
      <c r="O5317" s="114">
        <v>-810.41</v>
      </c>
      <c r="P5317" s="114">
        <v>-810.41</v>
      </c>
      <c r="Q5317" s="114">
        <v>0</v>
      </c>
      <c r="R5317" s="112"/>
      <c r="S5317" s="112"/>
      <c r="T5317" s="112"/>
      <c r="U5317" s="112"/>
    </row>
    <row r="5318" spans="1:21" hidden="1">
      <c r="A5318" s="116">
        <v>42489</v>
      </c>
      <c r="B5318" s="114" t="s">
        <v>7968</v>
      </c>
      <c r="C5318" s="116">
        <v>42489</v>
      </c>
      <c r="D5318" s="114" t="s">
        <v>7969</v>
      </c>
      <c r="E5318" s="114" t="s">
        <v>569</v>
      </c>
      <c r="F5318" s="114" t="s">
        <v>890</v>
      </c>
      <c r="G5318" s="114" t="s">
        <v>7970</v>
      </c>
      <c r="H5318" s="114" t="s">
        <v>1998</v>
      </c>
      <c r="I5318" s="114" t="s">
        <v>81</v>
      </c>
      <c r="J5318" s="114" t="s">
        <v>7971</v>
      </c>
      <c r="K5318" s="114"/>
      <c r="L5318" s="114" t="s">
        <v>20</v>
      </c>
      <c r="M5318" s="114">
        <v>-540</v>
      </c>
      <c r="N5318" s="114" t="s">
        <v>28</v>
      </c>
      <c r="O5318" s="114">
        <v>-275.39999999999998</v>
      </c>
      <c r="P5318" s="114">
        <v>-275.39999999999998</v>
      </c>
      <c r="Q5318" s="114">
        <v>28.32</v>
      </c>
      <c r="R5318" s="112"/>
      <c r="S5318" s="112"/>
      <c r="T5318" s="112"/>
      <c r="U5318" s="112"/>
    </row>
    <row r="5319" spans="1:21">
      <c r="A5319" s="116">
        <v>42485</v>
      </c>
      <c r="B5319" s="114" t="s">
        <v>7772</v>
      </c>
      <c r="C5319" s="116">
        <v>42485</v>
      </c>
      <c r="D5319" s="114" t="s">
        <v>7772</v>
      </c>
      <c r="E5319" s="114" t="s">
        <v>569</v>
      </c>
      <c r="F5319" s="114"/>
      <c r="G5319" s="114"/>
      <c r="H5319" s="114" t="s">
        <v>1998</v>
      </c>
      <c r="I5319" s="114" t="s">
        <v>19</v>
      </c>
      <c r="J5319" s="114" t="s">
        <v>7773</v>
      </c>
      <c r="K5319" s="114" t="s">
        <v>21</v>
      </c>
      <c r="L5319" s="114"/>
      <c r="M5319" s="136">
        <v>10260</v>
      </c>
      <c r="N5319" s="114" t="s">
        <v>28</v>
      </c>
      <c r="O5319" s="136">
        <v>5232.6000000000004</v>
      </c>
      <c r="P5319" s="136">
        <v>5232.6000000000004</v>
      </c>
      <c r="Q5319" s="114">
        <v>-538.14</v>
      </c>
      <c r="R5319" s="112"/>
      <c r="S5319" s="112"/>
      <c r="T5319" s="112"/>
      <c r="U5319" s="112"/>
    </row>
    <row r="5320" spans="1:21" hidden="1">
      <c r="A5320" s="116">
        <v>42489</v>
      </c>
      <c r="B5320" s="114" t="s">
        <v>7968</v>
      </c>
      <c r="C5320" s="116">
        <v>42489</v>
      </c>
      <c r="D5320" s="114" t="s">
        <v>7969</v>
      </c>
      <c r="E5320" s="114" t="s">
        <v>569</v>
      </c>
      <c r="F5320" s="114" t="s">
        <v>890</v>
      </c>
      <c r="G5320" s="114" t="s">
        <v>7970</v>
      </c>
      <c r="H5320" s="114" t="s">
        <v>1998</v>
      </c>
      <c r="I5320" s="114" t="s">
        <v>81</v>
      </c>
      <c r="J5320" s="114" t="s">
        <v>7971</v>
      </c>
      <c r="K5320" s="114"/>
      <c r="L5320" s="114" t="s">
        <v>20</v>
      </c>
      <c r="M5320" s="136">
        <v>-1080</v>
      </c>
      <c r="N5320" s="114" t="s">
        <v>28</v>
      </c>
      <c r="O5320" s="114">
        <v>-550.79999999999995</v>
      </c>
      <c r="P5320" s="114">
        <v>-550.79999999999995</v>
      </c>
      <c r="Q5320" s="114">
        <v>28.05</v>
      </c>
      <c r="R5320" s="112"/>
      <c r="S5320" s="112"/>
      <c r="T5320" s="112"/>
      <c r="U5320" s="112"/>
    </row>
    <row r="5321" spans="1:21" hidden="1">
      <c r="A5321" s="116">
        <v>42478</v>
      </c>
      <c r="B5321" s="114" t="s">
        <v>7982</v>
      </c>
      <c r="C5321" s="116">
        <v>42490</v>
      </c>
      <c r="D5321" s="114" t="s">
        <v>6636</v>
      </c>
      <c r="E5321" s="114" t="s">
        <v>569</v>
      </c>
      <c r="F5321" s="114"/>
      <c r="G5321" s="114"/>
      <c r="H5321" s="114" t="s">
        <v>1998</v>
      </c>
      <c r="I5321" s="114" t="s">
        <v>26</v>
      </c>
      <c r="J5321" s="114" t="s">
        <v>6637</v>
      </c>
      <c r="K5321" s="114" t="s">
        <v>21</v>
      </c>
      <c r="L5321" s="114"/>
      <c r="M5321" s="136">
        <v>10260</v>
      </c>
      <c r="N5321" s="114" t="s">
        <v>28</v>
      </c>
      <c r="O5321" s="136">
        <v>5232.6000000000004</v>
      </c>
      <c r="P5321" s="136">
        <v>5253.07</v>
      </c>
      <c r="Q5321" s="114">
        <v>-558.61</v>
      </c>
      <c r="R5321" s="112"/>
      <c r="S5321" s="112"/>
      <c r="T5321" s="112"/>
      <c r="U5321" s="112"/>
    </row>
    <row r="5322" spans="1:21">
      <c r="A5322" s="116">
        <v>42485</v>
      </c>
      <c r="B5322" s="114" t="s">
        <v>7772</v>
      </c>
      <c r="C5322" s="116">
        <v>42485</v>
      </c>
      <c r="D5322" s="114" t="s">
        <v>7772</v>
      </c>
      <c r="E5322" s="114" t="s">
        <v>569</v>
      </c>
      <c r="F5322" s="114"/>
      <c r="G5322" s="114"/>
      <c r="H5322" s="114" t="s">
        <v>1998</v>
      </c>
      <c r="I5322" s="114" t="s">
        <v>19</v>
      </c>
      <c r="J5322" s="114" t="s">
        <v>7773</v>
      </c>
      <c r="K5322" s="114"/>
      <c r="L5322" s="114" t="s">
        <v>20</v>
      </c>
      <c r="M5322" s="136">
        <v>-10260</v>
      </c>
      <c r="N5322" s="114" t="s">
        <v>28</v>
      </c>
      <c r="O5322" s="136">
        <v>-5232.6000000000004</v>
      </c>
      <c r="P5322" s="136">
        <v>-5232.6000000000004</v>
      </c>
      <c r="Q5322" s="114">
        <v>538.14</v>
      </c>
      <c r="R5322" s="112"/>
      <c r="S5322" s="112"/>
      <c r="T5322" s="112"/>
      <c r="U5322" s="112"/>
    </row>
    <row r="5323" spans="1:21" hidden="1">
      <c r="A5323" s="116">
        <v>42481</v>
      </c>
      <c r="B5323" s="114" t="s">
        <v>7983</v>
      </c>
      <c r="C5323" s="116">
        <v>42481</v>
      </c>
      <c r="D5323" s="114" t="s">
        <v>7984</v>
      </c>
      <c r="E5323" s="114" t="s">
        <v>632</v>
      </c>
      <c r="F5323" s="114" t="s">
        <v>7985</v>
      </c>
      <c r="G5323" s="114" t="s">
        <v>7986</v>
      </c>
      <c r="H5323" s="114" t="s">
        <v>2000</v>
      </c>
      <c r="I5323" s="114" t="s">
        <v>81</v>
      </c>
      <c r="J5323" s="114" t="s">
        <v>7987</v>
      </c>
      <c r="K5323" s="114"/>
      <c r="L5323" s="114" t="s">
        <v>20</v>
      </c>
      <c r="M5323" s="136">
        <v>-4860</v>
      </c>
      <c r="N5323" s="114" t="s">
        <v>28</v>
      </c>
      <c r="O5323" s="136">
        <v>-2527.1999999999998</v>
      </c>
      <c r="P5323" s="136">
        <v>-2527.1999999999998</v>
      </c>
      <c r="Q5323" s="114">
        <v>40.75</v>
      </c>
      <c r="R5323" s="112"/>
      <c r="S5323" s="112"/>
      <c r="T5323" s="112"/>
      <c r="U5323" s="112"/>
    </row>
    <row r="5324" spans="1:21" hidden="1">
      <c r="A5324" s="116">
        <v>42488</v>
      </c>
      <c r="B5324" s="114" t="s">
        <v>7988</v>
      </c>
      <c r="C5324" s="116">
        <v>42488</v>
      </c>
      <c r="D5324" s="114" t="s">
        <v>7989</v>
      </c>
      <c r="E5324" s="114" t="s">
        <v>632</v>
      </c>
      <c r="F5324" s="114" t="s">
        <v>7985</v>
      </c>
      <c r="G5324" s="114" t="s">
        <v>7990</v>
      </c>
      <c r="H5324" s="114" t="s">
        <v>2000</v>
      </c>
      <c r="I5324" s="114" t="s">
        <v>81</v>
      </c>
      <c r="J5324" s="114" t="s">
        <v>7991</v>
      </c>
      <c r="K5324" s="114"/>
      <c r="L5324" s="114" t="s">
        <v>20</v>
      </c>
      <c r="M5324" s="114">
        <v>-372</v>
      </c>
      <c r="N5324" s="114" t="s">
        <v>28</v>
      </c>
      <c r="O5324" s="114">
        <v>-193.44</v>
      </c>
      <c r="P5324" s="114">
        <v>-193.44</v>
      </c>
      <c r="Q5324" s="114">
        <v>-8.4600000000000009</v>
      </c>
      <c r="R5324" s="112"/>
      <c r="S5324" s="112"/>
      <c r="T5324" s="112"/>
      <c r="U5324" s="112"/>
    </row>
    <row r="5325" spans="1:21">
      <c r="A5325" s="116">
        <v>42482</v>
      </c>
      <c r="B5325" s="114" t="s">
        <v>7548</v>
      </c>
      <c r="C5325" s="116">
        <v>42482</v>
      </c>
      <c r="D5325" s="114" t="s">
        <v>7548</v>
      </c>
      <c r="E5325" s="114" t="s">
        <v>632</v>
      </c>
      <c r="F5325" s="114"/>
      <c r="G5325" s="114"/>
      <c r="H5325" s="114" t="s">
        <v>2000</v>
      </c>
      <c r="I5325" s="114" t="s">
        <v>19</v>
      </c>
      <c r="J5325" s="114" t="s">
        <v>7549</v>
      </c>
      <c r="K5325" s="114" t="s">
        <v>21</v>
      </c>
      <c r="L5325" s="114"/>
      <c r="M5325" s="136">
        <v>1080</v>
      </c>
      <c r="N5325" s="114" t="s">
        <v>28</v>
      </c>
      <c r="O5325" s="114">
        <v>561.6</v>
      </c>
      <c r="P5325" s="114">
        <v>561.6</v>
      </c>
      <c r="Q5325" s="114">
        <v>-9.06</v>
      </c>
      <c r="R5325" s="112"/>
      <c r="S5325" s="112"/>
      <c r="T5325" s="112"/>
      <c r="U5325" s="112"/>
    </row>
    <row r="5326" spans="1:21">
      <c r="A5326" s="116">
        <v>42482</v>
      </c>
      <c r="B5326" s="114" t="s">
        <v>7548</v>
      </c>
      <c r="C5326" s="116">
        <v>42482</v>
      </c>
      <c r="D5326" s="114" t="s">
        <v>7548</v>
      </c>
      <c r="E5326" s="114" t="s">
        <v>632</v>
      </c>
      <c r="F5326" s="114"/>
      <c r="G5326" s="114"/>
      <c r="H5326" s="114" t="s">
        <v>2000</v>
      </c>
      <c r="I5326" s="114" t="s">
        <v>19</v>
      </c>
      <c r="J5326" s="114" t="s">
        <v>7549</v>
      </c>
      <c r="K5326" s="114" t="s">
        <v>21</v>
      </c>
      <c r="L5326" s="114"/>
      <c r="M5326" s="136">
        <v>2868</v>
      </c>
      <c r="N5326" s="114" t="s">
        <v>28</v>
      </c>
      <c r="O5326" s="136">
        <v>1491.36</v>
      </c>
      <c r="P5326" s="136">
        <v>1491.36</v>
      </c>
      <c r="Q5326" s="114">
        <v>-24.06</v>
      </c>
      <c r="R5326" s="112"/>
      <c r="S5326" s="112"/>
      <c r="T5326" s="112"/>
      <c r="U5326" s="112"/>
    </row>
    <row r="5327" spans="1:21">
      <c r="A5327" s="116">
        <v>42481</v>
      </c>
      <c r="B5327" s="114" t="s">
        <v>7926</v>
      </c>
      <c r="C5327" s="116">
        <v>42481</v>
      </c>
      <c r="D5327" s="114" t="s">
        <v>7926</v>
      </c>
      <c r="E5327" s="114" t="s">
        <v>632</v>
      </c>
      <c r="F5327" s="114"/>
      <c r="G5327" s="114"/>
      <c r="H5327" s="114" t="s">
        <v>2000</v>
      </c>
      <c r="I5327" s="114" t="s">
        <v>19</v>
      </c>
      <c r="J5327" s="114" t="s">
        <v>7927</v>
      </c>
      <c r="K5327" s="114" t="s">
        <v>21</v>
      </c>
      <c r="L5327" s="114"/>
      <c r="M5327" s="136">
        <v>5400</v>
      </c>
      <c r="N5327" s="114" t="s">
        <v>28</v>
      </c>
      <c r="O5327" s="136">
        <v>2808</v>
      </c>
      <c r="P5327" s="136">
        <v>2808</v>
      </c>
      <c r="Q5327" s="114">
        <v>-45.28</v>
      </c>
      <c r="R5327" s="112"/>
      <c r="S5327" s="112"/>
      <c r="T5327" s="112"/>
      <c r="U5327" s="112"/>
    </row>
    <row r="5328" spans="1:21">
      <c r="A5328" s="116">
        <v>42487</v>
      </c>
      <c r="B5328" s="114" t="s">
        <v>7552</v>
      </c>
      <c r="C5328" s="116">
        <v>42487</v>
      </c>
      <c r="D5328" s="114" t="s">
        <v>7552</v>
      </c>
      <c r="E5328" s="114" t="s">
        <v>632</v>
      </c>
      <c r="F5328" s="114"/>
      <c r="G5328" s="114"/>
      <c r="H5328" s="114" t="s">
        <v>2000</v>
      </c>
      <c r="I5328" s="114" t="s">
        <v>19</v>
      </c>
      <c r="J5328" s="114" t="s">
        <v>7553</v>
      </c>
      <c r="K5328" s="114" t="s">
        <v>21</v>
      </c>
      <c r="L5328" s="114"/>
      <c r="M5328" s="114">
        <v>372</v>
      </c>
      <c r="N5328" s="114" t="s">
        <v>28</v>
      </c>
      <c r="O5328" s="114">
        <v>193.44</v>
      </c>
      <c r="P5328" s="114">
        <v>193.44</v>
      </c>
      <c r="Q5328" s="114">
        <v>8.4600000000000009</v>
      </c>
      <c r="R5328" s="112"/>
      <c r="S5328" s="112"/>
      <c r="T5328" s="112"/>
      <c r="U5328" s="112"/>
    </row>
    <row r="5329" spans="1:21" hidden="1">
      <c r="A5329" s="116">
        <v>42488</v>
      </c>
      <c r="B5329" s="114" t="s">
        <v>7988</v>
      </c>
      <c r="C5329" s="116">
        <v>42488</v>
      </c>
      <c r="D5329" s="114" t="s">
        <v>7989</v>
      </c>
      <c r="E5329" s="114" t="s">
        <v>632</v>
      </c>
      <c r="F5329" s="114" t="s">
        <v>7985</v>
      </c>
      <c r="G5329" s="114" t="s">
        <v>7990</v>
      </c>
      <c r="H5329" s="114" t="s">
        <v>2000</v>
      </c>
      <c r="I5329" s="114" t="s">
        <v>81</v>
      </c>
      <c r="J5329" s="114" t="s">
        <v>7991</v>
      </c>
      <c r="K5329" s="114"/>
      <c r="L5329" s="114" t="s">
        <v>20</v>
      </c>
      <c r="M5329" s="136">
        <v>-1620</v>
      </c>
      <c r="N5329" s="114" t="s">
        <v>28</v>
      </c>
      <c r="O5329" s="114">
        <v>-842.4</v>
      </c>
      <c r="P5329" s="114">
        <v>-842.4</v>
      </c>
      <c r="Q5329" s="114">
        <v>13.59</v>
      </c>
      <c r="R5329" s="112"/>
      <c r="S5329" s="113"/>
      <c r="T5329" s="113"/>
      <c r="U5329" s="112"/>
    </row>
    <row r="5330" spans="1:21" hidden="1">
      <c r="A5330" s="116">
        <v>42488</v>
      </c>
      <c r="B5330" s="114" t="s">
        <v>7988</v>
      </c>
      <c r="C5330" s="116">
        <v>42488</v>
      </c>
      <c r="D5330" s="114" t="s">
        <v>7989</v>
      </c>
      <c r="E5330" s="114" t="s">
        <v>632</v>
      </c>
      <c r="F5330" s="114" t="s">
        <v>7985</v>
      </c>
      <c r="G5330" s="114" t="s">
        <v>7990</v>
      </c>
      <c r="H5330" s="114" t="s">
        <v>2000</v>
      </c>
      <c r="I5330" s="114" t="s">
        <v>81</v>
      </c>
      <c r="J5330" s="114" t="s">
        <v>7991</v>
      </c>
      <c r="K5330" s="114"/>
      <c r="L5330" s="114" t="s">
        <v>20</v>
      </c>
      <c r="M5330" s="136">
        <v>-2868</v>
      </c>
      <c r="N5330" s="114" t="s">
        <v>28</v>
      </c>
      <c r="O5330" s="136">
        <v>-1491.36</v>
      </c>
      <c r="P5330" s="136">
        <v>-1491.36</v>
      </c>
      <c r="Q5330" s="114">
        <v>24.06</v>
      </c>
      <c r="R5330" s="112"/>
      <c r="S5330" s="112"/>
      <c r="T5330" s="112"/>
      <c r="U5330" s="112"/>
    </row>
    <row r="5331" spans="1:21">
      <c r="A5331" s="116">
        <v>42487</v>
      </c>
      <c r="B5331" s="114" t="s">
        <v>7552</v>
      </c>
      <c r="C5331" s="116">
        <v>42487</v>
      </c>
      <c r="D5331" s="114" t="s">
        <v>7552</v>
      </c>
      <c r="E5331" s="114" t="s">
        <v>632</v>
      </c>
      <c r="F5331" s="114"/>
      <c r="G5331" s="114"/>
      <c r="H5331" s="114" t="s">
        <v>2000</v>
      </c>
      <c r="I5331" s="114" t="s">
        <v>19</v>
      </c>
      <c r="J5331" s="114" t="s">
        <v>7553</v>
      </c>
      <c r="K5331" s="114"/>
      <c r="L5331" s="114" t="s">
        <v>20</v>
      </c>
      <c r="M5331" s="114">
        <v>-372</v>
      </c>
      <c r="N5331" s="114" t="s">
        <v>28</v>
      </c>
      <c r="O5331" s="114">
        <v>-193.44</v>
      </c>
      <c r="P5331" s="114">
        <v>-193.44</v>
      </c>
      <c r="Q5331" s="114">
        <v>-8.4600000000000009</v>
      </c>
      <c r="R5331" s="112"/>
      <c r="S5331" s="112"/>
      <c r="T5331" s="112"/>
      <c r="U5331" s="112"/>
    </row>
    <row r="5332" spans="1:21" hidden="1">
      <c r="A5332" s="116">
        <v>42486</v>
      </c>
      <c r="B5332" s="114" t="s">
        <v>7992</v>
      </c>
      <c r="C5332" s="116">
        <v>42490</v>
      </c>
      <c r="D5332" s="114" t="s">
        <v>6646</v>
      </c>
      <c r="E5332" s="114" t="s">
        <v>632</v>
      </c>
      <c r="F5332" s="114"/>
      <c r="G5332" s="114"/>
      <c r="H5332" s="114" t="s">
        <v>2000</v>
      </c>
      <c r="I5332" s="114" t="s">
        <v>26</v>
      </c>
      <c r="J5332" s="114" t="s">
        <v>6647</v>
      </c>
      <c r="K5332" s="114" t="s">
        <v>21</v>
      </c>
      <c r="L5332" s="114"/>
      <c r="M5332" s="114">
        <v>372</v>
      </c>
      <c r="N5332" s="114" t="s">
        <v>28</v>
      </c>
      <c r="O5332" s="114">
        <v>193.44</v>
      </c>
      <c r="P5332" s="114">
        <v>176.37</v>
      </c>
      <c r="Q5332" s="114">
        <v>25.53</v>
      </c>
      <c r="R5332" s="112"/>
      <c r="S5332" s="112"/>
      <c r="T5332" s="112"/>
      <c r="U5332" s="112"/>
    </row>
    <row r="5333" spans="1:21">
      <c r="A5333" s="116">
        <v>42481</v>
      </c>
      <c r="B5333" s="114" t="s">
        <v>7926</v>
      </c>
      <c r="C5333" s="116">
        <v>42481</v>
      </c>
      <c r="D5333" s="114" t="s">
        <v>7926</v>
      </c>
      <c r="E5333" s="114" t="s">
        <v>632</v>
      </c>
      <c r="F5333" s="114"/>
      <c r="G5333" s="114"/>
      <c r="H5333" s="114" t="s">
        <v>2000</v>
      </c>
      <c r="I5333" s="114" t="s">
        <v>19</v>
      </c>
      <c r="J5333" s="114" t="s">
        <v>7927</v>
      </c>
      <c r="K5333" s="114"/>
      <c r="L5333" s="114" t="s">
        <v>20</v>
      </c>
      <c r="M5333" s="136">
        <v>-5400</v>
      </c>
      <c r="N5333" s="114" t="s">
        <v>28</v>
      </c>
      <c r="O5333" s="136">
        <v>-2808</v>
      </c>
      <c r="P5333" s="136">
        <v>-2808</v>
      </c>
      <c r="Q5333" s="114">
        <v>45.19</v>
      </c>
      <c r="R5333" s="112"/>
      <c r="S5333" s="112"/>
      <c r="T5333" s="112"/>
      <c r="U5333" s="112"/>
    </row>
    <row r="5334" spans="1:21">
      <c r="A5334" s="116">
        <v>42482</v>
      </c>
      <c r="B5334" s="114" t="s">
        <v>7548</v>
      </c>
      <c r="C5334" s="116">
        <v>42482</v>
      </c>
      <c r="D5334" s="114" t="s">
        <v>7548</v>
      </c>
      <c r="E5334" s="114" t="s">
        <v>632</v>
      </c>
      <c r="F5334" s="114"/>
      <c r="G5334" s="114"/>
      <c r="H5334" s="114" t="s">
        <v>2000</v>
      </c>
      <c r="I5334" s="114" t="s">
        <v>19</v>
      </c>
      <c r="J5334" s="114" t="s">
        <v>7549</v>
      </c>
      <c r="K5334" s="114"/>
      <c r="L5334" s="114" t="s">
        <v>20</v>
      </c>
      <c r="M5334" s="136">
        <v>-2868</v>
      </c>
      <c r="N5334" s="114" t="s">
        <v>28</v>
      </c>
      <c r="O5334" s="136">
        <v>-1491.36</v>
      </c>
      <c r="P5334" s="136">
        <v>-1491.36</v>
      </c>
      <c r="Q5334" s="114">
        <v>24.01</v>
      </c>
      <c r="R5334" s="112"/>
      <c r="S5334" s="112"/>
      <c r="T5334" s="112"/>
      <c r="U5334" s="112"/>
    </row>
    <row r="5335" spans="1:21">
      <c r="A5335" s="116">
        <v>42482</v>
      </c>
      <c r="B5335" s="114" t="s">
        <v>7548</v>
      </c>
      <c r="C5335" s="116">
        <v>42482</v>
      </c>
      <c r="D5335" s="114" t="s">
        <v>7548</v>
      </c>
      <c r="E5335" s="114" t="s">
        <v>632</v>
      </c>
      <c r="F5335" s="114"/>
      <c r="G5335" s="114"/>
      <c r="H5335" s="114" t="s">
        <v>2000</v>
      </c>
      <c r="I5335" s="114" t="s">
        <v>19</v>
      </c>
      <c r="J5335" s="114" t="s">
        <v>7549</v>
      </c>
      <c r="K5335" s="114"/>
      <c r="L5335" s="114" t="s">
        <v>20</v>
      </c>
      <c r="M5335" s="136">
        <v>-1080</v>
      </c>
      <c r="N5335" s="114" t="s">
        <v>28</v>
      </c>
      <c r="O5335" s="114">
        <v>-561.6</v>
      </c>
      <c r="P5335" s="114">
        <v>-561.6</v>
      </c>
      <c r="Q5335" s="114">
        <v>9.0399999999999991</v>
      </c>
      <c r="R5335" s="112"/>
      <c r="S5335" s="113"/>
      <c r="T5335" s="113"/>
      <c r="U5335" s="112"/>
    </row>
    <row r="5336" spans="1:21" hidden="1">
      <c r="A5336" s="116">
        <v>42481</v>
      </c>
      <c r="B5336" s="114" t="s">
        <v>7993</v>
      </c>
      <c r="C5336" s="116">
        <v>42490</v>
      </c>
      <c r="D5336" s="114" t="s">
        <v>6649</v>
      </c>
      <c r="E5336" s="114" t="s">
        <v>632</v>
      </c>
      <c r="F5336" s="114"/>
      <c r="G5336" s="114"/>
      <c r="H5336" s="114" t="s">
        <v>2000</v>
      </c>
      <c r="I5336" s="114" t="s">
        <v>26</v>
      </c>
      <c r="J5336" s="114" t="s">
        <v>6650</v>
      </c>
      <c r="K5336" s="114" t="s">
        <v>21</v>
      </c>
      <c r="L5336" s="114"/>
      <c r="M5336" s="136">
        <v>2868</v>
      </c>
      <c r="N5336" s="114" t="s">
        <v>28</v>
      </c>
      <c r="O5336" s="136">
        <v>1491.36</v>
      </c>
      <c r="P5336" s="136">
        <v>1542.85</v>
      </c>
      <c r="Q5336" s="114">
        <v>-75.5</v>
      </c>
      <c r="R5336" s="112"/>
      <c r="S5336" s="112"/>
      <c r="T5336" s="112"/>
      <c r="U5336" s="112"/>
    </row>
    <row r="5337" spans="1:21" hidden="1">
      <c r="A5337" s="116">
        <v>42480</v>
      </c>
      <c r="B5337" s="114" t="s">
        <v>7994</v>
      </c>
      <c r="C5337" s="116">
        <v>42490</v>
      </c>
      <c r="D5337" s="114" t="s">
        <v>6649</v>
      </c>
      <c r="E5337" s="114" t="s">
        <v>632</v>
      </c>
      <c r="F5337" s="114"/>
      <c r="G5337" s="114"/>
      <c r="H5337" s="114" t="s">
        <v>2000</v>
      </c>
      <c r="I5337" s="114" t="s">
        <v>26</v>
      </c>
      <c r="J5337" s="114" t="s">
        <v>6650</v>
      </c>
      <c r="K5337" s="114" t="s">
        <v>21</v>
      </c>
      <c r="L5337" s="114"/>
      <c r="M5337" s="136">
        <v>6480</v>
      </c>
      <c r="N5337" s="114" t="s">
        <v>28</v>
      </c>
      <c r="O5337" s="136">
        <v>3369.6</v>
      </c>
      <c r="P5337" s="136">
        <v>3485.95</v>
      </c>
      <c r="Q5337" s="114">
        <v>-170.58</v>
      </c>
      <c r="R5337" s="112"/>
      <c r="S5337" s="112"/>
      <c r="T5337" s="112"/>
      <c r="U5337" s="112"/>
    </row>
    <row r="5338" spans="1:21" hidden="1">
      <c r="A5338" s="116">
        <v>42481</v>
      </c>
      <c r="B5338" s="114" t="s">
        <v>7983</v>
      </c>
      <c r="C5338" s="116">
        <v>42481</v>
      </c>
      <c r="D5338" s="114" t="s">
        <v>7984</v>
      </c>
      <c r="E5338" s="114" t="s">
        <v>633</v>
      </c>
      <c r="F5338" s="114" t="s">
        <v>7985</v>
      </c>
      <c r="G5338" s="114" t="s">
        <v>7986</v>
      </c>
      <c r="H5338" s="114" t="s">
        <v>2001</v>
      </c>
      <c r="I5338" s="114" t="s">
        <v>81</v>
      </c>
      <c r="J5338" s="114" t="s">
        <v>7987</v>
      </c>
      <c r="K5338" s="114"/>
      <c r="L5338" s="114" t="s">
        <v>20</v>
      </c>
      <c r="M5338" s="136">
        <v>-9720</v>
      </c>
      <c r="N5338" s="114" t="s">
        <v>28</v>
      </c>
      <c r="O5338" s="136">
        <v>-4762.8</v>
      </c>
      <c r="P5338" s="136">
        <v>-4762.8</v>
      </c>
      <c r="Q5338" s="114">
        <v>127.06</v>
      </c>
      <c r="R5338" s="112"/>
      <c r="S5338" s="112"/>
      <c r="T5338" s="112"/>
      <c r="U5338" s="112"/>
    </row>
    <row r="5339" spans="1:21">
      <c r="A5339" s="116">
        <v>42481</v>
      </c>
      <c r="B5339" s="114" t="s">
        <v>7926</v>
      </c>
      <c r="C5339" s="116">
        <v>42481</v>
      </c>
      <c r="D5339" s="114" t="s">
        <v>7926</v>
      </c>
      <c r="E5339" s="114" t="s">
        <v>633</v>
      </c>
      <c r="F5339" s="114"/>
      <c r="G5339" s="114"/>
      <c r="H5339" s="114" t="s">
        <v>2001</v>
      </c>
      <c r="I5339" s="114" t="s">
        <v>19</v>
      </c>
      <c r="J5339" s="114" t="s">
        <v>7927</v>
      </c>
      <c r="K5339" s="114" t="s">
        <v>21</v>
      </c>
      <c r="L5339" s="114"/>
      <c r="M5339" s="136">
        <v>9720</v>
      </c>
      <c r="N5339" s="114" t="s">
        <v>28</v>
      </c>
      <c r="O5339" s="136">
        <v>4762.8</v>
      </c>
      <c r="P5339" s="136">
        <v>4762.8</v>
      </c>
      <c r="Q5339" s="114">
        <v>-127.06</v>
      </c>
      <c r="R5339" s="112"/>
      <c r="S5339" s="112"/>
      <c r="T5339" s="112"/>
      <c r="U5339" s="112"/>
    </row>
    <row r="5340" spans="1:21" hidden="1">
      <c r="A5340" s="116">
        <v>42478</v>
      </c>
      <c r="B5340" s="114" t="s">
        <v>7995</v>
      </c>
      <c r="C5340" s="116">
        <v>42490</v>
      </c>
      <c r="D5340" s="114" t="s">
        <v>6659</v>
      </c>
      <c r="E5340" s="114" t="s">
        <v>633</v>
      </c>
      <c r="F5340" s="114"/>
      <c r="G5340" s="114"/>
      <c r="H5340" s="114" t="s">
        <v>2001</v>
      </c>
      <c r="I5340" s="114" t="s">
        <v>26</v>
      </c>
      <c r="J5340" s="114" t="s">
        <v>6660</v>
      </c>
      <c r="K5340" s="114" t="s">
        <v>21</v>
      </c>
      <c r="L5340" s="114"/>
      <c r="M5340" s="136">
        <v>9720</v>
      </c>
      <c r="N5340" s="114" t="s">
        <v>28</v>
      </c>
      <c r="O5340" s="136">
        <v>4762.8</v>
      </c>
      <c r="P5340" s="136">
        <v>5043.88</v>
      </c>
      <c r="Q5340" s="114">
        <v>-408.14</v>
      </c>
      <c r="R5340" s="112"/>
      <c r="S5340" s="113"/>
      <c r="T5340" s="113"/>
      <c r="U5340" s="112"/>
    </row>
    <row r="5341" spans="1:21">
      <c r="A5341" s="116">
        <v>42481</v>
      </c>
      <c r="B5341" s="114" t="s">
        <v>7926</v>
      </c>
      <c r="C5341" s="116">
        <v>42481</v>
      </c>
      <c r="D5341" s="114" t="s">
        <v>7926</v>
      </c>
      <c r="E5341" s="114" t="s">
        <v>633</v>
      </c>
      <c r="F5341" s="114"/>
      <c r="G5341" s="114"/>
      <c r="H5341" s="114" t="s">
        <v>2001</v>
      </c>
      <c r="I5341" s="114" t="s">
        <v>19</v>
      </c>
      <c r="J5341" s="114" t="s">
        <v>7927</v>
      </c>
      <c r="K5341" s="114"/>
      <c r="L5341" s="114" t="s">
        <v>20</v>
      </c>
      <c r="M5341" s="136">
        <v>-9720</v>
      </c>
      <c r="N5341" s="114" t="s">
        <v>28</v>
      </c>
      <c r="O5341" s="136">
        <v>-4762.8</v>
      </c>
      <c r="P5341" s="136">
        <v>-4762.8</v>
      </c>
      <c r="Q5341" s="114">
        <v>127.06</v>
      </c>
      <c r="R5341" s="112"/>
      <c r="S5341" s="113"/>
      <c r="T5341" s="113"/>
      <c r="U5341" s="112"/>
    </row>
    <row r="5342" spans="1:21" hidden="1">
      <c r="A5342" s="116">
        <v>42488</v>
      </c>
      <c r="B5342" s="114" t="s">
        <v>7988</v>
      </c>
      <c r="C5342" s="116">
        <v>42488</v>
      </c>
      <c r="D5342" s="114" t="s">
        <v>7989</v>
      </c>
      <c r="E5342" s="114" t="s">
        <v>2004</v>
      </c>
      <c r="F5342" s="114" t="s">
        <v>7985</v>
      </c>
      <c r="G5342" s="114" t="s">
        <v>7990</v>
      </c>
      <c r="H5342" s="114" t="s">
        <v>2005</v>
      </c>
      <c r="I5342" s="114" t="s">
        <v>81</v>
      </c>
      <c r="J5342" s="114" t="s">
        <v>7991</v>
      </c>
      <c r="K5342" s="114"/>
      <c r="L5342" s="114" t="s">
        <v>20</v>
      </c>
      <c r="M5342" s="136">
        <v>-9720</v>
      </c>
      <c r="N5342" s="114" t="s">
        <v>28</v>
      </c>
      <c r="O5342" s="136">
        <v>-4860</v>
      </c>
      <c r="P5342" s="136">
        <v>-4860</v>
      </c>
      <c r="Q5342" s="114">
        <v>-66.459999999999994</v>
      </c>
      <c r="R5342" s="112"/>
      <c r="S5342" s="113"/>
      <c r="T5342" s="113"/>
      <c r="U5342" s="112"/>
    </row>
    <row r="5343" spans="1:21">
      <c r="A5343" s="116">
        <v>42482</v>
      </c>
      <c r="B5343" s="114" t="s">
        <v>7548</v>
      </c>
      <c r="C5343" s="116">
        <v>42482</v>
      </c>
      <c r="D5343" s="114" t="s">
        <v>7548</v>
      </c>
      <c r="E5343" s="114" t="s">
        <v>2004</v>
      </c>
      <c r="F5343" s="114"/>
      <c r="G5343" s="114"/>
      <c r="H5343" s="114" t="s">
        <v>2005</v>
      </c>
      <c r="I5343" s="114" t="s">
        <v>19</v>
      </c>
      <c r="J5343" s="114" t="s">
        <v>7549</v>
      </c>
      <c r="K5343" s="114" t="s">
        <v>21</v>
      </c>
      <c r="L5343" s="114"/>
      <c r="M5343" s="136">
        <v>9720</v>
      </c>
      <c r="N5343" s="114" t="s">
        <v>28</v>
      </c>
      <c r="O5343" s="136">
        <v>4860</v>
      </c>
      <c r="P5343" s="136">
        <v>4860</v>
      </c>
      <c r="Q5343" s="114">
        <v>66.459999999999994</v>
      </c>
      <c r="R5343" s="112"/>
      <c r="S5343" s="113"/>
      <c r="T5343" s="113"/>
      <c r="U5343" s="112"/>
    </row>
    <row r="5344" spans="1:21" hidden="1">
      <c r="A5344" s="116">
        <v>42480</v>
      </c>
      <c r="B5344" s="114" t="s">
        <v>7996</v>
      </c>
      <c r="C5344" s="116">
        <v>42490</v>
      </c>
      <c r="D5344" s="114" t="s">
        <v>6666</v>
      </c>
      <c r="E5344" s="114" t="s">
        <v>2004</v>
      </c>
      <c r="F5344" s="114"/>
      <c r="G5344" s="114"/>
      <c r="H5344" s="114" t="s">
        <v>2005</v>
      </c>
      <c r="I5344" s="114" t="s">
        <v>26</v>
      </c>
      <c r="J5344" s="114" t="s">
        <v>6667</v>
      </c>
      <c r="K5344" s="114" t="s">
        <v>21</v>
      </c>
      <c r="L5344" s="114"/>
      <c r="M5344" s="136">
        <v>9720</v>
      </c>
      <c r="N5344" s="114" t="s">
        <v>28</v>
      </c>
      <c r="O5344" s="136">
        <v>4860</v>
      </c>
      <c r="P5344" s="136">
        <v>5037.07</v>
      </c>
      <c r="Q5344" s="114">
        <v>-110.61</v>
      </c>
      <c r="R5344" s="112"/>
      <c r="S5344" s="113"/>
      <c r="T5344" s="113"/>
      <c r="U5344" s="112"/>
    </row>
    <row r="5345" spans="1:21">
      <c r="A5345" s="116">
        <v>42482</v>
      </c>
      <c r="B5345" s="114" t="s">
        <v>7548</v>
      </c>
      <c r="C5345" s="116">
        <v>42482</v>
      </c>
      <c r="D5345" s="114" t="s">
        <v>7548</v>
      </c>
      <c r="E5345" s="114" t="s">
        <v>2004</v>
      </c>
      <c r="F5345" s="114"/>
      <c r="G5345" s="114"/>
      <c r="H5345" s="114" t="s">
        <v>2005</v>
      </c>
      <c r="I5345" s="114" t="s">
        <v>19</v>
      </c>
      <c r="J5345" s="114" t="s">
        <v>7549</v>
      </c>
      <c r="K5345" s="114"/>
      <c r="L5345" s="114" t="s">
        <v>20</v>
      </c>
      <c r="M5345" s="136">
        <v>-9720</v>
      </c>
      <c r="N5345" s="114" t="s">
        <v>28</v>
      </c>
      <c r="O5345" s="136">
        <v>-4860</v>
      </c>
      <c r="P5345" s="136">
        <v>-4860</v>
      </c>
      <c r="Q5345" s="114">
        <v>-66.459999999999994</v>
      </c>
      <c r="R5345" s="112"/>
      <c r="S5345" s="112"/>
      <c r="T5345" s="112"/>
      <c r="U5345" s="112"/>
    </row>
    <row r="5346" spans="1:21" hidden="1">
      <c r="A5346" s="116">
        <v>42474</v>
      </c>
      <c r="B5346" s="114" t="s">
        <v>7997</v>
      </c>
      <c r="C5346" s="116">
        <v>42474</v>
      </c>
      <c r="D5346" s="114" t="s">
        <v>7998</v>
      </c>
      <c r="E5346" s="114" t="s">
        <v>432</v>
      </c>
      <c r="F5346" s="114" t="s">
        <v>7999</v>
      </c>
      <c r="G5346" s="114" t="s">
        <v>8000</v>
      </c>
      <c r="H5346" s="114" t="s">
        <v>2008</v>
      </c>
      <c r="I5346" s="114" t="s">
        <v>81</v>
      </c>
      <c r="J5346" s="114" t="s">
        <v>8001</v>
      </c>
      <c r="K5346" s="114"/>
      <c r="L5346" s="114" t="s">
        <v>20</v>
      </c>
      <c r="M5346" s="136">
        <v>-5400</v>
      </c>
      <c r="N5346" s="114" t="s">
        <v>28</v>
      </c>
      <c r="O5346" s="136">
        <v>-2322</v>
      </c>
      <c r="P5346" s="136">
        <v>-2322</v>
      </c>
      <c r="Q5346" s="114">
        <v>-68.64</v>
      </c>
      <c r="R5346" s="112"/>
      <c r="S5346" s="112"/>
      <c r="T5346" s="112"/>
      <c r="U5346" s="112"/>
    </row>
    <row r="5347" spans="1:21">
      <c r="A5347" s="116">
        <v>42473</v>
      </c>
      <c r="B5347" s="114" t="s">
        <v>7289</v>
      </c>
      <c r="C5347" s="116">
        <v>42473</v>
      </c>
      <c r="D5347" s="114" t="s">
        <v>7289</v>
      </c>
      <c r="E5347" s="114" t="s">
        <v>432</v>
      </c>
      <c r="F5347" s="114"/>
      <c r="G5347" s="114"/>
      <c r="H5347" s="114" t="s">
        <v>2008</v>
      </c>
      <c r="I5347" s="114" t="s">
        <v>19</v>
      </c>
      <c r="J5347" s="114" t="s">
        <v>7290</v>
      </c>
      <c r="K5347" s="114" t="s">
        <v>21</v>
      </c>
      <c r="L5347" s="114"/>
      <c r="M5347" s="136">
        <v>5400</v>
      </c>
      <c r="N5347" s="114" t="s">
        <v>28</v>
      </c>
      <c r="O5347" s="136">
        <v>2322</v>
      </c>
      <c r="P5347" s="136">
        <v>2322</v>
      </c>
      <c r="Q5347" s="114">
        <v>68.64</v>
      </c>
      <c r="R5347" s="112"/>
      <c r="S5347" s="112"/>
      <c r="T5347" s="112"/>
      <c r="U5347" s="112"/>
    </row>
    <row r="5348" spans="1:21" hidden="1">
      <c r="A5348" s="116">
        <v>42472</v>
      </c>
      <c r="B5348" s="114" t="s">
        <v>8002</v>
      </c>
      <c r="C5348" s="116">
        <v>42490</v>
      </c>
      <c r="D5348" s="114" t="s">
        <v>6684</v>
      </c>
      <c r="E5348" s="114" t="s">
        <v>432</v>
      </c>
      <c r="F5348" s="114"/>
      <c r="G5348" s="114"/>
      <c r="H5348" s="114" t="s">
        <v>2008</v>
      </c>
      <c r="I5348" s="114" t="s">
        <v>26</v>
      </c>
      <c r="J5348" s="114" t="s">
        <v>6685</v>
      </c>
      <c r="K5348" s="114" t="s">
        <v>21</v>
      </c>
      <c r="L5348" s="114"/>
      <c r="M5348" s="136">
        <v>5400</v>
      </c>
      <c r="N5348" s="114" t="s">
        <v>28</v>
      </c>
      <c r="O5348" s="136">
        <v>2322</v>
      </c>
      <c r="P5348" s="136">
        <v>2416.89</v>
      </c>
      <c r="Q5348" s="114">
        <v>-26.25</v>
      </c>
      <c r="R5348" s="112"/>
      <c r="S5348" s="113"/>
      <c r="T5348" s="113"/>
      <c r="U5348" s="112"/>
    </row>
    <row r="5349" spans="1:21">
      <c r="A5349" s="116">
        <v>42473</v>
      </c>
      <c r="B5349" s="114" t="s">
        <v>7289</v>
      </c>
      <c r="C5349" s="116">
        <v>42473</v>
      </c>
      <c r="D5349" s="114" t="s">
        <v>7289</v>
      </c>
      <c r="E5349" s="114" t="s">
        <v>432</v>
      </c>
      <c r="F5349" s="114"/>
      <c r="G5349" s="114"/>
      <c r="H5349" s="114" t="s">
        <v>2008</v>
      </c>
      <c r="I5349" s="114" t="s">
        <v>19</v>
      </c>
      <c r="J5349" s="114" t="s">
        <v>7290</v>
      </c>
      <c r="K5349" s="114"/>
      <c r="L5349" s="114" t="s">
        <v>20</v>
      </c>
      <c r="M5349" s="136">
        <v>-5400</v>
      </c>
      <c r="N5349" s="114" t="s">
        <v>28</v>
      </c>
      <c r="O5349" s="136">
        <v>-2322</v>
      </c>
      <c r="P5349" s="136">
        <v>-2322</v>
      </c>
      <c r="Q5349" s="114">
        <v>-68.64</v>
      </c>
      <c r="R5349" s="112"/>
      <c r="S5349" s="112"/>
      <c r="T5349" s="112"/>
      <c r="U5349" s="112"/>
    </row>
    <row r="5350" spans="1:21" hidden="1">
      <c r="A5350" s="116">
        <v>42474</v>
      </c>
      <c r="B5350" s="114" t="s">
        <v>7997</v>
      </c>
      <c r="C5350" s="116">
        <v>42474</v>
      </c>
      <c r="D5350" s="114" t="s">
        <v>7998</v>
      </c>
      <c r="E5350" s="114" t="s">
        <v>2009</v>
      </c>
      <c r="F5350" s="114" t="s">
        <v>7999</v>
      </c>
      <c r="G5350" s="114" t="s">
        <v>8000</v>
      </c>
      <c r="H5350" s="114" t="s">
        <v>2010</v>
      </c>
      <c r="I5350" s="114" t="s">
        <v>81</v>
      </c>
      <c r="J5350" s="114" t="s">
        <v>8001</v>
      </c>
      <c r="K5350" s="114"/>
      <c r="L5350" s="114" t="s">
        <v>20</v>
      </c>
      <c r="M5350" s="136">
        <v>-10260</v>
      </c>
      <c r="N5350" s="114" t="s">
        <v>28</v>
      </c>
      <c r="O5350" s="136">
        <v>-4309.2</v>
      </c>
      <c r="P5350" s="136">
        <v>-4309.2</v>
      </c>
      <c r="Q5350" s="114">
        <v>-170.05</v>
      </c>
      <c r="R5350" s="112"/>
      <c r="S5350" s="112"/>
      <c r="T5350" s="112"/>
      <c r="U5350" s="112"/>
    </row>
    <row r="5351" spans="1:21">
      <c r="A5351" s="116">
        <v>42473</v>
      </c>
      <c r="B5351" s="114" t="s">
        <v>7289</v>
      </c>
      <c r="C5351" s="116">
        <v>42473</v>
      </c>
      <c r="D5351" s="114" t="s">
        <v>7289</v>
      </c>
      <c r="E5351" s="114" t="s">
        <v>2009</v>
      </c>
      <c r="F5351" s="114"/>
      <c r="G5351" s="114"/>
      <c r="H5351" s="114" t="s">
        <v>2010</v>
      </c>
      <c r="I5351" s="114" t="s">
        <v>19</v>
      </c>
      <c r="J5351" s="114" t="s">
        <v>7290</v>
      </c>
      <c r="K5351" s="114" t="s">
        <v>21</v>
      </c>
      <c r="L5351" s="114"/>
      <c r="M5351" s="136">
        <v>10260</v>
      </c>
      <c r="N5351" s="114" t="s">
        <v>28</v>
      </c>
      <c r="O5351" s="136">
        <v>4309.2</v>
      </c>
      <c r="P5351" s="136">
        <v>4309.2</v>
      </c>
      <c r="Q5351" s="114">
        <v>170.05</v>
      </c>
      <c r="R5351" s="112"/>
      <c r="S5351" s="112"/>
      <c r="T5351" s="112"/>
      <c r="U5351" s="112"/>
    </row>
    <row r="5352" spans="1:21" hidden="1">
      <c r="A5352" s="116">
        <v>42472</v>
      </c>
      <c r="B5352" s="114" t="s">
        <v>8003</v>
      </c>
      <c r="C5352" s="116">
        <v>42490</v>
      </c>
      <c r="D5352" s="114" t="s">
        <v>6675</v>
      </c>
      <c r="E5352" s="114" t="s">
        <v>2009</v>
      </c>
      <c r="F5352" s="114"/>
      <c r="G5352" s="114"/>
      <c r="H5352" s="114" t="s">
        <v>2010</v>
      </c>
      <c r="I5352" s="114" t="s">
        <v>26</v>
      </c>
      <c r="J5352" s="114" t="s">
        <v>6676</v>
      </c>
      <c r="K5352" s="114" t="s">
        <v>21</v>
      </c>
      <c r="L5352" s="114"/>
      <c r="M5352" s="136">
        <v>10260</v>
      </c>
      <c r="N5352" s="114" t="s">
        <v>28</v>
      </c>
      <c r="O5352" s="136">
        <v>4309.2</v>
      </c>
      <c r="P5352" s="136">
        <v>4492.38</v>
      </c>
      <c r="Q5352" s="114">
        <v>-13.13</v>
      </c>
      <c r="R5352" s="112"/>
      <c r="S5352" s="113"/>
      <c r="T5352" s="113"/>
      <c r="U5352" s="112"/>
    </row>
    <row r="5353" spans="1:21">
      <c r="A5353" s="116">
        <v>42473</v>
      </c>
      <c r="B5353" s="114" t="s">
        <v>7289</v>
      </c>
      <c r="C5353" s="116">
        <v>42473</v>
      </c>
      <c r="D5353" s="114" t="s">
        <v>7289</v>
      </c>
      <c r="E5353" s="114" t="s">
        <v>2009</v>
      </c>
      <c r="F5353" s="114"/>
      <c r="G5353" s="114"/>
      <c r="H5353" s="114" t="s">
        <v>2010</v>
      </c>
      <c r="I5353" s="114" t="s">
        <v>19</v>
      </c>
      <c r="J5353" s="114" t="s">
        <v>7290</v>
      </c>
      <c r="K5353" s="114"/>
      <c r="L5353" s="114" t="s">
        <v>20</v>
      </c>
      <c r="M5353" s="136">
        <v>-10260</v>
      </c>
      <c r="N5353" s="114" t="s">
        <v>28</v>
      </c>
      <c r="O5353" s="136">
        <v>-4309.2</v>
      </c>
      <c r="P5353" s="136">
        <v>-4309.2</v>
      </c>
      <c r="Q5353" s="114">
        <v>-170.05</v>
      </c>
      <c r="R5353" s="112"/>
      <c r="S5353" s="112"/>
      <c r="T5353" s="112"/>
      <c r="U5353" s="112"/>
    </row>
    <row r="5354" spans="1:21" hidden="1">
      <c r="A5354" s="116">
        <v>42464</v>
      </c>
      <c r="B5354" s="114" t="s">
        <v>8004</v>
      </c>
      <c r="C5354" s="116">
        <v>42464</v>
      </c>
      <c r="D5354" s="114" t="s">
        <v>8005</v>
      </c>
      <c r="E5354" s="114" t="s">
        <v>448</v>
      </c>
      <c r="F5354" s="114" t="s">
        <v>294</v>
      </c>
      <c r="G5354" s="114" t="s">
        <v>8006</v>
      </c>
      <c r="H5354" s="114" t="s">
        <v>2011</v>
      </c>
      <c r="I5354" s="114" t="s">
        <v>81</v>
      </c>
      <c r="J5354" s="114" t="s">
        <v>8007</v>
      </c>
      <c r="K5354" s="114"/>
      <c r="L5354" s="114" t="s">
        <v>20</v>
      </c>
      <c r="M5354" s="136">
        <v>-2160</v>
      </c>
      <c r="N5354" s="114" t="s">
        <v>28</v>
      </c>
      <c r="O5354" s="114">
        <v>-928.8</v>
      </c>
      <c r="P5354" s="114">
        <v>-928.8</v>
      </c>
      <c r="Q5354" s="114">
        <v>-18.600000000000001</v>
      </c>
      <c r="R5354" s="112"/>
      <c r="S5354" s="113"/>
      <c r="T5354" s="113"/>
      <c r="U5354" s="112"/>
    </row>
    <row r="5355" spans="1:21" hidden="1">
      <c r="A5355" s="116">
        <v>42465</v>
      </c>
      <c r="B5355" s="114" t="s">
        <v>7501</v>
      </c>
      <c r="C5355" s="116">
        <v>42465</v>
      </c>
      <c r="D5355" s="114" t="s">
        <v>7502</v>
      </c>
      <c r="E5355" s="114" t="s">
        <v>448</v>
      </c>
      <c r="F5355" s="114" t="s">
        <v>3990</v>
      </c>
      <c r="G5355" s="114" t="s">
        <v>7503</v>
      </c>
      <c r="H5355" s="114" t="s">
        <v>2011</v>
      </c>
      <c r="I5355" s="114" t="s">
        <v>81</v>
      </c>
      <c r="J5355" s="114" t="s">
        <v>7504</v>
      </c>
      <c r="K5355" s="114"/>
      <c r="L5355" s="114" t="s">
        <v>20</v>
      </c>
      <c r="M5355" s="114">
        <v>-11</v>
      </c>
      <c r="N5355" s="114" t="s">
        <v>28</v>
      </c>
      <c r="O5355" s="114">
        <v>-5.18</v>
      </c>
      <c r="P5355" s="114">
        <v>-5.18</v>
      </c>
      <c r="Q5355" s="114">
        <v>0.48</v>
      </c>
      <c r="R5355" s="112"/>
      <c r="S5355" s="112"/>
      <c r="T5355" s="112"/>
      <c r="U5355" s="112"/>
    </row>
    <row r="5356" spans="1:21" hidden="1">
      <c r="A5356" s="116">
        <v>42485</v>
      </c>
      <c r="B5356" s="114" t="s">
        <v>8008</v>
      </c>
      <c r="C5356" s="116">
        <v>42485</v>
      </c>
      <c r="D5356" s="114" t="s">
        <v>8009</v>
      </c>
      <c r="E5356" s="114" t="s">
        <v>448</v>
      </c>
      <c r="F5356" s="114" t="s">
        <v>294</v>
      </c>
      <c r="G5356" s="114" t="s">
        <v>8010</v>
      </c>
      <c r="H5356" s="114" t="s">
        <v>2011</v>
      </c>
      <c r="I5356" s="114" t="s">
        <v>81</v>
      </c>
      <c r="J5356" s="114" t="s">
        <v>8011</v>
      </c>
      <c r="K5356" s="114"/>
      <c r="L5356" s="114" t="s">
        <v>20</v>
      </c>
      <c r="M5356" s="136">
        <v>-1728</v>
      </c>
      <c r="N5356" s="114" t="s">
        <v>28</v>
      </c>
      <c r="O5356" s="114">
        <v>-759.96</v>
      </c>
      <c r="P5356" s="114">
        <v>-759.96</v>
      </c>
      <c r="Q5356" s="114">
        <v>2.04</v>
      </c>
      <c r="R5356" s="112"/>
      <c r="S5356" s="112"/>
      <c r="T5356" s="112"/>
      <c r="U5356" s="112"/>
    </row>
    <row r="5357" spans="1:21" hidden="1">
      <c r="A5357" s="116">
        <v>42464</v>
      </c>
      <c r="B5357" s="114" t="s">
        <v>8004</v>
      </c>
      <c r="C5357" s="116">
        <v>42464</v>
      </c>
      <c r="D5357" s="114" t="s">
        <v>8005</v>
      </c>
      <c r="E5357" s="114" t="s">
        <v>2012</v>
      </c>
      <c r="F5357" s="114" t="s">
        <v>294</v>
      </c>
      <c r="G5357" s="114" t="s">
        <v>8006</v>
      </c>
      <c r="H5357" s="114" t="s">
        <v>2013</v>
      </c>
      <c r="I5357" s="114" t="s">
        <v>81</v>
      </c>
      <c r="J5357" s="114" t="s">
        <v>8007</v>
      </c>
      <c r="K5357" s="114"/>
      <c r="L5357" s="114" t="s">
        <v>20</v>
      </c>
      <c r="M5357" s="136">
        <v>-1728</v>
      </c>
      <c r="N5357" s="114" t="s">
        <v>28</v>
      </c>
      <c r="O5357" s="114">
        <v>-809.01</v>
      </c>
      <c r="P5357" s="114">
        <v>-809.01</v>
      </c>
      <c r="Q5357" s="114">
        <v>0</v>
      </c>
      <c r="R5357" s="112"/>
      <c r="S5357" s="113"/>
      <c r="T5357" s="113"/>
      <c r="U5357" s="112"/>
    </row>
    <row r="5358" spans="1:21">
      <c r="A5358" s="116">
        <v>42472</v>
      </c>
      <c r="B5358" s="114" t="s">
        <v>7941</v>
      </c>
      <c r="C5358" s="116">
        <v>42472</v>
      </c>
      <c r="D5358" s="114" t="s">
        <v>7941</v>
      </c>
      <c r="E5358" s="114" t="s">
        <v>2012</v>
      </c>
      <c r="F5358" s="114"/>
      <c r="G5358" s="114"/>
      <c r="H5358" s="114" t="s">
        <v>2013</v>
      </c>
      <c r="I5358" s="114" t="s">
        <v>19</v>
      </c>
      <c r="J5358" s="114" t="s">
        <v>7942</v>
      </c>
      <c r="K5358" s="114"/>
      <c r="L5358" s="114" t="s">
        <v>20</v>
      </c>
      <c r="M5358" s="114">
        <v>-2</v>
      </c>
      <c r="N5358" s="114" t="s">
        <v>28</v>
      </c>
      <c r="O5358" s="114">
        <v>-0.94</v>
      </c>
      <c r="P5358" s="114">
        <v>-0.94</v>
      </c>
      <c r="Q5358" s="114">
        <v>0</v>
      </c>
      <c r="R5358" s="112"/>
      <c r="S5358" s="113"/>
      <c r="T5358" s="113"/>
      <c r="U5358" s="112"/>
    </row>
    <row r="5359" spans="1:21" hidden="1">
      <c r="A5359" s="116">
        <v>42485</v>
      </c>
      <c r="B5359" s="114" t="s">
        <v>8008</v>
      </c>
      <c r="C5359" s="116">
        <v>42485</v>
      </c>
      <c r="D5359" s="114" t="s">
        <v>8009</v>
      </c>
      <c r="E5359" s="114" t="s">
        <v>2012</v>
      </c>
      <c r="F5359" s="114" t="s">
        <v>294</v>
      </c>
      <c r="G5359" s="114" t="s">
        <v>8010</v>
      </c>
      <c r="H5359" s="114" t="s">
        <v>2013</v>
      </c>
      <c r="I5359" s="114" t="s">
        <v>81</v>
      </c>
      <c r="J5359" s="114" t="s">
        <v>8011</v>
      </c>
      <c r="K5359" s="114"/>
      <c r="L5359" s="114" t="s">
        <v>20</v>
      </c>
      <c r="M5359" s="114">
        <v>-864</v>
      </c>
      <c r="N5359" s="114" t="s">
        <v>28</v>
      </c>
      <c r="O5359" s="114">
        <v>-404.51</v>
      </c>
      <c r="P5359" s="114">
        <v>-404.51</v>
      </c>
      <c r="Q5359" s="114">
        <v>0</v>
      </c>
      <c r="R5359" s="112"/>
      <c r="S5359" s="112"/>
      <c r="T5359" s="112"/>
      <c r="U5359" s="112"/>
    </row>
    <row r="5360" spans="1:21" hidden="1">
      <c r="A5360" s="116">
        <v>42489</v>
      </c>
      <c r="B5360" s="114" t="s">
        <v>8012</v>
      </c>
      <c r="C5360" s="116">
        <v>42489</v>
      </c>
      <c r="D5360" s="114" t="s">
        <v>8013</v>
      </c>
      <c r="E5360" s="114" t="s">
        <v>2012</v>
      </c>
      <c r="F5360" s="114" t="s">
        <v>294</v>
      </c>
      <c r="G5360" s="114" t="s">
        <v>8014</v>
      </c>
      <c r="H5360" s="114" t="s">
        <v>2013</v>
      </c>
      <c r="I5360" s="114" t="s">
        <v>81</v>
      </c>
      <c r="J5360" s="114" t="s">
        <v>8015</v>
      </c>
      <c r="K5360" s="114"/>
      <c r="L5360" s="114" t="s">
        <v>20</v>
      </c>
      <c r="M5360" s="114">
        <v>-864</v>
      </c>
      <c r="N5360" s="114" t="s">
        <v>28</v>
      </c>
      <c r="O5360" s="114">
        <v>-404.51</v>
      </c>
      <c r="P5360" s="114">
        <v>-404.5</v>
      </c>
      <c r="Q5360" s="114">
        <v>-0.01</v>
      </c>
      <c r="R5360" s="112"/>
      <c r="S5360" s="112"/>
      <c r="T5360" s="112"/>
      <c r="U5360" s="112"/>
    </row>
    <row r="5361" spans="1:21">
      <c r="A5361" s="116">
        <v>42472</v>
      </c>
      <c r="B5361" s="114" t="s">
        <v>7941</v>
      </c>
      <c r="C5361" s="116">
        <v>42472</v>
      </c>
      <c r="D5361" s="114" t="s">
        <v>7941</v>
      </c>
      <c r="E5361" s="114" t="s">
        <v>2012</v>
      </c>
      <c r="F5361" s="114"/>
      <c r="G5361" s="114"/>
      <c r="H5361" s="114" t="s">
        <v>2013</v>
      </c>
      <c r="I5361" s="114" t="s">
        <v>19</v>
      </c>
      <c r="J5361" s="114" t="s">
        <v>7942</v>
      </c>
      <c r="K5361" s="114" t="s">
        <v>21</v>
      </c>
      <c r="L5361" s="114"/>
      <c r="M5361" s="114">
        <v>2</v>
      </c>
      <c r="N5361" s="114" t="s">
        <v>28</v>
      </c>
      <c r="O5361" s="114">
        <v>0.94</v>
      </c>
      <c r="P5361" s="114">
        <v>0.94</v>
      </c>
      <c r="Q5361" s="114">
        <v>0</v>
      </c>
      <c r="R5361" s="112"/>
      <c r="S5361" s="112"/>
      <c r="T5361" s="112"/>
      <c r="U5361" s="112"/>
    </row>
    <row r="5362" spans="1:21" hidden="1">
      <c r="A5362" s="116">
        <v>42473</v>
      </c>
      <c r="B5362" s="114" t="s">
        <v>8016</v>
      </c>
      <c r="C5362" s="116">
        <v>42473</v>
      </c>
      <c r="D5362" s="114" t="s">
        <v>8016</v>
      </c>
      <c r="E5362" s="114" t="s">
        <v>2012</v>
      </c>
      <c r="F5362" s="114"/>
      <c r="G5362" s="114"/>
      <c r="H5362" s="114" t="s">
        <v>2013</v>
      </c>
      <c r="I5362" s="114" t="s">
        <v>22</v>
      </c>
      <c r="J5362" s="114" t="s">
        <v>8017</v>
      </c>
      <c r="K5362" s="114"/>
      <c r="L5362" s="114" t="s">
        <v>20</v>
      </c>
      <c r="M5362" s="114">
        <v>-2</v>
      </c>
      <c r="N5362" s="114" t="s">
        <v>28</v>
      </c>
      <c r="O5362" s="114">
        <v>-0.94</v>
      </c>
      <c r="P5362" s="114">
        <v>-0.94</v>
      </c>
      <c r="Q5362" s="114">
        <v>0</v>
      </c>
      <c r="R5362" s="112"/>
      <c r="S5362" s="112"/>
      <c r="T5362" s="112"/>
      <c r="U5362" s="112"/>
    </row>
    <row r="5363" spans="1:21">
      <c r="A5363" s="116">
        <v>42473</v>
      </c>
      <c r="B5363" s="114" t="s">
        <v>7946</v>
      </c>
      <c r="C5363" s="116">
        <v>42473</v>
      </c>
      <c r="D5363" s="114" t="s">
        <v>7946</v>
      </c>
      <c r="E5363" s="114" t="s">
        <v>4060</v>
      </c>
      <c r="F5363" s="114"/>
      <c r="G5363" s="114"/>
      <c r="H5363" s="114" t="s">
        <v>2013</v>
      </c>
      <c r="I5363" s="114" t="s">
        <v>19</v>
      </c>
      <c r="J5363" s="114" t="s">
        <v>7947</v>
      </c>
      <c r="K5363" s="114" t="s">
        <v>21</v>
      </c>
      <c r="L5363" s="114"/>
      <c r="M5363" s="114">
        <v>2</v>
      </c>
      <c r="N5363" s="114" t="s">
        <v>28</v>
      </c>
      <c r="O5363" s="114">
        <v>0</v>
      </c>
      <c r="P5363" s="114">
        <v>0</v>
      </c>
      <c r="Q5363" s="114">
        <v>0.94</v>
      </c>
      <c r="R5363" s="112"/>
      <c r="S5363" s="112"/>
      <c r="T5363" s="112"/>
      <c r="U5363" s="112"/>
    </row>
    <row r="5364" spans="1:21" hidden="1">
      <c r="A5364" s="116">
        <v>42473</v>
      </c>
      <c r="B5364" s="114" t="s">
        <v>7656</v>
      </c>
      <c r="C5364" s="116">
        <v>42473</v>
      </c>
      <c r="D5364" s="114" t="s">
        <v>7657</v>
      </c>
      <c r="E5364" s="114" t="s">
        <v>4060</v>
      </c>
      <c r="F5364" s="114" t="s">
        <v>3999</v>
      </c>
      <c r="G5364" s="114" t="s">
        <v>7658</v>
      </c>
      <c r="H5364" s="114" t="s">
        <v>2013</v>
      </c>
      <c r="I5364" s="114" t="s">
        <v>81</v>
      </c>
      <c r="J5364" s="114" t="s">
        <v>7659</v>
      </c>
      <c r="K5364" s="114"/>
      <c r="L5364" s="114" t="s">
        <v>20</v>
      </c>
      <c r="M5364" s="114">
        <v>-2</v>
      </c>
      <c r="N5364" s="114" t="s">
        <v>28</v>
      </c>
      <c r="O5364" s="114">
        <v>0</v>
      </c>
      <c r="P5364" s="114">
        <v>0</v>
      </c>
      <c r="Q5364" s="114">
        <v>-0.94</v>
      </c>
      <c r="R5364" s="112"/>
      <c r="S5364" s="112"/>
      <c r="T5364" s="112"/>
      <c r="U5364" s="112"/>
    </row>
    <row r="5365" spans="1:21">
      <c r="A5365" s="116">
        <v>42473</v>
      </c>
      <c r="B5365" s="114" t="s">
        <v>7946</v>
      </c>
      <c r="C5365" s="116">
        <v>42473</v>
      </c>
      <c r="D5365" s="114" t="s">
        <v>7946</v>
      </c>
      <c r="E5365" s="114" t="s">
        <v>4060</v>
      </c>
      <c r="F5365" s="114"/>
      <c r="G5365" s="114"/>
      <c r="H5365" s="114" t="s">
        <v>2013</v>
      </c>
      <c r="I5365" s="114" t="s">
        <v>19</v>
      </c>
      <c r="J5365" s="114" t="s">
        <v>7947</v>
      </c>
      <c r="K5365" s="114"/>
      <c r="L5365" s="114" t="s">
        <v>20</v>
      </c>
      <c r="M5365" s="114">
        <v>-2</v>
      </c>
      <c r="N5365" s="114" t="s">
        <v>28</v>
      </c>
      <c r="O5365" s="114">
        <v>0</v>
      </c>
      <c r="P5365" s="114">
        <v>0</v>
      </c>
      <c r="Q5365" s="114">
        <v>-0.94</v>
      </c>
      <c r="R5365" s="112"/>
      <c r="S5365" s="112"/>
      <c r="T5365" s="112"/>
      <c r="U5365" s="112"/>
    </row>
    <row r="5366" spans="1:21" hidden="1">
      <c r="A5366" s="116">
        <v>42473</v>
      </c>
      <c r="B5366" s="114" t="s">
        <v>8016</v>
      </c>
      <c r="C5366" s="116">
        <v>42473</v>
      </c>
      <c r="D5366" s="114" t="s">
        <v>8016</v>
      </c>
      <c r="E5366" s="114" t="s">
        <v>4060</v>
      </c>
      <c r="F5366" s="114"/>
      <c r="G5366" s="114"/>
      <c r="H5366" s="114" t="s">
        <v>2013</v>
      </c>
      <c r="I5366" s="114" t="s">
        <v>66</v>
      </c>
      <c r="J5366" s="114" t="s">
        <v>8017</v>
      </c>
      <c r="K5366" s="114" t="s">
        <v>21</v>
      </c>
      <c r="L5366" s="114"/>
      <c r="M5366" s="114">
        <v>2</v>
      </c>
      <c r="N5366" s="114" t="s">
        <v>28</v>
      </c>
      <c r="O5366" s="114">
        <v>0.94</v>
      </c>
      <c r="P5366" s="114">
        <v>0.94</v>
      </c>
      <c r="Q5366" s="114">
        <v>0</v>
      </c>
      <c r="R5366" s="112"/>
      <c r="S5366" s="113"/>
      <c r="T5366" s="113"/>
      <c r="U5366" s="112"/>
    </row>
    <row r="5367" spans="1:21" hidden="1">
      <c r="A5367" s="116">
        <v>42467</v>
      </c>
      <c r="B5367" s="114" t="s">
        <v>8018</v>
      </c>
      <c r="C5367" s="116">
        <v>42467</v>
      </c>
      <c r="D5367" s="114" t="s">
        <v>8019</v>
      </c>
      <c r="E5367" s="114" t="s">
        <v>2020</v>
      </c>
      <c r="F5367" s="114" t="s">
        <v>4334</v>
      </c>
      <c r="G5367" s="114" t="s">
        <v>8020</v>
      </c>
      <c r="H5367" s="114" t="s">
        <v>2021</v>
      </c>
      <c r="I5367" s="114" t="s">
        <v>81</v>
      </c>
      <c r="J5367" s="114" t="s">
        <v>8021</v>
      </c>
      <c r="K5367" s="114"/>
      <c r="L5367" s="114" t="s">
        <v>20</v>
      </c>
      <c r="M5367" s="136">
        <v>-2700</v>
      </c>
      <c r="N5367" s="114" t="s">
        <v>28</v>
      </c>
      <c r="O5367" s="136">
        <v>-1276.43</v>
      </c>
      <c r="P5367" s="136">
        <v>-1276.44</v>
      </c>
      <c r="Q5367" s="114">
        <v>-2.59</v>
      </c>
      <c r="R5367" s="112"/>
      <c r="S5367" s="113"/>
      <c r="T5367" s="113"/>
      <c r="U5367" s="112"/>
    </row>
    <row r="5368" spans="1:21" hidden="1">
      <c r="A5368" s="116">
        <v>42473</v>
      </c>
      <c r="B5368" s="114" t="s">
        <v>8022</v>
      </c>
      <c r="C5368" s="116">
        <v>42473</v>
      </c>
      <c r="D5368" s="114" t="s">
        <v>8023</v>
      </c>
      <c r="E5368" s="114" t="s">
        <v>2020</v>
      </c>
      <c r="F5368" s="114" t="s">
        <v>4334</v>
      </c>
      <c r="G5368" s="114" t="s">
        <v>8024</v>
      </c>
      <c r="H5368" s="114" t="s">
        <v>2021</v>
      </c>
      <c r="I5368" s="114" t="s">
        <v>81</v>
      </c>
      <c r="J5368" s="114" t="s">
        <v>8025</v>
      </c>
      <c r="K5368" s="114"/>
      <c r="L5368" s="114" t="s">
        <v>20</v>
      </c>
      <c r="M5368" s="136">
        <v>-2700</v>
      </c>
      <c r="N5368" s="114" t="s">
        <v>28</v>
      </c>
      <c r="O5368" s="136">
        <v>-1280.0899999999999</v>
      </c>
      <c r="P5368" s="136">
        <v>-1280.0899999999999</v>
      </c>
      <c r="Q5368" s="114">
        <v>1.05</v>
      </c>
      <c r="R5368" s="112"/>
      <c r="S5368" s="112"/>
      <c r="T5368" s="112"/>
      <c r="U5368" s="112"/>
    </row>
    <row r="5369" spans="1:21" hidden="1">
      <c r="A5369" s="116">
        <v>42481</v>
      </c>
      <c r="B5369" s="114" t="s">
        <v>8026</v>
      </c>
      <c r="C5369" s="116">
        <v>42481</v>
      </c>
      <c r="D5369" s="114" t="s">
        <v>8027</v>
      </c>
      <c r="E5369" s="114" t="s">
        <v>2020</v>
      </c>
      <c r="F5369" s="114" t="s">
        <v>4334</v>
      </c>
      <c r="G5369" s="114" t="s">
        <v>8028</v>
      </c>
      <c r="H5369" s="114" t="s">
        <v>2021</v>
      </c>
      <c r="I5369" s="114" t="s">
        <v>81</v>
      </c>
      <c r="J5369" s="114" t="s">
        <v>8029</v>
      </c>
      <c r="K5369" s="114"/>
      <c r="L5369" s="114" t="s">
        <v>20</v>
      </c>
      <c r="M5369" s="136">
        <v>-3084</v>
      </c>
      <c r="N5369" s="114" t="s">
        <v>28</v>
      </c>
      <c r="O5369" s="136">
        <v>-1462.15</v>
      </c>
      <c r="P5369" s="136">
        <v>-1462.15</v>
      </c>
      <c r="Q5369" s="114">
        <v>1.21</v>
      </c>
      <c r="R5369" s="112"/>
      <c r="S5369" s="112"/>
      <c r="T5369" s="112"/>
      <c r="U5369" s="112"/>
    </row>
    <row r="5370" spans="1:21">
      <c r="A5370" s="116">
        <v>42482</v>
      </c>
      <c r="B5370" s="114" t="s">
        <v>7548</v>
      </c>
      <c r="C5370" s="116">
        <v>42482</v>
      </c>
      <c r="D5370" s="114" t="s">
        <v>7548</v>
      </c>
      <c r="E5370" s="114" t="s">
        <v>2020</v>
      </c>
      <c r="F5370" s="114"/>
      <c r="G5370" s="114"/>
      <c r="H5370" s="114" t="s">
        <v>2021</v>
      </c>
      <c r="I5370" s="114" t="s">
        <v>19</v>
      </c>
      <c r="J5370" s="114" t="s">
        <v>7549</v>
      </c>
      <c r="K5370" s="114" t="s">
        <v>21</v>
      </c>
      <c r="L5370" s="114"/>
      <c r="M5370" s="114">
        <v>156</v>
      </c>
      <c r="N5370" s="114" t="s">
        <v>28</v>
      </c>
      <c r="O5370" s="114">
        <v>68.64</v>
      </c>
      <c r="P5370" s="114">
        <v>68.64</v>
      </c>
      <c r="Q5370" s="114">
        <v>2.25</v>
      </c>
      <c r="R5370" s="112"/>
      <c r="S5370" s="112"/>
      <c r="T5370" s="112"/>
      <c r="U5370" s="112"/>
    </row>
    <row r="5371" spans="1:21" hidden="1">
      <c r="A5371" s="116">
        <v>42486</v>
      </c>
      <c r="B5371" s="114" t="s">
        <v>8030</v>
      </c>
      <c r="C5371" s="116">
        <v>42486</v>
      </c>
      <c r="D5371" s="114" t="s">
        <v>8031</v>
      </c>
      <c r="E5371" s="114" t="s">
        <v>2020</v>
      </c>
      <c r="F5371" s="114" t="s">
        <v>4334</v>
      </c>
      <c r="G5371" s="114" t="s">
        <v>8032</v>
      </c>
      <c r="H5371" s="114" t="s">
        <v>2021</v>
      </c>
      <c r="I5371" s="114" t="s">
        <v>81</v>
      </c>
      <c r="J5371" s="114" t="s">
        <v>8033</v>
      </c>
      <c r="K5371" s="114"/>
      <c r="L5371" s="114" t="s">
        <v>20</v>
      </c>
      <c r="M5371" s="136">
        <v>-1464</v>
      </c>
      <c r="N5371" s="114" t="s">
        <v>28</v>
      </c>
      <c r="O5371" s="114">
        <v>-644.16</v>
      </c>
      <c r="P5371" s="114">
        <v>-644.16</v>
      </c>
      <c r="Q5371" s="114">
        <v>-21.14</v>
      </c>
      <c r="R5371" s="112"/>
      <c r="S5371" s="112"/>
      <c r="T5371" s="112"/>
      <c r="U5371" s="112"/>
    </row>
    <row r="5372" spans="1:21" hidden="1">
      <c r="A5372" s="116">
        <v>42486</v>
      </c>
      <c r="B5372" s="114" t="s">
        <v>8030</v>
      </c>
      <c r="C5372" s="116">
        <v>42486</v>
      </c>
      <c r="D5372" s="114" t="s">
        <v>8031</v>
      </c>
      <c r="E5372" s="114" t="s">
        <v>2020</v>
      </c>
      <c r="F5372" s="114" t="s">
        <v>4334</v>
      </c>
      <c r="G5372" s="114" t="s">
        <v>8032</v>
      </c>
      <c r="H5372" s="114" t="s">
        <v>2021</v>
      </c>
      <c r="I5372" s="114" t="s">
        <v>81</v>
      </c>
      <c r="J5372" s="114" t="s">
        <v>8033</v>
      </c>
      <c r="K5372" s="114"/>
      <c r="L5372" s="114" t="s">
        <v>20</v>
      </c>
      <c r="M5372" s="114">
        <v>-156</v>
      </c>
      <c r="N5372" s="114" t="s">
        <v>28</v>
      </c>
      <c r="O5372" s="114">
        <v>-68.64</v>
      </c>
      <c r="P5372" s="114">
        <v>-68.64</v>
      </c>
      <c r="Q5372" s="114">
        <v>-2.25</v>
      </c>
      <c r="R5372" s="112"/>
      <c r="S5372" s="113"/>
      <c r="T5372" s="113"/>
      <c r="U5372" s="112"/>
    </row>
    <row r="5373" spans="1:21">
      <c r="A5373" s="116">
        <v>42481</v>
      </c>
      <c r="B5373" s="114" t="s">
        <v>7926</v>
      </c>
      <c r="C5373" s="116">
        <v>42481</v>
      </c>
      <c r="D5373" s="114" t="s">
        <v>7926</v>
      </c>
      <c r="E5373" s="114" t="s">
        <v>2020</v>
      </c>
      <c r="F5373" s="114"/>
      <c r="G5373" s="114"/>
      <c r="H5373" s="114" t="s">
        <v>2021</v>
      </c>
      <c r="I5373" s="114" t="s">
        <v>19</v>
      </c>
      <c r="J5373" s="114" t="s">
        <v>7927</v>
      </c>
      <c r="K5373" s="114" t="s">
        <v>21</v>
      </c>
      <c r="L5373" s="114"/>
      <c r="M5373" s="136">
        <v>15120</v>
      </c>
      <c r="N5373" s="114" t="s">
        <v>28</v>
      </c>
      <c r="O5373" s="136">
        <v>6652.8</v>
      </c>
      <c r="P5373" s="136">
        <v>6652.8</v>
      </c>
      <c r="Q5373" s="114">
        <v>218.38</v>
      </c>
      <c r="R5373" s="112"/>
      <c r="S5373" s="113"/>
      <c r="T5373" s="113"/>
      <c r="U5373" s="112"/>
    </row>
    <row r="5374" spans="1:21">
      <c r="A5374" s="116">
        <v>42485</v>
      </c>
      <c r="B5374" s="114" t="s">
        <v>7772</v>
      </c>
      <c r="C5374" s="116">
        <v>42485</v>
      </c>
      <c r="D5374" s="114" t="s">
        <v>7772</v>
      </c>
      <c r="E5374" s="114" t="s">
        <v>2020</v>
      </c>
      <c r="F5374" s="114"/>
      <c r="G5374" s="114"/>
      <c r="H5374" s="114" t="s">
        <v>2021</v>
      </c>
      <c r="I5374" s="114" t="s">
        <v>19</v>
      </c>
      <c r="J5374" s="114" t="s">
        <v>7773</v>
      </c>
      <c r="K5374" s="114" t="s">
        <v>21</v>
      </c>
      <c r="L5374" s="114"/>
      <c r="M5374" s="136">
        <v>5400</v>
      </c>
      <c r="N5374" s="114" t="s">
        <v>28</v>
      </c>
      <c r="O5374" s="136">
        <v>2376</v>
      </c>
      <c r="P5374" s="136">
        <v>2376</v>
      </c>
      <c r="Q5374" s="114">
        <v>77.900000000000006</v>
      </c>
      <c r="R5374" s="112"/>
      <c r="S5374" s="113"/>
      <c r="T5374" s="113"/>
      <c r="U5374" s="112"/>
    </row>
    <row r="5375" spans="1:21">
      <c r="A5375" s="116">
        <v>42481</v>
      </c>
      <c r="B5375" s="114" t="s">
        <v>7926</v>
      </c>
      <c r="C5375" s="116">
        <v>42481</v>
      </c>
      <c r="D5375" s="114" t="s">
        <v>7926</v>
      </c>
      <c r="E5375" s="114" t="s">
        <v>2020</v>
      </c>
      <c r="F5375" s="114"/>
      <c r="G5375" s="114"/>
      <c r="H5375" s="114" t="s">
        <v>2021</v>
      </c>
      <c r="I5375" s="114" t="s">
        <v>19</v>
      </c>
      <c r="J5375" s="114" t="s">
        <v>7927</v>
      </c>
      <c r="K5375" s="114"/>
      <c r="L5375" s="114" t="s">
        <v>20</v>
      </c>
      <c r="M5375" s="136">
        <v>-15120</v>
      </c>
      <c r="N5375" s="114" t="s">
        <v>28</v>
      </c>
      <c r="O5375" s="136">
        <v>-6652.8</v>
      </c>
      <c r="P5375" s="136">
        <v>-6652.8</v>
      </c>
      <c r="Q5375" s="114">
        <v>-218.38</v>
      </c>
      <c r="R5375" s="112"/>
      <c r="S5375" s="113"/>
      <c r="T5375" s="113"/>
      <c r="U5375" s="112"/>
    </row>
    <row r="5376" spans="1:21">
      <c r="A5376" s="116">
        <v>42482</v>
      </c>
      <c r="B5376" s="114" t="s">
        <v>7548</v>
      </c>
      <c r="C5376" s="116">
        <v>42482</v>
      </c>
      <c r="D5376" s="114" t="s">
        <v>7548</v>
      </c>
      <c r="E5376" s="114" t="s">
        <v>2020</v>
      </c>
      <c r="F5376" s="114"/>
      <c r="G5376" s="114"/>
      <c r="H5376" s="114" t="s">
        <v>2021</v>
      </c>
      <c r="I5376" s="114" t="s">
        <v>19</v>
      </c>
      <c r="J5376" s="114" t="s">
        <v>7549</v>
      </c>
      <c r="K5376" s="114"/>
      <c r="L5376" s="114" t="s">
        <v>20</v>
      </c>
      <c r="M5376" s="114">
        <v>-156</v>
      </c>
      <c r="N5376" s="114" t="s">
        <v>28</v>
      </c>
      <c r="O5376" s="114">
        <v>-68.64</v>
      </c>
      <c r="P5376" s="114">
        <v>-68.64</v>
      </c>
      <c r="Q5376" s="114">
        <v>-2.2599999999999998</v>
      </c>
      <c r="R5376" s="112"/>
      <c r="S5376" s="112"/>
      <c r="T5376" s="112"/>
      <c r="U5376" s="112"/>
    </row>
    <row r="5377" spans="1:21">
      <c r="A5377" s="116">
        <v>42485</v>
      </c>
      <c r="B5377" s="114" t="s">
        <v>7772</v>
      </c>
      <c r="C5377" s="116">
        <v>42485</v>
      </c>
      <c r="D5377" s="114" t="s">
        <v>7772</v>
      </c>
      <c r="E5377" s="114" t="s">
        <v>2020</v>
      </c>
      <c r="F5377" s="114"/>
      <c r="G5377" s="114"/>
      <c r="H5377" s="114" t="s">
        <v>2021</v>
      </c>
      <c r="I5377" s="114" t="s">
        <v>19</v>
      </c>
      <c r="J5377" s="114" t="s">
        <v>7773</v>
      </c>
      <c r="K5377" s="114"/>
      <c r="L5377" s="114" t="s">
        <v>20</v>
      </c>
      <c r="M5377" s="136">
        <v>-5400</v>
      </c>
      <c r="N5377" s="114" t="s">
        <v>28</v>
      </c>
      <c r="O5377" s="136">
        <v>-2376</v>
      </c>
      <c r="P5377" s="136">
        <v>-2376</v>
      </c>
      <c r="Q5377" s="114">
        <v>-77.989999999999995</v>
      </c>
      <c r="R5377" s="112"/>
      <c r="S5377" s="112"/>
      <c r="T5377" s="112"/>
      <c r="U5377" s="112"/>
    </row>
    <row r="5378" spans="1:21" hidden="1">
      <c r="A5378" s="116">
        <v>42479</v>
      </c>
      <c r="B5378" s="114" t="s">
        <v>8034</v>
      </c>
      <c r="C5378" s="116">
        <v>42490</v>
      </c>
      <c r="D5378" s="114" t="s">
        <v>6693</v>
      </c>
      <c r="E5378" s="114" t="s">
        <v>2020</v>
      </c>
      <c r="F5378" s="114"/>
      <c r="G5378" s="114"/>
      <c r="H5378" s="114" t="s">
        <v>2021</v>
      </c>
      <c r="I5378" s="114" t="s">
        <v>26</v>
      </c>
      <c r="J5378" s="114" t="s">
        <v>6694</v>
      </c>
      <c r="K5378" s="114" t="s">
        <v>21</v>
      </c>
      <c r="L5378" s="114"/>
      <c r="M5378" s="114">
        <v>156</v>
      </c>
      <c r="N5378" s="114" t="s">
        <v>28</v>
      </c>
      <c r="O5378" s="114">
        <v>68.64</v>
      </c>
      <c r="P5378" s="114">
        <v>72.900000000000006</v>
      </c>
      <c r="Q5378" s="114">
        <v>-2</v>
      </c>
      <c r="R5378" s="112"/>
      <c r="S5378" s="112"/>
      <c r="T5378" s="112"/>
      <c r="U5378" s="112"/>
    </row>
    <row r="5379" spans="1:21" hidden="1">
      <c r="A5379" s="116">
        <v>42479</v>
      </c>
      <c r="B5379" s="114" t="s">
        <v>8035</v>
      </c>
      <c r="C5379" s="116">
        <v>42490</v>
      </c>
      <c r="D5379" s="114" t="s">
        <v>6693</v>
      </c>
      <c r="E5379" s="114" t="s">
        <v>2020</v>
      </c>
      <c r="F5379" s="114"/>
      <c r="G5379" s="114"/>
      <c r="H5379" s="114" t="s">
        <v>2021</v>
      </c>
      <c r="I5379" s="114" t="s">
        <v>26</v>
      </c>
      <c r="J5379" s="114" t="s">
        <v>6694</v>
      </c>
      <c r="K5379" s="114" t="s">
        <v>21</v>
      </c>
      <c r="L5379" s="114"/>
      <c r="M5379" s="136">
        <v>20520</v>
      </c>
      <c r="N5379" s="114" t="s">
        <v>28</v>
      </c>
      <c r="O5379" s="136">
        <v>9028.7999999999993</v>
      </c>
      <c r="P5379" s="136">
        <v>9588.91</v>
      </c>
      <c r="Q5379" s="114">
        <v>-263.74</v>
      </c>
      <c r="R5379" s="112"/>
      <c r="S5379" s="112"/>
      <c r="T5379" s="112"/>
      <c r="U5379" s="112"/>
    </row>
    <row r="5380" spans="1:21" hidden="1">
      <c r="A5380" s="116">
        <v>42489</v>
      </c>
      <c r="B5380" s="114" t="s">
        <v>7968</v>
      </c>
      <c r="C5380" s="116">
        <v>42489</v>
      </c>
      <c r="D5380" s="114" t="s">
        <v>7969</v>
      </c>
      <c r="E5380" s="114" t="s">
        <v>2033</v>
      </c>
      <c r="F5380" s="114" t="s">
        <v>890</v>
      </c>
      <c r="G5380" s="114" t="s">
        <v>7970</v>
      </c>
      <c r="H5380" s="114" t="s">
        <v>2034</v>
      </c>
      <c r="I5380" s="114" t="s">
        <v>81</v>
      </c>
      <c r="J5380" s="114" t="s">
        <v>7971</v>
      </c>
      <c r="K5380" s="114"/>
      <c r="L5380" s="114" t="s">
        <v>20</v>
      </c>
      <c r="M5380" s="136">
        <v>-1620</v>
      </c>
      <c r="N5380" s="114" t="s">
        <v>28</v>
      </c>
      <c r="O5380" s="114">
        <v>-737.05</v>
      </c>
      <c r="P5380" s="114">
        <v>-737.05</v>
      </c>
      <c r="Q5380" s="114">
        <v>0</v>
      </c>
      <c r="R5380" s="112"/>
      <c r="S5380" s="112"/>
      <c r="T5380" s="112"/>
      <c r="U5380" s="112"/>
    </row>
    <row r="5381" spans="1:21" hidden="1">
      <c r="A5381" s="116">
        <v>42489</v>
      </c>
      <c r="B5381" s="114" t="s">
        <v>7968</v>
      </c>
      <c r="C5381" s="116">
        <v>42489</v>
      </c>
      <c r="D5381" s="114" t="s">
        <v>7969</v>
      </c>
      <c r="E5381" s="114" t="s">
        <v>2035</v>
      </c>
      <c r="F5381" s="114" t="s">
        <v>890</v>
      </c>
      <c r="G5381" s="114" t="s">
        <v>7970</v>
      </c>
      <c r="H5381" s="114" t="s">
        <v>2036</v>
      </c>
      <c r="I5381" s="114" t="s">
        <v>81</v>
      </c>
      <c r="J5381" s="114" t="s">
        <v>7971</v>
      </c>
      <c r="K5381" s="114"/>
      <c r="L5381" s="114" t="s">
        <v>20</v>
      </c>
      <c r="M5381" s="136">
        <v>-1620</v>
      </c>
      <c r="N5381" s="114" t="s">
        <v>28</v>
      </c>
      <c r="O5381" s="114">
        <v>-815.32</v>
      </c>
      <c r="P5381" s="114">
        <v>-815.33</v>
      </c>
      <c r="Q5381" s="114">
        <v>0.01</v>
      </c>
      <c r="R5381" s="112"/>
      <c r="S5381" s="112"/>
      <c r="T5381" s="112"/>
      <c r="U5381" s="112"/>
    </row>
    <row r="5382" spans="1:21" hidden="1">
      <c r="A5382" s="116">
        <v>42480</v>
      </c>
      <c r="B5382" s="114" t="s">
        <v>8036</v>
      </c>
      <c r="C5382" s="116">
        <v>42480</v>
      </c>
      <c r="D5382" s="114" t="s">
        <v>8036</v>
      </c>
      <c r="E5382" s="114" t="s">
        <v>94</v>
      </c>
      <c r="F5382" s="114" t="s">
        <v>331</v>
      </c>
      <c r="G5382" s="114" t="s">
        <v>8037</v>
      </c>
      <c r="H5382" s="114" t="s">
        <v>2063</v>
      </c>
      <c r="I5382" s="114" t="s">
        <v>81</v>
      </c>
      <c r="J5382" s="114" t="s">
        <v>8038</v>
      </c>
      <c r="K5382" s="114" t="s">
        <v>21</v>
      </c>
      <c r="L5382" s="114"/>
      <c r="M5382" s="114">
        <v>75</v>
      </c>
      <c r="N5382" s="114" t="s">
        <v>28</v>
      </c>
      <c r="O5382" s="114">
        <v>15</v>
      </c>
      <c r="P5382" s="114">
        <v>0</v>
      </c>
      <c r="Q5382" s="114">
        <v>0</v>
      </c>
      <c r="R5382" s="112"/>
      <c r="S5382" s="112"/>
      <c r="T5382" s="112"/>
      <c r="U5382" s="112"/>
    </row>
    <row r="5383" spans="1:21" hidden="1">
      <c r="A5383" s="116">
        <v>42480</v>
      </c>
      <c r="B5383" s="114" t="s">
        <v>8036</v>
      </c>
      <c r="C5383" s="116">
        <v>42480</v>
      </c>
      <c r="D5383" s="114" t="s">
        <v>8036</v>
      </c>
      <c r="E5383" s="114" t="s">
        <v>94</v>
      </c>
      <c r="F5383" s="114" t="s">
        <v>331</v>
      </c>
      <c r="G5383" s="114" t="s">
        <v>8037</v>
      </c>
      <c r="H5383" s="114" t="s">
        <v>2063</v>
      </c>
      <c r="I5383" s="114" t="s">
        <v>81</v>
      </c>
      <c r="J5383" s="114" t="s">
        <v>8038</v>
      </c>
      <c r="K5383" s="114"/>
      <c r="L5383" s="114" t="s">
        <v>20</v>
      </c>
      <c r="M5383" s="114">
        <v>-75</v>
      </c>
      <c r="N5383" s="114" t="s">
        <v>28</v>
      </c>
      <c r="O5383" s="114">
        <v>-15</v>
      </c>
      <c r="P5383" s="114">
        <v>0</v>
      </c>
      <c r="Q5383" s="114">
        <v>0</v>
      </c>
      <c r="R5383" s="112"/>
      <c r="S5383" s="112"/>
      <c r="T5383" s="112"/>
      <c r="U5383" s="112"/>
    </row>
    <row r="5384" spans="1:21" hidden="1">
      <c r="A5384" s="116">
        <v>42488</v>
      </c>
      <c r="B5384" s="114" t="s">
        <v>8039</v>
      </c>
      <c r="C5384" s="116">
        <v>42488</v>
      </c>
      <c r="D5384" s="114" t="s">
        <v>8039</v>
      </c>
      <c r="E5384" s="114" t="s">
        <v>94</v>
      </c>
      <c r="F5384" s="114" t="s">
        <v>331</v>
      </c>
      <c r="G5384" s="114" t="s">
        <v>8040</v>
      </c>
      <c r="H5384" s="114" t="s">
        <v>2063</v>
      </c>
      <c r="I5384" s="114" t="s">
        <v>81</v>
      </c>
      <c r="J5384" s="114" t="s">
        <v>8041</v>
      </c>
      <c r="K5384" s="114" t="s">
        <v>21</v>
      </c>
      <c r="L5384" s="114"/>
      <c r="M5384" s="114">
        <v>30</v>
      </c>
      <c r="N5384" s="114" t="s">
        <v>28</v>
      </c>
      <c r="O5384" s="114">
        <v>6</v>
      </c>
      <c r="P5384" s="114">
        <v>0</v>
      </c>
      <c r="Q5384" s="114">
        <v>0</v>
      </c>
      <c r="R5384" s="112"/>
      <c r="S5384" s="112"/>
      <c r="T5384" s="112"/>
      <c r="U5384" s="112"/>
    </row>
    <row r="5385" spans="1:21" hidden="1">
      <c r="A5385" s="116">
        <v>42488</v>
      </c>
      <c r="B5385" s="114" t="s">
        <v>8039</v>
      </c>
      <c r="C5385" s="116">
        <v>42488</v>
      </c>
      <c r="D5385" s="114" t="s">
        <v>8039</v>
      </c>
      <c r="E5385" s="114" t="s">
        <v>94</v>
      </c>
      <c r="F5385" s="114" t="s">
        <v>331</v>
      </c>
      <c r="G5385" s="114" t="s">
        <v>8040</v>
      </c>
      <c r="H5385" s="114" t="s">
        <v>2063</v>
      </c>
      <c r="I5385" s="114" t="s">
        <v>81</v>
      </c>
      <c r="J5385" s="114" t="s">
        <v>8041</v>
      </c>
      <c r="K5385" s="114"/>
      <c r="L5385" s="114" t="s">
        <v>20</v>
      </c>
      <c r="M5385" s="114">
        <v>-30</v>
      </c>
      <c r="N5385" s="114" t="s">
        <v>28</v>
      </c>
      <c r="O5385" s="114">
        <v>-6</v>
      </c>
      <c r="P5385" s="114">
        <v>0</v>
      </c>
      <c r="Q5385" s="114">
        <v>0</v>
      </c>
      <c r="R5385" s="112"/>
      <c r="S5385" s="112"/>
      <c r="T5385" s="112"/>
      <c r="U5385" s="112"/>
    </row>
    <row r="5386" spans="1:21" hidden="1">
      <c r="A5386" s="116">
        <v>42489</v>
      </c>
      <c r="B5386" s="114" t="s">
        <v>7187</v>
      </c>
      <c r="C5386" s="116">
        <v>42489</v>
      </c>
      <c r="D5386" s="114" t="s">
        <v>7187</v>
      </c>
      <c r="E5386" s="114" t="s">
        <v>94</v>
      </c>
      <c r="F5386" s="114" t="s">
        <v>3984</v>
      </c>
      <c r="G5386" s="114" t="s">
        <v>7188</v>
      </c>
      <c r="H5386" s="114" t="s">
        <v>2063</v>
      </c>
      <c r="I5386" s="114" t="s">
        <v>81</v>
      </c>
      <c r="J5386" s="114" t="s">
        <v>7189</v>
      </c>
      <c r="K5386" s="114"/>
      <c r="L5386" s="114" t="s">
        <v>20</v>
      </c>
      <c r="M5386" s="114">
        <v>-270</v>
      </c>
      <c r="N5386" s="114" t="s">
        <v>28</v>
      </c>
      <c r="O5386" s="114">
        <v>0</v>
      </c>
      <c r="P5386" s="114">
        <v>0</v>
      </c>
      <c r="Q5386" s="114">
        <v>0</v>
      </c>
      <c r="R5386" s="112"/>
      <c r="S5386" s="112"/>
      <c r="T5386" s="112"/>
      <c r="U5386" s="112"/>
    </row>
    <row r="5387" spans="1:21" hidden="1">
      <c r="A5387" s="116">
        <v>42489</v>
      </c>
      <c r="B5387" s="114" t="s">
        <v>7190</v>
      </c>
      <c r="C5387" s="116">
        <v>42489</v>
      </c>
      <c r="D5387" s="114" t="s">
        <v>7190</v>
      </c>
      <c r="E5387" s="114" t="s">
        <v>94</v>
      </c>
      <c r="F5387" s="114" t="s">
        <v>886</v>
      </c>
      <c r="G5387" s="114" t="s">
        <v>7191</v>
      </c>
      <c r="H5387" s="114" t="s">
        <v>2063</v>
      </c>
      <c r="I5387" s="114" t="s">
        <v>81</v>
      </c>
      <c r="J5387" s="114" t="s">
        <v>7192</v>
      </c>
      <c r="K5387" s="114"/>
      <c r="L5387" s="114" t="s">
        <v>20</v>
      </c>
      <c r="M5387" s="114">
        <v>-186</v>
      </c>
      <c r="N5387" s="114" t="s">
        <v>28</v>
      </c>
      <c r="O5387" s="114">
        <v>0</v>
      </c>
      <c r="P5387" s="114">
        <v>0</v>
      </c>
      <c r="Q5387" s="114">
        <v>0</v>
      </c>
      <c r="R5387" s="112"/>
      <c r="S5387" s="113"/>
      <c r="T5387" s="113"/>
      <c r="U5387" s="112"/>
    </row>
    <row r="5388" spans="1:21" hidden="1">
      <c r="A5388" s="116">
        <v>42489</v>
      </c>
      <c r="B5388" s="114" t="s">
        <v>7190</v>
      </c>
      <c r="C5388" s="116">
        <v>42489</v>
      </c>
      <c r="D5388" s="114" t="s">
        <v>7190</v>
      </c>
      <c r="E5388" s="114" t="s">
        <v>94</v>
      </c>
      <c r="F5388" s="114" t="s">
        <v>886</v>
      </c>
      <c r="G5388" s="114" t="s">
        <v>7191</v>
      </c>
      <c r="H5388" s="114" t="s">
        <v>2063</v>
      </c>
      <c r="I5388" s="114" t="s">
        <v>81</v>
      </c>
      <c r="J5388" s="114" t="s">
        <v>7192</v>
      </c>
      <c r="K5388" s="114"/>
      <c r="L5388" s="114" t="s">
        <v>20</v>
      </c>
      <c r="M5388" s="136">
        <v>-1177</v>
      </c>
      <c r="N5388" s="114" t="s">
        <v>28</v>
      </c>
      <c r="O5388" s="114">
        <v>0</v>
      </c>
      <c r="P5388" s="114">
        <v>0</v>
      </c>
      <c r="Q5388" s="114">
        <v>0</v>
      </c>
      <c r="R5388" s="112"/>
      <c r="S5388" s="113"/>
      <c r="T5388" s="113"/>
      <c r="U5388" s="112"/>
    </row>
    <row r="5389" spans="1:21" hidden="1">
      <c r="A5389" s="116">
        <v>42489</v>
      </c>
      <c r="B5389" s="114" t="s">
        <v>7190</v>
      </c>
      <c r="C5389" s="116">
        <v>42489</v>
      </c>
      <c r="D5389" s="114" t="s">
        <v>7190</v>
      </c>
      <c r="E5389" s="114" t="s">
        <v>94</v>
      </c>
      <c r="F5389" s="114" t="s">
        <v>886</v>
      </c>
      <c r="G5389" s="114" t="s">
        <v>7191</v>
      </c>
      <c r="H5389" s="114" t="s">
        <v>2063</v>
      </c>
      <c r="I5389" s="114" t="s">
        <v>81</v>
      </c>
      <c r="J5389" s="114" t="s">
        <v>7192</v>
      </c>
      <c r="K5389" s="114" t="s">
        <v>21</v>
      </c>
      <c r="L5389" s="114"/>
      <c r="M5389" s="114">
        <v>186</v>
      </c>
      <c r="N5389" s="114" t="s">
        <v>28</v>
      </c>
      <c r="O5389" s="114">
        <v>0</v>
      </c>
      <c r="P5389" s="114">
        <v>0</v>
      </c>
      <c r="Q5389" s="114">
        <v>0</v>
      </c>
      <c r="R5389" s="112"/>
      <c r="S5389" s="112"/>
      <c r="T5389" s="112"/>
      <c r="U5389" s="112"/>
    </row>
    <row r="5390" spans="1:21" hidden="1">
      <c r="A5390" s="116">
        <v>42489</v>
      </c>
      <c r="B5390" s="114" t="s">
        <v>7190</v>
      </c>
      <c r="C5390" s="116">
        <v>42489</v>
      </c>
      <c r="D5390" s="114" t="s">
        <v>7190</v>
      </c>
      <c r="E5390" s="114" t="s">
        <v>94</v>
      </c>
      <c r="F5390" s="114" t="s">
        <v>886</v>
      </c>
      <c r="G5390" s="114" t="s">
        <v>7191</v>
      </c>
      <c r="H5390" s="114" t="s">
        <v>2063</v>
      </c>
      <c r="I5390" s="114" t="s">
        <v>81</v>
      </c>
      <c r="J5390" s="114" t="s">
        <v>7192</v>
      </c>
      <c r="K5390" s="114" t="s">
        <v>21</v>
      </c>
      <c r="L5390" s="114"/>
      <c r="M5390" s="136">
        <v>1177</v>
      </c>
      <c r="N5390" s="114" t="s">
        <v>28</v>
      </c>
      <c r="O5390" s="114">
        <v>0</v>
      </c>
      <c r="P5390" s="114">
        <v>0</v>
      </c>
      <c r="Q5390" s="114">
        <v>0</v>
      </c>
      <c r="R5390" s="112"/>
      <c r="S5390" s="112"/>
      <c r="T5390" s="112"/>
      <c r="U5390" s="112"/>
    </row>
    <row r="5391" spans="1:21" hidden="1">
      <c r="A5391" s="116">
        <v>42489</v>
      </c>
      <c r="B5391" s="114" t="s">
        <v>7187</v>
      </c>
      <c r="C5391" s="116">
        <v>42489</v>
      </c>
      <c r="D5391" s="114" t="s">
        <v>7187</v>
      </c>
      <c r="E5391" s="114" t="s">
        <v>94</v>
      </c>
      <c r="F5391" s="114" t="s">
        <v>3984</v>
      </c>
      <c r="G5391" s="114" t="s">
        <v>7188</v>
      </c>
      <c r="H5391" s="114" t="s">
        <v>2063</v>
      </c>
      <c r="I5391" s="114" t="s">
        <v>81</v>
      </c>
      <c r="J5391" s="114" t="s">
        <v>7189</v>
      </c>
      <c r="K5391" s="114" t="s">
        <v>21</v>
      </c>
      <c r="L5391" s="114"/>
      <c r="M5391" s="114">
        <v>270</v>
      </c>
      <c r="N5391" s="114" t="s">
        <v>28</v>
      </c>
      <c r="O5391" s="114">
        <v>0</v>
      </c>
      <c r="P5391" s="114">
        <v>0</v>
      </c>
      <c r="Q5391" s="114">
        <v>0</v>
      </c>
      <c r="R5391" s="112"/>
      <c r="S5391" s="113"/>
      <c r="T5391" s="113"/>
      <c r="U5391" s="112"/>
    </row>
    <row r="5392" spans="1:21">
      <c r="A5392" s="116">
        <v>42474</v>
      </c>
      <c r="B5392" s="114" t="s">
        <v>7783</v>
      </c>
      <c r="C5392" s="116">
        <v>42474</v>
      </c>
      <c r="D5392" s="114" t="s">
        <v>7783</v>
      </c>
      <c r="E5392" s="114" t="s">
        <v>94</v>
      </c>
      <c r="F5392" s="114"/>
      <c r="G5392" s="114"/>
      <c r="H5392" s="114" t="s">
        <v>2063</v>
      </c>
      <c r="I5392" s="114" t="s">
        <v>19</v>
      </c>
      <c r="J5392" s="114" t="s">
        <v>7784</v>
      </c>
      <c r="K5392" s="114" t="s">
        <v>21</v>
      </c>
      <c r="L5392" s="114"/>
      <c r="M5392" s="114">
        <v>1</v>
      </c>
      <c r="N5392" s="114" t="s">
        <v>28</v>
      </c>
      <c r="O5392" s="114">
        <v>0.21</v>
      </c>
      <c r="P5392" s="114">
        <v>0.21</v>
      </c>
      <c r="Q5392" s="114">
        <v>0</v>
      </c>
      <c r="R5392" s="112"/>
      <c r="S5392" s="112"/>
      <c r="T5392" s="112"/>
      <c r="U5392" s="112"/>
    </row>
    <row r="5393" spans="1:21" hidden="1">
      <c r="A5393" s="116">
        <v>42489</v>
      </c>
      <c r="B5393" s="114" t="s">
        <v>7785</v>
      </c>
      <c r="C5393" s="116">
        <v>42490</v>
      </c>
      <c r="D5393" s="114" t="s">
        <v>6221</v>
      </c>
      <c r="E5393" s="114" t="s">
        <v>94</v>
      </c>
      <c r="F5393" s="114"/>
      <c r="G5393" s="114"/>
      <c r="H5393" s="114" t="s">
        <v>2063</v>
      </c>
      <c r="I5393" s="114" t="s">
        <v>17</v>
      </c>
      <c r="J5393" s="114" t="s">
        <v>6222</v>
      </c>
      <c r="K5393" s="114"/>
      <c r="L5393" s="114" t="s">
        <v>20</v>
      </c>
      <c r="M5393" s="114">
        <v>-1</v>
      </c>
      <c r="N5393" s="114" t="s">
        <v>28</v>
      </c>
      <c r="O5393" s="114">
        <v>-0.2</v>
      </c>
      <c r="P5393" s="114">
        <v>-0.2</v>
      </c>
      <c r="Q5393" s="114">
        <v>-0.01</v>
      </c>
      <c r="R5393" s="112"/>
      <c r="S5393" s="113"/>
      <c r="T5393" s="113"/>
      <c r="U5393" s="112"/>
    </row>
    <row r="5394" spans="1:21" hidden="1">
      <c r="A5394" s="116">
        <v>42464</v>
      </c>
      <c r="B5394" s="114" t="s">
        <v>7616</v>
      </c>
      <c r="C5394" s="116">
        <v>42464</v>
      </c>
      <c r="D5394" s="114" t="s">
        <v>7617</v>
      </c>
      <c r="E5394" s="114" t="s">
        <v>94</v>
      </c>
      <c r="F5394" s="114" t="s">
        <v>3984</v>
      </c>
      <c r="G5394" s="114" t="s">
        <v>7618</v>
      </c>
      <c r="H5394" s="114" t="s">
        <v>2063</v>
      </c>
      <c r="I5394" s="114" t="s">
        <v>81</v>
      </c>
      <c r="J5394" s="114" t="s">
        <v>7516</v>
      </c>
      <c r="K5394" s="114"/>
      <c r="L5394" s="114" t="s">
        <v>20</v>
      </c>
      <c r="M5394" s="114">
        <v>-864</v>
      </c>
      <c r="N5394" s="114" t="s">
        <v>28</v>
      </c>
      <c r="O5394" s="114">
        <v>-185.69</v>
      </c>
      <c r="P5394" s="114">
        <v>-185.69</v>
      </c>
      <c r="Q5394" s="114">
        <v>0</v>
      </c>
      <c r="R5394" s="112"/>
      <c r="S5394" s="112"/>
      <c r="T5394" s="112"/>
      <c r="U5394" s="112"/>
    </row>
    <row r="5395" spans="1:21" hidden="1">
      <c r="A5395" s="116">
        <v>42464</v>
      </c>
      <c r="B5395" s="114" t="s">
        <v>8042</v>
      </c>
      <c r="C5395" s="116">
        <v>42464</v>
      </c>
      <c r="D5395" s="114" t="s">
        <v>8043</v>
      </c>
      <c r="E5395" s="114" t="s">
        <v>94</v>
      </c>
      <c r="F5395" s="114" t="s">
        <v>330</v>
      </c>
      <c r="G5395" s="114" t="s">
        <v>8044</v>
      </c>
      <c r="H5395" s="114" t="s">
        <v>2063</v>
      </c>
      <c r="I5395" s="114" t="s">
        <v>81</v>
      </c>
      <c r="J5395" s="114" t="s">
        <v>8045</v>
      </c>
      <c r="K5395" s="114"/>
      <c r="L5395" s="114" t="s">
        <v>20</v>
      </c>
      <c r="M5395" s="114">
        <v>-24</v>
      </c>
      <c r="N5395" s="114" t="s">
        <v>28</v>
      </c>
      <c r="O5395" s="114">
        <v>-5.16</v>
      </c>
      <c r="P5395" s="114">
        <v>-5.16</v>
      </c>
      <c r="Q5395" s="114">
        <v>0</v>
      </c>
      <c r="R5395" s="112"/>
      <c r="S5395" s="113"/>
      <c r="T5395" s="113"/>
      <c r="U5395" s="112"/>
    </row>
    <row r="5396" spans="1:21" hidden="1">
      <c r="A5396" s="116">
        <v>42461</v>
      </c>
      <c r="B5396" s="114" t="s">
        <v>7505</v>
      </c>
      <c r="C5396" s="116">
        <v>42461</v>
      </c>
      <c r="D5396" s="114" t="s">
        <v>7506</v>
      </c>
      <c r="E5396" s="114" t="s">
        <v>94</v>
      </c>
      <c r="F5396" s="114" t="s">
        <v>3984</v>
      </c>
      <c r="G5396" s="114" t="s">
        <v>7507</v>
      </c>
      <c r="H5396" s="114" t="s">
        <v>2063</v>
      </c>
      <c r="I5396" s="114" t="s">
        <v>81</v>
      </c>
      <c r="J5396" s="114" t="s">
        <v>7508</v>
      </c>
      <c r="K5396" s="114"/>
      <c r="L5396" s="114" t="s">
        <v>20</v>
      </c>
      <c r="M5396" s="114">
        <v>-864</v>
      </c>
      <c r="N5396" s="114" t="s">
        <v>28</v>
      </c>
      <c r="O5396" s="114">
        <v>-185.69</v>
      </c>
      <c r="P5396" s="114">
        <v>-185.7</v>
      </c>
      <c r="Q5396" s="114">
        <v>0.01</v>
      </c>
      <c r="R5396" s="112"/>
      <c r="S5396" s="113"/>
      <c r="T5396" s="113"/>
      <c r="U5396" s="112"/>
    </row>
    <row r="5397" spans="1:21" hidden="1">
      <c r="A5397" s="116">
        <v>42466</v>
      </c>
      <c r="B5397" s="114" t="s">
        <v>7201</v>
      </c>
      <c r="C5397" s="116">
        <v>42466</v>
      </c>
      <c r="D5397" s="114" t="s">
        <v>7202</v>
      </c>
      <c r="E5397" s="114" t="s">
        <v>94</v>
      </c>
      <c r="F5397" s="114" t="s">
        <v>294</v>
      </c>
      <c r="G5397" s="114" t="s">
        <v>7203</v>
      </c>
      <c r="H5397" s="114" t="s">
        <v>2063</v>
      </c>
      <c r="I5397" s="114" t="s">
        <v>81</v>
      </c>
      <c r="J5397" s="114" t="s">
        <v>7204</v>
      </c>
      <c r="K5397" s="114"/>
      <c r="L5397" s="114" t="s">
        <v>20</v>
      </c>
      <c r="M5397" s="136">
        <v>-1728</v>
      </c>
      <c r="N5397" s="114" t="s">
        <v>28</v>
      </c>
      <c r="O5397" s="114">
        <v>-371.39</v>
      </c>
      <c r="P5397" s="114">
        <v>-371.01</v>
      </c>
      <c r="Q5397" s="114">
        <v>-0.39</v>
      </c>
      <c r="R5397" s="112"/>
      <c r="S5397" s="113"/>
      <c r="T5397" s="113"/>
      <c r="U5397" s="112"/>
    </row>
    <row r="5398" spans="1:21" hidden="1">
      <c r="A5398" s="116">
        <v>42465</v>
      </c>
      <c r="B5398" s="114" t="s">
        <v>7612</v>
      </c>
      <c r="C5398" s="116">
        <v>42465</v>
      </c>
      <c r="D5398" s="114" t="s">
        <v>7613</v>
      </c>
      <c r="E5398" s="114" t="s">
        <v>94</v>
      </c>
      <c r="F5398" s="114" t="s">
        <v>3984</v>
      </c>
      <c r="G5398" s="114" t="s">
        <v>7614</v>
      </c>
      <c r="H5398" s="114" t="s">
        <v>2063</v>
      </c>
      <c r="I5398" s="114" t="s">
        <v>81</v>
      </c>
      <c r="J5398" s="114" t="s">
        <v>7615</v>
      </c>
      <c r="K5398" s="114"/>
      <c r="L5398" s="114" t="s">
        <v>20</v>
      </c>
      <c r="M5398" s="114">
        <v>-96</v>
      </c>
      <c r="N5398" s="114" t="s">
        <v>28</v>
      </c>
      <c r="O5398" s="114">
        <v>-20.63</v>
      </c>
      <c r="P5398" s="114">
        <v>-20.63</v>
      </c>
      <c r="Q5398" s="114">
        <v>0</v>
      </c>
      <c r="R5398" s="112"/>
      <c r="S5398" s="112"/>
      <c r="T5398" s="112"/>
      <c r="U5398" s="112"/>
    </row>
    <row r="5399" spans="1:21" hidden="1">
      <c r="A5399" s="116">
        <v>42465</v>
      </c>
      <c r="B5399" s="114" t="s">
        <v>7209</v>
      </c>
      <c r="C5399" s="116">
        <v>42465</v>
      </c>
      <c r="D5399" s="114" t="s">
        <v>7210</v>
      </c>
      <c r="E5399" s="114" t="s">
        <v>94</v>
      </c>
      <c r="F5399" s="114" t="s">
        <v>938</v>
      </c>
      <c r="G5399" s="114" t="s">
        <v>7211</v>
      </c>
      <c r="H5399" s="114" t="s">
        <v>2063</v>
      </c>
      <c r="I5399" s="114" t="s">
        <v>81</v>
      </c>
      <c r="J5399" s="114" t="s">
        <v>7212</v>
      </c>
      <c r="K5399" s="114"/>
      <c r="L5399" s="114" t="s">
        <v>20</v>
      </c>
      <c r="M5399" s="114">
        <v>-12</v>
      </c>
      <c r="N5399" s="114" t="s">
        <v>28</v>
      </c>
      <c r="O5399" s="114">
        <v>-2.58</v>
      </c>
      <c r="P5399" s="114">
        <v>-2.58</v>
      </c>
      <c r="Q5399" s="114">
        <v>0</v>
      </c>
      <c r="R5399" s="112"/>
      <c r="S5399" s="113"/>
      <c r="T5399" s="113"/>
      <c r="U5399" s="112"/>
    </row>
    <row r="5400" spans="1:21" hidden="1">
      <c r="A5400" s="116">
        <v>42464</v>
      </c>
      <c r="B5400" s="114" t="s">
        <v>7233</v>
      </c>
      <c r="C5400" s="116">
        <v>42464</v>
      </c>
      <c r="D5400" s="114" t="s">
        <v>7234</v>
      </c>
      <c r="E5400" s="114" t="s">
        <v>94</v>
      </c>
      <c r="F5400" s="114" t="s">
        <v>938</v>
      </c>
      <c r="G5400" s="114" t="s">
        <v>7235</v>
      </c>
      <c r="H5400" s="114" t="s">
        <v>2063</v>
      </c>
      <c r="I5400" s="114" t="s">
        <v>81</v>
      </c>
      <c r="J5400" s="114" t="s">
        <v>7236</v>
      </c>
      <c r="K5400" s="114"/>
      <c r="L5400" s="114" t="s">
        <v>20</v>
      </c>
      <c r="M5400" s="114">
        <v>-120</v>
      </c>
      <c r="N5400" s="114" t="s">
        <v>28</v>
      </c>
      <c r="O5400" s="114">
        <v>-25.79</v>
      </c>
      <c r="P5400" s="114">
        <v>-25.79</v>
      </c>
      <c r="Q5400" s="114">
        <v>0</v>
      </c>
      <c r="R5400" s="112"/>
      <c r="S5400" s="113"/>
      <c r="T5400" s="113"/>
      <c r="U5400" s="112"/>
    </row>
    <row r="5401" spans="1:21" hidden="1">
      <c r="A5401" s="116">
        <v>42466</v>
      </c>
      <c r="B5401" s="114" t="s">
        <v>7197</v>
      </c>
      <c r="C5401" s="116">
        <v>42466</v>
      </c>
      <c r="D5401" s="114" t="s">
        <v>7198</v>
      </c>
      <c r="E5401" s="114" t="s">
        <v>94</v>
      </c>
      <c r="F5401" s="114" t="s">
        <v>938</v>
      </c>
      <c r="G5401" s="114" t="s">
        <v>7199</v>
      </c>
      <c r="H5401" s="114" t="s">
        <v>2063</v>
      </c>
      <c r="I5401" s="114" t="s">
        <v>81</v>
      </c>
      <c r="J5401" s="114" t="s">
        <v>7200</v>
      </c>
      <c r="K5401" s="114"/>
      <c r="L5401" s="114" t="s">
        <v>20</v>
      </c>
      <c r="M5401" s="114">
        <v>-17</v>
      </c>
      <c r="N5401" s="114" t="s">
        <v>28</v>
      </c>
      <c r="O5401" s="114">
        <v>-4.03</v>
      </c>
      <c r="P5401" s="114">
        <v>-4.03</v>
      </c>
      <c r="Q5401" s="114">
        <v>0.38</v>
      </c>
      <c r="R5401" s="112"/>
      <c r="S5401" s="112"/>
      <c r="T5401" s="112"/>
      <c r="U5401" s="112"/>
    </row>
    <row r="5402" spans="1:21" hidden="1">
      <c r="A5402" s="116">
        <v>42461</v>
      </c>
      <c r="B5402" s="114" t="s">
        <v>7237</v>
      </c>
      <c r="C5402" s="116">
        <v>42461</v>
      </c>
      <c r="D5402" s="114" t="s">
        <v>7238</v>
      </c>
      <c r="E5402" s="114" t="s">
        <v>94</v>
      </c>
      <c r="F5402" s="114" t="s">
        <v>938</v>
      </c>
      <c r="G5402" s="114" t="s">
        <v>7239</v>
      </c>
      <c r="H5402" s="114" t="s">
        <v>2063</v>
      </c>
      <c r="I5402" s="114" t="s">
        <v>81</v>
      </c>
      <c r="J5402" s="114" t="s">
        <v>7240</v>
      </c>
      <c r="K5402" s="114"/>
      <c r="L5402" s="114" t="s">
        <v>20</v>
      </c>
      <c r="M5402" s="114">
        <v>-132</v>
      </c>
      <c r="N5402" s="114" t="s">
        <v>28</v>
      </c>
      <c r="O5402" s="114">
        <v>-28.37</v>
      </c>
      <c r="P5402" s="114">
        <v>-28.37</v>
      </c>
      <c r="Q5402" s="114">
        <v>0</v>
      </c>
      <c r="R5402" s="112"/>
      <c r="S5402" s="112"/>
      <c r="T5402" s="112"/>
      <c r="U5402" s="112"/>
    </row>
    <row r="5403" spans="1:21" hidden="1">
      <c r="A5403" s="116">
        <v>42467</v>
      </c>
      <c r="B5403" s="114" t="s">
        <v>7245</v>
      </c>
      <c r="C5403" s="116">
        <v>42467</v>
      </c>
      <c r="D5403" s="114" t="s">
        <v>7246</v>
      </c>
      <c r="E5403" s="114" t="s">
        <v>94</v>
      </c>
      <c r="F5403" s="114" t="s">
        <v>886</v>
      </c>
      <c r="G5403" s="114" t="s">
        <v>7247</v>
      </c>
      <c r="H5403" s="114" t="s">
        <v>2063</v>
      </c>
      <c r="I5403" s="114" t="s">
        <v>81</v>
      </c>
      <c r="J5403" s="114" t="s">
        <v>7248</v>
      </c>
      <c r="K5403" s="114"/>
      <c r="L5403" s="114" t="s">
        <v>20</v>
      </c>
      <c r="M5403" s="136">
        <v>-4320</v>
      </c>
      <c r="N5403" s="114" t="s">
        <v>28</v>
      </c>
      <c r="O5403" s="114">
        <v>-894.56</v>
      </c>
      <c r="P5403" s="114">
        <v>-894.56</v>
      </c>
      <c r="Q5403" s="114">
        <v>-1.63</v>
      </c>
      <c r="R5403" s="112"/>
      <c r="S5403" s="113"/>
      <c r="T5403" s="113"/>
      <c r="U5403" s="112"/>
    </row>
    <row r="5404" spans="1:21" hidden="1">
      <c r="A5404" s="116">
        <v>42473</v>
      </c>
      <c r="B5404" s="114" t="s">
        <v>7281</v>
      </c>
      <c r="C5404" s="116">
        <v>42473</v>
      </c>
      <c r="D5404" s="114" t="s">
        <v>7282</v>
      </c>
      <c r="E5404" s="114" t="s">
        <v>94</v>
      </c>
      <c r="F5404" s="114" t="s">
        <v>938</v>
      </c>
      <c r="G5404" s="114" t="s">
        <v>7283</v>
      </c>
      <c r="H5404" s="114" t="s">
        <v>2063</v>
      </c>
      <c r="I5404" s="114" t="s">
        <v>81</v>
      </c>
      <c r="J5404" s="114" t="s">
        <v>7284</v>
      </c>
      <c r="K5404" s="114"/>
      <c r="L5404" s="114" t="s">
        <v>20</v>
      </c>
      <c r="M5404" s="114">
        <v>-60</v>
      </c>
      <c r="N5404" s="114" t="s">
        <v>28</v>
      </c>
      <c r="O5404" s="114">
        <v>-12.45</v>
      </c>
      <c r="P5404" s="114">
        <v>-12.45</v>
      </c>
      <c r="Q5404" s="114">
        <v>0</v>
      </c>
      <c r="R5404" s="112"/>
      <c r="S5404" s="112"/>
      <c r="T5404" s="112"/>
      <c r="U5404" s="112"/>
    </row>
    <row r="5405" spans="1:21" hidden="1">
      <c r="A5405" s="116">
        <v>42466</v>
      </c>
      <c r="B5405" s="114" t="s">
        <v>8046</v>
      </c>
      <c r="C5405" s="116">
        <v>42466</v>
      </c>
      <c r="D5405" s="114" t="s">
        <v>8047</v>
      </c>
      <c r="E5405" s="114" t="s">
        <v>94</v>
      </c>
      <c r="F5405" s="114" t="s">
        <v>330</v>
      </c>
      <c r="G5405" s="114" t="s">
        <v>8048</v>
      </c>
      <c r="H5405" s="114" t="s">
        <v>2063</v>
      </c>
      <c r="I5405" s="114" t="s">
        <v>81</v>
      </c>
      <c r="J5405" s="114" t="s">
        <v>8049</v>
      </c>
      <c r="K5405" s="114"/>
      <c r="L5405" s="114" t="s">
        <v>20</v>
      </c>
      <c r="M5405" s="114">
        <v>-132</v>
      </c>
      <c r="N5405" s="114" t="s">
        <v>28</v>
      </c>
      <c r="O5405" s="114">
        <v>-28.37</v>
      </c>
      <c r="P5405" s="114">
        <v>-28.37</v>
      </c>
      <c r="Q5405" s="114">
        <v>0</v>
      </c>
      <c r="R5405" s="112"/>
      <c r="S5405" s="112"/>
      <c r="T5405" s="112"/>
      <c r="U5405" s="112"/>
    </row>
    <row r="5406" spans="1:21" hidden="1">
      <c r="A5406" s="116">
        <v>42466</v>
      </c>
      <c r="B5406" s="114" t="s">
        <v>7197</v>
      </c>
      <c r="C5406" s="116">
        <v>42466</v>
      </c>
      <c r="D5406" s="114" t="s">
        <v>7198</v>
      </c>
      <c r="E5406" s="114" t="s">
        <v>94</v>
      </c>
      <c r="F5406" s="114" t="s">
        <v>938</v>
      </c>
      <c r="G5406" s="114" t="s">
        <v>7199</v>
      </c>
      <c r="H5406" s="114" t="s">
        <v>2063</v>
      </c>
      <c r="I5406" s="114" t="s">
        <v>81</v>
      </c>
      <c r="J5406" s="114" t="s">
        <v>7200</v>
      </c>
      <c r="K5406" s="114"/>
      <c r="L5406" s="114" t="s">
        <v>20</v>
      </c>
      <c r="M5406" s="114">
        <v>-55</v>
      </c>
      <c r="N5406" s="114" t="s">
        <v>28</v>
      </c>
      <c r="O5406" s="114">
        <v>-11</v>
      </c>
      <c r="P5406" s="114">
        <v>-11</v>
      </c>
      <c r="Q5406" s="114">
        <v>-0.41</v>
      </c>
      <c r="R5406" s="112"/>
      <c r="S5406" s="112"/>
      <c r="T5406" s="112"/>
      <c r="U5406" s="112"/>
    </row>
    <row r="5407" spans="1:21">
      <c r="A5407" s="116">
        <v>42474</v>
      </c>
      <c r="B5407" s="114" t="s">
        <v>7783</v>
      </c>
      <c r="C5407" s="116">
        <v>42474</v>
      </c>
      <c r="D5407" s="114" t="s">
        <v>7783</v>
      </c>
      <c r="E5407" s="114" t="s">
        <v>94</v>
      </c>
      <c r="F5407" s="114"/>
      <c r="G5407" s="114"/>
      <c r="H5407" s="114" t="s">
        <v>2063</v>
      </c>
      <c r="I5407" s="114" t="s">
        <v>19</v>
      </c>
      <c r="J5407" s="114" t="s">
        <v>7784</v>
      </c>
      <c r="K5407" s="114"/>
      <c r="L5407" s="114" t="s">
        <v>20</v>
      </c>
      <c r="M5407" s="114">
        <v>-1</v>
      </c>
      <c r="N5407" s="114" t="s">
        <v>28</v>
      </c>
      <c r="O5407" s="114">
        <v>-0.21</v>
      </c>
      <c r="P5407" s="114">
        <v>-0.21</v>
      </c>
      <c r="Q5407" s="114">
        <v>0</v>
      </c>
      <c r="R5407" s="112"/>
      <c r="S5407" s="113"/>
      <c r="T5407" s="113"/>
      <c r="U5407" s="112"/>
    </row>
    <row r="5408" spans="1:21" hidden="1">
      <c r="A5408" s="116">
        <v>42475</v>
      </c>
      <c r="B5408" s="114" t="s">
        <v>7253</v>
      </c>
      <c r="C5408" s="116">
        <v>42475</v>
      </c>
      <c r="D5408" s="114" t="s">
        <v>7254</v>
      </c>
      <c r="E5408" s="114" t="s">
        <v>94</v>
      </c>
      <c r="F5408" s="114" t="s">
        <v>3984</v>
      </c>
      <c r="G5408" s="114" t="s">
        <v>7255</v>
      </c>
      <c r="H5408" s="114" t="s">
        <v>2063</v>
      </c>
      <c r="I5408" s="114" t="s">
        <v>81</v>
      </c>
      <c r="J5408" s="114" t="s">
        <v>7256</v>
      </c>
      <c r="K5408" s="114"/>
      <c r="L5408" s="114" t="s">
        <v>20</v>
      </c>
      <c r="M5408" s="114">
        <v>-240</v>
      </c>
      <c r="N5408" s="114" t="s">
        <v>28</v>
      </c>
      <c r="O5408" s="114">
        <v>-49.8</v>
      </c>
      <c r="P5408" s="114">
        <v>-49.8</v>
      </c>
      <c r="Q5408" s="114">
        <v>0.01</v>
      </c>
      <c r="R5408" s="112"/>
      <c r="S5408" s="112"/>
      <c r="T5408" s="112"/>
      <c r="U5408" s="112"/>
    </row>
    <row r="5409" spans="1:21" hidden="1">
      <c r="A5409" s="116">
        <v>42475</v>
      </c>
      <c r="B5409" s="114" t="s">
        <v>7743</v>
      </c>
      <c r="C5409" s="116">
        <v>42475</v>
      </c>
      <c r="D5409" s="114" t="s">
        <v>7744</v>
      </c>
      <c r="E5409" s="114" t="s">
        <v>94</v>
      </c>
      <c r="F5409" s="114" t="s">
        <v>331</v>
      </c>
      <c r="G5409" s="114" t="s">
        <v>7745</v>
      </c>
      <c r="H5409" s="114" t="s">
        <v>2063</v>
      </c>
      <c r="I5409" s="114" t="s">
        <v>81</v>
      </c>
      <c r="J5409" s="114" t="s">
        <v>7746</v>
      </c>
      <c r="K5409" s="114"/>
      <c r="L5409" s="114" t="s">
        <v>20</v>
      </c>
      <c r="M5409" s="114">
        <v>-864</v>
      </c>
      <c r="N5409" s="114" t="s">
        <v>28</v>
      </c>
      <c r="O5409" s="114">
        <v>-179.28</v>
      </c>
      <c r="P5409" s="114">
        <v>-179.28</v>
      </c>
      <c r="Q5409" s="114">
        <v>0.04</v>
      </c>
      <c r="R5409" s="112"/>
      <c r="S5409" s="113"/>
      <c r="T5409" s="113"/>
      <c r="U5409" s="112"/>
    </row>
    <row r="5410" spans="1:21" hidden="1">
      <c r="A5410" s="116">
        <v>42474</v>
      </c>
      <c r="B5410" s="114" t="s">
        <v>7261</v>
      </c>
      <c r="C5410" s="116">
        <v>42474</v>
      </c>
      <c r="D5410" s="114" t="s">
        <v>7262</v>
      </c>
      <c r="E5410" s="114" t="s">
        <v>94</v>
      </c>
      <c r="F5410" s="114" t="s">
        <v>938</v>
      </c>
      <c r="G5410" s="114" t="s">
        <v>7263</v>
      </c>
      <c r="H5410" s="114" t="s">
        <v>2063</v>
      </c>
      <c r="I5410" s="114" t="s">
        <v>81</v>
      </c>
      <c r="J5410" s="114" t="s">
        <v>7264</v>
      </c>
      <c r="K5410" s="114"/>
      <c r="L5410" s="114" t="s">
        <v>20</v>
      </c>
      <c r="M5410" s="114">
        <v>-72</v>
      </c>
      <c r="N5410" s="114" t="s">
        <v>28</v>
      </c>
      <c r="O5410" s="114">
        <v>-14.94</v>
      </c>
      <c r="P5410" s="114">
        <v>-14.94</v>
      </c>
      <c r="Q5410" s="114">
        <v>0</v>
      </c>
      <c r="R5410" s="112"/>
      <c r="S5410" s="113"/>
      <c r="T5410" s="113"/>
      <c r="U5410" s="112"/>
    </row>
    <row r="5411" spans="1:21" hidden="1">
      <c r="A5411" s="116">
        <v>42474</v>
      </c>
      <c r="B5411" s="114" t="s">
        <v>7293</v>
      </c>
      <c r="C5411" s="116">
        <v>42474</v>
      </c>
      <c r="D5411" s="114" t="s">
        <v>7294</v>
      </c>
      <c r="E5411" s="114" t="s">
        <v>94</v>
      </c>
      <c r="F5411" s="114" t="s">
        <v>3984</v>
      </c>
      <c r="G5411" s="114" t="s">
        <v>7295</v>
      </c>
      <c r="H5411" s="114" t="s">
        <v>2063</v>
      </c>
      <c r="I5411" s="114" t="s">
        <v>81</v>
      </c>
      <c r="J5411" s="114" t="s">
        <v>7296</v>
      </c>
      <c r="K5411" s="114"/>
      <c r="L5411" s="114" t="s">
        <v>20</v>
      </c>
      <c r="M5411" s="114">
        <v>-96</v>
      </c>
      <c r="N5411" s="114" t="s">
        <v>28</v>
      </c>
      <c r="O5411" s="114">
        <v>-19.920000000000002</v>
      </c>
      <c r="P5411" s="114">
        <v>-19.920000000000002</v>
      </c>
      <c r="Q5411" s="114">
        <v>0</v>
      </c>
      <c r="R5411" s="112"/>
      <c r="S5411" s="113"/>
      <c r="T5411" s="113"/>
      <c r="U5411" s="112"/>
    </row>
    <row r="5412" spans="1:21" hidden="1">
      <c r="A5412" s="116">
        <v>42472</v>
      </c>
      <c r="B5412" s="114" t="s">
        <v>7710</v>
      </c>
      <c r="C5412" s="116">
        <v>42472</v>
      </c>
      <c r="D5412" s="114" t="s">
        <v>7711</v>
      </c>
      <c r="E5412" s="114" t="s">
        <v>94</v>
      </c>
      <c r="F5412" s="114" t="s">
        <v>3990</v>
      </c>
      <c r="G5412" s="114" t="s">
        <v>7712</v>
      </c>
      <c r="H5412" s="114" t="s">
        <v>2063</v>
      </c>
      <c r="I5412" s="114" t="s">
        <v>81</v>
      </c>
      <c r="J5412" s="114" t="s">
        <v>7713</v>
      </c>
      <c r="K5412" s="114"/>
      <c r="L5412" s="114" t="s">
        <v>20</v>
      </c>
      <c r="M5412" s="114">
        <v>-24</v>
      </c>
      <c r="N5412" s="114" t="s">
        <v>28</v>
      </c>
      <c r="O5412" s="114">
        <v>-4.9800000000000004</v>
      </c>
      <c r="P5412" s="114">
        <v>-4.9800000000000004</v>
      </c>
      <c r="Q5412" s="114">
        <v>0</v>
      </c>
      <c r="R5412" s="112"/>
      <c r="S5412" s="112"/>
      <c r="T5412" s="112"/>
      <c r="U5412" s="112"/>
    </row>
    <row r="5413" spans="1:21" hidden="1">
      <c r="A5413" s="116">
        <v>42471</v>
      </c>
      <c r="B5413" s="114" t="s">
        <v>7325</v>
      </c>
      <c r="C5413" s="116">
        <v>42471</v>
      </c>
      <c r="D5413" s="114" t="s">
        <v>7326</v>
      </c>
      <c r="E5413" s="114" t="s">
        <v>94</v>
      </c>
      <c r="F5413" s="114" t="s">
        <v>938</v>
      </c>
      <c r="G5413" s="114" t="s">
        <v>7327</v>
      </c>
      <c r="H5413" s="114" t="s">
        <v>2063</v>
      </c>
      <c r="I5413" s="114" t="s">
        <v>81</v>
      </c>
      <c r="J5413" s="114" t="s">
        <v>7328</v>
      </c>
      <c r="K5413" s="114"/>
      <c r="L5413" s="114" t="s">
        <v>20</v>
      </c>
      <c r="M5413" s="114">
        <v>-132</v>
      </c>
      <c r="N5413" s="114" t="s">
        <v>28</v>
      </c>
      <c r="O5413" s="114">
        <v>-27.39</v>
      </c>
      <c r="P5413" s="114">
        <v>-27.39</v>
      </c>
      <c r="Q5413" s="114">
        <v>0.01</v>
      </c>
      <c r="R5413" s="112"/>
      <c r="S5413" s="112"/>
      <c r="T5413" s="112"/>
      <c r="U5413" s="112"/>
    </row>
    <row r="5414" spans="1:21" hidden="1">
      <c r="A5414" s="116">
        <v>42472</v>
      </c>
      <c r="B5414" s="114" t="s">
        <v>7321</v>
      </c>
      <c r="C5414" s="116">
        <v>42472</v>
      </c>
      <c r="D5414" s="114" t="s">
        <v>7322</v>
      </c>
      <c r="E5414" s="114" t="s">
        <v>94</v>
      </c>
      <c r="F5414" s="114" t="s">
        <v>938</v>
      </c>
      <c r="G5414" s="114" t="s">
        <v>7323</v>
      </c>
      <c r="H5414" s="114" t="s">
        <v>2063</v>
      </c>
      <c r="I5414" s="114" t="s">
        <v>81</v>
      </c>
      <c r="J5414" s="114" t="s">
        <v>7324</v>
      </c>
      <c r="K5414" s="114"/>
      <c r="L5414" s="114" t="s">
        <v>20</v>
      </c>
      <c r="M5414" s="114">
        <v>-36</v>
      </c>
      <c r="N5414" s="114" t="s">
        <v>28</v>
      </c>
      <c r="O5414" s="114">
        <v>-7.47</v>
      </c>
      <c r="P5414" s="114">
        <v>-7.47</v>
      </c>
      <c r="Q5414" s="114">
        <v>0</v>
      </c>
      <c r="R5414" s="112"/>
      <c r="S5414" s="113"/>
      <c r="T5414" s="113"/>
      <c r="U5414" s="112"/>
    </row>
    <row r="5415" spans="1:21" hidden="1">
      <c r="A5415" s="116">
        <v>42473</v>
      </c>
      <c r="B5415" s="114" t="s">
        <v>8050</v>
      </c>
      <c r="C5415" s="116">
        <v>42473</v>
      </c>
      <c r="D5415" s="114" t="s">
        <v>8051</v>
      </c>
      <c r="E5415" s="114" t="s">
        <v>94</v>
      </c>
      <c r="F5415" s="114" t="s">
        <v>330</v>
      </c>
      <c r="G5415" s="114" t="s">
        <v>8052</v>
      </c>
      <c r="H5415" s="114" t="s">
        <v>2063</v>
      </c>
      <c r="I5415" s="114" t="s">
        <v>81</v>
      </c>
      <c r="J5415" s="114" t="s">
        <v>8053</v>
      </c>
      <c r="K5415" s="114"/>
      <c r="L5415" s="114" t="s">
        <v>20</v>
      </c>
      <c r="M5415" s="114">
        <v>-300</v>
      </c>
      <c r="N5415" s="114" t="s">
        <v>28</v>
      </c>
      <c r="O5415" s="114">
        <v>-62.25</v>
      </c>
      <c r="P5415" s="114">
        <v>-62.25</v>
      </c>
      <c r="Q5415" s="114">
        <v>0.01</v>
      </c>
      <c r="R5415" s="112"/>
      <c r="S5415" s="113"/>
      <c r="T5415" s="113"/>
      <c r="U5415" s="112"/>
    </row>
    <row r="5416" spans="1:21" hidden="1">
      <c r="A5416" s="116">
        <v>42471</v>
      </c>
      <c r="B5416" s="114" t="s">
        <v>8054</v>
      </c>
      <c r="C5416" s="116">
        <v>42471</v>
      </c>
      <c r="D5416" s="114" t="s">
        <v>8055</v>
      </c>
      <c r="E5416" s="114" t="s">
        <v>94</v>
      </c>
      <c r="F5416" s="114" t="s">
        <v>330</v>
      </c>
      <c r="G5416" s="114" t="s">
        <v>8056</v>
      </c>
      <c r="H5416" s="114" t="s">
        <v>2063</v>
      </c>
      <c r="I5416" s="114" t="s">
        <v>81</v>
      </c>
      <c r="J5416" s="114" t="s">
        <v>8057</v>
      </c>
      <c r="K5416" s="114"/>
      <c r="L5416" s="114" t="s">
        <v>20</v>
      </c>
      <c r="M5416" s="114">
        <v>-36</v>
      </c>
      <c r="N5416" s="114" t="s">
        <v>28</v>
      </c>
      <c r="O5416" s="114">
        <v>-7.47</v>
      </c>
      <c r="P5416" s="114">
        <v>-7.47</v>
      </c>
      <c r="Q5416" s="114">
        <v>0</v>
      </c>
      <c r="R5416" s="112"/>
      <c r="S5416" s="112"/>
      <c r="T5416" s="112"/>
      <c r="U5416" s="112"/>
    </row>
    <row r="5417" spans="1:21" hidden="1">
      <c r="A5417" s="116">
        <v>42468</v>
      </c>
      <c r="B5417" s="114" t="s">
        <v>7305</v>
      </c>
      <c r="C5417" s="116">
        <v>42468</v>
      </c>
      <c r="D5417" s="114" t="s">
        <v>7306</v>
      </c>
      <c r="E5417" s="114" t="s">
        <v>94</v>
      </c>
      <c r="F5417" s="114" t="s">
        <v>938</v>
      </c>
      <c r="G5417" s="114" t="s">
        <v>7307</v>
      </c>
      <c r="H5417" s="114" t="s">
        <v>2063</v>
      </c>
      <c r="I5417" s="114" t="s">
        <v>81</v>
      </c>
      <c r="J5417" s="114" t="s">
        <v>7308</v>
      </c>
      <c r="K5417" s="114"/>
      <c r="L5417" s="114" t="s">
        <v>20</v>
      </c>
      <c r="M5417" s="114">
        <v>-60</v>
      </c>
      <c r="N5417" s="114" t="s">
        <v>28</v>
      </c>
      <c r="O5417" s="114">
        <v>-12.45</v>
      </c>
      <c r="P5417" s="114">
        <v>-12.45</v>
      </c>
      <c r="Q5417" s="114">
        <v>0</v>
      </c>
      <c r="R5417" s="112"/>
      <c r="S5417" s="113"/>
      <c r="T5417" s="113"/>
      <c r="U5417" s="112"/>
    </row>
    <row r="5418" spans="1:21" hidden="1">
      <c r="A5418" s="116">
        <v>42475</v>
      </c>
      <c r="B5418" s="114" t="s">
        <v>7297</v>
      </c>
      <c r="C5418" s="116">
        <v>42475</v>
      </c>
      <c r="D5418" s="114" t="s">
        <v>7298</v>
      </c>
      <c r="E5418" s="114" t="s">
        <v>94</v>
      </c>
      <c r="F5418" s="114" t="s">
        <v>938</v>
      </c>
      <c r="G5418" s="114" t="s">
        <v>7299</v>
      </c>
      <c r="H5418" s="114" t="s">
        <v>2063</v>
      </c>
      <c r="I5418" s="114" t="s">
        <v>81</v>
      </c>
      <c r="J5418" s="114" t="s">
        <v>7300</v>
      </c>
      <c r="K5418" s="114"/>
      <c r="L5418" s="114" t="s">
        <v>20</v>
      </c>
      <c r="M5418" s="114">
        <v>-60</v>
      </c>
      <c r="N5418" s="114" t="s">
        <v>28</v>
      </c>
      <c r="O5418" s="114">
        <v>-12.45</v>
      </c>
      <c r="P5418" s="114">
        <v>-12.45</v>
      </c>
      <c r="Q5418" s="114">
        <v>0</v>
      </c>
      <c r="R5418" s="112"/>
      <c r="S5418" s="112"/>
      <c r="T5418" s="112"/>
      <c r="U5418" s="112"/>
    </row>
    <row r="5419" spans="1:21" hidden="1">
      <c r="A5419" s="116">
        <v>42468</v>
      </c>
      <c r="B5419" s="114" t="s">
        <v>7241</v>
      </c>
      <c r="C5419" s="116">
        <v>42468</v>
      </c>
      <c r="D5419" s="114" t="s">
        <v>7242</v>
      </c>
      <c r="E5419" s="114" t="s">
        <v>94</v>
      </c>
      <c r="F5419" s="114" t="s">
        <v>886</v>
      </c>
      <c r="G5419" s="114" t="s">
        <v>7243</v>
      </c>
      <c r="H5419" s="114" t="s">
        <v>2063</v>
      </c>
      <c r="I5419" s="114" t="s">
        <v>81</v>
      </c>
      <c r="J5419" s="114" t="s">
        <v>7244</v>
      </c>
      <c r="K5419" s="114"/>
      <c r="L5419" s="114" t="s">
        <v>20</v>
      </c>
      <c r="M5419" s="136">
        <v>-1728</v>
      </c>
      <c r="N5419" s="114" t="s">
        <v>28</v>
      </c>
      <c r="O5419" s="114">
        <v>-358.55</v>
      </c>
      <c r="P5419" s="114">
        <v>-358.55</v>
      </c>
      <c r="Q5419" s="114">
        <v>7.0000000000000007E-2</v>
      </c>
      <c r="R5419" s="112"/>
      <c r="S5419" s="113"/>
      <c r="T5419" s="113"/>
      <c r="U5419" s="112"/>
    </row>
    <row r="5420" spans="1:21" hidden="1">
      <c r="A5420" s="116">
        <v>42467</v>
      </c>
      <c r="B5420" s="114" t="s">
        <v>7249</v>
      </c>
      <c r="C5420" s="116">
        <v>42467</v>
      </c>
      <c r="D5420" s="114" t="s">
        <v>7250</v>
      </c>
      <c r="E5420" s="114" t="s">
        <v>94</v>
      </c>
      <c r="F5420" s="114" t="s">
        <v>938</v>
      </c>
      <c r="G5420" s="114" t="s">
        <v>7251</v>
      </c>
      <c r="H5420" s="114" t="s">
        <v>2063</v>
      </c>
      <c r="I5420" s="114" t="s">
        <v>81</v>
      </c>
      <c r="J5420" s="114" t="s">
        <v>7252</v>
      </c>
      <c r="K5420" s="114"/>
      <c r="L5420" s="114" t="s">
        <v>20</v>
      </c>
      <c r="M5420" s="114">
        <v>-48</v>
      </c>
      <c r="N5420" s="114" t="s">
        <v>28</v>
      </c>
      <c r="O5420" s="114">
        <v>-9.94</v>
      </c>
      <c r="P5420" s="114">
        <v>-9.94</v>
      </c>
      <c r="Q5420" s="114">
        <v>-0.02</v>
      </c>
      <c r="R5420" s="112"/>
      <c r="S5420" s="112"/>
      <c r="T5420" s="112"/>
      <c r="U5420" s="112"/>
    </row>
    <row r="5421" spans="1:21" hidden="1">
      <c r="A5421" s="116">
        <v>42478</v>
      </c>
      <c r="B5421" s="114" t="s">
        <v>8058</v>
      </c>
      <c r="C5421" s="116">
        <v>42478</v>
      </c>
      <c r="D5421" s="114" t="s">
        <v>8059</v>
      </c>
      <c r="E5421" s="114" t="s">
        <v>94</v>
      </c>
      <c r="F5421" s="114" t="s">
        <v>330</v>
      </c>
      <c r="G5421" s="114" t="s">
        <v>8060</v>
      </c>
      <c r="H5421" s="114" t="s">
        <v>2063</v>
      </c>
      <c r="I5421" s="114" t="s">
        <v>81</v>
      </c>
      <c r="J5421" s="114" t="s">
        <v>8061</v>
      </c>
      <c r="K5421" s="114"/>
      <c r="L5421" s="114" t="s">
        <v>20</v>
      </c>
      <c r="M5421" s="114">
        <v>-108</v>
      </c>
      <c r="N5421" s="114" t="s">
        <v>28</v>
      </c>
      <c r="O5421" s="114">
        <v>-22.41</v>
      </c>
      <c r="P5421" s="114">
        <v>-22.41</v>
      </c>
      <c r="Q5421" s="114">
        <v>0.01</v>
      </c>
      <c r="R5421" s="112"/>
      <c r="S5421" s="112"/>
      <c r="T5421" s="112"/>
      <c r="U5421" s="112"/>
    </row>
    <row r="5422" spans="1:21" hidden="1">
      <c r="A5422" s="116">
        <v>42478</v>
      </c>
      <c r="B5422" s="114" t="s">
        <v>7544</v>
      </c>
      <c r="C5422" s="116">
        <v>42478</v>
      </c>
      <c r="D5422" s="114" t="s">
        <v>7545</v>
      </c>
      <c r="E5422" s="114" t="s">
        <v>94</v>
      </c>
      <c r="F5422" s="114" t="s">
        <v>294</v>
      </c>
      <c r="G5422" s="114" t="s">
        <v>7546</v>
      </c>
      <c r="H5422" s="114" t="s">
        <v>2063</v>
      </c>
      <c r="I5422" s="114" t="s">
        <v>81</v>
      </c>
      <c r="J5422" s="114" t="s">
        <v>7547</v>
      </c>
      <c r="K5422" s="114"/>
      <c r="L5422" s="114" t="s">
        <v>20</v>
      </c>
      <c r="M5422" s="114">
        <v>-864</v>
      </c>
      <c r="N5422" s="114" t="s">
        <v>28</v>
      </c>
      <c r="O5422" s="114">
        <v>-179.28</v>
      </c>
      <c r="P5422" s="114">
        <v>-179.28</v>
      </c>
      <c r="Q5422" s="114">
        <v>0.04</v>
      </c>
      <c r="R5422" s="112"/>
      <c r="S5422" s="113"/>
      <c r="T5422" s="113"/>
      <c r="U5422" s="112"/>
    </row>
    <row r="5423" spans="1:21" hidden="1">
      <c r="A5423" s="116">
        <v>42478</v>
      </c>
      <c r="B5423" s="114" t="s">
        <v>7623</v>
      </c>
      <c r="C5423" s="116">
        <v>42478</v>
      </c>
      <c r="D5423" s="114" t="s">
        <v>7624</v>
      </c>
      <c r="E5423" s="114" t="s">
        <v>94</v>
      </c>
      <c r="F5423" s="114" t="s">
        <v>3984</v>
      </c>
      <c r="G5423" s="114" t="s">
        <v>7625</v>
      </c>
      <c r="H5423" s="114" t="s">
        <v>2063</v>
      </c>
      <c r="I5423" s="114" t="s">
        <v>81</v>
      </c>
      <c r="J5423" s="114" t="s">
        <v>7626</v>
      </c>
      <c r="K5423" s="114"/>
      <c r="L5423" s="114" t="s">
        <v>20</v>
      </c>
      <c r="M5423" s="114">
        <v>-864</v>
      </c>
      <c r="N5423" s="114" t="s">
        <v>28</v>
      </c>
      <c r="O5423" s="114">
        <v>-179.28</v>
      </c>
      <c r="P5423" s="114">
        <v>-179.28</v>
      </c>
      <c r="Q5423" s="114">
        <v>0.04</v>
      </c>
      <c r="R5423" s="112"/>
      <c r="S5423" s="113"/>
      <c r="T5423" s="113"/>
      <c r="U5423" s="112"/>
    </row>
    <row r="5424" spans="1:21" hidden="1">
      <c r="A5424" s="116">
        <v>42478</v>
      </c>
      <c r="B5424" s="114" t="s">
        <v>7341</v>
      </c>
      <c r="C5424" s="116">
        <v>42478</v>
      </c>
      <c r="D5424" s="114" t="s">
        <v>7342</v>
      </c>
      <c r="E5424" s="114" t="s">
        <v>94</v>
      </c>
      <c r="F5424" s="114" t="s">
        <v>938</v>
      </c>
      <c r="G5424" s="114" t="s">
        <v>7343</v>
      </c>
      <c r="H5424" s="114" t="s">
        <v>2063</v>
      </c>
      <c r="I5424" s="114" t="s">
        <v>81</v>
      </c>
      <c r="J5424" s="114" t="s">
        <v>7344</v>
      </c>
      <c r="K5424" s="114"/>
      <c r="L5424" s="114" t="s">
        <v>20</v>
      </c>
      <c r="M5424" s="114">
        <v>-192</v>
      </c>
      <c r="N5424" s="114" t="s">
        <v>28</v>
      </c>
      <c r="O5424" s="114">
        <v>-39.840000000000003</v>
      </c>
      <c r="P5424" s="114">
        <v>-39.840000000000003</v>
      </c>
      <c r="Q5424" s="114">
        <v>0.01</v>
      </c>
      <c r="R5424" s="112"/>
      <c r="S5424" s="112"/>
      <c r="T5424" s="112"/>
      <c r="U5424" s="112"/>
    </row>
    <row r="5425" spans="1:21" hidden="1">
      <c r="A5425" s="116">
        <v>42482</v>
      </c>
      <c r="B5425" s="114" t="s">
        <v>7679</v>
      </c>
      <c r="C5425" s="116">
        <v>42482</v>
      </c>
      <c r="D5425" s="114" t="s">
        <v>7680</v>
      </c>
      <c r="E5425" s="114" t="s">
        <v>94</v>
      </c>
      <c r="F5425" s="114" t="s">
        <v>294</v>
      </c>
      <c r="G5425" s="114" t="s">
        <v>7681</v>
      </c>
      <c r="H5425" s="114" t="s">
        <v>2063</v>
      </c>
      <c r="I5425" s="114" t="s">
        <v>81</v>
      </c>
      <c r="J5425" s="114" t="s">
        <v>7682</v>
      </c>
      <c r="K5425" s="114"/>
      <c r="L5425" s="114" t="s">
        <v>20</v>
      </c>
      <c r="M5425" s="136">
        <v>-1728</v>
      </c>
      <c r="N5425" s="114" t="s">
        <v>28</v>
      </c>
      <c r="O5425" s="114">
        <v>-358.55</v>
      </c>
      <c r="P5425" s="114">
        <v>-358.55</v>
      </c>
      <c r="Q5425" s="114">
        <v>0.08</v>
      </c>
      <c r="R5425" s="112"/>
      <c r="S5425" s="112"/>
      <c r="T5425" s="112"/>
      <c r="U5425" s="112"/>
    </row>
    <row r="5426" spans="1:21" hidden="1">
      <c r="A5426" s="116">
        <v>42482</v>
      </c>
      <c r="B5426" s="114" t="s">
        <v>7345</v>
      </c>
      <c r="C5426" s="116">
        <v>42482</v>
      </c>
      <c r="D5426" s="114" t="s">
        <v>7346</v>
      </c>
      <c r="E5426" s="114" t="s">
        <v>94</v>
      </c>
      <c r="F5426" s="114" t="s">
        <v>938</v>
      </c>
      <c r="G5426" s="114" t="s">
        <v>7347</v>
      </c>
      <c r="H5426" s="114" t="s">
        <v>2063</v>
      </c>
      <c r="I5426" s="114" t="s">
        <v>81</v>
      </c>
      <c r="J5426" s="114" t="s">
        <v>7348</v>
      </c>
      <c r="K5426" s="114"/>
      <c r="L5426" s="114" t="s">
        <v>20</v>
      </c>
      <c r="M5426" s="114">
        <v>-60</v>
      </c>
      <c r="N5426" s="114" t="s">
        <v>28</v>
      </c>
      <c r="O5426" s="114">
        <v>-12.45</v>
      </c>
      <c r="P5426" s="114">
        <v>-12.45</v>
      </c>
      <c r="Q5426" s="114">
        <v>0</v>
      </c>
      <c r="R5426" s="112"/>
      <c r="S5426" s="113"/>
      <c r="T5426" s="113"/>
      <c r="U5426" s="112"/>
    </row>
    <row r="5427" spans="1:21" hidden="1">
      <c r="A5427" s="116">
        <v>42485</v>
      </c>
      <c r="B5427" s="114" t="s">
        <v>8062</v>
      </c>
      <c r="C5427" s="116">
        <v>42485</v>
      </c>
      <c r="D5427" s="114" t="s">
        <v>8063</v>
      </c>
      <c r="E5427" s="114" t="s">
        <v>94</v>
      </c>
      <c r="F5427" s="114" t="s">
        <v>330</v>
      </c>
      <c r="G5427" s="114" t="s">
        <v>8064</v>
      </c>
      <c r="H5427" s="114" t="s">
        <v>2063</v>
      </c>
      <c r="I5427" s="114" t="s">
        <v>81</v>
      </c>
      <c r="J5427" s="114" t="s">
        <v>8065</v>
      </c>
      <c r="K5427" s="114"/>
      <c r="L5427" s="114" t="s">
        <v>20</v>
      </c>
      <c r="M5427" s="114">
        <v>-348</v>
      </c>
      <c r="N5427" s="114" t="s">
        <v>28</v>
      </c>
      <c r="O5427" s="114">
        <v>-72.209999999999994</v>
      </c>
      <c r="P5427" s="114">
        <v>-72.209999999999994</v>
      </c>
      <c r="Q5427" s="114">
        <v>0.02</v>
      </c>
      <c r="R5427" s="112"/>
      <c r="S5427" s="113"/>
      <c r="T5427" s="113"/>
      <c r="U5427" s="112"/>
    </row>
    <row r="5428" spans="1:21" hidden="1">
      <c r="A5428" s="116">
        <v>42485</v>
      </c>
      <c r="B5428" s="114" t="s">
        <v>7361</v>
      </c>
      <c r="C5428" s="116">
        <v>42485</v>
      </c>
      <c r="D5428" s="114" t="s">
        <v>7362</v>
      </c>
      <c r="E5428" s="114" t="s">
        <v>94</v>
      </c>
      <c r="F5428" s="114" t="s">
        <v>938</v>
      </c>
      <c r="G5428" s="114" t="s">
        <v>7363</v>
      </c>
      <c r="H5428" s="114" t="s">
        <v>2063</v>
      </c>
      <c r="I5428" s="114" t="s">
        <v>81</v>
      </c>
      <c r="J5428" s="114" t="s">
        <v>7364</v>
      </c>
      <c r="K5428" s="114"/>
      <c r="L5428" s="114" t="s">
        <v>20</v>
      </c>
      <c r="M5428" s="114">
        <v>-240</v>
      </c>
      <c r="N5428" s="114" t="s">
        <v>28</v>
      </c>
      <c r="O5428" s="114">
        <v>-49.8</v>
      </c>
      <c r="P5428" s="114">
        <v>-49.8</v>
      </c>
      <c r="Q5428" s="114">
        <v>0.01</v>
      </c>
      <c r="R5428" s="112"/>
      <c r="S5428" s="112"/>
      <c r="T5428" s="112"/>
      <c r="U5428" s="112"/>
    </row>
    <row r="5429" spans="1:21" hidden="1">
      <c r="A5429" s="116">
        <v>42480</v>
      </c>
      <c r="B5429" s="114" t="s">
        <v>8066</v>
      </c>
      <c r="C5429" s="116">
        <v>42480</v>
      </c>
      <c r="D5429" s="114" t="s">
        <v>8067</v>
      </c>
      <c r="E5429" s="114" t="s">
        <v>94</v>
      </c>
      <c r="F5429" s="114" t="s">
        <v>330</v>
      </c>
      <c r="G5429" s="114" t="s">
        <v>8068</v>
      </c>
      <c r="H5429" s="114" t="s">
        <v>2063</v>
      </c>
      <c r="I5429" s="114" t="s">
        <v>81</v>
      </c>
      <c r="J5429" s="114" t="s">
        <v>8069</v>
      </c>
      <c r="K5429" s="114"/>
      <c r="L5429" s="114" t="s">
        <v>20</v>
      </c>
      <c r="M5429" s="114">
        <v>-204</v>
      </c>
      <c r="N5429" s="114" t="s">
        <v>28</v>
      </c>
      <c r="O5429" s="114">
        <v>-42.33</v>
      </c>
      <c r="P5429" s="114">
        <v>-42.33</v>
      </c>
      <c r="Q5429" s="114">
        <v>0.01</v>
      </c>
      <c r="R5429" s="112"/>
      <c r="S5429" s="112"/>
      <c r="T5429" s="112"/>
      <c r="U5429" s="112"/>
    </row>
    <row r="5430" spans="1:21" hidden="1">
      <c r="A5430" s="116">
        <v>42479</v>
      </c>
      <c r="B5430" s="114" t="s">
        <v>7265</v>
      </c>
      <c r="C5430" s="116">
        <v>42479</v>
      </c>
      <c r="D5430" s="114" t="s">
        <v>7266</v>
      </c>
      <c r="E5430" s="114" t="s">
        <v>94</v>
      </c>
      <c r="F5430" s="114" t="s">
        <v>331</v>
      </c>
      <c r="G5430" s="114" t="s">
        <v>7267</v>
      </c>
      <c r="H5430" s="114" t="s">
        <v>2063</v>
      </c>
      <c r="I5430" s="114" t="s">
        <v>81</v>
      </c>
      <c r="J5430" s="114" t="s">
        <v>7268</v>
      </c>
      <c r="K5430" s="114"/>
      <c r="L5430" s="114" t="s">
        <v>20</v>
      </c>
      <c r="M5430" s="114">
        <v>-864</v>
      </c>
      <c r="N5430" s="114" t="s">
        <v>28</v>
      </c>
      <c r="O5430" s="114">
        <v>-179.28</v>
      </c>
      <c r="P5430" s="114">
        <v>-179.28</v>
      </c>
      <c r="Q5430" s="114">
        <v>0.04</v>
      </c>
      <c r="R5430" s="112"/>
      <c r="S5430" s="112"/>
      <c r="T5430" s="112"/>
      <c r="U5430" s="112"/>
    </row>
    <row r="5431" spans="1:21" hidden="1">
      <c r="A5431" s="116">
        <v>42479</v>
      </c>
      <c r="B5431" s="114" t="s">
        <v>7401</v>
      </c>
      <c r="C5431" s="116">
        <v>42479</v>
      </c>
      <c r="D5431" s="114" t="s">
        <v>7402</v>
      </c>
      <c r="E5431" s="114" t="s">
        <v>94</v>
      </c>
      <c r="F5431" s="114" t="s">
        <v>938</v>
      </c>
      <c r="G5431" s="114" t="s">
        <v>7403</v>
      </c>
      <c r="H5431" s="114" t="s">
        <v>2063</v>
      </c>
      <c r="I5431" s="114" t="s">
        <v>81</v>
      </c>
      <c r="J5431" s="114" t="s">
        <v>7404</v>
      </c>
      <c r="K5431" s="114"/>
      <c r="L5431" s="114" t="s">
        <v>20</v>
      </c>
      <c r="M5431" s="114">
        <v>-24</v>
      </c>
      <c r="N5431" s="114" t="s">
        <v>28</v>
      </c>
      <c r="O5431" s="114">
        <v>-4.9800000000000004</v>
      </c>
      <c r="P5431" s="114">
        <v>-4.9800000000000004</v>
      </c>
      <c r="Q5431" s="114">
        <v>0</v>
      </c>
      <c r="R5431" s="112"/>
      <c r="S5431" s="112"/>
      <c r="T5431" s="112"/>
      <c r="U5431" s="112"/>
    </row>
    <row r="5432" spans="1:21" hidden="1">
      <c r="A5432" s="116">
        <v>42481</v>
      </c>
      <c r="B5432" s="114" t="s">
        <v>7373</v>
      </c>
      <c r="C5432" s="116">
        <v>42481</v>
      </c>
      <c r="D5432" s="114" t="s">
        <v>7374</v>
      </c>
      <c r="E5432" s="114" t="s">
        <v>94</v>
      </c>
      <c r="F5432" s="114" t="s">
        <v>3984</v>
      </c>
      <c r="G5432" s="114" t="s">
        <v>7375</v>
      </c>
      <c r="H5432" s="114" t="s">
        <v>2063</v>
      </c>
      <c r="I5432" s="114" t="s">
        <v>81</v>
      </c>
      <c r="J5432" s="114" t="s">
        <v>7376</v>
      </c>
      <c r="K5432" s="114"/>
      <c r="L5432" s="114" t="s">
        <v>20</v>
      </c>
      <c r="M5432" s="114">
        <v>-864</v>
      </c>
      <c r="N5432" s="114" t="s">
        <v>28</v>
      </c>
      <c r="O5432" s="114">
        <v>-179.28</v>
      </c>
      <c r="P5432" s="114">
        <v>-179.28</v>
      </c>
      <c r="Q5432" s="114">
        <v>0.04</v>
      </c>
      <c r="R5432" s="112"/>
      <c r="S5432" s="112"/>
      <c r="T5432" s="112"/>
      <c r="U5432" s="112"/>
    </row>
    <row r="5433" spans="1:21" hidden="1">
      <c r="A5433" s="116">
        <v>42480</v>
      </c>
      <c r="B5433" s="114" t="s">
        <v>7389</v>
      </c>
      <c r="C5433" s="116">
        <v>42480</v>
      </c>
      <c r="D5433" s="114" t="s">
        <v>7390</v>
      </c>
      <c r="E5433" s="114" t="s">
        <v>94</v>
      </c>
      <c r="F5433" s="114" t="s">
        <v>938</v>
      </c>
      <c r="G5433" s="114" t="s">
        <v>7391</v>
      </c>
      <c r="H5433" s="114" t="s">
        <v>2063</v>
      </c>
      <c r="I5433" s="114" t="s">
        <v>81</v>
      </c>
      <c r="J5433" s="114" t="s">
        <v>7392</v>
      </c>
      <c r="K5433" s="114"/>
      <c r="L5433" s="114" t="s">
        <v>20</v>
      </c>
      <c r="M5433" s="114">
        <v>-72</v>
      </c>
      <c r="N5433" s="114" t="s">
        <v>28</v>
      </c>
      <c r="O5433" s="114">
        <v>-14.94</v>
      </c>
      <c r="P5433" s="114">
        <v>-14.94</v>
      </c>
      <c r="Q5433" s="114">
        <v>0</v>
      </c>
      <c r="R5433" s="112"/>
      <c r="S5433" s="112"/>
      <c r="T5433" s="112"/>
      <c r="U5433" s="112"/>
    </row>
    <row r="5434" spans="1:21" hidden="1">
      <c r="A5434" s="116">
        <v>42487</v>
      </c>
      <c r="B5434" s="114" t="s">
        <v>8070</v>
      </c>
      <c r="C5434" s="116">
        <v>42487</v>
      </c>
      <c r="D5434" s="114" t="s">
        <v>8071</v>
      </c>
      <c r="E5434" s="114" t="s">
        <v>94</v>
      </c>
      <c r="F5434" s="114" t="s">
        <v>330</v>
      </c>
      <c r="G5434" s="114" t="s">
        <v>8072</v>
      </c>
      <c r="H5434" s="114" t="s">
        <v>2063</v>
      </c>
      <c r="I5434" s="114" t="s">
        <v>81</v>
      </c>
      <c r="J5434" s="114" t="s">
        <v>8073</v>
      </c>
      <c r="K5434" s="114"/>
      <c r="L5434" s="114" t="s">
        <v>20</v>
      </c>
      <c r="M5434" s="114">
        <v>-12</v>
      </c>
      <c r="N5434" s="114" t="s">
        <v>28</v>
      </c>
      <c r="O5434" s="114">
        <v>-2.4900000000000002</v>
      </c>
      <c r="P5434" s="114">
        <v>-2.4900000000000002</v>
      </c>
      <c r="Q5434" s="114">
        <v>0</v>
      </c>
      <c r="R5434" s="112"/>
      <c r="S5434" s="112"/>
      <c r="T5434" s="112"/>
      <c r="U5434" s="112"/>
    </row>
    <row r="5435" spans="1:21" hidden="1">
      <c r="A5435" s="116">
        <v>42487</v>
      </c>
      <c r="B5435" s="114" t="s">
        <v>7357</v>
      </c>
      <c r="C5435" s="116">
        <v>42487</v>
      </c>
      <c r="D5435" s="114" t="s">
        <v>7358</v>
      </c>
      <c r="E5435" s="114" t="s">
        <v>94</v>
      </c>
      <c r="F5435" s="114" t="s">
        <v>938</v>
      </c>
      <c r="G5435" s="114" t="s">
        <v>7359</v>
      </c>
      <c r="H5435" s="114" t="s">
        <v>2063</v>
      </c>
      <c r="I5435" s="114" t="s">
        <v>81</v>
      </c>
      <c r="J5435" s="114" t="s">
        <v>7360</v>
      </c>
      <c r="K5435" s="114"/>
      <c r="L5435" s="114" t="s">
        <v>20</v>
      </c>
      <c r="M5435" s="114">
        <v>-36</v>
      </c>
      <c r="N5435" s="114" t="s">
        <v>28</v>
      </c>
      <c r="O5435" s="114">
        <v>-7.47</v>
      </c>
      <c r="P5435" s="114">
        <v>-7.47</v>
      </c>
      <c r="Q5435" s="114">
        <v>0</v>
      </c>
      <c r="R5435" s="112"/>
      <c r="S5435" s="112"/>
      <c r="T5435" s="112"/>
      <c r="U5435" s="112"/>
    </row>
    <row r="5436" spans="1:21">
      <c r="A5436" s="116">
        <v>42490</v>
      </c>
      <c r="B5436" s="114" t="s">
        <v>7433</v>
      </c>
      <c r="C5436" s="116">
        <v>42490</v>
      </c>
      <c r="D5436" s="114" t="s">
        <v>7433</v>
      </c>
      <c r="E5436" s="114" t="s">
        <v>94</v>
      </c>
      <c r="F5436" s="114"/>
      <c r="G5436" s="114"/>
      <c r="H5436" s="114" t="s">
        <v>2063</v>
      </c>
      <c r="I5436" s="114" t="s">
        <v>19</v>
      </c>
      <c r="J5436" s="114" t="s">
        <v>7434</v>
      </c>
      <c r="K5436" s="114"/>
      <c r="L5436" s="114" t="s">
        <v>20</v>
      </c>
      <c r="M5436" s="114">
        <v>-1</v>
      </c>
      <c r="N5436" s="114" t="s">
        <v>28</v>
      </c>
      <c r="O5436" s="114">
        <v>-0.21</v>
      </c>
      <c r="P5436" s="114">
        <v>-0.21</v>
      </c>
      <c r="Q5436" s="114">
        <v>0</v>
      </c>
      <c r="R5436" s="112"/>
      <c r="S5436" s="112"/>
      <c r="T5436" s="112"/>
      <c r="U5436" s="112"/>
    </row>
    <row r="5437" spans="1:21" hidden="1">
      <c r="A5437" s="116">
        <v>42489</v>
      </c>
      <c r="B5437" s="114" t="s">
        <v>7435</v>
      </c>
      <c r="C5437" s="116">
        <v>42489</v>
      </c>
      <c r="D5437" s="114" t="s">
        <v>7436</v>
      </c>
      <c r="E5437" s="114" t="s">
        <v>94</v>
      </c>
      <c r="F5437" s="114" t="s">
        <v>938</v>
      </c>
      <c r="G5437" s="114" t="s">
        <v>7437</v>
      </c>
      <c r="H5437" s="114" t="s">
        <v>2063</v>
      </c>
      <c r="I5437" s="114" t="s">
        <v>81</v>
      </c>
      <c r="J5437" s="114" t="s">
        <v>7438</v>
      </c>
      <c r="K5437" s="114"/>
      <c r="L5437" s="114" t="s">
        <v>20</v>
      </c>
      <c r="M5437" s="114">
        <v>-120</v>
      </c>
      <c r="N5437" s="114" t="s">
        <v>28</v>
      </c>
      <c r="O5437" s="114">
        <v>-24.9</v>
      </c>
      <c r="P5437" s="114">
        <v>-24.9</v>
      </c>
      <c r="Q5437" s="114">
        <v>0.01</v>
      </c>
      <c r="R5437" s="112"/>
      <c r="S5437" s="112"/>
      <c r="T5437" s="112"/>
      <c r="U5437" s="112"/>
    </row>
    <row r="5438" spans="1:21" hidden="1">
      <c r="A5438" s="116">
        <v>42489</v>
      </c>
      <c r="B5438" s="114" t="s">
        <v>7447</v>
      </c>
      <c r="C5438" s="116">
        <v>42489</v>
      </c>
      <c r="D5438" s="114" t="s">
        <v>7448</v>
      </c>
      <c r="E5438" s="114" t="s">
        <v>94</v>
      </c>
      <c r="F5438" s="114" t="s">
        <v>3984</v>
      </c>
      <c r="G5438" s="114" t="s">
        <v>7449</v>
      </c>
      <c r="H5438" s="114" t="s">
        <v>2063</v>
      </c>
      <c r="I5438" s="114" t="s">
        <v>81</v>
      </c>
      <c r="J5438" s="114" t="s">
        <v>7450</v>
      </c>
      <c r="K5438" s="114"/>
      <c r="L5438" s="114" t="s">
        <v>20</v>
      </c>
      <c r="M5438" s="114">
        <v>-864</v>
      </c>
      <c r="N5438" s="114" t="s">
        <v>28</v>
      </c>
      <c r="O5438" s="114">
        <v>-179.28</v>
      </c>
      <c r="P5438" s="114">
        <v>-179.28</v>
      </c>
      <c r="Q5438" s="114">
        <v>0.04</v>
      </c>
      <c r="R5438" s="112"/>
      <c r="S5438" s="112"/>
      <c r="T5438" s="112"/>
      <c r="U5438" s="112"/>
    </row>
    <row r="5439" spans="1:21" hidden="1">
      <c r="A5439" s="116">
        <v>42488</v>
      </c>
      <c r="B5439" s="114" t="s">
        <v>7439</v>
      </c>
      <c r="C5439" s="116">
        <v>42488</v>
      </c>
      <c r="D5439" s="114" t="s">
        <v>7440</v>
      </c>
      <c r="E5439" s="114" t="s">
        <v>94</v>
      </c>
      <c r="F5439" s="114" t="s">
        <v>938</v>
      </c>
      <c r="G5439" s="114" t="s">
        <v>7441</v>
      </c>
      <c r="H5439" s="114" t="s">
        <v>2063</v>
      </c>
      <c r="I5439" s="114" t="s">
        <v>81</v>
      </c>
      <c r="J5439" s="114" t="s">
        <v>7442</v>
      </c>
      <c r="K5439" s="114"/>
      <c r="L5439" s="114" t="s">
        <v>20</v>
      </c>
      <c r="M5439" s="114">
        <v>-24</v>
      </c>
      <c r="N5439" s="114" t="s">
        <v>28</v>
      </c>
      <c r="O5439" s="114">
        <v>-4.9800000000000004</v>
      </c>
      <c r="P5439" s="114">
        <v>-4.9800000000000004</v>
      </c>
      <c r="Q5439" s="114">
        <v>0</v>
      </c>
      <c r="R5439" s="112"/>
      <c r="S5439" s="112"/>
      <c r="T5439" s="112"/>
      <c r="U5439" s="112"/>
    </row>
    <row r="5440" spans="1:21" hidden="1">
      <c r="A5440" s="116">
        <v>42486</v>
      </c>
      <c r="B5440" s="114" t="s">
        <v>8074</v>
      </c>
      <c r="C5440" s="116">
        <v>42490</v>
      </c>
      <c r="D5440" s="114" t="s">
        <v>6700</v>
      </c>
      <c r="E5440" s="114" t="s">
        <v>94</v>
      </c>
      <c r="F5440" s="114"/>
      <c r="G5440" s="114"/>
      <c r="H5440" s="114" t="s">
        <v>2063</v>
      </c>
      <c r="I5440" s="114" t="s">
        <v>26</v>
      </c>
      <c r="J5440" s="114" t="s">
        <v>6701</v>
      </c>
      <c r="K5440" s="114" t="s">
        <v>21</v>
      </c>
      <c r="L5440" s="114"/>
      <c r="M5440" s="136">
        <v>38052</v>
      </c>
      <c r="N5440" s="114" t="s">
        <v>28</v>
      </c>
      <c r="O5440" s="136">
        <v>7610.4</v>
      </c>
      <c r="P5440" s="136">
        <v>12851.34</v>
      </c>
      <c r="Q5440" s="136">
        <v>-5033.7</v>
      </c>
      <c r="R5440" s="112"/>
      <c r="S5440" s="112"/>
      <c r="T5440" s="112"/>
      <c r="U5440" s="112"/>
    </row>
    <row r="5441" spans="1:21">
      <c r="A5441" s="116">
        <v>42490</v>
      </c>
      <c r="B5441" s="114" t="s">
        <v>7433</v>
      </c>
      <c r="C5441" s="116">
        <v>42490</v>
      </c>
      <c r="D5441" s="114" t="s">
        <v>7433</v>
      </c>
      <c r="E5441" s="114" t="s">
        <v>94</v>
      </c>
      <c r="F5441" s="114"/>
      <c r="G5441" s="114"/>
      <c r="H5441" s="114" t="s">
        <v>2063</v>
      </c>
      <c r="I5441" s="114" t="s">
        <v>19</v>
      </c>
      <c r="J5441" s="114" t="s">
        <v>7434</v>
      </c>
      <c r="K5441" s="114" t="s">
        <v>21</v>
      </c>
      <c r="L5441" s="114"/>
      <c r="M5441" s="114">
        <v>1</v>
      </c>
      <c r="N5441" s="114" t="s">
        <v>28</v>
      </c>
      <c r="O5441" s="114">
        <v>0.21</v>
      </c>
      <c r="P5441" s="114">
        <v>0.21</v>
      </c>
      <c r="Q5441" s="114">
        <v>0</v>
      </c>
      <c r="R5441" s="112"/>
      <c r="S5441" s="112"/>
      <c r="T5441" s="112"/>
      <c r="U5441" s="112"/>
    </row>
    <row r="5442" spans="1:21" hidden="1">
      <c r="A5442" s="116">
        <v>42490</v>
      </c>
      <c r="B5442" s="114" t="s">
        <v>7476</v>
      </c>
      <c r="C5442" s="116">
        <v>42490</v>
      </c>
      <c r="D5442" s="114" t="s">
        <v>7476</v>
      </c>
      <c r="E5442" s="114" t="s">
        <v>94</v>
      </c>
      <c r="F5442" s="114" t="s">
        <v>166</v>
      </c>
      <c r="G5442" s="114" t="s">
        <v>7477</v>
      </c>
      <c r="H5442" s="114" t="s">
        <v>2063</v>
      </c>
      <c r="I5442" s="114" t="s">
        <v>81</v>
      </c>
      <c r="J5442" s="114" t="s">
        <v>7478</v>
      </c>
      <c r="K5442" s="114"/>
      <c r="L5442" s="114" t="s">
        <v>20</v>
      </c>
      <c r="M5442" s="114">
        <v>-1</v>
      </c>
      <c r="N5442" s="114" t="s">
        <v>28</v>
      </c>
      <c r="O5442" s="114">
        <v>-0.2</v>
      </c>
      <c r="P5442" s="114">
        <v>-0.2</v>
      </c>
      <c r="Q5442" s="114">
        <v>-0.01</v>
      </c>
      <c r="R5442" s="112"/>
      <c r="S5442" s="112"/>
      <c r="T5442" s="112"/>
      <c r="U5442" s="112"/>
    </row>
    <row r="5443" spans="1:21" hidden="1">
      <c r="A5443" s="116">
        <v>42467</v>
      </c>
      <c r="B5443" s="114" t="s">
        <v>7729</v>
      </c>
      <c r="C5443" s="116">
        <v>42467</v>
      </c>
      <c r="D5443" s="114" t="s">
        <v>7730</v>
      </c>
      <c r="E5443" s="114" t="s">
        <v>313</v>
      </c>
      <c r="F5443" s="114" t="s">
        <v>3994</v>
      </c>
      <c r="G5443" s="114" t="s">
        <v>7731</v>
      </c>
      <c r="H5443" s="114" t="s">
        <v>2063</v>
      </c>
      <c r="I5443" s="114" t="s">
        <v>81</v>
      </c>
      <c r="J5443" s="114" t="s">
        <v>7732</v>
      </c>
      <c r="K5443" s="114"/>
      <c r="L5443" s="114" t="s">
        <v>20</v>
      </c>
      <c r="M5443" s="136">
        <v>-2160</v>
      </c>
      <c r="N5443" s="114" t="s">
        <v>28</v>
      </c>
      <c r="O5443" s="114">
        <v>-422.26</v>
      </c>
      <c r="P5443" s="114">
        <v>-422.26</v>
      </c>
      <c r="Q5443" s="114">
        <v>0</v>
      </c>
      <c r="R5443" s="112"/>
      <c r="S5443" s="112"/>
      <c r="T5443" s="112"/>
      <c r="U5443" s="112"/>
    </row>
    <row r="5444" spans="1:21" hidden="1">
      <c r="A5444" s="116">
        <v>42461</v>
      </c>
      <c r="B5444" s="114" t="s">
        <v>7685</v>
      </c>
      <c r="C5444" s="116">
        <v>42461</v>
      </c>
      <c r="D5444" s="114" t="s">
        <v>7686</v>
      </c>
      <c r="E5444" s="114" t="s">
        <v>313</v>
      </c>
      <c r="F5444" s="114" t="s">
        <v>7687</v>
      </c>
      <c r="G5444" s="114" t="s">
        <v>7688</v>
      </c>
      <c r="H5444" s="114" t="s">
        <v>2063</v>
      </c>
      <c r="I5444" s="114" t="s">
        <v>81</v>
      </c>
      <c r="J5444" s="114" t="s">
        <v>7689</v>
      </c>
      <c r="K5444" s="114"/>
      <c r="L5444" s="114" t="s">
        <v>20</v>
      </c>
      <c r="M5444" s="114">
        <v>-36</v>
      </c>
      <c r="N5444" s="114" t="s">
        <v>28</v>
      </c>
      <c r="O5444" s="114">
        <v>-7.03</v>
      </c>
      <c r="P5444" s="114">
        <v>-7.03</v>
      </c>
      <c r="Q5444" s="114">
        <v>-0.01</v>
      </c>
      <c r="R5444" s="112"/>
      <c r="S5444" s="112"/>
      <c r="T5444" s="112"/>
      <c r="U5444" s="112"/>
    </row>
    <row r="5445" spans="1:21" hidden="1">
      <c r="A5445" s="116">
        <v>42473</v>
      </c>
      <c r="B5445" s="114" t="s">
        <v>7656</v>
      </c>
      <c r="C5445" s="116">
        <v>42473</v>
      </c>
      <c r="D5445" s="114" t="s">
        <v>7657</v>
      </c>
      <c r="E5445" s="114" t="s">
        <v>313</v>
      </c>
      <c r="F5445" s="114" t="s">
        <v>3999</v>
      </c>
      <c r="G5445" s="114" t="s">
        <v>7658</v>
      </c>
      <c r="H5445" s="114" t="s">
        <v>2063</v>
      </c>
      <c r="I5445" s="114" t="s">
        <v>81</v>
      </c>
      <c r="J5445" s="114" t="s">
        <v>7659</v>
      </c>
      <c r="K5445" s="114"/>
      <c r="L5445" s="114" t="s">
        <v>20</v>
      </c>
      <c r="M5445" s="114">
        <v>-2</v>
      </c>
      <c r="N5445" s="114" t="s">
        <v>28</v>
      </c>
      <c r="O5445" s="114">
        <v>-0.39</v>
      </c>
      <c r="P5445" s="114">
        <v>-0.39</v>
      </c>
      <c r="Q5445" s="114">
        <v>0</v>
      </c>
      <c r="R5445" s="112"/>
      <c r="S5445" s="112"/>
      <c r="T5445" s="112"/>
      <c r="U5445" s="112"/>
    </row>
    <row r="5446" spans="1:21" hidden="1">
      <c r="A5446" s="116">
        <v>42481</v>
      </c>
      <c r="B5446" s="114" t="s">
        <v>8075</v>
      </c>
      <c r="C5446" s="116">
        <v>42481</v>
      </c>
      <c r="D5446" s="114" t="s">
        <v>8076</v>
      </c>
      <c r="E5446" s="114" t="s">
        <v>313</v>
      </c>
      <c r="F5446" s="114" t="s">
        <v>3994</v>
      </c>
      <c r="G5446" s="114" t="s">
        <v>8077</v>
      </c>
      <c r="H5446" s="114" t="s">
        <v>2063</v>
      </c>
      <c r="I5446" s="114" t="s">
        <v>81</v>
      </c>
      <c r="J5446" s="114" t="s">
        <v>8078</v>
      </c>
      <c r="K5446" s="114"/>
      <c r="L5446" s="114" t="s">
        <v>20</v>
      </c>
      <c r="M5446" s="136">
        <v>-1080</v>
      </c>
      <c r="N5446" s="114" t="s">
        <v>28</v>
      </c>
      <c r="O5446" s="114">
        <v>-211.13</v>
      </c>
      <c r="P5446" s="114">
        <v>-211.13</v>
      </c>
      <c r="Q5446" s="114">
        <v>0</v>
      </c>
      <c r="R5446" s="112"/>
      <c r="S5446" s="112"/>
      <c r="T5446" s="112"/>
      <c r="U5446" s="112"/>
    </row>
    <row r="5447" spans="1:21" hidden="1">
      <c r="A5447" s="116">
        <v>42482</v>
      </c>
      <c r="B5447" s="114" t="s">
        <v>7482</v>
      </c>
      <c r="C5447" s="116">
        <v>42482</v>
      </c>
      <c r="D5447" s="114" t="s">
        <v>7483</v>
      </c>
      <c r="E5447" s="114" t="s">
        <v>313</v>
      </c>
      <c r="F5447" s="114" t="s">
        <v>4127</v>
      </c>
      <c r="G5447" s="114" t="s">
        <v>7484</v>
      </c>
      <c r="H5447" s="114" t="s">
        <v>2063</v>
      </c>
      <c r="I5447" s="114" t="s">
        <v>81</v>
      </c>
      <c r="J5447" s="114" t="s">
        <v>7485</v>
      </c>
      <c r="K5447" s="114"/>
      <c r="L5447" s="114" t="s">
        <v>20</v>
      </c>
      <c r="M5447" s="136">
        <v>-1080</v>
      </c>
      <c r="N5447" s="114" t="s">
        <v>28</v>
      </c>
      <c r="O5447" s="114">
        <v>-211.13</v>
      </c>
      <c r="P5447" s="114">
        <v>-211.13</v>
      </c>
      <c r="Q5447" s="114">
        <v>0</v>
      </c>
      <c r="R5447" s="112"/>
      <c r="S5447" s="112"/>
      <c r="T5447" s="112"/>
      <c r="U5447" s="112"/>
    </row>
    <row r="5448" spans="1:21" hidden="1">
      <c r="A5448" s="116">
        <v>42480</v>
      </c>
      <c r="B5448" s="114" t="s">
        <v>8036</v>
      </c>
      <c r="C5448" s="116">
        <v>42480</v>
      </c>
      <c r="D5448" s="114" t="s">
        <v>8036</v>
      </c>
      <c r="E5448" s="114" t="s">
        <v>2064</v>
      </c>
      <c r="F5448" s="114" t="s">
        <v>331</v>
      </c>
      <c r="G5448" s="114" t="s">
        <v>8037</v>
      </c>
      <c r="H5448" s="114" t="s">
        <v>2065</v>
      </c>
      <c r="I5448" s="114" t="s">
        <v>81</v>
      </c>
      <c r="J5448" s="114" t="s">
        <v>8038</v>
      </c>
      <c r="K5448" s="114"/>
      <c r="L5448" s="114" t="s">
        <v>20</v>
      </c>
      <c r="M5448" s="114">
        <v>-142</v>
      </c>
      <c r="N5448" s="114" t="s">
        <v>28</v>
      </c>
      <c r="O5448" s="114">
        <v>-29.82</v>
      </c>
      <c r="P5448" s="114">
        <v>0</v>
      </c>
      <c r="Q5448" s="114">
        <v>0</v>
      </c>
      <c r="R5448" s="112"/>
      <c r="S5448" s="112"/>
      <c r="T5448" s="112"/>
      <c r="U5448" s="112"/>
    </row>
    <row r="5449" spans="1:21" hidden="1">
      <c r="A5449" s="116">
        <v>42480</v>
      </c>
      <c r="B5449" s="114" t="s">
        <v>8036</v>
      </c>
      <c r="C5449" s="116">
        <v>42480</v>
      </c>
      <c r="D5449" s="114" t="s">
        <v>8036</v>
      </c>
      <c r="E5449" s="114" t="s">
        <v>2064</v>
      </c>
      <c r="F5449" s="114" t="s">
        <v>331</v>
      </c>
      <c r="G5449" s="114" t="s">
        <v>8037</v>
      </c>
      <c r="H5449" s="114" t="s">
        <v>2065</v>
      </c>
      <c r="I5449" s="114" t="s">
        <v>81</v>
      </c>
      <c r="J5449" s="114" t="s">
        <v>8038</v>
      </c>
      <c r="K5449" s="114" t="s">
        <v>21</v>
      </c>
      <c r="L5449" s="114"/>
      <c r="M5449" s="114">
        <v>142</v>
      </c>
      <c r="N5449" s="114" t="s">
        <v>28</v>
      </c>
      <c r="O5449" s="114">
        <v>29.82</v>
      </c>
      <c r="P5449" s="114">
        <v>0</v>
      </c>
      <c r="Q5449" s="114">
        <v>0</v>
      </c>
      <c r="R5449" s="112"/>
      <c r="S5449" s="112"/>
      <c r="T5449" s="112"/>
      <c r="U5449" s="112"/>
    </row>
    <row r="5450" spans="1:21" hidden="1">
      <c r="A5450" s="116">
        <v>42489</v>
      </c>
      <c r="B5450" s="114" t="s">
        <v>7190</v>
      </c>
      <c r="C5450" s="116">
        <v>42489</v>
      </c>
      <c r="D5450" s="114" t="s">
        <v>7190</v>
      </c>
      <c r="E5450" s="114" t="s">
        <v>2064</v>
      </c>
      <c r="F5450" s="114" t="s">
        <v>886</v>
      </c>
      <c r="G5450" s="114" t="s">
        <v>7191</v>
      </c>
      <c r="H5450" s="114" t="s">
        <v>2065</v>
      </c>
      <c r="I5450" s="114" t="s">
        <v>81</v>
      </c>
      <c r="J5450" s="114" t="s">
        <v>7192</v>
      </c>
      <c r="K5450" s="114" t="s">
        <v>21</v>
      </c>
      <c r="L5450" s="114"/>
      <c r="M5450" s="114">
        <v>239</v>
      </c>
      <c r="N5450" s="114" t="s">
        <v>28</v>
      </c>
      <c r="O5450" s="114">
        <v>50.19</v>
      </c>
      <c r="P5450" s="114">
        <v>0</v>
      </c>
      <c r="Q5450" s="114">
        <v>0</v>
      </c>
      <c r="R5450" s="112"/>
      <c r="S5450" s="112"/>
      <c r="T5450" s="112"/>
      <c r="U5450" s="112"/>
    </row>
    <row r="5451" spans="1:21" hidden="1">
      <c r="A5451" s="116">
        <v>42489</v>
      </c>
      <c r="B5451" s="114" t="s">
        <v>7190</v>
      </c>
      <c r="C5451" s="116">
        <v>42489</v>
      </c>
      <c r="D5451" s="114" t="s">
        <v>7190</v>
      </c>
      <c r="E5451" s="114" t="s">
        <v>2064</v>
      </c>
      <c r="F5451" s="114" t="s">
        <v>886</v>
      </c>
      <c r="G5451" s="114" t="s">
        <v>7191</v>
      </c>
      <c r="H5451" s="114" t="s">
        <v>2065</v>
      </c>
      <c r="I5451" s="114" t="s">
        <v>81</v>
      </c>
      <c r="J5451" s="114" t="s">
        <v>7192</v>
      </c>
      <c r="K5451" s="114"/>
      <c r="L5451" s="114" t="s">
        <v>20</v>
      </c>
      <c r="M5451" s="114">
        <v>-239</v>
      </c>
      <c r="N5451" s="114" t="s">
        <v>28</v>
      </c>
      <c r="O5451" s="114">
        <v>-50.19</v>
      </c>
      <c r="P5451" s="114">
        <v>-50.19</v>
      </c>
      <c r="Q5451" s="114">
        <v>50.19</v>
      </c>
      <c r="R5451" s="112"/>
      <c r="S5451" s="113"/>
      <c r="T5451" s="113"/>
      <c r="U5451" s="112"/>
    </row>
    <row r="5452" spans="1:21" hidden="1">
      <c r="A5452" s="116">
        <v>42489</v>
      </c>
      <c r="B5452" s="114" t="s">
        <v>7190</v>
      </c>
      <c r="C5452" s="116">
        <v>42489</v>
      </c>
      <c r="D5452" s="114" t="s">
        <v>7190</v>
      </c>
      <c r="E5452" s="114" t="s">
        <v>2064</v>
      </c>
      <c r="F5452" s="114" t="s">
        <v>886</v>
      </c>
      <c r="G5452" s="114" t="s">
        <v>7191</v>
      </c>
      <c r="H5452" s="114" t="s">
        <v>2065</v>
      </c>
      <c r="I5452" s="114" t="s">
        <v>81</v>
      </c>
      <c r="J5452" s="114" t="s">
        <v>7192</v>
      </c>
      <c r="K5452" s="114"/>
      <c r="L5452" s="114" t="s">
        <v>20</v>
      </c>
      <c r="M5452" s="114">
        <v>-529</v>
      </c>
      <c r="N5452" s="114" t="s">
        <v>28</v>
      </c>
      <c r="O5452" s="114">
        <v>-111.09</v>
      </c>
      <c r="P5452" s="114">
        <v>-111.09</v>
      </c>
      <c r="Q5452" s="114">
        <v>111.09</v>
      </c>
      <c r="R5452" s="112"/>
      <c r="S5452" s="112"/>
      <c r="T5452" s="112"/>
      <c r="U5452" s="112"/>
    </row>
    <row r="5453" spans="1:21" hidden="1">
      <c r="A5453" s="116">
        <v>42489</v>
      </c>
      <c r="B5453" s="114" t="s">
        <v>7187</v>
      </c>
      <c r="C5453" s="116">
        <v>42489</v>
      </c>
      <c r="D5453" s="114" t="s">
        <v>7187</v>
      </c>
      <c r="E5453" s="114" t="s">
        <v>2064</v>
      </c>
      <c r="F5453" s="114" t="s">
        <v>3984</v>
      </c>
      <c r="G5453" s="114" t="s">
        <v>7188</v>
      </c>
      <c r="H5453" s="114" t="s">
        <v>2065</v>
      </c>
      <c r="I5453" s="114" t="s">
        <v>81</v>
      </c>
      <c r="J5453" s="114" t="s">
        <v>7189</v>
      </c>
      <c r="K5453" s="114"/>
      <c r="L5453" s="114" t="s">
        <v>20</v>
      </c>
      <c r="M5453" s="114">
        <v>-60</v>
      </c>
      <c r="N5453" s="114" t="s">
        <v>28</v>
      </c>
      <c r="O5453" s="114">
        <v>-12.6</v>
      </c>
      <c r="P5453" s="114">
        <v>-12.6</v>
      </c>
      <c r="Q5453" s="114">
        <v>12.6</v>
      </c>
      <c r="R5453" s="112"/>
      <c r="S5453" s="113"/>
      <c r="T5453" s="113"/>
      <c r="U5453" s="112"/>
    </row>
    <row r="5454" spans="1:21" hidden="1">
      <c r="A5454" s="116">
        <v>42489</v>
      </c>
      <c r="B5454" s="114" t="s">
        <v>7190</v>
      </c>
      <c r="C5454" s="116">
        <v>42489</v>
      </c>
      <c r="D5454" s="114" t="s">
        <v>7190</v>
      </c>
      <c r="E5454" s="114" t="s">
        <v>2064</v>
      </c>
      <c r="F5454" s="114" t="s">
        <v>886</v>
      </c>
      <c r="G5454" s="114" t="s">
        <v>7191</v>
      </c>
      <c r="H5454" s="114" t="s">
        <v>2065</v>
      </c>
      <c r="I5454" s="114" t="s">
        <v>81</v>
      </c>
      <c r="J5454" s="114" t="s">
        <v>7192</v>
      </c>
      <c r="K5454" s="114" t="s">
        <v>21</v>
      </c>
      <c r="L5454" s="114"/>
      <c r="M5454" s="114">
        <v>529</v>
      </c>
      <c r="N5454" s="114" t="s">
        <v>28</v>
      </c>
      <c r="O5454" s="114">
        <v>111.09</v>
      </c>
      <c r="P5454" s="114">
        <v>0</v>
      </c>
      <c r="Q5454" s="114">
        <v>0</v>
      </c>
      <c r="R5454" s="112"/>
      <c r="S5454" s="112"/>
      <c r="T5454" s="112"/>
      <c r="U5454" s="112"/>
    </row>
    <row r="5455" spans="1:21" hidden="1">
      <c r="A5455" s="116">
        <v>42489</v>
      </c>
      <c r="B5455" s="114" t="s">
        <v>7187</v>
      </c>
      <c r="C5455" s="116">
        <v>42489</v>
      </c>
      <c r="D5455" s="114" t="s">
        <v>7187</v>
      </c>
      <c r="E5455" s="114" t="s">
        <v>2064</v>
      </c>
      <c r="F5455" s="114" t="s">
        <v>3984</v>
      </c>
      <c r="G5455" s="114" t="s">
        <v>7188</v>
      </c>
      <c r="H5455" s="114" t="s">
        <v>2065</v>
      </c>
      <c r="I5455" s="114" t="s">
        <v>81</v>
      </c>
      <c r="J5455" s="114" t="s">
        <v>7189</v>
      </c>
      <c r="K5455" s="114" t="s">
        <v>21</v>
      </c>
      <c r="L5455" s="114"/>
      <c r="M5455" s="114">
        <v>60</v>
      </c>
      <c r="N5455" s="114" t="s">
        <v>28</v>
      </c>
      <c r="O5455" s="114">
        <v>12.6</v>
      </c>
      <c r="P5455" s="114">
        <v>0</v>
      </c>
      <c r="Q5455" s="114">
        <v>0</v>
      </c>
      <c r="R5455" s="112"/>
      <c r="S5455" s="112"/>
      <c r="T5455" s="112"/>
      <c r="U5455" s="112"/>
    </row>
    <row r="5456" spans="1:21" hidden="1">
      <c r="A5456" s="116">
        <v>42461</v>
      </c>
      <c r="B5456" s="114" t="s">
        <v>7505</v>
      </c>
      <c r="C5456" s="116">
        <v>42461</v>
      </c>
      <c r="D5456" s="114" t="s">
        <v>7506</v>
      </c>
      <c r="E5456" s="114" t="s">
        <v>2064</v>
      </c>
      <c r="F5456" s="114" t="s">
        <v>3984</v>
      </c>
      <c r="G5456" s="114" t="s">
        <v>7507</v>
      </c>
      <c r="H5456" s="114" t="s">
        <v>2065</v>
      </c>
      <c r="I5456" s="114" t="s">
        <v>81</v>
      </c>
      <c r="J5456" s="114" t="s">
        <v>7508</v>
      </c>
      <c r="K5456" s="114"/>
      <c r="L5456" s="114" t="s">
        <v>20</v>
      </c>
      <c r="M5456" s="114">
        <v>-168</v>
      </c>
      <c r="N5456" s="114" t="s">
        <v>28</v>
      </c>
      <c r="O5456" s="114">
        <v>-38.9</v>
      </c>
      <c r="P5456" s="114">
        <v>-38.9</v>
      </c>
      <c r="Q5456" s="114">
        <v>0.11</v>
      </c>
      <c r="R5456" s="112"/>
      <c r="S5456" s="113"/>
      <c r="T5456" s="113"/>
      <c r="U5456" s="112"/>
    </row>
    <row r="5457" spans="1:21" hidden="1">
      <c r="A5457" s="116">
        <v>42464</v>
      </c>
      <c r="B5457" s="114" t="s">
        <v>7616</v>
      </c>
      <c r="C5457" s="116">
        <v>42464</v>
      </c>
      <c r="D5457" s="114" t="s">
        <v>7617</v>
      </c>
      <c r="E5457" s="114" t="s">
        <v>2064</v>
      </c>
      <c r="F5457" s="114" t="s">
        <v>3984</v>
      </c>
      <c r="G5457" s="114" t="s">
        <v>7618</v>
      </c>
      <c r="H5457" s="114" t="s">
        <v>2065</v>
      </c>
      <c r="I5457" s="114" t="s">
        <v>81</v>
      </c>
      <c r="J5457" s="114" t="s">
        <v>7516</v>
      </c>
      <c r="K5457" s="114"/>
      <c r="L5457" s="114" t="s">
        <v>20</v>
      </c>
      <c r="M5457" s="114">
        <v>-36</v>
      </c>
      <c r="N5457" s="114" t="s">
        <v>28</v>
      </c>
      <c r="O5457" s="114">
        <v>-8.34</v>
      </c>
      <c r="P5457" s="114">
        <v>-8.34</v>
      </c>
      <c r="Q5457" s="114">
        <v>0.03</v>
      </c>
      <c r="R5457" s="112"/>
      <c r="S5457" s="112"/>
      <c r="T5457" s="112"/>
      <c r="U5457" s="112"/>
    </row>
    <row r="5458" spans="1:21" hidden="1">
      <c r="A5458" s="116">
        <v>42464</v>
      </c>
      <c r="B5458" s="114" t="s">
        <v>7233</v>
      </c>
      <c r="C5458" s="116">
        <v>42464</v>
      </c>
      <c r="D5458" s="114" t="s">
        <v>7234</v>
      </c>
      <c r="E5458" s="114" t="s">
        <v>2064</v>
      </c>
      <c r="F5458" s="114" t="s">
        <v>938</v>
      </c>
      <c r="G5458" s="114" t="s">
        <v>7235</v>
      </c>
      <c r="H5458" s="114" t="s">
        <v>2065</v>
      </c>
      <c r="I5458" s="114" t="s">
        <v>81</v>
      </c>
      <c r="J5458" s="114" t="s">
        <v>7236</v>
      </c>
      <c r="K5458" s="114"/>
      <c r="L5458" s="114" t="s">
        <v>20</v>
      </c>
      <c r="M5458" s="114">
        <v>-12</v>
      </c>
      <c r="N5458" s="114" t="s">
        <v>28</v>
      </c>
      <c r="O5458" s="114">
        <v>-2.78</v>
      </c>
      <c r="P5458" s="114">
        <v>-2.78</v>
      </c>
      <c r="Q5458" s="114">
        <v>0.01</v>
      </c>
      <c r="R5458" s="112"/>
      <c r="S5458" s="112"/>
      <c r="T5458" s="112"/>
      <c r="U5458" s="112"/>
    </row>
    <row r="5459" spans="1:21" hidden="1">
      <c r="A5459" s="116">
        <v>42465</v>
      </c>
      <c r="B5459" s="114" t="s">
        <v>7612</v>
      </c>
      <c r="C5459" s="116">
        <v>42465</v>
      </c>
      <c r="D5459" s="114" t="s">
        <v>7613</v>
      </c>
      <c r="E5459" s="114" t="s">
        <v>2064</v>
      </c>
      <c r="F5459" s="114" t="s">
        <v>3984</v>
      </c>
      <c r="G5459" s="114" t="s">
        <v>7614</v>
      </c>
      <c r="H5459" s="114" t="s">
        <v>2065</v>
      </c>
      <c r="I5459" s="114" t="s">
        <v>81</v>
      </c>
      <c r="J5459" s="114" t="s">
        <v>7615</v>
      </c>
      <c r="K5459" s="114"/>
      <c r="L5459" s="114" t="s">
        <v>20</v>
      </c>
      <c r="M5459" s="114">
        <v>-120</v>
      </c>
      <c r="N5459" s="114" t="s">
        <v>28</v>
      </c>
      <c r="O5459" s="114">
        <v>-27.79</v>
      </c>
      <c r="P5459" s="114">
        <v>-27.79</v>
      </c>
      <c r="Q5459" s="114">
        <v>0.09</v>
      </c>
      <c r="R5459" s="112"/>
      <c r="S5459" s="113"/>
      <c r="T5459" s="113"/>
      <c r="U5459" s="112"/>
    </row>
    <row r="5460" spans="1:21" hidden="1">
      <c r="A5460" s="116">
        <v>42461</v>
      </c>
      <c r="B5460" s="114" t="s">
        <v>7237</v>
      </c>
      <c r="C5460" s="116">
        <v>42461</v>
      </c>
      <c r="D5460" s="114" t="s">
        <v>7238</v>
      </c>
      <c r="E5460" s="114" t="s">
        <v>2064</v>
      </c>
      <c r="F5460" s="114" t="s">
        <v>938</v>
      </c>
      <c r="G5460" s="114" t="s">
        <v>7239</v>
      </c>
      <c r="H5460" s="114" t="s">
        <v>2065</v>
      </c>
      <c r="I5460" s="114" t="s">
        <v>81</v>
      </c>
      <c r="J5460" s="114" t="s">
        <v>7240</v>
      </c>
      <c r="K5460" s="114"/>
      <c r="L5460" s="114" t="s">
        <v>20</v>
      </c>
      <c r="M5460" s="114">
        <v>-48</v>
      </c>
      <c r="N5460" s="114" t="s">
        <v>28</v>
      </c>
      <c r="O5460" s="114">
        <v>-11.11</v>
      </c>
      <c r="P5460" s="114">
        <v>-11.11</v>
      </c>
      <c r="Q5460" s="114">
        <v>0.03</v>
      </c>
      <c r="R5460" s="112"/>
      <c r="S5460" s="112"/>
      <c r="T5460" s="112"/>
      <c r="U5460" s="112"/>
    </row>
    <row r="5461" spans="1:21" hidden="1">
      <c r="A5461" s="116">
        <v>42466</v>
      </c>
      <c r="B5461" s="114" t="s">
        <v>7197</v>
      </c>
      <c r="C5461" s="116">
        <v>42466</v>
      </c>
      <c r="D5461" s="114" t="s">
        <v>7198</v>
      </c>
      <c r="E5461" s="114" t="s">
        <v>2064</v>
      </c>
      <c r="F5461" s="114" t="s">
        <v>938</v>
      </c>
      <c r="G5461" s="114" t="s">
        <v>7199</v>
      </c>
      <c r="H5461" s="114" t="s">
        <v>2065</v>
      </c>
      <c r="I5461" s="114" t="s">
        <v>81</v>
      </c>
      <c r="J5461" s="114" t="s">
        <v>7200</v>
      </c>
      <c r="K5461" s="114"/>
      <c r="L5461" s="114" t="s">
        <v>20</v>
      </c>
      <c r="M5461" s="114">
        <v>-12</v>
      </c>
      <c r="N5461" s="114" t="s">
        <v>28</v>
      </c>
      <c r="O5461" s="114">
        <v>-2.78</v>
      </c>
      <c r="P5461" s="114">
        <v>-2.78</v>
      </c>
      <c r="Q5461" s="114">
        <v>0.01</v>
      </c>
      <c r="R5461" s="112"/>
      <c r="S5461" s="112"/>
      <c r="T5461" s="112"/>
      <c r="U5461" s="112"/>
    </row>
    <row r="5462" spans="1:21" hidden="1">
      <c r="A5462" s="116">
        <v>42473</v>
      </c>
      <c r="B5462" s="114" t="s">
        <v>7281</v>
      </c>
      <c r="C5462" s="116">
        <v>42473</v>
      </c>
      <c r="D5462" s="114" t="s">
        <v>7282</v>
      </c>
      <c r="E5462" s="114" t="s">
        <v>2064</v>
      </c>
      <c r="F5462" s="114" t="s">
        <v>938</v>
      </c>
      <c r="G5462" s="114" t="s">
        <v>7283</v>
      </c>
      <c r="H5462" s="114" t="s">
        <v>2065</v>
      </c>
      <c r="I5462" s="114" t="s">
        <v>81</v>
      </c>
      <c r="J5462" s="114" t="s">
        <v>7284</v>
      </c>
      <c r="K5462" s="114"/>
      <c r="L5462" s="114" t="s">
        <v>20</v>
      </c>
      <c r="M5462" s="114">
        <v>-24</v>
      </c>
      <c r="N5462" s="114" t="s">
        <v>28</v>
      </c>
      <c r="O5462" s="114">
        <v>-5.54</v>
      </c>
      <c r="P5462" s="114">
        <v>-5.54</v>
      </c>
      <c r="Q5462" s="114">
        <v>0</v>
      </c>
      <c r="R5462" s="112"/>
      <c r="S5462" s="113"/>
      <c r="T5462" s="113"/>
      <c r="U5462" s="112"/>
    </row>
    <row r="5463" spans="1:21" hidden="1">
      <c r="A5463" s="116">
        <v>42467</v>
      </c>
      <c r="B5463" s="114" t="s">
        <v>7245</v>
      </c>
      <c r="C5463" s="116">
        <v>42467</v>
      </c>
      <c r="D5463" s="114" t="s">
        <v>7246</v>
      </c>
      <c r="E5463" s="114" t="s">
        <v>2064</v>
      </c>
      <c r="F5463" s="114" t="s">
        <v>886</v>
      </c>
      <c r="G5463" s="114" t="s">
        <v>7247</v>
      </c>
      <c r="H5463" s="114" t="s">
        <v>2065</v>
      </c>
      <c r="I5463" s="114" t="s">
        <v>81</v>
      </c>
      <c r="J5463" s="114" t="s">
        <v>7248</v>
      </c>
      <c r="K5463" s="114"/>
      <c r="L5463" s="114" t="s">
        <v>20</v>
      </c>
      <c r="M5463" s="114">
        <v>-864</v>
      </c>
      <c r="N5463" s="114" t="s">
        <v>28</v>
      </c>
      <c r="O5463" s="114">
        <v>-199.36</v>
      </c>
      <c r="P5463" s="114">
        <v>-199.37</v>
      </c>
      <c r="Q5463" s="114">
        <v>-0.1</v>
      </c>
      <c r="R5463" s="112"/>
      <c r="S5463" s="112"/>
      <c r="T5463" s="112"/>
      <c r="U5463" s="112"/>
    </row>
    <row r="5464" spans="1:21" hidden="1">
      <c r="A5464" s="116">
        <v>42467</v>
      </c>
      <c r="B5464" s="114" t="s">
        <v>7663</v>
      </c>
      <c r="C5464" s="116">
        <v>42467</v>
      </c>
      <c r="D5464" s="114" t="s">
        <v>7664</v>
      </c>
      <c r="E5464" s="114" t="s">
        <v>2064</v>
      </c>
      <c r="F5464" s="114" t="s">
        <v>331</v>
      </c>
      <c r="G5464" s="114" t="s">
        <v>7665</v>
      </c>
      <c r="H5464" s="114" t="s">
        <v>2065</v>
      </c>
      <c r="I5464" s="114" t="s">
        <v>81</v>
      </c>
      <c r="J5464" s="114" t="s">
        <v>7666</v>
      </c>
      <c r="K5464" s="114"/>
      <c r="L5464" s="114" t="s">
        <v>20</v>
      </c>
      <c r="M5464" s="114">
        <v>-120</v>
      </c>
      <c r="N5464" s="114" t="s">
        <v>28</v>
      </c>
      <c r="O5464" s="114">
        <v>-27.69</v>
      </c>
      <c r="P5464" s="114">
        <v>-27.69</v>
      </c>
      <c r="Q5464" s="114">
        <v>-0.01</v>
      </c>
      <c r="R5464" s="112"/>
      <c r="S5464" s="112"/>
      <c r="T5464" s="112"/>
      <c r="U5464" s="112"/>
    </row>
    <row r="5465" spans="1:21" hidden="1">
      <c r="A5465" s="116">
        <v>42474</v>
      </c>
      <c r="B5465" s="114" t="s">
        <v>7261</v>
      </c>
      <c r="C5465" s="116">
        <v>42474</v>
      </c>
      <c r="D5465" s="114" t="s">
        <v>7262</v>
      </c>
      <c r="E5465" s="114" t="s">
        <v>2064</v>
      </c>
      <c r="F5465" s="114" t="s">
        <v>938</v>
      </c>
      <c r="G5465" s="114" t="s">
        <v>7263</v>
      </c>
      <c r="H5465" s="114" t="s">
        <v>2065</v>
      </c>
      <c r="I5465" s="114" t="s">
        <v>81</v>
      </c>
      <c r="J5465" s="114" t="s">
        <v>7264</v>
      </c>
      <c r="K5465" s="114"/>
      <c r="L5465" s="114" t="s">
        <v>20</v>
      </c>
      <c r="M5465" s="114">
        <v>-24</v>
      </c>
      <c r="N5465" s="114" t="s">
        <v>28</v>
      </c>
      <c r="O5465" s="114">
        <v>-5.54</v>
      </c>
      <c r="P5465" s="114">
        <v>-5.54</v>
      </c>
      <c r="Q5465" s="114">
        <v>0</v>
      </c>
      <c r="R5465" s="112"/>
      <c r="S5465" s="112"/>
      <c r="T5465" s="112"/>
      <c r="U5465" s="112"/>
    </row>
    <row r="5466" spans="1:21" hidden="1">
      <c r="A5466" s="116">
        <v>42475</v>
      </c>
      <c r="B5466" s="114" t="s">
        <v>7743</v>
      </c>
      <c r="C5466" s="116">
        <v>42475</v>
      </c>
      <c r="D5466" s="114" t="s">
        <v>7744</v>
      </c>
      <c r="E5466" s="114" t="s">
        <v>2064</v>
      </c>
      <c r="F5466" s="114" t="s">
        <v>331</v>
      </c>
      <c r="G5466" s="114" t="s">
        <v>7745</v>
      </c>
      <c r="H5466" s="114" t="s">
        <v>2065</v>
      </c>
      <c r="I5466" s="114" t="s">
        <v>81</v>
      </c>
      <c r="J5466" s="114" t="s">
        <v>7746</v>
      </c>
      <c r="K5466" s="114"/>
      <c r="L5466" s="114" t="s">
        <v>20</v>
      </c>
      <c r="M5466" s="114">
        <v>-864</v>
      </c>
      <c r="N5466" s="114" t="s">
        <v>28</v>
      </c>
      <c r="O5466" s="114">
        <v>-199.36</v>
      </c>
      <c r="P5466" s="114">
        <v>-199.35</v>
      </c>
      <c r="Q5466" s="114">
        <v>-0.13</v>
      </c>
      <c r="R5466" s="112"/>
      <c r="S5466" s="112"/>
      <c r="T5466" s="112"/>
      <c r="U5466" s="112"/>
    </row>
    <row r="5467" spans="1:21" hidden="1">
      <c r="A5467" s="116">
        <v>42474</v>
      </c>
      <c r="B5467" s="114" t="s">
        <v>7293</v>
      </c>
      <c r="C5467" s="116">
        <v>42474</v>
      </c>
      <c r="D5467" s="114" t="s">
        <v>7294</v>
      </c>
      <c r="E5467" s="114" t="s">
        <v>2064</v>
      </c>
      <c r="F5467" s="114" t="s">
        <v>3984</v>
      </c>
      <c r="G5467" s="114" t="s">
        <v>7295</v>
      </c>
      <c r="H5467" s="114" t="s">
        <v>2065</v>
      </c>
      <c r="I5467" s="114" t="s">
        <v>81</v>
      </c>
      <c r="J5467" s="114" t="s">
        <v>7296</v>
      </c>
      <c r="K5467" s="114"/>
      <c r="L5467" s="114" t="s">
        <v>20</v>
      </c>
      <c r="M5467" s="114">
        <v>-84</v>
      </c>
      <c r="N5467" s="114" t="s">
        <v>28</v>
      </c>
      <c r="O5467" s="114">
        <v>-19.38</v>
      </c>
      <c r="P5467" s="114">
        <v>-19.38</v>
      </c>
      <c r="Q5467" s="114">
        <v>-0.01</v>
      </c>
      <c r="R5467" s="112"/>
      <c r="S5467" s="113"/>
      <c r="T5467" s="113"/>
      <c r="U5467" s="112"/>
    </row>
    <row r="5468" spans="1:21" hidden="1">
      <c r="A5468" s="116">
        <v>42475</v>
      </c>
      <c r="B5468" s="114" t="s">
        <v>7297</v>
      </c>
      <c r="C5468" s="116">
        <v>42475</v>
      </c>
      <c r="D5468" s="114" t="s">
        <v>7298</v>
      </c>
      <c r="E5468" s="114" t="s">
        <v>2064</v>
      </c>
      <c r="F5468" s="114" t="s">
        <v>938</v>
      </c>
      <c r="G5468" s="114" t="s">
        <v>7299</v>
      </c>
      <c r="H5468" s="114" t="s">
        <v>2065</v>
      </c>
      <c r="I5468" s="114" t="s">
        <v>81</v>
      </c>
      <c r="J5468" s="114" t="s">
        <v>7300</v>
      </c>
      <c r="K5468" s="114"/>
      <c r="L5468" s="114" t="s">
        <v>20</v>
      </c>
      <c r="M5468" s="114">
        <v>-36</v>
      </c>
      <c r="N5468" s="114" t="s">
        <v>28</v>
      </c>
      <c r="O5468" s="114">
        <v>-8.31</v>
      </c>
      <c r="P5468" s="114">
        <v>-8.31</v>
      </c>
      <c r="Q5468" s="114">
        <v>0</v>
      </c>
      <c r="R5468" s="112"/>
      <c r="S5468" s="112"/>
      <c r="T5468" s="112"/>
      <c r="U5468" s="112"/>
    </row>
    <row r="5469" spans="1:21" hidden="1">
      <c r="A5469" s="116">
        <v>42467</v>
      </c>
      <c r="B5469" s="114" t="s">
        <v>7249</v>
      </c>
      <c r="C5469" s="116">
        <v>42467</v>
      </c>
      <c r="D5469" s="114" t="s">
        <v>7250</v>
      </c>
      <c r="E5469" s="114" t="s">
        <v>2064</v>
      </c>
      <c r="F5469" s="114" t="s">
        <v>938</v>
      </c>
      <c r="G5469" s="114" t="s">
        <v>7251</v>
      </c>
      <c r="H5469" s="114" t="s">
        <v>2065</v>
      </c>
      <c r="I5469" s="114" t="s">
        <v>81</v>
      </c>
      <c r="J5469" s="114" t="s">
        <v>7252</v>
      </c>
      <c r="K5469" s="114"/>
      <c r="L5469" s="114" t="s">
        <v>20</v>
      </c>
      <c r="M5469" s="114">
        <v>-12</v>
      </c>
      <c r="N5469" s="114" t="s">
        <v>28</v>
      </c>
      <c r="O5469" s="114">
        <v>-2.77</v>
      </c>
      <c r="P5469" s="114">
        <v>-2.77</v>
      </c>
      <c r="Q5469" s="114">
        <v>0</v>
      </c>
      <c r="R5469" s="112"/>
      <c r="S5469" s="112"/>
      <c r="T5469" s="112"/>
      <c r="U5469" s="112"/>
    </row>
    <row r="5470" spans="1:21" hidden="1">
      <c r="A5470" s="116">
        <v>42468</v>
      </c>
      <c r="B5470" s="114" t="s">
        <v>7305</v>
      </c>
      <c r="C5470" s="116">
        <v>42468</v>
      </c>
      <c r="D5470" s="114" t="s">
        <v>7306</v>
      </c>
      <c r="E5470" s="114" t="s">
        <v>2064</v>
      </c>
      <c r="F5470" s="114" t="s">
        <v>938</v>
      </c>
      <c r="G5470" s="114" t="s">
        <v>7307</v>
      </c>
      <c r="H5470" s="114" t="s">
        <v>2065</v>
      </c>
      <c r="I5470" s="114" t="s">
        <v>81</v>
      </c>
      <c r="J5470" s="114" t="s">
        <v>7308</v>
      </c>
      <c r="K5470" s="114"/>
      <c r="L5470" s="114" t="s">
        <v>20</v>
      </c>
      <c r="M5470" s="114">
        <v>-60</v>
      </c>
      <c r="N5470" s="114" t="s">
        <v>28</v>
      </c>
      <c r="O5470" s="114">
        <v>-13.84</v>
      </c>
      <c r="P5470" s="114">
        <v>-13.84</v>
      </c>
      <c r="Q5470" s="114">
        <v>-0.01</v>
      </c>
      <c r="R5470" s="112"/>
      <c r="S5470" s="113"/>
      <c r="T5470" s="113"/>
      <c r="U5470" s="112"/>
    </row>
    <row r="5471" spans="1:21" hidden="1">
      <c r="A5471" s="116">
        <v>42473</v>
      </c>
      <c r="B5471" s="114" t="s">
        <v>8050</v>
      </c>
      <c r="C5471" s="116">
        <v>42473</v>
      </c>
      <c r="D5471" s="114" t="s">
        <v>8051</v>
      </c>
      <c r="E5471" s="114" t="s">
        <v>2064</v>
      </c>
      <c r="F5471" s="114" t="s">
        <v>330</v>
      </c>
      <c r="G5471" s="114" t="s">
        <v>8052</v>
      </c>
      <c r="H5471" s="114" t="s">
        <v>2065</v>
      </c>
      <c r="I5471" s="114" t="s">
        <v>81</v>
      </c>
      <c r="J5471" s="114" t="s">
        <v>8053</v>
      </c>
      <c r="K5471" s="114"/>
      <c r="L5471" s="114" t="s">
        <v>20</v>
      </c>
      <c r="M5471" s="114">
        <v>-24</v>
      </c>
      <c r="N5471" s="114" t="s">
        <v>28</v>
      </c>
      <c r="O5471" s="114">
        <v>-5.54</v>
      </c>
      <c r="P5471" s="114">
        <v>-5.54</v>
      </c>
      <c r="Q5471" s="114">
        <v>0</v>
      </c>
      <c r="R5471" s="112"/>
      <c r="S5471" s="112"/>
      <c r="T5471" s="112"/>
      <c r="U5471" s="112"/>
    </row>
    <row r="5472" spans="1:21" hidden="1">
      <c r="A5472" s="116">
        <v>42471</v>
      </c>
      <c r="B5472" s="114" t="s">
        <v>7325</v>
      </c>
      <c r="C5472" s="116">
        <v>42471</v>
      </c>
      <c r="D5472" s="114" t="s">
        <v>7326</v>
      </c>
      <c r="E5472" s="114" t="s">
        <v>2064</v>
      </c>
      <c r="F5472" s="114" t="s">
        <v>938</v>
      </c>
      <c r="G5472" s="114" t="s">
        <v>7327</v>
      </c>
      <c r="H5472" s="114" t="s">
        <v>2065</v>
      </c>
      <c r="I5472" s="114" t="s">
        <v>81</v>
      </c>
      <c r="J5472" s="114" t="s">
        <v>7328</v>
      </c>
      <c r="K5472" s="114"/>
      <c r="L5472" s="114" t="s">
        <v>20</v>
      </c>
      <c r="M5472" s="114">
        <v>-12</v>
      </c>
      <c r="N5472" s="114" t="s">
        <v>28</v>
      </c>
      <c r="O5472" s="114">
        <v>-2.77</v>
      </c>
      <c r="P5472" s="114">
        <v>-2.77</v>
      </c>
      <c r="Q5472" s="114">
        <v>0</v>
      </c>
      <c r="R5472" s="112"/>
      <c r="S5472" s="113"/>
      <c r="T5472" s="113"/>
      <c r="U5472" s="112"/>
    </row>
    <row r="5473" spans="1:21" hidden="1">
      <c r="A5473" s="116">
        <v>42478</v>
      </c>
      <c r="B5473" s="114" t="s">
        <v>7341</v>
      </c>
      <c r="C5473" s="116">
        <v>42478</v>
      </c>
      <c r="D5473" s="114" t="s">
        <v>7342</v>
      </c>
      <c r="E5473" s="114" t="s">
        <v>2064</v>
      </c>
      <c r="F5473" s="114" t="s">
        <v>938</v>
      </c>
      <c r="G5473" s="114" t="s">
        <v>7343</v>
      </c>
      <c r="H5473" s="114" t="s">
        <v>2065</v>
      </c>
      <c r="I5473" s="114" t="s">
        <v>81</v>
      </c>
      <c r="J5473" s="114" t="s">
        <v>7344</v>
      </c>
      <c r="K5473" s="114"/>
      <c r="L5473" s="114" t="s">
        <v>20</v>
      </c>
      <c r="M5473" s="114">
        <v>-60</v>
      </c>
      <c r="N5473" s="114" t="s">
        <v>28</v>
      </c>
      <c r="O5473" s="114">
        <v>-13.52</v>
      </c>
      <c r="P5473" s="114">
        <v>-13.52</v>
      </c>
      <c r="Q5473" s="114">
        <v>0</v>
      </c>
      <c r="R5473" s="112"/>
      <c r="S5473" s="113"/>
      <c r="T5473" s="113"/>
      <c r="U5473" s="112"/>
    </row>
    <row r="5474" spans="1:21" hidden="1">
      <c r="A5474" s="116">
        <v>42478</v>
      </c>
      <c r="B5474" s="114" t="s">
        <v>7623</v>
      </c>
      <c r="C5474" s="116">
        <v>42478</v>
      </c>
      <c r="D5474" s="114" t="s">
        <v>7624</v>
      </c>
      <c r="E5474" s="114" t="s">
        <v>2064</v>
      </c>
      <c r="F5474" s="114" t="s">
        <v>3984</v>
      </c>
      <c r="G5474" s="114" t="s">
        <v>7625</v>
      </c>
      <c r="H5474" s="114" t="s">
        <v>2065</v>
      </c>
      <c r="I5474" s="114" t="s">
        <v>81</v>
      </c>
      <c r="J5474" s="114" t="s">
        <v>7626</v>
      </c>
      <c r="K5474" s="114"/>
      <c r="L5474" s="114" t="s">
        <v>20</v>
      </c>
      <c r="M5474" s="114">
        <v>-132</v>
      </c>
      <c r="N5474" s="114" t="s">
        <v>28</v>
      </c>
      <c r="O5474" s="114">
        <v>-30.46</v>
      </c>
      <c r="P5474" s="114">
        <v>-30.46</v>
      </c>
      <c r="Q5474" s="114">
        <v>-0.01</v>
      </c>
      <c r="R5474" s="112"/>
      <c r="S5474" s="112"/>
      <c r="T5474" s="112"/>
      <c r="U5474" s="112"/>
    </row>
    <row r="5475" spans="1:21" hidden="1">
      <c r="A5475" s="116">
        <v>42478</v>
      </c>
      <c r="B5475" s="114" t="s">
        <v>7540</v>
      </c>
      <c r="C5475" s="116">
        <v>42478</v>
      </c>
      <c r="D5475" s="114" t="s">
        <v>7541</v>
      </c>
      <c r="E5475" s="114" t="s">
        <v>2064</v>
      </c>
      <c r="F5475" s="114" t="s">
        <v>886</v>
      </c>
      <c r="G5475" s="114" t="s">
        <v>7542</v>
      </c>
      <c r="H5475" s="114" t="s">
        <v>2065</v>
      </c>
      <c r="I5475" s="114" t="s">
        <v>81</v>
      </c>
      <c r="J5475" s="114" t="s">
        <v>7543</v>
      </c>
      <c r="K5475" s="114"/>
      <c r="L5475" s="114" t="s">
        <v>20</v>
      </c>
      <c r="M5475" s="114">
        <v>-115</v>
      </c>
      <c r="N5475" s="114" t="s">
        <v>28</v>
      </c>
      <c r="O5475" s="114">
        <v>-26.54</v>
      </c>
      <c r="P5475" s="114">
        <v>-26.54</v>
      </c>
      <c r="Q5475" s="114">
        <v>-0.01</v>
      </c>
      <c r="R5475" s="112"/>
      <c r="S5475" s="113"/>
      <c r="T5475" s="113"/>
      <c r="U5475" s="112"/>
    </row>
    <row r="5476" spans="1:21" hidden="1">
      <c r="A5476" s="116">
        <v>42478</v>
      </c>
      <c r="B5476" s="114" t="s">
        <v>7540</v>
      </c>
      <c r="C5476" s="116">
        <v>42478</v>
      </c>
      <c r="D5476" s="114" t="s">
        <v>7541</v>
      </c>
      <c r="E5476" s="114" t="s">
        <v>2064</v>
      </c>
      <c r="F5476" s="114" t="s">
        <v>886</v>
      </c>
      <c r="G5476" s="114" t="s">
        <v>7542</v>
      </c>
      <c r="H5476" s="114" t="s">
        <v>2065</v>
      </c>
      <c r="I5476" s="114" t="s">
        <v>81</v>
      </c>
      <c r="J5476" s="114" t="s">
        <v>7543</v>
      </c>
      <c r="K5476" s="114"/>
      <c r="L5476" s="114" t="s">
        <v>20</v>
      </c>
      <c r="M5476" s="114">
        <v>-749</v>
      </c>
      <c r="N5476" s="114" t="s">
        <v>28</v>
      </c>
      <c r="O5476" s="114">
        <v>-168.82</v>
      </c>
      <c r="P5476" s="114">
        <v>-168.82</v>
      </c>
      <c r="Q5476" s="114">
        <v>0</v>
      </c>
      <c r="R5476" s="112"/>
      <c r="S5476" s="112"/>
      <c r="T5476" s="112"/>
      <c r="U5476" s="112"/>
    </row>
    <row r="5477" spans="1:21" hidden="1">
      <c r="A5477" s="116">
        <v>42482</v>
      </c>
      <c r="B5477" s="114" t="s">
        <v>7345</v>
      </c>
      <c r="C5477" s="116">
        <v>42482</v>
      </c>
      <c r="D5477" s="114" t="s">
        <v>7346</v>
      </c>
      <c r="E5477" s="114" t="s">
        <v>2064</v>
      </c>
      <c r="F5477" s="114" t="s">
        <v>938</v>
      </c>
      <c r="G5477" s="114" t="s">
        <v>7347</v>
      </c>
      <c r="H5477" s="114" t="s">
        <v>2065</v>
      </c>
      <c r="I5477" s="114" t="s">
        <v>81</v>
      </c>
      <c r="J5477" s="114" t="s">
        <v>7348</v>
      </c>
      <c r="K5477" s="114"/>
      <c r="L5477" s="114" t="s">
        <v>20</v>
      </c>
      <c r="M5477" s="114">
        <v>-108</v>
      </c>
      <c r="N5477" s="114" t="s">
        <v>28</v>
      </c>
      <c r="O5477" s="114">
        <v>-24.34</v>
      </c>
      <c r="P5477" s="114">
        <v>-24.34</v>
      </c>
      <c r="Q5477" s="114">
        <v>0</v>
      </c>
      <c r="R5477" s="112"/>
      <c r="S5477" s="112"/>
      <c r="T5477" s="112"/>
      <c r="U5477" s="112"/>
    </row>
    <row r="5478" spans="1:21" hidden="1">
      <c r="A5478" s="116">
        <v>42485</v>
      </c>
      <c r="B5478" s="114" t="s">
        <v>8062</v>
      </c>
      <c r="C5478" s="116">
        <v>42485</v>
      </c>
      <c r="D5478" s="114" t="s">
        <v>8063</v>
      </c>
      <c r="E5478" s="114" t="s">
        <v>2064</v>
      </c>
      <c r="F5478" s="114" t="s">
        <v>330</v>
      </c>
      <c r="G5478" s="114" t="s">
        <v>8064</v>
      </c>
      <c r="H5478" s="114" t="s">
        <v>2065</v>
      </c>
      <c r="I5478" s="114" t="s">
        <v>81</v>
      </c>
      <c r="J5478" s="114" t="s">
        <v>8065</v>
      </c>
      <c r="K5478" s="114"/>
      <c r="L5478" s="114" t="s">
        <v>20</v>
      </c>
      <c r="M5478" s="114">
        <v>-36</v>
      </c>
      <c r="N5478" s="114" t="s">
        <v>28</v>
      </c>
      <c r="O5478" s="114">
        <v>-8.11</v>
      </c>
      <c r="P5478" s="114">
        <v>-8.11</v>
      </c>
      <c r="Q5478" s="114">
        <v>0</v>
      </c>
      <c r="R5478" s="112"/>
      <c r="S5478" s="113"/>
      <c r="T5478" s="113"/>
      <c r="U5478" s="112"/>
    </row>
    <row r="5479" spans="1:21" hidden="1">
      <c r="A5479" s="116">
        <v>42485</v>
      </c>
      <c r="B5479" s="114" t="s">
        <v>7361</v>
      </c>
      <c r="C5479" s="116">
        <v>42485</v>
      </c>
      <c r="D5479" s="114" t="s">
        <v>7362</v>
      </c>
      <c r="E5479" s="114" t="s">
        <v>2064</v>
      </c>
      <c r="F5479" s="114" t="s">
        <v>938</v>
      </c>
      <c r="G5479" s="114" t="s">
        <v>7363</v>
      </c>
      <c r="H5479" s="114" t="s">
        <v>2065</v>
      </c>
      <c r="I5479" s="114" t="s">
        <v>81</v>
      </c>
      <c r="J5479" s="114" t="s">
        <v>7364</v>
      </c>
      <c r="K5479" s="114"/>
      <c r="L5479" s="114" t="s">
        <v>20</v>
      </c>
      <c r="M5479" s="114">
        <v>-36</v>
      </c>
      <c r="N5479" s="114" t="s">
        <v>28</v>
      </c>
      <c r="O5479" s="114">
        <v>-8.11</v>
      </c>
      <c r="P5479" s="114">
        <v>-8.11</v>
      </c>
      <c r="Q5479" s="114">
        <v>0</v>
      </c>
      <c r="R5479" s="112"/>
      <c r="S5479" s="112"/>
      <c r="T5479" s="112"/>
      <c r="U5479" s="112"/>
    </row>
    <row r="5480" spans="1:21" hidden="1">
      <c r="A5480" s="116">
        <v>42485</v>
      </c>
      <c r="B5480" s="114" t="s">
        <v>7627</v>
      </c>
      <c r="C5480" s="116">
        <v>42485</v>
      </c>
      <c r="D5480" s="114" t="s">
        <v>7628</v>
      </c>
      <c r="E5480" s="114" t="s">
        <v>2064</v>
      </c>
      <c r="F5480" s="114" t="s">
        <v>3984</v>
      </c>
      <c r="G5480" s="114" t="s">
        <v>7629</v>
      </c>
      <c r="H5480" s="114" t="s">
        <v>2065</v>
      </c>
      <c r="I5480" s="114" t="s">
        <v>81</v>
      </c>
      <c r="J5480" s="114" t="s">
        <v>7630</v>
      </c>
      <c r="K5480" s="114"/>
      <c r="L5480" s="114" t="s">
        <v>20</v>
      </c>
      <c r="M5480" s="114">
        <v>-864</v>
      </c>
      <c r="N5480" s="114" t="s">
        <v>28</v>
      </c>
      <c r="O5480" s="114">
        <v>-194.75</v>
      </c>
      <c r="P5480" s="114">
        <v>-194.75</v>
      </c>
      <c r="Q5480" s="114">
        <v>0</v>
      </c>
      <c r="R5480" s="112"/>
      <c r="S5480" s="112"/>
      <c r="T5480" s="112"/>
      <c r="U5480" s="112"/>
    </row>
    <row r="5481" spans="1:21" hidden="1">
      <c r="A5481" s="116">
        <v>42479</v>
      </c>
      <c r="B5481" s="114" t="s">
        <v>7397</v>
      </c>
      <c r="C5481" s="116">
        <v>42479</v>
      </c>
      <c r="D5481" s="114" t="s">
        <v>7398</v>
      </c>
      <c r="E5481" s="114" t="s">
        <v>2064</v>
      </c>
      <c r="F5481" s="114" t="s">
        <v>886</v>
      </c>
      <c r="G5481" s="114" t="s">
        <v>7399</v>
      </c>
      <c r="H5481" s="114" t="s">
        <v>2065</v>
      </c>
      <c r="I5481" s="114" t="s">
        <v>81</v>
      </c>
      <c r="J5481" s="114" t="s">
        <v>7400</v>
      </c>
      <c r="K5481" s="114"/>
      <c r="L5481" s="114" t="s">
        <v>20</v>
      </c>
      <c r="M5481" s="114">
        <v>-864</v>
      </c>
      <c r="N5481" s="114" t="s">
        <v>28</v>
      </c>
      <c r="O5481" s="114">
        <v>-194.74</v>
      </c>
      <c r="P5481" s="114">
        <v>-194.74</v>
      </c>
      <c r="Q5481" s="114">
        <v>0</v>
      </c>
      <c r="R5481" s="112"/>
      <c r="S5481" s="113"/>
      <c r="T5481" s="113"/>
      <c r="U5481" s="112"/>
    </row>
    <row r="5482" spans="1:21" hidden="1">
      <c r="A5482" s="116">
        <v>42480</v>
      </c>
      <c r="B5482" s="114" t="s">
        <v>7389</v>
      </c>
      <c r="C5482" s="116">
        <v>42480</v>
      </c>
      <c r="D5482" s="114" t="s">
        <v>7390</v>
      </c>
      <c r="E5482" s="114" t="s">
        <v>2064</v>
      </c>
      <c r="F5482" s="114" t="s">
        <v>938</v>
      </c>
      <c r="G5482" s="114" t="s">
        <v>7391</v>
      </c>
      <c r="H5482" s="114" t="s">
        <v>2065</v>
      </c>
      <c r="I5482" s="114" t="s">
        <v>81</v>
      </c>
      <c r="J5482" s="114" t="s">
        <v>7392</v>
      </c>
      <c r="K5482" s="114"/>
      <c r="L5482" s="114" t="s">
        <v>20</v>
      </c>
      <c r="M5482" s="114">
        <v>-12</v>
      </c>
      <c r="N5482" s="114" t="s">
        <v>28</v>
      </c>
      <c r="O5482" s="114">
        <v>-2.7</v>
      </c>
      <c r="P5482" s="114">
        <v>-2.7</v>
      </c>
      <c r="Q5482" s="114">
        <v>0</v>
      </c>
      <c r="R5482" s="112"/>
      <c r="S5482" s="113"/>
      <c r="T5482" s="113"/>
      <c r="U5482" s="112"/>
    </row>
    <row r="5483" spans="1:21" hidden="1">
      <c r="A5483" s="116">
        <v>42481</v>
      </c>
      <c r="B5483" s="114" t="s">
        <v>7377</v>
      </c>
      <c r="C5483" s="116">
        <v>42481</v>
      </c>
      <c r="D5483" s="114" t="s">
        <v>7378</v>
      </c>
      <c r="E5483" s="114" t="s">
        <v>2064</v>
      </c>
      <c r="F5483" s="114" t="s">
        <v>938</v>
      </c>
      <c r="G5483" s="114" t="s">
        <v>7379</v>
      </c>
      <c r="H5483" s="114" t="s">
        <v>2065</v>
      </c>
      <c r="I5483" s="114" t="s">
        <v>81</v>
      </c>
      <c r="J5483" s="114" t="s">
        <v>7380</v>
      </c>
      <c r="K5483" s="114"/>
      <c r="L5483" s="114" t="s">
        <v>20</v>
      </c>
      <c r="M5483" s="114">
        <v>-24</v>
      </c>
      <c r="N5483" s="114" t="s">
        <v>28</v>
      </c>
      <c r="O5483" s="114">
        <v>-5.41</v>
      </c>
      <c r="P5483" s="114">
        <v>-5.41</v>
      </c>
      <c r="Q5483" s="114">
        <v>0</v>
      </c>
      <c r="R5483" s="112"/>
      <c r="S5483" s="112"/>
      <c r="T5483" s="112"/>
      <c r="U5483" s="112"/>
    </row>
    <row r="5484" spans="1:21" hidden="1">
      <c r="A5484" s="116">
        <v>42486</v>
      </c>
      <c r="B5484" s="114" t="s">
        <v>7421</v>
      </c>
      <c r="C5484" s="116">
        <v>42486</v>
      </c>
      <c r="D5484" s="114" t="s">
        <v>7422</v>
      </c>
      <c r="E5484" s="114" t="s">
        <v>2064</v>
      </c>
      <c r="F5484" s="114" t="s">
        <v>938</v>
      </c>
      <c r="G5484" s="114" t="s">
        <v>7423</v>
      </c>
      <c r="H5484" s="114" t="s">
        <v>2065</v>
      </c>
      <c r="I5484" s="114" t="s">
        <v>81</v>
      </c>
      <c r="J5484" s="114" t="s">
        <v>7424</v>
      </c>
      <c r="K5484" s="114"/>
      <c r="L5484" s="114" t="s">
        <v>20</v>
      </c>
      <c r="M5484" s="114">
        <v>-12</v>
      </c>
      <c r="N5484" s="114" t="s">
        <v>28</v>
      </c>
      <c r="O5484" s="114">
        <v>-2.7</v>
      </c>
      <c r="P5484" s="114">
        <v>-2.7</v>
      </c>
      <c r="Q5484" s="114">
        <v>0</v>
      </c>
      <c r="R5484" s="112"/>
      <c r="S5484" s="112"/>
      <c r="T5484" s="112"/>
      <c r="U5484" s="112"/>
    </row>
    <row r="5485" spans="1:21" hidden="1">
      <c r="A5485" s="116">
        <v>42487</v>
      </c>
      <c r="B5485" s="114" t="s">
        <v>7357</v>
      </c>
      <c r="C5485" s="116">
        <v>42487</v>
      </c>
      <c r="D5485" s="114" t="s">
        <v>7358</v>
      </c>
      <c r="E5485" s="114" t="s">
        <v>2064</v>
      </c>
      <c r="F5485" s="114" t="s">
        <v>938</v>
      </c>
      <c r="G5485" s="114" t="s">
        <v>7359</v>
      </c>
      <c r="H5485" s="114" t="s">
        <v>2065</v>
      </c>
      <c r="I5485" s="114" t="s">
        <v>81</v>
      </c>
      <c r="J5485" s="114" t="s">
        <v>7360</v>
      </c>
      <c r="K5485" s="114"/>
      <c r="L5485" s="114" t="s">
        <v>20</v>
      </c>
      <c r="M5485" s="114">
        <v>-72</v>
      </c>
      <c r="N5485" s="114" t="s">
        <v>28</v>
      </c>
      <c r="O5485" s="114">
        <v>-16.23</v>
      </c>
      <c r="P5485" s="114">
        <v>-16.23</v>
      </c>
      <c r="Q5485" s="114">
        <v>0</v>
      </c>
      <c r="R5485" s="112"/>
      <c r="S5485" s="112"/>
      <c r="T5485" s="112"/>
      <c r="U5485" s="112"/>
    </row>
    <row r="5486" spans="1:21" hidden="1">
      <c r="A5486" s="116">
        <v>42488</v>
      </c>
      <c r="B5486" s="114" t="s">
        <v>7568</v>
      </c>
      <c r="C5486" s="116">
        <v>42488</v>
      </c>
      <c r="D5486" s="114" t="s">
        <v>7569</v>
      </c>
      <c r="E5486" s="114" t="s">
        <v>2064</v>
      </c>
      <c r="F5486" s="114" t="s">
        <v>331</v>
      </c>
      <c r="G5486" s="114" t="s">
        <v>7570</v>
      </c>
      <c r="H5486" s="114" t="s">
        <v>2065</v>
      </c>
      <c r="I5486" s="114" t="s">
        <v>81</v>
      </c>
      <c r="J5486" s="114" t="s">
        <v>7571</v>
      </c>
      <c r="K5486" s="114"/>
      <c r="L5486" s="114" t="s">
        <v>20</v>
      </c>
      <c r="M5486" s="114">
        <v>-120</v>
      </c>
      <c r="N5486" s="114" t="s">
        <v>28</v>
      </c>
      <c r="O5486" s="114">
        <v>-27.05</v>
      </c>
      <c r="P5486" s="114">
        <v>-27.05</v>
      </c>
      <c r="Q5486" s="114">
        <v>0</v>
      </c>
      <c r="R5486" s="112"/>
      <c r="S5486" s="112"/>
      <c r="T5486" s="112"/>
      <c r="U5486" s="112"/>
    </row>
    <row r="5487" spans="1:21" hidden="1">
      <c r="A5487" s="116">
        <v>42489</v>
      </c>
      <c r="B5487" s="114" t="s">
        <v>7435</v>
      </c>
      <c r="C5487" s="116">
        <v>42489</v>
      </c>
      <c r="D5487" s="114" t="s">
        <v>7436</v>
      </c>
      <c r="E5487" s="114" t="s">
        <v>2064</v>
      </c>
      <c r="F5487" s="114" t="s">
        <v>938</v>
      </c>
      <c r="G5487" s="114" t="s">
        <v>7437</v>
      </c>
      <c r="H5487" s="114" t="s">
        <v>2065</v>
      </c>
      <c r="I5487" s="114" t="s">
        <v>81</v>
      </c>
      <c r="J5487" s="114" t="s">
        <v>7438</v>
      </c>
      <c r="K5487" s="114"/>
      <c r="L5487" s="114" t="s">
        <v>20</v>
      </c>
      <c r="M5487" s="114">
        <v>-60</v>
      </c>
      <c r="N5487" s="114" t="s">
        <v>28</v>
      </c>
      <c r="O5487" s="114">
        <v>-13.52</v>
      </c>
      <c r="P5487" s="114">
        <v>-13.52</v>
      </c>
      <c r="Q5487" s="114">
        <v>0</v>
      </c>
      <c r="R5487" s="112"/>
      <c r="S5487" s="113"/>
      <c r="T5487" s="113"/>
      <c r="U5487" s="112"/>
    </row>
    <row r="5488" spans="1:21">
      <c r="A5488" s="116">
        <v>42466</v>
      </c>
      <c r="B5488" s="114" t="s">
        <v>7708</v>
      </c>
      <c r="C5488" s="116">
        <v>42466</v>
      </c>
      <c r="D5488" s="114" t="s">
        <v>7708</v>
      </c>
      <c r="E5488" s="114" t="s">
        <v>2066</v>
      </c>
      <c r="F5488" s="114"/>
      <c r="G5488" s="114"/>
      <c r="H5488" s="114" t="s">
        <v>2065</v>
      </c>
      <c r="I5488" s="114" t="s">
        <v>19</v>
      </c>
      <c r="J5488" s="114" t="s">
        <v>7709</v>
      </c>
      <c r="K5488" s="114" t="s">
        <v>21</v>
      </c>
      <c r="L5488" s="114"/>
      <c r="M5488" s="136">
        <v>10860</v>
      </c>
      <c r="N5488" s="114" t="s">
        <v>28</v>
      </c>
      <c r="O5488" s="136">
        <v>2280.6</v>
      </c>
      <c r="P5488" s="136">
        <v>2280.6</v>
      </c>
      <c r="Q5488" s="114">
        <v>27.65</v>
      </c>
      <c r="R5488" s="112"/>
      <c r="S5488" s="113"/>
      <c r="T5488" s="113"/>
      <c r="U5488" s="112"/>
    </row>
    <row r="5489" spans="1:21" hidden="1">
      <c r="A5489" s="116">
        <v>42471</v>
      </c>
      <c r="B5489" s="114" t="s">
        <v>8079</v>
      </c>
      <c r="C5489" s="116">
        <v>42471</v>
      </c>
      <c r="D5489" s="114" t="s">
        <v>8080</v>
      </c>
      <c r="E5489" s="114" t="s">
        <v>2066</v>
      </c>
      <c r="F5489" s="114" t="s">
        <v>3993</v>
      </c>
      <c r="G5489" s="114" t="s">
        <v>8081</v>
      </c>
      <c r="H5489" s="114" t="s">
        <v>2065</v>
      </c>
      <c r="I5489" s="114" t="s">
        <v>81</v>
      </c>
      <c r="J5489" s="114" t="s">
        <v>8082</v>
      </c>
      <c r="K5489" s="114"/>
      <c r="L5489" s="114" t="s">
        <v>20</v>
      </c>
      <c r="M5489" s="136">
        <v>-1080</v>
      </c>
      <c r="N5489" s="114" t="s">
        <v>28</v>
      </c>
      <c r="O5489" s="114">
        <v>-226.8</v>
      </c>
      <c r="P5489" s="114">
        <v>-226.8</v>
      </c>
      <c r="Q5489" s="114">
        <v>-6.9</v>
      </c>
      <c r="R5489" s="112"/>
      <c r="S5489" s="112"/>
      <c r="T5489" s="112"/>
      <c r="U5489" s="112"/>
    </row>
    <row r="5490" spans="1:21" hidden="1">
      <c r="A5490" s="116">
        <v>42467</v>
      </c>
      <c r="B5490" s="114" t="s">
        <v>7729</v>
      </c>
      <c r="C5490" s="116">
        <v>42467</v>
      </c>
      <c r="D5490" s="114" t="s">
        <v>7730</v>
      </c>
      <c r="E5490" s="114" t="s">
        <v>2066</v>
      </c>
      <c r="F5490" s="114" t="s">
        <v>3994</v>
      </c>
      <c r="G5490" s="114" t="s">
        <v>7731</v>
      </c>
      <c r="H5490" s="114" t="s">
        <v>2065</v>
      </c>
      <c r="I5490" s="114" t="s">
        <v>81</v>
      </c>
      <c r="J5490" s="114" t="s">
        <v>7732</v>
      </c>
      <c r="K5490" s="114"/>
      <c r="L5490" s="114" t="s">
        <v>20</v>
      </c>
      <c r="M5490" s="136">
        <v>-1080</v>
      </c>
      <c r="N5490" s="114" t="s">
        <v>28</v>
      </c>
      <c r="O5490" s="114">
        <v>-226.65</v>
      </c>
      <c r="P5490" s="114">
        <v>-226.63</v>
      </c>
      <c r="Q5490" s="114">
        <v>-0.02</v>
      </c>
      <c r="R5490" s="112"/>
      <c r="S5490" s="113"/>
      <c r="T5490" s="113"/>
      <c r="U5490" s="112"/>
    </row>
    <row r="5491" spans="1:21" hidden="1">
      <c r="A5491" s="116">
        <v>42461</v>
      </c>
      <c r="B5491" s="114" t="s">
        <v>7685</v>
      </c>
      <c r="C5491" s="116">
        <v>42461</v>
      </c>
      <c r="D5491" s="114" t="s">
        <v>7686</v>
      </c>
      <c r="E5491" s="114" t="s">
        <v>2066</v>
      </c>
      <c r="F5491" s="114" t="s">
        <v>7687</v>
      </c>
      <c r="G5491" s="114" t="s">
        <v>7688</v>
      </c>
      <c r="H5491" s="114" t="s">
        <v>2065</v>
      </c>
      <c r="I5491" s="114" t="s">
        <v>81</v>
      </c>
      <c r="J5491" s="114" t="s">
        <v>7689</v>
      </c>
      <c r="K5491" s="114"/>
      <c r="L5491" s="114" t="s">
        <v>20</v>
      </c>
      <c r="M5491" s="114">
        <v>-36</v>
      </c>
      <c r="N5491" s="114" t="s">
        <v>28</v>
      </c>
      <c r="O5491" s="114">
        <v>-7.56</v>
      </c>
      <c r="P5491" s="114">
        <v>-7.56</v>
      </c>
      <c r="Q5491" s="114">
        <v>0</v>
      </c>
      <c r="R5491" s="112"/>
      <c r="S5491" s="112"/>
      <c r="T5491" s="112"/>
      <c r="U5491" s="112"/>
    </row>
    <row r="5492" spans="1:21">
      <c r="A5492" s="116">
        <v>42467</v>
      </c>
      <c r="B5492" s="114" t="s">
        <v>7741</v>
      </c>
      <c r="C5492" s="116">
        <v>42467</v>
      </c>
      <c r="D5492" s="114" t="s">
        <v>7741</v>
      </c>
      <c r="E5492" s="114" t="s">
        <v>2066</v>
      </c>
      <c r="F5492" s="114"/>
      <c r="G5492" s="114"/>
      <c r="H5492" s="114" t="s">
        <v>2065</v>
      </c>
      <c r="I5492" s="114" t="s">
        <v>19</v>
      </c>
      <c r="J5492" s="114" t="s">
        <v>7742</v>
      </c>
      <c r="K5492" s="114" t="s">
        <v>21</v>
      </c>
      <c r="L5492" s="114"/>
      <c r="M5492" s="136">
        <v>1080</v>
      </c>
      <c r="N5492" s="114" t="s">
        <v>28</v>
      </c>
      <c r="O5492" s="114">
        <v>226.8</v>
      </c>
      <c r="P5492" s="114">
        <v>226.8</v>
      </c>
      <c r="Q5492" s="114">
        <v>6.9</v>
      </c>
      <c r="R5492" s="112"/>
      <c r="S5492" s="113"/>
      <c r="T5492" s="113"/>
      <c r="U5492" s="112"/>
    </row>
    <row r="5493" spans="1:21" hidden="1">
      <c r="A5493" s="116">
        <v>42473</v>
      </c>
      <c r="B5493" s="114" t="s">
        <v>7656</v>
      </c>
      <c r="C5493" s="116">
        <v>42473</v>
      </c>
      <c r="D5493" s="114" t="s">
        <v>7657</v>
      </c>
      <c r="E5493" s="114" t="s">
        <v>2066</v>
      </c>
      <c r="F5493" s="114" t="s">
        <v>3999</v>
      </c>
      <c r="G5493" s="114" t="s">
        <v>7658</v>
      </c>
      <c r="H5493" s="114" t="s">
        <v>2065</v>
      </c>
      <c r="I5493" s="114" t="s">
        <v>81</v>
      </c>
      <c r="J5493" s="114" t="s">
        <v>7659</v>
      </c>
      <c r="K5493" s="114"/>
      <c r="L5493" s="114" t="s">
        <v>20</v>
      </c>
      <c r="M5493" s="114">
        <v>-2</v>
      </c>
      <c r="N5493" s="114" t="s">
        <v>28</v>
      </c>
      <c r="O5493" s="114">
        <v>-0.42</v>
      </c>
      <c r="P5493" s="114">
        <v>-0.42</v>
      </c>
      <c r="Q5493" s="114">
        <v>0</v>
      </c>
      <c r="R5493" s="112"/>
      <c r="S5493" s="112"/>
      <c r="T5493" s="112"/>
      <c r="U5493" s="112"/>
    </row>
    <row r="5494" spans="1:21" hidden="1">
      <c r="A5494" s="116">
        <v>42481</v>
      </c>
      <c r="B5494" s="114" t="s">
        <v>8075</v>
      </c>
      <c r="C5494" s="116">
        <v>42481</v>
      </c>
      <c r="D5494" s="114" t="s">
        <v>8076</v>
      </c>
      <c r="E5494" s="114" t="s">
        <v>2066</v>
      </c>
      <c r="F5494" s="114" t="s">
        <v>3994</v>
      </c>
      <c r="G5494" s="114" t="s">
        <v>8077</v>
      </c>
      <c r="H5494" s="114" t="s">
        <v>2065</v>
      </c>
      <c r="I5494" s="114" t="s">
        <v>81</v>
      </c>
      <c r="J5494" s="114" t="s">
        <v>8078</v>
      </c>
      <c r="K5494" s="114"/>
      <c r="L5494" s="114" t="s">
        <v>20</v>
      </c>
      <c r="M5494" s="136">
        <v>-1905</v>
      </c>
      <c r="N5494" s="114" t="s">
        <v>28</v>
      </c>
      <c r="O5494" s="114">
        <v>-400.05</v>
      </c>
      <c r="P5494" s="114">
        <v>-400.05</v>
      </c>
      <c r="Q5494" s="114">
        <v>-4.8499999999999996</v>
      </c>
      <c r="R5494" s="112"/>
      <c r="S5494" s="112"/>
      <c r="T5494" s="112"/>
      <c r="U5494" s="112"/>
    </row>
    <row r="5495" spans="1:21" hidden="1">
      <c r="A5495" s="116">
        <v>42481</v>
      </c>
      <c r="B5495" s="114" t="s">
        <v>8075</v>
      </c>
      <c r="C5495" s="116">
        <v>42481</v>
      </c>
      <c r="D5495" s="114" t="s">
        <v>8076</v>
      </c>
      <c r="E5495" s="114" t="s">
        <v>2066</v>
      </c>
      <c r="F5495" s="114" t="s">
        <v>3994</v>
      </c>
      <c r="G5495" s="114" t="s">
        <v>8077</v>
      </c>
      <c r="H5495" s="114" t="s">
        <v>2065</v>
      </c>
      <c r="I5495" s="114" t="s">
        <v>81</v>
      </c>
      <c r="J5495" s="114" t="s">
        <v>8078</v>
      </c>
      <c r="K5495" s="114"/>
      <c r="L5495" s="114" t="s">
        <v>20</v>
      </c>
      <c r="M5495" s="114">
        <v>-255</v>
      </c>
      <c r="N5495" s="114" t="s">
        <v>28</v>
      </c>
      <c r="O5495" s="114">
        <v>-53.55</v>
      </c>
      <c r="P5495" s="114">
        <v>-53.55</v>
      </c>
      <c r="Q5495" s="114">
        <v>0.04</v>
      </c>
      <c r="R5495" s="112"/>
      <c r="S5495" s="113"/>
      <c r="T5495" s="113"/>
      <c r="U5495" s="112"/>
    </row>
    <row r="5496" spans="1:21" hidden="1">
      <c r="A5496" s="116">
        <v>42466</v>
      </c>
      <c r="B5496" s="114" t="s">
        <v>8083</v>
      </c>
      <c r="C5496" s="116">
        <v>42490</v>
      </c>
      <c r="D5496" s="114" t="s">
        <v>6716</v>
      </c>
      <c r="E5496" s="114" t="s">
        <v>2066</v>
      </c>
      <c r="F5496" s="114"/>
      <c r="G5496" s="114"/>
      <c r="H5496" s="114" t="s">
        <v>2065</v>
      </c>
      <c r="I5496" s="114" t="s">
        <v>26</v>
      </c>
      <c r="J5496" s="114" t="s">
        <v>6717</v>
      </c>
      <c r="K5496" s="114" t="s">
        <v>21</v>
      </c>
      <c r="L5496" s="114"/>
      <c r="M5496" s="136">
        <v>1080</v>
      </c>
      <c r="N5496" s="114" t="s">
        <v>28</v>
      </c>
      <c r="O5496" s="114">
        <v>226.8</v>
      </c>
      <c r="P5496" s="114">
        <v>207.74</v>
      </c>
      <c r="Q5496" s="114">
        <v>25.96</v>
      </c>
      <c r="R5496" s="112"/>
      <c r="S5496" s="112"/>
      <c r="T5496" s="112"/>
      <c r="U5496" s="112"/>
    </row>
    <row r="5497" spans="1:21">
      <c r="A5497" s="116">
        <v>42466</v>
      </c>
      <c r="B5497" s="114" t="s">
        <v>7708</v>
      </c>
      <c r="C5497" s="116">
        <v>42466</v>
      </c>
      <c r="D5497" s="114" t="s">
        <v>7708</v>
      </c>
      <c r="E5497" s="114" t="s">
        <v>2066</v>
      </c>
      <c r="F5497" s="114"/>
      <c r="G5497" s="114"/>
      <c r="H5497" s="114" t="s">
        <v>2065</v>
      </c>
      <c r="I5497" s="114" t="s">
        <v>19</v>
      </c>
      <c r="J5497" s="114" t="s">
        <v>7709</v>
      </c>
      <c r="K5497" s="114"/>
      <c r="L5497" s="114" t="s">
        <v>20</v>
      </c>
      <c r="M5497" s="136">
        <v>-10860</v>
      </c>
      <c r="N5497" s="114" t="s">
        <v>28</v>
      </c>
      <c r="O5497" s="136">
        <v>-2280.6</v>
      </c>
      <c r="P5497" s="136">
        <v>-2280.6</v>
      </c>
      <c r="Q5497" s="114">
        <v>-27.65</v>
      </c>
      <c r="R5497" s="112"/>
      <c r="S5497" s="112"/>
      <c r="T5497" s="112"/>
      <c r="U5497" s="112"/>
    </row>
    <row r="5498" spans="1:21" hidden="1">
      <c r="A5498" s="116">
        <v>42466</v>
      </c>
      <c r="B5498" s="114" t="s">
        <v>8084</v>
      </c>
      <c r="C5498" s="116">
        <v>42490</v>
      </c>
      <c r="D5498" s="114" t="s">
        <v>6713</v>
      </c>
      <c r="E5498" s="114" t="s">
        <v>2066</v>
      </c>
      <c r="F5498" s="114"/>
      <c r="G5498" s="114"/>
      <c r="H5498" s="114" t="s">
        <v>2065</v>
      </c>
      <c r="I5498" s="114" t="s">
        <v>26</v>
      </c>
      <c r="J5498" s="114" t="s">
        <v>6714</v>
      </c>
      <c r="K5498" s="114" t="s">
        <v>21</v>
      </c>
      <c r="L5498" s="114"/>
      <c r="M5498" s="136">
        <v>10860</v>
      </c>
      <c r="N5498" s="114" t="s">
        <v>28</v>
      </c>
      <c r="O5498" s="136">
        <v>2280.6</v>
      </c>
      <c r="P5498" s="136">
        <v>2914.82</v>
      </c>
      <c r="Q5498" s="114">
        <v>-606.57000000000005</v>
      </c>
      <c r="R5498" s="112"/>
      <c r="S5498" s="112"/>
      <c r="T5498" s="112"/>
      <c r="U5498" s="112"/>
    </row>
    <row r="5499" spans="1:21">
      <c r="A5499" s="116">
        <v>42467</v>
      </c>
      <c r="B5499" s="114" t="s">
        <v>7741</v>
      </c>
      <c r="C5499" s="116">
        <v>42467</v>
      </c>
      <c r="D5499" s="114" t="s">
        <v>7741</v>
      </c>
      <c r="E5499" s="114" t="s">
        <v>2066</v>
      </c>
      <c r="F5499" s="114"/>
      <c r="G5499" s="114"/>
      <c r="H5499" s="114" t="s">
        <v>2065</v>
      </c>
      <c r="I5499" s="114" t="s">
        <v>19</v>
      </c>
      <c r="J5499" s="114" t="s">
        <v>7742</v>
      </c>
      <c r="K5499" s="114"/>
      <c r="L5499" s="114" t="s">
        <v>20</v>
      </c>
      <c r="M5499" s="136">
        <v>-1080</v>
      </c>
      <c r="N5499" s="114" t="s">
        <v>28</v>
      </c>
      <c r="O5499" s="114">
        <v>-226.8</v>
      </c>
      <c r="P5499" s="114">
        <v>-226.8</v>
      </c>
      <c r="Q5499" s="114">
        <v>-6.9</v>
      </c>
      <c r="R5499" s="112"/>
      <c r="S5499" s="112"/>
      <c r="T5499" s="112"/>
      <c r="U5499" s="112"/>
    </row>
    <row r="5500" spans="1:21" hidden="1">
      <c r="A5500" s="116">
        <v>42488</v>
      </c>
      <c r="B5500" s="114" t="s">
        <v>8039</v>
      </c>
      <c r="C5500" s="116">
        <v>42488</v>
      </c>
      <c r="D5500" s="114" t="s">
        <v>8039</v>
      </c>
      <c r="E5500" s="114" t="s">
        <v>2067</v>
      </c>
      <c r="F5500" s="114" t="s">
        <v>331</v>
      </c>
      <c r="G5500" s="114" t="s">
        <v>8040</v>
      </c>
      <c r="H5500" s="114" t="s">
        <v>2068</v>
      </c>
      <c r="I5500" s="114" t="s">
        <v>81</v>
      </c>
      <c r="J5500" s="114" t="s">
        <v>8041</v>
      </c>
      <c r="K5500" s="114" t="s">
        <v>21</v>
      </c>
      <c r="L5500" s="114"/>
      <c r="M5500" s="114">
        <v>113</v>
      </c>
      <c r="N5500" s="114" t="s">
        <v>28</v>
      </c>
      <c r="O5500" s="114">
        <v>21.47</v>
      </c>
      <c r="P5500" s="114">
        <v>0</v>
      </c>
      <c r="Q5500" s="114">
        <v>0</v>
      </c>
      <c r="R5500" s="112"/>
      <c r="S5500" s="112"/>
      <c r="T5500" s="112"/>
      <c r="U5500" s="112"/>
    </row>
    <row r="5501" spans="1:21" hidden="1">
      <c r="A5501" s="116">
        <v>42488</v>
      </c>
      <c r="B5501" s="114" t="s">
        <v>8039</v>
      </c>
      <c r="C5501" s="116">
        <v>42488</v>
      </c>
      <c r="D5501" s="114" t="s">
        <v>8039</v>
      </c>
      <c r="E5501" s="114" t="s">
        <v>2067</v>
      </c>
      <c r="F5501" s="114" t="s">
        <v>331</v>
      </c>
      <c r="G5501" s="114" t="s">
        <v>8040</v>
      </c>
      <c r="H5501" s="114" t="s">
        <v>2068</v>
      </c>
      <c r="I5501" s="114" t="s">
        <v>81</v>
      </c>
      <c r="J5501" s="114" t="s">
        <v>8041</v>
      </c>
      <c r="K5501" s="114"/>
      <c r="L5501" s="114" t="s">
        <v>20</v>
      </c>
      <c r="M5501" s="114">
        <v>-113</v>
      </c>
      <c r="N5501" s="114" t="s">
        <v>28</v>
      </c>
      <c r="O5501" s="114">
        <v>-21.47</v>
      </c>
      <c r="P5501" s="114">
        <v>0</v>
      </c>
      <c r="Q5501" s="114">
        <v>0</v>
      </c>
      <c r="R5501" s="112"/>
      <c r="S5501" s="112"/>
      <c r="T5501" s="112"/>
      <c r="U5501" s="112"/>
    </row>
    <row r="5502" spans="1:21" hidden="1">
      <c r="A5502" s="116">
        <v>42480</v>
      </c>
      <c r="B5502" s="114" t="s">
        <v>8036</v>
      </c>
      <c r="C5502" s="116">
        <v>42480</v>
      </c>
      <c r="D5502" s="114" t="s">
        <v>8036</v>
      </c>
      <c r="E5502" s="114" t="s">
        <v>2067</v>
      </c>
      <c r="F5502" s="114" t="s">
        <v>331</v>
      </c>
      <c r="G5502" s="114" t="s">
        <v>8037</v>
      </c>
      <c r="H5502" s="114" t="s">
        <v>2068</v>
      </c>
      <c r="I5502" s="114" t="s">
        <v>81</v>
      </c>
      <c r="J5502" s="114" t="s">
        <v>8038</v>
      </c>
      <c r="K5502" s="114" t="s">
        <v>21</v>
      </c>
      <c r="L5502" s="114"/>
      <c r="M5502" s="114">
        <v>91</v>
      </c>
      <c r="N5502" s="114" t="s">
        <v>28</v>
      </c>
      <c r="O5502" s="114">
        <v>17.29</v>
      </c>
      <c r="P5502" s="114">
        <v>0</v>
      </c>
      <c r="Q5502" s="114">
        <v>0</v>
      </c>
      <c r="R5502" s="112"/>
      <c r="S5502" s="112"/>
      <c r="T5502" s="112"/>
      <c r="U5502" s="112"/>
    </row>
    <row r="5503" spans="1:21" hidden="1">
      <c r="A5503" s="116">
        <v>42480</v>
      </c>
      <c r="B5503" s="114" t="s">
        <v>8036</v>
      </c>
      <c r="C5503" s="116">
        <v>42480</v>
      </c>
      <c r="D5503" s="114" t="s">
        <v>8036</v>
      </c>
      <c r="E5503" s="114" t="s">
        <v>2067</v>
      </c>
      <c r="F5503" s="114" t="s">
        <v>331</v>
      </c>
      <c r="G5503" s="114" t="s">
        <v>8037</v>
      </c>
      <c r="H5503" s="114" t="s">
        <v>2068</v>
      </c>
      <c r="I5503" s="114" t="s">
        <v>81</v>
      </c>
      <c r="J5503" s="114" t="s">
        <v>8038</v>
      </c>
      <c r="K5503" s="114"/>
      <c r="L5503" s="114" t="s">
        <v>20</v>
      </c>
      <c r="M5503" s="114">
        <v>-91</v>
      </c>
      <c r="N5503" s="114" t="s">
        <v>28</v>
      </c>
      <c r="O5503" s="114">
        <v>-17.29</v>
      </c>
      <c r="P5503" s="114">
        <v>0</v>
      </c>
      <c r="Q5503" s="114">
        <v>0</v>
      </c>
      <c r="R5503" s="112"/>
      <c r="S5503" s="112"/>
      <c r="T5503" s="112"/>
      <c r="U5503" s="112"/>
    </row>
    <row r="5504" spans="1:21" hidden="1">
      <c r="A5504" s="116">
        <v>42489</v>
      </c>
      <c r="B5504" s="114" t="s">
        <v>7190</v>
      </c>
      <c r="C5504" s="116">
        <v>42489</v>
      </c>
      <c r="D5504" s="114" t="s">
        <v>7190</v>
      </c>
      <c r="E5504" s="114" t="s">
        <v>2067</v>
      </c>
      <c r="F5504" s="114" t="s">
        <v>886</v>
      </c>
      <c r="G5504" s="114" t="s">
        <v>7191</v>
      </c>
      <c r="H5504" s="114" t="s">
        <v>2068</v>
      </c>
      <c r="I5504" s="114" t="s">
        <v>81</v>
      </c>
      <c r="J5504" s="114" t="s">
        <v>7192</v>
      </c>
      <c r="K5504" s="114" t="s">
        <v>21</v>
      </c>
      <c r="L5504" s="114"/>
      <c r="M5504" s="136">
        <v>2381</v>
      </c>
      <c r="N5504" s="114" t="s">
        <v>28</v>
      </c>
      <c r="O5504" s="114">
        <v>452.39</v>
      </c>
      <c r="P5504" s="114">
        <v>0</v>
      </c>
      <c r="Q5504" s="114">
        <v>0</v>
      </c>
      <c r="R5504" s="112"/>
      <c r="S5504" s="112"/>
      <c r="T5504" s="112"/>
      <c r="U5504" s="112"/>
    </row>
    <row r="5505" spans="1:21" hidden="1">
      <c r="A5505" s="116">
        <v>42489</v>
      </c>
      <c r="B5505" s="114" t="s">
        <v>7187</v>
      </c>
      <c r="C5505" s="116">
        <v>42489</v>
      </c>
      <c r="D5505" s="114" t="s">
        <v>7187</v>
      </c>
      <c r="E5505" s="114" t="s">
        <v>2067</v>
      </c>
      <c r="F5505" s="114" t="s">
        <v>3984</v>
      </c>
      <c r="G5505" s="114" t="s">
        <v>7188</v>
      </c>
      <c r="H5505" s="114" t="s">
        <v>2068</v>
      </c>
      <c r="I5505" s="114" t="s">
        <v>81</v>
      </c>
      <c r="J5505" s="114" t="s">
        <v>7189</v>
      </c>
      <c r="K5505" s="114"/>
      <c r="L5505" s="114" t="s">
        <v>20</v>
      </c>
      <c r="M5505" s="114">
        <v>-186</v>
      </c>
      <c r="N5505" s="114" t="s">
        <v>28</v>
      </c>
      <c r="O5505" s="114">
        <v>-35.340000000000003</v>
      </c>
      <c r="P5505" s="114">
        <v>-35.340000000000003</v>
      </c>
      <c r="Q5505" s="114">
        <v>35.340000000000003</v>
      </c>
      <c r="R5505" s="112"/>
      <c r="S5505" s="112"/>
      <c r="T5505" s="112"/>
      <c r="U5505" s="112"/>
    </row>
    <row r="5506" spans="1:21" hidden="1">
      <c r="A5506" s="116">
        <v>42489</v>
      </c>
      <c r="B5506" s="114" t="s">
        <v>7190</v>
      </c>
      <c r="C5506" s="116">
        <v>42489</v>
      </c>
      <c r="D5506" s="114" t="s">
        <v>7190</v>
      </c>
      <c r="E5506" s="114" t="s">
        <v>2067</v>
      </c>
      <c r="F5506" s="114" t="s">
        <v>886</v>
      </c>
      <c r="G5506" s="114" t="s">
        <v>7191</v>
      </c>
      <c r="H5506" s="114" t="s">
        <v>2068</v>
      </c>
      <c r="I5506" s="114" t="s">
        <v>81</v>
      </c>
      <c r="J5506" s="114" t="s">
        <v>7192</v>
      </c>
      <c r="K5506" s="114" t="s">
        <v>21</v>
      </c>
      <c r="L5506" s="114"/>
      <c r="M5506" s="114">
        <v>131</v>
      </c>
      <c r="N5506" s="114" t="s">
        <v>28</v>
      </c>
      <c r="O5506" s="114">
        <v>24.89</v>
      </c>
      <c r="P5506" s="114">
        <v>0</v>
      </c>
      <c r="Q5506" s="114">
        <v>0</v>
      </c>
      <c r="R5506" s="112"/>
      <c r="S5506" s="112"/>
      <c r="T5506" s="112"/>
      <c r="U5506" s="112"/>
    </row>
    <row r="5507" spans="1:21" hidden="1">
      <c r="A5507" s="116">
        <v>42489</v>
      </c>
      <c r="B5507" s="114" t="s">
        <v>7190</v>
      </c>
      <c r="C5507" s="116">
        <v>42489</v>
      </c>
      <c r="D5507" s="114" t="s">
        <v>7190</v>
      </c>
      <c r="E5507" s="114" t="s">
        <v>2067</v>
      </c>
      <c r="F5507" s="114" t="s">
        <v>886</v>
      </c>
      <c r="G5507" s="114" t="s">
        <v>7191</v>
      </c>
      <c r="H5507" s="114" t="s">
        <v>2068</v>
      </c>
      <c r="I5507" s="114" t="s">
        <v>81</v>
      </c>
      <c r="J5507" s="114" t="s">
        <v>7192</v>
      </c>
      <c r="K5507" s="114"/>
      <c r="L5507" s="114" t="s">
        <v>20</v>
      </c>
      <c r="M5507" s="114">
        <v>-131</v>
      </c>
      <c r="N5507" s="114" t="s">
        <v>28</v>
      </c>
      <c r="O5507" s="114">
        <v>-24.89</v>
      </c>
      <c r="P5507" s="114">
        <v>-24.89</v>
      </c>
      <c r="Q5507" s="114">
        <v>24.89</v>
      </c>
      <c r="R5507" s="112"/>
      <c r="S5507" s="113"/>
      <c r="T5507" s="113"/>
      <c r="U5507" s="112"/>
    </row>
    <row r="5508" spans="1:21" hidden="1">
      <c r="A5508" s="116">
        <v>42489</v>
      </c>
      <c r="B5508" s="114" t="s">
        <v>7190</v>
      </c>
      <c r="C5508" s="116">
        <v>42489</v>
      </c>
      <c r="D5508" s="114" t="s">
        <v>7190</v>
      </c>
      <c r="E5508" s="114" t="s">
        <v>2067</v>
      </c>
      <c r="F5508" s="114" t="s">
        <v>886</v>
      </c>
      <c r="G5508" s="114" t="s">
        <v>7191</v>
      </c>
      <c r="H5508" s="114" t="s">
        <v>2068</v>
      </c>
      <c r="I5508" s="114" t="s">
        <v>81</v>
      </c>
      <c r="J5508" s="114" t="s">
        <v>7192</v>
      </c>
      <c r="K5508" s="114"/>
      <c r="L5508" s="114" t="s">
        <v>20</v>
      </c>
      <c r="M5508" s="136">
        <v>-2381</v>
      </c>
      <c r="N5508" s="114" t="s">
        <v>28</v>
      </c>
      <c r="O5508" s="114">
        <v>-452.39</v>
      </c>
      <c r="P5508" s="114">
        <v>-452.39</v>
      </c>
      <c r="Q5508" s="114">
        <v>452.39</v>
      </c>
      <c r="R5508" s="112"/>
      <c r="S5508" s="113"/>
      <c r="T5508" s="113"/>
      <c r="U5508" s="112"/>
    </row>
    <row r="5509" spans="1:21" hidden="1">
      <c r="A5509" s="116">
        <v>42489</v>
      </c>
      <c r="B5509" s="114" t="s">
        <v>7187</v>
      </c>
      <c r="C5509" s="116">
        <v>42489</v>
      </c>
      <c r="D5509" s="114" t="s">
        <v>7187</v>
      </c>
      <c r="E5509" s="114" t="s">
        <v>2067</v>
      </c>
      <c r="F5509" s="114" t="s">
        <v>3984</v>
      </c>
      <c r="G5509" s="114" t="s">
        <v>7188</v>
      </c>
      <c r="H5509" s="114" t="s">
        <v>2068</v>
      </c>
      <c r="I5509" s="114" t="s">
        <v>81</v>
      </c>
      <c r="J5509" s="114" t="s">
        <v>7189</v>
      </c>
      <c r="K5509" s="114" t="s">
        <v>21</v>
      </c>
      <c r="L5509" s="114"/>
      <c r="M5509" s="114">
        <v>186</v>
      </c>
      <c r="N5509" s="114" t="s">
        <v>28</v>
      </c>
      <c r="O5509" s="114">
        <v>35.340000000000003</v>
      </c>
      <c r="P5509" s="114">
        <v>0</v>
      </c>
      <c r="Q5509" s="114">
        <v>0</v>
      </c>
      <c r="R5509" s="112"/>
      <c r="S5509" s="112"/>
      <c r="T5509" s="112"/>
      <c r="U5509" s="112"/>
    </row>
    <row r="5510" spans="1:21">
      <c r="A5510" s="116">
        <v>42474</v>
      </c>
      <c r="B5510" s="114" t="s">
        <v>7783</v>
      </c>
      <c r="C5510" s="116">
        <v>42474</v>
      </c>
      <c r="D5510" s="114" t="s">
        <v>7783</v>
      </c>
      <c r="E5510" s="114" t="s">
        <v>2067</v>
      </c>
      <c r="F5510" s="114"/>
      <c r="G5510" s="114"/>
      <c r="H5510" s="114" t="s">
        <v>2068</v>
      </c>
      <c r="I5510" s="114" t="s">
        <v>19</v>
      </c>
      <c r="J5510" s="114" t="s">
        <v>7784</v>
      </c>
      <c r="K5510" s="114" t="s">
        <v>21</v>
      </c>
      <c r="L5510" s="114"/>
      <c r="M5510" s="114">
        <v>1</v>
      </c>
      <c r="N5510" s="114" t="s">
        <v>28</v>
      </c>
      <c r="O5510" s="114">
        <v>0.2</v>
      </c>
      <c r="P5510" s="114">
        <v>0.2</v>
      </c>
      <c r="Q5510" s="114">
        <v>0</v>
      </c>
      <c r="R5510" s="112"/>
      <c r="S5510" s="112"/>
      <c r="T5510" s="112"/>
      <c r="U5510" s="112"/>
    </row>
    <row r="5511" spans="1:21" hidden="1">
      <c r="A5511" s="116">
        <v>42489</v>
      </c>
      <c r="B5511" s="114" t="s">
        <v>7785</v>
      </c>
      <c r="C5511" s="116">
        <v>42490</v>
      </c>
      <c r="D5511" s="114" t="s">
        <v>6221</v>
      </c>
      <c r="E5511" s="114" t="s">
        <v>2067</v>
      </c>
      <c r="F5511" s="114"/>
      <c r="G5511" s="114"/>
      <c r="H5511" s="114" t="s">
        <v>2068</v>
      </c>
      <c r="I5511" s="114" t="s">
        <v>17</v>
      </c>
      <c r="J5511" s="114" t="s">
        <v>6222</v>
      </c>
      <c r="K5511" s="114"/>
      <c r="L5511" s="114" t="s">
        <v>20</v>
      </c>
      <c r="M5511" s="114">
        <v>-1</v>
      </c>
      <c r="N5511" s="114" t="s">
        <v>28</v>
      </c>
      <c r="O5511" s="114">
        <v>-0.19</v>
      </c>
      <c r="P5511" s="114">
        <v>-0.19</v>
      </c>
      <c r="Q5511" s="114">
        <v>-0.01</v>
      </c>
      <c r="R5511" s="112"/>
      <c r="S5511" s="113"/>
      <c r="T5511" s="113"/>
      <c r="U5511" s="112"/>
    </row>
    <row r="5512" spans="1:21" hidden="1">
      <c r="A5512" s="116">
        <v>42467</v>
      </c>
      <c r="B5512" s="114" t="s">
        <v>7245</v>
      </c>
      <c r="C5512" s="116">
        <v>42467</v>
      </c>
      <c r="D5512" s="114" t="s">
        <v>7246</v>
      </c>
      <c r="E5512" s="114" t="s">
        <v>2067</v>
      </c>
      <c r="F5512" s="114" t="s">
        <v>886</v>
      </c>
      <c r="G5512" s="114" t="s">
        <v>7247</v>
      </c>
      <c r="H5512" s="114" t="s">
        <v>2068</v>
      </c>
      <c r="I5512" s="114" t="s">
        <v>81</v>
      </c>
      <c r="J5512" s="114" t="s">
        <v>7248</v>
      </c>
      <c r="K5512" s="114"/>
      <c r="L5512" s="114" t="s">
        <v>20</v>
      </c>
      <c r="M5512" s="136">
        <v>-2592</v>
      </c>
      <c r="N5512" s="114" t="s">
        <v>28</v>
      </c>
      <c r="O5512" s="114">
        <v>-514</v>
      </c>
      <c r="P5512" s="114">
        <v>-514</v>
      </c>
      <c r="Q5512" s="114">
        <v>5.19</v>
      </c>
      <c r="R5512" s="112"/>
      <c r="S5512" s="112"/>
      <c r="T5512" s="112"/>
      <c r="U5512" s="112"/>
    </row>
    <row r="5513" spans="1:21" hidden="1">
      <c r="A5513" s="116">
        <v>42473</v>
      </c>
      <c r="B5513" s="114" t="s">
        <v>7281</v>
      </c>
      <c r="C5513" s="116">
        <v>42473</v>
      </c>
      <c r="D5513" s="114" t="s">
        <v>7282</v>
      </c>
      <c r="E5513" s="114" t="s">
        <v>2067</v>
      </c>
      <c r="F5513" s="114" t="s">
        <v>938</v>
      </c>
      <c r="G5513" s="114" t="s">
        <v>7283</v>
      </c>
      <c r="H5513" s="114" t="s">
        <v>2068</v>
      </c>
      <c r="I5513" s="114" t="s">
        <v>81</v>
      </c>
      <c r="J5513" s="114" t="s">
        <v>7284</v>
      </c>
      <c r="K5513" s="114"/>
      <c r="L5513" s="114" t="s">
        <v>20</v>
      </c>
      <c r="M5513" s="114">
        <v>-60</v>
      </c>
      <c r="N5513" s="114" t="s">
        <v>28</v>
      </c>
      <c r="O5513" s="114">
        <v>-11.93</v>
      </c>
      <c r="P5513" s="114">
        <v>-11.93</v>
      </c>
      <c r="Q5513" s="114">
        <v>0.15</v>
      </c>
      <c r="R5513" s="112"/>
      <c r="S5513" s="112"/>
      <c r="T5513" s="112"/>
      <c r="U5513" s="112"/>
    </row>
    <row r="5514" spans="1:21" hidden="1">
      <c r="A5514" s="116">
        <v>42466</v>
      </c>
      <c r="B5514" s="114" t="s">
        <v>7197</v>
      </c>
      <c r="C5514" s="116">
        <v>42466</v>
      </c>
      <c r="D5514" s="114" t="s">
        <v>7198</v>
      </c>
      <c r="E5514" s="114" t="s">
        <v>2067</v>
      </c>
      <c r="F5514" s="114" t="s">
        <v>938</v>
      </c>
      <c r="G5514" s="114" t="s">
        <v>7199</v>
      </c>
      <c r="H5514" s="114" t="s">
        <v>2068</v>
      </c>
      <c r="I5514" s="114" t="s">
        <v>81</v>
      </c>
      <c r="J5514" s="114" t="s">
        <v>7200</v>
      </c>
      <c r="K5514" s="114"/>
      <c r="L5514" s="114" t="s">
        <v>20</v>
      </c>
      <c r="M5514" s="114">
        <v>-48</v>
      </c>
      <c r="N5514" s="114" t="s">
        <v>28</v>
      </c>
      <c r="O5514" s="114">
        <v>-9.1199999999999992</v>
      </c>
      <c r="P5514" s="114">
        <v>-9.1199999999999992</v>
      </c>
      <c r="Q5514" s="114">
        <v>-0.3</v>
      </c>
      <c r="R5514" s="112"/>
      <c r="S5514" s="113"/>
      <c r="T5514" s="113"/>
      <c r="U5514" s="112"/>
    </row>
    <row r="5515" spans="1:21" hidden="1">
      <c r="A5515" s="116">
        <v>42466</v>
      </c>
      <c r="B5515" s="114" t="s">
        <v>8046</v>
      </c>
      <c r="C5515" s="116">
        <v>42466</v>
      </c>
      <c r="D5515" s="114" t="s">
        <v>8047</v>
      </c>
      <c r="E5515" s="114" t="s">
        <v>2067</v>
      </c>
      <c r="F5515" s="114" t="s">
        <v>330</v>
      </c>
      <c r="G5515" s="114" t="s">
        <v>8048</v>
      </c>
      <c r="H5515" s="114" t="s">
        <v>2068</v>
      </c>
      <c r="I5515" s="114" t="s">
        <v>81</v>
      </c>
      <c r="J5515" s="114" t="s">
        <v>8049</v>
      </c>
      <c r="K5515" s="114"/>
      <c r="L5515" s="114" t="s">
        <v>20</v>
      </c>
      <c r="M5515" s="114">
        <v>-300</v>
      </c>
      <c r="N5515" s="114" t="s">
        <v>28</v>
      </c>
      <c r="O5515" s="114">
        <v>-57</v>
      </c>
      <c r="P5515" s="114">
        <v>-57</v>
      </c>
      <c r="Q5515" s="114">
        <v>-1.89</v>
      </c>
      <c r="R5515" s="112"/>
      <c r="S5515" s="112"/>
      <c r="T5515" s="112"/>
      <c r="U5515" s="112"/>
    </row>
    <row r="5516" spans="1:21">
      <c r="A5516" s="116">
        <v>42461</v>
      </c>
      <c r="B5516" s="114" t="s">
        <v>7193</v>
      </c>
      <c r="C5516" s="116">
        <v>42461</v>
      </c>
      <c r="D5516" s="114" t="s">
        <v>7193</v>
      </c>
      <c r="E5516" s="114" t="s">
        <v>2067</v>
      </c>
      <c r="F5516" s="114"/>
      <c r="G5516" s="114"/>
      <c r="H5516" s="114" t="s">
        <v>2068</v>
      </c>
      <c r="I5516" s="114" t="s">
        <v>19</v>
      </c>
      <c r="J5516" s="114" t="s">
        <v>7194</v>
      </c>
      <c r="K5516" s="114" t="s">
        <v>21</v>
      </c>
      <c r="L5516" s="114"/>
      <c r="M5516" s="136">
        <v>20856</v>
      </c>
      <c r="N5516" s="114" t="s">
        <v>28</v>
      </c>
      <c r="O5516" s="136">
        <v>3962.64</v>
      </c>
      <c r="P5516" s="136">
        <v>3962.64</v>
      </c>
      <c r="Q5516" s="114">
        <v>151.37</v>
      </c>
      <c r="R5516" s="112"/>
      <c r="S5516" s="112"/>
      <c r="T5516" s="112"/>
      <c r="U5516" s="112"/>
    </row>
    <row r="5517" spans="1:21" hidden="1">
      <c r="A5517" s="116">
        <v>42464</v>
      </c>
      <c r="B5517" s="114" t="s">
        <v>7616</v>
      </c>
      <c r="C5517" s="116">
        <v>42464</v>
      </c>
      <c r="D5517" s="114" t="s">
        <v>7617</v>
      </c>
      <c r="E5517" s="114" t="s">
        <v>2067</v>
      </c>
      <c r="F5517" s="114" t="s">
        <v>3984</v>
      </c>
      <c r="G5517" s="114" t="s">
        <v>7618</v>
      </c>
      <c r="H5517" s="114" t="s">
        <v>2068</v>
      </c>
      <c r="I5517" s="114" t="s">
        <v>81</v>
      </c>
      <c r="J5517" s="114" t="s">
        <v>7516</v>
      </c>
      <c r="K5517" s="114"/>
      <c r="L5517" s="114" t="s">
        <v>20</v>
      </c>
      <c r="M5517" s="136">
        <v>-1728</v>
      </c>
      <c r="N5517" s="114" t="s">
        <v>28</v>
      </c>
      <c r="O5517" s="114">
        <v>-328.32</v>
      </c>
      <c r="P5517" s="114">
        <v>-328.32</v>
      </c>
      <c r="Q5517" s="114">
        <v>-10.88</v>
      </c>
      <c r="R5517" s="112"/>
      <c r="S5517" s="112"/>
      <c r="T5517" s="112"/>
      <c r="U5517" s="112"/>
    </row>
    <row r="5518" spans="1:21" hidden="1">
      <c r="A5518" s="116">
        <v>42464</v>
      </c>
      <c r="B5518" s="114" t="s">
        <v>7937</v>
      </c>
      <c r="C5518" s="116">
        <v>42464</v>
      </c>
      <c r="D5518" s="114" t="s">
        <v>7938</v>
      </c>
      <c r="E5518" s="114" t="s">
        <v>2067</v>
      </c>
      <c r="F5518" s="114" t="s">
        <v>294</v>
      </c>
      <c r="G5518" s="114" t="s">
        <v>7939</v>
      </c>
      <c r="H5518" s="114" t="s">
        <v>2068</v>
      </c>
      <c r="I5518" s="114" t="s">
        <v>81</v>
      </c>
      <c r="J5518" s="114" t="s">
        <v>7940</v>
      </c>
      <c r="K5518" s="114"/>
      <c r="L5518" s="114" t="s">
        <v>20</v>
      </c>
      <c r="M5518" s="114">
        <v>-864</v>
      </c>
      <c r="N5518" s="114" t="s">
        <v>28</v>
      </c>
      <c r="O5518" s="114">
        <v>-164.16</v>
      </c>
      <c r="P5518" s="114">
        <v>-164.16</v>
      </c>
      <c r="Q5518" s="114">
        <v>-5.44</v>
      </c>
      <c r="R5518" s="112"/>
      <c r="S5518" s="112"/>
      <c r="T5518" s="112"/>
      <c r="U5518" s="112"/>
    </row>
    <row r="5519" spans="1:21" hidden="1">
      <c r="A5519" s="116">
        <v>42464</v>
      </c>
      <c r="B5519" s="114" t="s">
        <v>8042</v>
      </c>
      <c r="C5519" s="116">
        <v>42464</v>
      </c>
      <c r="D5519" s="114" t="s">
        <v>8043</v>
      </c>
      <c r="E5519" s="114" t="s">
        <v>2067</v>
      </c>
      <c r="F5519" s="114" t="s">
        <v>330</v>
      </c>
      <c r="G5519" s="114" t="s">
        <v>8044</v>
      </c>
      <c r="H5519" s="114" t="s">
        <v>2068</v>
      </c>
      <c r="I5519" s="114" t="s">
        <v>81</v>
      </c>
      <c r="J5519" s="114" t="s">
        <v>8045</v>
      </c>
      <c r="K5519" s="114"/>
      <c r="L5519" s="114" t="s">
        <v>20</v>
      </c>
      <c r="M5519" s="114">
        <v>-108</v>
      </c>
      <c r="N5519" s="114" t="s">
        <v>28</v>
      </c>
      <c r="O5519" s="114">
        <v>-20.52</v>
      </c>
      <c r="P5519" s="114">
        <v>-20.52</v>
      </c>
      <c r="Q5519" s="114">
        <v>-0.68</v>
      </c>
      <c r="R5519" s="112"/>
      <c r="S5519" s="112"/>
      <c r="T5519" s="112"/>
      <c r="U5519" s="112"/>
    </row>
    <row r="5520" spans="1:21" hidden="1">
      <c r="A5520" s="116">
        <v>42461</v>
      </c>
      <c r="B5520" s="114" t="s">
        <v>7505</v>
      </c>
      <c r="C5520" s="116">
        <v>42461</v>
      </c>
      <c r="D5520" s="114" t="s">
        <v>7506</v>
      </c>
      <c r="E5520" s="114" t="s">
        <v>2067</v>
      </c>
      <c r="F5520" s="114" t="s">
        <v>3984</v>
      </c>
      <c r="G5520" s="114" t="s">
        <v>7507</v>
      </c>
      <c r="H5520" s="114" t="s">
        <v>2068</v>
      </c>
      <c r="I5520" s="114" t="s">
        <v>81</v>
      </c>
      <c r="J5520" s="114" t="s">
        <v>7508</v>
      </c>
      <c r="K5520" s="114"/>
      <c r="L5520" s="114" t="s">
        <v>20</v>
      </c>
      <c r="M5520" s="136">
        <v>-2592</v>
      </c>
      <c r="N5520" s="114" t="s">
        <v>28</v>
      </c>
      <c r="O5520" s="114">
        <v>-492.48</v>
      </c>
      <c r="P5520" s="114">
        <v>-492.48</v>
      </c>
      <c r="Q5520" s="114">
        <v>-16.32</v>
      </c>
      <c r="R5520" s="112"/>
      <c r="S5520" s="113"/>
      <c r="T5520" s="113"/>
      <c r="U5520" s="112"/>
    </row>
    <row r="5521" spans="1:21" hidden="1">
      <c r="A5521" s="116">
        <v>42466</v>
      </c>
      <c r="B5521" s="114" t="s">
        <v>7201</v>
      </c>
      <c r="C5521" s="116">
        <v>42466</v>
      </c>
      <c r="D5521" s="114" t="s">
        <v>7202</v>
      </c>
      <c r="E5521" s="114" t="s">
        <v>2067</v>
      </c>
      <c r="F5521" s="114" t="s">
        <v>294</v>
      </c>
      <c r="G5521" s="114" t="s">
        <v>7203</v>
      </c>
      <c r="H5521" s="114" t="s">
        <v>2068</v>
      </c>
      <c r="I5521" s="114" t="s">
        <v>81</v>
      </c>
      <c r="J5521" s="114" t="s">
        <v>7204</v>
      </c>
      <c r="K5521" s="114"/>
      <c r="L5521" s="114" t="s">
        <v>20</v>
      </c>
      <c r="M5521" s="136">
        <v>-1728</v>
      </c>
      <c r="N5521" s="114" t="s">
        <v>28</v>
      </c>
      <c r="O5521" s="114">
        <v>-328.32</v>
      </c>
      <c r="P5521" s="114">
        <v>-328.32</v>
      </c>
      <c r="Q5521" s="114">
        <v>-10.89</v>
      </c>
      <c r="R5521" s="112"/>
      <c r="S5521" s="112"/>
      <c r="T5521" s="112"/>
      <c r="U5521" s="112"/>
    </row>
    <row r="5522" spans="1:21" hidden="1">
      <c r="A5522" s="116">
        <v>42464</v>
      </c>
      <c r="B5522" s="114" t="s">
        <v>7233</v>
      </c>
      <c r="C5522" s="116">
        <v>42464</v>
      </c>
      <c r="D5522" s="114" t="s">
        <v>7234</v>
      </c>
      <c r="E5522" s="114" t="s">
        <v>2067</v>
      </c>
      <c r="F5522" s="114" t="s">
        <v>938</v>
      </c>
      <c r="G5522" s="114" t="s">
        <v>7235</v>
      </c>
      <c r="H5522" s="114" t="s">
        <v>2068</v>
      </c>
      <c r="I5522" s="114" t="s">
        <v>81</v>
      </c>
      <c r="J5522" s="114" t="s">
        <v>7236</v>
      </c>
      <c r="K5522" s="114"/>
      <c r="L5522" s="114" t="s">
        <v>20</v>
      </c>
      <c r="M5522" s="114">
        <v>-288</v>
      </c>
      <c r="N5522" s="114" t="s">
        <v>28</v>
      </c>
      <c r="O5522" s="114">
        <v>-54.72</v>
      </c>
      <c r="P5522" s="114">
        <v>-54.72</v>
      </c>
      <c r="Q5522" s="114">
        <v>-1.81</v>
      </c>
      <c r="R5522" s="112"/>
      <c r="S5522" s="113"/>
      <c r="T5522" s="113"/>
      <c r="U5522" s="112"/>
    </row>
    <row r="5523" spans="1:21" hidden="1">
      <c r="A5523" s="116">
        <v>42465</v>
      </c>
      <c r="B5523" s="114" t="s">
        <v>7225</v>
      </c>
      <c r="C5523" s="116">
        <v>42465</v>
      </c>
      <c r="D5523" s="114" t="s">
        <v>7226</v>
      </c>
      <c r="E5523" s="114" t="s">
        <v>2067</v>
      </c>
      <c r="F5523" s="114" t="s">
        <v>331</v>
      </c>
      <c r="G5523" s="114" t="s">
        <v>7227</v>
      </c>
      <c r="H5523" s="114" t="s">
        <v>2068</v>
      </c>
      <c r="I5523" s="114" t="s">
        <v>81</v>
      </c>
      <c r="J5523" s="114" t="s">
        <v>7228</v>
      </c>
      <c r="K5523" s="114"/>
      <c r="L5523" s="114" t="s">
        <v>20</v>
      </c>
      <c r="M5523" s="114">
        <v>-432</v>
      </c>
      <c r="N5523" s="114" t="s">
        <v>28</v>
      </c>
      <c r="O5523" s="114">
        <v>-82.08</v>
      </c>
      <c r="P5523" s="114">
        <v>-82.08</v>
      </c>
      <c r="Q5523" s="114">
        <v>-2.72</v>
      </c>
      <c r="R5523" s="112"/>
      <c r="S5523" s="113"/>
      <c r="T5523" s="113"/>
      <c r="U5523" s="112"/>
    </row>
    <row r="5524" spans="1:21" hidden="1">
      <c r="A5524" s="116">
        <v>42465</v>
      </c>
      <c r="B5524" s="114" t="s">
        <v>7209</v>
      </c>
      <c r="C5524" s="116">
        <v>42465</v>
      </c>
      <c r="D5524" s="114" t="s">
        <v>7210</v>
      </c>
      <c r="E5524" s="114" t="s">
        <v>2067</v>
      </c>
      <c r="F5524" s="114" t="s">
        <v>938</v>
      </c>
      <c r="G5524" s="114" t="s">
        <v>7211</v>
      </c>
      <c r="H5524" s="114" t="s">
        <v>2068</v>
      </c>
      <c r="I5524" s="114" t="s">
        <v>81</v>
      </c>
      <c r="J5524" s="114" t="s">
        <v>7212</v>
      </c>
      <c r="K5524" s="114"/>
      <c r="L5524" s="114" t="s">
        <v>20</v>
      </c>
      <c r="M5524" s="114">
        <v>-24</v>
      </c>
      <c r="N5524" s="114" t="s">
        <v>28</v>
      </c>
      <c r="O5524" s="114">
        <v>-4.5599999999999996</v>
      </c>
      <c r="P5524" s="114">
        <v>-4.5599999999999996</v>
      </c>
      <c r="Q5524" s="114">
        <v>-0.15</v>
      </c>
      <c r="R5524" s="112"/>
      <c r="S5524" s="112"/>
      <c r="T5524" s="112"/>
      <c r="U5524" s="112"/>
    </row>
    <row r="5525" spans="1:21" hidden="1">
      <c r="A5525" s="116">
        <v>42461</v>
      </c>
      <c r="B5525" s="114" t="s">
        <v>7237</v>
      </c>
      <c r="C5525" s="116">
        <v>42461</v>
      </c>
      <c r="D5525" s="114" t="s">
        <v>7238</v>
      </c>
      <c r="E5525" s="114" t="s">
        <v>2067</v>
      </c>
      <c r="F5525" s="114" t="s">
        <v>938</v>
      </c>
      <c r="G5525" s="114" t="s">
        <v>7239</v>
      </c>
      <c r="H5525" s="114" t="s">
        <v>2068</v>
      </c>
      <c r="I5525" s="114" t="s">
        <v>81</v>
      </c>
      <c r="J5525" s="114" t="s">
        <v>7240</v>
      </c>
      <c r="K5525" s="114"/>
      <c r="L5525" s="114" t="s">
        <v>20</v>
      </c>
      <c r="M5525" s="114">
        <v>-156</v>
      </c>
      <c r="N5525" s="114" t="s">
        <v>28</v>
      </c>
      <c r="O5525" s="114">
        <v>-29.64</v>
      </c>
      <c r="P5525" s="114">
        <v>-29.64</v>
      </c>
      <c r="Q5525" s="114">
        <v>-0.98</v>
      </c>
      <c r="R5525" s="112"/>
      <c r="S5525" s="112"/>
      <c r="T5525" s="112"/>
      <c r="U5525" s="112"/>
    </row>
    <row r="5526" spans="1:21">
      <c r="A5526" s="116">
        <v>42474</v>
      </c>
      <c r="B5526" s="114" t="s">
        <v>7783</v>
      </c>
      <c r="C5526" s="116">
        <v>42474</v>
      </c>
      <c r="D5526" s="114" t="s">
        <v>7783</v>
      </c>
      <c r="E5526" s="114" t="s">
        <v>2067</v>
      </c>
      <c r="F5526" s="114"/>
      <c r="G5526" s="114"/>
      <c r="H5526" s="114" t="s">
        <v>2068</v>
      </c>
      <c r="I5526" s="114" t="s">
        <v>19</v>
      </c>
      <c r="J5526" s="114" t="s">
        <v>7784</v>
      </c>
      <c r="K5526" s="114"/>
      <c r="L5526" s="114" t="s">
        <v>20</v>
      </c>
      <c r="M5526" s="114">
        <v>-1</v>
      </c>
      <c r="N5526" s="114" t="s">
        <v>28</v>
      </c>
      <c r="O5526" s="114">
        <v>-0.2</v>
      </c>
      <c r="P5526" s="114">
        <v>-0.2</v>
      </c>
      <c r="Q5526" s="114">
        <v>0</v>
      </c>
      <c r="R5526" s="112"/>
      <c r="S5526" s="113"/>
      <c r="T5526" s="113"/>
      <c r="U5526" s="112"/>
    </row>
    <row r="5527" spans="1:21" hidden="1">
      <c r="A5527" s="116">
        <v>42475</v>
      </c>
      <c r="B5527" s="114" t="s">
        <v>7743</v>
      </c>
      <c r="C5527" s="116">
        <v>42475</v>
      </c>
      <c r="D5527" s="114" t="s">
        <v>7744</v>
      </c>
      <c r="E5527" s="114" t="s">
        <v>2067</v>
      </c>
      <c r="F5527" s="114" t="s">
        <v>331</v>
      </c>
      <c r="G5527" s="114" t="s">
        <v>7745</v>
      </c>
      <c r="H5527" s="114" t="s">
        <v>2068</v>
      </c>
      <c r="I5527" s="114" t="s">
        <v>81</v>
      </c>
      <c r="J5527" s="114" t="s">
        <v>7746</v>
      </c>
      <c r="K5527" s="114"/>
      <c r="L5527" s="114" t="s">
        <v>20</v>
      </c>
      <c r="M5527" s="114">
        <v>-864</v>
      </c>
      <c r="N5527" s="114" t="s">
        <v>28</v>
      </c>
      <c r="O5527" s="114">
        <v>-171.84</v>
      </c>
      <c r="P5527" s="114">
        <v>-171.84</v>
      </c>
      <c r="Q5527" s="114">
        <v>2.2400000000000002</v>
      </c>
      <c r="R5527" s="112"/>
      <c r="S5527" s="112"/>
      <c r="T5527" s="112"/>
      <c r="U5527" s="112"/>
    </row>
    <row r="5528" spans="1:21" hidden="1">
      <c r="A5528" s="116">
        <v>42475</v>
      </c>
      <c r="B5528" s="114" t="s">
        <v>7253</v>
      </c>
      <c r="C5528" s="116">
        <v>42475</v>
      </c>
      <c r="D5528" s="114" t="s">
        <v>7254</v>
      </c>
      <c r="E5528" s="114" t="s">
        <v>2067</v>
      </c>
      <c r="F5528" s="114" t="s">
        <v>3984</v>
      </c>
      <c r="G5528" s="114" t="s">
        <v>7255</v>
      </c>
      <c r="H5528" s="114" t="s">
        <v>2068</v>
      </c>
      <c r="I5528" s="114" t="s">
        <v>81</v>
      </c>
      <c r="J5528" s="114" t="s">
        <v>7256</v>
      </c>
      <c r="K5528" s="114"/>
      <c r="L5528" s="114" t="s">
        <v>20</v>
      </c>
      <c r="M5528" s="114">
        <v>-180</v>
      </c>
      <c r="N5528" s="114" t="s">
        <v>28</v>
      </c>
      <c r="O5528" s="114">
        <v>-35.799999999999997</v>
      </c>
      <c r="P5528" s="114">
        <v>-35.799999999999997</v>
      </c>
      <c r="Q5528" s="114">
        <v>0.47</v>
      </c>
      <c r="R5528" s="112"/>
      <c r="S5528" s="113"/>
      <c r="T5528" s="113"/>
      <c r="U5528" s="112"/>
    </row>
    <row r="5529" spans="1:21" hidden="1">
      <c r="A5529" s="116">
        <v>42474</v>
      </c>
      <c r="B5529" s="114" t="s">
        <v>7261</v>
      </c>
      <c r="C5529" s="116">
        <v>42474</v>
      </c>
      <c r="D5529" s="114" t="s">
        <v>7262</v>
      </c>
      <c r="E5529" s="114" t="s">
        <v>2067</v>
      </c>
      <c r="F5529" s="114" t="s">
        <v>938</v>
      </c>
      <c r="G5529" s="114" t="s">
        <v>7263</v>
      </c>
      <c r="H5529" s="114" t="s">
        <v>2068</v>
      </c>
      <c r="I5529" s="114" t="s">
        <v>81</v>
      </c>
      <c r="J5529" s="114" t="s">
        <v>7264</v>
      </c>
      <c r="K5529" s="114"/>
      <c r="L5529" s="114" t="s">
        <v>20</v>
      </c>
      <c r="M5529" s="114">
        <v>-120</v>
      </c>
      <c r="N5529" s="114" t="s">
        <v>28</v>
      </c>
      <c r="O5529" s="114">
        <v>-23.87</v>
      </c>
      <c r="P5529" s="114">
        <v>-23.87</v>
      </c>
      <c r="Q5529" s="114">
        <v>0.31</v>
      </c>
      <c r="R5529" s="112"/>
      <c r="S5529" s="112"/>
      <c r="T5529" s="112"/>
      <c r="U5529" s="112"/>
    </row>
    <row r="5530" spans="1:21" hidden="1">
      <c r="A5530" s="116">
        <v>42472</v>
      </c>
      <c r="B5530" s="114" t="s">
        <v>7710</v>
      </c>
      <c r="C5530" s="116">
        <v>42472</v>
      </c>
      <c r="D5530" s="114" t="s">
        <v>7711</v>
      </c>
      <c r="E5530" s="114" t="s">
        <v>2067</v>
      </c>
      <c r="F5530" s="114" t="s">
        <v>3990</v>
      </c>
      <c r="G5530" s="114" t="s">
        <v>7712</v>
      </c>
      <c r="H5530" s="114" t="s">
        <v>2068</v>
      </c>
      <c r="I5530" s="114" t="s">
        <v>81</v>
      </c>
      <c r="J5530" s="114" t="s">
        <v>7713</v>
      </c>
      <c r="K5530" s="114"/>
      <c r="L5530" s="114" t="s">
        <v>20</v>
      </c>
      <c r="M5530" s="114">
        <v>-12</v>
      </c>
      <c r="N5530" s="114" t="s">
        <v>28</v>
      </c>
      <c r="O5530" s="114">
        <v>-2.39</v>
      </c>
      <c r="P5530" s="114">
        <v>-2.39</v>
      </c>
      <c r="Q5530" s="114">
        <v>0.03</v>
      </c>
      <c r="R5530" s="112"/>
      <c r="S5530" s="113"/>
      <c r="T5530" s="113"/>
      <c r="U5530" s="112"/>
    </row>
    <row r="5531" spans="1:21" hidden="1">
      <c r="A5531" s="116">
        <v>42474</v>
      </c>
      <c r="B5531" s="114" t="s">
        <v>7879</v>
      </c>
      <c r="C5531" s="116">
        <v>42474</v>
      </c>
      <c r="D5531" s="114" t="s">
        <v>7880</v>
      </c>
      <c r="E5531" s="114" t="s">
        <v>2067</v>
      </c>
      <c r="F5531" s="114" t="s">
        <v>294</v>
      </c>
      <c r="G5531" s="114" t="s">
        <v>7881</v>
      </c>
      <c r="H5531" s="114" t="s">
        <v>2068</v>
      </c>
      <c r="I5531" s="114" t="s">
        <v>81</v>
      </c>
      <c r="J5531" s="114" t="s">
        <v>7882</v>
      </c>
      <c r="K5531" s="114"/>
      <c r="L5531" s="114" t="s">
        <v>20</v>
      </c>
      <c r="M5531" s="114">
        <v>-864</v>
      </c>
      <c r="N5531" s="114" t="s">
        <v>28</v>
      </c>
      <c r="O5531" s="114">
        <v>-171.84</v>
      </c>
      <c r="P5531" s="114">
        <v>-171.84</v>
      </c>
      <c r="Q5531" s="114">
        <v>2.2400000000000002</v>
      </c>
      <c r="R5531" s="112"/>
      <c r="S5531" s="112"/>
      <c r="T5531" s="112"/>
      <c r="U5531" s="112"/>
    </row>
    <row r="5532" spans="1:21">
      <c r="A5532" s="116">
        <v>42467</v>
      </c>
      <c r="B5532" s="114" t="s">
        <v>7741</v>
      </c>
      <c r="C5532" s="116">
        <v>42467</v>
      </c>
      <c r="D5532" s="114" t="s">
        <v>7741</v>
      </c>
      <c r="E5532" s="114" t="s">
        <v>2067</v>
      </c>
      <c r="F5532" s="114"/>
      <c r="G5532" s="114"/>
      <c r="H5532" s="114" t="s">
        <v>2068</v>
      </c>
      <c r="I5532" s="114" t="s">
        <v>19</v>
      </c>
      <c r="J5532" s="114" t="s">
        <v>7742</v>
      </c>
      <c r="K5532" s="114" t="s">
        <v>21</v>
      </c>
      <c r="L5532" s="114"/>
      <c r="M5532" s="136">
        <v>25560</v>
      </c>
      <c r="N5532" s="114" t="s">
        <v>28</v>
      </c>
      <c r="O5532" s="136">
        <v>4856.3999999999996</v>
      </c>
      <c r="P5532" s="136">
        <v>4856.3999999999996</v>
      </c>
      <c r="Q5532" s="114">
        <v>130.72999999999999</v>
      </c>
      <c r="R5532" s="112"/>
      <c r="S5532" s="112"/>
      <c r="T5532" s="112"/>
      <c r="U5532" s="112"/>
    </row>
    <row r="5533" spans="1:21" hidden="1">
      <c r="A5533" s="116">
        <v>42468</v>
      </c>
      <c r="B5533" s="114" t="s">
        <v>7305</v>
      </c>
      <c r="C5533" s="116">
        <v>42468</v>
      </c>
      <c r="D5533" s="114" t="s">
        <v>7306</v>
      </c>
      <c r="E5533" s="114" t="s">
        <v>2067</v>
      </c>
      <c r="F5533" s="114" t="s">
        <v>938</v>
      </c>
      <c r="G5533" s="114" t="s">
        <v>7307</v>
      </c>
      <c r="H5533" s="114" t="s">
        <v>2068</v>
      </c>
      <c r="I5533" s="114" t="s">
        <v>81</v>
      </c>
      <c r="J5533" s="114" t="s">
        <v>7308</v>
      </c>
      <c r="K5533" s="114"/>
      <c r="L5533" s="114" t="s">
        <v>20</v>
      </c>
      <c r="M5533" s="114">
        <v>-132</v>
      </c>
      <c r="N5533" s="114" t="s">
        <v>28</v>
      </c>
      <c r="O5533" s="114">
        <v>-26.25</v>
      </c>
      <c r="P5533" s="114">
        <v>-26.25</v>
      </c>
      <c r="Q5533" s="114">
        <v>0.34</v>
      </c>
      <c r="R5533" s="112"/>
      <c r="S5533" s="112"/>
      <c r="T5533" s="112"/>
      <c r="U5533" s="112"/>
    </row>
    <row r="5534" spans="1:21" hidden="1">
      <c r="A5534" s="116">
        <v>42467</v>
      </c>
      <c r="B5534" s="114" t="s">
        <v>7249</v>
      </c>
      <c r="C5534" s="116">
        <v>42467</v>
      </c>
      <c r="D5534" s="114" t="s">
        <v>7250</v>
      </c>
      <c r="E5534" s="114" t="s">
        <v>2067</v>
      </c>
      <c r="F5534" s="114" t="s">
        <v>938</v>
      </c>
      <c r="G5534" s="114" t="s">
        <v>7251</v>
      </c>
      <c r="H5534" s="114" t="s">
        <v>2068</v>
      </c>
      <c r="I5534" s="114" t="s">
        <v>81</v>
      </c>
      <c r="J5534" s="114" t="s">
        <v>7252</v>
      </c>
      <c r="K5534" s="114"/>
      <c r="L5534" s="114" t="s">
        <v>20</v>
      </c>
      <c r="M5534" s="114">
        <v>-60</v>
      </c>
      <c r="N5534" s="114" t="s">
        <v>28</v>
      </c>
      <c r="O5534" s="114">
        <v>-11.9</v>
      </c>
      <c r="P5534" s="114">
        <v>-11.9</v>
      </c>
      <c r="Q5534" s="114">
        <v>0.12</v>
      </c>
      <c r="R5534" s="112"/>
      <c r="S5534" s="112"/>
      <c r="T5534" s="112"/>
      <c r="U5534" s="112"/>
    </row>
    <row r="5535" spans="1:21" hidden="1">
      <c r="A5535" s="116">
        <v>42475</v>
      </c>
      <c r="B5535" s="114" t="s">
        <v>7297</v>
      </c>
      <c r="C5535" s="116">
        <v>42475</v>
      </c>
      <c r="D5535" s="114" t="s">
        <v>7298</v>
      </c>
      <c r="E5535" s="114" t="s">
        <v>2067</v>
      </c>
      <c r="F5535" s="114" t="s">
        <v>938</v>
      </c>
      <c r="G5535" s="114" t="s">
        <v>7299</v>
      </c>
      <c r="H5535" s="114" t="s">
        <v>2068</v>
      </c>
      <c r="I5535" s="114" t="s">
        <v>81</v>
      </c>
      <c r="J5535" s="114" t="s">
        <v>7300</v>
      </c>
      <c r="K5535" s="114"/>
      <c r="L5535" s="114" t="s">
        <v>20</v>
      </c>
      <c r="M5535" s="114">
        <v>-96</v>
      </c>
      <c r="N5535" s="114" t="s">
        <v>28</v>
      </c>
      <c r="O5535" s="114">
        <v>-19.09</v>
      </c>
      <c r="P5535" s="114">
        <v>-19.09</v>
      </c>
      <c r="Q5535" s="114">
        <v>0.25</v>
      </c>
      <c r="R5535" s="112"/>
      <c r="S5535" s="113"/>
      <c r="T5535" s="113"/>
      <c r="U5535" s="112"/>
    </row>
    <row r="5536" spans="1:21" hidden="1">
      <c r="A5536" s="116">
        <v>42471</v>
      </c>
      <c r="B5536" s="114" t="s">
        <v>8054</v>
      </c>
      <c r="C5536" s="116">
        <v>42471</v>
      </c>
      <c r="D5536" s="114" t="s">
        <v>8055</v>
      </c>
      <c r="E5536" s="114" t="s">
        <v>2067</v>
      </c>
      <c r="F5536" s="114" t="s">
        <v>330</v>
      </c>
      <c r="G5536" s="114" t="s">
        <v>8056</v>
      </c>
      <c r="H5536" s="114" t="s">
        <v>2068</v>
      </c>
      <c r="I5536" s="114" t="s">
        <v>81</v>
      </c>
      <c r="J5536" s="114" t="s">
        <v>8057</v>
      </c>
      <c r="K5536" s="114"/>
      <c r="L5536" s="114" t="s">
        <v>20</v>
      </c>
      <c r="M5536" s="114">
        <v>-48</v>
      </c>
      <c r="N5536" s="114" t="s">
        <v>28</v>
      </c>
      <c r="O5536" s="114">
        <v>-9.5500000000000007</v>
      </c>
      <c r="P5536" s="114">
        <v>-9.5500000000000007</v>
      </c>
      <c r="Q5536" s="114">
        <v>0.13</v>
      </c>
      <c r="R5536" s="112"/>
      <c r="S5536" s="113"/>
      <c r="T5536" s="113"/>
      <c r="U5536" s="112"/>
    </row>
    <row r="5537" spans="1:21" hidden="1">
      <c r="A5537" s="116">
        <v>42471</v>
      </c>
      <c r="B5537" s="114" t="s">
        <v>7325</v>
      </c>
      <c r="C5537" s="116">
        <v>42471</v>
      </c>
      <c r="D5537" s="114" t="s">
        <v>7326</v>
      </c>
      <c r="E5537" s="114" t="s">
        <v>2067</v>
      </c>
      <c r="F5537" s="114" t="s">
        <v>938</v>
      </c>
      <c r="G5537" s="114" t="s">
        <v>7327</v>
      </c>
      <c r="H5537" s="114" t="s">
        <v>2068</v>
      </c>
      <c r="I5537" s="114" t="s">
        <v>81</v>
      </c>
      <c r="J5537" s="114" t="s">
        <v>7328</v>
      </c>
      <c r="K5537" s="114"/>
      <c r="L5537" s="114" t="s">
        <v>20</v>
      </c>
      <c r="M5537" s="114">
        <v>-216</v>
      </c>
      <c r="N5537" s="114" t="s">
        <v>28</v>
      </c>
      <c r="O5537" s="114">
        <v>-42.96</v>
      </c>
      <c r="P5537" s="114">
        <v>-42.96</v>
      </c>
      <c r="Q5537" s="114">
        <v>0.56000000000000005</v>
      </c>
      <c r="R5537" s="112"/>
      <c r="S5537" s="112"/>
      <c r="T5537" s="112"/>
      <c r="U5537" s="112"/>
    </row>
    <row r="5538" spans="1:21" hidden="1">
      <c r="A5538" s="116">
        <v>42471</v>
      </c>
      <c r="B5538" s="114" t="s">
        <v>7329</v>
      </c>
      <c r="C5538" s="116">
        <v>42471</v>
      </c>
      <c r="D5538" s="114" t="s">
        <v>7330</v>
      </c>
      <c r="E5538" s="114" t="s">
        <v>2067</v>
      </c>
      <c r="F5538" s="114" t="s">
        <v>886</v>
      </c>
      <c r="G5538" s="114" t="s">
        <v>7331</v>
      </c>
      <c r="H5538" s="114" t="s">
        <v>2068</v>
      </c>
      <c r="I5538" s="114" t="s">
        <v>81</v>
      </c>
      <c r="J5538" s="114" t="s">
        <v>7332</v>
      </c>
      <c r="K5538" s="114"/>
      <c r="L5538" s="114" t="s">
        <v>20</v>
      </c>
      <c r="M5538" s="136">
        <v>-1728</v>
      </c>
      <c r="N5538" s="114" t="s">
        <v>28</v>
      </c>
      <c r="O5538" s="114">
        <v>-343.69</v>
      </c>
      <c r="P5538" s="114">
        <v>-343.69</v>
      </c>
      <c r="Q5538" s="114">
        <v>4.49</v>
      </c>
      <c r="R5538" s="112"/>
      <c r="S5538" s="113"/>
      <c r="T5538" s="113"/>
      <c r="U5538" s="112"/>
    </row>
    <row r="5539" spans="1:21" hidden="1">
      <c r="A5539" s="116">
        <v>42473</v>
      </c>
      <c r="B5539" s="114" t="s">
        <v>8050</v>
      </c>
      <c r="C5539" s="116">
        <v>42473</v>
      </c>
      <c r="D5539" s="114" t="s">
        <v>8051</v>
      </c>
      <c r="E5539" s="114" t="s">
        <v>2067</v>
      </c>
      <c r="F5539" s="114" t="s">
        <v>330</v>
      </c>
      <c r="G5539" s="114" t="s">
        <v>8052</v>
      </c>
      <c r="H5539" s="114" t="s">
        <v>2068</v>
      </c>
      <c r="I5539" s="114" t="s">
        <v>81</v>
      </c>
      <c r="J5539" s="114" t="s">
        <v>8053</v>
      </c>
      <c r="K5539" s="114"/>
      <c r="L5539" s="114" t="s">
        <v>20</v>
      </c>
      <c r="M5539" s="114">
        <v>-300</v>
      </c>
      <c r="N5539" s="114" t="s">
        <v>28</v>
      </c>
      <c r="O5539" s="114">
        <v>-59.67</v>
      </c>
      <c r="P5539" s="114">
        <v>-59.67</v>
      </c>
      <c r="Q5539" s="114">
        <v>0.78</v>
      </c>
      <c r="R5539" s="112"/>
      <c r="S5539" s="112"/>
      <c r="T5539" s="112"/>
      <c r="U5539" s="112"/>
    </row>
    <row r="5540" spans="1:21" hidden="1">
      <c r="A5540" s="116">
        <v>42472</v>
      </c>
      <c r="B5540" s="114" t="s">
        <v>7321</v>
      </c>
      <c r="C5540" s="116">
        <v>42472</v>
      </c>
      <c r="D5540" s="114" t="s">
        <v>7322</v>
      </c>
      <c r="E5540" s="114" t="s">
        <v>2067</v>
      </c>
      <c r="F5540" s="114" t="s">
        <v>938</v>
      </c>
      <c r="G5540" s="114" t="s">
        <v>7323</v>
      </c>
      <c r="H5540" s="114" t="s">
        <v>2068</v>
      </c>
      <c r="I5540" s="114" t="s">
        <v>81</v>
      </c>
      <c r="J5540" s="114" t="s">
        <v>7324</v>
      </c>
      <c r="K5540" s="114"/>
      <c r="L5540" s="114" t="s">
        <v>20</v>
      </c>
      <c r="M5540" s="114">
        <v>-24</v>
      </c>
      <c r="N5540" s="114" t="s">
        <v>28</v>
      </c>
      <c r="O5540" s="114">
        <v>-4.7699999999999996</v>
      </c>
      <c r="P5540" s="114">
        <v>-4.7699999999999996</v>
      </c>
      <c r="Q5540" s="114">
        <v>0.06</v>
      </c>
      <c r="R5540" s="112"/>
      <c r="S5540" s="112"/>
      <c r="T5540" s="112"/>
      <c r="U5540" s="112"/>
    </row>
    <row r="5541" spans="1:21" hidden="1">
      <c r="A5541" s="116">
        <v>42478</v>
      </c>
      <c r="B5541" s="114" t="s">
        <v>7341</v>
      </c>
      <c r="C5541" s="116">
        <v>42478</v>
      </c>
      <c r="D5541" s="114" t="s">
        <v>7342</v>
      </c>
      <c r="E5541" s="114" t="s">
        <v>2067</v>
      </c>
      <c r="F5541" s="114" t="s">
        <v>938</v>
      </c>
      <c r="G5541" s="114" t="s">
        <v>7343</v>
      </c>
      <c r="H5541" s="114" t="s">
        <v>2068</v>
      </c>
      <c r="I5541" s="114" t="s">
        <v>81</v>
      </c>
      <c r="J5541" s="114" t="s">
        <v>7344</v>
      </c>
      <c r="K5541" s="114"/>
      <c r="L5541" s="114" t="s">
        <v>20</v>
      </c>
      <c r="M5541" s="114">
        <v>-288</v>
      </c>
      <c r="N5541" s="114" t="s">
        <v>28</v>
      </c>
      <c r="O5541" s="114">
        <v>-57.28</v>
      </c>
      <c r="P5541" s="114">
        <v>-57.28</v>
      </c>
      <c r="Q5541" s="114">
        <v>0.74</v>
      </c>
      <c r="R5541" s="112"/>
      <c r="S5541" s="113"/>
      <c r="T5541" s="113"/>
      <c r="U5541" s="112"/>
    </row>
    <row r="5542" spans="1:21" hidden="1">
      <c r="A5542" s="116">
        <v>42478</v>
      </c>
      <c r="B5542" s="114" t="s">
        <v>7540</v>
      </c>
      <c r="C5542" s="116">
        <v>42478</v>
      </c>
      <c r="D5542" s="114" t="s">
        <v>7541</v>
      </c>
      <c r="E5542" s="114" t="s">
        <v>2067</v>
      </c>
      <c r="F5542" s="114" t="s">
        <v>886</v>
      </c>
      <c r="G5542" s="114" t="s">
        <v>7542</v>
      </c>
      <c r="H5542" s="114" t="s">
        <v>2068</v>
      </c>
      <c r="I5542" s="114" t="s">
        <v>81</v>
      </c>
      <c r="J5542" s="114" t="s">
        <v>7543</v>
      </c>
      <c r="K5542" s="114"/>
      <c r="L5542" s="114" t="s">
        <v>20</v>
      </c>
      <c r="M5542" s="136">
        <v>-2592</v>
      </c>
      <c r="N5542" s="114" t="s">
        <v>28</v>
      </c>
      <c r="O5542" s="114">
        <v>-515.53</v>
      </c>
      <c r="P5542" s="114">
        <v>-515.53</v>
      </c>
      <c r="Q5542" s="114">
        <v>6.72</v>
      </c>
      <c r="R5542" s="112"/>
      <c r="S5542" s="113"/>
      <c r="T5542" s="113"/>
      <c r="U5542" s="112"/>
    </row>
    <row r="5543" spans="1:21" hidden="1">
      <c r="A5543" s="116">
        <v>42478</v>
      </c>
      <c r="B5543" s="114" t="s">
        <v>7623</v>
      </c>
      <c r="C5543" s="116">
        <v>42478</v>
      </c>
      <c r="D5543" s="114" t="s">
        <v>7624</v>
      </c>
      <c r="E5543" s="114" t="s">
        <v>2067</v>
      </c>
      <c r="F5543" s="114" t="s">
        <v>3984</v>
      </c>
      <c r="G5543" s="114" t="s">
        <v>7625</v>
      </c>
      <c r="H5543" s="114" t="s">
        <v>2068</v>
      </c>
      <c r="I5543" s="114" t="s">
        <v>81</v>
      </c>
      <c r="J5543" s="114" t="s">
        <v>7626</v>
      </c>
      <c r="K5543" s="114"/>
      <c r="L5543" s="114" t="s">
        <v>20</v>
      </c>
      <c r="M5543" s="136">
        <v>-1728</v>
      </c>
      <c r="N5543" s="114" t="s">
        <v>28</v>
      </c>
      <c r="O5543" s="114">
        <v>-343.69</v>
      </c>
      <c r="P5543" s="114">
        <v>-343.69</v>
      </c>
      <c r="Q5543" s="114">
        <v>4.4800000000000004</v>
      </c>
      <c r="R5543" s="112"/>
      <c r="S5543" s="113"/>
      <c r="T5543" s="113"/>
      <c r="U5543" s="112"/>
    </row>
    <row r="5544" spans="1:21" hidden="1">
      <c r="A5544" s="116">
        <v>42478</v>
      </c>
      <c r="B5544" s="114" t="s">
        <v>7544</v>
      </c>
      <c r="C5544" s="116">
        <v>42478</v>
      </c>
      <c r="D5544" s="114" t="s">
        <v>7545</v>
      </c>
      <c r="E5544" s="114" t="s">
        <v>2067</v>
      </c>
      <c r="F5544" s="114" t="s">
        <v>294</v>
      </c>
      <c r="G5544" s="114" t="s">
        <v>7546</v>
      </c>
      <c r="H5544" s="114" t="s">
        <v>2068</v>
      </c>
      <c r="I5544" s="114" t="s">
        <v>81</v>
      </c>
      <c r="J5544" s="114" t="s">
        <v>7547</v>
      </c>
      <c r="K5544" s="114"/>
      <c r="L5544" s="114" t="s">
        <v>20</v>
      </c>
      <c r="M5544" s="114">
        <v>-864</v>
      </c>
      <c r="N5544" s="114" t="s">
        <v>28</v>
      </c>
      <c r="O5544" s="114">
        <v>-171.84</v>
      </c>
      <c r="P5544" s="114">
        <v>-171.84</v>
      </c>
      <c r="Q5544" s="114">
        <v>2.2400000000000002</v>
      </c>
      <c r="R5544" s="112"/>
      <c r="S5544" s="112"/>
      <c r="T5544" s="112"/>
      <c r="U5544" s="112"/>
    </row>
    <row r="5545" spans="1:21" hidden="1">
      <c r="A5545" s="116">
        <v>42478</v>
      </c>
      <c r="B5545" s="114" t="s">
        <v>8058</v>
      </c>
      <c r="C5545" s="116">
        <v>42478</v>
      </c>
      <c r="D5545" s="114" t="s">
        <v>8059</v>
      </c>
      <c r="E5545" s="114" t="s">
        <v>2067</v>
      </c>
      <c r="F5545" s="114" t="s">
        <v>330</v>
      </c>
      <c r="G5545" s="114" t="s">
        <v>8060</v>
      </c>
      <c r="H5545" s="114" t="s">
        <v>2068</v>
      </c>
      <c r="I5545" s="114" t="s">
        <v>81</v>
      </c>
      <c r="J5545" s="114" t="s">
        <v>8061</v>
      </c>
      <c r="K5545" s="114"/>
      <c r="L5545" s="114" t="s">
        <v>20</v>
      </c>
      <c r="M5545" s="114">
        <v>-180</v>
      </c>
      <c r="N5545" s="114" t="s">
        <v>28</v>
      </c>
      <c r="O5545" s="114">
        <v>-35.799999999999997</v>
      </c>
      <c r="P5545" s="114">
        <v>-35.799999999999997</v>
      </c>
      <c r="Q5545" s="114">
        <v>0.47</v>
      </c>
      <c r="R5545" s="112"/>
      <c r="S5545" s="113"/>
      <c r="T5545" s="113"/>
      <c r="U5545" s="112"/>
    </row>
    <row r="5546" spans="1:21" hidden="1">
      <c r="A5546" s="116">
        <v>42482</v>
      </c>
      <c r="B5546" s="114" t="s">
        <v>7679</v>
      </c>
      <c r="C5546" s="116">
        <v>42482</v>
      </c>
      <c r="D5546" s="114" t="s">
        <v>7680</v>
      </c>
      <c r="E5546" s="114" t="s">
        <v>2067</v>
      </c>
      <c r="F5546" s="114" t="s">
        <v>294</v>
      </c>
      <c r="G5546" s="114" t="s">
        <v>7681</v>
      </c>
      <c r="H5546" s="114" t="s">
        <v>2068</v>
      </c>
      <c r="I5546" s="114" t="s">
        <v>81</v>
      </c>
      <c r="J5546" s="114" t="s">
        <v>7682</v>
      </c>
      <c r="K5546" s="114"/>
      <c r="L5546" s="114" t="s">
        <v>20</v>
      </c>
      <c r="M5546" s="136">
        <v>-1728</v>
      </c>
      <c r="N5546" s="114" t="s">
        <v>28</v>
      </c>
      <c r="O5546" s="114">
        <v>-343.69</v>
      </c>
      <c r="P5546" s="114">
        <v>-343.69</v>
      </c>
      <c r="Q5546" s="114">
        <v>4.49</v>
      </c>
      <c r="R5546" s="112"/>
      <c r="S5546" s="113"/>
      <c r="T5546" s="113"/>
      <c r="U5546" s="112"/>
    </row>
    <row r="5547" spans="1:21" hidden="1">
      <c r="A5547" s="116">
        <v>42482</v>
      </c>
      <c r="B5547" s="114" t="s">
        <v>7345</v>
      </c>
      <c r="C5547" s="116">
        <v>42482</v>
      </c>
      <c r="D5547" s="114" t="s">
        <v>7346</v>
      </c>
      <c r="E5547" s="114" t="s">
        <v>2067</v>
      </c>
      <c r="F5547" s="114" t="s">
        <v>938</v>
      </c>
      <c r="G5547" s="114" t="s">
        <v>7347</v>
      </c>
      <c r="H5547" s="114" t="s">
        <v>2068</v>
      </c>
      <c r="I5547" s="114" t="s">
        <v>81</v>
      </c>
      <c r="J5547" s="114" t="s">
        <v>7348</v>
      </c>
      <c r="K5547" s="114"/>
      <c r="L5547" s="114" t="s">
        <v>20</v>
      </c>
      <c r="M5547" s="114">
        <v>-96</v>
      </c>
      <c r="N5547" s="114" t="s">
        <v>28</v>
      </c>
      <c r="O5547" s="114">
        <v>-19.09</v>
      </c>
      <c r="P5547" s="114">
        <v>-19.09</v>
      </c>
      <c r="Q5547" s="114">
        <v>0.25</v>
      </c>
      <c r="R5547" s="112"/>
      <c r="S5547" s="113"/>
      <c r="T5547" s="113"/>
      <c r="U5547" s="112"/>
    </row>
    <row r="5548" spans="1:21" hidden="1">
      <c r="A5548" s="116">
        <v>42485</v>
      </c>
      <c r="B5548" s="114" t="s">
        <v>8062</v>
      </c>
      <c r="C5548" s="116">
        <v>42485</v>
      </c>
      <c r="D5548" s="114" t="s">
        <v>8063</v>
      </c>
      <c r="E5548" s="114" t="s">
        <v>2067</v>
      </c>
      <c r="F5548" s="114" t="s">
        <v>330</v>
      </c>
      <c r="G5548" s="114" t="s">
        <v>8064</v>
      </c>
      <c r="H5548" s="114" t="s">
        <v>2068</v>
      </c>
      <c r="I5548" s="114" t="s">
        <v>81</v>
      </c>
      <c r="J5548" s="114" t="s">
        <v>8065</v>
      </c>
      <c r="K5548" s="114"/>
      <c r="L5548" s="114" t="s">
        <v>20</v>
      </c>
      <c r="M5548" s="114">
        <v>-456</v>
      </c>
      <c r="N5548" s="114" t="s">
        <v>28</v>
      </c>
      <c r="O5548" s="114">
        <v>-90.7</v>
      </c>
      <c r="P5548" s="114">
        <v>-90.69</v>
      </c>
      <c r="Q5548" s="114">
        <v>1.17</v>
      </c>
      <c r="R5548" s="112"/>
      <c r="S5548" s="113"/>
      <c r="T5548" s="113"/>
      <c r="U5548" s="112"/>
    </row>
    <row r="5549" spans="1:21" hidden="1">
      <c r="A5549" s="116">
        <v>42485</v>
      </c>
      <c r="B5549" s="114" t="s">
        <v>7627</v>
      </c>
      <c r="C5549" s="116">
        <v>42485</v>
      </c>
      <c r="D5549" s="114" t="s">
        <v>7628</v>
      </c>
      <c r="E5549" s="114" t="s">
        <v>2067</v>
      </c>
      <c r="F5549" s="114" t="s">
        <v>3984</v>
      </c>
      <c r="G5549" s="114" t="s">
        <v>7629</v>
      </c>
      <c r="H5549" s="114" t="s">
        <v>2068</v>
      </c>
      <c r="I5549" s="114" t="s">
        <v>81</v>
      </c>
      <c r="J5549" s="114" t="s">
        <v>7630</v>
      </c>
      <c r="K5549" s="114"/>
      <c r="L5549" s="114" t="s">
        <v>20</v>
      </c>
      <c r="M5549" s="114">
        <v>-864</v>
      </c>
      <c r="N5549" s="114" t="s">
        <v>28</v>
      </c>
      <c r="O5549" s="114">
        <v>-166.88</v>
      </c>
      <c r="P5549" s="114">
        <v>-166.88</v>
      </c>
      <c r="Q5549" s="114">
        <v>-3.55</v>
      </c>
      <c r="R5549" s="112"/>
      <c r="S5549" s="112"/>
      <c r="T5549" s="112"/>
      <c r="U5549" s="112"/>
    </row>
    <row r="5550" spans="1:21" hidden="1">
      <c r="A5550" s="116">
        <v>42485</v>
      </c>
      <c r="B5550" s="114" t="s">
        <v>7361</v>
      </c>
      <c r="C5550" s="116">
        <v>42485</v>
      </c>
      <c r="D5550" s="114" t="s">
        <v>7362</v>
      </c>
      <c r="E5550" s="114" t="s">
        <v>2067</v>
      </c>
      <c r="F5550" s="114" t="s">
        <v>938</v>
      </c>
      <c r="G5550" s="114" t="s">
        <v>7363</v>
      </c>
      <c r="H5550" s="114" t="s">
        <v>2068</v>
      </c>
      <c r="I5550" s="114" t="s">
        <v>81</v>
      </c>
      <c r="J5550" s="114" t="s">
        <v>7364</v>
      </c>
      <c r="K5550" s="114"/>
      <c r="L5550" s="114" t="s">
        <v>20</v>
      </c>
      <c r="M5550" s="114">
        <v>-216</v>
      </c>
      <c r="N5550" s="114" t="s">
        <v>28</v>
      </c>
      <c r="O5550" s="114">
        <v>-42.96</v>
      </c>
      <c r="P5550" s="114">
        <v>-42.97</v>
      </c>
      <c r="Q5550" s="114">
        <v>0.56999999999999995</v>
      </c>
      <c r="R5550" s="112"/>
      <c r="S5550" s="113"/>
      <c r="T5550" s="113"/>
      <c r="U5550" s="112"/>
    </row>
    <row r="5551" spans="1:21" hidden="1">
      <c r="A5551" s="116">
        <v>42481</v>
      </c>
      <c r="B5551" s="114" t="s">
        <v>7675</v>
      </c>
      <c r="C5551" s="116">
        <v>42481</v>
      </c>
      <c r="D5551" s="114" t="s">
        <v>7676</v>
      </c>
      <c r="E5551" s="114" t="s">
        <v>2067</v>
      </c>
      <c r="F5551" s="114" t="s">
        <v>331</v>
      </c>
      <c r="G5551" s="114" t="s">
        <v>7677</v>
      </c>
      <c r="H5551" s="114" t="s">
        <v>2068</v>
      </c>
      <c r="I5551" s="114" t="s">
        <v>81</v>
      </c>
      <c r="J5551" s="114" t="s">
        <v>7678</v>
      </c>
      <c r="K5551" s="114"/>
      <c r="L5551" s="114" t="s">
        <v>20</v>
      </c>
      <c r="M5551" s="114">
        <v>-864</v>
      </c>
      <c r="N5551" s="114" t="s">
        <v>28</v>
      </c>
      <c r="O5551" s="114">
        <v>-171.84</v>
      </c>
      <c r="P5551" s="114">
        <v>-171.85</v>
      </c>
      <c r="Q5551" s="114">
        <v>2.25</v>
      </c>
      <c r="R5551" s="112"/>
      <c r="S5551" s="112"/>
      <c r="T5551" s="112"/>
      <c r="U5551" s="112"/>
    </row>
    <row r="5552" spans="1:21" hidden="1">
      <c r="A5552" s="116">
        <v>42480</v>
      </c>
      <c r="B5552" s="114" t="s">
        <v>7389</v>
      </c>
      <c r="C5552" s="116">
        <v>42480</v>
      </c>
      <c r="D5552" s="114" t="s">
        <v>7390</v>
      </c>
      <c r="E5552" s="114" t="s">
        <v>2067</v>
      </c>
      <c r="F5552" s="114" t="s">
        <v>938</v>
      </c>
      <c r="G5552" s="114" t="s">
        <v>7391</v>
      </c>
      <c r="H5552" s="114" t="s">
        <v>2068</v>
      </c>
      <c r="I5552" s="114" t="s">
        <v>81</v>
      </c>
      <c r="J5552" s="114" t="s">
        <v>7392</v>
      </c>
      <c r="K5552" s="114"/>
      <c r="L5552" s="114" t="s">
        <v>20</v>
      </c>
      <c r="M5552" s="114">
        <v>-24</v>
      </c>
      <c r="N5552" s="114" t="s">
        <v>28</v>
      </c>
      <c r="O5552" s="114">
        <v>-4.7699999999999996</v>
      </c>
      <c r="P5552" s="114">
        <v>-4.7699999999999996</v>
      </c>
      <c r="Q5552" s="114">
        <v>0.06</v>
      </c>
      <c r="R5552" s="112"/>
      <c r="S5552" s="113"/>
      <c r="T5552" s="113"/>
      <c r="U5552" s="113"/>
    </row>
    <row r="5553" spans="1:21" hidden="1">
      <c r="A5553" s="116">
        <v>42481</v>
      </c>
      <c r="B5553" s="114" t="s">
        <v>7377</v>
      </c>
      <c r="C5553" s="116">
        <v>42481</v>
      </c>
      <c r="D5553" s="114" t="s">
        <v>7378</v>
      </c>
      <c r="E5553" s="114" t="s">
        <v>2067</v>
      </c>
      <c r="F5553" s="114" t="s">
        <v>938</v>
      </c>
      <c r="G5553" s="114" t="s">
        <v>7379</v>
      </c>
      <c r="H5553" s="114" t="s">
        <v>2068</v>
      </c>
      <c r="I5553" s="114" t="s">
        <v>81</v>
      </c>
      <c r="J5553" s="114" t="s">
        <v>7380</v>
      </c>
      <c r="K5553" s="114"/>
      <c r="L5553" s="114" t="s">
        <v>20</v>
      </c>
      <c r="M5553" s="114">
        <v>-60</v>
      </c>
      <c r="N5553" s="114" t="s">
        <v>28</v>
      </c>
      <c r="O5553" s="114">
        <v>-11.93</v>
      </c>
      <c r="P5553" s="114">
        <v>-11.93</v>
      </c>
      <c r="Q5553" s="114">
        <v>0.15</v>
      </c>
      <c r="R5553" s="112"/>
      <c r="S5553" s="113"/>
      <c r="T5553" s="113"/>
      <c r="U5553" s="112"/>
    </row>
    <row r="5554" spans="1:21" hidden="1">
      <c r="A5554" s="116">
        <v>42479</v>
      </c>
      <c r="B5554" s="114" t="s">
        <v>7397</v>
      </c>
      <c r="C5554" s="116">
        <v>42479</v>
      </c>
      <c r="D5554" s="114" t="s">
        <v>7398</v>
      </c>
      <c r="E5554" s="114" t="s">
        <v>2067</v>
      </c>
      <c r="F5554" s="114" t="s">
        <v>886</v>
      </c>
      <c r="G5554" s="114" t="s">
        <v>7399</v>
      </c>
      <c r="H5554" s="114" t="s">
        <v>2068</v>
      </c>
      <c r="I5554" s="114" t="s">
        <v>81</v>
      </c>
      <c r="J5554" s="114" t="s">
        <v>7400</v>
      </c>
      <c r="K5554" s="114"/>
      <c r="L5554" s="114" t="s">
        <v>20</v>
      </c>
      <c r="M5554" s="136">
        <v>-1728</v>
      </c>
      <c r="N5554" s="114" t="s">
        <v>28</v>
      </c>
      <c r="O5554" s="114">
        <v>-343.69</v>
      </c>
      <c r="P5554" s="114">
        <v>-343.68</v>
      </c>
      <c r="Q5554" s="114">
        <v>4.4800000000000004</v>
      </c>
      <c r="R5554" s="112"/>
      <c r="S5554" s="112"/>
      <c r="T5554" s="112"/>
      <c r="U5554" s="112"/>
    </row>
    <row r="5555" spans="1:21" hidden="1">
      <c r="A5555" s="116">
        <v>42479</v>
      </c>
      <c r="B5555" s="114" t="s">
        <v>7265</v>
      </c>
      <c r="C5555" s="116">
        <v>42479</v>
      </c>
      <c r="D5555" s="114" t="s">
        <v>7266</v>
      </c>
      <c r="E5555" s="114" t="s">
        <v>2067</v>
      </c>
      <c r="F5555" s="114" t="s">
        <v>331</v>
      </c>
      <c r="G5555" s="114" t="s">
        <v>7267</v>
      </c>
      <c r="H5555" s="114" t="s">
        <v>2068</v>
      </c>
      <c r="I5555" s="114" t="s">
        <v>81</v>
      </c>
      <c r="J5555" s="114" t="s">
        <v>7268</v>
      </c>
      <c r="K5555" s="114"/>
      <c r="L5555" s="114" t="s">
        <v>20</v>
      </c>
      <c r="M5555" s="114">
        <v>-864</v>
      </c>
      <c r="N5555" s="114" t="s">
        <v>28</v>
      </c>
      <c r="O5555" s="114">
        <v>-171.84</v>
      </c>
      <c r="P5555" s="114">
        <v>-171.84</v>
      </c>
      <c r="Q5555" s="114">
        <v>2.2400000000000002</v>
      </c>
      <c r="R5555" s="112"/>
      <c r="S5555" s="113"/>
      <c r="T5555" s="113"/>
      <c r="U5555" s="112"/>
    </row>
    <row r="5556" spans="1:21" hidden="1">
      <c r="A5556" s="116">
        <v>42479</v>
      </c>
      <c r="B5556" s="114" t="s">
        <v>7401</v>
      </c>
      <c r="C5556" s="116">
        <v>42479</v>
      </c>
      <c r="D5556" s="114" t="s">
        <v>7402</v>
      </c>
      <c r="E5556" s="114" t="s">
        <v>2067</v>
      </c>
      <c r="F5556" s="114" t="s">
        <v>938</v>
      </c>
      <c r="G5556" s="114" t="s">
        <v>7403</v>
      </c>
      <c r="H5556" s="114" t="s">
        <v>2068</v>
      </c>
      <c r="I5556" s="114" t="s">
        <v>81</v>
      </c>
      <c r="J5556" s="114" t="s">
        <v>7404</v>
      </c>
      <c r="K5556" s="114"/>
      <c r="L5556" s="114" t="s">
        <v>20</v>
      </c>
      <c r="M5556" s="114">
        <v>-12</v>
      </c>
      <c r="N5556" s="114" t="s">
        <v>28</v>
      </c>
      <c r="O5556" s="114">
        <v>-2.39</v>
      </c>
      <c r="P5556" s="114">
        <v>-2.39</v>
      </c>
      <c r="Q5556" s="114">
        <v>0.03</v>
      </c>
      <c r="R5556" s="112"/>
      <c r="S5556" s="112"/>
      <c r="T5556" s="112"/>
      <c r="U5556" s="112"/>
    </row>
    <row r="5557" spans="1:21" hidden="1">
      <c r="A5557" s="116">
        <v>42480</v>
      </c>
      <c r="B5557" s="114" t="s">
        <v>7409</v>
      </c>
      <c r="C5557" s="116">
        <v>42480</v>
      </c>
      <c r="D5557" s="114" t="s">
        <v>7410</v>
      </c>
      <c r="E5557" s="114" t="s">
        <v>2067</v>
      </c>
      <c r="F5557" s="114" t="s">
        <v>3984</v>
      </c>
      <c r="G5557" s="114" t="s">
        <v>7411</v>
      </c>
      <c r="H5557" s="114" t="s">
        <v>2068</v>
      </c>
      <c r="I5557" s="114" t="s">
        <v>81</v>
      </c>
      <c r="J5557" s="114" t="s">
        <v>7412</v>
      </c>
      <c r="K5557" s="114"/>
      <c r="L5557" s="114" t="s">
        <v>20</v>
      </c>
      <c r="M5557" s="114">
        <v>-864</v>
      </c>
      <c r="N5557" s="114" t="s">
        <v>28</v>
      </c>
      <c r="O5557" s="114">
        <v>-171.84</v>
      </c>
      <c r="P5557" s="114">
        <v>-171.84</v>
      </c>
      <c r="Q5557" s="114">
        <v>2.2400000000000002</v>
      </c>
      <c r="R5557" s="112"/>
      <c r="S5557" s="112"/>
      <c r="T5557" s="112"/>
      <c r="U5557" s="112"/>
    </row>
    <row r="5558" spans="1:21" hidden="1">
      <c r="A5558" s="116">
        <v>42480</v>
      </c>
      <c r="B5558" s="114" t="s">
        <v>8066</v>
      </c>
      <c r="C5558" s="116">
        <v>42480</v>
      </c>
      <c r="D5558" s="114" t="s">
        <v>8067</v>
      </c>
      <c r="E5558" s="114" t="s">
        <v>2067</v>
      </c>
      <c r="F5558" s="114" t="s">
        <v>330</v>
      </c>
      <c r="G5558" s="114" t="s">
        <v>8068</v>
      </c>
      <c r="H5558" s="114" t="s">
        <v>2068</v>
      </c>
      <c r="I5558" s="114" t="s">
        <v>81</v>
      </c>
      <c r="J5558" s="114" t="s">
        <v>8069</v>
      </c>
      <c r="K5558" s="114"/>
      <c r="L5558" s="114" t="s">
        <v>20</v>
      </c>
      <c r="M5558" s="114">
        <v>-372</v>
      </c>
      <c r="N5558" s="114" t="s">
        <v>28</v>
      </c>
      <c r="O5558" s="114">
        <v>-73.989999999999995</v>
      </c>
      <c r="P5558" s="114">
        <v>-73.989999999999995</v>
      </c>
      <c r="Q5558" s="114">
        <v>0.97</v>
      </c>
      <c r="R5558" s="112"/>
      <c r="S5558" s="112"/>
      <c r="T5558" s="112"/>
      <c r="U5558" s="112"/>
    </row>
    <row r="5559" spans="1:21" hidden="1">
      <c r="A5559" s="116">
        <v>42487</v>
      </c>
      <c r="B5559" s="114" t="s">
        <v>7357</v>
      </c>
      <c r="C5559" s="116">
        <v>42487</v>
      </c>
      <c r="D5559" s="114" t="s">
        <v>7358</v>
      </c>
      <c r="E5559" s="114" t="s">
        <v>2067</v>
      </c>
      <c r="F5559" s="114" t="s">
        <v>938</v>
      </c>
      <c r="G5559" s="114" t="s">
        <v>7359</v>
      </c>
      <c r="H5559" s="114" t="s">
        <v>2068</v>
      </c>
      <c r="I5559" s="114" t="s">
        <v>81</v>
      </c>
      <c r="J5559" s="114" t="s">
        <v>7360</v>
      </c>
      <c r="K5559" s="114"/>
      <c r="L5559" s="114" t="s">
        <v>20</v>
      </c>
      <c r="M5559" s="114">
        <v>-96</v>
      </c>
      <c r="N5559" s="114" t="s">
        <v>28</v>
      </c>
      <c r="O5559" s="114">
        <v>-19.09</v>
      </c>
      <c r="P5559" s="114">
        <v>-19.100000000000001</v>
      </c>
      <c r="Q5559" s="114">
        <v>0.26</v>
      </c>
      <c r="R5559" s="112"/>
      <c r="S5559" s="113"/>
      <c r="T5559" s="113"/>
      <c r="U5559" s="112"/>
    </row>
    <row r="5560" spans="1:21" hidden="1">
      <c r="A5560" s="116">
        <v>42486</v>
      </c>
      <c r="B5560" s="114" t="s">
        <v>7421</v>
      </c>
      <c r="C5560" s="116">
        <v>42486</v>
      </c>
      <c r="D5560" s="114" t="s">
        <v>7422</v>
      </c>
      <c r="E5560" s="114" t="s">
        <v>2067</v>
      </c>
      <c r="F5560" s="114" t="s">
        <v>938</v>
      </c>
      <c r="G5560" s="114" t="s">
        <v>7423</v>
      </c>
      <c r="H5560" s="114" t="s">
        <v>2068</v>
      </c>
      <c r="I5560" s="114" t="s">
        <v>81</v>
      </c>
      <c r="J5560" s="114" t="s">
        <v>7424</v>
      </c>
      <c r="K5560" s="114"/>
      <c r="L5560" s="114" t="s">
        <v>20</v>
      </c>
      <c r="M5560" s="114">
        <v>-12</v>
      </c>
      <c r="N5560" s="114" t="s">
        <v>28</v>
      </c>
      <c r="O5560" s="114">
        <v>-2.39</v>
      </c>
      <c r="P5560" s="114">
        <v>-2.39</v>
      </c>
      <c r="Q5560" s="114">
        <v>0.03</v>
      </c>
      <c r="R5560" s="112"/>
      <c r="S5560" s="112"/>
      <c r="T5560" s="112"/>
      <c r="U5560" s="112"/>
    </row>
    <row r="5561" spans="1:21" hidden="1">
      <c r="A5561" s="116">
        <v>42487</v>
      </c>
      <c r="B5561" s="114" t="s">
        <v>8070</v>
      </c>
      <c r="C5561" s="116">
        <v>42487</v>
      </c>
      <c r="D5561" s="114" t="s">
        <v>8071</v>
      </c>
      <c r="E5561" s="114" t="s">
        <v>2067</v>
      </c>
      <c r="F5561" s="114" t="s">
        <v>330</v>
      </c>
      <c r="G5561" s="114" t="s">
        <v>8072</v>
      </c>
      <c r="H5561" s="114" t="s">
        <v>2068</v>
      </c>
      <c r="I5561" s="114" t="s">
        <v>81</v>
      </c>
      <c r="J5561" s="114" t="s">
        <v>8073</v>
      </c>
      <c r="K5561" s="114"/>
      <c r="L5561" s="114" t="s">
        <v>20</v>
      </c>
      <c r="M5561" s="114">
        <v>-24</v>
      </c>
      <c r="N5561" s="114" t="s">
        <v>28</v>
      </c>
      <c r="O5561" s="114">
        <v>-4.7699999999999996</v>
      </c>
      <c r="P5561" s="114">
        <v>-4.7699999999999996</v>
      </c>
      <c r="Q5561" s="114">
        <v>0.06</v>
      </c>
      <c r="R5561" s="112"/>
      <c r="S5561" s="113"/>
      <c r="T5561" s="113"/>
      <c r="U5561" s="112"/>
    </row>
    <row r="5562" spans="1:21">
      <c r="A5562" s="116">
        <v>42490</v>
      </c>
      <c r="B5562" s="114" t="s">
        <v>7433</v>
      </c>
      <c r="C5562" s="116">
        <v>42490</v>
      </c>
      <c r="D5562" s="114" t="s">
        <v>7433</v>
      </c>
      <c r="E5562" s="114" t="s">
        <v>2067</v>
      </c>
      <c r="F5562" s="114"/>
      <c r="G5562" s="114"/>
      <c r="H5562" s="114" t="s">
        <v>2068</v>
      </c>
      <c r="I5562" s="114" t="s">
        <v>19</v>
      </c>
      <c r="J5562" s="114" t="s">
        <v>7434</v>
      </c>
      <c r="K5562" s="114"/>
      <c r="L5562" s="114" t="s">
        <v>20</v>
      </c>
      <c r="M5562" s="114">
        <v>-12</v>
      </c>
      <c r="N5562" s="114" t="s">
        <v>28</v>
      </c>
      <c r="O5562" s="114">
        <v>-2.34</v>
      </c>
      <c r="P5562" s="114">
        <v>-2.34</v>
      </c>
      <c r="Q5562" s="114">
        <v>-0.02</v>
      </c>
      <c r="R5562" s="112"/>
      <c r="S5562" s="112"/>
      <c r="T5562" s="112"/>
      <c r="U5562" s="112"/>
    </row>
    <row r="5563" spans="1:21" hidden="1">
      <c r="A5563" s="116">
        <v>42489</v>
      </c>
      <c r="B5563" s="114" t="s">
        <v>7435</v>
      </c>
      <c r="C5563" s="116">
        <v>42489</v>
      </c>
      <c r="D5563" s="114" t="s">
        <v>7436</v>
      </c>
      <c r="E5563" s="114" t="s">
        <v>2067</v>
      </c>
      <c r="F5563" s="114" t="s">
        <v>938</v>
      </c>
      <c r="G5563" s="114" t="s">
        <v>7437</v>
      </c>
      <c r="H5563" s="114" t="s">
        <v>2068</v>
      </c>
      <c r="I5563" s="114" t="s">
        <v>81</v>
      </c>
      <c r="J5563" s="114" t="s">
        <v>7438</v>
      </c>
      <c r="K5563" s="114"/>
      <c r="L5563" s="114" t="s">
        <v>20</v>
      </c>
      <c r="M5563" s="114">
        <v>-84</v>
      </c>
      <c r="N5563" s="114" t="s">
        <v>28</v>
      </c>
      <c r="O5563" s="114">
        <v>-16.7</v>
      </c>
      <c r="P5563" s="114">
        <v>-16.7</v>
      </c>
      <c r="Q5563" s="114">
        <v>0.21</v>
      </c>
      <c r="R5563" s="112"/>
      <c r="S5563" s="112"/>
      <c r="T5563" s="112"/>
      <c r="U5563" s="112"/>
    </row>
    <row r="5564" spans="1:21" hidden="1">
      <c r="A5564" s="116">
        <v>42488</v>
      </c>
      <c r="B5564" s="114" t="s">
        <v>7439</v>
      </c>
      <c r="C5564" s="116">
        <v>42488</v>
      </c>
      <c r="D5564" s="114" t="s">
        <v>7440</v>
      </c>
      <c r="E5564" s="114" t="s">
        <v>2067</v>
      </c>
      <c r="F5564" s="114" t="s">
        <v>938</v>
      </c>
      <c r="G5564" s="114" t="s">
        <v>7441</v>
      </c>
      <c r="H5564" s="114" t="s">
        <v>2068</v>
      </c>
      <c r="I5564" s="114" t="s">
        <v>81</v>
      </c>
      <c r="J5564" s="114" t="s">
        <v>7442</v>
      </c>
      <c r="K5564" s="114"/>
      <c r="L5564" s="114" t="s">
        <v>20</v>
      </c>
      <c r="M5564" s="114">
        <v>-48</v>
      </c>
      <c r="N5564" s="114" t="s">
        <v>28</v>
      </c>
      <c r="O5564" s="114">
        <v>-9.5500000000000007</v>
      </c>
      <c r="P5564" s="114">
        <v>-9.5500000000000007</v>
      </c>
      <c r="Q5564" s="114">
        <v>0.13</v>
      </c>
      <c r="R5564" s="112"/>
      <c r="S5564" s="112"/>
      <c r="T5564" s="112"/>
      <c r="U5564" s="112"/>
    </row>
    <row r="5565" spans="1:21" hidden="1">
      <c r="A5565" s="116">
        <v>42489</v>
      </c>
      <c r="B5565" s="114" t="s">
        <v>7447</v>
      </c>
      <c r="C5565" s="116">
        <v>42489</v>
      </c>
      <c r="D5565" s="114" t="s">
        <v>7448</v>
      </c>
      <c r="E5565" s="114" t="s">
        <v>2067</v>
      </c>
      <c r="F5565" s="114" t="s">
        <v>3984</v>
      </c>
      <c r="G5565" s="114" t="s">
        <v>7449</v>
      </c>
      <c r="H5565" s="114" t="s">
        <v>2068</v>
      </c>
      <c r="I5565" s="114" t="s">
        <v>81</v>
      </c>
      <c r="J5565" s="114" t="s">
        <v>7450</v>
      </c>
      <c r="K5565" s="114"/>
      <c r="L5565" s="114" t="s">
        <v>20</v>
      </c>
      <c r="M5565" s="114">
        <v>-864</v>
      </c>
      <c r="N5565" s="114" t="s">
        <v>28</v>
      </c>
      <c r="O5565" s="114">
        <v>-166.88</v>
      </c>
      <c r="P5565" s="114">
        <v>-166.88</v>
      </c>
      <c r="Q5565" s="114">
        <v>-3.55</v>
      </c>
      <c r="R5565" s="112"/>
      <c r="S5565" s="112"/>
      <c r="T5565" s="112"/>
      <c r="U5565" s="112"/>
    </row>
    <row r="5566" spans="1:21" hidden="1">
      <c r="A5566" s="116">
        <v>42489</v>
      </c>
      <c r="B5566" s="114" t="s">
        <v>8085</v>
      </c>
      <c r="C5566" s="116">
        <v>42489</v>
      </c>
      <c r="D5566" s="114" t="s">
        <v>8086</v>
      </c>
      <c r="E5566" s="114" t="s">
        <v>2067</v>
      </c>
      <c r="F5566" s="114" t="s">
        <v>330</v>
      </c>
      <c r="G5566" s="114" t="s">
        <v>8087</v>
      </c>
      <c r="H5566" s="114" t="s">
        <v>2068</v>
      </c>
      <c r="I5566" s="114" t="s">
        <v>81</v>
      </c>
      <c r="J5566" s="114" t="s">
        <v>8088</v>
      </c>
      <c r="K5566" s="114"/>
      <c r="L5566" s="114" t="s">
        <v>20</v>
      </c>
      <c r="M5566" s="114">
        <v>-12</v>
      </c>
      <c r="N5566" s="114" t="s">
        <v>28</v>
      </c>
      <c r="O5566" s="114">
        <v>-2.39</v>
      </c>
      <c r="P5566" s="114">
        <v>-2.39</v>
      </c>
      <c r="Q5566" s="114">
        <v>0.03</v>
      </c>
      <c r="R5566" s="112"/>
      <c r="S5566" s="113"/>
      <c r="T5566" s="113"/>
      <c r="U5566" s="112"/>
    </row>
    <row r="5567" spans="1:21" hidden="1">
      <c r="A5567" s="116">
        <v>42467</v>
      </c>
      <c r="B5567" s="114" t="s">
        <v>8089</v>
      </c>
      <c r="C5567" s="116">
        <v>42490</v>
      </c>
      <c r="D5567" s="114" t="s">
        <v>6745</v>
      </c>
      <c r="E5567" s="114" t="s">
        <v>2067</v>
      </c>
      <c r="F5567" s="114"/>
      <c r="G5567" s="114"/>
      <c r="H5567" s="114" t="s">
        <v>2068</v>
      </c>
      <c r="I5567" s="114" t="s">
        <v>26</v>
      </c>
      <c r="J5567" s="114" t="s">
        <v>6746</v>
      </c>
      <c r="K5567" s="114" t="s">
        <v>21</v>
      </c>
      <c r="L5567" s="114"/>
      <c r="M5567" s="136">
        <v>25560</v>
      </c>
      <c r="N5567" s="114" t="s">
        <v>28</v>
      </c>
      <c r="O5567" s="136">
        <v>4856.3999999999996</v>
      </c>
      <c r="P5567" s="136">
        <v>4624.1899999999996</v>
      </c>
      <c r="Q5567" s="114">
        <v>362.94</v>
      </c>
      <c r="R5567" s="112"/>
      <c r="S5567" s="112"/>
      <c r="T5567" s="112"/>
      <c r="U5567" s="112"/>
    </row>
    <row r="5568" spans="1:21">
      <c r="A5568" s="116">
        <v>42461</v>
      </c>
      <c r="B5568" s="114" t="s">
        <v>7193</v>
      </c>
      <c r="C5568" s="116">
        <v>42461</v>
      </c>
      <c r="D5568" s="114" t="s">
        <v>7193</v>
      </c>
      <c r="E5568" s="114" t="s">
        <v>2067</v>
      </c>
      <c r="F5568" s="114"/>
      <c r="G5568" s="114"/>
      <c r="H5568" s="114" t="s">
        <v>2068</v>
      </c>
      <c r="I5568" s="114" t="s">
        <v>19</v>
      </c>
      <c r="J5568" s="114" t="s">
        <v>7194</v>
      </c>
      <c r="K5568" s="114"/>
      <c r="L5568" s="114" t="s">
        <v>20</v>
      </c>
      <c r="M5568" s="136">
        <v>-20856</v>
      </c>
      <c r="N5568" s="114" t="s">
        <v>28</v>
      </c>
      <c r="O5568" s="136">
        <v>-3962.64</v>
      </c>
      <c r="P5568" s="136">
        <v>-3962.64</v>
      </c>
      <c r="Q5568" s="114">
        <v>-151.37</v>
      </c>
      <c r="R5568" s="112"/>
      <c r="S5568" s="113"/>
      <c r="T5568" s="113"/>
      <c r="U5568" s="112"/>
    </row>
    <row r="5569" spans="1:21">
      <c r="A5569" s="116">
        <v>42467</v>
      </c>
      <c r="B5569" s="114" t="s">
        <v>7741</v>
      </c>
      <c r="C5569" s="116">
        <v>42467</v>
      </c>
      <c r="D5569" s="114" t="s">
        <v>7741</v>
      </c>
      <c r="E5569" s="114" t="s">
        <v>2067</v>
      </c>
      <c r="F5569" s="114"/>
      <c r="G5569" s="114"/>
      <c r="H5569" s="114" t="s">
        <v>2068</v>
      </c>
      <c r="I5569" s="114" t="s">
        <v>19</v>
      </c>
      <c r="J5569" s="114" t="s">
        <v>7742</v>
      </c>
      <c r="K5569" s="114"/>
      <c r="L5569" s="114" t="s">
        <v>20</v>
      </c>
      <c r="M5569" s="136">
        <v>-25560</v>
      </c>
      <c r="N5569" s="114" t="s">
        <v>28</v>
      </c>
      <c r="O5569" s="136">
        <v>-4856.3999999999996</v>
      </c>
      <c r="P5569" s="136">
        <v>-4856.3999999999996</v>
      </c>
      <c r="Q5569" s="114">
        <v>-130.72999999999999</v>
      </c>
      <c r="R5569" s="112"/>
      <c r="S5569" s="112"/>
      <c r="T5569" s="112"/>
      <c r="U5569" s="112"/>
    </row>
    <row r="5570" spans="1:21" hidden="1">
      <c r="A5570" s="116">
        <v>42480</v>
      </c>
      <c r="B5570" s="114" t="s">
        <v>8090</v>
      </c>
      <c r="C5570" s="116">
        <v>42490</v>
      </c>
      <c r="D5570" s="114" t="s">
        <v>6739</v>
      </c>
      <c r="E5570" s="114" t="s">
        <v>2067</v>
      </c>
      <c r="F5570" s="114"/>
      <c r="G5570" s="114"/>
      <c r="H5570" s="114" t="s">
        <v>2068</v>
      </c>
      <c r="I5570" s="114" t="s">
        <v>26</v>
      </c>
      <c r="J5570" s="114" t="s">
        <v>6740</v>
      </c>
      <c r="K5570" s="114" t="s">
        <v>21</v>
      </c>
      <c r="L5570" s="114"/>
      <c r="M5570" s="136">
        <v>10008</v>
      </c>
      <c r="N5570" s="114" t="s">
        <v>28</v>
      </c>
      <c r="O5570" s="136">
        <v>1901.52</v>
      </c>
      <c r="P5570" s="136">
        <v>1794.24</v>
      </c>
      <c r="Q5570" s="114">
        <v>175.85</v>
      </c>
      <c r="R5570" s="112"/>
      <c r="S5570" s="112"/>
      <c r="T5570" s="112"/>
      <c r="U5570" s="112"/>
    </row>
    <row r="5571" spans="1:21" hidden="1">
      <c r="A5571" s="116">
        <v>42488</v>
      </c>
      <c r="B5571" s="114" t="s">
        <v>8091</v>
      </c>
      <c r="C5571" s="116">
        <v>42490</v>
      </c>
      <c r="D5571" s="114" t="s">
        <v>6736</v>
      </c>
      <c r="E5571" s="114" t="s">
        <v>2067</v>
      </c>
      <c r="F5571" s="114"/>
      <c r="G5571" s="114"/>
      <c r="H5571" s="114" t="s">
        <v>2068</v>
      </c>
      <c r="I5571" s="114" t="s">
        <v>26</v>
      </c>
      <c r="J5571" s="114" t="s">
        <v>6737</v>
      </c>
      <c r="K5571" s="114" t="s">
        <v>21</v>
      </c>
      <c r="L5571" s="114"/>
      <c r="M5571" s="136">
        <v>38352</v>
      </c>
      <c r="N5571" s="114" t="s">
        <v>28</v>
      </c>
      <c r="O5571" s="136">
        <v>7286.88</v>
      </c>
      <c r="P5571" s="136">
        <v>41819.980000000003</v>
      </c>
      <c r="Q5571" s="136">
        <v>-34476.46</v>
      </c>
      <c r="R5571" s="112"/>
      <c r="S5571" s="113"/>
      <c r="T5571" s="113"/>
      <c r="U5571" s="112"/>
    </row>
    <row r="5572" spans="1:21">
      <c r="A5572" s="116">
        <v>42490</v>
      </c>
      <c r="B5572" s="114" t="s">
        <v>7433</v>
      </c>
      <c r="C5572" s="116">
        <v>42490</v>
      </c>
      <c r="D5572" s="114" t="s">
        <v>7433</v>
      </c>
      <c r="E5572" s="114" t="s">
        <v>2067</v>
      </c>
      <c r="F5572" s="114"/>
      <c r="G5572" s="114"/>
      <c r="H5572" s="114" t="s">
        <v>2068</v>
      </c>
      <c r="I5572" s="114" t="s">
        <v>19</v>
      </c>
      <c r="J5572" s="114" t="s">
        <v>7434</v>
      </c>
      <c r="K5572" s="114" t="s">
        <v>21</v>
      </c>
      <c r="L5572" s="114"/>
      <c r="M5572" s="114">
        <v>12</v>
      </c>
      <c r="N5572" s="114" t="s">
        <v>28</v>
      </c>
      <c r="O5572" s="114">
        <v>2.34</v>
      </c>
      <c r="P5572" s="114">
        <v>2.34</v>
      </c>
      <c r="Q5572" s="114">
        <v>0</v>
      </c>
      <c r="R5572" s="112"/>
      <c r="S5572" s="113"/>
      <c r="T5572" s="113"/>
      <c r="U5572" s="112"/>
    </row>
    <row r="5573" spans="1:21" hidden="1">
      <c r="A5573" s="116">
        <v>42490</v>
      </c>
      <c r="B5573" s="114" t="s">
        <v>7476</v>
      </c>
      <c r="C5573" s="116">
        <v>42490</v>
      </c>
      <c r="D5573" s="114" t="s">
        <v>7476</v>
      </c>
      <c r="E5573" s="114" t="s">
        <v>2067</v>
      </c>
      <c r="F5573" s="114" t="s">
        <v>166</v>
      </c>
      <c r="G5573" s="114" t="s">
        <v>7477</v>
      </c>
      <c r="H5573" s="114" t="s">
        <v>2068</v>
      </c>
      <c r="I5573" s="114" t="s">
        <v>81</v>
      </c>
      <c r="J5573" s="114" t="s">
        <v>7478</v>
      </c>
      <c r="K5573" s="114"/>
      <c r="L5573" s="114" t="s">
        <v>20</v>
      </c>
      <c r="M5573" s="114">
        <v>-12</v>
      </c>
      <c r="N5573" s="114" t="s">
        <v>28</v>
      </c>
      <c r="O5573" s="114">
        <v>-2.2799999999999998</v>
      </c>
      <c r="P5573" s="114">
        <v>-2.2799999999999998</v>
      </c>
      <c r="Q5573" s="114">
        <v>-0.06</v>
      </c>
      <c r="R5573" s="112"/>
      <c r="S5573" s="113"/>
      <c r="T5573" s="113"/>
      <c r="U5573" s="112"/>
    </row>
    <row r="5574" spans="1:21" hidden="1">
      <c r="A5574" s="116">
        <v>42461</v>
      </c>
      <c r="B5574" s="114" t="s">
        <v>7685</v>
      </c>
      <c r="C5574" s="116">
        <v>42461</v>
      </c>
      <c r="D5574" s="114" t="s">
        <v>7686</v>
      </c>
      <c r="E5574" s="114" t="s">
        <v>2069</v>
      </c>
      <c r="F5574" s="114" t="s">
        <v>7687</v>
      </c>
      <c r="G5574" s="114" t="s">
        <v>7688</v>
      </c>
      <c r="H5574" s="114" t="s">
        <v>2068</v>
      </c>
      <c r="I5574" s="114" t="s">
        <v>81</v>
      </c>
      <c r="J5574" s="114" t="s">
        <v>7689</v>
      </c>
      <c r="K5574" s="114"/>
      <c r="L5574" s="114" t="s">
        <v>20</v>
      </c>
      <c r="M5574" s="114">
        <v>-36</v>
      </c>
      <c r="N5574" s="114" t="s">
        <v>28</v>
      </c>
      <c r="O5574" s="114">
        <v>-6.69</v>
      </c>
      <c r="P5574" s="114">
        <v>-6.69</v>
      </c>
      <c r="Q5574" s="114">
        <v>0</v>
      </c>
      <c r="R5574" s="112"/>
      <c r="S5574" s="113"/>
      <c r="T5574" s="113"/>
      <c r="U5574" s="112"/>
    </row>
    <row r="5575" spans="1:21" hidden="1">
      <c r="A5575" s="116">
        <v>42467</v>
      </c>
      <c r="B5575" s="114" t="s">
        <v>7729</v>
      </c>
      <c r="C5575" s="116">
        <v>42467</v>
      </c>
      <c r="D5575" s="114" t="s">
        <v>7730</v>
      </c>
      <c r="E5575" s="114" t="s">
        <v>2069</v>
      </c>
      <c r="F5575" s="114" t="s">
        <v>3994</v>
      </c>
      <c r="G5575" s="114" t="s">
        <v>7731</v>
      </c>
      <c r="H5575" s="114" t="s">
        <v>2068</v>
      </c>
      <c r="I5575" s="114" t="s">
        <v>81</v>
      </c>
      <c r="J5575" s="114" t="s">
        <v>7732</v>
      </c>
      <c r="K5575" s="114"/>
      <c r="L5575" s="114" t="s">
        <v>20</v>
      </c>
      <c r="M5575" s="114">
        <v>-840</v>
      </c>
      <c r="N5575" s="114" t="s">
        <v>28</v>
      </c>
      <c r="O5575" s="114">
        <v>-151.19999999999999</v>
      </c>
      <c r="P5575" s="114">
        <v>-155.02000000000001</v>
      </c>
      <c r="Q5575" s="114">
        <v>-0.02</v>
      </c>
      <c r="R5575" s="112"/>
      <c r="S5575" s="113"/>
      <c r="T5575" s="113"/>
      <c r="U5575" s="112"/>
    </row>
    <row r="5576" spans="1:21" hidden="1">
      <c r="A5576" s="116">
        <v>42461</v>
      </c>
      <c r="B5576" s="114" t="s">
        <v>8092</v>
      </c>
      <c r="C5576" s="116">
        <v>42461</v>
      </c>
      <c r="D5576" s="114" t="s">
        <v>8093</v>
      </c>
      <c r="E5576" s="114" t="s">
        <v>2069</v>
      </c>
      <c r="F5576" s="114" t="s">
        <v>4332</v>
      </c>
      <c r="G5576" s="114" t="s">
        <v>8094</v>
      </c>
      <c r="H5576" s="114" t="s">
        <v>2068</v>
      </c>
      <c r="I5576" s="114" t="s">
        <v>81</v>
      </c>
      <c r="J5576" s="114" t="s">
        <v>8095</v>
      </c>
      <c r="K5576" s="114"/>
      <c r="L5576" s="114" t="s">
        <v>20</v>
      </c>
      <c r="M5576" s="136">
        <v>-1080</v>
      </c>
      <c r="N5576" s="114" t="s">
        <v>28</v>
      </c>
      <c r="O5576" s="114">
        <v>-194.4</v>
      </c>
      <c r="P5576" s="114">
        <v>-194.4</v>
      </c>
      <c r="Q5576" s="114">
        <v>-4.9400000000000004</v>
      </c>
      <c r="R5576" s="112"/>
      <c r="S5576" s="113"/>
      <c r="T5576" s="113"/>
      <c r="U5576" s="112"/>
    </row>
    <row r="5577" spans="1:21" hidden="1">
      <c r="A5577" s="116">
        <v>42471</v>
      </c>
      <c r="B5577" s="114" t="s">
        <v>8079</v>
      </c>
      <c r="C5577" s="116">
        <v>42471</v>
      </c>
      <c r="D5577" s="114" t="s">
        <v>8080</v>
      </c>
      <c r="E5577" s="114" t="s">
        <v>2069</v>
      </c>
      <c r="F5577" s="114" t="s">
        <v>3993</v>
      </c>
      <c r="G5577" s="114" t="s">
        <v>8081</v>
      </c>
      <c r="H5577" s="114" t="s">
        <v>2068</v>
      </c>
      <c r="I5577" s="114" t="s">
        <v>81</v>
      </c>
      <c r="J5577" s="114" t="s">
        <v>8082</v>
      </c>
      <c r="K5577" s="114"/>
      <c r="L5577" s="114" t="s">
        <v>20</v>
      </c>
      <c r="M5577" s="136">
        <v>-1080</v>
      </c>
      <c r="N5577" s="114" t="s">
        <v>28</v>
      </c>
      <c r="O5577" s="114">
        <v>-194.4</v>
      </c>
      <c r="P5577" s="114">
        <v>-194.4</v>
      </c>
      <c r="Q5577" s="114">
        <v>-4.66</v>
      </c>
      <c r="R5577" s="112"/>
      <c r="S5577" s="112"/>
      <c r="T5577" s="112"/>
      <c r="U5577" s="112"/>
    </row>
    <row r="5578" spans="1:21" hidden="1">
      <c r="A5578" s="116">
        <v>42467</v>
      </c>
      <c r="B5578" s="114" t="s">
        <v>7729</v>
      </c>
      <c r="C5578" s="116">
        <v>42467</v>
      </c>
      <c r="D5578" s="114" t="s">
        <v>7730</v>
      </c>
      <c r="E5578" s="114" t="s">
        <v>2069</v>
      </c>
      <c r="F5578" s="114" t="s">
        <v>3994</v>
      </c>
      <c r="G5578" s="114" t="s">
        <v>7731</v>
      </c>
      <c r="H5578" s="114" t="s">
        <v>2068</v>
      </c>
      <c r="I5578" s="114" t="s">
        <v>81</v>
      </c>
      <c r="J5578" s="114" t="s">
        <v>7732</v>
      </c>
      <c r="K5578" s="114"/>
      <c r="L5578" s="114" t="s">
        <v>20</v>
      </c>
      <c r="M5578" s="136">
        <v>-3480</v>
      </c>
      <c r="N5578" s="114" t="s">
        <v>28</v>
      </c>
      <c r="O5578" s="114">
        <v>-626.4</v>
      </c>
      <c r="P5578" s="114">
        <v>-626.4</v>
      </c>
      <c r="Q5578" s="114">
        <v>-19.920000000000002</v>
      </c>
      <c r="R5578" s="112"/>
      <c r="S5578" s="112"/>
      <c r="T5578" s="112"/>
      <c r="U5578" s="112"/>
    </row>
    <row r="5579" spans="1:21">
      <c r="A5579" s="116">
        <v>42467</v>
      </c>
      <c r="B5579" s="114" t="s">
        <v>7741</v>
      </c>
      <c r="C5579" s="116">
        <v>42467</v>
      </c>
      <c r="D5579" s="114" t="s">
        <v>7741</v>
      </c>
      <c r="E5579" s="114" t="s">
        <v>2069</v>
      </c>
      <c r="F5579" s="114"/>
      <c r="G5579" s="114"/>
      <c r="H5579" s="114" t="s">
        <v>2068</v>
      </c>
      <c r="I5579" s="114" t="s">
        <v>19</v>
      </c>
      <c r="J5579" s="114" t="s">
        <v>7742</v>
      </c>
      <c r="K5579" s="114" t="s">
        <v>21</v>
      </c>
      <c r="L5579" s="114"/>
      <c r="M5579" s="136">
        <v>1080</v>
      </c>
      <c r="N5579" s="114" t="s">
        <v>28</v>
      </c>
      <c r="O5579" s="114">
        <v>194.4</v>
      </c>
      <c r="P5579" s="114">
        <v>194.4</v>
      </c>
      <c r="Q5579" s="114">
        <v>4.66</v>
      </c>
      <c r="R5579" s="112"/>
      <c r="S5579" s="112"/>
      <c r="T5579" s="112"/>
      <c r="U5579" s="112"/>
    </row>
    <row r="5580" spans="1:21">
      <c r="A5580" s="116">
        <v>42467</v>
      </c>
      <c r="B5580" s="114" t="s">
        <v>7741</v>
      </c>
      <c r="C5580" s="116">
        <v>42467</v>
      </c>
      <c r="D5580" s="114" t="s">
        <v>7741</v>
      </c>
      <c r="E5580" s="114" t="s">
        <v>2069</v>
      </c>
      <c r="F5580" s="114"/>
      <c r="G5580" s="114"/>
      <c r="H5580" s="114" t="s">
        <v>2068</v>
      </c>
      <c r="I5580" s="114" t="s">
        <v>19</v>
      </c>
      <c r="J5580" s="114" t="s">
        <v>7742</v>
      </c>
      <c r="K5580" s="114" t="s">
        <v>21</v>
      </c>
      <c r="L5580" s="114"/>
      <c r="M5580" s="136">
        <v>1080</v>
      </c>
      <c r="N5580" s="114" t="s">
        <v>28</v>
      </c>
      <c r="O5580" s="114">
        <v>194.4</v>
      </c>
      <c r="P5580" s="114">
        <v>194.4</v>
      </c>
      <c r="Q5580" s="114">
        <v>4.66</v>
      </c>
      <c r="R5580" s="112"/>
      <c r="S5580" s="112"/>
      <c r="T5580" s="112"/>
      <c r="U5580" s="112"/>
    </row>
    <row r="5581" spans="1:21" hidden="1">
      <c r="A5581" s="116">
        <v>42471</v>
      </c>
      <c r="B5581" s="114" t="s">
        <v>8079</v>
      </c>
      <c r="C5581" s="116">
        <v>42471</v>
      </c>
      <c r="D5581" s="114" t="s">
        <v>8080</v>
      </c>
      <c r="E5581" s="114" t="s">
        <v>2069</v>
      </c>
      <c r="F5581" s="114" t="s">
        <v>3993</v>
      </c>
      <c r="G5581" s="114" t="s">
        <v>8081</v>
      </c>
      <c r="H5581" s="114" t="s">
        <v>2068</v>
      </c>
      <c r="I5581" s="114" t="s">
        <v>81</v>
      </c>
      <c r="J5581" s="114" t="s">
        <v>8082</v>
      </c>
      <c r="K5581" s="114"/>
      <c r="L5581" s="114" t="s">
        <v>20</v>
      </c>
      <c r="M5581" s="136">
        <v>-1080</v>
      </c>
      <c r="N5581" s="114" t="s">
        <v>28</v>
      </c>
      <c r="O5581" s="114">
        <v>-194.4</v>
      </c>
      <c r="P5581" s="114">
        <v>-194.4</v>
      </c>
      <c r="Q5581" s="114">
        <v>-4.66</v>
      </c>
      <c r="R5581" s="112"/>
      <c r="S5581" s="112"/>
      <c r="T5581" s="112"/>
      <c r="U5581" s="112"/>
    </row>
    <row r="5582" spans="1:21" hidden="1">
      <c r="A5582" s="116">
        <v>42473</v>
      </c>
      <c r="B5582" s="114" t="s">
        <v>7656</v>
      </c>
      <c r="C5582" s="116">
        <v>42473</v>
      </c>
      <c r="D5582" s="114" t="s">
        <v>7657</v>
      </c>
      <c r="E5582" s="114" t="s">
        <v>2069</v>
      </c>
      <c r="F5582" s="114" t="s">
        <v>3999</v>
      </c>
      <c r="G5582" s="114" t="s">
        <v>7658</v>
      </c>
      <c r="H5582" s="114" t="s">
        <v>2068</v>
      </c>
      <c r="I5582" s="114" t="s">
        <v>81</v>
      </c>
      <c r="J5582" s="114" t="s">
        <v>7659</v>
      </c>
      <c r="K5582" s="114"/>
      <c r="L5582" s="114" t="s">
        <v>20</v>
      </c>
      <c r="M5582" s="114">
        <v>-2</v>
      </c>
      <c r="N5582" s="114" t="s">
        <v>28</v>
      </c>
      <c r="O5582" s="114">
        <v>-0.37</v>
      </c>
      <c r="P5582" s="114">
        <v>-0.37</v>
      </c>
      <c r="Q5582" s="114">
        <v>0</v>
      </c>
      <c r="R5582" s="112"/>
      <c r="S5582" s="112"/>
      <c r="T5582" s="112"/>
      <c r="U5582" s="112"/>
    </row>
    <row r="5583" spans="1:21" hidden="1">
      <c r="A5583" s="116">
        <v>42481</v>
      </c>
      <c r="B5583" s="114" t="s">
        <v>8075</v>
      </c>
      <c r="C5583" s="116">
        <v>42481</v>
      </c>
      <c r="D5583" s="114" t="s">
        <v>8076</v>
      </c>
      <c r="E5583" s="114" t="s">
        <v>2069</v>
      </c>
      <c r="F5583" s="114" t="s">
        <v>3994</v>
      </c>
      <c r="G5583" s="114" t="s">
        <v>8077</v>
      </c>
      <c r="H5583" s="114" t="s">
        <v>2068</v>
      </c>
      <c r="I5583" s="114" t="s">
        <v>81</v>
      </c>
      <c r="J5583" s="114" t="s">
        <v>8078</v>
      </c>
      <c r="K5583" s="114"/>
      <c r="L5583" s="114" t="s">
        <v>20</v>
      </c>
      <c r="M5583" s="136">
        <v>-4320</v>
      </c>
      <c r="N5583" s="114" t="s">
        <v>28</v>
      </c>
      <c r="O5583" s="114">
        <v>-798.29</v>
      </c>
      <c r="P5583" s="114">
        <v>-798.29</v>
      </c>
      <c r="Q5583" s="114">
        <v>0.93</v>
      </c>
      <c r="R5583" s="112"/>
      <c r="S5583" s="112"/>
      <c r="T5583" s="112"/>
      <c r="U5583" s="112"/>
    </row>
    <row r="5584" spans="1:21" hidden="1">
      <c r="A5584" s="116">
        <v>42482</v>
      </c>
      <c r="B5584" s="114" t="s">
        <v>7482</v>
      </c>
      <c r="C5584" s="116">
        <v>42482</v>
      </c>
      <c r="D5584" s="114" t="s">
        <v>7483</v>
      </c>
      <c r="E5584" s="114" t="s">
        <v>2069</v>
      </c>
      <c r="F5584" s="114" t="s">
        <v>4127</v>
      </c>
      <c r="G5584" s="114" t="s">
        <v>7484</v>
      </c>
      <c r="H5584" s="114" t="s">
        <v>2068</v>
      </c>
      <c r="I5584" s="114" t="s">
        <v>81</v>
      </c>
      <c r="J5584" s="114" t="s">
        <v>7485</v>
      </c>
      <c r="K5584" s="114"/>
      <c r="L5584" s="114" t="s">
        <v>20</v>
      </c>
      <c r="M5584" s="136">
        <v>-4320</v>
      </c>
      <c r="N5584" s="114" t="s">
        <v>28</v>
      </c>
      <c r="O5584" s="114">
        <v>-798.29</v>
      </c>
      <c r="P5584" s="114">
        <v>-798.29</v>
      </c>
      <c r="Q5584" s="114">
        <v>0.94</v>
      </c>
      <c r="R5584" s="112"/>
      <c r="S5584" s="112"/>
      <c r="T5584" s="112"/>
      <c r="U5584" s="112"/>
    </row>
    <row r="5585" spans="1:21">
      <c r="A5585" s="116">
        <v>42488</v>
      </c>
      <c r="B5585" s="114" t="s">
        <v>7790</v>
      </c>
      <c r="C5585" s="116">
        <v>42488</v>
      </c>
      <c r="D5585" s="114" t="s">
        <v>7790</v>
      </c>
      <c r="E5585" s="114" t="s">
        <v>2069</v>
      </c>
      <c r="F5585" s="114"/>
      <c r="G5585" s="114"/>
      <c r="H5585" s="114" t="s">
        <v>2068</v>
      </c>
      <c r="I5585" s="114" t="s">
        <v>19</v>
      </c>
      <c r="J5585" s="114" t="s">
        <v>7791</v>
      </c>
      <c r="K5585" s="114"/>
      <c r="L5585" s="114" t="s">
        <v>20</v>
      </c>
      <c r="M5585" s="136">
        <v>-2160</v>
      </c>
      <c r="N5585" s="114" t="s">
        <v>28</v>
      </c>
      <c r="O5585" s="114">
        <v>-399.14</v>
      </c>
      <c r="P5585" s="114">
        <v>-399.15</v>
      </c>
      <c r="Q5585" s="114">
        <v>0.47</v>
      </c>
      <c r="R5585" s="112"/>
      <c r="S5585" s="112"/>
      <c r="T5585" s="112"/>
      <c r="U5585" s="112"/>
    </row>
    <row r="5586" spans="1:21">
      <c r="A5586" s="116">
        <v>42490</v>
      </c>
      <c r="B5586" s="114" t="s">
        <v>7433</v>
      </c>
      <c r="C5586" s="116">
        <v>42490</v>
      </c>
      <c r="D5586" s="114" t="s">
        <v>7433</v>
      </c>
      <c r="E5586" s="114" t="s">
        <v>2069</v>
      </c>
      <c r="F5586" s="114"/>
      <c r="G5586" s="114"/>
      <c r="H5586" s="114" t="s">
        <v>2068</v>
      </c>
      <c r="I5586" s="114" t="s">
        <v>19</v>
      </c>
      <c r="J5586" s="114" t="s">
        <v>7434</v>
      </c>
      <c r="K5586" s="114"/>
      <c r="L5586" s="114" t="s">
        <v>20</v>
      </c>
      <c r="M5586" s="114">
        <v>-10</v>
      </c>
      <c r="N5586" s="114" t="s">
        <v>28</v>
      </c>
      <c r="O5586" s="114">
        <v>-1.85</v>
      </c>
      <c r="P5586" s="114">
        <v>-1.85</v>
      </c>
      <c r="Q5586" s="114">
        <v>0</v>
      </c>
      <c r="R5586" s="112"/>
      <c r="S5586" s="112"/>
      <c r="T5586" s="112"/>
      <c r="U5586" s="112"/>
    </row>
    <row r="5587" spans="1:21" hidden="1">
      <c r="A5587" s="116">
        <v>42467</v>
      </c>
      <c r="B5587" s="114" t="s">
        <v>8096</v>
      </c>
      <c r="C5587" s="116">
        <v>42490</v>
      </c>
      <c r="D5587" s="114" t="s">
        <v>6742</v>
      </c>
      <c r="E5587" s="114" t="s">
        <v>2069</v>
      </c>
      <c r="F5587" s="114"/>
      <c r="G5587" s="114"/>
      <c r="H5587" s="114" t="s">
        <v>2068</v>
      </c>
      <c r="I5587" s="114" t="s">
        <v>26</v>
      </c>
      <c r="J5587" s="114" t="s">
        <v>6743</v>
      </c>
      <c r="K5587" s="114" t="s">
        <v>21</v>
      </c>
      <c r="L5587" s="114"/>
      <c r="M5587" s="136">
        <v>1080</v>
      </c>
      <c r="N5587" s="114" t="s">
        <v>28</v>
      </c>
      <c r="O5587" s="114">
        <v>194.4</v>
      </c>
      <c r="P5587" s="114">
        <v>226.82</v>
      </c>
      <c r="Q5587" s="114">
        <v>-27.39</v>
      </c>
      <c r="R5587" s="112"/>
      <c r="S5587" s="112"/>
      <c r="T5587" s="112"/>
      <c r="U5587" s="112"/>
    </row>
    <row r="5588" spans="1:21">
      <c r="A5588" s="116">
        <v>42467</v>
      </c>
      <c r="B5588" s="114" t="s">
        <v>7741</v>
      </c>
      <c r="C5588" s="116">
        <v>42467</v>
      </c>
      <c r="D5588" s="114" t="s">
        <v>7741</v>
      </c>
      <c r="E5588" s="114" t="s">
        <v>2069</v>
      </c>
      <c r="F5588" s="114"/>
      <c r="G5588" s="114"/>
      <c r="H5588" s="114" t="s">
        <v>2068</v>
      </c>
      <c r="I5588" s="114" t="s">
        <v>19</v>
      </c>
      <c r="J5588" s="114" t="s">
        <v>7742</v>
      </c>
      <c r="K5588" s="114"/>
      <c r="L5588" s="114" t="s">
        <v>20</v>
      </c>
      <c r="M5588" s="136">
        <v>-1080</v>
      </c>
      <c r="N5588" s="114" t="s">
        <v>28</v>
      </c>
      <c r="O5588" s="114">
        <v>-194.4</v>
      </c>
      <c r="P5588" s="114">
        <v>-194.4</v>
      </c>
      <c r="Q5588" s="114">
        <v>-4.29</v>
      </c>
      <c r="R5588" s="112"/>
      <c r="S5588" s="113"/>
      <c r="T5588" s="113"/>
      <c r="U5588" s="112"/>
    </row>
    <row r="5589" spans="1:21">
      <c r="A5589" s="116">
        <v>42467</v>
      </c>
      <c r="B5589" s="114" t="s">
        <v>7741</v>
      </c>
      <c r="C5589" s="116">
        <v>42467</v>
      </c>
      <c r="D5589" s="114" t="s">
        <v>7741</v>
      </c>
      <c r="E5589" s="114" t="s">
        <v>2069</v>
      </c>
      <c r="F5589" s="114"/>
      <c r="G5589" s="114"/>
      <c r="H5589" s="114" t="s">
        <v>2068</v>
      </c>
      <c r="I5589" s="114" t="s">
        <v>19</v>
      </c>
      <c r="J5589" s="114" t="s">
        <v>7742</v>
      </c>
      <c r="K5589" s="114"/>
      <c r="L5589" s="114" t="s">
        <v>20</v>
      </c>
      <c r="M5589" s="136">
        <v>-1080</v>
      </c>
      <c r="N5589" s="114" t="s">
        <v>28</v>
      </c>
      <c r="O5589" s="114">
        <v>-194.4</v>
      </c>
      <c r="P5589" s="114">
        <v>-194.4</v>
      </c>
      <c r="Q5589" s="114">
        <v>-5.03</v>
      </c>
      <c r="R5589" s="112"/>
      <c r="S5589" s="113"/>
      <c r="T5589" s="113"/>
      <c r="U5589" s="112"/>
    </row>
    <row r="5590" spans="1:21">
      <c r="A5590" s="116">
        <v>42488</v>
      </c>
      <c r="B5590" s="114" t="s">
        <v>7790</v>
      </c>
      <c r="C5590" s="116">
        <v>42488</v>
      </c>
      <c r="D5590" s="114" t="s">
        <v>7790</v>
      </c>
      <c r="E5590" s="114" t="s">
        <v>2069</v>
      </c>
      <c r="F5590" s="114"/>
      <c r="G5590" s="114"/>
      <c r="H5590" s="114" t="s">
        <v>2068</v>
      </c>
      <c r="I5590" s="114" t="s">
        <v>19</v>
      </c>
      <c r="J5590" s="114" t="s">
        <v>7791</v>
      </c>
      <c r="K5590" s="114" t="s">
        <v>21</v>
      </c>
      <c r="L5590" s="114"/>
      <c r="M5590" s="136">
        <v>2160</v>
      </c>
      <c r="N5590" s="114" t="s">
        <v>28</v>
      </c>
      <c r="O5590" s="114">
        <v>399.14</v>
      </c>
      <c r="P5590" s="114">
        <v>399.15</v>
      </c>
      <c r="Q5590" s="114">
        <v>-0.54</v>
      </c>
      <c r="R5590" s="112"/>
      <c r="S5590" s="112"/>
      <c r="T5590" s="112"/>
      <c r="U5590" s="112"/>
    </row>
    <row r="5591" spans="1:21" hidden="1">
      <c r="A5591" s="116">
        <v>42489</v>
      </c>
      <c r="B5591" s="114" t="s">
        <v>8097</v>
      </c>
      <c r="C5591" s="116">
        <v>42489</v>
      </c>
      <c r="D5591" s="114" t="s">
        <v>8097</v>
      </c>
      <c r="E5591" s="114" t="s">
        <v>2069</v>
      </c>
      <c r="F5591" s="114"/>
      <c r="G5591" s="114"/>
      <c r="H5591" s="114" t="s">
        <v>2068</v>
      </c>
      <c r="I5591" s="114" t="s">
        <v>66</v>
      </c>
      <c r="J5591" s="114" t="s">
        <v>8098</v>
      </c>
      <c r="K5591" s="114" t="s">
        <v>21</v>
      </c>
      <c r="L5591" s="114"/>
      <c r="M5591" s="136">
        <v>2160</v>
      </c>
      <c r="N5591" s="114" t="s">
        <v>28</v>
      </c>
      <c r="O5591" s="114">
        <v>399.15</v>
      </c>
      <c r="P5591" s="114">
        <v>399.15</v>
      </c>
      <c r="Q5591" s="114">
        <v>-0.54</v>
      </c>
      <c r="R5591" s="112"/>
      <c r="S5591" s="112"/>
      <c r="T5591" s="112"/>
      <c r="U5591" s="112"/>
    </row>
    <row r="5592" spans="1:21" hidden="1">
      <c r="A5592" s="116">
        <v>42489</v>
      </c>
      <c r="B5592" s="114" t="s">
        <v>8097</v>
      </c>
      <c r="C5592" s="116">
        <v>42489</v>
      </c>
      <c r="D5592" s="114" t="s">
        <v>8097</v>
      </c>
      <c r="E5592" s="114" t="s">
        <v>2069</v>
      </c>
      <c r="F5592" s="114"/>
      <c r="G5592" s="114"/>
      <c r="H5592" s="114" t="s">
        <v>2068</v>
      </c>
      <c r="I5592" s="114" t="s">
        <v>22</v>
      </c>
      <c r="J5592" s="114" t="s">
        <v>8098</v>
      </c>
      <c r="K5592" s="114"/>
      <c r="L5592" s="114" t="s">
        <v>20</v>
      </c>
      <c r="M5592" s="136">
        <v>-2160</v>
      </c>
      <c r="N5592" s="114" t="s">
        <v>28</v>
      </c>
      <c r="O5592" s="114">
        <v>-399.15</v>
      </c>
      <c r="P5592" s="114">
        <v>-399.15</v>
      </c>
      <c r="Q5592" s="114">
        <v>0.54</v>
      </c>
      <c r="R5592" s="112"/>
      <c r="S5592" s="112"/>
      <c r="T5592" s="112"/>
      <c r="U5592" s="112"/>
    </row>
    <row r="5593" spans="1:21" hidden="1">
      <c r="A5593" s="116">
        <v>42490</v>
      </c>
      <c r="B5593" s="114" t="s">
        <v>7476</v>
      </c>
      <c r="C5593" s="116">
        <v>42490</v>
      </c>
      <c r="D5593" s="114" t="s">
        <v>7476</v>
      </c>
      <c r="E5593" s="114" t="s">
        <v>2069</v>
      </c>
      <c r="F5593" s="114" t="s">
        <v>166</v>
      </c>
      <c r="G5593" s="114" t="s">
        <v>7477</v>
      </c>
      <c r="H5593" s="114" t="s">
        <v>2068</v>
      </c>
      <c r="I5593" s="114" t="s">
        <v>81</v>
      </c>
      <c r="J5593" s="114" t="s">
        <v>7478</v>
      </c>
      <c r="K5593" s="114"/>
      <c r="L5593" s="114" t="s">
        <v>20</v>
      </c>
      <c r="M5593" s="114">
        <v>-10</v>
      </c>
      <c r="N5593" s="114" t="s">
        <v>28</v>
      </c>
      <c r="O5593" s="114">
        <v>-1.8</v>
      </c>
      <c r="P5593" s="114">
        <v>-1.8</v>
      </c>
      <c r="Q5593" s="114">
        <v>-0.05</v>
      </c>
      <c r="R5593" s="112"/>
      <c r="S5593" s="113"/>
      <c r="T5593" s="113"/>
      <c r="U5593" s="112"/>
    </row>
    <row r="5594" spans="1:21">
      <c r="A5594" s="116">
        <v>42490</v>
      </c>
      <c r="B5594" s="114" t="s">
        <v>7433</v>
      </c>
      <c r="C5594" s="116">
        <v>42490</v>
      </c>
      <c r="D5594" s="114" t="s">
        <v>7433</v>
      </c>
      <c r="E5594" s="114" t="s">
        <v>2069</v>
      </c>
      <c r="F5594" s="114"/>
      <c r="G5594" s="114"/>
      <c r="H5594" s="114" t="s">
        <v>2068</v>
      </c>
      <c r="I5594" s="114" t="s">
        <v>19</v>
      </c>
      <c r="J5594" s="114" t="s">
        <v>7434</v>
      </c>
      <c r="K5594" s="114" t="s">
        <v>21</v>
      </c>
      <c r="L5594" s="114"/>
      <c r="M5594" s="114">
        <v>10</v>
      </c>
      <c r="N5594" s="114" t="s">
        <v>28</v>
      </c>
      <c r="O5594" s="114">
        <v>1.85</v>
      </c>
      <c r="P5594" s="114">
        <v>1.85</v>
      </c>
      <c r="Q5594" s="114">
        <v>0</v>
      </c>
      <c r="R5594" s="112"/>
      <c r="S5594" s="112"/>
      <c r="T5594" s="112"/>
      <c r="U5594" s="112"/>
    </row>
    <row r="5595" spans="1:21" hidden="1">
      <c r="A5595" s="116">
        <v>42488</v>
      </c>
      <c r="B5595" s="114" t="s">
        <v>8039</v>
      </c>
      <c r="C5595" s="116">
        <v>42488</v>
      </c>
      <c r="D5595" s="114" t="s">
        <v>8039</v>
      </c>
      <c r="E5595" s="114" t="s">
        <v>95</v>
      </c>
      <c r="F5595" s="114" t="s">
        <v>331</v>
      </c>
      <c r="G5595" s="114" t="s">
        <v>8040</v>
      </c>
      <c r="H5595" s="114" t="s">
        <v>2070</v>
      </c>
      <c r="I5595" s="114" t="s">
        <v>81</v>
      </c>
      <c r="J5595" s="114" t="s">
        <v>8041</v>
      </c>
      <c r="K5595" s="114" t="s">
        <v>21</v>
      </c>
      <c r="L5595" s="114"/>
      <c r="M5595" s="114">
        <v>33</v>
      </c>
      <c r="N5595" s="114" t="s">
        <v>28</v>
      </c>
      <c r="O5595" s="114">
        <v>6.6</v>
      </c>
      <c r="P5595" s="114">
        <v>0</v>
      </c>
      <c r="Q5595" s="114">
        <v>0</v>
      </c>
      <c r="R5595" s="112"/>
      <c r="S5595" s="112"/>
      <c r="T5595" s="112"/>
      <c r="U5595" s="112"/>
    </row>
    <row r="5596" spans="1:21" hidden="1">
      <c r="A5596" s="116">
        <v>42488</v>
      </c>
      <c r="B5596" s="114" t="s">
        <v>8039</v>
      </c>
      <c r="C5596" s="116">
        <v>42488</v>
      </c>
      <c r="D5596" s="114" t="s">
        <v>8039</v>
      </c>
      <c r="E5596" s="114" t="s">
        <v>95</v>
      </c>
      <c r="F5596" s="114" t="s">
        <v>331</v>
      </c>
      <c r="G5596" s="114" t="s">
        <v>8040</v>
      </c>
      <c r="H5596" s="114" t="s">
        <v>2070</v>
      </c>
      <c r="I5596" s="114" t="s">
        <v>81</v>
      </c>
      <c r="J5596" s="114" t="s">
        <v>8041</v>
      </c>
      <c r="K5596" s="114"/>
      <c r="L5596" s="114" t="s">
        <v>20</v>
      </c>
      <c r="M5596" s="114">
        <v>-33</v>
      </c>
      <c r="N5596" s="114" t="s">
        <v>28</v>
      </c>
      <c r="O5596" s="114">
        <v>-6.6</v>
      </c>
      <c r="P5596" s="114">
        <v>0</v>
      </c>
      <c r="Q5596" s="114">
        <v>0</v>
      </c>
      <c r="R5596" s="112"/>
      <c r="S5596" s="112"/>
      <c r="T5596" s="112"/>
      <c r="U5596" s="112"/>
    </row>
    <row r="5597" spans="1:21" hidden="1">
      <c r="A5597" s="116">
        <v>42480</v>
      </c>
      <c r="B5597" s="114" t="s">
        <v>8036</v>
      </c>
      <c r="C5597" s="116">
        <v>42480</v>
      </c>
      <c r="D5597" s="114" t="s">
        <v>8036</v>
      </c>
      <c r="E5597" s="114" t="s">
        <v>95</v>
      </c>
      <c r="F5597" s="114" t="s">
        <v>331</v>
      </c>
      <c r="G5597" s="114" t="s">
        <v>8037</v>
      </c>
      <c r="H5597" s="114" t="s">
        <v>2070</v>
      </c>
      <c r="I5597" s="114" t="s">
        <v>81</v>
      </c>
      <c r="J5597" s="114" t="s">
        <v>8038</v>
      </c>
      <c r="K5597" s="114" t="s">
        <v>21</v>
      </c>
      <c r="L5597" s="114"/>
      <c r="M5597" s="114">
        <v>94</v>
      </c>
      <c r="N5597" s="114" t="s">
        <v>28</v>
      </c>
      <c r="O5597" s="114">
        <v>18.8</v>
      </c>
      <c r="P5597" s="114">
        <v>0</v>
      </c>
      <c r="Q5597" s="114">
        <v>0</v>
      </c>
      <c r="R5597" s="112"/>
      <c r="S5597" s="112"/>
      <c r="T5597" s="112"/>
      <c r="U5597" s="112"/>
    </row>
    <row r="5598" spans="1:21" hidden="1">
      <c r="A5598" s="116">
        <v>42480</v>
      </c>
      <c r="B5598" s="114" t="s">
        <v>8036</v>
      </c>
      <c r="C5598" s="116">
        <v>42480</v>
      </c>
      <c r="D5598" s="114" t="s">
        <v>8036</v>
      </c>
      <c r="E5598" s="114" t="s">
        <v>95</v>
      </c>
      <c r="F5598" s="114" t="s">
        <v>331</v>
      </c>
      <c r="G5598" s="114" t="s">
        <v>8037</v>
      </c>
      <c r="H5598" s="114" t="s">
        <v>2070</v>
      </c>
      <c r="I5598" s="114" t="s">
        <v>81</v>
      </c>
      <c r="J5598" s="114" t="s">
        <v>8038</v>
      </c>
      <c r="K5598" s="114"/>
      <c r="L5598" s="114" t="s">
        <v>20</v>
      </c>
      <c r="M5598" s="114">
        <v>-94</v>
      </c>
      <c r="N5598" s="114" t="s">
        <v>28</v>
      </c>
      <c r="O5598" s="114">
        <v>-18.8</v>
      </c>
      <c r="P5598" s="114">
        <v>0</v>
      </c>
      <c r="Q5598" s="114">
        <v>0</v>
      </c>
      <c r="R5598" s="112"/>
      <c r="S5598" s="112"/>
      <c r="T5598" s="112"/>
      <c r="U5598" s="112"/>
    </row>
    <row r="5599" spans="1:21" hidden="1">
      <c r="A5599" s="116">
        <v>42489</v>
      </c>
      <c r="B5599" s="114" t="s">
        <v>7190</v>
      </c>
      <c r="C5599" s="116">
        <v>42489</v>
      </c>
      <c r="D5599" s="114" t="s">
        <v>7190</v>
      </c>
      <c r="E5599" s="114" t="s">
        <v>95</v>
      </c>
      <c r="F5599" s="114" t="s">
        <v>886</v>
      </c>
      <c r="G5599" s="114" t="s">
        <v>7191</v>
      </c>
      <c r="H5599" s="114" t="s">
        <v>2070</v>
      </c>
      <c r="I5599" s="114" t="s">
        <v>81</v>
      </c>
      <c r="J5599" s="114" t="s">
        <v>7192</v>
      </c>
      <c r="K5599" s="114"/>
      <c r="L5599" s="114" t="s">
        <v>20</v>
      </c>
      <c r="M5599" s="114">
        <v>-425</v>
      </c>
      <c r="N5599" s="114" t="s">
        <v>28</v>
      </c>
      <c r="O5599" s="114">
        <v>-85</v>
      </c>
      <c r="P5599" s="114">
        <v>-85</v>
      </c>
      <c r="Q5599" s="114">
        <v>85</v>
      </c>
      <c r="R5599" s="112"/>
      <c r="S5599" s="112"/>
      <c r="T5599" s="112"/>
      <c r="U5599" s="112"/>
    </row>
    <row r="5600" spans="1:21" hidden="1">
      <c r="A5600" s="116">
        <v>42489</v>
      </c>
      <c r="B5600" s="114" t="s">
        <v>7190</v>
      </c>
      <c r="C5600" s="116">
        <v>42489</v>
      </c>
      <c r="D5600" s="114" t="s">
        <v>7190</v>
      </c>
      <c r="E5600" s="114" t="s">
        <v>95</v>
      </c>
      <c r="F5600" s="114" t="s">
        <v>886</v>
      </c>
      <c r="G5600" s="114" t="s">
        <v>7191</v>
      </c>
      <c r="H5600" s="114" t="s">
        <v>2070</v>
      </c>
      <c r="I5600" s="114" t="s">
        <v>81</v>
      </c>
      <c r="J5600" s="114" t="s">
        <v>7192</v>
      </c>
      <c r="K5600" s="114"/>
      <c r="L5600" s="114" t="s">
        <v>20</v>
      </c>
      <c r="M5600" s="114">
        <v>-119</v>
      </c>
      <c r="N5600" s="114" t="s">
        <v>28</v>
      </c>
      <c r="O5600" s="114">
        <v>-23.8</v>
      </c>
      <c r="P5600" s="114">
        <v>-23.8</v>
      </c>
      <c r="Q5600" s="114">
        <v>23.8</v>
      </c>
      <c r="R5600" s="112"/>
      <c r="S5600" s="112"/>
      <c r="T5600" s="112"/>
      <c r="U5600" s="112"/>
    </row>
    <row r="5601" spans="1:21" hidden="1">
      <c r="A5601" s="116">
        <v>42489</v>
      </c>
      <c r="B5601" s="114" t="s">
        <v>7187</v>
      </c>
      <c r="C5601" s="116">
        <v>42489</v>
      </c>
      <c r="D5601" s="114" t="s">
        <v>7187</v>
      </c>
      <c r="E5601" s="114" t="s">
        <v>95</v>
      </c>
      <c r="F5601" s="114" t="s">
        <v>3984</v>
      </c>
      <c r="G5601" s="114" t="s">
        <v>7188</v>
      </c>
      <c r="H5601" s="114" t="s">
        <v>2070</v>
      </c>
      <c r="I5601" s="114" t="s">
        <v>81</v>
      </c>
      <c r="J5601" s="114" t="s">
        <v>7189</v>
      </c>
      <c r="K5601" s="114"/>
      <c r="L5601" s="114" t="s">
        <v>20</v>
      </c>
      <c r="M5601" s="114">
        <v>-99</v>
      </c>
      <c r="N5601" s="114" t="s">
        <v>28</v>
      </c>
      <c r="O5601" s="114">
        <v>-19.8</v>
      </c>
      <c r="P5601" s="114">
        <v>-19.8</v>
      </c>
      <c r="Q5601" s="114">
        <v>19.8</v>
      </c>
      <c r="R5601" s="112"/>
      <c r="S5601" s="112"/>
      <c r="T5601" s="112"/>
      <c r="U5601" s="112"/>
    </row>
    <row r="5602" spans="1:21" hidden="1">
      <c r="A5602" s="116">
        <v>42489</v>
      </c>
      <c r="B5602" s="114" t="s">
        <v>7190</v>
      </c>
      <c r="C5602" s="116">
        <v>42489</v>
      </c>
      <c r="D5602" s="114" t="s">
        <v>7190</v>
      </c>
      <c r="E5602" s="114" t="s">
        <v>95</v>
      </c>
      <c r="F5602" s="114" t="s">
        <v>886</v>
      </c>
      <c r="G5602" s="114" t="s">
        <v>7191</v>
      </c>
      <c r="H5602" s="114" t="s">
        <v>2070</v>
      </c>
      <c r="I5602" s="114" t="s">
        <v>81</v>
      </c>
      <c r="J5602" s="114" t="s">
        <v>7192</v>
      </c>
      <c r="K5602" s="114" t="s">
        <v>21</v>
      </c>
      <c r="L5602" s="114"/>
      <c r="M5602" s="114">
        <v>425</v>
      </c>
      <c r="N5602" s="114" t="s">
        <v>28</v>
      </c>
      <c r="O5602" s="114">
        <v>85</v>
      </c>
      <c r="P5602" s="114">
        <v>0</v>
      </c>
      <c r="Q5602" s="114">
        <v>0</v>
      </c>
      <c r="R5602" s="112"/>
      <c r="S5602" s="112"/>
      <c r="T5602" s="112"/>
      <c r="U5602" s="112"/>
    </row>
    <row r="5603" spans="1:21" hidden="1">
      <c r="A5603" s="116">
        <v>42489</v>
      </c>
      <c r="B5603" s="114" t="s">
        <v>7190</v>
      </c>
      <c r="C5603" s="116">
        <v>42489</v>
      </c>
      <c r="D5603" s="114" t="s">
        <v>7190</v>
      </c>
      <c r="E5603" s="114" t="s">
        <v>95</v>
      </c>
      <c r="F5603" s="114" t="s">
        <v>886</v>
      </c>
      <c r="G5603" s="114" t="s">
        <v>7191</v>
      </c>
      <c r="H5603" s="114" t="s">
        <v>2070</v>
      </c>
      <c r="I5603" s="114" t="s">
        <v>81</v>
      </c>
      <c r="J5603" s="114" t="s">
        <v>7192</v>
      </c>
      <c r="K5603" s="114" t="s">
        <v>21</v>
      </c>
      <c r="L5603" s="114"/>
      <c r="M5603" s="114">
        <v>119</v>
      </c>
      <c r="N5603" s="114" t="s">
        <v>28</v>
      </c>
      <c r="O5603" s="114">
        <v>23.8</v>
      </c>
      <c r="P5603" s="114">
        <v>0</v>
      </c>
      <c r="Q5603" s="114">
        <v>0</v>
      </c>
      <c r="R5603" s="112"/>
      <c r="S5603" s="112"/>
      <c r="T5603" s="112"/>
      <c r="U5603" s="112"/>
    </row>
    <row r="5604" spans="1:21" hidden="1">
      <c r="A5604" s="116">
        <v>42489</v>
      </c>
      <c r="B5604" s="114" t="s">
        <v>7187</v>
      </c>
      <c r="C5604" s="116">
        <v>42489</v>
      </c>
      <c r="D5604" s="114" t="s">
        <v>7187</v>
      </c>
      <c r="E5604" s="114" t="s">
        <v>95</v>
      </c>
      <c r="F5604" s="114" t="s">
        <v>3984</v>
      </c>
      <c r="G5604" s="114" t="s">
        <v>7188</v>
      </c>
      <c r="H5604" s="114" t="s">
        <v>2070</v>
      </c>
      <c r="I5604" s="114" t="s">
        <v>81</v>
      </c>
      <c r="J5604" s="114" t="s">
        <v>7189</v>
      </c>
      <c r="K5604" s="114" t="s">
        <v>21</v>
      </c>
      <c r="L5604" s="114"/>
      <c r="M5604" s="114">
        <v>99</v>
      </c>
      <c r="N5604" s="114" t="s">
        <v>28</v>
      </c>
      <c r="O5604" s="114">
        <v>19.8</v>
      </c>
      <c r="P5604" s="114">
        <v>0</v>
      </c>
      <c r="Q5604" s="114">
        <v>0</v>
      </c>
      <c r="R5604" s="112"/>
      <c r="S5604" s="112"/>
      <c r="T5604" s="112"/>
      <c r="U5604" s="112"/>
    </row>
    <row r="5605" spans="1:21" hidden="1">
      <c r="A5605" s="116">
        <v>42465</v>
      </c>
      <c r="B5605" s="114" t="s">
        <v>7612</v>
      </c>
      <c r="C5605" s="116">
        <v>42465</v>
      </c>
      <c r="D5605" s="114" t="s">
        <v>7613</v>
      </c>
      <c r="E5605" s="114" t="s">
        <v>95</v>
      </c>
      <c r="F5605" s="114" t="s">
        <v>3984</v>
      </c>
      <c r="G5605" s="114" t="s">
        <v>7614</v>
      </c>
      <c r="H5605" s="114" t="s">
        <v>2070</v>
      </c>
      <c r="I5605" s="114" t="s">
        <v>81</v>
      </c>
      <c r="J5605" s="114" t="s">
        <v>7615</v>
      </c>
      <c r="K5605" s="114"/>
      <c r="L5605" s="114" t="s">
        <v>20</v>
      </c>
      <c r="M5605" s="114">
        <v>-96</v>
      </c>
      <c r="N5605" s="114" t="s">
        <v>28</v>
      </c>
      <c r="O5605" s="114">
        <v>-20.75</v>
      </c>
      <c r="P5605" s="114">
        <v>-20.75</v>
      </c>
      <c r="Q5605" s="114">
        <v>0.01</v>
      </c>
      <c r="R5605" s="112"/>
      <c r="S5605" s="112"/>
      <c r="T5605" s="112"/>
      <c r="U5605" s="112"/>
    </row>
    <row r="5606" spans="1:21" hidden="1">
      <c r="A5606" s="116">
        <v>42465</v>
      </c>
      <c r="B5606" s="114" t="s">
        <v>7209</v>
      </c>
      <c r="C5606" s="116">
        <v>42465</v>
      </c>
      <c r="D5606" s="114" t="s">
        <v>7210</v>
      </c>
      <c r="E5606" s="114" t="s">
        <v>95</v>
      </c>
      <c r="F5606" s="114" t="s">
        <v>938</v>
      </c>
      <c r="G5606" s="114" t="s">
        <v>7211</v>
      </c>
      <c r="H5606" s="114" t="s">
        <v>2070</v>
      </c>
      <c r="I5606" s="114" t="s">
        <v>81</v>
      </c>
      <c r="J5606" s="114" t="s">
        <v>7212</v>
      </c>
      <c r="K5606" s="114"/>
      <c r="L5606" s="114" t="s">
        <v>20</v>
      </c>
      <c r="M5606" s="114">
        <v>-12</v>
      </c>
      <c r="N5606" s="114" t="s">
        <v>28</v>
      </c>
      <c r="O5606" s="114">
        <v>-2.59</v>
      </c>
      <c r="P5606" s="114">
        <v>-2.59</v>
      </c>
      <c r="Q5606" s="114">
        <v>0</v>
      </c>
      <c r="R5606" s="112"/>
      <c r="S5606" s="113"/>
      <c r="T5606" s="113"/>
      <c r="U5606" s="112"/>
    </row>
    <row r="5607" spans="1:21" hidden="1">
      <c r="A5607" s="116">
        <v>42461</v>
      </c>
      <c r="B5607" s="114" t="s">
        <v>7505</v>
      </c>
      <c r="C5607" s="116">
        <v>42461</v>
      </c>
      <c r="D5607" s="114" t="s">
        <v>7506</v>
      </c>
      <c r="E5607" s="114" t="s">
        <v>95</v>
      </c>
      <c r="F5607" s="114" t="s">
        <v>3984</v>
      </c>
      <c r="G5607" s="114" t="s">
        <v>7507</v>
      </c>
      <c r="H5607" s="114" t="s">
        <v>2070</v>
      </c>
      <c r="I5607" s="114" t="s">
        <v>81</v>
      </c>
      <c r="J5607" s="114" t="s">
        <v>7508</v>
      </c>
      <c r="K5607" s="114"/>
      <c r="L5607" s="114" t="s">
        <v>20</v>
      </c>
      <c r="M5607" s="114">
        <v>-48</v>
      </c>
      <c r="N5607" s="114" t="s">
        <v>28</v>
      </c>
      <c r="O5607" s="114">
        <v>-10.38</v>
      </c>
      <c r="P5607" s="114">
        <v>-10.38</v>
      </c>
      <c r="Q5607" s="114">
        <v>0.01</v>
      </c>
      <c r="R5607" s="112"/>
      <c r="S5607" s="112"/>
      <c r="T5607" s="112"/>
      <c r="U5607" s="112"/>
    </row>
    <row r="5608" spans="1:21" hidden="1">
      <c r="A5608" s="116">
        <v>42464</v>
      </c>
      <c r="B5608" s="114" t="s">
        <v>7233</v>
      </c>
      <c r="C5608" s="116">
        <v>42464</v>
      </c>
      <c r="D5608" s="114" t="s">
        <v>7234</v>
      </c>
      <c r="E5608" s="114" t="s">
        <v>95</v>
      </c>
      <c r="F5608" s="114" t="s">
        <v>938</v>
      </c>
      <c r="G5608" s="114" t="s">
        <v>7235</v>
      </c>
      <c r="H5608" s="114" t="s">
        <v>2070</v>
      </c>
      <c r="I5608" s="114" t="s">
        <v>81</v>
      </c>
      <c r="J5608" s="114" t="s">
        <v>7236</v>
      </c>
      <c r="K5608" s="114"/>
      <c r="L5608" s="114" t="s">
        <v>20</v>
      </c>
      <c r="M5608" s="114">
        <v>-84</v>
      </c>
      <c r="N5608" s="114" t="s">
        <v>28</v>
      </c>
      <c r="O5608" s="114">
        <v>-18.16</v>
      </c>
      <c r="P5608" s="114">
        <v>-18.16</v>
      </c>
      <c r="Q5608" s="114">
        <v>0.01</v>
      </c>
      <c r="R5608" s="112"/>
      <c r="S5608" s="112"/>
      <c r="T5608" s="112"/>
      <c r="U5608" s="112"/>
    </row>
    <row r="5609" spans="1:21" hidden="1">
      <c r="A5609" s="116">
        <v>42461</v>
      </c>
      <c r="B5609" s="114" t="s">
        <v>7237</v>
      </c>
      <c r="C5609" s="116">
        <v>42461</v>
      </c>
      <c r="D5609" s="114" t="s">
        <v>7238</v>
      </c>
      <c r="E5609" s="114" t="s">
        <v>95</v>
      </c>
      <c r="F5609" s="114" t="s">
        <v>938</v>
      </c>
      <c r="G5609" s="114" t="s">
        <v>7239</v>
      </c>
      <c r="H5609" s="114" t="s">
        <v>2070</v>
      </c>
      <c r="I5609" s="114" t="s">
        <v>81</v>
      </c>
      <c r="J5609" s="114" t="s">
        <v>7240</v>
      </c>
      <c r="K5609" s="114"/>
      <c r="L5609" s="114" t="s">
        <v>20</v>
      </c>
      <c r="M5609" s="114">
        <v>-12</v>
      </c>
      <c r="N5609" s="114" t="s">
        <v>28</v>
      </c>
      <c r="O5609" s="114">
        <v>-2.59</v>
      </c>
      <c r="P5609" s="114">
        <v>-2.59</v>
      </c>
      <c r="Q5609" s="114">
        <v>0</v>
      </c>
      <c r="R5609" s="112"/>
      <c r="S5609" s="113"/>
      <c r="T5609" s="113"/>
      <c r="U5609" s="112"/>
    </row>
    <row r="5610" spans="1:21" hidden="1">
      <c r="A5610" s="116">
        <v>42473</v>
      </c>
      <c r="B5610" s="114" t="s">
        <v>7281</v>
      </c>
      <c r="C5610" s="116">
        <v>42473</v>
      </c>
      <c r="D5610" s="114" t="s">
        <v>7282</v>
      </c>
      <c r="E5610" s="114" t="s">
        <v>95</v>
      </c>
      <c r="F5610" s="114" t="s">
        <v>938</v>
      </c>
      <c r="G5610" s="114" t="s">
        <v>7283</v>
      </c>
      <c r="H5610" s="114" t="s">
        <v>2070</v>
      </c>
      <c r="I5610" s="114" t="s">
        <v>81</v>
      </c>
      <c r="J5610" s="114" t="s">
        <v>7284</v>
      </c>
      <c r="K5610" s="114"/>
      <c r="L5610" s="114" t="s">
        <v>20</v>
      </c>
      <c r="M5610" s="114">
        <v>-72</v>
      </c>
      <c r="N5610" s="114" t="s">
        <v>28</v>
      </c>
      <c r="O5610" s="114">
        <v>-15.56</v>
      </c>
      <c r="P5610" s="114">
        <v>-15.56</v>
      </c>
      <c r="Q5610" s="114">
        <v>0</v>
      </c>
      <c r="R5610" s="112"/>
      <c r="S5610" s="112"/>
      <c r="T5610" s="112"/>
      <c r="U5610" s="112"/>
    </row>
    <row r="5611" spans="1:21" hidden="1">
      <c r="A5611" s="116">
        <v>42468</v>
      </c>
      <c r="B5611" s="114" t="s">
        <v>7305</v>
      </c>
      <c r="C5611" s="116">
        <v>42468</v>
      </c>
      <c r="D5611" s="114" t="s">
        <v>7306</v>
      </c>
      <c r="E5611" s="114" t="s">
        <v>95</v>
      </c>
      <c r="F5611" s="114" t="s">
        <v>938</v>
      </c>
      <c r="G5611" s="114" t="s">
        <v>7307</v>
      </c>
      <c r="H5611" s="114" t="s">
        <v>2070</v>
      </c>
      <c r="I5611" s="114" t="s">
        <v>81</v>
      </c>
      <c r="J5611" s="114" t="s">
        <v>7308</v>
      </c>
      <c r="K5611" s="114"/>
      <c r="L5611" s="114" t="s">
        <v>20</v>
      </c>
      <c r="M5611" s="114">
        <v>-24</v>
      </c>
      <c r="N5611" s="114" t="s">
        <v>28</v>
      </c>
      <c r="O5611" s="114">
        <v>-5.19</v>
      </c>
      <c r="P5611" s="114">
        <v>-5.19</v>
      </c>
      <c r="Q5611" s="114">
        <v>0</v>
      </c>
      <c r="R5611" s="112"/>
      <c r="S5611" s="112"/>
      <c r="T5611" s="112"/>
      <c r="U5611" s="112"/>
    </row>
    <row r="5612" spans="1:21" hidden="1">
      <c r="A5612" s="116">
        <v>42472</v>
      </c>
      <c r="B5612" s="114" t="s">
        <v>7315</v>
      </c>
      <c r="C5612" s="116">
        <v>42472</v>
      </c>
      <c r="D5612" s="114" t="s">
        <v>7316</v>
      </c>
      <c r="E5612" s="114" t="s">
        <v>95</v>
      </c>
      <c r="F5612" s="114" t="s">
        <v>3984</v>
      </c>
      <c r="G5612" s="114" t="s">
        <v>7317</v>
      </c>
      <c r="H5612" s="114" t="s">
        <v>2070</v>
      </c>
      <c r="I5612" s="114" t="s">
        <v>81</v>
      </c>
      <c r="J5612" s="114" t="s">
        <v>7318</v>
      </c>
      <c r="K5612" s="114"/>
      <c r="L5612" s="114" t="s">
        <v>20</v>
      </c>
      <c r="M5612" s="114">
        <v>-60</v>
      </c>
      <c r="N5612" s="114" t="s">
        <v>28</v>
      </c>
      <c r="O5612" s="114">
        <v>-12.96</v>
      </c>
      <c r="P5612" s="114">
        <v>-12.96</v>
      </c>
      <c r="Q5612" s="114">
        <v>0</v>
      </c>
      <c r="R5612" s="112"/>
      <c r="S5612" s="112"/>
      <c r="T5612" s="112"/>
      <c r="U5612" s="112"/>
    </row>
    <row r="5613" spans="1:21" hidden="1">
      <c r="A5613" s="116">
        <v>42471</v>
      </c>
      <c r="B5613" s="114" t="s">
        <v>7325</v>
      </c>
      <c r="C5613" s="116">
        <v>42471</v>
      </c>
      <c r="D5613" s="114" t="s">
        <v>7326</v>
      </c>
      <c r="E5613" s="114" t="s">
        <v>95</v>
      </c>
      <c r="F5613" s="114" t="s">
        <v>938</v>
      </c>
      <c r="G5613" s="114" t="s">
        <v>7327</v>
      </c>
      <c r="H5613" s="114" t="s">
        <v>2070</v>
      </c>
      <c r="I5613" s="114" t="s">
        <v>81</v>
      </c>
      <c r="J5613" s="114" t="s">
        <v>7328</v>
      </c>
      <c r="K5613" s="114"/>
      <c r="L5613" s="114" t="s">
        <v>20</v>
      </c>
      <c r="M5613" s="114">
        <v>-12</v>
      </c>
      <c r="N5613" s="114" t="s">
        <v>28</v>
      </c>
      <c r="O5613" s="114">
        <v>-2.59</v>
      </c>
      <c r="P5613" s="114">
        <v>-2.59</v>
      </c>
      <c r="Q5613" s="114">
        <v>0</v>
      </c>
      <c r="R5613" s="112"/>
      <c r="S5613" s="112"/>
      <c r="T5613" s="112"/>
      <c r="U5613" s="112"/>
    </row>
    <row r="5614" spans="1:21" hidden="1">
      <c r="A5614" s="116">
        <v>42474</v>
      </c>
      <c r="B5614" s="114" t="s">
        <v>7261</v>
      </c>
      <c r="C5614" s="116">
        <v>42474</v>
      </c>
      <c r="D5614" s="114" t="s">
        <v>7262</v>
      </c>
      <c r="E5614" s="114" t="s">
        <v>95</v>
      </c>
      <c r="F5614" s="114" t="s">
        <v>938</v>
      </c>
      <c r="G5614" s="114" t="s">
        <v>7263</v>
      </c>
      <c r="H5614" s="114" t="s">
        <v>2070</v>
      </c>
      <c r="I5614" s="114" t="s">
        <v>81</v>
      </c>
      <c r="J5614" s="114" t="s">
        <v>7264</v>
      </c>
      <c r="K5614" s="114"/>
      <c r="L5614" s="114" t="s">
        <v>20</v>
      </c>
      <c r="M5614" s="114">
        <v>-24</v>
      </c>
      <c r="N5614" s="114" t="s">
        <v>28</v>
      </c>
      <c r="O5614" s="114">
        <v>-5.19</v>
      </c>
      <c r="P5614" s="114">
        <v>-5.19</v>
      </c>
      <c r="Q5614" s="114">
        <v>0</v>
      </c>
      <c r="R5614" s="112"/>
      <c r="S5614" s="112"/>
      <c r="T5614" s="112"/>
      <c r="U5614" s="112"/>
    </row>
    <row r="5615" spans="1:21" hidden="1">
      <c r="A5615" s="116">
        <v>42475</v>
      </c>
      <c r="B5615" s="114" t="s">
        <v>7253</v>
      </c>
      <c r="C5615" s="116">
        <v>42475</v>
      </c>
      <c r="D5615" s="114" t="s">
        <v>7254</v>
      </c>
      <c r="E5615" s="114" t="s">
        <v>95</v>
      </c>
      <c r="F5615" s="114" t="s">
        <v>3984</v>
      </c>
      <c r="G5615" s="114" t="s">
        <v>7255</v>
      </c>
      <c r="H5615" s="114" t="s">
        <v>2070</v>
      </c>
      <c r="I5615" s="114" t="s">
        <v>81</v>
      </c>
      <c r="J5615" s="114" t="s">
        <v>7256</v>
      </c>
      <c r="K5615" s="114"/>
      <c r="L5615" s="114" t="s">
        <v>20</v>
      </c>
      <c r="M5615" s="114">
        <v>-24</v>
      </c>
      <c r="N5615" s="114" t="s">
        <v>28</v>
      </c>
      <c r="O5615" s="114">
        <v>-5.19</v>
      </c>
      <c r="P5615" s="114">
        <v>-5.19</v>
      </c>
      <c r="Q5615" s="114">
        <v>0</v>
      </c>
      <c r="R5615" s="112"/>
      <c r="S5615" s="112"/>
      <c r="T5615" s="112"/>
      <c r="U5615" s="112"/>
    </row>
    <row r="5616" spans="1:21" hidden="1">
      <c r="A5616" s="116">
        <v>42475</v>
      </c>
      <c r="B5616" s="114" t="s">
        <v>7743</v>
      </c>
      <c r="C5616" s="116">
        <v>42475</v>
      </c>
      <c r="D5616" s="114" t="s">
        <v>7744</v>
      </c>
      <c r="E5616" s="114" t="s">
        <v>95</v>
      </c>
      <c r="F5616" s="114" t="s">
        <v>331</v>
      </c>
      <c r="G5616" s="114" t="s">
        <v>7745</v>
      </c>
      <c r="H5616" s="114" t="s">
        <v>2070</v>
      </c>
      <c r="I5616" s="114" t="s">
        <v>81</v>
      </c>
      <c r="J5616" s="114" t="s">
        <v>7746</v>
      </c>
      <c r="K5616" s="114"/>
      <c r="L5616" s="114" t="s">
        <v>20</v>
      </c>
      <c r="M5616" s="114">
        <v>-864</v>
      </c>
      <c r="N5616" s="114" t="s">
        <v>28</v>
      </c>
      <c r="O5616" s="114">
        <v>-186.67</v>
      </c>
      <c r="P5616" s="114">
        <v>-186.67</v>
      </c>
      <c r="Q5616" s="114">
        <v>-0.01</v>
      </c>
      <c r="R5616" s="112"/>
      <c r="S5616" s="112"/>
      <c r="T5616" s="112"/>
      <c r="U5616" s="112"/>
    </row>
    <row r="5617" spans="1:21" hidden="1">
      <c r="A5617" s="116">
        <v>42473</v>
      </c>
      <c r="B5617" s="114" t="s">
        <v>7269</v>
      </c>
      <c r="C5617" s="116">
        <v>42473</v>
      </c>
      <c r="D5617" s="114" t="s">
        <v>7270</v>
      </c>
      <c r="E5617" s="114" t="s">
        <v>95</v>
      </c>
      <c r="F5617" s="114" t="s">
        <v>3984</v>
      </c>
      <c r="G5617" s="114" t="s">
        <v>7271</v>
      </c>
      <c r="H5617" s="114" t="s">
        <v>2070</v>
      </c>
      <c r="I5617" s="114" t="s">
        <v>81</v>
      </c>
      <c r="J5617" s="114" t="s">
        <v>7272</v>
      </c>
      <c r="K5617" s="114"/>
      <c r="L5617" s="114" t="s">
        <v>20</v>
      </c>
      <c r="M5617" s="114">
        <v>-96</v>
      </c>
      <c r="N5617" s="114" t="s">
        <v>28</v>
      </c>
      <c r="O5617" s="114">
        <v>-20.74</v>
      </c>
      <c r="P5617" s="114">
        <v>-20.74</v>
      </c>
      <c r="Q5617" s="114">
        <v>0</v>
      </c>
      <c r="R5617" s="112"/>
      <c r="S5617" s="112"/>
      <c r="T5617" s="112"/>
      <c r="U5617" s="112"/>
    </row>
    <row r="5618" spans="1:21" hidden="1">
      <c r="A5618" s="116">
        <v>42478</v>
      </c>
      <c r="B5618" s="114" t="s">
        <v>7623</v>
      </c>
      <c r="C5618" s="116">
        <v>42478</v>
      </c>
      <c r="D5618" s="114" t="s">
        <v>7624</v>
      </c>
      <c r="E5618" s="114" t="s">
        <v>95</v>
      </c>
      <c r="F5618" s="114" t="s">
        <v>3984</v>
      </c>
      <c r="G5618" s="114" t="s">
        <v>7625</v>
      </c>
      <c r="H5618" s="114" t="s">
        <v>2070</v>
      </c>
      <c r="I5618" s="114" t="s">
        <v>81</v>
      </c>
      <c r="J5618" s="114" t="s">
        <v>7626</v>
      </c>
      <c r="K5618" s="114"/>
      <c r="L5618" s="114" t="s">
        <v>20</v>
      </c>
      <c r="M5618" s="114">
        <v>-24</v>
      </c>
      <c r="N5618" s="114" t="s">
        <v>28</v>
      </c>
      <c r="O5618" s="114">
        <v>-5.19</v>
      </c>
      <c r="P5618" s="114">
        <v>-5.19</v>
      </c>
      <c r="Q5618" s="114">
        <v>0.01</v>
      </c>
      <c r="R5618" s="112"/>
      <c r="S5618" s="112"/>
      <c r="T5618" s="112"/>
      <c r="U5618" s="112"/>
    </row>
    <row r="5619" spans="1:21" hidden="1">
      <c r="A5619" s="116">
        <v>42478</v>
      </c>
      <c r="B5619" s="114" t="s">
        <v>7540</v>
      </c>
      <c r="C5619" s="116">
        <v>42478</v>
      </c>
      <c r="D5619" s="114" t="s">
        <v>7541</v>
      </c>
      <c r="E5619" s="114" t="s">
        <v>95</v>
      </c>
      <c r="F5619" s="114" t="s">
        <v>886</v>
      </c>
      <c r="G5619" s="114" t="s">
        <v>7542</v>
      </c>
      <c r="H5619" s="114" t="s">
        <v>2070</v>
      </c>
      <c r="I5619" s="114" t="s">
        <v>81</v>
      </c>
      <c r="J5619" s="114" t="s">
        <v>7543</v>
      </c>
      <c r="K5619" s="114"/>
      <c r="L5619" s="114" t="s">
        <v>20</v>
      </c>
      <c r="M5619" s="114">
        <v>-864</v>
      </c>
      <c r="N5619" s="114" t="s">
        <v>28</v>
      </c>
      <c r="O5619" s="114">
        <v>-186.67</v>
      </c>
      <c r="P5619" s="114">
        <v>-186.67</v>
      </c>
      <c r="Q5619" s="114">
        <v>0</v>
      </c>
      <c r="R5619" s="112"/>
      <c r="S5619" s="112"/>
      <c r="T5619" s="112"/>
      <c r="U5619" s="112"/>
    </row>
    <row r="5620" spans="1:21" hidden="1">
      <c r="A5620" s="116">
        <v>42478</v>
      </c>
      <c r="B5620" s="114" t="s">
        <v>7341</v>
      </c>
      <c r="C5620" s="116">
        <v>42478</v>
      </c>
      <c r="D5620" s="114" t="s">
        <v>7342</v>
      </c>
      <c r="E5620" s="114" t="s">
        <v>95</v>
      </c>
      <c r="F5620" s="114" t="s">
        <v>938</v>
      </c>
      <c r="G5620" s="114" t="s">
        <v>7343</v>
      </c>
      <c r="H5620" s="114" t="s">
        <v>2070</v>
      </c>
      <c r="I5620" s="114" t="s">
        <v>81</v>
      </c>
      <c r="J5620" s="114" t="s">
        <v>7344</v>
      </c>
      <c r="K5620" s="114"/>
      <c r="L5620" s="114" t="s">
        <v>20</v>
      </c>
      <c r="M5620" s="114">
        <v>-36</v>
      </c>
      <c r="N5620" s="114" t="s">
        <v>28</v>
      </c>
      <c r="O5620" s="114">
        <v>-7.78</v>
      </c>
      <c r="P5620" s="114">
        <v>-7.78</v>
      </c>
      <c r="Q5620" s="114">
        <v>0</v>
      </c>
      <c r="R5620" s="112"/>
      <c r="S5620" s="112"/>
      <c r="T5620" s="112"/>
      <c r="U5620" s="112"/>
    </row>
    <row r="5621" spans="1:21" hidden="1">
      <c r="A5621" s="116">
        <v>42482</v>
      </c>
      <c r="B5621" s="114" t="s">
        <v>7345</v>
      </c>
      <c r="C5621" s="116">
        <v>42482</v>
      </c>
      <c r="D5621" s="114" t="s">
        <v>7346</v>
      </c>
      <c r="E5621" s="114" t="s">
        <v>95</v>
      </c>
      <c r="F5621" s="114" t="s">
        <v>938</v>
      </c>
      <c r="G5621" s="114" t="s">
        <v>7347</v>
      </c>
      <c r="H5621" s="114" t="s">
        <v>2070</v>
      </c>
      <c r="I5621" s="114" t="s">
        <v>81</v>
      </c>
      <c r="J5621" s="114" t="s">
        <v>7348</v>
      </c>
      <c r="K5621" s="114"/>
      <c r="L5621" s="114" t="s">
        <v>20</v>
      </c>
      <c r="M5621" s="114">
        <v>-12</v>
      </c>
      <c r="N5621" s="114" t="s">
        <v>28</v>
      </c>
      <c r="O5621" s="114">
        <v>-2.59</v>
      </c>
      <c r="P5621" s="114">
        <v>-2.59</v>
      </c>
      <c r="Q5621" s="114">
        <v>0</v>
      </c>
      <c r="R5621" s="112"/>
      <c r="S5621" s="112"/>
      <c r="T5621" s="112"/>
      <c r="U5621" s="112"/>
    </row>
    <row r="5622" spans="1:21" hidden="1">
      <c r="A5622" s="116">
        <v>42485</v>
      </c>
      <c r="B5622" s="114" t="s">
        <v>7361</v>
      </c>
      <c r="C5622" s="116">
        <v>42485</v>
      </c>
      <c r="D5622" s="114" t="s">
        <v>7362</v>
      </c>
      <c r="E5622" s="114" t="s">
        <v>95</v>
      </c>
      <c r="F5622" s="114" t="s">
        <v>938</v>
      </c>
      <c r="G5622" s="114" t="s">
        <v>7363</v>
      </c>
      <c r="H5622" s="114" t="s">
        <v>2070</v>
      </c>
      <c r="I5622" s="114" t="s">
        <v>81</v>
      </c>
      <c r="J5622" s="114" t="s">
        <v>7364</v>
      </c>
      <c r="K5622" s="114"/>
      <c r="L5622" s="114" t="s">
        <v>20</v>
      </c>
      <c r="M5622" s="114">
        <v>-24</v>
      </c>
      <c r="N5622" s="114" t="s">
        <v>28</v>
      </c>
      <c r="O5622" s="114">
        <v>-5.19</v>
      </c>
      <c r="P5622" s="114">
        <v>-5.19</v>
      </c>
      <c r="Q5622" s="114">
        <v>0</v>
      </c>
      <c r="R5622" s="112"/>
      <c r="S5622" s="112"/>
      <c r="T5622" s="112"/>
      <c r="U5622" s="112"/>
    </row>
    <row r="5623" spans="1:21" hidden="1">
      <c r="A5623" s="116">
        <v>42480</v>
      </c>
      <c r="B5623" s="114" t="s">
        <v>7409</v>
      </c>
      <c r="C5623" s="116">
        <v>42480</v>
      </c>
      <c r="D5623" s="114" t="s">
        <v>7410</v>
      </c>
      <c r="E5623" s="114" t="s">
        <v>95</v>
      </c>
      <c r="F5623" s="114" t="s">
        <v>3984</v>
      </c>
      <c r="G5623" s="114" t="s">
        <v>7411</v>
      </c>
      <c r="H5623" s="114" t="s">
        <v>2070</v>
      </c>
      <c r="I5623" s="114" t="s">
        <v>81</v>
      </c>
      <c r="J5623" s="114" t="s">
        <v>7412</v>
      </c>
      <c r="K5623" s="114"/>
      <c r="L5623" s="114" t="s">
        <v>20</v>
      </c>
      <c r="M5623" s="114">
        <v>-864</v>
      </c>
      <c r="N5623" s="114" t="s">
        <v>28</v>
      </c>
      <c r="O5623" s="114">
        <v>-186.67</v>
      </c>
      <c r="P5623" s="114">
        <v>-186.67</v>
      </c>
      <c r="Q5623" s="114">
        <v>0</v>
      </c>
      <c r="R5623" s="112"/>
      <c r="S5623" s="112"/>
      <c r="T5623" s="112"/>
      <c r="U5623" s="112"/>
    </row>
    <row r="5624" spans="1:21" hidden="1">
      <c r="A5624" s="116">
        <v>42479</v>
      </c>
      <c r="B5624" s="114" t="s">
        <v>7397</v>
      </c>
      <c r="C5624" s="116">
        <v>42479</v>
      </c>
      <c r="D5624" s="114" t="s">
        <v>7398</v>
      </c>
      <c r="E5624" s="114" t="s">
        <v>95</v>
      </c>
      <c r="F5624" s="114" t="s">
        <v>886</v>
      </c>
      <c r="G5624" s="114" t="s">
        <v>7399</v>
      </c>
      <c r="H5624" s="114" t="s">
        <v>2070</v>
      </c>
      <c r="I5624" s="114" t="s">
        <v>81</v>
      </c>
      <c r="J5624" s="114" t="s">
        <v>7400</v>
      </c>
      <c r="K5624" s="114"/>
      <c r="L5624" s="114" t="s">
        <v>20</v>
      </c>
      <c r="M5624" s="114">
        <v>-864</v>
      </c>
      <c r="N5624" s="114" t="s">
        <v>28</v>
      </c>
      <c r="O5624" s="114">
        <v>-186.67</v>
      </c>
      <c r="P5624" s="114">
        <v>-186.67</v>
      </c>
      <c r="Q5624" s="114">
        <v>-0.01</v>
      </c>
      <c r="R5624" s="112"/>
      <c r="S5624" s="112"/>
      <c r="T5624" s="112"/>
      <c r="U5624" s="112"/>
    </row>
    <row r="5625" spans="1:21" hidden="1">
      <c r="A5625" s="116">
        <v>42481</v>
      </c>
      <c r="B5625" s="114" t="s">
        <v>7377</v>
      </c>
      <c r="C5625" s="116">
        <v>42481</v>
      </c>
      <c r="D5625" s="114" t="s">
        <v>7378</v>
      </c>
      <c r="E5625" s="114" t="s">
        <v>95</v>
      </c>
      <c r="F5625" s="114" t="s">
        <v>938</v>
      </c>
      <c r="G5625" s="114" t="s">
        <v>7379</v>
      </c>
      <c r="H5625" s="114" t="s">
        <v>2070</v>
      </c>
      <c r="I5625" s="114" t="s">
        <v>81</v>
      </c>
      <c r="J5625" s="114" t="s">
        <v>7380</v>
      </c>
      <c r="K5625" s="114"/>
      <c r="L5625" s="114" t="s">
        <v>20</v>
      </c>
      <c r="M5625" s="114">
        <v>-12</v>
      </c>
      <c r="N5625" s="114" t="s">
        <v>28</v>
      </c>
      <c r="O5625" s="114">
        <v>-2.52</v>
      </c>
      <c r="P5625" s="114">
        <v>-2.52</v>
      </c>
      <c r="Q5625" s="114">
        <v>-7.0000000000000007E-2</v>
      </c>
      <c r="R5625" s="112"/>
      <c r="S5625" s="112"/>
      <c r="T5625" s="112"/>
      <c r="U5625" s="112"/>
    </row>
    <row r="5626" spans="1:21" hidden="1">
      <c r="A5626" s="116">
        <v>42489</v>
      </c>
      <c r="B5626" s="114" t="s">
        <v>7435</v>
      </c>
      <c r="C5626" s="116">
        <v>42489</v>
      </c>
      <c r="D5626" s="114" t="s">
        <v>7436</v>
      </c>
      <c r="E5626" s="114" t="s">
        <v>95</v>
      </c>
      <c r="F5626" s="114" t="s">
        <v>938</v>
      </c>
      <c r="G5626" s="114" t="s">
        <v>7437</v>
      </c>
      <c r="H5626" s="114" t="s">
        <v>2070</v>
      </c>
      <c r="I5626" s="114" t="s">
        <v>81</v>
      </c>
      <c r="J5626" s="114" t="s">
        <v>7438</v>
      </c>
      <c r="K5626" s="114"/>
      <c r="L5626" s="114" t="s">
        <v>20</v>
      </c>
      <c r="M5626" s="114">
        <v>-48</v>
      </c>
      <c r="N5626" s="114" t="s">
        <v>28</v>
      </c>
      <c r="O5626" s="114">
        <v>-10.37</v>
      </c>
      <c r="P5626" s="114">
        <v>-10.37</v>
      </c>
      <c r="Q5626" s="114">
        <v>0</v>
      </c>
      <c r="R5626" s="112"/>
      <c r="S5626" s="112"/>
      <c r="T5626" s="112"/>
      <c r="U5626" s="112"/>
    </row>
    <row r="5627" spans="1:21" hidden="1">
      <c r="A5627" s="116">
        <v>42488</v>
      </c>
      <c r="B5627" s="114" t="s">
        <v>7439</v>
      </c>
      <c r="C5627" s="116">
        <v>42488</v>
      </c>
      <c r="D5627" s="114" t="s">
        <v>7440</v>
      </c>
      <c r="E5627" s="114" t="s">
        <v>95</v>
      </c>
      <c r="F5627" s="114" t="s">
        <v>938</v>
      </c>
      <c r="G5627" s="114" t="s">
        <v>7441</v>
      </c>
      <c r="H5627" s="114" t="s">
        <v>2070</v>
      </c>
      <c r="I5627" s="114" t="s">
        <v>81</v>
      </c>
      <c r="J5627" s="114" t="s">
        <v>7442</v>
      </c>
      <c r="K5627" s="114"/>
      <c r="L5627" s="114" t="s">
        <v>20</v>
      </c>
      <c r="M5627" s="114">
        <v>-24</v>
      </c>
      <c r="N5627" s="114" t="s">
        <v>28</v>
      </c>
      <c r="O5627" s="114">
        <v>-5.19</v>
      </c>
      <c r="P5627" s="114">
        <v>-5.19</v>
      </c>
      <c r="Q5627" s="114">
        <v>0</v>
      </c>
      <c r="R5627" s="112"/>
      <c r="S5627" s="112"/>
      <c r="T5627" s="112"/>
      <c r="U5627" s="112"/>
    </row>
    <row r="5628" spans="1:21" hidden="1">
      <c r="A5628" s="116">
        <v>42467</v>
      </c>
      <c r="B5628" s="114" t="s">
        <v>7729</v>
      </c>
      <c r="C5628" s="116">
        <v>42467</v>
      </c>
      <c r="D5628" s="114" t="s">
        <v>7730</v>
      </c>
      <c r="E5628" s="114" t="s">
        <v>314</v>
      </c>
      <c r="F5628" s="114" t="s">
        <v>3994</v>
      </c>
      <c r="G5628" s="114" t="s">
        <v>7731</v>
      </c>
      <c r="H5628" s="114" t="s">
        <v>2070</v>
      </c>
      <c r="I5628" s="114" t="s">
        <v>81</v>
      </c>
      <c r="J5628" s="114" t="s">
        <v>7732</v>
      </c>
      <c r="K5628" s="114"/>
      <c r="L5628" s="114" t="s">
        <v>20</v>
      </c>
      <c r="M5628" s="114">
        <v>-100</v>
      </c>
      <c r="N5628" s="114" t="s">
        <v>28</v>
      </c>
      <c r="O5628" s="114">
        <v>-19</v>
      </c>
      <c r="P5628" s="114">
        <v>-19</v>
      </c>
      <c r="Q5628" s="114">
        <v>-1.18</v>
      </c>
      <c r="R5628" s="112"/>
      <c r="S5628" s="112"/>
      <c r="T5628" s="112"/>
      <c r="U5628" s="112"/>
    </row>
    <row r="5629" spans="1:21" hidden="1">
      <c r="A5629" s="116">
        <v>42467</v>
      </c>
      <c r="B5629" s="114" t="s">
        <v>7729</v>
      </c>
      <c r="C5629" s="116">
        <v>42467</v>
      </c>
      <c r="D5629" s="114" t="s">
        <v>7730</v>
      </c>
      <c r="E5629" s="114" t="s">
        <v>314</v>
      </c>
      <c r="F5629" s="114" t="s">
        <v>3994</v>
      </c>
      <c r="G5629" s="114" t="s">
        <v>7731</v>
      </c>
      <c r="H5629" s="114" t="s">
        <v>2070</v>
      </c>
      <c r="I5629" s="114" t="s">
        <v>81</v>
      </c>
      <c r="J5629" s="114" t="s">
        <v>7732</v>
      </c>
      <c r="K5629" s="114"/>
      <c r="L5629" s="114" t="s">
        <v>20</v>
      </c>
      <c r="M5629" s="136">
        <v>-2060</v>
      </c>
      <c r="N5629" s="114" t="s">
        <v>28</v>
      </c>
      <c r="O5629" s="114">
        <v>-391.4</v>
      </c>
      <c r="P5629" s="114">
        <v>-398.79</v>
      </c>
      <c r="Q5629" s="114">
        <v>0.37</v>
      </c>
      <c r="R5629" s="112"/>
      <c r="S5629" s="112"/>
      <c r="T5629" s="112"/>
      <c r="U5629" s="112"/>
    </row>
    <row r="5630" spans="1:21" hidden="1">
      <c r="A5630" s="116">
        <v>42473</v>
      </c>
      <c r="B5630" s="114" t="s">
        <v>7656</v>
      </c>
      <c r="C5630" s="116">
        <v>42473</v>
      </c>
      <c r="D5630" s="114" t="s">
        <v>7657</v>
      </c>
      <c r="E5630" s="114" t="s">
        <v>314</v>
      </c>
      <c r="F5630" s="114" t="s">
        <v>3999</v>
      </c>
      <c r="G5630" s="114" t="s">
        <v>7658</v>
      </c>
      <c r="H5630" s="114" t="s">
        <v>2070</v>
      </c>
      <c r="I5630" s="114" t="s">
        <v>81</v>
      </c>
      <c r="J5630" s="114" t="s">
        <v>7659</v>
      </c>
      <c r="K5630" s="114"/>
      <c r="L5630" s="114" t="s">
        <v>20</v>
      </c>
      <c r="M5630" s="114">
        <v>-2</v>
      </c>
      <c r="N5630" s="114" t="s">
        <v>28</v>
      </c>
      <c r="O5630" s="114">
        <v>-0.39</v>
      </c>
      <c r="P5630" s="114">
        <v>-0.39</v>
      </c>
      <c r="Q5630" s="114">
        <v>0</v>
      </c>
      <c r="R5630" s="112"/>
      <c r="S5630" s="112"/>
      <c r="T5630" s="112"/>
      <c r="U5630" s="112"/>
    </row>
    <row r="5631" spans="1:21" hidden="1">
      <c r="A5631" s="116">
        <v>42482</v>
      </c>
      <c r="B5631" s="114" t="s">
        <v>7482</v>
      </c>
      <c r="C5631" s="116">
        <v>42482</v>
      </c>
      <c r="D5631" s="114" t="s">
        <v>7483</v>
      </c>
      <c r="E5631" s="114" t="s">
        <v>314</v>
      </c>
      <c r="F5631" s="114" t="s">
        <v>4127</v>
      </c>
      <c r="G5631" s="114" t="s">
        <v>7484</v>
      </c>
      <c r="H5631" s="114" t="s">
        <v>2070</v>
      </c>
      <c r="I5631" s="114" t="s">
        <v>81</v>
      </c>
      <c r="J5631" s="114" t="s">
        <v>7485</v>
      </c>
      <c r="K5631" s="114"/>
      <c r="L5631" s="114" t="s">
        <v>20</v>
      </c>
      <c r="M5631" s="136">
        <v>-1080</v>
      </c>
      <c r="N5631" s="114" t="s">
        <v>28</v>
      </c>
      <c r="O5631" s="114">
        <v>-208.81</v>
      </c>
      <c r="P5631" s="114">
        <v>-208.81</v>
      </c>
      <c r="Q5631" s="114">
        <v>-7.0000000000000007E-2</v>
      </c>
      <c r="R5631" s="112"/>
      <c r="S5631" s="112"/>
      <c r="T5631" s="112"/>
      <c r="U5631" s="112"/>
    </row>
    <row r="5632" spans="1:21" hidden="1">
      <c r="A5632" s="116">
        <v>42480</v>
      </c>
      <c r="B5632" s="114" t="s">
        <v>8036</v>
      </c>
      <c r="C5632" s="116">
        <v>42480</v>
      </c>
      <c r="D5632" s="114" t="s">
        <v>8036</v>
      </c>
      <c r="E5632" s="114" t="s">
        <v>96</v>
      </c>
      <c r="F5632" s="114" t="s">
        <v>331</v>
      </c>
      <c r="G5632" s="114" t="s">
        <v>8037</v>
      </c>
      <c r="H5632" s="114" t="s">
        <v>2071</v>
      </c>
      <c r="I5632" s="114" t="s">
        <v>81</v>
      </c>
      <c r="J5632" s="114" t="s">
        <v>8038</v>
      </c>
      <c r="K5632" s="114" t="s">
        <v>21</v>
      </c>
      <c r="L5632" s="114"/>
      <c r="M5632" s="114">
        <v>81</v>
      </c>
      <c r="N5632" s="114" t="s">
        <v>28</v>
      </c>
      <c r="O5632" s="114">
        <v>16.2</v>
      </c>
      <c r="P5632" s="114">
        <v>0</v>
      </c>
      <c r="Q5632" s="114">
        <v>0</v>
      </c>
      <c r="R5632" s="112"/>
      <c r="S5632" s="112"/>
      <c r="T5632" s="112"/>
      <c r="U5632" s="112"/>
    </row>
    <row r="5633" spans="1:21" hidden="1">
      <c r="A5633" s="116">
        <v>42480</v>
      </c>
      <c r="B5633" s="114" t="s">
        <v>8036</v>
      </c>
      <c r="C5633" s="116">
        <v>42480</v>
      </c>
      <c r="D5633" s="114" t="s">
        <v>8036</v>
      </c>
      <c r="E5633" s="114" t="s">
        <v>96</v>
      </c>
      <c r="F5633" s="114" t="s">
        <v>331</v>
      </c>
      <c r="G5633" s="114" t="s">
        <v>8037</v>
      </c>
      <c r="H5633" s="114" t="s">
        <v>2071</v>
      </c>
      <c r="I5633" s="114" t="s">
        <v>81</v>
      </c>
      <c r="J5633" s="114" t="s">
        <v>8038</v>
      </c>
      <c r="K5633" s="114"/>
      <c r="L5633" s="114" t="s">
        <v>20</v>
      </c>
      <c r="M5633" s="114">
        <v>-81</v>
      </c>
      <c r="N5633" s="114" t="s">
        <v>28</v>
      </c>
      <c r="O5633" s="114">
        <v>-16.2</v>
      </c>
      <c r="P5633" s="114">
        <v>0</v>
      </c>
      <c r="Q5633" s="114">
        <v>0</v>
      </c>
      <c r="R5633" s="112"/>
      <c r="S5633" s="112"/>
      <c r="T5633" s="112"/>
      <c r="U5633" s="112"/>
    </row>
    <row r="5634" spans="1:21" hidden="1">
      <c r="A5634" s="116">
        <v>42488</v>
      </c>
      <c r="B5634" s="114" t="s">
        <v>8039</v>
      </c>
      <c r="C5634" s="116">
        <v>42488</v>
      </c>
      <c r="D5634" s="114" t="s">
        <v>8039</v>
      </c>
      <c r="E5634" s="114" t="s">
        <v>96</v>
      </c>
      <c r="F5634" s="114" t="s">
        <v>331</v>
      </c>
      <c r="G5634" s="114" t="s">
        <v>8040</v>
      </c>
      <c r="H5634" s="114" t="s">
        <v>2071</v>
      </c>
      <c r="I5634" s="114" t="s">
        <v>81</v>
      </c>
      <c r="J5634" s="114" t="s">
        <v>8041</v>
      </c>
      <c r="K5634" s="114" t="s">
        <v>21</v>
      </c>
      <c r="L5634" s="114"/>
      <c r="M5634" s="114">
        <v>38</v>
      </c>
      <c r="N5634" s="114" t="s">
        <v>28</v>
      </c>
      <c r="O5634" s="114">
        <v>7.6</v>
      </c>
      <c r="P5634" s="114">
        <v>0</v>
      </c>
      <c r="Q5634" s="114">
        <v>0</v>
      </c>
      <c r="R5634" s="112"/>
      <c r="S5634" s="112"/>
      <c r="T5634" s="112"/>
      <c r="U5634" s="112"/>
    </row>
    <row r="5635" spans="1:21" hidden="1">
      <c r="A5635" s="116">
        <v>42488</v>
      </c>
      <c r="B5635" s="114" t="s">
        <v>8039</v>
      </c>
      <c r="C5635" s="116">
        <v>42488</v>
      </c>
      <c r="D5635" s="114" t="s">
        <v>8039</v>
      </c>
      <c r="E5635" s="114" t="s">
        <v>96</v>
      </c>
      <c r="F5635" s="114" t="s">
        <v>331</v>
      </c>
      <c r="G5635" s="114" t="s">
        <v>8040</v>
      </c>
      <c r="H5635" s="114" t="s">
        <v>2071</v>
      </c>
      <c r="I5635" s="114" t="s">
        <v>81</v>
      </c>
      <c r="J5635" s="114" t="s">
        <v>8041</v>
      </c>
      <c r="K5635" s="114"/>
      <c r="L5635" s="114" t="s">
        <v>20</v>
      </c>
      <c r="M5635" s="114">
        <v>-38</v>
      </c>
      <c r="N5635" s="114" t="s">
        <v>28</v>
      </c>
      <c r="O5635" s="114">
        <v>-7.6</v>
      </c>
      <c r="P5635" s="114">
        <v>0</v>
      </c>
      <c r="Q5635" s="114">
        <v>0</v>
      </c>
      <c r="R5635" s="112"/>
      <c r="S5635" s="112"/>
      <c r="T5635" s="112"/>
      <c r="U5635" s="112"/>
    </row>
    <row r="5636" spans="1:21" hidden="1">
      <c r="A5636" s="116">
        <v>42489</v>
      </c>
      <c r="B5636" s="114" t="s">
        <v>7190</v>
      </c>
      <c r="C5636" s="116">
        <v>42489</v>
      </c>
      <c r="D5636" s="114" t="s">
        <v>7190</v>
      </c>
      <c r="E5636" s="114" t="s">
        <v>96</v>
      </c>
      <c r="F5636" s="114" t="s">
        <v>886</v>
      </c>
      <c r="G5636" s="114" t="s">
        <v>7191</v>
      </c>
      <c r="H5636" s="114" t="s">
        <v>2071</v>
      </c>
      <c r="I5636" s="114" t="s">
        <v>81</v>
      </c>
      <c r="J5636" s="114" t="s">
        <v>7192</v>
      </c>
      <c r="K5636" s="114" t="s">
        <v>21</v>
      </c>
      <c r="L5636" s="114"/>
      <c r="M5636" s="114">
        <v>112</v>
      </c>
      <c r="N5636" s="114" t="s">
        <v>28</v>
      </c>
      <c r="O5636" s="114">
        <v>22.4</v>
      </c>
      <c r="P5636" s="114">
        <v>0</v>
      </c>
      <c r="Q5636" s="114">
        <v>0</v>
      </c>
      <c r="R5636" s="112"/>
      <c r="S5636" s="112"/>
      <c r="T5636" s="112"/>
      <c r="U5636" s="112"/>
    </row>
    <row r="5637" spans="1:21" hidden="1">
      <c r="A5637" s="116">
        <v>42489</v>
      </c>
      <c r="B5637" s="114" t="s">
        <v>7187</v>
      </c>
      <c r="C5637" s="116">
        <v>42489</v>
      </c>
      <c r="D5637" s="114" t="s">
        <v>7187</v>
      </c>
      <c r="E5637" s="114" t="s">
        <v>96</v>
      </c>
      <c r="F5637" s="114" t="s">
        <v>3984</v>
      </c>
      <c r="G5637" s="114" t="s">
        <v>7188</v>
      </c>
      <c r="H5637" s="114" t="s">
        <v>2071</v>
      </c>
      <c r="I5637" s="114" t="s">
        <v>81</v>
      </c>
      <c r="J5637" s="114" t="s">
        <v>7189</v>
      </c>
      <c r="K5637" s="114"/>
      <c r="L5637" s="114" t="s">
        <v>20</v>
      </c>
      <c r="M5637" s="114">
        <v>-120</v>
      </c>
      <c r="N5637" s="114" t="s">
        <v>28</v>
      </c>
      <c r="O5637" s="114">
        <v>-24</v>
      </c>
      <c r="P5637" s="114">
        <v>-24</v>
      </c>
      <c r="Q5637" s="114">
        <v>24</v>
      </c>
      <c r="R5637" s="112"/>
      <c r="S5637" s="112"/>
      <c r="T5637" s="112"/>
      <c r="U5637" s="112"/>
    </row>
    <row r="5638" spans="1:21" hidden="1">
      <c r="A5638" s="116">
        <v>42489</v>
      </c>
      <c r="B5638" s="114" t="s">
        <v>7190</v>
      </c>
      <c r="C5638" s="116">
        <v>42489</v>
      </c>
      <c r="D5638" s="114" t="s">
        <v>7190</v>
      </c>
      <c r="E5638" s="114" t="s">
        <v>96</v>
      </c>
      <c r="F5638" s="114" t="s">
        <v>886</v>
      </c>
      <c r="G5638" s="114" t="s">
        <v>7191</v>
      </c>
      <c r="H5638" s="114" t="s">
        <v>2071</v>
      </c>
      <c r="I5638" s="114" t="s">
        <v>81</v>
      </c>
      <c r="J5638" s="114" t="s">
        <v>7192</v>
      </c>
      <c r="K5638" s="114"/>
      <c r="L5638" s="114" t="s">
        <v>20</v>
      </c>
      <c r="M5638" s="114">
        <v>-112</v>
      </c>
      <c r="N5638" s="114" t="s">
        <v>28</v>
      </c>
      <c r="O5638" s="114">
        <v>-22.4</v>
      </c>
      <c r="P5638" s="114">
        <v>-22.4</v>
      </c>
      <c r="Q5638" s="114">
        <v>22.4</v>
      </c>
      <c r="R5638" s="112"/>
      <c r="S5638" s="113"/>
      <c r="T5638" s="113"/>
      <c r="U5638" s="112"/>
    </row>
    <row r="5639" spans="1:21" hidden="1">
      <c r="A5639" s="116">
        <v>42489</v>
      </c>
      <c r="B5639" s="114" t="s">
        <v>7190</v>
      </c>
      <c r="C5639" s="116">
        <v>42489</v>
      </c>
      <c r="D5639" s="114" t="s">
        <v>7190</v>
      </c>
      <c r="E5639" s="114" t="s">
        <v>96</v>
      </c>
      <c r="F5639" s="114" t="s">
        <v>886</v>
      </c>
      <c r="G5639" s="114" t="s">
        <v>7191</v>
      </c>
      <c r="H5639" s="114" t="s">
        <v>2071</v>
      </c>
      <c r="I5639" s="114" t="s">
        <v>81</v>
      </c>
      <c r="J5639" s="114" t="s">
        <v>7192</v>
      </c>
      <c r="K5639" s="114"/>
      <c r="L5639" s="114" t="s">
        <v>20</v>
      </c>
      <c r="M5639" s="114">
        <v>-851</v>
      </c>
      <c r="N5639" s="114" t="s">
        <v>28</v>
      </c>
      <c r="O5639" s="114">
        <v>-170.2</v>
      </c>
      <c r="P5639" s="114">
        <v>-170.2</v>
      </c>
      <c r="Q5639" s="114">
        <v>170.2</v>
      </c>
      <c r="R5639" s="112"/>
      <c r="S5639" s="112"/>
      <c r="T5639" s="112"/>
      <c r="U5639" s="112"/>
    </row>
    <row r="5640" spans="1:21" hidden="1">
      <c r="A5640" s="116">
        <v>42489</v>
      </c>
      <c r="B5640" s="114" t="s">
        <v>7190</v>
      </c>
      <c r="C5640" s="116">
        <v>42489</v>
      </c>
      <c r="D5640" s="114" t="s">
        <v>7190</v>
      </c>
      <c r="E5640" s="114" t="s">
        <v>96</v>
      </c>
      <c r="F5640" s="114" t="s">
        <v>886</v>
      </c>
      <c r="G5640" s="114" t="s">
        <v>7191</v>
      </c>
      <c r="H5640" s="114" t="s">
        <v>2071</v>
      </c>
      <c r="I5640" s="114" t="s">
        <v>81</v>
      </c>
      <c r="J5640" s="114" t="s">
        <v>7192</v>
      </c>
      <c r="K5640" s="114" t="s">
        <v>21</v>
      </c>
      <c r="L5640" s="114"/>
      <c r="M5640" s="114">
        <v>851</v>
      </c>
      <c r="N5640" s="114" t="s">
        <v>28</v>
      </c>
      <c r="O5640" s="114">
        <v>170.2</v>
      </c>
      <c r="P5640" s="114">
        <v>0</v>
      </c>
      <c r="Q5640" s="114">
        <v>0</v>
      </c>
      <c r="R5640" s="112"/>
      <c r="S5640" s="112"/>
      <c r="T5640" s="112"/>
      <c r="U5640" s="112"/>
    </row>
    <row r="5641" spans="1:21" hidden="1">
      <c r="A5641" s="116">
        <v>42489</v>
      </c>
      <c r="B5641" s="114" t="s">
        <v>7187</v>
      </c>
      <c r="C5641" s="116">
        <v>42489</v>
      </c>
      <c r="D5641" s="114" t="s">
        <v>7187</v>
      </c>
      <c r="E5641" s="114" t="s">
        <v>96</v>
      </c>
      <c r="F5641" s="114" t="s">
        <v>3984</v>
      </c>
      <c r="G5641" s="114" t="s">
        <v>7188</v>
      </c>
      <c r="H5641" s="114" t="s">
        <v>2071</v>
      </c>
      <c r="I5641" s="114" t="s">
        <v>81</v>
      </c>
      <c r="J5641" s="114" t="s">
        <v>7189</v>
      </c>
      <c r="K5641" s="114" t="s">
        <v>21</v>
      </c>
      <c r="L5641" s="114"/>
      <c r="M5641" s="114">
        <v>120</v>
      </c>
      <c r="N5641" s="114" t="s">
        <v>28</v>
      </c>
      <c r="O5641" s="114">
        <v>24</v>
      </c>
      <c r="P5641" s="114">
        <v>0</v>
      </c>
      <c r="Q5641" s="114">
        <v>0</v>
      </c>
      <c r="R5641" s="112"/>
      <c r="S5641" s="112"/>
      <c r="T5641" s="112"/>
      <c r="U5641" s="112"/>
    </row>
    <row r="5642" spans="1:21">
      <c r="A5642" s="116">
        <v>42474</v>
      </c>
      <c r="B5642" s="114" t="s">
        <v>7783</v>
      </c>
      <c r="C5642" s="116">
        <v>42474</v>
      </c>
      <c r="D5642" s="114" t="s">
        <v>7783</v>
      </c>
      <c r="E5642" s="114" t="s">
        <v>96</v>
      </c>
      <c r="F5642" s="114"/>
      <c r="G5642" s="114"/>
      <c r="H5642" s="114" t="s">
        <v>2071</v>
      </c>
      <c r="I5642" s="114" t="s">
        <v>19</v>
      </c>
      <c r="J5642" s="114" t="s">
        <v>7784</v>
      </c>
      <c r="K5642" s="114" t="s">
        <v>21</v>
      </c>
      <c r="L5642" s="114"/>
      <c r="M5642" s="114">
        <v>1</v>
      </c>
      <c r="N5642" s="114" t="s">
        <v>28</v>
      </c>
      <c r="O5642" s="114">
        <v>0.2</v>
      </c>
      <c r="P5642" s="114">
        <v>0.2</v>
      </c>
      <c r="Q5642" s="114">
        <v>0</v>
      </c>
      <c r="R5642" s="112"/>
      <c r="S5642" s="112"/>
      <c r="T5642" s="112"/>
      <c r="U5642" s="112"/>
    </row>
    <row r="5643" spans="1:21" hidden="1">
      <c r="A5643" s="116">
        <v>42489</v>
      </c>
      <c r="B5643" s="114" t="s">
        <v>7785</v>
      </c>
      <c r="C5643" s="116">
        <v>42490</v>
      </c>
      <c r="D5643" s="114" t="s">
        <v>6221</v>
      </c>
      <c r="E5643" s="114" t="s">
        <v>96</v>
      </c>
      <c r="F5643" s="114"/>
      <c r="G5643" s="114"/>
      <c r="H5643" s="114" t="s">
        <v>2071</v>
      </c>
      <c r="I5643" s="114" t="s">
        <v>17</v>
      </c>
      <c r="J5643" s="114" t="s">
        <v>6222</v>
      </c>
      <c r="K5643" s="114"/>
      <c r="L5643" s="114" t="s">
        <v>20</v>
      </c>
      <c r="M5643" s="114">
        <v>-1</v>
      </c>
      <c r="N5643" s="114" t="s">
        <v>28</v>
      </c>
      <c r="O5643" s="114">
        <v>-0.2</v>
      </c>
      <c r="P5643" s="114">
        <v>-0.2</v>
      </c>
      <c r="Q5643" s="114">
        <v>0</v>
      </c>
      <c r="R5643" s="112"/>
      <c r="S5643" s="112"/>
      <c r="T5643" s="112"/>
      <c r="U5643" s="112"/>
    </row>
    <row r="5644" spans="1:21" hidden="1">
      <c r="A5644" s="116">
        <v>42461</v>
      </c>
      <c r="B5644" s="114" t="s">
        <v>7505</v>
      </c>
      <c r="C5644" s="116">
        <v>42461</v>
      </c>
      <c r="D5644" s="114" t="s">
        <v>7506</v>
      </c>
      <c r="E5644" s="114" t="s">
        <v>96</v>
      </c>
      <c r="F5644" s="114" t="s">
        <v>3984</v>
      </c>
      <c r="G5644" s="114" t="s">
        <v>7507</v>
      </c>
      <c r="H5644" s="114" t="s">
        <v>2071</v>
      </c>
      <c r="I5644" s="114" t="s">
        <v>81</v>
      </c>
      <c r="J5644" s="114" t="s">
        <v>7508</v>
      </c>
      <c r="K5644" s="114"/>
      <c r="L5644" s="114" t="s">
        <v>20</v>
      </c>
      <c r="M5644" s="136">
        <v>-1728</v>
      </c>
      <c r="N5644" s="114" t="s">
        <v>28</v>
      </c>
      <c r="O5644" s="114">
        <v>-369.4</v>
      </c>
      <c r="P5644" s="114">
        <v>-369.4</v>
      </c>
      <c r="Q5644" s="114">
        <v>1</v>
      </c>
      <c r="R5644" s="112"/>
      <c r="S5644" s="112"/>
      <c r="T5644" s="112"/>
      <c r="U5644" s="112"/>
    </row>
    <row r="5645" spans="1:21" hidden="1">
      <c r="A5645" s="116">
        <v>42464</v>
      </c>
      <c r="B5645" s="114" t="s">
        <v>7233</v>
      </c>
      <c r="C5645" s="116">
        <v>42464</v>
      </c>
      <c r="D5645" s="114" t="s">
        <v>7234</v>
      </c>
      <c r="E5645" s="114" t="s">
        <v>96</v>
      </c>
      <c r="F5645" s="114" t="s">
        <v>938</v>
      </c>
      <c r="G5645" s="114" t="s">
        <v>7235</v>
      </c>
      <c r="H5645" s="114" t="s">
        <v>2071</v>
      </c>
      <c r="I5645" s="114" t="s">
        <v>81</v>
      </c>
      <c r="J5645" s="114" t="s">
        <v>7236</v>
      </c>
      <c r="K5645" s="114"/>
      <c r="L5645" s="114" t="s">
        <v>20</v>
      </c>
      <c r="M5645" s="114">
        <v>-72</v>
      </c>
      <c r="N5645" s="114" t="s">
        <v>28</v>
      </c>
      <c r="O5645" s="114">
        <v>-15.39</v>
      </c>
      <c r="P5645" s="114">
        <v>-15.39</v>
      </c>
      <c r="Q5645" s="114">
        <v>0.04</v>
      </c>
      <c r="R5645" s="112"/>
      <c r="S5645" s="112"/>
      <c r="T5645" s="112"/>
      <c r="U5645" s="112"/>
    </row>
    <row r="5646" spans="1:21" hidden="1">
      <c r="A5646" s="116">
        <v>42465</v>
      </c>
      <c r="B5646" s="114" t="s">
        <v>7209</v>
      </c>
      <c r="C5646" s="116">
        <v>42465</v>
      </c>
      <c r="D5646" s="114" t="s">
        <v>7210</v>
      </c>
      <c r="E5646" s="114" t="s">
        <v>96</v>
      </c>
      <c r="F5646" s="114" t="s">
        <v>938</v>
      </c>
      <c r="G5646" s="114" t="s">
        <v>7211</v>
      </c>
      <c r="H5646" s="114" t="s">
        <v>2071</v>
      </c>
      <c r="I5646" s="114" t="s">
        <v>81</v>
      </c>
      <c r="J5646" s="114" t="s">
        <v>7212</v>
      </c>
      <c r="K5646" s="114"/>
      <c r="L5646" s="114" t="s">
        <v>20</v>
      </c>
      <c r="M5646" s="114">
        <v>-48</v>
      </c>
      <c r="N5646" s="114" t="s">
        <v>28</v>
      </c>
      <c r="O5646" s="114">
        <v>-10.26</v>
      </c>
      <c r="P5646" s="114">
        <v>-10.26</v>
      </c>
      <c r="Q5646" s="114">
        <v>0.03</v>
      </c>
      <c r="R5646" s="112"/>
      <c r="S5646" s="112"/>
      <c r="T5646" s="112"/>
      <c r="U5646" s="112"/>
    </row>
    <row r="5647" spans="1:21" hidden="1">
      <c r="A5647" s="116">
        <v>42466</v>
      </c>
      <c r="B5647" s="114" t="s">
        <v>7201</v>
      </c>
      <c r="C5647" s="116">
        <v>42466</v>
      </c>
      <c r="D5647" s="114" t="s">
        <v>7202</v>
      </c>
      <c r="E5647" s="114" t="s">
        <v>96</v>
      </c>
      <c r="F5647" s="114" t="s">
        <v>294</v>
      </c>
      <c r="G5647" s="114" t="s">
        <v>7203</v>
      </c>
      <c r="H5647" s="114" t="s">
        <v>2071</v>
      </c>
      <c r="I5647" s="114" t="s">
        <v>81</v>
      </c>
      <c r="J5647" s="114" t="s">
        <v>7204</v>
      </c>
      <c r="K5647" s="114"/>
      <c r="L5647" s="114" t="s">
        <v>20</v>
      </c>
      <c r="M5647" s="114">
        <v>-864</v>
      </c>
      <c r="N5647" s="114" t="s">
        <v>28</v>
      </c>
      <c r="O5647" s="114">
        <v>-184.7</v>
      </c>
      <c r="P5647" s="114">
        <v>-184.7</v>
      </c>
      <c r="Q5647" s="114">
        <v>0.5</v>
      </c>
      <c r="R5647" s="112"/>
      <c r="S5647" s="112"/>
      <c r="T5647" s="112"/>
      <c r="U5647" s="112"/>
    </row>
    <row r="5648" spans="1:21" hidden="1">
      <c r="A5648" s="116">
        <v>42464</v>
      </c>
      <c r="B5648" s="114" t="s">
        <v>8042</v>
      </c>
      <c r="C5648" s="116">
        <v>42464</v>
      </c>
      <c r="D5648" s="114" t="s">
        <v>8043</v>
      </c>
      <c r="E5648" s="114" t="s">
        <v>96</v>
      </c>
      <c r="F5648" s="114" t="s">
        <v>330</v>
      </c>
      <c r="G5648" s="114" t="s">
        <v>8044</v>
      </c>
      <c r="H5648" s="114" t="s">
        <v>2071</v>
      </c>
      <c r="I5648" s="114" t="s">
        <v>81</v>
      </c>
      <c r="J5648" s="114" t="s">
        <v>8045</v>
      </c>
      <c r="K5648" s="114"/>
      <c r="L5648" s="114" t="s">
        <v>20</v>
      </c>
      <c r="M5648" s="114">
        <v>-24</v>
      </c>
      <c r="N5648" s="114" t="s">
        <v>28</v>
      </c>
      <c r="O5648" s="114">
        <v>-5.13</v>
      </c>
      <c r="P5648" s="114">
        <v>-5.13</v>
      </c>
      <c r="Q5648" s="114">
        <v>0.01</v>
      </c>
      <c r="R5648" s="112"/>
      <c r="S5648" s="112"/>
      <c r="T5648" s="112"/>
      <c r="U5648" s="112"/>
    </row>
    <row r="5649" spans="1:21" hidden="1">
      <c r="A5649" s="116">
        <v>42461</v>
      </c>
      <c r="B5649" s="114" t="s">
        <v>7237</v>
      </c>
      <c r="C5649" s="116">
        <v>42461</v>
      </c>
      <c r="D5649" s="114" t="s">
        <v>7238</v>
      </c>
      <c r="E5649" s="114" t="s">
        <v>96</v>
      </c>
      <c r="F5649" s="114" t="s">
        <v>938</v>
      </c>
      <c r="G5649" s="114" t="s">
        <v>7239</v>
      </c>
      <c r="H5649" s="114" t="s">
        <v>2071</v>
      </c>
      <c r="I5649" s="114" t="s">
        <v>81</v>
      </c>
      <c r="J5649" s="114" t="s">
        <v>7240</v>
      </c>
      <c r="K5649" s="114"/>
      <c r="L5649" s="114" t="s">
        <v>20</v>
      </c>
      <c r="M5649" s="114">
        <v>-24</v>
      </c>
      <c r="N5649" s="114" t="s">
        <v>28</v>
      </c>
      <c r="O5649" s="114">
        <v>-5.13</v>
      </c>
      <c r="P5649" s="114">
        <v>-5.13</v>
      </c>
      <c r="Q5649" s="114">
        <v>0.01</v>
      </c>
      <c r="R5649" s="112"/>
      <c r="S5649" s="112"/>
      <c r="T5649" s="112"/>
      <c r="U5649" s="112"/>
    </row>
    <row r="5650" spans="1:21" hidden="1">
      <c r="A5650" s="116">
        <v>42464</v>
      </c>
      <c r="B5650" s="114" t="s">
        <v>7616</v>
      </c>
      <c r="C5650" s="116">
        <v>42464</v>
      </c>
      <c r="D5650" s="114" t="s">
        <v>7617</v>
      </c>
      <c r="E5650" s="114" t="s">
        <v>96</v>
      </c>
      <c r="F5650" s="114" t="s">
        <v>3984</v>
      </c>
      <c r="G5650" s="114" t="s">
        <v>7618</v>
      </c>
      <c r="H5650" s="114" t="s">
        <v>2071</v>
      </c>
      <c r="I5650" s="114" t="s">
        <v>81</v>
      </c>
      <c r="J5650" s="114" t="s">
        <v>7516</v>
      </c>
      <c r="K5650" s="114"/>
      <c r="L5650" s="114" t="s">
        <v>20</v>
      </c>
      <c r="M5650" s="114">
        <v>-864</v>
      </c>
      <c r="N5650" s="114" t="s">
        <v>28</v>
      </c>
      <c r="O5650" s="114">
        <v>-184.7</v>
      </c>
      <c r="P5650" s="114">
        <v>-184.7</v>
      </c>
      <c r="Q5650" s="114">
        <v>0.5</v>
      </c>
      <c r="R5650" s="112"/>
      <c r="S5650" s="112"/>
      <c r="T5650" s="112"/>
      <c r="U5650" s="112"/>
    </row>
    <row r="5651" spans="1:21" hidden="1">
      <c r="A5651" s="116">
        <v>42466</v>
      </c>
      <c r="B5651" s="114" t="s">
        <v>7197</v>
      </c>
      <c r="C5651" s="116">
        <v>42466</v>
      </c>
      <c r="D5651" s="114" t="s">
        <v>7198</v>
      </c>
      <c r="E5651" s="114" t="s">
        <v>96</v>
      </c>
      <c r="F5651" s="114" t="s">
        <v>938</v>
      </c>
      <c r="G5651" s="114" t="s">
        <v>7199</v>
      </c>
      <c r="H5651" s="114" t="s">
        <v>2071</v>
      </c>
      <c r="I5651" s="114" t="s">
        <v>81</v>
      </c>
      <c r="J5651" s="114" t="s">
        <v>7200</v>
      </c>
      <c r="K5651" s="114"/>
      <c r="L5651" s="114" t="s">
        <v>20</v>
      </c>
      <c r="M5651" s="114">
        <v>-24</v>
      </c>
      <c r="N5651" s="114" t="s">
        <v>28</v>
      </c>
      <c r="O5651" s="114">
        <v>-5.13</v>
      </c>
      <c r="P5651" s="114">
        <v>-5.13</v>
      </c>
      <c r="Q5651" s="114">
        <v>0.01</v>
      </c>
      <c r="R5651" s="112"/>
      <c r="S5651" s="113"/>
      <c r="T5651" s="113"/>
      <c r="U5651" s="112"/>
    </row>
    <row r="5652" spans="1:21" hidden="1">
      <c r="A5652" s="116">
        <v>42466</v>
      </c>
      <c r="B5652" s="114" t="s">
        <v>8046</v>
      </c>
      <c r="C5652" s="116">
        <v>42466</v>
      </c>
      <c r="D5652" s="114" t="s">
        <v>8047</v>
      </c>
      <c r="E5652" s="114" t="s">
        <v>96</v>
      </c>
      <c r="F5652" s="114" t="s">
        <v>330</v>
      </c>
      <c r="G5652" s="114" t="s">
        <v>8048</v>
      </c>
      <c r="H5652" s="114" t="s">
        <v>2071</v>
      </c>
      <c r="I5652" s="114" t="s">
        <v>81</v>
      </c>
      <c r="J5652" s="114" t="s">
        <v>8049</v>
      </c>
      <c r="K5652" s="114"/>
      <c r="L5652" s="114" t="s">
        <v>20</v>
      </c>
      <c r="M5652" s="114">
        <v>-144</v>
      </c>
      <c r="N5652" s="114" t="s">
        <v>28</v>
      </c>
      <c r="O5652" s="114">
        <v>-30.78</v>
      </c>
      <c r="P5652" s="114">
        <v>-30.78</v>
      </c>
      <c r="Q5652" s="114">
        <v>0.08</v>
      </c>
      <c r="R5652" s="112"/>
      <c r="S5652" s="112"/>
      <c r="T5652" s="112"/>
      <c r="U5652" s="112"/>
    </row>
    <row r="5653" spans="1:21" hidden="1">
      <c r="A5653" s="116">
        <v>42473</v>
      </c>
      <c r="B5653" s="114" t="s">
        <v>7281</v>
      </c>
      <c r="C5653" s="116">
        <v>42473</v>
      </c>
      <c r="D5653" s="114" t="s">
        <v>7282</v>
      </c>
      <c r="E5653" s="114" t="s">
        <v>96</v>
      </c>
      <c r="F5653" s="114" t="s">
        <v>938</v>
      </c>
      <c r="G5653" s="114" t="s">
        <v>7283</v>
      </c>
      <c r="H5653" s="114" t="s">
        <v>2071</v>
      </c>
      <c r="I5653" s="114" t="s">
        <v>81</v>
      </c>
      <c r="J5653" s="114" t="s">
        <v>7284</v>
      </c>
      <c r="K5653" s="114"/>
      <c r="L5653" s="114" t="s">
        <v>20</v>
      </c>
      <c r="M5653" s="114">
        <v>-96</v>
      </c>
      <c r="N5653" s="114" t="s">
        <v>28</v>
      </c>
      <c r="O5653" s="114">
        <v>-19.63</v>
      </c>
      <c r="P5653" s="114">
        <v>-19.63</v>
      </c>
      <c r="Q5653" s="114">
        <v>0</v>
      </c>
      <c r="R5653" s="112"/>
      <c r="S5653" s="112"/>
      <c r="T5653" s="112"/>
      <c r="U5653" s="112"/>
    </row>
    <row r="5654" spans="1:21" hidden="1">
      <c r="A5654" s="116">
        <v>42467</v>
      </c>
      <c r="B5654" s="114" t="s">
        <v>7245</v>
      </c>
      <c r="C5654" s="116">
        <v>42467</v>
      </c>
      <c r="D5654" s="114" t="s">
        <v>7246</v>
      </c>
      <c r="E5654" s="114" t="s">
        <v>96</v>
      </c>
      <c r="F5654" s="114" t="s">
        <v>886</v>
      </c>
      <c r="G5654" s="114" t="s">
        <v>7247</v>
      </c>
      <c r="H5654" s="114" t="s">
        <v>2071</v>
      </c>
      <c r="I5654" s="114" t="s">
        <v>81</v>
      </c>
      <c r="J5654" s="114" t="s">
        <v>7248</v>
      </c>
      <c r="K5654" s="114"/>
      <c r="L5654" s="114" t="s">
        <v>20</v>
      </c>
      <c r="M5654" s="136">
        <v>-3456</v>
      </c>
      <c r="N5654" s="114" t="s">
        <v>28</v>
      </c>
      <c r="O5654" s="114">
        <v>-734.78</v>
      </c>
      <c r="P5654" s="114">
        <v>-734.91</v>
      </c>
      <c r="Q5654" s="114">
        <v>-1.9</v>
      </c>
      <c r="R5654" s="112"/>
      <c r="S5654" s="112"/>
      <c r="T5654" s="112"/>
      <c r="U5654" s="112"/>
    </row>
    <row r="5655" spans="1:21" hidden="1">
      <c r="A5655" s="116">
        <v>42467</v>
      </c>
      <c r="B5655" s="114" t="s">
        <v>7663</v>
      </c>
      <c r="C5655" s="116">
        <v>42467</v>
      </c>
      <c r="D5655" s="114" t="s">
        <v>7664</v>
      </c>
      <c r="E5655" s="114" t="s">
        <v>96</v>
      </c>
      <c r="F5655" s="114" t="s">
        <v>331</v>
      </c>
      <c r="G5655" s="114" t="s">
        <v>7665</v>
      </c>
      <c r="H5655" s="114" t="s">
        <v>2071</v>
      </c>
      <c r="I5655" s="114" t="s">
        <v>81</v>
      </c>
      <c r="J5655" s="114" t="s">
        <v>7666</v>
      </c>
      <c r="K5655" s="114"/>
      <c r="L5655" s="114" t="s">
        <v>20</v>
      </c>
      <c r="M5655" s="114">
        <v>-120</v>
      </c>
      <c r="N5655" s="114" t="s">
        <v>28</v>
      </c>
      <c r="O5655" s="114">
        <v>-25.51</v>
      </c>
      <c r="P5655" s="114">
        <v>-25.51</v>
      </c>
      <c r="Q5655" s="114">
        <v>-7.0000000000000007E-2</v>
      </c>
      <c r="R5655" s="112"/>
      <c r="S5655" s="112"/>
      <c r="T5655" s="112"/>
      <c r="U5655" s="112"/>
    </row>
    <row r="5656" spans="1:21" hidden="1">
      <c r="A5656" s="116">
        <v>42467</v>
      </c>
      <c r="B5656" s="114" t="s">
        <v>7249</v>
      </c>
      <c r="C5656" s="116">
        <v>42467</v>
      </c>
      <c r="D5656" s="114" t="s">
        <v>7250</v>
      </c>
      <c r="E5656" s="114" t="s">
        <v>96</v>
      </c>
      <c r="F5656" s="114" t="s">
        <v>938</v>
      </c>
      <c r="G5656" s="114" t="s">
        <v>7251</v>
      </c>
      <c r="H5656" s="114" t="s">
        <v>2071</v>
      </c>
      <c r="I5656" s="114" t="s">
        <v>81</v>
      </c>
      <c r="J5656" s="114" t="s">
        <v>7252</v>
      </c>
      <c r="K5656" s="114"/>
      <c r="L5656" s="114" t="s">
        <v>20</v>
      </c>
      <c r="M5656" s="114">
        <v>-24</v>
      </c>
      <c r="N5656" s="114" t="s">
        <v>28</v>
      </c>
      <c r="O5656" s="114">
        <v>-5.0999999999999996</v>
      </c>
      <c r="P5656" s="114">
        <v>-5.0999999999999996</v>
      </c>
      <c r="Q5656" s="114">
        <v>-0.02</v>
      </c>
      <c r="R5656" s="112"/>
      <c r="S5656" s="112"/>
      <c r="T5656" s="112"/>
      <c r="U5656" s="112"/>
    </row>
    <row r="5657" spans="1:21">
      <c r="A5657" s="116">
        <v>42474</v>
      </c>
      <c r="B5657" s="114" t="s">
        <v>7783</v>
      </c>
      <c r="C5657" s="116">
        <v>42474</v>
      </c>
      <c r="D5657" s="114" t="s">
        <v>7783</v>
      </c>
      <c r="E5657" s="114" t="s">
        <v>96</v>
      </c>
      <c r="F5657" s="114"/>
      <c r="G5657" s="114"/>
      <c r="H5657" s="114" t="s">
        <v>2071</v>
      </c>
      <c r="I5657" s="114" t="s">
        <v>19</v>
      </c>
      <c r="J5657" s="114" t="s">
        <v>7784</v>
      </c>
      <c r="K5657" s="114"/>
      <c r="L5657" s="114" t="s">
        <v>20</v>
      </c>
      <c r="M5657" s="114">
        <v>-1</v>
      </c>
      <c r="N5657" s="114" t="s">
        <v>28</v>
      </c>
      <c r="O5657" s="114">
        <v>-0.2</v>
      </c>
      <c r="P5657" s="114">
        <v>-0.2</v>
      </c>
      <c r="Q5657" s="114">
        <v>0</v>
      </c>
      <c r="R5657" s="112"/>
      <c r="S5657" s="112"/>
      <c r="T5657" s="112"/>
      <c r="U5657" s="112"/>
    </row>
    <row r="5658" spans="1:21" hidden="1">
      <c r="A5658" s="116">
        <v>42475</v>
      </c>
      <c r="B5658" s="114" t="s">
        <v>7743</v>
      </c>
      <c r="C5658" s="116">
        <v>42475</v>
      </c>
      <c r="D5658" s="114" t="s">
        <v>7744</v>
      </c>
      <c r="E5658" s="114" t="s">
        <v>96</v>
      </c>
      <c r="F5658" s="114" t="s">
        <v>331</v>
      </c>
      <c r="G5658" s="114" t="s">
        <v>7745</v>
      </c>
      <c r="H5658" s="114" t="s">
        <v>2071</v>
      </c>
      <c r="I5658" s="114" t="s">
        <v>81</v>
      </c>
      <c r="J5658" s="114" t="s">
        <v>7746</v>
      </c>
      <c r="K5658" s="114"/>
      <c r="L5658" s="114" t="s">
        <v>20</v>
      </c>
      <c r="M5658" s="114">
        <v>-864</v>
      </c>
      <c r="N5658" s="114" t="s">
        <v>28</v>
      </c>
      <c r="O5658" s="114">
        <v>-176.67</v>
      </c>
      <c r="P5658" s="114">
        <v>-176.67</v>
      </c>
      <c r="Q5658" s="114">
        <v>-0.02</v>
      </c>
      <c r="R5658" s="112"/>
      <c r="S5658" s="112"/>
      <c r="T5658" s="112"/>
      <c r="U5658" s="112"/>
    </row>
    <row r="5659" spans="1:21" hidden="1">
      <c r="A5659" s="116">
        <v>42475</v>
      </c>
      <c r="B5659" s="114" t="s">
        <v>7253</v>
      </c>
      <c r="C5659" s="116">
        <v>42475</v>
      </c>
      <c r="D5659" s="114" t="s">
        <v>7254</v>
      </c>
      <c r="E5659" s="114" t="s">
        <v>96</v>
      </c>
      <c r="F5659" s="114" t="s">
        <v>3984</v>
      </c>
      <c r="G5659" s="114" t="s">
        <v>7255</v>
      </c>
      <c r="H5659" s="114" t="s">
        <v>2071</v>
      </c>
      <c r="I5659" s="114" t="s">
        <v>81</v>
      </c>
      <c r="J5659" s="114" t="s">
        <v>7256</v>
      </c>
      <c r="K5659" s="114"/>
      <c r="L5659" s="114" t="s">
        <v>20</v>
      </c>
      <c r="M5659" s="114">
        <v>-360</v>
      </c>
      <c r="N5659" s="114" t="s">
        <v>28</v>
      </c>
      <c r="O5659" s="114">
        <v>-73.61</v>
      </c>
      <c r="P5659" s="114">
        <v>-73.61</v>
      </c>
      <c r="Q5659" s="114">
        <v>-0.01</v>
      </c>
      <c r="R5659" s="112"/>
      <c r="S5659" s="112"/>
      <c r="T5659" s="112"/>
      <c r="U5659" s="112"/>
    </row>
    <row r="5660" spans="1:21" hidden="1">
      <c r="A5660" s="116">
        <v>42471</v>
      </c>
      <c r="B5660" s="114" t="s">
        <v>7325</v>
      </c>
      <c r="C5660" s="116">
        <v>42471</v>
      </c>
      <c r="D5660" s="114" t="s">
        <v>7326</v>
      </c>
      <c r="E5660" s="114" t="s">
        <v>96</v>
      </c>
      <c r="F5660" s="114" t="s">
        <v>938</v>
      </c>
      <c r="G5660" s="114" t="s">
        <v>7327</v>
      </c>
      <c r="H5660" s="114" t="s">
        <v>2071</v>
      </c>
      <c r="I5660" s="114" t="s">
        <v>81</v>
      </c>
      <c r="J5660" s="114" t="s">
        <v>7328</v>
      </c>
      <c r="K5660" s="114"/>
      <c r="L5660" s="114" t="s">
        <v>20</v>
      </c>
      <c r="M5660" s="114">
        <v>-96</v>
      </c>
      <c r="N5660" s="114" t="s">
        <v>28</v>
      </c>
      <c r="O5660" s="114">
        <v>-19.63</v>
      </c>
      <c r="P5660" s="114">
        <v>-19.63</v>
      </c>
      <c r="Q5660" s="114">
        <v>0</v>
      </c>
      <c r="R5660" s="112"/>
      <c r="S5660" s="112"/>
      <c r="T5660" s="112"/>
      <c r="U5660" s="112"/>
    </row>
    <row r="5661" spans="1:21" hidden="1">
      <c r="A5661" s="116">
        <v>42473</v>
      </c>
      <c r="B5661" s="114" t="s">
        <v>7309</v>
      </c>
      <c r="C5661" s="116">
        <v>42473</v>
      </c>
      <c r="D5661" s="114" t="s">
        <v>7310</v>
      </c>
      <c r="E5661" s="114" t="s">
        <v>96</v>
      </c>
      <c r="F5661" s="114" t="s">
        <v>331</v>
      </c>
      <c r="G5661" s="114" t="s">
        <v>7311</v>
      </c>
      <c r="H5661" s="114" t="s">
        <v>2071</v>
      </c>
      <c r="I5661" s="114" t="s">
        <v>81</v>
      </c>
      <c r="J5661" s="114" t="s">
        <v>7312</v>
      </c>
      <c r="K5661" s="114"/>
      <c r="L5661" s="114" t="s">
        <v>20</v>
      </c>
      <c r="M5661" s="114">
        <v>-120</v>
      </c>
      <c r="N5661" s="114" t="s">
        <v>28</v>
      </c>
      <c r="O5661" s="114">
        <v>-24.54</v>
      </c>
      <c r="P5661" s="114">
        <v>-24.54</v>
      </c>
      <c r="Q5661" s="114">
        <v>0</v>
      </c>
      <c r="R5661" s="112"/>
      <c r="S5661" s="112"/>
      <c r="T5661" s="112"/>
      <c r="U5661" s="112"/>
    </row>
    <row r="5662" spans="1:21" hidden="1">
      <c r="A5662" s="116">
        <v>42473</v>
      </c>
      <c r="B5662" s="114" t="s">
        <v>8050</v>
      </c>
      <c r="C5662" s="116">
        <v>42473</v>
      </c>
      <c r="D5662" s="114" t="s">
        <v>8051</v>
      </c>
      <c r="E5662" s="114" t="s">
        <v>96</v>
      </c>
      <c r="F5662" s="114" t="s">
        <v>330</v>
      </c>
      <c r="G5662" s="114" t="s">
        <v>8052</v>
      </c>
      <c r="H5662" s="114" t="s">
        <v>2071</v>
      </c>
      <c r="I5662" s="114" t="s">
        <v>81</v>
      </c>
      <c r="J5662" s="114" t="s">
        <v>8053</v>
      </c>
      <c r="K5662" s="114"/>
      <c r="L5662" s="114" t="s">
        <v>20</v>
      </c>
      <c r="M5662" s="114">
        <v>-120</v>
      </c>
      <c r="N5662" s="114" t="s">
        <v>28</v>
      </c>
      <c r="O5662" s="114">
        <v>-24.54</v>
      </c>
      <c r="P5662" s="114">
        <v>-24.54</v>
      </c>
      <c r="Q5662" s="114">
        <v>0</v>
      </c>
      <c r="R5662" s="112"/>
      <c r="S5662" s="112"/>
      <c r="T5662" s="112"/>
      <c r="U5662" s="112"/>
    </row>
    <row r="5663" spans="1:21" hidden="1">
      <c r="A5663" s="116">
        <v>42468</v>
      </c>
      <c r="B5663" s="114" t="s">
        <v>7305</v>
      </c>
      <c r="C5663" s="116">
        <v>42468</v>
      </c>
      <c r="D5663" s="114" t="s">
        <v>7306</v>
      </c>
      <c r="E5663" s="114" t="s">
        <v>96</v>
      </c>
      <c r="F5663" s="114" t="s">
        <v>938</v>
      </c>
      <c r="G5663" s="114" t="s">
        <v>7307</v>
      </c>
      <c r="H5663" s="114" t="s">
        <v>2071</v>
      </c>
      <c r="I5663" s="114" t="s">
        <v>81</v>
      </c>
      <c r="J5663" s="114" t="s">
        <v>7308</v>
      </c>
      <c r="K5663" s="114"/>
      <c r="L5663" s="114" t="s">
        <v>20</v>
      </c>
      <c r="M5663" s="114">
        <v>-24</v>
      </c>
      <c r="N5663" s="114" t="s">
        <v>28</v>
      </c>
      <c r="O5663" s="114">
        <v>-4.91</v>
      </c>
      <c r="P5663" s="114">
        <v>-4.91</v>
      </c>
      <c r="Q5663" s="114">
        <v>0</v>
      </c>
      <c r="R5663" s="112"/>
      <c r="S5663" s="112"/>
      <c r="T5663" s="112"/>
      <c r="U5663" s="112"/>
    </row>
    <row r="5664" spans="1:21" hidden="1">
      <c r="A5664" s="116">
        <v>42471</v>
      </c>
      <c r="B5664" s="114" t="s">
        <v>8054</v>
      </c>
      <c r="C5664" s="116">
        <v>42471</v>
      </c>
      <c r="D5664" s="114" t="s">
        <v>8055</v>
      </c>
      <c r="E5664" s="114" t="s">
        <v>96</v>
      </c>
      <c r="F5664" s="114" t="s">
        <v>330</v>
      </c>
      <c r="G5664" s="114" t="s">
        <v>8056</v>
      </c>
      <c r="H5664" s="114" t="s">
        <v>2071</v>
      </c>
      <c r="I5664" s="114" t="s">
        <v>81</v>
      </c>
      <c r="J5664" s="114" t="s">
        <v>8057</v>
      </c>
      <c r="K5664" s="114"/>
      <c r="L5664" s="114" t="s">
        <v>20</v>
      </c>
      <c r="M5664" s="114">
        <v>-12</v>
      </c>
      <c r="N5664" s="114" t="s">
        <v>28</v>
      </c>
      <c r="O5664" s="114">
        <v>-2.4500000000000002</v>
      </c>
      <c r="P5664" s="114">
        <v>-2.4500000000000002</v>
      </c>
      <c r="Q5664" s="114">
        <v>0</v>
      </c>
      <c r="R5664" s="112"/>
      <c r="S5664" s="112"/>
      <c r="T5664" s="112"/>
      <c r="U5664" s="112"/>
    </row>
    <row r="5665" spans="1:21" hidden="1">
      <c r="A5665" s="116">
        <v>42468</v>
      </c>
      <c r="B5665" s="114" t="s">
        <v>7241</v>
      </c>
      <c r="C5665" s="116">
        <v>42468</v>
      </c>
      <c r="D5665" s="114" t="s">
        <v>7242</v>
      </c>
      <c r="E5665" s="114" t="s">
        <v>96</v>
      </c>
      <c r="F5665" s="114" t="s">
        <v>886</v>
      </c>
      <c r="G5665" s="114" t="s">
        <v>7243</v>
      </c>
      <c r="H5665" s="114" t="s">
        <v>2071</v>
      </c>
      <c r="I5665" s="114" t="s">
        <v>81</v>
      </c>
      <c r="J5665" s="114" t="s">
        <v>7244</v>
      </c>
      <c r="K5665" s="114"/>
      <c r="L5665" s="114" t="s">
        <v>20</v>
      </c>
      <c r="M5665" s="114">
        <v>-762</v>
      </c>
      <c r="N5665" s="114" t="s">
        <v>28</v>
      </c>
      <c r="O5665" s="114">
        <v>-155.81</v>
      </c>
      <c r="P5665" s="114">
        <v>-155.81</v>
      </c>
      <c r="Q5665" s="114">
        <v>-0.02</v>
      </c>
      <c r="R5665" s="112"/>
      <c r="S5665" s="112"/>
      <c r="T5665" s="112"/>
      <c r="U5665" s="112"/>
    </row>
    <row r="5666" spans="1:21" hidden="1">
      <c r="A5666" s="116">
        <v>42468</v>
      </c>
      <c r="B5666" s="114" t="s">
        <v>7241</v>
      </c>
      <c r="C5666" s="116">
        <v>42468</v>
      </c>
      <c r="D5666" s="114" t="s">
        <v>7242</v>
      </c>
      <c r="E5666" s="114" t="s">
        <v>96</v>
      </c>
      <c r="F5666" s="114" t="s">
        <v>886</v>
      </c>
      <c r="G5666" s="114" t="s">
        <v>7243</v>
      </c>
      <c r="H5666" s="114" t="s">
        <v>2071</v>
      </c>
      <c r="I5666" s="114" t="s">
        <v>81</v>
      </c>
      <c r="J5666" s="114" t="s">
        <v>7244</v>
      </c>
      <c r="K5666" s="114"/>
      <c r="L5666" s="114" t="s">
        <v>20</v>
      </c>
      <c r="M5666" s="114">
        <v>-102</v>
      </c>
      <c r="N5666" s="114" t="s">
        <v>28</v>
      </c>
      <c r="O5666" s="114">
        <v>-21.56</v>
      </c>
      <c r="P5666" s="114">
        <v>-21.56</v>
      </c>
      <c r="Q5666" s="114">
        <v>-0.19</v>
      </c>
      <c r="R5666" s="112"/>
      <c r="S5666" s="112"/>
      <c r="T5666" s="112"/>
      <c r="U5666" s="112"/>
    </row>
    <row r="5667" spans="1:21" hidden="1">
      <c r="A5667" s="116">
        <v>42475</v>
      </c>
      <c r="B5667" s="114" t="s">
        <v>7297</v>
      </c>
      <c r="C5667" s="116">
        <v>42475</v>
      </c>
      <c r="D5667" s="114" t="s">
        <v>7298</v>
      </c>
      <c r="E5667" s="114" t="s">
        <v>96</v>
      </c>
      <c r="F5667" s="114" t="s">
        <v>938</v>
      </c>
      <c r="G5667" s="114" t="s">
        <v>7299</v>
      </c>
      <c r="H5667" s="114" t="s">
        <v>2071</v>
      </c>
      <c r="I5667" s="114" t="s">
        <v>81</v>
      </c>
      <c r="J5667" s="114" t="s">
        <v>7300</v>
      </c>
      <c r="K5667" s="114"/>
      <c r="L5667" s="114" t="s">
        <v>20</v>
      </c>
      <c r="M5667" s="114">
        <v>-48</v>
      </c>
      <c r="N5667" s="114" t="s">
        <v>28</v>
      </c>
      <c r="O5667" s="114">
        <v>-9.81</v>
      </c>
      <c r="P5667" s="114">
        <v>-9.81</v>
      </c>
      <c r="Q5667" s="114">
        <v>-0.01</v>
      </c>
      <c r="R5667" s="112"/>
      <c r="S5667" s="112"/>
      <c r="T5667" s="112"/>
      <c r="U5667" s="112"/>
    </row>
    <row r="5668" spans="1:21" hidden="1">
      <c r="A5668" s="116">
        <v>42478</v>
      </c>
      <c r="B5668" s="114" t="s">
        <v>7341</v>
      </c>
      <c r="C5668" s="116">
        <v>42478</v>
      </c>
      <c r="D5668" s="114" t="s">
        <v>7342</v>
      </c>
      <c r="E5668" s="114" t="s">
        <v>96</v>
      </c>
      <c r="F5668" s="114" t="s">
        <v>938</v>
      </c>
      <c r="G5668" s="114" t="s">
        <v>7343</v>
      </c>
      <c r="H5668" s="114" t="s">
        <v>2071</v>
      </c>
      <c r="I5668" s="114" t="s">
        <v>81</v>
      </c>
      <c r="J5668" s="114" t="s">
        <v>7344</v>
      </c>
      <c r="K5668" s="114"/>
      <c r="L5668" s="114" t="s">
        <v>20</v>
      </c>
      <c r="M5668" s="114">
        <v>-72</v>
      </c>
      <c r="N5668" s="114" t="s">
        <v>28</v>
      </c>
      <c r="O5668" s="114">
        <v>-14.72</v>
      </c>
      <c r="P5668" s="114">
        <v>-14.72</v>
      </c>
      <c r="Q5668" s="114">
        <v>0</v>
      </c>
      <c r="R5668" s="112"/>
      <c r="S5668" s="112"/>
      <c r="T5668" s="112"/>
      <c r="U5668" s="112"/>
    </row>
    <row r="5669" spans="1:21" hidden="1">
      <c r="A5669" s="116">
        <v>42478</v>
      </c>
      <c r="B5669" s="114" t="s">
        <v>7623</v>
      </c>
      <c r="C5669" s="116">
        <v>42478</v>
      </c>
      <c r="D5669" s="114" t="s">
        <v>7624</v>
      </c>
      <c r="E5669" s="114" t="s">
        <v>96</v>
      </c>
      <c r="F5669" s="114" t="s">
        <v>3984</v>
      </c>
      <c r="G5669" s="114" t="s">
        <v>7625</v>
      </c>
      <c r="H5669" s="114" t="s">
        <v>2071</v>
      </c>
      <c r="I5669" s="114" t="s">
        <v>81</v>
      </c>
      <c r="J5669" s="114" t="s">
        <v>7626</v>
      </c>
      <c r="K5669" s="114"/>
      <c r="L5669" s="114" t="s">
        <v>20</v>
      </c>
      <c r="M5669" s="114">
        <v>-864</v>
      </c>
      <c r="N5669" s="114" t="s">
        <v>28</v>
      </c>
      <c r="O5669" s="114">
        <v>-176.67</v>
      </c>
      <c r="P5669" s="114">
        <v>-176.66</v>
      </c>
      <c r="Q5669" s="114">
        <v>-0.03</v>
      </c>
      <c r="R5669" s="112"/>
      <c r="S5669" s="112"/>
      <c r="T5669" s="112"/>
      <c r="U5669" s="112"/>
    </row>
    <row r="5670" spans="1:21" hidden="1">
      <c r="A5670" s="116">
        <v>42478</v>
      </c>
      <c r="B5670" s="114" t="s">
        <v>8058</v>
      </c>
      <c r="C5670" s="116">
        <v>42478</v>
      </c>
      <c r="D5670" s="114" t="s">
        <v>8059</v>
      </c>
      <c r="E5670" s="114" t="s">
        <v>96</v>
      </c>
      <c r="F5670" s="114" t="s">
        <v>330</v>
      </c>
      <c r="G5670" s="114" t="s">
        <v>8060</v>
      </c>
      <c r="H5670" s="114" t="s">
        <v>2071</v>
      </c>
      <c r="I5670" s="114" t="s">
        <v>81</v>
      </c>
      <c r="J5670" s="114" t="s">
        <v>8061</v>
      </c>
      <c r="K5670" s="114"/>
      <c r="L5670" s="114" t="s">
        <v>20</v>
      </c>
      <c r="M5670" s="114">
        <v>-24</v>
      </c>
      <c r="N5670" s="114" t="s">
        <v>28</v>
      </c>
      <c r="O5670" s="114">
        <v>-4.91</v>
      </c>
      <c r="P5670" s="114">
        <v>-4.91</v>
      </c>
      <c r="Q5670" s="114">
        <v>0</v>
      </c>
      <c r="R5670" s="112"/>
      <c r="S5670" s="112"/>
      <c r="T5670" s="112"/>
      <c r="U5670" s="112"/>
    </row>
    <row r="5671" spans="1:21" hidden="1">
      <c r="A5671" s="116">
        <v>42482</v>
      </c>
      <c r="B5671" s="114" t="s">
        <v>7679</v>
      </c>
      <c r="C5671" s="116">
        <v>42482</v>
      </c>
      <c r="D5671" s="114" t="s">
        <v>7680</v>
      </c>
      <c r="E5671" s="114" t="s">
        <v>96</v>
      </c>
      <c r="F5671" s="114" t="s">
        <v>294</v>
      </c>
      <c r="G5671" s="114" t="s">
        <v>7681</v>
      </c>
      <c r="H5671" s="114" t="s">
        <v>2071</v>
      </c>
      <c r="I5671" s="114" t="s">
        <v>81</v>
      </c>
      <c r="J5671" s="114" t="s">
        <v>7682</v>
      </c>
      <c r="K5671" s="114"/>
      <c r="L5671" s="114" t="s">
        <v>20</v>
      </c>
      <c r="M5671" s="114">
        <v>-864</v>
      </c>
      <c r="N5671" s="114" t="s">
        <v>28</v>
      </c>
      <c r="O5671" s="114">
        <v>-176.66</v>
      </c>
      <c r="P5671" s="114">
        <v>-176.67</v>
      </c>
      <c r="Q5671" s="114">
        <v>-0.02</v>
      </c>
      <c r="R5671" s="112"/>
      <c r="S5671" s="112"/>
      <c r="T5671" s="112"/>
      <c r="U5671" s="112"/>
    </row>
    <row r="5672" spans="1:21" hidden="1">
      <c r="A5672" s="116">
        <v>42482</v>
      </c>
      <c r="B5672" s="114" t="s">
        <v>7345</v>
      </c>
      <c r="C5672" s="116">
        <v>42482</v>
      </c>
      <c r="D5672" s="114" t="s">
        <v>7346</v>
      </c>
      <c r="E5672" s="114" t="s">
        <v>96</v>
      </c>
      <c r="F5672" s="114" t="s">
        <v>938</v>
      </c>
      <c r="G5672" s="114" t="s">
        <v>7347</v>
      </c>
      <c r="H5672" s="114" t="s">
        <v>2071</v>
      </c>
      <c r="I5672" s="114" t="s">
        <v>81</v>
      </c>
      <c r="J5672" s="114" t="s">
        <v>7348</v>
      </c>
      <c r="K5672" s="114"/>
      <c r="L5672" s="114" t="s">
        <v>20</v>
      </c>
      <c r="M5672" s="114">
        <v>-24</v>
      </c>
      <c r="N5672" s="114" t="s">
        <v>28</v>
      </c>
      <c r="O5672" s="114">
        <v>-4.91</v>
      </c>
      <c r="P5672" s="114">
        <v>-4.91</v>
      </c>
      <c r="Q5672" s="114">
        <v>0</v>
      </c>
      <c r="R5672" s="112"/>
      <c r="S5672" s="112"/>
      <c r="T5672" s="112"/>
      <c r="U5672" s="112"/>
    </row>
    <row r="5673" spans="1:21" hidden="1">
      <c r="A5673" s="116">
        <v>42485</v>
      </c>
      <c r="B5673" s="114" t="s">
        <v>8062</v>
      </c>
      <c r="C5673" s="116">
        <v>42485</v>
      </c>
      <c r="D5673" s="114" t="s">
        <v>8063</v>
      </c>
      <c r="E5673" s="114" t="s">
        <v>96</v>
      </c>
      <c r="F5673" s="114" t="s">
        <v>330</v>
      </c>
      <c r="G5673" s="114" t="s">
        <v>8064</v>
      </c>
      <c r="H5673" s="114" t="s">
        <v>2071</v>
      </c>
      <c r="I5673" s="114" t="s">
        <v>81</v>
      </c>
      <c r="J5673" s="114" t="s">
        <v>8065</v>
      </c>
      <c r="K5673" s="114"/>
      <c r="L5673" s="114" t="s">
        <v>20</v>
      </c>
      <c r="M5673" s="114">
        <v>-144</v>
      </c>
      <c r="N5673" s="114" t="s">
        <v>28</v>
      </c>
      <c r="O5673" s="114">
        <v>-29.44</v>
      </c>
      <c r="P5673" s="114">
        <v>-29.44</v>
      </c>
      <c r="Q5673" s="114">
        <v>-0.01</v>
      </c>
      <c r="R5673" s="112"/>
      <c r="S5673" s="112"/>
      <c r="T5673" s="112"/>
      <c r="U5673" s="112"/>
    </row>
    <row r="5674" spans="1:21" hidden="1">
      <c r="A5674" s="116">
        <v>42485</v>
      </c>
      <c r="B5674" s="114" t="s">
        <v>7747</v>
      </c>
      <c r="C5674" s="116">
        <v>42485</v>
      </c>
      <c r="D5674" s="114" t="s">
        <v>7748</v>
      </c>
      <c r="E5674" s="114" t="s">
        <v>96</v>
      </c>
      <c r="F5674" s="114" t="s">
        <v>331</v>
      </c>
      <c r="G5674" s="114" t="s">
        <v>7749</v>
      </c>
      <c r="H5674" s="114" t="s">
        <v>2071</v>
      </c>
      <c r="I5674" s="114" t="s">
        <v>81</v>
      </c>
      <c r="J5674" s="114" t="s">
        <v>7750</v>
      </c>
      <c r="K5674" s="114"/>
      <c r="L5674" s="114" t="s">
        <v>20</v>
      </c>
      <c r="M5674" s="114">
        <v>-864</v>
      </c>
      <c r="N5674" s="114" t="s">
        <v>28</v>
      </c>
      <c r="O5674" s="114">
        <v>-176.66</v>
      </c>
      <c r="P5674" s="114">
        <v>-176.67</v>
      </c>
      <c r="Q5674" s="114">
        <v>-0.02</v>
      </c>
      <c r="R5674" s="112"/>
      <c r="S5674" s="112"/>
      <c r="T5674" s="112"/>
      <c r="U5674" s="112"/>
    </row>
    <row r="5675" spans="1:21" hidden="1">
      <c r="A5675" s="116">
        <v>42485</v>
      </c>
      <c r="B5675" s="114" t="s">
        <v>7361</v>
      </c>
      <c r="C5675" s="116">
        <v>42485</v>
      </c>
      <c r="D5675" s="114" t="s">
        <v>7362</v>
      </c>
      <c r="E5675" s="114" t="s">
        <v>96</v>
      </c>
      <c r="F5675" s="114" t="s">
        <v>938</v>
      </c>
      <c r="G5675" s="114" t="s">
        <v>7363</v>
      </c>
      <c r="H5675" s="114" t="s">
        <v>2071</v>
      </c>
      <c r="I5675" s="114" t="s">
        <v>81</v>
      </c>
      <c r="J5675" s="114" t="s">
        <v>7364</v>
      </c>
      <c r="K5675" s="114"/>
      <c r="L5675" s="114" t="s">
        <v>20</v>
      </c>
      <c r="M5675" s="114">
        <v>-120</v>
      </c>
      <c r="N5675" s="114" t="s">
        <v>28</v>
      </c>
      <c r="O5675" s="114">
        <v>-24.54</v>
      </c>
      <c r="P5675" s="114">
        <v>-24.54</v>
      </c>
      <c r="Q5675" s="114">
        <v>0</v>
      </c>
      <c r="R5675" s="112"/>
      <c r="S5675" s="112"/>
      <c r="T5675" s="112"/>
      <c r="U5675" s="112"/>
    </row>
    <row r="5676" spans="1:21" hidden="1">
      <c r="A5676" s="116">
        <v>42485</v>
      </c>
      <c r="B5676" s="114" t="s">
        <v>7627</v>
      </c>
      <c r="C5676" s="116">
        <v>42485</v>
      </c>
      <c r="D5676" s="114" t="s">
        <v>7628</v>
      </c>
      <c r="E5676" s="114" t="s">
        <v>96</v>
      </c>
      <c r="F5676" s="114" t="s">
        <v>3984</v>
      </c>
      <c r="G5676" s="114" t="s">
        <v>7629</v>
      </c>
      <c r="H5676" s="114" t="s">
        <v>2071</v>
      </c>
      <c r="I5676" s="114" t="s">
        <v>81</v>
      </c>
      <c r="J5676" s="114" t="s">
        <v>7630</v>
      </c>
      <c r="K5676" s="114"/>
      <c r="L5676" s="114" t="s">
        <v>20</v>
      </c>
      <c r="M5676" s="114">
        <v>-864</v>
      </c>
      <c r="N5676" s="114" t="s">
        <v>28</v>
      </c>
      <c r="O5676" s="114">
        <v>-176.66</v>
      </c>
      <c r="P5676" s="114">
        <v>-176.66</v>
      </c>
      <c r="Q5676" s="114">
        <v>-0.03</v>
      </c>
      <c r="R5676" s="112"/>
      <c r="S5676" s="112"/>
      <c r="T5676" s="112"/>
      <c r="U5676" s="112"/>
    </row>
    <row r="5677" spans="1:21" hidden="1">
      <c r="A5677" s="116">
        <v>42480</v>
      </c>
      <c r="B5677" s="114" t="s">
        <v>8066</v>
      </c>
      <c r="C5677" s="116">
        <v>42480</v>
      </c>
      <c r="D5677" s="114" t="s">
        <v>8067</v>
      </c>
      <c r="E5677" s="114" t="s">
        <v>96</v>
      </c>
      <c r="F5677" s="114" t="s">
        <v>330</v>
      </c>
      <c r="G5677" s="114" t="s">
        <v>8068</v>
      </c>
      <c r="H5677" s="114" t="s">
        <v>2071</v>
      </c>
      <c r="I5677" s="114" t="s">
        <v>81</v>
      </c>
      <c r="J5677" s="114" t="s">
        <v>8069</v>
      </c>
      <c r="K5677" s="114"/>
      <c r="L5677" s="114" t="s">
        <v>20</v>
      </c>
      <c r="M5677" s="114">
        <v>-180</v>
      </c>
      <c r="N5677" s="114" t="s">
        <v>28</v>
      </c>
      <c r="O5677" s="114">
        <v>-36.81</v>
      </c>
      <c r="P5677" s="114">
        <v>-36.81</v>
      </c>
      <c r="Q5677" s="114">
        <v>0</v>
      </c>
      <c r="R5677" s="112"/>
      <c r="S5677" s="112"/>
      <c r="T5677" s="112"/>
      <c r="U5677" s="112"/>
    </row>
    <row r="5678" spans="1:21" hidden="1">
      <c r="A5678" s="116">
        <v>42480</v>
      </c>
      <c r="B5678" s="114" t="s">
        <v>7409</v>
      </c>
      <c r="C5678" s="116">
        <v>42480</v>
      </c>
      <c r="D5678" s="114" t="s">
        <v>7410</v>
      </c>
      <c r="E5678" s="114" t="s">
        <v>96</v>
      </c>
      <c r="F5678" s="114" t="s">
        <v>3984</v>
      </c>
      <c r="G5678" s="114" t="s">
        <v>7411</v>
      </c>
      <c r="H5678" s="114" t="s">
        <v>2071</v>
      </c>
      <c r="I5678" s="114" t="s">
        <v>81</v>
      </c>
      <c r="J5678" s="114" t="s">
        <v>7412</v>
      </c>
      <c r="K5678" s="114"/>
      <c r="L5678" s="114" t="s">
        <v>20</v>
      </c>
      <c r="M5678" s="114">
        <v>-864</v>
      </c>
      <c r="N5678" s="114" t="s">
        <v>28</v>
      </c>
      <c r="O5678" s="114">
        <v>-176.67</v>
      </c>
      <c r="P5678" s="114">
        <v>-176.67</v>
      </c>
      <c r="Q5678" s="114">
        <v>-0.02</v>
      </c>
      <c r="R5678" s="112"/>
      <c r="S5678" s="112"/>
      <c r="T5678" s="112"/>
      <c r="U5678" s="112"/>
    </row>
    <row r="5679" spans="1:21" hidden="1">
      <c r="A5679" s="116">
        <v>42479</v>
      </c>
      <c r="B5679" s="114" t="s">
        <v>7401</v>
      </c>
      <c r="C5679" s="116">
        <v>42479</v>
      </c>
      <c r="D5679" s="114" t="s">
        <v>7402</v>
      </c>
      <c r="E5679" s="114" t="s">
        <v>96</v>
      </c>
      <c r="F5679" s="114" t="s">
        <v>938</v>
      </c>
      <c r="G5679" s="114" t="s">
        <v>7403</v>
      </c>
      <c r="H5679" s="114" t="s">
        <v>2071</v>
      </c>
      <c r="I5679" s="114" t="s">
        <v>81</v>
      </c>
      <c r="J5679" s="114" t="s">
        <v>7404</v>
      </c>
      <c r="K5679" s="114"/>
      <c r="L5679" s="114" t="s">
        <v>20</v>
      </c>
      <c r="M5679" s="114">
        <v>-24</v>
      </c>
      <c r="N5679" s="114" t="s">
        <v>28</v>
      </c>
      <c r="O5679" s="114">
        <v>-4.91</v>
      </c>
      <c r="P5679" s="114">
        <v>-4.91</v>
      </c>
      <c r="Q5679" s="114">
        <v>0</v>
      </c>
      <c r="R5679" s="112"/>
      <c r="S5679" s="112"/>
      <c r="T5679" s="112"/>
      <c r="U5679" s="112"/>
    </row>
    <row r="5680" spans="1:21" hidden="1">
      <c r="A5680" s="116">
        <v>42481</v>
      </c>
      <c r="B5680" s="114" t="s">
        <v>7377</v>
      </c>
      <c r="C5680" s="116">
        <v>42481</v>
      </c>
      <c r="D5680" s="114" t="s">
        <v>7378</v>
      </c>
      <c r="E5680" s="114" t="s">
        <v>96</v>
      </c>
      <c r="F5680" s="114" t="s">
        <v>938</v>
      </c>
      <c r="G5680" s="114" t="s">
        <v>7379</v>
      </c>
      <c r="H5680" s="114" t="s">
        <v>2071</v>
      </c>
      <c r="I5680" s="114" t="s">
        <v>81</v>
      </c>
      <c r="J5680" s="114" t="s">
        <v>7380</v>
      </c>
      <c r="K5680" s="114"/>
      <c r="L5680" s="114" t="s">
        <v>20</v>
      </c>
      <c r="M5680" s="114">
        <v>-48</v>
      </c>
      <c r="N5680" s="114" t="s">
        <v>28</v>
      </c>
      <c r="O5680" s="114">
        <v>-9.81</v>
      </c>
      <c r="P5680" s="114">
        <v>-9.81</v>
      </c>
      <c r="Q5680" s="114">
        <v>-0.01</v>
      </c>
      <c r="R5680" s="112"/>
      <c r="S5680" s="112"/>
      <c r="T5680" s="112"/>
      <c r="U5680" s="112"/>
    </row>
    <row r="5681" spans="1:21" hidden="1">
      <c r="A5681" s="116">
        <v>42487</v>
      </c>
      <c r="B5681" s="114" t="s">
        <v>7357</v>
      </c>
      <c r="C5681" s="116">
        <v>42487</v>
      </c>
      <c r="D5681" s="114" t="s">
        <v>7358</v>
      </c>
      <c r="E5681" s="114" t="s">
        <v>96</v>
      </c>
      <c r="F5681" s="114" t="s">
        <v>938</v>
      </c>
      <c r="G5681" s="114" t="s">
        <v>7359</v>
      </c>
      <c r="H5681" s="114" t="s">
        <v>2071</v>
      </c>
      <c r="I5681" s="114" t="s">
        <v>81</v>
      </c>
      <c r="J5681" s="114" t="s">
        <v>7360</v>
      </c>
      <c r="K5681" s="114"/>
      <c r="L5681" s="114" t="s">
        <v>20</v>
      </c>
      <c r="M5681" s="114">
        <v>-24</v>
      </c>
      <c r="N5681" s="114" t="s">
        <v>28</v>
      </c>
      <c r="O5681" s="114">
        <v>-4.91</v>
      </c>
      <c r="P5681" s="114">
        <v>-4.91</v>
      </c>
      <c r="Q5681" s="114">
        <v>0</v>
      </c>
      <c r="R5681" s="112"/>
      <c r="S5681" s="112"/>
      <c r="T5681" s="112"/>
      <c r="U5681" s="112"/>
    </row>
    <row r="5682" spans="1:21">
      <c r="A5682" s="116">
        <v>42490</v>
      </c>
      <c r="B5682" s="114" t="s">
        <v>7433</v>
      </c>
      <c r="C5682" s="116">
        <v>42490</v>
      </c>
      <c r="D5682" s="114" t="s">
        <v>7433</v>
      </c>
      <c r="E5682" s="114" t="s">
        <v>96</v>
      </c>
      <c r="F5682" s="114"/>
      <c r="G5682" s="114"/>
      <c r="H5682" s="114" t="s">
        <v>2071</v>
      </c>
      <c r="I5682" s="114" t="s">
        <v>19</v>
      </c>
      <c r="J5682" s="114" t="s">
        <v>7434</v>
      </c>
      <c r="K5682" s="114"/>
      <c r="L5682" s="114" t="s">
        <v>20</v>
      </c>
      <c r="M5682" s="114">
        <v>-1</v>
      </c>
      <c r="N5682" s="114" t="s">
        <v>28</v>
      </c>
      <c r="O5682" s="114">
        <v>-0.2</v>
      </c>
      <c r="P5682" s="114">
        <v>-0.2</v>
      </c>
      <c r="Q5682" s="114">
        <v>0</v>
      </c>
      <c r="R5682" s="112"/>
      <c r="S5682" s="113"/>
      <c r="T5682" s="113"/>
      <c r="U5682" s="112"/>
    </row>
    <row r="5683" spans="1:21" hidden="1">
      <c r="A5683" s="116">
        <v>42489</v>
      </c>
      <c r="B5683" s="114" t="s">
        <v>7435</v>
      </c>
      <c r="C5683" s="116">
        <v>42489</v>
      </c>
      <c r="D5683" s="114" t="s">
        <v>7436</v>
      </c>
      <c r="E5683" s="114" t="s">
        <v>96</v>
      </c>
      <c r="F5683" s="114" t="s">
        <v>938</v>
      </c>
      <c r="G5683" s="114" t="s">
        <v>7437</v>
      </c>
      <c r="H5683" s="114" t="s">
        <v>2071</v>
      </c>
      <c r="I5683" s="114" t="s">
        <v>81</v>
      </c>
      <c r="J5683" s="114" t="s">
        <v>7438</v>
      </c>
      <c r="K5683" s="114"/>
      <c r="L5683" s="114" t="s">
        <v>20</v>
      </c>
      <c r="M5683" s="114">
        <v>-24</v>
      </c>
      <c r="N5683" s="114" t="s">
        <v>28</v>
      </c>
      <c r="O5683" s="114">
        <v>-4.91</v>
      </c>
      <c r="P5683" s="114">
        <v>-4.91</v>
      </c>
      <c r="Q5683" s="114">
        <v>0</v>
      </c>
      <c r="R5683" s="112"/>
      <c r="S5683" s="112"/>
      <c r="T5683" s="112"/>
      <c r="U5683" s="112"/>
    </row>
    <row r="5684" spans="1:21" hidden="1">
      <c r="A5684" s="116">
        <v>42488</v>
      </c>
      <c r="B5684" s="114" t="s">
        <v>7439</v>
      </c>
      <c r="C5684" s="116">
        <v>42488</v>
      </c>
      <c r="D5684" s="114" t="s">
        <v>7440</v>
      </c>
      <c r="E5684" s="114" t="s">
        <v>96</v>
      </c>
      <c r="F5684" s="114" t="s">
        <v>938</v>
      </c>
      <c r="G5684" s="114" t="s">
        <v>7441</v>
      </c>
      <c r="H5684" s="114" t="s">
        <v>2071</v>
      </c>
      <c r="I5684" s="114" t="s">
        <v>81</v>
      </c>
      <c r="J5684" s="114" t="s">
        <v>7442</v>
      </c>
      <c r="K5684" s="114"/>
      <c r="L5684" s="114" t="s">
        <v>20</v>
      </c>
      <c r="M5684" s="114">
        <v>-24</v>
      </c>
      <c r="N5684" s="114" t="s">
        <v>28</v>
      </c>
      <c r="O5684" s="114">
        <v>-4.91</v>
      </c>
      <c r="P5684" s="114">
        <v>-4.91</v>
      </c>
      <c r="Q5684" s="114">
        <v>0</v>
      </c>
      <c r="R5684" s="112"/>
      <c r="S5684" s="113"/>
      <c r="T5684" s="113"/>
      <c r="U5684" s="112"/>
    </row>
    <row r="5685" spans="1:21">
      <c r="A5685" s="116">
        <v>42489</v>
      </c>
      <c r="B5685" s="114" t="s">
        <v>7574</v>
      </c>
      <c r="C5685" s="116">
        <v>42489</v>
      </c>
      <c r="D5685" s="114" t="s">
        <v>7574</v>
      </c>
      <c r="E5685" s="114" t="s">
        <v>96</v>
      </c>
      <c r="F5685" s="114"/>
      <c r="G5685" s="114"/>
      <c r="H5685" s="114" t="s">
        <v>2071</v>
      </c>
      <c r="I5685" s="114" t="s">
        <v>19</v>
      </c>
      <c r="J5685" s="114" t="s">
        <v>7575</v>
      </c>
      <c r="K5685" s="114" t="s">
        <v>21</v>
      </c>
      <c r="L5685" s="114"/>
      <c r="M5685" s="136">
        <v>20580</v>
      </c>
      <c r="N5685" s="114" t="s">
        <v>28</v>
      </c>
      <c r="O5685" s="136">
        <v>4116</v>
      </c>
      <c r="P5685" s="136">
        <v>4116</v>
      </c>
      <c r="Q5685" s="114">
        <v>82.76</v>
      </c>
      <c r="R5685" s="112"/>
      <c r="S5685" s="112"/>
      <c r="T5685" s="112"/>
      <c r="U5685" s="112"/>
    </row>
    <row r="5686" spans="1:21" hidden="1">
      <c r="A5686" s="116">
        <v>42481</v>
      </c>
      <c r="B5686" s="114" t="s">
        <v>8099</v>
      </c>
      <c r="C5686" s="116">
        <v>42490</v>
      </c>
      <c r="D5686" s="114" t="s">
        <v>6762</v>
      </c>
      <c r="E5686" s="114" t="s">
        <v>96</v>
      </c>
      <c r="F5686" s="114"/>
      <c r="G5686" s="114"/>
      <c r="H5686" s="114" t="s">
        <v>2071</v>
      </c>
      <c r="I5686" s="114" t="s">
        <v>26</v>
      </c>
      <c r="J5686" s="114" t="s">
        <v>6763</v>
      </c>
      <c r="K5686" s="114" t="s">
        <v>21</v>
      </c>
      <c r="L5686" s="114"/>
      <c r="M5686" s="136">
        <v>20580</v>
      </c>
      <c r="N5686" s="114" t="s">
        <v>28</v>
      </c>
      <c r="O5686" s="136">
        <v>4116</v>
      </c>
      <c r="P5686" s="136">
        <v>8104.95</v>
      </c>
      <c r="Q5686" s="136">
        <v>-3906.19</v>
      </c>
      <c r="R5686" s="112"/>
      <c r="S5686" s="112"/>
      <c r="T5686" s="112"/>
      <c r="U5686" s="112"/>
    </row>
    <row r="5687" spans="1:21">
      <c r="A5687" s="116">
        <v>42489</v>
      </c>
      <c r="B5687" s="114" t="s">
        <v>7574</v>
      </c>
      <c r="C5687" s="116">
        <v>42489</v>
      </c>
      <c r="D5687" s="114" t="s">
        <v>7574</v>
      </c>
      <c r="E5687" s="114" t="s">
        <v>96</v>
      </c>
      <c r="F5687" s="114"/>
      <c r="G5687" s="114"/>
      <c r="H5687" s="114" t="s">
        <v>2071</v>
      </c>
      <c r="I5687" s="114" t="s">
        <v>19</v>
      </c>
      <c r="J5687" s="114" t="s">
        <v>7575</v>
      </c>
      <c r="K5687" s="114"/>
      <c r="L5687" s="114" t="s">
        <v>20</v>
      </c>
      <c r="M5687" s="136">
        <v>-20580</v>
      </c>
      <c r="N5687" s="114" t="s">
        <v>28</v>
      </c>
      <c r="O5687" s="136">
        <v>-4116</v>
      </c>
      <c r="P5687" s="136">
        <v>-4116</v>
      </c>
      <c r="Q5687" s="114">
        <v>-82.76</v>
      </c>
      <c r="R5687" s="112"/>
      <c r="S5687" s="112"/>
      <c r="T5687" s="112"/>
      <c r="U5687" s="112"/>
    </row>
    <row r="5688" spans="1:21">
      <c r="A5688" s="116">
        <v>42490</v>
      </c>
      <c r="B5688" s="114" t="s">
        <v>7433</v>
      </c>
      <c r="C5688" s="116">
        <v>42490</v>
      </c>
      <c r="D5688" s="114" t="s">
        <v>7433</v>
      </c>
      <c r="E5688" s="114" t="s">
        <v>96</v>
      </c>
      <c r="F5688" s="114"/>
      <c r="G5688" s="114"/>
      <c r="H5688" s="114" t="s">
        <v>2071</v>
      </c>
      <c r="I5688" s="114" t="s">
        <v>19</v>
      </c>
      <c r="J5688" s="114" t="s">
        <v>7434</v>
      </c>
      <c r="K5688" s="114" t="s">
        <v>21</v>
      </c>
      <c r="L5688" s="114"/>
      <c r="M5688" s="114">
        <v>1</v>
      </c>
      <c r="N5688" s="114" t="s">
        <v>28</v>
      </c>
      <c r="O5688" s="114">
        <v>0.2</v>
      </c>
      <c r="P5688" s="114">
        <v>0.2</v>
      </c>
      <c r="Q5688" s="114">
        <v>0</v>
      </c>
      <c r="R5688" s="112"/>
      <c r="S5688" s="112"/>
      <c r="T5688" s="112"/>
      <c r="U5688" s="112"/>
    </row>
    <row r="5689" spans="1:21" hidden="1">
      <c r="A5689" s="116">
        <v>42490</v>
      </c>
      <c r="B5689" s="114" t="s">
        <v>7476</v>
      </c>
      <c r="C5689" s="116">
        <v>42490</v>
      </c>
      <c r="D5689" s="114" t="s">
        <v>7476</v>
      </c>
      <c r="E5689" s="114" t="s">
        <v>96</v>
      </c>
      <c r="F5689" s="114" t="s">
        <v>166</v>
      </c>
      <c r="G5689" s="114" t="s">
        <v>7477</v>
      </c>
      <c r="H5689" s="114" t="s">
        <v>2071</v>
      </c>
      <c r="I5689" s="114" t="s">
        <v>81</v>
      </c>
      <c r="J5689" s="114" t="s">
        <v>7478</v>
      </c>
      <c r="K5689" s="114"/>
      <c r="L5689" s="114" t="s">
        <v>20</v>
      </c>
      <c r="M5689" s="114">
        <v>-1</v>
      </c>
      <c r="N5689" s="114" t="s">
        <v>28</v>
      </c>
      <c r="O5689" s="114">
        <v>-0.2</v>
      </c>
      <c r="P5689" s="114">
        <v>-0.2</v>
      </c>
      <c r="Q5689" s="114">
        <v>0</v>
      </c>
      <c r="R5689" s="112"/>
      <c r="S5689" s="112"/>
      <c r="T5689" s="112"/>
      <c r="U5689" s="112"/>
    </row>
    <row r="5690" spans="1:21" hidden="1">
      <c r="A5690" s="116">
        <v>42467</v>
      </c>
      <c r="B5690" s="114" t="s">
        <v>7729</v>
      </c>
      <c r="C5690" s="116">
        <v>42467</v>
      </c>
      <c r="D5690" s="114" t="s">
        <v>7730</v>
      </c>
      <c r="E5690" s="114" t="s">
        <v>315</v>
      </c>
      <c r="F5690" s="114" t="s">
        <v>3994</v>
      </c>
      <c r="G5690" s="114" t="s">
        <v>7731</v>
      </c>
      <c r="H5690" s="114" t="s">
        <v>2071</v>
      </c>
      <c r="I5690" s="114" t="s">
        <v>81</v>
      </c>
      <c r="J5690" s="114" t="s">
        <v>7732</v>
      </c>
      <c r="K5690" s="114"/>
      <c r="L5690" s="114" t="s">
        <v>20</v>
      </c>
      <c r="M5690" s="136">
        <v>-3240</v>
      </c>
      <c r="N5690" s="114" t="s">
        <v>28</v>
      </c>
      <c r="O5690" s="114">
        <v>-630.49</v>
      </c>
      <c r="P5690" s="114">
        <v>-630.49</v>
      </c>
      <c r="Q5690" s="114">
        <v>-1.18</v>
      </c>
      <c r="R5690" s="112"/>
      <c r="S5690" s="113"/>
      <c r="T5690" s="113"/>
      <c r="U5690" s="112"/>
    </row>
    <row r="5691" spans="1:21" hidden="1">
      <c r="A5691" s="116">
        <v>42481</v>
      </c>
      <c r="B5691" s="114" t="s">
        <v>8075</v>
      </c>
      <c r="C5691" s="116">
        <v>42481</v>
      </c>
      <c r="D5691" s="114" t="s">
        <v>8076</v>
      </c>
      <c r="E5691" s="114" t="s">
        <v>315</v>
      </c>
      <c r="F5691" s="114" t="s">
        <v>3994</v>
      </c>
      <c r="G5691" s="114" t="s">
        <v>8077</v>
      </c>
      <c r="H5691" s="114" t="s">
        <v>2071</v>
      </c>
      <c r="I5691" s="114" t="s">
        <v>81</v>
      </c>
      <c r="J5691" s="114" t="s">
        <v>8078</v>
      </c>
      <c r="K5691" s="114"/>
      <c r="L5691" s="114" t="s">
        <v>20</v>
      </c>
      <c r="M5691" s="136">
        <v>-2160</v>
      </c>
      <c r="N5691" s="114" t="s">
        <v>28</v>
      </c>
      <c r="O5691" s="114">
        <v>-421.5</v>
      </c>
      <c r="P5691" s="114">
        <v>-421.5</v>
      </c>
      <c r="Q5691" s="114">
        <v>0.38</v>
      </c>
      <c r="R5691" s="112"/>
      <c r="S5691" s="113"/>
      <c r="T5691" s="113"/>
      <c r="U5691" s="112"/>
    </row>
    <row r="5692" spans="1:21" hidden="1">
      <c r="A5692" s="116">
        <v>42473</v>
      </c>
      <c r="B5692" s="114" t="s">
        <v>7656</v>
      </c>
      <c r="C5692" s="116">
        <v>42473</v>
      </c>
      <c r="D5692" s="114" t="s">
        <v>7657</v>
      </c>
      <c r="E5692" s="114" t="s">
        <v>315</v>
      </c>
      <c r="F5692" s="114" t="s">
        <v>3999</v>
      </c>
      <c r="G5692" s="114" t="s">
        <v>7658</v>
      </c>
      <c r="H5692" s="114" t="s">
        <v>2071</v>
      </c>
      <c r="I5692" s="114" t="s">
        <v>81</v>
      </c>
      <c r="J5692" s="114" t="s">
        <v>7659</v>
      </c>
      <c r="K5692" s="114"/>
      <c r="L5692" s="114" t="s">
        <v>20</v>
      </c>
      <c r="M5692" s="114">
        <v>-2</v>
      </c>
      <c r="N5692" s="114" t="s">
        <v>28</v>
      </c>
      <c r="O5692" s="114">
        <v>-0.39</v>
      </c>
      <c r="P5692" s="114">
        <v>-0.39</v>
      </c>
      <c r="Q5692" s="114">
        <v>0</v>
      </c>
      <c r="R5692" s="112"/>
      <c r="S5692" s="112"/>
      <c r="T5692" s="112"/>
      <c r="U5692" s="112"/>
    </row>
    <row r="5693" spans="1:21">
      <c r="A5693" s="116">
        <v>42482</v>
      </c>
      <c r="B5693" s="114" t="s">
        <v>7548</v>
      </c>
      <c r="C5693" s="116">
        <v>42482</v>
      </c>
      <c r="D5693" s="114" t="s">
        <v>7548</v>
      </c>
      <c r="E5693" s="114" t="s">
        <v>315</v>
      </c>
      <c r="F5693" s="114"/>
      <c r="G5693" s="114"/>
      <c r="H5693" s="114" t="s">
        <v>2071</v>
      </c>
      <c r="I5693" s="114" t="s">
        <v>19</v>
      </c>
      <c r="J5693" s="114" t="s">
        <v>7549</v>
      </c>
      <c r="K5693" s="114" t="s">
        <v>21</v>
      </c>
      <c r="L5693" s="114"/>
      <c r="M5693" s="136">
        <v>4320</v>
      </c>
      <c r="N5693" s="114" t="s">
        <v>28</v>
      </c>
      <c r="O5693" s="114">
        <v>820.8</v>
      </c>
      <c r="P5693" s="114">
        <v>820.8</v>
      </c>
      <c r="Q5693" s="114">
        <v>14.28</v>
      </c>
      <c r="R5693" s="112"/>
      <c r="S5693" s="113"/>
      <c r="T5693" s="113"/>
      <c r="U5693" s="112"/>
    </row>
    <row r="5694" spans="1:21" hidden="1">
      <c r="A5694" s="116">
        <v>42482</v>
      </c>
      <c r="B5694" s="114" t="s">
        <v>7482</v>
      </c>
      <c r="C5694" s="116">
        <v>42482</v>
      </c>
      <c r="D5694" s="114" t="s">
        <v>7483</v>
      </c>
      <c r="E5694" s="114" t="s">
        <v>315</v>
      </c>
      <c r="F5694" s="114" t="s">
        <v>4127</v>
      </c>
      <c r="G5694" s="114" t="s">
        <v>7484</v>
      </c>
      <c r="H5694" s="114" t="s">
        <v>2071</v>
      </c>
      <c r="I5694" s="114" t="s">
        <v>81</v>
      </c>
      <c r="J5694" s="114" t="s">
        <v>7485</v>
      </c>
      <c r="K5694" s="114"/>
      <c r="L5694" s="114" t="s">
        <v>20</v>
      </c>
      <c r="M5694" s="136">
        <v>-1080</v>
      </c>
      <c r="N5694" s="114" t="s">
        <v>28</v>
      </c>
      <c r="O5694" s="114">
        <v>-210.75</v>
      </c>
      <c r="P5694" s="114">
        <v>-210.75</v>
      </c>
      <c r="Q5694" s="114">
        <v>0.19</v>
      </c>
      <c r="R5694" s="112"/>
      <c r="S5694" s="113"/>
      <c r="T5694" s="113"/>
      <c r="U5694" s="112"/>
    </row>
    <row r="5695" spans="1:21">
      <c r="A5695" s="116">
        <v>42488</v>
      </c>
      <c r="B5695" s="114" t="s">
        <v>7790</v>
      </c>
      <c r="C5695" s="116">
        <v>42488</v>
      </c>
      <c r="D5695" s="114" t="s">
        <v>7790</v>
      </c>
      <c r="E5695" s="114" t="s">
        <v>315</v>
      </c>
      <c r="F5695" s="114"/>
      <c r="G5695" s="114"/>
      <c r="H5695" s="114" t="s">
        <v>2071</v>
      </c>
      <c r="I5695" s="114" t="s">
        <v>19</v>
      </c>
      <c r="J5695" s="114" t="s">
        <v>7791</v>
      </c>
      <c r="K5695" s="114"/>
      <c r="L5695" s="114" t="s">
        <v>20</v>
      </c>
      <c r="M5695" s="136">
        <v>-1080</v>
      </c>
      <c r="N5695" s="114" t="s">
        <v>28</v>
      </c>
      <c r="O5695" s="114">
        <v>-210.75</v>
      </c>
      <c r="P5695" s="114">
        <v>-210.75</v>
      </c>
      <c r="Q5695" s="114">
        <v>0.19</v>
      </c>
      <c r="R5695" s="112"/>
      <c r="S5695" s="113"/>
      <c r="T5695" s="113"/>
      <c r="U5695" s="112"/>
    </row>
    <row r="5696" spans="1:21">
      <c r="A5696" s="116">
        <v>42482</v>
      </c>
      <c r="B5696" s="114" t="s">
        <v>7548</v>
      </c>
      <c r="C5696" s="116">
        <v>42482</v>
      </c>
      <c r="D5696" s="114" t="s">
        <v>7548</v>
      </c>
      <c r="E5696" s="114" t="s">
        <v>315</v>
      </c>
      <c r="F5696" s="114"/>
      <c r="G5696" s="114"/>
      <c r="H5696" s="114" t="s">
        <v>2071</v>
      </c>
      <c r="I5696" s="114" t="s">
        <v>19</v>
      </c>
      <c r="J5696" s="114" t="s">
        <v>7549</v>
      </c>
      <c r="K5696" s="114"/>
      <c r="L5696" s="114" t="s">
        <v>20</v>
      </c>
      <c r="M5696" s="136">
        <v>-4320</v>
      </c>
      <c r="N5696" s="114" t="s">
        <v>28</v>
      </c>
      <c r="O5696" s="114">
        <v>-820.8</v>
      </c>
      <c r="P5696" s="114">
        <v>-820.8</v>
      </c>
      <c r="Q5696" s="114">
        <v>-14.28</v>
      </c>
      <c r="R5696" s="112"/>
      <c r="S5696" s="113"/>
      <c r="T5696" s="113"/>
      <c r="U5696" s="112"/>
    </row>
    <row r="5697" spans="1:21" hidden="1">
      <c r="A5697" s="116">
        <v>42481</v>
      </c>
      <c r="B5697" s="114" t="s">
        <v>8100</v>
      </c>
      <c r="C5697" s="116">
        <v>42490</v>
      </c>
      <c r="D5697" s="114" t="s">
        <v>6759</v>
      </c>
      <c r="E5697" s="114" t="s">
        <v>315</v>
      </c>
      <c r="F5697" s="114"/>
      <c r="G5697" s="114"/>
      <c r="H5697" s="114" t="s">
        <v>2071</v>
      </c>
      <c r="I5697" s="114" t="s">
        <v>26</v>
      </c>
      <c r="J5697" s="114" t="s">
        <v>6760</v>
      </c>
      <c r="K5697" s="114" t="s">
        <v>21</v>
      </c>
      <c r="L5697" s="114"/>
      <c r="M5697" s="136">
        <v>4320</v>
      </c>
      <c r="N5697" s="114" t="s">
        <v>28</v>
      </c>
      <c r="O5697" s="114">
        <v>820.8</v>
      </c>
      <c r="P5697" s="114">
        <v>856.53</v>
      </c>
      <c r="Q5697" s="114">
        <v>-21.45</v>
      </c>
      <c r="R5697" s="112"/>
      <c r="S5697" s="113"/>
      <c r="T5697" s="113"/>
      <c r="U5697" s="112"/>
    </row>
    <row r="5698" spans="1:21">
      <c r="A5698" s="116">
        <v>42488</v>
      </c>
      <c r="B5698" s="114" t="s">
        <v>7790</v>
      </c>
      <c r="C5698" s="116">
        <v>42488</v>
      </c>
      <c r="D5698" s="114" t="s">
        <v>7790</v>
      </c>
      <c r="E5698" s="114" t="s">
        <v>315</v>
      </c>
      <c r="F5698" s="114"/>
      <c r="G5698" s="114"/>
      <c r="H5698" s="114" t="s">
        <v>2071</v>
      </c>
      <c r="I5698" s="114" t="s">
        <v>19</v>
      </c>
      <c r="J5698" s="114" t="s">
        <v>7791</v>
      </c>
      <c r="K5698" s="114" t="s">
        <v>21</v>
      </c>
      <c r="L5698" s="114"/>
      <c r="M5698" s="136">
        <v>1080</v>
      </c>
      <c r="N5698" s="114" t="s">
        <v>28</v>
      </c>
      <c r="O5698" s="114">
        <v>210.75</v>
      </c>
      <c r="P5698" s="114">
        <v>210.75</v>
      </c>
      <c r="Q5698" s="114">
        <v>-0.19</v>
      </c>
      <c r="R5698" s="112"/>
      <c r="S5698" s="112"/>
      <c r="T5698" s="112"/>
      <c r="U5698" s="112"/>
    </row>
    <row r="5699" spans="1:21" hidden="1">
      <c r="A5699" s="116">
        <v>42489</v>
      </c>
      <c r="B5699" s="114" t="s">
        <v>8101</v>
      </c>
      <c r="C5699" s="116">
        <v>42489</v>
      </c>
      <c r="D5699" s="114" t="s">
        <v>8101</v>
      </c>
      <c r="E5699" s="114" t="s">
        <v>315</v>
      </c>
      <c r="F5699" s="114"/>
      <c r="G5699" s="114"/>
      <c r="H5699" s="114" t="s">
        <v>2071</v>
      </c>
      <c r="I5699" s="114" t="s">
        <v>66</v>
      </c>
      <c r="J5699" s="114" t="s">
        <v>8102</v>
      </c>
      <c r="K5699" s="114" t="s">
        <v>21</v>
      </c>
      <c r="L5699" s="114"/>
      <c r="M5699" s="136">
        <v>1080</v>
      </c>
      <c r="N5699" s="114" t="s">
        <v>28</v>
      </c>
      <c r="O5699" s="114">
        <v>210.75</v>
      </c>
      <c r="P5699" s="114">
        <v>210.75</v>
      </c>
      <c r="Q5699" s="114">
        <v>-0.19</v>
      </c>
      <c r="R5699" s="112"/>
      <c r="S5699" s="112"/>
      <c r="T5699" s="112"/>
      <c r="U5699" s="112"/>
    </row>
    <row r="5700" spans="1:21" hidden="1">
      <c r="A5700" s="116">
        <v>42489</v>
      </c>
      <c r="B5700" s="114" t="s">
        <v>8101</v>
      </c>
      <c r="C5700" s="116">
        <v>42489</v>
      </c>
      <c r="D5700" s="114" t="s">
        <v>8101</v>
      </c>
      <c r="E5700" s="114" t="s">
        <v>315</v>
      </c>
      <c r="F5700" s="114"/>
      <c r="G5700" s="114"/>
      <c r="H5700" s="114" t="s">
        <v>2071</v>
      </c>
      <c r="I5700" s="114" t="s">
        <v>22</v>
      </c>
      <c r="J5700" s="114" t="s">
        <v>8102</v>
      </c>
      <c r="K5700" s="114"/>
      <c r="L5700" s="114" t="s">
        <v>20</v>
      </c>
      <c r="M5700" s="136">
        <v>-1080</v>
      </c>
      <c r="N5700" s="114" t="s">
        <v>28</v>
      </c>
      <c r="O5700" s="114">
        <v>-210.75</v>
      </c>
      <c r="P5700" s="114">
        <v>-210.75</v>
      </c>
      <c r="Q5700" s="114">
        <v>0.19</v>
      </c>
      <c r="R5700" s="112"/>
      <c r="S5700" s="112"/>
      <c r="T5700" s="112"/>
      <c r="U5700" s="112"/>
    </row>
    <row r="5701" spans="1:21" hidden="1">
      <c r="A5701" s="116">
        <v>42480</v>
      </c>
      <c r="B5701" s="114" t="s">
        <v>8036</v>
      </c>
      <c r="C5701" s="116">
        <v>42480</v>
      </c>
      <c r="D5701" s="114" t="s">
        <v>8036</v>
      </c>
      <c r="E5701" s="114" t="s">
        <v>2072</v>
      </c>
      <c r="F5701" s="114" t="s">
        <v>331</v>
      </c>
      <c r="G5701" s="114" t="s">
        <v>8037</v>
      </c>
      <c r="H5701" s="114" t="s">
        <v>2073</v>
      </c>
      <c r="I5701" s="114" t="s">
        <v>81</v>
      </c>
      <c r="J5701" s="114" t="s">
        <v>8038</v>
      </c>
      <c r="K5701" s="114" t="s">
        <v>21</v>
      </c>
      <c r="L5701" s="114"/>
      <c r="M5701" s="114">
        <v>11</v>
      </c>
      <c r="N5701" s="114" t="s">
        <v>28</v>
      </c>
      <c r="O5701" s="114">
        <v>2.31</v>
      </c>
      <c r="P5701" s="114">
        <v>0</v>
      </c>
      <c r="Q5701" s="114">
        <v>0</v>
      </c>
      <c r="R5701" s="112"/>
      <c r="S5701" s="112"/>
      <c r="T5701" s="112"/>
      <c r="U5701" s="112"/>
    </row>
    <row r="5702" spans="1:21" hidden="1">
      <c r="A5702" s="116">
        <v>42480</v>
      </c>
      <c r="B5702" s="114" t="s">
        <v>8036</v>
      </c>
      <c r="C5702" s="116">
        <v>42480</v>
      </c>
      <c r="D5702" s="114" t="s">
        <v>8036</v>
      </c>
      <c r="E5702" s="114" t="s">
        <v>2072</v>
      </c>
      <c r="F5702" s="114" t="s">
        <v>331</v>
      </c>
      <c r="G5702" s="114" t="s">
        <v>8037</v>
      </c>
      <c r="H5702" s="114" t="s">
        <v>2073</v>
      </c>
      <c r="I5702" s="114" t="s">
        <v>81</v>
      </c>
      <c r="J5702" s="114" t="s">
        <v>8038</v>
      </c>
      <c r="K5702" s="114"/>
      <c r="L5702" s="114" t="s">
        <v>20</v>
      </c>
      <c r="M5702" s="114">
        <v>-11</v>
      </c>
      <c r="N5702" s="114" t="s">
        <v>28</v>
      </c>
      <c r="O5702" s="114">
        <v>-2.31</v>
      </c>
      <c r="P5702" s="114">
        <v>0</v>
      </c>
      <c r="Q5702" s="114">
        <v>0</v>
      </c>
      <c r="R5702" s="112"/>
      <c r="S5702" s="112"/>
      <c r="T5702" s="112"/>
      <c r="U5702" s="112"/>
    </row>
    <row r="5703" spans="1:21" hidden="1">
      <c r="A5703" s="116">
        <v>42488</v>
      </c>
      <c r="B5703" s="114" t="s">
        <v>8039</v>
      </c>
      <c r="C5703" s="116">
        <v>42488</v>
      </c>
      <c r="D5703" s="114" t="s">
        <v>8039</v>
      </c>
      <c r="E5703" s="114" t="s">
        <v>2072</v>
      </c>
      <c r="F5703" s="114" t="s">
        <v>331</v>
      </c>
      <c r="G5703" s="114" t="s">
        <v>8040</v>
      </c>
      <c r="H5703" s="114" t="s">
        <v>2073</v>
      </c>
      <c r="I5703" s="114" t="s">
        <v>81</v>
      </c>
      <c r="J5703" s="114" t="s">
        <v>8041</v>
      </c>
      <c r="K5703" s="114" t="s">
        <v>21</v>
      </c>
      <c r="L5703" s="114"/>
      <c r="M5703" s="114">
        <v>10</v>
      </c>
      <c r="N5703" s="114" t="s">
        <v>28</v>
      </c>
      <c r="O5703" s="114">
        <v>2.1</v>
      </c>
      <c r="P5703" s="114">
        <v>0</v>
      </c>
      <c r="Q5703" s="114">
        <v>0</v>
      </c>
      <c r="R5703" s="112"/>
      <c r="S5703" s="112"/>
      <c r="T5703" s="112"/>
      <c r="U5703" s="112"/>
    </row>
    <row r="5704" spans="1:21" hidden="1">
      <c r="A5704" s="116">
        <v>42488</v>
      </c>
      <c r="B5704" s="114" t="s">
        <v>8039</v>
      </c>
      <c r="C5704" s="116">
        <v>42488</v>
      </c>
      <c r="D5704" s="114" t="s">
        <v>8039</v>
      </c>
      <c r="E5704" s="114" t="s">
        <v>2072</v>
      </c>
      <c r="F5704" s="114" t="s">
        <v>331</v>
      </c>
      <c r="G5704" s="114" t="s">
        <v>8040</v>
      </c>
      <c r="H5704" s="114" t="s">
        <v>2073</v>
      </c>
      <c r="I5704" s="114" t="s">
        <v>81</v>
      </c>
      <c r="J5704" s="114" t="s">
        <v>8041</v>
      </c>
      <c r="K5704" s="114"/>
      <c r="L5704" s="114" t="s">
        <v>20</v>
      </c>
      <c r="M5704" s="114">
        <v>-10</v>
      </c>
      <c r="N5704" s="114" t="s">
        <v>28</v>
      </c>
      <c r="O5704" s="114">
        <v>-2.1</v>
      </c>
      <c r="P5704" s="114">
        <v>0</v>
      </c>
      <c r="Q5704" s="114">
        <v>0</v>
      </c>
      <c r="R5704" s="112"/>
      <c r="S5704" s="112"/>
      <c r="T5704" s="112"/>
      <c r="U5704" s="112"/>
    </row>
    <row r="5705" spans="1:21" hidden="1">
      <c r="A5705" s="116">
        <v>42489</v>
      </c>
      <c r="B5705" s="114" t="s">
        <v>7190</v>
      </c>
      <c r="C5705" s="116">
        <v>42489</v>
      </c>
      <c r="D5705" s="114" t="s">
        <v>7190</v>
      </c>
      <c r="E5705" s="114" t="s">
        <v>2072</v>
      </c>
      <c r="F5705" s="114" t="s">
        <v>886</v>
      </c>
      <c r="G5705" s="114" t="s">
        <v>7191</v>
      </c>
      <c r="H5705" s="114" t="s">
        <v>2073</v>
      </c>
      <c r="I5705" s="114" t="s">
        <v>81</v>
      </c>
      <c r="J5705" s="114" t="s">
        <v>7192</v>
      </c>
      <c r="K5705" s="114" t="s">
        <v>21</v>
      </c>
      <c r="L5705" s="114"/>
      <c r="M5705" s="114">
        <v>150</v>
      </c>
      <c r="N5705" s="114" t="s">
        <v>28</v>
      </c>
      <c r="O5705" s="114">
        <v>31.5</v>
      </c>
      <c r="P5705" s="114">
        <v>0</v>
      </c>
      <c r="Q5705" s="114">
        <v>0</v>
      </c>
      <c r="R5705" s="112"/>
      <c r="S5705" s="112"/>
      <c r="T5705" s="112"/>
      <c r="U5705" s="112"/>
    </row>
    <row r="5706" spans="1:21" hidden="1">
      <c r="A5706" s="116">
        <v>42489</v>
      </c>
      <c r="B5706" s="114" t="s">
        <v>7190</v>
      </c>
      <c r="C5706" s="116">
        <v>42489</v>
      </c>
      <c r="D5706" s="114" t="s">
        <v>7190</v>
      </c>
      <c r="E5706" s="114" t="s">
        <v>2072</v>
      </c>
      <c r="F5706" s="114" t="s">
        <v>886</v>
      </c>
      <c r="G5706" s="114" t="s">
        <v>7191</v>
      </c>
      <c r="H5706" s="114" t="s">
        <v>2073</v>
      </c>
      <c r="I5706" s="114" t="s">
        <v>81</v>
      </c>
      <c r="J5706" s="114" t="s">
        <v>7192</v>
      </c>
      <c r="K5706" s="114"/>
      <c r="L5706" s="114" t="s">
        <v>20</v>
      </c>
      <c r="M5706" s="114">
        <v>-150</v>
      </c>
      <c r="N5706" s="114" t="s">
        <v>28</v>
      </c>
      <c r="O5706" s="114">
        <v>-31.5</v>
      </c>
      <c r="P5706" s="114">
        <v>-31.5</v>
      </c>
      <c r="Q5706" s="114">
        <v>31.5</v>
      </c>
      <c r="R5706" s="112"/>
      <c r="S5706" s="112"/>
      <c r="T5706" s="112"/>
      <c r="U5706" s="112"/>
    </row>
    <row r="5707" spans="1:21" hidden="1">
      <c r="A5707" s="116">
        <v>42489</v>
      </c>
      <c r="B5707" s="114" t="s">
        <v>7190</v>
      </c>
      <c r="C5707" s="116">
        <v>42489</v>
      </c>
      <c r="D5707" s="114" t="s">
        <v>7190</v>
      </c>
      <c r="E5707" s="114" t="s">
        <v>2072</v>
      </c>
      <c r="F5707" s="114" t="s">
        <v>886</v>
      </c>
      <c r="G5707" s="114" t="s">
        <v>7191</v>
      </c>
      <c r="H5707" s="114" t="s">
        <v>2073</v>
      </c>
      <c r="I5707" s="114" t="s">
        <v>81</v>
      </c>
      <c r="J5707" s="114" t="s">
        <v>7192</v>
      </c>
      <c r="K5707" s="114"/>
      <c r="L5707" s="114" t="s">
        <v>20</v>
      </c>
      <c r="M5707" s="114">
        <v>-656</v>
      </c>
      <c r="N5707" s="114" t="s">
        <v>28</v>
      </c>
      <c r="O5707" s="114">
        <v>-137.76</v>
      </c>
      <c r="P5707" s="114">
        <v>-137.76</v>
      </c>
      <c r="Q5707" s="114">
        <v>137.76</v>
      </c>
      <c r="R5707" s="112"/>
      <c r="S5707" s="112"/>
      <c r="T5707" s="112"/>
      <c r="U5707" s="112"/>
    </row>
    <row r="5708" spans="1:21" hidden="1">
      <c r="A5708" s="116">
        <v>42489</v>
      </c>
      <c r="B5708" s="114" t="s">
        <v>7187</v>
      </c>
      <c r="C5708" s="116">
        <v>42489</v>
      </c>
      <c r="D5708" s="114" t="s">
        <v>7187</v>
      </c>
      <c r="E5708" s="114" t="s">
        <v>2072</v>
      </c>
      <c r="F5708" s="114" t="s">
        <v>3984</v>
      </c>
      <c r="G5708" s="114" t="s">
        <v>7188</v>
      </c>
      <c r="H5708" s="114" t="s">
        <v>2073</v>
      </c>
      <c r="I5708" s="114" t="s">
        <v>81</v>
      </c>
      <c r="J5708" s="114" t="s">
        <v>7189</v>
      </c>
      <c r="K5708" s="114"/>
      <c r="L5708" s="114" t="s">
        <v>20</v>
      </c>
      <c r="M5708" s="114">
        <v>-90</v>
      </c>
      <c r="N5708" s="114" t="s">
        <v>28</v>
      </c>
      <c r="O5708" s="114">
        <v>-18.899999999999999</v>
      </c>
      <c r="P5708" s="114">
        <v>-18.899999999999999</v>
      </c>
      <c r="Q5708" s="114">
        <v>18.899999999999999</v>
      </c>
      <c r="R5708" s="112"/>
      <c r="S5708" s="112"/>
      <c r="T5708" s="112"/>
      <c r="U5708" s="112"/>
    </row>
    <row r="5709" spans="1:21" hidden="1">
      <c r="A5709" s="116">
        <v>42489</v>
      </c>
      <c r="B5709" s="114" t="s">
        <v>7190</v>
      </c>
      <c r="C5709" s="116">
        <v>42489</v>
      </c>
      <c r="D5709" s="114" t="s">
        <v>7190</v>
      </c>
      <c r="E5709" s="114" t="s">
        <v>2072</v>
      </c>
      <c r="F5709" s="114" t="s">
        <v>886</v>
      </c>
      <c r="G5709" s="114" t="s">
        <v>7191</v>
      </c>
      <c r="H5709" s="114" t="s">
        <v>2073</v>
      </c>
      <c r="I5709" s="114" t="s">
        <v>81</v>
      </c>
      <c r="J5709" s="114" t="s">
        <v>7192</v>
      </c>
      <c r="K5709" s="114" t="s">
        <v>21</v>
      </c>
      <c r="L5709" s="114"/>
      <c r="M5709" s="114">
        <v>656</v>
      </c>
      <c r="N5709" s="114" t="s">
        <v>28</v>
      </c>
      <c r="O5709" s="114">
        <v>137.76</v>
      </c>
      <c r="P5709" s="114">
        <v>0</v>
      </c>
      <c r="Q5709" s="114">
        <v>0</v>
      </c>
      <c r="R5709" s="112"/>
      <c r="S5709" s="112"/>
      <c r="T5709" s="112"/>
      <c r="U5709" s="112"/>
    </row>
    <row r="5710" spans="1:21" hidden="1">
      <c r="A5710" s="116">
        <v>42489</v>
      </c>
      <c r="B5710" s="114" t="s">
        <v>7187</v>
      </c>
      <c r="C5710" s="116">
        <v>42489</v>
      </c>
      <c r="D5710" s="114" t="s">
        <v>7187</v>
      </c>
      <c r="E5710" s="114" t="s">
        <v>2072</v>
      </c>
      <c r="F5710" s="114" t="s">
        <v>3984</v>
      </c>
      <c r="G5710" s="114" t="s">
        <v>7188</v>
      </c>
      <c r="H5710" s="114" t="s">
        <v>2073</v>
      </c>
      <c r="I5710" s="114" t="s">
        <v>81</v>
      </c>
      <c r="J5710" s="114" t="s">
        <v>7189</v>
      </c>
      <c r="K5710" s="114" t="s">
        <v>21</v>
      </c>
      <c r="L5710" s="114"/>
      <c r="M5710" s="114">
        <v>90</v>
      </c>
      <c r="N5710" s="114" t="s">
        <v>28</v>
      </c>
      <c r="O5710" s="114">
        <v>18.899999999999999</v>
      </c>
      <c r="P5710" s="114">
        <v>0</v>
      </c>
      <c r="Q5710" s="114">
        <v>0</v>
      </c>
      <c r="R5710" s="112"/>
      <c r="S5710" s="112"/>
      <c r="T5710" s="112"/>
      <c r="U5710" s="112"/>
    </row>
    <row r="5711" spans="1:21" hidden="1">
      <c r="A5711" s="116">
        <v>42461</v>
      </c>
      <c r="B5711" s="114" t="s">
        <v>7505</v>
      </c>
      <c r="C5711" s="116">
        <v>42461</v>
      </c>
      <c r="D5711" s="114" t="s">
        <v>7506</v>
      </c>
      <c r="E5711" s="114" t="s">
        <v>2072</v>
      </c>
      <c r="F5711" s="114" t="s">
        <v>3984</v>
      </c>
      <c r="G5711" s="114" t="s">
        <v>7507</v>
      </c>
      <c r="H5711" s="114" t="s">
        <v>2073</v>
      </c>
      <c r="I5711" s="114" t="s">
        <v>81</v>
      </c>
      <c r="J5711" s="114" t="s">
        <v>7508</v>
      </c>
      <c r="K5711" s="114"/>
      <c r="L5711" s="114" t="s">
        <v>20</v>
      </c>
      <c r="M5711" s="114">
        <v>-156</v>
      </c>
      <c r="N5711" s="114" t="s">
        <v>28</v>
      </c>
      <c r="O5711" s="114">
        <v>-35.08</v>
      </c>
      <c r="P5711" s="114">
        <v>-35.08</v>
      </c>
      <c r="Q5711" s="114">
        <v>0</v>
      </c>
      <c r="R5711" s="112"/>
      <c r="S5711" s="112"/>
      <c r="T5711" s="112"/>
      <c r="U5711" s="112"/>
    </row>
    <row r="5712" spans="1:21" hidden="1">
      <c r="A5712" s="116">
        <v>42464</v>
      </c>
      <c r="B5712" s="114" t="s">
        <v>7616</v>
      </c>
      <c r="C5712" s="116">
        <v>42464</v>
      </c>
      <c r="D5712" s="114" t="s">
        <v>7617</v>
      </c>
      <c r="E5712" s="114" t="s">
        <v>2072</v>
      </c>
      <c r="F5712" s="114" t="s">
        <v>3984</v>
      </c>
      <c r="G5712" s="114" t="s">
        <v>7618</v>
      </c>
      <c r="H5712" s="114" t="s">
        <v>2073</v>
      </c>
      <c r="I5712" s="114" t="s">
        <v>81</v>
      </c>
      <c r="J5712" s="114" t="s">
        <v>7516</v>
      </c>
      <c r="K5712" s="114"/>
      <c r="L5712" s="114" t="s">
        <v>20</v>
      </c>
      <c r="M5712" s="114">
        <v>-216</v>
      </c>
      <c r="N5712" s="114" t="s">
        <v>28</v>
      </c>
      <c r="O5712" s="114">
        <v>-48.57</v>
      </c>
      <c r="P5712" s="114">
        <v>-48.57</v>
      </c>
      <c r="Q5712" s="114">
        <v>0</v>
      </c>
      <c r="R5712" s="112"/>
      <c r="S5712" s="112"/>
      <c r="T5712" s="112"/>
      <c r="U5712" s="112"/>
    </row>
    <row r="5713" spans="1:21" hidden="1">
      <c r="A5713" s="116">
        <v>42466</v>
      </c>
      <c r="B5713" s="114" t="s">
        <v>7201</v>
      </c>
      <c r="C5713" s="116">
        <v>42466</v>
      </c>
      <c r="D5713" s="114" t="s">
        <v>7202</v>
      </c>
      <c r="E5713" s="114" t="s">
        <v>2072</v>
      </c>
      <c r="F5713" s="114" t="s">
        <v>294</v>
      </c>
      <c r="G5713" s="114" t="s">
        <v>7203</v>
      </c>
      <c r="H5713" s="114" t="s">
        <v>2073</v>
      </c>
      <c r="I5713" s="114" t="s">
        <v>81</v>
      </c>
      <c r="J5713" s="114" t="s">
        <v>7204</v>
      </c>
      <c r="K5713" s="114"/>
      <c r="L5713" s="114" t="s">
        <v>20</v>
      </c>
      <c r="M5713" s="114">
        <v>-432</v>
      </c>
      <c r="N5713" s="114" t="s">
        <v>28</v>
      </c>
      <c r="O5713" s="114">
        <v>-97.14</v>
      </c>
      <c r="P5713" s="114">
        <v>-97.14</v>
      </c>
      <c r="Q5713" s="114">
        <v>0</v>
      </c>
      <c r="R5713" s="112"/>
      <c r="S5713" s="112"/>
      <c r="T5713" s="112"/>
      <c r="U5713" s="112"/>
    </row>
    <row r="5714" spans="1:21" hidden="1">
      <c r="A5714" s="116">
        <v>42465</v>
      </c>
      <c r="B5714" s="114" t="s">
        <v>7209</v>
      </c>
      <c r="C5714" s="116">
        <v>42465</v>
      </c>
      <c r="D5714" s="114" t="s">
        <v>7210</v>
      </c>
      <c r="E5714" s="114" t="s">
        <v>2072</v>
      </c>
      <c r="F5714" s="114" t="s">
        <v>938</v>
      </c>
      <c r="G5714" s="114" t="s">
        <v>7211</v>
      </c>
      <c r="H5714" s="114" t="s">
        <v>2073</v>
      </c>
      <c r="I5714" s="114" t="s">
        <v>81</v>
      </c>
      <c r="J5714" s="114" t="s">
        <v>7212</v>
      </c>
      <c r="K5714" s="114"/>
      <c r="L5714" s="114" t="s">
        <v>20</v>
      </c>
      <c r="M5714" s="114">
        <v>-12</v>
      </c>
      <c r="N5714" s="114" t="s">
        <v>28</v>
      </c>
      <c r="O5714" s="114">
        <v>-2.7</v>
      </c>
      <c r="P5714" s="114">
        <v>-2.7</v>
      </c>
      <c r="Q5714" s="114">
        <v>0</v>
      </c>
      <c r="R5714" s="112"/>
      <c r="S5714" s="112"/>
      <c r="T5714" s="112"/>
      <c r="U5714" s="112"/>
    </row>
    <row r="5715" spans="1:21" hidden="1">
      <c r="A5715" s="116">
        <v>42464</v>
      </c>
      <c r="B5715" s="114" t="s">
        <v>7233</v>
      </c>
      <c r="C5715" s="116">
        <v>42464</v>
      </c>
      <c r="D5715" s="114" t="s">
        <v>7234</v>
      </c>
      <c r="E5715" s="114" t="s">
        <v>2072</v>
      </c>
      <c r="F5715" s="114" t="s">
        <v>938</v>
      </c>
      <c r="G5715" s="114" t="s">
        <v>7235</v>
      </c>
      <c r="H5715" s="114" t="s">
        <v>2073</v>
      </c>
      <c r="I5715" s="114" t="s">
        <v>81</v>
      </c>
      <c r="J5715" s="114" t="s">
        <v>7236</v>
      </c>
      <c r="K5715" s="114"/>
      <c r="L5715" s="114" t="s">
        <v>20</v>
      </c>
      <c r="M5715" s="114">
        <v>-48</v>
      </c>
      <c r="N5715" s="114" t="s">
        <v>28</v>
      </c>
      <c r="O5715" s="114">
        <v>-10.79</v>
      </c>
      <c r="P5715" s="114">
        <v>-10.79</v>
      </c>
      <c r="Q5715" s="114">
        <v>0</v>
      </c>
      <c r="R5715" s="112"/>
      <c r="S5715" s="112"/>
      <c r="T5715" s="112"/>
      <c r="U5715" s="112"/>
    </row>
    <row r="5716" spans="1:21" hidden="1">
      <c r="A5716" s="116">
        <v>42464</v>
      </c>
      <c r="B5716" s="114" t="s">
        <v>8103</v>
      </c>
      <c r="C5716" s="116">
        <v>42464</v>
      </c>
      <c r="D5716" s="114" t="s">
        <v>8104</v>
      </c>
      <c r="E5716" s="114" t="s">
        <v>2072</v>
      </c>
      <c r="F5716" s="114" t="s">
        <v>294</v>
      </c>
      <c r="G5716" s="114" t="s">
        <v>8105</v>
      </c>
      <c r="H5716" s="114" t="s">
        <v>2073</v>
      </c>
      <c r="I5716" s="114" t="s">
        <v>81</v>
      </c>
      <c r="J5716" s="114" t="s">
        <v>7232</v>
      </c>
      <c r="K5716" s="114"/>
      <c r="L5716" s="114" t="s">
        <v>20</v>
      </c>
      <c r="M5716" s="114">
        <v>-216</v>
      </c>
      <c r="N5716" s="114" t="s">
        <v>28</v>
      </c>
      <c r="O5716" s="114">
        <v>-48.57</v>
      </c>
      <c r="P5716" s="114">
        <v>-48.57</v>
      </c>
      <c r="Q5716" s="114">
        <v>0</v>
      </c>
      <c r="R5716" s="112"/>
      <c r="S5716" s="112"/>
      <c r="T5716" s="112"/>
      <c r="U5716" s="112"/>
    </row>
    <row r="5717" spans="1:21" hidden="1">
      <c r="A5717" s="116">
        <v>42461</v>
      </c>
      <c r="B5717" s="114" t="s">
        <v>7237</v>
      </c>
      <c r="C5717" s="116">
        <v>42461</v>
      </c>
      <c r="D5717" s="114" t="s">
        <v>7238</v>
      </c>
      <c r="E5717" s="114" t="s">
        <v>2072</v>
      </c>
      <c r="F5717" s="114" t="s">
        <v>938</v>
      </c>
      <c r="G5717" s="114" t="s">
        <v>7239</v>
      </c>
      <c r="H5717" s="114" t="s">
        <v>2073</v>
      </c>
      <c r="I5717" s="114" t="s">
        <v>81</v>
      </c>
      <c r="J5717" s="114" t="s">
        <v>7240</v>
      </c>
      <c r="K5717" s="114"/>
      <c r="L5717" s="114" t="s">
        <v>20</v>
      </c>
      <c r="M5717" s="114">
        <v>-36</v>
      </c>
      <c r="N5717" s="114" t="s">
        <v>28</v>
      </c>
      <c r="O5717" s="114">
        <v>-8.1</v>
      </c>
      <c r="P5717" s="114">
        <v>-8.1</v>
      </c>
      <c r="Q5717" s="114">
        <v>0</v>
      </c>
      <c r="R5717" s="112"/>
      <c r="S5717" s="112"/>
      <c r="T5717" s="112"/>
      <c r="U5717" s="112"/>
    </row>
    <row r="5718" spans="1:21" hidden="1">
      <c r="A5718" s="116">
        <v>42467</v>
      </c>
      <c r="B5718" s="114" t="s">
        <v>7249</v>
      </c>
      <c r="C5718" s="116">
        <v>42467</v>
      </c>
      <c r="D5718" s="114" t="s">
        <v>7250</v>
      </c>
      <c r="E5718" s="114" t="s">
        <v>2072</v>
      </c>
      <c r="F5718" s="114" t="s">
        <v>938</v>
      </c>
      <c r="G5718" s="114" t="s">
        <v>7251</v>
      </c>
      <c r="H5718" s="114" t="s">
        <v>2073</v>
      </c>
      <c r="I5718" s="114" t="s">
        <v>81</v>
      </c>
      <c r="J5718" s="114" t="s">
        <v>7252</v>
      </c>
      <c r="K5718" s="114"/>
      <c r="L5718" s="114" t="s">
        <v>20</v>
      </c>
      <c r="M5718" s="114">
        <v>-12</v>
      </c>
      <c r="N5718" s="114" t="s">
        <v>28</v>
      </c>
      <c r="O5718" s="114">
        <v>-2.7</v>
      </c>
      <c r="P5718" s="114">
        <v>-2.7</v>
      </c>
      <c r="Q5718" s="114">
        <v>0</v>
      </c>
      <c r="R5718" s="112"/>
      <c r="S5718" s="112"/>
      <c r="T5718" s="112"/>
      <c r="U5718" s="112"/>
    </row>
    <row r="5719" spans="1:21" hidden="1">
      <c r="A5719" s="116">
        <v>42466</v>
      </c>
      <c r="B5719" s="114" t="s">
        <v>8046</v>
      </c>
      <c r="C5719" s="116">
        <v>42466</v>
      </c>
      <c r="D5719" s="114" t="s">
        <v>8047</v>
      </c>
      <c r="E5719" s="114" t="s">
        <v>2072</v>
      </c>
      <c r="F5719" s="114" t="s">
        <v>330</v>
      </c>
      <c r="G5719" s="114" t="s">
        <v>8048</v>
      </c>
      <c r="H5719" s="114" t="s">
        <v>2073</v>
      </c>
      <c r="I5719" s="114" t="s">
        <v>81</v>
      </c>
      <c r="J5719" s="114" t="s">
        <v>8049</v>
      </c>
      <c r="K5719" s="114"/>
      <c r="L5719" s="114" t="s">
        <v>20</v>
      </c>
      <c r="M5719" s="114">
        <v>-132</v>
      </c>
      <c r="N5719" s="114" t="s">
        <v>28</v>
      </c>
      <c r="O5719" s="114">
        <v>-29.68</v>
      </c>
      <c r="P5719" s="114">
        <v>-29.68</v>
      </c>
      <c r="Q5719" s="114">
        <v>0</v>
      </c>
      <c r="R5719" s="112"/>
      <c r="S5719" s="112"/>
      <c r="T5719" s="112"/>
      <c r="U5719" s="112"/>
    </row>
    <row r="5720" spans="1:21" hidden="1">
      <c r="A5720" s="116">
        <v>42466</v>
      </c>
      <c r="B5720" s="114" t="s">
        <v>7197</v>
      </c>
      <c r="C5720" s="116">
        <v>42466</v>
      </c>
      <c r="D5720" s="114" t="s">
        <v>7198</v>
      </c>
      <c r="E5720" s="114" t="s">
        <v>2072</v>
      </c>
      <c r="F5720" s="114" t="s">
        <v>938</v>
      </c>
      <c r="G5720" s="114" t="s">
        <v>7199</v>
      </c>
      <c r="H5720" s="114" t="s">
        <v>2073</v>
      </c>
      <c r="I5720" s="114" t="s">
        <v>81</v>
      </c>
      <c r="J5720" s="114" t="s">
        <v>7200</v>
      </c>
      <c r="K5720" s="114"/>
      <c r="L5720" s="114" t="s">
        <v>20</v>
      </c>
      <c r="M5720" s="114">
        <v>-36</v>
      </c>
      <c r="N5720" s="114" t="s">
        <v>28</v>
      </c>
      <c r="O5720" s="114">
        <v>-8.1</v>
      </c>
      <c r="P5720" s="114">
        <v>-8.1</v>
      </c>
      <c r="Q5720" s="114">
        <v>0</v>
      </c>
      <c r="R5720" s="112"/>
      <c r="S5720" s="112"/>
      <c r="T5720" s="112"/>
      <c r="U5720" s="112"/>
    </row>
    <row r="5721" spans="1:21" hidden="1">
      <c r="A5721" s="116">
        <v>42478</v>
      </c>
      <c r="B5721" s="114" t="s">
        <v>7623</v>
      </c>
      <c r="C5721" s="116">
        <v>42478</v>
      </c>
      <c r="D5721" s="114" t="s">
        <v>7624</v>
      </c>
      <c r="E5721" s="114" t="s">
        <v>2072</v>
      </c>
      <c r="F5721" s="114" t="s">
        <v>3984</v>
      </c>
      <c r="G5721" s="114" t="s">
        <v>7625</v>
      </c>
      <c r="H5721" s="114" t="s">
        <v>2073</v>
      </c>
      <c r="I5721" s="114" t="s">
        <v>81</v>
      </c>
      <c r="J5721" s="114" t="s">
        <v>7626</v>
      </c>
      <c r="K5721" s="114"/>
      <c r="L5721" s="114" t="s">
        <v>20</v>
      </c>
      <c r="M5721" s="114">
        <v>-864</v>
      </c>
      <c r="N5721" s="114" t="s">
        <v>28</v>
      </c>
      <c r="O5721" s="114">
        <v>-194.28</v>
      </c>
      <c r="P5721" s="114">
        <v>-194.29</v>
      </c>
      <c r="Q5721" s="114">
        <v>0.01</v>
      </c>
      <c r="R5721" s="112"/>
      <c r="S5721" s="112"/>
      <c r="T5721" s="112"/>
      <c r="U5721" s="112"/>
    </row>
    <row r="5722" spans="1:21" hidden="1">
      <c r="A5722" s="116">
        <v>42478</v>
      </c>
      <c r="B5722" s="114" t="s">
        <v>8058</v>
      </c>
      <c r="C5722" s="116">
        <v>42478</v>
      </c>
      <c r="D5722" s="114" t="s">
        <v>8059</v>
      </c>
      <c r="E5722" s="114" t="s">
        <v>2072</v>
      </c>
      <c r="F5722" s="114" t="s">
        <v>330</v>
      </c>
      <c r="G5722" s="114" t="s">
        <v>8060</v>
      </c>
      <c r="H5722" s="114" t="s">
        <v>2073</v>
      </c>
      <c r="I5722" s="114" t="s">
        <v>81</v>
      </c>
      <c r="J5722" s="114" t="s">
        <v>8061</v>
      </c>
      <c r="K5722" s="114"/>
      <c r="L5722" s="114" t="s">
        <v>20</v>
      </c>
      <c r="M5722" s="114">
        <v>-84</v>
      </c>
      <c r="N5722" s="114" t="s">
        <v>28</v>
      </c>
      <c r="O5722" s="114">
        <v>-18.89</v>
      </c>
      <c r="P5722" s="114">
        <v>-18.89</v>
      </c>
      <c r="Q5722" s="114">
        <v>0</v>
      </c>
      <c r="R5722" s="112"/>
      <c r="S5722" s="112"/>
      <c r="T5722" s="112"/>
      <c r="U5722" s="112"/>
    </row>
    <row r="5723" spans="1:21" hidden="1">
      <c r="A5723" s="116">
        <v>42475</v>
      </c>
      <c r="B5723" s="114" t="s">
        <v>7297</v>
      </c>
      <c r="C5723" s="116">
        <v>42475</v>
      </c>
      <c r="D5723" s="114" t="s">
        <v>7298</v>
      </c>
      <c r="E5723" s="114" t="s">
        <v>2072</v>
      </c>
      <c r="F5723" s="114" t="s">
        <v>938</v>
      </c>
      <c r="G5723" s="114" t="s">
        <v>7299</v>
      </c>
      <c r="H5723" s="114" t="s">
        <v>2073</v>
      </c>
      <c r="I5723" s="114" t="s">
        <v>81</v>
      </c>
      <c r="J5723" s="114" t="s">
        <v>7300</v>
      </c>
      <c r="K5723" s="114"/>
      <c r="L5723" s="114" t="s">
        <v>20</v>
      </c>
      <c r="M5723" s="114">
        <v>-12</v>
      </c>
      <c r="N5723" s="114" t="s">
        <v>28</v>
      </c>
      <c r="O5723" s="114">
        <v>-2.7</v>
      </c>
      <c r="P5723" s="114">
        <v>-2.7</v>
      </c>
      <c r="Q5723" s="114">
        <v>0</v>
      </c>
      <c r="R5723" s="112"/>
      <c r="S5723" s="112"/>
      <c r="T5723" s="112"/>
      <c r="U5723" s="112"/>
    </row>
    <row r="5724" spans="1:21" hidden="1">
      <c r="A5724" s="116">
        <v>42478</v>
      </c>
      <c r="B5724" s="114" t="s">
        <v>7341</v>
      </c>
      <c r="C5724" s="116">
        <v>42478</v>
      </c>
      <c r="D5724" s="114" t="s">
        <v>7342</v>
      </c>
      <c r="E5724" s="114" t="s">
        <v>2072</v>
      </c>
      <c r="F5724" s="114" t="s">
        <v>938</v>
      </c>
      <c r="G5724" s="114" t="s">
        <v>7343</v>
      </c>
      <c r="H5724" s="114" t="s">
        <v>2073</v>
      </c>
      <c r="I5724" s="114" t="s">
        <v>81</v>
      </c>
      <c r="J5724" s="114" t="s">
        <v>7344</v>
      </c>
      <c r="K5724" s="114"/>
      <c r="L5724" s="114" t="s">
        <v>20</v>
      </c>
      <c r="M5724" s="114">
        <v>-12</v>
      </c>
      <c r="N5724" s="114" t="s">
        <v>28</v>
      </c>
      <c r="O5724" s="114">
        <v>-2.7</v>
      </c>
      <c r="P5724" s="114">
        <v>-2.7</v>
      </c>
      <c r="Q5724" s="114">
        <v>0</v>
      </c>
      <c r="R5724" s="112"/>
      <c r="S5724" s="112"/>
      <c r="T5724" s="112"/>
      <c r="U5724" s="112"/>
    </row>
    <row r="5725" spans="1:21" hidden="1">
      <c r="A5725" s="116">
        <v>42474</v>
      </c>
      <c r="B5725" s="114" t="s">
        <v>7293</v>
      </c>
      <c r="C5725" s="116">
        <v>42474</v>
      </c>
      <c r="D5725" s="114" t="s">
        <v>7294</v>
      </c>
      <c r="E5725" s="114" t="s">
        <v>2072</v>
      </c>
      <c r="F5725" s="114" t="s">
        <v>3984</v>
      </c>
      <c r="G5725" s="114" t="s">
        <v>7295</v>
      </c>
      <c r="H5725" s="114" t="s">
        <v>2073</v>
      </c>
      <c r="I5725" s="114" t="s">
        <v>81</v>
      </c>
      <c r="J5725" s="114" t="s">
        <v>7296</v>
      </c>
      <c r="K5725" s="114"/>
      <c r="L5725" s="114" t="s">
        <v>20</v>
      </c>
      <c r="M5725" s="114">
        <v>-84</v>
      </c>
      <c r="N5725" s="114" t="s">
        <v>28</v>
      </c>
      <c r="O5725" s="114">
        <v>-18.89</v>
      </c>
      <c r="P5725" s="114">
        <v>-18.89</v>
      </c>
      <c r="Q5725" s="114">
        <v>0</v>
      </c>
      <c r="R5725" s="112"/>
      <c r="S5725" s="112"/>
      <c r="T5725" s="112"/>
      <c r="U5725" s="112"/>
    </row>
    <row r="5726" spans="1:21" hidden="1">
      <c r="A5726" s="116">
        <v>42474</v>
      </c>
      <c r="B5726" s="114" t="s">
        <v>7879</v>
      </c>
      <c r="C5726" s="116">
        <v>42474</v>
      </c>
      <c r="D5726" s="114" t="s">
        <v>7880</v>
      </c>
      <c r="E5726" s="114" t="s">
        <v>2072</v>
      </c>
      <c r="F5726" s="114" t="s">
        <v>294</v>
      </c>
      <c r="G5726" s="114" t="s">
        <v>7881</v>
      </c>
      <c r="H5726" s="114" t="s">
        <v>2073</v>
      </c>
      <c r="I5726" s="114" t="s">
        <v>81</v>
      </c>
      <c r="J5726" s="114" t="s">
        <v>7882</v>
      </c>
      <c r="K5726" s="114"/>
      <c r="L5726" s="114" t="s">
        <v>20</v>
      </c>
      <c r="M5726" s="114">
        <v>-432</v>
      </c>
      <c r="N5726" s="114" t="s">
        <v>28</v>
      </c>
      <c r="O5726" s="114">
        <v>-97.14</v>
      </c>
      <c r="P5726" s="114">
        <v>-97.14</v>
      </c>
      <c r="Q5726" s="114">
        <v>0</v>
      </c>
      <c r="R5726" s="112"/>
      <c r="S5726" s="112"/>
      <c r="T5726" s="112"/>
      <c r="U5726" s="112"/>
    </row>
    <row r="5727" spans="1:21" hidden="1">
      <c r="A5727" s="116">
        <v>42473</v>
      </c>
      <c r="B5727" s="114" t="s">
        <v>7281</v>
      </c>
      <c r="C5727" s="116">
        <v>42473</v>
      </c>
      <c r="D5727" s="114" t="s">
        <v>7282</v>
      </c>
      <c r="E5727" s="114" t="s">
        <v>2072</v>
      </c>
      <c r="F5727" s="114" t="s">
        <v>938</v>
      </c>
      <c r="G5727" s="114" t="s">
        <v>7283</v>
      </c>
      <c r="H5727" s="114" t="s">
        <v>2073</v>
      </c>
      <c r="I5727" s="114" t="s">
        <v>81</v>
      </c>
      <c r="J5727" s="114" t="s">
        <v>7284</v>
      </c>
      <c r="K5727" s="114"/>
      <c r="L5727" s="114" t="s">
        <v>20</v>
      </c>
      <c r="M5727" s="114">
        <v>-24</v>
      </c>
      <c r="N5727" s="114" t="s">
        <v>28</v>
      </c>
      <c r="O5727" s="114">
        <v>-5.4</v>
      </c>
      <c r="P5727" s="114">
        <v>-5.4</v>
      </c>
      <c r="Q5727" s="114">
        <v>0</v>
      </c>
      <c r="R5727" s="112"/>
      <c r="S5727" s="112"/>
      <c r="T5727" s="112"/>
      <c r="U5727" s="112"/>
    </row>
    <row r="5728" spans="1:21" hidden="1">
      <c r="A5728" s="116">
        <v>42475</v>
      </c>
      <c r="B5728" s="114" t="s">
        <v>7743</v>
      </c>
      <c r="C5728" s="116">
        <v>42475</v>
      </c>
      <c r="D5728" s="114" t="s">
        <v>7744</v>
      </c>
      <c r="E5728" s="114" t="s">
        <v>2072</v>
      </c>
      <c r="F5728" s="114" t="s">
        <v>331</v>
      </c>
      <c r="G5728" s="114" t="s">
        <v>7745</v>
      </c>
      <c r="H5728" s="114" t="s">
        <v>2073</v>
      </c>
      <c r="I5728" s="114" t="s">
        <v>81</v>
      </c>
      <c r="J5728" s="114" t="s">
        <v>7746</v>
      </c>
      <c r="K5728" s="114"/>
      <c r="L5728" s="114" t="s">
        <v>20</v>
      </c>
      <c r="M5728" s="114">
        <v>-864</v>
      </c>
      <c r="N5728" s="114" t="s">
        <v>28</v>
      </c>
      <c r="O5728" s="114">
        <v>-194.28</v>
      </c>
      <c r="P5728" s="114">
        <v>-194.28</v>
      </c>
      <c r="Q5728" s="114">
        <v>0</v>
      </c>
      <c r="R5728" s="112"/>
      <c r="S5728" s="112"/>
      <c r="T5728" s="112"/>
      <c r="U5728" s="112"/>
    </row>
    <row r="5729" spans="1:21" hidden="1">
      <c r="A5729" s="116">
        <v>42475</v>
      </c>
      <c r="B5729" s="114" t="s">
        <v>7253</v>
      </c>
      <c r="C5729" s="116">
        <v>42475</v>
      </c>
      <c r="D5729" s="114" t="s">
        <v>7254</v>
      </c>
      <c r="E5729" s="114" t="s">
        <v>2072</v>
      </c>
      <c r="F5729" s="114" t="s">
        <v>3984</v>
      </c>
      <c r="G5729" s="114" t="s">
        <v>7255</v>
      </c>
      <c r="H5729" s="114" t="s">
        <v>2073</v>
      </c>
      <c r="I5729" s="114" t="s">
        <v>81</v>
      </c>
      <c r="J5729" s="114" t="s">
        <v>7256</v>
      </c>
      <c r="K5729" s="114"/>
      <c r="L5729" s="114" t="s">
        <v>20</v>
      </c>
      <c r="M5729" s="114">
        <v>-48</v>
      </c>
      <c r="N5729" s="114" t="s">
        <v>28</v>
      </c>
      <c r="O5729" s="114">
        <v>-10.79</v>
      </c>
      <c r="P5729" s="114">
        <v>-10.79</v>
      </c>
      <c r="Q5729" s="114">
        <v>0</v>
      </c>
      <c r="R5729" s="112"/>
      <c r="S5729" s="112"/>
      <c r="T5729" s="112"/>
      <c r="U5729" s="112"/>
    </row>
    <row r="5730" spans="1:21" hidden="1">
      <c r="A5730" s="116">
        <v>42468</v>
      </c>
      <c r="B5730" s="114" t="s">
        <v>7241</v>
      </c>
      <c r="C5730" s="116">
        <v>42468</v>
      </c>
      <c r="D5730" s="114" t="s">
        <v>7242</v>
      </c>
      <c r="E5730" s="114" t="s">
        <v>2072</v>
      </c>
      <c r="F5730" s="114" t="s">
        <v>886</v>
      </c>
      <c r="G5730" s="114" t="s">
        <v>7243</v>
      </c>
      <c r="H5730" s="114" t="s">
        <v>2073</v>
      </c>
      <c r="I5730" s="114" t="s">
        <v>81</v>
      </c>
      <c r="J5730" s="114" t="s">
        <v>7244</v>
      </c>
      <c r="K5730" s="114"/>
      <c r="L5730" s="114" t="s">
        <v>20</v>
      </c>
      <c r="M5730" s="136">
        <v>-1728</v>
      </c>
      <c r="N5730" s="114" t="s">
        <v>28</v>
      </c>
      <c r="O5730" s="114">
        <v>-388.57</v>
      </c>
      <c r="P5730" s="114">
        <v>-388.57</v>
      </c>
      <c r="Q5730" s="114">
        <v>0</v>
      </c>
      <c r="R5730" s="112"/>
      <c r="S5730" s="112"/>
      <c r="T5730" s="112"/>
      <c r="U5730" s="112"/>
    </row>
    <row r="5731" spans="1:21" hidden="1">
      <c r="A5731" s="116">
        <v>42471</v>
      </c>
      <c r="B5731" s="114" t="s">
        <v>8054</v>
      </c>
      <c r="C5731" s="116">
        <v>42471</v>
      </c>
      <c r="D5731" s="114" t="s">
        <v>8055</v>
      </c>
      <c r="E5731" s="114" t="s">
        <v>2072</v>
      </c>
      <c r="F5731" s="114" t="s">
        <v>330</v>
      </c>
      <c r="G5731" s="114" t="s">
        <v>8056</v>
      </c>
      <c r="H5731" s="114" t="s">
        <v>2073</v>
      </c>
      <c r="I5731" s="114" t="s">
        <v>81</v>
      </c>
      <c r="J5731" s="114" t="s">
        <v>8057</v>
      </c>
      <c r="K5731" s="114"/>
      <c r="L5731" s="114" t="s">
        <v>20</v>
      </c>
      <c r="M5731" s="114">
        <v>-24</v>
      </c>
      <c r="N5731" s="114" t="s">
        <v>28</v>
      </c>
      <c r="O5731" s="114">
        <v>-5.4</v>
      </c>
      <c r="P5731" s="114">
        <v>-5.4</v>
      </c>
      <c r="Q5731" s="114">
        <v>0</v>
      </c>
      <c r="R5731" s="112"/>
      <c r="S5731" s="112"/>
      <c r="T5731" s="112"/>
      <c r="U5731" s="112"/>
    </row>
    <row r="5732" spans="1:21" hidden="1">
      <c r="A5732" s="116">
        <v>42468</v>
      </c>
      <c r="B5732" s="114" t="s">
        <v>7305</v>
      </c>
      <c r="C5732" s="116">
        <v>42468</v>
      </c>
      <c r="D5732" s="114" t="s">
        <v>7306</v>
      </c>
      <c r="E5732" s="114" t="s">
        <v>2072</v>
      </c>
      <c r="F5732" s="114" t="s">
        <v>938</v>
      </c>
      <c r="G5732" s="114" t="s">
        <v>7307</v>
      </c>
      <c r="H5732" s="114" t="s">
        <v>2073</v>
      </c>
      <c r="I5732" s="114" t="s">
        <v>81</v>
      </c>
      <c r="J5732" s="114" t="s">
        <v>7308</v>
      </c>
      <c r="K5732" s="114"/>
      <c r="L5732" s="114" t="s">
        <v>20</v>
      </c>
      <c r="M5732" s="114">
        <v>-12</v>
      </c>
      <c r="N5732" s="114" t="s">
        <v>28</v>
      </c>
      <c r="O5732" s="114">
        <v>-2.7</v>
      </c>
      <c r="P5732" s="114">
        <v>-2.7</v>
      </c>
      <c r="Q5732" s="114">
        <v>0</v>
      </c>
      <c r="R5732" s="112"/>
      <c r="S5732" s="112"/>
      <c r="T5732" s="112"/>
      <c r="U5732" s="112"/>
    </row>
    <row r="5733" spans="1:21" hidden="1">
      <c r="A5733" s="116">
        <v>42473</v>
      </c>
      <c r="B5733" s="114" t="s">
        <v>8050</v>
      </c>
      <c r="C5733" s="116">
        <v>42473</v>
      </c>
      <c r="D5733" s="114" t="s">
        <v>8051</v>
      </c>
      <c r="E5733" s="114" t="s">
        <v>2072</v>
      </c>
      <c r="F5733" s="114" t="s">
        <v>330</v>
      </c>
      <c r="G5733" s="114" t="s">
        <v>8052</v>
      </c>
      <c r="H5733" s="114" t="s">
        <v>2073</v>
      </c>
      <c r="I5733" s="114" t="s">
        <v>81</v>
      </c>
      <c r="J5733" s="114" t="s">
        <v>8053</v>
      </c>
      <c r="K5733" s="114"/>
      <c r="L5733" s="114" t="s">
        <v>20</v>
      </c>
      <c r="M5733" s="114">
        <v>-168</v>
      </c>
      <c r="N5733" s="114" t="s">
        <v>28</v>
      </c>
      <c r="O5733" s="114">
        <v>-37.78</v>
      </c>
      <c r="P5733" s="114">
        <v>-37.78</v>
      </c>
      <c r="Q5733" s="114">
        <v>0</v>
      </c>
      <c r="R5733" s="112"/>
      <c r="S5733" s="112"/>
      <c r="T5733" s="112"/>
      <c r="U5733" s="112"/>
    </row>
    <row r="5734" spans="1:21" hidden="1">
      <c r="A5734" s="116">
        <v>42471</v>
      </c>
      <c r="B5734" s="114" t="s">
        <v>7325</v>
      </c>
      <c r="C5734" s="116">
        <v>42471</v>
      </c>
      <c r="D5734" s="114" t="s">
        <v>7326</v>
      </c>
      <c r="E5734" s="114" t="s">
        <v>2072</v>
      </c>
      <c r="F5734" s="114" t="s">
        <v>938</v>
      </c>
      <c r="G5734" s="114" t="s">
        <v>7327</v>
      </c>
      <c r="H5734" s="114" t="s">
        <v>2073</v>
      </c>
      <c r="I5734" s="114" t="s">
        <v>81</v>
      </c>
      <c r="J5734" s="114" t="s">
        <v>7328</v>
      </c>
      <c r="K5734" s="114"/>
      <c r="L5734" s="114" t="s">
        <v>20</v>
      </c>
      <c r="M5734" s="114">
        <v>-48</v>
      </c>
      <c r="N5734" s="114" t="s">
        <v>28</v>
      </c>
      <c r="O5734" s="114">
        <v>-10.79</v>
      </c>
      <c r="P5734" s="114">
        <v>-10.79</v>
      </c>
      <c r="Q5734" s="114">
        <v>0</v>
      </c>
      <c r="R5734" s="112"/>
      <c r="S5734" s="112"/>
      <c r="T5734" s="112"/>
      <c r="U5734" s="112"/>
    </row>
    <row r="5735" spans="1:21" hidden="1">
      <c r="A5735" s="116">
        <v>42482</v>
      </c>
      <c r="B5735" s="114" t="s">
        <v>7679</v>
      </c>
      <c r="C5735" s="116">
        <v>42482</v>
      </c>
      <c r="D5735" s="114" t="s">
        <v>7680</v>
      </c>
      <c r="E5735" s="114" t="s">
        <v>2072</v>
      </c>
      <c r="F5735" s="114" t="s">
        <v>294</v>
      </c>
      <c r="G5735" s="114" t="s">
        <v>7681</v>
      </c>
      <c r="H5735" s="114" t="s">
        <v>2073</v>
      </c>
      <c r="I5735" s="114" t="s">
        <v>81</v>
      </c>
      <c r="J5735" s="114" t="s">
        <v>7682</v>
      </c>
      <c r="K5735" s="114"/>
      <c r="L5735" s="114" t="s">
        <v>20</v>
      </c>
      <c r="M5735" s="114">
        <v>-864</v>
      </c>
      <c r="N5735" s="114" t="s">
        <v>28</v>
      </c>
      <c r="O5735" s="114">
        <v>-194.28</v>
      </c>
      <c r="P5735" s="114">
        <v>-194.28</v>
      </c>
      <c r="Q5735" s="114">
        <v>-0.01</v>
      </c>
      <c r="R5735" s="112"/>
      <c r="S5735" s="112"/>
      <c r="T5735" s="112"/>
      <c r="U5735" s="112"/>
    </row>
    <row r="5736" spans="1:21" hidden="1">
      <c r="A5736" s="116">
        <v>42482</v>
      </c>
      <c r="B5736" s="114" t="s">
        <v>7345</v>
      </c>
      <c r="C5736" s="116">
        <v>42482</v>
      </c>
      <c r="D5736" s="114" t="s">
        <v>7346</v>
      </c>
      <c r="E5736" s="114" t="s">
        <v>2072</v>
      </c>
      <c r="F5736" s="114" t="s">
        <v>938</v>
      </c>
      <c r="G5736" s="114" t="s">
        <v>7347</v>
      </c>
      <c r="H5736" s="114" t="s">
        <v>2073</v>
      </c>
      <c r="I5736" s="114" t="s">
        <v>81</v>
      </c>
      <c r="J5736" s="114" t="s">
        <v>7348</v>
      </c>
      <c r="K5736" s="114"/>
      <c r="L5736" s="114" t="s">
        <v>20</v>
      </c>
      <c r="M5736" s="114">
        <v>-72</v>
      </c>
      <c r="N5736" s="114" t="s">
        <v>28</v>
      </c>
      <c r="O5736" s="114">
        <v>-16.190000000000001</v>
      </c>
      <c r="P5736" s="114">
        <v>-16.190000000000001</v>
      </c>
      <c r="Q5736" s="114">
        <v>0</v>
      </c>
      <c r="R5736" s="112"/>
      <c r="S5736" s="112"/>
      <c r="T5736" s="112"/>
      <c r="U5736" s="112"/>
    </row>
    <row r="5737" spans="1:21" hidden="1">
      <c r="A5737" s="116">
        <v>42485</v>
      </c>
      <c r="B5737" s="114" t="s">
        <v>7747</v>
      </c>
      <c r="C5737" s="116">
        <v>42485</v>
      </c>
      <c r="D5737" s="114" t="s">
        <v>7748</v>
      </c>
      <c r="E5737" s="114" t="s">
        <v>2072</v>
      </c>
      <c r="F5737" s="114" t="s">
        <v>331</v>
      </c>
      <c r="G5737" s="114" t="s">
        <v>7749</v>
      </c>
      <c r="H5737" s="114" t="s">
        <v>2073</v>
      </c>
      <c r="I5737" s="114" t="s">
        <v>81</v>
      </c>
      <c r="J5737" s="114" t="s">
        <v>7750</v>
      </c>
      <c r="K5737" s="114"/>
      <c r="L5737" s="114" t="s">
        <v>20</v>
      </c>
      <c r="M5737" s="114">
        <v>-432</v>
      </c>
      <c r="N5737" s="114" t="s">
        <v>28</v>
      </c>
      <c r="O5737" s="114">
        <v>-97.14</v>
      </c>
      <c r="P5737" s="114">
        <v>-97.14</v>
      </c>
      <c r="Q5737" s="114">
        <v>0</v>
      </c>
      <c r="R5737" s="112"/>
      <c r="S5737" s="112"/>
      <c r="T5737" s="112"/>
      <c r="U5737" s="112"/>
    </row>
    <row r="5738" spans="1:21" hidden="1">
      <c r="A5738" s="116">
        <v>42485</v>
      </c>
      <c r="B5738" s="114" t="s">
        <v>8062</v>
      </c>
      <c r="C5738" s="116">
        <v>42485</v>
      </c>
      <c r="D5738" s="114" t="s">
        <v>8063</v>
      </c>
      <c r="E5738" s="114" t="s">
        <v>2072</v>
      </c>
      <c r="F5738" s="114" t="s">
        <v>330</v>
      </c>
      <c r="G5738" s="114" t="s">
        <v>8064</v>
      </c>
      <c r="H5738" s="114" t="s">
        <v>2073</v>
      </c>
      <c r="I5738" s="114" t="s">
        <v>81</v>
      </c>
      <c r="J5738" s="114" t="s">
        <v>8065</v>
      </c>
      <c r="K5738" s="114"/>
      <c r="L5738" s="114" t="s">
        <v>20</v>
      </c>
      <c r="M5738" s="114">
        <v>-180</v>
      </c>
      <c r="N5738" s="114" t="s">
        <v>28</v>
      </c>
      <c r="O5738" s="114">
        <v>-40.479999999999997</v>
      </c>
      <c r="P5738" s="114">
        <v>-40.479999999999997</v>
      </c>
      <c r="Q5738" s="114">
        <v>0</v>
      </c>
      <c r="R5738" s="112"/>
      <c r="S5738" s="112"/>
      <c r="T5738" s="112"/>
      <c r="U5738" s="112"/>
    </row>
    <row r="5739" spans="1:21" hidden="1">
      <c r="A5739" s="116">
        <v>42480</v>
      </c>
      <c r="B5739" s="114" t="s">
        <v>8066</v>
      </c>
      <c r="C5739" s="116">
        <v>42480</v>
      </c>
      <c r="D5739" s="114" t="s">
        <v>8067</v>
      </c>
      <c r="E5739" s="114" t="s">
        <v>2072</v>
      </c>
      <c r="F5739" s="114" t="s">
        <v>330</v>
      </c>
      <c r="G5739" s="114" t="s">
        <v>8068</v>
      </c>
      <c r="H5739" s="114" t="s">
        <v>2073</v>
      </c>
      <c r="I5739" s="114" t="s">
        <v>81</v>
      </c>
      <c r="J5739" s="114" t="s">
        <v>8069</v>
      </c>
      <c r="K5739" s="114"/>
      <c r="L5739" s="114" t="s">
        <v>20</v>
      </c>
      <c r="M5739" s="114">
        <v>-192</v>
      </c>
      <c r="N5739" s="114" t="s">
        <v>28</v>
      </c>
      <c r="O5739" s="114">
        <v>-43.17</v>
      </c>
      <c r="P5739" s="114">
        <v>-43.17</v>
      </c>
      <c r="Q5739" s="114">
        <v>0</v>
      </c>
      <c r="R5739" s="112"/>
      <c r="S5739" s="112"/>
      <c r="T5739" s="112"/>
      <c r="U5739" s="112"/>
    </row>
    <row r="5740" spans="1:21">
      <c r="A5740" s="116">
        <v>42479</v>
      </c>
      <c r="B5740" s="114" t="s">
        <v>8106</v>
      </c>
      <c r="C5740" s="116">
        <v>42479</v>
      </c>
      <c r="D5740" s="114" t="s">
        <v>8106</v>
      </c>
      <c r="E5740" s="114" t="s">
        <v>2072</v>
      </c>
      <c r="F5740" s="114"/>
      <c r="G5740" s="114"/>
      <c r="H5740" s="114" t="s">
        <v>2073</v>
      </c>
      <c r="I5740" s="114" t="s">
        <v>19</v>
      </c>
      <c r="J5740" s="114" t="s">
        <v>8107</v>
      </c>
      <c r="K5740" s="114" t="s">
        <v>21</v>
      </c>
      <c r="L5740" s="114"/>
      <c r="M5740" s="136">
        <v>11928</v>
      </c>
      <c r="N5740" s="114" t="s">
        <v>28</v>
      </c>
      <c r="O5740" s="136">
        <v>2504.88</v>
      </c>
      <c r="P5740" s="136">
        <v>2504.88</v>
      </c>
      <c r="Q5740" s="114">
        <v>75.260000000000005</v>
      </c>
      <c r="R5740" s="112"/>
      <c r="S5740" s="112"/>
      <c r="T5740" s="112"/>
      <c r="U5740" s="112"/>
    </row>
    <row r="5741" spans="1:21" hidden="1">
      <c r="A5741" s="116">
        <v>42480</v>
      </c>
      <c r="B5741" s="114" t="s">
        <v>7389</v>
      </c>
      <c r="C5741" s="116">
        <v>42480</v>
      </c>
      <c r="D5741" s="114" t="s">
        <v>7390</v>
      </c>
      <c r="E5741" s="114" t="s">
        <v>2072</v>
      </c>
      <c r="F5741" s="114" t="s">
        <v>938</v>
      </c>
      <c r="G5741" s="114" t="s">
        <v>7391</v>
      </c>
      <c r="H5741" s="114" t="s">
        <v>2073</v>
      </c>
      <c r="I5741" s="114" t="s">
        <v>81</v>
      </c>
      <c r="J5741" s="114" t="s">
        <v>7392</v>
      </c>
      <c r="K5741" s="114"/>
      <c r="L5741" s="114" t="s">
        <v>20</v>
      </c>
      <c r="M5741" s="114">
        <v>-12</v>
      </c>
      <c r="N5741" s="114" t="s">
        <v>28</v>
      </c>
      <c r="O5741" s="114">
        <v>-2.7</v>
      </c>
      <c r="P5741" s="114">
        <v>-2.7</v>
      </c>
      <c r="Q5741" s="114">
        <v>0</v>
      </c>
      <c r="R5741" s="112"/>
      <c r="S5741" s="112"/>
      <c r="T5741" s="112"/>
      <c r="U5741" s="112"/>
    </row>
    <row r="5742" spans="1:21" hidden="1">
      <c r="A5742" s="116">
        <v>42487</v>
      </c>
      <c r="B5742" s="114" t="s">
        <v>7357</v>
      </c>
      <c r="C5742" s="116">
        <v>42487</v>
      </c>
      <c r="D5742" s="114" t="s">
        <v>7358</v>
      </c>
      <c r="E5742" s="114" t="s">
        <v>2072</v>
      </c>
      <c r="F5742" s="114" t="s">
        <v>938</v>
      </c>
      <c r="G5742" s="114" t="s">
        <v>7359</v>
      </c>
      <c r="H5742" s="114" t="s">
        <v>2073</v>
      </c>
      <c r="I5742" s="114" t="s">
        <v>81</v>
      </c>
      <c r="J5742" s="114" t="s">
        <v>7360</v>
      </c>
      <c r="K5742" s="114"/>
      <c r="L5742" s="114" t="s">
        <v>20</v>
      </c>
      <c r="M5742" s="114">
        <v>-12</v>
      </c>
      <c r="N5742" s="114" t="s">
        <v>28</v>
      </c>
      <c r="O5742" s="114">
        <v>-2.7</v>
      </c>
      <c r="P5742" s="114">
        <v>-2.7</v>
      </c>
      <c r="Q5742" s="114">
        <v>0</v>
      </c>
      <c r="R5742" s="112"/>
      <c r="S5742" s="112"/>
      <c r="T5742" s="112"/>
      <c r="U5742" s="112"/>
    </row>
    <row r="5743" spans="1:21" hidden="1">
      <c r="A5743" s="116">
        <v>42487</v>
      </c>
      <c r="B5743" s="114" t="s">
        <v>8070</v>
      </c>
      <c r="C5743" s="116">
        <v>42487</v>
      </c>
      <c r="D5743" s="114" t="s">
        <v>8071</v>
      </c>
      <c r="E5743" s="114" t="s">
        <v>2072</v>
      </c>
      <c r="F5743" s="114" t="s">
        <v>330</v>
      </c>
      <c r="G5743" s="114" t="s">
        <v>8072</v>
      </c>
      <c r="H5743" s="114" t="s">
        <v>2073</v>
      </c>
      <c r="I5743" s="114" t="s">
        <v>81</v>
      </c>
      <c r="J5743" s="114" t="s">
        <v>8073</v>
      </c>
      <c r="K5743" s="114"/>
      <c r="L5743" s="114" t="s">
        <v>20</v>
      </c>
      <c r="M5743" s="114">
        <v>-12</v>
      </c>
      <c r="N5743" s="114" t="s">
        <v>28</v>
      </c>
      <c r="O5743" s="114">
        <v>-2.7</v>
      </c>
      <c r="P5743" s="114">
        <v>-2.7</v>
      </c>
      <c r="Q5743" s="114">
        <v>0</v>
      </c>
      <c r="R5743" s="112"/>
      <c r="S5743" s="112"/>
      <c r="T5743" s="112"/>
      <c r="U5743" s="112"/>
    </row>
    <row r="5744" spans="1:21" hidden="1">
      <c r="A5744" s="116">
        <v>42488</v>
      </c>
      <c r="B5744" s="114" t="s">
        <v>7439</v>
      </c>
      <c r="C5744" s="116">
        <v>42488</v>
      </c>
      <c r="D5744" s="114" t="s">
        <v>7440</v>
      </c>
      <c r="E5744" s="114" t="s">
        <v>2072</v>
      </c>
      <c r="F5744" s="114" t="s">
        <v>938</v>
      </c>
      <c r="G5744" s="114" t="s">
        <v>7441</v>
      </c>
      <c r="H5744" s="114" t="s">
        <v>2073</v>
      </c>
      <c r="I5744" s="114" t="s">
        <v>81</v>
      </c>
      <c r="J5744" s="114" t="s">
        <v>7442</v>
      </c>
      <c r="K5744" s="114"/>
      <c r="L5744" s="114" t="s">
        <v>20</v>
      </c>
      <c r="M5744" s="114">
        <v>-36</v>
      </c>
      <c r="N5744" s="114" t="s">
        <v>28</v>
      </c>
      <c r="O5744" s="114">
        <v>-8.1</v>
      </c>
      <c r="P5744" s="114">
        <v>-8.1</v>
      </c>
      <c r="Q5744" s="114">
        <v>0</v>
      </c>
      <c r="R5744" s="112"/>
      <c r="S5744" s="112"/>
      <c r="T5744" s="112"/>
      <c r="U5744" s="112"/>
    </row>
    <row r="5745" spans="1:21" hidden="1">
      <c r="A5745" s="116">
        <v>42489</v>
      </c>
      <c r="B5745" s="114" t="s">
        <v>7435</v>
      </c>
      <c r="C5745" s="116">
        <v>42489</v>
      </c>
      <c r="D5745" s="114" t="s">
        <v>7436</v>
      </c>
      <c r="E5745" s="114" t="s">
        <v>2072</v>
      </c>
      <c r="F5745" s="114" t="s">
        <v>938</v>
      </c>
      <c r="G5745" s="114" t="s">
        <v>7437</v>
      </c>
      <c r="H5745" s="114" t="s">
        <v>2073</v>
      </c>
      <c r="I5745" s="114" t="s">
        <v>81</v>
      </c>
      <c r="J5745" s="114" t="s">
        <v>7438</v>
      </c>
      <c r="K5745" s="114"/>
      <c r="L5745" s="114" t="s">
        <v>20</v>
      </c>
      <c r="M5745" s="114">
        <v>-48</v>
      </c>
      <c r="N5745" s="114" t="s">
        <v>28</v>
      </c>
      <c r="O5745" s="114">
        <v>-10.79</v>
      </c>
      <c r="P5745" s="114">
        <v>-10.79</v>
      </c>
      <c r="Q5745" s="114">
        <v>0</v>
      </c>
      <c r="R5745" s="112"/>
      <c r="S5745" s="112"/>
      <c r="T5745" s="112"/>
      <c r="U5745" s="112"/>
    </row>
    <row r="5746" spans="1:21" hidden="1">
      <c r="A5746" s="116">
        <v>42479</v>
      </c>
      <c r="B5746" s="114" t="s">
        <v>8108</v>
      </c>
      <c r="C5746" s="116">
        <v>42490</v>
      </c>
      <c r="D5746" s="114" t="s">
        <v>6772</v>
      </c>
      <c r="E5746" s="114" t="s">
        <v>2072</v>
      </c>
      <c r="F5746" s="114"/>
      <c r="G5746" s="114"/>
      <c r="H5746" s="114" t="s">
        <v>2073</v>
      </c>
      <c r="I5746" s="114" t="s">
        <v>26</v>
      </c>
      <c r="J5746" s="114" t="s">
        <v>6773</v>
      </c>
      <c r="K5746" s="114" t="s">
        <v>21</v>
      </c>
      <c r="L5746" s="114"/>
      <c r="M5746" s="136">
        <v>11928</v>
      </c>
      <c r="N5746" s="114" t="s">
        <v>28</v>
      </c>
      <c r="O5746" s="136">
        <v>2504.88</v>
      </c>
      <c r="P5746" s="136">
        <v>5525.92</v>
      </c>
      <c r="Q5746" s="136">
        <v>-2945.78</v>
      </c>
      <c r="R5746" s="112"/>
      <c r="S5746" s="112"/>
      <c r="T5746" s="112"/>
      <c r="U5746" s="112"/>
    </row>
    <row r="5747" spans="1:21">
      <c r="A5747" s="116">
        <v>42479</v>
      </c>
      <c r="B5747" s="114" t="s">
        <v>8106</v>
      </c>
      <c r="C5747" s="116">
        <v>42479</v>
      </c>
      <c r="D5747" s="114" t="s">
        <v>8106</v>
      </c>
      <c r="E5747" s="114" t="s">
        <v>2072</v>
      </c>
      <c r="F5747" s="114"/>
      <c r="G5747" s="114"/>
      <c r="H5747" s="114" t="s">
        <v>2073</v>
      </c>
      <c r="I5747" s="114" t="s">
        <v>19</v>
      </c>
      <c r="J5747" s="114" t="s">
        <v>8107</v>
      </c>
      <c r="K5747" s="114"/>
      <c r="L5747" s="114" t="s">
        <v>20</v>
      </c>
      <c r="M5747" s="136">
        <v>-11928</v>
      </c>
      <c r="N5747" s="114" t="s">
        <v>28</v>
      </c>
      <c r="O5747" s="136">
        <v>-2504.88</v>
      </c>
      <c r="P5747" s="136">
        <v>-2504.88</v>
      </c>
      <c r="Q5747" s="114">
        <v>-75.260000000000005</v>
      </c>
      <c r="R5747" s="112"/>
      <c r="S5747" s="112"/>
      <c r="T5747" s="112"/>
      <c r="U5747" s="112"/>
    </row>
    <row r="5748" spans="1:21" hidden="1">
      <c r="A5748" s="116">
        <v>42467</v>
      </c>
      <c r="B5748" s="114" t="s">
        <v>7729</v>
      </c>
      <c r="C5748" s="116">
        <v>42467</v>
      </c>
      <c r="D5748" s="114" t="s">
        <v>7730</v>
      </c>
      <c r="E5748" s="114" t="s">
        <v>2074</v>
      </c>
      <c r="F5748" s="114" t="s">
        <v>3994</v>
      </c>
      <c r="G5748" s="114" t="s">
        <v>7731</v>
      </c>
      <c r="H5748" s="114" t="s">
        <v>2073</v>
      </c>
      <c r="I5748" s="114" t="s">
        <v>81</v>
      </c>
      <c r="J5748" s="114" t="s">
        <v>7732</v>
      </c>
      <c r="K5748" s="114"/>
      <c r="L5748" s="114" t="s">
        <v>20</v>
      </c>
      <c r="M5748" s="136">
        <v>-2160</v>
      </c>
      <c r="N5748" s="114" t="s">
        <v>28</v>
      </c>
      <c r="O5748" s="114">
        <v>-410.4</v>
      </c>
      <c r="P5748" s="114">
        <v>-410.4</v>
      </c>
      <c r="Q5748" s="114">
        <v>-29.03</v>
      </c>
      <c r="R5748" s="112"/>
      <c r="S5748" s="112"/>
      <c r="T5748" s="112"/>
      <c r="U5748" s="112"/>
    </row>
    <row r="5749" spans="1:21">
      <c r="A5749" s="116">
        <v>42461</v>
      </c>
      <c r="B5749" s="114" t="s">
        <v>7193</v>
      </c>
      <c r="C5749" s="116">
        <v>42461</v>
      </c>
      <c r="D5749" s="114" t="s">
        <v>7193</v>
      </c>
      <c r="E5749" s="114" t="s">
        <v>2074</v>
      </c>
      <c r="F5749" s="114"/>
      <c r="G5749" s="114"/>
      <c r="H5749" s="114" t="s">
        <v>2073</v>
      </c>
      <c r="I5749" s="114" t="s">
        <v>19</v>
      </c>
      <c r="J5749" s="114" t="s">
        <v>7194</v>
      </c>
      <c r="K5749" s="114" t="s">
        <v>21</v>
      </c>
      <c r="L5749" s="114"/>
      <c r="M5749" s="136">
        <v>11628</v>
      </c>
      <c r="N5749" s="114" t="s">
        <v>28</v>
      </c>
      <c r="O5749" s="136">
        <v>2209.3200000000002</v>
      </c>
      <c r="P5749" s="136">
        <v>2209.3200000000002</v>
      </c>
      <c r="Q5749" s="114">
        <v>156.27000000000001</v>
      </c>
      <c r="R5749" s="112"/>
      <c r="S5749" s="112"/>
      <c r="T5749" s="112"/>
      <c r="U5749" s="112"/>
    </row>
    <row r="5750" spans="1:21" hidden="1">
      <c r="A5750" s="116">
        <v>42481</v>
      </c>
      <c r="B5750" s="114" t="s">
        <v>8075</v>
      </c>
      <c r="C5750" s="116">
        <v>42481</v>
      </c>
      <c r="D5750" s="114" t="s">
        <v>8076</v>
      </c>
      <c r="E5750" s="114" t="s">
        <v>2074</v>
      </c>
      <c r="F5750" s="114" t="s">
        <v>3994</v>
      </c>
      <c r="G5750" s="114" t="s">
        <v>8077</v>
      </c>
      <c r="H5750" s="114" t="s">
        <v>2073</v>
      </c>
      <c r="I5750" s="114" t="s">
        <v>81</v>
      </c>
      <c r="J5750" s="114" t="s">
        <v>8078</v>
      </c>
      <c r="K5750" s="114"/>
      <c r="L5750" s="114" t="s">
        <v>20</v>
      </c>
      <c r="M5750" s="136">
        <v>-1080</v>
      </c>
      <c r="N5750" s="114" t="s">
        <v>28</v>
      </c>
      <c r="O5750" s="114">
        <v>-205.2</v>
      </c>
      <c r="P5750" s="114">
        <v>-205.2</v>
      </c>
      <c r="Q5750" s="114">
        <v>-14.51</v>
      </c>
      <c r="R5750" s="112"/>
      <c r="S5750" s="112"/>
      <c r="T5750" s="112"/>
      <c r="U5750" s="112"/>
    </row>
    <row r="5751" spans="1:21" hidden="1">
      <c r="A5751" s="116">
        <v>42473</v>
      </c>
      <c r="B5751" s="114" t="s">
        <v>7656</v>
      </c>
      <c r="C5751" s="116">
        <v>42473</v>
      </c>
      <c r="D5751" s="114" t="s">
        <v>7657</v>
      </c>
      <c r="E5751" s="114" t="s">
        <v>2074</v>
      </c>
      <c r="F5751" s="114" t="s">
        <v>3999</v>
      </c>
      <c r="G5751" s="114" t="s">
        <v>7658</v>
      </c>
      <c r="H5751" s="114" t="s">
        <v>2073</v>
      </c>
      <c r="I5751" s="114" t="s">
        <v>81</v>
      </c>
      <c r="J5751" s="114" t="s">
        <v>7659</v>
      </c>
      <c r="K5751" s="114"/>
      <c r="L5751" s="114" t="s">
        <v>20</v>
      </c>
      <c r="M5751" s="114">
        <v>-2</v>
      </c>
      <c r="N5751" s="114" t="s">
        <v>28</v>
      </c>
      <c r="O5751" s="114">
        <v>-0.38</v>
      </c>
      <c r="P5751" s="114">
        <v>-0.38</v>
      </c>
      <c r="Q5751" s="114">
        <v>-0.03</v>
      </c>
      <c r="R5751" s="112"/>
      <c r="S5751" s="112"/>
      <c r="T5751" s="112"/>
      <c r="U5751" s="112"/>
    </row>
    <row r="5752" spans="1:21" hidden="1">
      <c r="A5752" s="116">
        <v>42482</v>
      </c>
      <c r="B5752" s="114" t="s">
        <v>7482</v>
      </c>
      <c r="C5752" s="116">
        <v>42482</v>
      </c>
      <c r="D5752" s="114" t="s">
        <v>7483</v>
      </c>
      <c r="E5752" s="114" t="s">
        <v>2074</v>
      </c>
      <c r="F5752" s="114" t="s">
        <v>4127</v>
      </c>
      <c r="G5752" s="114" t="s">
        <v>7484</v>
      </c>
      <c r="H5752" s="114" t="s">
        <v>2073</v>
      </c>
      <c r="I5752" s="114" t="s">
        <v>81</v>
      </c>
      <c r="J5752" s="114" t="s">
        <v>7485</v>
      </c>
      <c r="K5752" s="114"/>
      <c r="L5752" s="114" t="s">
        <v>20</v>
      </c>
      <c r="M5752" s="136">
        <v>-1080</v>
      </c>
      <c r="N5752" s="114" t="s">
        <v>28</v>
      </c>
      <c r="O5752" s="114">
        <v>-205.2</v>
      </c>
      <c r="P5752" s="114">
        <v>-205.2</v>
      </c>
      <c r="Q5752" s="114">
        <v>-14.51</v>
      </c>
      <c r="R5752" s="112"/>
      <c r="S5752" s="112"/>
      <c r="T5752" s="112"/>
      <c r="U5752" s="112"/>
    </row>
    <row r="5753" spans="1:21">
      <c r="A5753" s="116">
        <v>42490</v>
      </c>
      <c r="B5753" s="114" t="s">
        <v>7433</v>
      </c>
      <c r="C5753" s="116">
        <v>42490</v>
      </c>
      <c r="D5753" s="114" t="s">
        <v>7433</v>
      </c>
      <c r="E5753" s="114" t="s">
        <v>2074</v>
      </c>
      <c r="F5753" s="114"/>
      <c r="G5753" s="114"/>
      <c r="H5753" s="114" t="s">
        <v>2073</v>
      </c>
      <c r="I5753" s="114" t="s">
        <v>19</v>
      </c>
      <c r="J5753" s="114" t="s">
        <v>7434</v>
      </c>
      <c r="K5753" s="114"/>
      <c r="L5753" s="114" t="s">
        <v>20</v>
      </c>
      <c r="M5753" s="114">
        <v>-4</v>
      </c>
      <c r="N5753" s="114" t="s">
        <v>28</v>
      </c>
      <c r="O5753" s="114">
        <v>-0.84</v>
      </c>
      <c r="P5753" s="114">
        <v>-0.84</v>
      </c>
      <c r="Q5753" s="114">
        <v>0</v>
      </c>
      <c r="R5753" s="112"/>
      <c r="S5753" s="112"/>
      <c r="T5753" s="112"/>
      <c r="U5753" s="112"/>
    </row>
    <row r="5754" spans="1:21" hidden="1">
      <c r="A5754" s="116">
        <v>42461</v>
      </c>
      <c r="B5754" s="114" t="s">
        <v>8109</v>
      </c>
      <c r="C5754" s="116">
        <v>42490</v>
      </c>
      <c r="D5754" s="114" t="s">
        <v>6778</v>
      </c>
      <c r="E5754" s="114" t="s">
        <v>2074</v>
      </c>
      <c r="F5754" s="114"/>
      <c r="G5754" s="114"/>
      <c r="H5754" s="114" t="s">
        <v>2073</v>
      </c>
      <c r="I5754" s="114" t="s">
        <v>26</v>
      </c>
      <c r="J5754" s="114" t="s">
        <v>6779</v>
      </c>
      <c r="K5754" s="114" t="s">
        <v>21</v>
      </c>
      <c r="L5754" s="114"/>
      <c r="M5754" s="136">
        <v>11628</v>
      </c>
      <c r="N5754" s="114" t="s">
        <v>28</v>
      </c>
      <c r="O5754" s="136">
        <v>2209.3200000000002</v>
      </c>
      <c r="P5754" s="136">
        <v>3205.02</v>
      </c>
      <c r="Q5754" s="114">
        <v>-839.43</v>
      </c>
      <c r="R5754" s="112"/>
      <c r="S5754" s="112"/>
      <c r="T5754" s="112"/>
      <c r="U5754" s="112"/>
    </row>
    <row r="5755" spans="1:21">
      <c r="A5755" s="116">
        <v>42461</v>
      </c>
      <c r="B5755" s="114" t="s">
        <v>7193</v>
      </c>
      <c r="C5755" s="116">
        <v>42461</v>
      </c>
      <c r="D5755" s="114" t="s">
        <v>7193</v>
      </c>
      <c r="E5755" s="114" t="s">
        <v>2074</v>
      </c>
      <c r="F5755" s="114"/>
      <c r="G5755" s="114"/>
      <c r="H5755" s="114" t="s">
        <v>2073</v>
      </c>
      <c r="I5755" s="114" t="s">
        <v>19</v>
      </c>
      <c r="J5755" s="114" t="s">
        <v>7194</v>
      </c>
      <c r="K5755" s="114"/>
      <c r="L5755" s="114" t="s">
        <v>20</v>
      </c>
      <c r="M5755" s="136">
        <v>-11628</v>
      </c>
      <c r="N5755" s="114" t="s">
        <v>28</v>
      </c>
      <c r="O5755" s="136">
        <v>-2209.3200000000002</v>
      </c>
      <c r="P5755" s="136">
        <v>-2209.3200000000002</v>
      </c>
      <c r="Q5755" s="114">
        <v>-156.27000000000001</v>
      </c>
      <c r="R5755" s="112"/>
      <c r="S5755" s="112"/>
      <c r="T5755" s="112"/>
      <c r="U5755" s="112"/>
    </row>
    <row r="5756" spans="1:21">
      <c r="A5756" s="116">
        <v>42490</v>
      </c>
      <c r="B5756" s="114" t="s">
        <v>7433</v>
      </c>
      <c r="C5756" s="116">
        <v>42490</v>
      </c>
      <c r="D5756" s="114" t="s">
        <v>7433</v>
      </c>
      <c r="E5756" s="114" t="s">
        <v>2074</v>
      </c>
      <c r="F5756" s="114"/>
      <c r="G5756" s="114"/>
      <c r="H5756" s="114" t="s">
        <v>2073</v>
      </c>
      <c r="I5756" s="114" t="s">
        <v>19</v>
      </c>
      <c r="J5756" s="114" t="s">
        <v>7434</v>
      </c>
      <c r="K5756" s="114" t="s">
        <v>21</v>
      </c>
      <c r="L5756" s="114"/>
      <c r="M5756" s="114">
        <v>4</v>
      </c>
      <c r="N5756" s="114" t="s">
        <v>28</v>
      </c>
      <c r="O5756" s="114">
        <v>0.84</v>
      </c>
      <c r="P5756" s="114">
        <v>0.84</v>
      </c>
      <c r="Q5756" s="114">
        <v>0</v>
      </c>
      <c r="R5756" s="112"/>
      <c r="S5756" s="112"/>
      <c r="T5756" s="112"/>
      <c r="U5756" s="112"/>
    </row>
    <row r="5757" spans="1:21" hidden="1">
      <c r="A5757" s="116">
        <v>42490</v>
      </c>
      <c r="B5757" s="114" t="s">
        <v>7476</v>
      </c>
      <c r="C5757" s="116">
        <v>42490</v>
      </c>
      <c r="D5757" s="114" t="s">
        <v>7476</v>
      </c>
      <c r="E5757" s="114" t="s">
        <v>2074</v>
      </c>
      <c r="F5757" s="114" t="s">
        <v>166</v>
      </c>
      <c r="G5757" s="114" t="s">
        <v>7477</v>
      </c>
      <c r="H5757" s="114" t="s">
        <v>2073</v>
      </c>
      <c r="I5757" s="114" t="s">
        <v>81</v>
      </c>
      <c r="J5757" s="114" t="s">
        <v>7478</v>
      </c>
      <c r="K5757" s="114"/>
      <c r="L5757" s="114" t="s">
        <v>20</v>
      </c>
      <c r="M5757" s="114">
        <v>-4</v>
      </c>
      <c r="N5757" s="114" t="s">
        <v>28</v>
      </c>
      <c r="O5757" s="114">
        <v>-0.76</v>
      </c>
      <c r="P5757" s="114">
        <v>-0.76</v>
      </c>
      <c r="Q5757" s="114">
        <v>-0.08</v>
      </c>
      <c r="R5757" s="112"/>
      <c r="S5757" s="112"/>
      <c r="T5757" s="112"/>
      <c r="U5757" s="112"/>
    </row>
    <row r="5758" spans="1:21" hidden="1">
      <c r="A5758" s="116">
        <v>42467</v>
      </c>
      <c r="B5758" s="114" t="s">
        <v>7729</v>
      </c>
      <c r="C5758" s="116">
        <v>42467</v>
      </c>
      <c r="D5758" s="114" t="s">
        <v>7730</v>
      </c>
      <c r="E5758" s="114" t="s">
        <v>2077</v>
      </c>
      <c r="F5758" s="114" t="s">
        <v>3994</v>
      </c>
      <c r="G5758" s="114" t="s">
        <v>7731</v>
      </c>
      <c r="H5758" s="114" t="s">
        <v>2076</v>
      </c>
      <c r="I5758" s="114" t="s">
        <v>81</v>
      </c>
      <c r="J5758" s="114" t="s">
        <v>7732</v>
      </c>
      <c r="K5758" s="114"/>
      <c r="L5758" s="114" t="s">
        <v>20</v>
      </c>
      <c r="M5758" s="136">
        <v>-2160</v>
      </c>
      <c r="N5758" s="114" t="s">
        <v>28</v>
      </c>
      <c r="O5758" s="114">
        <v>-431.21</v>
      </c>
      <c r="P5758" s="114">
        <v>-431.22</v>
      </c>
      <c r="Q5758" s="114">
        <v>0.01</v>
      </c>
      <c r="R5758" s="112"/>
      <c r="S5758" s="112"/>
      <c r="T5758" s="112"/>
      <c r="U5758" s="112"/>
    </row>
    <row r="5759" spans="1:21" hidden="1">
      <c r="A5759" s="116">
        <v>42473</v>
      </c>
      <c r="B5759" s="114" t="s">
        <v>7656</v>
      </c>
      <c r="C5759" s="116">
        <v>42473</v>
      </c>
      <c r="D5759" s="114" t="s">
        <v>7657</v>
      </c>
      <c r="E5759" s="114" t="s">
        <v>2077</v>
      </c>
      <c r="F5759" s="114" t="s">
        <v>3999</v>
      </c>
      <c r="G5759" s="114" t="s">
        <v>7658</v>
      </c>
      <c r="H5759" s="114" t="s">
        <v>2076</v>
      </c>
      <c r="I5759" s="114" t="s">
        <v>81</v>
      </c>
      <c r="J5759" s="114" t="s">
        <v>7659</v>
      </c>
      <c r="K5759" s="114"/>
      <c r="L5759" s="114" t="s">
        <v>20</v>
      </c>
      <c r="M5759" s="114">
        <v>-2</v>
      </c>
      <c r="N5759" s="114" t="s">
        <v>28</v>
      </c>
      <c r="O5759" s="114">
        <v>-0.4</v>
      </c>
      <c r="P5759" s="114">
        <v>-0.4</v>
      </c>
      <c r="Q5759" s="114">
        <v>0</v>
      </c>
      <c r="R5759" s="112"/>
      <c r="S5759" s="112"/>
      <c r="T5759" s="112"/>
      <c r="U5759" s="112"/>
    </row>
    <row r="5760" spans="1:21">
      <c r="A5760" s="116">
        <v>42468</v>
      </c>
      <c r="B5760" s="114" t="s">
        <v>7901</v>
      </c>
      <c r="C5760" s="116">
        <v>42468</v>
      </c>
      <c r="D5760" s="114" t="s">
        <v>7901</v>
      </c>
      <c r="E5760" s="114" t="s">
        <v>2077</v>
      </c>
      <c r="F5760" s="114"/>
      <c r="G5760" s="114"/>
      <c r="H5760" s="114" t="s">
        <v>2076</v>
      </c>
      <c r="I5760" s="114" t="s">
        <v>19</v>
      </c>
      <c r="J5760" s="114" t="s">
        <v>7902</v>
      </c>
      <c r="K5760" s="114" t="s">
        <v>21</v>
      </c>
      <c r="L5760" s="114"/>
      <c r="M5760" s="136">
        <v>21828</v>
      </c>
      <c r="N5760" s="114" t="s">
        <v>28</v>
      </c>
      <c r="O5760" s="136">
        <v>4147.32</v>
      </c>
      <c r="P5760" s="136">
        <v>4147.32</v>
      </c>
      <c r="Q5760" s="114">
        <v>48.06</v>
      </c>
      <c r="R5760" s="112"/>
      <c r="S5760" s="112"/>
      <c r="T5760" s="112"/>
      <c r="U5760" s="112"/>
    </row>
    <row r="5761" spans="1:21" hidden="1">
      <c r="A5761" s="116">
        <v>42468</v>
      </c>
      <c r="B5761" s="114" t="s">
        <v>8110</v>
      </c>
      <c r="C5761" s="116">
        <v>42490</v>
      </c>
      <c r="D5761" s="114" t="s">
        <v>6785</v>
      </c>
      <c r="E5761" s="114" t="s">
        <v>2077</v>
      </c>
      <c r="F5761" s="114"/>
      <c r="G5761" s="114"/>
      <c r="H5761" s="114" t="s">
        <v>2076</v>
      </c>
      <c r="I5761" s="114" t="s">
        <v>26</v>
      </c>
      <c r="J5761" s="114" t="s">
        <v>6786</v>
      </c>
      <c r="K5761" s="114" t="s">
        <v>21</v>
      </c>
      <c r="L5761" s="114"/>
      <c r="M5761" s="136">
        <v>21828</v>
      </c>
      <c r="N5761" s="114" t="s">
        <v>28</v>
      </c>
      <c r="O5761" s="136">
        <v>4147.32</v>
      </c>
      <c r="P5761" s="136">
        <v>4378.22</v>
      </c>
      <c r="Q5761" s="114">
        <v>-182.84</v>
      </c>
      <c r="R5761" s="112"/>
      <c r="S5761" s="112"/>
      <c r="T5761" s="112"/>
      <c r="U5761" s="112"/>
    </row>
    <row r="5762" spans="1:21">
      <c r="A5762" s="116">
        <v>42468</v>
      </c>
      <c r="B5762" s="114" t="s">
        <v>7901</v>
      </c>
      <c r="C5762" s="116">
        <v>42468</v>
      </c>
      <c r="D5762" s="114" t="s">
        <v>7901</v>
      </c>
      <c r="E5762" s="114" t="s">
        <v>2077</v>
      </c>
      <c r="F5762" s="114"/>
      <c r="G5762" s="114"/>
      <c r="H5762" s="114" t="s">
        <v>2076</v>
      </c>
      <c r="I5762" s="114" t="s">
        <v>19</v>
      </c>
      <c r="J5762" s="114" t="s">
        <v>7902</v>
      </c>
      <c r="K5762" s="114"/>
      <c r="L5762" s="114" t="s">
        <v>20</v>
      </c>
      <c r="M5762" s="136">
        <v>-21828</v>
      </c>
      <c r="N5762" s="114" t="s">
        <v>28</v>
      </c>
      <c r="O5762" s="136">
        <v>-4147.32</v>
      </c>
      <c r="P5762" s="136">
        <v>-4147.32</v>
      </c>
      <c r="Q5762" s="114">
        <v>-48.06</v>
      </c>
      <c r="R5762" s="112"/>
      <c r="S5762" s="113"/>
      <c r="T5762" s="113"/>
      <c r="U5762" s="112"/>
    </row>
    <row r="5763" spans="1:21" hidden="1">
      <c r="A5763" s="116">
        <v>42489</v>
      </c>
      <c r="B5763" s="114" t="s">
        <v>7187</v>
      </c>
      <c r="C5763" s="116">
        <v>42489</v>
      </c>
      <c r="D5763" s="114" t="s">
        <v>7187</v>
      </c>
      <c r="E5763" s="114" t="s">
        <v>2078</v>
      </c>
      <c r="F5763" s="114" t="s">
        <v>3984</v>
      </c>
      <c r="G5763" s="114" t="s">
        <v>7188</v>
      </c>
      <c r="H5763" s="114" t="s">
        <v>2079</v>
      </c>
      <c r="I5763" s="114" t="s">
        <v>81</v>
      </c>
      <c r="J5763" s="114" t="s">
        <v>7189</v>
      </c>
      <c r="K5763" s="114"/>
      <c r="L5763" s="114" t="s">
        <v>20</v>
      </c>
      <c r="M5763" s="114">
        <v>-80</v>
      </c>
      <c r="N5763" s="114" t="s">
        <v>28</v>
      </c>
      <c r="O5763" s="114">
        <v>-16.8</v>
      </c>
      <c r="P5763" s="114">
        <v>-16.8</v>
      </c>
      <c r="Q5763" s="114">
        <v>16.8</v>
      </c>
      <c r="R5763" s="112"/>
      <c r="S5763" s="112"/>
      <c r="T5763" s="112"/>
      <c r="U5763" s="112"/>
    </row>
    <row r="5764" spans="1:21" hidden="1">
      <c r="A5764" s="116">
        <v>42489</v>
      </c>
      <c r="B5764" s="114" t="s">
        <v>7190</v>
      </c>
      <c r="C5764" s="116">
        <v>42489</v>
      </c>
      <c r="D5764" s="114" t="s">
        <v>7190</v>
      </c>
      <c r="E5764" s="114" t="s">
        <v>2078</v>
      </c>
      <c r="F5764" s="114" t="s">
        <v>886</v>
      </c>
      <c r="G5764" s="114" t="s">
        <v>7191</v>
      </c>
      <c r="H5764" s="114" t="s">
        <v>2079</v>
      </c>
      <c r="I5764" s="114" t="s">
        <v>81</v>
      </c>
      <c r="J5764" s="114" t="s">
        <v>7192</v>
      </c>
      <c r="K5764" s="114"/>
      <c r="L5764" s="114" t="s">
        <v>20</v>
      </c>
      <c r="M5764" s="114">
        <v>-77</v>
      </c>
      <c r="N5764" s="114" t="s">
        <v>28</v>
      </c>
      <c r="O5764" s="114">
        <v>-16.170000000000002</v>
      </c>
      <c r="P5764" s="114">
        <v>-16.170000000000002</v>
      </c>
      <c r="Q5764" s="114">
        <v>16.170000000000002</v>
      </c>
      <c r="R5764" s="112"/>
      <c r="S5764" s="112"/>
      <c r="T5764" s="112"/>
      <c r="U5764" s="112"/>
    </row>
    <row r="5765" spans="1:21" hidden="1">
      <c r="A5765" s="116">
        <v>42489</v>
      </c>
      <c r="B5765" s="114" t="s">
        <v>7190</v>
      </c>
      <c r="C5765" s="116">
        <v>42489</v>
      </c>
      <c r="D5765" s="114" t="s">
        <v>7190</v>
      </c>
      <c r="E5765" s="114" t="s">
        <v>2078</v>
      </c>
      <c r="F5765" s="114" t="s">
        <v>886</v>
      </c>
      <c r="G5765" s="114" t="s">
        <v>7191</v>
      </c>
      <c r="H5765" s="114" t="s">
        <v>2079</v>
      </c>
      <c r="I5765" s="114" t="s">
        <v>81</v>
      </c>
      <c r="J5765" s="114" t="s">
        <v>7192</v>
      </c>
      <c r="K5765" s="114"/>
      <c r="L5765" s="114" t="s">
        <v>20</v>
      </c>
      <c r="M5765" s="114">
        <v>-220</v>
      </c>
      <c r="N5765" s="114" t="s">
        <v>28</v>
      </c>
      <c r="O5765" s="114">
        <v>-46.2</v>
      </c>
      <c r="P5765" s="114">
        <v>-46.2</v>
      </c>
      <c r="Q5765" s="114">
        <v>46.2</v>
      </c>
      <c r="R5765" s="112"/>
      <c r="S5765" s="112"/>
      <c r="T5765" s="112"/>
      <c r="U5765" s="112"/>
    </row>
    <row r="5766" spans="1:21" hidden="1">
      <c r="A5766" s="116">
        <v>42489</v>
      </c>
      <c r="B5766" s="114" t="s">
        <v>7190</v>
      </c>
      <c r="C5766" s="116">
        <v>42489</v>
      </c>
      <c r="D5766" s="114" t="s">
        <v>7190</v>
      </c>
      <c r="E5766" s="114" t="s">
        <v>2078</v>
      </c>
      <c r="F5766" s="114" t="s">
        <v>886</v>
      </c>
      <c r="G5766" s="114" t="s">
        <v>7191</v>
      </c>
      <c r="H5766" s="114" t="s">
        <v>2079</v>
      </c>
      <c r="I5766" s="114" t="s">
        <v>81</v>
      </c>
      <c r="J5766" s="114" t="s">
        <v>7192</v>
      </c>
      <c r="K5766" s="114" t="s">
        <v>21</v>
      </c>
      <c r="L5766" s="114"/>
      <c r="M5766" s="114">
        <v>77</v>
      </c>
      <c r="N5766" s="114" t="s">
        <v>28</v>
      </c>
      <c r="O5766" s="114">
        <v>16.170000000000002</v>
      </c>
      <c r="P5766" s="114">
        <v>0</v>
      </c>
      <c r="Q5766" s="114">
        <v>0</v>
      </c>
      <c r="R5766" s="112"/>
      <c r="S5766" s="112"/>
      <c r="T5766" s="112"/>
      <c r="U5766" s="112"/>
    </row>
    <row r="5767" spans="1:21" hidden="1">
      <c r="A5767" s="116">
        <v>42489</v>
      </c>
      <c r="B5767" s="114" t="s">
        <v>7190</v>
      </c>
      <c r="C5767" s="116">
        <v>42489</v>
      </c>
      <c r="D5767" s="114" t="s">
        <v>7190</v>
      </c>
      <c r="E5767" s="114" t="s">
        <v>2078</v>
      </c>
      <c r="F5767" s="114" t="s">
        <v>886</v>
      </c>
      <c r="G5767" s="114" t="s">
        <v>7191</v>
      </c>
      <c r="H5767" s="114" t="s">
        <v>2079</v>
      </c>
      <c r="I5767" s="114" t="s">
        <v>81</v>
      </c>
      <c r="J5767" s="114" t="s">
        <v>7192</v>
      </c>
      <c r="K5767" s="114" t="s">
        <v>21</v>
      </c>
      <c r="L5767" s="114"/>
      <c r="M5767" s="114">
        <v>220</v>
      </c>
      <c r="N5767" s="114" t="s">
        <v>28</v>
      </c>
      <c r="O5767" s="114">
        <v>46.2</v>
      </c>
      <c r="P5767" s="114">
        <v>0</v>
      </c>
      <c r="Q5767" s="114">
        <v>0</v>
      </c>
      <c r="R5767" s="112"/>
      <c r="S5767" s="112"/>
      <c r="T5767" s="112"/>
      <c r="U5767" s="112"/>
    </row>
    <row r="5768" spans="1:21" hidden="1">
      <c r="A5768" s="116">
        <v>42488</v>
      </c>
      <c r="B5768" s="114" t="s">
        <v>8039</v>
      </c>
      <c r="C5768" s="116">
        <v>42488</v>
      </c>
      <c r="D5768" s="114" t="s">
        <v>8039</v>
      </c>
      <c r="E5768" s="114" t="s">
        <v>2078</v>
      </c>
      <c r="F5768" s="114" t="s">
        <v>331</v>
      </c>
      <c r="G5768" s="114" t="s">
        <v>8040</v>
      </c>
      <c r="H5768" s="114" t="s">
        <v>2079</v>
      </c>
      <c r="I5768" s="114" t="s">
        <v>81</v>
      </c>
      <c r="J5768" s="114" t="s">
        <v>8041</v>
      </c>
      <c r="K5768" s="114" t="s">
        <v>21</v>
      </c>
      <c r="L5768" s="114"/>
      <c r="M5768" s="114">
        <v>39</v>
      </c>
      <c r="N5768" s="114" t="s">
        <v>28</v>
      </c>
      <c r="O5768" s="114">
        <v>8.19</v>
      </c>
      <c r="P5768" s="114">
        <v>0</v>
      </c>
      <c r="Q5768" s="114">
        <v>0</v>
      </c>
      <c r="R5768" s="112"/>
      <c r="S5768" s="113"/>
      <c r="T5768" s="113"/>
      <c r="U5768" s="112"/>
    </row>
    <row r="5769" spans="1:21" hidden="1">
      <c r="A5769" s="116">
        <v>42488</v>
      </c>
      <c r="B5769" s="114" t="s">
        <v>8039</v>
      </c>
      <c r="C5769" s="116">
        <v>42488</v>
      </c>
      <c r="D5769" s="114" t="s">
        <v>8039</v>
      </c>
      <c r="E5769" s="114" t="s">
        <v>2078</v>
      </c>
      <c r="F5769" s="114" t="s">
        <v>331</v>
      </c>
      <c r="G5769" s="114" t="s">
        <v>8040</v>
      </c>
      <c r="H5769" s="114" t="s">
        <v>2079</v>
      </c>
      <c r="I5769" s="114" t="s">
        <v>81</v>
      </c>
      <c r="J5769" s="114" t="s">
        <v>8041</v>
      </c>
      <c r="K5769" s="114"/>
      <c r="L5769" s="114" t="s">
        <v>20</v>
      </c>
      <c r="M5769" s="114">
        <v>-39</v>
      </c>
      <c r="N5769" s="114" t="s">
        <v>28</v>
      </c>
      <c r="O5769" s="114">
        <v>-8.19</v>
      </c>
      <c r="P5769" s="114">
        <v>0</v>
      </c>
      <c r="Q5769" s="114">
        <v>0</v>
      </c>
      <c r="R5769" s="112"/>
      <c r="S5769" s="113"/>
      <c r="T5769" s="113"/>
      <c r="U5769" s="112"/>
    </row>
    <row r="5770" spans="1:21" hidden="1">
      <c r="A5770" s="116">
        <v>42489</v>
      </c>
      <c r="B5770" s="114" t="s">
        <v>7187</v>
      </c>
      <c r="C5770" s="116">
        <v>42489</v>
      </c>
      <c r="D5770" s="114" t="s">
        <v>7187</v>
      </c>
      <c r="E5770" s="114" t="s">
        <v>2078</v>
      </c>
      <c r="F5770" s="114" t="s">
        <v>3984</v>
      </c>
      <c r="G5770" s="114" t="s">
        <v>7188</v>
      </c>
      <c r="H5770" s="114" t="s">
        <v>2079</v>
      </c>
      <c r="I5770" s="114" t="s">
        <v>81</v>
      </c>
      <c r="J5770" s="114" t="s">
        <v>7189</v>
      </c>
      <c r="K5770" s="114" t="s">
        <v>21</v>
      </c>
      <c r="L5770" s="114"/>
      <c r="M5770" s="114">
        <v>80</v>
      </c>
      <c r="N5770" s="114" t="s">
        <v>28</v>
      </c>
      <c r="O5770" s="114">
        <v>16.8</v>
      </c>
      <c r="P5770" s="114">
        <v>0</v>
      </c>
      <c r="Q5770" s="114">
        <v>0</v>
      </c>
      <c r="R5770" s="112"/>
      <c r="S5770" s="112"/>
      <c r="T5770" s="112"/>
      <c r="U5770" s="112"/>
    </row>
    <row r="5771" spans="1:21">
      <c r="A5771" s="116">
        <v>42474</v>
      </c>
      <c r="B5771" s="114" t="s">
        <v>7783</v>
      </c>
      <c r="C5771" s="116">
        <v>42474</v>
      </c>
      <c r="D5771" s="114" t="s">
        <v>7783</v>
      </c>
      <c r="E5771" s="114" t="s">
        <v>2078</v>
      </c>
      <c r="F5771" s="114"/>
      <c r="G5771" s="114"/>
      <c r="H5771" s="114" t="s">
        <v>2079</v>
      </c>
      <c r="I5771" s="114" t="s">
        <v>19</v>
      </c>
      <c r="J5771" s="114" t="s">
        <v>7784</v>
      </c>
      <c r="K5771" s="114" t="s">
        <v>21</v>
      </c>
      <c r="L5771" s="114"/>
      <c r="M5771" s="114">
        <v>1</v>
      </c>
      <c r="N5771" s="114" t="s">
        <v>28</v>
      </c>
      <c r="O5771" s="114">
        <v>0.23</v>
      </c>
      <c r="P5771" s="114">
        <v>0.23</v>
      </c>
      <c r="Q5771" s="114">
        <v>0</v>
      </c>
      <c r="R5771" s="112"/>
      <c r="S5771" s="112"/>
      <c r="T5771" s="112"/>
      <c r="U5771" s="112"/>
    </row>
    <row r="5772" spans="1:21" hidden="1">
      <c r="A5772" s="116">
        <v>42489</v>
      </c>
      <c r="B5772" s="114" t="s">
        <v>7785</v>
      </c>
      <c r="C5772" s="116">
        <v>42490</v>
      </c>
      <c r="D5772" s="114" t="s">
        <v>6221</v>
      </c>
      <c r="E5772" s="114" t="s">
        <v>2078</v>
      </c>
      <c r="F5772" s="114"/>
      <c r="G5772" s="114"/>
      <c r="H5772" s="114" t="s">
        <v>2079</v>
      </c>
      <c r="I5772" s="114" t="s">
        <v>17</v>
      </c>
      <c r="J5772" s="114" t="s">
        <v>6222</v>
      </c>
      <c r="K5772" s="114"/>
      <c r="L5772" s="114" t="s">
        <v>20</v>
      </c>
      <c r="M5772" s="114">
        <v>-1</v>
      </c>
      <c r="N5772" s="114" t="s">
        <v>28</v>
      </c>
      <c r="O5772" s="114">
        <v>-0.21</v>
      </c>
      <c r="P5772" s="114">
        <v>-0.21</v>
      </c>
      <c r="Q5772" s="114">
        <v>-0.02</v>
      </c>
      <c r="R5772" s="112"/>
      <c r="S5772" s="112"/>
      <c r="T5772" s="112"/>
      <c r="U5772" s="112"/>
    </row>
    <row r="5773" spans="1:21" hidden="1">
      <c r="A5773" s="116">
        <v>42464</v>
      </c>
      <c r="B5773" s="114" t="s">
        <v>7233</v>
      </c>
      <c r="C5773" s="116">
        <v>42464</v>
      </c>
      <c r="D5773" s="114" t="s">
        <v>7234</v>
      </c>
      <c r="E5773" s="114" t="s">
        <v>2078</v>
      </c>
      <c r="F5773" s="114" t="s">
        <v>938</v>
      </c>
      <c r="G5773" s="114" t="s">
        <v>7235</v>
      </c>
      <c r="H5773" s="114" t="s">
        <v>2079</v>
      </c>
      <c r="I5773" s="114" t="s">
        <v>81</v>
      </c>
      <c r="J5773" s="114" t="s">
        <v>7236</v>
      </c>
      <c r="K5773" s="114"/>
      <c r="L5773" s="114" t="s">
        <v>20</v>
      </c>
      <c r="M5773" s="114">
        <v>-12</v>
      </c>
      <c r="N5773" s="114" t="s">
        <v>28</v>
      </c>
      <c r="O5773" s="114">
        <v>-2.82</v>
      </c>
      <c r="P5773" s="114">
        <v>-2.82</v>
      </c>
      <c r="Q5773" s="114">
        <v>0.01</v>
      </c>
      <c r="R5773" s="112"/>
      <c r="S5773" s="112"/>
      <c r="T5773" s="112"/>
      <c r="U5773" s="112"/>
    </row>
    <row r="5774" spans="1:21" hidden="1">
      <c r="A5774" s="116">
        <v>42465</v>
      </c>
      <c r="B5774" s="114" t="s">
        <v>7209</v>
      </c>
      <c r="C5774" s="116">
        <v>42465</v>
      </c>
      <c r="D5774" s="114" t="s">
        <v>7210</v>
      </c>
      <c r="E5774" s="114" t="s">
        <v>2078</v>
      </c>
      <c r="F5774" s="114" t="s">
        <v>938</v>
      </c>
      <c r="G5774" s="114" t="s">
        <v>7211</v>
      </c>
      <c r="H5774" s="114" t="s">
        <v>2079</v>
      </c>
      <c r="I5774" s="114" t="s">
        <v>81</v>
      </c>
      <c r="J5774" s="114" t="s">
        <v>7212</v>
      </c>
      <c r="K5774" s="114"/>
      <c r="L5774" s="114" t="s">
        <v>20</v>
      </c>
      <c r="M5774" s="114">
        <v>-12</v>
      </c>
      <c r="N5774" s="114" t="s">
        <v>28</v>
      </c>
      <c r="O5774" s="114">
        <v>-2.82</v>
      </c>
      <c r="P5774" s="114">
        <v>-2.82</v>
      </c>
      <c r="Q5774" s="114">
        <v>0.01</v>
      </c>
      <c r="R5774" s="112"/>
      <c r="S5774" s="113"/>
      <c r="T5774" s="113"/>
      <c r="U5774" s="112"/>
    </row>
    <row r="5775" spans="1:21">
      <c r="A5775" s="116">
        <v>42474</v>
      </c>
      <c r="B5775" s="114" t="s">
        <v>7783</v>
      </c>
      <c r="C5775" s="116">
        <v>42474</v>
      </c>
      <c r="D5775" s="114" t="s">
        <v>7783</v>
      </c>
      <c r="E5775" s="114" t="s">
        <v>2078</v>
      </c>
      <c r="F5775" s="114"/>
      <c r="G5775" s="114"/>
      <c r="H5775" s="114" t="s">
        <v>2079</v>
      </c>
      <c r="I5775" s="114" t="s">
        <v>19</v>
      </c>
      <c r="J5775" s="114" t="s">
        <v>7784</v>
      </c>
      <c r="K5775" s="114"/>
      <c r="L5775" s="114" t="s">
        <v>20</v>
      </c>
      <c r="M5775" s="114">
        <v>-1</v>
      </c>
      <c r="N5775" s="114" t="s">
        <v>28</v>
      </c>
      <c r="O5775" s="114">
        <v>-0.23</v>
      </c>
      <c r="P5775" s="114">
        <v>-0.23</v>
      </c>
      <c r="Q5775" s="114">
        <v>0</v>
      </c>
      <c r="R5775" s="112"/>
      <c r="S5775" s="112"/>
      <c r="T5775" s="112"/>
      <c r="U5775" s="112"/>
    </row>
    <row r="5776" spans="1:21" hidden="1">
      <c r="A5776" s="116">
        <v>42475</v>
      </c>
      <c r="B5776" s="114" t="s">
        <v>7743</v>
      </c>
      <c r="C5776" s="116">
        <v>42475</v>
      </c>
      <c r="D5776" s="114" t="s">
        <v>7744</v>
      </c>
      <c r="E5776" s="114" t="s">
        <v>2078</v>
      </c>
      <c r="F5776" s="114" t="s">
        <v>331</v>
      </c>
      <c r="G5776" s="114" t="s">
        <v>7745</v>
      </c>
      <c r="H5776" s="114" t="s">
        <v>2079</v>
      </c>
      <c r="I5776" s="114" t="s">
        <v>81</v>
      </c>
      <c r="J5776" s="114" t="s">
        <v>7746</v>
      </c>
      <c r="K5776" s="114"/>
      <c r="L5776" s="114" t="s">
        <v>20</v>
      </c>
      <c r="M5776" s="114">
        <v>-432</v>
      </c>
      <c r="N5776" s="114" t="s">
        <v>28</v>
      </c>
      <c r="O5776" s="114">
        <v>-101.21</v>
      </c>
      <c r="P5776" s="114">
        <v>-101.22</v>
      </c>
      <c r="Q5776" s="114">
        <v>0</v>
      </c>
      <c r="R5776" s="112"/>
      <c r="S5776" s="112"/>
      <c r="T5776" s="112"/>
      <c r="U5776" s="112"/>
    </row>
    <row r="5777" spans="1:21" hidden="1">
      <c r="A5777" s="116">
        <v>42473</v>
      </c>
      <c r="B5777" s="114" t="s">
        <v>7281</v>
      </c>
      <c r="C5777" s="116">
        <v>42473</v>
      </c>
      <c r="D5777" s="114" t="s">
        <v>7282</v>
      </c>
      <c r="E5777" s="114" t="s">
        <v>2078</v>
      </c>
      <c r="F5777" s="114" t="s">
        <v>938</v>
      </c>
      <c r="G5777" s="114" t="s">
        <v>7283</v>
      </c>
      <c r="H5777" s="114" t="s">
        <v>2079</v>
      </c>
      <c r="I5777" s="114" t="s">
        <v>81</v>
      </c>
      <c r="J5777" s="114" t="s">
        <v>7284</v>
      </c>
      <c r="K5777" s="114"/>
      <c r="L5777" s="114" t="s">
        <v>20</v>
      </c>
      <c r="M5777" s="114">
        <v>-12</v>
      </c>
      <c r="N5777" s="114" t="s">
        <v>28</v>
      </c>
      <c r="O5777" s="114">
        <v>-2.81</v>
      </c>
      <c r="P5777" s="114">
        <v>-2.81</v>
      </c>
      <c r="Q5777" s="114">
        <v>0</v>
      </c>
      <c r="R5777" s="112"/>
      <c r="S5777" s="112"/>
      <c r="T5777" s="112"/>
      <c r="U5777" s="112"/>
    </row>
    <row r="5778" spans="1:21" hidden="1">
      <c r="A5778" s="116">
        <v>42468</v>
      </c>
      <c r="B5778" s="114" t="s">
        <v>7241</v>
      </c>
      <c r="C5778" s="116">
        <v>42468</v>
      </c>
      <c r="D5778" s="114" t="s">
        <v>7242</v>
      </c>
      <c r="E5778" s="114" t="s">
        <v>2078</v>
      </c>
      <c r="F5778" s="114" t="s">
        <v>886</v>
      </c>
      <c r="G5778" s="114" t="s">
        <v>7243</v>
      </c>
      <c r="H5778" s="114" t="s">
        <v>2079</v>
      </c>
      <c r="I5778" s="114" t="s">
        <v>81</v>
      </c>
      <c r="J5778" s="114" t="s">
        <v>7244</v>
      </c>
      <c r="K5778" s="114"/>
      <c r="L5778" s="114" t="s">
        <v>20</v>
      </c>
      <c r="M5778" s="114">
        <v>-864</v>
      </c>
      <c r="N5778" s="114" t="s">
        <v>28</v>
      </c>
      <c r="O5778" s="114">
        <v>-202.43</v>
      </c>
      <c r="P5778" s="114">
        <v>-202.43</v>
      </c>
      <c r="Q5778" s="114">
        <v>0</v>
      </c>
      <c r="R5778" s="112"/>
      <c r="S5778" s="113"/>
      <c r="T5778" s="113"/>
      <c r="U5778" s="112"/>
    </row>
    <row r="5779" spans="1:21" hidden="1">
      <c r="A5779" s="116">
        <v>42471</v>
      </c>
      <c r="B5779" s="114" t="s">
        <v>7325</v>
      </c>
      <c r="C5779" s="116">
        <v>42471</v>
      </c>
      <c r="D5779" s="114" t="s">
        <v>7326</v>
      </c>
      <c r="E5779" s="114" t="s">
        <v>2078</v>
      </c>
      <c r="F5779" s="114" t="s">
        <v>938</v>
      </c>
      <c r="G5779" s="114" t="s">
        <v>7327</v>
      </c>
      <c r="H5779" s="114" t="s">
        <v>2079</v>
      </c>
      <c r="I5779" s="114" t="s">
        <v>81</v>
      </c>
      <c r="J5779" s="114" t="s">
        <v>7328</v>
      </c>
      <c r="K5779" s="114"/>
      <c r="L5779" s="114" t="s">
        <v>20</v>
      </c>
      <c r="M5779" s="114">
        <v>-24</v>
      </c>
      <c r="N5779" s="114" t="s">
        <v>28</v>
      </c>
      <c r="O5779" s="114">
        <v>-5.62</v>
      </c>
      <c r="P5779" s="114">
        <v>-5.62</v>
      </c>
      <c r="Q5779" s="114">
        <v>0</v>
      </c>
      <c r="R5779" s="112"/>
      <c r="S5779" s="113"/>
      <c r="T5779" s="113"/>
      <c r="U5779" s="112"/>
    </row>
    <row r="5780" spans="1:21" hidden="1">
      <c r="A5780" s="116">
        <v>42475</v>
      </c>
      <c r="B5780" s="114" t="s">
        <v>7297</v>
      </c>
      <c r="C5780" s="116">
        <v>42475</v>
      </c>
      <c r="D5780" s="114" t="s">
        <v>7298</v>
      </c>
      <c r="E5780" s="114" t="s">
        <v>2078</v>
      </c>
      <c r="F5780" s="114" t="s">
        <v>938</v>
      </c>
      <c r="G5780" s="114" t="s">
        <v>7299</v>
      </c>
      <c r="H5780" s="114" t="s">
        <v>2079</v>
      </c>
      <c r="I5780" s="114" t="s">
        <v>81</v>
      </c>
      <c r="J5780" s="114" t="s">
        <v>7300</v>
      </c>
      <c r="K5780" s="114"/>
      <c r="L5780" s="114" t="s">
        <v>20</v>
      </c>
      <c r="M5780" s="114">
        <v>-12</v>
      </c>
      <c r="N5780" s="114" t="s">
        <v>28</v>
      </c>
      <c r="O5780" s="114">
        <v>-2.81</v>
      </c>
      <c r="P5780" s="114">
        <v>-2.81</v>
      </c>
      <c r="Q5780" s="114">
        <v>0</v>
      </c>
      <c r="R5780" s="112"/>
      <c r="S5780" s="112"/>
      <c r="T5780" s="112"/>
      <c r="U5780" s="112"/>
    </row>
    <row r="5781" spans="1:21" hidden="1">
      <c r="A5781" s="116">
        <v>42478</v>
      </c>
      <c r="B5781" s="114" t="s">
        <v>7341</v>
      </c>
      <c r="C5781" s="116">
        <v>42478</v>
      </c>
      <c r="D5781" s="114" t="s">
        <v>7342</v>
      </c>
      <c r="E5781" s="114" t="s">
        <v>2078</v>
      </c>
      <c r="F5781" s="114" t="s">
        <v>938</v>
      </c>
      <c r="G5781" s="114" t="s">
        <v>7343</v>
      </c>
      <c r="H5781" s="114" t="s">
        <v>2079</v>
      </c>
      <c r="I5781" s="114" t="s">
        <v>81</v>
      </c>
      <c r="J5781" s="114" t="s">
        <v>7344</v>
      </c>
      <c r="K5781" s="114"/>
      <c r="L5781" s="114" t="s">
        <v>20</v>
      </c>
      <c r="M5781" s="114">
        <v>-24</v>
      </c>
      <c r="N5781" s="114" t="s">
        <v>28</v>
      </c>
      <c r="O5781" s="114">
        <v>-5.62</v>
      </c>
      <c r="P5781" s="114">
        <v>-5.62</v>
      </c>
      <c r="Q5781" s="114">
        <v>0</v>
      </c>
      <c r="R5781" s="112"/>
      <c r="S5781" s="112"/>
      <c r="T5781" s="112"/>
      <c r="U5781" s="112"/>
    </row>
    <row r="5782" spans="1:21" hidden="1">
      <c r="A5782" s="116">
        <v>42480</v>
      </c>
      <c r="B5782" s="114" t="s">
        <v>7389</v>
      </c>
      <c r="C5782" s="116">
        <v>42480</v>
      </c>
      <c r="D5782" s="114" t="s">
        <v>7390</v>
      </c>
      <c r="E5782" s="114" t="s">
        <v>2078</v>
      </c>
      <c r="F5782" s="114" t="s">
        <v>938</v>
      </c>
      <c r="G5782" s="114" t="s">
        <v>7391</v>
      </c>
      <c r="H5782" s="114" t="s">
        <v>2079</v>
      </c>
      <c r="I5782" s="114" t="s">
        <v>81</v>
      </c>
      <c r="J5782" s="114" t="s">
        <v>7392</v>
      </c>
      <c r="K5782" s="114"/>
      <c r="L5782" s="114" t="s">
        <v>20</v>
      </c>
      <c r="M5782" s="114">
        <v>-12</v>
      </c>
      <c r="N5782" s="114" t="s">
        <v>28</v>
      </c>
      <c r="O5782" s="114">
        <v>-2.81</v>
      </c>
      <c r="P5782" s="114">
        <v>-2.81</v>
      </c>
      <c r="Q5782" s="114">
        <v>0</v>
      </c>
      <c r="R5782" s="112"/>
      <c r="S5782" s="112"/>
      <c r="T5782" s="112"/>
      <c r="U5782" s="112"/>
    </row>
    <row r="5783" spans="1:21" hidden="1">
      <c r="A5783" s="116">
        <v>42481</v>
      </c>
      <c r="B5783" s="114" t="s">
        <v>7373</v>
      </c>
      <c r="C5783" s="116">
        <v>42481</v>
      </c>
      <c r="D5783" s="114" t="s">
        <v>7374</v>
      </c>
      <c r="E5783" s="114" t="s">
        <v>2078</v>
      </c>
      <c r="F5783" s="114" t="s">
        <v>3984</v>
      </c>
      <c r="G5783" s="114" t="s">
        <v>7375</v>
      </c>
      <c r="H5783" s="114" t="s">
        <v>2079</v>
      </c>
      <c r="I5783" s="114" t="s">
        <v>81</v>
      </c>
      <c r="J5783" s="114" t="s">
        <v>7376</v>
      </c>
      <c r="K5783" s="114"/>
      <c r="L5783" s="114" t="s">
        <v>20</v>
      </c>
      <c r="M5783" s="114">
        <v>-132</v>
      </c>
      <c r="N5783" s="114" t="s">
        <v>28</v>
      </c>
      <c r="O5783" s="114">
        <v>-30.93</v>
      </c>
      <c r="P5783" s="114">
        <v>-30.93</v>
      </c>
      <c r="Q5783" s="114">
        <v>0</v>
      </c>
      <c r="R5783" s="112"/>
      <c r="S5783" s="112"/>
      <c r="T5783" s="112"/>
      <c r="U5783" s="112"/>
    </row>
    <row r="5784" spans="1:21" hidden="1">
      <c r="A5784" s="116">
        <v>42482</v>
      </c>
      <c r="B5784" s="114" t="s">
        <v>7345</v>
      </c>
      <c r="C5784" s="116">
        <v>42482</v>
      </c>
      <c r="D5784" s="114" t="s">
        <v>7346</v>
      </c>
      <c r="E5784" s="114" t="s">
        <v>2078</v>
      </c>
      <c r="F5784" s="114" t="s">
        <v>938</v>
      </c>
      <c r="G5784" s="114" t="s">
        <v>7347</v>
      </c>
      <c r="H5784" s="114" t="s">
        <v>2079</v>
      </c>
      <c r="I5784" s="114" t="s">
        <v>81</v>
      </c>
      <c r="J5784" s="114" t="s">
        <v>7348</v>
      </c>
      <c r="K5784" s="114"/>
      <c r="L5784" s="114" t="s">
        <v>20</v>
      </c>
      <c r="M5784" s="114">
        <v>-12</v>
      </c>
      <c r="N5784" s="114" t="s">
        <v>28</v>
      </c>
      <c r="O5784" s="114">
        <v>-2.81</v>
      </c>
      <c r="P5784" s="114">
        <v>-2.81</v>
      </c>
      <c r="Q5784" s="114">
        <v>0</v>
      </c>
      <c r="R5784" s="112"/>
      <c r="S5784" s="112"/>
      <c r="T5784" s="112"/>
      <c r="U5784" s="112"/>
    </row>
    <row r="5785" spans="1:21" hidden="1">
      <c r="A5785" s="116">
        <v>42485</v>
      </c>
      <c r="B5785" s="114" t="s">
        <v>7361</v>
      </c>
      <c r="C5785" s="116">
        <v>42485</v>
      </c>
      <c r="D5785" s="114" t="s">
        <v>7362</v>
      </c>
      <c r="E5785" s="114" t="s">
        <v>2078</v>
      </c>
      <c r="F5785" s="114" t="s">
        <v>938</v>
      </c>
      <c r="G5785" s="114" t="s">
        <v>7363</v>
      </c>
      <c r="H5785" s="114" t="s">
        <v>2079</v>
      </c>
      <c r="I5785" s="114" t="s">
        <v>81</v>
      </c>
      <c r="J5785" s="114" t="s">
        <v>7364</v>
      </c>
      <c r="K5785" s="114"/>
      <c r="L5785" s="114" t="s">
        <v>20</v>
      </c>
      <c r="M5785" s="114">
        <v>-24</v>
      </c>
      <c r="N5785" s="114" t="s">
        <v>28</v>
      </c>
      <c r="O5785" s="114">
        <v>-5.62</v>
      </c>
      <c r="P5785" s="114">
        <v>-5.62</v>
      </c>
      <c r="Q5785" s="114">
        <v>0</v>
      </c>
      <c r="R5785" s="112"/>
      <c r="S5785" s="112"/>
      <c r="T5785" s="112"/>
      <c r="U5785" s="112"/>
    </row>
    <row r="5786" spans="1:21" hidden="1">
      <c r="A5786" s="116">
        <v>42486</v>
      </c>
      <c r="B5786" s="114" t="s">
        <v>7631</v>
      </c>
      <c r="C5786" s="116">
        <v>42486</v>
      </c>
      <c r="D5786" s="114" t="s">
        <v>7632</v>
      </c>
      <c r="E5786" s="114" t="s">
        <v>2078</v>
      </c>
      <c r="F5786" s="114" t="s">
        <v>3984</v>
      </c>
      <c r="G5786" s="114" t="s">
        <v>7633</v>
      </c>
      <c r="H5786" s="114" t="s">
        <v>2079</v>
      </c>
      <c r="I5786" s="114" t="s">
        <v>81</v>
      </c>
      <c r="J5786" s="114" t="s">
        <v>7634</v>
      </c>
      <c r="K5786" s="114"/>
      <c r="L5786" s="114" t="s">
        <v>20</v>
      </c>
      <c r="M5786" s="114">
        <v>-864</v>
      </c>
      <c r="N5786" s="114" t="s">
        <v>28</v>
      </c>
      <c r="O5786" s="114">
        <v>-202.43</v>
      </c>
      <c r="P5786" s="114">
        <v>-202.43</v>
      </c>
      <c r="Q5786" s="114">
        <v>-0.01</v>
      </c>
      <c r="R5786" s="112"/>
      <c r="S5786" s="112"/>
      <c r="T5786" s="112"/>
      <c r="U5786" s="112"/>
    </row>
    <row r="5787" spans="1:21" hidden="1">
      <c r="A5787" s="116">
        <v>42486</v>
      </c>
      <c r="B5787" s="114" t="s">
        <v>7421</v>
      </c>
      <c r="C5787" s="116">
        <v>42486</v>
      </c>
      <c r="D5787" s="114" t="s">
        <v>7422</v>
      </c>
      <c r="E5787" s="114" t="s">
        <v>2078</v>
      </c>
      <c r="F5787" s="114" t="s">
        <v>938</v>
      </c>
      <c r="G5787" s="114" t="s">
        <v>7423</v>
      </c>
      <c r="H5787" s="114" t="s">
        <v>2079</v>
      </c>
      <c r="I5787" s="114" t="s">
        <v>81</v>
      </c>
      <c r="J5787" s="114" t="s">
        <v>7424</v>
      </c>
      <c r="K5787" s="114"/>
      <c r="L5787" s="114" t="s">
        <v>20</v>
      </c>
      <c r="M5787" s="114">
        <v>-12</v>
      </c>
      <c r="N5787" s="114" t="s">
        <v>28</v>
      </c>
      <c r="O5787" s="114">
        <v>-2.81</v>
      </c>
      <c r="P5787" s="114">
        <v>-2.81</v>
      </c>
      <c r="Q5787" s="114">
        <v>0</v>
      </c>
      <c r="R5787" s="112"/>
      <c r="S5787" s="112"/>
      <c r="T5787" s="112"/>
      <c r="U5787" s="112"/>
    </row>
    <row r="5788" spans="1:21" hidden="1">
      <c r="A5788" s="116">
        <v>42487</v>
      </c>
      <c r="B5788" s="114" t="s">
        <v>7357</v>
      </c>
      <c r="C5788" s="116">
        <v>42487</v>
      </c>
      <c r="D5788" s="114" t="s">
        <v>7358</v>
      </c>
      <c r="E5788" s="114" t="s">
        <v>2078</v>
      </c>
      <c r="F5788" s="114" t="s">
        <v>938</v>
      </c>
      <c r="G5788" s="114" t="s">
        <v>7359</v>
      </c>
      <c r="H5788" s="114" t="s">
        <v>2079</v>
      </c>
      <c r="I5788" s="114" t="s">
        <v>81</v>
      </c>
      <c r="J5788" s="114" t="s">
        <v>7360</v>
      </c>
      <c r="K5788" s="114"/>
      <c r="L5788" s="114" t="s">
        <v>20</v>
      </c>
      <c r="M5788" s="114">
        <v>-12</v>
      </c>
      <c r="N5788" s="114" t="s">
        <v>28</v>
      </c>
      <c r="O5788" s="114">
        <v>-2.81</v>
      </c>
      <c r="P5788" s="114">
        <v>-2.81</v>
      </c>
      <c r="Q5788" s="114">
        <v>0</v>
      </c>
      <c r="R5788" s="112"/>
      <c r="S5788" s="112"/>
      <c r="T5788" s="112"/>
      <c r="U5788" s="112"/>
    </row>
    <row r="5789" spans="1:21">
      <c r="A5789" s="116">
        <v>42490</v>
      </c>
      <c r="B5789" s="114" t="s">
        <v>7433</v>
      </c>
      <c r="C5789" s="116">
        <v>42490</v>
      </c>
      <c r="D5789" s="114" t="s">
        <v>7433</v>
      </c>
      <c r="E5789" s="114" t="s">
        <v>2078</v>
      </c>
      <c r="F5789" s="114"/>
      <c r="G5789" s="114"/>
      <c r="H5789" s="114" t="s">
        <v>2079</v>
      </c>
      <c r="I5789" s="114" t="s">
        <v>19</v>
      </c>
      <c r="J5789" s="114" t="s">
        <v>7434</v>
      </c>
      <c r="K5789" s="114"/>
      <c r="L5789" s="114" t="s">
        <v>20</v>
      </c>
      <c r="M5789" s="114">
        <v>-1</v>
      </c>
      <c r="N5789" s="114" t="s">
        <v>28</v>
      </c>
      <c r="O5789" s="114">
        <v>-0.23</v>
      </c>
      <c r="P5789" s="114">
        <v>-0.23</v>
      </c>
      <c r="Q5789" s="114">
        <v>0</v>
      </c>
      <c r="R5789" s="112"/>
      <c r="S5789" s="112"/>
      <c r="T5789" s="112"/>
      <c r="U5789" s="112"/>
    </row>
    <row r="5790" spans="1:21" hidden="1">
      <c r="A5790" s="116">
        <v>42488</v>
      </c>
      <c r="B5790" s="114" t="s">
        <v>7439</v>
      </c>
      <c r="C5790" s="116">
        <v>42488</v>
      </c>
      <c r="D5790" s="114" t="s">
        <v>7440</v>
      </c>
      <c r="E5790" s="114" t="s">
        <v>2078</v>
      </c>
      <c r="F5790" s="114" t="s">
        <v>938</v>
      </c>
      <c r="G5790" s="114" t="s">
        <v>7441</v>
      </c>
      <c r="H5790" s="114" t="s">
        <v>2079</v>
      </c>
      <c r="I5790" s="114" t="s">
        <v>81</v>
      </c>
      <c r="J5790" s="114" t="s">
        <v>7442</v>
      </c>
      <c r="K5790" s="114"/>
      <c r="L5790" s="114" t="s">
        <v>20</v>
      </c>
      <c r="M5790" s="114">
        <v>-36</v>
      </c>
      <c r="N5790" s="114" t="s">
        <v>28</v>
      </c>
      <c r="O5790" s="114">
        <v>-8.43</v>
      </c>
      <c r="P5790" s="114">
        <v>-8.43</v>
      </c>
      <c r="Q5790" s="114">
        <v>0</v>
      </c>
      <c r="R5790" s="112"/>
      <c r="S5790" s="112"/>
      <c r="T5790" s="112"/>
      <c r="U5790" s="112"/>
    </row>
    <row r="5791" spans="1:21" hidden="1">
      <c r="A5791" s="116">
        <v>42489</v>
      </c>
      <c r="B5791" s="114" t="s">
        <v>7435</v>
      </c>
      <c r="C5791" s="116">
        <v>42489</v>
      </c>
      <c r="D5791" s="114" t="s">
        <v>7436</v>
      </c>
      <c r="E5791" s="114" t="s">
        <v>2078</v>
      </c>
      <c r="F5791" s="114" t="s">
        <v>938</v>
      </c>
      <c r="G5791" s="114" t="s">
        <v>7437</v>
      </c>
      <c r="H5791" s="114" t="s">
        <v>2079</v>
      </c>
      <c r="I5791" s="114" t="s">
        <v>81</v>
      </c>
      <c r="J5791" s="114" t="s">
        <v>7438</v>
      </c>
      <c r="K5791" s="114"/>
      <c r="L5791" s="114" t="s">
        <v>20</v>
      </c>
      <c r="M5791" s="114">
        <v>-12</v>
      </c>
      <c r="N5791" s="114" t="s">
        <v>28</v>
      </c>
      <c r="O5791" s="114">
        <v>-2.81</v>
      </c>
      <c r="P5791" s="114">
        <v>-2.81</v>
      </c>
      <c r="Q5791" s="114">
        <v>0</v>
      </c>
      <c r="R5791" s="112"/>
      <c r="S5791" s="112"/>
      <c r="T5791" s="112"/>
      <c r="U5791" s="112"/>
    </row>
    <row r="5792" spans="1:21" hidden="1">
      <c r="A5792" s="116">
        <v>42487</v>
      </c>
      <c r="B5792" s="114" t="s">
        <v>8111</v>
      </c>
      <c r="C5792" s="116">
        <v>42490</v>
      </c>
      <c r="D5792" s="114" t="s">
        <v>6796</v>
      </c>
      <c r="E5792" s="114" t="s">
        <v>2078</v>
      </c>
      <c r="F5792" s="114"/>
      <c r="G5792" s="114"/>
      <c r="H5792" s="114" t="s">
        <v>2079</v>
      </c>
      <c r="I5792" s="114" t="s">
        <v>26</v>
      </c>
      <c r="J5792" s="114" t="s">
        <v>6797</v>
      </c>
      <c r="K5792" s="114" t="s">
        <v>21</v>
      </c>
      <c r="L5792" s="114"/>
      <c r="M5792" s="136">
        <v>9888</v>
      </c>
      <c r="N5792" s="114" t="s">
        <v>28</v>
      </c>
      <c r="O5792" s="136">
        <v>2076.48</v>
      </c>
      <c r="P5792" s="136">
        <v>2012.4</v>
      </c>
      <c r="Q5792" s="114">
        <v>297.47000000000003</v>
      </c>
      <c r="R5792" s="112"/>
      <c r="S5792" s="112"/>
      <c r="T5792" s="112"/>
      <c r="U5792" s="112"/>
    </row>
    <row r="5793" spans="1:21">
      <c r="A5793" s="116">
        <v>42490</v>
      </c>
      <c r="B5793" s="114" t="s">
        <v>7433</v>
      </c>
      <c r="C5793" s="116">
        <v>42490</v>
      </c>
      <c r="D5793" s="114" t="s">
        <v>7433</v>
      </c>
      <c r="E5793" s="114" t="s">
        <v>2078</v>
      </c>
      <c r="F5793" s="114"/>
      <c r="G5793" s="114"/>
      <c r="H5793" s="114" t="s">
        <v>2079</v>
      </c>
      <c r="I5793" s="114" t="s">
        <v>19</v>
      </c>
      <c r="J5793" s="114" t="s">
        <v>7434</v>
      </c>
      <c r="K5793" s="114" t="s">
        <v>21</v>
      </c>
      <c r="L5793" s="114"/>
      <c r="M5793" s="114">
        <v>1</v>
      </c>
      <c r="N5793" s="114" t="s">
        <v>28</v>
      </c>
      <c r="O5793" s="114">
        <v>0.23</v>
      </c>
      <c r="P5793" s="114">
        <v>0.23</v>
      </c>
      <c r="Q5793" s="114">
        <v>0</v>
      </c>
      <c r="R5793" s="112"/>
      <c r="S5793" s="112"/>
      <c r="T5793" s="112"/>
      <c r="U5793" s="112"/>
    </row>
    <row r="5794" spans="1:21" hidden="1">
      <c r="A5794" s="116">
        <v>42490</v>
      </c>
      <c r="B5794" s="114" t="s">
        <v>7476</v>
      </c>
      <c r="C5794" s="116">
        <v>42490</v>
      </c>
      <c r="D5794" s="114" t="s">
        <v>7476</v>
      </c>
      <c r="E5794" s="114" t="s">
        <v>2078</v>
      </c>
      <c r="F5794" s="114" t="s">
        <v>166</v>
      </c>
      <c r="G5794" s="114" t="s">
        <v>7477</v>
      </c>
      <c r="H5794" s="114" t="s">
        <v>2079</v>
      </c>
      <c r="I5794" s="114" t="s">
        <v>81</v>
      </c>
      <c r="J5794" s="114" t="s">
        <v>7478</v>
      </c>
      <c r="K5794" s="114"/>
      <c r="L5794" s="114" t="s">
        <v>20</v>
      </c>
      <c r="M5794" s="114">
        <v>-1</v>
      </c>
      <c r="N5794" s="114" t="s">
        <v>28</v>
      </c>
      <c r="O5794" s="114">
        <v>-0.21</v>
      </c>
      <c r="P5794" s="114">
        <v>-0.21</v>
      </c>
      <c r="Q5794" s="114">
        <v>-0.02</v>
      </c>
      <c r="R5794" s="112"/>
      <c r="S5794" s="112"/>
      <c r="T5794" s="112"/>
      <c r="U5794" s="112"/>
    </row>
    <row r="5795" spans="1:21" hidden="1">
      <c r="A5795" s="116">
        <v>42467</v>
      </c>
      <c r="B5795" s="114" t="s">
        <v>7729</v>
      </c>
      <c r="C5795" s="116">
        <v>42467</v>
      </c>
      <c r="D5795" s="114" t="s">
        <v>7730</v>
      </c>
      <c r="E5795" s="114" t="s">
        <v>2080</v>
      </c>
      <c r="F5795" s="114" t="s">
        <v>3994</v>
      </c>
      <c r="G5795" s="114" t="s">
        <v>7731</v>
      </c>
      <c r="H5795" s="114" t="s">
        <v>2079</v>
      </c>
      <c r="I5795" s="114" t="s">
        <v>81</v>
      </c>
      <c r="J5795" s="114" t="s">
        <v>7732</v>
      </c>
      <c r="K5795" s="114"/>
      <c r="L5795" s="114" t="s">
        <v>20</v>
      </c>
      <c r="M5795" s="114">
        <v>-756</v>
      </c>
      <c r="N5795" s="114" t="s">
        <v>28</v>
      </c>
      <c r="O5795" s="114">
        <v>-151.19999999999999</v>
      </c>
      <c r="P5795" s="114">
        <v>-151.19999999999999</v>
      </c>
      <c r="Q5795" s="114">
        <v>-34.1</v>
      </c>
      <c r="R5795" s="112"/>
      <c r="S5795" s="112"/>
      <c r="T5795" s="112"/>
      <c r="U5795" s="112"/>
    </row>
    <row r="5796" spans="1:21">
      <c r="A5796" s="116">
        <v>42466</v>
      </c>
      <c r="B5796" s="114" t="s">
        <v>8112</v>
      </c>
      <c r="C5796" s="116">
        <v>42466</v>
      </c>
      <c r="D5796" s="114" t="s">
        <v>8112</v>
      </c>
      <c r="E5796" s="114" t="s">
        <v>2080</v>
      </c>
      <c r="F5796" s="114"/>
      <c r="G5796" s="114"/>
      <c r="H5796" s="114" t="s">
        <v>2079</v>
      </c>
      <c r="I5796" s="114" t="s">
        <v>19</v>
      </c>
      <c r="J5796" s="114" t="s">
        <v>8113</v>
      </c>
      <c r="K5796" s="114" t="s">
        <v>21</v>
      </c>
      <c r="L5796" s="114"/>
      <c r="M5796" s="136">
        <v>10848</v>
      </c>
      <c r="N5796" s="114" t="s">
        <v>28</v>
      </c>
      <c r="O5796" s="136">
        <v>2169.6</v>
      </c>
      <c r="P5796" s="136">
        <v>2169.6</v>
      </c>
      <c r="Q5796" s="114">
        <v>489.32</v>
      </c>
      <c r="R5796" s="112"/>
      <c r="S5796" s="112"/>
      <c r="T5796" s="112"/>
      <c r="U5796" s="112"/>
    </row>
    <row r="5797" spans="1:21" hidden="1">
      <c r="A5797" s="116">
        <v>42467</v>
      </c>
      <c r="B5797" s="114" t="s">
        <v>7729</v>
      </c>
      <c r="C5797" s="116">
        <v>42467</v>
      </c>
      <c r="D5797" s="114" t="s">
        <v>7730</v>
      </c>
      <c r="E5797" s="114" t="s">
        <v>2080</v>
      </c>
      <c r="F5797" s="114" t="s">
        <v>3994</v>
      </c>
      <c r="G5797" s="114" t="s">
        <v>7731</v>
      </c>
      <c r="H5797" s="114" t="s">
        <v>2079</v>
      </c>
      <c r="I5797" s="114" t="s">
        <v>81</v>
      </c>
      <c r="J5797" s="114" t="s">
        <v>7732</v>
      </c>
      <c r="K5797" s="114"/>
      <c r="L5797" s="114" t="s">
        <v>20</v>
      </c>
      <c r="M5797" s="114">
        <v>-324</v>
      </c>
      <c r="N5797" s="114" t="s">
        <v>28</v>
      </c>
      <c r="O5797" s="114">
        <v>-64.8</v>
      </c>
      <c r="P5797" s="114">
        <v>-64.8</v>
      </c>
      <c r="Q5797" s="114">
        <v>-5.89</v>
      </c>
      <c r="R5797" s="112"/>
      <c r="S5797" s="112"/>
      <c r="T5797" s="112"/>
      <c r="U5797" s="112"/>
    </row>
    <row r="5798" spans="1:21" hidden="1">
      <c r="A5798" s="116">
        <v>42466</v>
      </c>
      <c r="B5798" s="114" t="s">
        <v>8114</v>
      </c>
      <c r="C5798" s="116">
        <v>42490</v>
      </c>
      <c r="D5798" s="114" t="s">
        <v>6802</v>
      </c>
      <c r="E5798" s="114" t="s">
        <v>2080</v>
      </c>
      <c r="F5798" s="114"/>
      <c r="G5798" s="114"/>
      <c r="H5798" s="114" t="s">
        <v>2079</v>
      </c>
      <c r="I5798" s="114" t="s">
        <v>26</v>
      </c>
      <c r="J5798" s="114" t="s">
        <v>6803</v>
      </c>
      <c r="K5798" s="114" t="s">
        <v>21</v>
      </c>
      <c r="L5798" s="114"/>
      <c r="M5798" s="136">
        <v>10848</v>
      </c>
      <c r="N5798" s="114" t="s">
        <v>28</v>
      </c>
      <c r="O5798" s="136">
        <v>2169.6</v>
      </c>
      <c r="P5798" s="136">
        <v>2392.4299999999998</v>
      </c>
      <c r="Q5798" s="114">
        <v>266.49</v>
      </c>
      <c r="R5798" s="112"/>
      <c r="S5798" s="113"/>
      <c r="T5798" s="113"/>
      <c r="U5798" s="113"/>
    </row>
    <row r="5799" spans="1:21">
      <c r="A5799" s="116">
        <v>42466</v>
      </c>
      <c r="B5799" s="114" t="s">
        <v>8112</v>
      </c>
      <c r="C5799" s="116">
        <v>42466</v>
      </c>
      <c r="D5799" s="114" t="s">
        <v>8112</v>
      </c>
      <c r="E5799" s="114" t="s">
        <v>2080</v>
      </c>
      <c r="F5799" s="114"/>
      <c r="G5799" s="114"/>
      <c r="H5799" s="114" t="s">
        <v>2079</v>
      </c>
      <c r="I5799" s="114" t="s">
        <v>19</v>
      </c>
      <c r="J5799" s="114" t="s">
        <v>8113</v>
      </c>
      <c r="K5799" s="114"/>
      <c r="L5799" s="114" t="s">
        <v>20</v>
      </c>
      <c r="M5799" s="136">
        <v>-10848</v>
      </c>
      <c r="N5799" s="114" t="s">
        <v>28</v>
      </c>
      <c r="O5799" s="136">
        <v>-2169.6</v>
      </c>
      <c r="P5799" s="136">
        <v>-2169.6</v>
      </c>
      <c r="Q5799" s="114">
        <v>-489.32</v>
      </c>
      <c r="R5799" s="112"/>
      <c r="S5799" s="112"/>
      <c r="T5799" s="112"/>
      <c r="U5799" s="112"/>
    </row>
    <row r="5800" spans="1:21" hidden="1">
      <c r="A5800" s="116">
        <v>42487</v>
      </c>
      <c r="B5800" s="114" t="s">
        <v>8115</v>
      </c>
      <c r="C5800" s="116">
        <v>42490</v>
      </c>
      <c r="D5800" s="114" t="s">
        <v>6799</v>
      </c>
      <c r="E5800" s="114" t="s">
        <v>2080</v>
      </c>
      <c r="F5800" s="114"/>
      <c r="G5800" s="114"/>
      <c r="H5800" s="114" t="s">
        <v>2079</v>
      </c>
      <c r="I5800" s="114" t="s">
        <v>26</v>
      </c>
      <c r="J5800" s="114" t="s">
        <v>6800</v>
      </c>
      <c r="K5800" s="114" t="s">
        <v>21</v>
      </c>
      <c r="L5800" s="114"/>
      <c r="M5800" s="114">
        <v>228</v>
      </c>
      <c r="N5800" s="114" t="s">
        <v>28</v>
      </c>
      <c r="O5800" s="114">
        <v>45.6</v>
      </c>
      <c r="P5800" s="114">
        <v>49.14</v>
      </c>
      <c r="Q5800" s="114">
        <v>-0.3</v>
      </c>
      <c r="R5800" s="112"/>
      <c r="S5800" s="112"/>
      <c r="T5800" s="112"/>
      <c r="U5800" s="112"/>
    </row>
    <row r="5801" spans="1:21" hidden="1">
      <c r="A5801" s="116">
        <v>42489</v>
      </c>
      <c r="B5801" s="114" t="s">
        <v>8116</v>
      </c>
      <c r="C5801" s="116">
        <v>42490</v>
      </c>
      <c r="D5801" s="114" t="s">
        <v>6811</v>
      </c>
      <c r="E5801" s="114" t="s">
        <v>4251</v>
      </c>
      <c r="F5801" s="114"/>
      <c r="G5801" s="114"/>
      <c r="H5801" s="114" t="s">
        <v>4252</v>
      </c>
      <c r="I5801" s="114" t="s">
        <v>26</v>
      </c>
      <c r="J5801" s="114" t="s">
        <v>6812</v>
      </c>
      <c r="K5801" s="114" t="s">
        <v>21</v>
      </c>
      <c r="L5801" s="114"/>
      <c r="M5801" s="136">
        <v>15144</v>
      </c>
      <c r="N5801" s="114" t="s">
        <v>28</v>
      </c>
      <c r="O5801" s="136">
        <v>3180.24</v>
      </c>
      <c r="P5801" s="136">
        <v>3393</v>
      </c>
      <c r="Q5801" s="114">
        <v>-167.38</v>
      </c>
      <c r="R5801" s="112"/>
      <c r="S5801" s="112"/>
      <c r="T5801" s="112"/>
      <c r="U5801" s="112"/>
    </row>
    <row r="5802" spans="1:21" hidden="1">
      <c r="A5802" s="116">
        <v>42467</v>
      </c>
      <c r="B5802" s="114" t="s">
        <v>8018</v>
      </c>
      <c r="C5802" s="116">
        <v>42467</v>
      </c>
      <c r="D5802" s="114" t="s">
        <v>8019</v>
      </c>
      <c r="E5802" s="114" t="s">
        <v>2086</v>
      </c>
      <c r="F5802" s="114" t="s">
        <v>4334</v>
      </c>
      <c r="G5802" s="114" t="s">
        <v>8020</v>
      </c>
      <c r="H5802" s="114" t="s">
        <v>2087</v>
      </c>
      <c r="I5802" s="114" t="s">
        <v>81</v>
      </c>
      <c r="J5802" s="114" t="s">
        <v>8021</v>
      </c>
      <c r="K5802" s="114"/>
      <c r="L5802" s="114" t="s">
        <v>20</v>
      </c>
      <c r="M5802" s="136">
        <v>-3240</v>
      </c>
      <c r="N5802" s="114" t="s">
        <v>28</v>
      </c>
      <c r="O5802" s="114">
        <v>-705.66</v>
      </c>
      <c r="P5802" s="114">
        <v>-705.66</v>
      </c>
      <c r="Q5802" s="114">
        <v>-6.18</v>
      </c>
      <c r="R5802" s="112"/>
      <c r="S5802" s="112"/>
      <c r="T5802" s="112"/>
      <c r="U5802" s="112"/>
    </row>
    <row r="5803" spans="1:21" hidden="1">
      <c r="A5803" s="116">
        <v>42473</v>
      </c>
      <c r="B5803" s="114" t="s">
        <v>8022</v>
      </c>
      <c r="C5803" s="116">
        <v>42473</v>
      </c>
      <c r="D5803" s="114" t="s">
        <v>8023</v>
      </c>
      <c r="E5803" s="114" t="s">
        <v>2086</v>
      </c>
      <c r="F5803" s="114" t="s">
        <v>4334</v>
      </c>
      <c r="G5803" s="114" t="s">
        <v>8024</v>
      </c>
      <c r="H5803" s="114" t="s">
        <v>2087</v>
      </c>
      <c r="I5803" s="114" t="s">
        <v>81</v>
      </c>
      <c r="J5803" s="114" t="s">
        <v>8025</v>
      </c>
      <c r="K5803" s="114"/>
      <c r="L5803" s="114" t="s">
        <v>20</v>
      </c>
      <c r="M5803" s="136">
        <v>-3240</v>
      </c>
      <c r="N5803" s="114" t="s">
        <v>28</v>
      </c>
      <c r="O5803" s="114">
        <v>-716.47</v>
      </c>
      <c r="P5803" s="114">
        <v>-716.46</v>
      </c>
      <c r="Q5803" s="114">
        <v>4.63</v>
      </c>
      <c r="R5803" s="112"/>
      <c r="S5803" s="112"/>
      <c r="T5803" s="112"/>
      <c r="U5803" s="112"/>
    </row>
    <row r="5804" spans="1:21">
      <c r="A5804" s="116">
        <v>42475</v>
      </c>
      <c r="B5804" s="114" t="s">
        <v>7333</v>
      </c>
      <c r="C5804" s="116">
        <v>42475</v>
      </c>
      <c r="D5804" s="114" t="s">
        <v>7333</v>
      </c>
      <c r="E5804" s="114" t="s">
        <v>2086</v>
      </c>
      <c r="F5804" s="114"/>
      <c r="G5804" s="114"/>
      <c r="H5804" s="114" t="s">
        <v>2087</v>
      </c>
      <c r="I5804" s="114" t="s">
        <v>19</v>
      </c>
      <c r="J5804" s="114" t="s">
        <v>7334</v>
      </c>
      <c r="K5804" s="114" t="s">
        <v>21</v>
      </c>
      <c r="L5804" s="114"/>
      <c r="M5804" s="136">
        <v>10692</v>
      </c>
      <c r="N5804" s="114" t="s">
        <v>28</v>
      </c>
      <c r="O5804" s="136">
        <v>2459.16</v>
      </c>
      <c r="P5804" s="136">
        <v>2459.16</v>
      </c>
      <c r="Q5804" s="114">
        <v>-111.22</v>
      </c>
      <c r="R5804" s="112"/>
      <c r="S5804" s="112"/>
      <c r="T5804" s="112"/>
      <c r="U5804" s="112"/>
    </row>
    <row r="5805" spans="1:21" hidden="1">
      <c r="A5805" s="116">
        <v>42481</v>
      </c>
      <c r="B5805" s="114" t="s">
        <v>8026</v>
      </c>
      <c r="C5805" s="116">
        <v>42481</v>
      </c>
      <c r="D5805" s="114" t="s">
        <v>8027</v>
      </c>
      <c r="E5805" s="114" t="s">
        <v>2086</v>
      </c>
      <c r="F5805" s="114" t="s">
        <v>4334</v>
      </c>
      <c r="G5805" s="114" t="s">
        <v>8028</v>
      </c>
      <c r="H5805" s="114" t="s">
        <v>2087</v>
      </c>
      <c r="I5805" s="114" t="s">
        <v>81</v>
      </c>
      <c r="J5805" s="114" t="s">
        <v>8029</v>
      </c>
      <c r="K5805" s="114"/>
      <c r="L5805" s="114" t="s">
        <v>20</v>
      </c>
      <c r="M5805" s="136">
        <v>-1080</v>
      </c>
      <c r="N5805" s="114" t="s">
        <v>28</v>
      </c>
      <c r="O5805" s="114">
        <v>-238.83</v>
      </c>
      <c r="P5805" s="114">
        <v>-238.83</v>
      </c>
      <c r="Q5805" s="114">
        <v>1.55</v>
      </c>
      <c r="R5805" s="112"/>
      <c r="S5805" s="113"/>
      <c r="T5805" s="113"/>
      <c r="U5805" s="113"/>
    </row>
    <row r="5806" spans="1:21" hidden="1">
      <c r="A5806" s="116">
        <v>42481</v>
      </c>
      <c r="B5806" s="114" t="s">
        <v>8026</v>
      </c>
      <c r="C5806" s="116">
        <v>42481</v>
      </c>
      <c r="D5806" s="114" t="s">
        <v>8027</v>
      </c>
      <c r="E5806" s="114" t="s">
        <v>2086</v>
      </c>
      <c r="F5806" s="114" t="s">
        <v>4334</v>
      </c>
      <c r="G5806" s="114" t="s">
        <v>8028</v>
      </c>
      <c r="H5806" s="114" t="s">
        <v>2087</v>
      </c>
      <c r="I5806" s="114" t="s">
        <v>81</v>
      </c>
      <c r="J5806" s="114" t="s">
        <v>8029</v>
      </c>
      <c r="K5806" s="114"/>
      <c r="L5806" s="114" t="s">
        <v>20</v>
      </c>
      <c r="M5806" s="136">
        <v>-1080</v>
      </c>
      <c r="N5806" s="114" t="s">
        <v>28</v>
      </c>
      <c r="O5806" s="114">
        <v>-248.4</v>
      </c>
      <c r="P5806" s="114">
        <v>-248.4</v>
      </c>
      <c r="Q5806" s="114">
        <v>11.23</v>
      </c>
      <c r="R5806" s="112"/>
      <c r="S5806" s="113"/>
      <c r="T5806" s="113"/>
      <c r="U5806" s="113"/>
    </row>
    <row r="5807" spans="1:21" hidden="1">
      <c r="A5807" s="116">
        <v>42486</v>
      </c>
      <c r="B5807" s="114" t="s">
        <v>8030</v>
      </c>
      <c r="C5807" s="116">
        <v>42486</v>
      </c>
      <c r="D5807" s="114" t="s">
        <v>8031</v>
      </c>
      <c r="E5807" s="114" t="s">
        <v>2086</v>
      </c>
      <c r="F5807" s="114" t="s">
        <v>4334</v>
      </c>
      <c r="G5807" s="114" t="s">
        <v>8032</v>
      </c>
      <c r="H5807" s="114" t="s">
        <v>2087</v>
      </c>
      <c r="I5807" s="114" t="s">
        <v>81</v>
      </c>
      <c r="J5807" s="114" t="s">
        <v>8033</v>
      </c>
      <c r="K5807" s="114"/>
      <c r="L5807" s="114" t="s">
        <v>20</v>
      </c>
      <c r="M5807" s="136">
        <v>-3240</v>
      </c>
      <c r="N5807" s="114" t="s">
        <v>28</v>
      </c>
      <c r="O5807" s="114">
        <v>-745.2</v>
      </c>
      <c r="P5807" s="114">
        <v>-745.2</v>
      </c>
      <c r="Q5807" s="114">
        <v>33.700000000000003</v>
      </c>
      <c r="R5807" s="112"/>
      <c r="S5807" s="112"/>
      <c r="T5807" s="112"/>
      <c r="U5807" s="112"/>
    </row>
    <row r="5808" spans="1:21" hidden="1">
      <c r="A5808" s="116">
        <v>42474</v>
      </c>
      <c r="B5808" s="114" t="s">
        <v>8117</v>
      </c>
      <c r="C5808" s="116">
        <v>42490</v>
      </c>
      <c r="D5808" s="114" t="s">
        <v>6824</v>
      </c>
      <c r="E5808" s="114" t="s">
        <v>2086</v>
      </c>
      <c r="F5808" s="114"/>
      <c r="G5808" s="114"/>
      <c r="H5808" s="114" t="s">
        <v>2087</v>
      </c>
      <c r="I5808" s="114" t="s">
        <v>26</v>
      </c>
      <c r="J5808" s="114" t="s">
        <v>6825</v>
      </c>
      <c r="K5808" s="114" t="s">
        <v>21</v>
      </c>
      <c r="L5808" s="114"/>
      <c r="M5808" s="136">
        <v>10692</v>
      </c>
      <c r="N5808" s="114" t="s">
        <v>28</v>
      </c>
      <c r="O5808" s="136">
        <v>2459.16</v>
      </c>
      <c r="P5808" s="136">
        <v>2446.65</v>
      </c>
      <c r="Q5808" s="114">
        <v>-98.71</v>
      </c>
      <c r="R5808" s="112"/>
      <c r="S5808" s="112"/>
      <c r="T5808" s="112"/>
      <c r="U5808" s="112"/>
    </row>
    <row r="5809" spans="1:21">
      <c r="A5809" s="116">
        <v>42475</v>
      </c>
      <c r="B5809" s="114" t="s">
        <v>7333</v>
      </c>
      <c r="C5809" s="116">
        <v>42475</v>
      </c>
      <c r="D5809" s="114" t="s">
        <v>7333</v>
      </c>
      <c r="E5809" s="114" t="s">
        <v>2086</v>
      </c>
      <c r="F5809" s="114"/>
      <c r="G5809" s="114"/>
      <c r="H5809" s="114" t="s">
        <v>2087</v>
      </c>
      <c r="I5809" s="114" t="s">
        <v>19</v>
      </c>
      <c r="J5809" s="114" t="s">
        <v>7334</v>
      </c>
      <c r="K5809" s="114"/>
      <c r="L5809" s="114" t="s">
        <v>20</v>
      </c>
      <c r="M5809" s="136">
        <v>-10692</v>
      </c>
      <c r="N5809" s="114" t="s">
        <v>28</v>
      </c>
      <c r="O5809" s="136">
        <v>-2459.16</v>
      </c>
      <c r="P5809" s="136">
        <v>-2459.16</v>
      </c>
      <c r="Q5809" s="114">
        <v>111.22</v>
      </c>
      <c r="R5809" s="112"/>
      <c r="S5809" s="112"/>
      <c r="T5809" s="112"/>
      <c r="U5809" s="112"/>
    </row>
    <row r="5810" spans="1:21">
      <c r="A5810" s="116">
        <v>42474</v>
      </c>
      <c r="B5810" s="114" t="s">
        <v>7819</v>
      </c>
      <c r="C5810" s="116">
        <v>42474</v>
      </c>
      <c r="D5810" s="114" t="s">
        <v>7819</v>
      </c>
      <c r="E5810" s="114" t="s">
        <v>2088</v>
      </c>
      <c r="F5810" s="114"/>
      <c r="G5810" s="114"/>
      <c r="H5810" s="114" t="s">
        <v>2089</v>
      </c>
      <c r="I5810" s="114" t="s">
        <v>19</v>
      </c>
      <c r="J5810" s="114" t="s">
        <v>7820</v>
      </c>
      <c r="K5810" s="114" t="s">
        <v>21</v>
      </c>
      <c r="L5810" s="114"/>
      <c r="M5810" s="136">
        <v>16452</v>
      </c>
      <c r="N5810" s="114" t="s">
        <v>28</v>
      </c>
      <c r="O5810" s="136">
        <v>3619.44</v>
      </c>
      <c r="P5810" s="136">
        <v>3619.44</v>
      </c>
      <c r="Q5810" s="114">
        <v>-39.700000000000003</v>
      </c>
      <c r="R5810" s="112"/>
      <c r="S5810" s="112"/>
      <c r="T5810" s="112"/>
      <c r="U5810" s="112"/>
    </row>
    <row r="5811" spans="1:21" hidden="1">
      <c r="A5811" s="116">
        <v>42474</v>
      </c>
      <c r="B5811" s="114" t="s">
        <v>8118</v>
      </c>
      <c r="C5811" s="116">
        <v>42490</v>
      </c>
      <c r="D5811" s="114" t="s">
        <v>6833</v>
      </c>
      <c r="E5811" s="114" t="s">
        <v>2088</v>
      </c>
      <c r="F5811" s="114"/>
      <c r="G5811" s="114"/>
      <c r="H5811" s="114" t="s">
        <v>2089</v>
      </c>
      <c r="I5811" s="114" t="s">
        <v>26</v>
      </c>
      <c r="J5811" s="114" t="s">
        <v>6834</v>
      </c>
      <c r="K5811" s="114" t="s">
        <v>21</v>
      </c>
      <c r="L5811" s="114"/>
      <c r="M5811" s="136">
        <v>16452</v>
      </c>
      <c r="N5811" s="114" t="s">
        <v>28</v>
      </c>
      <c r="O5811" s="136">
        <v>3619.44</v>
      </c>
      <c r="P5811" s="136">
        <v>3803.98</v>
      </c>
      <c r="Q5811" s="114">
        <v>-224.24</v>
      </c>
      <c r="R5811" s="112"/>
      <c r="S5811" s="112"/>
      <c r="T5811" s="112"/>
      <c r="U5811" s="112"/>
    </row>
    <row r="5812" spans="1:21">
      <c r="A5812" s="116">
        <v>42474</v>
      </c>
      <c r="B5812" s="114" t="s">
        <v>7819</v>
      </c>
      <c r="C5812" s="116">
        <v>42474</v>
      </c>
      <c r="D5812" s="114" t="s">
        <v>7819</v>
      </c>
      <c r="E5812" s="114" t="s">
        <v>2088</v>
      </c>
      <c r="F5812" s="114"/>
      <c r="G5812" s="114"/>
      <c r="H5812" s="114" t="s">
        <v>2089</v>
      </c>
      <c r="I5812" s="114" t="s">
        <v>19</v>
      </c>
      <c r="J5812" s="114" t="s">
        <v>7820</v>
      </c>
      <c r="K5812" s="114"/>
      <c r="L5812" s="114" t="s">
        <v>20</v>
      </c>
      <c r="M5812" s="136">
        <v>-16452</v>
      </c>
      <c r="N5812" s="114" t="s">
        <v>28</v>
      </c>
      <c r="O5812" s="136">
        <v>-3619.44</v>
      </c>
      <c r="P5812" s="136">
        <v>-3619.44</v>
      </c>
      <c r="Q5812" s="114">
        <v>39.700000000000003</v>
      </c>
      <c r="R5812" s="112"/>
      <c r="S5812" s="112"/>
      <c r="T5812" s="112"/>
      <c r="U5812" s="112"/>
    </row>
    <row r="5813" spans="1:21">
      <c r="A5813" s="116">
        <v>42474</v>
      </c>
      <c r="B5813" s="114" t="s">
        <v>7819</v>
      </c>
      <c r="C5813" s="116">
        <v>42474</v>
      </c>
      <c r="D5813" s="114" t="s">
        <v>7819</v>
      </c>
      <c r="E5813" s="114" t="s">
        <v>2090</v>
      </c>
      <c r="F5813" s="114"/>
      <c r="G5813" s="114"/>
      <c r="H5813" s="114" t="s">
        <v>2091</v>
      </c>
      <c r="I5813" s="114" t="s">
        <v>19</v>
      </c>
      <c r="J5813" s="114" t="s">
        <v>7820</v>
      </c>
      <c r="K5813" s="114" t="s">
        <v>21</v>
      </c>
      <c r="L5813" s="114"/>
      <c r="M5813" s="136">
        <v>21600</v>
      </c>
      <c r="N5813" s="114" t="s">
        <v>28</v>
      </c>
      <c r="O5813" s="136">
        <v>4536</v>
      </c>
      <c r="P5813" s="136">
        <v>4536</v>
      </c>
      <c r="Q5813" s="114">
        <v>-79.430000000000007</v>
      </c>
      <c r="R5813" s="112"/>
      <c r="S5813" s="112"/>
      <c r="T5813" s="112"/>
      <c r="U5813" s="112"/>
    </row>
    <row r="5814" spans="1:21">
      <c r="A5814" s="116">
        <v>42474</v>
      </c>
      <c r="B5814" s="114" t="s">
        <v>7819</v>
      </c>
      <c r="C5814" s="116">
        <v>42474</v>
      </c>
      <c r="D5814" s="114" t="s">
        <v>7819</v>
      </c>
      <c r="E5814" s="114" t="s">
        <v>2090</v>
      </c>
      <c r="F5814" s="114"/>
      <c r="G5814" s="114"/>
      <c r="H5814" s="114" t="s">
        <v>2091</v>
      </c>
      <c r="I5814" s="114" t="s">
        <v>19</v>
      </c>
      <c r="J5814" s="114" t="s">
        <v>7820</v>
      </c>
      <c r="K5814" s="114"/>
      <c r="L5814" s="114" t="s">
        <v>20</v>
      </c>
      <c r="M5814" s="136">
        <v>-21600</v>
      </c>
      <c r="N5814" s="114" t="s">
        <v>28</v>
      </c>
      <c r="O5814" s="136">
        <v>-4536</v>
      </c>
      <c r="P5814" s="136">
        <v>-4536</v>
      </c>
      <c r="Q5814" s="114">
        <v>79.430000000000007</v>
      </c>
      <c r="R5814" s="112"/>
      <c r="S5814" s="112"/>
      <c r="T5814" s="112"/>
      <c r="U5814" s="112"/>
    </row>
    <row r="5815" spans="1:21" hidden="1">
      <c r="A5815" s="116">
        <v>42474</v>
      </c>
      <c r="B5815" s="114" t="s">
        <v>8119</v>
      </c>
      <c r="C5815" s="116">
        <v>42490</v>
      </c>
      <c r="D5815" s="114" t="s">
        <v>6842</v>
      </c>
      <c r="E5815" s="114" t="s">
        <v>2090</v>
      </c>
      <c r="F5815" s="114"/>
      <c r="G5815" s="114"/>
      <c r="H5815" s="114" t="s">
        <v>2091</v>
      </c>
      <c r="I5815" s="114" t="s">
        <v>26</v>
      </c>
      <c r="J5815" s="114" t="s">
        <v>6843</v>
      </c>
      <c r="K5815" s="114" t="s">
        <v>21</v>
      </c>
      <c r="L5815" s="114"/>
      <c r="M5815" s="136">
        <v>21600</v>
      </c>
      <c r="N5815" s="114" t="s">
        <v>28</v>
      </c>
      <c r="O5815" s="136">
        <v>4536</v>
      </c>
      <c r="P5815" s="136">
        <v>4711.92</v>
      </c>
      <c r="Q5815" s="114">
        <v>-255.35</v>
      </c>
      <c r="R5815" s="112"/>
      <c r="S5815" s="112"/>
      <c r="T5815" s="112"/>
      <c r="U5815" s="112"/>
    </row>
    <row r="5816" spans="1:21">
      <c r="A5816" s="116">
        <v>42475</v>
      </c>
      <c r="B5816" s="114" t="s">
        <v>7333</v>
      </c>
      <c r="C5816" s="116">
        <v>42475</v>
      </c>
      <c r="D5816" s="114" t="s">
        <v>7333</v>
      </c>
      <c r="E5816" s="114" t="s">
        <v>2092</v>
      </c>
      <c r="F5816" s="114"/>
      <c r="G5816" s="114"/>
      <c r="H5816" s="114" t="s">
        <v>2093</v>
      </c>
      <c r="I5816" s="114" t="s">
        <v>19</v>
      </c>
      <c r="J5816" s="114" t="s">
        <v>7334</v>
      </c>
      <c r="K5816" s="114" t="s">
        <v>21</v>
      </c>
      <c r="L5816" s="114"/>
      <c r="M5816" s="136">
        <v>37116</v>
      </c>
      <c r="N5816" s="114" t="s">
        <v>28</v>
      </c>
      <c r="O5816" s="136">
        <v>8165.52</v>
      </c>
      <c r="P5816" s="136">
        <v>8165.52</v>
      </c>
      <c r="Q5816" s="114">
        <v>-160.75</v>
      </c>
      <c r="R5816" s="112"/>
      <c r="S5816" s="112"/>
      <c r="T5816" s="112"/>
      <c r="U5816" s="112"/>
    </row>
    <row r="5817" spans="1:21" hidden="1">
      <c r="A5817" s="116">
        <v>42475</v>
      </c>
      <c r="B5817" s="114" t="s">
        <v>8120</v>
      </c>
      <c r="C5817" s="116">
        <v>42490</v>
      </c>
      <c r="D5817" s="114" t="s">
        <v>6849</v>
      </c>
      <c r="E5817" s="114" t="s">
        <v>2092</v>
      </c>
      <c r="F5817" s="114"/>
      <c r="G5817" s="114"/>
      <c r="H5817" s="114" t="s">
        <v>2093</v>
      </c>
      <c r="I5817" s="114" t="s">
        <v>26</v>
      </c>
      <c r="J5817" s="114" t="s">
        <v>6850</v>
      </c>
      <c r="K5817" s="114" t="s">
        <v>21</v>
      </c>
      <c r="L5817" s="114"/>
      <c r="M5817" s="136">
        <v>37116</v>
      </c>
      <c r="N5817" s="114" t="s">
        <v>28</v>
      </c>
      <c r="O5817" s="136">
        <v>8165.52</v>
      </c>
      <c r="P5817" s="136">
        <v>8492.5300000000007</v>
      </c>
      <c r="Q5817" s="114">
        <v>-487.76</v>
      </c>
      <c r="R5817" s="112"/>
      <c r="S5817" s="112"/>
      <c r="T5817" s="112"/>
      <c r="U5817" s="112"/>
    </row>
    <row r="5818" spans="1:21">
      <c r="A5818" s="116">
        <v>42475</v>
      </c>
      <c r="B5818" s="114" t="s">
        <v>7333</v>
      </c>
      <c r="C5818" s="116">
        <v>42475</v>
      </c>
      <c r="D5818" s="114" t="s">
        <v>7333</v>
      </c>
      <c r="E5818" s="114" t="s">
        <v>2092</v>
      </c>
      <c r="F5818" s="114"/>
      <c r="G5818" s="114"/>
      <c r="H5818" s="114" t="s">
        <v>2093</v>
      </c>
      <c r="I5818" s="114" t="s">
        <v>19</v>
      </c>
      <c r="J5818" s="114" t="s">
        <v>7334</v>
      </c>
      <c r="K5818" s="114"/>
      <c r="L5818" s="114" t="s">
        <v>20</v>
      </c>
      <c r="M5818" s="136">
        <v>-37116</v>
      </c>
      <c r="N5818" s="114" t="s">
        <v>28</v>
      </c>
      <c r="O5818" s="136">
        <v>-8165.52</v>
      </c>
      <c r="P5818" s="136">
        <v>-8165.52</v>
      </c>
      <c r="Q5818" s="114">
        <v>160.75</v>
      </c>
      <c r="R5818" s="112"/>
      <c r="S5818" s="112"/>
      <c r="T5818" s="112"/>
      <c r="U5818" s="112"/>
    </row>
    <row r="5819" spans="1:21" hidden="1">
      <c r="A5819" s="116">
        <v>42481</v>
      </c>
      <c r="B5819" s="114" t="s">
        <v>8026</v>
      </c>
      <c r="C5819" s="116">
        <v>42481</v>
      </c>
      <c r="D5819" s="114" t="s">
        <v>8027</v>
      </c>
      <c r="E5819" s="114" t="s">
        <v>2094</v>
      </c>
      <c r="F5819" s="114" t="s">
        <v>4334</v>
      </c>
      <c r="G5819" s="114" t="s">
        <v>8028</v>
      </c>
      <c r="H5819" s="114" t="s">
        <v>1856</v>
      </c>
      <c r="I5819" s="114" t="s">
        <v>81</v>
      </c>
      <c r="J5819" s="114" t="s">
        <v>8029</v>
      </c>
      <c r="K5819" s="114"/>
      <c r="L5819" s="114" t="s">
        <v>20</v>
      </c>
      <c r="M5819" s="136">
        <v>-1080</v>
      </c>
      <c r="N5819" s="114" t="s">
        <v>28</v>
      </c>
      <c r="O5819" s="114">
        <v>-237.6</v>
      </c>
      <c r="P5819" s="114">
        <v>-237.6</v>
      </c>
      <c r="Q5819" s="114">
        <v>6.04</v>
      </c>
      <c r="R5819" s="112"/>
      <c r="S5819" s="112"/>
      <c r="T5819" s="112"/>
      <c r="U5819" s="112"/>
    </row>
    <row r="5820" spans="1:21">
      <c r="A5820" s="116">
        <v>42475</v>
      </c>
      <c r="B5820" s="114" t="s">
        <v>7333</v>
      </c>
      <c r="C5820" s="116">
        <v>42475</v>
      </c>
      <c r="D5820" s="114" t="s">
        <v>7333</v>
      </c>
      <c r="E5820" s="114" t="s">
        <v>2094</v>
      </c>
      <c r="F5820" s="114"/>
      <c r="G5820" s="114"/>
      <c r="H5820" s="114" t="s">
        <v>1856</v>
      </c>
      <c r="I5820" s="114" t="s">
        <v>19</v>
      </c>
      <c r="J5820" s="114" t="s">
        <v>7334</v>
      </c>
      <c r="K5820" s="114" t="s">
        <v>21</v>
      </c>
      <c r="L5820" s="114"/>
      <c r="M5820" s="114">
        <v>132</v>
      </c>
      <c r="N5820" s="114" t="s">
        <v>28</v>
      </c>
      <c r="O5820" s="114">
        <v>29.04</v>
      </c>
      <c r="P5820" s="114">
        <v>29.04</v>
      </c>
      <c r="Q5820" s="114">
        <v>-0.77</v>
      </c>
      <c r="R5820" s="112"/>
      <c r="S5820" s="112"/>
      <c r="T5820" s="112"/>
      <c r="U5820" s="112"/>
    </row>
    <row r="5821" spans="1:21">
      <c r="A5821" s="116">
        <v>42475</v>
      </c>
      <c r="B5821" s="114" t="s">
        <v>7333</v>
      </c>
      <c r="C5821" s="116">
        <v>42475</v>
      </c>
      <c r="D5821" s="114" t="s">
        <v>7333</v>
      </c>
      <c r="E5821" s="114" t="s">
        <v>2094</v>
      </c>
      <c r="F5821" s="114"/>
      <c r="G5821" s="114"/>
      <c r="H5821" s="114" t="s">
        <v>1856</v>
      </c>
      <c r="I5821" s="114" t="s">
        <v>19</v>
      </c>
      <c r="J5821" s="114" t="s">
        <v>7334</v>
      </c>
      <c r="K5821" s="114" t="s">
        <v>21</v>
      </c>
      <c r="L5821" s="114"/>
      <c r="M5821" s="136">
        <v>21672</v>
      </c>
      <c r="N5821" s="114" t="s">
        <v>28</v>
      </c>
      <c r="O5821" s="114">
        <v>29.04</v>
      </c>
      <c r="P5821" s="136">
        <v>4767.84</v>
      </c>
      <c r="Q5821" s="114">
        <v>-121.24</v>
      </c>
      <c r="R5821" s="112"/>
      <c r="S5821" s="112"/>
      <c r="T5821" s="112"/>
      <c r="U5821" s="112"/>
    </row>
    <row r="5822" spans="1:21" hidden="1">
      <c r="A5822" s="116">
        <v>42486</v>
      </c>
      <c r="B5822" s="114" t="s">
        <v>8030</v>
      </c>
      <c r="C5822" s="116">
        <v>42486</v>
      </c>
      <c r="D5822" s="114" t="s">
        <v>8031</v>
      </c>
      <c r="E5822" s="114" t="s">
        <v>2094</v>
      </c>
      <c r="F5822" s="114" t="s">
        <v>4334</v>
      </c>
      <c r="G5822" s="114" t="s">
        <v>8032</v>
      </c>
      <c r="H5822" s="114" t="s">
        <v>1856</v>
      </c>
      <c r="I5822" s="114" t="s">
        <v>81</v>
      </c>
      <c r="J5822" s="114" t="s">
        <v>8033</v>
      </c>
      <c r="K5822" s="114"/>
      <c r="L5822" s="114" t="s">
        <v>20</v>
      </c>
      <c r="M5822" s="114">
        <v>-132</v>
      </c>
      <c r="N5822" s="114" t="s">
        <v>28</v>
      </c>
      <c r="O5822" s="114">
        <v>-29.04</v>
      </c>
      <c r="P5822" s="114">
        <v>-29.04</v>
      </c>
      <c r="Q5822" s="114">
        <v>0.77</v>
      </c>
      <c r="R5822" s="112"/>
      <c r="S5822" s="112"/>
      <c r="T5822" s="112"/>
      <c r="U5822" s="112"/>
    </row>
    <row r="5823" spans="1:21" hidden="1">
      <c r="A5823" s="116">
        <v>42486</v>
      </c>
      <c r="B5823" s="114" t="s">
        <v>8030</v>
      </c>
      <c r="C5823" s="116">
        <v>42486</v>
      </c>
      <c r="D5823" s="114" t="s">
        <v>8031</v>
      </c>
      <c r="E5823" s="114" t="s">
        <v>2094</v>
      </c>
      <c r="F5823" s="114" t="s">
        <v>4334</v>
      </c>
      <c r="G5823" s="114" t="s">
        <v>8032</v>
      </c>
      <c r="H5823" s="114" t="s">
        <v>1856</v>
      </c>
      <c r="I5823" s="114" t="s">
        <v>81</v>
      </c>
      <c r="J5823" s="114" t="s">
        <v>8033</v>
      </c>
      <c r="K5823" s="114"/>
      <c r="L5823" s="114" t="s">
        <v>20</v>
      </c>
      <c r="M5823" s="136">
        <v>-4188</v>
      </c>
      <c r="N5823" s="114" t="s">
        <v>28</v>
      </c>
      <c r="O5823" s="114">
        <v>-921.36</v>
      </c>
      <c r="P5823" s="114">
        <v>-921.36</v>
      </c>
      <c r="Q5823" s="114">
        <v>23.43</v>
      </c>
      <c r="R5823" s="112"/>
      <c r="S5823" s="112"/>
      <c r="T5823" s="112"/>
      <c r="U5823" s="112"/>
    </row>
    <row r="5824" spans="1:21" hidden="1">
      <c r="A5824" s="116">
        <v>42474</v>
      </c>
      <c r="B5824" s="114" t="s">
        <v>8121</v>
      </c>
      <c r="C5824" s="116">
        <v>42490</v>
      </c>
      <c r="D5824" s="114" t="s">
        <v>6860</v>
      </c>
      <c r="E5824" s="114" t="s">
        <v>2094</v>
      </c>
      <c r="F5824" s="114"/>
      <c r="G5824" s="114"/>
      <c r="H5824" s="114" t="s">
        <v>1856</v>
      </c>
      <c r="I5824" s="114" t="s">
        <v>26</v>
      </c>
      <c r="J5824" s="114" t="s">
        <v>6861</v>
      </c>
      <c r="K5824" s="114" t="s">
        <v>21</v>
      </c>
      <c r="L5824" s="114"/>
      <c r="M5824" s="136">
        <v>21672</v>
      </c>
      <c r="N5824" s="114" t="s">
        <v>28</v>
      </c>
      <c r="O5824" s="136">
        <v>4767.84</v>
      </c>
      <c r="P5824" s="136">
        <v>4766.7</v>
      </c>
      <c r="Q5824" s="114">
        <v>-123.69</v>
      </c>
      <c r="R5824" s="112"/>
      <c r="S5824" s="112"/>
      <c r="T5824" s="112"/>
      <c r="U5824" s="112"/>
    </row>
    <row r="5825" spans="1:21">
      <c r="A5825" s="116">
        <v>42475</v>
      </c>
      <c r="B5825" s="114" t="s">
        <v>7333</v>
      </c>
      <c r="C5825" s="116">
        <v>42475</v>
      </c>
      <c r="D5825" s="114" t="s">
        <v>7333</v>
      </c>
      <c r="E5825" s="114" t="s">
        <v>2094</v>
      </c>
      <c r="F5825" s="114"/>
      <c r="G5825" s="114"/>
      <c r="H5825" s="114" t="s">
        <v>1856</v>
      </c>
      <c r="I5825" s="114" t="s">
        <v>19</v>
      </c>
      <c r="J5825" s="114" t="s">
        <v>7334</v>
      </c>
      <c r="K5825" s="114"/>
      <c r="L5825" s="114" t="s">
        <v>20</v>
      </c>
      <c r="M5825" s="114">
        <v>-132</v>
      </c>
      <c r="N5825" s="114" t="s">
        <v>28</v>
      </c>
      <c r="O5825" s="114">
        <v>-29.04</v>
      </c>
      <c r="P5825" s="114">
        <v>-29.04</v>
      </c>
      <c r="Q5825" s="114">
        <v>-2.82</v>
      </c>
      <c r="R5825" s="112"/>
      <c r="S5825" s="113"/>
      <c r="T5825" s="113"/>
      <c r="U5825" s="112"/>
    </row>
    <row r="5826" spans="1:21" hidden="1">
      <c r="A5826" s="116">
        <v>42474</v>
      </c>
      <c r="B5826" s="114" t="s">
        <v>8122</v>
      </c>
      <c r="C5826" s="116">
        <v>42490</v>
      </c>
      <c r="D5826" s="114" t="s">
        <v>7182</v>
      </c>
      <c r="E5826" s="114" t="s">
        <v>2094</v>
      </c>
      <c r="F5826" s="114"/>
      <c r="G5826" s="114"/>
      <c r="H5826" s="114" t="s">
        <v>1856</v>
      </c>
      <c r="I5826" s="114" t="s">
        <v>26</v>
      </c>
      <c r="J5826" s="114" t="s">
        <v>7183</v>
      </c>
      <c r="K5826" s="114" t="s">
        <v>21</v>
      </c>
      <c r="L5826" s="114"/>
      <c r="M5826" s="114">
        <v>132</v>
      </c>
      <c r="N5826" s="114" t="s">
        <v>28</v>
      </c>
      <c r="O5826" s="114">
        <v>29.04</v>
      </c>
      <c r="P5826" s="114">
        <v>5.14</v>
      </c>
      <c r="Q5826" s="114">
        <v>26.72</v>
      </c>
      <c r="R5826" s="112"/>
      <c r="S5826" s="113"/>
      <c r="T5826" s="113"/>
      <c r="U5826" s="112"/>
    </row>
    <row r="5827" spans="1:21">
      <c r="A5827" s="116">
        <v>42475</v>
      </c>
      <c r="B5827" s="114" t="s">
        <v>7333</v>
      </c>
      <c r="C5827" s="116">
        <v>42475</v>
      </c>
      <c r="D5827" s="114" t="s">
        <v>7333</v>
      </c>
      <c r="E5827" s="114" t="s">
        <v>2094</v>
      </c>
      <c r="F5827" s="114"/>
      <c r="G5827" s="114"/>
      <c r="H5827" s="114" t="s">
        <v>1856</v>
      </c>
      <c r="I5827" s="114" t="s">
        <v>19</v>
      </c>
      <c r="J5827" s="114" t="s">
        <v>7334</v>
      </c>
      <c r="K5827" s="114"/>
      <c r="L5827" s="114" t="s">
        <v>20</v>
      </c>
      <c r="M5827" s="136">
        <v>-21672</v>
      </c>
      <c r="N5827" s="114" t="s">
        <v>28</v>
      </c>
      <c r="O5827" s="136">
        <v>-4767.84</v>
      </c>
      <c r="P5827" s="136">
        <v>-4767.84</v>
      </c>
      <c r="Q5827" s="114">
        <v>124.83</v>
      </c>
      <c r="R5827" s="112"/>
      <c r="S5827" s="113"/>
      <c r="T5827" s="113"/>
      <c r="U5827" s="112"/>
    </row>
    <row r="5828" spans="1:21" hidden="1">
      <c r="A5828" s="116">
        <v>42489</v>
      </c>
      <c r="B5828" s="114" t="s">
        <v>8123</v>
      </c>
      <c r="C5828" s="116">
        <v>42489</v>
      </c>
      <c r="D5828" s="114" t="s">
        <v>8124</v>
      </c>
      <c r="E5828" s="114" t="s">
        <v>4061</v>
      </c>
      <c r="F5828" s="114" t="s">
        <v>3995</v>
      </c>
      <c r="G5828" s="114" t="s">
        <v>8125</v>
      </c>
      <c r="H5828" s="114" t="s">
        <v>2096</v>
      </c>
      <c r="I5828" s="114" t="s">
        <v>81</v>
      </c>
      <c r="J5828" s="114" t="s">
        <v>8126</v>
      </c>
      <c r="K5828" s="114"/>
      <c r="L5828" s="114" t="s">
        <v>20</v>
      </c>
      <c r="M5828" s="114">
        <v>-351</v>
      </c>
      <c r="N5828" s="114" t="s">
        <v>28</v>
      </c>
      <c r="O5828" s="114">
        <v>-54.57</v>
      </c>
      <c r="P5828" s="114">
        <v>-54.57</v>
      </c>
      <c r="Q5828" s="114">
        <v>-32.49</v>
      </c>
      <c r="R5828" s="112"/>
      <c r="S5828" s="113"/>
      <c r="T5828" s="113"/>
      <c r="U5828" s="112"/>
    </row>
    <row r="5829" spans="1:21" hidden="1">
      <c r="A5829" s="116">
        <v>42489</v>
      </c>
      <c r="B5829" s="114" t="s">
        <v>8127</v>
      </c>
      <c r="C5829" s="116">
        <v>42489</v>
      </c>
      <c r="D5829" s="114" t="s">
        <v>8127</v>
      </c>
      <c r="E5829" s="114" t="s">
        <v>4061</v>
      </c>
      <c r="F5829" s="114" t="s">
        <v>3990</v>
      </c>
      <c r="G5829" s="114" t="s">
        <v>8128</v>
      </c>
      <c r="H5829" s="114" t="s">
        <v>2096</v>
      </c>
      <c r="I5829" s="114" t="s">
        <v>81</v>
      </c>
      <c r="J5829" s="114" t="s">
        <v>8129</v>
      </c>
      <c r="K5829" s="114" t="s">
        <v>21</v>
      </c>
      <c r="L5829" s="114"/>
      <c r="M5829" s="114">
        <v>131</v>
      </c>
      <c r="N5829" s="114" t="s">
        <v>28</v>
      </c>
      <c r="O5829" s="114">
        <v>0</v>
      </c>
      <c r="P5829" s="114">
        <v>0</v>
      </c>
      <c r="Q5829" s="114">
        <v>0</v>
      </c>
      <c r="R5829" s="112"/>
      <c r="S5829" s="112"/>
      <c r="T5829" s="112"/>
      <c r="U5829" s="112"/>
    </row>
    <row r="5830" spans="1:21" hidden="1">
      <c r="A5830" s="116">
        <v>42489</v>
      </c>
      <c r="B5830" s="114" t="s">
        <v>8123</v>
      </c>
      <c r="C5830" s="116">
        <v>42489</v>
      </c>
      <c r="D5830" s="114" t="s">
        <v>8124</v>
      </c>
      <c r="E5830" s="114" t="s">
        <v>4062</v>
      </c>
      <c r="F5830" s="114" t="s">
        <v>3995</v>
      </c>
      <c r="G5830" s="114" t="s">
        <v>8125</v>
      </c>
      <c r="H5830" s="114" t="s">
        <v>2098</v>
      </c>
      <c r="I5830" s="114" t="s">
        <v>81</v>
      </c>
      <c r="J5830" s="114" t="s">
        <v>8126</v>
      </c>
      <c r="K5830" s="114"/>
      <c r="L5830" s="114" t="s">
        <v>20</v>
      </c>
      <c r="M5830" s="114">
        <v>-408</v>
      </c>
      <c r="N5830" s="114" t="s">
        <v>28</v>
      </c>
      <c r="O5830" s="114">
        <v>-60.03</v>
      </c>
      <c r="P5830" s="114">
        <v>-60.03</v>
      </c>
      <c r="Q5830" s="114">
        <v>-45.55</v>
      </c>
      <c r="R5830" s="112"/>
      <c r="S5830" s="112"/>
      <c r="T5830" s="112"/>
      <c r="U5830" s="112"/>
    </row>
    <row r="5831" spans="1:21" hidden="1">
      <c r="A5831" s="116">
        <v>42489</v>
      </c>
      <c r="B5831" s="114" t="s">
        <v>8127</v>
      </c>
      <c r="C5831" s="116">
        <v>42489</v>
      </c>
      <c r="D5831" s="114" t="s">
        <v>8127</v>
      </c>
      <c r="E5831" s="114" t="s">
        <v>4062</v>
      </c>
      <c r="F5831" s="114" t="s">
        <v>3990</v>
      </c>
      <c r="G5831" s="114" t="s">
        <v>8128</v>
      </c>
      <c r="H5831" s="114" t="s">
        <v>2098</v>
      </c>
      <c r="I5831" s="114" t="s">
        <v>81</v>
      </c>
      <c r="J5831" s="114" t="s">
        <v>8129</v>
      </c>
      <c r="K5831" s="114" t="s">
        <v>21</v>
      </c>
      <c r="L5831" s="114"/>
      <c r="M5831" s="114">
        <v>176</v>
      </c>
      <c r="N5831" s="114" t="s">
        <v>28</v>
      </c>
      <c r="O5831" s="114">
        <v>0</v>
      </c>
      <c r="P5831" s="114">
        <v>0</v>
      </c>
      <c r="Q5831" s="114">
        <v>0</v>
      </c>
      <c r="R5831" s="112"/>
      <c r="S5831" s="112"/>
      <c r="T5831" s="112"/>
      <c r="U5831" s="112"/>
    </row>
    <row r="5832" spans="1:21" hidden="1">
      <c r="A5832" s="116">
        <v>42489</v>
      </c>
      <c r="B5832" s="114" t="s">
        <v>8123</v>
      </c>
      <c r="C5832" s="116">
        <v>42489</v>
      </c>
      <c r="D5832" s="114" t="s">
        <v>8124</v>
      </c>
      <c r="E5832" s="114" t="s">
        <v>4063</v>
      </c>
      <c r="F5832" s="114" t="s">
        <v>3995</v>
      </c>
      <c r="G5832" s="114" t="s">
        <v>8125</v>
      </c>
      <c r="H5832" s="114" t="s">
        <v>2100</v>
      </c>
      <c r="I5832" s="114" t="s">
        <v>81</v>
      </c>
      <c r="J5832" s="114" t="s">
        <v>8126</v>
      </c>
      <c r="K5832" s="114"/>
      <c r="L5832" s="114" t="s">
        <v>20</v>
      </c>
      <c r="M5832" s="114">
        <v>-378</v>
      </c>
      <c r="N5832" s="114" t="s">
        <v>28</v>
      </c>
      <c r="O5832" s="114">
        <v>-61.35</v>
      </c>
      <c r="P5832" s="114">
        <v>-61.35</v>
      </c>
      <c r="Q5832" s="114">
        <v>-36.08</v>
      </c>
      <c r="R5832" s="112"/>
      <c r="S5832" s="112"/>
      <c r="T5832" s="112"/>
      <c r="U5832" s="112"/>
    </row>
    <row r="5833" spans="1:21" hidden="1">
      <c r="A5833" s="116">
        <v>42489</v>
      </c>
      <c r="B5833" s="114" t="s">
        <v>8127</v>
      </c>
      <c r="C5833" s="116">
        <v>42489</v>
      </c>
      <c r="D5833" s="114" t="s">
        <v>8127</v>
      </c>
      <c r="E5833" s="114" t="s">
        <v>4063</v>
      </c>
      <c r="F5833" s="114" t="s">
        <v>3990</v>
      </c>
      <c r="G5833" s="114" t="s">
        <v>8128</v>
      </c>
      <c r="H5833" s="114" t="s">
        <v>2100</v>
      </c>
      <c r="I5833" s="114" t="s">
        <v>81</v>
      </c>
      <c r="J5833" s="114" t="s">
        <v>8129</v>
      </c>
      <c r="K5833" s="114" t="s">
        <v>21</v>
      </c>
      <c r="L5833" s="114"/>
      <c r="M5833" s="114">
        <v>140</v>
      </c>
      <c r="N5833" s="114" t="s">
        <v>28</v>
      </c>
      <c r="O5833" s="114">
        <v>0</v>
      </c>
      <c r="P5833" s="114">
        <v>0</v>
      </c>
      <c r="Q5833" s="114">
        <v>0</v>
      </c>
      <c r="R5833" s="112"/>
      <c r="S5833" s="112"/>
      <c r="T5833" s="112"/>
      <c r="U5833" s="112"/>
    </row>
    <row r="5834" spans="1:21">
      <c r="A5834" s="116">
        <v>42474</v>
      </c>
      <c r="B5834" s="114" t="s">
        <v>7819</v>
      </c>
      <c r="C5834" s="116">
        <v>42474</v>
      </c>
      <c r="D5834" s="114" t="s">
        <v>7819</v>
      </c>
      <c r="E5834" s="114" t="s">
        <v>617</v>
      </c>
      <c r="F5834" s="114"/>
      <c r="G5834" s="114"/>
      <c r="H5834" s="114" t="s">
        <v>2102</v>
      </c>
      <c r="I5834" s="114" t="s">
        <v>19</v>
      </c>
      <c r="J5834" s="114" t="s">
        <v>7820</v>
      </c>
      <c r="K5834" s="114" t="s">
        <v>21</v>
      </c>
      <c r="L5834" s="114"/>
      <c r="M5834" s="136">
        <v>10080</v>
      </c>
      <c r="N5834" s="114" t="s">
        <v>28</v>
      </c>
      <c r="O5834" s="136">
        <v>2016</v>
      </c>
      <c r="P5834" s="136">
        <v>2016</v>
      </c>
      <c r="Q5834" s="114">
        <v>-12.43</v>
      </c>
      <c r="R5834" s="112"/>
      <c r="S5834" s="112"/>
      <c r="T5834" s="112"/>
      <c r="U5834" s="112"/>
    </row>
    <row r="5835" spans="1:21">
      <c r="A5835" s="116">
        <v>42474</v>
      </c>
      <c r="B5835" s="114" t="s">
        <v>7819</v>
      </c>
      <c r="C5835" s="116">
        <v>42474</v>
      </c>
      <c r="D5835" s="114" t="s">
        <v>7819</v>
      </c>
      <c r="E5835" s="114" t="s">
        <v>617</v>
      </c>
      <c r="F5835" s="114"/>
      <c r="G5835" s="114"/>
      <c r="H5835" s="114" t="s">
        <v>2102</v>
      </c>
      <c r="I5835" s="114" t="s">
        <v>19</v>
      </c>
      <c r="J5835" s="114" t="s">
        <v>7820</v>
      </c>
      <c r="K5835" s="114"/>
      <c r="L5835" s="114" t="s">
        <v>20</v>
      </c>
      <c r="M5835" s="136">
        <v>-10080</v>
      </c>
      <c r="N5835" s="114" t="s">
        <v>28</v>
      </c>
      <c r="O5835" s="136">
        <v>-2016</v>
      </c>
      <c r="P5835" s="136">
        <v>-2016</v>
      </c>
      <c r="Q5835" s="114">
        <v>12.43</v>
      </c>
      <c r="R5835" s="112"/>
      <c r="S5835" s="112"/>
      <c r="T5835" s="112"/>
      <c r="U5835" s="112"/>
    </row>
    <row r="5836" spans="1:21" hidden="1">
      <c r="A5836" s="116">
        <v>42473</v>
      </c>
      <c r="B5836" s="114" t="s">
        <v>8130</v>
      </c>
      <c r="C5836" s="116">
        <v>42490</v>
      </c>
      <c r="D5836" s="114" t="s">
        <v>6869</v>
      </c>
      <c r="E5836" s="114" t="s">
        <v>617</v>
      </c>
      <c r="F5836" s="114"/>
      <c r="G5836" s="114"/>
      <c r="H5836" s="114" t="s">
        <v>2102</v>
      </c>
      <c r="I5836" s="114" t="s">
        <v>26</v>
      </c>
      <c r="J5836" s="114" t="s">
        <v>6870</v>
      </c>
      <c r="K5836" s="114" t="s">
        <v>21</v>
      </c>
      <c r="L5836" s="114"/>
      <c r="M5836" s="136">
        <v>10080</v>
      </c>
      <c r="N5836" s="114" t="s">
        <v>28</v>
      </c>
      <c r="O5836" s="136">
        <v>2016</v>
      </c>
      <c r="P5836" s="136">
        <v>2089.08</v>
      </c>
      <c r="Q5836" s="114">
        <v>-85.51</v>
      </c>
      <c r="R5836" s="112"/>
      <c r="S5836" s="112"/>
      <c r="T5836" s="112"/>
      <c r="U5836" s="112"/>
    </row>
    <row r="5837" spans="1:21">
      <c r="A5837" s="116">
        <v>42474</v>
      </c>
      <c r="B5837" s="114" t="s">
        <v>7819</v>
      </c>
      <c r="C5837" s="116">
        <v>42474</v>
      </c>
      <c r="D5837" s="114" t="s">
        <v>7819</v>
      </c>
      <c r="E5837" s="114" t="s">
        <v>2105</v>
      </c>
      <c r="F5837" s="114"/>
      <c r="G5837" s="114"/>
      <c r="H5837" s="114" t="s">
        <v>2106</v>
      </c>
      <c r="I5837" s="114" t="s">
        <v>19</v>
      </c>
      <c r="J5837" s="114" t="s">
        <v>7820</v>
      </c>
      <c r="K5837" s="114" t="s">
        <v>21</v>
      </c>
      <c r="L5837" s="114"/>
      <c r="M5837" s="136">
        <v>10080</v>
      </c>
      <c r="N5837" s="114" t="s">
        <v>28</v>
      </c>
      <c r="O5837" s="136">
        <v>2520</v>
      </c>
      <c r="P5837" s="136">
        <v>2520</v>
      </c>
      <c r="Q5837" s="114">
        <v>-140.05000000000001</v>
      </c>
      <c r="R5837" s="112"/>
      <c r="S5837" s="112"/>
      <c r="T5837" s="112"/>
      <c r="U5837" s="112"/>
    </row>
    <row r="5838" spans="1:21">
      <c r="A5838" s="116">
        <v>42474</v>
      </c>
      <c r="B5838" s="114" t="s">
        <v>7819</v>
      </c>
      <c r="C5838" s="116">
        <v>42474</v>
      </c>
      <c r="D5838" s="114" t="s">
        <v>7819</v>
      </c>
      <c r="E5838" s="114" t="s">
        <v>2105</v>
      </c>
      <c r="F5838" s="114"/>
      <c r="G5838" s="114"/>
      <c r="H5838" s="114" t="s">
        <v>2106</v>
      </c>
      <c r="I5838" s="114" t="s">
        <v>19</v>
      </c>
      <c r="J5838" s="114" t="s">
        <v>7820</v>
      </c>
      <c r="K5838" s="114"/>
      <c r="L5838" s="114" t="s">
        <v>20</v>
      </c>
      <c r="M5838" s="136">
        <v>-10080</v>
      </c>
      <c r="N5838" s="114" t="s">
        <v>28</v>
      </c>
      <c r="O5838" s="136">
        <v>-2520</v>
      </c>
      <c r="P5838" s="136">
        <v>-2520</v>
      </c>
      <c r="Q5838" s="114">
        <v>140.05000000000001</v>
      </c>
      <c r="R5838" s="112"/>
      <c r="S5838" s="112"/>
      <c r="T5838" s="112"/>
      <c r="U5838" s="112"/>
    </row>
    <row r="5839" spans="1:21" hidden="1">
      <c r="A5839" s="116">
        <v>42473</v>
      </c>
      <c r="B5839" s="114" t="s">
        <v>8131</v>
      </c>
      <c r="C5839" s="116">
        <v>42490</v>
      </c>
      <c r="D5839" s="114" t="s">
        <v>6876</v>
      </c>
      <c r="E5839" s="114" t="s">
        <v>2105</v>
      </c>
      <c r="F5839" s="114"/>
      <c r="G5839" s="114"/>
      <c r="H5839" s="114" t="s">
        <v>2106</v>
      </c>
      <c r="I5839" s="114" t="s">
        <v>26</v>
      </c>
      <c r="J5839" s="114" t="s">
        <v>6877</v>
      </c>
      <c r="K5839" s="114" t="s">
        <v>21</v>
      </c>
      <c r="L5839" s="114"/>
      <c r="M5839" s="136">
        <v>10080</v>
      </c>
      <c r="N5839" s="114" t="s">
        <v>28</v>
      </c>
      <c r="O5839" s="136">
        <v>2520</v>
      </c>
      <c r="P5839" s="136">
        <v>2248.08</v>
      </c>
      <c r="Q5839" s="114">
        <v>131.87</v>
      </c>
      <c r="R5839" s="112"/>
      <c r="S5839" s="112"/>
      <c r="T5839" s="112"/>
      <c r="U5839" s="112"/>
    </row>
    <row r="5840" spans="1:21" hidden="1">
      <c r="A5840" s="116">
        <v>42472</v>
      </c>
      <c r="B5840" s="114" t="s">
        <v>8132</v>
      </c>
      <c r="C5840" s="116">
        <v>42472</v>
      </c>
      <c r="D5840" s="114" t="s">
        <v>8132</v>
      </c>
      <c r="E5840" s="114" t="s">
        <v>2109</v>
      </c>
      <c r="F5840" s="114" t="s">
        <v>331</v>
      </c>
      <c r="G5840" s="114" t="s">
        <v>8133</v>
      </c>
      <c r="H5840" s="114" t="s">
        <v>2110</v>
      </c>
      <c r="I5840" s="114" t="s">
        <v>81</v>
      </c>
      <c r="J5840" s="114" t="s">
        <v>8134</v>
      </c>
      <c r="K5840" s="114" t="s">
        <v>21</v>
      </c>
      <c r="L5840" s="114"/>
      <c r="M5840" s="114">
        <v>12</v>
      </c>
      <c r="N5840" s="114" t="s">
        <v>28</v>
      </c>
      <c r="O5840" s="114">
        <v>2.52</v>
      </c>
      <c r="P5840" s="114">
        <v>0</v>
      </c>
      <c r="Q5840" s="114">
        <v>0</v>
      </c>
      <c r="R5840" s="112"/>
      <c r="S5840" s="112"/>
      <c r="T5840" s="112"/>
      <c r="U5840" s="112"/>
    </row>
    <row r="5841" spans="1:21" hidden="1">
      <c r="A5841" s="116">
        <v>42472</v>
      </c>
      <c r="B5841" s="114" t="s">
        <v>8132</v>
      </c>
      <c r="C5841" s="116">
        <v>42472</v>
      </c>
      <c r="D5841" s="114" t="s">
        <v>8132</v>
      </c>
      <c r="E5841" s="114" t="s">
        <v>2109</v>
      </c>
      <c r="F5841" s="114" t="s">
        <v>331</v>
      </c>
      <c r="G5841" s="114" t="s">
        <v>8133</v>
      </c>
      <c r="H5841" s="114" t="s">
        <v>2110</v>
      </c>
      <c r="I5841" s="114" t="s">
        <v>81</v>
      </c>
      <c r="J5841" s="114" t="s">
        <v>8134</v>
      </c>
      <c r="K5841" s="114"/>
      <c r="L5841" s="114" t="s">
        <v>20</v>
      </c>
      <c r="M5841" s="114">
        <v>-12</v>
      </c>
      <c r="N5841" s="114" t="s">
        <v>28</v>
      </c>
      <c r="O5841" s="114">
        <v>-2.52</v>
      </c>
      <c r="P5841" s="114">
        <v>0</v>
      </c>
      <c r="Q5841" s="114">
        <v>0</v>
      </c>
      <c r="R5841" s="112"/>
      <c r="S5841" s="112"/>
      <c r="T5841" s="112"/>
      <c r="U5841" s="112"/>
    </row>
    <row r="5842" spans="1:21" hidden="1">
      <c r="A5842" s="116">
        <v>42480</v>
      </c>
      <c r="B5842" s="114" t="s">
        <v>8036</v>
      </c>
      <c r="C5842" s="116">
        <v>42480</v>
      </c>
      <c r="D5842" s="114" t="s">
        <v>8036</v>
      </c>
      <c r="E5842" s="114" t="s">
        <v>2109</v>
      </c>
      <c r="F5842" s="114" t="s">
        <v>331</v>
      </c>
      <c r="G5842" s="114" t="s">
        <v>8037</v>
      </c>
      <c r="H5842" s="114" t="s">
        <v>2110</v>
      </c>
      <c r="I5842" s="114" t="s">
        <v>81</v>
      </c>
      <c r="J5842" s="114" t="s">
        <v>8038</v>
      </c>
      <c r="K5842" s="114"/>
      <c r="L5842" s="114" t="s">
        <v>20</v>
      </c>
      <c r="M5842" s="114">
        <v>-129</v>
      </c>
      <c r="N5842" s="114" t="s">
        <v>28</v>
      </c>
      <c r="O5842" s="114">
        <v>-27.09</v>
      </c>
      <c r="P5842" s="114">
        <v>0</v>
      </c>
      <c r="Q5842" s="114">
        <v>0</v>
      </c>
      <c r="R5842" s="112"/>
      <c r="S5842" s="112"/>
      <c r="T5842" s="112"/>
      <c r="U5842" s="112"/>
    </row>
    <row r="5843" spans="1:21" hidden="1">
      <c r="A5843" s="116">
        <v>42480</v>
      </c>
      <c r="B5843" s="114" t="s">
        <v>8036</v>
      </c>
      <c r="C5843" s="116">
        <v>42480</v>
      </c>
      <c r="D5843" s="114" t="s">
        <v>8036</v>
      </c>
      <c r="E5843" s="114" t="s">
        <v>2109</v>
      </c>
      <c r="F5843" s="114" t="s">
        <v>331</v>
      </c>
      <c r="G5843" s="114" t="s">
        <v>8037</v>
      </c>
      <c r="H5843" s="114" t="s">
        <v>2110</v>
      </c>
      <c r="I5843" s="114" t="s">
        <v>81</v>
      </c>
      <c r="J5843" s="114" t="s">
        <v>8038</v>
      </c>
      <c r="K5843" s="114" t="s">
        <v>21</v>
      </c>
      <c r="L5843" s="114"/>
      <c r="M5843" s="114">
        <v>129</v>
      </c>
      <c r="N5843" s="114" t="s">
        <v>28</v>
      </c>
      <c r="O5843" s="114">
        <v>27.09</v>
      </c>
      <c r="P5843" s="114">
        <v>0</v>
      </c>
      <c r="Q5843" s="114">
        <v>0</v>
      </c>
      <c r="R5843" s="112"/>
      <c r="S5843" s="112"/>
      <c r="T5843" s="112"/>
      <c r="U5843" s="112"/>
    </row>
    <row r="5844" spans="1:21" hidden="1">
      <c r="A5844" s="116">
        <v>42489</v>
      </c>
      <c r="B5844" s="114" t="s">
        <v>8135</v>
      </c>
      <c r="C5844" s="116">
        <v>42489</v>
      </c>
      <c r="D5844" s="114" t="s">
        <v>8135</v>
      </c>
      <c r="E5844" s="114" t="s">
        <v>2109</v>
      </c>
      <c r="F5844" s="114" t="s">
        <v>938</v>
      </c>
      <c r="G5844" s="114" t="s">
        <v>8136</v>
      </c>
      <c r="H5844" s="114" t="s">
        <v>2110</v>
      </c>
      <c r="I5844" s="114" t="s">
        <v>81</v>
      </c>
      <c r="J5844" s="114" t="s">
        <v>8137</v>
      </c>
      <c r="K5844" s="114" t="s">
        <v>21</v>
      </c>
      <c r="L5844" s="114"/>
      <c r="M5844" s="136">
        <v>6924</v>
      </c>
      <c r="N5844" s="114" t="s">
        <v>28</v>
      </c>
      <c r="O5844" s="136">
        <v>1454.04</v>
      </c>
      <c r="P5844" s="114">
        <v>0</v>
      </c>
      <c r="Q5844" s="114">
        <v>0</v>
      </c>
      <c r="R5844" s="112"/>
      <c r="S5844" s="112"/>
      <c r="T5844" s="112"/>
      <c r="U5844" s="112"/>
    </row>
    <row r="5845" spans="1:21" hidden="1">
      <c r="A5845" s="116">
        <v>42489</v>
      </c>
      <c r="B5845" s="114" t="s">
        <v>8135</v>
      </c>
      <c r="C5845" s="116">
        <v>42489</v>
      </c>
      <c r="D5845" s="114" t="s">
        <v>8135</v>
      </c>
      <c r="E5845" s="114" t="s">
        <v>2109</v>
      </c>
      <c r="F5845" s="114" t="s">
        <v>938</v>
      </c>
      <c r="G5845" s="114" t="s">
        <v>8136</v>
      </c>
      <c r="H5845" s="114" t="s">
        <v>2110</v>
      </c>
      <c r="I5845" s="114" t="s">
        <v>81</v>
      </c>
      <c r="J5845" s="114" t="s">
        <v>8137</v>
      </c>
      <c r="K5845" s="114"/>
      <c r="L5845" s="114" t="s">
        <v>20</v>
      </c>
      <c r="M5845" s="136">
        <v>-6924</v>
      </c>
      <c r="N5845" s="114" t="s">
        <v>28</v>
      </c>
      <c r="O5845" s="136">
        <v>-1454.04</v>
      </c>
      <c r="P5845" s="114">
        <v>0</v>
      </c>
      <c r="Q5845" s="114">
        <v>0</v>
      </c>
      <c r="R5845" s="112"/>
      <c r="S5845" s="112"/>
      <c r="T5845" s="112"/>
      <c r="U5845" s="112"/>
    </row>
    <row r="5846" spans="1:21" hidden="1">
      <c r="A5846" s="116">
        <v>42489</v>
      </c>
      <c r="B5846" s="114" t="s">
        <v>7190</v>
      </c>
      <c r="C5846" s="116">
        <v>42489</v>
      </c>
      <c r="D5846" s="114" t="s">
        <v>7190</v>
      </c>
      <c r="E5846" s="114" t="s">
        <v>2109</v>
      </c>
      <c r="F5846" s="114" t="s">
        <v>886</v>
      </c>
      <c r="G5846" s="114" t="s">
        <v>7191</v>
      </c>
      <c r="H5846" s="114" t="s">
        <v>2110</v>
      </c>
      <c r="I5846" s="114" t="s">
        <v>81</v>
      </c>
      <c r="J5846" s="114" t="s">
        <v>7192</v>
      </c>
      <c r="K5846" s="114"/>
      <c r="L5846" s="114" t="s">
        <v>20</v>
      </c>
      <c r="M5846" s="114">
        <v>-664</v>
      </c>
      <c r="N5846" s="114" t="s">
        <v>28</v>
      </c>
      <c r="O5846" s="114">
        <v>-139.44</v>
      </c>
      <c r="P5846" s="114">
        <v>-139.44</v>
      </c>
      <c r="Q5846" s="114">
        <v>139.44</v>
      </c>
      <c r="R5846" s="112"/>
      <c r="S5846" s="112"/>
      <c r="T5846" s="112"/>
      <c r="U5846" s="112"/>
    </row>
    <row r="5847" spans="1:21" hidden="1">
      <c r="A5847" s="116">
        <v>42489</v>
      </c>
      <c r="B5847" s="114" t="s">
        <v>7190</v>
      </c>
      <c r="C5847" s="116">
        <v>42489</v>
      </c>
      <c r="D5847" s="114" t="s">
        <v>7190</v>
      </c>
      <c r="E5847" s="114" t="s">
        <v>2109</v>
      </c>
      <c r="F5847" s="114" t="s">
        <v>886</v>
      </c>
      <c r="G5847" s="114" t="s">
        <v>7191</v>
      </c>
      <c r="H5847" s="114" t="s">
        <v>2110</v>
      </c>
      <c r="I5847" s="114" t="s">
        <v>81</v>
      </c>
      <c r="J5847" s="114" t="s">
        <v>7192</v>
      </c>
      <c r="K5847" s="114"/>
      <c r="L5847" s="114" t="s">
        <v>20</v>
      </c>
      <c r="M5847" s="114">
        <v>-62</v>
      </c>
      <c r="N5847" s="114" t="s">
        <v>28</v>
      </c>
      <c r="O5847" s="114">
        <v>-13.02</v>
      </c>
      <c r="P5847" s="114">
        <v>-13.02</v>
      </c>
      <c r="Q5847" s="114">
        <v>13.02</v>
      </c>
      <c r="R5847" s="112"/>
      <c r="S5847" s="112"/>
      <c r="T5847" s="112"/>
      <c r="U5847" s="112"/>
    </row>
    <row r="5848" spans="1:21" hidden="1">
      <c r="A5848" s="116">
        <v>42489</v>
      </c>
      <c r="B5848" s="114" t="s">
        <v>7190</v>
      </c>
      <c r="C5848" s="116">
        <v>42489</v>
      </c>
      <c r="D5848" s="114" t="s">
        <v>7190</v>
      </c>
      <c r="E5848" s="114" t="s">
        <v>2109</v>
      </c>
      <c r="F5848" s="114" t="s">
        <v>886</v>
      </c>
      <c r="G5848" s="114" t="s">
        <v>7191</v>
      </c>
      <c r="H5848" s="114" t="s">
        <v>2110</v>
      </c>
      <c r="I5848" s="114" t="s">
        <v>81</v>
      </c>
      <c r="J5848" s="114" t="s">
        <v>7192</v>
      </c>
      <c r="K5848" s="114" t="s">
        <v>21</v>
      </c>
      <c r="L5848" s="114"/>
      <c r="M5848" s="114">
        <v>664</v>
      </c>
      <c r="N5848" s="114" t="s">
        <v>28</v>
      </c>
      <c r="O5848" s="114">
        <v>139.44</v>
      </c>
      <c r="P5848" s="114">
        <v>0</v>
      </c>
      <c r="Q5848" s="114">
        <v>0</v>
      </c>
      <c r="R5848" s="112"/>
      <c r="S5848" s="112"/>
      <c r="T5848" s="112"/>
      <c r="U5848" s="112"/>
    </row>
    <row r="5849" spans="1:21" hidden="1">
      <c r="A5849" s="116">
        <v>42489</v>
      </c>
      <c r="B5849" s="114" t="s">
        <v>7190</v>
      </c>
      <c r="C5849" s="116">
        <v>42489</v>
      </c>
      <c r="D5849" s="114" t="s">
        <v>7190</v>
      </c>
      <c r="E5849" s="114" t="s">
        <v>2109</v>
      </c>
      <c r="F5849" s="114" t="s">
        <v>886</v>
      </c>
      <c r="G5849" s="114" t="s">
        <v>7191</v>
      </c>
      <c r="H5849" s="114" t="s">
        <v>2110</v>
      </c>
      <c r="I5849" s="114" t="s">
        <v>81</v>
      </c>
      <c r="J5849" s="114" t="s">
        <v>7192</v>
      </c>
      <c r="K5849" s="114" t="s">
        <v>21</v>
      </c>
      <c r="L5849" s="114"/>
      <c r="M5849" s="114">
        <v>62</v>
      </c>
      <c r="N5849" s="114" t="s">
        <v>28</v>
      </c>
      <c r="O5849" s="114">
        <v>13.02</v>
      </c>
      <c r="P5849" s="114">
        <v>0</v>
      </c>
      <c r="Q5849" s="114">
        <v>0</v>
      </c>
      <c r="R5849" s="112"/>
      <c r="S5849" s="112"/>
      <c r="T5849" s="112"/>
      <c r="U5849" s="112"/>
    </row>
    <row r="5850" spans="1:21" hidden="1">
      <c r="A5850" s="116">
        <v>42489</v>
      </c>
      <c r="B5850" s="114" t="s">
        <v>7187</v>
      </c>
      <c r="C5850" s="116">
        <v>42489</v>
      </c>
      <c r="D5850" s="114" t="s">
        <v>7187</v>
      </c>
      <c r="E5850" s="114" t="s">
        <v>2109</v>
      </c>
      <c r="F5850" s="114" t="s">
        <v>3984</v>
      </c>
      <c r="G5850" s="114" t="s">
        <v>7188</v>
      </c>
      <c r="H5850" s="114" t="s">
        <v>2110</v>
      </c>
      <c r="I5850" s="114" t="s">
        <v>81</v>
      </c>
      <c r="J5850" s="114" t="s">
        <v>7189</v>
      </c>
      <c r="K5850" s="114"/>
      <c r="L5850" s="114" t="s">
        <v>20</v>
      </c>
      <c r="M5850" s="114">
        <v>-83</v>
      </c>
      <c r="N5850" s="114" t="s">
        <v>28</v>
      </c>
      <c r="O5850" s="114">
        <v>-17.43</v>
      </c>
      <c r="P5850" s="114">
        <v>-17.43</v>
      </c>
      <c r="Q5850" s="114">
        <v>17.43</v>
      </c>
      <c r="R5850" s="112"/>
      <c r="S5850" s="112"/>
      <c r="T5850" s="112"/>
      <c r="U5850" s="112"/>
    </row>
    <row r="5851" spans="1:21" hidden="1">
      <c r="A5851" s="116">
        <v>42489</v>
      </c>
      <c r="B5851" s="114" t="s">
        <v>7187</v>
      </c>
      <c r="C5851" s="116">
        <v>42489</v>
      </c>
      <c r="D5851" s="114" t="s">
        <v>7187</v>
      </c>
      <c r="E5851" s="114" t="s">
        <v>2109</v>
      </c>
      <c r="F5851" s="114" t="s">
        <v>3984</v>
      </c>
      <c r="G5851" s="114" t="s">
        <v>7188</v>
      </c>
      <c r="H5851" s="114" t="s">
        <v>2110</v>
      </c>
      <c r="I5851" s="114" t="s">
        <v>81</v>
      </c>
      <c r="J5851" s="114" t="s">
        <v>7189</v>
      </c>
      <c r="K5851" s="114"/>
      <c r="L5851" s="114" t="s">
        <v>20</v>
      </c>
      <c r="M5851" s="114">
        <v>-27</v>
      </c>
      <c r="N5851" s="114" t="s">
        <v>28</v>
      </c>
      <c r="O5851" s="114">
        <v>-5.67</v>
      </c>
      <c r="P5851" s="114">
        <v>-5.67</v>
      </c>
      <c r="Q5851" s="114">
        <v>5.67</v>
      </c>
      <c r="R5851" s="112"/>
      <c r="S5851" s="112"/>
      <c r="T5851" s="112"/>
      <c r="U5851" s="112"/>
    </row>
    <row r="5852" spans="1:21" hidden="1">
      <c r="A5852" s="116">
        <v>42489</v>
      </c>
      <c r="B5852" s="114" t="s">
        <v>7187</v>
      </c>
      <c r="C5852" s="116">
        <v>42489</v>
      </c>
      <c r="D5852" s="114" t="s">
        <v>7187</v>
      </c>
      <c r="E5852" s="114" t="s">
        <v>2109</v>
      </c>
      <c r="F5852" s="114" t="s">
        <v>3984</v>
      </c>
      <c r="G5852" s="114" t="s">
        <v>7188</v>
      </c>
      <c r="H5852" s="114" t="s">
        <v>2110</v>
      </c>
      <c r="I5852" s="114" t="s">
        <v>81</v>
      </c>
      <c r="J5852" s="114" t="s">
        <v>7189</v>
      </c>
      <c r="K5852" s="114"/>
      <c r="L5852" s="114" t="s">
        <v>20</v>
      </c>
      <c r="M5852" s="114">
        <v>-818</v>
      </c>
      <c r="N5852" s="114" t="s">
        <v>28</v>
      </c>
      <c r="O5852" s="114">
        <v>-171.78</v>
      </c>
      <c r="P5852" s="114">
        <v>-171.78</v>
      </c>
      <c r="Q5852" s="114">
        <v>171.78</v>
      </c>
      <c r="R5852" s="112"/>
      <c r="S5852" s="112"/>
      <c r="T5852" s="112"/>
      <c r="U5852" s="112"/>
    </row>
    <row r="5853" spans="1:21" hidden="1">
      <c r="A5853" s="116">
        <v>42489</v>
      </c>
      <c r="B5853" s="114" t="s">
        <v>7187</v>
      </c>
      <c r="C5853" s="116">
        <v>42489</v>
      </c>
      <c r="D5853" s="114" t="s">
        <v>7187</v>
      </c>
      <c r="E5853" s="114" t="s">
        <v>2109</v>
      </c>
      <c r="F5853" s="114" t="s">
        <v>3984</v>
      </c>
      <c r="G5853" s="114" t="s">
        <v>7188</v>
      </c>
      <c r="H5853" s="114" t="s">
        <v>2110</v>
      </c>
      <c r="I5853" s="114" t="s">
        <v>81</v>
      </c>
      <c r="J5853" s="114" t="s">
        <v>7189</v>
      </c>
      <c r="K5853" s="114" t="s">
        <v>21</v>
      </c>
      <c r="L5853" s="114"/>
      <c r="M5853" s="114">
        <v>83</v>
      </c>
      <c r="N5853" s="114" t="s">
        <v>28</v>
      </c>
      <c r="O5853" s="114">
        <v>17.43</v>
      </c>
      <c r="P5853" s="114">
        <v>0</v>
      </c>
      <c r="Q5853" s="114">
        <v>0</v>
      </c>
      <c r="R5853" s="112"/>
      <c r="S5853" s="112"/>
      <c r="T5853" s="112"/>
      <c r="U5853" s="112"/>
    </row>
    <row r="5854" spans="1:21" hidden="1">
      <c r="A5854" s="116">
        <v>42489</v>
      </c>
      <c r="B5854" s="114" t="s">
        <v>7187</v>
      </c>
      <c r="C5854" s="116">
        <v>42489</v>
      </c>
      <c r="D5854" s="114" t="s">
        <v>7187</v>
      </c>
      <c r="E5854" s="114" t="s">
        <v>2109</v>
      </c>
      <c r="F5854" s="114" t="s">
        <v>3984</v>
      </c>
      <c r="G5854" s="114" t="s">
        <v>7188</v>
      </c>
      <c r="H5854" s="114" t="s">
        <v>2110</v>
      </c>
      <c r="I5854" s="114" t="s">
        <v>81</v>
      </c>
      <c r="J5854" s="114" t="s">
        <v>7189</v>
      </c>
      <c r="K5854" s="114" t="s">
        <v>21</v>
      </c>
      <c r="L5854" s="114"/>
      <c r="M5854" s="114">
        <v>818</v>
      </c>
      <c r="N5854" s="114" t="s">
        <v>28</v>
      </c>
      <c r="O5854" s="114">
        <v>171.78</v>
      </c>
      <c r="P5854" s="114">
        <v>0</v>
      </c>
      <c r="Q5854" s="114">
        <v>0</v>
      </c>
      <c r="R5854" s="112"/>
      <c r="S5854" s="112"/>
      <c r="T5854" s="112"/>
      <c r="U5854" s="112"/>
    </row>
    <row r="5855" spans="1:21" hidden="1">
      <c r="A5855" s="116">
        <v>42489</v>
      </c>
      <c r="B5855" s="114" t="s">
        <v>7187</v>
      </c>
      <c r="C5855" s="116">
        <v>42489</v>
      </c>
      <c r="D5855" s="114" t="s">
        <v>7187</v>
      </c>
      <c r="E5855" s="114" t="s">
        <v>2109</v>
      </c>
      <c r="F5855" s="114" t="s">
        <v>3984</v>
      </c>
      <c r="G5855" s="114" t="s">
        <v>7188</v>
      </c>
      <c r="H5855" s="114" t="s">
        <v>2110</v>
      </c>
      <c r="I5855" s="114" t="s">
        <v>81</v>
      </c>
      <c r="J5855" s="114" t="s">
        <v>7189</v>
      </c>
      <c r="K5855" s="114" t="s">
        <v>21</v>
      </c>
      <c r="L5855" s="114"/>
      <c r="M5855" s="114">
        <v>27</v>
      </c>
      <c r="N5855" s="114" t="s">
        <v>28</v>
      </c>
      <c r="O5855" s="114">
        <v>5.67</v>
      </c>
      <c r="P5855" s="114">
        <v>0</v>
      </c>
      <c r="Q5855" s="114">
        <v>0</v>
      </c>
      <c r="R5855" s="112"/>
      <c r="S5855" s="112"/>
      <c r="T5855" s="112"/>
      <c r="U5855" s="112"/>
    </row>
    <row r="5856" spans="1:21" hidden="1">
      <c r="A5856" s="116">
        <v>42467</v>
      </c>
      <c r="B5856" s="114" t="s">
        <v>7702</v>
      </c>
      <c r="C5856" s="116">
        <v>42467</v>
      </c>
      <c r="D5856" s="114" t="s">
        <v>7703</v>
      </c>
      <c r="E5856" s="114" t="s">
        <v>2109</v>
      </c>
      <c r="F5856" s="114" t="s">
        <v>3984</v>
      </c>
      <c r="G5856" s="114" t="s">
        <v>7704</v>
      </c>
      <c r="H5856" s="114" t="s">
        <v>2110</v>
      </c>
      <c r="I5856" s="114" t="s">
        <v>81</v>
      </c>
      <c r="J5856" s="114" t="s">
        <v>7705</v>
      </c>
      <c r="K5856" s="114"/>
      <c r="L5856" s="114" t="s">
        <v>20</v>
      </c>
      <c r="M5856" s="114">
        <v>-96</v>
      </c>
      <c r="N5856" s="114" t="s">
        <v>28</v>
      </c>
      <c r="O5856" s="114">
        <v>-21.08</v>
      </c>
      <c r="P5856" s="114">
        <v>-21.08</v>
      </c>
      <c r="Q5856" s="114">
        <v>0.01</v>
      </c>
      <c r="R5856" s="112"/>
      <c r="S5856" s="112"/>
      <c r="T5856" s="112"/>
      <c r="U5856" s="112"/>
    </row>
    <row r="5857" spans="1:21">
      <c r="A5857" s="116">
        <v>42466</v>
      </c>
      <c r="B5857" s="114" t="s">
        <v>7708</v>
      </c>
      <c r="C5857" s="116">
        <v>42466</v>
      </c>
      <c r="D5857" s="114" t="s">
        <v>7708</v>
      </c>
      <c r="E5857" s="114" t="s">
        <v>2109</v>
      </c>
      <c r="F5857" s="114"/>
      <c r="G5857" s="114"/>
      <c r="H5857" s="114" t="s">
        <v>2110</v>
      </c>
      <c r="I5857" s="114" t="s">
        <v>19</v>
      </c>
      <c r="J5857" s="114" t="s">
        <v>7709</v>
      </c>
      <c r="K5857" s="114" t="s">
        <v>21</v>
      </c>
      <c r="L5857" s="114"/>
      <c r="M5857" s="136">
        <v>2880</v>
      </c>
      <c r="N5857" s="114" t="s">
        <v>28</v>
      </c>
      <c r="O5857" s="114">
        <v>637.92999999999995</v>
      </c>
      <c r="P5857" s="114">
        <v>637.92999999999995</v>
      </c>
      <c r="Q5857" s="114">
        <v>-1.35</v>
      </c>
      <c r="R5857" s="112"/>
      <c r="S5857" s="112"/>
      <c r="T5857" s="112"/>
      <c r="U5857" s="112"/>
    </row>
    <row r="5858" spans="1:21">
      <c r="A5858" s="116">
        <v>42466</v>
      </c>
      <c r="B5858" s="114" t="s">
        <v>7708</v>
      </c>
      <c r="C5858" s="116">
        <v>42466</v>
      </c>
      <c r="D5858" s="114" t="s">
        <v>7708</v>
      </c>
      <c r="E5858" s="114" t="s">
        <v>2109</v>
      </c>
      <c r="F5858" s="114"/>
      <c r="G5858" s="114"/>
      <c r="H5858" s="114" t="s">
        <v>2110</v>
      </c>
      <c r="I5858" s="114" t="s">
        <v>19</v>
      </c>
      <c r="J5858" s="114" t="s">
        <v>7709</v>
      </c>
      <c r="K5858" s="114" t="s">
        <v>21</v>
      </c>
      <c r="L5858" s="114"/>
      <c r="M5858" s="114">
        <v>180</v>
      </c>
      <c r="N5858" s="114" t="s">
        <v>28</v>
      </c>
      <c r="O5858" s="114">
        <v>38.93</v>
      </c>
      <c r="P5858" s="114">
        <v>38.93</v>
      </c>
      <c r="Q5858" s="114">
        <v>0</v>
      </c>
      <c r="R5858" s="112"/>
      <c r="S5858" s="112"/>
      <c r="T5858" s="112"/>
      <c r="U5858" s="112"/>
    </row>
    <row r="5859" spans="1:21" hidden="1">
      <c r="A5859" s="116">
        <v>42466</v>
      </c>
      <c r="B5859" s="114" t="s">
        <v>7197</v>
      </c>
      <c r="C5859" s="116">
        <v>42466</v>
      </c>
      <c r="D5859" s="114" t="s">
        <v>7198</v>
      </c>
      <c r="E5859" s="114" t="s">
        <v>2109</v>
      </c>
      <c r="F5859" s="114" t="s">
        <v>938</v>
      </c>
      <c r="G5859" s="114" t="s">
        <v>7199</v>
      </c>
      <c r="H5859" s="114" t="s">
        <v>2110</v>
      </c>
      <c r="I5859" s="114" t="s">
        <v>81</v>
      </c>
      <c r="J5859" s="114" t="s">
        <v>7200</v>
      </c>
      <c r="K5859" s="114"/>
      <c r="L5859" s="114" t="s">
        <v>20</v>
      </c>
      <c r="M5859" s="114">
        <v>-192</v>
      </c>
      <c r="N5859" s="114" t="s">
        <v>28</v>
      </c>
      <c r="O5859" s="114">
        <v>-42.12</v>
      </c>
      <c r="P5859" s="114">
        <v>-42.12</v>
      </c>
      <c r="Q5859" s="114">
        <v>-0.03</v>
      </c>
      <c r="R5859" s="112"/>
      <c r="S5859" s="112"/>
      <c r="T5859" s="112"/>
      <c r="U5859" s="112"/>
    </row>
    <row r="5860" spans="1:21" hidden="1">
      <c r="A5860" s="116">
        <v>42466</v>
      </c>
      <c r="B5860" s="114" t="s">
        <v>7801</v>
      </c>
      <c r="C5860" s="116">
        <v>42466</v>
      </c>
      <c r="D5860" s="114" t="s">
        <v>7802</v>
      </c>
      <c r="E5860" s="114" t="s">
        <v>2109</v>
      </c>
      <c r="F5860" s="114" t="s">
        <v>3984</v>
      </c>
      <c r="G5860" s="114" t="s">
        <v>7803</v>
      </c>
      <c r="H5860" s="114" t="s">
        <v>2110</v>
      </c>
      <c r="I5860" s="114" t="s">
        <v>81</v>
      </c>
      <c r="J5860" s="114" t="s">
        <v>7804</v>
      </c>
      <c r="K5860" s="114"/>
      <c r="L5860" s="114" t="s">
        <v>20</v>
      </c>
      <c r="M5860" s="114">
        <v>-324</v>
      </c>
      <c r="N5860" s="114" t="s">
        <v>28</v>
      </c>
      <c r="O5860" s="114">
        <v>-71.069999999999993</v>
      </c>
      <c r="P5860" s="114">
        <v>-71.069999999999993</v>
      </c>
      <c r="Q5860" s="114">
        <v>-0.05</v>
      </c>
      <c r="R5860" s="112"/>
      <c r="S5860" s="112"/>
      <c r="T5860" s="112"/>
      <c r="U5860" s="112"/>
    </row>
    <row r="5861" spans="1:21" hidden="1">
      <c r="A5861" s="116">
        <v>42461</v>
      </c>
      <c r="B5861" s="114" t="s">
        <v>7505</v>
      </c>
      <c r="C5861" s="116">
        <v>42461</v>
      </c>
      <c r="D5861" s="114" t="s">
        <v>7506</v>
      </c>
      <c r="E5861" s="114" t="s">
        <v>2109</v>
      </c>
      <c r="F5861" s="114" t="s">
        <v>3984</v>
      </c>
      <c r="G5861" s="114" t="s">
        <v>7507</v>
      </c>
      <c r="H5861" s="114" t="s">
        <v>2110</v>
      </c>
      <c r="I5861" s="114" t="s">
        <v>81</v>
      </c>
      <c r="J5861" s="114" t="s">
        <v>7508</v>
      </c>
      <c r="K5861" s="114"/>
      <c r="L5861" s="114" t="s">
        <v>20</v>
      </c>
      <c r="M5861" s="114">
        <v>-396</v>
      </c>
      <c r="N5861" s="114" t="s">
        <v>28</v>
      </c>
      <c r="O5861" s="114">
        <v>-86.87</v>
      </c>
      <c r="P5861" s="114">
        <v>-86.87</v>
      </c>
      <c r="Q5861" s="114">
        <v>-0.06</v>
      </c>
      <c r="R5861" s="112"/>
      <c r="S5861" s="112"/>
      <c r="T5861" s="112"/>
      <c r="U5861" s="112"/>
    </row>
    <row r="5862" spans="1:21" hidden="1">
      <c r="A5862" s="116">
        <v>42464</v>
      </c>
      <c r="B5862" s="114" t="s">
        <v>7233</v>
      </c>
      <c r="C5862" s="116">
        <v>42464</v>
      </c>
      <c r="D5862" s="114" t="s">
        <v>7234</v>
      </c>
      <c r="E5862" s="114" t="s">
        <v>2109</v>
      </c>
      <c r="F5862" s="114" t="s">
        <v>938</v>
      </c>
      <c r="G5862" s="114" t="s">
        <v>7235</v>
      </c>
      <c r="H5862" s="114" t="s">
        <v>2110</v>
      </c>
      <c r="I5862" s="114" t="s">
        <v>81</v>
      </c>
      <c r="J5862" s="114" t="s">
        <v>7236</v>
      </c>
      <c r="K5862" s="114"/>
      <c r="L5862" s="114" t="s">
        <v>20</v>
      </c>
      <c r="M5862" s="114">
        <v>-264</v>
      </c>
      <c r="N5862" s="114" t="s">
        <v>28</v>
      </c>
      <c r="O5862" s="114">
        <v>-57.91</v>
      </c>
      <c r="P5862" s="114">
        <v>-57.91</v>
      </c>
      <c r="Q5862" s="114">
        <v>-0.04</v>
      </c>
      <c r="R5862" s="112"/>
      <c r="S5862" s="112"/>
      <c r="T5862" s="112"/>
      <c r="U5862" s="112"/>
    </row>
    <row r="5863" spans="1:21" hidden="1">
      <c r="A5863" s="116">
        <v>42465</v>
      </c>
      <c r="B5863" s="114" t="s">
        <v>7209</v>
      </c>
      <c r="C5863" s="116">
        <v>42465</v>
      </c>
      <c r="D5863" s="114" t="s">
        <v>7210</v>
      </c>
      <c r="E5863" s="114" t="s">
        <v>2109</v>
      </c>
      <c r="F5863" s="114" t="s">
        <v>938</v>
      </c>
      <c r="G5863" s="114" t="s">
        <v>7211</v>
      </c>
      <c r="H5863" s="114" t="s">
        <v>2110</v>
      </c>
      <c r="I5863" s="114" t="s">
        <v>81</v>
      </c>
      <c r="J5863" s="114" t="s">
        <v>7212</v>
      </c>
      <c r="K5863" s="114"/>
      <c r="L5863" s="114" t="s">
        <v>20</v>
      </c>
      <c r="M5863" s="114">
        <v>-96</v>
      </c>
      <c r="N5863" s="114" t="s">
        <v>28</v>
      </c>
      <c r="O5863" s="114">
        <v>-21.06</v>
      </c>
      <c r="P5863" s="114">
        <v>-21.06</v>
      </c>
      <c r="Q5863" s="114">
        <v>-0.01</v>
      </c>
      <c r="R5863" s="112"/>
      <c r="S5863" s="112"/>
      <c r="T5863" s="112"/>
      <c r="U5863" s="112"/>
    </row>
    <row r="5864" spans="1:21" hidden="1">
      <c r="A5864" s="116">
        <v>42466</v>
      </c>
      <c r="B5864" s="114" t="s">
        <v>8138</v>
      </c>
      <c r="C5864" s="116">
        <v>42466</v>
      </c>
      <c r="D5864" s="114" t="s">
        <v>8139</v>
      </c>
      <c r="E5864" s="114" t="s">
        <v>2109</v>
      </c>
      <c r="F5864" s="114" t="s">
        <v>3990</v>
      </c>
      <c r="G5864" s="114" t="s">
        <v>8140</v>
      </c>
      <c r="H5864" s="114" t="s">
        <v>2110</v>
      </c>
      <c r="I5864" s="114" t="s">
        <v>81</v>
      </c>
      <c r="J5864" s="114" t="s">
        <v>8141</v>
      </c>
      <c r="K5864" s="114"/>
      <c r="L5864" s="114" t="s">
        <v>20</v>
      </c>
      <c r="M5864" s="114">
        <v>-180</v>
      </c>
      <c r="N5864" s="114" t="s">
        <v>28</v>
      </c>
      <c r="O5864" s="114">
        <v>-38.93</v>
      </c>
      <c r="P5864" s="114">
        <v>-38.93</v>
      </c>
      <c r="Q5864" s="114">
        <v>0</v>
      </c>
      <c r="R5864" s="112"/>
      <c r="S5864" s="112"/>
      <c r="T5864" s="112"/>
      <c r="U5864" s="112"/>
    </row>
    <row r="5865" spans="1:21" hidden="1">
      <c r="A5865" s="116">
        <v>42461</v>
      </c>
      <c r="B5865" s="114" t="s">
        <v>7237</v>
      </c>
      <c r="C5865" s="116">
        <v>42461</v>
      </c>
      <c r="D5865" s="114" t="s">
        <v>7238</v>
      </c>
      <c r="E5865" s="114" t="s">
        <v>2109</v>
      </c>
      <c r="F5865" s="114" t="s">
        <v>938</v>
      </c>
      <c r="G5865" s="114" t="s">
        <v>7239</v>
      </c>
      <c r="H5865" s="114" t="s">
        <v>2110</v>
      </c>
      <c r="I5865" s="114" t="s">
        <v>81</v>
      </c>
      <c r="J5865" s="114" t="s">
        <v>7240</v>
      </c>
      <c r="K5865" s="114"/>
      <c r="L5865" s="114" t="s">
        <v>20</v>
      </c>
      <c r="M5865" s="114">
        <v>-264</v>
      </c>
      <c r="N5865" s="114" t="s">
        <v>28</v>
      </c>
      <c r="O5865" s="114">
        <v>-57.91</v>
      </c>
      <c r="P5865" s="114">
        <v>-57.91</v>
      </c>
      <c r="Q5865" s="114">
        <v>-0.04</v>
      </c>
      <c r="R5865" s="112"/>
      <c r="S5865" s="112"/>
      <c r="T5865" s="112"/>
      <c r="U5865" s="112"/>
    </row>
    <row r="5866" spans="1:21" hidden="1">
      <c r="A5866" s="116">
        <v>42473</v>
      </c>
      <c r="B5866" s="114" t="s">
        <v>7281</v>
      </c>
      <c r="C5866" s="116">
        <v>42473</v>
      </c>
      <c r="D5866" s="114" t="s">
        <v>7282</v>
      </c>
      <c r="E5866" s="114" t="s">
        <v>2109</v>
      </c>
      <c r="F5866" s="114" t="s">
        <v>938</v>
      </c>
      <c r="G5866" s="114" t="s">
        <v>7283</v>
      </c>
      <c r="H5866" s="114" t="s">
        <v>2110</v>
      </c>
      <c r="I5866" s="114" t="s">
        <v>81</v>
      </c>
      <c r="J5866" s="114" t="s">
        <v>7284</v>
      </c>
      <c r="K5866" s="114"/>
      <c r="L5866" s="114" t="s">
        <v>20</v>
      </c>
      <c r="M5866" s="114">
        <v>-240</v>
      </c>
      <c r="N5866" s="114" t="s">
        <v>28</v>
      </c>
      <c r="O5866" s="114">
        <v>-52.71</v>
      </c>
      <c r="P5866" s="114">
        <v>-52.71</v>
      </c>
      <c r="Q5866" s="114">
        <v>0.03</v>
      </c>
      <c r="R5866" s="112"/>
      <c r="S5866" s="112"/>
      <c r="T5866" s="112"/>
      <c r="U5866" s="112"/>
    </row>
    <row r="5867" spans="1:21" hidden="1">
      <c r="A5867" s="116">
        <v>42474</v>
      </c>
      <c r="B5867" s="114" t="s">
        <v>7293</v>
      </c>
      <c r="C5867" s="116">
        <v>42474</v>
      </c>
      <c r="D5867" s="114" t="s">
        <v>7294</v>
      </c>
      <c r="E5867" s="114" t="s">
        <v>2109</v>
      </c>
      <c r="F5867" s="114" t="s">
        <v>3984</v>
      </c>
      <c r="G5867" s="114" t="s">
        <v>7295</v>
      </c>
      <c r="H5867" s="114" t="s">
        <v>2110</v>
      </c>
      <c r="I5867" s="114" t="s">
        <v>81</v>
      </c>
      <c r="J5867" s="114" t="s">
        <v>7296</v>
      </c>
      <c r="K5867" s="114"/>
      <c r="L5867" s="114" t="s">
        <v>20</v>
      </c>
      <c r="M5867" s="114">
        <v>-612</v>
      </c>
      <c r="N5867" s="114" t="s">
        <v>28</v>
      </c>
      <c r="O5867" s="114">
        <v>-134.4</v>
      </c>
      <c r="P5867" s="114">
        <v>-134.4</v>
      </c>
      <c r="Q5867" s="114">
        <v>0.05</v>
      </c>
      <c r="R5867" s="112"/>
      <c r="S5867" s="112"/>
      <c r="T5867" s="112"/>
      <c r="U5867" s="112"/>
    </row>
    <row r="5868" spans="1:21" hidden="1">
      <c r="A5868" s="116">
        <v>42474</v>
      </c>
      <c r="B5868" s="114" t="s">
        <v>7261</v>
      </c>
      <c r="C5868" s="116">
        <v>42474</v>
      </c>
      <c r="D5868" s="114" t="s">
        <v>7262</v>
      </c>
      <c r="E5868" s="114" t="s">
        <v>2109</v>
      </c>
      <c r="F5868" s="114" t="s">
        <v>938</v>
      </c>
      <c r="G5868" s="114" t="s">
        <v>7263</v>
      </c>
      <c r="H5868" s="114" t="s">
        <v>2110</v>
      </c>
      <c r="I5868" s="114" t="s">
        <v>81</v>
      </c>
      <c r="J5868" s="114" t="s">
        <v>7264</v>
      </c>
      <c r="K5868" s="114"/>
      <c r="L5868" s="114" t="s">
        <v>20</v>
      </c>
      <c r="M5868" s="114">
        <v>-81</v>
      </c>
      <c r="N5868" s="114" t="s">
        <v>28</v>
      </c>
      <c r="O5868" s="114">
        <v>-17.79</v>
      </c>
      <c r="P5868" s="114">
        <v>-17.79</v>
      </c>
      <c r="Q5868" s="114">
        <v>0.01</v>
      </c>
      <c r="R5868" s="112"/>
      <c r="S5868" s="112"/>
      <c r="T5868" s="112"/>
      <c r="U5868" s="112"/>
    </row>
    <row r="5869" spans="1:21" hidden="1">
      <c r="A5869" s="116">
        <v>42474</v>
      </c>
      <c r="B5869" s="114" t="s">
        <v>7261</v>
      </c>
      <c r="C5869" s="116">
        <v>42474</v>
      </c>
      <c r="D5869" s="114" t="s">
        <v>7262</v>
      </c>
      <c r="E5869" s="114" t="s">
        <v>2109</v>
      </c>
      <c r="F5869" s="114" t="s">
        <v>938</v>
      </c>
      <c r="G5869" s="114" t="s">
        <v>7263</v>
      </c>
      <c r="H5869" s="114" t="s">
        <v>2110</v>
      </c>
      <c r="I5869" s="114" t="s">
        <v>81</v>
      </c>
      <c r="J5869" s="114" t="s">
        <v>7264</v>
      </c>
      <c r="K5869" s="114"/>
      <c r="L5869" s="114" t="s">
        <v>20</v>
      </c>
      <c r="M5869" s="114">
        <v>-15</v>
      </c>
      <c r="N5869" s="114" t="s">
        <v>28</v>
      </c>
      <c r="O5869" s="114">
        <v>-3.32</v>
      </c>
      <c r="P5869" s="114">
        <v>-3.32</v>
      </c>
      <c r="Q5869" s="114">
        <v>0</v>
      </c>
      <c r="R5869" s="112"/>
      <c r="S5869" s="112"/>
      <c r="T5869" s="112"/>
      <c r="U5869" s="112"/>
    </row>
    <row r="5870" spans="1:21" hidden="1">
      <c r="A5870" s="116">
        <v>42472</v>
      </c>
      <c r="B5870" s="114" t="s">
        <v>7315</v>
      </c>
      <c r="C5870" s="116">
        <v>42472</v>
      </c>
      <c r="D5870" s="114" t="s">
        <v>7316</v>
      </c>
      <c r="E5870" s="114" t="s">
        <v>2109</v>
      </c>
      <c r="F5870" s="114" t="s">
        <v>3984</v>
      </c>
      <c r="G5870" s="114" t="s">
        <v>7317</v>
      </c>
      <c r="H5870" s="114" t="s">
        <v>2110</v>
      </c>
      <c r="I5870" s="114" t="s">
        <v>81</v>
      </c>
      <c r="J5870" s="114" t="s">
        <v>7318</v>
      </c>
      <c r="K5870" s="114"/>
      <c r="L5870" s="114" t="s">
        <v>20</v>
      </c>
      <c r="M5870" s="114">
        <v>-444</v>
      </c>
      <c r="N5870" s="114" t="s">
        <v>28</v>
      </c>
      <c r="O5870" s="114">
        <v>-97.51</v>
      </c>
      <c r="P5870" s="114">
        <v>-97.51</v>
      </c>
      <c r="Q5870" s="114">
        <v>0.04</v>
      </c>
      <c r="R5870" s="112"/>
      <c r="S5870" s="112"/>
      <c r="T5870" s="112"/>
      <c r="U5870" s="112"/>
    </row>
    <row r="5871" spans="1:21" hidden="1">
      <c r="A5871" s="116">
        <v>42472</v>
      </c>
      <c r="B5871" s="114" t="s">
        <v>7321</v>
      </c>
      <c r="C5871" s="116">
        <v>42472</v>
      </c>
      <c r="D5871" s="114" t="s">
        <v>7322</v>
      </c>
      <c r="E5871" s="114" t="s">
        <v>2109</v>
      </c>
      <c r="F5871" s="114" t="s">
        <v>938</v>
      </c>
      <c r="G5871" s="114" t="s">
        <v>7323</v>
      </c>
      <c r="H5871" s="114" t="s">
        <v>2110</v>
      </c>
      <c r="I5871" s="114" t="s">
        <v>81</v>
      </c>
      <c r="J5871" s="114" t="s">
        <v>7324</v>
      </c>
      <c r="K5871" s="114"/>
      <c r="L5871" s="114" t="s">
        <v>20</v>
      </c>
      <c r="M5871" s="114">
        <v>-96</v>
      </c>
      <c r="N5871" s="114" t="s">
        <v>28</v>
      </c>
      <c r="O5871" s="114">
        <v>-21.08</v>
      </c>
      <c r="P5871" s="114">
        <v>-21.08</v>
      </c>
      <c r="Q5871" s="114">
        <v>0.01</v>
      </c>
      <c r="R5871" s="112"/>
      <c r="S5871" s="112"/>
      <c r="T5871" s="112"/>
      <c r="U5871" s="112"/>
    </row>
    <row r="5872" spans="1:21" hidden="1">
      <c r="A5872" s="116">
        <v>42471</v>
      </c>
      <c r="B5872" s="114" t="s">
        <v>7325</v>
      </c>
      <c r="C5872" s="116">
        <v>42471</v>
      </c>
      <c r="D5872" s="114" t="s">
        <v>7326</v>
      </c>
      <c r="E5872" s="114" t="s">
        <v>2109</v>
      </c>
      <c r="F5872" s="114" t="s">
        <v>938</v>
      </c>
      <c r="G5872" s="114" t="s">
        <v>7327</v>
      </c>
      <c r="H5872" s="114" t="s">
        <v>2110</v>
      </c>
      <c r="I5872" s="114" t="s">
        <v>81</v>
      </c>
      <c r="J5872" s="114" t="s">
        <v>7328</v>
      </c>
      <c r="K5872" s="114"/>
      <c r="L5872" s="114" t="s">
        <v>20</v>
      </c>
      <c r="M5872" s="114">
        <v>-336</v>
      </c>
      <c r="N5872" s="114" t="s">
        <v>28</v>
      </c>
      <c r="O5872" s="114">
        <v>-73.790000000000006</v>
      </c>
      <c r="P5872" s="114">
        <v>-73.790000000000006</v>
      </c>
      <c r="Q5872" s="114">
        <v>0.03</v>
      </c>
      <c r="R5872" s="112"/>
      <c r="S5872" s="112"/>
      <c r="T5872" s="112"/>
      <c r="U5872" s="112"/>
    </row>
    <row r="5873" spans="1:21" hidden="1">
      <c r="A5873" s="116">
        <v>42471</v>
      </c>
      <c r="B5873" s="114" t="s">
        <v>7895</v>
      </c>
      <c r="C5873" s="116">
        <v>42471</v>
      </c>
      <c r="D5873" s="114" t="s">
        <v>7896</v>
      </c>
      <c r="E5873" s="114" t="s">
        <v>2109</v>
      </c>
      <c r="F5873" s="114" t="s">
        <v>3984</v>
      </c>
      <c r="G5873" s="114" t="s">
        <v>7897</v>
      </c>
      <c r="H5873" s="114" t="s">
        <v>2110</v>
      </c>
      <c r="I5873" s="114" t="s">
        <v>81</v>
      </c>
      <c r="J5873" s="114" t="s">
        <v>7898</v>
      </c>
      <c r="K5873" s="114"/>
      <c r="L5873" s="114" t="s">
        <v>20</v>
      </c>
      <c r="M5873" s="114">
        <v>-144</v>
      </c>
      <c r="N5873" s="114" t="s">
        <v>28</v>
      </c>
      <c r="O5873" s="114">
        <v>-31.62</v>
      </c>
      <c r="P5873" s="114">
        <v>-31.62</v>
      </c>
      <c r="Q5873" s="114">
        <v>0.01</v>
      </c>
      <c r="R5873" s="112"/>
      <c r="S5873" s="112"/>
      <c r="T5873" s="112"/>
      <c r="U5873" s="112"/>
    </row>
    <row r="5874" spans="1:21" hidden="1">
      <c r="A5874" s="116">
        <v>42468</v>
      </c>
      <c r="B5874" s="114" t="s">
        <v>7305</v>
      </c>
      <c r="C5874" s="116">
        <v>42468</v>
      </c>
      <c r="D5874" s="114" t="s">
        <v>7306</v>
      </c>
      <c r="E5874" s="114" t="s">
        <v>2109</v>
      </c>
      <c r="F5874" s="114" t="s">
        <v>938</v>
      </c>
      <c r="G5874" s="114" t="s">
        <v>7307</v>
      </c>
      <c r="H5874" s="114" t="s">
        <v>2110</v>
      </c>
      <c r="I5874" s="114" t="s">
        <v>81</v>
      </c>
      <c r="J5874" s="114" t="s">
        <v>7308</v>
      </c>
      <c r="K5874" s="114"/>
      <c r="L5874" s="114" t="s">
        <v>20</v>
      </c>
      <c r="M5874" s="114">
        <v>-264</v>
      </c>
      <c r="N5874" s="114" t="s">
        <v>28</v>
      </c>
      <c r="O5874" s="114">
        <v>-57.98</v>
      </c>
      <c r="P5874" s="114">
        <v>-57.98</v>
      </c>
      <c r="Q5874" s="114">
        <v>0.03</v>
      </c>
      <c r="R5874" s="112"/>
      <c r="S5874" s="112"/>
      <c r="T5874" s="112"/>
      <c r="U5874" s="112"/>
    </row>
    <row r="5875" spans="1:21" hidden="1">
      <c r="A5875" s="116">
        <v>42467</v>
      </c>
      <c r="B5875" s="114" t="s">
        <v>7249</v>
      </c>
      <c r="C5875" s="116">
        <v>42467</v>
      </c>
      <c r="D5875" s="114" t="s">
        <v>7250</v>
      </c>
      <c r="E5875" s="114" t="s">
        <v>2109</v>
      </c>
      <c r="F5875" s="114" t="s">
        <v>938</v>
      </c>
      <c r="G5875" s="114" t="s">
        <v>7251</v>
      </c>
      <c r="H5875" s="114" t="s">
        <v>2110</v>
      </c>
      <c r="I5875" s="114" t="s">
        <v>81</v>
      </c>
      <c r="J5875" s="114" t="s">
        <v>7252</v>
      </c>
      <c r="K5875" s="114"/>
      <c r="L5875" s="114" t="s">
        <v>20</v>
      </c>
      <c r="M5875" s="114">
        <v>-120</v>
      </c>
      <c r="N5875" s="114" t="s">
        <v>28</v>
      </c>
      <c r="O5875" s="114">
        <v>-26.35</v>
      </c>
      <c r="P5875" s="114">
        <v>-26.35</v>
      </c>
      <c r="Q5875" s="114">
        <v>0.01</v>
      </c>
      <c r="R5875" s="112"/>
      <c r="S5875" s="112"/>
      <c r="T5875" s="112"/>
      <c r="U5875" s="112"/>
    </row>
    <row r="5876" spans="1:21" hidden="1">
      <c r="A5876" s="116">
        <v>42475</v>
      </c>
      <c r="B5876" s="114" t="s">
        <v>7297</v>
      </c>
      <c r="C5876" s="116">
        <v>42475</v>
      </c>
      <c r="D5876" s="114" t="s">
        <v>7298</v>
      </c>
      <c r="E5876" s="114" t="s">
        <v>2109</v>
      </c>
      <c r="F5876" s="114" t="s">
        <v>938</v>
      </c>
      <c r="G5876" s="114" t="s">
        <v>7299</v>
      </c>
      <c r="H5876" s="114" t="s">
        <v>2110</v>
      </c>
      <c r="I5876" s="114" t="s">
        <v>81</v>
      </c>
      <c r="J5876" s="114" t="s">
        <v>7300</v>
      </c>
      <c r="K5876" s="114"/>
      <c r="L5876" s="114" t="s">
        <v>20</v>
      </c>
      <c r="M5876" s="114">
        <v>-144</v>
      </c>
      <c r="N5876" s="114" t="s">
        <v>28</v>
      </c>
      <c r="O5876" s="114">
        <v>-31.9</v>
      </c>
      <c r="P5876" s="114">
        <v>-31.9</v>
      </c>
      <c r="Q5876" s="114">
        <v>7.0000000000000007E-2</v>
      </c>
      <c r="R5876" s="112"/>
      <c r="S5876" s="112"/>
      <c r="T5876" s="112"/>
      <c r="U5876" s="112"/>
    </row>
    <row r="5877" spans="1:21" hidden="1">
      <c r="A5877" s="116">
        <v>42482</v>
      </c>
      <c r="B5877" s="114" t="s">
        <v>7345</v>
      </c>
      <c r="C5877" s="116">
        <v>42482</v>
      </c>
      <c r="D5877" s="114" t="s">
        <v>7346</v>
      </c>
      <c r="E5877" s="114" t="s">
        <v>2109</v>
      </c>
      <c r="F5877" s="114" t="s">
        <v>938</v>
      </c>
      <c r="G5877" s="114" t="s">
        <v>7347</v>
      </c>
      <c r="H5877" s="114" t="s">
        <v>2110</v>
      </c>
      <c r="I5877" s="114" t="s">
        <v>81</v>
      </c>
      <c r="J5877" s="114" t="s">
        <v>7348</v>
      </c>
      <c r="K5877" s="114"/>
      <c r="L5877" s="114" t="s">
        <v>20</v>
      </c>
      <c r="M5877" s="114">
        <v>-984</v>
      </c>
      <c r="N5877" s="114" t="s">
        <v>28</v>
      </c>
      <c r="O5877" s="114">
        <v>-216.35</v>
      </c>
      <c r="P5877" s="114">
        <v>-216.48</v>
      </c>
      <c r="Q5877" s="114">
        <v>-6.59</v>
      </c>
      <c r="R5877" s="112"/>
      <c r="S5877" s="112"/>
      <c r="T5877" s="112"/>
      <c r="U5877" s="112"/>
    </row>
    <row r="5878" spans="1:21" hidden="1">
      <c r="A5878" s="116">
        <v>42480</v>
      </c>
      <c r="B5878" s="114" t="s">
        <v>7389</v>
      </c>
      <c r="C5878" s="116">
        <v>42480</v>
      </c>
      <c r="D5878" s="114" t="s">
        <v>7390</v>
      </c>
      <c r="E5878" s="114" t="s">
        <v>2109</v>
      </c>
      <c r="F5878" s="114" t="s">
        <v>938</v>
      </c>
      <c r="G5878" s="114" t="s">
        <v>7391</v>
      </c>
      <c r="H5878" s="114" t="s">
        <v>2110</v>
      </c>
      <c r="I5878" s="114" t="s">
        <v>81</v>
      </c>
      <c r="J5878" s="114" t="s">
        <v>7392</v>
      </c>
      <c r="K5878" s="114"/>
      <c r="L5878" s="114" t="s">
        <v>20</v>
      </c>
      <c r="M5878" s="136">
        <v>-1248</v>
      </c>
      <c r="N5878" s="114" t="s">
        <v>28</v>
      </c>
      <c r="O5878" s="114">
        <v>-274.39999999999998</v>
      </c>
      <c r="P5878" s="114">
        <v>-274.41000000000003</v>
      </c>
      <c r="Q5878" s="114">
        <v>0.26</v>
      </c>
      <c r="R5878" s="112"/>
      <c r="S5878" s="112"/>
      <c r="T5878" s="112"/>
      <c r="U5878" s="112"/>
    </row>
    <row r="5879" spans="1:21">
      <c r="A5879" s="116">
        <v>42480</v>
      </c>
      <c r="B5879" s="114" t="s">
        <v>8142</v>
      </c>
      <c r="C5879" s="116">
        <v>42480</v>
      </c>
      <c r="D5879" s="114" t="s">
        <v>8142</v>
      </c>
      <c r="E5879" s="114" t="s">
        <v>2109</v>
      </c>
      <c r="F5879" s="114"/>
      <c r="G5879" s="114"/>
      <c r="H5879" s="114" t="s">
        <v>2110</v>
      </c>
      <c r="I5879" s="114" t="s">
        <v>19</v>
      </c>
      <c r="J5879" s="114" t="s">
        <v>8143</v>
      </c>
      <c r="K5879" s="114" t="s">
        <v>21</v>
      </c>
      <c r="L5879" s="114"/>
      <c r="M5879" s="136">
        <v>1483</v>
      </c>
      <c r="N5879" s="114" t="s">
        <v>28</v>
      </c>
      <c r="O5879" s="114">
        <v>326.52999999999997</v>
      </c>
      <c r="P5879" s="114">
        <v>326.52999999999997</v>
      </c>
      <c r="Q5879" s="114">
        <v>9.66</v>
      </c>
      <c r="R5879" s="112"/>
      <c r="S5879" s="112"/>
      <c r="T5879" s="112"/>
      <c r="U5879" s="112"/>
    </row>
    <row r="5880" spans="1:21" hidden="1">
      <c r="A5880" s="116">
        <v>42481</v>
      </c>
      <c r="B5880" s="114" t="s">
        <v>7377</v>
      </c>
      <c r="C5880" s="116">
        <v>42481</v>
      </c>
      <c r="D5880" s="114" t="s">
        <v>7378</v>
      </c>
      <c r="E5880" s="114" t="s">
        <v>2109</v>
      </c>
      <c r="F5880" s="114" t="s">
        <v>938</v>
      </c>
      <c r="G5880" s="114" t="s">
        <v>7379</v>
      </c>
      <c r="H5880" s="114" t="s">
        <v>2110</v>
      </c>
      <c r="I5880" s="114" t="s">
        <v>81</v>
      </c>
      <c r="J5880" s="114" t="s">
        <v>7380</v>
      </c>
      <c r="K5880" s="114"/>
      <c r="L5880" s="114" t="s">
        <v>20</v>
      </c>
      <c r="M5880" s="114">
        <v>-72</v>
      </c>
      <c r="N5880" s="114" t="s">
        <v>28</v>
      </c>
      <c r="O5880" s="114">
        <v>-15.83</v>
      </c>
      <c r="P5880" s="114">
        <v>-15.83</v>
      </c>
      <c r="Q5880" s="114">
        <v>-0.49</v>
      </c>
      <c r="R5880" s="112"/>
      <c r="S5880" s="112"/>
      <c r="T5880" s="112"/>
      <c r="U5880" s="112"/>
    </row>
    <row r="5881" spans="1:21" hidden="1">
      <c r="A5881" s="116">
        <v>42479</v>
      </c>
      <c r="B5881" s="114" t="s">
        <v>7401</v>
      </c>
      <c r="C5881" s="116">
        <v>42479</v>
      </c>
      <c r="D5881" s="114" t="s">
        <v>7402</v>
      </c>
      <c r="E5881" s="114" t="s">
        <v>2109</v>
      </c>
      <c r="F5881" s="114" t="s">
        <v>938</v>
      </c>
      <c r="G5881" s="114" t="s">
        <v>7403</v>
      </c>
      <c r="H5881" s="114" t="s">
        <v>2110</v>
      </c>
      <c r="I5881" s="114" t="s">
        <v>81</v>
      </c>
      <c r="J5881" s="114" t="s">
        <v>7404</v>
      </c>
      <c r="K5881" s="114"/>
      <c r="L5881" s="114" t="s">
        <v>20</v>
      </c>
      <c r="M5881" s="114">
        <v>-888</v>
      </c>
      <c r="N5881" s="114" t="s">
        <v>28</v>
      </c>
      <c r="O5881" s="114">
        <v>-194.76</v>
      </c>
      <c r="P5881" s="114">
        <v>-194.77</v>
      </c>
      <c r="Q5881" s="114">
        <v>1.54</v>
      </c>
      <c r="R5881" s="112"/>
      <c r="S5881" s="112"/>
      <c r="T5881" s="112"/>
      <c r="U5881" s="112"/>
    </row>
    <row r="5882" spans="1:21">
      <c r="A5882" s="116">
        <v>42479</v>
      </c>
      <c r="B5882" s="114" t="s">
        <v>8144</v>
      </c>
      <c r="C5882" s="116">
        <v>42479</v>
      </c>
      <c r="D5882" s="114" t="s">
        <v>8144</v>
      </c>
      <c r="E5882" s="114" t="s">
        <v>2109</v>
      </c>
      <c r="F5882" s="114"/>
      <c r="G5882" s="114"/>
      <c r="H5882" s="114" t="s">
        <v>2110</v>
      </c>
      <c r="I5882" s="114" t="s">
        <v>19</v>
      </c>
      <c r="J5882" s="114" t="s">
        <v>8145</v>
      </c>
      <c r="K5882" s="114" t="s">
        <v>21</v>
      </c>
      <c r="L5882" s="114"/>
      <c r="M5882" s="136">
        <v>1440</v>
      </c>
      <c r="N5882" s="114" t="s">
        <v>28</v>
      </c>
      <c r="O5882" s="114">
        <v>315.24</v>
      </c>
      <c r="P5882" s="114">
        <v>315.24</v>
      </c>
      <c r="Q5882" s="114">
        <v>-4.09</v>
      </c>
      <c r="R5882" s="112"/>
      <c r="S5882" s="112"/>
      <c r="T5882" s="112"/>
      <c r="U5882" s="112"/>
    </row>
    <row r="5883" spans="1:21" hidden="1">
      <c r="A5883" s="116">
        <v>42478</v>
      </c>
      <c r="B5883" s="114" t="s">
        <v>7341</v>
      </c>
      <c r="C5883" s="116">
        <v>42478</v>
      </c>
      <c r="D5883" s="114" t="s">
        <v>7342</v>
      </c>
      <c r="E5883" s="114" t="s">
        <v>2109</v>
      </c>
      <c r="F5883" s="114" t="s">
        <v>938</v>
      </c>
      <c r="G5883" s="114" t="s">
        <v>7343</v>
      </c>
      <c r="H5883" s="114" t="s">
        <v>2110</v>
      </c>
      <c r="I5883" s="114" t="s">
        <v>81</v>
      </c>
      <c r="J5883" s="114" t="s">
        <v>7344</v>
      </c>
      <c r="K5883" s="114"/>
      <c r="L5883" s="114" t="s">
        <v>20</v>
      </c>
      <c r="M5883" s="136">
        <v>-2448</v>
      </c>
      <c r="N5883" s="114" t="s">
        <v>28</v>
      </c>
      <c r="O5883" s="114">
        <v>-542.24</v>
      </c>
      <c r="P5883" s="114">
        <v>-542.24</v>
      </c>
      <c r="Q5883" s="114">
        <v>1.1499999999999999</v>
      </c>
      <c r="R5883" s="112"/>
      <c r="S5883" s="112"/>
      <c r="T5883" s="112"/>
      <c r="U5883" s="112"/>
    </row>
    <row r="5884" spans="1:21" hidden="1">
      <c r="A5884" s="116">
        <v>42485</v>
      </c>
      <c r="B5884" s="114" t="s">
        <v>7564</v>
      </c>
      <c r="C5884" s="116">
        <v>42485</v>
      </c>
      <c r="D5884" s="114" t="s">
        <v>7565</v>
      </c>
      <c r="E5884" s="114" t="s">
        <v>2109</v>
      </c>
      <c r="F5884" s="114" t="s">
        <v>3990</v>
      </c>
      <c r="G5884" s="114" t="s">
        <v>7566</v>
      </c>
      <c r="H5884" s="114" t="s">
        <v>2110</v>
      </c>
      <c r="I5884" s="114" t="s">
        <v>81</v>
      </c>
      <c r="J5884" s="114" t="s">
        <v>7567</v>
      </c>
      <c r="K5884" s="114"/>
      <c r="L5884" s="114" t="s">
        <v>20</v>
      </c>
      <c r="M5884" s="114">
        <v>-4</v>
      </c>
      <c r="N5884" s="114" t="s">
        <v>28</v>
      </c>
      <c r="O5884" s="114">
        <v>-0.75</v>
      </c>
      <c r="P5884" s="114">
        <v>-0.75</v>
      </c>
      <c r="Q5884" s="114">
        <v>-0.16</v>
      </c>
      <c r="R5884" s="112"/>
      <c r="S5884" s="112"/>
      <c r="T5884" s="112"/>
      <c r="U5884" s="112"/>
    </row>
    <row r="5885" spans="1:21">
      <c r="A5885" s="116">
        <v>42490</v>
      </c>
      <c r="B5885" s="114" t="s">
        <v>7433</v>
      </c>
      <c r="C5885" s="116">
        <v>42490</v>
      </c>
      <c r="D5885" s="114" t="s">
        <v>7433</v>
      </c>
      <c r="E5885" s="114" t="s">
        <v>2109</v>
      </c>
      <c r="F5885" s="114"/>
      <c r="G5885" s="114"/>
      <c r="H5885" s="114" t="s">
        <v>2110</v>
      </c>
      <c r="I5885" s="114" t="s">
        <v>19</v>
      </c>
      <c r="J5885" s="114" t="s">
        <v>7434</v>
      </c>
      <c r="K5885" s="114"/>
      <c r="L5885" s="114" t="s">
        <v>20</v>
      </c>
      <c r="M5885" s="114">
        <v>-1</v>
      </c>
      <c r="N5885" s="114" t="s">
        <v>28</v>
      </c>
      <c r="O5885" s="114">
        <v>-0.21</v>
      </c>
      <c r="P5885" s="114">
        <v>-0.21</v>
      </c>
      <c r="Q5885" s="114">
        <v>0</v>
      </c>
      <c r="R5885" s="112"/>
      <c r="S5885" s="112"/>
      <c r="T5885" s="112"/>
      <c r="U5885" s="112"/>
    </row>
    <row r="5886" spans="1:21" hidden="1">
      <c r="A5886" s="116">
        <v>42461</v>
      </c>
      <c r="B5886" s="114" t="s">
        <v>8146</v>
      </c>
      <c r="C5886" s="116">
        <v>42461</v>
      </c>
      <c r="D5886" s="114" t="s">
        <v>8146</v>
      </c>
      <c r="E5886" s="114" t="s">
        <v>2109</v>
      </c>
      <c r="F5886" s="114"/>
      <c r="G5886" s="114"/>
      <c r="H5886" s="114" t="s">
        <v>2110</v>
      </c>
      <c r="I5886" s="114" t="s">
        <v>66</v>
      </c>
      <c r="J5886" s="114" t="s">
        <v>8147</v>
      </c>
      <c r="K5886" s="114" t="s">
        <v>21</v>
      </c>
      <c r="L5886" s="114"/>
      <c r="M5886" s="136">
        <v>1440</v>
      </c>
      <c r="N5886" s="114" t="s">
        <v>28</v>
      </c>
      <c r="O5886" s="114">
        <v>314.04000000000002</v>
      </c>
      <c r="P5886" s="114">
        <v>314.04000000000002</v>
      </c>
      <c r="Q5886" s="114">
        <v>3.67</v>
      </c>
      <c r="R5886" s="112"/>
      <c r="S5886" s="112"/>
      <c r="T5886" s="112"/>
      <c r="U5886" s="112"/>
    </row>
    <row r="5887" spans="1:21" hidden="1">
      <c r="A5887" s="116">
        <v>42466</v>
      </c>
      <c r="B5887" s="114" t="s">
        <v>8148</v>
      </c>
      <c r="C5887" s="116">
        <v>42466</v>
      </c>
      <c r="D5887" s="114" t="s">
        <v>8148</v>
      </c>
      <c r="E5887" s="114" t="s">
        <v>2109</v>
      </c>
      <c r="F5887" s="114"/>
      <c r="G5887" s="114"/>
      <c r="H5887" s="114" t="s">
        <v>2110</v>
      </c>
      <c r="I5887" s="114" t="s">
        <v>66</v>
      </c>
      <c r="J5887" s="114" t="s">
        <v>8149</v>
      </c>
      <c r="K5887" s="114" t="s">
        <v>21</v>
      </c>
      <c r="L5887" s="114"/>
      <c r="M5887" s="114">
        <v>180</v>
      </c>
      <c r="N5887" s="114" t="s">
        <v>28</v>
      </c>
      <c r="O5887" s="114">
        <v>38.93</v>
      </c>
      <c r="P5887" s="114">
        <v>38.93</v>
      </c>
      <c r="Q5887" s="114">
        <v>0</v>
      </c>
      <c r="R5887" s="112"/>
      <c r="S5887" s="112"/>
      <c r="T5887" s="112"/>
      <c r="U5887" s="112"/>
    </row>
    <row r="5888" spans="1:21">
      <c r="A5888" s="116">
        <v>42466</v>
      </c>
      <c r="B5888" s="114" t="s">
        <v>7708</v>
      </c>
      <c r="C5888" s="116">
        <v>42466</v>
      </c>
      <c r="D5888" s="114" t="s">
        <v>7708</v>
      </c>
      <c r="E5888" s="114" t="s">
        <v>2109</v>
      </c>
      <c r="F5888" s="114"/>
      <c r="G5888" s="114"/>
      <c r="H5888" s="114" t="s">
        <v>2110</v>
      </c>
      <c r="I5888" s="114" t="s">
        <v>19</v>
      </c>
      <c r="J5888" s="114" t="s">
        <v>7709</v>
      </c>
      <c r="K5888" s="114"/>
      <c r="L5888" s="114" t="s">
        <v>20</v>
      </c>
      <c r="M5888" s="114">
        <v>-180</v>
      </c>
      <c r="N5888" s="114" t="s">
        <v>28</v>
      </c>
      <c r="O5888" s="114">
        <v>-38.93</v>
      </c>
      <c r="P5888" s="114">
        <v>-38.93</v>
      </c>
      <c r="Q5888" s="114">
        <v>0</v>
      </c>
      <c r="R5888" s="112"/>
      <c r="S5888" s="112"/>
      <c r="T5888" s="112"/>
      <c r="U5888" s="112"/>
    </row>
    <row r="5889" spans="1:21">
      <c r="A5889" s="116">
        <v>42466</v>
      </c>
      <c r="B5889" s="114" t="s">
        <v>7708</v>
      </c>
      <c r="C5889" s="116">
        <v>42466</v>
      </c>
      <c r="D5889" s="114" t="s">
        <v>7708</v>
      </c>
      <c r="E5889" s="114" t="s">
        <v>2109</v>
      </c>
      <c r="F5889" s="114"/>
      <c r="G5889" s="114"/>
      <c r="H5889" s="114" t="s">
        <v>2110</v>
      </c>
      <c r="I5889" s="114" t="s">
        <v>19</v>
      </c>
      <c r="J5889" s="114" t="s">
        <v>7709</v>
      </c>
      <c r="K5889" s="114"/>
      <c r="L5889" s="114" t="s">
        <v>20</v>
      </c>
      <c r="M5889" s="136">
        <v>-2880</v>
      </c>
      <c r="N5889" s="114" t="s">
        <v>28</v>
      </c>
      <c r="O5889" s="114">
        <v>-637.92999999999995</v>
      </c>
      <c r="P5889" s="114">
        <v>-637.92999999999995</v>
      </c>
      <c r="Q5889" s="114">
        <v>1.35</v>
      </c>
      <c r="R5889" s="112"/>
      <c r="S5889" s="112"/>
      <c r="T5889" s="112"/>
      <c r="U5889" s="112"/>
    </row>
    <row r="5890" spans="1:21" hidden="1">
      <c r="A5890" s="116">
        <v>42466</v>
      </c>
      <c r="B5890" s="114" t="s">
        <v>8150</v>
      </c>
      <c r="C5890" s="116">
        <v>42466</v>
      </c>
      <c r="D5890" s="114" t="s">
        <v>8150</v>
      </c>
      <c r="E5890" s="114" t="s">
        <v>2109</v>
      </c>
      <c r="F5890" s="114"/>
      <c r="G5890" s="114"/>
      <c r="H5890" s="114" t="s">
        <v>2110</v>
      </c>
      <c r="I5890" s="114" t="s">
        <v>66</v>
      </c>
      <c r="J5890" s="114" t="s">
        <v>8151</v>
      </c>
      <c r="K5890" s="114" t="s">
        <v>21</v>
      </c>
      <c r="L5890" s="114"/>
      <c r="M5890" s="136">
        <v>1440</v>
      </c>
      <c r="N5890" s="114" t="s">
        <v>28</v>
      </c>
      <c r="O5890" s="114">
        <v>323.89</v>
      </c>
      <c r="P5890" s="114">
        <v>323.89</v>
      </c>
      <c r="Q5890" s="114">
        <v>-5.0199999999999996</v>
      </c>
      <c r="R5890" s="112"/>
      <c r="S5890" s="112"/>
      <c r="T5890" s="112"/>
      <c r="U5890" s="112"/>
    </row>
    <row r="5891" spans="1:21" hidden="1">
      <c r="A5891" s="116">
        <v>42478</v>
      </c>
      <c r="B5891" s="114" t="s">
        <v>8152</v>
      </c>
      <c r="C5891" s="116">
        <v>42478</v>
      </c>
      <c r="D5891" s="114" t="s">
        <v>8152</v>
      </c>
      <c r="E5891" s="114" t="s">
        <v>2109</v>
      </c>
      <c r="F5891" s="114"/>
      <c r="G5891" s="114"/>
      <c r="H5891" s="114" t="s">
        <v>2110</v>
      </c>
      <c r="I5891" s="114" t="s">
        <v>66</v>
      </c>
      <c r="J5891" s="114" t="s">
        <v>8153</v>
      </c>
      <c r="K5891" s="114" t="s">
        <v>21</v>
      </c>
      <c r="L5891" s="114"/>
      <c r="M5891" s="136">
        <v>1440</v>
      </c>
      <c r="N5891" s="114" t="s">
        <v>28</v>
      </c>
      <c r="O5891" s="114">
        <v>315.24</v>
      </c>
      <c r="P5891" s="114">
        <v>315.24</v>
      </c>
      <c r="Q5891" s="114">
        <v>3.94</v>
      </c>
      <c r="R5891" s="112"/>
      <c r="S5891" s="112"/>
      <c r="T5891" s="112"/>
      <c r="U5891" s="112"/>
    </row>
    <row r="5892" spans="1:21">
      <c r="A5892" s="116">
        <v>42479</v>
      </c>
      <c r="B5892" s="114" t="s">
        <v>8144</v>
      </c>
      <c r="C5892" s="116">
        <v>42479</v>
      </c>
      <c r="D5892" s="114" t="s">
        <v>8144</v>
      </c>
      <c r="E5892" s="114" t="s">
        <v>2109</v>
      </c>
      <c r="F5892" s="114"/>
      <c r="G5892" s="114"/>
      <c r="H5892" s="114" t="s">
        <v>2110</v>
      </c>
      <c r="I5892" s="114" t="s">
        <v>19</v>
      </c>
      <c r="J5892" s="114" t="s">
        <v>8145</v>
      </c>
      <c r="K5892" s="114"/>
      <c r="L5892" s="114" t="s">
        <v>20</v>
      </c>
      <c r="M5892" s="136">
        <v>-1440</v>
      </c>
      <c r="N5892" s="114" t="s">
        <v>28</v>
      </c>
      <c r="O5892" s="114">
        <v>-315.24</v>
      </c>
      <c r="P5892" s="114">
        <v>-315.24</v>
      </c>
      <c r="Q5892" s="114">
        <v>4.09</v>
      </c>
      <c r="R5892" s="112"/>
      <c r="S5892" s="112"/>
      <c r="T5892" s="112"/>
      <c r="U5892" s="112"/>
    </row>
    <row r="5893" spans="1:21">
      <c r="A5893" s="116">
        <v>42480</v>
      </c>
      <c r="B5893" s="114" t="s">
        <v>8142</v>
      </c>
      <c r="C5893" s="116">
        <v>42480</v>
      </c>
      <c r="D5893" s="114" t="s">
        <v>8142</v>
      </c>
      <c r="E5893" s="114" t="s">
        <v>2109</v>
      </c>
      <c r="F5893" s="114"/>
      <c r="G5893" s="114"/>
      <c r="H5893" s="114" t="s">
        <v>2110</v>
      </c>
      <c r="I5893" s="114" t="s">
        <v>19</v>
      </c>
      <c r="J5893" s="114" t="s">
        <v>8143</v>
      </c>
      <c r="K5893" s="114"/>
      <c r="L5893" s="114" t="s">
        <v>20</v>
      </c>
      <c r="M5893" s="136">
        <v>-1483</v>
      </c>
      <c r="N5893" s="114" t="s">
        <v>28</v>
      </c>
      <c r="O5893" s="114">
        <v>-326.52999999999997</v>
      </c>
      <c r="P5893" s="114">
        <v>-326.52999999999997</v>
      </c>
      <c r="Q5893" s="114">
        <v>-9.66</v>
      </c>
      <c r="R5893" s="112"/>
      <c r="S5893" s="112"/>
      <c r="T5893" s="112"/>
      <c r="U5893" s="112"/>
    </row>
    <row r="5894" spans="1:21" hidden="1">
      <c r="A5894" s="116">
        <v>42479</v>
      </c>
      <c r="B5894" s="114" t="s">
        <v>8154</v>
      </c>
      <c r="C5894" s="116">
        <v>42479</v>
      </c>
      <c r="D5894" s="114" t="s">
        <v>8154</v>
      </c>
      <c r="E5894" s="114" t="s">
        <v>2109</v>
      </c>
      <c r="F5894" s="114"/>
      <c r="G5894" s="114"/>
      <c r="H5894" s="114" t="s">
        <v>2110</v>
      </c>
      <c r="I5894" s="114" t="s">
        <v>66</v>
      </c>
      <c r="J5894" s="114" t="s">
        <v>8155</v>
      </c>
      <c r="K5894" s="114" t="s">
        <v>21</v>
      </c>
      <c r="L5894" s="114"/>
      <c r="M5894" s="136">
        <v>1483</v>
      </c>
      <c r="N5894" s="114" t="s">
        <v>28</v>
      </c>
      <c r="O5894" s="114">
        <v>326.52999999999997</v>
      </c>
      <c r="P5894" s="114">
        <v>326.52999999999997</v>
      </c>
      <c r="Q5894" s="114">
        <v>9.66</v>
      </c>
      <c r="R5894" s="112"/>
      <c r="S5894" s="112"/>
      <c r="T5894" s="112"/>
      <c r="U5894" s="112"/>
    </row>
    <row r="5895" spans="1:21" hidden="1">
      <c r="A5895" s="116">
        <v>42478</v>
      </c>
      <c r="B5895" s="114" t="s">
        <v>8156</v>
      </c>
      <c r="C5895" s="116">
        <v>42478</v>
      </c>
      <c r="D5895" s="114" t="s">
        <v>8156</v>
      </c>
      <c r="E5895" s="114" t="s">
        <v>2109</v>
      </c>
      <c r="F5895" s="114"/>
      <c r="G5895" s="114"/>
      <c r="H5895" s="114" t="s">
        <v>2110</v>
      </c>
      <c r="I5895" s="114" t="s">
        <v>66</v>
      </c>
      <c r="J5895" s="114" t="s">
        <v>8157</v>
      </c>
      <c r="K5895" s="114" t="s">
        <v>21</v>
      </c>
      <c r="L5895" s="114"/>
      <c r="M5895" s="136">
        <v>1440</v>
      </c>
      <c r="N5895" s="114" t="s">
        <v>28</v>
      </c>
      <c r="O5895" s="114">
        <v>302.39999999999998</v>
      </c>
      <c r="P5895" s="114">
        <v>302.39999999999998</v>
      </c>
      <c r="Q5895" s="114">
        <v>8.75</v>
      </c>
      <c r="R5895" s="112"/>
      <c r="S5895" s="112"/>
      <c r="T5895" s="112"/>
      <c r="U5895" s="112"/>
    </row>
    <row r="5896" spans="1:21" hidden="1">
      <c r="A5896" s="116">
        <v>42478</v>
      </c>
      <c r="B5896" s="114" t="s">
        <v>8158</v>
      </c>
      <c r="C5896" s="116">
        <v>42478</v>
      </c>
      <c r="D5896" s="114" t="s">
        <v>8158</v>
      </c>
      <c r="E5896" s="114" t="s">
        <v>2109</v>
      </c>
      <c r="F5896" s="114"/>
      <c r="G5896" s="114"/>
      <c r="H5896" s="114" t="s">
        <v>2110</v>
      </c>
      <c r="I5896" s="114" t="s">
        <v>22</v>
      </c>
      <c r="J5896" s="114" t="s">
        <v>8159</v>
      </c>
      <c r="K5896" s="114"/>
      <c r="L5896" s="114" t="s">
        <v>20</v>
      </c>
      <c r="M5896" s="136">
        <v>-1440</v>
      </c>
      <c r="N5896" s="114" t="s">
        <v>28</v>
      </c>
      <c r="O5896" s="114">
        <v>-302.39999999999998</v>
      </c>
      <c r="P5896" s="114">
        <v>-302.39999999999998</v>
      </c>
      <c r="Q5896" s="114">
        <v>-16.78</v>
      </c>
      <c r="R5896" s="112"/>
      <c r="S5896" s="112"/>
      <c r="T5896" s="112"/>
      <c r="U5896" s="112"/>
    </row>
    <row r="5897" spans="1:21">
      <c r="A5897" s="116">
        <v>42490</v>
      </c>
      <c r="B5897" s="114" t="s">
        <v>7433</v>
      </c>
      <c r="C5897" s="116">
        <v>42490</v>
      </c>
      <c r="D5897" s="114" t="s">
        <v>7433</v>
      </c>
      <c r="E5897" s="114" t="s">
        <v>2109</v>
      </c>
      <c r="F5897" s="114"/>
      <c r="G5897" s="114"/>
      <c r="H5897" s="114" t="s">
        <v>2110</v>
      </c>
      <c r="I5897" s="114" t="s">
        <v>19</v>
      </c>
      <c r="J5897" s="114" t="s">
        <v>7434</v>
      </c>
      <c r="K5897" s="114" t="s">
        <v>21</v>
      </c>
      <c r="L5897" s="114"/>
      <c r="M5897" s="114">
        <v>1</v>
      </c>
      <c r="N5897" s="114" t="s">
        <v>28</v>
      </c>
      <c r="O5897" s="114">
        <v>0.21</v>
      </c>
      <c r="P5897" s="114">
        <v>0.21</v>
      </c>
      <c r="Q5897" s="114">
        <v>0</v>
      </c>
      <c r="R5897" s="112"/>
      <c r="S5897" s="112"/>
      <c r="T5897" s="112"/>
      <c r="U5897" s="112"/>
    </row>
    <row r="5898" spans="1:21" hidden="1">
      <c r="A5898" s="116">
        <v>42490</v>
      </c>
      <c r="B5898" s="114" t="s">
        <v>7476</v>
      </c>
      <c r="C5898" s="116">
        <v>42490</v>
      </c>
      <c r="D5898" s="114" t="s">
        <v>7476</v>
      </c>
      <c r="E5898" s="114" t="s">
        <v>2109</v>
      </c>
      <c r="F5898" s="114" t="s">
        <v>166</v>
      </c>
      <c r="G5898" s="114" t="s">
        <v>7477</v>
      </c>
      <c r="H5898" s="114" t="s">
        <v>2110</v>
      </c>
      <c r="I5898" s="114" t="s">
        <v>81</v>
      </c>
      <c r="J5898" s="114" t="s">
        <v>7478</v>
      </c>
      <c r="K5898" s="114"/>
      <c r="L5898" s="114" t="s">
        <v>20</v>
      </c>
      <c r="M5898" s="114">
        <v>-1</v>
      </c>
      <c r="N5898" s="114" t="s">
        <v>28</v>
      </c>
      <c r="O5898" s="114">
        <v>-0.21</v>
      </c>
      <c r="P5898" s="114">
        <v>-0.21</v>
      </c>
      <c r="Q5898" s="114">
        <v>0</v>
      </c>
      <c r="R5898" s="112"/>
      <c r="S5898" s="112"/>
      <c r="T5898" s="112"/>
      <c r="U5898" s="112"/>
    </row>
    <row r="5899" spans="1:21">
      <c r="A5899" s="116">
        <v>42466</v>
      </c>
      <c r="B5899" s="114" t="s">
        <v>8160</v>
      </c>
      <c r="C5899" s="116">
        <v>42466</v>
      </c>
      <c r="D5899" s="114" t="s">
        <v>8160</v>
      </c>
      <c r="E5899" s="114" t="s">
        <v>2111</v>
      </c>
      <c r="F5899" s="114"/>
      <c r="G5899" s="114"/>
      <c r="H5899" s="114" t="s">
        <v>2110</v>
      </c>
      <c r="I5899" s="114" t="s">
        <v>19</v>
      </c>
      <c r="J5899" s="114" t="s">
        <v>8161</v>
      </c>
      <c r="K5899" s="114"/>
      <c r="L5899" s="114" t="s">
        <v>20</v>
      </c>
      <c r="M5899" s="114">
        <v>-180</v>
      </c>
      <c r="N5899" s="114" t="s">
        <v>28</v>
      </c>
      <c r="O5899" s="114">
        <v>-36.369999999999997</v>
      </c>
      <c r="P5899" s="114">
        <v>-36.369999999999997</v>
      </c>
      <c r="Q5899" s="114">
        <v>0</v>
      </c>
      <c r="R5899" s="112"/>
      <c r="S5899" s="112"/>
      <c r="T5899" s="112"/>
      <c r="U5899" s="112"/>
    </row>
    <row r="5900" spans="1:21" hidden="1">
      <c r="A5900" s="116">
        <v>42467</v>
      </c>
      <c r="B5900" s="114" t="s">
        <v>7956</v>
      </c>
      <c r="C5900" s="116">
        <v>42467</v>
      </c>
      <c r="D5900" s="114" t="s">
        <v>7957</v>
      </c>
      <c r="E5900" s="114" t="s">
        <v>2111</v>
      </c>
      <c r="F5900" s="114" t="s">
        <v>889</v>
      </c>
      <c r="G5900" s="114" t="s">
        <v>7958</v>
      </c>
      <c r="H5900" s="114" t="s">
        <v>2110</v>
      </c>
      <c r="I5900" s="114" t="s">
        <v>81</v>
      </c>
      <c r="J5900" s="114" t="s">
        <v>7959</v>
      </c>
      <c r="K5900" s="114"/>
      <c r="L5900" s="114" t="s">
        <v>20</v>
      </c>
      <c r="M5900" s="114">
        <v>-288</v>
      </c>
      <c r="N5900" s="114" t="s">
        <v>28</v>
      </c>
      <c r="O5900" s="114">
        <v>-58.2</v>
      </c>
      <c r="P5900" s="114">
        <v>-58.2</v>
      </c>
      <c r="Q5900" s="114">
        <v>0</v>
      </c>
      <c r="R5900" s="112"/>
      <c r="S5900" s="112"/>
      <c r="T5900" s="112"/>
      <c r="U5900" s="112"/>
    </row>
    <row r="5901" spans="1:21">
      <c r="A5901" s="116">
        <v>42461</v>
      </c>
      <c r="B5901" s="114" t="s">
        <v>8162</v>
      </c>
      <c r="C5901" s="116">
        <v>42461</v>
      </c>
      <c r="D5901" s="114" t="s">
        <v>8162</v>
      </c>
      <c r="E5901" s="114" t="s">
        <v>2111</v>
      </c>
      <c r="F5901" s="114"/>
      <c r="G5901" s="114"/>
      <c r="H5901" s="114" t="s">
        <v>2110</v>
      </c>
      <c r="I5901" s="114" t="s">
        <v>19</v>
      </c>
      <c r="J5901" s="114" t="s">
        <v>8163</v>
      </c>
      <c r="K5901" s="114"/>
      <c r="L5901" s="114" t="s">
        <v>20</v>
      </c>
      <c r="M5901" s="136">
        <v>-2880</v>
      </c>
      <c r="N5901" s="114" t="s">
        <v>28</v>
      </c>
      <c r="O5901" s="114">
        <v>-581.98</v>
      </c>
      <c r="P5901" s="114">
        <v>-581.99</v>
      </c>
      <c r="Q5901" s="114">
        <v>0.01</v>
      </c>
      <c r="R5901" s="112"/>
      <c r="S5901" s="112"/>
      <c r="T5901" s="112"/>
      <c r="U5901" s="112"/>
    </row>
    <row r="5902" spans="1:21">
      <c r="A5902" s="116">
        <v>42475</v>
      </c>
      <c r="B5902" s="114" t="s">
        <v>8164</v>
      </c>
      <c r="C5902" s="116">
        <v>42475</v>
      </c>
      <c r="D5902" s="114" t="s">
        <v>8164</v>
      </c>
      <c r="E5902" s="114" t="s">
        <v>2111</v>
      </c>
      <c r="F5902" s="114"/>
      <c r="G5902" s="114"/>
      <c r="H5902" s="114" t="s">
        <v>2110</v>
      </c>
      <c r="I5902" s="114" t="s">
        <v>19</v>
      </c>
      <c r="J5902" s="114" t="s">
        <v>8165</v>
      </c>
      <c r="K5902" s="114"/>
      <c r="L5902" s="114" t="s">
        <v>20</v>
      </c>
      <c r="M5902" s="136">
        <v>-2923</v>
      </c>
      <c r="N5902" s="114" t="s">
        <v>28</v>
      </c>
      <c r="O5902" s="114">
        <v>-590.66999999999996</v>
      </c>
      <c r="P5902" s="114">
        <v>-590.45000000000005</v>
      </c>
      <c r="Q5902" s="114">
        <v>-0.23</v>
      </c>
      <c r="R5902" s="112"/>
      <c r="S5902" s="112"/>
      <c r="T5902" s="112"/>
      <c r="U5902" s="112"/>
    </row>
    <row r="5903" spans="1:21">
      <c r="A5903" s="116">
        <v>42490</v>
      </c>
      <c r="B5903" s="114" t="s">
        <v>7433</v>
      </c>
      <c r="C5903" s="116">
        <v>42490</v>
      </c>
      <c r="D5903" s="114" t="s">
        <v>7433</v>
      </c>
      <c r="E5903" s="114" t="s">
        <v>2111</v>
      </c>
      <c r="F5903" s="114"/>
      <c r="G5903" s="114"/>
      <c r="H5903" s="114" t="s">
        <v>2110</v>
      </c>
      <c r="I5903" s="114" t="s">
        <v>19</v>
      </c>
      <c r="J5903" s="114" t="s">
        <v>7434</v>
      </c>
      <c r="K5903" s="114"/>
      <c r="L5903" s="114" t="s">
        <v>20</v>
      </c>
      <c r="M5903" s="114">
        <v>-5</v>
      </c>
      <c r="N5903" s="114" t="s">
        <v>28</v>
      </c>
      <c r="O5903" s="114">
        <v>-1.23</v>
      </c>
      <c r="P5903" s="114">
        <v>-1.23</v>
      </c>
      <c r="Q5903" s="114">
        <v>0.22</v>
      </c>
      <c r="R5903" s="112"/>
      <c r="S5903" s="112"/>
      <c r="T5903" s="112"/>
      <c r="U5903" s="112"/>
    </row>
    <row r="5904" spans="1:21">
      <c r="A5904" s="116">
        <v>42461</v>
      </c>
      <c r="B5904" s="114" t="s">
        <v>8162</v>
      </c>
      <c r="C5904" s="116">
        <v>42461</v>
      </c>
      <c r="D5904" s="114" t="s">
        <v>8162</v>
      </c>
      <c r="E5904" s="114" t="s">
        <v>2111</v>
      </c>
      <c r="F5904" s="114"/>
      <c r="G5904" s="114"/>
      <c r="H5904" s="114" t="s">
        <v>2110</v>
      </c>
      <c r="I5904" s="114" t="s">
        <v>19</v>
      </c>
      <c r="J5904" s="114" t="s">
        <v>8163</v>
      </c>
      <c r="K5904" s="114" t="s">
        <v>21</v>
      </c>
      <c r="L5904" s="114"/>
      <c r="M5904" s="136">
        <v>2880</v>
      </c>
      <c r="N5904" s="114" t="s">
        <v>28</v>
      </c>
      <c r="O5904" s="114">
        <v>581.98</v>
      </c>
      <c r="P5904" s="114">
        <v>581.99</v>
      </c>
      <c r="Q5904" s="114">
        <v>0</v>
      </c>
      <c r="R5904" s="112"/>
      <c r="S5904" s="112"/>
      <c r="T5904" s="112"/>
      <c r="U5904" s="112"/>
    </row>
    <row r="5905" spans="1:21" hidden="1">
      <c r="A5905" s="116">
        <v>42466</v>
      </c>
      <c r="B5905" s="114" t="s">
        <v>8150</v>
      </c>
      <c r="C5905" s="116">
        <v>42466</v>
      </c>
      <c r="D5905" s="114" t="s">
        <v>8150</v>
      </c>
      <c r="E5905" s="114" t="s">
        <v>2111</v>
      </c>
      <c r="F5905" s="114"/>
      <c r="G5905" s="114"/>
      <c r="H5905" s="114" t="s">
        <v>2110</v>
      </c>
      <c r="I5905" s="114" t="s">
        <v>22</v>
      </c>
      <c r="J5905" s="114" t="s">
        <v>8151</v>
      </c>
      <c r="K5905" s="114"/>
      <c r="L5905" s="114" t="s">
        <v>20</v>
      </c>
      <c r="M5905" s="136">
        <v>-1440</v>
      </c>
      <c r="N5905" s="114" t="s">
        <v>28</v>
      </c>
      <c r="O5905" s="114">
        <v>-291</v>
      </c>
      <c r="P5905" s="114">
        <v>-290.95999999999998</v>
      </c>
      <c r="Q5905" s="114">
        <v>-0.03</v>
      </c>
      <c r="R5905" s="112"/>
      <c r="S5905" s="112"/>
      <c r="T5905" s="112"/>
      <c r="U5905" s="112"/>
    </row>
    <row r="5906" spans="1:21" hidden="1">
      <c r="A5906" s="116">
        <v>42461</v>
      </c>
      <c r="B5906" s="114" t="s">
        <v>8146</v>
      </c>
      <c r="C5906" s="116">
        <v>42461</v>
      </c>
      <c r="D5906" s="114" t="s">
        <v>8146</v>
      </c>
      <c r="E5906" s="114" t="s">
        <v>2111</v>
      </c>
      <c r="F5906" s="114"/>
      <c r="G5906" s="114"/>
      <c r="H5906" s="114" t="s">
        <v>2110</v>
      </c>
      <c r="I5906" s="114" t="s">
        <v>22</v>
      </c>
      <c r="J5906" s="114" t="s">
        <v>8147</v>
      </c>
      <c r="K5906" s="114"/>
      <c r="L5906" s="114" t="s">
        <v>20</v>
      </c>
      <c r="M5906" s="136">
        <v>-1440</v>
      </c>
      <c r="N5906" s="114" t="s">
        <v>28</v>
      </c>
      <c r="O5906" s="114">
        <v>-291</v>
      </c>
      <c r="P5906" s="114">
        <v>-290.99</v>
      </c>
      <c r="Q5906" s="114">
        <v>-0.01</v>
      </c>
      <c r="R5906" s="112"/>
      <c r="S5906" s="112"/>
      <c r="T5906" s="112"/>
      <c r="U5906" s="112"/>
    </row>
    <row r="5907" spans="1:21">
      <c r="A5907" s="116">
        <v>42466</v>
      </c>
      <c r="B5907" s="114" t="s">
        <v>8160</v>
      </c>
      <c r="C5907" s="116">
        <v>42466</v>
      </c>
      <c r="D5907" s="114" t="s">
        <v>8160</v>
      </c>
      <c r="E5907" s="114" t="s">
        <v>2111</v>
      </c>
      <c r="F5907" s="114"/>
      <c r="G5907" s="114"/>
      <c r="H5907" s="114" t="s">
        <v>2110</v>
      </c>
      <c r="I5907" s="114" t="s">
        <v>19</v>
      </c>
      <c r="J5907" s="114" t="s">
        <v>8161</v>
      </c>
      <c r="K5907" s="114" t="s">
        <v>21</v>
      </c>
      <c r="L5907" s="114"/>
      <c r="M5907" s="114">
        <v>180</v>
      </c>
      <c r="N5907" s="114" t="s">
        <v>28</v>
      </c>
      <c r="O5907" s="114">
        <v>36.369999999999997</v>
      </c>
      <c r="P5907" s="114">
        <v>36.369999999999997</v>
      </c>
      <c r="Q5907" s="114">
        <v>0</v>
      </c>
      <c r="R5907" s="112"/>
      <c r="S5907" s="112"/>
      <c r="T5907" s="112"/>
      <c r="U5907" s="112"/>
    </row>
    <row r="5908" spans="1:21" hidden="1">
      <c r="A5908" s="116">
        <v>42466</v>
      </c>
      <c r="B5908" s="114" t="s">
        <v>8148</v>
      </c>
      <c r="C5908" s="116">
        <v>42466</v>
      </c>
      <c r="D5908" s="114" t="s">
        <v>8148</v>
      </c>
      <c r="E5908" s="114" t="s">
        <v>2111</v>
      </c>
      <c r="F5908" s="114"/>
      <c r="G5908" s="114"/>
      <c r="H5908" s="114" t="s">
        <v>2110</v>
      </c>
      <c r="I5908" s="114" t="s">
        <v>22</v>
      </c>
      <c r="J5908" s="114" t="s">
        <v>8149</v>
      </c>
      <c r="K5908" s="114"/>
      <c r="L5908" s="114" t="s">
        <v>20</v>
      </c>
      <c r="M5908" s="114">
        <v>-180</v>
      </c>
      <c r="N5908" s="114" t="s">
        <v>28</v>
      </c>
      <c r="O5908" s="114">
        <v>-36.409999999999997</v>
      </c>
      <c r="P5908" s="114">
        <v>-36.409999999999997</v>
      </c>
      <c r="Q5908" s="114">
        <v>0.04</v>
      </c>
      <c r="R5908" s="112"/>
      <c r="S5908" s="112"/>
      <c r="T5908" s="112"/>
      <c r="U5908" s="112"/>
    </row>
    <row r="5909" spans="1:21">
      <c r="A5909" s="116">
        <v>42475</v>
      </c>
      <c r="B5909" s="114" t="s">
        <v>8164</v>
      </c>
      <c r="C5909" s="116">
        <v>42475</v>
      </c>
      <c r="D5909" s="114" t="s">
        <v>8164</v>
      </c>
      <c r="E5909" s="114" t="s">
        <v>2111</v>
      </c>
      <c r="F5909" s="114"/>
      <c r="G5909" s="114"/>
      <c r="H5909" s="114" t="s">
        <v>2110</v>
      </c>
      <c r="I5909" s="114" t="s">
        <v>19</v>
      </c>
      <c r="J5909" s="114" t="s">
        <v>8165</v>
      </c>
      <c r="K5909" s="114" t="s">
        <v>21</v>
      </c>
      <c r="L5909" s="114"/>
      <c r="M5909" s="136">
        <v>2923</v>
      </c>
      <c r="N5909" s="114" t="s">
        <v>28</v>
      </c>
      <c r="O5909" s="114">
        <v>590.66999999999996</v>
      </c>
      <c r="P5909" s="114">
        <v>590.45000000000005</v>
      </c>
      <c r="Q5909" s="114">
        <v>0.23</v>
      </c>
      <c r="R5909" s="112"/>
      <c r="S5909" s="112"/>
      <c r="T5909" s="112"/>
      <c r="U5909" s="112"/>
    </row>
    <row r="5910" spans="1:21" hidden="1">
      <c r="A5910" s="116">
        <v>42478</v>
      </c>
      <c r="B5910" s="114" t="s">
        <v>8152</v>
      </c>
      <c r="C5910" s="116">
        <v>42478</v>
      </c>
      <c r="D5910" s="114" t="s">
        <v>8152</v>
      </c>
      <c r="E5910" s="114" t="s">
        <v>2111</v>
      </c>
      <c r="F5910" s="114"/>
      <c r="G5910" s="114"/>
      <c r="H5910" s="114" t="s">
        <v>2110</v>
      </c>
      <c r="I5910" s="114" t="s">
        <v>22</v>
      </c>
      <c r="J5910" s="114" t="s">
        <v>8153</v>
      </c>
      <c r="K5910" s="114"/>
      <c r="L5910" s="114" t="s">
        <v>20</v>
      </c>
      <c r="M5910" s="136">
        <v>-1440</v>
      </c>
      <c r="N5910" s="114" t="s">
        <v>28</v>
      </c>
      <c r="O5910" s="114">
        <v>-290.88</v>
      </c>
      <c r="P5910" s="114">
        <v>-290.88</v>
      </c>
      <c r="Q5910" s="114">
        <v>-0.12</v>
      </c>
      <c r="R5910" s="112"/>
      <c r="S5910" s="112"/>
      <c r="T5910" s="112"/>
      <c r="U5910" s="112"/>
    </row>
    <row r="5911" spans="1:21" hidden="1">
      <c r="A5911" s="116">
        <v>42478</v>
      </c>
      <c r="B5911" s="114" t="s">
        <v>8158</v>
      </c>
      <c r="C5911" s="116">
        <v>42478</v>
      </c>
      <c r="D5911" s="114" t="s">
        <v>8158</v>
      </c>
      <c r="E5911" s="114" t="s">
        <v>2111</v>
      </c>
      <c r="F5911" s="114"/>
      <c r="G5911" s="114"/>
      <c r="H5911" s="114" t="s">
        <v>2110</v>
      </c>
      <c r="I5911" s="114" t="s">
        <v>66</v>
      </c>
      <c r="J5911" s="114" t="s">
        <v>8159</v>
      </c>
      <c r="K5911" s="114" t="s">
        <v>21</v>
      </c>
      <c r="L5911" s="114"/>
      <c r="M5911" s="136">
        <v>1440</v>
      </c>
      <c r="N5911" s="114" t="s">
        <v>28</v>
      </c>
      <c r="O5911" s="114">
        <v>282.24</v>
      </c>
      <c r="P5911" s="114">
        <v>282.24</v>
      </c>
      <c r="Q5911" s="114">
        <v>16.78</v>
      </c>
      <c r="R5911" s="112"/>
      <c r="S5911" s="112"/>
      <c r="T5911" s="112"/>
      <c r="U5911" s="112"/>
    </row>
    <row r="5912" spans="1:21" hidden="1">
      <c r="A5912" s="116">
        <v>42478</v>
      </c>
      <c r="B5912" s="114" t="s">
        <v>8156</v>
      </c>
      <c r="C5912" s="116">
        <v>42478</v>
      </c>
      <c r="D5912" s="114" t="s">
        <v>8156</v>
      </c>
      <c r="E5912" s="114" t="s">
        <v>2111</v>
      </c>
      <c r="F5912" s="114"/>
      <c r="G5912" s="114"/>
      <c r="H5912" s="114" t="s">
        <v>2110</v>
      </c>
      <c r="I5912" s="114" t="s">
        <v>22</v>
      </c>
      <c r="J5912" s="114" t="s">
        <v>8157</v>
      </c>
      <c r="K5912" s="114"/>
      <c r="L5912" s="114" t="s">
        <v>20</v>
      </c>
      <c r="M5912" s="136">
        <v>-1440</v>
      </c>
      <c r="N5912" s="114" t="s">
        <v>28</v>
      </c>
      <c r="O5912" s="114">
        <v>-282.24</v>
      </c>
      <c r="P5912" s="114">
        <v>-282.24</v>
      </c>
      <c r="Q5912" s="114">
        <v>-8.75</v>
      </c>
      <c r="R5912" s="112"/>
      <c r="S5912" s="112"/>
      <c r="T5912" s="112"/>
      <c r="U5912" s="112"/>
    </row>
    <row r="5913" spans="1:21" hidden="1">
      <c r="A5913" s="116">
        <v>42479</v>
      </c>
      <c r="B5913" s="114" t="s">
        <v>8154</v>
      </c>
      <c r="C5913" s="116">
        <v>42479</v>
      </c>
      <c r="D5913" s="114" t="s">
        <v>8154</v>
      </c>
      <c r="E5913" s="114" t="s">
        <v>2111</v>
      </c>
      <c r="F5913" s="114"/>
      <c r="G5913" s="114"/>
      <c r="H5913" s="114" t="s">
        <v>2110</v>
      </c>
      <c r="I5913" s="114" t="s">
        <v>22</v>
      </c>
      <c r="J5913" s="114" t="s">
        <v>8155</v>
      </c>
      <c r="K5913" s="114"/>
      <c r="L5913" s="114" t="s">
        <v>20</v>
      </c>
      <c r="M5913" s="136">
        <v>-1483</v>
      </c>
      <c r="N5913" s="114" t="s">
        <v>28</v>
      </c>
      <c r="O5913" s="114">
        <v>-299.57</v>
      </c>
      <c r="P5913" s="114">
        <v>-299.57</v>
      </c>
      <c r="Q5913" s="114">
        <v>-8.14</v>
      </c>
      <c r="R5913" s="112"/>
      <c r="S5913" s="112"/>
      <c r="T5913" s="112"/>
      <c r="U5913" s="112"/>
    </row>
    <row r="5914" spans="1:21">
      <c r="A5914" s="116">
        <v>42490</v>
      </c>
      <c r="B5914" s="114" t="s">
        <v>7433</v>
      </c>
      <c r="C5914" s="116">
        <v>42490</v>
      </c>
      <c r="D5914" s="114" t="s">
        <v>7433</v>
      </c>
      <c r="E5914" s="114" t="s">
        <v>2111</v>
      </c>
      <c r="F5914" s="114"/>
      <c r="G5914" s="114"/>
      <c r="H5914" s="114" t="s">
        <v>2110</v>
      </c>
      <c r="I5914" s="114" t="s">
        <v>19</v>
      </c>
      <c r="J5914" s="114" t="s">
        <v>7434</v>
      </c>
      <c r="K5914" s="114" t="s">
        <v>21</v>
      </c>
      <c r="L5914" s="114"/>
      <c r="M5914" s="114">
        <v>5</v>
      </c>
      <c r="N5914" s="114" t="s">
        <v>28</v>
      </c>
      <c r="O5914" s="114">
        <v>1.23</v>
      </c>
      <c r="P5914" s="114">
        <v>1.23</v>
      </c>
      <c r="Q5914" s="114">
        <v>-0.22</v>
      </c>
      <c r="R5914" s="112"/>
      <c r="S5914" s="112"/>
      <c r="T5914" s="112"/>
      <c r="U5914" s="112"/>
    </row>
    <row r="5915" spans="1:21" hidden="1">
      <c r="A5915" s="116">
        <v>42490</v>
      </c>
      <c r="B5915" s="114" t="s">
        <v>7476</v>
      </c>
      <c r="C5915" s="116">
        <v>42490</v>
      </c>
      <c r="D5915" s="114" t="s">
        <v>7476</v>
      </c>
      <c r="E5915" s="114" t="s">
        <v>2111</v>
      </c>
      <c r="F5915" s="114" t="s">
        <v>166</v>
      </c>
      <c r="G5915" s="114" t="s">
        <v>7477</v>
      </c>
      <c r="H5915" s="114" t="s">
        <v>2110</v>
      </c>
      <c r="I5915" s="114" t="s">
        <v>81</v>
      </c>
      <c r="J5915" s="114" t="s">
        <v>7478</v>
      </c>
      <c r="K5915" s="114"/>
      <c r="L5915" s="114" t="s">
        <v>20</v>
      </c>
      <c r="M5915" s="114">
        <v>-5</v>
      </c>
      <c r="N5915" s="114" t="s">
        <v>28</v>
      </c>
      <c r="O5915" s="114">
        <v>-1</v>
      </c>
      <c r="P5915" s="114">
        <v>-1</v>
      </c>
      <c r="Q5915" s="114">
        <v>-0.01</v>
      </c>
      <c r="R5915" s="112"/>
      <c r="S5915" s="112"/>
      <c r="T5915" s="112"/>
      <c r="U5915" s="112"/>
    </row>
    <row r="5916" spans="1:21" hidden="1">
      <c r="A5916" s="116">
        <v>42480</v>
      </c>
      <c r="B5916" s="114" t="s">
        <v>8036</v>
      </c>
      <c r="C5916" s="116">
        <v>42480</v>
      </c>
      <c r="D5916" s="114" t="s">
        <v>8036</v>
      </c>
      <c r="E5916" s="114" t="s">
        <v>2112</v>
      </c>
      <c r="F5916" s="114" t="s">
        <v>331</v>
      </c>
      <c r="G5916" s="114" t="s">
        <v>8037</v>
      </c>
      <c r="H5916" s="114" t="s">
        <v>2113</v>
      </c>
      <c r="I5916" s="114" t="s">
        <v>81</v>
      </c>
      <c r="J5916" s="114" t="s">
        <v>8038</v>
      </c>
      <c r="K5916" s="114" t="s">
        <v>21</v>
      </c>
      <c r="L5916" s="114"/>
      <c r="M5916" s="114">
        <v>1</v>
      </c>
      <c r="N5916" s="114" t="s">
        <v>28</v>
      </c>
      <c r="O5916" s="114">
        <v>0.22</v>
      </c>
      <c r="P5916" s="114">
        <v>0</v>
      </c>
      <c r="Q5916" s="114">
        <v>0</v>
      </c>
      <c r="R5916" s="112"/>
      <c r="S5916" s="112"/>
      <c r="T5916" s="112"/>
      <c r="U5916" s="112"/>
    </row>
    <row r="5917" spans="1:21" hidden="1">
      <c r="A5917" s="116">
        <v>42480</v>
      </c>
      <c r="B5917" s="114" t="s">
        <v>8036</v>
      </c>
      <c r="C5917" s="116">
        <v>42480</v>
      </c>
      <c r="D5917" s="114" t="s">
        <v>8036</v>
      </c>
      <c r="E5917" s="114" t="s">
        <v>2112</v>
      </c>
      <c r="F5917" s="114" t="s">
        <v>331</v>
      </c>
      <c r="G5917" s="114" t="s">
        <v>8037</v>
      </c>
      <c r="H5917" s="114" t="s">
        <v>2113</v>
      </c>
      <c r="I5917" s="114" t="s">
        <v>81</v>
      </c>
      <c r="J5917" s="114" t="s">
        <v>8038</v>
      </c>
      <c r="K5917" s="114"/>
      <c r="L5917" s="114" t="s">
        <v>20</v>
      </c>
      <c r="M5917" s="114">
        <v>-1</v>
      </c>
      <c r="N5917" s="114" t="s">
        <v>28</v>
      </c>
      <c r="O5917" s="114">
        <v>-0.22</v>
      </c>
      <c r="P5917" s="114">
        <v>0</v>
      </c>
      <c r="Q5917" s="114">
        <v>0</v>
      </c>
      <c r="R5917" s="112"/>
      <c r="S5917" s="112"/>
      <c r="T5917" s="112"/>
      <c r="U5917" s="112"/>
    </row>
    <row r="5918" spans="1:21" hidden="1">
      <c r="A5918" s="116">
        <v>42489</v>
      </c>
      <c r="B5918" s="114" t="s">
        <v>8135</v>
      </c>
      <c r="C5918" s="116">
        <v>42489</v>
      </c>
      <c r="D5918" s="114" t="s">
        <v>8135</v>
      </c>
      <c r="E5918" s="114" t="s">
        <v>2112</v>
      </c>
      <c r="F5918" s="114" t="s">
        <v>938</v>
      </c>
      <c r="G5918" s="114" t="s">
        <v>8136</v>
      </c>
      <c r="H5918" s="114" t="s">
        <v>2113</v>
      </c>
      <c r="I5918" s="114" t="s">
        <v>81</v>
      </c>
      <c r="J5918" s="114" t="s">
        <v>8137</v>
      </c>
      <c r="K5918" s="114" t="s">
        <v>21</v>
      </c>
      <c r="L5918" s="114"/>
      <c r="M5918" s="136">
        <v>4594</v>
      </c>
      <c r="N5918" s="114" t="s">
        <v>28</v>
      </c>
      <c r="O5918" s="136">
        <v>1010.68</v>
      </c>
      <c r="P5918" s="114">
        <v>0</v>
      </c>
      <c r="Q5918" s="114">
        <v>0</v>
      </c>
      <c r="R5918" s="112"/>
      <c r="S5918" s="112"/>
      <c r="T5918" s="112"/>
      <c r="U5918" s="112"/>
    </row>
    <row r="5919" spans="1:21" hidden="1">
      <c r="A5919" s="116">
        <v>42489</v>
      </c>
      <c r="B5919" s="114" t="s">
        <v>8135</v>
      </c>
      <c r="C5919" s="116">
        <v>42489</v>
      </c>
      <c r="D5919" s="114" t="s">
        <v>8135</v>
      </c>
      <c r="E5919" s="114" t="s">
        <v>2112</v>
      </c>
      <c r="F5919" s="114" t="s">
        <v>938</v>
      </c>
      <c r="G5919" s="114" t="s">
        <v>8136</v>
      </c>
      <c r="H5919" s="114" t="s">
        <v>2113</v>
      </c>
      <c r="I5919" s="114" t="s">
        <v>81</v>
      </c>
      <c r="J5919" s="114" t="s">
        <v>8137</v>
      </c>
      <c r="K5919" s="114"/>
      <c r="L5919" s="114" t="s">
        <v>20</v>
      </c>
      <c r="M5919" s="136">
        <v>-4594</v>
      </c>
      <c r="N5919" s="114" t="s">
        <v>28</v>
      </c>
      <c r="O5919" s="136">
        <v>-1010.68</v>
      </c>
      <c r="P5919" s="114">
        <v>0</v>
      </c>
      <c r="Q5919" s="114">
        <v>0</v>
      </c>
      <c r="R5919" s="112"/>
      <c r="S5919" s="112"/>
      <c r="T5919" s="112"/>
      <c r="U5919" s="112"/>
    </row>
    <row r="5920" spans="1:21" hidden="1">
      <c r="A5920" s="116">
        <v>42489</v>
      </c>
      <c r="B5920" s="114" t="s">
        <v>7190</v>
      </c>
      <c r="C5920" s="116">
        <v>42489</v>
      </c>
      <c r="D5920" s="114" t="s">
        <v>7190</v>
      </c>
      <c r="E5920" s="114" t="s">
        <v>2112</v>
      </c>
      <c r="F5920" s="114" t="s">
        <v>886</v>
      </c>
      <c r="G5920" s="114" t="s">
        <v>7191</v>
      </c>
      <c r="H5920" s="114" t="s">
        <v>2113</v>
      </c>
      <c r="I5920" s="114" t="s">
        <v>81</v>
      </c>
      <c r="J5920" s="114" t="s">
        <v>7192</v>
      </c>
      <c r="K5920" s="114"/>
      <c r="L5920" s="114" t="s">
        <v>20</v>
      </c>
      <c r="M5920" s="114">
        <v>-286</v>
      </c>
      <c r="N5920" s="114" t="s">
        <v>28</v>
      </c>
      <c r="O5920" s="114">
        <v>-62.92</v>
      </c>
      <c r="P5920" s="114">
        <v>-62.92</v>
      </c>
      <c r="Q5920" s="114">
        <v>62.92</v>
      </c>
      <c r="R5920" s="112"/>
      <c r="S5920" s="112"/>
      <c r="T5920" s="112"/>
      <c r="U5920" s="112"/>
    </row>
    <row r="5921" spans="1:21" hidden="1">
      <c r="A5921" s="116">
        <v>42489</v>
      </c>
      <c r="B5921" s="114" t="s">
        <v>7187</v>
      </c>
      <c r="C5921" s="116">
        <v>42489</v>
      </c>
      <c r="D5921" s="114" t="s">
        <v>7187</v>
      </c>
      <c r="E5921" s="114" t="s">
        <v>2112</v>
      </c>
      <c r="F5921" s="114" t="s">
        <v>3984</v>
      </c>
      <c r="G5921" s="114" t="s">
        <v>7188</v>
      </c>
      <c r="H5921" s="114" t="s">
        <v>2113</v>
      </c>
      <c r="I5921" s="114" t="s">
        <v>81</v>
      </c>
      <c r="J5921" s="114" t="s">
        <v>7189</v>
      </c>
      <c r="K5921" s="114"/>
      <c r="L5921" s="114" t="s">
        <v>20</v>
      </c>
      <c r="M5921" s="114">
        <v>-221</v>
      </c>
      <c r="N5921" s="114" t="s">
        <v>28</v>
      </c>
      <c r="O5921" s="114">
        <v>-48.62</v>
      </c>
      <c r="P5921" s="114">
        <v>-48.62</v>
      </c>
      <c r="Q5921" s="114">
        <v>48.62</v>
      </c>
      <c r="R5921" s="112"/>
      <c r="S5921" s="112"/>
      <c r="T5921" s="112"/>
      <c r="U5921" s="112"/>
    </row>
    <row r="5922" spans="1:21" hidden="1">
      <c r="A5922" s="116">
        <v>42489</v>
      </c>
      <c r="B5922" s="114" t="s">
        <v>7187</v>
      </c>
      <c r="C5922" s="116">
        <v>42489</v>
      </c>
      <c r="D5922" s="114" t="s">
        <v>7187</v>
      </c>
      <c r="E5922" s="114" t="s">
        <v>2112</v>
      </c>
      <c r="F5922" s="114" t="s">
        <v>3984</v>
      </c>
      <c r="G5922" s="114" t="s">
        <v>7188</v>
      </c>
      <c r="H5922" s="114" t="s">
        <v>2113</v>
      </c>
      <c r="I5922" s="114" t="s">
        <v>81</v>
      </c>
      <c r="J5922" s="114" t="s">
        <v>7189</v>
      </c>
      <c r="K5922" s="114"/>
      <c r="L5922" s="114" t="s">
        <v>20</v>
      </c>
      <c r="M5922" s="114">
        <v>-18</v>
      </c>
      <c r="N5922" s="114" t="s">
        <v>28</v>
      </c>
      <c r="O5922" s="114">
        <v>-3.96</v>
      </c>
      <c r="P5922" s="114">
        <v>-3.96</v>
      </c>
      <c r="Q5922" s="114">
        <v>3.96</v>
      </c>
      <c r="R5922" s="112"/>
      <c r="S5922" s="112"/>
      <c r="T5922" s="112"/>
      <c r="U5922" s="112"/>
    </row>
    <row r="5923" spans="1:21" hidden="1">
      <c r="A5923" s="116">
        <v>42489</v>
      </c>
      <c r="B5923" s="114" t="s">
        <v>7187</v>
      </c>
      <c r="C5923" s="116">
        <v>42489</v>
      </c>
      <c r="D5923" s="114" t="s">
        <v>7187</v>
      </c>
      <c r="E5923" s="114" t="s">
        <v>2112</v>
      </c>
      <c r="F5923" s="114" t="s">
        <v>3984</v>
      </c>
      <c r="G5923" s="114" t="s">
        <v>7188</v>
      </c>
      <c r="H5923" s="114" t="s">
        <v>2113</v>
      </c>
      <c r="I5923" s="114" t="s">
        <v>81</v>
      </c>
      <c r="J5923" s="114" t="s">
        <v>7189</v>
      </c>
      <c r="K5923" s="114"/>
      <c r="L5923" s="114" t="s">
        <v>20</v>
      </c>
      <c r="M5923" s="114">
        <v>-739</v>
      </c>
      <c r="N5923" s="114" t="s">
        <v>28</v>
      </c>
      <c r="O5923" s="114">
        <v>-162.58000000000001</v>
      </c>
      <c r="P5923" s="114">
        <v>-162.58000000000001</v>
      </c>
      <c r="Q5923" s="114">
        <v>162.58000000000001</v>
      </c>
      <c r="R5923" s="112"/>
      <c r="S5923" s="112"/>
      <c r="T5923" s="112"/>
      <c r="U5923" s="112"/>
    </row>
    <row r="5924" spans="1:21" hidden="1">
      <c r="A5924" s="116">
        <v>42489</v>
      </c>
      <c r="B5924" s="114" t="s">
        <v>7190</v>
      </c>
      <c r="C5924" s="116">
        <v>42489</v>
      </c>
      <c r="D5924" s="114" t="s">
        <v>7190</v>
      </c>
      <c r="E5924" s="114" t="s">
        <v>2112</v>
      </c>
      <c r="F5924" s="114" t="s">
        <v>886</v>
      </c>
      <c r="G5924" s="114" t="s">
        <v>7191</v>
      </c>
      <c r="H5924" s="114" t="s">
        <v>2113</v>
      </c>
      <c r="I5924" s="114" t="s">
        <v>81</v>
      </c>
      <c r="J5924" s="114" t="s">
        <v>7192</v>
      </c>
      <c r="K5924" s="114" t="s">
        <v>21</v>
      </c>
      <c r="L5924" s="114"/>
      <c r="M5924" s="114">
        <v>286</v>
      </c>
      <c r="N5924" s="114" t="s">
        <v>28</v>
      </c>
      <c r="O5924" s="114">
        <v>62.92</v>
      </c>
      <c r="P5924" s="114">
        <v>0</v>
      </c>
      <c r="Q5924" s="114">
        <v>0</v>
      </c>
      <c r="R5924" s="112"/>
      <c r="S5924" s="112"/>
      <c r="T5924" s="112"/>
      <c r="U5924" s="112"/>
    </row>
    <row r="5925" spans="1:21" hidden="1">
      <c r="A5925" s="116">
        <v>42489</v>
      </c>
      <c r="B5925" s="114" t="s">
        <v>7187</v>
      </c>
      <c r="C5925" s="116">
        <v>42489</v>
      </c>
      <c r="D5925" s="114" t="s">
        <v>7187</v>
      </c>
      <c r="E5925" s="114" t="s">
        <v>2112</v>
      </c>
      <c r="F5925" s="114" t="s">
        <v>3984</v>
      </c>
      <c r="G5925" s="114" t="s">
        <v>7188</v>
      </c>
      <c r="H5925" s="114" t="s">
        <v>2113</v>
      </c>
      <c r="I5925" s="114" t="s">
        <v>81</v>
      </c>
      <c r="J5925" s="114" t="s">
        <v>7189</v>
      </c>
      <c r="K5925" s="114" t="s">
        <v>21</v>
      </c>
      <c r="L5925" s="114"/>
      <c r="M5925" s="114">
        <v>221</v>
      </c>
      <c r="N5925" s="114" t="s">
        <v>28</v>
      </c>
      <c r="O5925" s="114">
        <v>48.62</v>
      </c>
      <c r="P5925" s="114">
        <v>0</v>
      </c>
      <c r="Q5925" s="114">
        <v>0</v>
      </c>
      <c r="R5925" s="112"/>
      <c r="S5925" s="112"/>
      <c r="T5925" s="112"/>
      <c r="U5925" s="112"/>
    </row>
    <row r="5926" spans="1:21" hidden="1">
      <c r="A5926" s="116">
        <v>42489</v>
      </c>
      <c r="B5926" s="114" t="s">
        <v>7187</v>
      </c>
      <c r="C5926" s="116">
        <v>42489</v>
      </c>
      <c r="D5926" s="114" t="s">
        <v>7187</v>
      </c>
      <c r="E5926" s="114" t="s">
        <v>2112</v>
      </c>
      <c r="F5926" s="114" t="s">
        <v>3984</v>
      </c>
      <c r="G5926" s="114" t="s">
        <v>7188</v>
      </c>
      <c r="H5926" s="114" t="s">
        <v>2113</v>
      </c>
      <c r="I5926" s="114" t="s">
        <v>81</v>
      </c>
      <c r="J5926" s="114" t="s">
        <v>7189</v>
      </c>
      <c r="K5926" s="114" t="s">
        <v>21</v>
      </c>
      <c r="L5926" s="114"/>
      <c r="M5926" s="114">
        <v>18</v>
      </c>
      <c r="N5926" s="114" t="s">
        <v>28</v>
      </c>
      <c r="O5926" s="114">
        <v>3.96</v>
      </c>
      <c r="P5926" s="114">
        <v>0</v>
      </c>
      <c r="Q5926" s="114">
        <v>0</v>
      </c>
      <c r="R5926" s="112"/>
      <c r="S5926" s="112"/>
      <c r="T5926" s="112"/>
      <c r="U5926" s="112"/>
    </row>
    <row r="5927" spans="1:21" hidden="1">
      <c r="A5927" s="116">
        <v>42489</v>
      </c>
      <c r="B5927" s="114" t="s">
        <v>7187</v>
      </c>
      <c r="C5927" s="116">
        <v>42489</v>
      </c>
      <c r="D5927" s="114" t="s">
        <v>7187</v>
      </c>
      <c r="E5927" s="114" t="s">
        <v>2112</v>
      </c>
      <c r="F5927" s="114" t="s">
        <v>3984</v>
      </c>
      <c r="G5927" s="114" t="s">
        <v>7188</v>
      </c>
      <c r="H5927" s="114" t="s">
        <v>2113</v>
      </c>
      <c r="I5927" s="114" t="s">
        <v>81</v>
      </c>
      <c r="J5927" s="114" t="s">
        <v>7189</v>
      </c>
      <c r="K5927" s="114" t="s">
        <v>21</v>
      </c>
      <c r="L5927" s="114"/>
      <c r="M5927" s="114">
        <v>739</v>
      </c>
      <c r="N5927" s="114" t="s">
        <v>28</v>
      </c>
      <c r="O5927" s="114">
        <v>162.58000000000001</v>
      </c>
      <c r="P5927" s="114">
        <v>0</v>
      </c>
      <c r="Q5927" s="114">
        <v>0</v>
      </c>
      <c r="R5927" s="112"/>
      <c r="S5927" s="112"/>
      <c r="T5927" s="112"/>
      <c r="U5927" s="112"/>
    </row>
    <row r="5928" spans="1:21" hidden="1">
      <c r="A5928" s="116">
        <v>42467</v>
      </c>
      <c r="B5928" s="114" t="s">
        <v>7702</v>
      </c>
      <c r="C5928" s="116">
        <v>42467</v>
      </c>
      <c r="D5928" s="114" t="s">
        <v>7703</v>
      </c>
      <c r="E5928" s="114" t="s">
        <v>2112</v>
      </c>
      <c r="F5928" s="114" t="s">
        <v>3984</v>
      </c>
      <c r="G5928" s="114" t="s">
        <v>7704</v>
      </c>
      <c r="H5928" s="114" t="s">
        <v>2113</v>
      </c>
      <c r="I5928" s="114" t="s">
        <v>81</v>
      </c>
      <c r="J5928" s="114" t="s">
        <v>7705</v>
      </c>
      <c r="K5928" s="114"/>
      <c r="L5928" s="114" t="s">
        <v>20</v>
      </c>
      <c r="M5928" s="114">
        <v>-144</v>
      </c>
      <c r="N5928" s="114" t="s">
        <v>28</v>
      </c>
      <c r="O5928" s="114">
        <v>-31.5</v>
      </c>
      <c r="P5928" s="114">
        <v>-31.5</v>
      </c>
      <c r="Q5928" s="114">
        <v>0.01</v>
      </c>
      <c r="R5928" s="112"/>
      <c r="S5928" s="112"/>
      <c r="T5928" s="112"/>
      <c r="U5928" s="112"/>
    </row>
    <row r="5929" spans="1:21" hidden="1">
      <c r="A5929" s="116">
        <v>42466</v>
      </c>
      <c r="B5929" s="114" t="s">
        <v>7801</v>
      </c>
      <c r="C5929" s="116">
        <v>42466</v>
      </c>
      <c r="D5929" s="114" t="s">
        <v>7802</v>
      </c>
      <c r="E5929" s="114" t="s">
        <v>2112</v>
      </c>
      <c r="F5929" s="114" t="s">
        <v>3984</v>
      </c>
      <c r="G5929" s="114" t="s">
        <v>7803</v>
      </c>
      <c r="H5929" s="114" t="s">
        <v>2113</v>
      </c>
      <c r="I5929" s="114" t="s">
        <v>81</v>
      </c>
      <c r="J5929" s="114" t="s">
        <v>7804</v>
      </c>
      <c r="K5929" s="114"/>
      <c r="L5929" s="114" t="s">
        <v>20</v>
      </c>
      <c r="M5929" s="114">
        <v>-156</v>
      </c>
      <c r="N5929" s="114" t="s">
        <v>28</v>
      </c>
      <c r="O5929" s="114">
        <v>-34.020000000000003</v>
      </c>
      <c r="P5929" s="114">
        <v>-34.01</v>
      </c>
      <c r="Q5929" s="114">
        <v>-0.11</v>
      </c>
      <c r="R5929" s="112"/>
      <c r="S5929" s="112"/>
      <c r="T5929" s="112"/>
      <c r="U5929" s="112"/>
    </row>
    <row r="5930" spans="1:21" hidden="1">
      <c r="A5930" s="116">
        <v>42466</v>
      </c>
      <c r="B5930" s="114" t="s">
        <v>7197</v>
      </c>
      <c r="C5930" s="116">
        <v>42466</v>
      </c>
      <c r="D5930" s="114" t="s">
        <v>7198</v>
      </c>
      <c r="E5930" s="114" t="s">
        <v>2112</v>
      </c>
      <c r="F5930" s="114" t="s">
        <v>938</v>
      </c>
      <c r="G5930" s="114" t="s">
        <v>7199</v>
      </c>
      <c r="H5930" s="114" t="s">
        <v>2113</v>
      </c>
      <c r="I5930" s="114" t="s">
        <v>81</v>
      </c>
      <c r="J5930" s="114" t="s">
        <v>7200</v>
      </c>
      <c r="K5930" s="114"/>
      <c r="L5930" s="114" t="s">
        <v>20</v>
      </c>
      <c r="M5930" s="114">
        <v>-156</v>
      </c>
      <c r="N5930" s="114" t="s">
        <v>28</v>
      </c>
      <c r="O5930" s="114">
        <v>-34.020000000000003</v>
      </c>
      <c r="P5930" s="114">
        <v>-34.020000000000003</v>
      </c>
      <c r="Q5930" s="114">
        <v>-0.1</v>
      </c>
      <c r="R5930" s="112"/>
      <c r="S5930" s="112"/>
      <c r="T5930" s="112"/>
      <c r="U5930" s="112"/>
    </row>
    <row r="5931" spans="1:21" hidden="1">
      <c r="A5931" s="116">
        <v>42464</v>
      </c>
      <c r="B5931" s="114" t="s">
        <v>7616</v>
      </c>
      <c r="C5931" s="116">
        <v>42464</v>
      </c>
      <c r="D5931" s="114" t="s">
        <v>7617</v>
      </c>
      <c r="E5931" s="114" t="s">
        <v>2112</v>
      </c>
      <c r="F5931" s="114" t="s">
        <v>3984</v>
      </c>
      <c r="G5931" s="114" t="s">
        <v>7618</v>
      </c>
      <c r="H5931" s="114" t="s">
        <v>2113</v>
      </c>
      <c r="I5931" s="114" t="s">
        <v>81</v>
      </c>
      <c r="J5931" s="114" t="s">
        <v>7516</v>
      </c>
      <c r="K5931" s="114"/>
      <c r="L5931" s="114" t="s">
        <v>20</v>
      </c>
      <c r="M5931" s="114">
        <v>-84</v>
      </c>
      <c r="N5931" s="114" t="s">
        <v>28</v>
      </c>
      <c r="O5931" s="114">
        <v>-18.32</v>
      </c>
      <c r="P5931" s="114">
        <v>-18.32</v>
      </c>
      <c r="Q5931" s="114">
        <v>-0.05</v>
      </c>
      <c r="R5931" s="112"/>
      <c r="S5931" s="112"/>
      <c r="T5931" s="112"/>
      <c r="U5931" s="112"/>
    </row>
    <row r="5932" spans="1:21" hidden="1">
      <c r="A5932" s="116">
        <v>42465</v>
      </c>
      <c r="B5932" s="114" t="s">
        <v>7209</v>
      </c>
      <c r="C5932" s="116">
        <v>42465</v>
      </c>
      <c r="D5932" s="114" t="s">
        <v>7210</v>
      </c>
      <c r="E5932" s="114" t="s">
        <v>2112</v>
      </c>
      <c r="F5932" s="114" t="s">
        <v>938</v>
      </c>
      <c r="G5932" s="114" t="s">
        <v>7211</v>
      </c>
      <c r="H5932" s="114" t="s">
        <v>2113</v>
      </c>
      <c r="I5932" s="114" t="s">
        <v>81</v>
      </c>
      <c r="J5932" s="114" t="s">
        <v>7212</v>
      </c>
      <c r="K5932" s="114"/>
      <c r="L5932" s="114" t="s">
        <v>20</v>
      </c>
      <c r="M5932" s="114">
        <v>-48</v>
      </c>
      <c r="N5932" s="114" t="s">
        <v>28</v>
      </c>
      <c r="O5932" s="114">
        <v>-10.47</v>
      </c>
      <c r="P5932" s="114">
        <v>-10.47</v>
      </c>
      <c r="Q5932" s="114">
        <v>-0.03</v>
      </c>
      <c r="R5932" s="112"/>
      <c r="S5932" s="112"/>
      <c r="T5932" s="112"/>
      <c r="U5932" s="112"/>
    </row>
    <row r="5933" spans="1:21" hidden="1">
      <c r="A5933" s="116">
        <v>42464</v>
      </c>
      <c r="B5933" s="114" t="s">
        <v>7233</v>
      </c>
      <c r="C5933" s="116">
        <v>42464</v>
      </c>
      <c r="D5933" s="114" t="s">
        <v>7234</v>
      </c>
      <c r="E5933" s="114" t="s">
        <v>2112</v>
      </c>
      <c r="F5933" s="114" t="s">
        <v>938</v>
      </c>
      <c r="G5933" s="114" t="s">
        <v>7235</v>
      </c>
      <c r="H5933" s="114" t="s">
        <v>2113</v>
      </c>
      <c r="I5933" s="114" t="s">
        <v>81</v>
      </c>
      <c r="J5933" s="114" t="s">
        <v>7236</v>
      </c>
      <c r="K5933" s="114"/>
      <c r="L5933" s="114" t="s">
        <v>20</v>
      </c>
      <c r="M5933" s="114">
        <v>-216</v>
      </c>
      <c r="N5933" s="114" t="s">
        <v>28</v>
      </c>
      <c r="O5933" s="114">
        <v>-47.1</v>
      </c>
      <c r="P5933" s="114">
        <v>-47.1</v>
      </c>
      <c r="Q5933" s="114">
        <v>-0.14000000000000001</v>
      </c>
      <c r="R5933" s="112"/>
      <c r="S5933" s="112"/>
      <c r="T5933" s="112"/>
      <c r="U5933" s="112"/>
    </row>
    <row r="5934" spans="1:21" hidden="1">
      <c r="A5934" s="116">
        <v>42461</v>
      </c>
      <c r="B5934" s="114" t="s">
        <v>7237</v>
      </c>
      <c r="C5934" s="116">
        <v>42461</v>
      </c>
      <c r="D5934" s="114" t="s">
        <v>7238</v>
      </c>
      <c r="E5934" s="114" t="s">
        <v>2112</v>
      </c>
      <c r="F5934" s="114" t="s">
        <v>938</v>
      </c>
      <c r="G5934" s="114" t="s">
        <v>7239</v>
      </c>
      <c r="H5934" s="114" t="s">
        <v>2113</v>
      </c>
      <c r="I5934" s="114" t="s">
        <v>81</v>
      </c>
      <c r="J5934" s="114" t="s">
        <v>7240</v>
      </c>
      <c r="K5934" s="114"/>
      <c r="L5934" s="114" t="s">
        <v>20</v>
      </c>
      <c r="M5934" s="114">
        <v>-108</v>
      </c>
      <c r="N5934" s="114" t="s">
        <v>28</v>
      </c>
      <c r="O5934" s="114">
        <v>-23.55</v>
      </c>
      <c r="P5934" s="114">
        <v>-23.55</v>
      </c>
      <c r="Q5934" s="114">
        <v>-7.0000000000000007E-2</v>
      </c>
      <c r="R5934" s="112"/>
      <c r="S5934" s="112"/>
      <c r="T5934" s="112"/>
      <c r="U5934" s="112"/>
    </row>
    <row r="5935" spans="1:21" hidden="1">
      <c r="A5935" s="116">
        <v>42474</v>
      </c>
      <c r="B5935" s="114" t="s">
        <v>7261</v>
      </c>
      <c r="C5935" s="116">
        <v>42474</v>
      </c>
      <c r="D5935" s="114" t="s">
        <v>7262</v>
      </c>
      <c r="E5935" s="114" t="s">
        <v>2112</v>
      </c>
      <c r="F5935" s="114" t="s">
        <v>938</v>
      </c>
      <c r="G5935" s="114" t="s">
        <v>7263</v>
      </c>
      <c r="H5935" s="114" t="s">
        <v>2113</v>
      </c>
      <c r="I5935" s="114" t="s">
        <v>81</v>
      </c>
      <c r="J5935" s="114" t="s">
        <v>7264</v>
      </c>
      <c r="K5935" s="114"/>
      <c r="L5935" s="114" t="s">
        <v>20</v>
      </c>
      <c r="M5935" s="114">
        <v>-84</v>
      </c>
      <c r="N5935" s="114" t="s">
        <v>28</v>
      </c>
      <c r="O5935" s="114">
        <v>-18.37</v>
      </c>
      <c r="P5935" s="114">
        <v>-18.38</v>
      </c>
      <c r="Q5935" s="114">
        <v>0.01</v>
      </c>
      <c r="R5935" s="112"/>
      <c r="S5935" s="112"/>
      <c r="T5935" s="112"/>
      <c r="U5935" s="112"/>
    </row>
    <row r="5936" spans="1:21" hidden="1">
      <c r="A5936" s="116">
        <v>42475</v>
      </c>
      <c r="B5936" s="114" t="s">
        <v>7253</v>
      </c>
      <c r="C5936" s="116">
        <v>42475</v>
      </c>
      <c r="D5936" s="114" t="s">
        <v>7254</v>
      </c>
      <c r="E5936" s="114" t="s">
        <v>2112</v>
      </c>
      <c r="F5936" s="114" t="s">
        <v>3984</v>
      </c>
      <c r="G5936" s="114" t="s">
        <v>7255</v>
      </c>
      <c r="H5936" s="114" t="s">
        <v>2113</v>
      </c>
      <c r="I5936" s="114" t="s">
        <v>81</v>
      </c>
      <c r="J5936" s="114" t="s">
        <v>7256</v>
      </c>
      <c r="K5936" s="114"/>
      <c r="L5936" s="114" t="s">
        <v>20</v>
      </c>
      <c r="M5936" s="114">
        <v>-24</v>
      </c>
      <c r="N5936" s="114" t="s">
        <v>28</v>
      </c>
      <c r="O5936" s="114">
        <v>-5.25</v>
      </c>
      <c r="P5936" s="114">
        <v>-5.25</v>
      </c>
      <c r="Q5936" s="114">
        <v>0</v>
      </c>
      <c r="R5936" s="112"/>
      <c r="S5936" s="112"/>
      <c r="T5936" s="112"/>
      <c r="U5936" s="112"/>
    </row>
    <row r="5937" spans="1:21" hidden="1">
      <c r="A5937" s="116">
        <v>42474</v>
      </c>
      <c r="B5937" s="114" t="s">
        <v>7293</v>
      </c>
      <c r="C5937" s="116">
        <v>42474</v>
      </c>
      <c r="D5937" s="114" t="s">
        <v>7294</v>
      </c>
      <c r="E5937" s="114" t="s">
        <v>2112</v>
      </c>
      <c r="F5937" s="114" t="s">
        <v>3984</v>
      </c>
      <c r="G5937" s="114" t="s">
        <v>7295</v>
      </c>
      <c r="H5937" s="114" t="s">
        <v>2113</v>
      </c>
      <c r="I5937" s="114" t="s">
        <v>81</v>
      </c>
      <c r="J5937" s="114" t="s">
        <v>7296</v>
      </c>
      <c r="K5937" s="114"/>
      <c r="L5937" s="114" t="s">
        <v>20</v>
      </c>
      <c r="M5937" s="114">
        <v>-540</v>
      </c>
      <c r="N5937" s="114" t="s">
        <v>28</v>
      </c>
      <c r="O5937" s="114">
        <v>-118.12</v>
      </c>
      <c r="P5937" s="114">
        <v>-118.12</v>
      </c>
      <c r="Q5937" s="114">
        <v>0.03</v>
      </c>
      <c r="R5937" s="112"/>
      <c r="S5937" s="112"/>
      <c r="T5937" s="112"/>
      <c r="U5937" s="112"/>
    </row>
    <row r="5938" spans="1:21" hidden="1">
      <c r="A5938" s="116">
        <v>42473</v>
      </c>
      <c r="B5938" s="114" t="s">
        <v>7281</v>
      </c>
      <c r="C5938" s="116">
        <v>42473</v>
      </c>
      <c r="D5938" s="114" t="s">
        <v>7282</v>
      </c>
      <c r="E5938" s="114" t="s">
        <v>2112</v>
      </c>
      <c r="F5938" s="114" t="s">
        <v>938</v>
      </c>
      <c r="G5938" s="114" t="s">
        <v>7283</v>
      </c>
      <c r="H5938" s="114" t="s">
        <v>2113</v>
      </c>
      <c r="I5938" s="114" t="s">
        <v>81</v>
      </c>
      <c r="J5938" s="114" t="s">
        <v>7284</v>
      </c>
      <c r="K5938" s="114"/>
      <c r="L5938" s="114" t="s">
        <v>20</v>
      </c>
      <c r="M5938" s="114">
        <v>-192</v>
      </c>
      <c r="N5938" s="114" t="s">
        <v>28</v>
      </c>
      <c r="O5938" s="114">
        <v>-42</v>
      </c>
      <c r="P5938" s="114">
        <v>-42</v>
      </c>
      <c r="Q5938" s="114">
        <v>0.01</v>
      </c>
      <c r="R5938" s="112"/>
      <c r="S5938" s="112"/>
      <c r="T5938" s="112"/>
      <c r="U5938" s="112"/>
    </row>
    <row r="5939" spans="1:21" hidden="1">
      <c r="A5939" s="116">
        <v>42473</v>
      </c>
      <c r="B5939" s="114" t="s">
        <v>7269</v>
      </c>
      <c r="C5939" s="116">
        <v>42473</v>
      </c>
      <c r="D5939" s="114" t="s">
        <v>7270</v>
      </c>
      <c r="E5939" s="114" t="s">
        <v>2112</v>
      </c>
      <c r="F5939" s="114" t="s">
        <v>3984</v>
      </c>
      <c r="G5939" s="114" t="s">
        <v>7271</v>
      </c>
      <c r="H5939" s="114" t="s">
        <v>2113</v>
      </c>
      <c r="I5939" s="114" t="s">
        <v>81</v>
      </c>
      <c r="J5939" s="114" t="s">
        <v>7272</v>
      </c>
      <c r="K5939" s="114"/>
      <c r="L5939" s="114" t="s">
        <v>20</v>
      </c>
      <c r="M5939" s="114">
        <v>-36</v>
      </c>
      <c r="N5939" s="114" t="s">
        <v>28</v>
      </c>
      <c r="O5939" s="114">
        <v>-7.87</v>
      </c>
      <c r="P5939" s="114">
        <v>-7.87</v>
      </c>
      <c r="Q5939" s="114">
        <v>0</v>
      </c>
      <c r="R5939" s="112"/>
      <c r="S5939" s="112"/>
      <c r="T5939" s="112"/>
      <c r="U5939" s="112"/>
    </row>
    <row r="5940" spans="1:21" hidden="1">
      <c r="A5940" s="116">
        <v>42467</v>
      </c>
      <c r="B5940" s="114" t="s">
        <v>7249</v>
      </c>
      <c r="C5940" s="116">
        <v>42467</v>
      </c>
      <c r="D5940" s="114" t="s">
        <v>7250</v>
      </c>
      <c r="E5940" s="114" t="s">
        <v>2112</v>
      </c>
      <c r="F5940" s="114" t="s">
        <v>938</v>
      </c>
      <c r="G5940" s="114" t="s">
        <v>7251</v>
      </c>
      <c r="H5940" s="114" t="s">
        <v>2113</v>
      </c>
      <c r="I5940" s="114" t="s">
        <v>81</v>
      </c>
      <c r="J5940" s="114" t="s">
        <v>7252</v>
      </c>
      <c r="K5940" s="114"/>
      <c r="L5940" s="114" t="s">
        <v>20</v>
      </c>
      <c r="M5940" s="114">
        <v>-48</v>
      </c>
      <c r="N5940" s="114" t="s">
        <v>28</v>
      </c>
      <c r="O5940" s="114">
        <v>-10.5</v>
      </c>
      <c r="P5940" s="114">
        <v>-10.5</v>
      </c>
      <c r="Q5940" s="114">
        <v>0</v>
      </c>
      <c r="R5940" s="112"/>
      <c r="S5940" s="112"/>
      <c r="T5940" s="112"/>
      <c r="U5940" s="112"/>
    </row>
    <row r="5941" spans="1:21" hidden="1">
      <c r="A5941" s="116">
        <v>42468</v>
      </c>
      <c r="B5941" s="114" t="s">
        <v>7305</v>
      </c>
      <c r="C5941" s="116">
        <v>42468</v>
      </c>
      <c r="D5941" s="114" t="s">
        <v>7306</v>
      </c>
      <c r="E5941" s="114" t="s">
        <v>2112</v>
      </c>
      <c r="F5941" s="114" t="s">
        <v>938</v>
      </c>
      <c r="G5941" s="114" t="s">
        <v>7307</v>
      </c>
      <c r="H5941" s="114" t="s">
        <v>2113</v>
      </c>
      <c r="I5941" s="114" t="s">
        <v>81</v>
      </c>
      <c r="J5941" s="114" t="s">
        <v>7308</v>
      </c>
      <c r="K5941" s="114"/>
      <c r="L5941" s="114" t="s">
        <v>20</v>
      </c>
      <c r="M5941" s="114">
        <v>-144</v>
      </c>
      <c r="N5941" s="114" t="s">
        <v>28</v>
      </c>
      <c r="O5941" s="114">
        <v>-31.5</v>
      </c>
      <c r="P5941" s="114">
        <v>-31.5</v>
      </c>
      <c r="Q5941" s="114">
        <v>0.01</v>
      </c>
      <c r="R5941" s="112"/>
      <c r="S5941" s="112"/>
      <c r="T5941" s="112"/>
      <c r="U5941" s="112"/>
    </row>
    <row r="5942" spans="1:21" hidden="1">
      <c r="A5942" s="116">
        <v>42471</v>
      </c>
      <c r="B5942" s="114" t="s">
        <v>7895</v>
      </c>
      <c r="C5942" s="116">
        <v>42471</v>
      </c>
      <c r="D5942" s="114" t="s">
        <v>7896</v>
      </c>
      <c r="E5942" s="114" t="s">
        <v>2112</v>
      </c>
      <c r="F5942" s="114" t="s">
        <v>3984</v>
      </c>
      <c r="G5942" s="114" t="s">
        <v>7897</v>
      </c>
      <c r="H5942" s="114" t="s">
        <v>2113</v>
      </c>
      <c r="I5942" s="114" t="s">
        <v>81</v>
      </c>
      <c r="J5942" s="114" t="s">
        <v>7898</v>
      </c>
      <c r="K5942" s="114"/>
      <c r="L5942" s="114" t="s">
        <v>20</v>
      </c>
      <c r="M5942" s="114">
        <v>-240</v>
      </c>
      <c r="N5942" s="114" t="s">
        <v>28</v>
      </c>
      <c r="O5942" s="114">
        <v>-52.5</v>
      </c>
      <c r="P5942" s="114">
        <v>-52.5</v>
      </c>
      <c r="Q5942" s="114">
        <v>0.01</v>
      </c>
      <c r="R5942" s="112"/>
      <c r="S5942" s="112"/>
      <c r="T5942" s="112"/>
      <c r="U5942" s="112"/>
    </row>
    <row r="5943" spans="1:21" hidden="1">
      <c r="A5943" s="116">
        <v>42472</v>
      </c>
      <c r="B5943" s="114" t="s">
        <v>7321</v>
      </c>
      <c r="C5943" s="116">
        <v>42472</v>
      </c>
      <c r="D5943" s="114" t="s">
        <v>7322</v>
      </c>
      <c r="E5943" s="114" t="s">
        <v>2112</v>
      </c>
      <c r="F5943" s="114" t="s">
        <v>938</v>
      </c>
      <c r="G5943" s="114" t="s">
        <v>7323</v>
      </c>
      <c r="H5943" s="114" t="s">
        <v>2113</v>
      </c>
      <c r="I5943" s="114" t="s">
        <v>81</v>
      </c>
      <c r="J5943" s="114" t="s">
        <v>7324</v>
      </c>
      <c r="K5943" s="114"/>
      <c r="L5943" s="114" t="s">
        <v>20</v>
      </c>
      <c r="M5943" s="114">
        <v>-48</v>
      </c>
      <c r="N5943" s="114" t="s">
        <v>28</v>
      </c>
      <c r="O5943" s="114">
        <v>-10.5</v>
      </c>
      <c r="P5943" s="114">
        <v>-10.5</v>
      </c>
      <c r="Q5943" s="114">
        <v>0</v>
      </c>
      <c r="R5943" s="112"/>
      <c r="S5943" s="112"/>
      <c r="T5943" s="112"/>
      <c r="U5943" s="112"/>
    </row>
    <row r="5944" spans="1:21" hidden="1">
      <c r="A5944" s="116">
        <v>42471</v>
      </c>
      <c r="B5944" s="114" t="s">
        <v>7325</v>
      </c>
      <c r="C5944" s="116">
        <v>42471</v>
      </c>
      <c r="D5944" s="114" t="s">
        <v>7326</v>
      </c>
      <c r="E5944" s="114" t="s">
        <v>2112</v>
      </c>
      <c r="F5944" s="114" t="s">
        <v>938</v>
      </c>
      <c r="G5944" s="114" t="s">
        <v>7327</v>
      </c>
      <c r="H5944" s="114" t="s">
        <v>2113</v>
      </c>
      <c r="I5944" s="114" t="s">
        <v>81</v>
      </c>
      <c r="J5944" s="114" t="s">
        <v>7328</v>
      </c>
      <c r="K5944" s="114"/>
      <c r="L5944" s="114" t="s">
        <v>20</v>
      </c>
      <c r="M5944" s="114">
        <v>-228</v>
      </c>
      <c r="N5944" s="114" t="s">
        <v>28</v>
      </c>
      <c r="O5944" s="114">
        <v>-49.87</v>
      </c>
      <c r="P5944" s="114">
        <v>-49.88</v>
      </c>
      <c r="Q5944" s="114">
        <v>0.02</v>
      </c>
      <c r="R5944" s="112"/>
      <c r="S5944" s="112"/>
      <c r="T5944" s="112"/>
      <c r="U5944" s="112"/>
    </row>
    <row r="5945" spans="1:21" hidden="1">
      <c r="A5945" s="116">
        <v>42472</v>
      </c>
      <c r="B5945" s="114" t="s">
        <v>7315</v>
      </c>
      <c r="C5945" s="116">
        <v>42472</v>
      </c>
      <c r="D5945" s="114" t="s">
        <v>7316</v>
      </c>
      <c r="E5945" s="114" t="s">
        <v>2112</v>
      </c>
      <c r="F5945" s="114" t="s">
        <v>3984</v>
      </c>
      <c r="G5945" s="114" t="s">
        <v>7317</v>
      </c>
      <c r="H5945" s="114" t="s">
        <v>2113</v>
      </c>
      <c r="I5945" s="114" t="s">
        <v>81</v>
      </c>
      <c r="J5945" s="114" t="s">
        <v>7318</v>
      </c>
      <c r="K5945" s="114"/>
      <c r="L5945" s="114" t="s">
        <v>20</v>
      </c>
      <c r="M5945" s="114">
        <v>-336</v>
      </c>
      <c r="N5945" s="114" t="s">
        <v>28</v>
      </c>
      <c r="O5945" s="114">
        <v>-73.5</v>
      </c>
      <c r="P5945" s="114">
        <v>-73.5</v>
      </c>
      <c r="Q5945" s="114">
        <v>0.02</v>
      </c>
      <c r="R5945" s="112"/>
      <c r="S5945" s="112"/>
      <c r="T5945" s="112"/>
      <c r="U5945" s="112"/>
    </row>
    <row r="5946" spans="1:21" hidden="1">
      <c r="A5946" s="116">
        <v>42475</v>
      </c>
      <c r="B5946" s="114" t="s">
        <v>7297</v>
      </c>
      <c r="C5946" s="116">
        <v>42475</v>
      </c>
      <c r="D5946" s="114" t="s">
        <v>7298</v>
      </c>
      <c r="E5946" s="114" t="s">
        <v>2112</v>
      </c>
      <c r="F5946" s="114" t="s">
        <v>938</v>
      </c>
      <c r="G5946" s="114" t="s">
        <v>7299</v>
      </c>
      <c r="H5946" s="114" t="s">
        <v>2113</v>
      </c>
      <c r="I5946" s="114" t="s">
        <v>81</v>
      </c>
      <c r="J5946" s="114" t="s">
        <v>7300</v>
      </c>
      <c r="K5946" s="114"/>
      <c r="L5946" s="114" t="s">
        <v>20</v>
      </c>
      <c r="M5946" s="114">
        <v>-120</v>
      </c>
      <c r="N5946" s="114" t="s">
        <v>28</v>
      </c>
      <c r="O5946" s="114">
        <v>-26.25</v>
      </c>
      <c r="P5946" s="114">
        <v>-26.25</v>
      </c>
      <c r="Q5946" s="114">
        <v>0.01</v>
      </c>
      <c r="R5946" s="112"/>
      <c r="S5946" s="112"/>
      <c r="T5946" s="112"/>
      <c r="U5946" s="112"/>
    </row>
    <row r="5947" spans="1:21" hidden="1">
      <c r="A5947" s="116">
        <v>42478</v>
      </c>
      <c r="B5947" s="114" t="s">
        <v>7341</v>
      </c>
      <c r="C5947" s="116">
        <v>42478</v>
      </c>
      <c r="D5947" s="114" t="s">
        <v>7342</v>
      </c>
      <c r="E5947" s="114" t="s">
        <v>2112</v>
      </c>
      <c r="F5947" s="114" t="s">
        <v>938</v>
      </c>
      <c r="G5947" s="114" t="s">
        <v>7343</v>
      </c>
      <c r="H5947" s="114" t="s">
        <v>2113</v>
      </c>
      <c r="I5947" s="114" t="s">
        <v>81</v>
      </c>
      <c r="J5947" s="114" t="s">
        <v>7344</v>
      </c>
      <c r="K5947" s="114"/>
      <c r="L5947" s="114" t="s">
        <v>20</v>
      </c>
      <c r="M5947" s="136">
        <v>-1572</v>
      </c>
      <c r="N5947" s="114" t="s">
        <v>28</v>
      </c>
      <c r="O5947" s="114">
        <v>-343.87</v>
      </c>
      <c r="P5947" s="114">
        <v>-343.87</v>
      </c>
      <c r="Q5947" s="114">
        <v>0.37</v>
      </c>
      <c r="R5947" s="112"/>
      <c r="S5947" s="112"/>
      <c r="T5947" s="112"/>
      <c r="U5947" s="112"/>
    </row>
    <row r="5948" spans="1:21" hidden="1">
      <c r="A5948" s="116">
        <v>42489</v>
      </c>
      <c r="B5948" s="114" t="s">
        <v>7187</v>
      </c>
      <c r="C5948" s="116">
        <v>42489</v>
      </c>
      <c r="D5948" s="114" t="s">
        <v>7187</v>
      </c>
      <c r="E5948" s="114" t="s">
        <v>2115</v>
      </c>
      <c r="F5948" s="114" t="s">
        <v>3984</v>
      </c>
      <c r="G5948" s="114" t="s">
        <v>7188</v>
      </c>
      <c r="H5948" s="114" t="s">
        <v>2116</v>
      </c>
      <c r="I5948" s="114" t="s">
        <v>81</v>
      </c>
      <c r="J5948" s="114" t="s">
        <v>7189</v>
      </c>
      <c r="K5948" s="114"/>
      <c r="L5948" s="114" t="s">
        <v>20</v>
      </c>
      <c r="M5948" s="114">
        <v>-76</v>
      </c>
      <c r="N5948" s="114" t="s">
        <v>28</v>
      </c>
      <c r="O5948" s="114">
        <v>-15.96</v>
      </c>
      <c r="P5948" s="114">
        <v>-15.96</v>
      </c>
      <c r="Q5948" s="114">
        <v>15.96</v>
      </c>
      <c r="R5948" s="112"/>
      <c r="S5948" s="112"/>
      <c r="T5948" s="112"/>
      <c r="U5948" s="112"/>
    </row>
    <row r="5949" spans="1:21" hidden="1">
      <c r="A5949" s="116">
        <v>42489</v>
      </c>
      <c r="B5949" s="114" t="s">
        <v>7187</v>
      </c>
      <c r="C5949" s="116">
        <v>42489</v>
      </c>
      <c r="D5949" s="114" t="s">
        <v>7187</v>
      </c>
      <c r="E5949" s="114" t="s">
        <v>2115</v>
      </c>
      <c r="F5949" s="114" t="s">
        <v>3984</v>
      </c>
      <c r="G5949" s="114" t="s">
        <v>7188</v>
      </c>
      <c r="H5949" s="114" t="s">
        <v>2116</v>
      </c>
      <c r="I5949" s="114" t="s">
        <v>81</v>
      </c>
      <c r="J5949" s="114" t="s">
        <v>7189</v>
      </c>
      <c r="K5949" s="114" t="s">
        <v>21</v>
      </c>
      <c r="L5949" s="114"/>
      <c r="M5949" s="114">
        <v>76</v>
      </c>
      <c r="N5949" s="114" t="s">
        <v>28</v>
      </c>
      <c r="O5949" s="114">
        <v>15.96</v>
      </c>
      <c r="P5949" s="114">
        <v>0</v>
      </c>
      <c r="Q5949" s="114">
        <v>0</v>
      </c>
      <c r="R5949" s="112"/>
      <c r="S5949" s="112"/>
      <c r="T5949" s="112"/>
      <c r="U5949" s="112"/>
    </row>
    <row r="5950" spans="1:21" hidden="1">
      <c r="A5950" s="116">
        <v>42489</v>
      </c>
      <c r="B5950" s="114" t="s">
        <v>7187</v>
      </c>
      <c r="C5950" s="116">
        <v>42489</v>
      </c>
      <c r="D5950" s="114" t="s">
        <v>7187</v>
      </c>
      <c r="E5950" s="114" t="s">
        <v>2115</v>
      </c>
      <c r="F5950" s="114" t="s">
        <v>3984</v>
      </c>
      <c r="G5950" s="114" t="s">
        <v>7188</v>
      </c>
      <c r="H5950" s="114" t="s">
        <v>2116</v>
      </c>
      <c r="I5950" s="114" t="s">
        <v>81</v>
      </c>
      <c r="J5950" s="114" t="s">
        <v>7189</v>
      </c>
      <c r="K5950" s="114" t="s">
        <v>21</v>
      </c>
      <c r="L5950" s="114"/>
      <c r="M5950" s="114">
        <v>709</v>
      </c>
      <c r="N5950" s="114" t="s">
        <v>28</v>
      </c>
      <c r="O5950" s="114">
        <v>148.88999999999999</v>
      </c>
      <c r="P5950" s="114">
        <v>0</v>
      </c>
      <c r="Q5950" s="114">
        <v>0</v>
      </c>
      <c r="R5950" s="112"/>
      <c r="S5950" s="112"/>
      <c r="T5950" s="112"/>
      <c r="U5950" s="112"/>
    </row>
    <row r="5951" spans="1:21" hidden="1">
      <c r="A5951" s="116">
        <v>42489</v>
      </c>
      <c r="B5951" s="114" t="s">
        <v>7187</v>
      </c>
      <c r="C5951" s="116">
        <v>42489</v>
      </c>
      <c r="D5951" s="114" t="s">
        <v>7187</v>
      </c>
      <c r="E5951" s="114" t="s">
        <v>2115</v>
      </c>
      <c r="F5951" s="114" t="s">
        <v>3984</v>
      </c>
      <c r="G5951" s="114" t="s">
        <v>7188</v>
      </c>
      <c r="H5951" s="114" t="s">
        <v>2116</v>
      </c>
      <c r="I5951" s="114" t="s">
        <v>81</v>
      </c>
      <c r="J5951" s="114" t="s">
        <v>7189</v>
      </c>
      <c r="K5951" s="114"/>
      <c r="L5951" s="114" t="s">
        <v>20</v>
      </c>
      <c r="M5951" s="114">
        <v>-21</v>
      </c>
      <c r="N5951" s="114" t="s">
        <v>28</v>
      </c>
      <c r="O5951" s="114">
        <v>-4.41</v>
      </c>
      <c r="P5951" s="114">
        <v>-4.41</v>
      </c>
      <c r="Q5951" s="114">
        <v>4.41</v>
      </c>
      <c r="R5951" s="112"/>
      <c r="S5951" s="112"/>
      <c r="T5951" s="112"/>
      <c r="U5951" s="112"/>
    </row>
    <row r="5952" spans="1:21" hidden="1">
      <c r="A5952" s="116">
        <v>42489</v>
      </c>
      <c r="B5952" s="114" t="s">
        <v>7187</v>
      </c>
      <c r="C5952" s="116">
        <v>42489</v>
      </c>
      <c r="D5952" s="114" t="s">
        <v>7187</v>
      </c>
      <c r="E5952" s="114" t="s">
        <v>2115</v>
      </c>
      <c r="F5952" s="114" t="s">
        <v>3984</v>
      </c>
      <c r="G5952" s="114" t="s">
        <v>7188</v>
      </c>
      <c r="H5952" s="114" t="s">
        <v>2116</v>
      </c>
      <c r="I5952" s="114" t="s">
        <v>81</v>
      </c>
      <c r="J5952" s="114" t="s">
        <v>7189</v>
      </c>
      <c r="K5952" s="114"/>
      <c r="L5952" s="114" t="s">
        <v>20</v>
      </c>
      <c r="M5952" s="114">
        <v>-709</v>
      </c>
      <c r="N5952" s="114" t="s">
        <v>28</v>
      </c>
      <c r="O5952" s="114">
        <v>-148.88999999999999</v>
      </c>
      <c r="P5952" s="114">
        <v>-148.88999999999999</v>
      </c>
      <c r="Q5952" s="114">
        <v>148.88999999999999</v>
      </c>
      <c r="R5952" s="112"/>
      <c r="S5952" s="112"/>
      <c r="T5952" s="112"/>
      <c r="U5952" s="112"/>
    </row>
    <row r="5953" spans="1:21" hidden="1">
      <c r="A5953" s="116">
        <v>42489</v>
      </c>
      <c r="B5953" s="114" t="s">
        <v>7187</v>
      </c>
      <c r="C5953" s="116">
        <v>42489</v>
      </c>
      <c r="D5953" s="114" t="s">
        <v>7187</v>
      </c>
      <c r="E5953" s="114" t="s">
        <v>2115</v>
      </c>
      <c r="F5953" s="114" t="s">
        <v>3984</v>
      </c>
      <c r="G5953" s="114" t="s">
        <v>7188</v>
      </c>
      <c r="H5953" s="114" t="s">
        <v>2116</v>
      </c>
      <c r="I5953" s="114" t="s">
        <v>81</v>
      </c>
      <c r="J5953" s="114" t="s">
        <v>7189</v>
      </c>
      <c r="K5953" s="114" t="s">
        <v>21</v>
      </c>
      <c r="L5953" s="114"/>
      <c r="M5953" s="114">
        <v>21</v>
      </c>
      <c r="N5953" s="114" t="s">
        <v>28</v>
      </c>
      <c r="O5953" s="114">
        <v>4.41</v>
      </c>
      <c r="P5953" s="114">
        <v>0</v>
      </c>
      <c r="Q5953" s="114">
        <v>0</v>
      </c>
      <c r="R5953" s="112"/>
      <c r="S5953" s="112"/>
      <c r="T5953" s="112"/>
      <c r="U5953" s="112"/>
    </row>
    <row r="5954" spans="1:21" hidden="1">
      <c r="A5954" s="116">
        <v>42489</v>
      </c>
      <c r="B5954" s="114" t="s">
        <v>7190</v>
      </c>
      <c r="C5954" s="116">
        <v>42489</v>
      </c>
      <c r="D5954" s="114" t="s">
        <v>7190</v>
      </c>
      <c r="E5954" s="114" t="s">
        <v>2115</v>
      </c>
      <c r="F5954" s="114" t="s">
        <v>886</v>
      </c>
      <c r="G5954" s="114" t="s">
        <v>7191</v>
      </c>
      <c r="H5954" s="114" t="s">
        <v>2116</v>
      </c>
      <c r="I5954" s="114" t="s">
        <v>81</v>
      </c>
      <c r="J5954" s="114" t="s">
        <v>7192</v>
      </c>
      <c r="K5954" s="114" t="s">
        <v>21</v>
      </c>
      <c r="L5954" s="114"/>
      <c r="M5954" s="114">
        <v>297</v>
      </c>
      <c r="N5954" s="114" t="s">
        <v>28</v>
      </c>
      <c r="O5954" s="114">
        <v>62.37</v>
      </c>
      <c r="P5954" s="114">
        <v>0</v>
      </c>
      <c r="Q5954" s="114">
        <v>0</v>
      </c>
      <c r="R5954" s="112"/>
      <c r="S5954" s="112"/>
      <c r="T5954" s="112"/>
      <c r="U5954" s="112"/>
    </row>
    <row r="5955" spans="1:21" hidden="1">
      <c r="A5955" s="116">
        <v>42489</v>
      </c>
      <c r="B5955" s="114" t="s">
        <v>7190</v>
      </c>
      <c r="C5955" s="116">
        <v>42489</v>
      </c>
      <c r="D5955" s="114" t="s">
        <v>7190</v>
      </c>
      <c r="E5955" s="114" t="s">
        <v>2115</v>
      </c>
      <c r="F5955" s="114" t="s">
        <v>886</v>
      </c>
      <c r="G5955" s="114" t="s">
        <v>7191</v>
      </c>
      <c r="H5955" s="114" t="s">
        <v>2116</v>
      </c>
      <c r="I5955" s="114" t="s">
        <v>81</v>
      </c>
      <c r="J5955" s="114" t="s">
        <v>7192</v>
      </c>
      <c r="K5955" s="114" t="s">
        <v>21</v>
      </c>
      <c r="L5955" s="114"/>
      <c r="M5955" s="114">
        <v>65</v>
      </c>
      <c r="N5955" s="114" t="s">
        <v>28</v>
      </c>
      <c r="O5955" s="114">
        <v>13.65</v>
      </c>
      <c r="P5955" s="114">
        <v>0</v>
      </c>
      <c r="Q5955" s="114">
        <v>0</v>
      </c>
      <c r="R5955" s="112"/>
      <c r="S5955" s="112"/>
      <c r="T5955" s="112"/>
      <c r="U5955" s="112"/>
    </row>
    <row r="5956" spans="1:21" hidden="1">
      <c r="A5956" s="116">
        <v>42489</v>
      </c>
      <c r="B5956" s="114" t="s">
        <v>7190</v>
      </c>
      <c r="C5956" s="116">
        <v>42489</v>
      </c>
      <c r="D5956" s="114" t="s">
        <v>7190</v>
      </c>
      <c r="E5956" s="114" t="s">
        <v>2115</v>
      </c>
      <c r="F5956" s="114" t="s">
        <v>886</v>
      </c>
      <c r="G5956" s="114" t="s">
        <v>7191</v>
      </c>
      <c r="H5956" s="114" t="s">
        <v>2116</v>
      </c>
      <c r="I5956" s="114" t="s">
        <v>81</v>
      </c>
      <c r="J5956" s="114" t="s">
        <v>7192</v>
      </c>
      <c r="K5956" s="114"/>
      <c r="L5956" s="114" t="s">
        <v>20</v>
      </c>
      <c r="M5956" s="114">
        <v>-297</v>
      </c>
      <c r="N5956" s="114" t="s">
        <v>28</v>
      </c>
      <c r="O5956" s="114">
        <v>-62.37</v>
      </c>
      <c r="P5956" s="114">
        <v>-62.37</v>
      </c>
      <c r="Q5956" s="114">
        <v>62.37</v>
      </c>
      <c r="R5956" s="112"/>
      <c r="S5956" s="112"/>
      <c r="T5956" s="112"/>
      <c r="U5956" s="112"/>
    </row>
    <row r="5957" spans="1:21" hidden="1">
      <c r="A5957" s="116">
        <v>42489</v>
      </c>
      <c r="B5957" s="114" t="s">
        <v>7190</v>
      </c>
      <c r="C5957" s="116">
        <v>42489</v>
      </c>
      <c r="D5957" s="114" t="s">
        <v>7190</v>
      </c>
      <c r="E5957" s="114" t="s">
        <v>2115</v>
      </c>
      <c r="F5957" s="114" t="s">
        <v>886</v>
      </c>
      <c r="G5957" s="114" t="s">
        <v>7191</v>
      </c>
      <c r="H5957" s="114" t="s">
        <v>2116</v>
      </c>
      <c r="I5957" s="114" t="s">
        <v>81</v>
      </c>
      <c r="J5957" s="114" t="s">
        <v>7192</v>
      </c>
      <c r="K5957" s="114"/>
      <c r="L5957" s="114" t="s">
        <v>20</v>
      </c>
      <c r="M5957" s="114">
        <v>-65</v>
      </c>
      <c r="N5957" s="114" t="s">
        <v>28</v>
      </c>
      <c r="O5957" s="114">
        <v>-13.65</v>
      </c>
      <c r="P5957" s="114">
        <v>-13.65</v>
      </c>
      <c r="Q5957" s="114">
        <v>13.65</v>
      </c>
      <c r="R5957" s="112"/>
      <c r="S5957" s="112"/>
      <c r="T5957" s="112"/>
      <c r="U5957" s="112"/>
    </row>
    <row r="5958" spans="1:21" hidden="1">
      <c r="A5958" s="116">
        <v>42461</v>
      </c>
      <c r="B5958" s="114" t="s">
        <v>7505</v>
      </c>
      <c r="C5958" s="116">
        <v>42461</v>
      </c>
      <c r="D5958" s="114" t="s">
        <v>7506</v>
      </c>
      <c r="E5958" s="114" t="s">
        <v>2115</v>
      </c>
      <c r="F5958" s="114" t="s">
        <v>3984</v>
      </c>
      <c r="G5958" s="114" t="s">
        <v>7507</v>
      </c>
      <c r="H5958" s="114" t="s">
        <v>2116</v>
      </c>
      <c r="I5958" s="114" t="s">
        <v>81</v>
      </c>
      <c r="J5958" s="114" t="s">
        <v>7508</v>
      </c>
      <c r="K5958" s="114"/>
      <c r="L5958" s="114" t="s">
        <v>20</v>
      </c>
      <c r="M5958" s="114">
        <v>-240</v>
      </c>
      <c r="N5958" s="114" t="s">
        <v>28</v>
      </c>
      <c r="O5958" s="114">
        <v>-54.9</v>
      </c>
      <c r="P5958" s="114">
        <v>-54.9</v>
      </c>
      <c r="Q5958" s="114">
        <v>1.07</v>
      </c>
      <c r="R5958" s="112"/>
      <c r="S5958" s="112"/>
      <c r="T5958" s="112"/>
      <c r="U5958" s="112"/>
    </row>
    <row r="5959" spans="1:21" hidden="1">
      <c r="A5959" s="116">
        <v>42465</v>
      </c>
      <c r="B5959" s="114" t="s">
        <v>7612</v>
      </c>
      <c r="C5959" s="116">
        <v>42465</v>
      </c>
      <c r="D5959" s="114" t="s">
        <v>7613</v>
      </c>
      <c r="E5959" s="114" t="s">
        <v>2115</v>
      </c>
      <c r="F5959" s="114" t="s">
        <v>3984</v>
      </c>
      <c r="G5959" s="114" t="s">
        <v>7614</v>
      </c>
      <c r="H5959" s="114" t="s">
        <v>2116</v>
      </c>
      <c r="I5959" s="114" t="s">
        <v>81</v>
      </c>
      <c r="J5959" s="114" t="s">
        <v>7615</v>
      </c>
      <c r="K5959" s="114"/>
      <c r="L5959" s="114" t="s">
        <v>20</v>
      </c>
      <c r="M5959" s="114">
        <v>-204</v>
      </c>
      <c r="N5959" s="114" t="s">
        <v>28</v>
      </c>
      <c r="O5959" s="114">
        <v>-46.67</v>
      </c>
      <c r="P5959" s="114">
        <v>-46.67</v>
      </c>
      <c r="Q5959" s="114">
        <v>0.91</v>
      </c>
      <c r="R5959" s="112"/>
      <c r="S5959" s="112"/>
      <c r="T5959" s="112"/>
      <c r="U5959" s="112"/>
    </row>
    <row r="5960" spans="1:21" hidden="1">
      <c r="A5960" s="116">
        <v>42464</v>
      </c>
      <c r="B5960" s="114" t="s">
        <v>7616</v>
      </c>
      <c r="C5960" s="116">
        <v>42464</v>
      </c>
      <c r="D5960" s="114" t="s">
        <v>7617</v>
      </c>
      <c r="E5960" s="114" t="s">
        <v>2115</v>
      </c>
      <c r="F5960" s="114" t="s">
        <v>3984</v>
      </c>
      <c r="G5960" s="114" t="s">
        <v>7618</v>
      </c>
      <c r="H5960" s="114" t="s">
        <v>2116</v>
      </c>
      <c r="I5960" s="114" t="s">
        <v>81</v>
      </c>
      <c r="J5960" s="114" t="s">
        <v>7516</v>
      </c>
      <c r="K5960" s="114"/>
      <c r="L5960" s="114" t="s">
        <v>20</v>
      </c>
      <c r="M5960" s="114">
        <v>-168</v>
      </c>
      <c r="N5960" s="114" t="s">
        <v>28</v>
      </c>
      <c r="O5960" s="114">
        <v>-38.43</v>
      </c>
      <c r="P5960" s="114">
        <v>-38.43</v>
      </c>
      <c r="Q5960" s="114">
        <v>0.75</v>
      </c>
      <c r="R5960" s="112"/>
      <c r="S5960" s="112"/>
      <c r="T5960" s="112"/>
      <c r="U5960" s="112"/>
    </row>
    <row r="5961" spans="1:21" hidden="1">
      <c r="A5961" s="116">
        <v>42467</v>
      </c>
      <c r="B5961" s="114" t="s">
        <v>7702</v>
      </c>
      <c r="C5961" s="116">
        <v>42467</v>
      </c>
      <c r="D5961" s="114" t="s">
        <v>7703</v>
      </c>
      <c r="E5961" s="114" t="s">
        <v>2115</v>
      </c>
      <c r="F5961" s="114" t="s">
        <v>3984</v>
      </c>
      <c r="G5961" s="114" t="s">
        <v>7704</v>
      </c>
      <c r="H5961" s="114" t="s">
        <v>2116</v>
      </c>
      <c r="I5961" s="114" t="s">
        <v>81</v>
      </c>
      <c r="J5961" s="114" t="s">
        <v>7705</v>
      </c>
      <c r="K5961" s="114"/>
      <c r="L5961" s="114" t="s">
        <v>20</v>
      </c>
      <c r="M5961" s="114">
        <v>-60</v>
      </c>
      <c r="N5961" s="114" t="s">
        <v>28</v>
      </c>
      <c r="O5961" s="114">
        <v>-13.43</v>
      </c>
      <c r="P5961" s="114">
        <v>-13.43</v>
      </c>
      <c r="Q5961" s="114">
        <v>-0.03</v>
      </c>
      <c r="R5961" s="112"/>
      <c r="S5961" s="112"/>
      <c r="T5961" s="112"/>
      <c r="U5961" s="112"/>
    </row>
    <row r="5962" spans="1:21" hidden="1">
      <c r="A5962" s="116">
        <v>42472</v>
      </c>
      <c r="B5962" s="114" t="s">
        <v>7315</v>
      </c>
      <c r="C5962" s="116">
        <v>42472</v>
      </c>
      <c r="D5962" s="114" t="s">
        <v>7316</v>
      </c>
      <c r="E5962" s="114" t="s">
        <v>2115</v>
      </c>
      <c r="F5962" s="114" t="s">
        <v>3984</v>
      </c>
      <c r="G5962" s="114" t="s">
        <v>7317</v>
      </c>
      <c r="H5962" s="114" t="s">
        <v>2116</v>
      </c>
      <c r="I5962" s="114" t="s">
        <v>81</v>
      </c>
      <c r="J5962" s="114" t="s">
        <v>7318</v>
      </c>
      <c r="K5962" s="114"/>
      <c r="L5962" s="114" t="s">
        <v>20</v>
      </c>
      <c r="M5962" s="114">
        <v>-180</v>
      </c>
      <c r="N5962" s="114" t="s">
        <v>28</v>
      </c>
      <c r="O5962" s="114">
        <v>-40.28</v>
      </c>
      <c r="P5962" s="114">
        <v>-40.28</v>
      </c>
      <c r="Q5962" s="114">
        <v>-0.1</v>
      </c>
      <c r="R5962" s="112"/>
      <c r="S5962" s="112"/>
      <c r="T5962" s="112"/>
      <c r="U5962" s="112"/>
    </row>
    <row r="5963" spans="1:21" hidden="1">
      <c r="A5963" s="116">
        <v>42471</v>
      </c>
      <c r="B5963" s="114" t="s">
        <v>7895</v>
      </c>
      <c r="C5963" s="116">
        <v>42471</v>
      </c>
      <c r="D5963" s="114" t="s">
        <v>7896</v>
      </c>
      <c r="E5963" s="114" t="s">
        <v>2115</v>
      </c>
      <c r="F5963" s="114" t="s">
        <v>3984</v>
      </c>
      <c r="G5963" s="114" t="s">
        <v>7897</v>
      </c>
      <c r="H5963" s="114" t="s">
        <v>2116</v>
      </c>
      <c r="I5963" s="114" t="s">
        <v>81</v>
      </c>
      <c r="J5963" s="114" t="s">
        <v>7898</v>
      </c>
      <c r="K5963" s="114"/>
      <c r="L5963" s="114" t="s">
        <v>20</v>
      </c>
      <c r="M5963" s="114">
        <v>-324</v>
      </c>
      <c r="N5963" s="114" t="s">
        <v>28</v>
      </c>
      <c r="O5963" s="114">
        <v>-72.510000000000005</v>
      </c>
      <c r="P5963" s="114">
        <v>-72.510000000000005</v>
      </c>
      <c r="Q5963" s="114">
        <v>-0.17</v>
      </c>
      <c r="R5963" s="112"/>
      <c r="S5963" s="112"/>
      <c r="T5963" s="112"/>
      <c r="U5963" s="112"/>
    </row>
    <row r="5964" spans="1:21" hidden="1">
      <c r="A5964" s="116">
        <v>42473</v>
      </c>
      <c r="B5964" s="114" t="s">
        <v>7269</v>
      </c>
      <c r="C5964" s="116">
        <v>42473</v>
      </c>
      <c r="D5964" s="114" t="s">
        <v>7270</v>
      </c>
      <c r="E5964" s="114" t="s">
        <v>2115</v>
      </c>
      <c r="F5964" s="114" t="s">
        <v>3984</v>
      </c>
      <c r="G5964" s="114" t="s">
        <v>7271</v>
      </c>
      <c r="H5964" s="114" t="s">
        <v>2116</v>
      </c>
      <c r="I5964" s="114" t="s">
        <v>81</v>
      </c>
      <c r="J5964" s="114" t="s">
        <v>7272</v>
      </c>
      <c r="K5964" s="114"/>
      <c r="L5964" s="114" t="s">
        <v>20</v>
      </c>
      <c r="M5964" s="114">
        <v>-24</v>
      </c>
      <c r="N5964" s="114" t="s">
        <v>28</v>
      </c>
      <c r="O5964" s="114">
        <v>-5.37</v>
      </c>
      <c r="P5964" s="114">
        <v>-5.37</v>
      </c>
      <c r="Q5964" s="114">
        <v>-0.01</v>
      </c>
      <c r="R5964" s="112"/>
      <c r="S5964" s="112"/>
      <c r="T5964" s="112"/>
      <c r="U5964" s="112"/>
    </row>
    <row r="5965" spans="1:21" hidden="1">
      <c r="A5965" s="116">
        <v>42474</v>
      </c>
      <c r="B5965" s="114" t="s">
        <v>7293</v>
      </c>
      <c r="C5965" s="116">
        <v>42474</v>
      </c>
      <c r="D5965" s="114" t="s">
        <v>7294</v>
      </c>
      <c r="E5965" s="114" t="s">
        <v>2115</v>
      </c>
      <c r="F5965" s="114" t="s">
        <v>3984</v>
      </c>
      <c r="G5965" s="114" t="s">
        <v>7295</v>
      </c>
      <c r="H5965" s="114" t="s">
        <v>2116</v>
      </c>
      <c r="I5965" s="114" t="s">
        <v>81</v>
      </c>
      <c r="J5965" s="114" t="s">
        <v>7296</v>
      </c>
      <c r="K5965" s="114"/>
      <c r="L5965" s="114" t="s">
        <v>20</v>
      </c>
      <c r="M5965" s="114">
        <v>-672</v>
      </c>
      <c r="N5965" s="114" t="s">
        <v>28</v>
      </c>
      <c r="O5965" s="114">
        <v>-150.38</v>
      </c>
      <c r="P5965" s="114">
        <v>-150.38</v>
      </c>
      <c r="Q5965" s="114">
        <v>-0.35</v>
      </c>
      <c r="R5965" s="112"/>
      <c r="S5965" s="112"/>
      <c r="T5965" s="112"/>
      <c r="U5965" s="112"/>
    </row>
    <row r="5966" spans="1:21" hidden="1">
      <c r="A5966" s="116">
        <v>42475</v>
      </c>
      <c r="B5966" s="114" t="s">
        <v>7253</v>
      </c>
      <c r="C5966" s="116">
        <v>42475</v>
      </c>
      <c r="D5966" s="114" t="s">
        <v>7254</v>
      </c>
      <c r="E5966" s="114" t="s">
        <v>2115</v>
      </c>
      <c r="F5966" s="114" t="s">
        <v>3984</v>
      </c>
      <c r="G5966" s="114" t="s">
        <v>7255</v>
      </c>
      <c r="H5966" s="114" t="s">
        <v>2116</v>
      </c>
      <c r="I5966" s="114" t="s">
        <v>81</v>
      </c>
      <c r="J5966" s="114" t="s">
        <v>7256</v>
      </c>
      <c r="K5966" s="114"/>
      <c r="L5966" s="114" t="s">
        <v>20</v>
      </c>
      <c r="M5966" s="114">
        <v>-48</v>
      </c>
      <c r="N5966" s="114" t="s">
        <v>28</v>
      </c>
      <c r="O5966" s="114">
        <v>-10.74</v>
      </c>
      <c r="P5966" s="114">
        <v>-10.74</v>
      </c>
      <c r="Q5966" s="114">
        <v>-0.03</v>
      </c>
      <c r="R5966" s="112"/>
      <c r="S5966" s="112"/>
      <c r="T5966" s="112"/>
      <c r="U5966" s="112"/>
    </row>
    <row r="5967" spans="1:21" hidden="1">
      <c r="A5967" s="116">
        <v>42478</v>
      </c>
      <c r="B5967" s="114" t="s">
        <v>7341</v>
      </c>
      <c r="C5967" s="116">
        <v>42478</v>
      </c>
      <c r="D5967" s="114" t="s">
        <v>7342</v>
      </c>
      <c r="E5967" s="114" t="s">
        <v>2115</v>
      </c>
      <c r="F5967" s="114" t="s">
        <v>938</v>
      </c>
      <c r="G5967" s="114" t="s">
        <v>7343</v>
      </c>
      <c r="H5967" s="114" t="s">
        <v>2116</v>
      </c>
      <c r="I5967" s="114" t="s">
        <v>81</v>
      </c>
      <c r="J5967" s="114" t="s">
        <v>7344</v>
      </c>
      <c r="K5967" s="114"/>
      <c r="L5967" s="114" t="s">
        <v>20</v>
      </c>
      <c r="M5967" s="136">
        <v>-2256</v>
      </c>
      <c r="N5967" s="114" t="s">
        <v>28</v>
      </c>
      <c r="O5967" s="114">
        <v>-504.86</v>
      </c>
      <c r="P5967" s="114">
        <v>-504.87</v>
      </c>
      <c r="Q5967" s="114">
        <v>-1.1599999999999999</v>
      </c>
      <c r="R5967" s="112"/>
      <c r="S5967" s="112"/>
      <c r="T5967" s="112"/>
      <c r="U5967" s="112"/>
    </row>
    <row r="5968" spans="1:21" hidden="1">
      <c r="A5968" s="116">
        <v>42479</v>
      </c>
      <c r="B5968" s="114" t="s">
        <v>7401</v>
      </c>
      <c r="C5968" s="116">
        <v>42479</v>
      </c>
      <c r="D5968" s="114" t="s">
        <v>7402</v>
      </c>
      <c r="E5968" s="114" t="s">
        <v>2115</v>
      </c>
      <c r="F5968" s="114" t="s">
        <v>938</v>
      </c>
      <c r="G5968" s="114" t="s">
        <v>7403</v>
      </c>
      <c r="H5968" s="114" t="s">
        <v>2116</v>
      </c>
      <c r="I5968" s="114" t="s">
        <v>81</v>
      </c>
      <c r="J5968" s="114" t="s">
        <v>7404</v>
      </c>
      <c r="K5968" s="114"/>
      <c r="L5968" s="114" t="s">
        <v>20</v>
      </c>
      <c r="M5968" s="114">
        <v>-552</v>
      </c>
      <c r="N5968" s="114" t="s">
        <v>28</v>
      </c>
      <c r="O5968" s="114">
        <v>-123.53</v>
      </c>
      <c r="P5968" s="114">
        <v>-123.53</v>
      </c>
      <c r="Q5968" s="114">
        <v>-1.07</v>
      </c>
      <c r="R5968" s="112"/>
      <c r="S5968" s="112"/>
      <c r="T5968" s="112"/>
      <c r="U5968" s="112"/>
    </row>
    <row r="5969" spans="1:21" hidden="1">
      <c r="A5969" s="116">
        <v>42480</v>
      </c>
      <c r="B5969" s="114" t="s">
        <v>7389</v>
      </c>
      <c r="C5969" s="116">
        <v>42480</v>
      </c>
      <c r="D5969" s="114" t="s">
        <v>7390</v>
      </c>
      <c r="E5969" s="114" t="s">
        <v>2115</v>
      </c>
      <c r="F5969" s="114" t="s">
        <v>938</v>
      </c>
      <c r="G5969" s="114" t="s">
        <v>7391</v>
      </c>
      <c r="H5969" s="114" t="s">
        <v>2116</v>
      </c>
      <c r="I5969" s="114" t="s">
        <v>81</v>
      </c>
      <c r="J5969" s="114" t="s">
        <v>7392</v>
      </c>
      <c r="K5969" s="114"/>
      <c r="L5969" s="114" t="s">
        <v>20</v>
      </c>
      <c r="M5969" s="136">
        <v>-1092</v>
      </c>
      <c r="N5969" s="114" t="s">
        <v>28</v>
      </c>
      <c r="O5969" s="114">
        <v>-244.37</v>
      </c>
      <c r="P5969" s="114">
        <v>-244.37</v>
      </c>
      <c r="Q5969" s="114">
        <v>-0.57999999999999996</v>
      </c>
      <c r="R5969" s="112"/>
      <c r="S5969" s="112"/>
      <c r="T5969" s="112"/>
      <c r="U5969" s="112"/>
    </row>
    <row r="5970" spans="1:21" hidden="1">
      <c r="A5970" s="116">
        <v>42480</v>
      </c>
      <c r="B5970" s="114" t="s">
        <v>7389</v>
      </c>
      <c r="C5970" s="116">
        <v>42480</v>
      </c>
      <c r="D5970" s="114" t="s">
        <v>7390</v>
      </c>
      <c r="E5970" s="114" t="s">
        <v>2115</v>
      </c>
      <c r="F5970" s="114" t="s">
        <v>938</v>
      </c>
      <c r="G5970" s="114" t="s">
        <v>7391</v>
      </c>
      <c r="H5970" s="114" t="s">
        <v>2116</v>
      </c>
      <c r="I5970" s="114" t="s">
        <v>81</v>
      </c>
      <c r="J5970" s="114" t="s">
        <v>7392</v>
      </c>
      <c r="K5970" s="114"/>
      <c r="L5970" s="114" t="s">
        <v>20</v>
      </c>
      <c r="M5970" s="114">
        <v>-710</v>
      </c>
      <c r="N5970" s="114" t="s">
        <v>28</v>
      </c>
      <c r="O5970" s="114">
        <v>-160.26</v>
      </c>
      <c r="P5970" s="114">
        <v>-160.27000000000001</v>
      </c>
      <c r="Q5970" s="114">
        <v>0.01</v>
      </c>
      <c r="R5970" s="112"/>
      <c r="S5970" s="112"/>
      <c r="T5970" s="112"/>
      <c r="U5970" s="112"/>
    </row>
    <row r="5971" spans="1:21" hidden="1">
      <c r="A5971" s="116">
        <v>42481</v>
      </c>
      <c r="B5971" s="114" t="s">
        <v>7377</v>
      </c>
      <c r="C5971" s="116">
        <v>42481</v>
      </c>
      <c r="D5971" s="114" t="s">
        <v>7378</v>
      </c>
      <c r="E5971" s="114" t="s">
        <v>2115</v>
      </c>
      <c r="F5971" s="114" t="s">
        <v>938</v>
      </c>
      <c r="G5971" s="114" t="s">
        <v>7379</v>
      </c>
      <c r="H5971" s="114" t="s">
        <v>2116</v>
      </c>
      <c r="I5971" s="114" t="s">
        <v>81</v>
      </c>
      <c r="J5971" s="114" t="s">
        <v>7380</v>
      </c>
      <c r="K5971" s="114"/>
      <c r="L5971" s="114" t="s">
        <v>20</v>
      </c>
      <c r="M5971" s="114">
        <v>-144</v>
      </c>
      <c r="N5971" s="114" t="s">
        <v>28</v>
      </c>
      <c r="O5971" s="114">
        <v>-32.5</v>
      </c>
      <c r="P5971" s="114">
        <v>-32.5</v>
      </c>
      <c r="Q5971" s="114">
        <v>-0.01</v>
      </c>
      <c r="R5971" s="112"/>
      <c r="S5971" s="112"/>
      <c r="T5971" s="112"/>
      <c r="U5971" s="112"/>
    </row>
    <row r="5972" spans="1:21" hidden="1">
      <c r="A5972" s="116">
        <v>42482</v>
      </c>
      <c r="B5972" s="114" t="s">
        <v>7345</v>
      </c>
      <c r="C5972" s="116">
        <v>42482</v>
      </c>
      <c r="D5972" s="114" t="s">
        <v>7346</v>
      </c>
      <c r="E5972" s="114" t="s">
        <v>2115</v>
      </c>
      <c r="F5972" s="114" t="s">
        <v>938</v>
      </c>
      <c r="G5972" s="114" t="s">
        <v>7347</v>
      </c>
      <c r="H5972" s="114" t="s">
        <v>2116</v>
      </c>
      <c r="I5972" s="114" t="s">
        <v>81</v>
      </c>
      <c r="J5972" s="114" t="s">
        <v>7348</v>
      </c>
      <c r="K5972" s="114"/>
      <c r="L5972" s="114" t="s">
        <v>20</v>
      </c>
      <c r="M5972" s="114">
        <v>-36</v>
      </c>
      <c r="N5972" s="114" t="s">
        <v>28</v>
      </c>
      <c r="O5972" s="114">
        <v>-8.06</v>
      </c>
      <c r="P5972" s="114">
        <v>-8.06</v>
      </c>
      <c r="Q5972" s="114">
        <v>-0.01</v>
      </c>
      <c r="R5972" s="112"/>
      <c r="S5972" s="112"/>
      <c r="T5972" s="112"/>
      <c r="U5972" s="112"/>
    </row>
    <row r="5973" spans="1:21" hidden="1">
      <c r="A5973" s="116">
        <v>42480</v>
      </c>
      <c r="B5973" s="114" t="s">
        <v>7389</v>
      </c>
      <c r="C5973" s="116">
        <v>42480</v>
      </c>
      <c r="D5973" s="114" t="s">
        <v>7390</v>
      </c>
      <c r="E5973" s="114" t="s">
        <v>2115</v>
      </c>
      <c r="F5973" s="114" t="s">
        <v>938</v>
      </c>
      <c r="G5973" s="114" t="s">
        <v>7391</v>
      </c>
      <c r="H5973" s="114" t="s">
        <v>2116</v>
      </c>
      <c r="I5973" s="114" t="s">
        <v>81</v>
      </c>
      <c r="J5973" s="114" t="s">
        <v>7392</v>
      </c>
      <c r="K5973" s="114"/>
      <c r="L5973" s="114" t="s">
        <v>20</v>
      </c>
      <c r="M5973" s="114">
        <v>-34</v>
      </c>
      <c r="N5973" s="114" t="s">
        <v>28</v>
      </c>
      <c r="O5973" s="114">
        <v>-7.61</v>
      </c>
      <c r="P5973" s="114">
        <v>-7.61</v>
      </c>
      <c r="Q5973" s="114">
        <v>-0.06</v>
      </c>
      <c r="R5973" s="112"/>
      <c r="S5973" s="112"/>
      <c r="T5973" s="112"/>
      <c r="U5973" s="112"/>
    </row>
    <row r="5974" spans="1:21" hidden="1">
      <c r="A5974" s="116">
        <v>42482</v>
      </c>
      <c r="B5974" s="114" t="s">
        <v>8166</v>
      </c>
      <c r="C5974" s="116">
        <v>42482</v>
      </c>
      <c r="D5974" s="114" t="s">
        <v>8167</v>
      </c>
      <c r="E5974" s="114" t="s">
        <v>2115</v>
      </c>
      <c r="F5974" s="114" t="s">
        <v>3990</v>
      </c>
      <c r="G5974" s="114" t="s">
        <v>8168</v>
      </c>
      <c r="H5974" s="114" t="s">
        <v>2116</v>
      </c>
      <c r="I5974" s="114" t="s">
        <v>81</v>
      </c>
      <c r="J5974" s="114" t="s">
        <v>8169</v>
      </c>
      <c r="K5974" s="114"/>
      <c r="L5974" s="114" t="s">
        <v>20</v>
      </c>
      <c r="M5974" s="114">
        <v>-72</v>
      </c>
      <c r="N5974" s="114" t="s">
        <v>28</v>
      </c>
      <c r="O5974" s="114">
        <v>-16.170000000000002</v>
      </c>
      <c r="P5974" s="114">
        <v>-16.170000000000002</v>
      </c>
      <c r="Q5974" s="114">
        <v>0</v>
      </c>
      <c r="R5974" s="112"/>
      <c r="S5974" s="112"/>
      <c r="T5974" s="112"/>
      <c r="U5974" s="112"/>
    </row>
    <row r="5975" spans="1:21" hidden="1">
      <c r="A5975" s="116">
        <v>42482</v>
      </c>
      <c r="B5975" s="114" t="s">
        <v>8170</v>
      </c>
      <c r="C5975" s="116">
        <v>42482</v>
      </c>
      <c r="D5975" s="114" t="s">
        <v>8171</v>
      </c>
      <c r="E5975" s="114" t="s">
        <v>2118</v>
      </c>
      <c r="F5975" s="114" t="s">
        <v>4334</v>
      </c>
      <c r="G5975" s="114" t="s">
        <v>8172</v>
      </c>
      <c r="H5975" s="114" t="s">
        <v>2119</v>
      </c>
      <c r="I5975" s="114" t="s">
        <v>81</v>
      </c>
      <c r="J5975" s="114" t="s">
        <v>8173</v>
      </c>
      <c r="K5975" s="114"/>
      <c r="L5975" s="114" t="s">
        <v>20</v>
      </c>
      <c r="M5975" s="136">
        <v>-7200</v>
      </c>
      <c r="N5975" s="114" t="s">
        <v>28</v>
      </c>
      <c r="O5975" s="136">
        <v>-1584</v>
      </c>
      <c r="P5975" s="136">
        <v>-1584</v>
      </c>
      <c r="Q5975" s="114">
        <v>-55.57</v>
      </c>
      <c r="R5975" s="112"/>
      <c r="S5975" s="112"/>
      <c r="T5975" s="112"/>
      <c r="U5975" s="112"/>
    </row>
    <row r="5976" spans="1:21">
      <c r="A5976" s="116">
        <v>42482</v>
      </c>
      <c r="B5976" s="114" t="s">
        <v>8174</v>
      </c>
      <c r="C5976" s="116">
        <v>42482</v>
      </c>
      <c r="D5976" s="114" t="s">
        <v>8174</v>
      </c>
      <c r="E5976" s="114" t="s">
        <v>2118</v>
      </c>
      <c r="F5976" s="114"/>
      <c r="G5976" s="114"/>
      <c r="H5976" s="114" t="s">
        <v>2119</v>
      </c>
      <c r="I5976" s="114" t="s">
        <v>19</v>
      </c>
      <c r="J5976" s="114" t="s">
        <v>8175</v>
      </c>
      <c r="K5976" s="114" t="s">
        <v>21</v>
      </c>
      <c r="L5976" s="114"/>
      <c r="M5976" s="136">
        <v>7200</v>
      </c>
      <c r="N5976" s="114" t="s">
        <v>28</v>
      </c>
      <c r="O5976" s="136">
        <v>1584</v>
      </c>
      <c r="P5976" s="136">
        <v>1584</v>
      </c>
      <c r="Q5976" s="114">
        <v>55.57</v>
      </c>
      <c r="R5976" s="112"/>
      <c r="S5976" s="112"/>
      <c r="T5976" s="112"/>
      <c r="U5976" s="112"/>
    </row>
    <row r="5977" spans="1:21" hidden="1">
      <c r="A5977" s="116">
        <v>42480</v>
      </c>
      <c r="B5977" s="114" t="s">
        <v>8176</v>
      </c>
      <c r="C5977" s="116">
        <v>42490</v>
      </c>
      <c r="D5977" s="114" t="s">
        <v>6733</v>
      </c>
      <c r="E5977" s="114" t="s">
        <v>2118</v>
      </c>
      <c r="F5977" s="114"/>
      <c r="G5977" s="114"/>
      <c r="H5977" s="114" t="s">
        <v>2119</v>
      </c>
      <c r="I5977" s="114" t="s">
        <v>26</v>
      </c>
      <c r="J5977" s="114" t="s">
        <v>6734</v>
      </c>
      <c r="K5977" s="114" t="s">
        <v>21</v>
      </c>
      <c r="L5977" s="114"/>
      <c r="M5977" s="136">
        <v>7200</v>
      </c>
      <c r="N5977" s="114" t="s">
        <v>28</v>
      </c>
      <c r="O5977" s="136">
        <v>1584</v>
      </c>
      <c r="P5977" s="136">
        <v>1630.91</v>
      </c>
      <c r="Q5977" s="114">
        <v>8.66</v>
      </c>
      <c r="R5977" s="112"/>
      <c r="S5977" s="112"/>
      <c r="T5977" s="112"/>
      <c r="U5977" s="112"/>
    </row>
    <row r="5978" spans="1:21">
      <c r="A5978" s="116">
        <v>42482</v>
      </c>
      <c r="B5978" s="114" t="s">
        <v>8174</v>
      </c>
      <c r="C5978" s="116">
        <v>42482</v>
      </c>
      <c r="D5978" s="114" t="s">
        <v>8174</v>
      </c>
      <c r="E5978" s="114" t="s">
        <v>2118</v>
      </c>
      <c r="F5978" s="114"/>
      <c r="G5978" s="114"/>
      <c r="H5978" s="114" t="s">
        <v>2119</v>
      </c>
      <c r="I5978" s="114" t="s">
        <v>19</v>
      </c>
      <c r="J5978" s="114" t="s">
        <v>8175</v>
      </c>
      <c r="K5978" s="114"/>
      <c r="L5978" s="114" t="s">
        <v>20</v>
      </c>
      <c r="M5978" s="136">
        <v>-7200</v>
      </c>
      <c r="N5978" s="114" t="s">
        <v>28</v>
      </c>
      <c r="O5978" s="136">
        <v>-1584</v>
      </c>
      <c r="P5978" s="136">
        <v>-1584</v>
      </c>
      <c r="Q5978" s="114">
        <v>-55.57</v>
      </c>
      <c r="R5978" s="112"/>
      <c r="S5978" s="112"/>
      <c r="T5978" s="112"/>
      <c r="U5978" s="112"/>
    </row>
    <row r="5979" spans="1:21">
      <c r="A5979" s="116">
        <v>42480</v>
      </c>
      <c r="B5979" s="114" t="s">
        <v>7883</v>
      </c>
      <c r="C5979" s="116">
        <v>42480</v>
      </c>
      <c r="D5979" s="114" t="s">
        <v>7883</v>
      </c>
      <c r="E5979" s="114" t="s">
        <v>2120</v>
      </c>
      <c r="F5979" s="114"/>
      <c r="G5979" s="114"/>
      <c r="H5979" s="114" t="s">
        <v>2121</v>
      </c>
      <c r="I5979" s="114" t="s">
        <v>19</v>
      </c>
      <c r="J5979" s="114" t="s">
        <v>7884</v>
      </c>
      <c r="K5979" s="114" t="s">
        <v>21</v>
      </c>
      <c r="L5979" s="114"/>
      <c r="M5979" s="136">
        <v>14376</v>
      </c>
      <c r="N5979" s="114" t="s">
        <v>28</v>
      </c>
      <c r="O5979" s="136">
        <v>2875.2</v>
      </c>
      <c r="P5979" s="136">
        <v>2875.2</v>
      </c>
      <c r="Q5979" s="114">
        <v>176.2</v>
      </c>
      <c r="R5979" s="112"/>
      <c r="S5979" s="112"/>
      <c r="T5979" s="112"/>
      <c r="U5979" s="112"/>
    </row>
    <row r="5980" spans="1:21" hidden="1">
      <c r="A5980" s="116">
        <v>42482</v>
      </c>
      <c r="B5980" s="114" t="s">
        <v>8170</v>
      </c>
      <c r="C5980" s="116">
        <v>42482</v>
      </c>
      <c r="D5980" s="114" t="s">
        <v>8171</v>
      </c>
      <c r="E5980" s="114" t="s">
        <v>2120</v>
      </c>
      <c r="F5980" s="114" t="s">
        <v>4334</v>
      </c>
      <c r="G5980" s="114" t="s">
        <v>8172</v>
      </c>
      <c r="H5980" s="114" t="s">
        <v>2121</v>
      </c>
      <c r="I5980" s="114" t="s">
        <v>81</v>
      </c>
      <c r="J5980" s="114" t="s">
        <v>8173</v>
      </c>
      <c r="K5980" s="114"/>
      <c r="L5980" s="114" t="s">
        <v>20</v>
      </c>
      <c r="M5980" s="136">
        <v>-14376</v>
      </c>
      <c r="N5980" s="114" t="s">
        <v>28</v>
      </c>
      <c r="O5980" s="136">
        <v>-2875.2</v>
      </c>
      <c r="P5980" s="136">
        <v>-2875.2</v>
      </c>
      <c r="Q5980" s="114">
        <v>-176.2</v>
      </c>
      <c r="R5980" s="112"/>
      <c r="S5980" s="112"/>
      <c r="T5980" s="112"/>
      <c r="U5980" s="112"/>
    </row>
    <row r="5981" spans="1:21">
      <c r="A5981" s="116">
        <v>42480</v>
      </c>
      <c r="B5981" s="114" t="s">
        <v>7883</v>
      </c>
      <c r="C5981" s="116">
        <v>42480</v>
      </c>
      <c r="D5981" s="114" t="s">
        <v>7883</v>
      </c>
      <c r="E5981" s="114" t="s">
        <v>2120</v>
      </c>
      <c r="F5981" s="114"/>
      <c r="G5981" s="114"/>
      <c r="H5981" s="114" t="s">
        <v>2121</v>
      </c>
      <c r="I5981" s="114" t="s">
        <v>19</v>
      </c>
      <c r="J5981" s="114" t="s">
        <v>7884</v>
      </c>
      <c r="K5981" s="114"/>
      <c r="L5981" s="114" t="s">
        <v>20</v>
      </c>
      <c r="M5981" s="136">
        <v>-14376</v>
      </c>
      <c r="N5981" s="114" t="s">
        <v>28</v>
      </c>
      <c r="O5981" s="136">
        <v>-2875.2</v>
      </c>
      <c r="P5981" s="136">
        <v>-2875.2</v>
      </c>
      <c r="Q5981" s="114">
        <v>-176.2</v>
      </c>
      <c r="R5981" s="112"/>
      <c r="S5981" s="112"/>
      <c r="T5981" s="112"/>
      <c r="U5981" s="112"/>
    </row>
    <row r="5982" spans="1:21" hidden="1">
      <c r="A5982" s="116">
        <v>42480</v>
      </c>
      <c r="B5982" s="114" t="s">
        <v>8177</v>
      </c>
      <c r="C5982" s="116">
        <v>42490</v>
      </c>
      <c r="D5982" s="114" t="s">
        <v>6752</v>
      </c>
      <c r="E5982" s="114" t="s">
        <v>2120</v>
      </c>
      <c r="F5982" s="114"/>
      <c r="G5982" s="114"/>
      <c r="H5982" s="114" t="s">
        <v>2121</v>
      </c>
      <c r="I5982" s="114" t="s">
        <v>26</v>
      </c>
      <c r="J5982" s="114" t="s">
        <v>6753</v>
      </c>
      <c r="K5982" s="114" t="s">
        <v>21</v>
      </c>
      <c r="L5982" s="114"/>
      <c r="M5982" s="136">
        <v>14376</v>
      </c>
      <c r="N5982" s="114" t="s">
        <v>28</v>
      </c>
      <c r="O5982" s="136">
        <v>2875.2</v>
      </c>
      <c r="P5982" s="136">
        <v>3115.86</v>
      </c>
      <c r="Q5982" s="114">
        <v>-64.459999999999994</v>
      </c>
      <c r="R5982" s="112"/>
      <c r="S5982" s="112"/>
      <c r="T5982" s="112"/>
      <c r="U5982" s="112"/>
    </row>
    <row r="5983" spans="1:21" hidden="1">
      <c r="A5983" s="116">
        <v>42482</v>
      </c>
      <c r="B5983" s="114" t="s">
        <v>8170</v>
      </c>
      <c r="C5983" s="116">
        <v>42482</v>
      </c>
      <c r="D5983" s="114" t="s">
        <v>8171</v>
      </c>
      <c r="E5983" s="114" t="s">
        <v>2122</v>
      </c>
      <c r="F5983" s="114" t="s">
        <v>4334</v>
      </c>
      <c r="G5983" s="114" t="s">
        <v>8172</v>
      </c>
      <c r="H5983" s="114" t="s">
        <v>2123</v>
      </c>
      <c r="I5983" s="114" t="s">
        <v>81</v>
      </c>
      <c r="J5983" s="114" t="s">
        <v>8173</v>
      </c>
      <c r="K5983" s="114"/>
      <c r="L5983" s="114" t="s">
        <v>20</v>
      </c>
      <c r="M5983" s="136">
        <v>-7200</v>
      </c>
      <c r="N5983" s="114" t="s">
        <v>28</v>
      </c>
      <c r="O5983" s="136">
        <v>-1584</v>
      </c>
      <c r="P5983" s="136">
        <v>-1584</v>
      </c>
      <c r="Q5983" s="114">
        <v>-153.44999999999999</v>
      </c>
      <c r="R5983" s="112"/>
      <c r="S5983" s="112"/>
      <c r="T5983" s="112"/>
      <c r="U5983" s="112"/>
    </row>
    <row r="5984" spans="1:21">
      <c r="A5984" s="116">
        <v>42480</v>
      </c>
      <c r="B5984" s="114" t="s">
        <v>7883</v>
      </c>
      <c r="C5984" s="116">
        <v>42480</v>
      </c>
      <c r="D5984" s="114" t="s">
        <v>7883</v>
      </c>
      <c r="E5984" s="114" t="s">
        <v>2122</v>
      </c>
      <c r="F5984" s="114"/>
      <c r="G5984" s="114"/>
      <c r="H5984" s="114" t="s">
        <v>2123</v>
      </c>
      <c r="I5984" s="114" t="s">
        <v>19</v>
      </c>
      <c r="J5984" s="114" t="s">
        <v>7884</v>
      </c>
      <c r="K5984" s="114" t="s">
        <v>21</v>
      </c>
      <c r="L5984" s="114"/>
      <c r="M5984" s="136">
        <v>7200</v>
      </c>
      <c r="N5984" s="114" t="s">
        <v>28</v>
      </c>
      <c r="O5984" s="136">
        <v>1584</v>
      </c>
      <c r="P5984" s="136">
        <v>1584</v>
      </c>
      <c r="Q5984" s="114">
        <v>153.44999999999999</v>
      </c>
      <c r="R5984" s="112"/>
      <c r="S5984" s="112"/>
      <c r="T5984" s="112"/>
      <c r="U5984" s="112"/>
    </row>
    <row r="5985" spans="1:21" hidden="1">
      <c r="A5985" s="116">
        <v>42479</v>
      </c>
      <c r="B5985" s="114" t="s">
        <v>8178</v>
      </c>
      <c r="C5985" s="116">
        <v>42490</v>
      </c>
      <c r="D5985" s="114" t="s">
        <v>6775</v>
      </c>
      <c r="E5985" s="114" t="s">
        <v>2122</v>
      </c>
      <c r="F5985" s="114"/>
      <c r="G5985" s="114"/>
      <c r="H5985" s="114" t="s">
        <v>2123</v>
      </c>
      <c r="I5985" s="114" t="s">
        <v>26</v>
      </c>
      <c r="J5985" s="114" t="s">
        <v>6776</v>
      </c>
      <c r="K5985" s="114" t="s">
        <v>21</v>
      </c>
      <c r="L5985" s="114"/>
      <c r="M5985" s="136">
        <v>7200</v>
      </c>
      <c r="N5985" s="114" t="s">
        <v>28</v>
      </c>
      <c r="O5985" s="136">
        <v>1584</v>
      </c>
      <c r="P5985" s="136">
        <v>1236.33</v>
      </c>
      <c r="Q5985" s="114">
        <v>501.12</v>
      </c>
      <c r="R5985" s="112"/>
      <c r="S5985" s="112"/>
      <c r="T5985" s="112"/>
      <c r="U5985" s="112"/>
    </row>
    <row r="5986" spans="1:21">
      <c r="A5986" s="116">
        <v>42480</v>
      </c>
      <c r="B5986" s="114" t="s">
        <v>7883</v>
      </c>
      <c r="C5986" s="116">
        <v>42480</v>
      </c>
      <c r="D5986" s="114" t="s">
        <v>7883</v>
      </c>
      <c r="E5986" s="114" t="s">
        <v>2122</v>
      </c>
      <c r="F5986" s="114"/>
      <c r="G5986" s="114"/>
      <c r="H5986" s="114" t="s">
        <v>2123</v>
      </c>
      <c r="I5986" s="114" t="s">
        <v>19</v>
      </c>
      <c r="J5986" s="114" t="s">
        <v>7884</v>
      </c>
      <c r="K5986" s="114"/>
      <c r="L5986" s="114" t="s">
        <v>20</v>
      </c>
      <c r="M5986" s="136">
        <v>-7200</v>
      </c>
      <c r="N5986" s="114" t="s">
        <v>28</v>
      </c>
      <c r="O5986" s="136">
        <v>-1584</v>
      </c>
      <c r="P5986" s="136">
        <v>-1584</v>
      </c>
      <c r="Q5986" s="114">
        <v>-153.44999999999999</v>
      </c>
      <c r="R5986" s="112"/>
      <c r="S5986" s="112"/>
      <c r="T5986" s="112"/>
      <c r="U5986" s="112"/>
    </row>
    <row r="5987" spans="1:21" hidden="1">
      <c r="A5987" s="116">
        <v>42482</v>
      </c>
      <c r="B5987" s="114" t="s">
        <v>8170</v>
      </c>
      <c r="C5987" s="116">
        <v>42482</v>
      </c>
      <c r="D5987" s="114" t="s">
        <v>8171</v>
      </c>
      <c r="E5987" s="114" t="s">
        <v>2124</v>
      </c>
      <c r="F5987" s="114" t="s">
        <v>4334</v>
      </c>
      <c r="G5987" s="114" t="s">
        <v>8172</v>
      </c>
      <c r="H5987" s="114" t="s">
        <v>2125</v>
      </c>
      <c r="I5987" s="114" t="s">
        <v>81</v>
      </c>
      <c r="J5987" s="114" t="s">
        <v>8173</v>
      </c>
      <c r="K5987" s="114"/>
      <c r="L5987" s="114" t="s">
        <v>20</v>
      </c>
      <c r="M5987" s="136">
        <v>-7200</v>
      </c>
      <c r="N5987" s="114" t="s">
        <v>28</v>
      </c>
      <c r="O5987" s="136">
        <v>-1584</v>
      </c>
      <c r="P5987" s="136">
        <v>-1584</v>
      </c>
      <c r="Q5987" s="114">
        <v>-83.26</v>
      </c>
      <c r="R5987" s="112"/>
      <c r="S5987" s="112"/>
      <c r="T5987" s="112"/>
      <c r="U5987" s="112"/>
    </row>
    <row r="5988" spans="1:21">
      <c r="A5988" s="116">
        <v>42482</v>
      </c>
      <c r="B5988" s="114" t="s">
        <v>8174</v>
      </c>
      <c r="C5988" s="116">
        <v>42482</v>
      </c>
      <c r="D5988" s="114" t="s">
        <v>8174</v>
      </c>
      <c r="E5988" s="114" t="s">
        <v>2124</v>
      </c>
      <c r="F5988" s="114"/>
      <c r="G5988" s="114"/>
      <c r="H5988" s="114" t="s">
        <v>2125</v>
      </c>
      <c r="I5988" s="114" t="s">
        <v>19</v>
      </c>
      <c r="J5988" s="114" t="s">
        <v>8175</v>
      </c>
      <c r="K5988" s="114" t="s">
        <v>21</v>
      </c>
      <c r="L5988" s="114"/>
      <c r="M5988" s="136">
        <v>7200</v>
      </c>
      <c r="N5988" s="114" t="s">
        <v>28</v>
      </c>
      <c r="O5988" s="136">
        <v>1584</v>
      </c>
      <c r="P5988" s="136">
        <v>1584</v>
      </c>
      <c r="Q5988" s="114">
        <v>83.26</v>
      </c>
      <c r="R5988" s="112"/>
      <c r="S5988" s="112"/>
      <c r="T5988" s="112"/>
      <c r="U5988" s="112"/>
    </row>
    <row r="5989" spans="1:21" hidden="1">
      <c r="A5989" s="116">
        <v>42481</v>
      </c>
      <c r="B5989" s="114" t="s">
        <v>8179</v>
      </c>
      <c r="C5989" s="116">
        <v>42490</v>
      </c>
      <c r="D5989" s="114" t="s">
        <v>6765</v>
      </c>
      <c r="E5989" s="114" t="s">
        <v>2124</v>
      </c>
      <c r="F5989" s="114"/>
      <c r="G5989" s="114"/>
      <c r="H5989" s="114" t="s">
        <v>2125</v>
      </c>
      <c r="I5989" s="114" t="s">
        <v>26</v>
      </c>
      <c r="J5989" s="114" t="s">
        <v>6766</v>
      </c>
      <c r="K5989" s="114" t="s">
        <v>21</v>
      </c>
      <c r="L5989" s="114"/>
      <c r="M5989" s="136">
        <v>7200</v>
      </c>
      <c r="N5989" s="114" t="s">
        <v>28</v>
      </c>
      <c r="O5989" s="136">
        <v>1584</v>
      </c>
      <c r="P5989" s="136">
        <v>1547.13</v>
      </c>
      <c r="Q5989" s="114">
        <v>120.13</v>
      </c>
      <c r="R5989" s="112"/>
      <c r="S5989" s="112"/>
      <c r="T5989" s="112"/>
      <c r="U5989" s="112"/>
    </row>
    <row r="5990" spans="1:21">
      <c r="A5990" s="116">
        <v>42482</v>
      </c>
      <c r="B5990" s="114" t="s">
        <v>8174</v>
      </c>
      <c r="C5990" s="116">
        <v>42482</v>
      </c>
      <c r="D5990" s="114" t="s">
        <v>8174</v>
      </c>
      <c r="E5990" s="114" t="s">
        <v>2124</v>
      </c>
      <c r="F5990" s="114"/>
      <c r="G5990" s="114"/>
      <c r="H5990" s="114" t="s">
        <v>2125</v>
      </c>
      <c r="I5990" s="114" t="s">
        <v>19</v>
      </c>
      <c r="J5990" s="114" t="s">
        <v>8175</v>
      </c>
      <c r="K5990" s="114"/>
      <c r="L5990" s="114" t="s">
        <v>20</v>
      </c>
      <c r="M5990" s="136">
        <v>-7200</v>
      </c>
      <c r="N5990" s="114" t="s">
        <v>28</v>
      </c>
      <c r="O5990" s="136">
        <v>-1584</v>
      </c>
      <c r="P5990" s="136">
        <v>-1584</v>
      </c>
      <c r="Q5990" s="114">
        <v>-83.26</v>
      </c>
      <c r="R5990" s="112"/>
      <c r="S5990" s="112"/>
      <c r="T5990" s="112"/>
      <c r="U5990" s="112"/>
    </row>
    <row r="5991" spans="1:21" hidden="1">
      <c r="A5991" s="116">
        <v>42480</v>
      </c>
      <c r="B5991" s="114" t="s">
        <v>8180</v>
      </c>
      <c r="C5991" s="116">
        <v>42480</v>
      </c>
      <c r="D5991" s="114" t="s">
        <v>8181</v>
      </c>
      <c r="E5991" s="114" t="s">
        <v>4255</v>
      </c>
      <c r="F5991" s="114" t="s">
        <v>8182</v>
      </c>
      <c r="G5991" s="114" t="s">
        <v>8183</v>
      </c>
      <c r="H5991" s="114" t="s">
        <v>4256</v>
      </c>
      <c r="I5991" s="114" t="s">
        <v>81</v>
      </c>
      <c r="J5991" s="114" t="s">
        <v>8184</v>
      </c>
      <c r="K5991" s="114"/>
      <c r="L5991" s="114" t="s">
        <v>20</v>
      </c>
      <c r="M5991" s="136">
        <v>-6480</v>
      </c>
      <c r="N5991" s="114" t="s">
        <v>28</v>
      </c>
      <c r="O5991" s="114">
        <v>0</v>
      </c>
      <c r="P5991" s="114">
        <v>0</v>
      </c>
      <c r="Q5991" s="136">
        <v>-1639.43</v>
      </c>
      <c r="R5991" s="112"/>
      <c r="S5991" s="112"/>
      <c r="T5991" s="112"/>
      <c r="U5991" s="112"/>
    </row>
    <row r="5992" spans="1:21">
      <c r="A5992" s="116">
        <v>42478</v>
      </c>
      <c r="B5992" s="114" t="s">
        <v>7647</v>
      </c>
      <c r="C5992" s="116">
        <v>42478</v>
      </c>
      <c r="D5992" s="114" t="s">
        <v>7647</v>
      </c>
      <c r="E5992" s="114" t="s">
        <v>4255</v>
      </c>
      <c r="F5992" s="114"/>
      <c r="G5992" s="114"/>
      <c r="H5992" s="114" t="s">
        <v>4256</v>
      </c>
      <c r="I5992" s="114" t="s">
        <v>19</v>
      </c>
      <c r="J5992" s="114" t="s">
        <v>7648</v>
      </c>
      <c r="K5992" s="114" t="s">
        <v>21</v>
      </c>
      <c r="L5992" s="114"/>
      <c r="M5992" s="136">
        <v>10800</v>
      </c>
      <c r="N5992" s="114" t="s">
        <v>28</v>
      </c>
      <c r="O5992" s="114">
        <v>0</v>
      </c>
      <c r="P5992" s="114">
        <v>0</v>
      </c>
      <c r="Q5992" s="136">
        <v>2732.39</v>
      </c>
      <c r="R5992" s="112"/>
      <c r="S5992" s="112"/>
      <c r="T5992" s="112"/>
      <c r="U5992" s="112"/>
    </row>
    <row r="5993" spans="1:21" hidden="1">
      <c r="A5993" s="116">
        <v>42478</v>
      </c>
      <c r="B5993" s="114" t="s">
        <v>8185</v>
      </c>
      <c r="C5993" s="116">
        <v>42490</v>
      </c>
      <c r="D5993" s="114" t="s">
        <v>6883</v>
      </c>
      <c r="E5993" s="114" t="s">
        <v>4255</v>
      </c>
      <c r="F5993" s="114"/>
      <c r="G5993" s="114"/>
      <c r="H5993" s="114" t="s">
        <v>4256</v>
      </c>
      <c r="I5993" s="114" t="s">
        <v>26</v>
      </c>
      <c r="J5993" s="114" t="s">
        <v>6884</v>
      </c>
      <c r="K5993" s="114" t="s">
        <v>21</v>
      </c>
      <c r="L5993" s="114"/>
      <c r="M5993" s="136">
        <v>10800</v>
      </c>
      <c r="N5993" s="114" t="s">
        <v>28</v>
      </c>
      <c r="O5993" s="114">
        <v>0</v>
      </c>
      <c r="P5993" s="136">
        <v>2393.54</v>
      </c>
      <c r="Q5993" s="114">
        <v>338.85</v>
      </c>
      <c r="R5993" s="112"/>
      <c r="S5993" s="112"/>
      <c r="T5993" s="112"/>
      <c r="U5993" s="112"/>
    </row>
    <row r="5994" spans="1:21">
      <c r="A5994" s="116">
        <v>42478</v>
      </c>
      <c r="B5994" s="114" t="s">
        <v>7647</v>
      </c>
      <c r="C5994" s="116">
        <v>42478</v>
      </c>
      <c r="D5994" s="114" t="s">
        <v>7647</v>
      </c>
      <c r="E5994" s="114" t="s">
        <v>4255</v>
      </c>
      <c r="F5994" s="114"/>
      <c r="G5994" s="114"/>
      <c r="H5994" s="114" t="s">
        <v>4256</v>
      </c>
      <c r="I5994" s="114" t="s">
        <v>19</v>
      </c>
      <c r="J5994" s="114" t="s">
        <v>7648</v>
      </c>
      <c r="K5994" s="114"/>
      <c r="L5994" s="114" t="s">
        <v>20</v>
      </c>
      <c r="M5994" s="136">
        <v>-10800</v>
      </c>
      <c r="N5994" s="114" t="s">
        <v>28</v>
      </c>
      <c r="O5994" s="114">
        <v>0</v>
      </c>
      <c r="P5994" s="114">
        <v>0</v>
      </c>
      <c r="Q5994" s="136">
        <v>-2732.39</v>
      </c>
      <c r="R5994" s="112"/>
      <c r="S5994" s="112"/>
      <c r="T5994" s="112"/>
      <c r="U5994" s="112"/>
    </row>
    <row r="5995" spans="1:21" hidden="1">
      <c r="A5995" s="116">
        <v>42480</v>
      </c>
      <c r="B5995" s="114" t="s">
        <v>8180</v>
      </c>
      <c r="C5995" s="116">
        <v>42480</v>
      </c>
      <c r="D5995" s="114" t="s">
        <v>8181</v>
      </c>
      <c r="E5995" s="114" t="s">
        <v>4257</v>
      </c>
      <c r="F5995" s="114" t="s">
        <v>8182</v>
      </c>
      <c r="G5995" s="114" t="s">
        <v>8183</v>
      </c>
      <c r="H5995" s="114" t="s">
        <v>4258</v>
      </c>
      <c r="I5995" s="114" t="s">
        <v>81</v>
      </c>
      <c r="J5995" s="114" t="s">
        <v>8184</v>
      </c>
      <c r="K5995" s="114"/>
      <c r="L5995" s="114" t="s">
        <v>20</v>
      </c>
      <c r="M5995" s="136">
        <v>-6480</v>
      </c>
      <c r="N5995" s="114" t="s">
        <v>28</v>
      </c>
      <c r="O5995" s="114">
        <v>0</v>
      </c>
      <c r="P5995" s="114">
        <v>0</v>
      </c>
      <c r="Q5995" s="136">
        <v>-1562.48</v>
      </c>
      <c r="R5995" s="112"/>
      <c r="S5995" s="112"/>
      <c r="T5995" s="112"/>
      <c r="U5995" s="112"/>
    </row>
    <row r="5996" spans="1:21">
      <c r="A5996" s="116">
        <v>42478</v>
      </c>
      <c r="B5996" s="114" t="s">
        <v>7647</v>
      </c>
      <c r="C5996" s="116">
        <v>42478</v>
      </c>
      <c r="D5996" s="114" t="s">
        <v>7647</v>
      </c>
      <c r="E5996" s="114" t="s">
        <v>4257</v>
      </c>
      <c r="F5996" s="114"/>
      <c r="G5996" s="114"/>
      <c r="H5996" s="114" t="s">
        <v>4258</v>
      </c>
      <c r="I5996" s="114" t="s">
        <v>19</v>
      </c>
      <c r="J5996" s="114" t="s">
        <v>7648</v>
      </c>
      <c r="K5996" s="114" t="s">
        <v>21</v>
      </c>
      <c r="L5996" s="114"/>
      <c r="M5996" s="136">
        <v>10800</v>
      </c>
      <c r="N5996" s="114" t="s">
        <v>28</v>
      </c>
      <c r="O5996" s="114">
        <v>0</v>
      </c>
      <c r="P5996" s="114">
        <v>0</v>
      </c>
      <c r="Q5996" s="136">
        <v>2604.13</v>
      </c>
      <c r="R5996" s="112"/>
      <c r="S5996" s="112"/>
      <c r="T5996" s="112"/>
      <c r="U5996" s="112"/>
    </row>
    <row r="5997" spans="1:21" hidden="1">
      <c r="A5997" s="116">
        <v>42478</v>
      </c>
      <c r="B5997" s="114" t="s">
        <v>8186</v>
      </c>
      <c r="C5997" s="116">
        <v>42490</v>
      </c>
      <c r="D5997" s="114" t="s">
        <v>6890</v>
      </c>
      <c r="E5997" s="114" t="s">
        <v>4257</v>
      </c>
      <c r="F5997" s="114"/>
      <c r="G5997" s="114"/>
      <c r="H5997" s="114" t="s">
        <v>4258</v>
      </c>
      <c r="I5997" s="114" t="s">
        <v>26</v>
      </c>
      <c r="J5997" s="114" t="s">
        <v>6891</v>
      </c>
      <c r="K5997" s="114" t="s">
        <v>21</v>
      </c>
      <c r="L5997" s="114"/>
      <c r="M5997" s="136">
        <v>10800</v>
      </c>
      <c r="N5997" s="114" t="s">
        <v>28</v>
      </c>
      <c r="O5997" s="114">
        <v>0</v>
      </c>
      <c r="P5997" s="136">
        <v>2226.16</v>
      </c>
      <c r="Q5997" s="114">
        <v>377.97</v>
      </c>
      <c r="R5997" s="112"/>
      <c r="S5997" s="112"/>
      <c r="T5997" s="112"/>
      <c r="U5997" s="112"/>
    </row>
    <row r="5998" spans="1:21">
      <c r="A5998" s="116">
        <v>42478</v>
      </c>
      <c r="B5998" s="114" t="s">
        <v>7647</v>
      </c>
      <c r="C5998" s="116">
        <v>42478</v>
      </c>
      <c r="D5998" s="114" t="s">
        <v>7647</v>
      </c>
      <c r="E5998" s="114" t="s">
        <v>4257</v>
      </c>
      <c r="F5998" s="114"/>
      <c r="G5998" s="114"/>
      <c r="H5998" s="114" t="s">
        <v>4258</v>
      </c>
      <c r="I5998" s="114" t="s">
        <v>19</v>
      </c>
      <c r="J5998" s="114" t="s">
        <v>7648</v>
      </c>
      <c r="K5998" s="114"/>
      <c r="L5998" s="114" t="s">
        <v>20</v>
      </c>
      <c r="M5998" s="136">
        <v>-10800</v>
      </c>
      <c r="N5998" s="114" t="s">
        <v>28</v>
      </c>
      <c r="O5998" s="114">
        <v>0</v>
      </c>
      <c r="P5998" s="114">
        <v>0</v>
      </c>
      <c r="Q5998" s="136">
        <v>-2604.13</v>
      </c>
      <c r="R5998" s="112"/>
      <c r="S5998" s="112"/>
      <c r="T5998" s="112"/>
      <c r="U5998" s="112"/>
    </row>
    <row r="5999" spans="1:21" hidden="1">
      <c r="A5999" s="116">
        <v>42480</v>
      </c>
      <c r="B5999" s="114" t="s">
        <v>8180</v>
      </c>
      <c r="C5999" s="116">
        <v>42480</v>
      </c>
      <c r="D5999" s="114" t="s">
        <v>8181</v>
      </c>
      <c r="E5999" s="114" t="s">
        <v>4259</v>
      </c>
      <c r="F5999" s="114" t="s">
        <v>8182</v>
      </c>
      <c r="G5999" s="114" t="s">
        <v>8183</v>
      </c>
      <c r="H5999" s="114" t="s">
        <v>4260</v>
      </c>
      <c r="I5999" s="114" t="s">
        <v>81</v>
      </c>
      <c r="J5999" s="114" t="s">
        <v>8184</v>
      </c>
      <c r="K5999" s="114"/>
      <c r="L5999" s="114" t="s">
        <v>20</v>
      </c>
      <c r="M5999" s="136">
        <v>-6480</v>
      </c>
      <c r="N5999" s="114" t="s">
        <v>28</v>
      </c>
      <c r="O5999" s="114">
        <v>0</v>
      </c>
      <c r="P5999" s="114">
        <v>0</v>
      </c>
      <c r="Q5999" s="136">
        <v>-1507.37</v>
      </c>
      <c r="R5999" s="112"/>
      <c r="S5999" s="112"/>
      <c r="T5999" s="112"/>
      <c r="U5999" s="112"/>
    </row>
    <row r="6000" spans="1:21">
      <c r="A6000" s="116">
        <v>42479</v>
      </c>
      <c r="B6000" s="114" t="s">
        <v>8106</v>
      </c>
      <c r="C6000" s="116">
        <v>42479</v>
      </c>
      <c r="D6000" s="114" t="s">
        <v>8106</v>
      </c>
      <c r="E6000" s="114" t="s">
        <v>4259</v>
      </c>
      <c r="F6000" s="114"/>
      <c r="G6000" s="114"/>
      <c r="H6000" s="114" t="s">
        <v>4260</v>
      </c>
      <c r="I6000" s="114" t="s">
        <v>19</v>
      </c>
      <c r="J6000" s="114" t="s">
        <v>8107</v>
      </c>
      <c r="K6000" s="114" t="s">
        <v>21</v>
      </c>
      <c r="L6000" s="114"/>
      <c r="M6000" s="136">
        <v>10800</v>
      </c>
      <c r="N6000" s="114" t="s">
        <v>28</v>
      </c>
      <c r="O6000" s="114">
        <v>0</v>
      </c>
      <c r="P6000" s="114">
        <v>0</v>
      </c>
      <c r="Q6000" s="136">
        <v>2512.2800000000002</v>
      </c>
      <c r="R6000" s="112"/>
      <c r="S6000" s="112"/>
      <c r="T6000" s="112"/>
      <c r="U6000" s="112"/>
    </row>
    <row r="6001" spans="1:21" hidden="1">
      <c r="A6001" s="116">
        <v>42479</v>
      </c>
      <c r="B6001" s="114" t="s">
        <v>8187</v>
      </c>
      <c r="C6001" s="116">
        <v>42490</v>
      </c>
      <c r="D6001" s="114" t="s">
        <v>6897</v>
      </c>
      <c r="E6001" s="114" t="s">
        <v>4259</v>
      </c>
      <c r="F6001" s="114"/>
      <c r="G6001" s="114"/>
      <c r="H6001" s="114" t="s">
        <v>4260</v>
      </c>
      <c r="I6001" s="114" t="s">
        <v>26</v>
      </c>
      <c r="J6001" s="114" t="s">
        <v>6898</v>
      </c>
      <c r="K6001" s="114" t="s">
        <v>21</v>
      </c>
      <c r="L6001" s="114"/>
      <c r="M6001" s="136">
        <v>10800</v>
      </c>
      <c r="N6001" s="114" t="s">
        <v>28</v>
      </c>
      <c r="O6001" s="114">
        <v>0</v>
      </c>
      <c r="P6001" s="136">
        <v>2392.61</v>
      </c>
      <c r="Q6001" s="114">
        <v>119.67</v>
      </c>
      <c r="R6001" s="112"/>
      <c r="S6001" s="112"/>
      <c r="T6001" s="112"/>
      <c r="U6001" s="112"/>
    </row>
    <row r="6002" spans="1:21">
      <c r="A6002" s="116">
        <v>42479</v>
      </c>
      <c r="B6002" s="114" t="s">
        <v>8106</v>
      </c>
      <c r="C6002" s="116">
        <v>42479</v>
      </c>
      <c r="D6002" s="114" t="s">
        <v>8106</v>
      </c>
      <c r="E6002" s="114" t="s">
        <v>4259</v>
      </c>
      <c r="F6002" s="114"/>
      <c r="G6002" s="114"/>
      <c r="H6002" s="114" t="s">
        <v>4260</v>
      </c>
      <c r="I6002" s="114" t="s">
        <v>19</v>
      </c>
      <c r="J6002" s="114" t="s">
        <v>8107</v>
      </c>
      <c r="K6002" s="114"/>
      <c r="L6002" s="114" t="s">
        <v>20</v>
      </c>
      <c r="M6002" s="136">
        <v>-10800</v>
      </c>
      <c r="N6002" s="114" t="s">
        <v>28</v>
      </c>
      <c r="O6002" s="114">
        <v>0</v>
      </c>
      <c r="P6002" s="114">
        <v>0</v>
      </c>
      <c r="Q6002" s="136">
        <v>-2512.2800000000002</v>
      </c>
      <c r="R6002" s="112"/>
      <c r="S6002" s="112"/>
      <c r="T6002" s="112"/>
      <c r="U6002" s="112"/>
    </row>
    <row r="6003" spans="1:21" hidden="1">
      <c r="A6003" s="116">
        <v>42480</v>
      </c>
      <c r="B6003" s="114" t="s">
        <v>8180</v>
      </c>
      <c r="C6003" s="116">
        <v>42480</v>
      </c>
      <c r="D6003" s="114" t="s">
        <v>8181</v>
      </c>
      <c r="E6003" s="114" t="s">
        <v>4261</v>
      </c>
      <c r="F6003" s="114" t="s">
        <v>8182</v>
      </c>
      <c r="G6003" s="114" t="s">
        <v>8183</v>
      </c>
      <c r="H6003" s="114" t="s">
        <v>4262</v>
      </c>
      <c r="I6003" s="114" t="s">
        <v>81</v>
      </c>
      <c r="J6003" s="114" t="s">
        <v>8184</v>
      </c>
      <c r="K6003" s="114"/>
      <c r="L6003" s="114" t="s">
        <v>20</v>
      </c>
      <c r="M6003" s="136">
        <v>-6480</v>
      </c>
      <c r="N6003" s="114" t="s">
        <v>28</v>
      </c>
      <c r="O6003" s="114">
        <v>0</v>
      </c>
      <c r="P6003" s="114">
        <v>0</v>
      </c>
      <c r="Q6003" s="136">
        <v>-1665.26</v>
      </c>
      <c r="R6003" s="112"/>
      <c r="S6003" s="112"/>
      <c r="T6003" s="112"/>
      <c r="U6003" s="112"/>
    </row>
    <row r="6004" spans="1:21">
      <c r="A6004" s="116">
        <v>42478</v>
      </c>
      <c r="B6004" s="114" t="s">
        <v>7647</v>
      </c>
      <c r="C6004" s="116">
        <v>42478</v>
      </c>
      <c r="D6004" s="114" t="s">
        <v>7647</v>
      </c>
      <c r="E6004" s="114" t="s">
        <v>4261</v>
      </c>
      <c r="F6004" s="114"/>
      <c r="G6004" s="114"/>
      <c r="H6004" s="114" t="s">
        <v>4262</v>
      </c>
      <c r="I6004" s="114" t="s">
        <v>19</v>
      </c>
      <c r="J6004" s="114" t="s">
        <v>7648</v>
      </c>
      <c r="K6004" s="114" t="s">
        <v>21</v>
      </c>
      <c r="L6004" s="114"/>
      <c r="M6004" s="136">
        <v>10800</v>
      </c>
      <c r="N6004" s="114" t="s">
        <v>28</v>
      </c>
      <c r="O6004" s="114">
        <v>0</v>
      </c>
      <c r="P6004" s="114">
        <v>0</v>
      </c>
      <c r="Q6004" s="136">
        <v>2775.44</v>
      </c>
      <c r="R6004" s="112"/>
      <c r="S6004" s="112"/>
      <c r="T6004" s="112"/>
      <c r="U6004" s="112"/>
    </row>
    <row r="6005" spans="1:21" hidden="1">
      <c r="A6005" s="116">
        <v>42478</v>
      </c>
      <c r="B6005" s="114" t="s">
        <v>8188</v>
      </c>
      <c r="C6005" s="116">
        <v>42490</v>
      </c>
      <c r="D6005" s="114" t="s">
        <v>6906</v>
      </c>
      <c r="E6005" s="114" t="s">
        <v>4261</v>
      </c>
      <c r="F6005" s="114"/>
      <c r="G6005" s="114"/>
      <c r="H6005" s="114" t="s">
        <v>4262</v>
      </c>
      <c r="I6005" s="114" t="s">
        <v>26</v>
      </c>
      <c r="J6005" s="114" t="s">
        <v>6907</v>
      </c>
      <c r="K6005" s="114" t="s">
        <v>21</v>
      </c>
      <c r="L6005" s="114"/>
      <c r="M6005" s="136">
        <v>10800</v>
      </c>
      <c r="N6005" s="114" t="s">
        <v>28</v>
      </c>
      <c r="O6005" s="114">
        <v>0</v>
      </c>
      <c r="P6005" s="136">
        <v>2398.6799999999998</v>
      </c>
      <c r="Q6005" s="114">
        <v>376.76</v>
      </c>
      <c r="R6005" s="112"/>
      <c r="S6005" s="112"/>
      <c r="T6005" s="112"/>
      <c r="U6005" s="112"/>
    </row>
    <row r="6006" spans="1:21">
      <c r="A6006" s="116">
        <v>42478</v>
      </c>
      <c r="B6006" s="114" t="s">
        <v>7647</v>
      </c>
      <c r="C6006" s="116">
        <v>42478</v>
      </c>
      <c r="D6006" s="114" t="s">
        <v>7647</v>
      </c>
      <c r="E6006" s="114" t="s">
        <v>4261</v>
      </c>
      <c r="F6006" s="114"/>
      <c r="G6006" s="114"/>
      <c r="H6006" s="114" t="s">
        <v>4262</v>
      </c>
      <c r="I6006" s="114" t="s">
        <v>19</v>
      </c>
      <c r="J6006" s="114" t="s">
        <v>7648</v>
      </c>
      <c r="K6006" s="114"/>
      <c r="L6006" s="114" t="s">
        <v>20</v>
      </c>
      <c r="M6006" s="136">
        <v>-10800</v>
      </c>
      <c r="N6006" s="114" t="s">
        <v>28</v>
      </c>
      <c r="O6006" s="114">
        <v>0</v>
      </c>
      <c r="P6006" s="114">
        <v>0</v>
      </c>
      <c r="Q6006" s="136">
        <v>-2775.44</v>
      </c>
      <c r="R6006" s="112"/>
      <c r="S6006" s="112"/>
      <c r="T6006" s="112"/>
      <c r="U6006" s="112"/>
    </row>
    <row r="6007" spans="1:21" hidden="1">
      <c r="A6007" s="116">
        <v>42488</v>
      </c>
      <c r="B6007" s="114" t="s">
        <v>8189</v>
      </c>
      <c r="C6007" s="116">
        <v>42488</v>
      </c>
      <c r="D6007" s="114" t="s">
        <v>8189</v>
      </c>
      <c r="E6007" s="114" t="s">
        <v>762</v>
      </c>
      <c r="F6007" s="114" t="s">
        <v>8190</v>
      </c>
      <c r="G6007" s="114" t="s">
        <v>8191</v>
      </c>
      <c r="H6007" s="114" t="s">
        <v>2140</v>
      </c>
      <c r="I6007" s="114" t="s">
        <v>81</v>
      </c>
      <c r="J6007" s="114" t="s">
        <v>8192</v>
      </c>
      <c r="K6007" s="114"/>
      <c r="L6007" s="114" t="s">
        <v>20</v>
      </c>
      <c r="M6007" s="136">
        <v>-2160</v>
      </c>
      <c r="N6007" s="114" t="s">
        <v>28</v>
      </c>
      <c r="O6007" s="114">
        <v>-439.51</v>
      </c>
      <c r="P6007" s="114">
        <v>-439.51</v>
      </c>
      <c r="Q6007" s="114">
        <v>0</v>
      </c>
      <c r="R6007" s="112"/>
      <c r="S6007" s="112"/>
      <c r="T6007" s="112"/>
      <c r="U6007" s="112"/>
    </row>
    <row r="6008" spans="1:21" hidden="1">
      <c r="A6008" s="116">
        <v>42488</v>
      </c>
      <c r="B6008" s="114" t="s">
        <v>8193</v>
      </c>
      <c r="C6008" s="116">
        <v>42488</v>
      </c>
      <c r="D6008" s="114" t="s">
        <v>8194</v>
      </c>
      <c r="E6008" s="114" t="s">
        <v>762</v>
      </c>
      <c r="F6008" s="114" t="s">
        <v>8190</v>
      </c>
      <c r="G6008" s="114" t="s">
        <v>8195</v>
      </c>
      <c r="H6008" s="114" t="s">
        <v>2140</v>
      </c>
      <c r="I6008" s="114" t="s">
        <v>81</v>
      </c>
      <c r="J6008" s="114" t="s">
        <v>8192</v>
      </c>
      <c r="K6008" s="114"/>
      <c r="L6008" s="114" t="s">
        <v>20</v>
      </c>
      <c r="M6008" s="136">
        <v>-2160</v>
      </c>
      <c r="N6008" s="114" t="s">
        <v>28</v>
      </c>
      <c r="O6008" s="114">
        <v>-439.51</v>
      </c>
      <c r="P6008" s="114">
        <v>-439.51</v>
      </c>
      <c r="Q6008" s="114">
        <v>0</v>
      </c>
      <c r="R6008" s="112"/>
      <c r="S6008" s="112"/>
      <c r="T6008" s="112"/>
      <c r="U6008" s="112"/>
    </row>
    <row r="6009" spans="1:21" hidden="1">
      <c r="A6009" s="116">
        <v>42488</v>
      </c>
      <c r="B6009" s="114" t="s">
        <v>8196</v>
      </c>
      <c r="C6009" s="116">
        <v>42488</v>
      </c>
      <c r="D6009" s="114" t="s">
        <v>8196</v>
      </c>
      <c r="E6009" s="114" t="s">
        <v>762</v>
      </c>
      <c r="F6009" s="114" t="s">
        <v>8190</v>
      </c>
      <c r="G6009" s="114" t="s">
        <v>8197</v>
      </c>
      <c r="H6009" s="114" t="s">
        <v>2140</v>
      </c>
      <c r="I6009" s="114" t="s">
        <v>81</v>
      </c>
      <c r="J6009" s="114" t="s">
        <v>8192</v>
      </c>
      <c r="K6009" s="114" t="s">
        <v>21</v>
      </c>
      <c r="L6009" s="114"/>
      <c r="M6009" s="136">
        <v>2160</v>
      </c>
      <c r="N6009" s="114" t="s">
        <v>28</v>
      </c>
      <c r="O6009" s="114">
        <v>432</v>
      </c>
      <c r="P6009" s="114">
        <v>439.51</v>
      </c>
      <c r="Q6009" s="114">
        <v>0</v>
      </c>
      <c r="R6009" s="112"/>
      <c r="S6009" s="112"/>
      <c r="T6009" s="112"/>
      <c r="U6009" s="112"/>
    </row>
    <row r="6010" spans="1:21" hidden="1">
      <c r="A6010" s="116">
        <v>42488</v>
      </c>
      <c r="B6010" s="114" t="s">
        <v>8189</v>
      </c>
      <c r="C6010" s="116">
        <v>42488</v>
      </c>
      <c r="D6010" s="114" t="s">
        <v>8189</v>
      </c>
      <c r="E6010" s="114" t="s">
        <v>764</v>
      </c>
      <c r="F6010" s="114" t="s">
        <v>8190</v>
      </c>
      <c r="G6010" s="114" t="s">
        <v>8191</v>
      </c>
      <c r="H6010" s="114" t="s">
        <v>2141</v>
      </c>
      <c r="I6010" s="114" t="s">
        <v>81</v>
      </c>
      <c r="J6010" s="114" t="s">
        <v>8192</v>
      </c>
      <c r="K6010" s="114"/>
      <c r="L6010" s="114" t="s">
        <v>20</v>
      </c>
      <c r="M6010" s="136">
        <v>-7346</v>
      </c>
      <c r="N6010" s="114" t="s">
        <v>28</v>
      </c>
      <c r="O6010" s="136">
        <v>-1525.74</v>
      </c>
      <c r="P6010" s="136">
        <v>-1525.74</v>
      </c>
      <c r="Q6010" s="114">
        <v>0</v>
      </c>
      <c r="R6010" s="112"/>
      <c r="S6010" s="112"/>
      <c r="T6010" s="112"/>
      <c r="U6010" s="112"/>
    </row>
    <row r="6011" spans="1:21" hidden="1">
      <c r="A6011" s="116">
        <v>42488</v>
      </c>
      <c r="B6011" s="114" t="s">
        <v>8196</v>
      </c>
      <c r="C6011" s="116">
        <v>42488</v>
      </c>
      <c r="D6011" s="114" t="s">
        <v>8196</v>
      </c>
      <c r="E6011" s="114" t="s">
        <v>764</v>
      </c>
      <c r="F6011" s="114" t="s">
        <v>8190</v>
      </c>
      <c r="G6011" s="114" t="s">
        <v>8197</v>
      </c>
      <c r="H6011" s="114" t="s">
        <v>2141</v>
      </c>
      <c r="I6011" s="114" t="s">
        <v>81</v>
      </c>
      <c r="J6011" s="114" t="s">
        <v>8192</v>
      </c>
      <c r="K6011" s="114" t="s">
        <v>21</v>
      </c>
      <c r="L6011" s="114"/>
      <c r="M6011" s="136">
        <v>7346</v>
      </c>
      <c r="N6011" s="114" t="s">
        <v>28</v>
      </c>
      <c r="O6011" s="136">
        <v>1469.2</v>
      </c>
      <c r="P6011" s="136">
        <v>1525.74</v>
      </c>
      <c r="Q6011" s="114">
        <v>0</v>
      </c>
      <c r="R6011" s="112"/>
      <c r="S6011" s="112"/>
      <c r="T6011" s="112"/>
      <c r="U6011" s="112"/>
    </row>
    <row r="6012" spans="1:21" hidden="1">
      <c r="A6012" s="116">
        <v>42488</v>
      </c>
      <c r="B6012" s="114" t="s">
        <v>8193</v>
      </c>
      <c r="C6012" s="116">
        <v>42488</v>
      </c>
      <c r="D6012" s="114" t="s">
        <v>8194</v>
      </c>
      <c r="E6012" s="114" t="s">
        <v>764</v>
      </c>
      <c r="F6012" s="114" t="s">
        <v>8190</v>
      </c>
      <c r="G6012" s="114" t="s">
        <v>8195</v>
      </c>
      <c r="H6012" s="114" t="s">
        <v>2141</v>
      </c>
      <c r="I6012" s="114" t="s">
        <v>81</v>
      </c>
      <c r="J6012" s="114" t="s">
        <v>8192</v>
      </c>
      <c r="K6012" s="114"/>
      <c r="L6012" s="114" t="s">
        <v>20</v>
      </c>
      <c r="M6012" s="136">
        <v>-7346</v>
      </c>
      <c r="N6012" s="114" t="s">
        <v>28</v>
      </c>
      <c r="O6012" s="136">
        <v>-1525.74</v>
      </c>
      <c r="P6012" s="136">
        <v>-1525.74</v>
      </c>
      <c r="Q6012" s="114">
        <v>0</v>
      </c>
      <c r="R6012" s="112"/>
      <c r="S6012" s="112"/>
      <c r="T6012" s="112"/>
      <c r="U6012" s="112"/>
    </row>
    <row r="6013" spans="1:21" hidden="1">
      <c r="A6013" s="116">
        <v>42464</v>
      </c>
      <c r="B6013" s="114" t="s">
        <v>8198</v>
      </c>
      <c r="C6013" s="116">
        <v>42464</v>
      </c>
      <c r="D6013" s="114" t="s">
        <v>8199</v>
      </c>
      <c r="E6013" s="114" t="s">
        <v>765</v>
      </c>
      <c r="F6013" s="114" t="s">
        <v>8190</v>
      </c>
      <c r="G6013" s="114" t="s">
        <v>8200</v>
      </c>
      <c r="H6013" s="114" t="s">
        <v>2142</v>
      </c>
      <c r="I6013" s="114" t="s">
        <v>81</v>
      </c>
      <c r="J6013" s="114" t="s">
        <v>8201</v>
      </c>
      <c r="K6013" s="114"/>
      <c r="L6013" s="114" t="s">
        <v>20</v>
      </c>
      <c r="M6013" s="136">
        <v>-10800</v>
      </c>
      <c r="N6013" s="114" t="s">
        <v>28</v>
      </c>
      <c r="O6013" s="136">
        <v>-2268</v>
      </c>
      <c r="P6013" s="136">
        <v>-2268</v>
      </c>
      <c r="Q6013" s="114">
        <v>-56.82</v>
      </c>
      <c r="R6013" s="112"/>
      <c r="S6013" s="112"/>
      <c r="T6013" s="112"/>
      <c r="U6013" s="112"/>
    </row>
    <row r="6014" spans="1:21">
      <c r="A6014" s="116">
        <v>42488</v>
      </c>
      <c r="B6014" s="114" t="s">
        <v>7972</v>
      </c>
      <c r="C6014" s="116">
        <v>42488</v>
      </c>
      <c r="D6014" s="114" t="s">
        <v>7972</v>
      </c>
      <c r="E6014" s="114" t="s">
        <v>765</v>
      </c>
      <c r="F6014" s="114"/>
      <c r="G6014" s="114"/>
      <c r="H6014" s="114" t="s">
        <v>2142</v>
      </c>
      <c r="I6014" s="114" t="s">
        <v>19</v>
      </c>
      <c r="J6014" s="114" t="s">
        <v>7973</v>
      </c>
      <c r="K6014" s="114" t="s">
        <v>21</v>
      </c>
      <c r="L6014" s="114"/>
      <c r="M6014" s="136">
        <v>10800</v>
      </c>
      <c r="N6014" s="114" t="s">
        <v>28</v>
      </c>
      <c r="O6014" s="136">
        <v>2268</v>
      </c>
      <c r="P6014" s="136">
        <v>2268</v>
      </c>
      <c r="Q6014" s="114">
        <v>32.69</v>
      </c>
      <c r="R6014" s="112"/>
      <c r="S6014" s="112"/>
      <c r="T6014" s="112"/>
      <c r="U6014" s="112"/>
    </row>
    <row r="6015" spans="1:21" hidden="1">
      <c r="A6015" s="116">
        <v>42488</v>
      </c>
      <c r="B6015" s="114" t="s">
        <v>8196</v>
      </c>
      <c r="C6015" s="116">
        <v>42488</v>
      </c>
      <c r="D6015" s="114" t="s">
        <v>8196</v>
      </c>
      <c r="E6015" s="114" t="s">
        <v>765</v>
      </c>
      <c r="F6015" s="114" t="s">
        <v>8190</v>
      </c>
      <c r="G6015" s="114" t="s">
        <v>8197</v>
      </c>
      <c r="H6015" s="114" t="s">
        <v>2142</v>
      </c>
      <c r="I6015" s="114" t="s">
        <v>81</v>
      </c>
      <c r="J6015" s="114" t="s">
        <v>8192</v>
      </c>
      <c r="K6015" s="114" t="s">
        <v>21</v>
      </c>
      <c r="L6015" s="114"/>
      <c r="M6015" s="136">
        <v>10800</v>
      </c>
      <c r="N6015" s="114" t="s">
        <v>28</v>
      </c>
      <c r="O6015" s="136">
        <v>2268</v>
      </c>
      <c r="P6015" s="136">
        <v>2268</v>
      </c>
      <c r="Q6015" s="114">
        <v>32.69</v>
      </c>
      <c r="R6015" s="112"/>
      <c r="S6015" s="112"/>
      <c r="T6015" s="112"/>
      <c r="U6015" s="112"/>
    </row>
    <row r="6016" spans="1:21" hidden="1">
      <c r="A6016" s="116">
        <v>42488</v>
      </c>
      <c r="B6016" s="114" t="s">
        <v>8193</v>
      </c>
      <c r="C6016" s="116">
        <v>42488</v>
      </c>
      <c r="D6016" s="114" t="s">
        <v>8194</v>
      </c>
      <c r="E6016" s="114" t="s">
        <v>765</v>
      </c>
      <c r="F6016" s="114" t="s">
        <v>8190</v>
      </c>
      <c r="G6016" s="114" t="s">
        <v>8195</v>
      </c>
      <c r="H6016" s="114" t="s">
        <v>2142</v>
      </c>
      <c r="I6016" s="114" t="s">
        <v>81</v>
      </c>
      <c r="J6016" s="114" t="s">
        <v>8192</v>
      </c>
      <c r="K6016" s="114"/>
      <c r="L6016" s="114" t="s">
        <v>20</v>
      </c>
      <c r="M6016" s="136">
        <v>-10800</v>
      </c>
      <c r="N6016" s="114" t="s">
        <v>28</v>
      </c>
      <c r="O6016" s="136">
        <v>-2268</v>
      </c>
      <c r="P6016" s="136">
        <v>-2268</v>
      </c>
      <c r="Q6016" s="114">
        <v>-32.69</v>
      </c>
      <c r="R6016" s="112"/>
      <c r="S6016" s="112"/>
      <c r="T6016" s="112"/>
      <c r="U6016" s="112"/>
    </row>
    <row r="6017" spans="1:21" hidden="1">
      <c r="A6017" s="116">
        <v>42488</v>
      </c>
      <c r="B6017" s="114" t="s">
        <v>8189</v>
      </c>
      <c r="C6017" s="116">
        <v>42488</v>
      </c>
      <c r="D6017" s="114" t="s">
        <v>8189</v>
      </c>
      <c r="E6017" s="114" t="s">
        <v>765</v>
      </c>
      <c r="F6017" s="114" t="s">
        <v>8190</v>
      </c>
      <c r="G6017" s="114" t="s">
        <v>8191</v>
      </c>
      <c r="H6017" s="114" t="s">
        <v>2142</v>
      </c>
      <c r="I6017" s="114" t="s">
        <v>81</v>
      </c>
      <c r="J6017" s="114" t="s">
        <v>8192</v>
      </c>
      <c r="K6017" s="114"/>
      <c r="L6017" s="114" t="s">
        <v>20</v>
      </c>
      <c r="M6017" s="136">
        <v>-10800</v>
      </c>
      <c r="N6017" s="114" t="s">
        <v>28</v>
      </c>
      <c r="O6017" s="136">
        <v>-2268</v>
      </c>
      <c r="P6017" s="136">
        <v>-2268</v>
      </c>
      <c r="Q6017" s="114">
        <v>-32.69</v>
      </c>
      <c r="R6017" s="112"/>
      <c r="S6017" s="112"/>
      <c r="T6017" s="112"/>
      <c r="U6017" s="112"/>
    </row>
    <row r="6018" spans="1:21" hidden="1">
      <c r="A6018" s="116">
        <v>42487</v>
      </c>
      <c r="B6018" s="114" t="s">
        <v>8202</v>
      </c>
      <c r="C6018" s="116">
        <v>42490</v>
      </c>
      <c r="D6018" s="114" t="s">
        <v>6913</v>
      </c>
      <c r="E6018" s="114" t="s">
        <v>765</v>
      </c>
      <c r="F6018" s="114"/>
      <c r="G6018" s="114"/>
      <c r="H6018" s="114" t="s">
        <v>2142</v>
      </c>
      <c r="I6018" s="114" t="s">
        <v>26</v>
      </c>
      <c r="J6018" s="114" t="s">
        <v>6914</v>
      </c>
      <c r="K6018" s="114" t="s">
        <v>21</v>
      </c>
      <c r="L6018" s="114"/>
      <c r="M6018" s="136">
        <v>10800</v>
      </c>
      <c r="N6018" s="114" t="s">
        <v>28</v>
      </c>
      <c r="O6018" s="136">
        <v>2268</v>
      </c>
      <c r="P6018" s="136">
        <v>2324</v>
      </c>
      <c r="Q6018" s="114">
        <v>-23.31</v>
      </c>
      <c r="R6018" s="112"/>
      <c r="S6018" s="112"/>
      <c r="T6018" s="112"/>
      <c r="U6018" s="112"/>
    </row>
    <row r="6019" spans="1:21">
      <c r="A6019" s="116">
        <v>42488</v>
      </c>
      <c r="B6019" s="114" t="s">
        <v>7972</v>
      </c>
      <c r="C6019" s="116">
        <v>42488</v>
      </c>
      <c r="D6019" s="114" t="s">
        <v>7972</v>
      </c>
      <c r="E6019" s="114" t="s">
        <v>765</v>
      </c>
      <c r="F6019" s="114"/>
      <c r="G6019" s="114"/>
      <c r="H6019" s="114" t="s">
        <v>2142</v>
      </c>
      <c r="I6019" s="114" t="s">
        <v>19</v>
      </c>
      <c r="J6019" s="114" t="s">
        <v>7973</v>
      </c>
      <c r="K6019" s="114"/>
      <c r="L6019" s="114" t="s">
        <v>20</v>
      </c>
      <c r="M6019" s="136">
        <v>-10800</v>
      </c>
      <c r="N6019" s="114" t="s">
        <v>28</v>
      </c>
      <c r="O6019" s="136">
        <v>-2268</v>
      </c>
      <c r="P6019" s="136">
        <v>-2268</v>
      </c>
      <c r="Q6019" s="114">
        <v>-32.69</v>
      </c>
      <c r="R6019" s="112"/>
      <c r="S6019" s="112"/>
      <c r="T6019" s="112"/>
      <c r="U6019" s="112"/>
    </row>
    <row r="6020" spans="1:21" hidden="1">
      <c r="A6020" s="116">
        <v>42468</v>
      </c>
      <c r="B6020" s="114" t="s">
        <v>8203</v>
      </c>
      <c r="C6020" s="116">
        <v>42468</v>
      </c>
      <c r="D6020" s="114" t="s">
        <v>8204</v>
      </c>
      <c r="E6020" s="114" t="s">
        <v>2143</v>
      </c>
      <c r="F6020" s="114" t="s">
        <v>3990</v>
      </c>
      <c r="G6020" s="114" t="s">
        <v>8205</v>
      </c>
      <c r="H6020" s="114" t="s">
        <v>2144</v>
      </c>
      <c r="I6020" s="114" t="s">
        <v>81</v>
      </c>
      <c r="J6020" s="114" t="s">
        <v>8206</v>
      </c>
      <c r="K6020" s="114"/>
      <c r="L6020" s="114" t="s">
        <v>20</v>
      </c>
      <c r="M6020" s="114">
        <v>-180</v>
      </c>
      <c r="N6020" s="114" t="s">
        <v>28</v>
      </c>
      <c r="O6020" s="114">
        <v>-37.92</v>
      </c>
      <c r="P6020" s="114">
        <v>-37.92</v>
      </c>
      <c r="Q6020" s="114">
        <v>-2.1800000000000002</v>
      </c>
      <c r="R6020" s="112"/>
      <c r="S6020" s="112"/>
      <c r="T6020" s="112"/>
      <c r="U6020" s="112"/>
    </row>
    <row r="6021" spans="1:21" hidden="1">
      <c r="A6021" s="116">
        <v>42466</v>
      </c>
      <c r="B6021" s="114" t="s">
        <v>8138</v>
      </c>
      <c r="C6021" s="116">
        <v>42466</v>
      </c>
      <c r="D6021" s="114" t="s">
        <v>8139</v>
      </c>
      <c r="E6021" s="114" t="s">
        <v>2143</v>
      </c>
      <c r="F6021" s="114" t="s">
        <v>3990</v>
      </c>
      <c r="G6021" s="114" t="s">
        <v>8140</v>
      </c>
      <c r="H6021" s="114" t="s">
        <v>2144</v>
      </c>
      <c r="I6021" s="114" t="s">
        <v>81</v>
      </c>
      <c r="J6021" s="114" t="s">
        <v>8141</v>
      </c>
      <c r="K6021" s="114"/>
      <c r="L6021" s="114" t="s">
        <v>20</v>
      </c>
      <c r="M6021" s="114">
        <v>-120</v>
      </c>
      <c r="N6021" s="114" t="s">
        <v>28</v>
      </c>
      <c r="O6021" s="114">
        <v>-26.83</v>
      </c>
      <c r="P6021" s="114">
        <v>-26.83</v>
      </c>
      <c r="Q6021" s="114">
        <v>0.1</v>
      </c>
      <c r="R6021" s="112"/>
      <c r="S6021" s="112"/>
      <c r="T6021" s="112"/>
      <c r="U6021" s="112"/>
    </row>
    <row r="6022" spans="1:21">
      <c r="A6022" s="116">
        <v>42466</v>
      </c>
      <c r="B6022" s="114" t="s">
        <v>7708</v>
      </c>
      <c r="C6022" s="116">
        <v>42466</v>
      </c>
      <c r="D6022" s="114" t="s">
        <v>7708</v>
      </c>
      <c r="E6022" s="114" t="s">
        <v>2143</v>
      </c>
      <c r="F6022" s="114"/>
      <c r="G6022" s="114"/>
      <c r="H6022" s="114" t="s">
        <v>2144</v>
      </c>
      <c r="I6022" s="114" t="s">
        <v>19</v>
      </c>
      <c r="J6022" s="114" t="s">
        <v>7709</v>
      </c>
      <c r="K6022" s="114" t="s">
        <v>21</v>
      </c>
      <c r="L6022" s="114"/>
      <c r="M6022" s="114">
        <v>120</v>
      </c>
      <c r="N6022" s="114" t="s">
        <v>28</v>
      </c>
      <c r="O6022" s="114">
        <v>29.26</v>
      </c>
      <c r="P6022" s="114">
        <v>29.26</v>
      </c>
      <c r="Q6022" s="114">
        <v>0</v>
      </c>
      <c r="R6022" s="112"/>
      <c r="S6022" s="112"/>
      <c r="T6022" s="112"/>
      <c r="U6022" s="112"/>
    </row>
    <row r="6023" spans="1:21">
      <c r="A6023" s="116">
        <v>42466</v>
      </c>
      <c r="B6023" s="114" t="s">
        <v>8160</v>
      </c>
      <c r="C6023" s="116">
        <v>42466</v>
      </c>
      <c r="D6023" s="114" t="s">
        <v>8160</v>
      </c>
      <c r="E6023" s="114" t="s">
        <v>2143</v>
      </c>
      <c r="F6023" s="114"/>
      <c r="G6023" s="114"/>
      <c r="H6023" s="114" t="s">
        <v>2144</v>
      </c>
      <c r="I6023" s="114" t="s">
        <v>19</v>
      </c>
      <c r="J6023" s="114" t="s">
        <v>8161</v>
      </c>
      <c r="K6023" s="114"/>
      <c r="L6023" s="114" t="s">
        <v>20</v>
      </c>
      <c r="M6023" s="114">
        <v>-120</v>
      </c>
      <c r="N6023" s="114" t="s">
        <v>28</v>
      </c>
      <c r="O6023" s="114">
        <v>-26.73</v>
      </c>
      <c r="P6023" s="114">
        <v>-26.73</v>
      </c>
      <c r="Q6023" s="114">
        <v>0</v>
      </c>
      <c r="R6023" s="112"/>
      <c r="S6023" s="112"/>
      <c r="T6023" s="112"/>
      <c r="U6023" s="112"/>
    </row>
    <row r="6024" spans="1:21">
      <c r="A6024" s="116">
        <v>42468</v>
      </c>
      <c r="B6024" s="114" t="s">
        <v>8207</v>
      </c>
      <c r="C6024" s="116">
        <v>42468</v>
      </c>
      <c r="D6024" s="114" t="s">
        <v>8207</v>
      </c>
      <c r="E6024" s="114" t="s">
        <v>2143</v>
      </c>
      <c r="F6024" s="114"/>
      <c r="G6024" s="114"/>
      <c r="H6024" s="114" t="s">
        <v>2144</v>
      </c>
      <c r="I6024" s="114" t="s">
        <v>19</v>
      </c>
      <c r="J6024" s="114" t="s">
        <v>8208</v>
      </c>
      <c r="K6024" s="114"/>
      <c r="L6024" s="114" t="s">
        <v>20</v>
      </c>
      <c r="M6024" s="114">
        <v>-180</v>
      </c>
      <c r="N6024" s="114" t="s">
        <v>28</v>
      </c>
      <c r="O6024" s="114">
        <v>-40.24</v>
      </c>
      <c r="P6024" s="114">
        <v>-40.24</v>
      </c>
      <c r="Q6024" s="114">
        <v>0.14000000000000001</v>
      </c>
      <c r="R6024" s="112"/>
      <c r="S6024" s="112"/>
      <c r="T6024" s="112"/>
      <c r="U6024" s="112"/>
    </row>
    <row r="6025" spans="1:21">
      <c r="A6025" s="116">
        <v>42468</v>
      </c>
      <c r="B6025" s="114" t="s">
        <v>8209</v>
      </c>
      <c r="C6025" s="116">
        <v>42468</v>
      </c>
      <c r="D6025" s="114" t="s">
        <v>8209</v>
      </c>
      <c r="E6025" s="114" t="s">
        <v>2143</v>
      </c>
      <c r="F6025" s="114"/>
      <c r="G6025" s="114"/>
      <c r="H6025" s="114" t="s">
        <v>2144</v>
      </c>
      <c r="I6025" s="114" t="s">
        <v>19</v>
      </c>
      <c r="J6025" s="114" t="s">
        <v>8210</v>
      </c>
      <c r="K6025" s="114" t="s">
        <v>21</v>
      </c>
      <c r="L6025" s="114"/>
      <c r="M6025" s="114">
        <v>180</v>
      </c>
      <c r="N6025" s="114" t="s">
        <v>28</v>
      </c>
      <c r="O6025" s="114">
        <v>0</v>
      </c>
      <c r="P6025" s="114">
        <v>0</v>
      </c>
      <c r="Q6025" s="114">
        <v>43.88</v>
      </c>
      <c r="R6025" s="112"/>
      <c r="S6025" s="112"/>
      <c r="T6025" s="112"/>
      <c r="U6025" s="112"/>
    </row>
    <row r="6026" spans="1:21">
      <c r="A6026" s="116">
        <v>42485</v>
      </c>
      <c r="B6026" s="114" t="s">
        <v>7772</v>
      </c>
      <c r="C6026" s="116">
        <v>42485</v>
      </c>
      <c r="D6026" s="114" t="s">
        <v>7772</v>
      </c>
      <c r="E6026" s="114" t="s">
        <v>2143</v>
      </c>
      <c r="F6026" s="114"/>
      <c r="G6026" s="114"/>
      <c r="H6026" s="114" t="s">
        <v>2144</v>
      </c>
      <c r="I6026" s="114" t="s">
        <v>19</v>
      </c>
      <c r="J6026" s="114" t="s">
        <v>7773</v>
      </c>
      <c r="K6026" s="114" t="s">
        <v>21</v>
      </c>
      <c r="L6026" s="114"/>
      <c r="M6026" s="114">
        <v>60</v>
      </c>
      <c r="N6026" s="114" t="s">
        <v>28</v>
      </c>
      <c r="O6026" s="114">
        <v>14.77</v>
      </c>
      <c r="P6026" s="114">
        <v>14.77</v>
      </c>
      <c r="Q6026" s="114">
        <v>-1.4</v>
      </c>
      <c r="R6026" s="112"/>
      <c r="S6026" s="112"/>
      <c r="T6026" s="112"/>
      <c r="U6026" s="112"/>
    </row>
    <row r="6027" spans="1:21" hidden="1">
      <c r="A6027" s="116">
        <v>42485</v>
      </c>
      <c r="B6027" s="114" t="s">
        <v>7564</v>
      </c>
      <c r="C6027" s="116">
        <v>42485</v>
      </c>
      <c r="D6027" s="114" t="s">
        <v>7565</v>
      </c>
      <c r="E6027" s="114" t="s">
        <v>2143</v>
      </c>
      <c r="F6027" s="114" t="s">
        <v>3990</v>
      </c>
      <c r="G6027" s="114" t="s">
        <v>7566</v>
      </c>
      <c r="H6027" s="114" t="s">
        <v>2144</v>
      </c>
      <c r="I6027" s="114" t="s">
        <v>81</v>
      </c>
      <c r="J6027" s="114" t="s">
        <v>7567</v>
      </c>
      <c r="K6027" s="114"/>
      <c r="L6027" s="114" t="s">
        <v>20</v>
      </c>
      <c r="M6027" s="114">
        <v>-60</v>
      </c>
      <c r="N6027" s="114" t="s">
        <v>28</v>
      </c>
      <c r="O6027" s="114">
        <v>-13.61</v>
      </c>
      <c r="P6027" s="114">
        <v>-13.61</v>
      </c>
      <c r="Q6027" s="114">
        <v>0.24</v>
      </c>
      <c r="R6027" s="112"/>
      <c r="S6027" s="112"/>
      <c r="T6027" s="112"/>
      <c r="U6027" s="112"/>
    </row>
    <row r="6028" spans="1:21">
      <c r="A6028" s="116">
        <v>42482</v>
      </c>
      <c r="B6028" s="114" t="s">
        <v>8211</v>
      </c>
      <c r="C6028" s="116">
        <v>42482</v>
      </c>
      <c r="D6028" s="114" t="s">
        <v>8211</v>
      </c>
      <c r="E6028" s="114" t="s">
        <v>2143</v>
      </c>
      <c r="F6028" s="114"/>
      <c r="G6028" s="114"/>
      <c r="H6028" s="114" t="s">
        <v>2144</v>
      </c>
      <c r="I6028" s="114" t="s">
        <v>19</v>
      </c>
      <c r="J6028" s="114" t="s">
        <v>8212</v>
      </c>
      <c r="K6028" s="114"/>
      <c r="L6028" s="114" t="s">
        <v>20</v>
      </c>
      <c r="M6028" s="114">
        <v>-60</v>
      </c>
      <c r="N6028" s="114" t="s">
        <v>28</v>
      </c>
      <c r="O6028" s="114">
        <v>-13.59</v>
      </c>
      <c r="P6028" s="114">
        <v>-13.59</v>
      </c>
      <c r="Q6028" s="114">
        <v>0.22</v>
      </c>
      <c r="R6028" s="112"/>
      <c r="S6028" s="112"/>
      <c r="T6028" s="112"/>
      <c r="U6028" s="112"/>
    </row>
    <row r="6029" spans="1:21">
      <c r="A6029" s="116">
        <v>42478</v>
      </c>
      <c r="B6029" s="114" t="s">
        <v>8213</v>
      </c>
      <c r="C6029" s="116">
        <v>42478</v>
      </c>
      <c r="D6029" s="114" t="s">
        <v>8213</v>
      </c>
      <c r="E6029" s="114" t="s">
        <v>2143</v>
      </c>
      <c r="F6029" s="114"/>
      <c r="G6029" s="114"/>
      <c r="H6029" s="114" t="s">
        <v>2144</v>
      </c>
      <c r="I6029" s="114" t="s">
        <v>19</v>
      </c>
      <c r="J6029" s="114" t="s">
        <v>8214</v>
      </c>
      <c r="K6029" s="114"/>
      <c r="L6029" s="114" t="s">
        <v>20</v>
      </c>
      <c r="M6029" s="114">
        <v>-72</v>
      </c>
      <c r="N6029" s="114" t="s">
        <v>28</v>
      </c>
      <c r="O6029" s="114">
        <v>-15.17</v>
      </c>
      <c r="P6029" s="114">
        <v>-15.17</v>
      </c>
      <c r="Q6029" s="114">
        <v>-0.87</v>
      </c>
      <c r="R6029" s="112"/>
      <c r="S6029" s="112"/>
      <c r="T6029" s="112"/>
      <c r="U6029" s="112"/>
    </row>
    <row r="6030" spans="1:21" hidden="1">
      <c r="A6030" s="116">
        <v>42479</v>
      </c>
      <c r="B6030" s="114" t="s">
        <v>8215</v>
      </c>
      <c r="C6030" s="116">
        <v>42479</v>
      </c>
      <c r="D6030" s="114" t="s">
        <v>8216</v>
      </c>
      <c r="E6030" s="114" t="s">
        <v>2143</v>
      </c>
      <c r="F6030" s="114" t="s">
        <v>3990</v>
      </c>
      <c r="G6030" s="114" t="s">
        <v>8217</v>
      </c>
      <c r="H6030" s="114" t="s">
        <v>2144</v>
      </c>
      <c r="I6030" s="114" t="s">
        <v>81</v>
      </c>
      <c r="J6030" s="114" t="s">
        <v>8218</v>
      </c>
      <c r="K6030" s="114"/>
      <c r="L6030" s="114" t="s">
        <v>20</v>
      </c>
      <c r="M6030" s="114">
        <v>-72</v>
      </c>
      <c r="N6030" s="114" t="s">
        <v>28</v>
      </c>
      <c r="O6030" s="114">
        <v>-16.3</v>
      </c>
      <c r="P6030" s="114">
        <v>-16.3</v>
      </c>
      <c r="Q6030" s="114">
        <v>0.26</v>
      </c>
      <c r="R6030" s="112"/>
      <c r="S6030" s="112"/>
      <c r="T6030" s="112"/>
      <c r="U6030" s="112"/>
    </row>
    <row r="6031" spans="1:21">
      <c r="A6031" s="116">
        <v>42479</v>
      </c>
      <c r="B6031" s="114" t="s">
        <v>8144</v>
      </c>
      <c r="C6031" s="116">
        <v>42479</v>
      </c>
      <c r="D6031" s="114" t="s">
        <v>8144</v>
      </c>
      <c r="E6031" s="114" t="s">
        <v>2143</v>
      </c>
      <c r="F6031" s="114"/>
      <c r="G6031" s="114"/>
      <c r="H6031" s="114" t="s">
        <v>2144</v>
      </c>
      <c r="I6031" s="114" t="s">
        <v>19</v>
      </c>
      <c r="J6031" s="114" t="s">
        <v>8145</v>
      </c>
      <c r="K6031" s="114" t="s">
        <v>21</v>
      </c>
      <c r="L6031" s="114"/>
      <c r="M6031" s="114">
        <v>72</v>
      </c>
      <c r="N6031" s="114" t="s">
        <v>28</v>
      </c>
      <c r="O6031" s="114">
        <v>61.57</v>
      </c>
      <c r="P6031" s="114">
        <v>61.57</v>
      </c>
      <c r="Q6031" s="114">
        <v>-44.02</v>
      </c>
      <c r="R6031" s="112"/>
      <c r="S6031" s="112"/>
      <c r="T6031" s="112"/>
      <c r="U6031" s="112"/>
    </row>
    <row r="6032" spans="1:21" hidden="1">
      <c r="A6032" s="116">
        <v>42489</v>
      </c>
      <c r="B6032" s="114" t="s">
        <v>8123</v>
      </c>
      <c r="C6032" s="116">
        <v>42489</v>
      </c>
      <c r="D6032" s="114" t="s">
        <v>8124</v>
      </c>
      <c r="E6032" s="114" t="s">
        <v>2143</v>
      </c>
      <c r="F6032" s="114" t="s">
        <v>3995</v>
      </c>
      <c r="G6032" s="114" t="s">
        <v>8125</v>
      </c>
      <c r="H6032" s="114" t="s">
        <v>2144</v>
      </c>
      <c r="I6032" s="114" t="s">
        <v>81</v>
      </c>
      <c r="J6032" s="114" t="s">
        <v>8126</v>
      </c>
      <c r="K6032" s="114"/>
      <c r="L6032" s="114" t="s">
        <v>20</v>
      </c>
      <c r="M6032" s="136">
        <v>-2814</v>
      </c>
      <c r="N6032" s="114" t="s">
        <v>28</v>
      </c>
      <c r="O6032" s="114">
        <v>-638.33000000000004</v>
      </c>
      <c r="P6032" s="114">
        <v>-638.33000000000004</v>
      </c>
      <c r="Q6032" s="114">
        <v>3.63</v>
      </c>
      <c r="R6032" s="112"/>
      <c r="S6032" s="112"/>
      <c r="T6032" s="112"/>
      <c r="U6032" s="112"/>
    </row>
    <row r="6033" spans="1:21">
      <c r="A6033" s="116">
        <v>42466</v>
      </c>
      <c r="B6033" s="114" t="s">
        <v>8160</v>
      </c>
      <c r="C6033" s="116">
        <v>42466</v>
      </c>
      <c r="D6033" s="114" t="s">
        <v>8160</v>
      </c>
      <c r="E6033" s="114" t="s">
        <v>2143</v>
      </c>
      <c r="F6033" s="114"/>
      <c r="G6033" s="114"/>
      <c r="H6033" s="114" t="s">
        <v>2144</v>
      </c>
      <c r="I6033" s="114" t="s">
        <v>19</v>
      </c>
      <c r="J6033" s="114" t="s">
        <v>8161</v>
      </c>
      <c r="K6033" s="114" t="s">
        <v>21</v>
      </c>
      <c r="L6033" s="114"/>
      <c r="M6033" s="114">
        <v>120</v>
      </c>
      <c r="N6033" s="114" t="s">
        <v>28</v>
      </c>
      <c r="O6033" s="114">
        <v>26.73</v>
      </c>
      <c r="P6033" s="114">
        <v>26.73</v>
      </c>
      <c r="Q6033" s="114">
        <v>0</v>
      </c>
      <c r="R6033" s="112"/>
      <c r="S6033" s="112"/>
      <c r="T6033" s="112"/>
      <c r="U6033" s="112"/>
    </row>
    <row r="6034" spans="1:21">
      <c r="A6034" s="116">
        <v>42466</v>
      </c>
      <c r="B6034" s="114" t="s">
        <v>7708</v>
      </c>
      <c r="C6034" s="116">
        <v>42466</v>
      </c>
      <c r="D6034" s="114" t="s">
        <v>7708</v>
      </c>
      <c r="E6034" s="114" t="s">
        <v>2143</v>
      </c>
      <c r="F6034" s="114"/>
      <c r="G6034" s="114"/>
      <c r="H6034" s="114" t="s">
        <v>2144</v>
      </c>
      <c r="I6034" s="114" t="s">
        <v>19</v>
      </c>
      <c r="J6034" s="114" t="s">
        <v>7709</v>
      </c>
      <c r="K6034" s="114"/>
      <c r="L6034" s="114" t="s">
        <v>20</v>
      </c>
      <c r="M6034" s="114">
        <v>-120</v>
      </c>
      <c r="N6034" s="114" t="s">
        <v>28</v>
      </c>
      <c r="O6034" s="114">
        <v>-29.26</v>
      </c>
      <c r="P6034" s="114">
        <v>-29.26</v>
      </c>
      <c r="Q6034" s="114">
        <v>0</v>
      </c>
      <c r="R6034" s="112"/>
      <c r="S6034" s="112"/>
      <c r="T6034" s="112"/>
      <c r="U6034" s="112"/>
    </row>
    <row r="6035" spans="1:21" hidden="1">
      <c r="A6035" s="116">
        <v>42466</v>
      </c>
      <c r="B6035" s="114" t="s">
        <v>8219</v>
      </c>
      <c r="C6035" s="116">
        <v>42466</v>
      </c>
      <c r="D6035" s="114" t="s">
        <v>8219</v>
      </c>
      <c r="E6035" s="114" t="s">
        <v>2143</v>
      </c>
      <c r="F6035" s="114"/>
      <c r="G6035" s="114"/>
      <c r="H6035" s="114" t="s">
        <v>2144</v>
      </c>
      <c r="I6035" s="114" t="s">
        <v>66</v>
      </c>
      <c r="J6035" s="114" t="s">
        <v>8220</v>
      </c>
      <c r="K6035" s="114" t="s">
        <v>21</v>
      </c>
      <c r="L6035" s="114"/>
      <c r="M6035" s="114">
        <v>120</v>
      </c>
      <c r="N6035" s="114" t="s">
        <v>28</v>
      </c>
      <c r="O6035" s="114">
        <v>29.26</v>
      </c>
      <c r="P6035" s="114">
        <v>29.26</v>
      </c>
      <c r="Q6035" s="114">
        <v>0</v>
      </c>
      <c r="R6035" s="112"/>
      <c r="S6035" s="112"/>
      <c r="T6035" s="112"/>
      <c r="U6035" s="112"/>
    </row>
    <row r="6036" spans="1:21" hidden="1">
      <c r="A6036" s="116">
        <v>42468</v>
      </c>
      <c r="B6036" s="114" t="s">
        <v>8221</v>
      </c>
      <c r="C6036" s="116">
        <v>42468</v>
      </c>
      <c r="D6036" s="114" t="s">
        <v>8221</v>
      </c>
      <c r="E6036" s="114" t="s">
        <v>2143</v>
      </c>
      <c r="F6036" s="114"/>
      <c r="G6036" s="114"/>
      <c r="H6036" s="114" t="s">
        <v>2144</v>
      </c>
      <c r="I6036" s="114" t="s">
        <v>22</v>
      </c>
      <c r="J6036" s="114" t="s">
        <v>8222</v>
      </c>
      <c r="K6036" s="114"/>
      <c r="L6036" s="114" t="s">
        <v>20</v>
      </c>
      <c r="M6036" s="114">
        <v>-180</v>
      </c>
      <c r="N6036" s="114" t="s">
        <v>28</v>
      </c>
      <c r="O6036" s="114">
        <v>-40.24</v>
      </c>
      <c r="P6036" s="114">
        <v>-40.24</v>
      </c>
      <c r="Q6036" s="114">
        <v>0.14000000000000001</v>
      </c>
      <c r="R6036" s="112"/>
      <c r="S6036" s="112"/>
      <c r="T6036" s="112"/>
      <c r="U6036" s="112"/>
    </row>
    <row r="6037" spans="1:21" hidden="1">
      <c r="A6037" s="116">
        <v>42466</v>
      </c>
      <c r="B6037" s="114" t="s">
        <v>8219</v>
      </c>
      <c r="C6037" s="116">
        <v>42466</v>
      </c>
      <c r="D6037" s="114" t="s">
        <v>8219</v>
      </c>
      <c r="E6037" s="114" t="s">
        <v>2143</v>
      </c>
      <c r="F6037" s="114"/>
      <c r="G6037" s="114"/>
      <c r="H6037" s="114" t="s">
        <v>2144</v>
      </c>
      <c r="I6037" s="114" t="s">
        <v>22</v>
      </c>
      <c r="J6037" s="114" t="s">
        <v>8220</v>
      </c>
      <c r="K6037" s="114"/>
      <c r="L6037" s="114" t="s">
        <v>20</v>
      </c>
      <c r="M6037" s="114">
        <v>-120</v>
      </c>
      <c r="N6037" s="114" t="s">
        <v>28</v>
      </c>
      <c r="O6037" s="114">
        <v>-26.73</v>
      </c>
      <c r="P6037" s="114">
        <v>-26.73</v>
      </c>
      <c r="Q6037" s="114">
        <v>0</v>
      </c>
      <c r="R6037" s="112"/>
      <c r="S6037" s="112"/>
      <c r="T6037" s="112"/>
      <c r="U6037" s="112"/>
    </row>
    <row r="6038" spans="1:21">
      <c r="A6038" s="116">
        <v>42468</v>
      </c>
      <c r="B6038" s="114" t="s">
        <v>8209</v>
      </c>
      <c r="C6038" s="116">
        <v>42468</v>
      </c>
      <c r="D6038" s="114" t="s">
        <v>8209</v>
      </c>
      <c r="E6038" s="114" t="s">
        <v>2143</v>
      </c>
      <c r="F6038" s="114"/>
      <c r="G6038" s="114"/>
      <c r="H6038" s="114" t="s">
        <v>2144</v>
      </c>
      <c r="I6038" s="114" t="s">
        <v>19</v>
      </c>
      <c r="J6038" s="114" t="s">
        <v>8210</v>
      </c>
      <c r="K6038" s="114"/>
      <c r="L6038" s="114" t="s">
        <v>20</v>
      </c>
      <c r="M6038" s="114">
        <v>-180</v>
      </c>
      <c r="N6038" s="114" t="s">
        <v>28</v>
      </c>
      <c r="O6038" s="114">
        <v>0</v>
      </c>
      <c r="P6038" s="114">
        <v>0</v>
      </c>
      <c r="Q6038" s="114">
        <v>-43.88</v>
      </c>
      <c r="R6038" s="112"/>
      <c r="S6038" s="112"/>
      <c r="T6038" s="112"/>
      <c r="U6038" s="112"/>
    </row>
    <row r="6039" spans="1:21">
      <c r="A6039" s="116">
        <v>42468</v>
      </c>
      <c r="B6039" s="114" t="s">
        <v>8207</v>
      </c>
      <c r="C6039" s="116">
        <v>42468</v>
      </c>
      <c r="D6039" s="114" t="s">
        <v>8207</v>
      </c>
      <c r="E6039" s="114" t="s">
        <v>2143</v>
      </c>
      <c r="F6039" s="114"/>
      <c r="G6039" s="114"/>
      <c r="H6039" s="114" t="s">
        <v>2144</v>
      </c>
      <c r="I6039" s="114" t="s">
        <v>19</v>
      </c>
      <c r="J6039" s="114" t="s">
        <v>8208</v>
      </c>
      <c r="K6039" s="114" t="s">
        <v>21</v>
      </c>
      <c r="L6039" s="114"/>
      <c r="M6039" s="114">
        <v>180</v>
      </c>
      <c r="N6039" s="114" t="s">
        <v>28</v>
      </c>
      <c r="O6039" s="114">
        <v>40.24</v>
      </c>
      <c r="P6039" s="114">
        <v>40.24</v>
      </c>
      <c r="Q6039" s="114">
        <v>-0.14000000000000001</v>
      </c>
      <c r="R6039" s="112"/>
      <c r="S6039" s="112"/>
      <c r="T6039" s="112"/>
      <c r="U6039" s="112"/>
    </row>
    <row r="6040" spans="1:21" hidden="1">
      <c r="A6040" s="116">
        <v>42468</v>
      </c>
      <c r="B6040" s="114" t="s">
        <v>8221</v>
      </c>
      <c r="C6040" s="116">
        <v>42468</v>
      </c>
      <c r="D6040" s="114" t="s">
        <v>8221</v>
      </c>
      <c r="E6040" s="114" t="s">
        <v>2143</v>
      </c>
      <c r="F6040" s="114"/>
      <c r="G6040" s="114"/>
      <c r="H6040" s="114" t="s">
        <v>2144</v>
      </c>
      <c r="I6040" s="114" t="s">
        <v>66</v>
      </c>
      <c r="J6040" s="114" t="s">
        <v>8222</v>
      </c>
      <c r="K6040" s="114" t="s">
        <v>21</v>
      </c>
      <c r="L6040" s="114"/>
      <c r="M6040" s="114">
        <v>180</v>
      </c>
      <c r="N6040" s="114" t="s">
        <v>28</v>
      </c>
      <c r="O6040" s="114">
        <v>44.99</v>
      </c>
      <c r="P6040" s="114">
        <v>44.99</v>
      </c>
      <c r="Q6040" s="114">
        <v>-1.1100000000000001</v>
      </c>
      <c r="R6040" s="112"/>
      <c r="S6040" s="112"/>
      <c r="T6040" s="112"/>
      <c r="U6040" s="112"/>
    </row>
    <row r="6041" spans="1:21" hidden="1">
      <c r="A6041" s="116">
        <v>42478</v>
      </c>
      <c r="B6041" s="114" t="s">
        <v>8223</v>
      </c>
      <c r="C6041" s="116">
        <v>42478</v>
      </c>
      <c r="D6041" s="114" t="s">
        <v>8223</v>
      </c>
      <c r="E6041" s="114" t="s">
        <v>2143</v>
      </c>
      <c r="F6041" s="114"/>
      <c r="G6041" s="114"/>
      <c r="H6041" s="114" t="s">
        <v>2144</v>
      </c>
      <c r="I6041" s="114" t="s">
        <v>66</v>
      </c>
      <c r="J6041" s="114" t="s">
        <v>8224</v>
      </c>
      <c r="K6041" s="114" t="s">
        <v>21</v>
      </c>
      <c r="L6041" s="114"/>
      <c r="M6041" s="114">
        <v>72</v>
      </c>
      <c r="N6041" s="114" t="s">
        <v>28</v>
      </c>
      <c r="O6041" s="114">
        <v>61.57</v>
      </c>
      <c r="P6041" s="114">
        <v>61.57</v>
      </c>
      <c r="Q6041" s="114">
        <v>-44.02</v>
      </c>
      <c r="R6041" s="112"/>
      <c r="S6041" s="112"/>
      <c r="T6041" s="112"/>
      <c r="U6041" s="112"/>
    </row>
    <row r="6042" spans="1:21">
      <c r="A6042" s="116">
        <v>42479</v>
      </c>
      <c r="B6042" s="114" t="s">
        <v>8144</v>
      </c>
      <c r="C6042" s="116">
        <v>42479</v>
      </c>
      <c r="D6042" s="114" t="s">
        <v>8144</v>
      </c>
      <c r="E6042" s="114" t="s">
        <v>2143</v>
      </c>
      <c r="F6042" s="114"/>
      <c r="G6042" s="114"/>
      <c r="H6042" s="114" t="s">
        <v>2144</v>
      </c>
      <c r="I6042" s="114" t="s">
        <v>19</v>
      </c>
      <c r="J6042" s="114" t="s">
        <v>8145</v>
      </c>
      <c r="K6042" s="114"/>
      <c r="L6042" s="114" t="s">
        <v>20</v>
      </c>
      <c r="M6042" s="114">
        <v>-72</v>
      </c>
      <c r="N6042" s="114" t="s">
        <v>28</v>
      </c>
      <c r="O6042" s="114">
        <v>-61.57</v>
      </c>
      <c r="P6042" s="114">
        <v>-61.57</v>
      </c>
      <c r="Q6042" s="114">
        <v>44.02</v>
      </c>
      <c r="R6042" s="112"/>
      <c r="S6042" s="112"/>
      <c r="T6042" s="112"/>
      <c r="U6042" s="112"/>
    </row>
    <row r="6043" spans="1:21">
      <c r="A6043" s="116">
        <v>42478</v>
      </c>
      <c r="B6043" s="114" t="s">
        <v>8213</v>
      </c>
      <c r="C6043" s="116">
        <v>42478</v>
      </c>
      <c r="D6043" s="114" t="s">
        <v>8213</v>
      </c>
      <c r="E6043" s="114" t="s">
        <v>2143</v>
      </c>
      <c r="F6043" s="114"/>
      <c r="G6043" s="114"/>
      <c r="H6043" s="114" t="s">
        <v>2144</v>
      </c>
      <c r="I6043" s="114" t="s">
        <v>19</v>
      </c>
      <c r="J6043" s="114" t="s">
        <v>8214</v>
      </c>
      <c r="K6043" s="114" t="s">
        <v>21</v>
      </c>
      <c r="L6043" s="114"/>
      <c r="M6043" s="114">
        <v>72</v>
      </c>
      <c r="N6043" s="114" t="s">
        <v>28</v>
      </c>
      <c r="O6043" s="114">
        <v>15.17</v>
      </c>
      <c r="P6043" s="114">
        <v>15.17</v>
      </c>
      <c r="Q6043" s="114">
        <v>0.87</v>
      </c>
      <c r="R6043" s="112"/>
      <c r="S6043" s="112"/>
      <c r="T6043" s="112"/>
      <c r="U6043" s="112"/>
    </row>
    <row r="6044" spans="1:21" hidden="1">
      <c r="A6044" s="116">
        <v>42478</v>
      </c>
      <c r="B6044" s="114" t="s">
        <v>8223</v>
      </c>
      <c r="C6044" s="116">
        <v>42478</v>
      </c>
      <c r="D6044" s="114" t="s">
        <v>8223</v>
      </c>
      <c r="E6044" s="114" t="s">
        <v>2143</v>
      </c>
      <c r="F6044" s="114"/>
      <c r="G6044" s="114"/>
      <c r="H6044" s="114" t="s">
        <v>2144</v>
      </c>
      <c r="I6044" s="114" t="s">
        <v>22</v>
      </c>
      <c r="J6044" s="114" t="s">
        <v>8224</v>
      </c>
      <c r="K6044" s="114"/>
      <c r="L6044" s="114" t="s">
        <v>20</v>
      </c>
      <c r="M6044" s="114">
        <v>-72</v>
      </c>
      <c r="N6044" s="114" t="s">
        <v>28</v>
      </c>
      <c r="O6044" s="114">
        <v>-60.16</v>
      </c>
      <c r="P6044" s="114">
        <v>-60.16</v>
      </c>
      <c r="Q6044" s="114">
        <v>44.12</v>
      </c>
      <c r="R6044" s="112"/>
      <c r="S6044" s="112"/>
      <c r="T6044" s="112"/>
      <c r="U6044" s="112"/>
    </row>
    <row r="6045" spans="1:21" hidden="1">
      <c r="A6045" s="116">
        <v>42482</v>
      </c>
      <c r="B6045" s="114" t="s">
        <v>8225</v>
      </c>
      <c r="C6045" s="116">
        <v>42482</v>
      </c>
      <c r="D6045" s="114" t="s">
        <v>8225</v>
      </c>
      <c r="E6045" s="114" t="s">
        <v>2143</v>
      </c>
      <c r="F6045" s="114"/>
      <c r="G6045" s="114"/>
      <c r="H6045" s="114" t="s">
        <v>2144</v>
      </c>
      <c r="I6045" s="114" t="s">
        <v>22</v>
      </c>
      <c r="J6045" s="114" t="s">
        <v>8226</v>
      </c>
      <c r="K6045" s="114"/>
      <c r="L6045" s="114" t="s">
        <v>20</v>
      </c>
      <c r="M6045" s="114">
        <v>-60</v>
      </c>
      <c r="N6045" s="114" t="s">
        <v>28</v>
      </c>
      <c r="O6045" s="114">
        <v>-13.59</v>
      </c>
      <c r="P6045" s="114">
        <v>-13.59</v>
      </c>
      <c r="Q6045" s="114">
        <v>-36.58</v>
      </c>
      <c r="R6045" s="112"/>
      <c r="S6045" s="112"/>
      <c r="T6045" s="112"/>
      <c r="U6045" s="112"/>
    </row>
    <row r="6046" spans="1:21">
      <c r="A6046" s="116">
        <v>42482</v>
      </c>
      <c r="B6046" s="114" t="s">
        <v>8211</v>
      </c>
      <c r="C6046" s="116">
        <v>42482</v>
      </c>
      <c r="D6046" s="114" t="s">
        <v>8211</v>
      </c>
      <c r="E6046" s="114" t="s">
        <v>2143</v>
      </c>
      <c r="F6046" s="114"/>
      <c r="G6046" s="114"/>
      <c r="H6046" s="114" t="s">
        <v>2144</v>
      </c>
      <c r="I6046" s="114" t="s">
        <v>19</v>
      </c>
      <c r="J6046" s="114" t="s">
        <v>8212</v>
      </c>
      <c r="K6046" s="114" t="s">
        <v>21</v>
      </c>
      <c r="L6046" s="114"/>
      <c r="M6046" s="114">
        <v>60</v>
      </c>
      <c r="N6046" s="114" t="s">
        <v>28</v>
      </c>
      <c r="O6046" s="114">
        <v>13.59</v>
      </c>
      <c r="P6046" s="114">
        <v>13.59</v>
      </c>
      <c r="Q6046" s="114">
        <v>-0.22</v>
      </c>
      <c r="R6046" s="112"/>
      <c r="S6046" s="112"/>
      <c r="T6046" s="112"/>
      <c r="U6046" s="112"/>
    </row>
    <row r="6047" spans="1:21" hidden="1">
      <c r="A6047" s="116">
        <v>42482</v>
      </c>
      <c r="B6047" s="114" t="s">
        <v>8225</v>
      </c>
      <c r="C6047" s="116">
        <v>42482</v>
      </c>
      <c r="D6047" s="114" t="s">
        <v>8225</v>
      </c>
      <c r="E6047" s="114" t="s">
        <v>2143</v>
      </c>
      <c r="F6047" s="114"/>
      <c r="G6047" s="114"/>
      <c r="H6047" s="114" t="s">
        <v>2144</v>
      </c>
      <c r="I6047" s="114" t="s">
        <v>66</v>
      </c>
      <c r="J6047" s="114" t="s">
        <v>8226</v>
      </c>
      <c r="K6047" s="114" t="s">
        <v>21</v>
      </c>
      <c r="L6047" s="114"/>
      <c r="M6047" s="114">
        <v>60</v>
      </c>
      <c r="N6047" s="114" t="s">
        <v>28</v>
      </c>
      <c r="O6047" s="114">
        <v>14.77</v>
      </c>
      <c r="P6047" s="114">
        <v>14.77</v>
      </c>
      <c r="Q6047" s="114">
        <v>35.4</v>
      </c>
      <c r="R6047" s="112"/>
      <c r="S6047" s="112"/>
      <c r="T6047" s="112"/>
      <c r="U6047" s="112"/>
    </row>
    <row r="6048" spans="1:21">
      <c r="A6048" s="116">
        <v>42485</v>
      </c>
      <c r="B6048" s="114" t="s">
        <v>7772</v>
      </c>
      <c r="C6048" s="116">
        <v>42485</v>
      </c>
      <c r="D6048" s="114" t="s">
        <v>7772</v>
      </c>
      <c r="E6048" s="114" t="s">
        <v>2143</v>
      </c>
      <c r="F6048" s="114"/>
      <c r="G6048" s="114"/>
      <c r="H6048" s="114" t="s">
        <v>2144</v>
      </c>
      <c r="I6048" s="114" t="s">
        <v>19</v>
      </c>
      <c r="J6048" s="114" t="s">
        <v>7773</v>
      </c>
      <c r="K6048" s="114"/>
      <c r="L6048" s="114" t="s">
        <v>20</v>
      </c>
      <c r="M6048" s="114">
        <v>-60</v>
      </c>
      <c r="N6048" s="114" t="s">
        <v>28</v>
      </c>
      <c r="O6048" s="114">
        <v>-14.77</v>
      </c>
      <c r="P6048" s="114">
        <v>-14.77</v>
      </c>
      <c r="Q6048" s="114">
        <v>1.4</v>
      </c>
      <c r="R6048" s="112"/>
      <c r="S6048" s="112"/>
      <c r="T6048" s="112"/>
      <c r="U6048" s="112"/>
    </row>
    <row r="6049" spans="1:21" hidden="1">
      <c r="A6049" s="116">
        <v>42488</v>
      </c>
      <c r="B6049" s="114" t="s">
        <v>8193</v>
      </c>
      <c r="C6049" s="116">
        <v>42488</v>
      </c>
      <c r="D6049" s="114" t="s">
        <v>8194</v>
      </c>
      <c r="E6049" s="114" t="s">
        <v>766</v>
      </c>
      <c r="F6049" s="114" t="s">
        <v>8190</v>
      </c>
      <c r="G6049" s="114" t="s">
        <v>8195</v>
      </c>
      <c r="H6049" s="114" t="s">
        <v>2144</v>
      </c>
      <c r="I6049" s="114" t="s">
        <v>81</v>
      </c>
      <c r="J6049" s="114" t="s">
        <v>8192</v>
      </c>
      <c r="K6049" s="114"/>
      <c r="L6049" s="114" t="s">
        <v>20</v>
      </c>
      <c r="M6049" s="136">
        <v>-2376</v>
      </c>
      <c r="N6049" s="114" t="s">
        <v>28</v>
      </c>
      <c r="O6049" s="114">
        <v>-490.11</v>
      </c>
      <c r="P6049" s="114">
        <v>-490.12</v>
      </c>
      <c r="Q6049" s="114">
        <v>0</v>
      </c>
      <c r="R6049" s="112"/>
      <c r="S6049" s="112"/>
      <c r="T6049" s="112"/>
      <c r="U6049" s="112"/>
    </row>
    <row r="6050" spans="1:21" hidden="1">
      <c r="A6050" s="116">
        <v>42488</v>
      </c>
      <c r="B6050" s="114" t="s">
        <v>8196</v>
      </c>
      <c r="C6050" s="116">
        <v>42488</v>
      </c>
      <c r="D6050" s="114" t="s">
        <v>8196</v>
      </c>
      <c r="E6050" s="114" t="s">
        <v>766</v>
      </c>
      <c r="F6050" s="114" t="s">
        <v>8190</v>
      </c>
      <c r="G6050" s="114" t="s">
        <v>8197</v>
      </c>
      <c r="H6050" s="114" t="s">
        <v>2144</v>
      </c>
      <c r="I6050" s="114" t="s">
        <v>81</v>
      </c>
      <c r="J6050" s="114" t="s">
        <v>8192</v>
      </c>
      <c r="K6050" s="114" t="s">
        <v>21</v>
      </c>
      <c r="L6050" s="114"/>
      <c r="M6050" s="136">
        <v>2376</v>
      </c>
      <c r="N6050" s="114" t="s">
        <v>28</v>
      </c>
      <c r="O6050" s="114">
        <v>0</v>
      </c>
      <c r="P6050" s="114">
        <v>490.12</v>
      </c>
      <c r="Q6050" s="114">
        <v>0</v>
      </c>
      <c r="R6050" s="112"/>
      <c r="S6050" s="112"/>
      <c r="T6050" s="112"/>
      <c r="U6050" s="112"/>
    </row>
    <row r="6051" spans="1:21" hidden="1">
      <c r="A6051" s="116">
        <v>42488</v>
      </c>
      <c r="B6051" s="114" t="s">
        <v>8189</v>
      </c>
      <c r="C6051" s="116">
        <v>42488</v>
      </c>
      <c r="D6051" s="114" t="s">
        <v>8189</v>
      </c>
      <c r="E6051" s="114" t="s">
        <v>766</v>
      </c>
      <c r="F6051" s="114" t="s">
        <v>8190</v>
      </c>
      <c r="G6051" s="114" t="s">
        <v>8191</v>
      </c>
      <c r="H6051" s="114" t="s">
        <v>2144</v>
      </c>
      <c r="I6051" s="114" t="s">
        <v>81</v>
      </c>
      <c r="J6051" s="114" t="s">
        <v>8192</v>
      </c>
      <c r="K6051" s="114"/>
      <c r="L6051" s="114" t="s">
        <v>20</v>
      </c>
      <c r="M6051" s="136">
        <v>-2376</v>
      </c>
      <c r="N6051" s="114" t="s">
        <v>28</v>
      </c>
      <c r="O6051" s="114">
        <v>-490.11</v>
      </c>
      <c r="P6051" s="114">
        <v>-490.12</v>
      </c>
      <c r="Q6051" s="114">
        <v>0.01</v>
      </c>
      <c r="R6051" s="112"/>
      <c r="S6051" s="112"/>
      <c r="T6051" s="112"/>
      <c r="U6051" s="112"/>
    </row>
    <row r="6052" spans="1:21" hidden="1">
      <c r="A6052" s="116">
        <v>42489</v>
      </c>
      <c r="B6052" s="114" t="s">
        <v>8227</v>
      </c>
      <c r="C6052" s="116">
        <v>42489</v>
      </c>
      <c r="D6052" s="114" t="s">
        <v>8228</v>
      </c>
      <c r="E6052" s="114" t="s">
        <v>4490</v>
      </c>
      <c r="F6052" s="114" t="s">
        <v>8190</v>
      </c>
      <c r="G6052" s="114" t="s">
        <v>8229</v>
      </c>
      <c r="H6052" s="114" t="s">
        <v>4489</v>
      </c>
      <c r="I6052" s="114" t="s">
        <v>81</v>
      </c>
      <c r="J6052" s="114" t="s">
        <v>8230</v>
      </c>
      <c r="K6052" s="114"/>
      <c r="L6052" s="114" t="s">
        <v>20</v>
      </c>
      <c r="M6052" s="136">
        <v>-2626</v>
      </c>
      <c r="N6052" s="114" t="s">
        <v>28</v>
      </c>
      <c r="O6052" s="114">
        <v>-525.20000000000005</v>
      </c>
      <c r="P6052" s="114">
        <v>-525.20000000000005</v>
      </c>
      <c r="Q6052" s="114">
        <v>-1.08</v>
      </c>
      <c r="R6052" s="112"/>
      <c r="S6052" s="112"/>
      <c r="T6052" s="112"/>
      <c r="U6052" s="112"/>
    </row>
    <row r="6053" spans="1:21">
      <c r="A6053" s="116">
        <v>42489</v>
      </c>
      <c r="B6053" s="114" t="s">
        <v>8231</v>
      </c>
      <c r="C6053" s="116">
        <v>42489</v>
      </c>
      <c r="D6053" s="114" t="s">
        <v>8231</v>
      </c>
      <c r="E6053" s="114" t="s">
        <v>4490</v>
      </c>
      <c r="F6053" s="114"/>
      <c r="G6053" s="114"/>
      <c r="H6053" s="114" t="s">
        <v>4489</v>
      </c>
      <c r="I6053" s="114" t="s">
        <v>19</v>
      </c>
      <c r="J6053" s="114" t="s">
        <v>8232</v>
      </c>
      <c r="K6053" s="114" t="s">
        <v>21</v>
      </c>
      <c r="L6053" s="114"/>
      <c r="M6053" s="136">
        <v>8174</v>
      </c>
      <c r="N6053" s="114" t="s">
        <v>28</v>
      </c>
      <c r="O6053" s="136">
        <v>1634.8</v>
      </c>
      <c r="P6053" s="136">
        <v>1634.8</v>
      </c>
      <c r="Q6053" s="114">
        <v>3.37</v>
      </c>
      <c r="R6053" s="112"/>
      <c r="S6053" s="112"/>
      <c r="T6053" s="112"/>
      <c r="U6053" s="112"/>
    </row>
    <row r="6054" spans="1:21" hidden="1">
      <c r="A6054" s="116">
        <v>42489</v>
      </c>
      <c r="B6054" s="114" t="s">
        <v>8227</v>
      </c>
      <c r="C6054" s="116">
        <v>42489</v>
      </c>
      <c r="D6054" s="114" t="s">
        <v>8228</v>
      </c>
      <c r="E6054" s="114" t="s">
        <v>4490</v>
      </c>
      <c r="F6054" s="114" t="s">
        <v>8190</v>
      </c>
      <c r="G6054" s="114" t="s">
        <v>8229</v>
      </c>
      <c r="H6054" s="114" t="s">
        <v>4489</v>
      </c>
      <c r="I6054" s="114" t="s">
        <v>81</v>
      </c>
      <c r="J6054" s="114" t="s">
        <v>8230</v>
      </c>
      <c r="K6054" s="114"/>
      <c r="L6054" s="114" t="s">
        <v>20</v>
      </c>
      <c r="M6054" s="136">
        <v>-8174</v>
      </c>
      <c r="N6054" s="114" t="s">
        <v>28</v>
      </c>
      <c r="O6054" s="136">
        <v>-1634.8</v>
      </c>
      <c r="P6054" s="136">
        <v>-1634.8</v>
      </c>
      <c r="Q6054" s="114">
        <v>-3.37</v>
      </c>
      <c r="R6054" s="112"/>
      <c r="S6054" s="112"/>
      <c r="T6054" s="112"/>
      <c r="U6054" s="112"/>
    </row>
    <row r="6055" spans="1:21">
      <c r="A6055" s="116">
        <v>42489</v>
      </c>
      <c r="B6055" s="114" t="s">
        <v>8231</v>
      </c>
      <c r="C6055" s="116">
        <v>42489</v>
      </c>
      <c r="D6055" s="114" t="s">
        <v>8231</v>
      </c>
      <c r="E6055" s="114" t="s">
        <v>4490</v>
      </c>
      <c r="F6055" s="114"/>
      <c r="G6055" s="114"/>
      <c r="H6055" s="114" t="s">
        <v>4489</v>
      </c>
      <c r="I6055" s="114" t="s">
        <v>19</v>
      </c>
      <c r="J6055" s="114" t="s">
        <v>8232</v>
      </c>
      <c r="K6055" s="114" t="s">
        <v>21</v>
      </c>
      <c r="L6055" s="114"/>
      <c r="M6055" s="136">
        <v>2626</v>
      </c>
      <c r="N6055" s="114" t="s">
        <v>28</v>
      </c>
      <c r="O6055" s="136">
        <v>1634.8</v>
      </c>
      <c r="P6055" s="114">
        <v>525.20000000000005</v>
      </c>
      <c r="Q6055" s="114">
        <v>1.08</v>
      </c>
      <c r="R6055" s="112"/>
      <c r="S6055" s="112"/>
      <c r="T6055" s="112"/>
      <c r="U6055" s="112"/>
    </row>
    <row r="6056" spans="1:21" hidden="1">
      <c r="A6056" s="116">
        <v>42489</v>
      </c>
      <c r="B6056" s="114" t="s">
        <v>8233</v>
      </c>
      <c r="C6056" s="116">
        <v>42490</v>
      </c>
      <c r="D6056" s="114" t="s">
        <v>6922</v>
      </c>
      <c r="E6056" s="114" t="s">
        <v>4490</v>
      </c>
      <c r="F6056" s="114"/>
      <c r="G6056" s="114"/>
      <c r="H6056" s="114" t="s">
        <v>4489</v>
      </c>
      <c r="I6056" s="114" t="s">
        <v>26</v>
      </c>
      <c r="J6056" s="114" t="s">
        <v>6923</v>
      </c>
      <c r="K6056" s="114" t="s">
        <v>21</v>
      </c>
      <c r="L6056" s="114"/>
      <c r="M6056" s="136">
        <v>8174</v>
      </c>
      <c r="N6056" s="114" t="s">
        <v>28</v>
      </c>
      <c r="O6056" s="136">
        <v>1634.8</v>
      </c>
      <c r="P6056" s="136">
        <v>21076.41</v>
      </c>
      <c r="Q6056" s="136">
        <v>-19438.240000000002</v>
      </c>
      <c r="R6056" s="112"/>
      <c r="S6056" s="112"/>
      <c r="T6056" s="112"/>
      <c r="U6056" s="112"/>
    </row>
    <row r="6057" spans="1:21" hidden="1">
      <c r="A6057" s="116">
        <v>42489</v>
      </c>
      <c r="B6057" s="114" t="s">
        <v>8234</v>
      </c>
      <c r="C6057" s="116">
        <v>42490</v>
      </c>
      <c r="D6057" s="114" t="s">
        <v>6922</v>
      </c>
      <c r="E6057" s="114" t="s">
        <v>4490</v>
      </c>
      <c r="F6057" s="114"/>
      <c r="G6057" s="114"/>
      <c r="H6057" s="114" t="s">
        <v>4489</v>
      </c>
      <c r="I6057" s="114" t="s">
        <v>26</v>
      </c>
      <c r="J6057" s="114" t="s">
        <v>6923</v>
      </c>
      <c r="K6057" s="114" t="s">
        <v>21</v>
      </c>
      <c r="L6057" s="114"/>
      <c r="M6057" s="136">
        <v>1080</v>
      </c>
      <c r="N6057" s="114" t="s">
        <v>28</v>
      </c>
      <c r="O6057" s="114">
        <v>216</v>
      </c>
      <c r="P6057" s="136">
        <v>2784.75</v>
      </c>
      <c r="Q6057" s="136">
        <v>-2568.3200000000002</v>
      </c>
      <c r="R6057" s="112"/>
      <c r="S6057" s="112"/>
      <c r="T6057" s="112"/>
      <c r="U6057" s="112"/>
    </row>
    <row r="6058" spans="1:21" hidden="1">
      <c r="A6058" s="116">
        <v>42489</v>
      </c>
      <c r="B6058" s="114" t="s">
        <v>8235</v>
      </c>
      <c r="C6058" s="116">
        <v>42490</v>
      </c>
      <c r="D6058" s="114" t="s">
        <v>6922</v>
      </c>
      <c r="E6058" s="114" t="s">
        <v>4490</v>
      </c>
      <c r="F6058" s="114"/>
      <c r="G6058" s="114"/>
      <c r="H6058" s="114" t="s">
        <v>4489</v>
      </c>
      <c r="I6058" s="114" t="s">
        <v>26</v>
      </c>
      <c r="J6058" s="114" t="s">
        <v>6923</v>
      </c>
      <c r="K6058" s="114" t="s">
        <v>21</v>
      </c>
      <c r="L6058" s="114"/>
      <c r="M6058" s="136">
        <v>2626</v>
      </c>
      <c r="N6058" s="114" t="s">
        <v>28</v>
      </c>
      <c r="O6058" s="114">
        <v>525.20000000000005</v>
      </c>
      <c r="P6058" s="136">
        <v>6771.06</v>
      </c>
      <c r="Q6058" s="136">
        <v>-6244.78</v>
      </c>
      <c r="R6058" s="112"/>
      <c r="S6058" s="112"/>
      <c r="T6058" s="112"/>
      <c r="U6058" s="112"/>
    </row>
    <row r="6059" spans="1:21">
      <c r="A6059" s="116">
        <v>42489</v>
      </c>
      <c r="B6059" s="114" t="s">
        <v>8231</v>
      </c>
      <c r="C6059" s="116">
        <v>42489</v>
      </c>
      <c r="D6059" s="114" t="s">
        <v>8231</v>
      </c>
      <c r="E6059" s="114" t="s">
        <v>4490</v>
      </c>
      <c r="F6059" s="114"/>
      <c r="G6059" s="114"/>
      <c r="H6059" s="114" t="s">
        <v>4489</v>
      </c>
      <c r="I6059" s="114" t="s">
        <v>19</v>
      </c>
      <c r="J6059" s="114" t="s">
        <v>8232</v>
      </c>
      <c r="K6059" s="114"/>
      <c r="L6059" s="114" t="s">
        <v>20</v>
      </c>
      <c r="M6059" s="136">
        <v>-8174</v>
      </c>
      <c r="N6059" s="114" t="s">
        <v>28</v>
      </c>
      <c r="O6059" s="136">
        <v>-1634.8</v>
      </c>
      <c r="P6059" s="136">
        <v>-1634.8</v>
      </c>
      <c r="Q6059" s="114">
        <v>-3.37</v>
      </c>
      <c r="R6059" s="112"/>
      <c r="S6059" s="112"/>
      <c r="T6059" s="112"/>
      <c r="U6059" s="112"/>
    </row>
    <row r="6060" spans="1:21">
      <c r="A6060" s="116">
        <v>42489</v>
      </c>
      <c r="B6060" s="114" t="s">
        <v>8231</v>
      </c>
      <c r="C6060" s="116">
        <v>42489</v>
      </c>
      <c r="D6060" s="114" t="s">
        <v>8231</v>
      </c>
      <c r="E6060" s="114" t="s">
        <v>4490</v>
      </c>
      <c r="F6060" s="114"/>
      <c r="G6060" s="114"/>
      <c r="H6060" s="114" t="s">
        <v>4489</v>
      </c>
      <c r="I6060" s="114" t="s">
        <v>19</v>
      </c>
      <c r="J6060" s="114" t="s">
        <v>8232</v>
      </c>
      <c r="K6060" s="114"/>
      <c r="L6060" s="114" t="s">
        <v>20</v>
      </c>
      <c r="M6060" s="136">
        <v>-2626</v>
      </c>
      <c r="N6060" s="114" t="s">
        <v>28</v>
      </c>
      <c r="O6060" s="114">
        <v>-525.20000000000005</v>
      </c>
      <c r="P6060" s="114">
        <v>-525.20000000000005</v>
      </c>
      <c r="Q6060" s="114">
        <v>-1.08</v>
      </c>
      <c r="R6060" s="112"/>
      <c r="S6060" s="112"/>
      <c r="T6060" s="112"/>
      <c r="U6060" s="112"/>
    </row>
    <row r="6061" spans="1:21" hidden="1">
      <c r="A6061" s="116">
        <v>42473</v>
      </c>
      <c r="B6061" s="114" t="s">
        <v>7656</v>
      </c>
      <c r="C6061" s="116">
        <v>42473</v>
      </c>
      <c r="D6061" s="114" t="s">
        <v>7657</v>
      </c>
      <c r="E6061" s="114" t="s">
        <v>2242</v>
      </c>
      <c r="F6061" s="114" t="s">
        <v>3999</v>
      </c>
      <c r="G6061" s="114" t="s">
        <v>7658</v>
      </c>
      <c r="H6061" s="114" t="s">
        <v>2241</v>
      </c>
      <c r="I6061" s="114" t="s">
        <v>81</v>
      </c>
      <c r="J6061" s="114" t="s">
        <v>7659</v>
      </c>
      <c r="K6061" s="114"/>
      <c r="L6061" s="114" t="s">
        <v>20</v>
      </c>
      <c r="M6061" s="114">
        <v>-2</v>
      </c>
      <c r="N6061" s="114" t="s">
        <v>28</v>
      </c>
      <c r="O6061" s="114">
        <v>-3.6</v>
      </c>
      <c r="P6061" s="114">
        <v>-3.6</v>
      </c>
      <c r="Q6061" s="114">
        <v>0</v>
      </c>
      <c r="R6061" s="112"/>
      <c r="S6061" s="112"/>
      <c r="T6061" s="112"/>
      <c r="U6061" s="112"/>
    </row>
    <row r="6062" spans="1:21" hidden="1">
      <c r="A6062" s="116">
        <v>42482</v>
      </c>
      <c r="B6062" s="114" t="s">
        <v>7482</v>
      </c>
      <c r="C6062" s="116">
        <v>42482</v>
      </c>
      <c r="D6062" s="114" t="s">
        <v>7483</v>
      </c>
      <c r="E6062" s="114" t="s">
        <v>2242</v>
      </c>
      <c r="F6062" s="114" t="s">
        <v>4127</v>
      </c>
      <c r="G6062" s="114" t="s">
        <v>7484</v>
      </c>
      <c r="H6062" s="114" t="s">
        <v>2241</v>
      </c>
      <c r="I6062" s="114" t="s">
        <v>81</v>
      </c>
      <c r="J6062" s="114" t="s">
        <v>7485</v>
      </c>
      <c r="K6062" s="114"/>
      <c r="L6062" s="114" t="s">
        <v>20</v>
      </c>
      <c r="M6062" s="114">
        <v>-120</v>
      </c>
      <c r="N6062" s="114" t="s">
        <v>28</v>
      </c>
      <c r="O6062" s="114">
        <v>-216</v>
      </c>
      <c r="P6062" s="114">
        <v>-216</v>
      </c>
      <c r="Q6062" s="114">
        <v>0</v>
      </c>
      <c r="R6062" s="112"/>
      <c r="S6062" s="112"/>
      <c r="T6062" s="112"/>
      <c r="U6062" s="112"/>
    </row>
    <row r="6063" spans="1:21" hidden="1">
      <c r="A6063" s="116">
        <v>42473</v>
      </c>
      <c r="B6063" s="114" t="s">
        <v>7656</v>
      </c>
      <c r="C6063" s="116">
        <v>42473</v>
      </c>
      <c r="D6063" s="114" t="s">
        <v>7657</v>
      </c>
      <c r="E6063" s="114" t="s">
        <v>2245</v>
      </c>
      <c r="F6063" s="114" t="s">
        <v>3999</v>
      </c>
      <c r="G6063" s="114" t="s">
        <v>7658</v>
      </c>
      <c r="H6063" s="114" t="s">
        <v>2244</v>
      </c>
      <c r="I6063" s="114" t="s">
        <v>81</v>
      </c>
      <c r="J6063" s="114" t="s">
        <v>7659</v>
      </c>
      <c r="K6063" s="114"/>
      <c r="L6063" s="114" t="s">
        <v>20</v>
      </c>
      <c r="M6063" s="114">
        <v>-2</v>
      </c>
      <c r="N6063" s="114" t="s">
        <v>28</v>
      </c>
      <c r="O6063" s="114">
        <v>-3.6</v>
      </c>
      <c r="P6063" s="114">
        <v>-3.6</v>
      </c>
      <c r="Q6063" s="114">
        <v>0</v>
      </c>
      <c r="R6063" s="112"/>
      <c r="S6063" s="112"/>
      <c r="T6063" s="112"/>
      <c r="U6063" s="112"/>
    </row>
    <row r="6064" spans="1:21" hidden="1">
      <c r="A6064" s="116">
        <v>42482</v>
      </c>
      <c r="B6064" s="114" t="s">
        <v>7482</v>
      </c>
      <c r="C6064" s="116">
        <v>42482</v>
      </c>
      <c r="D6064" s="114" t="s">
        <v>7483</v>
      </c>
      <c r="E6064" s="114" t="s">
        <v>2245</v>
      </c>
      <c r="F6064" s="114" t="s">
        <v>4127</v>
      </c>
      <c r="G6064" s="114" t="s">
        <v>7484</v>
      </c>
      <c r="H6064" s="114" t="s">
        <v>2244</v>
      </c>
      <c r="I6064" s="114" t="s">
        <v>81</v>
      </c>
      <c r="J6064" s="114" t="s">
        <v>7485</v>
      </c>
      <c r="K6064" s="114"/>
      <c r="L6064" s="114" t="s">
        <v>20</v>
      </c>
      <c r="M6064" s="114">
        <v>-240</v>
      </c>
      <c r="N6064" s="114" t="s">
        <v>28</v>
      </c>
      <c r="O6064" s="114">
        <v>-432</v>
      </c>
      <c r="P6064" s="114">
        <v>-432</v>
      </c>
      <c r="Q6064" s="114">
        <v>0</v>
      </c>
      <c r="R6064" s="112"/>
      <c r="S6064" s="112"/>
      <c r="T6064" s="112"/>
      <c r="U6064" s="112"/>
    </row>
    <row r="6065" spans="1:21" hidden="1">
      <c r="A6065" s="116">
        <v>42482</v>
      </c>
      <c r="B6065" s="114" t="s">
        <v>7482</v>
      </c>
      <c r="C6065" s="116">
        <v>42482</v>
      </c>
      <c r="D6065" s="114" t="s">
        <v>7483</v>
      </c>
      <c r="E6065" s="114" t="s">
        <v>2251</v>
      </c>
      <c r="F6065" s="114" t="s">
        <v>4127</v>
      </c>
      <c r="G6065" s="114" t="s">
        <v>7484</v>
      </c>
      <c r="H6065" s="114" t="s">
        <v>2250</v>
      </c>
      <c r="I6065" s="114" t="s">
        <v>81</v>
      </c>
      <c r="J6065" s="114" t="s">
        <v>7485</v>
      </c>
      <c r="K6065" s="114"/>
      <c r="L6065" s="114" t="s">
        <v>20</v>
      </c>
      <c r="M6065" s="114">
        <v>-120</v>
      </c>
      <c r="N6065" s="114" t="s">
        <v>28</v>
      </c>
      <c r="O6065" s="114">
        <v>-228</v>
      </c>
      <c r="P6065" s="114">
        <v>-228</v>
      </c>
      <c r="Q6065" s="114">
        <v>0</v>
      </c>
      <c r="R6065" s="112"/>
      <c r="S6065" s="112"/>
      <c r="T6065" s="112"/>
      <c r="U6065" s="112"/>
    </row>
    <row r="6066" spans="1:21" hidden="1">
      <c r="A6066" s="116">
        <v>42473</v>
      </c>
      <c r="B6066" s="114" t="s">
        <v>7656</v>
      </c>
      <c r="C6066" s="116">
        <v>42473</v>
      </c>
      <c r="D6066" s="114" t="s">
        <v>7657</v>
      </c>
      <c r="E6066" s="114" t="s">
        <v>477</v>
      </c>
      <c r="F6066" s="114" t="s">
        <v>3999</v>
      </c>
      <c r="G6066" s="114" t="s">
        <v>7658</v>
      </c>
      <c r="H6066" s="114" t="s">
        <v>2253</v>
      </c>
      <c r="I6066" s="114" t="s">
        <v>81</v>
      </c>
      <c r="J6066" s="114" t="s">
        <v>7659</v>
      </c>
      <c r="K6066" s="114"/>
      <c r="L6066" s="114" t="s">
        <v>20</v>
      </c>
      <c r="M6066" s="114">
        <v>-2</v>
      </c>
      <c r="N6066" s="114" t="s">
        <v>28</v>
      </c>
      <c r="O6066" s="114">
        <v>-3.6</v>
      </c>
      <c r="P6066" s="114">
        <v>-3.6</v>
      </c>
      <c r="Q6066" s="114">
        <v>0</v>
      </c>
      <c r="R6066" s="112"/>
      <c r="S6066" s="112"/>
      <c r="T6066" s="112"/>
      <c r="U6066" s="112"/>
    </row>
    <row r="6067" spans="1:21" hidden="1">
      <c r="A6067" s="116">
        <v>42482</v>
      </c>
      <c r="B6067" s="114" t="s">
        <v>8236</v>
      </c>
      <c r="C6067" s="116">
        <v>42482</v>
      </c>
      <c r="D6067" s="114" t="s">
        <v>8237</v>
      </c>
      <c r="E6067" s="114" t="s">
        <v>2277</v>
      </c>
      <c r="F6067" s="114" t="s">
        <v>4000</v>
      </c>
      <c r="G6067" s="114" t="s">
        <v>8238</v>
      </c>
      <c r="H6067" s="114" t="s">
        <v>2278</v>
      </c>
      <c r="I6067" s="114" t="s">
        <v>81</v>
      </c>
      <c r="J6067" s="114" t="s">
        <v>8239</v>
      </c>
      <c r="K6067" s="114"/>
      <c r="L6067" s="114" t="s">
        <v>20</v>
      </c>
      <c r="M6067" s="136">
        <v>-1584</v>
      </c>
      <c r="N6067" s="114" t="s">
        <v>28</v>
      </c>
      <c r="O6067" s="114">
        <v>-321.76</v>
      </c>
      <c r="P6067" s="114">
        <v>-321.76</v>
      </c>
      <c r="Q6067" s="114">
        <v>0</v>
      </c>
      <c r="R6067" s="112"/>
      <c r="S6067" s="112"/>
      <c r="T6067" s="112"/>
      <c r="U6067" s="112"/>
    </row>
    <row r="6068" spans="1:21" hidden="1">
      <c r="A6068" s="116">
        <v>42475</v>
      </c>
      <c r="B6068" s="114" t="s">
        <v>8240</v>
      </c>
      <c r="C6068" s="116">
        <v>42475</v>
      </c>
      <c r="D6068" s="114" t="s">
        <v>8241</v>
      </c>
      <c r="E6068" s="114" t="s">
        <v>2280</v>
      </c>
      <c r="F6068" s="114" t="s">
        <v>4000</v>
      </c>
      <c r="G6068" s="114" t="s">
        <v>8242</v>
      </c>
      <c r="H6068" s="114" t="s">
        <v>2281</v>
      </c>
      <c r="I6068" s="114" t="s">
        <v>81</v>
      </c>
      <c r="J6068" s="114" t="s">
        <v>8243</v>
      </c>
      <c r="K6068" s="114"/>
      <c r="L6068" s="114" t="s">
        <v>20</v>
      </c>
      <c r="M6068" s="136">
        <v>-3600</v>
      </c>
      <c r="N6068" s="114" t="s">
        <v>28</v>
      </c>
      <c r="O6068" s="136">
        <v>-1755.38</v>
      </c>
      <c r="P6068" s="136">
        <v>-1755.38</v>
      </c>
      <c r="Q6068" s="114">
        <v>0</v>
      </c>
      <c r="R6068" s="112"/>
      <c r="S6068" s="112"/>
      <c r="T6068" s="112"/>
      <c r="U6068" s="112"/>
    </row>
    <row r="6069" spans="1:21" hidden="1">
      <c r="A6069" s="116">
        <v>42468</v>
      </c>
      <c r="B6069" s="114" t="s">
        <v>8244</v>
      </c>
      <c r="C6069" s="116">
        <v>42468</v>
      </c>
      <c r="D6069" s="114" t="s">
        <v>8245</v>
      </c>
      <c r="E6069" s="114" t="s">
        <v>2280</v>
      </c>
      <c r="F6069" s="114" t="s">
        <v>4000</v>
      </c>
      <c r="G6069" s="114" t="s">
        <v>8246</v>
      </c>
      <c r="H6069" s="114" t="s">
        <v>2281</v>
      </c>
      <c r="I6069" s="114" t="s">
        <v>81</v>
      </c>
      <c r="J6069" s="114" t="s">
        <v>8247</v>
      </c>
      <c r="K6069" s="114"/>
      <c r="L6069" s="114" t="s">
        <v>20</v>
      </c>
      <c r="M6069" s="114">
        <v>-900</v>
      </c>
      <c r="N6069" s="114" t="s">
        <v>28</v>
      </c>
      <c r="O6069" s="114">
        <v>-438.84</v>
      </c>
      <c r="P6069" s="114">
        <v>-438.84</v>
      </c>
      <c r="Q6069" s="114">
        <v>0</v>
      </c>
      <c r="R6069" s="112"/>
      <c r="S6069" s="112"/>
      <c r="T6069" s="112"/>
      <c r="U6069" s="112"/>
    </row>
    <row r="6070" spans="1:21" hidden="1">
      <c r="A6070" s="116">
        <v>42488</v>
      </c>
      <c r="B6070" s="114" t="s">
        <v>8248</v>
      </c>
      <c r="C6070" s="116">
        <v>42488</v>
      </c>
      <c r="D6070" s="114" t="s">
        <v>8249</v>
      </c>
      <c r="E6070" s="114" t="s">
        <v>2280</v>
      </c>
      <c r="F6070" s="114" t="s">
        <v>4000</v>
      </c>
      <c r="G6070" s="114" t="s">
        <v>8250</v>
      </c>
      <c r="H6070" s="114" t="s">
        <v>2281</v>
      </c>
      <c r="I6070" s="114" t="s">
        <v>81</v>
      </c>
      <c r="J6070" s="114" t="s">
        <v>8251</v>
      </c>
      <c r="K6070" s="114"/>
      <c r="L6070" s="114" t="s">
        <v>20</v>
      </c>
      <c r="M6070" s="136">
        <v>-2275</v>
      </c>
      <c r="N6070" s="114" t="s">
        <v>28</v>
      </c>
      <c r="O6070" s="136">
        <v>-1109.3</v>
      </c>
      <c r="P6070" s="136">
        <v>-1109.3</v>
      </c>
      <c r="Q6070" s="114">
        <v>0</v>
      </c>
      <c r="R6070" s="112"/>
      <c r="S6070" s="112"/>
      <c r="T6070" s="112"/>
      <c r="U6070" s="112"/>
    </row>
    <row r="6071" spans="1:21" hidden="1">
      <c r="A6071" s="116">
        <v>42488</v>
      </c>
      <c r="B6071" s="114" t="s">
        <v>8248</v>
      </c>
      <c r="C6071" s="116">
        <v>42488</v>
      </c>
      <c r="D6071" s="114" t="s">
        <v>8249</v>
      </c>
      <c r="E6071" s="114" t="s">
        <v>2280</v>
      </c>
      <c r="F6071" s="114" t="s">
        <v>4000</v>
      </c>
      <c r="G6071" s="114" t="s">
        <v>8250</v>
      </c>
      <c r="H6071" s="114" t="s">
        <v>2281</v>
      </c>
      <c r="I6071" s="114" t="s">
        <v>81</v>
      </c>
      <c r="J6071" s="114" t="s">
        <v>8251</v>
      </c>
      <c r="K6071" s="114"/>
      <c r="L6071" s="114" t="s">
        <v>20</v>
      </c>
      <c r="M6071" s="114">
        <v>-425</v>
      </c>
      <c r="N6071" s="114" t="s">
        <v>28</v>
      </c>
      <c r="O6071" s="114">
        <v>-207.23</v>
      </c>
      <c r="P6071" s="114">
        <v>-207.23</v>
      </c>
      <c r="Q6071" s="114">
        <v>0</v>
      </c>
      <c r="R6071" s="112"/>
      <c r="S6071" s="112"/>
      <c r="T6071" s="112"/>
      <c r="U6071" s="112"/>
    </row>
    <row r="6072" spans="1:21" hidden="1">
      <c r="A6072" s="116">
        <v>42479</v>
      </c>
      <c r="B6072" s="114" t="s">
        <v>7608</v>
      </c>
      <c r="C6072" s="116">
        <v>42479</v>
      </c>
      <c r="D6072" s="114" t="s">
        <v>7609</v>
      </c>
      <c r="E6072" s="114" t="s">
        <v>2282</v>
      </c>
      <c r="F6072" s="114" t="s">
        <v>893</v>
      </c>
      <c r="G6072" s="114" t="s">
        <v>7610</v>
      </c>
      <c r="H6072" s="114" t="s">
        <v>2281</v>
      </c>
      <c r="I6072" s="114" t="s">
        <v>81</v>
      </c>
      <c r="J6072" s="114" t="s">
        <v>7611</v>
      </c>
      <c r="K6072" s="114"/>
      <c r="L6072" s="114" t="s">
        <v>20</v>
      </c>
      <c r="M6072" s="114">
        <v>-800</v>
      </c>
      <c r="N6072" s="114" t="s">
        <v>28</v>
      </c>
      <c r="O6072" s="114">
        <v>-403.66</v>
      </c>
      <c r="P6072" s="114">
        <v>-403.66</v>
      </c>
      <c r="Q6072" s="114">
        <v>0</v>
      </c>
      <c r="R6072" s="112"/>
      <c r="S6072" s="112"/>
      <c r="T6072" s="112"/>
      <c r="U6072" s="112"/>
    </row>
    <row r="6073" spans="1:21" hidden="1">
      <c r="A6073" s="116">
        <v>42468</v>
      </c>
      <c r="B6073" s="114" t="s">
        <v>8244</v>
      </c>
      <c r="C6073" s="116">
        <v>42468</v>
      </c>
      <c r="D6073" s="114" t="s">
        <v>8245</v>
      </c>
      <c r="E6073" s="114" t="s">
        <v>2283</v>
      </c>
      <c r="F6073" s="114" t="s">
        <v>4000</v>
      </c>
      <c r="G6073" s="114" t="s">
        <v>8246</v>
      </c>
      <c r="H6073" s="114" t="s">
        <v>2284</v>
      </c>
      <c r="I6073" s="114" t="s">
        <v>81</v>
      </c>
      <c r="J6073" s="114" t="s">
        <v>8247</v>
      </c>
      <c r="K6073" s="114"/>
      <c r="L6073" s="114" t="s">
        <v>20</v>
      </c>
      <c r="M6073" s="114">
        <v>-720</v>
      </c>
      <c r="N6073" s="114" t="s">
        <v>28</v>
      </c>
      <c r="O6073" s="114">
        <v>-512.92999999999995</v>
      </c>
      <c r="P6073" s="114">
        <v>-512.92999999999995</v>
      </c>
      <c r="Q6073" s="114">
        <v>0</v>
      </c>
      <c r="R6073" s="112"/>
      <c r="S6073" s="112"/>
      <c r="T6073" s="112"/>
      <c r="U6073" s="112"/>
    </row>
    <row r="6074" spans="1:21" hidden="1">
      <c r="A6074" s="116">
        <v>42474</v>
      </c>
      <c r="B6074" s="114" t="s">
        <v>8252</v>
      </c>
      <c r="C6074" s="116">
        <v>42474</v>
      </c>
      <c r="D6074" s="114" t="s">
        <v>8253</v>
      </c>
      <c r="E6074" s="114" t="s">
        <v>2283</v>
      </c>
      <c r="F6074" s="114" t="s">
        <v>4000</v>
      </c>
      <c r="G6074" s="114" t="s">
        <v>8254</v>
      </c>
      <c r="H6074" s="114" t="s">
        <v>2284</v>
      </c>
      <c r="I6074" s="114" t="s">
        <v>81</v>
      </c>
      <c r="J6074" s="114" t="s">
        <v>8255</v>
      </c>
      <c r="K6074" s="114"/>
      <c r="L6074" s="114" t="s">
        <v>20</v>
      </c>
      <c r="M6074" s="114">
        <v>-72</v>
      </c>
      <c r="N6074" s="114" t="s">
        <v>28</v>
      </c>
      <c r="O6074" s="114">
        <v>-51.29</v>
      </c>
      <c r="P6074" s="114">
        <v>-51.29</v>
      </c>
      <c r="Q6074" s="114">
        <v>0</v>
      </c>
      <c r="R6074" s="112"/>
      <c r="S6074" s="112"/>
      <c r="T6074" s="112"/>
      <c r="U6074" s="112"/>
    </row>
    <row r="6075" spans="1:21" hidden="1">
      <c r="A6075" s="116">
        <v>42475</v>
      </c>
      <c r="B6075" s="114" t="s">
        <v>8240</v>
      </c>
      <c r="C6075" s="116">
        <v>42475</v>
      </c>
      <c r="D6075" s="114" t="s">
        <v>8241</v>
      </c>
      <c r="E6075" s="114" t="s">
        <v>2283</v>
      </c>
      <c r="F6075" s="114" t="s">
        <v>4000</v>
      </c>
      <c r="G6075" s="114" t="s">
        <v>8242</v>
      </c>
      <c r="H6075" s="114" t="s">
        <v>2284</v>
      </c>
      <c r="I6075" s="114" t="s">
        <v>81</v>
      </c>
      <c r="J6075" s="114" t="s">
        <v>8243</v>
      </c>
      <c r="K6075" s="114"/>
      <c r="L6075" s="114" t="s">
        <v>20</v>
      </c>
      <c r="M6075" s="114">
        <v>-720</v>
      </c>
      <c r="N6075" s="114" t="s">
        <v>28</v>
      </c>
      <c r="O6075" s="114">
        <v>-512.92999999999995</v>
      </c>
      <c r="P6075" s="114">
        <v>-512.94000000000005</v>
      </c>
      <c r="Q6075" s="114">
        <v>0.01</v>
      </c>
      <c r="R6075" s="112"/>
      <c r="S6075" s="112"/>
      <c r="T6075" s="112"/>
      <c r="U6075" s="112"/>
    </row>
    <row r="6076" spans="1:21" hidden="1">
      <c r="A6076" s="116">
        <v>42482</v>
      </c>
      <c r="B6076" s="114" t="s">
        <v>8236</v>
      </c>
      <c r="C6076" s="116">
        <v>42482</v>
      </c>
      <c r="D6076" s="114" t="s">
        <v>8237</v>
      </c>
      <c r="E6076" s="114" t="s">
        <v>2283</v>
      </c>
      <c r="F6076" s="114" t="s">
        <v>4000</v>
      </c>
      <c r="G6076" s="114" t="s">
        <v>8238</v>
      </c>
      <c r="H6076" s="114" t="s">
        <v>2284</v>
      </c>
      <c r="I6076" s="114" t="s">
        <v>81</v>
      </c>
      <c r="J6076" s="114" t="s">
        <v>8239</v>
      </c>
      <c r="K6076" s="114"/>
      <c r="L6076" s="114" t="s">
        <v>20</v>
      </c>
      <c r="M6076" s="136">
        <v>-1440</v>
      </c>
      <c r="N6076" s="114" t="s">
        <v>28</v>
      </c>
      <c r="O6076" s="136">
        <v>-1025.8699999999999</v>
      </c>
      <c r="P6076" s="136">
        <v>-1025.8699999999999</v>
      </c>
      <c r="Q6076" s="114">
        <v>0</v>
      </c>
      <c r="R6076" s="112"/>
      <c r="S6076" s="112"/>
      <c r="T6076" s="112"/>
      <c r="U6076" s="112"/>
    </row>
    <row r="6077" spans="1:21" hidden="1">
      <c r="A6077" s="116">
        <v>42482</v>
      </c>
      <c r="B6077" s="114" t="s">
        <v>8256</v>
      </c>
      <c r="C6077" s="116">
        <v>42482</v>
      </c>
      <c r="D6077" s="114" t="s">
        <v>8257</v>
      </c>
      <c r="E6077" s="114" t="s">
        <v>2283</v>
      </c>
      <c r="F6077" s="114" t="s">
        <v>4000</v>
      </c>
      <c r="G6077" s="114" t="s">
        <v>8258</v>
      </c>
      <c r="H6077" s="114" t="s">
        <v>2284</v>
      </c>
      <c r="I6077" s="114" t="s">
        <v>81</v>
      </c>
      <c r="J6077" s="114" t="s">
        <v>8259</v>
      </c>
      <c r="K6077" s="114"/>
      <c r="L6077" s="114" t="s">
        <v>20</v>
      </c>
      <c r="M6077" s="114">
        <v>-60</v>
      </c>
      <c r="N6077" s="114" t="s">
        <v>28</v>
      </c>
      <c r="O6077" s="114">
        <v>-42.74</v>
      </c>
      <c r="P6077" s="114">
        <v>-42.74</v>
      </c>
      <c r="Q6077" s="114">
        <v>0</v>
      </c>
      <c r="R6077" s="112"/>
      <c r="S6077" s="112"/>
      <c r="T6077" s="112"/>
      <c r="U6077" s="112"/>
    </row>
    <row r="6078" spans="1:21" hidden="1">
      <c r="A6078" s="116">
        <v>42488</v>
      </c>
      <c r="B6078" s="114" t="s">
        <v>8248</v>
      </c>
      <c r="C6078" s="116">
        <v>42488</v>
      </c>
      <c r="D6078" s="114" t="s">
        <v>8249</v>
      </c>
      <c r="E6078" s="114" t="s">
        <v>2283</v>
      </c>
      <c r="F6078" s="114" t="s">
        <v>4000</v>
      </c>
      <c r="G6078" s="114" t="s">
        <v>8250</v>
      </c>
      <c r="H6078" s="114" t="s">
        <v>2284</v>
      </c>
      <c r="I6078" s="114" t="s">
        <v>81</v>
      </c>
      <c r="J6078" s="114" t="s">
        <v>8251</v>
      </c>
      <c r="K6078" s="114"/>
      <c r="L6078" s="114" t="s">
        <v>20</v>
      </c>
      <c r="M6078" s="114">
        <v>-720</v>
      </c>
      <c r="N6078" s="114" t="s">
        <v>28</v>
      </c>
      <c r="O6078" s="114">
        <v>-512.92999999999995</v>
      </c>
      <c r="P6078" s="114">
        <v>-512.92999999999995</v>
      </c>
      <c r="Q6078" s="114">
        <v>-0.01</v>
      </c>
      <c r="R6078" s="112"/>
      <c r="S6078" s="112"/>
      <c r="T6078" s="112"/>
      <c r="U6078" s="112"/>
    </row>
    <row r="6079" spans="1:21" hidden="1">
      <c r="A6079" s="116">
        <v>42461</v>
      </c>
      <c r="B6079" s="114" t="s">
        <v>8260</v>
      </c>
      <c r="C6079" s="116">
        <v>42461</v>
      </c>
      <c r="D6079" s="114" t="s">
        <v>8261</v>
      </c>
      <c r="E6079" s="114" t="s">
        <v>2286</v>
      </c>
      <c r="F6079" s="114" t="s">
        <v>4000</v>
      </c>
      <c r="G6079" s="114" t="s">
        <v>8262</v>
      </c>
      <c r="H6079" s="114" t="s">
        <v>2287</v>
      </c>
      <c r="I6079" s="114" t="s">
        <v>81</v>
      </c>
      <c r="J6079" s="114" t="s">
        <v>8263</v>
      </c>
      <c r="K6079" s="114"/>
      <c r="L6079" s="114" t="s">
        <v>20</v>
      </c>
      <c r="M6079" s="114">
        <v>-20</v>
      </c>
      <c r="N6079" s="114" t="s">
        <v>28</v>
      </c>
      <c r="O6079" s="114">
        <v>-11.69</v>
      </c>
      <c r="P6079" s="114">
        <v>-11.69</v>
      </c>
      <c r="Q6079" s="114">
        <v>0</v>
      </c>
      <c r="R6079" s="112"/>
      <c r="S6079" s="112"/>
      <c r="T6079" s="112"/>
      <c r="U6079" s="112"/>
    </row>
    <row r="6080" spans="1:21" hidden="1">
      <c r="A6080" s="116">
        <v>42475</v>
      </c>
      <c r="B6080" s="114" t="s">
        <v>8240</v>
      </c>
      <c r="C6080" s="116">
        <v>42475</v>
      </c>
      <c r="D6080" s="114" t="s">
        <v>8241</v>
      </c>
      <c r="E6080" s="114" t="s">
        <v>2286</v>
      </c>
      <c r="F6080" s="114" t="s">
        <v>4000</v>
      </c>
      <c r="G6080" s="114" t="s">
        <v>8242</v>
      </c>
      <c r="H6080" s="114" t="s">
        <v>2287</v>
      </c>
      <c r="I6080" s="114" t="s">
        <v>81</v>
      </c>
      <c r="J6080" s="114" t="s">
        <v>8243</v>
      </c>
      <c r="K6080" s="114"/>
      <c r="L6080" s="114" t="s">
        <v>20</v>
      </c>
      <c r="M6080" s="114">
        <v>-900</v>
      </c>
      <c r="N6080" s="114" t="s">
        <v>28</v>
      </c>
      <c r="O6080" s="114">
        <v>-526.26</v>
      </c>
      <c r="P6080" s="114">
        <v>-526.26</v>
      </c>
      <c r="Q6080" s="114">
        <v>0</v>
      </c>
      <c r="R6080" s="112"/>
      <c r="S6080" s="112"/>
      <c r="T6080" s="112"/>
      <c r="U6080" s="112"/>
    </row>
    <row r="6081" spans="1:21" hidden="1">
      <c r="A6081" s="116">
        <v>42475</v>
      </c>
      <c r="B6081" s="114" t="s">
        <v>8264</v>
      </c>
      <c r="C6081" s="116">
        <v>42475</v>
      </c>
      <c r="D6081" s="114" t="s">
        <v>8265</v>
      </c>
      <c r="E6081" s="114" t="s">
        <v>2286</v>
      </c>
      <c r="F6081" s="114" t="s">
        <v>4000</v>
      </c>
      <c r="G6081" s="114" t="s">
        <v>8266</v>
      </c>
      <c r="H6081" s="114" t="s">
        <v>2287</v>
      </c>
      <c r="I6081" s="114" t="s">
        <v>81</v>
      </c>
      <c r="J6081" s="114" t="s">
        <v>8267</v>
      </c>
      <c r="K6081" s="114"/>
      <c r="L6081" s="114" t="s">
        <v>20</v>
      </c>
      <c r="M6081" s="114">
        <v>-20</v>
      </c>
      <c r="N6081" s="114" t="s">
        <v>28</v>
      </c>
      <c r="O6081" s="114">
        <v>-11.69</v>
      </c>
      <c r="P6081" s="114">
        <v>-11.69</v>
      </c>
      <c r="Q6081" s="114">
        <v>0</v>
      </c>
      <c r="R6081" s="112"/>
      <c r="S6081" s="112"/>
      <c r="T6081" s="112"/>
      <c r="U6081" s="112"/>
    </row>
    <row r="6082" spans="1:21" hidden="1">
      <c r="A6082" s="116">
        <v>42468</v>
      </c>
      <c r="B6082" s="114" t="s">
        <v>8268</v>
      </c>
      <c r="C6082" s="116">
        <v>42468</v>
      </c>
      <c r="D6082" s="114" t="s">
        <v>8269</v>
      </c>
      <c r="E6082" s="114" t="s">
        <v>2286</v>
      </c>
      <c r="F6082" s="114" t="s">
        <v>4000</v>
      </c>
      <c r="G6082" s="114" t="s">
        <v>8270</v>
      </c>
      <c r="H6082" s="114" t="s">
        <v>2287</v>
      </c>
      <c r="I6082" s="114" t="s">
        <v>81</v>
      </c>
      <c r="J6082" s="114" t="s">
        <v>8271</v>
      </c>
      <c r="K6082" s="114"/>
      <c r="L6082" s="114" t="s">
        <v>20</v>
      </c>
      <c r="M6082" s="114">
        <v>-20</v>
      </c>
      <c r="N6082" s="114" t="s">
        <v>28</v>
      </c>
      <c r="O6082" s="114">
        <v>-11.69</v>
      </c>
      <c r="P6082" s="114">
        <v>-11.69</v>
      </c>
      <c r="Q6082" s="114">
        <v>0</v>
      </c>
      <c r="R6082" s="112"/>
      <c r="S6082" s="112"/>
      <c r="T6082" s="112"/>
      <c r="U6082" s="112"/>
    </row>
    <row r="6083" spans="1:21" hidden="1">
      <c r="A6083" s="116">
        <v>42472</v>
      </c>
      <c r="B6083" s="114" t="s">
        <v>8272</v>
      </c>
      <c r="C6083" s="116">
        <v>42472</v>
      </c>
      <c r="D6083" s="114" t="s">
        <v>8273</v>
      </c>
      <c r="E6083" s="114" t="s">
        <v>2286</v>
      </c>
      <c r="F6083" s="114" t="s">
        <v>4000</v>
      </c>
      <c r="G6083" s="114" t="s">
        <v>8274</v>
      </c>
      <c r="H6083" s="114" t="s">
        <v>2287</v>
      </c>
      <c r="I6083" s="114" t="s">
        <v>81</v>
      </c>
      <c r="J6083" s="114" t="s">
        <v>8275</v>
      </c>
      <c r="K6083" s="114"/>
      <c r="L6083" s="114" t="s">
        <v>20</v>
      </c>
      <c r="M6083" s="114">
        <v>-20</v>
      </c>
      <c r="N6083" s="114" t="s">
        <v>28</v>
      </c>
      <c r="O6083" s="114">
        <v>-11.69</v>
      </c>
      <c r="P6083" s="114">
        <v>-11.69</v>
      </c>
      <c r="Q6083" s="114">
        <v>0</v>
      </c>
      <c r="R6083" s="112"/>
      <c r="S6083" s="112"/>
      <c r="T6083" s="112"/>
      <c r="U6083" s="112"/>
    </row>
    <row r="6084" spans="1:21" hidden="1">
      <c r="A6084" s="116">
        <v>42482</v>
      </c>
      <c r="B6084" s="114" t="s">
        <v>8256</v>
      </c>
      <c r="C6084" s="116">
        <v>42482</v>
      </c>
      <c r="D6084" s="114" t="s">
        <v>8257</v>
      </c>
      <c r="E6084" s="114" t="s">
        <v>2286</v>
      </c>
      <c r="F6084" s="114" t="s">
        <v>4000</v>
      </c>
      <c r="G6084" s="114" t="s">
        <v>8258</v>
      </c>
      <c r="H6084" s="114" t="s">
        <v>2287</v>
      </c>
      <c r="I6084" s="114" t="s">
        <v>81</v>
      </c>
      <c r="J6084" s="114" t="s">
        <v>8259</v>
      </c>
      <c r="K6084" s="114"/>
      <c r="L6084" s="114" t="s">
        <v>20</v>
      </c>
      <c r="M6084" s="114">
        <v>-60</v>
      </c>
      <c r="N6084" s="114" t="s">
        <v>28</v>
      </c>
      <c r="O6084" s="114">
        <v>-35.08</v>
      </c>
      <c r="P6084" s="114">
        <v>-35.08</v>
      </c>
      <c r="Q6084" s="114">
        <v>0</v>
      </c>
      <c r="R6084" s="112"/>
      <c r="S6084" s="112"/>
      <c r="T6084" s="112"/>
      <c r="U6084" s="112"/>
    </row>
    <row r="6085" spans="1:21" hidden="1">
      <c r="A6085" s="116">
        <v>42482</v>
      </c>
      <c r="B6085" s="114" t="s">
        <v>8236</v>
      </c>
      <c r="C6085" s="116">
        <v>42482</v>
      </c>
      <c r="D6085" s="114" t="s">
        <v>8237</v>
      </c>
      <c r="E6085" s="114" t="s">
        <v>2286</v>
      </c>
      <c r="F6085" s="114" t="s">
        <v>4000</v>
      </c>
      <c r="G6085" s="114" t="s">
        <v>8238</v>
      </c>
      <c r="H6085" s="114" t="s">
        <v>2287</v>
      </c>
      <c r="I6085" s="114" t="s">
        <v>81</v>
      </c>
      <c r="J6085" s="114" t="s">
        <v>8239</v>
      </c>
      <c r="K6085" s="114"/>
      <c r="L6085" s="114" t="s">
        <v>20</v>
      </c>
      <c r="M6085" s="114">
        <v>-900</v>
      </c>
      <c r="N6085" s="114" t="s">
        <v>28</v>
      </c>
      <c r="O6085" s="114">
        <v>-526.26</v>
      </c>
      <c r="P6085" s="114">
        <v>-526.26</v>
      </c>
      <c r="Q6085" s="114">
        <v>0</v>
      </c>
      <c r="R6085" s="112"/>
      <c r="S6085" s="112"/>
      <c r="T6085" s="112"/>
      <c r="U6085" s="112"/>
    </row>
    <row r="6086" spans="1:21" hidden="1">
      <c r="A6086" s="116">
        <v>42479</v>
      </c>
      <c r="B6086" s="114" t="s">
        <v>8276</v>
      </c>
      <c r="C6086" s="116">
        <v>42479</v>
      </c>
      <c r="D6086" s="114" t="s">
        <v>8277</v>
      </c>
      <c r="E6086" s="114" t="s">
        <v>2286</v>
      </c>
      <c r="F6086" s="114" t="s">
        <v>4000</v>
      </c>
      <c r="G6086" s="114" t="s">
        <v>8278</v>
      </c>
      <c r="H6086" s="114" t="s">
        <v>2287</v>
      </c>
      <c r="I6086" s="114" t="s">
        <v>81</v>
      </c>
      <c r="J6086" s="114" t="s">
        <v>8279</v>
      </c>
      <c r="K6086" s="114"/>
      <c r="L6086" s="114" t="s">
        <v>20</v>
      </c>
      <c r="M6086" s="114">
        <v>-20</v>
      </c>
      <c r="N6086" s="114" t="s">
        <v>28</v>
      </c>
      <c r="O6086" s="114">
        <v>-11.69</v>
      </c>
      <c r="P6086" s="114">
        <v>-11.69</v>
      </c>
      <c r="Q6086" s="114">
        <v>0</v>
      </c>
      <c r="R6086" s="112"/>
      <c r="S6086" s="112"/>
      <c r="T6086" s="112"/>
      <c r="U6086" s="112"/>
    </row>
    <row r="6087" spans="1:21" hidden="1">
      <c r="A6087" s="116">
        <v>42489</v>
      </c>
      <c r="B6087" s="114" t="s">
        <v>8280</v>
      </c>
      <c r="C6087" s="116">
        <v>42489</v>
      </c>
      <c r="D6087" s="114" t="s">
        <v>8281</v>
      </c>
      <c r="E6087" s="114" t="s">
        <v>2286</v>
      </c>
      <c r="F6087" s="114" t="s">
        <v>4000</v>
      </c>
      <c r="G6087" s="114" t="s">
        <v>8282</v>
      </c>
      <c r="H6087" s="114" t="s">
        <v>2287</v>
      </c>
      <c r="I6087" s="114" t="s">
        <v>81</v>
      </c>
      <c r="J6087" s="114" t="s">
        <v>8283</v>
      </c>
      <c r="K6087" s="114"/>
      <c r="L6087" s="114" t="s">
        <v>20</v>
      </c>
      <c r="M6087" s="114">
        <v>-20</v>
      </c>
      <c r="N6087" s="114" t="s">
        <v>28</v>
      </c>
      <c r="O6087" s="114">
        <v>-11.69</v>
      </c>
      <c r="P6087" s="114">
        <v>-11.69</v>
      </c>
      <c r="Q6087" s="114">
        <v>0</v>
      </c>
      <c r="R6087" s="112"/>
      <c r="S6087" s="112"/>
      <c r="T6087" s="112"/>
      <c r="U6087" s="112"/>
    </row>
    <row r="6088" spans="1:21" hidden="1">
      <c r="A6088" s="116">
        <v>42474</v>
      </c>
      <c r="B6088" s="114" t="s">
        <v>8252</v>
      </c>
      <c r="C6088" s="116">
        <v>42474</v>
      </c>
      <c r="D6088" s="114" t="s">
        <v>8253</v>
      </c>
      <c r="E6088" s="114" t="s">
        <v>2291</v>
      </c>
      <c r="F6088" s="114" t="s">
        <v>4000</v>
      </c>
      <c r="G6088" s="114" t="s">
        <v>8254</v>
      </c>
      <c r="H6088" s="114" t="s">
        <v>2292</v>
      </c>
      <c r="I6088" s="114" t="s">
        <v>81</v>
      </c>
      <c r="J6088" s="114" t="s">
        <v>8255</v>
      </c>
      <c r="K6088" s="114"/>
      <c r="L6088" s="114" t="s">
        <v>20</v>
      </c>
      <c r="M6088" s="114">
        <v>-40</v>
      </c>
      <c r="N6088" s="114" t="s">
        <v>28</v>
      </c>
      <c r="O6088" s="114">
        <v>-14.25</v>
      </c>
      <c r="P6088" s="114">
        <v>-14.25</v>
      </c>
      <c r="Q6088" s="114">
        <v>0</v>
      </c>
      <c r="R6088" s="112"/>
      <c r="S6088" s="112"/>
      <c r="T6088" s="112"/>
      <c r="U6088" s="112"/>
    </row>
    <row r="6089" spans="1:21" hidden="1">
      <c r="A6089" s="116">
        <v>42482</v>
      </c>
      <c r="B6089" s="114" t="s">
        <v>8256</v>
      </c>
      <c r="C6089" s="116">
        <v>42482</v>
      </c>
      <c r="D6089" s="114" t="s">
        <v>8257</v>
      </c>
      <c r="E6089" s="114" t="s">
        <v>2291</v>
      </c>
      <c r="F6089" s="114" t="s">
        <v>4000</v>
      </c>
      <c r="G6089" s="114" t="s">
        <v>8258</v>
      </c>
      <c r="H6089" s="114" t="s">
        <v>2292</v>
      </c>
      <c r="I6089" s="114" t="s">
        <v>81</v>
      </c>
      <c r="J6089" s="114" t="s">
        <v>8259</v>
      </c>
      <c r="K6089" s="114"/>
      <c r="L6089" s="114" t="s">
        <v>20</v>
      </c>
      <c r="M6089" s="114">
        <v>-40</v>
      </c>
      <c r="N6089" s="114" t="s">
        <v>28</v>
      </c>
      <c r="O6089" s="114">
        <v>-14.25</v>
      </c>
      <c r="P6089" s="114">
        <v>-14.25</v>
      </c>
      <c r="Q6089" s="114">
        <v>0</v>
      </c>
      <c r="R6089" s="112"/>
      <c r="S6089" s="112"/>
      <c r="T6089" s="112"/>
      <c r="U6089" s="112"/>
    </row>
    <row r="6090" spans="1:21" hidden="1">
      <c r="A6090" s="116">
        <v>42474</v>
      </c>
      <c r="B6090" s="114" t="s">
        <v>8252</v>
      </c>
      <c r="C6090" s="116">
        <v>42474</v>
      </c>
      <c r="D6090" s="114" t="s">
        <v>8253</v>
      </c>
      <c r="E6090" s="114" t="s">
        <v>2301</v>
      </c>
      <c r="F6090" s="114" t="s">
        <v>4000</v>
      </c>
      <c r="G6090" s="114" t="s">
        <v>8254</v>
      </c>
      <c r="H6090" s="114" t="s">
        <v>2302</v>
      </c>
      <c r="I6090" s="114" t="s">
        <v>81</v>
      </c>
      <c r="J6090" s="114" t="s">
        <v>8255</v>
      </c>
      <c r="K6090" s="114"/>
      <c r="L6090" s="114" t="s">
        <v>20</v>
      </c>
      <c r="M6090" s="114">
        <v>-48</v>
      </c>
      <c r="N6090" s="114" t="s">
        <v>28</v>
      </c>
      <c r="O6090" s="114">
        <v>-9.1300000000000008</v>
      </c>
      <c r="P6090" s="114">
        <v>-9.1300000000000008</v>
      </c>
      <c r="Q6090" s="114">
        <v>0</v>
      </c>
      <c r="R6090" s="112"/>
      <c r="S6090" s="112"/>
      <c r="T6090" s="112"/>
      <c r="U6090" s="112"/>
    </row>
    <row r="6091" spans="1:21" hidden="1">
      <c r="A6091" s="116">
        <v>42474</v>
      </c>
      <c r="B6091" s="114" t="s">
        <v>8252</v>
      </c>
      <c r="C6091" s="116">
        <v>42474</v>
      </c>
      <c r="D6091" s="114" t="s">
        <v>8253</v>
      </c>
      <c r="E6091" s="114" t="s">
        <v>2303</v>
      </c>
      <c r="F6091" s="114" t="s">
        <v>4000</v>
      </c>
      <c r="G6091" s="114" t="s">
        <v>8254</v>
      </c>
      <c r="H6091" s="114" t="s">
        <v>2304</v>
      </c>
      <c r="I6091" s="114" t="s">
        <v>81</v>
      </c>
      <c r="J6091" s="114" t="s">
        <v>8255</v>
      </c>
      <c r="K6091" s="114"/>
      <c r="L6091" s="114" t="s">
        <v>20</v>
      </c>
      <c r="M6091" s="114">
        <v>-60</v>
      </c>
      <c r="N6091" s="114" t="s">
        <v>28</v>
      </c>
      <c r="O6091" s="114">
        <v>-17.760000000000002</v>
      </c>
      <c r="P6091" s="114">
        <v>-17.760000000000002</v>
      </c>
      <c r="Q6091" s="114">
        <v>0</v>
      </c>
      <c r="R6091" s="112"/>
      <c r="S6091" s="112"/>
      <c r="T6091" s="112"/>
      <c r="U6091" s="112"/>
    </row>
    <row r="6092" spans="1:21" hidden="1">
      <c r="A6092" s="116">
        <v>42482</v>
      </c>
      <c r="B6092" s="114" t="s">
        <v>8256</v>
      </c>
      <c r="C6092" s="116">
        <v>42482</v>
      </c>
      <c r="D6092" s="114" t="s">
        <v>8257</v>
      </c>
      <c r="E6092" s="114" t="s">
        <v>2303</v>
      </c>
      <c r="F6092" s="114" t="s">
        <v>4000</v>
      </c>
      <c r="G6092" s="114" t="s">
        <v>8258</v>
      </c>
      <c r="H6092" s="114" t="s">
        <v>2304</v>
      </c>
      <c r="I6092" s="114" t="s">
        <v>81</v>
      </c>
      <c r="J6092" s="114" t="s">
        <v>8259</v>
      </c>
      <c r="K6092" s="114"/>
      <c r="L6092" s="114" t="s">
        <v>20</v>
      </c>
      <c r="M6092" s="114">
        <v>-40</v>
      </c>
      <c r="N6092" s="114" t="s">
        <v>28</v>
      </c>
      <c r="O6092" s="114">
        <v>-11.84</v>
      </c>
      <c r="P6092" s="114">
        <v>-11.84</v>
      </c>
      <c r="Q6092" s="114">
        <v>0</v>
      </c>
      <c r="R6092" s="112"/>
      <c r="S6092" s="112"/>
      <c r="T6092" s="112"/>
      <c r="U6092" s="112"/>
    </row>
    <row r="6093" spans="1:21" hidden="1">
      <c r="A6093" s="116">
        <v>42465</v>
      </c>
      <c r="B6093" s="114" t="s">
        <v>8284</v>
      </c>
      <c r="C6093" s="116">
        <v>42465</v>
      </c>
      <c r="D6093" s="114" t="s">
        <v>8285</v>
      </c>
      <c r="E6093" s="114" t="s">
        <v>2540</v>
      </c>
      <c r="F6093" s="114" t="s">
        <v>4002</v>
      </c>
      <c r="G6093" s="114" t="s">
        <v>8286</v>
      </c>
      <c r="H6093" s="114" t="s">
        <v>2541</v>
      </c>
      <c r="I6093" s="114" t="s">
        <v>81</v>
      </c>
      <c r="J6093" s="114" t="s">
        <v>8287</v>
      </c>
      <c r="K6093" s="114"/>
      <c r="L6093" s="114" t="s">
        <v>20</v>
      </c>
      <c r="M6093" s="136">
        <v>-1560</v>
      </c>
      <c r="N6093" s="114" t="s">
        <v>28</v>
      </c>
      <c r="O6093" s="114">
        <v>-334.99</v>
      </c>
      <c r="P6093" s="114">
        <v>-334.99</v>
      </c>
      <c r="Q6093" s="114">
        <v>0</v>
      </c>
      <c r="R6093" s="112"/>
      <c r="S6093" s="112"/>
      <c r="T6093" s="112"/>
      <c r="U6093" s="112"/>
    </row>
    <row r="6094" spans="1:21" hidden="1">
      <c r="A6094" s="116">
        <v>42465</v>
      </c>
      <c r="B6094" s="114" t="s">
        <v>8284</v>
      </c>
      <c r="C6094" s="116">
        <v>42465</v>
      </c>
      <c r="D6094" s="114" t="s">
        <v>8285</v>
      </c>
      <c r="E6094" s="114" t="s">
        <v>2542</v>
      </c>
      <c r="F6094" s="114" t="s">
        <v>4002</v>
      </c>
      <c r="G6094" s="114" t="s">
        <v>8286</v>
      </c>
      <c r="H6094" s="114" t="s">
        <v>2543</v>
      </c>
      <c r="I6094" s="114" t="s">
        <v>81</v>
      </c>
      <c r="J6094" s="114" t="s">
        <v>8287</v>
      </c>
      <c r="K6094" s="114"/>
      <c r="L6094" s="114" t="s">
        <v>20</v>
      </c>
      <c r="M6094" s="136">
        <v>-1260</v>
      </c>
      <c r="N6094" s="114" t="s">
        <v>28</v>
      </c>
      <c r="O6094" s="114">
        <v>-380.84</v>
      </c>
      <c r="P6094" s="114">
        <v>-380.84</v>
      </c>
      <c r="Q6094" s="114">
        <v>0.01</v>
      </c>
      <c r="R6094" s="112"/>
      <c r="S6094" s="112"/>
      <c r="T6094" s="112"/>
      <c r="U6094" s="112"/>
    </row>
    <row r="6095" spans="1:21" hidden="1">
      <c r="A6095" s="116">
        <v>42465</v>
      </c>
      <c r="B6095" s="114" t="s">
        <v>8284</v>
      </c>
      <c r="C6095" s="116">
        <v>42465</v>
      </c>
      <c r="D6095" s="114" t="s">
        <v>8285</v>
      </c>
      <c r="E6095" s="114" t="s">
        <v>2544</v>
      </c>
      <c r="F6095" s="114" t="s">
        <v>4002</v>
      </c>
      <c r="G6095" s="114" t="s">
        <v>8286</v>
      </c>
      <c r="H6095" s="114" t="s">
        <v>2545</v>
      </c>
      <c r="I6095" s="114" t="s">
        <v>81</v>
      </c>
      <c r="J6095" s="114" t="s">
        <v>8287</v>
      </c>
      <c r="K6095" s="114"/>
      <c r="L6095" s="114" t="s">
        <v>20</v>
      </c>
      <c r="M6095" s="114">
        <v>-256</v>
      </c>
      <c r="N6095" s="114" t="s">
        <v>28</v>
      </c>
      <c r="O6095" s="114">
        <v>-112.34</v>
      </c>
      <c r="P6095" s="114">
        <v>-112.34</v>
      </c>
      <c r="Q6095" s="114">
        <v>0</v>
      </c>
      <c r="R6095" s="112"/>
      <c r="S6095" s="112"/>
      <c r="T6095" s="112"/>
      <c r="U6095" s="112"/>
    </row>
    <row r="6096" spans="1:21" hidden="1">
      <c r="A6096" s="116">
        <v>42465</v>
      </c>
      <c r="B6096" s="114" t="s">
        <v>8284</v>
      </c>
      <c r="C6096" s="116">
        <v>42465</v>
      </c>
      <c r="D6096" s="114" t="s">
        <v>8285</v>
      </c>
      <c r="E6096" s="114" t="s">
        <v>2544</v>
      </c>
      <c r="F6096" s="114" t="s">
        <v>4002</v>
      </c>
      <c r="G6096" s="114" t="s">
        <v>8286</v>
      </c>
      <c r="H6096" s="114" t="s">
        <v>2545</v>
      </c>
      <c r="I6096" s="114" t="s">
        <v>81</v>
      </c>
      <c r="J6096" s="114" t="s">
        <v>8287</v>
      </c>
      <c r="K6096" s="114"/>
      <c r="L6096" s="114" t="s">
        <v>20</v>
      </c>
      <c r="M6096" s="114">
        <v>-996</v>
      </c>
      <c r="N6096" s="114" t="s">
        <v>28</v>
      </c>
      <c r="O6096" s="114">
        <v>-437.08</v>
      </c>
      <c r="P6096" s="114">
        <v>-437.08</v>
      </c>
      <c r="Q6096" s="114">
        <v>0</v>
      </c>
      <c r="R6096" s="112"/>
      <c r="S6096" s="112"/>
      <c r="T6096" s="112"/>
      <c r="U6096" s="112"/>
    </row>
    <row r="6097" spans="1:21" hidden="1">
      <c r="A6097" s="116">
        <v>42468</v>
      </c>
      <c r="B6097" s="114" t="s">
        <v>8288</v>
      </c>
      <c r="C6097" s="116">
        <v>42468</v>
      </c>
      <c r="D6097" s="114" t="s">
        <v>8289</v>
      </c>
      <c r="E6097" s="114" t="s">
        <v>2548</v>
      </c>
      <c r="F6097" s="114" t="s">
        <v>288</v>
      </c>
      <c r="G6097" s="114" t="s">
        <v>8290</v>
      </c>
      <c r="H6097" s="114" t="s">
        <v>2549</v>
      </c>
      <c r="I6097" s="114" t="s">
        <v>81</v>
      </c>
      <c r="J6097" s="114" t="s">
        <v>8291</v>
      </c>
      <c r="K6097" s="114"/>
      <c r="L6097" s="114" t="s">
        <v>20</v>
      </c>
      <c r="M6097" s="136">
        <v>-12480</v>
      </c>
      <c r="N6097" s="114" t="s">
        <v>28</v>
      </c>
      <c r="O6097" s="136">
        <v>-2691.1</v>
      </c>
      <c r="P6097" s="136">
        <v>-2691.1</v>
      </c>
      <c r="Q6097" s="114">
        <v>50.01</v>
      </c>
      <c r="R6097" s="112"/>
      <c r="S6097" s="112"/>
      <c r="T6097" s="112"/>
      <c r="U6097" s="112"/>
    </row>
    <row r="6098" spans="1:21">
      <c r="A6098" s="116">
        <v>42472</v>
      </c>
      <c r="B6098" s="114" t="s">
        <v>8292</v>
      </c>
      <c r="C6098" s="116">
        <v>42472</v>
      </c>
      <c r="D6098" s="114" t="s">
        <v>8292</v>
      </c>
      <c r="E6098" s="114" t="s">
        <v>2548</v>
      </c>
      <c r="F6098" s="114"/>
      <c r="G6098" s="114"/>
      <c r="H6098" s="114" t="s">
        <v>2549</v>
      </c>
      <c r="I6098" s="114" t="s">
        <v>19</v>
      </c>
      <c r="J6098" s="114" t="s">
        <v>8293</v>
      </c>
      <c r="K6098" s="114"/>
      <c r="L6098" s="114" t="s">
        <v>20</v>
      </c>
      <c r="M6098" s="114">
        <v>-8</v>
      </c>
      <c r="N6098" s="114" t="s">
        <v>28</v>
      </c>
      <c r="O6098" s="114">
        <v>-1.52</v>
      </c>
      <c r="P6098" s="114">
        <v>-1.52</v>
      </c>
      <c r="Q6098" s="114">
        <v>-0.16</v>
      </c>
      <c r="R6098" s="112"/>
      <c r="S6098" s="112"/>
      <c r="T6098" s="112"/>
      <c r="U6098" s="112"/>
    </row>
    <row r="6099" spans="1:21">
      <c r="A6099" s="116">
        <v>42472</v>
      </c>
      <c r="B6099" s="114" t="s">
        <v>8294</v>
      </c>
      <c r="C6099" s="116">
        <v>42472</v>
      </c>
      <c r="D6099" s="114" t="s">
        <v>8294</v>
      </c>
      <c r="E6099" s="114" t="s">
        <v>2548</v>
      </c>
      <c r="F6099" s="114"/>
      <c r="G6099" s="114"/>
      <c r="H6099" s="114" t="s">
        <v>2549</v>
      </c>
      <c r="I6099" s="114" t="s">
        <v>19</v>
      </c>
      <c r="J6099" s="114" t="s">
        <v>8295</v>
      </c>
      <c r="K6099" s="114" t="s">
        <v>21</v>
      </c>
      <c r="L6099" s="114"/>
      <c r="M6099" s="136">
        <v>39440</v>
      </c>
      <c r="N6099" s="114" t="s">
        <v>28</v>
      </c>
      <c r="O6099" s="136">
        <v>7493.6</v>
      </c>
      <c r="P6099" s="136">
        <v>7493.6</v>
      </c>
      <c r="Q6099" s="114">
        <v>795.15</v>
      </c>
      <c r="R6099" s="112"/>
      <c r="S6099" s="112"/>
      <c r="T6099" s="112"/>
      <c r="U6099" s="112"/>
    </row>
    <row r="6100" spans="1:21" hidden="1">
      <c r="A6100" s="116">
        <v>42475</v>
      </c>
      <c r="B6100" s="114" t="s">
        <v>8296</v>
      </c>
      <c r="C6100" s="116">
        <v>42475</v>
      </c>
      <c r="D6100" s="114" t="s">
        <v>8297</v>
      </c>
      <c r="E6100" s="114" t="s">
        <v>2548</v>
      </c>
      <c r="F6100" s="114" t="s">
        <v>288</v>
      </c>
      <c r="G6100" s="114" t="s">
        <v>8298</v>
      </c>
      <c r="H6100" s="114" t="s">
        <v>2549</v>
      </c>
      <c r="I6100" s="114" t="s">
        <v>81</v>
      </c>
      <c r="J6100" s="114" t="s">
        <v>8299</v>
      </c>
      <c r="K6100" s="114"/>
      <c r="L6100" s="114" t="s">
        <v>20</v>
      </c>
      <c r="M6100" s="136">
        <v>-4680</v>
      </c>
      <c r="N6100" s="114" t="s">
        <v>28</v>
      </c>
      <c r="O6100" s="136">
        <v>-1009.16</v>
      </c>
      <c r="P6100" s="136">
        <v>-1009.16</v>
      </c>
      <c r="Q6100" s="114">
        <v>18.75</v>
      </c>
      <c r="R6100" s="112"/>
      <c r="S6100" s="112"/>
      <c r="T6100" s="112"/>
      <c r="U6100" s="112"/>
    </row>
    <row r="6101" spans="1:21" hidden="1">
      <c r="A6101" s="116">
        <v>42482</v>
      </c>
      <c r="B6101" s="114" t="s">
        <v>8300</v>
      </c>
      <c r="C6101" s="116">
        <v>42482</v>
      </c>
      <c r="D6101" s="114" t="s">
        <v>8301</v>
      </c>
      <c r="E6101" s="114" t="s">
        <v>2548</v>
      </c>
      <c r="F6101" s="114" t="s">
        <v>288</v>
      </c>
      <c r="G6101" s="114" t="s">
        <v>8302</v>
      </c>
      <c r="H6101" s="114" t="s">
        <v>2549</v>
      </c>
      <c r="I6101" s="114" t="s">
        <v>81</v>
      </c>
      <c r="J6101" s="114" t="s">
        <v>8303</v>
      </c>
      <c r="K6101" s="114"/>
      <c r="L6101" s="114" t="s">
        <v>20</v>
      </c>
      <c r="M6101" s="136">
        <v>-8038</v>
      </c>
      <c r="N6101" s="114" t="s">
        <v>28</v>
      </c>
      <c r="O6101" s="136">
        <v>-1733.26</v>
      </c>
      <c r="P6101" s="136">
        <v>-1728.17</v>
      </c>
      <c r="Q6101" s="114">
        <v>27.12</v>
      </c>
      <c r="R6101" s="112"/>
      <c r="S6101" s="112"/>
      <c r="T6101" s="112"/>
      <c r="U6101" s="112"/>
    </row>
    <row r="6102" spans="1:21" hidden="1">
      <c r="A6102" s="116">
        <v>42482</v>
      </c>
      <c r="B6102" s="114" t="s">
        <v>8300</v>
      </c>
      <c r="C6102" s="116">
        <v>42482</v>
      </c>
      <c r="D6102" s="114" t="s">
        <v>8301</v>
      </c>
      <c r="E6102" s="114" t="s">
        <v>2548</v>
      </c>
      <c r="F6102" s="114" t="s">
        <v>288</v>
      </c>
      <c r="G6102" s="114" t="s">
        <v>8302</v>
      </c>
      <c r="H6102" s="114" t="s">
        <v>2549</v>
      </c>
      <c r="I6102" s="114" t="s">
        <v>81</v>
      </c>
      <c r="J6102" s="114" t="s">
        <v>8303</v>
      </c>
      <c r="K6102" s="114"/>
      <c r="L6102" s="114" t="s">
        <v>20</v>
      </c>
      <c r="M6102" s="136">
        <v>-1322</v>
      </c>
      <c r="N6102" s="114" t="s">
        <v>28</v>
      </c>
      <c r="O6102" s="114">
        <v>-251.18</v>
      </c>
      <c r="P6102" s="114">
        <v>-251.18</v>
      </c>
      <c r="Q6102" s="114">
        <v>-26.65</v>
      </c>
      <c r="R6102" s="112"/>
      <c r="S6102" s="112"/>
      <c r="T6102" s="112"/>
      <c r="U6102" s="112"/>
    </row>
    <row r="6103" spans="1:21" hidden="1">
      <c r="A6103" s="116">
        <v>42489</v>
      </c>
      <c r="B6103" s="114" t="s">
        <v>8304</v>
      </c>
      <c r="C6103" s="116">
        <v>42489</v>
      </c>
      <c r="D6103" s="114" t="s">
        <v>8305</v>
      </c>
      <c r="E6103" s="114" t="s">
        <v>2548</v>
      </c>
      <c r="F6103" s="114" t="s">
        <v>288</v>
      </c>
      <c r="G6103" s="114" t="s">
        <v>8306</v>
      </c>
      <c r="H6103" s="114" t="s">
        <v>2549</v>
      </c>
      <c r="I6103" s="114" t="s">
        <v>81</v>
      </c>
      <c r="J6103" s="114" t="s">
        <v>8307</v>
      </c>
      <c r="K6103" s="114"/>
      <c r="L6103" s="114" t="s">
        <v>20</v>
      </c>
      <c r="M6103" s="136">
        <v>-14040</v>
      </c>
      <c r="N6103" s="114" t="s">
        <v>28</v>
      </c>
      <c r="O6103" s="136">
        <v>-2667.6</v>
      </c>
      <c r="P6103" s="136">
        <v>-2667.6</v>
      </c>
      <c r="Q6103" s="114">
        <v>-283.06</v>
      </c>
      <c r="R6103" s="112"/>
      <c r="S6103" s="112"/>
      <c r="T6103" s="112"/>
      <c r="U6103" s="112"/>
    </row>
    <row r="6104" spans="1:21">
      <c r="A6104" s="116">
        <v>42490</v>
      </c>
      <c r="B6104" s="114" t="s">
        <v>7433</v>
      </c>
      <c r="C6104" s="116">
        <v>42490</v>
      </c>
      <c r="D6104" s="114" t="s">
        <v>7433</v>
      </c>
      <c r="E6104" s="114" t="s">
        <v>2548</v>
      </c>
      <c r="F6104" s="114"/>
      <c r="G6104" s="114"/>
      <c r="H6104" s="114" t="s">
        <v>2549</v>
      </c>
      <c r="I6104" s="114" t="s">
        <v>19</v>
      </c>
      <c r="J6104" s="114" t="s">
        <v>7434</v>
      </c>
      <c r="K6104" s="114"/>
      <c r="L6104" s="114" t="s">
        <v>20</v>
      </c>
      <c r="M6104" s="114">
        <v>-4</v>
      </c>
      <c r="N6104" s="114" t="s">
        <v>28</v>
      </c>
      <c r="O6104" s="114">
        <v>-0.76</v>
      </c>
      <c r="P6104" s="114">
        <v>-0.76</v>
      </c>
      <c r="Q6104" s="114">
        <v>-0.08</v>
      </c>
      <c r="R6104" s="112"/>
      <c r="S6104" s="112"/>
      <c r="T6104" s="112"/>
      <c r="U6104" s="112"/>
    </row>
    <row r="6105" spans="1:21">
      <c r="A6105" s="116">
        <v>42490</v>
      </c>
      <c r="B6105" s="114" t="s">
        <v>7433</v>
      </c>
      <c r="C6105" s="116">
        <v>42490</v>
      </c>
      <c r="D6105" s="114" t="s">
        <v>7433</v>
      </c>
      <c r="E6105" s="114" t="s">
        <v>2548</v>
      </c>
      <c r="F6105" s="114"/>
      <c r="G6105" s="114"/>
      <c r="H6105" s="114" t="s">
        <v>2549</v>
      </c>
      <c r="I6105" s="114" t="s">
        <v>19</v>
      </c>
      <c r="J6105" s="114" t="s">
        <v>7434</v>
      </c>
      <c r="K6105" s="114"/>
      <c r="L6105" s="114" t="s">
        <v>20</v>
      </c>
      <c r="M6105" s="114">
        <v>-2</v>
      </c>
      <c r="N6105" s="114" t="s">
        <v>28</v>
      </c>
      <c r="O6105" s="114">
        <v>-5.52</v>
      </c>
      <c r="P6105" s="114">
        <v>-5.52</v>
      </c>
      <c r="Q6105" s="114">
        <v>5.0999999999999996</v>
      </c>
      <c r="R6105" s="112"/>
      <c r="S6105" s="112"/>
      <c r="T6105" s="112"/>
      <c r="U6105" s="112"/>
    </row>
    <row r="6106" spans="1:21" hidden="1">
      <c r="A6106" s="116">
        <v>42461</v>
      </c>
      <c r="B6106" s="114" t="s">
        <v>8308</v>
      </c>
      <c r="C6106" s="116">
        <v>42461</v>
      </c>
      <c r="D6106" s="114" t="s">
        <v>8309</v>
      </c>
      <c r="E6106" s="114" t="s">
        <v>2548</v>
      </c>
      <c r="F6106" s="114" t="s">
        <v>288</v>
      </c>
      <c r="G6106" s="114" t="s">
        <v>8310</v>
      </c>
      <c r="H6106" s="114" t="s">
        <v>2549</v>
      </c>
      <c r="I6106" s="114" t="s">
        <v>81</v>
      </c>
      <c r="J6106" s="114" t="s">
        <v>8311</v>
      </c>
      <c r="K6106" s="114"/>
      <c r="L6106" s="114" t="s">
        <v>20</v>
      </c>
      <c r="M6106" s="136">
        <v>-4680</v>
      </c>
      <c r="N6106" s="114" t="s">
        <v>28</v>
      </c>
      <c r="O6106" s="114">
        <v>-889.2</v>
      </c>
      <c r="P6106" s="114">
        <v>-889.2</v>
      </c>
      <c r="Q6106" s="114">
        <v>-101.21</v>
      </c>
      <c r="R6106" s="112"/>
      <c r="S6106" s="112"/>
      <c r="T6106" s="112"/>
      <c r="U6106" s="112"/>
    </row>
    <row r="6107" spans="1:21" hidden="1">
      <c r="A6107" s="116">
        <v>42481</v>
      </c>
      <c r="B6107" s="114" t="s">
        <v>8312</v>
      </c>
      <c r="C6107" s="116">
        <v>42490</v>
      </c>
      <c r="D6107" s="114" t="s">
        <v>6971</v>
      </c>
      <c r="E6107" s="114" t="s">
        <v>2548</v>
      </c>
      <c r="F6107" s="114"/>
      <c r="G6107" s="114"/>
      <c r="H6107" s="114" t="s">
        <v>2549</v>
      </c>
      <c r="I6107" s="114" t="s">
        <v>26</v>
      </c>
      <c r="J6107" s="114" t="s">
        <v>6972</v>
      </c>
      <c r="K6107" s="114" t="s">
        <v>21</v>
      </c>
      <c r="L6107" s="114"/>
      <c r="M6107" s="136">
        <v>37735</v>
      </c>
      <c r="N6107" s="114" t="s">
        <v>28</v>
      </c>
      <c r="O6107" s="136">
        <v>7169.65</v>
      </c>
      <c r="P6107" s="136">
        <v>7460.9</v>
      </c>
      <c r="Q6107" s="114">
        <v>358.86</v>
      </c>
      <c r="R6107" s="112"/>
      <c r="S6107" s="112"/>
      <c r="T6107" s="112"/>
      <c r="U6107" s="112"/>
    </row>
    <row r="6108" spans="1:21">
      <c r="A6108" s="116">
        <v>42481</v>
      </c>
      <c r="B6108" s="114" t="s">
        <v>8313</v>
      </c>
      <c r="C6108" s="116">
        <v>42481</v>
      </c>
      <c r="D6108" s="114" t="s">
        <v>8313</v>
      </c>
      <c r="E6108" s="114" t="s">
        <v>2548</v>
      </c>
      <c r="F6108" s="114"/>
      <c r="G6108" s="114"/>
      <c r="H6108" s="114" t="s">
        <v>2549</v>
      </c>
      <c r="I6108" s="114" t="s">
        <v>19</v>
      </c>
      <c r="J6108" s="114" t="s">
        <v>8314</v>
      </c>
      <c r="K6108" s="114"/>
      <c r="L6108" s="114" t="s">
        <v>20</v>
      </c>
      <c r="M6108" s="114">
        <v>-7</v>
      </c>
      <c r="N6108" s="114" t="s">
        <v>28</v>
      </c>
      <c r="O6108" s="114">
        <v>-1.33</v>
      </c>
      <c r="P6108" s="114">
        <v>-1.33</v>
      </c>
      <c r="Q6108" s="114">
        <v>-0.12</v>
      </c>
      <c r="R6108" s="112"/>
      <c r="S6108" s="112"/>
      <c r="T6108" s="112"/>
      <c r="U6108" s="112"/>
    </row>
    <row r="6109" spans="1:21">
      <c r="A6109" s="116">
        <v>42472</v>
      </c>
      <c r="B6109" s="114" t="s">
        <v>8294</v>
      </c>
      <c r="C6109" s="116">
        <v>42472</v>
      </c>
      <c r="D6109" s="114" t="s">
        <v>8294</v>
      </c>
      <c r="E6109" s="114" t="s">
        <v>2548</v>
      </c>
      <c r="F6109" s="114"/>
      <c r="G6109" s="114"/>
      <c r="H6109" s="114" t="s">
        <v>2549</v>
      </c>
      <c r="I6109" s="114" t="s">
        <v>19</v>
      </c>
      <c r="J6109" s="114" t="s">
        <v>8295</v>
      </c>
      <c r="K6109" s="114"/>
      <c r="L6109" s="114" t="s">
        <v>20</v>
      </c>
      <c r="M6109" s="136">
        <v>-39440</v>
      </c>
      <c r="N6109" s="114" t="s">
        <v>28</v>
      </c>
      <c r="O6109" s="136">
        <v>-7493.6</v>
      </c>
      <c r="P6109" s="136">
        <v>-7493.6</v>
      </c>
      <c r="Q6109" s="114">
        <v>-795.15</v>
      </c>
      <c r="R6109" s="112"/>
      <c r="S6109" s="112"/>
      <c r="T6109" s="112"/>
      <c r="U6109" s="112"/>
    </row>
    <row r="6110" spans="1:21" hidden="1">
      <c r="A6110" s="116">
        <v>42472</v>
      </c>
      <c r="B6110" s="114" t="s">
        <v>8315</v>
      </c>
      <c r="C6110" s="116">
        <v>42490</v>
      </c>
      <c r="D6110" s="114" t="s">
        <v>6977</v>
      </c>
      <c r="E6110" s="114" t="s">
        <v>2548</v>
      </c>
      <c r="F6110" s="114"/>
      <c r="G6110" s="114"/>
      <c r="H6110" s="114" t="s">
        <v>2549</v>
      </c>
      <c r="I6110" s="114" t="s">
        <v>26</v>
      </c>
      <c r="J6110" s="114" t="s">
        <v>6978</v>
      </c>
      <c r="K6110" s="114" t="s">
        <v>21</v>
      </c>
      <c r="L6110" s="114"/>
      <c r="M6110" s="136">
        <v>39447</v>
      </c>
      <c r="N6110" s="114" t="s">
        <v>28</v>
      </c>
      <c r="O6110" s="136">
        <v>7494.93</v>
      </c>
      <c r="P6110" s="136">
        <v>7769.8</v>
      </c>
      <c r="Q6110" s="114">
        <v>520.41999999999996</v>
      </c>
      <c r="R6110" s="112"/>
      <c r="S6110" s="112"/>
      <c r="T6110" s="112"/>
      <c r="U6110" s="112"/>
    </row>
    <row r="6111" spans="1:21">
      <c r="A6111" s="116">
        <v>42472</v>
      </c>
      <c r="B6111" s="114" t="s">
        <v>8316</v>
      </c>
      <c r="C6111" s="116">
        <v>42472</v>
      </c>
      <c r="D6111" s="114" t="s">
        <v>8316</v>
      </c>
      <c r="E6111" s="114" t="s">
        <v>2548</v>
      </c>
      <c r="F6111" s="114"/>
      <c r="G6111" s="114"/>
      <c r="H6111" s="114" t="s">
        <v>2549</v>
      </c>
      <c r="I6111" s="114" t="s">
        <v>19</v>
      </c>
      <c r="J6111" s="114" t="s">
        <v>8317</v>
      </c>
      <c r="K6111" s="114"/>
      <c r="L6111" s="114" t="s">
        <v>20</v>
      </c>
      <c r="M6111" s="114">
        <v>-7</v>
      </c>
      <c r="N6111" s="114" t="s">
        <v>28</v>
      </c>
      <c r="O6111" s="114">
        <v>-1.33</v>
      </c>
      <c r="P6111" s="114">
        <v>-1.33</v>
      </c>
      <c r="Q6111" s="114">
        <v>-0.14000000000000001</v>
      </c>
      <c r="R6111" s="112"/>
      <c r="S6111" s="112"/>
      <c r="T6111" s="112"/>
      <c r="U6111" s="112"/>
    </row>
    <row r="6112" spans="1:21">
      <c r="A6112" s="116">
        <v>42472</v>
      </c>
      <c r="B6112" s="114" t="s">
        <v>8292</v>
      </c>
      <c r="C6112" s="116">
        <v>42472</v>
      </c>
      <c r="D6112" s="114" t="s">
        <v>8292</v>
      </c>
      <c r="E6112" s="114" t="s">
        <v>2548</v>
      </c>
      <c r="F6112" s="114"/>
      <c r="G6112" s="114"/>
      <c r="H6112" s="114" t="s">
        <v>2549</v>
      </c>
      <c r="I6112" s="114" t="s">
        <v>19</v>
      </c>
      <c r="J6112" s="114" t="s">
        <v>8293</v>
      </c>
      <c r="K6112" s="114" t="s">
        <v>21</v>
      </c>
      <c r="L6112" s="114"/>
      <c r="M6112" s="114">
        <v>8</v>
      </c>
      <c r="N6112" s="114" t="s">
        <v>28</v>
      </c>
      <c r="O6112" s="114">
        <v>1.52</v>
      </c>
      <c r="P6112" s="114">
        <v>1.52</v>
      </c>
      <c r="Q6112" s="114">
        <v>0.16</v>
      </c>
      <c r="R6112" s="112"/>
      <c r="S6112" s="112"/>
      <c r="T6112" s="112"/>
      <c r="U6112" s="112"/>
    </row>
    <row r="6113" spans="1:21">
      <c r="A6113" s="116">
        <v>42490</v>
      </c>
      <c r="B6113" s="114" t="s">
        <v>7433</v>
      </c>
      <c r="C6113" s="116">
        <v>42490</v>
      </c>
      <c r="D6113" s="114" t="s">
        <v>7433</v>
      </c>
      <c r="E6113" s="114" t="s">
        <v>2548</v>
      </c>
      <c r="F6113" s="114"/>
      <c r="G6113" s="114"/>
      <c r="H6113" s="114" t="s">
        <v>2549</v>
      </c>
      <c r="I6113" s="114" t="s">
        <v>19</v>
      </c>
      <c r="J6113" s="114" t="s">
        <v>7434</v>
      </c>
      <c r="K6113" s="114" t="s">
        <v>21</v>
      </c>
      <c r="L6113" s="114"/>
      <c r="M6113" s="114">
        <v>2</v>
      </c>
      <c r="N6113" s="114" t="s">
        <v>28</v>
      </c>
      <c r="O6113" s="114">
        <v>5.52</v>
      </c>
      <c r="P6113" s="114">
        <v>5.52</v>
      </c>
      <c r="Q6113" s="114">
        <v>-5.0999999999999996</v>
      </c>
      <c r="R6113" s="112"/>
      <c r="S6113" s="112"/>
      <c r="T6113" s="112"/>
      <c r="U6113" s="112"/>
    </row>
    <row r="6114" spans="1:21">
      <c r="A6114" s="116">
        <v>42490</v>
      </c>
      <c r="B6114" s="114" t="s">
        <v>7433</v>
      </c>
      <c r="C6114" s="116">
        <v>42490</v>
      </c>
      <c r="D6114" s="114" t="s">
        <v>7433</v>
      </c>
      <c r="E6114" s="114" t="s">
        <v>2548</v>
      </c>
      <c r="F6114" s="114"/>
      <c r="G6114" s="114"/>
      <c r="H6114" s="114" t="s">
        <v>2549</v>
      </c>
      <c r="I6114" s="114" t="s">
        <v>19</v>
      </c>
      <c r="J6114" s="114" t="s">
        <v>7434</v>
      </c>
      <c r="K6114" s="114" t="s">
        <v>21</v>
      </c>
      <c r="L6114" s="114"/>
      <c r="M6114" s="114">
        <v>4</v>
      </c>
      <c r="N6114" s="114" t="s">
        <v>28</v>
      </c>
      <c r="O6114" s="114">
        <v>0.76</v>
      </c>
      <c r="P6114" s="114">
        <v>0.76</v>
      </c>
      <c r="Q6114" s="114">
        <v>0</v>
      </c>
      <c r="R6114" s="112"/>
      <c r="S6114" s="112"/>
      <c r="T6114" s="112"/>
      <c r="U6114" s="112"/>
    </row>
    <row r="6115" spans="1:21" hidden="1">
      <c r="A6115" s="116">
        <v>42490</v>
      </c>
      <c r="B6115" s="114" t="s">
        <v>7476</v>
      </c>
      <c r="C6115" s="116">
        <v>42490</v>
      </c>
      <c r="D6115" s="114" t="s">
        <v>7476</v>
      </c>
      <c r="E6115" s="114" t="s">
        <v>2548</v>
      </c>
      <c r="F6115" s="114" t="s">
        <v>166</v>
      </c>
      <c r="G6115" s="114" t="s">
        <v>7477</v>
      </c>
      <c r="H6115" s="114" t="s">
        <v>2549</v>
      </c>
      <c r="I6115" s="114" t="s">
        <v>81</v>
      </c>
      <c r="J6115" s="114" t="s">
        <v>7478</v>
      </c>
      <c r="K6115" s="114"/>
      <c r="L6115" s="114" t="s">
        <v>20</v>
      </c>
      <c r="M6115" s="114">
        <v>-4</v>
      </c>
      <c r="N6115" s="114" t="s">
        <v>28</v>
      </c>
      <c r="O6115" s="114">
        <v>-0.76</v>
      </c>
      <c r="P6115" s="114">
        <v>-0.76</v>
      </c>
      <c r="Q6115" s="114">
        <v>0</v>
      </c>
      <c r="R6115" s="112"/>
      <c r="S6115" s="112"/>
      <c r="T6115" s="112"/>
      <c r="U6115" s="112"/>
    </row>
    <row r="6116" spans="1:21" hidden="1">
      <c r="A6116" s="116">
        <v>42490</v>
      </c>
      <c r="B6116" s="114" t="s">
        <v>7476</v>
      </c>
      <c r="C6116" s="116">
        <v>42490</v>
      </c>
      <c r="D6116" s="114" t="s">
        <v>7476</v>
      </c>
      <c r="E6116" s="114" t="s">
        <v>2548</v>
      </c>
      <c r="F6116" s="114" t="s">
        <v>166</v>
      </c>
      <c r="G6116" s="114" t="s">
        <v>7477</v>
      </c>
      <c r="H6116" s="114" t="s">
        <v>2549</v>
      </c>
      <c r="I6116" s="114" t="s">
        <v>81</v>
      </c>
      <c r="J6116" s="114" t="s">
        <v>7478</v>
      </c>
      <c r="K6116" s="114"/>
      <c r="L6116" s="114" t="s">
        <v>20</v>
      </c>
      <c r="M6116" s="114">
        <v>-2</v>
      </c>
      <c r="N6116" s="114" t="s">
        <v>28</v>
      </c>
      <c r="O6116" s="114">
        <v>-0.38</v>
      </c>
      <c r="P6116" s="114">
        <v>-0.38</v>
      </c>
      <c r="Q6116" s="114">
        <v>-0.04</v>
      </c>
      <c r="R6116" s="112"/>
      <c r="S6116" s="112"/>
      <c r="T6116" s="112"/>
      <c r="U6116" s="112"/>
    </row>
    <row r="6117" spans="1:21" hidden="1">
      <c r="A6117" s="116">
        <v>42490</v>
      </c>
      <c r="B6117" s="114" t="s">
        <v>7473</v>
      </c>
      <c r="C6117" s="116">
        <v>42490</v>
      </c>
      <c r="D6117" s="114" t="s">
        <v>7473</v>
      </c>
      <c r="E6117" s="114" t="s">
        <v>2548</v>
      </c>
      <c r="F6117" s="114" t="s">
        <v>3991</v>
      </c>
      <c r="G6117" s="114" t="s">
        <v>7474</v>
      </c>
      <c r="H6117" s="114" t="s">
        <v>2549</v>
      </c>
      <c r="I6117" s="114" t="s">
        <v>81</v>
      </c>
      <c r="J6117" s="114" t="s">
        <v>7475</v>
      </c>
      <c r="K6117" s="114"/>
      <c r="L6117" s="114" t="s">
        <v>20</v>
      </c>
      <c r="M6117" s="114">
        <v>-8</v>
      </c>
      <c r="N6117" s="114" t="s">
        <v>28</v>
      </c>
      <c r="O6117" s="114">
        <v>-1.52</v>
      </c>
      <c r="P6117" s="114">
        <v>-1.52</v>
      </c>
      <c r="Q6117" s="114">
        <v>-0.16</v>
      </c>
      <c r="R6117" s="112"/>
      <c r="S6117" s="112"/>
      <c r="T6117" s="112"/>
      <c r="U6117" s="112"/>
    </row>
    <row r="6118" spans="1:21" hidden="1">
      <c r="A6118" s="116">
        <v>42489</v>
      </c>
      <c r="B6118" s="114" t="s">
        <v>8318</v>
      </c>
      <c r="C6118" s="116">
        <v>42489</v>
      </c>
      <c r="D6118" s="114" t="s">
        <v>8318</v>
      </c>
      <c r="E6118" s="114" t="s">
        <v>2548</v>
      </c>
      <c r="F6118" s="114" t="s">
        <v>4001</v>
      </c>
      <c r="G6118" s="114" t="s">
        <v>8319</v>
      </c>
      <c r="H6118" s="114" t="s">
        <v>2549</v>
      </c>
      <c r="I6118" s="114" t="s">
        <v>81</v>
      </c>
      <c r="J6118" s="114" t="s">
        <v>8320</v>
      </c>
      <c r="K6118" s="114"/>
      <c r="L6118" s="114" t="s">
        <v>20</v>
      </c>
      <c r="M6118" s="114">
        <v>-7</v>
      </c>
      <c r="N6118" s="114" t="s">
        <v>28</v>
      </c>
      <c r="O6118" s="114">
        <v>-1.33</v>
      </c>
      <c r="P6118" s="114">
        <v>-1.33</v>
      </c>
      <c r="Q6118" s="114">
        <v>-0.15</v>
      </c>
      <c r="R6118" s="112"/>
      <c r="S6118" s="112"/>
      <c r="T6118" s="112"/>
      <c r="U6118" s="112"/>
    </row>
    <row r="6119" spans="1:21" hidden="1">
      <c r="A6119" s="116">
        <v>42489</v>
      </c>
      <c r="B6119" s="114" t="s">
        <v>8318</v>
      </c>
      <c r="C6119" s="116">
        <v>42489</v>
      </c>
      <c r="D6119" s="114" t="s">
        <v>8318</v>
      </c>
      <c r="E6119" s="114" t="s">
        <v>2548</v>
      </c>
      <c r="F6119" s="114" t="s">
        <v>4001</v>
      </c>
      <c r="G6119" s="114" t="s">
        <v>8319</v>
      </c>
      <c r="H6119" s="114" t="s">
        <v>2549</v>
      </c>
      <c r="I6119" s="114" t="s">
        <v>81</v>
      </c>
      <c r="J6119" s="114" t="s">
        <v>8320</v>
      </c>
      <c r="K6119" s="114"/>
      <c r="L6119" s="114" t="s">
        <v>20</v>
      </c>
      <c r="M6119" s="114">
        <v>-7</v>
      </c>
      <c r="N6119" s="114" t="s">
        <v>28</v>
      </c>
      <c r="O6119" s="114">
        <v>-1.33</v>
      </c>
      <c r="P6119" s="114">
        <v>-1.33</v>
      </c>
      <c r="Q6119" s="114">
        <v>-0.14000000000000001</v>
      </c>
      <c r="R6119" s="112"/>
      <c r="S6119" s="112"/>
      <c r="T6119" s="112"/>
      <c r="U6119" s="112"/>
    </row>
    <row r="6120" spans="1:21">
      <c r="A6120" s="116">
        <v>42472</v>
      </c>
      <c r="B6120" s="114" t="s">
        <v>8316</v>
      </c>
      <c r="C6120" s="116">
        <v>42472</v>
      </c>
      <c r="D6120" s="114" t="s">
        <v>8316</v>
      </c>
      <c r="E6120" s="114" t="s">
        <v>2548</v>
      </c>
      <c r="F6120" s="114"/>
      <c r="G6120" s="114"/>
      <c r="H6120" s="114" t="s">
        <v>2549</v>
      </c>
      <c r="I6120" s="114" t="s">
        <v>19</v>
      </c>
      <c r="J6120" s="114" t="s">
        <v>8317</v>
      </c>
      <c r="K6120" s="114" t="s">
        <v>21</v>
      </c>
      <c r="L6120" s="114"/>
      <c r="M6120" s="114">
        <v>7</v>
      </c>
      <c r="N6120" s="114" t="s">
        <v>28</v>
      </c>
      <c r="O6120" s="114">
        <v>1.33</v>
      </c>
      <c r="P6120" s="114">
        <v>1.33</v>
      </c>
      <c r="Q6120" s="114">
        <v>0.14000000000000001</v>
      </c>
      <c r="R6120" s="112"/>
      <c r="S6120" s="112"/>
      <c r="T6120" s="112"/>
      <c r="U6120" s="112"/>
    </row>
    <row r="6121" spans="1:21">
      <c r="A6121" s="116">
        <v>42481</v>
      </c>
      <c r="B6121" s="114" t="s">
        <v>8313</v>
      </c>
      <c r="C6121" s="116">
        <v>42481</v>
      </c>
      <c r="D6121" s="114" t="s">
        <v>8313</v>
      </c>
      <c r="E6121" s="114" t="s">
        <v>2548</v>
      </c>
      <c r="F6121" s="114"/>
      <c r="G6121" s="114"/>
      <c r="H6121" s="114" t="s">
        <v>2549</v>
      </c>
      <c r="I6121" s="114" t="s">
        <v>19</v>
      </c>
      <c r="J6121" s="114" t="s">
        <v>8314</v>
      </c>
      <c r="K6121" s="114" t="s">
        <v>21</v>
      </c>
      <c r="L6121" s="114"/>
      <c r="M6121" s="114">
        <v>7</v>
      </c>
      <c r="N6121" s="114" t="s">
        <v>28</v>
      </c>
      <c r="O6121" s="114">
        <v>1.33</v>
      </c>
      <c r="P6121" s="114">
        <v>1.33</v>
      </c>
      <c r="Q6121" s="114">
        <v>0.15</v>
      </c>
      <c r="R6121" s="112"/>
      <c r="S6121" s="112"/>
      <c r="T6121" s="112"/>
      <c r="U6121" s="112"/>
    </row>
    <row r="6122" spans="1:21" hidden="1">
      <c r="A6122" s="116">
        <v>42475</v>
      </c>
      <c r="B6122" s="114" t="s">
        <v>8296</v>
      </c>
      <c r="C6122" s="116">
        <v>42475</v>
      </c>
      <c r="D6122" s="114" t="s">
        <v>8297</v>
      </c>
      <c r="E6122" s="114" t="s">
        <v>2550</v>
      </c>
      <c r="F6122" s="114" t="s">
        <v>288</v>
      </c>
      <c r="G6122" s="114" t="s">
        <v>8298</v>
      </c>
      <c r="H6122" s="114" t="s">
        <v>2551</v>
      </c>
      <c r="I6122" s="114" t="s">
        <v>81</v>
      </c>
      <c r="J6122" s="114" t="s">
        <v>8299</v>
      </c>
      <c r="K6122" s="114"/>
      <c r="L6122" s="114" t="s">
        <v>20</v>
      </c>
      <c r="M6122" s="136">
        <v>-1248</v>
      </c>
      <c r="N6122" s="114" t="s">
        <v>28</v>
      </c>
      <c r="O6122" s="114">
        <v>-578.83000000000004</v>
      </c>
      <c r="P6122" s="114">
        <v>-578.84</v>
      </c>
      <c r="Q6122" s="114">
        <v>0.01</v>
      </c>
      <c r="R6122" s="112"/>
      <c r="S6122" s="112"/>
      <c r="T6122" s="112"/>
      <c r="U6122" s="112"/>
    </row>
    <row r="6123" spans="1:21" hidden="1">
      <c r="A6123" s="116">
        <v>42468</v>
      </c>
      <c r="B6123" s="114" t="s">
        <v>8288</v>
      </c>
      <c r="C6123" s="116">
        <v>42468</v>
      </c>
      <c r="D6123" s="114" t="s">
        <v>8289</v>
      </c>
      <c r="E6123" s="114" t="s">
        <v>2550</v>
      </c>
      <c r="F6123" s="114" t="s">
        <v>288</v>
      </c>
      <c r="G6123" s="114" t="s">
        <v>8290</v>
      </c>
      <c r="H6123" s="114" t="s">
        <v>2551</v>
      </c>
      <c r="I6123" s="114" t="s">
        <v>81</v>
      </c>
      <c r="J6123" s="114" t="s">
        <v>8291</v>
      </c>
      <c r="K6123" s="114"/>
      <c r="L6123" s="114" t="s">
        <v>20</v>
      </c>
      <c r="M6123" s="136">
        <v>-1248</v>
      </c>
      <c r="N6123" s="114" t="s">
        <v>28</v>
      </c>
      <c r="O6123" s="114">
        <v>-578.83000000000004</v>
      </c>
      <c r="P6123" s="114">
        <v>-578.83000000000004</v>
      </c>
      <c r="Q6123" s="114">
        <v>0</v>
      </c>
      <c r="R6123" s="112"/>
      <c r="S6123" s="112"/>
      <c r="T6123" s="112"/>
      <c r="U6123" s="112"/>
    </row>
    <row r="6124" spans="1:21" hidden="1">
      <c r="A6124" s="116">
        <v>42489</v>
      </c>
      <c r="B6124" s="114" t="s">
        <v>8304</v>
      </c>
      <c r="C6124" s="116">
        <v>42489</v>
      </c>
      <c r="D6124" s="114" t="s">
        <v>8305</v>
      </c>
      <c r="E6124" s="114" t="s">
        <v>2550</v>
      </c>
      <c r="F6124" s="114" t="s">
        <v>288</v>
      </c>
      <c r="G6124" s="114" t="s">
        <v>8306</v>
      </c>
      <c r="H6124" s="114" t="s">
        <v>2551</v>
      </c>
      <c r="I6124" s="114" t="s">
        <v>81</v>
      </c>
      <c r="J6124" s="114" t="s">
        <v>8307</v>
      </c>
      <c r="K6124" s="114"/>
      <c r="L6124" s="114" t="s">
        <v>20</v>
      </c>
      <c r="M6124" s="114">
        <v>-642</v>
      </c>
      <c r="N6124" s="114" t="s">
        <v>28</v>
      </c>
      <c r="O6124" s="114">
        <v>-290.86</v>
      </c>
      <c r="P6124" s="114">
        <v>-290.86</v>
      </c>
      <c r="Q6124" s="114">
        <v>-0.03</v>
      </c>
      <c r="R6124" s="112"/>
      <c r="S6124" s="112"/>
      <c r="T6124" s="112"/>
      <c r="U6124" s="112"/>
    </row>
    <row r="6125" spans="1:21" hidden="1">
      <c r="A6125" s="116">
        <v>42489</v>
      </c>
      <c r="B6125" s="114" t="s">
        <v>8304</v>
      </c>
      <c r="C6125" s="116">
        <v>42489</v>
      </c>
      <c r="D6125" s="114" t="s">
        <v>8305</v>
      </c>
      <c r="E6125" s="114" t="s">
        <v>2550</v>
      </c>
      <c r="F6125" s="114" t="s">
        <v>288</v>
      </c>
      <c r="G6125" s="114" t="s">
        <v>8306</v>
      </c>
      <c r="H6125" s="114" t="s">
        <v>2551</v>
      </c>
      <c r="I6125" s="114" t="s">
        <v>81</v>
      </c>
      <c r="J6125" s="114" t="s">
        <v>8307</v>
      </c>
      <c r="K6125" s="114"/>
      <c r="L6125" s="114" t="s">
        <v>20</v>
      </c>
      <c r="M6125" s="114">
        <v>-606</v>
      </c>
      <c r="N6125" s="114" t="s">
        <v>28</v>
      </c>
      <c r="O6125" s="114">
        <v>-281.06</v>
      </c>
      <c r="P6125" s="114">
        <v>-281.06</v>
      </c>
      <c r="Q6125" s="114">
        <v>-0.01</v>
      </c>
      <c r="R6125" s="112"/>
      <c r="S6125" s="112"/>
      <c r="T6125" s="112"/>
      <c r="U6125" s="112"/>
    </row>
    <row r="6126" spans="1:21" hidden="1">
      <c r="A6126" s="116">
        <v>42482</v>
      </c>
      <c r="B6126" s="114" t="s">
        <v>8300</v>
      </c>
      <c r="C6126" s="116">
        <v>42482</v>
      </c>
      <c r="D6126" s="114" t="s">
        <v>8301</v>
      </c>
      <c r="E6126" s="114" t="s">
        <v>2550</v>
      </c>
      <c r="F6126" s="114" t="s">
        <v>288</v>
      </c>
      <c r="G6126" s="114" t="s">
        <v>8302</v>
      </c>
      <c r="H6126" s="114" t="s">
        <v>2551</v>
      </c>
      <c r="I6126" s="114" t="s">
        <v>81</v>
      </c>
      <c r="J6126" s="114" t="s">
        <v>8303</v>
      </c>
      <c r="K6126" s="114"/>
      <c r="L6126" s="114" t="s">
        <v>20</v>
      </c>
      <c r="M6126" s="114">
        <v>-624</v>
      </c>
      <c r="N6126" s="114" t="s">
        <v>28</v>
      </c>
      <c r="O6126" s="114">
        <v>-289.41000000000003</v>
      </c>
      <c r="P6126" s="114">
        <v>-289.42</v>
      </c>
      <c r="Q6126" s="114">
        <v>0</v>
      </c>
      <c r="R6126" s="112"/>
      <c r="S6126" s="112"/>
      <c r="T6126" s="112"/>
      <c r="U6126" s="112"/>
    </row>
    <row r="6127" spans="1:21" hidden="1">
      <c r="A6127" s="116">
        <v>42485</v>
      </c>
      <c r="B6127" s="114" t="s">
        <v>7747</v>
      </c>
      <c r="C6127" s="116">
        <v>42485</v>
      </c>
      <c r="D6127" s="114" t="s">
        <v>7748</v>
      </c>
      <c r="E6127" s="114" t="s">
        <v>2554</v>
      </c>
      <c r="F6127" s="114" t="s">
        <v>331</v>
      </c>
      <c r="G6127" s="114" t="s">
        <v>7749</v>
      </c>
      <c r="H6127" s="114" t="s">
        <v>2555</v>
      </c>
      <c r="I6127" s="114" t="s">
        <v>81</v>
      </c>
      <c r="J6127" s="114" t="s">
        <v>7750</v>
      </c>
      <c r="K6127" s="114"/>
      <c r="L6127" s="114" t="s">
        <v>20</v>
      </c>
      <c r="M6127" s="136">
        <v>-3168</v>
      </c>
      <c r="N6127" s="114" t="s">
        <v>28</v>
      </c>
      <c r="O6127" s="114">
        <v>-671.83</v>
      </c>
      <c r="P6127" s="114">
        <v>-671.84</v>
      </c>
      <c r="Q6127" s="114">
        <v>74.53</v>
      </c>
      <c r="R6127" s="112"/>
      <c r="S6127" s="112"/>
      <c r="T6127" s="112"/>
      <c r="U6127" s="112"/>
    </row>
    <row r="6128" spans="1:21" hidden="1">
      <c r="A6128" s="116">
        <v>42486</v>
      </c>
      <c r="B6128" s="114" t="s">
        <v>7755</v>
      </c>
      <c r="C6128" s="116">
        <v>42486</v>
      </c>
      <c r="D6128" s="114" t="s">
        <v>7756</v>
      </c>
      <c r="E6128" s="114" t="s">
        <v>2554</v>
      </c>
      <c r="F6128" s="114" t="s">
        <v>331</v>
      </c>
      <c r="G6128" s="114" t="s">
        <v>7757</v>
      </c>
      <c r="H6128" s="114" t="s">
        <v>2555</v>
      </c>
      <c r="I6128" s="114" t="s">
        <v>81</v>
      </c>
      <c r="J6128" s="114" t="s">
        <v>7758</v>
      </c>
      <c r="K6128" s="114"/>
      <c r="L6128" s="114" t="s">
        <v>20</v>
      </c>
      <c r="M6128" s="136">
        <v>-1584</v>
      </c>
      <c r="N6128" s="114" t="s">
        <v>28</v>
      </c>
      <c r="O6128" s="114">
        <v>-335.91</v>
      </c>
      <c r="P6128" s="114">
        <v>-336.08</v>
      </c>
      <c r="Q6128" s="114">
        <v>37.43</v>
      </c>
      <c r="R6128" s="112"/>
      <c r="S6128" s="112"/>
      <c r="T6128" s="112"/>
      <c r="U6128" s="112"/>
    </row>
    <row r="6129" spans="1:21">
      <c r="A6129" s="116">
        <v>42490</v>
      </c>
      <c r="B6129" s="114" t="s">
        <v>7433</v>
      </c>
      <c r="C6129" s="116">
        <v>42490</v>
      </c>
      <c r="D6129" s="114" t="s">
        <v>7433</v>
      </c>
      <c r="E6129" s="114" t="s">
        <v>2554</v>
      </c>
      <c r="F6129" s="114"/>
      <c r="G6129" s="114"/>
      <c r="H6129" s="114" t="s">
        <v>2555</v>
      </c>
      <c r="I6129" s="114" t="s">
        <v>19</v>
      </c>
      <c r="J6129" s="114" t="s">
        <v>7434</v>
      </c>
      <c r="K6129" s="114"/>
      <c r="L6129" s="114" t="s">
        <v>20</v>
      </c>
      <c r="M6129" s="114">
        <v>-3</v>
      </c>
      <c r="N6129" s="114" t="s">
        <v>28</v>
      </c>
      <c r="O6129" s="114">
        <v>-0.61</v>
      </c>
      <c r="P6129" s="114">
        <v>-0.62</v>
      </c>
      <c r="Q6129" s="114">
        <v>0.05</v>
      </c>
      <c r="R6129" s="112"/>
      <c r="S6129" s="112"/>
      <c r="T6129" s="112"/>
      <c r="U6129" s="112"/>
    </row>
    <row r="6130" spans="1:21">
      <c r="A6130" s="116">
        <v>42490</v>
      </c>
      <c r="B6130" s="114" t="s">
        <v>7433</v>
      </c>
      <c r="C6130" s="116">
        <v>42490</v>
      </c>
      <c r="D6130" s="114" t="s">
        <v>7433</v>
      </c>
      <c r="E6130" s="114" t="s">
        <v>2554</v>
      </c>
      <c r="F6130" s="114"/>
      <c r="G6130" s="114"/>
      <c r="H6130" s="114" t="s">
        <v>2555</v>
      </c>
      <c r="I6130" s="114" t="s">
        <v>19</v>
      </c>
      <c r="J6130" s="114" t="s">
        <v>7434</v>
      </c>
      <c r="K6130" s="114"/>
      <c r="L6130" s="114" t="s">
        <v>20</v>
      </c>
      <c r="M6130" s="114">
        <v>-2</v>
      </c>
      <c r="N6130" s="114" t="s">
        <v>28</v>
      </c>
      <c r="O6130" s="114">
        <v>0</v>
      </c>
      <c r="P6130" s="114">
        <v>0</v>
      </c>
      <c r="Q6130" s="114">
        <v>-0.37</v>
      </c>
      <c r="R6130" s="112"/>
      <c r="S6130" s="112"/>
      <c r="T6130" s="112"/>
      <c r="U6130" s="112"/>
    </row>
    <row r="6131" spans="1:21" hidden="1">
      <c r="A6131" s="116">
        <v>42473</v>
      </c>
      <c r="B6131" s="114" t="s">
        <v>7309</v>
      </c>
      <c r="C6131" s="116">
        <v>42473</v>
      </c>
      <c r="D6131" s="114" t="s">
        <v>7310</v>
      </c>
      <c r="E6131" s="114" t="s">
        <v>2554</v>
      </c>
      <c r="F6131" s="114" t="s">
        <v>331</v>
      </c>
      <c r="G6131" s="114" t="s">
        <v>7311</v>
      </c>
      <c r="H6131" s="114" t="s">
        <v>2555</v>
      </c>
      <c r="I6131" s="114" t="s">
        <v>81</v>
      </c>
      <c r="J6131" s="114" t="s">
        <v>7312</v>
      </c>
      <c r="K6131" s="114"/>
      <c r="L6131" s="114" t="s">
        <v>20</v>
      </c>
      <c r="M6131" s="136">
        <v>-1584</v>
      </c>
      <c r="N6131" s="114" t="s">
        <v>28</v>
      </c>
      <c r="O6131" s="114">
        <v>-335.92</v>
      </c>
      <c r="P6131" s="114">
        <v>-335.92</v>
      </c>
      <c r="Q6131" s="114">
        <v>37.26</v>
      </c>
      <c r="R6131" s="112"/>
      <c r="S6131" s="112"/>
      <c r="T6131" s="112"/>
      <c r="U6131" s="112"/>
    </row>
    <row r="6132" spans="1:21" hidden="1">
      <c r="A6132" s="116">
        <v>42475</v>
      </c>
      <c r="B6132" s="114" t="s">
        <v>7743</v>
      </c>
      <c r="C6132" s="116">
        <v>42475</v>
      </c>
      <c r="D6132" s="114" t="s">
        <v>7744</v>
      </c>
      <c r="E6132" s="114" t="s">
        <v>2554</v>
      </c>
      <c r="F6132" s="114" t="s">
        <v>331</v>
      </c>
      <c r="G6132" s="114" t="s">
        <v>7745</v>
      </c>
      <c r="H6132" s="114" t="s">
        <v>2555</v>
      </c>
      <c r="I6132" s="114" t="s">
        <v>81</v>
      </c>
      <c r="J6132" s="114" t="s">
        <v>7746</v>
      </c>
      <c r="K6132" s="114"/>
      <c r="L6132" s="114" t="s">
        <v>20</v>
      </c>
      <c r="M6132" s="136">
        <v>-1584</v>
      </c>
      <c r="N6132" s="114" t="s">
        <v>28</v>
      </c>
      <c r="O6132" s="114">
        <v>-335.92</v>
      </c>
      <c r="P6132" s="114">
        <v>-335.92</v>
      </c>
      <c r="Q6132" s="114">
        <v>37.270000000000003</v>
      </c>
      <c r="R6132" s="112"/>
      <c r="S6132" s="112"/>
      <c r="T6132" s="112"/>
      <c r="U6132" s="112"/>
    </row>
    <row r="6133" spans="1:21" hidden="1">
      <c r="A6133" s="116">
        <v>42479</v>
      </c>
      <c r="B6133" s="114" t="s">
        <v>7265</v>
      </c>
      <c r="C6133" s="116">
        <v>42479</v>
      </c>
      <c r="D6133" s="114" t="s">
        <v>7266</v>
      </c>
      <c r="E6133" s="114" t="s">
        <v>2554</v>
      </c>
      <c r="F6133" s="114" t="s">
        <v>331</v>
      </c>
      <c r="G6133" s="114" t="s">
        <v>7267</v>
      </c>
      <c r="H6133" s="114" t="s">
        <v>2555</v>
      </c>
      <c r="I6133" s="114" t="s">
        <v>81</v>
      </c>
      <c r="J6133" s="114" t="s">
        <v>7268</v>
      </c>
      <c r="K6133" s="114"/>
      <c r="L6133" s="114" t="s">
        <v>20</v>
      </c>
      <c r="M6133" s="136">
        <v>-1584</v>
      </c>
      <c r="N6133" s="114" t="s">
        <v>28</v>
      </c>
      <c r="O6133" s="114">
        <v>-335.92</v>
      </c>
      <c r="P6133" s="114">
        <v>-335.92</v>
      </c>
      <c r="Q6133" s="114">
        <v>37.26</v>
      </c>
      <c r="R6133" s="112"/>
      <c r="S6133" s="112"/>
      <c r="T6133" s="112"/>
      <c r="U6133" s="112"/>
    </row>
    <row r="6134" spans="1:21" hidden="1">
      <c r="A6134" s="116">
        <v>42465</v>
      </c>
      <c r="B6134" s="114" t="s">
        <v>7225</v>
      </c>
      <c r="C6134" s="116">
        <v>42465</v>
      </c>
      <c r="D6134" s="114" t="s">
        <v>7226</v>
      </c>
      <c r="E6134" s="114" t="s">
        <v>2554</v>
      </c>
      <c r="F6134" s="114" t="s">
        <v>331</v>
      </c>
      <c r="G6134" s="114" t="s">
        <v>7227</v>
      </c>
      <c r="H6134" s="114" t="s">
        <v>2555</v>
      </c>
      <c r="I6134" s="114" t="s">
        <v>81</v>
      </c>
      <c r="J6134" s="114" t="s">
        <v>7228</v>
      </c>
      <c r="K6134" s="114"/>
      <c r="L6134" s="114" t="s">
        <v>20</v>
      </c>
      <c r="M6134" s="136">
        <v>-1584</v>
      </c>
      <c r="N6134" s="114" t="s">
        <v>28</v>
      </c>
      <c r="O6134" s="114">
        <v>0</v>
      </c>
      <c r="P6134" s="114">
        <v>0</v>
      </c>
      <c r="Q6134" s="114">
        <v>-298.64999999999998</v>
      </c>
      <c r="R6134" s="112"/>
      <c r="S6134" s="112"/>
      <c r="T6134" s="112"/>
      <c r="U6134" s="112"/>
    </row>
    <row r="6135" spans="1:21">
      <c r="A6135" s="116">
        <v>42465</v>
      </c>
      <c r="B6135" s="114" t="s">
        <v>8321</v>
      </c>
      <c r="C6135" s="116">
        <v>42465</v>
      </c>
      <c r="D6135" s="114" t="s">
        <v>8321</v>
      </c>
      <c r="E6135" s="114" t="s">
        <v>2554</v>
      </c>
      <c r="F6135" s="114"/>
      <c r="G6135" s="114"/>
      <c r="H6135" s="114" t="s">
        <v>2555</v>
      </c>
      <c r="I6135" s="114" t="s">
        <v>19</v>
      </c>
      <c r="J6135" s="114" t="s">
        <v>8322</v>
      </c>
      <c r="K6135" s="114" t="s">
        <v>21</v>
      </c>
      <c r="L6135" s="114"/>
      <c r="M6135" s="136">
        <v>39339</v>
      </c>
      <c r="N6135" s="114" t="s">
        <v>28</v>
      </c>
      <c r="O6135" s="114">
        <v>0</v>
      </c>
      <c r="P6135" s="114">
        <v>0</v>
      </c>
      <c r="Q6135" s="136">
        <v>7300.96</v>
      </c>
      <c r="R6135" s="112"/>
      <c r="S6135" s="112"/>
      <c r="T6135" s="112"/>
      <c r="U6135" s="112"/>
    </row>
    <row r="6136" spans="1:21">
      <c r="A6136" s="116">
        <v>42465</v>
      </c>
      <c r="B6136" s="114" t="s">
        <v>8323</v>
      </c>
      <c r="C6136" s="116">
        <v>42465</v>
      </c>
      <c r="D6136" s="114" t="s">
        <v>8323</v>
      </c>
      <c r="E6136" s="114" t="s">
        <v>2554</v>
      </c>
      <c r="F6136" s="114"/>
      <c r="G6136" s="114"/>
      <c r="H6136" s="114" t="s">
        <v>2555</v>
      </c>
      <c r="I6136" s="114" t="s">
        <v>19</v>
      </c>
      <c r="J6136" s="114" t="s">
        <v>8324</v>
      </c>
      <c r="K6136" s="114"/>
      <c r="L6136" s="114" t="s">
        <v>20</v>
      </c>
      <c r="M6136" s="114">
        <v>-8</v>
      </c>
      <c r="N6136" s="114" t="s">
        <v>28</v>
      </c>
      <c r="O6136" s="114">
        <v>0</v>
      </c>
      <c r="P6136" s="114">
        <v>0</v>
      </c>
      <c r="Q6136" s="114">
        <v>-1.48</v>
      </c>
      <c r="R6136" s="112"/>
      <c r="S6136" s="112"/>
      <c r="T6136" s="112"/>
      <c r="U6136" s="112"/>
    </row>
    <row r="6137" spans="1:21" hidden="1">
      <c r="A6137" s="116">
        <v>42467</v>
      </c>
      <c r="B6137" s="114" t="s">
        <v>7663</v>
      </c>
      <c r="C6137" s="116">
        <v>42467</v>
      </c>
      <c r="D6137" s="114" t="s">
        <v>7664</v>
      </c>
      <c r="E6137" s="114" t="s">
        <v>2554</v>
      </c>
      <c r="F6137" s="114" t="s">
        <v>331</v>
      </c>
      <c r="G6137" s="114" t="s">
        <v>7665</v>
      </c>
      <c r="H6137" s="114" t="s">
        <v>2555</v>
      </c>
      <c r="I6137" s="114" t="s">
        <v>81</v>
      </c>
      <c r="J6137" s="114" t="s">
        <v>7666</v>
      </c>
      <c r="K6137" s="114"/>
      <c r="L6137" s="114" t="s">
        <v>20</v>
      </c>
      <c r="M6137" s="136">
        <v>-3168</v>
      </c>
      <c r="N6137" s="114" t="s">
        <v>28</v>
      </c>
      <c r="O6137" s="114">
        <v>-671.84</v>
      </c>
      <c r="P6137" s="114">
        <v>-671.84</v>
      </c>
      <c r="Q6137" s="114">
        <v>74.53</v>
      </c>
      <c r="R6137" s="112"/>
      <c r="S6137" s="112"/>
      <c r="T6137" s="112"/>
      <c r="U6137" s="112"/>
    </row>
    <row r="6138" spans="1:21">
      <c r="A6138" s="116">
        <v>42465</v>
      </c>
      <c r="B6138" s="114" t="s">
        <v>8325</v>
      </c>
      <c r="C6138" s="116">
        <v>42465</v>
      </c>
      <c r="D6138" s="114" t="s">
        <v>8325</v>
      </c>
      <c r="E6138" s="114" t="s">
        <v>2554</v>
      </c>
      <c r="F6138" s="114"/>
      <c r="G6138" s="114"/>
      <c r="H6138" s="114" t="s">
        <v>2555</v>
      </c>
      <c r="I6138" s="114" t="s">
        <v>19</v>
      </c>
      <c r="J6138" s="114" t="s">
        <v>8326</v>
      </c>
      <c r="K6138" s="114"/>
      <c r="L6138" s="114" t="s">
        <v>20</v>
      </c>
      <c r="M6138" s="114">
        <v>-7</v>
      </c>
      <c r="N6138" s="114" t="s">
        <v>28</v>
      </c>
      <c r="O6138" s="114">
        <v>0</v>
      </c>
      <c r="P6138" s="114">
        <v>0</v>
      </c>
      <c r="Q6138" s="114">
        <v>-1.3</v>
      </c>
      <c r="R6138" s="112"/>
      <c r="S6138" s="112"/>
      <c r="T6138" s="112"/>
      <c r="U6138" s="112"/>
    </row>
    <row r="6139" spans="1:21">
      <c r="A6139" s="116">
        <v>42465</v>
      </c>
      <c r="B6139" s="114" t="s">
        <v>8321</v>
      </c>
      <c r="C6139" s="116">
        <v>42465</v>
      </c>
      <c r="D6139" s="114" t="s">
        <v>8321</v>
      </c>
      <c r="E6139" s="114" t="s">
        <v>2554</v>
      </c>
      <c r="F6139" s="114"/>
      <c r="G6139" s="114"/>
      <c r="H6139" s="114" t="s">
        <v>2555</v>
      </c>
      <c r="I6139" s="114" t="s">
        <v>19</v>
      </c>
      <c r="J6139" s="114" t="s">
        <v>8322</v>
      </c>
      <c r="K6139" s="114"/>
      <c r="L6139" s="114" t="s">
        <v>20</v>
      </c>
      <c r="M6139" s="136">
        <v>-39339</v>
      </c>
      <c r="N6139" s="114" t="s">
        <v>28</v>
      </c>
      <c r="O6139" s="114">
        <v>0</v>
      </c>
      <c r="P6139" s="114">
        <v>0</v>
      </c>
      <c r="Q6139" s="136">
        <v>-7300.96</v>
      </c>
      <c r="R6139" s="112"/>
      <c r="S6139" s="112"/>
      <c r="T6139" s="112"/>
      <c r="U6139" s="112"/>
    </row>
    <row r="6140" spans="1:21" hidden="1">
      <c r="A6140" s="116">
        <v>42465</v>
      </c>
      <c r="B6140" s="114" t="s">
        <v>8327</v>
      </c>
      <c r="C6140" s="116">
        <v>42490</v>
      </c>
      <c r="D6140" s="114" t="s">
        <v>6980</v>
      </c>
      <c r="E6140" s="114" t="s">
        <v>2554</v>
      </c>
      <c r="F6140" s="114"/>
      <c r="G6140" s="114"/>
      <c r="H6140" s="114" t="s">
        <v>2555</v>
      </c>
      <c r="I6140" s="114" t="s">
        <v>26</v>
      </c>
      <c r="J6140" s="114" t="s">
        <v>6981</v>
      </c>
      <c r="K6140" s="114" t="s">
        <v>21</v>
      </c>
      <c r="L6140" s="114"/>
      <c r="M6140" s="136">
        <v>39346</v>
      </c>
      <c r="N6140" s="114" t="s">
        <v>28</v>
      </c>
      <c r="O6140" s="114">
        <v>0</v>
      </c>
      <c r="P6140" s="136">
        <v>6374.12</v>
      </c>
      <c r="Q6140" s="114">
        <v>928.14</v>
      </c>
      <c r="R6140" s="112"/>
      <c r="S6140" s="112"/>
      <c r="T6140" s="112"/>
      <c r="U6140" s="112"/>
    </row>
    <row r="6141" spans="1:21">
      <c r="A6141" s="116">
        <v>42490</v>
      </c>
      <c r="B6141" s="114" t="s">
        <v>7433</v>
      </c>
      <c r="C6141" s="116">
        <v>42490</v>
      </c>
      <c r="D6141" s="114" t="s">
        <v>7433</v>
      </c>
      <c r="E6141" s="114" t="s">
        <v>2554</v>
      </c>
      <c r="F6141" s="114"/>
      <c r="G6141" s="114"/>
      <c r="H6141" s="114" t="s">
        <v>2555</v>
      </c>
      <c r="I6141" s="114" t="s">
        <v>19</v>
      </c>
      <c r="J6141" s="114" t="s">
        <v>7434</v>
      </c>
      <c r="K6141" s="114" t="s">
        <v>21</v>
      </c>
      <c r="L6141" s="114"/>
      <c r="M6141" s="114">
        <v>2</v>
      </c>
      <c r="N6141" s="114" t="s">
        <v>28</v>
      </c>
      <c r="O6141" s="114">
        <v>0</v>
      </c>
      <c r="P6141" s="114">
        <v>0</v>
      </c>
      <c r="Q6141" s="114">
        <v>0.37</v>
      </c>
      <c r="R6141" s="112"/>
      <c r="S6141" s="112"/>
      <c r="T6141" s="112"/>
      <c r="U6141" s="112"/>
    </row>
    <row r="6142" spans="1:21" hidden="1">
      <c r="A6142" s="116">
        <v>42490</v>
      </c>
      <c r="B6142" s="114" t="s">
        <v>7476</v>
      </c>
      <c r="C6142" s="116">
        <v>42490</v>
      </c>
      <c r="D6142" s="114" t="s">
        <v>7476</v>
      </c>
      <c r="E6142" s="114" t="s">
        <v>2554</v>
      </c>
      <c r="F6142" s="114" t="s">
        <v>166</v>
      </c>
      <c r="G6142" s="114" t="s">
        <v>7477</v>
      </c>
      <c r="H6142" s="114" t="s">
        <v>2555</v>
      </c>
      <c r="I6142" s="114" t="s">
        <v>81</v>
      </c>
      <c r="J6142" s="114" t="s">
        <v>7478</v>
      </c>
      <c r="K6142" s="114"/>
      <c r="L6142" s="114" t="s">
        <v>20</v>
      </c>
      <c r="M6142" s="114">
        <v>-3</v>
      </c>
      <c r="N6142" s="114" t="s">
        <v>28</v>
      </c>
      <c r="O6142" s="114">
        <v>0</v>
      </c>
      <c r="P6142" s="114">
        <v>0</v>
      </c>
      <c r="Q6142" s="114">
        <v>-0.62</v>
      </c>
      <c r="R6142" s="112"/>
      <c r="S6142" s="112"/>
      <c r="T6142" s="112"/>
      <c r="U6142" s="112"/>
    </row>
    <row r="6143" spans="1:21" hidden="1">
      <c r="A6143" s="116">
        <v>42490</v>
      </c>
      <c r="B6143" s="114" t="s">
        <v>7476</v>
      </c>
      <c r="C6143" s="116">
        <v>42490</v>
      </c>
      <c r="D6143" s="114" t="s">
        <v>7476</v>
      </c>
      <c r="E6143" s="114" t="s">
        <v>2554</v>
      </c>
      <c r="F6143" s="114" t="s">
        <v>166</v>
      </c>
      <c r="G6143" s="114" t="s">
        <v>7477</v>
      </c>
      <c r="H6143" s="114" t="s">
        <v>2555</v>
      </c>
      <c r="I6143" s="114" t="s">
        <v>81</v>
      </c>
      <c r="J6143" s="114" t="s">
        <v>7478</v>
      </c>
      <c r="K6143" s="114"/>
      <c r="L6143" s="114" t="s">
        <v>20</v>
      </c>
      <c r="M6143" s="114">
        <v>-2</v>
      </c>
      <c r="N6143" s="114" t="s">
        <v>28</v>
      </c>
      <c r="O6143" s="114">
        <v>0</v>
      </c>
      <c r="P6143" s="114">
        <v>0</v>
      </c>
      <c r="Q6143" s="114">
        <v>-0.37</v>
      </c>
      <c r="R6143" s="112"/>
      <c r="S6143" s="112"/>
      <c r="T6143" s="112"/>
      <c r="U6143" s="112"/>
    </row>
    <row r="6144" spans="1:21">
      <c r="A6144" s="116">
        <v>42490</v>
      </c>
      <c r="B6144" s="114" t="s">
        <v>7433</v>
      </c>
      <c r="C6144" s="116">
        <v>42490</v>
      </c>
      <c r="D6144" s="114" t="s">
        <v>7433</v>
      </c>
      <c r="E6144" s="114" t="s">
        <v>2554</v>
      </c>
      <c r="F6144" s="114"/>
      <c r="G6144" s="114"/>
      <c r="H6144" s="114" t="s">
        <v>2555</v>
      </c>
      <c r="I6144" s="114" t="s">
        <v>19</v>
      </c>
      <c r="J6144" s="114" t="s">
        <v>7434</v>
      </c>
      <c r="K6144" s="114" t="s">
        <v>21</v>
      </c>
      <c r="L6144" s="114"/>
      <c r="M6144" s="114">
        <v>3</v>
      </c>
      <c r="N6144" s="114" t="s">
        <v>28</v>
      </c>
      <c r="O6144" s="114">
        <v>0.61</v>
      </c>
      <c r="P6144" s="114">
        <v>0.62</v>
      </c>
      <c r="Q6144" s="114">
        <v>0</v>
      </c>
      <c r="R6144" s="112"/>
      <c r="S6144" s="112"/>
      <c r="T6144" s="112"/>
      <c r="U6144" s="112"/>
    </row>
    <row r="6145" spans="1:21" hidden="1">
      <c r="A6145" s="116">
        <v>42490</v>
      </c>
      <c r="B6145" s="114" t="s">
        <v>7473</v>
      </c>
      <c r="C6145" s="116">
        <v>42490</v>
      </c>
      <c r="D6145" s="114" t="s">
        <v>7473</v>
      </c>
      <c r="E6145" s="114" t="s">
        <v>2554</v>
      </c>
      <c r="F6145" s="114" t="s">
        <v>3991</v>
      </c>
      <c r="G6145" s="114" t="s">
        <v>7474</v>
      </c>
      <c r="H6145" s="114" t="s">
        <v>2555</v>
      </c>
      <c r="I6145" s="114" t="s">
        <v>81</v>
      </c>
      <c r="J6145" s="114" t="s">
        <v>7475</v>
      </c>
      <c r="K6145" s="114"/>
      <c r="L6145" s="114" t="s">
        <v>20</v>
      </c>
      <c r="M6145" s="114">
        <v>-8</v>
      </c>
      <c r="N6145" s="114" t="s">
        <v>28</v>
      </c>
      <c r="O6145" s="114">
        <v>0</v>
      </c>
      <c r="P6145" s="114">
        <v>0</v>
      </c>
      <c r="Q6145" s="114">
        <v>-1.48</v>
      </c>
      <c r="R6145" s="112"/>
      <c r="S6145" s="112"/>
      <c r="T6145" s="112"/>
      <c r="U6145" s="112"/>
    </row>
    <row r="6146" spans="1:21">
      <c r="A6146" s="116">
        <v>42465</v>
      </c>
      <c r="B6146" s="114" t="s">
        <v>8323</v>
      </c>
      <c r="C6146" s="116">
        <v>42465</v>
      </c>
      <c r="D6146" s="114" t="s">
        <v>8323</v>
      </c>
      <c r="E6146" s="114" t="s">
        <v>2554</v>
      </c>
      <c r="F6146" s="114"/>
      <c r="G6146" s="114"/>
      <c r="H6146" s="114" t="s">
        <v>2555</v>
      </c>
      <c r="I6146" s="114" t="s">
        <v>19</v>
      </c>
      <c r="J6146" s="114" t="s">
        <v>8324</v>
      </c>
      <c r="K6146" s="114" t="s">
        <v>21</v>
      </c>
      <c r="L6146" s="114"/>
      <c r="M6146" s="114">
        <v>8</v>
      </c>
      <c r="N6146" s="114" t="s">
        <v>28</v>
      </c>
      <c r="O6146" s="114">
        <v>0</v>
      </c>
      <c r="P6146" s="114">
        <v>0</v>
      </c>
      <c r="Q6146" s="114">
        <v>1.48</v>
      </c>
      <c r="R6146" s="112"/>
      <c r="S6146" s="112"/>
      <c r="T6146" s="112"/>
      <c r="U6146" s="112"/>
    </row>
    <row r="6147" spans="1:21" hidden="1">
      <c r="A6147" s="116">
        <v>42489</v>
      </c>
      <c r="B6147" s="114" t="s">
        <v>8318</v>
      </c>
      <c r="C6147" s="116">
        <v>42489</v>
      </c>
      <c r="D6147" s="114" t="s">
        <v>8318</v>
      </c>
      <c r="E6147" s="114" t="s">
        <v>2554</v>
      </c>
      <c r="F6147" s="114" t="s">
        <v>4001</v>
      </c>
      <c r="G6147" s="114" t="s">
        <v>8319</v>
      </c>
      <c r="H6147" s="114" t="s">
        <v>2555</v>
      </c>
      <c r="I6147" s="114" t="s">
        <v>81</v>
      </c>
      <c r="J6147" s="114" t="s">
        <v>8320</v>
      </c>
      <c r="K6147" s="114"/>
      <c r="L6147" s="114" t="s">
        <v>20</v>
      </c>
      <c r="M6147" s="114">
        <v>-7</v>
      </c>
      <c r="N6147" s="114" t="s">
        <v>28</v>
      </c>
      <c r="O6147" s="114">
        <v>0</v>
      </c>
      <c r="P6147" s="114">
        <v>0</v>
      </c>
      <c r="Q6147" s="114">
        <v>-1.3</v>
      </c>
      <c r="R6147" s="112"/>
      <c r="S6147" s="112"/>
      <c r="T6147" s="112"/>
      <c r="U6147" s="112"/>
    </row>
    <row r="6148" spans="1:21">
      <c r="A6148" s="116">
        <v>42465</v>
      </c>
      <c r="B6148" s="114" t="s">
        <v>8325</v>
      </c>
      <c r="C6148" s="116">
        <v>42465</v>
      </c>
      <c r="D6148" s="114" t="s">
        <v>8325</v>
      </c>
      <c r="E6148" s="114" t="s">
        <v>2554</v>
      </c>
      <c r="F6148" s="114"/>
      <c r="G6148" s="114"/>
      <c r="H6148" s="114" t="s">
        <v>2555</v>
      </c>
      <c r="I6148" s="114" t="s">
        <v>19</v>
      </c>
      <c r="J6148" s="114" t="s">
        <v>8326</v>
      </c>
      <c r="K6148" s="114" t="s">
        <v>21</v>
      </c>
      <c r="L6148" s="114"/>
      <c r="M6148" s="114">
        <v>7</v>
      </c>
      <c r="N6148" s="114" t="s">
        <v>28</v>
      </c>
      <c r="O6148" s="114">
        <v>0</v>
      </c>
      <c r="P6148" s="114">
        <v>0</v>
      </c>
      <c r="Q6148" s="114">
        <v>1.3</v>
      </c>
      <c r="R6148" s="112"/>
      <c r="S6148" s="112"/>
      <c r="T6148" s="112"/>
      <c r="U6148" s="112"/>
    </row>
    <row r="6149" spans="1:21">
      <c r="A6149" s="116">
        <v>42490</v>
      </c>
      <c r="B6149" s="114" t="s">
        <v>7433</v>
      </c>
      <c r="C6149" s="116">
        <v>42490</v>
      </c>
      <c r="D6149" s="114" t="s">
        <v>7433</v>
      </c>
      <c r="E6149" s="114" t="s">
        <v>2556</v>
      </c>
      <c r="F6149" s="114"/>
      <c r="G6149" s="114"/>
      <c r="H6149" s="114" t="s">
        <v>2557</v>
      </c>
      <c r="I6149" s="114" t="s">
        <v>19</v>
      </c>
      <c r="J6149" s="114" t="s">
        <v>7434</v>
      </c>
      <c r="K6149" s="114"/>
      <c r="L6149" s="114" t="s">
        <v>20</v>
      </c>
      <c r="M6149" s="114">
        <v>-2</v>
      </c>
      <c r="N6149" s="114" t="s">
        <v>28</v>
      </c>
      <c r="O6149" s="114">
        <v>-2.31</v>
      </c>
      <c r="P6149" s="114">
        <v>-2.31</v>
      </c>
      <c r="Q6149" s="114">
        <v>1.68</v>
      </c>
      <c r="R6149" s="112"/>
      <c r="S6149" s="112"/>
      <c r="T6149" s="112"/>
      <c r="U6149" s="112"/>
    </row>
    <row r="6150" spans="1:21">
      <c r="A6150" s="116">
        <v>42490</v>
      </c>
      <c r="B6150" s="114" t="s">
        <v>7433</v>
      </c>
      <c r="C6150" s="116">
        <v>42490</v>
      </c>
      <c r="D6150" s="114" t="s">
        <v>7433</v>
      </c>
      <c r="E6150" s="114" t="s">
        <v>2556</v>
      </c>
      <c r="F6150" s="114"/>
      <c r="G6150" s="114"/>
      <c r="H6150" s="114" t="s">
        <v>2557</v>
      </c>
      <c r="I6150" s="114" t="s">
        <v>19</v>
      </c>
      <c r="J6150" s="114" t="s">
        <v>7434</v>
      </c>
      <c r="K6150" s="114"/>
      <c r="L6150" s="114" t="s">
        <v>20</v>
      </c>
      <c r="M6150" s="114">
        <v>-1</v>
      </c>
      <c r="N6150" s="114" t="s">
        <v>28</v>
      </c>
      <c r="O6150" s="114">
        <v>0</v>
      </c>
      <c r="P6150" s="114">
        <v>0</v>
      </c>
      <c r="Q6150" s="114">
        <v>-0.3</v>
      </c>
      <c r="R6150" s="112"/>
      <c r="S6150" s="112"/>
      <c r="T6150" s="112"/>
      <c r="U6150" s="112"/>
    </row>
    <row r="6151" spans="1:21" hidden="1">
      <c r="A6151" s="116">
        <v>42485</v>
      </c>
      <c r="B6151" s="114" t="s">
        <v>7747</v>
      </c>
      <c r="C6151" s="116">
        <v>42485</v>
      </c>
      <c r="D6151" s="114" t="s">
        <v>7748</v>
      </c>
      <c r="E6151" s="114" t="s">
        <v>2556</v>
      </c>
      <c r="F6151" s="114" t="s">
        <v>331</v>
      </c>
      <c r="G6151" s="114" t="s">
        <v>7749</v>
      </c>
      <c r="H6151" s="114" t="s">
        <v>2557</v>
      </c>
      <c r="I6151" s="114" t="s">
        <v>81</v>
      </c>
      <c r="J6151" s="114" t="s">
        <v>7750</v>
      </c>
      <c r="K6151" s="114"/>
      <c r="L6151" s="114" t="s">
        <v>20</v>
      </c>
      <c r="M6151" s="136">
        <v>-1892</v>
      </c>
      <c r="N6151" s="114" t="s">
        <v>28</v>
      </c>
      <c r="O6151" s="114">
        <v>0</v>
      </c>
      <c r="P6151" s="114">
        <v>0</v>
      </c>
      <c r="Q6151" s="114">
        <v>-572.34</v>
      </c>
      <c r="R6151" s="112"/>
      <c r="S6151" s="112"/>
      <c r="T6151" s="112"/>
      <c r="U6151" s="112"/>
    </row>
    <row r="6152" spans="1:21" hidden="1">
      <c r="A6152" s="116">
        <v>42488</v>
      </c>
      <c r="B6152" s="114" t="s">
        <v>7568</v>
      </c>
      <c r="C6152" s="116">
        <v>42488</v>
      </c>
      <c r="D6152" s="114" t="s">
        <v>7569</v>
      </c>
      <c r="E6152" s="114" t="s">
        <v>2556</v>
      </c>
      <c r="F6152" s="114" t="s">
        <v>331</v>
      </c>
      <c r="G6152" s="114" t="s">
        <v>7570</v>
      </c>
      <c r="H6152" s="114" t="s">
        <v>2557</v>
      </c>
      <c r="I6152" s="114" t="s">
        <v>81</v>
      </c>
      <c r="J6152" s="114" t="s">
        <v>7571</v>
      </c>
      <c r="K6152" s="114"/>
      <c r="L6152" s="114" t="s">
        <v>20</v>
      </c>
      <c r="M6152" s="136">
        <v>-2700</v>
      </c>
      <c r="N6152" s="114" t="s">
        <v>28</v>
      </c>
      <c r="O6152" s="114">
        <v>0</v>
      </c>
      <c r="P6152" s="114">
        <v>0</v>
      </c>
      <c r="Q6152" s="114">
        <v>-816.76</v>
      </c>
      <c r="R6152" s="112"/>
      <c r="S6152" s="112"/>
      <c r="T6152" s="112"/>
      <c r="U6152" s="112"/>
    </row>
    <row r="6153" spans="1:21" hidden="1">
      <c r="A6153" s="116">
        <v>42485</v>
      </c>
      <c r="B6153" s="114" t="s">
        <v>7747</v>
      </c>
      <c r="C6153" s="116">
        <v>42485</v>
      </c>
      <c r="D6153" s="114" t="s">
        <v>7748</v>
      </c>
      <c r="E6153" s="114" t="s">
        <v>2556</v>
      </c>
      <c r="F6153" s="114" t="s">
        <v>331</v>
      </c>
      <c r="G6153" s="114" t="s">
        <v>7749</v>
      </c>
      <c r="H6153" s="114" t="s">
        <v>2557</v>
      </c>
      <c r="I6153" s="114" t="s">
        <v>81</v>
      </c>
      <c r="J6153" s="114" t="s">
        <v>7750</v>
      </c>
      <c r="K6153" s="114"/>
      <c r="L6153" s="114" t="s">
        <v>20</v>
      </c>
      <c r="M6153" s="114">
        <v>-808</v>
      </c>
      <c r="N6153" s="114" t="s">
        <v>28</v>
      </c>
      <c r="O6153" s="114">
        <v>-312.62</v>
      </c>
      <c r="P6153" s="114">
        <v>-311.08</v>
      </c>
      <c r="Q6153" s="114">
        <v>57.46</v>
      </c>
      <c r="R6153" s="112"/>
      <c r="S6153" s="112"/>
      <c r="T6153" s="112"/>
      <c r="U6153" s="112"/>
    </row>
    <row r="6154" spans="1:21" hidden="1">
      <c r="A6154" s="116">
        <v>42486</v>
      </c>
      <c r="B6154" s="114" t="s">
        <v>7755</v>
      </c>
      <c r="C6154" s="116">
        <v>42486</v>
      </c>
      <c r="D6154" s="114" t="s">
        <v>7756</v>
      </c>
      <c r="E6154" s="114" t="s">
        <v>2556</v>
      </c>
      <c r="F6154" s="114" t="s">
        <v>331</v>
      </c>
      <c r="G6154" s="114" t="s">
        <v>7757</v>
      </c>
      <c r="H6154" s="114" t="s">
        <v>2557</v>
      </c>
      <c r="I6154" s="114" t="s">
        <v>81</v>
      </c>
      <c r="J6154" s="114" t="s">
        <v>7758</v>
      </c>
      <c r="K6154" s="114"/>
      <c r="L6154" s="114" t="s">
        <v>20</v>
      </c>
      <c r="M6154" s="136">
        <v>-1800</v>
      </c>
      <c r="N6154" s="114" t="s">
        <v>28</v>
      </c>
      <c r="O6154" s="114">
        <v>0</v>
      </c>
      <c r="P6154" s="114">
        <v>0</v>
      </c>
      <c r="Q6154" s="114">
        <v>-544.51</v>
      </c>
      <c r="R6154" s="112"/>
      <c r="S6154" s="112"/>
      <c r="T6154" s="112"/>
      <c r="U6154" s="112"/>
    </row>
    <row r="6155" spans="1:21" hidden="1">
      <c r="A6155" s="116">
        <v>42479</v>
      </c>
      <c r="B6155" s="114" t="s">
        <v>7265</v>
      </c>
      <c r="C6155" s="116">
        <v>42479</v>
      </c>
      <c r="D6155" s="114" t="s">
        <v>7266</v>
      </c>
      <c r="E6155" s="114" t="s">
        <v>2556</v>
      </c>
      <c r="F6155" s="114" t="s">
        <v>331</v>
      </c>
      <c r="G6155" s="114" t="s">
        <v>7267</v>
      </c>
      <c r="H6155" s="114" t="s">
        <v>2557</v>
      </c>
      <c r="I6155" s="114" t="s">
        <v>81</v>
      </c>
      <c r="J6155" s="114" t="s">
        <v>7268</v>
      </c>
      <c r="K6155" s="114"/>
      <c r="L6155" s="114" t="s">
        <v>20</v>
      </c>
      <c r="M6155" s="136">
        <v>-2700</v>
      </c>
      <c r="N6155" s="114" t="s">
        <v>28</v>
      </c>
      <c r="O6155" s="136">
        <v>-1044.6099999999999</v>
      </c>
      <c r="P6155" s="136">
        <v>-1044.6099999999999</v>
      </c>
      <c r="Q6155" s="114">
        <v>197.09</v>
      </c>
      <c r="R6155" s="112"/>
      <c r="S6155" s="112"/>
      <c r="T6155" s="112"/>
      <c r="U6155" s="112"/>
    </row>
    <row r="6156" spans="1:21" hidden="1">
      <c r="A6156" s="116">
        <v>42481</v>
      </c>
      <c r="B6156" s="114" t="s">
        <v>7675</v>
      </c>
      <c r="C6156" s="116">
        <v>42481</v>
      </c>
      <c r="D6156" s="114" t="s">
        <v>7676</v>
      </c>
      <c r="E6156" s="114" t="s">
        <v>2556</v>
      </c>
      <c r="F6156" s="114" t="s">
        <v>331</v>
      </c>
      <c r="G6156" s="114" t="s">
        <v>7677</v>
      </c>
      <c r="H6156" s="114" t="s">
        <v>2557</v>
      </c>
      <c r="I6156" s="114" t="s">
        <v>81</v>
      </c>
      <c r="J6156" s="114" t="s">
        <v>7678</v>
      </c>
      <c r="K6156" s="114"/>
      <c r="L6156" s="114" t="s">
        <v>20</v>
      </c>
      <c r="M6156" s="136">
        <v>-1800</v>
      </c>
      <c r="N6156" s="114" t="s">
        <v>28</v>
      </c>
      <c r="O6156" s="114">
        <v>-696.41</v>
      </c>
      <c r="P6156" s="114">
        <v>-696.4</v>
      </c>
      <c r="Q6156" s="114">
        <v>131.38999999999999</v>
      </c>
      <c r="R6156" s="112"/>
      <c r="S6156" s="112"/>
      <c r="T6156" s="112"/>
      <c r="U6156" s="112"/>
    </row>
    <row r="6157" spans="1:21" hidden="1">
      <c r="A6157" s="116">
        <v>42475</v>
      </c>
      <c r="B6157" s="114" t="s">
        <v>7743</v>
      </c>
      <c r="C6157" s="116">
        <v>42475</v>
      </c>
      <c r="D6157" s="114" t="s">
        <v>7744</v>
      </c>
      <c r="E6157" s="114" t="s">
        <v>2556</v>
      </c>
      <c r="F6157" s="114" t="s">
        <v>331</v>
      </c>
      <c r="G6157" s="114" t="s">
        <v>7745</v>
      </c>
      <c r="H6157" s="114" t="s">
        <v>2557</v>
      </c>
      <c r="I6157" s="114" t="s">
        <v>81</v>
      </c>
      <c r="J6157" s="114" t="s">
        <v>7746</v>
      </c>
      <c r="K6157" s="114"/>
      <c r="L6157" s="114" t="s">
        <v>20</v>
      </c>
      <c r="M6157" s="136">
        <v>-1800</v>
      </c>
      <c r="N6157" s="114" t="s">
        <v>28</v>
      </c>
      <c r="O6157" s="114">
        <v>-696.41</v>
      </c>
      <c r="P6157" s="114">
        <v>-696.4</v>
      </c>
      <c r="Q6157" s="114">
        <v>131.38999999999999</v>
      </c>
      <c r="R6157" s="112"/>
      <c r="S6157" s="112"/>
      <c r="T6157" s="112"/>
      <c r="U6157" s="112"/>
    </row>
    <row r="6158" spans="1:21" hidden="1">
      <c r="A6158" s="116">
        <v>42473</v>
      </c>
      <c r="B6158" s="114" t="s">
        <v>7309</v>
      </c>
      <c r="C6158" s="116">
        <v>42473</v>
      </c>
      <c r="D6158" s="114" t="s">
        <v>7310</v>
      </c>
      <c r="E6158" s="114" t="s">
        <v>2556</v>
      </c>
      <c r="F6158" s="114" t="s">
        <v>331</v>
      </c>
      <c r="G6158" s="114" t="s">
        <v>7311</v>
      </c>
      <c r="H6158" s="114" t="s">
        <v>2557</v>
      </c>
      <c r="I6158" s="114" t="s">
        <v>81</v>
      </c>
      <c r="J6158" s="114" t="s">
        <v>7312</v>
      </c>
      <c r="K6158" s="114"/>
      <c r="L6158" s="114" t="s">
        <v>20</v>
      </c>
      <c r="M6158" s="136">
        <v>-1800</v>
      </c>
      <c r="N6158" s="114" t="s">
        <v>28</v>
      </c>
      <c r="O6158" s="114">
        <v>-696.41</v>
      </c>
      <c r="P6158" s="114">
        <v>-696.41</v>
      </c>
      <c r="Q6158" s="114">
        <v>131.4</v>
      </c>
      <c r="R6158" s="112"/>
      <c r="S6158" s="112"/>
      <c r="T6158" s="112"/>
      <c r="U6158" s="112"/>
    </row>
    <row r="6159" spans="1:21">
      <c r="A6159" s="116">
        <v>42472</v>
      </c>
      <c r="B6159" s="114" t="s">
        <v>8294</v>
      </c>
      <c r="C6159" s="116">
        <v>42472</v>
      </c>
      <c r="D6159" s="114" t="s">
        <v>8294</v>
      </c>
      <c r="E6159" s="114" t="s">
        <v>2556</v>
      </c>
      <c r="F6159" s="114"/>
      <c r="G6159" s="114"/>
      <c r="H6159" s="114" t="s">
        <v>2557</v>
      </c>
      <c r="I6159" s="114" t="s">
        <v>19</v>
      </c>
      <c r="J6159" s="114" t="s">
        <v>8295</v>
      </c>
      <c r="K6159" s="114" t="s">
        <v>21</v>
      </c>
      <c r="L6159" s="114"/>
      <c r="M6159" s="136">
        <v>20330</v>
      </c>
      <c r="N6159" s="114" t="s">
        <v>28</v>
      </c>
      <c r="O6159" s="114">
        <v>0</v>
      </c>
      <c r="P6159" s="114">
        <v>0</v>
      </c>
      <c r="Q6159" s="136">
        <v>6149.92</v>
      </c>
      <c r="R6159" s="112"/>
      <c r="S6159" s="112"/>
      <c r="T6159" s="112"/>
      <c r="U6159" s="112"/>
    </row>
    <row r="6160" spans="1:21">
      <c r="A6160" s="116">
        <v>42472</v>
      </c>
      <c r="B6160" s="114" t="s">
        <v>8292</v>
      </c>
      <c r="C6160" s="116">
        <v>42472</v>
      </c>
      <c r="D6160" s="114" t="s">
        <v>8292</v>
      </c>
      <c r="E6160" s="114" t="s">
        <v>2556</v>
      </c>
      <c r="F6160" s="114"/>
      <c r="G6160" s="114"/>
      <c r="H6160" s="114" t="s">
        <v>2557</v>
      </c>
      <c r="I6160" s="114" t="s">
        <v>19</v>
      </c>
      <c r="J6160" s="114" t="s">
        <v>8293</v>
      </c>
      <c r="K6160" s="114"/>
      <c r="L6160" s="114" t="s">
        <v>20</v>
      </c>
      <c r="M6160" s="114">
        <v>-4</v>
      </c>
      <c r="N6160" s="114" t="s">
        <v>28</v>
      </c>
      <c r="O6160" s="114">
        <v>0</v>
      </c>
      <c r="P6160" s="114">
        <v>0</v>
      </c>
      <c r="Q6160" s="114">
        <v>-1.21</v>
      </c>
      <c r="R6160" s="112"/>
      <c r="S6160" s="112"/>
      <c r="T6160" s="112"/>
      <c r="U6160" s="112"/>
    </row>
    <row r="6161" spans="1:21" hidden="1">
      <c r="A6161" s="116">
        <v>42465</v>
      </c>
      <c r="B6161" s="114" t="s">
        <v>7225</v>
      </c>
      <c r="C6161" s="116">
        <v>42465</v>
      </c>
      <c r="D6161" s="114" t="s">
        <v>7226</v>
      </c>
      <c r="E6161" s="114" t="s">
        <v>2556</v>
      </c>
      <c r="F6161" s="114" t="s">
        <v>331</v>
      </c>
      <c r="G6161" s="114" t="s">
        <v>7227</v>
      </c>
      <c r="H6161" s="114" t="s">
        <v>2557</v>
      </c>
      <c r="I6161" s="114" t="s">
        <v>81</v>
      </c>
      <c r="J6161" s="114" t="s">
        <v>7228</v>
      </c>
      <c r="K6161" s="114"/>
      <c r="L6161" s="114" t="s">
        <v>20</v>
      </c>
      <c r="M6161" s="136">
        <v>-2700</v>
      </c>
      <c r="N6161" s="114" t="s">
        <v>28</v>
      </c>
      <c r="O6161" s="114">
        <v>0</v>
      </c>
      <c r="P6161" s="114">
        <v>0</v>
      </c>
      <c r="Q6161" s="114">
        <v>-847.51</v>
      </c>
      <c r="R6161" s="112"/>
      <c r="S6161" s="112"/>
      <c r="T6161" s="112"/>
      <c r="U6161" s="112"/>
    </row>
    <row r="6162" spans="1:21" hidden="1">
      <c r="A6162" s="116">
        <v>42467</v>
      </c>
      <c r="B6162" s="114" t="s">
        <v>7663</v>
      </c>
      <c r="C6162" s="116">
        <v>42467</v>
      </c>
      <c r="D6162" s="114" t="s">
        <v>7664</v>
      </c>
      <c r="E6162" s="114" t="s">
        <v>2556</v>
      </c>
      <c r="F6162" s="114" t="s">
        <v>331</v>
      </c>
      <c r="G6162" s="114" t="s">
        <v>7665</v>
      </c>
      <c r="H6162" s="114" t="s">
        <v>2557</v>
      </c>
      <c r="I6162" s="114" t="s">
        <v>81</v>
      </c>
      <c r="J6162" s="114" t="s">
        <v>7666</v>
      </c>
      <c r="K6162" s="114"/>
      <c r="L6162" s="114" t="s">
        <v>20</v>
      </c>
      <c r="M6162" s="136">
        <v>-2700</v>
      </c>
      <c r="N6162" s="114" t="s">
        <v>28</v>
      </c>
      <c r="O6162" s="136">
        <v>-1044.6099999999999</v>
      </c>
      <c r="P6162" s="136">
        <v>-1044.6099999999999</v>
      </c>
      <c r="Q6162" s="114">
        <v>197.1</v>
      </c>
      <c r="R6162" s="112"/>
      <c r="S6162" s="112"/>
      <c r="T6162" s="112"/>
      <c r="U6162" s="112"/>
    </row>
    <row r="6163" spans="1:21">
      <c r="A6163" s="116">
        <v>42472</v>
      </c>
      <c r="B6163" s="114" t="s">
        <v>8294</v>
      </c>
      <c r="C6163" s="116">
        <v>42472</v>
      </c>
      <c r="D6163" s="114" t="s">
        <v>8294</v>
      </c>
      <c r="E6163" s="114" t="s">
        <v>2556</v>
      </c>
      <c r="F6163" s="114"/>
      <c r="G6163" s="114"/>
      <c r="H6163" s="114" t="s">
        <v>2557</v>
      </c>
      <c r="I6163" s="114" t="s">
        <v>19</v>
      </c>
      <c r="J6163" s="114" t="s">
        <v>8295</v>
      </c>
      <c r="K6163" s="114"/>
      <c r="L6163" s="114" t="s">
        <v>20</v>
      </c>
      <c r="M6163" s="136">
        <v>-20330</v>
      </c>
      <c r="N6163" s="114" t="s">
        <v>28</v>
      </c>
      <c r="O6163" s="114">
        <v>0</v>
      </c>
      <c r="P6163" s="114">
        <v>0</v>
      </c>
      <c r="Q6163" s="136">
        <v>-6149.92</v>
      </c>
      <c r="R6163" s="112"/>
      <c r="S6163" s="112"/>
      <c r="T6163" s="112"/>
      <c r="U6163" s="112"/>
    </row>
    <row r="6164" spans="1:21" hidden="1">
      <c r="A6164" s="116">
        <v>42471</v>
      </c>
      <c r="B6164" s="114" t="s">
        <v>8328</v>
      </c>
      <c r="C6164" s="116">
        <v>42490</v>
      </c>
      <c r="D6164" s="114" t="s">
        <v>6974</v>
      </c>
      <c r="E6164" s="114" t="s">
        <v>2556</v>
      </c>
      <c r="F6164" s="114"/>
      <c r="G6164" s="114"/>
      <c r="H6164" s="114" t="s">
        <v>2557</v>
      </c>
      <c r="I6164" s="114" t="s">
        <v>26</v>
      </c>
      <c r="J6164" s="114" t="s">
        <v>6975</v>
      </c>
      <c r="K6164" s="114" t="s">
        <v>21</v>
      </c>
      <c r="L6164" s="114"/>
      <c r="M6164" s="136">
        <v>20334</v>
      </c>
      <c r="N6164" s="114" t="s">
        <v>28</v>
      </c>
      <c r="O6164" s="114">
        <v>0</v>
      </c>
      <c r="P6164" s="136">
        <v>5954.1</v>
      </c>
      <c r="Q6164" s="114">
        <v>197.03</v>
      </c>
      <c r="R6164" s="112"/>
      <c r="S6164" s="112"/>
      <c r="T6164" s="112"/>
      <c r="U6164" s="112"/>
    </row>
    <row r="6165" spans="1:21">
      <c r="A6165" s="116">
        <v>42471</v>
      </c>
      <c r="B6165" s="114" t="s">
        <v>8329</v>
      </c>
      <c r="C6165" s="116">
        <v>42471</v>
      </c>
      <c r="D6165" s="114" t="s">
        <v>8329</v>
      </c>
      <c r="E6165" s="114" t="s">
        <v>2556</v>
      </c>
      <c r="F6165" s="114"/>
      <c r="G6165" s="114"/>
      <c r="H6165" s="114" t="s">
        <v>2557</v>
      </c>
      <c r="I6165" s="114" t="s">
        <v>19</v>
      </c>
      <c r="J6165" s="114" t="s">
        <v>8330</v>
      </c>
      <c r="K6165" s="114"/>
      <c r="L6165" s="114" t="s">
        <v>20</v>
      </c>
      <c r="M6165" s="114">
        <v>-4</v>
      </c>
      <c r="N6165" s="114" t="s">
        <v>28</v>
      </c>
      <c r="O6165" s="114">
        <v>0</v>
      </c>
      <c r="P6165" s="114">
        <v>0</v>
      </c>
      <c r="Q6165" s="114">
        <v>-1.21</v>
      </c>
      <c r="R6165" s="112"/>
      <c r="S6165" s="112"/>
      <c r="T6165" s="112"/>
      <c r="U6165" s="112"/>
    </row>
    <row r="6166" spans="1:21">
      <c r="A6166" s="116">
        <v>42472</v>
      </c>
      <c r="B6166" s="114" t="s">
        <v>8292</v>
      </c>
      <c r="C6166" s="116">
        <v>42472</v>
      </c>
      <c r="D6166" s="114" t="s">
        <v>8292</v>
      </c>
      <c r="E6166" s="114" t="s">
        <v>2556</v>
      </c>
      <c r="F6166" s="114"/>
      <c r="G6166" s="114"/>
      <c r="H6166" s="114" t="s">
        <v>2557</v>
      </c>
      <c r="I6166" s="114" t="s">
        <v>19</v>
      </c>
      <c r="J6166" s="114" t="s">
        <v>8293</v>
      </c>
      <c r="K6166" s="114" t="s">
        <v>21</v>
      </c>
      <c r="L6166" s="114"/>
      <c r="M6166" s="114">
        <v>4</v>
      </c>
      <c r="N6166" s="114" t="s">
        <v>28</v>
      </c>
      <c r="O6166" s="114">
        <v>0</v>
      </c>
      <c r="P6166" s="114">
        <v>0</v>
      </c>
      <c r="Q6166" s="114">
        <v>1.2</v>
      </c>
      <c r="R6166" s="112"/>
      <c r="S6166" s="112"/>
      <c r="T6166" s="112"/>
      <c r="U6166" s="112"/>
    </row>
    <row r="6167" spans="1:21">
      <c r="A6167" s="116">
        <v>42490</v>
      </c>
      <c r="B6167" s="114" t="s">
        <v>7433</v>
      </c>
      <c r="C6167" s="116">
        <v>42490</v>
      </c>
      <c r="D6167" s="114" t="s">
        <v>7433</v>
      </c>
      <c r="E6167" s="114" t="s">
        <v>2556</v>
      </c>
      <c r="F6167" s="114"/>
      <c r="G6167" s="114"/>
      <c r="H6167" s="114" t="s">
        <v>2557</v>
      </c>
      <c r="I6167" s="114" t="s">
        <v>19</v>
      </c>
      <c r="J6167" s="114" t="s">
        <v>7434</v>
      </c>
      <c r="K6167" s="114" t="s">
        <v>21</v>
      </c>
      <c r="L6167" s="114"/>
      <c r="M6167" s="114">
        <v>1</v>
      </c>
      <c r="N6167" s="114" t="s">
        <v>28</v>
      </c>
      <c r="O6167" s="114">
        <v>0</v>
      </c>
      <c r="P6167" s="114">
        <v>0</v>
      </c>
      <c r="Q6167" s="114">
        <v>0.3</v>
      </c>
      <c r="R6167" s="112"/>
      <c r="S6167" s="112"/>
      <c r="T6167" s="112"/>
      <c r="U6167" s="112"/>
    </row>
    <row r="6168" spans="1:21">
      <c r="A6168" s="116">
        <v>42490</v>
      </c>
      <c r="B6168" s="114" t="s">
        <v>7433</v>
      </c>
      <c r="C6168" s="116">
        <v>42490</v>
      </c>
      <c r="D6168" s="114" t="s">
        <v>7433</v>
      </c>
      <c r="E6168" s="114" t="s">
        <v>2556</v>
      </c>
      <c r="F6168" s="114"/>
      <c r="G6168" s="114"/>
      <c r="H6168" s="114" t="s">
        <v>2557</v>
      </c>
      <c r="I6168" s="114" t="s">
        <v>19</v>
      </c>
      <c r="J6168" s="114" t="s">
        <v>7434</v>
      </c>
      <c r="K6168" s="114" t="s">
        <v>21</v>
      </c>
      <c r="L6168" s="114"/>
      <c r="M6168" s="114">
        <v>2</v>
      </c>
      <c r="N6168" s="114" t="s">
        <v>28</v>
      </c>
      <c r="O6168" s="114">
        <v>2.31</v>
      </c>
      <c r="P6168" s="114">
        <v>2.31</v>
      </c>
      <c r="Q6168" s="114">
        <v>-1.68</v>
      </c>
      <c r="R6168" s="112"/>
      <c r="S6168" s="112"/>
      <c r="T6168" s="112"/>
      <c r="U6168" s="112"/>
    </row>
    <row r="6169" spans="1:21" hidden="1">
      <c r="A6169" s="116">
        <v>42490</v>
      </c>
      <c r="B6169" s="114" t="s">
        <v>7476</v>
      </c>
      <c r="C6169" s="116">
        <v>42490</v>
      </c>
      <c r="D6169" s="114" t="s">
        <v>7476</v>
      </c>
      <c r="E6169" s="114" t="s">
        <v>2556</v>
      </c>
      <c r="F6169" s="114" t="s">
        <v>166</v>
      </c>
      <c r="G6169" s="114" t="s">
        <v>7477</v>
      </c>
      <c r="H6169" s="114" t="s">
        <v>2557</v>
      </c>
      <c r="I6169" s="114" t="s">
        <v>81</v>
      </c>
      <c r="J6169" s="114" t="s">
        <v>7478</v>
      </c>
      <c r="K6169" s="114"/>
      <c r="L6169" s="114" t="s">
        <v>20</v>
      </c>
      <c r="M6169" s="114">
        <v>-2</v>
      </c>
      <c r="N6169" s="114" t="s">
        <v>28</v>
      </c>
      <c r="O6169" s="114">
        <v>0</v>
      </c>
      <c r="P6169" s="114">
        <v>0</v>
      </c>
      <c r="Q6169" s="114">
        <v>-0.63</v>
      </c>
      <c r="R6169" s="112"/>
      <c r="S6169" s="112"/>
      <c r="T6169" s="112"/>
      <c r="U6169" s="112"/>
    </row>
    <row r="6170" spans="1:21" hidden="1">
      <c r="A6170" s="116">
        <v>42490</v>
      </c>
      <c r="B6170" s="114" t="s">
        <v>7476</v>
      </c>
      <c r="C6170" s="116">
        <v>42490</v>
      </c>
      <c r="D6170" s="114" t="s">
        <v>7476</v>
      </c>
      <c r="E6170" s="114" t="s">
        <v>2556</v>
      </c>
      <c r="F6170" s="114" t="s">
        <v>166</v>
      </c>
      <c r="G6170" s="114" t="s">
        <v>7477</v>
      </c>
      <c r="H6170" s="114" t="s">
        <v>2557</v>
      </c>
      <c r="I6170" s="114" t="s">
        <v>81</v>
      </c>
      <c r="J6170" s="114" t="s">
        <v>7478</v>
      </c>
      <c r="K6170" s="114"/>
      <c r="L6170" s="114" t="s">
        <v>20</v>
      </c>
      <c r="M6170" s="114">
        <v>-1</v>
      </c>
      <c r="N6170" s="114" t="s">
        <v>28</v>
      </c>
      <c r="O6170" s="114">
        <v>0</v>
      </c>
      <c r="P6170" s="114">
        <v>0</v>
      </c>
      <c r="Q6170" s="114">
        <v>-0.3</v>
      </c>
      <c r="R6170" s="112"/>
      <c r="S6170" s="112"/>
      <c r="T6170" s="112"/>
      <c r="U6170" s="112"/>
    </row>
    <row r="6171" spans="1:21" hidden="1">
      <c r="A6171" s="116">
        <v>42490</v>
      </c>
      <c r="B6171" s="114" t="s">
        <v>7473</v>
      </c>
      <c r="C6171" s="116">
        <v>42490</v>
      </c>
      <c r="D6171" s="114" t="s">
        <v>7473</v>
      </c>
      <c r="E6171" s="114" t="s">
        <v>2556</v>
      </c>
      <c r="F6171" s="114" t="s">
        <v>3991</v>
      </c>
      <c r="G6171" s="114" t="s">
        <v>7474</v>
      </c>
      <c r="H6171" s="114" t="s">
        <v>2557</v>
      </c>
      <c r="I6171" s="114" t="s">
        <v>81</v>
      </c>
      <c r="J6171" s="114" t="s">
        <v>7475</v>
      </c>
      <c r="K6171" s="114"/>
      <c r="L6171" s="114" t="s">
        <v>20</v>
      </c>
      <c r="M6171" s="114">
        <v>-4</v>
      </c>
      <c r="N6171" s="114" t="s">
        <v>28</v>
      </c>
      <c r="O6171" s="114">
        <v>0</v>
      </c>
      <c r="P6171" s="114">
        <v>0</v>
      </c>
      <c r="Q6171" s="114">
        <v>-1.2</v>
      </c>
      <c r="R6171" s="112"/>
      <c r="S6171" s="112"/>
      <c r="T6171" s="112"/>
      <c r="U6171" s="112"/>
    </row>
    <row r="6172" spans="1:21" hidden="1">
      <c r="A6172" s="116">
        <v>42489</v>
      </c>
      <c r="B6172" s="114" t="s">
        <v>8318</v>
      </c>
      <c r="C6172" s="116">
        <v>42489</v>
      </c>
      <c r="D6172" s="114" t="s">
        <v>8318</v>
      </c>
      <c r="E6172" s="114" t="s">
        <v>2556</v>
      </c>
      <c r="F6172" s="114" t="s">
        <v>4001</v>
      </c>
      <c r="G6172" s="114" t="s">
        <v>8319</v>
      </c>
      <c r="H6172" s="114" t="s">
        <v>2557</v>
      </c>
      <c r="I6172" s="114" t="s">
        <v>81</v>
      </c>
      <c r="J6172" s="114" t="s">
        <v>8320</v>
      </c>
      <c r="K6172" s="114"/>
      <c r="L6172" s="114" t="s">
        <v>20</v>
      </c>
      <c r="M6172" s="114">
        <v>-4</v>
      </c>
      <c r="N6172" s="114" t="s">
        <v>28</v>
      </c>
      <c r="O6172" s="114">
        <v>0</v>
      </c>
      <c r="P6172" s="114">
        <v>0</v>
      </c>
      <c r="Q6172" s="114">
        <v>-1.2</v>
      </c>
      <c r="R6172" s="112"/>
      <c r="S6172" s="112"/>
      <c r="T6172" s="112"/>
      <c r="U6172" s="112"/>
    </row>
    <row r="6173" spans="1:21">
      <c r="A6173" s="116">
        <v>42471</v>
      </c>
      <c r="B6173" s="114" t="s">
        <v>8329</v>
      </c>
      <c r="C6173" s="116">
        <v>42471</v>
      </c>
      <c r="D6173" s="114" t="s">
        <v>8329</v>
      </c>
      <c r="E6173" s="114" t="s">
        <v>2556</v>
      </c>
      <c r="F6173" s="114"/>
      <c r="G6173" s="114"/>
      <c r="H6173" s="114" t="s">
        <v>2557</v>
      </c>
      <c r="I6173" s="114" t="s">
        <v>19</v>
      </c>
      <c r="J6173" s="114" t="s">
        <v>8330</v>
      </c>
      <c r="K6173" s="114" t="s">
        <v>21</v>
      </c>
      <c r="L6173" s="114"/>
      <c r="M6173" s="114">
        <v>4</v>
      </c>
      <c r="N6173" s="114" t="s">
        <v>28</v>
      </c>
      <c r="O6173" s="114">
        <v>0</v>
      </c>
      <c r="P6173" s="114">
        <v>0</v>
      </c>
      <c r="Q6173" s="114">
        <v>1.2</v>
      </c>
      <c r="R6173" s="112"/>
      <c r="S6173" s="112"/>
      <c r="T6173" s="112"/>
      <c r="U6173" s="112"/>
    </row>
    <row r="6174" spans="1:21" hidden="1">
      <c r="A6174" s="116">
        <v>42475</v>
      </c>
      <c r="B6174" s="114" t="s">
        <v>7743</v>
      </c>
      <c r="C6174" s="116">
        <v>42475</v>
      </c>
      <c r="D6174" s="114" t="s">
        <v>7744</v>
      </c>
      <c r="E6174" s="114" t="s">
        <v>2558</v>
      </c>
      <c r="F6174" s="114" t="s">
        <v>331</v>
      </c>
      <c r="G6174" s="114" t="s">
        <v>7745</v>
      </c>
      <c r="H6174" s="114" t="s">
        <v>2559</v>
      </c>
      <c r="I6174" s="114" t="s">
        <v>81</v>
      </c>
      <c r="J6174" s="114" t="s">
        <v>7746</v>
      </c>
      <c r="K6174" s="114"/>
      <c r="L6174" s="114" t="s">
        <v>20</v>
      </c>
      <c r="M6174" s="114">
        <v>-624</v>
      </c>
      <c r="N6174" s="114" t="s">
        <v>28</v>
      </c>
      <c r="O6174" s="114">
        <v>-382.44</v>
      </c>
      <c r="P6174" s="114">
        <v>-382.44</v>
      </c>
      <c r="Q6174" s="114">
        <v>96.7</v>
      </c>
      <c r="R6174" s="112"/>
      <c r="S6174" s="112"/>
      <c r="T6174" s="112"/>
      <c r="U6174" s="112"/>
    </row>
    <row r="6175" spans="1:21" hidden="1">
      <c r="A6175" s="116">
        <v>42479</v>
      </c>
      <c r="B6175" s="114" t="s">
        <v>7265</v>
      </c>
      <c r="C6175" s="116">
        <v>42479</v>
      </c>
      <c r="D6175" s="114" t="s">
        <v>7266</v>
      </c>
      <c r="E6175" s="114" t="s">
        <v>2558</v>
      </c>
      <c r="F6175" s="114" t="s">
        <v>331</v>
      </c>
      <c r="G6175" s="114" t="s">
        <v>7267</v>
      </c>
      <c r="H6175" s="114" t="s">
        <v>2559</v>
      </c>
      <c r="I6175" s="114" t="s">
        <v>81</v>
      </c>
      <c r="J6175" s="114" t="s">
        <v>7268</v>
      </c>
      <c r="K6175" s="114"/>
      <c r="L6175" s="114" t="s">
        <v>20</v>
      </c>
      <c r="M6175" s="114">
        <v>-624</v>
      </c>
      <c r="N6175" s="114" t="s">
        <v>28</v>
      </c>
      <c r="O6175" s="114">
        <v>-382.44</v>
      </c>
      <c r="P6175" s="114">
        <v>-382.43</v>
      </c>
      <c r="Q6175" s="114">
        <v>96.69</v>
      </c>
      <c r="R6175" s="112"/>
      <c r="S6175" s="112"/>
      <c r="T6175" s="112"/>
      <c r="U6175" s="112"/>
    </row>
    <row r="6176" spans="1:21" hidden="1">
      <c r="A6176" s="116">
        <v>42485</v>
      </c>
      <c r="B6176" s="114" t="s">
        <v>7747</v>
      </c>
      <c r="C6176" s="116">
        <v>42485</v>
      </c>
      <c r="D6176" s="114" t="s">
        <v>7748</v>
      </c>
      <c r="E6176" s="114" t="s">
        <v>2558</v>
      </c>
      <c r="F6176" s="114" t="s">
        <v>331</v>
      </c>
      <c r="G6176" s="114" t="s">
        <v>7749</v>
      </c>
      <c r="H6176" s="114" t="s">
        <v>2559</v>
      </c>
      <c r="I6176" s="114" t="s">
        <v>81</v>
      </c>
      <c r="J6176" s="114" t="s">
        <v>7750</v>
      </c>
      <c r="K6176" s="114"/>
      <c r="L6176" s="114" t="s">
        <v>20</v>
      </c>
      <c r="M6176" s="136">
        <v>-1816</v>
      </c>
      <c r="N6176" s="114" t="s">
        <v>28</v>
      </c>
      <c r="O6176" s="136">
        <v>-1112.99</v>
      </c>
      <c r="P6176" s="136">
        <v>-1112.99</v>
      </c>
      <c r="Q6176" s="114">
        <v>281.39999999999998</v>
      </c>
      <c r="R6176" s="112"/>
      <c r="S6176" s="112"/>
      <c r="T6176" s="112"/>
      <c r="U6176" s="112"/>
    </row>
    <row r="6177" spans="1:21" hidden="1">
      <c r="A6177" s="116">
        <v>42485</v>
      </c>
      <c r="B6177" s="114" t="s">
        <v>7747</v>
      </c>
      <c r="C6177" s="116">
        <v>42485</v>
      </c>
      <c r="D6177" s="114" t="s">
        <v>7748</v>
      </c>
      <c r="E6177" s="114" t="s">
        <v>2558</v>
      </c>
      <c r="F6177" s="114" t="s">
        <v>331</v>
      </c>
      <c r="G6177" s="114" t="s">
        <v>7749</v>
      </c>
      <c r="H6177" s="114" t="s">
        <v>2559</v>
      </c>
      <c r="I6177" s="114" t="s">
        <v>81</v>
      </c>
      <c r="J6177" s="114" t="s">
        <v>7750</v>
      </c>
      <c r="K6177" s="114"/>
      <c r="L6177" s="114" t="s">
        <v>20</v>
      </c>
      <c r="M6177" s="114">
        <v>-56</v>
      </c>
      <c r="N6177" s="114" t="s">
        <v>28</v>
      </c>
      <c r="O6177" s="114">
        <v>-25.18</v>
      </c>
      <c r="P6177" s="114">
        <v>-25.18</v>
      </c>
      <c r="Q6177" s="114">
        <v>-0.05</v>
      </c>
      <c r="R6177" s="112"/>
      <c r="S6177" s="112"/>
      <c r="T6177" s="112"/>
      <c r="U6177" s="112"/>
    </row>
    <row r="6178" spans="1:21" hidden="1">
      <c r="A6178" s="116">
        <v>42465</v>
      </c>
      <c r="B6178" s="114" t="s">
        <v>7225</v>
      </c>
      <c r="C6178" s="116">
        <v>42465</v>
      </c>
      <c r="D6178" s="114" t="s">
        <v>7226</v>
      </c>
      <c r="E6178" s="114" t="s">
        <v>2558</v>
      </c>
      <c r="F6178" s="114" t="s">
        <v>331</v>
      </c>
      <c r="G6178" s="114" t="s">
        <v>7227</v>
      </c>
      <c r="H6178" s="114" t="s">
        <v>2559</v>
      </c>
      <c r="I6178" s="114" t="s">
        <v>81</v>
      </c>
      <c r="J6178" s="114" t="s">
        <v>7228</v>
      </c>
      <c r="K6178" s="114"/>
      <c r="L6178" s="114" t="s">
        <v>20</v>
      </c>
      <c r="M6178" s="136">
        <v>-1248</v>
      </c>
      <c r="N6178" s="114" t="s">
        <v>28</v>
      </c>
      <c r="O6178" s="114">
        <v>0</v>
      </c>
      <c r="P6178" s="114">
        <v>0</v>
      </c>
      <c r="Q6178" s="114">
        <v>-571.48</v>
      </c>
      <c r="R6178" s="112"/>
      <c r="S6178" s="112"/>
      <c r="T6178" s="112"/>
      <c r="U6178" s="112"/>
    </row>
    <row r="6179" spans="1:21" hidden="1">
      <c r="A6179" s="116">
        <v>42467</v>
      </c>
      <c r="B6179" s="114" t="s">
        <v>7663</v>
      </c>
      <c r="C6179" s="116">
        <v>42467</v>
      </c>
      <c r="D6179" s="114" t="s">
        <v>7664</v>
      </c>
      <c r="E6179" s="114" t="s">
        <v>2558</v>
      </c>
      <c r="F6179" s="114" t="s">
        <v>331</v>
      </c>
      <c r="G6179" s="114" t="s">
        <v>7665</v>
      </c>
      <c r="H6179" s="114" t="s">
        <v>2559</v>
      </c>
      <c r="I6179" s="114" t="s">
        <v>81</v>
      </c>
      <c r="J6179" s="114" t="s">
        <v>7666</v>
      </c>
      <c r="K6179" s="114"/>
      <c r="L6179" s="114" t="s">
        <v>20</v>
      </c>
      <c r="M6179" s="114">
        <v>-624</v>
      </c>
      <c r="N6179" s="114" t="s">
        <v>28</v>
      </c>
      <c r="O6179" s="114">
        <v>-382.44</v>
      </c>
      <c r="P6179" s="114">
        <v>-382.43</v>
      </c>
      <c r="Q6179" s="114">
        <v>96.69</v>
      </c>
      <c r="R6179" s="112"/>
      <c r="S6179" s="112"/>
      <c r="T6179" s="112"/>
      <c r="U6179" s="112"/>
    </row>
    <row r="6180" spans="1:21" hidden="1">
      <c r="A6180" s="116">
        <v>42488</v>
      </c>
      <c r="B6180" s="114" t="s">
        <v>7568</v>
      </c>
      <c r="C6180" s="116">
        <v>42488</v>
      </c>
      <c r="D6180" s="114" t="s">
        <v>7569</v>
      </c>
      <c r="E6180" s="114" t="s">
        <v>2560</v>
      </c>
      <c r="F6180" s="114" t="s">
        <v>331</v>
      </c>
      <c r="G6180" s="114" t="s">
        <v>7570</v>
      </c>
      <c r="H6180" s="114" t="s">
        <v>2561</v>
      </c>
      <c r="I6180" s="114" t="s">
        <v>81</v>
      </c>
      <c r="J6180" s="114" t="s">
        <v>7571</v>
      </c>
      <c r="K6180" s="114"/>
      <c r="L6180" s="114" t="s">
        <v>20</v>
      </c>
      <c r="M6180" s="114">
        <v>-606</v>
      </c>
      <c r="N6180" s="114" t="s">
        <v>28</v>
      </c>
      <c r="O6180" s="114">
        <v>-190.66</v>
      </c>
      <c r="P6180" s="114">
        <v>-190.66</v>
      </c>
      <c r="Q6180" s="114">
        <v>0.01</v>
      </c>
      <c r="R6180" s="112"/>
      <c r="S6180" s="112"/>
      <c r="T6180" s="112"/>
      <c r="U6180" s="112"/>
    </row>
    <row r="6181" spans="1:21" hidden="1">
      <c r="A6181" s="116">
        <v>42485</v>
      </c>
      <c r="B6181" s="114" t="s">
        <v>7747</v>
      </c>
      <c r="C6181" s="116">
        <v>42485</v>
      </c>
      <c r="D6181" s="114" t="s">
        <v>7748</v>
      </c>
      <c r="E6181" s="114" t="s">
        <v>2560</v>
      </c>
      <c r="F6181" s="114" t="s">
        <v>331</v>
      </c>
      <c r="G6181" s="114" t="s">
        <v>7749</v>
      </c>
      <c r="H6181" s="114" t="s">
        <v>2561</v>
      </c>
      <c r="I6181" s="114" t="s">
        <v>81</v>
      </c>
      <c r="J6181" s="114" t="s">
        <v>7750</v>
      </c>
      <c r="K6181" s="114"/>
      <c r="L6181" s="114" t="s">
        <v>20</v>
      </c>
      <c r="M6181" s="114">
        <v>-900</v>
      </c>
      <c r="N6181" s="114" t="s">
        <v>28</v>
      </c>
      <c r="O6181" s="114">
        <v>-283.14999999999998</v>
      </c>
      <c r="P6181" s="114">
        <v>-283.14</v>
      </c>
      <c r="Q6181" s="114">
        <v>-0.01</v>
      </c>
      <c r="R6181" s="112"/>
      <c r="S6181" s="112"/>
      <c r="T6181" s="112"/>
      <c r="U6181" s="112"/>
    </row>
    <row r="6182" spans="1:21" hidden="1">
      <c r="A6182" s="116">
        <v>42488</v>
      </c>
      <c r="B6182" s="114" t="s">
        <v>7568</v>
      </c>
      <c r="C6182" s="116">
        <v>42488</v>
      </c>
      <c r="D6182" s="114" t="s">
        <v>7569</v>
      </c>
      <c r="E6182" s="114" t="s">
        <v>2560</v>
      </c>
      <c r="F6182" s="114" t="s">
        <v>331</v>
      </c>
      <c r="G6182" s="114" t="s">
        <v>7570</v>
      </c>
      <c r="H6182" s="114" t="s">
        <v>2561</v>
      </c>
      <c r="I6182" s="114" t="s">
        <v>81</v>
      </c>
      <c r="J6182" s="114" t="s">
        <v>7571</v>
      </c>
      <c r="K6182" s="114"/>
      <c r="L6182" s="114" t="s">
        <v>20</v>
      </c>
      <c r="M6182" s="114">
        <v>-294</v>
      </c>
      <c r="N6182" s="114" t="s">
        <v>28</v>
      </c>
      <c r="O6182" s="114">
        <v>-86.87</v>
      </c>
      <c r="P6182" s="114">
        <v>-86.87</v>
      </c>
      <c r="Q6182" s="114">
        <v>-0.19</v>
      </c>
      <c r="R6182" s="112"/>
      <c r="S6182" s="112"/>
      <c r="T6182" s="112"/>
      <c r="U6182" s="112"/>
    </row>
    <row r="6183" spans="1:21" hidden="1">
      <c r="A6183" s="116">
        <v>42479</v>
      </c>
      <c r="B6183" s="114" t="s">
        <v>7265</v>
      </c>
      <c r="C6183" s="116">
        <v>42479</v>
      </c>
      <c r="D6183" s="114" t="s">
        <v>7266</v>
      </c>
      <c r="E6183" s="114" t="s">
        <v>2560</v>
      </c>
      <c r="F6183" s="114" t="s">
        <v>331</v>
      </c>
      <c r="G6183" s="114" t="s">
        <v>7267</v>
      </c>
      <c r="H6183" s="114" t="s">
        <v>2561</v>
      </c>
      <c r="I6183" s="114" t="s">
        <v>81</v>
      </c>
      <c r="J6183" s="114" t="s">
        <v>7268</v>
      </c>
      <c r="K6183" s="114"/>
      <c r="L6183" s="114" t="s">
        <v>20</v>
      </c>
      <c r="M6183" s="114">
        <v>-900</v>
      </c>
      <c r="N6183" s="114" t="s">
        <v>28</v>
      </c>
      <c r="O6183" s="114">
        <v>-283.14999999999998</v>
      </c>
      <c r="P6183" s="114">
        <v>-283.14999999999998</v>
      </c>
      <c r="Q6183" s="114">
        <v>0</v>
      </c>
      <c r="R6183" s="112"/>
      <c r="S6183" s="112"/>
      <c r="T6183" s="112"/>
      <c r="U6183" s="112"/>
    </row>
    <row r="6184" spans="1:21" hidden="1">
      <c r="A6184" s="116">
        <v>42467</v>
      </c>
      <c r="B6184" s="114" t="s">
        <v>7663</v>
      </c>
      <c r="C6184" s="116">
        <v>42467</v>
      </c>
      <c r="D6184" s="114" t="s">
        <v>7664</v>
      </c>
      <c r="E6184" s="114" t="s">
        <v>2560</v>
      </c>
      <c r="F6184" s="114" t="s">
        <v>331</v>
      </c>
      <c r="G6184" s="114" t="s">
        <v>7665</v>
      </c>
      <c r="H6184" s="114" t="s">
        <v>2561</v>
      </c>
      <c r="I6184" s="114" t="s">
        <v>81</v>
      </c>
      <c r="J6184" s="114" t="s">
        <v>7666</v>
      </c>
      <c r="K6184" s="114"/>
      <c r="L6184" s="114" t="s">
        <v>20</v>
      </c>
      <c r="M6184" s="114">
        <v>-900</v>
      </c>
      <c r="N6184" s="114" t="s">
        <v>28</v>
      </c>
      <c r="O6184" s="114">
        <v>-283.14999999999998</v>
      </c>
      <c r="P6184" s="114">
        <v>-283.14999999999998</v>
      </c>
      <c r="Q6184" s="114">
        <v>0</v>
      </c>
      <c r="R6184" s="112"/>
      <c r="S6184" s="112"/>
      <c r="T6184" s="112"/>
      <c r="U6184" s="112"/>
    </row>
    <row r="6185" spans="1:21" hidden="1">
      <c r="A6185" s="116">
        <v>42478</v>
      </c>
      <c r="B6185" s="114" t="s">
        <v>8331</v>
      </c>
      <c r="C6185" s="116">
        <v>42478</v>
      </c>
      <c r="D6185" s="114" t="s">
        <v>8332</v>
      </c>
      <c r="E6185" s="114" t="s">
        <v>2564</v>
      </c>
      <c r="F6185" s="114" t="s">
        <v>294</v>
      </c>
      <c r="G6185" s="114" t="s">
        <v>8333</v>
      </c>
      <c r="H6185" s="114" t="s">
        <v>2565</v>
      </c>
      <c r="I6185" s="114" t="s">
        <v>81</v>
      </c>
      <c r="J6185" s="114" t="s">
        <v>8334</v>
      </c>
      <c r="K6185" s="114"/>
      <c r="L6185" s="114" t="s">
        <v>20</v>
      </c>
      <c r="M6185" s="136">
        <v>-5904</v>
      </c>
      <c r="N6185" s="114" t="s">
        <v>28</v>
      </c>
      <c r="O6185" s="136">
        <v>-1911.94</v>
      </c>
      <c r="P6185" s="136">
        <v>-1911.94</v>
      </c>
      <c r="Q6185" s="114">
        <v>850.98</v>
      </c>
      <c r="R6185" s="112"/>
      <c r="S6185" s="112"/>
      <c r="T6185" s="112"/>
      <c r="U6185" s="112"/>
    </row>
    <row r="6186" spans="1:21" hidden="1">
      <c r="A6186" s="116">
        <v>42471</v>
      </c>
      <c r="B6186" s="114" t="s">
        <v>8335</v>
      </c>
      <c r="C6186" s="116">
        <v>42471</v>
      </c>
      <c r="D6186" s="114" t="s">
        <v>8336</v>
      </c>
      <c r="E6186" s="114" t="s">
        <v>2564</v>
      </c>
      <c r="F6186" s="114" t="s">
        <v>294</v>
      </c>
      <c r="G6186" s="114" t="s">
        <v>8337</v>
      </c>
      <c r="H6186" s="114" t="s">
        <v>2565</v>
      </c>
      <c r="I6186" s="114" t="s">
        <v>81</v>
      </c>
      <c r="J6186" s="114" t="s">
        <v>8338</v>
      </c>
      <c r="K6186" s="114"/>
      <c r="L6186" s="114" t="s">
        <v>20</v>
      </c>
      <c r="M6186" s="136">
        <v>-7920</v>
      </c>
      <c r="N6186" s="114" t="s">
        <v>28</v>
      </c>
      <c r="O6186" s="136">
        <v>-2564.8000000000002</v>
      </c>
      <c r="P6186" s="136">
        <v>-2564.8000000000002</v>
      </c>
      <c r="Q6186" s="136">
        <v>1141.56</v>
      </c>
      <c r="R6186" s="112"/>
      <c r="S6186" s="112"/>
      <c r="T6186" s="112"/>
      <c r="U6186" s="112"/>
    </row>
    <row r="6187" spans="1:21" hidden="1">
      <c r="A6187" s="116">
        <v>42478</v>
      </c>
      <c r="B6187" s="114" t="s">
        <v>8331</v>
      </c>
      <c r="C6187" s="116">
        <v>42478</v>
      </c>
      <c r="D6187" s="114" t="s">
        <v>8332</v>
      </c>
      <c r="E6187" s="114" t="s">
        <v>2564</v>
      </c>
      <c r="F6187" s="114" t="s">
        <v>294</v>
      </c>
      <c r="G6187" s="114" t="s">
        <v>8333</v>
      </c>
      <c r="H6187" s="114" t="s">
        <v>2565</v>
      </c>
      <c r="I6187" s="114" t="s">
        <v>81</v>
      </c>
      <c r="J6187" s="114" t="s">
        <v>8334</v>
      </c>
      <c r="K6187" s="114"/>
      <c r="L6187" s="114" t="s">
        <v>20</v>
      </c>
      <c r="M6187" s="136">
        <v>-3600</v>
      </c>
      <c r="N6187" s="114" t="s">
        <v>28</v>
      </c>
      <c r="O6187" s="114">
        <v>0</v>
      </c>
      <c r="P6187" s="114">
        <v>0</v>
      </c>
      <c r="Q6187" s="114">
        <v>-646.92999999999995</v>
      </c>
      <c r="R6187" s="112"/>
      <c r="S6187" s="112"/>
      <c r="T6187" s="112"/>
      <c r="U6187" s="112"/>
    </row>
    <row r="6188" spans="1:21" hidden="1">
      <c r="A6188" s="116">
        <v>42485</v>
      </c>
      <c r="B6188" s="114" t="s">
        <v>8008</v>
      </c>
      <c r="C6188" s="116">
        <v>42485</v>
      </c>
      <c r="D6188" s="114" t="s">
        <v>8009</v>
      </c>
      <c r="E6188" s="114" t="s">
        <v>2564</v>
      </c>
      <c r="F6188" s="114" t="s">
        <v>294</v>
      </c>
      <c r="G6188" s="114" t="s">
        <v>8010</v>
      </c>
      <c r="H6188" s="114" t="s">
        <v>2565</v>
      </c>
      <c r="I6188" s="114" t="s">
        <v>81</v>
      </c>
      <c r="J6188" s="114" t="s">
        <v>8011</v>
      </c>
      <c r="K6188" s="114"/>
      <c r="L6188" s="114" t="s">
        <v>20</v>
      </c>
      <c r="M6188" s="136">
        <v>-4752</v>
      </c>
      <c r="N6188" s="114" t="s">
        <v>28</v>
      </c>
      <c r="O6188" s="136">
        <v>-1500.87</v>
      </c>
      <c r="P6188" s="136">
        <v>-1500.87</v>
      </c>
      <c r="Q6188" s="114">
        <v>646.92999999999995</v>
      </c>
      <c r="R6188" s="112"/>
      <c r="S6188" s="112"/>
      <c r="T6188" s="112"/>
      <c r="U6188" s="112"/>
    </row>
    <row r="6189" spans="1:21" hidden="1">
      <c r="A6189" s="116">
        <v>42485</v>
      </c>
      <c r="B6189" s="114" t="s">
        <v>8008</v>
      </c>
      <c r="C6189" s="116">
        <v>42485</v>
      </c>
      <c r="D6189" s="114" t="s">
        <v>8009</v>
      </c>
      <c r="E6189" s="114" t="s">
        <v>2564</v>
      </c>
      <c r="F6189" s="114" t="s">
        <v>294</v>
      </c>
      <c r="G6189" s="114" t="s">
        <v>8010</v>
      </c>
      <c r="H6189" s="114" t="s">
        <v>2565</v>
      </c>
      <c r="I6189" s="114" t="s">
        <v>81</v>
      </c>
      <c r="J6189" s="114" t="s">
        <v>8011</v>
      </c>
      <c r="K6189" s="114"/>
      <c r="L6189" s="114" t="s">
        <v>20</v>
      </c>
      <c r="M6189" s="136">
        <v>-3168</v>
      </c>
      <c r="N6189" s="114" t="s">
        <v>28</v>
      </c>
      <c r="O6189" s="114">
        <v>0</v>
      </c>
      <c r="P6189" s="114">
        <v>0</v>
      </c>
      <c r="Q6189" s="114">
        <v>-562.80999999999995</v>
      </c>
      <c r="R6189" s="112"/>
      <c r="S6189" s="112"/>
      <c r="T6189" s="112"/>
      <c r="U6189" s="112"/>
    </row>
    <row r="6190" spans="1:21">
      <c r="A6190" s="116">
        <v>42464</v>
      </c>
      <c r="B6190" s="114" t="s">
        <v>8339</v>
      </c>
      <c r="C6190" s="116">
        <v>42464</v>
      </c>
      <c r="D6190" s="114" t="s">
        <v>8339</v>
      </c>
      <c r="E6190" s="114" t="s">
        <v>2564</v>
      </c>
      <c r="F6190" s="114"/>
      <c r="G6190" s="114"/>
      <c r="H6190" s="114" t="s">
        <v>2565</v>
      </c>
      <c r="I6190" s="114" t="s">
        <v>19</v>
      </c>
      <c r="J6190" s="114" t="s">
        <v>8340</v>
      </c>
      <c r="K6190" s="114" t="s">
        <v>21</v>
      </c>
      <c r="L6190" s="114"/>
      <c r="M6190" s="136">
        <v>39606</v>
      </c>
      <c r="N6190" s="114" t="s">
        <v>28</v>
      </c>
      <c r="O6190" s="114">
        <v>0</v>
      </c>
      <c r="P6190" s="114">
        <v>0</v>
      </c>
      <c r="Q6190" s="136">
        <v>7036.24</v>
      </c>
      <c r="R6190" s="112"/>
      <c r="S6190" s="112"/>
      <c r="T6190" s="112"/>
      <c r="U6190" s="112"/>
    </row>
    <row r="6191" spans="1:21">
      <c r="A6191" s="116">
        <v>42464</v>
      </c>
      <c r="B6191" s="114" t="s">
        <v>8341</v>
      </c>
      <c r="C6191" s="116">
        <v>42464</v>
      </c>
      <c r="D6191" s="114" t="s">
        <v>8341</v>
      </c>
      <c r="E6191" s="114" t="s">
        <v>2564</v>
      </c>
      <c r="F6191" s="114"/>
      <c r="G6191" s="114"/>
      <c r="H6191" s="114" t="s">
        <v>2565</v>
      </c>
      <c r="I6191" s="114" t="s">
        <v>19</v>
      </c>
      <c r="J6191" s="114" t="s">
        <v>8342</v>
      </c>
      <c r="K6191" s="114"/>
      <c r="L6191" s="114" t="s">
        <v>20</v>
      </c>
      <c r="M6191" s="114">
        <v>-6</v>
      </c>
      <c r="N6191" s="114" t="s">
        <v>28</v>
      </c>
      <c r="O6191" s="114">
        <v>0</v>
      </c>
      <c r="P6191" s="114">
        <v>0</v>
      </c>
      <c r="Q6191" s="114">
        <v>-1.07</v>
      </c>
      <c r="R6191" s="112"/>
      <c r="S6191" s="112"/>
      <c r="T6191" s="112"/>
      <c r="U6191" s="112"/>
    </row>
    <row r="6192" spans="1:21" hidden="1">
      <c r="A6192" s="116">
        <v>42464</v>
      </c>
      <c r="B6192" s="114" t="s">
        <v>8004</v>
      </c>
      <c r="C6192" s="116">
        <v>42464</v>
      </c>
      <c r="D6192" s="114" t="s">
        <v>8005</v>
      </c>
      <c r="E6192" s="114" t="s">
        <v>2564</v>
      </c>
      <c r="F6192" s="114" t="s">
        <v>294</v>
      </c>
      <c r="G6192" s="114" t="s">
        <v>8006</v>
      </c>
      <c r="H6192" s="114" t="s">
        <v>2565</v>
      </c>
      <c r="I6192" s="114" t="s">
        <v>81</v>
      </c>
      <c r="J6192" s="114" t="s">
        <v>8007</v>
      </c>
      <c r="K6192" s="114"/>
      <c r="L6192" s="114" t="s">
        <v>20</v>
      </c>
      <c r="M6192" s="136">
        <v>-11088</v>
      </c>
      <c r="N6192" s="114" t="s">
        <v>28</v>
      </c>
      <c r="O6192" s="114">
        <v>0</v>
      </c>
      <c r="P6192" s="114">
        <v>0</v>
      </c>
      <c r="Q6192" s="136">
        <v>-1992.54</v>
      </c>
      <c r="R6192" s="112"/>
      <c r="S6192" s="112"/>
      <c r="T6192" s="112"/>
      <c r="U6192" s="112"/>
    </row>
    <row r="6193" spans="1:21" hidden="1">
      <c r="A6193" s="116">
        <v>42480</v>
      </c>
      <c r="B6193" s="114" t="s">
        <v>8343</v>
      </c>
      <c r="C6193" s="116">
        <v>42490</v>
      </c>
      <c r="D6193" s="114" t="s">
        <v>6937</v>
      </c>
      <c r="E6193" s="114" t="s">
        <v>2564</v>
      </c>
      <c r="F6193" s="114"/>
      <c r="G6193" s="114"/>
      <c r="H6193" s="114" t="s">
        <v>2565</v>
      </c>
      <c r="I6193" s="114" t="s">
        <v>26</v>
      </c>
      <c r="J6193" s="114" t="s">
        <v>6938</v>
      </c>
      <c r="K6193" s="114" t="s">
        <v>21</v>
      </c>
      <c r="L6193" s="114"/>
      <c r="M6193" s="136">
        <v>41287</v>
      </c>
      <c r="N6193" s="114" t="s">
        <v>28</v>
      </c>
      <c r="O6193" s="114">
        <v>0</v>
      </c>
      <c r="P6193" s="136">
        <v>9230.1299999999992</v>
      </c>
      <c r="Q6193" s="136">
        <v>-1860.69</v>
      </c>
      <c r="R6193" s="112"/>
      <c r="S6193" s="112"/>
      <c r="T6193" s="112"/>
      <c r="U6193" s="112"/>
    </row>
    <row r="6194" spans="1:21">
      <c r="A6194" s="116">
        <v>42480</v>
      </c>
      <c r="B6194" s="114" t="s">
        <v>8344</v>
      </c>
      <c r="C6194" s="116">
        <v>42480</v>
      </c>
      <c r="D6194" s="114" t="s">
        <v>8344</v>
      </c>
      <c r="E6194" s="114" t="s">
        <v>2564</v>
      </c>
      <c r="F6194" s="114"/>
      <c r="G6194" s="114"/>
      <c r="H6194" s="114" t="s">
        <v>2565</v>
      </c>
      <c r="I6194" s="114" t="s">
        <v>19</v>
      </c>
      <c r="J6194" s="114" t="s">
        <v>8345</v>
      </c>
      <c r="K6194" s="114"/>
      <c r="L6194" s="114" t="s">
        <v>20</v>
      </c>
      <c r="M6194" s="114">
        <v>-7</v>
      </c>
      <c r="N6194" s="114" t="s">
        <v>28</v>
      </c>
      <c r="O6194" s="114">
        <v>0</v>
      </c>
      <c r="P6194" s="114">
        <v>0</v>
      </c>
      <c r="Q6194" s="114">
        <v>-1.25</v>
      </c>
      <c r="R6194" s="112"/>
      <c r="S6194" s="112"/>
      <c r="T6194" s="112"/>
      <c r="U6194" s="112"/>
    </row>
    <row r="6195" spans="1:21">
      <c r="A6195" s="116">
        <v>42464</v>
      </c>
      <c r="B6195" s="114" t="s">
        <v>8339</v>
      </c>
      <c r="C6195" s="116">
        <v>42464</v>
      </c>
      <c r="D6195" s="114" t="s">
        <v>8339</v>
      </c>
      <c r="E6195" s="114" t="s">
        <v>2564</v>
      </c>
      <c r="F6195" s="114"/>
      <c r="G6195" s="114"/>
      <c r="H6195" s="114" t="s">
        <v>2565</v>
      </c>
      <c r="I6195" s="114" t="s">
        <v>19</v>
      </c>
      <c r="J6195" s="114" t="s">
        <v>8340</v>
      </c>
      <c r="K6195" s="114"/>
      <c r="L6195" s="114" t="s">
        <v>20</v>
      </c>
      <c r="M6195" s="136">
        <v>-39606</v>
      </c>
      <c r="N6195" s="114" t="s">
        <v>28</v>
      </c>
      <c r="O6195" s="114">
        <v>0</v>
      </c>
      <c r="P6195" s="114">
        <v>0</v>
      </c>
      <c r="Q6195" s="136">
        <v>-7036.24</v>
      </c>
      <c r="R6195" s="112"/>
      <c r="S6195" s="112"/>
      <c r="T6195" s="112"/>
      <c r="U6195" s="112"/>
    </row>
    <row r="6196" spans="1:21" hidden="1">
      <c r="A6196" s="116">
        <v>42464</v>
      </c>
      <c r="B6196" s="114" t="s">
        <v>8346</v>
      </c>
      <c r="C6196" s="116">
        <v>42490</v>
      </c>
      <c r="D6196" s="114" t="s">
        <v>6943</v>
      </c>
      <c r="E6196" s="114" t="s">
        <v>2564</v>
      </c>
      <c r="F6196" s="114"/>
      <c r="G6196" s="114"/>
      <c r="H6196" s="114" t="s">
        <v>2565</v>
      </c>
      <c r="I6196" s="114" t="s">
        <v>26</v>
      </c>
      <c r="J6196" s="114" t="s">
        <v>6944</v>
      </c>
      <c r="K6196" s="114" t="s">
        <v>21</v>
      </c>
      <c r="L6196" s="114"/>
      <c r="M6196" s="136">
        <v>39613</v>
      </c>
      <c r="N6196" s="114" t="s">
        <v>28</v>
      </c>
      <c r="O6196" s="114">
        <v>0</v>
      </c>
      <c r="P6196" s="136">
        <v>10363.35</v>
      </c>
      <c r="Q6196" s="136">
        <v>-3325.87</v>
      </c>
      <c r="R6196" s="112"/>
      <c r="S6196" s="112"/>
      <c r="T6196" s="112"/>
      <c r="U6196" s="112"/>
    </row>
    <row r="6197" spans="1:21">
      <c r="A6197" s="116">
        <v>42464</v>
      </c>
      <c r="B6197" s="114" t="s">
        <v>8347</v>
      </c>
      <c r="C6197" s="116">
        <v>42464</v>
      </c>
      <c r="D6197" s="114" t="s">
        <v>8347</v>
      </c>
      <c r="E6197" s="114" t="s">
        <v>2564</v>
      </c>
      <c r="F6197" s="114"/>
      <c r="G6197" s="114"/>
      <c r="H6197" s="114" t="s">
        <v>2565</v>
      </c>
      <c r="I6197" s="114" t="s">
        <v>19</v>
      </c>
      <c r="J6197" s="114" t="s">
        <v>8348</v>
      </c>
      <c r="K6197" s="114"/>
      <c r="L6197" s="114" t="s">
        <v>20</v>
      </c>
      <c r="M6197" s="114">
        <v>-7</v>
      </c>
      <c r="N6197" s="114" t="s">
        <v>28</v>
      </c>
      <c r="O6197" s="114">
        <v>0</v>
      </c>
      <c r="P6197" s="114">
        <v>0</v>
      </c>
      <c r="Q6197" s="114">
        <v>-1.24</v>
      </c>
      <c r="R6197" s="112"/>
      <c r="S6197" s="112"/>
      <c r="T6197" s="112"/>
      <c r="U6197" s="112"/>
    </row>
    <row r="6198" spans="1:21" hidden="1">
      <c r="A6198" s="116">
        <v>42490</v>
      </c>
      <c r="B6198" s="114" t="s">
        <v>7473</v>
      </c>
      <c r="C6198" s="116">
        <v>42490</v>
      </c>
      <c r="D6198" s="114" t="s">
        <v>7473</v>
      </c>
      <c r="E6198" s="114" t="s">
        <v>2564</v>
      </c>
      <c r="F6198" s="114" t="s">
        <v>3991</v>
      </c>
      <c r="G6198" s="114" t="s">
        <v>7474</v>
      </c>
      <c r="H6198" s="114" t="s">
        <v>2565</v>
      </c>
      <c r="I6198" s="114" t="s">
        <v>81</v>
      </c>
      <c r="J6198" s="114" t="s">
        <v>7475</v>
      </c>
      <c r="K6198" s="114"/>
      <c r="L6198" s="114" t="s">
        <v>20</v>
      </c>
      <c r="M6198" s="114">
        <v>-6</v>
      </c>
      <c r="N6198" s="114" t="s">
        <v>28</v>
      </c>
      <c r="O6198" s="114">
        <v>0</v>
      </c>
      <c r="P6198" s="114">
        <v>0</v>
      </c>
      <c r="Q6198" s="114">
        <v>-1.1100000000000001</v>
      </c>
      <c r="R6198" s="112"/>
      <c r="S6198" s="112"/>
      <c r="T6198" s="112"/>
      <c r="U6198" s="112"/>
    </row>
    <row r="6199" spans="1:21">
      <c r="A6199" s="116">
        <v>42464</v>
      </c>
      <c r="B6199" s="114" t="s">
        <v>8341</v>
      </c>
      <c r="C6199" s="116">
        <v>42464</v>
      </c>
      <c r="D6199" s="114" t="s">
        <v>8341</v>
      </c>
      <c r="E6199" s="114" t="s">
        <v>2564</v>
      </c>
      <c r="F6199" s="114"/>
      <c r="G6199" s="114"/>
      <c r="H6199" s="114" t="s">
        <v>2565</v>
      </c>
      <c r="I6199" s="114" t="s">
        <v>19</v>
      </c>
      <c r="J6199" s="114" t="s">
        <v>8342</v>
      </c>
      <c r="K6199" s="114" t="s">
        <v>21</v>
      </c>
      <c r="L6199" s="114"/>
      <c r="M6199" s="114">
        <v>6</v>
      </c>
      <c r="N6199" s="114" t="s">
        <v>28</v>
      </c>
      <c r="O6199" s="114">
        <v>0</v>
      </c>
      <c r="P6199" s="114">
        <v>0</v>
      </c>
      <c r="Q6199" s="114">
        <v>1.1100000000000001</v>
      </c>
      <c r="R6199" s="112"/>
      <c r="S6199" s="112"/>
      <c r="T6199" s="112"/>
      <c r="U6199" s="112"/>
    </row>
    <row r="6200" spans="1:21" hidden="1">
      <c r="A6200" s="116">
        <v>42489</v>
      </c>
      <c r="B6200" s="114" t="s">
        <v>8318</v>
      </c>
      <c r="C6200" s="116">
        <v>42489</v>
      </c>
      <c r="D6200" s="114" t="s">
        <v>8318</v>
      </c>
      <c r="E6200" s="114" t="s">
        <v>2564</v>
      </c>
      <c r="F6200" s="114" t="s">
        <v>4001</v>
      </c>
      <c r="G6200" s="114" t="s">
        <v>8319</v>
      </c>
      <c r="H6200" s="114" t="s">
        <v>2565</v>
      </c>
      <c r="I6200" s="114" t="s">
        <v>81</v>
      </c>
      <c r="J6200" s="114" t="s">
        <v>8320</v>
      </c>
      <c r="K6200" s="114"/>
      <c r="L6200" s="114" t="s">
        <v>20</v>
      </c>
      <c r="M6200" s="114">
        <v>-7</v>
      </c>
      <c r="N6200" s="114" t="s">
        <v>28</v>
      </c>
      <c r="O6200" s="114">
        <v>0</v>
      </c>
      <c r="P6200" s="114">
        <v>0</v>
      </c>
      <c r="Q6200" s="114">
        <v>-1.29</v>
      </c>
      <c r="R6200" s="112"/>
      <c r="S6200" s="112"/>
      <c r="T6200" s="112"/>
      <c r="U6200" s="112"/>
    </row>
    <row r="6201" spans="1:21" hidden="1">
      <c r="A6201" s="116">
        <v>42489</v>
      </c>
      <c r="B6201" s="114" t="s">
        <v>8318</v>
      </c>
      <c r="C6201" s="116">
        <v>42489</v>
      </c>
      <c r="D6201" s="114" t="s">
        <v>8318</v>
      </c>
      <c r="E6201" s="114" t="s">
        <v>2564</v>
      </c>
      <c r="F6201" s="114" t="s">
        <v>4001</v>
      </c>
      <c r="G6201" s="114" t="s">
        <v>8319</v>
      </c>
      <c r="H6201" s="114" t="s">
        <v>2565</v>
      </c>
      <c r="I6201" s="114" t="s">
        <v>81</v>
      </c>
      <c r="J6201" s="114" t="s">
        <v>8320</v>
      </c>
      <c r="K6201" s="114"/>
      <c r="L6201" s="114" t="s">
        <v>20</v>
      </c>
      <c r="M6201" s="114">
        <v>-7</v>
      </c>
      <c r="N6201" s="114" t="s">
        <v>28</v>
      </c>
      <c r="O6201" s="114">
        <v>0</v>
      </c>
      <c r="P6201" s="114">
        <v>0</v>
      </c>
      <c r="Q6201" s="114">
        <v>-1.27</v>
      </c>
      <c r="R6201" s="112"/>
      <c r="S6201" s="112"/>
      <c r="T6201" s="112"/>
      <c r="U6201" s="112"/>
    </row>
    <row r="6202" spans="1:21">
      <c r="A6202" s="116">
        <v>42480</v>
      </c>
      <c r="B6202" s="114" t="s">
        <v>8344</v>
      </c>
      <c r="C6202" s="116">
        <v>42480</v>
      </c>
      <c r="D6202" s="114" t="s">
        <v>8344</v>
      </c>
      <c r="E6202" s="114" t="s">
        <v>2564</v>
      </c>
      <c r="F6202" s="114"/>
      <c r="G6202" s="114"/>
      <c r="H6202" s="114" t="s">
        <v>2565</v>
      </c>
      <c r="I6202" s="114" t="s">
        <v>19</v>
      </c>
      <c r="J6202" s="114" t="s">
        <v>8345</v>
      </c>
      <c r="K6202" s="114" t="s">
        <v>21</v>
      </c>
      <c r="L6202" s="114"/>
      <c r="M6202" s="114">
        <v>7</v>
      </c>
      <c r="N6202" s="114" t="s">
        <v>28</v>
      </c>
      <c r="O6202" s="114">
        <v>0</v>
      </c>
      <c r="P6202" s="114">
        <v>0</v>
      </c>
      <c r="Q6202" s="114">
        <v>1.27</v>
      </c>
      <c r="R6202" s="112"/>
      <c r="S6202" s="112"/>
      <c r="T6202" s="112"/>
      <c r="U6202" s="112"/>
    </row>
    <row r="6203" spans="1:21">
      <c r="A6203" s="116">
        <v>42464</v>
      </c>
      <c r="B6203" s="114" t="s">
        <v>8347</v>
      </c>
      <c r="C6203" s="116">
        <v>42464</v>
      </c>
      <c r="D6203" s="114" t="s">
        <v>8347</v>
      </c>
      <c r="E6203" s="114" t="s">
        <v>2564</v>
      </c>
      <c r="F6203" s="114"/>
      <c r="G6203" s="114"/>
      <c r="H6203" s="114" t="s">
        <v>2565</v>
      </c>
      <c r="I6203" s="114" t="s">
        <v>19</v>
      </c>
      <c r="J6203" s="114" t="s">
        <v>8348</v>
      </c>
      <c r="K6203" s="114" t="s">
        <v>21</v>
      </c>
      <c r="L6203" s="114"/>
      <c r="M6203" s="114">
        <v>7</v>
      </c>
      <c r="N6203" s="114" t="s">
        <v>28</v>
      </c>
      <c r="O6203" s="114">
        <v>0</v>
      </c>
      <c r="P6203" s="114">
        <v>0</v>
      </c>
      <c r="Q6203" s="114">
        <v>1.29</v>
      </c>
      <c r="R6203" s="112"/>
      <c r="S6203" s="112"/>
      <c r="T6203" s="112"/>
      <c r="U6203" s="112"/>
    </row>
    <row r="6204" spans="1:21" hidden="1">
      <c r="A6204" s="116">
        <v>42485</v>
      </c>
      <c r="B6204" s="114" t="s">
        <v>8008</v>
      </c>
      <c r="C6204" s="116">
        <v>42485</v>
      </c>
      <c r="D6204" s="114" t="s">
        <v>8009</v>
      </c>
      <c r="E6204" s="114" t="s">
        <v>2566</v>
      </c>
      <c r="F6204" s="114" t="s">
        <v>294</v>
      </c>
      <c r="G6204" s="114" t="s">
        <v>8010</v>
      </c>
      <c r="H6204" s="114" t="s">
        <v>2567</v>
      </c>
      <c r="I6204" s="114" t="s">
        <v>81</v>
      </c>
      <c r="J6204" s="114" t="s">
        <v>8011</v>
      </c>
      <c r="K6204" s="114"/>
      <c r="L6204" s="114" t="s">
        <v>20</v>
      </c>
      <c r="M6204" s="136">
        <v>-3600</v>
      </c>
      <c r="N6204" s="114" t="s">
        <v>28</v>
      </c>
      <c r="O6204" s="136">
        <v>-1045</v>
      </c>
      <c r="P6204" s="136">
        <v>-1045</v>
      </c>
      <c r="Q6204" s="114">
        <v>-1.29</v>
      </c>
      <c r="R6204" s="112"/>
      <c r="S6204" s="112"/>
      <c r="T6204" s="112"/>
      <c r="U6204" s="112"/>
    </row>
    <row r="6205" spans="1:21" hidden="1">
      <c r="A6205" s="116">
        <v>42485</v>
      </c>
      <c r="B6205" s="114" t="s">
        <v>7564</v>
      </c>
      <c r="C6205" s="116">
        <v>42485</v>
      </c>
      <c r="D6205" s="114" t="s">
        <v>7565</v>
      </c>
      <c r="E6205" s="114" t="s">
        <v>2566</v>
      </c>
      <c r="F6205" s="114" t="s">
        <v>3990</v>
      </c>
      <c r="G6205" s="114" t="s">
        <v>7566</v>
      </c>
      <c r="H6205" s="114" t="s">
        <v>2567</v>
      </c>
      <c r="I6205" s="114" t="s">
        <v>81</v>
      </c>
      <c r="J6205" s="114" t="s">
        <v>7567</v>
      </c>
      <c r="K6205" s="114"/>
      <c r="L6205" s="114" t="s">
        <v>20</v>
      </c>
      <c r="M6205" s="114">
        <v>-14</v>
      </c>
      <c r="N6205" s="114" t="s">
        <v>28</v>
      </c>
      <c r="O6205" s="114">
        <v>-7.7</v>
      </c>
      <c r="P6205" s="114">
        <v>-7.7</v>
      </c>
      <c r="Q6205" s="114">
        <v>3.54</v>
      </c>
      <c r="R6205" s="112"/>
      <c r="S6205" s="112"/>
      <c r="T6205" s="112"/>
      <c r="U6205" s="112"/>
    </row>
    <row r="6206" spans="1:21">
      <c r="A6206" s="116">
        <v>42490</v>
      </c>
      <c r="B6206" s="114" t="s">
        <v>7433</v>
      </c>
      <c r="C6206" s="116">
        <v>42490</v>
      </c>
      <c r="D6206" s="114" t="s">
        <v>7433</v>
      </c>
      <c r="E6206" s="114" t="s">
        <v>2566</v>
      </c>
      <c r="F6206" s="114"/>
      <c r="G6206" s="114"/>
      <c r="H6206" s="114" t="s">
        <v>2567</v>
      </c>
      <c r="I6206" s="114" t="s">
        <v>19</v>
      </c>
      <c r="J6206" s="114" t="s">
        <v>7434</v>
      </c>
      <c r="K6206" s="114"/>
      <c r="L6206" s="114" t="s">
        <v>20</v>
      </c>
      <c r="M6206" s="114">
        <v>-6</v>
      </c>
      <c r="N6206" s="114" t="s">
        <v>28</v>
      </c>
      <c r="O6206" s="114">
        <v>-3.3</v>
      </c>
      <c r="P6206" s="114">
        <v>-3.3</v>
      </c>
      <c r="Q6206" s="114">
        <v>1.52</v>
      </c>
      <c r="R6206" s="112"/>
      <c r="S6206" s="112"/>
      <c r="T6206" s="112"/>
      <c r="U6206" s="112"/>
    </row>
    <row r="6207" spans="1:21" hidden="1">
      <c r="A6207" s="116">
        <v>42471</v>
      </c>
      <c r="B6207" s="114" t="s">
        <v>8335</v>
      </c>
      <c r="C6207" s="116">
        <v>42471</v>
      </c>
      <c r="D6207" s="114" t="s">
        <v>8336</v>
      </c>
      <c r="E6207" s="114" t="s">
        <v>2566</v>
      </c>
      <c r="F6207" s="114" t="s">
        <v>294</v>
      </c>
      <c r="G6207" s="114" t="s">
        <v>8337</v>
      </c>
      <c r="H6207" s="114" t="s">
        <v>2567</v>
      </c>
      <c r="I6207" s="114" t="s">
        <v>81</v>
      </c>
      <c r="J6207" s="114" t="s">
        <v>8338</v>
      </c>
      <c r="K6207" s="114"/>
      <c r="L6207" s="114" t="s">
        <v>20</v>
      </c>
      <c r="M6207" s="136">
        <v>-4500</v>
      </c>
      <c r="N6207" s="114" t="s">
        <v>28</v>
      </c>
      <c r="O6207" s="136">
        <v>-2472.4</v>
      </c>
      <c r="P6207" s="136">
        <v>-2472.41</v>
      </c>
      <c r="Q6207" s="136">
        <v>1135.3</v>
      </c>
      <c r="R6207" s="112"/>
      <c r="S6207" s="112"/>
      <c r="T6207" s="112"/>
      <c r="U6207" s="112"/>
    </row>
    <row r="6208" spans="1:21">
      <c r="A6208" s="116">
        <v>42475</v>
      </c>
      <c r="B6208" s="114" t="s">
        <v>8349</v>
      </c>
      <c r="C6208" s="116">
        <v>42475</v>
      </c>
      <c r="D6208" s="114" t="s">
        <v>8349</v>
      </c>
      <c r="E6208" s="114" t="s">
        <v>2566</v>
      </c>
      <c r="F6208" s="114"/>
      <c r="G6208" s="114"/>
      <c r="H6208" s="114" t="s">
        <v>2567</v>
      </c>
      <c r="I6208" s="114" t="s">
        <v>19</v>
      </c>
      <c r="J6208" s="114" t="s">
        <v>8350</v>
      </c>
      <c r="K6208" s="114" t="s">
        <v>21</v>
      </c>
      <c r="L6208" s="114"/>
      <c r="M6208" s="136">
        <v>6445</v>
      </c>
      <c r="N6208" s="114" t="s">
        <v>28</v>
      </c>
      <c r="O6208" s="114">
        <v>0</v>
      </c>
      <c r="P6208" s="114">
        <v>0</v>
      </c>
      <c r="Q6208" s="136">
        <v>1846.85</v>
      </c>
      <c r="R6208" s="112"/>
      <c r="S6208" s="112"/>
      <c r="T6208" s="112"/>
      <c r="U6208" s="112"/>
    </row>
    <row r="6209" spans="1:21">
      <c r="A6209" s="116">
        <v>42475</v>
      </c>
      <c r="B6209" s="114" t="s">
        <v>8349</v>
      </c>
      <c r="C6209" s="116">
        <v>42475</v>
      </c>
      <c r="D6209" s="114" t="s">
        <v>8349</v>
      </c>
      <c r="E6209" s="114" t="s">
        <v>2566</v>
      </c>
      <c r="F6209" s="114"/>
      <c r="G6209" s="114"/>
      <c r="H6209" s="114" t="s">
        <v>2567</v>
      </c>
      <c r="I6209" s="114" t="s">
        <v>19</v>
      </c>
      <c r="J6209" s="114" t="s">
        <v>8350</v>
      </c>
      <c r="K6209" s="114" t="s">
        <v>21</v>
      </c>
      <c r="L6209" s="114"/>
      <c r="M6209" s="136">
        <v>33705</v>
      </c>
      <c r="N6209" s="114" t="s">
        <v>28</v>
      </c>
      <c r="O6209" s="114">
        <v>0</v>
      </c>
      <c r="P6209" s="114">
        <v>0</v>
      </c>
      <c r="Q6209" s="136">
        <v>9658.35</v>
      </c>
      <c r="R6209" s="112"/>
      <c r="S6209" s="112"/>
      <c r="T6209" s="112"/>
      <c r="U6209" s="112"/>
    </row>
    <row r="6210" spans="1:21">
      <c r="A6210" s="116">
        <v>42475</v>
      </c>
      <c r="B6210" s="114" t="s">
        <v>8351</v>
      </c>
      <c r="C6210" s="116">
        <v>42475</v>
      </c>
      <c r="D6210" s="114" t="s">
        <v>8351</v>
      </c>
      <c r="E6210" s="114" t="s">
        <v>2566</v>
      </c>
      <c r="F6210" s="114"/>
      <c r="G6210" s="114"/>
      <c r="H6210" s="114" t="s">
        <v>2567</v>
      </c>
      <c r="I6210" s="114" t="s">
        <v>19</v>
      </c>
      <c r="J6210" s="114" t="s">
        <v>8352</v>
      </c>
      <c r="K6210" s="114"/>
      <c r="L6210" s="114" t="s">
        <v>20</v>
      </c>
      <c r="M6210" s="114">
        <v>-3</v>
      </c>
      <c r="N6210" s="114" t="s">
        <v>28</v>
      </c>
      <c r="O6210" s="114">
        <v>0</v>
      </c>
      <c r="P6210" s="114">
        <v>0</v>
      </c>
      <c r="Q6210" s="114">
        <v>-0.86</v>
      </c>
      <c r="R6210" s="112"/>
      <c r="S6210" s="112"/>
      <c r="T6210" s="112"/>
      <c r="U6210" s="112"/>
    </row>
    <row r="6211" spans="1:21" hidden="1">
      <c r="A6211" s="116">
        <v>42478</v>
      </c>
      <c r="B6211" s="114" t="s">
        <v>8331</v>
      </c>
      <c r="C6211" s="116">
        <v>42478</v>
      </c>
      <c r="D6211" s="114" t="s">
        <v>8332</v>
      </c>
      <c r="E6211" s="114" t="s">
        <v>2566</v>
      </c>
      <c r="F6211" s="114" t="s">
        <v>294</v>
      </c>
      <c r="G6211" s="114" t="s">
        <v>8333</v>
      </c>
      <c r="H6211" s="114" t="s">
        <v>2567</v>
      </c>
      <c r="I6211" s="114" t="s">
        <v>81</v>
      </c>
      <c r="J6211" s="114" t="s">
        <v>8334</v>
      </c>
      <c r="K6211" s="114"/>
      <c r="L6211" s="114" t="s">
        <v>20</v>
      </c>
      <c r="M6211" s="114">
        <v>-740</v>
      </c>
      <c r="N6211" s="114" t="s">
        <v>28</v>
      </c>
      <c r="O6211" s="114">
        <v>-406.57</v>
      </c>
      <c r="P6211" s="114">
        <v>-406.51</v>
      </c>
      <c r="Q6211" s="114">
        <v>186.63</v>
      </c>
      <c r="R6211" s="112"/>
      <c r="S6211" s="112"/>
      <c r="T6211" s="112"/>
      <c r="U6211" s="112"/>
    </row>
    <row r="6212" spans="1:21">
      <c r="A6212" s="116">
        <v>42475</v>
      </c>
      <c r="B6212" s="114" t="s">
        <v>8351</v>
      </c>
      <c r="C6212" s="116">
        <v>42475</v>
      </c>
      <c r="D6212" s="114" t="s">
        <v>8351</v>
      </c>
      <c r="E6212" s="114" t="s">
        <v>2566</v>
      </c>
      <c r="F6212" s="114"/>
      <c r="G6212" s="114"/>
      <c r="H6212" s="114" t="s">
        <v>2567</v>
      </c>
      <c r="I6212" s="114" t="s">
        <v>19</v>
      </c>
      <c r="J6212" s="114" t="s">
        <v>8352</v>
      </c>
      <c r="K6212" s="114"/>
      <c r="L6212" s="114" t="s">
        <v>20</v>
      </c>
      <c r="M6212" s="114">
        <v>-5</v>
      </c>
      <c r="N6212" s="114" t="s">
        <v>28</v>
      </c>
      <c r="O6212" s="114">
        <v>0</v>
      </c>
      <c r="P6212" s="114">
        <v>0</v>
      </c>
      <c r="Q6212" s="114">
        <v>-1.43</v>
      </c>
      <c r="R6212" s="112"/>
      <c r="S6212" s="112"/>
      <c r="T6212" s="112"/>
      <c r="U6212" s="112"/>
    </row>
    <row r="6213" spans="1:21" hidden="1">
      <c r="A6213" s="116">
        <v>42478</v>
      </c>
      <c r="B6213" s="114" t="s">
        <v>8331</v>
      </c>
      <c r="C6213" s="116">
        <v>42478</v>
      </c>
      <c r="D6213" s="114" t="s">
        <v>8332</v>
      </c>
      <c r="E6213" s="114" t="s">
        <v>2566</v>
      </c>
      <c r="F6213" s="114" t="s">
        <v>294</v>
      </c>
      <c r="G6213" s="114" t="s">
        <v>8333</v>
      </c>
      <c r="H6213" s="114" t="s">
        <v>2567</v>
      </c>
      <c r="I6213" s="114" t="s">
        <v>81</v>
      </c>
      <c r="J6213" s="114" t="s">
        <v>8334</v>
      </c>
      <c r="K6213" s="114"/>
      <c r="L6213" s="114" t="s">
        <v>20</v>
      </c>
      <c r="M6213" s="136">
        <v>-1960</v>
      </c>
      <c r="N6213" s="114" t="s">
        <v>28</v>
      </c>
      <c r="O6213" s="114">
        <v>-568.94000000000005</v>
      </c>
      <c r="P6213" s="114">
        <v>-568.94000000000005</v>
      </c>
      <c r="Q6213" s="114">
        <v>-0.71</v>
      </c>
      <c r="R6213" s="112"/>
      <c r="S6213" s="112"/>
      <c r="T6213" s="112"/>
      <c r="U6213" s="112"/>
    </row>
    <row r="6214" spans="1:21" hidden="1">
      <c r="A6214" s="116">
        <v>42478</v>
      </c>
      <c r="B6214" s="114" t="s">
        <v>7821</v>
      </c>
      <c r="C6214" s="116">
        <v>42478</v>
      </c>
      <c r="D6214" s="114" t="s">
        <v>7822</v>
      </c>
      <c r="E6214" s="114" t="s">
        <v>2566</v>
      </c>
      <c r="F6214" s="114" t="s">
        <v>3990</v>
      </c>
      <c r="G6214" s="114" t="s">
        <v>7823</v>
      </c>
      <c r="H6214" s="114" t="s">
        <v>2567</v>
      </c>
      <c r="I6214" s="114" t="s">
        <v>81</v>
      </c>
      <c r="J6214" s="114" t="s">
        <v>7824</v>
      </c>
      <c r="K6214" s="114"/>
      <c r="L6214" s="114" t="s">
        <v>20</v>
      </c>
      <c r="M6214" s="114">
        <v>-20</v>
      </c>
      <c r="N6214" s="114" t="s">
        <v>28</v>
      </c>
      <c r="O6214" s="114">
        <v>-11.01</v>
      </c>
      <c r="P6214" s="114">
        <v>-11.01</v>
      </c>
      <c r="Q6214" s="114">
        <v>5.0599999999999996</v>
      </c>
      <c r="R6214" s="112"/>
      <c r="S6214" s="112"/>
      <c r="T6214" s="112"/>
      <c r="U6214" s="112"/>
    </row>
    <row r="6215" spans="1:21" hidden="1">
      <c r="A6215" s="116">
        <v>42478</v>
      </c>
      <c r="B6215" s="114" t="s">
        <v>7821</v>
      </c>
      <c r="C6215" s="116">
        <v>42478</v>
      </c>
      <c r="D6215" s="114" t="s">
        <v>7822</v>
      </c>
      <c r="E6215" s="114" t="s">
        <v>2566</v>
      </c>
      <c r="F6215" s="114" t="s">
        <v>3990</v>
      </c>
      <c r="G6215" s="114" t="s">
        <v>7823</v>
      </c>
      <c r="H6215" s="114" t="s">
        <v>2567</v>
      </c>
      <c r="I6215" s="114" t="s">
        <v>81</v>
      </c>
      <c r="J6215" s="114" t="s">
        <v>7824</v>
      </c>
      <c r="K6215" s="114"/>
      <c r="L6215" s="114" t="s">
        <v>20</v>
      </c>
      <c r="M6215" s="114">
        <v>-20</v>
      </c>
      <c r="N6215" s="114" t="s">
        <v>28</v>
      </c>
      <c r="O6215" s="114">
        <v>-11</v>
      </c>
      <c r="P6215" s="114">
        <v>-11.01</v>
      </c>
      <c r="Q6215" s="114">
        <v>5.07</v>
      </c>
      <c r="R6215" s="112"/>
      <c r="S6215" s="112"/>
      <c r="T6215" s="112"/>
      <c r="U6215" s="112"/>
    </row>
    <row r="6216" spans="1:21" hidden="1">
      <c r="A6216" s="116">
        <v>42464</v>
      </c>
      <c r="B6216" s="114" t="s">
        <v>8004</v>
      </c>
      <c r="C6216" s="116">
        <v>42464</v>
      </c>
      <c r="D6216" s="114" t="s">
        <v>8005</v>
      </c>
      <c r="E6216" s="114" t="s">
        <v>2566</v>
      </c>
      <c r="F6216" s="114" t="s">
        <v>294</v>
      </c>
      <c r="G6216" s="114" t="s">
        <v>8006</v>
      </c>
      <c r="H6216" s="114" t="s">
        <v>2567</v>
      </c>
      <c r="I6216" s="114" t="s">
        <v>81</v>
      </c>
      <c r="J6216" s="114" t="s">
        <v>8007</v>
      </c>
      <c r="K6216" s="114"/>
      <c r="L6216" s="114" t="s">
        <v>20</v>
      </c>
      <c r="M6216" s="136">
        <v>-4500</v>
      </c>
      <c r="N6216" s="114" t="s">
        <v>28</v>
      </c>
      <c r="O6216" s="114">
        <v>0</v>
      </c>
      <c r="P6216" s="114">
        <v>0</v>
      </c>
      <c r="Q6216" s="136">
        <v>-1337.12</v>
      </c>
      <c r="R6216" s="112"/>
      <c r="S6216" s="112"/>
      <c r="T6216" s="112"/>
      <c r="U6216" s="112"/>
    </row>
    <row r="6217" spans="1:21" hidden="1">
      <c r="A6217" s="116">
        <v>42475</v>
      </c>
      <c r="B6217" s="114" t="s">
        <v>8353</v>
      </c>
      <c r="C6217" s="116">
        <v>42490</v>
      </c>
      <c r="D6217" s="114" t="s">
        <v>6940</v>
      </c>
      <c r="E6217" s="114" t="s">
        <v>2566</v>
      </c>
      <c r="F6217" s="114"/>
      <c r="G6217" s="114"/>
      <c r="H6217" s="114" t="s">
        <v>2567</v>
      </c>
      <c r="I6217" s="114" t="s">
        <v>26</v>
      </c>
      <c r="J6217" s="114" t="s">
        <v>6941</v>
      </c>
      <c r="K6217" s="114" t="s">
        <v>21</v>
      </c>
      <c r="L6217" s="114"/>
      <c r="M6217" s="136">
        <v>6451</v>
      </c>
      <c r="N6217" s="114" t="s">
        <v>28</v>
      </c>
      <c r="O6217" s="114">
        <v>0</v>
      </c>
      <c r="P6217" s="136">
        <v>2145.8200000000002</v>
      </c>
      <c r="Q6217" s="114">
        <v>-297.25</v>
      </c>
      <c r="R6217" s="112"/>
      <c r="S6217" s="112"/>
      <c r="T6217" s="112"/>
      <c r="U6217" s="112"/>
    </row>
    <row r="6218" spans="1:21">
      <c r="A6218" s="116">
        <v>42475</v>
      </c>
      <c r="B6218" s="114" t="s">
        <v>8354</v>
      </c>
      <c r="C6218" s="116">
        <v>42475</v>
      </c>
      <c r="D6218" s="114" t="s">
        <v>8354</v>
      </c>
      <c r="E6218" s="114" t="s">
        <v>2566</v>
      </c>
      <c r="F6218" s="114"/>
      <c r="G6218" s="114"/>
      <c r="H6218" s="114" t="s">
        <v>2567</v>
      </c>
      <c r="I6218" s="114" t="s">
        <v>19</v>
      </c>
      <c r="J6218" s="114" t="s">
        <v>8355</v>
      </c>
      <c r="K6218" s="114"/>
      <c r="L6218" s="114" t="s">
        <v>20</v>
      </c>
      <c r="M6218" s="114">
        <v>-6</v>
      </c>
      <c r="N6218" s="114" t="s">
        <v>28</v>
      </c>
      <c r="O6218" s="114">
        <v>0</v>
      </c>
      <c r="P6218" s="114">
        <v>0</v>
      </c>
      <c r="Q6218" s="114">
        <v>-1.72</v>
      </c>
      <c r="R6218" s="112"/>
      <c r="S6218" s="112"/>
      <c r="T6218" s="112"/>
      <c r="U6218" s="112"/>
    </row>
    <row r="6219" spans="1:21">
      <c r="A6219" s="116">
        <v>42475</v>
      </c>
      <c r="B6219" s="114" t="s">
        <v>8349</v>
      </c>
      <c r="C6219" s="116">
        <v>42475</v>
      </c>
      <c r="D6219" s="114" t="s">
        <v>8349</v>
      </c>
      <c r="E6219" s="114" t="s">
        <v>2566</v>
      </c>
      <c r="F6219" s="114"/>
      <c r="G6219" s="114"/>
      <c r="H6219" s="114" t="s">
        <v>2567</v>
      </c>
      <c r="I6219" s="114" t="s">
        <v>19</v>
      </c>
      <c r="J6219" s="114" t="s">
        <v>8350</v>
      </c>
      <c r="K6219" s="114"/>
      <c r="L6219" s="114" t="s">
        <v>20</v>
      </c>
      <c r="M6219" s="136">
        <v>-33705</v>
      </c>
      <c r="N6219" s="114" t="s">
        <v>28</v>
      </c>
      <c r="O6219" s="114">
        <v>0</v>
      </c>
      <c r="P6219" s="114">
        <v>0</v>
      </c>
      <c r="Q6219" s="136">
        <v>-9658.35</v>
      </c>
      <c r="R6219" s="112"/>
      <c r="S6219" s="112"/>
      <c r="T6219" s="112"/>
      <c r="U6219" s="112"/>
    </row>
    <row r="6220" spans="1:21" hidden="1">
      <c r="A6220" s="116">
        <v>42475</v>
      </c>
      <c r="B6220" s="114" t="s">
        <v>8356</v>
      </c>
      <c r="C6220" s="116">
        <v>42490</v>
      </c>
      <c r="D6220" s="114" t="s">
        <v>6940</v>
      </c>
      <c r="E6220" s="114" t="s">
        <v>2566</v>
      </c>
      <c r="F6220" s="114"/>
      <c r="G6220" s="114"/>
      <c r="H6220" s="114" t="s">
        <v>2567</v>
      </c>
      <c r="I6220" s="114" t="s">
        <v>26</v>
      </c>
      <c r="J6220" s="114" t="s">
        <v>6941</v>
      </c>
      <c r="K6220" s="114" t="s">
        <v>21</v>
      </c>
      <c r="L6220" s="114"/>
      <c r="M6220" s="136">
        <v>33705</v>
      </c>
      <c r="N6220" s="114" t="s">
        <v>28</v>
      </c>
      <c r="O6220" s="114">
        <v>0</v>
      </c>
      <c r="P6220" s="136">
        <v>11211.4</v>
      </c>
      <c r="Q6220" s="136">
        <v>-1553.05</v>
      </c>
      <c r="R6220" s="112"/>
      <c r="S6220" s="112"/>
      <c r="T6220" s="112"/>
      <c r="U6220" s="112"/>
    </row>
    <row r="6221" spans="1:21">
      <c r="A6221" s="116">
        <v>42475</v>
      </c>
      <c r="B6221" s="114" t="s">
        <v>8349</v>
      </c>
      <c r="C6221" s="116">
        <v>42475</v>
      </c>
      <c r="D6221" s="114" t="s">
        <v>8349</v>
      </c>
      <c r="E6221" s="114" t="s">
        <v>2566</v>
      </c>
      <c r="F6221" s="114"/>
      <c r="G6221" s="114"/>
      <c r="H6221" s="114" t="s">
        <v>2567</v>
      </c>
      <c r="I6221" s="114" t="s">
        <v>19</v>
      </c>
      <c r="J6221" s="114" t="s">
        <v>8350</v>
      </c>
      <c r="K6221" s="114"/>
      <c r="L6221" s="114" t="s">
        <v>20</v>
      </c>
      <c r="M6221" s="136">
        <v>-6445</v>
      </c>
      <c r="N6221" s="114" t="s">
        <v>28</v>
      </c>
      <c r="O6221" s="114">
        <v>0</v>
      </c>
      <c r="P6221" s="114">
        <v>0</v>
      </c>
      <c r="Q6221" s="136">
        <v>-1846.85</v>
      </c>
      <c r="R6221" s="112"/>
      <c r="S6221" s="112"/>
      <c r="T6221" s="112"/>
      <c r="U6221" s="112"/>
    </row>
    <row r="6222" spans="1:21">
      <c r="A6222" s="116">
        <v>42475</v>
      </c>
      <c r="B6222" s="114" t="s">
        <v>8351</v>
      </c>
      <c r="C6222" s="116">
        <v>42475</v>
      </c>
      <c r="D6222" s="114" t="s">
        <v>8351</v>
      </c>
      <c r="E6222" s="114" t="s">
        <v>2566</v>
      </c>
      <c r="F6222" s="114"/>
      <c r="G6222" s="114"/>
      <c r="H6222" s="114" t="s">
        <v>2567</v>
      </c>
      <c r="I6222" s="114" t="s">
        <v>19</v>
      </c>
      <c r="J6222" s="114" t="s">
        <v>8352</v>
      </c>
      <c r="K6222" s="114" t="s">
        <v>21</v>
      </c>
      <c r="L6222" s="114"/>
      <c r="M6222" s="114">
        <v>3</v>
      </c>
      <c r="N6222" s="114" t="s">
        <v>28</v>
      </c>
      <c r="O6222" s="114">
        <v>0</v>
      </c>
      <c r="P6222" s="114">
        <v>0</v>
      </c>
      <c r="Q6222" s="114">
        <v>0.87</v>
      </c>
      <c r="R6222" s="112"/>
      <c r="S6222" s="112"/>
      <c r="T6222" s="112"/>
      <c r="U6222" s="112"/>
    </row>
    <row r="6223" spans="1:21">
      <c r="A6223" s="116">
        <v>42475</v>
      </c>
      <c r="B6223" s="114" t="s">
        <v>8351</v>
      </c>
      <c r="C6223" s="116">
        <v>42475</v>
      </c>
      <c r="D6223" s="114" t="s">
        <v>8351</v>
      </c>
      <c r="E6223" s="114" t="s">
        <v>2566</v>
      </c>
      <c r="F6223" s="114"/>
      <c r="G6223" s="114"/>
      <c r="H6223" s="114" t="s">
        <v>2567</v>
      </c>
      <c r="I6223" s="114" t="s">
        <v>19</v>
      </c>
      <c r="J6223" s="114" t="s">
        <v>8352</v>
      </c>
      <c r="K6223" s="114" t="s">
        <v>21</v>
      </c>
      <c r="L6223" s="114"/>
      <c r="M6223" s="114">
        <v>5</v>
      </c>
      <c r="N6223" s="114" t="s">
        <v>28</v>
      </c>
      <c r="O6223" s="114">
        <v>0</v>
      </c>
      <c r="P6223" s="114">
        <v>0</v>
      </c>
      <c r="Q6223" s="114">
        <v>1.45</v>
      </c>
      <c r="R6223" s="112"/>
      <c r="S6223" s="112"/>
      <c r="T6223" s="112"/>
      <c r="U6223" s="112"/>
    </row>
    <row r="6224" spans="1:21">
      <c r="A6224" s="116">
        <v>42490</v>
      </c>
      <c r="B6224" s="114" t="s">
        <v>7433</v>
      </c>
      <c r="C6224" s="116">
        <v>42490</v>
      </c>
      <c r="D6224" s="114" t="s">
        <v>7433</v>
      </c>
      <c r="E6224" s="114" t="s">
        <v>2566</v>
      </c>
      <c r="F6224" s="114"/>
      <c r="G6224" s="114"/>
      <c r="H6224" s="114" t="s">
        <v>2567</v>
      </c>
      <c r="I6224" s="114" t="s">
        <v>19</v>
      </c>
      <c r="J6224" s="114" t="s">
        <v>7434</v>
      </c>
      <c r="K6224" s="114" t="s">
        <v>21</v>
      </c>
      <c r="L6224" s="114"/>
      <c r="M6224" s="114">
        <v>6</v>
      </c>
      <c r="N6224" s="114" t="s">
        <v>28</v>
      </c>
      <c r="O6224" s="114">
        <v>3.3</v>
      </c>
      <c r="P6224" s="114">
        <v>3.3</v>
      </c>
      <c r="Q6224" s="114">
        <v>-1.52</v>
      </c>
      <c r="R6224" s="112"/>
      <c r="S6224" s="112"/>
      <c r="T6224" s="112"/>
      <c r="U6224" s="112"/>
    </row>
    <row r="6225" spans="1:21" hidden="1">
      <c r="A6225" s="116">
        <v>42490</v>
      </c>
      <c r="B6225" s="114" t="s">
        <v>7476</v>
      </c>
      <c r="C6225" s="116">
        <v>42490</v>
      </c>
      <c r="D6225" s="114" t="s">
        <v>7476</v>
      </c>
      <c r="E6225" s="114" t="s">
        <v>2566</v>
      </c>
      <c r="F6225" s="114" t="s">
        <v>166</v>
      </c>
      <c r="G6225" s="114" t="s">
        <v>7477</v>
      </c>
      <c r="H6225" s="114" t="s">
        <v>2567</v>
      </c>
      <c r="I6225" s="114" t="s">
        <v>81</v>
      </c>
      <c r="J6225" s="114" t="s">
        <v>7478</v>
      </c>
      <c r="K6225" s="114"/>
      <c r="L6225" s="114" t="s">
        <v>20</v>
      </c>
      <c r="M6225" s="114">
        <v>-6</v>
      </c>
      <c r="N6225" s="114" t="s">
        <v>28</v>
      </c>
      <c r="O6225" s="114">
        <v>0</v>
      </c>
      <c r="P6225" s="114">
        <v>0</v>
      </c>
      <c r="Q6225" s="114">
        <v>-1.78</v>
      </c>
      <c r="R6225" s="112"/>
      <c r="S6225" s="112"/>
      <c r="T6225" s="112"/>
      <c r="U6225" s="112"/>
    </row>
    <row r="6226" spans="1:21" hidden="1">
      <c r="A6226" s="116">
        <v>42490</v>
      </c>
      <c r="B6226" s="114" t="s">
        <v>7473</v>
      </c>
      <c r="C6226" s="116">
        <v>42490</v>
      </c>
      <c r="D6226" s="114" t="s">
        <v>7473</v>
      </c>
      <c r="E6226" s="114" t="s">
        <v>2566</v>
      </c>
      <c r="F6226" s="114" t="s">
        <v>3991</v>
      </c>
      <c r="G6226" s="114" t="s">
        <v>7474</v>
      </c>
      <c r="H6226" s="114" t="s">
        <v>2567</v>
      </c>
      <c r="I6226" s="114" t="s">
        <v>81</v>
      </c>
      <c r="J6226" s="114" t="s">
        <v>7475</v>
      </c>
      <c r="K6226" s="114"/>
      <c r="L6226" s="114" t="s">
        <v>20</v>
      </c>
      <c r="M6226" s="114">
        <v>-3</v>
      </c>
      <c r="N6226" s="114" t="s">
        <v>28</v>
      </c>
      <c r="O6226" s="114">
        <v>0</v>
      </c>
      <c r="P6226" s="114">
        <v>0</v>
      </c>
      <c r="Q6226" s="114">
        <v>-0.87</v>
      </c>
      <c r="R6226" s="112"/>
      <c r="S6226" s="112"/>
      <c r="T6226" s="112"/>
      <c r="U6226" s="112"/>
    </row>
    <row r="6227" spans="1:21" hidden="1">
      <c r="A6227" s="116">
        <v>42490</v>
      </c>
      <c r="B6227" s="114" t="s">
        <v>7473</v>
      </c>
      <c r="C6227" s="116">
        <v>42490</v>
      </c>
      <c r="D6227" s="114" t="s">
        <v>7473</v>
      </c>
      <c r="E6227" s="114" t="s">
        <v>2566</v>
      </c>
      <c r="F6227" s="114" t="s">
        <v>3991</v>
      </c>
      <c r="G6227" s="114" t="s">
        <v>7474</v>
      </c>
      <c r="H6227" s="114" t="s">
        <v>2567</v>
      </c>
      <c r="I6227" s="114" t="s">
        <v>81</v>
      </c>
      <c r="J6227" s="114" t="s">
        <v>7475</v>
      </c>
      <c r="K6227" s="114"/>
      <c r="L6227" s="114" t="s">
        <v>20</v>
      </c>
      <c r="M6227" s="114">
        <v>-5</v>
      </c>
      <c r="N6227" s="114" t="s">
        <v>28</v>
      </c>
      <c r="O6227" s="114">
        <v>0</v>
      </c>
      <c r="P6227" s="114">
        <v>0</v>
      </c>
      <c r="Q6227" s="114">
        <v>-1.45</v>
      </c>
      <c r="R6227" s="112"/>
      <c r="S6227" s="112"/>
      <c r="T6227" s="112"/>
      <c r="U6227" s="112"/>
    </row>
    <row r="6228" spans="1:21" hidden="1">
      <c r="A6228" s="116">
        <v>42489</v>
      </c>
      <c r="B6228" s="114" t="s">
        <v>8318</v>
      </c>
      <c r="C6228" s="116">
        <v>42489</v>
      </c>
      <c r="D6228" s="114" t="s">
        <v>8318</v>
      </c>
      <c r="E6228" s="114" t="s">
        <v>2566</v>
      </c>
      <c r="F6228" s="114" t="s">
        <v>4001</v>
      </c>
      <c r="G6228" s="114" t="s">
        <v>8319</v>
      </c>
      <c r="H6228" s="114" t="s">
        <v>2567</v>
      </c>
      <c r="I6228" s="114" t="s">
        <v>81</v>
      </c>
      <c r="J6228" s="114" t="s">
        <v>8320</v>
      </c>
      <c r="K6228" s="114"/>
      <c r="L6228" s="114" t="s">
        <v>20</v>
      </c>
      <c r="M6228" s="114">
        <v>-6</v>
      </c>
      <c r="N6228" s="114" t="s">
        <v>28</v>
      </c>
      <c r="O6228" s="114">
        <v>0</v>
      </c>
      <c r="P6228" s="114">
        <v>0</v>
      </c>
      <c r="Q6228" s="114">
        <v>-1.73</v>
      </c>
      <c r="R6228" s="112"/>
      <c r="S6228" s="112"/>
      <c r="T6228" s="112"/>
      <c r="U6228" s="112"/>
    </row>
    <row r="6229" spans="1:21">
      <c r="A6229" s="116">
        <v>42475</v>
      </c>
      <c r="B6229" s="114" t="s">
        <v>8354</v>
      </c>
      <c r="C6229" s="116">
        <v>42475</v>
      </c>
      <c r="D6229" s="114" t="s">
        <v>8354</v>
      </c>
      <c r="E6229" s="114" t="s">
        <v>2566</v>
      </c>
      <c r="F6229" s="114"/>
      <c r="G6229" s="114"/>
      <c r="H6229" s="114" t="s">
        <v>2567</v>
      </c>
      <c r="I6229" s="114" t="s">
        <v>19</v>
      </c>
      <c r="J6229" s="114" t="s">
        <v>8355</v>
      </c>
      <c r="K6229" s="114" t="s">
        <v>21</v>
      </c>
      <c r="L6229" s="114"/>
      <c r="M6229" s="114">
        <v>6</v>
      </c>
      <c r="N6229" s="114" t="s">
        <v>28</v>
      </c>
      <c r="O6229" s="114">
        <v>0</v>
      </c>
      <c r="P6229" s="114">
        <v>0</v>
      </c>
      <c r="Q6229" s="114">
        <v>1.73</v>
      </c>
      <c r="R6229" s="112"/>
      <c r="S6229" s="112"/>
      <c r="T6229" s="112"/>
      <c r="U6229" s="112"/>
    </row>
    <row r="6230" spans="1:21" hidden="1">
      <c r="A6230" s="116">
        <v>42475</v>
      </c>
      <c r="B6230" s="114" t="s">
        <v>7517</v>
      </c>
      <c r="C6230" s="116">
        <v>42475</v>
      </c>
      <c r="D6230" s="114" t="s">
        <v>7518</v>
      </c>
      <c r="E6230" s="114" t="s">
        <v>4078</v>
      </c>
      <c r="F6230" s="114" t="s">
        <v>886</v>
      </c>
      <c r="G6230" s="114" t="s">
        <v>7519</v>
      </c>
      <c r="H6230" s="114" t="s">
        <v>4079</v>
      </c>
      <c r="I6230" s="114" t="s">
        <v>81</v>
      </c>
      <c r="J6230" s="114" t="s">
        <v>7520</v>
      </c>
      <c r="K6230" s="114"/>
      <c r="L6230" s="114" t="s">
        <v>20</v>
      </c>
      <c r="M6230" s="136">
        <v>-4400</v>
      </c>
      <c r="N6230" s="114" t="s">
        <v>28</v>
      </c>
      <c r="O6230" s="136">
        <v>-1227.72</v>
      </c>
      <c r="P6230" s="136">
        <v>-1227.71</v>
      </c>
      <c r="Q6230" s="114">
        <v>-0.01</v>
      </c>
      <c r="R6230" s="112"/>
      <c r="S6230" s="112"/>
      <c r="T6230" s="112"/>
      <c r="U6230" s="112"/>
    </row>
    <row r="6231" spans="1:21" hidden="1">
      <c r="A6231" s="116">
        <v>42486</v>
      </c>
      <c r="B6231" s="114" t="s">
        <v>7643</v>
      </c>
      <c r="C6231" s="116">
        <v>42486</v>
      </c>
      <c r="D6231" s="114" t="s">
        <v>7644</v>
      </c>
      <c r="E6231" s="114" t="s">
        <v>4078</v>
      </c>
      <c r="F6231" s="114" t="s">
        <v>886</v>
      </c>
      <c r="G6231" s="114" t="s">
        <v>7645</v>
      </c>
      <c r="H6231" s="114" t="s">
        <v>4079</v>
      </c>
      <c r="I6231" s="114" t="s">
        <v>81</v>
      </c>
      <c r="J6231" s="114" t="s">
        <v>7646</v>
      </c>
      <c r="K6231" s="114"/>
      <c r="L6231" s="114" t="s">
        <v>20</v>
      </c>
      <c r="M6231" s="136">
        <v>-5500</v>
      </c>
      <c r="N6231" s="114" t="s">
        <v>28</v>
      </c>
      <c r="O6231" s="136">
        <v>-1534.65</v>
      </c>
      <c r="P6231" s="136">
        <v>-1534.67</v>
      </c>
      <c r="Q6231" s="114">
        <v>0.03</v>
      </c>
      <c r="R6231" s="112"/>
      <c r="S6231" s="112"/>
      <c r="T6231" s="112"/>
      <c r="U6231" s="112"/>
    </row>
    <row r="6232" spans="1:21" hidden="1">
      <c r="A6232" s="116">
        <v>42488</v>
      </c>
      <c r="B6232" s="114" t="s">
        <v>8357</v>
      </c>
      <c r="C6232" s="116">
        <v>42490</v>
      </c>
      <c r="D6232" s="114" t="s">
        <v>6984</v>
      </c>
      <c r="E6232" s="114" t="s">
        <v>4078</v>
      </c>
      <c r="F6232" s="114"/>
      <c r="G6232" s="114"/>
      <c r="H6232" s="114" t="s">
        <v>4079</v>
      </c>
      <c r="I6232" s="114" t="s">
        <v>26</v>
      </c>
      <c r="J6232" s="114" t="s">
        <v>6985</v>
      </c>
      <c r="K6232" s="114" t="s">
        <v>21</v>
      </c>
      <c r="L6232" s="114"/>
      <c r="M6232" s="136">
        <v>14750</v>
      </c>
      <c r="N6232" s="114" t="s">
        <v>28</v>
      </c>
      <c r="O6232" s="114">
        <v>0</v>
      </c>
      <c r="P6232" s="136">
        <v>5185.53</v>
      </c>
      <c r="Q6232" s="136">
        <v>-1159.3699999999999</v>
      </c>
      <c r="R6232" s="112"/>
      <c r="S6232" s="112"/>
      <c r="T6232" s="112"/>
      <c r="U6232" s="112"/>
    </row>
    <row r="6233" spans="1:21" hidden="1">
      <c r="A6233" s="116">
        <v>42471</v>
      </c>
      <c r="B6233" s="114" t="s">
        <v>8079</v>
      </c>
      <c r="C6233" s="116">
        <v>42471</v>
      </c>
      <c r="D6233" s="114" t="s">
        <v>8080</v>
      </c>
      <c r="E6233" s="114" t="s">
        <v>2574</v>
      </c>
      <c r="F6233" s="114" t="s">
        <v>3993</v>
      </c>
      <c r="G6233" s="114" t="s">
        <v>8081</v>
      </c>
      <c r="H6233" s="114" t="s">
        <v>2575</v>
      </c>
      <c r="I6233" s="114" t="s">
        <v>81</v>
      </c>
      <c r="J6233" s="114" t="s">
        <v>8082</v>
      </c>
      <c r="K6233" s="114"/>
      <c r="L6233" s="114" t="s">
        <v>20</v>
      </c>
      <c r="M6233" s="136">
        <v>-3168</v>
      </c>
      <c r="N6233" s="114" t="s">
        <v>28</v>
      </c>
      <c r="O6233" s="114">
        <v>-556.99</v>
      </c>
      <c r="P6233" s="114">
        <v>-556.99</v>
      </c>
      <c r="Q6233" s="114">
        <v>0</v>
      </c>
      <c r="R6233" s="112"/>
      <c r="S6233" s="112"/>
      <c r="T6233" s="112"/>
      <c r="U6233" s="112"/>
    </row>
    <row r="6234" spans="1:21" hidden="1">
      <c r="A6234" s="116">
        <v>42480</v>
      </c>
      <c r="B6234" s="114" t="s">
        <v>7486</v>
      </c>
      <c r="C6234" s="116">
        <v>42480</v>
      </c>
      <c r="D6234" s="114" t="s">
        <v>7487</v>
      </c>
      <c r="E6234" s="114" t="s">
        <v>2574</v>
      </c>
      <c r="F6234" s="114" t="s">
        <v>3993</v>
      </c>
      <c r="G6234" s="114" t="s">
        <v>7488</v>
      </c>
      <c r="H6234" s="114" t="s">
        <v>2575</v>
      </c>
      <c r="I6234" s="114" t="s">
        <v>81</v>
      </c>
      <c r="J6234" s="114" t="s">
        <v>7489</v>
      </c>
      <c r="K6234" s="114"/>
      <c r="L6234" s="114" t="s">
        <v>20</v>
      </c>
      <c r="M6234" s="136">
        <v>-1584</v>
      </c>
      <c r="N6234" s="114" t="s">
        <v>28</v>
      </c>
      <c r="O6234" s="114">
        <v>-278.5</v>
      </c>
      <c r="P6234" s="114">
        <v>-278.5</v>
      </c>
      <c r="Q6234" s="114">
        <v>0</v>
      </c>
      <c r="R6234" s="112"/>
      <c r="S6234" s="112"/>
      <c r="T6234" s="112"/>
      <c r="U6234" s="112"/>
    </row>
    <row r="6235" spans="1:21" hidden="1">
      <c r="A6235" s="116">
        <v>42471</v>
      </c>
      <c r="B6235" s="114" t="s">
        <v>8079</v>
      </c>
      <c r="C6235" s="116">
        <v>42471</v>
      </c>
      <c r="D6235" s="114" t="s">
        <v>8080</v>
      </c>
      <c r="E6235" s="114" t="s">
        <v>2576</v>
      </c>
      <c r="F6235" s="114" t="s">
        <v>3993</v>
      </c>
      <c r="G6235" s="114" t="s">
        <v>8081</v>
      </c>
      <c r="H6235" s="114" t="s">
        <v>2577</v>
      </c>
      <c r="I6235" s="114" t="s">
        <v>81</v>
      </c>
      <c r="J6235" s="114" t="s">
        <v>8082</v>
      </c>
      <c r="K6235" s="114"/>
      <c r="L6235" s="114" t="s">
        <v>20</v>
      </c>
      <c r="M6235" s="114">
        <v>-900</v>
      </c>
      <c r="N6235" s="114" t="s">
        <v>28</v>
      </c>
      <c r="O6235" s="114">
        <v>-274.29000000000002</v>
      </c>
      <c r="P6235" s="114">
        <v>-274.29000000000002</v>
      </c>
      <c r="Q6235" s="114">
        <v>0</v>
      </c>
      <c r="R6235" s="112"/>
      <c r="S6235" s="112"/>
      <c r="T6235" s="112"/>
      <c r="U6235" s="112"/>
    </row>
    <row r="6236" spans="1:21" hidden="1">
      <c r="A6236" s="116">
        <v>42480</v>
      </c>
      <c r="B6236" s="114" t="s">
        <v>7486</v>
      </c>
      <c r="C6236" s="116">
        <v>42480</v>
      </c>
      <c r="D6236" s="114" t="s">
        <v>7487</v>
      </c>
      <c r="E6236" s="114" t="s">
        <v>2576</v>
      </c>
      <c r="F6236" s="114" t="s">
        <v>3993</v>
      </c>
      <c r="G6236" s="114" t="s">
        <v>7488</v>
      </c>
      <c r="H6236" s="114" t="s">
        <v>2577</v>
      </c>
      <c r="I6236" s="114" t="s">
        <v>81</v>
      </c>
      <c r="J6236" s="114" t="s">
        <v>7489</v>
      </c>
      <c r="K6236" s="114"/>
      <c r="L6236" s="114" t="s">
        <v>20</v>
      </c>
      <c r="M6236" s="114">
        <v>-900</v>
      </c>
      <c r="N6236" s="114" t="s">
        <v>28</v>
      </c>
      <c r="O6236" s="114">
        <v>-274.29000000000002</v>
      </c>
      <c r="P6236" s="114">
        <v>-274.29000000000002</v>
      </c>
      <c r="Q6236" s="114">
        <v>0</v>
      </c>
      <c r="R6236" s="112"/>
      <c r="S6236" s="112"/>
      <c r="T6236" s="112"/>
      <c r="U6236" s="112"/>
    </row>
    <row r="6237" spans="1:21" hidden="1">
      <c r="A6237" s="116">
        <v>42475</v>
      </c>
      <c r="B6237" s="114" t="s">
        <v>7517</v>
      </c>
      <c r="C6237" s="116">
        <v>42475</v>
      </c>
      <c r="D6237" s="114" t="s">
        <v>7518</v>
      </c>
      <c r="E6237" s="114" t="s">
        <v>2580</v>
      </c>
      <c r="F6237" s="114" t="s">
        <v>886</v>
      </c>
      <c r="G6237" s="114" t="s">
        <v>7519</v>
      </c>
      <c r="H6237" s="114" t="s">
        <v>2581</v>
      </c>
      <c r="I6237" s="114" t="s">
        <v>81</v>
      </c>
      <c r="J6237" s="114" t="s">
        <v>7520</v>
      </c>
      <c r="K6237" s="114"/>
      <c r="L6237" s="114" t="s">
        <v>20</v>
      </c>
      <c r="M6237" s="136">
        <v>-1248</v>
      </c>
      <c r="N6237" s="114" t="s">
        <v>28</v>
      </c>
      <c r="O6237" s="114">
        <v>-582.36</v>
      </c>
      <c r="P6237" s="114">
        <v>-582.36</v>
      </c>
      <c r="Q6237" s="114">
        <v>0</v>
      </c>
      <c r="R6237" s="112"/>
      <c r="S6237" s="112"/>
      <c r="T6237" s="112"/>
      <c r="U6237" s="112"/>
    </row>
    <row r="6238" spans="1:21" hidden="1">
      <c r="A6238" s="116">
        <v>42468</v>
      </c>
      <c r="B6238" s="114" t="s">
        <v>7241</v>
      </c>
      <c r="C6238" s="116">
        <v>42468</v>
      </c>
      <c r="D6238" s="114" t="s">
        <v>7242</v>
      </c>
      <c r="E6238" s="114" t="s">
        <v>2580</v>
      </c>
      <c r="F6238" s="114" t="s">
        <v>886</v>
      </c>
      <c r="G6238" s="114" t="s">
        <v>7243</v>
      </c>
      <c r="H6238" s="114" t="s">
        <v>2581</v>
      </c>
      <c r="I6238" s="114" t="s">
        <v>81</v>
      </c>
      <c r="J6238" s="114" t="s">
        <v>7244</v>
      </c>
      <c r="K6238" s="114"/>
      <c r="L6238" s="114" t="s">
        <v>20</v>
      </c>
      <c r="M6238" s="114">
        <v>-624</v>
      </c>
      <c r="N6238" s="114" t="s">
        <v>28</v>
      </c>
      <c r="O6238" s="114">
        <v>-291.18</v>
      </c>
      <c r="P6238" s="114">
        <v>-291.18</v>
      </c>
      <c r="Q6238" s="114">
        <v>0</v>
      </c>
      <c r="R6238" s="112"/>
      <c r="S6238" s="112"/>
      <c r="T6238" s="112"/>
      <c r="U6238" s="112"/>
    </row>
    <row r="6239" spans="1:21" hidden="1">
      <c r="A6239" s="116">
        <v>42474</v>
      </c>
      <c r="B6239" s="114" t="s">
        <v>7285</v>
      </c>
      <c r="C6239" s="116">
        <v>42474</v>
      </c>
      <c r="D6239" s="114" t="s">
        <v>7286</v>
      </c>
      <c r="E6239" s="114" t="s">
        <v>2580</v>
      </c>
      <c r="F6239" s="114" t="s">
        <v>886</v>
      </c>
      <c r="G6239" s="114" t="s">
        <v>7287</v>
      </c>
      <c r="H6239" s="114" t="s">
        <v>2581</v>
      </c>
      <c r="I6239" s="114" t="s">
        <v>81</v>
      </c>
      <c r="J6239" s="114" t="s">
        <v>7288</v>
      </c>
      <c r="K6239" s="114"/>
      <c r="L6239" s="114" t="s">
        <v>20</v>
      </c>
      <c r="M6239" s="136">
        <v>-1872</v>
      </c>
      <c r="N6239" s="114" t="s">
        <v>28</v>
      </c>
      <c r="O6239" s="114">
        <v>-873.54</v>
      </c>
      <c r="P6239" s="114">
        <v>-873.54</v>
      </c>
      <c r="Q6239" s="114">
        <v>0</v>
      </c>
      <c r="R6239" s="112"/>
      <c r="S6239" s="112"/>
      <c r="T6239" s="112"/>
      <c r="U6239" s="112"/>
    </row>
    <row r="6240" spans="1:21" hidden="1">
      <c r="A6240" s="116">
        <v>42486</v>
      </c>
      <c r="B6240" s="114" t="s">
        <v>7643</v>
      </c>
      <c r="C6240" s="116">
        <v>42486</v>
      </c>
      <c r="D6240" s="114" t="s">
        <v>7644</v>
      </c>
      <c r="E6240" s="114" t="s">
        <v>2580</v>
      </c>
      <c r="F6240" s="114" t="s">
        <v>886</v>
      </c>
      <c r="G6240" s="114" t="s">
        <v>7645</v>
      </c>
      <c r="H6240" s="114" t="s">
        <v>2581</v>
      </c>
      <c r="I6240" s="114" t="s">
        <v>81</v>
      </c>
      <c r="J6240" s="114" t="s">
        <v>7646</v>
      </c>
      <c r="K6240" s="114"/>
      <c r="L6240" s="114" t="s">
        <v>20</v>
      </c>
      <c r="M6240" s="136">
        <v>-4368</v>
      </c>
      <c r="N6240" s="114" t="s">
        <v>28</v>
      </c>
      <c r="O6240" s="136">
        <v>-2038.25</v>
      </c>
      <c r="P6240" s="136">
        <v>-2038.23</v>
      </c>
      <c r="Q6240" s="114">
        <v>-0.02</v>
      </c>
      <c r="R6240" s="112"/>
      <c r="S6240" s="112"/>
      <c r="T6240" s="112"/>
      <c r="U6240" s="112"/>
    </row>
    <row r="6241" spans="1:21" hidden="1">
      <c r="A6241" s="116">
        <v>42482</v>
      </c>
      <c r="B6241" s="114" t="s">
        <v>8256</v>
      </c>
      <c r="C6241" s="116">
        <v>42482</v>
      </c>
      <c r="D6241" s="114" t="s">
        <v>8257</v>
      </c>
      <c r="E6241" s="114" t="s">
        <v>2624</v>
      </c>
      <c r="F6241" s="114" t="s">
        <v>4000</v>
      </c>
      <c r="G6241" s="114" t="s">
        <v>8258</v>
      </c>
      <c r="H6241" s="114" t="s">
        <v>2625</v>
      </c>
      <c r="I6241" s="114" t="s">
        <v>81</v>
      </c>
      <c r="J6241" s="114" t="s">
        <v>8259</v>
      </c>
      <c r="K6241" s="114"/>
      <c r="L6241" s="114" t="s">
        <v>20</v>
      </c>
      <c r="M6241" s="114">
        <v>-24</v>
      </c>
      <c r="N6241" s="114" t="s">
        <v>28</v>
      </c>
      <c r="O6241" s="114">
        <v>-21.01</v>
      </c>
      <c r="P6241" s="114">
        <v>-21.01</v>
      </c>
      <c r="Q6241" s="114">
        <v>0</v>
      </c>
      <c r="R6241" s="112"/>
      <c r="S6241" s="112"/>
      <c r="T6241" s="112"/>
      <c r="U6241" s="112"/>
    </row>
    <row r="6242" spans="1:21">
      <c r="A6242" s="116">
        <v>42482</v>
      </c>
      <c r="B6242" s="114" t="s">
        <v>8174</v>
      </c>
      <c r="C6242" s="116">
        <v>42482</v>
      </c>
      <c r="D6242" s="114" t="s">
        <v>8174</v>
      </c>
      <c r="E6242" s="114" t="s">
        <v>2624</v>
      </c>
      <c r="F6242" s="114"/>
      <c r="G6242" s="114"/>
      <c r="H6242" s="114" t="s">
        <v>2625</v>
      </c>
      <c r="I6242" s="114" t="s">
        <v>19</v>
      </c>
      <c r="J6242" s="114" t="s">
        <v>8175</v>
      </c>
      <c r="K6242" s="114" t="s">
        <v>21</v>
      </c>
      <c r="L6242" s="114"/>
      <c r="M6242" s="114">
        <v>24</v>
      </c>
      <c r="N6242" s="114" t="s">
        <v>28</v>
      </c>
      <c r="O6242" s="114">
        <v>21.01</v>
      </c>
      <c r="P6242" s="114">
        <v>21.01</v>
      </c>
      <c r="Q6242" s="114">
        <v>0</v>
      </c>
      <c r="R6242" s="112"/>
      <c r="S6242" s="112"/>
      <c r="T6242" s="112"/>
      <c r="U6242" s="112"/>
    </row>
    <row r="6243" spans="1:21" hidden="1">
      <c r="A6243" s="116">
        <v>42481</v>
      </c>
      <c r="B6243" s="114" t="s">
        <v>8358</v>
      </c>
      <c r="C6243" s="116">
        <v>42481</v>
      </c>
      <c r="D6243" s="114" t="s">
        <v>8358</v>
      </c>
      <c r="E6243" s="114" t="s">
        <v>2624</v>
      </c>
      <c r="F6243" s="114"/>
      <c r="G6243" s="114"/>
      <c r="H6243" s="114" t="s">
        <v>2625</v>
      </c>
      <c r="I6243" s="114" t="s">
        <v>66</v>
      </c>
      <c r="J6243" s="114" t="s">
        <v>8359</v>
      </c>
      <c r="K6243" s="114" t="s">
        <v>21</v>
      </c>
      <c r="L6243" s="114"/>
      <c r="M6243" s="114">
        <v>24</v>
      </c>
      <c r="N6243" s="114" t="s">
        <v>28</v>
      </c>
      <c r="O6243" s="114">
        <v>21.01</v>
      </c>
      <c r="P6243" s="114">
        <v>21.01</v>
      </c>
      <c r="Q6243" s="114">
        <v>0</v>
      </c>
      <c r="R6243" s="112"/>
      <c r="S6243" s="112"/>
      <c r="T6243" s="112"/>
      <c r="U6243" s="112"/>
    </row>
    <row r="6244" spans="1:21">
      <c r="A6244" s="116">
        <v>42482</v>
      </c>
      <c r="B6244" s="114" t="s">
        <v>8174</v>
      </c>
      <c r="C6244" s="116">
        <v>42482</v>
      </c>
      <c r="D6244" s="114" t="s">
        <v>8174</v>
      </c>
      <c r="E6244" s="114" t="s">
        <v>2624</v>
      </c>
      <c r="F6244" s="114"/>
      <c r="G6244" s="114"/>
      <c r="H6244" s="114" t="s">
        <v>2625</v>
      </c>
      <c r="I6244" s="114" t="s">
        <v>19</v>
      </c>
      <c r="J6244" s="114" t="s">
        <v>8175</v>
      </c>
      <c r="K6244" s="114"/>
      <c r="L6244" s="114" t="s">
        <v>20</v>
      </c>
      <c r="M6244" s="114">
        <v>-24</v>
      </c>
      <c r="N6244" s="114" t="s">
        <v>28</v>
      </c>
      <c r="O6244" s="114">
        <v>-21.01</v>
      </c>
      <c r="P6244" s="114">
        <v>-21.01</v>
      </c>
      <c r="Q6244" s="114">
        <v>0</v>
      </c>
      <c r="R6244" s="112"/>
      <c r="S6244" s="112"/>
      <c r="T6244" s="112"/>
      <c r="U6244" s="112"/>
    </row>
    <row r="6245" spans="1:21">
      <c r="A6245" s="116">
        <v>42481</v>
      </c>
      <c r="B6245" s="114" t="s">
        <v>8360</v>
      </c>
      <c r="C6245" s="116">
        <v>42481</v>
      </c>
      <c r="D6245" s="114" t="s">
        <v>8360</v>
      </c>
      <c r="E6245" s="114" t="s">
        <v>2626</v>
      </c>
      <c r="F6245" s="114"/>
      <c r="G6245" s="114"/>
      <c r="H6245" s="114" t="s">
        <v>2625</v>
      </c>
      <c r="I6245" s="114" t="s">
        <v>19</v>
      </c>
      <c r="J6245" s="114" t="s">
        <v>8361</v>
      </c>
      <c r="K6245" s="114"/>
      <c r="L6245" s="114" t="s">
        <v>20</v>
      </c>
      <c r="M6245" s="114">
        <v>-24</v>
      </c>
      <c r="N6245" s="114" t="s">
        <v>28</v>
      </c>
      <c r="O6245" s="114">
        <v>-20.67</v>
      </c>
      <c r="P6245" s="114">
        <v>-20.67</v>
      </c>
      <c r="Q6245" s="114">
        <v>0</v>
      </c>
      <c r="R6245" s="112"/>
      <c r="S6245" s="112"/>
      <c r="T6245" s="112"/>
      <c r="U6245" s="112"/>
    </row>
    <row r="6246" spans="1:21">
      <c r="A6246" s="116">
        <v>42488</v>
      </c>
      <c r="B6246" s="114" t="s">
        <v>7790</v>
      </c>
      <c r="C6246" s="116">
        <v>42488</v>
      </c>
      <c r="D6246" s="114" t="s">
        <v>7790</v>
      </c>
      <c r="E6246" s="114" t="s">
        <v>2626</v>
      </c>
      <c r="F6246" s="114"/>
      <c r="G6246" s="114"/>
      <c r="H6246" s="114" t="s">
        <v>2625</v>
      </c>
      <c r="I6246" s="114" t="s">
        <v>19</v>
      </c>
      <c r="J6246" s="114" t="s">
        <v>7791</v>
      </c>
      <c r="K6246" s="114"/>
      <c r="L6246" s="114" t="s">
        <v>20</v>
      </c>
      <c r="M6246" s="114">
        <v>-108</v>
      </c>
      <c r="N6246" s="114" t="s">
        <v>28</v>
      </c>
      <c r="O6246" s="114">
        <v>-93.01</v>
      </c>
      <c r="P6246" s="114">
        <v>-93.01</v>
      </c>
      <c r="Q6246" s="114">
        <v>0</v>
      </c>
      <c r="R6246" s="112"/>
      <c r="S6246" s="112"/>
      <c r="T6246" s="112"/>
      <c r="U6246" s="112"/>
    </row>
    <row r="6247" spans="1:21">
      <c r="A6247" s="116">
        <v>42481</v>
      </c>
      <c r="B6247" s="114" t="s">
        <v>8360</v>
      </c>
      <c r="C6247" s="116">
        <v>42481</v>
      </c>
      <c r="D6247" s="114" t="s">
        <v>8360</v>
      </c>
      <c r="E6247" s="114" t="s">
        <v>2626</v>
      </c>
      <c r="F6247" s="114"/>
      <c r="G6247" s="114"/>
      <c r="H6247" s="114" t="s">
        <v>2625</v>
      </c>
      <c r="I6247" s="114" t="s">
        <v>19</v>
      </c>
      <c r="J6247" s="114" t="s">
        <v>8361</v>
      </c>
      <c r="K6247" s="114" t="s">
        <v>21</v>
      </c>
      <c r="L6247" s="114"/>
      <c r="M6247" s="114">
        <v>24</v>
      </c>
      <c r="N6247" s="114" t="s">
        <v>28</v>
      </c>
      <c r="O6247" s="114">
        <v>20.67</v>
      </c>
      <c r="P6247" s="114">
        <v>20.67</v>
      </c>
      <c r="Q6247" s="114">
        <v>0</v>
      </c>
    </row>
    <row r="6248" spans="1:21" hidden="1">
      <c r="A6248" s="116">
        <v>42481</v>
      </c>
      <c r="B6248" s="114" t="s">
        <v>8358</v>
      </c>
      <c r="C6248" s="116">
        <v>42481</v>
      </c>
      <c r="D6248" s="114" t="s">
        <v>8358</v>
      </c>
      <c r="E6248" s="114" t="s">
        <v>2626</v>
      </c>
      <c r="F6248" s="114"/>
      <c r="G6248" s="114"/>
      <c r="H6248" s="114" t="s">
        <v>2625</v>
      </c>
      <c r="I6248" s="114" t="s">
        <v>22</v>
      </c>
      <c r="J6248" s="114" t="s">
        <v>8359</v>
      </c>
      <c r="K6248" s="114"/>
      <c r="L6248" s="114" t="s">
        <v>20</v>
      </c>
      <c r="M6248" s="114">
        <v>-24</v>
      </c>
      <c r="N6248" s="114" t="s">
        <v>28</v>
      </c>
      <c r="O6248" s="114">
        <v>-20.67</v>
      </c>
      <c r="P6248" s="114">
        <v>-20.67</v>
      </c>
      <c r="Q6248" s="114">
        <v>0</v>
      </c>
    </row>
    <row r="6249" spans="1:21">
      <c r="A6249" s="116">
        <v>42488</v>
      </c>
      <c r="B6249" s="114" t="s">
        <v>7790</v>
      </c>
      <c r="C6249" s="116">
        <v>42488</v>
      </c>
      <c r="D6249" s="114" t="s">
        <v>7790</v>
      </c>
      <c r="E6249" s="114" t="s">
        <v>2626</v>
      </c>
      <c r="F6249" s="114"/>
      <c r="G6249" s="114"/>
      <c r="H6249" s="114" t="s">
        <v>2625</v>
      </c>
      <c r="I6249" s="114" t="s">
        <v>19</v>
      </c>
      <c r="J6249" s="114" t="s">
        <v>7791</v>
      </c>
      <c r="K6249" s="114" t="s">
        <v>21</v>
      </c>
      <c r="L6249" s="114"/>
      <c r="M6249" s="114">
        <v>108</v>
      </c>
      <c r="N6249" s="114" t="s">
        <v>28</v>
      </c>
      <c r="O6249" s="114">
        <v>93.01</v>
      </c>
      <c r="P6249" s="114">
        <v>93.01</v>
      </c>
      <c r="Q6249" s="114">
        <v>0</v>
      </c>
    </row>
    <row r="6250" spans="1:21" hidden="1">
      <c r="A6250" s="116">
        <v>42489</v>
      </c>
      <c r="B6250" s="114" t="s">
        <v>7190</v>
      </c>
      <c r="C6250" s="116">
        <v>42489</v>
      </c>
      <c r="D6250" s="114" t="s">
        <v>7190</v>
      </c>
      <c r="E6250" s="114" t="s">
        <v>2632</v>
      </c>
      <c r="F6250" s="114" t="s">
        <v>886</v>
      </c>
      <c r="G6250" s="114" t="s">
        <v>7191</v>
      </c>
      <c r="H6250" s="114" t="s">
        <v>2633</v>
      </c>
      <c r="I6250" s="114" t="s">
        <v>81</v>
      </c>
      <c r="J6250" s="114" t="s">
        <v>7192</v>
      </c>
      <c r="K6250" s="114"/>
      <c r="L6250" s="114" t="s">
        <v>20</v>
      </c>
      <c r="M6250" s="114">
        <v>-302</v>
      </c>
      <c r="N6250" s="114" t="s">
        <v>28</v>
      </c>
      <c r="O6250" s="114">
        <v>-144.96</v>
      </c>
      <c r="P6250" s="114">
        <v>-144.96</v>
      </c>
      <c r="Q6250" s="114">
        <v>144.96</v>
      </c>
    </row>
    <row r="6251" spans="1:21" hidden="1">
      <c r="A6251" s="116">
        <v>42471</v>
      </c>
      <c r="B6251" s="114" t="s">
        <v>7660</v>
      </c>
      <c r="C6251" s="116">
        <v>42471</v>
      </c>
      <c r="D6251" s="114" t="s">
        <v>7660</v>
      </c>
      <c r="E6251" s="114" t="s">
        <v>2632</v>
      </c>
      <c r="F6251" s="114" t="s">
        <v>886</v>
      </c>
      <c r="G6251" s="114" t="s">
        <v>7661</v>
      </c>
      <c r="H6251" s="114" t="s">
        <v>2633</v>
      </c>
      <c r="I6251" s="114" t="s">
        <v>81</v>
      </c>
      <c r="J6251" s="114" t="s">
        <v>7662</v>
      </c>
      <c r="K6251" s="114" t="s">
        <v>21</v>
      </c>
      <c r="L6251" s="114"/>
      <c r="M6251" s="136">
        <v>2232</v>
      </c>
      <c r="N6251" s="114" t="s">
        <v>28</v>
      </c>
      <c r="O6251" s="136">
        <v>1071.3599999999999</v>
      </c>
      <c r="P6251" s="114">
        <v>0</v>
      </c>
      <c r="Q6251" s="114">
        <v>0</v>
      </c>
    </row>
    <row r="6252" spans="1:21" hidden="1">
      <c r="A6252" s="116">
        <v>42471</v>
      </c>
      <c r="B6252" s="114" t="s">
        <v>7660</v>
      </c>
      <c r="C6252" s="116">
        <v>42471</v>
      </c>
      <c r="D6252" s="114" t="s">
        <v>7660</v>
      </c>
      <c r="E6252" s="114" t="s">
        <v>2632</v>
      </c>
      <c r="F6252" s="114" t="s">
        <v>886</v>
      </c>
      <c r="G6252" s="114" t="s">
        <v>7661</v>
      </c>
      <c r="H6252" s="114" t="s">
        <v>2633</v>
      </c>
      <c r="I6252" s="114" t="s">
        <v>81</v>
      </c>
      <c r="J6252" s="114" t="s">
        <v>7662</v>
      </c>
      <c r="K6252" s="114"/>
      <c r="L6252" s="114" t="s">
        <v>20</v>
      </c>
      <c r="M6252" s="136">
        <v>-2232</v>
      </c>
      <c r="N6252" s="114" t="s">
        <v>28</v>
      </c>
      <c r="O6252" s="136">
        <v>-1071.3599999999999</v>
      </c>
      <c r="P6252" s="114">
        <v>0</v>
      </c>
      <c r="Q6252" s="114">
        <v>0</v>
      </c>
    </row>
    <row r="6253" spans="1:21" hidden="1">
      <c r="A6253" s="116">
        <v>42489</v>
      </c>
      <c r="B6253" s="114" t="s">
        <v>7190</v>
      </c>
      <c r="C6253" s="116">
        <v>42489</v>
      </c>
      <c r="D6253" s="114" t="s">
        <v>7190</v>
      </c>
      <c r="E6253" s="114" t="s">
        <v>2632</v>
      </c>
      <c r="F6253" s="114" t="s">
        <v>886</v>
      </c>
      <c r="G6253" s="114" t="s">
        <v>7191</v>
      </c>
      <c r="H6253" s="114" t="s">
        <v>2633</v>
      </c>
      <c r="I6253" s="114" t="s">
        <v>81</v>
      </c>
      <c r="J6253" s="114" t="s">
        <v>7192</v>
      </c>
      <c r="K6253" s="114" t="s">
        <v>21</v>
      </c>
      <c r="L6253" s="114"/>
      <c r="M6253" s="114">
        <v>302</v>
      </c>
      <c r="N6253" s="114" t="s">
        <v>28</v>
      </c>
      <c r="O6253" s="114">
        <v>144.96</v>
      </c>
      <c r="P6253" s="114">
        <v>0</v>
      </c>
      <c r="Q6253" s="114">
        <v>0</v>
      </c>
    </row>
    <row r="6254" spans="1:21" hidden="1">
      <c r="A6254" s="116">
        <v>42489</v>
      </c>
      <c r="B6254" s="114" t="s">
        <v>7494</v>
      </c>
      <c r="C6254" s="116">
        <v>42489</v>
      </c>
      <c r="D6254" s="114" t="s">
        <v>7494</v>
      </c>
      <c r="E6254" s="114" t="s">
        <v>2632</v>
      </c>
      <c r="F6254" s="114" t="s">
        <v>938</v>
      </c>
      <c r="G6254" s="114" t="s">
        <v>7495</v>
      </c>
      <c r="H6254" s="114" t="s">
        <v>2633</v>
      </c>
      <c r="I6254" s="114" t="s">
        <v>81</v>
      </c>
      <c r="J6254" s="114" t="s">
        <v>7496</v>
      </c>
      <c r="K6254" s="114"/>
      <c r="L6254" s="114" t="s">
        <v>20</v>
      </c>
      <c r="M6254" s="136">
        <v>-4567</v>
      </c>
      <c r="N6254" s="114" t="s">
        <v>28</v>
      </c>
      <c r="O6254" s="136">
        <v>-2192.16</v>
      </c>
      <c r="P6254" s="136">
        <v>-2192.16</v>
      </c>
      <c r="Q6254" s="136">
        <v>2192.16</v>
      </c>
    </row>
    <row r="6255" spans="1:21" hidden="1">
      <c r="A6255" s="116">
        <v>42489</v>
      </c>
      <c r="B6255" s="114" t="s">
        <v>7494</v>
      </c>
      <c r="C6255" s="116">
        <v>42489</v>
      </c>
      <c r="D6255" s="114" t="s">
        <v>7494</v>
      </c>
      <c r="E6255" s="114" t="s">
        <v>2632</v>
      </c>
      <c r="F6255" s="114" t="s">
        <v>938</v>
      </c>
      <c r="G6255" s="114" t="s">
        <v>7495</v>
      </c>
      <c r="H6255" s="114" t="s">
        <v>2633</v>
      </c>
      <c r="I6255" s="114" t="s">
        <v>81</v>
      </c>
      <c r="J6255" s="114" t="s">
        <v>7496</v>
      </c>
      <c r="K6255" s="114" t="s">
        <v>21</v>
      </c>
      <c r="L6255" s="114"/>
      <c r="M6255" s="136">
        <v>4567</v>
      </c>
      <c r="N6255" s="114" t="s">
        <v>28</v>
      </c>
      <c r="O6255" s="136">
        <v>2192.16</v>
      </c>
      <c r="P6255" s="114">
        <v>0</v>
      </c>
      <c r="Q6255" s="114">
        <v>0</v>
      </c>
    </row>
    <row r="6256" spans="1:21" hidden="1">
      <c r="A6256" s="116">
        <v>42489</v>
      </c>
      <c r="B6256" s="114" t="s">
        <v>8362</v>
      </c>
      <c r="C6256" s="116">
        <v>42489</v>
      </c>
      <c r="D6256" s="114" t="s">
        <v>8362</v>
      </c>
      <c r="E6256" s="114" t="s">
        <v>2632</v>
      </c>
      <c r="F6256" s="114" t="s">
        <v>3984</v>
      </c>
      <c r="G6256" s="114" t="s">
        <v>8363</v>
      </c>
      <c r="H6256" s="114" t="s">
        <v>2633</v>
      </c>
      <c r="I6256" s="114" t="s">
        <v>81</v>
      </c>
      <c r="J6256" s="114" t="s">
        <v>8364</v>
      </c>
      <c r="K6256" s="114"/>
      <c r="L6256" s="114" t="s">
        <v>20</v>
      </c>
      <c r="M6256" s="136">
        <v>-4570</v>
      </c>
      <c r="N6256" s="114" t="s">
        <v>28</v>
      </c>
      <c r="O6256" s="136">
        <v>-2193.6</v>
      </c>
      <c r="P6256" s="136">
        <v>-2193.6</v>
      </c>
      <c r="Q6256" s="136">
        <v>2193.6</v>
      </c>
    </row>
    <row r="6257" spans="1:17" hidden="1">
      <c r="A6257" s="116">
        <v>42489</v>
      </c>
      <c r="B6257" s="114" t="s">
        <v>8362</v>
      </c>
      <c r="C6257" s="116">
        <v>42489</v>
      </c>
      <c r="D6257" s="114" t="s">
        <v>8362</v>
      </c>
      <c r="E6257" s="114" t="s">
        <v>2632</v>
      </c>
      <c r="F6257" s="114" t="s">
        <v>3984</v>
      </c>
      <c r="G6257" s="114" t="s">
        <v>8363</v>
      </c>
      <c r="H6257" s="114" t="s">
        <v>2633</v>
      </c>
      <c r="I6257" s="114" t="s">
        <v>81</v>
      </c>
      <c r="J6257" s="114" t="s">
        <v>8364</v>
      </c>
      <c r="K6257" s="114" t="s">
        <v>21</v>
      </c>
      <c r="L6257" s="114"/>
      <c r="M6257" s="136">
        <v>4570</v>
      </c>
      <c r="N6257" s="114" t="s">
        <v>28</v>
      </c>
      <c r="O6257" s="136">
        <v>2193.6</v>
      </c>
      <c r="P6257" s="114">
        <v>0</v>
      </c>
      <c r="Q6257" s="114">
        <v>0</v>
      </c>
    </row>
    <row r="6258" spans="1:17" hidden="1">
      <c r="A6258" s="116">
        <v>42473</v>
      </c>
      <c r="B6258" s="114" t="s">
        <v>7269</v>
      </c>
      <c r="C6258" s="116">
        <v>42473</v>
      </c>
      <c r="D6258" s="114" t="s">
        <v>7270</v>
      </c>
      <c r="E6258" s="114" t="s">
        <v>2632</v>
      </c>
      <c r="F6258" s="114" t="s">
        <v>3984</v>
      </c>
      <c r="G6258" s="114" t="s">
        <v>7271</v>
      </c>
      <c r="H6258" s="114" t="s">
        <v>2633</v>
      </c>
      <c r="I6258" s="114" t="s">
        <v>81</v>
      </c>
      <c r="J6258" s="114" t="s">
        <v>7272</v>
      </c>
      <c r="K6258" s="114"/>
      <c r="L6258" s="114" t="s">
        <v>20</v>
      </c>
      <c r="M6258" s="114">
        <v>-480</v>
      </c>
      <c r="N6258" s="114" t="s">
        <v>28</v>
      </c>
      <c r="O6258" s="114">
        <v>-182.38</v>
      </c>
      <c r="P6258" s="114">
        <v>-182.38</v>
      </c>
      <c r="Q6258" s="114">
        <v>-1.67</v>
      </c>
    </row>
    <row r="6259" spans="1:17" hidden="1">
      <c r="A6259" s="116">
        <v>42472</v>
      </c>
      <c r="B6259" s="114" t="s">
        <v>7321</v>
      </c>
      <c r="C6259" s="116">
        <v>42472</v>
      </c>
      <c r="D6259" s="114" t="s">
        <v>7322</v>
      </c>
      <c r="E6259" s="114" t="s">
        <v>2632</v>
      </c>
      <c r="F6259" s="114" t="s">
        <v>938</v>
      </c>
      <c r="G6259" s="114" t="s">
        <v>7323</v>
      </c>
      <c r="H6259" s="114" t="s">
        <v>2633</v>
      </c>
      <c r="I6259" s="114" t="s">
        <v>81</v>
      </c>
      <c r="J6259" s="114" t="s">
        <v>7324</v>
      </c>
      <c r="K6259" s="114"/>
      <c r="L6259" s="114" t="s">
        <v>20</v>
      </c>
      <c r="M6259" s="114">
        <v>-96</v>
      </c>
      <c r="N6259" s="114" t="s">
        <v>28</v>
      </c>
      <c r="O6259" s="114">
        <v>-36.479999999999997</v>
      </c>
      <c r="P6259" s="114">
        <v>-36.479999999999997</v>
      </c>
      <c r="Q6259" s="114">
        <v>-0.33</v>
      </c>
    </row>
    <row r="6260" spans="1:17" hidden="1">
      <c r="A6260" s="116">
        <v>42473</v>
      </c>
      <c r="B6260" s="114" t="s">
        <v>7532</v>
      </c>
      <c r="C6260" s="116">
        <v>42473</v>
      </c>
      <c r="D6260" s="114" t="s">
        <v>7533</v>
      </c>
      <c r="E6260" s="114" t="s">
        <v>2632</v>
      </c>
      <c r="F6260" s="114" t="s">
        <v>330</v>
      </c>
      <c r="G6260" s="114" t="s">
        <v>7534</v>
      </c>
      <c r="H6260" s="114" t="s">
        <v>2633</v>
      </c>
      <c r="I6260" s="114" t="s">
        <v>81</v>
      </c>
      <c r="J6260" s="114" t="s">
        <v>7535</v>
      </c>
      <c r="K6260" s="114"/>
      <c r="L6260" s="114" t="s">
        <v>20</v>
      </c>
      <c r="M6260" s="114">
        <v>-720</v>
      </c>
      <c r="N6260" s="114" t="s">
        <v>28</v>
      </c>
      <c r="O6260" s="114">
        <v>-273.57</v>
      </c>
      <c r="P6260" s="114">
        <v>-273.57</v>
      </c>
      <c r="Q6260" s="114">
        <v>-2.5099999999999998</v>
      </c>
    </row>
    <row r="6261" spans="1:17" hidden="1">
      <c r="A6261" s="116">
        <v>42474</v>
      </c>
      <c r="B6261" s="114" t="s">
        <v>7293</v>
      </c>
      <c r="C6261" s="116">
        <v>42474</v>
      </c>
      <c r="D6261" s="114" t="s">
        <v>7294</v>
      </c>
      <c r="E6261" s="114" t="s">
        <v>2632</v>
      </c>
      <c r="F6261" s="114" t="s">
        <v>3984</v>
      </c>
      <c r="G6261" s="114" t="s">
        <v>7295</v>
      </c>
      <c r="H6261" s="114" t="s">
        <v>2633</v>
      </c>
      <c r="I6261" s="114" t="s">
        <v>81</v>
      </c>
      <c r="J6261" s="114" t="s">
        <v>7296</v>
      </c>
      <c r="K6261" s="114"/>
      <c r="L6261" s="114" t="s">
        <v>20</v>
      </c>
      <c r="M6261" s="114">
        <v>-72</v>
      </c>
      <c r="N6261" s="114" t="s">
        <v>28</v>
      </c>
      <c r="O6261" s="114">
        <v>-27.36</v>
      </c>
      <c r="P6261" s="114">
        <v>-27.36</v>
      </c>
      <c r="Q6261" s="114">
        <v>-0.25</v>
      </c>
    </row>
    <row r="6262" spans="1:17" hidden="1">
      <c r="A6262" s="116">
        <v>42473</v>
      </c>
      <c r="B6262" s="114" t="s">
        <v>7281</v>
      </c>
      <c r="C6262" s="116">
        <v>42473</v>
      </c>
      <c r="D6262" s="114" t="s">
        <v>7282</v>
      </c>
      <c r="E6262" s="114" t="s">
        <v>2632</v>
      </c>
      <c r="F6262" s="114" t="s">
        <v>938</v>
      </c>
      <c r="G6262" s="114" t="s">
        <v>7283</v>
      </c>
      <c r="H6262" s="114" t="s">
        <v>2633</v>
      </c>
      <c r="I6262" s="114" t="s">
        <v>81</v>
      </c>
      <c r="J6262" s="114" t="s">
        <v>7284</v>
      </c>
      <c r="K6262" s="114"/>
      <c r="L6262" s="114" t="s">
        <v>20</v>
      </c>
      <c r="M6262" s="114">
        <v>-192</v>
      </c>
      <c r="N6262" s="114" t="s">
        <v>28</v>
      </c>
      <c r="O6262" s="114">
        <v>-72.95</v>
      </c>
      <c r="P6262" s="114">
        <v>-72.95</v>
      </c>
      <c r="Q6262" s="114">
        <v>-0.67</v>
      </c>
    </row>
    <row r="6263" spans="1:17" hidden="1">
      <c r="A6263" s="116">
        <v>42468</v>
      </c>
      <c r="B6263" s="114" t="s">
        <v>7305</v>
      </c>
      <c r="C6263" s="116">
        <v>42468</v>
      </c>
      <c r="D6263" s="114" t="s">
        <v>7306</v>
      </c>
      <c r="E6263" s="114" t="s">
        <v>2632</v>
      </c>
      <c r="F6263" s="114" t="s">
        <v>938</v>
      </c>
      <c r="G6263" s="114" t="s">
        <v>7307</v>
      </c>
      <c r="H6263" s="114" t="s">
        <v>2633</v>
      </c>
      <c r="I6263" s="114" t="s">
        <v>81</v>
      </c>
      <c r="J6263" s="114" t="s">
        <v>7308</v>
      </c>
      <c r="K6263" s="114"/>
      <c r="L6263" s="114" t="s">
        <v>20</v>
      </c>
      <c r="M6263" s="114">
        <v>-120</v>
      </c>
      <c r="N6263" s="114" t="s">
        <v>28</v>
      </c>
      <c r="O6263" s="114">
        <v>-45.59</v>
      </c>
      <c r="P6263" s="114">
        <v>-45.59</v>
      </c>
      <c r="Q6263" s="114">
        <v>-0.42</v>
      </c>
    </row>
    <row r="6264" spans="1:17" hidden="1">
      <c r="A6264" s="116">
        <v>42467</v>
      </c>
      <c r="B6264" s="114" t="s">
        <v>7249</v>
      </c>
      <c r="C6264" s="116">
        <v>42467</v>
      </c>
      <c r="D6264" s="114" t="s">
        <v>7250</v>
      </c>
      <c r="E6264" s="114" t="s">
        <v>2632</v>
      </c>
      <c r="F6264" s="114" t="s">
        <v>938</v>
      </c>
      <c r="G6264" s="114" t="s">
        <v>7251</v>
      </c>
      <c r="H6264" s="114" t="s">
        <v>2633</v>
      </c>
      <c r="I6264" s="114" t="s">
        <v>81</v>
      </c>
      <c r="J6264" s="114" t="s">
        <v>7252</v>
      </c>
      <c r="K6264" s="114"/>
      <c r="L6264" s="114" t="s">
        <v>20</v>
      </c>
      <c r="M6264" s="114">
        <v>-144</v>
      </c>
      <c r="N6264" s="114" t="s">
        <v>28</v>
      </c>
      <c r="O6264" s="114">
        <v>-54.54</v>
      </c>
      <c r="P6264" s="114">
        <v>-54.54</v>
      </c>
      <c r="Q6264" s="114">
        <v>-0.68</v>
      </c>
    </row>
    <row r="6265" spans="1:17" hidden="1">
      <c r="A6265" s="116">
        <v>42468</v>
      </c>
      <c r="B6265" s="114" t="s">
        <v>7525</v>
      </c>
      <c r="C6265" s="116">
        <v>42468</v>
      </c>
      <c r="D6265" s="114" t="s">
        <v>7526</v>
      </c>
      <c r="E6265" s="114" t="s">
        <v>2632</v>
      </c>
      <c r="F6265" s="114" t="s">
        <v>330</v>
      </c>
      <c r="G6265" s="114" t="s">
        <v>7527</v>
      </c>
      <c r="H6265" s="114" t="s">
        <v>2633</v>
      </c>
      <c r="I6265" s="114" t="s">
        <v>81</v>
      </c>
      <c r="J6265" s="114" t="s">
        <v>7528</v>
      </c>
      <c r="K6265" s="114"/>
      <c r="L6265" s="114" t="s">
        <v>20</v>
      </c>
      <c r="M6265" s="114">
        <v>-984</v>
      </c>
      <c r="N6265" s="114" t="s">
        <v>28</v>
      </c>
      <c r="O6265" s="114">
        <v>-373.88</v>
      </c>
      <c r="P6265" s="114">
        <v>-373.88</v>
      </c>
      <c r="Q6265" s="114">
        <v>-3.43</v>
      </c>
    </row>
    <row r="6266" spans="1:17" hidden="1">
      <c r="A6266" s="116">
        <v>42475</v>
      </c>
      <c r="B6266" s="114" t="s">
        <v>7297</v>
      </c>
      <c r="C6266" s="116">
        <v>42475</v>
      </c>
      <c r="D6266" s="114" t="s">
        <v>7298</v>
      </c>
      <c r="E6266" s="114" t="s">
        <v>2632</v>
      </c>
      <c r="F6266" s="114" t="s">
        <v>938</v>
      </c>
      <c r="G6266" s="114" t="s">
        <v>7299</v>
      </c>
      <c r="H6266" s="114" t="s">
        <v>2633</v>
      </c>
      <c r="I6266" s="114" t="s">
        <v>81</v>
      </c>
      <c r="J6266" s="114" t="s">
        <v>7300</v>
      </c>
      <c r="K6266" s="114"/>
      <c r="L6266" s="114" t="s">
        <v>20</v>
      </c>
      <c r="M6266" s="114">
        <v>-48</v>
      </c>
      <c r="N6266" s="114" t="s">
        <v>28</v>
      </c>
      <c r="O6266" s="114">
        <v>-18.239999999999998</v>
      </c>
      <c r="P6266" s="114">
        <v>-18.239999999999998</v>
      </c>
      <c r="Q6266" s="114">
        <v>-0.17</v>
      </c>
    </row>
    <row r="6267" spans="1:17" hidden="1">
      <c r="A6267" s="116">
        <v>42471</v>
      </c>
      <c r="B6267" s="114" t="s">
        <v>7325</v>
      </c>
      <c r="C6267" s="116">
        <v>42471</v>
      </c>
      <c r="D6267" s="114" t="s">
        <v>7326</v>
      </c>
      <c r="E6267" s="114" t="s">
        <v>2632</v>
      </c>
      <c r="F6267" s="114" t="s">
        <v>938</v>
      </c>
      <c r="G6267" s="114" t="s">
        <v>7327</v>
      </c>
      <c r="H6267" s="114" t="s">
        <v>2633</v>
      </c>
      <c r="I6267" s="114" t="s">
        <v>81</v>
      </c>
      <c r="J6267" s="114" t="s">
        <v>7328</v>
      </c>
      <c r="K6267" s="114"/>
      <c r="L6267" s="114" t="s">
        <v>20</v>
      </c>
      <c r="M6267" s="114">
        <v>-120</v>
      </c>
      <c r="N6267" s="114" t="s">
        <v>28</v>
      </c>
      <c r="O6267" s="114">
        <v>-45.59</v>
      </c>
      <c r="P6267" s="114">
        <v>-45.59</v>
      </c>
      <c r="Q6267" s="114">
        <v>-0.42</v>
      </c>
    </row>
    <row r="6268" spans="1:17" hidden="1">
      <c r="A6268" s="116">
        <v>42472</v>
      </c>
      <c r="B6268" s="114" t="s">
        <v>7315</v>
      </c>
      <c r="C6268" s="116">
        <v>42472</v>
      </c>
      <c r="D6268" s="114" t="s">
        <v>7316</v>
      </c>
      <c r="E6268" s="114" t="s">
        <v>2632</v>
      </c>
      <c r="F6268" s="114" t="s">
        <v>3984</v>
      </c>
      <c r="G6268" s="114" t="s">
        <v>7317</v>
      </c>
      <c r="H6268" s="114" t="s">
        <v>2633</v>
      </c>
      <c r="I6268" s="114" t="s">
        <v>81</v>
      </c>
      <c r="J6268" s="114" t="s">
        <v>7318</v>
      </c>
      <c r="K6268" s="114"/>
      <c r="L6268" s="114" t="s">
        <v>20</v>
      </c>
      <c r="M6268" s="114">
        <v>-792</v>
      </c>
      <c r="N6268" s="114" t="s">
        <v>28</v>
      </c>
      <c r="O6268" s="114">
        <v>-300.93</v>
      </c>
      <c r="P6268" s="114">
        <v>-300.93</v>
      </c>
      <c r="Q6268" s="114">
        <v>-2.76</v>
      </c>
    </row>
    <row r="6269" spans="1:17" hidden="1">
      <c r="A6269" s="116">
        <v>42474</v>
      </c>
      <c r="B6269" s="114" t="s">
        <v>7261</v>
      </c>
      <c r="C6269" s="116">
        <v>42474</v>
      </c>
      <c r="D6269" s="114" t="s">
        <v>7262</v>
      </c>
      <c r="E6269" s="114" t="s">
        <v>2632</v>
      </c>
      <c r="F6269" s="114" t="s">
        <v>938</v>
      </c>
      <c r="G6269" s="114" t="s">
        <v>7263</v>
      </c>
      <c r="H6269" s="114" t="s">
        <v>2633</v>
      </c>
      <c r="I6269" s="114" t="s">
        <v>81</v>
      </c>
      <c r="J6269" s="114" t="s">
        <v>7264</v>
      </c>
      <c r="K6269" s="114"/>
      <c r="L6269" s="114" t="s">
        <v>20</v>
      </c>
      <c r="M6269" s="114">
        <v>-120</v>
      </c>
      <c r="N6269" s="114" t="s">
        <v>28</v>
      </c>
      <c r="O6269" s="114">
        <v>-45.59</v>
      </c>
      <c r="P6269" s="114">
        <v>-45.59</v>
      </c>
      <c r="Q6269" s="114">
        <v>-0.42</v>
      </c>
    </row>
    <row r="6270" spans="1:17" hidden="1">
      <c r="A6270" s="116">
        <v>42478</v>
      </c>
      <c r="B6270" s="114" t="s">
        <v>7544</v>
      </c>
      <c r="C6270" s="116">
        <v>42478</v>
      </c>
      <c r="D6270" s="114" t="s">
        <v>7545</v>
      </c>
      <c r="E6270" s="114" t="s">
        <v>2632</v>
      </c>
      <c r="F6270" s="114" t="s">
        <v>294</v>
      </c>
      <c r="G6270" s="114" t="s">
        <v>7546</v>
      </c>
      <c r="H6270" s="114" t="s">
        <v>2633</v>
      </c>
      <c r="I6270" s="114" t="s">
        <v>81</v>
      </c>
      <c r="J6270" s="114" t="s">
        <v>7547</v>
      </c>
      <c r="K6270" s="114"/>
      <c r="L6270" s="114" t="s">
        <v>20</v>
      </c>
      <c r="M6270" s="136">
        <v>-1584</v>
      </c>
      <c r="N6270" s="114" t="s">
        <v>28</v>
      </c>
      <c r="O6270" s="114">
        <v>-601.85</v>
      </c>
      <c r="P6270" s="114">
        <v>-601.85</v>
      </c>
      <c r="Q6270" s="114">
        <v>-5.53</v>
      </c>
    </row>
    <row r="6271" spans="1:17" hidden="1">
      <c r="A6271" s="116">
        <v>42478</v>
      </c>
      <c r="B6271" s="114" t="s">
        <v>7341</v>
      </c>
      <c r="C6271" s="116">
        <v>42478</v>
      </c>
      <c r="D6271" s="114" t="s">
        <v>7342</v>
      </c>
      <c r="E6271" s="114" t="s">
        <v>2632</v>
      </c>
      <c r="F6271" s="114" t="s">
        <v>938</v>
      </c>
      <c r="G6271" s="114" t="s">
        <v>7343</v>
      </c>
      <c r="H6271" s="114" t="s">
        <v>2633</v>
      </c>
      <c r="I6271" s="114" t="s">
        <v>81</v>
      </c>
      <c r="J6271" s="114" t="s">
        <v>7344</v>
      </c>
      <c r="K6271" s="114"/>
      <c r="L6271" s="114" t="s">
        <v>20</v>
      </c>
      <c r="M6271" s="114">
        <v>-96</v>
      </c>
      <c r="N6271" s="114" t="s">
        <v>28</v>
      </c>
      <c r="O6271" s="114">
        <v>-36.479999999999997</v>
      </c>
      <c r="P6271" s="114">
        <v>-36.479999999999997</v>
      </c>
      <c r="Q6271" s="114">
        <v>-0.33</v>
      </c>
    </row>
    <row r="6272" spans="1:17" hidden="1">
      <c r="A6272" s="116">
        <v>42478</v>
      </c>
      <c r="B6272" s="114" t="s">
        <v>7337</v>
      </c>
      <c r="C6272" s="116">
        <v>42478</v>
      </c>
      <c r="D6272" s="114" t="s">
        <v>7338</v>
      </c>
      <c r="E6272" s="114" t="s">
        <v>2632</v>
      </c>
      <c r="F6272" s="114" t="s">
        <v>330</v>
      </c>
      <c r="G6272" s="114" t="s">
        <v>7339</v>
      </c>
      <c r="H6272" s="114" t="s">
        <v>2633</v>
      </c>
      <c r="I6272" s="114" t="s">
        <v>81</v>
      </c>
      <c r="J6272" s="114" t="s">
        <v>7340</v>
      </c>
      <c r="K6272" s="114"/>
      <c r="L6272" s="114" t="s">
        <v>20</v>
      </c>
      <c r="M6272" s="114">
        <v>-24</v>
      </c>
      <c r="N6272" s="114" t="s">
        <v>28</v>
      </c>
      <c r="O6272" s="114">
        <v>-9.1199999999999992</v>
      </c>
      <c r="P6272" s="114">
        <v>-9.1199999999999992</v>
      </c>
      <c r="Q6272" s="114">
        <v>-0.08</v>
      </c>
    </row>
    <row r="6273" spans="1:17" hidden="1">
      <c r="A6273" s="116">
        <v>42479</v>
      </c>
      <c r="B6273" s="114" t="s">
        <v>7401</v>
      </c>
      <c r="C6273" s="116">
        <v>42479</v>
      </c>
      <c r="D6273" s="114" t="s">
        <v>7402</v>
      </c>
      <c r="E6273" s="114" t="s">
        <v>2632</v>
      </c>
      <c r="F6273" s="114" t="s">
        <v>938</v>
      </c>
      <c r="G6273" s="114" t="s">
        <v>7403</v>
      </c>
      <c r="H6273" s="114" t="s">
        <v>2633</v>
      </c>
      <c r="I6273" s="114" t="s">
        <v>81</v>
      </c>
      <c r="J6273" s="114" t="s">
        <v>7404</v>
      </c>
      <c r="K6273" s="114"/>
      <c r="L6273" s="114" t="s">
        <v>20</v>
      </c>
      <c r="M6273" s="114">
        <v>-24</v>
      </c>
      <c r="N6273" s="114" t="s">
        <v>28</v>
      </c>
      <c r="O6273" s="114">
        <v>-9.1199999999999992</v>
      </c>
      <c r="P6273" s="114">
        <v>-9.1199999999999992</v>
      </c>
      <c r="Q6273" s="114">
        <v>-0.08</v>
      </c>
    </row>
    <row r="6274" spans="1:17" hidden="1">
      <c r="A6274" s="116">
        <v>42479</v>
      </c>
      <c r="B6274" s="114" t="s">
        <v>7393</v>
      </c>
      <c r="C6274" s="116">
        <v>42479</v>
      </c>
      <c r="D6274" s="114" t="s">
        <v>7394</v>
      </c>
      <c r="E6274" s="114" t="s">
        <v>2632</v>
      </c>
      <c r="F6274" s="114" t="s">
        <v>3984</v>
      </c>
      <c r="G6274" s="114" t="s">
        <v>7395</v>
      </c>
      <c r="H6274" s="114" t="s">
        <v>2633</v>
      </c>
      <c r="I6274" s="114" t="s">
        <v>81</v>
      </c>
      <c r="J6274" s="114" t="s">
        <v>7396</v>
      </c>
      <c r="K6274" s="114"/>
      <c r="L6274" s="114" t="s">
        <v>20</v>
      </c>
      <c r="M6274" s="136">
        <v>-4752</v>
      </c>
      <c r="N6274" s="114" t="s">
        <v>28</v>
      </c>
      <c r="O6274" s="136">
        <v>-1805.56</v>
      </c>
      <c r="P6274" s="136">
        <v>-1805.56</v>
      </c>
      <c r="Q6274" s="114">
        <v>-16.59</v>
      </c>
    </row>
    <row r="6275" spans="1:17" hidden="1">
      <c r="A6275" s="116">
        <v>42480</v>
      </c>
      <c r="B6275" s="114" t="s">
        <v>7405</v>
      </c>
      <c r="C6275" s="116">
        <v>42480</v>
      </c>
      <c r="D6275" s="114" t="s">
        <v>7406</v>
      </c>
      <c r="E6275" s="114" t="s">
        <v>2632</v>
      </c>
      <c r="F6275" s="114" t="s">
        <v>330</v>
      </c>
      <c r="G6275" s="114" t="s">
        <v>7407</v>
      </c>
      <c r="H6275" s="114" t="s">
        <v>2633</v>
      </c>
      <c r="I6275" s="114" t="s">
        <v>81</v>
      </c>
      <c r="J6275" s="114" t="s">
        <v>7408</v>
      </c>
      <c r="K6275" s="114"/>
      <c r="L6275" s="114" t="s">
        <v>20</v>
      </c>
      <c r="M6275" s="114">
        <v>-48</v>
      </c>
      <c r="N6275" s="114" t="s">
        <v>28</v>
      </c>
      <c r="O6275" s="114">
        <v>-18.239999999999998</v>
      </c>
      <c r="P6275" s="114">
        <v>-18.239999999999998</v>
      </c>
      <c r="Q6275" s="114">
        <v>-0.17</v>
      </c>
    </row>
    <row r="6276" spans="1:17" hidden="1">
      <c r="A6276" s="116">
        <v>42480</v>
      </c>
      <c r="B6276" s="114" t="s">
        <v>7389</v>
      </c>
      <c r="C6276" s="116">
        <v>42480</v>
      </c>
      <c r="D6276" s="114" t="s">
        <v>7390</v>
      </c>
      <c r="E6276" s="114" t="s">
        <v>2632</v>
      </c>
      <c r="F6276" s="114" t="s">
        <v>938</v>
      </c>
      <c r="G6276" s="114" t="s">
        <v>7391</v>
      </c>
      <c r="H6276" s="114" t="s">
        <v>2633</v>
      </c>
      <c r="I6276" s="114" t="s">
        <v>81</v>
      </c>
      <c r="J6276" s="114" t="s">
        <v>7392</v>
      </c>
      <c r="K6276" s="114"/>
      <c r="L6276" s="114" t="s">
        <v>20</v>
      </c>
      <c r="M6276" s="114">
        <v>-96</v>
      </c>
      <c r="N6276" s="114" t="s">
        <v>28</v>
      </c>
      <c r="O6276" s="114">
        <v>-36.479999999999997</v>
      </c>
      <c r="P6276" s="114">
        <v>-36.479999999999997</v>
      </c>
      <c r="Q6276" s="114">
        <v>-0.33</v>
      </c>
    </row>
    <row r="6277" spans="1:17">
      <c r="A6277" s="116">
        <v>42490</v>
      </c>
      <c r="B6277" s="114" t="s">
        <v>7433</v>
      </c>
      <c r="C6277" s="116">
        <v>42490</v>
      </c>
      <c r="D6277" s="114" t="s">
        <v>7433</v>
      </c>
      <c r="E6277" s="114" t="s">
        <v>2632</v>
      </c>
      <c r="F6277" s="114"/>
      <c r="G6277" s="114"/>
      <c r="H6277" s="114" t="s">
        <v>2633</v>
      </c>
      <c r="I6277" s="114" t="s">
        <v>19</v>
      </c>
      <c r="J6277" s="114" t="s">
        <v>7434</v>
      </c>
      <c r="K6277" s="114"/>
      <c r="L6277" s="114" t="s">
        <v>20</v>
      </c>
      <c r="M6277" s="114">
        <v>-5</v>
      </c>
      <c r="N6277" s="114" t="s">
        <v>28</v>
      </c>
      <c r="O6277" s="114">
        <v>-1.43</v>
      </c>
      <c r="P6277" s="114">
        <v>-1.43</v>
      </c>
      <c r="Q6277" s="114">
        <v>-0.49</v>
      </c>
    </row>
    <row r="6278" spans="1:17" hidden="1">
      <c r="A6278" s="116">
        <v>42488</v>
      </c>
      <c r="B6278" s="114" t="s">
        <v>7774</v>
      </c>
      <c r="C6278" s="116">
        <v>42488</v>
      </c>
      <c r="D6278" s="114" t="s">
        <v>7775</v>
      </c>
      <c r="E6278" s="114" t="s">
        <v>2632</v>
      </c>
      <c r="F6278" s="114" t="s">
        <v>886</v>
      </c>
      <c r="G6278" s="114" t="s">
        <v>7776</v>
      </c>
      <c r="H6278" s="114" t="s">
        <v>2633</v>
      </c>
      <c r="I6278" s="114" t="s">
        <v>81</v>
      </c>
      <c r="J6278" s="114" t="s">
        <v>7777</v>
      </c>
      <c r="K6278" s="114"/>
      <c r="L6278" s="114" t="s">
        <v>20</v>
      </c>
      <c r="M6278" s="136">
        <v>-1916</v>
      </c>
      <c r="N6278" s="114" t="s">
        <v>28</v>
      </c>
      <c r="O6278" s="114">
        <v>-919.68</v>
      </c>
      <c r="P6278" s="114">
        <v>-919.68</v>
      </c>
      <c r="Q6278" s="114">
        <v>191.06</v>
      </c>
    </row>
    <row r="6279" spans="1:17" hidden="1">
      <c r="A6279" s="116">
        <v>42488</v>
      </c>
      <c r="B6279" s="114" t="s">
        <v>7439</v>
      </c>
      <c r="C6279" s="116">
        <v>42488</v>
      </c>
      <c r="D6279" s="114" t="s">
        <v>7440</v>
      </c>
      <c r="E6279" s="114" t="s">
        <v>2632</v>
      </c>
      <c r="F6279" s="114" t="s">
        <v>938</v>
      </c>
      <c r="G6279" s="114" t="s">
        <v>7441</v>
      </c>
      <c r="H6279" s="114" t="s">
        <v>2633</v>
      </c>
      <c r="I6279" s="114" t="s">
        <v>81</v>
      </c>
      <c r="J6279" s="114" t="s">
        <v>7442</v>
      </c>
      <c r="K6279" s="114"/>
      <c r="L6279" s="114" t="s">
        <v>20</v>
      </c>
      <c r="M6279" s="114">
        <v>-168</v>
      </c>
      <c r="N6279" s="114" t="s">
        <v>28</v>
      </c>
      <c r="O6279" s="114">
        <v>-80.64</v>
      </c>
      <c r="P6279" s="114">
        <v>-80.64</v>
      </c>
      <c r="Q6279" s="114">
        <v>16.75</v>
      </c>
    </row>
    <row r="6280" spans="1:17" hidden="1">
      <c r="A6280" s="116">
        <v>42489</v>
      </c>
      <c r="B6280" s="114" t="s">
        <v>7435</v>
      </c>
      <c r="C6280" s="116">
        <v>42489</v>
      </c>
      <c r="D6280" s="114" t="s">
        <v>7436</v>
      </c>
      <c r="E6280" s="114" t="s">
        <v>2632</v>
      </c>
      <c r="F6280" s="114" t="s">
        <v>938</v>
      </c>
      <c r="G6280" s="114" t="s">
        <v>7437</v>
      </c>
      <c r="H6280" s="114" t="s">
        <v>2633</v>
      </c>
      <c r="I6280" s="114" t="s">
        <v>81</v>
      </c>
      <c r="J6280" s="114" t="s">
        <v>7438</v>
      </c>
      <c r="K6280" s="114"/>
      <c r="L6280" s="114" t="s">
        <v>20</v>
      </c>
      <c r="M6280" s="114">
        <v>-144</v>
      </c>
      <c r="N6280" s="114" t="s">
        <v>28</v>
      </c>
      <c r="O6280" s="114">
        <v>-69.12</v>
      </c>
      <c r="P6280" s="114">
        <v>-69.12</v>
      </c>
      <c r="Q6280" s="114">
        <v>14.36</v>
      </c>
    </row>
    <row r="6281" spans="1:17" hidden="1">
      <c r="A6281" s="116">
        <v>42481</v>
      </c>
      <c r="B6281" s="114" t="s">
        <v>7377</v>
      </c>
      <c r="C6281" s="116">
        <v>42481</v>
      </c>
      <c r="D6281" s="114" t="s">
        <v>7378</v>
      </c>
      <c r="E6281" s="114" t="s">
        <v>2632</v>
      </c>
      <c r="F6281" s="114" t="s">
        <v>938</v>
      </c>
      <c r="G6281" s="114" t="s">
        <v>7379</v>
      </c>
      <c r="H6281" s="114" t="s">
        <v>2633</v>
      </c>
      <c r="I6281" s="114" t="s">
        <v>81</v>
      </c>
      <c r="J6281" s="114" t="s">
        <v>7380</v>
      </c>
      <c r="K6281" s="114"/>
      <c r="L6281" s="114" t="s">
        <v>20</v>
      </c>
      <c r="M6281" s="114">
        <v>-24</v>
      </c>
      <c r="N6281" s="114" t="s">
        <v>28</v>
      </c>
      <c r="O6281" s="114">
        <v>-9.1199999999999992</v>
      </c>
      <c r="P6281" s="114">
        <v>-9.1199999999999992</v>
      </c>
      <c r="Q6281" s="114">
        <v>-0.08</v>
      </c>
    </row>
    <row r="6282" spans="1:17">
      <c r="A6282" s="116">
        <v>42480</v>
      </c>
      <c r="B6282" s="114" t="s">
        <v>8365</v>
      </c>
      <c r="C6282" s="116">
        <v>42480</v>
      </c>
      <c r="D6282" s="114" t="s">
        <v>8365</v>
      </c>
      <c r="E6282" s="114" t="s">
        <v>2632</v>
      </c>
      <c r="F6282" s="114"/>
      <c r="G6282" s="114"/>
      <c r="H6282" s="114" t="s">
        <v>2633</v>
      </c>
      <c r="I6282" s="114" t="s">
        <v>19</v>
      </c>
      <c r="J6282" s="114" t="s">
        <v>8366</v>
      </c>
      <c r="K6282" s="114" t="s">
        <v>21</v>
      </c>
      <c r="L6282" s="114"/>
      <c r="M6282" s="136">
        <v>40372</v>
      </c>
      <c r="N6282" s="114" t="s">
        <v>28</v>
      </c>
      <c r="O6282" s="136">
        <v>19378.560000000001</v>
      </c>
      <c r="P6282" s="136">
        <v>19378.560000000001</v>
      </c>
      <c r="Q6282" s="136">
        <v>-4025.82</v>
      </c>
    </row>
    <row r="6283" spans="1:17">
      <c r="A6283" s="116">
        <v>42480</v>
      </c>
      <c r="B6283" s="114" t="s">
        <v>8367</v>
      </c>
      <c r="C6283" s="116">
        <v>42480</v>
      </c>
      <c r="D6283" s="114" t="s">
        <v>8367</v>
      </c>
      <c r="E6283" s="114" t="s">
        <v>2632</v>
      </c>
      <c r="F6283" s="114"/>
      <c r="G6283" s="114"/>
      <c r="H6283" s="114" t="s">
        <v>2633</v>
      </c>
      <c r="I6283" s="114" t="s">
        <v>19</v>
      </c>
      <c r="J6283" s="114" t="s">
        <v>8368</v>
      </c>
      <c r="K6283" s="114"/>
      <c r="L6283" s="114" t="s">
        <v>20</v>
      </c>
      <c r="M6283" s="114">
        <v>-8</v>
      </c>
      <c r="N6283" s="114" t="s">
        <v>28</v>
      </c>
      <c r="O6283" s="114">
        <v>-3.84</v>
      </c>
      <c r="P6283" s="114">
        <v>-3.84</v>
      </c>
      <c r="Q6283" s="114">
        <v>0.8</v>
      </c>
    </row>
    <row r="6284" spans="1:17" hidden="1">
      <c r="A6284" s="116">
        <v>42482</v>
      </c>
      <c r="B6284" s="114" t="s">
        <v>7679</v>
      </c>
      <c r="C6284" s="116">
        <v>42482</v>
      </c>
      <c r="D6284" s="114" t="s">
        <v>7680</v>
      </c>
      <c r="E6284" s="114" t="s">
        <v>2632</v>
      </c>
      <c r="F6284" s="114" t="s">
        <v>294</v>
      </c>
      <c r="G6284" s="114" t="s">
        <v>7681</v>
      </c>
      <c r="H6284" s="114" t="s">
        <v>2633</v>
      </c>
      <c r="I6284" s="114" t="s">
        <v>81</v>
      </c>
      <c r="J6284" s="114" t="s">
        <v>7682</v>
      </c>
      <c r="K6284" s="114"/>
      <c r="L6284" s="114" t="s">
        <v>20</v>
      </c>
      <c r="M6284" s="136">
        <v>-1584</v>
      </c>
      <c r="N6284" s="114" t="s">
        <v>28</v>
      </c>
      <c r="O6284" s="114">
        <v>-601.85</v>
      </c>
      <c r="P6284" s="114">
        <v>-601.85</v>
      </c>
      <c r="Q6284" s="114">
        <v>-5.53</v>
      </c>
    </row>
    <row r="6285" spans="1:17" hidden="1">
      <c r="A6285" s="116">
        <v>42482</v>
      </c>
      <c r="B6285" s="114" t="s">
        <v>7345</v>
      </c>
      <c r="C6285" s="116">
        <v>42482</v>
      </c>
      <c r="D6285" s="114" t="s">
        <v>7346</v>
      </c>
      <c r="E6285" s="114" t="s">
        <v>2632</v>
      </c>
      <c r="F6285" s="114" t="s">
        <v>938</v>
      </c>
      <c r="G6285" s="114" t="s">
        <v>7347</v>
      </c>
      <c r="H6285" s="114" t="s">
        <v>2633</v>
      </c>
      <c r="I6285" s="114" t="s">
        <v>81</v>
      </c>
      <c r="J6285" s="114" t="s">
        <v>7348</v>
      </c>
      <c r="K6285" s="114"/>
      <c r="L6285" s="114" t="s">
        <v>20</v>
      </c>
      <c r="M6285" s="114">
        <v>-144</v>
      </c>
      <c r="N6285" s="114" t="s">
        <v>28</v>
      </c>
      <c r="O6285" s="114">
        <v>-54.71</v>
      </c>
      <c r="P6285" s="114">
        <v>-54.71</v>
      </c>
      <c r="Q6285" s="114">
        <v>-0.51</v>
      </c>
    </row>
    <row r="6286" spans="1:17" hidden="1">
      <c r="A6286" s="116">
        <v>42485</v>
      </c>
      <c r="B6286" s="114" t="s">
        <v>7361</v>
      </c>
      <c r="C6286" s="116">
        <v>42485</v>
      </c>
      <c r="D6286" s="114" t="s">
        <v>7362</v>
      </c>
      <c r="E6286" s="114" t="s">
        <v>2632</v>
      </c>
      <c r="F6286" s="114" t="s">
        <v>938</v>
      </c>
      <c r="G6286" s="114" t="s">
        <v>7363</v>
      </c>
      <c r="H6286" s="114" t="s">
        <v>2633</v>
      </c>
      <c r="I6286" s="114" t="s">
        <v>81</v>
      </c>
      <c r="J6286" s="114" t="s">
        <v>7364</v>
      </c>
      <c r="K6286" s="114"/>
      <c r="L6286" s="114" t="s">
        <v>20</v>
      </c>
      <c r="M6286" s="114">
        <v>-48</v>
      </c>
      <c r="N6286" s="114" t="s">
        <v>28</v>
      </c>
      <c r="O6286" s="114">
        <v>-18.239999999999998</v>
      </c>
      <c r="P6286" s="114">
        <v>-18.239999999999998</v>
      </c>
      <c r="Q6286" s="114">
        <v>-0.17</v>
      </c>
    </row>
    <row r="6287" spans="1:17" hidden="1">
      <c r="A6287" s="116">
        <v>42486</v>
      </c>
      <c r="B6287" s="114" t="s">
        <v>7421</v>
      </c>
      <c r="C6287" s="116">
        <v>42486</v>
      </c>
      <c r="D6287" s="114" t="s">
        <v>7422</v>
      </c>
      <c r="E6287" s="114" t="s">
        <v>2632</v>
      </c>
      <c r="F6287" s="114" t="s">
        <v>938</v>
      </c>
      <c r="G6287" s="114" t="s">
        <v>7423</v>
      </c>
      <c r="H6287" s="114" t="s">
        <v>2633</v>
      </c>
      <c r="I6287" s="114" t="s">
        <v>81</v>
      </c>
      <c r="J6287" s="114" t="s">
        <v>7424</v>
      </c>
      <c r="K6287" s="114"/>
      <c r="L6287" s="114" t="s">
        <v>20</v>
      </c>
      <c r="M6287" s="114">
        <v>-48</v>
      </c>
      <c r="N6287" s="114" t="s">
        <v>28</v>
      </c>
      <c r="O6287" s="114">
        <v>-18.239999999999998</v>
      </c>
      <c r="P6287" s="114">
        <v>-18.239999999999998</v>
      </c>
      <c r="Q6287" s="114">
        <v>-0.17</v>
      </c>
    </row>
    <row r="6288" spans="1:17" hidden="1">
      <c r="A6288" s="116">
        <v>42488</v>
      </c>
      <c r="B6288" s="114" t="s">
        <v>7774</v>
      </c>
      <c r="C6288" s="116">
        <v>42488</v>
      </c>
      <c r="D6288" s="114" t="s">
        <v>7775</v>
      </c>
      <c r="E6288" s="114" t="s">
        <v>2632</v>
      </c>
      <c r="F6288" s="114" t="s">
        <v>886</v>
      </c>
      <c r="G6288" s="114" t="s">
        <v>7776</v>
      </c>
      <c r="H6288" s="114" t="s">
        <v>2633</v>
      </c>
      <c r="I6288" s="114" t="s">
        <v>81</v>
      </c>
      <c r="J6288" s="114" t="s">
        <v>7777</v>
      </c>
      <c r="K6288" s="114"/>
      <c r="L6288" s="114" t="s">
        <v>20</v>
      </c>
      <c r="M6288" s="136">
        <v>-10756</v>
      </c>
      <c r="N6288" s="114" t="s">
        <v>28</v>
      </c>
      <c r="O6288" s="136">
        <v>-4086.81</v>
      </c>
      <c r="P6288" s="136">
        <v>-4087.28</v>
      </c>
      <c r="Q6288" s="114">
        <v>-37.07</v>
      </c>
    </row>
    <row r="6289" spans="1:17" hidden="1">
      <c r="A6289" s="116">
        <v>42487</v>
      </c>
      <c r="B6289" s="114" t="s">
        <v>7357</v>
      </c>
      <c r="C6289" s="116">
        <v>42487</v>
      </c>
      <c r="D6289" s="114" t="s">
        <v>7358</v>
      </c>
      <c r="E6289" s="114" t="s">
        <v>2632</v>
      </c>
      <c r="F6289" s="114" t="s">
        <v>938</v>
      </c>
      <c r="G6289" s="114" t="s">
        <v>7359</v>
      </c>
      <c r="H6289" s="114" t="s">
        <v>2633</v>
      </c>
      <c r="I6289" s="114" t="s">
        <v>81</v>
      </c>
      <c r="J6289" s="114" t="s">
        <v>7360</v>
      </c>
      <c r="K6289" s="114"/>
      <c r="L6289" s="114" t="s">
        <v>20</v>
      </c>
      <c r="M6289" s="114">
        <v>-72</v>
      </c>
      <c r="N6289" s="114" t="s">
        <v>28</v>
      </c>
      <c r="O6289" s="114">
        <v>-27.36</v>
      </c>
      <c r="P6289" s="114">
        <v>-27.36</v>
      </c>
      <c r="Q6289" s="114">
        <v>-0.25</v>
      </c>
    </row>
    <row r="6290" spans="1:17" hidden="1">
      <c r="A6290" s="116">
        <v>42464</v>
      </c>
      <c r="B6290" s="114" t="s">
        <v>7233</v>
      </c>
      <c r="C6290" s="116">
        <v>42464</v>
      </c>
      <c r="D6290" s="114" t="s">
        <v>7234</v>
      </c>
      <c r="E6290" s="114" t="s">
        <v>2632</v>
      </c>
      <c r="F6290" s="114" t="s">
        <v>938</v>
      </c>
      <c r="G6290" s="114" t="s">
        <v>7235</v>
      </c>
      <c r="H6290" s="114" t="s">
        <v>2633</v>
      </c>
      <c r="I6290" s="114" t="s">
        <v>81</v>
      </c>
      <c r="J6290" s="114" t="s">
        <v>7236</v>
      </c>
      <c r="K6290" s="114"/>
      <c r="L6290" s="114" t="s">
        <v>20</v>
      </c>
      <c r="M6290" s="114">
        <v>-72</v>
      </c>
      <c r="N6290" s="114" t="s">
        <v>28</v>
      </c>
      <c r="O6290" s="114">
        <v>-34.56</v>
      </c>
      <c r="P6290" s="114">
        <v>-34.56</v>
      </c>
      <c r="Q6290" s="114">
        <v>6.95</v>
      </c>
    </row>
    <row r="6291" spans="1:17" hidden="1">
      <c r="A6291" s="116">
        <v>42465</v>
      </c>
      <c r="B6291" s="114" t="s">
        <v>7209</v>
      </c>
      <c r="C6291" s="116">
        <v>42465</v>
      </c>
      <c r="D6291" s="114" t="s">
        <v>7210</v>
      </c>
      <c r="E6291" s="114" t="s">
        <v>2632</v>
      </c>
      <c r="F6291" s="114" t="s">
        <v>938</v>
      </c>
      <c r="G6291" s="114" t="s">
        <v>7211</v>
      </c>
      <c r="H6291" s="114" t="s">
        <v>2633</v>
      </c>
      <c r="I6291" s="114" t="s">
        <v>81</v>
      </c>
      <c r="J6291" s="114" t="s">
        <v>7212</v>
      </c>
      <c r="K6291" s="114"/>
      <c r="L6291" s="114" t="s">
        <v>20</v>
      </c>
      <c r="M6291" s="114">
        <v>-120</v>
      </c>
      <c r="N6291" s="114" t="s">
        <v>28</v>
      </c>
      <c r="O6291" s="114">
        <v>-57.6</v>
      </c>
      <c r="P6291" s="114">
        <v>-57.6</v>
      </c>
      <c r="Q6291" s="114">
        <v>11.59</v>
      </c>
    </row>
    <row r="6292" spans="1:17" hidden="1">
      <c r="A6292" s="116">
        <v>42466</v>
      </c>
      <c r="B6292" s="114" t="s">
        <v>7213</v>
      </c>
      <c r="C6292" s="116">
        <v>42466</v>
      </c>
      <c r="D6292" s="114" t="s">
        <v>7214</v>
      </c>
      <c r="E6292" s="114" t="s">
        <v>2632</v>
      </c>
      <c r="F6292" s="114" t="s">
        <v>330</v>
      </c>
      <c r="G6292" s="114" t="s">
        <v>7215</v>
      </c>
      <c r="H6292" s="114" t="s">
        <v>2633</v>
      </c>
      <c r="I6292" s="114" t="s">
        <v>81</v>
      </c>
      <c r="J6292" s="114" t="s">
        <v>7216</v>
      </c>
      <c r="K6292" s="114"/>
      <c r="L6292" s="114" t="s">
        <v>20</v>
      </c>
      <c r="M6292" s="114">
        <v>-192</v>
      </c>
      <c r="N6292" s="114" t="s">
        <v>28</v>
      </c>
      <c r="O6292" s="114">
        <v>-92.16</v>
      </c>
      <c r="P6292" s="114">
        <v>-92.16</v>
      </c>
      <c r="Q6292" s="114">
        <v>18.54</v>
      </c>
    </row>
    <row r="6293" spans="1:17" hidden="1">
      <c r="A6293" s="116">
        <v>42466</v>
      </c>
      <c r="B6293" s="114" t="s">
        <v>7197</v>
      </c>
      <c r="C6293" s="116">
        <v>42466</v>
      </c>
      <c r="D6293" s="114" t="s">
        <v>7198</v>
      </c>
      <c r="E6293" s="114" t="s">
        <v>2632</v>
      </c>
      <c r="F6293" s="114" t="s">
        <v>938</v>
      </c>
      <c r="G6293" s="114" t="s">
        <v>7199</v>
      </c>
      <c r="H6293" s="114" t="s">
        <v>2633</v>
      </c>
      <c r="I6293" s="114" t="s">
        <v>81</v>
      </c>
      <c r="J6293" s="114" t="s">
        <v>7200</v>
      </c>
      <c r="K6293" s="114"/>
      <c r="L6293" s="114" t="s">
        <v>20</v>
      </c>
      <c r="M6293" s="114">
        <v>-24</v>
      </c>
      <c r="N6293" s="114" t="s">
        <v>28</v>
      </c>
      <c r="O6293" s="114">
        <v>-11.52</v>
      </c>
      <c r="P6293" s="114">
        <v>-11.52</v>
      </c>
      <c r="Q6293" s="114">
        <v>2.3199999999999998</v>
      </c>
    </row>
    <row r="6294" spans="1:17" hidden="1">
      <c r="A6294" s="116">
        <v>42461</v>
      </c>
      <c r="B6294" s="114" t="s">
        <v>7237</v>
      </c>
      <c r="C6294" s="116">
        <v>42461</v>
      </c>
      <c r="D6294" s="114" t="s">
        <v>7238</v>
      </c>
      <c r="E6294" s="114" t="s">
        <v>2632</v>
      </c>
      <c r="F6294" s="114" t="s">
        <v>938</v>
      </c>
      <c r="G6294" s="114" t="s">
        <v>7239</v>
      </c>
      <c r="H6294" s="114" t="s">
        <v>2633</v>
      </c>
      <c r="I6294" s="114" t="s">
        <v>81</v>
      </c>
      <c r="J6294" s="114" t="s">
        <v>7240</v>
      </c>
      <c r="K6294" s="114"/>
      <c r="L6294" s="114" t="s">
        <v>20</v>
      </c>
      <c r="M6294" s="114">
        <v>-432</v>
      </c>
      <c r="N6294" s="114" t="s">
        <v>28</v>
      </c>
      <c r="O6294" s="114">
        <v>-207.36</v>
      </c>
      <c r="P6294" s="114">
        <v>-207.36</v>
      </c>
      <c r="Q6294" s="114">
        <v>41.71</v>
      </c>
    </row>
    <row r="6295" spans="1:17">
      <c r="A6295" s="116">
        <v>42480</v>
      </c>
      <c r="B6295" s="114" t="s">
        <v>8365</v>
      </c>
      <c r="C6295" s="116">
        <v>42480</v>
      </c>
      <c r="D6295" s="114" t="s">
        <v>8365</v>
      </c>
      <c r="E6295" s="114" t="s">
        <v>2632</v>
      </c>
      <c r="F6295" s="114"/>
      <c r="G6295" s="114"/>
      <c r="H6295" s="114" t="s">
        <v>2633</v>
      </c>
      <c r="I6295" s="114" t="s">
        <v>19</v>
      </c>
      <c r="J6295" s="114" t="s">
        <v>8366</v>
      </c>
      <c r="K6295" s="114"/>
      <c r="L6295" s="114" t="s">
        <v>20</v>
      </c>
      <c r="M6295" s="136">
        <v>-40372</v>
      </c>
      <c r="N6295" s="114" t="s">
        <v>28</v>
      </c>
      <c r="O6295" s="136">
        <v>-19378.560000000001</v>
      </c>
      <c r="P6295" s="136">
        <v>-19378.560000000001</v>
      </c>
      <c r="Q6295" s="136">
        <v>4025.82</v>
      </c>
    </row>
    <row r="6296" spans="1:17" hidden="1">
      <c r="A6296" s="116">
        <v>42479</v>
      </c>
      <c r="B6296" s="114" t="s">
        <v>8369</v>
      </c>
      <c r="C6296" s="116">
        <v>42490</v>
      </c>
      <c r="D6296" s="114" t="s">
        <v>7058</v>
      </c>
      <c r="E6296" s="114" t="s">
        <v>2632</v>
      </c>
      <c r="F6296" s="114"/>
      <c r="G6296" s="114"/>
      <c r="H6296" s="114" t="s">
        <v>2633</v>
      </c>
      <c r="I6296" s="114" t="s">
        <v>26</v>
      </c>
      <c r="J6296" s="114" t="s">
        <v>7059</v>
      </c>
      <c r="K6296" s="114" t="s">
        <v>21</v>
      </c>
      <c r="L6296" s="114"/>
      <c r="M6296" s="136">
        <v>40379</v>
      </c>
      <c r="N6296" s="114" t="s">
        <v>28</v>
      </c>
      <c r="O6296" s="136">
        <v>19381.919999999998</v>
      </c>
      <c r="P6296" s="136">
        <v>18070.82</v>
      </c>
      <c r="Q6296" s="136">
        <v>-2715.42</v>
      </c>
    </row>
    <row r="6297" spans="1:17">
      <c r="A6297" s="116">
        <v>42479</v>
      </c>
      <c r="B6297" s="114" t="s">
        <v>8370</v>
      </c>
      <c r="C6297" s="116">
        <v>42479</v>
      </c>
      <c r="D6297" s="114" t="s">
        <v>8370</v>
      </c>
      <c r="E6297" s="114" t="s">
        <v>2632</v>
      </c>
      <c r="F6297" s="114"/>
      <c r="G6297" s="114"/>
      <c r="H6297" s="114" t="s">
        <v>2633</v>
      </c>
      <c r="I6297" s="114" t="s">
        <v>19</v>
      </c>
      <c r="J6297" s="114" t="s">
        <v>8371</v>
      </c>
      <c r="K6297" s="114"/>
      <c r="L6297" s="114" t="s">
        <v>20</v>
      </c>
      <c r="M6297" s="114">
        <v>-7</v>
      </c>
      <c r="N6297" s="114" t="s">
        <v>28</v>
      </c>
      <c r="O6297" s="114">
        <v>-3.36</v>
      </c>
      <c r="P6297" s="114">
        <v>-3.36</v>
      </c>
      <c r="Q6297" s="114">
        <v>0.7</v>
      </c>
    </row>
    <row r="6298" spans="1:17">
      <c r="A6298" s="116">
        <v>42480</v>
      </c>
      <c r="B6298" s="114" t="s">
        <v>8367</v>
      </c>
      <c r="C6298" s="116">
        <v>42480</v>
      </c>
      <c r="D6298" s="114" t="s">
        <v>8367</v>
      </c>
      <c r="E6298" s="114" t="s">
        <v>2632</v>
      </c>
      <c r="F6298" s="114"/>
      <c r="G6298" s="114"/>
      <c r="H6298" s="114" t="s">
        <v>2633</v>
      </c>
      <c r="I6298" s="114" t="s">
        <v>19</v>
      </c>
      <c r="J6298" s="114" t="s">
        <v>8368</v>
      </c>
      <c r="K6298" s="114" t="s">
        <v>21</v>
      </c>
      <c r="L6298" s="114"/>
      <c r="M6298" s="114">
        <v>8</v>
      </c>
      <c r="N6298" s="114" t="s">
        <v>28</v>
      </c>
      <c r="O6298" s="114">
        <v>3.84</v>
      </c>
      <c r="P6298" s="114">
        <v>3.84</v>
      </c>
      <c r="Q6298" s="114">
        <v>-0.77</v>
      </c>
    </row>
    <row r="6299" spans="1:17">
      <c r="A6299" s="116">
        <v>42490</v>
      </c>
      <c r="B6299" s="114" t="s">
        <v>7433</v>
      </c>
      <c r="C6299" s="116">
        <v>42490</v>
      </c>
      <c r="D6299" s="114" t="s">
        <v>7433</v>
      </c>
      <c r="E6299" s="114" t="s">
        <v>2632</v>
      </c>
      <c r="F6299" s="114"/>
      <c r="G6299" s="114"/>
      <c r="H6299" s="114" t="s">
        <v>2633</v>
      </c>
      <c r="I6299" s="114" t="s">
        <v>19</v>
      </c>
      <c r="J6299" s="114" t="s">
        <v>7434</v>
      </c>
      <c r="K6299" s="114" t="s">
        <v>21</v>
      </c>
      <c r="L6299" s="114"/>
      <c r="M6299" s="114">
        <v>5</v>
      </c>
      <c r="N6299" s="114" t="s">
        <v>28</v>
      </c>
      <c r="O6299" s="114">
        <v>1.43</v>
      </c>
      <c r="P6299" s="114">
        <v>1.43</v>
      </c>
      <c r="Q6299" s="114">
        <v>0.49</v>
      </c>
    </row>
    <row r="6300" spans="1:17" hidden="1">
      <c r="A6300" s="116">
        <v>42490</v>
      </c>
      <c r="B6300" s="114" t="s">
        <v>7473</v>
      </c>
      <c r="C6300" s="116">
        <v>42490</v>
      </c>
      <c r="D6300" s="114" t="s">
        <v>7473</v>
      </c>
      <c r="E6300" s="114" t="s">
        <v>2632</v>
      </c>
      <c r="F6300" s="114" t="s">
        <v>3991</v>
      </c>
      <c r="G6300" s="114" t="s">
        <v>7474</v>
      </c>
      <c r="H6300" s="114" t="s">
        <v>2633</v>
      </c>
      <c r="I6300" s="114" t="s">
        <v>81</v>
      </c>
      <c r="J6300" s="114" t="s">
        <v>7475</v>
      </c>
      <c r="K6300" s="114"/>
      <c r="L6300" s="114" t="s">
        <v>20</v>
      </c>
      <c r="M6300" s="114">
        <v>-8</v>
      </c>
      <c r="N6300" s="114" t="s">
        <v>28</v>
      </c>
      <c r="O6300" s="114">
        <v>-3.84</v>
      </c>
      <c r="P6300" s="114">
        <v>-3.84</v>
      </c>
      <c r="Q6300" s="114">
        <v>0.77</v>
      </c>
    </row>
    <row r="6301" spans="1:17" hidden="1">
      <c r="A6301" s="116">
        <v>42490</v>
      </c>
      <c r="B6301" s="114" t="s">
        <v>7476</v>
      </c>
      <c r="C6301" s="116">
        <v>42490</v>
      </c>
      <c r="D6301" s="114" t="s">
        <v>7476</v>
      </c>
      <c r="E6301" s="114" t="s">
        <v>2632</v>
      </c>
      <c r="F6301" s="114" t="s">
        <v>166</v>
      </c>
      <c r="G6301" s="114" t="s">
        <v>7477</v>
      </c>
      <c r="H6301" s="114" t="s">
        <v>2633</v>
      </c>
      <c r="I6301" s="114" t="s">
        <v>81</v>
      </c>
      <c r="J6301" s="114" t="s">
        <v>7478</v>
      </c>
      <c r="K6301" s="114"/>
      <c r="L6301" s="114" t="s">
        <v>20</v>
      </c>
      <c r="M6301" s="114">
        <v>-5</v>
      </c>
      <c r="N6301" s="114" t="s">
        <v>28</v>
      </c>
      <c r="O6301" s="114">
        <v>-2.4</v>
      </c>
      <c r="P6301" s="114">
        <v>-2.4</v>
      </c>
      <c r="Q6301" s="114">
        <v>0.48</v>
      </c>
    </row>
    <row r="6302" spans="1:17" hidden="1">
      <c r="A6302" s="116">
        <v>42489</v>
      </c>
      <c r="B6302" s="114" t="s">
        <v>8318</v>
      </c>
      <c r="C6302" s="116">
        <v>42489</v>
      </c>
      <c r="D6302" s="114" t="s">
        <v>8318</v>
      </c>
      <c r="E6302" s="114" t="s">
        <v>2632</v>
      </c>
      <c r="F6302" s="114" t="s">
        <v>4001</v>
      </c>
      <c r="G6302" s="114" t="s">
        <v>8319</v>
      </c>
      <c r="H6302" s="114" t="s">
        <v>2633</v>
      </c>
      <c r="I6302" s="114" t="s">
        <v>81</v>
      </c>
      <c r="J6302" s="114" t="s">
        <v>8320</v>
      </c>
      <c r="K6302" s="114"/>
      <c r="L6302" s="114" t="s">
        <v>20</v>
      </c>
      <c r="M6302" s="114">
        <v>-7</v>
      </c>
      <c r="N6302" s="114" t="s">
        <v>28</v>
      </c>
      <c r="O6302" s="114">
        <v>-3.36</v>
      </c>
      <c r="P6302" s="114">
        <v>-3.36</v>
      </c>
      <c r="Q6302" s="114">
        <v>0.68</v>
      </c>
    </row>
    <row r="6303" spans="1:17">
      <c r="A6303" s="116">
        <v>42479</v>
      </c>
      <c r="B6303" s="114" t="s">
        <v>8370</v>
      </c>
      <c r="C6303" s="116">
        <v>42479</v>
      </c>
      <c r="D6303" s="114" t="s">
        <v>8370</v>
      </c>
      <c r="E6303" s="114" t="s">
        <v>2632</v>
      </c>
      <c r="F6303" s="114"/>
      <c r="G6303" s="114"/>
      <c r="H6303" s="114" t="s">
        <v>2633</v>
      </c>
      <c r="I6303" s="114" t="s">
        <v>19</v>
      </c>
      <c r="J6303" s="114" t="s">
        <v>8371</v>
      </c>
      <c r="K6303" s="114" t="s">
        <v>21</v>
      </c>
      <c r="L6303" s="114"/>
      <c r="M6303" s="114">
        <v>7</v>
      </c>
      <c r="N6303" s="114" t="s">
        <v>28</v>
      </c>
      <c r="O6303" s="114">
        <v>3.36</v>
      </c>
      <c r="P6303" s="114">
        <v>3.36</v>
      </c>
      <c r="Q6303" s="114">
        <v>-0.68</v>
      </c>
    </row>
    <row r="6304" spans="1:17" hidden="1">
      <c r="A6304" s="116">
        <v>42489</v>
      </c>
      <c r="B6304" s="114" t="s">
        <v>7190</v>
      </c>
      <c r="C6304" s="116">
        <v>42489</v>
      </c>
      <c r="D6304" s="114" t="s">
        <v>7190</v>
      </c>
      <c r="E6304" s="114" t="s">
        <v>2635</v>
      </c>
      <c r="F6304" s="114" t="s">
        <v>886</v>
      </c>
      <c r="G6304" s="114" t="s">
        <v>7191</v>
      </c>
      <c r="H6304" s="114" t="s">
        <v>2636</v>
      </c>
      <c r="I6304" s="114" t="s">
        <v>81</v>
      </c>
      <c r="J6304" s="114" t="s">
        <v>7192</v>
      </c>
      <c r="K6304" s="114"/>
      <c r="L6304" s="114" t="s">
        <v>20</v>
      </c>
      <c r="M6304" s="114">
        <v>-92</v>
      </c>
      <c r="N6304" s="114" t="s">
        <v>28</v>
      </c>
      <c r="O6304" s="114">
        <v>-81.88</v>
      </c>
      <c r="P6304" s="114">
        <v>-81.88</v>
      </c>
      <c r="Q6304" s="114">
        <v>81.88</v>
      </c>
    </row>
    <row r="6305" spans="1:17" hidden="1">
      <c r="A6305" s="116">
        <v>42489</v>
      </c>
      <c r="B6305" s="114" t="s">
        <v>8362</v>
      </c>
      <c r="C6305" s="116">
        <v>42489</v>
      </c>
      <c r="D6305" s="114" t="s">
        <v>8362</v>
      </c>
      <c r="E6305" s="114" t="s">
        <v>2635</v>
      </c>
      <c r="F6305" s="114" t="s">
        <v>3984</v>
      </c>
      <c r="G6305" s="114" t="s">
        <v>8363</v>
      </c>
      <c r="H6305" s="114" t="s">
        <v>2636</v>
      </c>
      <c r="I6305" s="114" t="s">
        <v>81</v>
      </c>
      <c r="J6305" s="114" t="s">
        <v>8364</v>
      </c>
      <c r="K6305" s="114" t="s">
        <v>21</v>
      </c>
      <c r="L6305" s="114"/>
      <c r="M6305" s="136">
        <v>2414</v>
      </c>
      <c r="N6305" s="114" t="s">
        <v>28</v>
      </c>
      <c r="O6305" s="136">
        <v>2148.46</v>
      </c>
      <c r="P6305" s="114">
        <v>0</v>
      </c>
      <c r="Q6305" s="114">
        <v>0</v>
      </c>
    </row>
    <row r="6306" spans="1:17" hidden="1">
      <c r="A6306" s="116">
        <v>42489</v>
      </c>
      <c r="B6306" s="114" t="s">
        <v>8362</v>
      </c>
      <c r="C6306" s="116">
        <v>42489</v>
      </c>
      <c r="D6306" s="114" t="s">
        <v>8362</v>
      </c>
      <c r="E6306" s="114" t="s">
        <v>2635</v>
      </c>
      <c r="F6306" s="114" t="s">
        <v>3984</v>
      </c>
      <c r="G6306" s="114" t="s">
        <v>8363</v>
      </c>
      <c r="H6306" s="114" t="s">
        <v>2636</v>
      </c>
      <c r="I6306" s="114" t="s">
        <v>81</v>
      </c>
      <c r="J6306" s="114" t="s">
        <v>8364</v>
      </c>
      <c r="K6306" s="114"/>
      <c r="L6306" s="114" t="s">
        <v>20</v>
      </c>
      <c r="M6306" s="136">
        <v>-2414</v>
      </c>
      <c r="N6306" s="114" t="s">
        <v>28</v>
      </c>
      <c r="O6306" s="136">
        <v>-2148.46</v>
      </c>
      <c r="P6306" s="136">
        <v>-2148.46</v>
      </c>
      <c r="Q6306" s="136">
        <v>2148.46</v>
      </c>
    </row>
    <row r="6307" spans="1:17" hidden="1">
      <c r="A6307" s="116">
        <v>42489</v>
      </c>
      <c r="B6307" s="114" t="s">
        <v>7494</v>
      </c>
      <c r="C6307" s="116">
        <v>42489</v>
      </c>
      <c r="D6307" s="114" t="s">
        <v>7494</v>
      </c>
      <c r="E6307" s="114" t="s">
        <v>2635</v>
      </c>
      <c r="F6307" s="114" t="s">
        <v>938</v>
      </c>
      <c r="G6307" s="114" t="s">
        <v>7495</v>
      </c>
      <c r="H6307" s="114" t="s">
        <v>2636</v>
      </c>
      <c r="I6307" s="114" t="s">
        <v>81</v>
      </c>
      <c r="J6307" s="114" t="s">
        <v>7496</v>
      </c>
      <c r="K6307" s="114"/>
      <c r="L6307" s="114" t="s">
        <v>20</v>
      </c>
      <c r="M6307" s="136">
        <v>-2649</v>
      </c>
      <c r="N6307" s="114" t="s">
        <v>28</v>
      </c>
      <c r="O6307" s="136">
        <v>-2357.61</v>
      </c>
      <c r="P6307" s="136">
        <v>-2357.61</v>
      </c>
      <c r="Q6307" s="136">
        <v>2357.61</v>
      </c>
    </row>
    <row r="6308" spans="1:17" hidden="1">
      <c r="A6308" s="116">
        <v>42489</v>
      </c>
      <c r="B6308" s="114" t="s">
        <v>7494</v>
      </c>
      <c r="C6308" s="116">
        <v>42489</v>
      </c>
      <c r="D6308" s="114" t="s">
        <v>7494</v>
      </c>
      <c r="E6308" s="114" t="s">
        <v>2635</v>
      </c>
      <c r="F6308" s="114" t="s">
        <v>938</v>
      </c>
      <c r="G6308" s="114" t="s">
        <v>7495</v>
      </c>
      <c r="H6308" s="114" t="s">
        <v>2636</v>
      </c>
      <c r="I6308" s="114" t="s">
        <v>81</v>
      </c>
      <c r="J6308" s="114" t="s">
        <v>7496</v>
      </c>
      <c r="K6308" s="114" t="s">
        <v>21</v>
      </c>
      <c r="L6308" s="114"/>
      <c r="M6308" s="136">
        <v>2649</v>
      </c>
      <c r="N6308" s="114" t="s">
        <v>28</v>
      </c>
      <c r="O6308" s="136">
        <v>2357.61</v>
      </c>
      <c r="P6308" s="114">
        <v>0</v>
      </c>
      <c r="Q6308" s="114">
        <v>0</v>
      </c>
    </row>
    <row r="6309" spans="1:17" hidden="1">
      <c r="A6309" s="116">
        <v>42489</v>
      </c>
      <c r="B6309" s="114" t="s">
        <v>7190</v>
      </c>
      <c r="C6309" s="116">
        <v>42489</v>
      </c>
      <c r="D6309" s="114" t="s">
        <v>7190</v>
      </c>
      <c r="E6309" s="114" t="s">
        <v>2635</v>
      </c>
      <c r="F6309" s="114" t="s">
        <v>886</v>
      </c>
      <c r="G6309" s="114" t="s">
        <v>7191</v>
      </c>
      <c r="H6309" s="114" t="s">
        <v>2636</v>
      </c>
      <c r="I6309" s="114" t="s">
        <v>81</v>
      </c>
      <c r="J6309" s="114" t="s">
        <v>7192</v>
      </c>
      <c r="K6309" s="114" t="s">
        <v>21</v>
      </c>
      <c r="L6309" s="114"/>
      <c r="M6309" s="114">
        <v>92</v>
      </c>
      <c r="N6309" s="114" t="s">
        <v>28</v>
      </c>
      <c r="O6309" s="114">
        <v>81.88</v>
      </c>
      <c r="P6309" s="114">
        <v>0</v>
      </c>
      <c r="Q6309" s="114">
        <v>0</v>
      </c>
    </row>
    <row r="6310" spans="1:17">
      <c r="A6310" s="116">
        <v>42490</v>
      </c>
      <c r="B6310" s="114" t="s">
        <v>7433</v>
      </c>
      <c r="C6310" s="116">
        <v>42490</v>
      </c>
      <c r="D6310" s="114" t="s">
        <v>7433</v>
      </c>
      <c r="E6310" s="114" t="s">
        <v>2635</v>
      </c>
      <c r="F6310" s="114"/>
      <c r="G6310" s="114"/>
      <c r="H6310" s="114" t="s">
        <v>2636</v>
      </c>
      <c r="I6310" s="114" t="s">
        <v>19</v>
      </c>
      <c r="J6310" s="114" t="s">
        <v>7434</v>
      </c>
      <c r="K6310" s="114"/>
      <c r="L6310" s="114" t="s">
        <v>20</v>
      </c>
      <c r="M6310" s="114">
        <v>-1</v>
      </c>
      <c r="N6310" s="114" t="s">
        <v>28</v>
      </c>
      <c r="O6310" s="114">
        <v>-0.89</v>
      </c>
      <c r="P6310" s="114">
        <v>-0.89</v>
      </c>
      <c r="Q6310" s="114">
        <v>0.14000000000000001</v>
      </c>
    </row>
    <row r="6311" spans="1:17">
      <c r="A6311" s="116">
        <v>42490</v>
      </c>
      <c r="B6311" s="114" t="s">
        <v>7433</v>
      </c>
      <c r="C6311" s="116">
        <v>42490</v>
      </c>
      <c r="D6311" s="114" t="s">
        <v>7433</v>
      </c>
      <c r="E6311" s="114" t="s">
        <v>2635</v>
      </c>
      <c r="F6311" s="114"/>
      <c r="G6311" s="114"/>
      <c r="H6311" s="114" t="s">
        <v>2636</v>
      </c>
      <c r="I6311" s="114" t="s">
        <v>19</v>
      </c>
      <c r="J6311" s="114" t="s">
        <v>7434</v>
      </c>
      <c r="K6311" s="114"/>
      <c r="L6311" s="114" t="s">
        <v>20</v>
      </c>
      <c r="M6311" s="114">
        <v>-2</v>
      </c>
      <c r="N6311" s="114" t="s">
        <v>28</v>
      </c>
      <c r="O6311" s="114">
        <v>-1.48</v>
      </c>
      <c r="P6311" s="114">
        <v>-1.48</v>
      </c>
      <c r="Q6311" s="114">
        <v>-0.04</v>
      </c>
    </row>
    <row r="6312" spans="1:17" hidden="1">
      <c r="A6312" s="116">
        <v>42488</v>
      </c>
      <c r="B6312" s="114" t="s">
        <v>7774</v>
      </c>
      <c r="C6312" s="116">
        <v>42488</v>
      </c>
      <c r="D6312" s="114" t="s">
        <v>7775</v>
      </c>
      <c r="E6312" s="114" t="s">
        <v>2635</v>
      </c>
      <c r="F6312" s="114" t="s">
        <v>886</v>
      </c>
      <c r="G6312" s="114" t="s">
        <v>7776</v>
      </c>
      <c r="H6312" s="114" t="s">
        <v>2636</v>
      </c>
      <c r="I6312" s="114" t="s">
        <v>81</v>
      </c>
      <c r="J6312" s="114" t="s">
        <v>7777</v>
      </c>
      <c r="K6312" s="114"/>
      <c r="L6312" s="114" t="s">
        <v>20</v>
      </c>
      <c r="M6312" s="114">
        <v>-24</v>
      </c>
      <c r="N6312" s="114" t="s">
        <v>28</v>
      </c>
      <c r="O6312" s="114">
        <v>-17.98</v>
      </c>
      <c r="P6312" s="114">
        <v>-18</v>
      </c>
      <c r="Q6312" s="114">
        <v>-0.18</v>
      </c>
    </row>
    <row r="6313" spans="1:17" hidden="1">
      <c r="A6313" s="116">
        <v>42488</v>
      </c>
      <c r="B6313" s="114" t="s">
        <v>7439</v>
      </c>
      <c r="C6313" s="116">
        <v>42488</v>
      </c>
      <c r="D6313" s="114" t="s">
        <v>7440</v>
      </c>
      <c r="E6313" s="114" t="s">
        <v>2635</v>
      </c>
      <c r="F6313" s="114" t="s">
        <v>938</v>
      </c>
      <c r="G6313" s="114" t="s">
        <v>7441</v>
      </c>
      <c r="H6313" s="114" t="s">
        <v>2636</v>
      </c>
      <c r="I6313" s="114" t="s">
        <v>81</v>
      </c>
      <c r="J6313" s="114" t="s">
        <v>7442</v>
      </c>
      <c r="K6313" s="114"/>
      <c r="L6313" s="114" t="s">
        <v>20</v>
      </c>
      <c r="M6313" s="114">
        <v>-80</v>
      </c>
      <c r="N6313" s="114" t="s">
        <v>28</v>
      </c>
      <c r="O6313" s="114">
        <v>-71.2</v>
      </c>
      <c r="P6313" s="114">
        <v>-71.2</v>
      </c>
      <c r="Q6313" s="114">
        <v>11.05</v>
      </c>
    </row>
    <row r="6314" spans="1:17" hidden="1">
      <c r="A6314" s="116">
        <v>42488</v>
      </c>
      <c r="B6314" s="114" t="s">
        <v>7774</v>
      </c>
      <c r="C6314" s="116">
        <v>42488</v>
      </c>
      <c r="D6314" s="114" t="s">
        <v>7775</v>
      </c>
      <c r="E6314" s="114" t="s">
        <v>2635</v>
      </c>
      <c r="F6314" s="114" t="s">
        <v>886</v>
      </c>
      <c r="G6314" s="114" t="s">
        <v>7776</v>
      </c>
      <c r="H6314" s="114" t="s">
        <v>2636</v>
      </c>
      <c r="I6314" s="114" t="s">
        <v>81</v>
      </c>
      <c r="J6314" s="114" t="s">
        <v>7777</v>
      </c>
      <c r="K6314" s="114"/>
      <c r="L6314" s="114" t="s">
        <v>20</v>
      </c>
      <c r="M6314" s="136">
        <v>-3096</v>
      </c>
      <c r="N6314" s="114" t="s">
        <v>28</v>
      </c>
      <c r="O6314" s="136">
        <v>-2755.44</v>
      </c>
      <c r="P6314" s="136">
        <v>-2755.44</v>
      </c>
      <c r="Q6314" s="114">
        <v>427.74</v>
      </c>
    </row>
    <row r="6315" spans="1:17" hidden="1">
      <c r="A6315" s="116">
        <v>42489</v>
      </c>
      <c r="B6315" s="114" t="s">
        <v>7584</v>
      </c>
      <c r="C6315" s="116">
        <v>42489</v>
      </c>
      <c r="D6315" s="114" t="s">
        <v>7585</v>
      </c>
      <c r="E6315" s="114" t="s">
        <v>2635</v>
      </c>
      <c r="F6315" s="114" t="s">
        <v>886</v>
      </c>
      <c r="G6315" s="114" t="s">
        <v>7586</v>
      </c>
      <c r="H6315" s="114" t="s">
        <v>2636</v>
      </c>
      <c r="I6315" s="114" t="s">
        <v>81</v>
      </c>
      <c r="J6315" s="114" t="s">
        <v>7587</v>
      </c>
      <c r="K6315" s="114"/>
      <c r="L6315" s="114" t="s">
        <v>20</v>
      </c>
      <c r="M6315" s="136">
        <v>-1040</v>
      </c>
      <c r="N6315" s="114" t="s">
        <v>28</v>
      </c>
      <c r="O6315" s="114">
        <v>-925.6</v>
      </c>
      <c r="P6315" s="114">
        <v>-925.6</v>
      </c>
      <c r="Q6315" s="114">
        <v>143.69</v>
      </c>
    </row>
    <row r="6316" spans="1:17" hidden="1">
      <c r="A6316" s="116">
        <v>42489</v>
      </c>
      <c r="B6316" s="114" t="s">
        <v>7435</v>
      </c>
      <c r="C6316" s="116">
        <v>42489</v>
      </c>
      <c r="D6316" s="114" t="s">
        <v>7436</v>
      </c>
      <c r="E6316" s="114" t="s">
        <v>2635</v>
      </c>
      <c r="F6316" s="114" t="s">
        <v>938</v>
      </c>
      <c r="G6316" s="114" t="s">
        <v>7437</v>
      </c>
      <c r="H6316" s="114" t="s">
        <v>2636</v>
      </c>
      <c r="I6316" s="114" t="s">
        <v>81</v>
      </c>
      <c r="J6316" s="114" t="s">
        <v>7438</v>
      </c>
      <c r="K6316" s="114"/>
      <c r="L6316" s="114" t="s">
        <v>20</v>
      </c>
      <c r="M6316" s="114">
        <v>-48</v>
      </c>
      <c r="N6316" s="114" t="s">
        <v>28</v>
      </c>
      <c r="O6316" s="114">
        <v>-42.72</v>
      </c>
      <c r="P6316" s="114">
        <v>-42.72</v>
      </c>
      <c r="Q6316" s="114">
        <v>6.63</v>
      </c>
    </row>
    <row r="6317" spans="1:17" hidden="1">
      <c r="A6317" s="116">
        <v>42481</v>
      </c>
      <c r="B6317" s="114" t="s">
        <v>7377</v>
      </c>
      <c r="C6317" s="116">
        <v>42481</v>
      </c>
      <c r="D6317" s="114" t="s">
        <v>7378</v>
      </c>
      <c r="E6317" s="114" t="s">
        <v>2635</v>
      </c>
      <c r="F6317" s="114" t="s">
        <v>938</v>
      </c>
      <c r="G6317" s="114" t="s">
        <v>7379</v>
      </c>
      <c r="H6317" s="114" t="s">
        <v>2636</v>
      </c>
      <c r="I6317" s="114" t="s">
        <v>81</v>
      </c>
      <c r="J6317" s="114" t="s">
        <v>7380</v>
      </c>
      <c r="K6317" s="114"/>
      <c r="L6317" s="114" t="s">
        <v>20</v>
      </c>
      <c r="M6317" s="114">
        <v>-16</v>
      </c>
      <c r="N6317" s="114" t="s">
        <v>28</v>
      </c>
      <c r="O6317" s="114">
        <v>-11.99</v>
      </c>
      <c r="P6317" s="114">
        <v>-11.99</v>
      </c>
      <c r="Q6317" s="114">
        <v>-0.14000000000000001</v>
      </c>
    </row>
    <row r="6318" spans="1:17" hidden="1">
      <c r="A6318" s="116">
        <v>42482</v>
      </c>
      <c r="B6318" s="114" t="s">
        <v>7763</v>
      </c>
      <c r="C6318" s="116">
        <v>42482</v>
      </c>
      <c r="D6318" s="114" t="s">
        <v>7764</v>
      </c>
      <c r="E6318" s="114" t="s">
        <v>2635</v>
      </c>
      <c r="F6318" s="114" t="s">
        <v>3984</v>
      </c>
      <c r="G6318" s="114" t="s">
        <v>7765</v>
      </c>
      <c r="H6318" s="114" t="s">
        <v>2636</v>
      </c>
      <c r="I6318" s="114" t="s">
        <v>81</v>
      </c>
      <c r="J6318" s="114" t="s">
        <v>7766</v>
      </c>
      <c r="K6318" s="114"/>
      <c r="L6318" s="114" t="s">
        <v>20</v>
      </c>
      <c r="M6318" s="136">
        <v>-1040</v>
      </c>
      <c r="N6318" s="114" t="s">
        <v>28</v>
      </c>
      <c r="O6318" s="114">
        <v>-925.6</v>
      </c>
      <c r="P6318" s="114">
        <v>-925.6</v>
      </c>
      <c r="Q6318" s="114">
        <v>143.69</v>
      </c>
    </row>
    <row r="6319" spans="1:17" hidden="1">
      <c r="A6319" s="116">
        <v>42482</v>
      </c>
      <c r="B6319" s="114" t="s">
        <v>7345</v>
      </c>
      <c r="C6319" s="116">
        <v>42482</v>
      </c>
      <c r="D6319" s="114" t="s">
        <v>7346</v>
      </c>
      <c r="E6319" s="114" t="s">
        <v>2635</v>
      </c>
      <c r="F6319" s="114" t="s">
        <v>938</v>
      </c>
      <c r="G6319" s="114" t="s">
        <v>7347</v>
      </c>
      <c r="H6319" s="114" t="s">
        <v>2636</v>
      </c>
      <c r="I6319" s="114" t="s">
        <v>81</v>
      </c>
      <c r="J6319" s="114" t="s">
        <v>7348</v>
      </c>
      <c r="K6319" s="114"/>
      <c r="L6319" s="114" t="s">
        <v>20</v>
      </c>
      <c r="M6319" s="114">
        <v>-64</v>
      </c>
      <c r="N6319" s="114" t="s">
        <v>28</v>
      </c>
      <c r="O6319" s="114">
        <v>-47.94</v>
      </c>
      <c r="P6319" s="114">
        <v>-47.94</v>
      </c>
      <c r="Q6319" s="114">
        <v>-0.56000000000000005</v>
      </c>
    </row>
    <row r="6320" spans="1:17" hidden="1">
      <c r="A6320" s="116">
        <v>42487</v>
      </c>
      <c r="B6320" s="114" t="s">
        <v>7357</v>
      </c>
      <c r="C6320" s="116">
        <v>42487</v>
      </c>
      <c r="D6320" s="114" t="s">
        <v>7358</v>
      </c>
      <c r="E6320" s="114" t="s">
        <v>2635</v>
      </c>
      <c r="F6320" s="114" t="s">
        <v>938</v>
      </c>
      <c r="G6320" s="114" t="s">
        <v>7359</v>
      </c>
      <c r="H6320" s="114" t="s">
        <v>2636</v>
      </c>
      <c r="I6320" s="114" t="s">
        <v>81</v>
      </c>
      <c r="J6320" s="114" t="s">
        <v>7360</v>
      </c>
      <c r="K6320" s="114"/>
      <c r="L6320" s="114" t="s">
        <v>20</v>
      </c>
      <c r="M6320" s="114">
        <v>-48</v>
      </c>
      <c r="N6320" s="114" t="s">
        <v>28</v>
      </c>
      <c r="O6320" s="114">
        <v>-35.96</v>
      </c>
      <c r="P6320" s="114">
        <v>-35.96</v>
      </c>
      <c r="Q6320" s="114">
        <v>-0.42</v>
      </c>
    </row>
    <row r="6321" spans="1:17" hidden="1">
      <c r="A6321" s="116">
        <v>42486</v>
      </c>
      <c r="B6321" s="114" t="s">
        <v>7421</v>
      </c>
      <c r="C6321" s="116">
        <v>42486</v>
      </c>
      <c r="D6321" s="114" t="s">
        <v>7422</v>
      </c>
      <c r="E6321" s="114" t="s">
        <v>2635</v>
      </c>
      <c r="F6321" s="114" t="s">
        <v>938</v>
      </c>
      <c r="G6321" s="114" t="s">
        <v>7423</v>
      </c>
      <c r="H6321" s="114" t="s">
        <v>2636</v>
      </c>
      <c r="I6321" s="114" t="s">
        <v>81</v>
      </c>
      <c r="J6321" s="114" t="s">
        <v>7424</v>
      </c>
      <c r="K6321" s="114"/>
      <c r="L6321" s="114" t="s">
        <v>20</v>
      </c>
      <c r="M6321" s="114">
        <v>-32</v>
      </c>
      <c r="N6321" s="114" t="s">
        <v>28</v>
      </c>
      <c r="O6321" s="114">
        <v>-23.97</v>
      </c>
      <c r="P6321" s="114">
        <v>-23.97</v>
      </c>
      <c r="Q6321" s="114">
        <v>-0.28000000000000003</v>
      </c>
    </row>
    <row r="6322" spans="1:17" hidden="1">
      <c r="A6322" s="116">
        <v>42487</v>
      </c>
      <c r="B6322" s="114" t="s">
        <v>7639</v>
      </c>
      <c r="C6322" s="116">
        <v>42487</v>
      </c>
      <c r="D6322" s="114" t="s">
        <v>7640</v>
      </c>
      <c r="E6322" s="114" t="s">
        <v>2635</v>
      </c>
      <c r="F6322" s="114" t="s">
        <v>330</v>
      </c>
      <c r="G6322" s="114" t="s">
        <v>7641</v>
      </c>
      <c r="H6322" s="114" t="s">
        <v>2636</v>
      </c>
      <c r="I6322" s="114" t="s">
        <v>81</v>
      </c>
      <c r="J6322" s="114" t="s">
        <v>7642</v>
      </c>
      <c r="K6322" s="114"/>
      <c r="L6322" s="114" t="s">
        <v>20</v>
      </c>
      <c r="M6322" s="114">
        <v>-32</v>
      </c>
      <c r="N6322" s="114" t="s">
        <v>28</v>
      </c>
      <c r="O6322" s="114">
        <v>-23.97</v>
      </c>
      <c r="P6322" s="114">
        <v>-23.97</v>
      </c>
      <c r="Q6322" s="114">
        <v>-0.28000000000000003</v>
      </c>
    </row>
    <row r="6323" spans="1:17" hidden="1">
      <c r="A6323" s="116">
        <v>42485</v>
      </c>
      <c r="B6323" s="114" t="s">
        <v>7361</v>
      </c>
      <c r="C6323" s="116">
        <v>42485</v>
      </c>
      <c r="D6323" s="114" t="s">
        <v>7362</v>
      </c>
      <c r="E6323" s="114" t="s">
        <v>2635</v>
      </c>
      <c r="F6323" s="114" t="s">
        <v>938</v>
      </c>
      <c r="G6323" s="114" t="s">
        <v>7363</v>
      </c>
      <c r="H6323" s="114" t="s">
        <v>2636</v>
      </c>
      <c r="I6323" s="114" t="s">
        <v>81</v>
      </c>
      <c r="J6323" s="114" t="s">
        <v>7364</v>
      </c>
      <c r="K6323" s="114"/>
      <c r="L6323" s="114" t="s">
        <v>20</v>
      </c>
      <c r="M6323" s="114">
        <v>-48</v>
      </c>
      <c r="N6323" s="114" t="s">
        <v>28</v>
      </c>
      <c r="O6323" s="114">
        <v>-35.96</v>
      </c>
      <c r="P6323" s="114">
        <v>-35.950000000000003</v>
      </c>
      <c r="Q6323" s="114">
        <v>-0.43</v>
      </c>
    </row>
    <row r="6324" spans="1:17" hidden="1">
      <c r="A6324" s="116">
        <v>42480</v>
      </c>
      <c r="B6324" s="114" t="s">
        <v>7389</v>
      </c>
      <c r="C6324" s="116">
        <v>42480</v>
      </c>
      <c r="D6324" s="114" t="s">
        <v>7390</v>
      </c>
      <c r="E6324" s="114" t="s">
        <v>2635</v>
      </c>
      <c r="F6324" s="114" t="s">
        <v>938</v>
      </c>
      <c r="G6324" s="114" t="s">
        <v>7391</v>
      </c>
      <c r="H6324" s="114" t="s">
        <v>2636</v>
      </c>
      <c r="I6324" s="114" t="s">
        <v>81</v>
      </c>
      <c r="J6324" s="114" t="s">
        <v>7392</v>
      </c>
      <c r="K6324" s="114"/>
      <c r="L6324" s="114" t="s">
        <v>20</v>
      </c>
      <c r="M6324" s="114">
        <v>-16</v>
      </c>
      <c r="N6324" s="114" t="s">
        <v>28</v>
      </c>
      <c r="O6324" s="114">
        <v>-11.99</v>
      </c>
      <c r="P6324" s="114">
        <v>-11.99</v>
      </c>
      <c r="Q6324" s="114">
        <v>-0.14000000000000001</v>
      </c>
    </row>
    <row r="6325" spans="1:17" hidden="1">
      <c r="A6325" s="116">
        <v>42481</v>
      </c>
      <c r="B6325" s="114" t="s">
        <v>7373</v>
      </c>
      <c r="C6325" s="116">
        <v>42481</v>
      </c>
      <c r="D6325" s="114" t="s">
        <v>7374</v>
      </c>
      <c r="E6325" s="114" t="s">
        <v>2635</v>
      </c>
      <c r="F6325" s="114" t="s">
        <v>3984</v>
      </c>
      <c r="G6325" s="114" t="s">
        <v>7375</v>
      </c>
      <c r="H6325" s="114" t="s">
        <v>2636</v>
      </c>
      <c r="I6325" s="114" t="s">
        <v>81</v>
      </c>
      <c r="J6325" s="114" t="s">
        <v>7376</v>
      </c>
      <c r="K6325" s="114"/>
      <c r="L6325" s="114" t="s">
        <v>20</v>
      </c>
      <c r="M6325" s="114">
        <v>-320</v>
      </c>
      <c r="N6325" s="114" t="s">
        <v>28</v>
      </c>
      <c r="O6325" s="114">
        <v>-239.71</v>
      </c>
      <c r="P6325" s="114">
        <v>-239.72</v>
      </c>
      <c r="Q6325" s="114">
        <v>-2.79</v>
      </c>
    </row>
    <row r="6326" spans="1:17" hidden="1">
      <c r="A6326" s="116">
        <v>42479</v>
      </c>
      <c r="B6326" s="114" t="s">
        <v>7393</v>
      </c>
      <c r="C6326" s="116">
        <v>42479</v>
      </c>
      <c r="D6326" s="114" t="s">
        <v>7394</v>
      </c>
      <c r="E6326" s="114" t="s">
        <v>2635</v>
      </c>
      <c r="F6326" s="114" t="s">
        <v>3984</v>
      </c>
      <c r="G6326" s="114" t="s">
        <v>7395</v>
      </c>
      <c r="H6326" s="114" t="s">
        <v>2636</v>
      </c>
      <c r="I6326" s="114" t="s">
        <v>81</v>
      </c>
      <c r="J6326" s="114" t="s">
        <v>7396</v>
      </c>
      <c r="K6326" s="114"/>
      <c r="L6326" s="114" t="s">
        <v>20</v>
      </c>
      <c r="M6326" s="114">
        <v>-688</v>
      </c>
      <c r="N6326" s="114" t="s">
        <v>28</v>
      </c>
      <c r="O6326" s="114">
        <v>-612.32000000000005</v>
      </c>
      <c r="P6326" s="114">
        <v>-612.32000000000005</v>
      </c>
      <c r="Q6326" s="114">
        <v>95.05</v>
      </c>
    </row>
    <row r="6327" spans="1:17" hidden="1">
      <c r="A6327" s="116">
        <v>42479</v>
      </c>
      <c r="B6327" s="114" t="s">
        <v>7401</v>
      </c>
      <c r="C6327" s="116">
        <v>42479</v>
      </c>
      <c r="D6327" s="114" t="s">
        <v>7402</v>
      </c>
      <c r="E6327" s="114" t="s">
        <v>2635</v>
      </c>
      <c r="F6327" s="114" t="s">
        <v>938</v>
      </c>
      <c r="G6327" s="114" t="s">
        <v>7403</v>
      </c>
      <c r="H6327" s="114" t="s">
        <v>2636</v>
      </c>
      <c r="I6327" s="114" t="s">
        <v>81</v>
      </c>
      <c r="J6327" s="114" t="s">
        <v>7404</v>
      </c>
      <c r="K6327" s="114"/>
      <c r="L6327" s="114" t="s">
        <v>20</v>
      </c>
      <c r="M6327" s="114">
        <v>-16</v>
      </c>
      <c r="N6327" s="114" t="s">
        <v>28</v>
      </c>
      <c r="O6327" s="114">
        <v>-11.99</v>
      </c>
      <c r="P6327" s="114">
        <v>-11.99</v>
      </c>
      <c r="Q6327" s="114">
        <v>-0.14000000000000001</v>
      </c>
    </row>
    <row r="6328" spans="1:17" hidden="1">
      <c r="A6328" s="116">
        <v>42478</v>
      </c>
      <c r="B6328" s="114" t="s">
        <v>7337</v>
      </c>
      <c r="C6328" s="116">
        <v>42478</v>
      </c>
      <c r="D6328" s="114" t="s">
        <v>7338</v>
      </c>
      <c r="E6328" s="114" t="s">
        <v>2635</v>
      </c>
      <c r="F6328" s="114" t="s">
        <v>330</v>
      </c>
      <c r="G6328" s="114" t="s">
        <v>7339</v>
      </c>
      <c r="H6328" s="114" t="s">
        <v>2636</v>
      </c>
      <c r="I6328" s="114" t="s">
        <v>81</v>
      </c>
      <c r="J6328" s="114" t="s">
        <v>7340</v>
      </c>
      <c r="K6328" s="114"/>
      <c r="L6328" s="114" t="s">
        <v>20</v>
      </c>
      <c r="M6328" s="114">
        <v>-16</v>
      </c>
      <c r="N6328" s="114" t="s">
        <v>28</v>
      </c>
      <c r="O6328" s="114">
        <v>-11.99</v>
      </c>
      <c r="P6328" s="114">
        <v>-11.99</v>
      </c>
      <c r="Q6328" s="114">
        <v>-0.14000000000000001</v>
      </c>
    </row>
    <row r="6329" spans="1:17" hidden="1">
      <c r="A6329" s="116">
        <v>42478</v>
      </c>
      <c r="B6329" s="114" t="s">
        <v>7623</v>
      </c>
      <c r="C6329" s="116">
        <v>42478</v>
      </c>
      <c r="D6329" s="114" t="s">
        <v>7624</v>
      </c>
      <c r="E6329" s="114" t="s">
        <v>2635</v>
      </c>
      <c r="F6329" s="114" t="s">
        <v>3984</v>
      </c>
      <c r="G6329" s="114" t="s">
        <v>7625</v>
      </c>
      <c r="H6329" s="114" t="s">
        <v>2636</v>
      </c>
      <c r="I6329" s="114" t="s">
        <v>81</v>
      </c>
      <c r="J6329" s="114" t="s">
        <v>7626</v>
      </c>
      <c r="K6329" s="114"/>
      <c r="L6329" s="114" t="s">
        <v>20</v>
      </c>
      <c r="M6329" s="136">
        <v>-1040</v>
      </c>
      <c r="N6329" s="114" t="s">
        <v>28</v>
      </c>
      <c r="O6329" s="114">
        <v>-925.6</v>
      </c>
      <c r="P6329" s="114">
        <v>-925.6</v>
      </c>
      <c r="Q6329" s="114">
        <v>143.69</v>
      </c>
    </row>
    <row r="6330" spans="1:17" hidden="1">
      <c r="A6330" s="116">
        <v>42478</v>
      </c>
      <c r="B6330" s="114" t="s">
        <v>7341</v>
      </c>
      <c r="C6330" s="116">
        <v>42478</v>
      </c>
      <c r="D6330" s="114" t="s">
        <v>7342</v>
      </c>
      <c r="E6330" s="114" t="s">
        <v>2635</v>
      </c>
      <c r="F6330" s="114" t="s">
        <v>938</v>
      </c>
      <c r="G6330" s="114" t="s">
        <v>7343</v>
      </c>
      <c r="H6330" s="114" t="s">
        <v>2636</v>
      </c>
      <c r="I6330" s="114" t="s">
        <v>81</v>
      </c>
      <c r="J6330" s="114" t="s">
        <v>7344</v>
      </c>
      <c r="K6330" s="114"/>
      <c r="L6330" s="114" t="s">
        <v>20</v>
      </c>
      <c r="M6330" s="114">
        <v>-64</v>
      </c>
      <c r="N6330" s="114" t="s">
        <v>28</v>
      </c>
      <c r="O6330" s="114">
        <v>-47.94</v>
      </c>
      <c r="P6330" s="114">
        <v>-47.94</v>
      </c>
      <c r="Q6330" s="114">
        <v>-0.56000000000000005</v>
      </c>
    </row>
    <row r="6331" spans="1:17" hidden="1">
      <c r="A6331" s="116">
        <v>42474</v>
      </c>
      <c r="B6331" s="114" t="s">
        <v>7261</v>
      </c>
      <c r="C6331" s="116">
        <v>42474</v>
      </c>
      <c r="D6331" s="114" t="s">
        <v>7262</v>
      </c>
      <c r="E6331" s="114" t="s">
        <v>2635</v>
      </c>
      <c r="F6331" s="114" t="s">
        <v>938</v>
      </c>
      <c r="G6331" s="114" t="s">
        <v>7263</v>
      </c>
      <c r="H6331" s="114" t="s">
        <v>2636</v>
      </c>
      <c r="I6331" s="114" t="s">
        <v>81</v>
      </c>
      <c r="J6331" s="114" t="s">
        <v>7264</v>
      </c>
      <c r="K6331" s="114"/>
      <c r="L6331" s="114" t="s">
        <v>20</v>
      </c>
      <c r="M6331" s="114">
        <v>-16</v>
      </c>
      <c r="N6331" s="114" t="s">
        <v>28</v>
      </c>
      <c r="O6331" s="114">
        <v>-11.99</v>
      </c>
      <c r="P6331" s="114">
        <v>-11.99</v>
      </c>
      <c r="Q6331" s="114">
        <v>-0.14000000000000001</v>
      </c>
    </row>
    <row r="6332" spans="1:17" hidden="1">
      <c r="A6332" s="116">
        <v>42471</v>
      </c>
      <c r="B6332" s="114" t="s">
        <v>7325</v>
      </c>
      <c r="C6332" s="116">
        <v>42471</v>
      </c>
      <c r="D6332" s="114" t="s">
        <v>7326</v>
      </c>
      <c r="E6332" s="114" t="s">
        <v>2635</v>
      </c>
      <c r="F6332" s="114" t="s">
        <v>938</v>
      </c>
      <c r="G6332" s="114" t="s">
        <v>7327</v>
      </c>
      <c r="H6332" s="114" t="s">
        <v>2636</v>
      </c>
      <c r="I6332" s="114" t="s">
        <v>81</v>
      </c>
      <c r="J6332" s="114" t="s">
        <v>7328</v>
      </c>
      <c r="K6332" s="114"/>
      <c r="L6332" s="114" t="s">
        <v>20</v>
      </c>
      <c r="M6332" s="114">
        <v>-80</v>
      </c>
      <c r="N6332" s="114" t="s">
        <v>28</v>
      </c>
      <c r="O6332" s="114">
        <v>-59.93</v>
      </c>
      <c r="P6332" s="114">
        <v>-59.93</v>
      </c>
      <c r="Q6332" s="114">
        <v>-0.7</v>
      </c>
    </row>
    <row r="6333" spans="1:17" hidden="1">
      <c r="A6333" s="116">
        <v>42475</v>
      </c>
      <c r="B6333" s="114" t="s">
        <v>7297</v>
      </c>
      <c r="C6333" s="116">
        <v>42475</v>
      </c>
      <c r="D6333" s="114" t="s">
        <v>7298</v>
      </c>
      <c r="E6333" s="114" t="s">
        <v>2635</v>
      </c>
      <c r="F6333" s="114" t="s">
        <v>938</v>
      </c>
      <c r="G6333" s="114" t="s">
        <v>7299</v>
      </c>
      <c r="H6333" s="114" t="s">
        <v>2636</v>
      </c>
      <c r="I6333" s="114" t="s">
        <v>81</v>
      </c>
      <c r="J6333" s="114" t="s">
        <v>7300</v>
      </c>
      <c r="K6333" s="114"/>
      <c r="L6333" s="114" t="s">
        <v>20</v>
      </c>
      <c r="M6333" s="114">
        <v>-32</v>
      </c>
      <c r="N6333" s="114" t="s">
        <v>28</v>
      </c>
      <c r="O6333" s="114">
        <v>-23.97</v>
      </c>
      <c r="P6333" s="114">
        <v>-23.97</v>
      </c>
      <c r="Q6333" s="114">
        <v>-0.28000000000000003</v>
      </c>
    </row>
    <row r="6334" spans="1:17" hidden="1">
      <c r="A6334" s="116">
        <v>42467</v>
      </c>
      <c r="B6334" s="114" t="s">
        <v>7249</v>
      </c>
      <c r="C6334" s="116">
        <v>42467</v>
      </c>
      <c r="D6334" s="114" t="s">
        <v>7250</v>
      </c>
      <c r="E6334" s="114" t="s">
        <v>2635</v>
      </c>
      <c r="F6334" s="114" t="s">
        <v>938</v>
      </c>
      <c r="G6334" s="114" t="s">
        <v>7251</v>
      </c>
      <c r="H6334" s="114" t="s">
        <v>2636</v>
      </c>
      <c r="I6334" s="114" t="s">
        <v>81</v>
      </c>
      <c r="J6334" s="114" t="s">
        <v>7252</v>
      </c>
      <c r="K6334" s="114"/>
      <c r="L6334" s="114" t="s">
        <v>20</v>
      </c>
      <c r="M6334" s="114">
        <v>-96</v>
      </c>
      <c r="N6334" s="114" t="s">
        <v>28</v>
      </c>
      <c r="O6334" s="114">
        <v>-71.91</v>
      </c>
      <c r="P6334" s="114">
        <v>-71.91</v>
      </c>
      <c r="Q6334" s="114">
        <v>-0.84</v>
      </c>
    </row>
    <row r="6335" spans="1:17" hidden="1">
      <c r="A6335" s="116">
        <v>42468</v>
      </c>
      <c r="B6335" s="114" t="s">
        <v>7305</v>
      </c>
      <c r="C6335" s="116">
        <v>42468</v>
      </c>
      <c r="D6335" s="114" t="s">
        <v>7306</v>
      </c>
      <c r="E6335" s="114" t="s">
        <v>2635</v>
      </c>
      <c r="F6335" s="114" t="s">
        <v>938</v>
      </c>
      <c r="G6335" s="114" t="s">
        <v>7307</v>
      </c>
      <c r="H6335" s="114" t="s">
        <v>2636</v>
      </c>
      <c r="I6335" s="114" t="s">
        <v>81</v>
      </c>
      <c r="J6335" s="114" t="s">
        <v>7308</v>
      </c>
      <c r="K6335" s="114"/>
      <c r="L6335" s="114" t="s">
        <v>20</v>
      </c>
      <c r="M6335" s="114">
        <v>-48</v>
      </c>
      <c r="N6335" s="114" t="s">
        <v>28</v>
      </c>
      <c r="O6335" s="114">
        <v>-35.96</v>
      </c>
      <c r="P6335" s="114">
        <v>-35.96</v>
      </c>
      <c r="Q6335" s="114">
        <v>-0.42</v>
      </c>
    </row>
    <row r="6336" spans="1:17" hidden="1">
      <c r="A6336" s="116">
        <v>42473</v>
      </c>
      <c r="B6336" s="114" t="s">
        <v>7281</v>
      </c>
      <c r="C6336" s="116">
        <v>42473</v>
      </c>
      <c r="D6336" s="114" t="s">
        <v>7282</v>
      </c>
      <c r="E6336" s="114" t="s">
        <v>2635</v>
      </c>
      <c r="F6336" s="114" t="s">
        <v>938</v>
      </c>
      <c r="G6336" s="114" t="s">
        <v>7283</v>
      </c>
      <c r="H6336" s="114" t="s">
        <v>2636</v>
      </c>
      <c r="I6336" s="114" t="s">
        <v>81</v>
      </c>
      <c r="J6336" s="114" t="s">
        <v>7284</v>
      </c>
      <c r="K6336" s="114"/>
      <c r="L6336" s="114" t="s">
        <v>20</v>
      </c>
      <c r="M6336" s="114">
        <v>-64</v>
      </c>
      <c r="N6336" s="114" t="s">
        <v>28</v>
      </c>
      <c r="O6336" s="114">
        <v>-47.94</v>
      </c>
      <c r="P6336" s="114">
        <v>-47.94</v>
      </c>
      <c r="Q6336" s="114">
        <v>-0.56000000000000005</v>
      </c>
    </row>
    <row r="6337" spans="1:17">
      <c r="A6337" s="116">
        <v>42473</v>
      </c>
      <c r="B6337" s="114" t="s">
        <v>8372</v>
      </c>
      <c r="C6337" s="116">
        <v>42473</v>
      </c>
      <c r="D6337" s="114" t="s">
        <v>8372</v>
      </c>
      <c r="E6337" s="114" t="s">
        <v>2635</v>
      </c>
      <c r="F6337" s="114"/>
      <c r="G6337" s="114"/>
      <c r="H6337" s="114" t="s">
        <v>2636</v>
      </c>
      <c r="I6337" s="114" t="s">
        <v>19</v>
      </c>
      <c r="J6337" s="114" t="s">
        <v>8373</v>
      </c>
      <c r="K6337" s="114" t="s">
        <v>21</v>
      </c>
      <c r="L6337" s="114"/>
      <c r="M6337" s="136">
        <v>18409</v>
      </c>
      <c r="N6337" s="114" t="s">
        <v>28</v>
      </c>
      <c r="O6337" s="136">
        <v>16384.009999999998</v>
      </c>
      <c r="P6337" s="136">
        <v>16384.009999999998</v>
      </c>
      <c r="Q6337" s="136">
        <v>-2543.39</v>
      </c>
    </row>
    <row r="6338" spans="1:17">
      <c r="A6338" s="116">
        <v>42473</v>
      </c>
      <c r="B6338" s="114" t="s">
        <v>8374</v>
      </c>
      <c r="C6338" s="116">
        <v>42473</v>
      </c>
      <c r="D6338" s="114" t="s">
        <v>8374</v>
      </c>
      <c r="E6338" s="114" t="s">
        <v>2635</v>
      </c>
      <c r="F6338" s="114"/>
      <c r="G6338" s="114"/>
      <c r="H6338" s="114" t="s">
        <v>2636</v>
      </c>
      <c r="I6338" s="114" t="s">
        <v>19</v>
      </c>
      <c r="J6338" s="114" t="s">
        <v>8375</v>
      </c>
      <c r="K6338" s="114"/>
      <c r="L6338" s="114" t="s">
        <v>20</v>
      </c>
      <c r="M6338" s="114">
        <v>-4</v>
      </c>
      <c r="N6338" s="114" t="s">
        <v>28</v>
      </c>
      <c r="O6338" s="114">
        <v>-3.56</v>
      </c>
      <c r="P6338" s="114">
        <v>-3.56</v>
      </c>
      <c r="Q6338" s="114">
        <v>0.55000000000000004</v>
      </c>
    </row>
    <row r="6339" spans="1:17" hidden="1">
      <c r="A6339" s="116">
        <v>42472</v>
      </c>
      <c r="B6339" s="114" t="s">
        <v>7321</v>
      </c>
      <c r="C6339" s="116">
        <v>42472</v>
      </c>
      <c r="D6339" s="114" t="s">
        <v>7322</v>
      </c>
      <c r="E6339" s="114" t="s">
        <v>2635</v>
      </c>
      <c r="F6339" s="114" t="s">
        <v>938</v>
      </c>
      <c r="G6339" s="114" t="s">
        <v>7323</v>
      </c>
      <c r="H6339" s="114" t="s">
        <v>2636</v>
      </c>
      <c r="I6339" s="114" t="s">
        <v>81</v>
      </c>
      <c r="J6339" s="114" t="s">
        <v>7324</v>
      </c>
      <c r="K6339" s="114"/>
      <c r="L6339" s="114" t="s">
        <v>20</v>
      </c>
      <c r="M6339" s="114">
        <v>-16</v>
      </c>
      <c r="N6339" s="114" t="s">
        <v>28</v>
      </c>
      <c r="O6339" s="114">
        <v>-11.99</v>
      </c>
      <c r="P6339" s="114">
        <v>-11.99</v>
      </c>
      <c r="Q6339" s="114">
        <v>-0.14000000000000001</v>
      </c>
    </row>
    <row r="6340" spans="1:17" hidden="1">
      <c r="A6340" s="116">
        <v>42473</v>
      </c>
      <c r="B6340" s="114" t="s">
        <v>7532</v>
      </c>
      <c r="C6340" s="116">
        <v>42473</v>
      </c>
      <c r="D6340" s="114" t="s">
        <v>7533</v>
      </c>
      <c r="E6340" s="114" t="s">
        <v>2635</v>
      </c>
      <c r="F6340" s="114" t="s">
        <v>330</v>
      </c>
      <c r="G6340" s="114" t="s">
        <v>7534</v>
      </c>
      <c r="H6340" s="114" t="s">
        <v>2636</v>
      </c>
      <c r="I6340" s="114" t="s">
        <v>81</v>
      </c>
      <c r="J6340" s="114" t="s">
        <v>7535</v>
      </c>
      <c r="K6340" s="114"/>
      <c r="L6340" s="114" t="s">
        <v>20</v>
      </c>
      <c r="M6340" s="114">
        <v>-304</v>
      </c>
      <c r="N6340" s="114" t="s">
        <v>28</v>
      </c>
      <c r="O6340" s="114">
        <v>-227.73</v>
      </c>
      <c r="P6340" s="114">
        <v>-227.73</v>
      </c>
      <c r="Q6340" s="114">
        <v>-2.66</v>
      </c>
    </row>
    <row r="6341" spans="1:17" hidden="1">
      <c r="A6341" s="116">
        <v>42473</v>
      </c>
      <c r="B6341" s="114" t="s">
        <v>7273</v>
      </c>
      <c r="C6341" s="116">
        <v>42473</v>
      </c>
      <c r="D6341" s="114" t="s">
        <v>7274</v>
      </c>
      <c r="E6341" s="114" t="s">
        <v>2635</v>
      </c>
      <c r="F6341" s="114" t="s">
        <v>886</v>
      </c>
      <c r="G6341" s="114" t="s">
        <v>7275</v>
      </c>
      <c r="H6341" s="114" t="s">
        <v>2636</v>
      </c>
      <c r="I6341" s="114" t="s">
        <v>81</v>
      </c>
      <c r="J6341" s="114" t="s">
        <v>7276</v>
      </c>
      <c r="K6341" s="114"/>
      <c r="L6341" s="114" t="s">
        <v>20</v>
      </c>
      <c r="M6341" s="136">
        <v>-2080</v>
      </c>
      <c r="N6341" s="114" t="s">
        <v>28</v>
      </c>
      <c r="O6341" s="136">
        <v>-1558.15</v>
      </c>
      <c r="P6341" s="136">
        <v>-1558.13</v>
      </c>
      <c r="Q6341" s="114">
        <v>-18.22</v>
      </c>
    </row>
    <row r="6342" spans="1:17" hidden="1">
      <c r="A6342" s="116">
        <v>42461</v>
      </c>
      <c r="B6342" s="114" t="s">
        <v>7237</v>
      </c>
      <c r="C6342" s="116">
        <v>42461</v>
      </c>
      <c r="D6342" s="114" t="s">
        <v>7238</v>
      </c>
      <c r="E6342" s="114" t="s">
        <v>2635</v>
      </c>
      <c r="F6342" s="114" t="s">
        <v>938</v>
      </c>
      <c r="G6342" s="114" t="s">
        <v>7239</v>
      </c>
      <c r="H6342" s="114" t="s">
        <v>2636</v>
      </c>
      <c r="I6342" s="114" t="s">
        <v>81</v>
      </c>
      <c r="J6342" s="114" t="s">
        <v>7240</v>
      </c>
      <c r="K6342" s="114"/>
      <c r="L6342" s="114" t="s">
        <v>20</v>
      </c>
      <c r="M6342" s="114">
        <v>-144</v>
      </c>
      <c r="N6342" s="114" t="s">
        <v>28</v>
      </c>
      <c r="O6342" s="114">
        <v>-128.16</v>
      </c>
      <c r="P6342" s="114">
        <v>-128.16</v>
      </c>
      <c r="Q6342" s="114">
        <v>19.03</v>
      </c>
    </row>
    <row r="6343" spans="1:17" hidden="1">
      <c r="A6343" s="116">
        <v>42464</v>
      </c>
      <c r="B6343" s="114" t="s">
        <v>7497</v>
      </c>
      <c r="C6343" s="116">
        <v>42464</v>
      </c>
      <c r="D6343" s="114" t="s">
        <v>7498</v>
      </c>
      <c r="E6343" s="114" t="s">
        <v>2635</v>
      </c>
      <c r="F6343" s="114" t="s">
        <v>330</v>
      </c>
      <c r="G6343" s="114" t="s">
        <v>7499</v>
      </c>
      <c r="H6343" s="114" t="s">
        <v>2636</v>
      </c>
      <c r="I6343" s="114" t="s">
        <v>81</v>
      </c>
      <c r="J6343" s="114" t="s">
        <v>7500</v>
      </c>
      <c r="K6343" s="114"/>
      <c r="L6343" s="114" t="s">
        <v>20</v>
      </c>
      <c r="M6343" s="114">
        <v>-16</v>
      </c>
      <c r="N6343" s="114" t="s">
        <v>28</v>
      </c>
      <c r="O6343" s="114">
        <v>-14.24</v>
      </c>
      <c r="P6343" s="114">
        <v>-14.24</v>
      </c>
      <c r="Q6343" s="114">
        <v>2.11</v>
      </c>
    </row>
    <row r="6344" spans="1:17" hidden="1">
      <c r="A6344" s="116">
        <v>42466</v>
      </c>
      <c r="B6344" s="114" t="s">
        <v>7213</v>
      </c>
      <c r="C6344" s="116">
        <v>42466</v>
      </c>
      <c r="D6344" s="114" t="s">
        <v>7214</v>
      </c>
      <c r="E6344" s="114" t="s">
        <v>2635</v>
      </c>
      <c r="F6344" s="114" t="s">
        <v>330</v>
      </c>
      <c r="G6344" s="114" t="s">
        <v>7215</v>
      </c>
      <c r="H6344" s="114" t="s">
        <v>2636</v>
      </c>
      <c r="I6344" s="114" t="s">
        <v>81</v>
      </c>
      <c r="J6344" s="114" t="s">
        <v>7216</v>
      </c>
      <c r="K6344" s="114"/>
      <c r="L6344" s="114" t="s">
        <v>20</v>
      </c>
      <c r="M6344" s="114">
        <v>-32</v>
      </c>
      <c r="N6344" s="114" t="s">
        <v>28</v>
      </c>
      <c r="O6344" s="114">
        <v>-28.48</v>
      </c>
      <c r="P6344" s="114">
        <v>-28.48</v>
      </c>
      <c r="Q6344" s="114">
        <v>4.2300000000000004</v>
      </c>
    </row>
    <row r="6345" spans="1:17" hidden="1">
      <c r="A6345" s="116">
        <v>42466</v>
      </c>
      <c r="B6345" s="114" t="s">
        <v>7197</v>
      </c>
      <c r="C6345" s="116">
        <v>42466</v>
      </c>
      <c r="D6345" s="114" t="s">
        <v>7198</v>
      </c>
      <c r="E6345" s="114" t="s">
        <v>2635</v>
      </c>
      <c r="F6345" s="114" t="s">
        <v>938</v>
      </c>
      <c r="G6345" s="114" t="s">
        <v>7199</v>
      </c>
      <c r="H6345" s="114" t="s">
        <v>2636</v>
      </c>
      <c r="I6345" s="114" t="s">
        <v>81</v>
      </c>
      <c r="J6345" s="114" t="s">
        <v>7200</v>
      </c>
      <c r="K6345" s="114"/>
      <c r="L6345" s="114" t="s">
        <v>20</v>
      </c>
      <c r="M6345" s="114">
        <v>-96</v>
      </c>
      <c r="N6345" s="114" t="s">
        <v>28</v>
      </c>
      <c r="O6345" s="114">
        <v>-85.44</v>
      </c>
      <c r="P6345" s="114">
        <v>-85.44</v>
      </c>
      <c r="Q6345" s="114">
        <v>12.69</v>
      </c>
    </row>
    <row r="6346" spans="1:17" hidden="1">
      <c r="A6346" s="116">
        <v>42465</v>
      </c>
      <c r="B6346" s="114" t="s">
        <v>7209</v>
      </c>
      <c r="C6346" s="116">
        <v>42465</v>
      </c>
      <c r="D6346" s="114" t="s">
        <v>7210</v>
      </c>
      <c r="E6346" s="114" t="s">
        <v>2635</v>
      </c>
      <c r="F6346" s="114" t="s">
        <v>938</v>
      </c>
      <c r="G6346" s="114" t="s">
        <v>7211</v>
      </c>
      <c r="H6346" s="114" t="s">
        <v>2636</v>
      </c>
      <c r="I6346" s="114" t="s">
        <v>81</v>
      </c>
      <c r="J6346" s="114" t="s">
        <v>7212</v>
      </c>
      <c r="K6346" s="114"/>
      <c r="L6346" s="114" t="s">
        <v>20</v>
      </c>
      <c r="M6346" s="114">
        <v>-64</v>
      </c>
      <c r="N6346" s="114" t="s">
        <v>28</v>
      </c>
      <c r="O6346" s="114">
        <v>-56.96</v>
      </c>
      <c r="P6346" s="114">
        <v>-56.96</v>
      </c>
      <c r="Q6346" s="114">
        <v>8.4600000000000009</v>
      </c>
    </row>
    <row r="6347" spans="1:17" hidden="1">
      <c r="A6347" s="116">
        <v>42464</v>
      </c>
      <c r="B6347" s="114" t="s">
        <v>7233</v>
      </c>
      <c r="C6347" s="116">
        <v>42464</v>
      </c>
      <c r="D6347" s="114" t="s">
        <v>7234</v>
      </c>
      <c r="E6347" s="114" t="s">
        <v>2635</v>
      </c>
      <c r="F6347" s="114" t="s">
        <v>938</v>
      </c>
      <c r="G6347" s="114" t="s">
        <v>7235</v>
      </c>
      <c r="H6347" s="114" t="s">
        <v>2636</v>
      </c>
      <c r="I6347" s="114" t="s">
        <v>81</v>
      </c>
      <c r="J6347" s="114" t="s">
        <v>7236</v>
      </c>
      <c r="K6347" s="114"/>
      <c r="L6347" s="114" t="s">
        <v>20</v>
      </c>
      <c r="M6347" s="114">
        <v>-64</v>
      </c>
      <c r="N6347" s="114" t="s">
        <v>28</v>
      </c>
      <c r="O6347" s="114">
        <v>-56.96</v>
      </c>
      <c r="P6347" s="114">
        <v>-56.96</v>
      </c>
      <c r="Q6347" s="114">
        <v>8.4600000000000009</v>
      </c>
    </row>
    <row r="6348" spans="1:17" hidden="1">
      <c r="A6348" s="116">
        <v>42467</v>
      </c>
      <c r="B6348" s="114" t="s">
        <v>7663</v>
      </c>
      <c r="C6348" s="116">
        <v>42467</v>
      </c>
      <c r="D6348" s="114" t="s">
        <v>7664</v>
      </c>
      <c r="E6348" s="114" t="s">
        <v>2635</v>
      </c>
      <c r="F6348" s="114" t="s">
        <v>331</v>
      </c>
      <c r="G6348" s="114" t="s">
        <v>7665</v>
      </c>
      <c r="H6348" s="114" t="s">
        <v>2636</v>
      </c>
      <c r="I6348" s="114" t="s">
        <v>81</v>
      </c>
      <c r="J6348" s="114" t="s">
        <v>7666</v>
      </c>
      <c r="K6348" s="114"/>
      <c r="L6348" s="114" t="s">
        <v>20</v>
      </c>
      <c r="M6348" s="114">
        <v>-208</v>
      </c>
      <c r="N6348" s="114" t="s">
        <v>28</v>
      </c>
      <c r="O6348" s="114">
        <v>-155.81</v>
      </c>
      <c r="P6348" s="114">
        <v>-155.81</v>
      </c>
      <c r="Q6348" s="114">
        <v>-1.82</v>
      </c>
    </row>
    <row r="6349" spans="1:17" hidden="1">
      <c r="A6349" s="116">
        <v>42467</v>
      </c>
      <c r="B6349" s="114" t="s">
        <v>7245</v>
      </c>
      <c r="C6349" s="116">
        <v>42467</v>
      </c>
      <c r="D6349" s="114" t="s">
        <v>7246</v>
      </c>
      <c r="E6349" s="114" t="s">
        <v>2635</v>
      </c>
      <c r="F6349" s="114" t="s">
        <v>886</v>
      </c>
      <c r="G6349" s="114" t="s">
        <v>7247</v>
      </c>
      <c r="H6349" s="114" t="s">
        <v>2636</v>
      </c>
      <c r="I6349" s="114" t="s">
        <v>81</v>
      </c>
      <c r="J6349" s="114" t="s">
        <v>7248</v>
      </c>
      <c r="K6349" s="114"/>
      <c r="L6349" s="114" t="s">
        <v>20</v>
      </c>
      <c r="M6349" s="136">
        <v>-2080</v>
      </c>
      <c r="N6349" s="114" t="s">
        <v>28</v>
      </c>
      <c r="O6349" s="136">
        <v>-1558.15</v>
      </c>
      <c r="P6349" s="136">
        <v>-1558.15</v>
      </c>
      <c r="Q6349" s="114">
        <v>-18.2</v>
      </c>
    </row>
    <row r="6350" spans="1:17" hidden="1">
      <c r="A6350" s="116">
        <v>42468</v>
      </c>
      <c r="B6350" s="114" t="s">
        <v>7525</v>
      </c>
      <c r="C6350" s="116">
        <v>42468</v>
      </c>
      <c r="D6350" s="114" t="s">
        <v>7526</v>
      </c>
      <c r="E6350" s="114" t="s">
        <v>2635</v>
      </c>
      <c r="F6350" s="114" t="s">
        <v>330</v>
      </c>
      <c r="G6350" s="114" t="s">
        <v>7527</v>
      </c>
      <c r="H6350" s="114" t="s">
        <v>2636</v>
      </c>
      <c r="I6350" s="114" t="s">
        <v>81</v>
      </c>
      <c r="J6350" s="114" t="s">
        <v>7528</v>
      </c>
      <c r="K6350" s="114"/>
      <c r="L6350" s="114" t="s">
        <v>20</v>
      </c>
      <c r="M6350" s="114">
        <v>-560</v>
      </c>
      <c r="N6350" s="114" t="s">
        <v>28</v>
      </c>
      <c r="O6350" s="114">
        <v>-419.5</v>
      </c>
      <c r="P6350" s="114">
        <v>-419.5</v>
      </c>
      <c r="Q6350" s="114">
        <v>-4.9000000000000004</v>
      </c>
    </row>
    <row r="6351" spans="1:17">
      <c r="A6351" s="116">
        <v>42473</v>
      </c>
      <c r="B6351" s="114" t="s">
        <v>8372</v>
      </c>
      <c r="C6351" s="116">
        <v>42473</v>
      </c>
      <c r="D6351" s="114" t="s">
        <v>8372</v>
      </c>
      <c r="E6351" s="114" t="s">
        <v>2635</v>
      </c>
      <c r="F6351" s="114"/>
      <c r="G6351" s="114"/>
      <c r="H6351" s="114" t="s">
        <v>2636</v>
      </c>
      <c r="I6351" s="114" t="s">
        <v>19</v>
      </c>
      <c r="J6351" s="114" t="s">
        <v>8373</v>
      </c>
      <c r="K6351" s="114"/>
      <c r="L6351" s="114" t="s">
        <v>20</v>
      </c>
      <c r="M6351" s="136">
        <v>-18409</v>
      </c>
      <c r="N6351" s="114" t="s">
        <v>28</v>
      </c>
      <c r="O6351" s="136">
        <v>-16384.009999999998</v>
      </c>
      <c r="P6351" s="136">
        <v>-16384.009999999998</v>
      </c>
      <c r="Q6351" s="136">
        <v>2543.39</v>
      </c>
    </row>
    <row r="6352" spans="1:17">
      <c r="A6352" s="116">
        <v>42473</v>
      </c>
      <c r="B6352" s="114" t="s">
        <v>8376</v>
      </c>
      <c r="C6352" s="116">
        <v>42473</v>
      </c>
      <c r="D6352" s="114" t="s">
        <v>8376</v>
      </c>
      <c r="E6352" s="114" t="s">
        <v>2635</v>
      </c>
      <c r="F6352" s="114"/>
      <c r="G6352" s="114"/>
      <c r="H6352" s="114" t="s">
        <v>2636</v>
      </c>
      <c r="I6352" s="114" t="s">
        <v>19</v>
      </c>
      <c r="J6352" s="114" t="s">
        <v>8377</v>
      </c>
      <c r="K6352" s="114"/>
      <c r="L6352" s="114" t="s">
        <v>20</v>
      </c>
      <c r="M6352" s="114">
        <v>-3</v>
      </c>
      <c r="N6352" s="114" t="s">
        <v>28</v>
      </c>
      <c r="O6352" s="114">
        <v>-2.67</v>
      </c>
      <c r="P6352" s="114">
        <v>-2.67</v>
      </c>
      <c r="Q6352" s="114">
        <v>0.41</v>
      </c>
    </row>
    <row r="6353" spans="1:17" hidden="1">
      <c r="A6353" s="116">
        <v>42473</v>
      </c>
      <c r="B6353" s="114" t="s">
        <v>8378</v>
      </c>
      <c r="C6353" s="116">
        <v>42490</v>
      </c>
      <c r="D6353" s="114" t="s">
        <v>7053</v>
      </c>
      <c r="E6353" s="114" t="s">
        <v>2635</v>
      </c>
      <c r="F6353" s="114"/>
      <c r="G6353" s="114"/>
      <c r="H6353" s="114" t="s">
        <v>2636</v>
      </c>
      <c r="I6353" s="114" t="s">
        <v>26</v>
      </c>
      <c r="J6353" s="114" t="s">
        <v>7054</v>
      </c>
      <c r="K6353" s="114" t="s">
        <v>21</v>
      </c>
      <c r="L6353" s="114"/>
      <c r="M6353" s="136">
        <v>18412</v>
      </c>
      <c r="N6353" s="114" t="s">
        <v>28</v>
      </c>
      <c r="O6353" s="136">
        <v>16386.68</v>
      </c>
      <c r="P6353" s="136">
        <v>16180.79</v>
      </c>
      <c r="Q6353" s="136">
        <v>-2337.91</v>
      </c>
    </row>
    <row r="6354" spans="1:17">
      <c r="A6354" s="116">
        <v>42473</v>
      </c>
      <c r="B6354" s="114" t="s">
        <v>8374</v>
      </c>
      <c r="C6354" s="116">
        <v>42473</v>
      </c>
      <c r="D6354" s="114" t="s">
        <v>8374</v>
      </c>
      <c r="E6354" s="114" t="s">
        <v>2635</v>
      </c>
      <c r="F6354" s="114"/>
      <c r="G6354" s="114"/>
      <c r="H6354" s="114" t="s">
        <v>2636</v>
      </c>
      <c r="I6354" s="114" t="s">
        <v>19</v>
      </c>
      <c r="J6354" s="114" t="s">
        <v>8375</v>
      </c>
      <c r="K6354" s="114" t="s">
        <v>21</v>
      </c>
      <c r="L6354" s="114"/>
      <c r="M6354" s="114">
        <v>4</v>
      </c>
      <c r="N6354" s="114" t="s">
        <v>28</v>
      </c>
      <c r="O6354" s="114">
        <v>3.56</v>
      </c>
      <c r="P6354" s="114">
        <v>3.56</v>
      </c>
      <c r="Q6354" s="114">
        <v>-0.56000000000000005</v>
      </c>
    </row>
    <row r="6355" spans="1:17" hidden="1">
      <c r="A6355" s="116">
        <v>42490</v>
      </c>
      <c r="B6355" s="114" t="s">
        <v>7473</v>
      </c>
      <c r="C6355" s="116">
        <v>42490</v>
      </c>
      <c r="D6355" s="114" t="s">
        <v>7473</v>
      </c>
      <c r="E6355" s="114" t="s">
        <v>2635</v>
      </c>
      <c r="F6355" s="114" t="s">
        <v>3991</v>
      </c>
      <c r="G6355" s="114" t="s">
        <v>7474</v>
      </c>
      <c r="H6355" s="114" t="s">
        <v>2636</v>
      </c>
      <c r="I6355" s="114" t="s">
        <v>81</v>
      </c>
      <c r="J6355" s="114" t="s">
        <v>7475</v>
      </c>
      <c r="K6355" s="114"/>
      <c r="L6355" s="114" t="s">
        <v>20</v>
      </c>
      <c r="M6355" s="114">
        <v>-4</v>
      </c>
      <c r="N6355" s="114" t="s">
        <v>28</v>
      </c>
      <c r="O6355" s="114">
        <v>-3.56</v>
      </c>
      <c r="P6355" s="114">
        <v>-3.56</v>
      </c>
      <c r="Q6355" s="114">
        <v>0.56000000000000005</v>
      </c>
    </row>
    <row r="6356" spans="1:17">
      <c r="A6356" s="116">
        <v>42490</v>
      </c>
      <c r="B6356" s="114" t="s">
        <v>7433</v>
      </c>
      <c r="C6356" s="116">
        <v>42490</v>
      </c>
      <c r="D6356" s="114" t="s">
        <v>7433</v>
      </c>
      <c r="E6356" s="114" t="s">
        <v>2635</v>
      </c>
      <c r="F6356" s="114"/>
      <c r="G6356" s="114"/>
      <c r="H6356" s="114" t="s">
        <v>2636</v>
      </c>
      <c r="I6356" s="114" t="s">
        <v>19</v>
      </c>
      <c r="J6356" s="114" t="s">
        <v>7434</v>
      </c>
      <c r="K6356" s="114" t="s">
        <v>21</v>
      </c>
      <c r="L6356" s="114"/>
      <c r="M6356" s="114">
        <v>2</v>
      </c>
      <c r="N6356" s="114" t="s">
        <v>28</v>
      </c>
      <c r="O6356" s="114">
        <v>1.48</v>
      </c>
      <c r="P6356" s="114">
        <v>1.48</v>
      </c>
      <c r="Q6356" s="114">
        <v>0</v>
      </c>
    </row>
    <row r="6357" spans="1:17">
      <c r="A6357" s="116">
        <v>42490</v>
      </c>
      <c r="B6357" s="114" t="s">
        <v>7433</v>
      </c>
      <c r="C6357" s="116">
        <v>42490</v>
      </c>
      <c r="D6357" s="114" t="s">
        <v>7433</v>
      </c>
      <c r="E6357" s="114" t="s">
        <v>2635</v>
      </c>
      <c r="F6357" s="114"/>
      <c r="G6357" s="114"/>
      <c r="H6357" s="114" t="s">
        <v>2636</v>
      </c>
      <c r="I6357" s="114" t="s">
        <v>19</v>
      </c>
      <c r="J6357" s="114" t="s">
        <v>7434</v>
      </c>
      <c r="K6357" s="114" t="s">
        <v>21</v>
      </c>
      <c r="L6357" s="114"/>
      <c r="M6357" s="114">
        <v>1</v>
      </c>
      <c r="N6357" s="114" t="s">
        <v>28</v>
      </c>
      <c r="O6357" s="114">
        <v>0.89</v>
      </c>
      <c r="P6357" s="114">
        <v>0.89</v>
      </c>
      <c r="Q6357" s="114">
        <v>-0.18</v>
      </c>
    </row>
    <row r="6358" spans="1:17" hidden="1">
      <c r="A6358" s="116">
        <v>42490</v>
      </c>
      <c r="B6358" s="114" t="s">
        <v>7476</v>
      </c>
      <c r="C6358" s="116">
        <v>42490</v>
      </c>
      <c r="D6358" s="114" t="s">
        <v>7476</v>
      </c>
      <c r="E6358" s="114" t="s">
        <v>2635</v>
      </c>
      <c r="F6358" s="114" t="s">
        <v>166</v>
      </c>
      <c r="G6358" s="114" t="s">
        <v>7477</v>
      </c>
      <c r="H6358" s="114" t="s">
        <v>2636</v>
      </c>
      <c r="I6358" s="114" t="s">
        <v>81</v>
      </c>
      <c r="J6358" s="114" t="s">
        <v>7478</v>
      </c>
      <c r="K6358" s="114"/>
      <c r="L6358" s="114" t="s">
        <v>20</v>
      </c>
      <c r="M6358" s="114">
        <v>-1</v>
      </c>
      <c r="N6358" s="114" t="s">
        <v>28</v>
      </c>
      <c r="O6358" s="114">
        <v>-0.89</v>
      </c>
      <c r="P6358" s="114">
        <v>-0.89</v>
      </c>
      <c r="Q6358" s="114">
        <v>0.18</v>
      </c>
    </row>
    <row r="6359" spans="1:17" hidden="1">
      <c r="A6359" s="116">
        <v>42490</v>
      </c>
      <c r="B6359" s="114" t="s">
        <v>7476</v>
      </c>
      <c r="C6359" s="116">
        <v>42490</v>
      </c>
      <c r="D6359" s="114" t="s">
        <v>7476</v>
      </c>
      <c r="E6359" s="114" t="s">
        <v>2635</v>
      </c>
      <c r="F6359" s="114" t="s">
        <v>166</v>
      </c>
      <c r="G6359" s="114" t="s">
        <v>7477</v>
      </c>
      <c r="H6359" s="114" t="s">
        <v>2636</v>
      </c>
      <c r="I6359" s="114" t="s">
        <v>81</v>
      </c>
      <c r="J6359" s="114" t="s">
        <v>7478</v>
      </c>
      <c r="K6359" s="114"/>
      <c r="L6359" s="114" t="s">
        <v>20</v>
      </c>
      <c r="M6359" s="114">
        <v>-2</v>
      </c>
      <c r="N6359" s="114" t="s">
        <v>28</v>
      </c>
      <c r="O6359" s="114">
        <v>-1.78</v>
      </c>
      <c r="P6359" s="114">
        <v>-1.78</v>
      </c>
      <c r="Q6359" s="114">
        <v>0.3</v>
      </c>
    </row>
    <row r="6360" spans="1:17" hidden="1">
      <c r="A6360" s="116">
        <v>42489</v>
      </c>
      <c r="B6360" s="114" t="s">
        <v>8318</v>
      </c>
      <c r="C6360" s="116">
        <v>42489</v>
      </c>
      <c r="D6360" s="114" t="s">
        <v>8318</v>
      </c>
      <c r="E6360" s="114" t="s">
        <v>2635</v>
      </c>
      <c r="F6360" s="114" t="s">
        <v>4001</v>
      </c>
      <c r="G6360" s="114" t="s">
        <v>8319</v>
      </c>
      <c r="H6360" s="114" t="s">
        <v>2636</v>
      </c>
      <c r="I6360" s="114" t="s">
        <v>81</v>
      </c>
      <c r="J6360" s="114" t="s">
        <v>8320</v>
      </c>
      <c r="K6360" s="114"/>
      <c r="L6360" s="114" t="s">
        <v>20</v>
      </c>
      <c r="M6360" s="114">
        <v>-3</v>
      </c>
      <c r="N6360" s="114" t="s">
        <v>28</v>
      </c>
      <c r="O6360" s="114">
        <v>-2.67</v>
      </c>
      <c r="P6360" s="114">
        <v>-2.67</v>
      </c>
      <c r="Q6360" s="114">
        <v>0.42</v>
      </c>
    </row>
    <row r="6361" spans="1:17">
      <c r="A6361" s="116">
        <v>42473</v>
      </c>
      <c r="B6361" s="114" t="s">
        <v>8376</v>
      </c>
      <c r="C6361" s="116">
        <v>42473</v>
      </c>
      <c r="D6361" s="114" t="s">
        <v>8376</v>
      </c>
      <c r="E6361" s="114" t="s">
        <v>2635</v>
      </c>
      <c r="F6361" s="114"/>
      <c r="G6361" s="114"/>
      <c r="H6361" s="114" t="s">
        <v>2636</v>
      </c>
      <c r="I6361" s="114" t="s">
        <v>19</v>
      </c>
      <c r="J6361" s="114" t="s">
        <v>8377</v>
      </c>
      <c r="K6361" s="114" t="s">
        <v>21</v>
      </c>
      <c r="L6361" s="114"/>
      <c r="M6361" s="114">
        <v>3</v>
      </c>
      <c r="N6361" s="114" t="s">
        <v>28</v>
      </c>
      <c r="O6361" s="114">
        <v>2.67</v>
      </c>
      <c r="P6361" s="114">
        <v>2.67</v>
      </c>
      <c r="Q6361" s="114">
        <v>-0.42</v>
      </c>
    </row>
    <row r="6362" spans="1:17" hidden="1">
      <c r="A6362" s="116">
        <v>42471</v>
      </c>
      <c r="B6362" s="114" t="s">
        <v>7660</v>
      </c>
      <c r="C6362" s="116">
        <v>42471</v>
      </c>
      <c r="D6362" s="114" t="s">
        <v>7660</v>
      </c>
      <c r="E6362" s="114" t="s">
        <v>2638</v>
      </c>
      <c r="F6362" s="114" t="s">
        <v>886</v>
      </c>
      <c r="G6362" s="114" t="s">
        <v>7661</v>
      </c>
      <c r="H6362" s="114" t="s">
        <v>2639</v>
      </c>
      <c r="I6362" s="114" t="s">
        <v>81</v>
      </c>
      <c r="J6362" s="114" t="s">
        <v>7662</v>
      </c>
      <c r="K6362" s="114" t="s">
        <v>21</v>
      </c>
      <c r="L6362" s="114"/>
      <c r="M6362" s="136">
        <v>2553</v>
      </c>
      <c r="N6362" s="114" t="s">
        <v>28</v>
      </c>
      <c r="O6362" s="136">
        <v>2961.48</v>
      </c>
      <c r="P6362" s="114">
        <v>0</v>
      </c>
      <c r="Q6362" s="114">
        <v>0</v>
      </c>
    </row>
    <row r="6363" spans="1:17" hidden="1">
      <c r="A6363" s="116">
        <v>42471</v>
      </c>
      <c r="B6363" s="114" t="s">
        <v>7660</v>
      </c>
      <c r="C6363" s="116">
        <v>42471</v>
      </c>
      <c r="D6363" s="114" t="s">
        <v>7660</v>
      </c>
      <c r="E6363" s="114" t="s">
        <v>2638</v>
      </c>
      <c r="F6363" s="114" t="s">
        <v>886</v>
      </c>
      <c r="G6363" s="114" t="s">
        <v>7661</v>
      </c>
      <c r="H6363" s="114" t="s">
        <v>2639</v>
      </c>
      <c r="I6363" s="114" t="s">
        <v>81</v>
      </c>
      <c r="J6363" s="114" t="s">
        <v>7662</v>
      </c>
      <c r="K6363" s="114"/>
      <c r="L6363" s="114" t="s">
        <v>20</v>
      </c>
      <c r="M6363" s="136">
        <v>-2553</v>
      </c>
      <c r="N6363" s="114" t="s">
        <v>28</v>
      </c>
      <c r="O6363" s="136">
        <v>-2961.48</v>
      </c>
      <c r="P6363" s="114">
        <v>0</v>
      </c>
      <c r="Q6363" s="114">
        <v>0</v>
      </c>
    </row>
    <row r="6364" spans="1:17" hidden="1">
      <c r="A6364" s="116">
        <v>42489</v>
      </c>
      <c r="B6364" s="114" t="s">
        <v>7190</v>
      </c>
      <c r="C6364" s="116">
        <v>42489</v>
      </c>
      <c r="D6364" s="114" t="s">
        <v>7190</v>
      </c>
      <c r="E6364" s="114" t="s">
        <v>2638</v>
      </c>
      <c r="F6364" s="114" t="s">
        <v>886</v>
      </c>
      <c r="G6364" s="114" t="s">
        <v>7191</v>
      </c>
      <c r="H6364" s="114" t="s">
        <v>2639</v>
      </c>
      <c r="I6364" s="114" t="s">
        <v>81</v>
      </c>
      <c r="J6364" s="114" t="s">
        <v>7192</v>
      </c>
      <c r="K6364" s="114"/>
      <c r="L6364" s="114" t="s">
        <v>20</v>
      </c>
      <c r="M6364" s="114">
        <v>-339</v>
      </c>
      <c r="N6364" s="114" t="s">
        <v>28</v>
      </c>
      <c r="O6364" s="114">
        <v>-393.24</v>
      </c>
      <c r="P6364" s="114">
        <v>-393.24</v>
      </c>
      <c r="Q6364" s="114">
        <v>393.24</v>
      </c>
    </row>
    <row r="6365" spans="1:17" hidden="1">
      <c r="A6365" s="116">
        <v>42489</v>
      </c>
      <c r="B6365" s="114" t="s">
        <v>7190</v>
      </c>
      <c r="C6365" s="116">
        <v>42489</v>
      </c>
      <c r="D6365" s="114" t="s">
        <v>7190</v>
      </c>
      <c r="E6365" s="114" t="s">
        <v>2638</v>
      </c>
      <c r="F6365" s="114" t="s">
        <v>886</v>
      </c>
      <c r="G6365" s="114" t="s">
        <v>7191</v>
      </c>
      <c r="H6365" s="114" t="s">
        <v>2639</v>
      </c>
      <c r="I6365" s="114" t="s">
        <v>81</v>
      </c>
      <c r="J6365" s="114" t="s">
        <v>7192</v>
      </c>
      <c r="K6365" s="114"/>
      <c r="L6365" s="114" t="s">
        <v>20</v>
      </c>
      <c r="M6365" s="114">
        <v>-18</v>
      </c>
      <c r="N6365" s="114" t="s">
        <v>28</v>
      </c>
      <c r="O6365" s="114">
        <v>-20.88</v>
      </c>
      <c r="P6365" s="114">
        <v>-20.88</v>
      </c>
      <c r="Q6365" s="114">
        <v>20.88</v>
      </c>
    </row>
    <row r="6366" spans="1:17" hidden="1">
      <c r="A6366" s="116">
        <v>42489</v>
      </c>
      <c r="B6366" s="114" t="s">
        <v>7190</v>
      </c>
      <c r="C6366" s="116">
        <v>42489</v>
      </c>
      <c r="D6366" s="114" t="s">
        <v>7190</v>
      </c>
      <c r="E6366" s="114" t="s">
        <v>2638</v>
      </c>
      <c r="F6366" s="114" t="s">
        <v>886</v>
      </c>
      <c r="G6366" s="114" t="s">
        <v>7191</v>
      </c>
      <c r="H6366" s="114" t="s">
        <v>2639</v>
      </c>
      <c r="I6366" s="114" t="s">
        <v>81</v>
      </c>
      <c r="J6366" s="114" t="s">
        <v>7192</v>
      </c>
      <c r="K6366" s="114" t="s">
        <v>21</v>
      </c>
      <c r="L6366" s="114"/>
      <c r="M6366" s="114">
        <v>339</v>
      </c>
      <c r="N6366" s="114" t="s">
        <v>28</v>
      </c>
      <c r="O6366" s="114">
        <v>393.24</v>
      </c>
      <c r="P6366" s="114">
        <v>0</v>
      </c>
      <c r="Q6366" s="114">
        <v>0</v>
      </c>
    </row>
    <row r="6367" spans="1:17" hidden="1">
      <c r="A6367" s="116">
        <v>42489</v>
      </c>
      <c r="B6367" s="114" t="s">
        <v>7190</v>
      </c>
      <c r="C6367" s="116">
        <v>42489</v>
      </c>
      <c r="D6367" s="114" t="s">
        <v>7190</v>
      </c>
      <c r="E6367" s="114" t="s">
        <v>2638</v>
      </c>
      <c r="F6367" s="114" t="s">
        <v>886</v>
      </c>
      <c r="G6367" s="114" t="s">
        <v>7191</v>
      </c>
      <c r="H6367" s="114" t="s">
        <v>2639</v>
      </c>
      <c r="I6367" s="114" t="s">
        <v>81</v>
      </c>
      <c r="J6367" s="114" t="s">
        <v>7192</v>
      </c>
      <c r="K6367" s="114" t="s">
        <v>21</v>
      </c>
      <c r="L6367" s="114"/>
      <c r="M6367" s="114">
        <v>18</v>
      </c>
      <c r="N6367" s="114" t="s">
        <v>28</v>
      </c>
      <c r="O6367" s="114">
        <v>20.88</v>
      </c>
      <c r="P6367" s="114">
        <v>0</v>
      </c>
      <c r="Q6367" s="114">
        <v>0</v>
      </c>
    </row>
    <row r="6368" spans="1:17" hidden="1">
      <c r="A6368" s="116">
        <v>42489</v>
      </c>
      <c r="B6368" s="114" t="s">
        <v>7494</v>
      </c>
      <c r="C6368" s="116">
        <v>42489</v>
      </c>
      <c r="D6368" s="114" t="s">
        <v>7494</v>
      </c>
      <c r="E6368" s="114" t="s">
        <v>2638</v>
      </c>
      <c r="F6368" s="114" t="s">
        <v>938</v>
      </c>
      <c r="G6368" s="114" t="s">
        <v>7495</v>
      </c>
      <c r="H6368" s="114" t="s">
        <v>2639</v>
      </c>
      <c r="I6368" s="114" t="s">
        <v>81</v>
      </c>
      <c r="J6368" s="114" t="s">
        <v>7496</v>
      </c>
      <c r="K6368" s="114"/>
      <c r="L6368" s="114" t="s">
        <v>20</v>
      </c>
      <c r="M6368" s="136">
        <v>-4227</v>
      </c>
      <c r="N6368" s="114" t="s">
        <v>28</v>
      </c>
      <c r="O6368" s="136">
        <v>-4903.32</v>
      </c>
      <c r="P6368" s="136">
        <v>-4903.32</v>
      </c>
      <c r="Q6368" s="136">
        <v>4903.32</v>
      </c>
    </row>
    <row r="6369" spans="1:17" hidden="1">
      <c r="A6369" s="116">
        <v>42489</v>
      </c>
      <c r="B6369" s="114" t="s">
        <v>8362</v>
      </c>
      <c r="C6369" s="116">
        <v>42489</v>
      </c>
      <c r="D6369" s="114" t="s">
        <v>8362</v>
      </c>
      <c r="E6369" s="114" t="s">
        <v>2638</v>
      </c>
      <c r="F6369" s="114" t="s">
        <v>3984</v>
      </c>
      <c r="G6369" s="114" t="s">
        <v>8363</v>
      </c>
      <c r="H6369" s="114" t="s">
        <v>2639</v>
      </c>
      <c r="I6369" s="114" t="s">
        <v>81</v>
      </c>
      <c r="J6369" s="114" t="s">
        <v>8364</v>
      </c>
      <c r="K6369" s="114"/>
      <c r="L6369" s="114" t="s">
        <v>20</v>
      </c>
      <c r="M6369" s="136">
        <v>-5309</v>
      </c>
      <c r="N6369" s="114" t="s">
        <v>28</v>
      </c>
      <c r="O6369" s="136">
        <v>-6158.44</v>
      </c>
      <c r="P6369" s="136">
        <v>-6158.44</v>
      </c>
      <c r="Q6369" s="136">
        <v>6158.44</v>
      </c>
    </row>
    <row r="6370" spans="1:17" hidden="1">
      <c r="A6370" s="116">
        <v>42489</v>
      </c>
      <c r="B6370" s="114" t="s">
        <v>8362</v>
      </c>
      <c r="C6370" s="116">
        <v>42489</v>
      </c>
      <c r="D6370" s="114" t="s">
        <v>8362</v>
      </c>
      <c r="E6370" s="114" t="s">
        <v>2638</v>
      </c>
      <c r="F6370" s="114" t="s">
        <v>3984</v>
      </c>
      <c r="G6370" s="114" t="s">
        <v>8363</v>
      </c>
      <c r="H6370" s="114" t="s">
        <v>2639</v>
      </c>
      <c r="I6370" s="114" t="s">
        <v>81</v>
      </c>
      <c r="J6370" s="114" t="s">
        <v>8364</v>
      </c>
      <c r="K6370" s="114" t="s">
        <v>21</v>
      </c>
      <c r="L6370" s="114"/>
      <c r="M6370" s="136">
        <v>5309</v>
      </c>
      <c r="N6370" s="114" t="s">
        <v>28</v>
      </c>
      <c r="O6370" s="136">
        <v>6158.44</v>
      </c>
      <c r="P6370" s="114">
        <v>0</v>
      </c>
      <c r="Q6370" s="114">
        <v>0</v>
      </c>
    </row>
    <row r="6371" spans="1:17" hidden="1">
      <c r="A6371" s="116">
        <v>42489</v>
      </c>
      <c r="B6371" s="114" t="s">
        <v>7494</v>
      </c>
      <c r="C6371" s="116">
        <v>42489</v>
      </c>
      <c r="D6371" s="114" t="s">
        <v>7494</v>
      </c>
      <c r="E6371" s="114" t="s">
        <v>2638</v>
      </c>
      <c r="F6371" s="114" t="s">
        <v>938</v>
      </c>
      <c r="G6371" s="114" t="s">
        <v>7495</v>
      </c>
      <c r="H6371" s="114" t="s">
        <v>2639</v>
      </c>
      <c r="I6371" s="114" t="s">
        <v>81</v>
      </c>
      <c r="J6371" s="114" t="s">
        <v>7496</v>
      </c>
      <c r="K6371" s="114" t="s">
        <v>21</v>
      </c>
      <c r="L6371" s="114"/>
      <c r="M6371" s="136">
        <v>4227</v>
      </c>
      <c r="N6371" s="114" t="s">
        <v>28</v>
      </c>
      <c r="O6371" s="136">
        <v>4903.32</v>
      </c>
      <c r="P6371" s="114">
        <v>0</v>
      </c>
      <c r="Q6371" s="114">
        <v>0</v>
      </c>
    </row>
    <row r="6372" spans="1:17">
      <c r="A6372" s="116">
        <v>42490</v>
      </c>
      <c r="B6372" s="114" t="s">
        <v>7433</v>
      </c>
      <c r="C6372" s="116">
        <v>42490</v>
      </c>
      <c r="D6372" s="114" t="s">
        <v>7433</v>
      </c>
      <c r="E6372" s="114" t="s">
        <v>2638</v>
      </c>
      <c r="F6372" s="114"/>
      <c r="G6372" s="114"/>
      <c r="H6372" s="114" t="s">
        <v>2639</v>
      </c>
      <c r="I6372" s="114" t="s">
        <v>19</v>
      </c>
      <c r="J6372" s="114" t="s">
        <v>7434</v>
      </c>
      <c r="K6372" s="114"/>
      <c r="L6372" s="114" t="s">
        <v>20</v>
      </c>
      <c r="M6372" s="114">
        <v>-6</v>
      </c>
      <c r="N6372" s="114" t="s">
        <v>28</v>
      </c>
      <c r="O6372" s="114">
        <v>-5.75</v>
      </c>
      <c r="P6372" s="114">
        <v>-5.75</v>
      </c>
      <c r="Q6372" s="114">
        <v>-0.06</v>
      </c>
    </row>
    <row r="6373" spans="1:17" hidden="1">
      <c r="A6373" s="116">
        <v>42489</v>
      </c>
      <c r="B6373" s="114" t="s">
        <v>7435</v>
      </c>
      <c r="C6373" s="116">
        <v>42489</v>
      </c>
      <c r="D6373" s="114" t="s">
        <v>7436</v>
      </c>
      <c r="E6373" s="114" t="s">
        <v>2638</v>
      </c>
      <c r="F6373" s="114" t="s">
        <v>938</v>
      </c>
      <c r="G6373" s="114" t="s">
        <v>7437</v>
      </c>
      <c r="H6373" s="114" t="s">
        <v>2639</v>
      </c>
      <c r="I6373" s="114" t="s">
        <v>81</v>
      </c>
      <c r="J6373" s="114" t="s">
        <v>7438</v>
      </c>
      <c r="K6373" s="114"/>
      <c r="L6373" s="114" t="s">
        <v>20</v>
      </c>
      <c r="M6373" s="114">
        <v>-15</v>
      </c>
      <c r="N6373" s="114" t="s">
        <v>28</v>
      </c>
      <c r="O6373" s="114">
        <v>-14.36</v>
      </c>
      <c r="P6373" s="114">
        <v>-14.36</v>
      </c>
      <c r="Q6373" s="114">
        <v>-0.18</v>
      </c>
    </row>
    <row r="6374" spans="1:17" hidden="1">
      <c r="A6374" s="116">
        <v>42488</v>
      </c>
      <c r="B6374" s="114" t="s">
        <v>7439</v>
      </c>
      <c r="C6374" s="116">
        <v>42488</v>
      </c>
      <c r="D6374" s="114" t="s">
        <v>7440</v>
      </c>
      <c r="E6374" s="114" t="s">
        <v>2638</v>
      </c>
      <c r="F6374" s="114" t="s">
        <v>938</v>
      </c>
      <c r="G6374" s="114" t="s">
        <v>7441</v>
      </c>
      <c r="H6374" s="114" t="s">
        <v>2639</v>
      </c>
      <c r="I6374" s="114" t="s">
        <v>81</v>
      </c>
      <c r="J6374" s="114" t="s">
        <v>7442</v>
      </c>
      <c r="K6374" s="114"/>
      <c r="L6374" s="114" t="s">
        <v>20</v>
      </c>
      <c r="M6374" s="114">
        <v>-15</v>
      </c>
      <c r="N6374" s="114" t="s">
        <v>28</v>
      </c>
      <c r="O6374" s="114">
        <v>-14.36</v>
      </c>
      <c r="P6374" s="114">
        <v>-14.36</v>
      </c>
      <c r="Q6374" s="114">
        <v>-0.18</v>
      </c>
    </row>
    <row r="6375" spans="1:17" hidden="1">
      <c r="A6375" s="116">
        <v>42486</v>
      </c>
      <c r="B6375" s="114" t="s">
        <v>7421</v>
      </c>
      <c r="C6375" s="116">
        <v>42486</v>
      </c>
      <c r="D6375" s="114" t="s">
        <v>7422</v>
      </c>
      <c r="E6375" s="114" t="s">
        <v>2638</v>
      </c>
      <c r="F6375" s="114" t="s">
        <v>938</v>
      </c>
      <c r="G6375" s="114" t="s">
        <v>7423</v>
      </c>
      <c r="H6375" s="114" t="s">
        <v>2639</v>
      </c>
      <c r="I6375" s="114" t="s">
        <v>81</v>
      </c>
      <c r="J6375" s="114" t="s">
        <v>7424</v>
      </c>
      <c r="K6375" s="114"/>
      <c r="L6375" s="114" t="s">
        <v>20</v>
      </c>
      <c r="M6375" s="114">
        <v>-15</v>
      </c>
      <c r="N6375" s="114" t="s">
        <v>28</v>
      </c>
      <c r="O6375" s="114">
        <v>-14.36</v>
      </c>
      <c r="P6375" s="114">
        <v>-14.36</v>
      </c>
      <c r="Q6375" s="114">
        <v>-0.18</v>
      </c>
    </row>
    <row r="6376" spans="1:17" hidden="1">
      <c r="A6376" s="116">
        <v>42487</v>
      </c>
      <c r="B6376" s="114" t="s">
        <v>7357</v>
      </c>
      <c r="C6376" s="116">
        <v>42487</v>
      </c>
      <c r="D6376" s="114" t="s">
        <v>7358</v>
      </c>
      <c r="E6376" s="114" t="s">
        <v>2638</v>
      </c>
      <c r="F6376" s="114" t="s">
        <v>938</v>
      </c>
      <c r="G6376" s="114" t="s">
        <v>7359</v>
      </c>
      <c r="H6376" s="114" t="s">
        <v>2639</v>
      </c>
      <c r="I6376" s="114" t="s">
        <v>81</v>
      </c>
      <c r="J6376" s="114" t="s">
        <v>7360</v>
      </c>
      <c r="K6376" s="114"/>
      <c r="L6376" s="114" t="s">
        <v>20</v>
      </c>
      <c r="M6376" s="114">
        <v>-15</v>
      </c>
      <c r="N6376" s="114" t="s">
        <v>28</v>
      </c>
      <c r="O6376" s="114">
        <v>-14.36</v>
      </c>
      <c r="P6376" s="114">
        <v>-14.36</v>
      </c>
      <c r="Q6376" s="114">
        <v>-0.18</v>
      </c>
    </row>
    <row r="6377" spans="1:17" hidden="1">
      <c r="A6377" s="116">
        <v>42488</v>
      </c>
      <c r="B6377" s="114" t="s">
        <v>7774</v>
      </c>
      <c r="C6377" s="116">
        <v>42488</v>
      </c>
      <c r="D6377" s="114" t="s">
        <v>7775</v>
      </c>
      <c r="E6377" s="114" t="s">
        <v>2638</v>
      </c>
      <c r="F6377" s="114" t="s">
        <v>886</v>
      </c>
      <c r="G6377" s="114" t="s">
        <v>7776</v>
      </c>
      <c r="H6377" s="114" t="s">
        <v>2639</v>
      </c>
      <c r="I6377" s="114" t="s">
        <v>81</v>
      </c>
      <c r="J6377" s="114" t="s">
        <v>7777</v>
      </c>
      <c r="K6377" s="114"/>
      <c r="L6377" s="114" t="s">
        <v>20</v>
      </c>
      <c r="M6377" s="136">
        <v>-8250</v>
      </c>
      <c r="N6377" s="114" t="s">
        <v>28</v>
      </c>
      <c r="O6377" s="136">
        <v>-7900.26</v>
      </c>
      <c r="P6377" s="136">
        <v>-7900.25</v>
      </c>
      <c r="Q6377" s="114">
        <v>-94.6</v>
      </c>
    </row>
    <row r="6378" spans="1:17" hidden="1">
      <c r="A6378" s="116">
        <v>42485</v>
      </c>
      <c r="B6378" s="114" t="s">
        <v>7349</v>
      </c>
      <c r="C6378" s="116">
        <v>42485</v>
      </c>
      <c r="D6378" s="114" t="s">
        <v>7350</v>
      </c>
      <c r="E6378" s="114" t="s">
        <v>2638</v>
      </c>
      <c r="F6378" s="114" t="s">
        <v>330</v>
      </c>
      <c r="G6378" s="114" t="s">
        <v>7351</v>
      </c>
      <c r="H6378" s="114" t="s">
        <v>2639</v>
      </c>
      <c r="I6378" s="114" t="s">
        <v>81</v>
      </c>
      <c r="J6378" s="114" t="s">
        <v>7352</v>
      </c>
      <c r="K6378" s="114"/>
      <c r="L6378" s="114" t="s">
        <v>20</v>
      </c>
      <c r="M6378" s="114">
        <v>-30</v>
      </c>
      <c r="N6378" s="114" t="s">
        <v>28</v>
      </c>
      <c r="O6378" s="114">
        <v>-28.73</v>
      </c>
      <c r="P6378" s="114">
        <v>-28.73</v>
      </c>
      <c r="Q6378" s="114">
        <v>-0.34</v>
      </c>
    </row>
    <row r="6379" spans="1:17" hidden="1">
      <c r="A6379" s="116">
        <v>42481</v>
      </c>
      <c r="B6379" s="114" t="s">
        <v>7377</v>
      </c>
      <c r="C6379" s="116">
        <v>42481</v>
      </c>
      <c r="D6379" s="114" t="s">
        <v>7378</v>
      </c>
      <c r="E6379" s="114" t="s">
        <v>2638</v>
      </c>
      <c r="F6379" s="114" t="s">
        <v>938</v>
      </c>
      <c r="G6379" s="114" t="s">
        <v>7379</v>
      </c>
      <c r="H6379" s="114" t="s">
        <v>2639</v>
      </c>
      <c r="I6379" s="114" t="s">
        <v>81</v>
      </c>
      <c r="J6379" s="114" t="s">
        <v>7380</v>
      </c>
      <c r="K6379" s="114"/>
      <c r="L6379" s="114" t="s">
        <v>20</v>
      </c>
      <c r="M6379" s="114">
        <v>-15</v>
      </c>
      <c r="N6379" s="114" t="s">
        <v>28</v>
      </c>
      <c r="O6379" s="114">
        <v>-14.36</v>
      </c>
      <c r="P6379" s="114">
        <v>-14.36</v>
      </c>
      <c r="Q6379" s="114">
        <v>-0.18</v>
      </c>
    </row>
    <row r="6380" spans="1:17">
      <c r="A6380" s="116">
        <v>42480</v>
      </c>
      <c r="B6380" s="114" t="s">
        <v>8367</v>
      </c>
      <c r="C6380" s="116">
        <v>42480</v>
      </c>
      <c r="D6380" s="114" t="s">
        <v>8367</v>
      </c>
      <c r="E6380" s="114" t="s">
        <v>2638</v>
      </c>
      <c r="F6380" s="114"/>
      <c r="G6380" s="114"/>
      <c r="H6380" s="114" t="s">
        <v>2639</v>
      </c>
      <c r="I6380" s="114" t="s">
        <v>19</v>
      </c>
      <c r="J6380" s="114" t="s">
        <v>8368</v>
      </c>
      <c r="K6380" s="114"/>
      <c r="L6380" s="114" t="s">
        <v>20</v>
      </c>
      <c r="M6380" s="114">
        <v>-2</v>
      </c>
      <c r="N6380" s="114" t="s">
        <v>28</v>
      </c>
      <c r="O6380" s="114">
        <v>-2.3199999999999998</v>
      </c>
      <c r="P6380" s="114">
        <v>-2.3199999999999998</v>
      </c>
      <c r="Q6380" s="114">
        <v>0.39</v>
      </c>
    </row>
    <row r="6381" spans="1:17">
      <c r="A6381" s="116">
        <v>42480</v>
      </c>
      <c r="B6381" s="114" t="s">
        <v>8365</v>
      </c>
      <c r="C6381" s="116">
        <v>42480</v>
      </c>
      <c r="D6381" s="114" t="s">
        <v>8365</v>
      </c>
      <c r="E6381" s="114" t="s">
        <v>2638</v>
      </c>
      <c r="F6381" s="114"/>
      <c r="G6381" s="114"/>
      <c r="H6381" s="114" t="s">
        <v>2639</v>
      </c>
      <c r="I6381" s="114" t="s">
        <v>19</v>
      </c>
      <c r="J6381" s="114" t="s">
        <v>8366</v>
      </c>
      <c r="K6381" s="114" t="s">
        <v>21</v>
      </c>
      <c r="L6381" s="114"/>
      <c r="M6381" s="136">
        <v>8250</v>
      </c>
      <c r="N6381" s="114" t="s">
        <v>28</v>
      </c>
      <c r="O6381" s="136">
        <v>9570</v>
      </c>
      <c r="P6381" s="136">
        <v>9570</v>
      </c>
      <c r="Q6381" s="136">
        <v>-1614.52</v>
      </c>
    </row>
    <row r="6382" spans="1:17" hidden="1">
      <c r="A6382" s="116">
        <v>42473</v>
      </c>
      <c r="B6382" s="114" t="s">
        <v>7269</v>
      </c>
      <c r="C6382" s="116">
        <v>42473</v>
      </c>
      <c r="D6382" s="114" t="s">
        <v>7270</v>
      </c>
      <c r="E6382" s="114" t="s">
        <v>2638</v>
      </c>
      <c r="F6382" s="114" t="s">
        <v>3984</v>
      </c>
      <c r="G6382" s="114" t="s">
        <v>7271</v>
      </c>
      <c r="H6382" s="114" t="s">
        <v>2639</v>
      </c>
      <c r="I6382" s="114" t="s">
        <v>81</v>
      </c>
      <c r="J6382" s="114" t="s">
        <v>7272</v>
      </c>
      <c r="K6382" s="114"/>
      <c r="L6382" s="114" t="s">
        <v>20</v>
      </c>
      <c r="M6382" s="114">
        <v>-495</v>
      </c>
      <c r="N6382" s="114" t="s">
        <v>28</v>
      </c>
      <c r="O6382" s="114">
        <v>-474.01</v>
      </c>
      <c r="P6382" s="114">
        <v>-474.01</v>
      </c>
      <c r="Q6382" s="114">
        <v>-5.68</v>
      </c>
    </row>
    <row r="6383" spans="1:17" hidden="1">
      <c r="A6383" s="116">
        <v>42473</v>
      </c>
      <c r="B6383" s="114" t="s">
        <v>7532</v>
      </c>
      <c r="C6383" s="116">
        <v>42473</v>
      </c>
      <c r="D6383" s="114" t="s">
        <v>7533</v>
      </c>
      <c r="E6383" s="114" t="s">
        <v>2638</v>
      </c>
      <c r="F6383" s="114" t="s">
        <v>330</v>
      </c>
      <c r="G6383" s="114" t="s">
        <v>7534</v>
      </c>
      <c r="H6383" s="114" t="s">
        <v>2639</v>
      </c>
      <c r="I6383" s="114" t="s">
        <v>81</v>
      </c>
      <c r="J6383" s="114" t="s">
        <v>7535</v>
      </c>
      <c r="K6383" s="114"/>
      <c r="L6383" s="114" t="s">
        <v>20</v>
      </c>
      <c r="M6383" s="114">
        <v>-780</v>
      </c>
      <c r="N6383" s="114" t="s">
        <v>28</v>
      </c>
      <c r="O6383" s="114">
        <v>-746.93</v>
      </c>
      <c r="P6383" s="114">
        <v>-746.93</v>
      </c>
      <c r="Q6383" s="114">
        <v>-8.9499999999999993</v>
      </c>
    </row>
    <row r="6384" spans="1:17" hidden="1">
      <c r="A6384" s="116">
        <v>42474</v>
      </c>
      <c r="B6384" s="114" t="s">
        <v>7667</v>
      </c>
      <c r="C6384" s="116">
        <v>42474</v>
      </c>
      <c r="D6384" s="114" t="s">
        <v>7668</v>
      </c>
      <c r="E6384" s="114" t="s">
        <v>2638</v>
      </c>
      <c r="F6384" s="114" t="s">
        <v>294</v>
      </c>
      <c r="G6384" s="114" t="s">
        <v>7669</v>
      </c>
      <c r="H6384" s="114" t="s">
        <v>2639</v>
      </c>
      <c r="I6384" s="114" t="s">
        <v>81</v>
      </c>
      <c r="J6384" s="114" t="s">
        <v>7670</v>
      </c>
      <c r="K6384" s="114"/>
      <c r="L6384" s="114" t="s">
        <v>20</v>
      </c>
      <c r="M6384" s="114">
        <v>-825</v>
      </c>
      <c r="N6384" s="114" t="s">
        <v>28</v>
      </c>
      <c r="O6384" s="114">
        <v>-790.02</v>
      </c>
      <c r="P6384" s="114">
        <v>-790.02</v>
      </c>
      <c r="Q6384" s="114">
        <v>-9.4600000000000009</v>
      </c>
    </row>
    <row r="6385" spans="1:17" hidden="1">
      <c r="A6385" s="116">
        <v>42474</v>
      </c>
      <c r="B6385" s="114" t="s">
        <v>7293</v>
      </c>
      <c r="C6385" s="116">
        <v>42474</v>
      </c>
      <c r="D6385" s="114" t="s">
        <v>7294</v>
      </c>
      <c r="E6385" s="114" t="s">
        <v>2638</v>
      </c>
      <c r="F6385" s="114" t="s">
        <v>3984</v>
      </c>
      <c r="G6385" s="114" t="s">
        <v>7295</v>
      </c>
      <c r="H6385" s="114" t="s">
        <v>2639</v>
      </c>
      <c r="I6385" s="114" t="s">
        <v>81</v>
      </c>
      <c r="J6385" s="114" t="s">
        <v>7296</v>
      </c>
      <c r="K6385" s="114"/>
      <c r="L6385" s="114" t="s">
        <v>20</v>
      </c>
      <c r="M6385" s="114">
        <v>-15</v>
      </c>
      <c r="N6385" s="114" t="s">
        <v>28</v>
      </c>
      <c r="O6385" s="114">
        <v>-14.36</v>
      </c>
      <c r="P6385" s="114">
        <v>-14.36</v>
      </c>
      <c r="Q6385" s="114">
        <v>-0.18</v>
      </c>
    </row>
    <row r="6386" spans="1:17" hidden="1">
      <c r="A6386" s="116">
        <v>42473</v>
      </c>
      <c r="B6386" s="114" t="s">
        <v>7281</v>
      </c>
      <c r="C6386" s="116">
        <v>42473</v>
      </c>
      <c r="D6386" s="114" t="s">
        <v>7282</v>
      </c>
      <c r="E6386" s="114" t="s">
        <v>2638</v>
      </c>
      <c r="F6386" s="114" t="s">
        <v>938</v>
      </c>
      <c r="G6386" s="114" t="s">
        <v>7283</v>
      </c>
      <c r="H6386" s="114" t="s">
        <v>2639</v>
      </c>
      <c r="I6386" s="114" t="s">
        <v>81</v>
      </c>
      <c r="J6386" s="114" t="s">
        <v>7284</v>
      </c>
      <c r="K6386" s="114"/>
      <c r="L6386" s="114" t="s">
        <v>20</v>
      </c>
      <c r="M6386" s="114">
        <v>-45</v>
      </c>
      <c r="N6386" s="114" t="s">
        <v>28</v>
      </c>
      <c r="O6386" s="114">
        <v>-43.09</v>
      </c>
      <c r="P6386" s="114">
        <v>-43.09</v>
      </c>
      <c r="Q6386" s="114">
        <v>-0.52</v>
      </c>
    </row>
    <row r="6387" spans="1:17" hidden="1">
      <c r="A6387" s="116">
        <v>42467</v>
      </c>
      <c r="B6387" s="114" t="s">
        <v>7249</v>
      </c>
      <c r="C6387" s="116">
        <v>42467</v>
      </c>
      <c r="D6387" s="114" t="s">
        <v>7250</v>
      </c>
      <c r="E6387" s="114" t="s">
        <v>2638</v>
      </c>
      <c r="F6387" s="114" t="s">
        <v>938</v>
      </c>
      <c r="G6387" s="114" t="s">
        <v>7251</v>
      </c>
      <c r="H6387" s="114" t="s">
        <v>2639</v>
      </c>
      <c r="I6387" s="114" t="s">
        <v>81</v>
      </c>
      <c r="J6387" s="114" t="s">
        <v>7252</v>
      </c>
      <c r="K6387" s="114"/>
      <c r="L6387" s="114" t="s">
        <v>20</v>
      </c>
      <c r="M6387" s="114">
        <v>-30</v>
      </c>
      <c r="N6387" s="114" t="s">
        <v>28</v>
      </c>
      <c r="O6387" s="114">
        <v>-28.64</v>
      </c>
      <c r="P6387" s="114">
        <v>-28.64</v>
      </c>
      <c r="Q6387" s="114">
        <v>-0.43</v>
      </c>
    </row>
    <row r="6388" spans="1:17" hidden="1">
      <c r="A6388" s="116">
        <v>42468</v>
      </c>
      <c r="B6388" s="114" t="s">
        <v>7525</v>
      </c>
      <c r="C6388" s="116">
        <v>42468</v>
      </c>
      <c r="D6388" s="114" t="s">
        <v>7526</v>
      </c>
      <c r="E6388" s="114" t="s">
        <v>2638</v>
      </c>
      <c r="F6388" s="114" t="s">
        <v>330</v>
      </c>
      <c r="G6388" s="114" t="s">
        <v>7527</v>
      </c>
      <c r="H6388" s="114" t="s">
        <v>2639</v>
      </c>
      <c r="I6388" s="114" t="s">
        <v>81</v>
      </c>
      <c r="J6388" s="114" t="s">
        <v>7528</v>
      </c>
      <c r="K6388" s="114"/>
      <c r="L6388" s="114" t="s">
        <v>20</v>
      </c>
      <c r="M6388" s="114">
        <v>-765</v>
      </c>
      <c r="N6388" s="114" t="s">
        <v>28</v>
      </c>
      <c r="O6388" s="114">
        <v>-732.57</v>
      </c>
      <c r="P6388" s="114">
        <v>-732.57</v>
      </c>
      <c r="Q6388" s="114">
        <v>-8.77</v>
      </c>
    </row>
    <row r="6389" spans="1:17">
      <c r="A6389" s="116">
        <v>42475</v>
      </c>
      <c r="B6389" s="114" t="s">
        <v>8351</v>
      </c>
      <c r="C6389" s="116">
        <v>42475</v>
      </c>
      <c r="D6389" s="114" t="s">
        <v>8351</v>
      </c>
      <c r="E6389" s="114" t="s">
        <v>2638</v>
      </c>
      <c r="F6389" s="114"/>
      <c r="G6389" s="114"/>
      <c r="H6389" s="114" t="s">
        <v>2639</v>
      </c>
      <c r="I6389" s="114" t="s">
        <v>19</v>
      </c>
      <c r="J6389" s="114" t="s">
        <v>8352</v>
      </c>
      <c r="K6389" s="114"/>
      <c r="L6389" s="114" t="s">
        <v>20</v>
      </c>
      <c r="M6389" s="114">
        <v>-5</v>
      </c>
      <c r="N6389" s="114" t="s">
        <v>28</v>
      </c>
      <c r="O6389" s="114">
        <v>-5.8</v>
      </c>
      <c r="P6389" s="114">
        <v>-5.8</v>
      </c>
      <c r="Q6389" s="114">
        <v>0.98</v>
      </c>
    </row>
    <row r="6390" spans="1:17" hidden="1">
      <c r="A6390" s="116">
        <v>42472</v>
      </c>
      <c r="B6390" s="114" t="s">
        <v>7315</v>
      </c>
      <c r="C6390" s="116">
        <v>42472</v>
      </c>
      <c r="D6390" s="114" t="s">
        <v>7316</v>
      </c>
      <c r="E6390" s="114" t="s">
        <v>2638</v>
      </c>
      <c r="F6390" s="114" t="s">
        <v>3984</v>
      </c>
      <c r="G6390" s="114" t="s">
        <v>7317</v>
      </c>
      <c r="H6390" s="114" t="s">
        <v>2639</v>
      </c>
      <c r="I6390" s="114" t="s">
        <v>81</v>
      </c>
      <c r="J6390" s="114" t="s">
        <v>7318</v>
      </c>
      <c r="K6390" s="114"/>
      <c r="L6390" s="114" t="s">
        <v>20</v>
      </c>
      <c r="M6390" s="114">
        <v>-825</v>
      </c>
      <c r="N6390" s="114" t="s">
        <v>28</v>
      </c>
      <c r="O6390" s="114">
        <v>-790.02</v>
      </c>
      <c r="P6390" s="114">
        <v>-790.02</v>
      </c>
      <c r="Q6390" s="114">
        <v>-9.4700000000000006</v>
      </c>
    </row>
    <row r="6391" spans="1:17">
      <c r="A6391" s="116">
        <v>42475</v>
      </c>
      <c r="B6391" s="114" t="s">
        <v>8349</v>
      </c>
      <c r="C6391" s="116">
        <v>42475</v>
      </c>
      <c r="D6391" s="114" t="s">
        <v>8349</v>
      </c>
      <c r="E6391" s="114" t="s">
        <v>2638</v>
      </c>
      <c r="F6391" s="114"/>
      <c r="G6391" s="114"/>
      <c r="H6391" s="114" t="s">
        <v>2639</v>
      </c>
      <c r="I6391" s="114" t="s">
        <v>19</v>
      </c>
      <c r="J6391" s="114" t="s">
        <v>8350</v>
      </c>
      <c r="K6391" s="114" t="s">
        <v>21</v>
      </c>
      <c r="L6391" s="114"/>
      <c r="M6391" s="136">
        <v>27468</v>
      </c>
      <c r="N6391" s="114" t="s">
        <v>28</v>
      </c>
      <c r="O6391" s="136">
        <v>31862.880000000001</v>
      </c>
      <c r="P6391" s="136">
        <v>31862.880000000001</v>
      </c>
      <c r="Q6391" s="136">
        <v>-5375.49</v>
      </c>
    </row>
    <row r="6392" spans="1:17" hidden="1">
      <c r="A6392" s="116">
        <v>42474</v>
      </c>
      <c r="B6392" s="114" t="s">
        <v>7261</v>
      </c>
      <c r="C6392" s="116">
        <v>42474</v>
      </c>
      <c r="D6392" s="114" t="s">
        <v>7262</v>
      </c>
      <c r="E6392" s="114" t="s">
        <v>2638</v>
      </c>
      <c r="F6392" s="114" t="s">
        <v>938</v>
      </c>
      <c r="G6392" s="114" t="s">
        <v>7263</v>
      </c>
      <c r="H6392" s="114" t="s">
        <v>2639</v>
      </c>
      <c r="I6392" s="114" t="s">
        <v>81</v>
      </c>
      <c r="J6392" s="114" t="s">
        <v>7264</v>
      </c>
      <c r="K6392" s="114"/>
      <c r="L6392" s="114" t="s">
        <v>20</v>
      </c>
      <c r="M6392" s="114">
        <v>-30</v>
      </c>
      <c r="N6392" s="114" t="s">
        <v>28</v>
      </c>
      <c r="O6392" s="114">
        <v>-28.73</v>
      </c>
      <c r="P6392" s="114">
        <v>-28.73</v>
      </c>
      <c r="Q6392" s="114">
        <v>-0.34</v>
      </c>
    </row>
    <row r="6393" spans="1:17" hidden="1">
      <c r="A6393" s="116">
        <v>42475</v>
      </c>
      <c r="B6393" s="114" t="s">
        <v>7253</v>
      </c>
      <c r="C6393" s="116">
        <v>42475</v>
      </c>
      <c r="D6393" s="114" t="s">
        <v>7254</v>
      </c>
      <c r="E6393" s="114" t="s">
        <v>2638</v>
      </c>
      <c r="F6393" s="114" t="s">
        <v>3984</v>
      </c>
      <c r="G6393" s="114" t="s">
        <v>7255</v>
      </c>
      <c r="H6393" s="114" t="s">
        <v>2639</v>
      </c>
      <c r="I6393" s="114" t="s">
        <v>81</v>
      </c>
      <c r="J6393" s="114" t="s">
        <v>7256</v>
      </c>
      <c r="K6393" s="114"/>
      <c r="L6393" s="114" t="s">
        <v>20</v>
      </c>
      <c r="M6393" s="114">
        <v>-105</v>
      </c>
      <c r="N6393" s="114" t="s">
        <v>28</v>
      </c>
      <c r="O6393" s="114">
        <v>-100.55</v>
      </c>
      <c r="P6393" s="114">
        <v>-100.55</v>
      </c>
      <c r="Q6393" s="114">
        <v>-1.2</v>
      </c>
    </row>
    <row r="6394" spans="1:17" hidden="1">
      <c r="A6394" s="116">
        <v>42475</v>
      </c>
      <c r="B6394" s="114" t="s">
        <v>7743</v>
      </c>
      <c r="C6394" s="116">
        <v>42475</v>
      </c>
      <c r="D6394" s="114" t="s">
        <v>7744</v>
      </c>
      <c r="E6394" s="114" t="s">
        <v>2638</v>
      </c>
      <c r="F6394" s="114" t="s">
        <v>331</v>
      </c>
      <c r="G6394" s="114" t="s">
        <v>7745</v>
      </c>
      <c r="H6394" s="114" t="s">
        <v>2639</v>
      </c>
      <c r="I6394" s="114" t="s">
        <v>81</v>
      </c>
      <c r="J6394" s="114" t="s">
        <v>7746</v>
      </c>
      <c r="K6394" s="114"/>
      <c r="L6394" s="114" t="s">
        <v>20</v>
      </c>
      <c r="M6394" s="114">
        <v>-150</v>
      </c>
      <c r="N6394" s="114" t="s">
        <v>28</v>
      </c>
      <c r="O6394" s="114">
        <v>-143.63999999999999</v>
      </c>
      <c r="P6394" s="114">
        <v>-143.63999999999999</v>
      </c>
      <c r="Q6394" s="114">
        <v>-1.72</v>
      </c>
    </row>
    <row r="6395" spans="1:17" hidden="1">
      <c r="A6395" s="116">
        <v>42478</v>
      </c>
      <c r="B6395" s="114" t="s">
        <v>7337</v>
      </c>
      <c r="C6395" s="116">
        <v>42478</v>
      </c>
      <c r="D6395" s="114" t="s">
        <v>7338</v>
      </c>
      <c r="E6395" s="114" t="s">
        <v>2638</v>
      </c>
      <c r="F6395" s="114" t="s">
        <v>330</v>
      </c>
      <c r="G6395" s="114" t="s">
        <v>7339</v>
      </c>
      <c r="H6395" s="114" t="s">
        <v>2639</v>
      </c>
      <c r="I6395" s="114" t="s">
        <v>81</v>
      </c>
      <c r="J6395" s="114" t="s">
        <v>7340</v>
      </c>
      <c r="K6395" s="114"/>
      <c r="L6395" s="114" t="s">
        <v>20</v>
      </c>
      <c r="M6395" s="114">
        <v>-30</v>
      </c>
      <c r="N6395" s="114" t="s">
        <v>28</v>
      </c>
      <c r="O6395" s="114">
        <v>-28.73</v>
      </c>
      <c r="P6395" s="114">
        <v>-28.73</v>
      </c>
      <c r="Q6395" s="114">
        <v>-0.34</v>
      </c>
    </row>
    <row r="6396" spans="1:17" hidden="1">
      <c r="A6396" s="116">
        <v>42478</v>
      </c>
      <c r="B6396" s="114" t="s">
        <v>7544</v>
      </c>
      <c r="C6396" s="116">
        <v>42478</v>
      </c>
      <c r="D6396" s="114" t="s">
        <v>7545</v>
      </c>
      <c r="E6396" s="114" t="s">
        <v>2638</v>
      </c>
      <c r="F6396" s="114" t="s">
        <v>294</v>
      </c>
      <c r="G6396" s="114" t="s">
        <v>7546</v>
      </c>
      <c r="H6396" s="114" t="s">
        <v>2639</v>
      </c>
      <c r="I6396" s="114" t="s">
        <v>81</v>
      </c>
      <c r="J6396" s="114" t="s">
        <v>7547</v>
      </c>
      <c r="K6396" s="114"/>
      <c r="L6396" s="114" t="s">
        <v>20</v>
      </c>
      <c r="M6396" s="136">
        <v>-3300</v>
      </c>
      <c r="N6396" s="114" t="s">
        <v>28</v>
      </c>
      <c r="O6396" s="136">
        <v>-3160.1</v>
      </c>
      <c r="P6396" s="136">
        <v>-3160.1</v>
      </c>
      <c r="Q6396" s="114">
        <v>-37.840000000000003</v>
      </c>
    </row>
    <row r="6397" spans="1:17" hidden="1">
      <c r="A6397" s="116">
        <v>42479</v>
      </c>
      <c r="B6397" s="114" t="s">
        <v>7393</v>
      </c>
      <c r="C6397" s="116">
        <v>42479</v>
      </c>
      <c r="D6397" s="114" t="s">
        <v>7394</v>
      </c>
      <c r="E6397" s="114" t="s">
        <v>2638</v>
      </c>
      <c r="F6397" s="114" t="s">
        <v>3984</v>
      </c>
      <c r="G6397" s="114" t="s">
        <v>7395</v>
      </c>
      <c r="H6397" s="114" t="s">
        <v>2639</v>
      </c>
      <c r="I6397" s="114" t="s">
        <v>81</v>
      </c>
      <c r="J6397" s="114" t="s">
        <v>7396</v>
      </c>
      <c r="K6397" s="114"/>
      <c r="L6397" s="114" t="s">
        <v>20</v>
      </c>
      <c r="M6397" s="136">
        <v>-4950</v>
      </c>
      <c r="N6397" s="114" t="s">
        <v>28</v>
      </c>
      <c r="O6397" s="136">
        <v>-4740.1499999999996</v>
      </c>
      <c r="P6397" s="136">
        <v>-4740.1499999999996</v>
      </c>
      <c r="Q6397" s="114">
        <v>-56.76</v>
      </c>
    </row>
    <row r="6398" spans="1:17" hidden="1">
      <c r="A6398" s="116">
        <v>42481</v>
      </c>
      <c r="B6398" s="114" t="s">
        <v>7675</v>
      </c>
      <c r="C6398" s="116">
        <v>42481</v>
      </c>
      <c r="D6398" s="114" t="s">
        <v>7676</v>
      </c>
      <c r="E6398" s="114" t="s">
        <v>2638</v>
      </c>
      <c r="F6398" s="114" t="s">
        <v>331</v>
      </c>
      <c r="G6398" s="114" t="s">
        <v>7677</v>
      </c>
      <c r="H6398" s="114" t="s">
        <v>2639</v>
      </c>
      <c r="I6398" s="114" t="s">
        <v>81</v>
      </c>
      <c r="J6398" s="114" t="s">
        <v>7678</v>
      </c>
      <c r="K6398" s="114"/>
      <c r="L6398" s="114" t="s">
        <v>20</v>
      </c>
      <c r="M6398" s="136">
        <v>-1650</v>
      </c>
      <c r="N6398" s="114" t="s">
        <v>28</v>
      </c>
      <c r="O6398" s="136">
        <v>-1580.05</v>
      </c>
      <c r="P6398" s="136">
        <v>-1580.05</v>
      </c>
      <c r="Q6398" s="114">
        <v>-18.920000000000002</v>
      </c>
    </row>
    <row r="6399" spans="1:17" hidden="1">
      <c r="A6399" s="116">
        <v>42480</v>
      </c>
      <c r="B6399" s="114" t="s">
        <v>7389</v>
      </c>
      <c r="C6399" s="116">
        <v>42480</v>
      </c>
      <c r="D6399" s="114" t="s">
        <v>7390</v>
      </c>
      <c r="E6399" s="114" t="s">
        <v>2638</v>
      </c>
      <c r="F6399" s="114" t="s">
        <v>938</v>
      </c>
      <c r="G6399" s="114" t="s">
        <v>7391</v>
      </c>
      <c r="H6399" s="114" t="s">
        <v>2639</v>
      </c>
      <c r="I6399" s="114" t="s">
        <v>81</v>
      </c>
      <c r="J6399" s="114" t="s">
        <v>7392</v>
      </c>
      <c r="K6399" s="114"/>
      <c r="L6399" s="114" t="s">
        <v>20</v>
      </c>
      <c r="M6399" s="114">
        <v>-45</v>
      </c>
      <c r="N6399" s="114" t="s">
        <v>28</v>
      </c>
      <c r="O6399" s="114">
        <v>-43.09</v>
      </c>
      <c r="P6399" s="114">
        <v>-43.09</v>
      </c>
      <c r="Q6399" s="114">
        <v>-0.52</v>
      </c>
    </row>
    <row r="6400" spans="1:17" hidden="1">
      <c r="A6400" s="116">
        <v>42466</v>
      </c>
      <c r="B6400" s="114" t="s">
        <v>7197</v>
      </c>
      <c r="C6400" s="116">
        <v>42466</v>
      </c>
      <c r="D6400" s="114" t="s">
        <v>7198</v>
      </c>
      <c r="E6400" s="114" t="s">
        <v>2638</v>
      </c>
      <c r="F6400" s="114" t="s">
        <v>938</v>
      </c>
      <c r="G6400" s="114" t="s">
        <v>7199</v>
      </c>
      <c r="H6400" s="114" t="s">
        <v>2639</v>
      </c>
      <c r="I6400" s="114" t="s">
        <v>81</v>
      </c>
      <c r="J6400" s="114" t="s">
        <v>7200</v>
      </c>
      <c r="K6400" s="114"/>
      <c r="L6400" s="114" t="s">
        <v>20</v>
      </c>
      <c r="M6400" s="114">
        <v>-15</v>
      </c>
      <c r="N6400" s="114" t="s">
        <v>28</v>
      </c>
      <c r="O6400" s="114">
        <v>-17.399999999999999</v>
      </c>
      <c r="P6400" s="114">
        <v>-17.399999999999999</v>
      </c>
      <c r="Q6400" s="114">
        <v>2.86</v>
      </c>
    </row>
    <row r="6401" spans="1:17" hidden="1">
      <c r="A6401" s="116">
        <v>42464</v>
      </c>
      <c r="B6401" s="114" t="s">
        <v>7233</v>
      </c>
      <c r="C6401" s="116">
        <v>42464</v>
      </c>
      <c r="D6401" s="114" t="s">
        <v>7234</v>
      </c>
      <c r="E6401" s="114" t="s">
        <v>2638</v>
      </c>
      <c r="F6401" s="114" t="s">
        <v>938</v>
      </c>
      <c r="G6401" s="114" t="s">
        <v>7235</v>
      </c>
      <c r="H6401" s="114" t="s">
        <v>2639</v>
      </c>
      <c r="I6401" s="114" t="s">
        <v>81</v>
      </c>
      <c r="J6401" s="114" t="s">
        <v>7236</v>
      </c>
      <c r="K6401" s="114"/>
      <c r="L6401" s="114" t="s">
        <v>20</v>
      </c>
      <c r="M6401" s="114">
        <v>-15</v>
      </c>
      <c r="N6401" s="114" t="s">
        <v>28</v>
      </c>
      <c r="O6401" s="114">
        <v>-17.399999999999999</v>
      </c>
      <c r="P6401" s="114">
        <v>-17.399999999999999</v>
      </c>
      <c r="Q6401" s="114">
        <v>2.86</v>
      </c>
    </row>
    <row r="6402" spans="1:17" hidden="1">
      <c r="A6402" s="116">
        <v>42464</v>
      </c>
      <c r="B6402" s="114" t="s">
        <v>8103</v>
      </c>
      <c r="C6402" s="116">
        <v>42464</v>
      </c>
      <c r="D6402" s="114" t="s">
        <v>8104</v>
      </c>
      <c r="E6402" s="114" t="s">
        <v>2638</v>
      </c>
      <c r="F6402" s="114" t="s">
        <v>294</v>
      </c>
      <c r="G6402" s="114" t="s">
        <v>8105</v>
      </c>
      <c r="H6402" s="114" t="s">
        <v>2639</v>
      </c>
      <c r="I6402" s="114" t="s">
        <v>81</v>
      </c>
      <c r="J6402" s="114" t="s">
        <v>7232</v>
      </c>
      <c r="K6402" s="114"/>
      <c r="L6402" s="114" t="s">
        <v>20</v>
      </c>
      <c r="M6402" s="114">
        <v>-825</v>
      </c>
      <c r="N6402" s="114" t="s">
        <v>28</v>
      </c>
      <c r="O6402" s="114">
        <v>-957</v>
      </c>
      <c r="P6402" s="114">
        <v>-957</v>
      </c>
      <c r="Q6402" s="114">
        <v>157.52000000000001</v>
      </c>
    </row>
    <row r="6403" spans="1:17" hidden="1">
      <c r="A6403" s="116">
        <v>42465</v>
      </c>
      <c r="B6403" s="114" t="s">
        <v>7209</v>
      </c>
      <c r="C6403" s="116">
        <v>42465</v>
      </c>
      <c r="D6403" s="114" t="s">
        <v>7210</v>
      </c>
      <c r="E6403" s="114" t="s">
        <v>2638</v>
      </c>
      <c r="F6403" s="114" t="s">
        <v>938</v>
      </c>
      <c r="G6403" s="114" t="s">
        <v>7211</v>
      </c>
      <c r="H6403" s="114" t="s">
        <v>2639</v>
      </c>
      <c r="I6403" s="114" t="s">
        <v>81</v>
      </c>
      <c r="J6403" s="114" t="s">
        <v>7212</v>
      </c>
      <c r="K6403" s="114"/>
      <c r="L6403" s="114" t="s">
        <v>20</v>
      </c>
      <c r="M6403" s="114">
        <v>-30</v>
      </c>
      <c r="N6403" s="114" t="s">
        <v>28</v>
      </c>
      <c r="O6403" s="114">
        <v>-34.799999999999997</v>
      </c>
      <c r="P6403" s="114">
        <v>-34.799999999999997</v>
      </c>
      <c r="Q6403" s="114">
        <v>5.73</v>
      </c>
    </row>
    <row r="6404" spans="1:17" hidden="1">
      <c r="A6404" s="116">
        <v>42466</v>
      </c>
      <c r="B6404" s="114" t="s">
        <v>7213</v>
      </c>
      <c r="C6404" s="116">
        <v>42466</v>
      </c>
      <c r="D6404" s="114" t="s">
        <v>7214</v>
      </c>
      <c r="E6404" s="114" t="s">
        <v>2638</v>
      </c>
      <c r="F6404" s="114" t="s">
        <v>330</v>
      </c>
      <c r="G6404" s="114" t="s">
        <v>7215</v>
      </c>
      <c r="H6404" s="114" t="s">
        <v>2639</v>
      </c>
      <c r="I6404" s="114" t="s">
        <v>81</v>
      </c>
      <c r="J6404" s="114" t="s">
        <v>7216</v>
      </c>
      <c r="K6404" s="114"/>
      <c r="L6404" s="114" t="s">
        <v>20</v>
      </c>
      <c r="M6404" s="114">
        <v>-135</v>
      </c>
      <c r="N6404" s="114" t="s">
        <v>28</v>
      </c>
      <c r="O6404" s="114">
        <v>-156.6</v>
      </c>
      <c r="P6404" s="114">
        <v>-156.6</v>
      </c>
      <c r="Q6404" s="114">
        <v>25.78</v>
      </c>
    </row>
    <row r="6405" spans="1:17" hidden="1">
      <c r="A6405" s="116">
        <v>42464</v>
      </c>
      <c r="B6405" s="114" t="s">
        <v>7497</v>
      </c>
      <c r="C6405" s="116">
        <v>42464</v>
      </c>
      <c r="D6405" s="114" t="s">
        <v>7498</v>
      </c>
      <c r="E6405" s="114" t="s">
        <v>2638</v>
      </c>
      <c r="F6405" s="114" t="s">
        <v>330</v>
      </c>
      <c r="G6405" s="114" t="s">
        <v>7499</v>
      </c>
      <c r="H6405" s="114" t="s">
        <v>2639</v>
      </c>
      <c r="I6405" s="114" t="s">
        <v>81</v>
      </c>
      <c r="J6405" s="114" t="s">
        <v>7500</v>
      </c>
      <c r="K6405" s="114"/>
      <c r="L6405" s="114" t="s">
        <v>20</v>
      </c>
      <c r="M6405" s="114">
        <v>-390</v>
      </c>
      <c r="N6405" s="114" t="s">
        <v>28</v>
      </c>
      <c r="O6405" s="114">
        <v>-452.4</v>
      </c>
      <c r="P6405" s="114">
        <v>-452.4</v>
      </c>
      <c r="Q6405" s="114">
        <v>74.459999999999994</v>
      </c>
    </row>
    <row r="6406" spans="1:17" hidden="1">
      <c r="A6406" s="116">
        <v>42461</v>
      </c>
      <c r="B6406" s="114" t="s">
        <v>7237</v>
      </c>
      <c r="C6406" s="116">
        <v>42461</v>
      </c>
      <c r="D6406" s="114" t="s">
        <v>7238</v>
      </c>
      <c r="E6406" s="114" t="s">
        <v>2638</v>
      </c>
      <c r="F6406" s="114" t="s">
        <v>938</v>
      </c>
      <c r="G6406" s="114" t="s">
        <v>7239</v>
      </c>
      <c r="H6406" s="114" t="s">
        <v>2639</v>
      </c>
      <c r="I6406" s="114" t="s">
        <v>81</v>
      </c>
      <c r="J6406" s="114" t="s">
        <v>7240</v>
      </c>
      <c r="K6406" s="114"/>
      <c r="L6406" s="114" t="s">
        <v>20</v>
      </c>
      <c r="M6406" s="114">
        <v>-150</v>
      </c>
      <c r="N6406" s="114" t="s">
        <v>28</v>
      </c>
      <c r="O6406" s="114">
        <v>-174</v>
      </c>
      <c r="P6406" s="114">
        <v>-174</v>
      </c>
      <c r="Q6406" s="114">
        <v>28.64</v>
      </c>
    </row>
    <row r="6407" spans="1:17">
      <c r="A6407" s="116">
        <v>42475</v>
      </c>
      <c r="B6407" s="114" t="s">
        <v>8349</v>
      </c>
      <c r="C6407" s="116">
        <v>42475</v>
      </c>
      <c r="D6407" s="114" t="s">
        <v>8349</v>
      </c>
      <c r="E6407" s="114" t="s">
        <v>2638</v>
      </c>
      <c r="F6407" s="114"/>
      <c r="G6407" s="114"/>
      <c r="H6407" s="114" t="s">
        <v>2639</v>
      </c>
      <c r="I6407" s="114" t="s">
        <v>19</v>
      </c>
      <c r="J6407" s="114" t="s">
        <v>8350</v>
      </c>
      <c r="K6407" s="114"/>
      <c r="L6407" s="114" t="s">
        <v>20</v>
      </c>
      <c r="M6407" s="136">
        <v>-27468</v>
      </c>
      <c r="N6407" s="114" t="s">
        <v>28</v>
      </c>
      <c r="O6407" s="136">
        <v>-31862.880000000001</v>
      </c>
      <c r="P6407" s="136">
        <v>-31862.880000000001</v>
      </c>
      <c r="Q6407" s="136">
        <v>5375.49</v>
      </c>
    </row>
    <row r="6408" spans="1:17" hidden="1">
      <c r="A6408" s="116">
        <v>42474</v>
      </c>
      <c r="B6408" s="114" t="s">
        <v>8379</v>
      </c>
      <c r="C6408" s="116">
        <v>42490</v>
      </c>
      <c r="D6408" s="114" t="s">
        <v>7047</v>
      </c>
      <c r="E6408" s="114" t="s">
        <v>2638</v>
      </c>
      <c r="F6408" s="114"/>
      <c r="G6408" s="114"/>
      <c r="H6408" s="114" t="s">
        <v>2639</v>
      </c>
      <c r="I6408" s="114" t="s">
        <v>26</v>
      </c>
      <c r="J6408" s="114" t="s">
        <v>7048</v>
      </c>
      <c r="K6408" s="114" t="s">
        <v>21</v>
      </c>
      <c r="L6408" s="114"/>
      <c r="M6408" s="136">
        <v>35725</v>
      </c>
      <c r="N6408" s="114" t="s">
        <v>28</v>
      </c>
      <c r="O6408" s="136">
        <v>41441</v>
      </c>
      <c r="P6408" s="136">
        <v>41360.559999999998</v>
      </c>
      <c r="Q6408" s="136">
        <v>-6910.94</v>
      </c>
    </row>
    <row r="6409" spans="1:17">
      <c r="A6409" s="116">
        <v>42474</v>
      </c>
      <c r="B6409" s="114" t="s">
        <v>8380</v>
      </c>
      <c r="C6409" s="116">
        <v>42474</v>
      </c>
      <c r="D6409" s="114" t="s">
        <v>8380</v>
      </c>
      <c r="E6409" s="114" t="s">
        <v>2638</v>
      </c>
      <c r="F6409" s="114"/>
      <c r="G6409" s="114"/>
      <c r="H6409" s="114" t="s">
        <v>2639</v>
      </c>
      <c r="I6409" s="114" t="s">
        <v>19</v>
      </c>
      <c r="J6409" s="114" t="s">
        <v>8381</v>
      </c>
      <c r="K6409" s="114"/>
      <c r="L6409" s="114" t="s">
        <v>20</v>
      </c>
      <c r="M6409" s="114">
        <v>-7</v>
      </c>
      <c r="N6409" s="114" t="s">
        <v>28</v>
      </c>
      <c r="O6409" s="114">
        <v>-8.1199999999999992</v>
      </c>
      <c r="P6409" s="114">
        <v>-8.1199999999999992</v>
      </c>
      <c r="Q6409" s="114">
        <v>1.37</v>
      </c>
    </row>
    <row r="6410" spans="1:17">
      <c r="A6410" s="116">
        <v>42480</v>
      </c>
      <c r="B6410" s="114" t="s">
        <v>8365</v>
      </c>
      <c r="C6410" s="116">
        <v>42480</v>
      </c>
      <c r="D6410" s="114" t="s">
        <v>8365</v>
      </c>
      <c r="E6410" s="114" t="s">
        <v>2638</v>
      </c>
      <c r="F6410" s="114"/>
      <c r="G6410" s="114"/>
      <c r="H6410" s="114" t="s">
        <v>2639</v>
      </c>
      <c r="I6410" s="114" t="s">
        <v>19</v>
      </c>
      <c r="J6410" s="114" t="s">
        <v>8366</v>
      </c>
      <c r="K6410" s="114"/>
      <c r="L6410" s="114" t="s">
        <v>20</v>
      </c>
      <c r="M6410" s="136">
        <v>-8250</v>
      </c>
      <c r="N6410" s="114" t="s">
        <v>28</v>
      </c>
      <c r="O6410" s="136">
        <v>-9570</v>
      </c>
      <c r="P6410" s="136">
        <v>-9570</v>
      </c>
      <c r="Q6410" s="136">
        <v>1614.52</v>
      </c>
    </row>
    <row r="6411" spans="1:17" hidden="1">
      <c r="A6411" s="116">
        <v>42487</v>
      </c>
      <c r="B6411" s="114" t="s">
        <v>8382</v>
      </c>
      <c r="C6411" s="116">
        <v>42490</v>
      </c>
      <c r="D6411" s="114" t="s">
        <v>7061</v>
      </c>
      <c r="E6411" s="114" t="s">
        <v>2638</v>
      </c>
      <c r="F6411" s="114"/>
      <c r="G6411" s="114"/>
      <c r="H6411" s="114" t="s">
        <v>2639</v>
      </c>
      <c r="I6411" s="114" t="s">
        <v>26</v>
      </c>
      <c r="J6411" s="114" t="s">
        <v>7062</v>
      </c>
      <c r="K6411" s="114" t="s">
        <v>21</v>
      </c>
      <c r="L6411" s="114"/>
      <c r="M6411" s="136">
        <v>23010</v>
      </c>
      <c r="N6411" s="114" t="s">
        <v>28</v>
      </c>
      <c r="O6411" s="136">
        <v>26691.599999999999</v>
      </c>
      <c r="P6411" s="136">
        <v>35858.400000000001</v>
      </c>
      <c r="Q6411" s="136">
        <v>-13694.92</v>
      </c>
    </row>
    <row r="6412" spans="1:17">
      <c r="A6412" s="116">
        <v>42480</v>
      </c>
      <c r="B6412" s="114" t="s">
        <v>8367</v>
      </c>
      <c r="C6412" s="116">
        <v>42480</v>
      </c>
      <c r="D6412" s="114" t="s">
        <v>8367</v>
      </c>
      <c r="E6412" s="114" t="s">
        <v>2638</v>
      </c>
      <c r="F6412" s="114"/>
      <c r="G6412" s="114"/>
      <c r="H6412" s="114" t="s">
        <v>2639</v>
      </c>
      <c r="I6412" s="114" t="s">
        <v>19</v>
      </c>
      <c r="J6412" s="114" t="s">
        <v>8368</v>
      </c>
      <c r="K6412" s="114" t="s">
        <v>21</v>
      </c>
      <c r="L6412" s="114"/>
      <c r="M6412" s="114">
        <v>2</v>
      </c>
      <c r="N6412" s="114" t="s">
        <v>28</v>
      </c>
      <c r="O6412" s="114">
        <v>2.3199999999999998</v>
      </c>
      <c r="P6412" s="114">
        <v>2.3199999999999998</v>
      </c>
      <c r="Q6412" s="114">
        <v>-0.48</v>
      </c>
    </row>
    <row r="6413" spans="1:17" hidden="1">
      <c r="A6413" s="116">
        <v>42490</v>
      </c>
      <c r="B6413" s="114" t="s">
        <v>7473</v>
      </c>
      <c r="C6413" s="116">
        <v>42490</v>
      </c>
      <c r="D6413" s="114" t="s">
        <v>7473</v>
      </c>
      <c r="E6413" s="114" t="s">
        <v>2638</v>
      </c>
      <c r="F6413" s="114" t="s">
        <v>3991</v>
      </c>
      <c r="G6413" s="114" t="s">
        <v>7474</v>
      </c>
      <c r="H6413" s="114" t="s">
        <v>2639</v>
      </c>
      <c r="I6413" s="114" t="s">
        <v>81</v>
      </c>
      <c r="J6413" s="114" t="s">
        <v>7475</v>
      </c>
      <c r="K6413" s="114"/>
      <c r="L6413" s="114" t="s">
        <v>20</v>
      </c>
      <c r="M6413" s="114">
        <v>-7</v>
      </c>
      <c r="N6413" s="114" t="s">
        <v>28</v>
      </c>
      <c r="O6413" s="114">
        <v>-8.1199999999999992</v>
      </c>
      <c r="P6413" s="114">
        <v>-8.1199999999999992</v>
      </c>
      <c r="Q6413" s="114">
        <v>1.47</v>
      </c>
    </row>
    <row r="6414" spans="1:17">
      <c r="A6414" s="116">
        <v>42490</v>
      </c>
      <c r="B6414" s="114" t="s">
        <v>7433</v>
      </c>
      <c r="C6414" s="116">
        <v>42490</v>
      </c>
      <c r="D6414" s="114" t="s">
        <v>7433</v>
      </c>
      <c r="E6414" s="114" t="s">
        <v>2638</v>
      </c>
      <c r="F6414" s="114"/>
      <c r="G6414" s="114"/>
      <c r="H6414" s="114" t="s">
        <v>2639</v>
      </c>
      <c r="I6414" s="114" t="s">
        <v>19</v>
      </c>
      <c r="J6414" s="114" t="s">
        <v>7434</v>
      </c>
      <c r="K6414" s="114" t="s">
        <v>21</v>
      </c>
      <c r="L6414" s="114"/>
      <c r="M6414" s="114">
        <v>6</v>
      </c>
      <c r="N6414" s="114" t="s">
        <v>28</v>
      </c>
      <c r="O6414" s="114">
        <v>5.75</v>
      </c>
      <c r="P6414" s="114">
        <v>5.75</v>
      </c>
      <c r="Q6414" s="114">
        <v>0</v>
      </c>
    </row>
    <row r="6415" spans="1:17" hidden="1">
      <c r="A6415" s="116">
        <v>42490</v>
      </c>
      <c r="B6415" s="114" t="s">
        <v>7476</v>
      </c>
      <c r="C6415" s="116">
        <v>42490</v>
      </c>
      <c r="D6415" s="114" t="s">
        <v>7476</v>
      </c>
      <c r="E6415" s="114" t="s">
        <v>2638</v>
      </c>
      <c r="F6415" s="114" t="s">
        <v>166</v>
      </c>
      <c r="G6415" s="114" t="s">
        <v>7477</v>
      </c>
      <c r="H6415" s="114" t="s">
        <v>2639</v>
      </c>
      <c r="I6415" s="114" t="s">
        <v>81</v>
      </c>
      <c r="J6415" s="114" t="s">
        <v>7478</v>
      </c>
      <c r="K6415" s="114"/>
      <c r="L6415" s="114" t="s">
        <v>20</v>
      </c>
      <c r="M6415" s="114">
        <v>-6</v>
      </c>
      <c r="N6415" s="114" t="s">
        <v>28</v>
      </c>
      <c r="O6415" s="114">
        <v>-6.96</v>
      </c>
      <c r="P6415" s="114">
        <v>-6.96</v>
      </c>
      <c r="Q6415" s="114">
        <v>1.21</v>
      </c>
    </row>
    <row r="6416" spans="1:17">
      <c r="A6416" s="116">
        <v>42475</v>
      </c>
      <c r="B6416" s="114" t="s">
        <v>8351</v>
      </c>
      <c r="C6416" s="116">
        <v>42475</v>
      </c>
      <c r="D6416" s="114" t="s">
        <v>8351</v>
      </c>
      <c r="E6416" s="114" t="s">
        <v>2638</v>
      </c>
      <c r="F6416" s="114"/>
      <c r="G6416" s="114"/>
      <c r="H6416" s="114" t="s">
        <v>2639</v>
      </c>
      <c r="I6416" s="114" t="s">
        <v>19</v>
      </c>
      <c r="J6416" s="114" t="s">
        <v>8352</v>
      </c>
      <c r="K6416" s="114" t="s">
        <v>21</v>
      </c>
      <c r="L6416" s="114"/>
      <c r="M6416" s="114">
        <v>5</v>
      </c>
      <c r="N6416" s="114" t="s">
        <v>28</v>
      </c>
      <c r="O6416" s="114">
        <v>5.8</v>
      </c>
      <c r="P6416" s="114">
        <v>5.8</v>
      </c>
      <c r="Q6416" s="114">
        <v>-0.99</v>
      </c>
    </row>
    <row r="6417" spans="1:17">
      <c r="A6417" s="116">
        <v>42474</v>
      </c>
      <c r="B6417" s="114" t="s">
        <v>8380</v>
      </c>
      <c r="C6417" s="116">
        <v>42474</v>
      </c>
      <c r="D6417" s="114" t="s">
        <v>8380</v>
      </c>
      <c r="E6417" s="114" t="s">
        <v>2638</v>
      </c>
      <c r="F6417" s="114"/>
      <c r="G6417" s="114"/>
      <c r="H6417" s="114" t="s">
        <v>2639</v>
      </c>
      <c r="I6417" s="114" t="s">
        <v>19</v>
      </c>
      <c r="J6417" s="114" t="s">
        <v>8381</v>
      </c>
      <c r="K6417" s="114" t="s">
        <v>21</v>
      </c>
      <c r="L6417" s="114"/>
      <c r="M6417" s="114">
        <v>7</v>
      </c>
      <c r="N6417" s="114" t="s">
        <v>28</v>
      </c>
      <c r="O6417" s="114">
        <v>8.1199999999999992</v>
      </c>
      <c r="P6417" s="114">
        <v>8.1199999999999992</v>
      </c>
      <c r="Q6417" s="114">
        <v>-1.39</v>
      </c>
    </row>
    <row r="6418" spans="1:17" hidden="1">
      <c r="A6418" s="116">
        <v>42489</v>
      </c>
      <c r="B6418" s="114" t="s">
        <v>8318</v>
      </c>
      <c r="C6418" s="116">
        <v>42489</v>
      </c>
      <c r="D6418" s="114" t="s">
        <v>8318</v>
      </c>
      <c r="E6418" s="114" t="s">
        <v>2638</v>
      </c>
      <c r="F6418" s="114" t="s">
        <v>4001</v>
      </c>
      <c r="G6418" s="114" t="s">
        <v>8319</v>
      </c>
      <c r="H6418" s="114" t="s">
        <v>2639</v>
      </c>
      <c r="I6418" s="114" t="s">
        <v>81</v>
      </c>
      <c r="J6418" s="114" t="s">
        <v>8320</v>
      </c>
      <c r="K6418" s="114"/>
      <c r="L6418" s="114" t="s">
        <v>20</v>
      </c>
      <c r="M6418" s="114">
        <v>-7</v>
      </c>
      <c r="N6418" s="114" t="s">
        <v>28</v>
      </c>
      <c r="O6418" s="114">
        <v>-8.1199999999999992</v>
      </c>
      <c r="P6418" s="114">
        <v>-8.1199999999999992</v>
      </c>
      <c r="Q6418" s="114">
        <v>1.39</v>
      </c>
    </row>
    <row r="6419" spans="1:17" hidden="1">
      <c r="A6419" s="116">
        <v>42467</v>
      </c>
      <c r="B6419" s="114" t="s">
        <v>8383</v>
      </c>
      <c r="C6419" s="116">
        <v>42467</v>
      </c>
      <c r="D6419" s="114" t="s">
        <v>8384</v>
      </c>
      <c r="E6419" s="114" t="s">
        <v>2640</v>
      </c>
      <c r="F6419" s="114" t="s">
        <v>893</v>
      </c>
      <c r="G6419" s="114" t="s">
        <v>8385</v>
      </c>
      <c r="H6419" s="114" t="s">
        <v>2639</v>
      </c>
      <c r="I6419" s="114" t="s">
        <v>81</v>
      </c>
      <c r="J6419" s="114" t="s">
        <v>8386</v>
      </c>
      <c r="K6419" s="114"/>
      <c r="L6419" s="114" t="s">
        <v>20</v>
      </c>
      <c r="M6419" s="136">
        <v>-1650</v>
      </c>
      <c r="N6419" s="114" t="s">
        <v>28</v>
      </c>
      <c r="O6419" s="136">
        <v>-1716.57</v>
      </c>
      <c r="P6419" s="136">
        <v>-1716.56</v>
      </c>
      <c r="Q6419" s="114">
        <v>-0.01</v>
      </c>
    </row>
    <row r="6420" spans="1:17" hidden="1">
      <c r="A6420" s="116">
        <v>42461</v>
      </c>
      <c r="B6420" s="114" t="s">
        <v>7685</v>
      </c>
      <c r="C6420" s="116">
        <v>42461</v>
      </c>
      <c r="D6420" s="114" t="s">
        <v>7686</v>
      </c>
      <c r="E6420" s="114" t="s">
        <v>2640</v>
      </c>
      <c r="F6420" s="114" t="s">
        <v>7687</v>
      </c>
      <c r="G6420" s="114" t="s">
        <v>7688</v>
      </c>
      <c r="H6420" s="114" t="s">
        <v>2639</v>
      </c>
      <c r="I6420" s="114" t="s">
        <v>81</v>
      </c>
      <c r="J6420" s="114" t="s">
        <v>7689</v>
      </c>
      <c r="K6420" s="114"/>
      <c r="L6420" s="114" t="s">
        <v>20</v>
      </c>
      <c r="M6420" s="114">
        <v>-45</v>
      </c>
      <c r="N6420" s="114" t="s">
        <v>28</v>
      </c>
      <c r="O6420" s="114">
        <v>-46.82</v>
      </c>
      <c r="P6420" s="114">
        <v>-46.82</v>
      </c>
      <c r="Q6420" s="114">
        <v>0</v>
      </c>
    </row>
    <row r="6421" spans="1:17" hidden="1">
      <c r="A6421" s="116">
        <v>42489</v>
      </c>
      <c r="B6421" s="114" t="s">
        <v>7190</v>
      </c>
      <c r="C6421" s="116">
        <v>42489</v>
      </c>
      <c r="D6421" s="114" t="s">
        <v>7190</v>
      </c>
      <c r="E6421" s="114" t="s">
        <v>2641</v>
      </c>
      <c r="F6421" s="114" t="s">
        <v>886</v>
      </c>
      <c r="G6421" s="114" t="s">
        <v>7191</v>
      </c>
      <c r="H6421" s="114" t="s">
        <v>2642</v>
      </c>
      <c r="I6421" s="114" t="s">
        <v>81</v>
      </c>
      <c r="J6421" s="114" t="s">
        <v>7192</v>
      </c>
      <c r="K6421" s="114" t="s">
        <v>21</v>
      </c>
      <c r="L6421" s="114"/>
      <c r="M6421" s="114">
        <v>518</v>
      </c>
      <c r="N6421" s="114" t="s">
        <v>28</v>
      </c>
      <c r="O6421" s="114">
        <v>782.18</v>
      </c>
      <c r="P6421" s="114">
        <v>0</v>
      </c>
      <c r="Q6421" s="114">
        <v>0</v>
      </c>
    </row>
    <row r="6422" spans="1:17" hidden="1">
      <c r="A6422" s="116">
        <v>42489</v>
      </c>
      <c r="B6422" s="114" t="s">
        <v>7190</v>
      </c>
      <c r="C6422" s="116">
        <v>42489</v>
      </c>
      <c r="D6422" s="114" t="s">
        <v>7190</v>
      </c>
      <c r="E6422" s="114" t="s">
        <v>2641</v>
      </c>
      <c r="F6422" s="114" t="s">
        <v>886</v>
      </c>
      <c r="G6422" s="114" t="s">
        <v>7191</v>
      </c>
      <c r="H6422" s="114" t="s">
        <v>2642</v>
      </c>
      <c r="I6422" s="114" t="s">
        <v>81</v>
      </c>
      <c r="J6422" s="114" t="s">
        <v>7192</v>
      </c>
      <c r="K6422" s="114"/>
      <c r="L6422" s="114" t="s">
        <v>20</v>
      </c>
      <c r="M6422" s="114">
        <v>-518</v>
      </c>
      <c r="N6422" s="114" t="s">
        <v>28</v>
      </c>
      <c r="O6422" s="114">
        <v>-782.18</v>
      </c>
      <c r="P6422" s="114">
        <v>-782.18</v>
      </c>
      <c r="Q6422" s="114">
        <v>782.18</v>
      </c>
    </row>
    <row r="6423" spans="1:17" hidden="1">
      <c r="A6423" s="116">
        <v>42489</v>
      </c>
      <c r="B6423" s="114" t="s">
        <v>7494</v>
      </c>
      <c r="C6423" s="116">
        <v>42489</v>
      </c>
      <c r="D6423" s="114" t="s">
        <v>7494</v>
      </c>
      <c r="E6423" s="114" t="s">
        <v>2641</v>
      </c>
      <c r="F6423" s="114" t="s">
        <v>938</v>
      </c>
      <c r="G6423" s="114" t="s">
        <v>7495</v>
      </c>
      <c r="H6423" s="114" t="s">
        <v>2642</v>
      </c>
      <c r="I6423" s="114" t="s">
        <v>81</v>
      </c>
      <c r="J6423" s="114" t="s">
        <v>7496</v>
      </c>
      <c r="K6423" s="114" t="s">
        <v>21</v>
      </c>
      <c r="L6423" s="114"/>
      <c r="M6423" s="136">
        <v>3693</v>
      </c>
      <c r="N6423" s="114" t="s">
        <v>28</v>
      </c>
      <c r="O6423" s="136">
        <v>5576.43</v>
      </c>
      <c r="P6423" s="114">
        <v>0</v>
      </c>
      <c r="Q6423" s="114">
        <v>0</v>
      </c>
    </row>
    <row r="6424" spans="1:17" hidden="1">
      <c r="A6424" s="116">
        <v>42489</v>
      </c>
      <c r="B6424" s="114" t="s">
        <v>8362</v>
      </c>
      <c r="C6424" s="116">
        <v>42489</v>
      </c>
      <c r="D6424" s="114" t="s">
        <v>8362</v>
      </c>
      <c r="E6424" s="114" t="s">
        <v>2641</v>
      </c>
      <c r="F6424" s="114" t="s">
        <v>3984</v>
      </c>
      <c r="G6424" s="114" t="s">
        <v>8363</v>
      </c>
      <c r="H6424" s="114" t="s">
        <v>2642</v>
      </c>
      <c r="I6424" s="114" t="s">
        <v>81</v>
      </c>
      <c r="J6424" s="114" t="s">
        <v>8364</v>
      </c>
      <c r="K6424" s="114" t="s">
        <v>21</v>
      </c>
      <c r="L6424" s="114"/>
      <c r="M6424" s="136">
        <v>4452</v>
      </c>
      <c r="N6424" s="114" t="s">
        <v>28</v>
      </c>
      <c r="O6424" s="136">
        <v>6722.52</v>
      </c>
      <c r="P6424" s="114">
        <v>0</v>
      </c>
      <c r="Q6424" s="114">
        <v>0</v>
      </c>
    </row>
    <row r="6425" spans="1:17" hidden="1">
      <c r="A6425" s="116">
        <v>42489</v>
      </c>
      <c r="B6425" s="114" t="s">
        <v>8362</v>
      </c>
      <c r="C6425" s="116">
        <v>42489</v>
      </c>
      <c r="D6425" s="114" t="s">
        <v>8362</v>
      </c>
      <c r="E6425" s="114" t="s">
        <v>2641</v>
      </c>
      <c r="F6425" s="114" t="s">
        <v>3984</v>
      </c>
      <c r="G6425" s="114" t="s">
        <v>8363</v>
      </c>
      <c r="H6425" s="114" t="s">
        <v>2642</v>
      </c>
      <c r="I6425" s="114" t="s">
        <v>81</v>
      </c>
      <c r="J6425" s="114" t="s">
        <v>8364</v>
      </c>
      <c r="K6425" s="114"/>
      <c r="L6425" s="114" t="s">
        <v>20</v>
      </c>
      <c r="M6425" s="136">
        <v>-4452</v>
      </c>
      <c r="N6425" s="114" t="s">
        <v>28</v>
      </c>
      <c r="O6425" s="136">
        <v>-6722.52</v>
      </c>
      <c r="P6425" s="136">
        <v>-6722.52</v>
      </c>
      <c r="Q6425" s="136">
        <v>6722.52</v>
      </c>
    </row>
    <row r="6426" spans="1:17" hidden="1">
      <c r="A6426" s="116">
        <v>42489</v>
      </c>
      <c r="B6426" s="114" t="s">
        <v>7494</v>
      </c>
      <c r="C6426" s="116">
        <v>42489</v>
      </c>
      <c r="D6426" s="114" t="s">
        <v>7494</v>
      </c>
      <c r="E6426" s="114" t="s">
        <v>2641</v>
      </c>
      <c r="F6426" s="114" t="s">
        <v>938</v>
      </c>
      <c r="G6426" s="114" t="s">
        <v>7495</v>
      </c>
      <c r="H6426" s="114" t="s">
        <v>2642</v>
      </c>
      <c r="I6426" s="114" t="s">
        <v>81</v>
      </c>
      <c r="J6426" s="114" t="s">
        <v>7496</v>
      </c>
      <c r="K6426" s="114"/>
      <c r="L6426" s="114" t="s">
        <v>20</v>
      </c>
      <c r="M6426" s="136">
        <v>-3693</v>
      </c>
      <c r="N6426" s="114" t="s">
        <v>28</v>
      </c>
      <c r="O6426" s="136">
        <v>-5576.43</v>
      </c>
      <c r="P6426" s="136">
        <v>-5576.43</v>
      </c>
      <c r="Q6426" s="136">
        <v>5576.43</v>
      </c>
    </row>
    <row r="6427" spans="1:17">
      <c r="A6427" s="116">
        <v>42490</v>
      </c>
      <c r="B6427" s="114" t="s">
        <v>7433</v>
      </c>
      <c r="C6427" s="116">
        <v>42490</v>
      </c>
      <c r="D6427" s="114" t="s">
        <v>7433</v>
      </c>
      <c r="E6427" s="114" t="s">
        <v>2641</v>
      </c>
      <c r="F6427" s="114"/>
      <c r="G6427" s="114"/>
      <c r="H6427" s="114" t="s">
        <v>2642</v>
      </c>
      <c r="I6427" s="114" t="s">
        <v>19</v>
      </c>
      <c r="J6427" s="114" t="s">
        <v>7434</v>
      </c>
      <c r="K6427" s="114"/>
      <c r="L6427" s="114" t="s">
        <v>20</v>
      </c>
      <c r="M6427" s="114">
        <v>-6</v>
      </c>
      <c r="N6427" s="114" t="s">
        <v>28</v>
      </c>
      <c r="O6427" s="114">
        <v>-6.67</v>
      </c>
      <c r="P6427" s="114">
        <v>-6.67</v>
      </c>
      <c r="Q6427" s="114">
        <v>-0.79</v>
      </c>
    </row>
    <row r="6428" spans="1:17" hidden="1">
      <c r="A6428" s="116">
        <v>42488</v>
      </c>
      <c r="B6428" s="114" t="s">
        <v>7439</v>
      </c>
      <c r="C6428" s="116">
        <v>42488</v>
      </c>
      <c r="D6428" s="114" t="s">
        <v>7440</v>
      </c>
      <c r="E6428" s="114" t="s">
        <v>2641</v>
      </c>
      <c r="F6428" s="114" t="s">
        <v>938</v>
      </c>
      <c r="G6428" s="114" t="s">
        <v>7441</v>
      </c>
      <c r="H6428" s="114" t="s">
        <v>2642</v>
      </c>
      <c r="I6428" s="114" t="s">
        <v>81</v>
      </c>
      <c r="J6428" s="114" t="s">
        <v>7442</v>
      </c>
      <c r="K6428" s="114"/>
      <c r="L6428" s="114" t="s">
        <v>20</v>
      </c>
      <c r="M6428" s="114">
        <v>-30</v>
      </c>
      <c r="N6428" s="114" t="s">
        <v>28</v>
      </c>
      <c r="O6428" s="114">
        <v>-37.24</v>
      </c>
      <c r="P6428" s="114">
        <v>-37.24</v>
      </c>
      <c r="Q6428" s="114">
        <v>-7.0000000000000007E-2</v>
      </c>
    </row>
    <row r="6429" spans="1:17" hidden="1">
      <c r="A6429" s="116">
        <v>42481</v>
      </c>
      <c r="B6429" s="114" t="s">
        <v>7369</v>
      </c>
      <c r="C6429" s="116">
        <v>42481</v>
      </c>
      <c r="D6429" s="114" t="s">
        <v>7370</v>
      </c>
      <c r="E6429" s="114" t="s">
        <v>2641</v>
      </c>
      <c r="F6429" s="114" t="s">
        <v>3995</v>
      </c>
      <c r="G6429" s="114" t="s">
        <v>7371</v>
      </c>
      <c r="H6429" s="114" t="s">
        <v>2642</v>
      </c>
      <c r="I6429" s="114" t="s">
        <v>81</v>
      </c>
      <c r="J6429" s="114" t="s">
        <v>7372</v>
      </c>
      <c r="K6429" s="114"/>
      <c r="L6429" s="114" t="s">
        <v>20</v>
      </c>
      <c r="M6429" s="114">
        <v>-10</v>
      </c>
      <c r="N6429" s="114" t="s">
        <v>28</v>
      </c>
      <c r="O6429" s="114">
        <v>-12.41</v>
      </c>
      <c r="P6429" s="114">
        <v>-12.41</v>
      </c>
      <c r="Q6429" s="114">
        <v>-0.03</v>
      </c>
    </row>
    <row r="6430" spans="1:17" hidden="1">
      <c r="A6430" s="116">
        <v>42488</v>
      </c>
      <c r="B6430" s="114" t="s">
        <v>7774</v>
      </c>
      <c r="C6430" s="116">
        <v>42488</v>
      </c>
      <c r="D6430" s="114" t="s">
        <v>7775</v>
      </c>
      <c r="E6430" s="114" t="s">
        <v>2641</v>
      </c>
      <c r="F6430" s="114" t="s">
        <v>886</v>
      </c>
      <c r="G6430" s="114" t="s">
        <v>7776</v>
      </c>
      <c r="H6430" s="114" t="s">
        <v>2642</v>
      </c>
      <c r="I6430" s="114" t="s">
        <v>81</v>
      </c>
      <c r="J6430" s="114" t="s">
        <v>7777</v>
      </c>
      <c r="K6430" s="114"/>
      <c r="L6430" s="114" t="s">
        <v>20</v>
      </c>
      <c r="M6430" s="136">
        <v>-1200</v>
      </c>
      <c r="N6430" s="114" t="s">
        <v>28</v>
      </c>
      <c r="O6430" s="136">
        <v>-1489.64</v>
      </c>
      <c r="P6430" s="136">
        <v>-1489.64</v>
      </c>
      <c r="Q6430" s="114">
        <v>-2.87</v>
      </c>
    </row>
    <row r="6431" spans="1:17" hidden="1">
      <c r="A6431" s="116">
        <v>42487</v>
      </c>
      <c r="B6431" s="114" t="s">
        <v>7357</v>
      </c>
      <c r="C6431" s="116">
        <v>42487</v>
      </c>
      <c r="D6431" s="114" t="s">
        <v>7358</v>
      </c>
      <c r="E6431" s="114" t="s">
        <v>2641</v>
      </c>
      <c r="F6431" s="114" t="s">
        <v>938</v>
      </c>
      <c r="G6431" s="114" t="s">
        <v>7359</v>
      </c>
      <c r="H6431" s="114" t="s">
        <v>2642</v>
      </c>
      <c r="I6431" s="114" t="s">
        <v>81</v>
      </c>
      <c r="J6431" s="114" t="s">
        <v>7360</v>
      </c>
      <c r="K6431" s="114"/>
      <c r="L6431" s="114" t="s">
        <v>20</v>
      </c>
      <c r="M6431" s="114">
        <v>-30</v>
      </c>
      <c r="N6431" s="114" t="s">
        <v>28</v>
      </c>
      <c r="O6431" s="114">
        <v>-37.24</v>
      </c>
      <c r="P6431" s="114">
        <v>-37.24</v>
      </c>
      <c r="Q6431" s="114">
        <v>-7.0000000000000007E-2</v>
      </c>
    </row>
    <row r="6432" spans="1:17" hidden="1">
      <c r="A6432" s="116">
        <v>42485</v>
      </c>
      <c r="B6432" s="114" t="s">
        <v>7361</v>
      </c>
      <c r="C6432" s="116">
        <v>42485</v>
      </c>
      <c r="D6432" s="114" t="s">
        <v>7362</v>
      </c>
      <c r="E6432" s="114" t="s">
        <v>2641</v>
      </c>
      <c r="F6432" s="114" t="s">
        <v>938</v>
      </c>
      <c r="G6432" s="114" t="s">
        <v>7363</v>
      </c>
      <c r="H6432" s="114" t="s">
        <v>2642</v>
      </c>
      <c r="I6432" s="114" t="s">
        <v>81</v>
      </c>
      <c r="J6432" s="114" t="s">
        <v>7364</v>
      </c>
      <c r="K6432" s="114"/>
      <c r="L6432" s="114" t="s">
        <v>20</v>
      </c>
      <c r="M6432" s="114">
        <v>-30</v>
      </c>
      <c r="N6432" s="114" t="s">
        <v>28</v>
      </c>
      <c r="O6432" s="114">
        <v>-37.24</v>
      </c>
      <c r="P6432" s="114">
        <v>-37.24</v>
      </c>
      <c r="Q6432" s="114">
        <v>-7.0000000000000007E-2</v>
      </c>
    </row>
    <row r="6433" spans="1:17">
      <c r="A6433" s="116">
        <v>42482</v>
      </c>
      <c r="B6433" s="114" t="s">
        <v>8387</v>
      </c>
      <c r="C6433" s="116">
        <v>42482</v>
      </c>
      <c r="D6433" s="114" t="s">
        <v>8387</v>
      </c>
      <c r="E6433" s="114" t="s">
        <v>2641</v>
      </c>
      <c r="F6433" s="114"/>
      <c r="G6433" s="114"/>
      <c r="H6433" s="114" t="s">
        <v>2642</v>
      </c>
      <c r="I6433" s="114" t="s">
        <v>19</v>
      </c>
      <c r="J6433" s="114" t="s">
        <v>8388</v>
      </c>
      <c r="K6433" s="114" t="s">
        <v>21</v>
      </c>
      <c r="L6433" s="114"/>
      <c r="M6433" s="136">
        <v>29812</v>
      </c>
      <c r="N6433" s="114" t="s">
        <v>28</v>
      </c>
      <c r="O6433" s="136">
        <v>45016.12</v>
      </c>
      <c r="P6433" s="136">
        <v>45016.12</v>
      </c>
      <c r="Q6433" s="136">
        <v>-8318.52</v>
      </c>
    </row>
    <row r="6434" spans="1:17">
      <c r="A6434" s="116">
        <v>42482</v>
      </c>
      <c r="B6434" s="114" t="s">
        <v>8389</v>
      </c>
      <c r="C6434" s="116">
        <v>42482</v>
      </c>
      <c r="D6434" s="114" t="s">
        <v>8389</v>
      </c>
      <c r="E6434" s="114" t="s">
        <v>2641</v>
      </c>
      <c r="F6434" s="114"/>
      <c r="G6434" s="114"/>
      <c r="H6434" s="114" t="s">
        <v>2642</v>
      </c>
      <c r="I6434" s="114" t="s">
        <v>19</v>
      </c>
      <c r="J6434" s="114" t="s">
        <v>8390</v>
      </c>
      <c r="K6434" s="114"/>
      <c r="L6434" s="114" t="s">
        <v>20</v>
      </c>
      <c r="M6434" s="114">
        <v>-6</v>
      </c>
      <c r="N6434" s="114" t="s">
        <v>28</v>
      </c>
      <c r="O6434" s="114">
        <v>-9.06</v>
      </c>
      <c r="P6434" s="114">
        <v>-9.06</v>
      </c>
      <c r="Q6434" s="114">
        <v>1.67</v>
      </c>
    </row>
    <row r="6435" spans="1:17" hidden="1">
      <c r="A6435" s="116">
        <v>42475</v>
      </c>
      <c r="B6435" s="114" t="s">
        <v>7253</v>
      </c>
      <c r="C6435" s="116">
        <v>42475</v>
      </c>
      <c r="D6435" s="114" t="s">
        <v>7254</v>
      </c>
      <c r="E6435" s="114" t="s">
        <v>2641</v>
      </c>
      <c r="F6435" s="114" t="s">
        <v>3984</v>
      </c>
      <c r="G6435" s="114" t="s">
        <v>7255</v>
      </c>
      <c r="H6435" s="114" t="s">
        <v>2642</v>
      </c>
      <c r="I6435" s="114" t="s">
        <v>81</v>
      </c>
      <c r="J6435" s="114" t="s">
        <v>7256</v>
      </c>
      <c r="K6435" s="114"/>
      <c r="L6435" s="114" t="s">
        <v>20</v>
      </c>
      <c r="M6435" s="114">
        <v>-75</v>
      </c>
      <c r="N6435" s="114" t="s">
        <v>28</v>
      </c>
      <c r="O6435" s="114">
        <v>-93.1</v>
      </c>
      <c r="P6435" s="114">
        <v>-93.1</v>
      </c>
      <c r="Q6435" s="114">
        <v>-0.18</v>
      </c>
    </row>
    <row r="6436" spans="1:17" hidden="1">
      <c r="A6436" s="116">
        <v>42478</v>
      </c>
      <c r="B6436" s="114" t="s">
        <v>7337</v>
      </c>
      <c r="C6436" s="116">
        <v>42478</v>
      </c>
      <c r="D6436" s="114" t="s">
        <v>7338</v>
      </c>
      <c r="E6436" s="114" t="s">
        <v>2641</v>
      </c>
      <c r="F6436" s="114" t="s">
        <v>330</v>
      </c>
      <c r="G6436" s="114" t="s">
        <v>7339</v>
      </c>
      <c r="H6436" s="114" t="s">
        <v>2642</v>
      </c>
      <c r="I6436" s="114" t="s">
        <v>81</v>
      </c>
      <c r="J6436" s="114" t="s">
        <v>7340</v>
      </c>
      <c r="K6436" s="114"/>
      <c r="L6436" s="114" t="s">
        <v>20</v>
      </c>
      <c r="M6436" s="114">
        <v>-15</v>
      </c>
      <c r="N6436" s="114" t="s">
        <v>28</v>
      </c>
      <c r="O6436" s="114">
        <v>-18.62</v>
      </c>
      <c r="P6436" s="114">
        <v>-18.62</v>
      </c>
      <c r="Q6436" s="114">
        <v>-0.04</v>
      </c>
    </row>
    <row r="6437" spans="1:17" hidden="1">
      <c r="A6437" s="116">
        <v>42485</v>
      </c>
      <c r="B6437" s="114" t="s">
        <v>7381</v>
      </c>
      <c r="C6437" s="116">
        <v>42485</v>
      </c>
      <c r="D6437" s="114" t="s">
        <v>7382</v>
      </c>
      <c r="E6437" s="114" t="s">
        <v>2641</v>
      </c>
      <c r="F6437" s="114" t="s">
        <v>886</v>
      </c>
      <c r="G6437" s="114" t="s">
        <v>7383</v>
      </c>
      <c r="H6437" s="114" t="s">
        <v>2642</v>
      </c>
      <c r="I6437" s="114" t="s">
        <v>81</v>
      </c>
      <c r="J6437" s="114" t="s">
        <v>7384</v>
      </c>
      <c r="K6437" s="114"/>
      <c r="L6437" s="114" t="s">
        <v>20</v>
      </c>
      <c r="M6437" s="114">
        <v>-600</v>
      </c>
      <c r="N6437" s="114" t="s">
        <v>28</v>
      </c>
      <c r="O6437" s="114">
        <v>-744.82</v>
      </c>
      <c r="P6437" s="114">
        <v>-744.82</v>
      </c>
      <c r="Q6437" s="114">
        <v>-1.44</v>
      </c>
    </row>
    <row r="6438" spans="1:17" hidden="1">
      <c r="A6438" s="116">
        <v>42479</v>
      </c>
      <c r="B6438" s="114" t="s">
        <v>7393</v>
      </c>
      <c r="C6438" s="116">
        <v>42479</v>
      </c>
      <c r="D6438" s="114" t="s">
        <v>7394</v>
      </c>
      <c r="E6438" s="114" t="s">
        <v>2641</v>
      </c>
      <c r="F6438" s="114" t="s">
        <v>3984</v>
      </c>
      <c r="G6438" s="114" t="s">
        <v>7395</v>
      </c>
      <c r="H6438" s="114" t="s">
        <v>2642</v>
      </c>
      <c r="I6438" s="114" t="s">
        <v>81</v>
      </c>
      <c r="J6438" s="114" t="s">
        <v>7396</v>
      </c>
      <c r="K6438" s="114"/>
      <c r="L6438" s="114" t="s">
        <v>20</v>
      </c>
      <c r="M6438" s="136">
        <v>-3000</v>
      </c>
      <c r="N6438" s="114" t="s">
        <v>28</v>
      </c>
      <c r="O6438" s="136">
        <v>-3724.09</v>
      </c>
      <c r="P6438" s="136">
        <v>-3724.09</v>
      </c>
      <c r="Q6438" s="114">
        <v>-7.19</v>
      </c>
    </row>
    <row r="6439" spans="1:17" hidden="1">
      <c r="A6439" s="116">
        <v>42480</v>
      </c>
      <c r="B6439" s="114" t="s">
        <v>7405</v>
      </c>
      <c r="C6439" s="116">
        <v>42480</v>
      </c>
      <c r="D6439" s="114" t="s">
        <v>7406</v>
      </c>
      <c r="E6439" s="114" t="s">
        <v>2641</v>
      </c>
      <c r="F6439" s="114" t="s">
        <v>330</v>
      </c>
      <c r="G6439" s="114" t="s">
        <v>7407</v>
      </c>
      <c r="H6439" s="114" t="s">
        <v>2642</v>
      </c>
      <c r="I6439" s="114" t="s">
        <v>81</v>
      </c>
      <c r="J6439" s="114" t="s">
        <v>7408</v>
      </c>
      <c r="K6439" s="114"/>
      <c r="L6439" s="114" t="s">
        <v>20</v>
      </c>
      <c r="M6439" s="114">
        <v>-15</v>
      </c>
      <c r="N6439" s="114" t="s">
        <v>28</v>
      </c>
      <c r="O6439" s="114">
        <v>-18.62</v>
      </c>
      <c r="P6439" s="114">
        <v>-18.62</v>
      </c>
      <c r="Q6439" s="114">
        <v>-0.04</v>
      </c>
    </row>
    <row r="6440" spans="1:17" hidden="1">
      <c r="A6440" s="116">
        <v>42472</v>
      </c>
      <c r="B6440" s="114" t="s">
        <v>7529</v>
      </c>
      <c r="C6440" s="116">
        <v>42472</v>
      </c>
      <c r="D6440" s="114" t="s">
        <v>7530</v>
      </c>
      <c r="E6440" s="114" t="s">
        <v>2641</v>
      </c>
      <c r="F6440" s="114" t="s">
        <v>3984</v>
      </c>
      <c r="G6440" s="114" t="s">
        <v>7531</v>
      </c>
      <c r="H6440" s="114" t="s">
        <v>2642</v>
      </c>
      <c r="I6440" s="114" t="s">
        <v>81</v>
      </c>
      <c r="J6440" s="114" t="s">
        <v>7318</v>
      </c>
      <c r="K6440" s="114"/>
      <c r="L6440" s="114" t="s">
        <v>20</v>
      </c>
      <c r="M6440" s="136">
        <v>-1200</v>
      </c>
      <c r="N6440" s="114" t="s">
        <v>28</v>
      </c>
      <c r="O6440" s="136">
        <v>-1489.64</v>
      </c>
      <c r="P6440" s="136">
        <v>-1489.64</v>
      </c>
      <c r="Q6440" s="114">
        <v>-2.87</v>
      </c>
    </row>
    <row r="6441" spans="1:17" hidden="1">
      <c r="A6441" s="116">
        <v>42475</v>
      </c>
      <c r="B6441" s="114" t="s">
        <v>7297</v>
      </c>
      <c r="C6441" s="116">
        <v>42475</v>
      </c>
      <c r="D6441" s="114" t="s">
        <v>7298</v>
      </c>
      <c r="E6441" s="114" t="s">
        <v>2641</v>
      </c>
      <c r="F6441" s="114" t="s">
        <v>938</v>
      </c>
      <c r="G6441" s="114" t="s">
        <v>7299</v>
      </c>
      <c r="H6441" s="114" t="s">
        <v>2642</v>
      </c>
      <c r="I6441" s="114" t="s">
        <v>81</v>
      </c>
      <c r="J6441" s="114" t="s">
        <v>7300</v>
      </c>
      <c r="K6441" s="114"/>
      <c r="L6441" s="114" t="s">
        <v>20</v>
      </c>
      <c r="M6441" s="114">
        <v>-30</v>
      </c>
      <c r="N6441" s="114" t="s">
        <v>28</v>
      </c>
      <c r="O6441" s="114">
        <v>-37.24</v>
      </c>
      <c r="P6441" s="114">
        <v>-37.24</v>
      </c>
      <c r="Q6441" s="114">
        <v>-7.0000000000000007E-2</v>
      </c>
    </row>
    <row r="6442" spans="1:17" hidden="1">
      <c r="A6442" s="116">
        <v>42468</v>
      </c>
      <c r="B6442" s="114" t="s">
        <v>7525</v>
      </c>
      <c r="C6442" s="116">
        <v>42468</v>
      </c>
      <c r="D6442" s="114" t="s">
        <v>7526</v>
      </c>
      <c r="E6442" s="114" t="s">
        <v>2641</v>
      </c>
      <c r="F6442" s="114" t="s">
        <v>330</v>
      </c>
      <c r="G6442" s="114" t="s">
        <v>7527</v>
      </c>
      <c r="H6442" s="114" t="s">
        <v>2642</v>
      </c>
      <c r="I6442" s="114" t="s">
        <v>81</v>
      </c>
      <c r="J6442" s="114" t="s">
        <v>7528</v>
      </c>
      <c r="K6442" s="114"/>
      <c r="L6442" s="114" t="s">
        <v>20</v>
      </c>
      <c r="M6442" s="114">
        <v>-645</v>
      </c>
      <c r="N6442" s="114" t="s">
        <v>28</v>
      </c>
      <c r="O6442" s="114">
        <v>-800.68</v>
      </c>
      <c r="P6442" s="114">
        <v>-800.68</v>
      </c>
      <c r="Q6442" s="114">
        <v>-1.54</v>
      </c>
    </row>
    <row r="6443" spans="1:17" hidden="1">
      <c r="A6443" s="116">
        <v>42467</v>
      </c>
      <c r="B6443" s="114" t="s">
        <v>7249</v>
      </c>
      <c r="C6443" s="116">
        <v>42467</v>
      </c>
      <c r="D6443" s="114" t="s">
        <v>7250</v>
      </c>
      <c r="E6443" s="114" t="s">
        <v>2641</v>
      </c>
      <c r="F6443" s="114" t="s">
        <v>938</v>
      </c>
      <c r="G6443" s="114" t="s">
        <v>7251</v>
      </c>
      <c r="H6443" s="114" t="s">
        <v>2642</v>
      </c>
      <c r="I6443" s="114" t="s">
        <v>81</v>
      </c>
      <c r="J6443" s="114" t="s">
        <v>7252</v>
      </c>
      <c r="K6443" s="114"/>
      <c r="L6443" s="114" t="s">
        <v>20</v>
      </c>
      <c r="M6443" s="114">
        <v>-30</v>
      </c>
      <c r="N6443" s="114" t="s">
        <v>28</v>
      </c>
      <c r="O6443" s="114">
        <v>-37.159999999999997</v>
      </c>
      <c r="P6443" s="114">
        <v>-37.159999999999997</v>
      </c>
      <c r="Q6443" s="114">
        <v>-0.15</v>
      </c>
    </row>
    <row r="6444" spans="1:17" hidden="1">
      <c r="A6444" s="116">
        <v>42468</v>
      </c>
      <c r="B6444" s="114" t="s">
        <v>7305</v>
      </c>
      <c r="C6444" s="116">
        <v>42468</v>
      </c>
      <c r="D6444" s="114" t="s">
        <v>7306</v>
      </c>
      <c r="E6444" s="114" t="s">
        <v>2641</v>
      </c>
      <c r="F6444" s="114" t="s">
        <v>938</v>
      </c>
      <c r="G6444" s="114" t="s">
        <v>7307</v>
      </c>
      <c r="H6444" s="114" t="s">
        <v>2642</v>
      </c>
      <c r="I6444" s="114" t="s">
        <v>81</v>
      </c>
      <c r="J6444" s="114" t="s">
        <v>7308</v>
      </c>
      <c r="K6444" s="114"/>
      <c r="L6444" s="114" t="s">
        <v>20</v>
      </c>
      <c r="M6444" s="114">
        <v>-30</v>
      </c>
      <c r="N6444" s="114" t="s">
        <v>28</v>
      </c>
      <c r="O6444" s="114">
        <v>-37.24</v>
      </c>
      <c r="P6444" s="114">
        <v>-37.24</v>
      </c>
      <c r="Q6444" s="114">
        <v>-7.0000000000000007E-2</v>
      </c>
    </row>
    <row r="6445" spans="1:17" hidden="1">
      <c r="A6445" s="116">
        <v>42468</v>
      </c>
      <c r="B6445" s="114" t="s">
        <v>7241</v>
      </c>
      <c r="C6445" s="116">
        <v>42468</v>
      </c>
      <c r="D6445" s="114" t="s">
        <v>7242</v>
      </c>
      <c r="E6445" s="114" t="s">
        <v>2641</v>
      </c>
      <c r="F6445" s="114" t="s">
        <v>886</v>
      </c>
      <c r="G6445" s="114" t="s">
        <v>7243</v>
      </c>
      <c r="H6445" s="114" t="s">
        <v>2642</v>
      </c>
      <c r="I6445" s="114" t="s">
        <v>81</v>
      </c>
      <c r="J6445" s="114" t="s">
        <v>7244</v>
      </c>
      <c r="K6445" s="114"/>
      <c r="L6445" s="114" t="s">
        <v>20</v>
      </c>
      <c r="M6445" s="136">
        <v>-1200</v>
      </c>
      <c r="N6445" s="114" t="s">
        <v>28</v>
      </c>
      <c r="O6445" s="136">
        <v>-1489.64</v>
      </c>
      <c r="P6445" s="136">
        <v>-1489.64</v>
      </c>
      <c r="Q6445" s="114">
        <v>-2.87</v>
      </c>
    </row>
    <row r="6446" spans="1:17" hidden="1">
      <c r="A6446" s="116">
        <v>42473</v>
      </c>
      <c r="B6446" s="114" t="s">
        <v>7281</v>
      </c>
      <c r="C6446" s="116">
        <v>42473</v>
      </c>
      <c r="D6446" s="114" t="s">
        <v>7282</v>
      </c>
      <c r="E6446" s="114" t="s">
        <v>2641</v>
      </c>
      <c r="F6446" s="114" t="s">
        <v>938</v>
      </c>
      <c r="G6446" s="114" t="s">
        <v>7283</v>
      </c>
      <c r="H6446" s="114" t="s">
        <v>2642</v>
      </c>
      <c r="I6446" s="114" t="s">
        <v>81</v>
      </c>
      <c r="J6446" s="114" t="s">
        <v>7284</v>
      </c>
      <c r="K6446" s="114"/>
      <c r="L6446" s="114" t="s">
        <v>20</v>
      </c>
      <c r="M6446" s="114">
        <v>-30</v>
      </c>
      <c r="N6446" s="114" t="s">
        <v>28</v>
      </c>
      <c r="O6446" s="114">
        <v>-37.24</v>
      </c>
      <c r="P6446" s="114">
        <v>-37.24</v>
      </c>
      <c r="Q6446" s="114">
        <v>-7.0000000000000007E-2</v>
      </c>
    </row>
    <row r="6447" spans="1:17" hidden="1">
      <c r="A6447" s="116">
        <v>42474</v>
      </c>
      <c r="B6447" s="114" t="s">
        <v>7285</v>
      </c>
      <c r="C6447" s="116">
        <v>42474</v>
      </c>
      <c r="D6447" s="114" t="s">
        <v>7286</v>
      </c>
      <c r="E6447" s="114" t="s">
        <v>2641</v>
      </c>
      <c r="F6447" s="114" t="s">
        <v>886</v>
      </c>
      <c r="G6447" s="114" t="s">
        <v>7287</v>
      </c>
      <c r="H6447" s="114" t="s">
        <v>2642</v>
      </c>
      <c r="I6447" s="114" t="s">
        <v>81</v>
      </c>
      <c r="J6447" s="114" t="s">
        <v>7288</v>
      </c>
      <c r="K6447" s="114"/>
      <c r="L6447" s="114" t="s">
        <v>20</v>
      </c>
      <c r="M6447" s="136">
        <v>-2400</v>
      </c>
      <c r="N6447" s="114" t="s">
        <v>28</v>
      </c>
      <c r="O6447" s="136">
        <v>-2979.27</v>
      </c>
      <c r="P6447" s="136">
        <v>-2979.27</v>
      </c>
      <c r="Q6447" s="114">
        <v>-5.75</v>
      </c>
    </row>
    <row r="6448" spans="1:17" hidden="1">
      <c r="A6448" s="116">
        <v>42473</v>
      </c>
      <c r="B6448" s="114" t="s">
        <v>7532</v>
      </c>
      <c r="C6448" s="116">
        <v>42473</v>
      </c>
      <c r="D6448" s="114" t="s">
        <v>7533</v>
      </c>
      <c r="E6448" s="114" t="s">
        <v>2641</v>
      </c>
      <c r="F6448" s="114" t="s">
        <v>330</v>
      </c>
      <c r="G6448" s="114" t="s">
        <v>7534</v>
      </c>
      <c r="H6448" s="114" t="s">
        <v>2642</v>
      </c>
      <c r="I6448" s="114" t="s">
        <v>81</v>
      </c>
      <c r="J6448" s="114" t="s">
        <v>7535</v>
      </c>
      <c r="K6448" s="114"/>
      <c r="L6448" s="114" t="s">
        <v>20</v>
      </c>
      <c r="M6448" s="114">
        <v>-525</v>
      </c>
      <c r="N6448" s="114" t="s">
        <v>28</v>
      </c>
      <c r="O6448" s="114">
        <v>-651.72</v>
      </c>
      <c r="P6448" s="114">
        <v>-651.72</v>
      </c>
      <c r="Q6448" s="114">
        <v>-1.25</v>
      </c>
    </row>
    <row r="6449" spans="1:17" hidden="1">
      <c r="A6449" s="116">
        <v>42472</v>
      </c>
      <c r="B6449" s="114" t="s">
        <v>7735</v>
      </c>
      <c r="C6449" s="116">
        <v>42472</v>
      </c>
      <c r="D6449" s="114" t="s">
        <v>7736</v>
      </c>
      <c r="E6449" s="114" t="s">
        <v>2641</v>
      </c>
      <c r="F6449" s="114" t="s">
        <v>294</v>
      </c>
      <c r="G6449" s="114" t="s">
        <v>7737</v>
      </c>
      <c r="H6449" s="114" t="s">
        <v>2642</v>
      </c>
      <c r="I6449" s="114" t="s">
        <v>81</v>
      </c>
      <c r="J6449" s="114" t="s">
        <v>7738</v>
      </c>
      <c r="K6449" s="114"/>
      <c r="L6449" s="114" t="s">
        <v>20</v>
      </c>
      <c r="M6449" s="114">
        <v>-240</v>
      </c>
      <c r="N6449" s="114" t="s">
        <v>28</v>
      </c>
      <c r="O6449" s="114">
        <v>-297.93</v>
      </c>
      <c r="P6449" s="114">
        <v>-297.93</v>
      </c>
      <c r="Q6449" s="114">
        <v>-0.56999999999999995</v>
      </c>
    </row>
    <row r="6450" spans="1:17" hidden="1">
      <c r="A6450" s="116">
        <v>42472</v>
      </c>
      <c r="B6450" s="114" t="s">
        <v>7321</v>
      </c>
      <c r="C6450" s="116">
        <v>42472</v>
      </c>
      <c r="D6450" s="114" t="s">
        <v>7322</v>
      </c>
      <c r="E6450" s="114" t="s">
        <v>2641</v>
      </c>
      <c r="F6450" s="114" t="s">
        <v>938</v>
      </c>
      <c r="G6450" s="114" t="s">
        <v>7323</v>
      </c>
      <c r="H6450" s="114" t="s">
        <v>2642</v>
      </c>
      <c r="I6450" s="114" t="s">
        <v>81</v>
      </c>
      <c r="J6450" s="114" t="s">
        <v>7324</v>
      </c>
      <c r="K6450" s="114"/>
      <c r="L6450" s="114" t="s">
        <v>20</v>
      </c>
      <c r="M6450" s="114">
        <v>-300</v>
      </c>
      <c r="N6450" s="114" t="s">
        <v>28</v>
      </c>
      <c r="O6450" s="114">
        <v>-372.41</v>
      </c>
      <c r="P6450" s="114">
        <v>-372.41</v>
      </c>
      <c r="Q6450" s="114">
        <v>-0.72</v>
      </c>
    </row>
    <row r="6451" spans="1:17" hidden="1">
      <c r="A6451" s="116">
        <v>42473</v>
      </c>
      <c r="B6451" s="114" t="s">
        <v>7269</v>
      </c>
      <c r="C6451" s="116">
        <v>42473</v>
      </c>
      <c r="D6451" s="114" t="s">
        <v>7270</v>
      </c>
      <c r="E6451" s="114" t="s">
        <v>2641</v>
      </c>
      <c r="F6451" s="114" t="s">
        <v>3984</v>
      </c>
      <c r="G6451" s="114" t="s">
        <v>7271</v>
      </c>
      <c r="H6451" s="114" t="s">
        <v>2642</v>
      </c>
      <c r="I6451" s="114" t="s">
        <v>81</v>
      </c>
      <c r="J6451" s="114" t="s">
        <v>7272</v>
      </c>
      <c r="K6451" s="114"/>
      <c r="L6451" s="114" t="s">
        <v>20</v>
      </c>
      <c r="M6451" s="114">
        <v>-150</v>
      </c>
      <c r="N6451" s="114" t="s">
        <v>28</v>
      </c>
      <c r="O6451" s="114">
        <v>-186.2</v>
      </c>
      <c r="P6451" s="114">
        <v>-186.2</v>
      </c>
      <c r="Q6451" s="114">
        <v>-0.36</v>
      </c>
    </row>
    <row r="6452" spans="1:17" hidden="1">
      <c r="A6452" s="116">
        <v>42473</v>
      </c>
      <c r="B6452" s="114" t="s">
        <v>7273</v>
      </c>
      <c r="C6452" s="116">
        <v>42473</v>
      </c>
      <c r="D6452" s="114" t="s">
        <v>7274</v>
      </c>
      <c r="E6452" s="114" t="s">
        <v>2641</v>
      </c>
      <c r="F6452" s="114" t="s">
        <v>886</v>
      </c>
      <c r="G6452" s="114" t="s">
        <v>7275</v>
      </c>
      <c r="H6452" s="114" t="s">
        <v>2642</v>
      </c>
      <c r="I6452" s="114" t="s">
        <v>81</v>
      </c>
      <c r="J6452" s="114" t="s">
        <v>7276</v>
      </c>
      <c r="K6452" s="114"/>
      <c r="L6452" s="114" t="s">
        <v>20</v>
      </c>
      <c r="M6452" s="114">
        <v>-600</v>
      </c>
      <c r="N6452" s="114" t="s">
        <v>28</v>
      </c>
      <c r="O6452" s="114">
        <v>-744.82</v>
      </c>
      <c r="P6452" s="114">
        <v>-744.82</v>
      </c>
      <c r="Q6452" s="114">
        <v>-1.44</v>
      </c>
    </row>
    <row r="6453" spans="1:17" hidden="1">
      <c r="A6453" s="116">
        <v>42466</v>
      </c>
      <c r="B6453" s="114" t="s">
        <v>7213</v>
      </c>
      <c r="C6453" s="116">
        <v>42466</v>
      </c>
      <c r="D6453" s="114" t="s">
        <v>7214</v>
      </c>
      <c r="E6453" s="114" t="s">
        <v>2641</v>
      </c>
      <c r="F6453" s="114" t="s">
        <v>330</v>
      </c>
      <c r="G6453" s="114" t="s">
        <v>7215</v>
      </c>
      <c r="H6453" s="114" t="s">
        <v>2642</v>
      </c>
      <c r="I6453" s="114" t="s">
        <v>81</v>
      </c>
      <c r="J6453" s="114" t="s">
        <v>7216</v>
      </c>
      <c r="K6453" s="114"/>
      <c r="L6453" s="114" t="s">
        <v>20</v>
      </c>
      <c r="M6453" s="114">
        <v>-15</v>
      </c>
      <c r="N6453" s="114" t="s">
        <v>28</v>
      </c>
      <c r="O6453" s="114">
        <v>-22.65</v>
      </c>
      <c r="P6453" s="114">
        <v>-22.65</v>
      </c>
      <c r="Q6453" s="114">
        <v>3.99</v>
      </c>
    </row>
    <row r="6454" spans="1:17" hidden="1">
      <c r="A6454" s="116">
        <v>42461</v>
      </c>
      <c r="B6454" s="114" t="s">
        <v>7237</v>
      </c>
      <c r="C6454" s="116">
        <v>42461</v>
      </c>
      <c r="D6454" s="114" t="s">
        <v>7238</v>
      </c>
      <c r="E6454" s="114" t="s">
        <v>2641</v>
      </c>
      <c r="F6454" s="114" t="s">
        <v>938</v>
      </c>
      <c r="G6454" s="114" t="s">
        <v>7239</v>
      </c>
      <c r="H6454" s="114" t="s">
        <v>2642</v>
      </c>
      <c r="I6454" s="114" t="s">
        <v>81</v>
      </c>
      <c r="J6454" s="114" t="s">
        <v>7240</v>
      </c>
      <c r="K6454" s="114"/>
      <c r="L6454" s="114" t="s">
        <v>20</v>
      </c>
      <c r="M6454" s="114">
        <v>-135</v>
      </c>
      <c r="N6454" s="114" t="s">
        <v>28</v>
      </c>
      <c r="O6454" s="114">
        <v>-203.85</v>
      </c>
      <c r="P6454" s="114">
        <v>-203.85</v>
      </c>
      <c r="Q6454" s="114">
        <v>35.94</v>
      </c>
    </row>
    <row r="6455" spans="1:17" hidden="1">
      <c r="A6455" s="116">
        <v>42461</v>
      </c>
      <c r="B6455" s="114" t="s">
        <v>7237</v>
      </c>
      <c r="C6455" s="116">
        <v>42461</v>
      </c>
      <c r="D6455" s="114" t="s">
        <v>7238</v>
      </c>
      <c r="E6455" s="114" t="s">
        <v>2641</v>
      </c>
      <c r="F6455" s="114" t="s">
        <v>938</v>
      </c>
      <c r="G6455" s="114" t="s">
        <v>7239</v>
      </c>
      <c r="H6455" s="114" t="s">
        <v>2642</v>
      </c>
      <c r="I6455" s="114" t="s">
        <v>81</v>
      </c>
      <c r="J6455" s="114" t="s">
        <v>7240</v>
      </c>
      <c r="K6455" s="114"/>
      <c r="L6455" s="114" t="s">
        <v>20</v>
      </c>
      <c r="M6455" s="114">
        <v>-75</v>
      </c>
      <c r="N6455" s="114" t="s">
        <v>28</v>
      </c>
      <c r="O6455" s="114">
        <v>-93.96</v>
      </c>
      <c r="P6455" s="114">
        <v>-93.75</v>
      </c>
      <c r="Q6455" s="114">
        <v>-0.21</v>
      </c>
    </row>
    <row r="6456" spans="1:17" hidden="1">
      <c r="A6456" s="116">
        <v>42466</v>
      </c>
      <c r="B6456" s="114" t="s">
        <v>7197</v>
      </c>
      <c r="C6456" s="116">
        <v>42466</v>
      </c>
      <c r="D6456" s="114" t="s">
        <v>7198</v>
      </c>
      <c r="E6456" s="114" t="s">
        <v>2641</v>
      </c>
      <c r="F6456" s="114" t="s">
        <v>938</v>
      </c>
      <c r="G6456" s="114" t="s">
        <v>7199</v>
      </c>
      <c r="H6456" s="114" t="s">
        <v>2642</v>
      </c>
      <c r="I6456" s="114" t="s">
        <v>81</v>
      </c>
      <c r="J6456" s="114" t="s">
        <v>7200</v>
      </c>
      <c r="K6456" s="114"/>
      <c r="L6456" s="114" t="s">
        <v>20</v>
      </c>
      <c r="M6456" s="114">
        <v>-30</v>
      </c>
      <c r="N6456" s="114" t="s">
        <v>28</v>
      </c>
      <c r="O6456" s="114">
        <v>-45.3</v>
      </c>
      <c r="P6456" s="114">
        <v>-45.3</v>
      </c>
      <c r="Q6456" s="114">
        <v>7.99</v>
      </c>
    </row>
    <row r="6457" spans="1:17" hidden="1">
      <c r="A6457" s="116">
        <v>42467</v>
      </c>
      <c r="B6457" s="114" t="s">
        <v>7245</v>
      </c>
      <c r="C6457" s="116">
        <v>42467</v>
      </c>
      <c r="D6457" s="114" t="s">
        <v>7246</v>
      </c>
      <c r="E6457" s="114" t="s">
        <v>2641</v>
      </c>
      <c r="F6457" s="114" t="s">
        <v>886</v>
      </c>
      <c r="G6457" s="114" t="s">
        <v>7247</v>
      </c>
      <c r="H6457" s="114" t="s">
        <v>2642</v>
      </c>
      <c r="I6457" s="114" t="s">
        <v>81</v>
      </c>
      <c r="J6457" s="114" t="s">
        <v>7248</v>
      </c>
      <c r="K6457" s="114"/>
      <c r="L6457" s="114" t="s">
        <v>20</v>
      </c>
      <c r="M6457" s="136">
        <v>-1200</v>
      </c>
      <c r="N6457" s="114" t="s">
        <v>28</v>
      </c>
      <c r="O6457" s="136">
        <v>-1486.26</v>
      </c>
      <c r="P6457" s="136">
        <v>-1486.26</v>
      </c>
      <c r="Q6457" s="114">
        <v>-6.25</v>
      </c>
    </row>
    <row r="6458" spans="1:17">
      <c r="A6458" s="116">
        <v>42466</v>
      </c>
      <c r="B6458" s="114" t="s">
        <v>8391</v>
      </c>
      <c r="C6458" s="116">
        <v>42466</v>
      </c>
      <c r="D6458" s="114" t="s">
        <v>8391</v>
      </c>
      <c r="E6458" s="114" t="s">
        <v>2641</v>
      </c>
      <c r="F6458" s="114"/>
      <c r="G6458" s="114"/>
      <c r="H6458" s="114" t="s">
        <v>2642</v>
      </c>
      <c r="I6458" s="114" t="s">
        <v>19</v>
      </c>
      <c r="J6458" s="114" t="s">
        <v>8392</v>
      </c>
      <c r="K6458" s="114" t="s">
        <v>21</v>
      </c>
      <c r="L6458" s="114"/>
      <c r="M6458" s="136">
        <v>24678</v>
      </c>
      <c r="N6458" s="114" t="s">
        <v>28</v>
      </c>
      <c r="O6458" s="136">
        <v>37263.78</v>
      </c>
      <c r="P6458" s="136">
        <v>37263.78</v>
      </c>
      <c r="Q6458" s="136">
        <v>-6682.98</v>
      </c>
    </row>
    <row r="6459" spans="1:17">
      <c r="A6459" s="116">
        <v>42466</v>
      </c>
      <c r="B6459" s="114" t="s">
        <v>8393</v>
      </c>
      <c r="C6459" s="116">
        <v>42466</v>
      </c>
      <c r="D6459" s="114" t="s">
        <v>8393</v>
      </c>
      <c r="E6459" s="114" t="s">
        <v>2641</v>
      </c>
      <c r="F6459" s="114"/>
      <c r="G6459" s="114"/>
      <c r="H6459" s="114" t="s">
        <v>2642</v>
      </c>
      <c r="I6459" s="114" t="s">
        <v>19</v>
      </c>
      <c r="J6459" s="114" t="s">
        <v>8394</v>
      </c>
      <c r="K6459" s="114"/>
      <c r="L6459" s="114" t="s">
        <v>20</v>
      </c>
      <c r="M6459" s="114">
        <v>-5</v>
      </c>
      <c r="N6459" s="114" t="s">
        <v>28</v>
      </c>
      <c r="O6459" s="114">
        <v>-7.55</v>
      </c>
      <c r="P6459" s="114">
        <v>-7.55</v>
      </c>
      <c r="Q6459" s="114">
        <v>1.35</v>
      </c>
    </row>
    <row r="6460" spans="1:17" hidden="1">
      <c r="A6460" s="116">
        <v>42478</v>
      </c>
      <c r="B6460" s="114" t="s">
        <v>8395</v>
      </c>
      <c r="C6460" s="116">
        <v>42490</v>
      </c>
      <c r="D6460" s="114" t="s">
        <v>7050</v>
      </c>
      <c r="E6460" s="114" t="s">
        <v>2641</v>
      </c>
      <c r="F6460" s="114"/>
      <c r="G6460" s="114"/>
      <c r="H6460" s="114" t="s">
        <v>2642</v>
      </c>
      <c r="I6460" s="114" t="s">
        <v>26</v>
      </c>
      <c r="J6460" s="114" t="s">
        <v>7051</v>
      </c>
      <c r="K6460" s="114" t="s">
        <v>21</v>
      </c>
      <c r="L6460" s="114"/>
      <c r="M6460" s="136">
        <v>29816</v>
      </c>
      <c r="N6460" s="114" t="s">
        <v>28</v>
      </c>
      <c r="O6460" s="136">
        <v>45022.16</v>
      </c>
      <c r="P6460" s="136">
        <v>45010.58</v>
      </c>
      <c r="Q6460" s="136">
        <v>-8308.06</v>
      </c>
    </row>
    <row r="6461" spans="1:17">
      <c r="A6461" s="116">
        <v>42478</v>
      </c>
      <c r="B6461" s="114" t="s">
        <v>8396</v>
      </c>
      <c r="C6461" s="116">
        <v>42478</v>
      </c>
      <c r="D6461" s="114" t="s">
        <v>8396</v>
      </c>
      <c r="E6461" s="114" t="s">
        <v>2641</v>
      </c>
      <c r="F6461" s="114"/>
      <c r="G6461" s="114"/>
      <c r="H6461" s="114" t="s">
        <v>2642</v>
      </c>
      <c r="I6461" s="114" t="s">
        <v>19</v>
      </c>
      <c r="J6461" s="114" t="s">
        <v>8397</v>
      </c>
      <c r="K6461" s="114"/>
      <c r="L6461" s="114" t="s">
        <v>20</v>
      </c>
      <c r="M6461" s="114">
        <v>-4</v>
      </c>
      <c r="N6461" s="114" t="s">
        <v>28</v>
      </c>
      <c r="O6461" s="114">
        <v>-6.04</v>
      </c>
      <c r="P6461" s="114">
        <v>-6.04</v>
      </c>
      <c r="Q6461" s="114">
        <v>1.1200000000000001</v>
      </c>
    </row>
    <row r="6462" spans="1:17">
      <c r="A6462" s="116">
        <v>42482</v>
      </c>
      <c r="B6462" s="114" t="s">
        <v>8387</v>
      </c>
      <c r="C6462" s="116">
        <v>42482</v>
      </c>
      <c r="D6462" s="114" t="s">
        <v>8387</v>
      </c>
      <c r="E6462" s="114" t="s">
        <v>2641</v>
      </c>
      <c r="F6462" s="114"/>
      <c r="G6462" s="114"/>
      <c r="H6462" s="114" t="s">
        <v>2642</v>
      </c>
      <c r="I6462" s="114" t="s">
        <v>19</v>
      </c>
      <c r="J6462" s="114" t="s">
        <v>8388</v>
      </c>
      <c r="K6462" s="114"/>
      <c r="L6462" s="114" t="s">
        <v>20</v>
      </c>
      <c r="M6462" s="136">
        <v>-29812</v>
      </c>
      <c r="N6462" s="114" t="s">
        <v>28</v>
      </c>
      <c r="O6462" s="136">
        <v>-45016.12</v>
      </c>
      <c r="P6462" s="136">
        <v>-45016.12</v>
      </c>
      <c r="Q6462" s="136">
        <v>8318.52</v>
      </c>
    </row>
    <row r="6463" spans="1:17" hidden="1">
      <c r="A6463" s="116">
        <v>42466</v>
      </c>
      <c r="B6463" s="114" t="s">
        <v>8398</v>
      </c>
      <c r="C6463" s="116">
        <v>42490</v>
      </c>
      <c r="D6463" s="114" t="s">
        <v>7044</v>
      </c>
      <c r="E6463" s="114" t="s">
        <v>2641</v>
      </c>
      <c r="F6463" s="114"/>
      <c r="G6463" s="114"/>
      <c r="H6463" s="114" t="s">
        <v>2642</v>
      </c>
      <c r="I6463" s="114" t="s">
        <v>26</v>
      </c>
      <c r="J6463" s="114" t="s">
        <v>7045</v>
      </c>
      <c r="K6463" s="114" t="s">
        <v>21</v>
      </c>
      <c r="L6463" s="114"/>
      <c r="M6463" s="136">
        <v>24683</v>
      </c>
      <c r="N6463" s="114" t="s">
        <v>28</v>
      </c>
      <c r="O6463" s="136">
        <v>37271.33</v>
      </c>
      <c r="P6463" s="136">
        <v>37374.629999999997</v>
      </c>
      <c r="Q6463" s="136">
        <v>-6787.63</v>
      </c>
    </row>
    <row r="6464" spans="1:17">
      <c r="A6464" s="116">
        <v>42466</v>
      </c>
      <c r="B6464" s="114" t="s">
        <v>8399</v>
      </c>
      <c r="C6464" s="116">
        <v>42466</v>
      </c>
      <c r="D6464" s="114" t="s">
        <v>8399</v>
      </c>
      <c r="E6464" s="114" t="s">
        <v>2641</v>
      </c>
      <c r="F6464" s="114"/>
      <c r="G6464" s="114"/>
      <c r="H6464" s="114" t="s">
        <v>2642</v>
      </c>
      <c r="I6464" s="114" t="s">
        <v>19</v>
      </c>
      <c r="J6464" s="114" t="s">
        <v>8400</v>
      </c>
      <c r="K6464" s="114"/>
      <c r="L6464" s="114" t="s">
        <v>20</v>
      </c>
      <c r="M6464" s="114">
        <v>-5</v>
      </c>
      <c r="N6464" s="114" t="s">
        <v>28</v>
      </c>
      <c r="O6464" s="114">
        <v>-7.55</v>
      </c>
      <c r="P6464" s="114">
        <v>-7.55</v>
      </c>
      <c r="Q6464" s="114">
        <v>1.35</v>
      </c>
    </row>
    <row r="6465" spans="1:17">
      <c r="A6465" s="116">
        <v>42466</v>
      </c>
      <c r="B6465" s="114" t="s">
        <v>8391</v>
      </c>
      <c r="C6465" s="116">
        <v>42466</v>
      </c>
      <c r="D6465" s="114" t="s">
        <v>8391</v>
      </c>
      <c r="E6465" s="114" t="s">
        <v>2641</v>
      </c>
      <c r="F6465" s="114"/>
      <c r="G6465" s="114"/>
      <c r="H6465" s="114" t="s">
        <v>2642</v>
      </c>
      <c r="I6465" s="114" t="s">
        <v>19</v>
      </c>
      <c r="J6465" s="114" t="s">
        <v>8392</v>
      </c>
      <c r="K6465" s="114"/>
      <c r="L6465" s="114" t="s">
        <v>20</v>
      </c>
      <c r="M6465" s="136">
        <v>-24678</v>
      </c>
      <c r="N6465" s="114" t="s">
        <v>28</v>
      </c>
      <c r="O6465" s="136">
        <v>-37263.78</v>
      </c>
      <c r="P6465" s="136">
        <v>-37263.78</v>
      </c>
      <c r="Q6465" s="136">
        <v>6682.98</v>
      </c>
    </row>
    <row r="6466" spans="1:17">
      <c r="A6466" s="116">
        <v>42482</v>
      </c>
      <c r="B6466" s="114" t="s">
        <v>8389</v>
      </c>
      <c r="C6466" s="116">
        <v>42482</v>
      </c>
      <c r="D6466" s="114" t="s">
        <v>8389</v>
      </c>
      <c r="E6466" s="114" t="s">
        <v>2641</v>
      </c>
      <c r="F6466" s="114"/>
      <c r="G6466" s="114"/>
      <c r="H6466" s="114" t="s">
        <v>2642</v>
      </c>
      <c r="I6466" s="114" t="s">
        <v>19</v>
      </c>
      <c r="J6466" s="114" t="s">
        <v>8390</v>
      </c>
      <c r="K6466" s="114" t="s">
        <v>21</v>
      </c>
      <c r="L6466" s="114"/>
      <c r="M6466" s="114">
        <v>6</v>
      </c>
      <c r="N6466" s="114" t="s">
        <v>28</v>
      </c>
      <c r="O6466" s="114">
        <v>9.06</v>
      </c>
      <c r="P6466" s="114">
        <v>9.06</v>
      </c>
      <c r="Q6466" s="114">
        <v>-1.72</v>
      </c>
    </row>
    <row r="6467" spans="1:17" hidden="1">
      <c r="A6467" s="116">
        <v>42490</v>
      </c>
      <c r="B6467" s="114" t="s">
        <v>7473</v>
      </c>
      <c r="C6467" s="116">
        <v>42490</v>
      </c>
      <c r="D6467" s="114" t="s">
        <v>7473</v>
      </c>
      <c r="E6467" s="114" t="s">
        <v>2641</v>
      </c>
      <c r="F6467" s="114" t="s">
        <v>3991</v>
      </c>
      <c r="G6467" s="114" t="s">
        <v>7474</v>
      </c>
      <c r="H6467" s="114" t="s">
        <v>2642</v>
      </c>
      <c r="I6467" s="114" t="s">
        <v>81</v>
      </c>
      <c r="J6467" s="114" t="s">
        <v>7475</v>
      </c>
      <c r="K6467" s="114"/>
      <c r="L6467" s="114" t="s">
        <v>20</v>
      </c>
      <c r="M6467" s="114">
        <v>-5</v>
      </c>
      <c r="N6467" s="114" t="s">
        <v>28</v>
      </c>
      <c r="O6467" s="114">
        <v>-7.55</v>
      </c>
      <c r="P6467" s="114">
        <v>-7.55</v>
      </c>
      <c r="Q6467" s="114">
        <v>1.39</v>
      </c>
    </row>
    <row r="6468" spans="1:17" hidden="1">
      <c r="A6468" s="116">
        <v>42490</v>
      </c>
      <c r="B6468" s="114" t="s">
        <v>7473</v>
      </c>
      <c r="C6468" s="116">
        <v>42490</v>
      </c>
      <c r="D6468" s="114" t="s">
        <v>7473</v>
      </c>
      <c r="E6468" s="114" t="s">
        <v>2641</v>
      </c>
      <c r="F6468" s="114" t="s">
        <v>3991</v>
      </c>
      <c r="G6468" s="114" t="s">
        <v>7474</v>
      </c>
      <c r="H6468" s="114" t="s">
        <v>2642</v>
      </c>
      <c r="I6468" s="114" t="s">
        <v>81</v>
      </c>
      <c r="J6468" s="114" t="s">
        <v>7475</v>
      </c>
      <c r="K6468" s="114"/>
      <c r="L6468" s="114" t="s">
        <v>20</v>
      </c>
      <c r="M6468" s="114">
        <v>-6</v>
      </c>
      <c r="N6468" s="114" t="s">
        <v>28</v>
      </c>
      <c r="O6468" s="114">
        <v>-9.06</v>
      </c>
      <c r="P6468" s="114">
        <v>-9.06</v>
      </c>
      <c r="Q6468" s="114">
        <v>1.72</v>
      </c>
    </row>
    <row r="6469" spans="1:17" hidden="1">
      <c r="A6469" s="116">
        <v>42490</v>
      </c>
      <c r="B6469" s="114" t="s">
        <v>7476</v>
      </c>
      <c r="C6469" s="116">
        <v>42490</v>
      </c>
      <c r="D6469" s="114" t="s">
        <v>7476</v>
      </c>
      <c r="E6469" s="114" t="s">
        <v>2641</v>
      </c>
      <c r="F6469" s="114" t="s">
        <v>166</v>
      </c>
      <c r="G6469" s="114" t="s">
        <v>7477</v>
      </c>
      <c r="H6469" s="114" t="s">
        <v>2642</v>
      </c>
      <c r="I6469" s="114" t="s">
        <v>81</v>
      </c>
      <c r="J6469" s="114" t="s">
        <v>7478</v>
      </c>
      <c r="K6469" s="114"/>
      <c r="L6469" s="114" t="s">
        <v>20</v>
      </c>
      <c r="M6469" s="114">
        <v>-6</v>
      </c>
      <c r="N6469" s="114" t="s">
        <v>28</v>
      </c>
      <c r="O6469" s="114">
        <v>-9.06</v>
      </c>
      <c r="P6469" s="114">
        <v>-9.06</v>
      </c>
      <c r="Q6469" s="114">
        <v>1.6</v>
      </c>
    </row>
    <row r="6470" spans="1:17">
      <c r="A6470" s="116">
        <v>42490</v>
      </c>
      <c r="B6470" s="114" t="s">
        <v>7433</v>
      </c>
      <c r="C6470" s="116">
        <v>42490</v>
      </c>
      <c r="D6470" s="114" t="s">
        <v>7433</v>
      </c>
      <c r="E6470" s="114" t="s">
        <v>2641</v>
      </c>
      <c r="F6470" s="114"/>
      <c r="G6470" s="114"/>
      <c r="H6470" s="114" t="s">
        <v>2642</v>
      </c>
      <c r="I6470" s="114" t="s">
        <v>19</v>
      </c>
      <c r="J6470" s="114" t="s">
        <v>7434</v>
      </c>
      <c r="K6470" s="114" t="s">
        <v>21</v>
      </c>
      <c r="L6470" s="114"/>
      <c r="M6470" s="114">
        <v>6</v>
      </c>
      <c r="N6470" s="114" t="s">
        <v>28</v>
      </c>
      <c r="O6470" s="114">
        <v>6.67</v>
      </c>
      <c r="P6470" s="114">
        <v>6.67</v>
      </c>
      <c r="Q6470" s="114">
        <v>0.79</v>
      </c>
    </row>
    <row r="6471" spans="1:17">
      <c r="A6471" s="116">
        <v>42466</v>
      </c>
      <c r="B6471" s="114" t="s">
        <v>8393</v>
      </c>
      <c r="C6471" s="116">
        <v>42466</v>
      </c>
      <c r="D6471" s="114" t="s">
        <v>8393</v>
      </c>
      <c r="E6471" s="114" t="s">
        <v>2641</v>
      </c>
      <c r="F6471" s="114"/>
      <c r="G6471" s="114"/>
      <c r="H6471" s="114" t="s">
        <v>2642</v>
      </c>
      <c r="I6471" s="114" t="s">
        <v>19</v>
      </c>
      <c r="J6471" s="114" t="s">
        <v>8394</v>
      </c>
      <c r="K6471" s="114" t="s">
        <v>21</v>
      </c>
      <c r="L6471" s="114"/>
      <c r="M6471" s="114">
        <v>5</v>
      </c>
      <c r="N6471" s="114" t="s">
        <v>28</v>
      </c>
      <c r="O6471" s="114">
        <v>7.55</v>
      </c>
      <c r="P6471" s="114">
        <v>7.55</v>
      </c>
      <c r="Q6471" s="114">
        <v>-1.39</v>
      </c>
    </row>
    <row r="6472" spans="1:17" hidden="1">
      <c r="A6472" s="116">
        <v>42489</v>
      </c>
      <c r="B6472" s="114" t="s">
        <v>8318</v>
      </c>
      <c r="C6472" s="116">
        <v>42489</v>
      </c>
      <c r="D6472" s="114" t="s">
        <v>8318</v>
      </c>
      <c r="E6472" s="114" t="s">
        <v>2641</v>
      </c>
      <c r="F6472" s="114" t="s">
        <v>4001</v>
      </c>
      <c r="G6472" s="114" t="s">
        <v>8319</v>
      </c>
      <c r="H6472" s="114" t="s">
        <v>2642</v>
      </c>
      <c r="I6472" s="114" t="s">
        <v>81</v>
      </c>
      <c r="J6472" s="114" t="s">
        <v>8320</v>
      </c>
      <c r="K6472" s="114"/>
      <c r="L6472" s="114" t="s">
        <v>20</v>
      </c>
      <c r="M6472" s="114">
        <v>-4</v>
      </c>
      <c r="N6472" s="114" t="s">
        <v>28</v>
      </c>
      <c r="O6472" s="114">
        <v>-6.04</v>
      </c>
      <c r="P6472" s="114">
        <v>-6.04</v>
      </c>
      <c r="Q6472" s="114">
        <v>1.1499999999999999</v>
      </c>
    </row>
    <row r="6473" spans="1:17" hidden="1">
      <c r="A6473" s="116">
        <v>42489</v>
      </c>
      <c r="B6473" s="114" t="s">
        <v>8318</v>
      </c>
      <c r="C6473" s="116">
        <v>42489</v>
      </c>
      <c r="D6473" s="114" t="s">
        <v>8318</v>
      </c>
      <c r="E6473" s="114" t="s">
        <v>2641</v>
      </c>
      <c r="F6473" s="114" t="s">
        <v>4001</v>
      </c>
      <c r="G6473" s="114" t="s">
        <v>8319</v>
      </c>
      <c r="H6473" s="114" t="s">
        <v>2642</v>
      </c>
      <c r="I6473" s="114" t="s">
        <v>81</v>
      </c>
      <c r="J6473" s="114" t="s">
        <v>8320</v>
      </c>
      <c r="K6473" s="114"/>
      <c r="L6473" s="114" t="s">
        <v>20</v>
      </c>
      <c r="M6473" s="114">
        <v>-5</v>
      </c>
      <c r="N6473" s="114" t="s">
        <v>28</v>
      </c>
      <c r="O6473" s="114">
        <v>-7.55</v>
      </c>
      <c r="P6473" s="114">
        <v>-7.55</v>
      </c>
      <c r="Q6473" s="114">
        <v>1.39</v>
      </c>
    </row>
    <row r="6474" spans="1:17">
      <c r="A6474" s="116">
        <v>42478</v>
      </c>
      <c r="B6474" s="114" t="s">
        <v>8396</v>
      </c>
      <c r="C6474" s="116">
        <v>42478</v>
      </c>
      <c r="D6474" s="114" t="s">
        <v>8396</v>
      </c>
      <c r="E6474" s="114" t="s">
        <v>2641</v>
      </c>
      <c r="F6474" s="114"/>
      <c r="G6474" s="114"/>
      <c r="H6474" s="114" t="s">
        <v>2642</v>
      </c>
      <c r="I6474" s="114" t="s">
        <v>19</v>
      </c>
      <c r="J6474" s="114" t="s">
        <v>8397</v>
      </c>
      <c r="K6474" s="114" t="s">
        <v>21</v>
      </c>
      <c r="L6474" s="114"/>
      <c r="M6474" s="114">
        <v>4</v>
      </c>
      <c r="N6474" s="114" t="s">
        <v>28</v>
      </c>
      <c r="O6474" s="114">
        <v>6.04</v>
      </c>
      <c r="P6474" s="114">
        <v>6.04</v>
      </c>
      <c r="Q6474" s="114">
        <v>-1.1499999999999999</v>
      </c>
    </row>
    <row r="6475" spans="1:17">
      <c r="A6475" s="116">
        <v>42466</v>
      </c>
      <c r="B6475" s="114" t="s">
        <v>8399</v>
      </c>
      <c r="C6475" s="116">
        <v>42466</v>
      </c>
      <c r="D6475" s="114" t="s">
        <v>8399</v>
      </c>
      <c r="E6475" s="114" t="s">
        <v>2641</v>
      </c>
      <c r="F6475" s="114"/>
      <c r="G6475" s="114"/>
      <c r="H6475" s="114" t="s">
        <v>2642</v>
      </c>
      <c r="I6475" s="114" t="s">
        <v>19</v>
      </c>
      <c r="J6475" s="114" t="s">
        <v>8400</v>
      </c>
      <c r="K6475" s="114" t="s">
        <v>21</v>
      </c>
      <c r="L6475" s="114"/>
      <c r="M6475" s="114">
        <v>5</v>
      </c>
      <c r="N6475" s="114" t="s">
        <v>28</v>
      </c>
      <c r="O6475" s="114">
        <v>7.55</v>
      </c>
      <c r="P6475" s="114">
        <v>7.55</v>
      </c>
      <c r="Q6475" s="114">
        <v>-1.39</v>
      </c>
    </row>
    <row r="6476" spans="1:17" hidden="1">
      <c r="A6476" s="116">
        <v>42482</v>
      </c>
      <c r="B6476" s="114" t="s">
        <v>7482</v>
      </c>
      <c r="C6476" s="116">
        <v>42482</v>
      </c>
      <c r="D6476" s="114" t="s">
        <v>7483</v>
      </c>
      <c r="E6476" s="114" t="s">
        <v>2643</v>
      </c>
      <c r="F6476" s="114" t="s">
        <v>4127</v>
      </c>
      <c r="G6476" s="114" t="s">
        <v>7484</v>
      </c>
      <c r="H6476" s="114" t="s">
        <v>2642</v>
      </c>
      <c r="I6476" s="114" t="s">
        <v>81</v>
      </c>
      <c r="J6476" s="114" t="s">
        <v>7485</v>
      </c>
      <c r="K6476" s="114"/>
      <c r="L6476" s="114" t="s">
        <v>20</v>
      </c>
      <c r="M6476" s="114">
        <v>-300</v>
      </c>
      <c r="N6476" s="114" t="s">
        <v>28</v>
      </c>
      <c r="O6476" s="114">
        <v>-459</v>
      </c>
      <c r="P6476" s="114">
        <v>-459</v>
      </c>
      <c r="Q6476" s="114">
        <v>54.37</v>
      </c>
    </row>
    <row r="6477" spans="1:17">
      <c r="A6477" s="116">
        <v>42480</v>
      </c>
      <c r="B6477" s="114" t="s">
        <v>8401</v>
      </c>
      <c r="C6477" s="116">
        <v>42480</v>
      </c>
      <c r="D6477" s="114" t="s">
        <v>8401</v>
      </c>
      <c r="E6477" s="114" t="s">
        <v>2643</v>
      </c>
      <c r="F6477" s="114"/>
      <c r="G6477" s="114"/>
      <c r="H6477" s="114" t="s">
        <v>2642</v>
      </c>
      <c r="I6477" s="114" t="s">
        <v>19</v>
      </c>
      <c r="J6477" s="114" t="s">
        <v>8402</v>
      </c>
      <c r="K6477" s="114"/>
      <c r="L6477" s="114" t="s">
        <v>20</v>
      </c>
      <c r="M6477" s="114">
        <v>-300</v>
      </c>
      <c r="N6477" s="114" t="s">
        <v>28</v>
      </c>
      <c r="O6477" s="114">
        <v>-404.63</v>
      </c>
      <c r="P6477" s="114">
        <v>-404.63</v>
      </c>
      <c r="Q6477" s="114">
        <v>0</v>
      </c>
    </row>
    <row r="6478" spans="1:17">
      <c r="A6478" s="116">
        <v>42480</v>
      </c>
      <c r="B6478" s="114" t="s">
        <v>8365</v>
      </c>
      <c r="C6478" s="116">
        <v>42480</v>
      </c>
      <c r="D6478" s="114" t="s">
        <v>8365</v>
      </c>
      <c r="E6478" s="114" t="s">
        <v>2643</v>
      </c>
      <c r="F6478" s="114"/>
      <c r="G6478" s="114"/>
      <c r="H6478" s="114" t="s">
        <v>2642</v>
      </c>
      <c r="I6478" s="114" t="s">
        <v>19</v>
      </c>
      <c r="J6478" s="114" t="s">
        <v>8366</v>
      </c>
      <c r="K6478" s="114" t="s">
        <v>21</v>
      </c>
      <c r="L6478" s="114"/>
      <c r="M6478" s="114">
        <v>300</v>
      </c>
      <c r="N6478" s="114" t="s">
        <v>28</v>
      </c>
      <c r="O6478" s="114">
        <v>459</v>
      </c>
      <c r="P6478" s="114">
        <v>459</v>
      </c>
      <c r="Q6478" s="114">
        <v>-54.37</v>
      </c>
    </row>
    <row r="6479" spans="1:17" hidden="1">
      <c r="A6479" s="116">
        <v>42461</v>
      </c>
      <c r="B6479" s="114" t="s">
        <v>7685</v>
      </c>
      <c r="C6479" s="116">
        <v>42461</v>
      </c>
      <c r="D6479" s="114" t="s">
        <v>7686</v>
      </c>
      <c r="E6479" s="114" t="s">
        <v>2643</v>
      </c>
      <c r="F6479" s="114" t="s">
        <v>7687</v>
      </c>
      <c r="G6479" s="114" t="s">
        <v>7688</v>
      </c>
      <c r="H6479" s="114" t="s">
        <v>2642</v>
      </c>
      <c r="I6479" s="114" t="s">
        <v>81</v>
      </c>
      <c r="J6479" s="114" t="s">
        <v>7689</v>
      </c>
      <c r="K6479" s="114"/>
      <c r="L6479" s="114" t="s">
        <v>20</v>
      </c>
      <c r="M6479" s="114">
        <v>-45</v>
      </c>
      <c r="N6479" s="114" t="s">
        <v>28</v>
      </c>
      <c r="O6479" s="114">
        <v>-60.69</v>
      </c>
      <c r="P6479" s="114">
        <v>-60.7</v>
      </c>
      <c r="Q6479" s="114">
        <v>0.01</v>
      </c>
    </row>
    <row r="6480" spans="1:17">
      <c r="A6480" s="116">
        <v>42480</v>
      </c>
      <c r="B6480" s="114" t="s">
        <v>8365</v>
      </c>
      <c r="C6480" s="116">
        <v>42480</v>
      </c>
      <c r="D6480" s="114" t="s">
        <v>8365</v>
      </c>
      <c r="E6480" s="114" t="s">
        <v>2643</v>
      </c>
      <c r="F6480" s="114"/>
      <c r="G6480" s="114"/>
      <c r="H6480" s="114" t="s">
        <v>2642</v>
      </c>
      <c r="I6480" s="114" t="s">
        <v>19</v>
      </c>
      <c r="J6480" s="114" t="s">
        <v>8366</v>
      </c>
      <c r="K6480" s="114"/>
      <c r="L6480" s="114" t="s">
        <v>20</v>
      </c>
      <c r="M6480" s="114">
        <v>-300</v>
      </c>
      <c r="N6480" s="114" t="s">
        <v>28</v>
      </c>
      <c r="O6480" s="114">
        <v>-459</v>
      </c>
      <c r="P6480" s="114">
        <v>-459</v>
      </c>
      <c r="Q6480" s="114">
        <v>54.37</v>
      </c>
    </row>
    <row r="6481" spans="1:17">
      <c r="A6481" s="116">
        <v>42480</v>
      </c>
      <c r="B6481" s="114" t="s">
        <v>8401</v>
      </c>
      <c r="C6481" s="116">
        <v>42480</v>
      </c>
      <c r="D6481" s="114" t="s">
        <v>8401</v>
      </c>
      <c r="E6481" s="114" t="s">
        <v>2643</v>
      </c>
      <c r="F6481" s="114"/>
      <c r="G6481" s="114"/>
      <c r="H6481" s="114" t="s">
        <v>2642</v>
      </c>
      <c r="I6481" s="114" t="s">
        <v>19</v>
      </c>
      <c r="J6481" s="114" t="s">
        <v>8402</v>
      </c>
      <c r="K6481" s="114" t="s">
        <v>21</v>
      </c>
      <c r="L6481" s="114"/>
      <c r="M6481" s="114">
        <v>300</v>
      </c>
      <c r="N6481" s="114" t="s">
        <v>28</v>
      </c>
      <c r="O6481" s="114">
        <v>404.63</v>
      </c>
      <c r="P6481" s="114">
        <v>404.63</v>
      </c>
      <c r="Q6481" s="114">
        <v>0</v>
      </c>
    </row>
    <row r="6482" spans="1:17" hidden="1">
      <c r="A6482" s="116">
        <v>42480</v>
      </c>
      <c r="B6482" s="114" t="s">
        <v>8403</v>
      </c>
      <c r="C6482" s="116">
        <v>42480</v>
      </c>
      <c r="D6482" s="114" t="s">
        <v>8403</v>
      </c>
      <c r="E6482" s="114" t="s">
        <v>2643</v>
      </c>
      <c r="F6482" s="114"/>
      <c r="G6482" s="114"/>
      <c r="H6482" s="114" t="s">
        <v>2642</v>
      </c>
      <c r="I6482" s="114" t="s">
        <v>66</v>
      </c>
      <c r="J6482" s="114" t="s">
        <v>8404</v>
      </c>
      <c r="K6482" s="114" t="s">
        <v>21</v>
      </c>
      <c r="L6482" s="114"/>
      <c r="M6482" s="114">
        <v>300</v>
      </c>
      <c r="N6482" s="114" t="s">
        <v>28</v>
      </c>
      <c r="O6482" s="114">
        <v>404.63</v>
      </c>
      <c r="P6482" s="114">
        <v>404.63</v>
      </c>
      <c r="Q6482" s="114">
        <v>0</v>
      </c>
    </row>
    <row r="6483" spans="1:17" hidden="1">
      <c r="A6483" s="116">
        <v>42480</v>
      </c>
      <c r="B6483" s="114" t="s">
        <v>8403</v>
      </c>
      <c r="C6483" s="116">
        <v>42480</v>
      </c>
      <c r="D6483" s="114" t="s">
        <v>8403</v>
      </c>
      <c r="E6483" s="114" t="s">
        <v>2643</v>
      </c>
      <c r="F6483" s="114"/>
      <c r="G6483" s="114"/>
      <c r="H6483" s="114" t="s">
        <v>2642</v>
      </c>
      <c r="I6483" s="114" t="s">
        <v>22</v>
      </c>
      <c r="J6483" s="114" t="s">
        <v>8404</v>
      </c>
      <c r="K6483" s="114"/>
      <c r="L6483" s="114" t="s">
        <v>20</v>
      </c>
      <c r="M6483" s="114">
        <v>-300</v>
      </c>
      <c r="N6483" s="114" t="s">
        <v>28</v>
      </c>
      <c r="O6483" s="114">
        <v>-404.63</v>
      </c>
      <c r="P6483" s="114">
        <v>-404.63</v>
      </c>
      <c r="Q6483" s="114">
        <v>0</v>
      </c>
    </row>
    <row r="6484" spans="1:17" hidden="1">
      <c r="A6484" s="116">
        <v>42489</v>
      </c>
      <c r="B6484" s="114" t="s">
        <v>7190</v>
      </c>
      <c r="C6484" s="116">
        <v>42489</v>
      </c>
      <c r="D6484" s="114" t="s">
        <v>7190</v>
      </c>
      <c r="E6484" s="114" t="s">
        <v>2644</v>
      </c>
      <c r="F6484" s="114" t="s">
        <v>886</v>
      </c>
      <c r="G6484" s="114" t="s">
        <v>7191</v>
      </c>
      <c r="H6484" s="114" t="s">
        <v>2645</v>
      </c>
      <c r="I6484" s="114" t="s">
        <v>81</v>
      </c>
      <c r="J6484" s="114" t="s">
        <v>7192</v>
      </c>
      <c r="K6484" s="114"/>
      <c r="L6484" s="114" t="s">
        <v>20</v>
      </c>
      <c r="M6484" s="114">
        <v>-2</v>
      </c>
      <c r="N6484" s="114" t="s">
        <v>28</v>
      </c>
      <c r="O6484" s="114">
        <v>-3.62</v>
      </c>
      <c r="P6484" s="114">
        <v>-3.62</v>
      </c>
      <c r="Q6484" s="114">
        <v>3.62</v>
      </c>
    </row>
    <row r="6485" spans="1:17" hidden="1">
      <c r="A6485" s="116">
        <v>42489</v>
      </c>
      <c r="B6485" s="114" t="s">
        <v>7190</v>
      </c>
      <c r="C6485" s="116">
        <v>42489</v>
      </c>
      <c r="D6485" s="114" t="s">
        <v>7190</v>
      </c>
      <c r="E6485" s="114" t="s">
        <v>2644</v>
      </c>
      <c r="F6485" s="114" t="s">
        <v>886</v>
      </c>
      <c r="G6485" s="114" t="s">
        <v>7191</v>
      </c>
      <c r="H6485" s="114" t="s">
        <v>2645</v>
      </c>
      <c r="I6485" s="114" t="s">
        <v>81</v>
      </c>
      <c r="J6485" s="114" t="s">
        <v>7192</v>
      </c>
      <c r="K6485" s="114" t="s">
        <v>21</v>
      </c>
      <c r="L6485" s="114"/>
      <c r="M6485" s="114">
        <v>2</v>
      </c>
      <c r="N6485" s="114" t="s">
        <v>28</v>
      </c>
      <c r="O6485" s="114">
        <v>3.62</v>
      </c>
      <c r="P6485" s="114">
        <v>0</v>
      </c>
      <c r="Q6485" s="114">
        <v>0</v>
      </c>
    </row>
    <row r="6486" spans="1:17" hidden="1">
      <c r="A6486" s="116">
        <v>42489</v>
      </c>
      <c r="B6486" s="114" t="s">
        <v>7494</v>
      </c>
      <c r="C6486" s="116">
        <v>42489</v>
      </c>
      <c r="D6486" s="114" t="s">
        <v>7494</v>
      </c>
      <c r="E6486" s="114" t="s">
        <v>2644</v>
      </c>
      <c r="F6486" s="114" t="s">
        <v>938</v>
      </c>
      <c r="G6486" s="114" t="s">
        <v>7495</v>
      </c>
      <c r="H6486" s="114" t="s">
        <v>2645</v>
      </c>
      <c r="I6486" s="114" t="s">
        <v>81</v>
      </c>
      <c r="J6486" s="114" t="s">
        <v>7496</v>
      </c>
      <c r="K6486" s="114"/>
      <c r="L6486" s="114" t="s">
        <v>20</v>
      </c>
      <c r="M6486" s="114">
        <v>-406</v>
      </c>
      <c r="N6486" s="114" t="s">
        <v>28</v>
      </c>
      <c r="O6486" s="114">
        <v>-734.86</v>
      </c>
      <c r="P6486" s="114">
        <v>-734.86</v>
      </c>
      <c r="Q6486" s="114">
        <v>734.86</v>
      </c>
    </row>
    <row r="6487" spans="1:17" hidden="1">
      <c r="A6487" s="116">
        <v>42489</v>
      </c>
      <c r="B6487" s="114" t="s">
        <v>8362</v>
      </c>
      <c r="C6487" s="116">
        <v>42489</v>
      </c>
      <c r="D6487" s="114" t="s">
        <v>8362</v>
      </c>
      <c r="E6487" s="114" t="s">
        <v>2644</v>
      </c>
      <c r="F6487" s="114" t="s">
        <v>3984</v>
      </c>
      <c r="G6487" s="114" t="s">
        <v>8363</v>
      </c>
      <c r="H6487" s="114" t="s">
        <v>2645</v>
      </c>
      <c r="I6487" s="114" t="s">
        <v>81</v>
      </c>
      <c r="J6487" s="114" t="s">
        <v>8364</v>
      </c>
      <c r="K6487" s="114"/>
      <c r="L6487" s="114" t="s">
        <v>20</v>
      </c>
      <c r="M6487" s="114">
        <v>-141</v>
      </c>
      <c r="N6487" s="114" t="s">
        <v>28</v>
      </c>
      <c r="O6487" s="114">
        <v>-255.21</v>
      </c>
      <c r="P6487" s="114">
        <v>-255.21</v>
      </c>
      <c r="Q6487" s="114">
        <v>255.21</v>
      </c>
    </row>
    <row r="6488" spans="1:17" hidden="1">
      <c r="A6488" s="116">
        <v>42489</v>
      </c>
      <c r="B6488" s="114" t="s">
        <v>8362</v>
      </c>
      <c r="C6488" s="116">
        <v>42489</v>
      </c>
      <c r="D6488" s="114" t="s">
        <v>8362</v>
      </c>
      <c r="E6488" s="114" t="s">
        <v>2644</v>
      </c>
      <c r="F6488" s="114" t="s">
        <v>3984</v>
      </c>
      <c r="G6488" s="114" t="s">
        <v>8363</v>
      </c>
      <c r="H6488" s="114" t="s">
        <v>2645</v>
      </c>
      <c r="I6488" s="114" t="s">
        <v>81</v>
      </c>
      <c r="J6488" s="114" t="s">
        <v>8364</v>
      </c>
      <c r="K6488" s="114" t="s">
        <v>21</v>
      </c>
      <c r="L6488" s="114"/>
      <c r="M6488" s="114">
        <v>141</v>
      </c>
      <c r="N6488" s="114" t="s">
        <v>28</v>
      </c>
      <c r="O6488" s="114">
        <v>255.21</v>
      </c>
      <c r="P6488" s="114">
        <v>0</v>
      </c>
      <c r="Q6488" s="114">
        <v>0</v>
      </c>
    </row>
    <row r="6489" spans="1:17" hidden="1">
      <c r="A6489" s="116">
        <v>42489</v>
      </c>
      <c r="B6489" s="114" t="s">
        <v>7494</v>
      </c>
      <c r="C6489" s="116">
        <v>42489</v>
      </c>
      <c r="D6489" s="114" t="s">
        <v>7494</v>
      </c>
      <c r="E6489" s="114" t="s">
        <v>2644</v>
      </c>
      <c r="F6489" s="114" t="s">
        <v>938</v>
      </c>
      <c r="G6489" s="114" t="s">
        <v>7495</v>
      </c>
      <c r="H6489" s="114" t="s">
        <v>2645</v>
      </c>
      <c r="I6489" s="114" t="s">
        <v>81</v>
      </c>
      <c r="J6489" s="114" t="s">
        <v>7496</v>
      </c>
      <c r="K6489" s="114" t="s">
        <v>21</v>
      </c>
      <c r="L6489" s="114"/>
      <c r="M6489" s="114">
        <v>406</v>
      </c>
      <c r="N6489" s="114" t="s">
        <v>28</v>
      </c>
      <c r="O6489" s="114">
        <v>734.86</v>
      </c>
      <c r="P6489" s="114">
        <v>0</v>
      </c>
      <c r="Q6489" s="114">
        <v>0</v>
      </c>
    </row>
    <row r="6490" spans="1:17" hidden="1">
      <c r="A6490" s="116">
        <v>42488</v>
      </c>
      <c r="B6490" s="114" t="s">
        <v>7439</v>
      </c>
      <c r="C6490" s="116">
        <v>42488</v>
      </c>
      <c r="D6490" s="114" t="s">
        <v>7440</v>
      </c>
      <c r="E6490" s="114" t="s">
        <v>2644</v>
      </c>
      <c r="F6490" s="114" t="s">
        <v>938</v>
      </c>
      <c r="G6490" s="114" t="s">
        <v>7441</v>
      </c>
      <c r="H6490" s="114" t="s">
        <v>2645</v>
      </c>
      <c r="I6490" s="114" t="s">
        <v>81</v>
      </c>
      <c r="J6490" s="114" t="s">
        <v>7442</v>
      </c>
      <c r="K6490" s="114"/>
      <c r="L6490" s="114" t="s">
        <v>20</v>
      </c>
      <c r="M6490" s="114">
        <v>-15</v>
      </c>
      <c r="N6490" s="114" t="s">
        <v>28</v>
      </c>
      <c r="O6490" s="114">
        <v>-24.57</v>
      </c>
      <c r="P6490" s="114">
        <v>-24.57</v>
      </c>
      <c r="Q6490" s="114">
        <v>0</v>
      </c>
    </row>
    <row r="6491" spans="1:17" hidden="1">
      <c r="A6491" s="116">
        <v>42481</v>
      </c>
      <c r="B6491" s="114" t="s">
        <v>7377</v>
      </c>
      <c r="C6491" s="116">
        <v>42481</v>
      </c>
      <c r="D6491" s="114" t="s">
        <v>7378</v>
      </c>
      <c r="E6491" s="114" t="s">
        <v>2644</v>
      </c>
      <c r="F6491" s="114" t="s">
        <v>938</v>
      </c>
      <c r="G6491" s="114" t="s">
        <v>7379</v>
      </c>
      <c r="H6491" s="114" t="s">
        <v>2645</v>
      </c>
      <c r="I6491" s="114" t="s">
        <v>81</v>
      </c>
      <c r="J6491" s="114" t="s">
        <v>7380</v>
      </c>
      <c r="K6491" s="114"/>
      <c r="L6491" s="114" t="s">
        <v>20</v>
      </c>
      <c r="M6491" s="114">
        <v>-30</v>
      </c>
      <c r="N6491" s="114" t="s">
        <v>28</v>
      </c>
      <c r="O6491" s="114">
        <v>-49.14</v>
      </c>
      <c r="P6491" s="114">
        <v>-49.14</v>
      </c>
      <c r="Q6491" s="114">
        <v>0</v>
      </c>
    </row>
    <row r="6492" spans="1:17" hidden="1">
      <c r="A6492" s="116">
        <v>42487</v>
      </c>
      <c r="B6492" s="114" t="s">
        <v>7357</v>
      </c>
      <c r="C6492" s="116">
        <v>42487</v>
      </c>
      <c r="D6492" s="114" t="s">
        <v>7358</v>
      </c>
      <c r="E6492" s="114" t="s">
        <v>2644</v>
      </c>
      <c r="F6492" s="114" t="s">
        <v>938</v>
      </c>
      <c r="G6492" s="114" t="s">
        <v>7359</v>
      </c>
      <c r="H6492" s="114" t="s">
        <v>2645</v>
      </c>
      <c r="I6492" s="114" t="s">
        <v>81</v>
      </c>
      <c r="J6492" s="114" t="s">
        <v>7360</v>
      </c>
      <c r="K6492" s="114"/>
      <c r="L6492" s="114" t="s">
        <v>20</v>
      </c>
      <c r="M6492" s="114">
        <v>-15</v>
      </c>
      <c r="N6492" s="114" t="s">
        <v>28</v>
      </c>
      <c r="O6492" s="114">
        <v>-24.57</v>
      </c>
      <c r="P6492" s="114">
        <v>-24.57</v>
      </c>
      <c r="Q6492" s="114">
        <v>0</v>
      </c>
    </row>
    <row r="6493" spans="1:17" hidden="1">
      <c r="A6493" s="116">
        <v>42479</v>
      </c>
      <c r="B6493" s="114" t="s">
        <v>7265</v>
      </c>
      <c r="C6493" s="116">
        <v>42479</v>
      </c>
      <c r="D6493" s="114" t="s">
        <v>7266</v>
      </c>
      <c r="E6493" s="114" t="s">
        <v>2644</v>
      </c>
      <c r="F6493" s="114" t="s">
        <v>331</v>
      </c>
      <c r="G6493" s="114" t="s">
        <v>7267</v>
      </c>
      <c r="H6493" s="114" t="s">
        <v>2645</v>
      </c>
      <c r="I6493" s="114" t="s">
        <v>81</v>
      </c>
      <c r="J6493" s="114" t="s">
        <v>7268</v>
      </c>
      <c r="K6493" s="114"/>
      <c r="L6493" s="114" t="s">
        <v>20</v>
      </c>
      <c r="M6493" s="114">
        <v>-15</v>
      </c>
      <c r="N6493" s="114" t="s">
        <v>28</v>
      </c>
      <c r="O6493" s="114">
        <v>-24.57</v>
      </c>
      <c r="P6493" s="114">
        <v>-24.57</v>
      </c>
      <c r="Q6493" s="114">
        <v>0</v>
      </c>
    </row>
    <row r="6494" spans="1:17" hidden="1">
      <c r="A6494" s="116">
        <v>42478</v>
      </c>
      <c r="B6494" s="114" t="s">
        <v>7341</v>
      </c>
      <c r="C6494" s="116">
        <v>42478</v>
      </c>
      <c r="D6494" s="114" t="s">
        <v>7342</v>
      </c>
      <c r="E6494" s="114" t="s">
        <v>2644</v>
      </c>
      <c r="F6494" s="114" t="s">
        <v>938</v>
      </c>
      <c r="G6494" s="114" t="s">
        <v>7343</v>
      </c>
      <c r="H6494" s="114" t="s">
        <v>2645</v>
      </c>
      <c r="I6494" s="114" t="s">
        <v>81</v>
      </c>
      <c r="J6494" s="114" t="s">
        <v>7344</v>
      </c>
      <c r="K6494" s="114"/>
      <c r="L6494" s="114" t="s">
        <v>20</v>
      </c>
      <c r="M6494" s="114">
        <v>-15</v>
      </c>
      <c r="N6494" s="114" t="s">
        <v>28</v>
      </c>
      <c r="O6494" s="114">
        <v>-24.57</v>
      </c>
      <c r="P6494" s="114">
        <v>-24.57</v>
      </c>
      <c r="Q6494" s="114">
        <v>0</v>
      </c>
    </row>
    <row r="6495" spans="1:17" hidden="1">
      <c r="A6495" s="116">
        <v>42473</v>
      </c>
      <c r="B6495" s="114" t="s">
        <v>7532</v>
      </c>
      <c r="C6495" s="116">
        <v>42473</v>
      </c>
      <c r="D6495" s="114" t="s">
        <v>7533</v>
      </c>
      <c r="E6495" s="114" t="s">
        <v>2644</v>
      </c>
      <c r="F6495" s="114" t="s">
        <v>330</v>
      </c>
      <c r="G6495" s="114" t="s">
        <v>7534</v>
      </c>
      <c r="H6495" s="114" t="s">
        <v>2645</v>
      </c>
      <c r="I6495" s="114" t="s">
        <v>81</v>
      </c>
      <c r="J6495" s="114" t="s">
        <v>7535</v>
      </c>
      <c r="K6495" s="114"/>
      <c r="L6495" s="114" t="s">
        <v>20</v>
      </c>
      <c r="M6495" s="114">
        <v>-15</v>
      </c>
      <c r="N6495" s="114" t="s">
        <v>28</v>
      </c>
      <c r="O6495" s="114">
        <v>-24.57</v>
      </c>
      <c r="P6495" s="114">
        <v>-24.57</v>
      </c>
      <c r="Q6495" s="114">
        <v>0</v>
      </c>
    </row>
    <row r="6496" spans="1:17" hidden="1">
      <c r="A6496" s="116">
        <v>42473</v>
      </c>
      <c r="B6496" s="114" t="s">
        <v>7281</v>
      </c>
      <c r="C6496" s="116">
        <v>42473</v>
      </c>
      <c r="D6496" s="114" t="s">
        <v>7282</v>
      </c>
      <c r="E6496" s="114" t="s">
        <v>2644</v>
      </c>
      <c r="F6496" s="114" t="s">
        <v>938</v>
      </c>
      <c r="G6496" s="114" t="s">
        <v>7283</v>
      </c>
      <c r="H6496" s="114" t="s">
        <v>2645</v>
      </c>
      <c r="I6496" s="114" t="s">
        <v>81</v>
      </c>
      <c r="J6496" s="114" t="s">
        <v>7284</v>
      </c>
      <c r="K6496" s="114"/>
      <c r="L6496" s="114" t="s">
        <v>20</v>
      </c>
      <c r="M6496" s="114">
        <v>-15</v>
      </c>
      <c r="N6496" s="114" t="s">
        <v>28</v>
      </c>
      <c r="O6496" s="114">
        <v>-24.57</v>
      </c>
      <c r="P6496" s="114">
        <v>-24.57</v>
      </c>
      <c r="Q6496" s="114">
        <v>0</v>
      </c>
    </row>
    <row r="6497" spans="1:17" hidden="1">
      <c r="A6497" s="116">
        <v>42468</v>
      </c>
      <c r="B6497" s="114" t="s">
        <v>7305</v>
      </c>
      <c r="C6497" s="116">
        <v>42468</v>
      </c>
      <c r="D6497" s="114" t="s">
        <v>7306</v>
      </c>
      <c r="E6497" s="114" t="s">
        <v>2644</v>
      </c>
      <c r="F6497" s="114" t="s">
        <v>938</v>
      </c>
      <c r="G6497" s="114" t="s">
        <v>7307</v>
      </c>
      <c r="H6497" s="114" t="s">
        <v>2645</v>
      </c>
      <c r="I6497" s="114" t="s">
        <v>81</v>
      </c>
      <c r="J6497" s="114" t="s">
        <v>7308</v>
      </c>
      <c r="K6497" s="114"/>
      <c r="L6497" s="114" t="s">
        <v>20</v>
      </c>
      <c r="M6497" s="114">
        <v>-15</v>
      </c>
      <c r="N6497" s="114" t="s">
        <v>28</v>
      </c>
      <c r="O6497" s="114">
        <v>-24.57</v>
      </c>
      <c r="P6497" s="114">
        <v>-24.57</v>
      </c>
      <c r="Q6497" s="114">
        <v>0</v>
      </c>
    </row>
    <row r="6498" spans="1:17" hidden="1">
      <c r="A6498" s="116">
        <v>42468</v>
      </c>
      <c r="B6498" s="114" t="s">
        <v>7525</v>
      </c>
      <c r="C6498" s="116">
        <v>42468</v>
      </c>
      <c r="D6498" s="114" t="s">
        <v>7526</v>
      </c>
      <c r="E6498" s="114" t="s">
        <v>2644</v>
      </c>
      <c r="F6498" s="114" t="s">
        <v>330</v>
      </c>
      <c r="G6498" s="114" t="s">
        <v>7527</v>
      </c>
      <c r="H6498" s="114" t="s">
        <v>2645</v>
      </c>
      <c r="I6498" s="114" t="s">
        <v>81</v>
      </c>
      <c r="J6498" s="114" t="s">
        <v>7528</v>
      </c>
      <c r="K6498" s="114"/>
      <c r="L6498" s="114" t="s">
        <v>20</v>
      </c>
      <c r="M6498" s="114">
        <v>-75</v>
      </c>
      <c r="N6498" s="114" t="s">
        <v>28</v>
      </c>
      <c r="O6498" s="114">
        <v>-122.86</v>
      </c>
      <c r="P6498" s="114">
        <v>-122.86</v>
      </c>
      <c r="Q6498" s="114">
        <v>0</v>
      </c>
    </row>
    <row r="6499" spans="1:17" hidden="1">
      <c r="A6499" s="116">
        <v>42467</v>
      </c>
      <c r="B6499" s="114" t="s">
        <v>7245</v>
      </c>
      <c r="C6499" s="116">
        <v>42467</v>
      </c>
      <c r="D6499" s="114" t="s">
        <v>7246</v>
      </c>
      <c r="E6499" s="114" t="s">
        <v>2644</v>
      </c>
      <c r="F6499" s="114" t="s">
        <v>886</v>
      </c>
      <c r="G6499" s="114" t="s">
        <v>7247</v>
      </c>
      <c r="H6499" s="114" t="s">
        <v>2645</v>
      </c>
      <c r="I6499" s="114" t="s">
        <v>81</v>
      </c>
      <c r="J6499" s="114" t="s">
        <v>7248</v>
      </c>
      <c r="K6499" s="114"/>
      <c r="L6499" s="114" t="s">
        <v>20</v>
      </c>
      <c r="M6499" s="114">
        <v>-600</v>
      </c>
      <c r="N6499" s="114" t="s">
        <v>28</v>
      </c>
      <c r="O6499" s="114">
        <v>-982.85</v>
      </c>
      <c r="P6499" s="114">
        <v>-982.85</v>
      </c>
      <c r="Q6499" s="114">
        <v>0</v>
      </c>
    </row>
    <row r="6500" spans="1:17" hidden="1">
      <c r="A6500" s="116">
        <v>42489</v>
      </c>
      <c r="B6500" s="114" t="s">
        <v>7190</v>
      </c>
      <c r="C6500" s="116">
        <v>42489</v>
      </c>
      <c r="D6500" s="114" t="s">
        <v>7190</v>
      </c>
      <c r="E6500" s="114" t="s">
        <v>2647</v>
      </c>
      <c r="F6500" s="114" t="s">
        <v>886</v>
      </c>
      <c r="G6500" s="114" t="s">
        <v>7191</v>
      </c>
      <c r="H6500" s="114" t="s">
        <v>2648</v>
      </c>
      <c r="I6500" s="114" t="s">
        <v>81</v>
      </c>
      <c r="J6500" s="114" t="s">
        <v>7192</v>
      </c>
      <c r="K6500" s="114"/>
      <c r="L6500" s="114" t="s">
        <v>20</v>
      </c>
      <c r="M6500" s="114">
        <v>-31</v>
      </c>
      <c r="N6500" s="114" t="s">
        <v>28</v>
      </c>
      <c r="O6500" s="114">
        <v>-36.89</v>
      </c>
      <c r="P6500" s="114">
        <v>-36.89</v>
      </c>
      <c r="Q6500" s="114">
        <v>36.89</v>
      </c>
    </row>
    <row r="6501" spans="1:17" hidden="1">
      <c r="A6501" s="116">
        <v>42489</v>
      </c>
      <c r="B6501" s="114" t="s">
        <v>7190</v>
      </c>
      <c r="C6501" s="116">
        <v>42489</v>
      </c>
      <c r="D6501" s="114" t="s">
        <v>7190</v>
      </c>
      <c r="E6501" s="114" t="s">
        <v>2647</v>
      </c>
      <c r="F6501" s="114" t="s">
        <v>886</v>
      </c>
      <c r="G6501" s="114" t="s">
        <v>7191</v>
      </c>
      <c r="H6501" s="114" t="s">
        <v>2648</v>
      </c>
      <c r="I6501" s="114" t="s">
        <v>81</v>
      </c>
      <c r="J6501" s="114" t="s">
        <v>7192</v>
      </c>
      <c r="K6501" s="114" t="s">
        <v>21</v>
      </c>
      <c r="L6501" s="114"/>
      <c r="M6501" s="114">
        <v>31</v>
      </c>
      <c r="N6501" s="114" t="s">
        <v>28</v>
      </c>
      <c r="O6501" s="114">
        <v>36.89</v>
      </c>
      <c r="P6501" s="114">
        <v>0</v>
      </c>
      <c r="Q6501" s="114">
        <v>0</v>
      </c>
    </row>
    <row r="6502" spans="1:17" hidden="1">
      <c r="A6502" s="116">
        <v>42489</v>
      </c>
      <c r="B6502" s="114" t="s">
        <v>8362</v>
      </c>
      <c r="C6502" s="116">
        <v>42489</v>
      </c>
      <c r="D6502" s="114" t="s">
        <v>8362</v>
      </c>
      <c r="E6502" s="114" t="s">
        <v>2647</v>
      </c>
      <c r="F6502" s="114" t="s">
        <v>3984</v>
      </c>
      <c r="G6502" s="114" t="s">
        <v>8363</v>
      </c>
      <c r="H6502" s="114" t="s">
        <v>2648</v>
      </c>
      <c r="I6502" s="114" t="s">
        <v>81</v>
      </c>
      <c r="J6502" s="114" t="s">
        <v>8364</v>
      </c>
      <c r="K6502" s="114"/>
      <c r="L6502" s="114" t="s">
        <v>20</v>
      </c>
      <c r="M6502" s="136">
        <v>-3205</v>
      </c>
      <c r="N6502" s="114" t="s">
        <v>28</v>
      </c>
      <c r="O6502" s="136">
        <v>-3813.95</v>
      </c>
      <c r="P6502" s="136">
        <v>-3813.95</v>
      </c>
      <c r="Q6502" s="136">
        <v>3813.95</v>
      </c>
    </row>
    <row r="6503" spans="1:17" hidden="1">
      <c r="A6503" s="116">
        <v>42489</v>
      </c>
      <c r="B6503" s="114" t="s">
        <v>8362</v>
      </c>
      <c r="C6503" s="116">
        <v>42489</v>
      </c>
      <c r="D6503" s="114" t="s">
        <v>8362</v>
      </c>
      <c r="E6503" s="114" t="s">
        <v>2647</v>
      </c>
      <c r="F6503" s="114" t="s">
        <v>3984</v>
      </c>
      <c r="G6503" s="114" t="s">
        <v>8363</v>
      </c>
      <c r="H6503" s="114" t="s">
        <v>2648</v>
      </c>
      <c r="I6503" s="114" t="s">
        <v>81</v>
      </c>
      <c r="J6503" s="114" t="s">
        <v>8364</v>
      </c>
      <c r="K6503" s="114" t="s">
        <v>21</v>
      </c>
      <c r="L6503" s="114"/>
      <c r="M6503" s="136">
        <v>3205</v>
      </c>
      <c r="N6503" s="114" t="s">
        <v>28</v>
      </c>
      <c r="O6503" s="136">
        <v>3813.95</v>
      </c>
      <c r="P6503" s="114">
        <v>0</v>
      </c>
      <c r="Q6503" s="114">
        <v>0</v>
      </c>
    </row>
    <row r="6504" spans="1:17" hidden="1">
      <c r="A6504" s="116">
        <v>42489</v>
      </c>
      <c r="B6504" s="114" t="s">
        <v>7494</v>
      </c>
      <c r="C6504" s="116">
        <v>42489</v>
      </c>
      <c r="D6504" s="114" t="s">
        <v>7494</v>
      </c>
      <c r="E6504" s="114" t="s">
        <v>2647</v>
      </c>
      <c r="F6504" s="114" t="s">
        <v>938</v>
      </c>
      <c r="G6504" s="114" t="s">
        <v>7495</v>
      </c>
      <c r="H6504" s="114" t="s">
        <v>2648</v>
      </c>
      <c r="I6504" s="114" t="s">
        <v>81</v>
      </c>
      <c r="J6504" s="114" t="s">
        <v>7496</v>
      </c>
      <c r="K6504" s="114"/>
      <c r="L6504" s="114" t="s">
        <v>20</v>
      </c>
      <c r="M6504" s="136">
        <v>-2334</v>
      </c>
      <c r="N6504" s="114" t="s">
        <v>28</v>
      </c>
      <c r="O6504" s="136">
        <v>-2777.46</v>
      </c>
      <c r="P6504" s="136">
        <v>-2777.46</v>
      </c>
      <c r="Q6504" s="136">
        <v>2777.46</v>
      </c>
    </row>
    <row r="6505" spans="1:17" hidden="1">
      <c r="A6505" s="116">
        <v>42489</v>
      </c>
      <c r="B6505" s="114" t="s">
        <v>7494</v>
      </c>
      <c r="C6505" s="116">
        <v>42489</v>
      </c>
      <c r="D6505" s="114" t="s">
        <v>7494</v>
      </c>
      <c r="E6505" s="114" t="s">
        <v>2647</v>
      </c>
      <c r="F6505" s="114" t="s">
        <v>938</v>
      </c>
      <c r="G6505" s="114" t="s">
        <v>7495</v>
      </c>
      <c r="H6505" s="114" t="s">
        <v>2648</v>
      </c>
      <c r="I6505" s="114" t="s">
        <v>81</v>
      </c>
      <c r="J6505" s="114" t="s">
        <v>7496</v>
      </c>
      <c r="K6505" s="114" t="s">
        <v>21</v>
      </c>
      <c r="L6505" s="114"/>
      <c r="M6505" s="136">
        <v>2334</v>
      </c>
      <c r="N6505" s="114" t="s">
        <v>28</v>
      </c>
      <c r="O6505" s="136">
        <v>2777.46</v>
      </c>
      <c r="P6505" s="114">
        <v>0</v>
      </c>
      <c r="Q6505" s="114">
        <v>0</v>
      </c>
    </row>
    <row r="6506" spans="1:17" hidden="1">
      <c r="A6506" s="116">
        <v>42489</v>
      </c>
      <c r="B6506" s="114" t="s">
        <v>7578</v>
      </c>
      <c r="C6506" s="116">
        <v>42489</v>
      </c>
      <c r="D6506" s="114" t="s">
        <v>7579</v>
      </c>
      <c r="E6506" s="114" t="s">
        <v>2647</v>
      </c>
      <c r="F6506" s="114" t="s">
        <v>3990</v>
      </c>
      <c r="G6506" s="114" t="s">
        <v>7580</v>
      </c>
      <c r="H6506" s="114" t="s">
        <v>2648</v>
      </c>
      <c r="I6506" s="114" t="s">
        <v>81</v>
      </c>
      <c r="J6506" s="114" t="s">
        <v>7581</v>
      </c>
      <c r="K6506" s="114"/>
      <c r="L6506" s="114" t="s">
        <v>20</v>
      </c>
      <c r="M6506" s="114">
        <v>-44</v>
      </c>
      <c r="N6506" s="114" t="s">
        <v>28</v>
      </c>
      <c r="O6506" s="114">
        <v>-38.99</v>
      </c>
      <c r="P6506" s="114">
        <v>-38.99</v>
      </c>
      <c r="Q6506" s="114">
        <v>-5.42</v>
      </c>
    </row>
    <row r="6507" spans="1:17" hidden="1">
      <c r="A6507" s="116">
        <v>42482</v>
      </c>
      <c r="B6507" s="114" t="s">
        <v>7718</v>
      </c>
      <c r="C6507" s="116">
        <v>42482</v>
      </c>
      <c r="D6507" s="114" t="s">
        <v>7719</v>
      </c>
      <c r="E6507" s="114" t="s">
        <v>2647</v>
      </c>
      <c r="F6507" s="114" t="s">
        <v>3996</v>
      </c>
      <c r="G6507" s="114" t="s">
        <v>7720</v>
      </c>
      <c r="H6507" s="114" t="s">
        <v>2648</v>
      </c>
      <c r="I6507" s="114" t="s">
        <v>81</v>
      </c>
      <c r="J6507" s="114" t="s">
        <v>7721</v>
      </c>
      <c r="K6507" s="114"/>
      <c r="L6507" s="114" t="s">
        <v>20</v>
      </c>
      <c r="M6507" s="114">
        <v>-1</v>
      </c>
      <c r="N6507" s="114" t="s">
        <v>28</v>
      </c>
      <c r="O6507" s="114">
        <v>-1.17</v>
      </c>
      <c r="P6507" s="114">
        <v>-1.17</v>
      </c>
      <c r="Q6507" s="114">
        <v>0</v>
      </c>
    </row>
    <row r="6508" spans="1:17" hidden="1">
      <c r="A6508" s="116">
        <v>42485</v>
      </c>
      <c r="B6508" s="114" t="s">
        <v>7361</v>
      </c>
      <c r="C6508" s="116">
        <v>42485</v>
      </c>
      <c r="D6508" s="114" t="s">
        <v>7362</v>
      </c>
      <c r="E6508" s="114" t="s">
        <v>2647</v>
      </c>
      <c r="F6508" s="114" t="s">
        <v>938</v>
      </c>
      <c r="G6508" s="114" t="s">
        <v>7363</v>
      </c>
      <c r="H6508" s="114" t="s">
        <v>2648</v>
      </c>
      <c r="I6508" s="114" t="s">
        <v>81</v>
      </c>
      <c r="J6508" s="114" t="s">
        <v>7364</v>
      </c>
      <c r="K6508" s="114"/>
      <c r="L6508" s="114" t="s">
        <v>20</v>
      </c>
      <c r="M6508" s="114">
        <v>-15</v>
      </c>
      <c r="N6508" s="114" t="s">
        <v>28</v>
      </c>
      <c r="O6508" s="114">
        <v>-17.48</v>
      </c>
      <c r="P6508" s="114">
        <v>-17.48</v>
      </c>
      <c r="Q6508" s="114">
        <v>0</v>
      </c>
    </row>
    <row r="6509" spans="1:17" hidden="1">
      <c r="A6509" s="116">
        <v>42482</v>
      </c>
      <c r="B6509" s="114" t="s">
        <v>7345</v>
      </c>
      <c r="C6509" s="116">
        <v>42482</v>
      </c>
      <c r="D6509" s="114" t="s">
        <v>7346</v>
      </c>
      <c r="E6509" s="114" t="s">
        <v>2647</v>
      </c>
      <c r="F6509" s="114" t="s">
        <v>938</v>
      </c>
      <c r="G6509" s="114" t="s">
        <v>7347</v>
      </c>
      <c r="H6509" s="114" t="s">
        <v>2648</v>
      </c>
      <c r="I6509" s="114" t="s">
        <v>81</v>
      </c>
      <c r="J6509" s="114" t="s">
        <v>7348</v>
      </c>
      <c r="K6509" s="114"/>
      <c r="L6509" s="114" t="s">
        <v>20</v>
      </c>
      <c r="M6509" s="114">
        <v>-15</v>
      </c>
      <c r="N6509" s="114" t="s">
        <v>28</v>
      </c>
      <c r="O6509" s="114">
        <v>-17.48</v>
      </c>
      <c r="P6509" s="114">
        <v>-17.48</v>
      </c>
      <c r="Q6509" s="114">
        <v>0</v>
      </c>
    </row>
    <row r="6510" spans="1:17" hidden="1">
      <c r="A6510" s="116">
        <v>42468</v>
      </c>
      <c r="B6510" s="114" t="s">
        <v>7525</v>
      </c>
      <c r="C6510" s="116">
        <v>42468</v>
      </c>
      <c r="D6510" s="114" t="s">
        <v>7526</v>
      </c>
      <c r="E6510" s="114" t="s">
        <v>2647</v>
      </c>
      <c r="F6510" s="114" t="s">
        <v>330</v>
      </c>
      <c r="G6510" s="114" t="s">
        <v>7527</v>
      </c>
      <c r="H6510" s="114" t="s">
        <v>2648</v>
      </c>
      <c r="I6510" s="114" t="s">
        <v>81</v>
      </c>
      <c r="J6510" s="114" t="s">
        <v>7528</v>
      </c>
      <c r="K6510" s="114"/>
      <c r="L6510" s="114" t="s">
        <v>20</v>
      </c>
      <c r="M6510" s="114">
        <v>-45</v>
      </c>
      <c r="N6510" s="114" t="s">
        <v>28</v>
      </c>
      <c r="O6510" s="114">
        <v>-52.39</v>
      </c>
      <c r="P6510" s="114">
        <v>-52.39</v>
      </c>
      <c r="Q6510" s="114">
        <v>0</v>
      </c>
    </row>
    <row r="6511" spans="1:17" hidden="1">
      <c r="A6511" s="116">
        <v>42473</v>
      </c>
      <c r="B6511" s="114" t="s">
        <v>7281</v>
      </c>
      <c r="C6511" s="116">
        <v>42473</v>
      </c>
      <c r="D6511" s="114" t="s">
        <v>7282</v>
      </c>
      <c r="E6511" s="114" t="s">
        <v>2647</v>
      </c>
      <c r="F6511" s="114" t="s">
        <v>938</v>
      </c>
      <c r="G6511" s="114" t="s">
        <v>7283</v>
      </c>
      <c r="H6511" s="114" t="s">
        <v>2648</v>
      </c>
      <c r="I6511" s="114" t="s">
        <v>81</v>
      </c>
      <c r="J6511" s="114" t="s">
        <v>7284</v>
      </c>
      <c r="K6511" s="114"/>
      <c r="L6511" s="114" t="s">
        <v>20</v>
      </c>
      <c r="M6511" s="114">
        <v>-105</v>
      </c>
      <c r="N6511" s="114" t="s">
        <v>28</v>
      </c>
      <c r="O6511" s="114">
        <v>-122.25</v>
      </c>
      <c r="P6511" s="114">
        <v>-122.25</v>
      </c>
      <c r="Q6511" s="114">
        <v>0</v>
      </c>
    </row>
    <row r="6512" spans="1:17" hidden="1">
      <c r="A6512" s="116">
        <v>42473</v>
      </c>
      <c r="B6512" s="114" t="s">
        <v>7532</v>
      </c>
      <c r="C6512" s="116">
        <v>42473</v>
      </c>
      <c r="D6512" s="114" t="s">
        <v>7533</v>
      </c>
      <c r="E6512" s="114" t="s">
        <v>2647</v>
      </c>
      <c r="F6512" s="114" t="s">
        <v>330</v>
      </c>
      <c r="G6512" s="114" t="s">
        <v>7534</v>
      </c>
      <c r="H6512" s="114" t="s">
        <v>2648</v>
      </c>
      <c r="I6512" s="114" t="s">
        <v>81</v>
      </c>
      <c r="J6512" s="114" t="s">
        <v>7535</v>
      </c>
      <c r="K6512" s="114"/>
      <c r="L6512" s="114" t="s">
        <v>20</v>
      </c>
      <c r="M6512" s="114">
        <v>-420</v>
      </c>
      <c r="N6512" s="114" t="s">
        <v>28</v>
      </c>
      <c r="O6512" s="114">
        <v>-489.01</v>
      </c>
      <c r="P6512" s="114">
        <v>-489.01</v>
      </c>
      <c r="Q6512" s="114">
        <v>0</v>
      </c>
    </row>
    <row r="6513" spans="1:17" hidden="1">
      <c r="A6513" s="116">
        <v>42478</v>
      </c>
      <c r="B6513" s="114" t="s">
        <v>7341</v>
      </c>
      <c r="C6513" s="116">
        <v>42478</v>
      </c>
      <c r="D6513" s="114" t="s">
        <v>7342</v>
      </c>
      <c r="E6513" s="114" t="s">
        <v>2647</v>
      </c>
      <c r="F6513" s="114" t="s">
        <v>938</v>
      </c>
      <c r="G6513" s="114" t="s">
        <v>7343</v>
      </c>
      <c r="H6513" s="114" t="s">
        <v>2648</v>
      </c>
      <c r="I6513" s="114" t="s">
        <v>81</v>
      </c>
      <c r="J6513" s="114" t="s">
        <v>7344</v>
      </c>
      <c r="K6513" s="114"/>
      <c r="L6513" s="114" t="s">
        <v>20</v>
      </c>
      <c r="M6513" s="114">
        <v>-15</v>
      </c>
      <c r="N6513" s="114" t="s">
        <v>28</v>
      </c>
      <c r="O6513" s="114">
        <v>-17.47</v>
      </c>
      <c r="P6513" s="114">
        <v>-17.46</v>
      </c>
      <c r="Q6513" s="114">
        <v>0</v>
      </c>
    </row>
    <row r="6514" spans="1:17" hidden="1">
      <c r="A6514" s="116">
        <v>42475</v>
      </c>
      <c r="B6514" s="114" t="s">
        <v>7743</v>
      </c>
      <c r="C6514" s="116">
        <v>42475</v>
      </c>
      <c r="D6514" s="114" t="s">
        <v>7744</v>
      </c>
      <c r="E6514" s="114" t="s">
        <v>2647</v>
      </c>
      <c r="F6514" s="114" t="s">
        <v>331</v>
      </c>
      <c r="G6514" s="114" t="s">
        <v>7745</v>
      </c>
      <c r="H6514" s="114" t="s">
        <v>2648</v>
      </c>
      <c r="I6514" s="114" t="s">
        <v>81</v>
      </c>
      <c r="J6514" s="114" t="s">
        <v>7746</v>
      </c>
      <c r="K6514" s="114"/>
      <c r="L6514" s="114" t="s">
        <v>20</v>
      </c>
      <c r="M6514" s="114">
        <v>-825</v>
      </c>
      <c r="N6514" s="114" t="s">
        <v>28</v>
      </c>
      <c r="O6514" s="114">
        <v>-960.56</v>
      </c>
      <c r="P6514" s="114">
        <v>-960.55</v>
      </c>
      <c r="Q6514" s="114">
        <v>-0.01</v>
      </c>
    </row>
    <row r="6515" spans="1:17" hidden="1">
      <c r="A6515" s="116">
        <v>42474</v>
      </c>
      <c r="B6515" s="114" t="s">
        <v>7261</v>
      </c>
      <c r="C6515" s="116">
        <v>42474</v>
      </c>
      <c r="D6515" s="114" t="s">
        <v>7262</v>
      </c>
      <c r="E6515" s="114" t="s">
        <v>2647</v>
      </c>
      <c r="F6515" s="114" t="s">
        <v>938</v>
      </c>
      <c r="G6515" s="114" t="s">
        <v>7263</v>
      </c>
      <c r="H6515" s="114" t="s">
        <v>2648</v>
      </c>
      <c r="I6515" s="114" t="s">
        <v>81</v>
      </c>
      <c r="J6515" s="114" t="s">
        <v>7264</v>
      </c>
      <c r="K6515" s="114"/>
      <c r="L6515" s="114" t="s">
        <v>20</v>
      </c>
      <c r="M6515" s="114">
        <v>-15</v>
      </c>
      <c r="N6515" s="114" t="s">
        <v>28</v>
      </c>
      <c r="O6515" s="114">
        <v>-17.46</v>
      </c>
      <c r="P6515" s="114">
        <v>-17.46</v>
      </c>
      <c r="Q6515" s="114">
        <v>0</v>
      </c>
    </row>
    <row r="6516" spans="1:17" hidden="1">
      <c r="A6516" s="116">
        <v>42481</v>
      </c>
      <c r="B6516" s="114" t="s">
        <v>7675</v>
      </c>
      <c r="C6516" s="116">
        <v>42481</v>
      </c>
      <c r="D6516" s="114" t="s">
        <v>7676</v>
      </c>
      <c r="E6516" s="114" t="s">
        <v>2647</v>
      </c>
      <c r="F6516" s="114" t="s">
        <v>331</v>
      </c>
      <c r="G6516" s="114" t="s">
        <v>7677</v>
      </c>
      <c r="H6516" s="114" t="s">
        <v>2648</v>
      </c>
      <c r="I6516" s="114" t="s">
        <v>81</v>
      </c>
      <c r="J6516" s="114" t="s">
        <v>7678</v>
      </c>
      <c r="K6516" s="114"/>
      <c r="L6516" s="114" t="s">
        <v>20</v>
      </c>
      <c r="M6516" s="114">
        <v>-638</v>
      </c>
      <c r="N6516" s="114" t="s">
        <v>28</v>
      </c>
      <c r="O6516" s="114">
        <v>-743.61</v>
      </c>
      <c r="P6516" s="114">
        <v>-743.62</v>
      </c>
      <c r="Q6516" s="114">
        <v>0.01</v>
      </c>
    </row>
    <row r="6517" spans="1:17" hidden="1">
      <c r="A6517" s="116">
        <v>42481</v>
      </c>
      <c r="B6517" s="114" t="s">
        <v>7675</v>
      </c>
      <c r="C6517" s="116">
        <v>42481</v>
      </c>
      <c r="D6517" s="114" t="s">
        <v>7676</v>
      </c>
      <c r="E6517" s="114" t="s">
        <v>2647</v>
      </c>
      <c r="F6517" s="114" t="s">
        <v>331</v>
      </c>
      <c r="G6517" s="114" t="s">
        <v>7677</v>
      </c>
      <c r="H6517" s="114" t="s">
        <v>2648</v>
      </c>
      <c r="I6517" s="114" t="s">
        <v>81</v>
      </c>
      <c r="J6517" s="114" t="s">
        <v>7678</v>
      </c>
      <c r="K6517" s="114"/>
      <c r="L6517" s="114" t="s">
        <v>20</v>
      </c>
      <c r="M6517" s="114">
        <v>-187</v>
      </c>
      <c r="N6517" s="114" t="s">
        <v>28</v>
      </c>
      <c r="O6517" s="114">
        <v>-217.74</v>
      </c>
      <c r="P6517" s="114">
        <v>-217.74</v>
      </c>
      <c r="Q6517" s="114">
        <v>0.01</v>
      </c>
    </row>
    <row r="6518" spans="1:17" hidden="1">
      <c r="A6518" s="116">
        <v>42467</v>
      </c>
      <c r="B6518" s="114" t="s">
        <v>7663</v>
      </c>
      <c r="C6518" s="116">
        <v>42467</v>
      </c>
      <c r="D6518" s="114" t="s">
        <v>7664</v>
      </c>
      <c r="E6518" s="114" t="s">
        <v>2647</v>
      </c>
      <c r="F6518" s="114" t="s">
        <v>331</v>
      </c>
      <c r="G6518" s="114" t="s">
        <v>7665</v>
      </c>
      <c r="H6518" s="114" t="s">
        <v>2648</v>
      </c>
      <c r="I6518" s="114" t="s">
        <v>81</v>
      </c>
      <c r="J6518" s="114" t="s">
        <v>7666</v>
      </c>
      <c r="K6518" s="114"/>
      <c r="L6518" s="114" t="s">
        <v>20</v>
      </c>
      <c r="M6518" s="114">
        <v>-825</v>
      </c>
      <c r="N6518" s="114" t="s">
        <v>28</v>
      </c>
      <c r="O6518" s="114">
        <v>-960.55</v>
      </c>
      <c r="P6518" s="114">
        <v>-960.55</v>
      </c>
      <c r="Q6518" s="114">
        <v>0</v>
      </c>
    </row>
    <row r="6519" spans="1:17" hidden="1">
      <c r="A6519" s="116">
        <v>42466</v>
      </c>
      <c r="B6519" s="114" t="s">
        <v>7197</v>
      </c>
      <c r="C6519" s="116">
        <v>42466</v>
      </c>
      <c r="D6519" s="114" t="s">
        <v>7198</v>
      </c>
      <c r="E6519" s="114" t="s">
        <v>2647</v>
      </c>
      <c r="F6519" s="114" t="s">
        <v>938</v>
      </c>
      <c r="G6519" s="114" t="s">
        <v>7199</v>
      </c>
      <c r="H6519" s="114" t="s">
        <v>2648</v>
      </c>
      <c r="I6519" s="114" t="s">
        <v>81</v>
      </c>
      <c r="J6519" s="114" t="s">
        <v>7200</v>
      </c>
      <c r="K6519" s="114"/>
      <c r="L6519" s="114" t="s">
        <v>20</v>
      </c>
      <c r="M6519" s="114">
        <v>-15</v>
      </c>
      <c r="N6519" s="114" t="s">
        <v>28</v>
      </c>
      <c r="O6519" s="114">
        <v>-17.46</v>
      </c>
      <c r="P6519" s="114">
        <v>-17.46</v>
      </c>
      <c r="Q6519" s="114">
        <v>0</v>
      </c>
    </row>
    <row r="6520" spans="1:17" hidden="1">
      <c r="A6520" s="116">
        <v>42461</v>
      </c>
      <c r="B6520" s="114" t="s">
        <v>7698</v>
      </c>
      <c r="C6520" s="116">
        <v>42461</v>
      </c>
      <c r="D6520" s="114" t="s">
        <v>7699</v>
      </c>
      <c r="E6520" s="114" t="s">
        <v>2647</v>
      </c>
      <c r="F6520" s="114" t="s">
        <v>3990</v>
      </c>
      <c r="G6520" s="114" t="s">
        <v>7700</v>
      </c>
      <c r="H6520" s="114" t="s">
        <v>2648</v>
      </c>
      <c r="I6520" s="114" t="s">
        <v>81</v>
      </c>
      <c r="J6520" s="114" t="s">
        <v>7701</v>
      </c>
      <c r="K6520" s="114"/>
      <c r="L6520" s="114" t="s">
        <v>20</v>
      </c>
      <c r="M6520" s="114">
        <v>-30</v>
      </c>
      <c r="N6520" s="114" t="s">
        <v>28</v>
      </c>
      <c r="O6520" s="114">
        <v>-35.700000000000003</v>
      </c>
      <c r="P6520" s="114">
        <v>-35.700000000000003</v>
      </c>
      <c r="Q6520" s="114">
        <v>5.42</v>
      </c>
    </row>
    <row r="6521" spans="1:17" hidden="1">
      <c r="A6521" s="116">
        <v>42479</v>
      </c>
      <c r="B6521" s="114" t="s">
        <v>7608</v>
      </c>
      <c r="C6521" s="116">
        <v>42479</v>
      </c>
      <c r="D6521" s="114" t="s">
        <v>7609</v>
      </c>
      <c r="E6521" s="114" t="s">
        <v>2649</v>
      </c>
      <c r="F6521" s="114" t="s">
        <v>893</v>
      </c>
      <c r="G6521" s="114" t="s">
        <v>7610</v>
      </c>
      <c r="H6521" s="114" t="s">
        <v>2648</v>
      </c>
      <c r="I6521" s="114" t="s">
        <v>81</v>
      </c>
      <c r="J6521" s="114" t="s">
        <v>7611</v>
      </c>
      <c r="K6521" s="114"/>
      <c r="L6521" s="114" t="s">
        <v>20</v>
      </c>
      <c r="M6521" s="114">
        <v>-60</v>
      </c>
      <c r="N6521" s="114" t="s">
        <v>28</v>
      </c>
      <c r="O6521" s="114">
        <v>-70.92</v>
      </c>
      <c r="P6521" s="114">
        <v>-70.930000000000007</v>
      </c>
      <c r="Q6521" s="114">
        <v>0</v>
      </c>
    </row>
    <row r="6522" spans="1:17" hidden="1">
      <c r="A6522" s="116">
        <v>42461</v>
      </c>
      <c r="B6522" s="114" t="s">
        <v>7685</v>
      </c>
      <c r="C6522" s="116">
        <v>42461</v>
      </c>
      <c r="D6522" s="114" t="s">
        <v>7686</v>
      </c>
      <c r="E6522" s="114" t="s">
        <v>2649</v>
      </c>
      <c r="F6522" s="114" t="s">
        <v>7687</v>
      </c>
      <c r="G6522" s="114" t="s">
        <v>7688</v>
      </c>
      <c r="H6522" s="114" t="s">
        <v>2648</v>
      </c>
      <c r="I6522" s="114" t="s">
        <v>81</v>
      </c>
      <c r="J6522" s="114" t="s">
        <v>7689</v>
      </c>
      <c r="K6522" s="114"/>
      <c r="L6522" s="114" t="s">
        <v>20</v>
      </c>
      <c r="M6522" s="114">
        <v>-45</v>
      </c>
      <c r="N6522" s="114" t="s">
        <v>28</v>
      </c>
      <c r="O6522" s="114">
        <v>-53.19</v>
      </c>
      <c r="P6522" s="114">
        <v>-53.2</v>
      </c>
      <c r="Q6522" s="114">
        <v>0.01</v>
      </c>
    </row>
    <row r="6523" spans="1:17" hidden="1">
      <c r="A6523" s="116">
        <v>42478</v>
      </c>
      <c r="B6523" s="114" t="s">
        <v>7794</v>
      </c>
      <c r="C6523" s="116">
        <v>42478</v>
      </c>
      <c r="D6523" s="114" t="s">
        <v>7794</v>
      </c>
      <c r="E6523" s="114" t="s">
        <v>2650</v>
      </c>
      <c r="F6523" s="114" t="s">
        <v>886</v>
      </c>
      <c r="G6523" s="114" t="s">
        <v>7795</v>
      </c>
      <c r="H6523" s="114" t="s">
        <v>2651</v>
      </c>
      <c r="I6523" s="114" t="s">
        <v>81</v>
      </c>
      <c r="J6523" s="114" t="s">
        <v>7796</v>
      </c>
      <c r="K6523" s="114" t="s">
        <v>21</v>
      </c>
      <c r="L6523" s="114"/>
      <c r="M6523" s="114">
        <v>240</v>
      </c>
      <c r="N6523" s="114" t="s">
        <v>28</v>
      </c>
      <c r="O6523" s="114">
        <v>384</v>
      </c>
      <c r="P6523" s="114">
        <v>0</v>
      </c>
      <c r="Q6523" s="114">
        <v>0</v>
      </c>
    </row>
    <row r="6524" spans="1:17" hidden="1">
      <c r="A6524" s="116">
        <v>42478</v>
      </c>
      <c r="B6524" s="114" t="s">
        <v>7794</v>
      </c>
      <c r="C6524" s="116">
        <v>42478</v>
      </c>
      <c r="D6524" s="114" t="s">
        <v>7794</v>
      </c>
      <c r="E6524" s="114" t="s">
        <v>2650</v>
      </c>
      <c r="F6524" s="114" t="s">
        <v>886</v>
      </c>
      <c r="G6524" s="114" t="s">
        <v>7795</v>
      </c>
      <c r="H6524" s="114" t="s">
        <v>2651</v>
      </c>
      <c r="I6524" s="114" t="s">
        <v>81</v>
      </c>
      <c r="J6524" s="114" t="s">
        <v>7796</v>
      </c>
      <c r="K6524" s="114"/>
      <c r="L6524" s="114" t="s">
        <v>20</v>
      </c>
      <c r="M6524" s="114">
        <v>-240</v>
      </c>
      <c r="N6524" s="114" t="s">
        <v>28</v>
      </c>
      <c r="O6524" s="114">
        <v>-384</v>
      </c>
      <c r="P6524" s="114">
        <v>0</v>
      </c>
      <c r="Q6524" s="114">
        <v>0</v>
      </c>
    </row>
    <row r="6525" spans="1:17" hidden="1">
      <c r="A6525" s="116">
        <v>42489</v>
      </c>
      <c r="B6525" s="114" t="s">
        <v>7190</v>
      </c>
      <c r="C6525" s="116">
        <v>42489</v>
      </c>
      <c r="D6525" s="114" t="s">
        <v>7190</v>
      </c>
      <c r="E6525" s="114" t="s">
        <v>2650</v>
      </c>
      <c r="F6525" s="114" t="s">
        <v>886</v>
      </c>
      <c r="G6525" s="114" t="s">
        <v>7191</v>
      </c>
      <c r="H6525" s="114" t="s">
        <v>2651</v>
      </c>
      <c r="I6525" s="114" t="s">
        <v>81</v>
      </c>
      <c r="J6525" s="114" t="s">
        <v>7192</v>
      </c>
      <c r="K6525" s="114" t="s">
        <v>21</v>
      </c>
      <c r="L6525" s="114"/>
      <c r="M6525" s="114">
        <v>29</v>
      </c>
      <c r="N6525" s="114" t="s">
        <v>28</v>
      </c>
      <c r="O6525" s="114">
        <v>46.4</v>
      </c>
      <c r="P6525" s="114">
        <v>0</v>
      </c>
      <c r="Q6525" s="114">
        <v>0</v>
      </c>
    </row>
    <row r="6526" spans="1:17" hidden="1">
      <c r="A6526" s="116">
        <v>42489</v>
      </c>
      <c r="B6526" s="114" t="s">
        <v>7190</v>
      </c>
      <c r="C6526" s="116">
        <v>42489</v>
      </c>
      <c r="D6526" s="114" t="s">
        <v>7190</v>
      </c>
      <c r="E6526" s="114" t="s">
        <v>2650</v>
      </c>
      <c r="F6526" s="114" t="s">
        <v>886</v>
      </c>
      <c r="G6526" s="114" t="s">
        <v>7191</v>
      </c>
      <c r="H6526" s="114" t="s">
        <v>2651</v>
      </c>
      <c r="I6526" s="114" t="s">
        <v>81</v>
      </c>
      <c r="J6526" s="114" t="s">
        <v>7192</v>
      </c>
      <c r="K6526" s="114" t="s">
        <v>21</v>
      </c>
      <c r="L6526" s="114"/>
      <c r="M6526" s="114">
        <v>60</v>
      </c>
      <c r="N6526" s="114" t="s">
        <v>28</v>
      </c>
      <c r="O6526" s="114">
        <v>96</v>
      </c>
      <c r="P6526" s="114">
        <v>0</v>
      </c>
      <c r="Q6526" s="114">
        <v>0</v>
      </c>
    </row>
    <row r="6527" spans="1:17" hidden="1">
      <c r="A6527" s="116">
        <v>42489</v>
      </c>
      <c r="B6527" s="114" t="s">
        <v>7190</v>
      </c>
      <c r="C6527" s="116">
        <v>42489</v>
      </c>
      <c r="D6527" s="114" t="s">
        <v>7190</v>
      </c>
      <c r="E6527" s="114" t="s">
        <v>2650</v>
      </c>
      <c r="F6527" s="114" t="s">
        <v>886</v>
      </c>
      <c r="G6527" s="114" t="s">
        <v>7191</v>
      </c>
      <c r="H6527" s="114" t="s">
        <v>2651</v>
      </c>
      <c r="I6527" s="114" t="s">
        <v>81</v>
      </c>
      <c r="J6527" s="114" t="s">
        <v>7192</v>
      </c>
      <c r="K6527" s="114"/>
      <c r="L6527" s="114" t="s">
        <v>20</v>
      </c>
      <c r="M6527" s="114">
        <v>-29</v>
      </c>
      <c r="N6527" s="114" t="s">
        <v>28</v>
      </c>
      <c r="O6527" s="114">
        <v>-46.4</v>
      </c>
      <c r="P6527" s="114">
        <v>-46.4</v>
      </c>
      <c r="Q6527" s="114">
        <v>46.4</v>
      </c>
    </row>
    <row r="6528" spans="1:17" hidden="1">
      <c r="A6528" s="116">
        <v>42489</v>
      </c>
      <c r="B6528" s="114" t="s">
        <v>7190</v>
      </c>
      <c r="C6528" s="116">
        <v>42489</v>
      </c>
      <c r="D6528" s="114" t="s">
        <v>7190</v>
      </c>
      <c r="E6528" s="114" t="s">
        <v>2650</v>
      </c>
      <c r="F6528" s="114" t="s">
        <v>886</v>
      </c>
      <c r="G6528" s="114" t="s">
        <v>7191</v>
      </c>
      <c r="H6528" s="114" t="s">
        <v>2651</v>
      </c>
      <c r="I6528" s="114" t="s">
        <v>81</v>
      </c>
      <c r="J6528" s="114" t="s">
        <v>7192</v>
      </c>
      <c r="K6528" s="114"/>
      <c r="L6528" s="114" t="s">
        <v>20</v>
      </c>
      <c r="M6528" s="114">
        <v>-60</v>
      </c>
      <c r="N6528" s="114" t="s">
        <v>28</v>
      </c>
      <c r="O6528" s="114">
        <v>-96</v>
      </c>
      <c r="P6528" s="114">
        <v>-96</v>
      </c>
      <c r="Q6528" s="114">
        <v>96</v>
      </c>
    </row>
    <row r="6529" spans="1:17" hidden="1">
      <c r="A6529" s="116">
        <v>42489</v>
      </c>
      <c r="B6529" s="114" t="s">
        <v>7494</v>
      </c>
      <c r="C6529" s="116">
        <v>42489</v>
      </c>
      <c r="D6529" s="114" t="s">
        <v>7494</v>
      </c>
      <c r="E6529" s="114" t="s">
        <v>2650</v>
      </c>
      <c r="F6529" s="114" t="s">
        <v>938</v>
      </c>
      <c r="G6529" s="114" t="s">
        <v>7495</v>
      </c>
      <c r="H6529" s="114" t="s">
        <v>2651</v>
      </c>
      <c r="I6529" s="114" t="s">
        <v>81</v>
      </c>
      <c r="J6529" s="114" t="s">
        <v>7496</v>
      </c>
      <c r="K6529" s="114" t="s">
        <v>21</v>
      </c>
      <c r="L6529" s="114"/>
      <c r="M6529" s="114">
        <v>865</v>
      </c>
      <c r="N6529" s="114" t="s">
        <v>28</v>
      </c>
      <c r="O6529" s="136">
        <v>1384</v>
      </c>
      <c r="P6529" s="114">
        <v>0</v>
      </c>
      <c r="Q6529" s="114">
        <v>0</v>
      </c>
    </row>
    <row r="6530" spans="1:17" hidden="1">
      <c r="A6530" s="116">
        <v>42489</v>
      </c>
      <c r="B6530" s="114" t="s">
        <v>7494</v>
      </c>
      <c r="C6530" s="116">
        <v>42489</v>
      </c>
      <c r="D6530" s="114" t="s">
        <v>7494</v>
      </c>
      <c r="E6530" s="114" t="s">
        <v>2650</v>
      </c>
      <c r="F6530" s="114" t="s">
        <v>938</v>
      </c>
      <c r="G6530" s="114" t="s">
        <v>7495</v>
      </c>
      <c r="H6530" s="114" t="s">
        <v>2651</v>
      </c>
      <c r="I6530" s="114" t="s">
        <v>81</v>
      </c>
      <c r="J6530" s="114" t="s">
        <v>7496</v>
      </c>
      <c r="K6530" s="114"/>
      <c r="L6530" s="114" t="s">
        <v>20</v>
      </c>
      <c r="M6530" s="114">
        <v>-865</v>
      </c>
      <c r="N6530" s="114" t="s">
        <v>28</v>
      </c>
      <c r="O6530" s="136">
        <v>-1384</v>
      </c>
      <c r="P6530" s="136">
        <v>-1384</v>
      </c>
      <c r="Q6530" s="136">
        <v>1384</v>
      </c>
    </row>
    <row r="6531" spans="1:17" hidden="1">
      <c r="A6531" s="116">
        <v>42489</v>
      </c>
      <c r="B6531" s="114" t="s">
        <v>8362</v>
      </c>
      <c r="C6531" s="116">
        <v>42489</v>
      </c>
      <c r="D6531" s="114" t="s">
        <v>8362</v>
      </c>
      <c r="E6531" s="114" t="s">
        <v>2650</v>
      </c>
      <c r="F6531" s="114" t="s">
        <v>3984</v>
      </c>
      <c r="G6531" s="114" t="s">
        <v>8363</v>
      </c>
      <c r="H6531" s="114" t="s">
        <v>2651</v>
      </c>
      <c r="I6531" s="114" t="s">
        <v>81</v>
      </c>
      <c r="J6531" s="114" t="s">
        <v>8364</v>
      </c>
      <c r="K6531" s="114"/>
      <c r="L6531" s="114" t="s">
        <v>20</v>
      </c>
      <c r="M6531" s="136">
        <v>-2359</v>
      </c>
      <c r="N6531" s="114" t="s">
        <v>28</v>
      </c>
      <c r="O6531" s="136">
        <v>-3774.4</v>
      </c>
      <c r="P6531" s="136">
        <v>-3774.4</v>
      </c>
      <c r="Q6531" s="136">
        <v>3774.4</v>
      </c>
    </row>
    <row r="6532" spans="1:17" hidden="1">
      <c r="A6532" s="116">
        <v>42489</v>
      </c>
      <c r="B6532" s="114" t="s">
        <v>8362</v>
      </c>
      <c r="C6532" s="116">
        <v>42489</v>
      </c>
      <c r="D6532" s="114" t="s">
        <v>8362</v>
      </c>
      <c r="E6532" s="114" t="s">
        <v>2650</v>
      </c>
      <c r="F6532" s="114" t="s">
        <v>3984</v>
      </c>
      <c r="G6532" s="114" t="s">
        <v>8363</v>
      </c>
      <c r="H6532" s="114" t="s">
        <v>2651</v>
      </c>
      <c r="I6532" s="114" t="s">
        <v>81</v>
      </c>
      <c r="J6532" s="114" t="s">
        <v>8364</v>
      </c>
      <c r="K6532" s="114" t="s">
        <v>21</v>
      </c>
      <c r="L6532" s="114"/>
      <c r="M6532" s="136">
        <v>2359</v>
      </c>
      <c r="N6532" s="114" t="s">
        <v>28</v>
      </c>
      <c r="O6532" s="136">
        <v>3774.4</v>
      </c>
      <c r="P6532" s="114">
        <v>0</v>
      </c>
      <c r="Q6532" s="114">
        <v>0</v>
      </c>
    </row>
    <row r="6533" spans="1:17" hidden="1">
      <c r="A6533" s="116">
        <v>42488</v>
      </c>
      <c r="B6533" s="114" t="s">
        <v>7439</v>
      </c>
      <c r="C6533" s="116">
        <v>42488</v>
      </c>
      <c r="D6533" s="114" t="s">
        <v>7440</v>
      </c>
      <c r="E6533" s="114" t="s">
        <v>2650</v>
      </c>
      <c r="F6533" s="114" t="s">
        <v>938</v>
      </c>
      <c r="G6533" s="114" t="s">
        <v>7441</v>
      </c>
      <c r="H6533" s="114" t="s">
        <v>2651</v>
      </c>
      <c r="I6533" s="114" t="s">
        <v>81</v>
      </c>
      <c r="J6533" s="114" t="s">
        <v>7442</v>
      </c>
      <c r="K6533" s="114"/>
      <c r="L6533" s="114" t="s">
        <v>20</v>
      </c>
      <c r="M6533" s="114">
        <v>-15</v>
      </c>
      <c r="N6533" s="114" t="s">
        <v>28</v>
      </c>
      <c r="O6533" s="114">
        <v>-22.64</v>
      </c>
      <c r="P6533" s="114">
        <v>-22.64</v>
      </c>
      <c r="Q6533" s="114">
        <v>-0.03</v>
      </c>
    </row>
    <row r="6534" spans="1:17" hidden="1">
      <c r="A6534" s="116">
        <v>42482</v>
      </c>
      <c r="B6534" s="114" t="s">
        <v>7345</v>
      </c>
      <c r="C6534" s="116">
        <v>42482</v>
      </c>
      <c r="D6534" s="114" t="s">
        <v>7346</v>
      </c>
      <c r="E6534" s="114" t="s">
        <v>2650</v>
      </c>
      <c r="F6534" s="114" t="s">
        <v>938</v>
      </c>
      <c r="G6534" s="114" t="s">
        <v>7347</v>
      </c>
      <c r="H6534" s="114" t="s">
        <v>2651</v>
      </c>
      <c r="I6534" s="114" t="s">
        <v>81</v>
      </c>
      <c r="J6534" s="114" t="s">
        <v>7348</v>
      </c>
      <c r="K6534" s="114"/>
      <c r="L6534" s="114" t="s">
        <v>20</v>
      </c>
      <c r="M6534" s="114">
        <v>-15</v>
      </c>
      <c r="N6534" s="114" t="s">
        <v>28</v>
      </c>
      <c r="O6534" s="114">
        <v>-22.64</v>
      </c>
      <c r="P6534" s="114">
        <v>-22.64</v>
      </c>
      <c r="Q6534" s="114">
        <v>-0.03</v>
      </c>
    </row>
    <row r="6535" spans="1:17" hidden="1">
      <c r="A6535" s="116">
        <v>42482</v>
      </c>
      <c r="B6535" s="114" t="s">
        <v>7718</v>
      </c>
      <c r="C6535" s="116">
        <v>42482</v>
      </c>
      <c r="D6535" s="114" t="s">
        <v>7719</v>
      </c>
      <c r="E6535" s="114" t="s">
        <v>2650</v>
      </c>
      <c r="F6535" s="114" t="s">
        <v>3996</v>
      </c>
      <c r="G6535" s="114" t="s">
        <v>7720</v>
      </c>
      <c r="H6535" s="114" t="s">
        <v>2651</v>
      </c>
      <c r="I6535" s="114" t="s">
        <v>81</v>
      </c>
      <c r="J6535" s="114" t="s">
        <v>7721</v>
      </c>
      <c r="K6535" s="114"/>
      <c r="L6535" s="114" t="s">
        <v>20</v>
      </c>
      <c r="M6535" s="114">
        <v>-1</v>
      </c>
      <c r="N6535" s="114" t="s">
        <v>28</v>
      </c>
      <c r="O6535" s="114">
        <v>-1.51</v>
      </c>
      <c r="P6535" s="114">
        <v>-1.51</v>
      </c>
      <c r="Q6535" s="114">
        <v>0</v>
      </c>
    </row>
    <row r="6536" spans="1:17" hidden="1">
      <c r="A6536" s="116">
        <v>42481</v>
      </c>
      <c r="B6536" s="114" t="s">
        <v>7377</v>
      </c>
      <c r="C6536" s="116">
        <v>42481</v>
      </c>
      <c r="D6536" s="114" t="s">
        <v>7378</v>
      </c>
      <c r="E6536" s="114" t="s">
        <v>2650</v>
      </c>
      <c r="F6536" s="114" t="s">
        <v>938</v>
      </c>
      <c r="G6536" s="114" t="s">
        <v>7379</v>
      </c>
      <c r="H6536" s="114" t="s">
        <v>2651</v>
      </c>
      <c r="I6536" s="114" t="s">
        <v>81</v>
      </c>
      <c r="J6536" s="114" t="s">
        <v>7380</v>
      </c>
      <c r="K6536" s="114"/>
      <c r="L6536" s="114" t="s">
        <v>20</v>
      </c>
      <c r="M6536" s="114">
        <v>-30</v>
      </c>
      <c r="N6536" s="114" t="s">
        <v>28</v>
      </c>
      <c r="O6536" s="114">
        <v>-45.28</v>
      </c>
      <c r="P6536" s="114">
        <v>-45.28</v>
      </c>
      <c r="Q6536" s="114">
        <v>-0.06</v>
      </c>
    </row>
    <row r="6537" spans="1:17" hidden="1">
      <c r="A6537" s="116">
        <v>42485</v>
      </c>
      <c r="B6537" s="114" t="s">
        <v>7361</v>
      </c>
      <c r="C6537" s="116">
        <v>42485</v>
      </c>
      <c r="D6537" s="114" t="s">
        <v>7362</v>
      </c>
      <c r="E6537" s="114" t="s">
        <v>2650</v>
      </c>
      <c r="F6537" s="114" t="s">
        <v>938</v>
      </c>
      <c r="G6537" s="114" t="s">
        <v>7363</v>
      </c>
      <c r="H6537" s="114" t="s">
        <v>2651</v>
      </c>
      <c r="I6537" s="114" t="s">
        <v>81</v>
      </c>
      <c r="J6537" s="114" t="s">
        <v>7364</v>
      </c>
      <c r="K6537" s="114"/>
      <c r="L6537" s="114" t="s">
        <v>20</v>
      </c>
      <c r="M6537" s="114">
        <v>-15</v>
      </c>
      <c r="N6537" s="114" t="s">
        <v>28</v>
      </c>
      <c r="O6537" s="114">
        <v>-22.64</v>
      </c>
      <c r="P6537" s="114">
        <v>-22.64</v>
      </c>
      <c r="Q6537" s="114">
        <v>-0.03</v>
      </c>
    </row>
    <row r="6538" spans="1:17" hidden="1">
      <c r="A6538" s="116">
        <v>42487</v>
      </c>
      <c r="B6538" s="114" t="s">
        <v>7357</v>
      </c>
      <c r="C6538" s="116">
        <v>42487</v>
      </c>
      <c r="D6538" s="114" t="s">
        <v>7358</v>
      </c>
      <c r="E6538" s="114" t="s">
        <v>2650</v>
      </c>
      <c r="F6538" s="114" t="s">
        <v>938</v>
      </c>
      <c r="G6538" s="114" t="s">
        <v>7359</v>
      </c>
      <c r="H6538" s="114" t="s">
        <v>2651</v>
      </c>
      <c r="I6538" s="114" t="s">
        <v>81</v>
      </c>
      <c r="J6538" s="114" t="s">
        <v>7360</v>
      </c>
      <c r="K6538" s="114"/>
      <c r="L6538" s="114" t="s">
        <v>20</v>
      </c>
      <c r="M6538" s="114">
        <v>-15</v>
      </c>
      <c r="N6538" s="114" t="s">
        <v>28</v>
      </c>
      <c r="O6538" s="114">
        <v>-22.64</v>
      </c>
      <c r="P6538" s="114">
        <v>-22.64</v>
      </c>
      <c r="Q6538" s="114">
        <v>-0.03</v>
      </c>
    </row>
    <row r="6539" spans="1:17" hidden="1">
      <c r="A6539" s="116">
        <v>42486</v>
      </c>
      <c r="B6539" s="114" t="s">
        <v>7421</v>
      </c>
      <c r="C6539" s="116">
        <v>42486</v>
      </c>
      <c r="D6539" s="114" t="s">
        <v>7422</v>
      </c>
      <c r="E6539" s="114" t="s">
        <v>2650</v>
      </c>
      <c r="F6539" s="114" t="s">
        <v>938</v>
      </c>
      <c r="G6539" s="114" t="s">
        <v>7423</v>
      </c>
      <c r="H6539" s="114" t="s">
        <v>2651</v>
      </c>
      <c r="I6539" s="114" t="s">
        <v>81</v>
      </c>
      <c r="J6539" s="114" t="s">
        <v>7424</v>
      </c>
      <c r="K6539" s="114"/>
      <c r="L6539" s="114" t="s">
        <v>20</v>
      </c>
      <c r="M6539" s="114">
        <v>-15</v>
      </c>
      <c r="N6539" s="114" t="s">
        <v>28</v>
      </c>
      <c r="O6539" s="114">
        <v>-22.64</v>
      </c>
      <c r="P6539" s="114">
        <v>-22.64</v>
      </c>
      <c r="Q6539" s="114">
        <v>-0.03</v>
      </c>
    </row>
    <row r="6540" spans="1:17" hidden="1">
      <c r="A6540" s="116">
        <v>42481</v>
      </c>
      <c r="B6540" s="114" t="s">
        <v>7675</v>
      </c>
      <c r="C6540" s="116">
        <v>42481</v>
      </c>
      <c r="D6540" s="114" t="s">
        <v>7676</v>
      </c>
      <c r="E6540" s="114" t="s">
        <v>2650</v>
      </c>
      <c r="F6540" s="114" t="s">
        <v>331</v>
      </c>
      <c r="G6540" s="114" t="s">
        <v>7677</v>
      </c>
      <c r="H6540" s="114" t="s">
        <v>2651</v>
      </c>
      <c r="I6540" s="114" t="s">
        <v>81</v>
      </c>
      <c r="J6540" s="114" t="s">
        <v>7678</v>
      </c>
      <c r="K6540" s="114"/>
      <c r="L6540" s="114" t="s">
        <v>20</v>
      </c>
      <c r="M6540" s="114">
        <v>-600</v>
      </c>
      <c r="N6540" s="114" t="s">
        <v>28</v>
      </c>
      <c r="O6540" s="114">
        <v>-905.57</v>
      </c>
      <c r="P6540" s="114">
        <v>-905.57</v>
      </c>
      <c r="Q6540" s="114">
        <v>-1.2</v>
      </c>
    </row>
    <row r="6541" spans="1:17" hidden="1">
      <c r="A6541" s="116">
        <v>42480</v>
      </c>
      <c r="B6541" s="114" t="s">
        <v>7389</v>
      </c>
      <c r="C6541" s="116">
        <v>42480</v>
      </c>
      <c r="D6541" s="114" t="s">
        <v>7390</v>
      </c>
      <c r="E6541" s="114" t="s">
        <v>2650</v>
      </c>
      <c r="F6541" s="114" t="s">
        <v>938</v>
      </c>
      <c r="G6541" s="114" t="s">
        <v>7391</v>
      </c>
      <c r="H6541" s="114" t="s">
        <v>2651</v>
      </c>
      <c r="I6541" s="114" t="s">
        <v>81</v>
      </c>
      <c r="J6541" s="114" t="s">
        <v>7392</v>
      </c>
      <c r="K6541" s="114"/>
      <c r="L6541" s="114" t="s">
        <v>20</v>
      </c>
      <c r="M6541" s="114">
        <v>-30</v>
      </c>
      <c r="N6541" s="114" t="s">
        <v>28</v>
      </c>
      <c r="O6541" s="114">
        <v>-45.28</v>
      </c>
      <c r="P6541" s="114">
        <v>-45.28</v>
      </c>
      <c r="Q6541" s="114">
        <v>-0.06</v>
      </c>
    </row>
    <row r="6542" spans="1:17" hidden="1">
      <c r="A6542" s="116">
        <v>42475</v>
      </c>
      <c r="B6542" s="114" t="s">
        <v>7619</v>
      </c>
      <c r="C6542" s="116">
        <v>42475</v>
      </c>
      <c r="D6542" s="114" t="s">
        <v>7620</v>
      </c>
      <c r="E6542" s="114" t="s">
        <v>2650</v>
      </c>
      <c r="F6542" s="114" t="s">
        <v>330</v>
      </c>
      <c r="G6542" s="114" t="s">
        <v>7621</v>
      </c>
      <c r="H6542" s="114" t="s">
        <v>2651</v>
      </c>
      <c r="I6542" s="114" t="s">
        <v>81</v>
      </c>
      <c r="J6542" s="114" t="s">
        <v>7622</v>
      </c>
      <c r="K6542" s="114"/>
      <c r="L6542" s="114" t="s">
        <v>20</v>
      </c>
      <c r="M6542" s="114">
        <v>-15</v>
      </c>
      <c r="N6542" s="114" t="s">
        <v>28</v>
      </c>
      <c r="O6542" s="114">
        <v>-22.64</v>
      </c>
      <c r="P6542" s="114">
        <v>-22.64</v>
      </c>
      <c r="Q6542" s="114">
        <v>-0.03</v>
      </c>
    </row>
    <row r="6543" spans="1:17" hidden="1">
      <c r="A6543" s="116">
        <v>42478</v>
      </c>
      <c r="B6543" s="114" t="s">
        <v>7337</v>
      </c>
      <c r="C6543" s="116">
        <v>42478</v>
      </c>
      <c r="D6543" s="114" t="s">
        <v>7338</v>
      </c>
      <c r="E6543" s="114" t="s">
        <v>2650</v>
      </c>
      <c r="F6543" s="114" t="s">
        <v>330</v>
      </c>
      <c r="G6543" s="114" t="s">
        <v>7339</v>
      </c>
      <c r="H6543" s="114" t="s">
        <v>2651</v>
      </c>
      <c r="I6543" s="114" t="s">
        <v>81</v>
      </c>
      <c r="J6543" s="114" t="s">
        <v>7340</v>
      </c>
      <c r="K6543" s="114"/>
      <c r="L6543" s="114" t="s">
        <v>20</v>
      </c>
      <c r="M6543" s="114">
        <v>-15</v>
      </c>
      <c r="N6543" s="114" t="s">
        <v>28</v>
      </c>
      <c r="O6543" s="114">
        <v>-22.64</v>
      </c>
      <c r="P6543" s="114">
        <v>-22.64</v>
      </c>
      <c r="Q6543" s="114">
        <v>-0.03</v>
      </c>
    </row>
    <row r="6544" spans="1:17" hidden="1">
      <c r="A6544" s="116">
        <v>42478</v>
      </c>
      <c r="B6544" s="114" t="s">
        <v>7540</v>
      </c>
      <c r="C6544" s="116">
        <v>42478</v>
      </c>
      <c r="D6544" s="114" t="s">
        <v>7541</v>
      </c>
      <c r="E6544" s="114" t="s">
        <v>2650</v>
      </c>
      <c r="F6544" s="114" t="s">
        <v>886</v>
      </c>
      <c r="G6544" s="114" t="s">
        <v>7542</v>
      </c>
      <c r="H6544" s="114" t="s">
        <v>2651</v>
      </c>
      <c r="I6544" s="114" t="s">
        <v>81</v>
      </c>
      <c r="J6544" s="114" t="s">
        <v>7543</v>
      </c>
      <c r="K6544" s="114"/>
      <c r="L6544" s="114" t="s">
        <v>20</v>
      </c>
      <c r="M6544" s="114">
        <v>-600</v>
      </c>
      <c r="N6544" s="114" t="s">
        <v>28</v>
      </c>
      <c r="O6544" s="114">
        <v>-905.57</v>
      </c>
      <c r="P6544" s="114">
        <v>-905.57</v>
      </c>
      <c r="Q6544" s="114">
        <v>-1.2</v>
      </c>
    </row>
    <row r="6545" spans="1:17" hidden="1">
      <c r="A6545" s="116">
        <v>42473</v>
      </c>
      <c r="B6545" s="114" t="s">
        <v>7532</v>
      </c>
      <c r="C6545" s="116">
        <v>42473</v>
      </c>
      <c r="D6545" s="114" t="s">
        <v>7533</v>
      </c>
      <c r="E6545" s="114" t="s">
        <v>2650</v>
      </c>
      <c r="F6545" s="114" t="s">
        <v>330</v>
      </c>
      <c r="G6545" s="114" t="s">
        <v>7534</v>
      </c>
      <c r="H6545" s="114" t="s">
        <v>2651</v>
      </c>
      <c r="I6545" s="114" t="s">
        <v>81</v>
      </c>
      <c r="J6545" s="114" t="s">
        <v>7535</v>
      </c>
      <c r="K6545" s="114"/>
      <c r="L6545" s="114" t="s">
        <v>20</v>
      </c>
      <c r="M6545" s="114">
        <v>-135</v>
      </c>
      <c r="N6545" s="114" t="s">
        <v>28</v>
      </c>
      <c r="O6545" s="114">
        <v>-203.75</v>
      </c>
      <c r="P6545" s="114">
        <v>-203.75</v>
      </c>
      <c r="Q6545" s="114">
        <v>-0.27</v>
      </c>
    </row>
    <row r="6546" spans="1:17" hidden="1">
      <c r="A6546" s="116">
        <v>42474</v>
      </c>
      <c r="B6546" s="114" t="s">
        <v>7667</v>
      </c>
      <c r="C6546" s="116">
        <v>42474</v>
      </c>
      <c r="D6546" s="114" t="s">
        <v>7668</v>
      </c>
      <c r="E6546" s="114" t="s">
        <v>2650</v>
      </c>
      <c r="F6546" s="114" t="s">
        <v>294</v>
      </c>
      <c r="G6546" s="114" t="s">
        <v>7669</v>
      </c>
      <c r="H6546" s="114" t="s">
        <v>2651</v>
      </c>
      <c r="I6546" s="114" t="s">
        <v>81</v>
      </c>
      <c r="J6546" s="114" t="s">
        <v>7670</v>
      </c>
      <c r="K6546" s="114"/>
      <c r="L6546" s="114" t="s">
        <v>20</v>
      </c>
      <c r="M6546" s="114">
        <v>-120</v>
      </c>
      <c r="N6546" s="114" t="s">
        <v>28</v>
      </c>
      <c r="O6546" s="114">
        <v>-181.11</v>
      </c>
      <c r="P6546" s="114">
        <v>-181.11</v>
      </c>
      <c r="Q6546" s="114">
        <v>-0.24</v>
      </c>
    </row>
    <row r="6547" spans="1:17" hidden="1">
      <c r="A6547" s="116">
        <v>42468</v>
      </c>
      <c r="B6547" s="114" t="s">
        <v>7525</v>
      </c>
      <c r="C6547" s="116">
        <v>42468</v>
      </c>
      <c r="D6547" s="114" t="s">
        <v>7526</v>
      </c>
      <c r="E6547" s="114" t="s">
        <v>2650</v>
      </c>
      <c r="F6547" s="114" t="s">
        <v>330</v>
      </c>
      <c r="G6547" s="114" t="s">
        <v>7527</v>
      </c>
      <c r="H6547" s="114" t="s">
        <v>2651</v>
      </c>
      <c r="I6547" s="114" t="s">
        <v>81</v>
      </c>
      <c r="J6547" s="114" t="s">
        <v>7528</v>
      </c>
      <c r="K6547" s="114"/>
      <c r="L6547" s="114" t="s">
        <v>20</v>
      </c>
      <c r="M6547" s="114">
        <v>-180</v>
      </c>
      <c r="N6547" s="114" t="s">
        <v>28</v>
      </c>
      <c r="O6547" s="114">
        <v>-271.67</v>
      </c>
      <c r="P6547" s="114">
        <v>-271.67</v>
      </c>
      <c r="Q6547" s="114">
        <v>-0.36</v>
      </c>
    </row>
    <row r="6548" spans="1:17" hidden="1">
      <c r="A6548" s="116">
        <v>42475</v>
      </c>
      <c r="B6548" s="114" t="s">
        <v>7297</v>
      </c>
      <c r="C6548" s="116">
        <v>42475</v>
      </c>
      <c r="D6548" s="114" t="s">
        <v>7298</v>
      </c>
      <c r="E6548" s="114" t="s">
        <v>2650</v>
      </c>
      <c r="F6548" s="114" t="s">
        <v>938</v>
      </c>
      <c r="G6548" s="114" t="s">
        <v>7299</v>
      </c>
      <c r="H6548" s="114" t="s">
        <v>2651</v>
      </c>
      <c r="I6548" s="114" t="s">
        <v>81</v>
      </c>
      <c r="J6548" s="114" t="s">
        <v>7300</v>
      </c>
      <c r="K6548" s="114"/>
      <c r="L6548" s="114" t="s">
        <v>20</v>
      </c>
      <c r="M6548" s="114">
        <v>-15</v>
      </c>
      <c r="N6548" s="114" t="s">
        <v>28</v>
      </c>
      <c r="O6548" s="114">
        <v>-22.64</v>
      </c>
      <c r="P6548" s="114">
        <v>-22.64</v>
      </c>
      <c r="Q6548" s="114">
        <v>-0.03</v>
      </c>
    </row>
    <row r="6549" spans="1:17" hidden="1">
      <c r="A6549" s="116">
        <v>42471</v>
      </c>
      <c r="B6549" s="114" t="s">
        <v>7329</v>
      </c>
      <c r="C6549" s="116">
        <v>42471</v>
      </c>
      <c r="D6549" s="114" t="s">
        <v>7330</v>
      </c>
      <c r="E6549" s="114" t="s">
        <v>2650</v>
      </c>
      <c r="F6549" s="114" t="s">
        <v>886</v>
      </c>
      <c r="G6549" s="114" t="s">
        <v>7331</v>
      </c>
      <c r="H6549" s="114" t="s">
        <v>2651</v>
      </c>
      <c r="I6549" s="114" t="s">
        <v>81</v>
      </c>
      <c r="J6549" s="114" t="s">
        <v>7332</v>
      </c>
      <c r="K6549" s="114"/>
      <c r="L6549" s="114" t="s">
        <v>20</v>
      </c>
      <c r="M6549" s="114">
        <v>-600</v>
      </c>
      <c r="N6549" s="114" t="s">
        <v>28</v>
      </c>
      <c r="O6549" s="114">
        <v>-905.57</v>
      </c>
      <c r="P6549" s="114">
        <v>-905.57</v>
      </c>
      <c r="Q6549" s="114">
        <v>-1.2</v>
      </c>
    </row>
    <row r="6550" spans="1:17" hidden="1">
      <c r="A6550" s="116">
        <v>42465</v>
      </c>
      <c r="B6550" s="114" t="s">
        <v>7225</v>
      </c>
      <c r="C6550" s="116">
        <v>42465</v>
      </c>
      <c r="D6550" s="114" t="s">
        <v>7226</v>
      </c>
      <c r="E6550" s="114" t="s">
        <v>2650</v>
      </c>
      <c r="F6550" s="114" t="s">
        <v>331</v>
      </c>
      <c r="G6550" s="114" t="s">
        <v>7227</v>
      </c>
      <c r="H6550" s="114" t="s">
        <v>2651</v>
      </c>
      <c r="I6550" s="114" t="s">
        <v>81</v>
      </c>
      <c r="J6550" s="114" t="s">
        <v>7228</v>
      </c>
      <c r="K6550" s="114"/>
      <c r="L6550" s="114" t="s">
        <v>20</v>
      </c>
      <c r="M6550" s="114">
        <v>-12</v>
      </c>
      <c r="N6550" s="114" t="s">
        <v>28</v>
      </c>
      <c r="O6550" s="114">
        <v>-17.84</v>
      </c>
      <c r="P6550" s="114">
        <v>-17.84</v>
      </c>
      <c r="Q6550" s="114">
        <v>-0.31</v>
      </c>
    </row>
    <row r="6551" spans="1:17" hidden="1">
      <c r="A6551" s="116">
        <v>42465</v>
      </c>
      <c r="B6551" s="114" t="s">
        <v>7209</v>
      </c>
      <c r="C6551" s="116">
        <v>42465</v>
      </c>
      <c r="D6551" s="114" t="s">
        <v>7210</v>
      </c>
      <c r="E6551" s="114" t="s">
        <v>2650</v>
      </c>
      <c r="F6551" s="114" t="s">
        <v>938</v>
      </c>
      <c r="G6551" s="114" t="s">
        <v>7211</v>
      </c>
      <c r="H6551" s="114" t="s">
        <v>2651</v>
      </c>
      <c r="I6551" s="114" t="s">
        <v>81</v>
      </c>
      <c r="J6551" s="114" t="s">
        <v>7212</v>
      </c>
      <c r="K6551" s="114"/>
      <c r="L6551" s="114" t="s">
        <v>20</v>
      </c>
      <c r="M6551" s="114">
        <v>-15</v>
      </c>
      <c r="N6551" s="114" t="s">
        <v>28</v>
      </c>
      <c r="O6551" s="114">
        <v>-24</v>
      </c>
      <c r="P6551" s="114">
        <v>-24</v>
      </c>
      <c r="Q6551" s="114">
        <v>1.33</v>
      </c>
    </row>
    <row r="6552" spans="1:17" hidden="1">
      <c r="A6552" s="116">
        <v>42465</v>
      </c>
      <c r="B6552" s="114" t="s">
        <v>7225</v>
      </c>
      <c r="C6552" s="116">
        <v>42465</v>
      </c>
      <c r="D6552" s="114" t="s">
        <v>7226</v>
      </c>
      <c r="E6552" s="114" t="s">
        <v>2650</v>
      </c>
      <c r="F6552" s="114" t="s">
        <v>331</v>
      </c>
      <c r="G6552" s="114" t="s">
        <v>7227</v>
      </c>
      <c r="H6552" s="114" t="s">
        <v>2651</v>
      </c>
      <c r="I6552" s="114" t="s">
        <v>81</v>
      </c>
      <c r="J6552" s="114" t="s">
        <v>7228</v>
      </c>
      <c r="K6552" s="114"/>
      <c r="L6552" s="114" t="s">
        <v>20</v>
      </c>
      <c r="M6552" s="114">
        <v>-273</v>
      </c>
      <c r="N6552" s="114" t="s">
        <v>28</v>
      </c>
      <c r="O6552" s="114">
        <v>-436.8</v>
      </c>
      <c r="P6552" s="114">
        <v>-436.8</v>
      </c>
      <c r="Q6552" s="114">
        <v>24.71</v>
      </c>
    </row>
    <row r="6553" spans="1:17" hidden="1">
      <c r="A6553" s="116">
        <v>42465</v>
      </c>
      <c r="B6553" s="114" t="s">
        <v>7225</v>
      </c>
      <c r="C6553" s="116">
        <v>42465</v>
      </c>
      <c r="D6553" s="114" t="s">
        <v>7226</v>
      </c>
      <c r="E6553" s="114" t="s">
        <v>2650</v>
      </c>
      <c r="F6553" s="114" t="s">
        <v>331</v>
      </c>
      <c r="G6553" s="114" t="s">
        <v>7227</v>
      </c>
      <c r="H6553" s="114" t="s">
        <v>2651</v>
      </c>
      <c r="I6553" s="114" t="s">
        <v>81</v>
      </c>
      <c r="J6553" s="114" t="s">
        <v>7228</v>
      </c>
      <c r="K6553" s="114"/>
      <c r="L6553" s="114" t="s">
        <v>20</v>
      </c>
      <c r="M6553" s="114">
        <v>-315</v>
      </c>
      <c r="N6553" s="114" t="s">
        <v>28</v>
      </c>
      <c r="O6553" s="114">
        <v>-504</v>
      </c>
      <c r="P6553" s="114">
        <v>-504</v>
      </c>
      <c r="Q6553" s="114">
        <v>27.95</v>
      </c>
    </row>
    <row r="6554" spans="1:17" hidden="1">
      <c r="A6554" s="116">
        <v>42461</v>
      </c>
      <c r="B6554" s="114" t="s">
        <v>8405</v>
      </c>
      <c r="C6554" s="116">
        <v>42461</v>
      </c>
      <c r="D6554" s="114" t="s">
        <v>8406</v>
      </c>
      <c r="E6554" s="114" t="s">
        <v>2650</v>
      </c>
      <c r="F6554" s="114" t="s">
        <v>3989</v>
      </c>
      <c r="G6554" s="114" t="s">
        <v>8407</v>
      </c>
      <c r="H6554" s="114" t="s">
        <v>2651</v>
      </c>
      <c r="I6554" s="114" t="s">
        <v>81</v>
      </c>
      <c r="J6554" s="114" t="s">
        <v>8408</v>
      </c>
      <c r="K6554" s="114"/>
      <c r="L6554" s="114" t="s">
        <v>20</v>
      </c>
      <c r="M6554" s="114">
        <v>-2</v>
      </c>
      <c r="N6554" s="114" t="s">
        <v>28</v>
      </c>
      <c r="O6554" s="114">
        <v>-2.97</v>
      </c>
      <c r="P6554" s="114">
        <v>-2.97</v>
      </c>
      <c r="Q6554" s="114">
        <v>-0.06</v>
      </c>
    </row>
    <row r="6555" spans="1:17" hidden="1">
      <c r="A6555" s="116">
        <v>42461</v>
      </c>
      <c r="B6555" s="114" t="s">
        <v>7237</v>
      </c>
      <c r="C6555" s="116">
        <v>42461</v>
      </c>
      <c r="D6555" s="114" t="s">
        <v>7238</v>
      </c>
      <c r="E6555" s="114" t="s">
        <v>2650</v>
      </c>
      <c r="F6555" s="114" t="s">
        <v>938</v>
      </c>
      <c r="G6555" s="114" t="s">
        <v>7239</v>
      </c>
      <c r="H6555" s="114" t="s">
        <v>2651</v>
      </c>
      <c r="I6555" s="114" t="s">
        <v>81</v>
      </c>
      <c r="J6555" s="114" t="s">
        <v>7240</v>
      </c>
      <c r="K6555" s="114"/>
      <c r="L6555" s="114" t="s">
        <v>20</v>
      </c>
      <c r="M6555" s="114">
        <v>-15</v>
      </c>
      <c r="N6555" s="114" t="s">
        <v>28</v>
      </c>
      <c r="O6555" s="114">
        <v>-24</v>
      </c>
      <c r="P6555" s="114">
        <v>-24</v>
      </c>
      <c r="Q6555" s="114">
        <v>1.36</v>
      </c>
    </row>
    <row r="6556" spans="1:17" hidden="1">
      <c r="A6556" s="116">
        <v>42467</v>
      </c>
      <c r="B6556" s="114" t="s">
        <v>7663</v>
      </c>
      <c r="C6556" s="116">
        <v>42467</v>
      </c>
      <c r="D6556" s="114" t="s">
        <v>7664</v>
      </c>
      <c r="E6556" s="114" t="s">
        <v>2650</v>
      </c>
      <c r="F6556" s="114" t="s">
        <v>331</v>
      </c>
      <c r="G6556" s="114" t="s">
        <v>7665</v>
      </c>
      <c r="H6556" s="114" t="s">
        <v>2651</v>
      </c>
      <c r="I6556" s="114" t="s">
        <v>81</v>
      </c>
      <c r="J6556" s="114" t="s">
        <v>7666</v>
      </c>
      <c r="K6556" s="114"/>
      <c r="L6556" s="114" t="s">
        <v>20</v>
      </c>
      <c r="M6556" s="114">
        <v>-600</v>
      </c>
      <c r="N6556" s="114" t="s">
        <v>28</v>
      </c>
      <c r="O6556" s="114">
        <v>-905.57</v>
      </c>
      <c r="P6556" s="114">
        <v>-905.57</v>
      </c>
      <c r="Q6556" s="114">
        <v>-1.2</v>
      </c>
    </row>
    <row r="6557" spans="1:17" hidden="1">
      <c r="A6557" s="116">
        <v>42473</v>
      </c>
      <c r="B6557" s="114" t="s">
        <v>7281</v>
      </c>
      <c r="C6557" s="116">
        <v>42473</v>
      </c>
      <c r="D6557" s="114" t="s">
        <v>7282</v>
      </c>
      <c r="E6557" s="114" t="s">
        <v>2650</v>
      </c>
      <c r="F6557" s="114" t="s">
        <v>938</v>
      </c>
      <c r="G6557" s="114" t="s">
        <v>7283</v>
      </c>
      <c r="H6557" s="114" t="s">
        <v>2651</v>
      </c>
      <c r="I6557" s="114" t="s">
        <v>81</v>
      </c>
      <c r="J6557" s="114" t="s">
        <v>7284</v>
      </c>
      <c r="K6557" s="114"/>
      <c r="L6557" s="114" t="s">
        <v>20</v>
      </c>
      <c r="M6557" s="114">
        <v>-30</v>
      </c>
      <c r="N6557" s="114" t="s">
        <v>28</v>
      </c>
      <c r="O6557" s="114">
        <v>-45.28</v>
      </c>
      <c r="P6557" s="114">
        <v>-45.28</v>
      </c>
      <c r="Q6557" s="114">
        <v>-0.06</v>
      </c>
    </row>
    <row r="6558" spans="1:17">
      <c r="A6558" s="116">
        <v>42466</v>
      </c>
      <c r="B6558" s="114" t="s">
        <v>8391</v>
      </c>
      <c r="C6558" s="116">
        <v>42466</v>
      </c>
      <c r="D6558" s="114" t="s">
        <v>8391</v>
      </c>
      <c r="E6558" s="114" t="s">
        <v>2652</v>
      </c>
      <c r="F6558" s="114"/>
      <c r="G6558" s="114"/>
      <c r="H6558" s="114" t="s">
        <v>2651</v>
      </c>
      <c r="I6558" s="114" t="s">
        <v>19</v>
      </c>
      <c r="J6558" s="114" t="s">
        <v>8392</v>
      </c>
      <c r="K6558" s="114" t="s">
        <v>21</v>
      </c>
      <c r="L6558" s="114"/>
      <c r="M6558" s="136">
        <v>1200</v>
      </c>
      <c r="N6558" s="114" t="s">
        <v>28</v>
      </c>
      <c r="O6558" s="136">
        <v>1956</v>
      </c>
      <c r="P6558" s="136">
        <v>1956</v>
      </c>
      <c r="Q6558" s="114">
        <v>-99.29</v>
      </c>
    </row>
    <row r="6559" spans="1:17">
      <c r="A6559" s="116">
        <v>42465</v>
      </c>
      <c r="B6559" s="114" t="s">
        <v>8409</v>
      </c>
      <c r="C6559" s="116">
        <v>42465</v>
      </c>
      <c r="D6559" s="114" t="s">
        <v>8409</v>
      </c>
      <c r="E6559" s="114" t="s">
        <v>2652</v>
      </c>
      <c r="F6559" s="114"/>
      <c r="G6559" s="114"/>
      <c r="H6559" s="114" t="s">
        <v>2651</v>
      </c>
      <c r="I6559" s="114" t="s">
        <v>19</v>
      </c>
      <c r="J6559" s="114" t="s">
        <v>8410</v>
      </c>
      <c r="K6559" s="114"/>
      <c r="L6559" s="114" t="s">
        <v>20</v>
      </c>
      <c r="M6559" s="136">
        <v>-1200</v>
      </c>
      <c r="N6559" s="114" t="s">
        <v>28</v>
      </c>
      <c r="O6559" s="136">
        <v>-1856.71</v>
      </c>
      <c r="P6559" s="136">
        <v>-1856.71</v>
      </c>
      <c r="Q6559" s="114">
        <v>0</v>
      </c>
    </row>
    <row r="6560" spans="1:17" hidden="1">
      <c r="A6560" s="116">
        <v>42467</v>
      </c>
      <c r="B6560" s="114" t="s">
        <v>7956</v>
      </c>
      <c r="C6560" s="116">
        <v>42467</v>
      </c>
      <c r="D6560" s="114" t="s">
        <v>7957</v>
      </c>
      <c r="E6560" s="114" t="s">
        <v>2652</v>
      </c>
      <c r="F6560" s="114" t="s">
        <v>889</v>
      </c>
      <c r="G6560" s="114" t="s">
        <v>7958</v>
      </c>
      <c r="H6560" s="114" t="s">
        <v>2651</v>
      </c>
      <c r="I6560" s="114" t="s">
        <v>81</v>
      </c>
      <c r="J6560" s="114" t="s">
        <v>7959</v>
      </c>
      <c r="K6560" s="114"/>
      <c r="L6560" s="114" t="s">
        <v>20</v>
      </c>
      <c r="M6560" s="136">
        <v>-1200</v>
      </c>
      <c r="N6560" s="114" t="s">
        <v>28</v>
      </c>
      <c r="O6560" s="136">
        <v>-1956</v>
      </c>
      <c r="P6560" s="136">
        <v>-1956</v>
      </c>
      <c r="Q6560" s="114">
        <v>99.29</v>
      </c>
    </row>
    <row r="6561" spans="1:17" hidden="1">
      <c r="A6561" s="116">
        <v>42461</v>
      </c>
      <c r="B6561" s="114" t="s">
        <v>7685</v>
      </c>
      <c r="C6561" s="116">
        <v>42461</v>
      </c>
      <c r="D6561" s="114" t="s">
        <v>7686</v>
      </c>
      <c r="E6561" s="114" t="s">
        <v>2652</v>
      </c>
      <c r="F6561" s="114" t="s">
        <v>7687</v>
      </c>
      <c r="G6561" s="114" t="s">
        <v>7688</v>
      </c>
      <c r="H6561" s="114" t="s">
        <v>2651</v>
      </c>
      <c r="I6561" s="114" t="s">
        <v>81</v>
      </c>
      <c r="J6561" s="114" t="s">
        <v>7689</v>
      </c>
      <c r="K6561" s="114"/>
      <c r="L6561" s="114" t="s">
        <v>20</v>
      </c>
      <c r="M6561" s="114">
        <v>-45</v>
      </c>
      <c r="N6561" s="114" t="s">
        <v>28</v>
      </c>
      <c r="O6561" s="114">
        <v>-69.63</v>
      </c>
      <c r="P6561" s="114">
        <v>-69.63</v>
      </c>
      <c r="Q6561" s="114">
        <v>0</v>
      </c>
    </row>
    <row r="6562" spans="1:17">
      <c r="A6562" s="116">
        <v>42465</v>
      </c>
      <c r="B6562" s="114" t="s">
        <v>8409</v>
      </c>
      <c r="C6562" s="116">
        <v>42465</v>
      </c>
      <c r="D6562" s="114" t="s">
        <v>8409</v>
      </c>
      <c r="E6562" s="114" t="s">
        <v>2652</v>
      </c>
      <c r="F6562" s="114"/>
      <c r="G6562" s="114"/>
      <c r="H6562" s="114" t="s">
        <v>2651</v>
      </c>
      <c r="I6562" s="114" t="s">
        <v>19</v>
      </c>
      <c r="J6562" s="114" t="s">
        <v>8410</v>
      </c>
      <c r="K6562" s="114" t="s">
        <v>21</v>
      </c>
      <c r="L6562" s="114"/>
      <c r="M6562" s="136">
        <v>1200</v>
      </c>
      <c r="N6562" s="114" t="s">
        <v>28</v>
      </c>
      <c r="O6562" s="136">
        <v>1856.71</v>
      </c>
      <c r="P6562" s="136">
        <v>1856.71</v>
      </c>
      <c r="Q6562" s="114">
        <v>0</v>
      </c>
    </row>
    <row r="6563" spans="1:17">
      <c r="A6563" s="116">
        <v>42466</v>
      </c>
      <c r="B6563" s="114" t="s">
        <v>8391</v>
      </c>
      <c r="C6563" s="116">
        <v>42466</v>
      </c>
      <c r="D6563" s="114" t="s">
        <v>8391</v>
      </c>
      <c r="E6563" s="114" t="s">
        <v>2652</v>
      </c>
      <c r="F6563" s="114"/>
      <c r="G6563" s="114"/>
      <c r="H6563" s="114" t="s">
        <v>2651</v>
      </c>
      <c r="I6563" s="114" t="s">
        <v>19</v>
      </c>
      <c r="J6563" s="114" t="s">
        <v>8392</v>
      </c>
      <c r="K6563" s="114"/>
      <c r="L6563" s="114" t="s">
        <v>20</v>
      </c>
      <c r="M6563" s="136">
        <v>-1200</v>
      </c>
      <c r="N6563" s="114" t="s">
        <v>28</v>
      </c>
      <c r="O6563" s="136">
        <v>-1956</v>
      </c>
      <c r="P6563" s="136">
        <v>-1956</v>
      </c>
      <c r="Q6563" s="114">
        <v>99.29</v>
      </c>
    </row>
    <row r="6564" spans="1:17" hidden="1">
      <c r="A6564" s="116">
        <v>42466</v>
      </c>
      <c r="B6564" s="114" t="s">
        <v>8411</v>
      </c>
      <c r="C6564" s="116">
        <v>42466</v>
      </c>
      <c r="D6564" s="114" t="s">
        <v>8411</v>
      </c>
      <c r="E6564" s="114" t="s">
        <v>2652</v>
      </c>
      <c r="F6564" s="114"/>
      <c r="G6564" s="114"/>
      <c r="H6564" s="114" t="s">
        <v>2651</v>
      </c>
      <c r="I6564" s="114" t="s">
        <v>66</v>
      </c>
      <c r="J6564" s="114" t="s">
        <v>8412</v>
      </c>
      <c r="K6564" s="114" t="s">
        <v>21</v>
      </c>
      <c r="L6564" s="114"/>
      <c r="M6564" s="136">
        <v>1200</v>
      </c>
      <c r="N6564" s="114" t="s">
        <v>28</v>
      </c>
      <c r="O6564" s="136">
        <v>1856.71</v>
      </c>
      <c r="P6564" s="136">
        <v>1856.71</v>
      </c>
      <c r="Q6564" s="114">
        <v>0</v>
      </c>
    </row>
    <row r="6565" spans="1:17" hidden="1">
      <c r="A6565" s="116">
        <v>42466</v>
      </c>
      <c r="B6565" s="114" t="s">
        <v>8411</v>
      </c>
      <c r="C6565" s="116">
        <v>42466</v>
      </c>
      <c r="D6565" s="114" t="s">
        <v>8411</v>
      </c>
      <c r="E6565" s="114" t="s">
        <v>2652</v>
      </c>
      <c r="F6565" s="114"/>
      <c r="G6565" s="114"/>
      <c r="H6565" s="114" t="s">
        <v>2651</v>
      </c>
      <c r="I6565" s="114" t="s">
        <v>22</v>
      </c>
      <c r="J6565" s="114" t="s">
        <v>8412</v>
      </c>
      <c r="K6565" s="114"/>
      <c r="L6565" s="114" t="s">
        <v>20</v>
      </c>
      <c r="M6565" s="136">
        <v>-1200</v>
      </c>
      <c r="N6565" s="114" t="s">
        <v>28</v>
      </c>
      <c r="O6565" s="136">
        <v>-1856.71</v>
      </c>
      <c r="P6565" s="136">
        <v>-1856.71</v>
      </c>
      <c r="Q6565" s="114">
        <v>0</v>
      </c>
    </row>
    <row r="6566" spans="1:17" hidden="1">
      <c r="A6566" s="116">
        <v>42489</v>
      </c>
      <c r="B6566" s="114" t="s">
        <v>7190</v>
      </c>
      <c r="C6566" s="116">
        <v>42489</v>
      </c>
      <c r="D6566" s="114" t="s">
        <v>7190</v>
      </c>
      <c r="E6566" s="114" t="s">
        <v>2653</v>
      </c>
      <c r="F6566" s="114" t="s">
        <v>886</v>
      </c>
      <c r="G6566" s="114" t="s">
        <v>7191</v>
      </c>
      <c r="H6566" s="114" t="s">
        <v>2654</v>
      </c>
      <c r="I6566" s="114" t="s">
        <v>81</v>
      </c>
      <c r="J6566" s="114" t="s">
        <v>7192</v>
      </c>
      <c r="K6566" s="114"/>
      <c r="L6566" s="114" t="s">
        <v>20</v>
      </c>
      <c r="M6566" s="114">
        <v>-4</v>
      </c>
      <c r="N6566" s="114" t="s">
        <v>28</v>
      </c>
      <c r="O6566" s="114">
        <v>-9.6</v>
      </c>
      <c r="P6566" s="114">
        <v>-9.6</v>
      </c>
      <c r="Q6566" s="114">
        <v>9.6</v>
      </c>
    </row>
    <row r="6567" spans="1:17" hidden="1">
      <c r="A6567" s="116">
        <v>42489</v>
      </c>
      <c r="B6567" s="114" t="s">
        <v>7190</v>
      </c>
      <c r="C6567" s="116">
        <v>42489</v>
      </c>
      <c r="D6567" s="114" t="s">
        <v>7190</v>
      </c>
      <c r="E6567" s="114" t="s">
        <v>2653</v>
      </c>
      <c r="F6567" s="114" t="s">
        <v>886</v>
      </c>
      <c r="G6567" s="114" t="s">
        <v>7191</v>
      </c>
      <c r="H6567" s="114" t="s">
        <v>2654</v>
      </c>
      <c r="I6567" s="114" t="s">
        <v>81</v>
      </c>
      <c r="J6567" s="114" t="s">
        <v>7192</v>
      </c>
      <c r="K6567" s="114" t="s">
        <v>21</v>
      </c>
      <c r="L6567" s="114"/>
      <c r="M6567" s="114">
        <v>4</v>
      </c>
      <c r="N6567" s="114" t="s">
        <v>28</v>
      </c>
      <c r="O6567" s="114">
        <v>9.6</v>
      </c>
      <c r="P6567" s="114">
        <v>0</v>
      </c>
      <c r="Q6567" s="114">
        <v>0</v>
      </c>
    </row>
    <row r="6568" spans="1:17" hidden="1">
      <c r="A6568" s="116">
        <v>42489</v>
      </c>
      <c r="B6568" s="114" t="s">
        <v>7494</v>
      </c>
      <c r="C6568" s="116">
        <v>42489</v>
      </c>
      <c r="D6568" s="114" t="s">
        <v>7494</v>
      </c>
      <c r="E6568" s="114" t="s">
        <v>2653</v>
      </c>
      <c r="F6568" s="114" t="s">
        <v>938</v>
      </c>
      <c r="G6568" s="114" t="s">
        <v>7495</v>
      </c>
      <c r="H6568" s="114" t="s">
        <v>2654</v>
      </c>
      <c r="I6568" s="114" t="s">
        <v>81</v>
      </c>
      <c r="J6568" s="114" t="s">
        <v>7496</v>
      </c>
      <c r="K6568" s="114" t="s">
        <v>21</v>
      </c>
      <c r="L6568" s="114"/>
      <c r="M6568" s="114">
        <v>602</v>
      </c>
      <c r="N6568" s="114" t="s">
        <v>28</v>
      </c>
      <c r="O6568" s="136">
        <v>1444.8</v>
      </c>
      <c r="P6568" s="114">
        <v>0</v>
      </c>
      <c r="Q6568" s="114">
        <v>0</v>
      </c>
    </row>
    <row r="6569" spans="1:17" hidden="1">
      <c r="A6569" s="116">
        <v>42489</v>
      </c>
      <c r="B6569" s="114" t="s">
        <v>7494</v>
      </c>
      <c r="C6569" s="116">
        <v>42489</v>
      </c>
      <c r="D6569" s="114" t="s">
        <v>7494</v>
      </c>
      <c r="E6569" s="114" t="s">
        <v>2653</v>
      </c>
      <c r="F6569" s="114" t="s">
        <v>938</v>
      </c>
      <c r="G6569" s="114" t="s">
        <v>7495</v>
      </c>
      <c r="H6569" s="114" t="s">
        <v>2654</v>
      </c>
      <c r="I6569" s="114" t="s">
        <v>81</v>
      </c>
      <c r="J6569" s="114" t="s">
        <v>7496</v>
      </c>
      <c r="K6569" s="114"/>
      <c r="L6569" s="114" t="s">
        <v>20</v>
      </c>
      <c r="M6569" s="114">
        <v>-602</v>
      </c>
      <c r="N6569" s="114" t="s">
        <v>28</v>
      </c>
      <c r="O6569" s="136">
        <v>-1444.8</v>
      </c>
      <c r="P6569" s="136">
        <v>-1444.8</v>
      </c>
      <c r="Q6569" s="136">
        <v>1444.8</v>
      </c>
    </row>
    <row r="6570" spans="1:17" hidden="1">
      <c r="A6570" s="116">
        <v>42488</v>
      </c>
      <c r="B6570" s="114" t="s">
        <v>7439</v>
      </c>
      <c r="C6570" s="116">
        <v>42488</v>
      </c>
      <c r="D6570" s="114" t="s">
        <v>7440</v>
      </c>
      <c r="E6570" s="114" t="s">
        <v>2653</v>
      </c>
      <c r="F6570" s="114" t="s">
        <v>938</v>
      </c>
      <c r="G6570" s="114" t="s">
        <v>7441</v>
      </c>
      <c r="H6570" s="114" t="s">
        <v>2654</v>
      </c>
      <c r="I6570" s="114" t="s">
        <v>81</v>
      </c>
      <c r="J6570" s="114" t="s">
        <v>7442</v>
      </c>
      <c r="K6570" s="114"/>
      <c r="L6570" s="114" t="s">
        <v>20</v>
      </c>
      <c r="M6570" s="114">
        <v>-30</v>
      </c>
      <c r="N6570" s="114" t="s">
        <v>28</v>
      </c>
      <c r="O6570" s="114">
        <v>-68.7</v>
      </c>
      <c r="P6570" s="114">
        <v>-68.7</v>
      </c>
      <c r="Q6570" s="114">
        <v>0</v>
      </c>
    </row>
    <row r="6571" spans="1:17" hidden="1">
      <c r="A6571" s="116">
        <v>42485</v>
      </c>
      <c r="B6571" s="114" t="s">
        <v>7361</v>
      </c>
      <c r="C6571" s="116">
        <v>42485</v>
      </c>
      <c r="D6571" s="114" t="s">
        <v>7362</v>
      </c>
      <c r="E6571" s="114" t="s">
        <v>2653</v>
      </c>
      <c r="F6571" s="114" t="s">
        <v>938</v>
      </c>
      <c r="G6571" s="114" t="s">
        <v>7363</v>
      </c>
      <c r="H6571" s="114" t="s">
        <v>2654</v>
      </c>
      <c r="I6571" s="114" t="s">
        <v>81</v>
      </c>
      <c r="J6571" s="114" t="s">
        <v>7364</v>
      </c>
      <c r="K6571" s="114"/>
      <c r="L6571" s="114" t="s">
        <v>20</v>
      </c>
      <c r="M6571" s="114">
        <v>-30</v>
      </c>
      <c r="N6571" s="114" t="s">
        <v>28</v>
      </c>
      <c r="O6571" s="114">
        <v>-68.7</v>
      </c>
      <c r="P6571" s="114">
        <v>-68.7</v>
      </c>
      <c r="Q6571" s="114">
        <v>0</v>
      </c>
    </row>
    <row r="6572" spans="1:17" hidden="1">
      <c r="A6572" s="116">
        <v>42473</v>
      </c>
      <c r="B6572" s="114" t="s">
        <v>7281</v>
      </c>
      <c r="C6572" s="116">
        <v>42473</v>
      </c>
      <c r="D6572" s="114" t="s">
        <v>7282</v>
      </c>
      <c r="E6572" s="114" t="s">
        <v>2653</v>
      </c>
      <c r="F6572" s="114" t="s">
        <v>938</v>
      </c>
      <c r="G6572" s="114" t="s">
        <v>7283</v>
      </c>
      <c r="H6572" s="114" t="s">
        <v>2654</v>
      </c>
      <c r="I6572" s="114" t="s">
        <v>81</v>
      </c>
      <c r="J6572" s="114" t="s">
        <v>7284</v>
      </c>
      <c r="K6572" s="114"/>
      <c r="L6572" s="114" t="s">
        <v>20</v>
      </c>
      <c r="M6572" s="114">
        <v>-30</v>
      </c>
      <c r="N6572" s="114" t="s">
        <v>28</v>
      </c>
      <c r="O6572" s="114">
        <v>-68.7</v>
      </c>
      <c r="P6572" s="114">
        <v>-68.7</v>
      </c>
      <c r="Q6572" s="114">
        <v>0</v>
      </c>
    </row>
    <row r="6573" spans="1:17" hidden="1">
      <c r="A6573" s="116">
        <v>42465</v>
      </c>
      <c r="B6573" s="114" t="s">
        <v>7501</v>
      </c>
      <c r="C6573" s="116">
        <v>42465</v>
      </c>
      <c r="D6573" s="114" t="s">
        <v>7502</v>
      </c>
      <c r="E6573" s="114" t="s">
        <v>2653</v>
      </c>
      <c r="F6573" s="114" t="s">
        <v>3990</v>
      </c>
      <c r="G6573" s="114" t="s">
        <v>7503</v>
      </c>
      <c r="H6573" s="114" t="s">
        <v>2654</v>
      </c>
      <c r="I6573" s="114" t="s">
        <v>81</v>
      </c>
      <c r="J6573" s="114" t="s">
        <v>7504</v>
      </c>
      <c r="K6573" s="114"/>
      <c r="L6573" s="114" t="s">
        <v>20</v>
      </c>
      <c r="M6573" s="114">
        <v>-30</v>
      </c>
      <c r="N6573" s="114" t="s">
        <v>28</v>
      </c>
      <c r="O6573" s="114">
        <v>-68.7</v>
      </c>
      <c r="P6573" s="114">
        <v>-68.7</v>
      </c>
      <c r="Q6573" s="114">
        <v>0</v>
      </c>
    </row>
    <row r="6574" spans="1:17" hidden="1">
      <c r="A6574" s="116">
        <v>42461</v>
      </c>
      <c r="B6574" s="114" t="s">
        <v>7237</v>
      </c>
      <c r="C6574" s="116">
        <v>42461</v>
      </c>
      <c r="D6574" s="114" t="s">
        <v>7238</v>
      </c>
      <c r="E6574" s="114" t="s">
        <v>2653</v>
      </c>
      <c r="F6574" s="114" t="s">
        <v>938</v>
      </c>
      <c r="G6574" s="114" t="s">
        <v>7239</v>
      </c>
      <c r="H6574" s="114" t="s">
        <v>2654</v>
      </c>
      <c r="I6574" s="114" t="s">
        <v>81</v>
      </c>
      <c r="J6574" s="114" t="s">
        <v>7240</v>
      </c>
      <c r="K6574" s="114"/>
      <c r="L6574" s="114" t="s">
        <v>20</v>
      </c>
      <c r="M6574" s="114">
        <v>-30</v>
      </c>
      <c r="N6574" s="114" t="s">
        <v>28</v>
      </c>
      <c r="O6574" s="114">
        <v>-68.7</v>
      </c>
      <c r="P6574" s="114">
        <v>-68.7</v>
      </c>
      <c r="Q6574" s="114">
        <v>0</v>
      </c>
    </row>
    <row r="6575" spans="1:17" hidden="1">
      <c r="A6575" s="116">
        <v>42467</v>
      </c>
      <c r="B6575" s="114" t="s">
        <v>8383</v>
      </c>
      <c r="C6575" s="116">
        <v>42467</v>
      </c>
      <c r="D6575" s="114" t="s">
        <v>8384</v>
      </c>
      <c r="E6575" s="114" t="s">
        <v>2655</v>
      </c>
      <c r="F6575" s="114" t="s">
        <v>893</v>
      </c>
      <c r="G6575" s="114" t="s">
        <v>8385</v>
      </c>
      <c r="H6575" s="114" t="s">
        <v>2654</v>
      </c>
      <c r="I6575" s="114" t="s">
        <v>81</v>
      </c>
      <c r="J6575" s="114" t="s">
        <v>8386</v>
      </c>
      <c r="K6575" s="114"/>
      <c r="L6575" s="114" t="s">
        <v>20</v>
      </c>
      <c r="M6575" s="114">
        <v>-120</v>
      </c>
      <c r="N6575" s="114" t="s">
        <v>28</v>
      </c>
      <c r="O6575" s="114">
        <v>-306.08999999999997</v>
      </c>
      <c r="P6575" s="114">
        <v>-306.08</v>
      </c>
      <c r="Q6575" s="114">
        <v>-0.01</v>
      </c>
    </row>
    <row r="6576" spans="1:17" hidden="1">
      <c r="A6576" s="116">
        <v>42489</v>
      </c>
      <c r="B6576" s="114" t="s">
        <v>7190</v>
      </c>
      <c r="C6576" s="116">
        <v>42489</v>
      </c>
      <c r="D6576" s="114" t="s">
        <v>7190</v>
      </c>
      <c r="E6576" s="114" t="s">
        <v>2656</v>
      </c>
      <c r="F6576" s="114" t="s">
        <v>886</v>
      </c>
      <c r="G6576" s="114" t="s">
        <v>7191</v>
      </c>
      <c r="H6576" s="114" t="s">
        <v>2657</v>
      </c>
      <c r="I6576" s="114" t="s">
        <v>81</v>
      </c>
      <c r="J6576" s="114" t="s">
        <v>7192</v>
      </c>
      <c r="K6576" s="114" t="s">
        <v>21</v>
      </c>
      <c r="L6576" s="114"/>
      <c r="M6576" s="114">
        <v>34</v>
      </c>
      <c r="N6576" s="114" t="s">
        <v>28</v>
      </c>
      <c r="O6576" s="114">
        <v>57.46</v>
      </c>
      <c r="P6576" s="114">
        <v>0</v>
      </c>
      <c r="Q6576" s="114">
        <v>0</v>
      </c>
    </row>
    <row r="6577" spans="1:17" hidden="1">
      <c r="A6577" s="116">
        <v>42489</v>
      </c>
      <c r="B6577" s="114" t="s">
        <v>7190</v>
      </c>
      <c r="C6577" s="116">
        <v>42489</v>
      </c>
      <c r="D6577" s="114" t="s">
        <v>7190</v>
      </c>
      <c r="E6577" s="114" t="s">
        <v>2656</v>
      </c>
      <c r="F6577" s="114" t="s">
        <v>886</v>
      </c>
      <c r="G6577" s="114" t="s">
        <v>7191</v>
      </c>
      <c r="H6577" s="114" t="s">
        <v>2657</v>
      </c>
      <c r="I6577" s="114" t="s">
        <v>81</v>
      </c>
      <c r="J6577" s="114" t="s">
        <v>7192</v>
      </c>
      <c r="K6577" s="114"/>
      <c r="L6577" s="114" t="s">
        <v>20</v>
      </c>
      <c r="M6577" s="114">
        <v>-34</v>
      </c>
      <c r="N6577" s="114" t="s">
        <v>28</v>
      </c>
      <c r="O6577" s="114">
        <v>-57.46</v>
      </c>
      <c r="P6577" s="114">
        <v>-57.46</v>
      </c>
      <c r="Q6577" s="114">
        <v>57.46</v>
      </c>
    </row>
    <row r="6578" spans="1:17" hidden="1">
      <c r="A6578" s="116">
        <v>42489</v>
      </c>
      <c r="B6578" s="114" t="s">
        <v>7494</v>
      </c>
      <c r="C6578" s="116">
        <v>42489</v>
      </c>
      <c r="D6578" s="114" t="s">
        <v>7494</v>
      </c>
      <c r="E6578" s="114" t="s">
        <v>2656</v>
      </c>
      <c r="F6578" s="114" t="s">
        <v>938</v>
      </c>
      <c r="G6578" s="114" t="s">
        <v>7495</v>
      </c>
      <c r="H6578" s="114" t="s">
        <v>2657</v>
      </c>
      <c r="I6578" s="114" t="s">
        <v>81</v>
      </c>
      <c r="J6578" s="114" t="s">
        <v>7496</v>
      </c>
      <c r="K6578" s="114"/>
      <c r="L6578" s="114" t="s">
        <v>20</v>
      </c>
      <c r="M6578" s="114">
        <v>-272</v>
      </c>
      <c r="N6578" s="114" t="s">
        <v>28</v>
      </c>
      <c r="O6578" s="114">
        <v>-459.68</v>
      </c>
      <c r="P6578" s="114">
        <v>-459.68</v>
      </c>
      <c r="Q6578" s="114">
        <v>459.68</v>
      </c>
    </row>
    <row r="6579" spans="1:17" hidden="1">
      <c r="A6579" s="116">
        <v>42489</v>
      </c>
      <c r="B6579" s="114" t="s">
        <v>7494</v>
      </c>
      <c r="C6579" s="116">
        <v>42489</v>
      </c>
      <c r="D6579" s="114" t="s">
        <v>7494</v>
      </c>
      <c r="E6579" s="114" t="s">
        <v>2656</v>
      </c>
      <c r="F6579" s="114" t="s">
        <v>938</v>
      </c>
      <c r="G6579" s="114" t="s">
        <v>7495</v>
      </c>
      <c r="H6579" s="114" t="s">
        <v>2657</v>
      </c>
      <c r="I6579" s="114" t="s">
        <v>81</v>
      </c>
      <c r="J6579" s="114" t="s">
        <v>7496</v>
      </c>
      <c r="K6579" s="114" t="s">
        <v>21</v>
      </c>
      <c r="L6579" s="114"/>
      <c r="M6579" s="114">
        <v>272</v>
      </c>
      <c r="N6579" s="114" t="s">
        <v>28</v>
      </c>
      <c r="O6579" s="114">
        <v>459.68</v>
      </c>
      <c r="P6579" s="114">
        <v>0</v>
      </c>
      <c r="Q6579" s="114">
        <v>0</v>
      </c>
    </row>
    <row r="6580" spans="1:17" hidden="1">
      <c r="A6580" s="116">
        <v>42488</v>
      </c>
      <c r="B6580" s="114" t="s">
        <v>7439</v>
      </c>
      <c r="C6580" s="116">
        <v>42488</v>
      </c>
      <c r="D6580" s="114" t="s">
        <v>7440</v>
      </c>
      <c r="E6580" s="114" t="s">
        <v>2656</v>
      </c>
      <c r="F6580" s="114" t="s">
        <v>938</v>
      </c>
      <c r="G6580" s="114" t="s">
        <v>7441</v>
      </c>
      <c r="H6580" s="114" t="s">
        <v>2657</v>
      </c>
      <c r="I6580" s="114" t="s">
        <v>81</v>
      </c>
      <c r="J6580" s="114" t="s">
        <v>7442</v>
      </c>
      <c r="K6580" s="114"/>
      <c r="L6580" s="114" t="s">
        <v>20</v>
      </c>
      <c r="M6580" s="114">
        <v>-15</v>
      </c>
      <c r="N6580" s="114" t="s">
        <v>28</v>
      </c>
      <c r="O6580" s="114">
        <v>-25.47</v>
      </c>
      <c r="P6580" s="114">
        <v>-25.47</v>
      </c>
      <c r="Q6580" s="114">
        <v>0</v>
      </c>
    </row>
    <row r="6581" spans="1:17" hidden="1">
      <c r="A6581" s="116">
        <v>42487</v>
      </c>
      <c r="B6581" s="114" t="s">
        <v>7357</v>
      </c>
      <c r="C6581" s="116">
        <v>42487</v>
      </c>
      <c r="D6581" s="114" t="s">
        <v>7358</v>
      </c>
      <c r="E6581" s="114" t="s">
        <v>2656</v>
      </c>
      <c r="F6581" s="114" t="s">
        <v>938</v>
      </c>
      <c r="G6581" s="114" t="s">
        <v>7359</v>
      </c>
      <c r="H6581" s="114" t="s">
        <v>2657</v>
      </c>
      <c r="I6581" s="114" t="s">
        <v>81</v>
      </c>
      <c r="J6581" s="114" t="s">
        <v>7360</v>
      </c>
      <c r="K6581" s="114"/>
      <c r="L6581" s="114" t="s">
        <v>20</v>
      </c>
      <c r="M6581" s="114">
        <v>-15</v>
      </c>
      <c r="N6581" s="114" t="s">
        <v>28</v>
      </c>
      <c r="O6581" s="114">
        <v>-24.88</v>
      </c>
      <c r="P6581" s="114">
        <v>-24.88</v>
      </c>
      <c r="Q6581" s="114">
        <v>0</v>
      </c>
    </row>
    <row r="6582" spans="1:17" hidden="1">
      <c r="A6582" s="116">
        <v>42473</v>
      </c>
      <c r="B6582" s="114" t="s">
        <v>7281</v>
      </c>
      <c r="C6582" s="116">
        <v>42473</v>
      </c>
      <c r="D6582" s="114" t="s">
        <v>7282</v>
      </c>
      <c r="E6582" s="114" t="s">
        <v>2656</v>
      </c>
      <c r="F6582" s="114" t="s">
        <v>938</v>
      </c>
      <c r="G6582" s="114" t="s">
        <v>7283</v>
      </c>
      <c r="H6582" s="114" t="s">
        <v>2657</v>
      </c>
      <c r="I6582" s="114" t="s">
        <v>81</v>
      </c>
      <c r="J6582" s="114" t="s">
        <v>7284</v>
      </c>
      <c r="K6582" s="114"/>
      <c r="L6582" s="114" t="s">
        <v>20</v>
      </c>
      <c r="M6582" s="114">
        <v>-15</v>
      </c>
      <c r="N6582" s="114" t="s">
        <v>28</v>
      </c>
      <c r="O6582" s="114">
        <v>-24.88</v>
      </c>
      <c r="P6582" s="114">
        <v>-24.88</v>
      </c>
      <c r="Q6582" s="114">
        <v>0</v>
      </c>
    </row>
    <row r="6583" spans="1:17" hidden="1">
      <c r="A6583" s="116">
        <v>42473</v>
      </c>
      <c r="B6583" s="114" t="s">
        <v>7532</v>
      </c>
      <c r="C6583" s="116">
        <v>42473</v>
      </c>
      <c r="D6583" s="114" t="s">
        <v>7533</v>
      </c>
      <c r="E6583" s="114" t="s">
        <v>2656</v>
      </c>
      <c r="F6583" s="114" t="s">
        <v>330</v>
      </c>
      <c r="G6583" s="114" t="s">
        <v>7534</v>
      </c>
      <c r="H6583" s="114" t="s">
        <v>2657</v>
      </c>
      <c r="I6583" s="114" t="s">
        <v>81</v>
      </c>
      <c r="J6583" s="114" t="s">
        <v>7535</v>
      </c>
      <c r="K6583" s="114"/>
      <c r="L6583" s="114" t="s">
        <v>20</v>
      </c>
      <c r="M6583" s="114">
        <v>-195</v>
      </c>
      <c r="N6583" s="114" t="s">
        <v>28</v>
      </c>
      <c r="O6583" s="114">
        <v>-323.45</v>
      </c>
      <c r="P6583" s="114">
        <v>-323.45</v>
      </c>
      <c r="Q6583" s="114">
        <v>0</v>
      </c>
    </row>
    <row r="6584" spans="1:17" hidden="1">
      <c r="A6584" s="116">
        <v>42467</v>
      </c>
      <c r="B6584" s="114" t="s">
        <v>7249</v>
      </c>
      <c r="C6584" s="116">
        <v>42467</v>
      </c>
      <c r="D6584" s="114" t="s">
        <v>7250</v>
      </c>
      <c r="E6584" s="114" t="s">
        <v>2656</v>
      </c>
      <c r="F6584" s="114" t="s">
        <v>938</v>
      </c>
      <c r="G6584" s="114" t="s">
        <v>7251</v>
      </c>
      <c r="H6584" s="114" t="s">
        <v>2657</v>
      </c>
      <c r="I6584" s="114" t="s">
        <v>81</v>
      </c>
      <c r="J6584" s="114" t="s">
        <v>7252</v>
      </c>
      <c r="K6584" s="114"/>
      <c r="L6584" s="114" t="s">
        <v>20</v>
      </c>
      <c r="M6584" s="114">
        <v>-15</v>
      </c>
      <c r="N6584" s="114" t="s">
        <v>28</v>
      </c>
      <c r="O6584" s="114">
        <v>-24.88</v>
      </c>
      <c r="P6584" s="114">
        <v>-24.88</v>
      </c>
      <c r="Q6584" s="114">
        <v>0</v>
      </c>
    </row>
    <row r="6585" spans="1:17" hidden="1">
      <c r="A6585" s="116">
        <v>42468</v>
      </c>
      <c r="B6585" s="114" t="s">
        <v>7525</v>
      </c>
      <c r="C6585" s="116">
        <v>42468</v>
      </c>
      <c r="D6585" s="114" t="s">
        <v>7526</v>
      </c>
      <c r="E6585" s="114" t="s">
        <v>2656</v>
      </c>
      <c r="F6585" s="114" t="s">
        <v>330</v>
      </c>
      <c r="G6585" s="114" t="s">
        <v>7527</v>
      </c>
      <c r="H6585" s="114" t="s">
        <v>2657</v>
      </c>
      <c r="I6585" s="114" t="s">
        <v>81</v>
      </c>
      <c r="J6585" s="114" t="s">
        <v>7528</v>
      </c>
      <c r="K6585" s="114"/>
      <c r="L6585" s="114" t="s">
        <v>20</v>
      </c>
      <c r="M6585" s="114">
        <v>-45</v>
      </c>
      <c r="N6585" s="114" t="s">
        <v>28</v>
      </c>
      <c r="O6585" s="114">
        <v>-74.64</v>
      </c>
      <c r="P6585" s="114">
        <v>-74.64</v>
      </c>
      <c r="Q6585" s="114">
        <v>0</v>
      </c>
    </row>
    <row r="6586" spans="1:17" hidden="1">
      <c r="A6586" s="116">
        <v>42468</v>
      </c>
      <c r="B6586" s="114" t="s">
        <v>7241</v>
      </c>
      <c r="C6586" s="116">
        <v>42468</v>
      </c>
      <c r="D6586" s="114" t="s">
        <v>7242</v>
      </c>
      <c r="E6586" s="114" t="s">
        <v>2656</v>
      </c>
      <c r="F6586" s="114" t="s">
        <v>886</v>
      </c>
      <c r="G6586" s="114" t="s">
        <v>7243</v>
      </c>
      <c r="H6586" s="114" t="s">
        <v>2657</v>
      </c>
      <c r="I6586" s="114" t="s">
        <v>81</v>
      </c>
      <c r="J6586" s="114" t="s">
        <v>7244</v>
      </c>
      <c r="K6586" s="114"/>
      <c r="L6586" s="114" t="s">
        <v>20</v>
      </c>
      <c r="M6586" s="114">
        <v>-120</v>
      </c>
      <c r="N6586" s="114" t="s">
        <v>28</v>
      </c>
      <c r="O6586" s="114">
        <v>-199.05</v>
      </c>
      <c r="P6586" s="114">
        <v>-199.05</v>
      </c>
      <c r="Q6586" s="114">
        <v>0</v>
      </c>
    </row>
    <row r="6587" spans="1:17" hidden="1">
      <c r="A6587" s="116">
        <v>42478</v>
      </c>
      <c r="B6587" s="114" t="s">
        <v>7337</v>
      </c>
      <c r="C6587" s="116">
        <v>42478</v>
      </c>
      <c r="D6587" s="114" t="s">
        <v>7338</v>
      </c>
      <c r="E6587" s="114" t="s">
        <v>2656</v>
      </c>
      <c r="F6587" s="114" t="s">
        <v>330</v>
      </c>
      <c r="G6587" s="114" t="s">
        <v>7339</v>
      </c>
      <c r="H6587" s="114" t="s">
        <v>2657</v>
      </c>
      <c r="I6587" s="114" t="s">
        <v>81</v>
      </c>
      <c r="J6587" s="114" t="s">
        <v>7340</v>
      </c>
      <c r="K6587" s="114"/>
      <c r="L6587" s="114" t="s">
        <v>20</v>
      </c>
      <c r="M6587" s="114">
        <v>-15</v>
      </c>
      <c r="N6587" s="114" t="s">
        <v>28</v>
      </c>
      <c r="O6587" s="114">
        <v>-24.88</v>
      </c>
      <c r="P6587" s="114">
        <v>-24.88</v>
      </c>
      <c r="Q6587" s="114">
        <v>0</v>
      </c>
    </row>
    <row r="6588" spans="1:17" hidden="1">
      <c r="A6588" s="116">
        <v>42461</v>
      </c>
      <c r="B6588" s="114" t="s">
        <v>8405</v>
      </c>
      <c r="C6588" s="116">
        <v>42461</v>
      </c>
      <c r="D6588" s="114" t="s">
        <v>8406</v>
      </c>
      <c r="E6588" s="114" t="s">
        <v>2656</v>
      </c>
      <c r="F6588" s="114" t="s">
        <v>3989</v>
      </c>
      <c r="G6588" s="114" t="s">
        <v>8407</v>
      </c>
      <c r="H6588" s="114" t="s">
        <v>2657</v>
      </c>
      <c r="I6588" s="114" t="s">
        <v>81</v>
      </c>
      <c r="J6588" s="114" t="s">
        <v>8408</v>
      </c>
      <c r="K6588" s="114"/>
      <c r="L6588" s="114" t="s">
        <v>20</v>
      </c>
      <c r="M6588" s="114">
        <v>-2</v>
      </c>
      <c r="N6588" s="114" t="s">
        <v>28</v>
      </c>
      <c r="O6588" s="114">
        <v>-3.32</v>
      </c>
      <c r="P6588" s="114">
        <v>-3.32</v>
      </c>
      <c r="Q6588" s="114">
        <v>0</v>
      </c>
    </row>
    <row r="6589" spans="1:17" hidden="1">
      <c r="A6589" s="116">
        <v>42461</v>
      </c>
      <c r="B6589" s="114" t="s">
        <v>7698</v>
      </c>
      <c r="C6589" s="116">
        <v>42461</v>
      </c>
      <c r="D6589" s="114" t="s">
        <v>7699</v>
      </c>
      <c r="E6589" s="114" t="s">
        <v>2656</v>
      </c>
      <c r="F6589" s="114" t="s">
        <v>3990</v>
      </c>
      <c r="G6589" s="114" t="s">
        <v>7700</v>
      </c>
      <c r="H6589" s="114" t="s">
        <v>2657</v>
      </c>
      <c r="I6589" s="114" t="s">
        <v>81</v>
      </c>
      <c r="J6589" s="114" t="s">
        <v>7701</v>
      </c>
      <c r="K6589" s="114"/>
      <c r="L6589" s="114" t="s">
        <v>20</v>
      </c>
      <c r="M6589" s="114">
        <v>-30</v>
      </c>
      <c r="N6589" s="114" t="s">
        <v>28</v>
      </c>
      <c r="O6589" s="114">
        <v>-49.76</v>
      </c>
      <c r="P6589" s="114">
        <v>-49.76</v>
      </c>
      <c r="Q6589" s="114">
        <v>0</v>
      </c>
    </row>
    <row r="6590" spans="1:17" hidden="1">
      <c r="A6590" s="116">
        <v>42461</v>
      </c>
      <c r="B6590" s="114" t="s">
        <v>7237</v>
      </c>
      <c r="C6590" s="116">
        <v>42461</v>
      </c>
      <c r="D6590" s="114" t="s">
        <v>7238</v>
      </c>
      <c r="E6590" s="114" t="s">
        <v>2656</v>
      </c>
      <c r="F6590" s="114" t="s">
        <v>938</v>
      </c>
      <c r="G6590" s="114" t="s">
        <v>7239</v>
      </c>
      <c r="H6590" s="114" t="s">
        <v>2657</v>
      </c>
      <c r="I6590" s="114" t="s">
        <v>81</v>
      </c>
      <c r="J6590" s="114" t="s">
        <v>7240</v>
      </c>
      <c r="K6590" s="114"/>
      <c r="L6590" s="114" t="s">
        <v>20</v>
      </c>
      <c r="M6590" s="114">
        <v>-15</v>
      </c>
      <c r="N6590" s="114" t="s">
        <v>28</v>
      </c>
      <c r="O6590" s="114">
        <v>-24.88</v>
      </c>
      <c r="P6590" s="114">
        <v>-24.88</v>
      </c>
      <c r="Q6590" s="114">
        <v>0</v>
      </c>
    </row>
    <row r="6591" spans="1:17" hidden="1">
      <c r="A6591" s="116">
        <v>42482</v>
      </c>
      <c r="B6591" s="114" t="s">
        <v>7482</v>
      </c>
      <c r="C6591" s="116">
        <v>42482</v>
      </c>
      <c r="D6591" s="114" t="s">
        <v>7483</v>
      </c>
      <c r="E6591" s="114" t="s">
        <v>2658</v>
      </c>
      <c r="F6591" s="114" t="s">
        <v>4127</v>
      </c>
      <c r="G6591" s="114" t="s">
        <v>7484</v>
      </c>
      <c r="H6591" s="114" t="s">
        <v>2657</v>
      </c>
      <c r="I6591" s="114" t="s">
        <v>81</v>
      </c>
      <c r="J6591" s="114" t="s">
        <v>7485</v>
      </c>
      <c r="K6591" s="114"/>
      <c r="L6591" s="114" t="s">
        <v>20</v>
      </c>
      <c r="M6591" s="114">
        <v>-60</v>
      </c>
      <c r="N6591" s="114" t="s">
        <v>28</v>
      </c>
      <c r="O6591" s="114">
        <v>-100.2</v>
      </c>
      <c r="P6591" s="114">
        <v>-100.2</v>
      </c>
      <c r="Q6591" s="114">
        <v>-12.58</v>
      </c>
    </row>
    <row r="6592" spans="1:17">
      <c r="A6592" s="116">
        <v>42480</v>
      </c>
      <c r="B6592" s="114" t="s">
        <v>8401</v>
      </c>
      <c r="C6592" s="116">
        <v>42480</v>
      </c>
      <c r="D6592" s="114" t="s">
        <v>8401</v>
      </c>
      <c r="E6592" s="114" t="s">
        <v>2658</v>
      </c>
      <c r="F6592" s="114"/>
      <c r="G6592" s="114"/>
      <c r="H6592" s="114" t="s">
        <v>2657</v>
      </c>
      <c r="I6592" s="114" t="s">
        <v>19</v>
      </c>
      <c r="J6592" s="114" t="s">
        <v>8402</v>
      </c>
      <c r="K6592" s="114"/>
      <c r="L6592" s="114" t="s">
        <v>20</v>
      </c>
      <c r="M6592" s="114">
        <v>-60</v>
      </c>
      <c r="N6592" s="114" t="s">
        <v>28</v>
      </c>
      <c r="O6592" s="114">
        <v>-112.78</v>
      </c>
      <c r="P6592" s="114">
        <v>-112.78</v>
      </c>
      <c r="Q6592" s="114">
        <v>0</v>
      </c>
    </row>
    <row r="6593" spans="1:17">
      <c r="A6593" s="116">
        <v>42480</v>
      </c>
      <c r="B6593" s="114" t="s">
        <v>8365</v>
      </c>
      <c r="C6593" s="116">
        <v>42480</v>
      </c>
      <c r="D6593" s="114" t="s">
        <v>8365</v>
      </c>
      <c r="E6593" s="114" t="s">
        <v>2658</v>
      </c>
      <c r="F6593" s="114"/>
      <c r="G6593" s="114"/>
      <c r="H6593" s="114" t="s">
        <v>2657</v>
      </c>
      <c r="I6593" s="114" t="s">
        <v>19</v>
      </c>
      <c r="J6593" s="114" t="s">
        <v>8366</v>
      </c>
      <c r="K6593" s="114" t="s">
        <v>21</v>
      </c>
      <c r="L6593" s="114"/>
      <c r="M6593" s="114">
        <v>60</v>
      </c>
      <c r="N6593" s="114" t="s">
        <v>28</v>
      </c>
      <c r="O6593" s="114">
        <v>100.2</v>
      </c>
      <c r="P6593" s="114">
        <v>100.2</v>
      </c>
      <c r="Q6593" s="114">
        <v>12.58</v>
      </c>
    </row>
    <row r="6594" spans="1:17" hidden="1">
      <c r="A6594" s="116">
        <v>42467</v>
      </c>
      <c r="B6594" s="114" t="s">
        <v>8383</v>
      </c>
      <c r="C6594" s="116">
        <v>42467</v>
      </c>
      <c r="D6594" s="114" t="s">
        <v>8384</v>
      </c>
      <c r="E6594" s="114" t="s">
        <v>2658</v>
      </c>
      <c r="F6594" s="114" t="s">
        <v>893</v>
      </c>
      <c r="G6594" s="114" t="s">
        <v>8385</v>
      </c>
      <c r="H6594" s="114" t="s">
        <v>2657</v>
      </c>
      <c r="I6594" s="114" t="s">
        <v>81</v>
      </c>
      <c r="J6594" s="114" t="s">
        <v>8386</v>
      </c>
      <c r="K6594" s="114"/>
      <c r="L6594" s="114" t="s">
        <v>20</v>
      </c>
      <c r="M6594" s="114">
        <v>-120</v>
      </c>
      <c r="N6594" s="114" t="s">
        <v>28</v>
      </c>
      <c r="O6594" s="114">
        <v>-225.57</v>
      </c>
      <c r="P6594" s="114">
        <v>-225.56</v>
      </c>
      <c r="Q6594" s="114">
        <v>-0.01</v>
      </c>
    </row>
    <row r="6595" spans="1:17">
      <c r="A6595" s="116">
        <v>42480</v>
      </c>
      <c r="B6595" s="114" t="s">
        <v>8365</v>
      </c>
      <c r="C6595" s="116">
        <v>42480</v>
      </c>
      <c r="D6595" s="114" t="s">
        <v>8365</v>
      </c>
      <c r="E6595" s="114" t="s">
        <v>2658</v>
      </c>
      <c r="F6595" s="114"/>
      <c r="G6595" s="114"/>
      <c r="H6595" s="114" t="s">
        <v>2657</v>
      </c>
      <c r="I6595" s="114" t="s">
        <v>19</v>
      </c>
      <c r="J6595" s="114" t="s">
        <v>8366</v>
      </c>
      <c r="K6595" s="114"/>
      <c r="L6595" s="114" t="s">
        <v>20</v>
      </c>
      <c r="M6595" s="114">
        <v>-60</v>
      </c>
      <c r="N6595" s="114" t="s">
        <v>28</v>
      </c>
      <c r="O6595" s="114">
        <v>-100.2</v>
      </c>
      <c r="P6595" s="114">
        <v>-100.2</v>
      </c>
      <c r="Q6595" s="114">
        <v>-12.58</v>
      </c>
    </row>
    <row r="6596" spans="1:17" hidden="1">
      <c r="A6596" s="116">
        <v>42480</v>
      </c>
      <c r="B6596" s="114" t="s">
        <v>8413</v>
      </c>
      <c r="C6596" s="116">
        <v>42480</v>
      </c>
      <c r="D6596" s="114" t="s">
        <v>8413</v>
      </c>
      <c r="E6596" s="114" t="s">
        <v>2658</v>
      </c>
      <c r="F6596" s="114"/>
      <c r="G6596" s="114"/>
      <c r="H6596" s="114" t="s">
        <v>2657</v>
      </c>
      <c r="I6596" s="114" t="s">
        <v>22</v>
      </c>
      <c r="J6596" s="114" t="s">
        <v>8414</v>
      </c>
      <c r="K6596" s="114"/>
      <c r="L6596" s="114" t="s">
        <v>20</v>
      </c>
      <c r="M6596" s="114">
        <v>-60</v>
      </c>
      <c r="N6596" s="114" t="s">
        <v>28</v>
      </c>
      <c r="O6596" s="114">
        <v>-112.78</v>
      </c>
      <c r="P6596" s="114">
        <v>-112.78</v>
      </c>
      <c r="Q6596" s="114">
        <v>0</v>
      </c>
    </row>
    <row r="6597" spans="1:17">
      <c r="A6597" s="116">
        <v>42480</v>
      </c>
      <c r="B6597" s="114" t="s">
        <v>8401</v>
      </c>
      <c r="C6597" s="116">
        <v>42480</v>
      </c>
      <c r="D6597" s="114" t="s">
        <v>8401</v>
      </c>
      <c r="E6597" s="114" t="s">
        <v>2658</v>
      </c>
      <c r="F6597" s="114"/>
      <c r="G6597" s="114"/>
      <c r="H6597" s="114" t="s">
        <v>2657</v>
      </c>
      <c r="I6597" s="114" t="s">
        <v>19</v>
      </c>
      <c r="J6597" s="114" t="s">
        <v>8402</v>
      </c>
      <c r="K6597" s="114" t="s">
        <v>21</v>
      </c>
      <c r="L6597" s="114"/>
      <c r="M6597" s="114">
        <v>60</v>
      </c>
      <c r="N6597" s="114" t="s">
        <v>28</v>
      </c>
      <c r="O6597" s="114">
        <v>112.78</v>
      </c>
      <c r="P6597" s="114">
        <v>112.78</v>
      </c>
      <c r="Q6597" s="114">
        <v>0</v>
      </c>
    </row>
    <row r="6598" spans="1:17" hidden="1">
      <c r="A6598" s="116">
        <v>42480</v>
      </c>
      <c r="B6598" s="114" t="s">
        <v>8413</v>
      </c>
      <c r="C6598" s="116">
        <v>42480</v>
      </c>
      <c r="D6598" s="114" t="s">
        <v>8413</v>
      </c>
      <c r="E6598" s="114" t="s">
        <v>2658</v>
      </c>
      <c r="F6598" s="114"/>
      <c r="G6598" s="114"/>
      <c r="H6598" s="114" t="s">
        <v>2657</v>
      </c>
      <c r="I6598" s="114" t="s">
        <v>66</v>
      </c>
      <c r="J6598" s="114" t="s">
        <v>8414</v>
      </c>
      <c r="K6598" s="114" t="s">
        <v>21</v>
      </c>
      <c r="L6598" s="114"/>
      <c r="M6598" s="114">
        <v>60</v>
      </c>
      <c r="N6598" s="114" t="s">
        <v>28</v>
      </c>
      <c r="O6598" s="114">
        <v>112.78</v>
      </c>
      <c r="P6598" s="114">
        <v>112.78</v>
      </c>
      <c r="Q6598" s="114">
        <v>0</v>
      </c>
    </row>
    <row r="6599" spans="1:17" hidden="1">
      <c r="A6599" s="116">
        <v>42489</v>
      </c>
      <c r="B6599" s="114" t="s">
        <v>7190</v>
      </c>
      <c r="C6599" s="116">
        <v>42489</v>
      </c>
      <c r="D6599" s="114" t="s">
        <v>7190</v>
      </c>
      <c r="E6599" s="114" t="s">
        <v>2659</v>
      </c>
      <c r="F6599" s="114" t="s">
        <v>886</v>
      </c>
      <c r="G6599" s="114" t="s">
        <v>7191</v>
      </c>
      <c r="H6599" s="114" t="s">
        <v>2660</v>
      </c>
      <c r="I6599" s="114" t="s">
        <v>81</v>
      </c>
      <c r="J6599" s="114" t="s">
        <v>7192</v>
      </c>
      <c r="K6599" s="114"/>
      <c r="L6599" s="114" t="s">
        <v>20</v>
      </c>
      <c r="M6599" s="114">
        <v>-6</v>
      </c>
      <c r="N6599" s="114" t="s">
        <v>28</v>
      </c>
      <c r="O6599" s="114">
        <v>-7.62</v>
      </c>
      <c r="P6599" s="114">
        <v>-7.62</v>
      </c>
      <c r="Q6599" s="114">
        <v>7.62</v>
      </c>
    </row>
    <row r="6600" spans="1:17" hidden="1">
      <c r="A6600" s="116">
        <v>42489</v>
      </c>
      <c r="B6600" s="114" t="s">
        <v>7190</v>
      </c>
      <c r="C6600" s="116">
        <v>42489</v>
      </c>
      <c r="D6600" s="114" t="s">
        <v>7190</v>
      </c>
      <c r="E6600" s="114" t="s">
        <v>2659</v>
      </c>
      <c r="F6600" s="114" t="s">
        <v>886</v>
      </c>
      <c r="G6600" s="114" t="s">
        <v>7191</v>
      </c>
      <c r="H6600" s="114" t="s">
        <v>2660</v>
      </c>
      <c r="I6600" s="114" t="s">
        <v>81</v>
      </c>
      <c r="J6600" s="114" t="s">
        <v>7192</v>
      </c>
      <c r="K6600" s="114" t="s">
        <v>21</v>
      </c>
      <c r="L6600" s="114"/>
      <c r="M6600" s="114">
        <v>6</v>
      </c>
      <c r="N6600" s="114" t="s">
        <v>28</v>
      </c>
      <c r="O6600" s="114">
        <v>7.62</v>
      </c>
      <c r="P6600" s="114">
        <v>0</v>
      </c>
      <c r="Q6600" s="114">
        <v>0</v>
      </c>
    </row>
    <row r="6601" spans="1:17" hidden="1">
      <c r="A6601" s="116">
        <v>42489</v>
      </c>
      <c r="B6601" s="114" t="s">
        <v>7494</v>
      </c>
      <c r="C6601" s="116">
        <v>42489</v>
      </c>
      <c r="D6601" s="114" t="s">
        <v>7494</v>
      </c>
      <c r="E6601" s="114" t="s">
        <v>2659</v>
      </c>
      <c r="F6601" s="114" t="s">
        <v>938</v>
      </c>
      <c r="G6601" s="114" t="s">
        <v>7495</v>
      </c>
      <c r="H6601" s="114" t="s">
        <v>2660</v>
      </c>
      <c r="I6601" s="114" t="s">
        <v>81</v>
      </c>
      <c r="J6601" s="114" t="s">
        <v>7496</v>
      </c>
      <c r="K6601" s="114" t="s">
        <v>21</v>
      </c>
      <c r="L6601" s="114"/>
      <c r="M6601" s="114">
        <v>72</v>
      </c>
      <c r="N6601" s="114" t="s">
        <v>28</v>
      </c>
      <c r="O6601" s="114">
        <v>91.44</v>
      </c>
      <c r="P6601" s="114">
        <v>0</v>
      </c>
      <c r="Q6601" s="114">
        <v>0</v>
      </c>
    </row>
    <row r="6602" spans="1:17" hidden="1">
      <c r="A6602" s="116">
        <v>42489</v>
      </c>
      <c r="B6602" s="114" t="s">
        <v>7494</v>
      </c>
      <c r="C6602" s="116">
        <v>42489</v>
      </c>
      <c r="D6602" s="114" t="s">
        <v>7494</v>
      </c>
      <c r="E6602" s="114" t="s">
        <v>2659</v>
      </c>
      <c r="F6602" s="114" t="s">
        <v>938</v>
      </c>
      <c r="G6602" s="114" t="s">
        <v>7495</v>
      </c>
      <c r="H6602" s="114" t="s">
        <v>2660</v>
      </c>
      <c r="I6602" s="114" t="s">
        <v>81</v>
      </c>
      <c r="J6602" s="114" t="s">
        <v>7496</v>
      </c>
      <c r="K6602" s="114"/>
      <c r="L6602" s="114" t="s">
        <v>20</v>
      </c>
      <c r="M6602" s="114">
        <v>-72</v>
      </c>
      <c r="N6602" s="114" t="s">
        <v>28</v>
      </c>
      <c r="O6602" s="114">
        <v>-91.44</v>
      </c>
      <c r="P6602" s="114">
        <v>-91.44</v>
      </c>
      <c r="Q6602" s="114">
        <v>91.44</v>
      </c>
    </row>
    <row r="6603" spans="1:17">
      <c r="A6603" s="116">
        <v>42490</v>
      </c>
      <c r="B6603" s="114" t="s">
        <v>7433</v>
      </c>
      <c r="C6603" s="116">
        <v>42490</v>
      </c>
      <c r="D6603" s="114" t="s">
        <v>7433</v>
      </c>
      <c r="E6603" s="114" t="s">
        <v>2659</v>
      </c>
      <c r="F6603" s="114"/>
      <c r="G6603" s="114"/>
      <c r="H6603" s="114" t="s">
        <v>2660</v>
      </c>
      <c r="I6603" s="114" t="s">
        <v>19</v>
      </c>
      <c r="J6603" s="114" t="s">
        <v>7434</v>
      </c>
      <c r="K6603" s="114"/>
      <c r="L6603" s="114" t="s">
        <v>20</v>
      </c>
      <c r="M6603" s="114">
        <v>-1</v>
      </c>
      <c r="N6603" s="114" t="s">
        <v>28</v>
      </c>
      <c r="O6603" s="114">
        <v>-3.01</v>
      </c>
      <c r="P6603" s="114">
        <v>-3.01</v>
      </c>
      <c r="Q6603" s="114">
        <v>1.54</v>
      </c>
    </row>
    <row r="6604" spans="1:17" hidden="1">
      <c r="A6604" s="116">
        <v>42485</v>
      </c>
      <c r="B6604" s="114" t="s">
        <v>7349</v>
      </c>
      <c r="C6604" s="116">
        <v>42485</v>
      </c>
      <c r="D6604" s="114" t="s">
        <v>7350</v>
      </c>
      <c r="E6604" s="114" t="s">
        <v>2659</v>
      </c>
      <c r="F6604" s="114" t="s">
        <v>330</v>
      </c>
      <c r="G6604" s="114" t="s">
        <v>7351</v>
      </c>
      <c r="H6604" s="114" t="s">
        <v>2660</v>
      </c>
      <c r="I6604" s="114" t="s">
        <v>81</v>
      </c>
      <c r="J6604" s="114" t="s">
        <v>7352</v>
      </c>
      <c r="K6604" s="114"/>
      <c r="L6604" s="114" t="s">
        <v>20</v>
      </c>
      <c r="M6604" s="114">
        <v>-73</v>
      </c>
      <c r="N6604" s="114" t="s">
        <v>28</v>
      </c>
      <c r="O6604" s="114">
        <v>-111.69</v>
      </c>
      <c r="P6604" s="114">
        <v>-111.69</v>
      </c>
      <c r="Q6604" s="114">
        <v>0</v>
      </c>
    </row>
    <row r="6605" spans="1:17" hidden="1">
      <c r="A6605" s="116">
        <v>42485</v>
      </c>
      <c r="B6605" s="114" t="s">
        <v>7349</v>
      </c>
      <c r="C6605" s="116">
        <v>42485</v>
      </c>
      <c r="D6605" s="114" t="s">
        <v>7350</v>
      </c>
      <c r="E6605" s="114" t="s">
        <v>2659</v>
      </c>
      <c r="F6605" s="114" t="s">
        <v>330</v>
      </c>
      <c r="G6605" s="114" t="s">
        <v>7351</v>
      </c>
      <c r="H6605" s="114" t="s">
        <v>2660</v>
      </c>
      <c r="I6605" s="114" t="s">
        <v>81</v>
      </c>
      <c r="J6605" s="114" t="s">
        <v>7352</v>
      </c>
      <c r="K6605" s="114"/>
      <c r="L6605" s="114" t="s">
        <v>20</v>
      </c>
      <c r="M6605" s="114">
        <v>-347</v>
      </c>
      <c r="N6605" s="114" t="s">
        <v>28</v>
      </c>
      <c r="O6605" s="114">
        <v>-511.63</v>
      </c>
      <c r="P6605" s="114">
        <v>-510.09</v>
      </c>
      <c r="Q6605" s="114">
        <v>-1.53</v>
      </c>
    </row>
    <row r="6606" spans="1:17" hidden="1">
      <c r="A6606" s="116">
        <v>42478</v>
      </c>
      <c r="B6606" s="114" t="s">
        <v>8415</v>
      </c>
      <c r="C6606" s="116">
        <v>42478</v>
      </c>
      <c r="D6606" s="114" t="s">
        <v>8416</v>
      </c>
      <c r="E6606" s="114" t="s">
        <v>2659</v>
      </c>
      <c r="F6606" s="114" t="s">
        <v>294</v>
      </c>
      <c r="G6606" s="114" t="s">
        <v>8417</v>
      </c>
      <c r="H6606" s="114" t="s">
        <v>2660</v>
      </c>
      <c r="I6606" s="114" t="s">
        <v>81</v>
      </c>
      <c r="J6606" s="114" t="s">
        <v>8418</v>
      </c>
      <c r="K6606" s="114"/>
      <c r="L6606" s="114" t="s">
        <v>20</v>
      </c>
      <c r="M6606" s="114">
        <v>-60</v>
      </c>
      <c r="N6606" s="114" t="s">
        <v>28</v>
      </c>
      <c r="O6606" s="114">
        <v>-88.47</v>
      </c>
      <c r="P6606" s="114">
        <v>-88.46</v>
      </c>
      <c r="Q6606" s="114">
        <v>-0.01</v>
      </c>
    </row>
    <row r="6607" spans="1:17" hidden="1">
      <c r="A6607" s="116">
        <v>42478</v>
      </c>
      <c r="B6607" s="114" t="s">
        <v>7337</v>
      </c>
      <c r="C6607" s="116">
        <v>42478</v>
      </c>
      <c r="D6607" s="114" t="s">
        <v>7338</v>
      </c>
      <c r="E6607" s="114" t="s">
        <v>2659</v>
      </c>
      <c r="F6607" s="114" t="s">
        <v>330</v>
      </c>
      <c r="G6607" s="114" t="s">
        <v>7339</v>
      </c>
      <c r="H6607" s="114" t="s">
        <v>2660</v>
      </c>
      <c r="I6607" s="114" t="s">
        <v>81</v>
      </c>
      <c r="J6607" s="114" t="s">
        <v>7340</v>
      </c>
      <c r="K6607" s="114"/>
      <c r="L6607" s="114" t="s">
        <v>20</v>
      </c>
      <c r="M6607" s="114">
        <v>-15</v>
      </c>
      <c r="N6607" s="114" t="s">
        <v>28</v>
      </c>
      <c r="O6607" s="114">
        <v>-22.12</v>
      </c>
      <c r="P6607" s="114">
        <v>-22.12</v>
      </c>
      <c r="Q6607" s="114">
        <v>0</v>
      </c>
    </row>
    <row r="6608" spans="1:17" hidden="1">
      <c r="A6608" s="116">
        <v>42474</v>
      </c>
      <c r="B6608" s="114" t="s">
        <v>7261</v>
      </c>
      <c r="C6608" s="116">
        <v>42474</v>
      </c>
      <c r="D6608" s="114" t="s">
        <v>7262</v>
      </c>
      <c r="E6608" s="114" t="s">
        <v>2659</v>
      </c>
      <c r="F6608" s="114" t="s">
        <v>938</v>
      </c>
      <c r="G6608" s="114" t="s">
        <v>7263</v>
      </c>
      <c r="H6608" s="114" t="s">
        <v>2660</v>
      </c>
      <c r="I6608" s="114" t="s">
        <v>81</v>
      </c>
      <c r="J6608" s="114" t="s">
        <v>7264</v>
      </c>
      <c r="K6608" s="114"/>
      <c r="L6608" s="114" t="s">
        <v>20</v>
      </c>
      <c r="M6608" s="114">
        <v>-15</v>
      </c>
      <c r="N6608" s="114" t="s">
        <v>28</v>
      </c>
      <c r="O6608" s="114">
        <v>-22.12</v>
      </c>
      <c r="P6608" s="114">
        <v>-22.12</v>
      </c>
      <c r="Q6608" s="114">
        <v>0</v>
      </c>
    </row>
    <row r="6609" spans="1:17" hidden="1">
      <c r="A6609" s="116">
        <v>42480</v>
      </c>
      <c r="B6609" s="114" t="s">
        <v>7405</v>
      </c>
      <c r="C6609" s="116">
        <v>42480</v>
      </c>
      <c r="D6609" s="114" t="s">
        <v>7406</v>
      </c>
      <c r="E6609" s="114" t="s">
        <v>2659</v>
      </c>
      <c r="F6609" s="114" t="s">
        <v>330</v>
      </c>
      <c r="G6609" s="114" t="s">
        <v>7407</v>
      </c>
      <c r="H6609" s="114" t="s">
        <v>2660</v>
      </c>
      <c r="I6609" s="114" t="s">
        <v>81</v>
      </c>
      <c r="J6609" s="114" t="s">
        <v>7408</v>
      </c>
      <c r="K6609" s="114"/>
      <c r="L6609" s="114" t="s">
        <v>20</v>
      </c>
      <c r="M6609" s="114">
        <v>-15</v>
      </c>
      <c r="N6609" s="114" t="s">
        <v>28</v>
      </c>
      <c r="O6609" s="114">
        <v>-22.12</v>
      </c>
      <c r="P6609" s="114">
        <v>-22.12</v>
      </c>
      <c r="Q6609" s="114">
        <v>0</v>
      </c>
    </row>
    <row r="6610" spans="1:17" hidden="1">
      <c r="A6610" s="116">
        <v>42473</v>
      </c>
      <c r="B6610" s="114" t="s">
        <v>7281</v>
      </c>
      <c r="C6610" s="116">
        <v>42473</v>
      </c>
      <c r="D6610" s="114" t="s">
        <v>7282</v>
      </c>
      <c r="E6610" s="114" t="s">
        <v>2659</v>
      </c>
      <c r="F6610" s="114" t="s">
        <v>938</v>
      </c>
      <c r="G6610" s="114" t="s">
        <v>7283</v>
      </c>
      <c r="H6610" s="114" t="s">
        <v>2660</v>
      </c>
      <c r="I6610" s="114" t="s">
        <v>81</v>
      </c>
      <c r="J6610" s="114" t="s">
        <v>7284</v>
      </c>
      <c r="K6610" s="114"/>
      <c r="L6610" s="114" t="s">
        <v>20</v>
      </c>
      <c r="M6610" s="114">
        <v>-45</v>
      </c>
      <c r="N6610" s="114" t="s">
        <v>28</v>
      </c>
      <c r="O6610" s="114">
        <v>-66.349999999999994</v>
      </c>
      <c r="P6610" s="114">
        <v>-66.349999999999994</v>
      </c>
      <c r="Q6610" s="114">
        <v>0</v>
      </c>
    </row>
    <row r="6611" spans="1:17" hidden="1">
      <c r="A6611" s="116">
        <v>42465</v>
      </c>
      <c r="B6611" s="114" t="s">
        <v>7209</v>
      </c>
      <c r="C6611" s="116">
        <v>42465</v>
      </c>
      <c r="D6611" s="114" t="s">
        <v>7210</v>
      </c>
      <c r="E6611" s="114" t="s">
        <v>2659</v>
      </c>
      <c r="F6611" s="114" t="s">
        <v>938</v>
      </c>
      <c r="G6611" s="114" t="s">
        <v>7211</v>
      </c>
      <c r="H6611" s="114" t="s">
        <v>2660</v>
      </c>
      <c r="I6611" s="114" t="s">
        <v>81</v>
      </c>
      <c r="J6611" s="114" t="s">
        <v>7212</v>
      </c>
      <c r="K6611" s="114"/>
      <c r="L6611" s="114" t="s">
        <v>20</v>
      </c>
      <c r="M6611" s="114">
        <v>-15</v>
      </c>
      <c r="N6611" s="114" t="s">
        <v>28</v>
      </c>
      <c r="O6611" s="114">
        <v>-22.12</v>
      </c>
      <c r="P6611" s="114">
        <v>-22.12</v>
      </c>
      <c r="Q6611" s="114">
        <v>0</v>
      </c>
    </row>
    <row r="6612" spans="1:17">
      <c r="A6612" s="116">
        <v>42466</v>
      </c>
      <c r="B6612" s="114" t="s">
        <v>8393</v>
      </c>
      <c r="C6612" s="116">
        <v>42466</v>
      </c>
      <c r="D6612" s="114" t="s">
        <v>8393</v>
      </c>
      <c r="E6612" s="114" t="s">
        <v>2659</v>
      </c>
      <c r="F6612" s="114"/>
      <c r="G6612" s="114"/>
      <c r="H6612" s="114" t="s">
        <v>2660</v>
      </c>
      <c r="I6612" s="114" t="s">
        <v>19</v>
      </c>
      <c r="J6612" s="114" t="s">
        <v>8394</v>
      </c>
      <c r="K6612" s="114"/>
      <c r="L6612" s="114" t="s">
        <v>20</v>
      </c>
      <c r="M6612" s="114">
        <v>-2</v>
      </c>
      <c r="N6612" s="114" t="s">
        <v>28</v>
      </c>
      <c r="O6612" s="114">
        <v>-2.54</v>
      </c>
      <c r="P6612" s="114">
        <v>-2.54</v>
      </c>
      <c r="Q6612" s="114">
        <v>-0.51</v>
      </c>
    </row>
    <row r="6613" spans="1:17">
      <c r="A6613" s="116">
        <v>42466</v>
      </c>
      <c r="B6613" s="114" t="s">
        <v>8391</v>
      </c>
      <c r="C6613" s="116">
        <v>42466</v>
      </c>
      <c r="D6613" s="114" t="s">
        <v>8391</v>
      </c>
      <c r="E6613" s="114" t="s">
        <v>2659</v>
      </c>
      <c r="F6613" s="114"/>
      <c r="G6613" s="114"/>
      <c r="H6613" s="114" t="s">
        <v>2660</v>
      </c>
      <c r="I6613" s="114" t="s">
        <v>19</v>
      </c>
      <c r="J6613" s="114" t="s">
        <v>8392</v>
      </c>
      <c r="K6613" s="114" t="s">
        <v>21</v>
      </c>
      <c r="L6613" s="114"/>
      <c r="M6613" s="136">
        <v>3503</v>
      </c>
      <c r="N6613" s="114" t="s">
        <v>28</v>
      </c>
      <c r="O6613" s="136">
        <v>4448.8100000000004</v>
      </c>
      <c r="P6613" s="136">
        <v>4448.8100000000004</v>
      </c>
      <c r="Q6613" s="114">
        <v>900.99</v>
      </c>
    </row>
    <row r="6614" spans="1:17">
      <c r="A6614" s="116">
        <v>42466</v>
      </c>
      <c r="B6614" s="114" t="s">
        <v>8391</v>
      </c>
      <c r="C6614" s="116">
        <v>42466</v>
      </c>
      <c r="D6614" s="114" t="s">
        <v>8391</v>
      </c>
      <c r="E6614" s="114" t="s">
        <v>2659</v>
      </c>
      <c r="F6614" s="114"/>
      <c r="G6614" s="114"/>
      <c r="H6614" s="114" t="s">
        <v>2660</v>
      </c>
      <c r="I6614" s="114" t="s">
        <v>19</v>
      </c>
      <c r="J6614" s="114" t="s">
        <v>8392</v>
      </c>
      <c r="K6614" s="114"/>
      <c r="L6614" s="114" t="s">
        <v>20</v>
      </c>
      <c r="M6614" s="136">
        <v>-3503</v>
      </c>
      <c r="N6614" s="114" t="s">
        <v>28</v>
      </c>
      <c r="O6614" s="136">
        <v>-4448.8100000000004</v>
      </c>
      <c r="P6614" s="136">
        <v>-4448.8100000000004</v>
      </c>
      <c r="Q6614" s="114">
        <v>-900.99</v>
      </c>
    </row>
    <row r="6615" spans="1:17" hidden="1">
      <c r="A6615" s="116">
        <v>42466</v>
      </c>
      <c r="B6615" s="114" t="s">
        <v>8419</v>
      </c>
      <c r="C6615" s="116">
        <v>42490</v>
      </c>
      <c r="D6615" s="114" t="s">
        <v>7069</v>
      </c>
      <c r="E6615" s="114" t="s">
        <v>2659</v>
      </c>
      <c r="F6615" s="114"/>
      <c r="G6615" s="114"/>
      <c r="H6615" s="114" t="s">
        <v>2660</v>
      </c>
      <c r="I6615" s="114" t="s">
        <v>26</v>
      </c>
      <c r="J6615" s="114" t="s">
        <v>7070</v>
      </c>
      <c r="K6615" s="114" t="s">
        <v>21</v>
      </c>
      <c r="L6615" s="114"/>
      <c r="M6615" s="136">
        <v>3503</v>
      </c>
      <c r="N6615" s="114" t="s">
        <v>28</v>
      </c>
      <c r="O6615" s="136">
        <v>4448.8100000000004</v>
      </c>
      <c r="P6615" s="136">
        <v>3452.33</v>
      </c>
      <c r="Q6615" s="136">
        <v>1897.47</v>
      </c>
    </row>
    <row r="6616" spans="1:17">
      <c r="A6616" s="116">
        <v>42490</v>
      </c>
      <c r="B6616" s="114" t="s">
        <v>7433</v>
      </c>
      <c r="C6616" s="116">
        <v>42490</v>
      </c>
      <c r="D6616" s="114" t="s">
        <v>7433</v>
      </c>
      <c r="E6616" s="114" t="s">
        <v>2659</v>
      </c>
      <c r="F6616" s="114"/>
      <c r="G6616" s="114"/>
      <c r="H6616" s="114" t="s">
        <v>2660</v>
      </c>
      <c r="I6616" s="114" t="s">
        <v>19</v>
      </c>
      <c r="J6616" s="114" t="s">
        <v>7434</v>
      </c>
      <c r="K6616" s="114" t="s">
        <v>21</v>
      </c>
      <c r="L6616" s="114"/>
      <c r="M6616" s="114">
        <v>1</v>
      </c>
      <c r="N6616" s="114" t="s">
        <v>28</v>
      </c>
      <c r="O6616" s="114">
        <v>3.01</v>
      </c>
      <c r="P6616" s="114">
        <v>3.01</v>
      </c>
      <c r="Q6616" s="114">
        <v>-1.54</v>
      </c>
    </row>
    <row r="6617" spans="1:17" hidden="1">
      <c r="A6617" s="116">
        <v>42490</v>
      </c>
      <c r="B6617" s="114" t="s">
        <v>7476</v>
      </c>
      <c r="C6617" s="116">
        <v>42490</v>
      </c>
      <c r="D6617" s="114" t="s">
        <v>7476</v>
      </c>
      <c r="E6617" s="114" t="s">
        <v>2659</v>
      </c>
      <c r="F6617" s="114" t="s">
        <v>166</v>
      </c>
      <c r="G6617" s="114" t="s">
        <v>7477</v>
      </c>
      <c r="H6617" s="114" t="s">
        <v>2660</v>
      </c>
      <c r="I6617" s="114" t="s">
        <v>81</v>
      </c>
      <c r="J6617" s="114" t="s">
        <v>7478</v>
      </c>
      <c r="K6617" s="114"/>
      <c r="L6617" s="114" t="s">
        <v>20</v>
      </c>
      <c r="M6617" s="114">
        <v>-1</v>
      </c>
      <c r="N6617" s="114" t="s">
        <v>28</v>
      </c>
      <c r="O6617" s="114">
        <v>-1.27</v>
      </c>
      <c r="P6617" s="114">
        <v>-1.27</v>
      </c>
      <c r="Q6617" s="114">
        <v>-0.2</v>
      </c>
    </row>
    <row r="6618" spans="1:17" hidden="1">
      <c r="A6618" s="116">
        <v>42490</v>
      </c>
      <c r="B6618" s="114" t="s">
        <v>7473</v>
      </c>
      <c r="C6618" s="116">
        <v>42490</v>
      </c>
      <c r="D6618" s="114" t="s">
        <v>7473</v>
      </c>
      <c r="E6618" s="114" t="s">
        <v>2659</v>
      </c>
      <c r="F6618" s="114" t="s">
        <v>3991</v>
      </c>
      <c r="G6618" s="114" t="s">
        <v>7474</v>
      </c>
      <c r="H6618" s="114" t="s">
        <v>2660</v>
      </c>
      <c r="I6618" s="114" t="s">
        <v>81</v>
      </c>
      <c r="J6618" s="114" t="s">
        <v>7475</v>
      </c>
      <c r="K6618" s="114"/>
      <c r="L6618" s="114" t="s">
        <v>20</v>
      </c>
      <c r="M6618" s="114">
        <v>-2</v>
      </c>
      <c r="N6618" s="114" t="s">
        <v>28</v>
      </c>
      <c r="O6618" s="114">
        <v>-2.54</v>
      </c>
      <c r="P6618" s="114">
        <v>-2.54</v>
      </c>
      <c r="Q6618" s="114">
        <v>-0.45</v>
      </c>
    </row>
    <row r="6619" spans="1:17">
      <c r="A6619" s="116">
        <v>42466</v>
      </c>
      <c r="B6619" s="114" t="s">
        <v>8393</v>
      </c>
      <c r="C6619" s="116">
        <v>42466</v>
      </c>
      <c r="D6619" s="114" t="s">
        <v>8393</v>
      </c>
      <c r="E6619" s="114" t="s">
        <v>2659</v>
      </c>
      <c r="F6619" s="114"/>
      <c r="G6619" s="114"/>
      <c r="H6619" s="114" t="s">
        <v>2660</v>
      </c>
      <c r="I6619" s="114" t="s">
        <v>19</v>
      </c>
      <c r="J6619" s="114" t="s">
        <v>8394</v>
      </c>
      <c r="K6619" s="114" t="s">
        <v>21</v>
      </c>
      <c r="L6619" s="114"/>
      <c r="M6619" s="114">
        <v>2</v>
      </c>
      <c r="N6619" s="114" t="s">
        <v>28</v>
      </c>
      <c r="O6619" s="114">
        <v>2.54</v>
      </c>
      <c r="P6619" s="114">
        <v>2.54</v>
      </c>
      <c r="Q6619" s="114">
        <v>0.45</v>
      </c>
    </row>
    <row r="6620" spans="1:17">
      <c r="A6620" s="116">
        <v>42466</v>
      </c>
      <c r="B6620" s="114" t="s">
        <v>8391</v>
      </c>
      <c r="C6620" s="116">
        <v>42466</v>
      </c>
      <c r="D6620" s="114" t="s">
        <v>8391</v>
      </c>
      <c r="E6620" s="114" t="s">
        <v>2661</v>
      </c>
      <c r="F6620" s="114"/>
      <c r="G6620" s="114"/>
      <c r="H6620" s="114" t="s">
        <v>2660</v>
      </c>
      <c r="I6620" s="114" t="s">
        <v>19</v>
      </c>
      <c r="J6620" s="114" t="s">
        <v>8392</v>
      </c>
      <c r="K6620" s="114" t="s">
        <v>21</v>
      </c>
      <c r="L6620" s="114"/>
      <c r="M6620" s="136">
        <v>2700</v>
      </c>
      <c r="N6620" s="114" t="s">
        <v>28</v>
      </c>
      <c r="O6620" s="136">
        <v>3321</v>
      </c>
      <c r="P6620" s="136">
        <v>3321</v>
      </c>
      <c r="Q6620" s="114">
        <v>751.24</v>
      </c>
    </row>
    <row r="6621" spans="1:17" hidden="1">
      <c r="A6621" s="116">
        <v>42467</v>
      </c>
      <c r="B6621" s="114" t="s">
        <v>8420</v>
      </c>
      <c r="C6621" s="116">
        <v>42467</v>
      </c>
      <c r="D6621" s="114" t="s">
        <v>8421</v>
      </c>
      <c r="E6621" s="114" t="s">
        <v>2661</v>
      </c>
      <c r="F6621" s="114" t="s">
        <v>4335</v>
      </c>
      <c r="G6621" s="114" t="s">
        <v>8422</v>
      </c>
      <c r="H6621" s="114" t="s">
        <v>2660</v>
      </c>
      <c r="I6621" s="114" t="s">
        <v>81</v>
      </c>
      <c r="J6621" s="114" t="s">
        <v>8423</v>
      </c>
      <c r="K6621" s="114"/>
      <c r="L6621" s="114" t="s">
        <v>20</v>
      </c>
      <c r="M6621" s="136">
        <v>-1350</v>
      </c>
      <c r="N6621" s="114" t="s">
        <v>28</v>
      </c>
      <c r="O6621" s="136">
        <v>-1660.5</v>
      </c>
      <c r="P6621" s="136">
        <v>-1660.5</v>
      </c>
      <c r="Q6621" s="114">
        <v>-375.62</v>
      </c>
    </row>
    <row r="6622" spans="1:17">
      <c r="A6622" s="116">
        <v>42466</v>
      </c>
      <c r="B6622" s="114" t="s">
        <v>8391</v>
      </c>
      <c r="C6622" s="116">
        <v>42466</v>
      </c>
      <c r="D6622" s="114" t="s">
        <v>8391</v>
      </c>
      <c r="E6622" s="114" t="s">
        <v>2661</v>
      </c>
      <c r="F6622" s="114"/>
      <c r="G6622" s="114"/>
      <c r="H6622" s="114" t="s">
        <v>2660</v>
      </c>
      <c r="I6622" s="114" t="s">
        <v>19</v>
      </c>
      <c r="J6622" s="114" t="s">
        <v>8392</v>
      </c>
      <c r="K6622" s="114"/>
      <c r="L6622" s="114" t="s">
        <v>20</v>
      </c>
      <c r="M6622" s="136">
        <v>-2700</v>
      </c>
      <c r="N6622" s="114" t="s">
        <v>28</v>
      </c>
      <c r="O6622" s="136">
        <v>-3321</v>
      </c>
      <c r="P6622" s="136">
        <v>-3321</v>
      </c>
      <c r="Q6622" s="114">
        <v>-751.24</v>
      </c>
    </row>
    <row r="6623" spans="1:17" hidden="1">
      <c r="A6623" s="116">
        <v>42466</v>
      </c>
      <c r="B6623" s="114" t="s">
        <v>8424</v>
      </c>
      <c r="C6623" s="116">
        <v>42490</v>
      </c>
      <c r="D6623" s="114" t="s">
        <v>7066</v>
      </c>
      <c r="E6623" s="114" t="s">
        <v>2661</v>
      </c>
      <c r="F6623" s="114"/>
      <c r="G6623" s="114"/>
      <c r="H6623" s="114" t="s">
        <v>2660</v>
      </c>
      <c r="I6623" s="114" t="s">
        <v>26</v>
      </c>
      <c r="J6623" s="114" t="s">
        <v>7067</v>
      </c>
      <c r="K6623" s="114" t="s">
        <v>21</v>
      </c>
      <c r="L6623" s="114"/>
      <c r="M6623" s="136">
        <v>2700</v>
      </c>
      <c r="N6623" s="114" t="s">
        <v>28</v>
      </c>
      <c r="O6623" s="136">
        <v>3321</v>
      </c>
      <c r="P6623" s="136">
        <v>2622.33</v>
      </c>
      <c r="Q6623" s="136">
        <v>1449.91</v>
      </c>
    </row>
    <row r="6624" spans="1:17" hidden="1">
      <c r="A6624" s="116">
        <v>42489</v>
      </c>
      <c r="B6624" s="114" t="s">
        <v>7190</v>
      </c>
      <c r="C6624" s="116">
        <v>42489</v>
      </c>
      <c r="D6624" s="114" t="s">
        <v>7190</v>
      </c>
      <c r="E6624" s="114" t="s">
        <v>2662</v>
      </c>
      <c r="F6624" s="114" t="s">
        <v>886</v>
      </c>
      <c r="G6624" s="114" t="s">
        <v>7191</v>
      </c>
      <c r="H6624" s="114" t="s">
        <v>2663</v>
      </c>
      <c r="I6624" s="114" t="s">
        <v>81</v>
      </c>
      <c r="J6624" s="114" t="s">
        <v>7192</v>
      </c>
      <c r="K6624" s="114"/>
      <c r="L6624" s="114" t="s">
        <v>20</v>
      </c>
      <c r="M6624" s="114">
        <v>-9</v>
      </c>
      <c r="N6624" s="114" t="s">
        <v>28</v>
      </c>
      <c r="O6624" s="114">
        <v>-14.22</v>
      </c>
      <c r="P6624" s="114">
        <v>-14.22</v>
      </c>
      <c r="Q6624" s="114">
        <v>14.22</v>
      </c>
    </row>
    <row r="6625" spans="1:17" hidden="1">
      <c r="A6625" s="116">
        <v>42489</v>
      </c>
      <c r="B6625" s="114" t="s">
        <v>7190</v>
      </c>
      <c r="C6625" s="116">
        <v>42489</v>
      </c>
      <c r="D6625" s="114" t="s">
        <v>7190</v>
      </c>
      <c r="E6625" s="114" t="s">
        <v>2662</v>
      </c>
      <c r="F6625" s="114" t="s">
        <v>886</v>
      </c>
      <c r="G6625" s="114" t="s">
        <v>7191</v>
      </c>
      <c r="H6625" s="114" t="s">
        <v>2663</v>
      </c>
      <c r="I6625" s="114" t="s">
        <v>81</v>
      </c>
      <c r="J6625" s="114" t="s">
        <v>7192</v>
      </c>
      <c r="K6625" s="114" t="s">
        <v>21</v>
      </c>
      <c r="L6625" s="114"/>
      <c r="M6625" s="114">
        <v>18</v>
      </c>
      <c r="N6625" s="114" t="s">
        <v>28</v>
      </c>
      <c r="O6625" s="114">
        <v>28.44</v>
      </c>
      <c r="P6625" s="114">
        <v>0</v>
      </c>
      <c r="Q6625" s="114">
        <v>0</v>
      </c>
    </row>
    <row r="6626" spans="1:17" hidden="1">
      <c r="A6626" s="116">
        <v>42489</v>
      </c>
      <c r="B6626" s="114" t="s">
        <v>7494</v>
      </c>
      <c r="C6626" s="116">
        <v>42489</v>
      </c>
      <c r="D6626" s="114" t="s">
        <v>7494</v>
      </c>
      <c r="E6626" s="114" t="s">
        <v>2662</v>
      </c>
      <c r="F6626" s="114" t="s">
        <v>938</v>
      </c>
      <c r="G6626" s="114" t="s">
        <v>7495</v>
      </c>
      <c r="H6626" s="114" t="s">
        <v>2663</v>
      </c>
      <c r="I6626" s="114" t="s">
        <v>81</v>
      </c>
      <c r="J6626" s="114" t="s">
        <v>7496</v>
      </c>
      <c r="K6626" s="114"/>
      <c r="L6626" s="114" t="s">
        <v>20</v>
      </c>
      <c r="M6626" s="114">
        <v>-201</v>
      </c>
      <c r="N6626" s="114" t="s">
        <v>28</v>
      </c>
      <c r="O6626" s="114">
        <v>-317.58</v>
      </c>
      <c r="P6626" s="114">
        <v>-317.58</v>
      </c>
      <c r="Q6626" s="114">
        <v>317.58</v>
      </c>
    </row>
    <row r="6627" spans="1:17" hidden="1">
      <c r="A6627" s="116">
        <v>42489</v>
      </c>
      <c r="B6627" s="114" t="s">
        <v>7190</v>
      </c>
      <c r="C6627" s="116">
        <v>42489</v>
      </c>
      <c r="D6627" s="114" t="s">
        <v>7190</v>
      </c>
      <c r="E6627" s="114" t="s">
        <v>2662</v>
      </c>
      <c r="F6627" s="114" t="s">
        <v>886</v>
      </c>
      <c r="G6627" s="114" t="s">
        <v>7191</v>
      </c>
      <c r="H6627" s="114" t="s">
        <v>2663</v>
      </c>
      <c r="I6627" s="114" t="s">
        <v>81</v>
      </c>
      <c r="J6627" s="114" t="s">
        <v>7192</v>
      </c>
      <c r="K6627" s="114" t="s">
        <v>21</v>
      </c>
      <c r="L6627" s="114"/>
      <c r="M6627" s="114">
        <v>9</v>
      </c>
      <c r="N6627" s="114" t="s">
        <v>28</v>
      </c>
      <c r="O6627" s="114">
        <v>14.22</v>
      </c>
      <c r="P6627" s="114">
        <v>0</v>
      </c>
      <c r="Q6627" s="114">
        <v>0</v>
      </c>
    </row>
    <row r="6628" spans="1:17" hidden="1">
      <c r="A6628" s="116">
        <v>42489</v>
      </c>
      <c r="B6628" s="114" t="s">
        <v>7190</v>
      </c>
      <c r="C6628" s="116">
        <v>42489</v>
      </c>
      <c r="D6628" s="114" t="s">
        <v>7190</v>
      </c>
      <c r="E6628" s="114" t="s">
        <v>2662</v>
      </c>
      <c r="F6628" s="114" t="s">
        <v>886</v>
      </c>
      <c r="G6628" s="114" t="s">
        <v>7191</v>
      </c>
      <c r="H6628" s="114" t="s">
        <v>2663</v>
      </c>
      <c r="I6628" s="114" t="s">
        <v>81</v>
      </c>
      <c r="J6628" s="114" t="s">
        <v>7192</v>
      </c>
      <c r="K6628" s="114"/>
      <c r="L6628" s="114" t="s">
        <v>20</v>
      </c>
      <c r="M6628" s="114">
        <v>-18</v>
      </c>
      <c r="N6628" s="114" t="s">
        <v>28</v>
      </c>
      <c r="O6628" s="114">
        <v>-28.44</v>
      </c>
      <c r="P6628" s="114">
        <v>-28.44</v>
      </c>
      <c r="Q6628" s="114">
        <v>28.44</v>
      </c>
    </row>
    <row r="6629" spans="1:17" hidden="1">
      <c r="A6629" s="116">
        <v>42489</v>
      </c>
      <c r="B6629" s="114" t="s">
        <v>7494</v>
      </c>
      <c r="C6629" s="116">
        <v>42489</v>
      </c>
      <c r="D6629" s="114" t="s">
        <v>7494</v>
      </c>
      <c r="E6629" s="114" t="s">
        <v>2662</v>
      </c>
      <c r="F6629" s="114" t="s">
        <v>938</v>
      </c>
      <c r="G6629" s="114" t="s">
        <v>7495</v>
      </c>
      <c r="H6629" s="114" t="s">
        <v>2663</v>
      </c>
      <c r="I6629" s="114" t="s">
        <v>81</v>
      </c>
      <c r="J6629" s="114" t="s">
        <v>7496</v>
      </c>
      <c r="K6629" s="114" t="s">
        <v>21</v>
      </c>
      <c r="L6629" s="114"/>
      <c r="M6629" s="114">
        <v>201</v>
      </c>
      <c r="N6629" s="114" t="s">
        <v>28</v>
      </c>
      <c r="O6629" s="114">
        <v>317.58</v>
      </c>
      <c r="P6629" s="114">
        <v>0</v>
      </c>
      <c r="Q6629" s="114">
        <v>0</v>
      </c>
    </row>
    <row r="6630" spans="1:17" hidden="1">
      <c r="A6630" s="116">
        <v>42485</v>
      </c>
      <c r="B6630" s="114" t="s">
        <v>7361</v>
      </c>
      <c r="C6630" s="116">
        <v>42485</v>
      </c>
      <c r="D6630" s="114" t="s">
        <v>7362</v>
      </c>
      <c r="E6630" s="114" t="s">
        <v>2662</v>
      </c>
      <c r="F6630" s="114" t="s">
        <v>938</v>
      </c>
      <c r="G6630" s="114" t="s">
        <v>7363</v>
      </c>
      <c r="H6630" s="114" t="s">
        <v>2663</v>
      </c>
      <c r="I6630" s="114" t="s">
        <v>81</v>
      </c>
      <c r="J6630" s="114" t="s">
        <v>7364</v>
      </c>
      <c r="K6630" s="114"/>
      <c r="L6630" s="114" t="s">
        <v>20</v>
      </c>
      <c r="M6630" s="114">
        <v>-24</v>
      </c>
      <c r="N6630" s="114" t="s">
        <v>28</v>
      </c>
      <c r="O6630" s="114">
        <v>-45.09</v>
      </c>
      <c r="P6630" s="114">
        <v>-45.09</v>
      </c>
      <c r="Q6630" s="114">
        <v>0</v>
      </c>
    </row>
    <row r="6631" spans="1:17" hidden="1">
      <c r="A6631" s="116">
        <v>42487</v>
      </c>
      <c r="B6631" s="114" t="s">
        <v>7357</v>
      </c>
      <c r="C6631" s="116">
        <v>42487</v>
      </c>
      <c r="D6631" s="114" t="s">
        <v>7358</v>
      </c>
      <c r="E6631" s="114" t="s">
        <v>2662</v>
      </c>
      <c r="F6631" s="114" t="s">
        <v>938</v>
      </c>
      <c r="G6631" s="114" t="s">
        <v>7359</v>
      </c>
      <c r="H6631" s="114" t="s">
        <v>2663</v>
      </c>
      <c r="I6631" s="114" t="s">
        <v>81</v>
      </c>
      <c r="J6631" s="114" t="s">
        <v>7360</v>
      </c>
      <c r="K6631" s="114"/>
      <c r="L6631" s="114" t="s">
        <v>20</v>
      </c>
      <c r="M6631" s="114">
        <v>-12</v>
      </c>
      <c r="N6631" s="114" t="s">
        <v>28</v>
      </c>
      <c r="O6631" s="114">
        <v>-22.54</v>
      </c>
      <c r="P6631" s="114">
        <v>-22.54</v>
      </c>
      <c r="Q6631" s="114">
        <v>0</v>
      </c>
    </row>
    <row r="6632" spans="1:17" hidden="1">
      <c r="A6632" s="116">
        <v>42486</v>
      </c>
      <c r="B6632" s="114" t="s">
        <v>7421</v>
      </c>
      <c r="C6632" s="116">
        <v>42486</v>
      </c>
      <c r="D6632" s="114" t="s">
        <v>7422</v>
      </c>
      <c r="E6632" s="114" t="s">
        <v>2662</v>
      </c>
      <c r="F6632" s="114" t="s">
        <v>938</v>
      </c>
      <c r="G6632" s="114" t="s">
        <v>7423</v>
      </c>
      <c r="H6632" s="114" t="s">
        <v>2663</v>
      </c>
      <c r="I6632" s="114" t="s">
        <v>81</v>
      </c>
      <c r="J6632" s="114" t="s">
        <v>7424</v>
      </c>
      <c r="K6632" s="114"/>
      <c r="L6632" s="114" t="s">
        <v>20</v>
      </c>
      <c r="M6632" s="114">
        <v>-12</v>
      </c>
      <c r="N6632" s="114" t="s">
        <v>28</v>
      </c>
      <c r="O6632" s="114">
        <v>-22.54</v>
      </c>
      <c r="P6632" s="114">
        <v>-22.54</v>
      </c>
      <c r="Q6632" s="114">
        <v>0</v>
      </c>
    </row>
    <row r="6633" spans="1:17" hidden="1">
      <c r="A6633" s="116">
        <v>42473</v>
      </c>
      <c r="B6633" s="114" t="s">
        <v>7281</v>
      </c>
      <c r="C6633" s="116">
        <v>42473</v>
      </c>
      <c r="D6633" s="114" t="s">
        <v>7282</v>
      </c>
      <c r="E6633" s="114" t="s">
        <v>2662</v>
      </c>
      <c r="F6633" s="114" t="s">
        <v>938</v>
      </c>
      <c r="G6633" s="114" t="s">
        <v>7283</v>
      </c>
      <c r="H6633" s="114" t="s">
        <v>2663</v>
      </c>
      <c r="I6633" s="114" t="s">
        <v>81</v>
      </c>
      <c r="J6633" s="114" t="s">
        <v>7284</v>
      </c>
      <c r="K6633" s="114"/>
      <c r="L6633" s="114" t="s">
        <v>20</v>
      </c>
      <c r="M6633" s="114">
        <v>-36</v>
      </c>
      <c r="N6633" s="114" t="s">
        <v>28</v>
      </c>
      <c r="O6633" s="114">
        <v>-67.63</v>
      </c>
      <c r="P6633" s="114">
        <v>-67.63</v>
      </c>
      <c r="Q6633" s="114">
        <v>0</v>
      </c>
    </row>
    <row r="6634" spans="1:17" hidden="1">
      <c r="A6634" s="116">
        <v>42472</v>
      </c>
      <c r="B6634" s="114" t="s">
        <v>7321</v>
      </c>
      <c r="C6634" s="116">
        <v>42472</v>
      </c>
      <c r="D6634" s="114" t="s">
        <v>7322</v>
      </c>
      <c r="E6634" s="114" t="s">
        <v>2662</v>
      </c>
      <c r="F6634" s="114" t="s">
        <v>938</v>
      </c>
      <c r="G6634" s="114" t="s">
        <v>7323</v>
      </c>
      <c r="H6634" s="114" t="s">
        <v>2663</v>
      </c>
      <c r="I6634" s="114" t="s">
        <v>81</v>
      </c>
      <c r="J6634" s="114" t="s">
        <v>7324</v>
      </c>
      <c r="K6634" s="114"/>
      <c r="L6634" s="114" t="s">
        <v>20</v>
      </c>
      <c r="M6634" s="114">
        <v>-36</v>
      </c>
      <c r="N6634" s="114" t="s">
        <v>28</v>
      </c>
      <c r="O6634" s="114">
        <v>-67.63</v>
      </c>
      <c r="P6634" s="114">
        <v>-67.63</v>
      </c>
      <c r="Q6634" s="114">
        <v>0</v>
      </c>
    </row>
    <row r="6635" spans="1:17" hidden="1">
      <c r="A6635" s="116">
        <v>42472</v>
      </c>
      <c r="B6635" s="114" t="s">
        <v>7735</v>
      </c>
      <c r="C6635" s="116">
        <v>42472</v>
      </c>
      <c r="D6635" s="114" t="s">
        <v>7736</v>
      </c>
      <c r="E6635" s="114" t="s">
        <v>2662</v>
      </c>
      <c r="F6635" s="114" t="s">
        <v>294</v>
      </c>
      <c r="G6635" s="114" t="s">
        <v>7737</v>
      </c>
      <c r="H6635" s="114" t="s">
        <v>2663</v>
      </c>
      <c r="I6635" s="114" t="s">
        <v>81</v>
      </c>
      <c r="J6635" s="114" t="s">
        <v>7738</v>
      </c>
      <c r="K6635" s="114"/>
      <c r="L6635" s="114" t="s">
        <v>20</v>
      </c>
      <c r="M6635" s="114">
        <v>-108</v>
      </c>
      <c r="N6635" s="114" t="s">
        <v>28</v>
      </c>
      <c r="O6635" s="114">
        <v>-202.89</v>
      </c>
      <c r="P6635" s="114">
        <v>-202.89</v>
      </c>
      <c r="Q6635" s="114">
        <v>0</v>
      </c>
    </row>
    <row r="6636" spans="1:17" hidden="1">
      <c r="A6636" s="116">
        <v>42468</v>
      </c>
      <c r="B6636" s="114" t="s">
        <v>7305</v>
      </c>
      <c r="C6636" s="116">
        <v>42468</v>
      </c>
      <c r="D6636" s="114" t="s">
        <v>7306</v>
      </c>
      <c r="E6636" s="114" t="s">
        <v>2662</v>
      </c>
      <c r="F6636" s="114" t="s">
        <v>938</v>
      </c>
      <c r="G6636" s="114" t="s">
        <v>7307</v>
      </c>
      <c r="H6636" s="114" t="s">
        <v>2663</v>
      </c>
      <c r="I6636" s="114" t="s">
        <v>81</v>
      </c>
      <c r="J6636" s="114" t="s">
        <v>7308</v>
      </c>
      <c r="K6636" s="114"/>
      <c r="L6636" s="114" t="s">
        <v>20</v>
      </c>
      <c r="M6636" s="114">
        <v>-12</v>
      </c>
      <c r="N6636" s="114" t="s">
        <v>28</v>
      </c>
      <c r="O6636" s="114">
        <v>-22.54</v>
      </c>
      <c r="P6636" s="114">
        <v>-22.54</v>
      </c>
      <c r="Q6636" s="114">
        <v>0</v>
      </c>
    </row>
    <row r="6637" spans="1:17" hidden="1">
      <c r="A6637" s="116">
        <v>42471</v>
      </c>
      <c r="B6637" s="114" t="s">
        <v>7325</v>
      </c>
      <c r="C6637" s="116">
        <v>42471</v>
      </c>
      <c r="D6637" s="114" t="s">
        <v>7326</v>
      </c>
      <c r="E6637" s="114" t="s">
        <v>2662</v>
      </c>
      <c r="F6637" s="114" t="s">
        <v>938</v>
      </c>
      <c r="G6637" s="114" t="s">
        <v>7327</v>
      </c>
      <c r="H6637" s="114" t="s">
        <v>2663</v>
      </c>
      <c r="I6637" s="114" t="s">
        <v>81</v>
      </c>
      <c r="J6637" s="114" t="s">
        <v>7328</v>
      </c>
      <c r="K6637" s="114"/>
      <c r="L6637" s="114" t="s">
        <v>20</v>
      </c>
      <c r="M6637" s="114">
        <v>-12</v>
      </c>
      <c r="N6637" s="114" t="s">
        <v>28</v>
      </c>
      <c r="O6637" s="114">
        <v>-22.54</v>
      </c>
      <c r="P6637" s="114">
        <v>-22.54</v>
      </c>
      <c r="Q6637" s="114">
        <v>0</v>
      </c>
    </row>
    <row r="6638" spans="1:17" hidden="1">
      <c r="A6638" s="116">
        <v>42480</v>
      </c>
      <c r="B6638" s="114" t="s">
        <v>7405</v>
      </c>
      <c r="C6638" s="116">
        <v>42480</v>
      </c>
      <c r="D6638" s="114" t="s">
        <v>7406</v>
      </c>
      <c r="E6638" s="114" t="s">
        <v>2662</v>
      </c>
      <c r="F6638" s="114" t="s">
        <v>330</v>
      </c>
      <c r="G6638" s="114" t="s">
        <v>7407</v>
      </c>
      <c r="H6638" s="114" t="s">
        <v>2663</v>
      </c>
      <c r="I6638" s="114" t="s">
        <v>81</v>
      </c>
      <c r="J6638" s="114" t="s">
        <v>7408</v>
      </c>
      <c r="K6638" s="114"/>
      <c r="L6638" s="114" t="s">
        <v>20</v>
      </c>
      <c r="M6638" s="114">
        <v>-24</v>
      </c>
      <c r="N6638" s="114" t="s">
        <v>28</v>
      </c>
      <c r="O6638" s="114">
        <v>-45.09</v>
      </c>
      <c r="P6638" s="114">
        <v>-45.09</v>
      </c>
      <c r="Q6638" s="114">
        <v>0</v>
      </c>
    </row>
    <row r="6639" spans="1:17" hidden="1">
      <c r="A6639" s="116">
        <v>42479</v>
      </c>
      <c r="B6639" s="114" t="s">
        <v>7401</v>
      </c>
      <c r="C6639" s="116">
        <v>42479</v>
      </c>
      <c r="D6639" s="114" t="s">
        <v>7402</v>
      </c>
      <c r="E6639" s="114" t="s">
        <v>2662</v>
      </c>
      <c r="F6639" s="114" t="s">
        <v>938</v>
      </c>
      <c r="G6639" s="114" t="s">
        <v>7403</v>
      </c>
      <c r="H6639" s="114" t="s">
        <v>2663</v>
      </c>
      <c r="I6639" s="114" t="s">
        <v>81</v>
      </c>
      <c r="J6639" s="114" t="s">
        <v>7404</v>
      </c>
      <c r="K6639" s="114"/>
      <c r="L6639" s="114" t="s">
        <v>20</v>
      </c>
      <c r="M6639" s="114">
        <v>-12</v>
      </c>
      <c r="N6639" s="114" t="s">
        <v>28</v>
      </c>
      <c r="O6639" s="114">
        <v>-22.54</v>
      </c>
      <c r="P6639" s="114">
        <v>-22.54</v>
      </c>
      <c r="Q6639" s="114">
        <v>0</v>
      </c>
    </row>
    <row r="6640" spans="1:17" hidden="1">
      <c r="A6640" s="116">
        <v>42475</v>
      </c>
      <c r="B6640" s="114" t="s">
        <v>7619</v>
      </c>
      <c r="C6640" s="116">
        <v>42475</v>
      </c>
      <c r="D6640" s="114" t="s">
        <v>7620</v>
      </c>
      <c r="E6640" s="114" t="s">
        <v>2662</v>
      </c>
      <c r="F6640" s="114" t="s">
        <v>330</v>
      </c>
      <c r="G6640" s="114" t="s">
        <v>7621</v>
      </c>
      <c r="H6640" s="114" t="s">
        <v>2663</v>
      </c>
      <c r="I6640" s="114" t="s">
        <v>81</v>
      </c>
      <c r="J6640" s="114" t="s">
        <v>7622</v>
      </c>
      <c r="K6640" s="114"/>
      <c r="L6640" s="114" t="s">
        <v>20</v>
      </c>
      <c r="M6640" s="114">
        <v>-12</v>
      </c>
      <c r="N6640" s="114" t="s">
        <v>28</v>
      </c>
      <c r="O6640" s="114">
        <v>-22.54</v>
      </c>
      <c r="P6640" s="114">
        <v>-22.54</v>
      </c>
      <c r="Q6640" s="114">
        <v>0</v>
      </c>
    </row>
    <row r="6641" spans="1:17" hidden="1">
      <c r="A6641" s="116">
        <v>42474</v>
      </c>
      <c r="B6641" s="114" t="s">
        <v>7261</v>
      </c>
      <c r="C6641" s="116">
        <v>42474</v>
      </c>
      <c r="D6641" s="114" t="s">
        <v>7262</v>
      </c>
      <c r="E6641" s="114" t="s">
        <v>2662</v>
      </c>
      <c r="F6641" s="114" t="s">
        <v>938</v>
      </c>
      <c r="G6641" s="114" t="s">
        <v>7263</v>
      </c>
      <c r="H6641" s="114" t="s">
        <v>2663</v>
      </c>
      <c r="I6641" s="114" t="s">
        <v>81</v>
      </c>
      <c r="J6641" s="114" t="s">
        <v>7264</v>
      </c>
      <c r="K6641" s="114"/>
      <c r="L6641" s="114" t="s">
        <v>20</v>
      </c>
      <c r="M6641" s="114">
        <v>-72</v>
      </c>
      <c r="N6641" s="114" t="s">
        <v>28</v>
      </c>
      <c r="O6641" s="114">
        <v>-135.26</v>
      </c>
      <c r="P6641" s="114">
        <v>-135.26</v>
      </c>
      <c r="Q6641" s="114">
        <v>0</v>
      </c>
    </row>
    <row r="6642" spans="1:17" hidden="1">
      <c r="A6642" s="116">
        <v>42478</v>
      </c>
      <c r="B6642" s="114" t="s">
        <v>7337</v>
      </c>
      <c r="C6642" s="116">
        <v>42478</v>
      </c>
      <c r="D6642" s="114" t="s">
        <v>7338</v>
      </c>
      <c r="E6642" s="114" t="s">
        <v>2662</v>
      </c>
      <c r="F6642" s="114" t="s">
        <v>330</v>
      </c>
      <c r="G6642" s="114" t="s">
        <v>7339</v>
      </c>
      <c r="H6642" s="114" t="s">
        <v>2663</v>
      </c>
      <c r="I6642" s="114" t="s">
        <v>81</v>
      </c>
      <c r="J6642" s="114" t="s">
        <v>7340</v>
      </c>
      <c r="K6642" s="114"/>
      <c r="L6642" s="114" t="s">
        <v>20</v>
      </c>
      <c r="M6642" s="114">
        <v>-12</v>
      </c>
      <c r="N6642" s="114" t="s">
        <v>28</v>
      </c>
      <c r="O6642" s="114">
        <v>-22.54</v>
      </c>
      <c r="P6642" s="114">
        <v>-22.54</v>
      </c>
      <c r="Q6642" s="114">
        <v>0</v>
      </c>
    </row>
    <row r="6643" spans="1:17" hidden="1">
      <c r="A6643" s="116">
        <v>42478</v>
      </c>
      <c r="B6643" s="114" t="s">
        <v>7341</v>
      </c>
      <c r="C6643" s="116">
        <v>42478</v>
      </c>
      <c r="D6643" s="114" t="s">
        <v>7342</v>
      </c>
      <c r="E6643" s="114" t="s">
        <v>2662</v>
      </c>
      <c r="F6643" s="114" t="s">
        <v>938</v>
      </c>
      <c r="G6643" s="114" t="s">
        <v>7343</v>
      </c>
      <c r="H6643" s="114" t="s">
        <v>2663</v>
      </c>
      <c r="I6643" s="114" t="s">
        <v>81</v>
      </c>
      <c r="J6643" s="114" t="s">
        <v>7344</v>
      </c>
      <c r="K6643" s="114"/>
      <c r="L6643" s="114" t="s">
        <v>20</v>
      </c>
      <c r="M6643" s="114">
        <v>-12</v>
      </c>
      <c r="N6643" s="114" t="s">
        <v>28</v>
      </c>
      <c r="O6643" s="114">
        <v>-22.54</v>
      </c>
      <c r="P6643" s="114">
        <v>-22.54</v>
      </c>
      <c r="Q6643" s="114">
        <v>0</v>
      </c>
    </row>
    <row r="6644" spans="1:17" hidden="1">
      <c r="A6644" s="116">
        <v>42489</v>
      </c>
      <c r="B6644" s="114" t="s">
        <v>7190</v>
      </c>
      <c r="C6644" s="116">
        <v>42489</v>
      </c>
      <c r="D6644" s="114" t="s">
        <v>7190</v>
      </c>
      <c r="E6644" s="114" t="s">
        <v>230</v>
      </c>
      <c r="F6644" s="114" t="s">
        <v>886</v>
      </c>
      <c r="G6644" s="114" t="s">
        <v>7191</v>
      </c>
      <c r="H6644" s="114" t="s">
        <v>2665</v>
      </c>
      <c r="I6644" s="114" t="s">
        <v>81</v>
      </c>
      <c r="J6644" s="114" t="s">
        <v>7192</v>
      </c>
      <c r="K6644" s="114"/>
      <c r="L6644" s="114" t="s">
        <v>20</v>
      </c>
      <c r="M6644" s="114">
        <v>-28</v>
      </c>
      <c r="N6644" s="114" t="s">
        <v>28</v>
      </c>
      <c r="O6644" s="114">
        <v>-40.6</v>
      </c>
      <c r="P6644" s="114">
        <v>-40.6</v>
      </c>
      <c r="Q6644" s="114">
        <v>40.6</v>
      </c>
    </row>
    <row r="6645" spans="1:17" hidden="1">
      <c r="A6645" s="116">
        <v>42489</v>
      </c>
      <c r="B6645" s="114" t="s">
        <v>7190</v>
      </c>
      <c r="C6645" s="116">
        <v>42489</v>
      </c>
      <c r="D6645" s="114" t="s">
        <v>7190</v>
      </c>
      <c r="E6645" s="114" t="s">
        <v>230</v>
      </c>
      <c r="F6645" s="114" t="s">
        <v>886</v>
      </c>
      <c r="G6645" s="114" t="s">
        <v>7191</v>
      </c>
      <c r="H6645" s="114" t="s">
        <v>2665</v>
      </c>
      <c r="I6645" s="114" t="s">
        <v>81</v>
      </c>
      <c r="J6645" s="114" t="s">
        <v>7192</v>
      </c>
      <c r="K6645" s="114" t="s">
        <v>21</v>
      </c>
      <c r="L6645" s="114"/>
      <c r="M6645" s="114">
        <v>28</v>
      </c>
      <c r="N6645" s="114" t="s">
        <v>28</v>
      </c>
      <c r="O6645" s="114">
        <v>40.6</v>
      </c>
      <c r="P6645" s="114">
        <v>0</v>
      </c>
      <c r="Q6645" s="114">
        <v>0</v>
      </c>
    </row>
    <row r="6646" spans="1:17" hidden="1">
      <c r="A6646" s="116">
        <v>42489</v>
      </c>
      <c r="B6646" s="114" t="s">
        <v>7494</v>
      </c>
      <c r="C6646" s="116">
        <v>42489</v>
      </c>
      <c r="D6646" s="114" t="s">
        <v>7494</v>
      </c>
      <c r="E6646" s="114" t="s">
        <v>230</v>
      </c>
      <c r="F6646" s="114" t="s">
        <v>938</v>
      </c>
      <c r="G6646" s="114" t="s">
        <v>7495</v>
      </c>
      <c r="H6646" s="114" t="s">
        <v>2665</v>
      </c>
      <c r="I6646" s="114" t="s">
        <v>81</v>
      </c>
      <c r="J6646" s="114" t="s">
        <v>7496</v>
      </c>
      <c r="K6646" s="114"/>
      <c r="L6646" s="114" t="s">
        <v>20</v>
      </c>
      <c r="M6646" s="114">
        <v>-605</v>
      </c>
      <c r="N6646" s="114" t="s">
        <v>28</v>
      </c>
      <c r="O6646" s="114">
        <v>-877.25</v>
      </c>
      <c r="P6646" s="114">
        <v>-877.25</v>
      </c>
      <c r="Q6646" s="114">
        <v>877.25</v>
      </c>
    </row>
    <row r="6647" spans="1:17" hidden="1">
      <c r="A6647" s="116">
        <v>42489</v>
      </c>
      <c r="B6647" s="114" t="s">
        <v>8362</v>
      </c>
      <c r="C6647" s="116">
        <v>42489</v>
      </c>
      <c r="D6647" s="114" t="s">
        <v>8362</v>
      </c>
      <c r="E6647" s="114" t="s">
        <v>230</v>
      </c>
      <c r="F6647" s="114" t="s">
        <v>3984</v>
      </c>
      <c r="G6647" s="114" t="s">
        <v>8363</v>
      </c>
      <c r="H6647" s="114" t="s">
        <v>2665</v>
      </c>
      <c r="I6647" s="114" t="s">
        <v>81</v>
      </c>
      <c r="J6647" s="114" t="s">
        <v>8364</v>
      </c>
      <c r="K6647" s="114"/>
      <c r="L6647" s="114" t="s">
        <v>20</v>
      </c>
      <c r="M6647" s="136">
        <v>-3054</v>
      </c>
      <c r="N6647" s="114" t="s">
        <v>28</v>
      </c>
      <c r="O6647" s="136">
        <v>-4428.3</v>
      </c>
      <c r="P6647" s="136">
        <v>-4428.3</v>
      </c>
      <c r="Q6647" s="136">
        <v>4428.3</v>
      </c>
    </row>
    <row r="6648" spans="1:17" hidden="1">
      <c r="A6648" s="116">
        <v>42489</v>
      </c>
      <c r="B6648" s="114" t="s">
        <v>8362</v>
      </c>
      <c r="C6648" s="116">
        <v>42489</v>
      </c>
      <c r="D6648" s="114" t="s">
        <v>8362</v>
      </c>
      <c r="E6648" s="114" t="s">
        <v>230</v>
      </c>
      <c r="F6648" s="114" t="s">
        <v>3984</v>
      </c>
      <c r="G6648" s="114" t="s">
        <v>8363</v>
      </c>
      <c r="H6648" s="114" t="s">
        <v>2665</v>
      </c>
      <c r="I6648" s="114" t="s">
        <v>81</v>
      </c>
      <c r="J6648" s="114" t="s">
        <v>8364</v>
      </c>
      <c r="K6648" s="114" t="s">
        <v>21</v>
      </c>
      <c r="L6648" s="114"/>
      <c r="M6648" s="136">
        <v>3054</v>
      </c>
      <c r="N6648" s="114" t="s">
        <v>28</v>
      </c>
      <c r="O6648" s="136">
        <v>4428.3</v>
      </c>
      <c r="P6648" s="114">
        <v>0</v>
      </c>
      <c r="Q6648" s="114">
        <v>0</v>
      </c>
    </row>
    <row r="6649" spans="1:17" hidden="1">
      <c r="A6649" s="116">
        <v>42489</v>
      </c>
      <c r="B6649" s="114" t="s">
        <v>7494</v>
      </c>
      <c r="C6649" s="116">
        <v>42489</v>
      </c>
      <c r="D6649" s="114" t="s">
        <v>7494</v>
      </c>
      <c r="E6649" s="114" t="s">
        <v>230</v>
      </c>
      <c r="F6649" s="114" t="s">
        <v>938</v>
      </c>
      <c r="G6649" s="114" t="s">
        <v>7495</v>
      </c>
      <c r="H6649" s="114" t="s">
        <v>2665</v>
      </c>
      <c r="I6649" s="114" t="s">
        <v>81</v>
      </c>
      <c r="J6649" s="114" t="s">
        <v>7496</v>
      </c>
      <c r="K6649" s="114" t="s">
        <v>21</v>
      </c>
      <c r="L6649" s="114"/>
      <c r="M6649" s="114">
        <v>605</v>
      </c>
      <c r="N6649" s="114" t="s">
        <v>28</v>
      </c>
      <c r="O6649" s="114">
        <v>877.25</v>
      </c>
      <c r="P6649" s="114">
        <v>0</v>
      </c>
      <c r="Q6649" s="114">
        <v>0</v>
      </c>
    </row>
    <row r="6650" spans="1:17">
      <c r="A6650" s="116">
        <v>42490</v>
      </c>
      <c r="B6650" s="114" t="s">
        <v>7433</v>
      </c>
      <c r="C6650" s="116">
        <v>42490</v>
      </c>
      <c r="D6650" s="114" t="s">
        <v>7433</v>
      </c>
      <c r="E6650" s="114" t="s">
        <v>230</v>
      </c>
      <c r="F6650" s="114"/>
      <c r="G6650" s="114"/>
      <c r="H6650" s="114" t="s">
        <v>2665</v>
      </c>
      <c r="I6650" s="114" t="s">
        <v>19</v>
      </c>
      <c r="J6650" s="114" t="s">
        <v>7434</v>
      </c>
      <c r="K6650" s="114"/>
      <c r="L6650" s="114" t="s">
        <v>20</v>
      </c>
      <c r="M6650" s="114">
        <v>-1</v>
      </c>
      <c r="N6650" s="114" t="s">
        <v>28</v>
      </c>
      <c r="O6650" s="114">
        <v>-1.29</v>
      </c>
      <c r="P6650" s="114">
        <v>-1.29</v>
      </c>
      <c r="Q6650" s="114">
        <v>0</v>
      </c>
    </row>
    <row r="6651" spans="1:17" hidden="1">
      <c r="A6651" s="116">
        <v>42488</v>
      </c>
      <c r="B6651" s="114" t="s">
        <v>7417</v>
      </c>
      <c r="C6651" s="116">
        <v>42488</v>
      </c>
      <c r="D6651" s="114" t="s">
        <v>7418</v>
      </c>
      <c r="E6651" s="114" t="s">
        <v>230</v>
      </c>
      <c r="F6651" s="114" t="s">
        <v>3984</v>
      </c>
      <c r="G6651" s="114" t="s">
        <v>7419</v>
      </c>
      <c r="H6651" s="114" t="s">
        <v>2665</v>
      </c>
      <c r="I6651" s="114" t="s">
        <v>81</v>
      </c>
      <c r="J6651" s="114" t="s">
        <v>7420</v>
      </c>
      <c r="K6651" s="114"/>
      <c r="L6651" s="114" t="s">
        <v>20</v>
      </c>
      <c r="M6651" s="114">
        <v>-675</v>
      </c>
      <c r="N6651" s="114" t="s">
        <v>28</v>
      </c>
      <c r="O6651" s="114">
        <v>-871.63</v>
      </c>
      <c r="P6651" s="114">
        <v>-871.63</v>
      </c>
      <c r="Q6651" s="114">
        <v>0</v>
      </c>
    </row>
    <row r="6652" spans="1:17" hidden="1">
      <c r="A6652" s="116">
        <v>42488</v>
      </c>
      <c r="B6652" s="114" t="s">
        <v>7439</v>
      </c>
      <c r="C6652" s="116">
        <v>42488</v>
      </c>
      <c r="D6652" s="114" t="s">
        <v>7440</v>
      </c>
      <c r="E6652" s="114" t="s">
        <v>230</v>
      </c>
      <c r="F6652" s="114" t="s">
        <v>938</v>
      </c>
      <c r="G6652" s="114" t="s">
        <v>7441</v>
      </c>
      <c r="H6652" s="114" t="s">
        <v>2665</v>
      </c>
      <c r="I6652" s="114" t="s">
        <v>81</v>
      </c>
      <c r="J6652" s="114" t="s">
        <v>7442</v>
      </c>
      <c r="K6652" s="114"/>
      <c r="L6652" s="114" t="s">
        <v>20</v>
      </c>
      <c r="M6652" s="114">
        <v>-30</v>
      </c>
      <c r="N6652" s="114" t="s">
        <v>28</v>
      </c>
      <c r="O6652" s="114">
        <v>-38.74</v>
      </c>
      <c r="P6652" s="114">
        <v>-38.74</v>
      </c>
      <c r="Q6652" s="114">
        <v>0</v>
      </c>
    </row>
    <row r="6653" spans="1:17" hidden="1">
      <c r="A6653" s="116">
        <v>42487</v>
      </c>
      <c r="B6653" s="114" t="s">
        <v>7425</v>
      </c>
      <c r="C6653" s="116">
        <v>42487</v>
      </c>
      <c r="D6653" s="114" t="s">
        <v>7426</v>
      </c>
      <c r="E6653" s="114" t="s">
        <v>230</v>
      </c>
      <c r="F6653" s="114" t="s">
        <v>3984</v>
      </c>
      <c r="G6653" s="114" t="s">
        <v>7427</v>
      </c>
      <c r="H6653" s="114" t="s">
        <v>2665</v>
      </c>
      <c r="I6653" s="114" t="s">
        <v>81</v>
      </c>
      <c r="J6653" s="114" t="s">
        <v>7428</v>
      </c>
      <c r="K6653" s="114"/>
      <c r="L6653" s="114" t="s">
        <v>20</v>
      </c>
      <c r="M6653" s="136">
        <v>-2025</v>
      </c>
      <c r="N6653" s="114" t="s">
        <v>28</v>
      </c>
      <c r="O6653" s="136">
        <v>-2614.9</v>
      </c>
      <c r="P6653" s="136">
        <v>-2614.91</v>
      </c>
      <c r="Q6653" s="114">
        <v>0</v>
      </c>
    </row>
    <row r="6654" spans="1:17" hidden="1">
      <c r="A6654" s="116">
        <v>42487</v>
      </c>
      <c r="B6654" s="114" t="s">
        <v>7357</v>
      </c>
      <c r="C6654" s="116">
        <v>42487</v>
      </c>
      <c r="D6654" s="114" t="s">
        <v>7358</v>
      </c>
      <c r="E6654" s="114" t="s">
        <v>230</v>
      </c>
      <c r="F6654" s="114" t="s">
        <v>938</v>
      </c>
      <c r="G6654" s="114" t="s">
        <v>7359</v>
      </c>
      <c r="H6654" s="114" t="s">
        <v>2665</v>
      </c>
      <c r="I6654" s="114" t="s">
        <v>81</v>
      </c>
      <c r="J6654" s="114" t="s">
        <v>7360</v>
      </c>
      <c r="K6654" s="114"/>
      <c r="L6654" s="114" t="s">
        <v>20</v>
      </c>
      <c r="M6654" s="114">
        <v>-15</v>
      </c>
      <c r="N6654" s="114" t="s">
        <v>28</v>
      </c>
      <c r="O6654" s="114">
        <v>-19.37</v>
      </c>
      <c r="P6654" s="114">
        <v>-19.37</v>
      </c>
      <c r="Q6654" s="114">
        <v>0</v>
      </c>
    </row>
    <row r="6655" spans="1:17" hidden="1">
      <c r="A6655" s="116">
        <v>42488</v>
      </c>
      <c r="B6655" s="114" t="s">
        <v>7429</v>
      </c>
      <c r="C6655" s="116">
        <v>42488</v>
      </c>
      <c r="D6655" s="114" t="s">
        <v>7430</v>
      </c>
      <c r="E6655" s="114" t="s">
        <v>230</v>
      </c>
      <c r="F6655" s="114" t="s">
        <v>294</v>
      </c>
      <c r="G6655" s="114" t="s">
        <v>7431</v>
      </c>
      <c r="H6655" s="114" t="s">
        <v>2665</v>
      </c>
      <c r="I6655" s="114" t="s">
        <v>81</v>
      </c>
      <c r="J6655" s="114" t="s">
        <v>7432</v>
      </c>
      <c r="K6655" s="114"/>
      <c r="L6655" s="114" t="s">
        <v>20</v>
      </c>
      <c r="M6655" s="114">
        <v>-30</v>
      </c>
      <c r="N6655" s="114" t="s">
        <v>28</v>
      </c>
      <c r="O6655" s="114">
        <v>-38.74</v>
      </c>
      <c r="P6655" s="114">
        <v>-38.74</v>
      </c>
      <c r="Q6655" s="114">
        <v>0</v>
      </c>
    </row>
    <row r="6656" spans="1:17">
      <c r="A6656" s="116">
        <v>42488</v>
      </c>
      <c r="B6656" s="114" t="s">
        <v>8425</v>
      </c>
      <c r="C6656" s="116">
        <v>42488</v>
      </c>
      <c r="D6656" s="114" t="s">
        <v>8425</v>
      </c>
      <c r="E6656" s="114" t="s">
        <v>230</v>
      </c>
      <c r="F6656" s="114"/>
      <c r="G6656" s="114"/>
      <c r="H6656" s="114" t="s">
        <v>2665</v>
      </c>
      <c r="I6656" s="114" t="s">
        <v>19</v>
      </c>
      <c r="J6656" s="114" t="s">
        <v>8426</v>
      </c>
      <c r="K6656" s="114" t="s">
        <v>21</v>
      </c>
      <c r="L6656" s="114"/>
      <c r="M6656" s="136">
        <v>11010</v>
      </c>
      <c r="N6656" s="114" t="s">
        <v>28</v>
      </c>
      <c r="O6656" s="136">
        <v>15964.5</v>
      </c>
      <c r="P6656" s="136">
        <v>15964.5</v>
      </c>
      <c r="Q6656" s="136">
        <v>-1741.48</v>
      </c>
    </row>
    <row r="6657" spans="1:17" hidden="1">
      <c r="A6657" s="116">
        <v>42485</v>
      </c>
      <c r="B6657" s="114" t="s">
        <v>7361</v>
      </c>
      <c r="C6657" s="116">
        <v>42485</v>
      </c>
      <c r="D6657" s="114" t="s">
        <v>7362</v>
      </c>
      <c r="E6657" s="114" t="s">
        <v>230</v>
      </c>
      <c r="F6657" s="114" t="s">
        <v>938</v>
      </c>
      <c r="G6657" s="114" t="s">
        <v>7363</v>
      </c>
      <c r="H6657" s="114" t="s">
        <v>2665</v>
      </c>
      <c r="I6657" s="114" t="s">
        <v>81</v>
      </c>
      <c r="J6657" s="114" t="s">
        <v>7364</v>
      </c>
      <c r="K6657" s="114"/>
      <c r="L6657" s="114" t="s">
        <v>20</v>
      </c>
      <c r="M6657" s="114">
        <v>-15</v>
      </c>
      <c r="N6657" s="114" t="s">
        <v>28</v>
      </c>
      <c r="O6657" s="114">
        <v>-19.37</v>
      </c>
      <c r="P6657" s="114">
        <v>-19.37</v>
      </c>
      <c r="Q6657" s="114">
        <v>0</v>
      </c>
    </row>
    <row r="6658" spans="1:17">
      <c r="A6658" s="116">
        <v>42488</v>
      </c>
      <c r="B6658" s="114" t="s">
        <v>8427</v>
      </c>
      <c r="C6658" s="116">
        <v>42488</v>
      </c>
      <c r="D6658" s="114" t="s">
        <v>8427</v>
      </c>
      <c r="E6658" s="114" t="s">
        <v>230</v>
      </c>
      <c r="F6658" s="114"/>
      <c r="G6658" s="114"/>
      <c r="H6658" s="114" t="s">
        <v>2665</v>
      </c>
      <c r="I6658" s="114" t="s">
        <v>19</v>
      </c>
      <c r="J6658" s="114" t="s">
        <v>8428</v>
      </c>
      <c r="K6658" s="114"/>
      <c r="L6658" s="114" t="s">
        <v>20</v>
      </c>
      <c r="M6658" s="114">
        <v>-2</v>
      </c>
      <c r="N6658" s="114" t="s">
        <v>28</v>
      </c>
      <c r="O6658" s="114">
        <v>-2.9</v>
      </c>
      <c r="P6658" s="114">
        <v>-2.9</v>
      </c>
      <c r="Q6658" s="114">
        <v>0.32</v>
      </c>
    </row>
    <row r="6659" spans="1:17" hidden="1">
      <c r="A6659" s="116">
        <v>42487</v>
      </c>
      <c r="B6659" s="114" t="s">
        <v>7560</v>
      </c>
      <c r="C6659" s="116">
        <v>42487</v>
      </c>
      <c r="D6659" s="114" t="s">
        <v>7561</v>
      </c>
      <c r="E6659" s="114" t="s">
        <v>230</v>
      </c>
      <c r="F6659" s="114" t="s">
        <v>886</v>
      </c>
      <c r="G6659" s="114" t="s">
        <v>7562</v>
      </c>
      <c r="H6659" s="114" t="s">
        <v>2665</v>
      </c>
      <c r="I6659" s="114" t="s">
        <v>81</v>
      </c>
      <c r="J6659" s="114" t="s">
        <v>7563</v>
      </c>
      <c r="K6659" s="114"/>
      <c r="L6659" s="114" t="s">
        <v>20</v>
      </c>
      <c r="M6659" s="114">
        <v>-135</v>
      </c>
      <c r="N6659" s="114" t="s">
        <v>28</v>
      </c>
      <c r="O6659" s="114">
        <v>-174.33</v>
      </c>
      <c r="P6659" s="114">
        <v>-174.33</v>
      </c>
      <c r="Q6659" s="114">
        <v>0</v>
      </c>
    </row>
    <row r="6660" spans="1:17" hidden="1">
      <c r="A6660" s="116">
        <v>42485</v>
      </c>
      <c r="B6660" s="114" t="s">
        <v>7349</v>
      </c>
      <c r="C6660" s="116">
        <v>42485</v>
      </c>
      <c r="D6660" s="114" t="s">
        <v>7350</v>
      </c>
      <c r="E6660" s="114" t="s">
        <v>230</v>
      </c>
      <c r="F6660" s="114" t="s">
        <v>330</v>
      </c>
      <c r="G6660" s="114" t="s">
        <v>7351</v>
      </c>
      <c r="H6660" s="114" t="s">
        <v>2665</v>
      </c>
      <c r="I6660" s="114" t="s">
        <v>81</v>
      </c>
      <c r="J6660" s="114" t="s">
        <v>7352</v>
      </c>
      <c r="K6660" s="114"/>
      <c r="L6660" s="114" t="s">
        <v>20</v>
      </c>
      <c r="M6660" s="114">
        <v>-675</v>
      </c>
      <c r="N6660" s="114" t="s">
        <v>28</v>
      </c>
      <c r="O6660" s="114">
        <v>-871.64</v>
      </c>
      <c r="P6660" s="114">
        <v>-871.64</v>
      </c>
      <c r="Q6660" s="114">
        <v>0.01</v>
      </c>
    </row>
    <row r="6661" spans="1:17" hidden="1">
      <c r="A6661" s="116">
        <v>42482</v>
      </c>
      <c r="B6661" s="114" t="s">
        <v>7679</v>
      </c>
      <c r="C6661" s="116">
        <v>42482</v>
      </c>
      <c r="D6661" s="114" t="s">
        <v>7680</v>
      </c>
      <c r="E6661" s="114" t="s">
        <v>230</v>
      </c>
      <c r="F6661" s="114" t="s">
        <v>294</v>
      </c>
      <c r="G6661" s="114" t="s">
        <v>7681</v>
      </c>
      <c r="H6661" s="114" t="s">
        <v>2665</v>
      </c>
      <c r="I6661" s="114" t="s">
        <v>81</v>
      </c>
      <c r="J6661" s="114" t="s">
        <v>7682</v>
      </c>
      <c r="K6661" s="114"/>
      <c r="L6661" s="114" t="s">
        <v>20</v>
      </c>
      <c r="M6661" s="114">
        <v>-45</v>
      </c>
      <c r="N6661" s="114" t="s">
        <v>28</v>
      </c>
      <c r="O6661" s="114">
        <v>-58.11</v>
      </c>
      <c r="P6661" s="114">
        <v>-58.11</v>
      </c>
      <c r="Q6661" s="114">
        <v>0</v>
      </c>
    </row>
    <row r="6662" spans="1:17" hidden="1">
      <c r="A6662" s="116">
        <v>42478</v>
      </c>
      <c r="B6662" s="114" t="s">
        <v>7337</v>
      </c>
      <c r="C6662" s="116">
        <v>42478</v>
      </c>
      <c r="D6662" s="114" t="s">
        <v>7338</v>
      </c>
      <c r="E6662" s="114" t="s">
        <v>230</v>
      </c>
      <c r="F6662" s="114" t="s">
        <v>330</v>
      </c>
      <c r="G6662" s="114" t="s">
        <v>7339</v>
      </c>
      <c r="H6662" s="114" t="s">
        <v>2665</v>
      </c>
      <c r="I6662" s="114" t="s">
        <v>81</v>
      </c>
      <c r="J6662" s="114" t="s">
        <v>7340</v>
      </c>
      <c r="K6662" s="114"/>
      <c r="L6662" s="114" t="s">
        <v>20</v>
      </c>
      <c r="M6662" s="114">
        <v>-15</v>
      </c>
      <c r="N6662" s="114" t="s">
        <v>28</v>
      </c>
      <c r="O6662" s="114">
        <v>-19.37</v>
      </c>
      <c r="P6662" s="114">
        <v>-19.37</v>
      </c>
      <c r="Q6662" s="114">
        <v>0</v>
      </c>
    </row>
    <row r="6663" spans="1:17" hidden="1">
      <c r="A6663" s="116">
        <v>42475</v>
      </c>
      <c r="B6663" s="114" t="s">
        <v>7297</v>
      </c>
      <c r="C6663" s="116">
        <v>42475</v>
      </c>
      <c r="D6663" s="114" t="s">
        <v>7298</v>
      </c>
      <c r="E6663" s="114" t="s">
        <v>230</v>
      </c>
      <c r="F6663" s="114" t="s">
        <v>938</v>
      </c>
      <c r="G6663" s="114" t="s">
        <v>7299</v>
      </c>
      <c r="H6663" s="114" t="s">
        <v>2665</v>
      </c>
      <c r="I6663" s="114" t="s">
        <v>81</v>
      </c>
      <c r="J6663" s="114" t="s">
        <v>7300</v>
      </c>
      <c r="K6663" s="114"/>
      <c r="L6663" s="114" t="s">
        <v>20</v>
      </c>
      <c r="M6663" s="114">
        <v>-15</v>
      </c>
      <c r="N6663" s="114" t="s">
        <v>28</v>
      </c>
      <c r="O6663" s="114">
        <v>-19.37</v>
      </c>
      <c r="P6663" s="114">
        <v>-19.37</v>
      </c>
      <c r="Q6663" s="114">
        <v>0</v>
      </c>
    </row>
    <row r="6664" spans="1:17" hidden="1">
      <c r="A6664" s="116">
        <v>42474</v>
      </c>
      <c r="B6664" s="114" t="s">
        <v>7261</v>
      </c>
      <c r="C6664" s="116">
        <v>42474</v>
      </c>
      <c r="D6664" s="114" t="s">
        <v>7262</v>
      </c>
      <c r="E6664" s="114" t="s">
        <v>230</v>
      </c>
      <c r="F6664" s="114" t="s">
        <v>938</v>
      </c>
      <c r="G6664" s="114" t="s">
        <v>7263</v>
      </c>
      <c r="H6664" s="114" t="s">
        <v>2665</v>
      </c>
      <c r="I6664" s="114" t="s">
        <v>81</v>
      </c>
      <c r="J6664" s="114" t="s">
        <v>7264</v>
      </c>
      <c r="K6664" s="114"/>
      <c r="L6664" s="114" t="s">
        <v>20</v>
      </c>
      <c r="M6664" s="114">
        <v>-465</v>
      </c>
      <c r="N6664" s="114" t="s">
        <v>28</v>
      </c>
      <c r="O6664" s="114">
        <v>-600.46</v>
      </c>
      <c r="P6664" s="114">
        <v>-600.46</v>
      </c>
      <c r="Q6664" s="114">
        <v>0</v>
      </c>
    </row>
    <row r="6665" spans="1:17" hidden="1">
      <c r="A6665" s="116">
        <v>42475</v>
      </c>
      <c r="B6665" s="114" t="s">
        <v>7619</v>
      </c>
      <c r="C6665" s="116">
        <v>42475</v>
      </c>
      <c r="D6665" s="114" t="s">
        <v>7620</v>
      </c>
      <c r="E6665" s="114" t="s">
        <v>230</v>
      </c>
      <c r="F6665" s="114" t="s">
        <v>330</v>
      </c>
      <c r="G6665" s="114" t="s">
        <v>7621</v>
      </c>
      <c r="H6665" s="114" t="s">
        <v>2665</v>
      </c>
      <c r="I6665" s="114" t="s">
        <v>81</v>
      </c>
      <c r="J6665" s="114" t="s">
        <v>7622</v>
      </c>
      <c r="K6665" s="114"/>
      <c r="L6665" s="114" t="s">
        <v>20</v>
      </c>
      <c r="M6665" s="114">
        <v>-60</v>
      </c>
      <c r="N6665" s="114" t="s">
        <v>28</v>
      </c>
      <c r="O6665" s="114">
        <v>-77.48</v>
      </c>
      <c r="P6665" s="114">
        <v>-77.48</v>
      </c>
      <c r="Q6665" s="114">
        <v>0</v>
      </c>
    </row>
    <row r="6666" spans="1:17" hidden="1">
      <c r="A6666" s="116">
        <v>42480</v>
      </c>
      <c r="B6666" s="114" t="s">
        <v>7405</v>
      </c>
      <c r="C6666" s="116">
        <v>42480</v>
      </c>
      <c r="D6666" s="114" t="s">
        <v>7406</v>
      </c>
      <c r="E6666" s="114" t="s">
        <v>230</v>
      </c>
      <c r="F6666" s="114" t="s">
        <v>330</v>
      </c>
      <c r="G6666" s="114" t="s">
        <v>7407</v>
      </c>
      <c r="H6666" s="114" t="s">
        <v>2665</v>
      </c>
      <c r="I6666" s="114" t="s">
        <v>81</v>
      </c>
      <c r="J6666" s="114" t="s">
        <v>7408</v>
      </c>
      <c r="K6666" s="114"/>
      <c r="L6666" s="114" t="s">
        <v>20</v>
      </c>
      <c r="M6666" s="114">
        <v>-225</v>
      </c>
      <c r="N6666" s="114" t="s">
        <v>28</v>
      </c>
      <c r="O6666" s="114">
        <v>-290.55</v>
      </c>
      <c r="P6666" s="114">
        <v>-290.54000000000002</v>
      </c>
      <c r="Q6666" s="114">
        <v>-0.01</v>
      </c>
    </row>
    <row r="6667" spans="1:17" hidden="1">
      <c r="A6667" s="116">
        <v>42479</v>
      </c>
      <c r="B6667" s="114" t="s">
        <v>8429</v>
      </c>
      <c r="C6667" s="116">
        <v>42479</v>
      </c>
      <c r="D6667" s="114" t="s">
        <v>8430</v>
      </c>
      <c r="E6667" s="114" t="s">
        <v>230</v>
      </c>
      <c r="F6667" s="114" t="s">
        <v>294</v>
      </c>
      <c r="G6667" s="114" t="s">
        <v>8431</v>
      </c>
      <c r="H6667" s="114" t="s">
        <v>2665</v>
      </c>
      <c r="I6667" s="114" t="s">
        <v>81</v>
      </c>
      <c r="J6667" s="114" t="s">
        <v>8432</v>
      </c>
      <c r="K6667" s="114"/>
      <c r="L6667" s="114" t="s">
        <v>20</v>
      </c>
      <c r="M6667" s="114">
        <v>-90</v>
      </c>
      <c r="N6667" s="114" t="s">
        <v>28</v>
      </c>
      <c r="O6667" s="114">
        <v>-116.22</v>
      </c>
      <c r="P6667" s="114">
        <v>-116.22</v>
      </c>
      <c r="Q6667" s="114">
        <v>0</v>
      </c>
    </row>
    <row r="6668" spans="1:17" hidden="1">
      <c r="A6668" s="116">
        <v>42480</v>
      </c>
      <c r="B6668" s="114" t="s">
        <v>7389</v>
      </c>
      <c r="C6668" s="116">
        <v>42480</v>
      </c>
      <c r="D6668" s="114" t="s">
        <v>7390</v>
      </c>
      <c r="E6668" s="114" t="s">
        <v>230</v>
      </c>
      <c r="F6668" s="114" t="s">
        <v>938</v>
      </c>
      <c r="G6668" s="114" t="s">
        <v>7391</v>
      </c>
      <c r="H6668" s="114" t="s">
        <v>2665</v>
      </c>
      <c r="I6668" s="114" t="s">
        <v>81</v>
      </c>
      <c r="J6668" s="114" t="s">
        <v>7392</v>
      </c>
      <c r="K6668" s="114"/>
      <c r="L6668" s="114" t="s">
        <v>20</v>
      </c>
      <c r="M6668" s="114">
        <v>-45</v>
      </c>
      <c r="N6668" s="114" t="s">
        <v>28</v>
      </c>
      <c r="O6668" s="114">
        <v>-58.11</v>
      </c>
      <c r="P6668" s="114">
        <v>-58.11</v>
      </c>
      <c r="Q6668" s="114">
        <v>0</v>
      </c>
    </row>
    <row r="6669" spans="1:17" hidden="1">
      <c r="A6669" s="116">
        <v>42471</v>
      </c>
      <c r="B6669" s="114" t="s">
        <v>7329</v>
      </c>
      <c r="C6669" s="116">
        <v>42471</v>
      </c>
      <c r="D6669" s="114" t="s">
        <v>7330</v>
      </c>
      <c r="E6669" s="114" t="s">
        <v>230</v>
      </c>
      <c r="F6669" s="114" t="s">
        <v>886</v>
      </c>
      <c r="G6669" s="114" t="s">
        <v>7331</v>
      </c>
      <c r="H6669" s="114" t="s">
        <v>2665</v>
      </c>
      <c r="I6669" s="114" t="s">
        <v>81</v>
      </c>
      <c r="J6669" s="114" t="s">
        <v>7332</v>
      </c>
      <c r="K6669" s="114"/>
      <c r="L6669" s="114" t="s">
        <v>20</v>
      </c>
      <c r="M6669" s="114">
        <v>-90</v>
      </c>
      <c r="N6669" s="114" t="s">
        <v>28</v>
      </c>
      <c r="O6669" s="114">
        <v>-115.99</v>
      </c>
      <c r="P6669" s="114">
        <v>-115.99</v>
      </c>
      <c r="Q6669" s="114">
        <v>0</v>
      </c>
    </row>
    <row r="6670" spans="1:17" hidden="1">
      <c r="A6670" s="116">
        <v>42471</v>
      </c>
      <c r="B6670" s="114" t="s">
        <v>7329</v>
      </c>
      <c r="C6670" s="116">
        <v>42471</v>
      </c>
      <c r="D6670" s="114" t="s">
        <v>7330</v>
      </c>
      <c r="E6670" s="114" t="s">
        <v>230</v>
      </c>
      <c r="F6670" s="114" t="s">
        <v>886</v>
      </c>
      <c r="G6670" s="114" t="s">
        <v>7331</v>
      </c>
      <c r="H6670" s="114" t="s">
        <v>2665</v>
      </c>
      <c r="I6670" s="114" t="s">
        <v>81</v>
      </c>
      <c r="J6670" s="114" t="s">
        <v>7332</v>
      </c>
      <c r="K6670" s="114"/>
      <c r="L6670" s="114" t="s">
        <v>20</v>
      </c>
      <c r="M6670" s="114">
        <v>-510</v>
      </c>
      <c r="N6670" s="114" t="s">
        <v>28</v>
      </c>
      <c r="O6670" s="114">
        <v>-658.57</v>
      </c>
      <c r="P6670" s="114">
        <v>-658.57</v>
      </c>
      <c r="Q6670" s="114">
        <v>0</v>
      </c>
    </row>
    <row r="6671" spans="1:17" hidden="1">
      <c r="A6671" s="116">
        <v>42471</v>
      </c>
      <c r="B6671" s="114" t="s">
        <v>7329</v>
      </c>
      <c r="C6671" s="116">
        <v>42471</v>
      </c>
      <c r="D6671" s="114" t="s">
        <v>7330</v>
      </c>
      <c r="E6671" s="114" t="s">
        <v>230</v>
      </c>
      <c r="F6671" s="114" t="s">
        <v>886</v>
      </c>
      <c r="G6671" s="114" t="s">
        <v>7331</v>
      </c>
      <c r="H6671" s="114" t="s">
        <v>2665</v>
      </c>
      <c r="I6671" s="114" t="s">
        <v>81</v>
      </c>
      <c r="J6671" s="114" t="s">
        <v>7332</v>
      </c>
      <c r="K6671" s="114"/>
      <c r="L6671" s="114" t="s">
        <v>20</v>
      </c>
      <c r="M6671" s="114">
        <v>-75</v>
      </c>
      <c r="N6671" s="114" t="s">
        <v>28</v>
      </c>
      <c r="O6671" s="114">
        <v>-96.96</v>
      </c>
      <c r="P6671" s="114">
        <v>-96.96</v>
      </c>
      <c r="Q6671" s="114">
        <v>0</v>
      </c>
    </row>
    <row r="6672" spans="1:17" hidden="1">
      <c r="A6672" s="116">
        <v>42472</v>
      </c>
      <c r="B6672" s="114" t="s">
        <v>7321</v>
      </c>
      <c r="C6672" s="116">
        <v>42472</v>
      </c>
      <c r="D6672" s="114" t="s">
        <v>7322</v>
      </c>
      <c r="E6672" s="114" t="s">
        <v>230</v>
      </c>
      <c r="F6672" s="114" t="s">
        <v>938</v>
      </c>
      <c r="G6672" s="114" t="s">
        <v>7323</v>
      </c>
      <c r="H6672" s="114" t="s">
        <v>2665</v>
      </c>
      <c r="I6672" s="114" t="s">
        <v>81</v>
      </c>
      <c r="J6672" s="114" t="s">
        <v>7324</v>
      </c>
      <c r="K6672" s="114"/>
      <c r="L6672" s="114" t="s">
        <v>20</v>
      </c>
      <c r="M6672" s="114">
        <v>-225</v>
      </c>
      <c r="N6672" s="114" t="s">
        <v>28</v>
      </c>
      <c r="O6672" s="114">
        <v>-290.55</v>
      </c>
      <c r="P6672" s="114">
        <v>-290.55</v>
      </c>
      <c r="Q6672" s="114">
        <v>0</v>
      </c>
    </row>
    <row r="6673" spans="1:17" hidden="1">
      <c r="A6673" s="116">
        <v>42475</v>
      </c>
      <c r="B6673" s="114" t="s">
        <v>7865</v>
      </c>
      <c r="C6673" s="116">
        <v>42475</v>
      </c>
      <c r="D6673" s="114" t="s">
        <v>7866</v>
      </c>
      <c r="E6673" s="114" t="s">
        <v>230</v>
      </c>
      <c r="F6673" s="114" t="s">
        <v>294</v>
      </c>
      <c r="G6673" s="114" t="s">
        <v>7867</v>
      </c>
      <c r="H6673" s="114" t="s">
        <v>2665</v>
      </c>
      <c r="I6673" s="114" t="s">
        <v>81</v>
      </c>
      <c r="J6673" s="114" t="s">
        <v>7868</v>
      </c>
      <c r="K6673" s="114"/>
      <c r="L6673" s="114" t="s">
        <v>20</v>
      </c>
      <c r="M6673" s="114">
        <v>-45</v>
      </c>
      <c r="N6673" s="114" t="s">
        <v>28</v>
      </c>
      <c r="O6673" s="114">
        <v>-58.11</v>
      </c>
      <c r="P6673" s="114">
        <v>-58.11</v>
      </c>
      <c r="Q6673" s="114">
        <v>0</v>
      </c>
    </row>
    <row r="6674" spans="1:17" hidden="1">
      <c r="A6674" s="116">
        <v>42473</v>
      </c>
      <c r="B6674" s="114" t="s">
        <v>7281</v>
      </c>
      <c r="C6674" s="116">
        <v>42473</v>
      </c>
      <c r="D6674" s="114" t="s">
        <v>7282</v>
      </c>
      <c r="E6674" s="114" t="s">
        <v>230</v>
      </c>
      <c r="F6674" s="114" t="s">
        <v>938</v>
      </c>
      <c r="G6674" s="114" t="s">
        <v>7283</v>
      </c>
      <c r="H6674" s="114" t="s">
        <v>2665</v>
      </c>
      <c r="I6674" s="114" t="s">
        <v>81</v>
      </c>
      <c r="J6674" s="114" t="s">
        <v>7284</v>
      </c>
      <c r="K6674" s="114"/>
      <c r="L6674" s="114" t="s">
        <v>20</v>
      </c>
      <c r="M6674" s="114">
        <v>-555</v>
      </c>
      <c r="N6674" s="114" t="s">
        <v>28</v>
      </c>
      <c r="O6674" s="114">
        <v>-716.68</v>
      </c>
      <c r="P6674" s="114">
        <v>-716.68</v>
      </c>
      <c r="Q6674" s="114">
        <v>0</v>
      </c>
    </row>
    <row r="6675" spans="1:17" hidden="1">
      <c r="A6675" s="116">
        <v>42488</v>
      </c>
      <c r="B6675" s="114" t="s">
        <v>8433</v>
      </c>
      <c r="C6675" s="116">
        <v>42490</v>
      </c>
      <c r="D6675" s="114" t="s">
        <v>7089</v>
      </c>
      <c r="E6675" s="114" t="s">
        <v>230</v>
      </c>
      <c r="F6675" s="114"/>
      <c r="G6675" s="114"/>
      <c r="H6675" s="114" t="s">
        <v>2665</v>
      </c>
      <c r="I6675" s="114" t="s">
        <v>26</v>
      </c>
      <c r="J6675" s="114" t="s">
        <v>7090</v>
      </c>
      <c r="K6675" s="114" t="s">
        <v>21</v>
      </c>
      <c r="L6675" s="114"/>
      <c r="M6675" s="136">
        <v>11010</v>
      </c>
      <c r="N6675" s="114" t="s">
        <v>28</v>
      </c>
      <c r="O6675" s="136">
        <v>15964.5</v>
      </c>
      <c r="P6675" s="136">
        <v>12774.77</v>
      </c>
      <c r="Q6675" s="136">
        <v>1448.25</v>
      </c>
    </row>
    <row r="6676" spans="1:17">
      <c r="A6676" s="116">
        <v>42488</v>
      </c>
      <c r="B6676" s="114" t="s">
        <v>8425</v>
      </c>
      <c r="C6676" s="116">
        <v>42488</v>
      </c>
      <c r="D6676" s="114" t="s">
        <v>8425</v>
      </c>
      <c r="E6676" s="114" t="s">
        <v>230</v>
      </c>
      <c r="F6676" s="114"/>
      <c r="G6676" s="114"/>
      <c r="H6676" s="114" t="s">
        <v>2665</v>
      </c>
      <c r="I6676" s="114" t="s">
        <v>19</v>
      </c>
      <c r="J6676" s="114" t="s">
        <v>8426</v>
      </c>
      <c r="K6676" s="114"/>
      <c r="L6676" s="114" t="s">
        <v>20</v>
      </c>
      <c r="M6676" s="136">
        <v>-11010</v>
      </c>
      <c r="N6676" s="114" t="s">
        <v>28</v>
      </c>
      <c r="O6676" s="136">
        <v>-15964.5</v>
      </c>
      <c r="P6676" s="136">
        <v>-15964.5</v>
      </c>
      <c r="Q6676" s="136">
        <v>1741.48</v>
      </c>
    </row>
    <row r="6677" spans="1:17">
      <c r="A6677" s="116">
        <v>42488</v>
      </c>
      <c r="B6677" s="114" t="s">
        <v>8427</v>
      </c>
      <c r="C6677" s="116">
        <v>42488</v>
      </c>
      <c r="D6677" s="114" t="s">
        <v>8427</v>
      </c>
      <c r="E6677" s="114" t="s">
        <v>230</v>
      </c>
      <c r="F6677" s="114"/>
      <c r="G6677" s="114"/>
      <c r="H6677" s="114" t="s">
        <v>2665</v>
      </c>
      <c r="I6677" s="114" t="s">
        <v>19</v>
      </c>
      <c r="J6677" s="114" t="s">
        <v>8428</v>
      </c>
      <c r="K6677" s="114" t="s">
        <v>21</v>
      </c>
      <c r="L6677" s="114"/>
      <c r="M6677" s="114">
        <v>2</v>
      </c>
      <c r="N6677" s="114" t="s">
        <v>28</v>
      </c>
      <c r="O6677" s="114">
        <v>2.9</v>
      </c>
      <c r="P6677" s="114">
        <v>2.9</v>
      </c>
      <c r="Q6677" s="114">
        <v>-0.38</v>
      </c>
    </row>
    <row r="6678" spans="1:17" hidden="1">
      <c r="A6678" s="116">
        <v>42490</v>
      </c>
      <c r="B6678" s="114" t="s">
        <v>7473</v>
      </c>
      <c r="C6678" s="116">
        <v>42490</v>
      </c>
      <c r="D6678" s="114" t="s">
        <v>7473</v>
      </c>
      <c r="E6678" s="114" t="s">
        <v>230</v>
      </c>
      <c r="F6678" s="114" t="s">
        <v>3991</v>
      </c>
      <c r="G6678" s="114" t="s">
        <v>7474</v>
      </c>
      <c r="H6678" s="114" t="s">
        <v>2665</v>
      </c>
      <c r="I6678" s="114" t="s">
        <v>81</v>
      </c>
      <c r="J6678" s="114" t="s">
        <v>7475</v>
      </c>
      <c r="K6678" s="114"/>
      <c r="L6678" s="114" t="s">
        <v>20</v>
      </c>
      <c r="M6678" s="114">
        <v>-2</v>
      </c>
      <c r="N6678" s="114" t="s">
        <v>28</v>
      </c>
      <c r="O6678" s="114">
        <v>-2.9</v>
      </c>
      <c r="P6678" s="114">
        <v>-2.9</v>
      </c>
      <c r="Q6678" s="114">
        <v>0.38</v>
      </c>
    </row>
    <row r="6679" spans="1:17">
      <c r="A6679" s="116">
        <v>42490</v>
      </c>
      <c r="B6679" s="114" t="s">
        <v>7433</v>
      </c>
      <c r="C6679" s="116">
        <v>42490</v>
      </c>
      <c r="D6679" s="114" t="s">
        <v>7433</v>
      </c>
      <c r="E6679" s="114" t="s">
        <v>230</v>
      </c>
      <c r="F6679" s="114"/>
      <c r="G6679" s="114"/>
      <c r="H6679" s="114" t="s">
        <v>2665</v>
      </c>
      <c r="I6679" s="114" t="s">
        <v>19</v>
      </c>
      <c r="J6679" s="114" t="s">
        <v>7434</v>
      </c>
      <c r="K6679" s="114" t="s">
        <v>21</v>
      </c>
      <c r="L6679" s="114"/>
      <c r="M6679" s="114">
        <v>1</v>
      </c>
      <c r="N6679" s="114" t="s">
        <v>28</v>
      </c>
      <c r="O6679" s="114">
        <v>1.29</v>
      </c>
      <c r="P6679" s="114">
        <v>1.29</v>
      </c>
      <c r="Q6679" s="114">
        <v>0</v>
      </c>
    </row>
    <row r="6680" spans="1:17" hidden="1">
      <c r="A6680" s="116">
        <v>42490</v>
      </c>
      <c r="B6680" s="114" t="s">
        <v>7476</v>
      </c>
      <c r="C6680" s="116">
        <v>42490</v>
      </c>
      <c r="D6680" s="114" t="s">
        <v>7476</v>
      </c>
      <c r="E6680" s="114" t="s">
        <v>230</v>
      </c>
      <c r="F6680" s="114" t="s">
        <v>166</v>
      </c>
      <c r="G6680" s="114" t="s">
        <v>7477</v>
      </c>
      <c r="H6680" s="114" t="s">
        <v>2665</v>
      </c>
      <c r="I6680" s="114" t="s">
        <v>81</v>
      </c>
      <c r="J6680" s="114" t="s">
        <v>7478</v>
      </c>
      <c r="K6680" s="114"/>
      <c r="L6680" s="114" t="s">
        <v>20</v>
      </c>
      <c r="M6680" s="114">
        <v>-1</v>
      </c>
      <c r="N6680" s="114" t="s">
        <v>28</v>
      </c>
      <c r="O6680" s="114">
        <v>-1.45</v>
      </c>
      <c r="P6680" s="114">
        <v>-1.45</v>
      </c>
      <c r="Q6680" s="114">
        <v>0.16</v>
      </c>
    </row>
    <row r="6681" spans="1:17" hidden="1">
      <c r="A6681" s="116">
        <v>42461</v>
      </c>
      <c r="B6681" s="114" t="s">
        <v>7685</v>
      </c>
      <c r="C6681" s="116">
        <v>42461</v>
      </c>
      <c r="D6681" s="114" t="s">
        <v>7686</v>
      </c>
      <c r="E6681" s="114" t="s">
        <v>317</v>
      </c>
      <c r="F6681" s="114" t="s">
        <v>7687</v>
      </c>
      <c r="G6681" s="114" t="s">
        <v>7688</v>
      </c>
      <c r="H6681" s="114" t="s">
        <v>2665</v>
      </c>
      <c r="I6681" s="114" t="s">
        <v>81</v>
      </c>
      <c r="J6681" s="114" t="s">
        <v>7689</v>
      </c>
      <c r="K6681" s="114"/>
      <c r="L6681" s="114" t="s">
        <v>20</v>
      </c>
      <c r="M6681" s="114">
        <v>-45</v>
      </c>
      <c r="N6681" s="114" t="s">
        <v>28</v>
      </c>
      <c r="O6681" s="114">
        <v>-65.7</v>
      </c>
      <c r="P6681" s="114">
        <v>-65.7</v>
      </c>
      <c r="Q6681" s="114">
        <v>8.08</v>
      </c>
    </row>
    <row r="6682" spans="1:17" hidden="1">
      <c r="A6682" s="116">
        <v>42489</v>
      </c>
      <c r="B6682" s="114" t="s">
        <v>7190</v>
      </c>
      <c r="C6682" s="116">
        <v>42489</v>
      </c>
      <c r="D6682" s="114" t="s">
        <v>7190</v>
      </c>
      <c r="E6682" s="114" t="s">
        <v>232</v>
      </c>
      <c r="F6682" s="114" t="s">
        <v>886</v>
      </c>
      <c r="G6682" s="114" t="s">
        <v>7191</v>
      </c>
      <c r="H6682" s="114" t="s">
        <v>2666</v>
      </c>
      <c r="I6682" s="114" t="s">
        <v>81</v>
      </c>
      <c r="J6682" s="114" t="s">
        <v>7192</v>
      </c>
      <c r="K6682" s="114" t="s">
        <v>21</v>
      </c>
      <c r="L6682" s="114"/>
      <c r="M6682" s="114">
        <v>12</v>
      </c>
      <c r="N6682" s="114" t="s">
        <v>28</v>
      </c>
      <c r="O6682" s="114">
        <v>22.2</v>
      </c>
      <c r="P6682" s="114">
        <v>0</v>
      </c>
      <c r="Q6682" s="114">
        <v>0</v>
      </c>
    </row>
    <row r="6683" spans="1:17" hidden="1">
      <c r="A6683" s="116">
        <v>42489</v>
      </c>
      <c r="B6683" s="114" t="s">
        <v>7190</v>
      </c>
      <c r="C6683" s="116">
        <v>42489</v>
      </c>
      <c r="D6683" s="114" t="s">
        <v>7190</v>
      </c>
      <c r="E6683" s="114" t="s">
        <v>232</v>
      </c>
      <c r="F6683" s="114" t="s">
        <v>886</v>
      </c>
      <c r="G6683" s="114" t="s">
        <v>7191</v>
      </c>
      <c r="H6683" s="114" t="s">
        <v>2666</v>
      </c>
      <c r="I6683" s="114" t="s">
        <v>81</v>
      </c>
      <c r="J6683" s="114" t="s">
        <v>7192</v>
      </c>
      <c r="K6683" s="114"/>
      <c r="L6683" s="114" t="s">
        <v>20</v>
      </c>
      <c r="M6683" s="114">
        <v>-24</v>
      </c>
      <c r="N6683" s="114" t="s">
        <v>28</v>
      </c>
      <c r="O6683" s="114">
        <v>-44.4</v>
      </c>
      <c r="P6683" s="114">
        <v>-44.4</v>
      </c>
      <c r="Q6683" s="114">
        <v>44.4</v>
      </c>
    </row>
    <row r="6684" spans="1:17" hidden="1">
      <c r="A6684" s="116">
        <v>42489</v>
      </c>
      <c r="B6684" s="114" t="s">
        <v>8362</v>
      </c>
      <c r="C6684" s="116">
        <v>42489</v>
      </c>
      <c r="D6684" s="114" t="s">
        <v>8362</v>
      </c>
      <c r="E6684" s="114" t="s">
        <v>232</v>
      </c>
      <c r="F6684" s="114" t="s">
        <v>3984</v>
      </c>
      <c r="G6684" s="114" t="s">
        <v>8363</v>
      </c>
      <c r="H6684" s="114" t="s">
        <v>2666</v>
      </c>
      <c r="I6684" s="114" t="s">
        <v>81</v>
      </c>
      <c r="J6684" s="114" t="s">
        <v>8364</v>
      </c>
      <c r="K6684" s="114"/>
      <c r="L6684" s="114" t="s">
        <v>20</v>
      </c>
      <c r="M6684" s="136">
        <v>-3119</v>
      </c>
      <c r="N6684" s="114" t="s">
        <v>28</v>
      </c>
      <c r="O6684" s="136">
        <v>-5770.15</v>
      </c>
      <c r="P6684" s="136">
        <v>-5770.15</v>
      </c>
      <c r="Q6684" s="136">
        <v>5770.15</v>
      </c>
    </row>
    <row r="6685" spans="1:17" hidden="1">
      <c r="A6685" s="116">
        <v>42489</v>
      </c>
      <c r="B6685" s="114" t="s">
        <v>8362</v>
      </c>
      <c r="C6685" s="116">
        <v>42489</v>
      </c>
      <c r="D6685" s="114" t="s">
        <v>8362</v>
      </c>
      <c r="E6685" s="114" t="s">
        <v>232</v>
      </c>
      <c r="F6685" s="114" t="s">
        <v>3984</v>
      </c>
      <c r="G6685" s="114" t="s">
        <v>8363</v>
      </c>
      <c r="H6685" s="114" t="s">
        <v>2666</v>
      </c>
      <c r="I6685" s="114" t="s">
        <v>81</v>
      </c>
      <c r="J6685" s="114" t="s">
        <v>8364</v>
      </c>
      <c r="K6685" s="114" t="s">
        <v>21</v>
      </c>
      <c r="L6685" s="114"/>
      <c r="M6685" s="136">
        <v>3119</v>
      </c>
      <c r="N6685" s="114" t="s">
        <v>28</v>
      </c>
      <c r="O6685" s="136">
        <v>5770.15</v>
      </c>
      <c r="P6685" s="114">
        <v>0</v>
      </c>
      <c r="Q6685" s="114">
        <v>0</v>
      </c>
    </row>
    <row r="6686" spans="1:17" hidden="1">
      <c r="A6686" s="116">
        <v>42489</v>
      </c>
      <c r="B6686" s="114" t="s">
        <v>7494</v>
      </c>
      <c r="C6686" s="116">
        <v>42489</v>
      </c>
      <c r="D6686" s="114" t="s">
        <v>7494</v>
      </c>
      <c r="E6686" s="114" t="s">
        <v>232</v>
      </c>
      <c r="F6686" s="114" t="s">
        <v>938</v>
      </c>
      <c r="G6686" s="114" t="s">
        <v>7495</v>
      </c>
      <c r="H6686" s="114" t="s">
        <v>2666</v>
      </c>
      <c r="I6686" s="114" t="s">
        <v>81</v>
      </c>
      <c r="J6686" s="114" t="s">
        <v>7496</v>
      </c>
      <c r="K6686" s="114"/>
      <c r="L6686" s="114" t="s">
        <v>20</v>
      </c>
      <c r="M6686" s="114">
        <v>-605</v>
      </c>
      <c r="N6686" s="114" t="s">
        <v>28</v>
      </c>
      <c r="O6686" s="136">
        <v>-1119.25</v>
      </c>
      <c r="P6686" s="136">
        <v>-1119.25</v>
      </c>
      <c r="Q6686" s="136">
        <v>1119.25</v>
      </c>
    </row>
    <row r="6687" spans="1:17" hidden="1">
      <c r="A6687" s="116">
        <v>42489</v>
      </c>
      <c r="B6687" s="114" t="s">
        <v>7190</v>
      </c>
      <c r="C6687" s="116">
        <v>42489</v>
      </c>
      <c r="D6687" s="114" t="s">
        <v>7190</v>
      </c>
      <c r="E6687" s="114" t="s">
        <v>232</v>
      </c>
      <c r="F6687" s="114" t="s">
        <v>886</v>
      </c>
      <c r="G6687" s="114" t="s">
        <v>7191</v>
      </c>
      <c r="H6687" s="114" t="s">
        <v>2666</v>
      </c>
      <c r="I6687" s="114" t="s">
        <v>81</v>
      </c>
      <c r="J6687" s="114" t="s">
        <v>7192</v>
      </c>
      <c r="K6687" s="114" t="s">
        <v>21</v>
      </c>
      <c r="L6687" s="114"/>
      <c r="M6687" s="114">
        <v>24</v>
      </c>
      <c r="N6687" s="114" t="s">
        <v>28</v>
      </c>
      <c r="O6687" s="114">
        <v>44.4</v>
      </c>
      <c r="P6687" s="114">
        <v>0</v>
      </c>
      <c r="Q6687" s="114">
        <v>0</v>
      </c>
    </row>
    <row r="6688" spans="1:17" hidden="1">
      <c r="A6688" s="116">
        <v>42489</v>
      </c>
      <c r="B6688" s="114" t="s">
        <v>7190</v>
      </c>
      <c r="C6688" s="116">
        <v>42489</v>
      </c>
      <c r="D6688" s="114" t="s">
        <v>7190</v>
      </c>
      <c r="E6688" s="114" t="s">
        <v>232</v>
      </c>
      <c r="F6688" s="114" t="s">
        <v>886</v>
      </c>
      <c r="G6688" s="114" t="s">
        <v>7191</v>
      </c>
      <c r="H6688" s="114" t="s">
        <v>2666</v>
      </c>
      <c r="I6688" s="114" t="s">
        <v>81</v>
      </c>
      <c r="J6688" s="114" t="s">
        <v>7192</v>
      </c>
      <c r="K6688" s="114"/>
      <c r="L6688" s="114" t="s">
        <v>20</v>
      </c>
      <c r="M6688" s="114">
        <v>-12</v>
      </c>
      <c r="N6688" s="114" t="s">
        <v>28</v>
      </c>
      <c r="O6688" s="114">
        <v>-22.2</v>
      </c>
      <c r="P6688" s="114">
        <v>-22.2</v>
      </c>
      <c r="Q6688" s="114">
        <v>22.2</v>
      </c>
    </row>
    <row r="6689" spans="1:17" hidden="1">
      <c r="A6689" s="116">
        <v>42489</v>
      </c>
      <c r="B6689" s="114" t="s">
        <v>7494</v>
      </c>
      <c r="C6689" s="116">
        <v>42489</v>
      </c>
      <c r="D6689" s="114" t="s">
        <v>7494</v>
      </c>
      <c r="E6689" s="114" t="s">
        <v>232</v>
      </c>
      <c r="F6689" s="114" t="s">
        <v>938</v>
      </c>
      <c r="G6689" s="114" t="s">
        <v>7495</v>
      </c>
      <c r="H6689" s="114" t="s">
        <v>2666</v>
      </c>
      <c r="I6689" s="114" t="s">
        <v>81</v>
      </c>
      <c r="J6689" s="114" t="s">
        <v>7496</v>
      </c>
      <c r="K6689" s="114" t="s">
        <v>21</v>
      </c>
      <c r="L6689" s="114"/>
      <c r="M6689" s="114">
        <v>605</v>
      </c>
      <c r="N6689" s="114" t="s">
        <v>28</v>
      </c>
      <c r="O6689" s="136">
        <v>1119.25</v>
      </c>
      <c r="P6689" s="114">
        <v>0</v>
      </c>
      <c r="Q6689" s="114">
        <v>0</v>
      </c>
    </row>
    <row r="6690" spans="1:17">
      <c r="A6690" s="116">
        <v>42490</v>
      </c>
      <c r="B6690" s="114" t="s">
        <v>7433</v>
      </c>
      <c r="C6690" s="116">
        <v>42490</v>
      </c>
      <c r="D6690" s="114" t="s">
        <v>7433</v>
      </c>
      <c r="E6690" s="114" t="s">
        <v>232</v>
      </c>
      <c r="F6690" s="114"/>
      <c r="G6690" s="114"/>
      <c r="H6690" s="114" t="s">
        <v>2666</v>
      </c>
      <c r="I6690" s="114" t="s">
        <v>19</v>
      </c>
      <c r="J6690" s="114" t="s">
        <v>7434</v>
      </c>
      <c r="K6690" s="114"/>
      <c r="L6690" s="114" t="s">
        <v>20</v>
      </c>
      <c r="M6690" s="114">
        <v>-2</v>
      </c>
      <c r="N6690" s="114" t="s">
        <v>28</v>
      </c>
      <c r="O6690" s="114">
        <v>-3.23</v>
      </c>
      <c r="P6690" s="114">
        <v>-3.22</v>
      </c>
      <c r="Q6690" s="114">
        <v>-0.01</v>
      </c>
    </row>
    <row r="6691" spans="1:17" hidden="1">
      <c r="A6691" s="116">
        <v>42489</v>
      </c>
      <c r="B6691" s="114" t="s">
        <v>7435</v>
      </c>
      <c r="C6691" s="116">
        <v>42489</v>
      </c>
      <c r="D6691" s="114" t="s">
        <v>7436</v>
      </c>
      <c r="E6691" s="114" t="s">
        <v>232</v>
      </c>
      <c r="F6691" s="114" t="s">
        <v>938</v>
      </c>
      <c r="G6691" s="114" t="s">
        <v>7437</v>
      </c>
      <c r="H6691" s="114" t="s">
        <v>2666</v>
      </c>
      <c r="I6691" s="114" t="s">
        <v>81</v>
      </c>
      <c r="J6691" s="114" t="s">
        <v>7438</v>
      </c>
      <c r="K6691" s="114"/>
      <c r="L6691" s="114" t="s">
        <v>20</v>
      </c>
      <c r="M6691" s="114">
        <v>-12</v>
      </c>
      <c r="N6691" s="114" t="s">
        <v>28</v>
      </c>
      <c r="O6691" s="114">
        <v>-19.350000000000001</v>
      </c>
      <c r="P6691" s="114">
        <v>-19.350000000000001</v>
      </c>
      <c r="Q6691" s="114">
        <v>0</v>
      </c>
    </row>
    <row r="6692" spans="1:17" hidden="1">
      <c r="A6692" s="116">
        <v>42488</v>
      </c>
      <c r="B6692" s="114" t="s">
        <v>7439</v>
      </c>
      <c r="C6692" s="116">
        <v>42488</v>
      </c>
      <c r="D6692" s="114" t="s">
        <v>7440</v>
      </c>
      <c r="E6692" s="114" t="s">
        <v>232</v>
      </c>
      <c r="F6692" s="114" t="s">
        <v>938</v>
      </c>
      <c r="G6692" s="114" t="s">
        <v>7441</v>
      </c>
      <c r="H6692" s="114" t="s">
        <v>2666</v>
      </c>
      <c r="I6692" s="114" t="s">
        <v>81</v>
      </c>
      <c r="J6692" s="114" t="s">
        <v>7442</v>
      </c>
      <c r="K6692" s="114"/>
      <c r="L6692" s="114" t="s">
        <v>20</v>
      </c>
      <c r="M6692" s="114">
        <v>-36</v>
      </c>
      <c r="N6692" s="114" t="s">
        <v>28</v>
      </c>
      <c r="O6692" s="114">
        <v>-58.05</v>
      </c>
      <c r="P6692" s="114">
        <v>-58.05</v>
      </c>
      <c r="Q6692" s="114">
        <v>0</v>
      </c>
    </row>
    <row r="6693" spans="1:17">
      <c r="A6693" s="116">
        <v>42486</v>
      </c>
      <c r="B6693" s="114" t="s">
        <v>8434</v>
      </c>
      <c r="C6693" s="116">
        <v>42486</v>
      </c>
      <c r="D6693" s="114" t="s">
        <v>8434</v>
      </c>
      <c r="E6693" s="114" t="s">
        <v>232</v>
      </c>
      <c r="F6693" s="114"/>
      <c r="G6693" s="114"/>
      <c r="H6693" s="114" t="s">
        <v>2666</v>
      </c>
      <c r="I6693" s="114" t="s">
        <v>19</v>
      </c>
      <c r="J6693" s="114" t="s">
        <v>8435</v>
      </c>
      <c r="K6693" s="114" t="s">
        <v>21</v>
      </c>
      <c r="L6693" s="114"/>
      <c r="M6693" s="136">
        <v>10026</v>
      </c>
      <c r="N6693" s="114" t="s">
        <v>28</v>
      </c>
      <c r="O6693" s="136">
        <v>18548.099999999999</v>
      </c>
      <c r="P6693" s="136">
        <v>18548.099999999999</v>
      </c>
      <c r="Q6693" s="136">
        <v>-2381.25</v>
      </c>
    </row>
    <row r="6694" spans="1:17" hidden="1">
      <c r="A6694" s="116">
        <v>42485</v>
      </c>
      <c r="B6694" s="114" t="s">
        <v>7361</v>
      </c>
      <c r="C6694" s="116">
        <v>42485</v>
      </c>
      <c r="D6694" s="114" t="s">
        <v>7362</v>
      </c>
      <c r="E6694" s="114" t="s">
        <v>232</v>
      </c>
      <c r="F6694" s="114" t="s">
        <v>938</v>
      </c>
      <c r="G6694" s="114" t="s">
        <v>7363</v>
      </c>
      <c r="H6694" s="114" t="s">
        <v>2666</v>
      </c>
      <c r="I6694" s="114" t="s">
        <v>81</v>
      </c>
      <c r="J6694" s="114" t="s">
        <v>7364</v>
      </c>
      <c r="K6694" s="114"/>
      <c r="L6694" s="114" t="s">
        <v>20</v>
      </c>
      <c r="M6694" s="114">
        <v>-24</v>
      </c>
      <c r="N6694" s="114" t="s">
        <v>28</v>
      </c>
      <c r="O6694" s="114">
        <v>-38.700000000000003</v>
      </c>
      <c r="P6694" s="114">
        <v>-38.700000000000003</v>
      </c>
      <c r="Q6694" s="114">
        <v>0</v>
      </c>
    </row>
    <row r="6695" spans="1:17" hidden="1">
      <c r="A6695" s="116">
        <v>42487</v>
      </c>
      <c r="B6695" s="114" t="s">
        <v>7425</v>
      </c>
      <c r="C6695" s="116">
        <v>42487</v>
      </c>
      <c r="D6695" s="114" t="s">
        <v>7426</v>
      </c>
      <c r="E6695" s="114" t="s">
        <v>232</v>
      </c>
      <c r="F6695" s="114" t="s">
        <v>3984</v>
      </c>
      <c r="G6695" s="114" t="s">
        <v>7427</v>
      </c>
      <c r="H6695" s="114" t="s">
        <v>2666</v>
      </c>
      <c r="I6695" s="114" t="s">
        <v>81</v>
      </c>
      <c r="J6695" s="114" t="s">
        <v>7428</v>
      </c>
      <c r="K6695" s="114"/>
      <c r="L6695" s="114" t="s">
        <v>20</v>
      </c>
      <c r="M6695" s="114">
        <v>-540</v>
      </c>
      <c r="N6695" s="114" t="s">
        <v>28</v>
      </c>
      <c r="O6695" s="114">
        <v>-870.76</v>
      </c>
      <c r="P6695" s="114">
        <v>-870.76</v>
      </c>
      <c r="Q6695" s="114">
        <v>-0.03</v>
      </c>
    </row>
    <row r="6696" spans="1:17" hidden="1">
      <c r="A6696" s="116">
        <v>42486</v>
      </c>
      <c r="B6696" s="114" t="s">
        <v>7631</v>
      </c>
      <c r="C6696" s="116">
        <v>42486</v>
      </c>
      <c r="D6696" s="114" t="s">
        <v>7632</v>
      </c>
      <c r="E6696" s="114" t="s">
        <v>232</v>
      </c>
      <c r="F6696" s="114" t="s">
        <v>3984</v>
      </c>
      <c r="G6696" s="114" t="s">
        <v>7633</v>
      </c>
      <c r="H6696" s="114" t="s">
        <v>2666</v>
      </c>
      <c r="I6696" s="114" t="s">
        <v>81</v>
      </c>
      <c r="J6696" s="114" t="s">
        <v>7634</v>
      </c>
      <c r="K6696" s="114"/>
      <c r="L6696" s="114" t="s">
        <v>20</v>
      </c>
      <c r="M6696" s="136">
        <v>-1620</v>
      </c>
      <c r="N6696" s="114" t="s">
        <v>28</v>
      </c>
      <c r="O6696" s="136">
        <v>-2612.2800000000002</v>
      </c>
      <c r="P6696" s="136">
        <v>-2612.27</v>
      </c>
      <c r="Q6696" s="114">
        <v>-0.08</v>
      </c>
    </row>
    <row r="6697" spans="1:17" hidden="1">
      <c r="A6697" s="116">
        <v>42486</v>
      </c>
      <c r="B6697" s="114" t="s">
        <v>7421</v>
      </c>
      <c r="C6697" s="116">
        <v>42486</v>
      </c>
      <c r="D6697" s="114" t="s">
        <v>7422</v>
      </c>
      <c r="E6697" s="114" t="s">
        <v>232</v>
      </c>
      <c r="F6697" s="114" t="s">
        <v>938</v>
      </c>
      <c r="G6697" s="114" t="s">
        <v>7423</v>
      </c>
      <c r="H6697" s="114" t="s">
        <v>2666</v>
      </c>
      <c r="I6697" s="114" t="s">
        <v>81</v>
      </c>
      <c r="J6697" s="114" t="s">
        <v>7424</v>
      </c>
      <c r="K6697" s="114"/>
      <c r="L6697" s="114" t="s">
        <v>20</v>
      </c>
      <c r="M6697" s="114">
        <v>-24</v>
      </c>
      <c r="N6697" s="114" t="s">
        <v>28</v>
      </c>
      <c r="O6697" s="114">
        <v>-38.700000000000003</v>
      </c>
      <c r="P6697" s="114">
        <v>-38.700000000000003</v>
      </c>
      <c r="Q6697" s="114">
        <v>0</v>
      </c>
    </row>
    <row r="6698" spans="1:17">
      <c r="A6698" s="116">
        <v>42486</v>
      </c>
      <c r="B6698" s="114" t="s">
        <v>8436</v>
      </c>
      <c r="C6698" s="116">
        <v>42486</v>
      </c>
      <c r="D6698" s="114" t="s">
        <v>8436</v>
      </c>
      <c r="E6698" s="114" t="s">
        <v>232</v>
      </c>
      <c r="F6698" s="114"/>
      <c r="G6698" s="114"/>
      <c r="H6698" s="114" t="s">
        <v>2666</v>
      </c>
      <c r="I6698" s="114" t="s">
        <v>19</v>
      </c>
      <c r="J6698" s="114" t="s">
        <v>8437</v>
      </c>
      <c r="K6698" s="114"/>
      <c r="L6698" s="114" t="s">
        <v>20</v>
      </c>
      <c r="M6698" s="114">
        <v>-2</v>
      </c>
      <c r="N6698" s="114" t="s">
        <v>28</v>
      </c>
      <c r="O6698" s="114">
        <v>-3.7</v>
      </c>
      <c r="P6698" s="114">
        <v>-3.7</v>
      </c>
      <c r="Q6698" s="114">
        <v>0.48</v>
      </c>
    </row>
    <row r="6699" spans="1:17" hidden="1">
      <c r="A6699" s="116">
        <v>42482</v>
      </c>
      <c r="B6699" s="114" t="s">
        <v>7679</v>
      </c>
      <c r="C6699" s="116">
        <v>42482</v>
      </c>
      <c r="D6699" s="114" t="s">
        <v>7680</v>
      </c>
      <c r="E6699" s="114" t="s">
        <v>232</v>
      </c>
      <c r="F6699" s="114" t="s">
        <v>294</v>
      </c>
      <c r="G6699" s="114" t="s">
        <v>7681</v>
      </c>
      <c r="H6699" s="114" t="s">
        <v>2666</v>
      </c>
      <c r="I6699" s="114" t="s">
        <v>81</v>
      </c>
      <c r="J6699" s="114" t="s">
        <v>7682</v>
      </c>
      <c r="K6699" s="114"/>
      <c r="L6699" s="114" t="s">
        <v>20</v>
      </c>
      <c r="M6699" s="114">
        <v>-36</v>
      </c>
      <c r="N6699" s="114" t="s">
        <v>28</v>
      </c>
      <c r="O6699" s="114">
        <v>-58.05</v>
      </c>
      <c r="P6699" s="114">
        <v>-58.05</v>
      </c>
      <c r="Q6699" s="114">
        <v>0</v>
      </c>
    </row>
    <row r="6700" spans="1:17" hidden="1">
      <c r="A6700" s="116">
        <v>42481</v>
      </c>
      <c r="B6700" s="114" t="s">
        <v>7377</v>
      </c>
      <c r="C6700" s="116">
        <v>42481</v>
      </c>
      <c r="D6700" s="114" t="s">
        <v>7378</v>
      </c>
      <c r="E6700" s="114" t="s">
        <v>232</v>
      </c>
      <c r="F6700" s="114" t="s">
        <v>938</v>
      </c>
      <c r="G6700" s="114" t="s">
        <v>7379</v>
      </c>
      <c r="H6700" s="114" t="s">
        <v>2666</v>
      </c>
      <c r="I6700" s="114" t="s">
        <v>81</v>
      </c>
      <c r="J6700" s="114" t="s">
        <v>7380</v>
      </c>
      <c r="K6700" s="114"/>
      <c r="L6700" s="114" t="s">
        <v>20</v>
      </c>
      <c r="M6700" s="114">
        <v>-12</v>
      </c>
      <c r="N6700" s="114" t="s">
        <v>28</v>
      </c>
      <c r="O6700" s="114">
        <v>-19.350000000000001</v>
      </c>
      <c r="P6700" s="114">
        <v>-19.350000000000001</v>
      </c>
      <c r="Q6700" s="114">
        <v>0</v>
      </c>
    </row>
    <row r="6701" spans="1:17" hidden="1">
      <c r="A6701" s="116">
        <v>42473</v>
      </c>
      <c r="B6701" s="114" t="s">
        <v>7281</v>
      </c>
      <c r="C6701" s="116">
        <v>42473</v>
      </c>
      <c r="D6701" s="114" t="s">
        <v>7282</v>
      </c>
      <c r="E6701" s="114" t="s">
        <v>232</v>
      </c>
      <c r="F6701" s="114" t="s">
        <v>938</v>
      </c>
      <c r="G6701" s="114" t="s">
        <v>7283</v>
      </c>
      <c r="H6701" s="114" t="s">
        <v>2666</v>
      </c>
      <c r="I6701" s="114" t="s">
        <v>81</v>
      </c>
      <c r="J6701" s="114" t="s">
        <v>7284</v>
      </c>
      <c r="K6701" s="114"/>
      <c r="L6701" s="114" t="s">
        <v>20</v>
      </c>
      <c r="M6701" s="114">
        <v>-360</v>
      </c>
      <c r="N6701" s="114" t="s">
        <v>28</v>
      </c>
      <c r="O6701" s="114">
        <v>-580.5</v>
      </c>
      <c r="P6701" s="114">
        <v>-580.5</v>
      </c>
      <c r="Q6701" s="114">
        <v>-0.02</v>
      </c>
    </row>
    <row r="6702" spans="1:17" hidden="1">
      <c r="A6702" s="116">
        <v>42472</v>
      </c>
      <c r="B6702" s="114" t="s">
        <v>7735</v>
      </c>
      <c r="C6702" s="116">
        <v>42472</v>
      </c>
      <c r="D6702" s="114" t="s">
        <v>7736</v>
      </c>
      <c r="E6702" s="114" t="s">
        <v>232</v>
      </c>
      <c r="F6702" s="114" t="s">
        <v>294</v>
      </c>
      <c r="G6702" s="114" t="s">
        <v>7737</v>
      </c>
      <c r="H6702" s="114" t="s">
        <v>2666</v>
      </c>
      <c r="I6702" s="114" t="s">
        <v>81</v>
      </c>
      <c r="J6702" s="114" t="s">
        <v>7738</v>
      </c>
      <c r="K6702" s="114"/>
      <c r="L6702" s="114" t="s">
        <v>20</v>
      </c>
      <c r="M6702" s="114">
        <v>-108</v>
      </c>
      <c r="N6702" s="114" t="s">
        <v>28</v>
      </c>
      <c r="O6702" s="114">
        <v>-174.15</v>
      </c>
      <c r="P6702" s="114">
        <v>-174.15</v>
      </c>
      <c r="Q6702" s="114">
        <v>-0.01</v>
      </c>
    </row>
    <row r="6703" spans="1:17" hidden="1">
      <c r="A6703" s="116">
        <v>42471</v>
      </c>
      <c r="B6703" s="114" t="s">
        <v>7301</v>
      </c>
      <c r="C6703" s="116">
        <v>42471</v>
      </c>
      <c r="D6703" s="114" t="s">
        <v>7302</v>
      </c>
      <c r="E6703" s="114" t="s">
        <v>232</v>
      </c>
      <c r="F6703" s="114" t="s">
        <v>330</v>
      </c>
      <c r="G6703" s="114" t="s">
        <v>7303</v>
      </c>
      <c r="H6703" s="114" t="s">
        <v>2666</v>
      </c>
      <c r="I6703" s="114" t="s">
        <v>81</v>
      </c>
      <c r="J6703" s="114" t="s">
        <v>7304</v>
      </c>
      <c r="K6703" s="114"/>
      <c r="L6703" s="114" t="s">
        <v>20</v>
      </c>
      <c r="M6703" s="114">
        <v>-12</v>
      </c>
      <c r="N6703" s="114" t="s">
        <v>28</v>
      </c>
      <c r="O6703" s="114">
        <v>-19.350000000000001</v>
      </c>
      <c r="P6703" s="114">
        <v>-19.350000000000001</v>
      </c>
      <c r="Q6703" s="114">
        <v>0</v>
      </c>
    </row>
    <row r="6704" spans="1:17" hidden="1">
      <c r="A6704" s="116">
        <v>42472</v>
      </c>
      <c r="B6704" s="114" t="s">
        <v>7321</v>
      </c>
      <c r="C6704" s="116">
        <v>42472</v>
      </c>
      <c r="D6704" s="114" t="s">
        <v>7322</v>
      </c>
      <c r="E6704" s="114" t="s">
        <v>232</v>
      </c>
      <c r="F6704" s="114" t="s">
        <v>938</v>
      </c>
      <c r="G6704" s="114" t="s">
        <v>7323</v>
      </c>
      <c r="H6704" s="114" t="s">
        <v>2666</v>
      </c>
      <c r="I6704" s="114" t="s">
        <v>81</v>
      </c>
      <c r="J6704" s="114" t="s">
        <v>7324</v>
      </c>
      <c r="K6704" s="114"/>
      <c r="L6704" s="114" t="s">
        <v>20</v>
      </c>
      <c r="M6704" s="114">
        <v>-108</v>
      </c>
      <c r="N6704" s="114" t="s">
        <v>28</v>
      </c>
      <c r="O6704" s="114">
        <v>-174.15</v>
      </c>
      <c r="P6704" s="114">
        <v>-174.15</v>
      </c>
      <c r="Q6704" s="114">
        <v>-0.01</v>
      </c>
    </row>
    <row r="6705" spans="1:17" hidden="1">
      <c r="A6705" s="116">
        <v>42480</v>
      </c>
      <c r="B6705" s="114" t="s">
        <v>7405</v>
      </c>
      <c r="C6705" s="116">
        <v>42480</v>
      </c>
      <c r="D6705" s="114" t="s">
        <v>7406</v>
      </c>
      <c r="E6705" s="114" t="s">
        <v>232</v>
      </c>
      <c r="F6705" s="114" t="s">
        <v>330</v>
      </c>
      <c r="G6705" s="114" t="s">
        <v>7407</v>
      </c>
      <c r="H6705" s="114" t="s">
        <v>2666</v>
      </c>
      <c r="I6705" s="114" t="s">
        <v>81</v>
      </c>
      <c r="J6705" s="114" t="s">
        <v>7408</v>
      </c>
      <c r="K6705" s="114"/>
      <c r="L6705" s="114" t="s">
        <v>20</v>
      </c>
      <c r="M6705" s="114">
        <v>-84</v>
      </c>
      <c r="N6705" s="114" t="s">
        <v>28</v>
      </c>
      <c r="O6705" s="114">
        <v>-135.44999999999999</v>
      </c>
      <c r="P6705" s="114">
        <v>-135.44999999999999</v>
      </c>
      <c r="Q6705" s="114">
        <v>-0.01</v>
      </c>
    </row>
    <row r="6706" spans="1:17" hidden="1">
      <c r="A6706" s="116">
        <v>42479</v>
      </c>
      <c r="B6706" s="114" t="s">
        <v>8429</v>
      </c>
      <c r="C6706" s="116">
        <v>42479</v>
      </c>
      <c r="D6706" s="114" t="s">
        <v>8430</v>
      </c>
      <c r="E6706" s="114" t="s">
        <v>232</v>
      </c>
      <c r="F6706" s="114" t="s">
        <v>294</v>
      </c>
      <c r="G6706" s="114" t="s">
        <v>8431</v>
      </c>
      <c r="H6706" s="114" t="s">
        <v>2666</v>
      </c>
      <c r="I6706" s="114" t="s">
        <v>81</v>
      </c>
      <c r="J6706" s="114" t="s">
        <v>8432</v>
      </c>
      <c r="K6706" s="114"/>
      <c r="L6706" s="114" t="s">
        <v>20</v>
      </c>
      <c r="M6706" s="114">
        <v>-48</v>
      </c>
      <c r="N6706" s="114" t="s">
        <v>28</v>
      </c>
      <c r="O6706" s="114">
        <v>-77.400000000000006</v>
      </c>
      <c r="P6706" s="114">
        <v>-77.400000000000006</v>
      </c>
      <c r="Q6706" s="114">
        <v>0</v>
      </c>
    </row>
    <row r="6707" spans="1:17" hidden="1">
      <c r="A6707" s="116">
        <v>42479</v>
      </c>
      <c r="B6707" s="114" t="s">
        <v>7401</v>
      </c>
      <c r="C6707" s="116">
        <v>42479</v>
      </c>
      <c r="D6707" s="114" t="s">
        <v>7402</v>
      </c>
      <c r="E6707" s="114" t="s">
        <v>232</v>
      </c>
      <c r="F6707" s="114" t="s">
        <v>938</v>
      </c>
      <c r="G6707" s="114" t="s">
        <v>7403</v>
      </c>
      <c r="H6707" s="114" t="s">
        <v>2666</v>
      </c>
      <c r="I6707" s="114" t="s">
        <v>81</v>
      </c>
      <c r="J6707" s="114" t="s">
        <v>7404</v>
      </c>
      <c r="K6707" s="114"/>
      <c r="L6707" s="114" t="s">
        <v>20</v>
      </c>
      <c r="M6707" s="114">
        <v>-12</v>
      </c>
      <c r="N6707" s="114" t="s">
        <v>28</v>
      </c>
      <c r="O6707" s="114">
        <v>-19.350000000000001</v>
      </c>
      <c r="P6707" s="114">
        <v>-19.350000000000001</v>
      </c>
      <c r="Q6707" s="114">
        <v>0</v>
      </c>
    </row>
    <row r="6708" spans="1:17" hidden="1">
      <c r="A6708" s="116">
        <v>42474</v>
      </c>
      <c r="B6708" s="114" t="s">
        <v>7261</v>
      </c>
      <c r="C6708" s="116">
        <v>42474</v>
      </c>
      <c r="D6708" s="114" t="s">
        <v>7262</v>
      </c>
      <c r="E6708" s="114" t="s">
        <v>232</v>
      </c>
      <c r="F6708" s="114" t="s">
        <v>938</v>
      </c>
      <c r="G6708" s="114" t="s">
        <v>7263</v>
      </c>
      <c r="H6708" s="114" t="s">
        <v>2666</v>
      </c>
      <c r="I6708" s="114" t="s">
        <v>81</v>
      </c>
      <c r="J6708" s="114" t="s">
        <v>7264</v>
      </c>
      <c r="K6708" s="114"/>
      <c r="L6708" s="114" t="s">
        <v>20</v>
      </c>
      <c r="M6708" s="114">
        <v>-276</v>
      </c>
      <c r="N6708" s="114" t="s">
        <v>28</v>
      </c>
      <c r="O6708" s="114">
        <v>-445.05</v>
      </c>
      <c r="P6708" s="114">
        <v>-445.05</v>
      </c>
      <c r="Q6708" s="114">
        <v>-0.02</v>
      </c>
    </row>
    <row r="6709" spans="1:17" hidden="1">
      <c r="A6709" s="116">
        <v>42475</v>
      </c>
      <c r="B6709" s="114" t="s">
        <v>7619</v>
      </c>
      <c r="C6709" s="116">
        <v>42475</v>
      </c>
      <c r="D6709" s="114" t="s">
        <v>7620</v>
      </c>
      <c r="E6709" s="114" t="s">
        <v>232</v>
      </c>
      <c r="F6709" s="114" t="s">
        <v>330</v>
      </c>
      <c r="G6709" s="114" t="s">
        <v>7621</v>
      </c>
      <c r="H6709" s="114" t="s">
        <v>2666</v>
      </c>
      <c r="I6709" s="114" t="s">
        <v>81</v>
      </c>
      <c r="J6709" s="114" t="s">
        <v>7622</v>
      </c>
      <c r="K6709" s="114"/>
      <c r="L6709" s="114" t="s">
        <v>20</v>
      </c>
      <c r="M6709" s="114">
        <v>-48</v>
      </c>
      <c r="N6709" s="114" t="s">
        <v>28</v>
      </c>
      <c r="O6709" s="114">
        <v>-77.400000000000006</v>
      </c>
      <c r="P6709" s="114">
        <v>-77.400000000000006</v>
      </c>
      <c r="Q6709" s="114">
        <v>0</v>
      </c>
    </row>
    <row r="6710" spans="1:17" hidden="1">
      <c r="A6710" s="116">
        <v>42478</v>
      </c>
      <c r="B6710" s="114" t="s">
        <v>7341</v>
      </c>
      <c r="C6710" s="116">
        <v>42478</v>
      </c>
      <c r="D6710" s="114" t="s">
        <v>7342</v>
      </c>
      <c r="E6710" s="114" t="s">
        <v>232</v>
      </c>
      <c r="F6710" s="114" t="s">
        <v>938</v>
      </c>
      <c r="G6710" s="114" t="s">
        <v>7343</v>
      </c>
      <c r="H6710" s="114" t="s">
        <v>2666</v>
      </c>
      <c r="I6710" s="114" t="s">
        <v>81</v>
      </c>
      <c r="J6710" s="114" t="s">
        <v>7344</v>
      </c>
      <c r="K6710" s="114"/>
      <c r="L6710" s="114" t="s">
        <v>20</v>
      </c>
      <c r="M6710" s="114">
        <v>-12</v>
      </c>
      <c r="N6710" s="114" t="s">
        <v>28</v>
      </c>
      <c r="O6710" s="114">
        <v>-19.350000000000001</v>
      </c>
      <c r="P6710" s="114">
        <v>-19.350000000000001</v>
      </c>
      <c r="Q6710" s="114">
        <v>0</v>
      </c>
    </row>
    <row r="6711" spans="1:17" hidden="1">
      <c r="A6711" s="116">
        <v>42461</v>
      </c>
      <c r="B6711" s="114" t="s">
        <v>7698</v>
      </c>
      <c r="C6711" s="116">
        <v>42461</v>
      </c>
      <c r="D6711" s="114" t="s">
        <v>7699</v>
      </c>
      <c r="E6711" s="114" t="s">
        <v>232</v>
      </c>
      <c r="F6711" s="114" t="s">
        <v>3990</v>
      </c>
      <c r="G6711" s="114" t="s">
        <v>7700</v>
      </c>
      <c r="H6711" s="114" t="s">
        <v>2666</v>
      </c>
      <c r="I6711" s="114" t="s">
        <v>81</v>
      </c>
      <c r="J6711" s="114" t="s">
        <v>7701</v>
      </c>
      <c r="K6711" s="114"/>
      <c r="L6711" s="114" t="s">
        <v>20</v>
      </c>
      <c r="M6711" s="114">
        <v>-1</v>
      </c>
      <c r="N6711" s="114" t="s">
        <v>28</v>
      </c>
      <c r="O6711" s="114">
        <v>-1.85</v>
      </c>
      <c r="P6711" s="114">
        <v>-1.85</v>
      </c>
      <c r="Q6711" s="114">
        <v>0.24</v>
      </c>
    </row>
    <row r="6712" spans="1:17" hidden="1">
      <c r="A6712" s="116">
        <v>42461</v>
      </c>
      <c r="B6712" s="114" t="s">
        <v>7698</v>
      </c>
      <c r="C6712" s="116">
        <v>42461</v>
      </c>
      <c r="D6712" s="114" t="s">
        <v>7699</v>
      </c>
      <c r="E6712" s="114" t="s">
        <v>232</v>
      </c>
      <c r="F6712" s="114" t="s">
        <v>3990</v>
      </c>
      <c r="G6712" s="114" t="s">
        <v>7700</v>
      </c>
      <c r="H6712" s="114" t="s">
        <v>2666</v>
      </c>
      <c r="I6712" s="114" t="s">
        <v>81</v>
      </c>
      <c r="J6712" s="114" t="s">
        <v>7701</v>
      </c>
      <c r="K6712" s="114"/>
      <c r="L6712" s="114" t="s">
        <v>20</v>
      </c>
      <c r="M6712" s="114">
        <v>-23</v>
      </c>
      <c r="N6712" s="114" t="s">
        <v>28</v>
      </c>
      <c r="O6712" s="114">
        <v>-37.28</v>
      </c>
      <c r="P6712" s="114">
        <v>-37.28</v>
      </c>
      <c r="Q6712" s="114">
        <v>-0.05</v>
      </c>
    </row>
    <row r="6713" spans="1:17" hidden="1">
      <c r="A6713" s="116">
        <v>42467</v>
      </c>
      <c r="B6713" s="114" t="s">
        <v>7702</v>
      </c>
      <c r="C6713" s="116">
        <v>42467</v>
      </c>
      <c r="D6713" s="114" t="s">
        <v>7703</v>
      </c>
      <c r="E6713" s="114" t="s">
        <v>232</v>
      </c>
      <c r="F6713" s="114" t="s">
        <v>3984</v>
      </c>
      <c r="G6713" s="114" t="s">
        <v>7704</v>
      </c>
      <c r="H6713" s="114" t="s">
        <v>2666</v>
      </c>
      <c r="I6713" s="114" t="s">
        <v>81</v>
      </c>
      <c r="J6713" s="114" t="s">
        <v>7705</v>
      </c>
      <c r="K6713" s="114"/>
      <c r="L6713" s="114" t="s">
        <v>20</v>
      </c>
      <c r="M6713" s="114">
        <v>-540</v>
      </c>
      <c r="N6713" s="114" t="s">
        <v>28</v>
      </c>
      <c r="O6713" s="114">
        <v>-870.76</v>
      </c>
      <c r="P6713" s="114">
        <v>-870.75</v>
      </c>
      <c r="Q6713" s="114">
        <v>-0.04</v>
      </c>
    </row>
    <row r="6714" spans="1:17" hidden="1">
      <c r="A6714" s="116">
        <v>42482</v>
      </c>
      <c r="B6714" s="114" t="s">
        <v>8438</v>
      </c>
      <c r="C6714" s="116">
        <v>42490</v>
      </c>
      <c r="D6714" s="114" t="s">
        <v>7086</v>
      </c>
      <c r="E6714" s="114" t="s">
        <v>232</v>
      </c>
      <c r="F6714" s="114"/>
      <c r="G6714" s="114"/>
      <c r="H6714" s="114" t="s">
        <v>2666</v>
      </c>
      <c r="I6714" s="114" t="s">
        <v>26</v>
      </c>
      <c r="J6714" s="114" t="s">
        <v>7087</v>
      </c>
      <c r="K6714" s="114" t="s">
        <v>21</v>
      </c>
      <c r="L6714" s="114"/>
      <c r="M6714" s="136">
        <v>10028</v>
      </c>
      <c r="N6714" s="114" t="s">
        <v>28</v>
      </c>
      <c r="O6714" s="136">
        <v>18551.8</v>
      </c>
      <c r="P6714" s="136">
        <v>16712.36</v>
      </c>
      <c r="Q6714" s="114">
        <v>-542.29</v>
      </c>
    </row>
    <row r="6715" spans="1:17">
      <c r="A6715" s="116">
        <v>42486</v>
      </c>
      <c r="B6715" s="114" t="s">
        <v>8434</v>
      </c>
      <c r="C6715" s="116">
        <v>42486</v>
      </c>
      <c r="D6715" s="114" t="s">
        <v>8434</v>
      </c>
      <c r="E6715" s="114" t="s">
        <v>232</v>
      </c>
      <c r="F6715" s="114"/>
      <c r="G6715" s="114"/>
      <c r="H6715" s="114" t="s">
        <v>2666</v>
      </c>
      <c r="I6715" s="114" t="s">
        <v>19</v>
      </c>
      <c r="J6715" s="114" t="s">
        <v>8435</v>
      </c>
      <c r="K6715" s="114"/>
      <c r="L6715" s="114" t="s">
        <v>20</v>
      </c>
      <c r="M6715" s="136">
        <v>-10026</v>
      </c>
      <c r="N6715" s="114" t="s">
        <v>28</v>
      </c>
      <c r="O6715" s="136">
        <v>-18548.099999999999</v>
      </c>
      <c r="P6715" s="136">
        <v>-18548.099999999999</v>
      </c>
      <c r="Q6715" s="136">
        <v>2381.25</v>
      </c>
    </row>
    <row r="6716" spans="1:17">
      <c r="A6716" s="116">
        <v>42482</v>
      </c>
      <c r="B6716" s="114" t="s">
        <v>8439</v>
      </c>
      <c r="C6716" s="116">
        <v>42482</v>
      </c>
      <c r="D6716" s="114" t="s">
        <v>8439</v>
      </c>
      <c r="E6716" s="114" t="s">
        <v>232</v>
      </c>
      <c r="F6716" s="114"/>
      <c r="G6716" s="114"/>
      <c r="H6716" s="114" t="s">
        <v>2666</v>
      </c>
      <c r="I6716" s="114" t="s">
        <v>19</v>
      </c>
      <c r="J6716" s="114" t="s">
        <v>8440</v>
      </c>
      <c r="K6716" s="114"/>
      <c r="L6716" s="114" t="s">
        <v>20</v>
      </c>
      <c r="M6716" s="114">
        <v>-2</v>
      </c>
      <c r="N6716" s="114" t="s">
        <v>28</v>
      </c>
      <c r="O6716" s="114">
        <v>-3.7</v>
      </c>
      <c r="P6716" s="114">
        <v>-3.7</v>
      </c>
      <c r="Q6716" s="114">
        <v>0.48</v>
      </c>
    </row>
    <row r="6717" spans="1:17">
      <c r="A6717" s="116">
        <v>42486</v>
      </c>
      <c r="B6717" s="114" t="s">
        <v>8436</v>
      </c>
      <c r="C6717" s="116">
        <v>42486</v>
      </c>
      <c r="D6717" s="114" t="s">
        <v>8436</v>
      </c>
      <c r="E6717" s="114" t="s">
        <v>232</v>
      </c>
      <c r="F6717" s="114"/>
      <c r="G6717" s="114"/>
      <c r="H6717" s="114" t="s">
        <v>2666</v>
      </c>
      <c r="I6717" s="114" t="s">
        <v>19</v>
      </c>
      <c r="J6717" s="114" t="s">
        <v>8437</v>
      </c>
      <c r="K6717" s="114" t="s">
        <v>21</v>
      </c>
      <c r="L6717" s="114"/>
      <c r="M6717" s="114">
        <v>2</v>
      </c>
      <c r="N6717" s="114" t="s">
        <v>28</v>
      </c>
      <c r="O6717" s="114">
        <v>3.7</v>
      </c>
      <c r="P6717" s="114">
        <v>3.7</v>
      </c>
      <c r="Q6717" s="114">
        <v>-0.56000000000000005</v>
      </c>
    </row>
    <row r="6718" spans="1:17" hidden="1">
      <c r="A6718" s="116">
        <v>42490</v>
      </c>
      <c r="B6718" s="114" t="s">
        <v>7473</v>
      </c>
      <c r="C6718" s="116">
        <v>42490</v>
      </c>
      <c r="D6718" s="114" t="s">
        <v>7473</v>
      </c>
      <c r="E6718" s="114" t="s">
        <v>232</v>
      </c>
      <c r="F6718" s="114" t="s">
        <v>3991</v>
      </c>
      <c r="G6718" s="114" t="s">
        <v>7474</v>
      </c>
      <c r="H6718" s="114" t="s">
        <v>2666</v>
      </c>
      <c r="I6718" s="114" t="s">
        <v>81</v>
      </c>
      <c r="J6718" s="114" t="s">
        <v>7475</v>
      </c>
      <c r="K6718" s="114"/>
      <c r="L6718" s="114" t="s">
        <v>20</v>
      </c>
      <c r="M6718" s="114">
        <v>-2</v>
      </c>
      <c r="N6718" s="114" t="s">
        <v>28</v>
      </c>
      <c r="O6718" s="114">
        <v>-3.7</v>
      </c>
      <c r="P6718" s="114">
        <v>-3.7</v>
      </c>
      <c r="Q6718" s="114">
        <v>0.56000000000000005</v>
      </c>
    </row>
    <row r="6719" spans="1:17">
      <c r="A6719" s="116">
        <v>42490</v>
      </c>
      <c r="B6719" s="114" t="s">
        <v>7433</v>
      </c>
      <c r="C6719" s="116">
        <v>42490</v>
      </c>
      <c r="D6719" s="114" t="s">
        <v>7433</v>
      </c>
      <c r="E6719" s="114" t="s">
        <v>232</v>
      </c>
      <c r="F6719" s="114"/>
      <c r="G6719" s="114"/>
      <c r="H6719" s="114" t="s">
        <v>2666</v>
      </c>
      <c r="I6719" s="114" t="s">
        <v>19</v>
      </c>
      <c r="J6719" s="114" t="s">
        <v>7434</v>
      </c>
      <c r="K6719" s="114" t="s">
        <v>21</v>
      </c>
      <c r="L6719" s="114"/>
      <c r="M6719" s="114">
        <v>2</v>
      </c>
      <c r="N6719" s="114" t="s">
        <v>28</v>
      </c>
      <c r="O6719" s="114">
        <v>3.23</v>
      </c>
      <c r="P6719" s="114">
        <v>3.22</v>
      </c>
      <c r="Q6719" s="114">
        <v>0</v>
      </c>
    </row>
    <row r="6720" spans="1:17" hidden="1">
      <c r="A6720" s="116">
        <v>42490</v>
      </c>
      <c r="B6720" s="114" t="s">
        <v>7476</v>
      </c>
      <c r="C6720" s="116">
        <v>42490</v>
      </c>
      <c r="D6720" s="114" t="s">
        <v>7476</v>
      </c>
      <c r="E6720" s="114" t="s">
        <v>232</v>
      </c>
      <c r="F6720" s="114" t="s">
        <v>166</v>
      </c>
      <c r="G6720" s="114" t="s">
        <v>7477</v>
      </c>
      <c r="H6720" s="114" t="s">
        <v>2666</v>
      </c>
      <c r="I6720" s="114" t="s">
        <v>81</v>
      </c>
      <c r="J6720" s="114" t="s">
        <v>7478</v>
      </c>
      <c r="K6720" s="114"/>
      <c r="L6720" s="114" t="s">
        <v>20</v>
      </c>
      <c r="M6720" s="114">
        <v>-2</v>
      </c>
      <c r="N6720" s="114" t="s">
        <v>28</v>
      </c>
      <c r="O6720" s="114">
        <v>-3.7</v>
      </c>
      <c r="P6720" s="114">
        <v>-3.7</v>
      </c>
      <c r="Q6720" s="114">
        <v>0.48</v>
      </c>
    </row>
    <row r="6721" spans="1:17" hidden="1">
      <c r="A6721" s="116">
        <v>42489</v>
      </c>
      <c r="B6721" s="114" t="s">
        <v>8318</v>
      </c>
      <c r="C6721" s="116">
        <v>42489</v>
      </c>
      <c r="D6721" s="114" t="s">
        <v>8318</v>
      </c>
      <c r="E6721" s="114" t="s">
        <v>232</v>
      </c>
      <c r="F6721" s="114" t="s">
        <v>4001</v>
      </c>
      <c r="G6721" s="114" t="s">
        <v>8319</v>
      </c>
      <c r="H6721" s="114" t="s">
        <v>2666</v>
      </c>
      <c r="I6721" s="114" t="s">
        <v>81</v>
      </c>
      <c r="J6721" s="114" t="s">
        <v>8320</v>
      </c>
      <c r="K6721" s="114"/>
      <c r="L6721" s="114" t="s">
        <v>20</v>
      </c>
      <c r="M6721" s="114">
        <v>-2</v>
      </c>
      <c r="N6721" s="114" t="s">
        <v>28</v>
      </c>
      <c r="O6721" s="114">
        <v>-3.7</v>
      </c>
      <c r="P6721" s="114">
        <v>-3.7</v>
      </c>
      <c r="Q6721" s="114">
        <v>0.56000000000000005</v>
      </c>
    </row>
    <row r="6722" spans="1:17">
      <c r="A6722" s="116">
        <v>42482</v>
      </c>
      <c r="B6722" s="114" t="s">
        <v>8439</v>
      </c>
      <c r="C6722" s="116">
        <v>42482</v>
      </c>
      <c r="D6722" s="114" t="s">
        <v>8439</v>
      </c>
      <c r="E6722" s="114" t="s">
        <v>232</v>
      </c>
      <c r="F6722" s="114"/>
      <c r="G6722" s="114"/>
      <c r="H6722" s="114" t="s">
        <v>2666</v>
      </c>
      <c r="I6722" s="114" t="s">
        <v>19</v>
      </c>
      <c r="J6722" s="114" t="s">
        <v>8440</v>
      </c>
      <c r="K6722" s="114" t="s">
        <v>21</v>
      </c>
      <c r="L6722" s="114"/>
      <c r="M6722" s="114">
        <v>2</v>
      </c>
      <c r="N6722" s="114" t="s">
        <v>28</v>
      </c>
      <c r="O6722" s="114">
        <v>3.7</v>
      </c>
      <c r="P6722" s="114">
        <v>3.7</v>
      </c>
      <c r="Q6722" s="114">
        <v>-0.56000000000000005</v>
      </c>
    </row>
    <row r="6723" spans="1:17">
      <c r="A6723" s="116">
        <v>42486</v>
      </c>
      <c r="B6723" s="114" t="s">
        <v>8434</v>
      </c>
      <c r="C6723" s="116">
        <v>42486</v>
      </c>
      <c r="D6723" s="114" t="s">
        <v>8434</v>
      </c>
      <c r="E6723" s="114" t="s">
        <v>623</v>
      </c>
      <c r="F6723" s="114"/>
      <c r="G6723" s="114"/>
      <c r="H6723" s="114" t="s">
        <v>2666</v>
      </c>
      <c r="I6723" s="114" t="s">
        <v>19</v>
      </c>
      <c r="J6723" s="114" t="s">
        <v>8435</v>
      </c>
      <c r="K6723" s="114" t="s">
        <v>21</v>
      </c>
      <c r="L6723" s="114"/>
      <c r="M6723" s="136">
        <v>2160</v>
      </c>
      <c r="N6723" s="114" t="s">
        <v>28</v>
      </c>
      <c r="O6723" s="136">
        <v>4039.2</v>
      </c>
      <c r="P6723" s="136">
        <v>4039.2</v>
      </c>
      <c r="Q6723" s="114">
        <v>-585.08000000000004</v>
      </c>
    </row>
    <row r="6724" spans="1:17" hidden="1">
      <c r="A6724" s="116">
        <v>42461</v>
      </c>
      <c r="B6724" s="114" t="s">
        <v>7685</v>
      </c>
      <c r="C6724" s="116">
        <v>42461</v>
      </c>
      <c r="D6724" s="114" t="s">
        <v>7686</v>
      </c>
      <c r="E6724" s="114" t="s">
        <v>623</v>
      </c>
      <c r="F6724" s="114" t="s">
        <v>7687</v>
      </c>
      <c r="G6724" s="114" t="s">
        <v>7688</v>
      </c>
      <c r="H6724" s="114" t="s">
        <v>2666</v>
      </c>
      <c r="I6724" s="114" t="s">
        <v>81</v>
      </c>
      <c r="J6724" s="114" t="s">
        <v>7689</v>
      </c>
      <c r="K6724" s="114"/>
      <c r="L6724" s="114" t="s">
        <v>20</v>
      </c>
      <c r="M6724" s="114">
        <v>-36</v>
      </c>
      <c r="N6724" s="114" t="s">
        <v>28</v>
      </c>
      <c r="O6724" s="114">
        <v>-57.78</v>
      </c>
      <c r="P6724" s="114">
        <v>-57.78</v>
      </c>
      <c r="Q6724" s="114">
        <v>0</v>
      </c>
    </row>
    <row r="6725" spans="1:17">
      <c r="A6725" s="116">
        <v>42486</v>
      </c>
      <c r="B6725" s="114" t="s">
        <v>8434</v>
      </c>
      <c r="C6725" s="116">
        <v>42486</v>
      </c>
      <c r="D6725" s="114" t="s">
        <v>8434</v>
      </c>
      <c r="E6725" s="114" t="s">
        <v>623</v>
      </c>
      <c r="F6725" s="114"/>
      <c r="G6725" s="114"/>
      <c r="H6725" s="114" t="s">
        <v>2666</v>
      </c>
      <c r="I6725" s="114" t="s">
        <v>19</v>
      </c>
      <c r="J6725" s="114" t="s">
        <v>8435</v>
      </c>
      <c r="K6725" s="114"/>
      <c r="L6725" s="114" t="s">
        <v>20</v>
      </c>
      <c r="M6725" s="136">
        <v>-2160</v>
      </c>
      <c r="N6725" s="114" t="s">
        <v>28</v>
      </c>
      <c r="O6725" s="136">
        <v>-4039.2</v>
      </c>
      <c r="P6725" s="136">
        <v>-4039.2</v>
      </c>
      <c r="Q6725" s="114">
        <v>585.08000000000004</v>
      </c>
    </row>
    <row r="6726" spans="1:17" hidden="1">
      <c r="A6726" s="116">
        <v>42482</v>
      </c>
      <c r="B6726" s="114" t="s">
        <v>8441</v>
      </c>
      <c r="C6726" s="116">
        <v>42490</v>
      </c>
      <c r="D6726" s="114" t="s">
        <v>7083</v>
      </c>
      <c r="E6726" s="114" t="s">
        <v>623</v>
      </c>
      <c r="F6726" s="114"/>
      <c r="G6726" s="114"/>
      <c r="H6726" s="114" t="s">
        <v>2666</v>
      </c>
      <c r="I6726" s="114" t="s">
        <v>26</v>
      </c>
      <c r="J6726" s="114" t="s">
        <v>7084</v>
      </c>
      <c r="K6726" s="114" t="s">
        <v>21</v>
      </c>
      <c r="L6726" s="114"/>
      <c r="M6726" s="136">
        <v>2160</v>
      </c>
      <c r="N6726" s="114" t="s">
        <v>28</v>
      </c>
      <c r="O6726" s="136">
        <v>4039.2</v>
      </c>
      <c r="P6726" s="136">
        <v>3908.9</v>
      </c>
      <c r="Q6726" s="114">
        <v>-454.78</v>
      </c>
    </row>
    <row r="6727" spans="1:17" hidden="1">
      <c r="A6727" s="116">
        <v>42489</v>
      </c>
      <c r="B6727" s="114" t="s">
        <v>7190</v>
      </c>
      <c r="C6727" s="116">
        <v>42489</v>
      </c>
      <c r="D6727" s="114" t="s">
        <v>7190</v>
      </c>
      <c r="E6727" s="114" t="s">
        <v>238</v>
      </c>
      <c r="F6727" s="114" t="s">
        <v>886</v>
      </c>
      <c r="G6727" s="114" t="s">
        <v>7191</v>
      </c>
      <c r="H6727" s="114" t="s">
        <v>2667</v>
      </c>
      <c r="I6727" s="114" t="s">
        <v>81</v>
      </c>
      <c r="J6727" s="114" t="s">
        <v>7192</v>
      </c>
      <c r="K6727" s="114"/>
      <c r="L6727" s="114" t="s">
        <v>20</v>
      </c>
      <c r="M6727" s="114">
        <v>-12</v>
      </c>
      <c r="N6727" s="114" t="s">
        <v>28</v>
      </c>
      <c r="O6727" s="114">
        <v>-26.64</v>
      </c>
      <c r="P6727" s="114">
        <v>-26.64</v>
      </c>
      <c r="Q6727" s="114">
        <v>26.64</v>
      </c>
    </row>
    <row r="6728" spans="1:17" hidden="1">
      <c r="A6728" s="116">
        <v>42489</v>
      </c>
      <c r="B6728" s="114" t="s">
        <v>7190</v>
      </c>
      <c r="C6728" s="116">
        <v>42489</v>
      </c>
      <c r="D6728" s="114" t="s">
        <v>7190</v>
      </c>
      <c r="E6728" s="114" t="s">
        <v>238</v>
      </c>
      <c r="F6728" s="114" t="s">
        <v>886</v>
      </c>
      <c r="G6728" s="114" t="s">
        <v>7191</v>
      </c>
      <c r="H6728" s="114" t="s">
        <v>2667</v>
      </c>
      <c r="I6728" s="114" t="s">
        <v>81</v>
      </c>
      <c r="J6728" s="114" t="s">
        <v>7192</v>
      </c>
      <c r="K6728" s="114" t="s">
        <v>21</v>
      </c>
      <c r="L6728" s="114"/>
      <c r="M6728" s="114">
        <v>12</v>
      </c>
      <c r="N6728" s="114" t="s">
        <v>28</v>
      </c>
      <c r="O6728" s="114">
        <v>26.64</v>
      </c>
      <c r="P6728" s="114">
        <v>0</v>
      </c>
      <c r="Q6728" s="114">
        <v>0</v>
      </c>
    </row>
    <row r="6729" spans="1:17" hidden="1">
      <c r="A6729" s="116">
        <v>42489</v>
      </c>
      <c r="B6729" s="114" t="s">
        <v>8362</v>
      </c>
      <c r="C6729" s="116">
        <v>42489</v>
      </c>
      <c r="D6729" s="114" t="s">
        <v>8362</v>
      </c>
      <c r="E6729" s="114" t="s">
        <v>238</v>
      </c>
      <c r="F6729" s="114" t="s">
        <v>3984</v>
      </c>
      <c r="G6729" s="114" t="s">
        <v>8363</v>
      </c>
      <c r="H6729" s="114" t="s">
        <v>2667</v>
      </c>
      <c r="I6729" s="114" t="s">
        <v>81</v>
      </c>
      <c r="J6729" s="114" t="s">
        <v>8364</v>
      </c>
      <c r="K6729" s="114"/>
      <c r="L6729" s="114" t="s">
        <v>20</v>
      </c>
      <c r="M6729" s="114">
        <v>-41</v>
      </c>
      <c r="N6729" s="114" t="s">
        <v>28</v>
      </c>
      <c r="O6729" s="114">
        <v>-91.02</v>
      </c>
      <c r="P6729" s="114">
        <v>-91.02</v>
      </c>
      <c r="Q6729" s="114">
        <v>91.02</v>
      </c>
    </row>
    <row r="6730" spans="1:17" hidden="1">
      <c r="A6730" s="116">
        <v>42489</v>
      </c>
      <c r="B6730" s="114" t="s">
        <v>8362</v>
      </c>
      <c r="C6730" s="116">
        <v>42489</v>
      </c>
      <c r="D6730" s="114" t="s">
        <v>8362</v>
      </c>
      <c r="E6730" s="114" t="s">
        <v>238</v>
      </c>
      <c r="F6730" s="114" t="s">
        <v>3984</v>
      </c>
      <c r="G6730" s="114" t="s">
        <v>8363</v>
      </c>
      <c r="H6730" s="114" t="s">
        <v>2667</v>
      </c>
      <c r="I6730" s="114" t="s">
        <v>81</v>
      </c>
      <c r="J6730" s="114" t="s">
        <v>8364</v>
      </c>
      <c r="K6730" s="114" t="s">
        <v>21</v>
      </c>
      <c r="L6730" s="114"/>
      <c r="M6730" s="114">
        <v>41</v>
      </c>
      <c r="N6730" s="114" t="s">
        <v>28</v>
      </c>
      <c r="O6730" s="114">
        <v>91.02</v>
      </c>
      <c r="P6730" s="114">
        <v>0</v>
      </c>
      <c r="Q6730" s="114">
        <v>0</v>
      </c>
    </row>
    <row r="6731" spans="1:17" hidden="1">
      <c r="A6731" s="116">
        <v>42465</v>
      </c>
      <c r="B6731" s="114" t="s">
        <v>7612</v>
      </c>
      <c r="C6731" s="116">
        <v>42465</v>
      </c>
      <c r="D6731" s="114" t="s">
        <v>7613</v>
      </c>
      <c r="E6731" s="114" t="s">
        <v>238</v>
      </c>
      <c r="F6731" s="114" t="s">
        <v>3984</v>
      </c>
      <c r="G6731" s="114" t="s">
        <v>7614</v>
      </c>
      <c r="H6731" s="114" t="s">
        <v>2667</v>
      </c>
      <c r="I6731" s="114" t="s">
        <v>81</v>
      </c>
      <c r="J6731" s="114" t="s">
        <v>7615</v>
      </c>
      <c r="K6731" s="114"/>
      <c r="L6731" s="114" t="s">
        <v>20</v>
      </c>
      <c r="M6731" s="114">
        <v>-84</v>
      </c>
      <c r="N6731" s="114" t="s">
        <v>28</v>
      </c>
      <c r="O6731" s="114">
        <v>-171.41</v>
      </c>
      <c r="P6731" s="114">
        <v>-171.41</v>
      </c>
      <c r="Q6731" s="114">
        <v>0</v>
      </c>
    </row>
    <row r="6732" spans="1:17" hidden="1">
      <c r="A6732" s="116">
        <v>42461</v>
      </c>
      <c r="B6732" s="114" t="s">
        <v>7685</v>
      </c>
      <c r="C6732" s="116">
        <v>42461</v>
      </c>
      <c r="D6732" s="114" t="s">
        <v>7686</v>
      </c>
      <c r="E6732" s="114" t="s">
        <v>318</v>
      </c>
      <c r="F6732" s="114" t="s">
        <v>7687</v>
      </c>
      <c r="G6732" s="114" t="s">
        <v>7688</v>
      </c>
      <c r="H6732" s="114" t="s">
        <v>2667</v>
      </c>
      <c r="I6732" s="114" t="s">
        <v>81</v>
      </c>
      <c r="J6732" s="114" t="s">
        <v>7689</v>
      </c>
      <c r="K6732" s="114"/>
      <c r="L6732" s="114" t="s">
        <v>20</v>
      </c>
      <c r="M6732" s="114">
        <v>-36</v>
      </c>
      <c r="N6732" s="114" t="s">
        <v>28</v>
      </c>
      <c r="O6732" s="114">
        <v>-67.319999999999993</v>
      </c>
      <c r="P6732" s="114">
        <v>-67.319999999999993</v>
      </c>
      <c r="Q6732" s="114">
        <v>-2.34</v>
      </c>
    </row>
    <row r="6733" spans="1:17" hidden="1">
      <c r="A6733" s="116">
        <v>42489</v>
      </c>
      <c r="B6733" s="114" t="s">
        <v>7190</v>
      </c>
      <c r="C6733" s="116">
        <v>42489</v>
      </c>
      <c r="D6733" s="114" t="s">
        <v>7190</v>
      </c>
      <c r="E6733" s="114" t="s">
        <v>2668</v>
      </c>
      <c r="F6733" s="114" t="s">
        <v>886</v>
      </c>
      <c r="G6733" s="114" t="s">
        <v>7191</v>
      </c>
      <c r="H6733" s="114" t="s">
        <v>2669</v>
      </c>
      <c r="I6733" s="114" t="s">
        <v>81</v>
      </c>
      <c r="J6733" s="114" t="s">
        <v>7192</v>
      </c>
      <c r="K6733" s="114" t="s">
        <v>21</v>
      </c>
      <c r="L6733" s="114"/>
      <c r="M6733" s="114">
        <v>45</v>
      </c>
      <c r="N6733" s="114" t="s">
        <v>28</v>
      </c>
      <c r="O6733" s="114">
        <v>21.15</v>
      </c>
      <c r="P6733" s="114">
        <v>0</v>
      </c>
      <c r="Q6733" s="114">
        <v>0</v>
      </c>
    </row>
    <row r="6734" spans="1:17" hidden="1">
      <c r="A6734" s="116">
        <v>42489</v>
      </c>
      <c r="B6734" s="114" t="s">
        <v>7190</v>
      </c>
      <c r="C6734" s="116">
        <v>42489</v>
      </c>
      <c r="D6734" s="114" t="s">
        <v>7190</v>
      </c>
      <c r="E6734" s="114" t="s">
        <v>2668</v>
      </c>
      <c r="F6734" s="114" t="s">
        <v>886</v>
      </c>
      <c r="G6734" s="114" t="s">
        <v>7191</v>
      </c>
      <c r="H6734" s="114" t="s">
        <v>2669</v>
      </c>
      <c r="I6734" s="114" t="s">
        <v>81</v>
      </c>
      <c r="J6734" s="114" t="s">
        <v>7192</v>
      </c>
      <c r="K6734" s="114"/>
      <c r="L6734" s="114" t="s">
        <v>20</v>
      </c>
      <c r="M6734" s="114">
        <v>-45</v>
      </c>
      <c r="N6734" s="114" t="s">
        <v>28</v>
      </c>
      <c r="O6734" s="114">
        <v>-21.15</v>
      </c>
      <c r="P6734" s="114">
        <v>-21.15</v>
      </c>
      <c r="Q6734" s="114">
        <v>21.15</v>
      </c>
    </row>
    <row r="6735" spans="1:17" hidden="1">
      <c r="A6735" s="116">
        <v>42488</v>
      </c>
      <c r="B6735" s="114" t="s">
        <v>7568</v>
      </c>
      <c r="C6735" s="116">
        <v>42488</v>
      </c>
      <c r="D6735" s="114" t="s">
        <v>7569</v>
      </c>
      <c r="E6735" s="114" t="s">
        <v>2668</v>
      </c>
      <c r="F6735" s="114" t="s">
        <v>331</v>
      </c>
      <c r="G6735" s="114" t="s">
        <v>7570</v>
      </c>
      <c r="H6735" s="114" t="s">
        <v>2669</v>
      </c>
      <c r="I6735" s="114" t="s">
        <v>81</v>
      </c>
      <c r="J6735" s="114" t="s">
        <v>7571</v>
      </c>
      <c r="K6735" s="114"/>
      <c r="L6735" s="114" t="s">
        <v>20</v>
      </c>
      <c r="M6735" s="114">
        <v>-264</v>
      </c>
      <c r="N6735" s="114" t="s">
        <v>28</v>
      </c>
      <c r="O6735" s="114">
        <v>-98.63</v>
      </c>
      <c r="P6735" s="114">
        <v>-98.63</v>
      </c>
      <c r="Q6735" s="114">
        <v>0</v>
      </c>
    </row>
    <row r="6736" spans="1:17" hidden="1">
      <c r="A6736" s="116">
        <v>42485</v>
      </c>
      <c r="B6736" s="114" t="s">
        <v>7747</v>
      </c>
      <c r="C6736" s="116">
        <v>42485</v>
      </c>
      <c r="D6736" s="114" t="s">
        <v>7748</v>
      </c>
      <c r="E6736" s="114" t="s">
        <v>2668</v>
      </c>
      <c r="F6736" s="114" t="s">
        <v>331</v>
      </c>
      <c r="G6736" s="114" t="s">
        <v>7749</v>
      </c>
      <c r="H6736" s="114" t="s">
        <v>2669</v>
      </c>
      <c r="I6736" s="114" t="s">
        <v>81</v>
      </c>
      <c r="J6736" s="114" t="s">
        <v>7750</v>
      </c>
      <c r="K6736" s="114"/>
      <c r="L6736" s="114" t="s">
        <v>20</v>
      </c>
      <c r="M6736" s="114">
        <v>-24</v>
      </c>
      <c r="N6736" s="114" t="s">
        <v>28</v>
      </c>
      <c r="O6736" s="114">
        <v>-8.9700000000000006</v>
      </c>
      <c r="P6736" s="114">
        <v>-8.9700000000000006</v>
      </c>
      <c r="Q6736" s="114">
        <v>0</v>
      </c>
    </row>
    <row r="6737" spans="1:17" hidden="1">
      <c r="A6737" s="116">
        <v>42479</v>
      </c>
      <c r="B6737" s="114" t="s">
        <v>7265</v>
      </c>
      <c r="C6737" s="116">
        <v>42479</v>
      </c>
      <c r="D6737" s="114" t="s">
        <v>7266</v>
      </c>
      <c r="E6737" s="114" t="s">
        <v>2668</v>
      </c>
      <c r="F6737" s="114" t="s">
        <v>331</v>
      </c>
      <c r="G6737" s="114" t="s">
        <v>7267</v>
      </c>
      <c r="H6737" s="114" t="s">
        <v>2669</v>
      </c>
      <c r="I6737" s="114" t="s">
        <v>81</v>
      </c>
      <c r="J6737" s="114" t="s">
        <v>7268</v>
      </c>
      <c r="K6737" s="114"/>
      <c r="L6737" s="114" t="s">
        <v>20</v>
      </c>
      <c r="M6737" s="114">
        <v>-48</v>
      </c>
      <c r="N6737" s="114" t="s">
        <v>28</v>
      </c>
      <c r="O6737" s="114">
        <v>-17.93</v>
      </c>
      <c r="P6737" s="114">
        <v>-17.93</v>
      </c>
      <c r="Q6737" s="114">
        <v>0</v>
      </c>
    </row>
    <row r="6738" spans="1:17" hidden="1">
      <c r="A6738" s="116">
        <v>42465</v>
      </c>
      <c r="B6738" s="114" t="s">
        <v>7225</v>
      </c>
      <c r="C6738" s="116">
        <v>42465</v>
      </c>
      <c r="D6738" s="114" t="s">
        <v>7226</v>
      </c>
      <c r="E6738" s="114" t="s">
        <v>2668</v>
      </c>
      <c r="F6738" s="114" t="s">
        <v>331</v>
      </c>
      <c r="G6738" s="114" t="s">
        <v>7227</v>
      </c>
      <c r="H6738" s="114" t="s">
        <v>2669</v>
      </c>
      <c r="I6738" s="114" t="s">
        <v>81</v>
      </c>
      <c r="J6738" s="114" t="s">
        <v>7228</v>
      </c>
      <c r="K6738" s="114"/>
      <c r="L6738" s="114" t="s">
        <v>20</v>
      </c>
      <c r="M6738" s="114">
        <v>-48</v>
      </c>
      <c r="N6738" s="114" t="s">
        <v>28</v>
      </c>
      <c r="O6738" s="114">
        <v>-17.93</v>
      </c>
      <c r="P6738" s="114">
        <v>-17.93</v>
      </c>
      <c r="Q6738" s="114">
        <v>0</v>
      </c>
    </row>
    <row r="6739" spans="1:17" hidden="1">
      <c r="A6739" s="116">
        <v>42489</v>
      </c>
      <c r="B6739" s="114" t="s">
        <v>7190</v>
      </c>
      <c r="C6739" s="116">
        <v>42489</v>
      </c>
      <c r="D6739" s="114" t="s">
        <v>7190</v>
      </c>
      <c r="E6739" s="114" t="s">
        <v>2671</v>
      </c>
      <c r="F6739" s="114" t="s">
        <v>886</v>
      </c>
      <c r="G6739" s="114" t="s">
        <v>7191</v>
      </c>
      <c r="H6739" s="114" t="s">
        <v>2672</v>
      </c>
      <c r="I6739" s="114" t="s">
        <v>81</v>
      </c>
      <c r="J6739" s="114" t="s">
        <v>7192</v>
      </c>
      <c r="K6739" s="114"/>
      <c r="L6739" s="114" t="s">
        <v>20</v>
      </c>
      <c r="M6739" s="114">
        <v>-47</v>
      </c>
      <c r="N6739" s="114" t="s">
        <v>28</v>
      </c>
      <c r="O6739" s="114">
        <v>-50.29</v>
      </c>
      <c r="P6739" s="114">
        <v>-50.29</v>
      </c>
      <c r="Q6739" s="114">
        <v>50.29</v>
      </c>
    </row>
    <row r="6740" spans="1:17" hidden="1">
      <c r="A6740" s="116">
        <v>42489</v>
      </c>
      <c r="B6740" s="114" t="s">
        <v>7190</v>
      </c>
      <c r="C6740" s="116">
        <v>42489</v>
      </c>
      <c r="D6740" s="114" t="s">
        <v>7190</v>
      </c>
      <c r="E6740" s="114" t="s">
        <v>2671</v>
      </c>
      <c r="F6740" s="114" t="s">
        <v>886</v>
      </c>
      <c r="G6740" s="114" t="s">
        <v>7191</v>
      </c>
      <c r="H6740" s="114" t="s">
        <v>2672</v>
      </c>
      <c r="I6740" s="114" t="s">
        <v>81</v>
      </c>
      <c r="J6740" s="114" t="s">
        <v>7192</v>
      </c>
      <c r="K6740" s="114" t="s">
        <v>21</v>
      </c>
      <c r="L6740" s="114"/>
      <c r="M6740" s="114">
        <v>47</v>
      </c>
      <c r="N6740" s="114" t="s">
        <v>28</v>
      </c>
      <c r="O6740" s="114">
        <v>50.29</v>
      </c>
      <c r="P6740" s="114">
        <v>0</v>
      </c>
      <c r="Q6740" s="114">
        <v>0</v>
      </c>
    </row>
    <row r="6741" spans="1:17" hidden="1">
      <c r="A6741" s="116">
        <v>42488</v>
      </c>
      <c r="B6741" s="114" t="s">
        <v>7568</v>
      </c>
      <c r="C6741" s="116">
        <v>42488</v>
      </c>
      <c r="D6741" s="114" t="s">
        <v>7569</v>
      </c>
      <c r="E6741" s="114" t="s">
        <v>2671</v>
      </c>
      <c r="F6741" s="114" t="s">
        <v>331</v>
      </c>
      <c r="G6741" s="114" t="s">
        <v>7570</v>
      </c>
      <c r="H6741" s="114" t="s">
        <v>2672</v>
      </c>
      <c r="I6741" s="114" t="s">
        <v>81</v>
      </c>
      <c r="J6741" s="114" t="s">
        <v>7571</v>
      </c>
      <c r="K6741" s="114"/>
      <c r="L6741" s="114" t="s">
        <v>20</v>
      </c>
      <c r="M6741" s="114">
        <v>-22</v>
      </c>
      <c r="N6741" s="114" t="s">
        <v>28</v>
      </c>
      <c r="O6741" s="114">
        <v>-15.91</v>
      </c>
      <c r="P6741" s="114">
        <v>-15.91</v>
      </c>
      <c r="Q6741" s="114">
        <v>0</v>
      </c>
    </row>
    <row r="6742" spans="1:17" hidden="1">
      <c r="A6742" s="116">
        <v>42485</v>
      </c>
      <c r="B6742" s="114" t="s">
        <v>7349</v>
      </c>
      <c r="C6742" s="116">
        <v>42485</v>
      </c>
      <c r="D6742" s="114" t="s">
        <v>7350</v>
      </c>
      <c r="E6742" s="114" t="s">
        <v>2671</v>
      </c>
      <c r="F6742" s="114" t="s">
        <v>330</v>
      </c>
      <c r="G6742" s="114" t="s">
        <v>7351</v>
      </c>
      <c r="H6742" s="114" t="s">
        <v>2672</v>
      </c>
      <c r="I6742" s="114" t="s">
        <v>81</v>
      </c>
      <c r="J6742" s="114" t="s">
        <v>7352</v>
      </c>
      <c r="K6742" s="114"/>
      <c r="L6742" s="114" t="s">
        <v>20</v>
      </c>
      <c r="M6742" s="114">
        <v>-20</v>
      </c>
      <c r="N6742" s="114" t="s">
        <v>28</v>
      </c>
      <c r="O6742" s="114">
        <v>-14.46</v>
      </c>
      <c r="P6742" s="114">
        <v>-14.46</v>
      </c>
      <c r="Q6742" s="114">
        <v>0</v>
      </c>
    </row>
    <row r="6743" spans="1:17" hidden="1">
      <c r="A6743" s="116">
        <v>42488</v>
      </c>
      <c r="B6743" s="114" t="s">
        <v>7568</v>
      </c>
      <c r="C6743" s="116">
        <v>42488</v>
      </c>
      <c r="D6743" s="114" t="s">
        <v>7569</v>
      </c>
      <c r="E6743" s="114" t="s">
        <v>2671</v>
      </c>
      <c r="F6743" s="114" t="s">
        <v>331</v>
      </c>
      <c r="G6743" s="114" t="s">
        <v>7570</v>
      </c>
      <c r="H6743" s="114" t="s">
        <v>2672</v>
      </c>
      <c r="I6743" s="114" t="s">
        <v>81</v>
      </c>
      <c r="J6743" s="114" t="s">
        <v>7571</v>
      </c>
      <c r="K6743" s="114"/>
      <c r="L6743" s="114" t="s">
        <v>20</v>
      </c>
      <c r="M6743" s="114">
        <v>-878</v>
      </c>
      <c r="N6743" s="114" t="s">
        <v>28</v>
      </c>
      <c r="O6743" s="114">
        <v>-634.82000000000005</v>
      </c>
      <c r="P6743" s="114">
        <v>-634.82000000000005</v>
      </c>
      <c r="Q6743" s="114">
        <v>0</v>
      </c>
    </row>
    <row r="6744" spans="1:17" hidden="1">
      <c r="A6744" s="116">
        <v>42478</v>
      </c>
      <c r="B6744" s="114" t="s">
        <v>7337</v>
      </c>
      <c r="C6744" s="116">
        <v>42478</v>
      </c>
      <c r="D6744" s="114" t="s">
        <v>7338</v>
      </c>
      <c r="E6744" s="114" t="s">
        <v>2671</v>
      </c>
      <c r="F6744" s="114" t="s">
        <v>330</v>
      </c>
      <c r="G6744" s="114" t="s">
        <v>7339</v>
      </c>
      <c r="H6744" s="114" t="s">
        <v>2672</v>
      </c>
      <c r="I6744" s="114" t="s">
        <v>81</v>
      </c>
      <c r="J6744" s="114" t="s">
        <v>7340</v>
      </c>
      <c r="K6744" s="114"/>
      <c r="L6744" s="114" t="s">
        <v>20</v>
      </c>
      <c r="M6744" s="114">
        <v>-20</v>
      </c>
      <c r="N6744" s="114" t="s">
        <v>28</v>
      </c>
      <c r="O6744" s="114">
        <v>-14.46</v>
      </c>
      <c r="P6744" s="114">
        <v>-14.46</v>
      </c>
      <c r="Q6744" s="114">
        <v>0</v>
      </c>
    </row>
    <row r="6745" spans="1:17" hidden="1">
      <c r="A6745" s="116">
        <v>42478</v>
      </c>
      <c r="B6745" s="114" t="s">
        <v>7623</v>
      </c>
      <c r="C6745" s="116">
        <v>42478</v>
      </c>
      <c r="D6745" s="114" t="s">
        <v>7624</v>
      </c>
      <c r="E6745" s="114" t="s">
        <v>2736</v>
      </c>
      <c r="F6745" s="114" t="s">
        <v>3984</v>
      </c>
      <c r="G6745" s="114" t="s">
        <v>7625</v>
      </c>
      <c r="H6745" s="114" t="s">
        <v>2737</v>
      </c>
      <c r="I6745" s="114" t="s">
        <v>81</v>
      </c>
      <c r="J6745" s="114" t="s">
        <v>7626</v>
      </c>
      <c r="K6745" s="114"/>
      <c r="L6745" s="114" t="s">
        <v>20</v>
      </c>
      <c r="M6745" s="136">
        <v>-3168</v>
      </c>
      <c r="N6745" s="114" t="s">
        <v>28</v>
      </c>
      <c r="O6745" s="114">
        <v>-894.03</v>
      </c>
      <c r="P6745" s="114">
        <v>-894.03</v>
      </c>
      <c r="Q6745" s="114">
        <v>0</v>
      </c>
    </row>
    <row r="6746" spans="1:17" hidden="1">
      <c r="A6746" s="116">
        <v>42480</v>
      </c>
      <c r="B6746" s="114" t="s">
        <v>7409</v>
      </c>
      <c r="C6746" s="116">
        <v>42480</v>
      </c>
      <c r="D6746" s="114" t="s">
        <v>7410</v>
      </c>
      <c r="E6746" s="114" t="s">
        <v>2736</v>
      </c>
      <c r="F6746" s="114" t="s">
        <v>3984</v>
      </c>
      <c r="G6746" s="114" t="s">
        <v>7411</v>
      </c>
      <c r="H6746" s="114" t="s">
        <v>2737</v>
      </c>
      <c r="I6746" s="114" t="s">
        <v>81</v>
      </c>
      <c r="J6746" s="114" t="s">
        <v>7412</v>
      </c>
      <c r="K6746" s="114"/>
      <c r="L6746" s="114" t="s">
        <v>20</v>
      </c>
      <c r="M6746" s="136">
        <v>-1584</v>
      </c>
      <c r="N6746" s="114" t="s">
        <v>28</v>
      </c>
      <c r="O6746" s="114">
        <v>-447.02</v>
      </c>
      <c r="P6746" s="114">
        <v>-447.02</v>
      </c>
      <c r="Q6746" s="114">
        <v>0</v>
      </c>
    </row>
    <row r="6747" spans="1:17" hidden="1">
      <c r="A6747" s="116">
        <v>42479</v>
      </c>
      <c r="B6747" s="114" t="s">
        <v>7393</v>
      </c>
      <c r="C6747" s="116">
        <v>42479</v>
      </c>
      <c r="D6747" s="114" t="s">
        <v>7394</v>
      </c>
      <c r="E6747" s="114" t="s">
        <v>2736</v>
      </c>
      <c r="F6747" s="114" t="s">
        <v>3984</v>
      </c>
      <c r="G6747" s="114" t="s">
        <v>7395</v>
      </c>
      <c r="H6747" s="114" t="s">
        <v>2737</v>
      </c>
      <c r="I6747" s="114" t="s">
        <v>81</v>
      </c>
      <c r="J6747" s="114" t="s">
        <v>7396</v>
      </c>
      <c r="K6747" s="114"/>
      <c r="L6747" s="114" t="s">
        <v>20</v>
      </c>
      <c r="M6747" s="114">
        <v>-648</v>
      </c>
      <c r="N6747" s="114" t="s">
        <v>28</v>
      </c>
      <c r="O6747" s="114">
        <v>-182.87</v>
      </c>
      <c r="P6747" s="114">
        <v>-182.87</v>
      </c>
      <c r="Q6747" s="114">
        <v>0</v>
      </c>
    </row>
    <row r="6748" spans="1:17" hidden="1">
      <c r="A6748" s="116">
        <v>42472</v>
      </c>
      <c r="B6748" s="114" t="s">
        <v>7315</v>
      </c>
      <c r="C6748" s="116">
        <v>42472</v>
      </c>
      <c r="D6748" s="114" t="s">
        <v>7316</v>
      </c>
      <c r="E6748" s="114" t="s">
        <v>2736</v>
      </c>
      <c r="F6748" s="114" t="s">
        <v>3984</v>
      </c>
      <c r="G6748" s="114" t="s">
        <v>7317</v>
      </c>
      <c r="H6748" s="114" t="s">
        <v>2737</v>
      </c>
      <c r="I6748" s="114" t="s">
        <v>81</v>
      </c>
      <c r="J6748" s="114" t="s">
        <v>7318</v>
      </c>
      <c r="K6748" s="114"/>
      <c r="L6748" s="114" t="s">
        <v>20</v>
      </c>
      <c r="M6748" s="136">
        <v>-1416</v>
      </c>
      <c r="N6748" s="114" t="s">
        <v>28</v>
      </c>
      <c r="O6748" s="114">
        <v>-401.41</v>
      </c>
      <c r="P6748" s="114">
        <v>-401.41</v>
      </c>
      <c r="Q6748" s="114">
        <v>1.22</v>
      </c>
    </row>
    <row r="6749" spans="1:17" hidden="1">
      <c r="A6749" s="116">
        <v>42472</v>
      </c>
      <c r="B6749" s="114" t="s">
        <v>7315</v>
      </c>
      <c r="C6749" s="116">
        <v>42472</v>
      </c>
      <c r="D6749" s="114" t="s">
        <v>7316</v>
      </c>
      <c r="E6749" s="114" t="s">
        <v>2736</v>
      </c>
      <c r="F6749" s="114" t="s">
        <v>3984</v>
      </c>
      <c r="G6749" s="114" t="s">
        <v>7317</v>
      </c>
      <c r="H6749" s="114" t="s">
        <v>2737</v>
      </c>
      <c r="I6749" s="114" t="s">
        <v>81</v>
      </c>
      <c r="J6749" s="114" t="s">
        <v>7318</v>
      </c>
      <c r="K6749" s="114"/>
      <c r="L6749" s="114" t="s">
        <v>20</v>
      </c>
      <c r="M6749" s="114">
        <v>-168</v>
      </c>
      <c r="N6749" s="114" t="s">
        <v>28</v>
      </c>
      <c r="O6749" s="114">
        <v>-47.41</v>
      </c>
      <c r="P6749" s="114">
        <v>-47.41</v>
      </c>
      <c r="Q6749" s="114">
        <v>0</v>
      </c>
    </row>
    <row r="6750" spans="1:17" hidden="1">
      <c r="A6750" s="116">
        <v>42471</v>
      </c>
      <c r="B6750" s="114" t="s">
        <v>7895</v>
      </c>
      <c r="C6750" s="116">
        <v>42471</v>
      </c>
      <c r="D6750" s="114" t="s">
        <v>7896</v>
      </c>
      <c r="E6750" s="114" t="s">
        <v>2736</v>
      </c>
      <c r="F6750" s="114" t="s">
        <v>3984</v>
      </c>
      <c r="G6750" s="114" t="s">
        <v>7897</v>
      </c>
      <c r="H6750" s="114" t="s">
        <v>2737</v>
      </c>
      <c r="I6750" s="114" t="s">
        <v>81</v>
      </c>
      <c r="J6750" s="114" t="s">
        <v>7898</v>
      </c>
      <c r="K6750" s="114"/>
      <c r="L6750" s="114" t="s">
        <v>20</v>
      </c>
      <c r="M6750" s="136">
        <v>-1584</v>
      </c>
      <c r="N6750" s="114" t="s">
        <v>28</v>
      </c>
      <c r="O6750" s="114">
        <v>-449.04</v>
      </c>
      <c r="P6750" s="114">
        <v>-449.05</v>
      </c>
      <c r="Q6750" s="114">
        <v>1.37</v>
      </c>
    </row>
    <row r="6751" spans="1:17" hidden="1">
      <c r="A6751" s="116">
        <v>42473</v>
      </c>
      <c r="B6751" s="114" t="s">
        <v>7269</v>
      </c>
      <c r="C6751" s="116">
        <v>42473</v>
      </c>
      <c r="D6751" s="114" t="s">
        <v>7270</v>
      </c>
      <c r="E6751" s="114" t="s">
        <v>2736</v>
      </c>
      <c r="F6751" s="114" t="s">
        <v>3984</v>
      </c>
      <c r="G6751" s="114" t="s">
        <v>7271</v>
      </c>
      <c r="H6751" s="114" t="s">
        <v>2737</v>
      </c>
      <c r="I6751" s="114" t="s">
        <v>81</v>
      </c>
      <c r="J6751" s="114" t="s">
        <v>7272</v>
      </c>
      <c r="K6751" s="114"/>
      <c r="L6751" s="114" t="s">
        <v>20</v>
      </c>
      <c r="M6751" s="136">
        <v>-1584</v>
      </c>
      <c r="N6751" s="114" t="s">
        <v>28</v>
      </c>
      <c r="O6751" s="114">
        <v>-447.02</v>
      </c>
      <c r="P6751" s="114">
        <v>-447.02</v>
      </c>
      <c r="Q6751" s="114">
        <v>0</v>
      </c>
    </row>
    <row r="6752" spans="1:17" hidden="1">
      <c r="A6752" s="116">
        <v>42474</v>
      </c>
      <c r="B6752" s="114" t="s">
        <v>7293</v>
      </c>
      <c r="C6752" s="116">
        <v>42474</v>
      </c>
      <c r="D6752" s="114" t="s">
        <v>7294</v>
      </c>
      <c r="E6752" s="114" t="s">
        <v>2736</v>
      </c>
      <c r="F6752" s="114" t="s">
        <v>3984</v>
      </c>
      <c r="G6752" s="114" t="s">
        <v>7295</v>
      </c>
      <c r="H6752" s="114" t="s">
        <v>2737</v>
      </c>
      <c r="I6752" s="114" t="s">
        <v>81</v>
      </c>
      <c r="J6752" s="114" t="s">
        <v>7296</v>
      </c>
      <c r="K6752" s="114"/>
      <c r="L6752" s="114" t="s">
        <v>20</v>
      </c>
      <c r="M6752" s="136">
        <v>-1728</v>
      </c>
      <c r="N6752" s="114" t="s">
        <v>28</v>
      </c>
      <c r="O6752" s="114">
        <v>-487.65</v>
      </c>
      <c r="P6752" s="114">
        <v>-487.66</v>
      </c>
      <c r="Q6752" s="114">
        <v>0.01</v>
      </c>
    </row>
    <row r="6753" spans="1:17" hidden="1">
      <c r="A6753" s="116">
        <v>42485</v>
      </c>
      <c r="B6753" s="114" t="s">
        <v>7627</v>
      </c>
      <c r="C6753" s="116">
        <v>42485</v>
      </c>
      <c r="D6753" s="114" t="s">
        <v>7628</v>
      </c>
      <c r="E6753" s="114" t="s">
        <v>2736</v>
      </c>
      <c r="F6753" s="114" t="s">
        <v>3984</v>
      </c>
      <c r="G6753" s="114" t="s">
        <v>7629</v>
      </c>
      <c r="H6753" s="114" t="s">
        <v>2737</v>
      </c>
      <c r="I6753" s="114" t="s">
        <v>81</v>
      </c>
      <c r="J6753" s="114" t="s">
        <v>7630</v>
      </c>
      <c r="K6753" s="114"/>
      <c r="L6753" s="114" t="s">
        <v>20</v>
      </c>
      <c r="M6753" s="136">
        <v>-3168</v>
      </c>
      <c r="N6753" s="114" t="s">
        <v>28</v>
      </c>
      <c r="O6753" s="114">
        <v>-894.03</v>
      </c>
      <c r="P6753" s="114">
        <v>-894.03</v>
      </c>
      <c r="Q6753" s="114">
        <v>0</v>
      </c>
    </row>
    <row r="6754" spans="1:17" hidden="1">
      <c r="A6754" s="116">
        <v>42488</v>
      </c>
      <c r="B6754" s="114" t="s">
        <v>7417</v>
      </c>
      <c r="C6754" s="116">
        <v>42488</v>
      </c>
      <c r="D6754" s="114" t="s">
        <v>7418</v>
      </c>
      <c r="E6754" s="114" t="s">
        <v>2736</v>
      </c>
      <c r="F6754" s="114" t="s">
        <v>3984</v>
      </c>
      <c r="G6754" s="114" t="s">
        <v>7419</v>
      </c>
      <c r="H6754" s="114" t="s">
        <v>2737</v>
      </c>
      <c r="I6754" s="114" t="s">
        <v>81</v>
      </c>
      <c r="J6754" s="114" t="s">
        <v>7420</v>
      </c>
      <c r="K6754" s="114"/>
      <c r="L6754" s="114" t="s">
        <v>20</v>
      </c>
      <c r="M6754" s="136">
        <v>-1728</v>
      </c>
      <c r="N6754" s="114" t="s">
        <v>28</v>
      </c>
      <c r="O6754" s="114">
        <v>-487.65</v>
      </c>
      <c r="P6754" s="114">
        <v>-487.66</v>
      </c>
      <c r="Q6754" s="114">
        <v>0</v>
      </c>
    </row>
    <row r="6755" spans="1:17" hidden="1">
      <c r="A6755" s="116">
        <v>42489</v>
      </c>
      <c r="B6755" s="114" t="s">
        <v>7447</v>
      </c>
      <c r="C6755" s="116">
        <v>42489</v>
      </c>
      <c r="D6755" s="114" t="s">
        <v>7448</v>
      </c>
      <c r="E6755" s="114" t="s">
        <v>2736</v>
      </c>
      <c r="F6755" s="114" t="s">
        <v>3984</v>
      </c>
      <c r="G6755" s="114" t="s">
        <v>7449</v>
      </c>
      <c r="H6755" s="114" t="s">
        <v>2737</v>
      </c>
      <c r="I6755" s="114" t="s">
        <v>81</v>
      </c>
      <c r="J6755" s="114" t="s">
        <v>7450</v>
      </c>
      <c r="K6755" s="114"/>
      <c r="L6755" s="114" t="s">
        <v>20</v>
      </c>
      <c r="M6755" s="136">
        <v>-3168</v>
      </c>
      <c r="N6755" s="114" t="s">
        <v>28</v>
      </c>
      <c r="O6755" s="114">
        <v>-894.03</v>
      </c>
      <c r="P6755" s="114">
        <v>-894.03</v>
      </c>
      <c r="Q6755" s="114">
        <v>-0.01</v>
      </c>
    </row>
    <row r="6756" spans="1:17">
      <c r="A6756" s="116">
        <v>42490</v>
      </c>
      <c r="B6756" s="114" t="s">
        <v>7433</v>
      </c>
      <c r="C6756" s="116">
        <v>42490</v>
      </c>
      <c r="D6756" s="114" t="s">
        <v>7433</v>
      </c>
      <c r="E6756" s="114" t="s">
        <v>2736</v>
      </c>
      <c r="F6756" s="114"/>
      <c r="G6756" s="114"/>
      <c r="H6756" s="114" t="s">
        <v>2737</v>
      </c>
      <c r="I6756" s="114" t="s">
        <v>19</v>
      </c>
      <c r="J6756" s="114" t="s">
        <v>7434</v>
      </c>
      <c r="K6756" s="114"/>
      <c r="L6756" s="114" t="s">
        <v>20</v>
      </c>
      <c r="M6756" s="114">
        <v>-2</v>
      </c>
      <c r="N6756" s="114" t="s">
        <v>28</v>
      </c>
      <c r="O6756" s="114">
        <v>-0.56999999999999995</v>
      </c>
      <c r="P6756" s="114">
        <v>-0.56999999999999995</v>
      </c>
      <c r="Q6756" s="114">
        <v>0</v>
      </c>
    </row>
    <row r="6757" spans="1:17" hidden="1">
      <c r="A6757" s="116">
        <v>42465</v>
      </c>
      <c r="B6757" s="114" t="s">
        <v>7695</v>
      </c>
      <c r="C6757" s="116">
        <v>42465</v>
      </c>
      <c r="D6757" s="114" t="s">
        <v>7696</v>
      </c>
      <c r="E6757" s="114" t="s">
        <v>2736</v>
      </c>
      <c r="F6757" s="114" t="s">
        <v>3984</v>
      </c>
      <c r="G6757" s="114" t="s">
        <v>7697</v>
      </c>
      <c r="H6757" s="114" t="s">
        <v>2737</v>
      </c>
      <c r="I6757" s="114" t="s">
        <v>81</v>
      </c>
      <c r="J6757" s="114" t="s">
        <v>7615</v>
      </c>
      <c r="K6757" s="114"/>
      <c r="L6757" s="114" t="s">
        <v>20</v>
      </c>
      <c r="M6757" s="136">
        <v>-1584</v>
      </c>
      <c r="N6757" s="114" t="s">
        <v>28</v>
      </c>
      <c r="O6757" s="114">
        <v>-446.15</v>
      </c>
      <c r="P6757" s="114">
        <v>-446.15</v>
      </c>
      <c r="Q6757" s="114">
        <v>-1.52</v>
      </c>
    </row>
    <row r="6758" spans="1:17" hidden="1">
      <c r="A6758" s="116">
        <v>42464</v>
      </c>
      <c r="B6758" s="114" t="s">
        <v>7616</v>
      </c>
      <c r="C6758" s="116">
        <v>42464</v>
      </c>
      <c r="D6758" s="114" t="s">
        <v>7617</v>
      </c>
      <c r="E6758" s="114" t="s">
        <v>2736</v>
      </c>
      <c r="F6758" s="114" t="s">
        <v>3984</v>
      </c>
      <c r="G6758" s="114" t="s">
        <v>7618</v>
      </c>
      <c r="H6758" s="114" t="s">
        <v>2737</v>
      </c>
      <c r="I6758" s="114" t="s">
        <v>81</v>
      </c>
      <c r="J6758" s="114" t="s">
        <v>7516</v>
      </c>
      <c r="K6758" s="114"/>
      <c r="L6758" s="114" t="s">
        <v>20</v>
      </c>
      <c r="M6758" s="114">
        <v>-960</v>
      </c>
      <c r="N6758" s="114" t="s">
        <v>28</v>
      </c>
      <c r="O6758" s="114">
        <v>-270.39999999999998</v>
      </c>
      <c r="P6758" s="114">
        <v>-270.39999999999998</v>
      </c>
      <c r="Q6758" s="114">
        <v>-0.92</v>
      </c>
    </row>
    <row r="6759" spans="1:17" hidden="1">
      <c r="A6759" s="116">
        <v>42467</v>
      </c>
      <c r="B6759" s="114" t="s">
        <v>7702</v>
      </c>
      <c r="C6759" s="116">
        <v>42467</v>
      </c>
      <c r="D6759" s="114" t="s">
        <v>7703</v>
      </c>
      <c r="E6759" s="114" t="s">
        <v>2736</v>
      </c>
      <c r="F6759" s="114" t="s">
        <v>3984</v>
      </c>
      <c r="G6759" s="114" t="s">
        <v>7704</v>
      </c>
      <c r="H6759" s="114" t="s">
        <v>2737</v>
      </c>
      <c r="I6759" s="114" t="s">
        <v>81</v>
      </c>
      <c r="J6759" s="114" t="s">
        <v>7705</v>
      </c>
      <c r="K6759" s="114"/>
      <c r="L6759" s="114" t="s">
        <v>20</v>
      </c>
      <c r="M6759" s="136">
        <v>-1584</v>
      </c>
      <c r="N6759" s="114" t="s">
        <v>28</v>
      </c>
      <c r="O6759" s="114">
        <v>-449.04</v>
      </c>
      <c r="P6759" s="114">
        <v>-449.04</v>
      </c>
      <c r="Q6759" s="114">
        <v>1.37</v>
      </c>
    </row>
    <row r="6760" spans="1:17" hidden="1">
      <c r="A6760" s="116">
        <v>42466</v>
      </c>
      <c r="B6760" s="114" t="s">
        <v>7801</v>
      </c>
      <c r="C6760" s="116">
        <v>42466</v>
      </c>
      <c r="D6760" s="114" t="s">
        <v>7802</v>
      </c>
      <c r="E6760" s="114" t="s">
        <v>2736</v>
      </c>
      <c r="F6760" s="114" t="s">
        <v>3984</v>
      </c>
      <c r="G6760" s="114" t="s">
        <v>7803</v>
      </c>
      <c r="H6760" s="114" t="s">
        <v>2737</v>
      </c>
      <c r="I6760" s="114" t="s">
        <v>81</v>
      </c>
      <c r="J6760" s="114" t="s">
        <v>7804</v>
      </c>
      <c r="K6760" s="114"/>
      <c r="L6760" s="114" t="s">
        <v>20</v>
      </c>
      <c r="M6760" s="136">
        <v>-1584</v>
      </c>
      <c r="N6760" s="114" t="s">
        <v>28</v>
      </c>
      <c r="O6760" s="114">
        <v>-446.15</v>
      </c>
      <c r="P6760" s="114">
        <v>-446.16</v>
      </c>
      <c r="Q6760" s="114">
        <v>-1.52</v>
      </c>
    </row>
    <row r="6761" spans="1:17" hidden="1">
      <c r="A6761" s="116">
        <v>42489</v>
      </c>
      <c r="B6761" s="114" t="s">
        <v>8442</v>
      </c>
      <c r="C6761" s="116">
        <v>42490</v>
      </c>
      <c r="D6761" s="114" t="s">
        <v>7072</v>
      </c>
      <c r="E6761" s="114" t="s">
        <v>2736</v>
      </c>
      <c r="F6761" s="114"/>
      <c r="G6761" s="114"/>
      <c r="H6761" s="114" t="s">
        <v>2737</v>
      </c>
      <c r="I6761" s="114" t="s">
        <v>26</v>
      </c>
      <c r="J6761" s="114" t="s">
        <v>7073</v>
      </c>
      <c r="K6761" s="114" t="s">
        <v>21</v>
      </c>
      <c r="L6761" s="114"/>
      <c r="M6761" s="136">
        <v>34855</v>
      </c>
      <c r="N6761" s="114" t="s">
        <v>28</v>
      </c>
      <c r="O6761" s="136">
        <v>14290.55</v>
      </c>
      <c r="P6761" s="136">
        <v>12906.26</v>
      </c>
      <c r="Q6761" s="136">
        <v>-3065.97</v>
      </c>
    </row>
    <row r="6762" spans="1:17">
      <c r="A6762" s="116">
        <v>42490</v>
      </c>
      <c r="B6762" s="114" t="s">
        <v>7433</v>
      </c>
      <c r="C6762" s="116">
        <v>42490</v>
      </c>
      <c r="D6762" s="114" t="s">
        <v>7433</v>
      </c>
      <c r="E6762" s="114" t="s">
        <v>2736</v>
      </c>
      <c r="F6762" s="114"/>
      <c r="G6762" s="114"/>
      <c r="H6762" s="114" t="s">
        <v>2737</v>
      </c>
      <c r="I6762" s="114" t="s">
        <v>19</v>
      </c>
      <c r="J6762" s="114" t="s">
        <v>7434</v>
      </c>
      <c r="K6762" s="114" t="s">
        <v>21</v>
      </c>
      <c r="L6762" s="114"/>
      <c r="M6762" s="114">
        <v>2</v>
      </c>
      <c r="N6762" s="114" t="s">
        <v>28</v>
      </c>
      <c r="O6762" s="114">
        <v>0.56999999999999995</v>
      </c>
      <c r="P6762" s="114">
        <v>0.56999999999999995</v>
      </c>
      <c r="Q6762" s="114">
        <v>0</v>
      </c>
    </row>
    <row r="6763" spans="1:17" hidden="1">
      <c r="A6763" s="116">
        <v>42490</v>
      </c>
      <c r="B6763" s="114" t="s">
        <v>7476</v>
      </c>
      <c r="C6763" s="116">
        <v>42490</v>
      </c>
      <c r="D6763" s="114" t="s">
        <v>7476</v>
      </c>
      <c r="E6763" s="114" t="s">
        <v>2736</v>
      </c>
      <c r="F6763" s="114" t="s">
        <v>166</v>
      </c>
      <c r="G6763" s="114" t="s">
        <v>7477</v>
      </c>
      <c r="H6763" s="114" t="s">
        <v>2737</v>
      </c>
      <c r="I6763" s="114" t="s">
        <v>81</v>
      </c>
      <c r="J6763" s="114" t="s">
        <v>7478</v>
      </c>
      <c r="K6763" s="114"/>
      <c r="L6763" s="114" t="s">
        <v>20</v>
      </c>
      <c r="M6763" s="114">
        <v>-2</v>
      </c>
      <c r="N6763" s="114" t="s">
        <v>28</v>
      </c>
      <c r="O6763" s="114">
        <v>-0.82</v>
      </c>
      <c r="P6763" s="114">
        <v>-0.82</v>
      </c>
      <c r="Q6763" s="114">
        <v>0.25</v>
      </c>
    </row>
    <row r="6764" spans="1:17" hidden="1">
      <c r="A6764" s="116">
        <v>42489</v>
      </c>
      <c r="B6764" s="114" t="s">
        <v>7447</v>
      </c>
      <c r="C6764" s="116">
        <v>42489</v>
      </c>
      <c r="D6764" s="114" t="s">
        <v>7448</v>
      </c>
      <c r="E6764" s="114" t="s">
        <v>2739</v>
      </c>
      <c r="F6764" s="114" t="s">
        <v>3984</v>
      </c>
      <c r="G6764" s="114" t="s">
        <v>7449</v>
      </c>
      <c r="H6764" s="114" t="s">
        <v>2740</v>
      </c>
      <c r="I6764" s="114" t="s">
        <v>81</v>
      </c>
      <c r="J6764" s="114" t="s">
        <v>7450</v>
      </c>
      <c r="K6764" s="114"/>
      <c r="L6764" s="114" t="s">
        <v>20</v>
      </c>
      <c r="M6764" s="136">
        <v>-1800</v>
      </c>
      <c r="N6764" s="114" t="s">
        <v>28</v>
      </c>
      <c r="O6764" s="136">
        <v>-1004.98</v>
      </c>
      <c r="P6764" s="136">
        <v>-1004.99</v>
      </c>
      <c r="Q6764" s="114">
        <v>0.01</v>
      </c>
    </row>
    <row r="6765" spans="1:17" hidden="1">
      <c r="A6765" s="116">
        <v>42485</v>
      </c>
      <c r="B6765" s="114" t="s">
        <v>7627</v>
      </c>
      <c r="C6765" s="116">
        <v>42485</v>
      </c>
      <c r="D6765" s="114" t="s">
        <v>7628</v>
      </c>
      <c r="E6765" s="114" t="s">
        <v>2739</v>
      </c>
      <c r="F6765" s="114" t="s">
        <v>3984</v>
      </c>
      <c r="G6765" s="114" t="s">
        <v>7629</v>
      </c>
      <c r="H6765" s="114" t="s">
        <v>2740</v>
      </c>
      <c r="I6765" s="114" t="s">
        <v>81</v>
      </c>
      <c r="J6765" s="114" t="s">
        <v>7630</v>
      </c>
      <c r="K6765" s="114"/>
      <c r="L6765" s="114" t="s">
        <v>20</v>
      </c>
      <c r="M6765" s="114">
        <v>-900</v>
      </c>
      <c r="N6765" s="114" t="s">
        <v>28</v>
      </c>
      <c r="O6765" s="114">
        <v>-502.49</v>
      </c>
      <c r="P6765" s="114">
        <v>-502.5</v>
      </c>
      <c r="Q6765" s="114">
        <v>0.01</v>
      </c>
    </row>
    <row r="6766" spans="1:17" hidden="1">
      <c r="A6766" s="116">
        <v>42474</v>
      </c>
      <c r="B6766" s="114" t="s">
        <v>7293</v>
      </c>
      <c r="C6766" s="116">
        <v>42474</v>
      </c>
      <c r="D6766" s="114" t="s">
        <v>7294</v>
      </c>
      <c r="E6766" s="114" t="s">
        <v>2739</v>
      </c>
      <c r="F6766" s="114" t="s">
        <v>3984</v>
      </c>
      <c r="G6766" s="114" t="s">
        <v>7295</v>
      </c>
      <c r="H6766" s="114" t="s">
        <v>2740</v>
      </c>
      <c r="I6766" s="114" t="s">
        <v>81</v>
      </c>
      <c r="J6766" s="114" t="s">
        <v>7296</v>
      </c>
      <c r="K6766" s="114"/>
      <c r="L6766" s="114" t="s">
        <v>20</v>
      </c>
      <c r="M6766" s="114">
        <v>-900</v>
      </c>
      <c r="N6766" s="114" t="s">
        <v>28</v>
      </c>
      <c r="O6766" s="114">
        <v>-502.49</v>
      </c>
      <c r="P6766" s="114">
        <v>-502.49</v>
      </c>
      <c r="Q6766" s="114">
        <v>0</v>
      </c>
    </row>
    <row r="6767" spans="1:17" hidden="1">
      <c r="A6767" s="116">
        <v>42473</v>
      </c>
      <c r="B6767" s="114" t="s">
        <v>7269</v>
      </c>
      <c r="C6767" s="116">
        <v>42473</v>
      </c>
      <c r="D6767" s="114" t="s">
        <v>7270</v>
      </c>
      <c r="E6767" s="114" t="s">
        <v>2739</v>
      </c>
      <c r="F6767" s="114" t="s">
        <v>3984</v>
      </c>
      <c r="G6767" s="114" t="s">
        <v>7271</v>
      </c>
      <c r="H6767" s="114" t="s">
        <v>2740</v>
      </c>
      <c r="I6767" s="114" t="s">
        <v>81</v>
      </c>
      <c r="J6767" s="114" t="s">
        <v>7272</v>
      </c>
      <c r="K6767" s="114"/>
      <c r="L6767" s="114" t="s">
        <v>20</v>
      </c>
      <c r="M6767" s="114">
        <v>-360</v>
      </c>
      <c r="N6767" s="114" t="s">
        <v>28</v>
      </c>
      <c r="O6767" s="114">
        <v>-201</v>
      </c>
      <c r="P6767" s="114">
        <v>-201</v>
      </c>
      <c r="Q6767" s="114">
        <v>0</v>
      </c>
    </row>
    <row r="6768" spans="1:17" hidden="1">
      <c r="A6768" s="116">
        <v>42471</v>
      </c>
      <c r="B6768" s="114" t="s">
        <v>7895</v>
      </c>
      <c r="C6768" s="116">
        <v>42471</v>
      </c>
      <c r="D6768" s="114" t="s">
        <v>7896</v>
      </c>
      <c r="E6768" s="114" t="s">
        <v>2739</v>
      </c>
      <c r="F6768" s="114" t="s">
        <v>3984</v>
      </c>
      <c r="G6768" s="114" t="s">
        <v>7897</v>
      </c>
      <c r="H6768" s="114" t="s">
        <v>2740</v>
      </c>
      <c r="I6768" s="114" t="s">
        <v>81</v>
      </c>
      <c r="J6768" s="114" t="s">
        <v>7898</v>
      </c>
      <c r="K6768" s="114"/>
      <c r="L6768" s="114" t="s">
        <v>20</v>
      </c>
      <c r="M6768" s="114">
        <v>-900</v>
      </c>
      <c r="N6768" s="114" t="s">
        <v>28</v>
      </c>
      <c r="O6768" s="114">
        <v>-502.49</v>
      </c>
      <c r="P6768" s="114">
        <v>-502.49</v>
      </c>
      <c r="Q6768" s="114">
        <v>0</v>
      </c>
    </row>
    <row r="6769" spans="1:17" hidden="1">
      <c r="A6769" s="116">
        <v>42468</v>
      </c>
      <c r="B6769" s="114" t="s">
        <v>7714</v>
      </c>
      <c r="C6769" s="116">
        <v>42468</v>
      </c>
      <c r="D6769" s="114" t="s">
        <v>7715</v>
      </c>
      <c r="E6769" s="114" t="s">
        <v>2739</v>
      </c>
      <c r="F6769" s="114" t="s">
        <v>3984</v>
      </c>
      <c r="G6769" s="114" t="s">
        <v>7716</v>
      </c>
      <c r="H6769" s="114" t="s">
        <v>2740</v>
      </c>
      <c r="I6769" s="114" t="s">
        <v>81</v>
      </c>
      <c r="J6769" s="114" t="s">
        <v>7717</v>
      </c>
      <c r="K6769" s="114"/>
      <c r="L6769" s="114" t="s">
        <v>20</v>
      </c>
      <c r="M6769" s="114">
        <v>-360</v>
      </c>
      <c r="N6769" s="114" t="s">
        <v>28</v>
      </c>
      <c r="O6769" s="114">
        <v>-201</v>
      </c>
      <c r="P6769" s="114">
        <v>-201</v>
      </c>
      <c r="Q6769" s="114">
        <v>0</v>
      </c>
    </row>
    <row r="6770" spans="1:17" hidden="1">
      <c r="A6770" s="116">
        <v>42478</v>
      </c>
      <c r="B6770" s="114" t="s">
        <v>7623</v>
      </c>
      <c r="C6770" s="116">
        <v>42478</v>
      </c>
      <c r="D6770" s="114" t="s">
        <v>7624</v>
      </c>
      <c r="E6770" s="114" t="s">
        <v>2739</v>
      </c>
      <c r="F6770" s="114" t="s">
        <v>3984</v>
      </c>
      <c r="G6770" s="114" t="s">
        <v>7625</v>
      </c>
      <c r="H6770" s="114" t="s">
        <v>2740</v>
      </c>
      <c r="I6770" s="114" t="s">
        <v>81</v>
      </c>
      <c r="J6770" s="114" t="s">
        <v>7626</v>
      </c>
      <c r="K6770" s="114"/>
      <c r="L6770" s="114" t="s">
        <v>20</v>
      </c>
      <c r="M6770" s="136">
        <v>-1800</v>
      </c>
      <c r="N6770" s="114" t="s">
        <v>28</v>
      </c>
      <c r="O6770" s="136">
        <v>-1004.99</v>
      </c>
      <c r="P6770" s="136">
        <v>-1004.98</v>
      </c>
      <c r="Q6770" s="114">
        <v>0</v>
      </c>
    </row>
    <row r="6771" spans="1:17" hidden="1">
      <c r="A6771" s="116">
        <v>42475</v>
      </c>
      <c r="B6771" s="114" t="s">
        <v>7253</v>
      </c>
      <c r="C6771" s="116">
        <v>42475</v>
      </c>
      <c r="D6771" s="114" t="s">
        <v>7254</v>
      </c>
      <c r="E6771" s="114" t="s">
        <v>2739</v>
      </c>
      <c r="F6771" s="114" t="s">
        <v>3984</v>
      </c>
      <c r="G6771" s="114" t="s">
        <v>7255</v>
      </c>
      <c r="H6771" s="114" t="s">
        <v>2740</v>
      </c>
      <c r="I6771" s="114" t="s">
        <v>81</v>
      </c>
      <c r="J6771" s="114" t="s">
        <v>7256</v>
      </c>
      <c r="K6771" s="114"/>
      <c r="L6771" s="114" t="s">
        <v>20</v>
      </c>
      <c r="M6771" s="114">
        <v>-900</v>
      </c>
      <c r="N6771" s="114" t="s">
        <v>28</v>
      </c>
      <c r="O6771" s="114">
        <v>-502.49</v>
      </c>
      <c r="P6771" s="114">
        <v>-502.49</v>
      </c>
      <c r="Q6771" s="114">
        <v>0</v>
      </c>
    </row>
    <row r="6772" spans="1:17" hidden="1">
      <c r="A6772" s="116">
        <v>42467</v>
      </c>
      <c r="B6772" s="114" t="s">
        <v>7702</v>
      </c>
      <c r="C6772" s="116">
        <v>42467</v>
      </c>
      <c r="D6772" s="114" t="s">
        <v>7703</v>
      </c>
      <c r="E6772" s="114" t="s">
        <v>2739</v>
      </c>
      <c r="F6772" s="114" t="s">
        <v>3984</v>
      </c>
      <c r="G6772" s="114" t="s">
        <v>7704</v>
      </c>
      <c r="H6772" s="114" t="s">
        <v>2740</v>
      </c>
      <c r="I6772" s="114" t="s">
        <v>81</v>
      </c>
      <c r="J6772" s="114" t="s">
        <v>7705</v>
      </c>
      <c r="K6772" s="114"/>
      <c r="L6772" s="114" t="s">
        <v>20</v>
      </c>
      <c r="M6772" s="114">
        <v>-540</v>
      </c>
      <c r="N6772" s="114" t="s">
        <v>28</v>
      </c>
      <c r="O6772" s="114">
        <v>-301.5</v>
      </c>
      <c r="P6772" s="114">
        <v>-301.49</v>
      </c>
      <c r="Q6772" s="114">
        <v>-0.01</v>
      </c>
    </row>
    <row r="6773" spans="1:17" hidden="1">
      <c r="A6773" s="116">
        <v>42489</v>
      </c>
      <c r="B6773" s="114" t="s">
        <v>7190</v>
      </c>
      <c r="C6773" s="116">
        <v>42489</v>
      </c>
      <c r="D6773" s="114" t="s">
        <v>7190</v>
      </c>
      <c r="E6773" s="114" t="s">
        <v>769</v>
      </c>
      <c r="F6773" s="114" t="s">
        <v>886</v>
      </c>
      <c r="G6773" s="114" t="s">
        <v>7191</v>
      </c>
      <c r="H6773" s="114" t="s">
        <v>2746</v>
      </c>
      <c r="I6773" s="114" t="s">
        <v>81</v>
      </c>
      <c r="J6773" s="114" t="s">
        <v>7192</v>
      </c>
      <c r="K6773" s="114"/>
      <c r="L6773" s="114" t="s">
        <v>20</v>
      </c>
      <c r="M6773" s="114">
        <v>-13</v>
      </c>
      <c r="N6773" s="114" t="s">
        <v>28</v>
      </c>
      <c r="O6773" s="114">
        <v>-18.46</v>
      </c>
      <c r="P6773" s="114">
        <v>-18.46</v>
      </c>
      <c r="Q6773" s="114">
        <v>18.46</v>
      </c>
    </row>
    <row r="6774" spans="1:17" hidden="1">
      <c r="A6774" s="116">
        <v>42489</v>
      </c>
      <c r="B6774" s="114" t="s">
        <v>7190</v>
      </c>
      <c r="C6774" s="116">
        <v>42489</v>
      </c>
      <c r="D6774" s="114" t="s">
        <v>7190</v>
      </c>
      <c r="E6774" s="114" t="s">
        <v>769</v>
      </c>
      <c r="F6774" s="114" t="s">
        <v>886</v>
      </c>
      <c r="G6774" s="114" t="s">
        <v>7191</v>
      </c>
      <c r="H6774" s="114" t="s">
        <v>2746</v>
      </c>
      <c r="I6774" s="114" t="s">
        <v>81</v>
      </c>
      <c r="J6774" s="114" t="s">
        <v>7192</v>
      </c>
      <c r="K6774" s="114" t="s">
        <v>21</v>
      </c>
      <c r="L6774" s="114"/>
      <c r="M6774" s="114">
        <v>13</v>
      </c>
      <c r="N6774" s="114" t="s">
        <v>28</v>
      </c>
      <c r="O6774" s="114">
        <v>18.46</v>
      </c>
      <c r="P6774" s="114">
        <v>0</v>
      </c>
      <c r="Q6774" s="114">
        <v>0</v>
      </c>
    </row>
    <row r="6775" spans="1:17" hidden="1">
      <c r="A6775" s="116">
        <v>42487</v>
      </c>
      <c r="B6775" s="114" t="s">
        <v>7639</v>
      </c>
      <c r="C6775" s="116">
        <v>42487</v>
      </c>
      <c r="D6775" s="114" t="s">
        <v>7640</v>
      </c>
      <c r="E6775" s="114" t="s">
        <v>769</v>
      </c>
      <c r="F6775" s="114" t="s">
        <v>330</v>
      </c>
      <c r="G6775" s="114" t="s">
        <v>7641</v>
      </c>
      <c r="H6775" s="114" t="s">
        <v>2746</v>
      </c>
      <c r="I6775" s="114" t="s">
        <v>81</v>
      </c>
      <c r="J6775" s="114" t="s">
        <v>7642</v>
      </c>
      <c r="K6775" s="114"/>
      <c r="L6775" s="114" t="s">
        <v>20</v>
      </c>
      <c r="M6775" s="114">
        <v>-15</v>
      </c>
      <c r="N6775" s="114" t="s">
        <v>28</v>
      </c>
      <c r="O6775" s="114">
        <v>-22.9</v>
      </c>
      <c r="P6775" s="114">
        <v>-22.9</v>
      </c>
      <c r="Q6775" s="114">
        <v>0</v>
      </c>
    </row>
    <row r="6776" spans="1:17" hidden="1">
      <c r="A6776" s="116">
        <v>42482</v>
      </c>
      <c r="B6776" s="114" t="s">
        <v>7679</v>
      </c>
      <c r="C6776" s="116">
        <v>42482</v>
      </c>
      <c r="D6776" s="114" t="s">
        <v>7680</v>
      </c>
      <c r="E6776" s="114" t="s">
        <v>769</v>
      </c>
      <c r="F6776" s="114" t="s">
        <v>294</v>
      </c>
      <c r="G6776" s="114" t="s">
        <v>7681</v>
      </c>
      <c r="H6776" s="114" t="s">
        <v>2746</v>
      </c>
      <c r="I6776" s="114" t="s">
        <v>81</v>
      </c>
      <c r="J6776" s="114" t="s">
        <v>7682</v>
      </c>
      <c r="K6776" s="114"/>
      <c r="L6776" s="114" t="s">
        <v>20</v>
      </c>
      <c r="M6776" s="114">
        <v>-45</v>
      </c>
      <c r="N6776" s="114" t="s">
        <v>28</v>
      </c>
      <c r="O6776" s="114">
        <v>-68.69</v>
      </c>
      <c r="P6776" s="114">
        <v>-68.69</v>
      </c>
      <c r="Q6776" s="114">
        <v>0</v>
      </c>
    </row>
    <row r="6777" spans="1:17" hidden="1">
      <c r="A6777" s="116">
        <v>42485</v>
      </c>
      <c r="B6777" s="114" t="s">
        <v>7349</v>
      </c>
      <c r="C6777" s="116">
        <v>42485</v>
      </c>
      <c r="D6777" s="114" t="s">
        <v>7350</v>
      </c>
      <c r="E6777" s="114" t="s">
        <v>769</v>
      </c>
      <c r="F6777" s="114" t="s">
        <v>330</v>
      </c>
      <c r="G6777" s="114" t="s">
        <v>7351</v>
      </c>
      <c r="H6777" s="114" t="s">
        <v>2746</v>
      </c>
      <c r="I6777" s="114" t="s">
        <v>81</v>
      </c>
      <c r="J6777" s="114" t="s">
        <v>7352</v>
      </c>
      <c r="K6777" s="114"/>
      <c r="L6777" s="114" t="s">
        <v>20</v>
      </c>
      <c r="M6777" s="114">
        <v>-15</v>
      </c>
      <c r="N6777" s="114" t="s">
        <v>28</v>
      </c>
      <c r="O6777" s="114">
        <v>-22.9</v>
      </c>
      <c r="P6777" s="114">
        <v>-22.9</v>
      </c>
      <c r="Q6777" s="114">
        <v>0</v>
      </c>
    </row>
    <row r="6778" spans="1:17" hidden="1">
      <c r="A6778" s="116">
        <v>42475</v>
      </c>
      <c r="B6778" s="114" t="s">
        <v>7805</v>
      </c>
      <c r="C6778" s="116">
        <v>42475</v>
      </c>
      <c r="D6778" s="114" t="s">
        <v>7806</v>
      </c>
      <c r="E6778" s="114" t="s">
        <v>769</v>
      </c>
      <c r="F6778" s="114" t="s">
        <v>3989</v>
      </c>
      <c r="G6778" s="114" t="s">
        <v>7807</v>
      </c>
      <c r="H6778" s="114" t="s">
        <v>2746</v>
      </c>
      <c r="I6778" s="114" t="s">
        <v>81</v>
      </c>
      <c r="J6778" s="114" t="s">
        <v>7808</v>
      </c>
      <c r="K6778" s="114"/>
      <c r="L6778" s="114" t="s">
        <v>20</v>
      </c>
      <c r="M6778" s="114">
        <v>-15</v>
      </c>
      <c r="N6778" s="114" t="s">
        <v>28</v>
      </c>
      <c r="O6778" s="114">
        <v>-22.9</v>
      </c>
      <c r="P6778" s="114">
        <v>-22.9</v>
      </c>
      <c r="Q6778" s="114">
        <v>0</v>
      </c>
    </row>
    <row r="6779" spans="1:17" hidden="1">
      <c r="A6779" s="116">
        <v>42478</v>
      </c>
      <c r="B6779" s="114" t="s">
        <v>7337</v>
      </c>
      <c r="C6779" s="116">
        <v>42478</v>
      </c>
      <c r="D6779" s="114" t="s">
        <v>7338</v>
      </c>
      <c r="E6779" s="114" t="s">
        <v>769</v>
      </c>
      <c r="F6779" s="114" t="s">
        <v>330</v>
      </c>
      <c r="G6779" s="114" t="s">
        <v>7339</v>
      </c>
      <c r="H6779" s="114" t="s">
        <v>2746</v>
      </c>
      <c r="I6779" s="114" t="s">
        <v>81</v>
      </c>
      <c r="J6779" s="114" t="s">
        <v>7340</v>
      </c>
      <c r="K6779" s="114"/>
      <c r="L6779" s="114" t="s">
        <v>20</v>
      </c>
      <c r="M6779" s="114">
        <v>-15</v>
      </c>
      <c r="N6779" s="114" t="s">
        <v>28</v>
      </c>
      <c r="O6779" s="114">
        <v>-22.9</v>
      </c>
      <c r="P6779" s="114">
        <v>-22.9</v>
      </c>
      <c r="Q6779" s="114">
        <v>0</v>
      </c>
    </row>
    <row r="6780" spans="1:17" hidden="1">
      <c r="A6780" s="116">
        <v>42480</v>
      </c>
      <c r="B6780" s="114" t="s">
        <v>7405</v>
      </c>
      <c r="C6780" s="116">
        <v>42480</v>
      </c>
      <c r="D6780" s="114" t="s">
        <v>7406</v>
      </c>
      <c r="E6780" s="114" t="s">
        <v>769</v>
      </c>
      <c r="F6780" s="114" t="s">
        <v>330</v>
      </c>
      <c r="G6780" s="114" t="s">
        <v>7407</v>
      </c>
      <c r="H6780" s="114" t="s">
        <v>2746</v>
      </c>
      <c r="I6780" s="114" t="s">
        <v>81</v>
      </c>
      <c r="J6780" s="114" t="s">
        <v>7408</v>
      </c>
      <c r="K6780" s="114"/>
      <c r="L6780" s="114" t="s">
        <v>20</v>
      </c>
      <c r="M6780" s="114">
        <v>-15</v>
      </c>
      <c r="N6780" s="114" t="s">
        <v>28</v>
      </c>
      <c r="O6780" s="114">
        <v>-22.9</v>
      </c>
      <c r="P6780" s="114">
        <v>-22.9</v>
      </c>
      <c r="Q6780" s="114">
        <v>0</v>
      </c>
    </row>
    <row r="6781" spans="1:17" hidden="1">
      <c r="A6781" s="116">
        <v>42473</v>
      </c>
      <c r="B6781" s="114" t="s">
        <v>7532</v>
      </c>
      <c r="C6781" s="116">
        <v>42473</v>
      </c>
      <c r="D6781" s="114" t="s">
        <v>7533</v>
      </c>
      <c r="E6781" s="114" t="s">
        <v>769</v>
      </c>
      <c r="F6781" s="114" t="s">
        <v>330</v>
      </c>
      <c r="G6781" s="114" t="s">
        <v>7534</v>
      </c>
      <c r="H6781" s="114" t="s">
        <v>2746</v>
      </c>
      <c r="I6781" s="114" t="s">
        <v>81</v>
      </c>
      <c r="J6781" s="114" t="s">
        <v>7535</v>
      </c>
      <c r="K6781" s="114"/>
      <c r="L6781" s="114" t="s">
        <v>20</v>
      </c>
      <c r="M6781" s="114">
        <v>-15</v>
      </c>
      <c r="N6781" s="114" t="s">
        <v>28</v>
      </c>
      <c r="O6781" s="114">
        <v>-22.9</v>
      </c>
      <c r="P6781" s="114">
        <v>-22.9</v>
      </c>
      <c r="Q6781" s="114">
        <v>0</v>
      </c>
    </row>
    <row r="6782" spans="1:17" hidden="1">
      <c r="A6782" s="116">
        <v>42466</v>
      </c>
      <c r="B6782" s="114" t="s">
        <v>7213</v>
      </c>
      <c r="C6782" s="116">
        <v>42466</v>
      </c>
      <c r="D6782" s="114" t="s">
        <v>7214</v>
      </c>
      <c r="E6782" s="114" t="s">
        <v>769</v>
      </c>
      <c r="F6782" s="114" t="s">
        <v>330</v>
      </c>
      <c r="G6782" s="114" t="s">
        <v>7215</v>
      </c>
      <c r="H6782" s="114" t="s">
        <v>2746</v>
      </c>
      <c r="I6782" s="114" t="s">
        <v>81</v>
      </c>
      <c r="J6782" s="114" t="s">
        <v>7216</v>
      </c>
      <c r="K6782" s="114"/>
      <c r="L6782" s="114" t="s">
        <v>20</v>
      </c>
      <c r="M6782" s="114">
        <v>-15</v>
      </c>
      <c r="N6782" s="114" t="s">
        <v>28</v>
      </c>
      <c r="O6782" s="114">
        <v>-22.9</v>
      </c>
      <c r="P6782" s="114">
        <v>-22.9</v>
      </c>
      <c r="Q6782" s="114">
        <v>0</v>
      </c>
    </row>
    <row r="6783" spans="1:17" hidden="1">
      <c r="A6783" s="116">
        <v>42473</v>
      </c>
      <c r="B6783" s="114" t="s">
        <v>7656</v>
      </c>
      <c r="C6783" s="116">
        <v>42473</v>
      </c>
      <c r="D6783" s="114" t="s">
        <v>7657</v>
      </c>
      <c r="E6783" s="114" t="s">
        <v>771</v>
      </c>
      <c r="F6783" s="114" t="s">
        <v>3999</v>
      </c>
      <c r="G6783" s="114" t="s">
        <v>7658</v>
      </c>
      <c r="H6783" s="114" t="s">
        <v>2746</v>
      </c>
      <c r="I6783" s="114" t="s">
        <v>81</v>
      </c>
      <c r="J6783" s="114" t="s">
        <v>7659</v>
      </c>
      <c r="K6783" s="114"/>
      <c r="L6783" s="114" t="s">
        <v>20</v>
      </c>
      <c r="M6783" s="114">
        <v>-2</v>
      </c>
      <c r="N6783" s="114" t="s">
        <v>28</v>
      </c>
      <c r="O6783" s="114">
        <v>-2.91</v>
      </c>
      <c r="P6783" s="114">
        <v>-2.91</v>
      </c>
      <c r="Q6783" s="114">
        <v>0</v>
      </c>
    </row>
    <row r="6784" spans="1:17" hidden="1">
      <c r="A6784" s="116">
        <v>42461</v>
      </c>
      <c r="B6784" s="114" t="s">
        <v>7685</v>
      </c>
      <c r="C6784" s="116">
        <v>42461</v>
      </c>
      <c r="D6784" s="114" t="s">
        <v>7686</v>
      </c>
      <c r="E6784" s="114" t="s">
        <v>771</v>
      </c>
      <c r="F6784" s="114" t="s">
        <v>7687</v>
      </c>
      <c r="G6784" s="114" t="s">
        <v>7688</v>
      </c>
      <c r="H6784" s="114" t="s">
        <v>2746</v>
      </c>
      <c r="I6784" s="114" t="s">
        <v>81</v>
      </c>
      <c r="J6784" s="114" t="s">
        <v>7689</v>
      </c>
      <c r="K6784" s="114"/>
      <c r="L6784" s="114" t="s">
        <v>20</v>
      </c>
      <c r="M6784" s="114">
        <v>-45</v>
      </c>
      <c r="N6784" s="114" t="s">
        <v>28</v>
      </c>
      <c r="O6784" s="114">
        <v>-65.459999999999994</v>
      </c>
      <c r="P6784" s="114">
        <v>-65.459999999999994</v>
      </c>
      <c r="Q6784" s="114">
        <v>0</v>
      </c>
    </row>
    <row r="6785" spans="1:17" hidden="1">
      <c r="A6785" s="116">
        <v>42471</v>
      </c>
      <c r="B6785" s="114" t="s">
        <v>7660</v>
      </c>
      <c r="C6785" s="116">
        <v>42471</v>
      </c>
      <c r="D6785" s="114" t="s">
        <v>7660</v>
      </c>
      <c r="E6785" s="114" t="s">
        <v>723</v>
      </c>
      <c r="F6785" s="114" t="s">
        <v>886</v>
      </c>
      <c r="G6785" s="114" t="s">
        <v>7661</v>
      </c>
      <c r="H6785" s="114" t="s">
        <v>2747</v>
      </c>
      <c r="I6785" s="114" t="s">
        <v>81</v>
      </c>
      <c r="J6785" s="114" t="s">
        <v>7662</v>
      </c>
      <c r="K6785" s="114" t="s">
        <v>21</v>
      </c>
      <c r="L6785" s="114"/>
      <c r="M6785" s="114">
        <v>95</v>
      </c>
      <c r="N6785" s="114" t="s">
        <v>28</v>
      </c>
      <c r="O6785" s="114">
        <v>171</v>
      </c>
      <c r="P6785" s="114">
        <v>0</v>
      </c>
      <c r="Q6785" s="114">
        <v>0</v>
      </c>
    </row>
    <row r="6786" spans="1:17" hidden="1">
      <c r="A6786" s="116">
        <v>42471</v>
      </c>
      <c r="B6786" s="114" t="s">
        <v>7660</v>
      </c>
      <c r="C6786" s="116">
        <v>42471</v>
      </c>
      <c r="D6786" s="114" t="s">
        <v>7660</v>
      </c>
      <c r="E6786" s="114" t="s">
        <v>723</v>
      </c>
      <c r="F6786" s="114" t="s">
        <v>886</v>
      </c>
      <c r="G6786" s="114" t="s">
        <v>7661</v>
      </c>
      <c r="H6786" s="114" t="s">
        <v>2747</v>
      </c>
      <c r="I6786" s="114" t="s">
        <v>81</v>
      </c>
      <c r="J6786" s="114" t="s">
        <v>7662</v>
      </c>
      <c r="K6786" s="114"/>
      <c r="L6786" s="114" t="s">
        <v>20</v>
      </c>
      <c r="M6786" s="114">
        <v>-95</v>
      </c>
      <c r="N6786" s="114" t="s">
        <v>28</v>
      </c>
      <c r="O6786" s="114">
        <v>-171</v>
      </c>
      <c r="P6786" s="114">
        <v>0</v>
      </c>
      <c r="Q6786" s="114">
        <v>0</v>
      </c>
    </row>
    <row r="6787" spans="1:17" hidden="1">
      <c r="A6787" s="116">
        <v>42489</v>
      </c>
      <c r="B6787" s="114" t="s">
        <v>7190</v>
      </c>
      <c r="C6787" s="116">
        <v>42489</v>
      </c>
      <c r="D6787" s="114" t="s">
        <v>7190</v>
      </c>
      <c r="E6787" s="114" t="s">
        <v>723</v>
      </c>
      <c r="F6787" s="114" t="s">
        <v>886</v>
      </c>
      <c r="G6787" s="114" t="s">
        <v>7191</v>
      </c>
      <c r="H6787" s="114" t="s">
        <v>2747</v>
      </c>
      <c r="I6787" s="114" t="s">
        <v>81</v>
      </c>
      <c r="J6787" s="114" t="s">
        <v>7192</v>
      </c>
      <c r="K6787" s="114"/>
      <c r="L6787" s="114" t="s">
        <v>20</v>
      </c>
      <c r="M6787" s="114">
        <v>-17</v>
      </c>
      <c r="N6787" s="114" t="s">
        <v>28</v>
      </c>
      <c r="O6787" s="114">
        <v>-30.6</v>
      </c>
      <c r="P6787" s="114">
        <v>-30.6</v>
      </c>
      <c r="Q6787" s="114">
        <v>30.6</v>
      </c>
    </row>
    <row r="6788" spans="1:17" hidden="1">
      <c r="A6788" s="116">
        <v>42489</v>
      </c>
      <c r="B6788" s="114" t="s">
        <v>8362</v>
      </c>
      <c r="C6788" s="116">
        <v>42489</v>
      </c>
      <c r="D6788" s="114" t="s">
        <v>8362</v>
      </c>
      <c r="E6788" s="114" t="s">
        <v>723</v>
      </c>
      <c r="F6788" s="114" t="s">
        <v>3984</v>
      </c>
      <c r="G6788" s="114" t="s">
        <v>8363</v>
      </c>
      <c r="H6788" s="114" t="s">
        <v>2747</v>
      </c>
      <c r="I6788" s="114" t="s">
        <v>81</v>
      </c>
      <c r="J6788" s="114" t="s">
        <v>8364</v>
      </c>
      <c r="K6788" s="114"/>
      <c r="L6788" s="114" t="s">
        <v>20</v>
      </c>
      <c r="M6788" s="114">
        <v>-17</v>
      </c>
      <c r="N6788" s="114" t="s">
        <v>28</v>
      </c>
      <c r="O6788" s="114">
        <v>-30.6</v>
      </c>
      <c r="P6788" s="114">
        <v>-30.6</v>
      </c>
      <c r="Q6788" s="114">
        <v>30.6</v>
      </c>
    </row>
    <row r="6789" spans="1:17" hidden="1">
      <c r="A6789" s="116">
        <v>42489</v>
      </c>
      <c r="B6789" s="114" t="s">
        <v>8362</v>
      </c>
      <c r="C6789" s="116">
        <v>42489</v>
      </c>
      <c r="D6789" s="114" t="s">
        <v>8362</v>
      </c>
      <c r="E6789" s="114" t="s">
        <v>723</v>
      </c>
      <c r="F6789" s="114" t="s">
        <v>3984</v>
      </c>
      <c r="G6789" s="114" t="s">
        <v>8363</v>
      </c>
      <c r="H6789" s="114" t="s">
        <v>2747</v>
      </c>
      <c r="I6789" s="114" t="s">
        <v>81</v>
      </c>
      <c r="J6789" s="114" t="s">
        <v>8364</v>
      </c>
      <c r="K6789" s="114" t="s">
        <v>21</v>
      </c>
      <c r="L6789" s="114"/>
      <c r="M6789" s="114">
        <v>17</v>
      </c>
      <c r="N6789" s="114" t="s">
        <v>28</v>
      </c>
      <c r="O6789" s="114">
        <v>30.6</v>
      </c>
      <c r="P6789" s="114">
        <v>0</v>
      </c>
      <c r="Q6789" s="114">
        <v>0</v>
      </c>
    </row>
    <row r="6790" spans="1:17" hidden="1">
      <c r="A6790" s="116">
        <v>42489</v>
      </c>
      <c r="B6790" s="114" t="s">
        <v>7190</v>
      </c>
      <c r="C6790" s="116">
        <v>42489</v>
      </c>
      <c r="D6790" s="114" t="s">
        <v>7190</v>
      </c>
      <c r="E6790" s="114" t="s">
        <v>723</v>
      </c>
      <c r="F6790" s="114" t="s">
        <v>886</v>
      </c>
      <c r="G6790" s="114" t="s">
        <v>7191</v>
      </c>
      <c r="H6790" s="114" t="s">
        <v>2747</v>
      </c>
      <c r="I6790" s="114" t="s">
        <v>81</v>
      </c>
      <c r="J6790" s="114" t="s">
        <v>7192</v>
      </c>
      <c r="K6790" s="114" t="s">
        <v>21</v>
      </c>
      <c r="L6790" s="114"/>
      <c r="M6790" s="114">
        <v>17</v>
      </c>
      <c r="N6790" s="114" t="s">
        <v>28</v>
      </c>
      <c r="O6790" s="114">
        <v>30.6</v>
      </c>
      <c r="P6790" s="114">
        <v>0</v>
      </c>
      <c r="Q6790" s="114">
        <v>0</v>
      </c>
    </row>
    <row r="6791" spans="1:17" hidden="1">
      <c r="A6791" s="116">
        <v>42482</v>
      </c>
      <c r="B6791" s="114" t="s">
        <v>7718</v>
      </c>
      <c r="C6791" s="116">
        <v>42482</v>
      </c>
      <c r="D6791" s="114" t="s">
        <v>7719</v>
      </c>
      <c r="E6791" s="114" t="s">
        <v>723</v>
      </c>
      <c r="F6791" s="114" t="s">
        <v>3996</v>
      </c>
      <c r="G6791" s="114" t="s">
        <v>7720</v>
      </c>
      <c r="H6791" s="114" t="s">
        <v>2747</v>
      </c>
      <c r="I6791" s="114" t="s">
        <v>81</v>
      </c>
      <c r="J6791" s="114" t="s">
        <v>7721</v>
      </c>
      <c r="K6791" s="114"/>
      <c r="L6791" s="114" t="s">
        <v>20</v>
      </c>
      <c r="M6791" s="114">
        <v>-1</v>
      </c>
      <c r="N6791" s="114" t="s">
        <v>28</v>
      </c>
      <c r="O6791" s="114">
        <v>-1.83</v>
      </c>
      <c r="P6791" s="114">
        <v>-1.83</v>
      </c>
      <c r="Q6791" s="114">
        <v>0</v>
      </c>
    </row>
    <row r="6792" spans="1:17">
      <c r="A6792" s="116">
        <v>42472</v>
      </c>
      <c r="B6792" s="114" t="s">
        <v>8443</v>
      </c>
      <c r="C6792" s="116">
        <v>42472</v>
      </c>
      <c r="D6792" s="114" t="s">
        <v>8443</v>
      </c>
      <c r="E6792" s="114" t="s">
        <v>723</v>
      </c>
      <c r="F6792" s="114"/>
      <c r="G6792" s="114"/>
      <c r="H6792" s="114" t="s">
        <v>2747</v>
      </c>
      <c r="I6792" s="114" t="s">
        <v>19</v>
      </c>
      <c r="J6792" s="114" t="s">
        <v>8444</v>
      </c>
      <c r="K6792" s="114"/>
      <c r="L6792" s="114" t="s">
        <v>20</v>
      </c>
      <c r="M6792" s="114">
        <v>-2</v>
      </c>
      <c r="N6792" s="114" t="s">
        <v>28</v>
      </c>
      <c r="O6792" s="114">
        <v>-3.66</v>
      </c>
      <c r="P6792" s="114">
        <v>-3.66</v>
      </c>
      <c r="Q6792" s="114">
        <v>0</v>
      </c>
    </row>
    <row r="6793" spans="1:17">
      <c r="A6793" s="116">
        <v>42472</v>
      </c>
      <c r="B6793" s="114" t="s">
        <v>8443</v>
      </c>
      <c r="C6793" s="116">
        <v>42472</v>
      </c>
      <c r="D6793" s="114" t="s">
        <v>8443</v>
      </c>
      <c r="E6793" s="114" t="s">
        <v>723</v>
      </c>
      <c r="F6793" s="114"/>
      <c r="G6793" s="114"/>
      <c r="H6793" s="114" t="s">
        <v>2747</v>
      </c>
      <c r="I6793" s="114" t="s">
        <v>19</v>
      </c>
      <c r="J6793" s="114" t="s">
        <v>8444</v>
      </c>
      <c r="K6793" s="114" t="s">
        <v>21</v>
      </c>
      <c r="L6793" s="114"/>
      <c r="M6793" s="114">
        <v>2</v>
      </c>
      <c r="N6793" s="114" t="s">
        <v>28</v>
      </c>
      <c r="O6793" s="114">
        <v>3.66</v>
      </c>
      <c r="P6793" s="114">
        <v>3.66</v>
      </c>
      <c r="Q6793" s="114">
        <v>0</v>
      </c>
    </row>
    <row r="6794" spans="1:17" hidden="1">
      <c r="A6794" s="116">
        <v>42472</v>
      </c>
      <c r="B6794" s="114" t="s">
        <v>8445</v>
      </c>
      <c r="C6794" s="116">
        <v>42472</v>
      </c>
      <c r="D6794" s="114" t="s">
        <v>8445</v>
      </c>
      <c r="E6794" s="114" t="s">
        <v>723</v>
      </c>
      <c r="F6794" s="114"/>
      <c r="G6794" s="114"/>
      <c r="H6794" s="114" t="s">
        <v>2747</v>
      </c>
      <c r="I6794" s="114" t="s">
        <v>22</v>
      </c>
      <c r="J6794" s="114" t="s">
        <v>8446</v>
      </c>
      <c r="K6794" s="114"/>
      <c r="L6794" s="114" t="s">
        <v>20</v>
      </c>
      <c r="M6794" s="114">
        <v>-2</v>
      </c>
      <c r="N6794" s="114" t="s">
        <v>28</v>
      </c>
      <c r="O6794" s="114">
        <v>-3.66</v>
      </c>
      <c r="P6794" s="114">
        <v>-3.66</v>
      </c>
      <c r="Q6794" s="114">
        <v>0</v>
      </c>
    </row>
    <row r="6795" spans="1:17" hidden="1">
      <c r="A6795" s="116">
        <v>42473</v>
      </c>
      <c r="B6795" s="114" t="s">
        <v>7656</v>
      </c>
      <c r="C6795" s="116">
        <v>42473</v>
      </c>
      <c r="D6795" s="114" t="s">
        <v>7657</v>
      </c>
      <c r="E6795" s="114" t="s">
        <v>773</v>
      </c>
      <c r="F6795" s="114" t="s">
        <v>3999</v>
      </c>
      <c r="G6795" s="114" t="s">
        <v>7658</v>
      </c>
      <c r="H6795" s="114" t="s">
        <v>2747</v>
      </c>
      <c r="I6795" s="114" t="s">
        <v>81</v>
      </c>
      <c r="J6795" s="114" t="s">
        <v>7659</v>
      </c>
      <c r="K6795" s="114"/>
      <c r="L6795" s="114" t="s">
        <v>20</v>
      </c>
      <c r="M6795" s="114">
        <v>-2</v>
      </c>
      <c r="N6795" s="114" t="s">
        <v>28</v>
      </c>
      <c r="O6795" s="114">
        <v>-5.28</v>
      </c>
      <c r="P6795" s="114">
        <v>-5.28</v>
      </c>
      <c r="Q6795" s="114">
        <v>1.62</v>
      </c>
    </row>
    <row r="6796" spans="1:17">
      <c r="A6796" s="116">
        <v>42472</v>
      </c>
      <c r="B6796" s="114" t="s">
        <v>8294</v>
      </c>
      <c r="C6796" s="116">
        <v>42472</v>
      </c>
      <c r="D6796" s="114" t="s">
        <v>8294</v>
      </c>
      <c r="E6796" s="114" t="s">
        <v>773</v>
      </c>
      <c r="F6796" s="114"/>
      <c r="G6796" s="114"/>
      <c r="H6796" s="114" t="s">
        <v>2747</v>
      </c>
      <c r="I6796" s="114" t="s">
        <v>19</v>
      </c>
      <c r="J6796" s="114" t="s">
        <v>8295</v>
      </c>
      <c r="K6796" s="114" t="s">
        <v>21</v>
      </c>
      <c r="L6796" s="114"/>
      <c r="M6796" s="114">
        <v>2</v>
      </c>
      <c r="N6796" s="114" t="s">
        <v>28</v>
      </c>
      <c r="O6796" s="114">
        <v>3.56</v>
      </c>
      <c r="P6796" s="114">
        <v>3.56</v>
      </c>
      <c r="Q6796" s="114">
        <v>0.1</v>
      </c>
    </row>
    <row r="6797" spans="1:17" hidden="1">
      <c r="A6797" s="116">
        <v>42461</v>
      </c>
      <c r="B6797" s="114" t="s">
        <v>7685</v>
      </c>
      <c r="C6797" s="116">
        <v>42461</v>
      </c>
      <c r="D6797" s="114" t="s">
        <v>7686</v>
      </c>
      <c r="E6797" s="114" t="s">
        <v>773</v>
      </c>
      <c r="F6797" s="114" t="s">
        <v>7687</v>
      </c>
      <c r="G6797" s="114" t="s">
        <v>7688</v>
      </c>
      <c r="H6797" s="114" t="s">
        <v>2747</v>
      </c>
      <c r="I6797" s="114" t="s">
        <v>81</v>
      </c>
      <c r="J6797" s="114" t="s">
        <v>7689</v>
      </c>
      <c r="K6797" s="114"/>
      <c r="L6797" s="114" t="s">
        <v>20</v>
      </c>
      <c r="M6797" s="114">
        <v>-36</v>
      </c>
      <c r="N6797" s="114" t="s">
        <v>28</v>
      </c>
      <c r="O6797" s="114">
        <v>-64.08</v>
      </c>
      <c r="P6797" s="114">
        <v>-64.08</v>
      </c>
      <c r="Q6797" s="114">
        <v>-1.72</v>
      </c>
    </row>
    <row r="6798" spans="1:17" hidden="1">
      <c r="A6798" s="116">
        <v>42472</v>
      </c>
      <c r="B6798" s="114" t="s">
        <v>8445</v>
      </c>
      <c r="C6798" s="116">
        <v>42472</v>
      </c>
      <c r="D6798" s="114" t="s">
        <v>8445</v>
      </c>
      <c r="E6798" s="114" t="s">
        <v>773</v>
      </c>
      <c r="F6798" s="114"/>
      <c r="G6798" s="114"/>
      <c r="H6798" s="114" t="s">
        <v>2747</v>
      </c>
      <c r="I6798" s="114" t="s">
        <v>66</v>
      </c>
      <c r="J6798" s="114" t="s">
        <v>8446</v>
      </c>
      <c r="K6798" s="114" t="s">
        <v>21</v>
      </c>
      <c r="L6798" s="114"/>
      <c r="M6798" s="114">
        <v>2</v>
      </c>
      <c r="N6798" s="114" t="s">
        <v>28</v>
      </c>
      <c r="O6798" s="114">
        <v>3.66</v>
      </c>
      <c r="P6798" s="114">
        <v>3.66</v>
      </c>
      <c r="Q6798" s="114">
        <v>0</v>
      </c>
    </row>
    <row r="6799" spans="1:17">
      <c r="A6799" s="116">
        <v>42472</v>
      </c>
      <c r="B6799" s="114" t="s">
        <v>8294</v>
      </c>
      <c r="C6799" s="116">
        <v>42472</v>
      </c>
      <c r="D6799" s="114" t="s">
        <v>8294</v>
      </c>
      <c r="E6799" s="114" t="s">
        <v>773</v>
      </c>
      <c r="F6799" s="114"/>
      <c r="G6799" s="114"/>
      <c r="H6799" s="114" t="s">
        <v>2747</v>
      </c>
      <c r="I6799" s="114" t="s">
        <v>19</v>
      </c>
      <c r="J6799" s="114" t="s">
        <v>8295</v>
      </c>
      <c r="K6799" s="114"/>
      <c r="L6799" s="114" t="s">
        <v>20</v>
      </c>
      <c r="M6799" s="114">
        <v>-2</v>
      </c>
      <c r="N6799" s="114" t="s">
        <v>28</v>
      </c>
      <c r="O6799" s="114">
        <v>-3.56</v>
      </c>
      <c r="P6799" s="114">
        <v>-3.56</v>
      </c>
      <c r="Q6799" s="114">
        <v>-0.1</v>
      </c>
    </row>
    <row r="6800" spans="1:17" hidden="1">
      <c r="A6800" s="116">
        <v>42472</v>
      </c>
      <c r="B6800" s="114" t="s">
        <v>8272</v>
      </c>
      <c r="C6800" s="116">
        <v>42472</v>
      </c>
      <c r="D6800" s="114" t="s">
        <v>8273</v>
      </c>
      <c r="E6800" s="114" t="s">
        <v>2758</v>
      </c>
      <c r="F6800" s="114" t="s">
        <v>4000</v>
      </c>
      <c r="G6800" s="114" t="s">
        <v>8274</v>
      </c>
      <c r="H6800" s="114" t="s">
        <v>2759</v>
      </c>
      <c r="I6800" s="114" t="s">
        <v>81</v>
      </c>
      <c r="J6800" s="114" t="s">
        <v>8275</v>
      </c>
      <c r="K6800" s="114"/>
      <c r="L6800" s="114" t="s">
        <v>20</v>
      </c>
      <c r="M6800" s="114">
        <v>-48</v>
      </c>
      <c r="N6800" s="114" t="s">
        <v>28</v>
      </c>
      <c r="O6800" s="114">
        <v>-13.07</v>
      </c>
      <c r="P6800" s="114">
        <v>-13.07</v>
      </c>
      <c r="Q6800" s="114">
        <v>0</v>
      </c>
    </row>
    <row r="6801" spans="1:17" hidden="1">
      <c r="A6801" s="116">
        <v>42479</v>
      </c>
      <c r="B6801" s="114" t="s">
        <v>8447</v>
      </c>
      <c r="C6801" s="116">
        <v>42479</v>
      </c>
      <c r="D6801" s="114" t="s">
        <v>8448</v>
      </c>
      <c r="E6801" s="114" t="s">
        <v>2758</v>
      </c>
      <c r="F6801" s="114" t="s">
        <v>4000</v>
      </c>
      <c r="G6801" s="114" t="s">
        <v>8449</v>
      </c>
      <c r="H6801" s="114" t="s">
        <v>2759</v>
      </c>
      <c r="I6801" s="114" t="s">
        <v>81</v>
      </c>
      <c r="J6801" s="114" t="s">
        <v>8450</v>
      </c>
      <c r="K6801" s="114"/>
      <c r="L6801" s="114" t="s">
        <v>20</v>
      </c>
      <c r="M6801" s="114">
        <v>-48</v>
      </c>
      <c r="N6801" s="114" t="s">
        <v>28</v>
      </c>
      <c r="O6801" s="114">
        <v>-13.07</v>
      </c>
      <c r="P6801" s="114">
        <v>-13.07</v>
      </c>
      <c r="Q6801" s="114">
        <v>0</v>
      </c>
    </row>
    <row r="6802" spans="1:17" hidden="1">
      <c r="A6802" s="116">
        <v>42475</v>
      </c>
      <c r="B6802" s="114" t="s">
        <v>8264</v>
      </c>
      <c r="C6802" s="116">
        <v>42475</v>
      </c>
      <c r="D6802" s="114" t="s">
        <v>8265</v>
      </c>
      <c r="E6802" s="114" t="s">
        <v>2758</v>
      </c>
      <c r="F6802" s="114" t="s">
        <v>4000</v>
      </c>
      <c r="G6802" s="114" t="s">
        <v>8266</v>
      </c>
      <c r="H6802" s="114" t="s">
        <v>2759</v>
      </c>
      <c r="I6802" s="114" t="s">
        <v>81</v>
      </c>
      <c r="J6802" s="114" t="s">
        <v>8267</v>
      </c>
      <c r="K6802" s="114"/>
      <c r="L6802" s="114" t="s">
        <v>20</v>
      </c>
      <c r="M6802" s="114">
        <v>-72</v>
      </c>
      <c r="N6802" s="114" t="s">
        <v>28</v>
      </c>
      <c r="O6802" s="114">
        <v>-19.600000000000001</v>
      </c>
      <c r="P6802" s="114">
        <v>-19.600000000000001</v>
      </c>
      <c r="Q6802" s="114">
        <v>0</v>
      </c>
    </row>
    <row r="6803" spans="1:17" hidden="1">
      <c r="A6803" s="116">
        <v>42482</v>
      </c>
      <c r="B6803" s="114" t="s">
        <v>8451</v>
      </c>
      <c r="C6803" s="116">
        <v>42482</v>
      </c>
      <c r="D6803" s="114" t="s">
        <v>8452</v>
      </c>
      <c r="E6803" s="114" t="s">
        <v>2758</v>
      </c>
      <c r="F6803" s="114" t="s">
        <v>4000</v>
      </c>
      <c r="G6803" s="114" t="s">
        <v>8453</v>
      </c>
      <c r="H6803" s="114" t="s">
        <v>2759</v>
      </c>
      <c r="I6803" s="114" t="s">
        <v>81</v>
      </c>
      <c r="J6803" s="114" t="s">
        <v>8454</v>
      </c>
      <c r="K6803" s="114"/>
      <c r="L6803" s="114" t="s">
        <v>20</v>
      </c>
      <c r="M6803" s="114">
        <v>-24</v>
      </c>
      <c r="N6803" s="114" t="s">
        <v>28</v>
      </c>
      <c r="O6803" s="114">
        <v>-6.53</v>
      </c>
      <c r="P6803" s="114">
        <v>-6.53</v>
      </c>
      <c r="Q6803" s="114">
        <v>0</v>
      </c>
    </row>
    <row r="6804" spans="1:17" hidden="1">
      <c r="A6804" s="116">
        <v>42488</v>
      </c>
      <c r="B6804" s="114" t="s">
        <v>8248</v>
      </c>
      <c r="C6804" s="116">
        <v>42488</v>
      </c>
      <c r="D6804" s="114" t="s">
        <v>8249</v>
      </c>
      <c r="E6804" s="114" t="s">
        <v>2758</v>
      </c>
      <c r="F6804" s="114" t="s">
        <v>4000</v>
      </c>
      <c r="G6804" s="114" t="s">
        <v>8250</v>
      </c>
      <c r="H6804" s="114" t="s">
        <v>2759</v>
      </c>
      <c r="I6804" s="114" t="s">
        <v>81</v>
      </c>
      <c r="J6804" s="114" t="s">
        <v>8251</v>
      </c>
      <c r="K6804" s="114"/>
      <c r="L6804" s="114" t="s">
        <v>20</v>
      </c>
      <c r="M6804" s="114">
        <v>-264</v>
      </c>
      <c r="N6804" s="114" t="s">
        <v>28</v>
      </c>
      <c r="O6804" s="114">
        <v>-71.87</v>
      </c>
      <c r="P6804" s="114">
        <v>-71.87</v>
      </c>
      <c r="Q6804" s="114">
        <v>0</v>
      </c>
    </row>
    <row r="6805" spans="1:17" hidden="1">
      <c r="A6805" s="116">
        <v>42465</v>
      </c>
      <c r="B6805" s="114" t="s">
        <v>8455</v>
      </c>
      <c r="C6805" s="116">
        <v>42465</v>
      </c>
      <c r="D6805" s="114" t="s">
        <v>8456</v>
      </c>
      <c r="E6805" s="114" t="s">
        <v>2758</v>
      </c>
      <c r="F6805" s="114" t="s">
        <v>4000</v>
      </c>
      <c r="G6805" s="114" t="s">
        <v>8457</v>
      </c>
      <c r="H6805" s="114" t="s">
        <v>2759</v>
      </c>
      <c r="I6805" s="114" t="s">
        <v>81</v>
      </c>
      <c r="J6805" s="114" t="s">
        <v>8458</v>
      </c>
      <c r="K6805" s="114"/>
      <c r="L6805" s="114" t="s">
        <v>20</v>
      </c>
      <c r="M6805" s="114">
        <v>-72</v>
      </c>
      <c r="N6805" s="114" t="s">
        <v>28</v>
      </c>
      <c r="O6805" s="114">
        <v>-19.600000000000001</v>
      </c>
      <c r="P6805" s="114">
        <v>-19.600000000000001</v>
      </c>
      <c r="Q6805" s="114">
        <v>0</v>
      </c>
    </row>
    <row r="6806" spans="1:17" hidden="1">
      <c r="A6806" s="116">
        <v>42465</v>
      </c>
      <c r="B6806" s="114" t="s">
        <v>8459</v>
      </c>
      <c r="C6806" s="116">
        <v>42465</v>
      </c>
      <c r="D6806" s="114" t="s">
        <v>8460</v>
      </c>
      <c r="E6806" s="114" t="s">
        <v>2758</v>
      </c>
      <c r="F6806" s="114" t="s">
        <v>4000</v>
      </c>
      <c r="G6806" s="114" t="s">
        <v>8461</v>
      </c>
      <c r="H6806" s="114" t="s">
        <v>2759</v>
      </c>
      <c r="I6806" s="114" t="s">
        <v>81</v>
      </c>
      <c r="J6806" s="114" t="s">
        <v>8462</v>
      </c>
      <c r="K6806" s="114"/>
      <c r="L6806" s="114" t="s">
        <v>20</v>
      </c>
      <c r="M6806" s="114">
        <v>-24</v>
      </c>
      <c r="N6806" s="114" t="s">
        <v>28</v>
      </c>
      <c r="O6806" s="114">
        <v>-6.53</v>
      </c>
      <c r="P6806" s="114">
        <v>-6.53</v>
      </c>
      <c r="Q6806" s="114">
        <v>0</v>
      </c>
    </row>
    <row r="6807" spans="1:17" hidden="1">
      <c r="A6807" s="116">
        <v>42489</v>
      </c>
      <c r="B6807" s="114" t="s">
        <v>8463</v>
      </c>
      <c r="C6807" s="116">
        <v>42489</v>
      </c>
      <c r="D6807" s="114" t="s">
        <v>8463</v>
      </c>
      <c r="E6807" s="114" t="s">
        <v>2761</v>
      </c>
      <c r="F6807" s="114" t="s">
        <v>4337</v>
      </c>
      <c r="G6807" s="114" t="s">
        <v>8464</v>
      </c>
      <c r="H6807" s="114" t="s">
        <v>2762</v>
      </c>
      <c r="I6807" s="114" t="s">
        <v>81</v>
      </c>
      <c r="J6807" s="114" t="s">
        <v>8465</v>
      </c>
      <c r="K6807" s="114"/>
      <c r="L6807" s="114" t="s">
        <v>20</v>
      </c>
      <c r="M6807" s="114">
        <v>-1</v>
      </c>
      <c r="N6807" s="114" t="s">
        <v>28</v>
      </c>
      <c r="O6807" s="114">
        <v>-0.6</v>
      </c>
      <c r="P6807" s="114">
        <v>-0.6</v>
      </c>
      <c r="Q6807" s="114">
        <v>-0.04</v>
      </c>
    </row>
    <row r="6808" spans="1:17">
      <c r="A6808" s="116">
        <v>42486</v>
      </c>
      <c r="B6808" s="114" t="s">
        <v>7813</v>
      </c>
      <c r="C6808" s="116">
        <v>42486</v>
      </c>
      <c r="D6808" s="114" t="s">
        <v>7813</v>
      </c>
      <c r="E6808" s="114" t="s">
        <v>2761</v>
      </c>
      <c r="F6808" s="114"/>
      <c r="G6808" s="114"/>
      <c r="H6808" s="114" t="s">
        <v>2762</v>
      </c>
      <c r="I6808" s="114" t="s">
        <v>19</v>
      </c>
      <c r="J6808" s="114" t="s">
        <v>7814</v>
      </c>
      <c r="K6808" s="114" t="s">
        <v>21</v>
      </c>
      <c r="L6808" s="114"/>
      <c r="M6808" s="114">
        <v>1</v>
      </c>
      <c r="N6808" s="114" t="s">
        <v>28</v>
      </c>
      <c r="O6808" s="114">
        <v>0.64</v>
      </c>
      <c r="P6808" s="114">
        <v>0.64</v>
      </c>
      <c r="Q6808" s="114">
        <v>0</v>
      </c>
    </row>
    <row r="6809" spans="1:17">
      <c r="A6809" s="116">
        <v>42486</v>
      </c>
      <c r="B6809" s="114" t="s">
        <v>7813</v>
      </c>
      <c r="C6809" s="116">
        <v>42486</v>
      </c>
      <c r="D6809" s="114" t="s">
        <v>7813</v>
      </c>
      <c r="E6809" s="114" t="s">
        <v>2761</v>
      </c>
      <c r="F6809" s="114"/>
      <c r="G6809" s="114"/>
      <c r="H6809" s="114" t="s">
        <v>2762</v>
      </c>
      <c r="I6809" s="114" t="s">
        <v>19</v>
      </c>
      <c r="J6809" s="114" t="s">
        <v>7814</v>
      </c>
      <c r="K6809" s="114"/>
      <c r="L6809" s="114" t="s">
        <v>20</v>
      </c>
      <c r="M6809" s="114">
        <v>-1</v>
      </c>
      <c r="N6809" s="114" t="s">
        <v>28</v>
      </c>
      <c r="O6809" s="114">
        <v>-0.64</v>
      </c>
      <c r="P6809" s="114">
        <v>-0.64</v>
      </c>
      <c r="Q6809" s="114">
        <v>0</v>
      </c>
    </row>
    <row r="6810" spans="1:17" hidden="1">
      <c r="A6810" s="116">
        <v>42486</v>
      </c>
      <c r="B6810" s="114" t="s">
        <v>8466</v>
      </c>
      <c r="C6810" s="116">
        <v>42486</v>
      </c>
      <c r="D6810" s="114" t="s">
        <v>8467</v>
      </c>
      <c r="E6810" s="114" t="s">
        <v>2761</v>
      </c>
      <c r="F6810" s="114" t="s">
        <v>4000</v>
      </c>
      <c r="G6810" s="114" t="s">
        <v>8468</v>
      </c>
      <c r="H6810" s="114" t="s">
        <v>2762</v>
      </c>
      <c r="I6810" s="114" t="s">
        <v>81</v>
      </c>
      <c r="J6810" s="114" t="s">
        <v>8469</v>
      </c>
      <c r="K6810" s="114"/>
      <c r="L6810" s="114" t="s">
        <v>20</v>
      </c>
      <c r="M6810" s="114">
        <v>-120</v>
      </c>
      <c r="N6810" s="114" t="s">
        <v>28</v>
      </c>
      <c r="O6810" s="114">
        <v>-76.61</v>
      </c>
      <c r="P6810" s="114">
        <v>-76.61</v>
      </c>
      <c r="Q6810" s="114">
        <v>-0.02</v>
      </c>
    </row>
    <row r="6811" spans="1:17" hidden="1">
      <c r="A6811" s="116">
        <v>42482</v>
      </c>
      <c r="B6811" s="114" t="s">
        <v>8451</v>
      </c>
      <c r="C6811" s="116">
        <v>42482</v>
      </c>
      <c r="D6811" s="114" t="s">
        <v>8452</v>
      </c>
      <c r="E6811" s="114" t="s">
        <v>2761</v>
      </c>
      <c r="F6811" s="114" t="s">
        <v>4000</v>
      </c>
      <c r="G6811" s="114" t="s">
        <v>8453</v>
      </c>
      <c r="H6811" s="114" t="s">
        <v>2762</v>
      </c>
      <c r="I6811" s="114" t="s">
        <v>81</v>
      </c>
      <c r="J6811" s="114" t="s">
        <v>8454</v>
      </c>
      <c r="K6811" s="114"/>
      <c r="L6811" s="114" t="s">
        <v>20</v>
      </c>
      <c r="M6811" s="114">
        <v>-60</v>
      </c>
      <c r="N6811" s="114" t="s">
        <v>28</v>
      </c>
      <c r="O6811" s="114">
        <v>-38.299999999999997</v>
      </c>
      <c r="P6811" s="114">
        <v>-38.299999999999997</v>
      </c>
      <c r="Q6811" s="114">
        <v>-0.02</v>
      </c>
    </row>
    <row r="6812" spans="1:17" hidden="1">
      <c r="A6812" s="116">
        <v>42488</v>
      </c>
      <c r="B6812" s="114" t="s">
        <v>8248</v>
      </c>
      <c r="C6812" s="116">
        <v>42488</v>
      </c>
      <c r="D6812" s="114" t="s">
        <v>8249</v>
      </c>
      <c r="E6812" s="114" t="s">
        <v>2761</v>
      </c>
      <c r="F6812" s="114" t="s">
        <v>4000</v>
      </c>
      <c r="G6812" s="114" t="s">
        <v>8250</v>
      </c>
      <c r="H6812" s="114" t="s">
        <v>2762</v>
      </c>
      <c r="I6812" s="114" t="s">
        <v>81</v>
      </c>
      <c r="J6812" s="114" t="s">
        <v>8251</v>
      </c>
      <c r="K6812" s="114"/>
      <c r="L6812" s="114" t="s">
        <v>20</v>
      </c>
      <c r="M6812" s="114">
        <v>-540</v>
      </c>
      <c r="N6812" s="114" t="s">
        <v>28</v>
      </c>
      <c r="O6812" s="114">
        <v>-344.72</v>
      </c>
      <c r="P6812" s="114">
        <v>-344.73</v>
      </c>
      <c r="Q6812" s="114">
        <v>-0.11</v>
      </c>
    </row>
    <row r="6813" spans="1:17" hidden="1">
      <c r="A6813" s="116">
        <v>42489</v>
      </c>
      <c r="B6813" s="114" t="s">
        <v>8280</v>
      </c>
      <c r="C6813" s="116">
        <v>42489</v>
      </c>
      <c r="D6813" s="114" t="s">
        <v>8281</v>
      </c>
      <c r="E6813" s="114" t="s">
        <v>2761</v>
      </c>
      <c r="F6813" s="114" t="s">
        <v>4000</v>
      </c>
      <c r="G6813" s="114" t="s">
        <v>8282</v>
      </c>
      <c r="H6813" s="114" t="s">
        <v>2762</v>
      </c>
      <c r="I6813" s="114" t="s">
        <v>81</v>
      </c>
      <c r="J6813" s="114" t="s">
        <v>8283</v>
      </c>
      <c r="K6813" s="114"/>
      <c r="L6813" s="114" t="s">
        <v>20</v>
      </c>
      <c r="M6813" s="114">
        <v>-40</v>
      </c>
      <c r="N6813" s="114" t="s">
        <v>28</v>
      </c>
      <c r="O6813" s="114">
        <v>-25.53</v>
      </c>
      <c r="P6813" s="114">
        <v>-25.54</v>
      </c>
      <c r="Q6813" s="114">
        <v>0</v>
      </c>
    </row>
    <row r="6814" spans="1:17" hidden="1">
      <c r="A6814" s="116">
        <v>42475</v>
      </c>
      <c r="B6814" s="114" t="s">
        <v>8264</v>
      </c>
      <c r="C6814" s="116">
        <v>42475</v>
      </c>
      <c r="D6814" s="114" t="s">
        <v>8265</v>
      </c>
      <c r="E6814" s="114" t="s">
        <v>2761</v>
      </c>
      <c r="F6814" s="114" t="s">
        <v>4000</v>
      </c>
      <c r="G6814" s="114" t="s">
        <v>8266</v>
      </c>
      <c r="H6814" s="114" t="s">
        <v>2762</v>
      </c>
      <c r="I6814" s="114" t="s">
        <v>81</v>
      </c>
      <c r="J6814" s="114" t="s">
        <v>8267</v>
      </c>
      <c r="K6814" s="114"/>
      <c r="L6814" s="114" t="s">
        <v>20</v>
      </c>
      <c r="M6814" s="114">
        <v>-60</v>
      </c>
      <c r="N6814" s="114" t="s">
        <v>28</v>
      </c>
      <c r="O6814" s="114">
        <v>-38.299999999999997</v>
      </c>
      <c r="P6814" s="114">
        <v>-38.299999999999997</v>
      </c>
      <c r="Q6814" s="114">
        <v>-0.02</v>
      </c>
    </row>
    <row r="6815" spans="1:17" hidden="1">
      <c r="A6815" s="116">
        <v>42479</v>
      </c>
      <c r="B6815" s="114" t="s">
        <v>8447</v>
      </c>
      <c r="C6815" s="116">
        <v>42479</v>
      </c>
      <c r="D6815" s="114" t="s">
        <v>8448</v>
      </c>
      <c r="E6815" s="114" t="s">
        <v>2761</v>
      </c>
      <c r="F6815" s="114" t="s">
        <v>4000</v>
      </c>
      <c r="G6815" s="114" t="s">
        <v>8449</v>
      </c>
      <c r="H6815" s="114" t="s">
        <v>2762</v>
      </c>
      <c r="I6815" s="114" t="s">
        <v>81</v>
      </c>
      <c r="J6815" s="114" t="s">
        <v>8450</v>
      </c>
      <c r="K6815" s="114"/>
      <c r="L6815" s="114" t="s">
        <v>20</v>
      </c>
      <c r="M6815" s="114">
        <v>-40</v>
      </c>
      <c r="N6815" s="114" t="s">
        <v>28</v>
      </c>
      <c r="O6815" s="114">
        <v>-25.54</v>
      </c>
      <c r="P6815" s="114">
        <v>-25.53</v>
      </c>
      <c r="Q6815" s="114">
        <v>-0.01</v>
      </c>
    </row>
    <row r="6816" spans="1:17" hidden="1">
      <c r="A6816" s="116">
        <v>42479</v>
      </c>
      <c r="B6816" s="114" t="s">
        <v>8276</v>
      </c>
      <c r="C6816" s="116">
        <v>42479</v>
      </c>
      <c r="D6816" s="114" t="s">
        <v>8277</v>
      </c>
      <c r="E6816" s="114" t="s">
        <v>2761</v>
      </c>
      <c r="F6816" s="114" t="s">
        <v>4000</v>
      </c>
      <c r="G6816" s="114" t="s">
        <v>8278</v>
      </c>
      <c r="H6816" s="114" t="s">
        <v>2762</v>
      </c>
      <c r="I6816" s="114" t="s">
        <v>81</v>
      </c>
      <c r="J6816" s="114" t="s">
        <v>8279</v>
      </c>
      <c r="K6816" s="114"/>
      <c r="L6816" s="114" t="s">
        <v>20</v>
      </c>
      <c r="M6816" s="114">
        <v>-160</v>
      </c>
      <c r="N6816" s="114" t="s">
        <v>28</v>
      </c>
      <c r="O6816" s="114">
        <v>-102.14</v>
      </c>
      <c r="P6816" s="114">
        <v>-102.14</v>
      </c>
      <c r="Q6816" s="114">
        <v>-0.04</v>
      </c>
    </row>
    <row r="6817" spans="1:17" hidden="1">
      <c r="A6817" s="116">
        <v>42472</v>
      </c>
      <c r="B6817" s="114" t="s">
        <v>8272</v>
      </c>
      <c r="C6817" s="116">
        <v>42472</v>
      </c>
      <c r="D6817" s="114" t="s">
        <v>8273</v>
      </c>
      <c r="E6817" s="114" t="s">
        <v>2761</v>
      </c>
      <c r="F6817" s="114" t="s">
        <v>4000</v>
      </c>
      <c r="G6817" s="114" t="s">
        <v>8274</v>
      </c>
      <c r="H6817" s="114" t="s">
        <v>2762</v>
      </c>
      <c r="I6817" s="114" t="s">
        <v>81</v>
      </c>
      <c r="J6817" s="114" t="s">
        <v>8275</v>
      </c>
      <c r="K6817" s="114"/>
      <c r="L6817" s="114" t="s">
        <v>20</v>
      </c>
      <c r="M6817" s="114">
        <v>-80</v>
      </c>
      <c r="N6817" s="114" t="s">
        <v>28</v>
      </c>
      <c r="O6817" s="114">
        <v>-51.07</v>
      </c>
      <c r="P6817" s="114">
        <v>-51.07</v>
      </c>
      <c r="Q6817" s="114">
        <v>-0.02</v>
      </c>
    </row>
    <row r="6818" spans="1:17" hidden="1">
      <c r="A6818" s="116">
        <v>42474</v>
      </c>
      <c r="B6818" s="114" t="s">
        <v>8252</v>
      </c>
      <c r="C6818" s="116">
        <v>42474</v>
      </c>
      <c r="D6818" s="114" t="s">
        <v>8253</v>
      </c>
      <c r="E6818" s="114" t="s">
        <v>2761</v>
      </c>
      <c r="F6818" s="114" t="s">
        <v>4000</v>
      </c>
      <c r="G6818" s="114" t="s">
        <v>8254</v>
      </c>
      <c r="H6818" s="114" t="s">
        <v>2762</v>
      </c>
      <c r="I6818" s="114" t="s">
        <v>81</v>
      </c>
      <c r="J6818" s="114" t="s">
        <v>8255</v>
      </c>
      <c r="K6818" s="114"/>
      <c r="L6818" s="114" t="s">
        <v>20</v>
      </c>
      <c r="M6818" s="114">
        <v>-80</v>
      </c>
      <c r="N6818" s="114" t="s">
        <v>28</v>
      </c>
      <c r="O6818" s="114">
        <v>-51.07</v>
      </c>
      <c r="P6818" s="114">
        <v>-51.07</v>
      </c>
      <c r="Q6818" s="114">
        <v>-0.02</v>
      </c>
    </row>
    <row r="6819" spans="1:17" hidden="1">
      <c r="A6819" s="116">
        <v>42465</v>
      </c>
      <c r="B6819" s="114" t="s">
        <v>8459</v>
      </c>
      <c r="C6819" s="116">
        <v>42465</v>
      </c>
      <c r="D6819" s="114" t="s">
        <v>8460</v>
      </c>
      <c r="E6819" s="114" t="s">
        <v>2761</v>
      </c>
      <c r="F6819" s="114" t="s">
        <v>4000</v>
      </c>
      <c r="G6819" s="114" t="s">
        <v>8461</v>
      </c>
      <c r="H6819" s="114" t="s">
        <v>2762</v>
      </c>
      <c r="I6819" s="114" t="s">
        <v>81</v>
      </c>
      <c r="J6819" s="114" t="s">
        <v>8462</v>
      </c>
      <c r="K6819" s="114"/>
      <c r="L6819" s="114" t="s">
        <v>20</v>
      </c>
      <c r="M6819" s="114">
        <v>-20</v>
      </c>
      <c r="N6819" s="114" t="s">
        <v>28</v>
      </c>
      <c r="O6819" s="114">
        <v>-12.84</v>
      </c>
      <c r="P6819" s="114">
        <v>-12.84</v>
      </c>
      <c r="Q6819" s="114">
        <v>7.0000000000000007E-2</v>
      </c>
    </row>
    <row r="6820" spans="1:17" hidden="1">
      <c r="A6820" s="116">
        <v>42461</v>
      </c>
      <c r="B6820" s="114" t="s">
        <v>8260</v>
      </c>
      <c r="C6820" s="116">
        <v>42461</v>
      </c>
      <c r="D6820" s="114" t="s">
        <v>8261</v>
      </c>
      <c r="E6820" s="114" t="s">
        <v>2761</v>
      </c>
      <c r="F6820" s="114" t="s">
        <v>4000</v>
      </c>
      <c r="G6820" s="114" t="s">
        <v>8262</v>
      </c>
      <c r="H6820" s="114" t="s">
        <v>2762</v>
      </c>
      <c r="I6820" s="114" t="s">
        <v>81</v>
      </c>
      <c r="J6820" s="114" t="s">
        <v>8263</v>
      </c>
      <c r="K6820" s="114"/>
      <c r="L6820" s="114" t="s">
        <v>20</v>
      </c>
      <c r="M6820" s="114">
        <v>-40</v>
      </c>
      <c r="N6820" s="114" t="s">
        <v>28</v>
      </c>
      <c r="O6820" s="114">
        <v>-25.68</v>
      </c>
      <c r="P6820" s="114">
        <v>-25.68</v>
      </c>
      <c r="Q6820" s="114">
        <v>0.14000000000000001</v>
      </c>
    </row>
    <row r="6821" spans="1:17" hidden="1">
      <c r="A6821" s="116">
        <v>42465</v>
      </c>
      <c r="B6821" s="114" t="s">
        <v>8455</v>
      </c>
      <c r="C6821" s="116">
        <v>42465</v>
      </c>
      <c r="D6821" s="114" t="s">
        <v>8456</v>
      </c>
      <c r="E6821" s="114" t="s">
        <v>2761</v>
      </c>
      <c r="F6821" s="114" t="s">
        <v>4000</v>
      </c>
      <c r="G6821" s="114" t="s">
        <v>8457</v>
      </c>
      <c r="H6821" s="114" t="s">
        <v>2762</v>
      </c>
      <c r="I6821" s="114" t="s">
        <v>81</v>
      </c>
      <c r="J6821" s="114" t="s">
        <v>8458</v>
      </c>
      <c r="K6821" s="114"/>
      <c r="L6821" s="114" t="s">
        <v>20</v>
      </c>
      <c r="M6821" s="114">
        <v>-80</v>
      </c>
      <c r="N6821" s="114" t="s">
        <v>28</v>
      </c>
      <c r="O6821" s="114">
        <v>-51.36</v>
      </c>
      <c r="P6821" s="114">
        <v>-51.36</v>
      </c>
      <c r="Q6821" s="114">
        <v>0.27</v>
      </c>
    </row>
    <row r="6822" spans="1:17" hidden="1">
      <c r="A6822" s="116">
        <v>42479</v>
      </c>
      <c r="B6822" s="114" t="s">
        <v>8447</v>
      </c>
      <c r="C6822" s="116">
        <v>42479</v>
      </c>
      <c r="D6822" s="114" t="s">
        <v>8448</v>
      </c>
      <c r="E6822" s="114" t="s">
        <v>2764</v>
      </c>
      <c r="F6822" s="114" t="s">
        <v>4000</v>
      </c>
      <c r="G6822" s="114" t="s">
        <v>8449</v>
      </c>
      <c r="H6822" s="114" t="s">
        <v>2765</v>
      </c>
      <c r="I6822" s="114" t="s">
        <v>81</v>
      </c>
      <c r="J6822" s="114" t="s">
        <v>8450</v>
      </c>
      <c r="K6822" s="114"/>
      <c r="L6822" s="114" t="s">
        <v>20</v>
      </c>
      <c r="M6822" s="114">
        <v>-40</v>
      </c>
      <c r="N6822" s="114" t="s">
        <v>28</v>
      </c>
      <c r="O6822" s="114">
        <v>-23.68</v>
      </c>
      <c r="P6822" s="114">
        <v>-23.68</v>
      </c>
      <c r="Q6822" s="114">
        <v>0</v>
      </c>
    </row>
    <row r="6823" spans="1:17" hidden="1">
      <c r="A6823" s="116">
        <v>42475</v>
      </c>
      <c r="B6823" s="114" t="s">
        <v>8264</v>
      </c>
      <c r="C6823" s="116">
        <v>42475</v>
      </c>
      <c r="D6823" s="114" t="s">
        <v>8265</v>
      </c>
      <c r="E6823" s="114" t="s">
        <v>2764</v>
      </c>
      <c r="F6823" s="114" t="s">
        <v>4000</v>
      </c>
      <c r="G6823" s="114" t="s">
        <v>8266</v>
      </c>
      <c r="H6823" s="114" t="s">
        <v>2765</v>
      </c>
      <c r="I6823" s="114" t="s">
        <v>81</v>
      </c>
      <c r="J6823" s="114" t="s">
        <v>8267</v>
      </c>
      <c r="K6823" s="114"/>
      <c r="L6823" s="114" t="s">
        <v>20</v>
      </c>
      <c r="M6823" s="114">
        <v>-20</v>
      </c>
      <c r="N6823" s="114" t="s">
        <v>28</v>
      </c>
      <c r="O6823" s="114">
        <v>-11.84</v>
      </c>
      <c r="P6823" s="114">
        <v>-11.84</v>
      </c>
      <c r="Q6823" s="114">
        <v>0</v>
      </c>
    </row>
    <row r="6824" spans="1:17" hidden="1">
      <c r="A6824" s="116">
        <v>42489</v>
      </c>
      <c r="B6824" s="114" t="s">
        <v>8280</v>
      </c>
      <c r="C6824" s="116">
        <v>42489</v>
      </c>
      <c r="D6824" s="114" t="s">
        <v>8281</v>
      </c>
      <c r="E6824" s="114" t="s">
        <v>2764</v>
      </c>
      <c r="F6824" s="114" t="s">
        <v>4000</v>
      </c>
      <c r="G6824" s="114" t="s">
        <v>8282</v>
      </c>
      <c r="H6824" s="114" t="s">
        <v>2765</v>
      </c>
      <c r="I6824" s="114" t="s">
        <v>81</v>
      </c>
      <c r="J6824" s="114" t="s">
        <v>8283</v>
      </c>
      <c r="K6824" s="114"/>
      <c r="L6824" s="114" t="s">
        <v>20</v>
      </c>
      <c r="M6824" s="114">
        <v>-40</v>
      </c>
      <c r="N6824" s="114" t="s">
        <v>28</v>
      </c>
      <c r="O6824" s="114">
        <v>-23.68</v>
      </c>
      <c r="P6824" s="114">
        <v>-23.68</v>
      </c>
      <c r="Q6824" s="114">
        <v>0</v>
      </c>
    </row>
    <row r="6825" spans="1:17" hidden="1">
      <c r="A6825" s="116">
        <v>42488</v>
      </c>
      <c r="B6825" s="114" t="s">
        <v>8248</v>
      </c>
      <c r="C6825" s="116">
        <v>42488</v>
      </c>
      <c r="D6825" s="114" t="s">
        <v>8249</v>
      </c>
      <c r="E6825" s="114" t="s">
        <v>2764</v>
      </c>
      <c r="F6825" s="114" t="s">
        <v>4000</v>
      </c>
      <c r="G6825" s="114" t="s">
        <v>8250</v>
      </c>
      <c r="H6825" s="114" t="s">
        <v>2765</v>
      </c>
      <c r="I6825" s="114" t="s">
        <v>81</v>
      </c>
      <c r="J6825" s="114" t="s">
        <v>8251</v>
      </c>
      <c r="K6825" s="114"/>
      <c r="L6825" s="114" t="s">
        <v>20</v>
      </c>
      <c r="M6825" s="136">
        <v>-1800</v>
      </c>
      <c r="N6825" s="114" t="s">
        <v>28</v>
      </c>
      <c r="O6825" s="136">
        <v>-1065.44</v>
      </c>
      <c r="P6825" s="136">
        <v>-1065.43</v>
      </c>
      <c r="Q6825" s="114">
        <v>-0.01</v>
      </c>
    </row>
    <row r="6826" spans="1:17" hidden="1">
      <c r="A6826" s="116">
        <v>42482</v>
      </c>
      <c r="B6826" s="114" t="s">
        <v>8236</v>
      </c>
      <c r="C6826" s="116">
        <v>42482</v>
      </c>
      <c r="D6826" s="114" t="s">
        <v>8237</v>
      </c>
      <c r="E6826" s="114" t="s">
        <v>2764</v>
      </c>
      <c r="F6826" s="114" t="s">
        <v>4000</v>
      </c>
      <c r="G6826" s="114" t="s">
        <v>8238</v>
      </c>
      <c r="H6826" s="114" t="s">
        <v>2765</v>
      </c>
      <c r="I6826" s="114" t="s">
        <v>81</v>
      </c>
      <c r="J6826" s="114" t="s">
        <v>8239</v>
      </c>
      <c r="K6826" s="114"/>
      <c r="L6826" s="114" t="s">
        <v>20</v>
      </c>
      <c r="M6826" s="114">
        <v>-686</v>
      </c>
      <c r="N6826" s="114" t="s">
        <v>28</v>
      </c>
      <c r="O6826" s="114">
        <v>-406.03</v>
      </c>
      <c r="P6826" s="114">
        <v>-406.03</v>
      </c>
      <c r="Q6826" s="114">
        <v>0</v>
      </c>
    </row>
    <row r="6827" spans="1:17" hidden="1">
      <c r="A6827" s="116">
        <v>42482</v>
      </c>
      <c r="B6827" s="114" t="s">
        <v>8236</v>
      </c>
      <c r="C6827" s="116">
        <v>42482</v>
      </c>
      <c r="D6827" s="114" t="s">
        <v>8237</v>
      </c>
      <c r="E6827" s="114" t="s">
        <v>2764</v>
      </c>
      <c r="F6827" s="114" t="s">
        <v>4000</v>
      </c>
      <c r="G6827" s="114" t="s">
        <v>8238</v>
      </c>
      <c r="H6827" s="114" t="s">
        <v>2765</v>
      </c>
      <c r="I6827" s="114" t="s">
        <v>81</v>
      </c>
      <c r="J6827" s="114" t="s">
        <v>8239</v>
      </c>
      <c r="K6827" s="114"/>
      <c r="L6827" s="114" t="s">
        <v>20</v>
      </c>
      <c r="M6827" s="114">
        <v>-214</v>
      </c>
      <c r="N6827" s="114" t="s">
        <v>28</v>
      </c>
      <c r="O6827" s="114">
        <v>-126.67</v>
      </c>
      <c r="P6827" s="114">
        <v>-126.67</v>
      </c>
      <c r="Q6827" s="114">
        <v>0</v>
      </c>
    </row>
    <row r="6828" spans="1:17" hidden="1">
      <c r="A6828" s="116">
        <v>42486</v>
      </c>
      <c r="B6828" s="114" t="s">
        <v>8466</v>
      </c>
      <c r="C6828" s="116">
        <v>42486</v>
      </c>
      <c r="D6828" s="114" t="s">
        <v>8467</v>
      </c>
      <c r="E6828" s="114" t="s">
        <v>2764</v>
      </c>
      <c r="F6828" s="114" t="s">
        <v>4000</v>
      </c>
      <c r="G6828" s="114" t="s">
        <v>8468</v>
      </c>
      <c r="H6828" s="114" t="s">
        <v>2765</v>
      </c>
      <c r="I6828" s="114" t="s">
        <v>81</v>
      </c>
      <c r="J6828" s="114" t="s">
        <v>8469</v>
      </c>
      <c r="K6828" s="114"/>
      <c r="L6828" s="114" t="s">
        <v>20</v>
      </c>
      <c r="M6828" s="114">
        <v>-20</v>
      </c>
      <c r="N6828" s="114" t="s">
        <v>28</v>
      </c>
      <c r="O6828" s="114">
        <v>-11.84</v>
      </c>
      <c r="P6828" s="114">
        <v>-11.84</v>
      </c>
      <c r="Q6828" s="114">
        <v>0</v>
      </c>
    </row>
    <row r="6829" spans="1:17" hidden="1">
      <c r="A6829" s="116">
        <v>42465</v>
      </c>
      <c r="B6829" s="114" t="s">
        <v>8459</v>
      </c>
      <c r="C6829" s="116">
        <v>42465</v>
      </c>
      <c r="D6829" s="114" t="s">
        <v>8460</v>
      </c>
      <c r="E6829" s="114" t="s">
        <v>2764</v>
      </c>
      <c r="F6829" s="114" t="s">
        <v>4000</v>
      </c>
      <c r="G6829" s="114" t="s">
        <v>8461</v>
      </c>
      <c r="H6829" s="114" t="s">
        <v>2765</v>
      </c>
      <c r="I6829" s="114" t="s">
        <v>81</v>
      </c>
      <c r="J6829" s="114" t="s">
        <v>8462</v>
      </c>
      <c r="K6829" s="114"/>
      <c r="L6829" s="114" t="s">
        <v>20</v>
      </c>
      <c r="M6829" s="114">
        <v>-20</v>
      </c>
      <c r="N6829" s="114" t="s">
        <v>28</v>
      </c>
      <c r="O6829" s="114">
        <v>-11.84</v>
      </c>
      <c r="P6829" s="114">
        <v>-11.84</v>
      </c>
      <c r="Q6829" s="114">
        <v>0</v>
      </c>
    </row>
    <row r="6830" spans="1:17" hidden="1">
      <c r="A6830" s="116">
        <v>42461</v>
      </c>
      <c r="B6830" s="114" t="s">
        <v>8260</v>
      </c>
      <c r="C6830" s="116">
        <v>42461</v>
      </c>
      <c r="D6830" s="114" t="s">
        <v>8261</v>
      </c>
      <c r="E6830" s="114" t="s">
        <v>2764</v>
      </c>
      <c r="F6830" s="114" t="s">
        <v>4000</v>
      </c>
      <c r="G6830" s="114" t="s">
        <v>8262</v>
      </c>
      <c r="H6830" s="114" t="s">
        <v>2765</v>
      </c>
      <c r="I6830" s="114" t="s">
        <v>81</v>
      </c>
      <c r="J6830" s="114" t="s">
        <v>8263</v>
      </c>
      <c r="K6830" s="114"/>
      <c r="L6830" s="114" t="s">
        <v>20</v>
      </c>
      <c r="M6830" s="114">
        <v>-20</v>
      </c>
      <c r="N6830" s="114" t="s">
        <v>28</v>
      </c>
      <c r="O6830" s="114">
        <v>-11.84</v>
      </c>
      <c r="P6830" s="114">
        <v>-11.84</v>
      </c>
      <c r="Q6830" s="114">
        <v>0</v>
      </c>
    </row>
    <row r="6831" spans="1:17" hidden="1">
      <c r="A6831" s="116">
        <v>42480</v>
      </c>
      <c r="B6831" s="114" t="s">
        <v>7786</v>
      </c>
      <c r="C6831" s="116">
        <v>42480</v>
      </c>
      <c r="D6831" s="114" t="s">
        <v>7787</v>
      </c>
      <c r="E6831" s="114" t="s">
        <v>2766</v>
      </c>
      <c r="F6831" s="114" t="s">
        <v>893</v>
      </c>
      <c r="G6831" s="114" t="s">
        <v>7788</v>
      </c>
      <c r="H6831" s="114" t="s">
        <v>2765</v>
      </c>
      <c r="I6831" s="114" t="s">
        <v>81</v>
      </c>
      <c r="J6831" s="114" t="s">
        <v>7789</v>
      </c>
      <c r="K6831" s="114"/>
      <c r="L6831" s="114" t="s">
        <v>20</v>
      </c>
      <c r="M6831" s="114">
        <v>-180</v>
      </c>
      <c r="N6831" s="114" t="s">
        <v>28</v>
      </c>
      <c r="O6831" s="114">
        <v>-103.96</v>
      </c>
      <c r="P6831" s="114">
        <v>-103.96</v>
      </c>
      <c r="Q6831" s="114">
        <v>0</v>
      </c>
    </row>
    <row r="6832" spans="1:17" hidden="1">
      <c r="A6832" s="116">
        <v>42465</v>
      </c>
      <c r="B6832" s="114" t="s">
        <v>8470</v>
      </c>
      <c r="C6832" s="116">
        <v>42465</v>
      </c>
      <c r="D6832" s="114" t="s">
        <v>8471</v>
      </c>
      <c r="E6832" s="114" t="s">
        <v>2766</v>
      </c>
      <c r="F6832" s="114" t="s">
        <v>893</v>
      </c>
      <c r="G6832" s="114" t="s">
        <v>8472</v>
      </c>
      <c r="H6832" s="114" t="s">
        <v>2765</v>
      </c>
      <c r="I6832" s="114" t="s">
        <v>81</v>
      </c>
      <c r="J6832" s="114" t="s">
        <v>8473</v>
      </c>
      <c r="K6832" s="114"/>
      <c r="L6832" s="114" t="s">
        <v>20</v>
      </c>
      <c r="M6832" s="114">
        <v>-180</v>
      </c>
      <c r="N6832" s="114" t="s">
        <v>28</v>
      </c>
      <c r="O6832" s="114">
        <v>-103.96</v>
      </c>
      <c r="P6832" s="114">
        <v>-103.96</v>
      </c>
      <c r="Q6832" s="114">
        <v>0</v>
      </c>
    </row>
    <row r="6833" spans="1:17" hidden="1">
      <c r="A6833" s="116">
        <v>42479</v>
      </c>
      <c r="B6833" s="114" t="s">
        <v>8276</v>
      </c>
      <c r="C6833" s="116">
        <v>42479</v>
      </c>
      <c r="D6833" s="114" t="s">
        <v>8277</v>
      </c>
      <c r="E6833" s="114" t="s">
        <v>2767</v>
      </c>
      <c r="F6833" s="114" t="s">
        <v>4000</v>
      </c>
      <c r="G6833" s="114" t="s">
        <v>8278</v>
      </c>
      <c r="H6833" s="114" t="s">
        <v>2768</v>
      </c>
      <c r="I6833" s="114" t="s">
        <v>81</v>
      </c>
      <c r="J6833" s="114" t="s">
        <v>8279</v>
      </c>
      <c r="K6833" s="114"/>
      <c r="L6833" s="114" t="s">
        <v>20</v>
      </c>
      <c r="M6833" s="114">
        <v>-72</v>
      </c>
      <c r="N6833" s="114" t="s">
        <v>28</v>
      </c>
      <c r="O6833" s="114">
        <v>-20.67</v>
      </c>
      <c r="P6833" s="114">
        <v>-20.67</v>
      </c>
      <c r="Q6833" s="114">
        <v>0</v>
      </c>
    </row>
    <row r="6834" spans="1:17" hidden="1">
      <c r="A6834" s="116">
        <v>42475</v>
      </c>
      <c r="B6834" s="114" t="s">
        <v>8264</v>
      </c>
      <c r="C6834" s="116">
        <v>42475</v>
      </c>
      <c r="D6834" s="114" t="s">
        <v>8265</v>
      </c>
      <c r="E6834" s="114" t="s">
        <v>2767</v>
      </c>
      <c r="F6834" s="114" t="s">
        <v>4000</v>
      </c>
      <c r="G6834" s="114" t="s">
        <v>8266</v>
      </c>
      <c r="H6834" s="114" t="s">
        <v>2768</v>
      </c>
      <c r="I6834" s="114" t="s">
        <v>81</v>
      </c>
      <c r="J6834" s="114" t="s">
        <v>8267</v>
      </c>
      <c r="K6834" s="114"/>
      <c r="L6834" s="114" t="s">
        <v>20</v>
      </c>
      <c r="M6834" s="114">
        <v>-48</v>
      </c>
      <c r="N6834" s="114" t="s">
        <v>28</v>
      </c>
      <c r="O6834" s="114">
        <v>-13.78</v>
      </c>
      <c r="P6834" s="114">
        <v>-13.78</v>
      </c>
      <c r="Q6834" s="114">
        <v>0</v>
      </c>
    </row>
    <row r="6835" spans="1:17" hidden="1">
      <c r="A6835" s="116">
        <v>42489</v>
      </c>
      <c r="B6835" s="114" t="s">
        <v>8280</v>
      </c>
      <c r="C6835" s="116">
        <v>42489</v>
      </c>
      <c r="D6835" s="114" t="s">
        <v>8281</v>
      </c>
      <c r="E6835" s="114" t="s">
        <v>2767</v>
      </c>
      <c r="F6835" s="114" t="s">
        <v>4000</v>
      </c>
      <c r="G6835" s="114" t="s">
        <v>8282</v>
      </c>
      <c r="H6835" s="114" t="s">
        <v>2768</v>
      </c>
      <c r="I6835" s="114" t="s">
        <v>81</v>
      </c>
      <c r="J6835" s="114" t="s">
        <v>8283</v>
      </c>
      <c r="K6835" s="114"/>
      <c r="L6835" s="114" t="s">
        <v>20</v>
      </c>
      <c r="M6835" s="114">
        <v>-48</v>
      </c>
      <c r="N6835" s="114" t="s">
        <v>28</v>
      </c>
      <c r="O6835" s="114">
        <v>-13.8</v>
      </c>
      <c r="P6835" s="114">
        <v>-13.8</v>
      </c>
      <c r="Q6835" s="114">
        <v>0.02</v>
      </c>
    </row>
    <row r="6836" spans="1:17" hidden="1">
      <c r="A6836" s="116">
        <v>42482</v>
      </c>
      <c r="B6836" s="114" t="s">
        <v>8236</v>
      </c>
      <c r="C6836" s="116">
        <v>42482</v>
      </c>
      <c r="D6836" s="114" t="s">
        <v>8237</v>
      </c>
      <c r="E6836" s="114" t="s">
        <v>2767</v>
      </c>
      <c r="F6836" s="114" t="s">
        <v>4000</v>
      </c>
      <c r="G6836" s="114" t="s">
        <v>8238</v>
      </c>
      <c r="H6836" s="114" t="s">
        <v>2768</v>
      </c>
      <c r="I6836" s="114" t="s">
        <v>81</v>
      </c>
      <c r="J6836" s="114" t="s">
        <v>8239</v>
      </c>
      <c r="K6836" s="114"/>
      <c r="L6836" s="114" t="s">
        <v>20</v>
      </c>
      <c r="M6836" s="136">
        <v>-1584</v>
      </c>
      <c r="N6836" s="114" t="s">
        <v>28</v>
      </c>
      <c r="O6836" s="114">
        <v>-454.77</v>
      </c>
      <c r="P6836" s="114">
        <v>-454.76</v>
      </c>
      <c r="Q6836" s="114">
        <v>-0.01</v>
      </c>
    </row>
    <row r="6837" spans="1:17" hidden="1">
      <c r="A6837" s="116">
        <v>42482</v>
      </c>
      <c r="B6837" s="114" t="s">
        <v>8451</v>
      </c>
      <c r="C6837" s="116">
        <v>42482</v>
      </c>
      <c r="D6837" s="114" t="s">
        <v>8452</v>
      </c>
      <c r="E6837" s="114" t="s">
        <v>2767</v>
      </c>
      <c r="F6837" s="114" t="s">
        <v>4000</v>
      </c>
      <c r="G6837" s="114" t="s">
        <v>8453</v>
      </c>
      <c r="H6837" s="114" t="s">
        <v>2768</v>
      </c>
      <c r="I6837" s="114" t="s">
        <v>81</v>
      </c>
      <c r="J6837" s="114" t="s">
        <v>8454</v>
      </c>
      <c r="K6837" s="114"/>
      <c r="L6837" s="114" t="s">
        <v>20</v>
      </c>
      <c r="M6837" s="114">
        <v>-48</v>
      </c>
      <c r="N6837" s="114" t="s">
        <v>28</v>
      </c>
      <c r="O6837" s="114">
        <v>-13.78</v>
      </c>
      <c r="P6837" s="114">
        <v>-13.78</v>
      </c>
      <c r="Q6837" s="114">
        <v>0</v>
      </c>
    </row>
    <row r="6838" spans="1:17" hidden="1">
      <c r="A6838" s="116">
        <v>42488</v>
      </c>
      <c r="B6838" s="114" t="s">
        <v>8248</v>
      </c>
      <c r="C6838" s="116">
        <v>42488</v>
      </c>
      <c r="D6838" s="114" t="s">
        <v>8249</v>
      </c>
      <c r="E6838" s="114" t="s">
        <v>2767</v>
      </c>
      <c r="F6838" s="114" t="s">
        <v>4000</v>
      </c>
      <c r="G6838" s="114" t="s">
        <v>8250</v>
      </c>
      <c r="H6838" s="114" t="s">
        <v>2768</v>
      </c>
      <c r="I6838" s="114" t="s">
        <v>81</v>
      </c>
      <c r="J6838" s="114" t="s">
        <v>8251</v>
      </c>
      <c r="K6838" s="114"/>
      <c r="L6838" s="114" t="s">
        <v>20</v>
      </c>
      <c r="M6838" s="114">
        <v>-483</v>
      </c>
      <c r="N6838" s="114" t="s">
        <v>28</v>
      </c>
      <c r="O6838" s="114">
        <v>-138.68</v>
      </c>
      <c r="P6838" s="114">
        <v>-138.66</v>
      </c>
      <c r="Q6838" s="114">
        <v>-0.01</v>
      </c>
    </row>
    <row r="6839" spans="1:17" hidden="1">
      <c r="A6839" s="116">
        <v>42488</v>
      </c>
      <c r="B6839" s="114" t="s">
        <v>8248</v>
      </c>
      <c r="C6839" s="116">
        <v>42488</v>
      </c>
      <c r="D6839" s="114" t="s">
        <v>8249</v>
      </c>
      <c r="E6839" s="114" t="s">
        <v>2767</v>
      </c>
      <c r="F6839" s="114" t="s">
        <v>4000</v>
      </c>
      <c r="G6839" s="114" t="s">
        <v>8250</v>
      </c>
      <c r="H6839" s="114" t="s">
        <v>2768</v>
      </c>
      <c r="I6839" s="114" t="s">
        <v>81</v>
      </c>
      <c r="J6839" s="114" t="s">
        <v>8251</v>
      </c>
      <c r="K6839" s="114"/>
      <c r="L6839" s="114" t="s">
        <v>20</v>
      </c>
      <c r="M6839" s="136">
        <v>-1101</v>
      </c>
      <c r="N6839" s="114" t="s">
        <v>28</v>
      </c>
      <c r="O6839" s="114">
        <v>-321.5</v>
      </c>
      <c r="P6839" s="114">
        <v>-321.5</v>
      </c>
      <c r="Q6839" s="114">
        <v>0</v>
      </c>
    </row>
    <row r="6840" spans="1:17" hidden="1">
      <c r="A6840" s="116">
        <v>42461</v>
      </c>
      <c r="B6840" s="114" t="s">
        <v>8260</v>
      </c>
      <c r="C6840" s="116">
        <v>42461</v>
      </c>
      <c r="D6840" s="114" t="s">
        <v>8261</v>
      </c>
      <c r="E6840" s="114" t="s">
        <v>2767</v>
      </c>
      <c r="F6840" s="114" t="s">
        <v>4000</v>
      </c>
      <c r="G6840" s="114" t="s">
        <v>8262</v>
      </c>
      <c r="H6840" s="114" t="s">
        <v>2768</v>
      </c>
      <c r="I6840" s="114" t="s">
        <v>81</v>
      </c>
      <c r="J6840" s="114" t="s">
        <v>8263</v>
      </c>
      <c r="K6840" s="114"/>
      <c r="L6840" s="114" t="s">
        <v>20</v>
      </c>
      <c r="M6840" s="114">
        <v>-48</v>
      </c>
      <c r="N6840" s="114" t="s">
        <v>28</v>
      </c>
      <c r="O6840" s="114">
        <v>-13.78</v>
      </c>
      <c r="P6840" s="114">
        <v>-13.78</v>
      </c>
      <c r="Q6840" s="114">
        <v>0</v>
      </c>
    </row>
    <row r="6841" spans="1:17" hidden="1">
      <c r="A6841" s="116">
        <v>42465</v>
      </c>
      <c r="B6841" s="114" t="s">
        <v>8459</v>
      </c>
      <c r="C6841" s="116">
        <v>42465</v>
      </c>
      <c r="D6841" s="114" t="s">
        <v>8460</v>
      </c>
      <c r="E6841" s="114" t="s">
        <v>2767</v>
      </c>
      <c r="F6841" s="114" t="s">
        <v>4000</v>
      </c>
      <c r="G6841" s="114" t="s">
        <v>8461</v>
      </c>
      <c r="H6841" s="114" t="s">
        <v>2768</v>
      </c>
      <c r="I6841" s="114" t="s">
        <v>81</v>
      </c>
      <c r="J6841" s="114" t="s">
        <v>8462</v>
      </c>
      <c r="K6841" s="114"/>
      <c r="L6841" s="114" t="s">
        <v>20</v>
      </c>
      <c r="M6841" s="114">
        <v>-24</v>
      </c>
      <c r="N6841" s="114" t="s">
        <v>28</v>
      </c>
      <c r="O6841" s="114">
        <v>-6.89</v>
      </c>
      <c r="P6841" s="114">
        <v>-6.89</v>
      </c>
      <c r="Q6841" s="114">
        <v>0</v>
      </c>
    </row>
    <row r="6842" spans="1:17" hidden="1">
      <c r="A6842" s="116">
        <v>42482</v>
      </c>
      <c r="B6842" s="114" t="s">
        <v>7482</v>
      </c>
      <c r="C6842" s="116">
        <v>42482</v>
      </c>
      <c r="D6842" s="114" t="s">
        <v>7483</v>
      </c>
      <c r="E6842" s="114" t="s">
        <v>2769</v>
      </c>
      <c r="F6842" s="114" t="s">
        <v>4127</v>
      </c>
      <c r="G6842" s="114" t="s">
        <v>7484</v>
      </c>
      <c r="H6842" s="114" t="s">
        <v>2768</v>
      </c>
      <c r="I6842" s="114" t="s">
        <v>81</v>
      </c>
      <c r="J6842" s="114" t="s">
        <v>7485</v>
      </c>
      <c r="K6842" s="114"/>
      <c r="L6842" s="114" t="s">
        <v>20</v>
      </c>
      <c r="M6842" s="114">
        <v>-120</v>
      </c>
      <c r="N6842" s="114" t="s">
        <v>28</v>
      </c>
      <c r="O6842" s="114">
        <v>-32.770000000000003</v>
      </c>
      <c r="P6842" s="114">
        <v>-32.770000000000003</v>
      </c>
      <c r="Q6842" s="114">
        <v>0</v>
      </c>
    </row>
    <row r="6843" spans="1:17" hidden="1">
      <c r="A6843" s="116">
        <v>42479</v>
      </c>
      <c r="B6843" s="114" t="s">
        <v>8276</v>
      </c>
      <c r="C6843" s="116">
        <v>42479</v>
      </c>
      <c r="D6843" s="114" t="s">
        <v>8277</v>
      </c>
      <c r="E6843" s="114" t="s">
        <v>2770</v>
      </c>
      <c r="F6843" s="114" t="s">
        <v>4000</v>
      </c>
      <c r="G6843" s="114" t="s">
        <v>8278</v>
      </c>
      <c r="H6843" s="114" t="s">
        <v>2771</v>
      </c>
      <c r="I6843" s="114" t="s">
        <v>81</v>
      </c>
      <c r="J6843" s="114" t="s">
        <v>8279</v>
      </c>
      <c r="K6843" s="114"/>
      <c r="L6843" s="114" t="s">
        <v>20</v>
      </c>
      <c r="M6843" s="114">
        <v>-100</v>
      </c>
      <c r="N6843" s="114" t="s">
        <v>28</v>
      </c>
      <c r="O6843" s="114">
        <v>-68.2</v>
      </c>
      <c r="P6843" s="114">
        <v>-68.2</v>
      </c>
      <c r="Q6843" s="114">
        <v>0</v>
      </c>
    </row>
    <row r="6844" spans="1:17" hidden="1">
      <c r="A6844" s="116">
        <v>42475</v>
      </c>
      <c r="B6844" s="114" t="s">
        <v>8264</v>
      </c>
      <c r="C6844" s="116">
        <v>42475</v>
      </c>
      <c r="D6844" s="114" t="s">
        <v>8265</v>
      </c>
      <c r="E6844" s="114" t="s">
        <v>2770</v>
      </c>
      <c r="F6844" s="114" t="s">
        <v>4000</v>
      </c>
      <c r="G6844" s="114" t="s">
        <v>8266</v>
      </c>
      <c r="H6844" s="114" t="s">
        <v>2771</v>
      </c>
      <c r="I6844" s="114" t="s">
        <v>81</v>
      </c>
      <c r="J6844" s="114" t="s">
        <v>8267</v>
      </c>
      <c r="K6844" s="114"/>
      <c r="L6844" s="114" t="s">
        <v>20</v>
      </c>
      <c r="M6844" s="114">
        <v>-40</v>
      </c>
      <c r="N6844" s="114" t="s">
        <v>28</v>
      </c>
      <c r="O6844" s="114">
        <v>-27.28</v>
      </c>
      <c r="P6844" s="114">
        <v>-27.28</v>
      </c>
      <c r="Q6844" s="114">
        <v>0</v>
      </c>
    </row>
    <row r="6845" spans="1:17" hidden="1">
      <c r="A6845" s="116">
        <v>42472</v>
      </c>
      <c r="B6845" s="114" t="s">
        <v>8272</v>
      </c>
      <c r="C6845" s="116">
        <v>42472</v>
      </c>
      <c r="D6845" s="114" t="s">
        <v>8273</v>
      </c>
      <c r="E6845" s="114" t="s">
        <v>2770</v>
      </c>
      <c r="F6845" s="114" t="s">
        <v>4000</v>
      </c>
      <c r="G6845" s="114" t="s">
        <v>8274</v>
      </c>
      <c r="H6845" s="114" t="s">
        <v>2771</v>
      </c>
      <c r="I6845" s="114" t="s">
        <v>81</v>
      </c>
      <c r="J6845" s="114" t="s">
        <v>8275</v>
      </c>
      <c r="K6845" s="114"/>
      <c r="L6845" s="114" t="s">
        <v>20</v>
      </c>
      <c r="M6845" s="114">
        <v>-40</v>
      </c>
      <c r="N6845" s="114" t="s">
        <v>28</v>
      </c>
      <c r="O6845" s="114">
        <v>-27.28</v>
      </c>
      <c r="P6845" s="114">
        <v>-27.28</v>
      </c>
      <c r="Q6845" s="114">
        <v>0</v>
      </c>
    </row>
    <row r="6846" spans="1:17" hidden="1">
      <c r="A6846" s="116">
        <v>42482</v>
      </c>
      <c r="B6846" s="114" t="s">
        <v>8451</v>
      </c>
      <c r="C6846" s="116">
        <v>42482</v>
      </c>
      <c r="D6846" s="114" t="s">
        <v>8452</v>
      </c>
      <c r="E6846" s="114" t="s">
        <v>2770</v>
      </c>
      <c r="F6846" s="114" t="s">
        <v>4000</v>
      </c>
      <c r="G6846" s="114" t="s">
        <v>8453</v>
      </c>
      <c r="H6846" s="114" t="s">
        <v>2771</v>
      </c>
      <c r="I6846" s="114" t="s">
        <v>81</v>
      </c>
      <c r="J6846" s="114" t="s">
        <v>8454</v>
      </c>
      <c r="K6846" s="114"/>
      <c r="L6846" s="114" t="s">
        <v>20</v>
      </c>
      <c r="M6846" s="114">
        <v>-60</v>
      </c>
      <c r="N6846" s="114" t="s">
        <v>28</v>
      </c>
      <c r="O6846" s="114">
        <v>-40.6</v>
      </c>
      <c r="P6846" s="114">
        <v>-40.6</v>
      </c>
      <c r="Q6846" s="114">
        <v>0</v>
      </c>
    </row>
    <row r="6847" spans="1:17" hidden="1">
      <c r="A6847" s="116">
        <v>42482</v>
      </c>
      <c r="B6847" s="114" t="s">
        <v>8236</v>
      </c>
      <c r="C6847" s="116">
        <v>42482</v>
      </c>
      <c r="D6847" s="114" t="s">
        <v>8237</v>
      </c>
      <c r="E6847" s="114" t="s">
        <v>2770</v>
      </c>
      <c r="F6847" s="114" t="s">
        <v>4000</v>
      </c>
      <c r="G6847" s="114" t="s">
        <v>8238</v>
      </c>
      <c r="H6847" s="114" t="s">
        <v>2771</v>
      </c>
      <c r="I6847" s="114" t="s">
        <v>81</v>
      </c>
      <c r="J6847" s="114" t="s">
        <v>8239</v>
      </c>
      <c r="K6847" s="114"/>
      <c r="L6847" s="114" t="s">
        <v>20</v>
      </c>
      <c r="M6847" s="136">
        <v>-3869</v>
      </c>
      <c r="N6847" s="114" t="s">
        <v>28</v>
      </c>
      <c r="O6847" s="136">
        <v>-2638.54</v>
      </c>
      <c r="P6847" s="136">
        <v>-2638.54</v>
      </c>
      <c r="Q6847" s="114">
        <v>0</v>
      </c>
    </row>
    <row r="6848" spans="1:17" hidden="1">
      <c r="A6848" s="116">
        <v>42482</v>
      </c>
      <c r="B6848" s="114" t="s">
        <v>8236</v>
      </c>
      <c r="C6848" s="116">
        <v>42482</v>
      </c>
      <c r="D6848" s="114" t="s">
        <v>8237</v>
      </c>
      <c r="E6848" s="114" t="s">
        <v>2770</v>
      </c>
      <c r="F6848" s="114" t="s">
        <v>4000</v>
      </c>
      <c r="G6848" s="114" t="s">
        <v>8238</v>
      </c>
      <c r="H6848" s="114" t="s">
        <v>2771</v>
      </c>
      <c r="I6848" s="114" t="s">
        <v>81</v>
      </c>
      <c r="J6848" s="114" t="s">
        <v>8239</v>
      </c>
      <c r="K6848" s="114"/>
      <c r="L6848" s="114" t="s">
        <v>20</v>
      </c>
      <c r="M6848" s="136">
        <v>-1531</v>
      </c>
      <c r="N6848" s="114" t="s">
        <v>28</v>
      </c>
      <c r="O6848" s="136">
        <v>-1035.96</v>
      </c>
      <c r="P6848" s="136">
        <v>-1035.96</v>
      </c>
      <c r="Q6848" s="114">
        <v>0</v>
      </c>
    </row>
    <row r="6849" spans="1:17" hidden="1">
      <c r="A6849" s="116">
        <v>42486</v>
      </c>
      <c r="B6849" s="114" t="s">
        <v>8466</v>
      </c>
      <c r="C6849" s="116">
        <v>42486</v>
      </c>
      <c r="D6849" s="114" t="s">
        <v>8467</v>
      </c>
      <c r="E6849" s="114" t="s">
        <v>2770</v>
      </c>
      <c r="F6849" s="114" t="s">
        <v>4000</v>
      </c>
      <c r="G6849" s="114" t="s">
        <v>8468</v>
      </c>
      <c r="H6849" s="114" t="s">
        <v>2771</v>
      </c>
      <c r="I6849" s="114" t="s">
        <v>81</v>
      </c>
      <c r="J6849" s="114" t="s">
        <v>8469</v>
      </c>
      <c r="K6849" s="114"/>
      <c r="L6849" s="114" t="s">
        <v>20</v>
      </c>
      <c r="M6849" s="114">
        <v>-80</v>
      </c>
      <c r="N6849" s="114" t="s">
        <v>28</v>
      </c>
      <c r="O6849" s="114">
        <v>-54.13</v>
      </c>
      <c r="P6849" s="114">
        <v>-54.13</v>
      </c>
      <c r="Q6849" s="114">
        <v>0</v>
      </c>
    </row>
    <row r="6850" spans="1:17" hidden="1">
      <c r="A6850" s="116">
        <v>42465</v>
      </c>
      <c r="B6850" s="114" t="s">
        <v>8459</v>
      </c>
      <c r="C6850" s="116">
        <v>42465</v>
      </c>
      <c r="D6850" s="114" t="s">
        <v>8460</v>
      </c>
      <c r="E6850" s="114" t="s">
        <v>2770</v>
      </c>
      <c r="F6850" s="114" t="s">
        <v>4000</v>
      </c>
      <c r="G6850" s="114" t="s">
        <v>8461</v>
      </c>
      <c r="H6850" s="114" t="s">
        <v>2771</v>
      </c>
      <c r="I6850" s="114" t="s">
        <v>81</v>
      </c>
      <c r="J6850" s="114" t="s">
        <v>8462</v>
      </c>
      <c r="K6850" s="114"/>
      <c r="L6850" s="114" t="s">
        <v>20</v>
      </c>
      <c r="M6850" s="114">
        <v>-40</v>
      </c>
      <c r="N6850" s="114" t="s">
        <v>28</v>
      </c>
      <c r="O6850" s="114">
        <v>-27.28</v>
      </c>
      <c r="P6850" s="114">
        <v>-27.28</v>
      </c>
      <c r="Q6850" s="114">
        <v>0</v>
      </c>
    </row>
    <row r="6851" spans="1:17" hidden="1">
      <c r="A6851" s="116">
        <v>42461</v>
      </c>
      <c r="B6851" s="114" t="s">
        <v>8260</v>
      </c>
      <c r="C6851" s="116">
        <v>42461</v>
      </c>
      <c r="D6851" s="114" t="s">
        <v>8261</v>
      </c>
      <c r="E6851" s="114" t="s">
        <v>2770</v>
      </c>
      <c r="F6851" s="114" t="s">
        <v>4000</v>
      </c>
      <c r="G6851" s="114" t="s">
        <v>8262</v>
      </c>
      <c r="H6851" s="114" t="s">
        <v>2771</v>
      </c>
      <c r="I6851" s="114" t="s">
        <v>81</v>
      </c>
      <c r="J6851" s="114" t="s">
        <v>8263</v>
      </c>
      <c r="K6851" s="114"/>
      <c r="L6851" s="114" t="s">
        <v>20</v>
      </c>
      <c r="M6851" s="114">
        <v>-40</v>
      </c>
      <c r="N6851" s="114" t="s">
        <v>28</v>
      </c>
      <c r="O6851" s="114">
        <v>-27.28</v>
      </c>
      <c r="P6851" s="114">
        <v>-27.28</v>
      </c>
      <c r="Q6851" s="114">
        <v>0</v>
      </c>
    </row>
    <row r="6852" spans="1:17" hidden="1">
      <c r="A6852" s="116">
        <v>42479</v>
      </c>
      <c r="B6852" s="114" t="s">
        <v>8447</v>
      </c>
      <c r="C6852" s="116">
        <v>42479</v>
      </c>
      <c r="D6852" s="114" t="s">
        <v>8448</v>
      </c>
      <c r="E6852" s="114" t="s">
        <v>2770</v>
      </c>
      <c r="F6852" s="114" t="s">
        <v>4000</v>
      </c>
      <c r="G6852" s="114" t="s">
        <v>8449</v>
      </c>
      <c r="H6852" s="114" t="s">
        <v>2771</v>
      </c>
      <c r="I6852" s="114" t="s">
        <v>81</v>
      </c>
      <c r="J6852" s="114" t="s">
        <v>8450</v>
      </c>
      <c r="K6852" s="114"/>
      <c r="L6852" s="114" t="s">
        <v>20</v>
      </c>
      <c r="M6852" s="114">
        <v>-40</v>
      </c>
      <c r="N6852" s="114" t="s">
        <v>28</v>
      </c>
      <c r="O6852" s="114">
        <v>-27.28</v>
      </c>
      <c r="P6852" s="114">
        <v>-27.28</v>
      </c>
      <c r="Q6852" s="114">
        <v>0</v>
      </c>
    </row>
    <row r="6853" spans="1:17" hidden="1">
      <c r="A6853" s="116">
        <v>42475</v>
      </c>
      <c r="B6853" s="114" t="s">
        <v>8240</v>
      </c>
      <c r="C6853" s="116">
        <v>42475</v>
      </c>
      <c r="D6853" s="114" t="s">
        <v>8241</v>
      </c>
      <c r="E6853" s="114" t="s">
        <v>2770</v>
      </c>
      <c r="F6853" s="114" t="s">
        <v>4000</v>
      </c>
      <c r="G6853" s="114" t="s">
        <v>8242</v>
      </c>
      <c r="H6853" s="114" t="s">
        <v>2771</v>
      </c>
      <c r="I6853" s="114" t="s">
        <v>81</v>
      </c>
      <c r="J6853" s="114" t="s">
        <v>8243</v>
      </c>
      <c r="K6853" s="114"/>
      <c r="L6853" s="114" t="s">
        <v>20</v>
      </c>
      <c r="M6853" s="114">
        <v>-900</v>
      </c>
      <c r="N6853" s="114" t="s">
        <v>28</v>
      </c>
      <c r="O6853" s="114">
        <v>-613.77</v>
      </c>
      <c r="P6853" s="114">
        <v>-613.77</v>
      </c>
      <c r="Q6853" s="114">
        <v>0</v>
      </c>
    </row>
    <row r="6854" spans="1:17" hidden="1">
      <c r="A6854" s="116">
        <v>42480</v>
      </c>
      <c r="B6854" s="114" t="s">
        <v>7786</v>
      </c>
      <c r="C6854" s="116">
        <v>42480</v>
      </c>
      <c r="D6854" s="114" t="s">
        <v>7787</v>
      </c>
      <c r="E6854" s="114" t="s">
        <v>2772</v>
      </c>
      <c r="F6854" s="114" t="s">
        <v>893</v>
      </c>
      <c r="G6854" s="114" t="s">
        <v>7788</v>
      </c>
      <c r="H6854" s="114" t="s">
        <v>2771</v>
      </c>
      <c r="I6854" s="114" t="s">
        <v>81</v>
      </c>
      <c r="J6854" s="114" t="s">
        <v>7789</v>
      </c>
      <c r="K6854" s="114"/>
      <c r="L6854" s="114" t="s">
        <v>20</v>
      </c>
      <c r="M6854" s="114">
        <v>-480</v>
      </c>
      <c r="N6854" s="114" t="s">
        <v>28</v>
      </c>
      <c r="O6854" s="114">
        <v>-320.57</v>
      </c>
      <c r="P6854" s="114">
        <v>-320.57</v>
      </c>
      <c r="Q6854" s="114">
        <v>0</v>
      </c>
    </row>
    <row r="6855" spans="1:17" hidden="1">
      <c r="A6855" s="116">
        <v>42465</v>
      </c>
      <c r="B6855" s="114" t="s">
        <v>8470</v>
      </c>
      <c r="C6855" s="116">
        <v>42465</v>
      </c>
      <c r="D6855" s="114" t="s">
        <v>8471</v>
      </c>
      <c r="E6855" s="114" t="s">
        <v>2772</v>
      </c>
      <c r="F6855" s="114" t="s">
        <v>893</v>
      </c>
      <c r="G6855" s="114" t="s">
        <v>8472</v>
      </c>
      <c r="H6855" s="114" t="s">
        <v>2771</v>
      </c>
      <c r="I6855" s="114" t="s">
        <v>81</v>
      </c>
      <c r="J6855" s="114" t="s">
        <v>8473</v>
      </c>
      <c r="K6855" s="114"/>
      <c r="L6855" s="114" t="s">
        <v>20</v>
      </c>
      <c r="M6855" s="114">
        <v>-360</v>
      </c>
      <c r="N6855" s="114" t="s">
        <v>28</v>
      </c>
      <c r="O6855" s="114">
        <v>-240.45</v>
      </c>
      <c r="P6855" s="114">
        <v>-240.45</v>
      </c>
      <c r="Q6855" s="114">
        <v>0.02</v>
      </c>
    </row>
    <row r="6856" spans="1:17" hidden="1">
      <c r="A6856" s="116">
        <v>42475</v>
      </c>
      <c r="B6856" s="114" t="s">
        <v>8240</v>
      </c>
      <c r="C6856" s="116">
        <v>42475</v>
      </c>
      <c r="D6856" s="114" t="s">
        <v>8241</v>
      </c>
      <c r="E6856" s="114" t="s">
        <v>2773</v>
      </c>
      <c r="F6856" s="114" t="s">
        <v>4000</v>
      </c>
      <c r="G6856" s="114" t="s">
        <v>8242</v>
      </c>
      <c r="H6856" s="114" t="s">
        <v>2774</v>
      </c>
      <c r="I6856" s="114" t="s">
        <v>81</v>
      </c>
      <c r="J6856" s="114" t="s">
        <v>8243</v>
      </c>
      <c r="K6856" s="114"/>
      <c r="L6856" s="114" t="s">
        <v>20</v>
      </c>
      <c r="M6856" s="114">
        <v>-48</v>
      </c>
      <c r="N6856" s="114" t="s">
        <v>28</v>
      </c>
      <c r="O6856" s="114">
        <v>-15.29</v>
      </c>
      <c r="P6856" s="114">
        <v>-15.29</v>
      </c>
      <c r="Q6856" s="114">
        <v>0</v>
      </c>
    </row>
    <row r="6857" spans="1:17" hidden="1">
      <c r="A6857" s="116">
        <v>42482</v>
      </c>
      <c r="B6857" s="114" t="s">
        <v>8236</v>
      </c>
      <c r="C6857" s="116">
        <v>42482</v>
      </c>
      <c r="D6857" s="114" t="s">
        <v>8237</v>
      </c>
      <c r="E6857" s="114" t="s">
        <v>2773</v>
      </c>
      <c r="F6857" s="114" t="s">
        <v>4000</v>
      </c>
      <c r="G6857" s="114" t="s">
        <v>8238</v>
      </c>
      <c r="H6857" s="114" t="s">
        <v>2774</v>
      </c>
      <c r="I6857" s="114" t="s">
        <v>81</v>
      </c>
      <c r="J6857" s="114" t="s">
        <v>8239</v>
      </c>
      <c r="K6857" s="114"/>
      <c r="L6857" s="114" t="s">
        <v>20</v>
      </c>
      <c r="M6857" s="114">
        <v>-48</v>
      </c>
      <c r="N6857" s="114" t="s">
        <v>28</v>
      </c>
      <c r="O6857" s="114">
        <v>-15.29</v>
      </c>
      <c r="P6857" s="114">
        <v>-15.29</v>
      </c>
      <c r="Q6857" s="114">
        <v>0</v>
      </c>
    </row>
    <row r="6858" spans="1:17" hidden="1">
      <c r="A6858" s="116">
        <v>42482</v>
      </c>
      <c r="B6858" s="114" t="s">
        <v>8236</v>
      </c>
      <c r="C6858" s="116">
        <v>42482</v>
      </c>
      <c r="D6858" s="114" t="s">
        <v>8237</v>
      </c>
      <c r="E6858" s="114" t="s">
        <v>2775</v>
      </c>
      <c r="F6858" s="114" t="s">
        <v>4000</v>
      </c>
      <c r="G6858" s="114" t="s">
        <v>8238</v>
      </c>
      <c r="H6858" s="114" t="s">
        <v>2776</v>
      </c>
      <c r="I6858" s="114" t="s">
        <v>81</v>
      </c>
      <c r="J6858" s="114" t="s">
        <v>8239</v>
      </c>
      <c r="K6858" s="114"/>
      <c r="L6858" s="114" t="s">
        <v>20</v>
      </c>
      <c r="M6858" s="114">
        <v>-900</v>
      </c>
      <c r="N6858" s="114" t="s">
        <v>28</v>
      </c>
      <c r="O6858" s="114">
        <v>-608.66999999999996</v>
      </c>
      <c r="P6858" s="114">
        <v>-608.66999999999996</v>
      </c>
      <c r="Q6858" s="114">
        <v>0</v>
      </c>
    </row>
    <row r="6859" spans="1:17" hidden="1">
      <c r="A6859" s="116">
        <v>42482</v>
      </c>
      <c r="B6859" s="114" t="s">
        <v>8451</v>
      </c>
      <c r="C6859" s="116">
        <v>42482</v>
      </c>
      <c r="D6859" s="114" t="s">
        <v>8452</v>
      </c>
      <c r="E6859" s="114" t="s">
        <v>2775</v>
      </c>
      <c r="F6859" s="114" t="s">
        <v>4000</v>
      </c>
      <c r="G6859" s="114" t="s">
        <v>8453</v>
      </c>
      <c r="H6859" s="114" t="s">
        <v>2776</v>
      </c>
      <c r="I6859" s="114" t="s">
        <v>81</v>
      </c>
      <c r="J6859" s="114" t="s">
        <v>8454</v>
      </c>
      <c r="K6859" s="114"/>
      <c r="L6859" s="114" t="s">
        <v>20</v>
      </c>
      <c r="M6859" s="114">
        <v>-20</v>
      </c>
      <c r="N6859" s="114" t="s">
        <v>28</v>
      </c>
      <c r="O6859" s="114">
        <v>-13.53</v>
      </c>
      <c r="P6859" s="114">
        <v>-13.53</v>
      </c>
      <c r="Q6859" s="114">
        <v>0</v>
      </c>
    </row>
    <row r="6860" spans="1:17" hidden="1">
      <c r="A6860" s="116">
        <v>42475</v>
      </c>
      <c r="B6860" s="114" t="s">
        <v>8264</v>
      </c>
      <c r="C6860" s="116">
        <v>42475</v>
      </c>
      <c r="D6860" s="114" t="s">
        <v>8265</v>
      </c>
      <c r="E6860" s="114" t="s">
        <v>2775</v>
      </c>
      <c r="F6860" s="114" t="s">
        <v>4000</v>
      </c>
      <c r="G6860" s="114" t="s">
        <v>8266</v>
      </c>
      <c r="H6860" s="114" t="s">
        <v>2776</v>
      </c>
      <c r="I6860" s="114" t="s">
        <v>81</v>
      </c>
      <c r="J6860" s="114" t="s">
        <v>8267</v>
      </c>
      <c r="K6860" s="114"/>
      <c r="L6860" s="114" t="s">
        <v>20</v>
      </c>
      <c r="M6860" s="114">
        <v>-20</v>
      </c>
      <c r="N6860" s="114" t="s">
        <v>28</v>
      </c>
      <c r="O6860" s="114">
        <v>-13.53</v>
      </c>
      <c r="P6860" s="114">
        <v>-13.53</v>
      </c>
      <c r="Q6860" s="114">
        <v>0</v>
      </c>
    </row>
    <row r="6861" spans="1:17" hidden="1">
      <c r="A6861" s="116">
        <v>42479</v>
      </c>
      <c r="B6861" s="114" t="s">
        <v>8276</v>
      </c>
      <c r="C6861" s="116">
        <v>42479</v>
      </c>
      <c r="D6861" s="114" t="s">
        <v>8277</v>
      </c>
      <c r="E6861" s="114" t="s">
        <v>2775</v>
      </c>
      <c r="F6861" s="114" t="s">
        <v>4000</v>
      </c>
      <c r="G6861" s="114" t="s">
        <v>8278</v>
      </c>
      <c r="H6861" s="114" t="s">
        <v>2776</v>
      </c>
      <c r="I6861" s="114" t="s">
        <v>81</v>
      </c>
      <c r="J6861" s="114" t="s">
        <v>8279</v>
      </c>
      <c r="K6861" s="114"/>
      <c r="L6861" s="114" t="s">
        <v>20</v>
      </c>
      <c r="M6861" s="114">
        <v>-20</v>
      </c>
      <c r="N6861" s="114" t="s">
        <v>28</v>
      </c>
      <c r="O6861" s="114">
        <v>-13.53</v>
      </c>
      <c r="P6861" s="114">
        <v>-13.53</v>
      </c>
      <c r="Q6861" s="114">
        <v>0</v>
      </c>
    </row>
    <row r="6862" spans="1:17" hidden="1">
      <c r="A6862" s="116">
        <v>42489</v>
      </c>
      <c r="B6862" s="114" t="s">
        <v>7190</v>
      </c>
      <c r="C6862" s="116">
        <v>42489</v>
      </c>
      <c r="D6862" s="114" t="s">
        <v>7190</v>
      </c>
      <c r="E6862" s="114" t="s">
        <v>2919</v>
      </c>
      <c r="F6862" s="114" t="s">
        <v>886</v>
      </c>
      <c r="G6862" s="114" t="s">
        <v>7191</v>
      </c>
      <c r="H6862" s="114" t="s">
        <v>2920</v>
      </c>
      <c r="I6862" s="114" t="s">
        <v>81</v>
      </c>
      <c r="J6862" s="114" t="s">
        <v>7192</v>
      </c>
      <c r="K6862" s="114"/>
      <c r="L6862" s="114" t="s">
        <v>20</v>
      </c>
      <c r="M6862" s="114">
        <v>-42</v>
      </c>
      <c r="N6862" s="114" t="s">
        <v>28</v>
      </c>
      <c r="O6862" s="114">
        <v>0</v>
      </c>
      <c r="P6862" s="114">
        <v>0</v>
      </c>
      <c r="Q6862" s="114">
        <v>0</v>
      </c>
    </row>
    <row r="6863" spans="1:17" hidden="1">
      <c r="A6863" s="116">
        <v>42489</v>
      </c>
      <c r="B6863" s="114" t="s">
        <v>7190</v>
      </c>
      <c r="C6863" s="116">
        <v>42489</v>
      </c>
      <c r="D6863" s="114" t="s">
        <v>7190</v>
      </c>
      <c r="E6863" s="114" t="s">
        <v>2919</v>
      </c>
      <c r="F6863" s="114" t="s">
        <v>886</v>
      </c>
      <c r="G6863" s="114" t="s">
        <v>7191</v>
      </c>
      <c r="H6863" s="114" t="s">
        <v>2920</v>
      </c>
      <c r="I6863" s="114" t="s">
        <v>81</v>
      </c>
      <c r="J6863" s="114" t="s">
        <v>7192</v>
      </c>
      <c r="K6863" s="114" t="s">
        <v>21</v>
      </c>
      <c r="L6863" s="114"/>
      <c r="M6863" s="114">
        <v>42</v>
      </c>
      <c r="N6863" s="114" t="s">
        <v>28</v>
      </c>
      <c r="O6863" s="114">
        <v>0</v>
      </c>
      <c r="P6863" s="114">
        <v>0</v>
      </c>
      <c r="Q6863" s="114">
        <v>0</v>
      </c>
    </row>
    <row r="6864" spans="1:17" hidden="1">
      <c r="A6864" s="116">
        <v>42489</v>
      </c>
      <c r="B6864" s="114" t="s">
        <v>7190</v>
      </c>
      <c r="C6864" s="116">
        <v>42489</v>
      </c>
      <c r="D6864" s="114" t="s">
        <v>7190</v>
      </c>
      <c r="E6864" s="114" t="s">
        <v>2924</v>
      </c>
      <c r="F6864" s="114" t="s">
        <v>886</v>
      </c>
      <c r="G6864" s="114" t="s">
        <v>7191</v>
      </c>
      <c r="H6864" s="114" t="s">
        <v>2925</v>
      </c>
      <c r="I6864" s="114" t="s">
        <v>81</v>
      </c>
      <c r="J6864" s="114" t="s">
        <v>7192</v>
      </c>
      <c r="K6864" s="114" t="s">
        <v>21</v>
      </c>
      <c r="L6864" s="114"/>
      <c r="M6864" s="114">
        <v>30</v>
      </c>
      <c r="N6864" s="114" t="s">
        <v>28</v>
      </c>
      <c r="O6864" s="114">
        <v>0</v>
      </c>
      <c r="P6864" s="114">
        <v>0</v>
      </c>
      <c r="Q6864" s="114">
        <v>0</v>
      </c>
    </row>
    <row r="6865" spans="1:17" hidden="1">
      <c r="A6865" s="116">
        <v>42489</v>
      </c>
      <c r="B6865" s="114" t="s">
        <v>7190</v>
      </c>
      <c r="C6865" s="116">
        <v>42489</v>
      </c>
      <c r="D6865" s="114" t="s">
        <v>7190</v>
      </c>
      <c r="E6865" s="114" t="s">
        <v>2924</v>
      </c>
      <c r="F6865" s="114" t="s">
        <v>886</v>
      </c>
      <c r="G6865" s="114" t="s">
        <v>7191</v>
      </c>
      <c r="H6865" s="114" t="s">
        <v>2925</v>
      </c>
      <c r="I6865" s="114" t="s">
        <v>81</v>
      </c>
      <c r="J6865" s="114" t="s">
        <v>7192</v>
      </c>
      <c r="K6865" s="114"/>
      <c r="L6865" s="114" t="s">
        <v>20</v>
      </c>
      <c r="M6865" s="114">
        <v>-30</v>
      </c>
      <c r="N6865" s="114" t="s">
        <v>28</v>
      </c>
      <c r="O6865" s="114">
        <v>0</v>
      </c>
      <c r="P6865" s="114">
        <v>0</v>
      </c>
      <c r="Q6865" s="114">
        <v>0</v>
      </c>
    </row>
    <row r="6866" spans="1:17" hidden="1">
      <c r="A6866" s="116">
        <v>42489</v>
      </c>
      <c r="B6866" s="114" t="s">
        <v>7190</v>
      </c>
      <c r="C6866" s="116">
        <v>42489</v>
      </c>
      <c r="D6866" s="114" t="s">
        <v>7190</v>
      </c>
      <c r="E6866" s="114" t="s">
        <v>112</v>
      </c>
      <c r="F6866" s="114" t="s">
        <v>886</v>
      </c>
      <c r="G6866" s="114" t="s">
        <v>7191</v>
      </c>
      <c r="H6866" s="114" t="s">
        <v>2936</v>
      </c>
      <c r="I6866" s="114" t="s">
        <v>81</v>
      </c>
      <c r="J6866" s="114" t="s">
        <v>7192</v>
      </c>
      <c r="K6866" s="114"/>
      <c r="L6866" s="114" t="s">
        <v>20</v>
      </c>
      <c r="M6866" s="114">
        <v>-11</v>
      </c>
      <c r="N6866" s="114" t="s">
        <v>28</v>
      </c>
      <c r="O6866" s="114">
        <v>-16.5</v>
      </c>
      <c r="P6866" s="114">
        <v>-16.5</v>
      </c>
      <c r="Q6866" s="114">
        <v>16.5</v>
      </c>
    </row>
    <row r="6867" spans="1:17" hidden="1">
      <c r="A6867" s="116">
        <v>42489</v>
      </c>
      <c r="B6867" s="114" t="s">
        <v>7190</v>
      </c>
      <c r="C6867" s="116">
        <v>42489</v>
      </c>
      <c r="D6867" s="114" t="s">
        <v>7190</v>
      </c>
      <c r="E6867" s="114" t="s">
        <v>112</v>
      </c>
      <c r="F6867" s="114" t="s">
        <v>886</v>
      </c>
      <c r="G6867" s="114" t="s">
        <v>7191</v>
      </c>
      <c r="H6867" s="114" t="s">
        <v>2936</v>
      </c>
      <c r="I6867" s="114" t="s">
        <v>81</v>
      </c>
      <c r="J6867" s="114" t="s">
        <v>7192</v>
      </c>
      <c r="K6867" s="114" t="s">
        <v>21</v>
      </c>
      <c r="L6867" s="114"/>
      <c r="M6867" s="114">
        <v>11</v>
      </c>
      <c r="N6867" s="114" t="s">
        <v>28</v>
      </c>
      <c r="O6867" s="114">
        <v>16.5</v>
      </c>
      <c r="P6867" s="114">
        <v>0</v>
      </c>
      <c r="Q6867" s="114">
        <v>0</v>
      </c>
    </row>
    <row r="6868" spans="1:17" hidden="1">
      <c r="A6868" s="116">
        <v>42489</v>
      </c>
      <c r="B6868" s="114" t="s">
        <v>8362</v>
      </c>
      <c r="C6868" s="116">
        <v>42489</v>
      </c>
      <c r="D6868" s="114" t="s">
        <v>8362</v>
      </c>
      <c r="E6868" s="114" t="s">
        <v>112</v>
      </c>
      <c r="F6868" s="114" t="s">
        <v>3984</v>
      </c>
      <c r="G6868" s="114" t="s">
        <v>8363</v>
      </c>
      <c r="H6868" s="114" t="s">
        <v>2936</v>
      </c>
      <c r="I6868" s="114" t="s">
        <v>81</v>
      </c>
      <c r="J6868" s="114" t="s">
        <v>8364</v>
      </c>
      <c r="K6868" s="114"/>
      <c r="L6868" s="114" t="s">
        <v>20</v>
      </c>
      <c r="M6868" s="114">
        <v>-53</v>
      </c>
      <c r="N6868" s="114" t="s">
        <v>28</v>
      </c>
      <c r="O6868" s="114">
        <v>-79.5</v>
      </c>
      <c r="P6868" s="114">
        <v>-79.5</v>
      </c>
      <c r="Q6868" s="114">
        <v>79.5</v>
      </c>
    </row>
    <row r="6869" spans="1:17" hidden="1">
      <c r="A6869" s="116">
        <v>42489</v>
      </c>
      <c r="B6869" s="114" t="s">
        <v>8362</v>
      </c>
      <c r="C6869" s="116">
        <v>42489</v>
      </c>
      <c r="D6869" s="114" t="s">
        <v>8362</v>
      </c>
      <c r="E6869" s="114" t="s">
        <v>112</v>
      </c>
      <c r="F6869" s="114" t="s">
        <v>3984</v>
      </c>
      <c r="G6869" s="114" t="s">
        <v>8363</v>
      </c>
      <c r="H6869" s="114" t="s">
        <v>2936</v>
      </c>
      <c r="I6869" s="114" t="s">
        <v>81</v>
      </c>
      <c r="J6869" s="114" t="s">
        <v>8364</v>
      </c>
      <c r="K6869" s="114" t="s">
        <v>21</v>
      </c>
      <c r="L6869" s="114"/>
      <c r="M6869" s="114">
        <v>53</v>
      </c>
      <c r="N6869" s="114" t="s">
        <v>28</v>
      </c>
      <c r="O6869" s="114">
        <v>79.5</v>
      </c>
      <c r="P6869" s="114">
        <v>0</v>
      </c>
      <c r="Q6869" s="114">
        <v>0</v>
      </c>
    </row>
    <row r="6870" spans="1:17" hidden="1">
      <c r="A6870" s="116">
        <v>42461</v>
      </c>
      <c r="B6870" s="114" t="s">
        <v>7698</v>
      </c>
      <c r="C6870" s="116">
        <v>42461</v>
      </c>
      <c r="D6870" s="114" t="s">
        <v>7699</v>
      </c>
      <c r="E6870" s="114" t="s">
        <v>112</v>
      </c>
      <c r="F6870" s="114" t="s">
        <v>3990</v>
      </c>
      <c r="G6870" s="114" t="s">
        <v>7700</v>
      </c>
      <c r="H6870" s="114" t="s">
        <v>2936</v>
      </c>
      <c r="I6870" s="114" t="s">
        <v>81</v>
      </c>
      <c r="J6870" s="114" t="s">
        <v>7701</v>
      </c>
      <c r="K6870" s="114"/>
      <c r="L6870" s="114" t="s">
        <v>20</v>
      </c>
      <c r="M6870" s="114">
        <v>-10</v>
      </c>
      <c r="N6870" s="114" t="s">
        <v>28</v>
      </c>
      <c r="O6870" s="114">
        <v>-22.95</v>
      </c>
      <c r="P6870" s="114">
        <v>-22.95</v>
      </c>
      <c r="Q6870" s="114">
        <v>2.2999999999999998</v>
      </c>
    </row>
    <row r="6871" spans="1:17" hidden="1">
      <c r="A6871" s="116">
        <v>42464</v>
      </c>
      <c r="B6871" s="114" t="s">
        <v>7497</v>
      </c>
      <c r="C6871" s="116">
        <v>42464</v>
      </c>
      <c r="D6871" s="114" t="s">
        <v>7498</v>
      </c>
      <c r="E6871" s="114" t="s">
        <v>112</v>
      </c>
      <c r="F6871" s="114" t="s">
        <v>330</v>
      </c>
      <c r="G6871" s="114" t="s">
        <v>7499</v>
      </c>
      <c r="H6871" s="114" t="s">
        <v>2936</v>
      </c>
      <c r="I6871" s="114" t="s">
        <v>81</v>
      </c>
      <c r="J6871" s="114" t="s">
        <v>7500</v>
      </c>
      <c r="K6871" s="114"/>
      <c r="L6871" s="114" t="s">
        <v>20</v>
      </c>
      <c r="M6871" s="114">
        <v>-6</v>
      </c>
      <c r="N6871" s="114" t="s">
        <v>28</v>
      </c>
      <c r="O6871" s="114">
        <v>-12.38</v>
      </c>
      <c r="P6871" s="114">
        <v>-12.38</v>
      </c>
      <c r="Q6871" s="114">
        <v>0.1</v>
      </c>
    </row>
    <row r="6872" spans="1:17" hidden="1">
      <c r="A6872" s="116">
        <v>42461</v>
      </c>
      <c r="B6872" s="114" t="s">
        <v>7698</v>
      </c>
      <c r="C6872" s="116">
        <v>42461</v>
      </c>
      <c r="D6872" s="114" t="s">
        <v>7699</v>
      </c>
      <c r="E6872" s="114" t="s">
        <v>112</v>
      </c>
      <c r="F6872" s="114" t="s">
        <v>3990</v>
      </c>
      <c r="G6872" s="114" t="s">
        <v>7700</v>
      </c>
      <c r="H6872" s="114" t="s">
        <v>2936</v>
      </c>
      <c r="I6872" s="114" t="s">
        <v>81</v>
      </c>
      <c r="J6872" s="114" t="s">
        <v>7701</v>
      </c>
      <c r="K6872" s="114"/>
      <c r="L6872" s="114" t="s">
        <v>20</v>
      </c>
      <c r="M6872" s="114">
        <v>-8</v>
      </c>
      <c r="N6872" s="114" t="s">
        <v>28</v>
      </c>
      <c r="O6872" s="114">
        <v>-16.510000000000002</v>
      </c>
      <c r="P6872" s="114">
        <v>-16.510000000000002</v>
      </c>
      <c r="Q6872" s="114">
        <v>0.14000000000000001</v>
      </c>
    </row>
    <row r="6873" spans="1:17" hidden="1">
      <c r="A6873" s="116">
        <v>42461</v>
      </c>
      <c r="B6873" s="114" t="s">
        <v>8405</v>
      </c>
      <c r="C6873" s="116">
        <v>42461</v>
      </c>
      <c r="D6873" s="114" t="s">
        <v>8406</v>
      </c>
      <c r="E6873" s="114" t="s">
        <v>112</v>
      </c>
      <c r="F6873" s="114" t="s">
        <v>3989</v>
      </c>
      <c r="G6873" s="114" t="s">
        <v>8407</v>
      </c>
      <c r="H6873" s="114" t="s">
        <v>2936</v>
      </c>
      <c r="I6873" s="114" t="s">
        <v>81</v>
      </c>
      <c r="J6873" s="114" t="s">
        <v>8408</v>
      </c>
      <c r="K6873" s="114"/>
      <c r="L6873" s="114" t="s">
        <v>20</v>
      </c>
      <c r="M6873" s="114">
        <v>-6</v>
      </c>
      <c r="N6873" s="114" t="s">
        <v>28</v>
      </c>
      <c r="O6873" s="114">
        <v>-12.38</v>
      </c>
      <c r="P6873" s="114">
        <v>-12.38</v>
      </c>
      <c r="Q6873" s="114">
        <v>0.1</v>
      </c>
    </row>
    <row r="6874" spans="1:17" hidden="1">
      <c r="A6874" s="116">
        <v>42465</v>
      </c>
      <c r="B6874" s="114" t="s">
        <v>7612</v>
      </c>
      <c r="C6874" s="116">
        <v>42465</v>
      </c>
      <c r="D6874" s="114" t="s">
        <v>7613</v>
      </c>
      <c r="E6874" s="114" t="s">
        <v>112</v>
      </c>
      <c r="F6874" s="114" t="s">
        <v>3984</v>
      </c>
      <c r="G6874" s="114" t="s">
        <v>7614</v>
      </c>
      <c r="H6874" s="114" t="s">
        <v>2936</v>
      </c>
      <c r="I6874" s="114" t="s">
        <v>81</v>
      </c>
      <c r="J6874" s="114" t="s">
        <v>7615</v>
      </c>
      <c r="K6874" s="114"/>
      <c r="L6874" s="114" t="s">
        <v>20</v>
      </c>
      <c r="M6874" s="114">
        <v>-12</v>
      </c>
      <c r="N6874" s="114" t="s">
        <v>28</v>
      </c>
      <c r="O6874" s="114">
        <v>-24.77</v>
      </c>
      <c r="P6874" s="114">
        <v>-24.77</v>
      </c>
      <c r="Q6874" s="114">
        <v>0.21</v>
      </c>
    </row>
    <row r="6875" spans="1:17" hidden="1">
      <c r="A6875" s="116">
        <v>42465</v>
      </c>
      <c r="B6875" s="114" t="s">
        <v>7209</v>
      </c>
      <c r="C6875" s="116">
        <v>42465</v>
      </c>
      <c r="D6875" s="114" t="s">
        <v>7210</v>
      </c>
      <c r="E6875" s="114" t="s">
        <v>112</v>
      </c>
      <c r="F6875" s="114" t="s">
        <v>938</v>
      </c>
      <c r="G6875" s="114" t="s">
        <v>7211</v>
      </c>
      <c r="H6875" s="114" t="s">
        <v>2936</v>
      </c>
      <c r="I6875" s="114" t="s">
        <v>81</v>
      </c>
      <c r="J6875" s="114" t="s">
        <v>7212</v>
      </c>
      <c r="K6875" s="114"/>
      <c r="L6875" s="114" t="s">
        <v>20</v>
      </c>
      <c r="M6875" s="114">
        <v>-6</v>
      </c>
      <c r="N6875" s="114" t="s">
        <v>28</v>
      </c>
      <c r="O6875" s="114">
        <v>-12.38</v>
      </c>
      <c r="P6875" s="114">
        <v>-12.38</v>
      </c>
      <c r="Q6875" s="114">
        <v>0.1</v>
      </c>
    </row>
    <row r="6876" spans="1:17" hidden="1">
      <c r="A6876" s="116">
        <v>42466</v>
      </c>
      <c r="B6876" s="114" t="s">
        <v>7213</v>
      </c>
      <c r="C6876" s="116">
        <v>42466</v>
      </c>
      <c r="D6876" s="114" t="s">
        <v>7214</v>
      </c>
      <c r="E6876" s="114" t="s">
        <v>112</v>
      </c>
      <c r="F6876" s="114" t="s">
        <v>330</v>
      </c>
      <c r="G6876" s="114" t="s">
        <v>7215</v>
      </c>
      <c r="H6876" s="114" t="s">
        <v>2936</v>
      </c>
      <c r="I6876" s="114" t="s">
        <v>81</v>
      </c>
      <c r="J6876" s="114" t="s">
        <v>7216</v>
      </c>
      <c r="K6876" s="114"/>
      <c r="L6876" s="114" t="s">
        <v>20</v>
      </c>
      <c r="M6876" s="114">
        <v>-36</v>
      </c>
      <c r="N6876" s="114" t="s">
        <v>28</v>
      </c>
      <c r="O6876" s="114">
        <v>-74.3</v>
      </c>
      <c r="P6876" s="114">
        <v>-74.3</v>
      </c>
      <c r="Q6876" s="114">
        <v>0.62</v>
      </c>
    </row>
    <row r="6877" spans="1:17" hidden="1">
      <c r="A6877" s="116">
        <v>42468</v>
      </c>
      <c r="B6877" s="114" t="s">
        <v>7305</v>
      </c>
      <c r="C6877" s="116">
        <v>42468</v>
      </c>
      <c r="D6877" s="114" t="s">
        <v>7306</v>
      </c>
      <c r="E6877" s="114" t="s">
        <v>112</v>
      </c>
      <c r="F6877" s="114" t="s">
        <v>938</v>
      </c>
      <c r="G6877" s="114" t="s">
        <v>7307</v>
      </c>
      <c r="H6877" s="114" t="s">
        <v>2936</v>
      </c>
      <c r="I6877" s="114" t="s">
        <v>81</v>
      </c>
      <c r="J6877" s="114" t="s">
        <v>7308</v>
      </c>
      <c r="K6877" s="114"/>
      <c r="L6877" s="114" t="s">
        <v>20</v>
      </c>
      <c r="M6877" s="114">
        <v>-12</v>
      </c>
      <c r="N6877" s="114" t="s">
        <v>28</v>
      </c>
      <c r="O6877" s="114">
        <v>-24.5</v>
      </c>
      <c r="P6877" s="114">
        <v>-24.5</v>
      </c>
      <c r="Q6877" s="114">
        <v>-0.06</v>
      </c>
    </row>
    <row r="6878" spans="1:17" hidden="1">
      <c r="A6878" s="116">
        <v>42471</v>
      </c>
      <c r="B6878" s="114" t="s">
        <v>7301</v>
      </c>
      <c r="C6878" s="116">
        <v>42471</v>
      </c>
      <c r="D6878" s="114" t="s">
        <v>7302</v>
      </c>
      <c r="E6878" s="114" t="s">
        <v>112</v>
      </c>
      <c r="F6878" s="114" t="s">
        <v>330</v>
      </c>
      <c r="G6878" s="114" t="s">
        <v>7303</v>
      </c>
      <c r="H6878" s="114" t="s">
        <v>2936</v>
      </c>
      <c r="I6878" s="114" t="s">
        <v>81</v>
      </c>
      <c r="J6878" s="114" t="s">
        <v>7304</v>
      </c>
      <c r="K6878" s="114"/>
      <c r="L6878" s="114" t="s">
        <v>20</v>
      </c>
      <c r="M6878" s="114">
        <v>-6</v>
      </c>
      <c r="N6878" s="114" t="s">
        <v>28</v>
      </c>
      <c r="O6878" s="114">
        <v>-12.25</v>
      </c>
      <c r="P6878" s="114">
        <v>-12.25</v>
      </c>
      <c r="Q6878" s="114">
        <v>-0.03</v>
      </c>
    </row>
    <row r="6879" spans="1:17" hidden="1">
      <c r="A6879" s="116">
        <v>42471</v>
      </c>
      <c r="B6879" s="114" t="s">
        <v>7895</v>
      </c>
      <c r="C6879" s="116">
        <v>42471</v>
      </c>
      <c r="D6879" s="114" t="s">
        <v>7896</v>
      </c>
      <c r="E6879" s="114" t="s">
        <v>112</v>
      </c>
      <c r="F6879" s="114" t="s">
        <v>3984</v>
      </c>
      <c r="G6879" s="114" t="s">
        <v>7897</v>
      </c>
      <c r="H6879" s="114" t="s">
        <v>2936</v>
      </c>
      <c r="I6879" s="114" t="s">
        <v>81</v>
      </c>
      <c r="J6879" s="114" t="s">
        <v>7898</v>
      </c>
      <c r="K6879" s="114"/>
      <c r="L6879" s="114" t="s">
        <v>20</v>
      </c>
      <c r="M6879" s="114">
        <v>-6</v>
      </c>
      <c r="N6879" s="114" t="s">
        <v>28</v>
      </c>
      <c r="O6879" s="114">
        <v>-12.25</v>
      </c>
      <c r="P6879" s="114">
        <v>-12.25</v>
      </c>
      <c r="Q6879" s="114">
        <v>-0.03</v>
      </c>
    </row>
    <row r="6880" spans="1:17" hidden="1">
      <c r="A6880" s="116">
        <v>42473</v>
      </c>
      <c r="B6880" s="114" t="s">
        <v>7532</v>
      </c>
      <c r="C6880" s="116">
        <v>42473</v>
      </c>
      <c r="D6880" s="114" t="s">
        <v>7533</v>
      </c>
      <c r="E6880" s="114" t="s">
        <v>112</v>
      </c>
      <c r="F6880" s="114" t="s">
        <v>330</v>
      </c>
      <c r="G6880" s="114" t="s">
        <v>7534</v>
      </c>
      <c r="H6880" s="114" t="s">
        <v>2936</v>
      </c>
      <c r="I6880" s="114" t="s">
        <v>81</v>
      </c>
      <c r="J6880" s="114" t="s">
        <v>7535</v>
      </c>
      <c r="K6880" s="114"/>
      <c r="L6880" s="114" t="s">
        <v>20</v>
      </c>
      <c r="M6880" s="114">
        <v>-24</v>
      </c>
      <c r="N6880" s="114" t="s">
        <v>28</v>
      </c>
      <c r="O6880" s="114">
        <v>-48.99</v>
      </c>
      <c r="P6880" s="114">
        <v>-48.99</v>
      </c>
      <c r="Q6880" s="114">
        <v>-0.13</v>
      </c>
    </row>
    <row r="6881" spans="1:17" hidden="1">
      <c r="A6881" s="116">
        <v>42474</v>
      </c>
      <c r="B6881" s="114" t="s">
        <v>7667</v>
      </c>
      <c r="C6881" s="116">
        <v>42474</v>
      </c>
      <c r="D6881" s="114" t="s">
        <v>7668</v>
      </c>
      <c r="E6881" s="114" t="s">
        <v>112</v>
      </c>
      <c r="F6881" s="114" t="s">
        <v>294</v>
      </c>
      <c r="G6881" s="114" t="s">
        <v>7669</v>
      </c>
      <c r="H6881" s="114" t="s">
        <v>2936</v>
      </c>
      <c r="I6881" s="114" t="s">
        <v>81</v>
      </c>
      <c r="J6881" s="114" t="s">
        <v>7670</v>
      </c>
      <c r="K6881" s="114"/>
      <c r="L6881" s="114" t="s">
        <v>20</v>
      </c>
      <c r="M6881" s="114">
        <v>-252</v>
      </c>
      <c r="N6881" s="114" t="s">
        <v>28</v>
      </c>
      <c r="O6881" s="114">
        <v>-530.29999999999995</v>
      </c>
      <c r="P6881" s="114">
        <v>-530.29999999999995</v>
      </c>
      <c r="Q6881" s="114">
        <v>0</v>
      </c>
    </row>
    <row r="6882" spans="1:17">
      <c r="A6882" s="116">
        <v>42472</v>
      </c>
      <c r="B6882" s="114" t="s">
        <v>8294</v>
      </c>
      <c r="C6882" s="116">
        <v>42472</v>
      </c>
      <c r="D6882" s="114" t="s">
        <v>8294</v>
      </c>
      <c r="E6882" s="114" t="s">
        <v>112</v>
      </c>
      <c r="F6882" s="114"/>
      <c r="G6882" s="114"/>
      <c r="H6882" s="114" t="s">
        <v>2936</v>
      </c>
      <c r="I6882" s="114" t="s">
        <v>19</v>
      </c>
      <c r="J6882" s="114" t="s">
        <v>8295</v>
      </c>
      <c r="K6882" s="114" t="s">
        <v>21</v>
      </c>
      <c r="L6882" s="114"/>
      <c r="M6882" s="136">
        <v>2285</v>
      </c>
      <c r="N6882" s="114" t="s">
        <v>28</v>
      </c>
      <c r="O6882" s="136">
        <v>3427.5</v>
      </c>
      <c r="P6882" s="136">
        <v>3427.5</v>
      </c>
      <c r="Q6882" s="114">
        <v>-546.63</v>
      </c>
    </row>
    <row r="6883" spans="1:17" hidden="1">
      <c r="A6883" s="116">
        <v>42473</v>
      </c>
      <c r="B6883" s="114" t="s">
        <v>7281</v>
      </c>
      <c r="C6883" s="116">
        <v>42473</v>
      </c>
      <c r="D6883" s="114" t="s">
        <v>7282</v>
      </c>
      <c r="E6883" s="114" t="s">
        <v>112</v>
      </c>
      <c r="F6883" s="114" t="s">
        <v>938</v>
      </c>
      <c r="G6883" s="114" t="s">
        <v>7283</v>
      </c>
      <c r="H6883" s="114" t="s">
        <v>2936</v>
      </c>
      <c r="I6883" s="114" t="s">
        <v>81</v>
      </c>
      <c r="J6883" s="114" t="s">
        <v>7284</v>
      </c>
      <c r="K6883" s="114"/>
      <c r="L6883" s="114" t="s">
        <v>20</v>
      </c>
      <c r="M6883" s="114">
        <v>-6</v>
      </c>
      <c r="N6883" s="114" t="s">
        <v>28</v>
      </c>
      <c r="O6883" s="114">
        <v>-12.25</v>
      </c>
      <c r="P6883" s="114">
        <v>-12.25</v>
      </c>
      <c r="Q6883" s="114">
        <v>-0.03</v>
      </c>
    </row>
    <row r="6884" spans="1:17" hidden="1">
      <c r="A6884" s="116">
        <v>42474</v>
      </c>
      <c r="B6884" s="114" t="s">
        <v>7293</v>
      </c>
      <c r="C6884" s="116">
        <v>42474</v>
      </c>
      <c r="D6884" s="114" t="s">
        <v>7294</v>
      </c>
      <c r="E6884" s="114" t="s">
        <v>112</v>
      </c>
      <c r="F6884" s="114" t="s">
        <v>3984</v>
      </c>
      <c r="G6884" s="114" t="s">
        <v>7295</v>
      </c>
      <c r="H6884" s="114" t="s">
        <v>2936</v>
      </c>
      <c r="I6884" s="114" t="s">
        <v>81</v>
      </c>
      <c r="J6884" s="114" t="s">
        <v>7296</v>
      </c>
      <c r="K6884" s="114"/>
      <c r="L6884" s="114" t="s">
        <v>20</v>
      </c>
      <c r="M6884" s="114">
        <v>-42</v>
      </c>
      <c r="N6884" s="114" t="s">
        <v>28</v>
      </c>
      <c r="O6884" s="114">
        <v>-85.73</v>
      </c>
      <c r="P6884" s="114">
        <v>-85.73</v>
      </c>
      <c r="Q6884" s="114">
        <v>-0.22</v>
      </c>
    </row>
    <row r="6885" spans="1:17" hidden="1">
      <c r="A6885" s="116">
        <v>42475</v>
      </c>
      <c r="B6885" s="114" t="s">
        <v>7253</v>
      </c>
      <c r="C6885" s="116">
        <v>42475</v>
      </c>
      <c r="D6885" s="114" t="s">
        <v>7254</v>
      </c>
      <c r="E6885" s="114" t="s">
        <v>112</v>
      </c>
      <c r="F6885" s="114" t="s">
        <v>3984</v>
      </c>
      <c r="G6885" s="114" t="s">
        <v>7255</v>
      </c>
      <c r="H6885" s="114" t="s">
        <v>2936</v>
      </c>
      <c r="I6885" s="114" t="s">
        <v>81</v>
      </c>
      <c r="J6885" s="114" t="s">
        <v>7256</v>
      </c>
      <c r="K6885" s="114"/>
      <c r="L6885" s="114" t="s">
        <v>20</v>
      </c>
      <c r="M6885" s="114">
        <v>-24</v>
      </c>
      <c r="N6885" s="114" t="s">
        <v>28</v>
      </c>
      <c r="O6885" s="114">
        <v>-48.99</v>
      </c>
      <c r="P6885" s="114">
        <v>-48.99</v>
      </c>
      <c r="Q6885" s="114">
        <v>-0.13</v>
      </c>
    </row>
    <row r="6886" spans="1:17" hidden="1">
      <c r="A6886" s="116">
        <v>42478</v>
      </c>
      <c r="B6886" s="114" t="s">
        <v>7337</v>
      </c>
      <c r="C6886" s="116">
        <v>42478</v>
      </c>
      <c r="D6886" s="114" t="s">
        <v>7338</v>
      </c>
      <c r="E6886" s="114" t="s">
        <v>112</v>
      </c>
      <c r="F6886" s="114" t="s">
        <v>330</v>
      </c>
      <c r="G6886" s="114" t="s">
        <v>7339</v>
      </c>
      <c r="H6886" s="114" t="s">
        <v>2936</v>
      </c>
      <c r="I6886" s="114" t="s">
        <v>81</v>
      </c>
      <c r="J6886" s="114" t="s">
        <v>7340</v>
      </c>
      <c r="K6886" s="114"/>
      <c r="L6886" s="114" t="s">
        <v>20</v>
      </c>
      <c r="M6886" s="114">
        <v>-18</v>
      </c>
      <c r="N6886" s="114" t="s">
        <v>28</v>
      </c>
      <c r="O6886" s="114">
        <v>-36.74</v>
      </c>
      <c r="P6886" s="114">
        <v>-36.74</v>
      </c>
      <c r="Q6886" s="114">
        <v>-0.1</v>
      </c>
    </row>
    <row r="6887" spans="1:17" hidden="1">
      <c r="A6887" s="116">
        <v>42478</v>
      </c>
      <c r="B6887" s="114" t="s">
        <v>7623</v>
      </c>
      <c r="C6887" s="116">
        <v>42478</v>
      </c>
      <c r="D6887" s="114" t="s">
        <v>7624</v>
      </c>
      <c r="E6887" s="114" t="s">
        <v>112</v>
      </c>
      <c r="F6887" s="114" t="s">
        <v>3984</v>
      </c>
      <c r="G6887" s="114" t="s">
        <v>7625</v>
      </c>
      <c r="H6887" s="114" t="s">
        <v>2936</v>
      </c>
      <c r="I6887" s="114" t="s">
        <v>81</v>
      </c>
      <c r="J6887" s="114" t="s">
        <v>7626</v>
      </c>
      <c r="K6887" s="114"/>
      <c r="L6887" s="114" t="s">
        <v>20</v>
      </c>
      <c r="M6887" s="114">
        <v>-60</v>
      </c>
      <c r="N6887" s="114" t="s">
        <v>28</v>
      </c>
      <c r="O6887" s="114">
        <v>-122.48</v>
      </c>
      <c r="P6887" s="114">
        <v>-122.48</v>
      </c>
      <c r="Q6887" s="114">
        <v>-0.31</v>
      </c>
    </row>
    <row r="6888" spans="1:17" hidden="1">
      <c r="A6888" s="116">
        <v>42475</v>
      </c>
      <c r="B6888" s="114" t="s">
        <v>7805</v>
      </c>
      <c r="C6888" s="116">
        <v>42475</v>
      </c>
      <c r="D6888" s="114" t="s">
        <v>7806</v>
      </c>
      <c r="E6888" s="114" t="s">
        <v>112</v>
      </c>
      <c r="F6888" s="114" t="s">
        <v>3989</v>
      </c>
      <c r="G6888" s="114" t="s">
        <v>7807</v>
      </c>
      <c r="H6888" s="114" t="s">
        <v>2936</v>
      </c>
      <c r="I6888" s="114" t="s">
        <v>81</v>
      </c>
      <c r="J6888" s="114" t="s">
        <v>7808</v>
      </c>
      <c r="K6888" s="114"/>
      <c r="L6888" s="114" t="s">
        <v>20</v>
      </c>
      <c r="M6888" s="114">
        <v>-6</v>
      </c>
      <c r="N6888" s="114" t="s">
        <v>28</v>
      </c>
      <c r="O6888" s="114">
        <v>-12.25</v>
      </c>
      <c r="P6888" s="114">
        <v>-12.25</v>
      </c>
      <c r="Q6888" s="114">
        <v>-0.03</v>
      </c>
    </row>
    <row r="6889" spans="1:17" hidden="1">
      <c r="A6889" s="116">
        <v>42479</v>
      </c>
      <c r="B6889" s="114" t="s">
        <v>7401</v>
      </c>
      <c r="C6889" s="116">
        <v>42479</v>
      </c>
      <c r="D6889" s="114" t="s">
        <v>7402</v>
      </c>
      <c r="E6889" s="114" t="s">
        <v>112</v>
      </c>
      <c r="F6889" s="114" t="s">
        <v>938</v>
      </c>
      <c r="G6889" s="114" t="s">
        <v>7403</v>
      </c>
      <c r="H6889" s="114" t="s">
        <v>2936</v>
      </c>
      <c r="I6889" s="114" t="s">
        <v>81</v>
      </c>
      <c r="J6889" s="114" t="s">
        <v>7404</v>
      </c>
      <c r="K6889" s="114"/>
      <c r="L6889" s="114" t="s">
        <v>20</v>
      </c>
      <c r="M6889" s="114">
        <v>-6</v>
      </c>
      <c r="N6889" s="114" t="s">
        <v>28</v>
      </c>
      <c r="O6889" s="114">
        <v>-12.25</v>
      </c>
      <c r="P6889" s="114">
        <v>-12.25</v>
      </c>
      <c r="Q6889" s="114">
        <v>-0.03</v>
      </c>
    </row>
    <row r="6890" spans="1:17" hidden="1">
      <c r="A6890" s="116">
        <v>42480</v>
      </c>
      <c r="B6890" s="114" t="s">
        <v>7405</v>
      </c>
      <c r="C6890" s="116">
        <v>42480</v>
      </c>
      <c r="D6890" s="114" t="s">
        <v>7406</v>
      </c>
      <c r="E6890" s="114" t="s">
        <v>112</v>
      </c>
      <c r="F6890" s="114" t="s">
        <v>330</v>
      </c>
      <c r="G6890" s="114" t="s">
        <v>7407</v>
      </c>
      <c r="H6890" s="114" t="s">
        <v>2936</v>
      </c>
      <c r="I6890" s="114" t="s">
        <v>81</v>
      </c>
      <c r="J6890" s="114" t="s">
        <v>7408</v>
      </c>
      <c r="K6890" s="114"/>
      <c r="L6890" s="114" t="s">
        <v>20</v>
      </c>
      <c r="M6890" s="114">
        <v>-6</v>
      </c>
      <c r="N6890" s="114" t="s">
        <v>28</v>
      </c>
      <c r="O6890" s="114">
        <v>-12.25</v>
      </c>
      <c r="P6890" s="114">
        <v>-12.25</v>
      </c>
      <c r="Q6890" s="114">
        <v>-0.03</v>
      </c>
    </row>
    <row r="6891" spans="1:17" hidden="1">
      <c r="A6891" s="116">
        <v>42481</v>
      </c>
      <c r="B6891" s="114" t="s">
        <v>7385</v>
      </c>
      <c r="C6891" s="116">
        <v>42481</v>
      </c>
      <c r="D6891" s="114" t="s">
        <v>7386</v>
      </c>
      <c r="E6891" s="114" t="s">
        <v>112</v>
      </c>
      <c r="F6891" s="114" t="s">
        <v>886</v>
      </c>
      <c r="G6891" s="114" t="s">
        <v>7387</v>
      </c>
      <c r="H6891" s="114" t="s">
        <v>2936</v>
      </c>
      <c r="I6891" s="114" t="s">
        <v>81</v>
      </c>
      <c r="J6891" s="114" t="s">
        <v>7388</v>
      </c>
      <c r="K6891" s="114"/>
      <c r="L6891" s="114" t="s">
        <v>20</v>
      </c>
      <c r="M6891" s="114">
        <v>-26</v>
      </c>
      <c r="N6891" s="114" t="s">
        <v>28</v>
      </c>
      <c r="O6891" s="114">
        <v>-53.07</v>
      </c>
      <c r="P6891" s="114">
        <v>-53.07</v>
      </c>
      <c r="Q6891" s="114">
        <v>-0.14000000000000001</v>
      </c>
    </row>
    <row r="6892" spans="1:17" hidden="1">
      <c r="A6892" s="116">
        <v>42481</v>
      </c>
      <c r="B6892" s="114" t="s">
        <v>7385</v>
      </c>
      <c r="C6892" s="116">
        <v>42481</v>
      </c>
      <c r="D6892" s="114" t="s">
        <v>7386</v>
      </c>
      <c r="E6892" s="114" t="s">
        <v>112</v>
      </c>
      <c r="F6892" s="114" t="s">
        <v>886</v>
      </c>
      <c r="G6892" s="114" t="s">
        <v>7387</v>
      </c>
      <c r="H6892" s="114" t="s">
        <v>2936</v>
      </c>
      <c r="I6892" s="114" t="s">
        <v>81</v>
      </c>
      <c r="J6892" s="114" t="s">
        <v>7388</v>
      </c>
      <c r="K6892" s="114"/>
      <c r="L6892" s="114" t="s">
        <v>20</v>
      </c>
      <c r="M6892" s="114">
        <v>-126</v>
      </c>
      <c r="N6892" s="114" t="s">
        <v>28</v>
      </c>
      <c r="O6892" s="114">
        <v>-265.14999999999998</v>
      </c>
      <c r="P6892" s="114">
        <v>-265.14999999999998</v>
      </c>
      <c r="Q6892" s="114">
        <v>0</v>
      </c>
    </row>
    <row r="6893" spans="1:17" hidden="1">
      <c r="A6893" s="116">
        <v>42481</v>
      </c>
      <c r="B6893" s="114" t="s">
        <v>7385</v>
      </c>
      <c r="C6893" s="116">
        <v>42481</v>
      </c>
      <c r="D6893" s="114" t="s">
        <v>7386</v>
      </c>
      <c r="E6893" s="114" t="s">
        <v>112</v>
      </c>
      <c r="F6893" s="114" t="s">
        <v>886</v>
      </c>
      <c r="G6893" s="114" t="s">
        <v>7387</v>
      </c>
      <c r="H6893" s="114" t="s">
        <v>2936</v>
      </c>
      <c r="I6893" s="114" t="s">
        <v>81</v>
      </c>
      <c r="J6893" s="114" t="s">
        <v>7388</v>
      </c>
      <c r="K6893" s="114"/>
      <c r="L6893" s="114" t="s">
        <v>20</v>
      </c>
      <c r="M6893" s="114">
        <v>-226</v>
      </c>
      <c r="N6893" s="114" t="s">
        <v>28</v>
      </c>
      <c r="O6893" s="114">
        <v>-339</v>
      </c>
      <c r="P6893" s="114">
        <v>-339</v>
      </c>
      <c r="Q6893" s="114">
        <v>54.06</v>
      </c>
    </row>
    <row r="6894" spans="1:17" hidden="1">
      <c r="A6894" s="116">
        <v>42482</v>
      </c>
      <c r="B6894" s="114" t="s">
        <v>7345</v>
      </c>
      <c r="C6894" s="116">
        <v>42482</v>
      </c>
      <c r="D6894" s="114" t="s">
        <v>7346</v>
      </c>
      <c r="E6894" s="114" t="s">
        <v>112</v>
      </c>
      <c r="F6894" s="114" t="s">
        <v>938</v>
      </c>
      <c r="G6894" s="114" t="s">
        <v>7347</v>
      </c>
      <c r="H6894" s="114" t="s">
        <v>2936</v>
      </c>
      <c r="I6894" s="114" t="s">
        <v>81</v>
      </c>
      <c r="J6894" s="114" t="s">
        <v>7348</v>
      </c>
      <c r="K6894" s="114"/>
      <c r="L6894" s="114" t="s">
        <v>20</v>
      </c>
      <c r="M6894" s="114">
        <v>-6</v>
      </c>
      <c r="N6894" s="114" t="s">
        <v>28</v>
      </c>
      <c r="O6894" s="114">
        <v>-9</v>
      </c>
      <c r="P6894" s="114">
        <v>-9</v>
      </c>
      <c r="Q6894" s="114">
        <v>1.44</v>
      </c>
    </row>
    <row r="6895" spans="1:17" hidden="1">
      <c r="A6895" s="116">
        <v>42485</v>
      </c>
      <c r="B6895" s="114" t="s">
        <v>7349</v>
      </c>
      <c r="C6895" s="116">
        <v>42485</v>
      </c>
      <c r="D6895" s="114" t="s">
        <v>7350</v>
      </c>
      <c r="E6895" s="114" t="s">
        <v>112</v>
      </c>
      <c r="F6895" s="114" t="s">
        <v>330</v>
      </c>
      <c r="G6895" s="114" t="s">
        <v>7351</v>
      </c>
      <c r="H6895" s="114" t="s">
        <v>2936</v>
      </c>
      <c r="I6895" s="114" t="s">
        <v>81</v>
      </c>
      <c r="J6895" s="114" t="s">
        <v>7352</v>
      </c>
      <c r="K6895" s="114"/>
      <c r="L6895" s="114" t="s">
        <v>20</v>
      </c>
      <c r="M6895" s="114">
        <v>-12</v>
      </c>
      <c r="N6895" s="114" t="s">
        <v>28</v>
      </c>
      <c r="O6895" s="114">
        <v>-18</v>
      </c>
      <c r="P6895" s="114">
        <v>-18</v>
      </c>
      <c r="Q6895" s="114">
        <v>2.87</v>
      </c>
    </row>
    <row r="6896" spans="1:17" hidden="1">
      <c r="A6896" s="116">
        <v>42487</v>
      </c>
      <c r="B6896" s="114" t="s">
        <v>7639</v>
      </c>
      <c r="C6896" s="116">
        <v>42487</v>
      </c>
      <c r="D6896" s="114" t="s">
        <v>7640</v>
      </c>
      <c r="E6896" s="114" t="s">
        <v>112</v>
      </c>
      <c r="F6896" s="114" t="s">
        <v>330</v>
      </c>
      <c r="G6896" s="114" t="s">
        <v>7641</v>
      </c>
      <c r="H6896" s="114" t="s">
        <v>2936</v>
      </c>
      <c r="I6896" s="114" t="s">
        <v>81</v>
      </c>
      <c r="J6896" s="114" t="s">
        <v>7642</v>
      </c>
      <c r="K6896" s="114"/>
      <c r="L6896" s="114" t="s">
        <v>20</v>
      </c>
      <c r="M6896" s="114">
        <v>-24</v>
      </c>
      <c r="N6896" s="114" t="s">
        <v>28</v>
      </c>
      <c r="O6896" s="114">
        <v>-36</v>
      </c>
      <c r="P6896" s="114">
        <v>-36</v>
      </c>
      <c r="Q6896" s="114">
        <v>5.74</v>
      </c>
    </row>
    <row r="6897" spans="1:17" hidden="1">
      <c r="A6897" s="116">
        <v>42487</v>
      </c>
      <c r="B6897" s="114" t="s">
        <v>7357</v>
      </c>
      <c r="C6897" s="116">
        <v>42487</v>
      </c>
      <c r="D6897" s="114" t="s">
        <v>7358</v>
      </c>
      <c r="E6897" s="114" t="s">
        <v>112</v>
      </c>
      <c r="F6897" s="114" t="s">
        <v>938</v>
      </c>
      <c r="G6897" s="114" t="s">
        <v>7359</v>
      </c>
      <c r="H6897" s="114" t="s">
        <v>2936</v>
      </c>
      <c r="I6897" s="114" t="s">
        <v>81</v>
      </c>
      <c r="J6897" s="114" t="s">
        <v>7360</v>
      </c>
      <c r="K6897" s="114"/>
      <c r="L6897" s="114" t="s">
        <v>20</v>
      </c>
      <c r="M6897" s="114">
        <v>-12</v>
      </c>
      <c r="N6897" s="114" t="s">
        <v>28</v>
      </c>
      <c r="O6897" s="114">
        <v>-18</v>
      </c>
      <c r="P6897" s="114">
        <v>-18</v>
      </c>
      <c r="Q6897" s="114">
        <v>2.87</v>
      </c>
    </row>
    <row r="6898" spans="1:17">
      <c r="A6898" s="116">
        <v>42472</v>
      </c>
      <c r="B6898" s="114" t="s">
        <v>8294</v>
      </c>
      <c r="C6898" s="116">
        <v>42472</v>
      </c>
      <c r="D6898" s="114" t="s">
        <v>8294</v>
      </c>
      <c r="E6898" s="114" t="s">
        <v>112</v>
      </c>
      <c r="F6898" s="114"/>
      <c r="G6898" s="114"/>
      <c r="H6898" s="114" t="s">
        <v>2936</v>
      </c>
      <c r="I6898" s="114" t="s">
        <v>19</v>
      </c>
      <c r="J6898" s="114" t="s">
        <v>8295</v>
      </c>
      <c r="K6898" s="114"/>
      <c r="L6898" s="114" t="s">
        <v>20</v>
      </c>
      <c r="M6898" s="136">
        <v>-2285</v>
      </c>
      <c r="N6898" s="114" t="s">
        <v>28</v>
      </c>
      <c r="O6898" s="136">
        <v>-3427.5</v>
      </c>
      <c r="P6898" s="136">
        <v>-3427.5</v>
      </c>
      <c r="Q6898" s="114">
        <v>546.63</v>
      </c>
    </row>
    <row r="6899" spans="1:17" hidden="1">
      <c r="A6899" s="116">
        <v>42471</v>
      </c>
      <c r="B6899" s="114" t="s">
        <v>8474</v>
      </c>
      <c r="C6899" s="116">
        <v>42490</v>
      </c>
      <c r="D6899" s="114" t="s">
        <v>7131</v>
      </c>
      <c r="E6899" s="114" t="s">
        <v>112</v>
      </c>
      <c r="F6899" s="114"/>
      <c r="G6899" s="114"/>
      <c r="H6899" s="114" t="s">
        <v>2936</v>
      </c>
      <c r="I6899" s="114" t="s">
        <v>26</v>
      </c>
      <c r="J6899" s="114" t="s">
        <v>7132</v>
      </c>
      <c r="K6899" s="114" t="s">
        <v>21</v>
      </c>
      <c r="L6899" s="114"/>
      <c r="M6899" s="136">
        <v>2285</v>
      </c>
      <c r="N6899" s="114" t="s">
        <v>28</v>
      </c>
      <c r="O6899" s="136">
        <v>3427.5</v>
      </c>
      <c r="P6899" s="136">
        <v>2430.31</v>
      </c>
      <c r="Q6899" s="114">
        <v>450.56</v>
      </c>
    </row>
    <row r="6900" spans="1:17">
      <c r="A6900" s="116">
        <v>42472</v>
      </c>
      <c r="B6900" s="114" t="s">
        <v>8294</v>
      </c>
      <c r="C6900" s="116">
        <v>42472</v>
      </c>
      <c r="D6900" s="114" t="s">
        <v>8294</v>
      </c>
      <c r="E6900" s="114" t="s">
        <v>320</v>
      </c>
      <c r="F6900" s="114"/>
      <c r="G6900" s="114"/>
      <c r="H6900" s="114" t="s">
        <v>2936</v>
      </c>
      <c r="I6900" s="114" t="s">
        <v>19</v>
      </c>
      <c r="J6900" s="114" t="s">
        <v>8295</v>
      </c>
      <c r="K6900" s="114" t="s">
        <v>21</v>
      </c>
      <c r="L6900" s="114"/>
      <c r="M6900" s="136">
        <v>1134</v>
      </c>
      <c r="N6900" s="114" t="s">
        <v>28</v>
      </c>
      <c r="O6900" s="114">
        <v>0</v>
      </c>
      <c r="P6900" s="114">
        <v>0</v>
      </c>
      <c r="Q6900" s="136">
        <v>1434.35</v>
      </c>
    </row>
    <row r="6901" spans="1:17" hidden="1">
      <c r="A6901" s="116">
        <v>42479</v>
      </c>
      <c r="B6901" s="114" t="s">
        <v>7608</v>
      </c>
      <c r="C6901" s="116">
        <v>42479</v>
      </c>
      <c r="D6901" s="114" t="s">
        <v>7609</v>
      </c>
      <c r="E6901" s="114" t="s">
        <v>320</v>
      </c>
      <c r="F6901" s="114" t="s">
        <v>893</v>
      </c>
      <c r="G6901" s="114" t="s">
        <v>7610</v>
      </c>
      <c r="H6901" s="114" t="s">
        <v>2936</v>
      </c>
      <c r="I6901" s="114" t="s">
        <v>81</v>
      </c>
      <c r="J6901" s="114" t="s">
        <v>7611</v>
      </c>
      <c r="K6901" s="114"/>
      <c r="L6901" s="114" t="s">
        <v>20</v>
      </c>
      <c r="M6901" s="114">
        <v>-72</v>
      </c>
      <c r="N6901" s="114" t="s">
        <v>28</v>
      </c>
      <c r="O6901" s="114">
        <v>0</v>
      </c>
      <c r="P6901" s="114">
        <v>0</v>
      </c>
      <c r="Q6901" s="114">
        <v>-91.07</v>
      </c>
    </row>
    <row r="6902" spans="1:17" hidden="1">
      <c r="A6902" s="116">
        <v>42479</v>
      </c>
      <c r="B6902" s="114" t="s">
        <v>7608</v>
      </c>
      <c r="C6902" s="116">
        <v>42479</v>
      </c>
      <c r="D6902" s="114" t="s">
        <v>7609</v>
      </c>
      <c r="E6902" s="114" t="s">
        <v>320</v>
      </c>
      <c r="F6902" s="114" t="s">
        <v>893</v>
      </c>
      <c r="G6902" s="114" t="s">
        <v>7610</v>
      </c>
      <c r="H6902" s="114" t="s">
        <v>2936</v>
      </c>
      <c r="I6902" s="114" t="s">
        <v>81</v>
      </c>
      <c r="J6902" s="114" t="s">
        <v>7611</v>
      </c>
      <c r="K6902" s="114"/>
      <c r="L6902" s="114" t="s">
        <v>20</v>
      </c>
      <c r="M6902" s="114">
        <v>-54</v>
      </c>
      <c r="N6902" s="114" t="s">
        <v>28</v>
      </c>
      <c r="O6902" s="114">
        <v>0</v>
      </c>
      <c r="P6902" s="114">
        <v>0</v>
      </c>
      <c r="Q6902" s="114">
        <v>-110.78</v>
      </c>
    </row>
    <row r="6903" spans="1:17" hidden="1">
      <c r="A6903" s="116">
        <v>42471</v>
      </c>
      <c r="B6903" s="114" t="s">
        <v>8475</v>
      </c>
      <c r="C6903" s="116">
        <v>42490</v>
      </c>
      <c r="D6903" s="114" t="s">
        <v>7122</v>
      </c>
      <c r="E6903" s="114" t="s">
        <v>320</v>
      </c>
      <c r="F6903" s="114"/>
      <c r="G6903" s="114"/>
      <c r="H6903" s="114" t="s">
        <v>2936</v>
      </c>
      <c r="I6903" s="114" t="s">
        <v>26</v>
      </c>
      <c r="J6903" s="114" t="s">
        <v>7123</v>
      </c>
      <c r="K6903" s="114" t="s">
        <v>21</v>
      </c>
      <c r="L6903" s="114"/>
      <c r="M6903" s="136">
        <v>1134</v>
      </c>
      <c r="N6903" s="114" t="s">
        <v>28</v>
      </c>
      <c r="O6903" s="114">
        <v>0</v>
      </c>
      <c r="P6903" s="136">
        <v>1192.4100000000001</v>
      </c>
      <c r="Q6903" s="114">
        <v>241.94</v>
      </c>
    </row>
    <row r="6904" spans="1:17">
      <c r="A6904" s="116">
        <v>42472</v>
      </c>
      <c r="B6904" s="114" t="s">
        <v>8294</v>
      </c>
      <c r="C6904" s="116">
        <v>42472</v>
      </c>
      <c r="D6904" s="114" t="s">
        <v>8294</v>
      </c>
      <c r="E6904" s="114" t="s">
        <v>320</v>
      </c>
      <c r="F6904" s="114"/>
      <c r="G6904" s="114"/>
      <c r="H6904" s="114" t="s">
        <v>2936</v>
      </c>
      <c r="I6904" s="114" t="s">
        <v>19</v>
      </c>
      <c r="J6904" s="114" t="s">
        <v>8295</v>
      </c>
      <c r="K6904" s="114"/>
      <c r="L6904" s="114" t="s">
        <v>20</v>
      </c>
      <c r="M6904" s="136">
        <v>-1134</v>
      </c>
      <c r="N6904" s="114" t="s">
        <v>28</v>
      </c>
      <c r="O6904" s="114">
        <v>0</v>
      </c>
      <c r="P6904" s="114">
        <v>0</v>
      </c>
      <c r="Q6904" s="136">
        <v>-1434.35</v>
      </c>
    </row>
    <row r="6905" spans="1:17" hidden="1">
      <c r="A6905" s="116">
        <v>42467</v>
      </c>
      <c r="B6905" s="114" t="s">
        <v>7245</v>
      </c>
      <c r="C6905" s="116">
        <v>42467</v>
      </c>
      <c r="D6905" s="114" t="s">
        <v>7246</v>
      </c>
      <c r="E6905" s="114" t="s">
        <v>774</v>
      </c>
      <c r="F6905" s="114" t="s">
        <v>886</v>
      </c>
      <c r="G6905" s="114" t="s">
        <v>7247</v>
      </c>
      <c r="H6905" s="114" t="s">
        <v>2937</v>
      </c>
      <c r="I6905" s="114" t="s">
        <v>81</v>
      </c>
      <c r="J6905" s="114" t="s">
        <v>7248</v>
      </c>
      <c r="K6905" s="114"/>
      <c r="L6905" s="114" t="s">
        <v>20</v>
      </c>
      <c r="M6905" s="114">
        <v>-108</v>
      </c>
      <c r="N6905" s="114" t="s">
        <v>28</v>
      </c>
      <c r="O6905" s="114">
        <v>-291.56</v>
      </c>
      <c r="P6905" s="114">
        <v>-291.57</v>
      </c>
      <c r="Q6905" s="114">
        <v>3.92</v>
      </c>
    </row>
    <row r="6906" spans="1:17">
      <c r="A6906" s="116">
        <v>42473</v>
      </c>
      <c r="B6906" s="114" t="s">
        <v>8372</v>
      </c>
      <c r="C6906" s="116">
        <v>42473</v>
      </c>
      <c r="D6906" s="114" t="s">
        <v>8372</v>
      </c>
      <c r="E6906" s="114" t="s">
        <v>774</v>
      </c>
      <c r="F6906" s="114"/>
      <c r="G6906" s="114"/>
      <c r="H6906" s="114" t="s">
        <v>2937</v>
      </c>
      <c r="I6906" s="114" t="s">
        <v>19</v>
      </c>
      <c r="J6906" s="114" t="s">
        <v>8373</v>
      </c>
      <c r="K6906" s="114" t="s">
        <v>21</v>
      </c>
      <c r="L6906" s="114"/>
      <c r="M6906" s="114">
        <v>360</v>
      </c>
      <c r="N6906" s="114" t="s">
        <v>28</v>
      </c>
      <c r="O6906" s="114">
        <v>543.6</v>
      </c>
      <c r="P6906" s="114">
        <v>543.6</v>
      </c>
      <c r="Q6906" s="114">
        <v>218.03</v>
      </c>
    </row>
    <row r="6907" spans="1:17">
      <c r="A6907" s="116">
        <v>42473</v>
      </c>
      <c r="B6907" s="114" t="s">
        <v>8372</v>
      </c>
      <c r="C6907" s="116">
        <v>42473</v>
      </c>
      <c r="D6907" s="114" t="s">
        <v>8372</v>
      </c>
      <c r="E6907" s="114" t="s">
        <v>774</v>
      </c>
      <c r="F6907" s="114"/>
      <c r="G6907" s="114"/>
      <c r="H6907" s="114" t="s">
        <v>2937</v>
      </c>
      <c r="I6907" s="114" t="s">
        <v>19</v>
      </c>
      <c r="J6907" s="114" t="s">
        <v>8373</v>
      </c>
      <c r="K6907" s="114"/>
      <c r="L6907" s="114" t="s">
        <v>20</v>
      </c>
      <c r="M6907" s="114">
        <v>-360</v>
      </c>
      <c r="N6907" s="114" t="s">
        <v>28</v>
      </c>
      <c r="O6907" s="114">
        <v>-543.6</v>
      </c>
      <c r="P6907" s="114">
        <v>-543.6</v>
      </c>
      <c r="Q6907" s="114">
        <v>-218.03</v>
      </c>
    </row>
    <row r="6908" spans="1:17" hidden="1">
      <c r="A6908" s="116">
        <v>42471</v>
      </c>
      <c r="B6908" s="114" t="s">
        <v>8476</v>
      </c>
      <c r="C6908" s="116">
        <v>42490</v>
      </c>
      <c r="D6908" s="114" t="s">
        <v>7128</v>
      </c>
      <c r="E6908" s="114" t="s">
        <v>774</v>
      </c>
      <c r="F6908" s="114"/>
      <c r="G6908" s="114"/>
      <c r="H6908" s="114" t="s">
        <v>2937</v>
      </c>
      <c r="I6908" s="114" t="s">
        <v>26</v>
      </c>
      <c r="J6908" s="114" t="s">
        <v>7129</v>
      </c>
      <c r="K6908" s="114" t="s">
        <v>21</v>
      </c>
      <c r="L6908" s="114"/>
      <c r="M6908" s="114">
        <v>360</v>
      </c>
      <c r="N6908" s="114" t="s">
        <v>28</v>
      </c>
      <c r="O6908" s="114">
        <v>543.6</v>
      </c>
      <c r="P6908" s="136">
        <v>7439.62</v>
      </c>
      <c r="Q6908" s="136">
        <v>-6677.99</v>
      </c>
    </row>
    <row r="6909" spans="1:17" hidden="1">
      <c r="A6909" s="116">
        <v>42471</v>
      </c>
      <c r="B6909" s="114" t="s">
        <v>8477</v>
      </c>
      <c r="C6909" s="116">
        <v>42490</v>
      </c>
      <c r="D6909" s="114" t="s">
        <v>7125</v>
      </c>
      <c r="E6909" s="114" t="s">
        <v>2963</v>
      </c>
      <c r="F6909" s="114"/>
      <c r="G6909" s="114"/>
      <c r="H6909" s="114" t="s">
        <v>2964</v>
      </c>
      <c r="I6909" s="114" t="s">
        <v>26</v>
      </c>
      <c r="J6909" s="114" t="s">
        <v>7126</v>
      </c>
      <c r="K6909" s="114" t="s">
        <v>21</v>
      </c>
      <c r="L6909" s="114"/>
      <c r="M6909" s="114">
        <v>204</v>
      </c>
      <c r="N6909" s="114" t="s">
        <v>28</v>
      </c>
      <c r="O6909" s="114">
        <v>416.16</v>
      </c>
      <c r="P6909" s="114">
        <v>195.68</v>
      </c>
      <c r="Q6909" s="114">
        <v>54.07</v>
      </c>
    </row>
    <row r="6910" spans="1:17" hidden="1">
      <c r="A6910" s="116">
        <v>42489</v>
      </c>
      <c r="B6910" s="114" t="s">
        <v>7190</v>
      </c>
      <c r="C6910" s="116">
        <v>42489</v>
      </c>
      <c r="D6910" s="114" t="s">
        <v>7190</v>
      </c>
      <c r="E6910" s="114" t="s">
        <v>2965</v>
      </c>
      <c r="F6910" s="114" t="s">
        <v>886</v>
      </c>
      <c r="G6910" s="114" t="s">
        <v>7191</v>
      </c>
      <c r="H6910" s="114" t="s">
        <v>2966</v>
      </c>
      <c r="I6910" s="114" t="s">
        <v>81</v>
      </c>
      <c r="J6910" s="114" t="s">
        <v>7192</v>
      </c>
      <c r="K6910" s="114" t="s">
        <v>21</v>
      </c>
      <c r="L6910" s="114"/>
      <c r="M6910" s="114">
        <v>73</v>
      </c>
      <c r="N6910" s="114" t="s">
        <v>28</v>
      </c>
      <c r="O6910" s="114">
        <v>18.98</v>
      </c>
      <c r="P6910" s="114">
        <v>0</v>
      </c>
      <c r="Q6910" s="114">
        <v>0</v>
      </c>
    </row>
    <row r="6911" spans="1:17" hidden="1">
      <c r="A6911" s="116">
        <v>42489</v>
      </c>
      <c r="B6911" s="114" t="s">
        <v>7190</v>
      </c>
      <c r="C6911" s="116">
        <v>42489</v>
      </c>
      <c r="D6911" s="114" t="s">
        <v>7190</v>
      </c>
      <c r="E6911" s="114" t="s">
        <v>2965</v>
      </c>
      <c r="F6911" s="114" t="s">
        <v>886</v>
      </c>
      <c r="G6911" s="114" t="s">
        <v>7191</v>
      </c>
      <c r="H6911" s="114" t="s">
        <v>2966</v>
      </c>
      <c r="I6911" s="114" t="s">
        <v>81</v>
      </c>
      <c r="J6911" s="114" t="s">
        <v>7192</v>
      </c>
      <c r="K6911" s="114"/>
      <c r="L6911" s="114" t="s">
        <v>20</v>
      </c>
      <c r="M6911" s="114">
        <v>-73</v>
      </c>
      <c r="N6911" s="114" t="s">
        <v>28</v>
      </c>
      <c r="O6911" s="114">
        <v>-18.98</v>
      </c>
      <c r="P6911" s="114">
        <v>-18.98</v>
      </c>
      <c r="Q6911" s="114">
        <v>18.98</v>
      </c>
    </row>
    <row r="6912" spans="1:17" hidden="1">
      <c r="A6912" s="116">
        <v>42466</v>
      </c>
      <c r="B6912" s="114" t="s">
        <v>7197</v>
      </c>
      <c r="C6912" s="116">
        <v>42466</v>
      </c>
      <c r="D6912" s="114" t="s">
        <v>7198</v>
      </c>
      <c r="E6912" s="114" t="s">
        <v>2965</v>
      </c>
      <c r="F6912" s="114" t="s">
        <v>938</v>
      </c>
      <c r="G6912" s="114" t="s">
        <v>7199</v>
      </c>
      <c r="H6912" s="114" t="s">
        <v>2966</v>
      </c>
      <c r="I6912" s="114" t="s">
        <v>81</v>
      </c>
      <c r="J6912" s="114" t="s">
        <v>7200</v>
      </c>
      <c r="K6912" s="114"/>
      <c r="L6912" s="114" t="s">
        <v>20</v>
      </c>
      <c r="M6912" s="114">
        <v>-24</v>
      </c>
      <c r="N6912" s="114" t="s">
        <v>28</v>
      </c>
      <c r="O6912" s="114">
        <v>-5.62</v>
      </c>
      <c r="P6912" s="114">
        <v>-5.62</v>
      </c>
      <c r="Q6912" s="114">
        <v>-0.01</v>
      </c>
    </row>
    <row r="6913" spans="1:17" hidden="1">
      <c r="A6913" s="116">
        <v>42465</v>
      </c>
      <c r="B6913" s="114" t="s">
        <v>7219</v>
      </c>
      <c r="C6913" s="116">
        <v>42465</v>
      </c>
      <c r="D6913" s="114" t="s">
        <v>7220</v>
      </c>
      <c r="E6913" s="114" t="s">
        <v>2965</v>
      </c>
      <c r="F6913" s="114" t="s">
        <v>886</v>
      </c>
      <c r="G6913" s="114" t="s">
        <v>7221</v>
      </c>
      <c r="H6913" s="114" t="s">
        <v>2966</v>
      </c>
      <c r="I6913" s="114" t="s">
        <v>81</v>
      </c>
      <c r="J6913" s="114" t="s">
        <v>7222</v>
      </c>
      <c r="K6913" s="114"/>
      <c r="L6913" s="114" t="s">
        <v>20</v>
      </c>
      <c r="M6913" s="136">
        <v>-1584</v>
      </c>
      <c r="N6913" s="114" t="s">
        <v>28</v>
      </c>
      <c r="O6913" s="114">
        <v>-370.86</v>
      </c>
      <c r="P6913" s="114">
        <v>-370.85</v>
      </c>
      <c r="Q6913" s="114">
        <v>-0.42</v>
      </c>
    </row>
    <row r="6914" spans="1:17" hidden="1">
      <c r="A6914" s="116">
        <v>42468</v>
      </c>
      <c r="B6914" s="114" t="s">
        <v>7305</v>
      </c>
      <c r="C6914" s="116">
        <v>42468</v>
      </c>
      <c r="D6914" s="114" t="s">
        <v>7306</v>
      </c>
      <c r="E6914" s="114" t="s">
        <v>2965</v>
      </c>
      <c r="F6914" s="114" t="s">
        <v>938</v>
      </c>
      <c r="G6914" s="114" t="s">
        <v>7307</v>
      </c>
      <c r="H6914" s="114" t="s">
        <v>2966</v>
      </c>
      <c r="I6914" s="114" t="s">
        <v>81</v>
      </c>
      <c r="J6914" s="114" t="s">
        <v>7308</v>
      </c>
      <c r="K6914" s="114"/>
      <c r="L6914" s="114" t="s">
        <v>20</v>
      </c>
      <c r="M6914" s="114">
        <v>-24</v>
      </c>
      <c r="N6914" s="114" t="s">
        <v>28</v>
      </c>
      <c r="O6914" s="114">
        <v>-5.63</v>
      </c>
      <c r="P6914" s="114">
        <v>-5.63</v>
      </c>
      <c r="Q6914" s="114">
        <v>0</v>
      </c>
    </row>
    <row r="6915" spans="1:17" hidden="1">
      <c r="A6915" s="116">
        <v>42467</v>
      </c>
      <c r="B6915" s="114" t="s">
        <v>7249</v>
      </c>
      <c r="C6915" s="116">
        <v>42467</v>
      </c>
      <c r="D6915" s="114" t="s">
        <v>7250</v>
      </c>
      <c r="E6915" s="114" t="s">
        <v>2965</v>
      </c>
      <c r="F6915" s="114" t="s">
        <v>938</v>
      </c>
      <c r="G6915" s="114" t="s">
        <v>7251</v>
      </c>
      <c r="H6915" s="114" t="s">
        <v>2966</v>
      </c>
      <c r="I6915" s="114" t="s">
        <v>81</v>
      </c>
      <c r="J6915" s="114" t="s">
        <v>7252</v>
      </c>
      <c r="K6915" s="114"/>
      <c r="L6915" s="114" t="s">
        <v>20</v>
      </c>
      <c r="M6915" s="114">
        <v>-24</v>
      </c>
      <c r="N6915" s="114" t="s">
        <v>28</v>
      </c>
      <c r="O6915" s="114">
        <v>-5.63</v>
      </c>
      <c r="P6915" s="114">
        <v>-5.63</v>
      </c>
      <c r="Q6915" s="114">
        <v>0</v>
      </c>
    </row>
    <row r="6916" spans="1:17" hidden="1">
      <c r="A6916" s="116">
        <v>42471</v>
      </c>
      <c r="B6916" s="114" t="s">
        <v>7325</v>
      </c>
      <c r="C6916" s="116">
        <v>42471</v>
      </c>
      <c r="D6916" s="114" t="s">
        <v>7326</v>
      </c>
      <c r="E6916" s="114" t="s">
        <v>2965</v>
      </c>
      <c r="F6916" s="114" t="s">
        <v>938</v>
      </c>
      <c r="G6916" s="114" t="s">
        <v>7327</v>
      </c>
      <c r="H6916" s="114" t="s">
        <v>2966</v>
      </c>
      <c r="I6916" s="114" t="s">
        <v>81</v>
      </c>
      <c r="J6916" s="114" t="s">
        <v>7328</v>
      </c>
      <c r="K6916" s="114"/>
      <c r="L6916" s="114" t="s">
        <v>20</v>
      </c>
      <c r="M6916" s="114">
        <v>-24</v>
      </c>
      <c r="N6916" s="114" t="s">
        <v>28</v>
      </c>
      <c r="O6916" s="114">
        <v>-5.63</v>
      </c>
      <c r="P6916" s="114">
        <v>-5.63</v>
      </c>
      <c r="Q6916" s="114">
        <v>0</v>
      </c>
    </row>
    <row r="6917" spans="1:17" hidden="1">
      <c r="A6917" s="116">
        <v>42474</v>
      </c>
      <c r="B6917" s="114" t="s">
        <v>7285</v>
      </c>
      <c r="C6917" s="116">
        <v>42474</v>
      </c>
      <c r="D6917" s="114" t="s">
        <v>7286</v>
      </c>
      <c r="E6917" s="114" t="s">
        <v>2965</v>
      </c>
      <c r="F6917" s="114" t="s">
        <v>886</v>
      </c>
      <c r="G6917" s="114" t="s">
        <v>7287</v>
      </c>
      <c r="H6917" s="114" t="s">
        <v>2966</v>
      </c>
      <c r="I6917" s="114" t="s">
        <v>81</v>
      </c>
      <c r="J6917" s="114" t="s">
        <v>7288</v>
      </c>
      <c r="K6917" s="114"/>
      <c r="L6917" s="114" t="s">
        <v>20</v>
      </c>
      <c r="M6917" s="136">
        <v>-1584</v>
      </c>
      <c r="N6917" s="114" t="s">
        <v>28</v>
      </c>
      <c r="O6917" s="114">
        <v>-371.41</v>
      </c>
      <c r="P6917" s="114">
        <v>-371.41</v>
      </c>
      <c r="Q6917" s="114">
        <v>0.14000000000000001</v>
      </c>
    </row>
    <row r="6918" spans="1:17" hidden="1">
      <c r="A6918" s="116">
        <v>42473</v>
      </c>
      <c r="B6918" s="114" t="s">
        <v>7281</v>
      </c>
      <c r="C6918" s="116">
        <v>42473</v>
      </c>
      <c r="D6918" s="114" t="s">
        <v>7282</v>
      </c>
      <c r="E6918" s="114" t="s">
        <v>2965</v>
      </c>
      <c r="F6918" s="114" t="s">
        <v>938</v>
      </c>
      <c r="G6918" s="114" t="s">
        <v>7283</v>
      </c>
      <c r="H6918" s="114" t="s">
        <v>2966</v>
      </c>
      <c r="I6918" s="114" t="s">
        <v>81</v>
      </c>
      <c r="J6918" s="114" t="s">
        <v>7284</v>
      </c>
      <c r="K6918" s="114"/>
      <c r="L6918" s="114" t="s">
        <v>20</v>
      </c>
      <c r="M6918" s="114">
        <v>-24</v>
      </c>
      <c r="N6918" s="114" t="s">
        <v>28</v>
      </c>
      <c r="O6918" s="114">
        <v>-5.63</v>
      </c>
      <c r="P6918" s="114">
        <v>-5.63</v>
      </c>
      <c r="Q6918" s="114">
        <v>0</v>
      </c>
    </row>
    <row r="6919" spans="1:17" hidden="1">
      <c r="A6919" s="116">
        <v>42479</v>
      </c>
      <c r="B6919" s="114" t="s">
        <v>7401</v>
      </c>
      <c r="C6919" s="116">
        <v>42479</v>
      </c>
      <c r="D6919" s="114" t="s">
        <v>7402</v>
      </c>
      <c r="E6919" s="114" t="s">
        <v>2965</v>
      </c>
      <c r="F6919" s="114" t="s">
        <v>938</v>
      </c>
      <c r="G6919" s="114" t="s">
        <v>7403</v>
      </c>
      <c r="H6919" s="114" t="s">
        <v>2966</v>
      </c>
      <c r="I6919" s="114" t="s">
        <v>81</v>
      </c>
      <c r="J6919" s="114" t="s">
        <v>7404</v>
      </c>
      <c r="K6919" s="114"/>
      <c r="L6919" s="114" t="s">
        <v>20</v>
      </c>
      <c r="M6919" s="114">
        <v>-24</v>
      </c>
      <c r="N6919" s="114" t="s">
        <v>28</v>
      </c>
      <c r="O6919" s="114">
        <v>-5.63</v>
      </c>
      <c r="P6919" s="114">
        <v>-5.63</v>
      </c>
      <c r="Q6919" s="114">
        <v>0</v>
      </c>
    </row>
    <row r="6920" spans="1:17" hidden="1">
      <c r="A6920" s="116">
        <v>42475</v>
      </c>
      <c r="B6920" s="114" t="s">
        <v>7297</v>
      </c>
      <c r="C6920" s="116">
        <v>42475</v>
      </c>
      <c r="D6920" s="114" t="s">
        <v>7298</v>
      </c>
      <c r="E6920" s="114" t="s">
        <v>2965</v>
      </c>
      <c r="F6920" s="114" t="s">
        <v>938</v>
      </c>
      <c r="G6920" s="114" t="s">
        <v>7299</v>
      </c>
      <c r="H6920" s="114" t="s">
        <v>2966</v>
      </c>
      <c r="I6920" s="114" t="s">
        <v>81</v>
      </c>
      <c r="J6920" s="114" t="s">
        <v>7300</v>
      </c>
      <c r="K6920" s="114"/>
      <c r="L6920" s="114" t="s">
        <v>20</v>
      </c>
      <c r="M6920" s="114">
        <v>-24</v>
      </c>
      <c r="N6920" s="114" t="s">
        <v>28</v>
      </c>
      <c r="O6920" s="114">
        <v>-5.63</v>
      </c>
      <c r="P6920" s="114">
        <v>-5.63</v>
      </c>
      <c r="Q6920" s="114">
        <v>0</v>
      </c>
    </row>
    <row r="6921" spans="1:17" hidden="1">
      <c r="A6921" s="116">
        <v>42485</v>
      </c>
      <c r="B6921" s="114" t="s">
        <v>7381</v>
      </c>
      <c r="C6921" s="116">
        <v>42485</v>
      </c>
      <c r="D6921" s="114" t="s">
        <v>7382</v>
      </c>
      <c r="E6921" s="114" t="s">
        <v>2965</v>
      </c>
      <c r="F6921" s="114" t="s">
        <v>886</v>
      </c>
      <c r="G6921" s="114" t="s">
        <v>7383</v>
      </c>
      <c r="H6921" s="114" t="s">
        <v>2966</v>
      </c>
      <c r="I6921" s="114" t="s">
        <v>81</v>
      </c>
      <c r="J6921" s="114" t="s">
        <v>7384</v>
      </c>
      <c r="K6921" s="114"/>
      <c r="L6921" s="114" t="s">
        <v>20</v>
      </c>
      <c r="M6921" s="136">
        <v>-1584</v>
      </c>
      <c r="N6921" s="114" t="s">
        <v>28</v>
      </c>
      <c r="O6921" s="114">
        <v>-371.41</v>
      </c>
      <c r="P6921" s="114">
        <v>-371.42</v>
      </c>
      <c r="Q6921" s="114">
        <v>0.16</v>
      </c>
    </row>
    <row r="6922" spans="1:17" hidden="1">
      <c r="A6922" s="116">
        <v>42487</v>
      </c>
      <c r="B6922" s="114" t="s">
        <v>7357</v>
      </c>
      <c r="C6922" s="116">
        <v>42487</v>
      </c>
      <c r="D6922" s="114" t="s">
        <v>7358</v>
      </c>
      <c r="E6922" s="114" t="s">
        <v>2965</v>
      </c>
      <c r="F6922" s="114" t="s">
        <v>938</v>
      </c>
      <c r="G6922" s="114" t="s">
        <v>7359</v>
      </c>
      <c r="H6922" s="114" t="s">
        <v>2966</v>
      </c>
      <c r="I6922" s="114" t="s">
        <v>81</v>
      </c>
      <c r="J6922" s="114" t="s">
        <v>7360</v>
      </c>
      <c r="K6922" s="114"/>
      <c r="L6922" s="114" t="s">
        <v>20</v>
      </c>
      <c r="M6922" s="114">
        <v>-48</v>
      </c>
      <c r="N6922" s="114" t="s">
        <v>28</v>
      </c>
      <c r="O6922" s="114">
        <v>-11.25</v>
      </c>
      <c r="P6922" s="114">
        <v>-11.26</v>
      </c>
      <c r="Q6922" s="114">
        <v>0.01</v>
      </c>
    </row>
    <row r="6923" spans="1:17" hidden="1">
      <c r="A6923" s="116">
        <v>42486</v>
      </c>
      <c r="B6923" s="114" t="s">
        <v>7421</v>
      </c>
      <c r="C6923" s="116">
        <v>42486</v>
      </c>
      <c r="D6923" s="114" t="s">
        <v>7422</v>
      </c>
      <c r="E6923" s="114" t="s">
        <v>2965</v>
      </c>
      <c r="F6923" s="114" t="s">
        <v>938</v>
      </c>
      <c r="G6923" s="114" t="s">
        <v>7423</v>
      </c>
      <c r="H6923" s="114" t="s">
        <v>2966</v>
      </c>
      <c r="I6923" s="114" t="s">
        <v>81</v>
      </c>
      <c r="J6923" s="114" t="s">
        <v>7424</v>
      </c>
      <c r="K6923" s="114"/>
      <c r="L6923" s="114" t="s">
        <v>20</v>
      </c>
      <c r="M6923" s="114">
        <v>-24</v>
      </c>
      <c r="N6923" s="114" t="s">
        <v>28</v>
      </c>
      <c r="O6923" s="114">
        <v>-5.63</v>
      </c>
      <c r="P6923" s="114">
        <v>-5.63</v>
      </c>
      <c r="Q6923" s="114">
        <v>0</v>
      </c>
    </row>
    <row r="6924" spans="1:17" hidden="1">
      <c r="A6924" s="116">
        <v>42485</v>
      </c>
      <c r="B6924" s="114" t="s">
        <v>7361</v>
      </c>
      <c r="C6924" s="116">
        <v>42485</v>
      </c>
      <c r="D6924" s="114" t="s">
        <v>7362</v>
      </c>
      <c r="E6924" s="114" t="s">
        <v>2965</v>
      </c>
      <c r="F6924" s="114" t="s">
        <v>938</v>
      </c>
      <c r="G6924" s="114" t="s">
        <v>7363</v>
      </c>
      <c r="H6924" s="114" t="s">
        <v>2966</v>
      </c>
      <c r="I6924" s="114" t="s">
        <v>81</v>
      </c>
      <c r="J6924" s="114" t="s">
        <v>7364</v>
      </c>
      <c r="K6924" s="114"/>
      <c r="L6924" s="114" t="s">
        <v>20</v>
      </c>
      <c r="M6924" s="114">
        <v>-48</v>
      </c>
      <c r="N6924" s="114" t="s">
        <v>28</v>
      </c>
      <c r="O6924" s="114">
        <v>-11.25</v>
      </c>
      <c r="P6924" s="114">
        <v>-11.25</v>
      </c>
      <c r="Q6924" s="114">
        <v>0</v>
      </c>
    </row>
    <row r="6925" spans="1:17" hidden="1">
      <c r="A6925" s="116">
        <v>42482</v>
      </c>
      <c r="B6925" s="114" t="s">
        <v>7345</v>
      </c>
      <c r="C6925" s="116">
        <v>42482</v>
      </c>
      <c r="D6925" s="114" t="s">
        <v>7346</v>
      </c>
      <c r="E6925" s="114" t="s">
        <v>2965</v>
      </c>
      <c r="F6925" s="114" t="s">
        <v>938</v>
      </c>
      <c r="G6925" s="114" t="s">
        <v>7347</v>
      </c>
      <c r="H6925" s="114" t="s">
        <v>2966</v>
      </c>
      <c r="I6925" s="114" t="s">
        <v>81</v>
      </c>
      <c r="J6925" s="114" t="s">
        <v>7348</v>
      </c>
      <c r="K6925" s="114"/>
      <c r="L6925" s="114" t="s">
        <v>20</v>
      </c>
      <c r="M6925" s="114">
        <v>-96</v>
      </c>
      <c r="N6925" s="114" t="s">
        <v>28</v>
      </c>
      <c r="O6925" s="114">
        <v>-22.51</v>
      </c>
      <c r="P6925" s="114">
        <v>-22.51</v>
      </c>
      <c r="Q6925" s="114">
        <v>0.01</v>
      </c>
    </row>
    <row r="6926" spans="1:17" hidden="1">
      <c r="A6926" s="116">
        <v>42481</v>
      </c>
      <c r="B6926" s="114" t="s">
        <v>7377</v>
      </c>
      <c r="C6926" s="116">
        <v>42481</v>
      </c>
      <c r="D6926" s="114" t="s">
        <v>7378</v>
      </c>
      <c r="E6926" s="114" t="s">
        <v>2965</v>
      </c>
      <c r="F6926" s="114" t="s">
        <v>938</v>
      </c>
      <c r="G6926" s="114" t="s">
        <v>7379</v>
      </c>
      <c r="H6926" s="114" t="s">
        <v>2966</v>
      </c>
      <c r="I6926" s="114" t="s">
        <v>81</v>
      </c>
      <c r="J6926" s="114" t="s">
        <v>7380</v>
      </c>
      <c r="K6926" s="114"/>
      <c r="L6926" s="114" t="s">
        <v>20</v>
      </c>
      <c r="M6926" s="114">
        <v>-48</v>
      </c>
      <c r="N6926" s="114" t="s">
        <v>28</v>
      </c>
      <c r="O6926" s="114">
        <v>-11.25</v>
      </c>
      <c r="P6926" s="114">
        <v>-11.25</v>
      </c>
      <c r="Q6926" s="114">
        <v>0</v>
      </c>
    </row>
    <row r="6927" spans="1:17" hidden="1">
      <c r="A6927" s="116">
        <v>42488</v>
      </c>
      <c r="B6927" s="114" t="s">
        <v>7439</v>
      </c>
      <c r="C6927" s="116">
        <v>42488</v>
      </c>
      <c r="D6927" s="114" t="s">
        <v>7440</v>
      </c>
      <c r="E6927" s="114" t="s">
        <v>2965</v>
      </c>
      <c r="F6927" s="114" t="s">
        <v>938</v>
      </c>
      <c r="G6927" s="114" t="s">
        <v>7441</v>
      </c>
      <c r="H6927" s="114" t="s">
        <v>2966</v>
      </c>
      <c r="I6927" s="114" t="s">
        <v>81</v>
      </c>
      <c r="J6927" s="114" t="s">
        <v>7442</v>
      </c>
      <c r="K6927" s="114"/>
      <c r="L6927" s="114" t="s">
        <v>20</v>
      </c>
      <c r="M6927" s="114">
        <v>-48</v>
      </c>
      <c r="N6927" s="114" t="s">
        <v>28</v>
      </c>
      <c r="O6927" s="114">
        <v>-11.25</v>
      </c>
      <c r="P6927" s="114">
        <v>-11.25</v>
      </c>
      <c r="Q6927" s="114">
        <v>0</v>
      </c>
    </row>
    <row r="6928" spans="1:17" hidden="1">
      <c r="A6928" s="116">
        <v>42489</v>
      </c>
      <c r="B6928" s="114" t="s">
        <v>7435</v>
      </c>
      <c r="C6928" s="116">
        <v>42489</v>
      </c>
      <c r="D6928" s="114" t="s">
        <v>7436</v>
      </c>
      <c r="E6928" s="114" t="s">
        <v>2965</v>
      </c>
      <c r="F6928" s="114" t="s">
        <v>938</v>
      </c>
      <c r="G6928" s="114" t="s">
        <v>7437</v>
      </c>
      <c r="H6928" s="114" t="s">
        <v>2966</v>
      </c>
      <c r="I6928" s="114" t="s">
        <v>81</v>
      </c>
      <c r="J6928" s="114" t="s">
        <v>7438</v>
      </c>
      <c r="K6928" s="114"/>
      <c r="L6928" s="114" t="s">
        <v>20</v>
      </c>
      <c r="M6928" s="114">
        <v>-144</v>
      </c>
      <c r="N6928" s="114" t="s">
        <v>28</v>
      </c>
      <c r="O6928" s="114">
        <v>-33.76</v>
      </c>
      <c r="P6928" s="114">
        <v>-33.770000000000003</v>
      </c>
      <c r="Q6928" s="114">
        <v>0.02</v>
      </c>
    </row>
    <row r="6929" spans="1:17" hidden="1">
      <c r="A6929" s="116">
        <v>42489</v>
      </c>
      <c r="B6929" s="114" t="s">
        <v>7190</v>
      </c>
      <c r="C6929" s="116">
        <v>42489</v>
      </c>
      <c r="D6929" s="114" t="s">
        <v>7190</v>
      </c>
      <c r="E6929" s="114" t="s">
        <v>2967</v>
      </c>
      <c r="F6929" s="114" t="s">
        <v>886</v>
      </c>
      <c r="G6929" s="114" t="s">
        <v>7191</v>
      </c>
      <c r="H6929" s="114" t="s">
        <v>2968</v>
      </c>
      <c r="I6929" s="114" t="s">
        <v>81</v>
      </c>
      <c r="J6929" s="114" t="s">
        <v>7192</v>
      </c>
      <c r="K6929" s="114"/>
      <c r="L6929" s="114" t="s">
        <v>20</v>
      </c>
      <c r="M6929" s="114">
        <v>-42</v>
      </c>
      <c r="N6929" s="114" t="s">
        <v>28</v>
      </c>
      <c r="O6929" s="114">
        <v>-19.32</v>
      </c>
      <c r="P6929" s="114">
        <v>-19.32</v>
      </c>
      <c r="Q6929" s="114">
        <v>19.32</v>
      </c>
    </row>
    <row r="6930" spans="1:17" hidden="1">
      <c r="A6930" s="116">
        <v>42489</v>
      </c>
      <c r="B6930" s="114" t="s">
        <v>7190</v>
      </c>
      <c r="C6930" s="116">
        <v>42489</v>
      </c>
      <c r="D6930" s="114" t="s">
        <v>7190</v>
      </c>
      <c r="E6930" s="114" t="s">
        <v>2967</v>
      </c>
      <c r="F6930" s="114" t="s">
        <v>886</v>
      </c>
      <c r="G6930" s="114" t="s">
        <v>7191</v>
      </c>
      <c r="H6930" s="114" t="s">
        <v>2968</v>
      </c>
      <c r="I6930" s="114" t="s">
        <v>81</v>
      </c>
      <c r="J6930" s="114" t="s">
        <v>7192</v>
      </c>
      <c r="K6930" s="114" t="s">
        <v>21</v>
      </c>
      <c r="L6930" s="114"/>
      <c r="M6930" s="114">
        <v>42</v>
      </c>
      <c r="N6930" s="114" t="s">
        <v>28</v>
      </c>
      <c r="O6930" s="114">
        <v>19.32</v>
      </c>
      <c r="P6930" s="114">
        <v>0</v>
      </c>
      <c r="Q6930" s="114">
        <v>0</v>
      </c>
    </row>
    <row r="6931" spans="1:17" hidden="1">
      <c r="A6931" s="116">
        <v>42465</v>
      </c>
      <c r="B6931" s="114" t="s">
        <v>7219</v>
      </c>
      <c r="C6931" s="116">
        <v>42465</v>
      </c>
      <c r="D6931" s="114" t="s">
        <v>7220</v>
      </c>
      <c r="E6931" s="114" t="s">
        <v>2967</v>
      </c>
      <c r="F6931" s="114" t="s">
        <v>886</v>
      </c>
      <c r="G6931" s="114" t="s">
        <v>7221</v>
      </c>
      <c r="H6931" s="114" t="s">
        <v>2968</v>
      </c>
      <c r="I6931" s="114" t="s">
        <v>81</v>
      </c>
      <c r="J6931" s="114" t="s">
        <v>7222</v>
      </c>
      <c r="K6931" s="114"/>
      <c r="L6931" s="114" t="s">
        <v>20</v>
      </c>
      <c r="M6931" s="114">
        <v>-900</v>
      </c>
      <c r="N6931" s="114" t="s">
        <v>28</v>
      </c>
      <c r="O6931" s="114">
        <v>-400.26</v>
      </c>
      <c r="P6931" s="114">
        <v>-400.26</v>
      </c>
      <c r="Q6931" s="114">
        <v>0</v>
      </c>
    </row>
    <row r="6932" spans="1:17" hidden="1">
      <c r="A6932" s="116">
        <v>42489</v>
      </c>
      <c r="B6932" s="114" t="s">
        <v>7435</v>
      </c>
      <c r="C6932" s="116">
        <v>42489</v>
      </c>
      <c r="D6932" s="114" t="s">
        <v>7436</v>
      </c>
      <c r="E6932" s="114" t="s">
        <v>2967</v>
      </c>
      <c r="F6932" s="114" t="s">
        <v>938</v>
      </c>
      <c r="G6932" s="114" t="s">
        <v>7437</v>
      </c>
      <c r="H6932" s="114" t="s">
        <v>2968</v>
      </c>
      <c r="I6932" s="114" t="s">
        <v>81</v>
      </c>
      <c r="J6932" s="114" t="s">
        <v>7438</v>
      </c>
      <c r="K6932" s="114"/>
      <c r="L6932" s="114" t="s">
        <v>20</v>
      </c>
      <c r="M6932" s="114">
        <v>-60</v>
      </c>
      <c r="N6932" s="114" t="s">
        <v>28</v>
      </c>
      <c r="O6932" s="114">
        <v>-26.83</v>
      </c>
      <c r="P6932" s="114">
        <v>-26.83</v>
      </c>
      <c r="Q6932" s="114">
        <v>0</v>
      </c>
    </row>
    <row r="6933" spans="1:17" hidden="1">
      <c r="A6933" s="116">
        <v>42482</v>
      </c>
      <c r="B6933" s="114" t="s">
        <v>7345</v>
      </c>
      <c r="C6933" s="116">
        <v>42482</v>
      </c>
      <c r="D6933" s="114" t="s">
        <v>7346</v>
      </c>
      <c r="E6933" s="114" t="s">
        <v>2967</v>
      </c>
      <c r="F6933" s="114" t="s">
        <v>938</v>
      </c>
      <c r="G6933" s="114" t="s">
        <v>7347</v>
      </c>
      <c r="H6933" s="114" t="s">
        <v>2968</v>
      </c>
      <c r="I6933" s="114" t="s">
        <v>81</v>
      </c>
      <c r="J6933" s="114" t="s">
        <v>7348</v>
      </c>
      <c r="K6933" s="114"/>
      <c r="L6933" s="114" t="s">
        <v>20</v>
      </c>
      <c r="M6933" s="114">
        <v>-60</v>
      </c>
      <c r="N6933" s="114" t="s">
        <v>28</v>
      </c>
      <c r="O6933" s="114">
        <v>-26.83</v>
      </c>
      <c r="P6933" s="114">
        <v>-26.83</v>
      </c>
      <c r="Q6933" s="114">
        <v>0</v>
      </c>
    </row>
    <row r="6934" spans="1:17" hidden="1">
      <c r="A6934" s="116">
        <v>42485</v>
      </c>
      <c r="B6934" s="114" t="s">
        <v>7361</v>
      </c>
      <c r="C6934" s="116">
        <v>42485</v>
      </c>
      <c r="D6934" s="114" t="s">
        <v>7362</v>
      </c>
      <c r="E6934" s="114" t="s">
        <v>2967</v>
      </c>
      <c r="F6934" s="114" t="s">
        <v>938</v>
      </c>
      <c r="G6934" s="114" t="s">
        <v>7363</v>
      </c>
      <c r="H6934" s="114" t="s">
        <v>2968</v>
      </c>
      <c r="I6934" s="114" t="s">
        <v>81</v>
      </c>
      <c r="J6934" s="114" t="s">
        <v>7364</v>
      </c>
      <c r="K6934" s="114"/>
      <c r="L6934" s="114" t="s">
        <v>20</v>
      </c>
      <c r="M6934" s="114">
        <v>-40</v>
      </c>
      <c r="N6934" s="114" t="s">
        <v>28</v>
      </c>
      <c r="O6934" s="114">
        <v>-17.89</v>
      </c>
      <c r="P6934" s="114">
        <v>-17.89</v>
      </c>
      <c r="Q6934" s="114">
        <v>0</v>
      </c>
    </row>
    <row r="6935" spans="1:17" hidden="1">
      <c r="A6935" s="116">
        <v>42487</v>
      </c>
      <c r="B6935" s="114" t="s">
        <v>7357</v>
      </c>
      <c r="C6935" s="116">
        <v>42487</v>
      </c>
      <c r="D6935" s="114" t="s">
        <v>7358</v>
      </c>
      <c r="E6935" s="114" t="s">
        <v>2967</v>
      </c>
      <c r="F6935" s="114" t="s">
        <v>938</v>
      </c>
      <c r="G6935" s="114" t="s">
        <v>7359</v>
      </c>
      <c r="H6935" s="114" t="s">
        <v>2968</v>
      </c>
      <c r="I6935" s="114" t="s">
        <v>81</v>
      </c>
      <c r="J6935" s="114" t="s">
        <v>7360</v>
      </c>
      <c r="K6935" s="114"/>
      <c r="L6935" s="114" t="s">
        <v>20</v>
      </c>
      <c r="M6935" s="114">
        <v>-20</v>
      </c>
      <c r="N6935" s="114" t="s">
        <v>28</v>
      </c>
      <c r="O6935" s="114">
        <v>-8.94</v>
      </c>
      <c r="P6935" s="114">
        <v>-8.94</v>
      </c>
      <c r="Q6935" s="114">
        <v>0</v>
      </c>
    </row>
    <row r="6936" spans="1:17" hidden="1">
      <c r="A6936" s="116">
        <v>42473</v>
      </c>
      <c r="B6936" s="114" t="s">
        <v>7281</v>
      </c>
      <c r="C6936" s="116">
        <v>42473</v>
      </c>
      <c r="D6936" s="114" t="s">
        <v>7282</v>
      </c>
      <c r="E6936" s="114" t="s">
        <v>2967</v>
      </c>
      <c r="F6936" s="114" t="s">
        <v>938</v>
      </c>
      <c r="G6936" s="114" t="s">
        <v>7283</v>
      </c>
      <c r="H6936" s="114" t="s">
        <v>2968</v>
      </c>
      <c r="I6936" s="114" t="s">
        <v>81</v>
      </c>
      <c r="J6936" s="114" t="s">
        <v>7284</v>
      </c>
      <c r="K6936" s="114"/>
      <c r="L6936" s="114" t="s">
        <v>20</v>
      </c>
      <c r="M6936" s="114">
        <v>-20</v>
      </c>
      <c r="N6936" s="114" t="s">
        <v>28</v>
      </c>
      <c r="O6936" s="114">
        <v>-8.94</v>
      </c>
      <c r="P6936" s="114">
        <v>-8.94</v>
      </c>
      <c r="Q6936" s="114">
        <v>0</v>
      </c>
    </row>
    <row r="6937" spans="1:17" hidden="1">
      <c r="A6937" s="116">
        <v>42473</v>
      </c>
      <c r="B6937" s="114" t="s">
        <v>7273</v>
      </c>
      <c r="C6937" s="116">
        <v>42473</v>
      </c>
      <c r="D6937" s="114" t="s">
        <v>7274</v>
      </c>
      <c r="E6937" s="114" t="s">
        <v>2967</v>
      </c>
      <c r="F6937" s="114" t="s">
        <v>886</v>
      </c>
      <c r="G6937" s="114" t="s">
        <v>7275</v>
      </c>
      <c r="H6937" s="114" t="s">
        <v>2968</v>
      </c>
      <c r="I6937" s="114" t="s">
        <v>81</v>
      </c>
      <c r="J6937" s="114" t="s">
        <v>7276</v>
      </c>
      <c r="K6937" s="114"/>
      <c r="L6937" s="114" t="s">
        <v>20</v>
      </c>
      <c r="M6937" s="136">
        <v>-1087</v>
      </c>
      <c r="N6937" s="114" t="s">
        <v>28</v>
      </c>
      <c r="O6937" s="114">
        <v>-483.43</v>
      </c>
      <c r="P6937" s="114">
        <v>-483.43</v>
      </c>
      <c r="Q6937" s="114">
        <v>0</v>
      </c>
    </row>
    <row r="6938" spans="1:17" hidden="1">
      <c r="A6938" s="116">
        <v>42473</v>
      </c>
      <c r="B6938" s="114" t="s">
        <v>7273</v>
      </c>
      <c r="C6938" s="116">
        <v>42473</v>
      </c>
      <c r="D6938" s="114" t="s">
        <v>7274</v>
      </c>
      <c r="E6938" s="114" t="s">
        <v>2967</v>
      </c>
      <c r="F6938" s="114" t="s">
        <v>886</v>
      </c>
      <c r="G6938" s="114" t="s">
        <v>7275</v>
      </c>
      <c r="H6938" s="114" t="s">
        <v>2968</v>
      </c>
      <c r="I6938" s="114" t="s">
        <v>81</v>
      </c>
      <c r="J6938" s="114" t="s">
        <v>7276</v>
      </c>
      <c r="K6938" s="114"/>
      <c r="L6938" s="114" t="s">
        <v>20</v>
      </c>
      <c r="M6938" s="114">
        <v>-713</v>
      </c>
      <c r="N6938" s="114" t="s">
        <v>28</v>
      </c>
      <c r="O6938" s="114">
        <v>-318.83</v>
      </c>
      <c r="P6938" s="114">
        <v>-318.83</v>
      </c>
      <c r="Q6938" s="114">
        <v>0</v>
      </c>
    </row>
    <row r="6939" spans="1:17" hidden="1">
      <c r="A6939" s="116">
        <v>42489</v>
      </c>
      <c r="B6939" s="114" t="s">
        <v>7190</v>
      </c>
      <c r="C6939" s="116">
        <v>42489</v>
      </c>
      <c r="D6939" s="114" t="s">
        <v>7190</v>
      </c>
      <c r="E6939" s="114" t="s">
        <v>285</v>
      </c>
      <c r="F6939" s="114" t="s">
        <v>886</v>
      </c>
      <c r="G6939" s="114" t="s">
        <v>7191</v>
      </c>
      <c r="H6939" s="114" t="s">
        <v>2972</v>
      </c>
      <c r="I6939" s="114" t="s">
        <v>81</v>
      </c>
      <c r="J6939" s="114" t="s">
        <v>7192</v>
      </c>
      <c r="K6939" s="114"/>
      <c r="L6939" s="114" t="s">
        <v>20</v>
      </c>
      <c r="M6939" s="114">
        <v>-15</v>
      </c>
      <c r="N6939" s="114" t="s">
        <v>28</v>
      </c>
      <c r="O6939" s="114">
        <v>-6.75</v>
      </c>
      <c r="P6939" s="114">
        <v>-6.75</v>
      </c>
      <c r="Q6939" s="114">
        <v>6.75</v>
      </c>
    </row>
    <row r="6940" spans="1:17" hidden="1">
      <c r="A6940" s="116">
        <v>42489</v>
      </c>
      <c r="B6940" s="114" t="s">
        <v>7190</v>
      </c>
      <c r="C6940" s="116">
        <v>42489</v>
      </c>
      <c r="D6940" s="114" t="s">
        <v>7190</v>
      </c>
      <c r="E6940" s="114" t="s">
        <v>285</v>
      </c>
      <c r="F6940" s="114" t="s">
        <v>886</v>
      </c>
      <c r="G6940" s="114" t="s">
        <v>7191</v>
      </c>
      <c r="H6940" s="114" t="s">
        <v>2972</v>
      </c>
      <c r="I6940" s="114" t="s">
        <v>81</v>
      </c>
      <c r="J6940" s="114" t="s">
        <v>7192</v>
      </c>
      <c r="K6940" s="114" t="s">
        <v>21</v>
      </c>
      <c r="L6940" s="114"/>
      <c r="M6940" s="114">
        <v>15</v>
      </c>
      <c r="N6940" s="114" t="s">
        <v>28</v>
      </c>
      <c r="O6940" s="114">
        <v>6.75</v>
      </c>
      <c r="P6940" s="114">
        <v>0</v>
      </c>
      <c r="Q6940" s="114">
        <v>0</v>
      </c>
    </row>
    <row r="6941" spans="1:17" hidden="1">
      <c r="A6941" s="116">
        <v>42471</v>
      </c>
      <c r="B6941" s="114" t="s">
        <v>7329</v>
      </c>
      <c r="C6941" s="116">
        <v>42471</v>
      </c>
      <c r="D6941" s="114" t="s">
        <v>7330</v>
      </c>
      <c r="E6941" s="114" t="s">
        <v>285</v>
      </c>
      <c r="F6941" s="114" t="s">
        <v>886</v>
      </c>
      <c r="G6941" s="114" t="s">
        <v>7331</v>
      </c>
      <c r="H6941" s="114" t="s">
        <v>2972</v>
      </c>
      <c r="I6941" s="114" t="s">
        <v>81</v>
      </c>
      <c r="J6941" s="114" t="s">
        <v>7332</v>
      </c>
      <c r="K6941" s="114"/>
      <c r="L6941" s="114" t="s">
        <v>20</v>
      </c>
      <c r="M6941" s="114">
        <v>-900</v>
      </c>
      <c r="N6941" s="114" t="s">
        <v>28</v>
      </c>
      <c r="O6941" s="114">
        <v>-430.38</v>
      </c>
      <c r="P6941" s="114">
        <v>-430.38</v>
      </c>
      <c r="Q6941" s="114">
        <v>0</v>
      </c>
    </row>
    <row r="6942" spans="1:17" hidden="1">
      <c r="A6942" s="116">
        <v>42478</v>
      </c>
      <c r="B6942" s="114" t="s">
        <v>7794</v>
      </c>
      <c r="C6942" s="116">
        <v>42478</v>
      </c>
      <c r="D6942" s="114" t="s">
        <v>7794</v>
      </c>
      <c r="E6942" s="114" t="s">
        <v>528</v>
      </c>
      <c r="F6942" s="114" t="s">
        <v>886</v>
      </c>
      <c r="G6942" s="114" t="s">
        <v>7795</v>
      </c>
      <c r="H6942" s="114" t="s">
        <v>2974</v>
      </c>
      <c r="I6942" s="114" t="s">
        <v>81</v>
      </c>
      <c r="J6942" s="114" t="s">
        <v>7796</v>
      </c>
      <c r="K6942" s="114" t="s">
        <v>21</v>
      </c>
      <c r="L6942" s="114"/>
      <c r="M6942" s="114">
        <v>495</v>
      </c>
      <c r="N6942" s="114" t="s">
        <v>28</v>
      </c>
      <c r="O6942" s="114">
        <v>574.20000000000005</v>
      </c>
      <c r="P6942" s="114">
        <v>0</v>
      </c>
      <c r="Q6942" s="114">
        <v>0</v>
      </c>
    </row>
    <row r="6943" spans="1:17" hidden="1">
      <c r="A6943" s="116">
        <v>42478</v>
      </c>
      <c r="B6943" s="114" t="s">
        <v>7794</v>
      </c>
      <c r="C6943" s="116">
        <v>42478</v>
      </c>
      <c r="D6943" s="114" t="s">
        <v>7794</v>
      </c>
      <c r="E6943" s="114" t="s">
        <v>528</v>
      </c>
      <c r="F6943" s="114" t="s">
        <v>886</v>
      </c>
      <c r="G6943" s="114" t="s">
        <v>7795</v>
      </c>
      <c r="H6943" s="114" t="s">
        <v>2974</v>
      </c>
      <c r="I6943" s="114" t="s">
        <v>81</v>
      </c>
      <c r="J6943" s="114" t="s">
        <v>7796</v>
      </c>
      <c r="K6943" s="114"/>
      <c r="L6943" s="114" t="s">
        <v>20</v>
      </c>
      <c r="M6943" s="114">
        <v>-495</v>
      </c>
      <c r="N6943" s="114" t="s">
        <v>28</v>
      </c>
      <c r="O6943" s="114">
        <v>-574.20000000000005</v>
      </c>
      <c r="P6943" s="114">
        <v>0</v>
      </c>
      <c r="Q6943" s="114">
        <v>0</v>
      </c>
    </row>
    <row r="6944" spans="1:17" hidden="1">
      <c r="A6944" s="116">
        <v>42489</v>
      </c>
      <c r="B6944" s="114" t="s">
        <v>7190</v>
      </c>
      <c r="C6944" s="116">
        <v>42489</v>
      </c>
      <c r="D6944" s="114" t="s">
        <v>7190</v>
      </c>
      <c r="E6944" s="114" t="s">
        <v>528</v>
      </c>
      <c r="F6944" s="114" t="s">
        <v>886</v>
      </c>
      <c r="G6944" s="114" t="s">
        <v>7191</v>
      </c>
      <c r="H6944" s="114" t="s">
        <v>2974</v>
      </c>
      <c r="I6944" s="114" t="s">
        <v>81</v>
      </c>
      <c r="J6944" s="114" t="s">
        <v>7192</v>
      </c>
      <c r="K6944" s="114" t="s">
        <v>21</v>
      </c>
      <c r="L6944" s="114"/>
      <c r="M6944" s="114">
        <v>103</v>
      </c>
      <c r="N6944" s="114" t="s">
        <v>28</v>
      </c>
      <c r="O6944" s="114">
        <v>119.48</v>
      </c>
      <c r="P6944" s="114">
        <v>0</v>
      </c>
      <c r="Q6944" s="114">
        <v>0</v>
      </c>
    </row>
    <row r="6945" spans="1:17" hidden="1">
      <c r="A6945" s="116">
        <v>42489</v>
      </c>
      <c r="B6945" s="114" t="s">
        <v>7190</v>
      </c>
      <c r="C6945" s="116">
        <v>42489</v>
      </c>
      <c r="D6945" s="114" t="s">
        <v>7190</v>
      </c>
      <c r="E6945" s="114" t="s">
        <v>528</v>
      </c>
      <c r="F6945" s="114" t="s">
        <v>886</v>
      </c>
      <c r="G6945" s="114" t="s">
        <v>7191</v>
      </c>
      <c r="H6945" s="114" t="s">
        <v>2974</v>
      </c>
      <c r="I6945" s="114" t="s">
        <v>81</v>
      </c>
      <c r="J6945" s="114" t="s">
        <v>7192</v>
      </c>
      <c r="K6945" s="114" t="s">
        <v>21</v>
      </c>
      <c r="L6945" s="114"/>
      <c r="M6945" s="114">
        <v>9</v>
      </c>
      <c r="N6945" s="114" t="s">
        <v>28</v>
      </c>
      <c r="O6945" s="114">
        <v>10.44</v>
      </c>
      <c r="P6945" s="114">
        <v>0</v>
      </c>
      <c r="Q6945" s="114">
        <v>0</v>
      </c>
    </row>
    <row r="6946" spans="1:17" hidden="1">
      <c r="A6946" s="116">
        <v>42489</v>
      </c>
      <c r="B6946" s="114" t="s">
        <v>7190</v>
      </c>
      <c r="C6946" s="116">
        <v>42489</v>
      </c>
      <c r="D6946" s="114" t="s">
        <v>7190</v>
      </c>
      <c r="E6946" s="114" t="s">
        <v>528</v>
      </c>
      <c r="F6946" s="114" t="s">
        <v>886</v>
      </c>
      <c r="G6946" s="114" t="s">
        <v>7191</v>
      </c>
      <c r="H6946" s="114" t="s">
        <v>2974</v>
      </c>
      <c r="I6946" s="114" t="s">
        <v>81</v>
      </c>
      <c r="J6946" s="114" t="s">
        <v>7192</v>
      </c>
      <c r="K6946" s="114"/>
      <c r="L6946" s="114" t="s">
        <v>20</v>
      </c>
      <c r="M6946" s="114">
        <v>-103</v>
      </c>
      <c r="N6946" s="114" t="s">
        <v>28</v>
      </c>
      <c r="O6946" s="114">
        <v>-119.48</v>
      </c>
      <c r="P6946" s="114">
        <v>-119.48</v>
      </c>
      <c r="Q6946" s="114">
        <v>119.48</v>
      </c>
    </row>
    <row r="6947" spans="1:17" hidden="1">
      <c r="A6947" s="116">
        <v>42489</v>
      </c>
      <c r="B6947" s="114" t="s">
        <v>7190</v>
      </c>
      <c r="C6947" s="116">
        <v>42489</v>
      </c>
      <c r="D6947" s="114" t="s">
        <v>7190</v>
      </c>
      <c r="E6947" s="114" t="s">
        <v>528</v>
      </c>
      <c r="F6947" s="114" t="s">
        <v>886</v>
      </c>
      <c r="G6947" s="114" t="s">
        <v>7191</v>
      </c>
      <c r="H6947" s="114" t="s">
        <v>2974</v>
      </c>
      <c r="I6947" s="114" t="s">
        <v>81</v>
      </c>
      <c r="J6947" s="114" t="s">
        <v>7192</v>
      </c>
      <c r="K6947" s="114"/>
      <c r="L6947" s="114" t="s">
        <v>20</v>
      </c>
      <c r="M6947" s="114">
        <v>-9</v>
      </c>
      <c r="N6947" s="114" t="s">
        <v>28</v>
      </c>
      <c r="O6947" s="114">
        <v>-10.44</v>
      </c>
      <c r="P6947" s="114">
        <v>-10.44</v>
      </c>
      <c r="Q6947" s="114">
        <v>10.44</v>
      </c>
    </row>
    <row r="6948" spans="1:17" hidden="1">
      <c r="A6948" s="116">
        <v>42489</v>
      </c>
      <c r="B6948" s="114" t="s">
        <v>7494</v>
      </c>
      <c r="C6948" s="116">
        <v>42489</v>
      </c>
      <c r="D6948" s="114" t="s">
        <v>7494</v>
      </c>
      <c r="E6948" s="114" t="s">
        <v>528</v>
      </c>
      <c r="F6948" s="114" t="s">
        <v>938</v>
      </c>
      <c r="G6948" s="114" t="s">
        <v>7495</v>
      </c>
      <c r="H6948" s="114" t="s">
        <v>2974</v>
      </c>
      <c r="I6948" s="114" t="s">
        <v>81</v>
      </c>
      <c r="J6948" s="114" t="s">
        <v>7496</v>
      </c>
      <c r="K6948" s="114"/>
      <c r="L6948" s="114" t="s">
        <v>20</v>
      </c>
      <c r="M6948" s="136">
        <v>-1129</v>
      </c>
      <c r="N6948" s="114" t="s">
        <v>28</v>
      </c>
      <c r="O6948" s="136">
        <v>-1309.6400000000001</v>
      </c>
      <c r="P6948" s="136">
        <v>-1309.6400000000001</v>
      </c>
      <c r="Q6948" s="136">
        <v>1309.6400000000001</v>
      </c>
    </row>
    <row r="6949" spans="1:17" hidden="1">
      <c r="A6949" s="116">
        <v>42489</v>
      </c>
      <c r="B6949" s="114" t="s">
        <v>7494</v>
      </c>
      <c r="C6949" s="116">
        <v>42489</v>
      </c>
      <c r="D6949" s="114" t="s">
        <v>7494</v>
      </c>
      <c r="E6949" s="114" t="s">
        <v>528</v>
      </c>
      <c r="F6949" s="114" t="s">
        <v>938</v>
      </c>
      <c r="G6949" s="114" t="s">
        <v>7495</v>
      </c>
      <c r="H6949" s="114" t="s">
        <v>2974</v>
      </c>
      <c r="I6949" s="114" t="s">
        <v>81</v>
      </c>
      <c r="J6949" s="114" t="s">
        <v>7496</v>
      </c>
      <c r="K6949" s="114" t="s">
        <v>21</v>
      </c>
      <c r="L6949" s="114"/>
      <c r="M6949" s="136">
        <v>1129</v>
      </c>
      <c r="N6949" s="114" t="s">
        <v>28</v>
      </c>
      <c r="O6949" s="136">
        <v>1309.6400000000001</v>
      </c>
      <c r="P6949" s="114">
        <v>0</v>
      </c>
      <c r="Q6949" s="114">
        <v>0</v>
      </c>
    </row>
    <row r="6950" spans="1:17" hidden="1">
      <c r="A6950" s="116">
        <v>42464</v>
      </c>
      <c r="B6950" s="114" t="s">
        <v>7233</v>
      </c>
      <c r="C6950" s="116">
        <v>42464</v>
      </c>
      <c r="D6950" s="114" t="s">
        <v>7234</v>
      </c>
      <c r="E6950" s="114" t="s">
        <v>528</v>
      </c>
      <c r="F6950" s="114" t="s">
        <v>938</v>
      </c>
      <c r="G6950" s="114" t="s">
        <v>7235</v>
      </c>
      <c r="H6950" s="114" t="s">
        <v>2974</v>
      </c>
      <c r="I6950" s="114" t="s">
        <v>81</v>
      </c>
      <c r="J6950" s="114" t="s">
        <v>7236</v>
      </c>
      <c r="K6950" s="114"/>
      <c r="L6950" s="114" t="s">
        <v>20</v>
      </c>
      <c r="M6950" s="114">
        <v>-15</v>
      </c>
      <c r="N6950" s="114" t="s">
        <v>28</v>
      </c>
      <c r="O6950" s="114">
        <v>-16.23</v>
      </c>
      <c r="P6950" s="114">
        <v>-16.23</v>
      </c>
      <c r="Q6950" s="114">
        <v>0</v>
      </c>
    </row>
    <row r="6951" spans="1:17" hidden="1">
      <c r="A6951" s="116">
        <v>42466</v>
      </c>
      <c r="B6951" s="114" t="s">
        <v>7213</v>
      </c>
      <c r="C6951" s="116">
        <v>42466</v>
      </c>
      <c r="D6951" s="114" t="s">
        <v>7214</v>
      </c>
      <c r="E6951" s="114" t="s">
        <v>528</v>
      </c>
      <c r="F6951" s="114" t="s">
        <v>330</v>
      </c>
      <c r="G6951" s="114" t="s">
        <v>7215</v>
      </c>
      <c r="H6951" s="114" t="s">
        <v>2974</v>
      </c>
      <c r="I6951" s="114" t="s">
        <v>81</v>
      </c>
      <c r="J6951" s="114" t="s">
        <v>7216</v>
      </c>
      <c r="K6951" s="114"/>
      <c r="L6951" s="114" t="s">
        <v>20</v>
      </c>
      <c r="M6951" s="114">
        <v>-75</v>
      </c>
      <c r="N6951" s="114" t="s">
        <v>28</v>
      </c>
      <c r="O6951" s="114">
        <v>-81.150000000000006</v>
      </c>
      <c r="P6951" s="114">
        <v>-81.150000000000006</v>
      </c>
      <c r="Q6951" s="114">
        <v>0.01</v>
      </c>
    </row>
    <row r="6952" spans="1:17" hidden="1">
      <c r="A6952" s="116">
        <v>42464</v>
      </c>
      <c r="B6952" s="114" t="s">
        <v>7497</v>
      </c>
      <c r="C6952" s="116">
        <v>42464</v>
      </c>
      <c r="D6952" s="114" t="s">
        <v>7498</v>
      </c>
      <c r="E6952" s="114" t="s">
        <v>528</v>
      </c>
      <c r="F6952" s="114" t="s">
        <v>330</v>
      </c>
      <c r="G6952" s="114" t="s">
        <v>7499</v>
      </c>
      <c r="H6952" s="114" t="s">
        <v>2974</v>
      </c>
      <c r="I6952" s="114" t="s">
        <v>81</v>
      </c>
      <c r="J6952" s="114" t="s">
        <v>7500</v>
      </c>
      <c r="K6952" s="114"/>
      <c r="L6952" s="114" t="s">
        <v>20</v>
      </c>
      <c r="M6952" s="114">
        <v>-30</v>
      </c>
      <c r="N6952" s="114" t="s">
        <v>28</v>
      </c>
      <c r="O6952" s="114">
        <v>-32.46</v>
      </c>
      <c r="P6952" s="114">
        <v>-32.46</v>
      </c>
      <c r="Q6952" s="114">
        <v>0</v>
      </c>
    </row>
    <row r="6953" spans="1:17" hidden="1">
      <c r="A6953" s="116">
        <v>42467</v>
      </c>
      <c r="B6953" s="114" t="s">
        <v>7249</v>
      </c>
      <c r="C6953" s="116">
        <v>42467</v>
      </c>
      <c r="D6953" s="114" t="s">
        <v>7250</v>
      </c>
      <c r="E6953" s="114" t="s">
        <v>528</v>
      </c>
      <c r="F6953" s="114" t="s">
        <v>938</v>
      </c>
      <c r="G6953" s="114" t="s">
        <v>7251</v>
      </c>
      <c r="H6953" s="114" t="s">
        <v>2974</v>
      </c>
      <c r="I6953" s="114" t="s">
        <v>81</v>
      </c>
      <c r="J6953" s="114" t="s">
        <v>7252</v>
      </c>
      <c r="K6953" s="114"/>
      <c r="L6953" s="114" t="s">
        <v>20</v>
      </c>
      <c r="M6953" s="114">
        <v>-15</v>
      </c>
      <c r="N6953" s="114" t="s">
        <v>28</v>
      </c>
      <c r="O6953" s="114">
        <v>-16.23</v>
      </c>
      <c r="P6953" s="114">
        <v>-16.23</v>
      </c>
      <c r="Q6953" s="114">
        <v>0</v>
      </c>
    </row>
    <row r="6954" spans="1:17" hidden="1">
      <c r="A6954" s="116">
        <v>42468</v>
      </c>
      <c r="B6954" s="114" t="s">
        <v>7525</v>
      </c>
      <c r="C6954" s="116">
        <v>42468</v>
      </c>
      <c r="D6954" s="114" t="s">
        <v>7526</v>
      </c>
      <c r="E6954" s="114" t="s">
        <v>528</v>
      </c>
      <c r="F6954" s="114" t="s">
        <v>330</v>
      </c>
      <c r="G6954" s="114" t="s">
        <v>7527</v>
      </c>
      <c r="H6954" s="114" t="s">
        <v>2974</v>
      </c>
      <c r="I6954" s="114" t="s">
        <v>81</v>
      </c>
      <c r="J6954" s="114" t="s">
        <v>7528</v>
      </c>
      <c r="K6954" s="114"/>
      <c r="L6954" s="114" t="s">
        <v>20</v>
      </c>
      <c r="M6954" s="114">
        <v>-450</v>
      </c>
      <c r="N6954" s="114" t="s">
        <v>28</v>
      </c>
      <c r="O6954" s="114">
        <v>-486.84</v>
      </c>
      <c r="P6954" s="114">
        <v>-486.84</v>
      </c>
      <c r="Q6954" s="114">
        <v>0</v>
      </c>
    </row>
    <row r="6955" spans="1:17" hidden="1">
      <c r="A6955" s="116">
        <v>42481</v>
      </c>
      <c r="B6955" s="114" t="s">
        <v>7536</v>
      </c>
      <c r="C6955" s="116">
        <v>42481</v>
      </c>
      <c r="D6955" s="114" t="s">
        <v>7537</v>
      </c>
      <c r="E6955" s="114" t="s">
        <v>528</v>
      </c>
      <c r="F6955" s="114" t="s">
        <v>3990</v>
      </c>
      <c r="G6955" s="114" t="s">
        <v>7538</v>
      </c>
      <c r="H6955" s="114" t="s">
        <v>2974</v>
      </c>
      <c r="I6955" s="114" t="s">
        <v>81</v>
      </c>
      <c r="J6955" s="114" t="s">
        <v>7539</v>
      </c>
      <c r="K6955" s="114"/>
      <c r="L6955" s="114" t="s">
        <v>20</v>
      </c>
      <c r="M6955" s="114">
        <v>-15</v>
      </c>
      <c r="N6955" s="114" t="s">
        <v>28</v>
      </c>
      <c r="O6955" s="114">
        <v>-16.23</v>
      </c>
      <c r="P6955" s="114">
        <v>-16.23</v>
      </c>
      <c r="Q6955" s="114">
        <v>0</v>
      </c>
    </row>
    <row r="6956" spans="1:17">
      <c r="A6956" s="116">
        <v>42486</v>
      </c>
      <c r="B6956" s="114" t="s">
        <v>8434</v>
      </c>
      <c r="C6956" s="116">
        <v>42486</v>
      </c>
      <c r="D6956" s="114" t="s">
        <v>8434</v>
      </c>
      <c r="E6956" s="114" t="s">
        <v>528</v>
      </c>
      <c r="F6956" s="114"/>
      <c r="G6956" s="114"/>
      <c r="H6956" s="114" t="s">
        <v>2974</v>
      </c>
      <c r="I6956" s="114" t="s">
        <v>19</v>
      </c>
      <c r="J6956" s="114" t="s">
        <v>8435</v>
      </c>
      <c r="K6956" s="114" t="s">
        <v>21</v>
      </c>
      <c r="L6956" s="114"/>
      <c r="M6956" s="136">
        <v>13382</v>
      </c>
      <c r="N6956" s="114" t="s">
        <v>28</v>
      </c>
      <c r="O6956" s="136">
        <v>15523.12</v>
      </c>
      <c r="P6956" s="136">
        <v>15523.12</v>
      </c>
      <c r="Q6956" s="136">
        <v>-1678.92</v>
      </c>
    </row>
    <row r="6957" spans="1:17">
      <c r="A6957" s="116">
        <v>42486</v>
      </c>
      <c r="B6957" s="114" t="s">
        <v>8436</v>
      </c>
      <c r="C6957" s="116">
        <v>42486</v>
      </c>
      <c r="D6957" s="114" t="s">
        <v>8436</v>
      </c>
      <c r="E6957" s="114" t="s">
        <v>528</v>
      </c>
      <c r="F6957" s="114"/>
      <c r="G6957" s="114"/>
      <c r="H6957" s="114" t="s">
        <v>2974</v>
      </c>
      <c r="I6957" s="114" t="s">
        <v>19</v>
      </c>
      <c r="J6957" s="114" t="s">
        <v>8437</v>
      </c>
      <c r="K6957" s="114"/>
      <c r="L6957" s="114" t="s">
        <v>20</v>
      </c>
      <c r="M6957" s="114">
        <v>-3</v>
      </c>
      <c r="N6957" s="114" t="s">
        <v>28</v>
      </c>
      <c r="O6957" s="114">
        <v>-3.48</v>
      </c>
      <c r="P6957" s="114">
        <v>-3.48</v>
      </c>
      <c r="Q6957" s="114">
        <v>0.38</v>
      </c>
    </row>
    <row r="6958" spans="1:17" hidden="1">
      <c r="A6958" s="116">
        <v>42487</v>
      </c>
      <c r="B6958" s="114" t="s">
        <v>7639</v>
      </c>
      <c r="C6958" s="116">
        <v>42487</v>
      </c>
      <c r="D6958" s="114" t="s">
        <v>7640</v>
      </c>
      <c r="E6958" s="114" t="s">
        <v>528</v>
      </c>
      <c r="F6958" s="114" t="s">
        <v>330</v>
      </c>
      <c r="G6958" s="114" t="s">
        <v>7641</v>
      </c>
      <c r="H6958" s="114" t="s">
        <v>2974</v>
      </c>
      <c r="I6958" s="114" t="s">
        <v>81</v>
      </c>
      <c r="J6958" s="114" t="s">
        <v>7642</v>
      </c>
      <c r="K6958" s="114"/>
      <c r="L6958" s="114" t="s">
        <v>20</v>
      </c>
      <c r="M6958" s="114">
        <v>-30</v>
      </c>
      <c r="N6958" s="114" t="s">
        <v>28</v>
      </c>
      <c r="O6958" s="114">
        <v>-32.46</v>
      </c>
      <c r="P6958" s="114">
        <v>-32.46</v>
      </c>
      <c r="Q6958" s="114">
        <v>0</v>
      </c>
    </row>
    <row r="6959" spans="1:17" hidden="1">
      <c r="A6959" s="116">
        <v>42485</v>
      </c>
      <c r="B6959" s="114" t="s">
        <v>7361</v>
      </c>
      <c r="C6959" s="116">
        <v>42485</v>
      </c>
      <c r="D6959" s="114" t="s">
        <v>7362</v>
      </c>
      <c r="E6959" s="114" t="s">
        <v>528</v>
      </c>
      <c r="F6959" s="114" t="s">
        <v>938</v>
      </c>
      <c r="G6959" s="114" t="s">
        <v>7363</v>
      </c>
      <c r="H6959" s="114" t="s">
        <v>2974</v>
      </c>
      <c r="I6959" s="114" t="s">
        <v>81</v>
      </c>
      <c r="J6959" s="114" t="s">
        <v>7364</v>
      </c>
      <c r="K6959" s="114"/>
      <c r="L6959" s="114" t="s">
        <v>20</v>
      </c>
      <c r="M6959" s="114">
        <v>-15</v>
      </c>
      <c r="N6959" s="114" t="s">
        <v>28</v>
      </c>
      <c r="O6959" s="114">
        <v>-16.23</v>
      </c>
      <c r="P6959" s="114">
        <v>-16.23</v>
      </c>
      <c r="Q6959" s="114">
        <v>0</v>
      </c>
    </row>
    <row r="6960" spans="1:17">
      <c r="A6960" s="116">
        <v>42490</v>
      </c>
      <c r="B6960" s="114" t="s">
        <v>7433</v>
      </c>
      <c r="C6960" s="116">
        <v>42490</v>
      </c>
      <c r="D6960" s="114" t="s">
        <v>7433</v>
      </c>
      <c r="E6960" s="114" t="s">
        <v>528</v>
      </c>
      <c r="F6960" s="114"/>
      <c r="G6960" s="114"/>
      <c r="H6960" s="114" t="s">
        <v>2974</v>
      </c>
      <c r="I6960" s="114" t="s">
        <v>19</v>
      </c>
      <c r="J6960" s="114" t="s">
        <v>7434</v>
      </c>
      <c r="K6960" s="114"/>
      <c r="L6960" s="114" t="s">
        <v>20</v>
      </c>
      <c r="M6960" s="114">
        <v>-1</v>
      </c>
      <c r="N6960" s="114" t="s">
        <v>28</v>
      </c>
      <c r="O6960" s="114">
        <v>-1.08</v>
      </c>
      <c r="P6960" s="114">
        <v>-1.08</v>
      </c>
      <c r="Q6960" s="114">
        <v>0</v>
      </c>
    </row>
    <row r="6961" spans="1:17" hidden="1">
      <c r="A6961" s="116">
        <v>42473</v>
      </c>
      <c r="B6961" s="114" t="s">
        <v>7532</v>
      </c>
      <c r="C6961" s="116">
        <v>42473</v>
      </c>
      <c r="D6961" s="114" t="s">
        <v>7533</v>
      </c>
      <c r="E6961" s="114" t="s">
        <v>528</v>
      </c>
      <c r="F6961" s="114" t="s">
        <v>330</v>
      </c>
      <c r="G6961" s="114" t="s">
        <v>7534</v>
      </c>
      <c r="H6961" s="114" t="s">
        <v>2974</v>
      </c>
      <c r="I6961" s="114" t="s">
        <v>81</v>
      </c>
      <c r="J6961" s="114" t="s">
        <v>7535</v>
      </c>
      <c r="K6961" s="114"/>
      <c r="L6961" s="114" t="s">
        <v>20</v>
      </c>
      <c r="M6961" s="114">
        <v>-420</v>
      </c>
      <c r="N6961" s="114" t="s">
        <v>28</v>
      </c>
      <c r="O6961" s="114">
        <v>-454.39</v>
      </c>
      <c r="P6961" s="114">
        <v>-454.39</v>
      </c>
      <c r="Q6961" s="114">
        <v>0</v>
      </c>
    </row>
    <row r="6962" spans="1:17" hidden="1">
      <c r="A6962" s="116">
        <v>42473</v>
      </c>
      <c r="B6962" s="114" t="s">
        <v>7281</v>
      </c>
      <c r="C6962" s="116">
        <v>42473</v>
      </c>
      <c r="D6962" s="114" t="s">
        <v>7282</v>
      </c>
      <c r="E6962" s="114" t="s">
        <v>528</v>
      </c>
      <c r="F6962" s="114" t="s">
        <v>938</v>
      </c>
      <c r="G6962" s="114" t="s">
        <v>7283</v>
      </c>
      <c r="H6962" s="114" t="s">
        <v>2974</v>
      </c>
      <c r="I6962" s="114" t="s">
        <v>81</v>
      </c>
      <c r="J6962" s="114" t="s">
        <v>7284</v>
      </c>
      <c r="K6962" s="114"/>
      <c r="L6962" s="114" t="s">
        <v>20</v>
      </c>
      <c r="M6962" s="114">
        <v>-255</v>
      </c>
      <c r="N6962" s="114" t="s">
        <v>28</v>
      </c>
      <c r="O6962" s="114">
        <v>-275.88</v>
      </c>
      <c r="P6962" s="114">
        <v>-275.88</v>
      </c>
      <c r="Q6962" s="114">
        <v>0</v>
      </c>
    </row>
    <row r="6963" spans="1:17" hidden="1">
      <c r="A6963" s="116">
        <v>42475</v>
      </c>
      <c r="B6963" s="114" t="s">
        <v>7619</v>
      </c>
      <c r="C6963" s="116">
        <v>42475</v>
      </c>
      <c r="D6963" s="114" t="s">
        <v>7620</v>
      </c>
      <c r="E6963" s="114" t="s">
        <v>528</v>
      </c>
      <c r="F6963" s="114" t="s">
        <v>330</v>
      </c>
      <c r="G6963" s="114" t="s">
        <v>7621</v>
      </c>
      <c r="H6963" s="114" t="s">
        <v>2974</v>
      </c>
      <c r="I6963" s="114" t="s">
        <v>81</v>
      </c>
      <c r="J6963" s="114" t="s">
        <v>7622</v>
      </c>
      <c r="K6963" s="114"/>
      <c r="L6963" s="114" t="s">
        <v>20</v>
      </c>
      <c r="M6963" s="114">
        <v>-15</v>
      </c>
      <c r="N6963" s="114" t="s">
        <v>28</v>
      </c>
      <c r="O6963" s="114">
        <v>-16.23</v>
      </c>
      <c r="P6963" s="114">
        <v>-16.23</v>
      </c>
      <c r="Q6963" s="114">
        <v>0</v>
      </c>
    </row>
    <row r="6964" spans="1:17" hidden="1">
      <c r="A6964" s="116">
        <v>42481</v>
      </c>
      <c r="B6964" s="114" t="s">
        <v>7377</v>
      </c>
      <c r="C6964" s="116">
        <v>42481</v>
      </c>
      <c r="D6964" s="114" t="s">
        <v>7378</v>
      </c>
      <c r="E6964" s="114" t="s">
        <v>528</v>
      </c>
      <c r="F6964" s="114" t="s">
        <v>938</v>
      </c>
      <c r="G6964" s="114" t="s">
        <v>7379</v>
      </c>
      <c r="H6964" s="114" t="s">
        <v>2974</v>
      </c>
      <c r="I6964" s="114" t="s">
        <v>81</v>
      </c>
      <c r="J6964" s="114" t="s">
        <v>7380</v>
      </c>
      <c r="K6964" s="114"/>
      <c r="L6964" s="114" t="s">
        <v>20</v>
      </c>
      <c r="M6964" s="114">
        <v>-45</v>
      </c>
      <c r="N6964" s="114" t="s">
        <v>28</v>
      </c>
      <c r="O6964" s="114">
        <v>-48.68</v>
      </c>
      <c r="P6964" s="114">
        <v>-48.68</v>
      </c>
      <c r="Q6964" s="114">
        <v>0</v>
      </c>
    </row>
    <row r="6965" spans="1:17" hidden="1">
      <c r="A6965" s="116">
        <v>42478</v>
      </c>
      <c r="B6965" s="114" t="s">
        <v>7337</v>
      </c>
      <c r="C6965" s="116">
        <v>42478</v>
      </c>
      <c r="D6965" s="114" t="s">
        <v>7338</v>
      </c>
      <c r="E6965" s="114" t="s">
        <v>528</v>
      </c>
      <c r="F6965" s="114" t="s">
        <v>330</v>
      </c>
      <c r="G6965" s="114" t="s">
        <v>7339</v>
      </c>
      <c r="H6965" s="114" t="s">
        <v>2974</v>
      </c>
      <c r="I6965" s="114" t="s">
        <v>81</v>
      </c>
      <c r="J6965" s="114" t="s">
        <v>7340</v>
      </c>
      <c r="K6965" s="114"/>
      <c r="L6965" s="114" t="s">
        <v>20</v>
      </c>
      <c r="M6965" s="114">
        <v>-45</v>
      </c>
      <c r="N6965" s="114" t="s">
        <v>28</v>
      </c>
      <c r="O6965" s="114">
        <v>-48.68</v>
      </c>
      <c r="P6965" s="114">
        <v>-48.68</v>
      </c>
      <c r="Q6965" s="114">
        <v>0</v>
      </c>
    </row>
    <row r="6966" spans="1:17" hidden="1">
      <c r="A6966" s="116">
        <v>42478</v>
      </c>
      <c r="B6966" s="114" t="s">
        <v>7540</v>
      </c>
      <c r="C6966" s="116">
        <v>42478</v>
      </c>
      <c r="D6966" s="114" t="s">
        <v>7541</v>
      </c>
      <c r="E6966" s="114" t="s">
        <v>528</v>
      </c>
      <c r="F6966" s="114" t="s">
        <v>886</v>
      </c>
      <c r="G6966" s="114" t="s">
        <v>7542</v>
      </c>
      <c r="H6966" s="114" t="s">
        <v>2974</v>
      </c>
      <c r="I6966" s="114" t="s">
        <v>81</v>
      </c>
      <c r="J6966" s="114" t="s">
        <v>7543</v>
      </c>
      <c r="K6966" s="114"/>
      <c r="L6966" s="114" t="s">
        <v>20</v>
      </c>
      <c r="M6966" s="136">
        <v>-1650</v>
      </c>
      <c r="N6966" s="114" t="s">
        <v>28</v>
      </c>
      <c r="O6966" s="136">
        <v>-1785.09</v>
      </c>
      <c r="P6966" s="136">
        <v>-1785.09</v>
      </c>
      <c r="Q6966" s="114">
        <v>0</v>
      </c>
    </row>
    <row r="6967" spans="1:17">
      <c r="A6967" s="116">
        <v>42482</v>
      </c>
      <c r="B6967" s="114" t="s">
        <v>8478</v>
      </c>
      <c r="C6967" s="116">
        <v>42482</v>
      </c>
      <c r="D6967" s="114" t="s">
        <v>8478</v>
      </c>
      <c r="E6967" s="114" t="s">
        <v>528</v>
      </c>
      <c r="F6967" s="114"/>
      <c r="G6967" s="114"/>
      <c r="H6967" s="114" t="s">
        <v>2974</v>
      </c>
      <c r="I6967" s="114" t="s">
        <v>19</v>
      </c>
      <c r="J6967" s="114" t="s">
        <v>8479</v>
      </c>
      <c r="K6967" s="114"/>
      <c r="L6967" s="114" t="s">
        <v>20</v>
      </c>
      <c r="M6967" s="114">
        <v>-2</v>
      </c>
      <c r="N6967" s="114" t="s">
        <v>28</v>
      </c>
      <c r="O6967" s="114">
        <v>-2.3199999999999998</v>
      </c>
      <c r="P6967" s="114">
        <v>-2.3199999999999998</v>
      </c>
      <c r="Q6967" s="114">
        <v>0.25</v>
      </c>
    </row>
    <row r="6968" spans="1:17" hidden="1">
      <c r="A6968" s="116">
        <v>42482</v>
      </c>
      <c r="B6968" s="114" t="s">
        <v>8480</v>
      </c>
      <c r="C6968" s="116">
        <v>42490</v>
      </c>
      <c r="D6968" s="114" t="s">
        <v>7138</v>
      </c>
      <c r="E6968" s="114" t="s">
        <v>528</v>
      </c>
      <c r="F6968" s="114"/>
      <c r="G6968" s="114"/>
      <c r="H6968" s="114" t="s">
        <v>2974</v>
      </c>
      <c r="I6968" s="114" t="s">
        <v>26</v>
      </c>
      <c r="J6968" s="114" t="s">
        <v>7139</v>
      </c>
      <c r="K6968" s="114" t="s">
        <v>21</v>
      </c>
      <c r="L6968" s="114"/>
      <c r="M6968" s="136">
        <v>13384</v>
      </c>
      <c r="N6968" s="114" t="s">
        <v>28</v>
      </c>
      <c r="O6968" s="136">
        <v>15525.44</v>
      </c>
      <c r="P6968" s="136">
        <v>15297.87</v>
      </c>
      <c r="Q6968" s="136">
        <v>-1451.6</v>
      </c>
    </row>
    <row r="6969" spans="1:17">
      <c r="A6969" s="116">
        <v>42486</v>
      </c>
      <c r="B6969" s="114" t="s">
        <v>8434</v>
      </c>
      <c r="C6969" s="116">
        <v>42486</v>
      </c>
      <c r="D6969" s="114" t="s">
        <v>8434</v>
      </c>
      <c r="E6969" s="114" t="s">
        <v>528</v>
      </c>
      <c r="F6969" s="114"/>
      <c r="G6969" s="114"/>
      <c r="H6969" s="114" t="s">
        <v>2974</v>
      </c>
      <c r="I6969" s="114" t="s">
        <v>19</v>
      </c>
      <c r="J6969" s="114" t="s">
        <v>8435</v>
      </c>
      <c r="K6969" s="114"/>
      <c r="L6969" s="114" t="s">
        <v>20</v>
      </c>
      <c r="M6969" s="136">
        <v>-13382</v>
      </c>
      <c r="N6969" s="114" t="s">
        <v>28</v>
      </c>
      <c r="O6969" s="136">
        <v>-15523.12</v>
      </c>
      <c r="P6969" s="136">
        <v>-15523.12</v>
      </c>
      <c r="Q6969" s="136">
        <v>1678.92</v>
      </c>
    </row>
    <row r="6970" spans="1:17">
      <c r="A6970" s="116">
        <v>42486</v>
      </c>
      <c r="B6970" s="114" t="s">
        <v>8436</v>
      </c>
      <c r="C6970" s="116">
        <v>42486</v>
      </c>
      <c r="D6970" s="114" t="s">
        <v>8436</v>
      </c>
      <c r="E6970" s="114" t="s">
        <v>528</v>
      </c>
      <c r="F6970" s="114"/>
      <c r="G6970" s="114"/>
      <c r="H6970" s="114" t="s">
        <v>2974</v>
      </c>
      <c r="I6970" s="114" t="s">
        <v>19</v>
      </c>
      <c r="J6970" s="114" t="s">
        <v>8437</v>
      </c>
      <c r="K6970" s="114" t="s">
        <v>21</v>
      </c>
      <c r="L6970" s="114"/>
      <c r="M6970" s="114">
        <v>3</v>
      </c>
      <c r="N6970" s="114" t="s">
        <v>28</v>
      </c>
      <c r="O6970" s="114">
        <v>3.48</v>
      </c>
      <c r="P6970" s="114">
        <v>3.48</v>
      </c>
      <c r="Q6970" s="114">
        <v>-0.36</v>
      </c>
    </row>
    <row r="6971" spans="1:17">
      <c r="A6971" s="116">
        <v>42490</v>
      </c>
      <c r="B6971" s="114" t="s">
        <v>7433</v>
      </c>
      <c r="C6971" s="116">
        <v>42490</v>
      </c>
      <c r="D6971" s="114" t="s">
        <v>7433</v>
      </c>
      <c r="E6971" s="114" t="s">
        <v>528</v>
      </c>
      <c r="F6971" s="114"/>
      <c r="G6971" s="114"/>
      <c r="H6971" s="114" t="s">
        <v>2974</v>
      </c>
      <c r="I6971" s="114" t="s">
        <v>19</v>
      </c>
      <c r="J6971" s="114" t="s">
        <v>7434</v>
      </c>
      <c r="K6971" s="114" t="s">
        <v>21</v>
      </c>
      <c r="L6971" s="114"/>
      <c r="M6971" s="114">
        <v>1</v>
      </c>
      <c r="N6971" s="114" t="s">
        <v>28</v>
      </c>
      <c r="O6971" s="114">
        <v>1.08</v>
      </c>
      <c r="P6971" s="114">
        <v>1.08</v>
      </c>
      <c r="Q6971" s="114">
        <v>0</v>
      </c>
    </row>
    <row r="6972" spans="1:17" hidden="1">
      <c r="A6972" s="116">
        <v>42490</v>
      </c>
      <c r="B6972" s="114" t="s">
        <v>7473</v>
      </c>
      <c r="C6972" s="116">
        <v>42490</v>
      </c>
      <c r="D6972" s="114" t="s">
        <v>7473</v>
      </c>
      <c r="E6972" s="114" t="s">
        <v>528</v>
      </c>
      <c r="F6972" s="114" t="s">
        <v>3991</v>
      </c>
      <c r="G6972" s="114" t="s">
        <v>7474</v>
      </c>
      <c r="H6972" s="114" t="s">
        <v>2974</v>
      </c>
      <c r="I6972" s="114" t="s">
        <v>81</v>
      </c>
      <c r="J6972" s="114" t="s">
        <v>7475</v>
      </c>
      <c r="K6972" s="114"/>
      <c r="L6972" s="114" t="s">
        <v>20</v>
      </c>
      <c r="M6972" s="114">
        <v>-3</v>
      </c>
      <c r="N6972" s="114" t="s">
        <v>28</v>
      </c>
      <c r="O6972" s="114">
        <v>-3.48</v>
      </c>
      <c r="P6972" s="114">
        <v>-3.48</v>
      </c>
      <c r="Q6972" s="114">
        <v>0.36</v>
      </c>
    </row>
    <row r="6973" spans="1:17" hidden="1">
      <c r="A6973" s="116">
        <v>42490</v>
      </c>
      <c r="B6973" s="114" t="s">
        <v>7476</v>
      </c>
      <c r="C6973" s="116">
        <v>42490</v>
      </c>
      <c r="D6973" s="114" t="s">
        <v>7476</v>
      </c>
      <c r="E6973" s="114" t="s">
        <v>528</v>
      </c>
      <c r="F6973" s="114" t="s">
        <v>166</v>
      </c>
      <c r="G6973" s="114" t="s">
        <v>7477</v>
      </c>
      <c r="H6973" s="114" t="s">
        <v>2974</v>
      </c>
      <c r="I6973" s="114" t="s">
        <v>81</v>
      </c>
      <c r="J6973" s="114" t="s">
        <v>7478</v>
      </c>
      <c r="K6973" s="114"/>
      <c r="L6973" s="114" t="s">
        <v>20</v>
      </c>
      <c r="M6973" s="114">
        <v>-1</v>
      </c>
      <c r="N6973" s="114" t="s">
        <v>28</v>
      </c>
      <c r="O6973" s="114">
        <v>-1.1599999999999999</v>
      </c>
      <c r="P6973" s="114">
        <v>-1.1599999999999999</v>
      </c>
      <c r="Q6973" s="114">
        <v>0.08</v>
      </c>
    </row>
    <row r="6974" spans="1:17" hidden="1">
      <c r="A6974" s="116">
        <v>42489</v>
      </c>
      <c r="B6974" s="114" t="s">
        <v>8318</v>
      </c>
      <c r="C6974" s="116">
        <v>42489</v>
      </c>
      <c r="D6974" s="114" t="s">
        <v>8318</v>
      </c>
      <c r="E6974" s="114" t="s">
        <v>528</v>
      </c>
      <c r="F6974" s="114" t="s">
        <v>4001</v>
      </c>
      <c r="G6974" s="114" t="s">
        <v>8319</v>
      </c>
      <c r="H6974" s="114" t="s">
        <v>2974</v>
      </c>
      <c r="I6974" s="114" t="s">
        <v>81</v>
      </c>
      <c r="J6974" s="114" t="s">
        <v>8320</v>
      </c>
      <c r="K6974" s="114"/>
      <c r="L6974" s="114" t="s">
        <v>20</v>
      </c>
      <c r="M6974" s="114">
        <v>-2</v>
      </c>
      <c r="N6974" s="114" t="s">
        <v>28</v>
      </c>
      <c r="O6974" s="114">
        <v>-2.3199999999999998</v>
      </c>
      <c r="P6974" s="114">
        <v>-2.3199999999999998</v>
      </c>
      <c r="Q6974" s="114">
        <v>0.24</v>
      </c>
    </row>
    <row r="6975" spans="1:17">
      <c r="A6975" s="116">
        <v>42482</v>
      </c>
      <c r="B6975" s="114" t="s">
        <v>8478</v>
      </c>
      <c r="C6975" s="116">
        <v>42482</v>
      </c>
      <c r="D6975" s="114" t="s">
        <v>8478</v>
      </c>
      <c r="E6975" s="114" t="s">
        <v>528</v>
      </c>
      <c r="F6975" s="114"/>
      <c r="G6975" s="114"/>
      <c r="H6975" s="114" t="s">
        <v>2974</v>
      </c>
      <c r="I6975" s="114" t="s">
        <v>19</v>
      </c>
      <c r="J6975" s="114" t="s">
        <v>8479</v>
      </c>
      <c r="K6975" s="114" t="s">
        <v>21</v>
      </c>
      <c r="L6975" s="114"/>
      <c r="M6975" s="114">
        <v>2</v>
      </c>
      <c r="N6975" s="114" t="s">
        <v>28</v>
      </c>
      <c r="O6975" s="114">
        <v>2.3199999999999998</v>
      </c>
      <c r="P6975" s="114">
        <v>2.3199999999999998</v>
      </c>
      <c r="Q6975" s="114">
        <v>-0.24</v>
      </c>
    </row>
    <row r="6976" spans="1:17" hidden="1">
      <c r="A6976" s="116">
        <v>42467</v>
      </c>
      <c r="B6976" s="114" t="s">
        <v>8383</v>
      </c>
      <c r="C6976" s="116">
        <v>42467</v>
      </c>
      <c r="D6976" s="114" t="s">
        <v>8384</v>
      </c>
      <c r="E6976" s="114" t="s">
        <v>598</v>
      </c>
      <c r="F6976" s="114" t="s">
        <v>893</v>
      </c>
      <c r="G6976" s="114" t="s">
        <v>8385</v>
      </c>
      <c r="H6976" s="114" t="s">
        <v>2974</v>
      </c>
      <c r="I6976" s="114" t="s">
        <v>81</v>
      </c>
      <c r="J6976" s="114" t="s">
        <v>8386</v>
      </c>
      <c r="K6976" s="114"/>
      <c r="L6976" s="114" t="s">
        <v>20</v>
      </c>
      <c r="M6976" s="114">
        <v>-165</v>
      </c>
      <c r="N6976" s="114" t="s">
        <v>28</v>
      </c>
      <c r="O6976" s="114">
        <v>-176.7</v>
      </c>
      <c r="P6976" s="114">
        <v>-176.69</v>
      </c>
      <c r="Q6976" s="114">
        <v>-0.01</v>
      </c>
    </row>
    <row r="6977" spans="1:17">
      <c r="A6977" s="116">
        <v>42486</v>
      </c>
      <c r="B6977" s="114" t="s">
        <v>8434</v>
      </c>
      <c r="C6977" s="116">
        <v>42486</v>
      </c>
      <c r="D6977" s="114" t="s">
        <v>8434</v>
      </c>
      <c r="E6977" s="114" t="s">
        <v>598</v>
      </c>
      <c r="F6977" s="114"/>
      <c r="G6977" s="114"/>
      <c r="H6977" s="114" t="s">
        <v>2974</v>
      </c>
      <c r="I6977" s="114" t="s">
        <v>19</v>
      </c>
      <c r="J6977" s="114" t="s">
        <v>8435</v>
      </c>
      <c r="K6977" s="114" t="s">
        <v>21</v>
      </c>
      <c r="L6977" s="114"/>
      <c r="M6977" s="136">
        <v>1650</v>
      </c>
      <c r="N6977" s="114" t="s">
        <v>28</v>
      </c>
      <c r="O6977" s="136">
        <v>1996.5</v>
      </c>
      <c r="P6977" s="136">
        <v>1996.5</v>
      </c>
      <c r="Q6977" s="114">
        <v>-245.07</v>
      </c>
    </row>
    <row r="6978" spans="1:17">
      <c r="A6978" s="116">
        <v>42480</v>
      </c>
      <c r="B6978" s="114" t="s">
        <v>8401</v>
      </c>
      <c r="C6978" s="116">
        <v>42480</v>
      </c>
      <c r="D6978" s="114" t="s">
        <v>8401</v>
      </c>
      <c r="E6978" s="114" t="s">
        <v>598</v>
      </c>
      <c r="F6978" s="114"/>
      <c r="G6978" s="114"/>
      <c r="H6978" s="114" t="s">
        <v>2974</v>
      </c>
      <c r="I6978" s="114" t="s">
        <v>19</v>
      </c>
      <c r="J6978" s="114" t="s">
        <v>8402</v>
      </c>
      <c r="K6978" s="114"/>
      <c r="L6978" s="114" t="s">
        <v>20</v>
      </c>
      <c r="M6978" s="114">
        <v>-225</v>
      </c>
      <c r="N6978" s="114" t="s">
        <v>28</v>
      </c>
      <c r="O6978" s="114">
        <v>-240.96</v>
      </c>
      <c r="P6978" s="114">
        <v>-240.94</v>
      </c>
      <c r="Q6978" s="114">
        <v>-0.01</v>
      </c>
    </row>
    <row r="6979" spans="1:17">
      <c r="A6979" s="116">
        <v>42480</v>
      </c>
      <c r="B6979" s="114" t="s">
        <v>8365</v>
      </c>
      <c r="C6979" s="116">
        <v>42480</v>
      </c>
      <c r="D6979" s="114" t="s">
        <v>8365</v>
      </c>
      <c r="E6979" s="114" t="s">
        <v>598</v>
      </c>
      <c r="F6979" s="114"/>
      <c r="G6979" s="114"/>
      <c r="H6979" s="114" t="s">
        <v>2974</v>
      </c>
      <c r="I6979" s="114" t="s">
        <v>19</v>
      </c>
      <c r="J6979" s="114" t="s">
        <v>8366</v>
      </c>
      <c r="K6979" s="114" t="s">
        <v>21</v>
      </c>
      <c r="L6979" s="114"/>
      <c r="M6979" s="114">
        <v>225</v>
      </c>
      <c r="N6979" s="114" t="s">
        <v>28</v>
      </c>
      <c r="O6979" s="114">
        <v>272.25</v>
      </c>
      <c r="P6979" s="114">
        <v>272.25</v>
      </c>
      <c r="Q6979" s="114">
        <v>-23.16</v>
      </c>
    </row>
    <row r="6980" spans="1:17" hidden="1">
      <c r="A6980" s="116">
        <v>42482</v>
      </c>
      <c r="B6980" s="114" t="s">
        <v>7482</v>
      </c>
      <c r="C6980" s="116">
        <v>42482</v>
      </c>
      <c r="D6980" s="114" t="s">
        <v>7483</v>
      </c>
      <c r="E6980" s="114" t="s">
        <v>598</v>
      </c>
      <c r="F6980" s="114" t="s">
        <v>4127</v>
      </c>
      <c r="G6980" s="114" t="s">
        <v>7484</v>
      </c>
      <c r="H6980" s="114" t="s">
        <v>2974</v>
      </c>
      <c r="I6980" s="114" t="s">
        <v>81</v>
      </c>
      <c r="J6980" s="114" t="s">
        <v>7485</v>
      </c>
      <c r="K6980" s="114"/>
      <c r="L6980" s="114" t="s">
        <v>20</v>
      </c>
      <c r="M6980" s="114">
        <v>-225</v>
      </c>
      <c r="N6980" s="114" t="s">
        <v>28</v>
      </c>
      <c r="O6980" s="114">
        <v>-272.25</v>
      </c>
      <c r="P6980" s="114">
        <v>-272.25</v>
      </c>
      <c r="Q6980" s="114">
        <v>23.16</v>
      </c>
    </row>
    <row r="6981" spans="1:17">
      <c r="A6981" s="116">
        <v>42480</v>
      </c>
      <c r="B6981" s="114" t="s">
        <v>8365</v>
      </c>
      <c r="C6981" s="116">
        <v>42480</v>
      </c>
      <c r="D6981" s="114" t="s">
        <v>8365</v>
      </c>
      <c r="E6981" s="114" t="s">
        <v>598</v>
      </c>
      <c r="F6981" s="114"/>
      <c r="G6981" s="114"/>
      <c r="H6981" s="114" t="s">
        <v>2974</v>
      </c>
      <c r="I6981" s="114" t="s">
        <v>19</v>
      </c>
      <c r="J6981" s="114" t="s">
        <v>8366</v>
      </c>
      <c r="K6981" s="114"/>
      <c r="L6981" s="114" t="s">
        <v>20</v>
      </c>
      <c r="M6981" s="114">
        <v>-225</v>
      </c>
      <c r="N6981" s="114" t="s">
        <v>28</v>
      </c>
      <c r="O6981" s="114">
        <v>-272.25</v>
      </c>
      <c r="P6981" s="114">
        <v>-272.25</v>
      </c>
      <c r="Q6981" s="114">
        <v>23.16</v>
      </c>
    </row>
    <row r="6982" spans="1:17">
      <c r="A6982" s="116">
        <v>42480</v>
      </c>
      <c r="B6982" s="114" t="s">
        <v>8401</v>
      </c>
      <c r="C6982" s="116">
        <v>42480</v>
      </c>
      <c r="D6982" s="114" t="s">
        <v>8401</v>
      </c>
      <c r="E6982" s="114" t="s">
        <v>598</v>
      </c>
      <c r="F6982" s="114"/>
      <c r="G6982" s="114"/>
      <c r="H6982" s="114" t="s">
        <v>2974</v>
      </c>
      <c r="I6982" s="114" t="s">
        <v>19</v>
      </c>
      <c r="J6982" s="114" t="s">
        <v>8402</v>
      </c>
      <c r="K6982" s="114" t="s">
        <v>21</v>
      </c>
      <c r="L6982" s="114"/>
      <c r="M6982" s="114">
        <v>225</v>
      </c>
      <c r="N6982" s="114" t="s">
        <v>28</v>
      </c>
      <c r="O6982" s="114">
        <v>240.96</v>
      </c>
      <c r="P6982" s="114">
        <v>240.94</v>
      </c>
      <c r="Q6982" s="114">
        <v>0</v>
      </c>
    </row>
    <row r="6983" spans="1:17" hidden="1">
      <c r="A6983" s="116">
        <v>42480</v>
      </c>
      <c r="B6983" s="114" t="s">
        <v>8481</v>
      </c>
      <c r="C6983" s="116">
        <v>42480</v>
      </c>
      <c r="D6983" s="114" t="s">
        <v>8481</v>
      </c>
      <c r="E6983" s="114" t="s">
        <v>598</v>
      </c>
      <c r="F6983" s="114"/>
      <c r="G6983" s="114"/>
      <c r="H6983" s="114" t="s">
        <v>2974</v>
      </c>
      <c r="I6983" s="114" t="s">
        <v>22</v>
      </c>
      <c r="J6983" s="114" t="s">
        <v>8482</v>
      </c>
      <c r="K6983" s="114"/>
      <c r="L6983" s="114" t="s">
        <v>20</v>
      </c>
      <c r="M6983" s="114">
        <v>-225</v>
      </c>
      <c r="N6983" s="114" t="s">
        <v>28</v>
      </c>
      <c r="O6983" s="114">
        <v>-240.94</v>
      </c>
      <c r="P6983" s="114">
        <v>-240.94</v>
      </c>
      <c r="Q6983" s="114">
        <v>0</v>
      </c>
    </row>
    <row r="6984" spans="1:17" hidden="1">
      <c r="A6984" s="116">
        <v>42480</v>
      </c>
      <c r="B6984" s="114" t="s">
        <v>8481</v>
      </c>
      <c r="C6984" s="116">
        <v>42480</v>
      </c>
      <c r="D6984" s="114" t="s">
        <v>8481</v>
      </c>
      <c r="E6984" s="114" t="s">
        <v>598</v>
      </c>
      <c r="F6984" s="114"/>
      <c r="G6984" s="114"/>
      <c r="H6984" s="114" t="s">
        <v>2974</v>
      </c>
      <c r="I6984" s="114" t="s">
        <v>66</v>
      </c>
      <c r="J6984" s="114" t="s">
        <v>8482</v>
      </c>
      <c r="K6984" s="114" t="s">
        <v>21</v>
      </c>
      <c r="L6984" s="114"/>
      <c r="M6984" s="114">
        <v>225</v>
      </c>
      <c r="N6984" s="114" t="s">
        <v>28</v>
      </c>
      <c r="O6984" s="114">
        <v>240.94</v>
      </c>
      <c r="P6984" s="114">
        <v>240.94</v>
      </c>
      <c r="Q6984" s="114">
        <v>8.15</v>
      </c>
    </row>
    <row r="6985" spans="1:17" hidden="1">
      <c r="A6985" s="116">
        <v>42482</v>
      </c>
      <c r="B6985" s="114" t="s">
        <v>8483</v>
      </c>
      <c r="C6985" s="116">
        <v>42490</v>
      </c>
      <c r="D6985" s="114" t="s">
        <v>7141</v>
      </c>
      <c r="E6985" s="114" t="s">
        <v>598</v>
      </c>
      <c r="F6985" s="114"/>
      <c r="G6985" s="114"/>
      <c r="H6985" s="114" t="s">
        <v>2974</v>
      </c>
      <c r="I6985" s="114" t="s">
        <v>26</v>
      </c>
      <c r="J6985" s="114" t="s">
        <v>7142</v>
      </c>
      <c r="K6985" s="114" t="s">
        <v>21</v>
      </c>
      <c r="L6985" s="114"/>
      <c r="M6985" s="136">
        <v>1650</v>
      </c>
      <c r="N6985" s="114" t="s">
        <v>28</v>
      </c>
      <c r="O6985" s="136">
        <v>1996.5</v>
      </c>
      <c r="P6985" s="136">
        <v>1865.45</v>
      </c>
      <c r="Q6985" s="114">
        <v>-114.02</v>
      </c>
    </row>
    <row r="6986" spans="1:17">
      <c r="A6986" s="116">
        <v>42486</v>
      </c>
      <c r="B6986" s="114" t="s">
        <v>8434</v>
      </c>
      <c r="C6986" s="116">
        <v>42486</v>
      </c>
      <c r="D6986" s="114" t="s">
        <v>8434</v>
      </c>
      <c r="E6986" s="114" t="s">
        <v>598</v>
      </c>
      <c r="F6986" s="114"/>
      <c r="G6986" s="114"/>
      <c r="H6986" s="114" t="s">
        <v>2974</v>
      </c>
      <c r="I6986" s="114" t="s">
        <v>19</v>
      </c>
      <c r="J6986" s="114" t="s">
        <v>8435</v>
      </c>
      <c r="K6986" s="114"/>
      <c r="L6986" s="114" t="s">
        <v>20</v>
      </c>
      <c r="M6986" s="136">
        <v>-1650</v>
      </c>
      <c r="N6986" s="114" t="s">
        <v>28</v>
      </c>
      <c r="O6986" s="136">
        <v>-1996.5</v>
      </c>
      <c r="P6986" s="136">
        <v>-1996.5</v>
      </c>
      <c r="Q6986" s="114">
        <v>245.07</v>
      </c>
    </row>
    <row r="6987" spans="1:17" hidden="1">
      <c r="A6987" s="116">
        <v>42478</v>
      </c>
      <c r="B6987" s="114" t="s">
        <v>7794</v>
      </c>
      <c r="C6987" s="116">
        <v>42478</v>
      </c>
      <c r="D6987" s="114" t="s">
        <v>7794</v>
      </c>
      <c r="E6987" s="114" t="s">
        <v>777</v>
      </c>
      <c r="F6987" s="114" t="s">
        <v>886</v>
      </c>
      <c r="G6987" s="114" t="s">
        <v>7795</v>
      </c>
      <c r="H6987" s="114" t="s">
        <v>4504</v>
      </c>
      <c r="I6987" s="114" t="s">
        <v>81</v>
      </c>
      <c r="J6987" s="114" t="s">
        <v>7796</v>
      </c>
      <c r="K6987" s="114" t="s">
        <v>21</v>
      </c>
      <c r="L6987" s="114"/>
      <c r="M6987" s="114">
        <v>495</v>
      </c>
      <c r="N6987" s="114" t="s">
        <v>28</v>
      </c>
      <c r="O6987" s="114">
        <v>544.5</v>
      </c>
      <c r="P6987" s="114">
        <v>0</v>
      </c>
      <c r="Q6987" s="114">
        <v>0</v>
      </c>
    </row>
    <row r="6988" spans="1:17" hidden="1">
      <c r="A6988" s="116">
        <v>42478</v>
      </c>
      <c r="B6988" s="114" t="s">
        <v>7794</v>
      </c>
      <c r="C6988" s="116">
        <v>42478</v>
      </c>
      <c r="D6988" s="114" t="s">
        <v>7794</v>
      </c>
      <c r="E6988" s="114" t="s">
        <v>777</v>
      </c>
      <c r="F6988" s="114" t="s">
        <v>886</v>
      </c>
      <c r="G6988" s="114" t="s">
        <v>7795</v>
      </c>
      <c r="H6988" s="114" t="s">
        <v>4504</v>
      </c>
      <c r="I6988" s="114" t="s">
        <v>81</v>
      </c>
      <c r="J6988" s="114" t="s">
        <v>7796</v>
      </c>
      <c r="K6988" s="114"/>
      <c r="L6988" s="114" t="s">
        <v>20</v>
      </c>
      <c r="M6988" s="114">
        <v>-495</v>
      </c>
      <c r="N6988" s="114" t="s">
        <v>28</v>
      </c>
      <c r="O6988" s="114">
        <v>-544.5</v>
      </c>
      <c r="P6988" s="114">
        <v>0</v>
      </c>
      <c r="Q6988" s="114">
        <v>0</v>
      </c>
    </row>
    <row r="6989" spans="1:17" hidden="1">
      <c r="A6989" s="116">
        <v>42489</v>
      </c>
      <c r="B6989" s="114" t="s">
        <v>7494</v>
      </c>
      <c r="C6989" s="116">
        <v>42489</v>
      </c>
      <c r="D6989" s="114" t="s">
        <v>7494</v>
      </c>
      <c r="E6989" s="114" t="s">
        <v>777</v>
      </c>
      <c r="F6989" s="114" t="s">
        <v>938</v>
      </c>
      <c r="G6989" s="114" t="s">
        <v>7495</v>
      </c>
      <c r="H6989" s="114" t="s">
        <v>4504</v>
      </c>
      <c r="I6989" s="114" t="s">
        <v>81</v>
      </c>
      <c r="J6989" s="114" t="s">
        <v>7496</v>
      </c>
      <c r="K6989" s="114" t="s">
        <v>21</v>
      </c>
      <c r="L6989" s="114"/>
      <c r="M6989" s="114">
        <v>552</v>
      </c>
      <c r="N6989" s="114" t="s">
        <v>28</v>
      </c>
      <c r="O6989" s="114">
        <v>607.20000000000005</v>
      </c>
      <c r="P6989" s="114">
        <v>0</v>
      </c>
      <c r="Q6989" s="114">
        <v>0</v>
      </c>
    </row>
    <row r="6990" spans="1:17" hidden="1">
      <c r="A6990" s="116">
        <v>42489</v>
      </c>
      <c r="B6990" s="114" t="s">
        <v>7494</v>
      </c>
      <c r="C6990" s="116">
        <v>42489</v>
      </c>
      <c r="D6990" s="114" t="s">
        <v>7494</v>
      </c>
      <c r="E6990" s="114" t="s">
        <v>777</v>
      </c>
      <c r="F6990" s="114" t="s">
        <v>938</v>
      </c>
      <c r="G6990" s="114" t="s">
        <v>7495</v>
      </c>
      <c r="H6990" s="114" t="s">
        <v>4504</v>
      </c>
      <c r="I6990" s="114" t="s">
        <v>81</v>
      </c>
      <c r="J6990" s="114" t="s">
        <v>7496</v>
      </c>
      <c r="K6990" s="114"/>
      <c r="L6990" s="114" t="s">
        <v>20</v>
      </c>
      <c r="M6990" s="114">
        <v>-552</v>
      </c>
      <c r="N6990" s="114" t="s">
        <v>28</v>
      </c>
      <c r="O6990" s="114">
        <v>-607.20000000000005</v>
      </c>
      <c r="P6990" s="114">
        <v>-607.20000000000005</v>
      </c>
      <c r="Q6990" s="114">
        <v>607.20000000000005</v>
      </c>
    </row>
    <row r="6991" spans="1:17" hidden="1">
      <c r="A6991" s="116">
        <v>42489</v>
      </c>
      <c r="B6991" s="114" t="s">
        <v>7190</v>
      </c>
      <c r="C6991" s="116">
        <v>42489</v>
      </c>
      <c r="D6991" s="114" t="s">
        <v>7190</v>
      </c>
      <c r="E6991" s="114" t="s">
        <v>777</v>
      </c>
      <c r="F6991" s="114" t="s">
        <v>886</v>
      </c>
      <c r="G6991" s="114" t="s">
        <v>7191</v>
      </c>
      <c r="H6991" s="114" t="s">
        <v>4504</v>
      </c>
      <c r="I6991" s="114" t="s">
        <v>81</v>
      </c>
      <c r="J6991" s="114" t="s">
        <v>7192</v>
      </c>
      <c r="K6991" s="114"/>
      <c r="L6991" s="114" t="s">
        <v>20</v>
      </c>
      <c r="M6991" s="114">
        <v>-42</v>
      </c>
      <c r="N6991" s="114" t="s">
        <v>28</v>
      </c>
      <c r="O6991" s="114">
        <v>-46.2</v>
      </c>
      <c r="P6991" s="114">
        <v>-46.2</v>
      </c>
      <c r="Q6991" s="114">
        <v>46.2</v>
      </c>
    </row>
    <row r="6992" spans="1:17" hidden="1">
      <c r="A6992" s="116">
        <v>42489</v>
      </c>
      <c r="B6992" s="114" t="s">
        <v>7190</v>
      </c>
      <c r="C6992" s="116">
        <v>42489</v>
      </c>
      <c r="D6992" s="114" t="s">
        <v>7190</v>
      </c>
      <c r="E6992" s="114" t="s">
        <v>777</v>
      </c>
      <c r="F6992" s="114" t="s">
        <v>886</v>
      </c>
      <c r="G6992" s="114" t="s">
        <v>7191</v>
      </c>
      <c r="H6992" s="114" t="s">
        <v>4504</v>
      </c>
      <c r="I6992" s="114" t="s">
        <v>81</v>
      </c>
      <c r="J6992" s="114" t="s">
        <v>7192</v>
      </c>
      <c r="K6992" s="114" t="s">
        <v>21</v>
      </c>
      <c r="L6992" s="114"/>
      <c r="M6992" s="114">
        <v>42</v>
      </c>
      <c r="N6992" s="114" t="s">
        <v>28</v>
      </c>
      <c r="O6992" s="114">
        <v>46.2</v>
      </c>
      <c r="P6992" s="114">
        <v>0</v>
      </c>
      <c r="Q6992" s="114">
        <v>0</v>
      </c>
    </row>
    <row r="6993" spans="1:17" hidden="1">
      <c r="A6993" s="116">
        <v>42461</v>
      </c>
      <c r="B6993" s="114" t="s">
        <v>7237</v>
      </c>
      <c r="C6993" s="116">
        <v>42461</v>
      </c>
      <c r="D6993" s="114" t="s">
        <v>7238</v>
      </c>
      <c r="E6993" s="114" t="s">
        <v>777</v>
      </c>
      <c r="F6993" s="114" t="s">
        <v>938</v>
      </c>
      <c r="G6993" s="114" t="s">
        <v>7239</v>
      </c>
      <c r="H6993" s="114" t="s">
        <v>4504</v>
      </c>
      <c r="I6993" s="114" t="s">
        <v>81</v>
      </c>
      <c r="J6993" s="114" t="s">
        <v>7240</v>
      </c>
      <c r="K6993" s="114"/>
      <c r="L6993" s="114" t="s">
        <v>20</v>
      </c>
      <c r="M6993" s="114">
        <v>-30</v>
      </c>
      <c r="N6993" s="114" t="s">
        <v>28</v>
      </c>
      <c r="O6993" s="114">
        <v>-30.14</v>
      </c>
      <c r="P6993" s="114">
        <v>-30.14</v>
      </c>
      <c r="Q6993" s="114">
        <v>0</v>
      </c>
    </row>
    <row r="6994" spans="1:17" hidden="1">
      <c r="A6994" s="116">
        <v>42468</v>
      </c>
      <c r="B6994" s="114" t="s">
        <v>7525</v>
      </c>
      <c r="C6994" s="116">
        <v>42468</v>
      </c>
      <c r="D6994" s="114" t="s">
        <v>7526</v>
      </c>
      <c r="E6994" s="114" t="s">
        <v>777</v>
      </c>
      <c r="F6994" s="114" t="s">
        <v>330</v>
      </c>
      <c r="G6994" s="114" t="s">
        <v>7527</v>
      </c>
      <c r="H6994" s="114" t="s">
        <v>4504</v>
      </c>
      <c r="I6994" s="114" t="s">
        <v>81</v>
      </c>
      <c r="J6994" s="114" t="s">
        <v>7528</v>
      </c>
      <c r="K6994" s="114"/>
      <c r="L6994" s="114" t="s">
        <v>20</v>
      </c>
      <c r="M6994" s="114">
        <v>-150</v>
      </c>
      <c r="N6994" s="114" t="s">
        <v>28</v>
      </c>
      <c r="O6994" s="114">
        <v>-150.69999999999999</v>
      </c>
      <c r="P6994" s="114">
        <v>-150.69999999999999</v>
      </c>
      <c r="Q6994" s="114">
        <v>0</v>
      </c>
    </row>
    <row r="6995" spans="1:17" hidden="1">
      <c r="A6995" s="116">
        <v>42482</v>
      </c>
      <c r="B6995" s="114" t="s">
        <v>7345</v>
      </c>
      <c r="C6995" s="116">
        <v>42482</v>
      </c>
      <c r="D6995" s="114" t="s">
        <v>7346</v>
      </c>
      <c r="E6995" s="114" t="s">
        <v>777</v>
      </c>
      <c r="F6995" s="114" t="s">
        <v>938</v>
      </c>
      <c r="G6995" s="114" t="s">
        <v>7347</v>
      </c>
      <c r="H6995" s="114" t="s">
        <v>4504</v>
      </c>
      <c r="I6995" s="114" t="s">
        <v>81</v>
      </c>
      <c r="J6995" s="114" t="s">
        <v>7348</v>
      </c>
      <c r="K6995" s="114"/>
      <c r="L6995" s="114" t="s">
        <v>20</v>
      </c>
      <c r="M6995" s="114">
        <v>-15</v>
      </c>
      <c r="N6995" s="114" t="s">
        <v>28</v>
      </c>
      <c r="O6995" s="114">
        <v>-15.07</v>
      </c>
      <c r="P6995" s="114">
        <v>-15.07</v>
      </c>
      <c r="Q6995" s="114">
        <v>0</v>
      </c>
    </row>
    <row r="6996" spans="1:17" hidden="1">
      <c r="A6996" s="116">
        <v>42488</v>
      </c>
      <c r="B6996" s="114" t="s">
        <v>7568</v>
      </c>
      <c r="C6996" s="116">
        <v>42488</v>
      </c>
      <c r="D6996" s="114" t="s">
        <v>7569</v>
      </c>
      <c r="E6996" s="114" t="s">
        <v>777</v>
      </c>
      <c r="F6996" s="114" t="s">
        <v>331</v>
      </c>
      <c r="G6996" s="114" t="s">
        <v>7570</v>
      </c>
      <c r="H6996" s="114" t="s">
        <v>4504</v>
      </c>
      <c r="I6996" s="114" t="s">
        <v>81</v>
      </c>
      <c r="J6996" s="114" t="s">
        <v>7571</v>
      </c>
      <c r="K6996" s="114"/>
      <c r="L6996" s="114" t="s">
        <v>20</v>
      </c>
      <c r="M6996" s="114">
        <v>-300</v>
      </c>
      <c r="N6996" s="114" t="s">
        <v>28</v>
      </c>
      <c r="O6996" s="114">
        <v>-301.39</v>
      </c>
      <c r="P6996" s="114">
        <v>-301.39</v>
      </c>
      <c r="Q6996" s="114">
        <v>0</v>
      </c>
    </row>
    <row r="6997" spans="1:17" hidden="1">
      <c r="A6997" s="116">
        <v>42482</v>
      </c>
      <c r="B6997" s="114" t="s">
        <v>8484</v>
      </c>
      <c r="C6997" s="116">
        <v>42482</v>
      </c>
      <c r="D6997" s="114" t="s">
        <v>8485</v>
      </c>
      <c r="E6997" s="114" t="s">
        <v>777</v>
      </c>
      <c r="F6997" s="114" t="s">
        <v>3989</v>
      </c>
      <c r="G6997" s="114" t="s">
        <v>8486</v>
      </c>
      <c r="H6997" s="114" t="s">
        <v>4504</v>
      </c>
      <c r="I6997" s="114" t="s">
        <v>81</v>
      </c>
      <c r="J6997" s="114" t="s">
        <v>8487</v>
      </c>
      <c r="K6997" s="114"/>
      <c r="L6997" s="114" t="s">
        <v>20</v>
      </c>
      <c r="M6997" s="114">
        <v>-15</v>
      </c>
      <c r="N6997" s="114" t="s">
        <v>28</v>
      </c>
      <c r="O6997" s="114">
        <v>-15.07</v>
      </c>
      <c r="P6997" s="114">
        <v>-15.07</v>
      </c>
      <c r="Q6997" s="114">
        <v>0</v>
      </c>
    </row>
    <row r="6998" spans="1:17" hidden="1">
      <c r="A6998" s="116">
        <v>42488</v>
      </c>
      <c r="B6998" s="114" t="s">
        <v>7439</v>
      </c>
      <c r="C6998" s="116">
        <v>42488</v>
      </c>
      <c r="D6998" s="114" t="s">
        <v>7440</v>
      </c>
      <c r="E6998" s="114" t="s">
        <v>777</v>
      </c>
      <c r="F6998" s="114" t="s">
        <v>938</v>
      </c>
      <c r="G6998" s="114" t="s">
        <v>7441</v>
      </c>
      <c r="H6998" s="114" t="s">
        <v>4504</v>
      </c>
      <c r="I6998" s="114" t="s">
        <v>81</v>
      </c>
      <c r="J6998" s="114" t="s">
        <v>7442</v>
      </c>
      <c r="K6998" s="114"/>
      <c r="L6998" s="114" t="s">
        <v>20</v>
      </c>
      <c r="M6998" s="114">
        <v>-15</v>
      </c>
      <c r="N6998" s="114" t="s">
        <v>28</v>
      </c>
      <c r="O6998" s="114">
        <v>-15.07</v>
      </c>
      <c r="P6998" s="114">
        <v>-15.07</v>
      </c>
      <c r="Q6998" s="114">
        <v>0</v>
      </c>
    </row>
    <row r="6999" spans="1:17" hidden="1">
      <c r="A6999" s="116">
        <v>42481</v>
      </c>
      <c r="B6999" s="114" t="s">
        <v>7377</v>
      </c>
      <c r="C6999" s="116">
        <v>42481</v>
      </c>
      <c r="D6999" s="114" t="s">
        <v>7378</v>
      </c>
      <c r="E6999" s="114" t="s">
        <v>777</v>
      </c>
      <c r="F6999" s="114" t="s">
        <v>938</v>
      </c>
      <c r="G6999" s="114" t="s">
        <v>7379</v>
      </c>
      <c r="H6999" s="114" t="s">
        <v>4504</v>
      </c>
      <c r="I6999" s="114" t="s">
        <v>81</v>
      </c>
      <c r="J6999" s="114" t="s">
        <v>7380</v>
      </c>
      <c r="K6999" s="114"/>
      <c r="L6999" s="114" t="s">
        <v>20</v>
      </c>
      <c r="M6999" s="114">
        <v>-15</v>
      </c>
      <c r="N6999" s="114" t="s">
        <v>28</v>
      </c>
      <c r="O6999" s="114">
        <v>-15.07</v>
      </c>
      <c r="P6999" s="114">
        <v>-15.07</v>
      </c>
      <c r="Q6999" s="114">
        <v>0</v>
      </c>
    </row>
    <row r="7000" spans="1:17" hidden="1">
      <c r="A7000" s="116">
        <v>42478</v>
      </c>
      <c r="B7000" s="114" t="s">
        <v>7540</v>
      </c>
      <c r="C7000" s="116">
        <v>42478</v>
      </c>
      <c r="D7000" s="114" t="s">
        <v>7541</v>
      </c>
      <c r="E7000" s="114" t="s">
        <v>777</v>
      </c>
      <c r="F7000" s="114" t="s">
        <v>886</v>
      </c>
      <c r="G7000" s="114" t="s">
        <v>7542</v>
      </c>
      <c r="H7000" s="114" t="s">
        <v>4504</v>
      </c>
      <c r="I7000" s="114" t="s">
        <v>81</v>
      </c>
      <c r="J7000" s="114" t="s">
        <v>7543</v>
      </c>
      <c r="K7000" s="114"/>
      <c r="L7000" s="114" t="s">
        <v>20</v>
      </c>
      <c r="M7000" s="114">
        <v>-825</v>
      </c>
      <c r="N7000" s="114" t="s">
        <v>28</v>
      </c>
      <c r="O7000" s="114">
        <v>-828.83</v>
      </c>
      <c r="P7000" s="114">
        <v>-828.83</v>
      </c>
      <c r="Q7000" s="114">
        <v>0</v>
      </c>
    </row>
    <row r="7001" spans="1:17" hidden="1">
      <c r="A7001" s="116">
        <v>42473</v>
      </c>
      <c r="B7001" s="114" t="s">
        <v>7281</v>
      </c>
      <c r="C7001" s="116">
        <v>42473</v>
      </c>
      <c r="D7001" s="114" t="s">
        <v>7282</v>
      </c>
      <c r="E7001" s="114" t="s">
        <v>777</v>
      </c>
      <c r="F7001" s="114" t="s">
        <v>938</v>
      </c>
      <c r="G7001" s="114" t="s">
        <v>7283</v>
      </c>
      <c r="H7001" s="114" t="s">
        <v>4504</v>
      </c>
      <c r="I7001" s="114" t="s">
        <v>81</v>
      </c>
      <c r="J7001" s="114" t="s">
        <v>7284</v>
      </c>
      <c r="K7001" s="114"/>
      <c r="L7001" s="114" t="s">
        <v>20</v>
      </c>
      <c r="M7001" s="114">
        <v>-255</v>
      </c>
      <c r="N7001" s="114" t="s">
        <v>28</v>
      </c>
      <c r="O7001" s="114">
        <v>-256.18</v>
      </c>
      <c r="P7001" s="114">
        <v>-256.19</v>
      </c>
      <c r="Q7001" s="114">
        <v>0.01</v>
      </c>
    </row>
    <row r="7002" spans="1:17" hidden="1">
      <c r="A7002" s="116">
        <v>42473</v>
      </c>
      <c r="B7002" s="114" t="s">
        <v>7532</v>
      </c>
      <c r="C7002" s="116">
        <v>42473</v>
      </c>
      <c r="D7002" s="114" t="s">
        <v>7533</v>
      </c>
      <c r="E7002" s="114" t="s">
        <v>777</v>
      </c>
      <c r="F7002" s="114" t="s">
        <v>330</v>
      </c>
      <c r="G7002" s="114" t="s">
        <v>7534</v>
      </c>
      <c r="H7002" s="114" t="s">
        <v>4504</v>
      </c>
      <c r="I7002" s="114" t="s">
        <v>81</v>
      </c>
      <c r="J7002" s="114" t="s">
        <v>7535</v>
      </c>
      <c r="K7002" s="114"/>
      <c r="L7002" s="114" t="s">
        <v>20</v>
      </c>
      <c r="M7002" s="114">
        <v>-60</v>
      </c>
      <c r="N7002" s="114" t="s">
        <v>28</v>
      </c>
      <c r="O7002" s="114">
        <v>-60.28</v>
      </c>
      <c r="P7002" s="114">
        <v>-60.28</v>
      </c>
      <c r="Q7002" s="114">
        <v>0</v>
      </c>
    </row>
    <row r="7003" spans="1:17" hidden="1">
      <c r="A7003" s="116">
        <v>42487</v>
      </c>
      <c r="B7003" s="114" t="s">
        <v>8488</v>
      </c>
      <c r="C7003" s="116">
        <v>42490</v>
      </c>
      <c r="D7003" s="114" t="s">
        <v>7148</v>
      </c>
      <c r="E7003" s="114" t="s">
        <v>777</v>
      </c>
      <c r="F7003" s="114"/>
      <c r="G7003" s="114"/>
      <c r="H7003" s="114" t="s">
        <v>4504</v>
      </c>
      <c r="I7003" s="114" t="s">
        <v>26</v>
      </c>
      <c r="J7003" s="114" t="s">
        <v>7149</v>
      </c>
      <c r="K7003" s="114" t="s">
        <v>21</v>
      </c>
      <c r="L7003" s="114"/>
      <c r="M7003" s="136">
        <v>12045</v>
      </c>
      <c r="N7003" s="114" t="s">
        <v>28</v>
      </c>
      <c r="O7003" s="136">
        <v>13249.5</v>
      </c>
      <c r="P7003" s="136">
        <v>13107.88</v>
      </c>
      <c r="Q7003" s="114">
        <v>-915.72</v>
      </c>
    </row>
    <row r="7004" spans="1:17" hidden="1">
      <c r="A7004" s="116">
        <v>42489</v>
      </c>
      <c r="B7004" s="114" t="s">
        <v>7875</v>
      </c>
      <c r="C7004" s="116">
        <v>42489</v>
      </c>
      <c r="D7004" s="114" t="s">
        <v>7876</v>
      </c>
      <c r="E7004" s="114" t="s">
        <v>778</v>
      </c>
      <c r="F7004" s="114" t="s">
        <v>893</v>
      </c>
      <c r="G7004" s="114" t="s">
        <v>7877</v>
      </c>
      <c r="H7004" s="114" t="s">
        <v>4504</v>
      </c>
      <c r="I7004" s="114" t="s">
        <v>81</v>
      </c>
      <c r="J7004" s="114" t="s">
        <v>7878</v>
      </c>
      <c r="K7004" s="114"/>
      <c r="L7004" s="114" t="s">
        <v>20</v>
      </c>
      <c r="M7004" s="114">
        <v>-75</v>
      </c>
      <c r="N7004" s="114" t="s">
        <v>28</v>
      </c>
      <c r="O7004" s="114">
        <v>-75.33</v>
      </c>
      <c r="P7004" s="114">
        <v>-75.33</v>
      </c>
      <c r="Q7004" s="114">
        <v>0</v>
      </c>
    </row>
    <row r="7005" spans="1:17" hidden="1">
      <c r="A7005" s="116">
        <v>42489</v>
      </c>
      <c r="B7005" s="114" t="s">
        <v>7190</v>
      </c>
      <c r="C7005" s="116">
        <v>42489</v>
      </c>
      <c r="D7005" s="114" t="s">
        <v>7190</v>
      </c>
      <c r="E7005" s="114" t="s">
        <v>779</v>
      </c>
      <c r="F7005" s="114" t="s">
        <v>886</v>
      </c>
      <c r="G7005" s="114" t="s">
        <v>7191</v>
      </c>
      <c r="H7005" s="114" t="s">
        <v>2975</v>
      </c>
      <c r="I7005" s="114" t="s">
        <v>81</v>
      </c>
      <c r="J7005" s="114" t="s">
        <v>7192</v>
      </c>
      <c r="K7005" s="114" t="s">
        <v>21</v>
      </c>
      <c r="L7005" s="114"/>
      <c r="M7005" s="114">
        <v>102</v>
      </c>
      <c r="N7005" s="114" t="s">
        <v>28</v>
      </c>
      <c r="O7005" s="114">
        <v>0</v>
      </c>
      <c r="P7005" s="114">
        <v>0</v>
      </c>
      <c r="Q7005" s="114">
        <v>0</v>
      </c>
    </row>
    <row r="7006" spans="1:17" hidden="1">
      <c r="A7006" s="116">
        <v>42489</v>
      </c>
      <c r="B7006" s="114" t="s">
        <v>7190</v>
      </c>
      <c r="C7006" s="116">
        <v>42489</v>
      </c>
      <c r="D7006" s="114" t="s">
        <v>7190</v>
      </c>
      <c r="E7006" s="114" t="s">
        <v>779</v>
      </c>
      <c r="F7006" s="114" t="s">
        <v>886</v>
      </c>
      <c r="G7006" s="114" t="s">
        <v>7191</v>
      </c>
      <c r="H7006" s="114" t="s">
        <v>2975</v>
      </c>
      <c r="I7006" s="114" t="s">
        <v>81</v>
      </c>
      <c r="J7006" s="114" t="s">
        <v>7192</v>
      </c>
      <c r="K7006" s="114"/>
      <c r="L7006" s="114" t="s">
        <v>20</v>
      </c>
      <c r="M7006" s="114">
        <v>-102</v>
      </c>
      <c r="N7006" s="114" t="s">
        <v>28</v>
      </c>
      <c r="O7006" s="114">
        <v>0</v>
      </c>
      <c r="P7006" s="114">
        <v>0</v>
      </c>
      <c r="Q7006" s="114">
        <v>0</v>
      </c>
    </row>
    <row r="7007" spans="1:17">
      <c r="A7007" s="116">
        <v>42461</v>
      </c>
      <c r="B7007" s="114" t="s">
        <v>8489</v>
      </c>
      <c r="C7007" s="116">
        <v>42461</v>
      </c>
      <c r="D7007" s="114" t="s">
        <v>8489</v>
      </c>
      <c r="E7007" s="114" t="s">
        <v>3061</v>
      </c>
      <c r="F7007" s="114"/>
      <c r="G7007" s="114"/>
      <c r="H7007" s="114" t="s">
        <v>3062</v>
      </c>
      <c r="I7007" s="114" t="s">
        <v>19</v>
      </c>
      <c r="J7007" s="114" t="s">
        <v>8490</v>
      </c>
      <c r="K7007" s="114" t="s">
        <v>21</v>
      </c>
      <c r="L7007" s="114"/>
      <c r="M7007" s="114">
        <v>573</v>
      </c>
      <c r="N7007" s="114" t="s">
        <v>28</v>
      </c>
      <c r="O7007" s="136">
        <v>11356.86</v>
      </c>
      <c r="P7007" s="136">
        <v>11356.86</v>
      </c>
      <c r="Q7007" s="136">
        <v>1483.48</v>
      </c>
    </row>
    <row r="7008" spans="1:17" hidden="1">
      <c r="A7008" s="116">
        <v>42489</v>
      </c>
      <c r="B7008" s="114" t="s">
        <v>8491</v>
      </c>
      <c r="C7008" s="116">
        <v>42489</v>
      </c>
      <c r="D7008" s="114" t="s">
        <v>8492</v>
      </c>
      <c r="E7008" s="114" t="s">
        <v>3061</v>
      </c>
      <c r="F7008" s="114" t="s">
        <v>4333</v>
      </c>
      <c r="G7008" s="114" t="s">
        <v>8493</v>
      </c>
      <c r="H7008" s="114" t="s">
        <v>3062</v>
      </c>
      <c r="I7008" s="114" t="s">
        <v>81</v>
      </c>
      <c r="J7008" s="114" t="s">
        <v>8494</v>
      </c>
      <c r="K7008" s="114"/>
      <c r="L7008" s="114" t="s">
        <v>20</v>
      </c>
      <c r="M7008" s="114">
        <v>-2</v>
      </c>
      <c r="N7008" s="114" t="s">
        <v>28</v>
      </c>
      <c r="O7008" s="114">
        <v>-41.25</v>
      </c>
      <c r="P7008" s="114">
        <v>-41.25</v>
      </c>
      <c r="Q7008" s="114">
        <v>0</v>
      </c>
    </row>
    <row r="7009" spans="1:17" hidden="1">
      <c r="A7009" s="116">
        <v>42461</v>
      </c>
      <c r="B7009" s="114" t="s">
        <v>8495</v>
      </c>
      <c r="C7009" s="116">
        <v>42490</v>
      </c>
      <c r="D7009" s="114" t="s">
        <v>7155</v>
      </c>
      <c r="E7009" s="114" t="s">
        <v>3061</v>
      </c>
      <c r="F7009" s="114"/>
      <c r="G7009" s="114"/>
      <c r="H7009" s="114" t="s">
        <v>3062</v>
      </c>
      <c r="I7009" s="114" t="s">
        <v>26</v>
      </c>
      <c r="J7009" s="114" t="s">
        <v>7156</v>
      </c>
      <c r="K7009" s="114" t="s">
        <v>21</v>
      </c>
      <c r="L7009" s="114"/>
      <c r="M7009" s="114">
        <v>573</v>
      </c>
      <c r="N7009" s="114" t="s">
        <v>28</v>
      </c>
      <c r="O7009" s="136">
        <v>11356.86</v>
      </c>
      <c r="P7009" s="136">
        <v>11359.68</v>
      </c>
      <c r="Q7009" s="136">
        <v>1480.66</v>
      </c>
    </row>
    <row r="7010" spans="1:17">
      <c r="A7010" s="116">
        <v>42461</v>
      </c>
      <c r="B7010" s="114" t="s">
        <v>8489</v>
      </c>
      <c r="C7010" s="116">
        <v>42461</v>
      </c>
      <c r="D7010" s="114" t="s">
        <v>8489</v>
      </c>
      <c r="E7010" s="114" t="s">
        <v>3061</v>
      </c>
      <c r="F7010" s="114"/>
      <c r="G7010" s="114"/>
      <c r="H7010" s="114" t="s">
        <v>3062</v>
      </c>
      <c r="I7010" s="114" t="s">
        <v>19</v>
      </c>
      <c r="J7010" s="114" t="s">
        <v>8490</v>
      </c>
      <c r="K7010" s="114"/>
      <c r="L7010" s="114" t="s">
        <v>20</v>
      </c>
      <c r="M7010" s="114">
        <v>-573</v>
      </c>
      <c r="N7010" s="114" t="s">
        <v>28</v>
      </c>
      <c r="O7010" s="136">
        <v>-11356.86</v>
      </c>
      <c r="P7010" s="136">
        <v>-11356.86</v>
      </c>
      <c r="Q7010" s="136">
        <v>-1483.48</v>
      </c>
    </row>
    <row r="7011" spans="1:17">
      <c r="A7011" s="116">
        <v>42461</v>
      </c>
      <c r="B7011" s="114" t="s">
        <v>8496</v>
      </c>
      <c r="C7011" s="116">
        <v>42461</v>
      </c>
      <c r="D7011" s="114" t="s">
        <v>8496</v>
      </c>
      <c r="E7011" s="114" t="s">
        <v>115</v>
      </c>
      <c r="F7011" s="114"/>
      <c r="G7011" s="114"/>
      <c r="H7011" s="114" t="s">
        <v>80</v>
      </c>
      <c r="I7011" s="114" t="s">
        <v>19</v>
      </c>
      <c r="J7011" s="114" t="s">
        <v>8497</v>
      </c>
      <c r="K7011" s="114" t="s">
        <v>21</v>
      </c>
      <c r="L7011" s="114"/>
      <c r="M7011" s="114">
        <v>6</v>
      </c>
      <c r="N7011" s="114" t="s">
        <v>28</v>
      </c>
      <c r="O7011" s="114">
        <v>0</v>
      </c>
      <c r="P7011" s="114">
        <v>0</v>
      </c>
      <c r="Q7011" s="114">
        <v>0</v>
      </c>
    </row>
    <row r="7012" spans="1:17" hidden="1">
      <c r="A7012" s="116">
        <v>42489</v>
      </c>
      <c r="B7012" s="114" t="s">
        <v>8498</v>
      </c>
      <c r="C7012" s="116">
        <v>42490</v>
      </c>
      <c r="D7012" s="114" t="s">
        <v>6221</v>
      </c>
      <c r="E7012" s="114" t="s">
        <v>115</v>
      </c>
      <c r="F7012" s="114"/>
      <c r="G7012" s="114"/>
      <c r="H7012" s="114" t="s">
        <v>80</v>
      </c>
      <c r="I7012" s="114" t="s">
        <v>17</v>
      </c>
      <c r="J7012" s="114" t="s">
        <v>6222</v>
      </c>
      <c r="K7012" s="114"/>
      <c r="L7012" s="114" t="s">
        <v>20</v>
      </c>
      <c r="M7012" s="114">
        <v>-35</v>
      </c>
      <c r="N7012" s="114" t="s">
        <v>28</v>
      </c>
      <c r="O7012" s="114">
        <v>0</v>
      </c>
      <c r="P7012" s="114">
        <v>0</v>
      </c>
      <c r="Q7012" s="114">
        <v>0</v>
      </c>
    </row>
    <row r="7013" spans="1:17">
      <c r="A7013" s="116">
        <v>42468</v>
      </c>
      <c r="B7013" s="114" t="s">
        <v>8499</v>
      </c>
      <c r="C7013" s="116">
        <v>42468</v>
      </c>
      <c r="D7013" s="114" t="s">
        <v>8499</v>
      </c>
      <c r="E7013" s="114" t="s">
        <v>115</v>
      </c>
      <c r="F7013" s="114"/>
      <c r="G7013" s="114"/>
      <c r="H7013" s="114" t="s">
        <v>80</v>
      </c>
      <c r="I7013" s="114" t="s">
        <v>19</v>
      </c>
      <c r="J7013" s="114" t="s">
        <v>8500</v>
      </c>
      <c r="K7013" s="114" t="s">
        <v>21</v>
      </c>
      <c r="L7013" s="114"/>
      <c r="M7013" s="114">
        <v>6</v>
      </c>
      <c r="N7013" s="114" t="s">
        <v>28</v>
      </c>
      <c r="O7013" s="114">
        <v>0</v>
      </c>
      <c r="P7013" s="114">
        <v>0</v>
      </c>
      <c r="Q7013" s="114">
        <v>0</v>
      </c>
    </row>
    <row r="7014" spans="1:17">
      <c r="A7014" s="116">
        <v>42471</v>
      </c>
      <c r="B7014" s="114" t="s">
        <v>8501</v>
      </c>
      <c r="C7014" s="116">
        <v>42471</v>
      </c>
      <c r="D7014" s="114" t="s">
        <v>8501</v>
      </c>
      <c r="E7014" s="114" t="s">
        <v>115</v>
      </c>
      <c r="F7014" s="114"/>
      <c r="G7014" s="114"/>
      <c r="H7014" s="114" t="s">
        <v>80</v>
      </c>
      <c r="I7014" s="114" t="s">
        <v>19</v>
      </c>
      <c r="J7014" s="114" t="s">
        <v>8502</v>
      </c>
      <c r="K7014" s="114" t="s">
        <v>21</v>
      </c>
      <c r="L7014" s="114"/>
      <c r="M7014" s="114">
        <v>12</v>
      </c>
      <c r="N7014" s="114" t="s">
        <v>28</v>
      </c>
      <c r="O7014" s="114">
        <v>0</v>
      </c>
      <c r="P7014" s="114">
        <v>0</v>
      </c>
      <c r="Q7014" s="114">
        <v>0</v>
      </c>
    </row>
    <row r="7015" spans="1:17">
      <c r="A7015" s="116">
        <v>42472</v>
      </c>
      <c r="B7015" s="114" t="s">
        <v>8503</v>
      </c>
      <c r="C7015" s="116">
        <v>42472</v>
      </c>
      <c r="D7015" s="114" t="s">
        <v>8503</v>
      </c>
      <c r="E7015" s="114" t="s">
        <v>115</v>
      </c>
      <c r="F7015" s="114"/>
      <c r="G7015" s="114"/>
      <c r="H7015" s="114" t="s">
        <v>80</v>
      </c>
      <c r="I7015" s="114" t="s">
        <v>19</v>
      </c>
      <c r="J7015" s="114" t="s">
        <v>8504</v>
      </c>
      <c r="K7015" s="114" t="s">
        <v>21</v>
      </c>
      <c r="L7015" s="114"/>
      <c r="M7015" s="114">
        <v>12</v>
      </c>
      <c r="N7015" s="114" t="s">
        <v>28</v>
      </c>
      <c r="O7015" s="114">
        <v>0</v>
      </c>
      <c r="P7015" s="114">
        <v>0</v>
      </c>
      <c r="Q7015" s="114">
        <v>0</v>
      </c>
    </row>
    <row r="7016" spans="1:17">
      <c r="A7016" s="116">
        <v>42461</v>
      </c>
      <c r="B7016" s="114" t="s">
        <v>8505</v>
      </c>
      <c r="C7016" s="116">
        <v>42461</v>
      </c>
      <c r="D7016" s="114" t="s">
        <v>8505</v>
      </c>
      <c r="E7016" s="114" t="s">
        <v>115</v>
      </c>
      <c r="F7016" s="114"/>
      <c r="G7016" s="114"/>
      <c r="H7016" s="114" t="s">
        <v>80</v>
      </c>
      <c r="I7016" s="114" t="s">
        <v>19</v>
      </c>
      <c r="J7016" s="114" t="s">
        <v>8506</v>
      </c>
      <c r="K7016" s="114" t="s">
        <v>21</v>
      </c>
      <c r="L7016" s="114"/>
      <c r="M7016" s="114">
        <v>2</v>
      </c>
      <c r="N7016" s="114" t="s">
        <v>28</v>
      </c>
      <c r="O7016" s="114">
        <v>0</v>
      </c>
      <c r="P7016" s="114">
        <v>0</v>
      </c>
      <c r="Q7016" s="114">
        <v>0</v>
      </c>
    </row>
    <row r="7017" spans="1:17">
      <c r="A7017" s="116">
        <v>42471</v>
      </c>
      <c r="B7017" s="114" t="s">
        <v>8507</v>
      </c>
      <c r="C7017" s="116">
        <v>42471</v>
      </c>
      <c r="D7017" s="114" t="s">
        <v>8507</v>
      </c>
      <c r="E7017" s="114" t="s">
        <v>115</v>
      </c>
      <c r="F7017" s="114"/>
      <c r="G7017" s="114"/>
      <c r="H7017" s="114" t="s">
        <v>80</v>
      </c>
      <c r="I7017" s="114" t="s">
        <v>19</v>
      </c>
      <c r="J7017" s="114" t="s">
        <v>8508</v>
      </c>
      <c r="K7017" s="114" t="s">
        <v>21</v>
      </c>
      <c r="L7017" s="114"/>
      <c r="M7017" s="114">
        <v>2</v>
      </c>
      <c r="N7017" s="114" t="s">
        <v>28</v>
      </c>
      <c r="O7017" s="114">
        <v>0</v>
      </c>
      <c r="P7017" s="114">
        <v>0</v>
      </c>
      <c r="Q7017" s="114">
        <v>0</v>
      </c>
    </row>
    <row r="7018" spans="1:17">
      <c r="A7018" s="116">
        <v>42468</v>
      </c>
      <c r="B7018" s="114" t="s">
        <v>8509</v>
      </c>
      <c r="C7018" s="116">
        <v>42468</v>
      </c>
      <c r="D7018" s="114" t="s">
        <v>8509</v>
      </c>
      <c r="E7018" s="114" t="s">
        <v>115</v>
      </c>
      <c r="F7018" s="114"/>
      <c r="G7018" s="114"/>
      <c r="H7018" s="114" t="s">
        <v>80</v>
      </c>
      <c r="I7018" s="114" t="s">
        <v>19</v>
      </c>
      <c r="J7018" s="114" t="s">
        <v>8510</v>
      </c>
      <c r="K7018" s="114" t="s">
        <v>21</v>
      </c>
      <c r="L7018" s="114"/>
      <c r="M7018" s="114">
        <v>2</v>
      </c>
      <c r="N7018" s="114" t="s">
        <v>28</v>
      </c>
      <c r="O7018" s="114">
        <v>0</v>
      </c>
      <c r="P7018" s="114">
        <v>0</v>
      </c>
      <c r="Q7018" s="114">
        <v>0</v>
      </c>
    </row>
    <row r="7019" spans="1:17">
      <c r="A7019" s="116">
        <v>42472</v>
      </c>
      <c r="B7019" s="114" t="s">
        <v>8511</v>
      </c>
      <c r="C7019" s="116">
        <v>42472</v>
      </c>
      <c r="D7019" s="114" t="s">
        <v>8511</v>
      </c>
      <c r="E7019" s="114" t="s">
        <v>115</v>
      </c>
      <c r="F7019" s="114"/>
      <c r="G7019" s="114"/>
      <c r="H7019" s="114" t="s">
        <v>80</v>
      </c>
      <c r="I7019" s="114" t="s">
        <v>19</v>
      </c>
      <c r="J7019" s="114" t="s">
        <v>8512</v>
      </c>
      <c r="K7019" s="114" t="s">
        <v>21</v>
      </c>
      <c r="L7019" s="114"/>
      <c r="M7019" s="114">
        <v>2</v>
      </c>
      <c r="N7019" s="114" t="s">
        <v>28</v>
      </c>
      <c r="O7019" s="114">
        <v>0</v>
      </c>
      <c r="P7019" s="114">
        <v>0</v>
      </c>
      <c r="Q7019" s="114">
        <v>0</v>
      </c>
    </row>
    <row r="7020" spans="1:17">
      <c r="A7020" s="116">
        <v>42461</v>
      </c>
      <c r="B7020" s="114" t="s">
        <v>8505</v>
      </c>
      <c r="C7020" s="116">
        <v>42461</v>
      </c>
      <c r="D7020" s="114" t="s">
        <v>8505</v>
      </c>
      <c r="E7020" s="114" t="s">
        <v>115</v>
      </c>
      <c r="F7020" s="114"/>
      <c r="G7020" s="114"/>
      <c r="H7020" s="114" t="s">
        <v>80</v>
      </c>
      <c r="I7020" s="114" t="s">
        <v>19</v>
      </c>
      <c r="J7020" s="114" t="s">
        <v>8506</v>
      </c>
      <c r="K7020" s="114"/>
      <c r="L7020" s="114" t="s">
        <v>20</v>
      </c>
      <c r="M7020" s="114">
        <v>-2</v>
      </c>
      <c r="N7020" s="114" t="s">
        <v>28</v>
      </c>
      <c r="O7020" s="114">
        <v>0</v>
      </c>
      <c r="P7020" s="114">
        <v>0</v>
      </c>
      <c r="Q7020" s="114">
        <v>0</v>
      </c>
    </row>
    <row r="7021" spans="1:17">
      <c r="A7021" s="116">
        <v>42461</v>
      </c>
      <c r="B7021" s="114" t="s">
        <v>8496</v>
      </c>
      <c r="C7021" s="116">
        <v>42461</v>
      </c>
      <c r="D7021" s="114" t="s">
        <v>8496</v>
      </c>
      <c r="E7021" s="114" t="s">
        <v>115</v>
      </c>
      <c r="F7021" s="114"/>
      <c r="G7021" s="114"/>
      <c r="H7021" s="114" t="s">
        <v>80</v>
      </c>
      <c r="I7021" s="114" t="s">
        <v>19</v>
      </c>
      <c r="J7021" s="114" t="s">
        <v>8497</v>
      </c>
      <c r="K7021" s="114"/>
      <c r="L7021" s="114" t="s">
        <v>20</v>
      </c>
      <c r="M7021" s="114">
        <v>-6</v>
      </c>
      <c r="N7021" s="114" t="s">
        <v>28</v>
      </c>
      <c r="O7021" s="114">
        <v>0</v>
      </c>
      <c r="P7021" s="114">
        <v>0</v>
      </c>
      <c r="Q7021" s="114">
        <v>0</v>
      </c>
    </row>
    <row r="7022" spans="1:17" hidden="1">
      <c r="A7022" s="116">
        <v>42471</v>
      </c>
      <c r="B7022" s="114" t="s">
        <v>6354</v>
      </c>
      <c r="C7022" s="116">
        <v>42490</v>
      </c>
      <c r="D7022" s="114" t="s">
        <v>6352</v>
      </c>
      <c r="E7022" s="114" t="s">
        <v>115</v>
      </c>
      <c r="F7022" s="114"/>
      <c r="G7022" s="114"/>
      <c r="H7022" s="114" t="s">
        <v>80</v>
      </c>
      <c r="I7022" s="114" t="s">
        <v>17</v>
      </c>
      <c r="J7022" s="114" t="s">
        <v>6353</v>
      </c>
      <c r="K7022" s="114" t="s">
        <v>21</v>
      </c>
      <c r="L7022" s="114"/>
      <c r="M7022" s="114">
        <v>7</v>
      </c>
      <c r="N7022" s="114" t="s">
        <v>28</v>
      </c>
      <c r="O7022" s="114">
        <v>0</v>
      </c>
      <c r="P7022" s="114">
        <v>0</v>
      </c>
      <c r="Q7022" s="114">
        <v>0</v>
      </c>
    </row>
    <row r="7023" spans="1:17" hidden="1">
      <c r="A7023" s="116">
        <v>42461</v>
      </c>
      <c r="B7023" s="114" t="s">
        <v>6358</v>
      </c>
      <c r="C7023" s="116">
        <v>42490</v>
      </c>
      <c r="D7023" s="114" t="s">
        <v>6359</v>
      </c>
      <c r="E7023" s="114" t="s">
        <v>115</v>
      </c>
      <c r="F7023" s="114"/>
      <c r="G7023" s="114"/>
      <c r="H7023" s="114" t="s">
        <v>80</v>
      </c>
      <c r="I7023" s="114" t="s">
        <v>17</v>
      </c>
      <c r="J7023" s="114" t="s">
        <v>6360</v>
      </c>
      <c r="K7023" s="114" t="s">
        <v>21</v>
      </c>
      <c r="L7023" s="114"/>
      <c r="M7023" s="114">
        <v>8</v>
      </c>
      <c r="N7023" s="114" t="s">
        <v>28</v>
      </c>
      <c r="O7023" s="114">
        <v>0</v>
      </c>
      <c r="P7023" s="114">
        <v>0</v>
      </c>
      <c r="Q7023" s="114">
        <v>0</v>
      </c>
    </row>
    <row r="7024" spans="1:17" hidden="1">
      <c r="A7024" s="116">
        <v>42468</v>
      </c>
      <c r="B7024" s="114" t="s">
        <v>6355</v>
      </c>
      <c r="C7024" s="116">
        <v>42490</v>
      </c>
      <c r="D7024" s="114" t="s">
        <v>6356</v>
      </c>
      <c r="E7024" s="114" t="s">
        <v>115</v>
      </c>
      <c r="F7024" s="114"/>
      <c r="G7024" s="114"/>
      <c r="H7024" s="114" t="s">
        <v>80</v>
      </c>
      <c r="I7024" s="114" t="s">
        <v>17</v>
      </c>
      <c r="J7024" s="114" t="s">
        <v>6357</v>
      </c>
      <c r="K7024" s="114" t="s">
        <v>21</v>
      </c>
      <c r="L7024" s="114"/>
      <c r="M7024" s="114">
        <v>8</v>
      </c>
      <c r="N7024" s="114" t="s">
        <v>28</v>
      </c>
      <c r="O7024" s="114">
        <v>0</v>
      </c>
      <c r="P7024" s="114">
        <v>0</v>
      </c>
      <c r="Q7024" s="114">
        <v>0</v>
      </c>
    </row>
    <row r="7025" spans="1:17">
      <c r="A7025" s="116">
        <v>42471</v>
      </c>
      <c r="B7025" s="114" t="s">
        <v>8501</v>
      </c>
      <c r="C7025" s="116">
        <v>42471</v>
      </c>
      <c r="D7025" s="114" t="s">
        <v>8501</v>
      </c>
      <c r="E7025" s="114" t="s">
        <v>115</v>
      </c>
      <c r="F7025" s="114"/>
      <c r="G7025" s="114"/>
      <c r="H7025" s="114" t="s">
        <v>80</v>
      </c>
      <c r="I7025" s="114" t="s">
        <v>19</v>
      </c>
      <c r="J7025" s="114" t="s">
        <v>8502</v>
      </c>
      <c r="K7025" s="114"/>
      <c r="L7025" s="114" t="s">
        <v>20</v>
      </c>
      <c r="M7025" s="114">
        <v>-12</v>
      </c>
      <c r="N7025" s="114" t="s">
        <v>28</v>
      </c>
      <c r="O7025" s="114">
        <v>0</v>
      </c>
      <c r="P7025" s="114">
        <v>0</v>
      </c>
      <c r="Q7025" s="114">
        <v>0</v>
      </c>
    </row>
    <row r="7026" spans="1:17" hidden="1">
      <c r="A7026" s="116">
        <v>42471</v>
      </c>
      <c r="B7026" s="114" t="s">
        <v>6351</v>
      </c>
      <c r="C7026" s="116">
        <v>42490</v>
      </c>
      <c r="D7026" s="114" t="s">
        <v>6352</v>
      </c>
      <c r="E7026" s="114" t="s">
        <v>115</v>
      </c>
      <c r="F7026" s="114"/>
      <c r="G7026" s="114"/>
      <c r="H7026" s="114" t="s">
        <v>80</v>
      </c>
      <c r="I7026" s="114" t="s">
        <v>17</v>
      </c>
      <c r="J7026" s="114" t="s">
        <v>6353</v>
      </c>
      <c r="K7026" s="114" t="s">
        <v>21</v>
      </c>
      <c r="L7026" s="114"/>
      <c r="M7026" s="114">
        <v>7</v>
      </c>
      <c r="N7026" s="114" t="s">
        <v>28</v>
      </c>
      <c r="O7026" s="114">
        <v>0</v>
      </c>
      <c r="P7026" s="114">
        <v>0</v>
      </c>
      <c r="Q7026" s="114">
        <v>0</v>
      </c>
    </row>
    <row r="7027" spans="1:17">
      <c r="A7027" s="116">
        <v>42472</v>
      </c>
      <c r="B7027" s="114" t="s">
        <v>8511</v>
      </c>
      <c r="C7027" s="116">
        <v>42472</v>
      </c>
      <c r="D7027" s="114" t="s">
        <v>8511</v>
      </c>
      <c r="E7027" s="114" t="s">
        <v>115</v>
      </c>
      <c r="F7027" s="114"/>
      <c r="G7027" s="114"/>
      <c r="H7027" s="114" t="s">
        <v>80</v>
      </c>
      <c r="I7027" s="114" t="s">
        <v>19</v>
      </c>
      <c r="J7027" s="114" t="s">
        <v>8512</v>
      </c>
      <c r="K7027" s="114"/>
      <c r="L7027" s="114" t="s">
        <v>20</v>
      </c>
      <c r="M7027" s="114">
        <v>-2</v>
      </c>
      <c r="N7027" s="114" t="s">
        <v>28</v>
      </c>
      <c r="O7027" s="114">
        <v>0</v>
      </c>
      <c r="P7027" s="114">
        <v>0</v>
      </c>
      <c r="Q7027" s="114">
        <v>0</v>
      </c>
    </row>
    <row r="7028" spans="1:17">
      <c r="A7028" s="116">
        <v>42468</v>
      </c>
      <c r="B7028" s="114" t="s">
        <v>8509</v>
      </c>
      <c r="C7028" s="116">
        <v>42468</v>
      </c>
      <c r="D7028" s="114" t="s">
        <v>8509</v>
      </c>
      <c r="E7028" s="114" t="s">
        <v>115</v>
      </c>
      <c r="F7028" s="114"/>
      <c r="G7028" s="114"/>
      <c r="H7028" s="114" t="s">
        <v>80</v>
      </c>
      <c r="I7028" s="114" t="s">
        <v>19</v>
      </c>
      <c r="J7028" s="114" t="s">
        <v>8510</v>
      </c>
      <c r="K7028" s="114"/>
      <c r="L7028" s="114" t="s">
        <v>20</v>
      </c>
      <c r="M7028" s="114">
        <v>-2</v>
      </c>
      <c r="N7028" s="114" t="s">
        <v>28</v>
      </c>
      <c r="O7028" s="114">
        <v>0</v>
      </c>
      <c r="P7028" s="114">
        <v>0</v>
      </c>
      <c r="Q7028" s="114">
        <v>0</v>
      </c>
    </row>
    <row r="7029" spans="1:17">
      <c r="A7029" s="116">
        <v>42468</v>
      </c>
      <c r="B7029" s="114" t="s">
        <v>8499</v>
      </c>
      <c r="C7029" s="116">
        <v>42468</v>
      </c>
      <c r="D7029" s="114" t="s">
        <v>8499</v>
      </c>
      <c r="E7029" s="114" t="s">
        <v>115</v>
      </c>
      <c r="F7029" s="114"/>
      <c r="G7029" s="114"/>
      <c r="H7029" s="114" t="s">
        <v>80</v>
      </c>
      <c r="I7029" s="114" t="s">
        <v>19</v>
      </c>
      <c r="J7029" s="114" t="s">
        <v>8500</v>
      </c>
      <c r="K7029" s="114"/>
      <c r="L7029" s="114" t="s">
        <v>20</v>
      </c>
      <c r="M7029" s="114">
        <v>-6</v>
      </c>
      <c r="N7029" s="114" t="s">
        <v>28</v>
      </c>
      <c r="O7029" s="114">
        <v>0</v>
      </c>
      <c r="P7029" s="114">
        <v>0</v>
      </c>
      <c r="Q7029" s="114">
        <v>0</v>
      </c>
    </row>
    <row r="7030" spans="1:17">
      <c r="A7030" s="116">
        <v>42471</v>
      </c>
      <c r="B7030" s="114" t="s">
        <v>8507</v>
      </c>
      <c r="C7030" s="116">
        <v>42471</v>
      </c>
      <c r="D7030" s="114" t="s">
        <v>8507</v>
      </c>
      <c r="E7030" s="114" t="s">
        <v>115</v>
      </c>
      <c r="F7030" s="114"/>
      <c r="G7030" s="114"/>
      <c r="H7030" s="114" t="s">
        <v>80</v>
      </c>
      <c r="I7030" s="114" t="s">
        <v>19</v>
      </c>
      <c r="J7030" s="114" t="s">
        <v>8508</v>
      </c>
      <c r="K7030" s="114"/>
      <c r="L7030" s="114" t="s">
        <v>20</v>
      </c>
      <c r="M7030" s="114">
        <v>-2</v>
      </c>
      <c r="N7030" s="114" t="s">
        <v>28</v>
      </c>
      <c r="O7030" s="114">
        <v>0</v>
      </c>
      <c r="P7030" s="114">
        <v>0</v>
      </c>
      <c r="Q7030" s="114">
        <v>0</v>
      </c>
    </row>
    <row r="7031" spans="1:17" hidden="1">
      <c r="A7031" s="116">
        <v>42472</v>
      </c>
      <c r="B7031" s="114" t="s">
        <v>6350</v>
      </c>
      <c r="C7031" s="116">
        <v>42490</v>
      </c>
      <c r="D7031" s="114" t="s">
        <v>6348</v>
      </c>
      <c r="E7031" s="114" t="s">
        <v>115</v>
      </c>
      <c r="F7031" s="114"/>
      <c r="G7031" s="114"/>
      <c r="H7031" s="114" t="s">
        <v>80</v>
      </c>
      <c r="I7031" s="114" t="s">
        <v>17</v>
      </c>
      <c r="J7031" s="114" t="s">
        <v>6349</v>
      </c>
      <c r="K7031" s="114" t="s">
        <v>21</v>
      </c>
      <c r="L7031" s="114"/>
      <c r="M7031" s="114">
        <v>7</v>
      </c>
      <c r="N7031" s="114" t="s">
        <v>28</v>
      </c>
      <c r="O7031" s="114">
        <v>0</v>
      </c>
      <c r="P7031" s="114">
        <v>0</v>
      </c>
      <c r="Q7031" s="114">
        <v>0</v>
      </c>
    </row>
    <row r="7032" spans="1:17" hidden="1">
      <c r="A7032" s="116">
        <v>42472</v>
      </c>
      <c r="B7032" s="114" t="s">
        <v>6347</v>
      </c>
      <c r="C7032" s="116">
        <v>42490</v>
      </c>
      <c r="D7032" s="114" t="s">
        <v>6348</v>
      </c>
      <c r="E7032" s="114" t="s">
        <v>115</v>
      </c>
      <c r="F7032" s="114"/>
      <c r="G7032" s="114"/>
      <c r="H7032" s="114" t="s">
        <v>80</v>
      </c>
      <c r="I7032" s="114" t="s">
        <v>17</v>
      </c>
      <c r="J7032" s="114" t="s">
        <v>6349</v>
      </c>
      <c r="K7032" s="114" t="s">
        <v>21</v>
      </c>
      <c r="L7032" s="114"/>
      <c r="M7032" s="114">
        <v>7</v>
      </c>
      <c r="N7032" s="114" t="s">
        <v>28</v>
      </c>
      <c r="O7032" s="114">
        <v>0</v>
      </c>
      <c r="P7032" s="114">
        <v>0</v>
      </c>
      <c r="Q7032" s="114">
        <v>0</v>
      </c>
    </row>
    <row r="7033" spans="1:17">
      <c r="A7033" s="116">
        <v>42472</v>
      </c>
      <c r="B7033" s="114" t="s">
        <v>8503</v>
      </c>
      <c r="C7033" s="116">
        <v>42472</v>
      </c>
      <c r="D7033" s="114" t="s">
        <v>8503</v>
      </c>
      <c r="E7033" s="114" t="s">
        <v>115</v>
      </c>
      <c r="F7033" s="114"/>
      <c r="G7033" s="114"/>
      <c r="H7033" s="114" t="s">
        <v>80</v>
      </c>
      <c r="I7033" s="114" t="s">
        <v>19</v>
      </c>
      <c r="J7033" s="114" t="s">
        <v>8504</v>
      </c>
      <c r="K7033" s="114"/>
      <c r="L7033" s="114" t="s">
        <v>20</v>
      </c>
      <c r="M7033" s="114">
        <v>-12</v>
      </c>
      <c r="N7033" s="114" t="s">
        <v>28</v>
      </c>
      <c r="O7033" s="114">
        <v>0</v>
      </c>
      <c r="P7033" s="114">
        <v>0</v>
      </c>
      <c r="Q7033" s="114">
        <v>0</v>
      </c>
    </row>
    <row r="7034" spans="1:17">
      <c r="A7034" s="116">
        <v>42464</v>
      </c>
      <c r="B7034" s="114" t="s">
        <v>8513</v>
      </c>
      <c r="C7034" s="116">
        <v>42464</v>
      </c>
      <c r="D7034" s="114" t="s">
        <v>8513</v>
      </c>
      <c r="E7034" s="114" t="s">
        <v>116</v>
      </c>
      <c r="F7034" s="114"/>
      <c r="G7034" s="114"/>
      <c r="H7034" s="114" t="s">
        <v>117</v>
      </c>
      <c r="I7034" s="114" t="s">
        <v>19</v>
      </c>
      <c r="J7034" s="114" t="s">
        <v>8514</v>
      </c>
      <c r="K7034" s="114" t="s">
        <v>21</v>
      </c>
      <c r="L7034" s="114"/>
      <c r="M7034" s="114">
        <v>12</v>
      </c>
      <c r="N7034" s="114" t="s">
        <v>28</v>
      </c>
      <c r="O7034" s="114">
        <v>0</v>
      </c>
      <c r="P7034" s="114">
        <v>0</v>
      </c>
      <c r="Q7034" s="114">
        <v>0</v>
      </c>
    </row>
    <row r="7035" spans="1:17">
      <c r="A7035" s="116">
        <v>42482</v>
      </c>
      <c r="B7035" s="114" t="s">
        <v>8515</v>
      </c>
      <c r="C7035" s="116">
        <v>42482</v>
      </c>
      <c r="D7035" s="114" t="s">
        <v>8515</v>
      </c>
      <c r="E7035" s="114" t="s">
        <v>116</v>
      </c>
      <c r="F7035" s="114"/>
      <c r="G7035" s="114"/>
      <c r="H7035" s="114" t="s">
        <v>117</v>
      </c>
      <c r="I7035" s="114" t="s">
        <v>19</v>
      </c>
      <c r="J7035" s="114" t="s">
        <v>8516</v>
      </c>
      <c r="K7035" s="114" t="s">
        <v>21</v>
      </c>
      <c r="L7035" s="114"/>
      <c r="M7035" s="114">
        <v>6</v>
      </c>
      <c r="N7035" s="114" t="s">
        <v>28</v>
      </c>
      <c r="O7035" s="114">
        <v>0</v>
      </c>
      <c r="P7035" s="114">
        <v>0</v>
      </c>
      <c r="Q7035" s="114">
        <v>0</v>
      </c>
    </row>
    <row r="7036" spans="1:17" hidden="1">
      <c r="A7036" s="116">
        <v>42489</v>
      </c>
      <c r="B7036" s="114" t="s">
        <v>8498</v>
      </c>
      <c r="C7036" s="116">
        <v>42490</v>
      </c>
      <c r="D7036" s="114" t="s">
        <v>6221</v>
      </c>
      <c r="E7036" s="114" t="s">
        <v>116</v>
      </c>
      <c r="F7036" s="114"/>
      <c r="G7036" s="114"/>
      <c r="H7036" s="114" t="s">
        <v>117</v>
      </c>
      <c r="I7036" s="114" t="s">
        <v>17</v>
      </c>
      <c r="J7036" s="114" t="s">
        <v>6222</v>
      </c>
      <c r="K7036" s="114"/>
      <c r="L7036" s="114" t="s">
        <v>20</v>
      </c>
      <c r="M7036" s="114">
        <v>-35</v>
      </c>
      <c r="N7036" s="114" t="s">
        <v>28</v>
      </c>
      <c r="O7036" s="114">
        <v>0</v>
      </c>
      <c r="P7036" s="114">
        <v>0</v>
      </c>
      <c r="Q7036" s="114">
        <v>0</v>
      </c>
    </row>
    <row r="7037" spans="1:17">
      <c r="A7037" s="116">
        <v>42487</v>
      </c>
      <c r="B7037" s="114" t="s">
        <v>8517</v>
      </c>
      <c r="C7037" s="116">
        <v>42487</v>
      </c>
      <c r="D7037" s="114" t="s">
        <v>8517</v>
      </c>
      <c r="E7037" s="114" t="s">
        <v>116</v>
      </c>
      <c r="F7037" s="114"/>
      <c r="G7037" s="114"/>
      <c r="H7037" s="114" t="s">
        <v>117</v>
      </c>
      <c r="I7037" s="114" t="s">
        <v>19</v>
      </c>
      <c r="J7037" s="114" t="s">
        <v>8518</v>
      </c>
      <c r="K7037" s="114" t="s">
        <v>21</v>
      </c>
      <c r="L7037" s="114"/>
      <c r="M7037" s="114">
        <v>6</v>
      </c>
      <c r="N7037" s="114" t="s">
        <v>28</v>
      </c>
      <c r="O7037" s="114">
        <v>0</v>
      </c>
      <c r="P7037" s="114">
        <v>0</v>
      </c>
      <c r="Q7037" s="114">
        <v>0</v>
      </c>
    </row>
    <row r="7038" spans="1:17">
      <c r="A7038" s="116">
        <v>42481</v>
      </c>
      <c r="B7038" s="114" t="s">
        <v>8519</v>
      </c>
      <c r="C7038" s="116">
        <v>42481</v>
      </c>
      <c r="D7038" s="114" t="s">
        <v>8519</v>
      </c>
      <c r="E7038" s="114" t="s">
        <v>116</v>
      </c>
      <c r="F7038" s="114"/>
      <c r="G7038" s="114"/>
      <c r="H7038" s="114" t="s">
        <v>117</v>
      </c>
      <c r="I7038" s="114" t="s">
        <v>19</v>
      </c>
      <c r="J7038" s="114" t="s">
        <v>8520</v>
      </c>
      <c r="K7038" s="114" t="s">
        <v>21</v>
      </c>
      <c r="L7038" s="114"/>
      <c r="M7038" s="114">
        <v>6</v>
      </c>
      <c r="N7038" s="114" t="s">
        <v>28</v>
      </c>
      <c r="O7038" s="114">
        <v>0</v>
      </c>
      <c r="P7038" s="114">
        <v>0</v>
      </c>
      <c r="Q7038" s="114">
        <v>0</v>
      </c>
    </row>
    <row r="7039" spans="1:17">
      <c r="A7039" s="116">
        <v>42486</v>
      </c>
      <c r="B7039" s="114" t="s">
        <v>8521</v>
      </c>
      <c r="C7039" s="116">
        <v>42486</v>
      </c>
      <c r="D7039" s="114" t="s">
        <v>8521</v>
      </c>
      <c r="E7039" s="114" t="s">
        <v>116</v>
      </c>
      <c r="F7039" s="114"/>
      <c r="G7039" s="114"/>
      <c r="H7039" s="114" t="s">
        <v>117</v>
      </c>
      <c r="I7039" s="114" t="s">
        <v>19</v>
      </c>
      <c r="J7039" s="114" t="s">
        <v>8522</v>
      </c>
      <c r="K7039" s="114" t="s">
        <v>21</v>
      </c>
      <c r="L7039" s="114"/>
      <c r="M7039" s="114">
        <v>6</v>
      </c>
      <c r="N7039" s="114" t="s">
        <v>28</v>
      </c>
      <c r="O7039" s="114">
        <v>0</v>
      </c>
      <c r="P7039" s="114">
        <v>0</v>
      </c>
      <c r="Q7039" s="114">
        <v>0</v>
      </c>
    </row>
    <row r="7040" spans="1:17">
      <c r="A7040" s="116">
        <v>42464</v>
      </c>
      <c r="B7040" s="114" t="s">
        <v>8523</v>
      </c>
      <c r="C7040" s="116">
        <v>42464</v>
      </c>
      <c r="D7040" s="114" t="s">
        <v>8523</v>
      </c>
      <c r="E7040" s="114" t="s">
        <v>116</v>
      </c>
      <c r="F7040" s="114"/>
      <c r="G7040" s="114"/>
      <c r="H7040" s="114" t="s">
        <v>117</v>
      </c>
      <c r="I7040" s="114" t="s">
        <v>19</v>
      </c>
      <c r="J7040" s="114" t="s">
        <v>8524</v>
      </c>
      <c r="K7040" s="114" t="s">
        <v>21</v>
      </c>
      <c r="L7040" s="114"/>
      <c r="M7040" s="114">
        <v>2</v>
      </c>
      <c r="N7040" s="114" t="s">
        <v>28</v>
      </c>
      <c r="O7040" s="114">
        <v>0</v>
      </c>
      <c r="P7040" s="114">
        <v>0</v>
      </c>
      <c r="Q7040" s="114">
        <v>0</v>
      </c>
    </row>
    <row r="7041" spans="1:17">
      <c r="A7041" s="116">
        <v>42482</v>
      </c>
      <c r="B7041" s="114" t="s">
        <v>8525</v>
      </c>
      <c r="C7041" s="116">
        <v>42482</v>
      </c>
      <c r="D7041" s="114" t="s">
        <v>8525</v>
      </c>
      <c r="E7041" s="114" t="s">
        <v>116</v>
      </c>
      <c r="F7041" s="114"/>
      <c r="G7041" s="114"/>
      <c r="H7041" s="114" t="s">
        <v>117</v>
      </c>
      <c r="I7041" s="114" t="s">
        <v>19</v>
      </c>
      <c r="J7041" s="114" t="s">
        <v>8526</v>
      </c>
      <c r="K7041" s="114" t="s">
        <v>21</v>
      </c>
      <c r="L7041" s="114"/>
      <c r="M7041" s="114">
        <v>2</v>
      </c>
      <c r="N7041" s="114" t="s">
        <v>28</v>
      </c>
      <c r="O7041" s="114">
        <v>0</v>
      </c>
      <c r="P7041" s="114">
        <v>0</v>
      </c>
      <c r="Q7041" s="114">
        <v>0</v>
      </c>
    </row>
    <row r="7042" spans="1:17">
      <c r="A7042" s="116">
        <v>42481</v>
      </c>
      <c r="B7042" s="114" t="s">
        <v>8527</v>
      </c>
      <c r="C7042" s="116">
        <v>42481</v>
      </c>
      <c r="D7042" s="114" t="s">
        <v>8527</v>
      </c>
      <c r="E7042" s="114" t="s">
        <v>116</v>
      </c>
      <c r="F7042" s="114"/>
      <c r="G7042" s="114"/>
      <c r="H7042" s="114" t="s">
        <v>117</v>
      </c>
      <c r="I7042" s="114" t="s">
        <v>19</v>
      </c>
      <c r="J7042" s="114" t="s">
        <v>8528</v>
      </c>
      <c r="K7042" s="114" t="s">
        <v>21</v>
      </c>
      <c r="L7042" s="114"/>
      <c r="M7042" s="114">
        <v>2</v>
      </c>
      <c r="N7042" s="114" t="s">
        <v>28</v>
      </c>
      <c r="O7042" s="114">
        <v>0</v>
      </c>
      <c r="P7042" s="114">
        <v>0</v>
      </c>
      <c r="Q7042" s="114">
        <v>0</v>
      </c>
    </row>
    <row r="7043" spans="1:17">
      <c r="A7043" s="116">
        <v>42486</v>
      </c>
      <c r="B7043" s="114" t="s">
        <v>8529</v>
      </c>
      <c r="C7043" s="116">
        <v>42486</v>
      </c>
      <c r="D7043" s="114" t="s">
        <v>8529</v>
      </c>
      <c r="E7043" s="114" t="s">
        <v>116</v>
      </c>
      <c r="F7043" s="114"/>
      <c r="G7043" s="114"/>
      <c r="H7043" s="114" t="s">
        <v>117</v>
      </c>
      <c r="I7043" s="114" t="s">
        <v>19</v>
      </c>
      <c r="J7043" s="114" t="s">
        <v>8530</v>
      </c>
      <c r="K7043" s="114" t="s">
        <v>21</v>
      </c>
      <c r="L7043" s="114"/>
      <c r="M7043" s="114">
        <v>2</v>
      </c>
      <c r="N7043" s="114" t="s">
        <v>28</v>
      </c>
      <c r="O7043" s="114">
        <v>0</v>
      </c>
      <c r="P7043" s="114">
        <v>0</v>
      </c>
      <c r="Q7043" s="114">
        <v>0</v>
      </c>
    </row>
    <row r="7044" spans="1:17">
      <c r="A7044" s="116">
        <v>42487</v>
      </c>
      <c r="B7044" s="114" t="s">
        <v>8531</v>
      </c>
      <c r="C7044" s="116">
        <v>42487</v>
      </c>
      <c r="D7044" s="114" t="s">
        <v>8531</v>
      </c>
      <c r="E7044" s="114" t="s">
        <v>116</v>
      </c>
      <c r="F7044" s="114"/>
      <c r="G7044" s="114"/>
      <c r="H7044" s="114" t="s">
        <v>117</v>
      </c>
      <c r="I7044" s="114" t="s">
        <v>19</v>
      </c>
      <c r="J7044" s="114" t="s">
        <v>8532</v>
      </c>
      <c r="K7044" s="114" t="s">
        <v>21</v>
      </c>
      <c r="L7044" s="114"/>
      <c r="M7044" s="114">
        <v>2</v>
      </c>
      <c r="N7044" s="114" t="s">
        <v>28</v>
      </c>
      <c r="O7044" s="114">
        <v>0</v>
      </c>
      <c r="P7044" s="114">
        <v>0</v>
      </c>
      <c r="Q7044" s="114">
        <v>0</v>
      </c>
    </row>
    <row r="7045" spans="1:17" hidden="1">
      <c r="A7045" s="116">
        <v>42490</v>
      </c>
      <c r="B7045" s="114" t="s">
        <v>8533</v>
      </c>
      <c r="C7045" s="116">
        <v>42490</v>
      </c>
      <c r="D7045" s="114" t="s">
        <v>8533</v>
      </c>
      <c r="E7045" s="114" t="s">
        <v>116</v>
      </c>
      <c r="F7045" s="114" t="s">
        <v>4336</v>
      </c>
      <c r="G7045" s="114" t="s">
        <v>8534</v>
      </c>
      <c r="H7045" s="114" t="s">
        <v>117</v>
      </c>
      <c r="I7045" s="114" t="s">
        <v>81</v>
      </c>
      <c r="J7045" s="114" t="s">
        <v>8535</v>
      </c>
      <c r="K7045" s="114"/>
      <c r="L7045" s="114" t="s">
        <v>20</v>
      </c>
      <c r="M7045" s="114">
        <v>-10</v>
      </c>
      <c r="N7045" s="114" t="s">
        <v>28</v>
      </c>
      <c r="O7045" s="114">
        <v>0</v>
      </c>
      <c r="P7045" s="114">
        <v>0</v>
      </c>
      <c r="Q7045" s="114">
        <v>0</v>
      </c>
    </row>
    <row r="7046" spans="1:17">
      <c r="A7046" s="116">
        <v>42464</v>
      </c>
      <c r="B7046" s="114" t="s">
        <v>8523</v>
      </c>
      <c r="C7046" s="116">
        <v>42464</v>
      </c>
      <c r="D7046" s="114" t="s">
        <v>8523</v>
      </c>
      <c r="E7046" s="114" t="s">
        <v>116</v>
      </c>
      <c r="F7046" s="114"/>
      <c r="G7046" s="114"/>
      <c r="H7046" s="114" t="s">
        <v>117</v>
      </c>
      <c r="I7046" s="114" t="s">
        <v>19</v>
      </c>
      <c r="J7046" s="114" t="s">
        <v>8524</v>
      </c>
      <c r="K7046" s="114"/>
      <c r="L7046" s="114" t="s">
        <v>20</v>
      </c>
      <c r="M7046" s="114">
        <v>-2</v>
      </c>
      <c r="N7046" s="114" t="s">
        <v>28</v>
      </c>
      <c r="O7046" s="114">
        <v>0</v>
      </c>
      <c r="P7046" s="114">
        <v>0</v>
      </c>
      <c r="Q7046" s="114">
        <v>0</v>
      </c>
    </row>
    <row r="7047" spans="1:17">
      <c r="A7047" s="116">
        <v>42464</v>
      </c>
      <c r="B7047" s="114" t="s">
        <v>8513</v>
      </c>
      <c r="C7047" s="116">
        <v>42464</v>
      </c>
      <c r="D7047" s="114" t="s">
        <v>8513</v>
      </c>
      <c r="E7047" s="114" t="s">
        <v>116</v>
      </c>
      <c r="F7047" s="114"/>
      <c r="G7047" s="114"/>
      <c r="H7047" s="114" t="s">
        <v>117</v>
      </c>
      <c r="I7047" s="114" t="s">
        <v>19</v>
      </c>
      <c r="J7047" s="114" t="s">
        <v>8514</v>
      </c>
      <c r="K7047" s="114"/>
      <c r="L7047" s="114" t="s">
        <v>20</v>
      </c>
      <c r="M7047" s="114">
        <v>-12</v>
      </c>
      <c r="N7047" s="114" t="s">
        <v>28</v>
      </c>
      <c r="O7047" s="114">
        <v>0</v>
      </c>
      <c r="P7047" s="114">
        <v>0</v>
      </c>
      <c r="Q7047" s="114">
        <v>0</v>
      </c>
    </row>
    <row r="7048" spans="1:17" hidden="1">
      <c r="A7048" s="116">
        <v>42464</v>
      </c>
      <c r="B7048" s="114" t="s">
        <v>6409</v>
      </c>
      <c r="C7048" s="116">
        <v>42490</v>
      </c>
      <c r="D7048" s="114" t="s">
        <v>6407</v>
      </c>
      <c r="E7048" s="114" t="s">
        <v>116</v>
      </c>
      <c r="F7048" s="114"/>
      <c r="G7048" s="114"/>
      <c r="H7048" s="114" t="s">
        <v>117</v>
      </c>
      <c r="I7048" s="114" t="s">
        <v>17</v>
      </c>
      <c r="J7048" s="114" t="s">
        <v>6408</v>
      </c>
      <c r="K7048" s="114" t="s">
        <v>21</v>
      </c>
      <c r="L7048" s="114"/>
      <c r="M7048" s="114">
        <v>8</v>
      </c>
      <c r="N7048" s="114" t="s">
        <v>28</v>
      </c>
      <c r="O7048" s="114">
        <v>0</v>
      </c>
      <c r="P7048" s="114">
        <v>0</v>
      </c>
      <c r="Q7048" s="114">
        <v>0</v>
      </c>
    </row>
    <row r="7049" spans="1:17" hidden="1">
      <c r="A7049" s="116">
        <v>42464</v>
      </c>
      <c r="B7049" s="114" t="s">
        <v>6406</v>
      </c>
      <c r="C7049" s="116">
        <v>42490</v>
      </c>
      <c r="D7049" s="114" t="s">
        <v>6407</v>
      </c>
      <c r="E7049" s="114" t="s">
        <v>116</v>
      </c>
      <c r="F7049" s="114"/>
      <c r="G7049" s="114"/>
      <c r="H7049" s="114" t="s">
        <v>117</v>
      </c>
      <c r="I7049" s="114" t="s">
        <v>17</v>
      </c>
      <c r="J7049" s="114" t="s">
        <v>6408</v>
      </c>
      <c r="K7049" s="114" t="s">
        <v>21</v>
      </c>
      <c r="L7049" s="114"/>
      <c r="M7049" s="114">
        <v>6</v>
      </c>
      <c r="N7049" s="114" t="s">
        <v>28</v>
      </c>
      <c r="O7049" s="114">
        <v>0</v>
      </c>
      <c r="P7049" s="114">
        <v>0</v>
      </c>
      <c r="Q7049" s="114">
        <v>0</v>
      </c>
    </row>
    <row r="7050" spans="1:17">
      <c r="A7050" s="116">
        <v>42487</v>
      </c>
      <c r="B7050" s="114" t="s">
        <v>8531</v>
      </c>
      <c r="C7050" s="116">
        <v>42487</v>
      </c>
      <c r="D7050" s="114" t="s">
        <v>8531</v>
      </c>
      <c r="E7050" s="114" t="s">
        <v>116</v>
      </c>
      <c r="F7050" s="114"/>
      <c r="G7050" s="114"/>
      <c r="H7050" s="114" t="s">
        <v>117</v>
      </c>
      <c r="I7050" s="114" t="s">
        <v>19</v>
      </c>
      <c r="J7050" s="114" t="s">
        <v>8532</v>
      </c>
      <c r="K7050" s="114"/>
      <c r="L7050" s="114" t="s">
        <v>20</v>
      </c>
      <c r="M7050" s="114">
        <v>-2</v>
      </c>
      <c r="N7050" s="114" t="s">
        <v>28</v>
      </c>
      <c r="O7050" s="114">
        <v>0</v>
      </c>
      <c r="P7050" s="114">
        <v>0</v>
      </c>
      <c r="Q7050" s="114">
        <v>0</v>
      </c>
    </row>
    <row r="7051" spans="1:17">
      <c r="A7051" s="116">
        <v>42487</v>
      </c>
      <c r="B7051" s="114" t="s">
        <v>8517</v>
      </c>
      <c r="C7051" s="116">
        <v>42487</v>
      </c>
      <c r="D7051" s="114" t="s">
        <v>8517</v>
      </c>
      <c r="E7051" s="114" t="s">
        <v>116</v>
      </c>
      <c r="F7051" s="114"/>
      <c r="G7051" s="114"/>
      <c r="H7051" s="114" t="s">
        <v>117</v>
      </c>
      <c r="I7051" s="114" t="s">
        <v>19</v>
      </c>
      <c r="J7051" s="114" t="s">
        <v>8518</v>
      </c>
      <c r="K7051" s="114"/>
      <c r="L7051" s="114" t="s">
        <v>20</v>
      </c>
      <c r="M7051" s="114">
        <v>-6</v>
      </c>
      <c r="N7051" s="114" t="s">
        <v>28</v>
      </c>
      <c r="O7051" s="114">
        <v>0</v>
      </c>
      <c r="P7051" s="114">
        <v>0</v>
      </c>
      <c r="Q7051" s="114">
        <v>0</v>
      </c>
    </row>
    <row r="7052" spans="1:17" hidden="1">
      <c r="A7052" s="116">
        <v>42487</v>
      </c>
      <c r="B7052" s="114" t="s">
        <v>6384</v>
      </c>
      <c r="C7052" s="116">
        <v>42490</v>
      </c>
      <c r="D7052" s="114" t="s">
        <v>6385</v>
      </c>
      <c r="E7052" s="114" t="s">
        <v>116</v>
      </c>
      <c r="F7052" s="114"/>
      <c r="G7052" s="114"/>
      <c r="H7052" s="114" t="s">
        <v>117</v>
      </c>
      <c r="I7052" s="114" t="s">
        <v>17</v>
      </c>
      <c r="J7052" s="114" t="s">
        <v>6386</v>
      </c>
      <c r="K7052" s="114" t="s">
        <v>21</v>
      </c>
      <c r="L7052" s="114"/>
      <c r="M7052" s="114">
        <v>8</v>
      </c>
      <c r="N7052" s="114" t="s">
        <v>28</v>
      </c>
      <c r="O7052" s="114">
        <v>0</v>
      </c>
      <c r="P7052" s="114">
        <v>0</v>
      </c>
      <c r="Q7052" s="114">
        <v>0</v>
      </c>
    </row>
    <row r="7053" spans="1:17">
      <c r="A7053" s="116">
        <v>42486</v>
      </c>
      <c r="B7053" s="114" t="s">
        <v>8529</v>
      </c>
      <c r="C7053" s="116">
        <v>42486</v>
      </c>
      <c r="D7053" s="114" t="s">
        <v>8529</v>
      </c>
      <c r="E7053" s="114" t="s">
        <v>116</v>
      </c>
      <c r="F7053" s="114"/>
      <c r="G7053" s="114"/>
      <c r="H7053" s="114" t="s">
        <v>117</v>
      </c>
      <c r="I7053" s="114" t="s">
        <v>19</v>
      </c>
      <c r="J7053" s="114" t="s">
        <v>8530</v>
      </c>
      <c r="K7053" s="114"/>
      <c r="L7053" s="114" t="s">
        <v>20</v>
      </c>
      <c r="M7053" s="114">
        <v>-2</v>
      </c>
      <c r="N7053" s="114" t="s">
        <v>28</v>
      </c>
      <c r="O7053" s="114">
        <v>0</v>
      </c>
      <c r="P7053" s="114">
        <v>0</v>
      </c>
      <c r="Q7053" s="114">
        <v>0</v>
      </c>
    </row>
    <row r="7054" spans="1:17" hidden="1">
      <c r="A7054" s="116">
        <v>42481</v>
      </c>
      <c r="B7054" s="114" t="s">
        <v>6403</v>
      </c>
      <c r="C7054" s="116">
        <v>42490</v>
      </c>
      <c r="D7054" s="114" t="s">
        <v>6404</v>
      </c>
      <c r="E7054" s="114" t="s">
        <v>116</v>
      </c>
      <c r="F7054" s="114"/>
      <c r="G7054" s="114"/>
      <c r="H7054" s="114" t="s">
        <v>117</v>
      </c>
      <c r="I7054" s="114" t="s">
        <v>17</v>
      </c>
      <c r="J7054" s="114" t="s">
        <v>6405</v>
      </c>
      <c r="K7054" s="114" t="s">
        <v>21</v>
      </c>
      <c r="L7054" s="114"/>
      <c r="M7054" s="114">
        <v>8</v>
      </c>
      <c r="N7054" s="114" t="s">
        <v>28</v>
      </c>
      <c r="O7054" s="114">
        <v>0</v>
      </c>
      <c r="P7054" s="114">
        <v>0</v>
      </c>
      <c r="Q7054" s="114">
        <v>0</v>
      </c>
    </row>
    <row r="7055" spans="1:17">
      <c r="A7055" s="116">
        <v>42486</v>
      </c>
      <c r="B7055" s="114" t="s">
        <v>8521</v>
      </c>
      <c r="C7055" s="116">
        <v>42486</v>
      </c>
      <c r="D7055" s="114" t="s">
        <v>8521</v>
      </c>
      <c r="E7055" s="114" t="s">
        <v>116</v>
      </c>
      <c r="F7055" s="114"/>
      <c r="G7055" s="114"/>
      <c r="H7055" s="114" t="s">
        <v>117</v>
      </c>
      <c r="I7055" s="114" t="s">
        <v>19</v>
      </c>
      <c r="J7055" s="114" t="s">
        <v>8522</v>
      </c>
      <c r="K7055" s="114"/>
      <c r="L7055" s="114" t="s">
        <v>20</v>
      </c>
      <c r="M7055" s="114">
        <v>-6</v>
      </c>
      <c r="N7055" s="114" t="s">
        <v>28</v>
      </c>
      <c r="O7055" s="114">
        <v>0</v>
      </c>
      <c r="P7055" s="114">
        <v>0</v>
      </c>
      <c r="Q7055" s="114">
        <v>0</v>
      </c>
    </row>
    <row r="7056" spans="1:17">
      <c r="A7056" s="116">
        <v>42481</v>
      </c>
      <c r="B7056" s="114" t="s">
        <v>8527</v>
      </c>
      <c r="C7056" s="116">
        <v>42481</v>
      </c>
      <c r="D7056" s="114" t="s">
        <v>8527</v>
      </c>
      <c r="E7056" s="114" t="s">
        <v>116</v>
      </c>
      <c r="F7056" s="114"/>
      <c r="G7056" s="114"/>
      <c r="H7056" s="114" t="s">
        <v>117</v>
      </c>
      <c r="I7056" s="114" t="s">
        <v>19</v>
      </c>
      <c r="J7056" s="114" t="s">
        <v>8528</v>
      </c>
      <c r="K7056" s="114"/>
      <c r="L7056" s="114" t="s">
        <v>20</v>
      </c>
      <c r="M7056" s="114">
        <v>-2</v>
      </c>
      <c r="N7056" s="114" t="s">
        <v>28</v>
      </c>
      <c r="O7056" s="114">
        <v>0</v>
      </c>
      <c r="P7056" s="114">
        <v>0</v>
      </c>
      <c r="Q7056" s="114">
        <v>0</v>
      </c>
    </row>
    <row r="7057" spans="1:17">
      <c r="A7057" s="116">
        <v>42481</v>
      </c>
      <c r="B7057" s="114" t="s">
        <v>8519</v>
      </c>
      <c r="C7057" s="116">
        <v>42481</v>
      </c>
      <c r="D7057" s="114" t="s">
        <v>8519</v>
      </c>
      <c r="E7057" s="114" t="s">
        <v>116</v>
      </c>
      <c r="F7057" s="114"/>
      <c r="G7057" s="114"/>
      <c r="H7057" s="114" t="s">
        <v>117</v>
      </c>
      <c r="I7057" s="114" t="s">
        <v>19</v>
      </c>
      <c r="J7057" s="114" t="s">
        <v>8520</v>
      </c>
      <c r="K7057" s="114"/>
      <c r="L7057" s="114" t="s">
        <v>20</v>
      </c>
      <c r="M7057" s="114">
        <v>-6</v>
      </c>
      <c r="N7057" s="114" t="s">
        <v>28</v>
      </c>
      <c r="O7057" s="114">
        <v>0</v>
      </c>
      <c r="P7057" s="114">
        <v>0</v>
      </c>
      <c r="Q7057" s="114">
        <v>0</v>
      </c>
    </row>
    <row r="7058" spans="1:17">
      <c r="A7058" s="116">
        <v>42482</v>
      </c>
      <c r="B7058" s="114" t="s">
        <v>8515</v>
      </c>
      <c r="C7058" s="116">
        <v>42482</v>
      </c>
      <c r="D7058" s="114" t="s">
        <v>8515</v>
      </c>
      <c r="E7058" s="114" t="s">
        <v>116</v>
      </c>
      <c r="F7058" s="114"/>
      <c r="G7058" s="114"/>
      <c r="H7058" s="114" t="s">
        <v>117</v>
      </c>
      <c r="I7058" s="114" t="s">
        <v>19</v>
      </c>
      <c r="J7058" s="114" t="s">
        <v>8516</v>
      </c>
      <c r="K7058" s="114"/>
      <c r="L7058" s="114" t="s">
        <v>20</v>
      </c>
      <c r="M7058" s="114">
        <v>-6</v>
      </c>
      <c r="N7058" s="114" t="s">
        <v>28</v>
      </c>
      <c r="O7058" s="114">
        <v>0</v>
      </c>
      <c r="P7058" s="114">
        <v>0</v>
      </c>
      <c r="Q7058" s="114">
        <v>0</v>
      </c>
    </row>
    <row r="7059" spans="1:17">
      <c r="A7059" s="116">
        <v>42482</v>
      </c>
      <c r="B7059" s="114" t="s">
        <v>8525</v>
      </c>
      <c r="C7059" s="116">
        <v>42482</v>
      </c>
      <c r="D7059" s="114" t="s">
        <v>8525</v>
      </c>
      <c r="E7059" s="114" t="s">
        <v>116</v>
      </c>
      <c r="F7059" s="114"/>
      <c r="G7059" s="114"/>
      <c r="H7059" s="114" t="s">
        <v>117</v>
      </c>
      <c r="I7059" s="114" t="s">
        <v>19</v>
      </c>
      <c r="J7059" s="114" t="s">
        <v>8526</v>
      </c>
      <c r="K7059" s="114"/>
      <c r="L7059" s="114" t="s">
        <v>20</v>
      </c>
      <c r="M7059" s="114">
        <v>-2</v>
      </c>
      <c r="N7059" s="114" t="s">
        <v>28</v>
      </c>
      <c r="O7059" s="114">
        <v>0</v>
      </c>
      <c r="P7059" s="114">
        <v>0</v>
      </c>
      <c r="Q7059" s="114">
        <v>0</v>
      </c>
    </row>
    <row r="7060" spans="1:17" hidden="1">
      <c r="A7060" s="116">
        <v>42486</v>
      </c>
      <c r="B7060" s="114" t="s">
        <v>6387</v>
      </c>
      <c r="C7060" s="116">
        <v>42490</v>
      </c>
      <c r="D7060" s="114" t="s">
        <v>6388</v>
      </c>
      <c r="E7060" s="114" t="s">
        <v>116</v>
      </c>
      <c r="F7060" s="114"/>
      <c r="G7060" s="114"/>
      <c r="H7060" s="114" t="s">
        <v>117</v>
      </c>
      <c r="I7060" s="114" t="s">
        <v>17</v>
      </c>
      <c r="J7060" s="114" t="s">
        <v>6389</v>
      </c>
      <c r="K7060" s="114" t="s">
        <v>21</v>
      </c>
      <c r="L7060" s="114"/>
      <c r="M7060" s="114">
        <v>8</v>
      </c>
      <c r="N7060" s="114" t="s">
        <v>28</v>
      </c>
      <c r="O7060" s="114">
        <v>0</v>
      </c>
      <c r="P7060" s="114">
        <v>0</v>
      </c>
      <c r="Q7060" s="114">
        <v>0</v>
      </c>
    </row>
    <row r="7061" spans="1:17" hidden="1">
      <c r="A7061" s="116">
        <v>42481</v>
      </c>
      <c r="B7061" s="114" t="s">
        <v>6390</v>
      </c>
      <c r="C7061" s="116">
        <v>42490</v>
      </c>
      <c r="D7061" s="114" t="s">
        <v>6391</v>
      </c>
      <c r="E7061" s="114" t="s">
        <v>116</v>
      </c>
      <c r="F7061" s="114"/>
      <c r="G7061" s="114"/>
      <c r="H7061" s="114" t="s">
        <v>117</v>
      </c>
      <c r="I7061" s="114" t="s">
        <v>17</v>
      </c>
      <c r="J7061" s="114" t="s">
        <v>6392</v>
      </c>
      <c r="K7061" s="114" t="s">
        <v>21</v>
      </c>
      <c r="L7061" s="114"/>
      <c r="M7061" s="114">
        <v>8</v>
      </c>
      <c r="N7061" s="114" t="s">
        <v>28</v>
      </c>
      <c r="O7061" s="114">
        <v>0</v>
      </c>
      <c r="P7061" s="114">
        <v>0</v>
      </c>
      <c r="Q7061" s="114">
        <v>0</v>
      </c>
    </row>
    <row r="7062" spans="1:17" hidden="1">
      <c r="A7062" s="116">
        <v>42489</v>
      </c>
      <c r="B7062" s="114" t="s">
        <v>8498</v>
      </c>
      <c r="C7062" s="116">
        <v>42490</v>
      </c>
      <c r="D7062" s="114" t="s">
        <v>6221</v>
      </c>
      <c r="E7062" s="114" t="s">
        <v>118</v>
      </c>
      <c r="F7062" s="114"/>
      <c r="G7062" s="114"/>
      <c r="H7062" s="114" t="s">
        <v>119</v>
      </c>
      <c r="I7062" s="114" t="s">
        <v>17</v>
      </c>
      <c r="J7062" s="114" t="s">
        <v>6222</v>
      </c>
      <c r="K7062" s="114"/>
      <c r="L7062" s="114" t="s">
        <v>20</v>
      </c>
      <c r="M7062" s="114">
        <v>-1</v>
      </c>
      <c r="N7062" s="114" t="s">
        <v>28</v>
      </c>
      <c r="O7062" s="114">
        <v>0</v>
      </c>
      <c r="P7062" s="114">
        <v>0</v>
      </c>
      <c r="Q7062" s="114">
        <v>0</v>
      </c>
    </row>
    <row r="7063" spans="1:17" hidden="1">
      <c r="A7063" s="116">
        <v>42490</v>
      </c>
      <c r="B7063" s="114" t="s">
        <v>8533</v>
      </c>
      <c r="C7063" s="116">
        <v>42490</v>
      </c>
      <c r="D7063" s="114" t="s">
        <v>8533</v>
      </c>
      <c r="E7063" s="114" t="s">
        <v>118</v>
      </c>
      <c r="F7063" s="114" t="s">
        <v>4336</v>
      </c>
      <c r="G7063" s="114" t="s">
        <v>8534</v>
      </c>
      <c r="H7063" s="114" t="s">
        <v>119</v>
      </c>
      <c r="I7063" s="114" t="s">
        <v>81</v>
      </c>
      <c r="J7063" s="114" t="s">
        <v>8535</v>
      </c>
      <c r="K7063" s="114"/>
      <c r="L7063" s="114" t="s">
        <v>20</v>
      </c>
      <c r="M7063" s="114">
        <v>-2</v>
      </c>
      <c r="N7063" s="114" t="s">
        <v>28</v>
      </c>
      <c r="O7063" s="114">
        <v>0</v>
      </c>
      <c r="P7063" s="114">
        <v>0</v>
      </c>
      <c r="Q7063" s="114">
        <v>0</v>
      </c>
    </row>
    <row r="7064" spans="1:17" hidden="1">
      <c r="A7064" s="116">
        <v>42489</v>
      </c>
      <c r="B7064" s="114" t="s">
        <v>8498</v>
      </c>
      <c r="C7064" s="116">
        <v>42490</v>
      </c>
      <c r="D7064" s="114" t="s">
        <v>6221</v>
      </c>
      <c r="E7064" s="114" t="s">
        <v>120</v>
      </c>
      <c r="F7064" s="114"/>
      <c r="G7064" s="114"/>
      <c r="H7064" s="114" t="s">
        <v>121</v>
      </c>
      <c r="I7064" s="114" t="s">
        <v>17</v>
      </c>
      <c r="J7064" s="114" t="s">
        <v>6222</v>
      </c>
      <c r="K7064" s="114"/>
      <c r="L7064" s="114" t="s">
        <v>20</v>
      </c>
      <c r="M7064" s="114">
        <v>-5</v>
      </c>
      <c r="N7064" s="114" t="s">
        <v>28</v>
      </c>
      <c r="O7064" s="114">
        <v>0</v>
      </c>
      <c r="P7064" s="114">
        <v>0</v>
      </c>
      <c r="Q7064" s="114">
        <v>0</v>
      </c>
    </row>
    <row r="7065" spans="1:17">
      <c r="A7065" s="116">
        <v>42473</v>
      </c>
      <c r="B7065" s="114" t="s">
        <v>8536</v>
      </c>
      <c r="C7065" s="116">
        <v>42473</v>
      </c>
      <c r="D7065" s="114" t="s">
        <v>8536</v>
      </c>
      <c r="E7065" s="114" t="s">
        <v>120</v>
      </c>
      <c r="F7065" s="114"/>
      <c r="G7065" s="114"/>
      <c r="H7065" s="114" t="s">
        <v>121</v>
      </c>
      <c r="I7065" s="114" t="s">
        <v>19</v>
      </c>
      <c r="J7065" s="114" t="s">
        <v>8537</v>
      </c>
      <c r="K7065" s="114" t="s">
        <v>21</v>
      </c>
      <c r="L7065" s="114"/>
      <c r="M7065" s="114">
        <v>6</v>
      </c>
      <c r="N7065" s="114" t="s">
        <v>28</v>
      </c>
      <c r="O7065" s="114">
        <v>0</v>
      </c>
      <c r="P7065" s="114">
        <v>0</v>
      </c>
      <c r="Q7065" s="114">
        <v>0</v>
      </c>
    </row>
    <row r="7066" spans="1:17">
      <c r="A7066" s="116">
        <v>42473</v>
      </c>
      <c r="B7066" s="114" t="s">
        <v>8538</v>
      </c>
      <c r="C7066" s="116">
        <v>42473</v>
      </c>
      <c r="D7066" s="114" t="s">
        <v>8538</v>
      </c>
      <c r="E7066" s="114" t="s">
        <v>120</v>
      </c>
      <c r="F7066" s="114"/>
      <c r="G7066" s="114"/>
      <c r="H7066" s="114" t="s">
        <v>121</v>
      </c>
      <c r="I7066" s="114" t="s">
        <v>19</v>
      </c>
      <c r="J7066" s="114" t="s">
        <v>8539</v>
      </c>
      <c r="K7066" s="114" t="s">
        <v>21</v>
      </c>
      <c r="L7066" s="114"/>
      <c r="M7066" s="114">
        <v>4</v>
      </c>
      <c r="N7066" s="114" t="s">
        <v>28</v>
      </c>
      <c r="O7066" s="114">
        <v>0</v>
      </c>
      <c r="P7066" s="114">
        <v>0</v>
      </c>
      <c r="Q7066" s="114">
        <v>0</v>
      </c>
    </row>
    <row r="7067" spans="1:17" hidden="1">
      <c r="A7067" s="116">
        <v>42490</v>
      </c>
      <c r="B7067" s="114" t="s">
        <v>8533</v>
      </c>
      <c r="C7067" s="116">
        <v>42490</v>
      </c>
      <c r="D7067" s="114" t="s">
        <v>8533</v>
      </c>
      <c r="E7067" s="114" t="s">
        <v>120</v>
      </c>
      <c r="F7067" s="114" t="s">
        <v>4336</v>
      </c>
      <c r="G7067" s="114" t="s">
        <v>8534</v>
      </c>
      <c r="H7067" s="114" t="s">
        <v>121</v>
      </c>
      <c r="I7067" s="114" t="s">
        <v>81</v>
      </c>
      <c r="J7067" s="114" t="s">
        <v>8535</v>
      </c>
      <c r="K7067" s="114"/>
      <c r="L7067" s="114" t="s">
        <v>20</v>
      </c>
      <c r="M7067" s="114">
        <v>-3</v>
      </c>
      <c r="N7067" s="114" t="s">
        <v>28</v>
      </c>
      <c r="O7067" s="114">
        <v>0</v>
      </c>
      <c r="P7067" s="114">
        <v>0</v>
      </c>
      <c r="Q7067" s="114">
        <v>0</v>
      </c>
    </row>
    <row r="7068" spans="1:17" hidden="1">
      <c r="A7068" s="116">
        <v>42473</v>
      </c>
      <c r="B7068" s="114" t="s">
        <v>6416</v>
      </c>
      <c r="C7068" s="116">
        <v>42490</v>
      </c>
      <c r="D7068" s="114" t="s">
        <v>6417</v>
      </c>
      <c r="E7068" s="114" t="s">
        <v>120</v>
      </c>
      <c r="F7068" s="114"/>
      <c r="G7068" s="114"/>
      <c r="H7068" s="114" t="s">
        <v>121</v>
      </c>
      <c r="I7068" s="114" t="s">
        <v>17</v>
      </c>
      <c r="J7068" s="114" t="s">
        <v>6418</v>
      </c>
      <c r="K7068" s="114" t="s">
        <v>21</v>
      </c>
      <c r="L7068" s="114"/>
      <c r="M7068" s="114">
        <v>10</v>
      </c>
      <c r="N7068" s="114" t="s">
        <v>28</v>
      </c>
      <c r="O7068" s="114">
        <v>0</v>
      </c>
      <c r="P7068" s="114">
        <v>0</v>
      </c>
      <c r="Q7068" s="114">
        <v>0</v>
      </c>
    </row>
    <row r="7069" spans="1:17">
      <c r="A7069" s="116">
        <v>42473</v>
      </c>
      <c r="B7069" s="114" t="s">
        <v>8536</v>
      </c>
      <c r="C7069" s="116">
        <v>42473</v>
      </c>
      <c r="D7069" s="114" t="s">
        <v>8536</v>
      </c>
      <c r="E7069" s="114" t="s">
        <v>120</v>
      </c>
      <c r="F7069" s="114"/>
      <c r="G7069" s="114"/>
      <c r="H7069" s="114" t="s">
        <v>121</v>
      </c>
      <c r="I7069" s="114" t="s">
        <v>19</v>
      </c>
      <c r="J7069" s="114" t="s">
        <v>8537</v>
      </c>
      <c r="K7069" s="114"/>
      <c r="L7069" s="114" t="s">
        <v>20</v>
      </c>
      <c r="M7069" s="114">
        <v>-6</v>
      </c>
      <c r="N7069" s="114" t="s">
        <v>28</v>
      </c>
      <c r="O7069" s="114">
        <v>0</v>
      </c>
      <c r="P7069" s="114">
        <v>0</v>
      </c>
      <c r="Q7069" s="114">
        <v>0</v>
      </c>
    </row>
    <row r="7070" spans="1:17">
      <c r="A7070" s="116">
        <v>42473</v>
      </c>
      <c r="B7070" s="114" t="s">
        <v>8538</v>
      </c>
      <c r="C7070" s="116">
        <v>42473</v>
      </c>
      <c r="D7070" s="114" t="s">
        <v>8538</v>
      </c>
      <c r="E7070" s="114" t="s">
        <v>120</v>
      </c>
      <c r="F7070" s="114"/>
      <c r="G7070" s="114"/>
      <c r="H7070" s="114" t="s">
        <v>121</v>
      </c>
      <c r="I7070" s="114" t="s">
        <v>19</v>
      </c>
      <c r="J7070" s="114" t="s">
        <v>8539</v>
      </c>
      <c r="K7070" s="114"/>
      <c r="L7070" s="114" t="s">
        <v>20</v>
      </c>
      <c r="M7070" s="114">
        <v>-4</v>
      </c>
      <c r="N7070" s="114" t="s">
        <v>28</v>
      </c>
      <c r="O7070" s="114">
        <v>0</v>
      </c>
      <c r="P7070" s="114">
        <v>0</v>
      </c>
      <c r="Q7070" s="114">
        <v>0</v>
      </c>
    </row>
    <row r="7071" spans="1:17">
      <c r="A7071" s="116">
        <v>42475</v>
      </c>
      <c r="B7071" s="114" t="s">
        <v>8540</v>
      </c>
      <c r="C7071" s="116">
        <v>42475</v>
      </c>
      <c r="D7071" s="114" t="s">
        <v>8540</v>
      </c>
      <c r="E7071" s="114" t="s">
        <v>122</v>
      </c>
      <c r="F7071" s="114"/>
      <c r="G7071" s="114"/>
      <c r="H7071" s="114" t="s">
        <v>86</v>
      </c>
      <c r="I7071" s="114" t="s">
        <v>19</v>
      </c>
      <c r="J7071" s="114" t="s">
        <v>8541</v>
      </c>
      <c r="K7071" s="114" t="s">
        <v>21</v>
      </c>
      <c r="L7071" s="114"/>
      <c r="M7071" s="114">
        <v>6</v>
      </c>
      <c r="N7071" s="114" t="s">
        <v>28</v>
      </c>
      <c r="O7071" s="114">
        <v>0</v>
      </c>
      <c r="P7071" s="114">
        <v>0</v>
      </c>
      <c r="Q7071" s="114">
        <v>0</v>
      </c>
    </row>
    <row r="7072" spans="1:17" hidden="1">
      <c r="A7072" s="116">
        <v>42489</v>
      </c>
      <c r="B7072" s="114" t="s">
        <v>8498</v>
      </c>
      <c r="C7072" s="116">
        <v>42490</v>
      </c>
      <c r="D7072" s="114" t="s">
        <v>6221</v>
      </c>
      <c r="E7072" s="114" t="s">
        <v>122</v>
      </c>
      <c r="F7072" s="114"/>
      <c r="G7072" s="114"/>
      <c r="H7072" s="114" t="s">
        <v>86</v>
      </c>
      <c r="I7072" s="114" t="s">
        <v>17</v>
      </c>
      <c r="J7072" s="114" t="s">
        <v>6222</v>
      </c>
      <c r="K7072" s="114"/>
      <c r="L7072" s="114" t="s">
        <v>20</v>
      </c>
      <c r="M7072" s="114">
        <v>-11</v>
      </c>
      <c r="N7072" s="114" t="s">
        <v>28</v>
      </c>
      <c r="O7072" s="114">
        <v>0</v>
      </c>
      <c r="P7072" s="114">
        <v>0</v>
      </c>
      <c r="Q7072" s="114">
        <v>0</v>
      </c>
    </row>
    <row r="7073" spans="1:17">
      <c r="A7073" s="116">
        <v>42486</v>
      </c>
      <c r="B7073" s="114" t="s">
        <v>8521</v>
      </c>
      <c r="C7073" s="116">
        <v>42486</v>
      </c>
      <c r="D7073" s="114" t="s">
        <v>8521</v>
      </c>
      <c r="E7073" s="114" t="s">
        <v>122</v>
      </c>
      <c r="F7073" s="114"/>
      <c r="G7073" s="114"/>
      <c r="H7073" s="114" t="s">
        <v>86</v>
      </c>
      <c r="I7073" s="114" t="s">
        <v>19</v>
      </c>
      <c r="J7073" s="114" t="s">
        <v>8522</v>
      </c>
      <c r="K7073" s="114" t="s">
        <v>21</v>
      </c>
      <c r="L7073" s="114"/>
      <c r="M7073" s="114">
        <v>6</v>
      </c>
      <c r="N7073" s="114" t="s">
        <v>28</v>
      </c>
      <c r="O7073" s="114">
        <v>0</v>
      </c>
      <c r="P7073" s="114">
        <v>0</v>
      </c>
      <c r="Q7073" s="114">
        <v>0</v>
      </c>
    </row>
    <row r="7074" spans="1:17">
      <c r="A7074" s="116">
        <v>42486</v>
      </c>
      <c r="B7074" s="114" t="s">
        <v>8529</v>
      </c>
      <c r="C7074" s="116">
        <v>42486</v>
      </c>
      <c r="D7074" s="114" t="s">
        <v>8529</v>
      </c>
      <c r="E7074" s="114" t="s">
        <v>122</v>
      </c>
      <c r="F7074" s="114"/>
      <c r="G7074" s="114"/>
      <c r="H7074" s="114" t="s">
        <v>86</v>
      </c>
      <c r="I7074" s="114" t="s">
        <v>19</v>
      </c>
      <c r="J7074" s="114" t="s">
        <v>8530</v>
      </c>
      <c r="K7074" s="114" t="s">
        <v>21</v>
      </c>
      <c r="L7074" s="114"/>
      <c r="M7074" s="114">
        <v>2</v>
      </c>
      <c r="N7074" s="114" t="s">
        <v>28</v>
      </c>
      <c r="O7074" s="114">
        <v>0</v>
      </c>
      <c r="P7074" s="114">
        <v>0</v>
      </c>
      <c r="Q7074" s="114">
        <v>0</v>
      </c>
    </row>
    <row r="7075" spans="1:17" hidden="1">
      <c r="A7075" s="116">
        <v>42490</v>
      </c>
      <c r="B7075" s="114" t="s">
        <v>8533</v>
      </c>
      <c r="C7075" s="116">
        <v>42490</v>
      </c>
      <c r="D7075" s="114" t="s">
        <v>8533</v>
      </c>
      <c r="E7075" s="114" t="s">
        <v>122</v>
      </c>
      <c r="F7075" s="114" t="s">
        <v>4336</v>
      </c>
      <c r="G7075" s="114" t="s">
        <v>8534</v>
      </c>
      <c r="H7075" s="114" t="s">
        <v>86</v>
      </c>
      <c r="I7075" s="114" t="s">
        <v>81</v>
      </c>
      <c r="J7075" s="114" t="s">
        <v>8535</v>
      </c>
      <c r="K7075" s="114"/>
      <c r="L7075" s="114" t="s">
        <v>20</v>
      </c>
      <c r="M7075" s="114">
        <v>-1</v>
      </c>
      <c r="N7075" s="114" t="s">
        <v>28</v>
      </c>
      <c r="O7075" s="114">
        <v>0</v>
      </c>
      <c r="P7075" s="114">
        <v>0</v>
      </c>
      <c r="Q7075" s="114">
        <v>0</v>
      </c>
    </row>
    <row r="7076" spans="1:17">
      <c r="A7076" s="116">
        <v>42475</v>
      </c>
      <c r="B7076" s="114" t="s">
        <v>8542</v>
      </c>
      <c r="C7076" s="116">
        <v>42475</v>
      </c>
      <c r="D7076" s="114" t="s">
        <v>8542</v>
      </c>
      <c r="E7076" s="114" t="s">
        <v>122</v>
      </c>
      <c r="F7076" s="114"/>
      <c r="G7076" s="114"/>
      <c r="H7076" s="114" t="s">
        <v>86</v>
      </c>
      <c r="I7076" s="114" t="s">
        <v>19</v>
      </c>
      <c r="J7076" s="114" t="s">
        <v>8543</v>
      </c>
      <c r="K7076" s="114" t="s">
        <v>21</v>
      </c>
      <c r="L7076" s="114"/>
      <c r="M7076" s="114">
        <v>2</v>
      </c>
      <c r="N7076" s="114" t="s">
        <v>28</v>
      </c>
      <c r="O7076" s="114">
        <v>0</v>
      </c>
      <c r="P7076" s="114">
        <v>0</v>
      </c>
      <c r="Q7076" s="114">
        <v>0</v>
      </c>
    </row>
    <row r="7077" spans="1:17">
      <c r="A7077" s="116">
        <v>42475</v>
      </c>
      <c r="B7077" s="114" t="s">
        <v>8542</v>
      </c>
      <c r="C7077" s="116">
        <v>42475</v>
      </c>
      <c r="D7077" s="114" t="s">
        <v>8542</v>
      </c>
      <c r="E7077" s="114" t="s">
        <v>122</v>
      </c>
      <c r="F7077" s="114"/>
      <c r="G7077" s="114"/>
      <c r="H7077" s="114" t="s">
        <v>86</v>
      </c>
      <c r="I7077" s="114" t="s">
        <v>19</v>
      </c>
      <c r="J7077" s="114" t="s">
        <v>8543</v>
      </c>
      <c r="K7077" s="114"/>
      <c r="L7077" s="114" t="s">
        <v>20</v>
      </c>
      <c r="M7077" s="114">
        <v>-2</v>
      </c>
      <c r="N7077" s="114" t="s">
        <v>28</v>
      </c>
      <c r="O7077" s="114">
        <v>0</v>
      </c>
      <c r="P7077" s="114">
        <v>0</v>
      </c>
      <c r="Q7077" s="114">
        <v>0</v>
      </c>
    </row>
    <row r="7078" spans="1:17">
      <c r="A7078" s="116">
        <v>42475</v>
      </c>
      <c r="B7078" s="114" t="s">
        <v>8540</v>
      </c>
      <c r="C7078" s="116">
        <v>42475</v>
      </c>
      <c r="D7078" s="114" t="s">
        <v>8540</v>
      </c>
      <c r="E7078" s="114" t="s">
        <v>122</v>
      </c>
      <c r="F7078" s="114"/>
      <c r="G7078" s="114"/>
      <c r="H7078" s="114" t="s">
        <v>86</v>
      </c>
      <c r="I7078" s="114" t="s">
        <v>19</v>
      </c>
      <c r="J7078" s="114" t="s">
        <v>8541</v>
      </c>
      <c r="K7078" s="114"/>
      <c r="L7078" s="114" t="s">
        <v>20</v>
      </c>
      <c r="M7078" s="114">
        <v>-6</v>
      </c>
      <c r="N7078" s="114" t="s">
        <v>28</v>
      </c>
      <c r="O7078" s="114">
        <v>0</v>
      </c>
      <c r="P7078" s="114">
        <v>0</v>
      </c>
      <c r="Q7078" s="114">
        <v>0</v>
      </c>
    </row>
    <row r="7079" spans="1:17" hidden="1">
      <c r="A7079" s="116">
        <v>42475</v>
      </c>
      <c r="B7079" s="114" t="s">
        <v>6434</v>
      </c>
      <c r="C7079" s="116">
        <v>42490</v>
      </c>
      <c r="D7079" s="114" t="s">
        <v>6435</v>
      </c>
      <c r="E7079" s="114" t="s">
        <v>122</v>
      </c>
      <c r="F7079" s="114"/>
      <c r="G7079" s="114"/>
      <c r="H7079" s="114" t="s">
        <v>86</v>
      </c>
      <c r="I7079" s="114" t="s">
        <v>17</v>
      </c>
      <c r="J7079" s="114" t="s">
        <v>6436</v>
      </c>
      <c r="K7079" s="114" t="s">
        <v>21</v>
      </c>
      <c r="L7079" s="114"/>
      <c r="M7079" s="114">
        <v>8</v>
      </c>
      <c r="N7079" s="114" t="s">
        <v>28</v>
      </c>
      <c r="O7079" s="114">
        <v>0</v>
      </c>
      <c r="P7079" s="114">
        <v>0</v>
      </c>
      <c r="Q7079" s="114">
        <v>0</v>
      </c>
    </row>
    <row r="7080" spans="1:17">
      <c r="A7080" s="116">
        <v>42486</v>
      </c>
      <c r="B7080" s="114" t="s">
        <v>8529</v>
      </c>
      <c r="C7080" s="116">
        <v>42486</v>
      </c>
      <c r="D7080" s="114" t="s">
        <v>8529</v>
      </c>
      <c r="E7080" s="114" t="s">
        <v>122</v>
      </c>
      <c r="F7080" s="114"/>
      <c r="G7080" s="114"/>
      <c r="H7080" s="114" t="s">
        <v>86</v>
      </c>
      <c r="I7080" s="114" t="s">
        <v>19</v>
      </c>
      <c r="J7080" s="114" t="s">
        <v>8530</v>
      </c>
      <c r="K7080" s="114"/>
      <c r="L7080" s="114" t="s">
        <v>20</v>
      </c>
      <c r="M7080" s="114">
        <v>-2</v>
      </c>
      <c r="N7080" s="114" t="s">
        <v>28</v>
      </c>
      <c r="O7080" s="114">
        <v>0</v>
      </c>
      <c r="P7080" s="114">
        <v>0</v>
      </c>
      <c r="Q7080" s="114">
        <v>0</v>
      </c>
    </row>
    <row r="7081" spans="1:17">
      <c r="A7081" s="116">
        <v>42486</v>
      </c>
      <c r="B7081" s="114" t="s">
        <v>8521</v>
      </c>
      <c r="C7081" s="116">
        <v>42486</v>
      </c>
      <c r="D7081" s="114" t="s">
        <v>8521</v>
      </c>
      <c r="E7081" s="114" t="s">
        <v>122</v>
      </c>
      <c r="F7081" s="114"/>
      <c r="G7081" s="114"/>
      <c r="H7081" s="114" t="s">
        <v>86</v>
      </c>
      <c r="I7081" s="114" t="s">
        <v>19</v>
      </c>
      <c r="J7081" s="114" t="s">
        <v>8522</v>
      </c>
      <c r="K7081" s="114"/>
      <c r="L7081" s="114" t="s">
        <v>20</v>
      </c>
      <c r="M7081" s="114">
        <v>-6</v>
      </c>
      <c r="N7081" s="114" t="s">
        <v>28</v>
      </c>
      <c r="O7081" s="114">
        <v>0</v>
      </c>
      <c r="P7081" s="114">
        <v>0</v>
      </c>
      <c r="Q7081" s="114">
        <v>0</v>
      </c>
    </row>
    <row r="7082" spans="1:17" hidden="1">
      <c r="A7082" s="116">
        <v>42486</v>
      </c>
      <c r="B7082" s="114" t="s">
        <v>6431</v>
      </c>
      <c r="C7082" s="116">
        <v>42490</v>
      </c>
      <c r="D7082" s="114" t="s">
        <v>6432</v>
      </c>
      <c r="E7082" s="114" t="s">
        <v>122</v>
      </c>
      <c r="F7082" s="114"/>
      <c r="G7082" s="114"/>
      <c r="H7082" s="114" t="s">
        <v>86</v>
      </c>
      <c r="I7082" s="114" t="s">
        <v>17</v>
      </c>
      <c r="J7082" s="114" t="s">
        <v>6433</v>
      </c>
      <c r="K7082" s="114" t="s">
        <v>21</v>
      </c>
      <c r="L7082" s="114"/>
      <c r="M7082" s="114">
        <v>8</v>
      </c>
      <c r="N7082" s="114" t="s">
        <v>28</v>
      </c>
      <c r="O7082" s="114">
        <v>0</v>
      </c>
      <c r="P7082" s="114">
        <v>0</v>
      </c>
      <c r="Q7082" s="114">
        <v>0</v>
      </c>
    </row>
    <row r="7083" spans="1:17">
      <c r="A7083" s="116">
        <v>42465</v>
      </c>
      <c r="B7083" s="114" t="s">
        <v>8544</v>
      </c>
      <c r="C7083" s="116">
        <v>42465</v>
      </c>
      <c r="D7083" s="114" t="s">
        <v>8544</v>
      </c>
      <c r="E7083" s="114" t="s">
        <v>123</v>
      </c>
      <c r="F7083" s="114"/>
      <c r="G7083" s="114"/>
      <c r="H7083" s="114" t="s">
        <v>88</v>
      </c>
      <c r="I7083" s="114" t="s">
        <v>19</v>
      </c>
      <c r="J7083" s="114" t="s">
        <v>8545</v>
      </c>
      <c r="K7083" s="114" t="s">
        <v>21</v>
      </c>
      <c r="L7083" s="114"/>
      <c r="M7083" s="114">
        <v>6</v>
      </c>
      <c r="N7083" s="114" t="s">
        <v>28</v>
      </c>
      <c r="O7083" s="114">
        <v>0</v>
      </c>
      <c r="P7083" s="114">
        <v>0</v>
      </c>
      <c r="Q7083" s="114">
        <v>0</v>
      </c>
    </row>
    <row r="7084" spans="1:17" hidden="1">
      <c r="A7084" s="116">
        <v>42489</v>
      </c>
      <c r="B7084" s="114" t="s">
        <v>8498</v>
      </c>
      <c r="C7084" s="116">
        <v>42490</v>
      </c>
      <c r="D7084" s="114" t="s">
        <v>6221</v>
      </c>
      <c r="E7084" s="114" t="s">
        <v>123</v>
      </c>
      <c r="F7084" s="114"/>
      <c r="G7084" s="114"/>
      <c r="H7084" s="114" t="s">
        <v>88</v>
      </c>
      <c r="I7084" s="114" t="s">
        <v>17</v>
      </c>
      <c r="J7084" s="114" t="s">
        <v>6222</v>
      </c>
      <c r="K7084" s="114"/>
      <c r="L7084" s="114" t="s">
        <v>20</v>
      </c>
      <c r="M7084" s="114">
        <v>-6</v>
      </c>
      <c r="N7084" s="114" t="s">
        <v>28</v>
      </c>
      <c r="O7084" s="114">
        <v>0</v>
      </c>
      <c r="P7084" s="114">
        <v>0</v>
      </c>
      <c r="Q7084" s="114">
        <v>0</v>
      </c>
    </row>
    <row r="7085" spans="1:17">
      <c r="A7085" s="116">
        <v>42465</v>
      </c>
      <c r="B7085" s="114" t="s">
        <v>8546</v>
      </c>
      <c r="C7085" s="116">
        <v>42465</v>
      </c>
      <c r="D7085" s="114" t="s">
        <v>8546</v>
      </c>
      <c r="E7085" s="114" t="s">
        <v>123</v>
      </c>
      <c r="F7085" s="114"/>
      <c r="G7085" s="114"/>
      <c r="H7085" s="114" t="s">
        <v>88</v>
      </c>
      <c r="I7085" s="114" t="s">
        <v>19</v>
      </c>
      <c r="J7085" s="114" t="s">
        <v>8547</v>
      </c>
      <c r="K7085" s="114" t="s">
        <v>21</v>
      </c>
      <c r="L7085" s="114"/>
      <c r="M7085" s="114">
        <v>2</v>
      </c>
      <c r="N7085" s="114" t="s">
        <v>28</v>
      </c>
      <c r="O7085" s="114">
        <v>0</v>
      </c>
      <c r="P7085" s="114">
        <v>0</v>
      </c>
      <c r="Q7085" s="114">
        <v>0</v>
      </c>
    </row>
    <row r="7086" spans="1:17" hidden="1">
      <c r="A7086" s="116">
        <v>42490</v>
      </c>
      <c r="B7086" s="114" t="s">
        <v>8533</v>
      </c>
      <c r="C7086" s="116">
        <v>42490</v>
      </c>
      <c r="D7086" s="114" t="s">
        <v>8533</v>
      </c>
      <c r="E7086" s="114" t="s">
        <v>123</v>
      </c>
      <c r="F7086" s="114" t="s">
        <v>4336</v>
      </c>
      <c r="G7086" s="114" t="s">
        <v>8534</v>
      </c>
      <c r="H7086" s="114" t="s">
        <v>88</v>
      </c>
      <c r="I7086" s="114" t="s">
        <v>81</v>
      </c>
      <c r="J7086" s="114" t="s">
        <v>8535</v>
      </c>
      <c r="K7086" s="114"/>
      <c r="L7086" s="114" t="s">
        <v>20</v>
      </c>
      <c r="M7086" s="114">
        <v>-3</v>
      </c>
      <c r="N7086" s="114" t="s">
        <v>28</v>
      </c>
      <c r="O7086" s="114">
        <v>0</v>
      </c>
      <c r="P7086" s="114">
        <v>0</v>
      </c>
      <c r="Q7086" s="114">
        <v>0</v>
      </c>
    </row>
    <row r="7087" spans="1:17">
      <c r="A7087" s="116">
        <v>42465</v>
      </c>
      <c r="B7087" s="114" t="s">
        <v>8544</v>
      </c>
      <c r="C7087" s="116">
        <v>42465</v>
      </c>
      <c r="D7087" s="114" t="s">
        <v>8544</v>
      </c>
      <c r="E7087" s="114" t="s">
        <v>123</v>
      </c>
      <c r="F7087" s="114"/>
      <c r="G7087" s="114"/>
      <c r="H7087" s="114" t="s">
        <v>88</v>
      </c>
      <c r="I7087" s="114" t="s">
        <v>19</v>
      </c>
      <c r="J7087" s="114" t="s">
        <v>8545</v>
      </c>
      <c r="K7087" s="114"/>
      <c r="L7087" s="114" t="s">
        <v>20</v>
      </c>
      <c r="M7087" s="114">
        <v>-6</v>
      </c>
      <c r="N7087" s="114" t="s">
        <v>28</v>
      </c>
      <c r="O7087" s="114">
        <v>0</v>
      </c>
      <c r="P7087" s="114">
        <v>0</v>
      </c>
      <c r="Q7087" s="114">
        <v>0</v>
      </c>
    </row>
    <row r="7088" spans="1:17">
      <c r="A7088" s="116">
        <v>42465</v>
      </c>
      <c r="B7088" s="114" t="s">
        <v>8546</v>
      </c>
      <c r="C7088" s="116">
        <v>42465</v>
      </c>
      <c r="D7088" s="114" t="s">
        <v>8546</v>
      </c>
      <c r="E7088" s="114" t="s">
        <v>123</v>
      </c>
      <c r="F7088" s="114"/>
      <c r="G7088" s="114"/>
      <c r="H7088" s="114" t="s">
        <v>88</v>
      </c>
      <c r="I7088" s="114" t="s">
        <v>19</v>
      </c>
      <c r="J7088" s="114" t="s">
        <v>8547</v>
      </c>
      <c r="K7088" s="114"/>
      <c r="L7088" s="114" t="s">
        <v>20</v>
      </c>
      <c r="M7088" s="114">
        <v>-2</v>
      </c>
      <c r="N7088" s="114" t="s">
        <v>28</v>
      </c>
      <c r="O7088" s="114">
        <v>0</v>
      </c>
      <c r="P7088" s="114">
        <v>0</v>
      </c>
      <c r="Q7088" s="114">
        <v>0</v>
      </c>
    </row>
    <row r="7089" spans="1:17" hidden="1">
      <c r="A7089" s="116">
        <v>42465</v>
      </c>
      <c r="B7089" s="114" t="s">
        <v>6440</v>
      </c>
      <c r="C7089" s="116">
        <v>42490</v>
      </c>
      <c r="D7089" s="114" t="s">
        <v>6441</v>
      </c>
      <c r="E7089" s="114" t="s">
        <v>123</v>
      </c>
      <c r="F7089" s="114"/>
      <c r="G7089" s="114"/>
      <c r="H7089" s="114" t="s">
        <v>88</v>
      </c>
      <c r="I7089" s="114" t="s">
        <v>17</v>
      </c>
      <c r="J7089" s="114" t="s">
        <v>6442</v>
      </c>
      <c r="K7089" s="114" t="s">
        <v>21</v>
      </c>
      <c r="L7089" s="114"/>
      <c r="M7089" s="114">
        <v>8</v>
      </c>
      <c r="N7089" s="114" t="s">
        <v>28</v>
      </c>
      <c r="O7089" s="114">
        <v>0</v>
      </c>
      <c r="P7089" s="114">
        <v>0</v>
      </c>
      <c r="Q7089" s="114">
        <v>0</v>
      </c>
    </row>
    <row r="7090" spans="1:17">
      <c r="A7090" s="116">
        <v>42465</v>
      </c>
      <c r="B7090" s="114" t="s">
        <v>8544</v>
      </c>
      <c r="C7090" s="116">
        <v>42465</v>
      </c>
      <c r="D7090" s="114" t="s">
        <v>8544</v>
      </c>
      <c r="E7090" s="114" t="s">
        <v>3066</v>
      </c>
      <c r="F7090" s="114"/>
      <c r="G7090" s="114"/>
      <c r="H7090" s="114" t="s">
        <v>90</v>
      </c>
      <c r="I7090" s="114" t="s">
        <v>19</v>
      </c>
      <c r="J7090" s="114" t="s">
        <v>8545</v>
      </c>
      <c r="K7090" s="114" t="s">
        <v>21</v>
      </c>
      <c r="L7090" s="114"/>
      <c r="M7090" s="114">
        <v>6</v>
      </c>
      <c r="N7090" s="114" t="s">
        <v>28</v>
      </c>
      <c r="O7090" s="114">
        <v>0</v>
      </c>
      <c r="P7090" s="114">
        <v>0</v>
      </c>
      <c r="Q7090" s="114">
        <v>0</v>
      </c>
    </row>
    <row r="7091" spans="1:17" hidden="1">
      <c r="A7091" s="116">
        <v>42489</v>
      </c>
      <c r="B7091" s="114" t="s">
        <v>8498</v>
      </c>
      <c r="C7091" s="116">
        <v>42490</v>
      </c>
      <c r="D7091" s="114" t="s">
        <v>6221</v>
      </c>
      <c r="E7091" s="114" t="s">
        <v>3066</v>
      </c>
      <c r="F7091" s="114"/>
      <c r="G7091" s="114"/>
      <c r="H7091" s="114" t="s">
        <v>90</v>
      </c>
      <c r="I7091" s="114" t="s">
        <v>17</v>
      </c>
      <c r="J7091" s="114" t="s">
        <v>6222</v>
      </c>
      <c r="K7091" s="114"/>
      <c r="L7091" s="114" t="s">
        <v>20</v>
      </c>
      <c r="M7091" s="114">
        <v>-6</v>
      </c>
      <c r="N7091" s="114" t="s">
        <v>28</v>
      </c>
      <c r="O7091" s="114">
        <v>0</v>
      </c>
      <c r="P7091" s="114">
        <v>0</v>
      </c>
      <c r="Q7091" s="114">
        <v>0</v>
      </c>
    </row>
    <row r="7092" spans="1:17">
      <c r="A7092" s="116">
        <v>42465</v>
      </c>
      <c r="B7092" s="114" t="s">
        <v>8546</v>
      </c>
      <c r="C7092" s="116">
        <v>42465</v>
      </c>
      <c r="D7092" s="114" t="s">
        <v>8546</v>
      </c>
      <c r="E7092" s="114" t="s">
        <v>3066</v>
      </c>
      <c r="F7092" s="114"/>
      <c r="G7092" s="114"/>
      <c r="H7092" s="114" t="s">
        <v>90</v>
      </c>
      <c r="I7092" s="114" t="s">
        <v>19</v>
      </c>
      <c r="J7092" s="114" t="s">
        <v>8547</v>
      </c>
      <c r="K7092" s="114" t="s">
        <v>21</v>
      </c>
      <c r="L7092" s="114"/>
      <c r="M7092" s="114">
        <v>2</v>
      </c>
      <c r="N7092" s="114" t="s">
        <v>28</v>
      </c>
      <c r="O7092" s="114">
        <v>0</v>
      </c>
      <c r="P7092" s="114">
        <v>0</v>
      </c>
      <c r="Q7092" s="114">
        <v>0</v>
      </c>
    </row>
    <row r="7093" spans="1:17">
      <c r="A7093" s="116">
        <v>42465</v>
      </c>
      <c r="B7093" s="114" t="s">
        <v>8546</v>
      </c>
      <c r="C7093" s="116">
        <v>42465</v>
      </c>
      <c r="D7093" s="114" t="s">
        <v>8546</v>
      </c>
      <c r="E7093" s="114" t="s">
        <v>3066</v>
      </c>
      <c r="F7093" s="114"/>
      <c r="G7093" s="114"/>
      <c r="H7093" s="114" t="s">
        <v>90</v>
      </c>
      <c r="I7093" s="114" t="s">
        <v>19</v>
      </c>
      <c r="J7093" s="114" t="s">
        <v>8547</v>
      </c>
      <c r="K7093" s="114"/>
      <c r="L7093" s="114" t="s">
        <v>20</v>
      </c>
      <c r="M7093" s="114">
        <v>-2</v>
      </c>
      <c r="N7093" s="114" t="s">
        <v>28</v>
      </c>
      <c r="O7093" s="114">
        <v>0</v>
      </c>
      <c r="P7093" s="114">
        <v>0</v>
      </c>
      <c r="Q7093" s="114">
        <v>0</v>
      </c>
    </row>
    <row r="7094" spans="1:17" hidden="1">
      <c r="A7094" s="116">
        <v>42465</v>
      </c>
      <c r="B7094" s="114" t="s">
        <v>6450</v>
      </c>
      <c r="C7094" s="116">
        <v>42490</v>
      </c>
      <c r="D7094" s="114" t="s">
        <v>6448</v>
      </c>
      <c r="E7094" s="114" t="s">
        <v>3066</v>
      </c>
      <c r="F7094" s="114"/>
      <c r="G7094" s="114"/>
      <c r="H7094" s="114" t="s">
        <v>90</v>
      </c>
      <c r="I7094" s="114" t="s">
        <v>17</v>
      </c>
      <c r="J7094" s="114" t="s">
        <v>6449</v>
      </c>
      <c r="K7094" s="114" t="s">
        <v>21</v>
      </c>
      <c r="L7094" s="114"/>
      <c r="M7094" s="114">
        <v>8</v>
      </c>
      <c r="N7094" s="114" t="s">
        <v>28</v>
      </c>
      <c r="O7094" s="114">
        <v>0</v>
      </c>
      <c r="P7094" s="114">
        <v>0</v>
      </c>
      <c r="Q7094" s="114">
        <v>0</v>
      </c>
    </row>
    <row r="7095" spans="1:17">
      <c r="A7095" s="116">
        <v>42465</v>
      </c>
      <c r="B7095" s="114" t="s">
        <v>8544</v>
      </c>
      <c r="C7095" s="116">
        <v>42465</v>
      </c>
      <c r="D7095" s="114" t="s">
        <v>8544</v>
      </c>
      <c r="E7095" s="114" t="s">
        <v>3066</v>
      </c>
      <c r="F7095" s="114"/>
      <c r="G7095" s="114"/>
      <c r="H7095" s="114" t="s">
        <v>90</v>
      </c>
      <c r="I7095" s="114" t="s">
        <v>19</v>
      </c>
      <c r="J7095" s="114" t="s">
        <v>8545</v>
      </c>
      <c r="K7095" s="114"/>
      <c r="L7095" s="114" t="s">
        <v>20</v>
      </c>
      <c r="M7095" s="114">
        <v>-6</v>
      </c>
      <c r="N7095" s="114" t="s">
        <v>28</v>
      </c>
      <c r="O7095" s="114">
        <v>0</v>
      </c>
      <c r="P7095" s="114">
        <v>0</v>
      </c>
      <c r="Q7095" s="114">
        <v>0</v>
      </c>
    </row>
    <row r="7096" spans="1:17" hidden="1">
      <c r="A7096" s="116">
        <v>42489</v>
      </c>
      <c r="B7096" s="114" t="s">
        <v>8498</v>
      </c>
      <c r="C7096" s="116">
        <v>42490</v>
      </c>
      <c r="D7096" s="114" t="s">
        <v>6221</v>
      </c>
      <c r="E7096" s="114" t="s">
        <v>3067</v>
      </c>
      <c r="F7096" s="114"/>
      <c r="G7096" s="114"/>
      <c r="H7096" s="114" t="s">
        <v>933</v>
      </c>
      <c r="I7096" s="114" t="s">
        <v>17</v>
      </c>
      <c r="J7096" s="114" t="s">
        <v>6222</v>
      </c>
      <c r="K7096" s="114"/>
      <c r="L7096" s="114" t="s">
        <v>20</v>
      </c>
      <c r="M7096" s="114">
        <v>-7</v>
      </c>
      <c r="N7096" s="114" t="s">
        <v>28</v>
      </c>
      <c r="O7096" s="114">
        <v>0</v>
      </c>
      <c r="P7096" s="114">
        <v>0</v>
      </c>
      <c r="Q7096" s="114">
        <v>0</v>
      </c>
    </row>
    <row r="7097" spans="1:17" hidden="1">
      <c r="A7097" s="116">
        <v>42489</v>
      </c>
      <c r="B7097" s="114" t="s">
        <v>8498</v>
      </c>
      <c r="C7097" s="116">
        <v>42490</v>
      </c>
      <c r="D7097" s="114" t="s">
        <v>6221</v>
      </c>
      <c r="E7097" s="114" t="s">
        <v>153</v>
      </c>
      <c r="F7097" s="114"/>
      <c r="G7097" s="114"/>
      <c r="H7097" s="114" t="s">
        <v>402</v>
      </c>
      <c r="I7097" s="114" t="s">
        <v>17</v>
      </c>
      <c r="J7097" s="114" t="s">
        <v>6222</v>
      </c>
      <c r="K7097" s="114"/>
      <c r="L7097" s="114" t="s">
        <v>20</v>
      </c>
      <c r="M7097" s="114">
        <v>-5</v>
      </c>
      <c r="N7097" s="114" t="s">
        <v>28</v>
      </c>
      <c r="O7097" s="114">
        <v>0</v>
      </c>
      <c r="P7097" s="114">
        <v>0</v>
      </c>
      <c r="Q7097" s="114">
        <v>0</v>
      </c>
    </row>
    <row r="7098" spans="1:17">
      <c r="A7098" s="116">
        <v>42481</v>
      </c>
      <c r="B7098" s="114" t="s">
        <v>8519</v>
      </c>
      <c r="C7098" s="116">
        <v>42481</v>
      </c>
      <c r="D7098" s="114" t="s">
        <v>8519</v>
      </c>
      <c r="E7098" s="114" t="s">
        <v>153</v>
      </c>
      <c r="F7098" s="114"/>
      <c r="G7098" s="114"/>
      <c r="H7098" s="114" t="s">
        <v>402</v>
      </c>
      <c r="I7098" s="114" t="s">
        <v>19</v>
      </c>
      <c r="J7098" s="114" t="s">
        <v>8520</v>
      </c>
      <c r="K7098" s="114" t="s">
        <v>21</v>
      </c>
      <c r="L7098" s="114"/>
      <c r="M7098" s="114">
        <v>6</v>
      </c>
      <c r="N7098" s="114" t="s">
        <v>28</v>
      </c>
      <c r="O7098" s="114">
        <v>0</v>
      </c>
      <c r="P7098" s="114">
        <v>0</v>
      </c>
      <c r="Q7098" s="114">
        <v>0</v>
      </c>
    </row>
    <row r="7099" spans="1:17">
      <c r="A7099" s="116">
        <v>42481</v>
      </c>
      <c r="B7099" s="114" t="s">
        <v>8527</v>
      </c>
      <c r="C7099" s="116">
        <v>42481</v>
      </c>
      <c r="D7099" s="114" t="s">
        <v>8527</v>
      </c>
      <c r="E7099" s="114" t="s">
        <v>153</v>
      </c>
      <c r="F7099" s="114"/>
      <c r="G7099" s="114"/>
      <c r="H7099" s="114" t="s">
        <v>402</v>
      </c>
      <c r="I7099" s="114" t="s">
        <v>19</v>
      </c>
      <c r="J7099" s="114" t="s">
        <v>8528</v>
      </c>
      <c r="K7099" s="114" t="s">
        <v>21</v>
      </c>
      <c r="L7099" s="114"/>
      <c r="M7099" s="114">
        <v>2</v>
      </c>
      <c r="N7099" s="114" t="s">
        <v>28</v>
      </c>
      <c r="O7099" s="114">
        <v>0</v>
      </c>
      <c r="P7099" s="114">
        <v>0</v>
      </c>
      <c r="Q7099" s="114">
        <v>0</v>
      </c>
    </row>
    <row r="7100" spans="1:17">
      <c r="A7100" s="116">
        <v>42481</v>
      </c>
      <c r="B7100" s="114" t="s">
        <v>8527</v>
      </c>
      <c r="C7100" s="116">
        <v>42481</v>
      </c>
      <c r="D7100" s="114" t="s">
        <v>8527</v>
      </c>
      <c r="E7100" s="114" t="s">
        <v>153</v>
      </c>
      <c r="F7100" s="114"/>
      <c r="G7100" s="114"/>
      <c r="H7100" s="114" t="s">
        <v>402</v>
      </c>
      <c r="I7100" s="114" t="s">
        <v>19</v>
      </c>
      <c r="J7100" s="114" t="s">
        <v>8528</v>
      </c>
      <c r="K7100" s="114"/>
      <c r="L7100" s="114" t="s">
        <v>20</v>
      </c>
      <c r="M7100" s="114">
        <v>-2</v>
      </c>
      <c r="N7100" s="114" t="s">
        <v>28</v>
      </c>
      <c r="O7100" s="114">
        <v>0</v>
      </c>
      <c r="P7100" s="114">
        <v>0</v>
      </c>
      <c r="Q7100" s="114">
        <v>0</v>
      </c>
    </row>
    <row r="7101" spans="1:17">
      <c r="A7101" s="116">
        <v>42481</v>
      </c>
      <c r="B7101" s="114" t="s">
        <v>8519</v>
      </c>
      <c r="C7101" s="116">
        <v>42481</v>
      </c>
      <c r="D7101" s="114" t="s">
        <v>8519</v>
      </c>
      <c r="E7101" s="114" t="s">
        <v>153</v>
      </c>
      <c r="F7101" s="114"/>
      <c r="G7101" s="114"/>
      <c r="H7101" s="114" t="s">
        <v>402</v>
      </c>
      <c r="I7101" s="114" t="s">
        <v>19</v>
      </c>
      <c r="J7101" s="114" t="s">
        <v>8520</v>
      </c>
      <c r="K7101" s="114"/>
      <c r="L7101" s="114" t="s">
        <v>20</v>
      </c>
      <c r="M7101" s="114">
        <v>-6</v>
      </c>
      <c r="N7101" s="114" t="s">
        <v>28</v>
      </c>
      <c r="O7101" s="114">
        <v>0</v>
      </c>
      <c r="P7101" s="114">
        <v>0</v>
      </c>
      <c r="Q7101" s="114">
        <v>0</v>
      </c>
    </row>
    <row r="7102" spans="1:17" hidden="1">
      <c r="A7102" s="116">
        <v>42481</v>
      </c>
      <c r="B7102" s="114" t="s">
        <v>6454</v>
      </c>
      <c r="C7102" s="116">
        <v>42490</v>
      </c>
      <c r="D7102" s="114" t="s">
        <v>6455</v>
      </c>
      <c r="E7102" s="114" t="s">
        <v>153</v>
      </c>
      <c r="F7102" s="114"/>
      <c r="G7102" s="114"/>
      <c r="H7102" s="114" t="s">
        <v>402</v>
      </c>
      <c r="I7102" s="114" t="s">
        <v>17</v>
      </c>
      <c r="J7102" s="114" t="s">
        <v>6456</v>
      </c>
      <c r="K7102" s="114" t="s">
        <v>21</v>
      </c>
      <c r="L7102" s="114"/>
      <c r="M7102" s="114">
        <v>8</v>
      </c>
      <c r="N7102" s="114" t="s">
        <v>28</v>
      </c>
      <c r="O7102" s="114">
        <v>0</v>
      </c>
      <c r="P7102" s="114">
        <v>0</v>
      </c>
      <c r="Q7102" s="114">
        <v>0</v>
      </c>
    </row>
    <row r="7103" spans="1:17" hidden="1">
      <c r="A7103" s="116">
        <v>42489</v>
      </c>
      <c r="B7103" s="114" t="s">
        <v>8498</v>
      </c>
      <c r="C7103" s="116">
        <v>42490</v>
      </c>
      <c r="D7103" s="114" t="s">
        <v>6221</v>
      </c>
      <c r="E7103" s="114" t="s">
        <v>290</v>
      </c>
      <c r="F7103" s="114"/>
      <c r="G7103" s="114"/>
      <c r="H7103" s="114" t="s">
        <v>530</v>
      </c>
      <c r="I7103" s="114" t="s">
        <v>17</v>
      </c>
      <c r="J7103" s="114" t="s">
        <v>6222</v>
      </c>
      <c r="K7103" s="114"/>
      <c r="L7103" s="114" t="s">
        <v>20</v>
      </c>
      <c r="M7103" s="114">
        <v>-1</v>
      </c>
      <c r="N7103" s="114" t="s">
        <v>28</v>
      </c>
      <c r="O7103" s="114">
        <v>0</v>
      </c>
      <c r="P7103" s="114">
        <v>0</v>
      </c>
      <c r="Q7103" s="114">
        <v>0</v>
      </c>
    </row>
    <row r="7104" spans="1:17" hidden="1">
      <c r="A7104" s="116">
        <v>42489</v>
      </c>
      <c r="B7104" s="114" t="s">
        <v>8498</v>
      </c>
      <c r="C7104" s="116">
        <v>42490</v>
      </c>
      <c r="D7104" s="114" t="s">
        <v>6221</v>
      </c>
      <c r="E7104" s="114" t="s">
        <v>3068</v>
      </c>
      <c r="F7104" s="114"/>
      <c r="G7104" s="114"/>
      <c r="H7104" s="114" t="s">
        <v>629</v>
      </c>
      <c r="I7104" s="114" t="s">
        <v>17</v>
      </c>
      <c r="J7104" s="114" t="s">
        <v>6222</v>
      </c>
      <c r="K7104" s="114"/>
      <c r="L7104" s="114" t="s">
        <v>20</v>
      </c>
      <c r="M7104" s="114">
        <v>-6</v>
      </c>
      <c r="N7104" s="114" t="s">
        <v>28</v>
      </c>
      <c r="O7104" s="114">
        <v>0</v>
      </c>
      <c r="P7104" s="114">
        <v>0</v>
      </c>
      <c r="Q7104" s="114">
        <v>0</v>
      </c>
    </row>
    <row r="7105" spans="1:17">
      <c r="A7105" s="116">
        <v>42486</v>
      </c>
      <c r="B7105" s="114" t="s">
        <v>8521</v>
      </c>
      <c r="C7105" s="116">
        <v>42486</v>
      </c>
      <c r="D7105" s="114" t="s">
        <v>8521</v>
      </c>
      <c r="E7105" s="114" t="s">
        <v>3068</v>
      </c>
      <c r="F7105" s="114"/>
      <c r="G7105" s="114"/>
      <c r="H7105" s="114" t="s">
        <v>629</v>
      </c>
      <c r="I7105" s="114" t="s">
        <v>19</v>
      </c>
      <c r="J7105" s="114" t="s">
        <v>8522</v>
      </c>
      <c r="K7105" s="114" t="s">
        <v>21</v>
      </c>
      <c r="L7105" s="114"/>
      <c r="M7105" s="114">
        <v>6</v>
      </c>
      <c r="N7105" s="114" t="s">
        <v>28</v>
      </c>
      <c r="O7105" s="114">
        <v>0</v>
      </c>
      <c r="P7105" s="114">
        <v>0</v>
      </c>
      <c r="Q7105" s="114">
        <v>0</v>
      </c>
    </row>
    <row r="7106" spans="1:17">
      <c r="A7106" s="116">
        <v>42486</v>
      </c>
      <c r="B7106" s="114" t="s">
        <v>8529</v>
      </c>
      <c r="C7106" s="116">
        <v>42486</v>
      </c>
      <c r="D7106" s="114" t="s">
        <v>8529</v>
      </c>
      <c r="E7106" s="114" t="s">
        <v>3068</v>
      </c>
      <c r="F7106" s="114"/>
      <c r="G7106" s="114"/>
      <c r="H7106" s="114" t="s">
        <v>629</v>
      </c>
      <c r="I7106" s="114" t="s">
        <v>19</v>
      </c>
      <c r="J7106" s="114" t="s">
        <v>8530</v>
      </c>
      <c r="K7106" s="114" t="s">
        <v>21</v>
      </c>
      <c r="L7106" s="114"/>
      <c r="M7106" s="114">
        <v>2</v>
      </c>
      <c r="N7106" s="114" t="s">
        <v>28</v>
      </c>
      <c r="O7106" s="114">
        <v>0</v>
      </c>
      <c r="P7106" s="114">
        <v>0</v>
      </c>
      <c r="Q7106" s="114">
        <v>0</v>
      </c>
    </row>
    <row r="7107" spans="1:17" hidden="1">
      <c r="A7107" s="116">
        <v>42490</v>
      </c>
      <c r="B7107" s="114" t="s">
        <v>8533</v>
      </c>
      <c r="C7107" s="116">
        <v>42490</v>
      </c>
      <c r="D7107" s="114" t="s">
        <v>8533</v>
      </c>
      <c r="E7107" s="114" t="s">
        <v>3068</v>
      </c>
      <c r="F7107" s="114" t="s">
        <v>4336</v>
      </c>
      <c r="G7107" s="114" t="s">
        <v>8534</v>
      </c>
      <c r="H7107" s="114" t="s">
        <v>629</v>
      </c>
      <c r="I7107" s="114" t="s">
        <v>81</v>
      </c>
      <c r="J7107" s="114" t="s">
        <v>8535</v>
      </c>
      <c r="K7107" s="114"/>
      <c r="L7107" s="114" t="s">
        <v>20</v>
      </c>
      <c r="M7107" s="114">
        <v>-1</v>
      </c>
      <c r="N7107" s="114" t="s">
        <v>28</v>
      </c>
      <c r="O7107" s="114">
        <v>0</v>
      </c>
      <c r="P7107" s="114">
        <v>0</v>
      </c>
      <c r="Q7107" s="114">
        <v>0</v>
      </c>
    </row>
    <row r="7108" spans="1:17">
      <c r="A7108" s="116">
        <v>42486</v>
      </c>
      <c r="B7108" s="114" t="s">
        <v>8521</v>
      </c>
      <c r="C7108" s="116">
        <v>42486</v>
      </c>
      <c r="D7108" s="114" t="s">
        <v>8521</v>
      </c>
      <c r="E7108" s="114" t="s">
        <v>3068</v>
      </c>
      <c r="F7108" s="114"/>
      <c r="G7108" s="114"/>
      <c r="H7108" s="114" t="s">
        <v>629</v>
      </c>
      <c r="I7108" s="114" t="s">
        <v>19</v>
      </c>
      <c r="J7108" s="114" t="s">
        <v>8522</v>
      </c>
      <c r="K7108" s="114"/>
      <c r="L7108" s="114" t="s">
        <v>20</v>
      </c>
      <c r="M7108" s="114">
        <v>-6</v>
      </c>
      <c r="N7108" s="114" t="s">
        <v>28</v>
      </c>
      <c r="O7108" s="114">
        <v>0</v>
      </c>
      <c r="P7108" s="114">
        <v>0</v>
      </c>
      <c r="Q7108" s="114">
        <v>0</v>
      </c>
    </row>
    <row r="7109" spans="1:17">
      <c r="A7109" s="116">
        <v>42486</v>
      </c>
      <c r="B7109" s="114" t="s">
        <v>8529</v>
      </c>
      <c r="C7109" s="116">
        <v>42486</v>
      </c>
      <c r="D7109" s="114" t="s">
        <v>8529</v>
      </c>
      <c r="E7109" s="114" t="s">
        <v>3068</v>
      </c>
      <c r="F7109" s="114"/>
      <c r="G7109" s="114"/>
      <c r="H7109" s="114" t="s">
        <v>629</v>
      </c>
      <c r="I7109" s="114" t="s">
        <v>19</v>
      </c>
      <c r="J7109" s="114" t="s">
        <v>8530</v>
      </c>
      <c r="K7109" s="114"/>
      <c r="L7109" s="114" t="s">
        <v>20</v>
      </c>
      <c r="M7109" s="114">
        <v>-2</v>
      </c>
      <c r="N7109" s="114" t="s">
        <v>28</v>
      </c>
      <c r="O7109" s="114">
        <v>0</v>
      </c>
      <c r="P7109" s="114">
        <v>0</v>
      </c>
      <c r="Q7109" s="114">
        <v>0</v>
      </c>
    </row>
    <row r="7110" spans="1:17" hidden="1">
      <c r="A7110" s="116">
        <v>42486</v>
      </c>
      <c r="B7110" s="114" t="s">
        <v>6463</v>
      </c>
      <c r="C7110" s="116">
        <v>42490</v>
      </c>
      <c r="D7110" s="114" t="s">
        <v>6464</v>
      </c>
      <c r="E7110" s="114" t="s">
        <v>3068</v>
      </c>
      <c r="F7110" s="114"/>
      <c r="G7110" s="114"/>
      <c r="H7110" s="114" t="s">
        <v>629</v>
      </c>
      <c r="I7110" s="114" t="s">
        <v>17</v>
      </c>
      <c r="J7110" s="114" t="s">
        <v>6465</v>
      </c>
      <c r="K7110" s="114" t="s">
        <v>21</v>
      </c>
      <c r="L7110" s="114"/>
      <c r="M7110" s="114">
        <v>8</v>
      </c>
      <c r="N7110" s="114" t="s">
        <v>28</v>
      </c>
      <c r="O7110" s="114">
        <v>0</v>
      </c>
      <c r="P7110" s="114">
        <v>0</v>
      </c>
      <c r="Q7110" s="114">
        <v>0</v>
      </c>
    </row>
    <row r="7111" spans="1:17" hidden="1">
      <c r="A7111" s="116">
        <v>42489</v>
      </c>
      <c r="B7111" s="114" t="s">
        <v>8498</v>
      </c>
      <c r="C7111" s="116">
        <v>42490</v>
      </c>
      <c r="D7111" s="114" t="s">
        <v>6221</v>
      </c>
      <c r="E7111" s="114" t="s">
        <v>409</v>
      </c>
      <c r="F7111" s="114"/>
      <c r="G7111" s="114"/>
      <c r="H7111" s="114" t="s">
        <v>754</v>
      </c>
      <c r="I7111" s="114" t="s">
        <v>17</v>
      </c>
      <c r="J7111" s="114" t="s">
        <v>6222</v>
      </c>
      <c r="K7111" s="114"/>
      <c r="L7111" s="114" t="s">
        <v>20</v>
      </c>
      <c r="M7111" s="114">
        <v>-1</v>
      </c>
      <c r="N7111" s="114" t="s">
        <v>28</v>
      </c>
      <c r="O7111" s="114">
        <v>0</v>
      </c>
      <c r="P7111" s="114">
        <v>0</v>
      </c>
      <c r="Q7111" s="114">
        <v>0</v>
      </c>
    </row>
    <row r="7112" spans="1:17" hidden="1">
      <c r="A7112" s="116">
        <v>42489</v>
      </c>
      <c r="B7112" s="114" t="s">
        <v>8498</v>
      </c>
      <c r="C7112" s="116">
        <v>42490</v>
      </c>
      <c r="D7112" s="114" t="s">
        <v>6221</v>
      </c>
      <c r="E7112" s="114" t="s">
        <v>4302</v>
      </c>
      <c r="F7112" s="114"/>
      <c r="G7112" s="114"/>
      <c r="H7112" s="114" t="s">
        <v>4056</v>
      </c>
      <c r="I7112" s="114" t="s">
        <v>17</v>
      </c>
      <c r="J7112" s="114" t="s">
        <v>6222</v>
      </c>
      <c r="K7112" s="114"/>
      <c r="L7112" s="114" t="s">
        <v>20</v>
      </c>
      <c r="M7112" s="114">
        <v>-5</v>
      </c>
      <c r="N7112" s="114" t="s">
        <v>28</v>
      </c>
      <c r="O7112" s="114">
        <v>0</v>
      </c>
      <c r="P7112" s="114">
        <v>0</v>
      </c>
      <c r="Q7112" s="114">
        <v>0</v>
      </c>
    </row>
    <row r="7113" spans="1:17">
      <c r="A7113" s="116">
        <v>42473</v>
      </c>
      <c r="B7113" s="114" t="s">
        <v>8536</v>
      </c>
      <c r="C7113" s="116">
        <v>42473</v>
      </c>
      <c r="D7113" s="114" t="s">
        <v>8536</v>
      </c>
      <c r="E7113" s="114" t="s">
        <v>4302</v>
      </c>
      <c r="F7113" s="114"/>
      <c r="G7113" s="114"/>
      <c r="H7113" s="114" t="s">
        <v>4056</v>
      </c>
      <c r="I7113" s="114" t="s">
        <v>19</v>
      </c>
      <c r="J7113" s="114" t="s">
        <v>8537</v>
      </c>
      <c r="K7113" s="114" t="s">
        <v>21</v>
      </c>
      <c r="L7113" s="114"/>
      <c r="M7113" s="114">
        <v>6</v>
      </c>
      <c r="N7113" s="114" t="s">
        <v>28</v>
      </c>
      <c r="O7113" s="114">
        <v>0</v>
      </c>
      <c r="P7113" s="114">
        <v>0</v>
      </c>
      <c r="Q7113" s="114">
        <v>0</v>
      </c>
    </row>
    <row r="7114" spans="1:17">
      <c r="A7114" s="116">
        <v>42473</v>
      </c>
      <c r="B7114" s="114" t="s">
        <v>8538</v>
      </c>
      <c r="C7114" s="116">
        <v>42473</v>
      </c>
      <c r="D7114" s="114" t="s">
        <v>8538</v>
      </c>
      <c r="E7114" s="114" t="s">
        <v>4302</v>
      </c>
      <c r="F7114" s="114"/>
      <c r="G7114" s="114"/>
      <c r="H7114" s="114" t="s">
        <v>4056</v>
      </c>
      <c r="I7114" s="114" t="s">
        <v>19</v>
      </c>
      <c r="J7114" s="114" t="s">
        <v>8539</v>
      </c>
      <c r="K7114" s="114" t="s">
        <v>21</v>
      </c>
      <c r="L7114" s="114"/>
      <c r="M7114" s="114">
        <v>4</v>
      </c>
      <c r="N7114" s="114" t="s">
        <v>28</v>
      </c>
      <c r="O7114" s="114">
        <v>0</v>
      </c>
      <c r="P7114" s="114">
        <v>0</v>
      </c>
      <c r="Q7114" s="114">
        <v>0</v>
      </c>
    </row>
    <row r="7115" spans="1:17">
      <c r="A7115" s="116">
        <v>42473</v>
      </c>
      <c r="B7115" s="114" t="s">
        <v>8536</v>
      </c>
      <c r="C7115" s="116">
        <v>42473</v>
      </c>
      <c r="D7115" s="114" t="s">
        <v>8536</v>
      </c>
      <c r="E7115" s="114" t="s">
        <v>4302</v>
      </c>
      <c r="F7115" s="114"/>
      <c r="G7115" s="114"/>
      <c r="H7115" s="114" t="s">
        <v>4056</v>
      </c>
      <c r="I7115" s="114" t="s">
        <v>19</v>
      </c>
      <c r="J7115" s="114" t="s">
        <v>8537</v>
      </c>
      <c r="K7115" s="114"/>
      <c r="L7115" s="114" t="s">
        <v>20</v>
      </c>
      <c r="M7115" s="114">
        <v>-6</v>
      </c>
      <c r="N7115" s="114" t="s">
        <v>28</v>
      </c>
      <c r="O7115" s="114">
        <v>0</v>
      </c>
      <c r="P7115" s="114">
        <v>0</v>
      </c>
      <c r="Q7115" s="114">
        <v>0</v>
      </c>
    </row>
    <row r="7116" spans="1:17">
      <c r="A7116" s="116">
        <v>42473</v>
      </c>
      <c r="B7116" s="114" t="s">
        <v>8538</v>
      </c>
      <c r="C7116" s="116">
        <v>42473</v>
      </c>
      <c r="D7116" s="114" t="s">
        <v>8538</v>
      </c>
      <c r="E7116" s="114" t="s">
        <v>4302</v>
      </c>
      <c r="F7116" s="114"/>
      <c r="G7116" s="114"/>
      <c r="H7116" s="114" t="s">
        <v>4056</v>
      </c>
      <c r="I7116" s="114" t="s">
        <v>19</v>
      </c>
      <c r="J7116" s="114" t="s">
        <v>8539</v>
      </c>
      <c r="K7116" s="114"/>
      <c r="L7116" s="114" t="s">
        <v>20</v>
      </c>
      <c r="M7116" s="114">
        <v>-4</v>
      </c>
      <c r="N7116" s="114" t="s">
        <v>28</v>
      </c>
      <c r="O7116" s="114">
        <v>0</v>
      </c>
      <c r="P7116" s="114">
        <v>0</v>
      </c>
      <c r="Q7116" s="114">
        <v>0</v>
      </c>
    </row>
    <row r="7117" spans="1:17" hidden="1">
      <c r="A7117" s="116">
        <v>42473</v>
      </c>
      <c r="B7117" s="114" t="s">
        <v>6496</v>
      </c>
      <c r="C7117" s="116">
        <v>42473</v>
      </c>
      <c r="D7117" s="114" t="s">
        <v>6494</v>
      </c>
      <c r="E7117" s="114" t="s">
        <v>4302</v>
      </c>
      <c r="F7117" s="114"/>
      <c r="G7117" s="114"/>
      <c r="H7117" s="114" t="s">
        <v>4056</v>
      </c>
      <c r="I7117" s="114" t="s">
        <v>17</v>
      </c>
      <c r="J7117" s="114" t="s">
        <v>6495</v>
      </c>
      <c r="K7117" s="114" t="s">
        <v>21</v>
      </c>
      <c r="L7117" s="114"/>
      <c r="M7117" s="114">
        <v>10</v>
      </c>
      <c r="N7117" s="114" t="s">
        <v>28</v>
      </c>
      <c r="O7117" s="114">
        <v>0</v>
      </c>
      <c r="P7117" s="114">
        <v>0</v>
      </c>
      <c r="Q7117" s="114">
        <v>0</v>
      </c>
    </row>
    <row r="7118" spans="1:17">
      <c r="A7118" s="116">
        <v>42475</v>
      </c>
      <c r="B7118" s="114" t="s">
        <v>8540</v>
      </c>
      <c r="C7118" s="116">
        <v>42475</v>
      </c>
      <c r="D7118" s="114" t="s">
        <v>8540</v>
      </c>
      <c r="E7118" s="114" t="s">
        <v>3069</v>
      </c>
      <c r="F7118" s="114"/>
      <c r="G7118" s="114"/>
      <c r="H7118" s="114" t="s">
        <v>260</v>
      </c>
      <c r="I7118" s="114" t="s">
        <v>19</v>
      </c>
      <c r="J7118" s="114" t="s">
        <v>8541</v>
      </c>
      <c r="K7118" s="114" t="s">
        <v>21</v>
      </c>
      <c r="L7118" s="114"/>
      <c r="M7118" s="114">
        <v>2</v>
      </c>
      <c r="N7118" s="114" t="s">
        <v>28</v>
      </c>
      <c r="O7118" s="114">
        <v>0</v>
      </c>
      <c r="P7118" s="114">
        <v>0</v>
      </c>
      <c r="Q7118" s="114">
        <v>0</v>
      </c>
    </row>
    <row r="7119" spans="1:17">
      <c r="A7119" s="116">
        <v>42479</v>
      </c>
      <c r="B7119" s="114" t="s">
        <v>8548</v>
      </c>
      <c r="C7119" s="116">
        <v>42479</v>
      </c>
      <c r="D7119" s="114" t="s">
        <v>8548</v>
      </c>
      <c r="E7119" s="114" t="s">
        <v>3069</v>
      </c>
      <c r="F7119" s="114"/>
      <c r="G7119" s="114"/>
      <c r="H7119" s="114" t="s">
        <v>260</v>
      </c>
      <c r="I7119" s="114" t="s">
        <v>19</v>
      </c>
      <c r="J7119" s="114" t="s">
        <v>8549</v>
      </c>
      <c r="K7119" s="114" t="s">
        <v>21</v>
      </c>
      <c r="L7119" s="114"/>
      <c r="M7119" s="114">
        <v>2</v>
      </c>
      <c r="N7119" s="114" t="s">
        <v>28</v>
      </c>
      <c r="O7119" s="114">
        <v>0</v>
      </c>
      <c r="P7119" s="114">
        <v>0</v>
      </c>
      <c r="Q7119" s="114">
        <v>0</v>
      </c>
    </row>
    <row r="7120" spans="1:17" hidden="1">
      <c r="A7120" s="116">
        <v>42489</v>
      </c>
      <c r="B7120" s="114" t="s">
        <v>8498</v>
      </c>
      <c r="C7120" s="116">
        <v>42490</v>
      </c>
      <c r="D7120" s="114" t="s">
        <v>6221</v>
      </c>
      <c r="E7120" s="114" t="s">
        <v>3069</v>
      </c>
      <c r="F7120" s="114"/>
      <c r="G7120" s="114"/>
      <c r="H7120" s="114" t="s">
        <v>260</v>
      </c>
      <c r="I7120" s="114" t="s">
        <v>17</v>
      </c>
      <c r="J7120" s="114" t="s">
        <v>6222</v>
      </c>
      <c r="K7120" s="114"/>
      <c r="L7120" s="114" t="s">
        <v>20</v>
      </c>
      <c r="M7120" s="114">
        <v>-9</v>
      </c>
      <c r="N7120" s="114" t="s">
        <v>28</v>
      </c>
      <c r="O7120" s="114">
        <v>0</v>
      </c>
      <c r="P7120" s="114">
        <v>0</v>
      </c>
      <c r="Q7120" s="114">
        <v>0</v>
      </c>
    </row>
    <row r="7121" spans="1:17">
      <c r="A7121" s="116">
        <v>42481</v>
      </c>
      <c r="B7121" s="114" t="s">
        <v>8519</v>
      </c>
      <c r="C7121" s="116">
        <v>42481</v>
      </c>
      <c r="D7121" s="114" t="s">
        <v>8519</v>
      </c>
      <c r="E7121" s="114" t="s">
        <v>3069</v>
      </c>
      <c r="F7121" s="114"/>
      <c r="G7121" s="114"/>
      <c r="H7121" s="114" t="s">
        <v>260</v>
      </c>
      <c r="I7121" s="114" t="s">
        <v>19</v>
      </c>
      <c r="J7121" s="114" t="s">
        <v>8520</v>
      </c>
      <c r="K7121" s="114" t="s">
        <v>21</v>
      </c>
      <c r="L7121" s="114"/>
      <c r="M7121" s="114">
        <v>2</v>
      </c>
      <c r="N7121" s="114" t="s">
        <v>28</v>
      </c>
      <c r="O7121" s="114">
        <v>0</v>
      </c>
      <c r="P7121" s="114">
        <v>0</v>
      </c>
      <c r="Q7121" s="114">
        <v>0</v>
      </c>
    </row>
    <row r="7122" spans="1:17">
      <c r="A7122" s="116">
        <v>42481</v>
      </c>
      <c r="B7122" s="114" t="s">
        <v>8519</v>
      </c>
      <c r="C7122" s="116">
        <v>42481</v>
      </c>
      <c r="D7122" s="114" t="s">
        <v>8519</v>
      </c>
      <c r="E7122" s="114" t="s">
        <v>3069</v>
      </c>
      <c r="F7122" s="114"/>
      <c r="G7122" s="114"/>
      <c r="H7122" s="114" t="s">
        <v>260</v>
      </c>
      <c r="I7122" s="114" t="s">
        <v>19</v>
      </c>
      <c r="J7122" s="114" t="s">
        <v>8520</v>
      </c>
      <c r="K7122" s="114"/>
      <c r="L7122" s="114" t="s">
        <v>20</v>
      </c>
      <c r="M7122" s="114">
        <v>-2</v>
      </c>
      <c r="N7122" s="114" t="s">
        <v>28</v>
      </c>
      <c r="O7122" s="114">
        <v>0</v>
      </c>
      <c r="P7122" s="114">
        <v>0</v>
      </c>
      <c r="Q7122" s="114">
        <v>0</v>
      </c>
    </row>
    <row r="7123" spans="1:17">
      <c r="A7123" s="116">
        <v>42479</v>
      </c>
      <c r="B7123" s="114" t="s">
        <v>8548</v>
      </c>
      <c r="C7123" s="116">
        <v>42479</v>
      </c>
      <c r="D7123" s="114" t="s">
        <v>8548</v>
      </c>
      <c r="E7123" s="114" t="s">
        <v>3069</v>
      </c>
      <c r="F7123" s="114"/>
      <c r="G7123" s="114"/>
      <c r="H7123" s="114" t="s">
        <v>260</v>
      </c>
      <c r="I7123" s="114" t="s">
        <v>19</v>
      </c>
      <c r="J7123" s="114" t="s">
        <v>8549</v>
      </c>
      <c r="K7123" s="114"/>
      <c r="L7123" s="114" t="s">
        <v>20</v>
      </c>
      <c r="M7123" s="114">
        <v>-2</v>
      </c>
      <c r="N7123" s="114" t="s">
        <v>28</v>
      </c>
      <c r="O7123" s="114">
        <v>0</v>
      </c>
      <c r="P7123" s="114">
        <v>0</v>
      </c>
      <c r="Q7123" s="114">
        <v>0</v>
      </c>
    </row>
    <row r="7124" spans="1:17" hidden="1">
      <c r="A7124" s="116">
        <v>42475</v>
      </c>
      <c r="B7124" s="114" t="s">
        <v>6472</v>
      </c>
      <c r="C7124" s="116">
        <v>42490</v>
      </c>
      <c r="D7124" s="114" t="s">
        <v>6473</v>
      </c>
      <c r="E7124" s="114" t="s">
        <v>3069</v>
      </c>
      <c r="F7124" s="114"/>
      <c r="G7124" s="114"/>
      <c r="H7124" s="114" t="s">
        <v>260</v>
      </c>
      <c r="I7124" s="114" t="s">
        <v>17</v>
      </c>
      <c r="J7124" s="114" t="s">
        <v>6474</v>
      </c>
      <c r="K7124" s="114" t="s">
        <v>21</v>
      </c>
      <c r="L7124" s="114"/>
      <c r="M7124" s="114">
        <v>2</v>
      </c>
      <c r="N7124" s="114" t="s">
        <v>28</v>
      </c>
      <c r="O7124" s="114">
        <v>0</v>
      </c>
      <c r="P7124" s="114">
        <v>0</v>
      </c>
      <c r="Q7124" s="114">
        <v>0</v>
      </c>
    </row>
    <row r="7125" spans="1:17" hidden="1">
      <c r="A7125" s="116">
        <v>42479</v>
      </c>
      <c r="B7125" s="114" t="s">
        <v>6469</v>
      </c>
      <c r="C7125" s="116">
        <v>42490</v>
      </c>
      <c r="D7125" s="114" t="s">
        <v>6470</v>
      </c>
      <c r="E7125" s="114" t="s">
        <v>3069</v>
      </c>
      <c r="F7125" s="114"/>
      <c r="G7125" s="114"/>
      <c r="H7125" s="114" t="s">
        <v>260</v>
      </c>
      <c r="I7125" s="114" t="s">
        <v>17</v>
      </c>
      <c r="J7125" s="114" t="s">
        <v>6471</v>
      </c>
      <c r="K7125" s="114" t="s">
        <v>21</v>
      </c>
      <c r="L7125" s="114"/>
      <c r="M7125" s="114">
        <v>2</v>
      </c>
      <c r="N7125" s="114" t="s">
        <v>28</v>
      </c>
      <c r="O7125" s="114">
        <v>0</v>
      </c>
      <c r="P7125" s="114">
        <v>0</v>
      </c>
      <c r="Q7125" s="114">
        <v>0</v>
      </c>
    </row>
    <row r="7126" spans="1:17">
      <c r="A7126" s="116">
        <v>42475</v>
      </c>
      <c r="B7126" s="114" t="s">
        <v>8540</v>
      </c>
      <c r="C7126" s="116">
        <v>42475</v>
      </c>
      <c r="D7126" s="114" t="s">
        <v>8540</v>
      </c>
      <c r="E7126" s="114" t="s">
        <v>3069</v>
      </c>
      <c r="F7126" s="114"/>
      <c r="G7126" s="114"/>
      <c r="H7126" s="114" t="s">
        <v>260</v>
      </c>
      <c r="I7126" s="114" t="s">
        <v>19</v>
      </c>
      <c r="J7126" s="114" t="s">
        <v>8541</v>
      </c>
      <c r="K7126" s="114"/>
      <c r="L7126" s="114" t="s">
        <v>20</v>
      </c>
      <c r="M7126" s="114">
        <v>-2</v>
      </c>
      <c r="N7126" s="114" t="s">
        <v>28</v>
      </c>
      <c r="O7126" s="114">
        <v>0</v>
      </c>
      <c r="P7126" s="114">
        <v>0</v>
      </c>
      <c r="Q7126" s="114">
        <v>0</v>
      </c>
    </row>
    <row r="7127" spans="1:17" hidden="1">
      <c r="A7127" s="116">
        <v>42481</v>
      </c>
      <c r="B7127" s="114" t="s">
        <v>6466</v>
      </c>
      <c r="C7127" s="116">
        <v>42490</v>
      </c>
      <c r="D7127" s="114" t="s">
        <v>6467</v>
      </c>
      <c r="E7127" s="114" t="s">
        <v>3069</v>
      </c>
      <c r="F7127" s="114"/>
      <c r="G7127" s="114"/>
      <c r="H7127" s="114" t="s">
        <v>260</v>
      </c>
      <c r="I7127" s="114" t="s">
        <v>17</v>
      </c>
      <c r="J7127" s="114" t="s">
        <v>6468</v>
      </c>
      <c r="K7127" s="114" t="s">
        <v>21</v>
      </c>
      <c r="L7127" s="114"/>
      <c r="M7127" s="114">
        <v>2</v>
      </c>
      <c r="N7127" s="114" t="s">
        <v>28</v>
      </c>
      <c r="O7127" s="114">
        <v>0</v>
      </c>
      <c r="P7127" s="114">
        <v>0</v>
      </c>
      <c r="Q7127" s="114">
        <v>0</v>
      </c>
    </row>
    <row r="7128" spans="1:17">
      <c r="A7128" s="116">
        <v>42485</v>
      </c>
      <c r="B7128" s="114" t="s">
        <v>8550</v>
      </c>
      <c r="C7128" s="116">
        <v>42485</v>
      </c>
      <c r="D7128" s="114" t="s">
        <v>8550</v>
      </c>
      <c r="E7128" s="114" t="s">
        <v>124</v>
      </c>
      <c r="F7128" s="114"/>
      <c r="G7128" s="114"/>
      <c r="H7128" s="114" t="s">
        <v>78</v>
      </c>
      <c r="I7128" s="114" t="s">
        <v>19</v>
      </c>
      <c r="J7128" s="114" t="s">
        <v>8551</v>
      </c>
      <c r="K7128" s="114" t="s">
        <v>21</v>
      </c>
      <c r="L7128" s="114"/>
      <c r="M7128" s="114">
        <v>6</v>
      </c>
      <c r="N7128" s="114" t="s">
        <v>28</v>
      </c>
      <c r="O7128" s="114">
        <v>0</v>
      </c>
      <c r="P7128" s="114">
        <v>0</v>
      </c>
      <c r="Q7128" s="114">
        <v>0</v>
      </c>
    </row>
    <row r="7129" spans="1:17" hidden="1">
      <c r="A7129" s="116">
        <v>42489</v>
      </c>
      <c r="B7129" s="114" t="s">
        <v>8498</v>
      </c>
      <c r="C7129" s="116">
        <v>42490</v>
      </c>
      <c r="D7129" s="114" t="s">
        <v>6221</v>
      </c>
      <c r="E7129" s="114" t="s">
        <v>124</v>
      </c>
      <c r="F7129" s="114"/>
      <c r="G7129" s="114"/>
      <c r="H7129" s="114" t="s">
        <v>78</v>
      </c>
      <c r="I7129" s="114" t="s">
        <v>17</v>
      </c>
      <c r="J7129" s="114" t="s">
        <v>6222</v>
      </c>
      <c r="K7129" s="114"/>
      <c r="L7129" s="114" t="s">
        <v>20</v>
      </c>
      <c r="M7129" s="114">
        <v>-5</v>
      </c>
      <c r="N7129" s="114" t="s">
        <v>28</v>
      </c>
      <c r="O7129" s="114">
        <v>0</v>
      </c>
      <c r="P7129" s="114">
        <v>0</v>
      </c>
      <c r="Q7129" s="114">
        <v>0</v>
      </c>
    </row>
    <row r="7130" spans="1:17">
      <c r="A7130" s="116">
        <v>42485</v>
      </c>
      <c r="B7130" s="114" t="s">
        <v>8550</v>
      </c>
      <c r="C7130" s="116">
        <v>42485</v>
      </c>
      <c r="D7130" s="114" t="s">
        <v>8550</v>
      </c>
      <c r="E7130" s="114" t="s">
        <v>124</v>
      </c>
      <c r="F7130" s="114"/>
      <c r="G7130" s="114"/>
      <c r="H7130" s="114" t="s">
        <v>78</v>
      </c>
      <c r="I7130" s="114" t="s">
        <v>19</v>
      </c>
      <c r="J7130" s="114" t="s">
        <v>8551</v>
      </c>
      <c r="K7130" s="114"/>
      <c r="L7130" s="114" t="s">
        <v>20</v>
      </c>
      <c r="M7130" s="114">
        <v>-6</v>
      </c>
      <c r="N7130" s="114" t="s">
        <v>28</v>
      </c>
      <c r="O7130" s="114">
        <v>0</v>
      </c>
      <c r="P7130" s="114">
        <v>0</v>
      </c>
      <c r="Q7130" s="114">
        <v>0</v>
      </c>
    </row>
    <row r="7131" spans="1:17" hidden="1">
      <c r="A7131" s="116">
        <v>42485</v>
      </c>
      <c r="B7131" s="114" t="s">
        <v>6428</v>
      </c>
      <c r="C7131" s="116">
        <v>42490</v>
      </c>
      <c r="D7131" s="114" t="s">
        <v>6429</v>
      </c>
      <c r="E7131" s="114" t="s">
        <v>124</v>
      </c>
      <c r="F7131" s="114"/>
      <c r="G7131" s="114"/>
      <c r="H7131" s="114" t="s">
        <v>78</v>
      </c>
      <c r="I7131" s="114" t="s">
        <v>17</v>
      </c>
      <c r="J7131" s="114" t="s">
        <v>6430</v>
      </c>
      <c r="K7131" s="114" t="s">
        <v>21</v>
      </c>
      <c r="L7131" s="114"/>
      <c r="M7131" s="114">
        <v>6</v>
      </c>
      <c r="N7131" s="114" t="s">
        <v>28</v>
      </c>
      <c r="O7131" s="114">
        <v>0</v>
      </c>
      <c r="P7131" s="114">
        <v>0</v>
      </c>
      <c r="Q7131" s="114">
        <v>0</v>
      </c>
    </row>
    <row r="7132" spans="1:17" hidden="1">
      <c r="A7132" s="116">
        <v>42489</v>
      </c>
      <c r="B7132" s="114" t="s">
        <v>8498</v>
      </c>
      <c r="C7132" s="116">
        <v>42490</v>
      </c>
      <c r="D7132" s="114" t="s">
        <v>6221</v>
      </c>
      <c r="E7132" s="114" t="s">
        <v>781</v>
      </c>
      <c r="F7132" s="114"/>
      <c r="G7132" s="114"/>
      <c r="H7132" s="114" t="s">
        <v>782</v>
      </c>
      <c r="I7132" s="114" t="s">
        <v>17</v>
      </c>
      <c r="J7132" s="114" t="s">
        <v>6222</v>
      </c>
      <c r="K7132" s="114"/>
      <c r="L7132" s="114" t="s">
        <v>20</v>
      </c>
      <c r="M7132" s="114">
        <v>-1</v>
      </c>
      <c r="N7132" s="114" t="s">
        <v>28</v>
      </c>
      <c r="O7132" s="114">
        <v>0</v>
      </c>
      <c r="P7132" s="114">
        <v>0</v>
      </c>
      <c r="Q7132" s="114">
        <v>0</v>
      </c>
    </row>
    <row r="7133" spans="1:17" hidden="1">
      <c r="A7133" s="116">
        <v>42489</v>
      </c>
      <c r="B7133" s="114" t="s">
        <v>8498</v>
      </c>
      <c r="C7133" s="116">
        <v>42490</v>
      </c>
      <c r="D7133" s="114" t="s">
        <v>6221</v>
      </c>
      <c r="E7133" s="114" t="s">
        <v>832</v>
      </c>
      <c r="F7133" s="114"/>
      <c r="G7133" s="114"/>
      <c r="H7133" s="114" t="s">
        <v>826</v>
      </c>
      <c r="I7133" s="114" t="s">
        <v>17</v>
      </c>
      <c r="J7133" s="114" t="s">
        <v>6222</v>
      </c>
      <c r="K7133" s="114"/>
      <c r="L7133" s="114" t="s">
        <v>20</v>
      </c>
      <c r="M7133" s="114">
        <v>-5</v>
      </c>
      <c r="N7133" s="114" t="s">
        <v>28</v>
      </c>
      <c r="O7133" s="114">
        <v>0</v>
      </c>
      <c r="P7133" s="114">
        <v>0</v>
      </c>
      <c r="Q7133" s="114">
        <v>0</v>
      </c>
    </row>
    <row r="7134" spans="1:17">
      <c r="A7134" s="116">
        <v>42482</v>
      </c>
      <c r="B7134" s="114" t="s">
        <v>8515</v>
      </c>
      <c r="C7134" s="116">
        <v>42482</v>
      </c>
      <c r="D7134" s="114" t="s">
        <v>8515</v>
      </c>
      <c r="E7134" s="114" t="s">
        <v>832</v>
      </c>
      <c r="F7134" s="114"/>
      <c r="G7134" s="114"/>
      <c r="H7134" s="114" t="s">
        <v>826</v>
      </c>
      <c r="I7134" s="114" t="s">
        <v>19</v>
      </c>
      <c r="J7134" s="114" t="s">
        <v>8516</v>
      </c>
      <c r="K7134" s="114" t="s">
        <v>21</v>
      </c>
      <c r="L7134" s="114"/>
      <c r="M7134" s="114">
        <v>6</v>
      </c>
      <c r="N7134" s="114" t="s">
        <v>28</v>
      </c>
      <c r="O7134" s="114">
        <v>0</v>
      </c>
      <c r="P7134" s="114">
        <v>0</v>
      </c>
      <c r="Q7134" s="114">
        <v>0</v>
      </c>
    </row>
    <row r="7135" spans="1:17">
      <c r="A7135" s="116">
        <v>42482</v>
      </c>
      <c r="B7135" s="114" t="s">
        <v>8525</v>
      </c>
      <c r="C7135" s="116">
        <v>42482</v>
      </c>
      <c r="D7135" s="114" t="s">
        <v>8525</v>
      </c>
      <c r="E7135" s="114" t="s">
        <v>832</v>
      </c>
      <c r="F7135" s="114"/>
      <c r="G7135" s="114"/>
      <c r="H7135" s="114" t="s">
        <v>826</v>
      </c>
      <c r="I7135" s="114" t="s">
        <v>19</v>
      </c>
      <c r="J7135" s="114" t="s">
        <v>8526</v>
      </c>
      <c r="K7135" s="114" t="s">
        <v>21</v>
      </c>
      <c r="L7135" s="114"/>
      <c r="M7135" s="114">
        <v>2</v>
      </c>
      <c r="N7135" s="114" t="s">
        <v>28</v>
      </c>
      <c r="O7135" s="114">
        <v>0</v>
      </c>
      <c r="P7135" s="114">
        <v>0</v>
      </c>
      <c r="Q7135" s="114">
        <v>0</v>
      </c>
    </row>
    <row r="7136" spans="1:17" hidden="1">
      <c r="A7136" s="116">
        <v>42490</v>
      </c>
      <c r="B7136" s="114" t="s">
        <v>8533</v>
      </c>
      <c r="C7136" s="116">
        <v>42490</v>
      </c>
      <c r="D7136" s="114" t="s">
        <v>8533</v>
      </c>
      <c r="E7136" s="114" t="s">
        <v>832</v>
      </c>
      <c r="F7136" s="114" t="s">
        <v>4336</v>
      </c>
      <c r="G7136" s="114" t="s">
        <v>8534</v>
      </c>
      <c r="H7136" s="114" t="s">
        <v>826</v>
      </c>
      <c r="I7136" s="114" t="s">
        <v>81</v>
      </c>
      <c r="J7136" s="114" t="s">
        <v>8535</v>
      </c>
      <c r="K7136" s="114"/>
      <c r="L7136" s="114" t="s">
        <v>20</v>
      </c>
      <c r="M7136" s="114">
        <v>-1</v>
      </c>
      <c r="N7136" s="114" t="s">
        <v>28</v>
      </c>
      <c r="O7136" s="114">
        <v>0</v>
      </c>
      <c r="P7136" s="114">
        <v>0</v>
      </c>
      <c r="Q7136" s="114">
        <v>0</v>
      </c>
    </row>
    <row r="7137" spans="1:17">
      <c r="A7137" s="116">
        <v>42482</v>
      </c>
      <c r="B7137" s="114" t="s">
        <v>8525</v>
      </c>
      <c r="C7137" s="116">
        <v>42482</v>
      </c>
      <c r="D7137" s="114" t="s">
        <v>8525</v>
      </c>
      <c r="E7137" s="114" t="s">
        <v>832</v>
      </c>
      <c r="F7137" s="114"/>
      <c r="G7137" s="114"/>
      <c r="H7137" s="114" t="s">
        <v>826</v>
      </c>
      <c r="I7137" s="114" t="s">
        <v>19</v>
      </c>
      <c r="J7137" s="114" t="s">
        <v>8526</v>
      </c>
      <c r="K7137" s="114"/>
      <c r="L7137" s="114" t="s">
        <v>20</v>
      </c>
      <c r="M7137" s="114">
        <v>-2</v>
      </c>
      <c r="N7137" s="114" t="s">
        <v>28</v>
      </c>
      <c r="O7137" s="114">
        <v>0</v>
      </c>
      <c r="P7137" s="114">
        <v>0</v>
      </c>
      <c r="Q7137" s="114">
        <v>0</v>
      </c>
    </row>
    <row r="7138" spans="1:17">
      <c r="A7138" s="116">
        <v>42482</v>
      </c>
      <c r="B7138" s="114" t="s">
        <v>8515</v>
      </c>
      <c r="C7138" s="116">
        <v>42482</v>
      </c>
      <c r="D7138" s="114" t="s">
        <v>8515</v>
      </c>
      <c r="E7138" s="114" t="s">
        <v>832</v>
      </c>
      <c r="F7138" s="114"/>
      <c r="G7138" s="114"/>
      <c r="H7138" s="114" t="s">
        <v>826</v>
      </c>
      <c r="I7138" s="114" t="s">
        <v>19</v>
      </c>
      <c r="J7138" s="114" t="s">
        <v>8516</v>
      </c>
      <c r="K7138" s="114"/>
      <c r="L7138" s="114" t="s">
        <v>20</v>
      </c>
      <c r="M7138" s="114">
        <v>-6</v>
      </c>
      <c r="N7138" s="114" t="s">
        <v>28</v>
      </c>
      <c r="O7138" s="114">
        <v>0</v>
      </c>
      <c r="P7138" s="114">
        <v>0</v>
      </c>
      <c r="Q7138" s="114">
        <v>0</v>
      </c>
    </row>
    <row r="7139" spans="1:17" hidden="1">
      <c r="A7139" s="116">
        <v>42482</v>
      </c>
      <c r="B7139" s="114" t="s">
        <v>6489</v>
      </c>
      <c r="C7139" s="116">
        <v>42490</v>
      </c>
      <c r="D7139" s="114" t="s">
        <v>6490</v>
      </c>
      <c r="E7139" s="114" t="s">
        <v>832</v>
      </c>
      <c r="F7139" s="114"/>
      <c r="G7139" s="114"/>
      <c r="H7139" s="114" t="s">
        <v>826</v>
      </c>
      <c r="I7139" s="114" t="s">
        <v>17</v>
      </c>
      <c r="J7139" s="114" t="s">
        <v>6491</v>
      </c>
      <c r="K7139" s="114" t="s">
        <v>21</v>
      </c>
      <c r="L7139" s="114"/>
      <c r="M7139" s="114">
        <v>8</v>
      </c>
      <c r="N7139" s="114" t="s">
        <v>28</v>
      </c>
      <c r="O7139" s="114">
        <v>0</v>
      </c>
      <c r="P7139" s="114">
        <v>0</v>
      </c>
      <c r="Q7139" s="114">
        <v>0</v>
      </c>
    </row>
    <row r="7140" spans="1:17" hidden="1">
      <c r="A7140" s="116">
        <v>42489</v>
      </c>
      <c r="B7140" s="114" t="s">
        <v>8498</v>
      </c>
      <c r="C7140" s="116">
        <v>42490</v>
      </c>
      <c r="D7140" s="114" t="s">
        <v>6221</v>
      </c>
      <c r="E7140" s="114" t="s">
        <v>3080</v>
      </c>
      <c r="F7140" s="114"/>
      <c r="G7140" s="114"/>
      <c r="H7140" s="114" t="s">
        <v>422</v>
      </c>
      <c r="I7140" s="114" t="s">
        <v>17</v>
      </c>
      <c r="J7140" s="114" t="s">
        <v>6222</v>
      </c>
      <c r="K7140" s="114"/>
      <c r="L7140" s="114" t="s">
        <v>20</v>
      </c>
      <c r="M7140" s="114">
        <v>-1</v>
      </c>
      <c r="N7140" s="114" t="s">
        <v>28</v>
      </c>
      <c r="O7140" s="114">
        <v>0</v>
      </c>
      <c r="P7140" s="114">
        <v>0</v>
      </c>
      <c r="Q7140" s="114">
        <v>0</v>
      </c>
    </row>
    <row r="7141" spans="1:17" hidden="1">
      <c r="A7141" s="116">
        <v>42489</v>
      </c>
      <c r="B7141" s="114" t="s">
        <v>8498</v>
      </c>
      <c r="C7141" s="116">
        <v>42490</v>
      </c>
      <c r="D7141" s="114" t="s">
        <v>6221</v>
      </c>
      <c r="E7141" s="114" t="s">
        <v>3081</v>
      </c>
      <c r="F7141" s="114"/>
      <c r="G7141" s="114"/>
      <c r="H7141" s="114" t="s">
        <v>403</v>
      </c>
      <c r="I7141" s="114" t="s">
        <v>17</v>
      </c>
      <c r="J7141" s="114" t="s">
        <v>6222</v>
      </c>
      <c r="K7141" s="114"/>
      <c r="L7141" s="114" t="s">
        <v>20</v>
      </c>
      <c r="M7141" s="114">
        <v>-7</v>
      </c>
      <c r="N7141" s="114" t="s">
        <v>28</v>
      </c>
      <c r="O7141" s="114">
        <v>0</v>
      </c>
      <c r="P7141" s="114">
        <v>0</v>
      </c>
      <c r="Q7141" s="114">
        <v>0</v>
      </c>
    </row>
    <row r="7142" spans="1:17">
      <c r="A7142" s="116">
        <v>42488</v>
      </c>
      <c r="B7142" s="114" t="s">
        <v>8552</v>
      </c>
      <c r="C7142" s="116">
        <v>42488</v>
      </c>
      <c r="D7142" s="114" t="s">
        <v>8552</v>
      </c>
      <c r="E7142" s="114" t="s">
        <v>3081</v>
      </c>
      <c r="F7142" s="114"/>
      <c r="G7142" s="114"/>
      <c r="H7142" s="114" t="s">
        <v>403</v>
      </c>
      <c r="I7142" s="114" t="s">
        <v>19</v>
      </c>
      <c r="J7142" s="114" t="s">
        <v>8553</v>
      </c>
      <c r="K7142" s="114" t="s">
        <v>21</v>
      </c>
      <c r="L7142" s="114"/>
      <c r="M7142" s="114">
        <v>6</v>
      </c>
      <c r="N7142" s="114" t="s">
        <v>28</v>
      </c>
      <c r="O7142" s="114">
        <v>0</v>
      </c>
      <c r="P7142" s="114">
        <v>0</v>
      </c>
      <c r="Q7142" s="114">
        <v>0</v>
      </c>
    </row>
    <row r="7143" spans="1:17">
      <c r="A7143" s="116">
        <v>42488</v>
      </c>
      <c r="B7143" s="114" t="s">
        <v>8554</v>
      </c>
      <c r="C7143" s="116">
        <v>42488</v>
      </c>
      <c r="D7143" s="114" t="s">
        <v>8554</v>
      </c>
      <c r="E7143" s="114" t="s">
        <v>3081</v>
      </c>
      <c r="F7143" s="114"/>
      <c r="G7143" s="114"/>
      <c r="H7143" s="114" t="s">
        <v>403</v>
      </c>
      <c r="I7143" s="114" t="s">
        <v>19</v>
      </c>
      <c r="J7143" s="114" t="s">
        <v>8555</v>
      </c>
      <c r="K7143" s="114" t="s">
        <v>21</v>
      </c>
      <c r="L7143" s="114"/>
      <c r="M7143" s="114">
        <v>1</v>
      </c>
      <c r="N7143" s="114" t="s">
        <v>28</v>
      </c>
      <c r="O7143" s="114">
        <v>0</v>
      </c>
      <c r="P7143" s="114">
        <v>0</v>
      </c>
      <c r="Q7143" s="114">
        <v>0</v>
      </c>
    </row>
    <row r="7144" spans="1:17">
      <c r="A7144" s="116">
        <v>42488</v>
      </c>
      <c r="B7144" s="114" t="s">
        <v>8554</v>
      </c>
      <c r="C7144" s="116">
        <v>42488</v>
      </c>
      <c r="D7144" s="114" t="s">
        <v>8554</v>
      </c>
      <c r="E7144" s="114" t="s">
        <v>3081</v>
      </c>
      <c r="F7144" s="114"/>
      <c r="G7144" s="114"/>
      <c r="H7144" s="114" t="s">
        <v>403</v>
      </c>
      <c r="I7144" s="114" t="s">
        <v>19</v>
      </c>
      <c r="J7144" s="114" t="s">
        <v>8555</v>
      </c>
      <c r="K7144" s="114"/>
      <c r="L7144" s="114" t="s">
        <v>20</v>
      </c>
      <c r="M7144" s="114">
        <v>-1</v>
      </c>
      <c r="N7144" s="114" t="s">
        <v>28</v>
      </c>
      <c r="O7144" s="114">
        <v>0</v>
      </c>
      <c r="P7144" s="114">
        <v>0</v>
      </c>
      <c r="Q7144" s="114">
        <v>0</v>
      </c>
    </row>
    <row r="7145" spans="1:17">
      <c r="A7145" s="116">
        <v>42488</v>
      </c>
      <c r="B7145" s="114" t="s">
        <v>8552</v>
      </c>
      <c r="C7145" s="116">
        <v>42488</v>
      </c>
      <c r="D7145" s="114" t="s">
        <v>8552</v>
      </c>
      <c r="E7145" s="114" t="s">
        <v>3081</v>
      </c>
      <c r="F7145" s="114"/>
      <c r="G7145" s="114"/>
      <c r="H7145" s="114" t="s">
        <v>403</v>
      </c>
      <c r="I7145" s="114" t="s">
        <v>19</v>
      </c>
      <c r="J7145" s="114" t="s">
        <v>8553</v>
      </c>
      <c r="K7145" s="114"/>
      <c r="L7145" s="114" t="s">
        <v>20</v>
      </c>
      <c r="M7145" s="114">
        <v>-6</v>
      </c>
      <c r="N7145" s="114" t="s">
        <v>28</v>
      </c>
      <c r="O7145" s="114">
        <v>0</v>
      </c>
      <c r="P7145" s="114">
        <v>0</v>
      </c>
      <c r="Q7145" s="114">
        <v>0</v>
      </c>
    </row>
    <row r="7146" spans="1:17" hidden="1">
      <c r="A7146" s="116">
        <v>42488</v>
      </c>
      <c r="B7146" s="114" t="s">
        <v>6511</v>
      </c>
      <c r="C7146" s="116">
        <v>42490</v>
      </c>
      <c r="D7146" s="114" t="s">
        <v>6512</v>
      </c>
      <c r="E7146" s="114" t="s">
        <v>3081</v>
      </c>
      <c r="F7146" s="114"/>
      <c r="G7146" s="114"/>
      <c r="H7146" s="114" t="s">
        <v>403</v>
      </c>
      <c r="I7146" s="114" t="s">
        <v>17</v>
      </c>
      <c r="J7146" s="114" t="s">
        <v>6513</v>
      </c>
      <c r="K7146" s="114" t="s">
        <v>21</v>
      </c>
      <c r="L7146" s="114"/>
      <c r="M7146" s="114">
        <v>7</v>
      </c>
      <c r="N7146" s="114" t="s">
        <v>28</v>
      </c>
      <c r="O7146" s="114">
        <v>0</v>
      </c>
      <c r="P7146" s="114">
        <v>0</v>
      </c>
      <c r="Q7146" s="114">
        <v>0</v>
      </c>
    </row>
    <row r="7147" spans="1:17">
      <c r="A7147" s="116">
        <v>42467</v>
      </c>
      <c r="B7147" s="114" t="s">
        <v>8556</v>
      </c>
      <c r="C7147" s="116">
        <v>42467</v>
      </c>
      <c r="D7147" s="114" t="s">
        <v>8556</v>
      </c>
      <c r="E7147" s="114" t="s">
        <v>3082</v>
      </c>
      <c r="F7147" s="114"/>
      <c r="G7147" s="114"/>
      <c r="H7147" s="114" t="s">
        <v>404</v>
      </c>
      <c r="I7147" s="114" t="s">
        <v>19</v>
      </c>
      <c r="J7147" s="114" t="s">
        <v>8557</v>
      </c>
      <c r="K7147" s="114" t="s">
        <v>21</v>
      </c>
      <c r="L7147" s="114"/>
      <c r="M7147" s="114">
        <v>6</v>
      </c>
      <c r="N7147" s="114" t="s">
        <v>28</v>
      </c>
      <c r="O7147" s="114">
        <v>0</v>
      </c>
      <c r="P7147" s="114">
        <v>0</v>
      </c>
      <c r="Q7147" s="114">
        <v>0</v>
      </c>
    </row>
    <row r="7148" spans="1:17">
      <c r="A7148" s="116">
        <v>42485</v>
      </c>
      <c r="B7148" s="114" t="s">
        <v>8550</v>
      </c>
      <c r="C7148" s="116">
        <v>42485</v>
      </c>
      <c r="D7148" s="114" t="s">
        <v>8550</v>
      </c>
      <c r="E7148" s="114" t="s">
        <v>3082</v>
      </c>
      <c r="F7148" s="114"/>
      <c r="G7148" s="114"/>
      <c r="H7148" s="114" t="s">
        <v>404</v>
      </c>
      <c r="I7148" s="114" t="s">
        <v>19</v>
      </c>
      <c r="J7148" s="114" t="s">
        <v>8551</v>
      </c>
      <c r="K7148" s="114" t="s">
        <v>21</v>
      </c>
      <c r="L7148" s="114"/>
      <c r="M7148" s="114">
        <v>12</v>
      </c>
      <c r="N7148" s="114" t="s">
        <v>28</v>
      </c>
      <c r="O7148" s="114">
        <v>0</v>
      </c>
      <c r="P7148" s="114">
        <v>0</v>
      </c>
      <c r="Q7148" s="114">
        <v>0</v>
      </c>
    </row>
    <row r="7149" spans="1:17" hidden="1">
      <c r="A7149" s="116">
        <v>42489</v>
      </c>
      <c r="B7149" s="114" t="s">
        <v>8498</v>
      </c>
      <c r="C7149" s="116">
        <v>42490</v>
      </c>
      <c r="D7149" s="114" t="s">
        <v>6221</v>
      </c>
      <c r="E7149" s="114" t="s">
        <v>3082</v>
      </c>
      <c r="F7149" s="114"/>
      <c r="G7149" s="114"/>
      <c r="H7149" s="114" t="s">
        <v>404</v>
      </c>
      <c r="I7149" s="114" t="s">
        <v>17</v>
      </c>
      <c r="J7149" s="114" t="s">
        <v>6222</v>
      </c>
      <c r="K7149" s="114"/>
      <c r="L7149" s="114" t="s">
        <v>20</v>
      </c>
      <c r="M7149" s="114">
        <v>-18</v>
      </c>
      <c r="N7149" s="114" t="s">
        <v>28</v>
      </c>
      <c r="O7149" s="114">
        <v>0</v>
      </c>
      <c r="P7149" s="114">
        <v>0</v>
      </c>
      <c r="Q7149" s="114">
        <v>0</v>
      </c>
    </row>
    <row r="7150" spans="1:17">
      <c r="A7150" s="116">
        <v>42467</v>
      </c>
      <c r="B7150" s="114" t="s">
        <v>8558</v>
      </c>
      <c r="C7150" s="116">
        <v>42467</v>
      </c>
      <c r="D7150" s="114" t="s">
        <v>8558</v>
      </c>
      <c r="E7150" s="114" t="s">
        <v>3082</v>
      </c>
      <c r="F7150" s="114"/>
      <c r="G7150" s="114"/>
      <c r="H7150" s="114" t="s">
        <v>404</v>
      </c>
      <c r="I7150" s="114" t="s">
        <v>19</v>
      </c>
      <c r="J7150" s="114" t="s">
        <v>8559</v>
      </c>
      <c r="K7150" s="114" t="s">
        <v>21</v>
      </c>
      <c r="L7150" s="114"/>
      <c r="M7150" s="114">
        <v>1</v>
      </c>
      <c r="N7150" s="114" t="s">
        <v>28</v>
      </c>
      <c r="O7150" s="114">
        <v>0</v>
      </c>
      <c r="P7150" s="114">
        <v>0</v>
      </c>
      <c r="Q7150" s="114">
        <v>0</v>
      </c>
    </row>
    <row r="7151" spans="1:17">
      <c r="A7151" s="116">
        <v>42485</v>
      </c>
      <c r="B7151" s="114" t="s">
        <v>8560</v>
      </c>
      <c r="C7151" s="116">
        <v>42485</v>
      </c>
      <c r="D7151" s="114" t="s">
        <v>8560</v>
      </c>
      <c r="E7151" s="114" t="s">
        <v>3082</v>
      </c>
      <c r="F7151" s="114"/>
      <c r="G7151" s="114"/>
      <c r="H7151" s="114" t="s">
        <v>404</v>
      </c>
      <c r="I7151" s="114" t="s">
        <v>19</v>
      </c>
      <c r="J7151" s="114" t="s">
        <v>8561</v>
      </c>
      <c r="K7151" s="114" t="s">
        <v>21</v>
      </c>
      <c r="L7151" s="114"/>
      <c r="M7151" s="114">
        <v>1</v>
      </c>
      <c r="N7151" s="114" t="s">
        <v>28</v>
      </c>
      <c r="O7151" s="114">
        <v>0</v>
      </c>
      <c r="P7151" s="114">
        <v>0</v>
      </c>
      <c r="Q7151" s="114">
        <v>0</v>
      </c>
    </row>
    <row r="7152" spans="1:17">
      <c r="A7152" s="116">
        <v>42467</v>
      </c>
      <c r="B7152" s="114" t="s">
        <v>8558</v>
      </c>
      <c r="C7152" s="116">
        <v>42467</v>
      </c>
      <c r="D7152" s="114" t="s">
        <v>8558</v>
      </c>
      <c r="E7152" s="114" t="s">
        <v>3082</v>
      </c>
      <c r="F7152" s="114"/>
      <c r="G7152" s="114"/>
      <c r="H7152" s="114" t="s">
        <v>404</v>
      </c>
      <c r="I7152" s="114" t="s">
        <v>19</v>
      </c>
      <c r="J7152" s="114" t="s">
        <v>8559</v>
      </c>
      <c r="K7152" s="114"/>
      <c r="L7152" s="114" t="s">
        <v>20</v>
      </c>
      <c r="M7152" s="114">
        <v>-1</v>
      </c>
      <c r="N7152" s="114" t="s">
        <v>28</v>
      </c>
      <c r="O7152" s="114">
        <v>0</v>
      </c>
      <c r="P7152" s="114">
        <v>0</v>
      </c>
      <c r="Q7152" s="114">
        <v>0</v>
      </c>
    </row>
    <row r="7153" spans="1:17">
      <c r="A7153" s="116">
        <v>42467</v>
      </c>
      <c r="B7153" s="114" t="s">
        <v>8556</v>
      </c>
      <c r="C7153" s="116">
        <v>42467</v>
      </c>
      <c r="D7153" s="114" t="s">
        <v>8556</v>
      </c>
      <c r="E7153" s="114" t="s">
        <v>3082</v>
      </c>
      <c r="F7153" s="114"/>
      <c r="G7153" s="114"/>
      <c r="H7153" s="114" t="s">
        <v>404</v>
      </c>
      <c r="I7153" s="114" t="s">
        <v>19</v>
      </c>
      <c r="J7153" s="114" t="s">
        <v>8557</v>
      </c>
      <c r="K7153" s="114"/>
      <c r="L7153" s="114" t="s">
        <v>20</v>
      </c>
      <c r="M7153" s="114">
        <v>-6</v>
      </c>
      <c r="N7153" s="114" t="s">
        <v>28</v>
      </c>
      <c r="O7153" s="114">
        <v>0</v>
      </c>
      <c r="P7153" s="114">
        <v>0</v>
      </c>
      <c r="Q7153" s="114">
        <v>0</v>
      </c>
    </row>
    <row r="7154" spans="1:17" hidden="1">
      <c r="A7154" s="116">
        <v>42467</v>
      </c>
      <c r="B7154" s="114" t="s">
        <v>6542</v>
      </c>
      <c r="C7154" s="116">
        <v>42490</v>
      </c>
      <c r="D7154" s="114" t="s">
        <v>6543</v>
      </c>
      <c r="E7154" s="114" t="s">
        <v>3082</v>
      </c>
      <c r="F7154" s="114"/>
      <c r="G7154" s="114"/>
      <c r="H7154" s="114" t="s">
        <v>404</v>
      </c>
      <c r="I7154" s="114" t="s">
        <v>17</v>
      </c>
      <c r="J7154" s="114" t="s">
        <v>6544</v>
      </c>
      <c r="K7154" s="114" t="s">
        <v>21</v>
      </c>
      <c r="L7154" s="114"/>
      <c r="M7154" s="114">
        <v>7</v>
      </c>
      <c r="N7154" s="114" t="s">
        <v>28</v>
      </c>
      <c r="O7154" s="114">
        <v>0</v>
      </c>
      <c r="P7154" s="114">
        <v>0</v>
      </c>
      <c r="Q7154" s="114">
        <v>0</v>
      </c>
    </row>
    <row r="7155" spans="1:17">
      <c r="A7155" s="116">
        <v>42485</v>
      </c>
      <c r="B7155" s="114" t="s">
        <v>8550</v>
      </c>
      <c r="C7155" s="116">
        <v>42485</v>
      </c>
      <c r="D7155" s="114" t="s">
        <v>8550</v>
      </c>
      <c r="E7155" s="114" t="s">
        <v>3082</v>
      </c>
      <c r="F7155" s="114"/>
      <c r="G7155" s="114"/>
      <c r="H7155" s="114" t="s">
        <v>404</v>
      </c>
      <c r="I7155" s="114" t="s">
        <v>19</v>
      </c>
      <c r="J7155" s="114" t="s">
        <v>8551</v>
      </c>
      <c r="K7155" s="114"/>
      <c r="L7155" s="114" t="s">
        <v>20</v>
      </c>
      <c r="M7155" s="114">
        <v>-12</v>
      </c>
      <c r="N7155" s="114" t="s">
        <v>28</v>
      </c>
      <c r="O7155" s="114">
        <v>0</v>
      </c>
      <c r="P7155" s="114">
        <v>0</v>
      </c>
      <c r="Q7155" s="114">
        <v>0</v>
      </c>
    </row>
    <row r="7156" spans="1:17">
      <c r="A7156" s="116">
        <v>42485</v>
      </c>
      <c r="B7156" s="114" t="s">
        <v>8560</v>
      </c>
      <c r="C7156" s="116">
        <v>42485</v>
      </c>
      <c r="D7156" s="114" t="s">
        <v>8560</v>
      </c>
      <c r="E7156" s="114" t="s">
        <v>3082</v>
      </c>
      <c r="F7156" s="114"/>
      <c r="G7156" s="114"/>
      <c r="H7156" s="114" t="s">
        <v>404</v>
      </c>
      <c r="I7156" s="114" t="s">
        <v>19</v>
      </c>
      <c r="J7156" s="114" t="s">
        <v>8561</v>
      </c>
      <c r="K7156" s="114"/>
      <c r="L7156" s="114" t="s">
        <v>20</v>
      </c>
      <c r="M7156" s="114">
        <v>-1</v>
      </c>
      <c r="N7156" s="114" t="s">
        <v>28</v>
      </c>
      <c r="O7156" s="114">
        <v>0</v>
      </c>
      <c r="P7156" s="114">
        <v>0</v>
      </c>
      <c r="Q7156" s="114">
        <v>0</v>
      </c>
    </row>
    <row r="7157" spans="1:17" hidden="1">
      <c r="A7157" s="116">
        <v>42485</v>
      </c>
      <c r="B7157" s="114" t="s">
        <v>6541</v>
      </c>
      <c r="C7157" s="116">
        <v>42490</v>
      </c>
      <c r="D7157" s="114" t="s">
        <v>6539</v>
      </c>
      <c r="E7157" s="114" t="s">
        <v>3082</v>
      </c>
      <c r="F7157" s="114"/>
      <c r="G7157" s="114"/>
      <c r="H7157" s="114" t="s">
        <v>404</v>
      </c>
      <c r="I7157" s="114" t="s">
        <v>17</v>
      </c>
      <c r="J7157" s="114" t="s">
        <v>6540</v>
      </c>
      <c r="K7157" s="114" t="s">
        <v>21</v>
      </c>
      <c r="L7157" s="114"/>
      <c r="M7157" s="114">
        <v>7</v>
      </c>
      <c r="N7157" s="114" t="s">
        <v>28</v>
      </c>
      <c r="O7157" s="114">
        <v>0</v>
      </c>
      <c r="P7157" s="114">
        <v>0</v>
      </c>
      <c r="Q7157" s="114">
        <v>0</v>
      </c>
    </row>
    <row r="7158" spans="1:17" hidden="1">
      <c r="A7158" s="116">
        <v>42485</v>
      </c>
      <c r="B7158" s="114" t="s">
        <v>6538</v>
      </c>
      <c r="C7158" s="116">
        <v>42490</v>
      </c>
      <c r="D7158" s="114" t="s">
        <v>6539</v>
      </c>
      <c r="E7158" s="114" t="s">
        <v>3082</v>
      </c>
      <c r="F7158" s="114"/>
      <c r="G7158" s="114"/>
      <c r="H7158" s="114" t="s">
        <v>404</v>
      </c>
      <c r="I7158" s="114" t="s">
        <v>17</v>
      </c>
      <c r="J7158" s="114" t="s">
        <v>6540</v>
      </c>
      <c r="K7158" s="114" t="s">
        <v>21</v>
      </c>
      <c r="L7158" s="114"/>
      <c r="M7158" s="114">
        <v>6</v>
      </c>
      <c r="N7158" s="114" t="s">
        <v>28</v>
      </c>
      <c r="O7158" s="114">
        <v>0</v>
      </c>
      <c r="P7158" s="114">
        <v>0</v>
      </c>
      <c r="Q7158" s="114">
        <v>0</v>
      </c>
    </row>
    <row r="7159" spans="1:17" hidden="1">
      <c r="A7159" s="116">
        <v>42489</v>
      </c>
      <c r="B7159" s="114" t="s">
        <v>8498</v>
      </c>
      <c r="C7159" s="116">
        <v>42490</v>
      </c>
      <c r="D7159" s="114" t="s">
        <v>6221</v>
      </c>
      <c r="E7159" s="114" t="s">
        <v>3083</v>
      </c>
      <c r="F7159" s="114"/>
      <c r="G7159" s="114"/>
      <c r="H7159" s="114" t="s">
        <v>439</v>
      </c>
      <c r="I7159" s="114" t="s">
        <v>17</v>
      </c>
      <c r="J7159" s="114" t="s">
        <v>6222</v>
      </c>
      <c r="K7159" s="114"/>
      <c r="L7159" s="114" t="s">
        <v>20</v>
      </c>
      <c r="M7159" s="114">
        <v>-1</v>
      </c>
      <c r="N7159" s="114" t="s">
        <v>28</v>
      </c>
      <c r="O7159" s="114">
        <v>0</v>
      </c>
      <c r="P7159" s="114">
        <v>0</v>
      </c>
      <c r="Q7159" s="114">
        <v>0</v>
      </c>
    </row>
    <row r="7160" spans="1:17" hidden="1">
      <c r="A7160" s="116">
        <v>42489</v>
      </c>
      <c r="B7160" s="114" t="s">
        <v>8498</v>
      </c>
      <c r="C7160" s="116">
        <v>42490</v>
      </c>
      <c r="D7160" s="114" t="s">
        <v>6221</v>
      </c>
      <c r="E7160" s="114" t="s">
        <v>3086</v>
      </c>
      <c r="F7160" s="114"/>
      <c r="G7160" s="114"/>
      <c r="H7160" s="114" t="s">
        <v>405</v>
      </c>
      <c r="I7160" s="114" t="s">
        <v>17</v>
      </c>
      <c r="J7160" s="114" t="s">
        <v>6222</v>
      </c>
      <c r="K7160" s="114"/>
      <c r="L7160" s="114" t="s">
        <v>20</v>
      </c>
      <c r="M7160" s="114">
        <v>-6</v>
      </c>
      <c r="N7160" s="114" t="s">
        <v>28</v>
      </c>
      <c r="O7160" s="114">
        <v>0</v>
      </c>
      <c r="P7160" s="114">
        <v>0</v>
      </c>
      <c r="Q7160" s="114">
        <v>0</v>
      </c>
    </row>
    <row r="7161" spans="1:17">
      <c r="A7161" s="116">
        <v>42480</v>
      </c>
      <c r="B7161" s="114" t="s">
        <v>8562</v>
      </c>
      <c r="C7161" s="116">
        <v>42480</v>
      </c>
      <c r="D7161" s="114" t="s">
        <v>8562</v>
      </c>
      <c r="E7161" s="114" t="s">
        <v>3086</v>
      </c>
      <c r="F7161" s="114"/>
      <c r="G7161" s="114"/>
      <c r="H7161" s="114" t="s">
        <v>405</v>
      </c>
      <c r="I7161" s="114" t="s">
        <v>19</v>
      </c>
      <c r="J7161" s="114" t="s">
        <v>8563</v>
      </c>
      <c r="K7161" s="114" t="s">
        <v>21</v>
      </c>
      <c r="L7161" s="114"/>
      <c r="M7161" s="114">
        <v>6</v>
      </c>
      <c r="N7161" s="114" t="s">
        <v>28</v>
      </c>
      <c r="O7161" s="114">
        <v>0</v>
      </c>
      <c r="P7161" s="114">
        <v>0</v>
      </c>
      <c r="Q7161" s="114">
        <v>0</v>
      </c>
    </row>
    <row r="7162" spans="1:17">
      <c r="A7162" s="116">
        <v>42480</v>
      </c>
      <c r="B7162" s="114" t="s">
        <v>8564</v>
      </c>
      <c r="C7162" s="116">
        <v>42480</v>
      </c>
      <c r="D7162" s="114" t="s">
        <v>8564</v>
      </c>
      <c r="E7162" s="114" t="s">
        <v>3086</v>
      </c>
      <c r="F7162" s="114"/>
      <c r="G7162" s="114"/>
      <c r="H7162" s="114" t="s">
        <v>405</v>
      </c>
      <c r="I7162" s="114" t="s">
        <v>19</v>
      </c>
      <c r="J7162" s="114" t="s">
        <v>8565</v>
      </c>
      <c r="K7162" s="114" t="s">
        <v>21</v>
      </c>
      <c r="L7162" s="114"/>
      <c r="M7162" s="114">
        <v>1</v>
      </c>
      <c r="N7162" s="114" t="s">
        <v>28</v>
      </c>
      <c r="O7162" s="114">
        <v>0</v>
      </c>
      <c r="P7162" s="114">
        <v>0</v>
      </c>
      <c r="Q7162" s="114">
        <v>0</v>
      </c>
    </row>
    <row r="7163" spans="1:17">
      <c r="A7163" s="116">
        <v>42480</v>
      </c>
      <c r="B7163" s="114" t="s">
        <v>8564</v>
      </c>
      <c r="C7163" s="116">
        <v>42480</v>
      </c>
      <c r="D7163" s="114" t="s">
        <v>8564</v>
      </c>
      <c r="E7163" s="114" t="s">
        <v>3086</v>
      </c>
      <c r="F7163" s="114"/>
      <c r="G7163" s="114"/>
      <c r="H7163" s="114" t="s">
        <v>405</v>
      </c>
      <c r="I7163" s="114" t="s">
        <v>19</v>
      </c>
      <c r="J7163" s="114" t="s">
        <v>8565</v>
      </c>
      <c r="K7163" s="114"/>
      <c r="L7163" s="114" t="s">
        <v>20</v>
      </c>
      <c r="M7163" s="114">
        <v>-1</v>
      </c>
      <c r="N7163" s="114" t="s">
        <v>28</v>
      </c>
      <c r="O7163" s="114">
        <v>0</v>
      </c>
      <c r="P7163" s="114">
        <v>0</v>
      </c>
      <c r="Q7163" s="114">
        <v>0</v>
      </c>
    </row>
    <row r="7164" spans="1:17">
      <c r="A7164" s="116">
        <v>42480</v>
      </c>
      <c r="B7164" s="114" t="s">
        <v>8562</v>
      </c>
      <c r="C7164" s="116">
        <v>42480</v>
      </c>
      <c r="D7164" s="114" t="s">
        <v>8562</v>
      </c>
      <c r="E7164" s="114" t="s">
        <v>3086</v>
      </c>
      <c r="F7164" s="114"/>
      <c r="G7164" s="114"/>
      <c r="H7164" s="114" t="s">
        <v>405</v>
      </c>
      <c r="I7164" s="114" t="s">
        <v>19</v>
      </c>
      <c r="J7164" s="114" t="s">
        <v>8563</v>
      </c>
      <c r="K7164" s="114"/>
      <c r="L7164" s="114" t="s">
        <v>20</v>
      </c>
      <c r="M7164" s="114">
        <v>-6</v>
      </c>
      <c r="N7164" s="114" t="s">
        <v>28</v>
      </c>
      <c r="O7164" s="114">
        <v>0</v>
      </c>
      <c r="P7164" s="114">
        <v>0</v>
      </c>
      <c r="Q7164" s="114">
        <v>0</v>
      </c>
    </row>
    <row r="7165" spans="1:17" hidden="1">
      <c r="A7165" s="116">
        <v>42480</v>
      </c>
      <c r="B7165" s="114" t="s">
        <v>6551</v>
      </c>
      <c r="C7165" s="116">
        <v>42490</v>
      </c>
      <c r="D7165" s="114" t="s">
        <v>6552</v>
      </c>
      <c r="E7165" s="114" t="s">
        <v>3086</v>
      </c>
      <c r="F7165" s="114"/>
      <c r="G7165" s="114"/>
      <c r="H7165" s="114" t="s">
        <v>405</v>
      </c>
      <c r="I7165" s="114" t="s">
        <v>17</v>
      </c>
      <c r="J7165" s="114" t="s">
        <v>6553</v>
      </c>
      <c r="K7165" s="114" t="s">
        <v>21</v>
      </c>
      <c r="L7165" s="114"/>
      <c r="M7165" s="114">
        <v>7</v>
      </c>
      <c r="N7165" s="114" t="s">
        <v>28</v>
      </c>
      <c r="O7165" s="114">
        <v>0</v>
      </c>
      <c r="P7165" s="114">
        <v>0</v>
      </c>
      <c r="Q7165" s="114">
        <v>0</v>
      </c>
    </row>
    <row r="7166" spans="1:17">
      <c r="A7166" s="116">
        <v>42466</v>
      </c>
      <c r="B7166" s="114" t="s">
        <v>8566</v>
      </c>
      <c r="C7166" s="116">
        <v>42466</v>
      </c>
      <c r="D7166" s="114" t="s">
        <v>8566</v>
      </c>
      <c r="E7166" s="114" t="s">
        <v>3087</v>
      </c>
      <c r="F7166" s="114"/>
      <c r="G7166" s="114"/>
      <c r="H7166" s="114" t="s">
        <v>406</v>
      </c>
      <c r="I7166" s="114" t="s">
        <v>19</v>
      </c>
      <c r="J7166" s="114" t="s">
        <v>8567</v>
      </c>
      <c r="K7166" s="114" t="s">
        <v>21</v>
      </c>
      <c r="L7166" s="114"/>
      <c r="M7166" s="114">
        <v>6</v>
      </c>
      <c r="N7166" s="114" t="s">
        <v>28</v>
      </c>
      <c r="O7166" s="114">
        <v>0</v>
      </c>
      <c r="P7166" s="114">
        <v>0</v>
      </c>
      <c r="Q7166" s="114">
        <v>0</v>
      </c>
    </row>
    <row r="7167" spans="1:17" hidden="1">
      <c r="A7167" s="116">
        <v>42489</v>
      </c>
      <c r="B7167" s="114" t="s">
        <v>8498</v>
      </c>
      <c r="C7167" s="116">
        <v>42490</v>
      </c>
      <c r="D7167" s="114" t="s">
        <v>6221</v>
      </c>
      <c r="E7167" s="114" t="s">
        <v>3087</v>
      </c>
      <c r="F7167" s="114"/>
      <c r="G7167" s="114"/>
      <c r="H7167" s="114" t="s">
        <v>406</v>
      </c>
      <c r="I7167" s="114" t="s">
        <v>17</v>
      </c>
      <c r="J7167" s="114" t="s">
        <v>6222</v>
      </c>
      <c r="K7167" s="114"/>
      <c r="L7167" s="114" t="s">
        <v>20</v>
      </c>
      <c r="M7167" s="114">
        <v>-6</v>
      </c>
      <c r="N7167" s="114" t="s">
        <v>28</v>
      </c>
      <c r="O7167" s="114">
        <v>0</v>
      </c>
      <c r="P7167" s="114">
        <v>0</v>
      </c>
      <c r="Q7167" s="114">
        <v>0</v>
      </c>
    </row>
    <row r="7168" spans="1:17">
      <c r="A7168" s="116">
        <v>42466</v>
      </c>
      <c r="B7168" s="114" t="s">
        <v>8568</v>
      </c>
      <c r="C7168" s="116">
        <v>42466</v>
      </c>
      <c r="D7168" s="114" t="s">
        <v>8568</v>
      </c>
      <c r="E7168" s="114" t="s">
        <v>3087</v>
      </c>
      <c r="F7168" s="114"/>
      <c r="G7168" s="114"/>
      <c r="H7168" s="114" t="s">
        <v>406</v>
      </c>
      <c r="I7168" s="114" t="s">
        <v>19</v>
      </c>
      <c r="J7168" s="114" t="s">
        <v>8569</v>
      </c>
      <c r="K7168" s="114" t="s">
        <v>21</v>
      </c>
      <c r="L7168" s="114"/>
      <c r="M7168" s="114">
        <v>1</v>
      </c>
      <c r="N7168" s="114" t="s">
        <v>28</v>
      </c>
      <c r="O7168" s="114">
        <v>0</v>
      </c>
      <c r="P7168" s="114">
        <v>0</v>
      </c>
      <c r="Q7168" s="114">
        <v>0</v>
      </c>
    </row>
    <row r="7169" spans="1:17">
      <c r="A7169" s="116">
        <v>42466</v>
      </c>
      <c r="B7169" s="114" t="s">
        <v>8566</v>
      </c>
      <c r="C7169" s="116">
        <v>42466</v>
      </c>
      <c r="D7169" s="114" t="s">
        <v>8566</v>
      </c>
      <c r="E7169" s="114" t="s">
        <v>3087</v>
      </c>
      <c r="F7169" s="114"/>
      <c r="G7169" s="114"/>
      <c r="H7169" s="114" t="s">
        <v>406</v>
      </c>
      <c r="I7169" s="114" t="s">
        <v>19</v>
      </c>
      <c r="J7169" s="114" t="s">
        <v>8567</v>
      </c>
      <c r="K7169" s="114"/>
      <c r="L7169" s="114" t="s">
        <v>20</v>
      </c>
      <c r="M7169" s="114">
        <v>-6</v>
      </c>
      <c r="N7169" s="114" t="s">
        <v>28</v>
      </c>
      <c r="O7169" s="114">
        <v>0</v>
      </c>
      <c r="P7169" s="114">
        <v>0</v>
      </c>
      <c r="Q7169" s="114">
        <v>0</v>
      </c>
    </row>
    <row r="7170" spans="1:17" hidden="1">
      <c r="A7170" s="116">
        <v>42466</v>
      </c>
      <c r="B7170" s="114" t="s">
        <v>6560</v>
      </c>
      <c r="C7170" s="116">
        <v>42490</v>
      </c>
      <c r="D7170" s="114" t="s">
        <v>6561</v>
      </c>
      <c r="E7170" s="114" t="s">
        <v>3087</v>
      </c>
      <c r="F7170" s="114"/>
      <c r="G7170" s="114"/>
      <c r="H7170" s="114" t="s">
        <v>406</v>
      </c>
      <c r="I7170" s="114" t="s">
        <v>17</v>
      </c>
      <c r="J7170" s="114" t="s">
        <v>6562</v>
      </c>
      <c r="K7170" s="114" t="s">
        <v>21</v>
      </c>
      <c r="L7170" s="114"/>
      <c r="M7170" s="114">
        <v>7</v>
      </c>
      <c r="N7170" s="114" t="s">
        <v>28</v>
      </c>
      <c r="O7170" s="114">
        <v>0</v>
      </c>
      <c r="P7170" s="114">
        <v>0</v>
      </c>
      <c r="Q7170" s="114">
        <v>0</v>
      </c>
    </row>
    <row r="7171" spans="1:17">
      <c r="A7171" s="116">
        <v>42466</v>
      </c>
      <c r="B7171" s="114" t="s">
        <v>8568</v>
      </c>
      <c r="C7171" s="116">
        <v>42466</v>
      </c>
      <c r="D7171" s="114" t="s">
        <v>8568</v>
      </c>
      <c r="E7171" s="114" t="s">
        <v>3087</v>
      </c>
      <c r="F7171" s="114"/>
      <c r="G7171" s="114"/>
      <c r="H7171" s="114" t="s">
        <v>406</v>
      </c>
      <c r="I7171" s="114" t="s">
        <v>19</v>
      </c>
      <c r="J7171" s="114" t="s">
        <v>8569</v>
      </c>
      <c r="K7171" s="114"/>
      <c r="L7171" s="114" t="s">
        <v>20</v>
      </c>
      <c r="M7171" s="114">
        <v>-1</v>
      </c>
      <c r="N7171" s="114" t="s">
        <v>28</v>
      </c>
      <c r="O7171" s="114">
        <v>0</v>
      </c>
      <c r="P7171" s="114">
        <v>0</v>
      </c>
      <c r="Q7171" s="114">
        <v>0</v>
      </c>
    </row>
    <row r="7172" spans="1:17">
      <c r="A7172" s="116">
        <v>42466</v>
      </c>
      <c r="B7172" s="114" t="s">
        <v>8566</v>
      </c>
      <c r="C7172" s="116">
        <v>42466</v>
      </c>
      <c r="D7172" s="114" t="s">
        <v>8566</v>
      </c>
      <c r="E7172" s="114" t="s">
        <v>3092</v>
      </c>
      <c r="F7172" s="114"/>
      <c r="G7172" s="114"/>
      <c r="H7172" s="114" t="s">
        <v>678</v>
      </c>
      <c r="I7172" s="114" t="s">
        <v>19</v>
      </c>
      <c r="J7172" s="114" t="s">
        <v>8567</v>
      </c>
      <c r="K7172" s="114" t="s">
        <v>21</v>
      </c>
      <c r="L7172" s="114"/>
      <c r="M7172" s="114">
        <v>6</v>
      </c>
      <c r="N7172" s="114" t="s">
        <v>28</v>
      </c>
      <c r="O7172" s="114">
        <v>0</v>
      </c>
      <c r="P7172" s="114">
        <v>0</v>
      </c>
      <c r="Q7172" s="114">
        <v>0</v>
      </c>
    </row>
    <row r="7173" spans="1:17" hidden="1">
      <c r="A7173" s="116">
        <v>42489</v>
      </c>
      <c r="B7173" s="114" t="s">
        <v>8498</v>
      </c>
      <c r="C7173" s="116">
        <v>42490</v>
      </c>
      <c r="D7173" s="114" t="s">
        <v>6221</v>
      </c>
      <c r="E7173" s="114" t="s">
        <v>3092</v>
      </c>
      <c r="F7173" s="114"/>
      <c r="G7173" s="114"/>
      <c r="H7173" s="114" t="s">
        <v>678</v>
      </c>
      <c r="I7173" s="114" t="s">
        <v>17</v>
      </c>
      <c r="J7173" s="114" t="s">
        <v>6222</v>
      </c>
      <c r="K7173" s="114"/>
      <c r="L7173" s="114" t="s">
        <v>20</v>
      </c>
      <c r="M7173" s="114">
        <v>-6</v>
      </c>
      <c r="N7173" s="114" t="s">
        <v>28</v>
      </c>
      <c r="O7173" s="114">
        <v>0</v>
      </c>
      <c r="P7173" s="114">
        <v>0</v>
      </c>
      <c r="Q7173" s="114">
        <v>0</v>
      </c>
    </row>
    <row r="7174" spans="1:17">
      <c r="A7174" s="116">
        <v>42466</v>
      </c>
      <c r="B7174" s="114" t="s">
        <v>8568</v>
      </c>
      <c r="C7174" s="116">
        <v>42466</v>
      </c>
      <c r="D7174" s="114" t="s">
        <v>8568</v>
      </c>
      <c r="E7174" s="114" t="s">
        <v>3092</v>
      </c>
      <c r="F7174" s="114"/>
      <c r="G7174" s="114"/>
      <c r="H7174" s="114" t="s">
        <v>678</v>
      </c>
      <c r="I7174" s="114" t="s">
        <v>19</v>
      </c>
      <c r="J7174" s="114" t="s">
        <v>8569</v>
      </c>
      <c r="K7174" s="114" t="s">
        <v>21</v>
      </c>
      <c r="L7174" s="114"/>
      <c r="M7174" s="114">
        <v>1</v>
      </c>
      <c r="N7174" s="114" t="s">
        <v>28</v>
      </c>
      <c r="O7174" s="114">
        <v>0</v>
      </c>
      <c r="P7174" s="114">
        <v>0</v>
      </c>
      <c r="Q7174" s="114">
        <v>0</v>
      </c>
    </row>
    <row r="7175" spans="1:17">
      <c r="A7175" s="116">
        <v>42466</v>
      </c>
      <c r="B7175" s="114" t="s">
        <v>8568</v>
      </c>
      <c r="C7175" s="116">
        <v>42466</v>
      </c>
      <c r="D7175" s="114" t="s">
        <v>8568</v>
      </c>
      <c r="E7175" s="114" t="s">
        <v>3092</v>
      </c>
      <c r="F7175" s="114"/>
      <c r="G7175" s="114"/>
      <c r="H7175" s="114" t="s">
        <v>678</v>
      </c>
      <c r="I7175" s="114" t="s">
        <v>19</v>
      </c>
      <c r="J7175" s="114" t="s">
        <v>8569</v>
      </c>
      <c r="K7175" s="114"/>
      <c r="L7175" s="114" t="s">
        <v>20</v>
      </c>
      <c r="M7175" s="114">
        <v>-1</v>
      </c>
      <c r="N7175" s="114" t="s">
        <v>28</v>
      </c>
      <c r="O7175" s="114">
        <v>0</v>
      </c>
      <c r="P7175" s="114">
        <v>0</v>
      </c>
      <c r="Q7175" s="114">
        <v>0</v>
      </c>
    </row>
    <row r="7176" spans="1:17">
      <c r="A7176" s="116">
        <v>42466</v>
      </c>
      <c r="B7176" s="114" t="s">
        <v>8566</v>
      </c>
      <c r="C7176" s="116">
        <v>42466</v>
      </c>
      <c r="D7176" s="114" t="s">
        <v>8566</v>
      </c>
      <c r="E7176" s="114" t="s">
        <v>3092</v>
      </c>
      <c r="F7176" s="114"/>
      <c r="G7176" s="114"/>
      <c r="H7176" s="114" t="s">
        <v>678</v>
      </c>
      <c r="I7176" s="114" t="s">
        <v>19</v>
      </c>
      <c r="J7176" s="114" t="s">
        <v>8567</v>
      </c>
      <c r="K7176" s="114"/>
      <c r="L7176" s="114" t="s">
        <v>20</v>
      </c>
      <c r="M7176" s="114">
        <v>-6</v>
      </c>
      <c r="N7176" s="114" t="s">
        <v>28</v>
      </c>
      <c r="O7176" s="114">
        <v>0</v>
      </c>
      <c r="P7176" s="114">
        <v>0</v>
      </c>
      <c r="Q7176" s="114">
        <v>0</v>
      </c>
    </row>
    <row r="7177" spans="1:17" hidden="1">
      <c r="A7177" s="116">
        <v>42466</v>
      </c>
      <c r="B7177" s="114" t="s">
        <v>6579</v>
      </c>
      <c r="C7177" s="116">
        <v>42490</v>
      </c>
      <c r="D7177" s="114" t="s">
        <v>6577</v>
      </c>
      <c r="E7177" s="114" t="s">
        <v>3092</v>
      </c>
      <c r="F7177" s="114"/>
      <c r="G7177" s="114"/>
      <c r="H7177" s="114" t="s">
        <v>678</v>
      </c>
      <c r="I7177" s="114" t="s">
        <v>17</v>
      </c>
      <c r="J7177" s="114" t="s">
        <v>6578</v>
      </c>
      <c r="K7177" s="114" t="s">
        <v>21</v>
      </c>
      <c r="L7177" s="114"/>
      <c r="M7177" s="114">
        <v>7</v>
      </c>
      <c r="N7177" s="114" t="s">
        <v>28</v>
      </c>
      <c r="O7177" s="114">
        <v>0</v>
      </c>
      <c r="P7177" s="114">
        <v>0</v>
      </c>
      <c r="Q7177" s="114">
        <v>0</v>
      </c>
    </row>
    <row r="7178" spans="1:17" hidden="1">
      <c r="A7178" s="116">
        <v>42489</v>
      </c>
      <c r="B7178" s="114" t="s">
        <v>8498</v>
      </c>
      <c r="C7178" s="116">
        <v>42490</v>
      </c>
      <c r="D7178" s="114" t="s">
        <v>6221</v>
      </c>
      <c r="E7178" s="114" t="s">
        <v>3094</v>
      </c>
      <c r="F7178" s="114"/>
      <c r="G7178" s="114"/>
      <c r="H7178" s="114" t="s">
        <v>680</v>
      </c>
      <c r="I7178" s="114" t="s">
        <v>17</v>
      </c>
      <c r="J7178" s="114" t="s">
        <v>6222</v>
      </c>
      <c r="K7178" s="114"/>
      <c r="L7178" s="114" t="s">
        <v>20</v>
      </c>
      <c r="M7178" s="114">
        <v>-6</v>
      </c>
      <c r="N7178" s="114" t="s">
        <v>28</v>
      </c>
      <c r="O7178" s="114">
        <v>0</v>
      </c>
      <c r="P7178" s="114">
        <v>0</v>
      </c>
      <c r="Q7178" s="114">
        <v>0</v>
      </c>
    </row>
    <row r="7179" spans="1:17">
      <c r="A7179" s="116">
        <v>42486</v>
      </c>
      <c r="B7179" s="114" t="s">
        <v>8521</v>
      </c>
      <c r="C7179" s="116">
        <v>42486</v>
      </c>
      <c r="D7179" s="114" t="s">
        <v>8521</v>
      </c>
      <c r="E7179" s="114" t="s">
        <v>3094</v>
      </c>
      <c r="F7179" s="114"/>
      <c r="G7179" s="114"/>
      <c r="H7179" s="114" t="s">
        <v>680</v>
      </c>
      <c r="I7179" s="114" t="s">
        <v>19</v>
      </c>
      <c r="J7179" s="114" t="s">
        <v>8522</v>
      </c>
      <c r="K7179" s="114" t="s">
        <v>21</v>
      </c>
      <c r="L7179" s="114"/>
      <c r="M7179" s="114">
        <v>6</v>
      </c>
      <c r="N7179" s="114" t="s">
        <v>28</v>
      </c>
      <c r="O7179" s="114">
        <v>0</v>
      </c>
      <c r="P7179" s="114">
        <v>0</v>
      </c>
      <c r="Q7179" s="114">
        <v>0</v>
      </c>
    </row>
    <row r="7180" spans="1:17">
      <c r="A7180" s="116">
        <v>42486</v>
      </c>
      <c r="B7180" s="114" t="s">
        <v>8529</v>
      </c>
      <c r="C7180" s="116">
        <v>42486</v>
      </c>
      <c r="D7180" s="114" t="s">
        <v>8529</v>
      </c>
      <c r="E7180" s="114" t="s">
        <v>3094</v>
      </c>
      <c r="F7180" s="114"/>
      <c r="G7180" s="114"/>
      <c r="H7180" s="114" t="s">
        <v>680</v>
      </c>
      <c r="I7180" s="114" t="s">
        <v>19</v>
      </c>
      <c r="J7180" s="114" t="s">
        <v>8530</v>
      </c>
      <c r="K7180" s="114" t="s">
        <v>21</v>
      </c>
      <c r="L7180" s="114"/>
      <c r="M7180" s="114">
        <v>1</v>
      </c>
      <c r="N7180" s="114" t="s">
        <v>28</v>
      </c>
      <c r="O7180" s="114">
        <v>0</v>
      </c>
      <c r="P7180" s="114">
        <v>0</v>
      </c>
      <c r="Q7180" s="114">
        <v>0</v>
      </c>
    </row>
    <row r="7181" spans="1:17">
      <c r="A7181" s="116">
        <v>42486</v>
      </c>
      <c r="B7181" s="114" t="s">
        <v>8529</v>
      </c>
      <c r="C7181" s="116">
        <v>42486</v>
      </c>
      <c r="D7181" s="114" t="s">
        <v>8529</v>
      </c>
      <c r="E7181" s="114" t="s">
        <v>3094</v>
      </c>
      <c r="F7181" s="114"/>
      <c r="G7181" s="114"/>
      <c r="H7181" s="114" t="s">
        <v>680</v>
      </c>
      <c r="I7181" s="114" t="s">
        <v>19</v>
      </c>
      <c r="J7181" s="114" t="s">
        <v>8530</v>
      </c>
      <c r="K7181" s="114"/>
      <c r="L7181" s="114" t="s">
        <v>20</v>
      </c>
      <c r="M7181" s="114">
        <v>-1</v>
      </c>
      <c r="N7181" s="114" t="s">
        <v>28</v>
      </c>
      <c r="O7181" s="114">
        <v>0</v>
      </c>
      <c r="P7181" s="114">
        <v>0</v>
      </c>
      <c r="Q7181" s="114">
        <v>0</v>
      </c>
    </row>
    <row r="7182" spans="1:17">
      <c r="A7182" s="116">
        <v>42486</v>
      </c>
      <c r="B7182" s="114" t="s">
        <v>8521</v>
      </c>
      <c r="C7182" s="116">
        <v>42486</v>
      </c>
      <c r="D7182" s="114" t="s">
        <v>8521</v>
      </c>
      <c r="E7182" s="114" t="s">
        <v>3094</v>
      </c>
      <c r="F7182" s="114"/>
      <c r="G7182" s="114"/>
      <c r="H7182" s="114" t="s">
        <v>680</v>
      </c>
      <c r="I7182" s="114" t="s">
        <v>19</v>
      </c>
      <c r="J7182" s="114" t="s">
        <v>8522</v>
      </c>
      <c r="K7182" s="114"/>
      <c r="L7182" s="114" t="s">
        <v>20</v>
      </c>
      <c r="M7182" s="114">
        <v>-6</v>
      </c>
      <c r="N7182" s="114" t="s">
        <v>28</v>
      </c>
      <c r="O7182" s="114">
        <v>0</v>
      </c>
      <c r="P7182" s="114">
        <v>0</v>
      </c>
      <c r="Q7182" s="114">
        <v>0</v>
      </c>
    </row>
    <row r="7183" spans="1:17" hidden="1">
      <c r="A7183" s="116">
        <v>42486</v>
      </c>
      <c r="B7183" s="114" t="s">
        <v>6567</v>
      </c>
      <c r="C7183" s="116">
        <v>42490</v>
      </c>
      <c r="D7183" s="114" t="s">
        <v>6568</v>
      </c>
      <c r="E7183" s="114" t="s">
        <v>3094</v>
      </c>
      <c r="F7183" s="114"/>
      <c r="G7183" s="114"/>
      <c r="H7183" s="114" t="s">
        <v>680</v>
      </c>
      <c r="I7183" s="114" t="s">
        <v>17</v>
      </c>
      <c r="J7183" s="114" t="s">
        <v>6569</v>
      </c>
      <c r="K7183" s="114" t="s">
        <v>21</v>
      </c>
      <c r="L7183" s="114"/>
      <c r="M7183" s="114">
        <v>7</v>
      </c>
      <c r="N7183" s="114" t="s">
        <v>28</v>
      </c>
      <c r="O7183" s="114">
        <v>0</v>
      </c>
      <c r="P7183" s="114">
        <v>0</v>
      </c>
      <c r="Q7183" s="114">
        <v>0</v>
      </c>
    </row>
    <row r="7184" spans="1:17" hidden="1">
      <c r="A7184" s="116">
        <v>42489</v>
      </c>
      <c r="B7184" s="114" t="s">
        <v>8498</v>
      </c>
      <c r="C7184" s="116">
        <v>42490</v>
      </c>
      <c r="D7184" s="114" t="s">
        <v>6221</v>
      </c>
      <c r="E7184" s="114" t="s">
        <v>3101</v>
      </c>
      <c r="F7184" s="114"/>
      <c r="G7184" s="114"/>
      <c r="H7184" s="114" t="s">
        <v>836</v>
      </c>
      <c r="I7184" s="114" t="s">
        <v>17</v>
      </c>
      <c r="J7184" s="114" t="s">
        <v>6222</v>
      </c>
      <c r="K7184" s="114"/>
      <c r="L7184" s="114" t="s">
        <v>20</v>
      </c>
      <c r="M7184" s="114">
        <v>-5</v>
      </c>
      <c r="N7184" s="114" t="s">
        <v>28</v>
      </c>
      <c r="O7184" s="114">
        <v>0</v>
      </c>
      <c r="P7184" s="114">
        <v>0</v>
      </c>
      <c r="Q7184" s="114">
        <v>0</v>
      </c>
    </row>
    <row r="7185" spans="1:17">
      <c r="A7185" s="116">
        <v>42479</v>
      </c>
      <c r="B7185" s="114" t="s">
        <v>8548</v>
      </c>
      <c r="C7185" s="116">
        <v>42479</v>
      </c>
      <c r="D7185" s="114" t="s">
        <v>8548</v>
      </c>
      <c r="E7185" s="114" t="s">
        <v>3101</v>
      </c>
      <c r="F7185" s="114"/>
      <c r="G7185" s="114"/>
      <c r="H7185" s="114" t="s">
        <v>836</v>
      </c>
      <c r="I7185" s="114" t="s">
        <v>19</v>
      </c>
      <c r="J7185" s="114" t="s">
        <v>8549</v>
      </c>
      <c r="K7185" s="114" t="s">
        <v>21</v>
      </c>
      <c r="L7185" s="114"/>
      <c r="M7185" s="114">
        <v>6</v>
      </c>
      <c r="N7185" s="114" t="s">
        <v>28</v>
      </c>
      <c r="O7185" s="114">
        <v>0</v>
      </c>
      <c r="P7185" s="114">
        <v>0</v>
      </c>
      <c r="Q7185" s="114">
        <v>0</v>
      </c>
    </row>
    <row r="7186" spans="1:17">
      <c r="A7186" s="116">
        <v>42479</v>
      </c>
      <c r="B7186" s="114" t="s">
        <v>8570</v>
      </c>
      <c r="C7186" s="116">
        <v>42479</v>
      </c>
      <c r="D7186" s="114" t="s">
        <v>8570</v>
      </c>
      <c r="E7186" s="114" t="s">
        <v>3101</v>
      </c>
      <c r="F7186" s="114"/>
      <c r="G7186" s="114"/>
      <c r="H7186" s="114" t="s">
        <v>836</v>
      </c>
      <c r="I7186" s="114" t="s">
        <v>19</v>
      </c>
      <c r="J7186" s="114" t="s">
        <v>8571</v>
      </c>
      <c r="K7186" s="114" t="s">
        <v>21</v>
      </c>
      <c r="L7186" s="114"/>
      <c r="M7186" s="114">
        <v>1</v>
      </c>
      <c r="N7186" s="114" t="s">
        <v>28</v>
      </c>
      <c r="O7186" s="114">
        <v>0</v>
      </c>
      <c r="P7186" s="114">
        <v>0</v>
      </c>
      <c r="Q7186" s="114">
        <v>0</v>
      </c>
    </row>
    <row r="7187" spans="1:17">
      <c r="A7187" s="116">
        <v>42479</v>
      </c>
      <c r="B7187" s="114" t="s">
        <v>8570</v>
      </c>
      <c r="C7187" s="116">
        <v>42479</v>
      </c>
      <c r="D7187" s="114" t="s">
        <v>8570</v>
      </c>
      <c r="E7187" s="114" t="s">
        <v>3101</v>
      </c>
      <c r="F7187" s="114"/>
      <c r="G7187" s="114"/>
      <c r="H7187" s="114" t="s">
        <v>836</v>
      </c>
      <c r="I7187" s="114" t="s">
        <v>19</v>
      </c>
      <c r="J7187" s="114" t="s">
        <v>8571</v>
      </c>
      <c r="K7187" s="114"/>
      <c r="L7187" s="114" t="s">
        <v>20</v>
      </c>
      <c r="M7187" s="114">
        <v>-1</v>
      </c>
      <c r="N7187" s="114" t="s">
        <v>28</v>
      </c>
      <c r="O7187" s="114">
        <v>0</v>
      </c>
      <c r="P7187" s="114">
        <v>0</v>
      </c>
      <c r="Q7187" s="114">
        <v>0</v>
      </c>
    </row>
    <row r="7188" spans="1:17" hidden="1">
      <c r="A7188" s="116">
        <v>42479</v>
      </c>
      <c r="B7188" s="114" t="s">
        <v>6586</v>
      </c>
      <c r="C7188" s="116">
        <v>42490</v>
      </c>
      <c r="D7188" s="114" t="s">
        <v>6587</v>
      </c>
      <c r="E7188" s="114" t="s">
        <v>3101</v>
      </c>
      <c r="F7188" s="114"/>
      <c r="G7188" s="114"/>
      <c r="H7188" s="114" t="s">
        <v>836</v>
      </c>
      <c r="I7188" s="114" t="s">
        <v>17</v>
      </c>
      <c r="J7188" s="114" t="s">
        <v>6588</v>
      </c>
      <c r="K7188" s="114" t="s">
        <v>21</v>
      </c>
      <c r="L7188" s="114"/>
      <c r="M7188" s="114">
        <v>7</v>
      </c>
      <c r="N7188" s="114" t="s">
        <v>28</v>
      </c>
      <c r="O7188" s="114">
        <v>0</v>
      </c>
      <c r="P7188" s="114">
        <v>0</v>
      </c>
      <c r="Q7188" s="114">
        <v>0</v>
      </c>
    </row>
    <row r="7189" spans="1:17">
      <c r="A7189" s="116">
        <v>42479</v>
      </c>
      <c r="B7189" s="114" t="s">
        <v>8548</v>
      </c>
      <c r="C7189" s="116">
        <v>42479</v>
      </c>
      <c r="D7189" s="114" t="s">
        <v>8548</v>
      </c>
      <c r="E7189" s="114" t="s">
        <v>3101</v>
      </c>
      <c r="F7189" s="114"/>
      <c r="G7189" s="114"/>
      <c r="H7189" s="114" t="s">
        <v>836</v>
      </c>
      <c r="I7189" s="114" t="s">
        <v>19</v>
      </c>
      <c r="J7189" s="114" t="s">
        <v>8549</v>
      </c>
      <c r="K7189" s="114"/>
      <c r="L7189" s="114" t="s">
        <v>20</v>
      </c>
      <c r="M7189" s="114">
        <v>-6</v>
      </c>
      <c r="N7189" s="114" t="s">
        <v>28</v>
      </c>
      <c r="O7189" s="114">
        <v>0</v>
      </c>
      <c r="P7189" s="114">
        <v>0</v>
      </c>
      <c r="Q7189" s="114">
        <v>0</v>
      </c>
    </row>
    <row r="7190" spans="1:17">
      <c r="A7190" s="116">
        <v>42486</v>
      </c>
      <c r="B7190" s="114" t="s">
        <v>8521</v>
      </c>
      <c r="C7190" s="116">
        <v>42486</v>
      </c>
      <c r="D7190" s="114" t="s">
        <v>8521</v>
      </c>
      <c r="E7190" s="114" t="s">
        <v>4505</v>
      </c>
      <c r="F7190" s="114"/>
      <c r="G7190" s="114"/>
      <c r="H7190" s="114" t="s">
        <v>4463</v>
      </c>
      <c r="I7190" s="114" t="s">
        <v>19</v>
      </c>
      <c r="J7190" s="114" t="s">
        <v>8522</v>
      </c>
      <c r="K7190" s="114" t="s">
        <v>21</v>
      </c>
      <c r="L7190" s="114"/>
      <c r="M7190" s="114">
        <v>6</v>
      </c>
      <c r="N7190" s="114" t="s">
        <v>28</v>
      </c>
      <c r="O7190" s="114">
        <v>0</v>
      </c>
      <c r="P7190" s="114">
        <v>0</v>
      </c>
      <c r="Q7190" s="114">
        <v>0</v>
      </c>
    </row>
    <row r="7191" spans="1:17" hidden="1">
      <c r="A7191" s="116">
        <v>42489</v>
      </c>
      <c r="B7191" s="114" t="s">
        <v>8498</v>
      </c>
      <c r="C7191" s="116">
        <v>42490</v>
      </c>
      <c r="D7191" s="114" t="s">
        <v>6221</v>
      </c>
      <c r="E7191" s="114" t="s">
        <v>4505</v>
      </c>
      <c r="F7191" s="114"/>
      <c r="G7191" s="114"/>
      <c r="H7191" s="114" t="s">
        <v>4463</v>
      </c>
      <c r="I7191" s="114" t="s">
        <v>17</v>
      </c>
      <c r="J7191" s="114" t="s">
        <v>6222</v>
      </c>
      <c r="K7191" s="114"/>
      <c r="L7191" s="114" t="s">
        <v>20</v>
      </c>
      <c r="M7191" s="114">
        <v>-5</v>
      </c>
      <c r="N7191" s="114" t="s">
        <v>28</v>
      </c>
      <c r="O7191" s="114">
        <v>0</v>
      </c>
      <c r="P7191" s="114">
        <v>0</v>
      </c>
      <c r="Q7191" s="114">
        <v>0</v>
      </c>
    </row>
    <row r="7192" spans="1:17">
      <c r="A7192" s="116">
        <v>42486</v>
      </c>
      <c r="B7192" s="114" t="s">
        <v>8529</v>
      </c>
      <c r="C7192" s="116">
        <v>42486</v>
      </c>
      <c r="D7192" s="114" t="s">
        <v>8529</v>
      </c>
      <c r="E7192" s="114" t="s">
        <v>4505</v>
      </c>
      <c r="F7192" s="114"/>
      <c r="G7192" s="114"/>
      <c r="H7192" s="114" t="s">
        <v>4463</v>
      </c>
      <c r="I7192" s="114" t="s">
        <v>19</v>
      </c>
      <c r="J7192" s="114" t="s">
        <v>8530</v>
      </c>
      <c r="K7192" s="114" t="s">
        <v>21</v>
      </c>
      <c r="L7192" s="114"/>
      <c r="M7192" s="114">
        <v>1</v>
      </c>
      <c r="N7192" s="114" t="s">
        <v>28</v>
      </c>
      <c r="O7192" s="114">
        <v>0</v>
      </c>
      <c r="P7192" s="114">
        <v>0</v>
      </c>
      <c r="Q7192" s="114">
        <v>0</v>
      </c>
    </row>
    <row r="7193" spans="1:17">
      <c r="A7193" s="116">
        <v>42486</v>
      </c>
      <c r="B7193" s="114" t="s">
        <v>8529</v>
      </c>
      <c r="C7193" s="116">
        <v>42486</v>
      </c>
      <c r="D7193" s="114" t="s">
        <v>8529</v>
      </c>
      <c r="E7193" s="114" t="s">
        <v>4505</v>
      </c>
      <c r="F7193" s="114"/>
      <c r="G7193" s="114"/>
      <c r="H7193" s="114" t="s">
        <v>4463</v>
      </c>
      <c r="I7193" s="114" t="s">
        <v>19</v>
      </c>
      <c r="J7193" s="114" t="s">
        <v>8530</v>
      </c>
      <c r="K7193" s="114"/>
      <c r="L7193" s="114" t="s">
        <v>20</v>
      </c>
      <c r="M7193" s="114">
        <v>-1</v>
      </c>
      <c r="N7193" s="114" t="s">
        <v>28</v>
      </c>
      <c r="O7193" s="114">
        <v>0</v>
      </c>
      <c r="P7193" s="114">
        <v>0</v>
      </c>
      <c r="Q7193" s="114">
        <v>0</v>
      </c>
    </row>
    <row r="7194" spans="1:17" hidden="1">
      <c r="A7194" s="116">
        <v>42486</v>
      </c>
      <c r="B7194" s="114" t="s">
        <v>6593</v>
      </c>
      <c r="C7194" s="116">
        <v>42490</v>
      </c>
      <c r="D7194" s="114" t="s">
        <v>6594</v>
      </c>
      <c r="E7194" s="114" t="s">
        <v>4505</v>
      </c>
      <c r="F7194" s="114"/>
      <c r="G7194" s="114"/>
      <c r="H7194" s="114" t="s">
        <v>4463</v>
      </c>
      <c r="I7194" s="114" t="s">
        <v>17</v>
      </c>
      <c r="J7194" s="114" t="s">
        <v>6595</v>
      </c>
      <c r="K7194" s="114" t="s">
        <v>21</v>
      </c>
      <c r="L7194" s="114"/>
      <c r="M7194" s="114">
        <v>7</v>
      </c>
      <c r="N7194" s="114" t="s">
        <v>28</v>
      </c>
      <c r="O7194" s="114">
        <v>0</v>
      </c>
      <c r="P7194" s="114">
        <v>0</v>
      </c>
      <c r="Q7194" s="114">
        <v>0</v>
      </c>
    </row>
    <row r="7195" spans="1:17">
      <c r="A7195" s="116">
        <v>42486</v>
      </c>
      <c r="B7195" s="114" t="s">
        <v>8521</v>
      </c>
      <c r="C7195" s="116">
        <v>42486</v>
      </c>
      <c r="D7195" s="114" t="s">
        <v>8521</v>
      </c>
      <c r="E7195" s="114" t="s">
        <v>4505</v>
      </c>
      <c r="F7195" s="114"/>
      <c r="G7195" s="114"/>
      <c r="H7195" s="114" t="s">
        <v>4463</v>
      </c>
      <c r="I7195" s="114" t="s">
        <v>19</v>
      </c>
      <c r="J7195" s="114" t="s">
        <v>8522</v>
      </c>
      <c r="K7195" s="114"/>
      <c r="L7195" s="114" t="s">
        <v>20</v>
      </c>
      <c r="M7195" s="114">
        <v>-6</v>
      </c>
      <c r="N7195" s="114" t="s">
        <v>28</v>
      </c>
      <c r="O7195" s="114">
        <v>0</v>
      </c>
      <c r="P7195" s="114">
        <v>0</v>
      </c>
      <c r="Q7195" s="114">
        <v>0</v>
      </c>
    </row>
    <row r="7196" spans="1:17" hidden="1">
      <c r="A7196" s="116">
        <v>42489</v>
      </c>
      <c r="B7196" s="114" t="s">
        <v>8498</v>
      </c>
      <c r="C7196" s="116">
        <v>42490</v>
      </c>
      <c r="D7196" s="114" t="s">
        <v>6221</v>
      </c>
      <c r="E7196" s="114" t="s">
        <v>3105</v>
      </c>
      <c r="F7196" s="114"/>
      <c r="G7196" s="114"/>
      <c r="H7196" s="114" t="s">
        <v>503</v>
      </c>
      <c r="I7196" s="114" t="s">
        <v>17</v>
      </c>
      <c r="J7196" s="114" t="s">
        <v>6222</v>
      </c>
      <c r="K7196" s="114"/>
      <c r="L7196" s="114" t="s">
        <v>20</v>
      </c>
      <c r="M7196" s="114">
        <v>-6</v>
      </c>
      <c r="N7196" s="114" t="s">
        <v>28</v>
      </c>
      <c r="O7196" s="114">
        <v>0</v>
      </c>
      <c r="P7196" s="114">
        <v>0</v>
      </c>
      <c r="Q7196" s="114">
        <v>0</v>
      </c>
    </row>
    <row r="7197" spans="1:17">
      <c r="A7197" s="116">
        <v>42485</v>
      </c>
      <c r="B7197" s="114" t="s">
        <v>8550</v>
      </c>
      <c r="C7197" s="116">
        <v>42485</v>
      </c>
      <c r="D7197" s="114" t="s">
        <v>8550</v>
      </c>
      <c r="E7197" s="114" t="s">
        <v>3105</v>
      </c>
      <c r="F7197" s="114"/>
      <c r="G7197" s="114"/>
      <c r="H7197" s="114" t="s">
        <v>503</v>
      </c>
      <c r="I7197" s="114" t="s">
        <v>19</v>
      </c>
      <c r="J7197" s="114" t="s">
        <v>8551</v>
      </c>
      <c r="K7197" s="114" t="s">
        <v>21</v>
      </c>
      <c r="L7197" s="114"/>
      <c r="M7197" s="114">
        <v>6</v>
      </c>
      <c r="N7197" s="114" t="s">
        <v>28</v>
      </c>
      <c r="O7197" s="114">
        <v>0</v>
      </c>
      <c r="P7197" s="114">
        <v>0</v>
      </c>
      <c r="Q7197" s="114">
        <v>0</v>
      </c>
    </row>
    <row r="7198" spans="1:17">
      <c r="A7198" s="116">
        <v>42485</v>
      </c>
      <c r="B7198" s="114" t="s">
        <v>8560</v>
      </c>
      <c r="C7198" s="116">
        <v>42485</v>
      </c>
      <c r="D7198" s="114" t="s">
        <v>8560</v>
      </c>
      <c r="E7198" s="114" t="s">
        <v>3105</v>
      </c>
      <c r="F7198" s="114"/>
      <c r="G7198" s="114"/>
      <c r="H7198" s="114" t="s">
        <v>503</v>
      </c>
      <c r="I7198" s="114" t="s">
        <v>19</v>
      </c>
      <c r="J7198" s="114" t="s">
        <v>8561</v>
      </c>
      <c r="K7198" s="114" t="s">
        <v>21</v>
      </c>
      <c r="L7198" s="114"/>
      <c r="M7198" s="114">
        <v>1</v>
      </c>
      <c r="N7198" s="114" t="s">
        <v>28</v>
      </c>
      <c r="O7198" s="114">
        <v>0</v>
      </c>
      <c r="P7198" s="114">
        <v>0</v>
      </c>
      <c r="Q7198" s="114">
        <v>0</v>
      </c>
    </row>
    <row r="7199" spans="1:17">
      <c r="A7199" s="116">
        <v>42485</v>
      </c>
      <c r="B7199" s="114" t="s">
        <v>8550</v>
      </c>
      <c r="C7199" s="116">
        <v>42485</v>
      </c>
      <c r="D7199" s="114" t="s">
        <v>8550</v>
      </c>
      <c r="E7199" s="114" t="s">
        <v>3105</v>
      </c>
      <c r="F7199" s="114"/>
      <c r="G7199" s="114"/>
      <c r="H7199" s="114" t="s">
        <v>503</v>
      </c>
      <c r="I7199" s="114" t="s">
        <v>19</v>
      </c>
      <c r="J7199" s="114" t="s">
        <v>8551</v>
      </c>
      <c r="K7199" s="114"/>
      <c r="L7199" s="114" t="s">
        <v>20</v>
      </c>
      <c r="M7199" s="114">
        <v>-6</v>
      </c>
      <c r="N7199" s="114" t="s">
        <v>28</v>
      </c>
      <c r="O7199" s="114">
        <v>0</v>
      </c>
      <c r="P7199" s="114">
        <v>0</v>
      </c>
      <c r="Q7199" s="114">
        <v>0</v>
      </c>
    </row>
    <row r="7200" spans="1:17">
      <c r="A7200" s="116">
        <v>42485</v>
      </c>
      <c r="B7200" s="114" t="s">
        <v>8560</v>
      </c>
      <c r="C7200" s="116">
        <v>42485</v>
      </c>
      <c r="D7200" s="114" t="s">
        <v>8560</v>
      </c>
      <c r="E7200" s="114" t="s">
        <v>3105</v>
      </c>
      <c r="F7200" s="114"/>
      <c r="G7200" s="114"/>
      <c r="H7200" s="114" t="s">
        <v>503</v>
      </c>
      <c r="I7200" s="114" t="s">
        <v>19</v>
      </c>
      <c r="J7200" s="114" t="s">
        <v>8561</v>
      </c>
      <c r="K7200" s="114"/>
      <c r="L7200" s="114" t="s">
        <v>20</v>
      </c>
      <c r="M7200" s="114">
        <v>-1</v>
      </c>
      <c r="N7200" s="114" t="s">
        <v>28</v>
      </c>
      <c r="O7200" s="114">
        <v>0</v>
      </c>
      <c r="P7200" s="114">
        <v>0</v>
      </c>
      <c r="Q7200" s="114">
        <v>0</v>
      </c>
    </row>
    <row r="7201" spans="1:17" hidden="1">
      <c r="A7201" s="116">
        <v>42485</v>
      </c>
      <c r="B7201" s="114" t="s">
        <v>6600</v>
      </c>
      <c r="C7201" s="116">
        <v>42490</v>
      </c>
      <c r="D7201" s="114" t="s">
        <v>6601</v>
      </c>
      <c r="E7201" s="114" t="s">
        <v>3105</v>
      </c>
      <c r="F7201" s="114"/>
      <c r="G7201" s="114"/>
      <c r="H7201" s="114" t="s">
        <v>503</v>
      </c>
      <c r="I7201" s="114" t="s">
        <v>17</v>
      </c>
      <c r="J7201" s="114" t="s">
        <v>6602</v>
      </c>
      <c r="K7201" s="114" t="s">
        <v>21</v>
      </c>
      <c r="L7201" s="114"/>
      <c r="M7201" s="114">
        <v>7</v>
      </c>
      <c r="N7201" s="114" t="s">
        <v>28</v>
      </c>
      <c r="O7201" s="114">
        <v>0</v>
      </c>
      <c r="P7201" s="114">
        <v>0</v>
      </c>
      <c r="Q7201" s="114">
        <v>0</v>
      </c>
    </row>
    <row r="7202" spans="1:17" hidden="1">
      <c r="A7202" s="116">
        <v>42489</v>
      </c>
      <c r="B7202" s="114" t="s">
        <v>8498</v>
      </c>
      <c r="C7202" s="116">
        <v>42490</v>
      </c>
      <c r="D7202" s="114" t="s">
        <v>6221</v>
      </c>
      <c r="E7202" s="114" t="s">
        <v>3106</v>
      </c>
      <c r="F7202" s="114"/>
      <c r="G7202" s="114"/>
      <c r="H7202" s="114" t="s">
        <v>531</v>
      </c>
      <c r="I7202" s="114" t="s">
        <v>17</v>
      </c>
      <c r="J7202" s="114" t="s">
        <v>6222</v>
      </c>
      <c r="K7202" s="114"/>
      <c r="L7202" s="114" t="s">
        <v>20</v>
      </c>
      <c r="M7202" s="114">
        <v>-6</v>
      </c>
      <c r="N7202" s="114" t="s">
        <v>28</v>
      </c>
      <c r="O7202" s="114">
        <v>0</v>
      </c>
      <c r="P7202" s="114">
        <v>0</v>
      </c>
      <c r="Q7202" s="114">
        <v>0</v>
      </c>
    </row>
    <row r="7203" spans="1:17">
      <c r="A7203" s="116">
        <v>42489</v>
      </c>
      <c r="B7203" s="114" t="s">
        <v>8572</v>
      </c>
      <c r="C7203" s="116">
        <v>42489</v>
      </c>
      <c r="D7203" s="114" t="s">
        <v>8572</v>
      </c>
      <c r="E7203" s="114" t="s">
        <v>3106</v>
      </c>
      <c r="F7203" s="114"/>
      <c r="G7203" s="114"/>
      <c r="H7203" s="114" t="s">
        <v>531</v>
      </c>
      <c r="I7203" s="114" t="s">
        <v>19</v>
      </c>
      <c r="J7203" s="114" t="s">
        <v>8573</v>
      </c>
      <c r="K7203" s="114" t="s">
        <v>21</v>
      </c>
      <c r="L7203" s="114"/>
      <c r="M7203" s="114">
        <v>6</v>
      </c>
      <c r="N7203" s="114" t="s">
        <v>28</v>
      </c>
      <c r="O7203" s="114">
        <v>0</v>
      </c>
      <c r="P7203" s="114">
        <v>0</v>
      </c>
      <c r="Q7203" s="114">
        <v>0</v>
      </c>
    </row>
    <row r="7204" spans="1:17">
      <c r="A7204" s="116">
        <v>42489</v>
      </c>
      <c r="B7204" s="114" t="s">
        <v>8574</v>
      </c>
      <c r="C7204" s="116">
        <v>42489</v>
      </c>
      <c r="D7204" s="114" t="s">
        <v>8574</v>
      </c>
      <c r="E7204" s="114" t="s">
        <v>3106</v>
      </c>
      <c r="F7204" s="114"/>
      <c r="G7204" s="114"/>
      <c r="H7204" s="114" t="s">
        <v>531</v>
      </c>
      <c r="I7204" s="114" t="s">
        <v>19</v>
      </c>
      <c r="J7204" s="114" t="s">
        <v>8575</v>
      </c>
      <c r="K7204" s="114" t="s">
        <v>21</v>
      </c>
      <c r="L7204" s="114"/>
      <c r="M7204" s="114">
        <v>1</v>
      </c>
      <c r="N7204" s="114" t="s">
        <v>28</v>
      </c>
      <c r="O7204" s="114">
        <v>0</v>
      </c>
      <c r="P7204" s="114">
        <v>0</v>
      </c>
      <c r="Q7204" s="114">
        <v>0</v>
      </c>
    </row>
    <row r="7205" spans="1:17">
      <c r="A7205" s="116">
        <v>42489</v>
      </c>
      <c r="B7205" s="114" t="s">
        <v>8574</v>
      </c>
      <c r="C7205" s="116">
        <v>42489</v>
      </c>
      <c r="D7205" s="114" t="s">
        <v>8574</v>
      </c>
      <c r="E7205" s="114" t="s">
        <v>3106</v>
      </c>
      <c r="F7205" s="114"/>
      <c r="G7205" s="114"/>
      <c r="H7205" s="114" t="s">
        <v>531</v>
      </c>
      <c r="I7205" s="114" t="s">
        <v>19</v>
      </c>
      <c r="J7205" s="114" t="s">
        <v>8575</v>
      </c>
      <c r="K7205" s="114"/>
      <c r="L7205" s="114" t="s">
        <v>20</v>
      </c>
      <c r="M7205" s="114">
        <v>-1</v>
      </c>
      <c r="N7205" s="114" t="s">
        <v>28</v>
      </c>
      <c r="O7205" s="114">
        <v>0</v>
      </c>
      <c r="P7205" s="114">
        <v>0</v>
      </c>
      <c r="Q7205" s="114">
        <v>0</v>
      </c>
    </row>
    <row r="7206" spans="1:17">
      <c r="A7206" s="116">
        <v>42489</v>
      </c>
      <c r="B7206" s="114" t="s">
        <v>8572</v>
      </c>
      <c r="C7206" s="116">
        <v>42489</v>
      </c>
      <c r="D7206" s="114" t="s">
        <v>8572</v>
      </c>
      <c r="E7206" s="114" t="s">
        <v>3106</v>
      </c>
      <c r="F7206" s="114"/>
      <c r="G7206" s="114"/>
      <c r="H7206" s="114" t="s">
        <v>531</v>
      </c>
      <c r="I7206" s="114" t="s">
        <v>19</v>
      </c>
      <c r="J7206" s="114" t="s">
        <v>8573</v>
      </c>
      <c r="K7206" s="114"/>
      <c r="L7206" s="114" t="s">
        <v>20</v>
      </c>
      <c r="M7206" s="114">
        <v>-6</v>
      </c>
      <c r="N7206" s="114" t="s">
        <v>28</v>
      </c>
      <c r="O7206" s="114">
        <v>0</v>
      </c>
      <c r="P7206" s="114">
        <v>0</v>
      </c>
      <c r="Q7206" s="114">
        <v>0</v>
      </c>
    </row>
    <row r="7207" spans="1:17" hidden="1">
      <c r="A7207" s="116">
        <v>42489</v>
      </c>
      <c r="B7207" s="114" t="s">
        <v>6609</v>
      </c>
      <c r="C7207" s="116">
        <v>42490</v>
      </c>
      <c r="D7207" s="114" t="s">
        <v>6610</v>
      </c>
      <c r="E7207" s="114" t="s">
        <v>3106</v>
      </c>
      <c r="F7207" s="114"/>
      <c r="G7207" s="114"/>
      <c r="H7207" s="114" t="s">
        <v>531</v>
      </c>
      <c r="I7207" s="114" t="s">
        <v>17</v>
      </c>
      <c r="J7207" s="114" t="s">
        <v>6611</v>
      </c>
      <c r="K7207" s="114" t="s">
        <v>21</v>
      </c>
      <c r="L7207" s="114"/>
      <c r="M7207" s="114">
        <v>7</v>
      </c>
      <c r="N7207" s="114" t="s">
        <v>28</v>
      </c>
      <c r="O7207" s="114">
        <v>0</v>
      </c>
      <c r="P7207" s="114">
        <v>0</v>
      </c>
      <c r="Q7207" s="114">
        <v>0</v>
      </c>
    </row>
    <row r="7208" spans="1:17" hidden="1">
      <c r="A7208" s="116">
        <v>42489</v>
      </c>
      <c r="B7208" s="114" t="s">
        <v>8498</v>
      </c>
      <c r="C7208" s="116">
        <v>42490</v>
      </c>
      <c r="D7208" s="114" t="s">
        <v>6221</v>
      </c>
      <c r="E7208" s="114" t="s">
        <v>3107</v>
      </c>
      <c r="F7208" s="114"/>
      <c r="G7208" s="114"/>
      <c r="H7208" s="114" t="s">
        <v>523</v>
      </c>
      <c r="I7208" s="114" t="s">
        <v>17</v>
      </c>
      <c r="J7208" s="114" t="s">
        <v>6222</v>
      </c>
      <c r="K7208" s="114"/>
      <c r="L7208" s="114" t="s">
        <v>20</v>
      </c>
      <c r="M7208" s="114">
        <v>-1</v>
      </c>
      <c r="N7208" s="114" t="s">
        <v>28</v>
      </c>
      <c r="O7208" s="114">
        <v>0</v>
      </c>
      <c r="P7208" s="114">
        <v>0</v>
      </c>
      <c r="Q7208" s="114">
        <v>0</v>
      </c>
    </row>
    <row r="7209" spans="1:17" hidden="1">
      <c r="A7209" s="116">
        <v>42489</v>
      </c>
      <c r="B7209" s="114" t="s">
        <v>8498</v>
      </c>
      <c r="C7209" s="116">
        <v>42490</v>
      </c>
      <c r="D7209" s="114" t="s">
        <v>6221</v>
      </c>
      <c r="E7209" s="114" t="s">
        <v>329</v>
      </c>
      <c r="F7209" s="114"/>
      <c r="G7209" s="114"/>
      <c r="H7209" s="114" t="s">
        <v>507</v>
      </c>
      <c r="I7209" s="114" t="s">
        <v>17</v>
      </c>
      <c r="J7209" s="114" t="s">
        <v>6222</v>
      </c>
      <c r="K7209" s="114"/>
      <c r="L7209" s="114" t="s">
        <v>20</v>
      </c>
      <c r="M7209" s="114">
        <v>-6</v>
      </c>
      <c r="N7209" s="114" t="s">
        <v>28</v>
      </c>
      <c r="O7209" s="114">
        <v>0</v>
      </c>
      <c r="P7209" s="114">
        <v>0</v>
      </c>
      <c r="Q7209" s="114">
        <v>0</v>
      </c>
    </row>
    <row r="7210" spans="1:17">
      <c r="A7210" s="116">
        <v>42478</v>
      </c>
      <c r="B7210" s="114" t="s">
        <v>8576</v>
      </c>
      <c r="C7210" s="116">
        <v>42478</v>
      </c>
      <c r="D7210" s="114" t="s">
        <v>8576</v>
      </c>
      <c r="E7210" s="114" t="s">
        <v>329</v>
      </c>
      <c r="F7210" s="114"/>
      <c r="G7210" s="114"/>
      <c r="H7210" s="114" t="s">
        <v>507</v>
      </c>
      <c r="I7210" s="114" t="s">
        <v>19</v>
      </c>
      <c r="J7210" s="114" t="s">
        <v>8577</v>
      </c>
      <c r="K7210" s="114" t="s">
        <v>21</v>
      </c>
      <c r="L7210" s="114"/>
      <c r="M7210" s="114">
        <v>6</v>
      </c>
      <c r="N7210" s="114" t="s">
        <v>28</v>
      </c>
      <c r="O7210" s="114">
        <v>0</v>
      </c>
      <c r="P7210" s="114">
        <v>0</v>
      </c>
      <c r="Q7210" s="114">
        <v>0</v>
      </c>
    </row>
    <row r="7211" spans="1:17">
      <c r="A7211" s="116">
        <v>42478</v>
      </c>
      <c r="B7211" s="114" t="s">
        <v>8578</v>
      </c>
      <c r="C7211" s="116">
        <v>42478</v>
      </c>
      <c r="D7211" s="114" t="s">
        <v>8578</v>
      </c>
      <c r="E7211" s="114" t="s">
        <v>329</v>
      </c>
      <c r="F7211" s="114"/>
      <c r="G7211" s="114"/>
      <c r="H7211" s="114" t="s">
        <v>507</v>
      </c>
      <c r="I7211" s="114" t="s">
        <v>19</v>
      </c>
      <c r="J7211" s="114" t="s">
        <v>8579</v>
      </c>
      <c r="K7211" s="114" t="s">
        <v>21</v>
      </c>
      <c r="L7211" s="114"/>
      <c r="M7211" s="114">
        <v>1</v>
      </c>
      <c r="N7211" s="114" t="s">
        <v>28</v>
      </c>
      <c r="O7211" s="114">
        <v>0</v>
      </c>
      <c r="P7211" s="114">
        <v>0</v>
      </c>
      <c r="Q7211" s="114">
        <v>0</v>
      </c>
    </row>
    <row r="7212" spans="1:17">
      <c r="A7212" s="116">
        <v>42478</v>
      </c>
      <c r="B7212" s="114" t="s">
        <v>8576</v>
      </c>
      <c r="C7212" s="116">
        <v>42478</v>
      </c>
      <c r="D7212" s="114" t="s">
        <v>8576</v>
      </c>
      <c r="E7212" s="114" t="s">
        <v>329</v>
      </c>
      <c r="F7212" s="114"/>
      <c r="G7212" s="114"/>
      <c r="H7212" s="114" t="s">
        <v>507</v>
      </c>
      <c r="I7212" s="114" t="s">
        <v>19</v>
      </c>
      <c r="J7212" s="114" t="s">
        <v>8577</v>
      </c>
      <c r="K7212" s="114"/>
      <c r="L7212" s="114" t="s">
        <v>20</v>
      </c>
      <c r="M7212" s="114">
        <v>-6</v>
      </c>
      <c r="N7212" s="114" t="s">
        <v>28</v>
      </c>
      <c r="O7212" s="114">
        <v>0</v>
      </c>
      <c r="P7212" s="114">
        <v>0</v>
      </c>
      <c r="Q7212" s="114">
        <v>0</v>
      </c>
    </row>
    <row r="7213" spans="1:17">
      <c r="A7213" s="116">
        <v>42478</v>
      </c>
      <c r="B7213" s="114" t="s">
        <v>8578</v>
      </c>
      <c r="C7213" s="116">
        <v>42478</v>
      </c>
      <c r="D7213" s="114" t="s">
        <v>8578</v>
      </c>
      <c r="E7213" s="114" t="s">
        <v>329</v>
      </c>
      <c r="F7213" s="114"/>
      <c r="G7213" s="114"/>
      <c r="H7213" s="114" t="s">
        <v>507</v>
      </c>
      <c r="I7213" s="114" t="s">
        <v>19</v>
      </c>
      <c r="J7213" s="114" t="s">
        <v>8579</v>
      </c>
      <c r="K7213" s="114"/>
      <c r="L7213" s="114" t="s">
        <v>20</v>
      </c>
      <c r="M7213" s="114">
        <v>-1</v>
      </c>
      <c r="N7213" s="114" t="s">
        <v>28</v>
      </c>
      <c r="O7213" s="114">
        <v>0</v>
      </c>
      <c r="P7213" s="114">
        <v>0</v>
      </c>
      <c r="Q7213" s="114">
        <v>0</v>
      </c>
    </row>
    <row r="7214" spans="1:17" hidden="1">
      <c r="A7214" s="116">
        <v>42478</v>
      </c>
      <c r="B7214" s="114" t="s">
        <v>6618</v>
      </c>
      <c r="C7214" s="116">
        <v>42490</v>
      </c>
      <c r="D7214" s="114" t="s">
        <v>6619</v>
      </c>
      <c r="E7214" s="114" t="s">
        <v>329</v>
      </c>
      <c r="F7214" s="114"/>
      <c r="G7214" s="114"/>
      <c r="H7214" s="114" t="s">
        <v>507</v>
      </c>
      <c r="I7214" s="114" t="s">
        <v>17</v>
      </c>
      <c r="J7214" s="114" t="s">
        <v>6620</v>
      </c>
      <c r="K7214" s="114" t="s">
        <v>21</v>
      </c>
      <c r="L7214" s="114"/>
      <c r="M7214" s="114">
        <v>7</v>
      </c>
      <c r="N7214" s="114" t="s">
        <v>28</v>
      </c>
      <c r="O7214" s="114">
        <v>0</v>
      </c>
      <c r="P7214" s="114">
        <v>0</v>
      </c>
      <c r="Q7214" s="114">
        <v>0</v>
      </c>
    </row>
    <row r="7215" spans="1:17" hidden="1">
      <c r="A7215" s="116">
        <v>42489</v>
      </c>
      <c r="B7215" s="114" t="s">
        <v>8498</v>
      </c>
      <c r="C7215" s="116">
        <v>42490</v>
      </c>
      <c r="D7215" s="114" t="s">
        <v>6221</v>
      </c>
      <c r="E7215" s="114" t="s">
        <v>368</v>
      </c>
      <c r="F7215" s="114"/>
      <c r="G7215" s="114"/>
      <c r="H7215" s="114" t="s">
        <v>630</v>
      </c>
      <c r="I7215" s="114" t="s">
        <v>17</v>
      </c>
      <c r="J7215" s="114" t="s">
        <v>6222</v>
      </c>
      <c r="K7215" s="114"/>
      <c r="L7215" s="114" t="s">
        <v>20</v>
      </c>
      <c r="M7215" s="114">
        <v>-5</v>
      </c>
      <c r="N7215" s="114" t="s">
        <v>28</v>
      </c>
      <c r="O7215" s="114">
        <v>0</v>
      </c>
      <c r="P7215" s="114">
        <v>0</v>
      </c>
      <c r="Q7215" s="114">
        <v>0</v>
      </c>
    </row>
    <row r="7216" spans="1:17">
      <c r="A7216" s="116">
        <v>42489</v>
      </c>
      <c r="B7216" s="114" t="s">
        <v>8572</v>
      </c>
      <c r="C7216" s="116">
        <v>42489</v>
      </c>
      <c r="D7216" s="114" t="s">
        <v>8572</v>
      </c>
      <c r="E7216" s="114" t="s">
        <v>368</v>
      </c>
      <c r="F7216" s="114"/>
      <c r="G7216" s="114"/>
      <c r="H7216" s="114" t="s">
        <v>630</v>
      </c>
      <c r="I7216" s="114" t="s">
        <v>19</v>
      </c>
      <c r="J7216" s="114" t="s">
        <v>8573</v>
      </c>
      <c r="K7216" s="114" t="s">
        <v>21</v>
      </c>
      <c r="L7216" s="114"/>
      <c r="M7216" s="114">
        <v>6</v>
      </c>
      <c r="N7216" s="114" t="s">
        <v>28</v>
      </c>
      <c r="O7216" s="114">
        <v>0</v>
      </c>
      <c r="P7216" s="114">
        <v>0</v>
      </c>
      <c r="Q7216" s="114">
        <v>0</v>
      </c>
    </row>
    <row r="7217" spans="1:17">
      <c r="A7217" s="116">
        <v>42489</v>
      </c>
      <c r="B7217" s="114" t="s">
        <v>8574</v>
      </c>
      <c r="C7217" s="116">
        <v>42489</v>
      </c>
      <c r="D7217" s="114" t="s">
        <v>8574</v>
      </c>
      <c r="E7217" s="114" t="s">
        <v>368</v>
      </c>
      <c r="F7217" s="114"/>
      <c r="G7217" s="114"/>
      <c r="H7217" s="114" t="s">
        <v>630</v>
      </c>
      <c r="I7217" s="114" t="s">
        <v>19</v>
      </c>
      <c r="J7217" s="114" t="s">
        <v>8575</v>
      </c>
      <c r="K7217" s="114" t="s">
        <v>21</v>
      </c>
      <c r="L7217" s="114"/>
      <c r="M7217" s="114">
        <v>1</v>
      </c>
      <c r="N7217" s="114" t="s">
        <v>28</v>
      </c>
      <c r="O7217" s="114">
        <v>0</v>
      </c>
      <c r="P7217" s="114">
        <v>0</v>
      </c>
      <c r="Q7217" s="114">
        <v>0</v>
      </c>
    </row>
    <row r="7218" spans="1:17" hidden="1">
      <c r="A7218" s="116">
        <v>42489</v>
      </c>
      <c r="B7218" s="114" t="s">
        <v>6628</v>
      </c>
      <c r="C7218" s="116">
        <v>42490</v>
      </c>
      <c r="D7218" s="114" t="s">
        <v>6626</v>
      </c>
      <c r="E7218" s="114" t="s">
        <v>368</v>
      </c>
      <c r="F7218" s="114"/>
      <c r="G7218" s="114"/>
      <c r="H7218" s="114" t="s">
        <v>630</v>
      </c>
      <c r="I7218" s="114" t="s">
        <v>17</v>
      </c>
      <c r="J7218" s="114" t="s">
        <v>6627</v>
      </c>
      <c r="K7218" s="114" t="s">
        <v>21</v>
      </c>
      <c r="L7218" s="114"/>
      <c r="M7218" s="114">
        <v>7</v>
      </c>
      <c r="N7218" s="114" t="s">
        <v>28</v>
      </c>
      <c r="O7218" s="114">
        <v>0</v>
      </c>
      <c r="P7218" s="114">
        <v>0</v>
      </c>
      <c r="Q7218" s="114">
        <v>0</v>
      </c>
    </row>
    <row r="7219" spans="1:17">
      <c r="A7219" s="116">
        <v>42489</v>
      </c>
      <c r="B7219" s="114" t="s">
        <v>8574</v>
      </c>
      <c r="C7219" s="116">
        <v>42489</v>
      </c>
      <c r="D7219" s="114" t="s">
        <v>8574</v>
      </c>
      <c r="E7219" s="114" t="s">
        <v>368</v>
      </c>
      <c r="F7219" s="114"/>
      <c r="G7219" s="114"/>
      <c r="H7219" s="114" t="s">
        <v>630</v>
      </c>
      <c r="I7219" s="114" t="s">
        <v>19</v>
      </c>
      <c r="J7219" s="114" t="s">
        <v>8575</v>
      </c>
      <c r="K7219" s="114"/>
      <c r="L7219" s="114" t="s">
        <v>20</v>
      </c>
      <c r="M7219" s="114">
        <v>-1</v>
      </c>
      <c r="N7219" s="114" t="s">
        <v>28</v>
      </c>
      <c r="O7219" s="114">
        <v>0</v>
      </c>
      <c r="P7219" s="114">
        <v>0</v>
      </c>
      <c r="Q7219" s="114">
        <v>0</v>
      </c>
    </row>
    <row r="7220" spans="1:17">
      <c r="A7220" s="116">
        <v>42489</v>
      </c>
      <c r="B7220" s="114" t="s">
        <v>8572</v>
      </c>
      <c r="C7220" s="116">
        <v>42489</v>
      </c>
      <c r="D7220" s="114" t="s">
        <v>8572</v>
      </c>
      <c r="E7220" s="114" t="s">
        <v>368</v>
      </c>
      <c r="F7220" s="114"/>
      <c r="G7220" s="114"/>
      <c r="H7220" s="114" t="s">
        <v>630</v>
      </c>
      <c r="I7220" s="114" t="s">
        <v>19</v>
      </c>
      <c r="J7220" s="114" t="s">
        <v>8573</v>
      </c>
      <c r="K7220" s="114"/>
      <c r="L7220" s="114" t="s">
        <v>20</v>
      </c>
      <c r="M7220" s="114">
        <v>-6</v>
      </c>
      <c r="N7220" s="114" t="s">
        <v>28</v>
      </c>
      <c r="O7220" s="114">
        <v>0</v>
      </c>
      <c r="P7220" s="114">
        <v>0</v>
      </c>
      <c r="Q7220" s="114">
        <v>0</v>
      </c>
    </row>
    <row r="7221" spans="1:17" hidden="1">
      <c r="A7221" s="116">
        <v>42489</v>
      </c>
      <c r="B7221" s="114" t="s">
        <v>8498</v>
      </c>
      <c r="C7221" s="116">
        <v>42490</v>
      </c>
      <c r="D7221" s="114" t="s">
        <v>6221</v>
      </c>
      <c r="E7221" s="114" t="s">
        <v>3109</v>
      </c>
      <c r="F7221" s="114"/>
      <c r="G7221" s="114"/>
      <c r="H7221" s="114" t="s">
        <v>508</v>
      </c>
      <c r="I7221" s="114" t="s">
        <v>17</v>
      </c>
      <c r="J7221" s="114" t="s">
        <v>6222</v>
      </c>
      <c r="K7221" s="114"/>
      <c r="L7221" s="114" t="s">
        <v>20</v>
      </c>
      <c r="M7221" s="114">
        <v>-1</v>
      </c>
      <c r="N7221" s="114" t="s">
        <v>28</v>
      </c>
      <c r="O7221" s="114">
        <v>0</v>
      </c>
      <c r="P7221" s="114">
        <v>0</v>
      </c>
      <c r="Q7221" s="114">
        <v>0</v>
      </c>
    </row>
    <row r="7222" spans="1:17" hidden="1">
      <c r="A7222" s="116">
        <v>42489</v>
      </c>
      <c r="B7222" s="114" t="s">
        <v>8498</v>
      </c>
      <c r="C7222" s="116">
        <v>42490</v>
      </c>
      <c r="D7222" s="114" t="s">
        <v>6221</v>
      </c>
      <c r="E7222" s="114" t="s">
        <v>3111</v>
      </c>
      <c r="F7222" s="114"/>
      <c r="G7222" s="114"/>
      <c r="H7222" s="114" t="s">
        <v>888</v>
      </c>
      <c r="I7222" s="114" t="s">
        <v>17</v>
      </c>
      <c r="J7222" s="114" t="s">
        <v>6222</v>
      </c>
      <c r="K7222" s="114"/>
      <c r="L7222" s="114" t="s">
        <v>20</v>
      </c>
      <c r="M7222" s="114">
        <v>-2</v>
      </c>
      <c r="N7222" s="114" t="s">
        <v>28</v>
      </c>
      <c r="O7222" s="114">
        <v>0</v>
      </c>
      <c r="P7222" s="114">
        <v>0</v>
      </c>
      <c r="Q7222" s="114">
        <v>0</v>
      </c>
    </row>
    <row r="7223" spans="1:17" hidden="1">
      <c r="A7223" s="116">
        <v>42489</v>
      </c>
      <c r="B7223" s="114" t="s">
        <v>8498</v>
      </c>
      <c r="C7223" s="116">
        <v>42490</v>
      </c>
      <c r="D7223" s="114" t="s">
        <v>6221</v>
      </c>
      <c r="E7223" s="114" t="s">
        <v>3113</v>
      </c>
      <c r="F7223" s="114"/>
      <c r="G7223" s="114"/>
      <c r="H7223" s="114" t="s">
        <v>534</v>
      </c>
      <c r="I7223" s="114" t="s">
        <v>17</v>
      </c>
      <c r="J7223" s="114" t="s">
        <v>6222</v>
      </c>
      <c r="K7223" s="114"/>
      <c r="L7223" s="114" t="s">
        <v>20</v>
      </c>
      <c r="M7223" s="114">
        <v>-1</v>
      </c>
      <c r="N7223" s="114" t="s">
        <v>28</v>
      </c>
      <c r="O7223" s="114">
        <v>0</v>
      </c>
      <c r="P7223" s="114">
        <v>0</v>
      </c>
      <c r="Q7223" s="114">
        <v>0</v>
      </c>
    </row>
    <row r="7224" spans="1:17" hidden="1">
      <c r="A7224" s="116">
        <v>42489</v>
      </c>
      <c r="B7224" s="114" t="s">
        <v>8498</v>
      </c>
      <c r="C7224" s="116">
        <v>42490</v>
      </c>
      <c r="D7224" s="114" t="s">
        <v>6221</v>
      </c>
      <c r="E7224" s="114" t="s">
        <v>421</v>
      </c>
      <c r="F7224" s="114"/>
      <c r="G7224" s="114"/>
      <c r="H7224" s="114" t="s">
        <v>524</v>
      </c>
      <c r="I7224" s="114" t="s">
        <v>17</v>
      </c>
      <c r="J7224" s="114" t="s">
        <v>6222</v>
      </c>
      <c r="K7224" s="114"/>
      <c r="L7224" s="114" t="s">
        <v>20</v>
      </c>
      <c r="M7224" s="114">
        <v>-6</v>
      </c>
      <c r="N7224" s="114" t="s">
        <v>28</v>
      </c>
      <c r="O7224" s="114">
        <v>0</v>
      </c>
      <c r="P7224" s="114">
        <v>0</v>
      </c>
      <c r="Q7224" s="114">
        <v>0</v>
      </c>
    </row>
    <row r="7225" spans="1:17">
      <c r="A7225" s="116">
        <v>42478</v>
      </c>
      <c r="B7225" s="114" t="s">
        <v>8576</v>
      </c>
      <c r="C7225" s="116">
        <v>42478</v>
      </c>
      <c r="D7225" s="114" t="s">
        <v>8576</v>
      </c>
      <c r="E7225" s="114" t="s">
        <v>421</v>
      </c>
      <c r="F7225" s="114"/>
      <c r="G7225" s="114"/>
      <c r="H7225" s="114" t="s">
        <v>524</v>
      </c>
      <c r="I7225" s="114" t="s">
        <v>19</v>
      </c>
      <c r="J7225" s="114" t="s">
        <v>8577</v>
      </c>
      <c r="K7225" s="114" t="s">
        <v>21</v>
      </c>
      <c r="L7225" s="114"/>
      <c r="M7225" s="114">
        <v>6</v>
      </c>
      <c r="N7225" s="114" t="s">
        <v>28</v>
      </c>
      <c r="O7225" s="114">
        <v>0</v>
      </c>
      <c r="P7225" s="114">
        <v>0</v>
      </c>
      <c r="Q7225" s="114">
        <v>0</v>
      </c>
    </row>
    <row r="7226" spans="1:17">
      <c r="A7226" s="116">
        <v>42478</v>
      </c>
      <c r="B7226" s="114" t="s">
        <v>8578</v>
      </c>
      <c r="C7226" s="116">
        <v>42478</v>
      </c>
      <c r="D7226" s="114" t="s">
        <v>8578</v>
      </c>
      <c r="E7226" s="114" t="s">
        <v>421</v>
      </c>
      <c r="F7226" s="114"/>
      <c r="G7226" s="114"/>
      <c r="H7226" s="114" t="s">
        <v>524</v>
      </c>
      <c r="I7226" s="114" t="s">
        <v>19</v>
      </c>
      <c r="J7226" s="114" t="s">
        <v>8579</v>
      </c>
      <c r="K7226" s="114" t="s">
        <v>21</v>
      </c>
      <c r="L7226" s="114"/>
      <c r="M7226" s="114">
        <v>1</v>
      </c>
      <c r="N7226" s="114" t="s">
        <v>28</v>
      </c>
      <c r="O7226" s="114">
        <v>0</v>
      </c>
      <c r="P7226" s="114">
        <v>0</v>
      </c>
      <c r="Q7226" s="114">
        <v>0</v>
      </c>
    </row>
    <row r="7227" spans="1:17">
      <c r="A7227" s="116">
        <v>42478</v>
      </c>
      <c r="B7227" s="114" t="s">
        <v>8578</v>
      </c>
      <c r="C7227" s="116">
        <v>42478</v>
      </c>
      <c r="D7227" s="114" t="s">
        <v>8578</v>
      </c>
      <c r="E7227" s="114" t="s">
        <v>421</v>
      </c>
      <c r="F7227" s="114"/>
      <c r="G7227" s="114"/>
      <c r="H7227" s="114" t="s">
        <v>524</v>
      </c>
      <c r="I7227" s="114" t="s">
        <v>19</v>
      </c>
      <c r="J7227" s="114" t="s">
        <v>8579</v>
      </c>
      <c r="K7227" s="114"/>
      <c r="L7227" s="114" t="s">
        <v>20</v>
      </c>
      <c r="M7227" s="114">
        <v>-1</v>
      </c>
      <c r="N7227" s="114" t="s">
        <v>28</v>
      </c>
      <c r="O7227" s="114">
        <v>0</v>
      </c>
      <c r="P7227" s="114">
        <v>0</v>
      </c>
      <c r="Q7227" s="114">
        <v>0</v>
      </c>
    </row>
    <row r="7228" spans="1:17">
      <c r="A7228" s="116">
        <v>42478</v>
      </c>
      <c r="B7228" s="114" t="s">
        <v>8576</v>
      </c>
      <c r="C7228" s="116">
        <v>42478</v>
      </c>
      <c r="D7228" s="114" t="s">
        <v>8576</v>
      </c>
      <c r="E7228" s="114" t="s">
        <v>421</v>
      </c>
      <c r="F7228" s="114"/>
      <c r="G7228" s="114"/>
      <c r="H7228" s="114" t="s">
        <v>524</v>
      </c>
      <c r="I7228" s="114" t="s">
        <v>19</v>
      </c>
      <c r="J7228" s="114" t="s">
        <v>8577</v>
      </c>
      <c r="K7228" s="114"/>
      <c r="L7228" s="114" t="s">
        <v>20</v>
      </c>
      <c r="M7228" s="114">
        <v>-6</v>
      </c>
      <c r="N7228" s="114" t="s">
        <v>28</v>
      </c>
      <c r="O7228" s="114">
        <v>0</v>
      </c>
      <c r="P7228" s="114">
        <v>0</v>
      </c>
      <c r="Q7228" s="114">
        <v>0</v>
      </c>
    </row>
    <row r="7229" spans="1:17" hidden="1">
      <c r="A7229" s="116">
        <v>42478</v>
      </c>
      <c r="B7229" s="114" t="s">
        <v>6635</v>
      </c>
      <c r="C7229" s="116">
        <v>42490</v>
      </c>
      <c r="D7229" s="114" t="s">
        <v>6636</v>
      </c>
      <c r="E7229" s="114" t="s">
        <v>421</v>
      </c>
      <c r="F7229" s="114"/>
      <c r="G7229" s="114"/>
      <c r="H7229" s="114" t="s">
        <v>524</v>
      </c>
      <c r="I7229" s="114" t="s">
        <v>17</v>
      </c>
      <c r="J7229" s="114" t="s">
        <v>6637</v>
      </c>
      <c r="K7229" s="114" t="s">
        <v>21</v>
      </c>
      <c r="L7229" s="114"/>
      <c r="M7229" s="114">
        <v>7</v>
      </c>
      <c r="N7229" s="114" t="s">
        <v>28</v>
      </c>
      <c r="O7229" s="114">
        <v>0</v>
      </c>
      <c r="P7229" s="114">
        <v>0</v>
      </c>
      <c r="Q7229" s="114">
        <v>0</v>
      </c>
    </row>
    <row r="7230" spans="1:17">
      <c r="A7230" s="116">
        <v>42480</v>
      </c>
      <c r="B7230" s="114" t="s">
        <v>8562</v>
      </c>
      <c r="C7230" s="116">
        <v>42480</v>
      </c>
      <c r="D7230" s="114" t="s">
        <v>8562</v>
      </c>
      <c r="E7230" s="114" t="s">
        <v>578</v>
      </c>
      <c r="F7230" s="114"/>
      <c r="G7230" s="114"/>
      <c r="H7230" s="114" t="s">
        <v>675</v>
      </c>
      <c r="I7230" s="114" t="s">
        <v>19</v>
      </c>
      <c r="J7230" s="114" t="s">
        <v>8563</v>
      </c>
      <c r="K7230" s="114" t="s">
        <v>21</v>
      </c>
      <c r="L7230" s="114"/>
      <c r="M7230" s="114">
        <v>6</v>
      </c>
      <c r="N7230" s="114" t="s">
        <v>28</v>
      </c>
      <c r="O7230" s="114">
        <v>0</v>
      </c>
      <c r="P7230" s="114">
        <v>0</v>
      </c>
      <c r="Q7230" s="114">
        <v>0</v>
      </c>
    </row>
    <row r="7231" spans="1:17" hidden="1">
      <c r="A7231" s="116">
        <v>42489</v>
      </c>
      <c r="B7231" s="114" t="s">
        <v>8498</v>
      </c>
      <c r="C7231" s="116">
        <v>42490</v>
      </c>
      <c r="D7231" s="114" t="s">
        <v>6221</v>
      </c>
      <c r="E7231" s="114" t="s">
        <v>578</v>
      </c>
      <c r="F7231" s="114"/>
      <c r="G7231" s="114"/>
      <c r="H7231" s="114" t="s">
        <v>675</v>
      </c>
      <c r="I7231" s="114" t="s">
        <v>17</v>
      </c>
      <c r="J7231" s="114" t="s">
        <v>6222</v>
      </c>
      <c r="K7231" s="114"/>
      <c r="L7231" s="114" t="s">
        <v>20</v>
      </c>
      <c r="M7231" s="114">
        <v>-6</v>
      </c>
      <c r="N7231" s="114" t="s">
        <v>28</v>
      </c>
      <c r="O7231" s="114">
        <v>0</v>
      </c>
      <c r="P7231" s="114">
        <v>0</v>
      </c>
      <c r="Q7231" s="114">
        <v>0</v>
      </c>
    </row>
    <row r="7232" spans="1:17">
      <c r="A7232" s="116">
        <v>42486</v>
      </c>
      <c r="B7232" s="114" t="s">
        <v>8521</v>
      </c>
      <c r="C7232" s="116">
        <v>42486</v>
      </c>
      <c r="D7232" s="114" t="s">
        <v>8521</v>
      </c>
      <c r="E7232" s="114" t="s">
        <v>578</v>
      </c>
      <c r="F7232" s="114"/>
      <c r="G7232" s="114"/>
      <c r="H7232" s="114" t="s">
        <v>675</v>
      </c>
      <c r="I7232" s="114" t="s">
        <v>19</v>
      </c>
      <c r="J7232" s="114" t="s">
        <v>8522</v>
      </c>
      <c r="K7232" s="114" t="s">
        <v>21</v>
      </c>
      <c r="L7232" s="114"/>
      <c r="M7232" s="114">
        <v>2</v>
      </c>
      <c r="N7232" s="114" t="s">
        <v>28</v>
      </c>
      <c r="O7232" s="114">
        <v>0</v>
      </c>
      <c r="P7232" s="114">
        <v>0</v>
      </c>
      <c r="Q7232" s="114">
        <v>0</v>
      </c>
    </row>
    <row r="7233" spans="1:17">
      <c r="A7233" s="116">
        <v>42480</v>
      </c>
      <c r="B7233" s="114" t="s">
        <v>8564</v>
      </c>
      <c r="C7233" s="116">
        <v>42480</v>
      </c>
      <c r="D7233" s="114" t="s">
        <v>8564</v>
      </c>
      <c r="E7233" s="114" t="s">
        <v>578</v>
      </c>
      <c r="F7233" s="114"/>
      <c r="G7233" s="114"/>
      <c r="H7233" s="114" t="s">
        <v>675</v>
      </c>
      <c r="I7233" s="114" t="s">
        <v>19</v>
      </c>
      <c r="J7233" s="114" t="s">
        <v>8565</v>
      </c>
      <c r="K7233" s="114" t="s">
        <v>21</v>
      </c>
      <c r="L7233" s="114"/>
      <c r="M7233" s="114">
        <v>1</v>
      </c>
      <c r="N7233" s="114" t="s">
        <v>28</v>
      </c>
      <c r="O7233" s="114">
        <v>0</v>
      </c>
      <c r="P7233" s="114">
        <v>0</v>
      </c>
      <c r="Q7233" s="114">
        <v>0</v>
      </c>
    </row>
    <row r="7234" spans="1:17">
      <c r="A7234" s="116">
        <v>42480</v>
      </c>
      <c r="B7234" s="114" t="s">
        <v>8564</v>
      </c>
      <c r="C7234" s="116">
        <v>42480</v>
      </c>
      <c r="D7234" s="114" t="s">
        <v>8564</v>
      </c>
      <c r="E7234" s="114" t="s">
        <v>578</v>
      </c>
      <c r="F7234" s="114"/>
      <c r="G7234" s="114"/>
      <c r="H7234" s="114" t="s">
        <v>675</v>
      </c>
      <c r="I7234" s="114" t="s">
        <v>19</v>
      </c>
      <c r="J7234" s="114" t="s">
        <v>8565</v>
      </c>
      <c r="K7234" s="114"/>
      <c r="L7234" s="114" t="s">
        <v>20</v>
      </c>
      <c r="M7234" s="114">
        <v>-1</v>
      </c>
      <c r="N7234" s="114" t="s">
        <v>28</v>
      </c>
      <c r="O7234" s="114">
        <v>0</v>
      </c>
      <c r="P7234" s="114">
        <v>0</v>
      </c>
      <c r="Q7234" s="114">
        <v>0</v>
      </c>
    </row>
    <row r="7235" spans="1:17">
      <c r="A7235" s="116">
        <v>42480</v>
      </c>
      <c r="B7235" s="114" t="s">
        <v>8562</v>
      </c>
      <c r="C7235" s="116">
        <v>42480</v>
      </c>
      <c r="D7235" s="114" t="s">
        <v>8562</v>
      </c>
      <c r="E7235" s="114" t="s">
        <v>578</v>
      </c>
      <c r="F7235" s="114"/>
      <c r="G7235" s="114"/>
      <c r="H7235" s="114" t="s">
        <v>675</v>
      </c>
      <c r="I7235" s="114" t="s">
        <v>19</v>
      </c>
      <c r="J7235" s="114" t="s">
        <v>8563</v>
      </c>
      <c r="K7235" s="114"/>
      <c r="L7235" s="114" t="s">
        <v>20</v>
      </c>
      <c r="M7235" s="114">
        <v>-6</v>
      </c>
      <c r="N7235" s="114" t="s">
        <v>28</v>
      </c>
      <c r="O7235" s="114">
        <v>0</v>
      </c>
      <c r="P7235" s="114">
        <v>0</v>
      </c>
      <c r="Q7235" s="114">
        <v>0</v>
      </c>
    </row>
    <row r="7236" spans="1:17" hidden="1">
      <c r="A7236" s="116">
        <v>42480</v>
      </c>
      <c r="B7236" s="114" t="s">
        <v>6648</v>
      </c>
      <c r="C7236" s="116">
        <v>42490</v>
      </c>
      <c r="D7236" s="114" t="s">
        <v>6649</v>
      </c>
      <c r="E7236" s="114" t="s">
        <v>578</v>
      </c>
      <c r="F7236" s="114"/>
      <c r="G7236" s="114"/>
      <c r="H7236" s="114" t="s">
        <v>675</v>
      </c>
      <c r="I7236" s="114" t="s">
        <v>17</v>
      </c>
      <c r="J7236" s="114" t="s">
        <v>6650</v>
      </c>
      <c r="K7236" s="114" t="s">
        <v>21</v>
      </c>
      <c r="L7236" s="114"/>
      <c r="M7236" s="114">
        <v>7</v>
      </c>
      <c r="N7236" s="114" t="s">
        <v>28</v>
      </c>
      <c r="O7236" s="114">
        <v>0</v>
      </c>
      <c r="P7236" s="114">
        <v>0</v>
      </c>
      <c r="Q7236" s="114">
        <v>0</v>
      </c>
    </row>
    <row r="7237" spans="1:17">
      <c r="A7237" s="116">
        <v>42486</v>
      </c>
      <c r="B7237" s="114" t="s">
        <v>8521</v>
      </c>
      <c r="C7237" s="116">
        <v>42486</v>
      </c>
      <c r="D7237" s="114" t="s">
        <v>8521</v>
      </c>
      <c r="E7237" s="114" t="s">
        <v>578</v>
      </c>
      <c r="F7237" s="114"/>
      <c r="G7237" s="114"/>
      <c r="H7237" s="114" t="s">
        <v>675</v>
      </c>
      <c r="I7237" s="114" t="s">
        <v>19</v>
      </c>
      <c r="J7237" s="114" t="s">
        <v>8522</v>
      </c>
      <c r="K7237" s="114"/>
      <c r="L7237" s="114" t="s">
        <v>20</v>
      </c>
      <c r="M7237" s="114">
        <v>-2</v>
      </c>
      <c r="N7237" s="114" t="s">
        <v>28</v>
      </c>
      <c r="O7237" s="114">
        <v>0</v>
      </c>
      <c r="P7237" s="114">
        <v>0</v>
      </c>
      <c r="Q7237" s="114">
        <v>0</v>
      </c>
    </row>
    <row r="7238" spans="1:17" hidden="1">
      <c r="A7238" s="116">
        <v>42486</v>
      </c>
      <c r="B7238" s="114" t="s">
        <v>8580</v>
      </c>
      <c r="C7238" s="116">
        <v>42490</v>
      </c>
      <c r="D7238" s="114" t="s">
        <v>6646</v>
      </c>
      <c r="E7238" s="114" t="s">
        <v>578</v>
      </c>
      <c r="F7238" s="114"/>
      <c r="G7238" s="114"/>
      <c r="H7238" s="114" t="s">
        <v>675</v>
      </c>
      <c r="I7238" s="114" t="s">
        <v>17</v>
      </c>
      <c r="J7238" s="114" t="s">
        <v>6647</v>
      </c>
      <c r="K7238" s="114" t="s">
        <v>21</v>
      </c>
      <c r="L7238" s="114"/>
      <c r="M7238" s="114">
        <v>2</v>
      </c>
      <c r="N7238" s="114" t="s">
        <v>28</v>
      </c>
      <c r="O7238" s="114">
        <v>0</v>
      </c>
      <c r="P7238" s="114">
        <v>0</v>
      </c>
      <c r="Q7238" s="114">
        <v>0</v>
      </c>
    </row>
    <row r="7239" spans="1:17" hidden="1">
      <c r="A7239" s="116">
        <v>42489</v>
      </c>
      <c r="B7239" s="114" t="s">
        <v>8498</v>
      </c>
      <c r="C7239" s="116">
        <v>42490</v>
      </c>
      <c r="D7239" s="114" t="s">
        <v>6221</v>
      </c>
      <c r="E7239" s="114" t="s">
        <v>580</v>
      </c>
      <c r="F7239" s="114"/>
      <c r="G7239" s="114"/>
      <c r="H7239" s="114" t="s">
        <v>679</v>
      </c>
      <c r="I7239" s="114" t="s">
        <v>17</v>
      </c>
      <c r="J7239" s="114" t="s">
        <v>6222</v>
      </c>
      <c r="K7239" s="114"/>
      <c r="L7239" s="114" t="s">
        <v>20</v>
      </c>
      <c r="M7239" s="114">
        <v>-5</v>
      </c>
      <c r="N7239" s="114" t="s">
        <v>28</v>
      </c>
      <c r="O7239" s="114">
        <v>0</v>
      </c>
      <c r="P7239" s="114">
        <v>0</v>
      </c>
      <c r="Q7239" s="114">
        <v>0</v>
      </c>
    </row>
    <row r="7240" spans="1:17">
      <c r="A7240" s="116">
        <v>42478</v>
      </c>
      <c r="B7240" s="114" t="s">
        <v>8576</v>
      </c>
      <c r="C7240" s="116">
        <v>42478</v>
      </c>
      <c r="D7240" s="114" t="s">
        <v>8576</v>
      </c>
      <c r="E7240" s="114" t="s">
        <v>580</v>
      </c>
      <c r="F7240" s="114"/>
      <c r="G7240" s="114"/>
      <c r="H7240" s="114" t="s">
        <v>679</v>
      </c>
      <c r="I7240" s="114" t="s">
        <v>19</v>
      </c>
      <c r="J7240" s="114" t="s">
        <v>8577</v>
      </c>
      <c r="K7240" s="114" t="s">
        <v>21</v>
      </c>
      <c r="L7240" s="114"/>
      <c r="M7240" s="114">
        <v>6</v>
      </c>
      <c r="N7240" s="114" t="s">
        <v>28</v>
      </c>
      <c r="O7240" s="114">
        <v>0</v>
      </c>
      <c r="P7240" s="114">
        <v>0</v>
      </c>
      <c r="Q7240" s="114">
        <v>0</v>
      </c>
    </row>
    <row r="7241" spans="1:17">
      <c r="A7241" s="116">
        <v>42478</v>
      </c>
      <c r="B7241" s="114" t="s">
        <v>8578</v>
      </c>
      <c r="C7241" s="116">
        <v>42478</v>
      </c>
      <c r="D7241" s="114" t="s">
        <v>8578</v>
      </c>
      <c r="E7241" s="114" t="s">
        <v>580</v>
      </c>
      <c r="F7241" s="114"/>
      <c r="G7241" s="114"/>
      <c r="H7241" s="114" t="s">
        <v>679</v>
      </c>
      <c r="I7241" s="114" t="s">
        <v>19</v>
      </c>
      <c r="J7241" s="114" t="s">
        <v>8579</v>
      </c>
      <c r="K7241" s="114" t="s">
        <v>21</v>
      </c>
      <c r="L7241" s="114"/>
      <c r="M7241" s="114">
        <v>1</v>
      </c>
      <c r="N7241" s="114" t="s">
        <v>28</v>
      </c>
      <c r="O7241" s="114">
        <v>0</v>
      </c>
      <c r="P7241" s="114">
        <v>0</v>
      </c>
      <c r="Q7241" s="114">
        <v>0</v>
      </c>
    </row>
    <row r="7242" spans="1:17">
      <c r="A7242" s="116">
        <v>42478</v>
      </c>
      <c r="B7242" s="114" t="s">
        <v>8578</v>
      </c>
      <c r="C7242" s="116">
        <v>42478</v>
      </c>
      <c r="D7242" s="114" t="s">
        <v>8578</v>
      </c>
      <c r="E7242" s="114" t="s">
        <v>580</v>
      </c>
      <c r="F7242" s="114"/>
      <c r="G7242" s="114"/>
      <c r="H7242" s="114" t="s">
        <v>679</v>
      </c>
      <c r="I7242" s="114" t="s">
        <v>19</v>
      </c>
      <c r="J7242" s="114" t="s">
        <v>8579</v>
      </c>
      <c r="K7242" s="114"/>
      <c r="L7242" s="114" t="s">
        <v>20</v>
      </c>
      <c r="M7242" s="114">
        <v>-1</v>
      </c>
      <c r="N7242" s="114" t="s">
        <v>28</v>
      </c>
      <c r="O7242" s="114">
        <v>0</v>
      </c>
      <c r="P7242" s="114">
        <v>0</v>
      </c>
      <c r="Q7242" s="114">
        <v>0</v>
      </c>
    </row>
    <row r="7243" spans="1:17">
      <c r="A7243" s="116">
        <v>42478</v>
      </c>
      <c r="B7243" s="114" t="s">
        <v>8576</v>
      </c>
      <c r="C7243" s="116">
        <v>42478</v>
      </c>
      <c r="D7243" s="114" t="s">
        <v>8576</v>
      </c>
      <c r="E7243" s="114" t="s">
        <v>580</v>
      </c>
      <c r="F7243" s="114"/>
      <c r="G7243" s="114"/>
      <c r="H7243" s="114" t="s">
        <v>679</v>
      </c>
      <c r="I7243" s="114" t="s">
        <v>19</v>
      </c>
      <c r="J7243" s="114" t="s">
        <v>8577</v>
      </c>
      <c r="K7243" s="114"/>
      <c r="L7243" s="114" t="s">
        <v>20</v>
      </c>
      <c r="M7243" s="114">
        <v>-6</v>
      </c>
      <c r="N7243" s="114" t="s">
        <v>28</v>
      </c>
      <c r="O7243" s="114">
        <v>0</v>
      </c>
      <c r="P7243" s="114">
        <v>0</v>
      </c>
      <c r="Q7243" s="114">
        <v>0</v>
      </c>
    </row>
    <row r="7244" spans="1:17" hidden="1">
      <c r="A7244" s="116">
        <v>42478</v>
      </c>
      <c r="B7244" s="114" t="s">
        <v>6658</v>
      </c>
      <c r="C7244" s="116">
        <v>42490</v>
      </c>
      <c r="D7244" s="114" t="s">
        <v>6659</v>
      </c>
      <c r="E7244" s="114" t="s">
        <v>580</v>
      </c>
      <c r="F7244" s="114"/>
      <c r="G7244" s="114"/>
      <c r="H7244" s="114" t="s">
        <v>679</v>
      </c>
      <c r="I7244" s="114" t="s">
        <v>17</v>
      </c>
      <c r="J7244" s="114" t="s">
        <v>6660</v>
      </c>
      <c r="K7244" s="114" t="s">
        <v>21</v>
      </c>
      <c r="L7244" s="114"/>
      <c r="M7244" s="114">
        <v>7</v>
      </c>
      <c r="N7244" s="114" t="s">
        <v>28</v>
      </c>
      <c r="O7244" s="114">
        <v>0</v>
      </c>
      <c r="P7244" s="114">
        <v>0</v>
      </c>
      <c r="Q7244" s="114">
        <v>0</v>
      </c>
    </row>
    <row r="7245" spans="1:17">
      <c r="A7245" s="116">
        <v>42480</v>
      </c>
      <c r="B7245" s="114" t="s">
        <v>8562</v>
      </c>
      <c r="C7245" s="116">
        <v>42480</v>
      </c>
      <c r="D7245" s="114" t="s">
        <v>8562</v>
      </c>
      <c r="E7245" s="114" t="s">
        <v>582</v>
      </c>
      <c r="F7245" s="114"/>
      <c r="G7245" s="114"/>
      <c r="H7245" s="114" t="s">
        <v>812</v>
      </c>
      <c r="I7245" s="114" t="s">
        <v>19</v>
      </c>
      <c r="J7245" s="114" t="s">
        <v>8563</v>
      </c>
      <c r="K7245" s="114" t="s">
        <v>21</v>
      </c>
      <c r="L7245" s="114"/>
      <c r="M7245" s="114">
        <v>6</v>
      </c>
      <c r="N7245" s="114" t="s">
        <v>28</v>
      </c>
      <c r="O7245" s="114">
        <v>0</v>
      </c>
      <c r="P7245" s="114">
        <v>0</v>
      </c>
      <c r="Q7245" s="114">
        <v>0</v>
      </c>
    </row>
    <row r="7246" spans="1:17" hidden="1">
      <c r="A7246" s="116">
        <v>42489</v>
      </c>
      <c r="B7246" s="114" t="s">
        <v>8498</v>
      </c>
      <c r="C7246" s="116">
        <v>42490</v>
      </c>
      <c r="D7246" s="114" t="s">
        <v>6221</v>
      </c>
      <c r="E7246" s="114" t="s">
        <v>582</v>
      </c>
      <c r="F7246" s="114"/>
      <c r="G7246" s="114"/>
      <c r="H7246" s="114" t="s">
        <v>812</v>
      </c>
      <c r="I7246" s="114" t="s">
        <v>17</v>
      </c>
      <c r="J7246" s="114" t="s">
        <v>6222</v>
      </c>
      <c r="K7246" s="114"/>
      <c r="L7246" s="114" t="s">
        <v>20</v>
      </c>
      <c r="M7246" s="114">
        <v>-5</v>
      </c>
      <c r="N7246" s="114" t="s">
        <v>28</v>
      </c>
      <c r="O7246" s="114">
        <v>0</v>
      </c>
      <c r="P7246" s="114">
        <v>0</v>
      </c>
      <c r="Q7246" s="114">
        <v>0</v>
      </c>
    </row>
    <row r="7247" spans="1:17">
      <c r="A7247" s="116">
        <v>42480</v>
      </c>
      <c r="B7247" s="114" t="s">
        <v>8564</v>
      </c>
      <c r="C7247" s="116">
        <v>42480</v>
      </c>
      <c r="D7247" s="114" t="s">
        <v>8564</v>
      </c>
      <c r="E7247" s="114" t="s">
        <v>582</v>
      </c>
      <c r="F7247" s="114"/>
      <c r="G7247" s="114"/>
      <c r="H7247" s="114" t="s">
        <v>812</v>
      </c>
      <c r="I7247" s="114" t="s">
        <v>19</v>
      </c>
      <c r="J7247" s="114" t="s">
        <v>8565</v>
      </c>
      <c r="K7247" s="114" t="s">
        <v>21</v>
      </c>
      <c r="L7247" s="114"/>
      <c r="M7247" s="114">
        <v>1</v>
      </c>
      <c r="N7247" s="114" t="s">
        <v>28</v>
      </c>
      <c r="O7247" s="114">
        <v>0</v>
      </c>
      <c r="P7247" s="114">
        <v>0</v>
      </c>
      <c r="Q7247" s="114">
        <v>0</v>
      </c>
    </row>
    <row r="7248" spans="1:17">
      <c r="A7248" s="116">
        <v>42480</v>
      </c>
      <c r="B7248" s="114" t="s">
        <v>8564</v>
      </c>
      <c r="C7248" s="116">
        <v>42480</v>
      </c>
      <c r="D7248" s="114" t="s">
        <v>8564</v>
      </c>
      <c r="E7248" s="114" t="s">
        <v>582</v>
      </c>
      <c r="F7248" s="114"/>
      <c r="G7248" s="114"/>
      <c r="H7248" s="114" t="s">
        <v>812</v>
      </c>
      <c r="I7248" s="114" t="s">
        <v>19</v>
      </c>
      <c r="J7248" s="114" t="s">
        <v>8565</v>
      </c>
      <c r="K7248" s="114"/>
      <c r="L7248" s="114" t="s">
        <v>20</v>
      </c>
      <c r="M7248" s="114">
        <v>-1</v>
      </c>
      <c r="N7248" s="114" t="s">
        <v>28</v>
      </c>
      <c r="O7248" s="114">
        <v>0</v>
      </c>
      <c r="P7248" s="114">
        <v>0</v>
      </c>
      <c r="Q7248" s="114">
        <v>0</v>
      </c>
    </row>
    <row r="7249" spans="1:17">
      <c r="A7249" s="116">
        <v>42480</v>
      </c>
      <c r="B7249" s="114" t="s">
        <v>8562</v>
      </c>
      <c r="C7249" s="116">
        <v>42480</v>
      </c>
      <c r="D7249" s="114" t="s">
        <v>8562</v>
      </c>
      <c r="E7249" s="114" t="s">
        <v>582</v>
      </c>
      <c r="F7249" s="114"/>
      <c r="G7249" s="114"/>
      <c r="H7249" s="114" t="s">
        <v>812</v>
      </c>
      <c r="I7249" s="114" t="s">
        <v>19</v>
      </c>
      <c r="J7249" s="114" t="s">
        <v>8563</v>
      </c>
      <c r="K7249" s="114"/>
      <c r="L7249" s="114" t="s">
        <v>20</v>
      </c>
      <c r="M7249" s="114">
        <v>-6</v>
      </c>
      <c r="N7249" s="114" t="s">
        <v>28</v>
      </c>
      <c r="O7249" s="114">
        <v>0</v>
      </c>
      <c r="P7249" s="114">
        <v>0</v>
      </c>
      <c r="Q7249" s="114">
        <v>0</v>
      </c>
    </row>
    <row r="7250" spans="1:17" hidden="1">
      <c r="A7250" s="116">
        <v>42480</v>
      </c>
      <c r="B7250" s="114" t="s">
        <v>6665</v>
      </c>
      <c r="C7250" s="116">
        <v>42490</v>
      </c>
      <c r="D7250" s="114" t="s">
        <v>6666</v>
      </c>
      <c r="E7250" s="114" t="s">
        <v>582</v>
      </c>
      <c r="F7250" s="114"/>
      <c r="G7250" s="114"/>
      <c r="H7250" s="114" t="s">
        <v>812</v>
      </c>
      <c r="I7250" s="114" t="s">
        <v>17</v>
      </c>
      <c r="J7250" s="114" t="s">
        <v>6667</v>
      </c>
      <c r="K7250" s="114" t="s">
        <v>21</v>
      </c>
      <c r="L7250" s="114"/>
      <c r="M7250" s="114">
        <v>7</v>
      </c>
      <c r="N7250" s="114" t="s">
        <v>28</v>
      </c>
      <c r="O7250" s="114">
        <v>0</v>
      </c>
      <c r="P7250" s="114">
        <v>0</v>
      </c>
      <c r="Q7250" s="114">
        <v>0</v>
      </c>
    </row>
    <row r="7251" spans="1:17">
      <c r="A7251" s="116">
        <v>42472</v>
      </c>
      <c r="B7251" s="114" t="s">
        <v>8503</v>
      </c>
      <c r="C7251" s="116">
        <v>42472</v>
      </c>
      <c r="D7251" s="114" t="s">
        <v>8503</v>
      </c>
      <c r="E7251" s="114" t="s">
        <v>445</v>
      </c>
      <c r="F7251" s="114"/>
      <c r="G7251" s="114"/>
      <c r="H7251" s="114" t="s">
        <v>838</v>
      </c>
      <c r="I7251" s="114" t="s">
        <v>19</v>
      </c>
      <c r="J7251" s="114" t="s">
        <v>8504</v>
      </c>
      <c r="K7251" s="114" t="s">
        <v>21</v>
      </c>
      <c r="L7251" s="114"/>
      <c r="M7251" s="114">
        <v>6</v>
      </c>
      <c r="N7251" s="114" t="s">
        <v>28</v>
      </c>
      <c r="O7251" s="114">
        <v>0</v>
      </c>
      <c r="P7251" s="114">
        <v>0</v>
      </c>
      <c r="Q7251" s="114">
        <v>0</v>
      </c>
    </row>
    <row r="7252" spans="1:17" hidden="1">
      <c r="A7252" s="116">
        <v>42489</v>
      </c>
      <c r="B7252" s="114" t="s">
        <v>8498</v>
      </c>
      <c r="C7252" s="116">
        <v>42490</v>
      </c>
      <c r="D7252" s="114" t="s">
        <v>6221</v>
      </c>
      <c r="E7252" s="114" t="s">
        <v>445</v>
      </c>
      <c r="F7252" s="114"/>
      <c r="G7252" s="114"/>
      <c r="H7252" s="114" t="s">
        <v>838</v>
      </c>
      <c r="I7252" s="114" t="s">
        <v>17</v>
      </c>
      <c r="J7252" s="114" t="s">
        <v>6222</v>
      </c>
      <c r="K7252" s="114"/>
      <c r="L7252" s="114" t="s">
        <v>20</v>
      </c>
      <c r="M7252" s="114">
        <v>-6</v>
      </c>
      <c r="N7252" s="114" t="s">
        <v>28</v>
      </c>
      <c r="O7252" s="114">
        <v>0</v>
      </c>
      <c r="P7252" s="114">
        <v>0</v>
      </c>
      <c r="Q7252" s="114">
        <v>0</v>
      </c>
    </row>
    <row r="7253" spans="1:17">
      <c r="A7253" s="116">
        <v>42472</v>
      </c>
      <c r="B7253" s="114" t="s">
        <v>8511</v>
      </c>
      <c r="C7253" s="116">
        <v>42472</v>
      </c>
      <c r="D7253" s="114" t="s">
        <v>8511</v>
      </c>
      <c r="E7253" s="114" t="s">
        <v>445</v>
      </c>
      <c r="F7253" s="114"/>
      <c r="G7253" s="114"/>
      <c r="H7253" s="114" t="s">
        <v>838</v>
      </c>
      <c r="I7253" s="114" t="s">
        <v>19</v>
      </c>
      <c r="J7253" s="114" t="s">
        <v>8512</v>
      </c>
      <c r="K7253" s="114" t="s">
        <v>21</v>
      </c>
      <c r="L7253" s="114"/>
      <c r="M7253" s="114">
        <v>1</v>
      </c>
      <c r="N7253" s="114" t="s">
        <v>28</v>
      </c>
      <c r="O7253" s="114">
        <v>0</v>
      </c>
      <c r="P7253" s="114">
        <v>0</v>
      </c>
      <c r="Q7253" s="114">
        <v>0</v>
      </c>
    </row>
    <row r="7254" spans="1:17" hidden="1">
      <c r="A7254" s="116">
        <v>42472</v>
      </c>
      <c r="B7254" s="114" t="s">
        <v>6683</v>
      </c>
      <c r="C7254" s="116">
        <v>42490</v>
      </c>
      <c r="D7254" s="114" t="s">
        <v>6684</v>
      </c>
      <c r="E7254" s="114" t="s">
        <v>445</v>
      </c>
      <c r="F7254" s="114"/>
      <c r="G7254" s="114"/>
      <c r="H7254" s="114" t="s">
        <v>838</v>
      </c>
      <c r="I7254" s="114" t="s">
        <v>17</v>
      </c>
      <c r="J7254" s="114" t="s">
        <v>6685</v>
      </c>
      <c r="K7254" s="114" t="s">
        <v>21</v>
      </c>
      <c r="L7254" s="114"/>
      <c r="M7254" s="114">
        <v>7</v>
      </c>
      <c r="N7254" s="114" t="s">
        <v>28</v>
      </c>
      <c r="O7254" s="114">
        <v>0</v>
      </c>
      <c r="P7254" s="114">
        <v>0</v>
      </c>
      <c r="Q7254" s="114">
        <v>0</v>
      </c>
    </row>
    <row r="7255" spans="1:17">
      <c r="A7255" s="116">
        <v>42472</v>
      </c>
      <c r="B7255" s="114" t="s">
        <v>8503</v>
      </c>
      <c r="C7255" s="116">
        <v>42472</v>
      </c>
      <c r="D7255" s="114" t="s">
        <v>8503</v>
      </c>
      <c r="E7255" s="114" t="s">
        <v>445</v>
      </c>
      <c r="F7255" s="114"/>
      <c r="G7255" s="114"/>
      <c r="H7255" s="114" t="s">
        <v>838</v>
      </c>
      <c r="I7255" s="114" t="s">
        <v>19</v>
      </c>
      <c r="J7255" s="114" t="s">
        <v>8504</v>
      </c>
      <c r="K7255" s="114"/>
      <c r="L7255" s="114" t="s">
        <v>20</v>
      </c>
      <c r="M7255" s="114">
        <v>-6</v>
      </c>
      <c r="N7255" s="114" t="s">
        <v>28</v>
      </c>
      <c r="O7255" s="114">
        <v>0</v>
      </c>
      <c r="P7255" s="114">
        <v>0</v>
      </c>
      <c r="Q7255" s="114">
        <v>0</v>
      </c>
    </row>
    <row r="7256" spans="1:17">
      <c r="A7256" s="116">
        <v>42472</v>
      </c>
      <c r="B7256" s="114" t="s">
        <v>8511</v>
      </c>
      <c r="C7256" s="116">
        <v>42472</v>
      </c>
      <c r="D7256" s="114" t="s">
        <v>8511</v>
      </c>
      <c r="E7256" s="114" t="s">
        <v>445</v>
      </c>
      <c r="F7256" s="114"/>
      <c r="G7256" s="114"/>
      <c r="H7256" s="114" t="s">
        <v>838</v>
      </c>
      <c r="I7256" s="114" t="s">
        <v>19</v>
      </c>
      <c r="J7256" s="114" t="s">
        <v>8512</v>
      </c>
      <c r="K7256" s="114"/>
      <c r="L7256" s="114" t="s">
        <v>20</v>
      </c>
      <c r="M7256" s="114">
        <v>-1</v>
      </c>
      <c r="N7256" s="114" t="s">
        <v>28</v>
      </c>
      <c r="O7256" s="114">
        <v>0</v>
      </c>
      <c r="P7256" s="114">
        <v>0</v>
      </c>
      <c r="Q7256" s="114">
        <v>0</v>
      </c>
    </row>
    <row r="7257" spans="1:17">
      <c r="A7257" s="116">
        <v>42472</v>
      </c>
      <c r="B7257" s="114" t="s">
        <v>8503</v>
      </c>
      <c r="C7257" s="116">
        <v>42472</v>
      </c>
      <c r="D7257" s="114" t="s">
        <v>8503</v>
      </c>
      <c r="E7257" s="114" t="s">
        <v>3121</v>
      </c>
      <c r="F7257" s="114"/>
      <c r="G7257" s="114"/>
      <c r="H7257" s="114" t="s">
        <v>837</v>
      </c>
      <c r="I7257" s="114" t="s">
        <v>19</v>
      </c>
      <c r="J7257" s="114" t="s">
        <v>8504</v>
      </c>
      <c r="K7257" s="114" t="s">
        <v>21</v>
      </c>
      <c r="L7257" s="114"/>
      <c r="M7257" s="114">
        <v>6</v>
      </c>
      <c r="N7257" s="114" t="s">
        <v>28</v>
      </c>
      <c r="O7257" s="114">
        <v>0</v>
      </c>
      <c r="P7257" s="114">
        <v>0</v>
      </c>
      <c r="Q7257" s="114">
        <v>0</v>
      </c>
    </row>
    <row r="7258" spans="1:17" hidden="1">
      <c r="A7258" s="116">
        <v>42489</v>
      </c>
      <c r="B7258" s="114" t="s">
        <v>8498</v>
      </c>
      <c r="C7258" s="116">
        <v>42490</v>
      </c>
      <c r="D7258" s="114" t="s">
        <v>6221</v>
      </c>
      <c r="E7258" s="114" t="s">
        <v>3121</v>
      </c>
      <c r="F7258" s="114"/>
      <c r="G7258" s="114"/>
      <c r="H7258" s="114" t="s">
        <v>837</v>
      </c>
      <c r="I7258" s="114" t="s">
        <v>17</v>
      </c>
      <c r="J7258" s="114" t="s">
        <v>6222</v>
      </c>
      <c r="K7258" s="114"/>
      <c r="L7258" s="114" t="s">
        <v>20</v>
      </c>
      <c r="M7258" s="114">
        <v>-6</v>
      </c>
      <c r="N7258" s="114" t="s">
        <v>28</v>
      </c>
      <c r="O7258" s="114">
        <v>0</v>
      </c>
      <c r="P7258" s="114">
        <v>0</v>
      </c>
      <c r="Q7258" s="114">
        <v>0</v>
      </c>
    </row>
    <row r="7259" spans="1:17">
      <c r="A7259" s="116">
        <v>42472</v>
      </c>
      <c r="B7259" s="114" t="s">
        <v>8511</v>
      </c>
      <c r="C7259" s="116">
        <v>42472</v>
      </c>
      <c r="D7259" s="114" t="s">
        <v>8511</v>
      </c>
      <c r="E7259" s="114" t="s">
        <v>3121</v>
      </c>
      <c r="F7259" s="114"/>
      <c r="G7259" s="114"/>
      <c r="H7259" s="114" t="s">
        <v>837</v>
      </c>
      <c r="I7259" s="114" t="s">
        <v>19</v>
      </c>
      <c r="J7259" s="114" t="s">
        <v>8512</v>
      </c>
      <c r="K7259" s="114" t="s">
        <v>21</v>
      </c>
      <c r="L7259" s="114"/>
      <c r="M7259" s="114">
        <v>1</v>
      </c>
      <c r="N7259" s="114" t="s">
        <v>28</v>
      </c>
      <c r="O7259" s="114">
        <v>0</v>
      </c>
      <c r="P7259" s="114">
        <v>0</v>
      </c>
      <c r="Q7259" s="114">
        <v>0</v>
      </c>
    </row>
    <row r="7260" spans="1:17" hidden="1">
      <c r="A7260" s="116">
        <v>42472</v>
      </c>
      <c r="B7260" s="114" t="s">
        <v>6674</v>
      </c>
      <c r="C7260" s="116">
        <v>42490</v>
      </c>
      <c r="D7260" s="114" t="s">
        <v>6675</v>
      </c>
      <c r="E7260" s="114" t="s">
        <v>3121</v>
      </c>
      <c r="F7260" s="114"/>
      <c r="G7260" s="114"/>
      <c r="H7260" s="114" t="s">
        <v>837</v>
      </c>
      <c r="I7260" s="114" t="s">
        <v>17</v>
      </c>
      <c r="J7260" s="114" t="s">
        <v>6676</v>
      </c>
      <c r="K7260" s="114" t="s">
        <v>21</v>
      </c>
      <c r="L7260" s="114"/>
      <c r="M7260" s="114">
        <v>7</v>
      </c>
      <c r="N7260" s="114" t="s">
        <v>28</v>
      </c>
      <c r="O7260" s="114">
        <v>0</v>
      </c>
      <c r="P7260" s="114">
        <v>0</v>
      </c>
      <c r="Q7260" s="114">
        <v>0</v>
      </c>
    </row>
    <row r="7261" spans="1:17">
      <c r="A7261" s="116">
        <v>42472</v>
      </c>
      <c r="B7261" s="114" t="s">
        <v>8511</v>
      </c>
      <c r="C7261" s="116">
        <v>42472</v>
      </c>
      <c r="D7261" s="114" t="s">
        <v>8511</v>
      </c>
      <c r="E7261" s="114" t="s">
        <v>3121</v>
      </c>
      <c r="F7261" s="114"/>
      <c r="G7261" s="114"/>
      <c r="H7261" s="114" t="s">
        <v>837</v>
      </c>
      <c r="I7261" s="114" t="s">
        <v>19</v>
      </c>
      <c r="J7261" s="114" t="s">
        <v>8512</v>
      </c>
      <c r="K7261" s="114"/>
      <c r="L7261" s="114" t="s">
        <v>20</v>
      </c>
      <c r="M7261" s="114">
        <v>-1</v>
      </c>
      <c r="N7261" s="114" t="s">
        <v>28</v>
      </c>
      <c r="O7261" s="114">
        <v>0</v>
      </c>
      <c r="P7261" s="114">
        <v>0</v>
      </c>
      <c r="Q7261" s="114">
        <v>0</v>
      </c>
    </row>
    <row r="7262" spans="1:17">
      <c r="A7262" s="116">
        <v>42472</v>
      </c>
      <c r="B7262" s="114" t="s">
        <v>8503</v>
      </c>
      <c r="C7262" s="116">
        <v>42472</v>
      </c>
      <c r="D7262" s="114" t="s">
        <v>8503</v>
      </c>
      <c r="E7262" s="114" t="s">
        <v>3121</v>
      </c>
      <c r="F7262" s="114"/>
      <c r="G7262" s="114"/>
      <c r="H7262" s="114" t="s">
        <v>837</v>
      </c>
      <c r="I7262" s="114" t="s">
        <v>19</v>
      </c>
      <c r="J7262" s="114" t="s">
        <v>8504</v>
      </c>
      <c r="K7262" s="114"/>
      <c r="L7262" s="114" t="s">
        <v>20</v>
      </c>
      <c r="M7262" s="114">
        <v>-6</v>
      </c>
      <c r="N7262" s="114" t="s">
        <v>28</v>
      </c>
      <c r="O7262" s="114">
        <v>0</v>
      </c>
      <c r="P7262" s="114">
        <v>0</v>
      </c>
      <c r="Q7262" s="114">
        <v>0</v>
      </c>
    </row>
    <row r="7263" spans="1:17">
      <c r="A7263" s="116">
        <v>42479</v>
      </c>
      <c r="B7263" s="114" t="s">
        <v>8548</v>
      </c>
      <c r="C7263" s="116">
        <v>42479</v>
      </c>
      <c r="D7263" s="114" t="s">
        <v>8548</v>
      </c>
      <c r="E7263" s="114" t="s">
        <v>3126</v>
      </c>
      <c r="F7263" s="114"/>
      <c r="G7263" s="114"/>
      <c r="H7263" s="114" t="s">
        <v>852</v>
      </c>
      <c r="I7263" s="114" t="s">
        <v>19</v>
      </c>
      <c r="J7263" s="114" t="s">
        <v>8549</v>
      </c>
      <c r="K7263" s="114" t="s">
        <v>21</v>
      </c>
      <c r="L7263" s="114"/>
      <c r="M7263" s="114">
        <v>6</v>
      </c>
      <c r="N7263" s="114" t="s">
        <v>28</v>
      </c>
      <c r="O7263" s="114">
        <v>0</v>
      </c>
      <c r="P7263" s="114">
        <v>0</v>
      </c>
      <c r="Q7263" s="114">
        <v>0</v>
      </c>
    </row>
    <row r="7264" spans="1:17" hidden="1">
      <c r="A7264" s="116">
        <v>42489</v>
      </c>
      <c r="B7264" s="114" t="s">
        <v>8498</v>
      </c>
      <c r="C7264" s="116">
        <v>42490</v>
      </c>
      <c r="D7264" s="114" t="s">
        <v>6221</v>
      </c>
      <c r="E7264" s="114" t="s">
        <v>3126</v>
      </c>
      <c r="F7264" s="114"/>
      <c r="G7264" s="114"/>
      <c r="H7264" s="114" t="s">
        <v>852</v>
      </c>
      <c r="I7264" s="114" t="s">
        <v>17</v>
      </c>
      <c r="J7264" s="114" t="s">
        <v>6222</v>
      </c>
      <c r="K7264" s="114"/>
      <c r="L7264" s="114" t="s">
        <v>20</v>
      </c>
      <c r="M7264" s="114">
        <v>-6</v>
      </c>
      <c r="N7264" s="114" t="s">
        <v>28</v>
      </c>
      <c r="O7264" s="114">
        <v>0</v>
      </c>
      <c r="P7264" s="114">
        <v>0</v>
      </c>
      <c r="Q7264" s="114">
        <v>0</v>
      </c>
    </row>
    <row r="7265" spans="1:17">
      <c r="A7265" s="116">
        <v>42479</v>
      </c>
      <c r="B7265" s="114" t="s">
        <v>8570</v>
      </c>
      <c r="C7265" s="116">
        <v>42479</v>
      </c>
      <c r="D7265" s="114" t="s">
        <v>8570</v>
      </c>
      <c r="E7265" s="114" t="s">
        <v>3126</v>
      </c>
      <c r="F7265" s="114"/>
      <c r="G7265" s="114"/>
      <c r="H7265" s="114" t="s">
        <v>852</v>
      </c>
      <c r="I7265" s="114" t="s">
        <v>19</v>
      </c>
      <c r="J7265" s="114" t="s">
        <v>8571</v>
      </c>
      <c r="K7265" s="114" t="s">
        <v>21</v>
      </c>
      <c r="L7265" s="114"/>
      <c r="M7265" s="114">
        <v>1</v>
      </c>
      <c r="N7265" s="114" t="s">
        <v>28</v>
      </c>
      <c r="O7265" s="114">
        <v>0</v>
      </c>
      <c r="P7265" s="114">
        <v>0</v>
      </c>
      <c r="Q7265" s="114">
        <v>0</v>
      </c>
    </row>
    <row r="7266" spans="1:17" hidden="1">
      <c r="A7266" s="116">
        <v>42479</v>
      </c>
      <c r="B7266" s="114" t="s">
        <v>6692</v>
      </c>
      <c r="C7266" s="116">
        <v>42490</v>
      </c>
      <c r="D7266" s="114" t="s">
        <v>6693</v>
      </c>
      <c r="E7266" s="114" t="s">
        <v>3126</v>
      </c>
      <c r="F7266" s="114"/>
      <c r="G7266" s="114"/>
      <c r="H7266" s="114" t="s">
        <v>852</v>
      </c>
      <c r="I7266" s="114" t="s">
        <v>17</v>
      </c>
      <c r="J7266" s="114" t="s">
        <v>6694</v>
      </c>
      <c r="K7266" s="114" t="s">
        <v>21</v>
      </c>
      <c r="L7266" s="114"/>
      <c r="M7266" s="114">
        <v>7</v>
      </c>
      <c r="N7266" s="114" t="s">
        <v>28</v>
      </c>
      <c r="O7266" s="114">
        <v>0</v>
      </c>
      <c r="P7266" s="114">
        <v>0</v>
      </c>
      <c r="Q7266" s="114">
        <v>0</v>
      </c>
    </row>
    <row r="7267" spans="1:17">
      <c r="A7267" s="116">
        <v>42479</v>
      </c>
      <c r="B7267" s="114" t="s">
        <v>8570</v>
      </c>
      <c r="C7267" s="116">
        <v>42479</v>
      </c>
      <c r="D7267" s="114" t="s">
        <v>8570</v>
      </c>
      <c r="E7267" s="114" t="s">
        <v>3126</v>
      </c>
      <c r="F7267" s="114"/>
      <c r="G7267" s="114"/>
      <c r="H7267" s="114" t="s">
        <v>852</v>
      </c>
      <c r="I7267" s="114" t="s">
        <v>19</v>
      </c>
      <c r="J7267" s="114" t="s">
        <v>8571</v>
      </c>
      <c r="K7267" s="114"/>
      <c r="L7267" s="114" t="s">
        <v>20</v>
      </c>
      <c r="M7267" s="114">
        <v>-1</v>
      </c>
      <c r="N7267" s="114" t="s">
        <v>28</v>
      </c>
      <c r="O7267" s="114">
        <v>0</v>
      </c>
      <c r="P7267" s="114">
        <v>0</v>
      </c>
      <c r="Q7267" s="114">
        <v>0</v>
      </c>
    </row>
    <row r="7268" spans="1:17">
      <c r="A7268" s="116">
        <v>42479</v>
      </c>
      <c r="B7268" s="114" t="s">
        <v>8548</v>
      </c>
      <c r="C7268" s="116">
        <v>42479</v>
      </c>
      <c r="D7268" s="114" t="s">
        <v>8548</v>
      </c>
      <c r="E7268" s="114" t="s">
        <v>3126</v>
      </c>
      <c r="F7268" s="114"/>
      <c r="G7268" s="114"/>
      <c r="H7268" s="114" t="s">
        <v>852</v>
      </c>
      <c r="I7268" s="114" t="s">
        <v>19</v>
      </c>
      <c r="J7268" s="114" t="s">
        <v>8549</v>
      </c>
      <c r="K7268" s="114"/>
      <c r="L7268" s="114" t="s">
        <v>20</v>
      </c>
      <c r="M7268" s="114">
        <v>-6</v>
      </c>
      <c r="N7268" s="114" t="s">
        <v>28</v>
      </c>
      <c r="O7268" s="114">
        <v>0</v>
      </c>
      <c r="P7268" s="114">
        <v>0</v>
      </c>
      <c r="Q7268" s="114">
        <v>0</v>
      </c>
    </row>
    <row r="7269" spans="1:17" hidden="1">
      <c r="A7269" s="116">
        <v>42489</v>
      </c>
      <c r="B7269" s="114" t="s">
        <v>8498</v>
      </c>
      <c r="C7269" s="116">
        <v>42490</v>
      </c>
      <c r="D7269" s="114" t="s">
        <v>6221</v>
      </c>
      <c r="E7269" s="114" t="s">
        <v>3132</v>
      </c>
      <c r="F7269" s="114"/>
      <c r="G7269" s="114"/>
      <c r="H7269" s="114" t="s">
        <v>443</v>
      </c>
      <c r="I7269" s="114" t="s">
        <v>17</v>
      </c>
      <c r="J7269" s="114" t="s">
        <v>6222</v>
      </c>
      <c r="K7269" s="114"/>
      <c r="L7269" s="114" t="s">
        <v>20</v>
      </c>
      <c r="M7269" s="114">
        <v>-1</v>
      </c>
      <c r="N7269" s="114" t="s">
        <v>28</v>
      </c>
      <c r="O7269" s="114">
        <v>0</v>
      </c>
      <c r="P7269" s="114">
        <v>0</v>
      </c>
      <c r="Q7269" s="114">
        <v>0</v>
      </c>
    </row>
    <row r="7270" spans="1:17">
      <c r="A7270" s="116">
        <v>42486</v>
      </c>
      <c r="B7270" s="114" t="s">
        <v>8521</v>
      </c>
      <c r="C7270" s="116">
        <v>42486</v>
      </c>
      <c r="D7270" s="114" t="s">
        <v>8521</v>
      </c>
      <c r="E7270" s="114" t="s">
        <v>154</v>
      </c>
      <c r="F7270" s="114"/>
      <c r="G7270" s="114"/>
      <c r="H7270" s="114" t="s">
        <v>59</v>
      </c>
      <c r="I7270" s="114" t="s">
        <v>19</v>
      </c>
      <c r="J7270" s="114" t="s">
        <v>8522</v>
      </c>
      <c r="K7270" s="114" t="s">
        <v>21</v>
      </c>
      <c r="L7270" s="114"/>
      <c r="M7270" s="114">
        <v>6</v>
      </c>
      <c r="N7270" s="114" t="s">
        <v>28</v>
      </c>
      <c r="O7270" s="114">
        <v>0</v>
      </c>
      <c r="P7270" s="114">
        <v>0</v>
      </c>
      <c r="Q7270" s="114">
        <v>0</v>
      </c>
    </row>
    <row r="7271" spans="1:17" hidden="1">
      <c r="A7271" s="116">
        <v>42489</v>
      </c>
      <c r="B7271" s="114" t="s">
        <v>8498</v>
      </c>
      <c r="C7271" s="116">
        <v>42490</v>
      </c>
      <c r="D7271" s="114" t="s">
        <v>6221</v>
      </c>
      <c r="E7271" s="114" t="s">
        <v>154</v>
      </c>
      <c r="F7271" s="114"/>
      <c r="G7271" s="114"/>
      <c r="H7271" s="114" t="s">
        <v>59</v>
      </c>
      <c r="I7271" s="114" t="s">
        <v>17</v>
      </c>
      <c r="J7271" s="114" t="s">
        <v>6222</v>
      </c>
      <c r="K7271" s="114"/>
      <c r="L7271" s="114" t="s">
        <v>20</v>
      </c>
      <c r="M7271" s="114">
        <v>-7</v>
      </c>
      <c r="N7271" s="114" t="s">
        <v>28</v>
      </c>
      <c r="O7271" s="114">
        <v>0</v>
      </c>
      <c r="P7271" s="114">
        <v>0</v>
      </c>
      <c r="Q7271" s="114">
        <v>0</v>
      </c>
    </row>
    <row r="7272" spans="1:17">
      <c r="A7272" s="116">
        <v>42486</v>
      </c>
      <c r="B7272" s="114" t="s">
        <v>8529</v>
      </c>
      <c r="C7272" s="116">
        <v>42486</v>
      </c>
      <c r="D7272" s="114" t="s">
        <v>8529</v>
      </c>
      <c r="E7272" s="114" t="s">
        <v>154</v>
      </c>
      <c r="F7272" s="114"/>
      <c r="G7272" s="114"/>
      <c r="H7272" s="114" t="s">
        <v>59</v>
      </c>
      <c r="I7272" s="114" t="s">
        <v>19</v>
      </c>
      <c r="J7272" s="114" t="s">
        <v>8530</v>
      </c>
      <c r="K7272" s="114" t="s">
        <v>21</v>
      </c>
      <c r="L7272" s="114"/>
      <c r="M7272" s="114">
        <v>1</v>
      </c>
      <c r="N7272" s="114" t="s">
        <v>28</v>
      </c>
      <c r="O7272" s="114">
        <v>0</v>
      </c>
      <c r="P7272" s="114">
        <v>0</v>
      </c>
      <c r="Q7272" s="114">
        <v>0</v>
      </c>
    </row>
    <row r="7273" spans="1:17">
      <c r="A7273" s="116">
        <v>42486</v>
      </c>
      <c r="B7273" s="114" t="s">
        <v>8529</v>
      </c>
      <c r="C7273" s="116">
        <v>42486</v>
      </c>
      <c r="D7273" s="114" t="s">
        <v>8529</v>
      </c>
      <c r="E7273" s="114" t="s">
        <v>154</v>
      </c>
      <c r="F7273" s="114"/>
      <c r="G7273" s="114"/>
      <c r="H7273" s="114" t="s">
        <v>59</v>
      </c>
      <c r="I7273" s="114" t="s">
        <v>19</v>
      </c>
      <c r="J7273" s="114" t="s">
        <v>8530</v>
      </c>
      <c r="K7273" s="114"/>
      <c r="L7273" s="114" t="s">
        <v>20</v>
      </c>
      <c r="M7273" s="114">
        <v>-1</v>
      </c>
      <c r="N7273" s="114" t="s">
        <v>28</v>
      </c>
      <c r="O7273" s="114">
        <v>0</v>
      </c>
      <c r="P7273" s="114">
        <v>0</v>
      </c>
      <c r="Q7273" s="114">
        <v>0</v>
      </c>
    </row>
    <row r="7274" spans="1:17" hidden="1">
      <c r="A7274" s="116">
        <v>42486</v>
      </c>
      <c r="B7274" s="114" t="s">
        <v>6699</v>
      </c>
      <c r="C7274" s="116">
        <v>42490</v>
      </c>
      <c r="D7274" s="114" t="s">
        <v>6700</v>
      </c>
      <c r="E7274" s="114" t="s">
        <v>154</v>
      </c>
      <c r="F7274" s="114"/>
      <c r="G7274" s="114"/>
      <c r="H7274" s="114" t="s">
        <v>59</v>
      </c>
      <c r="I7274" s="114" t="s">
        <v>17</v>
      </c>
      <c r="J7274" s="114" t="s">
        <v>6701</v>
      </c>
      <c r="K7274" s="114" t="s">
        <v>21</v>
      </c>
      <c r="L7274" s="114"/>
      <c r="M7274" s="114">
        <v>7</v>
      </c>
      <c r="N7274" s="114" t="s">
        <v>28</v>
      </c>
      <c r="O7274" s="114">
        <v>0</v>
      </c>
      <c r="P7274" s="114">
        <v>0</v>
      </c>
      <c r="Q7274" s="114">
        <v>0</v>
      </c>
    </row>
    <row r="7275" spans="1:17">
      <c r="A7275" s="116">
        <v>42486</v>
      </c>
      <c r="B7275" s="114" t="s">
        <v>8521</v>
      </c>
      <c r="C7275" s="116">
        <v>42486</v>
      </c>
      <c r="D7275" s="114" t="s">
        <v>8521</v>
      </c>
      <c r="E7275" s="114" t="s">
        <v>154</v>
      </c>
      <c r="F7275" s="114"/>
      <c r="G7275" s="114"/>
      <c r="H7275" s="114" t="s">
        <v>59</v>
      </c>
      <c r="I7275" s="114" t="s">
        <v>19</v>
      </c>
      <c r="J7275" s="114" t="s">
        <v>8522</v>
      </c>
      <c r="K7275" s="114"/>
      <c r="L7275" s="114" t="s">
        <v>20</v>
      </c>
      <c r="M7275" s="114">
        <v>-6</v>
      </c>
      <c r="N7275" s="114" t="s">
        <v>28</v>
      </c>
      <c r="O7275" s="114">
        <v>0</v>
      </c>
      <c r="P7275" s="114">
        <v>0</v>
      </c>
      <c r="Q7275" s="114">
        <v>0</v>
      </c>
    </row>
    <row r="7276" spans="1:17">
      <c r="A7276" s="116">
        <v>42466</v>
      </c>
      <c r="B7276" s="114" t="s">
        <v>8566</v>
      </c>
      <c r="C7276" s="116">
        <v>42466</v>
      </c>
      <c r="D7276" s="114" t="s">
        <v>8566</v>
      </c>
      <c r="E7276" s="114" t="s">
        <v>3151</v>
      </c>
      <c r="F7276" s="114"/>
      <c r="G7276" s="114"/>
      <c r="H7276" s="114" t="s">
        <v>61</v>
      </c>
      <c r="I7276" s="114" t="s">
        <v>19</v>
      </c>
      <c r="J7276" s="114" t="s">
        <v>8567</v>
      </c>
      <c r="K7276" s="114" t="s">
        <v>21</v>
      </c>
      <c r="L7276" s="114"/>
      <c r="M7276" s="114">
        <v>6</v>
      </c>
      <c r="N7276" s="114" t="s">
        <v>28</v>
      </c>
      <c r="O7276" s="114">
        <v>0</v>
      </c>
      <c r="P7276" s="114">
        <v>0</v>
      </c>
      <c r="Q7276" s="114">
        <v>0</v>
      </c>
    </row>
    <row r="7277" spans="1:17" hidden="1">
      <c r="A7277" s="116">
        <v>42489</v>
      </c>
      <c r="B7277" s="114" t="s">
        <v>8498</v>
      </c>
      <c r="C7277" s="116">
        <v>42490</v>
      </c>
      <c r="D7277" s="114" t="s">
        <v>6221</v>
      </c>
      <c r="E7277" s="114" t="s">
        <v>3151</v>
      </c>
      <c r="F7277" s="114"/>
      <c r="G7277" s="114"/>
      <c r="H7277" s="114" t="s">
        <v>61</v>
      </c>
      <c r="I7277" s="114" t="s">
        <v>17</v>
      </c>
      <c r="J7277" s="114" t="s">
        <v>6222</v>
      </c>
      <c r="K7277" s="114"/>
      <c r="L7277" s="114" t="s">
        <v>20</v>
      </c>
      <c r="M7277" s="114">
        <v>-6</v>
      </c>
      <c r="N7277" s="114" t="s">
        <v>28</v>
      </c>
      <c r="O7277" s="114">
        <v>0</v>
      </c>
      <c r="P7277" s="114">
        <v>0</v>
      </c>
      <c r="Q7277" s="114">
        <v>0</v>
      </c>
    </row>
    <row r="7278" spans="1:17">
      <c r="A7278" s="116">
        <v>42466</v>
      </c>
      <c r="B7278" s="114" t="s">
        <v>8568</v>
      </c>
      <c r="C7278" s="116">
        <v>42466</v>
      </c>
      <c r="D7278" s="114" t="s">
        <v>8568</v>
      </c>
      <c r="E7278" s="114" t="s">
        <v>3151</v>
      </c>
      <c r="F7278" s="114"/>
      <c r="G7278" s="114"/>
      <c r="H7278" s="114" t="s">
        <v>61</v>
      </c>
      <c r="I7278" s="114" t="s">
        <v>19</v>
      </c>
      <c r="J7278" s="114" t="s">
        <v>8569</v>
      </c>
      <c r="K7278" s="114" t="s">
        <v>21</v>
      </c>
      <c r="L7278" s="114"/>
      <c r="M7278" s="114">
        <v>1</v>
      </c>
      <c r="N7278" s="114" t="s">
        <v>28</v>
      </c>
      <c r="O7278" s="114">
        <v>0</v>
      </c>
      <c r="P7278" s="114">
        <v>0</v>
      </c>
      <c r="Q7278" s="114">
        <v>0</v>
      </c>
    </row>
    <row r="7279" spans="1:17">
      <c r="A7279" s="116">
        <v>42466</v>
      </c>
      <c r="B7279" s="114" t="s">
        <v>8566</v>
      </c>
      <c r="C7279" s="116">
        <v>42466</v>
      </c>
      <c r="D7279" s="114" t="s">
        <v>8566</v>
      </c>
      <c r="E7279" s="114" t="s">
        <v>3151</v>
      </c>
      <c r="F7279" s="114"/>
      <c r="G7279" s="114"/>
      <c r="H7279" s="114" t="s">
        <v>61</v>
      </c>
      <c r="I7279" s="114" t="s">
        <v>19</v>
      </c>
      <c r="J7279" s="114" t="s">
        <v>8567</v>
      </c>
      <c r="K7279" s="114"/>
      <c r="L7279" s="114" t="s">
        <v>20</v>
      </c>
      <c r="M7279" s="114">
        <v>-6</v>
      </c>
      <c r="N7279" s="114" t="s">
        <v>28</v>
      </c>
      <c r="O7279" s="114">
        <v>0</v>
      </c>
      <c r="P7279" s="114">
        <v>0</v>
      </c>
      <c r="Q7279" s="114">
        <v>0</v>
      </c>
    </row>
    <row r="7280" spans="1:17" hidden="1">
      <c r="A7280" s="116">
        <v>42466</v>
      </c>
      <c r="B7280" s="114" t="s">
        <v>6712</v>
      </c>
      <c r="C7280" s="116">
        <v>42490</v>
      </c>
      <c r="D7280" s="114" t="s">
        <v>6713</v>
      </c>
      <c r="E7280" s="114" t="s">
        <v>3151</v>
      </c>
      <c r="F7280" s="114"/>
      <c r="G7280" s="114"/>
      <c r="H7280" s="114" t="s">
        <v>61</v>
      </c>
      <c r="I7280" s="114" t="s">
        <v>17</v>
      </c>
      <c r="J7280" s="114" t="s">
        <v>6714</v>
      </c>
      <c r="K7280" s="114" t="s">
        <v>21</v>
      </c>
      <c r="L7280" s="114"/>
      <c r="M7280" s="114">
        <v>7</v>
      </c>
      <c r="N7280" s="114" t="s">
        <v>28</v>
      </c>
      <c r="O7280" s="114">
        <v>0</v>
      </c>
      <c r="P7280" s="114">
        <v>0</v>
      </c>
      <c r="Q7280" s="114">
        <v>0</v>
      </c>
    </row>
    <row r="7281" spans="1:17">
      <c r="A7281" s="116">
        <v>42466</v>
      </c>
      <c r="B7281" s="114" t="s">
        <v>8568</v>
      </c>
      <c r="C7281" s="116">
        <v>42466</v>
      </c>
      <c r="D7281" s="114" t="s">
        <v>8568</v>
      </c>
      <c r="E7281" s="114" t="s">
        <v>3151</v>
      </c>
      <c r="F7281" s="114"/>
      <c r="G7281" s="114"/>
      <c r="H7281" s="114" t="s">
        <v>61</v>
      </c>
      <c r="I7281" s="114" t="s">
        <v>19</v>
      </c>
      <c r="J7281" s="114" t="s">
        <v>8569</v>
      </c>
      <c r="K7281" s="114"/>
      <c r="L7281" s="114" t="s">
        <v>20</v>
      </c>
      <c r="M7281" s="114">
        <v>-1</v>
      </c>
      <c r="N7281" s="114" t="s">
        <v>28</v>
      </c>
      <c r="O7281" s="114">
        <v>0</v>
      </c>
      <c r="P7281" s="114">
        <v>0</v>
      </c>
      <c r="Q7281" s="114">
        <v>0</v>
      </c>
    </row>
    <row r="7282" spans="1:17">
      <c r="A7282" s="116">
        <v>42467</v>
      </c>
      <c r="B7282" s="114" t="s">
        <v>8556</v>
      </c>
      <c r="C7282" s="116">
        <v>42467</v>
      </c>
      <c r="D7282" s="114" t="s">
        <v>8556</v>
      </c>
      <c r="E7282" s="114" t="s">
        <v>3152</v>
      </c>
      <c r="F7282" s="114"/>
      <c r="G7282" s="114"/>
      <c r="H7282" s="114" t="s">
        <v>63</v>
      </c>
      <c r="I7282" s="114" t="s">
        <v>19</v>
      </c>
      <c r="J7282" s="114" t="s">
        <v>8557</v>
      </c>
      <c r="K7282" s="114" t="s">
        <v>21</v>
      </c>
      <c r="L7282" s="114"/>
      <c r="M7282" s="114">
        <v>6</v>
      </c>
      <c r="N7282" s="114" t="s">
        <v>28</v>
      </c>
      <c r="O7282" s="114">
        <v>0</v>
      </c>
      <c r="P7282" s="114">
        <v>0</v>
      </c>
      <c r="Q7282" s="114">
        <v>0</v>
      </c>
    </row>
    <row r="7283" spans="1:17" hidden="1">
      <c r="A7283" s="116">
        <v>42489</v>
      </c>
      <c r="B7283" s="114" t="s">
        <v>8498</v>
      </c>
      <c r="C7283" s="116">
        <v>42490</v>
      </c>
      <c r="D7283" s="114" t="s">
        <v>6221</v>
      </c>
      <c r="E7283" s="114" t="s">
        <v>3152</v>
      </c>
      <c r="F7283" s="114"/>
      <c r="G7283" s="114"/>
      <c r="H7283" s="114" t="s">
        <v>63</v>
      </c>
      <c r="I7283" s="114" t="s">
        <v>17</v>
      </c>
      <c r="J7283" s="114" t="s">
        <v>6222</v>
      </c>
      <c r="K7283" s="114"/>
      <c r="L7283" s="114" t="s">
        <v>20</v>
      </c>
      <c r="M7283" s="114">
        <v>-16</v>
      </c>
      <c r="N7283" s="114" t="s">
        <v>28</v>
      </c>
      <c r="O7283" s="114">
        <v>0</v>
      </c>
      <c r="P7283" s="114">
        <v>0</v>
      </c>
      <c r="Q7283" s="114">
        <v>0</v>
      </c>
    </row>
    <row r="7284" spans="1:17">
      <c r="A7284" s="116">
        <v>42480</v>
      </c>
      <c r="B7284" s="114" t="s">
        <v>8562</v>
      </c>
      <c r="C7284" s="116">
        <v>42480</v>
      </c>
      <c r="D7284" s="114" t="s">
        <v>8562</v>
      </c>
      <c r="E7284" s="114" t="s">
        <v>3152</v>
      </c>
      <c r="F7284" s="114"/>
      <c r="G7284" s="114"/>
      <c r="H7284" s="114" t="s">
        <v>63</v>
      </c>
      <c r="I7284" s="114" t="s">
        <v>19</v>
      </c>
      <c r="J7284" s="114" t="s">
        <v>8563</v>
      </c>
      <c r="K7284" s="114" t="s">
        <v>21</v>
      </c>
      <c r="L7284" s="114"/>
      <c r="M7284" s="114">
        <v>6</v>
      </c>
      <c r="N7284" s="114" t="s">
        <v>28</v>
      </c>
      <c r="O7284" s="114">
        <v>0</v>
      </c>
      <c r="P7284" s="114">
        <v>0</v>
      </c>
      <c r="Q7284" s="114">
        <v>0</v>
      </c>
    </row>
    <row r="7285" spans="1:17">
      <c r="A7285" s="116">
        <v>42488</v>
      </c>
      <c r="B7285" s="114" t="s">
        <v>8552</v>
      </c>
      <c r="C7285" s="116">
        <v>42488</v>
      </c>
      <c r="D7285" s="114" t="s">
        <v>8552</v>
      </c>
      <c r="E7285" s="114" t="s">
        <v>3152</v>
      </c>
      <c r="F7285" s="114"/>
      <c r="G7285" s="114"/>
      <c r="H7285" s="114" t="s">
        <v>63</v>
      </c>
      <c r="I7285" s="114" t="s">
        <v>19</v>
      </c>
      <c r="J7285" s="114" t="s">
        <v>8553</v>
      </c>
      <c r="K7285" s="114" t="s">
        <v>21</v>
      </c>
      <c r="L7285" s="114"/>
      <c r="M7285" s="114">
        <v>6</v>
      </c>
      <c r="N7285" s="114" t="s">
        <v>28</v>
      </c>
      <c r="O7285" s="114">
        <v>0</v>
      </c>
      <c r="P7285" s="114">
        <v>0</v>
      </c>
      <c r="Q7285" s="114">
        <v>0</v>
      </c>
    </row>
    <row r="7286" spans="1:17">
      <c r="A7286" s="116">
        <v>42467</v>
      </c>
      <c r="B7286" s="114" t="s">
        <v>8558</v>
      </c>
      <c r="C7286" s="116">
        <v>42467</v>
      </c>
      <c r="D7286" s="114" t="s">
        <v>8558</v>
      </c>
      <c r="E7286" s="114" t="s">
        <v>3152</v>
      </c>
      <c r="F7286" s="114"/>
      <c r="G7286" s="114"/>
      <c r="H7286" s="114" t="s">
        <v>63</v>
      </c>
      <c r="I7286" s="114" t="s">
        <v>19</v>
      </c>
      <c r="J7286" s="114" t="s">
        <v>8559</v>
      </c>
      <c r="K7286" s="114" t="s">
        <v>21</v>
      </c>
      <c r="L7286" s="114"/>
      <c r="M7286" s="114">
        <v>1</v>
      </c>
      <c r="N7286" s="114" t="s">
        <v>28</v>
      </c>
      <c r="O7286" s="114">
        <v>0</v>
      </c>
      <c r="P7286" s="114">
        <v>0</v>
      </c>
      <c r="Q7286" s="114">
        <v>0</v>
      </c>
    </row>
    <row r="7287" spans="1:17">
      <c r="A7287" s="116">
        <v>42488</v>
      </c>
      <c r="B7287" s="114" t="s">
        <v>8554</v>
      </c>
      <c r="C7287" s="116">
        <v>42488</v>
      </c>
      <c r="D7287" s="114" t="s">
        <v>8554</v>
      </c>
      <c r="E7287" s="114" t="s">
        <v>3152</v>
      </c>
      <c r="F7287" s="114"/>
      <c r="G7287" s="114"/>
      <c r="H7287" s="114" t="s">
        <v>63</v>
      </c>
      <c r="I7287" s="114" t="s">
        <v>19</v>
      </c>
      <c r="J7287" s="114" t="s">
        <v>8555</v>
      </c>
      <c r="K7287" s="114" t="s">
        <v>21</v>
      </c>
      <c r="L7287" s="114"/>
      <c r="M7287" s="114">
        <v>1</v>
      </c>
      <c r="N7287" s="114" t="s">
        <v>28</v>
      </c>
      <c r="O7287" s="114">
        <v>0</v>
      </c>
      <c r="P7287" s="114">
        <v>0</v>
      </c>
      <c r="Q7287" s="114">
        <v>0</v>
      </c>
    </row>
    <row r="7288" spans="1:17">
      <c r="A7288" s="116">
        <v>42480</v>
      </c>
      <c r="B7288" s="114" t="s">
        <v>8564</v>
      </c>
      <c r="C7288" s="116">
        <v>42480</v>
      </c>
      <c r="D7288" s="114" t="s">
        <v>8564</v>
      </c>
      <c r="E7288" s="114" t="s">
        <v>3152</v>
      </c>
      <c r="F7288" s="114"/>
      <c r="G7288" s="114"/>
      <c r="H7288" s="114" t="s">
        <v>63</v>
      </c>
      <c r="I7288" s="114" t="s">
        <v>19</v>
      </c>
      <c r="J7288" s="114" t="s">
        <v>8565</v>
      </c>
      <c r="K7288" s="114" t="s">
        <v>21</v>
      </c>
      <c r="L7288" s="114"/>
      <c r="M7288" s="114">
        <v>1</v>
      </c>
      <c r="N7288" s="114" t="s">
        <v>28</v>
      </c>
      <c r="O7288" s="114">
        <v>0</v>
      </c>
      <c r="P7288" s="114">
        <v>0</v>
      </c>
      <c r="Q7288" s="114">
        <v>0</v>
      </c>
    </row>
    <row r="7289" spans="1:17">
      <c r="A7289" s="116">
        <v>42467</v>
      </c>
      <c r="B7289" s="114" t="s">
        <v>8556</v>
      </c>
      <c r="C7289" s="116">
        <v>42467</v>
      </c>
      <c r="D7289" s="114" t="s">
        <v>8556</v>
      </c>
      <c r="E7289" s="114" t="s">
        <v>3152</v>
      </c>
      <c r="F7289" s="114"/>
      <c r="G7289" s="114"/>
      <c r="H7289" s="114" t="s">
        <v>63</v>
      </c>
      <c r="I7289" s="114" t="s">
        <v>19</v>
      </c>
      <c r="J7289" s="114" t="s">
        <v>8557</v>
      </c>
      <c r="K7289" s="114"/>
      <c r="L7289" s="114" t="s">
        <v>20</v>
      </c>
      <c r="M7289" s="114">
        <v>-6</v>
      </c>
      <c r="N7289" s="114" t="s">
        <v>28</v>
      </c>
      <c r="O7289" s="114">
        <v>0</v>
      </c>
      <c r="P7289" s="114">
        <v>0</v>
      </c>
      <c r="Q7289" s="114">
        <v>0</v>
      </c>
    </row>
    <row r="7290" spans="1:17">
      <c r="A7290" s="116">
        <v>42467</v>
      </c>
      <c r="B7290" s="114" t="s">
        <v>8558</v>
      </c>
      <c r="C7290" s="116">
        <v>42467</v>
      </c>
      <c r="D7290" s="114" t="s">
        <v>8558</v>
      </c>
      <c r="E7290" s="114" t="s">
        <v>3152</v>
      </c>
      <c r="F7290" s="114"/>
      <c r="G7290" s="114"/>
      <c r="H7290" s="114" t="s">
        <v>63</v>
      </c>
      <c r="I7290" s="114" t="s">
        <v>19</v>
      </c>
      <c r="J7290" s="114" t="s">
        <v>8559</v>
      </c>
      <c r="K7290" s="114"/>
      <c r="L7290" s="114" t="s">
        <v>20</v>
      </c>
      <c r="M7290" s="114">
        <v>-1</v>
      </c>
      <c r="N7290" s="114" t="s">
        <v>28</v>
      </c>
      <c r="O7290" s="114">
        <v>0</v>
      </c>
      <c r="P7290" s="114">
        <v>0</v>
      </c>
      <c r="Q7290" s="114">
        <v>0</v>
      </c>
    </row>
    <row r="7291" spans="1:17" hidden="1">
      <c r="A7291" s="116">
        <v>42467</v>
      </c>
      <c r="B7291" s="114" t="s">
        <v>6744</v>
      </c>
      <c r="C7291" s="116">
        <v>42490</v>
      </c>
      <c r="D7291" s="114" t="s">
        <v>6745</v>
      </c>
      <c r="E7291" s="114" t="s">
        <v>3152</v>
      </c>
      <c r="F7291" s="114"/>
      <c r="G7291" s="114"/>
      <c r="H7291" s="114" t="s">
        <v>63</v>
      </c>
      <c r="I7291" s="114" t="s">
        <v>17</v>
      </c>
      <c r="J7291" s="114" t="s">
        <v>6746</v>
      </c>
      <c r="K7291" s="114" t="s">
        <v>21</v>
      </c>
      <c r="L7291" s="114"/>
      <c r="M7291" s="114">
        <v>7</v>
      </c>
      <c r="N7291" s="114" t="s">
        <v>28</v>
      </c>
      <c r="O7291" s="114">
        <v>0</v>
      </c>
      <c r="P7291" s="114">
        <v>0</v>
      </c>
      <c r="Q7291" s="114">
        <v>0</v>
      </c>
    </row>
    <row r="7292" spans="1:17">
      <c r="A7292" s="116">
        <v>42480</v>
      </c>
      <c r="B7292" s="114" t="s">
        <v>8564</v>
      </c>
      <c r="C7292" s="116">
        <v>42480</v>
      </c>
      <c r="D7292" s="114" t="s">
        <v>8564</v>
      </c>
      <c r="E7292" s="114" t="s">
        <v>3152</v>
      </c>
      <c r="F7292" s="114"/>
      <c r="G7292" s="114"/>
      <c r="H7292" s="114" t="s">
        <v>63</v>
      </c>
      <c r="I7292" s="114" t="s">
        <v>19</v>
      </c>
      <c r="J7292" s="114" t="s">
        <v>8565</v>
      </c>
      <c r="K7292" s="114"/>
      <c r="L7292" s="114" t="s">
        <v>20</v>
      </c>
      <c r="M7292" s="114">
        <v>-1</v>
      </c>
      <c r="N7292" s="114" t="s">
        <v>28</v>
      </c>
      <c r="O7292" s="114">
        <v>0</v>
      </c>
      <c r="P7292" s="114">
        <v>0</v>
      </c>
      <c r="Q7292" s="114">
        <v>0</v>
      </c>
    </row>
    <row r="7293" spans="1:17">
      <c r="A7293" s="116">
        <v>42480</v>
      </c>
      <c r="B7293" s="114" t="s">
        <v>8562</v>
      </c>
      <c r="C7293" s="116">
        <v>42480</v>
      </c>
      <c r="D7293" s="114" t="s">
        <v>8562</v>
      </c>
      <c r="E7293" s="114" t="s">
        <v>3152</v>
      </c>
      <c r="F7293" s="114"/>
      <c r="G7293" s="114"/>
      <c r="H7293" s="114" t="s">
        <v>63</v>
      </c>
      <c r="I7293" s="114" t="s">
        <v>19</v>
      </c>
      <c r="J7293" s="114" t="s">
        <v>8563</v>
      </c>
      <c r="K7293" s="114"/>
      <c r="L7293" s="114" t="s">
        <v>20</v>
      </c>
      <c r="M7293" s="114">
        <v>-6</v>
      </c>
      <c r="N7293" s="114" t="s">
        <v>28</v>
      </c>
      <c r="O7293" s="114">
        <v>0</v>
      </c>
      <c r="P7293" s="114">
        <v>0</v>
      </c>
      <c r="Q7293" s="114">
        <v>0</v>
      </c>
    </row>
    <row r="7294" spans="1:17" hidden="1">
      <c r="A7294" s="116">
        <v>42480</v>
      </c>
      <c r="B7294" s="114" t="s">
        <v>6738</v>
      </c>
      <c r="C7294" s="116">
        <v>42490</v>
      </c>
      <c r="D7294" s="114" t="s">
        <v>6739</v>
      </c>
      <c r="E7294" s="114" t="s">
        <v>3152</v>
      </c>
      <c r="F7294" s="114"/>
      <c r="G7294" s="114"/>
      <c r="H7294" s="114" t="s">
        <v>63</v>
      </c>
      <c r="I7294" s="114" t="s">
        <v>17</v>
      </c>
      <c r="J7294" s="114" t="s">
        <v>6740</v>
      </c>
      <c r="K7294" s="114" t="s">
        <v>21</v>
      </c>
      <c r="L7294" s="114"/>
      <c r="M7294" s="114">
        <v>7</v>
      </c>
      <c r="N7294" s="114" t="s">
        <v>28</v>
      </c>
      <c r="O7294" s="114">
        <v>0</v>
      </c>
      <c r="P7294" s="114">
        <v>0</v>
      </c>
      <c r="Q7294" s="114">
        <v>0</v>
      </c>
    </row>
    <row r="7295" spans="1:17">
      <c r="A7295" s="116">
        <v>42488</v>
      </c>
      <c r="B7295" s="114" t="s">
        <v>8554</v>
      </c>
      <c r="C7295" s="116">
        <v>42488</v>
      </c>
      <c r="D7295" s="114" t="s">
        <v>8554</v>
      </c>
      <c r="E7295" s="114" t="s">
        <v>3152</v>
      </c>
      <c r="F7295" s="114"/>
      <c r="G7295" s="114"/>
      <c r="H7295" s="114" t="s">
        <v>63</v>
      </c>
      <c r="I7295" s="114" t="s">
        <v>19</v>
      </c>
      <c r="J7295" s="114" t="s">
        <v>8555</v>
      </c>
      <c r="K7295" s="114"/>
      <c r="L7295" s="114" t="s">
        <v>20</v>
      </c>
      <c r="M7295" s="114">
        <v>-1</v>
      </c>
      <c r="N7295" s="114" t="s">
        <v>28</v>
      </c>
      <c r="O7295" s="114">
        <v>0</v>
      </c>
      <c r="P7295" s="114">
        <v>0</v>
      </c>
      <c r="Q7295" s="114">
        <v>0</v>
      </c>
    </row>
    <row r="7296" spans="1:17">
      <c r="A7296" s="116">
        <v>42488</v>
      </c>
      <c r="B7296" s="114" t="s">
        <v>8552</v>
      </c>
      <c r="C7296" s="116">
        <v>42488</v>
      </c>
      <c r="D7296" s="114" t="s">
        <v>8552</v>
      </c>
      <c r="E7296" s="114" t="s">
        <v>3152</v>
      </c>
      <c r="F7296" s="114"/>
      <c r="G7296" s="114"/>
      <c r="H7296" s="114" t="s">
        <v>63</v>
      </c>
      <c r="I7296" s="114" t="s">
        <v>19</v>
      </c>
      <c r="J7296" s="114" t="s">
        <v>8553</v>
      </c>
      <c r="K7296" s="114"/>
      <c r="L7296" s="114" t="s">
        <v>20</v>
      </c>
      <c r="M7296" s="114">
        <v>-6</v>
      </c>
      <c r="N7296" s="114" t="s">
        <v>28</v>
      </c>
      <c r="O7296" s="114">
        <v>0</v>
      </c>
      <c r="P7296" s="114">
        <v>0</v>
      </c>
      <c r="Q7296" s="114">
        <v>0</v>
      </c>
    </row>
    <row r="7297" spans="1:17" hidden="1">
      <c r="A7297" s="116">
        <v>42488</v>
      </c>
      <c r="B7297" s="114" t="s">
        <v>6735</v>
      </c>
      <c r="C7297" s="116">
        <v>42490</v>
      </c>
      <c r="D7297" s="114" t="s">
        <v>6736</v>
      </c>
      <c r="E7297" s="114" t="s">
        <v>3152</v>
      </c>
      <c r="F7297" s="114"/>
      <c r="G7297" s="114"/>
      <c r="H7297" s="114" t="s">
        <v>63</v>
      </c>
      <c r="I7297" s="114" t="s">
        <v>17</v>
      </c>
      <c r="J7297" s="114" t="s">
        <v>6737</v>
      </c>
      <c r="K7297" s="114" t="s">
        <v>21</v>
      </c>
      <c r="L7297" s="114"/>
      <c r="M7297" s="114">
        <v>7</v>
      </c>
      <c r="N7297" s="114" t="s">
        <v>28</v>
      </c>
      <c r="O7297" s="114">
        <v>0</v>
      </c>
      <c r="P7297" s="114">
        <v>0</v>
      </c>
      <c r="Q7297" s="114">
        <v>0</v>
      </c>
    </row>
    <row r="7298" spans="1:17" hidden="1">
      <c r="A7298" s="116">
        <v>42489</v>
      </c>
      <c r="B7298" s="114" t="s">
        <v>8498</v>
      </c>
      <c r="C7298" s="116">
        <v>42490</v>
      </c>
      <c r="D7298" s="114" t="s">
        <v>6221</v>
      </c>
      <c r="E7298" s="114" t="s">
        <v>125</v>
      </c>
      <c r="F7298" s="114"/>
      <c r="G7298" s="114"/>
      <c r="H7298" s="114" t="s">
        <v>64</v>
      </c>
      <c r="I7298" s="114" t="s">
        <v>17</v>
      </c>
      <c r="J7298" s="114" t="s">
        <v>6222</v>
      </c>
      <c r="K7298" s="114"/>
      <c r="L7298" s="114" t="s">
        <v>20</v>
      </c>
      <c r="M7298" s="114">
        <v>-1</v>
      </c>
      <c r="N7298" s="114" t="s">
        <v>28</v>
      </c>
      <c r="O7298" s="114">
        <v>0</v>
      </c>
      <c r="P7298" s="114">
        <v>0</v>
      </c>
      <c r="Q7298" s="114">
        <v>0</v>
      </c>
    </row>
    <row r="7299" spans="1:17" hidden="1">
      <c r="A7299" s="116">
        <v>42489</v>
      </c>
      <c r="B7299" s="114" t="s">
        <v>8498</v>
      </c>
      <c r="C7299" s="116">
        <v>42490</v>
      </c>
      <c r="D7299" s="114" t="s">
        <v>6221</v>
      </c>
      <c r="E7299" s="114" t="s">
        <v>126</v>
      </c>
      <c r="F7299" s="114"/>
      <c r="G7299" s="114"/>
      <c r="H7299" s="114" t="s">
        <v>65</v>
      </c>
      <c r="I7299" s="114" t="s">
        <v>17</v>
      </c>
      <c r="J7299" s="114" t="s">
        <v>6222</v>
      </c>
      <c r="K7299" s="114"/>
      <c r="L7299" s="114" t="s">
        <v>20</v>
      </c>
      <c r="M7299" s="114">
        <v>-6</v>
      </c>
      <c r="N7299" s="114" t="s">
        <v>28</v>
      </c>
      <c r="O7299" s="114">
        <v>0</v>
      </c>
      <c r="P7299" s="114">
        <v>0</v>
      </c>
      <c r="Q7299" s="114">
        <v>0</v>
      </c>
    </row>
    <row r="7300" spans="1:17">
      <c r="A7300" s="116">
        <v>42481</v>
      </c>
      <c r="B7300" s="114" t="s">
        <v>8519</v>
      </c>
      <c r="C7300" s="116">
        <v>42481</v>
      </c>
      <c r="D7300" s="114" t="s">
        <v>8519</v>
      </c>
      <c r="E7300" s="114" t="s">
        <v>126</v>
      </c>
      <c r="F7300" s="114"/>
      <c r="G7300" s="114"/>
      <c r="H7300" s="114" t="s">
        <v>65</v>
      </c>
      <c r="I7300" s="114" t="s">
        <v>19</v>
      </c>
      <c r="J7300" s="114" t="s">
        <v>8520</v>
      </c>
      <c r="K7300" s="114" t="s">
        <v>21</v>
      </c>
      <c r="L7300" s="114"/>
      <c r="M7300" s="114">
        <v>6</v>
      </c>
      <c r="N7300" s="114" t="s">
        <v>28</v>
      </c>
      <c r="O7300" s="114">
        <v>0</v>
      </c>
      <c r="P7300" s="114">
        <v>0</v>
      </c>
      <c r="Q7300" s="114">
        <v>0</v>
      </c>
    </row>
    <row r="7301" spans="1:17">
      <c r="A7301" s="116">
        <v>42481</v>
      </c>
      <c r="B7301" s="114" t="s">
        <v>8527</v>
      </c>
      <c r="C7301" s="116">
        <v>42481</v>
      </c>
      <c r="D7301" s="114" t="s">
        <v>8527</v>
      </c>
      <c r="E7301" s="114" t="s">
        <v>126</v>
      </c>
      <c r="F7301" s="114"/>
      <c r="G7301" s="114"/>
      <c r="H7301" s="114" t="s">
        <v>65</v>
      </c>
      <c r="I7301" s="114" t="s">
        <v>19</v>
      </c>
      <c r="J7301" s="114" t="s">
        <v>8528</v>
      </c>
      <c r="K7301" s="114" t="s">
        <v>21</v>
      </c>
      <c r="L7301" s="114"/>
      <c r="M7301" s="114">
        <v>1</v>
      </c>
      <c r="N7301" s="114" t="s">
        <v>28</v>
      </c>
      <c r="O7301" s="114">
        <v>0</v>
      </c>
      <c r="P7301" s="114">
        <v>0</v>
      </c>
      <c r="Q7301" s="114">
        <v>0</v>
      </c>
    </row>
    <row r="7302" spans="1:17">
      <c r="A7302" s="116">
        <v>42481</v>
      </c>
      <c r="B7302" s="114" t="s">
        <v>8527</v>
      </c>
      <c r="C7302" s="116">
        <v>42481</v>
      </c>
      <c r="D7302" s="114" t="s">
        <v>8527</v>
      </c>
      <c r="E7302" s="114" t="s">
        <v>126</v>
      </c>
      <c r="F7302" s="114"/>
      <c r="G7302" s="114"/>
      <c r="H7302" s="114" t="s">
        <v>65</v>
      </c>
      <c r="I7302" s="114" t="s">
        <v>19</v>
      </c>
      <c r="J7302" s="114" t="s">
        <v>8528</v>
      </c>
      <c r="K7302" s="114"/>
      <c r="L7302" s="114" t="s">
        <v>20</v>
      </c>
      <c r="M7302" s="114">
        <v>-1</v>
      </c>
      <c r="N7302" s="114" t="s">
        <v>28</v>
      </c>
      <c r="O7302" s="114">
        <v>0</v>
      </c>
      <c r="P7302" s="114">
        <v>0</v>
      </c>
      <c r="Q7302" s="114">
        <v>0</v>
      </c>
    </row>
    <row r="7303" spans="1:17">
      <c r="A7303" s="116">
        <v>42481</v>
      </c>
      <c r="B7303" s="114" t="s">
        <v>8519</v>
      </c>
      <c r="C7303" s="116">
        <v>42481</v>
      </c>
      <c r="D7303" s="114" t="s">
        <v>8519</v>
      </c>
      <c r="E7303" s="114" t="s">
        <v>126</v>
      </c>
      <c r="F7303" s="114"/>
      <c r="G7303" s="114"/>
      <c r="H7303" s="114" t="s">
        <v>65</v>
      </c>
      <c r="I7303" s="114" t="s">
        <v>19</v>
      </c>
      <c r="J7303" s="114" t="s">
        <v>8520</v>
      </c>
      <c r="K7303" s="114"/>
      <c r="L7303" s="114" t="s">
        <v>20</v>
      </c>
      <c r="M7303" s="114">
        <v>-6</v>
      </c>
      <c r="N7303" s="114" t="s">
        <v>28</v>
      </c>
      <c r="O7303" s="114">
        <v>0</v>
      </c>
      <c r="P7303" s="114">
        <v>0</v>
      </c>
      <c r="Q7303" s="114">
        <v>0</v>
      </c>
    </row>
    <row r="7304" spans="1:17" hidden="1">
      <c r="A7304" s="116">
        <v>42481</v>
      </c>
      <c r="B7304" s="114" t="s">
        <v>6761</v>
      </c>
      <c r="C7304" s="116">
        <v>42490</v>
      </c>
      <c r="D7304" s="114" t="s">
        <v>6762</v>
      </c>
      <c r="E7304" s="114" t="s">
        <v>126</v>
      </c>
      <c r="F7304" s="114"/>
      <c r="G7304" s="114"/>
      <c r="H7304" s="114" t="s">
        <v>65</v>
      </c>
      <c r="I7304" s="114" t="s">
        <v>17</v>
      </c>
      <c r="J7304" s="114" t="s">
        <v>6763</v>
      </c>
      <c r="K7304" s="114" t="s">
        <v>21</v>
      </c>
      <c r="L7304" s="114"/>
      <c r="M7304" s="114">
        <v>7</v>
      </c>
      <c r="N7304" s="114" t="s">
        <v>28</v>
      </c>
      <c r="O7304" s="114">
        <v>0</v>
      </c>
      <c r="P7304" s="114">
        <v>0</v>
      </c>
      <c r="Q7304" s="114">
        <v>0</v>
      </c>
    </row>
    <row r="7305" spans="1:17">
      <c r="A7305" s="116">
        <v>42461</v>
      </c>
      <c r="B7305" s="114" t="s">
        <v>8496</v>
      </c>
      <c r="C7305" s="116">
        <v>42461</v>
      </c>
      <c r="D7305" s="114" t="s">
        <v>8496</v>
      </c>
      <c r="E7305" s="114" t="s">
        <v>3153</v>
      </c>
      <c r="F7305" s="114"/>
      <c r="G7305" s="114"/>
      <c r="H7305" s="114" t="s">
        <v>537</v>
      </c>
      <c r="I7305" s="114" t="s">
        <v>19</v>
      </c>
      <c r="J7305" s="114" t="s">
        <v>8497</v>
      </c>
      <c r="K7305" s="114" t="s">
        <v>21</v>
      </c>
      <c r="L7305" s="114"/>
      <c r="M7305" s="114">
        <v>6</v>
      </c>
      <c r="N7305" s="114" t="s">
        <v>28</v>
      </c>
      <c r="O7305" s="114">
        <v>0</v>
      </c>
      <c r="P7305" s="114">
        <v>0</v>
      </c>
      <c r="Q7305" s="114">
        <v>0</v>
      </c>
    </row>
    <row r="7306" spans="1:17">
      <c r="A7306" s="116">
        <v>42479</v>
      </c>
      <c r="B7306" s="114" t="s">
        <v>8548</v>
      </c>
      <c r="C7306" s="116">
        <v>42479</v>
      </c>
      <c r="D7306" s="114" t="s">
        <v>8548</v>
      </c>
      <c r="E7306" s="114" t="s">
        <v>3153</v>
      </c>
      <c r="F7306" s="114"/>
      <c r="G7306" s="114"/>
      <c r="H7306" s="114" t="s">
        <v>537</v>
      </c>
      <c r="I7306" s="114" t="s">
        <v>19</v>
      </c>
      <c r="J7306" s="114" t="s">
        <v>8549</v>
      </c>
      <c r="K7306" s="114" t="s">
        <v>21</v>
      </c>
      <c r="L7306" s="114"/>
      <c r="M7306" s="114">
        <v>6</v>
      </c>
      <c r="N7306" s="114" t="s">
        <v>28</v>
      </c>
      <c r="O7306" s="114">
        <v>0</v>
      </c>
      <c r="P7306" s="114">
        <v>0</v>
      </c>
      <c r="Q7306" s="114">
        <v>0</v>
      </c>
    </row>
    <row r="7307" spans="1:17" hidden="1">
      <c r="A7307" s="116">
        <v>42489</v>
      </c>
      <c r="B7307" s="114" t="s">
        <v>8498</v>
      </c>
      <c r="C7307" s="116">
        <v>42490</v>
      </c>
      <c r="D7307" s="114" t="s">
        <v>6221</v>
      </c>
      <c r="E7307" s="114" t="s">
        <v>3153</v>
      </c>
      <c r="F7307" s="114"/>
      <c r="G7307" s="114"/>
      <c r="H7307" s="114" t="s">
        <v>537</v>
      </c>
      <c r="I7307" s="114" t="s">
        <v>17</v>
      </c>
      <c r="J7307" s="114" t="s">
        <v>6222</v>
      </c>
      <c r="K7307" s="114"/>
      <c r="L7307" s="114" t="s">
        <v>20</v>
      </c>
      <c r="M7307" s="114">
        <v>-11</v>
      </c>
      <c r="N7307" s="114" t="s">
        <v>28</v>
      </c>
      <c r="O7307" s="114">
        <v>0</v>
      </c>
      <c r="P7307" s="114">
        <v>0</v>
      </c>
      <c r="Q7307" s="114">
        <v>0</v>
      </c>
    </row>
    <row r="7308" spans="1:17">
      <c r="A7308" s="116">
        <v>42461</v>
      </c>
      <c r="B7308" s="114" t="s">
        <v>8505</v>
      </c>
      <c r="C7308" s="116">
        <v>42461</v>
      </c>
      <c r="D7308" s="114" t="s">
        <v>8505</v>
      </c>
      <c r="E7308" s="114" t="s">
        <v>3153</v>
      </c>
      <c r="F7308" s="114"/>
      <c r="G7308" s="114"/>
      <c r="H7308" s="114" t="s">
        <v>537</v>
      </c>
      <c r="I7308" s="114" t="s">
        <v>19</v>
      </c>
      <c r="J7308" s="114" t="s">
        <v>8506</v>
      </c>
      <c r="K7308" s="114" t="s">
        <v>21</v>
      </c>
      <c r="L7308" s="114"/>
      <c r="M7308" s="114">
        <v>1</v>
      </c>
      <c r="N7308" s="114" t="s">
        <v>28</v>
      </c>
      <c r="O7308" s="114">
        <v>0</v>
      </c>
      <c r="P7308" s="114">
        <v>0</v>
      </c>
      <c r="Q7308" s="114">
        <v>0</v>
      </c>
    </row>
    <row r="7309" spans="1:17">
      <c r="A7309" s="116">
        <v>42479</v>
      </c>
      <c r="B7309" s="114" t="s">
        <v>8570</v>
      </c>
      <c r="C7309" s="116">
        <v>42479</v>
      </c>
      <c r="D7309" s="114" t="s">
        <v>8570</v>
      </c>
      <c r="E7309" s="114" t="s">
        <v>3153</v>
      </c>
      <c r="F7309" s="114"/>
      <c r="G7309" s="114"/>
      <c r="H7309" s="114" t="s">
        <v>537</v>
      </c>
      <c r="I7309" s="114" t="s">
        <v>19</v>
      </c>
      <c r="J7309" s="114" t="s">
        <v>8571</v>
      </c>
      <c r="K7309" s="114" t="s">
        <v>21</v>
      </c>
      <c r="L7309" s="114"/>
      <c r="M7309" s="114">
        <v>1</v>
      </c>
      <c r="N7309" s="114" t="s">
        <v>28</v>
      </c>
      <c r="O7309" s="114">
        <v>0</v>
      </c>
      <c r="P7309" s="114">
        <v>0</v>
      </c>
      <c r="Q7309" s="114">
        <v>0</v>
      </c>
    </row>
    <row r="7310" spans="1:17">
      <c r="A7310" s="116">
        <v>42461</v>
      </c>
      <c r="B7310" s="114" t="s">
        <v>8505</v>
      </c>
      <c r="C7310" s="116">
        <v>42461</v>
      </c>
      <c r="D7310" s="114" t="s">
        <v>8505</v>
      </c>
      <c r="E7310" s="114" t="s">
        <v>3153</v>
      </c>
      <c r="F7310" s="114"/>
      <c r="G7310" s="114"/>
      <c r="H7310" s="114" t="s">
        <v>537</v>
      </c>
      <c r="I7310" s="114" t="s">
        <v>19</v>
      </c>
      <c r="J7310" s="114" t="s">
        <v>8506</v>
      </c>
      <c r="K7310" s="114"/>
      <c r="L7310" s="114" t="s">
        <v>20</v>
      </c>
      <c r="M7310" s="114">
        <v>-1</v>
      </c>
      <c r="N7310" s="114" t="s">
        <v>28</v>
      </c>
      <c r="O7310" s="114">
        <v>0</v>
      </c>
      <c r="P7310" s="114">
        <v>0</v>
      </c>
      <c r="Q7310" s="114">
        <v>0</v>
      </c>
    </row>
    <row r="7311" spans="1:17">
      <c r="A7311" s="116">
        <v>42461</v>
      </c>
      <c r="B7311" s="114" t="s">
        <v>8496</v>
      </c>
      <c r="C7311" s="116">
        <v>42461</v>
      </c>
      <c r="D7311" s="114" t="s">
        <v>8496</v>
      </c>
      <c r="E7311" s="114" t="s">
        <v>3153</v>
      </c>
      <c r="F7311" s="114"/>
      <c r="G7311" s="114"/>
      <c r="H7311" s="114" t="s">
        <v>537</v>
      </c>
      <c r="I7311" s="114" t="s">
        <v>19</v>
      </c>
      <c r="J7311" s="114" t="s">
        <v>8497</v>
      </c>
      <c r="K7311" s="114"/>
      <c r="L7311" s="114" t="s">
        <v>20</v>
      </c>
      <c r="M7311" s="114">
        <v>-6</v>
      </c>
      <c r="N7311" s="114" t="s">
        <v>28</v>
      </c>
      <c r="O7311" s="114">
        <v>0</v>
      </c>
      <c r="P7311" s="114">
        <v>0</v>
      </c>
      <c r="Q7311" s="114">
        <v>0</v>
      </c>
    </row>
    <row r="7312" spans="1:17" hidden="1">
      <c r="A7312" s="116">
        <v>42461</v>
      </c>
      <c r="B7312" s="114" t="s">
        <v>6777</v>
      </c>
      <c r="C7312" s="116">
        <v>42490</v>
      </c>
      <c r="D7312" s="114" t="s">
        <v>6778</v>
      </c>
      <c r="E7312" s="114" t="s">
        <v>3153</v>
      </c>
      <c r="F7312" s="114"/>
      <c r="G7312" s="114"/>
      <c r="H7312" s="114" t="s">
        <v>537</v>
      </c>
      <c r="I7312" s="114" t="s">
        <v>17</v>
      </c>
      <c r="J7312" s="114" t="s">
        <v>6779</v>
      </c>
      <c r="K7312" s="114" t="s">
        <v>21</v>
      </c>
      <c r="L7312" s="114"/>
      <c r="M7312" s="114">
        <v>7</v>
      </c>
      <c r="N7312" s="114" t="s">
        <v>28</v>
      </c>
      <c r="O7312" s="114">
        <v>0</v>
      </c>
      <c r="P7312" s="114">
        <v>0</v>
      </c>
      <c r="Q7312" s="114">
        <v>0</v>
      </c>
    </row>
    <row r="7313" spans="1:17">
      <c r="A7313" s="116">
        <v>42479</v>
      </c>
      <c r="B7313" s="114" t="s">
        <v>8570</v>
      </c>
      <c r="C7313" s="116">
        <v>42479</v>
      </c>
      <c r="D7313" s="114" t="s">
        <v>8570</v>
      </c>
      <c r="E7313" s="114" t="s">
        <v>3153</v>
      </c>
      <c r="F7313" s="114"/>
      <c r="G7313" s="114"/>
      <c r="H7313" s="114" t="s">
        <v>537</v>
      </c>
      <c r="I7313" s="114" t="s">
        <v>19</v>
      </c>
      <c r="J7313" s="114" t="s">
        <v>8571</v>
      </c>
      <c r="K7313" s="114"/>
      <c r="L7313" s="114" t="s">
        <v>20</v>
      </c>
      <c r="M7313" s="114">
        <v>-1</v>
      </c>
      <c r="N7313" s="114" t="s">
        <v>28</v>
      </c>
      <c r="O7313" s="114">
        <v>0</v>
      </c>
      <c r="P7313" s="114">
        <v>0</v>
      </c>
      <c r="Q7313" s="114">
        <v>0</v>
      </c>
    </row>
    <row r="7314" spans="1:17">
      <c r="A7314" s="116">
        <v>42479</v>
      </c>
      <c r="B7314" s="114" t="s">
        <v>8548</v>
      </c>
      <c r="C7314" s="116">
        <v>42479</v>
      </c>
      <c r="D7314" s="114" t="s">
        <v>8548</v>
      </c>
      <c r="E7314" s="114" t="s">
        <v>3153</v>
      </c>
      <c r="F7314" s="114"/>
      <c r="G7314" s="114"/>
      <c r="H7314" s="114" t="s">
        <v>537</v>
      </c>
      <c r="I7314" s="114" t="s">
        <v>19</v>
      </c>
      <c r="J7314" s="114" t="s">
        <v>8549</v>
      </c>
      <c r="K7314" s="114"/>
      <c r="L7314" s="114" t="s">
        <v>20</v>
      </c>
      <c r="M7314" s="114">
        <v>-6</v>
      </c>
      <c r="N7314" s="114" t="s">
        <v>28</v>
      </c>
      <c r="O7314" s="114">
        <v>0</v>
      </c>
      <c r="P7314" s="114">
        <v>0</v>
      </c>
      <c r="Q7314" s="114">
        <v>0</v>
      </c>
    </row>
    <row r="7315" spans="1:17" hidden="1">
      <c r="A7315" s="116">
        <v>42479</v>
      </c>
      <c r="B7315" s="114" t="s">
        <v>6771</v>
      </c>
      <c r="C7315" s="116">
        <v>42490</v>
      </c>
      <c r="D7315" s="114" t="s">
        <v>6772</v>
      </c>
      <c r="E7315" s="114" t="s">
        <v>3153</v>
      </c>
      <c r="F7315" s="114"/>
      <c r="G7315" s="114"/>
      <c r="H7315" s="114" t="s">
        <v>537</v>
      </c>
      <c r="I7315" s="114" t="s">
        <v>17</v>
      </c>
      <c r="J7315" s="114" t="s">
        <v>6773</v>
      </c>
      <c r="K7315" s="114" t="s">
        <v>21</v>
      </c>
      <c r="L7315" s="114"/>
      <c r="M7315" s="114">
        <v>7</v>
      </c>
      <c r="N7315" s="114" t="s">
        <v>28</v>
      </c>
      <c r="O7315" s="114">
        <v>0</v>
      </c>
      <c r="P7315" s="114">
        <v>0</v>
      </c>
      <c r="Q7315" s="114">
        <v>0</v>
      </c>
    </row>
    <row r="7316" spans="1:17">
      <c r="A7316" s="116">
        <v>42468</v>
      </c>
      <c r="B7316" s="114" t="s">
        <v>8499</v>
      </c>
      <c r="C7316" s="116">
        <v>42468</v>
      </c>
      <c r="D7316" s="114" t="s">
        <v>8499</v>
      </c>
      <c r="E7316" s="114" t="s">
        <v>3154</v>
      </c>
      <c r="F7316" s="114"/>
      <c r="G7316" s="114"/>
      <c r="H7316" s="114" t="s">
        <v>586</v>
      </c>
      <c r="I7316" s="114" t="s">
        <v>19</v>
      </c>
      <c r="J7316" s="114" t="s">
        <v>8500</v>
      </c>
      <c r="K7316" s="114" t="s">
        <v>21</v>
      </c>
      <c r="L7316" s="114"/>
      <c r="M7316" s="114">
        <v>6</v>
      </c>
      <c r="N7316" s="114" t="s">
        <v>28</v>
      </c>
      <c r="O7316" s="114">
        <v>0</v>
      </c>
      <c r="P7316" s="114">
        <v>0</v>
      </c>
      <c r="Q7316" s="114">
        <v>0</v>
      </c>
    </row>
    <row r="7317" spans="1:17" hidden="1">
      <c r="A7317" s="116">
        <v>42489</v>
      </c>
      <c r="B7317" s="114" t="s">
        <v>8498</v>
      </c>
      <c r="C7317" s="116">
        <v>42490</v>
      </c>
      <c r="D7317" s="114" t="s">
        <v>6221</v>
      </c>
      <c r="E7317" s="114" t="s">
        <v>3154</v>
      </c>
      <c r="F7317" s="114"/>
      <c r="G7317" s="114"/>
      <c r="H7317" s="114" t="s">
        <v>586</v>
      </c>
      <c r="I7317" s="114" t="s">
        <v>17</v>
      </c>
      <c r="J7317" s="114" t="s">
        <v>6222</v>
      </c>
      <c r="K7317" s="114"/>
      <c r="L7317" s="114" t="s">
        <v>20</v>
      </c>
      <c r="M7317" s="114">
        <v>-6</v>
      </c>
      <c r="N7317" s="114" t="s">
        <v>28</v>
      </c>
      <c r="O7317" s="114">
        <v>0</v>
      </c>
      <c r="P7317" s="114">
        <v>0</v>
      </c>
      <c r="Q7317" s="114">
        <v>0</v>
      </c>
    </row>
    <row r="7318" spans="1:17">
      <c r="A7318" s="116">
        <v>42468</v>
      </c>
      <c r="B7318" s="114" t="s">
        <v>8509</v>
      </c>
      <c r="C7318" s="116">
        <v>42468</v>
      </c>
      <c r="D7318" s="114" t="s">
        <v>8509</v>
      </c>
      <c r="E7318" s="114" t="s">
        <v>3154</v>
      </c>
      <c r="F7318" s="114"/>
      <c r="G7318" s="114"/>
      <c r="H7318" s="114" t="s">
        <v>586</v>
      </c>
      <c r="I7318" s="114" t="s">
        <v>19</v>
      </c>
      <c r="J7318" s="114" t="s">
        <v>8510</v>
      </c>
      <c r="K7318" s="114" t="s">
        <v>21</v>
      </c>
      <c r="L7318" s="114"/>
      <c r="M7318" s="114">
        <v>1</v>
      </c>
      <c r="N7318" s="114" t="s">
        <v>28</v>
      </c>
      <c r="O7318" s="114">
        <v>0</v>
      </c>
      <c r="P7318" s="114">
        <v>0</v>
      </c>
      <c r="Q7318" s="114">
        <v>0</v>
      </c>
    </row>
    <row r="7319" spans="1:17" hidden="1">
      <c r="A7319" s="116">
        <v>42490</v>
      </c>
      <c r="B7319" s="114" t="s">
        <v>8533</v>
      </c>
      <c r="C7319" s="116">
        <v>42490</v>
      </c>
      <c r="D7319" s="114" t="s">
        <v>8533</v>
      </c>
      <c r="E7319" s="114" t="s">
        <v>3154</v>
      </c>
      <c r="F7319" s="114" t="s">
        <v>4336</v>
      </c>
      <c r="G7319" s="114" t="s">
        <v>8534</v>
      </c>
      <c r="H7319" s="114" t="s">
        <v>586</v>
      </c>
      <c r="I7319" s="114" t="s">
        <v>81</v>
      </c>
      <c r="J7319" s="114" t="s">
        <v>8535</v>
      </c>
      <c r="K7319" s="114"/>
      <c r="L7319" s="114" t="s">
        <v>20</v>
      </c>
      <c r="M7319" s="114">
        <v>-1</v>
      </c>
      <c r="N7319" s="114" t="s">
        <v>28</v>
      </c>
      <c r="O7319" s="114">
        <v>0</v>
      </c>
      <c r="P7319" s="114">
        <v>0</v>
      </c>
      <c r="Q7319" s="114">
        <v>0</v>
      </c>
    </row>
    <row r="7320" spans="1:17" hidden="1">
      <c r="A7320" s="116">
        <v>42468</v>
      </c>
      <c r="B7320" s="114" t="s">
        <v>6784</v>
      </c>
      <c r="C7320" s="116">
        <v>42490</v>
      </c>
      <c r="D7320" s="114" t="s">
        <v>6785</v>
      </c>
      <c r="E7320" s="114" t="s">
        <v>3154</v>
      </c>
      <c r="F7320" s="114"/>
      <c r="G7320" s="114"/>
      <c r="H7320" s="114" t="s">
        <v>586</v>
      </c>
      <c r="I7320" s="114" t="s">
        <v>17</v>
      </c>
      <c r="J7320" s="114" t="s">
        <v>6786</v>
      </c>
      <c r="K7320" s="114" t="s">
        <v>21</v>
      </c>
      <c r="L7320" s="114"/>
      <c r="M7320" s="114">
        <v>7</v>
      </c>
      <c r="N7320" s="114" t="s">
        <v>28</v>
      </c>
      <c r="O7320" s="114">
        <v>0</v>
      </c>
      <c r="P7320" s="114">
        <v>0</v>
      </c>
      <c r="Q7320" s="114">
        <v>0</v>
      </c>
    </row>
    <row r="7321" spans="1:17">
      <c r="A7321" s="116">
        <v>42468</v>
      </c>
      <c r="B7321" s="114" t="s">
        <v>8509</v>
      </c>
      <c r="C7321" s="116">
        <v>42468</v>
      </c>
      <c r="D7321" s="114" t="s">
        <v>8509</v>
      </c>
      <c r="E7321" s="114" t="s">
        <v>3154</v>
      </c>
      <c r="F7321" s="114"/>
      <c r="G7321" s="114"/>
      <c r="H7321" s="114" t="s">
        <v>586</v>
      </c>
      <c r="I7321" s="114" t="s">
        <v>19</v>
      </c>
      <c r="J7321" s="114" t="s">
        <v>8510</v>
      </c>
      <c r="K7321" s="114"/>
      <c r="L7321" s="114" t="s">
        <v>20</v>
      </c>
      <c r="M7321" s="114">
        <v>-1</v>
      </c>
      <c r="N7321" s="114" t="s">
        <v>28</v>
      </c>
      <c r="O7321" s="114">
        <v>0</v>
      </c>
      <c r="P7321" s="114">
        <v>0</v>
      </c>
      <c r="Q7321" s="114">
        <v>0</v>
      </c>
    </row>
    <row r="7322" spans="1:17">
      <c r="A7322" s="116">
        <v>42468</v>
      </c>
      <c r="B7322" s="114" t="s">
        <v>8499</v>
      </c>
      <c r="C7322" s="116">
        <v>42468</v>
      </c>
      <c r="D7322" s="114" t="s">
        <v>8499</v>
      </c>
      <c r="E7322" s="114" t="s">
        <v>3154</v>
      </c>
      <c r="F7322" s="114"/>
      <c r="G7322" s="114"/>
      <c r="H7322" s="114" t="s">
        <v>586</v>
      </c>
      <c r="I7322" s="114" t="s">
        <v>19</v>
      </c>
      <c r="J7322" s="114" t="s">
        <v>8500</v>
      </c>
      <c r="K7322" s="114"/>
      <c r="L7322" s="114" t="s">
        <v>20</v>
      </c>
      <c r="M7322" s="114">
        <v>-6</v>
      </c>
      <c r="N7322" s="114" t="s">
        <v>28</v>
      </c>
      <c r="O7322" s="114">
        <v>0</v>
      </c>
      <c r="P7322" s="114">
        <v>0</v>
      </c>
      <c r="Q7322" s="114">
        <v>0</v>
      </c>
    </row>
    <row r="7323" spans="1:17">
      <c r="A7323" s="116">
        <v>42466</v>
      </c>
      <c r="B7323" s="114" t="s">
        <v>8566</v>
      </c>
      <c r="C7323" s="116">
        <v>42466</v>
      </c>
      <c r="D7323" s="114" t="s">
        <v>8566</v>
      </c>
      <c r="E7323" s="114" t="s">
        <v>3155</v>
      </c>
      <c r="F7323" s="114"/>
      <c r="G7323" s="114"/>
      <c r="H7323" s="114" t="s">
        <v>757</v>
      </c>
      <c r="I7323" s="114" t="s">
        <v>19</v>
      </c>
      <c r="J7323" s="114" t="s">
        <v>8567</v>
      </c>
      <c r="K7323" s="114" t="s">
        <v>21</v>
      </c>
      <c r="L7323" s="114"/>
      <c r="M7323" s="114">
        <v>6</v>
      </c>
      <c r="N7323" s="114" t="s">
        <v>28</v>
      </c>
      <c r="O7323" s="114">
        <v>0</v>
      </c>
      <c r="P7323" s="114">
        <v>0</v>
      </c>
      <c r="Q7323" s="114">
        <v>0</v>
      </c>
    </row>
    <row r="7324" spans="1:17">
      <c r="A7324" s="116">
        <v>42487</v>
      </c>
      <c r="B7324" s="114" t="s">
        <v>8517</v>
      </c>
      <c r="C7324" s="116">
        <v>42487</v>
      </c>
      <c r="D7324" s="114" t="s">
        <v>8517</v>
      </c>
      <c r="E7324" s="114" t="s">
        <v>3155</v>
      </c>
      <c r="F7324" s="114"/>
      <c r="G7324" s="114"/>
      <c r="H7324" s="114" t="s">
        <v>757</v>
      </c>
      <c r="I7324" s="114" t="s">
        <v>19</v>
      </c>
      <c r="J7324" s="114" t="s">
        <v>8518</v>
      </c>
      <c r="K7324" s="114" t="s">
        <v>21</v>
      </c>
      <c r="L7324" s="114"/>
      <c r="M7324" s="114">
        <v>6</v>
      </c>
      <c r="N7324" s="114" t="s">
        <v>28</v>
      </c>
      <c r="O7324" s="114">
        <v>0</v>
      </c>
      <c r="P7324" s="114">
        <v>0</v>
      </c>
      <c r="Q7324" s="114">
        <v>0</v>
      </c>
    </row>
    <row r="7325" spans="1:17" hidden="1">
      <c r="A7325" s="116">
        <v>42489</v>
      </c>
      <c r="B7325" s="114" t="s">
        <v>8498</v>
      </c>
      <c r="C7325" s="116">
        <v>42490</v>
      </c>
      <c r="D7325" s="114" t="s">
        <v>6221</v>
      </c>
      <c r="E7325" s="114" t="s">
        <v>3155</v>
      </c>
      <c r="F7325" s="114"/>
      <c r="G7325" s="114"/>
      <c r="H7325" s="114" t="s">
        <v>757</v>
      </c>
      <c r="I7325" s="114" t="s">
        <v>17</v>
      </c>
      <c r="J7325" s="114" t="s">
        <v>6222</v>
      </c>
      <c r="K7325" s="114"/>
      <c r="L7325" s="114" t="s">
        <v>20</v>
      </c>
      <c r="M7325" s="114">
        <v>-10</v>
      </c>
      <c r="N7325" s="114" t="s">
        <v>28</v>
      </c>
      <c r="O7325" s="114">
        <v>0</v>
      </c>
      <c r="P7325" s="114">
        <v>0</v>
      </c>
      <c r="Q7325" s="114">
        <v>0</v>
      </c>
    </row>
    <row r="7326" spans="1:17">
      <c r="A7326" s="116">
        <v>42466</v>
      </c>
      <c r="B7326" s="114" t="s">
        <v>8568</v>
      </c>
      <c r="C7326" s="116">
        <v>42466</v>
      </c>
      <c r="D7326" s="114" t="s">
        <v>8568</v>
      </c>
      <c r="E7326" s="114" t="s">
        <v>3155</v>
      </c>
      <c r="F7326" s="114"/>
      <c r="G7326" s="114"/>
      <c r="H7326" s="114" t="s">
        <v>757</v>
      </c>
      <c r="I7326" s="114" t="s">
        <v>19</v>
      </c>
      <c r="J7326" s="114" t="s">
        <v>8569</v>
      </c>
      <c r="K7326" s="114" t="s">
        <v>21</v>
      </c>
      <c r="L7326" s="114"/>
      <c r="M7326" s="114">
        <v>1</v>
      </c>
      <c r="N7326" s="114" t="s">
        <v>28</v>
      </c>
      <c r="O7326" s="114">
        <v>0</v>
      </c>
      <c r="P7326" s="114">
        <v>0</v>
      </c>
      <c r="Q7326" s="114">
        <v>0</v>
      </c>
    </row>
    <row r="7327" spans="1:17">
      <c r="A7327" s="116">
        <v>42487</v>
      </c>
      <c r="B7327" s="114" t="s">
        <v>8531</v>
      </c>
      <c r="C7327" s="116">
        <v>42487</v>
      </c>
      <c r="D7327" s="114" t="s">
        <v>8531</v>
      </c>
      <c r="E7327" s="114" t="s">
        <v>3155</v>
      </c>
      <c r="F7327" s="114"/>
      <c r="G7327" s="114"/>
      <c r="H7327" s="114" t="s">
        <v>757</v>
      </c>
      <c r="I7327" s="114" t="s">
        <v>19</v>
      </c>
      <c r="J7327" s="114" t="s">
        <v>8532</v>
      </c>
      <c r="K7327" s="114" t="s">
        <v>21</v>
      </c>
      <c r="L7327" s="114"/>
      <c r="M7327" s="114">
        <v>1</v>
      </c>
      <c r="N7327" s="114" t="s">
        <v>28</v>
      </c>
      <c r="O7327" s="114">
        <v>0</v>
      </c>
      <c r="P7327" s="114">
        <v>0</v>
      </c>
      <c r="Q7327" s="114">
        <v>0</v>
      </c>
    </row>
    <row r="7328" spans="1:17">
      <c r="A7328" s="116">
        <v>42466</v>
      </c>
      <c r="B7328" s="114" t="s">
        <v>8568</v>
      </c>
      <c r="C7328" s="116">
        <v>42466</v>
      </c>
      <c r="D7328" s="114" t="s">
        <v>8568</v>
      </c>
      <c r="E7328" s="114" t="s">
        <v>3155</v>
      </c>
      <c r="F7328" s="114"/>
      <c r="G7328" s="114"/>
      <c r="H7328" s="114" t="s">
        <v>757</v>
      </c>
      <c r="I7328" s="114" t="s">
        <v>19</v>
      </c>
      <c r="J7328" s="114" t="s">
        <v>8569</v>
      </c>
      <c r="K7328" s="114"/>
      <c r="L7328" s="114" t="s">
        <v>20</v>
      </c>
      <c r="M7328" s="114">
        <v>-1</v>
      </c>
      <c r="N7328" s="114" t="s">
        <v>28</v>
      </c>
      <c r="O7328" s="114">
        <v>0</v>
      </c>
      <c r="P7328" s="114">
        <v>0</v>
      </c>
      <c r="Q7328" s="114">
        <v>0</v>
      </c>
    </row>
    <row r="7329" spans="1:17">
      <c r="A7329" s="116">
        <v>42466</v>
      </c>
      <c r="B7329" s="114" t="s">
        <v>8566</v>
      </c>
      <c r="C7329" s="116">
        <v>42466</v>
      </c>
      <c r="D7329" s="114" t="s">
        <v>8566</v>
      </c>
      <c r="E7329" s="114" t="s">
        <v>3155</v>
      </c>
      <c r="F7329" s="114"/>
      <c r="G7329" s="114"/>
      <c r="H7329" s="114" t="s">
        <v>757</v>
      </c>
      <c r="I7329" s="114" t="s">
        <v>19</v>
      </c>
      <c r="J7329" s="114" t="s">
        <v>8567</v>
      </c>
      <c r="K7329" s="114"/>
      <c r="L7329" s="114" t="s">
        <v>20</v>
      </c>
      <c r="M7329" s="114">
        <v>-6</v>
      </c>
      <c r="N7329" s="114" t="s">
        <v>28</v>
      </c>
      <c r="O7329" s="114">
        <v>0</v>
      </c>
      <c r="P7329" s="114">
        <v>0</v>
      </c>
      <c r="Q7329" s="114">
        <v>0</v>
      </c>
    </row>
    <row r="7330" spans="1:17" hidden="1">
      <c r="A7330" s="116">
        <v>42466</v>
      </c>
      <c r="B7330" s="114" t="s">
        <v>6801</v>
      </c>
      <c r="C7330" s="116">
        <v>42490</v>
      </c>
      <c r="D7330" s="114" t="s">
        <v>6802</v>
      </c>
      <c r="E7330" s="114" t="s">
        <v>3155</v>
      </c>
      <c r="F7330" s="114"/>
      <c r="G7330" s="114"/>
      <c r="H7330" s="114" t="s">
        <v>757</v>
      </c>
      <c r="I7330" s="114" t="s">
        <v>17</v>
      </c>
      <c r="J7330" s="114" t="s">
        <v>6803</v>
      </c>
      <c r="K7330" s="114" t="s">
        <v>21</v>
      </c>
      <c r="L7330" s="114"/>
      <c r="M7330" s="114">
        <v>7</v>
      </c>
      <c r="N7330" s="114" t="s">
        <v>28</v>
      </c>
      <c r="O7330" s="114">
        <v>0</v>
      </c>
      <c r="P7330" s="114">
        <v>0</v>
      </c>
      <c r="Q7330" s="114">
        <v>0</v>
      </c>
    </row>
    <row r="7331" spans="1:17">
      <c r="A7331" s="116">
        <v>42487</v>
      </c>
      <c r="B7331" s="114" t="s">
        <v>8531</v>
      </c>
      <c r="C7331" s="116">
        <v>42487</v>
      </c>
      <c r="D7331" s="114" t="s">
        <v>8531</v>
      </c>
      <c r="E7331" s="114" t="s">
        <v>3155</v>
      </c>
      <c r="F7331" s="114"/>
      <c r="G7331" s="114"/>
      <c r="H7331" s="114" t="s">
        <v>757</v>
      </c>
      <c r="I7331" s="114" t="s">
        <v>19</v>
      </c>
      <c r="J7331" s="114" t="s">
        <v>8532</v>
      </c>
      <c r="K7331" s="114"/>
      <c r="L7331" s="114" t="s">
        <v>20</v>
      </c>
      <c r="M7331" s="114">
        <v>-1</v>
      </c>
      <c r="N7331" s="114" t="s">
        <v>28</v>
      </c>
      <c r="O7331" s="114">
        <v>0</v>
      </c>
      <c r="P7331" s="114">
        <v>0</v>
      </c>
      <c r="Q7331" s="114">
        <v>0</v>
      </c>
    </row>
    <row r="7332" spans="1:17">
      <c r="A7332" s="116">
        <v>42487</v>
      </c>
      <c r="B7332" s="114" t="s">
        <v>8517</v>
      </c>
      <c r="C7332" s="116">
        <v>42487</v>
      </c>
      <c r="D7332" s="114" t="s">
        <v>8517</v>
      </c>
      <c r="E7332" s="114" t="s">
        <v>3155</v>
      </c>
      <c r="F7332" s="114"/>
      <c r="G7332" s="114"/>
      <c r="H7332" s="114" t="s">
        <v>757</v>
      </c>
      <c r="I7332" s="114" t="s">
        <v>19</v>
      </c>
      <c r="J7332" s="114" t="s">
        <v>8518</v>
      </c>
      <c r="K7332" s="114"/>
      <c r="L7332" s="114" t="s">
        <v>20</v>
      </c>
      <c r="M7332" s="114">
        <v>-6</v>
      </c>
      <c r="N7332" s="114" t="s">
        <v>28</v>
      </c>
      <c r="O7332" s="114">
        <v>0</v>
      </c>
      <c r="P7332" s="114">
        <v>0</v>
      </c>
      <c r="Q7332" s="114">
        <v>0</v>
      </c>
    </row>
    <row r="7333" spans="1:17" hidden="1">
      <c r="A7333" s="116">
        <v>42487</v>
      </c>
      <c r="B7333" s="114" t="s">
        <v>6795</v>
      </c>
      <c r="C7333" s="116">
        <v>42490</v>
      </c>
      <c r="D7333" s="114" t="s">
        <v>6796</v>
      </c>
      <c r="E7333" s="114" t="s">
        <v>3155</v>
      </c>
      <c r="F7333" s="114"/>
      <c r="G7333" s="114"/>
      <c r="H7333" s="114" t="s">
        <v>757</v>
      </c>
      <c r="I7333" s="114" t="s">
        <v>17</v>
      </c>
      <c r="J7333" s="114" t="s">
        <v>6797</v>
      </c>
      <c r="K7333" s="114" t="s">
        <v>21</v>
      </c>
      <c r="L7333" s="114"/>
      <c r="M7333" s="114">
        <v>7</v>
      </c>
      <c r="N7333" s="114" t="s">
        <v>28</v>
      </c>
      <c r="O7333" s="114">
        <v>0</v>
      </c>
      <c r="P7333" s="114">
        <v>0</v>
      </c>
      <c r="Q7333" s="114">
        <v>0</v>
      </c>
    </row>
    <row r="7334" spans="1:17">
      <c r="A7334" s="116">
        <v>42489</v>
      </c>
      <c r="B7334" s="114" t="s">
        <v>8572</v>
      </c>
      <c r="C7334" s="116">
        <v>42489</v>
      </c>
      <c r="D7334" s="114" t="s">
        <v>8572</v>
      </c>
      <c r="E7334" s="114" t="s">
        <v>4508</v>
      </c>
      <c r="F7334" s="114"/>
      <c r="G7334" s="114"/>
      <c r="H7334" s="114" t="s">
        <v>4252</v>
      </c>
      <c r="I7334" s="114" t="s">
        <v>19</v>
      </c>
      <c r="J7334" s="114" t="s">
        <v>8573</v>
      </c>
      <c r="K7334" s="114" t="s">
        <v>21</v>
      </c>
      <c r="L7334" s="114"/>
      <c r="M7334" s="114">
        <v>6</v>
      </c>
      <c r="N7334" s="114" t="s">
        <v>28</v>
      </c>
      <c r="O7334" s="114">
        <v>0</v>
      </c>
      <c r="P7334" s="114">
        <v>0</v>
      </c>
      <c r="Q7334" s="114">
        <v>0</v>
      </c>
    </row>
    <row r="7335" spans="1:17" hidden="1">
      <c r="A7335" s="116">
        <v>42489</v>
      </c>
      <c r="B7335" s="114" t="s">
        <v>8498</v>
      </c>
      <c r="C7335" s="116">
        <v>42490</v>
      </c>
      <c r="D7335" s="114" t="s">
        <v>6221</v>
      </c>
      <c r="E7335" s="114" t="s">
        <v>4508</v>
      </c>
      <c r="F7335" s="114"/>
      <c r="G7335" s="114"/>
      <c r="H7335" s="114" t="s">
        <v>4252</v>
      </c>
      <c r="I7335" s="114" t="s">
        <v>17</v>
      </c>
      <c r="J7335" s="114" t="s">
        <v>6222</v>
      </c>
      <c r="K7335" s="114"/>
      <c r="L7335" s="114" t="s">
        <v>20</v>
      </c>
      <c r="M7335" s="114">
        <v>-5</v>
      </c>
      <c r="N7335" s="114" t="s">
        <v>28</v>
      </c>
      <c r="O7335" s="114">
        <v>0</v>
      </c>
      <c r="P7335" s="114">
        <v>0</v>
      </c>
      <c r="Q7335" s="114">
        <v>0</v>
      </c>
    </row>
    <row r="7336" spans="1:17">
      <c r="A7336" s="116">
        <v>42489</v>
      </c>
      <c r="B7336" s="114" t="s">
        <v>8574</v>
      </c>
      <c r="C7336" s="116">
        <v>42489</v>
      </c>
      <c r="D7336" s="114" t="s">
        <v>8574</v>
      </c>
      <c r="E7336" s="114" t="s">
        <v>4508</v>
      </c>
      <c r="F7336" s="114"/>
      <c r="G7336" s="114"/>
      <c r="H7336" s="114" t="s">
        <v>4252</v>
      </c>
      <c r="I7336" s="114" t="s">
        <v>19</v>
      </c>
      <c r="J7336" s="114" t="s">
        <v>8575</v>
      </c>
      <c r="K7336" s="114" t="s">
        <v>21</v>
      </c>
      <c r="L7336" s="114"/>
      <c r="M7336" s="114">
        <v>1</v>
      </c>
      <c r="N7336" s="114" t="s">
        <v>28</v>
      </c>
      <c r="O7336" s="114">
        <v>0</v>
      </c>
      <c r="P7336" s="114">
        <v>0</v>
      </c>
      <c r="Q7336" s="114">
        <v>0</v>
      </c>
    </row>
    <row r="7337" spans="1:17">
      <c r="A7337" s="116">
        <v>42489</v>
      </c>
      <c r="B7337" s="114" t="s">
        <v>8574</v>
      </c>
      <c r="C7337" s="116">
        <v>42489</v>
      </c>
      <c r="D7337" s="114" t="s">
        <v>8574</v>
      </c>
      <c r="E7337" s="114" t="s">
        <v>4508</v>
      </c>
      <c r="F7337" s="114"/>
      <c r="G7337" s="114"/>
      <c r="H7337" s="114" t="s">
        <v>4252</v>
      </c>
      <c r="I7337" s="114" t="s">
        <v>19</v>
      </c>
      <c r="J7337" s="114" t="s">
        <v>8575</v>
      </c>
      <c r="K7337" s="114"/>
      <c r="L7337" s="114" t="s">
        <v>20</v>
      </c>
      <c r="M7337" s="114">
        <v>-1</v>
      </c>
      <c r="N7337" s="114" t="s">
        <v>28</v>
      </c>
      <c r="O7337" s="114">
        <v>0</v>
      </c>
      <c r="P7337" s="114">
        <v>0</v>
      </c>
      <c r="Q7337" s="114">
        <v>0</v>
      </c>
    </row>
    <row r="7338" spans="1:17">
      <c r="A7338" s="116">
        <v>42489</v>
      </c>
      <c r="B7338" s="114" t="s">
        <v>8572</v>
      </c>
      <c r="C7338" s="116">
        <v>42489</v>
      </c>
      <c r="D7338" s="114" t="s">
        <v>8572</v>
      </c>
      <c r="E7338" s="114" t="s">
        <v>4508</v>
      </c>
      <c r="F7338" s="114"/>
      <c r="G7338" s="114"/>
      <c r="H7338" s="114" t="s">
        <v>4252</v>
      </c>
      <c r="I7338" s="114" t="s">
        <v>19</v>
      </c>
      <c r="J7338" s="114" t="s">
        <v>8573</v>
      </c>
      <c r="K7338" s="114"/>
      <c r="L7338" s="114" t="s">
        <v>20</v>
      </c>
      <c r="M7338" s="114">
        <v>-6</v>
      </c>
      <c r="N7338" s="114" t="s">
        <v>28</v>
      </c>
      <c r="O7338" s="114">
        <v>0</v>
      </c>
      <c r="P7338" s="114">
        <v>0</v>
      </c>
      <c r="Q7338" s="114">
        <v>0</v>
      </c>
    </row>
    <row r="7339" spans="1:17" hidden="1">
      <c r="A7339" s="116">
        <v>42489</v>
      </c>
      <c r="B7339" s="114" t="s">
        <v>6810</v>
      </c>
      <c r="C7339" s="116">
        <v>42490</v>
      </c>
      <c r="D7339" s="114" t="s">
        <v>6811</v>
      </c>
      <c r="E7339" s="114" t="s">
        <v>4508</v>
      </c>
      <c r="F7339" s="114"/>
      <c r="G7339" s="114"/>
      <c r="H7339" s="114" t="s">
        <v>4252</v>
      </c>
      <c r="I7339" s="114" t="s">
        <v>17</v>
      </c>
      <c r="J7339" s="114" t="s">
        <v>6812</v>
      </c>
      <c r="K7339" s="114" t="s">
        <v>21</v>
      </c>
      <c r="L7339" s="114"/>
      <c r="M7339" s="114">
        <v>7</v>
      </c>
      <c r="N7339" s="114" t="s">
        <v>28</v>
      </c>
      <c r="O7339" s="114">
        <v>0</v>
      </c>
      <c r="P7339" s="114">
        <v>0</v>
      </c>
      <c r="Q7339" s="114">
        <v>0</v>
      </c>
    </row>
    <row r="7340" spans="1:17">
      <c r="A7340" s="116">
        <v>42474</v>
      </c>
      <c r="B7340" s="114" t="s">
        <v>8581</v>
      </c>
      <c r="C7340" s="116">
        <v>42474</v>
      </c>
      <c r="D7340" s="114" t="s">
        <v>8581</v>
      </c>
      <c r="E7340" s="114" t="s">
        <v>3158</v>
      </c>
      <c r="F7340" s="114"/>
      <c r="G7340" s="114"/>
      <c r="H7340" s="114" t="s">
        <v>608</v>
      </c>
      <c r="I7340" s="114" t="s">
        <v>19</v>
      </c>
      <c r="J7340" s="114" t="s">
        <v>8582</v>
      </c>
      <c r="K7340" s="114" t="s">
        <v>21</v>
      </c>
      <c r="L7340" s="114"/>
      <c r="M7340" s="114">
        <v>6</v>
      </c>
      <c r="N7340" s="114" t="s">
        <v>28</v>
      </c>
      <c r="O7340" s="114">
        <v>0</v>
      </c>
      <c r="P7340" s="114">
        <v>0</v>
      </c>
      <c r="Q7340" s="114">
        <v>0</v>
      </c>
    </row>
    <row r="7341" spans="1:17" hidden="1">
      <c r="A7341" s="116">
        <v>42489</v>
      </c>
      <c r="B7341" s="114" t="s">
        <v>8498</v>
      </c>
      <c r="C7341" s="116">
        <v>42490</v>
      </c>
      <c r="D7341" s="114" t="s">
        <v>6221</v>
      </c>
      <c r="E7341" s="114" t="s">
        <v>3158</v>
      </c>
      <c r="F7341" s="114"/>
      <c r="G7341" s="114"/>
      <c r="H7341" s="114" t="s">
        <v>608</v>
      </c>
      <c r="I7341" s="114" t="s">
        <v>17</v>
      </c>
      <c r="J7341" s="114" t="s">
        <v>6222</v>
      </c>
      <c r="K7341" s="114"/>
      <c r="L7341" s="114" t="s">
        <v>20</v>
      </c>
      <c r="M7341" s="114">
        <v>-5</v>
      </c>
      <c r="N7341" s="114" t="s">
        <v>28</v>
      </c>
      <c r="O7341" s="114">
        <v>0</v>
      </c>
      <c r="P7341" s="114">
        <v>0</v>
      </c>
      <c r="Q7341" s="114">
        <v>0</v>
      </c>
    </row>
    <row r="7342" spans="1:17">
      <c r="A7342" s="116">
        <v>42474</v>
      </c>
      <c r="B7342" s="114" t="s">
        <v>8583</v>
      </c>
      <c r="C7342" s="116">
        <v>42474</v>
      </c>
      <c r="D7342" s="114" t="s">
        <v>8583</v>
      </c>
      <c r="E7342" s="114" t="s">
        <v>3158</v>
      </c>
      <c r="F7342" s="114"/>
      <c r="G7342" s="114"/>
      <c r="H7342" s="114" t="s">
        <v>608</v>
      </c>
      <c r="I7342" s="114" t="s">
        <v>19</v>
      </c>
      <c r="J7342" s="114" t="s">
        <v>8584</v>
      </c>
      <c r="K7342" s="114" t="s">
        <v>21</v>
      </c>
      <c r="L7342" s="114"/>
      <c r="M7342" s="114">
        <v>1</v>
      </c>
      <c r="N7342" s="114" t="s">
        <v>28</v>
      </c>
      <c r="O7342" s="114">
        <v>0</v>
      </c>
      <c r="P7342" s="114">
        <v>0</v>
      </c>
      <c r="Q7342" s="114">
        <v>0</v>
      </c>
    </row>
    <row r="7343" spans="1:17" hidden="1">
      <c r="A7343" s="116">
        <v>42474</v>
      </c>
      <c r="B7343" s="114" t="s">
        <v>6823</v>
      </c>
      <c r="C7343" s="116">
        <v>42490</v>
      </c>
      <c r="D7343" s="114" t="s">
        <v>6824</v>
      </c>
      <c r="E7343" s="114" t="s">
        <v>3158</v>
      </c>
      <c r="F7343" s="114"/>
      <c r="G7343" s="114"/>
      <c r="H7343" s="114" t="s">
        <v>608</v>
      </c>
      <c r="I7343" s="114" t="s">
        <v>17</v>
      </c>
      <c r="J7343" s="114" t="s">
        <v>6825</v>
      </c>
      <c r="K7343" s="114" t="s">
        <v>21</v>
      </c>
      <c r="L7343" s="114"/>
      <c r="M7343" s="114">
        <v>7</v>
      </c>
      <c r="N7343" s="114" t="s">
        <v>28</v>
      </c>
      <c r="O7343" s="114">
        <v>0</v>
      </c>
      <c r="P7343" s="114">
        <v>0</v>
      </c>
      <c r="Q7343" s="114">
        <v>0</v>
      </c>
    </row>
    <row r="7344" spans="1:17">
      <c r="A7344" s="116">
        <v>42474</v>
      </c>
      <c r="B7344" s="114" t="s">
        <v>8583</v>
      </c>
      <c r="C7344" s="116">
        <v>42474</v>
      </c>
      <c r="D7344" s="114" t="s">
        <v>8583</v>
      </c>
      <c r="E7344" s="114" t="s">
        <v>3158</v>
      </c>
      <c r="F7344" s="114"/>
      <c r="G7344" s="114"/>
      <c r="H7344" s="114" t="s">
        <v>608</v>
      </c>
      <c r="I7344" s="114" t="s">
        <v>19</v>
      </c>
      <c r="J7344" s="114" t="s">
        <v>8584</v>
      </c>
      <c r="K7344" s="114"/>
      <c r="L7344" s="114" t="s">
        <v>20</v>
      </c>
      <c r="M7344" s="114">
        <v>-1</v>
      </c>
      <c r="N7344" s="114" t="s">
        <v>28</v>
      </c>
      <c r="O7344" s="114">
        <v>0</v>
      </c>
      <c r="P7344" s="114">
        <v>0</v>
      </c>
      <c r="Q7344" s="114">
        <v>0</v>
      </c>
    </row>
    <row r="7345" spans="1:17">
      <c r="A7345" s="116">
        <v>42474</v>
      </c>
      <c r="B7345" s="114" t="s">
        <v>8581</v>
      </c>
      <c r="C7345" s="116">
        <v>42474</v>
      </c>
      <c r="D7345" s="114" t="s">
        <v>8581</v>
      </c>
      <c r="E7345" s="114" t="s">
        <v>3158</v>
      </c>
      <c r="F7345" s="114"/>
      <c r="G7345" s="114"/>
      <c r="H7345" s="114" t="s">
        <v>608</v>
      </c>
      <c r="I7345" s="114" t="s">
        <v>19</v>
      </c>
      <c r="J7345" s="114" t="s">
        <v>8582</v>
      </c>
      <c r="K7345" s="114"/>
      <c r="L7345" s="114" t="s">
        <v>20</v>
      </c>
      <c r="M7345" s="114">
        <v>-6</v>
      </c>
      <c r="N7345" s="114" t="s">
        <v>28</v>
      </c>
      <c r="O7345" s="114">
        <v>0</v>
      </c>
      <c r="P7345" s="114">
        <v>0</v>
      </c>
      <c r="Q7345" s="114">
        <v>0</v>
      </c>
    </row>
    <row r="7346" spans="1:17">
      <c r="A7346" s="116">
        <v>42474</v>
      </c>
      <c r="B7346" s="114" t="s">
        <v>8581</v>
      </c>
      <c r="C7346" s="116">
        <v>42474</v>
      </c>
      <c r="D7346" s="114" t="s">
        <v>8581</v>
      </c>
      <c r="E7346" s="114" t="s">
        <v>3159</v>
      </c>
      <c r="F7346" s="114"/>
      <c r="G7346" s="114"/>
      <c r="H7346" s="114" t="s">
        <v>609</v>
      </c>
      <c r="I7346" s="114" t="s">
        <v>19</v>
      </c>
      <c r="J7346" s="114" t="s">
        <v>8582</v>
      </c>
      <c r="K7346" s="114" t="s">
        <v>21</v>
      </c>
      <c r="L7346" s="114"/>
      <c r="M7346" s="114">
        <v>6</v>
      </c>
      <c r="N7346" s="114" t="s">
        <v>28</v>
      </c>
      <c r="O7346" s="114">
        <v>0</v>
      </c>
      <c r="P7346" s="114">
        <v>0</v>
      </c>
      <c r="Q7346" s="114">
        <v>0</v>
      </c>
    </row>
    <row r="7347" spans="1:17" hidden="1">
      <c r="A7347" s="116">
        <v>42489</v>
      </c>
      <c r="B7347" s="114" t="s">
        <v>8498</v>
      </c>
      <c r="C7347" s="116">
        <v>42490</v>
      </c>
      <c r="D7347" s="114" t="s">
        <v>6221</v>
      </c>
      <c r="E7347" s="114" t="s">
        <v>3159</v>
      </c>
      <c r="F7347" s="114"/>
      <c r="G7347" s="114"/>
      <c r="H7347" s="114" t="s">
        <v>609</v>
      </c>
      <c r="I7347" s="114" t="s">
        <v>17</v>
      </c>
      <c r="J7347" s="114" t="s">
        <v>6222</v>
      </c>
      <c r="K7347" s="114"/>
      <c r="L7347" s="114" t="s">
        <v>20</v>
      </c>
      <c r="M7347" s="114">
        <v>-6</v>
      </c>
      <c r="N7347" s="114" t="s">
        <v>28</v>
      </c>
      <c r="O7347" s="114">
        <v>0</v>
      </c>
      <c r="P7347" s="114">
        <v>0</v>
      </c>
      <c r="Q7347" s="114">
        <v>0</v>
      </c>
    </row>
    <row r="7348" spans="1:17">
      <c r="A7348" s="116">
        <v>42474</v>
      </c>
      <c r="B7348" s="114" t="s">
        <v>8583</v>
      </c>
      <c r="C7348" s="116">
        <v>42474</v>
      </c>
      <c r="D7348" s="114" t="s">
        <v>8583</v>
      </c>
      <c r="E7348" s="114" t="s">
        <v>3159</v>
      </c>
      <c r="F7348" s="114"/>
      <c r="G7348" s="114"/>
      <c r="H7348" s="114" t="s">
        <v>609</v>
      </c>
      <c r="I7348" s="114" t="s">
        <v>19</v>
      </c>
      <c r="J7348" s="114" t="s">
        <v>8584</v>
      </c>
      <c r="K7348" s="114" t="s">
        <v>21</v>
      </c>
      <c r="L7348" s="114"/>
      <c r="M7348" s="114">
        <v>1</v>
      </c>
      <c r="N7348" s="114" t="s">
        <v>28</v>
      </c>
      <c r="O7348" s="114">
        <v>0</v>
      </c>
      <c r="P7348" s="114">
        <v>0</v>
      </c>
      <c r="Q7348" s="114">
        <v>0</v>
      </c>
    </row>
    <row r="7349" spans="1:17" hidden="1">
      <c r="A7349" s="116">
        <v>42474</v>
      </c>
      <c r="B7349" s="114" t="s">
        <v>6832</v>
      </c>
      <c r="C7349" s="116">
        <v>42490</v>
      </c>
      <c r="D7349" s="114" t="s">
        <v>6833</v>
      </c>
      <c r="E7349" s="114" t="s">
        <v>3159</v>
      </c>
      <c r="F7349" s="114"/>
      <c r="G7349" s="114"/>
      <c r="H7349" s="114" t="s">
        <v>609</v>
      </c>
      <c r="I7349" s="114" t="s">
        <v>17</v>
      </c>
      <c r="J7349" s="114" t="s">
        <v>6834</v>
      </c>
      <c r="K7349" s="114" t="s">
        <v>21</v>
      </c>
      <c r="L7349" s="114"/>
      <c r="M7349" s="114">
        <v>7</v>
      </c>
      <c r="N7349" s="114" t="s">
        <v>28</v>
      </c>
      <c r="O7349" s="114">
        <v>0</v>
      </c>
      <c r="P7349" s="114">
        <v>0</v>
      </c>
      <c r="Q7349" s="114">
        <v>0</v>
      </c>
    </row>
    <row r="7350" spans="1:17">
      <c r="A7350" s="116">
        <v>42474</v>
      </c>
      <c r="B7350" s="114" t="s">
        <v>8581</v>
      </c>
      <c r="C7350" s="116">
        <v>42474</v>
      </c>
      <c r="D7350" s="114" t="s">
        <v>8581</v>
      </c>
      <c r="E7350" s="114" t="s">
        <v>3159</v>
      </c>
      <c r="F7350" s="114"/>
      <c r="G7350" s="114"/>
      <c r="H7350" s="114" t="s">
        <v>609</v>
      </c>
      <c r="I7350" s="114" t="s">
        <v>19</v>
      </c>
      <c r="J7350" s="114" t="s">
        <v>8582</v>
      </c>
      <c r="K7350" s="114"/>
      <c r="L7350" s="114" t="s">
        <v>20</v>
      </c>
      <c r="M7350" s="114">
        <v>-6</v>
      </c>
      <c r="N7350" s="114" t="s">
        <v>28</v>
      </c>
      <c r="O7350" s="114">
        <v>0</v>
      </c>
      <c r="P7350" s="114">
        <v>0</v>
      </c>
      <c r="Q7350" s="114">
        <v>0</v>
      </c>
    </row>
    <row r="7351" spans="1:17">
      <c r="A7351" s="116">
        <v>42474</v>
      </c>
      <c r="B7351" s="114" t="s">
        <v>8583</v>
      </c>
      <c r="C7351" s="116">
        <v>42474</v>
      </c>
      <c r="D7351" s="114" t="s">
        <v>8583</v>
      </c>
      <c r="E7351" s="114" t="s">
        <v>3159</v>
      </c>
      <c r="F7351" s="114"/>
      <c r="G7351" s="114"/>
      <c r="H7351" s="114" t="s">
        <v>609</v>
      </c>
      <c r="I7351" s="114" t="s">
        <v>19</v>
      </c>
      <c r="J7351" s="114" t="s">
        <v>8584</v>
      </c>
      <c r="K7351" s="114"/>
      <c r="L7351" s="114" t="s">
        <v>20</v>
      </c>
      <c r="M7351" s="114">
        <v>-1</v>
      </c>
      <c r="N7351" s="114" t="s">
        <v>28</v>
      </c>
      <c r="O7351" s="114">
        <v>0</v>
      </c>
      <c r="P7351" s="114">
        <v>0</v>
      </c>
      <c r="Q7351" s="114">
        <v>0</v>
      </c>
    </row>
    <row r="7352" spans="1:17">
      <c r="A7352" s="116">
        <v>42474</v>
      </c>
      <c r="B7352" s="114" t="s">
        <v>8581</v>
      </c>
      <c r="C7352" s="116">
        <v>42474</v>
      </c>
      <c r="D7352" s="114" t="s">
        <v>8581</v>
      </c>
      <c r="E7352" s="114" t="s">
        <v>3160</v>
      </c>
      <c r="F7352" s="114"/>
      <c r="G7352" s="114"/>
      <c r="H7352" s="114" t="s">
        <v>610</v>
      </c>
      <c r="I7352" s="114" t="s">
        <v>19</v>
      </c>
      <c r="J7352" s="114" t="s">
        <v>8582</v>
      </c>
      <c r="K7352" s="114" t="s">
        <v>21</v>
      </c>
      <c r="L7352" s="114"/>
      <c r="M7352" s="114">
        <v>6</v>
      </c>
      <c r="N7352" s="114" t="s">
        <v>28</v>
      </c>
      <c r="O7352" s="114">
        <v>0</v>
      </c>
      <c r="P7352" s="114">
        <v>0</v>
      </c>
      <c r="Q7352" s="114">
        <v>0</v>
      </c>
    </row>
    <row r="7353" spans="1:17" hidden="1">
      <c r="A7353" s="116">
        <v>42489</v>
      </c>
      <c r="B7353" s="114" t="s">
        <v>8498</v>
      </c>
      <c r="C7353" s="116">
        <v>42490</v>
      </c>
      <c r="D7353" s="114" t="s">
        <v>6221</v>
      </c>
      <c r="E7353" s="114" t="s">
        <v>3160</v>
      </c>
      <c r="F7353" s="114"/>
      <c r="G7353" s="114"/>
      <c r="H7353" s="114" t="s">
        <v>610</v>
      </c>
      <c r="I7353" s="114" t="s">
        <v>17</v>
      </c>
      <c r="J7353" s="114" t="s">
        <v>6222</v>
      </c>
      <c r="K7353" s="114"/>
      <c r="L7353" s="114" t="s">
        <v>20</v>
      </c>
      <c r="M7353" s="114">
        <v>-6</v>
      </c>
      <c r="N7353" s="114" t="s">
        <v>28</v>
      </c>
      <c r="O7353" s="114">
        <v>0</v>
      </c>
      <c r="P7353" s="114">
        <v>0</v>
      </c>
      <c r="Q7353" s="114">
        <v>0</v>
      </c>
    </row>
    <row r="7354" spans="1:17">
      <c r="A7354" s="116">
        <v>42474</v>
      </c>
      <c r="B7354" s="114" t="s">
        <v>8583</v>
      </c>
      <c r="C7354" s="116">
        <v>42474</v>
      </c>
      <c r="D7354" s="114" t="s">
        <v>8583</v>
      </c>
      <c r="E7354" s="114" t="s">
        <v>3160</v>
      </c>
      <c r="F7354" s="114"/>
      <c r="G7354" s="114"/>
      <c r="H7354" s="114" t="s">
        <v>610</v>
      </c>
      <c r="I7354" s="114" t="s">
        <v>19</v>
      </c>
      <c r="J7354" s="114" t="s">
        <v>8584</v>
      </c>
      <c r="K7354" s="114" t="s">
        <v>21</v>
      </c>
      <c r="L7354" s="114"/>
      <c r="M7354" s="114">
        <v>1</v>
      </c>
      <c r="N7354" s="114" t="s">
        <v>28</v>
      </c>
      <c r="O7354" s="114">
        <v>0</v>
      </c>
      <c r="P7354" s="114">
        <v>0</v>
      </c>
      <c r="Q7354" s="114">
        <v>0</v>
      </c>
    </row>
    <row r="7355" spans="1:17" hidden="1">
      <c r="A7355" s="116">
        <v>42474</v>
      </c>
      <c r="B7355" s="114" t="s">
        <v>6841</v>
      </c>
      <c r="C7355" s="116">
        <v>42490</v>
      </c>
      <c r="D7355" s="114" t="s">
        <v>6842</v>
      </c>
      <c r="E7355" s="114" t="s">
        <v>3160</v>
      </c>
      <c r="F7355" s="114"/>
      <c r="G7355" s="114"/>
      <c r="H7355" s="114" t="s">
        <v>610</v>
      </c>
      <c r="I7355" s="114" t="s">
        <v>17</v>
      </c>
      <c r="J7355" s="114" t="s">
        <v>6843</v>
      </c>
      <c r="K7355" s="114" t="s">
        <v>21</v>
      </c>
      <c r="L7355" s="114"/>
      <c r="M7355" s="114">
        <v>7</v>
      </c>
      <c r="N7355" s="114" t="s">
        <v>28</v>
      </c>
      <c r="O7355" s="114">
        <v>0</v>
      </c>
      <c r="P7355" s="114">
        <v>0</v>
      </c>
      <c r="Q7355" s="114">
        <v>0</v>
      </c>
    </row>
    <row r="7356" spans="1:17">
      <c r="A7356" s="116">
        <v>42474</v>
      </c>
      <c r="B7356" s="114" t="s">
        <v>8583</v>
      </c>
      <c r="C7356" s="116">
        <v>42474</v>
      </c>
      <c r="D7356" s="114" t="s">
        <v>8583</v>
      </c>
      <c r="E7356" s="114" t="s">
        <v>3160</v>
      </c>
      <c r="F7356" s="114"/>
      <c r="G7356" s="114"/>
      <c r="H7356" s="114" t="s">
        <v>610</v>
      </c>
      <c r="I7356" s="114" t="s">
        <v>19</v>
      </c>
      <c r="J7356" s="114" t="s">
        <v>8584</v>
      </c>
      <c r="K7356" s="114"/>
      <c r="L7356" s="114" t="s">
        <v>20</v>
      </c>
      <c r="M7356" s="114">
        <v>-1</v>
      </c>
      <c r="N7356" s="114" t="s">
        <v>28</v>
      </c>
      <c r="O7356" s="114">
        <v>0</v>
      </c>
      <c r="P7356" s="114">
        <v>0</v>
      </c>
      <c r="Q7356" s="114">
        <v>0</v>
      </c>
    </row>
    <row r="7357" spans="1:17">
      <c r="A7357" s="116">
        <v>42474</v>
      </c>
      <c r="B7357" s="114" t="s">
        <v>8581</v>
      </c>
      <c r="C7357" s="116">
        <v>42474</v>
      </c>
      <c r="D7357" s="114" t="s">
        <v>8581</v>
      </c>
      <c r="E7357" s="114" t="s">
        <v>3160</v>
      </c>
      <c r="F7357" s="114"/>
      <c r="G7357" s="114"/>
      <c r="H7357" s="114" t="s">
        <v>610</v>
      </c>
      <c r="I7357" s="114" t="s">
        <v>19</v>
      </c>
      <c r="J7357" s="114" t="s">
        <v>8582</v>
      </c>
      <c r="K7357" s="114"/>
      <c r="L7357" s="114" t="s">
        <v>20</v>
      </c>
      <c r="M7357" s="114">
        <v>-6</v>
      </c>
      <c r="N7357" s="114" t="s">
        <v>28</v>
      </c>
      <c r="O7357" s="114">
        <v>0</v>
      </c>
      <c r="P7357" s="114">
        <v>0</v>
      </c>
      <c r="Q7357" s="114">
        <v>0</v>
      </c>
    </row>
    <row r="7358" spans="1:17">
      <c r="A7358" s="116">
        <v>42475</v>
      </c>
      <c r="B7358" s="114" t="s">
        <v>8540</v>
      </c>
      <c r="C7358" s="116">
        <v>42475</v>
      </c>
      <c r="D7358" s="114" t="s">
        <v>8540</v>
      </c>
      <c r="E7358" s="114" t="s">
        <v>3161</v>
      </c>
      <c r="F7358" s="114"/>
      <c r="G7358" s="114"/>
      <c r="H7358" s="114" t="s">
        <v>611</v>
      </c>
      <c r="I7358" s="114" t="s">
        <v>19</v>
      </c>
      <c r="J7358" s="114" t="s">
        <v>8541</v>
      </c>
      <c r="K7358" s="114" t="s">
        <v>21</v>
      </c>
      <c r="L7358" s="114"/>
      <c r="M7358" s="114">
        <v>6</v>
      </c>
      <c r="N7358" s="114" t="s">
        <v>28</v>
      </c>
      <c r="O7358" s="114">
        <v>0</v>
      </c>
      <c r="P7358" s="114">
        <v>0</v>
      </c>
      <c r="Q7358" s="114">
        <v>0</v>
      </c>
    </row>
    <row r="7359" spans="1:17" hidden="1">
      <c r="A7359" s="116">
        <v>42489</v>
      </c>
      <c r="B7359" s="114" t="s">
        <v>8498</v>
      </c>
      <c r="C7359" s="116">
        <v>42490</v>
      </c>
      <c r="D7359" s="114" t="s">
        <v>6221</v>
      </c>
      <c r="E7359" s="114" t="s">
        <v>3161</v>
      </c>
      <c r="F7359" s="114"/>
      <c r="G7359" s="114"/>
      <c r="H7359" s="114" t="s">
        <v>611</v>
      </c>
      <c r="I7359" s="114" t="s">
        <v>17</v>
      </c>
      <c r="J7359" s="114" t="s">
        <v>6222</v>
      </c>
      <c r="K7359" s="114"/>
      <c r="L7359" s="114" t="s">
        <v>20</v>
      </c>
      <c r="M7359" s="114">
        <v>-7</v>
      </c>
      <c r="N7359" s="114" t="s">
        <v>28</v>
      </c>
      <c r="O7359" s="114">
        <v>0</v>
      </c>
      <c r="P7359" s="114">
        <v>0</v>
      </c>
      <c r="Q7359" s="114">
        <v>0</v>
      </c>
    </row>
    <row r="7360" spans="1:17">
      <c r="A7360" s="116">
        <v>42475</v>
      </c>
      <c r="B7360" s="114" t="s">
        <v>8542</v>
      </c>
      <c r="C7360" s="116">
        <v>42475</v>
      </c>
      <c r="D7360" s="114" t="s">
        <v>8542</v>
      </c>
      <c r="E7360" s="114" t="s">
        <v>3161</v>
      </c>
      <c r="F7360" s="114"/>
      <c r="G7360" s="114"/>
      <c r="H7360" s="114" t="s">
        <v>611</v>
      </c>
      <c r="I7360" s="114" t="s">
        <v>19</v>
      </c>
      <c r="J7360" s="114" t="s">
        <v>8543</v>
      </c>
      <c r="K7360" s="114" t="s">
        <v>21</v>
      </c>
      <c r="L7360" s="114"/>
      <c r="M7360" s="114">
        <v>1</v>
      </c>
      <c r="N7360" s="114" t="s">
        <v>28</v>
      </c>
      <c r="O7360" s="114">
        <v>0</v>
      </c>
      <c r="P7360" s="114">
        <v>0</v>
      </c>
      <c r="Q7360" s="114">
        <v>0</v>
      </c>
    </row>
    <row r="7361" spans="1:17">
      <c r="A7361" s="116">
        <v>42475</v>
      </c>
      <c r="B7361" s="114" t="s">
        <v>8540</v>
      </c>
      <c r="C7361" s="116">
        <v>42475</v>
      </c>
      <c r="D7361" s="114" t="s">
        <v>8540</v>
      </c>
      <c r="E7361" s="114" t="s">
        <v>3161</v>
      </c>
      <c r="F7361" s="114"/>
      <c r="G7361" s="114"/>
      <c r="H7361" s="114" t="s">
        <v>611</v>
      </c>
      <c r="I7361" s="114" t="s">
        <v>19</v>
      </c>
      <c r="J7361" s="114" t="s">
        <v>8541</v>
      </c>
      <c r="K7361" s="114"/>
      <c r="L7361" s="114" t="s">
        <v>20</v>
      </c>
      <c r="M7361" s="114">
        <v>-6</v>
      </c>
      <c r="N7361" s="114" t="s">
        <v>28</v>
      </c>
      <c r="O7361" s="114">
        <v>0</v>
      </c>
      <c r="P7361" s="114">
        <v>0</v>
      </c>
      <c r="Q7361" s="114">
        <v>0</v>
      </c>
    </row>
    <row r="7362" spans="1:17">
      <c r="A7362" s="116">
        <v>42475</v>
      </c>
      <c r="B7362" s="114" t="s">
        <v>8542</v>
      </c>
      <c r="C7362" s="116">
        <v>42475</v>
      </c>
      <c r="D7362" s="114" t="s">
        <v>8542</v>
      </c>
      <c r="E7362" s="114" t="s">
        <v>3161</v>
      </c>
      <c r="F7362" s="114"/>
      <c r="G7362" s="114"/>
      <c r="H7362" s="114" t="s">
        <v>611</v>
      </c>
      <c r="I7362" s="114" t="s">
        <v>19</v>
      </c>
      <c r="J7362" s="114" t="s">
        <v>8543</v>
      </c>
      <c r="K7362" s="114"/>
      <c r="L7362" s="114" t="s">
        <v>20</v>
      </c>
      <c r="M7362" s="114">
        <v>-1</v>
      </c>
      <c r="N7362" s="114" t="s">
        <v>28</v>
      </c>
      <c r="O7362" s="114">
        <v>0</v>
      </c>
      <c r="P7362" s="114">
        <v>0</v>
      </c>
      <c r="Q7362" s="114">
        <v>0</v>
      </c>
    </row>
    <row r="7363" spans="1:17" hidden="1">
      <c r="A7363" s="116">
        <v>42475</v>
      </c>
      <c r="B7363" s="114" t="s">
        <v>6848</v>
      </c>
      <c r="C7363" s="116">
        <v>42490</v>
      </c>
      <c r="D7363" s="114" t="s">
        <v>6849</v>
      </c>
      <c r="E7363" s="114" t="s">
        <v>3161</v>
      </c>
      <c r="F7363" s="114"/>
      <c r="G7363" s="114"/>
      <c r="H7363" s="114" t="s">
        <v>611</v>
      </c>
      <c r="I7363" s="114" t="s">
        <v>17</v>
      </c>
      <c r="J7363" s="114" t="s">
        <v>6850</v>
      </c>
      <c r="K7363" s="114" t="s">
        <v>21</v>
      </c>
      <c r="L7363" s="114"/>
      <c r="M7363" s="114">
        <v>7</v>
      </c>
      <c r="N7363" s="114" t="s">
        <v>28</v>
      </c>
      <c r="O7363" s="114">
        <v>0</v>
      </c>
      <c r="P7363" s="114">
        <v>0</v>
      </c>
      <c r="Q7363" s="114">
        <v>0</v>
      </c>
    </row>
    <row r="7364" spans="1:17">
      <c r="A7364" s="116">
        <v>42474</v>
      </c>
      <c r="B7364" s="114" t="s">
        <v>8581</v>
      </c>
      <c r="C7364" s="116">
        <v>42474</v>
      </c>
      <c r="D7364" s="114" t="s">
        <v>8581</v>
      </c>
      <c r="E7364" s="114" t="s">
        <v>3162</v>
      </c>
      <c r="F7364" s="114"/>
      <c r="G7364" s="114"/>
      <c r="H7364" s="114" t="s">
        <v>625</v>
      </c>
      <c r="I7364" s="114" t="s">
        <v>19</v>
      </c>
      <c r="J7364" s="114" t="s">
        <v>8582</v>
      </c>
      <c r="K7364" s="114" t="s">
        <v>21</v>
      </c>
      <c r="L7364" s="114"/>
      <c r="M7364" s="114">
        <v>6</v>
      </c>
      <c r="N7364" s="114" t="s">
        <v>28</v>
      </c>
      <c r="O7364" s="114">
        <v>0</v>
      </c>
      <c r="P7364" s="114">
        <v>0</v>
      </c>
      <c r="Q7364" s="114">
        <v>0</v>
      </c>
    </row>
    <row r="7365" spans="1:17" hidden="1">
      <c r="A7365" s="116">
        <v>42489</v>
      </c>
      <c r="B7365" s="114" t="s">
        <v>8498</v>
      </c>
      <c r="C7365" s="116">
        <v>42490</v>
      </c>
      <c r="D7365" s="114" t="s">
        <v>6221</v>
      </c>
      <c r="E7365" s="114" t="s">
        <v>3162</v>
      </c>
      <c r="F7365" s="114"/>
      <c r="G7365" s="114"/>
      <c r="H7365" s="114" t="s">
        <v>625</v>
      </c>
      <c r="I7365" s="114" t="s">
        <v>17</v>
      </c>
      <c r="J7365" s="114" t="s">
        <v>6222</v>
      </c>
      <c r="K7365" s="114"/>
      <c r="L7365" s="114" t="s">
        <v>20</v>
      </c>
      <c r="M7365" s="114">
        <v>-6</v>
      </c>
      <c r="N7365" s="114" t="s">
        <v>28</v>
      </c>
      <c r="O7365" s="114">
        <v>0</v>
      </c>
      <c r="P7365" s="114">
        <v>0</v>
      </c>
      <c r="Q7365" s="114">
        <v>0</v>
      </c>
    </row>
    <row r="7366" spans="1:17">
      <c r="A7366" s="116">
        <v>42474</v>
      </c>
      <c r="B7366" s="114" t="s">
        <v>8583</v>
      </c>
      <c r="C7366" s="116">
        <v>42474</v>
      </c>
      <c r="D7366" s="114" t="s">
        <v>8583</v>
      </c>
      <c r="E7366" s="114" t="s">
        <v>3162</v>
      </c>
      <c r="F7366" s="114"/>
      <c r="G7366" s="114"/>
      <c r="H7366" s="114" t="s">
        <v>625</v>
      </c>
      <c r="I7366" s="114" t="s">
        <v>19</v>
      </c>
      <c r="J7366" s="114" t="s">
        <v>8584</v>
      </c>
      <c r="K7366" s="114" t="s">
        <v>21</v>
      </c>
      <c r="L7366" s="114"/>
      <c r="M7366" s="114">
        <v>1</v>
      </c>
      <c r="N7366" s="114" t="s">
        <v>28</v>
      </c>
      <c r="O7366" s="114">
        <v>0</v>
      </c>
      <c r="P7366" s="114">
        <v>0</v>
      </c>
      <c r="Q7366" s="114">
        <v>0</v>
      </c>
    </row>
    <row r="7367" spans="1:17">
      <c r="A7367" s="116">
        <v>42474</v>
      </c>
      <c r="B7367" s="114" t="s">
        <v>8583</v>
      </c>
      <c r="C7367" s="116">
        <v>42474</v>
      </c>
      <c r="D7367" s="114" t="s">
        <v>8583</v>
      </c>
      <c r="E7367" s="114" t="s">
        <v>3162</v>
      </c>
      <c r="F7367" s="114"/>
      <c r="G7367" s="114"/>
      <c r="H7367" s="114" t="s">
        <v>625</v>
      </c>
      <c r="I7367" s="114" t="s">
        <v>19</v>
      </c>
      <c r="J7367" s="114" t="s">
        <v>8584</v>
      </c>
      <c r="K7367" s="114"/>
      <c r="L7367" s="114" t="s">
        <v>20</v>
      </c>
      <c r="M7367" s="114">
        <v>-1</v>
      </c>
      <c r="N7367" s="114" t="s">
        <v>28</v>
      </c>
      <c r="O7367" s="114">
        <v>0</v>
      </c>
      <c r="P7367" s="114">
        <v>0</v>
      </c>
      <c r="Q7367" s="114">
        <v>0</v>
      </c>
    </row>
    <row r="7368" spans="1:17">
      <c r="A7368" s="116">
        <v>42474</v>
      </c>
      <c r="B7368" s="114" t="s">
        <v>8581</v>
      </c>
      <c r="C7368" s="116">
        <v>42474</v>
      </c>
      <c r="D7368" s="114" t="s">
        <v>8581</v>
      </c>
      <c r="E7368" s="114" t="s">
        <v>3162</v>
      </c>
      <c r="F7368" s="114"/>
      <c r="G7368" s="114"/>
      <c r="H7368" s="114" t="s">
        <v>625</v>
      </c>
      <c r="I7368" s="114" t="s">
        <v>19</v>
      </c>
      <c r="J7368" s="114" t="s">
        <v>8582</v>
      </c>
      <c r="K7368" s="114"/>
      <c r="L7368" s="114" t="s">
        <v>20</v>
      </c>
      <c r="M7368" s="114">
        <v>-6</v>
      </c>
      <c r="N7368" s="114" t="s">
        <v>28</v>
      </c>
      <c r="O7368" s="114">
        <v>0</v>
      </c>
      <c r="P7368" s="114">
        <v>0</v>
      </c>
      <c r="Q7368" s="114">
        <v>0</v>
      </c>
    </row>
    <row r="7369" spans="1:17" hidden="1">
      <c r="A7369" s="116">
        <v>42474</v>
      </c>
      <c r="B7369" s="114" t="s">
        <v>6859</v>
      </c>
      <c r="C7369" s="116">
        <v>42490</v>
      </c>
      <c r="D7369" s="114" t="s">
        <v>6860</v>
      </c>
      <c r="E7369" s="114" t="s">
        <v>3162</v>
      </c>
      <c r="F7369" s="114"/>
      <c r="G7369" s="114"/>
      <c r="H7369" s="114" t="s">
        <v>625</v>
      </c>
      <c r="I7369" s="114" t="s">
        <v>17</v>
      </c>
      <c r="J7369" s="114" t="s">
        <v>6861</v>
      </c>
      <c r="K7369" s="114" t="s">
        <v>21</v>
      </c>
      <c r="L7369" s="114"/>
      <c r="M7369" s="114">
        <v>7</v>
      </c>
      <c r="N7369" s="114" t="s">
        <v>28</v>
      </c>
      <c r="O7369" s="114">
        <v>0</v>
      </c>
      <c r="P7369" s="114">
        <v>0</v>
      </c>
      <c r="Q7369" s="114">
        <v>0</v>
      </c>
    </row>
    <row r="7370" spans="1:17">
      <c r="A7370" s="116">
        <v>42473</v>
      </c>
      <c r="B7370" s="114" t="s">
        <v>8536</v>
      </c>
      <c r="C7370" s="116">
        <v>42473</v>
      </c>
      <c r="D7370" s="114" t="s">
        <v>8536</v>
      </c>
      <c r="E7370" s="114" t="s">
        <v>3167</v>
      </c>
      <c r="F7370" s="114"/>
      <c r="G7370" s="114"/>
      <c r="H7370" s="114" t="s">
        <v>785</v>
      </c>
      <c r="I7370" s="114" t="s">
        <v>19</v>
      </c>
      <c r="J7370" s="114" t="s">
        <v>8537</v>
      </c>
      <c r="K7370" s="114" t="s">
        <v>21</v>
      </c>
      <c r="L7370" s="114"/>
      <c r="M7370" s="114">
        <v>6</v>
      </c>
      <c r="N7370" s="114" t="s">
        <v>28</v>
      </c>
      <c r="O7370" s="114">
        <v>0</v>
      </c>
      <c r="P7370" s="114">
        <v>0</v>
      </c>
      <c r="Q7370" s="114">
        <v>0</v>
      </c>
    </row>
    <row r="7371" spans="1:17" hidden="1">
      <c r="A7371" s="116">
        <v>42489</v>
      </c>
      <c r="B7371" s="114" t="s">
        <v>8498</v>
      </c>
      <c r="C7371" s="116">
        <v>42490</v>
      </c>
      <c r="D7371" s="114" t="s">
        <v>6221</v>
      </c>
      <c r="E7371" s="114" t="s">
        <v>3167</v>
      </c>
      <c r="F7371" s="114"/>
      <c r="G7371" s="114"/>
      <c r="H7371" s="114" t="s">
        <v>785</v>
      </c>
      <c r="I7371" s="114" t="s">
        <v>17</v>
      </c>
      <c r="J7371" s="114" t="s">
        <v>6222</v>
      </c>
      <c r="K7371" s="114"/>
      <c r="L7371" s="114" t="s">
        <v>20</v>
      </c>
      <c r="M7371" s="114">
        <v>-5</v>
      </c>
      <c r="N7371" s="114" t="s">
        <v>28</v>
      </c>
      <c r="O7371" s="114">
        <v>0</v>
      </c>
      <c r="P7371" s="114">
        <v>0</v>
      </c>
      <c r="Q7371" s="114">
        <v>0</v>
      </c>
    </row>
    <row r="7372" spans="1:17">
      <c r="A7372" s="116">
        <v>42473</v>
      </c>
      <c r="B7372" s="114" t="s">
        <v>8538</v>
      </c>
      <c r="C7372" s="116">
        <v>42473</v>
      </c>
      <c r="D7372" s="114" t="s">
        <v>8538</v>
      </c>
      <c r="E7372" s="114" t="s">
        <v>3167</v>
      </c>
      <c r="F7372" s="114"/>
      <c r="G7372" s="114"/>
      <c r="H7372" s="114" t="s">
        <v>785</v>
      </c>
      <c r="I7372" s="114" t="s">
        <v>19</v>
      </c>
      <c r="J7372" s="114" t="s">
        <v>8539</v>
      </c>
      <c r="K7372" s="114" t="s">
        <v>21</v>
      </c>
      <c r="L7372" s="114"/>
      <c r="M7372" s="114">
        <v>1</v>
      </c>
      <c r="N7372" s="114" t="s">
        <v>28</v>
      </c>
      <c r="O7372" s="114">
        <v>0</v>
      </c>
      <c r="P7372" s="114">
        <v>0</v>
      </c>
      <c r="Q7372" s="114">
        <v>0</v>
      </c>
    </row>
    <row r="7373" spans="1:17">
      <c r="A7373" s="116">
        <v>42473</v>
      </c>
      <c r="B7373" s="114" t="s">
        <v>8536</v>
      </c>
      <c r="C7373" s="116">
        <v>42473</v>
      </c>
      <c r="D7373" s="114" t="s">
        <v>8536</v>
      </c>
      <c r="E7373" s="114" t="s">
        <v>3167</v>
      </c>
      <c r="F7373" s="114"/>
      <c r="G7373" s="114"/>
      <c r="H7373" s="114" t="s">
        <v>785</v>
      </c>
      <c r="I7373" s="114" t="s">
        <v>19</v>
      </c>
      <c r="J7373" s="114" t="s">
        <v>8537</v>
      </c>
      <c r="K7373" s="114"/>
      <c r="L7373" s="114" t="s">
        <v>20</v>
      </c>
      <c r="M7373" s="114">
        <v>-6</v>
      </c>
      <c r="N7373" s="114" t="s">
        <v>28</v>
      </c>
      <c r="O7373" s="114">
        <v>0</v>
      </c>
      <c r="P7373" s="114">
        <v>0</v>
      </c>
      <c r="Q7373" s="114">
        <v>0</v>
      </c>
    </row>
    <row r="7374" spans="1:17">
      <c r="A7374" s="116">
        <v>42473</v>
      </c>
      <c r="B7374" s="114" t="s">
        <v>8538</v>
      </c>
      <c r="C7374" s="116">
        <v>42473</v>
      </c>
      <c r="D7374" s="114" t="s">
        <v>8538</v>
      </c>
      <c r="E7374" s="114" t="s">
        <v>3167</v>
      </c>
      <c r="F7374" s="114"/>
      <c r="G7374" s="114"/>
      <c r="H7374" s="114" t="s">
        <v>785</v>
      </c>
      <c r="I7374" s="114" t="s">
        <v>19</v>
      </c>
      <c r="J7374" s="114" t="s">
        <v>8539</v>
      </c>
      <c r="K7374" s="114"/>
      <c r="L7374" s="114" t="s">
        <v>20</v>
      </c>
      <c r="M7374" s="114">
        <v>-1</v>
      </c>
      <c r="N7374" s="114" t="s">
        <v>28</v>
      </c>
      <c r="O7374" s="114">
        <v>0</v>
      </c>
      <c r="P7374" s="114">
        <v>0</v>
      </c>
      <c r="Q7374" s="114">
        <v>0</v>
      </c>
    </row>
    <row r="7375" spans="1:17" hidden="1">
      <c r="A7375" s="116">
        <v>42473</v>
      </c>
      <c r="B7375" s="114" t="s">
        <v>6868</v>
      </c>
      <c r="C7375" s="116">
        <v>42490</v>
      </c>
      <c r="D7375" s="114" t="s">
        <v>6869</v>
      </c>
      <c r="E7375" s="114" t="s">
        <v>3167</v>
      </c>
      <c r="F7375" s="114"/>
      <c r="G7375" s="114"/>
      <c r="H7375" s="114" t="s">
        <v>785</v>
      </c>
      <c r="I7375" s="114" t="s">
        <v>17</v>
      </c>
      <c r="J7375" s="114" t="s">
        <v>6870</v>
      </c>
      <c r="K7375" s="114" t="s">
        <v>21</v>
      </c>
      <c r="L7375" s="114"/>
      <c r="M7375" s="114">
        <v>7</v>
      </c>
      <c r="N7375" s="114" t="s">
        <v>28</v>
      </c>
      <c r="O7375" s="114">
        <v>0</v>
      </c>
      <c r="P7375" s="114">
        <v>0</v>
      </c>
      <c r="Q7375" s="114">
        <v>0</v>
      </c>
    </row>
    <row r="7376" spans="1:17">
      <c r="A7376" s="116">
        <v>42473</v>
      </c>
      <c r="B7376" s="114" t="s">
        <v>8536</v>
      </c>
      <c r="C7376" s="116">
        <v>42473</v>
      </c>
      <c r="D7376" s="114" t="s">
        <v>8536</v>
      </c>
      <c r="E7376" s="114" t="s">
        <v>3169</v>
      </c>
      <c r="F7376" s="114"/>
      <c r="G7376" s="114"/>
      <c r="H7376" s="114" t="s">
        <v>843</v>
      </c>
      <c r="I7376" s="114" t="s">
        <v>19</v>
      </c>
      <c r="J7376" s="114" t="s">
        <v>8537</v>
      </c>
      <c r="K7376" s="114" t="s">
        <v>21</v>
      </c>
      <c r="L7376" s="114"/>
      <c r="M7376" s="114">
        <v>6</v>
      </c>
      <c r="N7376" s="114" t="s">
        <v>28</v>
      </c>
      <c r="O7376" s="114">
        <v>0</v>
      </c>
      <c r="P7376" s="114">
        <v>0</v>
      </c>
      <c r="Q7376" s="114">
        <v>0</v>
      </c>
    </row>
    <row r="7377" spans="1:17" hidden="1">
      <c r="A7377" s="116">
        <v>42489</v>
      </c>
      <c r="B7377" s="114" t="s">
        <v>8498</v>
      </c>
      <c r="C7377" s="116">
        <v>42490</v>
      </c>
      <c r="D7377" s="114" t="s">
        <v>6221</v>
      </c>
      <c r="E7377" s="114" t="s">
        <v>3169</v>
      </c>
      <c r="F7377" s="114"/>
      <c r="G7377" s="114"/>
      <c r="H7377" s="114" t="s">
        <v>843</v>
      </c>
      <c r="I7377" s="114" t="s">
        <v>17</v>
      </c>
      <c r="J7377" s="114" t="s">
        <v>6222</v>
      </c>
      <c r="K7377" s="114"/>
      <c r="L7377" s="114" t="s">
        <v>20</v>
      </c>
      <c r="M7377" s="114">
        <v>-5</v>
      </c>
      <c r="N7377" s="114" t="s">
        <v>28</v>
      </c>
      <c r="O7377" s="114">
        <v>0</v>
      </c>
      <c r="P7377" s="114">
        <v>0</v>
      </c>
      <c r="Q7377" s="114">
        <v>0</v>
      </c>
    </row>
    <row r="7378" spans="1:17">
      <c r="A7378" s="116">
        <v>42473</v>
      </c>
      <c r="B7378" s="114" t="s">
        <v>8538</v>
      </c>
      <c r="C7378" s="116">
        <v>42473</v>
      </c>
      <c r="D7378" s="114" t="s">
        <v>8538</v>
      </c>
      <c r="E7378" s="114" t="s">
        <v>3169</v>
      </c>
      <c r="F7378" s="114"/>
      <c r="G7378" s="114"/>
      <c r="H7378" s="114" t="s">
        <v>843</v>
      </c>
      <c r="I7378" s="114" t="s">
        <v>19</v>
      </c>
      <c r="J7378" s="114" t="s">
        <v>8539</v>
      </c>
      <c r="K7378" s="114" t="s">
        <v>21</v>
      </c>
      <c r="L7378" s="114"/>
      <c r="M7378" s="114">
        <v>1</v>
      </c>
      <c r="N7378" s="114" t="s">
        <v>28</v>
      </c>
      <c r="O7378" s="114">
        <v>0</v>
      </c>
      <c r="P7378" s="114">
        <v>0</v>
      </c>
      <c r="Q7378" s="114">
        <v>0</v>
      </c>
    </row>
    <row r="7379" spans="1:17">
      <c r="A7379" s="116">
        <v>42473</v>
      </c>
      <c r="B7379" s="114" t="s">
        <v>8538</v>
      </c>
      <c r="C7379" s="116">
        <v>42473</v>
      </c>
      <c r="D7379" s="114" t="s">
        <v>8538</v>
      </c>
      <c r="E7379" s="114" t="s">
        <v>3169</v>
      </c>
      <c r="F7379" s="114"/>
      <c r="G7379" s="114"/>
      <c r="H7379" s="114" t="s">
        <v>843</v>
      </c>
      <c r="I7379" s="114" t="s">
        <v>19</v>
      </c>
      <c r="J7379" s="114" t="s">
        <v>8539</v>
      </c>
      <c r="K7379" s="114"/>
      <c r="L7379" s="114" t="s">
        <v>20</v>
      </c>
      <c r="M7379" s="114">
        <v>-1</v>
      </c>
      <c r="N7379" s="114" t="s">
        <v>28</v>
      </c>
      <c r="O7379" s="114">
        <v>0</v>
      </c>
      <c r="P7379" s="114">
        <v>0</v>
      </c>
      <c r="Q7379" s="114">
        <v>0</v>
      </c>
    </row>
    <row r="7380" spans="1:17">
      <c r="A7380" s="116">
        <v>42473</v>
      </c>
      <c r="B7380" s="114" t="s">
        <v>8536</v>
      </c>
      <c r="C7380" s="116">
        <v>42473</v>
      </c>
      <c r="D7380" s="114" t="s">
        <v>8536</v>
      </c>
      <c r="E7380" s="114" t="s">
        <v>3169</v>
      </c>
      <c r="F7380" s="114"/>
      <c r="G7380" s="114"/>
      <c r="H7380" s="114" t="s">
        <v>843</v>
      </c>
      <c r="I7380" s="114" t="s">
        <v>19</v>
      </c>
      <c r="J7380" s="114" t="s">
        <v>8537</v>
      </c>
      <c r="K7380" s="114"/>
      <c r="L7380" s="114" t="s">
        <v>20</v>
      </c>
      <c r="M7380" s="114">
        <v>-6</v>
      </c>
      <c r="N7380" s="114" t="s">
        <v>28</v>
      </c>
      <c r="O7380" s="114">
        <v>0</v>
      </c>
      <c r="P7380" s="114">
        <v>0</v>
      </c>
      <c r="Q7380" s="114">
        <v>0</v>
      </c>
    </row>
    <row r="7381" spans="1:17" hidden="1">
      <c r="A7381" s="116">
        <v>42473</v>
      </c>
      <c r="B7381" s="114" t="s">
        <v>6875</v>
      </c>
      <c r="C7381" s="116">
        <v>42490</v>
      </c>
      <c r="D7381" s="114" t="s">
        <v>6876</v>
      </c>
      <c r="E7381" s="114" t="s">
        <v>3169</v>
      </c>
      <c r="F7381" s="114"/>
      <c r="G7381" s="114"/>
      <c r="H7381" s="114" t="s">
        <v>843</v>
      </c>
      <c r="I7381" s="114" t="s">
        <v>17</v>
      </c>
      <c r="J7381" s="114" t="s">
        <v>6877</v>
      </c>
      <c r="K7381" s="114" t="s">
        <v>21</v>
      </c>
      <c r="L7381" s="114"/>
      <c r="M7381" s="114">
        <v>7</v>
      </c>
      <c r="N7381" s="114" t="s">
        <v>28</v>
      </c>
      <c r="O7381" s="114">
        <v>0</v>
      </c>
      <c r="P7381" s="114">
        <v>0</v>
      </c>
      <c r="Q7381" s="114">
        <v>0</v>
      </c>
    </row>
    <row r="7382" spans="1:17">
      <c r="A7382" s="116">
        <v>42480</v>
      </c>
      <c r="B7382" s="114" t="s">
        <v>8562</v>
      </c>
      <c r="C7382" s="116">
        <v>42480</v>
      </c>
      <c r="D7382" s="114" t="s">
        <v>8562</v>
      </c>
      <c r="E7382" s="114" t="s">
        <v>3175</v>
      </c>
      <c r="F7382" s="114"/>
      <c r="G7382" s="114"/>
      <c r="H7382" s="114" t="s">
        <v>819</v>
      </c>
      <c r="I7382" s="114" t="s">
        <v>19</v>
      </c>
      <c r="J7382" s="114" t="s">
        <v>8563</v>
      </c>
      <c r="K7382" s="114" t="s">
        <v>21</v>
      </c>
      <c r="L7382" s="114"/>
      <c r="M7382" s="114">
        <v>6</v>
      </c>
      <c r="N7382" s="114" t="s">
        <v>28</v>
      </c>
      <c r="O7382" s="114">
        <v>0</v>
      </c>
      <c r="P7382" s="114">
        <v>0</v>
      </c>
      <c r="Q7382" s="114">
        <v>0</v>
      </c>
    </row>
    <row r="7383" spans="1:17" hidden="1">
      <c r="A7383" s="116">
        <v>42489</v>
      </c>
      <c r="B7383" s="114" t="s">
        <v>8498</v>
      </c>
      <c r="C7383" s="116">
        <v>42490</v>
      </c>
      <c r="D7383" s="114" t="s">
        <v>6221</v>
      </c>
      <c r="E7383" s="114" t="s">
        <v>3175</v>
      </c>
      <c r="F7383" s="114"/>
      <c r="G7383" s="114"/>
      <c r="H7383" s="114" t="s">
        <v>819</v>
      </c>
      <c r="I7383" s="114" t="s">
        <v>17</v>
      </c>
      <c r="J7383" s="114" t="s">
        <v>6222</v>
      </c>
      <c r="K7383" s="114"/>
      <c r="L7383" s="114" t="s">
        <v>20</v>
      </c>
      <c r="M7383" s="114">
        <v>-5</v>
      </c>
      <c r="N7383" s="114" t="s">
        <v>28</v>
      </c>
      <c r="O7383" s="114">
        <v>0</v>
      </c>
      <c r="P7383" s="114">
        <v>0</v>
      </c>
      <c r="Q7383" s="114">
        <v>0</v>
      </c>
    </row>
    <row r="7384" spans="1:17">
      <c r="A7384" s="116">
        <v>42480</v>
      </c>
      <c r="B7384" s="114" t="s">
        <v>8564</v>
      </c>
      <c r="C7384" s="116">
        <v>42480</v>
      </c>
      <c r="D7384" s="114" t="s">
        <v>8564</v>
      </c>
      <c r="E7384" s="114" t="s">
        <v>3175</v>
      </c>
      <c r="F7384" s="114"/>
      <c r="G7384" s="114"/>
      <c r="H7384" s="114" t="s">
        <v>819</v>
      </c>
      <c r="I7384" s="114" t="s">
        <v>19</v>
      </c>
      <c r="J7384" s="114" t="s">
        <v>8565</v>
      </c>
      <c r="K7384" s="114" t="s">
        <v>21</v>
      </c>
      <c r="L7384" s="114"/>
      <c r="M7384" s="114">
        <v>1</v>
      </c>
      <c r="N7384" s="114" t="s">
        <v>28</v>
      </c>
      <c r="O7384" s="114">
        <v>0</v>
      </c>
      <c r="P7384" s="114">
        <v>0</v>
      </c>
      <c r="Q7384" s="114">
        <v>0</v>
      </c>
    </row>
    <row r="7385" spans="1:17">
      <c r="A7385" s="116">
        <v>42480</v>
      </c>
      <c r="B7385" s="114" t="s">
        <v>8564</v>
      </c>
      <c r="C7385" s="116">
        <v>42480</v>
      </c>
      <c r="D7385" s="114" t="s">
        <v>8564</v>
      </c>
      <c r="E7385" s="114" t="s">
        <v>3175</v>
      </c>
      <c r="F7385" s="114"/>
      <c r="G7385" s="114"/>
      <c r="H7385" s="114" t="s">
        <v>819</v>
      </c>
      <c r="I7385" s="114" t="s">
        <v>19</v>
      </c>
      <c r="J7385" s="114" t="s">
        <v>8565</v>
      </c>
      <c r="K7385" s="114"/>
      <c r="L7385" s="114" t="s">
        <v>20</v>
      </c>
      <c r="M7385" s="114">
        <v>-1</v>
      </c>
      <c r="N7385" s="114" t="s">
        <v>28</v>
      </c>
      <c r="O7385" s="114">
        <v>0</v>
      </c>
      <c r="P7385" s="114">
        <v>0</v>
      </c>
      <c r="Q7385" s="114">
        <v>0</v>
      </c>
    </row>
    <row r="7386" spans="1:17">
      <c r="A7386" s="116">
        <v>42480</v>
      </c>
      <c r="B7386" s="114" t="s">
        <v>8562</v>
      </c>
      <c r="C7386" s="116">
        <v>42480</v>
      </c>
      <c r="D7386" s="114" t="s">
        <v>8562</v>
      </c>
      <c r="E7386" s="114" t="s">
        <v>3175</v>
      </c>
      <c r="F7386" s="114"/>
      <c r="G7386" s="114"/>
      <c r="H7386" s="114" t="s">
        <v>819</v>
      </c>
      <c r="I7386" s="114" t="s">
        <v>19</v>
      </c>
      <c r="J7386" s="114" t="s">
        <v>8563</v>
      </c>
      <c r="K7386" s="114"/>
      <c r="L7386" s="114" t="s">
        <v>20</v>
      </c>
      <c r="M7386" s="114">
        <v>-6</v>
      </c>
      <c r="N7386" s="114" t="s">
        <v>28</v>
      </c>
      <c r="O7386" s="114">
        <v>0</v>
      </c>
      <c r="P7386" s="114">
        <v>0</v>
      </c>
      <c r="Q7386" s="114">
        <v>0</v>
      </c>
    </row>
    <row r="7387" spans="1:17" hidden="1">
      <c r="A7387" s="116">
        <v>42480</v>
      </c>
      <c r="B7387" s="114" t="s">
        <v>6732</v>
      </c>
      <c r="C7387" s="116">
        <v>42490</v>
      </c>
      <c r="D7387" s="114" t="s">
        <v>6733</v>
      </c>
      <c r="E7387" s="114" t="s">
        <v>3175</v>
      </c>
      <c r="F7387" s="114"/>
      <c r="G7387" s="114"/>
      <c r="H7387" s="114" t="s">
        <v>819</v>
      </c>
      <c r="I7387" s="114" t="s">
        <v>17</v>
      </c>
      <c r="J7387" s="114" t="s">
        <v>6734</v>
      </c>
      <c r="K7387" s="114" t="s">
        <v>21</v>
      </c>
      <c r="L7387" s="114"/>
      <c r="M7387" s="114">
        <v>7</v>
      </c>
      <c r="N7387" s="114" t="s">
        <v>28</v>
      </c>
      <c r="O7387" s="114">
        <v>0</v>
      </c>
      <c r="P7387" s="114">
        <v>0</v>
      </c>
      <c r="Q7387" s="114">
        <v>0</v>
      </c>
    </row>
    <row r="7388" spans="1:17">
      <c r="A7388" s="116">
        <v>42480</v>
      </c>
      <c r="B7388" s="114" t="s">
        <v>8562</v>
      </c>
      <c r="C7388" s="116">
        <v>42480</v>
      </c>
      <c r="D7388" s="114" t="s">
        <v>8562</v>
      </c>
      <c r="E7388" s="114" t="s">
        <v>3176</v>
      </c>
      <c r="F7388" s="114"/>
      <c r="G7388" s="114"/>
      <c r="H7388" s="114" t="s">
        <v>820</v>
      </c>
      <c r="I7388" s="114" t="s">
        <v>19</v>
      </c>
      <c r="J7388" s="114" t="s">
        <v>8563</v>
      </c>
      <c r="K7388" s="114" t="s">
        <v>21</v>
      </c>
      <c r="L7388" s="114"/>
      <c r="M7388" s="114">
        <v>6</v>
      </c>
      <c r="N7388" s="114" t="s">
        <v>28</v>
      </c>
      <c r="O7388" s="114">
        <v>0</v>
      </c>
      <c r="P7388" s="114">
        <v>0</v>
      </c>
      <c r="Q7388" s="114">
        <v>0</v>
      </c>
    </row>
    <row r="7389" spans="1:17" hidden="1">
      <c r="A7389" s="116">
        <v>42489</v>
      </c>
      <c r="B7389" s="114" t="s">
        <v>8498</v>
      </c>
      <c r="C7389" s="116">
        <v>42490</v>
      </c>
      <c r="D7389" s="114" t="s">
        <v>6221</v>
      </c>
      <c r="E7389" s="114" t="s">
        <v>3176</v>
      </c>
      <c r="F7389" s="114"/>
      <c r="G7389" s="114"/>
      <c r="H7389" s="114" t="s">
        <v>820</v>
      </c>
      <c r="I7389" s="114" t="s">
        <v>17</v>
      </c>
      <c r="J7389" s="114" t="s">
        <v>6222</v>
      </c>
      <c r="K7389" s="114"/>
      <c r="L7389" s="114" t="s">
        <v>20</v>
      </c>
      <c r="M7389" s="114">
        <v>-5</v>
      </c>
      <c r="N7389" s="114" t="s">
        <v>28</v>
      </c>
      <c r="O7389" s="114">
        <v>0</v>
      </c>
      <c r="P7389" s="114">
        <v>0</v>
      </c>
      <c r="Q7389" s="114">
        <v>0</v>
      </c>
    </row>
    <row r="7390" spans="1:17">
      <c r="A7390" s="116">
        <v>42480</v>
      </c>
      <c r="B7390" s="114" t="s">
        <v>8564</v>
      </c>
      <c r="C7390" s="116">
        <v>42480</v>
      </c>
      <c r="D7390" s="114" t="s">
        <v>8564</v>
      </c>
      <c r="E7390" s="114" t="s">
        <v>3176</v>
      </c>
      <c r="F7390" s="114"/>
      <c r="G7390" s="114"/>
      <c r="H7390" s="114" t="s">
        <v>820</v>
      </c>
      <c r="I7390" s="114" t="s">
        <v>19</v>
      </c>
      <c r="J7390" s="114" t="s">
        <v>8565</v>
      </c>
      <c r="K7390" s="114" t="s">
        <v>21</v>
      </c>
      <c r="L7390" s="114"/>
      <c r="M7390" s="114">
        <v>1</v>
      </c>
      <c r="N7390" s="114" t="s">
        <v>28</v>
      </c>
      <c r="O7390" s="114">
        <v>0</v>
      </c>
      <c r="P7390" s="114">
        <v>0</v>
      </c>
      <c r="Q7390" s="114">
        <v>0</v>
      </c>
    </row>
    <row r="7391" spans="1:17">
      <c r="A7391" s="116">
        <v>42480</v>
      </c>
      <c r="B7391" s="114" t="s">
        <v>8564</v>
      </c>
      <c r="C7391" s="116">
        <v>42480</v>
      </c>
      <c r="D7391" s="114" t="s">
        <v>8564</v>
      </c>
      <c r="E7391" s="114" t="s">
        <v>3176</v>
      </c>
      <c r="F7391" s="114"/>
      <c r="G7391" s="114"/>
      <c r="H7391" s="114" t="s">
        <v>820</v>
      </c>
      <c r="I7391" s="114" t="s">
        <v>19</v>
      </c>
      <c r="J7391" s="114" t="s">
        <v>8565</v>
      </c>
      <c r="K7391" s="114"/>
      <c r="L7391" s="114" t="s">
        <v>20</v>
      </c>
      <c r="M7391" s="114">
        <v>-1</v>
      </c>
      <c r="N7391" s="114" t="s">
        <v>28</v>
      </c>
      <c r="O7391" s="114">
        <v>0</v>
      </c>
      <c r="P7391" s="114">
        <v>0</v>
      </c>
      <c r="Q7391" s="114">
        <v>0</v>
      </c>
    </row>
    <row r="7392" spans="1:17">
      <c r="A7392" s="116">
        <v>42480</v>
      </c>
      <c r="B7392" s="114" t="s">
        <v>8562</v>
      </c>
      <c r="C7392" s="116">
        <v>42480</v>
      </c>
      <c r="D7392" s="114" t="s">
        <v>8562</v>
      </c>
      <c r="E7392" s="114" t="s">
        <v>3176</v>
      </c>
      <c r="F7392" s="114"/>
      <c r="G7392" s="114"/>
      <c r="H7392" s="114" t="s">
        <v>820</v>
      </c>
      <c r="I7392" s="114" t="s">
        <v>19</v>
      </c>
      <c r="J7392" s="114" t="s">
        <v>8563</v>
      </c>
      <c r="K7392" s="114"/>
      <c r="L7392" s="114" t="s">
        <v>20</v>
      </c>
      <c r="M7392" s="114">
        <v>-6</v>
      </c>
      <c r="N7392" s="114" t="s">
        <v>28</v>
      </c>
      <c r="O7392" s="114">
        <v>0</v>
      </c>
      <c r="P7392" s="114">
        <v>0</v>
      </c>
      <c r="Q7392" s="114">
        <v>0</v>
      </c>
    </row>
    <row r="7393" spans="1:17" hidden="1">
      <c r="A7393" s="116">
        <v>42480</v>
      </c>
      <c r="B7393" s="114" t="s">
        <v>6751</v>
      </c>
      <c r="C7393" s="116">
        <v>42490</v>
      </c>
      <c r="D7393" s="114" t="s">
        <v>6752</v>
      </c>
      <c r="E7393" s="114" t="s">
        <v>3176</v>
      </c>
      <c r="F7393" s="114"/>
      <c r="G7393" s="114"/>
      <c r="H7393" s="114" t="s">
        <v>820</v>
      </c>
      <c r="I7393" s="114" t="s">
        <v>17</v>
      </c>
      <c r="J7393" s="114" t="s">
        <v>6753</v>
      </c>
      <c r="K7393" s="114" t="s">
        <v>21</v>
      </c>
      <c r="L7393" s="114"/>
      <c r="M7393" s="114">
        <v>7</v>
      </c>
      <c r="N7393" s="114" t="s">
        <v>28</v>
      </c>
      <c r="O7393" s="114">
        <v>0</v>
      </c>
      <c r="P7393" s="114">
        <v>0</v>
      </c>
      <c r="Q7393" s="114">
        <v>0</v>
      </c>
    </row>
    <row r="7394" spans="1:17">
      <c r="A7394" s="116">
        <v>42479</v>
      </c>
      <c r="B7394" s="114" t="s">
        <v>8548</v>
      </c>
      <c r="C7394" s="116">
        <v>42479</v>
      </c>
      <c r="D7394" s="114" t="s">
        <v>8548</v>
      </c>
      <c r="E7394" s="114" t="s">
        <v>3177</v>
      </c>
      <c r="F7394" s="114"/>
      <c r="G7394" s="114"/>
      <c r="H7394" s="114" t="s">
        <v>821</v>
      </c>
      <c r="I7394" s="114" t="s">
        <v>19</v>
      </c>
      <c r="J7394" s="114" t="s">
        <v>8549</v>
      </c>
      <c r="K7394" s="114" t="s">
        <v>21</v>
      </c>
      <c r="L7394" s="114"/>
      <c r="M7394" s="114">
        <v>6</v>
      </c>
      <c r="N7394" s="114" t="s">
        <v>28</v>
      </c>
      <c r="O7394" s="114">
        <v>0</v>
      </c>
      <c r="P7394" s="114">
        <v>0</v>
      </c>
      <c r="Q7394" s="114">
        <v>0</v>
      </c>
    </row>
    <row r="7395" spans="1:17" hidden="1">
      <c r="A7395" s="116">
        <v>42489</v>
      </c>
      <c r="B7395" s="114" t="s">
        <v>8498</v>
      </c>
      <c r="C7395" s="116">
        <v>42490</v>
      </c>
      <c r="D7395" s="114" t="s">
        <v>6221</v>
      </c>
      <c r="E7395" s="114" t="s">
        <v>3177</v>
      </c>
      <c r="F7395" s="114"/>
      <c r="G7395" s="114"/>
      <c r="H7395" s="114" t="s">
        <v>821</v>
      </c>
      <c r="I7395" s="114" t="s">
        <v>17</v>
      </c>
      <c r="J7395" s="114" t="s">
        <v>6222</v>
      </c>
      <c r="K7395" s="114"/>
      <c r="L7395" s="114" t="s">
        <v>20</v>
      </c>
      <c r="M7395" s="114">
        <v>-5</v>
      </c>
      <c r="N7395" s="114" t="s">
        <v>28</v>
      </c>
      <c r="O7395" s="114">
        <v>0</v>
      </c>
      <c r="P7395" s="114">
        <v>0</v>
      </c>
      <c r="Q7395" s="114">
        <v>0</v>
      </c>
    </row>
    <row r="7396" spans="1:17">
      <c r="A7396" s="116">
        <v>42479</v>
      </c>
      <c r="B7396" s="114" t="s">
        <v>8570</v>
      </c>
      <c r="C7396" s="116">
        <v>42479</v>
      </c>
      <c r="D7396" s="114" t="s">
        <v>8570</v>
      </c>
      <c r="E7396" s="114" t="s">
        <v>3177</v>
      </c>
      <c r="F7396" s="114"/>
      <c r="G7396" s="114"/>
      <c r="H7396" s="114" t="s">
        <v>821</v>
      </c>
      <c r="I7396" s="114" t="s">
        <v>19</v>
      </c>
      <c r="J7396" s="114" t="s">
        <v>8571</v>
      </c>
      <c r="K7396" s="114" t="s">
        <v>21</v>
      </c>
      <c r="L7396" s="114"/>
      <c r="M7396" s="114">
        <v>1</v>
      </c>
      <c r="N7396" s="114" t="s">
        <v>28</v>
      </c>
      <c r="O7396" s="114">
        <v>0</v>
      </c>
      <c r="P7396" s="114">
        <v>0</v>
      </c>
      <c r="Q7396" s="114">
        <v>0</v>
      </c>
    </row>
    <row r="7397" spans="1:17">
      <c r="A7397" s="116">
        <v>42479</v>
      </c>
      <c r="B7397" s="114" t="s">
        <v>8570</v>
      </c>
      <c r="C7397" s="116">
        <v>42479</v>
      </c>
      <c r="D7397" s="114" t="s">
        <v>8570</v>
      </c>
      <c r="E7397" s="114" t="s">
        <v>3177</v>
      </c>
      <c r="F7397" s="114"/>
      <c r="G7397" s="114"/>
      <c r="H7397" s="114" t="s">
        <v>821</v>
      </c>
      <c r="I7397" s="114" t="s">
        <v>19</v>
      </c>
      <c r="J7397" s="114" t="s">
        <v>8571</v>
      </c>
      <c r="K7397" s="114"/>
      <c r="L7397" s="114" t="s">
        <v>20</v>
      </c>
      <c r="M7397" s="114">
        <v>-1</v>
      </c>
      <c r="N7397" s="114" t="s">
        <v>28</v>
      </c>
      <c r="O7397" s="114">
        <v>0</v>
      </c>
      <c r="P7397" s="114">
        <v>0</v>
      </c>
      <c r="Q7397" s="114">
        <v>0</v>
      </c>
    </row>
    <row r="7398" spans="1:17">
      <c r="A7398" s="116">
        <v>42479</v>
      </c>
      <c r="B7398" s="114" t="s">
        <v>8548</v>
      </c>
      <c r="C7398" s="116">
        <v>42479</v>
      </c>
      <c r="D7398" s="114" t="s">
        <v>8548</v>
      </c>
      <c r="E7398" s="114" t="s">
        <v>3177</v>
      </c>
      <c r="F7398" s="114"/>
      <c r="G7398" s="114"/>
      <c r="H7398" s="114" t="s">
        <v>821</v>
      </c>
      <c r="I7398" s="114" t="s">
        <v>19</v>
      </c>
      <c r="J7398" s="114" t="s">
        <v>8549</v>
      </c>
      <c r="K7398" s="114"/>
      <c r="L7398" s="114" t="s">
        <v>20</v>
      </c>
      <c r="M7398" s="114">
        <v>-6</v>
      </c>
      <c r="N7398" s="114" t="s">
        <v>28</v>
      </c>
      <c r="O7398" s="114">
        <v>0</v>
      </c>
      <c r="P7398" s="114">
        <v>0</v>
      </c>
      <c r="Q7398" s="114">
        <v>0</v>
      </c>
    </row>
    <row r="7399" spans="1:17" hidden="1">
      <c r="A7399" s="116">
        <v>42479</v>
      </c>
      <c r="B7399" s="114" t="s">
        <v>6774</v>
      </c>
      <c r="C7399" s="116">
        <v>42490</v>
      </c>
      <c r="D7399" s="114" t="s">
        <v>6775</v>
      </c>
      <c r="E7399" s="114" t="s">
        <v>3177</v>
      </c>
      <c r="F7399" s="114"/>
      <c r="G7399" s="114"/>
      <c r="H7399" s="114" t="s">
        <v>821</v>
      </c>
      <c r="I7399" s="114" t="s">
        <v>17</v>
      </c>
      <c r="J7399" s="114" t="s">
        <v>6776</v>
      </c>
      <c r="K7399" s="114" t="s">
        <v>21</v>
      </c>
      <c r="L7399" s="114"/>
      <c r="M7399" s="114">
        <v>7</v>
      </c>
      <c r="N7399" s="114" t="s">
        <v>28</v>
      </c>
      <c r="O7399" s="114">
        <v>0</v>
      </c>
      <c r="P7399" s="114">
        <v>0</v>
      </c>
      <c r="Q7399" s="114">
        <v>0</v>
      </c>
    </row>
    <row r="7400" spans="1:17">
      <c r="A7400" s="116">
        <v>42481</v>
      </c>
      <c r="B7400" s="114" t="s">
        <v>8519</v>
      </c>
      <c r="C7400" s="116">
        <v>42481</v>
      </c>
      <c r="D7400" s="114" t="s">
        <v>8519</v>
      </c>
      <c r="E7400" s="114" t="s">
        <v>3178</v>
      </c>
      <c r="F7400" s="114"/>
      <c r="G7400" s="114"/>
      <c r="H7400" s="114" t="s">
        <v>822</v>
      </c>
      <c r="I7400" s="114" t="s">
        <v>19</v>
      </c>
      <c r="J7400" s="114" t="s">
        <v>8520</v>
      </c>
      <c r="K7400" s="114" t="s">
        <v>21</v>
      </c>
      <c r="L7400" s="114"/>
      <c r="M7400" s="114">
        <v>6</v>
      </c>
      <c r="N7400" s="114" t="s">
        <v>28</v>
      </c>
      <c r="O7400" s="114">
        <v>0</v>
      </c>
      <c r="P7400" s="114">
        <v>0</v>
      </c>
      <c r="Q7400" s="114">
        <v>0</v>
      </c>
    </row>
    <row r="7401" spans="1:17" hidden="1">
      <c r="A7401" s="116">
        <v>42489</v>
      </c>
      <c r="B7401" s="114" t="s">
        <v>8498</v>
      </c>
      <c r="C7401" s="116">
        <v>42490</v>
      </c>
      <c r="D7401" s="114" t="s">
        <v>6221</v>
      </c>
      <c r="E7401" s="114" t="s">
        <v>3178</v>
      </c>
      <c r="F7401" s="114"/>
      <c r="G7401" s="114"/>
      <c r="H7401" s="114" t="s">
        <v>822</v>
      </c>
      <c r="I7401" s="114" t="s">
        <v>17</v>
      </c>
      <c r="J7401" s="114" t="s">
        <v>6222</v>
      </c>
      <c r="K7401" s="114"/>
      <c r="L7401" s="114" t="s">
        <v>20</v>
      </c>
      <c r="M7401" s="114">
        <v>-5</v>
      </c>
      <c r="N7401" s="114" t="s">
        <v>28</v>
      </c>
      <c r="O7401" s="114">
        <v>0</v>
      </c>
      <c r="P7401" s="114">
        <v>0</v>
      </c>
      <c r="Q7401" s="114">
        <v>0</v>
      </c>
    </row>
    <row r="7402" spans="1:17">
      <c r="A7402" s="116">
        <v>42481</v>
      </c>
      <c r="B7402" s="114" t="s">
        <v>8527</v>
      </c>
      <c r="C7402" s="116">
        <v>42481</v>
      </c>
      <c r="D7402" s="114" t="s">
        <v>8527</v>
      </c>
      <c r="E7402" s="114" t="s">
        <v>3178</v>
      </c>
      <c r="F7402" s="114"/>
      <c r="G7402" s="114"/>
      <c r="H7402" s="114" t="s">
        <v>822</v>
      </c>
      <c r="I7402" s="114" t="s">
        <v>19</v>
      </c>
      <c r="J7402" s="114" t="s">
        <v>8528</v>
      </c>
      <c r="K7402" s="114" t="s">
        <v>21</v>
      </c>
      <c r="L7402" s="114"/>
      <c r="M7402" s="114">
        <v>1</v>
      </c>
      <c r="N7402" s="114" t="s">
        <v>28</v>
      </c>
      <c r="O7402" s="114">
        <v>0</v>
      </c>
      <c r="P7402" s="114">
        <v>0</v>
      </c>
      <c r="Q7402" s="114">
        <v>0</v>
      </c>
    </row>
    <row r="7403" spans="1:17">
      <c r="A7403" s="116">
        <v>42481</v>
      </c>
      <c r="B7403" s="114" t="s">
        <v>8519</v>
      </c>
      <c r="C7403" s="116">
        <v>42481</v>
      </c>
      <c r="D7403" s="114" t="s">
        <v>8519</v>
      </c>
      <c r="E7403" s="114" t="s">
        <v>3178</v>
      </c>
      <c r="F7403" s="114"/>
      <c r="G7403" s="114"/>
      <c r="H7403" s="114" t="s">
        <v>822</v>
      </c>
      <c r="I7403" s="114" t="s">
        <v>19</v>
      </c>
      <c r="J7403" s="114" t="s">
        <v>8520</v>
      </c>
      <c r="K7403" s="114"/>
      <c r="L7403" s="114" t="s">
        <v>20</v>
      </c>
      <c r="M7403" s="114">
        <v>-6</v>
      </c>
      <c r="N7403" s="114" t="s">
        <v>28</v>
      </c>
      <c r="O7403" s="114">
        <v>0</v>
      </c>
      <c r="P7403" s="114">
        <v>0</v>
      </c>
      <c r="Q7403" s="114">
        <v>0</v>
      </c>
    </row>
    <row r="7404" spans="1:17">
      <c r="A7404" s="116">
        <v>42481</v>
      </c>
      <c r="B7404" s="114" t="s">
        <v>8527</v>
      </c>
      <c r="C7404" s="116">
        <v>42481</v>
      </c>
      <c r="D7404" s="114" t="s">
        <v>8527</v>
      </c>
      <c r="E7404" s="114" t="s">
        <v>3178</v>
      </c>
      <c r="F7404" s="114"/>
      <c r="G7404" s="114"/>
      <c r="H7404" s="114" t="s">
        <v>822</v>
      </c>
      <c r="I7404" s="114" t="s">
        <v>19</v>
      </c>
      <c r="J7404" s="114" t="s">
        <v>8528</v>
      </c>
      <c r="K7404" s="114"/>
      <c r="L7404" s="114" t="s">
        <v>20</v>
      </c>
      <c r="M7404" s="114">
        <v>-1</v>
      </c>
      <c r="N7404" s="114" t="s">
        <v>28</v>
      </c>
      <c r="O7404" s="114">
        <v>0</v>
      </c>
      <c r="P7404" s="114">
        <v>0</v>
      </c>
      <c r="Q7404" s="114">
        <v>0</v>
      </c>
    </row>
    <row r="7405" spans="1:17" hidden="1">
      <c r="A7405" s="116">
        <v>42481</v>
      </c>
      <c r="B7405" s="114" t="s">
        <v>6764</v>
      </c>
      <c r="C7405" s="116">
        <v>42490</v>
      </c>
      <c r="D7405" s="114" t="s">
        <v>6765</v>
      </c>
      <c r="E7405" s="114" t="s">
        <v>3178</v>
      </c>
      <c r="F7405" s="114"/>
      <c r="G7405" s="114"/>
      <c r="H7405" s="114" t="s">
        <v>822</v>
      </c>
      <c r="I7405" s="114" t="s">
        <v>17</v>
      </c>
      <c r="J7405" s="114" t="s">
        <v>6766</v>
      </c>
      <c r="K7405" s="114" t="s">
        <v>21</v>
      </c>
      <c r="L7405" s="114"/>
      <c r="M7405" s="114">
        <v>7</v>
      </c>
      <c r="N7405" s="114" t="s">
        <v>28</v>
      </c>
      <c r="O7405" s="114">
        <v>0</v>
      </c>
      <c r="P7405" s="114">
        <v>0</v>
      </c>
      <c r="Q7405" s="114">
        <v>0</v>
      </c>
    </row>
    <row r="7406" spans="1:17">
      <c r="A7406" s="116">
        <v>42478</v>
      </c>
      <c r="B7406" s="114" t="s">
        <v>8576</v>
      </c>
      <c r="C7406" s="116">
        <v>42478</v>
      </c>
      <c r="D7406" s="114" t="s">
        <v>8576</v>
      </c>
      <c r="E7406" s="114" t="s">
        <v>4305</v>
      </c>
      <c r="F7406" s="114"/>
      <c r="G7406" s="114"/>
      <c r="H7406" s="114" t="s">
        <v>4256</v>
      </c>
      <c r="I7406" s="114" t="s">
        <v>19</v>
      </c>
      <c r="J7406" s="114" t="s">
        <v>8577</v>
      </c>
      <c r="K7406" s="114" t="s">
        <v>21</v>
      </c>
      <c r="L7406" s="114"/>
      <c r="M7406" s="114">
        <v>6</v>
      </c>
      <c r="N7406" s="114" t="s">
        <v>28</v>
      </c>
      <c r="O7406" s="114">
        <v>0</v>
      </c>
      <c r="P7406" s="114">
        <v>0</v>
      </c>
      <c r="Q7406" s="114">
        <v>0</v>
      </c>
    </row>
    <row r="7407" spans="1:17" hidden="1">
      <c r="A7407" s="116">
        <v>42489</v>
      </c>
      <c r="B7407" s="114" t="s">
        <v>8498</v>
      </c>
      <c r="C7407" s="116">
        <v>42490</v>
      </c>
      <c r="D7407" s="114" t="s">
        <v>6221</v>
      </c>
      <c r="E7407" s="114" t="s">
        <v>4305</v>
      </c>
      <c r="F7407" s="114"/>
      <c r="G7407" s="114"/>
      <c r="H7407" s="114" t="s">
        <v>4256</v>
      </c>
      <c r="I7407" s="114" t="s">
        <v>17</v>
      </c>
      <c r="J7407" s="114" t="s">
        <v>6222</v>
      </c>
      <c r="K7407" s="114"/>
      <c r="L7407" s="114" t="s">
        <v>20</v>
      </c>
      <c r="M7407" s="114">
        <v>-5</v>
      </c>
      <c r="N7407" s="114" t="s">
        <v>28</v>
      </c>
      <c r="O7407" s="114">
        <v>0</v>
      </c>
      <c r="P7407" s="114">
        <v>0</v>
      </c>
      <c r="Q7407" s="114">
        <v>0</v>
      </c>
    </row>
    <row r="7408" spans="1:17">
      <c r="A7408" s="116">
        <v>42478</v>
      </c>
      <c r="B7408" s="114" t="s">
        <v>8578</v>
      </c>
      <c r="C7408" s="116">
        <v>42478</v>
      </c>
      <c r="D7408" s="114" t="s">
        <v>8578</v>
      </c>
      <c r="E7408" s="114" t="s">
        <v>4305</v>
      </c>
      <c r="F7408" s="114"/>
      <c r="G7408" s="114"/>
      <c r="H7408" s="114" t="s">
        <v>4256</v>
      </c>
      <c r="I7408" s="114" t="s">
        <v>19</v>
      </c>
      <c r="J7408" s="114" t="s">
        <v>8579</v>
      </c>
      <c r="K7408" s="114" t="s">
        <v>21</v>
      </c>
      <c r="L7408" s="114"/>
      <c r="M7408" s="114">
        <v>1</v>
      </c>
      <c r="N7408" s="114" t="s">
        <v>28</v>
      </c>
      <c r="O7408" s="114">
        <v>0</v>
      </c>
      <c r="P7408" s="114">
        <v>0</v>
      </c>
      <c r="Q7408" s="114">
        <v>0</v>
      </c>
    </row>
    <row r="7409" spans="1:17">
      <c r="A7409" s="116">
        <v>42478</v>
      </c>
      <c r="B7409" s="114" t="s">
        <v>8578</v>
      </c>
      <c r="C7409" s="116">
        <v>42478</v>
      </c>
      <c r="D7409" s="114" t="s">
        <v>8578</v>
      </c>
      <c r="E7409" s="114" t="s">
        <v>4305</v>
      </c>
      <c r="F7409" s="114"/>
      <c r="G7409" s="114"/>
      <c r="H7409" s="114" t="s">
        <v>4256</v>
      </c>
      <c r="I7409" s="114" t="s">
        <v>19</v>
      </c>
      <c r="J7409" s="114" t="s">
        <v>8579</v>
      </c>
      <c r="K7409" s="114"/>
      <c r="L7409" s="114" t="s">
        <v>20</v>
      </c>
      <c r="M7409" s="114">
        <v>-1</v>
      </c>
      <c r="N7409" s="114" t="s">
        <v>28</v>
      </c>
      <c r="O7409" s="114">
        <v>0</v>
      </c>
      <c r="P7409" s="114">
        <v>0</v>
      </c>
      <c r="Q7409" s="114">
        <v>0</v>
      </c>
    </row>
    <row r="7410" spans="1:17">
      <c r="A7410" s="116">
        <v>42478</v>
      </c>
      <c r="B7410" s="114" t="s">
        <v>8576</v>
      </c>
      <c r="C7410" s="116">
        <v>42478</v>
      </c>
      <c r="D7410" s="114" t="s">
        <v>8576</v>
      </c>
      <c r="E7410" s="114" t="s">
        <v>4305</v>
      </c>
      <c r="F7410" s="114"/>
      <c r="G7410" s="114"/>
      <c r="H7410" s="114" t="s">
        <v>4256</v>
      </c>
      <c r="I7410" s="114" t="s">
        <v>19</v>
      </c>
      <c r="J7410" s="114" t="s">
        <v>8577</v>
      </c>
      <c r="K7410" s="114"/>
      <c r="L7410" s="114" t="s">
        <v>20</v>
      </c>
      <c r="M7410" s="114">
        <v>-6</v>
      </c>
      <c r="N7410" s="114" t="s">
        <v>28</v>
      </c>
      <c r="O7410" s="114">
        <v>0</v>
      </c>
      <c r="P7410" s="114">
        <v>0</v>
      </c>
      <c r="Q7410" s="114">
        <v>0</v>
      </c>
    </row>
    <row r="7411" spans="1:17" hidden="1">
      <c r="A7411" s="116">
        <v>42478</v>
      </c>
      <c r="B7411" s="114" t="s">
        <v>6882</v>
      </c>
      <c r="C7411" s="116">
        <v>42490</v>
      </c>
      <c r="D7411" s="114" t="s">
        <v>6883</v>
      </c>
      <c r="E7411" s="114" t="s">
        <v>4305</v>
      </c>
      <c r="F7411" s="114"/>
      <c r="G7411" s="114"/>
      <c r="H7411" s="114" t="s">
        <v>4256</v>
      </c>
      <c r="I7411" s="114" t="s">
        <v>17</v>
      </c>
      <c r="J7411" s="114" t="s">
        <v>6884</v>
      </c>
      <c r="K7411" s="114" t="s">
        <v>21</v>
      </c>
      <c r="L7411" s="114"/>
      <c r="M7411" s="114">
        <v>7</v>
      </c>
      <c r="N7411" s="114" t="s">
        <v>28</v>
      </c>
      <c r="O7411" s="114">
        <v>0</v>
      </c>
      <c r="P7411" s="114">
        <v>0</v>
      </c>
      <c r="Q7411" s="114">
        <v>0</v>
      </c>
    </row>
    <row r="7412" spans="1:17">
      <c r="A7412" s="116">
        <v>42478</v>
      </c>
      <c r="B7412" s="114" t="s">
        <v>8576</v>
      </c>
      <c r="C7412" s="116">
        <v>42478</v>
      </c>
      <c r="D7412" s="114" t="s">
        <v>8576</v>
      </c>
      <c r="E7412" s="114" t="s">
        <v>4306</v>
      </c>
      <c r="F7412" s="114"/>
      <c r="G7412" s="114"/>
      <c r="H7412" s="114" t="s">
        <v>4307</v>
      </c>
      <c r="I7412" s="114" t="s">
        <v>19</v>
      </c>
      <c r="J7412" s="114" t="s">
        <v>8577</v>
      </c>
      <c r="K7412" s="114" t="s">
        <v>21</v>
      </c>
      <c r="L7412" s="114"/>
      <c r="M7412" s="114">
        <v>6</v>
      </c>
      <c r="N7412" s="114" t="s">
        <v>28</v>
      </c>
      <c r="O7412" s="114">
        <v>0</v>
      </c>
      <c r="P7412" s="114">
        <v>0</v>
      </c>
      <c r="Q7412" s="114">
        <v>0</v>
      </c>
    </row>
    <row r="7413" spans="1:17" hidden="1">
      <c r="A7413" s="116">
        <v>42489</v>
      </c>
      <c r="B7413" s="114" t="s">
        <v>8498</v>
      </c>
      <c r="C7413" s="116">
        <v>42490</v>
      </c>
      <c r="D7413" s="114" t="s">
        <v>6221</v>
      </c>
      <c r="E7413" s="114" t="s">
        <v>4306</v>
      </c>
      <c r="F7413" s="114"/>
      <c r="G7413" s="114"/>
      <c r="H7413" s="114" t="s">
        <v>4307</v>
      </c>
      <c r="I7413" s="114" t="s">
        <v>17</v>
      </c>
      <c r="J7413" s="114" t="s">
        <v>6222</v>
      </c>
      <c r="K7413" s="114"/>
      <c r="L7413" s="114" t="s">
        <v>20</v>
      </c>
      <c r="M7413" s="114">
        <v>-5</v>
      </c>
      <c r="N7413" s="114" t="s">
        <v>28</v>
      </c>
      <c r="O7413" s="114">
        <v>0</v>
      </c>
      <c r="P7413" s="114">
        <v>0</v>
      </c>
      <c r="Q7413" s="114">
        <v>0</v>
      </c>
    </row>
    <row r="7414" spans="1:17">
      <c r="A7414" s="116">
        <v>42478</v>
      </c>
      <c r="B7414" s="114" t="s">
        <v>8578</v>
      </c>
      <c r="C7414" s="116">
        <v>42478</v>
      </c>
      <c r="D7414" s="114" t="s">
        <v>8578</v>
      </c>
      <c r="E7414" s="114" t="s">
        <v>4306</v>
      </c>
      <c r="F7414" s="114"/>
      <c r="G7414" s="114"/>
      <c r="H7414" s="114" t="s">
        <v>4307</v>
      </c>
      <c r="I7414" s="114" t="s">
        <v>19</v>
      </c>
      <c r="J7414" s="114" t="s">
        <v>8579</v>
      </c>
      <c r="K7414" s="114" t="s">
        <v>21</v>
      </c>
      <c r="L7414" s="114"/>
      <c r="M7414" s="114">
        <v>1</v>
      </c>
      <c r="N7414" s="114" t="s">
        <v>28</v>
      </c>
      <c r="O7414" s="114">
        <v>0</v>
      </c>
      <c r="P7414" s="114">
        <v>0</v>
      </c>
      <c r="Q7414" s="114">
        <v>0</v>
      </c>
    </row>
    <row r="7415" spans="1:17">
      <c r="A7415" s="116">
        <v>42478</v>
      </c>
      <c r="B7415" s="114" t="s">
        <v>8578</v>
      </c>
      <c r="C7415" s="116">
        <v>42478</v>
      </c>
      <c r="D7415" s="114" t="s">
        <v>8578</v>
      </c>
      <c r="E7415" s="114" t="s">
        <v>4306</v>
      </c>
      <c r="F7415" s="114"/>
      <c r="G7415" s="114"/>
      <c r="H7415" s="114" t="s">
        <v>4307</v>
      </c>
      <c r="I7415" s="114" t="s">
        <v>19</v>
      </c>
      <c r="J7415" s="114" t="s">
        <v>8579</v>
      </c>
      <c r="K7415" s="114"/>
      <c r="L7415" s="114" t="s">
        <v>20</v>
      </c>
      <c r="M7415" s="114">
        <v>-1</v>
      </c>
      <c r="N7415" s="114" t="s">
        <v>28</v>
      </c>
      <c r="O7415" s="114">
        <v>0</v>
      </c>
      <c r="P7415" s="114">
        <v>0</v>
      </c>
      <c r="Q7415" s="114">
        <v>0</v>
      </c>
    </row>
    <row r="7416" spans="1:17">
      <c r="A7416" s="116">
        <v>42478</v>
      </c>
      <c r="B7416" s="114" t="s">
        <v>8576</v>
      </c>
      <c r="C7416" s="116">
        <v>42478</v>
      </c>
      <c r="D7416" s="114" t="s">
        <v>8576</v>
      </c>
      <c r="E7416" s="114" t="s">
        <v>4306</v>
      </c>
      <c r="F7416" s="114"/>
      <c r="G7416" s="114"/>
      <c r="H7416" s="114" t="s">
        <v>4307</v>
      </c>
      <c r="I7416" s="114" t="s">
        <v>19</v>
      </c>
      <c r="J7416" s="114" t="s">
        <v>8577</v>
      </c>
      <c r="K7416" s="114"/>
      <c r="L7416" s="114" t="s">
        <v>20</v>
      </c>
      <c r="M7416" s="114">
        <v>-6</v>
      </c>
      <c r="N7416" s="114" t="s">
        <v>28</v>
      </c>
      <c r="O7416" s="114">
        <v>0</v>
      </c>
      <c r="P7416" s="114">
        <v>0</v>
      </c>
      <c r="Q7416" s="114">
        <v>0</v>
      </c>
    </row>
    <row r="7417" spans="1:17" hidden="1">
      <c r="A7417" s="116">
        <v>42478</v>
      </c>
      <c r="B7417" s="114" t="s">
        <v>6889</v>
      </c>
      <c r="C7417" s="116">
        <v>42490</v>
      </c>
      <c r="D7417" s="114" t="s">
        <v>6890</v>
      </c>
      <c r="E7417" s="114" t="s">
        <v>4306</v>
      </c>
      <c r="F7417" s="114"/>
      <c r="G7417" s="114"/>
      <c r="H7417" s="114" t="s">
        <v>4307</v>
      </c>
      <c r="I7417" s="114" t="s">
        <v>17</v>
      </c>
      <c r="J7417" s="114" t="s">
        <v>6891</v>
      </c>
      <c r="K7417" s="114" t="s">
        <v>21</v>
      </c>
      <c r="L7417" s="114"/>
      <c r="M7417" s="114">
        <v>7</v>
      </c>
      <c r="N7417" s="114" t="s">
        <v>28</v>
      </c>
      <c r="O7417" s="114">
        <v>0</v>
      </c>
      <c r="P7417" s="114">
        <v>0</v>
      </c>
      <c r="Q7417" s="114">
        <v>0</v>
      </c>
    </row>
    <row r="7418" spans="1:17">
      <c r="A7418" s="116">
        <v>42479</v>
      </c>
      <c r="B7418" s="114" t="s">
        <v>8548</v>
      </c>
      <c r="C7418" s="116">
        <v>42479</v>
      </c>
      <c r="D7418" s="114" t="s">
        <v>8548</v>
      </c>
      <c r="E7418" s="114" t="s">
        <v>4308</v>
      </c>
      <c r="F7418" s="114"/>
      <c r="G7418" s="114"/>
      <c r="H7418" s="114" t="s">
        <v>4260</v>
      </c>
      <c r="I7418" s="114" t="s">
        <v>19</v>
      </c>
      <c r="J7418" s="114" t="s">
        <v>8549</v>
      </c>
      <c r="K7418" s="114" t="s">
        <v>21</v>
      </c>
      <c r="L7418" s="114"/>
      <c r="M7418" s="114">
        <v>6</v>
      </c>
      <c r="N7418" s="114" t="s">
        <v>28</v>
      </c>
      <c r="O7418" s="114">
        <v>0</v>
      </c>
      <c r="P7418" s="114">
        <v>0</v>
      </c>
      <c r="Q7418" s="114">
        <v>0</v>
      </c>
    </row>
    <row r="7419" spans="1:17" hidden="1">
      <c r="A7419" s="116">
        <v>42489</v>
      </c>
      <c r="B7419" s="114" t="s">
        <v>8498</v>
      </c>
      <c r="C7419" s="116">
        <v>42490</v>
      </c>
      <c r="D7419" s="114" t="s">
        <v>6221</v>
      </c>
      <c r="E7419" s="114" t="s">
        <v>4308</v>
      </c>
      <c r="F7419" s="114"/>
      <c r="G7419" s="114"/>
      <c r="H7419" s="114" t="s">
        <v>4260</v>
      </c>
      <c r="I7419" s="114" t="s">
        <v>17</v>
      </c>
      <c r="J7419" s="114" t="s">
        <v>6222</v>
      </c>
      <c r="K7419" s="114"/>
      <c r="L7419" s="114" t="s">
        <v>20</v>
      </c>
      <c r="M7419" s="114">
        <v>-5</v>
      </c>
      <c r="N7419" s="114" t="s">
        <v>28</v>
      </c>
      <c r="O7419" s="114">
        <v>0</v>
      </c>
      <c r="P7419" s="114">
        <v>0</v>
      </c>
      <c r="Q7419" s="114">
        <v>0</v>
      </c>
    </row>
    <row r="7420" spans="1:17">
      <c r="A7420" s="116">
        <v>42479</v>
      </c>
      <c r="B7420" s="114" t="s">
        <v>8570</v>
      </c>
      <c r="C7420" s="116">
        <v>42479</v>
      </c>
      <c r="D7420" s="114" t="s">
        <v>8570</v>
      </c>
      <c r="E7420" s="114" t="s">
        <v>4308</v>
      </c>
      <c r="F7420" s="114"/>
      <c r="G7420" s="114"/>
      <c r="H7420" s="114" t="s">
        <v>4260</v>
      </c>
      <c r="I7420" s="114" t="s">
        <v>19</v>
      </c>
      <c r="J7420" s="114" t="s">
        <v>8571</v>
      </c>
      <c r="K7420" s="114" t="s">
        <v>21</v>
      </c>
      <c r="L7420" s="114"/>
      <c r="M7420" s="114">
        <v>1</v>
      </c>
      <c r="N7420" s="114" t="s">
        <v>28</v>
      </c>
      <c r="O7420" s="114">
        <v>0</v>
      </c>
      <c r="P7420" s="114">
        <v>0</v>
      </c>
      <c r="Q7420" s="114">
        <v>0</v>
      </c>
    </row>
    <row r="7421" spans="1:17">
      <c r="A7421" s="116">
        <v>42479</v>
      </c>
      <c r="B7421" s="114" t="s">
        <v>8570</v>
      </c>
      <c r="C7421" s="116">
        <v>42479</v>
      </c>
      <c r="D7421" s="114" t="s">
        <v>8570</v>
      </c>
      <c r="E7421" s="114" t="s">
        <v>4308</v>
      </c>
      <c r="F7421" s="114"/>
      <c r="G7421" s="114"/>
      <c r="H7421" s="114" t="s">
        <v>4260</v>
      </c>
      <c r="I7421" s="114" t="s">
        <v>19</v>
      </c>
      <c r="J7421" s="114" t="s">
        <v>8571</v>
      </c>
      <c r="K7421" s="114"/>
      <c r="L7421" s="114" t="s">
        <v>20</v>
      </c>
      <c r="M7421" s="114">
        <v>-1</v>
      </c>
      <c r="N7421" s="114" t="s">
        <v>28</v>
      </c>
      <c r="O7421" s="114">
        <v>0</v>
      </c>
      <c r="P7421" s="114">
        <v>0</v>
      </c>
      <c r="Q7421" s="114">
        <v>0</v>
      </c>
    </row>
    <row r="7422" spans="1:17">
      <c r="A7422" s="116">
        <v>42479</v>
      </c>
      <c r="B7422" s="114" t="s">
        <v>8548</v>
      </c>
      <c r="C7422" s="116">
        <v>42479</v>
      </c>
      <c r="D7422" s="114" t="s">
        <v>8548</v>
      </c>
      <c r="E7422" s="114" t="s">
        <v>4308</v>
      </c>
      <c r="F7422" s="114"/>
      <c r="G7422" s="114"/>
      <c r="H7422" s="114" t="s">
        <v>4260</v>
      </c>
      <c r="I7422" s="114" t="s">
        <v>19</v>
      </c>
      <c r="J7422" s="114" t="s">
        <v>8549</v>
      </c>
      <c r="K7422" s="114"/>
      <c r="L7422" s="114" t="s">
        <v>20</v>
      </c>
      <c r="M7422" s="114">
        <v>-6</v>
      </c>
      <c r="N7422" s="114" t="s">
        <v>28</v>
      </c>
      <c r="O7422" s="114">
        <v>0</v>
      </c>
      <c r="P7422" s="114">
        <v>0</v>
      </c>
      <c r="Q7422" s="114">
        <v>0</v>
      </c>
    </row>
    <row r="7423" spans="1:17" hidden="1">
      <c r="A7423" s="116">
        <v>42479</v>
      </c>
      <c r="B7423" s="114" t="s">
        <v>6896</v>
      </c>
      <c r="C7423" s="116">
        <v>42490</v>
      </c>
      <c r="D7423" s="114" t="s">
        <v>6897</v>
      </c>
      <c r="E7423" s="114" t="s">
        <v>4308</v>
      </c>
      <c r="F7423" s="114"/>
      <c r="G7423" s="114"/>
      <c r="H7423" s="114" t="s">
        <v>4260</v>
      </c>
      <c r="I7423" s="114" t="s">
        <v>17</v>
      </c>
      <c r="J7423" s="114" t="s">
        <v>6898</v>
      </c>
      <c r="K7423" s="114" t="s">
        <v>21</v>
      </c>
      <c r="L7423" s="114"/>
      <c r="M7423" s="114">
        <v>7</v>
      </c>
      <c r="N7423" s="114" t="s">
        <v>28</v>
      </c>
      <c r="O7423" s="114">
        <v>0</v>
      </c>
      <c r="P7423" s="114">
        <v>0</v>
      </c>
      <c r="Q7423" s="114">
        <v>0</v>
      </c>
    </row>
    <row r="7424" spans="1:17">
      <c r="A7424" s="116">
        <v>42478</v>
      </c>
      <c r="B7424" s="114" t="s">
        <v>8576</v>
      </c>
      <c r="C7424" s="116">
        <v>42478</v>
      </c>
      <c r="D7424" s="114" t="s">
        <v>8576</v>
      </c>
      <c r="E7424" s="114" t="s">
        <v>4309</v>
      </c>
      <c r="F7424" s="114"/>
      <c r="G7424" s="114"/>
      <c r="H7424" s="114" t="s">
        <v>4262</v>
      </c>
      <c r="I7424" s="114" t="s">
        <v>19</v>
      </c>
      <c r="J7424" s="114" t="s">
        <v>8577</v>
      </c>
      <c r="K7424" s="114" t="s">
        <v>21</v>
      </c>
      <c r="L7424" s="114"/>
      <c r="M7424" s="114">
        <v>6</v>
      </c>
      <c r="N7424" s="114" t="s">
        <v>28</v>
      </c>
      <c r="O7424" s="114">
        <v>0</v>
      </c>
      <c r="P7424" s="114">
        <v>0</v>
      </c>
      <c r="Q7424" s="114">
        <v>0</v>
      </c>
    </row>
    <row r="7425" spans="1:17" hidden="1">
      <c r="A7425" s="116">
        <v>42489</v>
      </c>
      <c r="B7425" s="114" t="s">
        <v>8498</v>
      </c>
      <c r="C7425" s="116">
        <v>42490</v>
      </c>
      <c r="D7425" s="114" t="s">
        <v>6221</v>
      </c>
      <c r="E7425" s="114" t="s">
        <v>4309</v>
      </c>
      <c r="F7425" s="114"/>
      <c r="G7425" s="114"/>
      <c r="H7425" s="114" t="s">
        <v>4262</v>
      </c>
      <c r="I7425" s="114" t="s">
        <v>17</v>
      </c>
      <c r="J7425" s="114" t="s">
        <v>6222</v>
      </c>
      <c r="K7425" s="114"/>
      <c r="L7425" s="114" t="s">
        <v>20</v>
      </c>
      <c r="M7425" s="114">
        <v>-5</v>
      </c>
      <c r="N7425" s="114" t="s">
        <v>28</v>
      </c>
      <c r="O7425" s="114">
        <v>0</v>
      </c>
      <c r="P7425" s="114">
        <v>0</v>
      </c>
      <c r="Q7425" s="114">
        <v>0</v>
      </c>
    </row>
    <row r="7426" spans="1:17">
      <c r="A7426" s="116">
        <v>42478</v>
      </c>
      <c r="B7426" s="114" t="s">
        <v>8578</v>
      </c>
      <c r="C7426" s="116">
        <v>42478</v>
      </c>
      <c r="D7426" s="114" t="s">
        <v>8578</v>
      </c>
      <c r="E7426" s="114" t="s">
        <v>4309</v>
      </c>
      <c r="F7426" s="114"/>
      <c r="G7426" s="114"/>
      <c r="H7426" s="114" t="s">
        <v>4262</v>
      </c>
      <c r="I7426" s="114" t="s">
        <v>19</v>
      </c>
      <c r="J7426" s="114" t="s">
        <v>8579</v>
      </c>
      <c r="K7426" s="114" t="s">
        <v>21</v>
      </c>
      <c r="L7426" s="114"/>
      <c r="M7426" s="114">
        <v>1</v>
      </c>
      <c r="N7426" s="114" t="s">
        <v>28</v>
      </c>
      <c r="O7426" s="114">
        <v>0</v>
      </c>
      <c r="P7426" s="114">
        <v>0</v>
      </c>
      <c r="Q7426" s="114">
        <v>0</v>
      </c>
    </row>
    <row r="7427" spans="1:17">
      <c r="A7427" s="116">
        <v>42478</v>
      </c>
      <c r="B7427" s="114" t="s">
        <v>8578</v>
      </c>
      <c r="C7427" s="116">
        <v>42478</v>
      </c>
      <c r="D7427" s="114" t="s">
        <v>8578</v>
      </c>
      <c r="E7427" s="114" t="s">
        <v>4309</v>
      </c>
      <c r="F7427" s="114"/>
      <c r="G7427" s="114"/>
      <c r="H7427" s="114" t="s">
        <v>4262</v>
      </c>
      <c r="I7427" s="114" t="s">
        <v>19</v>
      </c>
      <c r="J7427" s="114" t="s">
        <v>8579</v>
      </c>
      <c r="K7427" s="114"/>
      <c r="L7427" s="114" t="s">
        <v>20</v>
      </c>
      <c r="M7427" s="114">
        <v>-1</v>
      </c>
      <c r="N7427" s="114" t="s">
        <v>28</v>
      </c>
      <c r="O7427" s="114">
        <v>0</v>
      </c>
      <c r="P7427" s="114">
        <v>0</v>
      </c>
      <c r="Q7427" s="114">
        <v>0</v>
      </c>
    </row>
    <row r="7428" spans="1:17" hidden="1">
      <c r="A7428" s="116">
        <v>42478</v>
      </c>
      <c r="B7428" s="114" t="s">
        <v>6905</v>
      </c>
      <c r="C7428" s="116">
        <v>42490</v>
      </c>
      <c r="D7428" s="114" t="s">
        <v>6906</v>
      </c>
      <c r="E7428" s="114" t="s">
        <v>4309</v>
      </c>
      <c r="F7428" s="114"/>
      <c r="G7428" s="114"/>
      <c r="H7428" s="114" t="s">
        <v>4262</v>
      </c>
      <c r="I7428" s="114" t="s">
        <v>17</v>
      </c>
      <c r="J7428" s="114" t="s">
        <v>6907</v>
      </c>
      <c r="K7428" s="114" t="s">
        <v>21</v>
      </c>
      <c r="L7428" s="114"/>
      <c r="M7428" s="114">
        <v>7</v>
      </c>
      <c r="N7428" s="114" t="s">
        <v>28</v>
      </c>
      <c r="O7428" s="114">
        <v>0</v>
      </c>
      <c r="P7428" s="114">
        <v>0</v>
      </c>
      <c r="Q7428" s="114">
        <v>0</v>
      </c>
    </row>
    <row r="7429" spans="1:17">
      <c r="A7429" s="116">
        <v>42478</v>
      </c>
      <c r="B7429" s="114" t="s">
        <v>8576</v>
      </c>
      <c r="C7429" s="116">
        <v>42478</v>
      </c>
      <c r="D7429" s="114" t="s">
        <v>8576</v>
      </c>
      <c r="E7429" s="114" t="s">
        <v>4309</v>
      </c>
      <c r="F7429" s="114"/>
      <c r="G7429" s="114"/>
      <c r="H7429" s="114" t="s">
        <v>4262</v>
      </c>
      <c r="I7429" s="114" t="s">
        <v>19</v>
      </c>
      <c r="J7429" s="114" t="s">
        <v>8577</v>
      </c>
      <c r="K7429" s="114"/>
      <c r="L7429" s="114" t="s">
        <v>20</v>
      </c>
      <c r="M7429" s="114">
        <v>-6</v>
      </c>
      <c r="N7429" s="114" t="s">
        <v>28</v>
      </c>
      <c r="O7429" s="114">
        <v>0</v>
      </c>
      <c r="P7429" s="114">
        <v>0</v>
      </c>
      <c r="Q7429" s="114">
        <v>0</v>
      </c>
    </row>
    <row r="7430" spans="1:17" hidden="1">
      <c r="A7430" s="116">
        <v>42490</v>
      </c>
      <c r="B7430" s="114" t="s">
        <v>8533</v>
      </c>
      <c r="C7430" s="116">
        <v>42490</v>
      </c>
      <c r="D7430" s="114" t="s">
        <v>8533</v>
      </c>
      <c r="E7430" s="114" t="s">
        <v>787</v>
      </c>
      <c r="F7430" s="114" t="s">
        <v>4336</v>
      </c>
      <c r="G7430" s="114" t="s">
        <v>8534</v>
      </c>
      <c r="H7430" s="114" t="s">
        <v>788</v>
      </c>
      <c r="I7430" s="114" t="s">
        <v>81</v>
      </c>
      <c r="J7430" s="114" t="s">
        <v>8535</v>
      </c>
      <c r="K7430" s="114"/>
      <c r="L7430" s="114" t="s">
        <v>20</v>
      </c>
      <c r="M7430" s="114">
        <v>-1</v>
      </c>
      <c r="N7430" s="114" t="s">
        <v>28</v>
      </c>
      <c r="O7430" s="114">
        <v>0</v>
      </c>
      <c r="P7430" s="114">
        <v>0</v>
      </c>
      <c r="Q7430" s="114">
        <v>0</v>
      </c>
    </row>
    <row r="7431" spans="1:17" hidden="1">
      <c r="A7431" s="116">
        <v>42489</v>
      </c>
      <c r="B7431" s="114" t="s">
        <v>8498</v>
      </c>
      <c r="C7431" s="116">
        <v>42490</v>
      </c>
      <c r="D7431" s="114" t="s">
        <v>6221</v>
      </c>
      <c r="E7431" s="114" t="s">
        <v>789</v>
      </c>
      <c r="F7431" s="114"/>
      <c r="G7431" s="114"/>
      <c r="H7431" s="114" t="s">
        <v>790</v>
      </c>
      <c r="I7431" s="114" t="s">
        <v>17</v>
      </c>
      <c r="J7431" s="114" t="s">
        <v>6222</v>
      </c>
      <c r="K7431" s="114"/>
      <c r="L7431" s="114" t="s">
        <v>20</v>
      </c>
      <c r="M7431" s="114">
        <v>-5</v>
      </c>
      <c r="N7431" s="114" t="s">
        <v>28</v>
      </c>
      <c r="O7431" s="114">
        <v>0</v>
      </c>
      <c r="P7431" s="114">
        <v>0</v>
      </c>
      <c r="Q7431" s="114">
        <v>0</v>
      </c>
    </row>
    <row r="7432" spans="1:17">
      <c r="A7432" s="116">
        <v>42487</v>
      </c>
      <c r="B7432" s="114" t="s">
        <v>8517</v>
      </c>
      <c r="C7432" s="116">
        <v>42487</v>
      </c>
      <c r="D7432" s="114" t="s">
        <v>8517</v>
      </c>
      <c r="E7432" s="114" t="s">
        <v>789</v>
      </c>
      <c r="F7432" s="114"/>
      <c r="G7432" s="114"/>
      <c r="H7432" s="114" t="s">
        <v>790</v>
      </c>
      <c r="I7432" s="114" t="s">
        <v>19</v>
      </c>
      <c r="J7432" s="114" t="s">
        <v>8518</v>
      </c>
      <c r="K7432" s="114" t="s">
        <v>21</v>
      </c>
      <c r="L7432" s="114"/>
      <c r="M7432" s="114">
        <v>6</v>
      </c>
      <c r="N7432" s="114" t="s">
        <v>28</v>
      </c>
      <c r="O7432" s="114">
        <v>0</v>
      </c>
      <c r="P7432" s="114">
        <v>0</v>
      </c>
      <c r="Q7432" s="114">
        <v>0</v>
      </c>
    </row>
    <row r="7433" spans="1:17">
      <c r="A7433" s="116">
        <v>42487</v>
      </c>
      <c r="B7433" s="114" t="s">
        <v>8531</v>
      </c>
      <c r="C7433" s="116">
        <v>42487</v>
      </c>
      <c r="D7433" s="114" t="s">
        <v>8531</v>
      </c>
      <c r="E7433" s="114" t="s">
        <v>789</v>
      </c>
      <c r="F7433" s="114"/>
      <c r="G7433" s="114"/>
      <c r="H7433" s="114" t="s">
        <v>790</v>
      </c>
      <c r="I7433" s="114" t="s">
        <v>19</v>
      </c>
      <c r="J7433" s="114" t="s">
        <v>8532</v>
      </c>
      <c r="K7433" s="114" t="s">
        <v>21</v>
      </c>
      <c r="L7433" s="114"/>
      <c r="M7433" s="114">
        <v>1</v>
      </c>
      <c r="N7433" s="114" t="s">
        <v>28</v>
      </c>
      <c r="O7433" s="114">
        <v>0</v>
      </c>
      <c r="P7433" s="114">
        <v>0</v>
      </c>
      <c r="Q7433" s="114">
        <v>0</v>
      </c>
    </row>
    <row r="7434" spans="1:17" hidden="1">
      <c r="A7434" s="116">
        <v>42490</v>
      </c>
      <c r="B7434" s="114" t="s">
        <v>8533</v>
      </c>
      <c r="C7434" s="116">
        <v>42490</v>
      </c>
      <c r="D7434" s="114" t="s">
        <v>8533</v>
      </c>
      <c r="E7434" s="114" t="s">
        <v>789</v>
      </c>
      <c r="F7434" s="114" t="s">
        <v>4336</v>
      </c>
      <c r="G7434" s="114" t="s">
        <v>8534</v>
      </c>
      <c r="H7434" s="114" t="s">
        <v>790</v>
      </c>
      <c r="I7434" s="114" t="s">
        <v>81</v>
      </c>
      <c r="J7434" s="114" t="s">
        <v>8535</v>
      </c>
      <c r="K7434" s="114"/>
      <c r="L7434" s="114" t="s">
        <v>20</v>
      </c>
      <c r="M7434" s="114">
        <v>-1</v>
      </c>
      <c r="N7434" s="114" t="s">
        <v>28</v>
      </c>
      <c r="O7434" s="114">
        <v>0</v>
      </c>
      <c r="P7434" s="114">
        <v>0</v>
      </c>
      <c r="Q7434" s="114">
        <v>0</v>
      </c>
    </row>
    <row r="7435" spans="1:17">
      <c r="A7435" s="116">
        <v>42487</v>
      </c>
      <c r="B7435" s="114" t="s">
        <v>8531</v>
      </c>
      <c r="C7435" s="116">
        <v>42487</v>
      </c>
      <c r="D7435" s="114" t="s">
        <v>8531</v>
      </c>
      <c r="E7435" s="114" t="s">
        <v>789</v>
      </c>
      <c r="F7435" s="114"/>
      <c r="G7435" s="114"/>
      <c r="H7435" s="114" t="s">
        <v>790</v>
      </c>
      <c r="I7435" s="114" t="s">
        <v>19</v>
      </c>
      <c r="J7435" s="114" t="s">
        <v>8532</v>
      </c>
      <c r="K7435" s="114"/>
      <c r="L7435" s="114" t="s">
        <v>20</v>
      </c>
      <c r="M7435" s="114">
        <v>-1</v>
      </c>
      <c r="N7435" s="114" t="s">
        <v>28</v>
      </c>
      <c r="O7435" s="114">
        <v>0</v>
      </c>
      <c r="P7435" s="114">
        <v>0</v>
      </c>
      <c r="Q7435" s="114">
        <v>0</v>
      </c>
    </row>
    <row r="7436" spans="1:17">
      <c r="A7436" s="116">
        <v>42487</v>
      </c>
      <c r="B7436" s="114" t="s">
        <v>8517</v>
      </c>
      <c r="C7436" s="116">
        <v>42487</v>
      </c>
      <c r="D7436" s="114" t="s">
        <v>8517</v>
      </c>
      <c r="E7436" s="114" t="s">
        <v>789</v>
      </c>
      <c r="F7436" s="114"/>
      <c r="G7436" s="114"/>
      <c r="H7436" s="114" t="s">
        <v>790</v>
      </c>
      <c r="I7436" s="114" t="s">
        <v>19</v>
      </c>
      <c r="J7436" s="114" t="s">
        <v>8518</v>
      </c>
      <c r="K7436" s="114"/>
      <c r="L7436" s="114" t="s">
        <v>20</v>
      </c>
      <c r="M7436" s="114">
        <v>-6</v>
      </c>
      <c r="N7436" s="114" t="s">
        <v>28</v>
      </c>
      <c r="O7436" s="114">
        <v>0</v>
      </c>
      <c r="P7436" s="114">
        <v>0</v>
      </c>
      <c r="Q7436" s="114">
        <v>0</v>
      </c>
    </row>
    <row r="7437" spans="1:17" hidden="1">
      <c r="A7437" s="116">
        <v>42487</v>
      </c>
      <c r="B7437" s="114" t="s">
        <v>6912</v>
      </c>
      <c r="C7437" s="116">
        <v>42490</v>
      </c>
      <c r="D7437" s="114" t="s">
        <v>6913</v>
      </c>
      <c r="E7437" s="114" t="s">
        <v>789</v>
      </c>
      <c r="F7437" s="114"/>
      <c r="G7437" s="114"/>
      <c r="H7437" s="114" t="s">
        <v>790</v>
      </c>
      <c r="I7437" s="114" t="s">
        <v>17</v>
      </c>
      <c r="J7437" s="114" t="s">
        <v>6914</v>
      </c>
      <c r="K7437" s="114" t="s">
        <v>21</v>
      </c>
      <c r="L7437" s="114"/>
      <c r="M7437" s="114">
        <v>7</v>
      </c>
      <c r="N7437" s="114" t="s">
        <v>28</v>
      </c>
      <c r="O7437" s="114">
        <v>0</v>
      </c>
      <c r="P7437" s="114">
        <v>0</v>
      </c>
      <c r="Q7437" s="114">
        <v>0</v>
      </c>
    </row>
    <row r="7438" spans="1:17" hidden="1">
      <c r="A7438" s="116">
        <v>42489</v>
      </c>
      <c r="B7438" s="114" t="s">
        <v>8498</v>
      </c>
      <c r="C7438" s="116">
        <v>42490</v>
      </c>
      <c r="D7438" s="114" t="s">
        <v>6221</v>
      </c>
      <c r="E7438" s="114" t="s">
        <v>4526</v>
      </c>
      <c r="F7438" s="114"/>
      <c r="G7438" s="114"/>
      <c r="H7438" s="114" t="s">
        <v>4527</v>
      </c>
      <c r="I7438" s="114" t="s">
        <v>17</v>
      </c>
      <c r="J7438" s="114" t="s">
        <v>6222</v>
      </c>
      <c r="K7438" s="114"/>
      <c r="L7438" s="114" t="s">
        <v>20</v>
      </c>
      <c r="M7438" s="114">
        <v>-5</v>
      </c>
      <c r="N7438" s="114" t="s">
        <v>28</v>
      </c>
      <c r="O7438" s="114">
        <v>0</v>
      </c>
      <c r="P7438" s="114">
        <v>0</v>
      </c>
      <c r="Q7438" s="114">
        <v>0</v>
      </c>
    </row>
    <row r="7439" spans="1:17">
      <c r="A7439" s="116">
        <v>42489</v>
      </c>
      <c r="B7439" s="114" t="s">
        <v>8572</v>
      </c>
      <c r="C7439" s="116">
        <v>42489</v>
      </c>
      <c r="D7439" s="114" t="s">
        <v>8572</v>
      </c>
      <c r="E7439" s="114" t="s">
        <v>4526</v>
      </c>
      <c r="F7439" s="114"/>
      <c r="G7439" s="114"/>
      <c r="H7439" s="114" t="s">
        <v>4527</v>
      </c>
      <c r="I7439" s="114" t="s">
        <v>19</v>
      </c>
      <c r="J7439" s="114" t="s">
        <v>8573</v>
      </c>
      <c r="K7439" s="114" t="s">
        <v>21</v>
      </c>
      <c r="L7439" s="114"/>
      <c r="M7439" s="114">
        <v>6</v>
      </c>
      <c r="N7439" s="114" t="s">
        <v>28</v>
      </c>
      <c r="O7439" s="114">
        <v>0</v>
      </c>
      <c r="P7439" s="114">
        <v>0</v>
      </c>
      <c r="Q7439" s="114">
        <v>0</v>
      </c>
    </row>
    <row r="7440" spans="1:17">
      <c r="A7440" s="116">
        <v>42489</v>
      </c>
      <c r="B7440" s="114" t="s">
        <v>8574</v>
      </c>
      <c r="C7440" s="116">
        <v>42489</v>
      </c>
      <c r="D7440" s="114" t="s">
        <v>8574</v>
      </c>
      <c r="E7440" s="114" t="s">
        <v>4526</v>
      </c>
      <c r="F7440" s="114"/>
      <c r="G7440" s="114"/>
      <c r="H7440" s="114" t="s">
        <v>4527</v>
      </c>
      <c r="I7440" s="114" t="s">
        <v>19</v>
      </c>
      <c r="J7440" s="114" t="s">
        <v>8575</v>
      </c>
      <c r="K7440" s="114" t="s">
        <v>21</v>
      </c>
      <c r="L7440" s="114"/>
      <c r="M7440" s="114">
        <v>1</v>
      </c>
      <c r="N7440" s="114" t="s">
        <v>28</v>
      </c>
      <c r="O7440" s="114">
        <v>0</v>
      </c>
      <c r="P7440" s="114">
        <v>0</v>
      </c>
      <c r="Q7440" s="114">
        <v>0</v>
      </c>
    </row>
    <row r="7441" spans="1:17">
      <c r="A7441" s="116">
        <v>42489</v>
      </c>
      <c r="B7441" s="114" t="s">
        <v>8574</v>
      </c>
      <c r="C7441" s="116">
        <v>42489</v>
      </c>
      <c r="D7441" s="114" t="s">
        <v>8574</v>
      </c>
      <c r="E7441" s="114" t="s">
        <v>4526</v>
      </c>
      <c r="F7441" s="114"/>
      <c r="G7441" s="114"/>
      <c r="H7441" s="114" t="s">
        <v>4527</v>
      </c>
      <c r="I7441" s="114" t="s">
        <v>19</v>
      </c>
      <c r="J7441" s="114" t="s">
        <v>8575</v>
      </c>
      <c r="K7441" s="114"/>
      <c r="L7441" s="114" t="s">
        <v>20</v>
      </c>
      <c r="M7441" s="114">
        <v>-1</v>
      </c>
      <c r="N7441" s="114" t="s">
        <v>28</v>
      </c>
      <c r="O7441" s="114">
        <v>0</v>
      </c>
      <c r="P7441" s="114">
        <v>0</v>
      </c>
      <c r="Q7441" s="114">
        <v>0</v>
      </c>
    </row>
    <row r="7442" spans="1:17" hidden="1">
      <c r="A7442" s="116">
        <v>42489</v>
      </c>
      <c r="B7442" s="114" t="s">
        <v>6921</v>
      </c>
      <c r="C7442" s="116">
        <v>42490</v>
      </c>
      <c r="D7442" s="114" t="s">
        <v>6922</v>
      </c>
      <c r="E7442" s="114" t="s">
        <v>4526</v>
      </c>
      <c r="F7442" s="114"/>
      <c r="G7442" s="114"/>
      <c r="H7442" s="114" t="s">
        <v>4527</v>
      </c>
      <c r="I7442" s="114" t="s">
        <v>17</v>
      </c>
      <c r="J7442" s="114" t="s">
        <v>6923</v>
      </c>
      <c r="K7442" s="114" t="s">
        <v>21</v>
      </c>
      <c r="L7442" s="114"/>
      <c r="M7442" s="114">
        <v>7</v>
      </c>
      <c r="N7442" s="114" t="s">
        <v>28</v>
      </c>
      <c r="O7442" s="114">
        <v>0</v>
      </c>
      <c r="P7442" s="114">
        <v>0</v>
      </c>
      <c r="Q7442" s="114">
        <v>0</v>
      </c>
    </row>
    <row r="7443" spans="1:17">
      <c r="A7443" s="116">
        <v>42489</v>
      </c>
      <c r="B7443" s="114" t="s">
        <v>8572</v>
      </c>
      <c r="C7443" s="116">
        <v>42489</v>
      </c>
      <c r="D7443" s="114" t="s">
        <v>8572</v>
      </c>
      <c r="E7443" s="114" t="s">
        <v>4526</v>
      </c>
      <c r="F7443" s="114"/>
      <c r="G7443" s="114"/>
      <c r="H7443" s="114" t="s">
        <v>4527</v>
      </c>
      <c r="I7443" s="114" t="s">
        <v>19</v>
      </c>
      <c r="J7443" s="114" t="s">
        <v>8573</v>
      </c>
      <c r="K7443" s="114"/>
      <c r="L7443" s="114" t="s">
        <v>20</v>
      </c>
      <c r="M7443" s="114">
        <v>-6</v>
      </c>
      <c r="N7443" s="114" t="s">
        <v>28</v>
      </c>
      <c r="O7443" s="114">
        <v>0</v>
      </c>
      <c r="P7443" s="114">
        <v>0</v>
      </c>
      <c r="Q7443" s="114">
        <v>0</v>
      </c>
    </row>
    <row r="7444" spans="1:17" hidden="1">
      <c r="A7444" s="116">
        <v>42489</v>
      </c>
      <c r="B7444" s="114" t="s">
        <v>8463</v>
      </c>
      <c r="C7444" s="116">
        <v>42489</v>
      </c>
      <c r="D7444" s="114" t="s">
        <v>8463</v>
      </c>
      <c r="E7444" s="114" t="s">
        <v>3276</v>
      </c>
      <c r="F7444" s="114" t="s">
        <v>4337</v>
      </c>
      <c r="G7444" s="114" t="s">
        <v>8464</v>
      </c>
      <c r="H7444" s="114" t="s">
        <v>248</v>
      </c>
      <c r="I7444" s="114" t="s">
        <v>81</v>
      </c>
      <c r="J7444" s="114" t="s">
        <v>8465</v>
      </c>
      <c r="K7444" s="114"/>
      <c r="L7444" s="114" t="s">
        <v>20</v>
      </c>
      <c r="M7444" s="114">
        <v>-1</v>
      </c>
      <c r="N7444" s="114" t="s">
        <v>28</v>
      </c>
      <c r="O7444" s="114">
        <v>0</v>
      </c>
      <c r="P7444" s="114">
        <v>0</v>
      </c>
      <c r="Q7444" s="114">
        <v>0</v>
      </c>
    </row>
    <row r="7445" spans="1:17" hidden="1">
      <c r="A7445" s="116">
        <v>42489</v>
      </c>
      <c r="B7445" s="114" t="s">
        <v>8585</v>
      </c>
      <c r="C7445" s="116">
        <v>42489</v>
      </c>
      <c r="D7445" s="114" t="s">
        <v>8585</v>
      </c>
      <c r="E7445" s="114" t="s">
        <v>3277</v>
      </c>
      <c r="F7445" s="114" t="s">
        <v>4337</v>
      </c>
      <c r="G7445" s="114" t="s">
        <v>8586</v>
      </c>
      <c r="H7445" s="114" t="s">
        <v>255</v>
      </c>
      <c r="I7445" s="114" t="s">
        <v>81</v>
      </c>
      <c r="J7445" s="114" t="s">
        <v>8587</v>
      </c>
      <c r="K7445" s="114"/>
      <c r="L7445" s="114" t="s">
        <v>20</v>
      </c>
      <c r="M7445" s="114">
        <v>-3</v>
      </c>
      <c r="N7445" s="114" t="s">
        <v>28</v>
      </c>
      <c r="O7445" s="114">
        <v>0</v>
      </c>
      <c r="P7445" s="114">
        <v>0</v>
      </c>
      <c r="Q7445" s="114">
        <v>0</v>
      </c>
    </row>
    <row r="7446" spans="1:17" hidden="1">
      <c r="A7446" s="116">
        <v>42489</v>
      </c>
      <c r="B7446" s="114" t="s">
        <v>8463</v>
      </c>
      <c r="C7446" s="116">
        <v>42489</v>
      </c>
      <c r="D7446" s="114" t="s">
        <v>8463</v>
      </c>
      <c r="E7446" s="114" t="s">
        <v>3279</v>
      </c>
      <c r="F7446" s="114" t="s">
        <v>4337</v>
      </c>
      <c r="G7446" s="114" t="s">
        <v>8464</v>
      </c>
      <c r="H7446" s="114" t="s">
        <v>213</v>
      </c>
      <c r="I7446" s="114" t="s">
        <v>81</v>
      </c>
      <c r="J7446" s="114" t="s">
        <v>8465</v>
      </c>
      <c r="K7446" s="114"/>
      <c r="L7446" s="114" t="s">
        <v>20</v>
      </c>
      <c r="M7446" s="114">
        <v>-1</v>
      </c>
      <c r="N7446" s="114" t="s">
        <v>28</v>
      </c>
      <c r="O7446" s="114">
        <v>0</v>
      </c>
      <c r="P7446" s="114">
        <v>0</v>
      </c>
      <c r="Q7446" s="114">
        <v>0</v>
      </c>
    </row>
    <row r="7447" spans="1:17" hidden="1">
      <c r="A7447" s="116">
        <v>42489</v>
      </c>
      <c r="B7447" s="114" t="s">
        <v>8585</v>
      </c>
      <c r="C7447" s="116">
        <v>42489</v>
      </c>
      <c r="D7447" s="114" t="s">
        <v>8585</v>
      </c>
      <c r="E7447" s="114" t="s">
        <v>3280</v>
      </c>
      <c r="F7447" s="114" t="s">
        <v>4337</v>
      </c>
      <c r="G7447" s="114" t="s">
        <v>8586</v>
      </c>
      <c r="H7447" s="114" t="s">
        <v>224</v>
      </c>
      <c r="I7447" s="114" t="s">
        <v>81</v>
      </c>
      <c r="J7447" s="114" t="s">
        <v>8587</v>
      </c>
      <c r="K7447" s="114"/>
      <c r="L7447" s="114" t="s">
        <v>20</v>
      </c>
      <c r="M7447" s="114">
        <v>-2</v>
      </c>
      <c r="N7447" s="114" t="s">
        <v>28</v>
      </c>
      <c r="O7447" s="114">
        <v>0</v>
      </c>
      <c r="P7447" s="114">
        <v>0</v>
      </c>
      <c r="Q7447" s="114">
        <v>0</v>
      </c>
    </row>
    <row r="7448" spans="1:17" hidden="1">
      <c r="A7448" s="116">
        <v>42489</v>
      </c>
      <c r="B7448" s="114" t="s">
        <v>8585</v>
      </c>
      <c r="C7448" s="116">
        <v>42489</v>
      </c>
      <c r="D7448" s="114" t="s">
        <v>8585</v>
      </c>
      <c r="E7448" s="114" t="s">
        <v>3285</v>
      </c>
      <c r="F7448" s="114" t="s">
        <v>4337</v>
      </c>
      <c r="G7448" s="114" t="s">
        <v>8586</v>
      </c>
      <c r="H7448" s="114" t="s">
        <v>98</v>
      </c>
      <c r="I7448" s="114" t="s">
        <v>81</v>
      </c>
      <c r="J7448" s="114" t="s">
        <v>8587</v>
      </c>
      <c r="K7448" s="114"/>
      <c r="L7448" s="114" t="s">
        <v>20</v>
      </c>
      <c r="M7448" s="114">
        <v>-2</v>
      </c>
      <c r="N7448" s="114" t="s">
        <v>28</v>
      </c>
      <c r="O7448" s="114">
        <v>0</v>
      </c>
      <c r="P7448" s="114">
        <v>0</v>
      </c>
      <c r="Q7448" s="114">
        <v>0</v>
      </c>
    </row>
    <row r="7449" spans="1:17" hidden="1">
      <c r="A7449" s="116">
        <v>42489</v>
      </c>
      <c r="B7449" s="114" t="s">
        <v>8463</v>
      </c>
      <c r="C7449" s="116">
        <v>42489</v>
      </c>
      <c r="D7449" s="114" t="s">
        <v>8463</v>
      </c>
      <c r="E7449" s="114" t="s">
        <v>3286</v>
      </c>
      <c r="F7449" s="114" t="s">
        <v>4337</v>
      </c>
      <c r="G7449" s="114" t="s">
        <v>8464</v>
      </c>
      <c r="H7449" s="114" t="s">
        <v>292</v>
      </c>
      <c r="I7449" s="114" t="s">
        <v>81</v>
      </c>
      <c r="J7449" s="114" t="s">
        <v>8465</v>
      </c>
      <c r="K7449" s="114"/>
      <c r="L7449" s="114" t="s">
        <v>20</v>
      </c>
      <c r="M7449" s="114">
        <v>-2</v>
      </c>
      <c r="N7449" s="114" t="s">
        <v>28</v>
      </c>
      <c r="O7449" s="114">
        <v>0</v>
      </c>
      <c r="P7449" s="114">
        <v>0</v>
      </c>
      <c r="Q7449" s="114">
        <v>0</v>
      </c>
    </row>
    <row r="7450" spans="1:17" hidden="1">
      <c r="A7450" s="116">
        <v>42489</v>
      </c>
      <c r="B7450" s="114" t="s">
        <v>8463</v>
      </c>
      <c r="C7450" s="116">
        <v>42489</v>
      </c>
      <c r="D7450" s="114" t="s">
        <v>8463</v>
      </c>
      <c r="E7450" s="114" t="s">
        <v>3287</v>
      </c>
      <c r="F7450" s="114" t="s">
        <v>4337</v>
      </c>
      <c r="G7450" s="114" t="s">
        <v>8464</v>
      </c>
      <c r="H7450" s="114" t="s">
        <v>293</v>
      </c>
      <c r="I7450" s="114" t="s">
        <v>81</v>
      </c>
      <c r="J7450" s="114" t="s">
        <v>8465</v>
      </c>
      <c r="K7450" s="114"/>
      <c r="L7450" s="114" t="s">
        <v>20</v>
      </c>
      <c r="M7450" s="114">
        <v>-1</v>
      </c>
      <c r="N7450" s="114" t="s">
        <v>28</v>
      </c>
      <c r="O7450" s="114">
        <v>0</v>
      </c>
      <c r="P7450" s="114">
        <v>0</v>
      </c>
      <c r="Q7450" s="114">
        <v>0</v>
      </c>
    </row>
    <row r="7451" spans="1:17" hidden="1">
      <c r="A7451" s="116">
        <v>42489</v>
      </c>
      <c r="B7451" s="114" t="s">
        <v>8585</v>
      </c>
      <c r="C7451" s="116">
        <v>42489</v>
      </c>
      <c r="D7451" s="114" t="s">
        <v>8585</v>
      </c>
      <c r="E7451" s="114" t="s">
        <v>3289</v>
      </c>
      <c r="F7451" s="114" t="s">
        <v>4337</v>
      </c>
      <c r="G7451" s="114" t="s">
        <v>8586</v>
      </c>
      <c r="H7451" s="114" t="s">
        <v>100</v>
      </c>
      <c r="I7451" s="114" t="s">
        <v>81</v>
      </c>
      <c r="J7451" s="114" t="s">
        <v>8587</v>
      </c>
      <c r="K7451" s="114"/>
      <c r="L7451" s="114" t="s">
        <v>20</v>
      </c>
      <c r="M7451" s="114">
        <v>-2</v>
      </c>
      <c r="N7451" s="114" t="s">
        <v>28</v>
      </c>
      <c r="O7451" s="114">
        <v>0</v>
      </c>
      <c r="P7451" s="114">
        <v>0</v>
      </c>
      <c r="Q7451" s="114">
        <v>0</v>
      </c>
    </row>
    <row r="7452" spans="1:17" hidden="1">
      <c r="A7452" s="116">
        <v>42489</v>
      </c>
      <c r="B7452" s="114" t="s">
        <v>8463</v>
      </c>
      <c r="C7452" s="116">
        <v>42489</v>
      </c>
      <c r="D7452" s="114" t="s">
        <v>8463</v>
      </c>
      <c r="E7452" s="114" t="s">
        <v>3531</v>
      </c>
      <c r="F7452" s="114" t="s">
        <v>4337</v>
      </c>
      <c r="G7452" s="114" t="s">
        <v>8464</v>
      </c>
      <c r="H7452" s="114" t="s">
        <v>250</v>
      </c>
      <c r="I7452" s="114" t="s">
        <v>81</v>
      </c>
      <c r="J7452" s="114" t="s">
        <v>8465</v>
      </c>
      <c r="K7452" s="114"/>
      <c r="L7452" s="114" t="s">
        <v>20</v>
      </c>
      <c r="M7452" s="114">
        <v>-12</v>
      </c>
      <c r="N7452" s="114" t="s">
        <v>28</v>
      </c>
      <c r="O7452" s="114">
        <v>0</v>
      </c>
      <c r="P7452" s="114">
        <v>0</v>
      </c>
      <c r="Q7452" s="114">
        <v>0</v>
      </c>
    </row>
    <row r="7453" spans="1:17">
      <c r="A7453" s="116">
        <v>42472</v>
      </c>
      <c r="B7453" s="114" t="s">
        <v>8588</v>
      </c>
      <c r="C7453" s="116">
        <v>42472</v>
      </c>
      <c r="D7453" s="114" t="s">
        <v>8588</v>
      </c>
      <c r="E7453" s="114" t="s">
        <v>3531</v>
      </c>
      <c r="F7453" s="114"/>
      <c r="G7453" s="114"/>
      <c r="H7453" s="114" t="s">
        <v>250</v>
      </c>
      <c r="I7453" s="114" t="s">
        <v>19</v>
      </c>
      <c r="J7453" s="114" t="s">
        <v>8589</v>
      </c>
      <c r="K7453" s="114" t="s">
        <v>21</v>
      </c>
      <c r="L7453" s="114"/>
      <c r="M7453" s="114">
        <v>6</v>
      </c>
      <c r="N7453" s="114" t="s">
        <v>28</v>
      </c>
      <c r="O7453" s="114">
        <v>0</v>
      </c>
      <c r="P7453" s="114">
        <v>0</v>
      </c>
      <c r="Q7453" s="114">
        <v>0</v>
      </c>
    </row>
    <row r="7454" spans="1:17">
      <c r="A7454" s="116">
        <v>42481</v>
      </c>
      <c r="B7454" s="114" t="s">
        <v>8590</v>
      </c>
      <c r="C7454" s="116">
        <v>42481</v>
      </c>
      <c r="D7454" s="114" t="s">
        <v>8590</v>
      </c>
      <c r="E7454" s="114" t="s">
        <v>3531</v>
      </c>
      <c r="F7454" s="114"/>
      <c r="G7454" s="114"/>
      <c r="H7454" s="114" t="s">
        <v>250</v>
      </c>
      <c r="I7454" s="114" t="s">
        <v>19</v>
      </c>
      <c r="J7454" s="114" t="s">
        <v>8591</v>
      </c>
      <c r="K7454" s="114" t="s">
        <v>21</v>
      </c>
      <c r="L7454" s="114"/>
      <c r="M7454" s="114">
        <v>6</v>
      </c>
      <c r="N7454" s="114" t="s">
        <v>28</v>
      </c>
      <c r="O7454" s="114">
        <v>0</v>
      </c>
      <c r="P7454" s="114">
        <v>0</v>
      </c>
      <c r="Q7454" s="114">
        <v>0</v>
      </c>
    </row>
    <row r="7455" spans="1:17">
      <c r="A7455" s="116">
        <v>42481</v>
      </c>
      <c r="B7455" s="114" t="s">
        <v>8590</v>
      </c>
      <c r="C7455" s="116">
        <v>42481</v>
      </c>
      <c r="D7455" s="114" t="s">
        <v>8590</v>
      </c>
      <c r="E7455" s="114" t="s">
        <v>3531</v>
      </c>
      <c r="F7455" s="114"/>
      <c r="G7455" s="114"/>
      <c r="H7455" s="114" t="s">
        <v>250</v>
      </c>
      <c r="I7455" s="114" t="s">
        <v>19</v>
      </c>
      <c r="J7455" s="114" t="s">
        <v>8591</v>
      </c>
      <c r="K7455" s="114"/>
      <c r="L7455" s="114" t="s">
        <v>20</v>
      </c>
      <c r="M7455" s="114">
        <v>-6</v>
      </c>
      <c r="N7455" s="114" t="s">
        <v>28</v>
      </c>
      <c r="O7455" s="114">
        <v>0</v>
      </c>
      <c r="P7455" s="114">
        <v>0</v>
      </c>
      <c r="Q7455" s="114">
        <v>0</v>
      </c>
    </row>
    <row r="7456" spans="1:17">
      <c r="A7456" s="116">
        <v>42472</v>
      </c>
      <c r="B7456" s="114" t="s">
        <v>8588</v>
      </c>
      <c r="C7456" s="116">
        <v>42472</v>
      </c>
      <c r="D7456" s="114" t="s">
        <v>8588</v>
      </c>
      <c r="E7456" s="114" t="s">
        <v>3531</v>
      </c>
      <c r="F7456" s="114"/>
      <c r="G7456" s="114"/>
      <c r="H7456" s="114" t="s">
        <v>250</v>
      </c>
      <c r="I7456" s="114" t="s">
        <v>19</v>
      </c>
      <c r="J7456" s="114" t="s">
        <v>8589</v>
      </c>
      <c r="K7456" s="114"/>
      <c r="L7456" s="114" t="s">
        <v>20</v>
      </c>
      <c r="M7456" s="114">
        <v>-6</v>
      </c>
      <c r="N7456" s="114" t="s">
        <v>28</v>
      </c>
      <c r="O7456" s="114">
        <v>0</v>
      </c>
      <c r="P7456" s="114">
        <v>0</v>
      </c>
      <c r="Q7456" s="114">
        <v>0</v>
      </c>
    </row>
    <row r="7457" spans="1:17" hidden="1">
      <c r="A7457" s="116">
        <v>42481</v>
      </c>
      <c r="B7457" s="114" t="s">
        <v>6970</v>
      </c>
      <c r="C7457" s="116">
        <v>42490</v>
      </c>
      <c r="D7457" s="114" t="s">
        <v>6971</v>
      </c>
      <c r="E7457" s="114" t="s">
        <v>3531</v>
      </c>
      <c r="F7457" s="114"/>
      <c r="G7457" s="114"/>
      <c r="H7457" s="114" t="s">
        <v>250</v>
      </c>
      <c r="I7457" s="114" t="s">
        <v>17</v>
      </c>
      <c r="J7457" s="114" t="s">
        <v>6972</v>
      </c>
      <c r="K7457" s="114" t="s">
        <v>21</v>
      </c>
      <c r="L7457" s="114"/>
      <c r="M7457" s="114">
        <v>6</v>
      </c>
      <c r="N7457" s="114" t="s">
        <v>28</v>
      </c>
      <c r="O7457" s="114">
        <v>0</v>
      </c>
      <c r="P7457" s="114">
        <v>0</v>
      </c>
      <c r="Q7457" s="114">
        <v>0</v>
      </c>
    </row>
    <row r="7458" spans="1:17" hidden="1">
      <c r="A7458" s="116">
        <v>42472</v>
      </c>
      <c r="B7458" s="114" t="s">
        <v>6976</v>
      </c>
      <c r="C7458" s="116">
        <v>42490</v>
      </c>
      <c r="D7458" s="114" t="s">
        <v>6977</v>
      </c>
      <c r="E7458" s="114" t="s">
        <v>3531</v>
      </c>
      <c r="F7458" s="114"/>
      <c r="G7458" s="114"/>
      <c r="H7458" s="114" t="s">
        <v>250</v>
      </c>
      <c r="I7458" s="114" t="s">
        <v>17</v>
      </c>
      <c r="J7458" s="114" t="s">
        <v>6978</v>
      </c>
      <c r="K7458" s="114" t="s">
        <v>21</v>
      </c>
      <c r="L7458" s="114"/>
      <c r="M7458" s="114">
        <v>6</v>
      </c>
      <c r="N7458" s="114" t="s">
        <v>28</v>
      </c>
      <c r="O7458" s="114">
        <v>0</v>
      </c>
      <c r="P7458" s="114">
        <v>0</v>
      </c>
      <c r="Q7458" s="114">
        <v>0</v>
      </c>
    </row>
    <row r="7459" spans="1:17" hidden="1">
      <c r="A7459" s="116">
        <v>42489</v>
      </c>
      <c r="B7459" s="114" t="s">
        <v>8463</v>
      </c>
      <c r="C7459" s="116">
        <v>42489</v>
      </c>
      <c r="D7459" s="114" t="s">
        <v>8463</v>
      </c>
      <c r="E7459" s="114" t="s">
        <v>3532</v>
      </c>
      <c r="F7459" s="114" t="s">
        <v>4337</v>
      </c>
      <c r="G7459" s="114" t="s">
        <v>8464</v>
      </c>
      <c r="H7459" s="114" t="s">
        <v>251</v>
      </c>
      <c r="I7459" s="114" t="s">
        <v>81</v>
      </c>
      <c r="J7459" s="114" t="s">
        <v>8465</v>
      </c>
      <c r="K7459" s="114"/>
      <c r="L7459" s="114" t="s">
        <v>20</v>
      </c>
      <c r="M7459" s="114">
        <v>-2</v>
      </c>
      <c r="N7459" s="114" t="s">
        <v>28</v>
      </c>
      <c r="O7459" s="114">
        <v>0</v>
      </c>
      <c r="P7459" s="114">
        <v>0</v>
      </c>
      <c r="Q7459" s="114">
        <v>0</v>
      </c>
    </row>
    <row r="7460" spans="1:17" hidden="1">
      <c r="A7460" s="116">
        <v>42489</v>
      </c>
      <c r="B7460" s="114" t="s">
        <v>8463</v>
      </c>
      <c r="C7460" s="116">
        <v>42489</v>
      </c>
      <c r="D7460" s="114" t="s">
        <v>8463</v>
      </c>
      <c r="E7460" s="114" t="s">
        <v>3533</v>
      </c>
      <c r="F7460" s="114" t="s">
        <v>4337</v>
      </c>
      <c r="G7460" s="114" t="s">
        <v>8464</v>
      </c>
      <c r="H7460" s="114" t="s">
        <v>252</v>
      </c>
      <c r="I7460" s="114" t="s">
        <v>81</v>
      </c>
      <c r="J7460" s="114" t="s">
        <v>8465</v>
      </c>
      <c r="K7460" s="114"/>
      <c r="L7460" s="114" t="s">
        <v>20</v>
      </c>
      <c r="M7460" s="114">
        <v>-1</v>
      </c>
      <c r="N7460" s="114" t="s">
        <v>28</v>
      </c>
      <c r="O7460" s="114">
        <v>0</v>
      </c>
      <c r="P7460" s="114">
        <v>0</v>
      </c>
      <c r="Q7460" s="114">
        <v>0</v>
      </c>
    </row>
    <row r="7461" spans="1:17">
      <c r="A7461" s="116">
        <v>42465</v>
      </c>
      <c r="B7461" s="114" t="s">
        <v>8592</v>
      </c>
      <c r="C7461" s="116">
        <v>42465</v>
      </c>
      <c r="D7461" s="114" t="s">
        <v>8592</v>
      </c>
      <c r="E7461" s="114" t="s">
        <v>3535</v>
      </c>
      <c r="F7461" s="114"/>
      <c r="G7461" s="114"/>
      <c r="H7461" s="114" t="s">
        <v>935</v>
      </c>
      <c r="I7461" s="114" t="s">
        <v>19</v>
      </c>
      <c r="J7461" s="114" t="s">
        <v>8593</v>
      </c>
      <c r="K7461" s="114" t="s">
        <v>21</v>
      </c>
      <c r="L7461" s="114"/>
      <c r="M7461" s="114">
        <v>6</v>
      </c>
      <c r="N7461" s="114" t="s">
        <v>28</v>
      </c>
      <c r="O7461" s="114">
        <v>0</v>
      </c>
      <c r="P7461" s="114">
        <v>0</v>
      </c>
      <c r="Q7461" s="114">
        <v>0</v>
      </c>
    </row>
    <row r="7462" spans="1:17" hidden="1">
      <c r="A7462" s="116">
        <v>42489</v>
      </c>
      <c r="B7462" s="114" t="s">
        <v>8463</v>
      </c>
      <c r="C7462" s="116">
        <v>42489</v>
      </c>
      <c r="D7462" s="114" t="s">
        <v>8463</v>
      </c>
      <c r="E7462" s="114" t="s">
        <v>3535</v>
      </c>
      <c r="F7462" s="114" t="s">
        <v>4337</v>
      </c>
      <c r="G7462" s="114" t="s">
        <v>8464</v>
      </c>
      <c r="H7462" s="114" t="s">
        <v>935</v>
      </c>
      <c r="I7462" s="114" t="s">
        <v>81</v>
      </c>
      <c r="J7462" s="114" t="s">
        <v>8465</v>
      </c>
      <c r="K7462" s="114"/>
      <c r="L7462" s="114" t="s">
        <v>20</v>
      </c>
      <c r="M7462" s="114">
        <v>-4</v>
      </c>
      <c r="N7462" s="114" t="s">
        <v>28</v>
      </c>
      <c r="O7462" s="114">
        <v>0</v>
      </c>
      <c r="P7462" s="114">
        <v>0</v>
      </c>
      <c r="Q7462" s="114">
        <v>0</v>
      </c>
    </row>
    <row r="7463" spans="1:17" hidden="1">
      <c r="A7463" s="116">
        <v>42465</v>
      </c>
      <c r="B7463" s="114" t="s">
        <v>6979</v>
      </c>
      <c r="C7463" s="116">
        <v>42490</v>
      </c>
      <c r="D7463" s="114" t="s">
        <v>6980</v>
      </c>
      <c r="E7463" s="114" t="s">
        <v>3535</v>
      </c>
      <c r="F7463" s="114"/>
      <c r="G7463" s="114"/>
      <c r="H7463" s="114" t="s">
        <v>935</v>
      </c>
      <c r="I7463" s="114" t="s">
        <v>17</v>
      </c>
      <c r="J7463" s="114" t="s">
        <v>6981</v>
      </c>
      <c r="K7463" s="114" t="s">
        <v>21</v>
      </c>
      <c r="L7463" s="114"/>
      <c r="M7463" s="114">
        <v>6</v>
      </c>
      <c r="N7463" s="114" t="s">
        <v>28</v>
      </c>
      <c r="O7463" s="114">
        <v>0</v>
      </c>
      <c r="P7463" s="114">
        <v>0</v>
      </c>
      <c r="Q7463" s="114">
        <v>0</v>
      </c>
    </row>
    <row r="7464" spans="1:17">
      <c r="A7464" s="116">
        <v>42465</v>
      </c>
      <c r="B7464" s="114" t="s">
        <v>8592</v>
      </c>
      <c r="C7464" s="116">
        <v>42465</v>
      </c>
      <c r="D7464" s="114" t="s">
        <v>8592</v>
      </c>
      <c r="E7464" s="114" t="s">
        <v>3535</v>
      </c>
      <c r="F7464" s="114"/>
      <c r="G7464" s="114"/>
      <c r="H7464" s="114" t="s">
        <v>935</v>
      </c>
      <c r="I7464" s="114" t="s">
        <v>19</v>
      </c>
      <c r="J7464" s="114" t="s">
        <v>8593</v>
      </c>
      <c r="K7464" s="114"/>
      <c r="L7464" s="114" t="s">
        <v>20</v>
      </c>
      <c r="M7464" s="114">
        <v>-6</v>
      </c>
      <c r="N7464" s="114" t="s">
        <v>28</v>
      </c>
      <c r="O7464" s="114">
        <v>0</v>
      </c>
      <c r="P7464" s="114">
        <v>0</v>
      </c>
      <c r="Q7464" s="114">
        <v>0</v>
      </c>
    </row>
    <row r="7465" spans="1:17" hidden="1">
      <c r="A7465" s="116">
        <v>42489</v>
      </c>
      <c r="B7465" s="114" t="s">
        <v>8463</v>
      </c>
      <c r="C7465" s="116">
        <v>42489</v>
      </c>
      <c r="D7465" s="114" t="s">
        <v>8463</v>
      </c>
      <c r="E7465" s="114" t="s">
        <v>3536</v>
      </c>
      <c r="F7465" s="114" t="s">
        <v>4337</v>
      </c>
      <c r="G7465" s="114" t="s">
        <v>8464</v>
      </c>
      <c r="H7465" s="114" t="s">
        <v>3537</v>
      </c>
      <c r="I7465" s="114" t="s">
        <v>81</v>
      </c>
      <c r="J7465" s="114" t="s">
        <v>8465</v>
      </c>
      <c r="K7465" s="114"/>
      <c r="L7465" s="114" t="s">
        <v>20</v>
      </c>
      <c r="M7465" s="114">
        <v>-3</v>
      </c>
      <c r="N7465" s="114" t="s">
        <v>28</v>
      </c>
      <c r="O7465" s="114">
        <v>0</v>
      </c>
      <c r="P7465" s="114">
        <v>0</v>
      </c>
      <c r="Q7465" s="114">
        <v>0</v>
      </c>
    </row>
    <row r="7466" spans="1:17">
      <c r="A7466" s="116">
        <v>42471</v>
      </c>
      <c r="B7466" s="114" t="s">
        <v>8594</v>
      </c>
      <c r="C7466" s="116">
        <v>42471</v>
      </c>
      <c r="D7466" s="114" t="s">
        <v>8594</v>
      </c>
      <c r="E7466" s="114" t="s">
        <v>3536</v>
      </c>
      <c r="F7466" s="114"/>
      <c r="G7466" s="114"/>
      <c r="H7466" s="114" t="s">
        <v>3537</v>
      </c>
      <c r="I7466" s="114" t="s">
        <v>19</v>
      </c>
      <c r="J7466" s="114" t="s">
        <v>8595</v>
      </c>
      <c r="K7466" s="114" t="s">
        <v>21</v>
      </c>
      <c r="L7466" s="114"/>
      <c r="M7466" s="114">
        <v>4</v>
      </c>
      <c r="N7466" s="114" t="s">
        <v>28</v>
      </c>
      <c r="O7466" s="114">
        <v>0</v>
      </c>
      <c r="P7466" s="114">
        <v>0</v>
      </c>
      <c r="Q7466" s="114">
        <v>0</v>
      </c>
    </row>
    <row r="7467" spans="1:17">
      <c r="A7467" s="116">
        <v>42471</v>
      </c>
      <c r="B7467" s="114" t="s">
        <v>8596</v>
      </c>
      <c r="C7467" s="116">
        <v>42471</v>
      </c>
      <c r="D7467" s="114" t="s">
        <v>8596</v>
      </c>
      <c r="E7467" s="114" t="s">
        <v>3536</v>
      </c>
      <c r="F7467" s="114"/>
      <c r="G7467" s="114"/>
      <c r="H7467" s="114" t="s">
        <v>3537</v>
      </c>
      <c r="I7467" s="114" t="s">
        <v>19</v>
      </c>
      <c r="J7467" s="114" t="s">
        <v>8597</v>
      </c>
      <c r="K7467" s="114" t="s">
        <v>21</v>
      </c>
      <c r="L7467" s="114"/>
      <c r="M7467" s="114">
        <v>2</v>
      </c>
      <c r="N7467" s="114" t="s">
        <v>28</v>
      </c>
      <c r="O7467" s="114">
        <v>0</v>
      </c>
      <c r="P7467" s="114">
        <v>0</v>
      </c>
      <c r="Q7467" s="114">
        <v>0</v>
      </c>
    </row>
    <row r="7468" spans="1:17">
      <c r="A7468" s="116">
        <v>42471</v>
      </c>
      <c r="B7468" s="114" t="s">
        <v>8596</v>
      </c>
      <c r="C7468" s="116">
        <v>42471</v>
      </c>
      <c r="D7468" s="114" t="s">
        <v>8596</v>
      </c>
      <c r="E7468" s="114" t="s">
        <v>3536</v>
      </c>
      <c r="F7468" s="114"/>
      <c r="G7468" s="114"/>
      <c r="H7468" s="114" t="s">
        <v>3537</v>
      </c>
      <c r="I7468" s="114" t="s">
        <v>19</v>
      </c>
      <c r="J7468" s="114" t="s">
        <v>8597</v>
      </c>
      <c r="K7468" s="114"/>
      <c r="L7468" s="114" t="s">
        <v>20</v>
      </c>
      <c r="M7468" s="114">
        <v>-2</v>
      </c>
      <c r="N7468" s="114" t="s">
        <v>28</v>
      </c>
      <c r="O7468" s="114">
        <v>0</v>
      </c>
      <c r="P7468" s="114">
        <v>0</v>
      </c>
      <c r="Q7468" s="114">
        <v>0</v>
      </c>
    </row>
    <row r="7469" spans="1:17">
      <c r="A7469" s="116">
        <v>42471</v>
      </c>
      <c r="B7469" s="114" t="s">
        <v>8594</v>
      </c>
      <c r="C7469" s="116">
        <v>42471</v>
      </c>
      <c r="D7469" s="114" t="s">
        <v>8594</v>
      </c>
      <c r="E7469" s="114" t="s">
        <v>3536</v>
      </c>
      <c r="F7469" s="114"/>
      <c r="G7469" s="114"/>
      <c r="H7469" s="114" t="s">
        <v>3537</v>
      </c>
      <c r="I7469" s="114" t="s">
        <v>19</v>
      </c>
      <c r="J7469" s="114" t="s">
        <v>8595</v>
      </c>
      <c r="K7469" s="114"/>
      <c r="L7469" s="114" t="s">
        <v>20</v>
      </c>
      <c r="M7469" s="114">
        <v>-4</v>
      </c>
      <c r="N7469" s="114" t="s">
        <v>28</v>
      </c>
      <c r="O7469" s="114">
        <v>0</v>
      </c>
      <c r="P7469" s="114">
        <v>0</v>
      </c>
      <c r="Q7469" s="114">
        <v>0</v>
      </c>
    </row>
    <row r="7470" spans="1:17" hidden="1">
      <c r="A7470" s="116">
        <v>42471</v>
      </c>
      <c r="B7470" s="114" t="s">
        <v>6973</v>
      </c>
      <c r="C7470" s="116">
        <v>42490</v>
      </c>
      <c r="D7470" s="114" t="s">
        <v>6974</v>
      </c>
      <c r="E7470" s="114" t="s">
        <v>3536</v>
      </c>
      <c r="F7470" s="114"/>
      <c r="G7470" s="114"/>
      <c r="H7470" s="114" t="s">
        <v>3537</v>
      </c>
      <c r="I7470" s="114" t="s">
        <v>17</v>
      </c>
      <c r="J7470" s="114" t="s">
        <v>6975</v>
      </c>
      <c r="K7470" s="114" t="s">
        <v>21</v>
      </c>
      <c r="L7470" s="114"/>
      <c r="M7470" s="114">
        <v>6</v>
      </c>
      <c r="N7470" s="114" t="s">
        <v>28</v>
      </c>
      <c r="O7470" s="114">
        <v>0</v>
      </c>
      <c r="P7470" s="114">
        <v>0</v>
      </c>
      <c r="Q7470" s="114">
        <v>0</v>
      </c>
    </row>
    <row r="7471" spans="1:17">
      <c r="A7471" s="116">
        <v>42464</v>
      </c>
      <c r="B7471" s="114" t="s">
        <v>8598</v>
      </c>
      <c r="C7471" s="116">
        <v>42464</v>
      </c>
      <c r="D7471" s="114" t="s">
        <v>8598</v>
      </c>
      <c r="E7471" s="114" t="s">
        <v>3543</v>
      </c>
      <c r="F7471" s="114"/>
      <c r="G7471" s="114"/>
      <c r="H7471" s="114" t="s">
        <v>926</v>
      </c>
      <c r="I7471" s="114" t="s">
        <v>19</v>
      </c>
      <c r="J7471" s="114" t="s">
        <v>8599</v>
      </c>
      <c r="K7471" s="114" t="s">
        <v>21</v>
      </c>
      <c r="L7471" s="114"/>
      <c r="M7471" s="114">
        <v>6</v>
      </c>
      <c r="N7471" s="114" t="s">
        <v>28</v>
      </c>
      <c r="O7471" s="114">
        <v>0</v>
      </c>
      <c r="P7471" s="114">
        <v>0</v>
      </c>
      <c r="Q7471" s="114">
        <v>0</v>
      </c>
    </row>
    <row r="7472" spans="1:17">
      <c r="A7472" s="116">
        <v>42480</v>
      </c>
      <c r="B7472" s="114" t="s">
        <v>8600</v>
      </c>
      <c r="C7472" s="116">
        <v>42480</v>
      </c>
      <c r="D7472" s="114" t="s">
        <v>8600</v>
      </c>
      <c r="E7472" s="114" t="s">
        <v>3543</v>
      </c>
      <c r="F7472" s="114"/>
      <c r="G7472" s="114"/>
      <c r="H7472" s="114" t="s">
        <v>926</v>
      </c>
      <c r="I7472" s="114" t="s">
        <v>19</v>
      </c>
      <c r="J7472" s="114" t="s">
        <v>8601</v>
      </c>
      <c r="K7472" s="114" t="s">
        <v>21</v>
      </c>
      <c r="L7472" s="114"/>
      <c r="M7472" s="114">
        <v>6</v>
      </c>
      <c r="N7472" s="114" t="s">
        <v>28</v>
      </c>
      <c r="O7472" s="114">
        <v>0</v>
      </c>
      <c r="P7472" s="114">
        <v>0</v>
      </c>
      <c r="Q7472" s="114">
        <v>0</v>
      </c>
    </row>
    <row r="7473" spans="1:17" hidden="1">
      <c r="A7473" s="116">
        <v>42489</v>
      </c>
      <c r="B7473" s="114" t="s">
        <v>8463</v>
      </c>
      <c r="C7473" s="116">
        <v>42489</v>
      </c>
      <c r="D7473" s="114" t="s">
        <v>8463</v>
      </c>
      <c r="E7473" s="114" t="s">
        <v>3543</v>
      </c>
      <c r="F7473" s="114" t="s">
        <v>4337</v>
      </c>
      <c r="G7473" s="114" t="s">
        <v>8464</v>
      </c>
      <c r="H7473" s="114" t="s">
        <v>926</v>
      </c>
      <c r="I7473" s="114" t="s">
        <v>81</v>
      </c>
      <c r="J7473" s="114" t="s">
        <v>8465</v>
      </c>
      <c r="K7473" s="114"/>
      <c r="L7473" s="114" t="s">
        <v>20</v>
      </c>
      <c r="M7473" s="114">
        <v>-8</v>
      </c>
      <c r="N7473" s="114" t="s">
        <v>28</v>
      </c>
      <c r="O7473" s="114">
        <v>0</v>
      </c>
      <c r="P7473" s="114">
        <v>0</v>
      </c>
      <c r="Q7473" s="114">
        <v>0</v>
      </c>
    </row>
    <row r="7474" spans="1:17" hidden="1">
      <c r="A7474" s="116">
        <v>42464</v>
      </c>
      <c r="B7474" s="114" t="s">
        <v>6942</v>
      </c>
      <c r="C7474" s="116">
        <v>42490</v>
      </c>
      <c r="D7474" s="114" t="s">
        <v>6943</v>
      </c>
      <c r="E7474" s="114" t="s">
        <v>3543</v>
      </c>
      <c r="F7474" s="114"/>
      <c r="G7474" s="114"/>
      <c r="H7474" s="114" t="s">
        <v>926</v>
      </c>
      <c r="I7474" s="114" t="s">
        <v>17</v>
      </c>
      <c r="J7474" s="114" t="s">
        <v>6944</v>
      </c>
      <c r="K7474" s="114" t="s">
        <v>21</v>
      </c>
      <c r="L7474" s="114"/>
      <c r="M7474" s="114">
        <v>6</v>
      </c>
      <c r="N7474" s="114" t="s">
        <v>28</v>
      </c>
      <c r="O7474" s="114">
        <v>0</v>
      </c>
      <c r="P7474" s="114">
        <v>0</v>
      </c>
      <c r="Q7474" s="114">
        <v>0</v>
      </c>
    </row>
    <row r="7475" spans="1:17">
      <c r="A7475" s="116">
        <v>42464</v>
      </c>
      <c r="B7475" s="114" t="s">
        <v>8598</v>
      </c>
      <c r="C7475" s="116">
        <v>42464</v>
      </c>
      <c r="D7475" s="114" t="s">
        <v>8598</v>
      </c>
      <c r="E7475" s="114" t="s">
        <v>3543</v>
      </c>
      <c r="F7475" s="114"/>
      <c r="G7475" s="114"/>
      <c r="H7475" s="114" t="s">
        <v>926</v>
      </c>
      <c r="I7475" s="114" t="s">
        <v>19</v>
      </c>
      <c r="J7475" s="114" t="s">
        <v>8599</v>
      </c>
      <c r="K7475" s="114"/>
      <c r="L7475" s="114" t="s">
        <v>20</v>
      </c>
      <c r="M7475" s="114">
        <v>-6</v>
      </c>
      <c r="N7475" s="114" t="s">
        <v>28</v>
      </c>
      <c r="O7475" s="114">
        <v>0</v>
      </c>
      <c r="P7475" s="114">
        <v>0</v>
      </c>
      <c r="Q7475" s="114">
        <v>0</v>
      </c>
    </row>
    <row r="7476" spans="1:17">
      <c r="A7476" s="116">
        <v>42480</v>
      </c>
      <c r="B7476" s="114" t="s">
        <v>8600</v>
      </c>
      <c r="C7476" s="116">
        <v>42480</v>
      </c>
      <c r="D7476" s="114" t="s">
        <v>8600</v>
      </c>
      <c r="E7476" s="114" t="s">
        <v>3543</v>
      </c>
      <c r="F7476" s="114"/>
      <c r="G7476" s="114"/>
      <c r="H7476" s="114" t="s">
        <v>926</v>
      </c>
      <c r="I7476" s="114" t="s">
        <v>19</v>
      </c>
      <c r="J7476" s="114" t="s">
        <v>8601</v>
      </c>
      <c r="K7476" s="114"/>
      <c r="L7476" s="114" t="s">
        <v>20</v>
      </c>
      <c r="M7476" s="114">
        <v>-6</v>
      </c>
      <c r="N7476" s="114" t="s">
        <v>28</v>
      </c>
      <c r="O7476" s="114">
        <v>0</v>
      </c>
      <c r="P7476" s="114">
        <v>0</v>
      </c>
      <c r="Q7476" s="114">
        <v>0</v>
      </c>
    </row>
    <row r="7477" spans="1:17" hidden="1">
      <c r="A7477" s="116">
        <v>42480</v>
      </c>
      <c r="B7477" s="114" t="s">
        <v>6936</v>
      </c>
      <c r="C7477" s="116">
        <v>42490</v>
      </c>
      <c r="D7477" s="114" t="s">
        <v>6937</v>
      </c>
      <c r="E7477" s="114" t="s">
        <v>3543</v>
      </c>
      <c r="F7477" s="114"/>
      <c r="G7477" s="114"/>
      <c r="H7477" s="114" t="s">
        <v>926</v>
      </c>
      <c r="I7477" s="114" t="s">
        <v>17</v>
      </c>
      <c r="J7477" s="114" t="s">
        <v>6938</v>
      </c>
      <c r="K7477" s="114" t="s">
        <v>21</v>
      </c>
      <c r="L7477" s="114"/>
      <c r="M7477" s="114">
        <v>6</v>
      </c>
      <c r="N7477" s="114" t="s">
        <v>28</v>
      </c>
      <c r="O7477" s="114">
        <v>0</v>
      </c>
      <c r="P7477" s="114">
        <v>0</v>
      </c>
      <c r="Q7477" s="114">
        <v>0</v>
      </c>
    </row>
    <row r="7478" spans="1:17">
      <c r="A7478" s="116">
        <v>42475</v>
      </c>
      <c r="B7478" s="114" t="s">
        <v>8602</v>
      </c>
      <c r="C7478" s="116">
        <v>42475</v>
      </c>
      <c r="D7478" s="114" t="s">
        <v>8602</v>
      </c>
      <c r="E7478" s="114" t="s">
        <v>3544</v>
      </c>
      <c r="F7478" s="114"/>
      <c r="G7478" s="114"/>
      <c r="H7478" s="114" t="s">
        <v>927</v>
      </c>
      <c r="I7478" s="114" t="s">
        <v>19</v>
      </c>
      <c r="J7478" s="114" t="s">
        <v>8603</v>
      </c>
      <c r="K7478" s="114" t="s">
        <v>21</v>
      </c>
      <c r="L7478" s="114"/>
      <c r="M7478" s="114">
        <v>4</v>
      </c>
      <c r="N7478" s="114" t="s">
        <v>28</v>
      </c>
      <c r="O7478" s="114">
        <v>0</v>
      </c>
      <c r="P7478" s="114">
        <v>0</v>
      </c>
      <c r="Q7478" s="114">
        <v>0</v>
      </c>
    </row>
    <row r="7479" spans="1:17" hidden="1">
      <c r="A7479" s="116">
        <v>42489</v>
      </c>
      <c r="B7479" s="114" t="s">
        <v>8463</v>
      </c>
      <c r="C7479" s="116">
        <v>42489</v>
      </c>
      <c r="D7479" s="114" t="s">
        <v>8463</v>
      </c>
      <c r="E7479" s="114" t="s">
        <v>3544</v>
      </c>
      <c r="F7479" s="114" t="s">
        <v>4337</v>
      </c>
      <c r="G7479" s="114" t="s">
        <v>8464</v>
      </c>
      <c r="H7479" s="114" t="s">
        <v>927</v>
      </c>
      <c r="I7479" s="114" t="s">
        <v>81</v>
      </c>
      <c r="J7479" s="114" t="s">
        <v>8465</v>
      </c>
      <c r="K7479" s="114"/>
      <c r="L7479" s="114" t="s">
        <v>20</v>
      </c>
      <c r="M7479" s="114">
        <v>-3</v>
      </c>
      <c r="N7479" s="114" t="s">
        <v>28</v>
      </c>
      <c r="O7479" s="114">
        <v>0</v>
      </c>
      <c r="P7479" s="114">
        <v>0</v>
      </c>
      <c r="Q7479" s="114">
        <v>0</v>
      </c>
    </row>
    <row r="7480" spans="1:17">
      <c r="A7480" s="116">
        <v>42475</v>
      </c>
      <c r="B7480" s="114" t="s">
        <v>8604</v>
      </c>
      <c r="C7480" s="116">
        <v>42475</v>
      </c>
      <c r="D7480" s="114" t="s">
        <v>8604</v>
      </c>
      <c r="E7480" s="114" t="s">
        <v>3544</v>
      </c>
      <c r="F7480" s="114"/>
      <c r="G7480" s="114"/>
      <c r="H7480" s="114" t="s">
        <v>927</v>
      </c>
      <c r="I7480" s="114" t="s">
        <v>19</v>
      </c>
      <c r="J7480" s="114" t="s">
        <v>8605</v>
      </c>
      <c r="K7480" s="114" t="s">
        <v>21</v>
      </c>
      <c r="L7480" s="114"/>
      <c r="M7480" s="114">
        <v>2</v>
      </c>
      <c r="N7480" s="114" t="s">
        <v>28</v>
      </c>
      <c r="O7480" s="114">
        <v>0</v>
      </c>
      <c r="P7480" s="114">
        <v>0</v>
      </c>
      <c r="Q7480" s="114">
        <v>0</v>
      </c>
    </row>
    <row r="7481" spans="1:17">
      <c r="A7481" s="116">
        <v>42475</v>
      </c>
      <c r="B7481" s="114" t="s">
        <v>8602</v>
      </c>
      <c r="C7481" s="116">
        <v>42475</v>
      </c>
      <c r="D7481" s="114" t="s">
        <v>8602</v>
      </c>
      <c r="E7481" s="114" t="s">
        <v>3544</v>
      </c>
      <c r="F7481" s="114"/>
      <c r="G7481" s="114"/>
      <c r="H7481" s="114" t="s">
        <v>927</v>
      </c>
      <c r="I7481" s="114" t="s">
        <v>19</v>
      </c>
      <c r="J7481" s="114" t="s">
        <v>8603</v>
      </c>
      <c r="K7481" s="114"/>
      <c r="L7481" s="114" t="s">
        <v>20</v>
      </c>
      <c r="M7481" s="114">
        <v>-4</v>
      </c>
      <c r="N7481" s="114" t="s">
        <v>28</v>
      </c>
      <c r="O7481" s="114">
        <v>0</v>
      </c>
      <c r="P7481" s="114">
        <v>0</v>
      </c>
      <c r="Q7481" s="114">
        <v>0</v>
      </c>
    </row>
    <row r="7482" spans="1:17">
      <c r="A7482" s="116">
        <v>42475</v>
      </c>
      <c r="B7482" s="114" t="s">
        <v>8604</v>
      </c>
      <c r="C7482" s="116">
        <v>42475</v>
      </c>
      <c r="D7482" s="114" t="s">
        <v>8604</v>
      </c>
      <c r="E7482" s="114" t="s">
        <v>3544</v>
      </c>
      <c r="F7482" s="114"/>
      <c r="G7482" s="114"/>
      <c r="H7482" s="114" t="s">
        <v>927</v>
      </c>
      <c r="I7482" s="114" t="s">
        <v>19</v>
      </c>
      <c r="J7482" s="114" t="s">
        <v>8605</v>
      </c>
      <c r="K7482" s="114"/>
      <c r="L7482" s="114" t="s">
        <v>20</v>
      </c>
      <c r="M7482" s="114">
        <v>-2</v>
      </c>
      <c r="N7482" s="114" t="s">
        <v>28</v>
      </c>
      <c r="O7482" s="114">
        <v>0</v>
      </c>
      <c r="P7482" s="114">
        <v>0</v>
      </c>
      <c r="Q7482" s="114">
        <v>0</v>
      </c>
    </row>
    <row r="7483" spans="1:17" hidden="1">
      <c r="A7483" s="116">
        <v>42475</v>
      </c>
      <c r="B7483" s="114" t="s">
        <v>6939</v>
      </c>
      <c r="C7483" s="116">
        <v>42490</v>
      </c>
      <c r="D7483" s="114" t="s">
        <v>6940</v>
      </c>
      <c r="E7483" s="114" t="s">
        <v>3544</v>
      </c>
      <c r="F7483" s="114"/>
      <c r="G7483" s="114"/>
      <c r="H7483" s="114" t="s">
        <v>927</v>
      </c>
      <c r="I7483" s="114" t="s">
        <v>17</v>
      </c>
      <c r="J7483" s="114" t="s">
        <v>6941</v>
      </c>
      <c r="K7483" s="114" t="s">
        <v>21</v>
      </c>
      <c r="L7483" s="114"/>
      <c r="M7483" s="114">
        <v>6</v>
      </c>
      <c r="N7483" s="114" t="s">
        <v>28</v>
      </c>
      <c r="O7483" s="114">
        <v>0</v>
      </c>
      <c r="P7483" s="114">
        <v>0</v>
      </c>
      <c r="Q7483" s="114">
        <v>0</v>
      </c>
    </row>
    <row r="7484" spans="1:17">
      <c r="A7484" s="116">
        <v>42488</v>
      </c>
      <c r="B7484" s="114" t="s">
        <v>8606</v>
      </c>
      <c r="C7484" s="116">
        <v>42488</v>
      </c>
      <c r="D7484" s="114" t="s">
        <v>8606</v>
      </c>
      <c r="E7484" s="114" t="s">
        <v>4117</v>
      </c>
      <c r="F7484" s="114"/>
      <c r="G7484" s="114"/>
      <c r="H7484" s="114" t="s">
        <v>4118</v>
      </c>
      <c r="I7484" s="114" t="s">
        <v>19</v>
      </c>
      <c r="J7484" s="114" t="s">
        <v>8607</v>
      </c>
      <c r="K7484" s="114" t="s">
        <v>21</v>
      </c>
      <c r="L7484" s="114"/>
      <c r="M7484" s="114">
        <v>6</v>
      </c>
      <c r="N7484" s="114" t="s">
        <v>28</v>
      </c>
      <c r="O7484" s="114">
        <v>0</v>
      </c>
      <c r="P7484" s="114">
        <v>0</v>
      </c>
      <c r="Q7484" s="114">
        <v>0</v>
      </c>
    </row>
    <row r="7485" spans="1:17" hidden="1">
      <c r="A7485" s="116">
        <v>42489</v>
      </c>
      <c r="B7485" s="114" t="s">
        <v>8463</v>
      </c>
      <c r="C7485" s="116">
        <v>42489</v>
      </c>
      <c r="D7485" s="114" t="s">
        <v>8463</v>
      </c>
      <c r="E7485" s="114" t="s">
        <v>4117</v>
      </c>
      <c r="F7485" s="114" t="s">
        <v>4337</v>
      </c>
      <c r="G7485" s="114" t="s">
        <v>8464</v>
      </c>
      <c r="H7485" s="114" t="s">
        <v>4118</v>
      </c>
      <c r="I7485" s="114" t="s">
        <v>81</v>
      </c>
      <c r="J7485" s="114" t="s">
        <v>8465</v>
      </c>
      <c r="K7485" s="114"/>
      <c r="L7485" s="114" t="s">
        <v>20</v>
      </c>
      <c r="M7485" s="114">
        <v>-4</v>
      </c>
      <c r="N7485" s="114" t="s">
        <v>28</v>
      </c>
      <c r="O7485" s="114">
        <v>0</v>
      </c>
      <c r="P7485" s="114">
        <v>0</v>
      </c>
      <c r="Q7485" s="114">
        <v>0</v>
      </c>
    </row>
    <row r="7486" spans="1:17">
      <c r="A7486" s="116">
        <v>42488</v>
      </c>
      <c r="B7486" s="114" t="s">
        <v>8608</v>
      </c>
      <c r="C7486" s="116">
        <v>42488</v>
      </c>
      <c r="D7486" s="114" t="s">
        <v>8608</v>
      </c>
      <c r="E7486" s="114" t="s">
        <v>4117</v>
      </c>
      <c r="F7486" s="114"/>
      <c r="G7486" s="114"/>
      <c r="H7486" s="114" t="s">
        <v>4118</v>
      </c>
      <c r="I7486" s="114" t="s">
        <v>19</v>
      </c>
      <c r="J7486" s="114" t="s">
        <v>8609</v>
      </c>
      <c r="K7486" s="114" t="s">
        <v>21</v>
      </c>
      <c r="L7486" s="114"/>
      <c r="M7486" s="114">
        <v>2</v>
      </c>
      <c r="N7486" s="114" t="s">
        <v>28</v>
      </c>
      <c r="O7486" s="114">
        <v>0</v>
      </c>
      <c r="P7486" s="114">
        <v>0</v>
      </c>
      <c r="Q7486" s="114">
        <v>0</v>
      </c>
    </row>
    <row r="7487" spans="1:17">
      <c r="A7487" s="116">
        <v>42488</v>
      </c>
      <c r="B7487" s="114" t="s">
        <v>8608</v>
      </c>
      <c r="C7487" s="116">
        <v>42488</v>
      </c>
      <c r="D7487" s="114" t="s">
        <v>8608</v>
      </c>
      <c r="E7487" s="114" t="s">
        <v>4117</v>
      </c>
      <c r="F7487" s="114"/>
      <c r="G7487" s="114"/>
      <c r="H7487" s="114" t="s">
        <v>4118</v>
      </c>
      <c r="I7487" s="114" t="s">
        <v>19</v>
      </c>
      <c r="J7487" s="114" t="s">
        <v>8609</v>
      </c>
      <c r="K7487" s="114"/>
      <c r="L7487" s="114" t="s">
        <v>20</v>
      </c>
      <c r="M7487" s="114">
        <v>-2</v>
      </c>
      <c r="N7487" s="114" t="s">
        <v>28</v>
      </c>
      <c r="O7487" s="114">
        <v>0</v>
      </c>
      <c r="P7487" s="114">
        <v>0</v>
      </c>
      <c r="Q7487" s="114">
        <v>0</v>
      </c>
    </row>
    <row r="7488" spans="1:17">
      <c r="A7488" s="116">
        <v>42488</v>
      </c>
      <c r="B7488" s="114" t="s">
        <v>8606</v>
      </c>
      <c r="C7488" s="116">
        <v>42488</v>
      </c>
      <c r="D7488" s="114" t="s">
        <v>8606</v>
      </c>
      <c r="E7488" s="114" t="s">
        <v>4117</v>
      </c>
      <c r="F7488" s="114"/>
      <c r="G7488" s="114"/>
      <c r="H7488" s="114" t="s">
        <v>4118</v>
      </c>
      <c r="I7488" s="114" t="s">
        <v>19</v>
      </c>
      <c r="J7488" s="114" t="s">
        <v>8607</v>
      </c>
      <c r="K7488" s="114"/>
      <c r="L7488" s="114" t="s">
        <v>20</v>
      </c>
      <c r="M7488" s="114">
        <v>-6</v>
      </c>
      <c r="N7488" s="114" t="s">
        <v>28</v>
      </c>
      <c r="O7488" s="114">
        <v>0</v>
      </c>
      <c r="P7488" s="114">
        <v>0</v>
      </c>
      <c r="Q7488" s="114">
        <v>0</v>
      </c>
    </row>
    <row r="7489" spans="1:17" hidden="1">
      <c r="A7489" s="116">
        <v>42488</v>
      </c>
      <c r="B7489" s="114" t="s">
        <v>6983</v>
      </c>
      <c r="C7489" s="116">
        <v>42490</v>
      </c>
      <c r="D7489" s="114" t="s">
        <v>6984</v>
      </c>
      <c r="E7489" s="114" t="s">
        <v>4117</v>
      </c>
      <c r="F7489" s="114"/>
      <c r="G7489" s="114"/>
      <c r="H7489" s="114" t="s">
        <v>4118</v>
      </c>
      <c r="I7489" s="114" t="s">
        <v>17</v>
      </c>
      <c r="J7489" s="114" t="s">
        <v>6985</v>
      </c>
      <c r="K7489" s="114" t="s">
        <v>21</v>
      </c>
      <c r="L7489" s="114"/>
      <c r="M7489" s="114">
        <v>8</v>
      </c>
      <c r="N7489" s="114" t="s">
        <v>28</v>
      </c>
      <c r="O7489" s="114">
        <v>0</v>
      </c>
      <c r="P7489" s="114">
        <v>0</v>
      </c>
      <c r="Q7489" s="114">
        <v>0</v>
      </c>
    </row>
    <row r="7490" spans="1:17" hidden="1">
      <c r="A7490" s="116">
        <v>42489</v>
      </c>
      <c r="B7490" s="114" t="s">
        <v>8585</v>
      </c>
      <c r="C7490" s="116">
        <v>42489</v>
      </c>
      <c r="D7490" s="114" t="s">
        <v>8585</v>
      </c>
      <c r="E7490" s="114" t="s">
        <v>3592</v>
      </c>
      <c r="F7490" s="114" t="s">
        <v>4337</v>
      </c>
      <c r="G7490" s="114" t="s">
        <v>8586</v>
      </c>
      <c r="H7490" s="114" t="s">
        <v>296</v>
      </c>
      <c r="I7490" s="114" t="s">
        <v>81</v>
      </c>
      <c r="J7490" s="114" t="s">
        <v>8587</v>
      </c>
      <c r="K7490" s="114"/>
      <c r="L7490" s="114" t="s">
        <v>20</v>
      </c>
      <c r="M7490" s="114">
        <v>-2</v>
      </c>
      <c r="N7490" s="114" t="s">
        <v>28</v>
      </c>
      <c r="O7490" s="114">
        <v>0</v>
      </c>
      <c r="P7490" s="114">
        <v>0</v>
      </c>
      <c r="Q7490" s="114">
        <v>0</v>
      </c>
    </row>
    <row r="7491" spans="1:17">
      <c r="A7491" s="116">
        <v>42479</v>
      </c>
      <c r="B7491" s="114" t="s">
        <v>8610</v>
      </c>
      <c r="C7491" s="116">
        <v>42479</v>
      </c>
      <c r="D7491" s="114" t="s">
        <v>8610</v>
      </c>
      <c r="E7491" s="114" t="s">
        <v>3625</v>
      </c>
      <c r="F7491" s="114"/>
      <c r="G7491" s="114"/>
      <c r="H7491" s="114" t="s">
        <v>107</v>
      </c>
      <c r="I7491" s="114" t="s">
        <v>19</v>
      </c>
      <c r="J7491" s="114" t="s">
        <v>8611</v>
      </c>
      <c r="K7491" s="114" t="s">
        <v>21</v>
      </c>
      <c r="L7491" s="114"/>
      <c r="M7491" s="114">
        <v>6</v>
      </c>
      <c r="N7491" s="114" t="s">
        <v>28</v>
      </c>
      <c r="O7491" s="114">
        <v>0</v>
      </c>
      <c r="P7491" s="114">
        <v>0</v>
      </c>
      <c r="Q7491" s="114">
        <v>0</v>
      </c>
    </row>
    <row r="7492" spans="1:17" hidden="1">
      <c r="A7492" s="116">
        <v>42489</v>
      </c>
      <c r="B7492" s="114" t="s">
        <v>8463</v>
      </c>
      <c r="C7492" s="116">
        <v>42489</v>
      </c>
      <c r="D7492" s="114" t="s">
        <v>8463</v>
      </c>
      <c r="E7492" s="114" t="s">
        <v>3625</v>
      </c>
      <c r="F7492" s="114" t="s">
        <v>4337</v>
      </c>
      <c r="G7492" s="114" t="s">
        <v>8464</v>
      </c>
      <c r="H7492" s="114" t="s">
        <v>107</v>
      </c>
      <c r="I7492" s="114" t="s">
        <v>81</v>
      </c>
      <c r="J7492" s="114" t="s">
        <v>8465</v>
      </c>
      <c r="K7492" s="114"/>
      <c r="L7492" s="114" t="s">
        <v>20</v>
      </c>
      <c r="M7492" s="114">
        <v>-8</v>
      </c>
      <c r="N7492" s="114" t="s">
        <v>28</v>
      </c>
      <c r="O7492" s="114">
        <v>0</v>
      </c>
      <c r="P7492" s="114">
        <v>0</v>
      </c>
      <c r="Q7492" s="114">
        <v>0</v>
      </c>
    </row>
    <row r="7493" spans="1:17">
      <c r="A7493" s="116">
        <v>42479</v>
      </c>
      <c r="B7493" s="114" t="s">
        <v>8612</v>
      </c>
      <c r="C7493" s="116">
        <v>42479</v>
      </c>
      <c r="D7493" s="114" t="s">
        <v>8612</v>
      </c>
      <c r="E7493" s="114" t="s">
        <v>3625</v>
      </c>
      <c r="F7493" s="114"/>
      <c r="G7493" s="114"/>
      <c r="H7493" s="114" t="s">
        <v>107</v>
      </c>
      <c r="I7493" s="114" t="s">
        <v>19</v>
      </c>
      <c r="J7493" s="114" t="s">
        <v>8613</v>
      </c>
      <c r="K7493" s="114" t="s">
        <v>21</v>
      </c>
      <c r="L7493" s="114"/>
      <c r="M7493" s="114">
        <v>2</v>
      </c>
      <c r="N7493" s="114" t="s">
        <v>28</v>
      </c>
      <c r="O7493" s="114">
        <v>0</v>
      </c>
      <c r="P7493" s="114">
        <v>0</v>
      </c>
      <c r="Q7493" s="114">
        <v>0</v>
      </c>
    </row>
    <row r="7494" spans="1:17" hidden="1">
      <c r="A7494" s="116">
        <v>42489</v>
      </c>
      <c r="B7494" s="114" t="s">
        <v>8585</v>
      </c>
      <c r="C7494" s="116">
        <v>42489</v>
      </c>
      <c r="D7494" s="114" t="s">
        <v>8585</v>
      </c>
      <c r="E7494" s="114" t="s">
        <v>3625</v>
      </c>
      <c r="F7494" s="114" t="s">
        <v>4337</v>
      </c>
      <c r="G7494" s="114" t="s">
        <v>8586</v>
      </c>
      <c r="H7494" s="114" t="s">
        <v>107</v>
      </c>
      <c r="I7494" s="114" t="s">
        <v>81</v>
      </c>
      <c r="J7494" s="114" t="s">
        <v>8587</v>
      </c>
      <c r="K7494" s="114"/>
      <c r="L7494" s="114" t="s">
        <v>20</v>
      </c>
      <c r="M7494" s="114">
        <v>-3</v>
      </c>
      <c r="N7494" s="114" t="s">
        <v>28</v>
      </c>
      <c r="O7494" s="114">
        <v>0</v>
      </c>
      <c r="P7494" s="114">
        <v>0</v>
      </c>
      <c r="Q7494" s="114">
        <v>0</v>
      </c>
    </row>
    <row r="7495" spans="1:17">
      <c r="A7495" s="116">
        <v>42479</v>
      </c>
      <c r="B7495" s="114" t="s">
        <v>8610</v>
      </c>
      <c r="C7495" s="116">
        <v>42479</v>
      </c>
      <c r="D7495" s="114" t="s">
        <v>8610</v>
      </c>
      <c r="E7495" s="114" t="s">
        <v>3625</v>
      </c>
      <c r="F7495" s="114"/>
      <c r="G7495" s="114"/>
      <c r="H7495" s="114" t="s">
        <v>107</v>
      </c>
      <c r="I7495" s="114" t="s">
        <v>19</v>
      </c>
      <c r="J7495" s="114" t="s">
        <v>8611</v>
      </c>
      <c r="K7495" s="114"/>
      <c r="L7495" s="114" t="s">
        <v>20</v>
      </c>
      <c r="M7495" s="114">
        <v>-6</v>
      </c>
      <c r="N7495" s="114" t="s">
        <v>28</v>
      </c>
      <c r="O7495" s="114">
        <v>0</v>
      </c>
      <c r="P7495" s="114">
        <v>0</v>
      </c>
      <c r="Q7495" s="114">
        <v>0</v>
      </c>
    </row>
    <row r="7496" spans="1:17">
      <c r="A7496" s="116">
        <v>42479</v>
      </c>
      <c r="B7496" s="114" t="s">
        <v>8612</v>
      </c>
      <c r="C7496" s="116">
        <v>42479</v>
      </c>
      <c r="D7496" s="114" t="s">
        <v>8612</v>
      </c>
      <c r="E7496" s="114" t="s">
        <v>3625</v>
      </c>
      <c r="F7496" s="114"/>
      <c r="G7496" s="114"/>
      <c r="H7496" s="114" t="s">
        <v>107</v>
      </c>
      <c r="I7496" s="114" t="s">
        <v>19</v>
      </c>
      <c r="J7496" s="114" t="s">
        <v>8613</v>
      </c>
      <c r="K7496" s="114"/>
      <c r="L7496" s="114" t="s">
        <v>20</v>
      </c>
      <c r="M7496" s="114">
        <v>-2</v>
      </c>
      <c r="N7496" s="114" t="s">
        <v>28</v>
      </c>
      <c r="O7496" s="114">
        <v>0</v>
      </c>
      <c r="P7496" s="114">
        <v>0</v>
      </c>
      <c r="Q7496" s="114">
        <v>0</v>
      </c>
    </row>
    <row r="7497" spans="1:17" hidden="1">
      <c r="A7497" s="116">
        <v>42479</v>
      </c>
      <c r="B7497" s="114" t="s">
        <v>7057</v>
      </c>
      <c r="C7497" s="116">
        <v>42490</v>
      </c>
      <c r="D7497" s="114" t="s">
        <v>7058</v>
      </c>
      <c r="E7497" s="114" t="s">
        <v>3625</v>
      </c>
      <c r="F7497" s="114"/>
      <c r="G7497" s="114"/>
      <c r="H7497" s="114" t="s">
        <v>107</v>
      </c>
      <c r="I7497" s="114" t="s">
        <v>17</v>
      </c>
      <c r="J7497" s="114" t="s">
        <v>7059</v>
      </c>
      <c r="K7497" s="114" t="s">
        <v>21</v>
      </c>
      <c r="L7497" s="114"/>
      <c r="M7497" s="114">
        <v>8</v>
      </c>
      <c r="N7497" s="114" t="s">
        <v>28</v>
      </c>
      <c r="O7497" s="114">
        <v>0</v>
      </c>
      <c r="P7497" s="114">
        <v>0</v>
      </c>
      <c r="Q7497" s="114">
        <v>0</v>
      </c>
    </row>
    <row r="7498" spans="1:17">
      <c r="A7498" s="116">
        <v>42473</v>
      </c>
      <c r="B7498" s="114" t="s">
        <v>8614</v>
      </c>
      <c r="C7498" s="116">
        <v>42473</v>
      </c>
      <c r="D7498" s="114" t="s">
        <v>8614</v>
      </c>
      <c r="E7498" s="114" t="s">
        <v>3626</v>
      </c>
      <c r="F7498" s="114"/>
      <c r="G7498" s="114"/>
      <c r="H7498" s="114" t="s">
        <v>242</v>
      </c>
      <c r="I7498" s="114" t="s">
        <v>19</v>
      </c>
      <c r="J7498" s="114" t="s">
        <v>8615</v>
      </c>
      <c r="K7498" s="114" t="s">
        <v>21</v>
      </c>
      <c r="L7498" s="114"/>
      <c r="M7498" s="114">
        <v>6</v>
      </c>
      <c r="N7498" s="114" t="s">
        <v>28</v>
      </c>
      <c r="O7498" s="114">
        <v>0</v>
      </c>
      <c r="P7498" s="114">
        <v>0</v>
      </c>
      <c r="Q7498" s="114">
        <v>0</v>
      </c>
    </row>
    <row r="7499" spans="1:17" hidden="1">
      <c r="A7499" s="116">
        <v>42489</v>
      </c>
      <c r="B7499" s="114" t="s">
        <v>8463</v>
      </c>
      <c r="C7499" s="116">
        <v>42489</v>
      </c>
      <c r="D7499" s="114" t="s">
        <v>8463</v>
      </c>
      <c r="E7499" s="114" t="s">
        <v>3626</v>
      </c>
      <c r="F7499" s="114" t="s">
        <v>4337</v>
      </c>
      <c r="G7499" s="114" t="s">
        <v>8464</v>
      </c>
      <c r="H7499" s="114" t="s">
        <v>242</v>
      </c>
      <c r="I7499" s="114" t="s">
        <v>81</v>
      </c>
      <c r="J7499" s="114" t="s">
        <v>8465</v>
      </c>
      <c r="K7499" s="114"/>
      <c r="L7499" s="114" t="s">
        <v>20</v>
      </c>
      <c r="M7499" s="114">
        <v>-8</v>
      </c>
      <c r="N7499" s="114" t="s">
        <v>28</v>
      </c>
      <c r="O7499" s="114">
        <v>0</v>
      </c>
      <c r="P7499" s="114">
        <v>0</v>
      </c>
      <c r="Q7499" s="114">
        <v>0</v>
      </c>
    </row>
    <row r="7500" spans="1:17">
      <c r="A7500" s="116">
        <v>42473</v>
      </c>
      <c r="B7500" s="114" t="s">
        <v>8616</v>
      </c>
      <c r="C7500" s="116">
        <v>42473</v>
      </c>
      <c r="D7500" s="114" t="s">
        <v>8616</v>
      </c>
      <c r="E7500" s="114" t="s">
        <v>3626</v>
      </c>
      <c r="F7500" s="114"/>
      <c r="G7500" s="114"/>
      <c r="H7500" s="114" t="s">
        <v>242</v>
      </c>
      <c r="I7500" s="114" t="s">
        <v>19</v>
      </c>
      <c r="J7500" s="114" t="s">
        <v>8617</v>
      </c>
      <c r="K7500" s="114" t="s">
        <v>21</v>
      </c>
      <c r="L7500" s="114"/>
      <c r="M7500" s="114">
        <v>2</v>
      </c>
      <c r="N7500" s="114" t="s">
        <v>28</v>
      </c>
      <c r="O7500" s="114">
        <v>0</v>
      </c>
      <c r="P7500" s="114">
        <v>0</v>
      </c>
      <c r="Q7500" s="114">
        <v>0</v>
      </c>
    </row>
    <row r="7501" spans="1:17" hidden="1">
      <c r="A7501" s="116">
        <v>42489</v>
      </c>
      <c r="B7501" s="114" t="s">
        <v>8585</v>
      </c>
      <c r="C7501" s="116">
        <v>42489</v>
      </c>
      <c r="D7501" s="114" t="s">
        <v>8585</v>
      </c>
      <c r="E7501" s="114" t="s">
        <v>3626</v>
      </c>
      <c r="F7501" s="114" t="s">
        <v>4337</v>
      </c>
      <c r="G7501" s="114" t="s">
        <v>8586</v>
      </c>
      <c r="H7501" s="114" t="s">
        <v>242</v>
      </c>
      <c r="I7501" s="114" t="s">
        <v>81</v>
      </c>
      <c r="J7501" s="114" t="s">
        <v>8587</v>
      </c>
      <c r="K7501" s="114"/>
      <c r="L7501" s="114" t="s">
        <v>20</v>
      </c>
      <c r="M7501" s="114">
        <v>-2</v>
      </c>
      <c r="N7501" s="114" t="s">
        <v>28</v>
      </c>
      <c r="O7501" s="114">
        <v>0</v>
      </c>
      <c r="P7501" s="114">
        <v>0</v>
      </c>
      <c r="Q7501" s="114">
        <v>0</v>
      </c>
    </row>
    <row r="7502" spans="1:17">
      <c r="A7502" s="116">
        <v>42473</v>
      </c>
      <c r="B7502" s="114" t="s">
        <v>8616</v>
      </c>
      <c r="C7502" s="116">
        <v>42473</v>
      </c>
      <c r="D7502" s="114" t="s">
        <v>8616</v>
      </c>
      <c r="E7502" s="114" t="s">
        <v>3626</v>
      </c>
      <c r="F7502" s="114"/>
      <c r="G7502" s="114"/>
      <c r="H7502" s="114" t="s">
        <v>242</v>
      </c>
      <c r="I7502" s="114" t="s">
        <v>19</v>
      </c>
      <c r="J7502" s="114" t="s">
        <v>8617</v>
      </c>
      <c r="K7502" s="114"/>
      <c r="L7502" s="114" t="s">
        <v>20</v>
      </c>
      <c r="M7502" s="114">
        <v>-2</v>
      </c>
      <c r="N7502" s="114" t="s">
        <v>28</v>
      </c>
      <c r="O7502" s="114">
        <v>0</v>
      </c>
      <c r="P7502" s="114">
        <v>0</v>
      </c>
      <c r="Q7502" s="114">
        <v>0</v>
      </c>
    </row>
    <row r="7503" spans="1:17">
      <c r="A7503" s="116">
        <v>42473</v>
      </c>
      <c r="B7503" s="114" t="s">
        <v>8614</v>
      </c>
      <c r="C7503" s="116">
        <v>42473</v>
      </c>
      <c r="D7503" s="114" t="s">
        <v>8614</v>
      </c>
      <c r="E7503" s="114" t="s">
        <v>3626</v>
      </c>
      <c r="F7503" s="114"/>
      <c r="G7503" s="114"/>
      <c r="H7503" s="114" t="s">
        <v>242</v>
      </c>
      <c r="I7503" s="114" t="s">
        <v>19</v>
      </c>
      <c r="J7503" s="114" t="s">
        <v>8615</v>
      </c>
      <c r="K7503" s="114"/>
      <c r="L7503" s="114" t="s">
        <v>20</v>
      </c>
      <c r="M7503" s="114">
        <v>-6</v>
      </c>
      <c r="N7503" s="114" t="s">
        <v>28</v>
      </c>
      <c r="O7503" s="114">
        <v>0</v>
      </c>
      <c r="P7503" s="114">
        <v>0</v>
      </c>
      <c r="Q7503" s="114">
        <v>0</v>
      </c>
    </row>
    <row r="7504" spans="1:17" hidden="1">
      <c r="A7504" s="116">
        <v>42473</v>
      </c>
      <c r="B7504" s="114" t="s">
        <v>7052</v>
      </c>
      <c r="C7504" s="116">
        <v>42490</v>
      </c>
      <c r="D7504" s="114" t="s">
        <v>7053</v>
      </c>
      <c r="E7504" s="114" t="s">
        <v>3626</v>
      </c>
      <c r="F7504" s="114"/>
      <c r="G7504" s="114"/>
      <c r="H7504" s="114" t="s">
        <v>242</v>
      </c>
      <c r="I7504" s="114" t="s">
        <v>17</v>
      </c>
      <c r="J7504" s="114" t="s">
        <v>7054</v>
      </c>
      <c r="K7504" s="114" t="s">
        <v>21</v>
      </c>
      <c r="L7504" s="114"/>
      <c r="M7504" s="114">
        <v>8</v>
      </c>
      <c r="N7504" s="114" t="s">
        <v>28</v>
      </c>
      <c r="O7504" s="114">
        <v>0</v>
      </c>
      <c r="P7504" s="114">
        <v>0</v>
      </c>
      <c r="Q7504" s="114">
        <v>0</v>
      </c>
    </row>
    <row r="7505" spans="1:17">
      <c r="A7505" s="116">
        <v>42474</v>
      </c>
      <c r="B7505" s="114" t="s">
        <v>8618</v>
      </c>
      <c r="C7505" s="116">
        <v>42474</v>
      </c>
      <c r="D7505" s="114" t="s">
        <v>8618</v>
      </c>
      <c r="E7505" s="114" t="s">
        <v>3627</v>
      </c>
      <c r="F7505" s="114"/>
      <c r="G7505" s="114"/>
      <c r="H7505" s="114" t="s">
        <v>231</v>
      </c>
      <c r="I7505" s="114" t="s">
        <v>19</v>
      </c>
      <c r="J7505" s="114" t="s">
        <v>8619</v>
      </c>
      <c r="K7505" s="114" t="s">
        <v>21</v>
      </c>
      <c r="L7505" s="114"/>
      <c r="M7505" s="114">
        <v>4</v>
      </c>
      <c r="N7505" s="114" t="s">
        <v>28</v>
      </c>
      <c r="O7505" s="114">
        <v>0</v>
      </c>
      <c r="P7505" s="114">
        <v>0</v>
      </c>
      <c r="Q7505" s="114">
        <v>0</v>
      </c>
    </row>
    <row r="7506" spans="1:17">
      <c r="A7506" s="116">
        <v>42487</v>
      </c>
      <c r="B7506" s="114" t="s">
        <v>8620</v>
      </c>
      <c r="C7506" s="116">
        <v>42487</v>
      </c>
      <c r="D7506" s="114" t="s">
        <v>8620</v>
      </c>
      <c r="E7506" s="114" t="s">
        <v>3627</v>
      </c>
      <c r="F7506" s="114"/>
      <c r="G7506" s="114"/>
      <c r="H7506" s="114" t="s">
        <v>231</v>
      </c>
      <c r="I7506" s="114" t="s">
        <v>19</v>
      </c>
      <c r="J7506" s="114" t="s">
        <v>8621</v>
      </c>
      <c r="K7506" s="114"/>
      <c r="L7506" s="114" t="s">
        <v>20</v>
      </c>
      <c r="M7506" s="114">
        <v>-4</v>
      </c>
      <c r="N7506" s="114" t="s">
        <v>28</v>
      </c>
      <c r="O7506" s="114">
        <v>0</v>
      </c>
      <c r="P7506" s="114">
        <v>0</v>
      </c>
      <c r="Q7506" s="114">
        <v>0</v>
      </c>
    </row>
    <row r="7507" spans="1:17">
      <c r="A7507" s="116">
        <v>42487</v>
      </c>
      <c r="B7507" s="114" t="s">
        <v>8622</v>
      </c>
      <c r="C7507" s="116">
        <v>42487</v>
      </c>
      <c r="D7507" s="114" t="s">
        <v>8622</v>
      </c>
      <c r="E7507" s="114" t="s">
        <v>3627</v>
      </c>
      <c r="F7507" s="114"/>
      <c r="G7507" s="114"/>
      <c r="H7507" s="114" t="s">
        <v>231</v>
      </c>
      <c r="I7507" s="114" t="s">
        <v>19</v>
      </c>
      <c r="J7507" s="114" t="s">
        <v>8623</v>
      </c>
      <c r="K7507" s="114" t="s">
        <v>21</v>
      </c>
      <c r="L7507" s="114"/>
      <c r="M7507" s="114">
        <v>4</v>
      </c>
      <c r="N7507" s="114" t="s">
        <v>28</v>
      </c>
      <c r="O7507" s="114">
        <v>0</v>
      </c>
      <c r="P7507" s="114">
        <v>0</v>
      </c>
      <c r="Q7507" s="114">
        <v>0</v>
      </c>
    </row>
    <row r="7508" spans="1:17">
      <c r="A7508" s="116">
        <v>42487</v>
      </c>
      <c r="B7508" s="114" t="s">
        <v>8624</v>
      </c>
      <c r="C7508" s="116">
        <v>42487</v>
      </c>
      <c r="D7508" s="114" t="s">
        <v>8624</v>
      </c>
      <c r="E7508" s="114" t="s">
        <v>3627</v>
      </c>
      <c r="F7508" s="114"/>
      <c r="G7508" s="114"/>
      <c r="H7508" s="114" t="s">
        <v>231</v>
      </c>
      <c r="I7508" s="114" t="s">
        <v>19</v>
      </c>
      <c r="J7508" s="114" t="s">
        <v>8625</v>
      </c>
      <c r="K7508" s="114" t="s">
        <v>21</v>
      </c>
      <c r="L7508" s="114"/>
      <c r="M7508" s="114">
        <v>4</v>
      </c>
      <c r="N7508" s="114" t="s">
        <v>28</v>
      </c>
      <c r="O7508" s="114">
        <v>0</v>
      </c>
      <c r="P7508" s="114">
        <v>0</v>
      </c>
      <c r="Q7508" s="114">
        <v>0</v>
      </c>
    </row>
    <row r="7509" spans="1:17" hidden="1">
      <c r="A7509" s="116">
        <v>42489</v>
      </c>
      <c r="B7509" s="114" t="s">
        <v>8463</v>
      </c>
      <c r="C7509" s="116">
        <v>42489</v>
      </c>
      <c r="D7509" s="114" t="s">
        <v>8463</v>
      </c>
      <c r="E7509" s="114" t="s">
        <v>3627</v>
      </c>
      <c r="F7509" s="114" t="s">
        <v>4337</v>
      </c>
      <c r="G7509" s="114" t="s">
        <v>8464</v>
      </c>
      <c r="H7509" s="114" t="s">
        <v>231</v>
      </c>
      <c r="I7509" s="114" t="s">
        <v>81</v>
      </c>
      <c r="J7509" s="114" t="s">
        <v>8465</v>
      </c>
      <c r="K7509" s="114"/>
      <c r="L7509" s="114" t="s">
        <v>20</v>
      </c>
      <c r="M7509" s="114">
        <v>-9</v>
      </c>
      <c r="N7509" s="114" t="s">
        <v>28</v>
      </c>
      <c r="O7509" s="114">
        <v>0</v>
      </c>
      <c r="P7509" s="114">
        <v>0</v>
      </c>
      <c r="Q7509" s="114">
        <v>0</v>
      </c>
    </row>
    <row r="7510" spans="1:17">
      <c r="A7510" s="116">
        <v>42487</v>
      </c>
      <c r="B7510" s="114" t="s">
        <v>8626</v>
      </c>
      <c r="C7510" s="116">
        <v>42487</v>
      </c>
      <c r="D7510" s="114" t="s">
        <v>8626</v>
      </c>
      <c r="E7510" s="114" t="s">
        <v>3627</v>
      </c>
      <c r="F7510" s="114"/>
      <c r="G7510" s="114"/>
      <c r="H7510" s="114" t="s">
        <v>231</v>
      </c>
      <c r="I7510" s="114" t="s">
        <v>19</v>
      </c>
      <c r="J7510" s="114" t="s">
        <v>8627</v>
      </c>
      <c r="K7510" s="114" t="s">
        <v>21</v>
      </c>
      <c r="L7510" s="114"/>
      <c r="M7510" s="114">
        <v>2</v>
      </c>
      <c r="N7510" s="114" t="s">
        <v>28</v>
      </c>
      <c r="O7510" s="114">
        <v>0</v>
      </c>
      <c r="P7510" s="114">
        <v>0</v>
      </c>
      <c r="Q7510" s="114">
        <v>0</v>
      </c>
    </row>
    <row r="7511" spans="1:17" hidden="1">
      <c r="A7511" s="116">
        <v>42489</v>
      </c>
      <c r="B7511" s="114" t="s">
        <v>8585</v>
      </c>
      <c r="C7511" s="116">
        <v>42489</v>
      </c>
      <c r="D7511" s="114" t="s">
        <v>8585</v>
      </c>
      <c r="E7511" s="114" t="s">
        <v>3627</v>
      </c>
      <c r="F7511" s="114" t="s">
        <v>4337</v>
      </c>
      <c r="G7511" s="114" t="s">
        <v>8586</v>
      </c>
      <c r="H7511" s="114" t="s">
        <v>231</v>
      </c>
      <c r="I7511" s="114" t="s">
        <v>81</v>
      </c>
      <c r="J7511" s="114" t="s">
        <v>8587</v>
      </c>
      <c r="K7511" s="114"/>
      <c r="L7511" s="114" t="s">
        <v>20</v>
      </c>
      <c r="M7511" s="114">
        <v>-3</v>
      </c>
      <c r="N7511" s="114" t="s">
        <v>28</v>
      </c>
      <c r="O7511" s="114">
        <v>0</v>
      </c>
      <c r="P7511" s="114">
        <v>0</v>
      </c>
      <c r="Q7511" s="114">
        <v>0</v>
      </c>
    </row>
    <row r="7512" spans="1:17">
      <c r="A7512" s="116">
        <v>42474</v>
      </c>
      <c r="B7512" s="114" t="s">
        <v>8628</v>
      </c>
      <c r="C7512" s="116">
        <v>42474</v>
      </c>
      <c r="D7512" s="114" t="s">
        <v>8628</v>
      </c>
      <c r="E7512" s="114" t="s">
        <v>3627</v>
      </c>
      <c r="F7512" s="114"/>
      <c r="G7512" s="114"/>
      <c r="H7512" s="114" t="s">
        <v>231</v>
      </c>
      <c r="I7512" s="114" t="s">
        <v>19</v>
      </c>
      <c r="J7512" s="114" t="s">
        <v>8629</v>
      </c>
      <c r="K7512" s="114" t="s">
        <v>21</v>
      </c>
      <c r="L7512" s="114"/>
      <c r="M7512" s="114">
        <v>2</v>
      </c>
      <c r="N7512" s="114" t="s">
        <v>28</v>
      </c>
      <c r="O7512" s="114">
        <v>0</v>
      </c>
      <c r="P7512" s="114">
        <v>0</v>
      </c>
      <c r="Q7512" s="114">
        <v>0</v>
      </c>
    </row>
    <row r="7513" spans="1:17">
      <c r="A7513" s="116">
        <v>42474</v>
      </c>
      <c r="B7513" s="114" t="s">
        <v>8628</v>
      </c>
      <c r="C7513" s="116">
        <v>42474</v>
      </c>
      <c r="D7513" s="114" t="s">
        <v>8628</v>
      </c>
      <c r="E7513" s="114" t="s">
        <v>3627</v>
      </c>
      <c r="F7513" s="114"/>
      <c r="G7513" s="114"/>
      <c r="H7513" s="114" t="s">
        <v>231</v>
      </c>
      <c r="I7513" s="114" t="s">
        <v>19</v>
      </c>
      <c r="J7513" s="114" t="s">
        <v>8629</v>
      </c>
      <c r="K7513" s="114"/>
      <c r="L7513" s="114" t="s">
        <v>20</v>
      </c>
      <c r="M7513" s="114">
        <v>-2</v>
      </c>
      <c r="N7513" s="114" t="s">
        <v>28</v>
      </c>
      <c r="O7513" s="114">
        <v>0</v>
      </c>
      <c r="P7513" s="114">
        <v>0</v>
      </c>
      <c r="Q7513" s="114">
        <v>0</v>
      </c>
    </row>
    <row r="7514" spans="1:17">
      <c r="A7514" s="116">
        <v>42474</v>
      </c>
      <c r="B7514" s="114" t="s">
        <v>8618</v>
      </c>
      <c r="C7514" s="116">
        <v>42474</v>
      </c>
      <c r="D7514" s="114" t="s">
        <v>8618</v>
      </c>
      <c r="E7514" s="114" t="s">
        <v>3627</v>
      </c>
      <c r="F7514" s="114"/>
      <c r="G7514" s="114"/>
      <c r="H7514" s="114" t="s">
        <v>231</v>
      </c>
      <c r="I7514" s="114" t="s">
        <v>19</v>
      </c>
      <c r="J7514" s="114" t="s">
        <v>8619</v>
      </c>
      <c r="K7514" s="114"/>
      <c r="L7514" s="114" t="s">
        <v>20</v>
      </c>
      <c r="M7514" s="114">
        <v>-4</v>
      </c>
      <c r="N7514" s="114" t="s">
        <v>28</v>
      </c>
      <c r="O7514" s="114">
        <v>0</v>
      </c>
      <c r="P7514" s="114">
        <v>0</v>
      </c>
      <c r="Q7514" s="114">
        <v>0</v>
      </c>
    </row>
    <row r="7515" spans="1:17" hidden="1">
      <c r="A7515" s="116">
        <v>42474</v>
      </c>
      <c r="B7515" s="114" t="s">
        <v>7046</v>
      </c>
      <c r="C7515" s="116">
        <v>42490</v>
      </c>
      <c r="D7515" s="114" t="s">
        <v>7047</v>
      </c>
      <c r="E7515" s="114" t="s">
        <v>3627</v>
      </c>
      <c r="F7515" s="114"/>
      <c r="G7515" s="114"/>
      <c r="H7515" s="114" t="s">
        <v>231</v>
      </c>
      <c r="I7515" s="114" t="s">
        <v>17</v>
      </c>
      <c r="J7515" s="114" t="s">
        <v>7048</v>
      </c>
      <c r="K7515" s="114" t="s">
        <v>21</v>
      </c>
      <c r="L7515" s="114"/>
      <c r="M7515" s="114">
        <v>6</v>
      </c>
      <c r="N7515" s="114" t="s">
        <v>28</v>
      </c>
      <c r="O7515" s="114">
        <v>0</v>
      </c>
      <c r="P7515" s="114">
        <v>0</v>
      </c>
      <c r="Q7515" s="114">
        <v>0</v>
      </c>
    </row>
    <row r="7516" spans="1:17">
      <c r="A7516" s="116">
        <v>42487</v>
      </c>
      <c r="B7516" s="114" t="s">
        <v>8626</v>
      </c>
      <c r="C7516" s="116">
        <v>42487</v>
      </c>
      <c r="D7516" s="114" t="s">
        <v>8626</v>
      </c>
      <c r="E7516" s="114" t="s">
        <v>3627</v>
      </c>
      <c r="F7516" s="114"/>
      <c r="G7516" s="114"/>
      <c r="H7516" s="114" t="s">
        <v>231</v>
      </c>
      <c r="I7516" s="114" t="s">
        <v>19</v>
      </c>
      <c r="J7516" s="114" t="s">
        <v>8627</v>
      </c>
      <c r="K7516" s="114"/>
      <c r="L7516" s="114" t="s">
        <v>20</v>
      </c>
      <c r="M7516" s="114">
        <v>-2</v>
      </c>
      <c r="N7516" s="114" t="s">
        <v>28</v>
      </c>
      <c r="O7516" s="114">
        <v>0</v>
      </c>
      <c r="P7516" s="114">
        <v>0</v>
      </c>
      <c r="Q7516" s="114">
        <v>0</v>
      </c>
    </row>
    <row r="7517" spans="1:17">
      <c r="A7517" s="116">
        <v>42487</v>
      </c>
      <c r="B7517" s="114" t="s">
        <v>8624</v>
      </c>
      <c r="C7517" s="116">
        <v>42487</v>
      </c>
      <c r="D7517" s="114" t="s">
        <v>8624</v>
      </c>
      <c r="E7517" s="114" t="s">
        <v>3627</v>
      </c>
      <c r="F7517" s="114"/>
      <c r="G7517" s="114"/>
      <c r="H7517" s="114" t="s">
        <v>231</v>
      </c>
      <c r="I7517" s="114" t="s">
        <v>19</v>
      </c>
      <c r="J7517" s="114" t="s">
        <v>8625</v>
      </c>
      <c r="K7517" s="114"/>
      <c r="L7517" s="114" t="s">
        <v>20</v>
      </c>
      <c r="M7517" s="114">
        <v>-4</v>
      </c>
      <c r="N7517" s="114" t="s">
        <v>28</v>
      </c>
      <c r="O7517" s="114">
        <v>0</v>
      </c>
      <c r="P7517" s="114">
        <v>0</v>
      </c>
      <c r="Q7517" s="114">
        <v>0</v>
      </c>
    </row>
    <row r="7518" spans="1:17" hidden="1">
      <c r="A7518" s="116">
        <v>42487</v>
      </c>
      <c r="B7518" s="114" t="s">
        <v>7060</v>
      </c>
      <c r="C7518" s="116">
        <v>42490</v>
      </c>
      <c r="D7518" s="114" t="s">
        <v>7061</v>
      </c>
      <c r="E7518" s="114" t="s">
        <v>3627</v>
      </c>
      <c r="F7518" s="114"/>
      <c r="G7518" s="114"/>
      <c r="H7518" s="114" t="s">
        <v>231</v>
      </c>
      <c r="I7518" s="114" t="s">
        <v>17</v>
      </c>
      <c r="J7518" s="114" t="s">
        <v>7062</v>
      </c>
      <c r="K7518" s="114" t="s">
        <v>21</v>
      </c>
      <c r="L7518" s="114"/>
      <c r="M7518" s="114">
        <v>6</v>
      </c>
      <c r="N7518" s="114" t="s">
        <v>28</v>
      </c>
      <c r="O7518" s="114">
        <v>0</v>
      </c>
      <c r="P7518" s="114">
        <v>0</v>
      </c>
      <c r="Q7518" s="114">
        <v>0</v>
      </c>
    </row>
    <row r="7519" spans="1:17">
      <c r="A7519" s="116">
        <v>42487</v>
      </c>
      <c r="B7519" s="114" t="s">
        <v>8622</v>
      </c>
      <c r="C7519" s="116">
        <v>42487</v>
      </c>
      <c r="D7519" s="114" t="s">
        <v>8622</v>
      </c>
      <c r="E7519" s="114" t="s">
        <v>3627</v>
      </c>
      <c r="F7519" s="114"/>
      <c r="G7519" s="114"/>
      <c r="H7519" s="114" t="s">
        <v>231</v>
      </c>
      <c r="I7519" s="114" t="s">
        <v>19</v>
      </c>
      <c r="J7519" s="114" t="s">
        <v>8623</v>
      </c>
      <c r="K7519" s="114"/>
      <c r="L7519" s="114" t="s">
        <v>20</v>
      </c>
      <c r="M7519" s="114">
        <v>-4</v>
      </c>
      <c r="N7519" s="114" t="s">
        <v>28</v>
      </c>
      <c r="O7519" s="114">
        <v>0</v>
      </c>
      <c r="P7519" s="114">
        <v>0</v>
      </c>
      <c r="Q7519" s="114">
        <v>0</v>
      </c>
    </row>
    <row r="7520" spans="1:17">
      <c r="A7520" s="116">
        <v>42487</v>
      </c>
      <c r="B7520" s="114" t="s">
        <v>8620</v>
      </c>
      <c r="C7520" s="116">
        <v>42487</v>
      </c>
      <c r="D7520" s="114" t="s">
        <v>8620</v>
      </c>
      <c r="E7520" s="114" t="s">
        <v>3627</v>
      </c>
      <c r="F7520" s="114"/>
      <c r="G7520" s="114"/>
      <c r="H7520" s="114" t="s">
        <v>231</v>
      </c>
      <c r="I7520" s="114" t="s">
        <v>19</v>
      </c>
      <c r="J7520" s="114" t="s">
        <v>8621</v>
      </c>
      <c r="K7520" s="114" t="s">
        <v>21</v>
      </c>
      <c r="L7520" s="114"/>
      <c r="M7520" s="114">
        <v>4</v>
      </c>
      <c r="N7520" s="114" t="s">
        <v>28</v>
      </c>
      <c r="O7520" s="114">
        <v>0</v>
      </c>
      <c r="P7520" s="114">
        <v>0</v>
      </c>
      <c r="Q7520" s="114">
        <v>0</v>
      </c>
    </row>
    <row r="7521" spans="1:17">
      <c r="A7521" s="116">
        <v>42466</v>
      </c>
      <c r="B7521" s="114" t="s">
        <v>8630</v>
      </c>
      <c r="C7521" s="116">
        <v>42466</v>
      </c>
      <c r="D7521" s="114" t="s">
        <v>8630</v>
      </c>
      <c r="E7521" s="114" t="s">
        <v>3628</v>
      </c>
      <c r="F7521" s="114"/>
      <c r="G7521" s="114"/>
      <c r="H7521" s="114" t="s">
        <v>233</v>
      </c>
      <c r="I7521" s="114" t="s">
        <v>19</v>
      </c>
      <c r="J7521" s="114" t="s">
        <v>8631</v>
      </c>
      <c r="K7521" s="114" t="s">
        <v>21</v>
      </c>
      <c r="L7521" s="114"/>
      <c r="M7521" s="114">
        <v>4</v>
      </c>
      <c r="N7521" s="114" t="s">
        <v>28</v>
      </c>
      <c r="O7521" s="114">
        <v>0</v>
      </c>
      <c r="P7521" s="114">
        <v>0</v>
      </c>
      <c r="Q7521" s="114">
        <v>0</v>
      </c>
    </row>
    <row r="7522" spans="1:17">
      <c r="A7522" s="116">
        <v>42478</v>
      </c>
      <c r="B7522" s="114" t="s">
        <v>8632</v>
      </c>
      <c r="C7522" s="116">
        <v>42478</v>
      </c>
      <c r="D7522" s="114" t="s">
        <v>8632</v>
      </c>
      <c r="E7522" s="114" t="s">
        <v>3628</v>
      </c>
      <c r="F7522" s="114"/>
      <c r="G7522" s="114"/>
      <c r="H7522" s="114" t="s">
        <v>233</v>
      </c>
      <c r="I7522" s="114" t="s">
        <v>19</v>
      </c>
      <c r="J7522" s="114" t="s">
        <v>8633</v>
      </c>
      <c r="K7522" s="114" t="s">
        <v>21</v>
      </c>
      <c r="L7522" s="114"/>
      <c r="M7522" s="114">
        <v>4</v>
      </c>
      <c r="N7522" s="114" t="s">
        <v>28</v>
      </c>
      <c r="O7522" s="114">
        <v>0</v>
      </c>
      <c r="P7522" s="114">
        <v>0</v>
      </c>
      <c r="Q7522" s="114">
        <v>0</v>
      </c>
    </row>
    <row r="7523" spans="1:17" hidden="1">
      <c r="A7523" s="116">
        <v>42489</v>
      </c>
      <c r="B7523" s="114" t="s">
        <v>8463</v>
      </c>
      <c r="C7523" s="116">
        <v>42489</v>
      </c>
      <c r="D7523" s="114" t="s">
        <v>8463</v>
      </c>
      <c r="E7523" s="114" t="s">
        <v>3628</v>
      </c>
      <c r="F7523" s="114" t="s">
        <v>4337</v>
      </c>
      <c r="G7523" s="114" t="s">
        <v>8464</v>
      </c>
      <c r="H7523" s="114" t="s">
        <v>233</v>
      </c>
      <c r="I7523" s="114" t="s">
        <v>81</v>
      </c>
      <c r="J7523" s="114" t="s">
        <v>8465</v>
      </c>
      <c r="K7523" s="114"/>
      <c r="L7523" s="114" t="s">
        <v>20</v>
      </c>
      <c r="M7523" s="114">
        <v>-9</v>
      </c>
      <c r="N7523" s="114" t="s">
        <v>28</v>
      </c>
      <c r="O7523" s="114">
        <v>0</v>
      </c>
      <c r="P7523" s="114">
        <v>0</v>
      </c>
      <c r="Q7523" s="114">
        <v>0</v>
      </c>
    </row>
    <row r="7524" spans="1:17">
      <c r="A7524" s="116">
        <v>42466</v>
      </c>
      <c r="B7524" s="114" t="s">
        <v>8634</v>
      </c>
      <c r="C7524" s="116">
        <v>42466</v>
      </c>
      <c r="D7524" s="114" t="s">
        <v>8634</v>
      </c>
      <c r="E7524" s="114" t="s">
        <v>3628</v>
      </c>
      <c r="F7524" s="114"/>
      <c r="G7524" s="114"/>
      <c r="H7524" s="114" t="s">
        <v>233</v>
      </c>
      <c r="I7524" s="114" t="s">
        <v>19</v>
      </c>
      <c r="J7524" s="114" t="s">
        <v>8635</v>
      </c>
      <c r="K7524" s="114" t="s">
        <v>21</v>
      </c>
      <c r="L7524" s="114"/>
      <c r="M7524" s="114">
        <v>2</v>
      </c>
      <c r="N7524" s="114" t="s">
        <v>28</v>
      </c>
      <c r="O7524" s="114">
        <v>0</v>
      </c>
      <c r="P7524" s="114">
        <v>0</v>
      </c>
      <c r="Q7524" s="114">
        <v>0</v>
      </c>
    </row>
    <row r="7525" spans="1:17">
      <c r="A7525" s="116">
        <v>42478</v>
      </c>
      <c r="B7525" s="114" t="s">
        <v>8636</v>
      </c>
      <c r="C7525" s="116">
        <v>42478</v>
      </c>
      <c r="D7525" s="114" t="s">
        <v>8636</v>
      </c>
      <c r="E7525" s="114" t="s">
        <v>3628</v>
      </c>
      <c r="F7525" s="114"/>
      <c r="G7525" s="114"/>
      <c r="H7525" s="114" t="s">
        <v>233</v>
      </c>
      <c r="I7525" s="114" t="s">
        <v>19</v>
      </c>
      <c r="J7525" s="114" t="s">
        <v>8637</v>
      </c>
      <c r="K7525" s="114" t="s">
        <v>21</v>
      </c>
      <c r="L7525" s="114"/>
      <c r="M7525" s="114">
        <v>2</v>
      </c>
      <c r="N7525" s="114" t="s">
        <v>28</v>
      </c>
      <c r="O7525" s="114">
        <v>0</v>
      </c>
      <c r="P7525" s="114">
        <v>0</v>
      </c>
      <c r="Q7525" s="114">
        <v>0</v>
      </c>
    </row>
    <row r="7526" spans="1:17" hidden="1">
      <c r="A7526" s="116">
        <v>42489</v>
      </c>
      <c r="B7526" s="114" t="s">
        <v>8585</v>
      </c>
      <c r="C7526" s="116">
        <v>42489</v>
      </c>
      <c r="D7526" s="114" t="s">
        <v>8585</v>
      </c>
      <c r="E7526" s="114" t="s">
        <v>3628</v>
      </c>
      <c r="F7526" s="114" t="s">
        <v>4337</v>
      </c>
      <c r="G7526" s="114" t="s">
        <v>8586</v>
      </c>
      <c r="H7526" s="114" t="s">
        <v>233</v>
      </c>
      <c r="I7526" s="114" t="s">
        <v>81</v>
      </c>
      <c r="J7526" s="114" t="s">
        <v>8587</v>
      </c>
      <c r="K7526" s="114"/>
      <c r="L7526" s="114" t="s">
        <v>20</v>
      </c>
      <c r="M7526" s="114">
        <v>-3</v>
      </c>
      <c r="N7526" s="114" t="s">
        <v>28</v>
      </c>
      <c r="O7526" s="114">
        <v>0</v>
      </c>
      <c r="P7526" s="114">
        <v>0</v>
      </c>
      <c r="Q7526" s="114">
        <v>0</v>
      </c>
    </row>
    <row r="7527" spans="1:17">
      <c r="A7527" s="116">
        <v>42466</v>
      </c>
      <c r="B7527" s="114" t="s">
        <v>8630</v>
      </c>
      <c r="C7527" s="116">
        <v>42466</v>
      </c>
      <c r="D7527" s="114" t="s">
        <v>8630</v>
      </c>
      <c r="E7527" s="114" t="s">
        <v>3628</v>
      </c>
      <c r="F7527" s="114"/>
      <c r="G7527" s="114"/>
      <c r="H7527" s="114" t="s">
        <v>233</v>
      </c>
      <c r="I7527" s="114" t="s">
        <v>19</v>
      </c>
      <c r="J7527" s="114" t="s">
        <v>8631</v>
      </c>
      <c r="K7527" s="114"/>
      <c r="L7527" s="114" t="s">
        <v>20</v>
      </c>
      <c r="M7527" s="114">
        <v>-4</v>
      </c>
      <c r="N7527" s="114" t="s">
        <v>28</v>
      </c>
      <c r="O7527" s="114">
        <v>0</v>
      </c>
      <c r="P7527" s="114">
        <v>0</v>
      </c>
      <c r="Q7527" s="114">
        <v>0</v>
      </c>
    </row>
    <row r="7528" spans="1:17">
      <c r="A7528" s="116">
        <v>42466</v>
      </c>
      <c r="B7528" s="114" t="s">
        <v>8634</v>
      </c>
      <c r="C7528" s="116">
        <v>42466</v>
      </c>
      <c r="D7528" s="114" t="s">
        <v>8634</v>
      </c>
      <c r="E7528" s="114" t="s">
        <v>3628</v>
      </c>
      <c r="F7528" s="114"/>
      <c r="G7528" s="114"/>
      <c r="H7528" s="114" t="s">
        <v>233</v>
      </c>
      <c r="I7528" s="114" t="s">
        <v>19</v>
      </c>
      <c r="J7528" s="114" t="s">
        <v>8635</v>
      </c>
      <c r="K7528" s="114"/>
      <c r="L7528" s="114" t="s">
        <v>20</v>
      </c>
      <c r="M7528" s="114">
        <v>-2</v>
      </c>
      <c r="N7528" s="114" t="s">
        <v>28</v>
      </c>
      <c r="O7528" s="114">
        <v>0</v>
      </c>
      <c r="P7528" s="114">
        <v>0</v>
      </c>
      <c r="Q7528" s="114">
        <v>0</v>
      </c>
    </row>
    <row r="7529" spans="1:17" hidden="1">
      <c r="A7529" s="116">
        <v>42466</v>
      </c>
      <c r="B7529" s="114" t="s">
        <v>7043</v>
      </c>
      <c r="C7529" s="116">
        <v>42490</v>
      </c>
      <c r="D7529" s="114" t="s">
        <v>7044</v>
      </c>
      <c r="E7529" s="114" t="s">
        <v>3628</v>
      </c>
      <c r="F7529" s="114"/>
      <c r="G7529" s="114"/>
      <c r="H7529" s="114" t="s">
        <v>233</v>
      </c>
      <c r="I7529" s="114" t="s">
        <v>17</v>
      </c>
      <c r="J7529" s="114" t="s">
        <v>7045</v>
      </c>
      <c r="K7529" s="114" t="s">
        <v>21</v>
      </c>
      <c r="L7529" s="114"/>
      <c r="M7529" s="114">
        <v>6</v>
      </c>
      <c r="N7529" s="114" t="s">
        <v>28</v>
      </c>
      <c r="O7529" s="114">
        <v>0</v>
      </c>
      <c r="P7529" s="114">
        <v>0</v>
      </c>
      <c r="Q7529" s="114">
        <v>0</v>
      </c>
    </row>
    <row r="7530" spans="1:17">
      <c r="A7530" s="116">
        <v>42478</v>
      </c>
      <c r="B7530" s="114" t="s">
        <v>8632</v>
      </c>
      <c r="C7530" s="116">
        <v>42478</v>
      </c>
      <c r="D7530" s="114" t="s">
        <v>8632</v>
      </c>
      <c r="E7530" s="114" t="s">
        <v>3628</v>
      </c>
      <c r="F7530" s="114"/>
      <c r="G7530" s="114"/>
      <c r="H7530" s="114" t="s">
        <v>233</v>
      </c>
      <c r="I7530" s="114" t="s">
        <v>19</v>
      </c>
      <c r="J7530" s="114" t="s">
        <v>8633</v>
      </c>
      <c r="K7530" s="114"/>
      <c r="L7530" s="114" t="s">
        <v>20</v>
      </c>
      <c r="M7530" s="114">
        <v>-4</v>
      </c>
      <c r="N7530" s="114" t="s">
        <v>28</v>
      </c>
      <c r="O7530" s="114">
        <v>0</v>
      </c>
      <c r="P7530" s="114">
        <v>0</v>
      </c>
      <c r="Q7530" s="114">
        <v>0</v>
      </c>
    </row>
    <row r="7531" spans="1:17" hidden="1">
      <c r="A7531" s="116">
        <v>42478</v>
      </c>
      <c r="B7531" s="114" t="s">
        <v>7049</v>
      </c>
      <c r="C7531" s="116">
        <v>42490</v>
      </c>
      <c r="D7531" s="114" t="s">
        <v>7050</v>
      </c>
      <c r="E7531" s="114" t="s">
        <v>3628</v>
      </c>
      <c r="F7531" s="114"/>
      <c r="G7531" s="114"/>
      <c r="H7531" s="114" t="s">
        <v>233</v>
      </c>
      <c r="I7531" s="114" t="s">
        <v>17</v>
      </c>
      <c r="J7531" s="114" t="s">
        <v>7051</v>
      </c>
      <c r="K7531" s="114" t="s">
        <v>21</v>
      </c>
      <c r="L7531" s="114"/>
      <c r="M7531" s="114">
        <v>6</v>
      </c>
      <c r="N7531" s="114" t="s">
        <v>28</v>
      </c>
      <c r="O7531" s="114">
        <v>0</v>
      </c>
      <c r="P7531" s="114">
        <v>0</v>
      </c>
      <c r="Q7531" s="114">
        <v>0</v>
      </c>
    </row>
    <row r="7532" spans="1:17">
      <c r="A7532" s="116">
        <v>42478</v>
      </c>
      <c r="B7532" s="114" t="s">
        <v>8636</v>
      </c>
      <c r="C7532" s="116">
        <v>42478</v>
      </c>
      <c r="D7532" s="114" t="s">
        <v>8636</v>
      </c>
      <c r="E7532" s="114" t="s">
        <v>3628</v>
      </c>
      <c r="F7532" s="114"/>
      <c r="G7532" s="114"/>
      <c r="H7532" s="114" t="s">
        <v>233</v>
      </c>
      <c r="I7532" s="114" t="s">
        <v>19</v>
      </c>
      <c r="J7532" s="114" t="s">
        <v>8637</v>
      </c>
      <c r="K7532" s="114"/>
      <c r="L7532" s="114" t="s">
        <v>20</v>
      </c>
      <c r="M7532" s="114">
        <v>-2</v>
      </c>
      <c r="N7532" s="114" t="s">
        <v>28</v>
      </c>
      <c r="O7532" s="114">
        <v>0</v>
      </c>
      <c r="P7532" s="114">
        <v>0</v>
      </c>
      <c r="Q7532" s="114">
        <v>0</v>
      </c>
    </row>
    <row r="7533" spans="1:17" hidden="1">
      <c r="A7533" s="116">
        <v>42489</v>
      </c>
      <c r="B7533" s="114" t="s">
        <v>8463</v>
      </c>
      <c r="C7533" s="116">
        <v>42489</v>
      </c>
      <c r="D7533" s="114" t="s">
        <v>8463</v>
      </c>
      <c r="E7533" s="114" t="s">
        <v>3629</v>
      </c>
      <c r="F7533" s="114" t="s">
        <v>4337</v>
      </c>
      <c r="G7533" s="114" t="s">
        <v>8464</v>
      </c>
      <c r="H7533" s="114" t="s">
        <v>434</v>
      </c>
      <c r="I7533" s="114" t="s">
        <v>81</v>
      </c>
      <c r="J7533" s="114" t="s">
        <v>8465</v>
      </c>
      <c r="K7533" s="114"/>
      <c r="L7533" s="114" t="s">
        <v>20</v>
      </c>
      <c r="M7533" s="114">
        <v>-1</v>
      </c>
      <c r="N7533" s="114" t="s">
        <v>28</v>
      </c>
      <c r="O7533" s="114">
        <v>0</v>
      </c>
      <c r="P7533" s="114">
        <v>0</v>
      </c>
      <c r="Q7533" s="114">
        <v>0</v>
      </c>
    </row>
    <row r="7534" spans="1:17" hidden="1">
      <c r="A7534" s="116">
        <v>42489</v>
      </c>
      <c r="B7534" s="114" t="s">
        <v>8585</v>
      </c>
      <c r="C7534" s="116">
        <v>42489</v>
      </c>
      <c r="D7534" s="114" t="s">
        <v>8585</v>
      </c>
      <c r="E7534" s="114" t="s">
        <v>3629</v>
      </c>
      <c r="F7534" s="114" t="s">
        <v>4337</v>
      </c>
      <c r="G7534" s="114" t="s">
        <v>8586</v>
      </c>
      <c r="H7534" s="114" t="s">
        <v>434</v>
      </c>
      <c r="I7534" s="114" t="s">
        <v>81</v>
      </c>
      <c r="J7534" s="114" t="s">
        <v>8587</v>
      </c>
      <c r="K7534" s="114"/>
      <c r="L7534" s="114" t="s">
        <v>20</v>
      </c>
      <c r="M7534" s="114">
        <v>-1</v>
      </c>
      <c r="N7534" s="114" t="s">
        <v>28</v>
      </c>
      <c r="O7534" s="114">
        <v>0</v>
      </c>
      <c r="P7534" s="114">
        <v>0</v>
      </c>
      <c r="Q7534" s="114">
        <v>0</v>
      </c>
    </row>
    <row r="7535" spans="1:17" hidden="1">
      <c r="A7535" s="116">
        <v>42489</v>
      </c>
      <c r="B7535" s="114" t="s">
        <v>8463</v>
      </c>
      <c r="C7535" s="116">
        <v>42489</v>
      </c>
      <c r="D7535" s="114" t="s">
        <v>8463</v>
      </c>
      <c r="E7535" s="114" t="s">
        <v>3630</v>
      </c>
      <c r="F7535" s="114" t="s">
        <v>4337</v>
      </c>
      <c r="G7535" s="114" t="s">
        <v>8464</v>
      </c>
      <c r="H7535" s="114" t="s">
        <v>133</v>
      </c>
      <c r="I7535" s="114" t="s">
        <v>81</v>
      </c>
      <c r="J7535" s="114" t="s">
        <v>8465</v>
      </c>
      <c r="K7535" s="114"/>
      <c r="L7535" s="114" t="s">
        <v>20</v>
      </c>
      <c r="M7535" s="114">
        <v>-1</v>
      </c>
      <c r="N7535" s="114" t="s">
        <v>28</v>
      </c>
      <c r="O7535" s="114">
        <v>0</v>
      </c>
      <c r="P7535" s="114">
        <v>0</v>
      </c>
      <c r="Q7535" s="114">
        <v>0</v>
      </c>
    </row>
    <row r="7536" spans="1:17" hidden="1">
      <c r="A7536" s="116">
        <v>42489</v>
      </c>
      <c r="B7536" s="114" t="s">
        <v>8585</v>
      </c>
      <c r="C7536" s="116">
        <v>42489</v>
      </c>
      <c r="D7536" s="114" t="s">
        <v>8585</v>
      </c>
      <c r="E7536" s="114" t="s">
        <v>3630</v>
      </c>
      <c r="F7536" s="114" t="s">
        <v>4337</v>
      </c>
      <c r="G7536" s="114" t="s">
        <v>8586</v>
      </c>
      <c r="H7536" s="114" t="s">
        <v>133</v>
      </c>
      <c r="I7536" s="114" t="s">
        <v>81</v>
      </c>
      <c r="J7536" s="114" t="s">
        <v>8587</v>
      </c>
      <c r="K7536" s="114"/>
      <c r="L7536" s="114" t="s">
        <v>20</v>
      </c>
      <c r="M7536" s="114">
        <v>-1</v>
      </c>
      <c r="N7536" s="114" t="s">
        <v>28</v>
      </c>
      <c r="O7536" s="114">
        <v>0</v>
      </c>
      <c r="P7536" s="114">
        <v>0</v>
      </c>
      <c r="Q7536" s="114">
        <v>0</v>
      </c>
    </row>
    <row r="7537" spans="1:17">
      <c r="A7537" s="116">
        <v>42466</v>
      </c>
      <c r="B7537" s="114" t="s">
        <v>8630</v>
      </c>
      <c r="C7537" s="116">
        <v>42466</v>
      </c>
      <c r="D7537" s="114" t="s">
        <v>8630</v>
      </c>
      <c r="E7537" s="114" t="s">
        <v>3633</v>
      </c>
      <c r="F7537" s="114"/>
      <c r="G7537" s="114"/>
      <c r="H7537" s="114" t="s">
        <v>436</v>
      </c>
      <c r="I7537" s="114" t="s">
        <v>19</v>
      </c>
      <c r="J7537" s="114" t="s">
        <v>8631</v>
      </c>
      <c r="K7537" s="114" t="s">
        <v>21</v>
      </c>
      <c r="L7537" s="114"/>
      <c r="M7537" s="114">
        <v>4</v>
      </c>
      <c r="N7537" s="114" t="s">
        <v>28</v>
      </c>
      <c r="O7537" s="114">
        <v>0</v>
      </c>
      <c r="P7537" s="114">
        <v>0</v>
      </c>
      <c r="Q7537" s="114">
        <v>0</v>
      </c>
    </row>
    <row r="7538" spans="1:17" hidden="1">
      <c r="A7538" s="116">
        <v>42489</v>
      </c>
      <c r="B7538" s="114" t="s">
        <v>8463</v>
      </c>
      <c r="C7538" s="116">
        <v>42489</v>
      </c>
      <c r="D7538" s="114" t="s">
        <v>8463</v>
      </c>
      <c r="E7538" s="114" t="s">
        <v>3633</v>
      </c>
      <c r="F7538" s="114" t="s">
        <v>4337</v>
      </c>
      <c r="G7538" s="114" t="s">
        <v>8464</v>
      </c>
      <c r="H7538" s="114" t="s">
        <v>436</v>
      </c>
      <c r="I7538" s="114" t="s">
        <v>81</v>
      </c>
      <c r="J7538" s="114" t="s">
        <v>8465</v>
      </c>
      <c r="K7538" s="114"/>
      <c r="L7538" s="114" t="s">
        <v>20</v>
      </c>
      <c r="M7538" s="114">
        <v>-3</v>
      </c>
      <c r="N7538" s="114" t="s">
        <v>28</v>
      </c>
      <c r="O7538" s="114">
        <v>0</v>
      </c>
      <c r="P7538" s="114">
        <v>0</v>
      </c>
      <c r="Q7538" s="114">
        <v>0</v>
      </c>
    </row>
    <row r="7539" spans="1:17">
      <c r="A7539" s="116">
        <v>42466</v>
      </c>
      <c r="B7539" s="114" t="s">
        <v>8634</v>
      </c>
      <c r="C7539" s="116">
        <v>42466</v>
      </c>
      <c r="D7539" s="114" t="s">
        <v>8634</v>
      </c>
      <c r="E7539" s="114" t="s">
        <v>3633</v>
      </c>
      <c r="F7539" s="114"/>
      <c r="G7539" s="114"/>
      <c r="H7539" s="114" t="s">
        <v>436</v>
      </c>
      <c r="I7539" s="114" t="s">
        <v>19</v>
      </c>
      <c r="J7539" s="114" t="s">
        <v>8635</v>
      </c>
      <c r="K7539" s="114" t="s">
        <v>21</v>
      </c>
      <c r="L7539" s="114"/>
      <c r="M7539" s="114">
        <v>2</v>
      </c>
      <c r="N7539" s="114" t="s">
        <v>28</v>
      </c>
      <c r="O7539" s="114">
        <v>0</v>
      </c>
      <c r="P7539" s="114">
        <v>0</v>
      </c>
      <c r="Q7539" s="114">
        <v>0</v>
      </c>
    </row>
    <row r="7540" spans="1:17">
      <c r="A7540" s="116">
        <v>42466</v>
      </c>
      <c r="B7540" s="114" t="s">
        <v>8630</v>
      </c>
      <c r="C7540" s="116">
        <v>42466</v>
      </c>
      <c r="D7540" s="114" t="s">
        <v>8630</v>
      </c>
      <c r="E7540" s="114" t="s">
        <v>3633</v>
      </c>
      <c r="F7540" s="114"/>
      <c r="G7540" s="114"/>
      <c r="H7540" s="114" t="s">
        <v>436</v>
      </c>
      <c r="I7540" s="114" t="s">
        <v>19</v>
      </c>
      <c r="J7540" s="114" t="s">
        <v>8631</v>
      </c>
      <c r="K7540" s="114"/>
      <c r="L7540" s="114" t="s">
        <v>20</v>
      </c>
      <c r="M7540" s="114">
        <v>-4</v>
      </c>
      <c r="N7540" s="114" t="s">
        <v>28</v>
      </c>
      <c r="O7540" s="114">
        <v>0</v>
      </c>
      <c r="P7540" s="114">
        <v>0</v>
      </c>
      <c r="Q7540" s="114">
        <v>0</v>
      </c>
    </row>
    <row r="7541" spans="1:17" hidden="1">
      <c r="A7541" s="116">
        <v>42466</v>
      </c>
      <c r="B7541" s="114" t="s">
        <v>7068</v>
      </c>
      <c r="C7541" s="116">
        <v>42490</v>
      </c>
      <c r="D7541" s="114" t="s">
        <v>7069</v>
      </c>
      <c r="E7541" s="114" t="s">
        <v>3633</v>
      </c>
      <c r="F7541" s="114"/>
      <c r="G7541" s="114"/>
      <c r="H7541" s="114" t="s">
        <v>436</v>
      </c>
      <c r="I7541" s="114" t="s">
        <v>17</v>
      </c>
      <c r="J7541" s="114" t="s">
        <v>7070</v>
      </c>
      <c r="K7541" s="114" t="s">
        <v>21</v>
      </c>
      <c r="L7541" s="114"/>
      <c r="M7541" s="114">
        <v>6</v>
      </c>
      <c r="N7541" s="114" t="s">
        <v>28</v>
      </c>
      <c r="O7541" s="114">
        <v>0</v>
      </c>
      <c r="P7541" s="114">
        <v>0</v>
      </c>
      <c r="Q7541" s="114">
        <v>0</v>
      </c>
    </row>
    <row r="7542" spans="1:17">
      <c r="A7542" s="116">
        <v>42466</v>
      </c>
      <c r="B7542" s="114" t="s">
        <v>8634</v>
      </c>
      <c r="C7542" s="116">
        <v>42466</v>
      </c>
      <c r="D7542" s="114" t="s">
        <v>8634</v>
      </c>
      <c r="E7542" s="114" t="s">
        <v>3633</v>
      </c>
      <c r="F7542" s="114"/>
      <c r="G7542" s="114"/>
      <c r="H7542" s="114" t="s">
        <v>436</v>
      </c>
      <c r="I7542" s="114" t="s">
        <v>19</v>
      </c>
      <c r="J7542" s="114" t="s">
        <v>8635</v>
      </c>
      <c r="K7542" s="114"/>
      <c r="L7542" s="114" t="s">
        <v>20</v>
      </c>
      <c r="M7542" s="114">
        <v>-2</v>
      </c>
      <c r="N7542" s="114" t="s">
        <v>28</v>
      </c>
      <c r="O7542" s="114">
        <v>0</v>
      </c>
      <c r="P7542" s="114">
        <v>0</v>
      </c>
      <c r="Q7542" s="114">
        <v>0</v>
      </c>
    </row>
    <row r="7543" spans="1:17" hidden="1">
      <c r="A7543" s="116">
        <v>42489</v>
      </c>
      <c r="B7543" s="114" t="s">
        <v>8463</v>
      </c>
      <c r="C7543" s="116">
        <v>42489</v>
      </c>
      <c r="D7543" s="114" t="s">
        <v>8463</v>
      </c>
      <c r="E7543" s="114" t="s">
        <v>234</v>
      </c>
      <c r="F7543" s="114" t="s">
        <v>4337</v>
      </c>
      <c r="G7543" s="114" t="s">
        <v>8464</v>
      </c>
      <c r="H7543" s="114" t="s">
        <v>546</v>
      </c>
      <c r="I7543" s="114" t="s">
        <v>81</v>
      </c>
      <c r="J7543" s="114" t="s">
        <v>8465</v>
      </c>
      <c r="K7543" s="114"/>
      <c r="L7543" s="114" t="s">
        <v>20</v>
      </c>
      <c r="M7543" s="114">
        <v>-3</v>
      </c>
      <c r="N7543" s="114" t="s">
        <v>28</v>
      </c>
      <c r="O7543" s="114">
        <v>0</v>
      </c>
      <c r="P7543" s="114">
        <v>0</v>
      </c>
      <c r="Q7543" s="114">
        <v>0</v>
      </c>
    </row>
    <row r="7544" spans="1:17">
      <c r="A7544" s="116">
        <v>42488</v>
      </c>
      <c r="B7544" s="114" t="s">
        <v>8606</v>
      </c>
      <c r="C7544" s="116">
        <v>42488</v>
      </c>
      <c r="D7544" s="114" t="s">
        <v>8606</v>
      </c>
      <c r="E7544" s="114" t="s">
        <v>234</v>
      </c>
      <c r="F7544" s="114"/>
      <c r="G7544" s="114"/>
      <c r="H7544" s="114" t="s">
        <v>546</v>
      </c>
      <c r="I7544" s="114" t="s">
        <v>19</v>
      </c>
      <c r="J7544" s="114" t="s">
        <v>8607</v>
      </c>
      <c r="K7544" s="114" t="s">
        <v>21</v>
      </c>
      <c r="L7544" s="114"/>
      <c r="M7544" s="114">
        <v>4</v>
      </c>
      <c r="N7544" s="114" t="s">
        <v>28</v>
      </c>
      <c r="O7544" s="114">
        <v>0</v>
      </c>
      <c r="P7544" s="114">
        <v>0</v>
      </c>
      <c r="Q7544" s="114">
        <v>0</v>
      </c>
    </row>
    <row r="7545" spans="1:17">
      <c r="A7545" s="116">
        <v>42488</v>
      </c>
      <c r="B7545" s="114" t="s">
        <v>8608</v>
      </c>
      <c r="C7545" s="116">
        <v>42488</v>
      </c>
      <c r="D7545" s="114" t="s">
        <v>8608</v>
      </c>
      <c r="E7545" s="114" t="s">
        <v>234</v>
      </c>
      <c r="F7545" s="114"/>
      <c r="G7545" s="114"/>
      <c r="H7545" s="114" t="s">
        <v>546</v>
      </c>
      <c r="I7545" s="114" t="s">
        <v>19</v>
      </c>
      <c r="J7545" s="114" t="s">
        <v>8609</v>
      </c>
      <c r="K7545" s="114" t="s">
        <v>21</v>
      </c>
      <c r="L7545" s="114"/>
      <c r="M7545" s="114">
        <v>2</v>
      </c>
      <c r="N7545" s="114" t="s">
        <v>28</v>
      </c>
      <c r="O7545" s="114">
        <v>0</v>
      </c>
      <c r="P7545" s="114">
        <v>0</v>
      </c>
      <c r="Q7545" s="114">
        <v>0</v>
      </c>
    </row>
    <row r="7546" spans="1:17" hidden="1">
      <c r="A7546" s="116">
        <v>42489</v>
      </c>
      <c r="B7546" s="114" t="s">
        <v>8585</v>
      </c>
      <c r="C7546" s="116">
        <v>42489</v>
      </c>
      <c r="D7546" s="114" t="s">
        <v>8585</v>
      </c>
      <c r="E7546" s="114" t="s">
        <v>234</v>
      </c>
      <c r="F7546" s="114" t="s">
        <v>4337</v>
      </c>
      <c r="G7546" s="114" t="s">
        <v>8586</v>
      </c>
      <c r="H7546" s="114" t="s">
        <v>546</v>
      </c>
      <c r="I7546" s="114" t="s">
        <v>81</v>
      </c>
      <c r="J7546" s="114" t="s">
        <v>8587</v>
      </c>
      <c r="K7546" s="114"/>
      <c r="L7546" s="114" t="s">
        <v>20</v>
      </c>
      <c r="M7546" s="114">
        <v>-1</v>
      </c>
      <c r="N7546" s="114" t="s">
        <v>28</v>
      </c>
      <c r="O7546" s="114">
        <v>0</v>
      </c>
      <c r="P7546" s="114">
        <v>0</v>
      </c>
      <c r="Q7546" s="114">
        <v>0</v>
      </c>
    </row>
    <row r="7547" spans="1:17">
      <c r="A7547" s="116">
        <v>42488</v>
      </c>
      <c r="B7547" s="114" t="s">
        <v>8608</v>
      </c>
      <c r="C7547" s="116">
        <v>42488</v>
      </c>
      <c r="D7547" s="114" t="s">
        <v>8608</v>
      </c>
      <c r="E7547" s="114" t="s">
        <v>234</v>
      </c>
      <c r="F7547" s="114"/>
      <c r="G7547" s="114"/>
      <c r="H7547" s="114" t="s">
        <v>546</v>
      </c>
      <c r="I7547" s="114" t="s">
        <v>19</v>
      </c>
      <c r="J7547" s="114" t="s">
        <v>8609</v>
      </c>
      <c r="K7547" s="114"/>
      <c r="L7547" s="114" t="s">
        <v>20</v>
      </c>
      <c r="M7547" s="114">
        <v>-2</v>
      </c>
      <c r="N7547" s="114" t="s">
        <v>28</v>
      </c>
      <c r="O7547" s="114">
        <v>0</v>
      </c>
      <c r="P7547" s="114">
        <v>0</v>
      </c>
      <c r="Q7547" s="114">
        <v>0</v>
      </c>
    </row>
    <row r="7548" spans="1:17">
      <c r="A7548" s="116">
        <v>42488</v>
      </c>
      <c r="B7548" s="114" t="s">
        <v>8606</v>
      </c>
      <c r="C7548" s="116">
        <v>42488</v>
      </c>
      <c r="D7548" s="114" t="s">
        <v>8606</v>
      </c>
      <c r="E7548" s="114" t="s">
        <v>234</v>
      </c>
      <c r="F7548" s="114"/>
      <c r="G7548" s="114"/>
      <c r="H7548" s="114" t="s">
        <v>546</v>
      </c>
      <c r="I7548" s="114" t="s">
        <v>19</v>
      </c>
      <c r="J7548" s="114" t="s">
        <v>8607</v>
      </c>
      <c r="K7548" s="114"/>
      <c r="L7548" s="114" t="s">
        <v>20</v>
      </c>
      <c r="M7548" s="114">
        <v>-4</v>
      </c>
      <c r="N7548" s="114" t="s">
        <v>28</v>
      </c>
      <c r="O7548" s="114">
        <v>0</v>
      </c>
      <c r="P7548" s="114">
        <v>0</v>
      </c>
      <c r="Q7548" s="114">
        <v>0</v>
      </c>
    </row>
    <row r="7549" spans="1:17" hidden="1">
      <c r="A7549" s="116">
        <v>42488</v>
      </c>
      <c r="B7549" s="114" t="s">
        <v>7088</v>
      </c>
      <c r="C7549" s="116">
        <v>42490</v>
      </c>
      <c r="D7549" s="114" t="s">
        <v>7089</v>
      </c>
      <c r="E7549" s="114" t="s">
        <v>234</v>
      </c>
      <c r="F7549" s="114"/>
      <c r="G7549" s="114"/>
      <c r="H7549" s="114" t="s">
        <v>546</v>
      </c>
      <c r="I7549" s="114" t="s">
        <v>17</v>
      </c>
      <c r="J7549" s="114" t="s">
        <v>7090</v>
      </c>
      <c r="K7549" s="114" t="s">
        <v>21</v>
      </c>
      <c r="L7549" s="114"/>
      <c r="M7549" s="114">
        <v>6</v>
      </c>
      <c r="N7549" s="114" t="s">
        <v>28</v>
      </c>
      <c r="O7549" s="114">
        <v>0</v>
      </c>
      <c r="P7549" s="114">
        <v>0</v>
      </c>
      <c r="Q7549" s="114">
        <v>0</v>
      </c>
    </row>
    <row r="7550" spans="1:17">
      <c r="A7550" s="116">
        <v>42482</v>
      </c>
      <c r="B7550" s="114" t="s">
        <v>8638</v>
      </c>
      <c r="C7550" s="116">
        <v>42482</v>
      </c>
      <c r="D7550" s="114" t="s">
        <v>8638</v>
      </c>
      <c r="E7550" s="114" t="s">
        <v>235</v>
      </c>
      <c r="F7550" s="114"/>
      <c r="G7550" s="114"/>
      <c r="H7550" s="114" t="s">
        <v>547</v>
      </c>
      <c r="I7550" s="114" t="s">
        <v>19</v>
      </c>
      <c r="J7550" s="114" t="s">
        <v>8639</v>
      </c>
      <c r="K7550" s="114" t="s">
        <v>21</v>
      </c>
      <c r="L7550" s="114"/>
      <c r="M7550" s="114">
        <v>4</v>
      </c>
      <c r="N7550" s="114" t="s">
        <v>28</v>
      </c>
      <c r="O7550" s="114">
        <v>0</v>
      </c>
      <c r="P7550" s="114">
        <v>0</v>
      </c>
      <c r="Q7550" s="114">
        <v>0</v>
      </c>
    </row>
    <row r="7551" spans="1:17" hidden="1">
      <c r="A7551" s="116">
        <v>42489</v>
      </c>
      <c r="B7551" s="114" t="s">
        <v>8463</v>
      </c>
      <c r="C7551" s="116">
        <v>42489</v>
      </c>
      <c r="D7551" s="114" t="s">
        <v>8463</v>
      </c>
      <c r="E7551" s="114" t="s">
        <v>235</v>
      </c>
      <c r="F7551" s="114" t="s">
        <v>4337</v>
      </c>
      <c r="G7551" s="114" t="s">
        <v>8464</v>
      </c>
      <c r="H7551" s="114" t="s">
        <v>547</v>
      </c>
      <c r="I7551" s="114" t="s">
        <v>81</v>
      </c>
      <c r="J7551" s="114" t="s">
        <v>8465</v>
      </c>
      <c r="K7551" s="114"/>
      <c r="L7551" s="114" t="s">
        <v>20</v>
      </c>
      <c r="M7551" s="114">
        <v>-3</v>
      </c>
      <c r="N7551" s="114" t="s">
        <v>28</v>
      </c>
      <c r="O7551" s="114">
        <v>0</v>
      </c>
      <c r="P7551" s="114">
        <v>0</v>
      </c>
      <c r="Q7551" s="114">
        <v>0</v>
      </c>
    </row>
    <row r="7552" spans="1:17">
      <c r="A7552" s="116">
        <v>42482</v>
      </c>
      <c r="B7552" s="114" t="s">
        <v>8640</v>
      </c>
      <c r="C7552" s="116">
        <v>42482</v>
      </c>
      <c r="D7552" s="114" t="s">
        <v>8640</v>
      </c>
      <c r="E7552" s="114" t="s">
        <v>235</v>
      </c>
      <c r="F7552" s="114"/>
      <c r="G7552" s="114"/>
      <c r="H7552" s="114" t="s">
        <v>547</v>
      </c>
      <c r="I7552" s="114" t="s">
        <v>19</v>
      </c>
      <c r="J7552" s="114" t="s">
        <v>8641</v>
      </c>
      <c r="K7552" s="114" t="s">
        <v>21</v>
      </c>
      <c r="L7552" s="114"/>
      <c r="M7552" s="114">
        <v>2</v>
      </c>
      <c r="N7552" s="114" t="s">
        <v>28</v>
      </c>
      <c r="O7552" s="114">
        <v>0</v>
      </c>
      <c r="P7552" s="114">
        <v>0</v>
      </c>
      <c r="Q7552" s="114">
        <v>0</v>
      </c>
    </row>
    <row r="7553" spans="1:17" hidden="1">
      <c r="A7553" s="116">
        <v>42489</v>
      </c>
      <c r="B7553" s="114" t="s">
        <v>8585</v>
      </c>
      <c r="C7553" s="116">
        <v>42489</v>
      </c>
      <c r="D7553" s="114" t="s">
        <v>8585</v>
      </c>
      <c r="E7553" s="114" t="s">
        <v>235</v>
      </c>
      <c r="F7553" s="114" t="s">
        <v>4337</v>
      </c>
      <c r="G7553" s="114" t="s">
        <v>8586</v>
      </c>
      <c r="H7553" s="114" t="s">
        <v>547</v>
      </c>
      <c r="I7553" s="114" t="s">
        <v>81</v>
      </c>
      <c r="J7553" s="114" t="s">
        <v>8587</v>
      </c>
      <c r="K7553" s="114"/>
      <c r="L7553" s="114" t="s">
        <v>20</v>
      </c>
      <c r="M7553" s="114">
        <v>-1</v>
      </c>
      <c r="N7553" s="114" t="s">
        <v>28</v>
      </c>
      <c r="O7553" s="114">
        <v>0</v>
      </c>
      <c r="P7553" s="114">
        <v>0</v>
      </c>
      <c r="Q7553" s="114">
        <v>0</v>
      </c>
    </row>
    <row r="7554" spans="1:17">
      <c r="A7554" s="116">
        <v>42482</v>
      </c>
      <c r="B7554" s="114" t="s">
        <v>8640</v>
      </c>
      <c r="C7554" s="116">
        <v>42482</v>
      </c>
      <c r="D7554" s="114" t="s">
        <v>8640</v>
      </c>
      <c r="E7554" s="114" t="s">
        <v>235</v>
      </c>
      <c r="F7554" s="114"/>
      <c r="G7554" s="114"/>
      <c r="H7554" s="114" t="s">
        <v>547</v>
      </c>
      <c r="I7554" s="114" t="s">
        <v>19</v>
      </c>
      <c r="J7554" s="114" t="s">
        <v>8641</v>
      </c>
      <c r="K7554" s="114"/>
      <c r="L7554" s="114" t="s">
        <v>20</v>
      </c>
      <c r="M7554" s="114">
        <v>-2</v>
      </c>
      <c r="N7554" s="114" t="s">
        <v>28</v>
      </c>
      <c r="O7554" s="114">
        <v>0</v>
      </c>
      <c r="P7554" s="114">
        <v>0</v>
      </c>
      <c r="Q7554" s="114">
        <v>0</v>
      </c>
    </row>
    <row r="7555" spans="1:17">
      <c r="A7555" s="116">
        <v>42482</v>
      </c>
      <c r="B7555" s="114" t="s">
        <v>8638</v>
      </c>
      <c r="C7555" s="116">
        <v>42482</v>
      </c>
      <c r="D7555" s="114" t="s">
        <v>8638</v>
      </c>
      <c r="E7555" s="114" t="s">
        <v>235</v>
      </c>
      <c r="F7555" s="114"/>
      <c r="G7555" s="114"/>
      <c r="H7555" s="114" t="s">
        <v>547</v>
      </c>
      <c r="I7555" s="114" t="s">
        <v>19</v>
      </c>
      <c r="J7555" s="114" t="s">
        <v>8639</v>
      </c>
      <c r="K7555" s="114"/>
      <c r="L7555" s="114" t="s">
        <v>20</v>
      </c>
      <c r="M7555" s="114">
        <v>-4</v>
      </c>
      <c r="N7555" s="114" t="s">
        <v>28</v>
      </c>
      <c r="O7555" s="114">
        <v>0</v>
      </c>
      <c r="P7555" s="114">
        <v>0</v>
      </c>
      <c r="Q7555" s="114">
        <v>0</v>
      </c>
    </row>
    <row r="7556" spans="1:17" hidden="1">
      <c r="A7556" s="116">
        <v>42482</v>
      </c>
      <c r="B7556" s="114" t="s">
        <v>7085</v>
      </c>
      <c r="C7556" s="116">
        <v>42490</v>
      </c>
      <c r="D7556" s="114" t="s">
        <v>7086</v>
      </c>
      <c r="E7556" s="114" t="s">
        <v>235</v>
      </c>
      <c r="F7556" s="114"/>
      <c r="G7556" s="114"/>
      <c r="H7556" s="114" t="s">
        <v>547</v>
      </c>
      <c r="I7556" s="114" t="s">
        <v>17</v>
      </c>
      <c r="J7556" s="114" t="s">
        <v>7087</v>
      </c>
      <c r="K7556" s="114" t="s">
        <v>21</v>
      </c>
      <c r="L7556" s="114"/>
      <c r="M7556" s="114">
        <v>6</v>
      </c>
      <c r="N7556" s="114" t="s">
        <v>28</v>
      </c>
      <c r="O7556" s="114">
        <v>0</v>
      </c>
      <c r="P7556" s="114">
        <v>0</v>
      </c>
      <c r="Q7556" s="114">
        <v>0</v>
      </c>
    </row>
    <row r="7557" spans="1:17">
      <c r="A7557" s="116">
        <v>42489</v>
      </c>
      <c r="B7557" s="114" t="s">
        <v>8642</v>
      </c>
      <c r="C7557" s="116">
        <v>42489</v>
      </c>
      <c r="D7557" s="114" t="s">
        <v>8642</v>
      </c>
      <c r="E7557" s="114" t="s">
        <v>3692</v>
      </c>
      <c r="F7557" s="114"/>
      <c r="G7557" s="114"/>
      <c r="H7557" s="114" t="s">
        <v>480</v>
      </c>
      <c r="I7557" s="114" t="s">
        <v>19</v>
      </c>
      <c r="J7557" s="114" t="s">
        <v>8643</v>
      </c>
      <c r="K7557" s="114" t="s">
        <v>21</v>
      </c>
      <c r="L7557" s="114"/>
      <c r="M7557" s="114">
        <v>6</v>
      </c>
      <c r="N7557" s="114" t="s">
        <v>28</v>
      </c>
      <c r="O7557" s="114">
        <v>0</v>
      </c>
      <c r="P7557" s="114">
        <v>0</v>
      </c>
      <c r="Q7557" s="114">
        <v>0</v>
      </c>
    </row>
    <row r="7558" spans="1:17" hidden="1">
      <c r="A7558" s="116">
        <v>42489</v>
      </c>
      <c r="B7558" s="114" t="s">
        <v>8463</v>
      </c>
      <c r="C7558" s="116">
        <v>42489</v>
      </c>
      <c r="D7558" s="114" t="s">
        <v>8463</v>
      </c>
      <c r="E7558" s="114" t="s">
        <v>3692</v>
      </c>
      <c r="F7558" s="114" t="s">
        <v>4337</v>
      </c>
      <c r="G7558" s="114" t="s">
        <v>8464</v>
      </c>
      <c r="H7558" s="114" t="s">
        <v>480</v>
      </c>
      <c r="I7558" s="114" t="s">
        <v>81</v>
      </c>
      <c r="J7558" s="114" t="s">
        <v>8465</v>
      </c>
      <c r="K7558" s="114"/>
      <c r="L7558" s="114" t="s">
        <v>20</v>
      </c>
      <c r="M7558" s="114">
        <v>-4</v>
      </c>
      <c r="N7558" s="114" t="s">
        <v>28</v>
      </c>
      <c r="O7558" s="114">
        <v>0</v>
      </c>
      <c r="P7558" s="114">
        <v>0</v>
      </c>
      <c r="Q7558" s="114">
        <v>0</v>
      </c>
    </row>
    <row r="7559" spans="1:17">
      <c r="A7559" s="116">
        <v>42489</v>
      </c>
      <c r="B7559" s="114" t="s">
        <v>8644</v>
      </c>
      <c r="C7559" s="116">
        <v>42489</v>
      </c>
      <c r="D7559" s="114" t="s">
        <v>8644</v>
      </c>
      <c r="E7559" s="114" t="s">
        <v>3692</v>
      </c>
      <c r="F7559" s="114"/>
      <c r="G7559" s="114"/>
      <c r="H7559" s="114" t="s">
        <v>480</v>
      </c>
      <c r="I7559" s="114" t="s">
        <v>19</v>
      </c>
      <c r="J7559" s="114" t="s">
        <v>8645</v>
      </c>
      <c r="K7559" s="114" t="s">
        <v>21</v>
      </c>
      <c r="L7559" s="114"/>
      <c r="M7559" s="114">
        <v>2</v>
      </c>
      <c r="N7559" s="114" t="s">
        <v>28</v>
      </c>
      <c r="O7559" s="114">
        <v>0</v>
      </c>
      <c r="P7559" s="114">
        <v>0</v>
      </c>
      <c r="Q7559" s="114">
        <v>0</v>
      </c>
    </row>
    <row r="7560" spans="1:17">
      <c r="A7560" s="116">
        <v>42489</v>
      </c>
      <c r="B7560" s="114" t="s">
        <v>8642</v>
      </c>
      <c r="C7560" s="116">
        <v>42489</v>
      </c>
      <c r="D7560" s="114" t="s">
        <v>8642</v>
      </c>
      <c r="E7560" s="114" t="s">
        <v>3692</v>
      </c>
      <c r="F7560" s="114"/>
      <c r="G7560" s="114"/>
      <c r="H7560" s="114" t="s">
        <v>480</v>
      </c>
      <c r="I7560" s="114" t="s">
        <v>19</v>
      </c>
      <c r="J7560" s="114" t="s">
        <v>8643</v>
      </c>
      <c r="K7560" s="114"/>
      <c r="L7560" s="114" t="s">
        <v>20</v>
      </c>
      <c r="M7560" s="114">
        <v>-6</v>
      </c>
      <c r="N7560" s="114" t="s">
        <v>28</v>
      </c>
      <c r="O7560" s="114">
        <v>0</v>
      </c>
      <c r="P7560" s="114">
        <v>0</v>
      </c>
      <c r="Q7560" s="114">
        <v>0</v>
      </c>
    </row>
    <row r="7561" spans="1:17">
      <c r="A7561" s="116">
        <v>42489</v>
      </c>
      <c r="B7561" s="114" t="s">
        <v>8644</v>
      </c>
      <c r="C7561" s="116">
        <v>42489</v>
      </c>
      <c r="D7561" s="114" t="s">
        <v>8644</v>
      </c>
      <c r="E7561" s="114" t="s">
        <v>3692</v>
      </c>
      <c r="F7561" s="114"/>
      <c r="G7561" s="114"/>
      <c r="H7561" s="114" t="s">
        <v>480</v>
      </c>
      <c r="I7561" s="114" t="s">
        <v>19</v>
      </c>
      <c r="J7561" s="114" t="s">
        <v>8645</v>
      </c>
      <c r="K7561" s="114"/>
      <c r="L7561" s="114" t="s">
        <v>20</v>
      </c>
      <c r="M7561" s="114">
        <v>-2</v>
      </c>
      <c r="N7561" s="114" t="s">
        <v>28</v>
      </c>
      <c r="O7561" s="114">
        <v>0</v>
      </c>
      <c r="P7561" s="114">
        <v>0</v>
      </c>
      <c r="Q7561" s="114">
        <v>0</v>
      </c>
    </row>
    <row r="7562" spans="1:17" hidden="1">
      <c r="A7562" s="116">
        <v>42489</v>
      </c>
      <c r="B7562" s="114" t="s">
        <v>7071</v>
      </c>
      <c r="C7562" s="116">
        <v>42490</v>
      </c>
      <c r="D7562" s="114" t="s">
        <v>7072</v>
      </c>
      <c r="E7562" s="114" t="s">
        <v>3692</v>
      </c>
      <c r="F7562" s="114"/>
      <c r="G7562" s="114"/>
      <c r="H7562" s="114" t="s">
        <v>480</v>
      </c>
      <c r="I7562" s="114" t="s">
        <v>17</v>
      </c>
      <c r="J7562" s="114" t="s">
        <v>7073</v>
      </c>
      <c r="K7562" s="114" t="s">
        <v>21</v>
      </c>
      <c r="L7562" s="114"/>
      <c r="M7562" s="114">
        <v>8</v>
      </c>
      <c r="N7562" s="114" t="s">
        <v>28</v>
      </c>
      <c r="O7562" s="114">
        <v>0</v>
      </c>
      <c r="P7562" s="114">
        <v>0</v>
      </c>
      <c r="Q7562" s="114">
        <v>0</v>
      </c>
    </row>
    <row r="7563" spans="1:17" hidden="1">
      <c r="A7563" s="116">
        <v>42489</v>
      </c>
      <c r="B7563" s="114" t="s">
        <v>8585</v>
      </c>
      <c r="C7563" s="116">
        <v>42489</v>
      </c>
      <c r="D7563" s="114" t="s">
        <v>8585</v>
      </c>
      <c r="E7563" s="114" t="s">
        <v>3711</v>
      </c>
      <c r="F7563" s="114" t="s">
        <v>4337</v>
      </c>
      <c r="G7563" s="114" t="s">
        <v>8586</v>
      </c>
      <c r="H7563" s="114" t="s">
        <v>109</v>
      </c>
      <c r="I7563" s="114" t="s">
        <v>81</v>
      </c>
      <c r="J7563" s="114" t="s">
        <v>8587</v>
      </c>
      <c r="K7563" s="114"/>
      <c r="L7563" s="114" t="s">
        <v>20</v>
      </c>
      <c r="M7563" s="114">
        <v>-2</v>
      </c>
      <c r="N7563" s="114" t="s">
        <v>28</v>
      </c>
      <c r="O7563" s="114">
        <v>0</v>
      </c>
      <c r="P7563" s="114">
        <v>0</v>
      </c>
      <c r="Q7563" s="114">
        <v>0</v>
      </c>
    </row>
    <row r="7564" spans="1:17" hidden="1">
      <c r="A7564" s="116">
        <v>42489</v>
      </c>
      <c r="B7564" s="114" t="s">
        <v>8463</v>
      </c>
      <c r="C7564" s="116">
        <v>42489</v>
      </c>
      <c r="D7564" s="114" t="s">
        <v>8463</v>
      </c>
      <c r="E7564" s="114" t="s">
        <v>3712</v>
      </c>
      <c r="F7564" s="114" t="s">
        <v>4337</v>
      </c>
      <c r="G7564" s="114" t="s">
        <v>8464</v>
      </c>
      <c r="H7564" s="114" t="s">
        <v>110</v>
      </c>
      <c r="I7564" s="114" t="s">
        <v>81</v>
      </c>
      <c r="J7564" s="114" t="s">
        <v>8465</v>
      </c>
      <c r="K7564" s="114"/>
      <c r="L7564" s="114" t="s">
        <v>20</v>
      </c>
      <c r="M7564" s="114">
        <v>-1</v>
      </c>
      <c r="N7564" s="114" t="s">
        <v>28</v>
      </c>
      <c r="O7564" s="114">
        <v>0</v>
      </c>
      <c r="P7564" s="114">
        <v>0</v>
      </c>
      <c r="Q7564" s="114">
        <v>0</v>
      </c>
    </row>
    <row r="7565" spans="1:17" hidden="1">
      <c r="A7565" s="116">
        <v>42489</v>
      </c>
      <c r="B7565" s="114" t="s">
        <v>8585</v>
      </c>
      <c r="C7565" s="116">
        <v>42489</v>
      </c>
      <c r="D7565" s="114" t="s">
        <v>8585</v>
      </c>
      <c r="E7565" s="114" t="s">
        <v>3714</v>
      </c>
      <c r="F7565" s="114" t="s">
        <v>4337</v>
      </c>
      <c r="G7565" s="114" t="s">
        <v>8586</v>
      </c>
      <c r="H7565" s="114" t="s">
        <v>426</v>
      </c>
      <c r="I7565" s="114" t="s">
        <v>81</v>
      </c>
      <c r="J7565" s="114" t="s">
        <v>8587</v>
      </c>
      <c r="K7565" s="114"/>
      <c r="L7565" s="114" t="s">
        <v>20</v>
      </c>
      <c r="M7565" s="114">
        <v>-2</v>
      </c>
      <c r="N7565" s="114" t="s">
        <v>28</v>
      </c>
      <c r="O7565" s="114">
        <v>0</v>
      </c>
      <c r="P7565" s="114">
        <v>0</v>
      </c>
      <c r="Q7565" s="114">
        <v>0</v>
      </c>
    </row>
    <row r="7566" spans="1:17" hidden="1">
      <c r="A7566" s="116">
        <v>42489</v>
      </c>
      <c r="B7566" s="114" t="s">
        <v>8463</v>
      </c>
      <c r="C7566" s="116">
        <v>42489</v>
      </c>
      <c r="D7566" s="114" t="s">
        <v>8463</v>
      </c>
      <c r="E7566" s="114" t="s">
        <v>3715</v>
      </c>
      <c r="F7566" s="114" t="s">
        <v>4337</v>
      </c>
      <c r="G7566" s="114" t="s">
        <v>8464</v>
      </c>
      <c r="H7566" s="114" t="s">
        <v>427</v>
      </c>
      <c r="I7566" s="114" t="s">
        <v>81</v>
      </c>
      <c r="J7566" s="114" t="s">
        <v>8465</v>
      </c>
      <c r="K7566" s="114"/>
      <c r="L7566" s="114" t="s">
        <v>20</v>
      </c>
      <c r="M7566" s="114">
        <v>-1</v>
      </c>
      <c r="N7566" s="114" t="s">
        <v>28</v>
      </c>
      <c r="O7566" s="114">
        <v>0</v>
      </c>
      <c r="P7566" s="114">
        <v>0</v>
      </c>
      <c r="Q7566" s="114">
        <v>0</v>
      </c>
    </row>
    <row r="7567" spans="1:17" hidden="1">
      <c r="A7567" s="116">
        <v>42489</v>
      </c>
      <c r="B7567" s="114" t="s">
        <v>8585</v>
      </c>
      <c r="C7567" s="116">
        <v>42489</v>
      </c>
      <c r="D7567" s="114" t="s">
        <v>8585</v>
      </c>
      <c r="E7567" s="114" t="s">
        <v>3715</v>
      </c>
      <c r="F7567" s="114" t="s">
        <v>4337</v>
      </c>
      <c r="G7567" s="114" t="s">
        <v>8586</v>
      </c>
      <c r="H7567" s="114" t="s">
        <v>427</v>
      </c>
      <c r="I7567" s="114" t="s">
        <v>81</v>
      </c>
      <c r="J7567" s="114" t="s">
        <v>8587</v>
      </c>
      <c r="K7567" s="114"/>
      <c r="L7567" s="114" t="s">
        <v>20</v>
      </c>
      <c r="M7567" s="114">
        <v>-1</v>
      </c>
      <c r="N7567" s="114" t="s">
        <v>28</v>
      </c>
      <c r="O7567" s="114">
        <v>0</v>
      </c>
      <c r="P7567" s="114">
        <v>0</v>
      </c>
      <c r="Q7567" s="114">
        <v>0</v>
      </c>
    </row>
    <row r="7568" spans="1:17">
      <c r="A7568" s="116">
        <v>42471</v>
      </c>
      <c r="B7568" s="114" t="s">
        <v>8594</v>
      </c>
      <c r="C7568" s="116">
        <v>42471</v>
      </c>
      <c r="D7568" s="114" t="s">
        <v>8594</v>
      </c>
      <c r="E7568" s="114" t="s">
        <v>156</v>
      </c>
      <c r="F7568" s="114"/>
      <c r="G7568" s="114"/>
      <c r="H7568" s="114" t="s">
        <v>157</v>
      </c>
      <c r="I7568" s="114" t="s">
        <v>19</v>
      </c>
      <c r="J7568" s="114" t="s">
        <v>8595</v>
      </c>
      <c r="K7568" s="114" t="s">
        <v>21</v>
      </c>
      <c r="L7568" s="114"/>
      <c r="M7568" s="114">
        <v>4</v>
      </c>
      <c r="N7568" s="114" t="s">
        <v>28</v>
      </c>
      <c r="O7568" s="114">
        <v>0</v>
      </c>
      <c r="P7568" s="114">
        <v>0</v>
      </c>
      <c r="Q7568" s="114">
        <v>0</v>
      </c>
    </row>
    <row r="7569" spans="1:17">
      <c r="A7569" s="116">
        <v>42471</v>
      </c>
      <c r="B7569" s="114" t="s">
        <v>8596</v>
      </c>
      <c r="C7569" s="116">
        <v>42471</v>
      </c>
      <c r="D7569" s="114" t="s">
        <v>8596</v>
      </c>
      <c r="E7569" s="114" t="s">
        <v>156</v>
      </c>
      <c r="F7569" s="114"/>
      <c r="G7569" s="114"/>
      <c r="H7569" s="114" t="s">
        <v>157</v>
      </c>
      <c r="I7569" s="114" t="s">
        <v>19</v>
      </c>
      <c r="J7569" s="114" t="s">
        <v>8597</v>
      </c>
      <c r="K7569" s="114" t="s">
        <v>21</v>
      </c>
      <c r="L7569" s="114"/>
      <c r="M7569" s="114">
        <v>2</v>
      </c>
      <c r="N7569" s="114" t="s">
        <v>28</v>
      </c>
      <c r="O7569" s="114">
        <v>0</v>
      </c>
      <c r="P7569" s="114">
        <v>0</v>
      </c>
      <c r="Q7569" s="114">
        <v>0</v>
      </c>
    </row>
    <row r="7570" spans="1:17">
      <c r="A7570" s="116">
        <v>42471</v>
      </c>
      <c r="B7570" s="114" t="s">
        <v>8594</v>
      </c>
      <c r="C7570" s="116">
        <v>42471</v>
      </c>
      <c r="D7570" s="114" t="s">
        <v>8594</v>
      </c>
      <c r="E7570" s="114" t="s">
        <v>156</v>
      </c>
      <c r="F7570" s="114"/>
      <c r="G7570" s="114"/>
      <c r="H7570" s="114" t="s">
        <v>157</v>
      </c>
      <c r="I7570" s="114" t="s">
        <v>19</v>
      </c>
      <c r="J7570" s="114" t="s">
        <v>8595</v>
      </c>
      <c r="K7570" s="114"/>
      <c r="L7570" s="114" t="s">
        <v>20</v>
      </c>
      <c r="M7570" s="114">
        <v>-4</v>
      </c>
      <c r="N7570" s="114" t="s">
        <v>28</v>
      </c>
      <c r="O7570" s="114">
        <v>0</v>
      </c>
      <c r="P7570" s="114">
        <v>0</v>
      </c>
      <c r="Q7570" s="114">
        <v>0</v>
      </c>
    </row>
    <row r="7571" spans="1:17" hidden="1">
      <c r="A7571" s="116">
        <v>42471</v>
      </c>
      <c r="B7571" s="114" t="s">
        <v>7130</v>
      </c>
      <c r="C7571" s="116">
        <v>42490</v>
      </c>
      <c r="D7571" s="114" t="s">
        <v>7131</v>
      </c>
      <c r="E7571" s="114" t="s">
        <v>156</v>
      </c>
      <c r="F7571" s="114"/>
      <c r="G7571" s="114"/>
      <c r="H7571" s="114" t="s">
        <v>157</v>
      </c>
      <c r="I7571" s="114" t="s">
        <v>17</v>
      </c>
      <c r="J7571" s="114" t="s">
        <v>7132</v>
      </c>
      <c r="K7571" s="114" t="s">
        <v>21</v>
      </c>
      <c r="L7571" s="114"/>
      <c r="M7571" s="114">
        <v>6</v>
      </c>
      <c r="N7571" s="114" t="s">
        <v>28</v>
      </c>
      <c r="O7571" s="114">
        <v>0</v>
      </c>
      <c r="P7571" s="114">
        <v>0</v>
      </c>
      <c r="Q7571" s="114">
        <v>0</v>
      </c>
    </row>
    <row r="7572" spans="1:17">
      <c r="A7572" s="116">
        <v>42471</v>
      </c>
      <c r="B7572" s="114" t="s">
        <v>8596</v>
      </c>
      <c r="C7572" s="116">
        <v>42471</v>
      </c>
      <c r="D7572" s="114" t="s">
        <v>8596</v>
      </c>
      <c r="E7572" s="114" t="s">
        <v>156</v>
      </c>
      <c r="F7572" s="114"/>
      <c r="G7572" s="114"/>
      <c r="H7572" s="114" t="s">
        <v>157</v>
      </c>
      <c r="I7572" s="114" t="s">
        <v>19</v>
      </c>
      <c r="J7572" s="114" t="s">
        <v>8597</v>
      </c>
      <c r="K7572" s="114"/>
      <c r="L7572" s="114" t="s">
        <v>20</v>
      </c>
      <c r="M7572" s="114">
        <v>-2</v>
      </c>
      <c r="N7572" s="114" t="s">
        <v>28</v>
      </c>
      <c r="O7572" s="114">
        <v>0</v>
      </c>
      <c r="P7572" s="114">
        <v>0</v>
      </c>
      <c r="Q7572" s="114">
        <v>0</v>
      </c>
    </row>
    <row r="7573" spans="1:17">
      <c r="A7573" s="116">
        <v>42482</v>
      </c>
      <c r="B7573" s="114" t="s">
        <v>8638</v>
      </c>
      <c r="C7573" s="116">
        <v>42482</v>
      </c>
      <c r="D7573" s="114" t="s">
        <v>8638</v>
      </c>
      <c r="E7573" s="114" t="s">
        <v>539</v>
      </c>
      <c r="F7573" s="114"/>
      <c r="G7573" s="114"/>
      <c r="H7573" s="114" t="s">
        <v>794</v>
      </c>
      <c r="I7573" s="114" t="s">
        <v>19</v>
      </c>
      <c r="J7573" s="114" t="s">
        <v>8639</v>
      </c>
      <c r="K7573" s="114" t="s">
        <v>21</v>
      </c>
      <c r="L7573" s="114"/>
      <c r="M7573" s="114">
        <v>4</v>
      </c>
      <c r="N7573" s="114" t="s">
        <v>28</v>
      </c>
      <c r="O7573" s="114">
        <v>0</v>
      </c>
      <c r="P7573" s="114">
        <v>0</v>
      </c>
      <c r="Q7573" s="114">
        <v>0</v>
      </c>
    </row>
    <row r="7574" spans="1:17" hidden="1">
      <c r="A7574" s="116">
        <v>42489</v>
      </c>
      <c r="B7574" s="114" t="s">
        <v>8463</v>
      </c>
      <c r="C7574" s="116">
        <v>42489</v>
      </c>
      <c r="D7574" s="114" t="s">
        <v>8463</v>
      </c>
      <c r="E7574" s="114" t="s">
        <v>539</v>
      </c>
      <c r="F7574" s="114" t="s">
        <v>4337</v>
      </c>
      <c r="G7574" s="114" t="s">
        <v>8464</v>
      </c>
      <c r="H7574" s="114" t="s">
        <v>794</v>
      </c>
      <c r="I7574" s="114" t="s">
        <v>81</v>
      </c>
      <c r="J7574" s="114" t="s">
        <v>8465</v>
      </c>
      <c r="K7574" s="114"/>
      <c r="L7574" s="114" t="s">
        <v>20</v>
      </c>
      <c r="M7574" s="114">
        <v>-3</v>
      </c>
      <c r="N7574" s="114" t="s">
        <v>28</v>
      </c>
      <c r="O7574" s="114">
        <v>0</v>
      </c>
      <c r="P7574" s="114">
        <v>0</v>
      </c>
      <c r="Q7574" s="114">
        <v>0</v>
      </c>
    </row>
    <row r="7575" spans="1:17">
      <c r="A7575" s="116">
        <v>42482</v>
      </c>
      <c r="B7575" s="114" t="s">
        <v>8640</v>
      </c>
      <c r="C7575" s="116">
        <v>42482</v>
      </c>
      <c r="D7575" s="114" t="s">
        <v>8640</v>
      </c>
      <c r="E7575" s="114" t="s">
        <v>539</v>
      </c>
      <c r="F7575" s="114"/>
      <c r="G7575" s="114"/>
      <c r="H7575" s="114" t="s">
        <v>794</v>
      </c>
      <c r="I7575" s="114" t="s">
        <v>19</v>
      </c>
      <c r="J7575" s="114" t="s">
        <v>8641</v>
      </c>
      <c r="K7575" s="114" t="s">
        <v>21</v>
      </c>
      <c r="L7575" s="114"/>
      <c r="M7575" s="114">
        <v>2</v>
      </c>
      <c r="N7575" s="114" t="s">
        <v>28</v>
      </c>
      <c r="O7575" s="114">
        <v>0</v>
      </c>
      <c r="P7575" s="114">
        <v>0</v>
      </c>
      <c r="Q7575" s="114">
        <v>0</v>
      </c>
    </row>
    <row r="7576" spans="1:17">
      <c r="A7576" s="116">
        <v>42482</v>
      </c>
      <c r="B7576" s="114" t="s">
        <v>8640</v>
      </c>
      <c r="C7576" s="116">
        <v>42482</v>
      </c>
      <c r="D7576" s="114" t="s">
        <v>8640</v>
      </c>
      <c r="E7576" s="114" t="s">
        <v>539</v>
      </c>
      <c r="F7576" s="114"/>
      <c r="G7576" s="114"/>
      <c r="H7576" s="114" t="s">
        <v>794</v>
      </c>
      <c r="I7576" s="114" t="s">
        <v>19</v>
      </c>
      <c r="J7576" s="114" t="s">
        <v>8641</v>
      </c>
      <c r="K7576" s="114"/>
      <c r="L7576" s="114" t="s">
        <v>20</v>
      </c>
      <c r="M7576" s="114">
        <v>-2</v>
      </c>
      <c r="N7576" s="114" t="s">
        <v>28</v>
      </c>
      <c r="O7576" s="114">
        <v>0</v>
      </c>
      <c r="P7576" s="114">
        <v>0</v>
      </c>
      <c r="Q7576" s="114">
        <v>0</v>
      </c>
    </row>
    <row r="7577" spans="1:17">
      <c r="A7577" s="116">
        <v>42482</v>
      </c>
      <c r="B7577" s="114" t="s">
        <v>8638</v>
      </c>
      <c r="C7577" s="116">
        <v>42482</v>
      </c>
      <c r="D7577" s="114" t="s">
        <v>8638</v>
      </c>
      <c r="E7577" s="114" t="s">
        <v>539</v>
      </c>
      <c r="F7577" s="114"/>
      <c r="G7577" s="114"/>
      <c r="H7577" s="114" t="s">
        <v>794</v>
      </c>
      <c r="I7577" s="114" t="s">
        <v>19</v>
      </c>
      <c r="J7577" s="114" t="s">
        <v>8639</v>
      </c>
      <c r="K7577" s="114"/>
      <c r="L7577" s="114" t="s">
        <v>20</v>
      </c>
      <c r="M7577" s="114">
        <v>-4</v>
      </c>
      <c r="N7577" s="114" t="s">
        <v>28</v>
      </c>
      <c r="O7577" s="114">
        <v>0</v>
      </c>
      <c r="P7577" s="114">
        <v>0</v>
      </c>
      <c r="Q7577" s="114">
        <v>0</v>
      </c>
    </row>
    <row r="7578" spans="1:17" hidden="1">
      <c r="A7578" s="116">
        <v>42482</v>
      </c>
      <c r="B7578" s="114" t="s">
        <v>7137</v>
      </c>
      <c r="C7578" s="116">
        <v>42490</v>
      </c>
      <c r="D7578" s="114" t="s">
        <v>7138</v>
      </c>
      <c r="E7578" s="114" t="s">
        <v>539</v>
      </c>
      <c r="F7578" s="114"/>
      <c r="G7578" s="114"/>
      <c r="H7578" s="114" t="s">
        <v>794</v>
      </c>
      <c r="I7578" s="114" t="s">
        <v>17</v>
      </c>
      <c r="J7578" s="114" t="s">
        <v>7139</v>
      </c>
      <c r="K7578" s="114" t="s">
        <v>21</v>
      </c>
      <c r="L7578" s="114"/>
      <c r="M7578" s="114">
        <v>6</v>
      </c>
      <c r="N7578" s="114" t="s">
        <v>28</v>
      </c>
      <c r="O7578" s="114">
        <v>0</v>
      </c>
      <c r="P7578" s="114">
        <v>0</v>
      </c>
      <c r="Q7578" s="114">
        <v>0</v>
      </c>
    </row>
    <row r="7579" spans="1:17">
      <c r="A7579" s="116">
        <v>42487</v>
      </c>
      <c r="B7579" s="114" t="s">
        <v>8622</v>
      </c>
      <c r="C7579" s="116">
        <v>42487</v>
      </c>
      <c r="D7579" s="114" t="s">
        <v>8622</v>
      </c>
      <c r="E7579" s="114" t="s">
        <v>793</v>
      </c>
      <c r="F7579" s="114"/>
      <c r="G7579" s="114"/>
      <c r="H7579" s="114" t="s">
        <v>796</v>
      </c>
      <c r="I7579" s="114" t="s">
        <v>19</v>
      </c>
      <c r="J7579" s="114" t="s">
        <v>8623</v>
      </c>
      <c r="K7579" s="114" t="s">
        <v>21</v>
      </c>
      <c r="L7579" s="114"/>
      <c r="M7579" s="114">
        <v>4</v>
      </c>
      <c r="N7579" s="114" t="s">
        <v>28</v>
      </c>
      <c r="O7579" s="114">
        <v>0</v>
      </c>
      <c r="P7579" s="114">
        <v>0</v>
      </c>
      <c r="Q7579" s="114">
        <v>0</v>
      </c>
    </row>
    <row r="7580" spans="1:17">
      <c r="A7580" s="116">
        <v>42487</v>
      </c>
      <c r="B7580" s="114" t="s">
        <v>8624</v>
      </c>
      <c r="C7580" s="116">
        <v>42487</v>
      </c>
      <c r="D7580" s="114" t="s">
        <v>8624</v>
      </c>
      <c r="E7580" s="114" t="s">
        <v>793</v>
      </c>
      <c r="F7580" s="114"/>
      <c r="G7580" s="114"/>
      <c r="H7580" s="114" t="s">
        <v>796</v>
      </c>
      <c r="I7580" s="114" t="s">
        <v>19</v>
      </c>
      <c r="J7580" s="114" t="s">
        <v>8625</v>
      </c>
      <c r="K7580" s="114" t="s">
        <v>21</v>
      </c>
      <c r="L7580" s="114"/>
      <c r="M7580" s="114">
        <v>4</v>
      </c>
      <c r="N7580" s="114" t="s">
        <v>28</v>
      </c>
      <c r="O7580" s="114">
        <v>0</v>
      </c>
      <c r="P7580" s="114">
        <v>0</v>
      </c>
      <c r="Q7580" s="114">
        <v>0</v>
      </c>
    </row>
    <row r="7581" spans="1:17">
      <c r="A7581" s="116">
        <v>42487</v>
      </c>
      <c r="B7581" s="114" t="s">
        <v>8620</v>
      </c>
      <c r="C7581" s="116">
        <v>42487</v>
      </c>
      <c r="D7581" s="114" t="s">
        <v>8620</v>
      </c>
      <c r="E7581" s="114" t="s">
        <v>793</v>
      </c>
      <c r="F7581" s="114"/>
      <c r="G7581" s="114"/>
      <c r="H7581" s="114" t="s">
        <v>796</v>
      </c>
      <c r="I7581" s="114" t="s">
        <v>19</v>
      </c>
      <c r="J7581" s="114" t="s">
        <v>8621</v>
      </c>
      <c r="K7581" s="114"/>
      <c r="L7581" s="114" t="s">
        <v>20</v>
      </c>
      <c r="M7581" s="114">
        <v>-4</v>
      </c>
      <c r="N7581" s="114" t="s">
        <v>28</v>
      </c>
      <c r="O7581" s="114">
        <v>0</v>
      </c>
      <c r="P7581" s="114">
        <v>0</v>
      </c>
      <c r="Q7581" s="114">
        <v>0</v>
      </c>
    </row>
    <row r="7582" spans="1:17" hidden="1">
      <c r="A7582" s="116">
        <v>42489</v>
      </c>
      <c r="B7582" s="114" t="s">
        <v>8463</v>
      </c>
      <c r="C7582" s="116">
        <v>42489</v>
      </c>
      <c r="D7582" s="114" t="s">
        <v>8463</v>
      </c>
      <c r="E7582" s="114" t="s">
        <v>793</v>
      </c>
      <c r="F7582" s="114" t="s">
        <v>4337</v>
      </c>
      <c r="G7582" s="114" t="s">
        <v>8464</v>
      </c>
      <c r="H7582" s="114" t="s">
        <v>796</v>
      </c>
      <c r="I7582" s="114" t="s">
        <v>81</v>
      </c>
      <c r="J7582" s="114" t="s">
        <v>8465</v>
      </c>
      <c r="K7582" s="114"/>
      <c r="L7582" s="114" t="s">
        <v>20</v>
      </c>
      <c r="M7582" s="114">
        <v>-3</v>
      </c>
      <c r="N7582" s="114" t="s">
        <v>28</v>
      </c>
      <c r="O7582" s="114">
        <v>0</v>
      </c>
      <c r="P7582" s="114">
        <v>0</v>
      </c>
      <c r="Q7582" s="114">
        <v>0</v>
      </c>
    </row>
    <row r="7583" spans="1:17">
      <c r="A7583" s="116">
        <v>42487</v>
      </c>
      <c r="B7583" s="114" t="s">
        <v>8626</v>
      </c>
      <c r="C7583" s="116">
        <v>42487</v>
      </c>
      <c r="D7583" s="114" t="s">
        <v>8626</v>
      </c>
      <c r="E7583" s="114" t="s">
        <v>793</v>
      </c>
      <c r="F7583" s="114"/>
      <c r="G7583" s="114"/>
      <c r="H7583" s="114" t="s">
        <v>796</v>
      </c>
      <c r="I7583" s="114" t="s">
        <v>19</v>
      </c>
      <c r="J7583" s="114" t="s">
        <v>8627</v>
      </c>
      <c r="K7583" s="114" t="s">
        <v>21</v>
      </c>
      <c r="L7583" s="114"/>
      <c r="M7583" s="114">
        <v>2</v>
      </c>
      <c r="N7583" s="114" t="s">
        <v>28</v>
      </c>
      <c r="O7583" s="114">
        <v>0</v>
      </c>
      <c r="P7583" s="114">
        <v>0</v>
      </c>
      <c r="Q7583" s="114">
        <v>0</v>
      </c>
    </row>
    <row r="7584" spans="1:17">
      <c r="A7584" s="116">
        <v>42487</v>
      </c>
      <c r="B7584" s="114" t="s">
        <v>8620</v>
      </c>
      <c r="C7584" s="116">
        <v>42487</v>
      </c>
      <c r="D7584" s="114" t="s">
        <v>8620</v>
      </c>
      <c r="E7584" s="114" t="s">
        <v>793</v>
      </c>
      <c r="F7584" s="114"/>
      <c r="G7584" s="114"/>
      <c r="H7584" s="114" t="s">
        <v>796</v>
      </c>
      <c r="I7584" s="114" t="s">
        <v>19</v>
      </c>
      <c r="J7584" s="114" t="s">
        <v>8621</v>
      </c>
      <c r="K7584" s="114" t="s">
        <v>21</v>
      </c>
      <c r="L7584" s="114"/>
      <c r="M7584" s="114">
        <v>4</v>
      </c>
      <c r="N7584" s="114" t="s">
        <v>28</v>
      </c>
      <c r="O7584" s="114">
        <v>0</v>
      </c>
      <c r="P7584" s="114">
        <v>0</v>
      </c>
      <c r="Q7584" s="114">
        <v>0</v>
      </c>
    </row>
    <row r="7585" spans="1:17">
      <c r="A7585" s="116">
        <v>42487</v>
      </c>
      <c r="B7585" s="114" t="s">
        <v>8626</v>
      </c>
      <c r="C7585" s="116">
        <v>42487</v>
      </c>
      <c r="D7585" s="114" t="s">
        <v>8626</v>
      </c>
      <c r="E7585" s="114" t="s">
        <v>793</v>
      </c>
      <c r="F7585" s="114"/>
      <c r="G7585" s="114"/>
      <c r="H7585" s="114" t="s">
        <v>796</v>
      </c>
      <c r="I7585" s="114" t="s">
        <v>19</v>
      </c>
      <c r="J7585" s="114" t="s">
        <v>8627</v>
      </c>
      <c r="K7585" s="114"/>
      <c r="L7585" s="114" t="s">
        <v>20</v>
      </c>
      <c r="M7585" s="114">
        <v>-2</v>
      </c>
      <c r="N7585" s="114" t="s">
        <v>28</v>
      </c>
      <c r="O7585" s="114">
        <v>0</v>
      </c>
      <c r="P7585" s="114">
        <v>0</v>
      </c>
      <c r="Q7585" s="114">
        <v>0</v>
      </c>
    </row>
    <row r="7586" spans="1:17">
      <c r="A7586" s="116">
        <v>42487</v>
      </c>
      <c r="B7586" s="114" t="s">
        <v>8624</v>
      </c>
      <c r="C7586" s="116">
        <v>42487</v>
      </c>
      <c r="D7586" s="114" t="s">
        <v>8624</v>
      </c>
      <c r="E7586" s="114" t="s">
        <v>793</v>
      </c>
      <c r="F7586" s="114"/>
      <c r="G7586" s="114"/>
      <c r="H7586" s="114" t="s">
        <v>796</v>
      </c>
      <c r="I7586" s="114" t="s">
        <v>19</v>
      </c>
      <c r="J7586" s="114" t="s">
        <v>8625</v>
      </c>
      <c r="K7586" s="114"/>
      <c r="L7586" s="114" t="s">
        <v>20</v>
      </c>
      <c r="M7586" s="114">
        <v>-4</v>
      </c>
      <c r="N7586" s="114" t="s">
        <v>28</v>
      </c>
      <c r="O7586" s="114">
        <v>0</v>
      </c>
      <c r="P7586" s="114">
        <v>0</v>
      </c>
      <c r="Q7586" s="114">
        <v>0</v>
      </c>
    </row>
    <row r="7587" spans="1:17">
      <c r="A7587" s="116">
        <v>42487</v>
      </c>
      <c r="B7587" s="114" t="s">
        <v>8622</v>
      </c>
      <c r="C7587" s="116">
        <v>42487</v>
      </c>
      <c r="D7587" s="114" t="s">
        <v>8622</v>
      </c>
      <c r="E7587" s="114" t="s">
        <v>793</v>
      </c>
      <c r="F7587" s="114"/>
      <c r="G7587" s="114"/>
      <c r="H7587" s="114" t="s">
        <v>796</v>
      </c>
      <c r="I7587" s="114" t="s">
        <v>19</v>
      </c>
      <c r="J7587" s="114" t="s">
        <v>8623</v>
      </c>
      <c r="K7587" s="114"/>
      <c r="L7587" s="114" t="s">
        <v>20</v>
      </c>
      <c r="M7587" s="114">
        <v>-4</v>
      </c>
      <c r="N7587" s="114" t="s">
        <v>28</v>
      </c>
      <c r="O7587" s="114">
        <v>0</v>
      </c>
      <c r="P7587" s="114">
        <v>0</v>
      </c>
      <c r="Q7587" s="114">
        <v>0</v>
      </c>
    </row>
    <row r="7588" spans="1:17" hidden="1">
      <c r="A7588" s="116">
        <v>42487</v>
      </c>
      <c r="B7588" s="114" t="s">
        <v>7147</v>
      </c>
      <c r="C7588" s="116">
        <v>42490</v>
      </c>
      <c r="D7588" s="114" t="s">
        <v>7148</v>
      </c>
      <c r="E7588" s="114" t="s">
        <v>793</v>
      </c>
      <c r="F7588" s="114"/>
      <c r="G7588" s="114"/>
      <c r="H7588" s="114" t="s">
        <v>796</v>
      </c>
      <c r="I7588" s="114" t="s">
        <v>17</v>
      </c>
      <c r="J7588" s="114" t="s">
        <v>7149</v>
      </c>
      <c r="K7588" s="114" t="s">
        <v>21</v>
      </c>
      <c r="L7588" s="114"/>
      <c r="M7588" s="114">
        <v>6</v>
      </c>
      <c r="N7588" s="114" t="s">
        <v>28</v>
      </c>
      <c r="O7588" s="114">
        <v>0</v>
      </c>
      <c r="P7588" s="114">
        <v>0</v>
      </c>
      <c r="Q7588" s="114">
        <v>0</v>
      </c>
    </row>
    <row r="7589" spans="1:17">
      <c r="A7589" s="116">
        <v>42461</v>
      </c>
      <c r="B7589" s="114" t="s">
        <v>8646</v>
      </c>
      <c r="C7589" s="116">
        <v>42461</v>
      </c>
      <c r="D7589" s="114" t="s">
        <v>8646</v>
      </c>
      <c r="E7589" s="114" t="s">
        <v>3979</v>
      </c>
      <c r="F7589" s="114"/>
      <c r="G7589" s="114"/>
      <c r="H7589" s="114" t="s">
        <v>818</v>
      </c>
      <c r="I7589" s="114" t="s">
        <v>19</v>
      </c>
      <c r="J7589" s="114" t="s">
        <v>8647</v>
      </c>
      <c r="K7589" s="114" t="s">
        <v>21</v>
      </c>
      <c r="L7589" s="114"/>
      <c r="M7589" s="114">
        <v>2</v>
      </c>
      <c r="N7589" s="114" t="s">
        <v>28</v>
      </c>
      <c r="O7589" s="114">
        <v>0</v>
      </c>
      <c r="P7589" s="114">
        <v>0</v>
      </c>
      <c r="Q7589" s="114">
        <v>0</v>
      </c>
    </row>
    <row r="7590" spans="1:17" hidden="1">
      <c r="A7590" s="116">
        <v>42489</v>
      </c>
      <c r="B7590" s="114" t="s">
        <v>8463</v>
      </c>
      <c r="C7590" s="116">
        <v>42489</v>
      </c>
      <c r="D7590" s="114" t="s">
        <v>8463</v>
      </c>
      <c r="E7590" s="114" t="s">
        <v>3979</v>
      </c>
      <c r="F7590" s="114" t="s">
        <v>4337</v>
      </c>
      <c r="G7590" s="114" t="s">
        <v>8464</v>
      </c>
      <c r="H7590" s="114" t="s">
        <v>818</v>
      </c>
      <c r="I7590" s="114" t="s">
        <v>81</v>
      </c>
      <c r="J7590" s="114" t="s">
        <v>8465</v>
      </c>
      <c r="K7590" s="114"/>
      <c r="L7590" s="114" t="s">
        <v>20</v>
      </c>
      <c r="M7590" s="114">
        <v>-1</v>
      </c>
      <c r="N7590" s="114" t="s">
        <v>28</v>
      </c>
      <c r="O7590" s="114">
        <v>0</v>
      </c>
      <c r="P7590" s="114">
        <v>0</v>
      </c>
      <c r="Q7590" s="114">
        <v>0</v>
      </c>
    </row>
    <row r="7591" spans="1:17">
      <c r="A7591" s="116">
        <v>42461</v>
      </c>
      <c r="B7591" s="114" t="s">
        <v>8646</v>
      </c>
      <c r="C7591" s="116">
        <v>42461</v>
      </c>
      <c r="D7591" s="114" t="s">
        <v>8646</v>
      </c>
      <c r="E7591" s="114" t="s">
        <v>3979</v>
      </c>
      <c r="F7591" s="114"/>
      <c r="G7591" s="114"/>
      <c r="H7591" s="114" t="s">
        <v>818</v>
      </c>
      <c r="I7591" s="114" t="s">
        <v>19</v>
      </c>
      <c r="J7591" s="114" t="s">
        <v>8647</v>
      </c>
      <c r="K7591" s="114"/>
      <c r="L7591" s="114" t="s">
        <v>20</v>
      </c>
      <c r="M7591" s="114">
        <v>-2</v>
      </c>
      <c r="N7591" s="114" t="s">
        <v>28</v>
      </c>
      <c r="O7591" s="114">
        <v>0</v>
      </c>
      <c r="P7591" s="114">
        <v>0</v>
      </c>
      <c r="Q7591" s="114">
        <v>0</v>
      </c>
    </row>
    <row r="7592" spans="1:17" hidden="1">
      <c r="A7592" s="116">
        <v>42461</v>
      </c>
      <c r="B7592" s="114" t="s">
        <v>7154</v>
      </c>
      <c r="C7592" s="116">
        <v>42490</v>
      </c>
      <c r="D7592" s="114" t="s">
        <v>7155</v>
      </c>
      <c r="E7592" s="114" t="s">
        <v>3979</v>
      </c>
      <c r="F7592" s="114"/>
      <c r="G7592" s="114"/>
      <c r="H7592" s="114" t="s">
        <v>818</v>
      </c>
      <c r="I7592" s="114" t="s">
        <v>17</v>
      </c>
      <c r="J7592" s="114" t="s">
        <v>7156</v>
      </c>
      <c r="K7592" s="114" t="s">
        <v>21</v>
      </c>
      <c r="L7592" s="114"/>
      <c r="M7592" s="114">
        <v>2</v>
      </c>
      <c r="N7592" s="114" t="s">
        <v>28</v>
      </c>
      <c r="O7592" s="114">
        <v>0</v>
      </c>
      <c r="P7592" s="114">
        <v>0</v>
      </c>
      <c r="Q7592" s="114">
        <v>0</v>
      </c>
    </row>
    <row r="7593" spans="1:17">
      <c r="A7593" s="114"/>
      <c r="B7593" s="114"/>
      <c r="C7593" s="114"/>
      <c r="D7593" s="114"/>
      <c r="E7593" s="114"/>
      <c r="F7593" s="114"/>
      <c r="G7593" s="114"/>
      <c r="H7593" s="114"/>
      <c r="I7593" s="114"/>
      <c r="J7593" s="114"/>
      <c r="K7593" s="114"/>
      <c r="L7593" s="114"/>
      <c r="M7593" s="114"/>
      <c r="N7593" s="114"/>
      <c r="O7593" s="114"/>
      <c r="P7593" s="114"/>
      <c r="Q7593" s="114"/>
    </row>
    <row r="7594" spans="1:17">
      <c r="A7594" s="133"/>
      <c r="B7594" s="134"/>
      <c r="C7594" s="133"/>
      <c r="D7594" s="134"/>
      <c r="E7594" s="134"/>
      <c r="F7594" s="134"/>
      <c r="G7594" s="134"/>
      <c r="H7594" s="134"/>
      <c r="I7594" s="134"/>
      <c r="J7594" s="134"/>
      <c r="K7594" s="134"/>
      <c r="L7594" s="134"/>
      <c r="M7594" s="134"/>
      <c r="N7594" s="134"/>
      <c r="O7594" s="134"/>
      <c r="P7594" s="134"/>
      <c r="Q7594" s="134"/>
    </row>
    <row r="7595" spans="1:17">
      <c r="A7595" s="133"/>
      <c r="B7595" s="134"/>
      <c r="C7595" s="133"/>
      <c r="D7595" s="134"/>
      <c r="E7595" s="134"/>
      <c r="F7595" s="134"/>
      <c r="G7595" s="134"/>
      <c r="H7595" s="134"/>
      <c r="I7595" s="134"/>
      <c r="J7595" s="134"/>
      <c r="K7595" s="134"/>
      <c r="L7595" s="134"/>
      <c r="M7595" s="134"/>
      <c r="N7595" s="134"/>
      <c r="O7595" s="134"/>
      <c r="P7595" s="134"/>
      <c r="Q7595" s="134"/>
    </row>
    <row r="7596" spans="1:17">
      <c r="A7596" s="133"/>
      <c r="B7596" s="134"/>
      <c r="C7596" s="133"/>
      <c r="D7596" s="134"/>
      <c r="E7596" s="134"/>
      <c r="F7596" s="134"/>
      <c r="G7596" s="134"/>
      <c r="H7596" s="134"/>
      <c r="I7596" s="134"/>
      <c r="J7596" s="134"/>
      <c r="K7596" s="134"/>
      <c r="L7596" s="134"/>
      <c r="M7596" s="134"/>
      <c r="N7596" s="134"/>
      <c r="O7596" s="134"/>
      <c r="P7596" s="134"/>
      <c r="Q7596" s="134"/>
    </row>
    <row r="7597" spans="1:17">
      <c r="A7597" s="133"/>
      <c r="B7597" s="134"/>
      <c r="C7597" s="133"/>
      <c r="D7597" s="134"/>
      <c r="E7597" s="134"/>
      <c r="F7597" s="134"/>
      <c r="G7597" s="134"/>
      <c r="H7597" s="134"/>
      <c r="I7597" s="134"/>
      <c r="J7597" s="134"/>
      <c r="K7597" s="134"/>
      <c r="L7597" s="134"/>
      <c r="M7597" s="134"/>
      <c r="N7597" s="134"/>
      <c r="O7597" s="134"/>
      <c r="P7597" s="134"/>
      <c r="Q7597" s="134"/>
    </row>
    <row r="7598" spans="1:17">
      <c r="A7598" s="133"/>
      <c r="B7598" s="134"/>
      <c r="C7598" s="133"/>
      <c r="D7598" s="134"/>
      <c r="E7598" s="134"/>
      <c r="F7598" s="134"/>
      <c r="G7598" s="134"/>
      <c r="H7598" s="134"/>
      <c r="I7598" s="134"/>
      <c r="J7598" s="134"/>
      <c r="K7598" s="134"/>
      <c r="L7598" s="134"/>
      <c r="M7598" s="134"/>
      <c r="N7598" s="134"/>
      <c r="O7598" s="134"/>
      <c r="P7598" s="134"/>
      <c r="Q7598" s="134"/>
    </row>
    <row r="7599" spans="1:17">
      <c r="A7599" s="133"/>
      <c r="B7599" s="134"/>
      <c r="C7599" s="133"/>
      <c r="D7599" s="134"/>
      <c r="E7599" s="134"/>
      <c r="F7599" s="134"/>
      <c r="G7599" s="134"/>
      <c r="H7599" s="134"/>
      <c r="I7599" s="134"/>
      <c r="J7599" s="134"/>
      <c r="K7599" s="134"/>
      <c r="L7599" s="134"/>
      <c r="M7599" s="134"/>
      <c r="N7599" s="134"/>
      <c r="O7599" s="134"/>
      <c r="P7599" s="134"/>
      <c r="Q7599" s="134"/>
    </row>
    <row r="7600" spans="1:17">
      <c r="A7600" s="133"/>
      <c r="B7600" s="134"/>
      <c r="C7600" s="133"/>
      <c r="D7600" s="134"/>
      <c r="E7600" s="134"/>
      <c r="F7600" s="134"/>
      <c r="G7600" s="134"/>
      <c r="H7600" s="134"/>
      <c r="I7600" s="134"/>
      <c r="J7600" s="134"/>
      <c r="K7600" s="134"/>
      <c r="L7600" s="134"/>
      <c r="M7600" s="134"/>
      <c r="N7600" s="134"/>
      <c r="O7600" s="134"/>
      <c r="P7600" s="134"/>
      <c r="Q7600" s="134"/>
    </row>
    <row r="7601" spans="1:17">
      <c r="A7601" s="133"/>
      <c r="B7601" s="134"/>
      <c r="C7601" s="133"/>
      <c r="D7601" s="134"/>
      <c r="E7601" s="134"/>
      <c r="F7601" s="134"/>
      <c r="G7601" s="134"/>
      <c r="H7601" s="134"/>
      <c r="I7601" s="134"/>
      <c r="J7601" s="134"/>
      <c r="K7601" s="134"/>
      <c r="L7601" s="134"/>
      <c r="M7601" s="134"/>
      <c r="N7601" s="134"/>
      <c r="O7601" s="134"/>
      <c r="P7601" s="134"/>
      <c r="Q7601" s="134"/>
    </row>
    <row r="7602" spans="1:17">
      <c r="A7602" s="133"/>
      <c r="B7602" s="134"/>
      <c r="C7602" s="133"/>
      <c r="D7602" s="134"/>
      <c r="E7602" s="134"/>
      <c r="F7602" s="134"/>
      <c r="G7602" s="134"/>
      <c r="H7602" s="134"/>
      <c r="I7602" s="134"/>
      <c r="J7602" s="134"/>
      <c r="K7602" s="134"/>
      <c r="L7602" s="134"/>
      <c r="M7602" s="134"/>
      <c r="N7602" s="134"/>
      <c r="O7602" s="134"/>
      <c r="P7602" s="134"/>
      <c r="Q7602" s="134"/>
    </row>
    <row r="7603" spans="1:17">
      <c r="A7603" s="133"/>
      <c r="B7603" s="134"/>
      <c r="C7603" s="133"/>
      <c r="D7603" s="134"/>
      <c r="E7603" s="134"/>
      <c r="F7603" s="134"/>
      <c r="G7603" s="134"/>
      <c r="H7603" s="134"/>
      <c r="I7603" s="134"/>
      <c r="J7603" s="134"/>
      <c r="K7603" s="134"/>
      <c r="L7603" s="134"/>
      <c r="M7603" s="134"/>
      <c r="N7603" s="134"/>
      <c r="O7603" s="134"/>
      <c r="P7603" s="134"/>
      <c r="Q7603" s="134"/>
    </row>
    <row r="7604" spans="1:17">
      <c r="A7604" s="133"/>
      <c r="B7604" s="134"/>
      <c r="C7604" s="133"/>
      <c r="D7604" s="134"/>
      <c r="E7604" s="134"/>
      <c r="F7604" s="134"/>
      <c r="G7604" s="134"/>
      <c r="H7604" s="134"/>
      <c r="I7604" s="134"/>
      <c r="J7604" s="134"/>
      <c r="K7604" s="134"/>
      <c r="L7604" s="134"/>
      <c r="M7604" s="134"/>
      <c r="N7604" s="134"/>
      <c r="O7604" s="134"/>
      <c r="P7604" s="134"/>
      <c r="Q7604" s="134"/>
    </row>
    <row r="7605" spans="1:17">
      <c r="A7605" s="133"/>
      <c r="B7605" s="134"/>
      <c r="C7605" s="133"/>
      <c r="D7605" s="134"/>
      <c r="E7605" s="134"/>
      <c r="F7605" s="134"/>
      <c r="G7605" s="134"/>
      <c r="H7605" s="134"/>
      <c r="I7605" s="134"/>
      <c r="J7605" s="134"/>
      <c r="K7605" s="134"/>
      <c r="L7605" s="134"/>
      <c r="M7605" s="134"/>
      <c r="N7605" s="134"/>
      <c r="O7605" s="134"/>
      <c r="P7605" s="134"/>
      <c r="Q7605" s="134"/>
    </row>
    <row r="7606" spans="1:17">
      <c r="A7606" s="133"/>
      <c r="B7606" s="134"/>
      <c r="C7606" s="133"/>
      <c r="D7606" s="134"/>
      <c r="E7606" s="134"/>
      <c r="F7606" s="134"/>
      <c r="G7606" s="134"/>
      <c r="H7606" s="134"/>
      <c r="I7606" s="134"/>
      <c r="J7606" s="134"/>
      <c r="K7606" s="134"/>
      <c r="L7606" s="134"/>
      <c r="M7606" s="134"/>
      <c r="N7606" s="134"/>
      <c r="O7606" s="134"/>
      <c r="P7606" s="134"/>
      <c r="Q7606" s="134"/>
    </row>
    <row r="7607" spans="1:17">
      <c r="A7607" s="133"/>
      <c r="B7607" s="134"/>
      <c r="C7607" s="133"/>
      <c r="D7607" s="134"/>
      <c r="E7607" s="134"/>
      <c r="F7607" s="134"/>
      <c r="G7607" s="134"/>
      <c r="H7607" s="134"/>
      <c r="I7607" s="134"/>
      <c r="J7607" s="134"/>
      <c r="K7607" s="134"/>
      <c r="L7607" s="134"/>
      <c r="M7607" s="134"/>
      <c r="N7607" s="134"/>
      <c r="O7607" s="134"/>
      <c r="P7607" s="134"/>
      <c r="Q7607" s="134"/>
    </row>
    <row r="7608" spans="1:17">
      <c r="A7608" s="133"/>
      <c r="B7608" s="134"/>
      <c r="C7608" s="133"/>
      <c r="D7608" s="134"/>
      <c r="E7608" s="134"/>
      <c r="F7608" s="134"/>
      <c r="G7608" s="134"/>
      <c r="H7608" s="134"/>
      <c r="I7608" s="134"/>
      <c r="J7608" s="134"/>
      <c r="K7608" s="134"/>
      <c r="L7608" s="134"/>
      <c r="M7608" s="134"/>
      <c r="N7608" s="134"/>
      <c r="O7608" s="134"/>
      <c r="P7608" s="134"/>
      <c r="Q7608" s="134"/>
    </row>
    <row r="7609" spans="1:17">
      <c r="A7609" s="133"/>
      <c r="B7609" s="134"/>
      <c r="C7609" s="133"/>
      <c r="D7609" s="134"/>
      <c r="E7609" s="134"/>
      <c r="F7609" s="134"/>
      <c r="G7609" s="134"/>
      <c r="H7609" s="134"/>
      <c r="I7609" s="134"/>
      <c r="J7609" s="134"/>
      <c r="K7609" s="134"/>
      <c r="L7609" s="134"/>
      <c r="M7609" s="134"/>
      <c r="N7609" s="134"/>
      <c r="O7609" s="134"/>
      <c r="P7609" s="134"/>
      <c r="Q7609" s="134"/>
    </row>
    <row r="7610" spans="1:17">
      <c r="A7610" s="133"/>
      <c r="B7610" s="134"/>
      <c r="C7610" s="133"/>
      <c r="D7610" s="134"/>
      <c r="E7610" s="134"/>
      <c r="F7610" s="134"/>
      <c r="G7610" s="134"/>
      <c r="H7610" s="134"/>
      <c r="I7610" s="134"/>
      <c r="J7610" s="134"/>
      <c r="K7610" s="134"/>
      <c r="L7610" s="134"/>
      <c r="M7610" s="134"/>
      <c r="N7610" s="134"/>
      <c r="O7610" s="134"/>
      <c r="P7610" s="134"/>
      <c r="Q7610" s="134"/>
    </row>
    <row r="7611" spans="1:17">
      <c r="A7611" s="133"/>
      <c r="B7611" s="134"/>
      <c r="C7611" s="133"/>
      <c r="D7611" s="134"/>
      <c r="E7611" s="134"/>
      <c r="F7611" s="134"/>
      <c r="G7611" s="134"/>
      <c r="H7611" s="134"/>
      <c r="I7611" s="134"/>
      <c r="J7611" s="134"/>
      <c r="K7611" s="134"/>
      <c r="L7611" s="134"/>
      <c r="M7611" s="134"/>
      <c r="N7611" s="134"/>
      <c r="O7611" s="134"/>
      <c r="P7611" s="134"/>
      <c r="Q7611" s="134"/>
    </row>
    <row r="7612" spans="1:17">
      <c r="A7612" s="133"/>
      <c r="B7612" s="134"/>
      <c r="C7612" s="133"/>
      <c r="D7612" s="134"/>
      <c r="E7612" s="134"/>
      <c r="F7612" s="134"/>
      <c r="G7612" s="134"/>
      <c r="H7612" s="134"/>
      <c r="I7612" s="134"/>
      <c r="J7612" s="134"/>
      <c r="K7612" s="134"/>
      <c r="L7612" s="134"/>
      <c r="M7612" s="134"/>
      <c r="N7612" s="134"/>
      <c r="O7612" s="134"/>
      <c r="P7612" s="134"/>
      <c r="Q7612" s="134"/>
    </row>
    <row r="7613" spans="1:17">
      <c r="A7613" s="133"/>
      <c r="B7613" s="134"/>
      <c r="C7613" s="133"/>
      <c r="D7613" s="134"/>
      <c r="E7613" s="134"/>
      <c r="F7613" s="134"/>
      <c r="G7613" s="134"/>
      <c r="H7613" s="134"/>
      <c r="I7613" s="134"/>
      <c r="J7613" s="134"/>
      <c r="K7613" s="134"/>
      <c r="L7613" s="134"/>
      <c r="M7613" s="134"/>
      <c r="N7613" s="134"/>
      <c r="O7613" s="134"/>
      <c r="P7613" s="134"/>
      <c r="Q7613" s="134"/>
    </row>
    <row r="7614" spans="1:17">
      <c r="A7614" s="133"/>
      <c r="B7614" s="134"/>
      <c r="C7614" s="133"/>
      <c r="D7614" s="134"/>
      <c r="E7614" s="134"/>
      <c r="F7614" s="134"/>
      <c r="G7614" s="134"/>
      <c r="H7614" s="134"/>
      <c r="I7614" s="134"/>
      <c r="J7614" s="134"/>
      <c r="K7614" s="134"/>
      <c r="L7614" s="134"/>
      <c r="M7614" s="134"/>
      <c r="N7614" s="134"/>
      <c r="O7614" s="134"/>
      <c r="P7614" s="134"/>
      <c r="Q7614" s="134"/>
    </row>
    <row r="7615" spans="1:17">
      <c r="A7615" s="133"/>
      <c r="B7615" s="134"/>
      <c r="C7615" s="133"/>
      <c r="D7615" s="134"/>
      <c r="E7615" s="134"/>
      <c r="F7615" s="134"/>
      <c r="G7615" s="134"/>
      <c r="H7615" s="134"/>
      <c r="I7615" s="134"/>
      <c r="J7615" s="134"/>
      <c r="K7615" s="134"/>
      <c r="L7615" s="134"/>
      <c r="M7615" s="134"/>
      <c r="N7615" s="134"/>
      <c r="O7615" s="134"/>
      <c r="P7615" s="134"/>
      <c r="Q7615" s="134"/>
    </row>
    <row r="7616" spans="1:17">
      <c r="A7616" s="133"/>
      <c r="B7616" s="134"/>
      <c r="C7616" s="133"/>
      <c r="D7616" s="134"/>
      <c r="E7616" s="134"/>
      <c r="F7616" s="134"/>
      <c r="G7616" s="134"/>
      <c r="H7616" s="134"/>
      <c r="I7616" s="134"/>
      <c r="J7616" s="134"/>
      <c r="K7616" s="134"/>
      <c r="L7616" s="134"/>
      <c r="M7616" s="134"/>
      <c r="N7616" s="134"/>
      <c r="O7616" s="134"/>
      <c r="P7616" s="134"/>
      <c r="Q7616" s="134"/>
    </row>
    <row r="7617" spans="1:17">
      <c r="A7617" s="133"/>
      <c r="B7617" s="134"/>
      <c r="C7617" s="133"/>
      <c r="D7617" s="134"/>
      <c r="E7617" s="134"/>
      <c r="F7617" s="134"/>
      <c r="G7617" s="134"/>
      <c r="H7617" s="134"/>
      <c r="I7617" s="134"/>
      <c r="J7617" s="134"/>
      <c r="K7617" s="134"/>
      <c r="L7617" s="134"/>
      <c r="M7617" s="134"/>
      <c r="N7617" s="134"/>
      <c r="O7617" s="134"/>
      <c r="P7617" s="134"/>
      <c r="Q7617" s="134"/>
    </row>
    <row r="7618" spans="1:17">
      <c r="A7618" s="133"/>
      <c r="B7618" s="134"/>
      <c r="C7618" s="133"/>
      <c r="D7618" s="134"/>
      <c r="E7618" s="134"/>
      <c r="F7618" s="134"/>
      <c r="G7618" s="134"/>
      <c r="H7618" s="134"/>
      <c r="I7618" s="134"/>
      <c r="J7618" s="134"/>
      <c r="K7618" s="134"/>
      <c r="L7618" s="134"/>
      <c r="M7618" s="134"/>
      <c r="N7618" s="134"/>
      <c r="O7618" s="134"/>
      <c r="P7618" s="134"/>
      <c r="Q7618" s="134"/>
    </row>
    <row r="7619" spans="1:17">
      <c r="A7619" s="133"/>
      <c r="B7619" s="134"/>
      <c r="C7619" s="133"/>
      <c r="D7619" s="134"/>
      <c r="E7619" s="134"/>
      <c r="F7619" s="134"/>
      <c r="G7619" s="134"/>
      <c r="H7619" s="134"/>
      <c r="I7619" s="134"/>
      <c r="J7619" s="134"/>
      <c r="K7619" s="134"/>
      <c r="L7619" s="134"/>
      <c r="M7619" s="134"/>
      <c r="N7619" s="134"/>
      <c r="O7619" s="134"/>
      <c r="P7619" s="134"/>
      <c r="Q7619" s="134"/>
    </row>
    <row r="7620" spans="1:17">
      <c r="A7620" s="133"/>
      <c r="B7620" s="134"/>
      <c r="C7620" s="133"/>
      <c r="D7620" s="134"/>
      <c r="E7620" s="134"/>
      <c r="F7620" s="134"/>
      <c r="G7620" s="134"/>
      <c r="H7620" s="134"/>
      <c r="I7620" s="134"/>
      <c r="J7620" s="134"/>
      <c r="K7620" s="134"/>
      <c r="L7620" s="134"/>
      <c r="M7620" s="134"/>
      <c r="N7620" s="134"/>
      <c r="O7620" s="134"/>
      <c r="P7620" s="134"/>
      <c r="Q7620" s="134"/>
    </row>
    <row r="7621" spans="1:17">
      <c r="A7621" s="133"/>
      <c r="B7621" s="134"/>
      <c r="C7621" s="133"/>
      <c r="D7621" s="134"/>
      <c r="E7621" s="134"/>
      <c r="F7621" s="134"/>
      <c r="G7621" s="134"/>
      <c r="H7621" s="134"/>
      <c r="I7621" s="134"/>
      <c r="J7621" s="134"/>
      <c r="K7621" s="134"/>
      <c r="L7621" s="134"/>
      <c r="M7621" s="134"/>
      <c r="N7621" s="134"/>
      <c r="O7621" s="134"/>
      <c r="P7621" s="134"/>
      <c r="Q7621" s="134"/>
    </row>
    <row r="7622" spans="1:17">
      <c r="A7622" s="133"/>
      <c r="B7622" s="134"/>
      <c r="C7622" s="133"/>
      <c r="D7622" s="134"/>
      <c r="E7622" s="134"/>
      <c r="F7622" s="134"/>
      <c r="G7622" s="134"/>
      <c r="H7622" s="134"/>
      <c r="I7622" s="134"/>
      <c r="J7622" s="134"/>
      <c r="K7622" s="134"/>
      <c r="L7622" s="134"/>
      <c r="M7622" s="134"/>
      <c r="N7622" s="134"/>
      <c r="O7622" s="134"/>
      <c r="P7622" s="134"/>
      <c r="Q7622" s="134"/>
    </row>
    <row r="7623" spans="1:17">
      <c r="A7623" s="133"/>
      <c r="B7623" s="134"/>
      <c r="C7623" s="133"/>
      <c r="D7623" s="134"/>
      <c r="E7623" s="134"/>
      <c r="F7623" s="134"/>
      <c r="G7623" s="134"/>
      <c r="H7623" s="134"/>
      <c r="I7623" s="134"/>
      <c r="J7623" s="134"/>
      <c r="K7623" s="134"/>
      <c r="L7623" s="134"/>
      <c r="M7623" s="134"/>
      <c r="N7623" s="134"/>
      <c r="O7623" s="134"/>
      <c r="P7623" s="134"/>
      <c r="Q7623" s="134"/>
    </row>
    <row r="7624" spans="1:17">
      <c r="A7624" s="133"/>
      <c r="B7624" s="134"/>
      <c r="C7624" s="133"/>
      <c r="D7624" s="134"/>
      <c r="E7624" s="134"/>
      <c r="F7624" s="134"/>
      <c r="G7624" s="134"/>
      <c r="H7624" s="134"/>
      <c r="I7624" s="134"/>
      <c r="J7624" s="134"/>
      <c r="K7624" s="134"/>
      <c r="L7624" s="134"/>
      <c r="M7624" s="134"/>
      <c r="N7624" s="134"/>
      <c r="O7624" s="134"/>
      <c r="P7624" s="134"/>
      <c r="Q7624" s="134"/>
    </row>
    <row r="7625" spans="1:17">
      <c r="A7625" s="133"/>
      <c r="B7625" s="134"/>
      <c r="C7625" s="133"/>
      <c r="D7625" s="134"/>
      <c r="E7625" s="134"/>
      <c r="F7625" s="134"/>
      <c r="G7625" s="134"/>
      <c r="H7625" s="134"/>
      <c r="I7625" s="134"/>
      <c r="J7625" s="134"/>
      <c r="K7625" s="134"/>
      <c r="L7625" s="134"/>
      <c r="M7625" s="134"/>
      <c r="N7625" s="134"/>
      <c r="O7625" s="134"/>
      <c r="P7625" s="134"/>
      <c r="Q7625" s="134"/>
    </row>
    <row r="7626" spans="1:17">
      <c r="A7626" s="133"/>
      <c r="B7626" s="134"/>
      <c r="C7626" s="133"/>
      <c r="D7626" s="134"/>
      <c r="E7626" s="134"/>
      <c r="F7626" s="134"/>
      <c r="G7626" s="134"/>
      <c r="H7626" s="134"/>
      <c r="I7626" s="134"/>
      <c r="J7626" s="134"/>
      <c r="K7626" s="134"/>
      <c r="L7626" s="134"/>
      <c r="M7626" s="134"/>
      <c r="N7626" s="134"/>
      <c r="O7626" s="134"/>
      <c r="P7626" s="134"/>
      <c r="Q7626" s="134"/>
    </row>
    <row r="7627" spans="1:17">
      <c r="A7627" s="133"/>
      <c r="B7627" s="134"/>
      <c r="C7627" s="133"/>
      <c r="D7627" s="134"/>
      <c r="E7627" s="134"/>
      <c r="F7627" s="134"/>
      <c r="G7627" s="134"/>
      <c r="H7627" s="134"/>
      <c r="I7627" s="134"/>
      <c r="J7627" s="134"/>
      <c r="K7627" s="134"/>
      <c r="L7627" s="134"/>
      <c r="M7627" s="134"/>
      <c r="N7627" s="134"/>
      <c r="O7627" s="134"/>
      <c r="P7627" s="134"/>
      <c r="Q7627" s="134"/>
    </row>
    <row r="7628" spans="1:17">
      <c r="A7628" s="133"/>
      <c r="B7628" s="134"/>
      <c r="C7628" s="133"/>
      <c r="D7628" s="134"/>
      <c r="E7628" s="134"/>
      <c r="F7628" s="134"/>
      <c r="G7628" s="134"/>
      <c r="H7628" s="134"/>
      <c r="I7628" s="134"/>
      <c r="J7628" s="134"/>
      <c r="K7628" s="134"/>
      <c r="L7628" s="134"/>
      <c r="M7628" s="134"/>
      <c r="N7628" s="134"/>
      <c r="O7628" s="134"/>
      <c r="P7628" s="134"/>
      <c r="Q7628" s="134"/>
    </row>
    <row r="7629" spans="1:17">
      <c r="A7629" s="133"/>
      <c r="B7629" s="134"/>
      <c r="C7629" s="133"/>
      <c r="D7629" s="134"/>
      <c r="E7629" s="134"/>
      <c r="F7629" s="134"/>
      <c r="G7629" s="134"/>
      <c r="H7629" s="134"/>
      <c r="I7629" s="134"/>
      <c r="J7629" s="134"/>
      <c r="K7629" s="134"/>
      <c r="L7629" s="134"/>
      <c r="M7629" s="134"/>
      <c r="N7629" s="134"/>
      <c r="O7629" s="134"/>
      <c r="P7629" s="134"/>
      <c r="Q7629" s="134"/>
    </row>
    <row r="7630" spans="1:17">
      <c r="A7630" s="133"/>
      <c r="B7630" s="134"/>
      <c r="C7630" s="133"/>
      <c r="D7630" s="134"/>
      <c r="E7630" s="134"/>
      <c r="F7630" s="134"/>
      <c r="G7630" s="134"/>
      <c r="H7630" s="134"/>
      <c r="I7630" s="134"/>
      <c r="J7630" s="134"/>
      <c r="K7630" s="134"/>
      <c r="L7630" s="134"/>
      <c r="M7630" s="134"/>
      <c r="N7630" s="134"/>
      <c r="O7630" s="134"/>
      <c r="P7630" s="134"/>
      <c r="Q7630" s="134"/>
    </row>
    <row r="7631" spans="1:17">
      <c r="A7631" s="133"/>
      <c r="B7631" s="134"/>
      <c r="C7631" s="133"/>
      <c r="D7631" s="134"/>
      <c r="E7631" s="134"/>
      <c r="F7631" s="134"/>
      <c r="G7631" s="134"/>
      <c r="H7631" s="134"/>
      <c r="I7631" s="134"/>
      <c r="J7631" s="134"/>
      <c r="K7631" s="134"/>
      <c r="L7631" s="134"/>
      <c r="M7631" s="134"/>
      <c r="N7631" s="134"/>
      <c r="O7631" s="134"/>
      <c r="P7631" s="134"/>
      <c r="Q7631" s="134"/>
    </row>
    <row r="7632" spans="1:17">
      <c r="A7632" s="133"/>
      <c r="B7632" s="134"/>
      <c r="C7632" s="133"/>
      <c r="D7632" s="134"/>
      <c r="E7632" s="134"/>
      <c r="F7632" s="134"/>
      <c r="G7632" s="134"/>
      <c r="H7632" s="134"/>
      <c r="I7632" s="134"/>
      <c r="J7632" s="134"/>
      <c r="K7632" s="134"/>
      <c r="L7632" s="134"/>
      <c r="M7632" s="134"/>
      <c r="N7632" s="134"/>
      <c r="O7632" s="134"/>
      <c r="P7632" s="134"/>
      <c r="Q7632" s="134"/>
    </row>
    <row r="7633" spans="1:17">
      <c r="A7633" s="133"/>
      <c r="B7633" s="134"/>
      <c r="C7633" s="133"/>
      <c r="D7633" s="134"/>
      <c r="E7633" s="134"/>
      <c r="F7633" s="134"/>
      <c r="G7633" s="134"/>
      <c r="H7633" s="134"/>
      <c r="I7633" s="134"/>
      <c r="J7633" s="134"/>
      <c r="K7633" s="134"/>
      <c r="L7633" s="134"/>
      <c r="M7633" s="134"/>
      <c r="N7633" s="134"/>
      <c r="O7633" s="134"/>
      <c r="P7633" s="134"/>
      <c r="Q7633" s="134"/>
    </row>
    <row r="7634" spans="1:17">
      <c r="A7634" s="133"/>
      <c r="B7634" s="134"/>
      <c r="C7634" s="133"/>
      <c r="D7634" s="134"/>
      <c r="E7634" s="134"/>
      <c r="F7634" s="134"/>
      <c r="G7634" s="134"/>
      <c r="H7634" s="134"/>
      <c r="I7634" s="134"/>
      <c r="J7634" s="134"/>
      <c r="K7634" s="134"/>
      <c r="L7634" s="134"/>
      <c r="M7634" s="134"/>
      <c r="N7634" s="134"/>
      <c r="O7634" s="134"/>
      <c r="P7634" s="134"/>
      <c r="Q7634" s="134"/>
    </row>
    <row r="7635" spans="1:17">
      <c r="A7635" s="133"/>
      <c r="B7635" s="134"/>
      <c r="C7635" s="133"/>
      <c r="D7635" s="134"/>
      <c r="E7635" s="134"/>
      <c r="F7635" s="134"/>
      <c r="G7635" s="134"/>
      <c r="H7635" s="134"/>
      <c r="I7635" s="134"/>
      <c r="J7635" s="134"/>
      <c r="K7635" s="134"/>
      <c r="L7635" s="134"/>
      <c r="M7635" s="134"/>
      <c r="N7635" s="134"/>
      <c r="O7635" s="134"/>
      <c r="P7635" s="134"/>
      <c r="Q7635" s="134"/>
    </row>
    <row r="7636" spans="1:17">
      <c r="A7636" s="133"/>
      <c r="B7636" s="134"/>
      <c r="C7636" s="133"/>
      <c r="D7636" s="134"/>
      <c r="E7636" s="134"/>
      <c r="F7636" s="134"/>
      <c r="G7636" s="134"/>
      <c r="H7636" s="134"/>
      <c r="I7636" s="134"/>
      <c r="J7636" s="134"/>
      <c r="K7636" s="134"/>
      <c r="L7636" s="134"/>
      <c r="M7636" s="134"/>
      <c r="N7636" s="134"/>
      <c r="O7636" s="134"/>
      <c r="P7636" s="134"/>
      <c r="Q7636" s="134"/>
    </row>
    <row r="7637" spans="1:17">
      <c r="A7637" s="133"/>
      <c r="B7637" s="134"/>
      <c r="C7637" s="133"/>
      <c r="D7637" s="134"/>
      <c r="E7637" s="134"/>
      <c r="F7637" s="134"/>
      <c r="G7637" s="134"/>
      <c r="H7637" s="134"/>
      <c r="I7637" s="134"/>
      <c r="J7637" s="134"/>
      <c r="K7637" s="134"/>
      <c r="L7637" s="134"/>
      <c r="M7637" s="134"/>
      <c r="N7637" s="134"/>
      <c r="O7637" s="134"/>
      <c r="P7637" s="134"/>
      <c r="Q7637" s="134"/>
    </row>
    <row r="7638" spans="1:17">
      <c r="A7638" s="133"/>
      <c r="B7638" s="134"/>
      <c r="C7638" s="133"/>
      <c r="D7638" s="134"/>
      <c r="E7638" s="134"/>
      <c r="F7638" s="134"/>
      <c r="G7638" s="134"/>
      <c r="H7638" s="134"/>
      <c r="I7638" s="134"/>
      <c r="J7638" s="134"/>
      <c r="K7638" s="134"/>
      <c r="L7638" s="134"/>
      <c r="M7638" s="134"/>
      <c r="N7638" s="134"/>
      <c r="O7638" s="134"/>
      <c r="P7638" s="134"/>
      <c r="Q7638" s="134"/>
    </row>
    <row r="7639" spans="1:17">
      <c r="A7639" s="133"/>
      <c r="B7639" s="134"/>
      <c r="C7639" s="133"/>
      <c r="D7639" s="134"/>
      <c r="E7639" s="134"/>
      <c r="F7639" s="134"/>
      <c r="G7639" s="134"/>
      <c r="H7639" s="134"/>
      <c r="I7639" s="134"/>
      <c r="J7639" s="134"/>
      <c r="K7639" s="134"/>
      <c r="L7639" s="134"/>
      <c r="M7639" s="134"/>
      <c r="N7639" s="134"/>
      <c r="O7639" s="134"/>
      <c r="P7639" s="134"/>
      <c r="Q7639" s="134"/>
    </row>
    <row r="7640" spans="1:17">
      <c r="A7640" s="133"/>
      <c r="B7640" s="134"/>
      <c r="C7640" s="133"/>
      <c r="D7640" s="134"/>
      <c r="E7640" s="134"/>
      <c r="F7640" s="134"/>
      <c r="G7640" s="134"/>
      <c r="H7640" s="134"/>
      <c r="I7640" s="134"/>
      <c r="J7640" s="134"/>
      <c r="K7640" s="134"/>
      <c r="L7640" s="134"/>
      <c r="M7640" s="134"/>
      <c r="N7640" s="134"/>
      <c r="O7640" s="134"/>
      <c r="P7640" s="134"/>
      <c r="Q7640" s="134"/>
    </row>
    <row r="7641" spans="1:17">
      <c r="A7641" s="133"/>
      <c r="B7641" s="134"/>
      <c r="C7641" s="133"/>
      <c r="D7641" s="134"/>
      <c r="E7641" s="134"/>
      <c r="F7641" s="134"/>
      <c r="G7641" s="134"/>
      <c r="H7641" s="134"/>
      <c r="I7641" s="134"/>
      <c r="J7641" s="134"/>
      <c r="K7641" s="134"/>
      <c r="L7641" s="134"/>
      <c r="M7641" s="134"/>
      <c r="N7641" s="134"/>
      <c r="O7641" s="134"/>
      <c r="P7641" s="134"/>
      <c r="Q7641" s="134"/>
    </row>
    <row r="7642" spans="1:17">
      <c r="A7642" s="133"/>
      <c r="B7642" s="134"/>
      <c r="C7642" s="133"/>
      <c r="D7642" s="134"/>
      <c r="E7642" s="134"/>
      <c r="F7642" s="134"/>
      <c r="G7642" s="134"/>
      <c r="H7642" s="134"/>
      <c r="I7642" s="134"/>
      <c r="J7642" s="134"/>
      <c r="K7642" s="134"/>
      <c r="L7642" s="134"/>
      <c r="M7642" s="134"/>
      <c r="N7642" s="134"/>
      <c r="O7642" s="134"/>
      <c r="P7642" s="134"/>
      <c r="Q7642" s="134"/>
    </row>
    <row r="7643" spans="1:17">
      <c r="A7643" s="133"/>
      <c r="B7643" s="134"/>
      <c r="C7643" s="133"/>
      <c r="D7643" s="134"/>
      <c r="E7643" s="134"/>
      <c r="F7643" s="134"/>
      <c r="G7643" s="134"/>
      <c r="H7643" s="134"/>
      <c r="I7643" s="134"/>
      <c r="J7643" s="134"/>
      <c r="K7643" s="134"/>
      <c r="L7643" s="134"/>
      <c r="M7643" s="134"/>
      <c r="N7643" s="134"/>
      <c r="O7643" s="134"/>
      <c r="P7643" s="134"/>
      <c r="Q7643" s="134"/>
    </row>
    <row r="7644" spans="1:17">
      <c r="A7644" s="133"/>
      <c r="B7644" s="134"/>
      <c r="C7644" s="133"/>
      <c r="D7644" s="134"/>
      <c r="E7644" s="134"/>
      <c r="F7644" s="134"/>
      <c r="G7644" s="134"/>
      <c r="H7644" s="134"/>
      <c r="I7644" s="134"/>
      <c r="J7644" s="134"/>
      <c r="K7644" s="134"/>
      <c r="L7644" s="134"/>
      <c r="M7644" s="134"/>
      <c r="N7644" s="134"/>
      <c r="O7644" s="134"/>
      <c r="P7644" s="134"/>
      <c r="Q7644" s="134"/>
    </row>
    <row r="7645" spans="1:17">
      <c r="A7645" s="133"/>
      <c r="B7645" s="134"/>
      <c r="C7645" s="133"/>
      <c r="D7645" s="134"/>
      <c r="E7645" s="134"/>
      <c r="F7645" s="134"/>
      <c r="G7645" s="134"/>
      <c r="H7645" s="134"/>
      <c r="I7645" s="134"/>
      <c r="J7645" s="134"/>
      <c r="K7645" s="134"/>
      <c r="L7645" s="134"/>
      <c r="M7645" s="134"/>
      <c r="N7645" s="134"/>
      <c r="O7645" s="134"/>
      <c r="P7645" s="134"/>
      <c r="Q7645" s="134"/>
    </row>
    <row r="7646" spans="1:17">
      <c r="A7646" s="133"/>
      <c r="B7646" s="134"/>
      <c r="C7646" s="133"/>
      <c r="D7646" s="134"/>
      <c r="E7646" s="134"/>
      <c r="F7646" s="134"/>
      <c r="G7646" s="134"/>
      <c r="H7646" s="134"/>
      <c r="I7646" s="134"/>
      <c r="J7646" s="134"/>
      <c r="K7646" s="134"/>
      <c r="L7646" s="134"/>
      <c r="M7646" s="134"/>
      <c r="N7646" s="134"/>
      <c r="O7646" s="134"/>
      <c r="P7646" s="134"/>
      <c r="Q7646" s="134"/>
    </row>
    <row r="7647" spans="1:17">
      <c r="A7647" s="133"/>
      <c r="B7647" s="134"/>
      <c r="C7647" s="133"/>
      <c r="D7647" s="134"/>
      <c r="E7647" s="134"/>
      <c r="F7647" s="134"/>
      <c r="G7647" s="134"/>
      <c r="H7647" s="134"/>
      <c r="I7647" s="134"/>
      <c r="J7647" s="134"/>
      <c r="K7647" s="134"/>
      <c r="L7647" s="134"/>
      <c r="M7647" s="134"/>
      <c r="N7647" s="134"/>
      <c r="O7647" s="134"/>
      <c r="P7647" s="134"/>
      <c r="Q7647" s="134"/>
    </row>
    <row r="7648" spans="1:17">
      <c r="A7648" s="133"/>
      <c r="B7648" s="134"/>
      <c r="C7648" s="133"/>
      <c r="D7648" s="134"/>
      <c r="E7648" s="134"/>
      <c r="F7648" s="134"/>
      <c r="G7648" s="134"/>
      <c r="H7648" s="134"/>
      <c r="I7648" s="134"/>
      <c r="J7648" s="134"/>
      <c r="K7648" s="134"/>
      <c r="L7648" s="134"/>
      <c r="M7648" s="134"/>
      <c r="N7648" s="134"/>
      <c r="O7648" s="134"/>
      <c r="P7648" s="134"/>
      <c r="Q7648" s="134"/>
    </row>
    <row r="7649" spans="1:17">
      <c r="A7649" s="133"/>
      <c r="B7649" s="134"/>
      <c r="C7649" s="133"/>
      <c r="D7649" s="134"/>
      <c r="E7649" s="134"/>
      <c r="F7649" s="134"/>
      <c r="G7649" s="134"/>
      <c r="H7649" s="134"/>
      <c r="I7649" s="134"/>
      <c r="J7649" s="134"/>
      <c r="K7649" s="134"/>
      <c r="L7649" s="134"/>
      <c r="M7649" s="134"/>
      <c r="N7649" s="134"/>
      <c r="O7649" s="134"/>
      <c r="P7649" s="134"/>
      <c r="Q7649" s="134"/>
    </row>
    <row r="7650" spans="1:17">
      <c r="A7650" s="133"/>
      <c r="B7650" s="134"/>
      <c r="C7650" s="133"/>
      <c r="D7650" s="134"/>
      <c r="E7650" s="134"/>
      <c r="F7650" s="134"/>
      <c r="G7650" s="134"/>
      <c r="H7650" s="134"/>
      <c r="I7650" s="134"/>
      <c r="J7650" s="134"/>
      <c r="K7650" s="134"/>
      <c r="L7650" s="134"/>
      <c r="M7650" s="134"/>
      <c r="N7650" s="134"/>
      <c r="O7650" s="134"/>
      <c r="P7650" s="134"/>
      <c r="Q7650" s="134"/>
    </row>
    <row r="7651" spans="1:17">
      <c r="A7651" s="133"/>
      <c r="B7651" s="134"/>
      <c r="C7651" s="133"/>
      <c r="D7651" s="134"/>
      <c r="E7651" s="134"/>
      <c r="F7651" s="134"/>
      <c r="G7651" s="134"/>
      <c r="H7651" s="134"/>
      <c r="I7651" s="134"/>
      <c r="J7651" s="134"/>
      <c r="K7651" s="134"/>
      <c r="L7651" s="134"/>
      <c r="M7651" s="134"/>
      <c r="N7651" s="134"/>
      <c r="O7651" s="134"/>
      <c r="P7651" s="134"/>
      <c r="Q7651" s="134"/>
    </row>
    <row r="7652" spans="1:17">
      <c r="A7652" s="133"/>
      <c r="B7652" s="134"/>
      <c r="C7652" s="133"/>
      <c r="D7652" s="134"/>
      <c r="E7652" s="134"/>
      <c r="F7652" s="134"/>
      <c r="G7652" s="134"/>
      <c r="H7652" s="134"/>
      <c r="I7652" s="134"/>
      <c r="J7652" s="134"/>
      <c r="K7652" s="134"/>
      <c r="L7652" s="134"/>
      <c r="M7652" s="134"/>
      <c r="N7652" s="134"/>
      <c r="O7652" s="134"/>
      <c r="P7652" s="134"/>
      <c r="Q7652" s="134"/>
    </row>
    <row r="7653" spans="1:17">
      <c r="A7653" s="133"/>
      <c r="B7653" s="134"/>
      <c r="C7653" s="133"/>
      <c r="D7653" s="134"/>
      <c r="E7653" s="134"/>
      <c r="F7653" s="134"/>
      <c r="G7653" s="134"/>
      <c r="H7653" s="134"/>
      <c r="I7653" s="134"/>
      <c r="J7653" s="134"/>
      <c r="K7653" s="134"/>
      <c r="L7653" s="134"/>
      <c r="M7653" s="134"/>
      <c r="N7653" s="134"/>
      <c r="O7653" s="134"/>
      <c r="P7653" s="134"/>
      <c r="Q7653" s="134"/>
    </row>
    <row r="7654" spans="1:17">
      <c r="A7654" s="133"/>
      <c r="B7654" s="134"/>
      <c r="C7654" s="133"/>
      <c r="D7654" s="134"/>
      <c r="E7654" s="134"/>
      <c r="F7654" s="134"/>
      <c r="G7654" s="134"/>
      <c r="H7654" s="134"/>
      <c r="I7654" s="134"/>
      <c r="J7654" s="134"/>
      <c r="K7654" s="134"/>
      <c r="L7654" s="134"/>
      <c r="M7654" s="134"/>
      <c r="N7654" s="134"/>
      <c r="O7654" s="134"/>
      <c r="P7654" s="134"/>
      <c r="Q7654" s="134"/>
    </row>
    <row r="7655" spans="1:17">
      <c r="A7655" s="133"/>
      <c r="B7655" s="134"/>
      <c r="C7655" s="133"/>
      <c r="D7655" s="134"/>
      <c r="E7655" s="134"/>
      <c r="F7655" s="134"/>
      <c r="G7655" s="134"/>
      <c r="H7655" s="134"/>
      <c r="I7655" s="134"/>
      <c r="J7655" s="134"/>
      <c r="K7655" s="134"/>
      <c r="L7655" s="134"/>
      <c r="M7655" s="134"/>
      <c r="N7655" s="134"/>
      <c r="O7655" s="134"/>
      <c r="P7655" s="134"/>
      <c r="Q7655" s="134"/>
    </row>
    <row r="7656" spans="1:17">
      <c r="A7656" s="133"/>
      <c r="B7656" s="134"/>
      <c r="C7656" s="133"/>
      <c r="D7656" s="134"/>
      <c r="E7656" s="134"/>
      <c r="F7656" s="134"/>
      <c r="G7656" s="134"/>
      <c r="H7656" s="134"/>
      <c r="I7656" s="134"/>
      <c r="J7656" s="134"/>
      <c r="K7656" s="134"/>
      <c r="L7656" s="134"/>
      <c r="M7656" s="134"/>
      <c r="N7656" s="134"/>
      <c r="O7656" s="134"/>
      <c r="P7656" s="134"/>
      <c r="Q7656" s="134"/>
    </row>
    <row r="7657" spans="1:17">
      <c r="A7657" s="133"/>
      <c r="B7657" s="134"/>
      <c r="C7657" s="133"/>
      <c r="D7657" s="134"/>
      <c r="E7657" s="134"/>
      <c r="F7657" s="134"/>
      <c r="G7657" s="134"/>
      <c r="H7657" s="134"/>
      <c r="I7657" s="134"/>
      <c r="J7657" s="134"/>
      <c r="K7657" s="134"/>
      <c r="L7657" s="134"/>
      <c r="M7657" s="134"/>
      <c r="N7657" s="134"/>
      <c r="O7657" s="134"/>
      <c r="P7657" s="134"/>
      <c r="Q7657" s="134"/>
    </row>
    <row r="7658" spans="1:17">
      <c r="A7658" s="133"/>
      <c r="B7658" s="134"/>
      <c r="C7658" s="133"/>
      <c r="D7658" s="134"/>
      <c r="E7658" s="134"/>
      <c r="F7658" s="134"/>
      <c r="G7658" s="134"/>
      <c r="H7658" s="134"/>
      <c r="I7658" s="134"/>
      <c r="J7658" s="134"/>
      <c r="K7658" s="134"/>
      <c r="L7658" s="134"/>
      <c r="M7658" s="134"/>
      <c r="N7658" s="134"/>
      <c r="O7658" s="134"/>
      <c r="P7658" s="134"/>
      <c r="Q7658" s="134"/>
    </row>
    <row r="7659" spans="1:17">
      <c r="A7659" s="133"/>
      <c r="B7659" s="134"/>
      <c r="C7659" s="133"/>
      <c r="D7659" s="134"/>
      <c r="E7659" s="134"/>
      <c r="F7659" s="134"/>
      <c r="G7659" s="134"/>
      <c r="H7659" s="134"/>
      <c r="I7659" s="134"/>
      <c r="J7659" s="134"/>
      <c r="K7659" s="134"/>
      <c r="L7659" s="134"/>
      <c r="M7659" s="134"/>
      <c r="N7659" s="134"/>
      <c r="O7659" s="134"/>
      <c r="P7659" s="134"/>
      <c r="Q7659" s="134"/>
    </row>
    <row r="7660" spans="1:17">
      <c r="A7660" s="133"/>
      <c r="B7660" s="134"/>
      <c r="C7660" s="133"/>
      <c r="D7660" s="134"/>
      <c r="E7660" s="134"/>
      <c r="F7660" s="134"/>
      <c r="G7660" s="134"/>
      <c r="H7660" s="134"/>
      <c r="I7660" s="134"/>
      <c r="J7660" s="134"/>
      <c r="K7660" s="134"/>
      <c r="L7660" s="134"/>
      <c r="M7660" s="134"/>
      <c r="N7660" s="134"/>
      <c r="O7660" s="134"/>
      <c r="P7660" s="134"/>
      <c r="Q7660" s="134"/>
    </row>
    <row r="7661" spans="1:17">
      <c r="A7661" s="133"/>
      <c r="B7661" s="134"/>
      <c r="C7661" s="133"/>
      <c r="D7661" s="134"/>
      <c r="E7661" s="134"/>
      <c r="F7661" s="134"/>
      <c r="G7661" s="134"/>
      <c r="H7661" s="134"/>
      <c r="I7661" s="134"/>
      <c r="J7661" s="134"/>
      <c r="K7661" s="134"/>
      <c r="L7661" s="134"/>
      <c r="M7661" s="134"/>
      <c r="N7661" s="134"/>
      <c r="O7661" s="134"/>
      <c r="P7661" s="134"/>
      <c r="Q7661" s="134"/>
    </row>
    <row r="7662" spans="1:17">
      <c r="A7662" s="133"/>
      <c r="B7662" s="134"/>
      <c r="C7662" s="133"/>
      <c r="D7662" s="134"/>
      <c r="E7662" s="134"/>
      <c r="F7662" s="134"/>
      <c r="G7662" s="134"/>
      <c r="H7662" s="134"/>
      <c r="I7662" s="134"/>
      <c r="J7662" s="134"/>
      <c r="K7662" s="134"/>
      <c r="L7662" s="134"/>
      <c r="M7662" s="134"/>
      <c r="N7662" s="134"/>
      <c r="O7662" s="134"/>
      <c r="P7662" s="134"/>
      <c r="Q7662" s="134"/>
    </row>
    <row r="7663" spans="1:17">
      <c r="A7663" s="133"/>
      <c r="B7663" s="134"/>
      <c r="C7663" s="133"/>
      <c r="D7663" s="134"/>
      <c r="E7663" s="134"/>
      <c r="F7663" s="134"/>
      <c r="G7663" s="134"/>
      <c r="H7663" s="134"/>
      <c r="I7663" s="134"/>
      <c r="J7663" s="134"/>
      <c r="K7663" s="134"/>
      <c r="L7663" s="134"/>
      <c r="M7663" s="134"/>
      <c r="N7663" s="134"/>
      <c r="O7663" s="134"/>
      <c r="P7663" s="134"/>
      <c r="Q7663" s="134"/>
    </row>
    <row r="7664" spans="1:17">
      <c r="A7664" s="133"/>
      <c r="B7664" s="134"/>
      <c r="C7664" s="133"/>
      <c r="D7664" s="134"/>
      <c r="E7664" s="134"/>
      <c r="F7664" s="134"/>
      <c r="G7664" s="134"/>
      <c r="H7664" s="134"/>
      <c r="I7664" s="134"/>
      <c r="J7664" s="134"/>
      <c r="K7664" s="134"/>
      <c r="L7664" s="134"/>
      <c r="M7664" s="134"/>
      <c r="N7664" s="134"/>
      <c r="O7664" s="134"/>
      <c r="P7664" s="134"/>
      <c r="Q7664" s="134"/>
    </row>
    <row r="7665" spans="1:17">
      <c r="A7665" s="133"/>
      <c r="B7665" s="134"/>
      <c r="C7665" s="133"/>
      <c r="D7665" s="134"/>
      <c r="E7665" s="134"/>
      <c r="F7665" s="134"/>
      <c r="G7665" s="134"/>
      <c r="H7665" s="134"/>
      <c r="I7665" s="134"/>
      <c r="J7665" s="134"/>
      <c r="K7665" s="134"/>
      <c r="L7665" s="134"/>
      <c r="M7665" s="134"/>
      <c r="N7665" s="134"/>
      <c r="O7665" s="134"/>
      <c r="P7665" s="134"/>
      <c r="Q7665" s="134"/>
    </row>
    <row r="7666" spans="1:17">
      <c r="A7666" s="133"/>
      <c r="B7666" s="134"/>
      <c r="C7666" s="133"/>
      <c r="D7666" s="134"/>
      <c r="E7666" s="134"/>
      <c r="F7666" s="134"/>
      <c r="G7666" s="134"/>
      <c r="H7666" s="134"/>
      <c r="I7666" s="134"/>
      <c r="J7666" s="134"/>
      <c r="K7666" s="134"/>
      <c r="L7666" s="134"/>
      <c r="M7666" s="134"/>
      <c r="N7666" s="134"/>
      <c r="O7666" s="134"/>
      <c r="P7666" s="134"/>
      <c r="Q7666" s="134"/>
    </row>
    <row r="7667" spans="1:17">
      <c r="A7667" s="133"/>
      <c r="B7667" s="134"/>
      <c r="C7667" s="133"/>
      <c r="D7667" s="134"/>
      <c r="E7667" s="134"/>
      <c r="F7667" s="134"/>
      <c r="G7667" s="134"/>
      <c r="H7667" s="134"/>
      <c r="I7667" s="134"/>
      <c r="J7667" s="134"/>
      <c r="K7667" s="134"/>
      <c r="L7667" s="134"/>
      <c r="M7667" s="134"/>
      <c r="N7667" s="134"/>
      <c r="O7667" s="134"/>
      <c r="P7667" s="134"/>
      <c r="Q7667" s="134"/>
    </row>
    <row r="7668" spans="1:17">
      <c r="A7668" s="133"/>
      <c r="B7668" s="134"/>
      <c r="C7668" s="133"/>
      <c r="D7668" s="134"/>
      <c r="E7668" s="134"/>
      <c r="F7668" s="134"/>
      <c r="G7668" s="134"/>
      <c r="H7668" s="134"/>
      <c r="I7668" s="134"/>
      <c r="J7668" s="134"/>
      <c r="K7668" s="134"/>
      <c r="L7668" s="134"/>
      <c r="M7668" s="134"/>
      <c r="N7668" s="134"/>
      <c r="O7668" s="134"/>
      <c r="P7668" s="134"/>
      <c r="Q7668" s="134"/>
    </row>
    <row r="7669" spans="1:17">
      <c r="A7669" s="133"/>
      <c r="B7669" s="134"/>
      <c r="C7669" s="133"/>
      <c r="D7669" s="134"/>
      <c r="E7669" s="134"/>
      <c r="F7669" s="134"/>
      <c r="G7669" s="134"/>
      <c r="H7669" s="134"/>
      <c r="I7669" s="134"/>
      <c r="J7669" s="134"/>
      <c r="K7669" s="134"/>
      <c r="L7669" s="134"/>
      <c r="M7669" s="134"/>
      <c r="N7669" s="134"/>
      <c r="O7669" s="134"/>
      <c r="P7669" s="134"/>
      <c r="Q7669" s="134"/>
    </row>
    <row r="7670" spans="1:17">
      <c r="A7670" s="133"/>
      <c r="B7670" s="134"/>
      <c r="C7670" s="133"/>
      <c r="D7670" s="134"/>
      <c r="E7670" s="134"/>
      <c r="F7670" s="134"/>
      <c r="G7670" s="134"/>
      <c r="H7670" s="134"/>
      <c r="I7670" s="134"/>
      <c r="J7670" s="134"/>
      <c r="K7670" s="134"/>
      <c r="L7670" s="134"/>
      <c r="M7670" s="134"/>
      <c r="N7670" s="134"/>
      <c r="O7670" s="134"/>
      <c r="P7670" s="134"/>
      <c r="Q7670" s="134"/>
    </row>
    <row r="7671" spans="1:17">
      <c r="A7671" s="133"/>
      <c r="B7671" s="134"/>
      <c r="C7671" s="133"/>
      <c r="D7671" s="134"/>
      <c r="E7671" s="134"/>
      <c r="F7671" s="134"/>
      <c r="G7671" s="134"/>
      <c r="H7671" s="134"/>
      <c r="I7671" s="134"/>
      <c r="J7671" s="134"/>
      <c r="K7671" s="134"/>
      <c r="L7671" s="134"/>
      <c r="M7671" s="134"/>
      <c r="N7671" s="134"/>
      <c r="O7671" s="134"/>
      <c r="P7671" s="134"/>
      <c r="Q7671" s="134"/>
    </row>
    <row r="7672" spans="1:17">
      <c r="A7672" s="133"/>
      <c r="B7672" s="134"/>
      <c r="C7672" s="133"/>
      <c r="D7672" s="134"/>
      <c r="E7672" s="134"/>
      <c r="F7672" s="134"/>
      <c r="G7672" s="134"/>
      <c r="H7672" s="134"/>
      <c r="I7672" s="134"/>
      <c r="J7672" s="134"/>
      <c r="K7672" s="134"/>
      <c r="L7672" s="134"/>
      <c r="M7672" s="134"/>
      <c r="N7672" s="134"/>
      <c r="O7672" s="134"/>
      <c r="P7672" s="134"/>
      <c r="Q7672" s="134"/>
    </row>
    <row r="7673" spans="1:17">
      <c r="A7673" s="133"/>
      <c r="B7673" s="134"/>
      <c r="C7673" s="133"/>
      <c r="D7673" s="134"/>
      <c r="E7673" s="134"/>
      <c r="F7673" s="134"/>
      <c r="G7673" s="134"/>
      <c r="H7673" s="134"/>
      <c r="I7673" s="134"/>
      <c r="J7673" s="134"/>
      <c r="K7673" s="134"/>
      <c r="L7673" s="134"/>
      <c r="M7673" s="134"/>
      <c r="N7673" s="134"/>
      <c r="O7673" s="134"/>
      <c r="P7673" s="134"/>
      <c r="Q7673" s="134"/>
    </row>
    <row r="7674" spans="1:17">
      <c r="A7674" s="133"/>
      <c r="B7674" s="134"/>
      <c r="C7674" s="133"/>
      <c r="D7674" s="134"/>
      <c r="E7674" s="134"/>
      <c r="F7674" s="134"/>
      <c r="G7674" s="134"/>
      <c r="H7674" s="134"/>
      <c r="I7674" s="134"/>
      <c r="J7674" s="134"/>
      <c r="K7674" s="134"/>
      <c r="L7674" s="134"/>
      <c r="M7674" s="134"/>
      <c r="N7674" s="134"/>
      <c r="O7674" s="134"/>
      <c r="P7674" s="134"/>
      <c r="Q7674" s="134"/>
    </row>
    <row r="7675" spans="1:17">
      <c r="A7675" s="133"/>
      <c r="B7675" s="134"/>
      <c r="C7675" s="133"/>
      <c r="D7675" s="134"/>
      <c r="E7675" s="134"/>
      <c r="F7675" s="134"/>
      <c r="G7675" s="134"/>
      <c r="H7675" s="134"/>
      <c r="I7675" s="134"/>
      <c r="J7675" s="134"/>
      <c r="K7675" s="134"/>
      <c r="L7675" s="134"/>
      <c r="M7675" s="134"/>
      <c r="N7675" s="134"/>
      <c r="O7675" s="134"/>
      <c r="P7675" s="134"/>
      <c r="Q7675" s="134"/>
    </row>
    <row r="7676" spans="1:17">
      <c r="A7676" s="114"/>
      <c r="B7676" s="114"/>
      <c r="C7676" s="114"/>
      <c r="D7676" s="114"/>
      <c r="E7676" s="114"/>
      <c r="F7676" s="114"/>
      <c r="G7676" s="114"/>
      <c r="H7676" s="114"/>
      <c r="I7676" s="114"/>
      <c r="J7676" s="114"/>
      <c r="K7676" s="114"/>
      <c r="L7676" s="114"/>
      <c r="M7676" s="114"/>
      <c r="N7676" s="114"/>
      <c r="O7676" s="114"/>
      <c r="P7676" s="114"/>
      <c r="Q7676" s="114"/>
    </row>
    <row r="7677" spans="1:17">
      <c r="A7677" s="114"/>
      <c r="B7677" s="114"/>
      <c r="C7677" s="114"/>
      <c r="D7677" s="114"/>
      <c r="E7677" s="114"/>
      <c r="F7677" s="114"/>
      <c r="G7677" s="114"/>
      <c r="H7677" s="114"/>
      <c r="I7677" s="114"/>
      <c r="J7677" s="114"/>
      <c r="K7677" s="114"/>
      <c r="L7677" s="114"/>
      <c r="M7677" s="114"/>
      <c r="N7677" s="114"/>
      <c r="O7677" s="114"/>
      <c r="P7677" s="114"/>
      <c r="Q7677" s="114"/>
    </row>
    <row r="7678" spans="1:17">
      <c r="A7678" s="114"/>
      <c r="B7678" s="114"/>
      <c r="C7678" s="114"/>
      <c r="D7678" s="114"/>
      <c r="E7678" s="114"/>
      <c r="F7678" s="114"/>
      <c r="G7678" s="114"/>
      <c r="H7678" s="114"/>
      <c r="I7678" s="114"/>
      <c r="J7678" s="114"/>
      <c r="K7678" s="114"/>
      <c r="L7678" s="114"/>
      <c r="M7678" s="114"/>
      <c r="N7678" s="114"/>
      <c r="O7678" s="114"/>
      <c r="P7678" s="114"/>
      <c r="Q7678" s="114"/>
    </row>
    <row r="7679" spans="1:17">
      <c r="A7679" s="114"/>
      <c r="B7679" s="114"/>
      <c r="C7679" s="114"/>
      <c r="D7679" s="114"/>
      <c r="E7679" s="114"/>
      <c r="F7679" s="114"/>
      <c r="G7679" s="114"/>
      <c r="H7679" s="114"/>
      <c r="I7679" s="114"/>
      <c r="J7679" s="114"/>
      <c r="K7679" s="114"/>
      <c r="L7679" s="114"/>
      <c r="M7679" s="114"/>
      <c r="N7679" s="114"/>
      <c r="O7679" s="114"/>
      <c r="P7679" s="114"/>
      <c r="Q7679" s="114"/>
    </row>
    <row r="7680" spans="1:17">
      <c r="A7680" s="114"/>
      <c r="B7680" s="114"/>
      <c r="C7680" s="114"/>
      <c r="D7680" s="114"/>
      <c r="E7680" s="114"/>
      <c r="F7680" s="114"/>
      <c r="G7680" s="114"/>
      <c r="H7680" s="114"/>
      <c r="I7680" s="114"/>
      <c r="J7680" s="114"/>
      <c r="K7680" s="114"/>
      <c r="L7680" s="114"/>
      <c r="M7680" s="114"/>
      <c r="N7680" s="114"/>
      <c r="O7680" s="114"/>
      <c r="P7680" s="114"/>
      <c r="Q7680" s="114"/>
    </row>
    <row r="7681" spans="1:17">
      <c r="A7681" s="114"/>
      <c r="B7681" s="114"/>
      <c r="C7681" s="114"/>
      <c r="D7681" s="114"/>
      <c r="E7681" s="114"/>
      <c r="F7681" s="114"/>
      <c r="G7681" s="114"/>
      <c r="H7681" s="114"/>
      <c r="I7681" s="114"/>
      <c r="J7681" s="114"/>
      <c r="K7681" s="114"/>
      <c r="L7681" s="114"/>
      <c r="M7681" s="114"/>
      <c r="N7681" s="114"/>
      <c r="O7681" s="114"/>
      <c r="P7681" s="114"/>
      <c r="Q7681" s="114"/>
    </row>
    <row r="7682" spans="1:17">
      <c r="A7682" s="114"/>
      <c r="B7682" s="114"/>
      <c r="C7682" s="114"/>
      <c r="D7682" s="114"/>
      <c r="E7682" s="114"/>
      <c r="F7682" s="114"/>
      <c r="G7682" s="114"/>
      <c r="H7682" s="114"/>
      <c r="I7682" s="114"/>
      <c r="J7682" s="114"/>
      <c r="K7682" s="114"/>
      <c r="L7682" s="114"/>
      <c r="M7682" s="114"/>
      <c r="N7682" s="114"/>
      <c r="O7682" s="114"/>
      <c r="P7682" s="114"/>
      <c r="Q7682" s="114"/>
    </row>
    <row r="7683" spans="1:17">
      <c r="A7683" s="114"/>
      <c r="B7683" s="114"/>
      <c r="C7683" s="114"/>
      <c r="D7683" s="114"/>
      <c r="E7683" s="114"/>
      <c r="F7683" s="114"/>
      <c r="G7683" s="114"/>
      <c r="H7683" s="114"/>
      <c r="I7683" s="114"/>
      <c r="J7683" s="114"/>
      <c r="K7683" s="114"/>
      <c r="L7683" s="114"/>
      <c r="M7683" s="114"/>
      <c r="N7683" s="114"/>
      <c r="O7683" s="114"/>
      <c r="P7683" s="114"/>
      <c r="Q7683" s="114"/>
    </row>
    <row r="7684" spans="1:17">
      <c r="A7684" s="114"/>
      <c r="B7684" s="114"/>
      <c r="C7684" s="114"/>
      <c r="D7684" s="114"/>
      <c r="E7684" s="114"/>
      <c r="F7684" s="114"/>
      <c r="G7684" s="114"/>
      <c r="H7684" s="114"/>
      <c r="I7684" s="114"/>
      <c r="J7684" s="114"/>
      <c r="K7684" s="114"/>
      <c r="L7684" s="114"/>
      <c r="M7684" s="114"/>
      <c r="N7684" s="114"/>
      <c r="O7684" s="114"/>
      <c r="P7684" s="114"/>
      <c r="Q7684" s="114"/>
    </row>
    <row r="7685" spans="1:17">
      <c r="A7685" s="114"/>
      <c r="B7685" s="114"/>
      <c r="C7685" s="114"/>
      <c r="D7685" s="114"/>
      <c r="E7685" s="114"/>
      <c r="F7685" s="114"/>
      <c r="G7685" s="114"/>
      <c r="H7685" s="114"/>
      <c r="I7685" s="114"/>
      <c r="J7685" s="114"/>
      <c r="K7685" s="114"/>
      <c r="L7685" s="114"/>
      <c r="M7685" s="114"/>
      <c r="N7685" s="114"/>
      <c r="O7685" s="114"/>
      <c r="P7685" s="114"/>
      <c r="Q7685" s="114"/>
    </row>
    <row r="7686" spans="1:17">
      <c r="A7686" s="114"/>
      <c r="B7686" s="114"/>
      <c r="C7686" s="114"/>
      <c r="D7686" s="114"/>
      <c r="E7686" s="114"/>
      <c r="F7686" s="114"/>
      <c r="G7686" s="114"/>
      <c r="H7686" s="114"/>
      <c r="I7686" s="114"/>
      <c r="J7686" s="114"/>
      <c r="K7686" s="114"/>
      <c r="L7686" s="114"/>
      <c r="M7686" s="114"/>
      <c r="N7686" s="114"/>
      <c r="O7686" s="114"/>
      <c r="P7686" s="114"/>
      <c r="Q7686" s="114"/>
    </row>
    <row r="7687" spans="1:17">
      <c r="A7687" s="114"/>
      <c r="B7687" s="114"/>
      <c r="C7687" s="114"/>
      <c r="D7687" s="114"/>
      <c r="E7687" s="114"/>
      <c r="F7687" s="114"/>
      <c r="G7687" s="114"/>
      <c r="H7687" s="114"/>
      <c r="I7687" s="114"/>
      <c r="J7687" s="114"/>
      <c r="K7687" s="114"/>
      <c r="L7687" s="114"/>
      <c r="M7687" s="114"/>
      <c r="N7687" s="114"/>
      <c r="O7687" s="114"/>
      <c r="P7687" s="114"/>
      <c r="Q7687" s="114"/>
    </row>
    <row r="7688" spans="1:17">
      <c r="A7688" s="114"/>
      <c r="B7688" s="114"/>
      <c r="C7688" s="114"/>
      <c r="D7688" s="114"/>
      <c r="E7688" s="114"/>
      <c r="F7688" s="114"/>
      <c r="G7688" s="114"/>
      <c r="H7688" s="114"/>
      <c r="I7688" s="114"/>
      <c r="J7688" s="114"/>
      <c r="K7688" s="114"/>
      <c r="L7688" s="114"/>
      <c r="M7688" s="114"/>
      <c r="N7688" s="114"/>
      <c r="O7688" s="114"/>
      <c r="P7688" s="114"/>
      <c r="Q7688" s="114"/>
    </row>
    <row r="7689" spans="1:17">
      <c r="A7689" s="114"/>
      <c r="B7689" s="114"/>
      <c r="C7689" s="114"/>
      <c r="D7689" s="114"/>
      <c r="E7689" s="114"/>
      <c r="F7689" s="114"/>
      <c r="G7689" s="114"/>
      <c r="H7689" s="114"/>
      <c r="I7689" s="114"/>
      <c r="J7689" s="114"/>
      <c r="K7689" s="114"/>
      <c r="L7689" s="114"/>
      <c r="M7689" s="114"/>
      <c r="N7689" s="114"/>
      <c r="O7689" s="114"/>
      <c r="P7689" s="114"/>
      <c r="Q7689" s="114"/>
    </row>
    <row r="7690" spans="1:17">
      <c r="A7690" s="114"/>
      <c r="B7690" s="114"/>
      <c r="C7690" s="114"/>
      <c r="D7690" s="114"/>
      <c r="E7690" s="114"/>
      <c r="F7690" s="114"/>
      <c r="G7690" s="114"/>
      <c r="H7690" s="114"/>
      <c r="I7690" s="114"/>
      <c r="J7690" s="114"/>
      <c r="K7690" s="114"/>
      <c r="L7690" s="114"/>
      <c r="M7690" s="114"/>
      <c r="N7690" s="114"/>
      <c r="O7690" s="114"/>
      <c r="P7690" s="114"/>
      <c r="Q7690" s="114"/>
    </row>
    <row r="7691" spans="1:17">
      <c r="A7691" s="114"/>
      <c r="B7691" s="114"/>
      <c r="C7691" s="114"/>
      <c r="D7691" s="114"/>
      <c r="E7691" s="114"/>
      <c r="F7691" s="114"/>
      <c r="G7691" s="114"/>
      <c r="H7691" s="114"/>
      <c r="I7691" s="114"/>
      <c r="J7691" s="114"/>
      <c r="K7691" s="114"/>
      <c r="L7691" s="114"/>
      <c r="M7691" s="114"/>
      <c r="N7691" s="114"/>
      <c r="O7691" s="114"/>
      <c r="P7691" s="114"/>
      <c r="Q7691" s="114"/>
    </row>
    <row r="7692" spans="1:17">
      <c r="A7692" s="114"/>
      <c r="B7692" s="114"/>
      <c r="C7692" s="114"/>
      <c r="D7692" s="114"/>
      <c r="E7692" s="114"/>
      <c r="F7692" s="114"/>
      <c r="G7692" s="114"/>
      <c r="H7692" s="114"/>
      <c r="I7692" s="114"/>
      <c r="J7692" s="114"/>
      <c r="K7692" s="114"/>
      <c r="L7692" s="114"/>
      <c r="M7692" s="114"/>
      <c r="N7692" s="114"/>
      <c r="O7692" s="114"/>
      <c r="P7692" s="114"/>
      <c r="Q7692" s="114"/>
    </row>
    <row r="7693" spans="1:17">
      <c r="A7693" s="114"/>
      <c r="B7693" s="114"/>
      <c r="C7693" s="114"/>
      <c r="D7693" s="114"/>
      <c r="E7693" s="114"/>
      <c r="F7693" s="114"/>
      <c r="G7693" s="114"/>
      <c r="H7693" s="114"/>
      <c r="I7693" s="114"/>
      <c r="J7693" s="114"/>
      <c r="K7693" s="114"/>
      <c r="L7693" s="114"/>
      <c r="M7693" s="114"/>
      <c r="N7693" s="114"/>
      <c r="O7693" s="114"/>
      <c r="P7693" s="114"/>
      <c r="Q7693" s="114"/>
    </row>
    <row r="7694" spans="1:17">
      <c r="A7694" s="114"/>
      <c r="B7694" s="114"/>
      <c r="C7694" s="114"/>
      <c r="D7694" s="114"/>
      <c r="E7694" s="114"/>
      <c r="F7694" s="114"/>
      <c r="G7694" s="114"/>
      <c r="H7694" s="114"/>
      <c r="I7694" s="114"/>
      <c r="J7694" s="114"/>
      <c r="K7694" s="114"/>
      <c r="L7694" s="114"/>
      <c r="M7694" s="114"/>
      <c r="N7694" s="114"/>
      <c r="O7694" s="114"/>
      <c r="P7694" s="114"/>
      <c r="Q7694" s="114"/>
    </row>
    <row r="7695" spans="1:17">
      <c r="A7695" s="114"/>
      <c r="B7695" s="114"/>
      <c r="C7695" s="114"/>
      <c r="D7695" s="114"/>
      <c r="E7695" s="114"/>
      <c r="F7695" s="114"/>
      <c r="G7695" s="114"/>
      <c r="H7695" s="114"/>
      <c r="I7695" s="114"/>
      <c r="J7695" s="114"/>
      <c r="K7695" s="114"/>
      <c r="L7695" s="114"/>
      <c r="M7695" s="114"/>
      <c r="N7695" s="114"/>
      <c r="O7695" s="114"/>
      <c r="P7695" s="114"/>
      <c r="Q7695" s="114"/>
    </row>
    <row r="7696" spans="1:17">
      <c r="A7696" s="114"/>
      <c r="B7696" s="114"/>
      <c r="C7696" s="114"/>
      <c r="D7696" s="114"/>
      <c r="E7696" s="114"/>
      <c r="F7696" s="114"/>
      <c r="G7696" s="114"/>
      <c r="H7696" s="114"/>
      <c r="I7696" s="114"/>
      <c r="J7696" s="114"/>
      <c r="K7696" s="114"/>
      <c r="L7696" s="114"/>
      <c r="M7696" s="114"/>
      <c r="N7696" s="114"/>
      <c r="O7696" s="114"/>
      <c r="P7696" s="114"/>
      <c r="Q7696" s="114"/>
    </row>
    <row r="7697" spans="1:17">
      <c r="A7697" s="114"/>
      <c r="B7697" s="114"/>
      <c r="C7697" s="114"/>
      <c r="D7697" s="114"/>
      <c r="E7697" s="114"/>
      <c r="F7697" s="114"/>
      <c r="G7697" s="114"/>
      <c r="H7697" s="114"/>
      <c r="I7697" s="114"/>
      <c r="J7697" s="114"/>
      <c r="K7697" s="114"/>
      <c r="L7697" s="114"/>
      <c r="M7697" s="114"/>
      <c r="N7697" s="114"/>
      <c r="O7697" s="114"/>
      <c r="P7697" s="114"/>
      <c r="Q7697" s="114"/>
    </row>
    <row r="7698" spans="1:17">
      <c r="A7698" s="114"/>
      <c r="B7698" s="114"/>
      <c r="C7698" s="114"/>
      <c r="D7698" s="114"/>
      <c r="E7698" s="114"/>
      <c r="F7698" s="114"/>
      <c r="G7698" s="114"/>
      <c r="H7698" s="114"/>
      <c r="I7698" s="114"/>
      <c r="J7698" s="114"/>
      <c r="K7698" s="114"/>
      <c r="L7698" s="114"/>
      <c r="M7698" s="114"/>
      <c r="N7698" s="114"/>
      <c r="O7698" s="114"/>
      <c r="P7698" s="114"/>
      <c r="Q7698" s="114"/>
    </row>
    <row r="7699" spans="1:17">
      <c r="A7699" s="114"/>
      <c r="B7699" s="114"/>
      <c r="C7699" s="114"/>
      <c r="D7699" s="114"/>
      <c r="E7699" s="114"/>
      <c r="F7699" s="114"/>
      <c r="G7699" s="114"/>
      <c r="H7699" s="114"/>
      <c r="I7699" s="114"/>
      <c r="J7699" s="114"/>
      <c r="K7699" s="114"/>
      <c r="L7699" s="114"/>
      <c r="M7699" s="114"/>
      <c r="N7699" s="114"/>
      <c r="O7699" s="114"/>
      <c r="P7699" s="114"/>
      <c r="Q7699" s="114"/>
    </row>
    <row r="7700" spans="1:17">
      <c r="A7700" s="114"/>
      <c r="B7700" s="114"/>
      <c r="C7700" s="114"/>
      <c r="D7700" s="114"/>
      <c r="E7700" s="114"/>
      <c r="F7700" s="114"/>
      <c r="G7700" s="114"/>
      <c r="H7700" s="114"/>
      <c r="I7700" s="114"/>
      <c r="J7700" s="114"/>
      <c r="K7700" s="114"/>
      <c r="L7700" s="114"/>
      <c r="M7700" s="114"/>
      <c r="N7700" s="114"/>
      <c r="O7700" s="114"/>
      <c r="P7700" s="114"/>
      <c r="Q7700" s="114"/>
    </row>
    <row r="7701" spans="1:17">
      <c r="A7701" s="114"/>
      <c r="B7701" s="114"/>
      <c r="C7701" s="114"/>
      <c r="D7701" s="114"/>
      <c r="E7701" s="114"/>
      <c r="F7701" s="114"/>
      <c r="G7701" s="114"/>
      <c r="H7701" s="114"/>
      <c r="I7701" s="114"/>
      <c r="J7701" s="114"/>
      <c r="K7701" s="114"/>
      <c r="L7701" s="114"/>
      <c r="M7701" s="114"/>
      <c r="N7701" s="114"/>
      <c r="O7701" s="114"/>
      <c r="P7701" s="114"/>
      <c r="Q7701" s="114"/>
    </row>
    <row r="7702" spans="1:17">
      <c r="A7702" s="114"/>
      <c r="B7702" s="114"/>
      <c r="C7702" s="114"/>
      <c r="D7702" s="114"/>
      <c r="E7702" s="114"/>
      <c r="F7702" s="114"/>
      <c r="G7702" s="114"/>
      <c r="H7702" s="114"/>
      <c r="I7702" s="114"/>
      <c r="J7702" s="114"/>
      <c r="K7702" s="114"/>
      <c r="L7702" s="114"/>
      <c r="M7702" s="114"/>
      <c r="N7702" s="114"/>
      <c r="O7702" s="114"/>
      <c r="P7702" s="114"/>
      <c r="Q7702" s="114"/>
    </row>
    <row r="7703" spans="1:17">
      <c r="A7703" s="114"/>
      <c r="B7703" s="114"/>
      <c r="C7703" s="114"/>
      <c r="D7703" s="114"/>
      <c r="E7703" s="114"/>
      <c r="F7703" s="114"/>
      <c r="G7703" s="114"/>
      <c r="H7703" s="114"/>
      <c r="I7703" s="114"/>
      <c r="J7703" s="114"/>
      <c r="K7703" s="114"/>
      <c r="L7703" s="114"/>
      <c r="M7703" s="114"/>
      <c r="N7703" s="114"/>
      <c r="O7703" s="114"/>
      <c r="P7703" s="114"/>
      <c r="Q7703" s="114"/>
    </row>
    <row r="7704" spans="1:17">
      <c r="A7704" s="116"/>
      <c r="B7704" s="114"/>
      <c r="C7704" s="116"/>
      <c r="D7704" s="114"/>
      <c r="E7704" s="114"/>
      <c r="F7704" s="114"/>
      <c r="G7704" s="114"/>
      <c r="H7704" s="114"/>
      <c r="I7704" s="114"/>
      <c r="J7704" s="114"/>
      <c r="K7704" s="114"/>
      <c r="L7704" s="114"/>
      <c r="M7704" s="114"/>
      <c r="N7704" s="114"/>
      <c r="O7704" s="114"/>
      <c r="P7704" s="114"/>
      <c r="Q7704" s="114"/>
    </row>
    <row r="7705" spans="1:17">
      <c r="A7705" s="116"/>
      <c r="B7705" s="114"/>
      <c r="C7705" s="116"/>
      <c r="D7705" s="114"/>
      <c r="E7705" s="114"/>
      <c r="F7705" s="114"/>
      <c r="G7705" s="114"/>
      <c r="H7705" s="114"/>
      <c r="I7705" s="114"/>
      <c r="J7705" s="114"/>
      <c r="K7705" s="114"/>
      <c r="L7705" s="114"/>
      <c r="M7705" s="114"/>
      <c r="N7705" s="114"/>
      <c r="O7705" s="114"/>
      <c r="P7705" s="114"/>
      <c r="Q7705" s="114"/>
    </row>
    <row r="7706" spans="1:17">
      <c r="A7706" s="116"/>
      <c r="B7706" s="114"/>
      <c r="C7706" s="116"/>
      <c r="D7706" s="114"/>
      <c r="E7706" s="114"/>
      <c r="F7706" s="114"/>
      <c r="G7706" s="114"/>
      <c r="H7706" s="114"/>
      <c r="I7706" s="114"/>
      <c r="J7706" s="114"/>
      <c r="K7706" s="114"/>
      <c r="L7706" s="114"/>
      <c r="M7706" s="114"/>
      <c r="N7706" s="114"/>
      <c r="O7706" s="114"/>
      <c r="P7706" s="114"/>
      <c r="Q7706" s="114"/>
    </row>
    <row r="7707" spans="1:17">
      <c r="A7707" s="116"/>
      <c r="B7707" s="114"/>
      <c r="C7707" s="116"/>
      <c r="D7707" s="114"/>
      <c r="E7707" s="114"/>
      <c r="F7707" s="114"/>
      <c r="G7707" s="114"/>
      <c r="H7707" s="114"/>
      <c r="I7707" s="114"/>
      <c r="J7707" s="114"/>
      <c r="K7707" s="114"/>
      <c r="L7707" s="114"/>
      <c r="M7707" s="114"/>
      <c r="N7707" s="114"/>
      <c r="O7707" s="114"/>
      <c r="P7707" s="114"/>
      <c r="Q7707" s="114"/>
    </row>
    <row r="7708" spans="1:17">
      <c r="A7708" s="116"/>
      <c r="B7708" s="114"/>
      <c r="C7708" s="116"/>
      <c r="D7708" s="114"/>
      <c r="E7708" s="114"/>
      <c r="F7708" s="114"/>
      <c r="G7708" s="114"/>
      <c r="H7708" s="114"/>
      <c r="I7708" s="114"/>
      <c r="J7708" s="114"/>
      <c r="K7708" s="114"/>
      <c r="L7708" s="114"/>
      <c r="M7708" s="114"/>
      <c r="N7708" s="114"/>
      <c r="O7708" s="114"/>
      <c r="P7708" s="114"/>
      <c r="Q7708" s="114"/>
    </row>
    <row r="7709" spans="1:17">
      <c r="A7709" s="116"/>
      <c r="B7709" s="114"/>
      <c r="C7709" s="116"/>
      <c r="D7709" s="114"/>
      <c r="E7709" s="114"/>
      <c r="F7709" s="114"/>
      <c r="G7709" s="114"/>
      <c r="H7709" s="114"/>
      <c r="I7709" s="114"/>
      <c r="J7709" s="114"/>
      <c r="K7709" s="114"/>
      <c r="L7709" s="114"/>
      <c r="M7709" s="114"/>
      <c r="N7709" s="114"/>
      <c r="O7709" s="114"/>
      <c r="P7709" s="114"/>
      <c r="Q7709" s="114"/>
    </row>
    <row r="7710" spans="1:17">
      <c r="A7710" s="116"/>
      <c r="B7710" s="114"/>
      <c r="C7710" s="116"/>
      <c r="D7710" s="114"/>
      <c r="E7710" s="114"/>
      <c r="F7710" s="114"/>
      <c r="G7710" s="114"/>
      <c r="H7710" s="114"/>
      <c r="I7710" s="114"/>
      <c r="J7710" s="114"/>
      <c r="K7710" s="114"/>
      <c r="L7710" s="114"/>
      <c r="M7710" s="114"/>
      <c r="N7710" s="114"/>
      <c r="O7710" s="114"/>
      <c r="P7710" s="114"/>
      <c r="Q7710" s="114"/>
    </row>
    <row r="7711" spans="1:17">
      <c r="A7711" s="116"/>
      <c r="B7711" s="114"/>
      <c r="C7711" s="116"/>
      <c r="D7711" s="114"/>
      <c r="E7711" s="114"/>
      <c r="F7711" s="114"/>
      <c r="G7711" s="114"/>
      <c r="H7711" s="114"/>
      <c r="I7711" s="114"/>
      <c r="J7711" s="114"/>
      <c r="K7711" s="114"/>
      <c r="L7711" s="114"/>
      <c r="M7711" s="114"/>
      <c r="N7711" s="114"/>
      <c r="O7711" s="114"/>
      <c r="P7711" s="114"/>
      <c r="Q7711" s="114"/>
    </row>
    <row r="7712" spans="1:17">
      <c r="A7712" s="116"/>
      <c r="B7712" s="114"/>
      <c r="C7712" s="116"/>
      <c r="D7712" s="114"/>
      <c r="E7712" s="114"/>
      <c r="F7712" s="114"/>
      <c r="G7712" s="114"/>
      <c r="H7712" s="114"/>
      <c r="I7712" s="114"/>
      <c r="J7712" s="114"/>
      <c r="K7712" s="114"/>
      <c r="L7712" s="114"/>
      <c r="M7712" s="114"/>
      <c r="N7712" s="114"/>
      <c r="O7712" s="114"/>
      <c r="P7712" s="114"/>
      <c r="Q7712" s="114"/>
    </row>
    <row r="7713" spans="1:17">
      <c r="A7713" s="116"/>
      <c r="B7713" s="114"/>
      <c r="C7713" s="116"/>
      <c r="D7713" s="114"/>
      <c r="E7713" s="114"/>
      <c r="F7713" s="114"/>
      <c r="G7713" s="114"/>
      <c r="H7713" s="114"/>
      <c r="I7713" s="114"/>
      <c r="J7713" s="114"/>
      <c r="K7713" s="114"/>
      <c r="L7713" s="114"/>
      <c r="M7713" s="114"/>
      <c r="N7713" s="114"/>
      <c r="O7713" s="114"/>
      <c r="P7713" s="114"/>
      <c r="Q7713" s="114"/>
    </row>
    <row r="7714" spans="1:17">
      <c r="A7714" s="116"/>
      <c r="B7714" s="114"/>
      <c r="C7714" s="116"/>
      <c r="D7714" s="114"/>
      <c r="E7714" s="114"/>
      <c r="F7714" s="114"/>
      <c r="G7714" s="114"/>
      <c r="H7714" s="114"/>
      <c r="I7714" s="114"/>
      <c r="J7714" s="114"/>
      <c r="K7714" s="114"/>
      <c r="L7714" s="114"/>
      <c r="M7714" s="114"/>
      <c r="N7714" s="114"/>
      <c r="O7714" s="114"/>
      <c r="P7714" s="114"/>
      <c r="Q7714" s="114"/>
    </row>
    <row r="7715" spans="1:17">
      <c r="A7715" s="116"/>
      <c r="B7715" s="114"/>
      <c r="C7715" s="116"/>
      <c r="D7715" s="114"/>
      <c r="E7715" s="114"/>
      <c r="F7715" s="114"/>
      <c r="G7715" s="114"/>
      <c r="H7715" s="114"/>
      <c r="I7715" s="114"/>
      <c r="J7715" s="114"/>
      <c r="K7715" s="114"/>
      <c r="L7715" s="114"/>
      <c r="M7715" s="114"/>
      <c r="N7715" s="114"/>
      <c r="O7715" s="114"/>
      <c r="P7715" s="114"/>
      <c r="Q7715" s="114"/>
    </row>
    <row r="7716" spans="1:17">
      <c r="A7716" s="116"/>
      <c r="B7716" s="114"/>
      <c r="C7716" s="116"/>
      <c r="D7716" s="114"/>
      <c r="E7716" s="114"/>
      <c r="F7716" s="114"/>
      <c r="G7716" s="114"/>
      <c r="H7716" s="114"/>
      <c r="I7716" s="114"/>
      <c r="J7716" s="114"/>
      <c r="K7716" s="114"/>
      <c r="L7716" s="114"/>
      <c r="M7716" s="114"/>
      <c r="N7716" s="114"/>
      <c r="O7716" s="114"/>
      <c r="P7716" s="114"/>
      <c r="Q7716" s="114"/>
    </row>
    <row r="7717" spans="1:17">
      <c r="A7717" s="116"/>
      <c r="B7717" s="114"/>
      <c r="C7717" s="116"/>
      <c r="D7717" s="114"/>
      <c r="E7717" s="114"/>
      <c r="F7717" s="114"/>
      <c r="G7717" s="114"/>
      <c r="H7717" s="114"/>
      <c r="I7717" s="114"/>
      <c r="J7717" s="114"/>
      <c r="K7717" s="114"/>
      <c r="L7717" s="114"/>
      <c r="M7717" s="114"/>
      <c r="N7717" s="114"/>
      <c r="O7717" s="114"/>
      <c r="P7717" s="114"/>
      <c r="Q7717" s="114"/>
    </row>
    <row r="7718" spans="1:17">
      <c r="A7718" s="116"/>
      <c r="B7718" s="114"/>
      <c r="C7718" s="116"/>
      <c r="D7718" s="114"/>
      <c r="E7718" s="114"/>
      <c r="F7718" s="114"/>
      <c r="G7718" s="114"/>
      <c r="H7718" s="114"/>
      <c r="I7718" s="114"/>
      <c r="J7718" s="114"/>
      <c r="K7718" s="114"/>
      <c r="L7718" s="114"/>
      <c r="M7718" s="114"/>
      <c r="N7718" s="114"/>
      <c r="O7718" s="114"/>
      <c r="P7718" s="114"/>
      <c r="Q7718" s="114"/>
    </row>
    <row r="7719" spans="1:17">
      <c r="A7719" s="116"/>
      <c r="B7719" s="114"/>
      <c r="C7719" s="116"/>
      <c r="D7719" s="114"/>
      <c r="E7719" s="114"/>
      <c r="F7719" s="114"/>
      <c r="G7719" s="114"/>
      <c r="H7719" s="114"/>
      <c r="I7719" s="114"/>
      <c r="J7719" s="114"/>
      <c r="K7719" s="114"/>
      <c r="L7719" s="114"/>
      <c r="M7719" s="114"/>
      <c r="N7719" s="114"/>
      <c r="O7719" s="114"/>
      <c r="P7719" s="114"/>
      <c r="Q7719" s="114"/>
    </row>
    <row r="7720" spans="1:17">
      <c r="A7720" s="116"/>
      <c r="B7720" s="114"/>
      <c r="C7720" s="116"/>
      <c r="D7720" s="114"/>
      <c r="E7720" s="114"/>
      <c r="F7720" s="114"/>
      <c r="G7720" s="114"/>
      <c r="H7720" s="114"/>
      <c r="I7720" s="114"/>
      <c r="J7720" s="114"/>
      <c r="K7720" s="114"/>
      <c r="L7720" s="114"/>
      <c r="M7720" s="114"/>
      <c r="N7720" s="114"/>
      <c r="O7720" s="114"/>
      <c r="P7720" s="114"/>
      <c r="Q7720" s="114"/>
    </row>
    <row r="7721" spans="1:17">
      <c r="A7721" s="116"/>
      <c r="B7721" s="114"/>
      <c r="C7721" s="116"/>
      <c r="D7721" s="114"/>
      <c r="E7721" s="114"/>
      <c r="F7721" s="114"/>
      <c r="G7721" s="114"/>
      <c r="H7721" s="114"/>
      <c r="I7721" s="114"/>
      <c r="J7721" s="114"/>
      <c r="K7721" s="114"/>
      <c r="L7721" s="114"/>
      <c r="M7721" s="114"/>
      <c r="N7721" s="114"/>
      <c r="O7721" s="114"/>
      <c r="P7721" s="114"/>
      <c r="Q7721" s="114"/>
    </row>
    <row r="7722" spans="1:17">
      <c r="A7722" s="116"/>
      <c r="B7722" s="114"/>
      <c r="C7722" s="116"/>
      <c r="D7722" s="114"/>
      <c r="E7722" s="114"/>
      <c r="F7722" s="114"/>
      <c r="G7722" s="114"/>
      <c r="H7722" s="114"/>
      <c r="I7722" s="114"/>
      <c r="J7722" s="114"/>
      <c r="K7722" s="114"/>
      <c r="L7722" s="114"/>
      <c r="M7722" s="114"/>
      <c r="N7722" s="114"/>
      <c r="O7722" s="114"/>
      <c r="P7722" s="114"/>
      <c r="Q7722" s="114"/>
    </row>
    <row r="7723" spans="1:17">
      <c r="A7723" s="116"/>
      <c r="B7723" s="114"/>
      <c r="C7723" s="116"/>
      <c r="D7723" s="114"/>
      <c r="E7723" s="114"/>
      <c r="F7723" s="114"/>
      <c r="G7723" s="114"/>
      <c r="H7723" s="114"/>
      <c r="I7723" s="114"/>
      <c r="J7723" s="114"/>
      <c r="K7723" s="114"/>
      <c r="L7723" s="114"/>
      <c r="M7723" s="114"/>
      <c r="N7723" s="114"/>
      <c r="O7723" s="114"/>
      <c r="P7723" s="114"/>
      <c r="Q7723" s="114"/>
    </row>
    <row r="7724" spans="1:17">
      <c r="A7724" s="116"/>
      <c r="B7724" s="114"/>
      <c r="C7724" s="116"/>
      <c r="D7724" s="114"/>
      <c r="E7724" s="114"/>
      <c r="F7724" s="114"/>
      <c r="G7724" s="114"/>
      <c r="H7724" s="114"/>
      <c r="I7724" s="114"/>
      <c r="J7724" s="114"/>
      <c r="K7724" s="114"/>
      <c r="L7724" s="114"/>
      <c r="M7724" s="114"/>
      <c r="N7724" s="114"/>
      <c r="O7724" s="114"/>
      <c r="P7724" s="114"/>
      <c r="Q7724" s="114"/>
    </row>
    <row r="7725" spans="1:17">
      <c r="A7725" s="116"/>
      <c r="B7725" s="114"/>
      <c r="C7725" s="116"/>
      <c r="D7725" s="114"/>
      <c r="E7725" s="114"/>
      <c r="F7725" s="114"/>
      <c r="G7725" s="114"/>
      <c r="H7725" s="114"/>
      <c r="I7725" s="114"/>
      <c r="J7725" s="114"/>
      <c r="K7725" s="114"/>
      <c r="L7725" s="114"/>
      <c r="M7725" s="114"/>
      <c r="N7725" s="114"/>
      <c r="O7725" s="114"/>
      <c r="P7725" s="114"/>
      <c r="Q7725" s="114"/>
    </row>
    <row r="7726" spans="1:17">
      <c r="A7726" s="116"/>
      <c r="B7726" s="114"/>
      <c r="C7726" s="116"/>
      <c r="D7726" s="114"/>
      <c r="E7726" s="114"/>
      <c r="F7726" s="114"/>
      <c r="G7726" s="114"/>
      <c r="H7726" s="114"/>
      <c r="I7726" s="114"/>
      <c r="J7726" s="114"/>
      <c r="K7726" s="114"/>
      <c r="L7726" s="114"/>
      <c r="M7726" s="114"/>
      <c r="N7726" s="114"/>
      <c r="O7726" s="114"/>
      <c r="P7726" s="114"/>
      <c r="Q7726" s="114"/>
    </row>
    <row r="7727" spans="1:17">
      <c r="A7727" s="116"/>
      <c r="B7727" s="114"/>
      <c r="C7727" s="116"/>
      <c r="D7727" s="114"/>
      <c r="E7727" s="114"/>
      <c r="F7727" s="114"/>
      <c r="G7727" s="114"/>
      <c r="H7727" s="114"/>
      <c r="I7727" s="114"/>
      <c r="J7727" s="114"/>
      <c r="K7727" s="114"/>
      <c r="L7727" s="114"/>
      <c r="M7727" s="114"/>
      <c r="N7727" s="114"/>
      <c r="O7727" s="114"/>
      <c r="P7727" s="114"/>
      <c r="Q7727" s="114"/>
    </row>
    <row r="7728" spans="1:17">
      <c r="A7728" s="116"/>
      <c r="B7728" s="114"/>
      <c r="C7728" s="116"/>
      <c r="D7728" s="114"/>
      <c r="E7728" s="114"/>
      <c r="F7728" s="114"/>
      <c r="G7728" s="114"/>
      <c r="H7728" s="114"/>
      <c r="I7728" s="114"/>
      <c r="J7728" s="114"/>
      <c r="K7728" s="114"/>
      <c r="L7728" s="114"/>
      <c r="M7728" s="114"/>
      <c r="N7728" s="114"/>
      <c r="O7728" s="114"/>
      <c r="P7728" s="114"/>
      <c r="Q7728" s="114"/>
    </row>
    <row r="7729" spans="1:17">
      <c r="A7729" s="116"/>
      <c r="B7729" s="114"/>
      <c r="C7729" s="116"/>
      <c r="D7729" s="114"/>
      <c r="E7729" s="114"/>
      <c r="F7729" s="114"/>
      <c r="G7729" s="114"/>
      <c r="H7729" s="114"/>
      <c r="I7729" s="114"/>
      <c r="J7729" s="114"/>
      <c r="K7729" s="114"/>
      <c r="L7729" s="114"/>
      <c r="M7729" s="114"/>
      <c r="N7729" s="114"/>
      <c r="O7729" s="114"/>
      <c r="P7729" s="114"/>
      <c r="Q7729" s="114"/>
    </row>
    <row r="7730" spans="1:17">
      <c r="A7730" s="116"/>
      <c r="B7730" s="114"/>
      <c r="C7730" s="116"/>
      <c r="D7730" s="114"/>
      <c r="E7730" s="114"/>
      <c r="F7730" s="114"/>
      <c r="G7730" s="114"/>
      <c r="H7730" s="114"/>
      <c r="I7730" s="114"/>
      <c r="J7730" s="114"/>
      <c r="K7730" s="114"/>
      <c r="L7730" s="114"/>
      <c r="M7730" s="114"/>
      <c r="N7730" s="114"/>
      <c r="O7730" s="114"/>
      <c r="P7730" s="114"/>
      <c r="Q7730" s="114"/>
    </row>
    <row r="7731" spans="1:17">
      <c r="A7731" s="116"/>
      <c r="B7731" s="114"/>
      <c r="C7731" s="116"/>
      <c r="D7731" s="114"/>
      <c r="E7731" s="114"/>
      <c r="F7731" s="114"/>
      <c r="G7731" s="114"/>
      <c r="H7731" s="114"/>
      <c r="I7731" s="114"/>
      <c r="J7731" s="114"/>
      <c r="K7731" s="114"/>
      <c r="L7731" s="114"/>
      <c r="M7731" s="114"/>
      <c r="N7731" s="114"/>
      <c r="O7731" s="114"/>
      <c r="P7731" s="114"/>
      <c r="Q7731" s="114"/>
    </row>
    <row r="7732" spans="1:17">
      <c r="A7732" s="116"/>
      <c r="B7732" s="114"/>
      <c r="C7732" s="116"/>
      <c r="D7732" s="114"/>
      <c r="E7732" s="114"/>
      <c r="F7732" s="114"/>
      <c r="G7732" s="114"/>
      <c r="H7732" s="114"/>
      <c r="I7732" s="114"/>
      <c r="J7732" s="114"/>
      <c r="K7732" s="114"/>
      <c r="L7732" s="114"/>
      <c r="M7732" s="114"/>
      <c r="N7732" s="114"/>
      <c r="O7732" s="114"/>
      <c r="P7732" s="114"/>
      <c r="Q7732" s="114"/>
    </row>
    <row r="7733" spans="1:17">
      <c r="A7733" s="116"/>
      <c r="B7733" s="114"/>
      <c r="C7733" s="116"/>
      <c r="D7733" s="114"/>
      <c r="E7733" s="114"/>
      <c r="F7733" s="114"/>
      <c r="G7733" s="114"/>
      <c r="H7733" s="114"/>
      <c r="I7733" s="114"/>
      <c r="J7733" s="114"/>
      <c r="K7733" s="114"/>
      <c r="L7733" s="114"/>
      <c r="M7733" s="114"/>
      <c r="N7733" s="114"/>
      <c r="O7733" s="114"/>
      <c r="P7733" s="114"/>
      <c r="Q7733" s="114"/>
    </row>
    <row r="7734" spans="1:17">
      <c r="A7734" s="116"/>
      <c r="B7734" s="114"/>
      <c r="C7734" s="116"/>
      <c r="D7734" s="114"/>
      <c r="E7734" s="114"/>
      <c r="F7734" s="114"/>
      <c r="G7734" s="114"/>
      <c r="H7734" s="114"/>
      <c r="I7734" s="114"/>
      <c r="J7734" s="114"/>
      <c r="K7734" s="114"/>
      <c r="L7734" s="114"/>
      <c r="M7734" s="114"/>
      <c r="N7734" s="114"/>
      <c r="O7734" s="114"/>
      <c r="P7734" s="114"/>
      <c r="Q7734" s="114"/>
    </row>
    <row r="7735" spans="1:17">
      <c r="A7735" s="116"/>
      <c r="B7735" s="114"/>
      <c r="C7735" s="116"/>
      <c r="D7735" s="114"/>
      <c r="E7735" s="114"/>
      <c r="F7735" s="114"/>
      <c r="G7735" s="114"/>
      <c r="H7735" s="114"/>
      <c r="I7735" s="114"/>
      <c r="J7735" s="114"/>
      <c r="K7735" s="114"/>
      <c r="L7735" s="114"/>
      <c r="M7735" s="114"/>
      <c r="N7735" s="114"/>
      <c r="O7735" s="114"/>
      <c r="P7735" s="114"/>
      <c r="Q7735" s="114"/>
    </row>
    <row r="7736" spans="1:17">
      <c r="A7736" s="116"/>
      <c r="B7736" s="114"/>
      <c r="C7736" s="116"/>
      <c r="D7736" s="114"/>
      <c r="E7736" s="114"/>
      <c r="F7736" s="114"/>
      <c r="G7736" s="114"/>
      <c r="H7736" s="114"/>
      <c r="I7736" s="114"/>
      <c r="J7736" s="114"/>
      <c r="K7736" s="114"/>
      <c r="L7736" s="114"/>
      <c r="M7736" s="114"/>
      <c r="N7736" s="114"/>
      <c r="O7736" s="114"/>
      <c r="P7736" s="114"/>
      <c r="Q7736" s="114"/>
    </row>
    <row r="7737" spans="1:17">
      <c r="A7737" s="116"/>
      <c r="B7737" s="114"/>
      <c r="C7737" s="116"/>
      <c r="D7737" s="114"/>
      <c r="E7737" s="114"/>
      <c r="F7737" s="114"/>
      <c r="G7737" s="114"/>
      <c r="H7737" s="114"/>
      <c r="I7737" s="114"/>
      <c r="J7737" s="114"/>
      <c r="K7737" s="114"/>
      <c r="L7737" s="114"/>
      <c r="M7737" s="114"/>
      <c r="N7737" s="114"/>
      <c r="O7737" s="114"/>
      <c r="P7737" s="114"/>
      <c r="Q7737" s="114"/>
    </row>
    <row r="7738" spans="1:17">
      <c r="A7738" s="116"/>
      <c r="B7738" s="114"/>
      <c r="C7738" s="116"/>
      <c r="D7738" s="114"/>
      <c r="E7738" s="114"/>
      <c r="F7738" s="114"/>
      <c r="G7738" s="114"/>
      <c r="H7738" s="114"/>
      <c r="I7738" s="114"/>
      <c r="J7738" s="114"/>
      <c r="K7738" s="114"/>
      <c r="L7738" s="114"/>
      <c r="M7738" s="114"/>
      <c r="N7738" s="114"/>
      <c r="O7738" s="114"/>
      <c r="P7738" s="114"/>
      <c r="Q7738" s="114"/>
    </row>
    <row r="7739" spans="1:17">
      <c r="A7739" s="116"/>
      <c r="B7739" s="114"/>
      <c r="C7739" s="116"/>
      <c r="D7739" s="114"/>
      <c r="E7739" s="114"/>
      <c r="F7739" s="114"/>
      <c r="G7739" s="114"/>
      <c r="H7739" s="114"/>
      <c r="I7739" s="114"/>
      <c r="J7739" s="114"/>
      <c r="K7739" s="114"/>
      <c r="L7739" s="114"/>
      <c r="M7739" s="114"/>
      <c r="N7739" s="114"/>
      <c r="O7739" s="114"/>
      <c r="P7739" s="114"/>
      <c r="Q7739" s="114"/>
    </row>
    <row r="7740" spans="1:17">
      <c r="A7740" s="116"/>
      <c r="B7740" s="114"/>
      <c r="C7740" s="116"/>
      <c r="D7740" s="114"/>
      <c r="E7740" s="114"/>
      <c r="F7740" s="114"/>
      <c r="G7740" s="114"/>
      <c r="H7740" s="114"/>
      <c r="I7740" s="114"/>
      <c r="J7740" s="114"/>
      <c r="K7740" s="114"/>
      <c r="L7740" s="114"/>
      <c r="M7740" s="114"/>
      <c r="N7740" s="114"/>
      <c r="O7740" s="114"/>
      <c r="P7740" s="114"/>
      <c r="Q7740" s="114"/>
    </row>
    <row r="7741" spans="1:17">
      <c r="A7741" s="116"/>
      <c r="B7741" s="114"/>
      <c r="C7741" s="116"/>
      <c r="D7741" s="114"/>
      <c r="E7741" s="114"/>
      <c r="F7741" s="114"/>
      <c r="G7741" s="114"/>
      <c r="H7741" s="114"/>
      <c r="I7741" s="114"/>
      <c r="J7741" s="114"/>
      <c r="K7741" s="114"/>
      <c r="L7741" s="114"/>
      <c r="M7741" s="114"/>
      <c r="N7741" s="114"/>
      <c r="O7741" s="114"/>
      <c r="P7741" s="114"/>
      <c r="Q7741" s="114"/>
    </row>
    <row r="7742" spans="1:17">
      <c r="A7742" s="116"/>
      <c r="B7742" s="114"/>
      <c r="C7742" s="116"/>
      <c r="D7742" s="114"/>
      <c r="E7742" s="114"/>
      <c r="F7742" s="114"/>
      <c r="G7742" s="114"/>
      <c r="H7742" s="114"/>
      <c r="I7742" s="114"/>
      <c r="J7742" s="114"/>
      <c r="K7742" s="114"/>
      <c r="L7742" s="114"/>
      <c r="M7742" s="114"/>
      <c r="N7742" s="114"/>
      <c r="O7742" s="114"/>
      <c r="P7742" s="114"/>
      <c r="Q7742" s="114"/>
    </row>
    <row r="7743" spans="1:17">
      <c r="A7743" s="116"/>
      <c r="B7743" s="114"/>
      <c r="C7743" s="116"/>
      <c r="D7743" s="114"/>
      <c r="E7743" s="114"/>
      <c r="F7743" s="114"/>
      <c r="G7743" s="114"/>
      <c r="H7743" s="114"/>
      <c r="I7743" s="114"/>
      <c r="J7743" s="114"/>
      <c r="K7743" s="114"/>
      <c r="L7743" s="114"/>
      <c r="M7743" s="114"/>
      <c r="N7743" s="114"/>
      <c r="O7743" s="114"/>
      <c r="P7743" s="114"/>
      <c r="Q7743" s="114"/>
    </row>
    <row r="7744" spans="1:17">
      <c r="A7744" s="116"/>
      <c r="B7744" s="114"/>
      <c r="C7744" s="116"/>
      <c r="D7744" s="114"/>
      <c r="E7744" s="114"/>
      <c r="F7744" s="114"/>
      <c r="G7744" s="114"/>
      <c r="H7744" s="114"/>
      <c r="I7744" s="114"/>
      <c r="J7744" s="114"/>
      <c r="K7744" s="114"/>
      <c r="L7744" s="114"/>
      <c r="M7744" s="114"/>
      <c r="N7744" s="114"/>
      <c r="O7744" s="114"/>
      <c r="P7744" s="114"/>
      <c r="Q7744" s="114"/>
    </row>
    <row r="7745" spans="1:17">
      <c r="A7745" s="116"/>
      <c r="B7745" s="114"/>
      <c r="C7745" s="116"/>
      <c r="D7745" s="114"/>
      <c r="E7745" s="114"/>
      <c r="F7745" s="114"/>
      <c r="G7745" s="114"/>
      <c r="H7745" s="114"/>
      <c r="I7745" s="114"/>
      <c r="J7745" s="114"/>
      <c r="K7745" s="114"/>
      <c r="L7745" s="114"/>
      <c r="M7745" s="114"/>
      <c r="N7745" s="114"/>
      <c r="O7745" s="114"/>
      <c r="P7745" s="114"/>
      <c r="Q7745" s="114"/>
    </row>
    <row r="7746" spans="1:17">
      <c r="A7746" s="116"/>
      <c r="B7746" s="114"/>
      <c r="C7746" s="116"/>
      <c r="D7746" s="114"/>
      <c r="E7746" s="114"/>
      <c r="F7746" s="114"/>
      <c r="G7746" s="114"/>
      <c r="H7746" s="114"/>
      <c r="I7746" s="114"/>
      <c r="J7746" s="114"/>
      <c r="K7746" s="114"/>
      <c r="L7746" s="114"/>
      <c r="M7746" s="114"/>
      <c r="N7746" s="114"/>
      <c r="O7746" s="114"/>
      <c r="P7746" s="114"/>
      <c r="Q7746" s="114"/>
    </row>
    <row r="7747" spans="1:17">
      <c r="A7747" s="116"/>
      <c r="B7747" s="114"/>
      <c r="C7747" s="116"/>
      <c r="D7747" s="114"/>
      <c r="E7747" s="114"/>
      <c r="F7747" s="114"/>
      <c r="G7747" s="114"/>
      <c r="H7747" s="114"/>
      <c r="I7747" s="114"/>
      <c r="J7747" s="114"/>
      <c r="K7747" s="114"/>
      <c r="L7747" s="114"/>
      <c r="M7747" s="114"/>
      <c r="N7747" s="114"/>
      <c r="O7747" s="114"/>
      <c r="P7747" s="114"/>
      <c r="Q7747" s="114"/>
    </row>
    <row r="7748" spans="1:17">
      <c r="A7748" s="116"/>
      <c r="B7748" s="114"/>
      <c r="C7748" s="116"/>
      <c r="D7748" s="114"/>
      <c r="E7748" s="114"/>
      <c r="F7748" s="114"/>
      <c r="G7748" s="114"/>
      <c r="H7748" s="114"/>
      <c r="I7748" s="114"/>
      <c r="J7748" s="114"/>
      <c r="K7748" s="114"/>
      <c r="L7748" s="114"/>
      <c r="M7748" s="114"/>
      <c r="N7748" s="114"/>
      <c r="O7748" s="114"/>
      <c r="P7748" s="114"/>
      <c r="Q7748" s="114"/>
    </row>
    <row r="7749" spans="1:17">
      <c r="A7749" s="116"/>
      <c r="B7749" s="114"/>
      <c r="C7749" s="116"/>
      <c r="D7749" s="114"/>
      <c r="E7749" s="114"/>
      <c r="F7749" s="114"/>
      <c r="G7749" s="114"/>
      <c r="H7749" s="114"/>
      <c r="I7749" s="114"/>
      <c r="J7749" s="114"/>
      <c r="K7749" s="114"/>
      <c r="L7749" s="114"/>
      <c r="M7749" s="114"/>
      <c r="N7749" s="114"/>
      <c r="O7749" s="114"/>
      <c r="P7749" s="114"/>
      <c r="Q7749" s="114"/>
    </row>
    <row r="7750" spans="1:17">
      <c r="A7750" s="116"/>
      <c r="B7750" s="114"/>
      <c r="C7750" s="116"/>
      <c r="D7750" s="114"/>
      <c r="E7750" s="114"/>
      <c r="F7750" s="114"/>
      <c r="G7750" s="114"/>
      <c r="H7750" s="114"/>
      <c r="I7750" s="114"/>
      <c r="J7750" s="114"/>
      <c r="K7750" s="114"/>
      <c r="L7750" s="114"/>
      <c r="M7750" s="114"/>
      <c r="N7750" s="114"/>
      <c r="O7750" s="114"/>
      <c r="P7750" s="114"/>
      <c r="Q7750" s="114"/>
    </row>
    <row r="7751" spans="1:17">
      <c r="A7751" s="116"/>
      <c r="B7751" s="114"/>
      <c r="C7751" s="116"/>
      <c r="D7751" s="114"/>
      <c r="E7751" s="114"/>
      <c r="F7751" s="114"/>
      <c r="G7751" s="114"/>
      <c r="H7751" s="114"/>
      <c r="I7751" s="114"/>
      <c r="J7751" s="114"/>
      <c r="K7751" s="114"/>
      <c r="L7751" s="114"/>
      <c r="M7751" s="114"/>
      <c r="N7751" s="114"/>
      <c r="O7751" s="114"/>
      <c r="P7751" s="114"/>
      <c r="Q7751" s="114"/>
    </row>
    <row r="7752" spans="1:17">
      <c r="A7752" s="116"/>
      <c r="B7752" s="114"/>
      <c r="C7752" s="116"/>
      <c r="D7752" s="114"/>
      <c r="E7752" s="114"/>
      <c r="F7752" s="114"/>
      <c r="G7752" s="114"/>
      <c r="H7752" s="114"/>
      <c r="I7752" s="114"/>
      <c r="J7752" s="114"/>
      <c r="K7752" s="114"/>
      <c r="L7752" s="114"/>
      <c r="M7752" s="114"/>
      <c r="N7752" s="114"/>
      <c r="O7752" s="114"/>
      <c r="P7752" s="114"/>
      <c r="Q7752" s="114"/>
    </row>
    <row r="7753" spans="1:17">
      <c r="A7753" s="116"/>
      <c r="B7753" s="114"/>
      <c r="C7753" s="116"/>
      <c r="D7753" s="114"/>
      <c r="E7753" s="114"/>
      <c r="F7753" s="114"/>
      <c r="G7753" s="114"/>
      <c r="H7753" s="114"/>
      <c r="I7753" s="114"/>
      <c r="J7753" s="114"/>
      <c r="K7753" s="114"/>
      <c r="L7753" s="114"/>
      <c r="M7753" s="114"/>
      <c r="N7753" s="114"/>
      <c r="O7753" s="114"/>
      <c r="P7753" s="114"/>
      <c r="Q7753" s="114"/>
    </row>
    <row r="7754" spans="1:17">
      <c r="A7754" s="116"/>
      <c r="B7754" s="114"/>
      <c r="C7754" s="116"/>
      <c r="D7754" s="114"/>
      <c r="E7754" s="114"/>
      <c r="F7754" s="114"/>
      <c r="G7754" s="114"/>
      <c r="H7754" s="114"/>
      <c r="I7754" s="114"/>
      <c r="J7754" s="114"/>
      <c r="K7754" s="114"/>
      <c r="L7754" s="114"/>
      <c r="M7754" s="114"/>
      <c r="N7754" s="114"/>
      <c r="O7754" s="114"/>
      <c r="P7754" s="114"/>
      <c r="Q7754" s="114"/>
    </row>
    <row r="7755" spans="1:17">
      <c r="A7755" s="116"/>
      <c r="B7755" s="114"/>
      <c r="C7755" s="116"/>
      <c r="D7755" s="114"/>
      <c r="E7755" s="114"/>
      <c r="F7755" s="114"/>
      <c r="G7755" s="114"/>
      <c r="H7755" s="114"/>
      <c r="I7755" s="114"/>
      <c r="J7755" s="114"/>
      <c r="K7755" s="114"/>
      <c r="L7755" s="114"/>
      <c r="M7755" s="114"/>
      <c r="N7755" s="114"/>
      <c r="O7755" s="114"/>
      <c r="P7755" s="114"/>
      <c r="Q7755" s="114"/>
    </row>
    <row r="7756" spans="1:17">
      <c r="A7756" s="116"/>
      <c r="B7756" s="114"/>
      <c r="C7756" s="116"/>
      <c r="D7756" s="114"/>
      <c r="E7756" s="114"/>
      <c r="F7756" s="114"/>
      <c r="G7756" s="114"/>
      <c r="H7756" s="114"/>
      <c r="I7756" s="114"/>
      <c r="J7756" s="114"/>
      <c r="K7756" s="114"/>
      <c r="L7756" s="114"/>
      <c r="M7756" s="114"/>
      <c r="N7756" s="114"/>
      <c r="O7756" s="114"/>
      <c r="P7756" s="114"/>
      <c r="Q7756" s="114"/>
    </row>
    <row r="7757" spans="1:17">
      <c r="A7757" s="116"/>
      <c r="B7757" s="114"/>
      <c r="C7757" s="116"/>
      <c r="D7757" s="114"/>
      <c r="E7757" s="114"/>
      <c r="F7757" s="114"/>
      <c r="G7757" s="114"/>
      <c r="H7757" s="114"/>
      <c r="I7757" s="114"/>
      <c r="J7757" s="114"/>
      <c r="K7757" s="114"/>
      <c r="L7757" s="114"/>
      <c r="M7757" s="114"/>
      <c r="N7757" s="114"/>
      <c r="O7757" s="114"/>
      <c r="P7757" s="114"/>
      <c r="Q7757" s="114"/>
    </row>
    <row r="7758" spans="1:17">
      <c r="A7758" s="116"/>
      <c r="B7758" s="114"/>
      <c r="C7758" s="116"/>
      <c r="D7758" s="114"/>
      <c r="E7758" s="114"/>
      <c r="F7758" s="114"/>
      <c r="G7758" s="114"/>
      <c r="H7758" s="114"/>
      <c r="I7758" s="114"/>
      <c r="J7758" s="114"/>
      <c r="K7758" s="114"/>
      <c r="L7758" s="114"/>
      <c r="M7758" s="114"/>
      <c r="N7758" s="114"/>
      <c r="O7758" s="114"/>
      <c r="P7758" s="114"/>
      <c r="Q7758" s="114"/>
    </row>
    <row r="7759" spans="1:17">
      <c r="A7759" s="116"/>
      <c r="B7759" s="114"/>
      <c r="C7759" s="116"/>
      <c r="D7759" s="114"/>
      <c r="E7759" s="114"/>
      <c r="F7759" s="114"/>
      <c r="G7759" s="114"/>
      <c r="H7759" s="114"/>
      <c r="I7759" s="114"/>
      <c r="J7759" s="114"/>
      <c r="K7759" s="114"/>
      <c r="L7759" s="114"/>
      <c r="M7759" s="114"/>
      <c r="N7759" s="114"/>
      <c r="O7759" s="114"/>
      <c r="P7759" s="114"/>
      <c r="Q7759" s="114"/>
    </row>
    <row r="7760" spans="1:17">
      <c r="A7760" s="116"/>
      <c r="B7760" s="114"/>
      <c r="C7760" s="116"/>
      <c r="D7760" s="114"/>
      <c r="E7760" s="114"/>
      <c r="F7760" s="114"/>
      <c r="G7760" s="114"/>
      <c r="H7760" s="114"/>
      <c r="I7760" s="114"/>
      <c r="J7760" s="114"/>
      <c r="K7760" s="114"/>
      <c r="L7760" s="114"/>
      <c r="M7760" s="114"/>
      <c r="N7760" s="114"/>
      <c r="O7760" s="114"/>
      <c r="P7760" s="114"/>
      <c r="Q7760" s="114"/>
    </row>
    <row r="7761" spans="1:17">
      <c r="A7761" s="116"/>
      <c r="B7761" s="114"/>
      <c r="C7761" s="116"/>
      <c r="D7761" s="114"/>
      <c r="E7761" s="114"/>
      <c r="F7761" s="114"/>
      <c r="G7761" s="114"/>
      <c r="H7761" s="114"/>
      <c r="I7761" s="114"/>
      <c r="J7761" s="114"/>
      <c r="K7761" s="114"/>
      <c r="L7761" s="114"/>
      <c r="M7761" s="114"/>
      <c r="N7761" s="114"/>
      <c r="O7761" s="114"/>
      <c r="P7761" s="114"/>
      <c r="Q7761" s="114"/>
    </row>
    <row r="7762" spans="1:17">
      <c r="A7762" s="116"/>
      <c r="B7762" s="114"/>
      <c r="C7762" s="116"/>
      <c r="D7762" s="114"/>
      <c r="E7762" s="114"/>
      <c r="F7762" s="114"/>
      <c r="G7762" s="114"/>
      <c r="H7762" s="114"/>
      <c r="I7762" s="114"/>
      <c r="J7762" s="114"/>
      <c r="K7762" s="114"/>
      <c r="L7762" s="114"/>
      <c r="M7762" s="114"/>
      <c r="N7762" s="114"/>
      <c r="O7762" s="114"/>
      <c r="P7762" s="114"/>
      <c r="Q7762" s="114"/>
    </row>
    <row r="7763" spans="1:17">
      <c r="A7763" s="116"/>
      <c r="B7763" s="114"/>
      <c r="C7763" s="116"/>
      <c r="D7763" s="114"/>
      <c r="E7763" s="114"/>
      <c r="F7763" s="114"/>
      <c r="G7763" s="114"/>
      <c r="H7763" s="114"/>
      <c r="I7763" s="114"/>
      <c r="J7763" s="114"/>
      <c r="K7763" s="114"/>
      <c r="L7763" s="114"/>
      <c r="M7763" s="114"/>
      <c r="N7763" s="114"/>
      <c r="O7763" s="114"/>
      <c r="P7763" s="114"/>
      <c r="Q7763" s="114"/>
    </row>
    <row r="7764" spans="1:17">
      <c r="A7764" s="116"/>
      <c r="B7764" s="114"/>
      <c r="C7764" s="116"/>
      <c r="D7764" s="114"/>
      <c r="E7764" s="114"/>
      <c r="F7764" s="114"/>
      <c r="G7764" s="114"/>
      <c r="H7764" s="114"/>
      <c r="I7764" s="114"/>
      <c r="J7764" s="114"/>
      <c r="K7764" s="114"/>
      <c r="L7764" s="114"/>
      <c r="M7764" s="114"/>
      <c r="N7764" s="114"/>
      <c r="O7764" s="114"/>
      <c r="P7764" s="114"/>
      <c r="Q7764" s="114"/>
    </row>
    <row r="7765" spans="1:17">
      <c r="A7765" s="116"/>
      <c r="B7765" s="114"/>
      <c r="C7765" s="116"/>
      <c r="D7765" s="114"/>
      <c r="E7765" s="114"/>
      <c r="F7765" s="114"/>
      <c r="G7765" s="114"/>
      <c r="H7765" s="114"/>
      <c r="I7765" s="114"/>
      <c r="J7765" s="114"/>
      <c r="K7765" s="114"/>
      <c r="L7765" s="114"/>
      <c r="M7765" s="114"/>
      <c r="N7765" s="114"/>
      <c r="O7765" s="114"/>
      <c r="P7765" s="114"/>
      <c r="Q7765" s="114"/>
    </row>
    <row r="7766" spans="1:17">
      <c r="A7766" s="116"/>
      <c r="B7766" s="114"/>
      <c r="C7766" s="116"/>
      <c r="D7766" s="114"/>
      <c r="E7766" s="114"/>
      <c r="F7766" s="114"/>
      <c r="G7766" s="114"/>
      <c r="H7766" s="114"/>
      <c r="I7766" s="114"/>
      <c r="J7766" s="114"/>
      <c r="K7766" s="114"/>
      <c r="L7766" s="114"/>
      <c r="M7766" s="114"/>
      <c r="N7766" s="114"/>
      <c r="O7766" s="114"/>
      <c r="P7766" s="114"/>
      <c r="Q7766" s="114"/>
    </row>
    <row r="7767" spans="1:17">
      <c r="A7767" s="116"/>
      <c r="B7767" s="114"/>
      <c r="C7767" s="116"/>
      <c r="D7767" s="114"/>
      <c r="E7767" s="114"/>
      <c r="F7767" s="114"/>
      <c r="G7767" s="114"/>
      <c r="H7767" s="114"/>
      <c r="I7767" s="114"/>
      <c r="J7767" s="114"/>
      <c r="K7767" s="114"/>
      <c r="L7767" s="114"/>
      <c r="M7767" s="114"/>
      <c r="N7767" s="114"/>
      <c r="O7767" s="114"/>
      <c r="P7767" s="114"/>
      <c r="Q7767" s="114"/>
    </row>
    <row r="7768" spans="1:17">
      <c r="A7768" s="116"/>
      <c r="B7768" s="114"/>
      <c r="C7768" s="116"/>
      <c r="D7768" s="114"/>
      <c r="E7768" s="114"/>
      <c r="F7768" s="114"/>
      <c r="G7768" s="114"/>
      <c r="H7768" s="114"/>
      <c r="I7768" s="114"/>
      <c r="J7768" s="114"/>
      <c r="K7768" s="114"/>
      <c r="L7768" s="114"/>
      <c r="M7768" s="114"/>
      <c r="N7768" s="114"/>
      <c r="O7768" s="114"/>
      <c r="P7768" s="114"/>
      <c r="Q7768" s="114"/>
    </row>
    <row r="7769" spans="1:17">
      <c r="A7769" s="116"/>
      <c r="B7769" s="114"/>
      <c r="C7769" s="116"/>
      <c r="D7769" s="114"/>
      <c r="E7769" s="114"/>
      <c r="F7769" s="114"/>
      <c r="G7769" s="114"/>
      <c r="H7769" s="114"/>
      <c r="I7769" s="114"/>
      <c r="J7769" s="114"/>
      <c r="K7769" s="114"/>
      <c r="L7769" s="114"/>
      <c r="M7769" s="114"/>
      <c r="N7769" s="114"/>
      <c r="O7769" s="114"/>
      <c r="P7769" s="114"/>
      <c r="Q7769" s="114"/>
    </row>
    <row r="7770" spans="1:17">
      <c r="A7770" s="116"/>
      <c r="B7770" s="114"/>
      <c r="C7770" s="116"/>
      <c r="D7770" s="114"/>
      <c r="E7770" s="114"/>
      <c r="F7770" s="114"/>
      <c r="G7770" s="114"/>
      <c r="H7770" s="114"/>
      <c r="I7770" s="114"/>
      <c r="J7770" s="114"/>
      <c r="K7770" s="114"/>
      <c r="L7770" s="114"/>
      <c r="M7770" s="114"/>
      <c r="N7770" s="114"/>
      <c r="O7770" s="114"/>
      <c r="P7770" s="114"/>
      <c r="Q7770" s="114"/>
    </row>
    <row r="7771" spans="1:17">
      <c r="A7771" s="116"/>
      <c r="B7771" s="114"/>
      <c r="C7771" s="116"/>
      <c r="D7771" s="114"/>
      <c r="E7771" s="114"/>
      <c r="F7771" s="114"/>
      <c r="G7771" s="114"/>
      <c r="H7771" s="114"/>
      <c r="I7771" s="114"/>
      <c r="J7771" s="114"/>
      <c r="K7771" s="114"/>
      <c r="L7771" s="114"/>
      <c r="M7771" s="114"/>
      <c r="N7771" s="114"/>
      <c r="O7771" s="114"/>
      <c r="P7771" s="114"/>
      <c r="Q7771" s="114"/>
    </row>
    <row r="7772" spans="1:17">
      <c r="A7772" s="116"/>
      <c r="B7772" s="114"/>
      <c r="C7772" s="116"/>
      <c r="D7772" s="114"/>
      <c r="E7772" s="114"/>
      <c r="F7772" s="114"/>
      <c r="G7772" s="114"/>
      <c r="H7772" s="114"/>
      <c r="I7772" s="114"/>
      <c r="J7772" s="114"/>
      <c r="K7772" s="114"/>
      <c r="L7772" s="114"/>
      <c r="M7772" s="114"/>
      <c r="N7772" s="114"/>
      <c r="O7772" s="114"/>
      <c r="P7772" s="114"/>
      <c r="Q7772" s="114"/>
    </row>
    <row r="7773" spans="1:17">
      <c r="A7773" s="116"/>
      <c r="B7773" s="114"/>
      <c r="C7773" s="116"/>
      <c r="D7773" s="114"/>
      <c r="E7773" s="114"/>
      <c r="F7773" s="114"/>
      <c r="G7773" s="114"/>
      <c r="H7773" s="114"/>
      <c r="I7773" s="114"/>
      <c r="J7773" s="114"/>
      <c r="K7773" s="114"/>
      <c r="L7773" s="114"/>
      <c r="M7773" s="114"/>
      <c r="N7773" s="114"/>
      <c r="O7773" s="114"/>
      <c r="P7773" s="114"/>
      <c r="Q7773" s="114"/>
    </row>
    <row r="7774" spans="1:17">
      <c r="A7774" s="116"/>
      <c r="B7774" s="114"/>
      <c r="C7774" s="116"/>
      <c r="D7774" s="114"/>
      <c r="E7774" s="114"/>
      <c r="F7774" s="114"/>
      <c r="G7774" s="114"/>
      <c r="H7774" s="114"/>
      <c r="I7774" s="114"/>
      <c r="J7774" s="114"/>
      <c r="K7774" s="114"/>
      <c r="L7774" s="114"/>
      <c r="M7774" s="114"/>
      <c r="N7774" s="114"/>
      <c r="O7774" s="114"/>
      <c r="P7774" s="114"/>
      <c r="Q7774" s="114"/>
    </row>
    <row r="7775" spans="1:17">
      <c r="A7775" s="116"/>
      <c r="B7775" s="114"/>
      <c r="C7775" s="116"/>
      <c r="D7775" s="114"/>
      <c r="E7775" s="114"/>
      <c r="F7775" s="114"/>
      <c r="G7775" s="114"/>
      <c r="H7775" s="114"/>
      <c r="I7775" s="114"/>
      <c r="J7775" s="114"/>
      <c r="K7775" s="114"/>
      <c r="L7775" s="114"/>
      <c r="M7775" s="114"/>
      <c r="N7775" s="114"/>
      <c r="O7775" s="114"/>
      <c r="P7775" s="114"/>
      <c r="Q7775" s="114"/>
    </row>
    <row r="7776" spans="1:17">
      <c r="A7776" s="116"/>
      <c r="B7776" s="114"/>
      <c r="C7776" s="116"/>
      <c r="D7776" s="114"/>
      <c r="E7776" s="114"/>
      <c r="F7776" s="114"/>
      <c r="G7776" s="114"/>
      <c r="H7776" s="114"/>
      <c r="I7776" s="114"/>
      <c r="J7776" s="114"/>
      <c r="K7776" s="114"/>
      <c r="L7776" s="114"/>
      <c r="M7776" s="114"/>
      <c r="N7776" s="114"/>
      <c r="O7776" s="114"/>
      <c r="P7776" s="114"/>
      <c r="Q7776" s="114"/>
    </row>
    <row r="7777" spans="1:17">
      <c r="A7777" s="116"/>
      <c r="B7777" s="114"/>
      <c r="C7777" s="116"/>
      <c r="D7777" s="114"/>
      <c r="E7777" s="114"/>
      <c r="F7777" s="114"/>
      <c r="G7777" s="114"/>
      <c r="H7777" s="114"/>
      <c r="I7777" s="114"/>
      <c r="J7777" s="114"/>
      <c r="K7777" s="114"/>
      <c r="L7777" s="114"/>
      <c r="M7777" s="114"/>
      <c r="N7777" s="114"/>
      <c r="O7777" s="114"/>
      <c r="P7777" s="114"/>
      <c r="Q7777" s="114"/>
    </row>
    <row r="7778" spans="1:17">
      <c r="A7778" s="116"/>
      <c r="B7778" s="114"/>
      <c r="C7778" s="116"/>
      <c r="D7778" s="114"/>
      <c r="E7778" s="114"/>
      <c r="F7778" s="114"/>
      <c r="G7778" s="114"/>
      <c r="H7778" s="114"/>
      <c r="I7778" s="114"/>
      <c r="J7778" s="114"/>
      <c r="K7778" s="114"/>
      <c r="L7778" s="114"/>
      <c r="M7778" s="114"/>
      <c r="N7778" s="114"/>
      <c r="O7778" s="114"/>
      <c r="P7778" s="114"/>
      <c r="Q7778" s="114"/>
    </row>
    <row r="7779" spans="1:17">
      <c r="A7779" s="116"/>
      <c r="B7779" s="114"/>
      <c r="C7779" s="116"/>
      <c r="D7779" s="114"/>
      <c r="E7779" s="114"/>
      <c r="F7779" s="114"/>
      <c r="G7779" s="114"/>
      <c r="H7779" s="114"/>
      <c r="I7779" s="114"/>
      <c r="J7779" s="114"/>
      <c r="K7779" s="114"/>
      <c r="L7779" s="114"/>
      <c r="M7779" s="114"/>
      <c r="N7779" s="114"/>
      <c r="O7779" s="114"/>
      <c r="P7779" s="114"/>
      <c r="Q7779" s="114"/>
    </row>
    <row r="7780" spans="1:17">
      <c r="A7780" s="116"/>
      <c r="B7780" s="114"/>
      <c r="C7780" s="116"/>
      <c r="D7780" s="114"/>
      <c r="E7780" s="114"/>
      <c r="F7780" s="114"/>
      <c r="G7780" s="114"/>
      <c r="H7780" s="114"/>
      <c r="I7780" s="114"/>
      <c r="J7780" s="114"/>
      <c r="K7780" s="114"/>
      <c r="L7780" s="114"/>
      <c r="M7780" s="114"/>
      <c r="N7780" s="114"/>
      <c r="O7780" s="114"/>
      <c r="P7780" s="114"/>
      <c r="Q7780" s="114"/>
    </row>
    <row r="7781" spans="1:17">
      <c r="A7781" s="116"/>
      <c r="B7781" s="114"/>
      <c r="C7781" s="116"/>
      <c r="D7781" s="114"/>
      <c r="E7781" s="114"/>
      <c r="F7781" s="114"/>
      <c r="G7781" s="114"/>
      <c r="H7781" s="114"/>
      <c r="I7781" s="114"/>
      <c r="J7781" s="114"/>
      <c r="K7781" s="114"/>
      <c r="L7781" s="114"/>
      <c r="M7781" s="114"/>
      <c r="N7781" s="114"/>
      <c r="O7781" s="114"/>
      <c r="P7781" s="114"/>
      <c r="Q7781" s="114"/>
    </row>
    <row r="7782" spans="1:17">
      <c r="A7782" s="116"/>
      <c r="B7782" s="114"/>
      <c r="C7782" s="116"/>
      <c r="D7782" s="114"/>
      <c r="E7782" s="114"/>
      <c r="F7782" s="114"/>
      <c r="G7782" s="114"/>
      <c r="H7782" s="114"/>
      <c r="I7782" s="114"/>
      <c r="J7782" s="114"/>
      <c r="K7782" s="114"/>
      <c r="L7782" s="114"/>
      <c r="M7782" s="114"/>
      <c r="N7782" s="114"/>
      <c r="O7782" s="114"/>
      <c r="P7782" s="114"/>
      <c r="Q7782" s="114"/>
    </row>
    <row r="7783" spans="1:17">
      <c r="A7783" s="116"/>
      <c r="B7783" s="114"/>
      <c r="C7783" s="116"/>
      <c r="D7783" s="114"/>
      <c r="E7783" s="114"/>
      <c r="F7783" s="114"/>
      <c r="G7783" s="114"/>
      <c r="H7783" s="114"/>
      <c r="I7783" s="114"/>
      <c r="J7783" s="114"/>
      <c r="K7783" s="114"/>
      <c r="L7783" s="114"/>
      <c r="M7783" s="114"/>
      <c r="N7783" s="114"/>
      <c r="O7783" s="114"/>
      <c r="P7783" s="114"/>
      <c r="Q7783" s="114"/>
    </row>
    <row r="7784" spans="1:17">
      <c r="A7784" s="116"/>
      <c r="B7784" s="114"/>
      <c r="C7784" s="116"/>
      <c r="D7784" s="114"/>
      <c r="E7784" s="114"/>
      <c r="F7784" s="114"/>
      <c r="G7784" s="114"/>
      <c r="H7784" s="114"/>
      <c r="I7784" s="114"/>
      <c r="J7784" s="114"/>
      <c r="K7784" s="114"/>
      <c r="L7784" s="114"/>
      <c r="M7784" s="114"/>
      <c r="N7784" s="114"/>
      <c r="O7784" s="114"/>
      <c r="P7784" s="114"/>
      <c r="Q7784" s="114"/>
    </row>
    <row r="7785" spans="1:17">
      <c r="A7785" s="116"/>
      <c r="B7785" s="114"/>
      <c r="C7785" s="116"/>
      <c r="D7785" s="114"/>
      <c r="E7785" s="114"/>
      <c r="F7785" s="114"/>
      <c r="G7785" s="114"/>
      <c r="H7785" s="114"/>
      <c r="I7785" s="114"/>
      <c r="J7785" s="114"/>
      <c r="K7785" s="114"/>
      <c r="L7785" s="114"/>
      <c r="M7785" s="114"/>
      <c r="N7785" s="114"/>
      <c r="O7785" s="114"/>
      <c r="P7785" s="114"/>
      <c r="Q7785" s="114"/>
    </row>
    <row r="7786" spans="1:17">
      <c r="A7786" s="116"/>
      <c r="B7786" s="114"/>
      <c r="C7786" s="116"/>
      <c r="D7786" s="114"/>
      <c r="E7786" s="114"/>
      <c r="F7786" s="114"/>
      <c r="G7786" s="114"/>
      <c r="H7786" s="114"/>
      <c r="I7786" s="114"/>
      <c r="J7786" s="114"/>
      <c r="K7786" s="114"/>
      <c r="L7786" s="114"/>
      <c r="M7786" s="114"/>
      <c r="N7786" s="114"/>
      <c r="O7786" s="114"/>
      <c r="P7786" s="114"/>
      <c r="Q7786" s="114"/>
    </row>
    <row r="7787" spans="1:17">
      <c r="A7787" s="116"/>
      <c r="B7787" s="114"/>
      <c r="C7787" s="116"/>
      <c r="D7787" s="114"/>
      <c r="E7787" s="114"/>
      <c r="F7787" s="114"/>
      <c r="G7787" s="114"/>
      <c r="H7787" s="114"/>
      <c r="I7787" s="114"/>
      <c r="J7787" s="114"/>
      <c r="K7787" s="114"/>
      <c r="L7787" s="114"/>
      <c r="M7787" s="114"/>
      <c r="N7787" s="114"/>
      <c r="O7787" s="114"/>
      <c r="P7787" s="114"/>
      <c r="Q7787" s="114"/>
    </row>
    <row r="7788" spans="1:17">
      <c r="A7788" s="116"/>
      <c r="B7788" s="114"/>
      <c r="C7788" s="116"/>
      <c r="D7788" s="114"/>
      <c r="E7788" s="114"/>
      <c r="F7788" s="114"/>
      <c r="G7788" s="114"/>
      <c r="H7788" s="114"/>
      <c r="I7788" s="114"/>
      <c r="J7788" s="114"/>
      <c r="K7788" s="114"/>
      <c r="L7788" s="114"/>
      <c r="M7788" s="114"/>
      <c r="N7788" s="114"/>
      <c r="O7788" s="114"/>
      <c r="P7788" s="114"/>
      <c r="Q7788" s="114"/>
    </row>
    <row r="7789" spans="1:17">
      <c r="A7789" s="116"/>
      <c r="B7789" s="114"/>
      <c r="C7789" s="116"/>
      <c r="D7789" s="114"/>
      <c r="E7789" s="114"/>
      <c r="F7789" s="114"/>
      <c r="G7789" s="114"/>
      <c r="H7789" s="114"/>
      <c r="I7789" s="114"/>
      <c r="J7789" s="114"/>
      <c r="K7789" s="114"/>
      <c r="L7789" s="114"/>
      <c r="M7789" s="114"/>
      <c r="N7789" s="114"/>
      <c r="O7789" s="114"/>
      <c r="P7789" s="114"/>
      <c r="Q7789" s="114"/>
    </row>
    <row r="7790" spans="1:17">
      <c r="A7790" s="116"/>
      <c r="B7790" s="114"/>
      <c r="C7790" s="116"/>
      <c r="D7790" s="114"/>
      <c r="E7790" s="114"/>
      <c r="F7790" s="114"/>
      <c r="G7790" s="114"/>
      <c r="H7790" s="114"/>
      <c r="I7790" s="114"/>
      <c r="J7790" s="114"/>
      <c r="K7790" s="114"/>
      <c r="L7790" s="114"/>
      <c r="M7790" s="114"/>
      <c r="N7790" s="114"/>
      <c r="O7790" s="114"/>
      <c r="P7790" s="114"/>
      <c r="Q7790" s="114"/>
    </row>
    <row r="7791" spans="1:17">
      <c r="A7791" s="116"/>
      <c r="B7791" s="114"/>
      <c r="C7791" s="116"/>
      <c r="D7791" s="114"/>
      <c r="E7791" s="114"/>
      <c r="F7791" s="114"/>
      <c r="G7791" s="114"/>
      <c r="H7791" s="114"/>
      <c r="I7791" s="114"/>
      <c r="J7791" s="114"/>
      <c r="K7791" s="114"/>
      <c r="L7791" s="114"/>
      <c r="M7791" s="114"/>
      <c r="N7791" s="114"/>
      <c r="O7791" s="114"/>
      <c r="P7791" s="114"/>
      <c r="Q7791" s="114"/>
    </row>
    <row r="7792" spans="1:17">
      <c r="A7792" s="116"/>
      <c r="B7792" s="114"/>
      <c r="C7792" s="116"/>
      <c r="D7792" s="114"/>
      <c r="E7792" s="114"/>
      <c r="F7792" s="114"/>
      <c r="G7792" s="114"/>
      <c r="H7792" s="114"/>
      <c r="I7792" s="114"/>
      <c r="J7792" s="114"/>
      <c r="K7792" s="114"/>
      <c r="L7792" s="114"/>
      <c r="M7792" s="114"/>
      <c r="N7792" s="114"/>
      <c r="O7792" s="114"/>
      <c r="P7792" s="114"/>
      <c r="Q7792" s="114"/>
    </row>
    <row r="7793" spans="1:17">
      <c r="A7793" s="116"/>
      <c r="B7793" s="114"/>
      <c r="C7793" s="116"/>
      <c r="D7793" s="114"/>
      <c r="E7793" s="114"/>
      <c r="F7793" s="114"/>
      <c r="G7793" s="114"/>
      <c r="H7793" s="114"/>
      <c r="I7793" s="114"/>
      <c r="J7793" s="114"/>
      <c r="K7793" s="114"/>
      <c r="L7793" s="114"/>
      <c r="M7793" s="114"/>
      <c r="N7793" s="114"/>
      <c r="O7793" s="114"/>
      <c r="P7793" s="114"/>
      <c r="Q7793" s="114"/>
    </row>
    <row r="7794" spans="1:17">
      <c r="A7794" s="116"/>
      <c r="B7794" s="114"/>
      <c r="C7794" s="116"/>
      <c r="D7794" s="114"/>
      <c r="E7794" s="114"/>
      <c r="F7794" s="114"/>
      <c r="G7794" s="114"/>
      <c r="H7794" s="114"/>
      <c r="I7794" s="114"/>
      <c r="J7794" s="114"/>
      <c r="K7794" s="114"/>
      <c r="L7794" s="114"/>
      <c r="M7794" s="114"/>
      <c r="N7794" s="114"/>
      <c r="O7794" s="114"/>
      <c r="P7794" s="114"/>
      <c r="Q7794" s="114"/>
    </row>
    <row r="7795" spans="1:17">
      <c r="A7795" s="116"/>
      <c r="B7795" s="114"/>
      <c r="C7795" s="116"/>
      <c r="D7795" s="114"/>
      <c r="E7795" s="114"/>
      <c r="F7795" s="114"/>
      <c r="G7795" s="114"/>
      <c r="H7795" s="114"/>
      <c r="I7795" s="114"/>
      <c r="J7795" s="114"/>
      <c r="K7795" s="114"/>
      <c r="L7795" s="114"/>
      <c r="M7795" s="114"/>
      <c r="N7795" s="114"/>
      <c r="O7795" s="114"/>
      <c r="P7795" s="114"/>
      <c r="Q7795" s="114"/>
    </row>
    <row r="7796" spans="1:17">
      <c r="A7796" s="116"/>
      <c r="B7796" s="114"/>
      <c r="C7796" s="116"/>
      <c r="D7796" s="114"/>
      <c r="E7796" s="114"/>
      <c r="F7796" s="114"/>
      <c r="G7796" s="114"/>
      <c r="H7796" s="114"/>
      <c r="I7796" s="114"/>
      <c r="J7796" s="114"/>
      <c r="K7796" s="114"/>
      <c r="L7796" s="114"/>
      <c r="M7796" s="114"/>
      <c r="N7796" s="114"/>
      <c r="O7796" s="114"/>
      <c r="P7796" s="114"/>
      <c r="Q7796" s="114"/>
    </row>
    <row r="7797" spans="1:17">
      <c r="A7797" s="116"/>
      <c r="B7797" s="114"/>
      <c r="C7797" s="116"/>
      <c r="D7797" s="114"/>
      <c r="E7797" s="114"/>
      <c r="F7797" s="114"/>
      <c r="G7797" s="114"/>
      <c r="H7797" s="114"/>
      <c r="I7797" s="114"/>
      <c r="J7797" s="114"/>
      <c r="K7797" s="114"/>
      <c r="L7797" s="114"/>
      <c r="M7797" s="114"/>
      <c r="N7797" s="114"/>
      <c r="O7797" s="114"/>
      <c r="P7797" s="114"/>
      <c r="Q7797" s="114"/>
    </row>
    <row r="7798" spans="1:17">
      <c r="A7798" s="116"/>
      <c r="B7798" s="114"/>
      <c r="C7798" s="116"/>
      <c r="D7798" s="114"/>
      <c r="E7798" s="114"/>
      <c r="F7798" s="114"/>
      <c r="G7798" s="114"/>
      <c r="H7798" s="114"/>
      <c r="I7798" s="114"/>
      <c r="J7798" s="114"/>
      <c r="K7798" s="114"/>
      <c r="L7798" s="114"/>
      <c r="M7798" s="114"/>
      <c r="N7798" s="114"/>
      <c r="O7798" s="114"/>
      <c r="P7798" s="114"/>
      <c r="Q7798" s="114"/>
    </row>
    <row r="7799" spans="1:17">
      <c r="A7799" s="116"/>
      <c r="B7799" s="114"/>
      <c r="C7799" s="116"/>
      <c r="D7799" s="114"/>
      <c r="E7799" s="114"/>
      <c r="F7799" s="114"/>
      <c r="G7799" s="114"/>
      <c r="H7799" s="114"/>
      <c r="I7799" s="114"/>
      <c r="J7799" s="114"/>
      <c r="K7799" s="114"/>
      <c r="L7799" s="114"/>
      <c r="M7799" s="114"/>
      <c r="N7799" s="114"/>
      <c r="O7799" s="114"/>
      <c r="P7799" s="114"/>
      <c r="Q7799" s="114"/>
    </row>
    <row r="7800" spans="1:17">
      <c r="A7800" s="116"/>
      <c r="B7800" s="114"/>
      <c r="C7800" s="116"/>
      <c r="D7800" s="114"/>
      <c r="E7800" s="114"/>
      <c r="F7800" s="114"/>
      <c r="G7800" s="114"/>
      <c r="H7800" s="114"/>
      <c r="I7800" s="114"/>
      <c r="J7800" s="114"/>
      <c r="K7800" s="114"/>
      <c r="L7800" s="114"/>
      <c r="M7800" s="114"/>
      <c r="N7800" s="114"/>
      <c r="O7800" s="114"/>
      <c r="P7800" s="114"/>
      <c r="Q7800" s="114"/>
    </row>
    <row r="7801" spans="1:17">
      <c r="A7801" s="116"/>
      <c r="B7801" s="114"/>
      <c r="C7801" s="116"/>
      <c r="D7801" s="114"/>
      <c r="E7801" s="114"/>
      <c r="F7801" s="114"/>
      <c r="G7801" s="114"/>
      <c r="H7801" s="114"/>
      <c r="I7801" s="114"/>
      <c r="J7801" s="114"/>
      <c r="K7801" s="114"/>
      <c r="L7801" s="114"/>
      <c r="M7801" s="114"/>
      <c r="N7801" s="114"/>
      <c r="O7801" s="114"/>
      <c r="P7801" s="114"/>
      <c r="Q7801" s="114"/>
    </row>
    <row r="7802" spans="1:17">
      <c r="A7802" s="116"/>
      <c r="B7802" s="114"/>
      <c r="C7802" s="116"/>
      <c r="D7802" s="114"/>
      <c r="E7802" s="114"/>
      <c r="F7802" s="114"/>
      <c r="G7802" s="114"/>
      <c r="H7802" s="114"/>
      <c r="I7802" s="114"/>
      <c r="J7802" s="114"/>
      <c r="K7802" s="114"/>
      <c r="L7802" s="114"/>
      <c r="M7802" s="114"/>
      <c r="N7802" s="114"/>
      <c r="O7802" s="114"/>
      <c r="P7802" s="114"/>
      <c r="Q7802" s="114"/>
    </row>
    <row r="7803" spans="1:17">
      <c r="A7803" s="116"/>
      <c r="B7803" s="114"/>
      <c r="C7803" s="116"/>
      <c r="D7803" s="114"/>
      <c r="E7803" s="114"/>
      <c r="F7803" s="114"/>
      <c r="G7803" s="114"/>
      <c r="H7803" s="114"/>
      <c r="I7803" s="114"/>
      <c r="J7803" s="114"/>
      <c r="K7803" s="114"/>
      <c r="L7803" s="114"/>
      <c r="M7803" s="114"/>
      <c r="N7803" s="114"/>
      <c r="O7803" s="114"/>
      <c r="P7803" s="114"/>
      <c r="Q7803" s="114"/>
    </row>
    <row r="7804" spans="1:17">
      <c r="A7804" s="116"/>
      <c r="B7804" s="114"/>
      <c r="C7804" s="116"/>
      <c r="D7804" s="114"/>
      <c r="E7804" s="114"/>
      <c r="F7804" s="114"/>
      <c r="G7804" s="114"/>
      <c r="H7804" s="114"/>
      <c r="I7804" s="114"/>
      <c r="J7804" s="114"/>
      <c r="K7804" s="114"/>
      <c r="L7804" s="114"/>
      <c r="M7804" s="114"/>
      <c r="N7804" s="114"/>
      <c r="O7804" s="114"/>
      <c r="P7804" s="114"/>
      <c r="Q7804" s="114"/>
    </row>
    <row r="7805" spans="1:17">
      <c r="A7805" s="116"/>
      <c r="B7805" s="114"/>
      <c r="C7805" s="116"/>
      <c r="D7805" s="114"/>
      <c r="E7805" s="114"/>
      <c r="F7805" s="114"/>
      <c r="G7805" s="114"/>
      <c r="H7805" s="114"/>
      <c r="I7805" s="114"/>
      <c r="J7805" s="114"/>
      <c r="K7805" s="114"/>
      <c r="L7805" s="114"/>
      <c r="M7805" s="114"/>
      <c r="N7805" s="114"/>
      <c r="O7805" s="114"/>
      <c r="P7805" s="114"/>
      <c r="Q7805" s="114"/>
    </row>
    <row r="7806" spans="1:17">
      <c r="A7806" s="116"/>
      <c r="B7806" s="114"/>
      <c r="C7806" s="116"/>
      <c r="D7806" s="114"/>
      <c r="E7806" s="114"/>
      <c r="F7806" s="114"/>
      <c r="G7806" s="114"/>
      <c r="H7806" s="114"/>
      <c r="I7806" s="114"/>
      <c r="J7806" s="114"/>
      <c r="K7806" s="114"/>
      <c r="L7806" s="114"/>
      <c r="M7806" s="114"/>
      <c r="N7806" s="114"/>
      <c r="O7806" s="114"/>
      <c r="P7806" s="114"/>
      <c r="Q7806" s="114"/>
    </row>
    <row r="7807" spans="1:17">
      <c r="A7807" s="116"/>
      <c r="B7807" s="114"/>
      <c r="C7807" s="116"/>
      <c r="D7807" s="114"/>
      <c r="E7807" s="114"/>
      <c r="F7807" s="114"/>
      <c r="G7807" s="114"/>
      <c r="H7807" s="114"/>
      <c r="I7807" s="114"/>
      <c r="J7807" s="114"/>
      <c r="K7807" s="114"/>
      <c r="L7807" s="114"/>
      <c r="M7807" s="114"/>
      <c r="N7807" s="114"/>
      <c r="O7807" s="114"/>
      <c r="P7807" s="114"/>
      <c r="Q7807" s="114"/>
    </row>
    <row r="7808" spans="1:17">
      <c r="A7808" s="116"/>
      <c r="B7808" s="114"/>
      <c r="C7808" s="116"/>
      <c r="D7808" s="114"/>
      <c r="E7808" s="114"/>
      <c r="F7808" s="114"/>
      <c r="G7808" s="114"/>
      <c r="H7808" s="114"/>
      <c r="I7808" s="114"/>
      <c r="J7808" s="114"/>
      <c r="K7808" s="114"/>
      <c r="L7808" s="114"/>
      <c r="M7808" s="114"/>
      <c r="N7808" s="114"/>
      <c r="O7808" s="114"/>
      <c r="P7808" s="114"/>
      <c r="Q7808" s="114"/>
    </row>
    <row r="7809" spans="1:17">
      <c r="A7809" s="116"/>
      <c r="B7809" s="114"/>
      <c r="C7809" s="116"/>
      <c r="D7809" s="114"/>
      <c r="E7809" s="114"/>
      <c r="F7809" s="114"/>
      <c r="G7809" s="114"/>
      <c r="H7809" s="114"/>
      <c r="I7809" s="114"/>
      <c r="J7809" s="114"/>
      <c r="K7809" s="114"/>
      <c r="L7809" s="114"/>
      <c r="M7809" s="114"/>
      <c r="N7809" s="114"/>
      <c r="O7809" s="114"/>
      <c r="P7809" s="114"/>
      <c r="Q7809" s="114"/>
    </row>
    <row r="7810" spans="1:17">
      <c r="A7810" s="116"/>
      <c r="B7810" s="114"/>
      <c r="C7810" s="116"/>
      <c r="D7810" s="114"/>
      <c r="E7810" s="114"/>
      <c r="F7810" s="114"/>
      <c r="G7810" s="114"/>
      <c r="H7810" s="114"/>
      <c r="I7810" s="114"/>
      <c r="J7810" s="114"/>
      <c r="K7810" s="114"/>
      <c r="L7810" s="114"/>
      <c r="M7810" s="114"/>
      <c r="N7810" s="114"/>
      <c r="O7810" s="114"/>
      <c r="P7810" s="114"/>
      <c r="Q7810" s="114"/>
    </row>
    <row r="7811" spans="1:17">
      <c r="A7811" s="116"/>
      <c r="B7811" s="114"/>
      <c r="C7811" s="116"/>
      <c r="D7811" s="114"/>
      <c r="E7811" s="114"/>
      <c r="F7811" s="114"/>
      <c r="G7811" s="114"/>
      <c r="H7811" s="114"/>
      <c r="I7811" s="114"/>
      <c r="J7811" s="114"/>
      <c r="K7811" s="114"/>
      <c r="L7811" s="114"/>
      <c r="M7811" s="114"/>
      <c r="N7811" s="114"/>
      <c r="O7811" s="114"/>
      <c r="P7811" s="114"/>
      <c r="Q7811" s="114"/>
    </row>
    <row r="7812" spans="1:17">
      <c r="A7812" s="116"/>
      <c r="B7812" s="114"/>
      <c r="C7812" s="116"/>
      <c r="D7812" s="114"/>
      <c r="E7812" s="114"/>
      <c r="F7812" s="114"/>
      <c r="G7812" s="114"/>
      <c r="H7812" s="114"/>
      <c r="I7812" s="114"/>
      <c r="J7812" s="114"/>
      <c r="K7812" s="114"/>
      <c r="L7812" s="114"/>
      <c r="M7812" s="114"/>
      <c r="N7812" s="114"/>
      <c r="O7812" s="114"/>
      <c r="P7812" s="114"/>
      <c r="Q7812" s="114"/>
    </row>
    <row r="7813" spans="1:17">
      <c r="A7813" s="116"/>
      <c r="B7813" s="114"/>
      <c r="C7813" s="116"/>
      <c r="D7813" s="114"/>
      <c r="E7813" s="114"/>
      <c r="F7813" s="114"/>
      <c r="G7813" s="114"/>
      <c r="H7813" s="114"/>
      <c r="I7813" s="114"/>
      <c r="J7813" s="114"/>
      <c r="K7813" s="114"/>
      <c r="L7813" s="114"/>
      <c r="M7813" s="114"/>
      <c r="N7813" s="114"/>
      <c r="O7813" s="114"/>
      <c r="P7813" s="114"/>
      <c r="Q7813" s="114"/>
    </row>
    <row r="7814" spans="1:17">
      <c r="A7814" s="116"/>
      <c r="B7814" s="114"/>
      <c r="C7814" s="116"/>
      <c r="D7814" s="114"/>
      <c r="E7814" s="114"/>
      <c r="F7814" s="114"/>
      <c r="G7814" s="114"/>
      <c r="H7814" s="114"/>
      <c r="I7814" s="114"/>
      <c r="J7814" s="114"/>
      <c r="K7814" s="114"/>
      <c r="L7814" s="114"/>
      <c r="M7814" s="114"/>
      <c r="N7814" s="114"/>
      <c r="O7814" s="114"/>
      <c r="P7814" s="114"/>
      <c r="Q7814" s="114"/>
    </row>
    <row r="7815" spans="1:17">
      <c r="A7815" s="116"/>
      <c r="B7815" s="114"/>
      <c r="C7815" s="116"/>
      <c r="D7815" s="114"/>
      <c r="E7815" s="114"/>
      <c r="F7815" s="114"/>
      <c r="G7815" s="114"/>
      <c r="H7815" s="114"/>
      <c r="I7815" s="114"/>
      <c r="J7815" s="114"/>
      <c r="K7815" s="114"/>
      <c r="L7815" s="114"/>
      <c r="M7815" s="114"/>
      <c r="N7815" s="114"/>
      <c r="O7815" s="114"/>
      <c r="P7815" s="114"/>
      <c r="Q7815" s="114"/>
    </row>
    <row r="7816" spans="1:17">
      <c r="A7816" s="116"/>
      <c r="B7816" s="114"/>
      <c r="C7816" s="116"/>
      <c r="D7816" s="114"/>
      <c r="E7816" s="114"/>
      <c r="F7816" s="114"/>
      <c r="G7816" s="114"/>
      <c r="H7816" s="114"/>
      <c r="I7816" s="114"/>
      <c r="J7816" s="114"/>
      <c r="K7816" s="114"/>
      <c r="L7816" s="114"/>
      <c r="M7816" s="114"/>
      <c r="N7816" s="114"/>
      <c r="O7816" s="114"/>
      <c r="P7816" s="114"/>
      <c r="Q7816" s="114"/>
    </row>
    <row r="7817" spans="1:17">
      <c r="A7817" s="116"/>
      <c r="B7817" s="114"/>
      <c r="C7817" s="116"/>
      <c r="D7817" s="114"/>
      <c r="E7817" s="114"/>
      <c r="F7817" s="114"/>
      <c r="G7817" s="114"/>
      <c r="H7817" s="114"/>
      <c r="I7817" s="114"/>
      <c r="J7817" s="114"/>
      <c r="K7817" s="114"/>
      <c r="L7817" s="114"/>
      <c r="M7817" s="114"/>
      <c r="N7817" s="114"/>
      <c r="O7817" s="114"/>
      <c r="P7817" s="114"/>
      <c r="Q7817" s="114"/>
    </row>
    <row r="7818" spans="1:17">
      <c r="A7818" s="116"/>
      <c r="B7818" s="114"/>
      <c r="C7818" s="116"/>
      <c r="D7818" s="114"/>
      <c r="E7818" s="114"/>
      <c r="F7818" s="114"/>
      <c r="G7818" s="114"/>
      <c r="H7818" s="114"/>
      <c r="I7818" s="114"/>
      <c r="J7818" s="114"/>
      <c r="K7818" s="114"/>
      <c r="L7818" s="114"/>
      <c r="M7818" s="114"/>
      <c r="N7818" s="114"/>
      <c r="O7818" s="114"/>
      <c r="P7818" s="114"/>
      <c r="Q7818" s="114"/>
    </row>
    <row r="7819" spans="1:17">
      <c r="A7819" s="116"/>
      <c r="B7819" s="114"/>
      <c r="C7819" s="116"/>
      <c r="D7819" s="114"/>
      <c r="E7819" s="114"/>
      <c r="F7819" s="114"/>
      <c r="G7819" s="114"/>
      <c r="H7819" s="114"/>
      <c r="I7819" s="114"/>
      <c r="J7819" s="114"/>
      <c r="K7819" s="114"/>
      <c r="L7819" s="114"/>
      <c r="M7819" s="114"/>
      <c r="N7819" s="114"/>
      <c r="O7819" s="114"/>
      <c r="P7819" s="114"/>
      <c r="Q7819" s="114"/>
    </row>
    <row r="7820" spans="1:17">
      <c r="A7820" s="116"/>
      <c r="B7820" s="114"/>
      <c r="C7820" s="116"/>
      <c r="D7820" s="114"/>
      <c r="E7820" s="114"/>
      <c r="F7820" s="114"/>
      <c r="G7820" s="114"/>
      <c r="H7820" s="114"/>
      <c r="I7820" s="114"/>
      <c r="J7820" s="114"/>
      <c r="K7820" s="114"/>
      <c r="L7820" s="114"/>
      <c r="M7820" s="114"/>
      <c r="N7820" s="114"/>
      <c r="O7820" s="114"/>
      <c r="P7820" s="114"/>
      <c r="Q7820" s="114"/>
    </row>
    <row r="7821" spans="1:17">
      <c r="A7821" s="116"/>
      <c r="B7821" s="114"/>
      <c r="C7821" s="116"/>
      <c r="D7821" s="114"/>
      <c r="E7821" s="114"/>
      <c r="F7821" s="114"/>
      <c r="G7821" s="114"/>
      <c r="H7821" s="114"/>
      <c r="I7821" s="114"/>
      <c r="J7821" s="114"/>
      <c r="K7821" s="114"/>
      <c r="L7821" s="114"/>
      <c r="M7821" s="114"/>
      <c r="N7821" s="114"/>
      <c r="O7821" s="114"/>
      <c r="P7821" s="114"/>
      <c r="Q7821" s="114"/>
    </row>
    <row r="7822" spans="1:17">
      <c r="A7822" s="116"/>
      <c r="B7822" s="114"/>
      <c r="C7822" s="116"/>
      <c r="D7822" s="114"/>
      <c r="E7822" s="114"/>
      <c r="F7822" s="114"/>
      <c r="G7822" s="114"/>
      <c r="H7822" s="114"/>
      <c r="I7822" s="114"/>
      <c r="J7822" s="114"/>
      <c r="K7822" s="114"/>
      <c r="L7822" s="114"/>
      <c r="M7822" s="114"/>
      <c r="N7822" s="114"/>
      <c r="O7822" s="114"/>
      <c r="P7822" s="114"/>
      <c r="Q7822" s="114"/>
    </row>
    <row r="7823" spans="1:17">
      <c r="A7823" s="116"/>
      <c r="B7823" s="114"/>
      <c r="C7823" s="116"/>
      <c r="D7823" s="114"/>
      <c r="E7823" s="114"/>
      <c r="F7823" s="114"/>
      <c r="G7823" s="114"/>
      <c r="H7823" s="114"/>
      <c r="I7823" s="114"/>
      <c r="J7823" s="114"/>
      <c r="K7823" s="114"/>
      <c r="L7823" s="114"/>
      <c r="M7823" s="114"/>
      <c r="N7823" s="114"/>
      <c r="O7823" s="114"/>
      <c r="P7823" s="114"/>
      <c r="Q7823" s="114"/>
    </row>
    <row r="7824" spans="1:17">
      <c r="A7824" s="116"/>
      <c r="B7824" s="114"/>
      <c r="C7824" s="116"/>
      <c r="D7824" s="114"/>
      <c r="E7824" s="114"/>
      <c r="F7824" s="114"/>
      <c r="G7824" s="114"/>
      <c r="H7824" s="114"/>
      <c r="I7824" s="114"/>
      <c r="J7824" s="114"/>
      <c r="K7824" s="114"/>
      <c r="L7824" s="114"/>
      <c r="M7824" s="114"/>
      <c r="N7824" s="114"/>
      <c r="O7824" s="114"/>
      <c r="P7824" s="114"/>
      <c r="Q7824" s="114"/>
    </row>
    <row r="7825" spans="1:17">
      <c r="A7825" s="116"/>
      <c r="B7825" s="114"/>
      <c r="C7825" s="116"/>
      <c r="D7825" s="114"/>
      <c r="E7825" s="114"/>
      <c r="F7825" s="114"/>
      <c r="G7825" s="114"/>
      <c r="H7825" s="114"/>
      <c r="I7825" s="114"/>
      <c r="J7825" s="114"/>
      <c r="K7825" s="114"/>
      <c r="L7825" s="114"/>
      <c r="M7825" s="114"/>
      <c r="N7825" s="114"/>
      <c r="O7825" s="114"/>
      <c r="P7825" s="114"/>
      <c r="Q7825" s="114"/>
    </row>
    <row r="7826" spans="1:17">
      <c r="A7826" s="116"/>
      <c r="B7826" s="114"/>
      <c r="C7826" s="116"/>
      <c r="D7826" s="114"/>
      <c r="E7826" s="114"/>
      <c r="F7826" s="114"/>
      <c r="G7826" s="114"/>
      <c r="H7826" s="114"/>
      <c r="I7826" s="114"/>
      <c r="J7826" s="114"/>
      <c r="K7826" s="114"/>
      <c r="L7826" s="114"/>
      <c r="M7826" s="114"/>
      <c r="N7826" s="114"/>
      <c r="O7826" s="114"/>
      <c r="P7826" s="114"/>
      <c r="Q7826" s="114"/>
    </row>
    <row r="7827" spans="1:17">
      <c r="A7827" s="116"/>
      <c r="B7827" s="114"/>
      <c r="C7827" s="116"/>
      <c r="D7827" s="114"/>
      <c r="E7827" s="114"/>
      <c r="F7827" s="114"/>
      <c r="G7827" s="114"/>
      <c r="H7827" s="114"/>
      <c r="I7827" s="114"/>
      <c r="J7827" s="114"/>
      <c r="K7827" s="114"/>
      <c r="L7827" s="114"/>
      <c r="M7827" s="114"/>
      <c r="N7827" s="114"/>
      <c r="O7827" s="114"/>
      <c r="P7827" s="114"/>
      <c r="Q7827" s="114"/>
    </row>
    <row r="7828" spans="1:17">
      <c r="A7828" s="116"/>
      <c r="B7828" s="114"/>
      <c r="C7828" s="116"/>
      <c r="D7828" s="114"/>
      <c r="E7828" s="114"/>
      <c r="F7828" s="114"/>
      <c r="G7828" s="114"/>
      <c r="H7828" s="114"/>
      <c r="I7828" s="114"/>
      <c r="J7828" s="114"/>
      <c r="K7828" s="114"/>
      <c r="L7828" s="114"/>
      <c r="M7828" s="114"/>
      <c r="N7828" s="114"/>
      <c r="O7828" s="114"/>
      <c r="P7828" s="114"/>
      <c r="Q7828" s="114"/>
    </row>
    <row r="7829" spans="1:17">
      <c r="A7829" s="116"/>
      <c r="B7829" s="114"/>
      <c r="C7829" s="116"/>
      <c r="D7829" s="114"/>
      <c r="E7829" s="114"/>
      <c r="F7829" s="114"/>
      <c r="G7829" s="114"/>
      <c r="H7829" s="114"/>
      <c r="I7829" s="114"/>
      <c r="J7829" s="114"/>
      <c r="K7829" s="114"/>
      <c r="L7829" s="114"/>
      <c r="M7829" s="114"/>
      <c r="N7829" s="114"/>
      <c r="O7829" s="114"/>
      <c r="P7829" s="114"/>
      <c r="Q7829" s="114"/>
    </row>
    <row r="7830" spans="1:17">
      <c r="A7830" s="116"/>
      <c r="B7830" s="114"/>
      <c r="C7830" s="116"/>
      <c r="D7830" s="114"/>
      <c r="E7830" s="114"/>
      <c r="F7830" s="114"/>
      <c r="G7830" s="114"/>
      <c r="H7830" s="114"/>
      <c r="I7830" s="114"/>
      <c r="J7830" s="114"/>
      <c r="K7830" s="114"/>
      <c r="L7830" s="114"/>
      <c r="M7830" s="114"/>
      <c r="N7830" s="114"/>
      <c r="O7830" s="114"/>
      <c r="P7830" s="114"/>
      <c r="Q7830" s="114"/>
    </row>
    <row r="7831" spans="1:17">
      <c r="A7831" s="116"/>
      <c r="B7831" s="114"/>
      <c r="C7831" s="116"/>
      <c r="D7831" s="114"/>
      <c r="E7831" s="114"/>
      <c r="F7831" s="114"/>
      <c r="G7831" s="114"/>
      <c r="H7831" s="114"/>
      <c r="I7831" s="114"/>
      <c r="J7831" s="114"/>
      <c r="K7831" s="114"/>
      <c r="L7831" s="114"/>
      <c r="M7831" s="114"/>
      <c r="N7831" s="114"/>
      <c r="O7831" s="114"/>
      <c r="P7831" s="114"/>
      <c r="Q7831" s="114"/>
    </row>
    <row r="7832" spans="1:17">
      <c r="A7832" s="116"/>
      <c r="B7832" s="114"/>
      <c r="C7832" s="116"/>
      <c r="D7832" s="114"/>
      <c r="E7832" s="114"/>
      <c r="F7832" s="114"/>
      <c r="G7832" s="114"/>
      <c r="H7832" s="114"/>
      <c r="I7832" s="114"/>
      <c r="J7832" s="114"/>
      <c r="K7832" s="114"/>
      <c r="L7832" s="114"/>
      <c r="M7832" s="114"/>
      <c r="N7832" s="114"/>
      <c r="O7832" s="114"/>
      <c r="P7832" s="114"/>
      <c r="Q7832" s="114"/>
    </row>
    <row r="7833" spans="1:17">
      <c r="A7833" s="116"/>
      <c r="B7833" s="114"/>
      <c r="C7833" s="116"/>
      <c r="D7833" s="114"/>
      <c r="E7833" s="114"/>
      <c r="F7833" s="114"/>
      <c r="G7833" s="114"/>
      <c r="H7833" s="114"/>
      <c r="I7833" s="114"/>
      <c r="J7833" s="114"/>
      <c r="K7833" s="114"/>
      <c r="L7833" s="114"/>
      <c r="M7833" s="114"/>
      <c r="N7833" s="114"/>
      <c r="O7833" s="114"/>
      <c r="P7833" s="114"/>
      <c r="Q7833" s="114"/>
    </row>
    <row r="7834" spans="1:17">
      <c r="A7834" s="116"/>
      <c r="B7834" s="114"/>
      <c r="C7834" s="116"/>
      <c r="D7834" s="114"/>
      <c r="E7834" s="114"/>
      <c r="F7834" s="114"/>
      <c r="G7834" s="114"/>
      <c r="H7834" s="114"/>
      <c r="I7834" s="114"/>
      <c r="J7834" s="114"/>
      <c r="K7834" s="114"/>
      <c r="L7834" s="114"/>
      <c r="M7834" s="114"/>
      <c r="N7834" s="114"/>
      <c r="O7834" s="114"/>
      <c r="P7834" s="114"/>
      <c r="Q7834" s="114"/>
    </row>
    <row r="7835" spans="1:17">
      <c r="A7835" s="116"/>
      <c r="B7835" s="114"/>
      <c r="C7835" s="116"/>
      <c r="D7835" s="114"/>
      <c r="E7835" s="114"/>
      <c r="F7835" s="114"/>
      <c r="G7835" s="114"/>
      <c r="H7835" s="114"/>
      <c r="I7835" s="114"/>
      <c r="J7835" s="114"/>
      <c r="K7835" s="114"/>
      <c r="L7835" s="114"/>
      <c r="M7835" s="114"/>
      <c r="N7835" s="114"/>
      <c r="O7835" s="114"/>
      <c r="P7835" s="114"/>
      <c r="Q7835" s="114"/>
    </row>
    <row r="7836" spans="1:17">
      <c r="A7836" s="116"/>
      <c r="B7836" s="114"/>
      <c r="C7836" s="116"/>
      <c r="D7836" s="114"/>
      <c r="E7836" s="114"/>
      <c r="F7836" s="114"/>
      <c r="G7836" s="114"/>
      <c r="H7836" s="114"/>
      <c r="I7836" s="114"/>
      <c r="J7836" s="114"/>
      <c r="K7836" s="114"/>
      <c r="L7836" s="114"/>
      <c r="M7836" s="114"/>
      <c r="N7836" s="114"/>
      <c r="O7836" s="114"/>
      <c r="P7836" s="114"/>
      <c r="Q7836" s="114"/>
    </row>
    <row r="7837" spans="1:17">
      <c r="A7837" s="116"/>
      <c r="B7837" s="114"/>
      <c r="C7837" s="116"/>
      <c r="D7837" s="114"/>
      <c r="E7837" s="114"/>
      <c r="F7837" s="114"/>
      <c r="G7837" s="114"/>
      <c r="H7837" s="114"/>
      <c r="I7837" s="114"/>
      <c r="J7837" s="114"/>
      <c r="K7837" s="114"/>
      <c r="L7837" s="114"/>
      <c r="M7837" s="114"/>
      <c r="N7837" s="114"/>
      <c r="O7837" s="114"/>
      <c r="P7837" s="114"/>
      <c r="Q7837" s="114"/>
    </row>
    <row r="7838" spans="1:17">
      <c r="A7838" s="116"/>
      <c r="B7838" s="114"/>
      <c r="C7838" s="116"/>
      <c r="D7838" s="114"/>
      <c r="E7838" s="114"/>
      <c r="F7838" s="114"/>
      <c r="G7838" s="114"/>
      <c r="H7838" s="114"/>
      <c r="I7838" s="114"/>
      <c r="J7838" s="114"/>
      <c r="K7838" s="114"/>
      <c r="L7838" s="114"/>
      <c r="M7838" s="114"/>
      <c r="N7838" s="114"/>
      <c r="O7838" s="114"/>
      <c r="P7838" s="114"/>
      <c r="Q7838" s="114"/>
    </row>
    <row r="7839" spans="1:17">
      <c r="A7839" s="116"/>
      <c r="B7839" s="114"/>
      <c r="C7839" s="116"/>
      <c r="D7839" s="114"/>
      <c r="E7839" s="114"/>
      <c r="F7839" s="114"/>
      <c r="G7839" s="114"/>
      <c r="H7839" s="114"/>
      <c r="I7839" s="114"/>
      <c r="J7839" s="114"/>
      <c r="K7839" s="114"/>
      <c r="L7839" s="114"/>
      <c r="M7839" s="114"/>
      <c r="N7839" s="114"/>
      <c r="O7839" s="114"/>
      <c r="P7839" s="114"/>
      <c r="Q7839" s="114"/>
    </row>
    <row r="7840" spans="1:17">
      <c r="A7840" s="116"/>
      <c r="B7840" s="114"/>
      <c r="C7840" s="116"/>
      <c r="D7840" s="114"/>
      <c r="E7840" s="114"/>
      <c r="F7840" s="114"/>
      <c r="G7840" s="114"/>
      <c r="H7840" s="114"/>
      <c r="I7840" s="114"/>
      <c r="J7840" s="114"/>
      <c r="K7840" s="114"/>
      <c r="L7840" s="114"/>
      <c r="M7840" s="114"/>
      <c r="N7840" s="114"/>
      <c r="O7840" s="114"/>
      <c r="P7840" s="114"/>
      <c r="Q7840" s="114"/>
    </row>
    <row r="7841" spans="1:17">
      <c r="A7841" s="116"/>
      <c r="B7841" s="114"/>
      <c r="C7841" s="116"/>
      <c r="D7841" s="114"/>
      <c r="E7841" s="114"/>
      <c r="F7841" s="114"/>
      <c r="G7841" s="114"/>
      <c r="H7841" s="114"/>
      <c r="I7841" s="114"/>
      <c r="J7841" s="114"/>
      <c r="K7841" s="114"/>
      <c r="L7841" s="114"/>
      <c r="M7841" s="114"/>
      <c r="N7841" s="114"/>
      <c r="O7841" s="114"/>
      <c r="P7841" s="114"/>
      <c r="Q7841" s="114"/>
    </row>
    <row r="7842" spans="1:17">
      <c r="A7842" s="116"/>
      <c r="B7842" s="114"/>
      <c r="C7842" s="116"/>
      <c r="D7842" s="114"/>
      <c r="E7842" s="114"/>
      <c r="F7842" s="114"/>
      <c r="G7842" s="114"/>
      <c r="H7842" s="114"/>
      <c r="I7842" s="114"/>
      <c r="J7842" s="114"/>
      <c r="K7842" s="114"/>
      <c r="L7842" s="114"/>
      <c r="M7842" s="114"/>
      <c r="N7842" s="114"/>
      <c r="O7842" s="114"/>
      <c r="P7842" s="114"/>
      <c r="Q7842" s="114"/>
    </row>
    <row r="7843" spans="1:17">
      <c r="A7843" s="116"/>
      <c r="B7843" s="114"/>
      <c r="C7843" s="116"/>
      <c r="D7843" s="114"/>
      <c r="E7843" s="114"/>
      <c r="F7843" s="114"/>
      <c r="G7843" s="114"/>
      <c r="H7843" s="114"/>
      <c r="I7843" s="114"/>
      <c r="J7843" s="114"/>
      <c r="K7843" s="114"/>
      <c r="L7843" s="114"/>
      <c r="M7843" s="114"/>
      <c r="N7843" s="114"/>
      <c r="O7843" s="114"/>
      <c r="P7843" s="114"/>
      <c r="Q7843" s="114"/>
    </row>
    <row r="7844" spans="1:17">
      <c r="A7844" s="116"/>
      <c r="B7844" s="114"/>
      <c r="C7844" s="116"/>
      <c r="D7844" s="114"/>
      <c r="E7844" s="114"/>
      <c r="F7844" s="114"/>
      <c r="G7844" s="114"/>
      <c r="H7844" s="114"/>
      <c r="I7844" s="114"/>
      <c r="J7844" s="114"/>
      <c r="K7844" s="114"/>
      <c r="L7844" s="114"/>
      <c r="M7844" s="114"/>
      <c r="N7844" s="114"/>
      <c r="O7844" s="114"/>
      <c r="P7844" s="114"/>
      <c r="Q7844" s="114"/>
    </row>
    <row r="7845" spans="1:17">
      <c r="A7845" s="116"/>
      <c r="B7845" s="114"/>
      <c r="C7845" s="116"/>
      <c r="D7845" s="114"/>
      <c r="E7845" s="114"/>
      <c r="F7845" s="114"/>
      <c r="G7845" s="114"/>
      <c r="H7845" s="114"/>
      <c r="I7845" s="114"/>
      <c r="J7845" s="114"/>
      <c r="K7845" s="114"/>
      <c r="L7845" s="114"/>
      <c r="M7845" s="114"/>
      <c r="N7845" s="114"/>
      <c r="O7845" s="114"/>
      <c r="P7845" s="114"/>
      <c r="Q7845" s="114"/>
    </row>
    <row r="7846" spans="1:17">
      <c r="A7846" s="116"/>
      <c r="B7846" s="114"/>
      <c r="C7846" s="116"/>
      <c r="D7846" s="114"/>
      <c r="E7846" s="114"/>
      <c r="F7846" s="114"/>
      <c r="G7846" s="114"/>
      <c r="H7846" s="114"/>
      <c r="I7846" s="114"/>
      <c r="J7846" s="114"/>
      <c r="K7846" s="114"/>
      <c r="L7846" s="114"/>
      <c r="M7846" s="114"/>
      <c r="N7846" s="114"/>
      <c r="O7846" s="114"/>
      <c r="P7846" s="114"/>
      <c r="Q7846" s="114"/>
    </row>
    <row r="7847" spans="1:17">
      <c r="A7847" s="116"/>
      <c r="B7847" s="114"/>
      <c r="C7847" s="116"/>
      <c r="D7847" s="114"/>
      <c r="E7847" s="114"/>
      <c r="F7847" s="114"/>
      <c r="G7847" s="114"/>
      <c r="H7847" s="114"/>
      <c r="I7847" s="114"/>
      <c r="J7847" s="114"/>
      <c r="K7847" s="114"/>
      <c r="L7847" s="114"/>
      <c r="M7847" s="114"/>
      <c r="N7847" s="114"/>
      <c r="O7847" s="114"/>
      <c r="P7847" s="114"/>
      <c r="Q7847" s="114"/>
    </row>
    <row r="7848" spans="1:17">
      <c r="A7848" s="116"/>
      <c r="B7848" s="114"/>
      <c r="C7848" s="116"/>
      <c r="D7848" s="114"/>
      <c r="E7848" s="114"/>
      <c r="F7848" s="114"/>
      <c r="G7848" s="114"/>
      <c r="H7848" s="114"/>
      <c r="I7848" s="114"/>
      <c r="J7848" s="114"/>
      <c r="K7848" s="114"/>
      <c r="L7848" s="114"/>
      <c r="M7848" s="114"/>
      <c r="N7848" s="114"/>
      <c r="O7848" s="114"/>
      <c r="P7848" s="114"/>
      <c r="Q7848" s="114"/>
    </row>
    <row r="7849" spans="1:17">
      <c r="A7849" s="116"/>
      <c r="B7849" s="114"/>
      <c r="C7849" s="116"/>
      <c r="D7849" s="114"/>
      <c r="E7849" s="114"/>
      <c r="F7849" s="114"/>
      <c r="G7849" s="114"/>
      <c r="H7849" s="114"/>
      <c r="I7849" s="114"/>
      <c r="J7849" s="114"/>
      <c r="K7849" s="114"/>
      <c r="L7849" s="114"/>
      <c r="M7849" s="114"/>
      <c r="N7849" s="114"/>
      <c r="O7849" s="114"/>
      <c r="P7849" s="114"/>
      <c r="Q7849" s="114"/>
    </row>
    <row r="7850" spans="1:17">
      <c r="A7850" s="116"/>
      <c r="B7850" s="114"/>
      <c r="C7850" s="116"/>
      <c r="D7850" s="114"/>
      <c r="E7850" s="114"/>
      <c r="F7850" s="114"/>
      <c r="G7850" s="114"/>
      <c r="H7850" s="114"/>
      <c r="I7850" s="114"/>
      <c r="J7850" s="114"/>
      <c r="K7850" s="114"/>
      <c r="L7850" s="114"/>
      <c r="M7850" s="114"/>
      <c r="N7850" s="114"/>
      <c r="O7850" s="114"/>
      <c r="P7850" s="114"/>
      <c r="Q7850" s="114"/>
    </row>
    <row r="7851" spans="1:17">
      <c r="A7851" s="116"/>
      <c r="B7851" s="114"/>
      <c r="C7851" s="116"/>
      <c r="D7851" s="114"/>
      <c r="E7851" s="114"/>
      <c r="F7851" s="114"/>
      <c r="G7851" s="114"/>
      <c r="H7851" s="114"/>
      <c r="I7851" s="114"/>
      <c r="J7851" s="114"/>
      <c r="K7851" s="114"/>
      <c r="L7851" s="114"/>
      <c r="M7851" s="114"/>
      <c r="N7851" s="114"/>
      <c r="O7851" s="114"/>
      <c r="P7851" s="114"/>
      <c r="Q7851" s="114"/>
    </row>
    <row r="7852" spans="1:17">
      <c r="A7852" s="116"/>
      <c r="B7852" s="114"/>
      <c r="C7852" s="116"/>
      <c r="D7852" s="114"/>
      <c r="E7852" s="114"/>
      <c r="F7852" s="114"/>
      <c r="G7852" s="114"/>
      <c r="H7852" s="114"/>
      <c r="I7852" s="114"/>
      <c r="J7852" s="114"/>
      <c r="K7852" s="114"/>
      <c r="L7852" s="114"/>
      <c r="M7852" s="114"/>
      <c r="N7852" s="114"/>
      <c r="O7852" s="114"/>
      <c r="P7852" s="114"/>
      <c r="Q7852" s="114"/>
    </row>
    <row r="7853" spans="1:17">
      <c r="A7853" s="116"/>
      <c r="B7853" s="114"/>
      <c r="C7853" s="116"/>
      <c r="D7853" s="114"/>
      <c r="E7853" s="114"/>
      <c r="F7853" s="114"/>
      <c r="G7853" s="114"/>
      <c r="H7853" s="114"/>
      <c r="I7853" s="114"/>
      <c r="J7853" s="114"/>
      <c r="K7853" s="114"/>
      <c r="L7853" s="114"/>
      <c r="M7853" s="114"/>
      <c r="N7853" s="114"/>
      <c r="O7853" s="114"/>
      <c r="P7853" s="114"/>
      <c r="Q7853" s="114"/>
    </row>
    <row r="7854" spans="1:17">
      <c r="A7854" s="114"/>
      <c r="B7854" s="114"/>
      <c r="C7854" s="114"/>
      <c r="D7854" s="114"/>
      <c r="E7854" s="114"/>
      <c r="F7854" s="114"/>
      <c r="G7854" s="114"/>
      <c r="H7854" s="114"/>
      <c r="I7854" s="114"/>
      <c r="J7854" s="114"/>
      <c r="K7854" s="114"/>
      <c r="L7854" s="114"/>
      <c r="M7854" s="114"/>
      <c r="N7854" s="114"/>
      <c r="O7854" s="114"/>
      <c r="P7854" s="114"/>
      <c r="Q7854" s="114"/>
    </row>
    <row r="7855" spans="1:17">
      <c r="A7855" s="114"/>
      <c r="B7855" s="114"/>
      <c r="C7855" s="114"/>
      <c r="D7855" s="114"/>
      <c r="E7855" s="114"/>
      <c r="F7855" s="114"/>
      <c r="G7855" s="114"/>
      <c r="H7855" s="114"/>
      <c r="I7855" s="114"/>
      <c r="J7855" s="114"/>
      <c r="K7855" s="114"/>
      <c r="L7855" s="114"/>
      <c r="M7855" s="114"/>
      <c r="N7855" s="114"/>
      <c r="O7855" s="114"/>
      <c r="P7855" s="114"/>
      <c r="Q7855" s="114"/>
    </row>
    <row r="7856" spans="1:17">
      <c r="A7856" s="114"/>
      <c r="B7856" s="114"/>
      <c r="C7856" s="114"/>
      <c r="D7856" s="114"/>
      <c r="E7856" s="114"/>
      <c r="F7856" s="114"/>
      <c r="G7856" s="114"/>
      <c r="H7856" s="114"/>
      <c r="I7856" s="114"/>
      <c r="J7856" s="114"/>
      <c r="K7856" s="114"/>
      <c r="L7856" s="114"/>
      <c r="M7856" s="114"/>
      <c r="N7856" s="114"/>
      <c r="O7856" s="114"/>
      <c r="P7856" s="114"/>
      <c r="Q7856" s="114"/>
    </row>
    <row r="7857" spans="1:17">
      <c r="A7857" s="114"/>
      <c r="B7857" s="114"/>
      <c r="C7857" s="114"/>
      <c r="D7857" s="114"/>
      <c r="E7857" s="114"/>
      <c r="F7857" s="114"/>
      <c r="G7857" s="114"/>
      <c r="H7857" s="114"/>
      <c r="I7857" s="114"/>
      <c r="J7857" s="114"/>
      <c r="K7857" s="114"/>
      <c r="L7857" s="114"/>
      <c r="M7857" s="114"/>
      <c r="N7857" s="114"/>
      <c r="O7857" s="114"/>
      <c r="P7857" s="114"/>
      <c r="Q7857" s="114"/>
    </row>
    <row r="7858" spans="1:17">
      <c r="A7858" s="114"/>
      <c r="B7858" s="114"/>
      <c r="C7858" s="114"/>
      <c r="D7858" s="114"/>
      <c r="E7858" s="114"/>
      <c r="F7858" s="114"/>
      <c r="G7858" s="114"/>
      <c r="H7858" s="114"/>
      <c r="I7858" s="114"/>
      <c r="J7858" s="114"/>
      <c r="K7858" s="114"/>
      <c r="L7858" s="114"/>
      <c r="M7858" s="114"/>
      <c r="N7858" s="114"/>
      <c r="O7858" s="114"/>
      <c r="P7858" s="114"/>
      <c r="Q7858" s="114"/>
    </row>
    <row r="7859" spans="1:17">
      <c r="A7859" s="114"/>
      <c r="B7859" s="114"/>
      <c r="C7859" s="114"/>
      <c r="D7859" s="114"/>
      <c r="E7859" s="114"/>
      <c r="F7859" s="114"/>
      <c r="G7859" s="114"/>
      <c r="H7859" s="114"/>
      <c r="I7859" s="114"/>
      <c r="J7859" s="114"/>
      <c r="K7859" s="114"/>
      <c r="L7859" s="114"/>
      <c r="M7859" s="114"/>
      <c r="N7859" s="114"/>
      <c r="O7859" s="114"/>
      <c r="P7859" s="114"/>
      <c r="Q7859" s="114"/>
    </row>
    <row r="7860" spans="1:17">
      <c r="A7860" s="114"/>
      <c r="B7860" s="114"/>
      <c r="C7860" s="114"/>
      <c r="D7860" s="114"/>
      <c r="E7860" s="114"/>
      <c r="F7860" s="114"/>
      <c r="G7860" s="114"/>
      <c r="H7860" s="114"/>
      <c r="I7860" s="114"/>
      <c r="J7860" s="114"/>
      <c r="K7860" s="114"/>
      <c r="L7860" s="114"/>
      <c r="M7860" s="114"/>
      <c r="N7860" s="114"/>
      <c r="O7860" s="114"/>
      <c r="P7860" s="114"/>
      <c r="Q7860" s="114"/>
    </row>
    <row r="7861" spans="1:17">
      <c r="A7861" s="114"/>
      <c r="B7861" s="114"/>
      <c r="C7861" s="114"/>
      <c r="D7861" s="114"/>
      <c r="E7861" s="114"/>
      <c r="F7861" s="114"/>
      <c r="G7861" s="114"/>
      <c r="H7861" s="114"/>
      <c r="I7861" s="114"/>
      <c r="J7861" s="114"/>
      <c r="K7861" s="114"/>
      <c r="L7861" s="114"/>
      <c r="M7861" s="114"/>
      <c r="N7861" s="114"/>
      <c r="O7861" s="114"/>
      <c r="P7861" s="114"/>
      <c r="Q7861" s="114"/>
    </row>
    <row r="7862" spans="1:17">
      <c r="A7862" s="114"/>
      <c r="B7862" s="114"/>
      <c r="C7862" s="114"/>
      <c r="D7862" s="114"/>
      <c r="E7862" s="114"/>
      <c r="F7862" s="114"/>
      <c r="G7862" s="114"/>
      <c r="H7862" s="114"/>
      <c r="I7862" s="114"/>
      <c r="J7862" s="114"/>
      <c r="K7862" s="114"/>
      <c r="L7862" s="114"/>
      <c r="M7862" s="114"/>
      <c r="N7862" s="114"/>
      <c r="O7862" s="114"/>
      <c r="P7862" s="114"/>
      <c r="Q7862" s="114"/>
    </row>
    <row r="7863" spans="1:17">
      <c r="A7863" s="114"/>
      <c r="B7863" s="114"/>
      <c r="C7863" s="114"/>
      <c r="D7863" s="114"/>
      <c r="E7863" s="114"/>
      <c r="F7863" s="114"/>
      <c r="G7863" s="114"/>
      <c r="H7863" s="114"/>
      <c r="I7863" s="114"/>
      <c r="J7863" s="114"/>
      <c r="K7863" s="114"/>
      <c r="L7863" s="114"/>
      <c r="M7863" s="114"/>
      <c r="N7863" s="114"/>
      <c r="O7863" s="114"/>
      <c r="P7863" s="114"/>
      <c r="Q7863" s="114"/>
    </row>
    <row r="7864" spans="1:17">
      <c r="A7864" s="114"/>
      <c r="B7864" s="114"/>
      <c r="C7864" s="114"/>
      <c r="D7864" s="114"/>
      <c r="E7864" s="114"/>
      <c r="F7864" s="114"/>
      <c r="G7864" s="114"/>
      <c r="H7864" s="114"/>
      <c r="I7864" s="114"/>
      <c r="J7864" s="114"/>
      <c r="K7864" s="114"/>
      <c r="L7864" s="114"/>
      <c r="M7864" s="114"/>
      <c r="N7864" s="114"/>
      <c r="O7864" s="114"/>
      <c r="P7864" s="114"/>
      <c r="Q7864" s="114"/>
    </row>
    <row r="7865" spans="1:17">
      <c r="A7865" s="114"/>
      <c r="B7865" s="114"/>
      <c r="C7865" s="114"/>
      <c r="D7865" s="114"/>
      <c r="E7865" s="114"/>
      <c r="F7865" s="114"/>
      <c r="G7865" s="114"/>
      <c r="H7865" s="114"/>
      <c r="I7865" s="114"/>
      <c r="J7865" s="114"/>
      <c r="K7865" s="114"/>
      <c r="L7865" s="114"/>
      <c r="M7865" s="114"/>
      <c r="N7865" s="114"/>
      <c r="O7865" s="114"/>
      <c r="P7865" s="114"/>
      <c r="Q7865" s="114"/>
    </row>
    <row r="7866" spans="1:17">
      <c r="A7866" s="114"/>
      <c r="B7866" s="114"/>
      <c r="C7866" s="114"/>
      <c r="D7866" s="114"/>
      <c r="E7866" s="114"/>
      <c r="F7866" s="114"/>
      <c r="G7866" s="114"/>
      <c r="H7866" s="114"/>
      <c r="I7866" s="114"/>
      <c r="J7866" s="114"/>
      <c r="K7866" s="114"/>
      <c r="L7866" s="114"/>
      <c r="M7866" s="114"/>
      <c r="N7866" s="114"/>
      <c r="O7866" s="114"/>
      <c r="P7866" s="114"/>
      <c r="Q7866" s="114"/>
    </row>
    <row r="7867" spans="1:17">
      <c r="A7867" s="114"/>
      <c r="B7867" s="114"/>
      <c r="C7867" s="114"/>
      <c r="D7867" s="114"/>
      <c r="E7867" s="114"/>
      <c r="F7867" s="114"/>
      <c r="G7867" s="114"/>
      <c r="H7867" s="114"/>
      <c r="I7867" s="114"/>
      <c r="J7867" s="114"/>
      <c r="K7867" s="114"/>
      <c r="L7867" s="114"/>
      <c r="M7867" s="114"/>
      <c r="N7867" s="114"/>
      <c r="O7867" s="114"/>
      <c r="P7867" s="114"/>
      <c r="Q7867" s="114"/>
    </row>
    <row r="7868" spans="1:17">
      <c r="A7868" s="114"/>
      <c r="B7868" s="114"/>
      <c r="C7868" s="114"/>
      <c r="D7868" s="114"/>
      <c r="E7868" s="114"/>
      <c r="F7868" s="114"/>
      <c r="G7868" s="114"/>
      <c r="H7868" s="114"/>
      <c r="I7868" s="114"/>
      <c r="J7868" s="114"/>
      <c r="K7868" s="114"/>
      <c r="L7868" s="114"/>
      <c r="M7868" s="114"/>
      <c r="N7868" s="114"/>
      <c r="O7868" s="114"/>
      <c r="P7868" s="114"/>
      <c r="Q7868" s="114"/>
    </row>
    <row r="7869" spans="1:17">
      <c r="A7869" s="114"/>
      <c r="B7869" s="114"/>
      <c r="C7869" s="114"/>
      <c r="D7869" s="114"/>
      <c r="E7869" s="114"/>
      <c r="F7869" s="114"/>
      <c r="G7869" s="114"/>
      <c r="H7869" s="114"/>
      <c r="I7869" s="114"/>
      <c r="J7869" s="114"/>
      <c r="K7869" s="114"/>
      <c r="L7869" s="114"/>
      <c r="M7869" s="114"/>
      <c r="N7869" s="114"/>
      <c r="O7869" s="114"/>
      <c r="P7869" s="114"/>
      <c r="Q7869" s="114"/>
    </row>
    <row r="7870" spans="1:17">
      <c r="A7870" s="114"/>
      <c r="B7870" s="114"/>
      <c r="C7870" s="114"/>
      <c r="D7870" s="114"/>
      <c r="E7870" s="114"/>
      <c r="F7870" s="114"/>
      <c r="G7870" s="114"/>
      <c r="H7870" s="114"/>
      <c r="I7870" s="114"/>
      <c r="J7870" s="114"/>
      <c r="K7870" s="114"/>
      <c r="L7870" s="114"/>
      <c r="M7870" s="114"/>
      <c r="N7870" s="114"/>
      <c r="O7870" s="114"/>
      <c r="P7870" s="114"/>
      <c r="Q7870" s="114"/>
    </row>
    <row r="7871" spans="1:17">
      <c r="A7871" s="114"/>
      <c r="B7871" s="114"/>
      <c r="C7871" s="114"/>
      <c r="D7871" s="114"/>
      <c r="E7871" s="114"/>
      <c r="F7871" s="114"/>
      <c r="G7871" s="114"/>
      <c r="H7871" s="114"/>
      <c r="I7871" s="114"/>
      <c r="J7871" s="114"/>
      <c r="K7871" s="114"/>
      <c r="L7871" s="114"/>
      <c r="M7871" s="114"/>
      <c r="N7871" s="114"/>
      <c r="O7871" s="114"/>
      <c r="P7871" s="114"/>
      <c r="Q7871" s="114"/>
    </row>
    <row r="7872" spans="1:17">
      <c r="A7872" s="114"/>
      <c r="B7872" s="114"/>
      <c r="C7872" s="114"/>
      <c r="D7872" s="114"/>
      <c r="E7872" s="114"/>
      <c r="F7872" s="114"/>
      <c r="G7872" s="114"/>
      <c r="H7872" s="114"/>
      <c r="I7872" s="114"/>
      <c r="J7872" s="114"/>
      <c r="K7872" s="114"/>
      <c r="L7872" s="114"/>
      <c r="M7872" s="114"/>
      <c r="N7872" s="114"/>
      <c r="O7872" s="114"/>
      <c r="P7872" s="114"/>
      <c r="Q7872" s="114"/>
    </row>
    <row r="7873" spans="1:17">
      <c r="A7873" s="114"/>
      <c r="B7873" s="114"/>
      <c r="C7873" s="114"/>
      <c r="D7873" s="114"/>
      <c r="E7873" s="114"/>
      <c r="F7873" s="114"/>
      <c r="G7873" s="114"/>
      <c r="H7873" s="114"/>
      <c r="I7873" s="114"/>
      <c r="J7873" s="114"/>
      <c r="K7873" s="114"/>
      <c r="L7873" s="114"/>
      <c r="M7873" s="114"/>
      <c r="N7873" s="114"/>
      <c r="O7873" s="114"/>
      <c r="P7873" s="114"/>
      <c r="Q7873" s="114"/>
    </row>
    <row r="7874" spans="1:17">
      <c r="A7874" s="114"/>
      <c r="B7874" s="114"/>
      <c r="C7874" s="114"/>
      <c r="D7874" s="114"/>
      <c r="E7874" s="114"/>
      <c r="F7874" s="114"/>
      <c r="G7874" s="114"/>
      <c r="H7874" s="114"/>
      <c r="I7874" s="114"/>
      <c r="J7874" s="114"/>
      <c r="K7874" s="114"/>
      <c r="L7874" s="114"/>
      <c r="M7874" s="114"/>
      <c r="N7874" s="114"/>
      <c r="O7874" s="114"/>
      <c r="P7874" s="114"/>
      <c r="Q7874" s="114"/>
    </row>
    <row r="7875" spans="1:17">
      <c r="A7875" s="114"/>
      <c r="B7875" s="114"/>
      <c r="C7875" s="114"/>
      <c r="D7875" s="114"/>
      <c r="E7875" s="114"/>
      <c r="F7875" s="114"/>
      <c r="G7875" s="114"/>
      <c r="H7875" s="114"/>
      <c r="I7875" s="114"/>
      <c r="J7875" s="114"/>
      <c r="K7875" s="114"/>
      <c r="L7875" s="114"/>
      <c r="M7875" s="114"/>
      <c r="N7875" s="114"/>
      <c r="O7875" s="114"/>
      <c r="P7875" s="114"/>
      <c r="Q7875" s="114"/>
    </row>
    <row r="7876" spans="1:17">
      <c r="A7876" s="114"/>
      <c r="B7876" s="114"/>
      <c r="C7876" s="114"/>
      <c r="D7876" s="114"/>
      <c r="E7876" s="114"/>
      <c r="F7876" s="114"/>
      <c r="G7876" s="114"/>
      <c r="H7876" s="114"/>
      <c r="I7876" s="114"/>
      <c r="J7876" s="114"/>
      <c r="K7876" s="114"/>
      <c r="L7876" s="114"/>
      <c r="M7876" s="114"/>
      <c r="N7876" s="114"/>
      <c r="O7876" s="114"/>
      <c r="P7876" s="114"/>
      <c r="Q7876" s="114"/>
    </row>
    <row r="7877" spans="1:17">
      <c r="A7877" s="114"/>
      <c r="B7877" s="114"/>
      <c r="C7877" s="114"/>
      <c r="D7877" s="114"/>
      <c r="E7877" s="114"/>
      <c r="F7877" s="114"/>
      <c r="G7877" s="114"/>
      <c r="H7877" s="114"/>
      <c r="I7877" s="114"/>
      <c r="J7877" s="114"/>
      <c r="K7877" s="114"/>
      <c r="L7877" s="114"/>
      <c r="M7877" s="114"/>
      <c r="N7877" s="114"/>
      <c r="O7877" s="114"/>
      <c r="P7877" s="114"/>
      <c r="Q7877" s="114"/>
    </row>
    <row r="7878" spans="1:17">
      <c r="A7878" s="114"/>
      <c r="B7878" s="114"/>
      <c r="C7878" s="114"/>
      <c r="D7878" s="114"/>
      <c r="E7878" s="114"/>
      <c r="F7878" s="114"/>
      <c r="G7878" s="114"/>
      <c r="H7878" s="114"/>
      <c r="I7878" s="114"/>
      <c r="J7878" s="114"/>
      <c r="K7878" s="114"/>
      <c r="L7878" s="114"/>
      <c r="M7878" s="114"/>
      <c r="N7878" s="114"/>
      <c r="O7878" s="114"/>
      <c r="P7878" s="114"/>
      <c r="Q7878" s="114"/>
    </row>
    <row r="7879" spans="1:17">
      <c r="A7879" s="114"/>
      <c r="B7879" s="114"/>
      <c r="C7879" s="114"/>
      <c r="D7879" s="114"/>
      <c r="E7879" s="114"/>
      <c r="F7879" s="114"/>
      <c r="G7879" s="114"/>
      <c r="H7879" s="114"/>
      <c r="I7879" s="114"/>
      <c r="J7879" s="114"/>
      <c r="K7879" s="114"/>
      <c r="L7879" s="114"/>
      <c r="M7879" s="114"/>
      <c r="N7879" s="114"/>
      <c r="O7879" s="114"/>
      <c r="P7879" s="114"/>
      <c r="Q7879" s="114"/>
    </row>
    <row r="7880" spans="1:17">
      <c r="A7880" s="114"/>
      <c r="B7880" s="114"/>
      <c r="C7880" s="114"/>
      <c r="D7880" s="114"/>
      <c r="E7880" s="114"/>
      <c r="F7880" s="114"/>
      <c r="G7880" s="114"/>
      <c r="H7880" s="114"/>
      <c r="I7880" s="114"/>
      <c r="J7880" s="114"/>
      <c r="K7880" s="114"/>
      <c r="L7880" s="114"/>
      <c r="M7880" s="114"/>
      <c r="N7880" s="114"/>
      <c r="O7880" s="114"/>
      <c r="P7880" s="114"/>
      <c r="Q7880" s="114"/>
    </row>
    <row r="7881" spans="1:17">
      <c r="A7881" s="114"/>
      <c r="B7881" s="114"/>
      <c r="C7881" s="114"/>
      <c r="D7881" s="114"/>
      <c r="E7881" s="114"/>
      <c r="F7881" s="114"/>
      <c r="G7881" s="114"/>
      <c r="H7881" s="114"/>
      <c r="I7881" s="114"/>
      <c r="J7881" s="114"/>
      <c r="K7881" s="114"/>
      <c r="L7881" s="114"/>
      <c r="M7881" s="114"/>
      <c r="N7881" s="114"/>
      <c r="O7881" s="114"/>
      <c r="P7881" s="114"/>
      <c r="Q7881" s="114"/>
    </row>
    <row r="7882" spans="1:17">
      <c r="A7882" s="114"/>
      <c r="B7882" s="114"/>
      <c r="C7882" s="114"/>
      <c r="D7882" s="114"/>
      <c r="E7882" s="114"/>
      <c r="F7882" s="114"/>
      <c r="G7882" s="114"/>
      <c r="H7882" s="114"/>
      <c r="I7882" s="114"/>
      <c r="J7882" s="114"/>
      <c r="K7882" s="114"/>
      <c r="L7882" s="114"/>
      <c r="M7882" s="114"/>
      <c r="N7882" s="114"/>
      <c r="O7882" s="114"/>
      <c r="P7882" s="114"/>
      <c r="Q7882" s="114"/>
    </row>
    <row r="7883" spans="1:17">
      <c r="A7883" s="114"/>
      <c r="B7883" s="114"/>
      <c r="C7883" s="114"/>
      <c r="D7883" s="114"/>
      <c r="E7883" s="114"/>
      <c r="F7883" s="114"/>
      <c r="G7883" s="114"/>
      <c r="H7883" s="114"/>
      <c r="I7883" s="114"/>
      <c r="J7883" s="114"/>
      <c r="K7883" s="114"/>
      <c r="L7883" s="114"/>
      <c r="M7883" s="114"/>
      <c r="N7883" s="114"/>
      <c r="O7883" s="114"/>
      <c r="P7883" s="114"/>
      <c r="Q7883" s="114"/>
    </row>
    <row r="7884" spans="1:17">
      <c r="A7884" s="114"/>
      <c r="B7884" s="114"/>
      <c r="C7884" s="114"/>
      <c r="D7884" s="114"/>
      <c r="E7884" s="114"/>
      <c r="F7884" s="114"/>
      <c r="G7884" s="114"/>
      <c r="H7884" s="114"/>
      <c r="I7884" s="114"/>
      <c r="J7884" s="114"/>
      <c r="K7884" s="114"/>
      <c r="L7884" s="114"/>
      <c r="M7884" s="114"/>
      <c r="N7884" s="114"/>
      <c r="O7884" s="114"/>
      <c r="P7884" s="114"/>
      <c r="Q7884" s="114"/>
    </row>
    <row r="7885" spans="1:17">
      <c r="A7885" s="114"/>
      <c r="B7885" s="114"/>
      <c r="C7885" s="114"/>
      <c r="D7885" s="114"/>
      <c r="E7885" s="114"/>
      <c r="F7885" s="114"/>
      <c r="G7885" s="114"/>
      <c r="H7885" s="114"/>
      <c r="I7885" s="114"/>
      <c r="J7885" s="114"/>
      <c r="K7885" s="114"/>
      <c r="L7885" s="114"/>
      <c r="M7885" s="114"/>
      <c r="N7885" s="114"/>
      <c r="O7885" s="114"/>
      <c r="P7885" s="114"/>
      <c r="Q7885" s="114"/>
    </row>
    <row r="7886" spans="1:17">
      <c r="A7886" s="114"/>
      <c r="B7886" s="114"/>
      <c r="C7886" s="114"/>
      <c r="D7886" s="114"/>
      <c r="E7886" s="114"/>
      <c r="F7886" s="114"/>
      <c r="G7886" s="114"/>
      <c r="H7886" s="114"/>
      <c r="I7886" s="114"/>
      <c r="J7886" s="114"/>
      <c r="K7886" s="114"/>
      <c r="L7886" s="114"/>
      <c r="M7886" s="114"/>
      <c r="N7886" s="114"/>
      <c r="O7886" s="114"/>
      <c r="P7886" s="114"/>
      <c r="Q7886" s="114"/>
    </row>
    <row r="7887" spans="1:17">
      <c r="A7887" s="114"/>
      <c r="B7887" s="114"/>
      <c r="C7887" s="114"/>
      <c r="D7887" s="114"/>
      <c r="E7887" s="114"/>
      <c r="F7887" s="114"/>
      <c r="G7887" s="114"/>
      <c r="H7887" s="114"/>
      <c r="I7887" s="114"/>
      <c r="J7887" s="114"/>
      <c r="K7887" s="114"/>
      <c r="L7887" s="114"/>
      <c r="M7887" s="114"/>
      <c r="N7887" s="114"/>
      <c r="O7887" s="114"/>
      <c r="P7887" s="114"/>
      <c r="Q7887" s="114"/>
    </row>
    <row r="7888" spans="1:17">
      <c r="A7888" s="114"/>
      <c r="B7888" s="114"/>
      <c r="C7888" s="114"/>
      <c r="D7888" s="114"/>
      <c r="E7888" s="114"/>
      <c r="F7888" s="114"/>
      <c r="G7888" s="114"/>
      <c r="H7888" s="114"/>
      <c r="I7888" s="114"/>
      <c r="J7888" s="114"/>
      <c r="K7888" s="114"/>
      <c r="L7888" s="114"/>
      <c r="M7888" s="114"/>
      <c r="N7888" s="114"/>
      <c r="O7888" s="114"/>
      <c r="P7888" s="114"/>
      <c r="Q7888" s="114"/>
    </row>
    <row r="7889" spans="1:17">
      <c r="A7889" s="114"/>
      <c r="B7889" s="114"/>
      <c r="C7889" s="114"/>
      <c r="D7889" s="114"/>
      <c r="E7889" s="114"/>
      <c r="F7889" s="114"/>
      <c r="G7889" s="114"/>
      <c r="H7889" s="114"/>
      <c r="I7889" s="114"/>
      <c r="J7889" s="114"/>
      <c r="K7889" s="114"/>
      <c r="L7889" s="114"/>
      <c r="M7889" s="114"/>
      <c r="N7889" s="114"/>
      <c r="O7889" s="114"/>
      <c r="P7889" s="114"/>
      <c r="Q7889" s="114"/>
    </row>
    <row r="7890" spans="1:17">
      <c r="A7890" s="114"/>
      <c r="B7890" s="114"/>
      <c r="C7890" s="114"/>
      <c r="D7890" s="114"/>
      <c r="E7890" s="114"/>
      <c r="F7890" s="114"/>
      <c r="G7890" s="114"/>
      <c r="H7890" s="114"/>
      <c r="I7890" s="114"/>
      <c r="J7890" s="114"/>
      <c r="K7890" s="114"/>
      <c r="L7890" s="114"/>
      <c r="M7890" s="114"/>
      <c r="N7890" s="114"/>
      <c r="O7890" s="114"/>
      <c r="P7890" s="114"/>
      <c r="Q7890" s="114"/>
    </row>
    <row r="7891" spans="1:17">
      <c r="A7891" s="114"/>
      <c r="B7891" s="114"/>
      <c r="C7891" s="114"/>
      <c r="D7891" s="114"/>
      <c r="E7891" s="114"/>
      <c r="F7891" s="114"/>
      <c r="G7891" s="114"/>
      <c r="H7891" s="114"/>
      <c r="I7891" s="114"/>
      <c r="J7891" s="114"/>
      <c r="K7891" s="114"/>
      <c r="L7891" s="114"/>
      <c r="M7891" s="114"/>
      <c r="N7891" s="114"/>
      <c r="O7891" s="114"/>
      <c r="P7891" s="114"/>
      <c r="Q7891" s="114"/>
    </row>
    <row r="7892" spans="1:17">
      <c r="A7892" s="114"/>
      <c r="B7892" s="114"/>
      <c r="C7892" s="114"/>
      <c r="D7892" s="114"/>
      <c r="E7892" s="114"/>
      <c r="F7892" s="114"/>
      <c r="G7892" s="114"/>
      <c r="H7892" s="114"/>
      <c r="I7892" s="114"/>
      <c r="J7892" s="114"/>
      <c r="K7892" s="114"/>
      <c r="L7892" s="114"/>
      <c r="M7892" s="114"/>
      <c r="N7892" s="114"/>
      <c r="O7892" s="114"/>
      <c r="P7892" s="114"/>
      <c r="Q7892" s="114"/>
    </row>
    <row r="7893" spans="1:17">
      <c r="A7893" s="114"/>
      <c r="B7893" s="114"/>
      <c r="C7893" s="114"/>
      <c r="D7893" s="114"/>
      <c r="E7893" s="114"/>
      <c r="F7893" s="114"/>
      <c r="G7893" s="114"/>
      <c r="H7893" s="114"/>
      <c r="I7893" s="114"/>
      <c r="J7893" s="114"/>
      <c r="K7893" s="114"/>
      <c r="L7893" s="114"/>
      <c r="M7893" s="114"/>
      <c r="N7893" s="114"/>
      <c r="O7893" s="114"/>
      <c r="P7893" s="114"/>
      <c r="Q7893" s="114"/>
    </row>
    <row r="7894" spans="1:17">
      <c r="A7894" s="114"/>
      <c r="B7894" s="114"/>
      <c r="C7894" s="114"/>
      <c r="D7894" s="114"/>
      <c r="E7894" s="114"/>
      <c r="F7894" s="114"/>
      <c r="G7894" s="114"/>
      <c r="H7894" s="114"/>
      <c r="I7894" s="114"/>
      <c r="J7894" s="114"/>
      <c r="K7894" s="114"/>
      <c r="L7894" s="114"/>
      <c r="M7894" s="114"/>
      <c r="N7894" s="114"/>
      <c r="O7894" s="114"/>
      <c r="P7894" s="114"/>
      <c r="Q7894" s="114"/>
    </row>
    <row r="7895" spans="1:17">
      <c r="A7895" s="114"/>
      <c r="B7895" s="114"/>
      <c r="C7895" s="114"/>
      <c r="D7895" s="114"/>
      <c r="E7895" s="114"/>
      <c r="F7895" s="114"/>
      <c r="G7895" s="114"/>
      <c r="H7895" s="114"/>
      <c r="I7895" s="114"/>
      <c r="J7895" s="114"/>
      <c r="K7895" s="114"/>
      <c r="L7895" s="114"/>
      <c r="M7895" s="114"/>
      <c r="N7895" s="114"/>
      <c r="O7895" s="114"/>
      <c r="P7895" s="114"/>
      <c r="Q7895" s="114"/>
    </row>
    <row r="7896" spans="1:17">
      <c r="A7896" s="114"/>
      <c r="B7896" s="114"/>
      <c r="C7896" s="114"/>
      <c r="D7896" s="114"/>
      <c r="E7896" s="114"/>
      <c r="F7896" s="114"/>
      <c r="G7896" s="114"/>
      <c r="H7896" s="114"/>
      <c r="I7896" s="114"/>
      <c r="J7896" s="114"/>
      <c r="K7896" s="114"/>
      <c r="L7896" s="114"/>
      <c r="M7896" s="114"/>
      <c r="N7896" s="114"/>
      <c r="O7896" s="114"/>
      <c r="P7896" s="114"/>
      <c r="Q7896" s="114"/>
    </row>
    <row r="7897" spans="1:17">
      <c r="A7897" s="114"/>
      <c r="B7897" s="114"/>
      <c r="C7897" s="114"/>
      <c r="D7897" s="114"/>
      <c r="E7897" s="114"/>
      <c r="F7897" s="114"/>
      <c r="G7897" s="114"/>
      <c r="H7897" s="114"/>
      <c r="I7897" s="114"/>
      <c r="J7897" s="114"/>
      <c r="K7897" s="114"/>
      <c r="L7897" s="114"/>
      <c r="M7897" s="114"/>
      <c r="N7897" s="114"/>
      <c r="O7897" s="114"/>
      <c r="P7897" s="114"/>
      <c r="Q7897" s="114"/>
    </row>
    <row r="7898" spans="1:17">
      <c r="A7898" s="114"/>
      <c r="B7898" s="114"/>
      <c r="C7898" s="114"/>
      <c r="D7898" s="114"/>
      <c r="E7898" s="114"/>
      <c r="F7898" s="114"/>
      <c r="G7898" s="114"/>
      <c r="H7898" s="114"/>
      <c r="I7898" s="114"/>
      <c r="J7898" s="114"/>
      <c r="K7898" s="114"/>
      <c r="L7898" s="114"/>
      <c r="M7898" s="114"/>
      <c r="N7898" s="114"/>
      <c r="O7898" s="114"/>
      <c r="P7898" s="114"/>
      <c r="Q7898" s="114"/>
    </row>
    <row r="7899" spans="1:17">
      <c r="A7899" s="114"/>
      <c r="B7899" s="114"/>
      <c r="C7899" s="114"/>
      <c r="D7899" s="114"/>
      <c r="E7899" s="114"/>
      <c r="F7899" s="114"/>
      <c r="G7899" s="114"/>
      <c r="H7899" s="114"/>
      <c r="I7899" s="114"/>
      <c r="J7899" s="114"/>
      <c r="K7899" s="114"/>
      <c r="L7899" s="114"/>
      <c r="M7899" s="114"/>
      <c r="N7899" s="114"/>
      <c r="O7899" s="114"/>
      <c r="P7899" s="114"/>
      <c r="Q7899" s="114"/>
    </row>
    <row r="7900" spans="1:17">
      <c r="A7900" s="114"/>
      <c r="B7900" s="114"/>
      <c r="C7900" s="114"/>
      <c r="D7900" s="114"/>
      <c r="E7900" s="114"/>
      <c r="F7900" s="114"/>
      <c r="G7900" s="114"/>
      <c r="H7900" s="114"/>
      <c r="I7900" s="114"/>
      <c r="J7900" s="114"/>
      <c r="K7900" s="114"/>
      <c r="L7900" s="114"/>
      <c r="M7900" s="114"/>
      <c r="N7900" s="114"/>
      <c r="O7900" s="114"/>
      <c r="P7900" s="114"/>
      <c r="Q7900" s="114"/>
    </row>
    <row r="7901" spans="1:17">
      <c r="A7901" s="114"/>
      <c r="B7901" s="114"/>
      <c r="C7901" s="114"/>
      <c r="D7901" s="114"/>
      <c r="E7901" s="114"/>
      <c r="F7901" s="114"/>
      <c r="G7901" s="114"/>
      <c r="H7901" s="114"/>
      <c r="I7901" s="114"/>
      <c r="J7901" s="114"/>
      <c r="K7901" s="114"/>
      <c r="L7901" s="114"/>
      <c r="M7901" s="114"/>
      <c r="N7901" s="114"/>
      <c r="O7901" s="114"/>
      <c r="P7901" s="114"/>
      <c r="Q7901" s="114"/>
    </row>
    <row r="7902" spans="1:17">
      <c r="A7902" s="114"/>
      <c r="B7902" s="114"/>
      <c r="C7902" s="114"/>
      <c r="D7902" s="114"/>
      <c r="E7902" s="114"/>
      <c r="F7902" s="114"/>
      <c r="G7902" s="114"/>
      <c r="H7902" s="114"/>
      <c r="I7902" s="114"/>
      <c r="J7902" s="114"/>
      <c r="K7902" s="114"/>
      <c r="L7902" s="114"/>
      <c r="M7902" s="114"/>
      <c r="N7902" s="114"/>
      <c r="O7902" s="114"/>
      <c r="P7902" s="114"/>
      <c r="Q7902" s="114"/>
    </row>
    <row r="7903" spans="1:17">
      <c r="A7903" s="114"/>
      <c r="B7903" s="114"/>
      <c r="C7903" s="114"/>
      <c r="D7903" s="114"/>
      <c r="E7903" s="114"/>
      <c r="F7903" s="114"/>
      <c r="G7903" s="114"/>
      <c r="H7903" s="114"/>
      <c r="I7903" s="114"/>
      <c r="J7903" s="114"/>
      <c r="K7903" s="114"/>
      <c r="L7903" s="114"/>
      <c r="M7903" s="114"/>
      <c r="N7903" s="114"/>
      <c r="O7903" s="114"/>
      <c r="P7903" s="114"/>
      <c r="Q7903" s="114"/>
    </row>
    <row r="7904" spans="1:17">
      <c r="A7904" s="114"/>
      <c r="B7904" s="114"/>
      <c r="C7904" s="114"/>
      <c r="D7904" s="114"/>
      <c r="E7904" s="114"/>
      <c r="F7904" s="114"/>
      <c r="G7904" s="114"/>
      <c r="H7904" s="114"/>
      <c r="I7904" s="114"/>
      <c r="J7904" s="114"/>
      <c r="K7904" s="114"/>
      <c r="L7904" s="114"/>
      <c r="M7904" s="114"/>
      <c r="N7904" s="114"/>
      <c r="O7904" s="114"/>
      <c r="P7904" s="114"/>
      <c r="Q7904" s="114"/>
    </row>
    <row r="7905" spans="1:17">
      <c r="A7905" s="114"/>
      <c r="B7905" s="114"/>
      <c r="C7905" s="114"/>
      <c r="D7905" s="114"/>
      <c r="E7905" s="114"/>
      <c r="F7905" s="114"/>
      <c r="G7905" s="114"/>
      <c r="H7905" s="114"/>
      <c r="I7905" s="114"/>
      <c r="J7905" s="114"/>
      <c r="K7905" s="114"/>
      <c r="L7905" s="114"/>
      <c r="M7905" s="114"/>
      <c r="N7905" s="114"/>
      <c r="O7905" s="114"/>
      <c r="P7905" s="114"/>
      <c r="Q7905" s="114"/>
    </row>
    <row r="7906" spans="1:17">
      <c r="A7906" s="114"/>
      <c r="B7906" s="114"/>
      <c r="C7906" s="114"/>
      <c r="D7906" s="114"/>
      <c r="E7906" s="114"/>
      <c r="F7906" s="114"/>
      <c r="G7906" s="114"/>
      <c r="H7906" s="114"/>
      <c r="I7906" s="114"/>
      <c r="J7906" s="114"/>
      <c r="K7906" s="114"/>
      <c r="L7906" s="114"/>
      <c r="M7906" s="114"/>
      <c r="N7906" s="114"/>
      <c r="O7906" s="114"/>
      <c r="P7906" s="114"/>
      <c r="Q7906" s="114"/>
    </row>
    <row r="7907" spans="1:17">
      <c r="A7907" s="114"/>
      <c r="B7907" s="114"/>
      <c r="C7907" s="114"/>
      <c r="D7907" s="114"/>
      <c r="E7907" s="114"/>
      <c r="F7907" s="114"/>
      <c r="G7907" s="114"/>
      <c r="H7907" s="114"/>
      <c r="I7907" s="114"/>
      <c r="J7907" s="114"/>
      <c r="K7907" s="114"/>
      <c r="L7907" s="114"/>
      <c r="M7907" s="114"/>
      <c r="N7907" s="114"/>
      <c r="O7907" s="114"/>
      <c r="P7907" s="114"/>
      <c r="Q7907" s="114"/>
    </row>
    <row r="7908" spans="1:17">
      <c r="A7908" s="114"/>
      <c r="B7908" s="114"/>
      <c r="C7908" s="114"/>
      <c r="D7908" s="114"/>
      <c r="E7908" s="114"/>
      <c r="F7908" s="114"/>
      <c r="G7908" s="114"/>
      <c r="H7908" s="114"/>
      <c r="I7908" s="114"/>
      <c r="J7908" s="114"/>
      <c r="K7908" s="114"/>
      <c r="L7908" s="114"/>
      <c r="M7908" s="114"/>
      <c r="N7908" s="114"/>
      <c r="O7908" s="114"/>
      <c r="P7908" s="114"/>
      <c r="Q7908" s="114"/>
    </row>
    <row r="7909" spans="1:17">
      <c r="A7909" s="114"/>
      <c r="B7909" s="114"/>
      <c r="C7909" s="114"/>
      <c r="D7909" s="114"/>
      <c r="E7909" s="114"/>
      <c r="F7909" s="114"/>
      <c r="G7909" s="114"/>
      <c r="H7909" s="114"/>
      <c r="I7909" s="114"/>
      <c r="J7909" s="114"/>
      <c r="K7909" s="114"/>
      <c r="L7909" s="114"/>
      <c r="M7909" s="114"/>
      <c r="N7909" s="114"/>
      <c r="O7909" s="114"/>
      <c r="P7909" s="114"/>
      <c r="Q7909" s="114"/>
    </row>
    <row r="7910" spans="1:17">
      <c r="A7910" s="114"/>
      <c r="B7910" s="114"/>
      <c r="C7910" s="114"/>
      <c r="D7910" s="114"/>
      <c r="E7910" s="114"/>
      <c r="F7910" s="114"/>
      <c r="G7910" s="114"/>
      <c r="H7910" s="114"/>
      <c r="I7910" s="114"/>
      <c r="J7910" s="114"/>
      <c r="K7910" s="114"/>
      <c r="L7910" s="114"/>
      <c r="M7910" s="114"/>
      <c r="N7910" s="114"/>
      <c r="O7910" s="114"/>
      <c r="P7910" s="114"/>
      <c r="Q7910" s="114"/>
    </row>
    <row r="7911" spans="1:17">
      <c r="A7911" s="114"/>
      <c r="B7911" s="114"/>
      <c r="C7911" s="114"/>
      <c r="D7911" s="114"/>
      <c r="E7911" s="114"/>
      <c r="F7911" s="114"/>
      <c r="G7911" s="114"/>
      <c r="H7911" s="114"/>
      <c r="I7911" s="114"/>
      <c r="J7911" s="114"/>
      <c r="K7911" s="114"/>
      <c r="L7911" s="114"/>
      <c r="M7911" s="114"/>
      <c r="N7911" s="114"/>
      <c r="O7911" s="114"/>
      <c r="P7911" s="114"/>
      <c r="Q7911" s="114"/>
    </row>
    <row r="7912" spans="1:17">
      <c r="A7912" s="114"/>
      <c r="B7912" s="114"/>
      <c r="C7912" s="114"/>
      <c r="D7912" s="114"/>
      <c r="E7912" s="114"/>
      <c r="F7912" s="114"/>
      <c r="G7912" s="114"/>
      <c r="H7912" s="114"/>
      <c r="I7912" s="114"/>
      <c r="J7912" s="114"/>
      <c r="K7912" s="114"/>
      <c r="L7912" s="114"/>
      <c r="M7912" s="114"/>
      <c r="N7912" s="114"/>
      <c r="O7912" s="114"/>
      <c r="P7912" s="114"/>
      <c r="Q7912" s="114"/>
    </row>
    <row r="7913" spans="1:17">
      <c r="A7913" s="114"/>
      <c r="B7913" s="114"/>
      <c r="C7913" s="114"/>
      <c r="D7913" s="114"/>
      <c r="E7913" s="114"/>
      <c r="F7913" s="114"/>
      <c r="G7913" s="114"/>
      <c r="H7913" s="114"/>
      <c r="I7913" s="114"/>
      <c r="J7913" s="114"/>
      <c r="K7913" s="114"/>
      <c r="L7913" s="114"/>
      <c r="M7913" s="114"/>
      <c r="N7913" s="114"/>
      <c r="O7913" s="114"/>
      <c r="P7913" s="114"/>
      <c r="Q7913" s="114"/>
    </row>
    <row r="7914" spans="1:17">
      <c r="A7914" s="114"/>
      <c r="B7914" s="114"/>
      <c r="C7914" s="114"/>
      <c r="D7914" s="114"/>
      <c r="E7914" s="114"/>
      <c r="F7914" s="114"/>
      <c r="G7914" s="114"/>
      <c r="H7914" s="114"/>
      <c r="I7914" s="114"/>
      <c r="J7914" s="114"/>
      <c r="K7914" s="114"/>
      <c r="L7914" s="114"/>
      <c r="M7914" s="114"/>
      <c r="N7914" s="114"/>
      <c r="O7914" s="114"/>
      <c r="P7914" s="114"/>
      <c r="Q7914" s="114"/>
    </row>
    <row r="7915" spans="1:17">
      <c r="A7915" s="114"/>
      <c r="B7915" s="114"/>
      <c r="C7915" s="114"/>
      <c r="D7915" s="114"/>
      <c r="E7915" s="114"/>
      <c r="F7915" s="114"/>
      <c r="G7915" s="114"/>
      <c r="H7915" s="114"/>
      <c r="I7915" s="114"/>
      <c r="J7915" s="114"/>
      <c r="K7915" s="114"/>
      <c r="L7915" s="114"/>
      <c r="M7915" s="114"/>
      <c r="N7915" s="114"/>
      <c r="O7915" s="114"/>
      <c r="P7915" s="114"/>
      <c r="Q7915" s="114"/>
    </row>
    <row r="7916" spans="1:17">
      <c r="A7916" s="114"/>
      <c r="B7916" s="114"/>
      <c r="C7916" s="114"/>
      <c r="D7916" s="114"/>
      <c r="E7916" s="114"/>
      <c r="F7916" s="114"/>
      <c r="G7916" s="114"/>
      <c r="H7916" s="114"/>
      <c r="I7916" s="114"/>
      <c r="J7916" s="114"/>
      <c r="K7916" s="114"/>
      <c r="L7916" s="114"/>
      <c r="M7916" s="114"/>
      <c r="N7916" s="114"/>
      <c r="O7916" s="114"/>
      <c r="P7916" s="114"/>
      <c r="Q7916" s="114"/>
    </row>
    <row r="7917" spans="1:17">
      <c r="A7917" s="114"/>
      <c r="B7917" s="114"/>
      <c r="C7917" s="114"/>
      <c r="D7917" s="114"/>
      <c r="E7917" s="114"/>
      <c r="F7917" s="114"/>
      <c r="G7917" s="114"/>
      <c r="H7917" s="114"/>
      <c r="I7917" s="114"/>
      <c r="J7917" s="114"/>
      <c r="K7917" s="114"/>
      <c r="L7917" s="114"/>
      <c r="M7917" s="114"/>
      <c r="N7917" s="114"/>
      <c r="O7917" s="114"/>
      <c r="P7917" s="114"/>
      <c r="Q7917" s="114"/>
    </row>
    <row r="7918" spans="1:17">
      <c r="A7918" s="114"/>
      <c r="B7918" s="114"/>
      <c r="C7918" s="114"/>
      <c r="D7918" s="114"/>
      <c r="E7918" s="114"/>
      <c r="F7918" s="114"/>
      <c r="G7918" s="114"/>
      <c r="H7918" s="114"/>
      <c r="I7918" s="114"/>
      <c r="J7918" s="114"/>
      <c r="K7918" s="114"/>
      <c r="L7918" s="114"/>
      <c r="M7918" s="114"/>
      <c r="N7918" s="114"/>
      <c r="O7918" s="114"/>
      <c r="P7918" s="114"/>
      <c r="Q7918" s="114"/>
    </row>
    <row r="7919" spans="1:17">
      <c r="A7919" s="114"/>
      <c r="B7919" s="114"/>
      <c r="C7919" s="114"/>
      <c r="D7919" s="114"/>
      <c r="E7919" s="114"/>
      <c r="F7919" s="114"/>
      <c r="G7919" s="114"/>
      <c r="H7919" s="114"/>
      <c r="I7919" s="114"/>
      <c r="J7919" s="114"/>
      <c r="K7919" s="114"/>
      <c r="L7919" s="114"/>
      <c r="M7919" s="114"/>
      <c r="N7919" s="114"/>
      <c r="O7919" s="114"/>
      <c r="P7919" s="114"/>
      <c r="Q7919" s="114"/>
    </row>
    <row r="7920" spans="1:17">
      <c r="A7920" s="114"/>
      <c r="B7920" s="114"/>
      <c r="C7920" s="114"/>
      <c r="D7920" s="114"/>
      <c r="E7920" s="114"/>
      <c r="F7920" s="114"/>
      <c r="G7920" s="114"/>
      <c r="H7920" s="114"/>
      <c r="I7920" s="114"/>
      <c r="J7920" s="114"/>
      <c r="K7920" s="114"/>
      <c r="L7920" s="114"/>
      <c r="M7920" s="114"/>
      <c r="N7920" s="114"/>
      <c r="O7920" s="114"/>
      <c r="P7920" s="114"/>
      <c r="Q7920" s="114"/>
    </row>
    <row r="7921" spans="1:17">
      <c r="A7921" s="114"/>
      <c r="B7921" s="114"/>
      <c r="C7921" s="114"/>
      <c r="D7921" s="114"/>
      <c r="E7921" s="114"/>
      <c r="F7921" s="114"/>
      <c r="G7921" s="114"/>
      <c r="H7921" s="114"/>
      <c r="I7921" s="114"/>
      <c r="J7921" s="114"/>
      <c r="K7921" s="114"/>
      <c r="L7921" s="114"/>
      <c r="M7921" s="114"/>
      <c r="N7921" s="114"/>
      <c r="O7921" s="114"/>
      <c r="P7921" s="114"/>
      <c r="Q7921" s="114"/>
    </row>
    <row r="7922" spans="1:17">
      <c r="A7922" s="114"/>
      <c r="B7922" s="114"/>
      <c r="C7922" s="114"/>
      <c r="D7922" s="114"/>
      <c r="E7922" s="114"/>
      <c r="F7922" s="114"/>
      <c r="G7922" s="114"/>
      <c r="H7922" s="114"/>
      <c r="I7922" s="114"/>
      <c r="J7922" s="114"/>
      <c r="K7922" s="114"/>
      <c r="L7922" s="114"/>
      <c r="M7922" s="114"/>
      <c r="N7922" s="114"/>
      <c r="O7922" s="114"/>
      <c r="P7922" s="114"/>
      <c r="Q7922" s="114"/>
    </row>
    <row r="7923" spans="1:17">
      <c r="A7923" s="114"/>
      <c r="B7923" s="114"/>
      <c r="C7923" s="114"/>
      <c r="D7923" s="114"/>
      <c r="E7923" s="114"/>
      <c r="F7923" s="114"/>
      <c r="G7923" s="114"/>
      <c r="H7923" s="114"/>
      <c r="I7923" s="114"/>
      <c r="J7923" s="114"/>
      <c r="K7923" s="114"/>
      <c r="L7923" s="114"/>
      <c r="M7923" s="114"/>
      <c r="N7923" s="114"/>
      <c r="O7923" s="114"/>
      <c r="P7923" s="114"/>
      <c r="Q7923" s="114"/>
    </row>
    <row r="7924" spans="1:17">
      <c r="A7924" s="114"/>
      <c r="B7924" s="114"/>
      <c r="C7924" s="114"/>
      <c r="D7924" s="114"/>
      <c r="E7924" s="114"/>
      <c r="F7924" s="114"/>
      <c r="G7924" s="114"/>
      <c r="H7924" s="114"/>
      <c r="I7924" s="114"/>
      <c r="J7924" s="114"/>
      <c r="K7924" s="114"/>
      <c r="L7924" s="114"/>
      <c r="M7924" s="114"/>
      <c r="N7924" s="114"/>
      <c r="O7924" s="114"/>
      <c r="P7924" s="114"/>
      <c r="Q7924" s="114"/>
    </row>
    <row r="7925" spans="1:17">
      <c r="A7925" s="114"/>
      <c r="B7925" s="114"/>
      <c r="C7925" s="114"/>
      <c r="D7925" s="114"/>
      <c r="E7925" s="114"/>
      <c r="F7925" s="114"/>
      <c r="G7925" s="114"/>
      <c r="H7925" s="114"/>
      <c r="I7925" s="114"/>
      <c r="J7925" s="114"/>
      <c r="K7925" s="114"/>
      <c r="L7925" s="114"/>
      <c r="M7925" s="114"/>
      <c r="N7925" s="114"/>
      <c r="O7925" s="114"/>
      <c r="P7925" s="114"/>
      <c r="Q7925" s="114"/>
    </row>
    <row r="7926" spans="1:17">
      <c r="A7926" s="114"/>
      <c r="B7926" s="114"/>
      <c r="C7926" s="114"/>
      <c r="D7926" s="114"/>
      <c r="E7926" s="114"/>
      <c r="F7926" s="114"/>
      <c r="G7926" s="114"/>
      <c r="H7926" s="114"/>
      <c r="I7926" s="114"/>
      <c r="J7926" s="114"/>
      <c r="K7926" s="114"/>
      <c r="L7926" s="114"/>
      <c r="M7926" s="114"/>
      <c r="N7926" s="114"/>
      <c r="O7926" s="114"/>
      <c r="P7926" s="114"/>
      <c r="Q7926" s="114"/>
    </row>
    <row r="7927" spans="1:17">
      <c r="A7927" s="114"/>
      <c r="B7927" s="114"/>
      <c r="C7927" s="114"/>
      <c r="D7927" s="114"/>
      <c r="E7927" s="114"/>
      <c r="F7927" s="114"/>
      <c r="G7927" s="114"/>
      <c r="H7927" s="114"/>
      <c r="I7927" s="114"/>
      <c r="J7927" s="114"/>
      <c r="K7927" s="114"/>
      <c r="L7927" s="114"/>
      <c r="M7927" s="114"/>
      <c r="N7927" s="114"/>
      <c r="O7927" s="114"/>
      <c r="P7927" s="114"/>
      <c r="Q7927" s="114"/>
    </row>
    <row r="7928" spans="1:17">
      <c r="A7928" s="114"/>
      <c r="B7928" s="114"/>
      <c r="C7928" s="114"/>
      <c r="D7928" s="114"/>
      <c r="E7928" s="114"/>
      <c r="F7928" s="114"/>
      <c r="G7928" s="114"/>
      <c r="H7928" s="114"/>
      <c r="I7928" s="114"/>
      <c r="J7928" s="114"/>
      <c r="K7928" s="114"/>
      <c r="L7928" s="114"/>
      <c r="M7928" s="114"/>
      <c r="N7928" s="114"/>
      <c r="O7928" s="114"/>
      <c r="P7928" s="114"/>
      <c r="Q7928" s="114"/>
    </row>
    <row r="7929" spans="1:17">
      <c r="A7929" s="114"/>
      <c r="B7929" s="114"/>
      <c r="C7929" s="114"/>
      <c r="D7929" s="114"/>
      <c r="E7929" s="114"/>
      <c r="F7929" s="114"/>
      <c r="G7929" s="114"/>
      <c r="H7929" s="114"/>
      <c r="I7929" s="114"/>
      <c r="J7929" s="114"/>
      <c r="K7929" s="114"/>
      <c r="L7929" s="114"/>
      <c r="M7929" s="114"/>
      <c r="N7929" s="114"/>
      <c r="O7929" s="114"/>
      <c r="P7929" s="114"/>
      <c r="Q7929" s="114"/>
    </row>
    <row r="7930" spans="1:17">
      <c r="A7930" s="114"/>
      <c r="B7930" s="114"/>
      <c r="C7930" s="114"/>
      <c r="D7930" s="114"/>
      <c r="E7930" s="114"/>
      <c r="F7930" s="114"/>
      <c r="G7930" s="114"/>
      <c r="H7930" s="114"/>
      <c r="I7930" s="114"/>
      <c r="J7930" s="114"/>
      <c r="K7930" s="114"/>
      <c r="L7930" s="114"/>
      <c r="M7930" s="114"/>
      <c r="N7930" s="114"/>
      <c r="O7930" s="114"/>
      <c r="P7930" s="114"/>
      <c r="Q7930" s="114"/>
    </row>
    <row r="7931" spans="1:17">
      <c r="A7931" s="114"/>
      <c r="B7931" s="114"/>
      <c r="C7931" s="114"/>
      <c r="D7931" s="114"/>
      <c r="E7931" s="114"/>
      <c r="F7931" s="114"/>
      <c r="G7931" s="114"/>
      <c r="H7931" s="114"/>
      <c r="I7931" s="114"/>
      <c r="J7931" s="114"/>
      <c r="K7931" s="114"/>
      <c r="L7931" s="114"/>
      <c r="M7931" s="114"/>
      <c r="N7931" s="114"/>
      <c r="O7931" s="114"/>
      <c r="P7931" s="114"/>
      <c r="Q7931" s="114"/>
    </row>
    <row r="7932" spans="1:17">
      <c r="A7932" s="114"/>
      <c r="B7932" s="114"/>
      <c r="C7932" s="114"/>
      <c r="D7932" s="114"/>
      <c r="E7932" s="114"/>
      <c r="F7932" s="114"/>
      <c r="G7932" s="114"/>
      <c r="H7932" s="114"/>
      <c r="I7932" s="114"/>
      <c r="J7932" s="114"/>
      <c r="K7932" s="114"/>
      <c r="L7932" s="114"/>
      <c r="M7932" s="114"/>
      <c r="N7932" s="114"/>
      <c r="O7932" s="114"/>
      <c r="P7932" s="114"/>
      <c r="Q7932" s="114"/>
    </row>
    <row r="7933" spans="1:17">
      <c r="A7933" s="114"/>
      <c r="B7933" s="114"/>
      <c r="C7933" s="114"/>
      <c r="D7933" s="114"/>
      <c r="E7933" s="114"/>
      <c r="F7933" s="114"/>
      <c r="G7933" s="114"/>
      <c r="H7933" s="114"/>
      <c r="I7933" s="114"/>
      <c r="J7933" s="114"/>
      <c r="K7933" s="114"/>
      <c r="L7933" s="114"/>
      <c r="M7933" s="114"/>
      <c r="N7933" s="114"/>
      <c r="O7933" s="114"/>
      <c r="P7933" s="114"/>
      <c r="Q7933" s="114"/>
    </row>
    <row r="7934" spans="1:17">
      <c r="A7934" s="114"/>
      <c r="B7934" s="114"/>
      <c r="C7934" s="114"/>
      <c r="D7934" s="114"/>
      <c r="E7934" s="114"/>
      <c r="F7934" s="114"/>
      <c r="G7934" s="114"/>
      <c r="H7934" s="114"/>
      <c r="I7934" s="114"/>
      <c r="J7934" s="114"/>
      <c r="K7934" s="114"/>
      <c r="L7934" s="114"/>
      <c r="M7934" s="114"/>
      <c r="N7934" s="114"/>
      <c r="O7934" s="114"/>
      <c r="P7934" s="114"/>
      <c r="Q7934" s="114"/>
    </row>
    <row r="7935" spans="1:17">
      <c r="A7935" s="114"/>
      <c r="B7935" s="114"/>
      <c r="C7935" s="114"/>
      <c r="D7935" s="114"/>
      <c r="E7935" s="114"/>
      <c r="F7935" s="114"/>
      <c r="G7935" s="114"/>
      <c r="H7935" s="114"/>
      <c r="I7935" s="114"/>
      <c r="J7935" s="114"/>
      <c r="K7935" s="114"/>
      <c r="L7935" s="114"/>
      <c r="M7935" s="114"/>
      <c r="N7935" s="114"/>
      <c r="O7935" s="114"/>
      <c r="P7935" s="114"/>
      <c r="Q7935" s="114"/>
    </row>
    <row r="7936" spans="1:17">
      <c r="A7936" s="114"/>
      <c r="B7936" s="114"/>
      <c r="C7936" s="114"/>
      <c r="D7936" s="114"/>
      <c r="E7936" s="114"/>
      <c r="F7936" s="114"/>
      <c r="G7936" s="114"/>
      <c r="H7936" s="114"/>
      <c r="I7936" s="114"/>
      <c r="J7936" s="114"/>
      <c r="K7936" s="114"/>
      <c r="L7936" s="114"/>
      <c r="M7936" s="114"/>
      <c r="N7936" s="114"/>
      <c r="O7936" s="114"/>
      <c r="P7936" s="114"/>
      <c r="Q7936" s="114"/>
    </row>
    <row r="7937" spans="1:17">
      <c r="A7937" s="114"/>
      <c r="B7937" s="114"/>
      <c r="C7937" s="114"/>
      <c r="D7937" s="114"/>
      <c r="E7937" s="114"/>
      <c r="F7937" s="114"/>
      <c r="G7937" s="114"/>
      <c r="H7937" s="114"/>
      <c r="I7937" s="114"/>
      <c r="J7937" s="114"/>
      <c r="K7937" s="114"/>
      <c r="L7937" s="114"/>
      <c r="M7937" s="114"/>
      <c r="N7937" s="114"/>
      <c r="O7937" s="114"/>
      <c r="P7937" s="114"/>
      <c r="Q7937" s="114"/>
    </row>
    <row r="7938" spans="1:17">
      <c r="A7938" s="114"/>
      <c r="B7938" s="114"/>
      <c r="C7938" s="114"/>
      <c r="D7938" s="114"/>
      <c r="E7938" s="114"/>
      <c r="F7938" s="114"/>
      <c r="G7938" s="114"/>
      <c r="H7938" s="114"/>
      <c r="I7938" s="114"/>
      <c r="J7938" s="114"/>
      <c r="K7938" s="114"/>
      <c r="L7938" s="114"/>
      <c r="M7938" s="114"/>
      <c r="N7938" s="114"/>
      <c r="O7938" s="114"/>
      <c r="P7938" s="114"/>
      <c r="Q7938" s="114"/>
    </row>
    <row r="7939" spans="1:17">
      <c r="A7939" s="114"/>
      <c r="B7939" s="114"/>
      <c r="C7939" s="114"/>
      <c r="D7939" s="114"/>
      <c r="E7939" s="114"/>
      <c r="F7939" s="114"/>
      <c r="G7939" s="114"/>
      <c r="H7939" s="114"/>
      <c r="I7939" s="114"/>
      <c r="J7939" s="114"/>
      <c r="K7939" s="114"/>
      <c r="L7939" s="114"/>
      <c r="M7939" s="114"/>
      <c r="N7939" s="114"/>
      <c r="O7939" s="114"/>
      <c r="P7939" s="114"/>
      <c r="Q7939" s="114"/>
    </row>
    <row r="7940" spans="1:17">
      <c r="A7940" s="114"/>
      <c r="B7940" s="114"/>
      <c r="C7940" s="114"/>
      <c r="D7940" s="114"/>
      <c r="E7940" s="114"/>
      <c r="F7940" s="114"/>
      <c r="G7940" s="114"/>
      <c r="H7940" s="114"/>
      <c r="I7940" s="114"/>
      <c r="J7940" s="114"/>
      <c r="K7940" s="114"/>
      <c r="L7940" s="114"/>
      <c r="M7940" s="114"/>
      <c r="N7940" s="114"/>
      <c r="O7940" s="114"/>
      <c r="P7940" s="114"/>
      <c r="Q7940" s="114"/>
    </row>
    <row r="7941" spans="1:17">
      <c r="A7941" s="114"/>
      <c r="B7941" s="114"/>
      <c r="C7941" s="114"/>
      <c r="D7941" s="114"/>
      <c r="E7941" s="114"/>
      <c r="F7941" s="114"/>
      <c r="G7941" s="114"/>
      <c r="H7941" s="114"/>
      <c r="I7941" s="114"/>
      <c r="J7941" s="114"/>
      <c r="K7941" s="114"/>
      <c r="L7941" s="114"/>
      <c r="M7941" s="114"/>
      <c r="N7941" s="114"/>
      <c r="O7941" s="114"/>
      <c r="P7941" s="114"/>
      <c r="Q7941" s="114"/>
    </row>
    <row r="7942" spans="1:17">
      <c r="A7942" s="114"/>
      <c r="B7942" s="114"/>
      <c r="C7942" s="114"/>
      <c r="D7942" s="114"/>
      <c r="E7942" s="114"/>
      <c r="F7942" s="114"/>
      <c r="G7942" s="114"/>
      <c r="H7942" s="114"/>
      <c r="I7942" s="114"/>
      <c r="J7942" s="114"/>
      <c r="K7942" s="114"/>
      <c r="L7942" s="114"/>
      <c r="M7942" s="114"/>
      <c r="N7942" s="114"/>
      <c r="O7942" s="114"/>
      <c r="P7942" s="114"/>
      <c r="Q7942" s="114"/>
    </row>
    <row r="7943" spans="1:17">
      <c r="A7943" s="114"/>
      <c r="B7943" s="114"/>
      <c r="C7943" s="114"/>
      <c r="D7943" s="114"/>
      <c r="E7943" s="114"/>
      <c r="F7943" s="114"/>
      <c r="G7943" s="114"/>
      <c r="H7943" s="114"/>
      <c r="I7943" s="114"/>
      <c r="J7943" s="114"/>
      <c r="K7943" s="114"/>
      <c r="L7943" s="114"/>
      <c r="M7943" s="114"/>
      <c r="N7943" s="114"/>
      <c r="O7943" s="114"/>
      <c r="P7943" s="114"/>
      <c r="Q7943" s="114"/>
    </row>
    <row r="7944" spans="1:17">
      <c r="A7944" s="114"/>
      <c r="B7944" s="114"/>
      <c r="C7944" s="114"/>
      <c r="D7944" s="114"/>
      <c r="E7944" s="114"/>
      <c r="F7944" s="114"/>
      <c r="G7944" s="114"/>
      <c r="H7944" s="114"/>
      <c r="I7944" s="114"/>
      <c r="J7944" s="114"/>
      <c r="K7944" s="114"/>
      <c r="L7944" s="114"/>
      <c r="M7944" s="114"/>
      <c r="N7944" s="114"/>
      <c r="O7944" s="114"/>
      <c r="P7944" s="114"/>
      <c r="Q7944" s="114"/>
    </row>
    <row r="7945" spans="1:17">
      <c r="A7945" s="114"/>
      <c r="B7945" s="114"/>
      <c r="C7945" s="114"/>
      <c r="D7945" s="114"/>
      <c r="E7945" s="114"/>
      <c r="F7945" s="114"/>
      <c r="G7945" s="114"/>
      <c r="H7945" s="114"/>
      <c r="I7945" s="114"/>
      <c r="J7945" s="114"/>
      <c r="K7945" s="114"/>
      <c r="L7945" s="114"/>
      <c r="M7945" s="114"/>
      <c r="N7945" s="114"/>
      <c r="O7945" s="114"/>
      <c r="P7945" s="114"/>
      <c r="Q7945" s="114"/>
    </row>
    <row r="7946" spans="1:17">
      <c r="A7946" s="114"/>
      <c r="B7946" s="114"/>
      <c r="C7946" s="114"/>
      <c r="D7946" s="114"/>
      <c r="E7946" s="114"/>
      <c r="F7946" s="114"/>
      <c r="G7946" s="114"/>
      <c r="H7946" s="114"/>
      <c r="I7946" s="114"/>
      <c r="J7946" s="114"/>
      <c r="K7946" s="114"/>
      <c r="L7946" s="114"/>
      <c r="M7946" s="114"/>
      <c r="N7946" s="114"/>
      <c r="O7946" s="114"/>
      <c r="P7946" s="114"/>
      <c r="Q7946" s="114"/>
    </row>
    <row r="7947" spans="1:17">
      <c r="A7947" s="114"/>
      <c r="B7947" s="114"/>
      <c r="C7947" s="114"/>
      <c r="D7947" s="114"/>
      <c r="E7947" s="114"/>
      <c r="F7947" s="114"/>
      <c r="G7947" s="114"/>
      <c r="H7947" s="114"/>
      <c r="I7947" s="114"/>
      <c r="J7947" s="114"/>
      <c r="K7947" s="114"/>
      <c r="L7947" s="114"/>
      <c r="M7947" s="114"/>
      <c r="N7947" s="114"/>
      <c r="O7947" s="114"/>
      <c r="P7947" s="114"/>
      <c r="Q7947" s="114"/>
    </row>
    <row r="7948" spans="1:17">
      <c r="A7948" s="114"/>
      <c r="B7948" s="114"/>
      <c r="C7948" s="114"/>
      <c r="D7948" s="114"/>
      <c r="E7948" s="114"/>
      <c r="F7948" s="114"/>
      <c r="G7948" s="114"/>
      <c r="H7948" s="114"/>
      <c r="I7948" s="114"/>
      <c r="J7948" s="114"/>
      <c r="K7948" s="114"/>
      <c r="L7948" s="114"/>
      <c r="M7948" s="114"/>
      <c r="N7948" s="114"/>
      <c r="O7948" s="114"/>
      <c r="P7948" s="114"/>
      <c r="Q7948" s="114"/>
    </row>
    <row r="7949" spans="1:17">
      <c r="A7949" s="114"/>
      <c r="B7949" s="114"/>
      <c r="C7949" s="114"/>
      <c r="D7949" s="114"/>
      <c r="E7949" s="114"/>
      <c r="F7949" s="114"/>
      <c r="G7949" s="114"/>
      <c r="H7949" s="114"/>
      <c r="I7949" s="114"/>
      <c r="J7949" s="114"/>
      <c r="K7949" s="114"/>
      <c r="L7949" s="114"/>
      <c r="M7949" s="114"/>
      <c r="N7949" s="114"/>
      <c r="O7949" s="114"/>
      <c r="P7949" s="114"/>
      <c r="Q7949" s="114"/>
    </row>
    <row r="7950" spans="1:17">
      <c r="A7950" s="114"/>
      <c r="B7950" s="114"/>
      <c r="C7950" s="114"/>
      <c r="D7950" s="114"/>
      <c r="E7950" s="114"/>
      <c r="F7950" s="114"/>
      <c r="G7950" s="114"/>
      <c r="H7950" s="114"/>
      <c r="I7950" s="114"/>
      <c r="J7950" s="114"/>
      <c r="K7950" s="114"/>
      <c r="L7950" s="114"/>
      <c r="M7950" s="114"/>
      <c r="N7950" s="114"/>
      <c r="O7950" s="114"/>
      <c r="P7950" s="114"/>
      <c r="Q7950" s="114"/>
    </row>
    <row r="7951" spans="1:17">
      <c r="A7951" s="114"/>
      <c r="B7951" s="114"/>
      <c r="C7951" s="114"/>
      <c r="D7951" s="114"/>
      <c r="E7951" s="114"/>
      <c r="F7951" s="114"/>
      <c r="G7951" s="114"/>
      <c r="H7951" s="114"/>
      <c r="I7951" s="114"/>
      <c r="J7951" s="114"/>
      <c r="K7951" s="114"/>
      <c r="L7951" s="114"/>
      <c r="M7951" s="114"/>
      <c r="N7951" s="114"/>
      <c r="O7951" s="114"/>
      <c r="P7951" s="114"/>
      <c r="Q7951" s="114"/>
    </row>
    <row r="7952" spans="1:17">
      <c r="A7952" s="114"/>
      <c r="B7952" s="114"/>
      <c r="C7952" s="114"/>
      <c r="D7952" s="114"/>
      <c r="E7952" s="114"/>
      <c r="F7952" s="114"/>
      <c r="G7952" s="114"/>
      <c r="H7952" s="114"/>
      <c r="I7952" s="114"/>
      <c r="J7952" s="114"/>
      <c r="K7952" s="114"/>
      <c r="L7952" s="114"/>
      <c r="M7952" s="114"/>
      <c r="N7952" s="114"/>
      <c r="O7952" s="114"/>
      <c r="P7952" s="114"/>
      <c r="Q7952" s="114"/>
    </row>
    <row r="7953" spans="1:17">
      <c r="A7953" s="114"/>
      <c r="B7953" s="114"/>
      <c r="C7953" s="114"/>
      <c r="D7953" s="114"/>
      <c r="E7953" s="114"/>
      <c r="F7953" s="114"/>
      <c r="G7953" s="114"/>
      <c r="H7953" s="114"/>
      <c r="I7953" s="114"/>
      <c r="J7953" s="114"/>
      <c r="K7953" s="114"/>
      <c r="L7953" s="114"/>
      <c r="M7953" s="114"/>
      <c r="N7953" s="114"/>
      <c r="O7953" s="114"/>
      <c r="P7953" s="114"/>
      <c r="Q7953" s="114"/>
    </row>
    <row r="7954" spans="1:17">
      <c r="A7954" s="114"/>
      <c r="B7954" s="114"/>
      <c r="C7954" s="114"/>
      <c r="D7954" s="114"/>
      <c r="E7954" s="114"/>
      <c r="F7954" s="114"/>
      <c r="G7954" s="114"/>
      <c r="H7954" s="114"/>
      <c r="I7954" s="114"/>
      <c r="J7954" s="114"/>
      <c r="K7954" s="114"/>
      <c r="L7954" s="114"/>
      <c r="M7954" s="114"/>
      <c r="N7954" s="114"/>
      <c r="O7954" s="114"/>
      <c r="P7954" s="114"/>
      <c r="Q7954" s="114"/>
    </row>
    <row r="7955" spans="1:17">
      <c r="A7955" s="114"/>
      <c r="B7955" s="114"/>
      <c r="C7955" s="114"/>
      <c r="D7955" s="114"/>
      <c r="E7955" s="114"/>
      <c r="F7955" s="114"/>
      <c r="G7955" s="114"/>
      <c r="H7955" s="114"/>
      <c r="I7955" s="114"/>
      <c r="J7955" s="114"/>
      <c r="K7955" s="114"/>
      <c r="L7955" s="114"/>
      <c r="M7955" s="114"/>
      <c r="N7955" s="114"/>
      <c r="O7955" s="114"/>
      <c r="P7955" s="114"/>
      <c r="Q7955" s="114"/>
    </row>
    <row r="7956" spans="1:17">
      <c r="A7956" s="114"/>
      <c r="B7956" s="114"/>
      <c r="C7956" s="114"/>
      <c r="D7956" s="114"/>
      <c r="E7956" s="114"/>
      <c r="F7956" s="114"/>
      <c r="G7956" s="114"/>
      <c r="H7956" s="114"/>
      <c r="I7956" s="114"/>
      <c r="J7956" s="114"/>
      <c r="K7956" s="114"/>
      <c r="L7956" s="114"/>
      <c r="M7956" s="114"/>
      <c r="N7956" s="114"/>
      <c r="O7956" s="114"/>
      <c r="P7956" s="114"/>
      <c r="Q7956" s="114"/>
    </row>
    <row r="7957" spans="1:17">
      <c r="A7957" s="114"/>
      <c r="B7957" s="114"/>
      <c r="C7957" s="114"/>
      <c r="D7957" s="114"/>
      <c r="E7957" s="114"/>
      <c r="F7957" s="114"/>
      <c r="G7957" s="114"/>
      <c r="H7957" s="114"/>
      <c r="I7957" s="114"/>
      <c r="J7957" s="114"/>
      <c r="K7957" s="114"/>
      <c r="L7957" s="114"/>
      <c r="M7957" s="114"/>
      <c r="N7957" s="114"/>
      <c r="O7957" s="114"/>
      <c r="P7957" s="114"/>
      <c r="Q7957" s="114"/>
    </row>
    <row r="7958" spans="1:17">
      <c r="A7958" s="114"/>
      <c r="B7958" s="114"/>
      <c r="C7958" s="114"/>
      <c r="D7958" s="114"/>
      <c r="E7958" s="114"/>
      <c r="F7958" s="114"/>
      <c r="G7958" s="114"/>
      <c r="H7958" s="114"/>
      <c r="I7958" s="114"/>
      <c r="J7958" s="114"/>
      <c r="K7958" s="114"/>
      <c r="L7958" s="114"/>
      <c r="M7958" s="114"/>
      <c r="N7958" s="114"/>
      <c r="O7958" s="114"/>
      <c r="P7958" s="114"/>
      <c r="Q7958" s="114"/>
    </row>
    <row r="7959" spans="1:17">
      <c r="A7959" s="114"/>
      <c r="B7959" s="114"/>
      <c r="C7959" s="114"/>
      <c r="D7959" s="114"/>
      <c r="E7959" s="114"/>
      <c r="F7959" s="114"/>
      <c r="G7959" s="114"/>
      <c r="H7959" s="114"/>
      <c r="I7959" s="114"/>
      <c r="J7959" s="114"/>
      <c r="K7959" s="114"/>
      <c r="L7959" s="114"/>
      <c r="M7959" s="114"/>
      <c r="N7959" s="114"/>
      <c r="O7959" s="114"/>
      <c r="P7959" s="114"/>
      <c r="Q7959" s="114"/>
    </row>
    <row r="7960" spans="1:17">
      <c r="A7960" s="114"/>
      <c r="B7960" s="114"/>
      <c r="C7960" s="114"/>
      <c r="D7960" s="114"/>
      <c r="E7960" s="114"/>
      <c r="F7960" s="114"/>
      <c r="G7960" s="114"/>
      <c r="H7960" s="114"/>
      <c r="I7960" s="114"/>
      <c r="J7960" s="114"/>
      <c r="K7960" s="114"/>
      <c r="L7960" s="114"/>
      <c r="M7960" s="114"/>
      <c r="N7960" s="114"/>
      <c r="O7960" s="114"/>
      <c r="P7960" s="114"/>
      <c r="Q7960" s="114"/>
    </row>
    <row r="7961" spans="1:17">
      <c r="A7961" s="114"/>
      <c r="B7961" s="114"/>
      <c r="C7961" s="114"/>
      <c r="D7961" s="114"/>
      <c r="E7961" s="114"/>
      <c r="F7961" s="114"/>
      <c r="G7961" s="114"/>
      <c r="H7961" s="114"/>
      <c r="I7961" s="114"/>
      <c r="J7961" s="114"/>
      <c r="K7961" s="114"/>
      <c r="L7961" s="114"/>
      <c r="M7961" s="114"/>
      <c r="N7961" s="114"/>
      <c r="O7961" s="114"/>
      <c r="P7961" s="114"/>
      <c r="Q7961" s="114"/>
    </row>
    <row r="7962" spans="1:17">
      <c r="A7962" s="114"/>
      <c r="B7962" s="114"/>
      <c r="C7962" s="114"/>
      <c r="D7962" s="114"/>
      <c r="E7962" s="114"/>
      <c r="F7962" s="114"/>
      <c r="G7962" s="114"/>
      <c r="H7962" s="114"/>
      <c r="I7962" s="114"/>
      <c r="J7962" s="114"/>
      <c r="K7962" s="114"/>
      <c r="L7962" s="114"/>
      <c r="M7962" s="114"/>
      <c r="N7962" s="114"/>
      <c r="O7962" s="114"/>
      <c r="P7962" s="114"/>
      <c r="Q7962" s="114"/>
    </row>
    <row r="7963" spans="1:17">
      <c r="A7963" s="114"/>
      <c r="B7963" s="114"/>
      <c r="C7963" s="114"/>
      <c r="D7963" s="114"/>
      <c r="E7963" s="114"/>
      <c r="F7963" s="114"/>
      <c r="G7963" s="114"/>
      <c r="H7963" s="114"/>
      <c r="I7963" s="114"/>
      <c r="J7963" s="114"/>
      <c r="K7963" s="114"/>
      <c r="L7963" s="114"/>
      <c r="M7963" s="114"/>
      <c r="N7963" s="114"/>
      <c r="O7963" s="114"/>
      <c r="P7963" s="114"/>
      <c r="Q7963" s="114"/>
    </row>
    <row r="7964" spans="1:17">
      <c r="A7964" s="114"/>
      <c r="B7964" s="114"/>
      <c r="C7964" s="114"/>
      <c r="D7964" s="114"/>
      <c r="E7964" s="114"/>
      <c r="F7964" s="114"/>
      <c r="G7964" s="114"/>
      <c r="H7964" s="114"/>
      <c r="I7964" s="114"/>
      <c r="J7964" s="114"/>
      <c r="K7964" s="114"/>
      <c r="L7964" s="114"/>
      <c r="M7964" s="114"/>
      <c r="N7964" s="114"/>
      <c r="O7964" s="114"/>
      <c r="P7964" s="114"/>
      <c r="Q7964" s="114"/>
    </row>
    <row r="7965" spans="1:17">
      <c r="A7965" s="114"/>
      <c r="B7965" s="114"/>
      <c r="C7965" s="114"/>
      <c r="D7965" s="114"/>
      <c r="E7965" s="114"/>
      <c r="F7965" s="114"/>
      <c r="G7965" s="114"/>
      <c r="H7965" s="114"/>
      <c r="I7965" s="114"/>
      <c r="J7965" s="114"/>
      <c r="K7965" s="114"/>
      <c r="L7965" s="114"/>
      <c r="M7965" s="114"/>
      <c r="N7965" s="114"/>
      <c r="O7965" s="114"/>
      <c r="P7965" s="114"/>
      <c r="Q7965" s="114"/>
    </row>
    <row r="7966" spans="1:17">
      <c r="A7966" s="114"/>
      <c r="B7966" s="114"/>
      <c r="C7966" s="114"/>
      <c r="D7966" s="114"/>
      <c r="E7966" s="114"/>
      <c r="F7966" s="114"/>
      <c r="G7966" s="114"/>
      <c r="H7966" s="114"/>
      <c r="I7966" s="114"/>
      <c r="J7966" s="114"/>
      <c r="K7966" s="114"/>
      <c r="L7966" s="114"/>
      <c r="M7966" s="114"/>
      <c r="N7966" s="114"/>
      <c r="O7966" s="114"/>
      <c r="P7966" s="114"/>
      <c r="Q7966" s="114"/>
    </row>
    <row r="7967" spans="1:17">
      <c r="A7967" s="114"/>
      <c r="B7967" s="114"/>
      <c r="C7967" s="114"/>
      <c r="D7967" s="114"/>
      <c r="E7967" s="114"/>
      <c r="F7967" s="114"/>
      <c r="G7967" s="114"/>
      <c r="H7967" s="114"/>
      <c r="I7967" s="114"/>
      <c r="J7967" s="114"/>
      <c r="K7967" s="114"/>
      <c r="L7967" s="114"/>
      <c r="M7967" s="114"/>
      <c r="N7967" s="114"/>
      <c r="O7967" s="114"/>
      <c r="P7967" s="114"/>
      <c r="Q7967" s="114"/>
    </row>
    <row r="7968" spans="1:17">
      <c r="A7968" s="114"/>
      <c r="B7968" s="114"/>
      <c r="C7968" s="114"/>
      <c r="D7968" s="114"/>
      <c r="E7968" s="114"/>
      <c r="F7968" s="114"/>
      <c r="G7968" s="114"/>
      <c r="H7968" s="114"/>
      <c r="I7968" s="114"/>
      <c r="J7968" s="114"/>
      <c r="K7968" s="114"/>
      <c r="L7968" s="114"/>
      <c r="M7968" s="114"/>
      <c r="N7968" s="114"/>
      <c r="O7968" s="114"/>
      <c r="P7968" s="114"/>
      <c r="Q7968" s="114"/>
    </row>
    <row r="7969" spans="1:17">
      <c r="A7969" s="114"/>
      <c r="B7969" s="114"/>
      <c r="C7969" s="114"/>
      <c r="D7969" s="114"/>
      <c r="E7969" s="114"/>
      <c r="F7969" s="114"/>
      <c r="G7969" s="114"/>
      <c r="H7969" s="114"/>
      <c r="I7969" s="114"/>
      <c r="J7969" s="114"/>
      <c r="K7969" s="114"/>
      <c r="L7969" s="114"/>
      <c r="M7969" s="114"/>
      <c r="N7969" s="114"/>
      <c r="O7969" s="114"/>
      <c r="P7969" s="114"/>
      <c r="Q7969" s="114"/>
    </row>
    <row r="7970" spans="1:17">
      <c r="A7970" s="114"/>
      <c r="B7970" s="114"/>
      <c r="C7970" s="114"/>
      <c r="D7970" s="114"/>
      <c r="E7970" s="114"/>
      <c r="F7970" s="114"/>
      <c r="G7970" s="114"/>
      <c r="H7970" s="114"/>
      <c r="I7970" s="114"/>
      <c r="J7970" s="114"/>
      <c r="K7970" s="114"/>
      <c r="L7970" s="114"/>
      <c r="M7970" s="114"/>
      <c r="N7970" s="114"/>
      <c r="O7970" s="114"/>
      <c r="P7970" s="114"/>
      <c r="Q7970" s="114"/>
    </row>
    <row r="7971" spans="1:17">
      <c r="A7971" s="114"/>
      <c r="B7971" s="114"/>
      <c r="C7971" s="114"/>
      <c r="D7971" s="114"/>
      <c r="E7971" s="114"/>
      <c r="F7971" s="114"/>
      <c r="G7971" s="114"/>
      <c r="H7971" s="114"/>
      <c r="I7971" s="114"/>
      <c r="J7971" s="114"/>
      <c r="K7971" s="114"/>
      <c r="L7971" s="114"/>
      <c r="M7971" s="114"/>
      <c r="N7971" s="114"/>
      <c r="O7971" s="114"/>
      <c r="P7971" s="114"/>
      <c r="Q7971" s="114"/>
    </row>
    <row r="7972" spans="1:17">
      <c r="A7972" s="114"/>
      <c r="B7972" s="114"/>
      <c r="C7972" s="114"/>
      <c r="D7972" s="114"/>
      <c r="E7972" s="114"/>
      <c r="F7972" s="114"/>
      <c r="G7972" s="114"/>
      <c r="H7972" s="114"/>
      <c r="I7972" s="114"/>
      <c r="J7972" s="114"/>
      <c r="K7972" s="114"/>
      <c r="L7972" s="114"/>
      <c r="M7972" s="114"/>
      <c r="N7972" s="114"/>
      <c r="O7972" s="114"/>
      <c r="P7972" s="114"/>
      <c r="Q7972" s="114"/>
    </row>
    <row r="7973" spans="1:17">
      <c r="A7973" s="114"/>
      <c r="B7973" s="114"/>
      <c r="C7973" s="114"/>
      <c r="D7973" s="114"/>
      <c r="E7973" s="114"/>
      <c r="F7973" s="114"/>
      <c r="G7973" s="114"/>
      <c r="H7973" s="114"/>
      <c r="I7973" s="114"/>
      <c r="J7973" s="114"/>
      <c r="K7973" s="114"/>
      <c r="L7973" s="114"/>
      <c r="M7973" s="114"/>
      <c r="N7973" s="114"/>
      <c r="O7973" s="114"/>
      <c r="P7973" s="114"/>
      <c r="Q7973" s="114"/>
    </row>
    <row r="7974" spans="1:17">
      <c r="A7974" s="114"/>
      <c r="B7974" s="114"/>
      <c r="C7974" s="114"/>
      <c r="D7974" s="114"/>
      <c r="E7974" s="114"/>
      <c r="F7974" s="114"/>
      <c r="G7974" s="114"/>
      <c r="H7974" s="114"/>
      <c r="I7974" s="114"/>
      <c r="J7974" s="114"/>
      <c r="K7974" s="114"/>
      <c r="L7974" s="114"/>
      <c r="M7974" s="114"/>
      <c r="N7974" s="114"/>
      <c r="O7974" s="114"/>
      <c r="P7974" s="114"/>
      <c r="Q7974" s="114"/>
    </row>
    <row r="7975" spans="1:17">
      <c r="A7975" s="114"/>
      <c r="B7975" s="114"/>
      <c r="C7975" s="114"/>
      <c r="D7975" s="114"/>
      <c r="E7975" s="114"/>
      <c r="F7975" s="114"/>
      <c r="G7975" s="114"/>
      <c r="H7975" s="114"/>
      <c r="I7975" s="114"/>
      <c r="J7975" s="114"/>
      <c r="K7975" s="114"/>
      <c r="L7975" s="114"/>
      <c r="M7975" s="114"/>
      <c r="N7975" s="114"/>
      <c r="O7975" s="114"/>
      <c r="P7975" s="114"/>
      <c r="Q7975" s="114"/>
    </row>
    <row r="7976" spans="1:17">
      <c r="A7976" s="114"/>
      <c r="B7976" s="114"/>
      <c r="C7976" s="114"/>
      <c r="D7976" s="114"/>
      <c r="E7976" s="114"/>
      <c r="F7976" s="114"/>
      <c r="G7976" s="114"/>
      <c r="H7976" s="114"/>
      <c r="I7976" s="114"/>
      <c r="J7976" s="114"/>
      <c r="K7976" s="114"/>
      <c r="L7976" s="114"/>
      <c r="M7976" s="114"/>
      <c r="N7976" s="114"/>
      <c r="O7976" s="114"/>
      <c r="P7976" s="114"/>
      <c r="Q7976" s="114"/>
    </row>
    <row r="7977" spans="1:17">
      <c r="A7977" s="114"/>
      <c r="B7977" s="114"/>
      <c r="C7977" s="114"/>
      <c r="D7977" s="114"/>
      <c r="E7977" s="114"/>
      <c r="F7977" s="114"/>
      <c r="G7977" s="114"/>
      <c r="H7977" s="114"/>
      <c r="I7977" s="114"/>
      <c r="J7977" s="114"/>
      <c r="K7977" s="114"/>
      <c r="L7977" s="114"/>
      <c r="M7977" s="114"/>
      <c r="N7977" s="114"/>
      <c r="O7977" s="114"/>
      <c r="P7977" s="114"/>
      <c r="Q7977" s="114"/>
    </row>
    <row r="7978" spans="1:17">
      <c r="A7978" s="114"/>
      <c r="B7978" s="114"/>
      <c r="C7978" s="114"/>
      <c r="D7978" s="114"/>
      <c r="E7978" s="114"/>
      <c r="F7978" s="114"/>
      <c r="G7978" s="114"/>
      <c r="H7978" s="114"/>
      <c r="I7978" s="114"/>
      <c r="J7978" s="114"/>
      <c r="K7978" s="114"/>
      <c r="L7978" s="114"/>
      <c r="M7978" s="114"/>
      <c r="N7978" s="114"/>
      <c r="O7978" s="114"/>
      <c r="P7978" s="114"/>
      <c r="Q7978" s="114"/>
    </row>
    <row r="7979" spans="1:17">
      <c r="A7979" s="114"/>
      <c r="B7979" s="114"/>
      <c r="C7979" s="114"/>
      <c r="D7979" s="114"/>
      <c r="E7979" s="114"/>
      <c r="F7979" s="114"/>
      <c r="G7979" s="114"/>
      <c r="H7979" s="114"/>
      <c r="I7979" s="114"/>
      <c r="J7979" s="114"/>
      <c r="K7979" s="114"/>
      <c r="L7979" s="114"/>
      <c r="M7979" s="114"/>
      <c r="N7979" s="114"/>
      <c r="O7979" s="114"/>
      <c r="P7979" s="114"/>
      <c r="Q7979" s="114"/>
    </row>
    <row r="7980" spans="1:17">
      <c r="A7980" s="114"/>
      <c r="B7980" s="114"/>
      <c r="C7980" s="114"/>
      <c r="D7980" s="114"/>
      <c r="E7980" s="114"/>
      <c r="F7980" s="114"/>
      <c r="G7980" s="114"/>
      <c r="H7980" s="114"/>
      <c r="I7980" s="114"/>
      <c r="J7980" s="114"/>
      <c r="K7980" s="114"/>
      <c r="L7980" s="114"/>
      <c r="M7980" s="114"/>
      <c r="N7980" s="114"/>
      <c r="O7980" s="114"/>
      <c r="P7980" s="114"/>
      <c r="Q7980" s="114"/>
    </row>
    <row r="7981" spans="1:17">
      <c r="A7981" s="114"/>
      <c r="B7981" s="114"/>
      <c r="C7981" s="114"/>
      <c r="D7981" s="114"/>
      <c r="E7981" s="114"/>
      <c r="F7981" s="114"/>
      <c r="G7981" s="114"/>
      <c r="H7981" s="114"/>
      <c r="I7981" s="114"/>
      <c r="J7981" s="114"/>
      <c r="K7981" s="114"/>
      <c r="L7981" s="114"/>
      <c r="M7981" s="114"/>
      <c r="N7981" s="114"/>
      <c r="O7981" s="114"/>
      <c r="P7981" s="114"/>
      <c r="Q7981" s="114"/>
    </row>
    <row r="7982" spans="1:17">
      <c r="A7982" s="114"/>
      <c r="B7982" s="114"/>
      <c r="C7982" s="114"/>
      <c r="D7982" s="114"/>
      <c r="E7982" s="114"/>
      <c r="F7982" s="114"/>
      <c r="G7982" s="114"/>
      <c r="H7982" s="114"/>
      <c r="I7982" s="114"/>
      <c r="J7982" s="114"/>
      <c r="K7982" s="114"/>
      <c r="L7982" s="114"/>
      <c r="M7982" s="114"/>
      <c r="N7982" s="114"/>
      <c r="O7982" s="114"/>
      <c r="P7982" s="114"/>
      <c r="Q7982" s="114"/>
    </row>
    <row r="7983" spans="1:17">
      <c r="A7983" s="114"/>
      <c r="B7983" s="114"/>
      <c r="C7983" s="114"/>
      <c r="D7983" s="114"/>
      <c r="E7983" s="114"/>
      <c r="F7983" s="114"/>
      <c r="G7983" s="114"/>
      <c r="H7983" s="114"/>
      <c r="I7983" s="114"/>
      <c r="J7983" s="114"/>
      <c r="K7983" s="114"/>
      <c r="L7983" s="114"/>
      <c r="M7983" s="114"/>
      <c r="N7983" s="114"/>
      <c r="O7983" s="114"/>
      <c r="P7983" s="114"/>
      <c r="Q7983" s="114"/>
    </row>
    <row r="7984" spans="1:17">
      <c r="A7984" s="114"/>
      <c r="B7984" s="114"/>
      <c r="C7984" s="114"/>
      <c r="D7984" s="114"/>
      <c r="E7984" s="114"/>
      <c r="F7984" s="114"/>
      <c r="G7984" s="114"/>
      <c r="H7984" s="114"/>
      <c r="I7984" s="114"/>
      <c r="J7984" s="114"/>
      <c r="K7984" s="114"/>
      <c r="L7984" s="114"/>
      <c r="M7984" s="114"/>
      <c r="N7984" s="114"/>
      <c r="O7984" s="114"/>
      <c r="P7984" s="114"/>
      <c r="Q7984" s="114"/>
    </row>
    <row r="7985" spans="1:17">
      <c r="A7985" s="114"/>
      <c r="B7985" s="114"/>
      <c r="C7985" s="114"/>
      <c r="D7985" s="114"/>
      <c r="E7985" s="114"/>
      <c r="F7985" s="114"/>
      <c r="G7985" s="114"/>
      <c r="H7985" s="114"/>
      <c r="I7985" s="114"/>
      <c r="J7985" s="114"/>
      <c r="K7985" s="114"/>
      <c r="L7985" s="114"/>
      <c r="M7985" s="114"/>
      <c r="N7985" s="114"/>
      <c r="O7985" s="114"/>
      <c r="P7985" s="114"/>
      <c r="Q7985" s="114"/>
    </row>
    <row r="7986" spans="1:17">
      <c r="A7986" s="114"/>
      <c r="B7986" s="114"/>
      <c r="C7986" s="114"/>
      <c r="D7986" s="114"/>
      <c r="E7986" s="114"/>
      <c r="F7986" s="114"/>
      <c r="G7986" s="114"/>
      <c r="H7986" s="114"/>
      <c r="I7986" s="114"/>
      <c r="J7986" s="114"/>
      <c r="K7986" s="114"/>
      <c r="L7986" s="114"/>
      <c r="M7986" s="114"/>
      <c r="N7986" s="114"/>
      <c r="O7986" s="114"/>
      <c r="P7986" s="114"/>
      <c r="Q7986" s="114"/>
    </row>
    <row r="7987" spans="1:17">
      <c r="A7987" s="114"/>
      <c r="B7987" s="114"/>
      <c r="C7987" s="114"/>
      <c r="D7987" s="114"/>
      <c r="E7987" s="114"/>
      <c r="F7987" s="114"/>
      <c r="G7987" s="114"/>
      <c r="H7987" s="114"/>
      <c r="I7987" s="114"/>
      <c r="J7987" s="114"/>
      <c r="K7987" s="114"/>
      <c r="L7987" s="114"/>
      <c r="M7987" s="114"/>
      <c r="N7987" s="114"/>
      <c r="O7987" s="114"/>
      <c r="P7987" s="114"/>
      <c r="Q7987" s="114"/>
    </row>
    <row r="7988" spans="1:17">
      <c r="A7988" s="114"/>
      <c r="B7988" s="114"/>
      <c r="C7988" s="114"/>
      <c r="D7988" s="114"/>
      <c r="E7988" s="114"/>
      <c r="F7988" s="114"/>
      <c r="G7988" s="114"/>
      <c r="H7988" s="114"/>
      <c r="I7988" s="114"/>
      <c r="J7988" s="114"/>
      <c r="K7988" s="114"/>
      <c r="L7988" s="114"/>
      <c r="M7988" s="114"/>
      <c r="N7988" s="114"/>
      <c r="O7988" s="114"/>
      <c r="P7988" s="114"/>
      <c r="Q7988" s="114"/>
    </row>
    <row r="7989" spans="1:17">
      <c r="A7989" s="114"/>
      <c r="B7989" s="114"/>
      <c r="C7989" s="114"/>
      <c r="D7989" s="114"/>
      <c r="E7989" s="114"/>
      <c r="F7989" s="114"/>
      <c r="G7989" s="114"/>
      <c r="H7989" s="114"/>
      <c r="I7989" s="114"/>
      <c r="J7989" s="114"/>
      <c r="K7989" s="114"/>
      <c r="L7989" s="114"/>
      <c r="M7989" s="114"/>
      <c r="N7989" s="114"/>
      <c r="O7989" s="114"/>
      <c r="P7989" s="114"/>
      <c r="Q7989" s="114"/>
    </row>
    <row r="7990" spans="1:17">
      <c r="A7990" s="114"/>
      <c r="B7990" s="114"/>
      <c r="C7990" s="114"/>
      <c r="D7990" s="114"/>
      <c r="E7990" s="114"/>
      <c r="F7990" s="114"/>
      <c r="G7990" s="114"/>
      <c r="H7990" s="114"/>
      <c r="I7990" s="114"/>
      <c r="J7990" s="114"/>
      <c r="K7990" s="114"/>
      <c r="L7990" s="114"/>
      <c r="M7990" s="114"/>
      <c r="N7990" s="114"/>
      <c r="O7990" s="114"/>
      <c r="P7990" s="114"/>
      <c r="Q7990" s="114"/>
    </row>
    <row r="7991" spans="1:17">
      <c r="A7991" s="114"/>
      <c r="B7991" s="114"/>
      <c r="C7991" s="114"/>
      <c r="D7991" s="114"/>
      <c r="E7991" s="114"/>
      <c r="F7991" s="114"/>
      <c r="G7991" s="114"/>
      <c r="H7991" s="114"/>
      <c r="I7991" s="114"/>
      <c r="J7991" s="114"/>
      <c r="K7991" s="114"/>
      <c r="L7991" s="114"/>
      <c r="M7991" s="114"/>
      <c r="N7991" s="114"/>
      <c r="O7991" s="114"/>
      <c r="P7991" s="114"/>
      <c r="Q7991" s="114"/>
    </row>
    <row r="7992" spans="1:17">
      <c r="A7992" s="114"/>
      <c r="B7992" s="114"/>
      <c r="C7992" s="114"/>
      <c r="D7992" s="114"/>
      <c r="E7992" s="114"/>
      <c r="F7992" s="114"/>
      <c r="G7992" s="114"/>
      <c r="H7992" s="114"/>
      <c r="I7992" s="114"/>
      <c r="J7992" s="114"/>
      <c r="K7992" s="114"/>
      <c r="L7992" s="114"/>
      <c r="M7992" s="114"/>
      <c r="N7992" s="114"/>
      <c r="O7992" s="114"/>
      <c r="P7992" s="114"/>
      <c r="Q7992" s="114"/>
    </row>
    <row r="7993" spans="1:17">
      <c r="A7993" s="114"/>
      <c r="B7993" s="114"/>
      <c r="C7993" s="114"/>
      <c r="D7993" s="114"/>
      <c r="E7993" s="114"/>
      <c r="F7993" s="114"/>
      <c r="G7993" s="114"/>
      <c r="H7993" s="114"/>
      <c r="I7993" s="114"/>
      <c r="J7993" s="114"/>
      <c r="K7993" s="114"/>
      <c r="L7993" s="114"/>
      <c r="M7993" s="114"/>
      <c r="N7993" s="114"/>
      <c r="O7993" s="114"/>
      <c r="P7993" s="114"/>
      <c r="Q7993" s="114"/>
    </row>
    <row r="7994" spans="1:17">
      <c r="A7994" s="114"/>
      <c r="B7994" s="114"/>
      <c r="C7994" s="114"/>
      <c r="D7994" s="114"/>
      <c r="E7994" s="114"/>
      <c r="F7994" s="114"/>
      <c r="G7994" s="114"/>
      <c r="H7994" s="114"/>
      <c r="I7994" s="114"/>
      <c r="J7994" s="114"/>
      <c r="K7994" s="114"/>
      <c r="L7994" s="114"/>
      <c r="M7994" s="114"/>
      <c r="N7994" s="114"/>
      <c r="O7994" s="114"/>
      <c r="P7994" s="114"/>
      <c r="Q7994" s="114"/>
    </row>
    <row r="7995" spans="1:17">
      <c r="A7995" s="114"/>
      <c r="B7995" s="114"/>
      <c r="C7995" s="114"/>
      <c r="D7995" s="114"/>
      <c r="E7995" s="114"/>
      <c r="F7995" s="114"/>
      <c r="G7995" s="114"/>
      <c r="H7995" s="114"/>
      <c r="I7995" s="114"/>
      <c r="J7995" s="114"/>
      <c r="K7995" s="114"/>
      <c r="L7995" s="114"/>
      <c r="M7995" s="114"/>
      <c r="N7995" s="114"/>
      <c r="O7995" s="114"/>
      <c r="P7995" s="114"/>
      <c r="Q7995" s="114"/>
    </row>
    <row r="7996" spans="1:17">
      <c r="A7996" s="114"/>
      <c r="B7996" s="114"/>
      <c r="C7996" s="114"/>
      <c r="D7996" s="114"/>
      <c r="E7996" s="114"/>
      <c r="F7996" s="114"/>
      <c r="G7996" s="114"/>
      <c r="H7996" s="114"/>
      <c r="I7996" s="114"/>
      <c r="J7996" s="114"/>
      <c r="K7996" s="114"/>
      <c r="L7996" s="114"/>
      <c r="M7996" s="114"/>
      <c r="N7996" s="114"/>
      <c r="O7996" s="114"/>
      <c r="P7996" s="114"/>
      <c r="Q7996" s="114"/>
    </row>
    <row r="7997" spans="1:17">
      <c r="A7997" s="114"/>
      <c r="B7997" s="114"/>
      <c r="C7997" s="114"/>
      <c r="D7997" s="114"/>
      <c r="E7997" s="114"/>
      <c r="F7997" s="114"/>
      <c r="G7997" s="114"/>
      <c r="H7997" s="114"/>
      <c r="I7997" s="114"/>
      <c r="J7997" s="114"/>
      <c r="K7997" s="114"/>
      <c r="L7997" s="114"/>
      <c r="M7997" s="114"/>
      <c r="N7997" s="114"/>
      <c r="O7997" s="114"/>
      <c r="P7997" s="114"/>
      <c r="Q7997" s="114"/>
    </row>
    <row r="7998" spans="1:17">
      <c r="A7998" s="114"/>
      <c r="B7998" s="114"/>
      <c r="C7998" s="114"/>
      <c r="D7998" s="114"/>
      <c r="E7998" s="114"/>
      <c r="F7998" s="114"/>
      <c r="G7998" s="114"/>
      <c r="H7998" s="114"/>
      <c r="I7998" s="114"/>
      <c r="J7998" s="114"/>
      <c r="K7998" s="114"/>
      <c r="L7998" s="114"/>
      <c r="M7998" s="114"/>
      <c r="N7998" s="114"/>
      <c r="O7998" s="114"/>
      <c r="P7998" s="114"/>
      <c r="Q7998" s="114"/>
    </row>
    <row r="7999" spans="1:17">
      <c r="A7999" s="114"/>
      <c r="B7999" s="114"/>
      <c r="C7999" s="114"/>
      <c r="D7999" s="114"/>
      <c r="E7999" s="114"/>
      <c r="F7999" s="114"/>
      <c r="G7999" s="114"/>
      <c r="H7999" s="114"/>
      <c r="I7999" s="114"/>
      <c r="J7999" s="114"/>
      <c r="K7999" s="114"/>
      <c r="L7999" s="114"/>
      <c r="M7999" s="114"/>
      <c r="N7999" s="114"/>
      <c r="O7999" s="114"/>
      <c r="P7999" s="114"/>
      <c r="Q7999" s="114"/>
    </row>
    <row r="8000" spans="1:17">
      <c r="A8000" s="114"/>
      <c r="B8000" s="114"/>
      <c r="C8000" s="114"/>
      <c r="D8000" s="114"/>
      <c r="E8000" s="114"/>
      <c r="F8000" s="114"/>
      <c r="G8000" s="114"/>
      <c r="H8000" s="114"/>
      <c r="I8000" s="114"/>
      <c r="J8000" s="114"/>
      <c r="K8000" s="114"/>
      <c r="L8000" s="114"/>
      <c r="M8000" s="114"/>
      <c r="N8000" s="114"/>
      <c r="O8000" s="114"/>
      <c r="P8000" s="114"/>
      <c r="Q8000" s="114"/>
    </row>
    <row r="8001" spans="1:17">
      <c r="A8001" s="114"/>
      <c r="B8001" s="114"/>
      <c r="C8001" s="114"/>
      <c r="D8001" s="114"/>
      <c r="E8001" s="114"/>
      <c r="F8001" s="114"/>
      <c r="G8001" s="114"/>
      <c r="H8001" s="114"/>
      <c r="I8001" s="114"/>
      <c r="J8001" s="114"/>
      <c r="K8001" s="114"/>
      <c r="L8001" s="114"/>
      <c r="M8001" s="114"/>
      <c r="N8001" s="114"/>
      <c r="O8001" s="114"/>
      <c r="P8001" s="114"/>
      <c r="Q8001" s="114"/>
    </row>
    <row r="8002" spans="1:17">
      <c r="A8002" s="114"/>
      <c r="B8002" s="114"/>
      <c r="C8002" s="114"/>
      <c r="D8002" s="114"/>
      <c r="E8002" s="114"/>
      <c r="F8002" s="114"/>
      <c r="G8002" s="114"/>
      <c r="H8002" s="114"/>
      <c r="I8002" s="114"/>
      <c r="J8002" s="114"/>
      <c r="K8002" s="114"/>
      <c r="L8002" s="114"/>
      <c r="M8002" s="114"/>
      <c r="N8002" s="114"/>
      <c r="O8002" s="114"/>
      <c r="P8002" s="114"/>
      <c r="Q8002" s="114"/>
    </row>
    <row r="8003" spans="1:17">
      <c r="A8003" s="114"/>
      <c r="B8003" s="114"/>
      <c r="C8003" s="114"/>
      <c r="D8003" s="114"/>
      <c r="E8003" s="114"/>
      <c r="F8003" s="114"/>
      <c r="G8003" s="114"/>
      <c r="H8003" s="114"/>
      <c r="I8003" s="114"/>
      <c r="J8003" s="114"/>
      <c r="K8003" s="114"/>
      <c r="L8003" s="114"/>
      <c r="M8003" s="114"/>
      <c r="N8003" s="114"/>
      <c r="O8003" s="114"/>
      <c r="P8003" s="114"/>
      <c r="Q8003" s="114"/>
    </row>
    <row r="8004" spans="1:17">
      <c r="A8004" s="114"/>
      <c r="B8004" s="114"/>
      <c r="C8004" s="114"/>
      <c r="D8004" s="114"/>
      <c r="E8004" s="114"/>
      <c r="F8004" s="114"/>
      <c r="G8004" s="114"/>
      <c r="H8004" s="114"/>
      <c r="I8004" s="114"/>
      <c r="J8004" s="114"/>
      <c r="K8004" s="114"/>
      <c r="L8004" s="114"/>
      <c r="M8004" s="114"/>
      <c r="N8004" s="114"/>
      <c r="O8004" s="114"/>
      <c r="P8004" s="114"/>
      <c r="Q8004" s="114"/>
    </row>
    <row r="8005" spans="1:17">
      <c r="A8005" s="114"/>
      <c r="B8005" s="114"/>
      <c r="C8005" s="114"/>
      <c r="D8005" s="114"/>
      <c r="E8005" s="114"/>
      <c r="F8005" s="114"/>
      <c r="G8005" s="114"/>
      <c r="H8005" s="114"/>
      <c r="I8005" s="114"/>
      <c r="J8005" s="114"/>
      <c r="K8005" s="114"/>
      <c r="L8005" s="114"/>
      <c r="M8005" s="114"/>
      <c r="N8005" s="114"/>
      <c r="O8005" s="114"/>
      <c r="P8005" s="114"/>
      <c r="Q8005" s="114"/>
    </row>
    <row r="8006" spans="1:17">
      <c r="A8006" s="114"/>
      <c r="B8006" s="114"/>
      <c r="C8006" s="114"/>
      <c r="D8006" s="114"/>
      <c r="E8006" s="114"/>
      <c r="F8006" s="114"/>
      <c r="G8006" s="114"/>
      <c r="H8006" s="114"/>
      <c r="I8006" s="114"/>
      <c r="J8006" s="114"/>
      <c r="K8006" s="114"/>
      <c r="L8006" s="114"/>
      <c r="M8006" s="114"/>
      <c r="N8006" s="114"/>
      <c r="O8006" s="114"/>
      <c r="P8006" s="114"/>
      <c r="Q8006" s="114"/>
    </row>
    <row r="8007" spans="1:17">
      <c r="A8007" s="114"/>
      <c r="B8007" s="114"/>
      <c r="C8007" s="114"/>
      <c r="D8007" s="114"/>
      <c r="E8007" s="114"/>
      <c r="F8007" s="114"/>
      <c r="G8007" s="114"/>
      <c r="H8007" s="114"/>
      <c r="I8007" s="114"/>
      <c r="J8007" s="114"/>
      <c r="K8007" s="114"/>
      <c r="L8007" s="114"/>
      <c r="M8007" s="114"/>
      <c r="N8007" s="114"/>
      <c r="O8007" s="114"/>
      <c r="P8007" s="114"/>
      <c r="Q8007" s="114"/>
    </row>
    <row r="8008" spans="1:17">
      <c r="A8008" s="114"/>
      <c r="B8008" s="114"/>
      <c r="C8008" s="114"/>
      <c r="D8008" s="114"/>
      <c r="E8008" s="114"/>
      <c r="F8008" s="114"/>
      <c r="G8008" s="114"/>
      <c r="H8008" s="114"/>
      <c r="I8008" s="114"/>
      <c r="J8008" s="114"/>
      <c r="K8008" s="114"/>
      <c r="L8008" s="114"/>
      <c r="M8008" s="114"/>
      <c r="N8008" s="114"/>
      <c r="O8008" s="114"/>
      <c r="P8008" s="114"/>
      <c r="Q8008" s="114"/>
    </row>
    <row r="8009" spans="1:17">
      <c r="A8009" s="114"/>
      <c r="B8009" s="114"/>
      <c r="C8009" s="114"/>
      <c r="D8009" s="114"/>
      <c r="E8009" s="114"/>
      <c r="F8009" s="114"/>
      <c r="G8009" s="114"/>
      <c r="H8009" s="114"/>
      <c r="I8009" s="114"/>
      <c r="J8009" s="114"/>
      <c r="K8009" s="114"/>
      <c r="L8009" s="114"/>
      <c r="M8009" s="114"/>
      <c r="N8009" s="114"/>
      <c r="O8009" s="114"/>
      <c r="P8009" s="114"/>
      <c r="Q8009" s="114"/>
    </row>
    <row r="8010" spans="1:17">
      <c r="A8010" s="114"/>
      <c r="B8010" s="114"/>
      <c r="C8010" s="114"/>
      <c r="D8010" s="114"/>
      <c r="E8010" s="114"/>
      <c r="F8010" s="114"/>
      <c r="G8010" s="114"/>
      <c r="H8010" s="114"/>
      <c r="I8010" s="114"/>
      <c r="J8010" s="114"/>
      <c r="K8010" s="114"/>
      <c r="L8010" s="114"/>
      <c r="M8010" s="114"/>
      <c r="N8010" s="114"/>
      <c r="O8010" s="114"/>
      <c r="P8010" s="114"/>
      <c r="Q8010" s="114"/>
    </row>
    <row r="8011" spans="1:17">
      <c r="A8011" s="114"/>
      <c r="B8011" s="114"/>
      <c r="C8011" s="114"/>
      <c r="D8011" s="114"/>
      <c r="E8011" s="114"/>
      <c r="F8011" s="114"/>
      <c r="G8011" s="114"/>
      <c r="H8011" s="114"/>
      <c r="I8011" s="114"/>
      <c r="J8011" s="114"/>
      <c r="K8011" s="114"/>
      <c r="L8011" s="114"/>
      <c r="M8011" s="114"/>
      <c r="N8011" s="114"/>
      <c r="O8011" s="114"/>
      <c r="P8011" s="114"/>
      <c r="Q8011" s="114"/>
    </row>
    <row r="8012" spans="1:17">
      <c r="A8012" s="114"/>
      <c r="B8012" s="114"/>
      <c r="C8012" s="114"/>
      <c r="D8012" s="114"/>
      <c r="E8012" s="114"/>
      <c r="F8012" s="114"/>
      <c r="G8012" s="114"/>
      <c r="H8012" s="114"/>
      <c r="I8012" s="114"/>
      <c r="J8012" s="114"/>
      <c r="K8012" s="114"/>
      <c r="L8012" s="114"/>
      <c r="M8012" s="114"/>
      <c r="N8012" s="114"/>
      <c r="O8012" s="114"/>
      <c r="P8012" s="114"/>
      <c r="Q8012" s="114"/>
    </row>
    <row r="8013" spans="1:17">
      <c r="A8013" s="114"/>
      <c r="B8013" s="114"/>
      <c r="C8013" s="114"/>
      <c r="D8013" s="114"/>
      <c r="E8013" s="114"/>
      <c r="F8013" s="114"/>
      <c r="G8013" s="114"/>
      <c r="H8013" s="114"/>
      <c r="I8013" s="114"/>
      <c r="J8013" s="114"/>
      <c r="K8013" s="114"/>
      <c r="L8013" s="114"/>
      <c r="M8013" s="114"/>
      <c r="N8013" s="114"/>
      <c r="O8013" s="114"/>
      <c r="P8013" s="114"/>
      <c r="Q8013" s="114"/>
    </row>
    <row r="8014" spans="1:17">
      <c r="A8014" s="114"/>
      <c r="B8014" s="114"/>
      <c r="C8014" s="114"/>
      <c r="D8014" s="114"/>
      <c r="E8014" s="114"/>
      <c r="F8014" s="114"/>
      <c r="G8014" s="114"/>
      <c r="H8014" s="114"/>
      <c r="I8014" s="114"/>
      <c r="J8014" s="114"/>
      <c r="K8014" s="114"/>
      <c r="L8014" s="114"/>
      <c r="M8014" s="114"/>
      <c r="N8014" s="114"/>
      <c r="O8014" s="114"/>
      <c r="P8014" s="114"/>
      <c r="Q8014" s="114"/>
    </row>
    <row r="8015" spans="1:17">
      <c r="A8015" s="114"/>
      <c r="B8015" s="114"/>
      <c r="C8015" s="114"/>
      <c r="D8015" s="114"/>
      <c r="E8015" s="114"/>
      <c r="F8015" s="114"/>
      <c r="G8015" s="114"/>
      <c r="H8015" s="114"/>
      <c r="I8015" s="114"/>
      <c r="J8015" s="114"/>
      <c r="K8015" s="114"/>
      <c r="L8015" s="114"/>
      <c r="M8015" s="114"/>
      <c r="N8015" s="114"/>
      <c r="O8015" s="114"/>
      <c r="P8015" s="114"/>
      <c r="Q8015" s="114"/>
    </row>
    <row r="8016" spans="1:17">
      <c r="A8016" s="114"/>
      <c r="B8016" s="114"/>
      <c r="C8016" s="114"/>
      <c r="D8016" s="114"/>
      <c r="E8016" s="114"/>
      <c r="F8016" s="114"/>
      <c r="G8016" s="114"/>
      <c r="H8016" s="114"/>
      <c r="I8016" s="114"/>
      <c r="J8016" s="114"/>
      <c r="K8016" s="114"/>
      <c r="L8016" s="114"/>
      <c r="M8016" s="114"/>
      <c r="N8016" s="114"/>
      <c r="O8016" s="114"/>
      <c r="P8016" s="114"/>
      <c r="Q8016" s="114"/>
    </row>
    <row r="8017" spans="1:17">
      <c r="A8017" s="114"/>
      <c r="B8017" s="114"/>
      <c r="C8017" s="114"/>
      <c r="D8017" s="114"/>
      <c r="E8017" s="114"/>
      <c r="F8017" s="114"/>
      <c r="G8017" s="114"/>
      <c r="H8017" s="114"/>
      <c r="I8017" s="114"/>
      <c r="J8017" s="114"/>
      <c r="K8017" s="114"/>
      <c r="L8017" s="114"/>
      <c r="M8017" s="114"/>
      <c r="N8017" s="114"/>
      <c r="O8017" s="114"/>
      <c r="P8017" s="114"/>
      <c r="Q8017" s="114"/>
    </row>
    <row r="8018" spans="1:17">
      <c r="A8018" s="114"/>
      <c r="B8018" s="114"/>
      <c r="C8018" s="114"/>
      <c r="D8018" s="114"/>
      <c r="E8018" s="114"/>
      <c r="F8018" s="114"/>
      <c r="G8018" s="114"/>
      <c r="H8018" s="114"/>
      <c r="I8018" s="114"/>
      <c r="J8018" s="114"/>
      <c r="K8018" s="114"/>
      <c r="L8018" s="114"/>
      <c r="M8018" s="114"/>
      <c r="N8018" s="114"/>
      <c r="O8018" s="114"/>
      <c r="P8018" s="114"/>
      <c r="Q8018" s="114"/>
    </row>
    <row r="8019" spans="1:17">
      <c r="A8019" s="114"/>
      <c r="B8019" s="114"/>
      <c r="C8019" s="114"/>
      <c r="D8019" s="114"/>
      <c r="E8019" s="114"/>
      <c r="F8019" s="114"/>
      <c r="G8019" s="114"/>
      <c r="H8019" s="114"/>
      <c r="I8019" s="114"/>
      <c r="J8019" s="114"/>
      <c r="K8019" s="114"/>
      <c r="L8019" s="114"/>
      <c r="M8019" s="114"/>
      <c r="N8019" s="114"/>
      <c r="O8019" s="114"/>
      <c r="P8019" s="114"/>
      <c r="Q8019" s="114"/>
    </row>
    <row r="8020" spans="1:17">
      <c r="A8020" s="114"/>
      <c r="B8020" s="114"/>
      <c r="C8020" s="114"/>
      <c r="D8020" s="114"/>
      <c r="E8020" s="114"/>
      <c r="F8020" s="114"/>
      <c r="G8020" s="114"/>
      <c r="H8020" s="114"/>
      <c r="I8020" s="114"/>
      <c r="J8020" s="114"/>
      <c r="K8020" s="114"/>
      <c r="L8020" s="114"/>
      <c r="M8020" s="114"/>
      <c r="N8020" s="114"/>
      <c r="O8020" s="114"/>
      <c r="P8020" s="114"/>
      <c r="Q8020" s="114"/>
    </row>
    <row r="8021" spans="1:17">
      <c r="A8021" s="116"/>
      <c r="B8021" s="114"/>
      <c r="C8021" s="116"/>
      <c r="D8021" s="114"/>
      <c r="E8021" s="114"/>
      <c r="F8021" s="114"/>
      <c r="G8021" s="114"/>
      <c r="H8021" s="114"/>
      <c r="I8021" s="114"/>
      <c r="J8021" s="114"/>
      <c r="K8021" s="114"/>
      <c r="L8021" s="114"/>
      <c r="M8021" s="114"/>
      <c r="N8021" s="114"/>
      <c r="O8021" s="114"/>
      <c r="P8021" s="114"/>
      <c r="Q8021" s="114"/>
    </row>
    <row r="8022" spans="1:17">
      <c r="A8022" s="116"/>
      <c r="B8022" s="114"/>
      <c r="C8022" s="116"/>
      <c r="D8022" s="114"/>
      <c r="E8022" s="114"/>
      <c r="F8022" s="114"/>
      <c r="G8022" s="114"/>
      <c r="H8022" s="114"/>
      <c r="I8022" s="114"/>
      <c r="J8022" s="114"/>
      <c r="K8022" s="114"/>
      <c r="L8022" s="114"/>
      <c r="M8022" s="114"/>
      <c r="N8022" s="114"/>
      <c r="O8022" s="114"/>
      <c r="P8022" s="114"/>
      <c r="Q8022" s="114"/>
    </row>
    <row r="8023" spans="1:17">
      <c r="A8023" s="116"/>
      <c r="B8023" s="114"/>
      <c r="C8023" s="116"/>
      <c r="D8023" s="114"/>
      <c r="E8023" s="114"/>
      <c r="F8023" s="114"/>
      <c r="G8023" s="114"/>
      <c r="H8023" s="114"/>
      <c r="I8023" s="114"/>
      <c r="J8023" s="114"/>
      <c r="K8023" s="114"/>
      <c r="L8023" s="114"/>
      <c r="M8023" s="114"/>
      <c r="N8023" s="114"/>
      <c r="O8023" s="114"/>
      <c r="P8023" s="114"/>
      <c r="Q8023" s="114"/>
    </row>
    <row r="8024" spans="1:17">
      <c r="A8024" s="116"/>
      <c r="B8024" s="114"/>
      <c r="C8024" s="116"/>
      <c r="D8024" s="114"/>
      <c r="E8024" s="114"/>
      <c r="F8024" s="114"/>
      <c r="G8024" s="114"/>
      <c r="H8024" s="114"/>
      <c r="I8024" s="114"/>
      <c r="J8024" s="114"/>
      <c r="K8024" s="114"/>
      <c r="L8024" s="114"/>
      <c r="M8024" s="114"/>
      <c r="N8024" s="114"/>
      <c r="O8024" s="114"/>
      <c r="P8024" s="114"/>
      <c r="Q8024" s="114"/>
    </row>
    <row r="8025" spans="1:17">
      <c r="A8025" s="116"/>
      <c r="B8025" s="114"/>
      <c r="C8025" s="116"/>
      <c r="D8025" s="114"/>
      <c r="E8025" s="114"/>
      <c r="F8025" s="114"/>
      <c r="G8025" s="114"/>
      <c r="H8025" s="114"/>
      <c r="I8025" s="114"/>
      <c r="J8025" s="114"/>
      <c r="K8025" s="114"/>
      <c r="L8025" s="114"/>
      <c r="M8025" s="114"/>
      <c r="N8025" s="114"/>
      <c r="O8025" s="114"/>
      <c r="P8025" s="114"/>
      <c r="Q8025" s="114"/>
    </row>
    <row r="8026" spans="1:17">
      <c r="A8026" s="116"/>
      <c r="B8026" s="114"/>
      <c r="C8026" s="116"/>
      <c r="D8026" s="114"/>
      <c r="E8026" s="114"/>
      <c r="F8026" s="114"/>
      <c r="G8026" s="114"/>
      <c r="H8026" s="114"/>
      <c r="I8026" s="114"/>
      <c r="J8026" s="114"/>
      <c r="K8026" s="114"/>
      <c r="L8026" s="114"/>
      <c r="M8026" s="114"/>
      <c r="N8026" s="114"/>
      <c r="O8026" s="114"/>
      <c r="P8026" s="114"/>
      <c r="Q8026" s="114"/>
    </row>
    <row r="8027" spans="1:17">
      <c r="A8027" s="116"/>
      <c r="B8027" s="114"/>
      <c r="C8027" s="116"/>
      <c r="D8027" s="114"/>
      <c r="E8027" s="114"/>
      <c r="F8027" s="114"/>
      <c r="G8027" s="114"/>
      <c r="H8027" s="114"/>
      <c r="I8027" s="114"/>
      <c r="J8027" s="114"/>
      <c r="K8027" s="114"/>
      <c r="L8027" s="114"/>
      <c r="M8027" s="114"/>
      <c r="N8027" s="114"/>
      <c r="O8027" s="114"/>
      <c r="P8027" s="114"/>
      <c r="Q8027" s="114"/>
    </row>
    <row r="8028" spans="1:17">
      <c r="A8028" s="116"/>
      <c r="B8028" s="114"/>
      <c r="C8028" s="116"/>
      <c r="D8028" s="114"/>
      <c r="E8028" s="114"/>
      <c r="F8028" s="114"/>
      <c r="G8028" s="114"/>
      <c r="H8028" s="114"/>
      <c r="I8028" s="114"/>
      <c r="J8028" s="114"/>
      <c r="K8028" s="114"/>
      <c r="L8028" s="114"/>
      <c r="M8028" s="114"/>
      <c r="N8028" s="114"/>
      <c r="O8028" s="114"/>
      <c r="P8028" s="114"/>
      <c r="Q8028" s="114"/>
    </row>
    <row r="8029" spans="1:17">
      <c r="A8029" s="116"/>
      <c r="B8029" s="114"/>
      <c r="C8029" s="116"/>
      <c r="D8029" s="114"/>
      <c r="E8029" s="114"/>
      <c r="F8029" s="114"/>
      <c r="G8029" s="114"/>
      <c r="H8029" s="114"/>
      <c r="I8029" s="114"/>
      <c r="J8029" s="114"/>
      <c r="K8029" s="114"/>
      <c r="L8029" s="114"/>
      <c r="M8029" s="114"/>
      <c r="N8029" s="114"/>
      <c r="O8029" s="114"/>
      <c r="P8029" s="114"/>
      <c r="Q8029" s="114"/>
    </row>
    <row r="8030" spans="1:17">
      <c r="A8030" s="116"/>
      <c r="B8030" s="114"/>
      <c r="C8030" s="116"/>
      <c r="D8030" s="114"/>
      <c r="E8030" s="114"/>
      <c r="F8030" s="114"/>
      <c r="G8030" s="114"/>
      <c r="H8030" s="114"/>
      <c r="I8030" s="114"/>
      <c r="J8030" s="114"/>
      <c r="K8030" s="114"/>
      <c r="L8030" s="114"/>
      <c r="M8030" s="114"/>
      <c r="N8030" s="114"/>
      <c r="O8030" s="114"/>
      <c r="P8030" s="114"/>
      <c r="Q8030" s="114"/>
    </row>
    <row r="8031" spans="1:17">
      <c r="A8031" s="116"/>
      <c r="B8031" s="114"/>
      <c r="C8031" s="116"/>
      <c r="D8031" s="114"/>
      <c r="E8031" s="114"/>
      <c r="F8031" s="114"/>
      <c r="G8031" s="114"/>
      <c r="H8031" s="114"/>
      <c r="I8031" s="114"/>
      <c r="J8031" s="114"/>
      <c r="K8031" s="114"/>
      <c r="L8031" s="114"/>
      <c r="M8031" s="114"/>
      <c r="N8031" s="114"/>
      <c r="O8031" s="114"/>
      <c r="P8031" s="114"/>
      <c r="Q8031" s="114"/>
    </row>
    <row r="8032" spans="1:17">
      <c r="A8032" s="116"/>
      <c r="B8032" s="114"/>
      <c r="C8032" s="116"/>
      <c r="D8032" s="114"/>
      <c r="E8032" s="114"/>
      <c r="F8032" s="114"/>
      <c r="G8032" s="114"/>
      <c r="H8032" s="114"/>
      <c r="I8032" s="114"/>
      <c r="J8032" s="114"/>
      <c r="K8032" s="114"/>
      <c r="L8032" s="114"/>
      <c r="M8032" s="114"/>
      <c r="N8032" s="114"/>
      <c r="O8032" s="114"/>
      <c r="P8032" s="114"/>
      <c r="Q8032" s="114"/>
    </row>
    <row r="8033" spans="1:17">
      <c r="A8033" s="116"/>
      <c r="B8033" s="114"/>
      <c r="C8033" s="116"/>
      <c r="D8033" s="114"/>
      <c r="E8033" s="114"/>
      <c r="F8033" s="114"/>
      <c r="G8033" s="114"/>
      <c r="H8033" s="114"/>
      <c r="I8033" s="114"/>
      <c r="J8033" s="114"/>
      <c r="K8033" s="114"/>
      <c r="L8033" s="114"/>
      <c r="M8033" s="114"/>
      <c r="N8033" s="114"/>
      <c r="O8033" s="114"/>
      <c r="P8033" s="114"/>
      <c r="Q8033" s="114"/>
    </row>
    <row r="8034" spans="1:17">
      <c r="A8034" s="116"/>
      <c r="B8034" s="114"/>
      <c r="C8034" s="116"/>
      <c r="D8034" s="114"/>
      <c r="E8034" s="114"/>
      <c r="F8034" s="114"/>
      <c r="G8034" s="114"/>
      <c r="H8034" s="114"/>
      <c r="I8034" s="114"/>
      <c r="J8034" s="114"/>
      <c r="K8034" s="114"/>
      <c r="L8034" s="114"/>
      <c r="M8034" s="114"/>
      <c r="N8034" s="114"/>
      <c r="O8034" s="114"/>
      <c r="P8034" s="114"/>
      <c r="Q8034" s="114"/>
    </row>
    <row r="8035" spans="1:17">
      <c r="A8035" s="116"/>
      <c r="B8035" s="114"/>
      <c r="C8035" s="116"/>
      <c r="D8035" s="114"/>
      <c r="E8035" s="114"/>
      <c r="F8035" s="114"/>
      <c r="G8035" s="114"/>
      <c r="H8035" s="114"/>
      <c r="I8035" s="114"/>
      <c r="J8035" s="114"/>
      <c r="K8035" s="114"/>
      <c r="L8035" s="114"/>
      <c r="M8035" s="114"/>
      <c r="N8035" s="114"/>
      <c r="O8035" s="114"/>
      <c r="P8035" s="114"/>
      <c r="Q8035" s="114"/>
    </row>
    <row r="8036" spans="1:17">
      <c r="A8036" s="116"/>
      <c r="B8036" s="114"/>
      <c r="C8036" s="116"/>
      <c r="D8036" s="114"/>
      <c r="E8036" s="114"/>
      <c r="F8036" s="114"/>
      <c r="G8036" s="114"/>
      <c r="H8036" s="114"/>
      <c r="I8036" s="114"/>
      <c r="J8036" s="114"/>
      <c r="K8036" s="114"/>
      <c r="L8036" s="114"/>
      <c r="M8036" s="114"/>
      <c r="N8036" s="114"/>
      <c r="O8036" s="114"/>
      <c r="P8036" s="114"/>
      <c r="Q8036" s="114"/>
    </row>
    <row r="8037" spans="1:17">
      <c r="A8037" s="116"/>
      <c r="B8037" s="114"/>
      <c r="C8037" s="116"/>
      <c r="D8037" s="114"/>
      <c r="E8037" s="114"/>
      <c r="F8037" s="114"/>
      <c r="G8037" s="114"/>
      <c r="H8037" s="114"/>
      <c r="I8037" s="114"/>
      <c r="J8037" s="114"/>
      <c r="K8037" s="114"/>
      <c r="L8037" s="114"/>
      <c r="M8037" s="114"/>
      <c r="N8037" s="114"/>
      <c r="O8037" s="114"/>
      <c r="P8037" s="114"/>
      <c r="Q8037" s="114"/>
    </row>
    <row r="8038" spans="1:17">
      <c r="A8038" s="116"/>
      <c r="B8038" s="114"/>
      <c r="C8038" s="116"/>
      <c r="D8038" s="114"/>
      <c r="E8038" s="114"/>
      <c r="F8038" s="114"/>
      <c r="G8038" s="114"/>
      <c r="H8038" s="114"/>
      <c r="I8038" s="114"/>
      <c r="J8038" s="114"/>
      <c r="K8038" s="114"/>
      <c r="L8038" s="114"/>
      <c r="M8038" s="114"/>
      <c r="N8038" s="114"/>
      <c r="O8038" s="114"/>
      <c r="P8038" s="114"/>
      <c r="Q8038" s="114"/>
    </row>
    <row r="8039" spans="1:17">
      <c r="A8039" s="116"/>
      <c r="B8039" s="114"/>
      <c r="C8039" s="116"/>
      <c r="D8039" s="114"/>
      <c r="E8039" s="114"/>
      <c r="F8039" s="114"/>
      <c r="G8039" s="114"/>
      <c r="H8039" s="114"/>
      <c r="I8039" s="114"/>
      <c r="J8039" s="114"/>
      <c r="K8039" s="114"/>
      <c r="L8039" s="114"/>
      <c r="M8039" s="114"/>
      <c r="N8039" s="114"/>
      <c r="O8039" s="114"/>
      <c r="P8039" s="114"/>
      <c r="Q8039" s="114"/>
    </row>
    <row r="8040" spans="1:17">
      <c r="A8040" s="116"/>
      <c r="B8040" s="114"/>
      <c r="C8040" s="116"/>
      <c r="D8040" s="114"/>
      <c r="E8040" s="114"/>
      <c r="F8040" s="114"/>
      <c r="G8040" s="114"/>
      <c r="H8040" s="114"/>
      <c r="I8040" s="114"/>
      <c r="J8040" s="114"/>
      <c r="K8040" s="114"/>
      <c r="L8040" s="114"/>
      <c r="M8040" s="114"/>
      <c r="N8040" s="114"/>
      <c r="O8040" s="114"/>
      <c r="P8040" s="114"/>
      <c r="Q8040" s="114"/>
    </row>
    <row r="8041" spans="1:17">
      <c r="A8041" s="116"/>
      <c r="B8041" s="114"/>
      <c r="C8041" s="116"/>
      <c r="D8041" s="114"/>
      <c r="E8041" s="114"/>
      <c r="F8041" s="114"/>
      <c r="G8041" s="114"/>
      <c r="H8041" s="114"/>
      <c r="I8041" s="114"/>
      <c r="J8041" s="114"/>
      <c r="K8041" s="114"/>
      <c r="L8041" s="114"/>
      <c r="M8041" s="114"/>
      <c r="N8041" s="114"/>
      <c r="O8041" s="114"/>
      <c r="P8041" s="114"/>
      <c r="Q8041" s="114"/>
    </row>
    <row r="8042" spans="1:17">
      <c r="A8042" s="116"/>
      <c r="B8042" s="114"/>
      <c r="C8042" s="116"/>
      <c r="D8042" s="114"/>
      <c r="E8042" s="114"/>
      <c r="F8042" s="114"/>
      <c r="G8042" s="114"/>
      <c r="H8042" s="114"/>
      <c r="I8042" s="114"/>
      <c r="J8042" s="114"/>
      <c r="K8042" s="114"/>
      <c r="L8042" s="114"/>
      <c r="M8042" s="114"/>
      <c r="N8042" s="114"/>
      <c r="O8042" s="114"/>
      <c r="P8042" s="114"/>
      <c r="Q8042" s="114"/>
    </row>
    <row r="8043" spans="1:17">
      <c r="A8043" s="116"/>
      <c r="B8043" s="114"/>
      <c r="C8043" s="116"/>
      <c r="D8043" s="114"/>
      <c r="E8043" s="114"/>
      <c r="F8043" s="114"/>
      <c r="G8043" s="114"/>
      <c r="H8043" s="114"/>
      <c r="I8043" s="114"/>
      <c r="J8043" s="114"/>
      <c r="K8043" s="114"/>
      <c r="L8043" s="114"/>
      <c r="M8043" s="114"/>
      <c r="N8043" s="114"/>
      <c r="O8043" s="114"/>
      <c r="P8043" s="114"/>
      <c r="Q8043" s="114"/>
    </row>
    <row r="8044" spans="1:17">
      <c r="A8044" s="116"/>
      <c r="B8044" s="114"/>
      <c r="C8044" s="116"/>
      <c r="D8044" s="114"/>
      <c r="E8044" s="114"/>
      <c r="F8044" s="114"/>
      <c r="G8044" s="114"/>
      <c r="H8044" s="114"/>
      <c r="I8044" s="114"/>
      <c r="J8044" s="114"/>
      <c r="K8044" s="114"/>
      <c r="L8044" s="114"/>
      <c r="M8044" s="114"/>
      <c r="N8044" s="114"/>
      <c r="O8044" s="114"/>
      <c r="P8044" s="114"/>
      <c r="Q8044" s="114"/>
    </row>
    <row r="8045" spans="1:17">
      <c r="A8045" s="116"/>
      <c r="B8045" s="114"/>
      <c r="C8045" s="116"/>
      <c r="D8045" s="114"/>
      <c r="E8045" s="114"/>
      <c r="F8045" s="114"/>
      <c r="G8045" s="114"/>
      <c r="H8045" s="114"/>
      <c r="I8045" s="114"/>
      <c r="J8045" s="114"/>
      <c r="K8045" s="114"/>
      <c r="L8045" s="114"/>
      <c r="M8045" s="114"/>
      <c r="N8045" s="114"/>
      <c r="O8045" s="114"/>
      <c r="P8045" s="114"/>
      <c r="Q8045" s="114"/>
    </row>
    <row r="8046" spans="1:17">
      <c r="A8046" s="116"/>
      <c r="B8046" s="114"/>
      <c r="C8046" s="116"/>
      <c r="D8046" s="114"/>
      <c r="E8046" s="114"/>
      <c r="F8046" s="114"/>
      <c r="G8046" s="114"/>
      <c r="H8046" s="114"/>
      <c r="I8046" s="114"/>
      <c r="J8046" s="114"/>
      <c r="K8046" s="114"/>
      <c r="L8046" s="114"/>
      <c r="M8046" s="114"/>
      <c r="N8046" s="114"/>
      <c r="O8046" s="114"/>
      <c r="P8046" s="114"/>
      <c r="Q8046" s="114"/>
    </row>
    <row r="8047" spans="1:17">
      <c r="A8047" s="116"/>
      <c r="B8047" s="114"/>
      <c r="C8047" s="116"/>
      <c r="D8047" s="114"/>
      <c r="E8047" s="114"/>
      <c r="F8047" s="114"/>
      <c r="G8047" s="114"/>
      <c r="H8047" s="114"/>
      <c r="I8047" s="114"/>
      <c r="J8047" s="114"/>
      <c r="K8047" s="114"/>
      <c r="L8047" s="114"/>
      <c r="M8047" s="114"/>
      <c r="N8047" s="114"/>
      <c r="O8047" s="114"/>
      <c r="P8047" s="114"/>
      <c r="Q8047" s="114"/>
    </row>
    <row r="8048" spans="1:17">
      <c r="A8048" s="116"/>
      <c r="B8048" s="114"/>
      <c r="C8048" s="116"/>
      <c r="D8048" s="114"/>
      <c r="E8048" s="114"/>
      <c r="F8048" s="114"/>
      <c r="G8048" s="114"/>
      <c r="H8048" s="114"/>
      <c r="I8048" s="114"/>
      <c r="J8048" s="114"/>
      <c r="K8048" s="114"/>
      <c r="L8048" s="114"/>
      <c r="M8048" s="114"/>
      <c r="N8048" s="114"/>
      <c r="O8048" s="114"/>
      <c r="P8048" s="114"/>
      <c r="Q8048" s="114"/>
    </row>
    <row r="8049" spans="1:17">
      <c r="A8049" s="116"/>
      <c r="B8049" s="114"/>
      <c r="C8049" s="116"/>
      <c r="D8049" s="114"/>
      <c r="E8049" s="114"/>
      <c r="F8049" s="114"/>
      <c r="G8049" s="114"/>
      <c r="H8049" s="114"/>
      <c r="I8049" s="114"/>
      <c r="J8049" s="114"/>
      <c r="K8049" s="114"/>
      <c r="L8049" s="114"/>
      <c r="M8049" s="114"/>
      <c r="N8049" s="114"/>
      <c r="O8049" s="114"/>
      <c r="P8049" s="114"/>
      <c r="Q8049" s="114"/>
    </row>
    <row r="8050" spans="1:17">
      <c r="A8050" s="116"/>
      <c r="B8050" s="114"/>
      <c r="C8050" s="116"/>
      <c r="D8050" s="114"/>
      <c r="E8050" s="114"/>
      <c r="F8050" s="114"/>
      <c r="G8050" s="114"/>
      <c r="H8050" s="114"/>
      <c r="I8050" s="114"/>
      <c r="J8050" s="114"/>
      <c r="K8050" s="114"/>
      <c r="L8050" s="114"/>
      <c r="M8050" s="114"/>
      <c r="N8050" s="114"/>
      <c r="O8050" s="114"/>
      <c r="P8050" s="114"/>
      <c r="Q8050" s="114"/>
    </row>
    <row r="8051" spans="1:17">
      <c r="A8051" s="116"/>
      <c r="B8051" s="114"/>
      <c r="C8051" s="116"/>
      <c r="D8051" s="114"/>
      <c r="E8051" s="114"/>
      <c r="F8051" s="114"/>
      <c r="G8051" s="114"/>
      <c r="H8051" s="114"/>
      <c r="I8051" s="114"/>
      <c r="J8051" s="114"/>
      <c r="K8051" s="114"/>
      <c r="L8051" s="114"/>
      <c r="M8051" s="114"/>
      <c r="N8051" s="114"/>
      <c r="O8051" s="114"/>
      <c r="P8051" s="114"/>
      <c r="Q8051" s="114"/>
    </row>
    <row r="8052" spans="1:17">
      <c r="A8052" s="116"/>
      <c r="B8052" s="114"/>
      <c r="C8052" s="116"/>
      <c r="D8052" s="114"/>
      <c r="E8052" s="114"/>
      <c r="F8052" s="114"/>
      <c r="G8052" s="114"/>
      <c r="H8052" s="114"/>
      <c r="I8052" s="114"/>
      <c r="J8052" s="114"/>
      <c r="K8052" s="114"/>
      <c r="L8052" s="114"/>
      <c r="M8052" s="114"/>
      <c r="N8052" s="114"/>
      <c r="O8052" s="114"/>
      <c r="P8052" s="114"/>
      <c r="Q8052" s="114"/>
    </row>
    <row r="8053" spans="1:17">
      <c r="A8053" s="116"/>
      <c r="B8053" s="114"/>
      <c r="C8053" s="116"/>
      <c r="D8053" s="114"/>
      <c r="E8053" s="114"/>
      <c r="F8053" s="114"/>
      <c r="G8053" s="114"/>
      <c r="H8053" s="114"/>
      <c r="I8053" s="114"/>
      <c r="J8053" s="114"/>
      <c r="K8053" s="114"/>
      <c r="L8053" s="114"/>
      <c r="M8053" s="114"/>
      <c r="N8053" s="114"/>
      <c r="O8053" s="114"/>
      <c r="P8053" s="114"/>
      <c r="Q8053" s="114"/>
    </row>
    <row r="8054" spans="1:17">
      <c r="A8054" s="116"/>
      <c r="B8054" s="114"/>
      <c r="C8054" s="116"/>
      <c r="D8054" s="114"/>
      <c r="E8054" s="114"/>
      <c r="F8054" s="114"/>
      <c r="G8054" s="114"/>
      <c r="H8054" s="114"/>
      <c r="I8054" s="114"/>
      <c r="J8054" s="114"/>
      <c r="K8054" s="114"/>
      <c r="L8054" s="114"/>
      <c r="M8054" s="114"/>
      <c r="N8054" s="114"/>
      <c r="O8054" s="114"/>
      <c r="P8054" s="114"/>
      <c r="Q8054" s="114"/>
    </row>
    <row r="8055" spans="1:17">
      <c r="A8055" s="116"/>
      <c r="B8055" s="114"/>
      <c r="C8055" s="116"/>
      <c r="D8055" s="114"/>
      <c r="E8055" s="114"/>
      <c r="F8055" s="114"/>
      <c r="G8055" s="114"/>
      <c r="H8055" s="114"/>
      <c r="I8055" s="114"/>
      <c r="J8055" s="114"/>
      <c r="K8055" s="114"/>
      <c r="L8055" s="114"/>
      <c r="M8055" s="114"/>
      <c r="N8055" s="114"/>
      <c r="O8055" s="114"/>
      <c r="P8055" s="114"/>
      <c r="Q8055" s="114"/>
    </row>
    <row r="8056" spans="1:17">
      <c r="A8056" s="116"/>
      <c r="B8056" s="114"/>
      <c r="C8056" s="116"/>
      <c r="D8056" s="114"/>
      <c r="E8056" s="114"/>
      <c r="F8056" s="114"/>
      <c r="G8056" s="114"/>
      <c r="H8056" s="114"/>
      <c r="I8056" s="114"/>
      <c r="J8056" s="114"/>
      <c r="K8056" s="114"/>
      <c r="L8056" s="114"/>
      <c r="M8056" s="114"/>
      <c r="N8056" s="114"/>
      <c r="O8056" s="114"/>
      <c r="P8056" s="114"/>
      <c r="Q8056" s="114"/>
    </row>
    <row r="8057" spans="1:17">
      <c r="A8057" s="116"/>
      <c r="B8057" s="114"/>
      <c r="C8057" s="116"/>
      <c r="D8057" s="114"/>
      <c r="E8057" s="114"/>
      <c r="F8057" s="114"/>
      <c r="G8057" s="114"/>
      <c r="H8057" s="114"/>
      <c r="I8057" s="114"/>
      <c r="J8057" s="114"/>
      <c r="K8057" s="114"/>
      <c r="L8057" s="114"/>
      <c r="M8057" s="114"/>
      <c r="N8057" s="114"/>
      <c r="O8057" s="114"/>
      <c r="P8057" s="114"/>
      <c r="Q8057" s="114"/>
    </row>
    <row r="8058" spans="1:17">
      <c r="A8058" s="116"/>
      <c r="B8058" s="114"/>
      <c r="C8058" s="116"/>
      <c r="D8058" s="114"/>
      <c r="E8058" s="114"/>
      <c r="F8058" s="114"/>
      <c r="G8058" s="114"/>
      <c r="H8058" s="114"/>
      <c r="I8058" s="114"/>
      <c r="J8058" s="114"/>
      <c r="K8058" s="114"/>
      <c r="L8058" s="114"/>
      <c r="M8058" s="114"/>
      <c r="N8058" s="114"/>
      <c r="O8058" s="114"/>
      <c r="P8058" s="114"/>
      <c r="Q8058" s="114"/>
    </row>
    <row r="8059" spans="1:17">
      <c r="A8059" s="116"/>
      <c r="B8059" s="114"/>
      <c r="C8059" s="116"/>
      <c r="D8059" s="114"/>
      <c r="E8059" s="114"/>
      <c r="F8059" s="114"/>
      <c r="G8059" s="114"/>
      <c r="H8059" s="114"/>
      <c r="I8059" s="114"/>
      <c r="J8059" s="114"/>
      <c r="K8059" s="114"/>
      <c r="L8059" s="114"/>
      <c r="M8059" s="114"/>
      <c r="N8059" s="114"/>
      <c r="O8059" s="114"/>
      <c r="P8059" s="114"/>
      <c r="Q8059" s="114"/>
    </row>
    <row r="8060" spans="1:17">
      <c r="A8060" s="116"/>
      <c r="B8060" s="114"/>
      <c r="C8060" s="116"/>
      <c r="D8060" s="114"/>
      <c r="E8060" s="114"/>
      <c r="F8060" s="114"/>
      <c r="G8060" s="114"/>
      <c r="H8060" s="114"/>
      <c r="I8060" s="114"/>
      <c r="J8060" s="114"/>
      <c r="K8060" s="114"/>
      <c r="L8060" s="114"/>
      <c r="M8060" s="114"/>
      <c r="N8060" s="114"/>
      <c r="O8060" s="114"/>
      <c r="P8060" s="114"/>
      <c r="Q8060" s="114"/>
    </row>
    <row r="8061" spans="1:17">
      <c r="A8061" s="116"/>
      <c r="B8061" s="114"/>
      <c r="C8061" s="116"/>
      <c r="D8061" s="114"/>
      <c r="E8061" s="114"/>
      <c r="F8061" s="114"/>
      <c r="G8061" s="114"/>
      <c r="H8061" s="114"/>
      <c r="I8061" s="114"/>
      <c r="J8061" s="114"/>
      <c r="K8061" s="114"/>
      <c r="L8061" s="114"/>
      <c r="M8061" s="114"/>
      <c r="N8061" s="114"/>
      <c r="O8061" s="114"/>
      <c r="P8061" s="114"/>
      <c r="Q8061" s="114"/>
    </row>
    <row r="8062" spans="1:17">
      <c r="A8062" s="116"/>
      <c r="B8062" s="114"/>
      <c r="C8062" s="116"/>
      <c r="D8062" s="114"/>
      <c r="E8062" s="114"/>
      <c r="F8062" s="114"/>
      <c r="G8062" s="114"/>
      <c r="H8062" s="114"/>
      <c r="I8062" s="114"/>
      <c r="J8062" s="114"/>
      <c r="K8062" s="114"/>
      <c r="L8062" s="114"/>
      <c r="M8062" s="114"/>
      <c r="N8062" s="114"/>
      <c r="O8062" s="114"/>
      <c r="P8062" s="114"/>
      <c r="Q8062" s="114"/>
    </row>
    <row r="8063" spans="1:17">
      <c r="A8063" s="116"/>
      <c r="B8063" s="114"/>
      <c r="C8063" s="116"/>
      <c r="D8063" s="114"/>
      <c r="E8063" s="114"/>
      <c r="F8063" s="114"/>
      <c r="G8063" s="114"/>
      <c r="H8063" s="114"/>
      <c r="I8063" s="114"/>
      <c r="J8063" s="114"/>
      <c r="K8063" s="114"/>
      <c r="L8063" s="114"/>
      <c r="M8063" s="114"/>
      <c r="N8063" s="114"/>
      <c r="O8063" s="114"/>
      <c r="P8063" s="114"/>
      <c r="Q8063" s="114"/>
    </row>
    <row r="8064" spans="1:17">
      <c r="A8064" s="116"/>
      <c r="B8064" s="114"/>
      <c r="C8064" s="116"/>
      <c r="D8064" s="114"/>
      <c r="E8064" s="114"/>
      <c r="F8064" s="114"/>
      <c r="G8064" s="114"/>
      <c r="H8064" s="114"/>
      <c r="I8064" s="114"/>
      <c r="J8064" s="114"/>
      <c r="K8064" s="114"/>
      <c r="L8064" s="114"/>
      <c r="M8064" s="114"/>
      <c r="N8064" s="114"/>
      <c r="O8064" s="114"/>
      <c r="P8064" s="114"/>
      <c r="Q8064" s="114"/>
    </row>
    <row r="8065" spans="1:17">
      <c r="A8065" s="116"/>
      <c r="B8065" s="114"/>
      <c r="C8065" s="116"/>
      <c r="D8065" s="114"/>
      <c r="E8065" s="114"/>
      <c r="F8065" s="114"/>
      <c r="G8065" s="114"/>
      <c r="H8065" s="114"/>
      <c r="I8065" s="114"/>
      <c r="J8065" s="114"/>
      <c r="K8065" s="114"/>
      <c r="L8065" s="114"/>
      <c r="M8065" s="114"/>
      <c r="N8065" s="114"/>
      <c r="O8065" s="114"/>
      <c r="P8065" s="114"/>
      <c r="Q8065" s="114"/>
    </row>
    <row r="8066" spans="1:17">
      <c r="A8066" s="116"/>
      <c r="B8066" s="114"/>
      <c r="C8066" s="116"/>
      <c r="D8066" s="114"/>
      <c r="E8066" s="114"/>
      <c r="F8066" s="114"/>
      <c r="G8066" s="114"/>
      <c r="H8066" s="114"/>
      <c r="I8066" s="114"/>
      <c r="J8066" s="114"/>
      <c r="K8066" s="114"/>
      <c r="L8066" s="114"/>
      <c r="M8066" s="114"/>
      <c r="N8066" s="114"/>
      <c r="O8066" s="114"/>
      <c r="P8066" s="114"/>
      <c r="Q8066" s="114"/>
    </row>
    <row r="8067" spans="1:17">
      <c r="A8067" s="116"/>
      <c r="B8067" s="114"/>
      <c r="C8067" s="116"/>
      <c r="D8067" s="114"/>
      <c r="E8067" s="114"/>
      <c r="F8067" s="114"/>
      <c r="G8067" s="114"/>
      <c r="H8067" s="114"/>
      <c r="I8067" s="114"/>
      <c r="J8067" s="114"/>
      <c r="K8067" s="114"/>
      <c r="L8067" s="114"/>
      <c r="M8067" s="114"/>
      <c r="N8067" s="114"/>
      <c r="O8067" s="114"/>
      <c r="P8067" s="114"/>
      <c r="Q8067" s="114"/>
    </row>
    <row r="8068" spans="1:17">
      <c r="A8068" s="116"/>
      <c r="B8068" s="114"/>
      <c r="C8068" s="116"/>
      <c r="D8068" s="114"/>
      <c r="E8068" s="114"/>
      <c r="F8068" s="114"/>
      <c r="G8068" s="114"/>
      <c r="H8068" s="114"/>
      <c r="I8068" s="114"/>
      <c r="J8068" s="114"/>
      <c r="K8068" s="114"/>
      <c r="L8068" s="114"/>
      <c r="M8068" s="114"/>
      <c r="N8068" s="114"/>
      <c r="O8068" s="114"/>
      <c r="P8068" s="114"/>
      <c r="Q8068" s="114"/>
    </row>
    <row r="8069" spans="1:17">
      <c r="A8069" s="116"/>
      <c r="B8069" s="114"/>
      <c r="C8069" s="116"/>
      <c r="D8069" s="114"/>
      <c r="E8069" s="114"/>
      <c r="F8069" s="114"/>
      <c r="G8069" s="114"/>
      <c r="H8069" s="114"/>
      <c r="I8069" s="114"/>
      <c r="J8069" s="114"/>
      <c r="K8069" s="114"/>
      <c r="L8069" s="114"/>
      <c r="M8069" s="114"/>
      <c r="N8069" s="114"/>
      <c r="O8069" s="114"/>
      <c r="P8069" s="114"/>
      <c r="Q8069" s="114"/>
    </row>
    <row r="8070" spans="1:17">
      <c r="A8070" s="116"/>
      <c r="B8070" s="114"/>
      <c r="C8070" s="116"/>
      <c r="D8070" s="114"/>
      <c r="E8070" s="114"/>
      <c r="F8070" s="114"/>
      <c r="G8070" s="114"/>
      <c r="H8070" s="114"/>
      <c r="I8070" s="114"/>
      <c r="J8070" s="114"/>
      <c r="K8070" s="114"/>
      <c r="L8070" s="114"/>
      <c r="M8070" s="114"/>
      <c r="N8070" s="114"/>
      <c r="O8070" s="114"/>
      <c r="P8070" s="114"/>
      <c r="Q8070" s="114"/>
    </row>
    <row r="8071" spans="1:17">
      <c r="A8071" s="116"/>
      <c r="B8071" s="114"/>
      <c r="C8071" s="116"/>
      <c r="D8071" s="114"/>
      <c r="E8071" s="114"/>
      <c r="F8071" s="114"/>
      <c r="G8071" s="114"/>
      <c r="H8071" s="114"/>
      <c r="I8071" s="114"/>
      <c r="J8071" s="114"/>
      <c r="K8071" s="114"/>
      <c r="L8071" s="114"/>
      <c r="M8071" s="114"/>
      <c r="N8071" s="114"/>
      <c r="O8071" s="114"/>
      <c r="P8071" s="114"/>
      <c r="Q8071" s="114"/>
    </row>
    <row r="8072" spans="1:17">
      <c r="A8072" s="116"/>
      <c r="B8072" s="114"/>
      <c r="C8072" s="116"/>
      <c r="D8072" s="114"/>
      <c r="E8072" s="114"/>
      <c r="F8072" s="114"/>
      <c r="G8072" s="114"/>
      <c r="H8072" s="114"/>
      <c r="I8072" s="114"/>
      <c r="J8072" s="114"/>
      <c r="K8072" s="114"/>
      <c r="L8072" s="114"/>
      <c r="M8072" s="114"/>
      <c r="N8072" s="114"/>
      <c r="O8072" s="114"/>
      <c r="P8072" s="114"/>
      <c r="Q8072" s="114"/>
    </row>
    <row r="8073" spans="1:17">
      <c r="A8073" s="116"/>
      <c r="B8073" s="114"/>
      <c r="C8073" s="116"/>
      <c r="D8073" s="114"/>
      <c r="E8073" s="114"/>
      <c r="F8073" s="114"/>
      <c r="G8073" s="114"/>
      <c r="H8073" s="114"/>
      <c r="I8073" s="114"/>
      <c r="J8073" s="114"/>
      <c r="K8073" s="114"/>
      <c r="L8073" s="114"/>
      <c r="M8073" s="114"/>
      <c r="N8073" s="114"/>
      <c r="O8073" s="114"/>
      <c r="P8073" s="114"/>
      <c r="Q8073" s="114"/>
    </row>
    <row r="8074" spans="1:17">
      <c r="A8074" s="116"/>
      <c r="B8074" s="114"/>
      <c r="C8074" s="116"/>
      <c r="D8074" s="114"/>
      <c r="E8074" s="114"/>
      <c r="F8074" s="114"/>
      <c r="G8074" s="114"/>
      <c r="H8074" s="114"/>
      <c r="I8074" s="114"/>
      <c r="J8074" s="114"/>
      <c r="K8074" s="114"/>
      <c r="L8074" s="114"/>
      <c r="M8074" s="114"/>
      <c r="N8074" s="114"/>
      <c r="O8074" s="114"/>
      <c r="P8074" s="114"/>
      <c r="Q8074" s="114"/>
    </row>
    <row r="8075" spans="1:17">
      <c r="A8075" s="116"/>
      <c r="B8075" s="114"/>
      <c r="C8075" s="116"/>
      <c r="D8075" s="114"/>
      <c r="E8075" s="114"/>
      <c r="F8075" s="114"/>
      <c r="G8075" s="114"/>
      <c r="H8075" s="114"/>
      <c r="I8075" s="114"/>
      <c r="J8075" s="114"/>
      <c r="K8075" s="114"/>
      <c r="L8075" s="114"/>
      <c r="M8075" s="114"/>
      <c r="N8075" s="114"/>
      <c r="O8075" s="114"/>
      <c r="P8075" s="114"/>
      <c r="Q8075" s="114"/>
    </row>
    <row r="8076" spans="1:17">
      <c r="A8076" s="116"/>
      <c r="B8076" s="114"/>
      <c r="C8076" s="116"/>
      <c r="D8076" s="114"/>
      <c r="E8076" s="114"/>
      <c r="F8076" s="114"/>
      <c r="G8076" s="114"/>
      <c r="H8076" s="114"/>
      <c r="I8076" s="114"/>
      <c r="J8076" s="114"/>
      <c r="K8076" s="114"/>
      <c r="L8076" s="114"/>
      <c r="M8076" s="114"/>
      <c r="N8076" s="114"/>
      <c r="O8076" s="114"/>
      <c r="P8076" s="114"/>
      <c r="Q8076" s="114"/>
    </row>
    <row r="8077" spans="1:17">
      <c r="A8077" s="116"/>
      <c r="B8077" s="114"/>
      <c r="C8077" s="116"/>
      <c r="D8077" s="114"/>
      <c r="E8077" s="114"/>
      <c r="F8077" s="114"/>
      <c r="G8077" s="114"/>
      <c r="H8077" s="114"/>
      <c r="I8077" s="114"/>
      <c r="J8077" s="114"/>
      <c r="K8077" s="114"/>
      <c r="L8077" s="114"/>
      <c r="M8077" s="114"/>
      <c r="N8077" s="114"/>
      <c r="O8077" s="114"/>
      <c r="P8077" s="114"/>
      <c r="Q8077" s="114"/>
    </row>
    <row r="8078" spans="1:17">
      <c r="A8078" s="116"/>
      <c r="B8078" s="114"/>
      <c r="C8078" s="116"/>
      <c r="D8078" s="114"/>
      <c r="E8078" s="114"/>
      <c r="F8078" s="114"/>
      <c r="G8078" s="114"/>
      <c r="H8078" s="114"/>
      <c r="I8078" s="114"/>
      <c r="J8078" s="114"/>
      <c r="K8078" s="114"/>
      <c r="L8078" s="114"/>
      <c r="M8078" s="114"/>
      <c r="N8078" s="114"/>
      <c r="O8078" s="114"/>
      <c r="P8078" s="114"/>
      <c r="Q8078" s="114"/>
    </row>
    <row r="8079" spans="1:17">
      <c r="A8079" s="116"/>
      <c r="B8079" s="114"/>
      <c r="C8079" s="116"/>
      <c r="D8079" s="114"/>
      <c r="E8079" s="114"/>
      <c r="F8079" s="114"/>
      <c r="G8079" s="114"/>
      <c r="H8079" s="114"/>
      <c r="I8079" s="114"/>
      <c r="J8079" s="114"/>
      <c r="K8079" s="114"/>
      <c r="L8079" s="114"/>
      <c r="M8079" s="114"/>
      <c r="N8079" s="114"/>
      <c r="O8079" s="114"/>
      <c r="P8079" s="114"/>
      <c r="Q8079" s="114"/>
    </row>
    <row r="8080" spans="1:17">
      <c r="A8080" s="116"/>
      <c r="B8080" s="114"/>
      <c r="C8080" s="116"/>
      <c r="D8080" s="114"/>
      <c r="E8080" s="114"/>
      <c r="F8080" s="114"/>
      <c r="G8080" s="114"/>
      <c r="H8080" s="114"/>
      <c r="I8080" s="114"/>
      <c r="J8080" s="114"/>
      <c r="K8080" s="114"/>
      <c r="L8080" s="114"/>
      <c r="M8080" s="114"/>
      <c r="N8080" s="114"/>
      <c r="O8080" s="114"/>
      <c r="P8080" s="114"/>
      <c r="Q8080" s="114"/>
    </row>
    <row r="8081" spans="1:17">
      <c r="A8081" s="116"/>
      <c r="B8081" s="114"/>
      <c r="C8081" s="116"/>
      <c r="D8081" s="114"/>
      <c r="E8081" s="114"/>
      <c r="F8081" s="114"/>
      <c r="G8081" s="114"/>
      <c r="H8081" s="114"/>
      <c r="I8081" s="114"/>
      <c r="J8081" s="114"/>
      <c r="K8081" s="114"/>
      <c r="L8081" s="114"/>
      <c r="M8081" s="114"/>
      <c r="N8081" s="114"/>
      <c r="O8081" s="114"/>
      <c r="P8081" s="114"/>
      <c r="Q8081" s="114"/>
    </row>
    <row r="8082" spans="1:17">
      <c r="A8082" s="116"/>
      <c r="B8082" s="114"/>
      <c r="C8082" s="116"/>
      <c r="D8082" s="114"/>
      <c r="E8082" s="114"/>
      <c r="F8082" s="114"/>
      <c r="G8082" s="114"/>
      <c r="H8082" s="114"/>
      <c r="I8082" s="114"/>
      <c r="J8082" s="114"/>
      <c r="K8082" s="114"/>
      <c r="L8082" s="114"/>
      <c r="M8082" s="114"/>
      <c r="N8082" s="114"/>
      <c r="O8082" s="114"/>
      <c r="P8082" s="114"/>
      <c r="Q8082" s="114"/>
    </row>
    <row r="8083" spans="1:17">
      <c r="A8083" s="116"/>
      <c r="B8083" s="114"/>
      <c r="C8083" s="116"/>
      <c r="D8083" s="114"/>
      <c r="E8083" s="114"/>
      <c r="F8083" s="114"/>
      <c r="G8083" s="114"/>
      <c r="H8083" s="114"/>
      <c r="I8083" s="114"/>
      <c r="J8083" s="114"/>
      <c r="K8083" s="114"/>
      <c r="L8083" s="114"/>
      <c r="M8083" s="114"/>
      <c r="N8083" s="114"/>
      <c r="O8083" s="114"/>
      <c r="P8083" s="114"/>
      <c r="Q8083" s="114"/>
    </row>
    <row r="8084" spans="1:17">
      <c r="A8084" s="116"/>
      <c r="B8084" s="114"/>
      <c r="C8084" s="116"/>
      <c r="D8084" s="114"/>
      <c r="E8084" s="114"/>
      <c r="F8084" s="114"/>
      <c r="G8084" s="114"/>
      <c r="H8084" s="114"/>
      <c r="I8084" s="114"/>
      <c r="J8084" s="114"/>
      <c r="K8084" s="114"/>
      <c r="L8084" s="114"/>
      <c r="M8084" s="114"/>
      <c r="N8084" s="114"/>
      <c r="O8084" s="114"/>
      <c r="P8084" s="114"/>
      <c r="Q8084" s="114"/>
    </row>
    <row r="8085" spans="1:17">
      <c r="A8085" s="116"/>
      <c r="B8085" s="114"/>
      <c r="C8085" s="116"/>
      <c r="D8085" s="114"/>
      <c r="E8085" s="114"/>
      <c r="F8085" s="114"/>
      <c r="G8085" s="114"/>
      <c r="H8085" s="114"/>
      <c r="I8085" s="114"/>
      <c r="J8085" s="114"/>
      <c r="K8085" s="114"/>
      <c r="L8085" s="114"/>
      <c r="M8085" s="114"/>
      <c r="N8085" s="114"/>
      <c r="O8085" s="114"/>
      <c r="P8085" s="114"/>
      <c r="Q8085" s="114"/>
    </row>
    <row r="8086" spans="1:17">
      <c r="A8086" s="116"/>
      <c r="B8086" s="114"/>
      <c r="C8086" s="116"/>
      <c r="D8086" s="114"/>
      <c r="E8086" s="114"/>
      <c r="F8086" s="114"/>
      <c r="G8086" s="114"/>
      <c r="H8086" s="114"/>
      <c r="I8086" s="114"/>
      <c r="J8086" s="114"/>
      <c r="K8086" s="114"/>
      <c r="L8086" s="114"/>
      <c r="M8086" s="114"/>
      <c r="N8086" s="114"/>
      <c r="O8086" s="114"/>
      <c r="P8086" s="114"/>
      <c r="Q8086" s="114"/>
    </row>
    <row r="8087" spans="1:17">
      <c r="A8087" s="116"/>
      <c r="B8087" s="114"/>
      <c r="C8087" s="116"/>
      <c r="D8087" s="114"/>
      <c r="E8087" s="114"/>
      <c r="F8087" s="114"/>
      <c r="G8087" s="114"/>
      <c r="H8087" s="114"/>
      <c r="I8087" s="114"/>
      <c r="J8087" s="114"/>
      <c r="K8087" s="114"/>
      <c r="L8087" s="114"/>
      <c r="M8087" s="114"/>
      <c r="N8087" s="114"/>
      <c r="O8087" s="114"/>
      <c r="P8087" s="114"/>
      <c r="Q8087" s="114"/>
    </row>
    <row r="8088" spans="1:17">
      <c r="A8088" s="116"/>
      <c r="B8088" s="114"/>
      <c r="C8088" s="116"/>
      <c r="D8088" s="114"/>
      <c r="E8088" s="114"/>
      <c r="F8088" s="114"/>
      <c r="G8088" s="114"/>
      <c r="H8088" s="114"/>
      <c r="I8088" s="114"/>
      <c r="J8088" s="114"/>
      <c r="K8088" s="114"/>
      <c r="L8088" s="114"/>
      <c r="M8088" s="114"/>
      <c r="N8088" s="114"/>
      <c r="O8088" s="114"/>
      <c r="P8088" s="114"/>
      <c r="Q8088" s="114"/>
    </row>
    <row r="8089" spans="1:17">
      <c r="A8089" s="116"/>
      <c r="B8089" s="114"/>
      <c r="C8089" s="116"/>
      <c r="D8089" s="114"/>
      <c r="E8089" s="114"/>
      <c r="F8089" s="114"/>
      <c r="G8089" s="114"/>
      <c r="H8089" s="114"/>
      <c r="I8089" s="114"/>
      <c r="J8089" s="114"/>
      <c r="K8089" s="114"/>
      <c r="L8089" s="114"/>
      <c r="M8089" s="114"/>
      <c r="N8089" s="114"/>
      <c r="O8089" s="114"/>
      <c r="P8089" s="114"/>
      <c r="Q8089" s="114"/>
    </row>
    <row r="8090" spans="1:17">
      <c r="A8090" s="116"/>
      <c r="B8090" s="114"/>
      <c r="C8090" s="116"/>
      <c r="D8090" s="114"/>
      <c r="E8090" s="114"/>
      <c r="F8090" s="114"/>
      <c r="G8090" s="114"/>
      <c r="H8090" s="114"/>
      <c r="I8090" s="114"/>
      <c r="J8090" s="114"/>
      <c r="K8090" s="114"/>
      <c r="L8090" s="114"/>
      <c r="M8090" s="114"/>
      <c r="N8090" s="114"/>
      <c r="O8090" s="114"/>
      <c r="P8090" s="114"/>
      <c r="Q8090" s="114"/>
    </row>
    <row r="8091" spans="1:17">
      <c r="A8091" s="116"/>
      <c r="B8091" s="114"/>
      <c r="C8091" s="116"/>
      <c r="D8091" s="114"/>
      <c r="E8091" s="114"/>
      <c r="F8091" s="114"/>
      <c r="G8091" s="114"/>
      <c r="H8091" s="114"/>
      <c r="I8091" s="114"/>
      <c r="J8091" s="114"/>
      <c r="K8091" s="114"/>
      <c r="L8091" s="114"/>
      <c r="M8091" s="114"/>
      <c r="N8091" s="114"/>
      <c r="O8091" s="114"/>
      <c r="P8091" s="114"/>
      <c r="Q8091" s="114"/>
    </row>
    <row r="8092" spans="1:17">
      <c r="A8092" s="116"/>
      <c r="B8092" s="114"/>
      <c r="C8092" s="116"/>
      <c r="D8092" s="114"/>
      <c r="E8092" s="114"/>
      <c r="F8092" s="114"/>
      <c r="G8092" s="114"/>
      <c r="H8092" s="114"/>
      <c r="I8092" s="114"/>
      <c r="J8092" s="114"/>
      <c r="K8092" s="114"/>
      <c r="L8092" s="114"/>
      <c r="M8092" s="114"/>
      <c r="N8092" s="114"/>
      <c r="O8092" s="114"/>
      <c r="P8092" s="114"/>
      <c r="Q8092" s="114"/>
    </row>
    <row r="8093" spans="1:17">
      <c r="A8093" s="116"/>
      <c r="B8093" s="114"/>
      <c r="C8093" s="116"/>
      <c r="D8093" s="114"/>
      <c r="E8093" s="114"/>
      <c r="F8093" s="114"/>
      <c r="G8093" s="114"/>
      <c r="H8093" s="114"/>
      <c r="I8093" s="114"/>
      <c r="J8093" s="114"/>
      <c r="K8093" s="114"/>
      <c r="L8093" s="114"/>
      <c r="M8093" s="114"/>
      <c r="N8093" s="114"/>
      <c r="O8093" s="114"/>
      <c r="P8093" s="114"/>
      <c r="Q8093" s="114"/>
    </row>
    <row r="8094" spans="1:17">
      <c r="A8094" s="116"/>
      <c r="B8094" s="114"/>
      <c r="C8094" s="116"/>
      <c r="D8094" s="114"/>
      <c r="E8094" s="114"/>
      <c r="F8094" s="114"/>
      <c r="G8094" s="114"/>
      <c r="H8094" s="114"/>
      <c r="I8094" s="114"/>
      <c r="J8094" s="114"/>
      <c r="K8094" s="114"/>
      <c r="L8094" s="114"/>
      <c r="M8094" s="114"/>
      <c r="N8094" s="114"/>
      <c r="O8094" s="114"/>
      <c r="P8094" s="114"/>
      <c r="Q8094" s="114"/>
    </row>
    <row r="8095" spans="1:17">
      <c r="A8095" s="116"/>
      <c r="B8095" s="114"/>
      <c r="C8095" s="116"/>
      <c r="D8095" s="114"/>
      <c r="E8095" s="114"/>
      <c r="F8095" s="114"/>
      <c r="G8095" s="114"/>
      <c r="H8095" s="114"/>
      <c r="I8095" s="114"/>
      <c r="J8095" s="114"/>
      <c r="K8095" s="114"/>
      <c r="L8095" s="114"/>
      <c r="M8095" s="114"/>
      <c r="N8095" s="114"/>
      <c r="O8095" s="114"/>
      <c r="P8095" s="114"/>
      <c r="Q8095" s="114"/>
    </row>
    <row r="8096" spans="1:17">
      <c r="A8096" s="116"/>
      <c r="B8096" s="114"/>
      <c r="C8096" s="116"/>
      <c r="D8096" s="114"/>
      <c r="E8096" s="114"/>
      <c r="F8096" s="114"/>
      <c r="G8096" s="114"/>
      <c r="H8096" s="114"/>
      <c r="I8096" s="114"/>
      <c r="J8096" s="114"/>
      <c r="K8096" s="114"/>
      <c r="L8096" s="114"/>
      <c r="M8096" s="114"/>
      <c r="N8096" s="114"/>
      <c r="O8096" s="114"/>
      <c r="P8096" s="114"/>
      <c r="Q8096" s="114"/>
    </row>
    <row r="8097" spans="1:17">
      <c r="A8097" s="116"/>
      <c r="B8097" s="114"/>
      <c r="C8097" s="116"/>
      <c r="D8097" s="114"/>
      <c r="E8097" s="114"/>
      <c r="F8097" s="114"/>
      <c r="G8097" s="114"/>
      <c r="H8097" s="114"/>
      <c r="I8097" s="114"/>
      <c r="J8097" s="114"/>
      <c r="K8097" s="114"/>
      <c r="L8097" s="114"/>
      <c r="M8097" s="114"/>
      <c r="N8097" s="114"/>
      <c r="O8097" s="114"/>
      <c r="P8097" s="114"/>
      <c r="Q8097" s="114"/>
    </row>
    <row r="8098" spans="1:17">
      <c r="A8098" s="116"/>
      <c r="B8098" s="114"/>
      <c r="C8098" s="116"/>
      <c r="D8098" s="114"/>
      <c r="E8098" s="114"/>
      <c r="F8098" s="114"/>
      <c r="G8098" s="114"/>
      <c r="H8098" s="114"/>
      <c r="I8098" s="114"/>
      <c r="J8098" s="114"/>
      <c r="K8098" s="114"/>
      <c r="L8098" s="114"/>
      <c r="M8098" s="114"/>
      <c r="N8098" s="114"/>
      <c r="O8098" s="114"/>
      <c r="P8098" s="114"/>
      <c r="Q8098" s="114"/>
    </row>
    <row r="8099" spans="1:17">
      <c r="A8099" s="116"/>
      <c r="B8099" s="114"/>
      <c r="C8099" s="116"/>
      <c r="D8099" s="114"/>
      <c r="E8099" s="114"/>
      <c r="F8099" s="114"/>
      <c r="G8099" s="114"/>
      <c r="H8099" s="114"/>
      <c r="I8099" s="114"/>
      <c r="J8099" s="114"/>
      <c r="K8099" s="114"/>
      <c r="L8099" s="114"/>
      <c r="M8099" s="114"/>
      <c r="N8099" s="114"/>
      <c r="O8099" s="114"/>
      <c r="P8099" s="114"/>
      <c r="Q8099" s="114"/>
    </row>
    <row r="8100" spans="1:17">
      <c r="A8100" s="116"/>
      <c r="B8100" s="114"/>
      <c r="C8100" s="116"/>
      <c r="D8100" s="114"/>
      <c r="E8100" s="114"/>
      <c r="F8100" s="114"/>
      <c r="G8100" s="114"/>
      <c r="H8100" s="114"/>
      <c r="I8100" s="114"/>
      <c r="J8100" s="114"/>
      <c r="K8100" s="114"/>
      <c r="L8100" s="114"/>
      <c r="M8100" s="114"/>
      <c r="N8100" s="114"/>
      <c r="O8100" s="114"/>
      <c r="P8100" s="114"/>
      <c r="Q8100" s="114"/>
    </row>
    <row r="8101" spans="1:17">
      <c r="A8101" s="116"/>
      <c r="B8101" s="114"/>
      <c r="C8101" s="116"/>
      <c r="D8101" s="114"/>
      <c r="E8101" s="114"/>
      <c r="F8101" s="114"/>
      <c r="G8101" s="114"/>
      <c r="H8101" s="114"/>
      <c r="I8101" s="114"/>
      <c r="J8101" s="114"/>
      <c r="K8101" s="114"/>
      <c r="L8101" s="114"/>
      <c r="M8101" s="114"/>
      <c r="N8101" s="114"/>
      <c r="O8101" s="114"/>
      <c r="P8101" s="114"/>
      <c r="Q8101" s="114"/>
    </row>
    <row r="8102" spans="1:17">
      <c r="A8102" s="116"/>
      <c r="B8102" s="114"/>
      <c r="C8102" s="116"/>
      <c r="D8102" s="114"/>
      <c r="E8102" s="114"/>
      <c r="F8102" s="114"/>
      <c r="G8102" s="114"/>
      <c r="H8102" s="114"/>
      <c r="I8102" s="114"/>
      <c r="J8102" s="114"/>
      <c r="K8102" s="114"/>
      <c r="L8102" s="114"/>
      <c r="M8102" s="114"/>
      <c r="N8102" s="114"/>
      <c r="O8102" s="114"/>
      <c r="P8102" s="114"/>
      <c r="Q8102" s="114"/>
    </row>
    <row r="8103" spans="1:17">
      <c r="A8103" s="116"/>
      <c r="B8103" s="114"/>
      <c r="C8103" s="116"/>
      <c r="D8103" s="114"/>
      <c r="E8103" s="114"/>
      <c r="F8103" s="114"/>
      <c r="G8103" s="114"/>
      <c r="H8103" s="114"/>
      <c r="I8103" s="114"/>
      <c r="J8103" s="114"/>
      <c r="K8103" s="114"/>
      <c r="L8103" s="114"/>
      <c r="M8103" s="114"/>
      <c r="N8103" s="114"/>
      <c r="O8103" s="114"/>
      <c r="P8103" s="114"/>
      <c r="Q8103" s="114"/>
    </row>
    <row r="8104" spans="1:17">
      <c r="A8104" s="116"/>
      <c r="B8104" s="114"/>
      <c r="C8104" s="116"/>
      <c r="D8104" s="114"/>
      <c r="E8104" s="114"/>
      <c r="F8104" s="114"/>
      <c r="G8104" s="114"/>
      <c r="H8104" s="114"/>
      <c r="I8104" s="114"/>
      <c r="J8104" s="114"/>
      <c r="K8104" s="114"/>
      <c r="L8104" s="114"/>
      <c r="M8104" s="114"/>
      <c r="N8104" s="114"/>
      <c r="O8104" s="114"/>
      <c r="P8104" s="114"/>
      <c r="Q8104" s="114"/>
    </row>
    <row r="8105" spans="1:17">
      <c r="A8105" s="116"/>
      <c r="B8105" s="114"/>
      <c r="C8105" s="116"/>
      <c r="D8105" s="114"/>
      <c r="E8105" s="114"/>
      <c r="F8105" s="114"/>
      <c r="G8105" s="114"/>
      <c r="H8105" s="114"/>
      <c r="I8105" s="114"/>
      <c r="J8105" s="114"/>
      <c r="K8105" s="114"/>
      <c r="L8105" s="114"/>
      <c r="M8105" s="114"/>
      <c r="N8105" s="114"/>
      <c r="O8105" s="114"/>
      <c r="P8105" s="114"/>
      <c r="Q8105" s="114"/>
    </row>
    <row r="8106" spans="1:17">
      <c r="A8106" s="116"/>
      <c r="B8106" s="114"/>
      <c r="C8106" s="116"/>
      <c r="D8106" s="114"/>
      <c r="E8106" s="114"/>
      <c r="F8106" s="114"/>
      <c r="G8106" s="114"/>
      <c r="H8106" s="114"/>
      <c r="I8106" s="114"/>
      <c r="J8106" s="114"/>
      <c r="K8106" s="114"/>
      <c r="L8106" s="114"/>
      <c r="M8106" s="114"/>
      <c r="N8106" s="114"/>
      <c r="O8106" s="114"/>
      <c r="P8106" s="114"/>
      <c r="Q8106" s="114"/>
    </row>
    <row r="8107" spans="1:17">
      <c r="A8107" s="116"/>
      <c r="B8107" s="114"/>
      <c r="C8107" s="116"/>
      <c r="D8107" s="114"/>
      <c r="E8107" s="114"/>
      <c r="F8107" s="114"/>
      <c r="G8107" s="114"/>
      <c r="H8107" s="114"/>
      <c r="I8107" s="114"/>
      <c r="J8107" s="114"/>
      <c r="K8107" s="114"/>
      <c r="L8107" s="114"/>
      <c r="M8107" s="114"/>
      <c r="N8107" s="114"/>
      <c r="O8107" s="114"/>
      <c r="P8107" s="114"/>
      <c r="Q8107" s="114"/>
    </row>
    <row r="8108" spans="1:17">
      <c r="A8108" s="116"/>
      <c r="B8108" s="114"/>
      <c r="C8108" s="116"/>
      <c r="D8108" s="114"/>
      <c r="E8108" s="114"/>
      <c r="F8108" s="114"/>
      <c r="G8108" s="114"/>
      <c r="H8108" s="114"/>
      <c r="I8108" s="114"/>
      <c r="J8108" s="114"/>
      <c r="K8108" s="114"/>
      <c r="L8108" s="114"/>
      <c r="M8108" s="114"/>
      <c r="N8108" s="114"/>
      <c r="O8108" s="114"/>
      <c r="P8108" s="114"/>
      <c r="Q8108" s="114"/>
    </row>
    <row r="8109" spans="1:17">
      <c r="A8109" s="116"/>
      <c r="B8109" s="114"/>
      <c r="C8109" s="116"/>
      <c r="D8109" s="114"/>
      <c r="E8109" s="114"/>
      <c r="F8109" s="114"/>
      <c r="G8109" s="114"/>
      <c r="H8109" s="114"/>
      <c r="I8109" s="114"/>
      <c r="J8109" s="114"/>
      <c r="K8109" s="114"/>
      <c r="L8109" s="114"/>
      <c r="M8109" s="114"/>
      <c r="N8109" s="114"/>
      <c r="O8109" s="114"/>
      <c r="P8109" s="114"/>
      <c r="Q8109" s="114"/>
    </row>
    <row r="8110" spans="1:17">
      <c r="A8110" s="116"/>
      <c r="B8110" s="114"/>
      <c r="C8110" s="116"/>
      <c r="D8110" s="114"/>
      <c r="E8110" s="114"/>
      <c r="F8110" s="114"/>
      <c r="G8110" s="114"/>
      <c r="H8110" s="114"/>
      <c r="I8110" s="114"/>
      <c r="J8110" s="114"/>
      <c r="K8110" s="114"/>
      <c r="L8110" s="114"/>
      <c r="M8110" s="114"/>
      <c r="N8110" s="114"/>
      <c r="O8110" s="114"/>
      <c r="P8110" s="114"/>
      <c r="Q8110" s="114"/>
    </row>
    <row r="8111" spans="1:17">
      <c r="A8111" s="116"/>
      <c r="B8111" s="114"/>
      <c r="C8111" s="116"/>
      <c r="D8111" s="114"/>
      <c r="E8111" s="114"/>
      <c r="F8111" s="114"/>
      <c r="G8111" s="114"/>
      <c r="H8111" s="114"/>
      <c r="I8111" s="114"/>
      <c r="J8111" s="114"/>
      <c r="K8111" s="114"/>
      <c r="L8111" s="114"/>
      <c r="M8111" s="114"/>
      <c r="N8111" s="114"/>
      <c r="O8111" s="114"/>
      <c r="P8111" s="114"/>
      <c r="Q8111" s="114"/>
    </row>
    <row r="8112" spans="1:17">
      <c r="A8112" s="116"/>
      <c r="B8112" s="114"/>
      <c r="C8112" s="116"/>
      <c r="D8112" s="114"/>
      <c r="E8112" s="114"/>
      <c r="F8112" s="114"/>
      <c r="G8112" s="114"/>
      <c r="H8112" s="114"/>
      <c r="I8112" s="114"/>
      <c r="J8112" s="114"/>
      <c r="K8112" s="114"/>
      <c r="L8112" s="114"/>
      <c r="M8112" s="114"/>
      <c r="N8112" s="114"/>
      <c r="O8112" s="114"/>
      <c r="P8112" s="114"/>
      <c r="Q8112" s="114"/>
    </row>
    <row r="8113" spans="1:17">
      <c r="A8113" s="116"/>
      <c r="B8113" s="114"/>
      <c r="C8113" s="116"/>
      <c r="D8113" s="114"/>
      <c r="E8113" s="114"/>
      <c r="F8113" s="114"/>
      <c r="G8113" s="114"/>
      <c r="H8113" s="114"/>
      <c r="I8113" s="114"/>
      <c r="J8113" s="114"/>
      <c r="K8113" s="114"/>
      <c r="L8113" s="114"/>
      <c r="M8113" s="114"/>
      <c r="N8113" s="114"/>
      <c r="O8113" s="114"/>
      <c r="P8113" s="114"/>
      <c r="Q8113" s="114"/>
    </row>
    <row r="8114" spans="1:17">
      <c r="A8114" s="116"/>
      <c r="B8114" s="114"/>
      <c r="C8114" s="116"/>
      <c r="D8114" s="114"/>
      <c r="E8114" s="114"/>
      <c r="F8114" s="114"/>
      <c r="G8114" s="114"/>
      <c r="H8114" s="114"/>
      <c r="I8114" s="114"/>
      <c r="J8114" s="114"/>
      <c r="K8114" s="114"/>
      <c r="L8114" s="114"/>
      <c r="M8114" s="114"/>
      <c r="N8114" s="114"/>
      <c r="O8114" s="114"/>
      <c r="P8114" s="114"/>
      <c r="Q8114" s="114"/>
    </row>
    <row r="8115" spans="1:17">
      <c r="A8115" s="116"/>
      <c r="B8115" s="114"/>
      <c r="C8115" s="116"/>
      <c r="D8115" s="114"/>
      <c r="E8115" s="114"/>
      <c r="F8115" s="114"/>
      <c r="G8115" s="114"/>
      <c r="H8115" s="114"/>
      <c r="I8115" s="114"/>
      <c r="J8115" s="114"/>
      <c r="K8115" s="114"/>
      <c r="L8115" s="114"/>
      <c r="M8115" s="114"/>
      <c r="N8115" s="114"/>
      <c r="O8115" s="114"/>
      <c r="P8115" s="114"/>
      <c r="Q8115" s="114"/>
    </row>
    <row r="8116" spans="1:17">
      <c r="A8116" s="116"/>
      <c r="B8116" s="114"/>
      <c r="C8116" s="116"/>
      <c r="D8116" s="114"/>
      <c r="E8116" s="114"/>
      <c r="F8116" s="114"/>
      <c r="G8116" s="114"/>
      <c r="H8116" s="114"/>
      <c r="I8116" s="114"/>
      <c r="J8116" s="114"/>
      <c r="K8116" s="114"/>
      <c r="L8116" s="114"/>
      <c r="M8116" s="114"/>
      <c r="N8116" s="114"/>
      <c r="O8116" s="114"/>
      <c r="P8116" s="114"/>
      <c r="Q8116" s="114"/>
    </row>
    <row r="8117" spans="1:17">
      <c r="A8117" s="116"/>
      <c r="B8117" s="114"/>
      <c r="C8117" s="116"/>
      <c r="D8117" s="114"/>
      <c r="E8117" s="114"/>
      <c r="F8117" s="114"/>
      <c r="G8117" s="114"/>
      <c r="H8117" s="114"/>
      <c r="I8117" s="114"/>
      <c r="J8117" s="114"/>
      <c r="K8117" s="114"/>
      <c r="L8117" s="114"/>
      <c r="M8117" s="114"/>
      <c r="N8117" s="114"/>
      <c r="O8117" s="114"/>
      <c r="P8117" s="114"/>
      <c r="Q8117" s="114"/>
    </row>
    <row r="8118" spans="1:17">
      <c r="A8118" s="116"/>
      <c r="B8118" s="114"/>
      <c r="C8118" s="116"/>
      <c r="D8118" s="114"/>
      <c r="E8118" s="114"/>
      <c r="F8118" s="114"/>
      <c r="G8118" s="114"/>
      <c r="H8118" s="114"/>
      <c r="I8118" s="114"/>
      <c r="J8118" s="114"/>
      <c r="K8118" s="114"/>
      <c r="L8118" s="114"/>
      <c r="M8118" s="114"/>
      <c r="N8118" s="114"/>
      <c r="O8118" s="114"/>
      <c r="P8118" s="114"/>
      <c r="Q8118" s="114"/>
    </row>
    <row r="8119" spans="1:17">
      <c r="A8119" s="116"/>
      <c r="B8119" s="114"/>
      <c r="C8119" s="116"/>
      <c r="D8119" s="114"/>
      <c r="E8119" s="114"/>
      <c r="F8119" s="114"/>
      <c r="G8119" s="114"/>
      <c r="H8119" s="114"/>
      <c r="I8119" s="114"/>
      <c r="J8119" s="114"/>
      <c r="K8119" s="114"/>
      <c r="L8119" s="114"/>
      <c r="M8119" s="114"/>
      <c r="N8119" s="114"/>
      <c r="O8119" s="114"/>
      <c r="P8119" s="114"/>
      <c r="Q8119" s="114"/>
    </row>
    <row r="8120" spans="1:17">
      <c r="A8120" s="116"/>
      <c r="B8120" s="114"/>
      <c r="C8120" s="116"/>
      <c r="D8120" s="114"/>
      <c r="E8120" s="114"/>
      <c r="F8120" s="114"/>
      <c r="G8120" s="114"/>
      <c r="H8120" s="114"/>
      <c r="I8120" s="114"/>
      <c r="J8120" s="114"/>
      <c r="K8120" s="114"/>
      <c r="L8120" s="114"/>
      <c r="M8120" s="114"/>
      <c r="N8120" s="114"/>
      <c r="O8120" s="114"/>
      <c r="P8120" s="114"/>
      <c r="Q8120" s="114"/>
    </row>
    <row r="8121" spans="1:17">
      <c r="A8121" s="116"/>
      <c r="B8121" s="114"/>
      <c r="C8121" s="116"/>
      <c r="D8121" s="114"/>
      <c r="E8121" s="114"/>
      <c r="F8121" s="114"/>
      <c r="G8121" s="114"/>
      <c r="H8121" s="114"/>
      <c r="I8121" s="114"/>
      <c r="J8121" s="114"/>
      <c r="K8121" s="114"/>
      <c r="L8121" s="114"/>
      <c r="M8121" s="114"/>
      <c r="N8121" s="114"/>
      <c r="O8121" s="114"/>
      <c r="P8121" s="114"/>
      <c r="Q8121" s="114"/>
    </row>
    <row r="8122" spans="1:17">
      <c r="A8122" s="116"/>
      <c r="B8122" s="114"/>
      <c r="C8122" s="116"/>
      <c r="D8122" s="114"/>
      <c r="E8122" s="114"/>
      <c r="F8122" s="114"/>
      <c r="G8122" s="114"/>
      <c r="H8122" s="114"/>
      <c r="I8122" s="114"/>
      <c r="J8122" s="114"/>
      <c r="K8122" s="114"/>
      <c r="L8122" s="114"/>
      <c r="M8122" s="114"/>
      <c r="N8122" s="114"/>
      <c r="O8122" s="114"/>
      <c r="P8122" s="114"/>
      <c r="Q8122" s="114"/>
    </row>
    <row r="8123" spans="1:17">
      <c r="A8123" s="116"/>
      <c r="B8123" s="114"/>
      <c r="C8123" s="116"/>
      <c r="D8123" s="114"/>
      <c r="E8123" s="114"/>
      <c r="F8123" s="114"/>
      <c r="G8123" s="114"/>
      <c r="H8123" s="114"/>
      <c r="I8123" s="114"/>
      <c r="J8123" s="114"/>
      <c r="K8123" s="114"/>
      <c r="L8123" s="114"/>
      <c r="M8123" s="114"/>
      <c r="N8123" s="114"/>
      <c r="O8123" s="114"/>
      <c r="P8123" s="114"/>
      <c r="Q8123" s="114"/>
    </row>
    <row r="8124" spans="1:17">
      <c r="A8124" s="116"/>
      <c r="B8124" s="114"/>
      <c r="C8124" s="116"/>
      <c r="D8124" s="114"/>
      <c r="E8124" s="114"/>
      <c r="F8124" s="114"/>
      <c r="G8124" s="114"/>
      <c r="H8124" s="114"/>
      <c r="I8124" s="114"/>
      <c r="J8124" s="114"/>
      <c r="K8124" s="114"/>
      <c r="L8124" s="114"/>
      <c r="M8124" s="114"/>
      <c r="N8124" s="114"/>
      <c r="O8124" s="114"/>
      <c r="P8124" s="114"/>
      <c r="Q8124" s="114"/>
    </row>
    <row r="8125" spans="1:17">
      <c r="A8125" s="116"/>
      <c r="B8125" s="114"/>
      <c r="C8125" s="116"/>
      <c r="D8125" s="114"/>
      <c r="E8125" s="114"/>
      <c r="F8125" s="114"/>
      <c r="G8125" s="114"/>
      <c r="H8125" s="114"/>
      <c r="I8125" s="114"/>
      <c r="J8125" s="114"/>
      <c r="K8125" s="114"/>
      <c r="L8125" s="114"/>
      <c r="M8125" s="114"/>
      <c r="N8125" s="114"/>
      <c r="O8125" s="114"/>
      <c r="P8125" s="114"/>
      <c r="Q8125" s="114"/>
    </row>
    <row r="8126" spans="1:17">
      <c r="A8126" s="116"/>
      <c r="B8126" s="114"/>
      <c r="C8126" s="116"/>
      <c r="D8126" s="114"/>
      <c r="E8126" s="114"/>
      <c r="F8126" s="114"/>
      <c r="G8126" s="114"/>
      <c r="H8126" s="114"/>
      <c r="I8126" s="114"/>
      <c r="J8126" s="114"/>
      <c r="K8126" s="114"/>
      <c r="L8126" s="114"/>
      <c r="M8126" s="114"/>
      <c r="N8126" s="114"/>
      <c r="O8126" s="114"/>
      <c r="P8126" s="114"/>
      <c r="Q8126" s="114"/>
    </row>
    <row r="8127" spans="1:17">
      <c r="A8127" s="116"/>
      <c r="B8127" s="114"/>
      <c r="C8127" s="116"/>
      <c r="D8127" s="114"/>
      <c r="E8127" s="114"/>
      <c r="F8127" s="114"/>
      <c r="G8127" s="114"/>
      <c r="H8127" s="114"/>
      <c r="I8127" s="114"/>
      <c r="J8127" s="114"/>
      <c r="K8127" s="114"/>
      <c r="L8127" s="114"/>
      <c r="M8127" s="114"/>
      <c r="N8127" s="114"/>
      <c r="O8127" s="114"/>
      <c r="P8127" s="114"/>
      <c r="Q8127" s="114"/>
    </row>
    <row r="8128" spans="1:17">
      <c r="A8128" s="114"/>
      <c r="B8128" s="114"/>
      <c r="C8128" s="114"/>
      <c r="D8128" s="114"/>
      <c r="E8128" s="114"/>
      <c r="F8128" s="114"/>
      <c r="G8128" s="114"/>
      <c r="H8128" s="114"/>
      <c r="I8128" s="114"/>
      <c r="J8128" s="114"/>
      <c r="K8128" s="114"/>
      <c r="L8128" s="114"/>
      <c r="M8128" s="114"/>
      <c r="N8128" s="114"/>
      <c r="O8128" s="114"/>
      <c r="P8128" s="114"/>
      <c r="Q8128" s="114"/>
    </row>
    <row r="8129" spans="1:17">
      <c r="A8129" s="114"/>
      <c r="B8129" s="114"/>
      <c r="C8129" s="114"/>
      <c r="D8129" s="114"/>
      <c r="E8129" s="114"/>
      <c r="F8129" s="114"/>
      <c r="G8129" s="114"/>
      <c r="H8129" s="114"/>
      <c r="I8129" s="114"/>
      <c r="J8129" s="114"/>
      <c r="K8129" s="114"/>
      <c r="L8129" s="114"/>
      <c r="M8129" s="114"/>
      <c r="N8129" s="114"/>
      <c r="O8129" s="114"/>
      <c r="P8129" s="114"/>
      <c r="Q8129" s="114"/>
    </row>
    <row r="8130" spans="1:17">
      <c r="A8130" s="114"/>
      <c r="B8130" s="114"/>
      <c r="C8130" s="114"/>
      <c r="D8130" s="114"/>
      <c r="E8130" s="114"/>
      <c r="F8130" s="114"/>
      <c r="G8130" s="114"/>
      <c r="H8130" s="114"/>
      <c r="I8130" s="114"/>
      <c r="J8130" s="114"/>
      <c r="K8130" s="114"/>
      <c r="L8130" s="114"/>
      <c r="M8130" s="114"/>
      <c r="N8130" s="114"/>
      <c r="O8130" s="114"/>
      <c r="P8130" s="114"/>
      <c r="Q8130" s="114"/>
    </row>
    <row r="8131" spans="1:17">
      <c r="A8131" s="114"/>
      <c r="B8131" s="114"/>
      <c r="C8131" s="114"/>
      <c r="D8131" s="114"/>
      <c r="E8131" s="114"/>
      <c r="F8131" s="114"/>
      <c r="G8131" s="114"/>
      <c r="H8131" s="114"/>
      <c r="I8131" s="114"/>
      <c r="J8131" s="114"/>
      <c r="K8131" s="114"/>
      <c r="L8131" s="114"/>
      <c r="M8131" s="114"/>
      <c r="N8131" s="114"/>
      <c r="O8131" s="114"/>
      <c r="P8131" s="114"/>
      <c r="Q8131" s="114"/>
    </row>
    <row r="8132" spans="1:17">
      <c r="A8132" s="114"/>
      <c r="B8132" s="114"/>
      <c r="C8132" s="114"/>
      <c r="D8132" s="114"/>
      <c r="E8132" s="114"/>
      <c r="F8132" s="114"/>
      <c r="G8132" s="114"/>
      <c r="H8132" s="114"/>
      <c r="I8132" s="114"/>
      <c r="J8132" s="114"/>
      <c r="K8132" s="114"/>
      <c r="L8132" s="114"/>
      <c r="M8132" s="114"/>
      <c r="N8132" s="114"/>
      <c r="O8132" s="114"/>
      <c r="P8132" s="114"/>
      <c r="Q8132" s="114"/>
    </row>
    <row r="8133" spans="1:17">
      <c r="A8133" s="114"/>
      <c r="B8133" s="114"/>
      <c r="C8133" s="114"/>
      <c r="D8133" s="114"/>
      <c r="E8133" s="114"/>
      <c r="F8133" s="114"/>
      <c r="G8133" s="114"/>
      <c r="H8133" s="114"/>
      <c r="I8133" s="114"/>
      <c r="J8133" s="114"/>
      <c r="K8133" s="114"/>
      <c r="L8133" s="114"/>
      <c r="M8133" s="114"/>
      <c r="N8133" s="114"/>
      <c r="O8133" s="114"/>
      <c r="P8133" s="114"/>
      <c r="Q8133" s="114"/>
    </row>
    <row r="8134" spans="1:17">
      <c r="A8134" s="114"/>
      <c r="B8134" s="114"/>
      <c r="C8134" s="114"/>
      <c r="D8134" s="114"/>
      <c r="E8134" s="114"/>
      <c r="F8134" s="114"/>
      <c r="G8134" s="114"/>
      <c r="H8134" s="114"/>
      <c r="I8134" s="114"/>
      <c r="J8134" s="114"/>
      <c r="K8134" s="114"/>
      <c r="L8134" s="114"/>
      <c r="M8134" s="114"/>
      <c r="N8134" s="114"/>
      <c r="O8134" s="114"/>
      <c r="P8134" s="114"/>
      <c r="Q8134" s="114"/>
    </row>
    <row r="8135" spans="1:17">
      <c r="A8135" s="114"/>
      <c r="B8135" s="114"/>
      <c r="C8135" s="114"/>
      <c r="D8135" s="114"/>
      <c r="E8135" s="114"/>
      <c r="F8135" s="114"/>
      <c r="G8135" s="114"/>
      <c r="H8135" s="114"/>
      <c r="I8135" s="114"/>
      <c r="J8135" s="114"/>
      <c r="K8135" s="114"/>
      <c r="L8135" s="114"/>
      <c r="M8135" s="114"/>
      <c r="N8135" s="114"/>
      <c r="O8135" s="114"/>
      <c r="P8135" s="114"/>
      <c r="Q8135" s="114"/>
    </row>
    <row r="8136" spans="1:17">
      <c r="A8136" s="114"/>
      <c r="B8136" s="114"/>
      <c r="C8136" s="114"/>
      <c r="D8136" s="114"/>
      <c r="E8136" s="114"/>
      <c r="F8136" s="114"/>
      <c r="G8136" s="114"/>
      <c r="H8136" s="114"/>
      <c r="I8136" s="114"/>
      <c r="J8136" s="114"/>
      <c r="K8136" s="114"/>
      <c r="L8136" s="114"/>
      <c r="M8136" s="114"/>
      <c r="N8136" s="114"/>
      <c r="O8136" s="114"/>
      <c r="P8136" s="114"/>
      <c r="Q8136" s="114"/>
    </row>
    <row r="8137" spans="1:17">
      <c r="A8137" s="114"/>
      <c r="B8137" s="114"/>
      <c r="C8137" s="114"/>
      <c r="D8137" s="114"/>
      <c r="E8137" s="114"/>
      <c r="F8137" s="114"/>
      <c r="G8137" s="114"/>
      <c r="H8137" s="114"/>
      <c r="I8137" s="114"/>
      <c r="J8137" s="114"/>
      <c r="K8137" s="114"/>
      <c r="L8137" s="114"/>
      <c r="M8137" s="114"/>
      <c r="N8137" s="114"/>
      <c r="O8137" s="114"/>
      <c r="P8137" s="114"/>
      <c r="Q8137" s="114"/>
    </row>
    <row r="8138" spans="1:17">
      <c r="A8138" s="114"/>
      <c r="B8138" s="114"/>
      <c r="C8138" s="114"/>
      <c r="D8138" s="114"/>
      <c r="E8138" s="114"/>
      <c r="F8138" s="114"/>
      <c r="G8138" s="114"/>
      <c r="H8138" s="114"/>
      <c r="I8138" s="114"/>
      <c r="J8138" s="114"/>
      <c r="K8138" s="114"/>
      <c r="L8138" s="114"/>
      <c r="M8138" s="114"/>
      <c r="N8138" s="114"/>
      <c r="O8138" s="114"/>
      <c r="P8138" s="114"/>
      <c r="Q8138" s="114"/>
    </row>
    <row r="8139" spans="1:17">
      <c r="A8139" s="114"/>
      <c r="B8139" s="114"/>
      <c r="C8139" s="114"/>
      <c r="D8139" s="114"/>
      <c r="E8139" s="114"/>
      <c r="F8139" s="114"/>
      <c r="G8139" s="114"/>
      <c r="H8139" s="114"/>
      <c r="I8139" s="114"/>
      <c r="J8139" s="114"/>
      <c r="K8139" s="114"/>
      <c r="L8139" s="114"/>
      <c r="M8139" s="114"/>
      <c r="N8139" s="114"/>
      <c r="O8139" s="114"/>
      <c r="P8139" s="114"/>
      <c r="Q8139" s="114"/>
    </row>
    <row r="8140" spans="1:17">
      <c r="A8140" s="114"/>
      <c r="B8140" s="114"/>
      <c r="C8140" s="114"/>
      <c r="D8140" s="114"/>
      <c r="E8140" s="114"/>
      <c r="F8140" s="114"/>
      <c r="G8140" s="114"/>
      <c r="H8140" s="114"/>
      <c r="I8140" s="114"/>
      <c r="J8140" s="114"/>
      <c r="K8140" s="114"/>
      <c r="L8140" s="114"/>
      <c r="M8140" s="114"/>
      <c r="N8140" s="114"/>
      <c r="O8140" s="114"/>
      <c r="P8140" s="114"/>
      <c r="Q8140" s="114"/>
    </row>
    <row r="8141" spans="1:17">
      <c r="A8141" s="114"/>
      <c r="B8141" s="114"/>
      <c r="C8141" s="114"/>
      <c r="D8141" s="114"/>
      <c r="E8141" s="114"/>
      <c r="F8141" s="114"/>
      <c r="G8141" s="114"/>
      <c r="H8141" s="114"/>
      <c r="I8141" s="114"/>
      <c r="J8141" s="114"/>
      <c r="K8141" s="114"/>
      <c r="L8141" s="114"/>
      <c r="M8141" s="114"/>
      <c r="N8141" s="114"/>
      <c r="O8141" s="114"/>
      <c r="P8141" s="114"/>
      <c r="Q8141" s="114"/>
    </row>
    <row r="8142" spans="1:17">
      <c r="A8142" s="114"/>
      <c r="B8142" s="114"/>
      <c r="C8142" s="114"/>
      <c r="D8142" s="114"/>
      <c r="E8142" s="114"/>
      <c r="F8142" s="114"/>
      <c r="G8142" s="114"/>
      <c r="H8142" s="114"/>
      <c r="I8142" s="114"/>
      <c r="J8142" s="114"/>
      <c r="K8142" s="114"/>
      <c r="L8142" s="114"/>
      <c r="M8142" s="114"/>
      <c r="N8142" s="114"/>
      <c r="O8142" s="114"/>
      <c r="P8142" s="114"/>
      <c r="Q8142" s="114"/>
    </row>
    <row r="8143" spans="1:17">
      <c r="A8143" s="114"/>
      <c r="B8143" s="114"/>
      <c r="C8143" s="114"/>
      <c r="D8143" s="114"/>
      <c r="E8143" s="114"/>
      <c r="F8143" s="114"/>
      <c r="G8143" s="114"/>
      <c r="H8143" s="114"/>
      <c r="I8143" s="114"/>
      <c r="J8143" s="114"/>
      <c r="K8143" s="114"/>
      <c r="L8143" s="114"/>
      <c r="M8143" s="114"/>
      <c r="N8143" s="114"/>
      <c r="O8143" s="114"/>
      <c r="P8143" s="114"/>
      <c r="Q8143" s="114"/>
    </row>
    <row r="8144" spans="1:17">
      <c r="A8144" s="114"/>
      <c r="B8144" s="114"/>
      <c r="C8144" s="114"/>
      <c r="D8144" s="114"/>
      <c r="E8144" s="114"/>
      <c r="F8144" s="114"/>
      <c r="G8144" s="114"/>
      <c r="H8144" s="114"/>
      <c r="I8144" s="114"/>
      <c r="J8144" s="114"/>
      <c r="K8144" s="114"/>
      <c r="L8144" s="114"/>
      <c r="M8144" s="114"/>
      <c r="N8144" s="114"/>
      <c r="O8144" s="114"/>
      <c r="P8144" s="114"/>
      <c r="Q8144" s="114"/>
    </row>
    <row r="8145" spans="1:17">
      <c r="A8145" s="114"/>
      <c r="B8145" s="114"/>
      <c r="C8145" s="114"/>
      <c r="D8145" s="114"/>
      <c r="E8145" s="114"/>
      <c r="F8145" s="114"/>
      <c r="G8145" s="114"/>
      <c r="H8145" s="114"/>
      <c r="I8145" s="114"/>
      <c r="J8145" s="114"/>
      <c r="K8145" s="114"/>
      <c r="L8145" s="114"/>
      <c r="M8145" s="114"/>
      <c r="N8145" s="114"/>
      <c r="O8145" s="114"/>
      <c r="P8145" s="114"/>
      <c r="Q8145" s="114"/>
    </row>
    <row r="8146" spans="1:17">
      <c r="A8146" s="114"/>
      <c r="B8146" s="114"/>
      <c r="C8146" s="114"/>
      <c r="D8146" s="114"/>
      <c r="E8146" s="114"/>
      <c r="F8146" s="114"/>
      <c r="G8146" s="114"/>
      <c r="H8146" s="114"/>
      <c r="I8146" s="114"/>
      <c r="J8146" s="114"/>
      <c r="K8146" s="114"/>
      <c r="L8146" s="114"/>
      <c r="M8146" s="114"/>
      <c r="N8146" s="114"/>
      <c r="O8146" s="114"/>
      <c r="P8146" s="114"/>
      <c r="Q8146" s="114"/>
    </row>
    <row r="8147" spans="1:17">
      <c r="A8147" s="114"/>
      <c r="B8147" s="114"/>
      <c r="C8147" s="114"/>
      <c r="D8147" s="114"/>
      <c r="E8147" s="114"/>
      <c r="F8147" s="114"/>
      <c r="G8147" s="114"/>
      <c r="H8147" s="114"/>
      <c r="I8147" s="114"/>
      <c r="J8147" s="114"/>
      <c r="K8147" s="114"/>
      <c r="L8147" s="114"/>
      <c r="M8147" s="114"/>
      <c r="N8147" s="114"/>
      <c r="O8147" s="114"/>
      <c r="P8147" s="114"/>
      <c r="Q8147" s="114"/>
    </row>
    <row r="8148" spans="1:17">
      <c r="A8148" s="114"/>
      <c r="B8148" s="114"/>
      <c r="C8148" s="114"/>
      <c r="D8148" s="114"/>
      <c r="E8148" s="114"/>
      <c r="F8148" s="114"/>
      <c r="G8148" s="114"/>
      <c r="H8148" s="114"/>
      <c r="I8148" s="114"/>
      <c r="J8148" s="114"/>
      <c r="K8148" s="114"/>
      <c r="L8148" s="114"/>
      <c r="M8148" s="114"/>
      <c r="N8148" s="114"/>
      <c r="O8148" s="114"/>
      <c r="P8148" s="114"/>
      <c r="Q8148" s="114"/>
    </row>
    <row r="8149" spans="1:17">
      <c r="A8149" s="114"/>
      <c r="B8149" s="114"/>
      <c r="C8149" s="114"/>
      <c r="D8149" s="114"/>
      <c r="E8149" s="114"/>
      <c r="F8149" s="114"/>
      <c r="G8149" s="114"/>
      <c r="H8149" s="114"/>
      <c r="I8149" s="114"/>
      <c r="J8149" s="114"/>
      <c r="K8149" s="114"/>
      <c r="L8149" s="114"/>
      <c r="M8149" s="114"/>
      <c r="N8149" s="114"/>
      <c r="O8149" s="114"/>
      <c r="P8149" s="114"/>
      <c r="Q8149" s="114"/>
    </row>
    <row r="8150" spans="1:17">
      <c r="A8150" s="114"/>
      <c r="B8150" s="114"/>
      <c r="C8150" s="114"/>
      <c r="D8150" s="114"/>
      <c r="E8150" s="114"/>
      <c r="F8150" s="114"/>
      <c r="G8150" s="114"/>
      <c r="H8150" s="114"/>
      <c r="I8150" s="114"/>
      <c r="J8150" s="114"/>
      <c r="K8150" s="114"/>
      <c r="L8150" s="114"/>
      <c r="M8150" s="114"/>
      <c r="N8150" s="114"/>
      <c r="O8150" s="114"/>
      <c r="P8150" s="114"/>
      <c r="Q8150" s="114"/>
    </row>
    <row r="8151" spans="1:17">
      <c r="A8151" s="114"/>
      <c r="B8151" s="114"/>
      <c r="C8151" s="114"/>
      <c r="D8151" s="114"/>
      <c r="E8151" s="114"/>
      <c r="F8151" s="114"/>
      <c r="G8151" s="114"/>
      <c r="H8151" s="114"/>
      <c r="I8151" s="114"/>
      <c r="J8151" s="114"/>
      <c r="K8151" s="114"/>
      <c r="L8151" s="114"/>
      <c r="M8151" s="114"/>
      <c r="N8151" s="114"/>
      <c r="O8151" s="114"/>
      <c r="P8151" s="114"/>
      <c r="Q8151" s="114"/>
    </row>
    <row r="8152" spans="1:17">
      <c r="A8152" s="114"/>
      <c r="B8152" s="114"/>
      <c r="C8152" s="114"/>
      <c r="D8152" s="114"/>
      <c r="E8152" s="114"/>
      <c r="F8152" s="114"/>
      <c r="G8152" s="114"/>
      <c r="H8152" s="114"/>
      <c r="I8152" s="114"/>
      <c r="J8152" s="114"/>
      <c r="K8152" s="114"/>
      <c r="L8152" s="114"/>
      <c r="M8152" s="114"/>
      <c r="N8152" s="114"/>
      <c r="O8152" s="114"/>
      <c r="P8152" s="114"/>
      <c r="Q8152" s="114"/>
    </row>
    <row r="8153" spans="1:17">
      <c r="A8153" s="114"/>
      <c r="B8153" s="114"/>
      <c r="C8153" s="114"/>
      <c r="D8153" s="114"/>
      <c r="E8153" s="114"/>
      <c r="F8153" s="114"/>
      <c r="G8153" s="114"/>
      <c r="H8153" s="114"/>
      <c r="I8153" s="114"/>
      <c r="J8153" s="114"/>
      <c r="K8153" s="114"/>
      <c r="L8153" s="114"/>
      <c r="M8153" s="114"/>
      <c r="N8153" s="114"/>
      <c r="O8153" s="114"/>
      <c r="P8153" s="114"/>
      <c r="Q8153" s="114"/>
    </row>
    <row r="8154" spans="1:17">
      <c r="A8154" s="114"/>
      <c r="B8154" s="114"/>
      <c r="C8154" s="114"/>
      <c r="D8154" s="114"/>
      <c r="E8154" s="114"/>
      <c r="F8154" s="114"/>
      <c r="G8154" s="114"/>
      <c r="H8154" s="114"/>
      <c r="I8154" s="114"/>
      <c r="J8154" s="114"/>
      <c r="K8154" s="114"/>
      <c r="L8154" s="114"/>
      <c r="M8154" s="114"/>
      <c r="N8154" s="114"/>
      <c r="O8154" s="114"/>
      <c r="P8154" s="114"/>
      <c r="Q8154" s="114"/>
    </row>
    <row r="8155" spans="1:17">
      <c r="A8155" s="114"/>
      <c r="B8155" s="114"/>
      <c r="C8155" s="114"/>
      <c r="D8155" s="114"/>
      <c r="E8155" s="114"/>
      <c r="F8155" s="114"/>
      <c r="G8155" s="114"/>
      <c r="H8155" s="114"/>
      <c r="I8155" s="114"/>
      <c r="J8155" s="114"/>
      <c r="K8155" s="114"/>
      <c r="L8155" s="114"/>
      <c r="M8155" s="114"/>
      <c r="N8155" s="114"/>
      <c r="O8155" s="114"/>
      <c r="P8155" s="114"/>
      <c r="Q8155" s="114"/>
    </row>
    <row r="8156" spans="1:17">
      <c r="A8156" s="114"/>
      <c r="B8156" s="114"/>
      <c r="C8156" s="114"/>
      <c r="D8156" s="114"/>
      <c r="E8156" s="114"/>
      <c r="F8156" s="114"/>
      <c r="G8156" s="114"/>
      <c r="H8156" s="114"/>
      <c r="I8156" s="114"/>
      <c r="J8156" s="114"/>
      <c r="K8156" s="114"/>
      <c r="L8156" s="114"/>
      <c r="M8156" s="114"/>
      <c r="N8156" s="114"/>
      <c r="O8156" s="114"/>
      <c r="P8156" s="114"/>
      <c r="Q8156" s="114"/>
    </row>
    <row r="8157" spans="1:17">
      <c r="A8157" s="114"/>
      <c r="B8157" s="114"/>
      <c r="C8157" s="114"/>
      <c r="D8157" s="114"/>
      <c r="E8157" s="114"/>
      <c r="F8157" s="114"/>
      <c r="G8157" s="114"/>
      <c r="H8157" s="114"/>
      <c r="I8157" s="114"/>
      <c r="J8157" s="114"/>
      <c r="K8157" s="114"/>
      <c r="L8157" s="114"/>
      <c r="M8157" s="114"/>
      <c r="N8157" s="114"/>
      <c r="O8157" s="114"/>
      <c r="P8157" s="114"/>
      <c r="Q8157" s="114"/>
    </row>
    <row r="8158" spans="1:17">
      <c r="A8158" s="114"/>
      <c r="B8158" s="114"/>
      <c r="C8158" s="114"/>
      <c r="D8158" s="114"/>
      <c r="E8158" s="114"/>
      <c r="F8158" s="114"/>
      <c r="G8158" s="114"/>
      <c r="H8158" s="114"/>
      <c r="I8158" s="114"/>
      <c r="J8158" s="114"/>
      <c r="K8158" s="114"/>
      <c r="L8158" s="114"/>
      <c r="M8158" s="114"/>
      <c r="N8158" s="114"/>
      <c r="O8158" s="114"/>
      <c r="P8158" s="114"/>
      <c r="Q8158" s="114"/>
    </row>
    <row r="8159" spans="1:17">
      <c r="A8159" s="114"/>
      <c r="B8159" s="114"/>
      <c r="C8159" s="114"/>
      <c r="D8159" s="114"/>
      <c r="E8159" s="114"/>
      <c r="F8159" s="114"/>
      <c r="G8159" s="114"/>
      <c r="H8159" s="114"/>
      <c r="I8159" s="114"/>
      <c r="J8159" s="114"/>
      <c r="K8159" s="114"/>
      <c r="L8159" s="114"/>
      <c r="M8159" s="114"/>
      <c r="N8159" s="114"/>
      <c r="O8159" s="114"/>
      <c r="P8159" s="114"/>
      <c r="Q8159" s="114"/>
    </row>
    <row r="8160" spans="1:17">
      <c r="A8160" s="114"/>
      <c r="B8160" s="114"/>
      <c r="C8160" s="114"/>
      <c r="D8160" s="114"/>
      <c r="E8160" s="114"/>
      <c r="F8160" s="114"/>
      <c r="G8160" s="114"/>
      <c r="H8160" s="114"/>
      <c r="I8160" s="114"/>
      <c r="J8160" s="114"/>
      <c r="K8160" s="114"/>
      <c r="L8160" s="114"/>
      <c r="M8160" s="114"/>
      <c r="N8160" s="114"/>
      <c r="O8160" s="114"/>
      <c r="P8160" s="114"/>
      <c r="Q8160" s="114"/>
    </row>
    <row r="8161" spans="1:17">
      <c r="A8161" s="114"/>
      <c r="B8161" s="114"/>
      <c r="C8161" s="114"/>
      <c r="D8161" s="114"/>
      <c r="E8161" s="114"/>
      <c r="F8161" s="114"/>
      <c r="G8161" s="114"/>
      <c r="H8161" s="114"/>
      <c r="I8161" s="114"/>
      <c r="J8161" s="114"/>
      <c r="K8161" s="114"/>
      <c r="L8161" s="114"/>
      <c r="M8161" s="114"/>
      <c r="N8161" s="114"/>
      <c r="O8161" s="114"/>
      <c r="P8161" s="114"/>
      <c r="Q8161" s="114"/>
    </row>
    <row r="8162" spans="1:17">
      <c r="A8162" s="114"/>
      <c r="B8162" s="114"/>
      <c r="C8162" s="114"/>
      <c r="D8162" s="114"/>
      <c r="E8162" s="114"/>
      <c r="F8162" s="114"/>
      <c r="G8162" s="114"/>
      <c r="H8162" s="114"/>
      <c r="I8162" s="114"/>
      <c r="J8162" s="114"/>
      <c r="K8162" s="114"/>
      <c r="L8162" s="114"/>
      <c r="M8162" s="114"/>
      <c r="N8162" s="114"/>
      <c r="O8162" s="114"/>
      <c r="P8162" s="114"/>
      <c r="Q8162" s="114"/>
    </row>
    <row r="8163" spans="1:17">
      <c r="A8163" s="114"/>
      <c r="B8163" s="114"/>
      <c r="C8163" s="114"/>
      <c r="D8163" s="114"/>
      <c r="E8163" s="114"/>
      <c r="F8163" s="114"/>
      <c r="G8163" s="114"/>
      <c r="H8163" s="114"/>
      <c r="I8163" s="114"/>
      <c r="J8163" s="114"/>
      <c r="K8163" s="114"/>
      <c r="L8163" s="114"/>
      <c r="M8163" s="114"/>
      <c r="N8163" s="114"/>
      <c r="O8163" s="114"/>
      <c r="P8163" s="114"/>
      <c r="Q8163" s="114"/>
    </row>
    <row r="8164" spans="1:17">
      <c r="A8164" s="114"/>
      <c r="B8164" s="114"/>
      <c r="C8164" s="114"/>
      <c r="D8164" s="114"/>
      <c r="E8164" s="114"/>
      <c r="F8164" s="114"/>
      <c r="G8164" s="114"/>
      <c r="H8164" s="114"/>
      <c r="I8164" s="114"/>
      <c r="J8164" s="114"/>
      <c r="K8164" s="114"/>
      <c r="L8164" s="114"/>
      <c r="M8164" s="114"/>
      <c r="N8164" s="114"/>
      <c r="O8164" s="114"/>
      <c r="P8164" s="114"/>
      <c r="Q8164" s="114"/>
    </row>
    <row r="8165" spans="1:17">
      <c r="A8165" s="114"/>
      <c r="B8165" s="114"/>
      <c r="C8165" s="114"/>
      <c r="D8165" s="114"/>
      <c r="E8165" s="114"/>
      <c r="F8165" s="114"/>
      <c r="G8165" s="114"/>
      <c r="H8165" s="114"/>
      <c r="I8165" s="114"/>
      <c r="J8165" s="114"/>
      <c r="K8165" s="114"/>
      <c r="L8165" s="114"/>
      <c r="M8165" s="114"/>
      <c r="N8165" s="114"/>
      <c r="O8165" s="114"/>
      <c r="P8165" s="114"/>
      <c r="Q8165" s="114"/>
    </row>
    <row r="8166" spans="1:17">
      <c r="A8166" s="114"/>
      <c r="B8166" s="114"/>
      <c r="C8166" s="114"/>
      <c r="D8166" s="114"/>
      <c r="E8166" s="114"/>
      <c r="F8166" s="114"/>
      <c r="G8166" s="114"/>
      <c r="H8166" s="114"/>
      <c r="I8166" s="114"/>
      <c r="J8166" s="114"/>
      <c r="K8166" s="114"/>
      <c r="L8166" s="114"/>
      <c r="M8166" s="114"/>
      <c r="N8166" s="114"/>
      <c r="O8166" s="114"/>
      <c r="P8166" s="114"/>
      <c r="Q8166" s="114"/>
    </row>
    <row r="8167" spans="1:17">
      <c r="A8167" s="114"/>
      <c r="B8167" s="114"/>
      <c r="C8167" s="114"/>
      <c r="D8167" s="114"/>
      <c r="E8167" s="114"/>
      <c r="F8167" s="114"/>
      <c r="G8167" s="114"/>
      <c r="H8167" s="114"/>
      <c r="I8167" s="114"/>
      <c r="J8167" s="114"/>
      <c r="K8167" s="114"/>
      <c r="L8167" s="114"/>
      <c r="M8167" s="114"/>
      <c r="N8167" s="114"/>
      <c r="O8167" s="114"/>
      <c r="P8167" s="114"/>
      <c r="Q8167" s="114"/>
    </row>
    <row r="8168" spans="1:17">
      <c r="A8168" s="114"/>
      <c r="B8168" s="114"/>
      <c r="C8168" s="114"/>
      <c r="D8168" s="114"/>
      <c r="E8168" s="114"/>
      <c r="F8168" s="114"/>
      <c r="G8168" s="114"/>
      <c r="H8168" s="114"/>
      <c r="I8168" s="114"/>
      <c r="J8168" s="114"/>
      <c r="K8168" s="114"/>
      <c r="L8168" s="114"/>
      <c r="M8168" s="114"/>
      <c r="N8168" s="114"/>
      <c r="O8168" s="114"/>
      <c r="P8168" s="114"/>
      <c r="Q8168" s="114"/>
    </row>
    <row r="8169" spans="1:17">
      <c r="A8169" s="114"/>
      <c r="B8169" s="114"/>
      <c r="C8169" s="114"/>
      <c r="D8169" s="114"/>
      <c r="E8169" s="114"/>
      <c r="F8169" s="114"/>
      <c r="G8169" s="114"/>
      <c r="H8169" s="114"/>
      <c r="I8169" s="114"/>
      <c r="J8169" s="114"/>
      <c r="K8169" s="114"/>
      <c r="L8169" s="114"/>
      <c r="M8169" s="114"/>
      <c r="N8169" s="114"/>
      <c r="O8169" s="114"/>
      <c r="P8169" s="114"/>
      <c r="Q8169" s="114"/>
    </row>
    <row r="8170" spans="1:17">
      <c r="A8170" s="114"/>
      <c r="B8170" s="114"/>
      <c r="C8170" s="114"/>
      <c r="D8170" s="114"/>
      <c r="E8170" s="114"/>
      <c r="F8170" s="114"/>
      <c r="G8170" s="114"/>
      <c r="H8170" s="114"/>
      <c r="I8170" s="114"/>
      <c r="J8170" s="114"/>
      <c r="K8170" s="114"/>
      <c r="L8170" s="114"/>
      <c r="M8170" s="114"/>
      <c r="N8170" s="114"/>
      <c r="O8170" s="114"/>
      <c r="P8170" s="114"/>
      <c r="Q8170" s="114"/>
    </row>
    <row r="8171" spans="1:17">
      <c r="A8171" s="114"/>
      <c r="B8171" s="114"/>
      <c r="C8171" s="114"/>
      <c r="D8171" s="114"/>
      <c r="E8171" s="114"/>
      <c r="F8171" s="114"/>
      <c r="G8171" s="114"/>
      <c r="H8171" s="114"/>
      <c r="I8171" s="114"/>
      <c r="J8171" s="114"/>
      <c r="K8171" s="114"/>
      <c r="L8171" s="114"/>
      <c r="M8171" s="114"/>
      <c r="N8171" s="114"/>
      <c r="O8171" s="114"/>
      <c r="P8171" s="114"/>
      <c r="Q8171" s="114"/>
    </row>
    <row r="8172" spans="1:17">
      <c r="A8172" s="114"/>
      <c r="B8172" s="114"/>
      <c r="C8172" s="114"/>
      <c r="D8172" s="114"/>
      <c r="E8172" s="114"/>
      <c r="F8172" s="114"/>
      <c r="G8172" s="114"/>
      <c r="H8172" s="114"/>
      <c r="I8172" s="114"/>
      <c r="J8172" s="114"/>
      <c r="K8172" s="114"/>
      <c r="L8172" s="114"/>
      <c r="M8172" s="114"/>
      <c r="N8172" s="114"/>
      <c r="O8172" s="114"/>
      <c r="P8172" s="114"/>
      <c r="Q8172" s="114"/>
    </row>
    <row r="8173" spans="1:17">
      <c r="A8173" s="114"/>
      <c r="B8173" s="114"/>
      <c r="C8173" s="114"/>
      <c r="D8173" s="114"/>
      <c r="E8173" s="114"/>
      <c r="F8173" s="114"/>
      <c r="G8173" s="114"/>
      <c r="H8173" s="114"/>
      <c r="I8173" s="114"/>
      <c r="J8173" s="114"/>
      <c r="K8173" s="114"/>
      <c r="L8173" s="114"/>
      <c r="M8173" s="114"/>
      <c r="N8173" s="114"/>
      <c r="O8173" s="114"/>
      <c r="P8173" s="114"/>
      <c r="Q8173" s="114"/>
    </row>
    <row r="8174" spans="1:17">
      <c r="A8174" s="114"/>
      <c r="B8174" s="114"/>
      <c r="C8174" s="114"/>
      <c r="D8174" s="114"/>
      <c r="E8174" s="114"/>
      <c r="F8174" s="114"/>
      <c r="G8174" s="114"/>
      <c r="H8174" s="114"/>
      <c r="I8174" s="114"/>
      <c r="J8174" s="114"/>
      <c r="K8174" s="114"/>
      <c r="L8174" s="114"/>
      <c r="M8174" s="114"/>
      <c r="N8174" s="114"/>
      <c r="O8174" s="114"/>
      <c r="P8174" s="114"/>
      <c r="Q8174" s="114"/>
    </row>
    <row r="8175" spans="1:17">
      <c r="A8175" s="114"/>
      <c r="B8175" s="114"/>
      <c r="C8175" s="114"/>
      <c r="D8175" s="114"/>
      <c r="E8175" s="114"/>
      <c r="F8175" s="114"/>
      <c r="G8175" s="114"/>
      <c r="H8175" s="114"/>
      <c r="I8175" s="114"/>
      <c r="J8175" s="114"/>
      <c r="K8175" s="114"/>
      <c r="L8175" s="114"/>
      <c r="M8175" s="114"/>
      <c r="N8175" s="114"/>
      <c r="O8175" s="114"/>
      <c r="P8175" s="114"/>
      <c r="Q8175" s="114"/>
    </row>
    <row r="8176" spans="1:17">
      <c r="A8176" s="114"/>
      <c r="B8176" s="114"/>
      <c r="C8176" s="114"/>
      <c r="D8176" s="114"/>
      <c r="E8176" s="114"/>
      <c r="F8176" s="114"/>
      <c r="G8176" s="114"/>
      <c r="H8176" s="114"/>
      <c r="I8176" s="114"/>
      <c r="J8176" s="114"/>
      <c r="K8176" s="114"/>
      <c r="L8176" s="114"/>
      <c r="M8176" s="114"/>
      <c r="N8176" s="114"/>
      <c r="O8176" s="114"/>
      <c r="P8176" s="114"/>
      <c r="Q8176" s="114"/>
    </row>
    <row r="8177" spans="1:17">
      <c r="A8177" s="114"/>
      <c r="B8177" s="114"/>
      <c r="C8177" s="114"/>
      <c r="D8177" s="114"/>
      <c r="E8177" s="114"/>
      <c r="F8177" s="114"/>
      <c r="G8177" s="114"/>
      <c r="H8177" s="114"/>
      <c r="I8177" s="114"/>
      <c r="J8177" s="114"/>
      <c r="K8177" s="114"/>
      <c r="L8177" s="114"/>
      <c r="M8177" s="114"/>
      <c r="N8177" s="114"/>
      <c r="O8177" s="114"/>
      <c r="P8177" s="114"/>
      <c r="Q8177" s="114"/>
    </row>
    <row r="8178" spans="1:17">
      <c r="A8178" s="114"/>
      <c r="B8178" s="114"/>
      <c r="C8178" s="114"/>
      <c r="D8178" s="114"/>
      <c r="E8178" s="114"/>
      <c r="F8178" s="114"/>
      <c r="G8178" s="114"/>
      <c r="H8178" s="114"/>
      <c r="I8178" s="114"/>
      <c r="J8178" s="114"/>
      <c r="K8178" s="114"/>
      <c r="L8178" s="114"/>
      <c r="M8178" s="114"/>
      <c r="N8178" s="114"/>
      <c r="O8178" s="114"/>
      <c r="P8178" s="114"/>
      <c r="Q8178" s="114"/>
    </row>
    <row r="8179" spans="1:17">
      <c r="A8179" s="114"/>
      <c r="B8179" s="114"/>
      <c r="C8179" s="114"/>
      <c r="D8179" s="114"/>
      <c r="E8179" s="114"/>
      <c r="F8179" s="114"/>
      <c r="G8179" s="114"/>
      <c r="H8179" s="114"/>
      <c r="I8179" s="114"/>
      <c r="J8179" s="114"/>
      <c r="K8179" s="114"/>
      <c r="L8179" s="114"/>
      <c r="M8179" s="114"/>
      <c r="N8179" s="114"/>
      <c r="O8179" s="114"/>
      <c r="P8179" s="114"/>
      <c r="Q8179" s="114"/>
    </row>
    <row r="8180" spans="1:17">
      <c r="A8180" s="114"/>
      <c r="B8180" s="114"/>
      <c r="C8180" s="114"/>
      <c r="D8180" s="114"/>
      <c r="E8180" s="114"/>
      <c r="F8180" s="114"/>
      <c r="G8180" s="114"/>
      <c r="H8180" s="114"/>
      <c r="I8180" s="114"/>
      <c r="J8180" s="114"/>
      <c r="K8180" s="114"/>
      <c r="L8180" s="114"/>
      <c r="M8180" s="114"/>
      <c r="N8180" s="114"/>
      <c r="O8180" s="114"/>
      <c r="P8180" s="114"/>
      <c r="Q8180" s="114"/>
    </row>
    <row r="8181" spans="1:17">
      <c r="A8181" s="114"/>
      <c r="B8181" s="114"/>
      <c r="C8181" s="114"/>
      <c r="D8181" s="114"/>
      <c r="E8181" s="114"/>
      <c r="F8181" s="114"/>
      <c r="G8181" s="114"/>
      <c r="H8181" s="114"/>
      <c r="I8181" s="114"/>
      <c r="J8181" s="114"/>
      <c r="K8181" s="114"/>
      <c r="L8181" s="114"/>
      <c r="M8181" s="114"/>
      <c r="N8181" s="114"/>
      <c r="O8181" s="114"/>
      <c r="P8181" s="114"/>
      <c r="Q8181" s="114"/>
    </row>
    <row r="8182" spans="1:17">
      <c r="A8182" s="114"/>
      <c r="B8182" s="114"/>
      <c r="C8182" s="114"/>
      <c r="D8182" s="114"/>
      <c r="E8182" s="114"/>
      <c r="F8182" s="114"/>
      <c r="G8182" s="114"/>
      <c r="H8182" s="114"/>
      <c r="I8182" s="114"/>
      <c r="J8182" s="114"/>
      <c r="K8182" s="114"/>
      <c r="L8182" s="114"/>
      <c r="M8182" s="114"/>
      <c r="N8182" s="114"/>
      <c r="O8182" s="114"/>
      <c r="P8182" s="114"/>
      <c r="Q8182" s="114"/>
    </row>
    <row r="8183" spans="1:17">
      <c r="A8183" s="114"/>
      <c r="B8183" s="114"/>
      <c r="C8183" s="114"/>
      <c r="D8183" s="114"/>
      <c r="E8183" s="114"/>
      <c r="F8183" s="114"/>
      <c r="G8183" s="114"/>
      <c r="H8183" s="114"/>
      <c r="I8183" s="114"/>
      <c r="J8183" s="114"/>
      <c r="K8183" s="114"/>
      <c r="L8183" s="114"/>
      <c r="M8183" s="114"/>
      <c r="N8183" s="114"/>
      <c r="O8183" s="114"/>
      <c r="P8183" s="114"/>
      <c r="Q8183" s="114"/>
    </row>
    <row r="8184" spans="1:17">
      <c r="A8184" s="114"/>
      <c r="B8184" s="114"/>
      <c r="C8184" s="114"/>
      <c r="D8184" s="114"/>
      <c r="E8184" s="114"/>
      <c r="F8184" s="114"/>
      <c r="G8184" s="114"/>
      <c r="H8184" s="114"/>
      <c r="I8184" s="114"/>
      <c r="J8184" s="114"/>
      <c r="K8184" s="114"/>
      <c r="L8184" s="114"/>
      <c r="M8184" s="114"/>
      <c r="N8184" s="114"/>
      <c r="O8184" s="114"/>
      <c r="P8184" s="114"/>
      <c r="Q8184" s="114"/>
    </row>
    <row r="8185" spans="1:17">
      <c r="A8185" s="114"/>
      <c r="B8185" s="114"/>
      <c r="C8185" s="114"/>
      <c r="D8185" s="114"/>
      <c r="E8185" s="114"/>
      <c r="F8185" s="114"/>
      <c r="G8185" s="114"/>
      <c r="H8185" s="114"/>
      <c r="I8185" s="114"/>
      <c r="J8185" s="114"/>
      <c r="K8185" s="114"/>
      <c r="L8185" s="114"/>
      <c r="M8185" s="114"/>
      <c r="N8185" s="114"/>
      <c r="O8185" s="114"/>
      <c r="P8185" s="114"/>
      <c r="Q8185" s="114"/>
    </row>
    <row r="8186" spans="1:17">
      <c r="A8186" s="114"/>
      <c r="B8186" s="114"/>
      <c r="C8186" s="114"/>
      <c r="D8186" s="114"/>
      <c r="E8186" s="114"/>
      <c r="F8186" s="114"/>
      <c r="G8186" s="114"/>
      <c r="H8186" s="114"/>
      <c r="I8186" s="114"/>
      <c r="J8186" s="114"/>
      <c r="K8186" s="114"/>
      <c r="L8186" s="114"/>
      <c r="M8186" s="114"/>
      <c r="N8186" s="114"/>
      <c r="O8186" s="114"/>
      <c r="P8186" s="114"/>
      <c r="Q8186" s="114"/>
    </row>
    <row r="8187" spans="1:17">
      <c r="A8187" s="114"/>
      <c r="B8187" s="114"/>
      <c r="C8187" s="114"/>
      <c r="D8187" s="114"/>
      <c r="E8187" s="114"/>
      <c r="F8187" s="114"/>
      <c r="G8187" s="114"/>
      <c r="H8187" s="114"/>
      <c r="I8187" s="114"/>
      <c r="J8187" s="114"/>
      <c r="K8187" s="114"/>
      <c r="L8187" s="114"/>
      <c r="M8187" s="114"/>
      <c r="N8187" s="114"/>
      <c r="O8187" s="114"/>
      <c r="P8187" s="114"/>
      <c r="Q8187" s="114"/>
    </row>
    <row r="8188" spans="1:17">
      <c r="A8188" s="114"/>
      <c r="B8188" s="114"/>
      <c r="C8188" s="114"/>
      <c r="D8188" s="114"/>
      <c r="E8188" s="114"/>
      <c r="F8188" s="114"/>
      <c r="G8188" s="114"/>
      <c r="H8188" s="114"/>
      <c r="I8188" s="114"/>
      <c r="J8188" s="114"/>
      <c r="K8188" s="114"/>
      <c r="L8188" s="114"/>
      <c r="M8188" s="114"/>
      <c r="N8188" s="114"/>
      <c r="O8188" s="114"/>
      <c r="P8188" s="114"/>
      <c r="Q8188" s="114"/>
    </row>
    <row r="8189" spans="1:17">
      <c r="A8189" s="114"/>
      <c r="B8189" s="114"/>
      <c r="C8189" s="114"/>
      <c r="D8189" s="114"/>
      <c r="E8189" s="114"/>
      <c r="F8189" s="114"/>
      <c r="G8189" s="114"/>
      <c r="H8189" s="114"/>
      <c r="I8189" s="114"/>
      <c r="J8189" s="114"/>
      <c r="K8189" s="114"/>
      <c r="L8189" s="114"/>
      <c r="M8189" s="114"/>
      <c r="N8189" s="114"/>
      <c r="O8189" s="114"/>
      <c r="P8189" s="114"/>
      <c r="Q8189" s="114"/>
    </row>
    <row r="8190" spans="1:17">
      <c r="A8190" s="114"/>
      <c r="B8190" s="114"/>
      <c r="C8190" s="114"/>
      <c r="D8190" s="114"/>
      <c r="E8190" s="114"/>
      <c r="F8190" s="114"/>
      <c r="G8190" s="114"/>
      <c r="H8190" s="114"/>
      <c r="I8190" s="114"/>
      <c r="J8190" s="114"/>
      <c r="K8190" s="114"/>
      <c r="L8190" s="114"/>
      <c r="M8190" s="114"/>
      <c r="N8190" s="114"/>
      <c r="O8190" s="114"/>
      <c r="P8190" s="114"/>
      <c r="Q8190" s="114"/>
    </row>
    <row r="8191" spans="1:17">
      <c r="A8191" s="114"/>
      <c r="B8191" s="114"/>
      <c r="C8191" s="114"/>
      <c r="D8191" s="114"/>
      <c r="E8191" s="114"/>
      <c r="F8191" s="114"/>
      <c r="G8191" s="114"/>
      <c r="H8191" s="114"/>
      <c r="I8191" s="114"/>
      <c r="J8191" s="114"/>
      <c r="K8191" s="114"/>
      <c r="L8191" s="114"/>
      <c r="M8191" s="114"/>
      <c r="N8191" s="114"/>
      <c r="O8191" s="114"/>
      <c r="P8191" s="114"/>
      <c r="Q8191" s="114"/>
    </row>
    <row r="8192" spans="1:17">
      <c r="A8192" s="114"/>
      <c r="B8192" s="114"/>
      <c r="C8192" s="114"/>
      <c r="D8192" s="114"/>
      <c r="E8192" s="114"/>
      <c r="F8192" s="114"/>
      <c r="G8192" s="114"/>
      <c r="H8192" s="114"/>
      <c r="I8192" s="114"/>
      <c r="J8192" s="114"/>
      <c r="K8192" s="114"/>
      <c r="L8192" s="114"/>
      <c r="M8192" s="114"/>
      <c r="N8192" s="114"/>
      <c r="O8192" s="114"/>
      <c r="P8192" s="114"/>
      <c r="Q8192" s="114"/>
    </row>
    <row r="8193" spans="1:17">
      <c r="A8193" s="114"/>
      <c r="B8193" s="114"/>
      <c r="C8193" s="114"/>
      <c r="D8193" s="114"/>
      <c r="E8193" s="114"/>
      <c r="F8193" s="114"/>
      <c r="G8193" s="114"/>
      <c r="H8193" s="114"/>
      <c r="I8193" s="114"/>
      <c r="J8193" s="114"/>
      <c r="K8193" s="114"/>
      <c r="L8193" s="114"/>
      <c r="M8193" s="114"/>
      <c r="N8193" s="114"/>
      <c r="O8193" s="114"/>
      <c r="P8193" s="114"/>
      <c r="Q8193" s="114"/>
    </row>
    <row r="8194" spans="1:17">
      <c r="A8194" s="114"/>
      <c r="B8194" s="114"/>
      <c r="C8194" s="114"/>
      <c r="D8194" s="114"/>
      <c r="E8194" s="114"/>
      <c r="F8194" s="114"/>
      <c r="G8194" s="114"/>
      <c r="H8194" s="114"/>
      <c r="I8194" s="114"/>
      <c r="J8194" s="114"/>
      <c r="K8194" s="114"/>
      <c r="L8194" s="114"/>
      <c r="M8194" s="114"/>
      <c r="N8194" s="114"/>
      <c r="O8194" s="114"/>
      <c r="P8194" s="114"/>
      <c r="Q8194" s="114"/>
    </row>
    <row r="8195" spans="1:17">
      <c r="A8195" s="114"/>
      <c r="B8195" s="114"/>
      <c r="C8195" s="114"/>
      <c r="D8195" s="114"/>
      <c r="E8195" s="114"/>
      <c r="F8195" s="114"/>
      <c r="G8195" s="114"/>
      <c r="H8195" s="114"/>
      <c r="I8195" s="114"/>
      <c r="J8195" s="114"/>
      <c r="K8195" s="114"/>
      <c r="L8195" s="114"/>
      <c r="M8195" s="114"/>
      <c r="N8195" s="114"/>
      <c r="O8195" s="114"/>
      <c r="P8195" s="114"/>
      <c r="Q8195" s="114"/>
    </row>
    <row r="8196" spans="1:17">
      <c r="A8196" s="114"/>
      <c r="B8196" s="114"/>
      <c r="C8196" s="114"/>
      <c r="D8196" s="114"/>
      <c r="E8196" s="114"/>
      <c r="F8196" s="114"/>
      <c r="G8196" s="114"/>
      <c r="H8196" s="114"/>
      <c r="I8196" s="114"/>
      <c r="J8196" s="114"/>
      <c r="K8196" s="114"/>
      <c r="L8196" s="114"/>
      <c r="M8196" s="114"/>
      <c r="N8196" s="114"/>
      <c r="O8196" s="114"/>
      <c r="P8196" s="114"/>
      <c r="Q8196" s="114"/>
    </row>
    <row r="8197" spans="1:17">
      <c r="A8197" s="114"/>
      <c r="B8197" s="114"/>
      <c r="C8197" s="114"/>
      <c r="D8197" s="114"/>
      <c r="E8197" s="114"/>
      <c r="F8197" s="114"/>
      <c r="G8197" s="114"/>
      <c r="H8197" s="114"/>
      <c r="I8197" s="114"/>
      <c r="J8197" s="114"/>
      <c r="K8197" s="114"/>
      <c r="L8197" s="114"/>
      <c r="M8197" s="114"/>
      <c r="N8197" s="114"/>
      <c r="O8197" s="114"/>
      <c r="P8197" s="114"/>
      <c r="Q8197" s="114"/>
    </row>
    <row r="8198" spans="1:17">
      <c r="A8198" s="114"/>
      <c r="B8198" s="114"/>
      <c r="C8198" s="114"/>
      <c r="D8198" s="114"/>
      <c r="E8198" s="114"/>
      <c r="F8198" s="114"/>
      <c r="G8198" s="114"/>
      <c r="H8198" s="114"/>
      <c r="I8198" s="114"/>
      <c r="J8198" s="114"/>
      <c r="K8198" s="114"/>
      <c r="L8198" s="114"/>
      <c r="M8198" s="114"/>
      <c r="N8198" s="114"/>
      <c r="O8198" s="114"/>
      <c r="P8198" s="114"/>
      <c r="Q8198" s="114"/>
    </row>
    <row r="8199" spans="1:17">
      <c r="A8199" s="114"/>
      <c r="B8199" s="114"/>
      <c r="C8199" s="114"/>
      <c r="D8199" s="114"/>
      <c r="E8199" s="114"/>
      <c r="F8199" s="114"/>
      <c r="G8199" s="114"/>
      <c r="H8199" s="114"/>
      <c r="I8199" s="114"/>
      <c r="J8199" s="114"/>
      <c r="K8199" s="114"/>
      <c r="L8199" s="114"/>
      <c r="M8199" s="114"/>
      <c r="N8199" s="114"/>
      <c r="O8199" s="114"/>
      <c r="P8199" s="114"/>
      <c r="Q8199" s="114"/>
    </row>
    <row r="8200" spans="1:17">
      <c r="A8200" s="114"/>
      <c r="B8200" s="114"/>
      <c r="C8200" s="114"/>
      <c r="D8200" s="114"/>
      <c r="E8200" s="114"/>
      <c r="F8200" s="114"/>
      <c r="G8200" s="114"/>
      <c r="H8200" s="114"/>
      <c r="I8200" s="114"/>
      <c r="J8200" s="114"/>
      <c r="K8200" s="114"/>
      <c r="L8200" s="114"/>
      <c r="M8200" s="114"/>
      <c r="N8200" s="114"/>
      <c r="O8200" s="114"/>
      <c r="P8200" s="114"/>
      <c r="Q8200" s="114"/>
    </row>
    <row r="8201" spans="1:17">
      <c r="A8201" s="114"/>
      <c r="B8201" s="114"/>
      <c r="C8201" s="114"/>
      <c r="D8201" s="114"/>
      <c r="E8201" s="114"/>
      <c r="F8201" s="114"/>
      <c r="G8201" s="114"/>
      <c r="H8201" s="114"/>
      <c r="I8201" s="114"/>
      <c r="J8201" s="114"/>
      <c r="K8201" s="114"/>
      <c r="L8201" s="114"/>
      <c r="M8201" s="114"/>
      <c r="N8201" s="114"/>
      <c r="O8201" s="114"/>
      <c r="P8201" s="114"/>
      <c r="Q8201" s="114"/>
    </row>
    <row r="8202" spans="1:17">
      <c r="A8202" s="114"/>
      <c r="B8202" s="114"/>
      <c r="C8202" s="114"/>
      <c r="D8202" s="114"/>
      <c r="E8202" s="114"/>
      <c r="F8202" s="114"/>
      <c r="G8202" s="114"/>
      <c r="H8202" s="114"/>
      <c r="I8202" s="114"/>
      <c r="J8202" s="114"/>
      <c r="K8202" s="114"/>
      <c r="L8202" s="114"/>
      <c r="M8202" s="114"/>
      <c r="N8202" s="114"/>
      <c r="O8202" s="114"/>
      <c r="P8202" s="114"/>
      <c r="Q8202" s="114"/>
    </row>
    <row r="8203" spans="1:17">
      <c r="A8203" s="114"/>
      <c r="B8203" s="114"/>
      <c r="C8203" s="114"/>
      <c r="D8203" s="114"/>
      <c r="E8203" s="114"/>
      <c r="F8203" s="114"/>
      <c r="G8203" s="114"/>
      <c r="H8203" s="114"/>
      <c r="I8203" s="114"/>
      <c r="J8203" s="114"/>
      <c r="K8203" s="114"/>
      <c r="L8203" s="114"/>
      <c r="M8203" s="114"/>
      <c r="N8203" s="114"/>
      <c r="O8203" s="114"/>
      <c r="P8203" s="114"/>
      <c r="Q8203" s="114"/>
    </row>
    <row r="8204" spans="1:17">
      <c r="A8204" s="114"/>
      <c r="B8204" s="114"/>
      <c r="C8204" s="114"/>
      <c r="D8204" s="114"/>
      <c r="E8204" s="114"/>
      <c r="F8204" s="114"/>
      <c r="G8204" s="114"/>
      <c r="H8204" s="114"/>
      <c r="I8204" s="114"/>
      <c r="J8204" s="114"/>
      <c r="K8204" s="114"/>
      <c r="L8204" s="114"/>
      <c r="M8204" s="114"/>
      <c r="N8204" s="114"/>
      <c r="O8204" s="114"/>
      <c r="P8204" s="114"/>
      <c r="Q8204" s="114"/>
    </row>
    <row r="8205" spans="1:17">
      <c r="A8205" s="114"/>
      <c r="B8205" s="114"/>
      <c r="C8205" s="114"/>
      <c r="D8205" s="114"/>
      <c r="E8205" s="114"/>
      <c r="F8205" s="114"/>
      <c r="G8205" s="114"/>
      <c r="H8205" s="114"/>
      <c r="I8205" s="114"/>
      <c r="J8205" s="114"/>
      <c r="K8205" s="114"/>
      <c r="L8205" s="114"/>
      <c r="M8205" s="114"/>
      <c r="N8205" s="114"/>
      <c r="O8205" s="114"/>
      <c r="P8205" s="114"/>
      <c r="Q8205" s="114"/>
    </row>
    <row r="8206" spans="1:17">
      <c r="A8206" s="114"/>
      <c r="B8206" s="114"/>
      <c r="C8206" s="114"/>
      <c r="D8206" s="114"/>
      <c r="E8206" s="114"/>
      <c r="F8206" s="114"/>
      <c r="G8206" s="114"/>
      <c r="H8206" s="114"/>
      <c r="I8206" s="114"/>
      <c r="J8206" s="114"/>
      <c r="K8206" s="114"/>
      <c r="L8206" s="114"/>
      <c r="M8206" s="114"/>
      <c r="N8206" s="114"/>
      <c r="O8206" s="114"/>
      <c r="P8206" s="114"/>
      <c r="Q8206" s="114"/>
    </row>
    <row r="8207" spans="1:17">
      <c r="A8207" s="114"/>
      <c r="B8207" s="114"/>
      <c r="C8207" s="114"/>
      <c r="D8207" s="114"/>
      <c r="E8207" s="114"/>
      <c r="F8207" s="114"/>
      <c r="G8207" s="114"/>
      <c r="H8207" s="114"/>
      <c r="I8207" s="114"/>
      <c r="J8207" s="114"/>
      <c r="K8207" s="114"/>
      <c r="L8207" s="114"/>
      <c r="M8207" s="114"/>
      <c r="N8207" s="114"/>
      <c r="O8207" s="114"/>
      <c r="P8207" s="114"/>
      <c r="Q8207" s="114"/>
    </row>
    <row r="8208" spans="1:17">
      <c r="A8208" s="114"/>
      <c r="B8208" s="114"/>
      <c r="C8208" s="114"/>
      <c r="D8208" s="114"/>
      <c r="E8208" s="114"/>
      <c r="F8208" s="114"/>
      <c r="G8208" s="114"/>
      <c r="H8208" s="114"/>
      <c r="I8208" s="114"/>
      <c r="J8208" s="114"/>
      <c r="K8208" s="114"/>
      <c r="L8208" s="114"/>
      <c r="M8208" s="114"/>
      <c r="N8208" s="114"/>
      <c r="O8208" s="114"/>
      <c r="P8208" s="114"/>
      <c r="Q8208" s="114"/>
    </row>
    <row r="8209" spans="1:17">
      <c r="A8209" s="114"/>
      <c r="B8209" s="114"/>
      <c r="C8209" s="114"/>
      <c r="D8209" s="114"/>
      <c r="E8209" s="114"/>
      <c r="F8209" s="114"/>
      <c r="G8209" s="114"/>
      <c r="H8209" s="114"/>
      <c r="I8209" s="114"/>
      <c r="J8209" s="114"/>
      <c r="K8209" s="114"/>
      <c r="L8209" s="114"/>
      <c r="M8209" s="114"/>
      <c r="N8209" s="114"/>
      <c r="O8209" s="114"/>
      <c r="P8209" s="114"/>
      <c r="Q8209" s="114"/>
    </row>
    <row r="8210" spans="1:17">
      <c r="A8210" s="114"/>
      <c r="B8210" s="114"/>
      <c r="C8210" s="114"/>
      <c r="D8210" s="114"/>
      <c r="E8210" s="114"/>
      <c r="F8210" s="114"/>
      <c r="G8210" s="114"/>
      <c r="H8210" s="114"/>
      <c r="I8210" s="114"/>
      <c r="J8210" s="114"/>
      <c r="K8210" s="114"/>
      <c r="L8210" s="114"/>
      <c r="M8210" s="114"/>
      <c r="N8210" s="114"/>
      <c r="O8210" s="114"/>
      <c r="P8210" s="114"/>
      <c r="Q8210" s="114"/>
    </row>
    <row r="8211" spans="1:17">
      <c r="A8211" s="114"/>
      <c r="B8211" s="114"/>
      <c r="C8211" s="114"/>
      <c r="D8211" s="114"/>
      <c r="E8211" s="114"/>
      <c r="F8211" s="114"/>
      <c r="G8211" s="114"/>
      <c r="H8211" s="114"/>
      <c r="I8211" s="114"/>
      <c r="J8211" s="114"/>
      <c r="K8211" s="114"/>
      <c r="L8211" s="114"/>
      <c r="M8211" s="114"/>
      <c r="N8211" s="114"/>
      <c r="O8211" s="114"/>
      <c r="P8211" s="114"/>
      <c r="Q8211" s="114"/>
    </row>
    <row r="8212" spans="1:17">
      <c r="A8212" s="114"/>
      <c r="B8212" s="114"/>
      <c r="C8212" s="114"/>
      <c r="D8212" s="114"/>
      <c r="E8212" s="114"/>
      <c r="F8212" s="114"/>
      <c r="G8212" s="114"/>
      <c r="H8212" s="114"/>
      <c r="I8212" s="114"/>
      <c r="J8212" s="114"/>
      <c r="K8212" s="114"/>
      <c r="L8212" s="114"/>
      <c r="M8212" s="114"/>
      <c r="N8212" s="114"/>
      <c r="O8212" s="114"/>
      <c r="P8212" s="114"/>
      <c r="Q8212" s="114"/>
    </row>
    <row r="8213" spans="1:17">
      <c r="A8213" s="114"/>
      <c r="B8213" s="114"/>
      <c r="C8213" s="114"/>
      <c r="D8213" s="114"/>
      <c r="E8213" s="114"/>
      <c r="F8213" s="114"/>
      <c r="G8213" s="114"/>
      <c r="H8213" s="114"/>
      <c r="I8213" s="114"/>
      <c r="J8213" s="114"/>
      <c r="K8213" s="114"/>
      <c r="L8213" s="114"/>
      <c r="M8213" s="114"/>
      <c r="N8213" s="114"/>
      <c r="O8213" s="114"/>
      <c r="P8213" s="114"/>
      <c r="Q8213" s="114"/>
    </row>
    <row r="8214" spans="1:17">
      <c r="A8214" s="114"/>
      <c r="B8214" s="114"/>
      <c r="C8214" s="114"/>
      <c r="D8214" s="114"/>
      <c r="E8214" s="114"/>
      <c r="F8214" s="114"/>
      <c r="G8214" s="114"/>
      <c r="H8214" s="114"/>
      <c r="I8214" s="114"/>
      <c r="J8214" s="114"/>
      <c r="K8214" s="114"/>
      <c r="L8214" s="114"/>
      <c r="M8214" s="114"/>
      <c r="N8214" s="114"/>
      <c r="O8214" s="114"/>
      <c r="P8214" s="114"/>
      <c r="Q8214" s="114"/>
    </row>
    <row r="8215" spans="1:17">
      <c r="A8215" s="114"/>
      <c r="B8215" s="114"/>
      <c r="C8215" s="114"/>
      <c r="D8215" s="114"/>
      <c r="E8215" s="114"/>
      <c r="F8215" s="114"/>
      <c r="G8215" s="114"/>
      <c r="H8215" s="114"/>
      <c r="I8215" s="114"/>
      <c r="J8215" s="114"/>
      <c r="K8215" s="114"/>
      <c r="L8215" s="114"/>
      <c r="M8215" s="114"/>
      <c r="N8215" s="114"/>
      <c r="O8215" s="114"/>
      <c r="P8215" s="114"/>
      <c r="Q8215" s="114"/>
    </row>
    <row r="8216" spans="1:17">
      <c r="A8216" s="114"/>
      <c r="B8216" s="114"/>
      <c r="C8216" s="114"/>
      <c r="D8216" s="114"/>
      <c r="E8216" s="114"/>
      <c r="F8216" s="114"/>
      <c r="G8216" s="114"/>
      <c r="H8216" s="114"/>
      <c r="I8216" s="114"/>
      <c r="J8216" s="114"/>
      <c r="K8216" s="114"/>
      <c r="L8216" s="114"/>
      <c r="M8216" s="114"/>
      <c r="N8216" s="114"/>
      <c r="O8216" s="114"/>
      <c r="P8216" s="114"/>
      <c r="Q8216" s="114"/>
    </row>
    <row r="8217" spans="1:17">
      <c r="A8217" s="114"/>
      <c r="B8217" s="114"/>
      <c r="C8217" s="114"/>
      <c r="D8217" s="114"/>
      <c r="E8217" s="114"/>
      <c r="F8217" s="114"/>
      <c r="G8217" s="114"/>
      <c r="H8217" s="114"/>
      <c r="I8217" s="114"/>
      <c r="J8217" s="114"/>
      <c r="K8217" s="114"/>
      <c r="L8217" s="114"/>
      <c r="M8217" s="114"/>
      <c r="N8217" s="114"/>
      <c r="O8217" s="114"/>
      <c r="P8217" s="114"/>
      <c r="Q8217" s="114"/>
    </row>
    <row r="8218" spans="1:17">
      <c r="A8218" s="114"/>
      <c r="B8218" s="114"/>
      <c r="C8218" s="114"/>
      <c r="D8218" s="114"/>
      <c r="E8218" s="114"/>
      <c r="F8218" s="114"/>
      <c r="G8218" s="114"/>
      <c r="H8218" s="114"/>
      <c r="I8218" s="114"/>
      <c r="J8218" s="114"/>
      <c r="K8218" s="114"/>
      <c r="L8218" s="114"/>
      <c r="M8218" s="114"/>
      <c r="N8218" s="114"/>
      <c r="O8218" s="114"/>
      <c r="P8218" s="114"/>
      <c r="Q8218" s="114"/>
    </row>
    <row r="8219" spans="1:17">
      <c r="A8219" s="114"/>
      <c r="B8219" s="114"/>
      <c r="C8219" s="114"/>
      <c r="D8219" s="114"/>
      <c r="E8219" s="114"/>
      <c r="F8219" s="114"/>
      <c r="G8219" s="114"/>
      <c r="H8219" s="114"/>
      <c r="I8219" s="114"/>
      <c r="J8219" s="114"/>
      <c r="K8219" s="114"/>
      <c r="L8219" s="114"/>
      <c r="M8219" s="114"/>
      <c r="N8219" s="114"/>
      <c r="O8219" s="114"/>
      <c r="P8219" s="114"/>
      <c r="Q8219" s="114"/>
    </row>
    <row r="8220" spans="1:17">
      <c r="A8220" s="114"/>
      <c r="B8220" s="114"/>
      <c r="C8220" s="114"/>
      <c r="D8220" s="114"/>
      <c r="E8220" s="114"/>
      <c r="F8220" s="114"/>
      <c r="G8220" s="114"/>
      <c r="H8220" s="114"/>
      <c r="I8220" s="114"/>
      <c r="J8220" s="114"/>
      <c r="K8220" s="114"/>
      <c r="L8220" s="114"/>
      <c r="M8220" s="114"/>
      <c r="N8220" s="114"/>
      <c r="O8220" s="114"/>
      <c r="P8220" s="114"/>
      <c r="Q8220" s="114"/>
    </row>
    <row r="8221" spans="1:17">
      <c r="A8221" s="114"/>
      <c r="B8221" s="114"/>
      <c r="C8221" s="114"/>
      <c r="D8221" s="114"/>
      <c r="E8221" s="114"/>
      <c r="F8221" s="114"/>
      <c r="G8221" s="114"/>
      <c r="H8221" s="114"/>
      <c r="I8221" s="114"/>
      <c r="J8221" s="114"/>
      <c r="K8221" s="114"/>
      <c r="L8221" s="114"/>
      <c r="M8221" s="114"/>
      <c r="N8221" s="114"/>
      <c r="O8221" s="114"/>
      <c r="P8221" s="114"/>
      <c r="Q8221" s="114"/>
    </row>
    <row r="8222" spans="1:17">
      <c r="A8222" s="114"/>
      <c r="B8222" s="114"/>
      <c r="C8222" s="114"/>
      <c r="D8222" s="114"/>
      <c r="E8222" s="114"/>
      <c r="F8222" s="114"/>
      <c r="G8222" s="114"/>
      <c r="H8222" s="114"/>
      <c r="I8222" s="114"/>
      <c r="J8222" s="114"/>
      <c r="K8222" s="114"/>
      <c r="L8222" s="114"/>
      <c r="M8222" s="114"/>
      <c r="N8222" s="114"/>
      <c r="O8222" s="114"/>
      <c r="P8222" s="114"/>
      <c r="Q8222" s="114"/>
    </row>
    <row r="8223" spans="1:17">
      <c r="A8223" s="114"/>
      <c r="B8223" s="114"/>
      <c r="C8223" s="114"/>
      <c r="D8223" s="114"/>
      <c r="E8223" s="114"/>
      <c r="F8223" s="114"/>
      <c r="G8223" s="114"/>
      <c r="H8223" s="114"/>
      <c r="I8223" s="114"/>
      <c r="J8223" s="114"/>
      <c r="K8223" s="114"/>
      <c r="L8223" s="114"/>
      <c r="M8223" s="114"/>
      <c r="N8223" s="114"/>
      <c r="O8223" s="114"/>
      <c r="P8223" s="114"/>
      <c r="Q8223" s="114"/>
    </row>
    <row r="8224" spans="1:17">
      <c r="A8224" s="114"/>
      <c r="B8224" s="114"/>
      <c r="C8224" s="114"/>
      <c r="D8224" s="114"/>
      <c r="E8224" s="114"/>
      <c r="F8224" s="114"/>
      <c r="G8224" s="114"/>
      <c r="H8224" s="114"/>
      <c r="I8224" s="114"/>
      <c r="J8224" s="114"/>
      <c r="K8224" s="114"/>
      <c r="L8224" s="114"/>
      <c r="M8224" s="114"/>
      <c r="N8224" s="114"/>
      <c r="O8224" s="114"/>
      <c r="P8224" s="114"/>
      <c r="Q8224" s="114"/>
    </row>
    <row r="8225" spans="1:17">
      <c r="A8225" s="114"/>
      <c r="B8225" s="114"/>
      <c r="C8225" s="114"/>
      <c r="D8225" s="114"/>
      <c r="E8225" s="114"/>
      <c r="F8225" s="114"/>
      <c r="G8225" s="114"/>
      <c r="H8225" s="114"/>
      <c r="I8225" s="114"/>
      <c r="J8225" s="114"/>
      <c r="K8225" s="114"/>
      <c r="L8225" s="114"/>
      <c r="M8225" s="114"/>
      <c r="N8225" s="114"/>
      <c r="O8225" s="114"/>
      <c r="P8225" s="114"/>
      <c r="Q8225" s="114"/>
    </row>
    <row r="8226" spans="1:17">
      <c r="A8226" s="114"/>
      <c r="B8226" s="114"/>
      <c r="C8226" s="114"/>
      <c r="D8226" s="114"/>
      <c r="E8226" s="114"/>
      <c r="F8226" s="114"/>
      <c r="G8226" s="114"/>
      <c r="H8226" s="114"/>
      <c r="I8226" s="114"/>
      <c r="J8226" s="114"/>
      <c r="K8226" s="114"/>
      <c r="L8226" s="114"/>
      <c r="M8226" s="114"/>
      <c r="N8226" s="114"/>
      <c r="O8226" s="114"/>
      <c r="P8226" s="114"/>
      <c r="Q8226" s="114"/>
    </row>
    <row r="8227" spans="1:17">
      <c r="A8227" s="114"/>
      <c r="B8227" s="114"/>
      <c r="C8227" s="114"/>
      <c r="D8227" s="114"/>
      <c r="E8227" s="114"/>
      <c r="F8227" s="114"/>
      <c r="G8227" s="114"/>
      <c r="H8227" s="114"/>
      <c r="I8227" s="114"/>
      <c r="J8227" s="114"/>
      <c r="K8227" s="114"/>
      <c r="L8227" s="114"/>
      <c r="M8227" s="114"/>
      <c r="N8227" s="114"/>
      <c r="O8227" s="114"/>
      <c r="P8227" s="114"/>
      <c r="Q8227" s="114"/>
    </row>
    <row r="8228" spans="1:17">
      <c r="A8228" s="114"/>
      <c r="B8228" s="114"/>
      <c r="C8228" s="114"/>
      <c r="D8228" s="114"/>
      <c r="E8228" s="114"/>
      <c r="F8228" s="114"/>
      <c r="G8228" s="114"/>
      <c r="H8228" s="114"/>
      <c r="I8228" s="114"/>
      <c r="J8228" s="114"/>
      <c r="K8228" s="114"/>
      <c r="L8228" s="114"/>
      <c r="M8228" s="114"/>
      <c r="N8228" s="114"/>
      <c r="O8228" s="114"/>
      <c r="P8228" s="114"/>
      <c r="Q8228" s="114"/>
    </row>
    <row r="8229" spans="1:17">
      <c r="A8229" s="114"/>
      <c r="B8229" s="114"/>
      <c r="C8229" s="114"/>
      <c r="D8229" s="114"/>
      <c r="E8229" s="114"/>
      <c r="F8229" s="114"/>
      <c r="G8229" s="114"/>
      <c r="H8229" s="114"/>
      <c r="I8229" s="114"/>
      <c r="J8229" s="114"/>
      <c r="K8229" s="114"/>
      <c r="L8229" s="114"/>
      <c r="M8229" s="114"/>
      <c r="N8229" s="114"/>
      <c r="O8229" s="114"/>
      <c r="P8229" s="114"/>
      <c r="Q8229" s="114"/>
    </row>
    <row r="8230" spans="1:17">
      <c r="A8230" s="114"/>
      <c r="B8230" s="114"/>
      <c r="C8230" s="114"/>
      <c r="D8230" s="114"/>
      <c r="E8230" s="114"/>
      <c r="F8230" s="114"/>
      <c r="G8230" s="114"/>
      <c r="H8230" s="114"/>
      <c r="I8230" s="114"/>
      <c r="J8230" s="114"/>
      <c r="K8230" s="114"/>
      <c r="L8230" s="114"/>
      <c r="M8230" s="114"/>
      <c r="N8230" s="114"/>
      <c r="O8230" s="114"/>
      <c r="P8230" s="114"/>
      <c r="Q8230" s="114"/>
    </row>
    <row r="8231" spans="1:17">
      <c r="A8231" s="114"/>
      <c r="B8231" s="114"/>
      <c r="C8231" s="114"/>
      <c r="D8231" s="114"/>
      <c r="E8231" s="114"/>
      <c r="F8231" s="114"/>
      <c r="G8231" s="114"/>
      <c r="H8231" s="114"/>
      <c r="I8231" s="114"/>
      <c r="J8231" s="114"/>
      <c r="K8231" s="114"/>
      <c r="L8231" s="114"/>
      <c r="M8231" s="114"/>
      <c r="N8231" s="114"/>
      <c r="O8231" s="114"/>
      <c r="P8231" s="114"/>
      <c r="Q8231" s="114"/>
    </row>
    <row r="8232" spans="1:17">
      <c r="A8232" s="114"/>
      <c r="B8232" s="114"/>
      <c r="C8232" s="114"/>
      <c r="D8232" s="114"/>
      <c r="E8232" s="114"/>
      <c r="F8232" s="114"/>
      <c r="G8232" s="114"/>
      <c r="H8232" s="114"/>
      <c r="I8232" s="114"/>
      <c r="J8232" s="114"/>
      <c r="K8232" s="114"/>
      <c r="L8232" s="114"/>
      <c r="M8232" s="114"/>
      <c r="N8232" s="114"/>
      <c r="O8232" s="114"/>
      <c r="P8232" s="114"/>
      <c r="Q8232" s="114"/>
    </row>
    <row r="8233" spans="1:17">
      <c r="A8233" s="114"/>
      <c r="B8233" s="114"/>
      <c r="C8233" s="114"/>
      <c r="D8233" s="114"/>
      <c r="E8233" s="114"/>
      <c r="F8233" s="114"/>
      <c r="G8233" s="114"/>
      <c r="H8233" s="114"/>
      <c r="I8233" s="114"/>
      <c r="J8233" s="114"/>
      <c r="K8233" s="114"/>
      <c r="L8233" s="114"/>
      <c r="M8233" s="114"/>
      <c r="N8233" s="114"/>
      <c r="O8233" s="114"/>
      <c r="P8233" s="114"/>
      <c r="Q8233" s="114"/>
    </row>
    <row r="8234" spans="1:17">
      <c r="A8234" s="114"/>
      <c r="B8234" s="114"/>
      <c r="C8234" s="114"/>
      <c r="D8234" s="114"/>
      <c r="E8234" s="114"/>
      <c r="F8234" s="114"/>
      <c r="G8234" s="114"/>
      <c r="H8234" s="114"/>
      <c r="I8234" s="114"/>
      <c r="J8234" s="114"/>
      <c r="K8234" s="114"/>
      <c r="L8234" s="114"/>
      <c r="M8234" s="114"/>
      <c r="N8234" s="114"/>
      <c r="O8234" s="114"/>
      <c r="P8234" s="114"/>
      <c r="Q8234" s="114"/>
    </row>
    <row r="8235" spans="1:17">
      <c r="A8235" s="114"/>
      <c r="B8235" s="114"/>
      <c r="C8235" s="114"/>
      <c r="D8235" s="114"/>
      <c r="E8235" s="114"/>
      <c r="F8235" s="114"/>
      <c r="G8235" s="114"/>
      <c r="H8235" s="114"/>
      <c r="I8235" s="114"/>
      <c r="J8235" s="114"/>
      <c r="K8235" s="114"/>
      <c r="L8235" s="114"/>
      <c r="M8235" s="114"/>
      <c r="N8235" s="114"/>
      <c r="O8235" s="114"/>
      <c r="P8235" s="114"/>
      <c r="Q8235" s="114"/>
    </row>
    <row r="8236" spans="1:17">
      <c r="A8236" s="114"/>
      <c r="B8236" s="114"/>
      <c r="C8236" s="114"/>
      <c r="D8236" s="114"/>
      <c r="E8236" s="114"/>
      <c r="F8236" s="114"/>
      <c r="G8236" s="114"/>
      <c r="H8236" s="114"/>
      <c r="I8236" s="114"/>
      <c r="J8236" s="114"/>
      <c r="K8236" s="114"/>
      <c r="L8236" s="114"/>
      <c r="M8236" s="114"/>
      <c r="N8236" s="114"/>
      <c r="O8236" s="114"/>
      <c r="P8236" s="114"/>
      <c r="Q8236" s="114"/>
    </row>
    <row r="8237" spans="1:17">
      <c r="A8237" s="114"/>
      <c r="B8237" s="114"/>
      <c r="C8237" s="114"/>
      <c r="D8237" s="114"/>
      <c r="E8237" s="114"/>
      <c r="F8237" s="114"/>
      <c r="G8237" s="114"/>
      <c r="H8237" s="114"/>
      <c r="I8237" s="114"/>
      <c r="J8237" s="114"/>
      <c r="K8237" s="114"/>
      <c r="L8237" s="114"/>
      <c r="M8237" s="114"/>
      <c r="N8237" s="114"/>
      <c r="O8237" s="114"/>
      <c r="P8237" s="114"/>
      <c r="Q8237" s="114"/>
    </row>
    <row r="8238" spans="1:17">
      <c r="A8238" s="114"/>
      <c r="B8238" s="114"/>
      <c r="C8238" s="114"/>
      <c r="D8238" s="114"/>
      <c r="E8238" s="114"/>
      <c r="F8238" s="114"/>
      <c r="G8238" s="114"/>
      <c r="H8238" s="114"/>
      <c r="I8238" s="114"/>
      <c r="J8238" s="114"/>
      <c r="K8238" s="114"/>
      <c r="L8238" s="114"/>
      <c r="M8238" s="114"/>
      <c r="N8238" s="114"/>
      <c r="O8238" s="114"/>
      <c r="P8238" s="114"/>
      <c r="Q8238" s="114"/>
    </row>
    <row r="8239" spans="1:17">
      <c r="A8239" s="114"/>
      <c r="B8239" s="114"/>
      <c r="C8239" s="114"/>
      <c r="D8239" s="114"/>
      <c r="E8239" s="114"/>
      <c r="F8239" s="114"/>
      <c r="G8239" s="114"/>
      <c r="H8239" s="114"/>
      <c r="I8239" s="114"/>
      <c r="J8239" s="114"/>
      <c r="K8239" s="114"/>
      <c r="L8239" s="114"/>
      <c r="M8239" s="114"/>
      <c r="N8239" s="114"/>
      <c r="O8239" s="114"/>
      <c r="P8239" s="114"/>
      <c r="Q8239" s="114"/>
    </row>
    <row r="8240" spans="1:17">
      <c r="A8240" s="114"/>
      <c r="B8240" s="114"/>
      <c r="C8240" s="114"/>
      <c r="D8240" s="114"/>
      <c r="E8240" s="114"/>
      <c r="F8240" s="114"/>
      <c r="G8240" s="114"/>
      <c r="H8240" s="114"/>
      <c r="I8240" s="114"/>
      <c r="J8240" s="114"/>
      <c r="K8240" s="114"/>
      <c r="L8240" s="114"/>
      <c r="M8240" s="114"/>
      <c r="N8240" s="114"/>
      <c r="O8240" s="114"/>
      <c r="P8240" s="114"/>
      <c r="Q8240" s="114"/>
    </row>
    <row r="8241" spans="1:17">
      <c r="A8241" s="114"/>
      <c r="B8241" s="114"/>
      <c r="C8241" s="114"/>
      <c r="D8241" s="114"/>
      <c r="E8241" s="114"/>
      <c r="F8241" s="114"/>
      <c r="G8241" s="114"/>
      <c r="H8241" s="114"/>
      <c r="I8241" s="114"/>
      <c r="J8241" s="114"/>
      <c r="K8241" s="114"/>
      <c r="L8241" s="114"/>
      <c r="M8241" s="114"/>
      <c r="N8241" s="114"/>
      <c r="O8241" s="114"/>
      <c r="P8241" s="114"/>
      <c r="Q8241" s="114"/>
    </row>
    <row r="8242" spans="1:17">
      <c r="A8242" s="114"/>
      <c r="B8242" s="114"/>
      <c r="C8242" s="114"/>
      <c r="D8242" s="114"/>
      <c r="E8242" s="114"/>
      <c r="F8242" s="114"/>
      <c r="G8242" s="114"/>
      <c r="H8242" s="114"/>
      <c r="I8242" s="114"/>
      <c r="J8242" s="114"/>
      <c r="K8242" s="114"/>
      <c r="L8242" s="114"/>
      <c r="M8242" s="114"/>
      <c r="N8242" s="114"/>
      <c r="O8242" s="114"/>
      <c r="P8242" s="114"/>
      <c r="Q8242" s="114"/>
    </row>
    <row r="8243" spans="1:17">
      <c r="A8243" s="114"/>
      <c r="B8243" s="114"/>
      <c r="C8243" s="114"/>
      <c r="D8243" s="114"/>
      <c r="E8243" s="114"/>
      <c r="F8243" s="114"/>
      <c r="G8243" s="114"/>
      <c r="H8243" s="114"/>
      <c r="I8243" s="114"/>
      <c r="J8243" s="114"/>
      <c r="K8243" s="114"/>
      <c r="L8243" s="114"/>
      <c r="M8243" s="114"/>
      <c r="N8243" s="114"/>
      <c r="O8243" s="114"/>
      <c r="P8243" s="114"/>
      <c r="Q8243" s="114"/>
    </row>
    <row r="8244" spans="1:17">
      <c r="A8244" s="114"/>
      <c r="B8244" s="114"/>
      <c r="C8244" s="114"/>
      <c r="D8244" s="114"/>
      <c r="E8244" s="114"/>
      <c r="F8244" s="114"/>
      <c r="G8244" s="114"/>
      <c r="H8244" s="114"/>
      <c r="I8244" s="114"/>
      <c r="J8244" s="114"/>
      <c r="K8244" s="114"/>
      <c r="L8244" s="114"/>
      <c r="M8244" s="114"/>
      <c r="N8244" s="114"/>
      <c r="O8244" s="114"/>
      <c r="P8244" s="114"/>
      <c r="Q8244" s="114"/>
    </row>
    <row r="8245" spans="1:17">
      <c r="A8245" s="114"/>
      <c r="B8245" s="114"/>
      <c r="C8245" s="114"/>
      <c r="D8245" s="114"/>
      <c r="E8245" s="114"/>
      <c r="F8245" s="114"/>
      <c r="G8245" s="114"/>
      <c r="H8245" s="114"/>
      <c r="I8245" s="114"/>
      <c r="J8245" s="114"/>
      <c r="K8245" s="114"/>
      <c r="L8245" s="114"/>
      <c r="M8245" s="114"/>
      <c r="N8245" s="114"/>
      <c r="O8245" s="114"/>
      <c r="P8245" s="114"/>
      <c r="Q8245" s="114"/>
    </row>
    <row r="8246" spans="1:17">
      <c r="A8246" s="114"/>
      <c r="B8246" s="114"/>
      <c r="C8246" s="114"/>
      <c r="D8246" s="114"/>
      <c r="E8246" s="114"/>
      <c r="F8246" s="114"/>
      <c r="G8246" s="114"/>
      <c r="H8246" s="114"/>
      <c r="I8246" s="114"/>
      <c r="J8246" s="114"/>
      <c r="K8246" s="114"/>
      <c r="L8246" s="114"/>
      <c r="M8246" s="114"/>
      <c r="N8246" s="114"/>
      <c r="O8246" s="114"/>
      <c r="P8246" s="114"/>
      <c r="Q8246" s="114"/>
    </row>
    <row r="8247" spans="1:17">
      <c r="A8247" s="114"/>
      <c r="B8247" s="114"/>
      <c r="C8247" s="114"/>
      <c r="D8247" s="114"/>
      <c r="E8247" s="114"/>
      <c r="F8247" s="114"/>
      <c r="G8247" s="114"/>
      <c r="H8247" s="114"/>
      <c r="I8247" s="114"/>
      <c r="J8247" s="114"/>
      <c r="K8247" s="114"/>
      <c r="L8247" s="114"/>
      <c r="M8247" s="114"/>
      <c r="N8247" s="114"/>
      <c r="O8247" s="114"/>
      <c r="P8247" s="114"/>
      <c r="Q8247" s="114"/>
    </row>
    <row r="8248" spans="1:17">
      <c r="A8248" s="114"/>
      <c r="B8248" s="114"/>
      <c r="C8248" s="114"/>
      <c r="D8248" s="114"/>
      <c r="E8248" s="114"/>
      <c r="F8248" s="114"/>
      <c r="G8248" s="114"/>
      <c r="H8248" s="114"/>
      <c r="I8248" s="114"/>
      <c r="J8248" s="114"/>
      <c r="K8248" s="114"/>
      <c r="L8248" s="114"/>
      <c r="M8248" s="114"/>
      <c r="N8248" s="114"/>
      <c r="O8248" s="114"/>
      <c r="P8248" s="114"/>
      <c r="Q8248" s="114"/>
    </row>
    <row r="8249" spans="1:17">
      <c r="A8249" s="114"/>
      <c r="B8249" s="114"/>
      <c r="C8249" s="114"/>
      <c r="D8249" s="114"/>
      <c r="E8249" s="114"/>
      <c r="F8249" s="114"/>
      <c r="G8249" s="114"/>
      <c r="H8249" s="114"/>
      <c r="I8249" s="114"/>
      <c r="J8249" s="114"/>
      <c r="K8249" s="114"/>
      <c r="L8249" s="114"/>
      <c r="M8249" s="114"/>
      <c r="N8249" s="114"/>
      <c r="O8249" s="114"/>
      <c r="P8249" s="114"/>
      <c r="Q8249" s="114"/>
    </row>
    <row r="8250" spans="1:17">
      <c r="A8250" s="114"/>
      <c r="B8250" s="114"/>
      <c r="C8250" s="114"/>
      <c r="D8250" s="114"/>
      <c r="E8250" s="114"/>
      <c r="F8250" s="114"/>
      <c r="G8250" s="114"/>
      <c r="H8250" s="114"/>
      <c r="I8250" s="114"/>
      <c r="J8250" s="114"/>
      <c r="K8250" s="114"/>
      <c r="L8250" s="114"/>
      <c r="M8250" s="114"/>
      <c r="N8250" s="114"/>
      <c r="O8250" s="114"/>
      <c r="P8250" s="114"/>
      <c r="Q8250" s="114"/>
    </row>
    <row r="8251" spans="1:17">
      <c r="A8251" s="114"/>
      <c r="B8251" s="114"/>
      <c r="C8251" s="114"/>
      <c r="D8251" s="114"/>
      <c r="E8251" s="114"/>
      <c r="F8251" s="114"/>
      <c r="G8251" s="114"/>
      <c r="H8251" s="114"/>
      <c r="I8251" s="114"/>
      <c r="J8251" s="114"/>
      <c r="K8251" s="114"/>
      <c r="L8251" s="114"/>
      <c r="M8251" s="114"/>
      <c r="N8251" s="114"/>
      <c r="O8251" s="114"/>
      <c r="P8251" s="114"/>
      <c r="Q8251" s="114"/>
    </row>
    <row r="8252" spans="1:17">
      <c r="A8252" s="114"/>
      <c r="B8252" s="114"/>
      <c r="C8252" s="114"/>
      <c r="D8252" s="114"/>
      <c r="E8252" s="114"/>
      <c r="F8252" s="114"/>
      <c r="G8252" s="114"/>
      <c r="H8252" s="114"/>
      <c r="I8252" s="114"/>
      <c r="J8252" s="114"/>
      <c r="K8252" s="114"/>
      <c r="L8252" s="114"/>
      <c r="M8252" s="114"/>
      <c r="N8252" s="114"/>
      <c r="O8252" s="114"/>
      <c r="P8252" s="114"/>
      <c r="Q8252" s="114"/>
    </row>
    <row r="8253" spans="1:17">
      <c r="A8253" s="114"/>
      <c r="B8253" s="114"/>
      <c r="C8253" s="114"/>
      <c r="D8253" s="114"/>
      <c r="E8253" s="114"/>
      <c r="F8253" s="114"/>
      <c r="G8253" s="114"/>
      <c r="H8253" s="114"/>
      <c r="I8253" s="114"/>
      <c r="J8253" s="114"/>
      <c r="K8253" s="114"/>
      <c r="L8253" s="114"/>
      <c r="M8253" s="114"/>
      <c r="N8253" s="114"/>
      <c r="O8253" s="114"/>
      <c r="P8253" s="114"/>
      <c r="Q8253" s="114"/>
    </row>
    <row r="8254" spans="1:17">
      <c r="A8254" s="114"/>
      <c r="B8254" s="114"/>
      <c r="C8254" s="114"/>
      <c r="D8254" s="114"/>
      <c r="E8254" s="114"/>
      <c r="F8254" s="114"/>
      <c r="G8254" s="114"/>
      <c r="H8254" s="114"/>
      <c r="I8254" s="114"/>
      <c r="J8254" s="114"/>
      <c r="K8254" s="114"/>
      <c r="L8254" s="114"/>
      <c r="M8254" s="114"/>
      <c r="N8254" s="114"/>
      <c r="O8254" s="114"/>
      <c r="P8254" s="114"/>
      <c r="Q8254" s="114"/>
    </row>
    <row r="8255" spans="1:17">
      <c r="A8255" s="114"/>
      <c r="B8255" s="114"/>
      <c r="C8255" s="114"/>
      <c r="D8255" s="114"/>
      <c r="E8255" s="114"/>
      <c r="F8255" s="114"/>
      <c r="G8255" s="114"/>
      <c r="H8255" s="114"/>
      <c r="I8255" s="114"/>
      <c r="J8255" s="114"/>
      <c r="K8255" s="114"/>
      <c r="L8255" s="114"/>
      <c r="M8255" s="114"/>
      <c r="N8255" s="114"/>
      <c r="O8255" s="114"/>
      <c r="P8255" s="114"/>
      <c r="Q8255" s="114"/>
    </row>
    <row r="8256" spans="1:17">
      <c r="A8256" s="114"/>
      <c r="B8256" s="114"/>
      <c r="C8256" s="114"/>
      <c r="D8256" s="114"/>
      <c r="E8256" s="114"/>
      <c r="F8256" s="114"/>
      <c r="G8256" s="114"/>
      <c r="H8256" s="114"/>
      <c r="I8256" s="114"/>
      <c r="J8256" s="114"/>
      <c r="K8256" s="114"/>
      <c r="L8256" s="114"/>
      <c r="M8256" s="114"/>
      <c r="N8256" s="114"/>
      <c r="O8256" s="114"/>
      <c r="P8256" s="114"/>
      <c r="Q8256" s="114"/>
    </row>
    <row r="8257" spans="1:17">
      <c r="A8257" s="114"/>
      <c r="B8257" s="114"/>
      <c r="C8257" s="114"/>
      <c r="D8257" s="114"/>
      <c r="E8257" s="114"/>
      <c r="F8257" s="114"/>
      <c r="G8257" s="114"/>
      <c r="H8257" s="114"/>
      <c r="I8257" s="114"/>
      <c r="J8257" s="114"/>
      <c r="K8257" s="114"/>
      <c r="L8257" s="114"/>
      <c r="M8257" s="114"/>
      <c r="N8257" s="114"/>
      <c r="O8257" s="114"/>
      <c r="P8257" s="114"/>
      <c r="Q8257" s="114"/>
    </row>
    <row r="8258" spans="1:17">
      <c r="A8258" s="114"/>
      <c r="B8258" s="114"/>
      <c r="C8258" s="114"/>
      <c r="D8258" s="114"/>
      <c r="E8258" s="114"/>
      <c r="F8258" s="114"/>
      <c r="G8258" s="114"/>
      <c r="H8258" s="114"/>
      <c r="I8258" s="114"/>
      <c r="J8258" s="114"/>
      <c r="K8258" s="114"/>
      <c r="L8258" s="114"/>
      <c r="M8258" s="114"/>
      <c r="N8258" s="114"/>
      <c r="O8258" s="114"/>
      <c r="P8258" s="114"/>
      <c r="Q8258" s="114"/>
    </row>
    <row r="8259" spans="1:17">
      <c r="A8259" s="114"/>
      <c r="B8259" s="114"/>
      <c r="C8259" s="114"/>
      <c r="D8259" s="114"/>
      <c r="E8259" s="114"/>
      <c r="F8259" s="114"/>
      <c r="G8259" s="114"/>
      <c r="H8259" s="114"/>
      <c r="I8259" s="114"/>
      <c r="J8259" s="114"/>
      <c r="K8259" s="114"/>
      <c r="L8259" s="114"/>
      <c r="M8259" s="114"/>
      <c r="N8259" s="114"/>
      <c r="O8259" s="114"/>
      <c r="P8259" s="114"/>
      <c r="Q8259" s="114"/>
    </row>
    <row r="8260" spans="1:17">
      <c r="A8260" s="114"/>
      <c r="B8260" s="114"/>
      <c r="C8260" s="114"/>
      <c r="D8260" s="114"/>
      <c r="E8260" s="114"/>
      <c r="F8260" s="114"/>
      <c r="G8260" s="114"/>
      <c r="H8260" s="114"/>
      <c r="I8260" s="114"/>
      <c r="J8260" s="114"/>
      <c r="K8260" s="114"/>
      <c r="L8260" s="114"/>
      <c r="M8260" s="114"/>
      <c r="N8260" s="114"/>
      <c r="O8260" s="114"/>
      <c r="P8260" s="114"/>
      <c r="Q8260" s="114"/>
    </row>
    <row r="8261" spans="1:17">
      <c r="A8261" s="114"/>
      <c r="B8261" s="114"/>
      <c r="C8261" s="114"/>
      <c r="D8261" s="114"/>
      <c r="E8261" s="114"/>
      <c r="F8261" s="114"/>
      <c r="G8261" s="114"/>
      <c r="H8261" s="114"/>
      <c r="I8261" s="114"/>
      <c r="J8261" s="114"/>
      <c r="K8261" s="114"/>
      <c r="L8261" s="114"/>
      <c r="M8261" s="114"/>
      <c r="N8261" s="114"/>
      <c r="O8261" s="114"/>
      <c r="P8261" s="114"/>
      <c r="Q8261" s="114"/>
    </row>
    <row r="8262" spans="1:17">
      <c r="A8262" s="114"/>
      <c r="B8262" s="114"/>
      <c r="C8262" s="114"/>
      <c r="D8262" s="114"/>
      <c r="E8262" s="114"/>
      <c r="F8262" s="114"/>
      <c r="G8262" s="114"/>
      <c r="H8262" s="114"/>
      <c r="I8262" s="114"/>
      <c r="J8262" s="114"/>
      <c r="K8262" s="114"/>
      <c r="L8262" s="114"/>
      <c r="M8262" s="114"/>
      <c r="N8262" s="114"/>
      <c r="O8262" s="114"/>
      <c r="P8262" s="114"/>
      <c r="Q8262" s="114"/>
    </row>
    <row r="8263" spans="1:17">
      <c r="A8263" s="114"/>
      <c r="B8263" s="114"/>
      <c r="C8263" s="114"/>
      <c r="D8263" s="114"/>
      <c r="E8263" s="114"/>
      <c r="F8263" s="114"/>
      <c r="G8263" s="114"/>
      <c r="H8263" s="114"/>
      <c r="I8263" s="114"/>
      <c r="J8263" s="114"/>
      <c r="K8263" s="114"/>
      <c r="L8263" s="114"/>
      <c r="M8263" s="114"/>
      <c r="N8263" s="114"/>
      <c r="O8263" s="114"/>
      <c r="P8263" s="114"/>
      <c r="Q8263" s="114"/>
    </row>
    <row r="8264" spans="1:17">
      <c r="A8264" s="114"/>
      <c r="B8264" s="114"/>
      <c r="C8264" s="114"/>
      <c r="D8264" s="114"/>
      <c r="E8264" s="114"/>
      <c r="F8264" s="114"/>
      <c r="G8264" s="114"/>
      <c r="H8264" s="114"/>
      <c r="I8264" s="114"/>
      <c r="J8264" s="114"/>
      <c r="K8264" s="114"/>
      <c r="L8264" s="114"/>
      <c r="M8264" s="114"/>
      <c r="N8264" s="114"/>
      <c r="O8264" s="114"/>
      <c r="P8264" s="114"/>
      <c r="Q8264" s="114"/>
    </row>
    <row r="8265" spans="1:17">
      <c r="A8265" s="114"/>
      <c r="B8265" s="114"/>
      <c r="C8265" s="114"/>
      <c r="D8265" s="114"/>
      <c r="E8265" s="114"/>
      <c r="F8265" s="114"/>
      <c r="G8265" s="114"/>
      <c r="H8265" s="114"/>
      <c r="I8265" s="114"/>
      <c r="J8265" s="114"/>
      <c r="K8265" s="114"/>
      <c r="L8265" s="114"/>
      <c r="M8265" s="114"/>
      <c r="N8265" s="114"/>
      <c r="O8265" s="114"/>
      <c r="P8265" s="114"/>
      <c r="Q8265" s="114"/>
    </row>
    <row r="8266" spans="1:17">
      <c r="A8266" s="114"/>
      <c r="B8266" s="114"/>
      <c r="C8266" s="114"/>
      <c r="D8266" s="114"/>
      <c r="E8266" s="114"/>
      <c r="F8266" s="114"/>
      <c r="G8266" s="114"/>
      <c r="H8266" s="114"/>
      <c r="I8266" s="114"/>
      <c r="J8266" s="114"/>
      <c r="K8266" s="114"/>
      <c r="L8266" s="114"/>
      <c r="M8266" s="114"/>
      <c r="N8266" s="114"/>
      <c r="O8266" s="114"/>
      <c r="P8266" s="114"/>
      <c r="Q8266" s="114"/>
    </row>
    <row r="8267" spans="1:17">
      <c r="A8267" s="114"/>
      <c r="B8267" s="114"/>
      <c r="C8267" s="114"/>
      <c r="D8267" s="114"/>
      <c r="E8267" s="114"/>
      <c r="F8267" s="114"/>
      <c r="G8267" s="114"/>
      <c r="H8267" s="114"/>
      <c r="I8267" s="114"/>
      <c r="J8267" s="114"/>
      <c r="K8267" s="114"/>
      <c r="L8267" s="114"/>
      <c r="M8267" s="114"/>
      <c r="N8267" s="114"/>
      <c r="O8267" s="114"/>
      <c r="P8267" s="114"/>
      <c r="Q8267" s="114"/>
    </row>
    <row r="8268" spans="1:17">
      <c r="A8268" s="114"/>
      <c r="B8268" s="114"/>
      <c r="C8268" s="114"/>
      <c r="D8268" s="114"/>
      <c r="E8268" s="114"/>
      <c r="F8268" s="114"/>
      <c r="G8268" s="114"/>
      <c r="H8268" s="114"/>
      <c r="I8268" s="114"/>
      <c r="J8268" s="114"/>
      <c r="K8268" s="114"/>
      <c r="L8268" s="114"/>
      <c r="M8268" s="114"/>
      <c r="N8268" s="114"/>
      <c r="O8268" s="114"/>
      <c r="P8268" s="114"/>
      <c r="Q8268" s="114"/>
    </row>
    <row r="8269" spans="1:17">
      <c r="A8269" s="114"/>
      <c r="B8269" s="114"/>
      <c r="C8269" s="114"/>
      <c r="D8269" s="114"/>
      <c r="E8269" s="114"/>
      <c r="F8269" s="114"/>
      <c r="G8269" s="114"/>
      <c r="H8269" s="114"/>
      <c r="I8269" s="114"/>
      <c r="J8269" s="114"/>
      <c r="K8269" s="114"/>
      <c r="L8269" s="114"/>
      <c r="M8269" s="114"/>
      <c r="N8269" s="114"/>
      <c r="O8269" s="114"/>
      <c r="P8269" s="114"/>
      <c r="Q8269" s="114"/>
    </row>
    <row r="8270" spans="1:17">
      <c r="A8270" s="114"/>
      <c r="B8270" s="114"/>
      <c r="C8270" s="114"/>
      <c r="D8270" s="114"/>
      <c r="E8270" s="114"/>
      <c r="F8270" s="114"/>
      <c r="G8270" s="114"/>
      <c r="H8270" s="114"/>
      <c r="I8270" s="114"/>
      <c r="J8270" s="114"/>
      <c r="K8270" s="114"/>
      <c r="L8270" s="114"/>
      <c r="M8270" s="114"/>
      <c r="N8270" s="114"/>
      <c r="O8270" s="114"/>
      <c r="P8270" s="114"/>
      <c r="Q8270" s="114"/>
    </row>
    <row r="8271" spans="1:17">
      <c r="A8271" s="114"/>
      <c r="B8271" s="114"/>
      <c r="C8271" s="114"/>
      <c r="D8271" s="114"/>
      <c r="E8271" s="114"/>
      <c r="F8271" s="114"/>
      <c r="G8271" s="114"/>
      <c r="H8271" s="114"/>
      <c r="I8271" s="114"/>
      <c r="J8271" s="114"/>
      <c r="K8271" s="114"/>
      <c r="L8271" s="114"/>
      <c r="M8271" s="114"/>
      <c r="N8271" s="114"/>
      <c r="O8271" s="114"/>
      <c r="P8271" s="114"/>
      <c r="Q8271" s="114"/>
    </row>
    <row r="8272" spans="1:17">
      <c r="A8272" s="114"/>
      <c r="B8272" s="114"/>
      <c r="C8272" s="114"/>
      <c r="D8272" s="114"/>
      <c r="E8272" s="114"/>
      <c r="F8272" s="114"/>
      <c r="G8272" s="114"/>
      <c r="H8272" s="114"/>
      <c r="I8272" s="114"/>
      <c r="J8272" s="114"/>
      <c r="K8272" s="114"/>
      <c r="L8272" s="114"/>
      <c r="M8272" s="114"/>
      <c r="N8272" s="114"/>
      <c r="O8272" s="114"/>
      <c r="P8272" s="114"/>
      <c r="Q8272" s="114"/>
    </row>
    <row r="8273" spans="1:17">
      <c r="A8273" s="114"/>
      <c r="B8273" s="114"/>
      <c r="C8273" s="114"/>
      <c r="D8273" s="114"/>
      <c r="E8273" s="114"/>
      <c r="F8273" s="114"/>
      <c r="G8273" s="114"/>
      <c r="H8273" s="114"/>
      <c r="I8273" s="114"/>
      <c r="J8273" s="114"/>
      <c r="K8273" s="114"/>
      <c r="L8273" s="114"/>
      <c r="M8273" s="114"/>
      <c r="N8273" s="114"/>
      <c r="O8273" s="114"/>
      <c r="P8273" s="114"/>
      <c r="Q8273" s="114"/>
    </row>
    <row r="8274" spans="1:17">
      <c r="A8274" s="114"/>
      <c r="B8274" s="114"/>
      <c r="C8274" s="114"/>
      <c r="D8274" s="114"/>
      <c r="E8274" s="114"/>
      <c r="F8274" s="114"/>
      <c r="G8274" s="114"/>
      <c r="H8274" s="114"/>
      <c r="I8274" s="114"/>
      <c r="J8274" s="114"/>
      <c r="K8274" s="114"/>
      <c r="L8274" s="114"/>
      <c r="M8274" s="114"/>
      <c r="N8274" s="114"/>
      <c r="O8274" s="114"/>
      <c r="P8274" s="114"/>
      <c r="Q8274" s="114"/>
    </row>
    <row r="8275" spans="1:17">
      <c r="A8275" s="114"/>
      <c r="B8275" s="114"/>
      <c r="C8275" s="114"/>
      <c r="D8275" s="114"/>
      <c r="E8275" s="114"/>
      <c r="F8275" s="114"/>
      <c r="G8275" s="114"/>
      <c r="H8275" s="114"/>
      <c r="I8275" s="114"/>
      <c r="J8275" s="114"/>
      <c r="K8275" s="114"/>
      <c r="L8275" s="114"/>
      <c r="M8275" s="114"/>
      <c r="N8275" s="114"/>
      <c r="O8275" s="114"/>
      <c r="P8275" s="114"/>
      <c r="Q8275" s="114"/>
    </row>
    <row r="8276" spans="1:17">
      <c r="A8276" s="114"/>
      <c r="B8276" s="114"/>
      <c r="C8276" s="114"/>
      <c r="D8276" s="114"/>
      <c r="E8276" s="114"/>
      <c r="F8276" s="114"/>
      <c r="G8276" s="114"/>
      <c r="H8276" s="114"/>
      <c r="I8276" s="114"/>
      <c r="J8276" s="114"/>
      <c r="K8276" s="114"/>
      <c r="L8276" s="114"/>
      <c r="M8276" s="114"/>
      <c r="N8276" s="114"/>
      <c r="O8276" s="114"/>
      <c r="P8276" s="114"/>
      <c r="Q8276" s="114"/>
    </row>
    <row r="8277" spans="1:17">
      <c r="A8277" s="114"/>
      <c r="B8277" s="114"/>
      <c r="C8277" s="114"/>
      <c r="D8277" s="114"/>
      <c r="E8277" s="114"/>
      <c r="F8277" s="114"/>
      <c r="G8277" s="114"/>
      <c r="H8277" s="114"/>
      <c r="I8277" s="114"/>
      <c r="J8277" s="114"/>
      <c r="K8277" s="114"/>
      <c r="L8277" s="114"/>
      <c r="M8277" s="114"/>
      <c r="N8277" s="114"/>
      <c r="O8277" s="114"/>
      <c r="P8277" s="114"/>
      <c r="Q8277" s="114"/>
    </row>
    <row r="8278" spans="1:17">
      <c r="A8278" s="114"/>
      <c r="B8278" s="114"/>
      <c r="C8278" s="114"/>
      <c r="D8278" s="114"/>
      <c r="E8278" s="114"/>
      <c r="F8278" s="114"/>
      <c r="G8278" s="114"/>
      <c r="H8278" s="114"/>
      <c r="I8278" s="114"/>
      <c r="J8278" s="114"/>
      <c r="K8278" s="114"/>
      <c r="L8278" s="114"/>
      <c r="M8278" s="114"/>
      <c r="N8278" s="114"/>
      <c r="O8278" s="114"/>
      <c r="P8278" s="114"/>
      <c r="Q8278" s="114"/>
    </row>
    <row r="8279" spans="1:17">
      <c r="A8279" s="114"/>
      <c r="B8279" s="114"/>
      <c r="C8279" s="114"/>
      <c r="D8279" s="114"/>
      <c r="E8279" s="114"/>
      <c r="F8279" s="114"/>
      <c r="G8279" s="114"/>
      <c r="H8279" s="114"/>
      <c r="I8279" s="114"/>
      <c r="J8279" s="114"/>
      <c r="K8279" s="114"/>
      <c r="L8279" s="114"/>
      <c r="M8279" s="114"/>
      <c r="N8279" s="114"/>
      <c r="O8279" s="114"/>
      <c r="P8279" s="114"/>
      <c r="Q8279" s="114"/>
    </row>
    <row r="8280" spans="1:17">
      <c r="A8280" s="114"/>
      <c r="B8280" s="114"/>
      <c r="C8280" s="114"/>
      <c r="D8280" s="114"/>
      <c r="E8280" s="114"/>
      <c r="F8280" s="114"/>
      <c r="G8280" s="114"/>
      <c r="H8280" s="114"/>
      <c r="I8280" s="114"/>
      <c r="J8280" s="114"/>
      <c r="K8280" s="114"/>
      <c r="L8280" s="114"/>
      <c r="M8280" s="114"/>
      <c r="N8280" s="114"/>
      <c r="O8280" s="114"/>
      <c r="P8280" s="114"/>
      <c r="Q8280" s="114"/>
    </row>
    <row r="8281" spans="1:17">
      <c r="A8281" s="114"/>
      <c r="B8281" s="114"/>
      <c r="C8281" s="114"/>
      <c r="D8281" s="114"/>
      <c r="E8281" s="114"/>
      <c r="F8281" s="114"/>
      <c r="G8281" s="114"/>
      <c r="H8281" s="114"/>
      <c r="I8281" s="114"/>
      <c r="J8281" s="114"/>
      <c r="K8281" s="114"/>
      <c r="L8281" s="114"/>
      <c r="M8281" s="114"/>
      <c r="N8281" s="114"/>
      <c r="O8281" s="114"/>
      <c r="P8281" s="114"/>
      <c r="Q8281" s="114"/>
    </row>
    <row r="8282" spans="1:17">
      <c r="A8282" s="114"/>
      <c r="B8282" s="114"/>
      <c r="C8282" s="114"/>
      <c r="D8282" s="114"/>
      <c r="E8282" s="114"/>
      <c r="F8282" s="114"/>
      <c r="G8282" s="114"/>
      <c r="H8282" s="114"/>
      <c r="I8282" s="114"/>
      <c r="J8282" s="114"/>
      <c r="K8282" s="114"/>
      <c r="L8282" s="114"/>
      <c r="M8282" s="114"/>
      <c r="N8282" s="114"/>
      <c r="O8282" s="114"/>
      <c r="P8282" s="114"/>
      <c r="Q8282" s="114"/>
    </row>
    <row r="8283" spans="1:17">
      <c r="A8283" s="114"/>
      <c r="B8283" s="114"/>
      <c r="C8283" s="114"/>
      <c r="D8283" s="114"/>
      <c r="E8283" s="114"/>
      <c r="F8283" s="114"/>
      <c r="G8283" s="114"/>
      <c r="H8283" s="114"/>
      <c r="I8283" s="114"/>
      <c r="J8283" s="114"/>
      <c r="K8283" s="114"/>
      <c r="L8283" s="114"/>
      <c r="M8283" s="114"/>
      <c r="N8283" s="114"/>
      <c r="O8283" s="114"/>
      <c r="P8283" s="114"/>
      <c r="Q8283" s="114"/>
    </row>
    <row r="8284" spans="1:17">
      <c r="A8284" s="114"/>
      <c r="B8284" s="114"/>
      <c r="C8284" s="114"/>
      <c r="D8284" s="114"/>
      <c r="E8284" s="114"/>
      <c r="F8284" s="114"/>
      <c r="G8284" s="114"/>
      <c r="H8284" s="114"/>
      <c r="I8284" s="114"/>
      <c r="J8284" s="114"/>
      <c r="K8284" s="114"/>
      <c r="L8284" s="114"/>
      <c r="M8284" s="114"/>
      <c r="N8284" s="114"/>
      <c r="O8284" s="114"/>
      <c r="P8284" s="114"/>
      <c r="Q8284" s="114"/>
    </row>
    <row r="8285" spans="1:17">
      <c r="A8285" s="114"/>
      <c r="B8285" s="114"/>
      <c r="C8285" s="114"/>
      <c r="D8285" s="114"/>
      <c r="E8285" s="114"/>
      <c r="F8285" s="114"/>
      <c r="G8285" s="114"/>
      <c r="H8285" s="114"/>
      <c r="I8285" s="114"/>
      <c r="J8285" s="114"/>
      <c r="K8285" s="114"/>
      <c r="L8285" s="114"/>
      <c r="M8285" s="114"/>
      <c r="N8285" s="114"/>
      <c r="O8285" s="114"/>
      <c r="P8285" s="114"/>
      <c r="Q8285" s="114"/>
    </row>
    <row r="8286" spans="1:17">
      <c r="A8286" s="114"/>
      <c r="B8286" s="114"/>
      <c r="C8286" s="114"/>
      <c r="D8286" s="114"/>
      <c r="E8286" s="114"/>
      <c r="F8286" s="114"/>
      <c r="G8286" s="114"/>
      <c r="H8286" s="114"/>
      <c r="I8286" s="114"/>
      <c r="J8286" s="114"/>
      <c r="K8286" s="114"/>
      <c r="L8286" s="114"/>
      <c r="M8286" s="114"/>
      <c r="N8286" s="114"/>
      <c r="O8286" s="114"/>
      <c r="P8286" s="114"/>
      <c r="Q8286" s="114"/>
    </row>
    <row r="8287" spans="1:17">
      <c r="A8287" s="114"/>
      <c r="B8287" s="114"/>
      <c r="C8287" s="114"/>
      <c r="D8287" s="114"/>
      <c r="E8287" s="114"/>
      <c r="F8287" s="114"/>
      <c r="G8287" s="114"/>
      <c r="H8287" s="114"/>
      <c r="I8287" s="114"/>
      <c r="J8287" s="114"/>
      <c r="K8287" s="114"/>
      <c r="L8287" s="114"/>
      <c r="M8287" s="114"/>
      <c r="N8287" s="114"/>
      <c r="O8287" s="114"/>
      <c r="P8287" s="114"/>
      <c r="Q8287" s="114"/>
    </row>
    <row r="8288" spans="1:17">
      <c r="A8288" s="114"/>
      <c r="B8288" s="114"/>
      <c r="C8288" s="114"/>
      <c r="D8288" s="114"/>
      <c r="E8288" s="114"/>
      <c r="F8288" s="114"/>
      <c r="G8288" s="114"/>
      <c r="H8288" s="114"/>
      <c r="I8288" s="114"/>
      <c r="J8288" s="114"/>
      <c r="K8288" s="114"/>
      <c r="L8288" s="114"/>
      <c r="M8288" s="114"/>
      <c r="N8288" s="114"/>
      <c r="O8288" s="114"/>
      <c r="P8288" s="114"/>
      <c r="Q8288" s="114"/>
    </row>
    <row r="8289" spans="1:17">
      <c r="A8289" s="114"/>
      <c r="B8289" s="114"/>
      <c r="C8289" s="114"/>
      <c r="D8289" s="114"/>
      <c r="E8289" s="114"/>
      <c r="F8289" s="114"/>
      <c r="G8289" s="114"/>
      <c r="H8289" s="114"/>
      <c r="I8289" s="114"/>
      <c r="J8289" s="114"/>
      <c r="K8289" s="114"/>
      <c r="L8289" s="114"/>
      <c r="M8289" s="114"/>
      <c r="N8289" s="114"/>
      <c r="O8289" s="114"/>
      <c r="P8289" s="114"/>
      <c r="Q8289" s="114"/>
    </row>
    <row r="8290" spans="1:17">
      <c r="A8290" s="114"/>
      <c r="B8290" s="114"/>
      <c r="C8290" s="114"/>
      <c r="D8290" s="114"/>
      <c r="E8290" s="114"/>
      <c r="F8290" s="114"/>
      <c r="G8290" s="114"/>
      <c r="H8290" s="114"/>
      <c r="I8290" s="114"/>
      <c r="J8290" s="114"/>
      <c r="K8290" s="114"/>
      <c r="L8290" s="114"/>
      <c r="M8290" s="114"/>
      <c r="N8290" s="114"/>
      <c r="O8290" s="114"/>
      <c r="P8290" s="114"/>
      <c r="Q8290" s="114"/>
    </row>
    <row r="8291" spans="1:17">
      <c r="A8291" s="114"/>
      <c r="B8291" s="114"/>
      <c r="C8291" s="114"/>
      <c r="D8291" s="114"/>
      <c r="E8291" s="114"/>
      <c r="F8291" s="114"/>
      <c r="G8291" s="114"/>
      <c r="H8291" s="114"/>
      <c r="I8291" s="114"/>
      <c r="J8291" s="114"/>
      <c r="K8291" s="114"/>
      <c r="L8291" s="114"/>
      <c r="M8291" s="114"/>
      <c r="N8291" s="114"/>
      <c r="O8291" s="114"/>
      <c r="P8291" s="114"/>
      <c r="Q8291" s="114"/>
    </row>
    <row r="8292" spans="1:17">
      <c r="A8292" s="114"/>
      <c r="B8292" s="114"/>
      <c r="C8292" s="114"/>
      <c r="D8292" s="114"/>
      <c r="E8292" s="114"/>
      <c r="F8292" s="114"/>
      <c r="G8292" s="114"/>
      <c r="H8292" s="114"/>
      <c r="I8292" s="114"/>
      <c r="J8292" s="114"/>
      <c r="K8292" s="114"/>
      <c r="L8292" s="114"/>
      <c r="M8292" s="114"/>
      <c r="N8292" s="114"/>
      <c r="O8292" s="114"/>
      <c r="P8292" s="114"/>
      <c r="Q8292" s="114"/>
    </row>
    <row r="8293" spans="1:17">
      <c r="A8293" s="114"/>
      <c r="B8293" s="114"/>
      <c r="C8293" s="114"/>
      <c r="D8293" s="114"/>
      <c r="E8293" s="114"/>
      <c r="F8293" s="114"/>
      <c r="G8293" s="114"/>
      <c r="H8293" s="114"/>
      <c r="I8293" s="114"/>
      <c r="J8293" s="114"/>
      <c r="K8293" s="114"/>
      <c r="L8293" s="114"/>
      <c r="M8293" s="114"/>
      <c r="N8293" s="114"/>
      <c r="O8293" s="114"/>
      <c r="P8293" s="114"/>
      <c r="Q8293" s="114"/>
    </row>
    <row r="8294" spans="1:17">
      <c r="A8294" s="114"/>
      <c r="B8294" s="114"/>
      <c r="C8294" s="114"/>
      <c r="D8294" s="114"/>
      <c r="E8294" s="114"/>
      <c r="F8294" s="114"/>
      <c r="G8294" s="114"/>
      <c r="H8294" s="114"/>
      <c r="I8294" s="114"/>
      <c r="J8294" s="114"/>
      <c r="K8294" s="114"/>
      <c r="L8294" s="114"/>
      <c r="M8294" s="114"/>
      <c r="N8294" s="114"/>
      <c r="O8294" s="114"/>
      <c r="P8294" s="114"/>
      <c r="Q8294" s="114"/>
    </row>
    <row r="8295" spans="1:17">
      <c r="A8295" s="114"/>
      <c r="B8295" s="114"/>
      <c r="C8295" s="114"/>
      <c r="D8295" s="114"/>
      <c r="E8295" s="114"/>
      <c r="F8295" s="114"/>
      <c r="G8295" s="114"/>
      <c r="H8295" s="114"/>
      <c r="I8295" s="114"/>
      <c r="J8295" s="114"/>
      <c r="K8295" s="114"/>
      <c r="L8295" s="114"/>
      <c r="M8295" s="114"/>
      <c r="N8295" s="114"/>
      <c r="O8295" s="114"/>
      <c r="P8295" s="114"/>
      <c r="Q8295" s="114"/>
    </row>
    <row r="8296" spans="1:17">
      <c r="A8296" s="114"/>
      <c r="B8296" s="114"/>
      <c r="C8296" s="114"/>
      <c r="D8296" s="114"/>
      <c r="E8296" s="114"/>
      <c r="F8296" s="114"/>
      <c r="G8296" s="114"/>
      <c r="H8296" s="114"/>
      <c r="I8296" s="114"/>
      <c r="J8296" s="114"/>
      <c r="K8296" s="114"/>
      <c r="L8296" s="114"/>
      <c r="M8296" s="114"/>
      <c r="N8296" s="114"/>
      <c r="O8296" s="114"/>
      <c r="P8296" s="114"/>
      <c r="Q8296" s="114"/>
    </row>
    <row r="8297" spans="1:17" ht="15">
      <c r="A8297" s="125"/>
      <c r="B8297" s="124"/>
      <c r="C8297" s="125"/>
      <c r="D8297" s="124"/>
      <c r="E8297" s="124"/>
      <c r="F8297" s="124"/>
      <c r="G8297" s="124"/>
      <c r="H8297" s="124"/>
      <c r="I8297" s="124"/>
      <c r="J8297" s="124"/>
      <c r="K8297" s="123"/>
      <c r="L8297" s="124"/>
      <c r="M8297" s="124"/>
      <c r="N8297" s="124"/>
      <c r="O8297" s="124"/>
      <c r="P8297" s="124"/>
      <c r="Q8297" s="124"/>
    </row>
    <row r="8298" spans="1:17" ht="15">
      <c r="A8298" s="125"/>
      <c r="B8298" s="124"/>
      <c r="C8298" s="125"/>
      <c r="D8298" s="124"/>
      <c r="E8298" s="124"/>
      <c r="F8298" s="124"/>
      <c r="G8298" s="124"/>
      <c r="H8298" s="124"/>
      <c r="I8298" s="124"/>
      <c r="J8298" s="124"/>
      <c r="K8298" s="123"/>
      <c r="L8298" s="124"/>
      <c r="M8298" s="124"/>
      <c r="N8298" s="124"/>
      <c r="O8298" s="124"/>
      <c r="P8298" s="124"/>
      <c r="Q8298" s="124"/>
    </row>
    <row r="8299" spans="1:17" ht="15">
      <c r="A8299" s="125"/>
      <c r="B8299" s="124"/>
      <c r="C8299" s="125"/>
      <c r="D8299" s="124"/>
      <c r="E8299" s="124"/>
      <c r="F8299" s="124"/>
      <c r="G8299" s="124"/>
      <c r="H8299" s="124"/>
      <c r="I8299" s="124"/>
      <c r="J8299" s="124"/>
      <c r="K8299" s="123"/>
      <c r="L8299" s="124"/>
      <c r="M8299" s="124"/>
      <c r="N8299" s="124"/>
      <c r="O8299" s="124"/>
      <c r="P8299" s="124"/>
      <c r="Q8299" s="124"/>
    </row>
    <row r="8300" spans="1:17" ht="15">
      <c r="A8300" s="125"/>
      <c r="B8300" s="124"/>
      <c r="C8300" s="125"/>
      <c r="D8300" s="124"/>
      <c r="E8300" s="124"/>
      <c r="F8300" s="124"/>
      <c r="G8300" s="124"/>
      <c r="H8300" s="124"/>
      <c r="I8300" s="124"/>
      <c r="J8300" s="124"/>
      <c r="K8300" s="123"/>
      <c r="L8300" s="124"/>
      <c r="M8300" s="124"/>
      <c r="N8300" s="124"/>
      <c r="O8300" s="126"/>
      <c r="P8300" s="126"/>
      <c r="Q8300" s="124"/>
    </row>
    <row r="8301" spans="1:17" ht="15">
      <c r="A8301" s="125"/>
      <c r="B8301" s="124"/>
      <c r="C8301" s="125"/>
      <c r="D8301" s="124"/>
      <c r="E8301" s="124"/>
      <c r="F8301" s="124"/>
      <c r="G8301" s="124"/>
      <c r="H8301" s="124"/>
      <c r="I8301" s="124"/>
      <c r="J8301" s="124"/>
      <c r="K8301" s="123"/>
      <c r="L8301" s="124"/>
      <c r="M8301" s="126"/>
      <c r="N8301" s="124"/>
      <c r="O8301" s="126"/>
      <c r="P8301" s="126"/>
      <c r="Q8301" s="126"/>
    </row>
    <row r="8302" spans="1:17" ht="15">
      <c r="A8302" s="125"/>
      <c r="B8302" s="124"/>
      <c r="C8302" s="125"/>
      <c r="D8302" s="124"/>
      <c r="E8302" s="124"/>
      <c r="F8302" s="124"/>
      <c r="G8302" s="124"/>
      <c r="H8302" s="124"/>
      <c r="I8302" s="124"/>
      <c r="J8302" s="124"/>
      <c r="K8302" s="123"/>
      <c r="L8302" s="124"/>
      <c r="M8302" s="126"/>
      <c r="N8302" s="124"/>
      <c r="O8302" s="126"/>
      <c r="P8302" s="126"/>
      <c r="Q8302" s="126"/>
    </row>
    <row r="8303" spans="1:17" ht="15">
      <c r="A8303" s="125"/>
      <c r="B8303" s="124"/>
      <c r="C8303" s="125"/>
      <c r="D8303" s="124"/>
      <c r="E8303" s="124"/>
      <c r="F8303" s="124"/>
      <c r="G8303" s="124"/>
      <c r="H8303" s="124"/>
      <c r="I8303" s="124"/>
      <c r="J8303" s="124"/>
      <c r="K8303" s="123"/>
      <c r="L8303" s="124"/>
      <c r="M8303" s="124"/>
      <c r="N8303" s="124"/>
      <c r="O8303" s="126"/>
      <c r="P8303" s="126"/>
      <c r="Q8303" s="124"/>
    </row>
    <row r="8304" spans="1:17" ht="15">
      <c r="A8304" s="125"/>
      <c r="B8304" s="124"/>
      <c r="C8304" s="125"/>
      <c r="D8304" s="124"/>
      <c r="E8304" s="124"/>
      <c r="F8304" s="124"/>
      <c r="G8304" s="124"/>
      <c r="H8304" s="124"/>
      <c r="I8304" s="124"/>
      <c r="J8304" s="124"/>
      <c r="K8304" s="123"/>
      <c r="L8304" s="124"/>
      <c r="M8304" s="124"/>
      <c r="N8304" s="124"/>
      <c r="O8304" s="126"/>
      <c r="P8304" s="126"/>
      <c r="Q8304" s="124"/>
    </row>
    <row r="8305" spans="1:17" ht="15">
      <c r="A8305" s="125"/>
      <c r="B8305" s="124"/>
      <c r="C8305" s="125"/>
      <c r="D8305" s="124"/>
      <c r="E8305" s="124"/>
      <c r="F8305" s="124"/>
      <c r="G8305" s="124"/>
      <c r="H8305" s="124"/>
      <c r="I8305" s="124"/>
      <c r="J8305" s="124"/>
      <c r="K8305" s="123"/>
      <c r="L8305" s="124"/>
      <c r="M8305" s="124"/>
      <c r="N8305" s="124"/>
      <c r="O8305" s="126"/>
      <c r="P8305" s="126"/>
      <c r="Q8305" s="124"/>
    </row>
    <row r="8306" spans="1:17" ht="15">
      <c r="A8306" s="125"/>
      <c r="B8306" s="124"/>
      <c r="C8306" s="125"/>
      <c r="D8306" s="124"/>
      <c r="E8306" s="124"/>
      <c r="F8306" s="124"/>
      <c r="G8306" s="124"/>
      <c r="H8306" s="124"/>
      <c r="I8306" s="124"/>
      <c r="J8306" s="124"/>
      <c r="K8306" s="123"/>
      <c r="L8306" s="124"/>
      <c r="M8306" s="124"/>
      <c r="N8306" s="124"/>
      <c r="O8306" s="124"/>
      <c r="P8306" s="124"/>
      <c r="Q8306" s="124"/>
    </row>
    <row r="8307" spans="1:17" ht="15">
      <c r="A8307" s="125"/>
      <c r="B8307" s="124"/>
      <c r="C8307" s="125"/>
      <c r="D8307" s="124"/>
      <c r="E8307" s="124"/>
      <c r="F8307" s="124"/>
      <c r="G8307" s="124"/>
      <c r="H8307" s="124"/>
      <c r="I8307" s="124"/>
      <c r="J8307" s="124"/>
      <c r="K8307" s="123"/>
      <c r="L8307" s="124"/>
      <c r="M8307" s="124"/>
      <c r="N8307" s="124"/>
      <c r="O8307" s="124"/>
      <c r="P8307" s="124"/>
      <c r="Q8307" s="124"/>
    </row>
    <row r="8308" spans="1:17" ht="15">
      <c r="A8308" s="125"/>
      <c r="B8308" s="124"/>
      <c r="C8308" s="125"/>
      <c r="D8308" s="124"/>
      <c r="E8308" s="124"/>
      <c r="F8308" s="124"/>
      <c r="G8308" s="124"/>
      <c r="H8308" s="124"/>
      <c r="I8308" s="124"/>
      <c r="J8308" s="124"/>
      <c r="K8308" s="123"/>
      <c r="L8308" s="124"/>
      <c r="M8308" s="124"/>
      <c r="N8308" s="124"/>
      <c r="O8308" s="126"/>
      <c r="P8308" s="126"/>
      <c r="Q8308" s="124"/>
    </row>
    <row r="8309" spans="1:17" ht="15">
      <c r="A8309" s="125"/>
      <c r="B8309" s="124"/>
      <c r="C8309" s="125"/>
      <c r="D8309" s="124"/>
      <c r="E8309" s="124"/>
      <c r="F8309" s="124"/>
      <c r="G8309" s="124"/>
      <c r="H8309" s="124"/>
      <c r="I8309" s="124"/>
      <c r="J8309" s="124"/>
      <c r="K8309" s="123"/>
      <c r="L8309" s="124"/>
      <c r="M8309" s="124"/>
      <c r="N8309" s="124"/>
      <c r="O8309" s="124"/>
      <c r="P8309" s="124"/>
      <c r="Q8309" s="124"/>
    </row>
    <row r="8310" spans="1:17" ht="15">
      <c r="A8310" s="125"/>
      <c r="B8310" s="124"/>
      <c r="C8310" s="125"/>
      <c r="D8310" s="124"/>
      <c r="E8310" s="124"/>
      <c r="F8310" s="124"/>
      <c r="G8310" s="124"/>
      <c r="H8310" s="124"/>
      <c r="I8310" s="124"/>
      <c r="J8310" s="124"/>
      <c r="K8310" s="123"/>
      <c r="L8310" s="124"/>
      <c r="M8310" s="124"/>
      <c r="N8310" s="124"/>
      <c r="O8310" s="124"/>
      <c r="P8310" s="124"/>
      <c r="Q8310" s="124"/>
    </row>
    <row r="8311" spans="1:17" ht="15">
      <c r="A8311" s="125"/>
      <c r="B8311" s="124"/>
      <c r="C8311" s="125"/>
      <c r="D8311" s="124"/>
      <c r="E8311" s="124"/>
      <c r="F8311" s="123"/>
      <c r="G8311" s="123"/>
      <c r="H8311" s="124"/>
      <c r="I8311" s="124"/>
      <c r="J8311" s="124"/>
      <c r="K8311" s="123"/>
      <c r="L8311" s="124"/>
      <c r="M8311" s="124"/>
      <c r="N8311" s="124"/>
      <c r="O8311" s="124"/>
      <c r="P8311" s="124"/>
      <c r="Q8311" s="124"/>
    </row>
    <row r="8312" spans="1:17" ht="15">
      <c r="A8312" s="125"/>
      <c r="B8312" s="124"/>
      <c r="C8312" s="125"/>
      <c r="D8312" s="124"/>
      <c r="E8312" s="124"/>
      <c r="F8312" s="123"/>
      <c r="G8312" s="123"/>
      <c r="H8312" s="124"/>
      <c r="I8312" s="124"/>
      <c r="J8312" s="124"/>
      <c r="K8312" s="123"/>
      <c r="L8312" s="124"/>
      <c r="M8312" s="124"/>
      <c r="N8312" s="124"/>
      <c r="O8312" s="124"/>
      <c r="P8312" s="124"/>
      <c r="Q8312" s="124"/>
    </row>
    <row r="8313" spans="1:17" ht="15">
      <c r="A8313" s="125"/>
      <c r="B8313" s="124"/>
      <c r="C8313" s="125"/>
      <c r="D8313" s="124"/>
      <c r="E8313" s="124"/>
      <c r="F8313" s="123"/>
      <c r="G8313" s="123"/>
      <c r="H8313" s="124"/>
      <c r="I8313" s="124"/>
      <c r="J8313" s="124"/>
      <c r="K8313" s="123"/>
      <c r="L8313" s="124"/>
      <c r="M8313" s="124"/>
      <c r="N8313" s="124"/>
      <c r="O8313" s="124"/>
      <c r="P8313" s="124"/>
      <c r="Q8313" s="124"/>
    </row>
    <row r="8314" spans="1:17" ht="15">
      <c r="A8314" s="125"/>
      <c r="B8314" s="124"/>
      <c r="C8314" s="125"/>
      <c r="D8314" s="124"/>
      <c r="E8314" s="124"/>
      <c r="F8314" s="123"/>
      <c r="G8314" s="123"/>
      <c r="H8314" s="124"/>
      <c r="I8314" s="124"/>
      <c r="J8314" s="124"/>
      <c r="K8314" s="124"/>
      <c r="L8314" s="123"/>
      <c r="M8314" s="126"/>
      <c r="N8314" s="124"/>
      <c r="O8314" s="126"/>
      <c r="P8314" s="126"/>
      <c r="Q8314" s="126"/>
    </row>
    <row r="8315" spans="1:17" ht="15">
      <c r="A8315" s="125"/>
      <c r="B8315" s="124"/>
      <c r="C8315" s="125"/>
      <c r="D8315" s="124"/>
      <c r="E8315" s="124"/>
      <c r="F8315" s="123"/>
      <c r="G8315" s="123"/>
      <c r="H8315" s="124"/>
      <c r="I8315" s="124"/>
      <c r="J8315" s="124"/>
      <c r="K8315" s="123"/>
      <c r="L8315" s="124"/>
      <c r="M8315" s="124"/>
      <c r="N8315" s="124"/>
      <c r="O8315" s="124"/>
      <c r="P8315" s="124"/>
      <c r="Q8315" s="124"/>
    </row>
    <row r="8316" spans="1:17" ht="15">
      <c r="A8316" s="125"/>
      <c r="B8316" s="124"/>
      <c r="C8316" s="125"/>
      <c r="D8316" s="124"/>
      <c r="E8316" s="124"/>
      <c r="F8316" s="123"/>
      <c r="G8316" s="123"/>
      <c r="H8316" s="124"/>
      <c r="I8316" s="124"/>
      <c r="J8316" s="124"/>
      <c r="K8316" s="124"/>
      <c r="L8316" s="123"/>
      <c r="M8316" s="126"/>
      <c r="N8316" s="124"/>
      <c r="O8316" s="126"/>
      <c r="P8316" s="126"/>
      <c r="Q8316" s="124"/>
    </row>
    <row r="8317" spans="1:17" ht="15">
      <c r="A8317" s="125"/>
      <c r="B8317" s="124"/>
      <c r="C8317" s="125"/>
      <c r="D8317" s="124"/>
      <c r="E8317" s="124"/>
      <c r="F8317" s="124"/>
      <c r="G8317" s="124"/>
      <c r="H8317" s="124"/>
      <c r="I8317" s="124"/>
      <c r="J8317" s="124"/>
      <c r="K8317" s="123"/>
      <c r="L8317" s="124"/>
      <c r="M8317" s="126"/>
      <c r="N8317" s="124"/>
      <c r="O8317" s="126"/>
      <c r="P8317" s="126"/>
      <c r="Q8317" s="126"/>
    </row>
    <row r="8318" spans="1:17" ht="15">
      <c r="A8318" s="125"/>
      <c r="B8318" s="124"/>
      <c r="C8318" s="125"/>
      <c r="D8318" s="124"/>
      <c r="E8318" s="124"/>
      <c r="F8318" s="124"/>
      <c r="G8318" s="124"/>
      <c r="H8318" s="124"/>
      <c r="I8318" s="124"/>
      <c r="J8318" s="124"/>
      <c r="K8318" s="123"/>
      <c r="L8318" s="124"/>
      <c r="M8318" s="126"/>
      <c r="N8318" s="124"/>
      <c r="O8318" s="126"/>
      <c r="P8318" s="126"/>
      <c r="Q8318" s="124"/>
    </row>
    <row r="8319" spans="1:17" ht="15">
      <c r="A8319" s="125"/>
      <c r="B8319" s="124"/>
      <c r="C8319" s="125"/>
      <c r="D8319" s="124"/>
      <c r="E8319" s="124"/>
      <c r="F8319" s="124"/>
      <c r="G8319" s="124"/>
      <c r="H8319" s="124"/>
      <c r="I8319" s="124"/>
      <c r="J8319" s="124"/>
      <c r="K8319" s="123"/>
      <c r="L8319" s="124"/>
      <c r="M8319" s="124"/>
      <c r="N8319" s="124"/>
      <c r="O8319" s="126"/>
      <c r="P8319" s="126"/>
      <c r="Q8319" s="124"/>
    </row>
    <row r="8320" spans="1:17" ht="15">
      <c r="A8320" s="125"/>
      <c r="B8320" s="124"/>
      <c r="C8320" s="125"/>
      <c r="D8320" s="124"/>
      <c r="E8320" s="124"/>
      <c r="F8320" s="124"/>
      <c r="G8320" s="124"/>
      <c r="H8320" s="124"/>
      <c r="I8320" s="124"/>
      <c r="J8320" s="124"/>
      <c r="K8320" s="123"/>
      <c r="L8320" s="124"/>
      <c r="M8320" s="124"/>
      <c r="N8320" s="124"/>
      <c r="O8320" s="124"/>
      <c r="P8320" s="124"/>
      <c r="Q8320" s="124"/>
    </row>
    <row r="8321" spans="1:17" ht="15">
      <c r="A8321" s="125"/>
      <c r="B8321" s="124"/>
      <c r="C8321" s="125"/>
      <c r="D8321" s="124"/>
      <c r="E8321" s="124"/>
      <c r="F8321" s="124"/>
      <c r="G8321" s="124"/>
      <c r="H8321" s="124"/>
      <c r="I8321" s="124"/>
      <c r="J8321" s="124"/>
      <c r="K8321" s="123"/>
      <c r="L8321" s="124"/>
      <c r="M8321" s="124"/>
      <c r="N8321" s="124"/>
      <c r="O8321" s="124"/>
      <c r="P8321" s="124"/>
      <c r="Q8321" s="124"/>
    </row>
    <row r="8322" spans="1:17" ht="15">
      <c r="A8322" s="125"/>
      <c r="B8322" s="124"/>
      <c r="C8322" s="125"/>
      <c r="D8322" s="124"/>
      <c r="E8322" s="124"/>
      <c r="F8322" s="124"/>
      <c r="G8322" s="124"/>
      <c r="H8322" s="124"/>
      <c r="I8322" s="124"/>
      <c r="J8322" s="124"/>
      <c r="K8322" s="123"/>
      <c r="L8322" s="124"/>
      <c r="M8322" s="126"/>
      <c r="N8322" s="124"/>
      <c r="O8322" s="126"/>
      <c r="P8322" s="126"/>
      <c r="Q8322" s="126"/>
    </row>
    <row r="8323" spans="1:17" ht="15">
      <c r="A8323" s="125"/>
      <c r="B8323" s="124"/>
      <c r="C8323" s="125"/>
      <c r="D8323" s="124"/>
      <c r="E8323" s="124"/>
      <c r="F8323" s="124"/>
      <c r="G8323" s="124"/>
      <c r="H8323" s="124"/>
      <c r="I8323" s="124"/>
      <c r="J8323" s="124"/>
      <c r="K8323" s="123"/>
      <c r="L8323" s="124"/>
      <c r="M8323" s="126"/>
      <c r="N8323" s="124"/>
      <c r="O8323" s="126"/>
      <c r="P8323" s="126"/>
      <c r="Q8323" s="126"/>
    </row>
    <row r="8324" spans="1:17" ht="15">
      <c r="A8324" s="125"/>
      <c r="B8324" s="124"/>
      <c r="C8324" s="125"/>
      <c r="D8324" s="124"/>
      <c r="E8324" s="124"/>
      <c r="F8324" s="123"/>
      <c r="G8324" s="123"/>
      <c r="H8324" s="124"/>
      <c r="I8324" s="124"/>
      <c r="J8324" s="124"/>
      <c r="K8324" s="124"/>
      <c r="L8324" s="123"/>
      <c r="M8324" s="126"/>
      <c r="N8324" s="124"/>
      <c r="O8324" s="126"/>
      <c r="P8324" s="126"/>
      <c r="Q8324" s="126"/>
    </row>
    <row r="8325" spans="1:17" ht="15">
      <c r="A8325" s="125"/>
      <c r="B8325" s="124"/>
      <c r="C8325" s="125"/>
      <c r="D8325" s="124"/>
      <c r="E8325" s="124"/>
      <c r="F8325" s="124"/>
      <c r="G8325" s="124"/>
      <c r="H8325" s="124"/>
      <c r="I8325" s="124"/>
      <c r="J8325" s="124"/>
      <c r="K8325" s="123"/>
      <c r="L8325" s="124"/>
      <c r="M8325" s="124"/>
      <c r="N8325" s="124"/>
      <c r="O8325" s="124"/>
      <c r="P8325" s="124"/>
      <c r="Q8325" s="124"/>
    </row>
    <row r="8326" spans="1:17" ht="15">
      <c r="A8326" s="125"/>
      <c r="B8326" s="124"/>
      <c r="C8326" s="125"/>
      <c r="D8326" s="124"/>
      <c r="E8326" s="124"/>
      <c r="F8326" s="124"/>
      <c r="G8326" s="124"/>
      <c r="H8326" s="124"/>
      <c r="I8326" s="124"/>
      <c r="J8326" s="124"/>
      <c r="K8326" s="123"/>
      <c r="L8326" s="124"/>
      <c r="M8326" s="124"/>
      <c r="N8326" s="124"/>
      <c r="O8326" s="126"/>
      <c r="P8326" s="126"/>
      <c r="Q8326" s="124"/>
    </row>
    <row r="8327" spans="1:17" ht="15">
      <c r="A8327" s="125"/>
      <c r="B8327" s="124"/>
      <c r="C8327" s="125"/>
      <c r="D8327" s="124"/>
      <c r="E8327" s="124"/>
      <c r="F8327" s="124"/>
      <c r="G8327" s="124"/>
      <c r="H8327" s="124"/>
      <c r="I8327" s="124"/>
      <c r="J8327" s="124"/>
      <c r="K8327" s="123"/>
      <c r="L8327" s="124"/>
      <c r="M8327" s="124"/>
      <c r="N8327" s="124"/>
      <c r="O8327" s="124"/>
      <c r="P8327" s="124"/>
      <c r="Q8327" s="124"/>
    </row>
    <row r="8328" spans="1:17" ht="15">
      <c r="A8328" s="125"/>
      <c r="B8328" s="124"/>
      <c r="C8328" s="125"/>
      <c r="D8328" s="124"/>
      <c r="E8328" s="124"/>
      <c r="F8328" s="124"/>
      <c r="G8328" s="124"/>
      <c r="H8328" s="124"/>
      <c r="I8328" s="124"/>
      <c r="J8328" s="124"/>
      <c r="K8328" s="123"/>
      <c r="L8328" s="124"/>
      <c r="M8328" s="124"/>
      <c r="N8328" s="124"/>
      <c r="O8328" s="126"/>
      <c r="P8328" s="126"/>
      <c r="Q8328" s="124"/>
    </row>
    <row r="8329" spans="1:17" ht="15">
      <c r="A8329" s="125"/>
      <c r="B8329" s="124"/>
      <c r="C8329" s="125"/>
      <c r="D8329" s="124"/>
      <c r="E8329" s="124"/>
      <c r="F8329" s="124"/>
      <c r="G8329" s="124"/>
      <c r="H8329" s="124"/>
      <c r="I8329" s="124"/>
      <c r="J8329" s="124"/>
      <c r="K8329" s="123"/>
      <c r="L8329" s="124"/>
      <c r="M8329" s="124"/>
      <c r="N8329" s="124"/>
      <c r="O8329" s="126"/>
      <c r="P8329" s="126"/>
      <c r="Q8329" s="124"/>
    </row>
    <row r="8330" spans="1:17" ht="15">
      <c r="A8330" s="125"/>
      <c r="B8330" s="124"/>
      <c r="C8330" s="125"/>
      <c r="D8330" s="124"/>
      <c r="E8330" s="124"/>
      <c r="F8330" s="124"/>
      <c r="G8330" s="124"/>
      <c r="H8330" s="124"/>
      <c r="I8330" s="124"/>
      <c r="J8330" s="124"/>
      <c r="K8330" s="123"/>
      <c r="L8330" s="124"/>
      <c r="M8330" s="126"/>
      <c r="N8330" s="124"/>
      <c r="O8330" s="126"/>
      <c r="P8330" s="126"/>
      <c r="Q8330" s="126"/>
    </row>
    <row r="8331" spans="1:17" ht="15">
      <c r="A8331" s="125"/>
      <c r="B8331" s="124"/>
      <c r="C8331" s="125"/>
      <c r="D8331" s="124"/>
      <c r="E8331" s="124"/>
      <c r="F8331" s="124"/>
      <c r="G8331" s="124"/>
      <c r="H8331" s="124"/>
      <c r="I8331" s="124"/>
      <c r="J8331" s="124"/>
      <c r="K8331" s="123"/>
      <c r="L8331" s="124"/>
      <c r="M8331" s="126"/>
      <c r="N8331" s="124"/>
      <c r="O8331" s="126"/>
      <c r="P8331" s="126"/>
      <c r="Q8331" s="124"/>
    </row>
    <row r="8332" spans="1:17" ht="15">
      <c r="A8332" s="125"/>
      <c r="B8332" s="124"/>
      <c r="C8332" s="125"/>
      <c r="D8332" s="124"/>
      <c r="E8332" s="124"/>
      <c r="F8332" s="124"/>
      <c r="G8332" s="124"/>
      <c r="H8332" s="124"/>
      <c r="I8332" s="124"/>
      <c r="J8332" s="124"/>
      <c r="K8332" s="123"/>
      <c r="L8332" s="124"/>
      <c r="M8332" s="126"/>
      <c r="N8332" s="124"/>
      <c r="O8332" s="126"/>
      <c r="P8332" s="126"/>
      <c r="Q8332" s="124"/>
    </row>
    <row r="8333" spans="1:17" ht="15">
      <c r="A8333" s="125"/>
      <c r="B8333" s="124"/>
      <c r="C8333" s="125"/>
      <c r="D8333" s="124"/>
      <c r="E8333" s="124"/>
      <c r="F8333" s="124"/>
      <c r="G8333" s="124"/>
      <c r="H8333" s="124"/>
      <c r="I8333" s="124"/>
      <c r="J8333" s="124"/>
      <c r="K8333" s="123"/>
      <c r="L8333" s="124"/>
      <c r="M8333" s="124"/>
      <c r="N8333" s="124"/>
      <c r="O8333" s="126"/>
      <c r="P8333" s="126"/>
      <c r="Q8333" s="124"/>
    </row>
    <row r="8334" spans="1:17" ht="15">
      <c r="A8334" s="125"/>
      <c r="B8334" s="124"/>
      <c r="C8334" s="125"/>
      <c r="D8334" s="124"/>
      <c r="E8334" s="124"/>
      <c r="F8334" s="124"/>
      <c r="G8334" s="124"/>
      <c r="H8334" s="124"/>
      <c r="I8334" s="124"/>
      <c r="J8334" s="124"/>
      <c r="K8334" s="123"/>
      <c r="L8334" s="124"/>
      <c r="M8334" s="124"/>
      <c r="N8334" s="124"/>
      <c r="O8334" s="124"/>
      <c r="P8334" s="124"/>
      <c r="Q8334" s="124"/>
    </row>
    <row r="8335" spans="1:17" ht="15">
      <c r="A8335" s="125"/>
      <c r="B8335" s="124"/>
      <c r="C8335" s="125"/>
      <c r="D8335" s="124"/>
      <c r="E8335" s="124"/>
      <c r="F8335" s="124"/>
      <c r="G8335" s="124"/>
      <c r="H8335" s="124"/>
      <c r="I8335" s="124"/>
      <c r="J8335" s="124"/>
      <c r="K8335" s="123"/>
      <c r="L8335" s="124"/>
      <c r="M8335" s="124"/>
      <c r="N8335" s="124"/>
      <c r="O8335" s="126"/>
      <c r="P8335" s="126"/>
      <c r="Q8335" s="124"/>
    </row>
    <row r="8336" spans="1:17" ht="15">
      <c r="A8336" s="125"/>
      <c r="B8336" s="124"/>
      <c r="C8336" s="125"/>
      <c r="D8336" s="124"/>
      <c r="E8336" s="124"/>
      <c r="F8336" s="124"/>
      <c r="G8336" s="124"/>
      <c r="H8336" s="124"/>
      <c r="I8336" s="124"/>
      <c r="J8336" s="124"/>
      <c r="K8336" s="123"/>
      <c r="L8336" s="124"/>
      <c r="M8336" s="124"/>
      <c r="N8336" s="124"/>
      <c r="O8336" s="126"/>
      <c r="P8336" s="126"/>
      <c r="Q8336" s="124"/>
    </row>
    <row r="8337" spans="1:17" ht="15">
      <c r="A8337" s="125"/>
      <c r="B8337" s="124"/>
      <c r="C8337" s="125"/>
      <c r="D8337" s="124"/>
      <c r="E8337" s="124"/>
      <c r="F8337" s="124"/>
      <c r="G8337" s="124"/>
      <c r="H8337" s="124"/>
      <c r="I8337" s="124"/>
      <c r="J8337" s="124"/>
      <c r="K8337" s="123"/>
      <c r="L8337" s="124"/>
      <c r="M8337" s="126"/>
      <c r="N8337" s="124"/>
      <c r="O8337" s="126"/>
      <c r="P8337" s="126"/>
      <c r="Q8337" s="126"/>
    </row>
    <row r="8338" spans="1:17" ht="15">
      <c r="A8338" s="125"/>
      <c r="B8338" s="124"/>
      <c r="C8338" s="125"/>
      <c r="D8338" s="124"/>
      <c r="E8338" s="124"/>
      <c r="F8338" s="123"/>
      <c r="G8338" s="123"/>
      <c r="H8338" s="124"/>
      <c r="I8338" s="124"/>
      <c r="J8338" s="124"/>
      <c r="K8338" s="124"/>
      <c r="L8338" s="123"/>
      <c r="M8338" s="126"/>
      <c r="N8338" s="124"/>
      <c r="O8338" s="126"/>
      <c r="P8338" s="126"/>
      <c r="Q8338" s="126"/>
    </row>
    <row r="8339" spans="1:17" ht="15">
      <c r="A8339" s="125"/>
      <c r="B8339" s="124"/>
      <c r="C8339" s="125"/>
      <c r="D8339" s="124"/>
      <c r="E8339" s="124"/>
      <c r="F8339" s="123"/>
      <c r="G8339" s="123"/>
      <c r="H8339" s="124"/>
      <c r="I8339" s="124"/>
      <c r="J8339" s="124"/>
      <c r="K8339" s="123"/>
      <c r="L8339" s="124"/>
      <c r="M8339" s="124"/>
      <c r="N8339" s="124"/>
      <c r="O8339" s="124"/>
      <c r="P8339" s="124"/>
      <c r="Q8339" s="124"/>
    </row>
    <row r="8340" spans="1:17" ht="15">
      <c r="A8340" s="125"/>
      <c r="B8340" s="124"/>
      <c r="C8340" s="125"/>
      <c r="D8340" s="124"/>
      <c r="E8340" s="124"/>
      <c r="F8340" s="124"/>
      <c r="G8340" s="124"/>
      <c r="H8340" s="124"/>
      <c r="I8340" s="124"/>
      <c r="J8340" s="124"/>
      <c r="K8340" s="123"/>
      <c r="L8340" s="124"/>
      <c r="M8340" s="126"/>
      <c r="N8340" s="124"/>
      <c r="O8340" s="126"/>
      <c r="P8340" s="126"/>
      <c r="Q8340" s="124"/>
    </row>
    <row r="8341" spans="1:17" ht="15">
      <c r="A8341" s="125"/>
      <c r="B8341" s="124"/>
      <c r="C8341" s="125"/>
      <c r="D8341" s="124"/>
      <c r="E8341" s="124"/>
      <c r="F8341" s="124"/>
      <c r="G8341" s="124"/>
      <c r="H8341" s="124"/>
      <c r="I8341" s="124"/>
      <c r="J8341" s="124"/>
      <c r="K8341" s="123"/>
      <c r="L8341" s="124"/>
      <c r="M8341" s="124"/>
      <c r="N8341" s="124"/>
      <c r="O8341" s="124"/>
      <c r="P8341" s="124"/>
      <c r="Q8341" s="124"/>
    </row>
    <row r="8342" spans="1:17" ht="15">
      <c r="A8342" s="125"/>
      <c r="B8342" s="124"/>
      <c r="C8342" s="125"/>
      <c r="D8342" s="124"/>
      <c r="E8342" s="124"/>
      <c r="F8342" s="124"/>
      <c r="G8342" s="124"/>
      <c r="H8342" s="124"/>
      <c r="I8342" s="124"/>
      <c r="J8342" s="124"/>
      <c r="K8342" s="123"/>
      <c r="L8342" s="124"/>
      <c r="M8342" s="124"/>
      <c r="N8342" s="124"/>
      <c r="O8342" s="124"/>
      <c r="P8342" s="124"/>
      <c r="Q8342" s="124"/>
    </row>
    <row r="8343" spans="1:17" ht="15">
      <c r="A8343" s="125"/>
      <c r="B8343" s="124"/>
      <c r="C8343" s="125"/>
      <c r="D8343" s="124"/>
      <c r="E8343" s="124"/>
      <c r="F8343" s="124"/>
      <c r="G8343" s="124"/>
      <c r="H8343" s="124"/>
      <c r="I8343" s="124"/>
      <c r="J8343" s="124"/>
      <c r="K8343" s="123"/>
      <c r="L8343" s="124"/>
      <c r="M8343" s="126"/>
      <c r="N8343" s="124"/>
      <c r="O8343" s="126"/>
      <c r="P8343" s="126"/>
      <c r="Q8343" s="126"/>
    </row>
    <row r="8344" spans="1:17" ht="15">
      <c r="A8344" s="125"/>
      <c r="B8344" s="124"/>
      <c r="C8344" s="125"/>
      <c r="D8344" s="124"/>
      <c r="E8344" s="124"/>
      <c r="F8344" s="124"/>
      <c r="G8344" s="124"/>
      <c r="H8344" s="124"/>
      <c r="I8344" s="124"/>
      <c r="J8344" s="124"/>
      <c r="K8344" s="123"/>
      <c r="L8344" s="124"/>
      <c r="M8344" s="126"/>
      <c r="N8344" s="124"/>
      <c r="O8344" s="126"/>
      <c r="P8344" s="126"/>
      <c r="Q8344" s="126"/>
    </row>
    <row r="8345" spans="1:17" ht="15">
      <c r="A8345" s="125"/>
      <c r="B8345" s="124"/>
      <c r="C8345" s="125"/>
      <c r="D8345" s="124"/>
      <c r="E8345" s="124"/>
      <c r="F8345" s="124"/>
      <c r="G8345" s="124"/>
      <c r="H8345" s="124"/>
      <c r="I8345" s="124"/>
      <c r="J8345" s="124"/>
      <c r="K8345" s="123"/>
      <c r="L8345" s="124"/>
      <c r="M8345" s="124"/>
      <c r="N8345" s="124"/>
      <c r="O8345" s="126"/>
      <c r="P8345" s="126"/>
      <c r="Q8345" s="124"/>
    </row>
    <row r="8346" spans="1:17" ht="15">
      <c r="A8346" s="125"/>
      <c r="B8346" s="124"/>
      <c r="C8346" s="125"/>
      <c r="D8346" s="124"/>
      <c r="E8346" s="124"/>
      <c r="F8346" s="123"/>
      <c r="G8346" s="123"/>
      <c r="H8346" s="124"/>
      <c r="I8346" s="124"/>
      <c r="J8346" s="124"/>
      <c r="K8346" s="123"/>
      <c r="L8346" s="124"/>
      <c r="M8346" s="124"/>
      <c r="N8346" s="124"/>
      <c r="O8346" s="124"/>
      <c r="P8346" s="124"/>
      <c r="Q8346" s="124"/>
    </row>
    <row r="8347" spans="1:17" ht="15">
      <c r="A8347" s="125"/>
      <c r="B8347" s="124"/>
      <c r="C8347" s="125"/>
      <c r="D8347" s="124"/>
      <c r="E8347" s="124"/>
      <c r="F8347" s="124"/>
      <c r="G8347" s="124"/>
      <c r="H8347" s="124"/>
      <c r="I8347" s="124"/>
      <c r="J8347" s="124"/>
      <c r="K8347" s="123"/>
      <c r="L8347" s="124"/>
      <c r="M8347" s="124"/>
      <c r="N8347" s="124"/>
      <c r="O8347" s="124"/>
      <c r="P8347" s="124"/>
      <c r="Q8347" s="124"/>
    </row>
    <row r="8348" spans="1:17" ht="15">
      <c r="A8348" s="125"/>
      <c r="B8348" s="124"/>
      <c r="C8348" s="125"/>
      <c r="D8348" s="124"/>
      <c r="E8348" s="124"/>
      <c r="F8348" s="124"/>
      <c r="G8348" s="124"/>
      <c r="H8348" s="124"/>
      <c r="I8348" s="124"/>
      <c r="J8348" s="124"/>
      <c r="K8348" s="123"/>
      <c r="L8348" s="124"/>
      <c r="M8348" s="126"/>
      <c r="N8348" s="124"/>
      <c r="O8348" s="126"/>
      <c r="P8348" s="126"/>
      <c r="Q8348" s="126"/>
    </row>
    <row r="8349" spans="1:17" ht="15">
      <c r="A8349" s="125"/>
      <c r="B8349" s="124"/>
      <c r="C8349" s="125"/>
      <c r="D8349" s="124"/>
      <c r="E8349" s="124"/>
      <c r="F8349" s="124"/>
      <c r="G8349" s="124"/>
      <c r="H8349" s="124"/>
      <c r="I8349" s="124"/>
      <c r="J8349" s="124"/>
      <c r="K8349" s="123"/>
      <c r="L8349" s="124"/>
      <c r="M8349" s="124"/>
      <c r="N8349" s="124"/>
      <c r="O8349" s="124"/>
      <c r="P8349" s="124"/>
      <c r="Q8349" s="124"/>
    </row>
    <row r="8350" spans="1:17" ht="15">
      <c r="A8350" s="125"/>
      <c r="B8350" s="124"/>
      <c r="C8350" s="125"/>
      <c r="D8350" s="124"/>
      <c r="E8350" s="124"/>
      <c r="F8350" s="124"/>
      <c r="G8350" s="124"/>
      <c r="H8350" s="124"/>
      <c r="I8350" s="124"/>
      <c r="J8350" s="124"/>
      <c r="K8350" s="123"/>
      <c r="L8350" s="124"/>
      <c r="M8350" s="124"/>
      <c r="N8350" s="124"/>
      <c r="O8350" s="124"/>
      <c r="P8350" s="124"/>
      <c r="Q8350" s="124"/>
    </row>
    <row r="8351" spans="1:17" ht="15">
      <c r="A8351" s="125"/>
      <c r="B8351" s="124"/>
      <c r="C8351" s="125"/>
      <c r="D8351" s="124"/>
      <c r="E8351" s="124"/>
      <c r="F8351" s="124"/>
      <c r="G8351" s="124"/>
      <c r="H8351" s="124"/>
      <c r="I8351" s="124"/>
      <c r="J8351" s="124"/>
      <c r="K8351" s="123"/>
      <c r="L8351" s="124"/>
      <c r="M8351" s="126"/>
      <c r="N8351" s="124"/>
      <c r="O8351" s="126"/>
      <c r="P8351" s="126"/>
      <c r="Q8351" s="126"/>
    </row>
    <row r="8352" spans="1:17" ht="15">
      <c r="A8352" s="125"/>
      <c r="B8352" s="124"/>
      <c r="C8352" s="125"/>
      <c r="D8352" s="124"/>
      <c r="E8352" s="124"/>
      <c r="F8352" s="124"/>
      <c r="G8352" s="124"/>
      <c r="H8352" s="124"/>
      <c r="I8352" s="124"/>
      <c r="J8352" s="124"/>
      <c r="K8352" s="123"/>
      <c r="L8352" s="124"/>
      <c r="M8352" s="124"/>
      <c r="N8352" s="124"/>
      <c r="O8352" s="126"/>
      <c r="P8352" s="126"/>
      <c r="Q8352" s="124"/>
    </row>
    <row r="8353" spans="1:17" ht="15">
      <c r="A8353" s="125"/>
      <c r="B8353" s="124"/>
      <c r="C8353" s="125"/>
      <c r="D8353" s="124"/>
      <c r="E8353" s="124"/>
      <c r="F8353" s="124"/>
      <c r="G8353" s="124"/>
      <c r="H8353" s="124"/>
      <c r="I8353" s="124"/>
      <c r="J8353" s="124"/>
      <c r="K8353" s="123"/>
      <c r="L8353" s="124"/>
      <c r="M8353" s="124"/>
      <c r="N8353" s="124"/>
      <c r="O8353" s="124"/>
      <c r="P8353" s="124"/>
      <c r="Q8353" s="124"/>
    </row>
    <row r="8354" spans="1:17" ht="15">
      <c r="A8354" s="125"/>
      <c r="B8354" s="124"/>
      <c r="C8354" s="125"/>
      <c r="D8354" s="124"/>
      <c r="E8354" s="124"/>
      <c r="F8354" s="124"/>
      <c r="G8354" s="124"/>
      <c r="H8354" s="124"/>
      <c r="I8354" s="124"/>
      <c r="J8354" s="124"/>
      <c r="K8354" s="123"/>
      <c r="L8354" s="124"/>
      <c r="M8354" s="126"/>
      <c r="N8354" s="124"/>
      <c r="O8354" s="126"/>
      <c r="P8354" s="126"/>
      <c r="Q8354" s="124"/>
    </row>
    <row r="8355" spans="1:17" ht="15">
      <c r="A8355" s="125"/>
      <c r="B8355" s="124"/>
      <c r="C8355" s="125"/>
      <c r="D8355" s="124"/>
      <c r="E8355" s="124"/>
      <c r="F8355" s="124"/>
      <c r="G8355" s="124"/>
      <c r="H8355" s="124"/>
      <c r="I8355" s="124"/>
      <c r="J8355" s="124"/>
      <c r="K8355" s="123"/>
      <c r="L8355" s="124"/>
      <c r="M8355" s="124"/>
      <c r="N8355" s="124"/>
      <c r="O8355" s="124"/>
      <c r="P8355" s="124"/>
      <c r="Q8355" s="124"/>
    </row>
    <row r="8356" spans="1:17" ht="15">
      <c r="A8356" s="125"/>
      <c r="B8356" s="124"/>
      <c r="C8356" s="125"/>
      <c r="D8356" s="124"/>
      <c r="E8356" s="124"/>
      <c r="F8356" s="124"/>
      <c r="G8356" s="124"/>
      <c r="H8356" s="124"/>
      <c r="I8356" s="124"/>
      <c r="J8356" s="124"/>
      <c r="K8356" s="123"/>
      <c r="L8356" s="124"/>
      <c r="M8356" s="124"/>
      <c r="N8356" s="124"/>
      <c r="O8356" s="124"/>
      <c r="P8356" s="124"/>
      <c r="Q8356" s="124"/>
    </row>
    <row r="8357" spans="1:17" ht="15">
      <c r="A8357" s="125"/>
      <c r="B8357" s="124"/>
      <c r="C8357" s="125"/>
      <c r="D8357" s="124"/>
      <c r="E8357" s="124"/>
      <c r="F8357" s="124"/>
      <c r="G8357" s="124"/>
      <c r="H8357" s="124"/>
      <c r="I8357" s="124"/>
      <c r="J8357" s="124"/>
      <c r="K8357" s="123"/>
      <c r="L8357" s="124"/>
      <c r="M8357" s="124"/>
      <c r="N8357" s="124"/>
      <c r="O8357" s="124"/>
      <c r="P8357" s="124"/>
      <c r="Q8357" s="124"/>
    </row>
    <row r="8358" spans="1:17" ht="15">
      <c r="A8358" s="125"/>
      <c r="B8358" s="124"/>
      <c r="C8358" s="125"/>
      <c r="D8358" s="124"/>
      <c r="E8358" s="124"/>
      <c r="F8358" s="123"/>
      <c r="G8358" s="123"/>
      <c r="H8358" s="124"/>
      <c r="I8358" s="124"/>
      <c r="J8358" s="124"/>
      <c r="K8358" s="124"/>
      <c r="L8358" s="123"/>
      <c r="M8358" s="126"/>
      <c r="N8358" s="124"/>
      <c r="O8358" s="126"/>
      <c r="P8358" s="126"/>
      <c r="Q8358" s="126"/>
    </row>
    <row r="8359" spans="1:17" ht="15">
      <c r="A8359" s="125"/>
      <c r="B8359" s="124"/>
      <c r="C8359" s="125"/>
      <c r="D8359" s="124"/>
      <c r="E8359" s="124"/>
      <c r="F8359" s="124"/>
      <c r="G8359" s="124"/>
      <c r="H8359" s="124"/>
      <c r="I8359" s="124"/>
      <c r="J8359" s="124"/>
      <c r="K8359" s="123"/>
      <c r="L8359" s="124"/>
      <c r="M8359" s="124"/>
      <c r="N8359" s="124"/>
      <c r="O8359" s="126"/>
      <c r="P8359" s="126"/>
      <c r="Q8359" s="124"/>
    </row>
    <row r="8360" spans="1:17" ht="15">
      <c r="A8360" s="125"/>
      <c r="B8360" s="124"/>
      <c r="C8360" s="125"/>
      <c r="D8360" s="124"/>
      <c r="E8360" s="124"/>
      <c r="F8360" s="124"/>
      <c r="G8360" s="124"/>
      <c r="H8360" s="124"/>
      <c r="I8360" s="124"/>
      <c r="J8360" s="124"/>
      <c r="K8360" s="123"/>
      <c r="L8360" s="124"/>
      <c r="M8360" s="126"/>
      <c r="N8360" s="124"/>
      <c r="O8360" s="126"/>
      <c r="P8360" s="126"/>
      <c r="Q8360" s="126"/>
    </row>
    <row r="8361" spans="1:17" ht="15">
      <c r="A8361" s="125"/>
      <c r="B8361" s="124"/>
      <c r="C8361" s="125"/>
      <c r="D8361" s="124"/>
      <c r="E8361" s="124"/>
      <c r="F8361" s="124"/>
      <c r="G8361" s="124"/>
      <c r="H8361" s="124"/>
      <c r="I8361" s="124"/>
      <c r="J8361" s="124"/>
      <c r="K8361" s="123"/>
      <c r="L8361" s="124"/>
      <c r="M8361" s="124"/>
      <c r="N8361" s="124"/>
      <c r="O8361" s="124"/>
      <c r="P8361" s="124"/>
      <c r="Q8361" s="124"/>
    </row>
    <row r="8362" spans="1:17" ht="15">
      <c r="A8362" s="125"/>
      <c r="B8362" s="124"/>
      <c r="C8362" s="125"/>
      <c r="D8362" s="124"/>
      <c r="E8362" s="124"/>
      <c r="F8362" s="123"/>
      <c r="G8362" s="123"/>
      <c r="H8362" s="124"/>
      <c r="I8362" s="124"/>
      <c r="J8362" s="124"/>
      <c r="K8362" s="123"/>
      <c r="L8362" s="124"/>
      <c r="M8362" s="124"/>
      <c r="N8362" s="124"/>
      <c r="O8362" s="124"/>
      <c r="P8362" s="124"/>
      <c r="Q8362" s="124"/>
    </row>
    <row r="8363" spans="1:17" ht="15">
      <c r="A8363" s="125"/>
      <c r="B8363" s="124"/>
      <c r="C8363" s="125"/>
      <c r="D8363" s="124"/>
      <c r="E8363" s="124"/>
      <c r="F8363" s="124"/>
      <c r="G8363" s="124"/>
      <c r="H8363" s="124"/>
      <c r="I8363" s="124"/>
      <c r="J8363" s="124"/>
      <c r="K8363" s="123"/>
      <c r="L8363" s="124"/>
      <c r="M8363" s="124"/>
      <c r="N8363" s="124"/>
      <c r="O8363" s="124"/>
      <c r="P8363" s="124"/>
      <c r="Q8363" s="124"/>
    </row>
    <row r="8364" spans="1:17" ht="15">
      <c r="A8364" s="125"/>
      <c r="B8364" s="124"/>
      <c r="C8364" s="125"/>
      <c r="D8364" s="124"/>
      <c r="E8364" s="124"/>
      <c r="F8364" s="124"/>
      <c r="G8364" s="124"/>
      <c r="H8364" s="124"/>
      <c r="I8364" s="124"/>
      <c r="J8364" s="124"/>
      <c r="K8364" s="123"/>
      <c r="L8364" s="124"/>
      <c r="M8364" s="124"/>
      <c r="N8364" s="124"/>
      <c r="O8364" s="124"/>
      <c r="P8364" s="124"/>
      <c r="Q8364" s="124"/>
    </row>
    <row r="8365" spans="1:17" ht="15">
      <c r="A8365" s="125"/>
      <c r="B8365" s="124"/>
      <c r="C8365" s="125"/>
      <c r="D8365" s="124"/>
      <c r="E8365" s="124"/>
      <c r="F8365" s="124"/>
      <c r="G8365" s="124"/>
      <c r="H8365" s="124"/>
      <c r="I8365" s="124"/>
      <c r="J8365" s="124"/>
      <c r="K8365" s="123"/>
      <c r="L8365" s="124"/>
      <c r="M8365" s="124"/>
      <c r="N8365" s="124"/>
      <c r="O8365" s="126"/>
      <c r="P8365" s="126"/>
      <c r="Q8365" s="124"/>
    </row>
    <row r="8366" spans="1:17" ht="15">
      <c r="A8366" s="125"/>
      <c r="B8366" s="124"/>
      <c r="C8366" s="125"/>
      <c r="D8366" s="124"/>
      <c r="E8366" s="124"/>
      <c r="F8366" s="124"/>
      <c r="G8366" s="124"/>
      <c r="H8366" s="124"/>
      <c r="I8366" s="124"/>
      <c r="J8366" s="124"/>
      <c r="K8366" s="123"/>
      <c r="L8366" s="124"/>
      <c r="M8366" s="126"/>
      <c r="N8366" s="124"/>
      <c r="O8366" s="126"/>
      <c r="P8366" s="126"/>
      <c r="Q8366" s="124"/>
    </row>
    <row r="8367" spans="1:17" ht="15">
      <c r="A8367" s="125"/>
      <c r="B8367" s="124"/>
      <c r="C8367" s="125"/>
      <c r="D8367" s="124"/>
      <c r="E8367" s="124"/>
      <c r="F8367" s="124"/>
      <c r="G8367" s="124"/>
      <c r="H8367" s="124"/>
      <c r="I8367" s="124"/>
      <c r="J8367" s="124"/>
      <c r="K8367" s="123"/>
      <c r="L8367" s="124"/>
      <c r="M8367" s="126"/>
      <c r="N8367" s="124"/>
      <c r="O8367" s="126"/>
      <c r="P8367" s="126"/>
      <c r="Q8367" s="126"/>
    </row>
    <row r="8368" spans="1:17" ht="15">
      <c r="A8368" s="125"/>
      <c r="B8368" s="124"/>
      <c r="C8368" s="125"/>
      <c r="D8368" s="124"/>
      <c r="E8368" s="124"/>
      <c r="F8368" s="124"/>
      <c r="G8368" s="124"/>
      <c r="H8368" s="124"/>
      <c r="I8368" s="124"/>
      <c r="J8368" s="124"/>
      <c r="K8368" s="123"/>
      <c r="L8368" s="124"/>
      <c r="M8368" s="126"/>
      <c r="N8368" s="124"/>
      <c r="O8368" s="126"/>
      <c r="P8368" s="126"/>
      <c r="Q8368" s="126"/>
    </row>
    <row r="8369" spans="1:17" ht="15">
      <c r="A8369" s="125"/>
      <c r="B8369" s="124"/>
      <c r="C8369" s="125"/>
      <c r="D8369" s="124"/>
      <c r="E8369" s="124"/>
      <c r="F8369" s="124"/>
      <c r="G8369" s="124"/>
      <c r="H8369" s="124"/>
      <c r="I8369" s="124"/>
      <c r="J8369" s="124"/>
      <c r="K8369" s="123"/>
      <c r="L8369" s="124"/>
      <c r="M8369" s="124"/>
      <c r="N8369" s="124"/>
      <c r="O8369" s="124"/>
      <c r="P8369" s="124"/>
      <c r="Q8369" s="124"/>
    </row>
    <row r="8370" spans="1:17" ht="15">
      <c r="A8370" s="125"/>
      <c r="B8370" s="124"/>
      <c r="C8370" s="125"/>
      <c r="D8370" s="124"/>
      <c r="E8370" s="124"/>
      <c r="F8370" s="124"/>
      <c r="G8370" s="124"/>
      <c r="H8370" s="124"/>
      <c r="I8370" s="124"/>
      <c r="J8370" s="124"/>
      <c r="K8370" s="123"/>
      <c r="L8370" s="124"/>
      <c r="M8370" s="124"/>
      <c r="N8370" s="124"/>
      <c r="O8370" s="126"/>
      <c r="P8370" s="126"/>
      <c r="Q8370" s="124"/>
    </row>
    <row r="8371" spans="1:17" ht="15">
      <c r="A8371" s="125"/>
      <c r="B8371" s="124"/>
      <c r="C8371" s="125"/>
      <c r="D8371" s="124"/>
      <c r="E8371" s="124"/>
      <c r="F8371" s="124"/>
      <c r="G8371" s="124"/>
      <c r="H8371" s="124"/>
      <c r="I8371" s="124"/>
      <c r="J8371" s="124"/>
      <c r="K8371" s="123"/>
      <c r="L8371" s="124"/>
      <c r="M8371" s="124"/>
      <c r="N8371" s="124"/>
      <c r="O8371" s="124"/>
      <c r="P8371" s="124"/>
      <c r="Q8371" s="124"/>
    </row>
    <row r="8372" spans="1:17" ht="15">
      <c r="A8372" s="125"/>
      <c r="B8372" s="124"/>
      <c r="C8372" s="125"/>
      <c r="D8372" s="124"/>
      <c r="E8372" s="124"/>
      <c r="F8372" s="124"/>
      <c r="G8372" s="124"/>
      <c r="H8372" s="124"/>
      <c r="I8372" s="124"/>
      <c r="J8372" s="124"/>
      <c r="K8372" s="123"/>
      <c r="L8372" s="124"/>
      <c r="M8372" s="126"/>
      <c r="N8372" s="124"/>
      <c r="O8372" s="126"/>
      <c r="P8372" s="126"/>
      <c r="Q8372" s="126"/>
    </row>
    <row r="8373" spans="1:17" ht="15">
      <c r="A8373" s="125"/>
      <c r="B8373" s="124"/>
      <c r="C8373" s="125"/>
      <c r="D8373" s="124"/>
      <c r="E8373" s="124"/>
      <c r="F8373" s="124"/>
      <c r="G8373" s="124"/>
      <c r="H8373" s="124"/>
      <c r="I8373" s="124"/>
      <c r="J8373" s="124"/>
      <c r="K8373" s="123"/>
      <c r="L8373" s="124"/>
      <c r="M8373" s="124"/>
      <c r="N8373" s="124"/>
      <c r="O8373" s="124"/>
      <c r="P8373" s="124"/>
      <c r="Q8373" s="124"/>
    </row>
    <row r="8374" spans="1:17" ht="15">
      <c r="A8374" s="125"/>
      <c r="B8374" s="124"/>
      <c r="C8374" s="125"/>
      <c r="D8374" s="124"/>
      <c r="E8374" s="124"/>
      <c r="F8374" s="124"/>
      <c r="G8374" s="124"/>
      <c r="H8374" s="124"/>
      <c r="I8374" s="124"/>
      <c r="J8374" s="124"/>
      <c r="K8374" s="123"/>
      <c r="L8374" s="124"/>
      <c r="M8374" s="124"/>
      <c r="N8374" s="124"/>
      <c r="O8374" s="124"/>
      <c r="P8374" s="124"/>
      <c r="Q8374" s="124"/>
    </row>
    <row r="8375" spans="1:17" ht="15">
      <c r="A8375" s="125"/>
      <c r="B8375" s="124"/>
      <c r="C8375" s="125"/>
      <c r="D8375" s="124"/>
      <c r="E8375" s="124"/>
      <c r="F8375" s="124"/>
      <c r="G8375" s="124"/>
      <c r="H8375" s="124"/>
      <c r="I8375" s="124"/>
      <c r="J8375" s="124"/>
      <c r="K8375" s="123"/>
      <c r="L8375" s="124"/>
      <c r="M8375" s="124"/>
      <c r="N8375" s="124"/>
      <c r="O8375" s="126"/>
      <c r="P8375" s="126"/>
      <c r="Q8375" s="124"/>
    </row>
    <row r="8376" spans="1:17" ht="15">
      <c r="A8376" s="125"/>
      <c r="B8376" s="124"/>
      <c r="C8376" s="125"/>
      <c r="D8376" s="124"/>
      <c r="E8376" s="124"/>
      <c r="F8376" s="123"/>
      <c r="G8376" s="123"/>
      <c r="H8376" s="124"/>
      <c r="I8376" s="124"/>
      <c r="J8376" s="124"/>
      <c r="K8376" s="124"/>
      <c r="L8376" s="123"/>
      <c r="M8376" s="126"/>
      <c r="N8376" s="124"/>
      <c r="O8376" s="126"/>
      <c r="P8376" s="126"/>
      <c r="Q8376" s="126"/>
    </row>
    <row r="8377" spans="1:17" ht="15">
      <c r="A8377" s="125"/>
      <c r="B8377" s="124"/>
      <c r="C8377" s="125"/>
      <c r="D8377" s="124"/>
      <c r="E8377" s="124"/>
      <c r="F8377" s="123"/>
      <c r="G8377" s="123"/>
      <c r="H8377" s="124"/>
      <c r="I8377" s="124"/>
      <c r="J8377" s="124"/>
      <c r="K8377" s="124"/>
      <c r="L8377" s="123"/>
      <c r="M8377" s="126"/>
      <c r="N8377" s="124"/>
      <c r="O8377" s="126"/>
      <c r="P8377" s="126"/>
      <c r="Q8377" s="126"/>
    </row>
    <row r="8378" spans="1:17" ht="15">
      <c r="A8378" s="125"/>
      <c r="B8378" s="124"/>
      <c r="C8378" s="125"/>
      <c r="D8378" s="124"/>
      <c r="E8378" s="124"/>
      <c r="F8378" s="123"/>
      <c r="G8378" s="123"/>
      <c r="H8378" s="124"/>
      <c r="I8378" s="124"/>
      <c r="J8378" s="124"/>
      <c r="K8378" s="123"/>
      <c r="L8378" s="124"/>
      <c r="M8378" s="124"/>
      <c r="N8378" s="124"/>
      <c r="O8378" s="124"/>
      <c r="P8378" s="124"/>
      <c r="Q8378" s="124"/>
    </row>
    <row r="8379" spans="1:17" ht="15">
      <c r="A8379" s="125"/>
      <c r="B8379" s="124"/>
      <c r="C8379" s="125"/>
      <c r="D8379" s="124"/>
      <c r="E8379" s="124"/>
      <c r="F8379" s="123"/>
      <c r="G8379" s="123"/>
      <c r="H8379" s="124"/>
      <c r="I8379" s="124"/>
      <c r="J8379" s="124"/>
      <c r="K8379" s="123"/>
      <c r="L8379" s="124"/>
      <c r="M8379" s="126"/>
      <c r="N8379" s="124"/>
      <c r="O8379" s="126"/>
      <c r="P8379" s="126"/>
      <c r="Q8379" s="126"/>
    </row>
    <row r="8380" spans="1:17" ht="15">
      <c r="A8380" s="125"/>
      <c r="B8380" s="124"/>
      <c r="C8380" s="125"/>
      <c r="D8380" s="124"/>
      <c r="E8380" s="124"/>
      <c r="F8380" s="123"/>
      <c r="G8380" s="123"/>
      <c r="H8380" s="124"/>
      <c r="I8380" s="124"/>
      <c r="J8380" s="124"/>
      <c r="K8380" s="123"/>
      <c r="L8380" s="124"/>
      <c r="M8380" s="126"/>
      <c r="N8380" s="124"/>
      <c r="O8380" s="126"/>
      <c r="P8380" s="126"/>
      <c r="Q8380" s="126"/>
    </row>
    <row r="8381" spans="1:17" ht="15">
      <c r="A8381" s="125"/>
      <c r="B8381" s="124"/>
      <c r="C8381" s="125"/>
      <c r="D8381" s="124"/>
      <c r="E8381" s="124"/>
      <c r="F8381" s="123"/>
      <c r="G8381" s="123"/>
      <c r="H8381" s="124"/>
      <c r="I8381" s="124"/>
      <c r="J8381" s="124"/>
      <c r="K8381" s="124"/>
      <c r="L8381" s="123"/>
      <c r="M8381" s="126"/>
      <c r="N8381" s="124"/>
      <c r="O8381" s="126"/>
      <c r="P8381" s="126"/>
      <c r="Q8381" s="126"/>
    </row>
    <row r="8382" spans="1:17" ht="15">
      <c r="A8382" s="125"/>
      <c r="B8382" s="124"/>
      <c r="C8382" s="125"/>
      <c r="D8382" s="124"/>
      <c r="E8382" s="124"/>
      <c r="F8382" s="123"/>
      <c r="G8382" s="123"/>
      <c r="H8382" s="124"/>
      <c r="I8382" s="124"/>
      <c r="J8382" s="124"/>
      <c r="K8382" s="123"/>
      <c r="L8382" s="124"/>
      <c r="M8382" s="124"/>
      <c r="N8382" s="124"/>
      <c r="O8382" s="124"/>
      <c r="P8382" s="124"/>
      <c r="Q8382" s="124"/>
    </row>
    <row r="8383" spans="1:17" ht="15">
      <c r="A8383" s="125"/>
      <c r="B8383" s="124"/>
      <c r="C8383" s="125"/>
      <c r="D8383" s="124"/>
      <c r="E8383" s="124"/>
      <c r="F8383" s="123"/>
      <c r="G8383" s="123"/>
      <c r="H8383" s="124"/>
      <c r="I8383" s="124"/>
      <c r="J8383" s="124"/>
      <c r="K8383" s="124"/>
      <c r="L8383" s="123"/>
      <c r="M8383" s="126"/>
      <c r="N8383" s="124"/>
      <c r="O8383" s="126"/>
      <c r="P8383" s="126"/>
      <c r="Q8383" s="126"/>
    </row>
    <row r="8384" spans="1:17" ht="15">
      <c r="A8384" s="125"/>
      <c r="B8384" s="124"/>
      <c r="C8384" s="125"/>
      <c r="D8384" s="124"/>
      <c r="E8384" s="124"/>
      <c r="F8384" s="123"/>
      <c r="G8384" s="123"/>
      <c r="H8384" s="124"/>
      <c r="I8384" s="124"/>
      <c r="J8384" s="124"/>
      <c r="K8384" s="123"/>
      <c r="L8384" s="124"/>
      <c r="M8384" s="126"/>
      <c r="N8384" s="124"/>
      <c r="O8384" s="126"/>
      <c r="P8384" s="126"/>
      <c r="Q8384" s="126"/>
    </row>
    <row r="8385" spans="1:17" ht="15">
      <c r="A8385" s="125"/>
      <c r="B8385" s="124"/>
      <c r="C8385" s="125"/>
      <c r="D8385" s="124"/>
      <c r="E8385" s="124"/>
      <c r="F8385" s="123"/>
      <c r="G8385" s="123"/>
      <c r="H8385" s="124"/>
      <c r="I8385" s="124"/>
      <c r="J8385" s="124"/>
      <c r="K8385" s="123"/>
      <c r="L8385" s="124"/>
      <c r="M8385" s="126"/>
      <c r="N8385" s="124"/>
      <c r="O8385" s="126"/>
      <c r="P8385" s="126"/>
      <c r="Q8385" s="124"/>
    </row>
    <row r="8386" spans="1:17" ht="15">
      <c r="A8386" s="125"/>
      <c r="B8386" s="124"/>
      <c r="C8386" s="125"/>
      <c r="D8386" s="124"/>
      <c r="E8386" s="124"/>
      <c r="F8386" s="123"/>
      <c r="G8386" s="123"/>
      <c r="H8386" s="124"/>
      <c r="I8386" s="124"/>
      <c r="J8386" s="124"/>
      <c r="K8386" s="123"/>
      <c r="L8386" s="124"/>
      <c r="M8386" s="126"/>
      <c r="N8386" s="124"/>
      <c r="O8386" s="126"/>
      <c r="P8386" s="126"/>
      <c r="Q8386" s="126"/>
    </row>
    <row r="8387" spans="1:17" ht="15">
      <c r="A8387" s="125"/>
      <c r="B8387" s="124"/>
      <c r="C8387" s="125"/>
      <c r="D8387" s="124"/>
      <c r="E8387" s="124"/>
      <c r="F8387" s="123"/>
      <c r="G8387" s="123"/>
      <c r="H8387" s="124"/>
      <c r="I8387" s="124"/>
      <c r="J8387" s="124"/>
      <c r="K8387" s="123"/>
      <c r="L8387" s="124"/>
      <c r="M8387" s="124"/>
      <c r="N8387" s="124"/>
      <c r="O8387" s="124"/>
      <c r="P8387" s="124"/>
      <c r="Q8387" s="124"/>
    </row>
    <row r="8388" spans="1:17" ht="15">
      <c r="A8388" s="125"/>
      <c r="B8388" s="124"/>
      <c r="C8388" s="125"/>
      <c r="D8388" s="124"/>
      <c r="E8388" s="124"/>
      <c r="F8388" s="123"/>
      <c r="G8388" s="123"/>
      <c r="H8388" s="124"/>
      <c r="I8388" s="124"/>
      <c r="J8388" s="124"/>
      <c r="K8388" s="123"/>
      <c r="L8388" s="124"/>
      <c r="M8388" s="126"/>
      <c r="N8388" s="124"/>
      <c r="O8388" s="126"/>
      <c r="P8388" s="126"/>
      <c r="Q8388" s="126"/>
    </row>
    <row r="8389" spans="1:17" ht="15">
      <c r="A8389" s="125"/>
      <c r="B8389" s="124"/>
      <c r="C8389" s="125"/>
      <c r="D8389" s="124"/>
      <c r="E8389" s="124"/>
      <c r="F8389" s="123"/>
      <c r="G8389" s="123"/>
      <c r="H8389" s="124"/>
      <c r="I8389" s="124"/>
      <c r="J8389" s="124"/>
      <c r="K8389" s="123"/>
      <c r="L8389" s="124"/>
      <c r="M8389" s="124"/>
      <c r="N8389" s="124"/>
      <c r="O8389" s="124"/>
      <c r="P8389" s="124"/>
      <c r="Q8389" s="124"/>
    </row>
    <row r="8390" spans="1:17" ht="15">
      <c r="A8390" s="125"/>
      <c r="B8390" s="124"/>
      <c r="C8390" s="125"/>
      <c r="D8390" s="124"/>
      <c r="E8390" s="124"/>
      <c r="F8390" s="123"/>
      <c r="G8390" s="123"/>
      <c r="H8390" s="124"/>
      <c r="I8390" s="124"/>
      <c r="J8390" s="124"/>
      <c r="K8390" s="124"/>
      <c r="L8390" s="123"/>
      <c r="M8390" s="126"/>
      <c r="N8390" s="124"/>
      <c r="O8390" s="126"/>
      <c r="P8390" s="126"/>
      <c r="Q8390" s="126"/>
    </row>
    <row r="8391" spans="1:17" ht="15">
      <c r="A8391" s="125"/>
      <c r="B8391" s="124"/>
      <c r="C8391" s="125"/>
      <c r="D8391" s="124"/>
      <c r="E8391" s="124"/>
      <c r="F8391" s="123"/>
      <c r="G8391" s="123"/>
      <c r="H8391" s="124"/>
      <c r="I8391" s="124"/>
      <c r="J8391" s="124"/>
      <c r="K8391" s="123"/>
      <c r="L8391" s="124"/>
      <c r="M8391" s="126"/>
      <c r="N8391" s="124"/>
      <c r="O8391" s="126"/>
      <c r="P8391" s="126"/>
      <c r="Q8391" s="126"/>
    </row>
    <row r="8392" spans="1:17" ht="15">
      <c r="A8392" s="125"/>
      <c r="B8392" s="124"/>
      <c r="C8392" s="125"/>
      <c r="D8392" s="124"/>
      <c r="E8392" s="124"/>
      <c r="F8392" s="123"/>
      <c r="G8392" s="123"/>
      <c r="H8392" s="124"/>
      <c r="I8392" s="124"/>
      <c r="J8392" s="124"/>
      <c r="K8392" s="123"/>
      <c r="L8392" s="124"/>
      <c r="M8392" s="124"/>
      <c r="N8392" s="124"/>
      <c r="O8392" s="124"/>
      <c r="P8392" s="124"/>
      <c r="Q8392" s="124"/>
    </row>
    <row r="8393" spans="1:17" ht="15">
      <c r="A8393" s="125"/>
      <c r="B8393" s="124"/>
      <c r="C8393" s="125"/>
      <c r="D8393" s="124"/>
      <c r="E8393" s="124"/>
      <c r="F8393" s="124"/>
      <c r="G8393" s="124"/>
      <c r="H8393" s="124"/>
      <c r="I8393" s="124"/>
      <c r="J8393" s="124"/>
      <c r="K8393" s="123"/>
      <c r="L8393" s="124"/>
      <c r="M8393" s="124"/>
      <c r="N8393" s="124"/>
      <c r="O8393" s="124"/>
      <c r="P8393" s="124"/>
      <c r="Q8393" s="124"/>
    </row>
    <row r="8394" spans="1:17" ht="15">
      <c r="A8394" s="125"/>
      <c r="B8394" s="124"/>
      <c r="C8394" s="125"/>
      <c r="D8394" s="124"/>
      <c r="E8394" s="124"/>
      <c r="F8394" s="123"/>
      <c r="G8394" s="123"/>
      <c r="H8394" s="124"/>
      <c r="I8394" s="124"/>
      <c r="J8394" s="124"/>
      <c r="K8394" s="124"/>
      <c r="L8394" s="123"/>
      <c r="M8394" s="124"/>
      <c r="N8394" s="124"/>
      <c r="O8394" s="124"/>
      <c r="P8394" s="124"/>
      <c r="Q8394" s="124"/>
    </row>
    <row r="8395" spans="1:17" ht="15">
      <c r="A8395" s="125"/>
      <c r="B8395" s="124"/>
      <c r="C8395" s="125"/>
      <c r="D8395" s="124"/>
      <c r="E8395" s="124"/>
      <c r="F8395" s="124"/>
      <c r="G8395" s="124"/>
      <c r="H8395" s="124"/>
      <c r="I8395" s="124"/>
      <c r="J8395" s="124"/>
      <c r="K8395" s="123"/>
      <c r="L8395" s="124"/>
      <c r="M8395" s="124"/>
      <c r="N8395" s="124"/>
      <c r="O8395" s="124"/>
      <c r="P8395" s="124"/>
      <c r="Q8395" s="124"/>
    </row>
    <row r="8396" spans="1:17" ht="15">
      <c r="A8396" s="125"/>
      <c r="B8396" s="124"/>
      <c r="C8396" s="125"/>
      <c r="D8396" s="124"/>
      <c r="E8396" s="124"/>
      <c r="F8396" s="123"/>
      <c r="G8396" s="123"/>
      <c r="H8396" s="124"/>
      <c r="I8396" s="124"/>
      <c r="J8396" s="124"/>
      <c r="K8396" s="124"/>
      <c r="L8396" s="123"/>
      <c r="M8396" s="126"/>
      <c r="N8396" s="124"/>
      <c r="O8396" s="126"/>
      <c r="P8396" s="126"/>
      <c r="Q8396" s="126"/>
    </row>
    <row r="8397" spans="1:17" ht="15">
      <c r="A8397" s="125"/>
      <c r="B8397" s="124"/>
      <c r="C8397" s="125"/>
      <c r="D8397" s="124"/>
      <c r="E8397" s="124"/>
      <c r="F8397" s="124"/>
      <c r="G8397" s="124"/>
      <c r="H8397" s="124"/>
      <c r="I8397" s="124"/>
      <c r="J8397" s="124"/>
      <c r="K8397" s="123"/>
      <c r="L8397" s="124"/>
      <c r="M8397" s="124"/>
      <c r="N8397" s="124"/>
      <c r="O8397" s="126"/>
      <c r="P8397" s="126"/>
      <c r="Q8397" s="124"/>
    </row>
    <row r="8398" spans="1:17" ht="15">
      <c r="A8398" s="125"/>
      <c r="B8398" s="124"/>
      <c r="C8398" s="125"/>
      <c r="D8398" s="124"/>
      <c r="E8398" s="124"/>
      <c r="F8398" s="124"/>
      <c r="G8398" s="124"/>
      <c r="H8398" s="124"/>
      <c r="I8398" s="124"/>
      <c r="J8398" s="124"/>
      <c r="K8398" s="123"/>
      <c r="L8398" s="124"/>
      <c r="M8398" s="124"/>
      <c r="N8398" s="124"/>
      <c r="O8398" s="124"/>
      <c r="P8398" s="124"/>
      <c r="Q8398" s="124"/>
    </row>
    <row r="8399" spans="1:17" ht="15">
      <c r="A8399" s="125"/>
      <c r="B8399" s="124"/>
      <c r="C8399" s="125"/>
      <c r="D8399" s="124"/>
      <c r="E8399" s="124"/>
      <c r="F8399" s="123"/>
      <c r="G8399" s="123"/>
      <c r="H8399" s="124"/>
      <c r="I8399" s="124"/>
      <c r="J8399" s="124"/>
      <c r="K8399" s="124"/>
      <c r="L8399" s="123"/>
      <c r="M8399" s="124"/>
      <c r="N8399" s="124"/>
      <c r="O8399" s="126"/>
      <c r="P8399" s="126"/>
      <c r="Q8399" s="124"/>
    </row>
    <row r="8400" spans="1:17" ht="15">
      <c r="A8400" s="125"/>
      <c r="B8400" s="124"/>
      <c r="C8400" s="125"/>
      <c r="D8400" s="124"/>
      <c r="E8400" s="124"/>
      <c r="F8400" s="124"/>
      <c r="G8400" s="124"/>
      <c r="H8400" s="124"/>
      <c r="I8400" s="124"/>
      <c r="J8400" s="124"/>
      <c r="K8400" s="123"/>
      <c r="L8400" s="124"/>
      <c r="M8400" s="124"/>
      <c r="N8400" s="124"/>
      <c r="O8400" s="124"/>
      <c r="P8400" s="124"/>
      <c r="Q8400" s="124"/>
    </row>
    <row r="8401" spans="1:17" ht="15">
      <c r="A8401" s="125"/>
      <c r="B8401" s="124"/>
      <c r="C8401" s="125"/>
      <c r="D8401" s="124"/>
      <c r="E8401" s="124"/>
      <c r="F8401" s="124"/>
      <c r="G8401" s="124"/>
      <c r="H8401" s="124"/>
      <c r="I8401" s="124"/>
      <c r="J8401" s="124"/>
      <c r="K8401" s="123"/>
      <c r="L8401" s="124"/>
      <c r="M8401" s="124"/>
      <c r="N8401" s="124"/>
      <c r="O8401" s="124"/>
      <c r="P8401" s="124"/>
      <c r="Q8401" s="124"/>
    </row>
    <row r="8402" spans="1:17" ht="15">
      <c r="A8402" s="125"/>
      <c r="B8402" s="124"/>
      <c r="C8402" s="125"/>
      <c r="D8402" s="124"/>
      <c r="E8402" s="124"/>
      <c r="F8402" s="124"/>
      <c r="G8402" s="124"/>
      <c r="H8402" s="124"/>
      <c r="I8402" s="124"/>
      <c r="J8402" s="124"/>
      <c r="K8402" s="123"/>
      <c r="L8402" s="124"/>
      <c r="M8402" s="124"/>
      <c r="N8402" s="124"/>
      <c r="O8402" s="124"/>
      <c r="P8402" s="124"/>
      <c r="Q8402" s="124"/>
    </row>
    <row r="8403" spans="1:17" ht="15">
      <c r="A8403" s="125"/>
      <c r="B8403" s="124"/>
      <c r="C8403" s="125"/>
      <c r="D8403" s="124"/>
      <c r="E8403" s="124"/>
      <c r="F8403" s="124"/>
      <c r="G8403" s="124"/>
      <c r="H8403" s="124"/>
      <c r="I8403" s="124"/>
      <c r="J8403" s="124"/>
      <c r="K8403" s="123"/>
      <c r="L8403" s="124"/>
      <c r="M8403" s="124"/>
      <c r="N8403" s="124"/>
      <c r="O8403" s="124"/>
      <c r="P8403" s="124"/>
      <c r="Q8403" s="124"/>
    </row>
    <row r="8404" spans="1:17" ht="15">
      <c r="A8404" s="125"/>
      <c r="B8404" s="124"/>
      <c r="C8404" s="125"/>
      <c r="D8404" s="124"/>
      <c r="E8404" s="124"/>
      <c r="F8404" s="124"/>
      <c r="G8404" s="124"/>
      <c r="H8404" s="124"/>
      <c r="I8404" s="124"/>
      <c r="J8404" s="124"/>
      <c r="K8404" s="123"/>
      <c r="L8404" s="124"/>
      <c r="M8404" s="124"/>
      <c r="N8404" s="124"/>
      <c r="O8404" s="124"/>
      <c r="P8404" s="124"/>
      <c r="Q8404" s="124"/>
    </row>
    <row r="8405" spans="1:17" ht="15">
      <c r="A8405" s="125"/>
      <c r="B8405" s="124"/>
      <c r="C8405" s="125"/>
      <c r="D8405" s="124"/>
      <c r="E8405" s="124"/>
      <c r="F8405" s="123"/>
      <c r="G8405" s="123"/>
      <c r="H8405" s="124"/>
      <c r="I8405" s="124"/>
      <c r="J8405" s="124"/>
      <c r="K8405" s="123"/>
      <c r="L8405" s="124"/>
      <c r="M8405" s="124"/>
      <c r="N8405" s="124"/>
      <c r="O8405" s="124"/>
      <c r="P8405" s="124"/>
      <c r="Q8405" s="124"/>
    </row>
    <row r="8406" spans="1:17" ht="15">
      <c r="A8406" s="125"/>
      <c r="B8406" s="124"/>
      <c r="C8406" s="125"/>
      <c r="D8406" s="124"/>
      <c r="E8406" s="124"/>
      <c r="F8406" s="124"/>
      <c r="G8406" s="124"/>
      <c r="H8406" s="124"/>
      <c r="I8406" s="124"/>
      <c r="J8406" s="124"/>
      <c r="K8406" s="123"/>
      <c r="L8406" s="124"/>
      <c r="M8406" s="124"/>
      <c r="N8406" s="124"/>
      <c r="O8406" s="124"/>
      <c r="P8406" s="124"/>
      <c r="Q8406" s="124"/>
    </row>
    <row r="8407" spans="1:17" ht="15">
      <c r="A8407" s="125"/>
      <c r="B8407" s="124"/>
      <c r="C8407" s="125"/>
      <c r="D8407" s="124"/>
      <c r="E8407" s="124"/>
      <c r="F8407" s="124"/>
      <c r="G8407" s="124"/>
      <c r="H8407" s="124"/>
      <c r="I8407" s="124"/>
      <c r="J8407" s="124"/>
      <c r="K8407" s="123"/>
      <c r="L8407" s="124"/>
      <c r="M8407" s="124"/>
      <c r="N8407" s="124"/>
      <c r="O8407" s="124"/>
      <c r="P8407" s="124"/>
      <c r="Q8407" s="124"/>
    </row>
    <row r="8408" spans="1:17" ht="15">
      <c r="A8408" s="125"/>
      <c r="B8408" s="124"/>
      <c r="C8408" s="125"/>
      <c r="D8408" s="124"/>
      <c r="E8408" s="124"/>
      <c r="F8408" s="124"/>
      <c r="G8408" s="124"/>
      <c r="H8408" s="124"/>
      <c r="I8408" s="124"/>
      <c r="J8408" s="124"/>
      <c r="K8408" s="123"/>
      <c r="L8408" s="124"/>
      <c r="M8408" s="124"/>
      <c r="N8408" s="124"/>
      <c r="O8408" s="124"/>
      <c r="P8408" s="124"/>
      <c r="Q8408" s="124"/>
    </row>
    <row r="8409" spans="1:17" ht="15">
      <c r="A8409" s="125"/>
      <c r="B8409" s="124"/>
      <c r="C8409" s="125"/>
      <c r="D8409" s="124"/>
      <c r="E8409" s="124"/>
      <c r="F8409" s="123"/>
      <c r="G8409" s="123"/>
      <c r="H8409" s="124"/>
      <c r="I8409" s="124"/>
      <c r="J8409" s="124"/>
      <c r="K8409" s="124"/>
      <c r="L8409" s="123"/>
      <c r="M8409" s="124"/>
      <c r="N8409" s="124"/>
      <c r="O8409" s="126"/>
      <c r="P8409" s="126"/>
      <c r="Q8409" s="124"/>
    </row>
    <row r="8410" spans="1:17" ht="15">
      <c r="A8410" s="125"/>
      <c r="B8410" s="124"/>
      <c r="C8410" s="125"/>
      <c r="D8410" s="124"/>
      <c r="E8410" s="124"/>
      <c r="F8410" s="124"/>
      <c r="G8410" s="124"/>
      <c r="H8410" s="124"/>
      <c r="I8410" s="124"/>
      <c r="J8410" s="124"/>
      <c r="K8410" s="123"/>
      <c r="L8410" s="124"/>
      <c r="M8410" s="124"/>
      <c r="N8410" s="124"/>
      <c r="O8410" s="124"/>
      <c r="P8410" s="124"/>
      <c r="Q8410" s="124"/>
    </row>
    <row r="8411" spans="1:17" ht="15">
      <c r="A8411" s="125"/>
      <c r="B8411" s="124"/>
      <c r="C8411" s="125"/>
      <c r="D8411" s="124"/>
      <c r="E8411" s="124"/>
      <c r="F8411" s="124"/>
      <c r="G8411" s="124"/>
      <c r="H8411" s="124"/>
      <c r="I8411" s="124"/>
      <c r="J8411" s="124"/>
      <c r="K8411" s="123"/>
      <c r="L8411" s="124"/>
      <c r="M8411" s="124"/>
      <c r="N8411" s="124"/>
      <c r="O8411" s="124"/>
      <c r="P8411" s="124"/>
      <c r="Q8411" s="124"/>
    </row>
    <row r="8412" spans="1:17" ht="15">
      <c r="A8412" s="125"/>
      <c r="B8412" s="124"/>
      <c r="C8412" s="125"/>
      <c r="D8412" s="124"/>
      <c r="E8412" s="124"/>
      <c r="F8412" s="124"/>
      <c r="G8412" s="124"/>
      <c r="H8412" s="124"/>
      <c r="I8412" s="124"/>
      <c r="J8412" s="124"/>
      <c r="K8412" s="123"/>
      <c r="L8412" s="124"/>
      <c r="M8412" s="124"/>
      <c r="N8412" s="124"/>
      <c r="O8412" s="126"/>
      <c r="P8412" s="126"/>
      <c r="Q8412" s="124"/>
    </row>
    <row r="8413" spans="1:17" ht="15">
      <c r="A8413" s="125"/>
      <c r="B8413" s="124"/>
      <c r="C8413" s="125"/>
      <c r="D8413" s="124"/>
      <c r="E8413" s="124"/>
      <c r="F8413" s="123"/>
      <c r="G8413" s="123"/>
      <c r="H8413" s="124"/>
      <c r="I8413" s="124"/>
      <c r="J8413" s="124"/>
      <c r="K8413" s="124"/>
      <c r="L8413" s="123"/>
      <c r="M8413" s="124"/>
      <c r="N8413" s="124"/>
      <c r="O8413" s="124"/>
      <c r="P8413" s="124"/>
      <c r="Q8413" s="124"/>
    </row>
    <row r="8414" spans="1:17" ht="15">
      <c r="A8414" s="125"/>
      <c r="B8414" s="124"/>
      <c r="C8414" s="125"/>
      <c r="D8414" s="124"/>
      <c r="E8414" s="124"/>
      <c r="F8414" s="123"/>
      <c r="G8414" s="123"/>
      <c r="H8414" s="124"/>
      <c r="I8414" s="124"/>
      <c r="J8414" s="124"/>
      <c r="K8414" s="123"/>
      <c r="L8414" s="124"/>
      <c r="M8414" s="126"/>
      <c r="N8414" s="124"/>
      <c r="O8414" s="126"/>
      <c r="P8414" s="126"/>
      <c r="Q8414" s="126"/>
    </row>
    <row r="8415" spans="1:17" ht="15">
      <c r="A8415" s="125"/>
      <c r="B8415" s="124"/>
      <c r="C8415" s="125"/>
      <c r="D8415" s="124"/>
      <c r="E8415" s="124"/>
      <c r="F8415" s="123"/>
      <c r="G8415" s="123"/>
      <c r="H8415" s="124"/>
      <c r="I8415" s="124"/>
      <c r="J8415" s="124"/>
      <c r="K8415" s="123"/>
      <c r="L8415" s="124"/>
      <c r="M8415" s="124"/>
      <c r="N8415" s="124"/>
      <c r="O8415" s="126"/>
      <c r="P8415" s="126"/>
      <c r="Q8415" s="124"/>
    </row>
    <row r="8416" spans="1:17" ht="15">
      <c r="A8416" s="125"/>
      <c r="B8416" s="124"/>
      <c r="C8416" s="125"/>
      <c r="D8416" s="124"/>
      <c r="E8416" s="124"/>
      <c r="F8416" s="123"/>
      <c r="G8416" s="123"/>
      <c r="H8416" s="124"/>
      <c r="I8416" s="124"/>
      <c r="J8416" s="124"/>
      <c r="K8416" s="124"/>
      <c r="L8416" s="123"/>
      <c r="M8416" s="126"/>
      <c r="N8416" s="124"/>
      <c r="O8416" s="126"/>
      <c r="P8416" s="126"/>
      <c r="Q8416" s="126"/>
    </row>
    <row r="8417" spans="1:17" ht="15">
      <c r="A8417" s="125"/>
      <c r="B8417" s="124"/>
      <c r="C8417" s="125"/>
      <c r="D8417" s="124"/>
      <c r="E8417" s="124"/>
      <c r="F8417" s="123"/>
      <c r="G8417" s="123"/>
      <c r="H8417" s="124"/>
      <c r="I8417" s="124"/>
      <c r="J8417" s="124"/>
      <c r="K8417" s="123"/>
      <c r="L8417" s="124"/>
      <c r="M8417" s="124"/>
      <c r="N8417" s="124"/>
      <c r="O8417" s="126"/>
      <c r="P8417" s="126"/>
      <c r="Q8417" s="124"/>
    </row>
    <row r="8418" spans="1:17" ht="15">
      <c r="A8418" s="125"/>
      <c r="B8418" s="124"/>
      <c r="C8418" s="125"/>
      <c r="D8418" s="124"/>
      <c r="E8418" s="124"/>
      <c r="F8418" s="123"/>
      <c r="G8418" s="123"/>
      <c r="H8418" s="124"/>
      <c r="I8418" s="124"/>
      <c r="J8418" s="124"/>
      <c r="K8418" s="124"/>
      <c r="L8418" s="123"/>
      <c r="M8418" s="124"/>
      <c r="N8418" s="124"/>
      <c r="O8418" s="124"/>
      <c r="P8418" s="124"/>
      <c r="Q8418" s="124"/>
    </row>
    <row r="8419" spans="1:17" ht="15">
      <c r="A8419" s="125"/>
      <c r="B8419" s="124"/>
      <c r="C8419" s="125"/>
      <c r="D8419" s="124"/>
      <c r="E8419" s="124"/>
      <c r="F8419" s="123"/>
      <c r="G8419" s="123"/>
      <c r="H8419" s="124"/>
      <c r="I8419" s="124"/>
      <c r="J8419" s="124"/>
      <c r="K8419" s="123"/>
      <c r="L8419" s="124"/>
      <c r="M8419" s="124"/>
      <c r="N8419" s="124"/>
      <c r="O8419" s="124"/>
      <c r="P8419" s="124"/>
      <c r="Q8419" s="124"/>
    </row>
    <row r="8420" spans="1:17" ht="15">
      <c r="A8420" s="125"/>
      <c r="B8420" s="124"/>
      <c r="C8420" s="125"/>
      <c r="D8420" s="124"/>
      <c r="E8420" s="124"/>
      <c r="F8420" s="124"/>
      <c r="G8420" s="124"/>
      <c r="H8420" s="124"/>
      <c r="I8420" s="124"/>
      <c r="J8420" s="124"/>
      <c r="K8420" s="123"/>
      <c r="L8420" s="124"/>
      <c r="M8420" s="124"/>
      <c r="N8420" s="124"/>
      <c r="O8420" s="124"/>
      <c r="P8420" s="124"/>
      <c r="Q8420" s="124"/>
    </row>
    <row r="8421" spans="1:17" ht="15">
      <c r="A8421" s="125"/>
      <c r="B8421" s="124"/>
      <c r="C8421" s="125"/>
      <c r="D8421" s="124"/>
      <c r="E8421" s="124"/>
      <c r="F8421" s="123"/>
      <c r="G8421" s="123"/>
      <c r="H8421" s="124"/>
      <c r="I8421" s="124"/>
      <c r="J8421" s="124"/>
      <c r="K8421" s="124"/>
      <c r="L8421" s="123"/>
      <c r="M8421" s="124"/>
      <c r="N8421" s="124"/>
      <c r="O8421" s="124"/>
      <c r="P8421" s="124"/>
      <c r="Q8421" s="124"/>
    </row>
    <row r="8422" spans="1:17" ht="15">
      <c r="A8422" s="125"/>
      <c r="B8422" s="124"/>
      <c r="C8422" s="125"/>
      <c r="D8422" s="124"/>
      <c r="E8422" s="124"/>
      <c r="F8422" s="124"/>
      <c r="G8422" s="124"/>
      <c r="H8422" s="124"/>
      <c r="I8422" s="124"/>
      <c r="J8422" s="124"/>
      <c r="K8422" s="123"/>
      <c r="L8422" s="124"/>
      <c r="M8422" s="124"/>
      <c r="N8422" s="124"/>
      <c r="O8422" s="126"/>
      <c r="P8422" s="126"/>
      <c r="Q8422" s="124"/>
    </row>
    <row r="8423" spans="1:17" ht="15">
      <c r="A8423" s="125"/>
      <c r="B8423" s="124"/>
      <c r="C8423" s="125"/>
      <c r="D8423" s="124"/>
      <c r="E8423" s="124"/>
      <c r="F8423" s="124"/>
      <c r="G8423" s="124"/>
      <c r="H8423" s="124"/>
      <c r="I8423" s="124"/>
      <c r="J8423" s="124"/>
      <c r="K8423" s="123"/>
      <c r="L8423" s="124"/>
      <c r="M8423" s="124"/>
      <c r="N8423" s="124"/>
      <c r="O8423" s="126"/>
      <c r="P8423" s="126"/>
      <c r="Q8423" s="124"/>
    </row>
    <row r="8424" spans="1:17" ht="15">
      <c r="A8424" s="125"/>
      <c r="B8424" s="124"/>
      <c r="C8424" s="125"/>
      <c r="D8424" s="124"/>
      <c r="E8424" s="124"/>
      <c r="F8424" s="124"/>
      <c r="G8424" s="124"/>
      <c r="H8424" s="124"/>
      <c r="I8424" s="124"/>
      <c r="J8424" s="124"/>
      <c r="K8424" s="123"/>
      <c r="L8424" s="124"/>
      <c r="M8424" s="124"/>
      <c r="N8424" s="124"/>
      <c r="O8424" s="126"/>
      <c r="P8424" s="126"/>
      <c r="Q8424" s="124"/>
    </row>
    <row r="8425" spans="1:17" ht="15">
      <c r="A8425" s="125"/>
      <c r="B8425" s="124"/>
      <c r="C8425" s="125"/>
      <c r="D8425" s="124"/>
      <c r="E8425" s="124"/>
      <c r="F8425" s="124"/>
      <c r="G8425" s="124"/>
      <c r="H8425" s="124"/>
      <c r="I8425" s="124"/>
      <c r="J8425" s="124"/>
      <c r="K8425" s="123"/>
      <c r="L8425" s="124"/>
      <c r="M8425" s="124"/>
      <c r="N8425" s="124"/>
      <c r="O8425" s="124"/>
      <c r="P8425" s="124"/>
      <c r="Q8425" s="124"/>
    </row>
    <row r="8426" spans="1:17" ht="15">
      <c r="A8426" s="125"/>
      <c r="B8426" s="124"/>
      <c r="C8426" s="125"/>
      <c r="D8426" s="124"/>
      <c r="E8426" s="124"/>
      <c r="F8426" s="124"/>
      <c r="G8426" s="124"/>
      <c r="H8426" s="124"/>
      <c r="I8426" s="124"/>
      <c r="J8426" s="124"/>
      <c r="K8426" s="123"/>
      <c r="L8426" s="124"/>
      <c r="M8426" s="124"/>
      <c r="N8426" s="124"/>
      <c r="O8426" s="124"/>
      <c r="P8426" s="124"/>
      <c r="Q8426" s="124"/>
    </row>
    <row r="8427" spans="1:17" ht="15">
      <c r="A8427" s="125"/>
      <c r="B8427" s="124"/>
      <c r="C8427" s="125"/>
      <c r="D8427" s="124"/>
      <c r="E8427" s="124"/>
      <c r="F8427" s="124"/>
      <c r="G8427" s="124"/>
      <c r="H8427" s="124"/>
      <c r="I8427" s="124"/>
      <c r="J8427" s="124"/>
      <c r="K8427" s="123"/>
      <c r="L8427" s="124"/>
      <c r="M8427" s="124"/>
      <c r="N8427" s="124"/>
      <c r="O8427" s="126"/>
      <c r="P8427" s="126"/>
      <c r="Q8427" s="124"/>
    </row>
    <row r="8428" spans="1:17" ht="15">
      <c r="A8428" s="125"/>
      <c r="B8428" s="124"/>
      <c r="C8428" s="125"/>
      <c r="D8428" s="124"/>
      <c r="E8428" s="124"/>
      <c r="F8428" s="124"/>
      <c r="G8428" s="124"/>
      <c r="H8428" s="124"/>
      <c r="I8428" s="124"/>
      <c r="J8428" s="124"/>
      <c r="K8428" s="123"/>
      <c r="L8428" s="124"/>
      <c r="M8428" s="124"/>
      <c r="N8428" s="124"/>
      <c r="O8428" s="124"/>
      <c r="P8428" s="124"/>
      <c r="Q8428" s="124"/>
    </row>
    <row r="8429" spans="1:17" ht="15">
      <c r="A8429" s="125"/>
      <c r="B8429" s="124"/>
      <c r="C8429" s="125"/>
      <c r="D8429" s="124"/>
      <c r="E8429" s="124"/>
      <c r="F8429" s="124"/>
      <c r="G8429" s="124"/>
      <c r="H8429" s="124"/>
      <c r="I8429" s="124"/>
      <c r="J8429" s="124"/>
      <c r="K8429" s="123"/>
      <c r="L8429" s="124"/>
      <c r="M8429" s="124"/>
      <c r="N8429" s="124"/>
      <c r="O8429" s="124"/>
      <c r="P8429" s="124"/>
      <c r="Q8429" s="124"/>
    </row>
    <row r="8430" spans="1:17" ht="15">
      <c r="A8430" s="125"/>
      <c r="B8430" s="124"/>
      <c r="C8430" s="125"/>
      <c r="D8430" s="124"/>
      <c r="E8430" s="124"/>
      <c r="F8430" s="124"/>
      <c r="G8430" s="124"/>
      <c r="H8430" s="124"/>
      <c r="I8430" s="124"/>
      <c r="J8430" s="124"/>
      <c r="K8430" s="123"/>
      <c r="L8430" s="124"/>
      <c r="M8430" s="124"/>
      <c r="N8430" s="124"/>
      <c r="O8430" s="124"/>
      <c r="P8430" s="124"/>
      <c r="Q8430" s="124"/>
    </row>
    <row r="8431" spans="1:17" ht="15">
      <c r="A8431" s="125"/>
      <c r="B8431" s="124"/>
      <c r="C8431" s="125"/>
      <c r="D8431" s="124"/>
      <c r="E8431" s="124"/>
      <c r="F8431" s="124"/>
      <c r="G8431" s="124"/>
      <c r="H8431" s="124"/>
      <c r="I8431" s="124"/>
      <c r="J8431" s="124"/>
      <c r="K8431" s="123"/>
      <c r="L8431" s="124"/>
      <c r="M8431" s="124"/>
      <c r="N8431" s="124"/>
      <c r="O8431" s="124"/>
      <c r="P8431" s="124"/>
      <c r="Q8431" s="124"/>
    </row>
    <row r="8432" spans="1:17" ht="15">
      <c r="A8432" s="125"/>
      <c r="B8432" s="124"/>
      <c r="C8432" s="125"/>
      <c r="D8432" s="124"/>
      <c r="E8432" s="124"/>
      <c r="F8432" s="124"/>
      <c r="G8432" s="124"/>
      <c r="H8432" s="124"/>
      <c r="I8432" s="124"/>
      <c r="J8432" s="124"/>
      <c r="K8432" s="123"/>
      <c r="L8432" s="124"/>
      <c r="M8432" s="124"/>
      <c r="N8432" s="124"/>
      <c r="O8432" s="124"/>
      <c r="P8432" s="124"/>
      <c r="Q8432" s="124"/>
    </row>
    <row r="8433" spans="1:17" ht="15">
      <c r="A8433" s="125"/>
      <c r="B8433" s="124"/>
      <c r="C8433" s="125"/>
      <c r="D8433" s="124"/>
      <c r="E8433" s="124"/>
      <c r="F8433" s="124"/>
      <c r="G8433" s="124"/>
      <c r="H8433" s="124"/>
      <c r="I8433" s="124"/>
      <c r="J8433" s="124"/>
      <c r="K8433" s="123"/>
      <c r="L8433" s="124"/>
      <c r="M8433" s="124"/>
      <c r="N8433" s="124"/>
      <c r="O8433" s="124"/>
      <c r="P8433" s="124"/>
      <c r="Q8433" s="124"/>
    </row>
    <row r="8434" spans="1:17" ht="15">
      <c r="A8434" s="125"/>
      <c r="B8434" s="124"/>
      <c r="C8434" s="125"/>
      <c r="D8434" s="124"/>
      <c r="E8434" s="124"/>
      <c r="F8434" s="124"/>
      <c r="G8434" s="124"/>
      <c r="H8434" s="124"/>
      <c r="I8434" s="124"/>
      <c r="J8434" s="124"/>
      <c r="K8434" s="123"/>
      <c r="L8434" s="124"/>
      <c r="M8434" s="124"/>
      <c r="N8434" s="124"/>
      <c r="O8434" s="124"/>
      <c r="P8434" s="124"/>
      <c r="Q8434" s="124"/>
    </row>
    <row r="8435" spans="1:17" ht="15">
      <c r="A8435" s="125"/>
      <c r="B8435" s="124"/>
      <c r="C8435" s="125"/>
      <c r="D8435" s="124"/>
      <c r="E8435" s="124"/>
      <c r="F8435" s="124"/>
      <c r="G8435" s="124"/>
      <c r="H8435" s="124"/>
      <c r="I8435" s="124"/>
      <c r="J8435" s="124"/>
      <c r="K8435" s="123"/>
      <c r="L8435" s="124"/>
      <c r="M8435" s="124"/>
      <c r="N8435" s="124"/>
      <c r="O8435" s="124"/>
      <c r="P8435" s="124"/>
      <c r="Q8435" s="124"/>
    </row>
    <row r="8436" spans="1:17" ht="15">
      <c r="A8436" s="125"/>
      <c r="B8436" s="124"/>
      <c r="C8436" s="125"/>
      <c r="D8436" s="124"/>
      <c r="E8436" s="124"/>
      <c r="F8436" s="124"/>
      <c r="G8436" s="124"/>
      <c r="H8436" s="124"/>
      <c r="I8436" s="124"/>
      <c r="J8436" s="124"/>
      <c r="K8436" s="123"/>
      <c r="L8436" s="124"/>
      <c r="M8436" s="124"/>
      <c r="N8436" s="124"/>
      <c r="O8436" s="124"/>
      <c r="P8436" s="124"/>
      <c r="Q8436" s="124"/>
    </row>
    <row r="8437" spans="1:17" ht="15">
      <c r="A8437" s="125"/>
      <c r="B8437" s="124"/>
      <c r="C8437" s="125"/>
      <c r="D8437" s="124"/>
      <c r="E8437" s="124"/>
      <c r="F8437" s="123"/>
      <c r="G8437" s="123"/>
      <c r="H8437" s="124"/>
      <c r="I8437" s="124"/>
      <c r="J8437" s="124"/>
      <c r="K8437" s="123"/>
      <c r="L8437" s="124"/>
      <c r="M8437" s="124"/>
      <c r="N8437" s="124"/>
      <c r="O8437" s="124"/>
      <c r="P8437" s="124"/>
      <c r="Q8437" s="124"/>
    </row>
    <row r="8438" spans="1:17" ht="15">
      <c r="A8438" s="125"/>
      <c r="B8438" s="124"/>
      <c r="C8438" s="125"/>
      <c r="D8438" s="124"/>
      <c r="E8438" s="124"/>
      <c r="F8438" s="123"/>
      <c r="G8438" s="123"/>
      <c r="H8438" s="124"/>
      <c r="I8438" s="124"/>
      <c r="J8438" s="124"/>
      <c r="K8438" s="123"/>
      <c r="L8438" s="124"/>
      <c r="M8438" s="124"/>
      <c r="N8438" s="124"/>
      <c r="O8438" s="124"/>
      <c r="P8438" s="124"/>
      <c r="Q8438" s="124"/>
    </row>
    <row r="8439" spans="1:17" ht="15">
      <c r="A8439" s="125"/>
      <c r="B8439" s="124"/>
      <c r="C8439" s="125"/>
      <c r="D8439" s="124"/>
      <c r="E8439" s="124"/>
      <c r="F8439" s="124"/>
      <c r="G8439" s="124"/>
      <c r="H8439" s="124"/>
      <c r="I8439" s="124"/>
      <c r="J8439" s="124"/>
      <c r="K8439" s="123"/>
      <c r="L8439" s="124"/>
      <c r="M8439" s="124"/>
      <c r="N8439" s="124"/>
      <c r="O8439" s="126"/>
      <c r="P8439" s="126"/>
      <c r="Q8439" s="124"/>
    </row>
    <row r="8440" spans="1:17" ht="15">
      <c r="A8440" s="125"/>
      <c r="B8440" s="124"/>
      <c r="C8440" s="125"/>
      <c r="D8440" s="124"/>
      <c r="E8440" s="124"/>
      <c r="F8440" s="124"/>
      <c r="G8440" s="124"/>
      <c r="H8440" s="124"/>
      <c r="I8440" s="124"/>
      <c r="J8440" s="124"/>
      <c r="K8440" s="123"/>
      <c r="L8440" s="124"/>
      <c r="M8440" s="124"/>
      <c r="N8440" s="124"/>
      <c r="O8440" s="124"/>
      <c r="P8440" s="124"/>
      <c r="Q8440" s="124"/>
    </row>
    <row r="8441" spans="1:17" ht="15">
      <c r="A8441" s="125"/>
      <c r="B8441" s="124"/>
      <c r="C8441" s="125"/>
      <c r="D8441" s="124"/>
      <c r="E8441" s="124"/>
      <c r="F8441" s="124"/>
      <c r="G8441" s="124"/>
      <c r="H8441" s="124"/>
      <c r="I8441" s="124"/>
      <c r="J8441" s="124"/>
      <c r="K8441" s="123"/>
      <c r="L8441" s="124"/>
      <c r="M8441" s="124"/>
      <c r="N8441" s="124"/>
      <c r="O8441" s="124"/>
      <c r="P8441" s="124"/>
      <c r="Q8441" s="124"/>
    </row>
    <row r="8442" spans="1:17" ht="15">
      <c r="A8442" s="125"/>
      <c r="B8442" s="124"/>
      <c r="C8442" s="125"/>
      <c r="D8442" s="124"/>
      <c r="E8442" s="124"/>
      <c r="F8442" s="124"/>
      <c r="G8442" s="124"/>
      <c r="H8442" s="124"/>
      <c r="I8442" s="124"/>
      <c r="J8442" s="124"/>
      <c r="K8442" s="123"/>
      <c r="L8442" s="124"/>
      <c r="M8442" s="124"/>
      <c r="N8442" s="124"/>
      <c r="O8442" s="124"/>
      <c r="P8442" s="124"/>
      <c r="Q8442" s="124"/>
    </row>
    <row r="8443" spans="1:17" ht="15">
      <c r="A8443" s="125"/>
      <c r="B8443" s="124"/>
      <c r="C8443" s="125"/>
      <c r="D8443" s="124"/>
      <c r="E8443" s="124"/>
      <c r="F8443" s="124"/>
      <c r="G8443" s="124"/>
      <c r="H8443" s="124"/>
      <c r="I8443" s="124"/>
      <c r="J8443" s="124"/>
      <c r="K8443" s="123"/>
      <c r="L8443" s="124"/>
      <c r="M8443" s="124"/>
      <c r="N8443" s="124"/>
      <c r="O8443" s="124"/>
      <c r="P8443" s="124"/>
      <c r="Q8443" s="124"/>
    </row>
    <row r="8444" spans="1:17" ht="15">
      <c r="A8444" s="125"/>
      <c r="B8444" s="124"/>
      <c r="C8444" s="125"/>
      <c r="D8444" s="124"/>
      <c r="E8444" s="124"/>
      <c r="F8444" s="124"/>
      <c r="G8444" s="124"/>
      <c r="H8444" s="124"/>
      <c r="I8444" s="124"/>
      <c r="J8444" s="124"/>
      <c r="K8444" s="123"/>
      <c r="L8444" s="124"/>
      <c r="M8444" s="124"/>
      <c r="N8444" s="124"/>
      <c r="O8444" s="124"/>
      <c r="P8444" s="124"/>
      <c r="Q8444" s="124"/>
    </row>
    <row r="8445" spans="1:17" ht="15">
      <c r="A8445" s="125"/>
      <c r="B8445" s="124"/>
      <c r="C8445" s="125"/>
      <c r="D8445" s="124"/>
      <c r="E8445" s="124"/>
      <c r="F8445" s="123"/>
      <c r="G8445" s="123"/>
      <c r="H8445" s="124"/>
      <c r="I8445" s="124"/>
      <c r="J8445" s="124"/>
      <c r="K8445" s="124"/>
      <c r="L8445" s="123"/>
      <c r="M8445" s="126"/>
      <c r="N8445" s="124"/>
      <c r="O8445" s="126"/>
      <c r="P8445" s="126"/>
      <c r="Q8445" s="126"/>
    </row>
    <row r="8446" spans="1:17" ht="15">
      <c r="A8446" s="125"/>
      <c r="B8446" s="124"/>
      <c r="C8446" s="125"/>
      <c r="D8446" s="124"/>
      <c r="E8446" s="124"/>
      <c r="F8446" s="124"/>
      <c r="G8446" s="124"/>
      <c r="H8446" s="124"/>
      <c r="I8446" s="124"/>
      <c r="J8446" s="124"/>
      <c r="K8446" s="123"/>
      <c r="L8446" s="124"/>
      <c r="M8446" s="124"/>
      <c r="N8446" s="124"/>
      <c r="O8446" s="126"/>
      <c r="P8446" s="126"/>
      <c r="Q8446" s="124"/>
    </row>
    <row r="8447" spans="1:17" ht="15">
      <c r="A8447" s="125"/>
      <c r="B8447" s="124"/>
      <c r="C8447" s="125"/>
      <c r="D8447" s="124"/>
      <c r="E8447" s="124"/>
      <c r="F8447" s="124"/>
      <c r="G8447" s="124"/>
      <c r="H8447" s="124"/>
      <c r="I8447" s="124"/>
      <c r="J8447" s="124"/>
      <c r="K8447" s="123"/>
      <c r="L8447" s="124"/>
      <c r="M8447" s="124"/>
      <c r="N8447" s="124"/>
      <c r="O8447" s="124"/>
      <c r="P8447" s="124"/>
      <c r="Q8447" s="124"/>
    </row>
    <row r="8448" spans="1:17" ht="15">
      <c r="A8448" s="125"/>
      <c r="B8448" s="124"/>
      <c r="C8448" s="125"/>
      <c r="D8448" s="124"/>
      <c r="E8448" s="124"/>
      <c r="F8448" s="124"/>
      <c r="G8448" s="124"/>
      <c r="H8448" s="124"/>
      <c r="I8448" s="124"/>
      <c r="J8448" s="124"/>
      <c r="K8448" s="123"/>
      <c r="L8448" s="124"/>
      <c r="M8448" s="124"/>
      <c r="N8448" s="124"/>
      <c r="O8448" s="124"/>
      <c r="P8448" s="124"/>
      <c r="Q8448" s="124"/>
    </row>
    <row r="8449" spans="1:17" ht="15">
      <c r="A8449" s="125"/>
      <c r="B8449" s="124"/>
      <c r="C8449" s="125"/>
      <c r="D8449" s="124"/>
      <c r="E8449" s="124"/>
      <c r="F8449" s="124"/>
      <c r="G8449" s="124"/>
      <c r="H8449" s="124"/>
      <c r="I8449" s="124"/>
      <c r="J8449" s="124"/>
      <c r="K8449" s="123"/>
      <c r="L8449" s="124"/>
      <c r="M8449" s="124"/>
      <c r="N8449" s="124"/>
      <c r="O8449" s="126"/>
      <c r="P8449" s="126"/>
      <c r="Q8449" s="124"/>
    </row>
    <row r="8450" spans="1:17" ht="15">
      <c r="A8450" s="125"/>
      <c r="B8450" s="124"/>
      <c r="C8450" s="125"/>
      <c r="D8450" s="124"/>
      <c r="E8450" s="124"/>
      <c r="F8450" s="124"/>
      <c r="G8450" s="124"/>
      <c r="H8450" s="124"/>
      <c r="I8450" s="124"/>
      <c r="J8450" s="124"/>
      <c r="K8450" s="123"/>
      <c r="L8450" s="124"/>
      <c r="M8450" s="124"/>
      <c r="N8450" s="124"/>
      <c r="O8450" s="126"/>
      <c r="P8450" s="126"/>
      <c r="Q8450" s="124"/>
    </row>
    <row r="8451" spans="1:17" ht="15">
      <c r="A8451" s="125"/>
      <c r="B8451" s="124"/>
      <c r="C8451" s="125"/>
      <c r="D8451" s="124"/>
      <c r="E8451" s="124"/>
      <c r="F8451" s="124"/>
      <c r="G8451" s="124"/>
      <c r="H8451" s="124"/>
      <c r="I8451" s="124"/>
      <c r="J8451" s="124"/>
      <c r="K8451" s="123"/>
      <c r="L8451" s="124"/>
      <c r="M8451" s="124"/>
      <c r="N8451" s="124"/>
      <c r="O8451" s="124"/>
      <c r="P8451" s="124"/>
      <c r="Q8451" s="124"/>
    </row>
    <row r="8452" spans="1:17" ht="15">
      <c r="A8452" s="125"/>
      <c r="B8452" s="124"/>
      <c r="C8452" s="125"/>
      <c r="D8452" s="124"/>
      <c r="E8452" s="124"/>
      <c r="F8452" s="124"/>
      <c r="G8452" s="124"/>
      <c r="H8452" s="124"/>
      <c r="I8452" s="124"/>
      <c r="J8452" s="124"/>
      <c r="K8452" s="123"/>
      <c r="L8452" s="124"/>
      <c r="M8452" s="124"/>
      <c r="N8452" s="124"/>
      <c r="O8452" s="124"/>
      <c r="P8452" s="124"/>
      <c r="Q8452" s="124"/>
    </row>
    <row r="8453" spans="1:17" ht="15">
      <c r="A8453" s="125"/>
      <c r="B8453" s="124"/>
      <c r="C8453" s="125"/>
      <c r="D8453" s="124"/>
      <c r="E8453" s="124"/>
      <c r="F8453" s="123"/>
      <c r="G8453" s="123"/>
      <c r="H8453" s="124"/>
      <c r="I8453" s="124"/>
      <c r="J8453" s="124"/>
      <c r="K8453" s="124"/>
      <c r="L8453" s="123"/>
      <c r="M8453" s="124"/>
      <c r="N8453" s="124"/>
      <c r="O8453" s="124"/>
      <c r="P8453" s="124"/>
      <c r="Q8453" s="124"/>
    </row>
    <row r="8454" spans="1:17" ht="15">
      <c r="A8454" s="125"/>
      <c r="B8454" s="124"/>
      <c r="C8454" s="125"/>
      <c r="D8454" s="124"/>
      <c r="E8454" s="124"/>
      <c r="F8454" s="123"/>
      <c r="G8454" s="123"/>
      <c r="H8454" s="124"/>
      <c r="I8454" s="124"/>
      <c r="J8454" s="124"/>
      <c r="K8454" s="123"/>
      <c r="L8454" s="124"/>
      <c r="M8454" s="124"/>
      <c r="N8454" s="124"/>
      <c r="O8454" s="124"/>
      <c r="P8454" s="124"/>
      <c r="Q8454" s="124"/>
    </row>
    <row r="8455" spans="1:17" ht="15">
      <c r="A8455" s="125"/>
      <c r="B8455" s="124"/>
      <c r="C8455" s="125"/>
      <c r="D8455" s="124"/>
      <c r="E8455" s="124"/>
      <c r="F8455" s="123"/>
      <c r="G8455" s="123"/>
      <c r="H8455" s="124"/>
      <c r="I8455" s="124"/>
      <c r="J8455" s="124"/>
      <c r="K8455" s="123"/>
      <c r="L8455" s="124"/>
      <c r="M8455" s="126"/>
      <c r="N8455" s="124"/>
      <c r="O8455" s="126"/>
      <c r="P8455" s="126"/>
      <c r="Q8455" s="126"/>
    </row>
    <row r="8456" spans="1:17" ht="15">
      <c r="A8456" s="125"/>
      <c r="B8456" s="124"/>
      <c r="C8456" s="125"/>
      <c r="D8456" s="124"/>
      <c r="E8456" s="124"/>
      <c r="F8456" s="123"/>
      <c r="G8456" s="123"/>
      <c r="H8456" s="124"/>
      <c r="I8456" s="124"/>
      <c r="J8456" s="124"/>
      <c r="K8456" s="124"/>
      <c r="L8456" s="123"/>
      <c r="M8456" s="126"/>
      <c r="N8456" s="124"/>
      <c r="O8456" s="126"/>
      <c r="P8456" s="126"/>
      <c r="Q8456" s="126"/>
    </row>
    <row r="8457" spans="1:17" ht="15">
      <c r="A8457" s="125"/>
      <c r="B8457" s="124"/>
      <c r="C8457" s="125"/>
      <c r="D8457" s="124"/>
      <c r="E8457" s="124"/>
      <c r="F8457" s="123"/>
      <c r="G8457" s="123"/>
      <c r="H8457" s="124"/>
      <c r="I8457" s="124"/>
      <c r="J8457" s="124"/>
      <c r="K8457" s="124"/>
      <c r="L8457" s="123"/>
      <c r="M8457" s="124"/>
      <c r="N8457" s="124"/>
      <c r="O8457" s="124"/>
      <c r="P8457" s="124"/>
      <c r="Q8457" s="124"/>
    </row>
    <row r="8458" spans="1:17" ht="15">
      <c r="A8458" s="125"/>
      <c r="B8458" s="124"/>
      <c r="C8458" s="125"/>
      <c r="D8458" s="124"/>
      <c r="E8458" s="124"/>
      <c r="F8458" s="124"/>
      <c r="G8458" s="124"/>
      <c r="H8458" s="124"/>
      <c r="I8458" s="124"/>
      <c r="J8458" s="124"/>
      <c r="K8458" s="123"/>
      <c r="L8458" s="124"/>
      <c r="M8458" s="124"/>
      <c r="N8458" s="124"/>
      <c r="O8458" s="124"/>
      <c r="P8458" s="124"/>
      <c r="Q8458" s="124"/>
    </row>
    <row r="8459" spans="1:17" ht="15">
      <c r="A8459" s="125"/>
      <c r="B8459" s="124"/>
      <c r="C8459" s="125"/>
      <c r="D8459" s="124"/>
      <c r="E8459" s="124"/>
      <c r="F8459" s="123"/>
      <c r="G8459" s="123"/>
      <c r="H8459" s="124"/>
      <c r="I8459" s="124"/>
      <c r="J8459" s="124"/>
      <c r="K8459" s="123"/>
      <c r="L8459" s="124"/>
      <c r="M8459" s="124"/>
      <c r="N8459" s="124"/>
      <c r="O8459" s="124"/>
      <c r="P8459" s="124"/>
      <c r="Q8459" s="124"/>
    </row>
    <row r="8460" spans="1:17" ht="15">
      <c r="A8460" s="125"/>
      <c r="B8460" s="124"/>
      <c r="C8460" s="125"/>
      <c r="D8460" s="124"/>
      <c r="E8460" s="124"/>
      <c r="F8460" s="123"/>
      <c r="G8460" s="123"/>
      <c r="H8460" s="124"/>
      <c r="I8460" s="124"/>
      <c r="J8460" s="124"/>
      <c r="K8460" s="124"/>
      <c r="L8460" s="123"/>
      <c r="M8460" s="124"/>
      <c r="N8460" s="124"/>
      <c r="O8460" s="124"/>
      <c r="P8460" s="124"/>
      <c r="Q8460" s="124"/>
    </row>
    <row r="8461" spans="1:17" ht="15">
      <c r="A8461" s="125"/>
      <c r="B8461" s="124"/>
      <c r="C8461" s="125"/>
      <c r="D8461" s="124"/>
      <c r="E8461" s="124"/>
      <c r="F8461" s="124"/>
      <c r="G8461" s="124"/>
      <c r="H8461" s="124"/>
      <c r="I8461" s="124"/>
      <c r="J8461" s="124"/>
      <c r="K8461" s="123"/>
      <c r="L8461" s="124"/>
      <c r="M8461" s="124"/>
      <c r="N8461" s="124"/>
      <c r="O8461" s="124"/>
      <c r="P8461" s="124"/>
      <c r="Q8461" s="124"/>
    </row>
    <row r="8462" spans="1:17" ht="15">
      <c r="A8462" s="125"/>
      <c r="B8462" s="124"/>
      <c r="C8462" s="125"/>
      <c r="D8462" s="124"/>
      <c r="E8462" s="124"/>
      <c r="F8462" s="124"/>
      <c r="G8462" s="124"/>
      <c r="H8462" s="124"/>
      <c r="I8462" s="124"/>
      <c r="J8462" s="124"/>
      <c r="K8462" s="123"/>
      <c r="L8462" s="124"/>
      <c r="M8462" s="124"/>
      <c r="N8462" s="124"/>
      <c r="O8462" s="126"/>
      <c r="P8462" s="126"/>
      <c r="Q8462" s="124"/>
    </row>
    <row r="8463" spans="1:17" ht="15">
      <c r="A8463" s="125"/>
      <c r="B8463" s="124"/>
      <c r="C8463" s="125"/>
      <c r="D8463" s="124"/>
      <c r="E8463" s="124"/>
      <c r="F8463" s="124"/>
      <c r="G8463" s="124"/>
      <c r="H8463" s="124"/>
      <c r="I8463" s="124"/>
      <c r="J8463" s="124"/>
      <c r="K8463" s="123"/>
      <c r="L8463" s="124"/>
      <c r="M8463" s="124"/>
      <c r="N8463" s="124"/>
      <c r="O8463" s="124"/>
      <c r="P8463" s="124"/>
      <c r="Q8463" s="124"/>
    </row>
    <row r="8464" spans="1:17" ht="15">
      <c r="A8464" s="125"/>
      <c r="B8464" s="124"/>
      <c r="C8464" s="125"/>
      <c r="D8464" s="124"/>
      <c r="E8464" s="124"/>
      <c r="F8464" s="124"/>
      <c r="G8464" s="124"/>
      <c r="H8464" s="124"/>
      <c r="I8464" s="124"/>
      <c r="J8464" s="124"/>
      <c r="K8464" s="123"/>
      <c r="L8464" s="124"/>
      <c r="M8464" s="124"/>
      <c r="N8464" s="124"/>
      <c r="O8464" s="124"/>
      <c r="P8464" s="124"/>
      <c r="Q8464" s="124"/>
    </row>
    <row r="8465" spans="1:17" ht="15">
      <c r="A8465" s="125"/>
      <c r="B8465" s="124"/>
      <c r="C8465" s="125"/>
      <c r="D8465" s="124"/>
      <c r="E8465" s="124"/>
      <c r="F8465" s="124"/>
      <c r="G8465" s="124"/>
      <c r="H8465" s="124"/>
      <c r="I8465" s="124"/>
      <c r="J8465" s="124"/>
      <c r="K8465" s="123"/>
      <c r="L8465" s="124"/>
      <c r="M8465" s="124"/>
      <c r="N8465" s="124"/>
      <c r="O8465" s="124"/>
      <c r="P8465" s="124"/>
      <c r="Q8465" s="124"/>
    </row>
    <row r="8466" spans="1:17" ht="15">
      <c r="A8466" s="125"/>
      <c r="B8466" s="124"/>
      <c r="C8466" s="125"/>
      <c r="D8466" s="124"/>
      <c r="E8466" s="124"/>
      <c r="F8466" s="124"/>
      <c r="G8466" s="124"/>
      <c r="H8466" s="124"/>
      <c r="I8466" s="124"/>
      <c r="J8466" s="124"/>
      <c r="K8466" s="123"/>
      <c r="L8466" s="124"/>
      <c r="M8466" s="124"/>
      <c r="N8466" s="124"/>
      <c r="O8466" s="124"/>
      <c r="P8466" s="124"/>
      <c r="Q8466" s="124"/>
    </row>
    <row r="8467" spans="1:17" ht="15">
      <c r="A8467" s="125"/>
      <c r="B8467" s="124"/>
      <c r="C8467" s="125"/>
      <c r="D8467" s="124"/>
      <c r="E8467" s="124"/>
      <c r="F8467" s="124"/>
      <c r="G8467" s="124"/>
      <c r="H8467" s="124"/>
      <c r="I8467" s="124"/>
      <c r="J8467" s="124"/>
      <c r="K8467" s="123"/>
      <c r="L8467" s="124"/>
      <c r="M8467" s="124"/>
      <c r="N8467" s="124"/>
      <c r="O8467" s="124"/>
      <c r="P8467" s="124"/>
      <c r="Q8467" s="124"/>
    </row>
    <row r="8468" spans="1:17" ht="15">
      <c r="A8468" s="125"/>
      <c r="B8468" s="124"/>
      <c r="C8468" s="125"/>
      <c r="D8468" s="124"/>
      <c r="E8468" s="124"/>
      <c r="F8468" s="124"/>
      <c r="G8468" s="124"/>
      <c r="H8468" s="124"/>
      <c r="I8468" s="124"/>
      <c r="J8468" s="124"/>
      <c r="K8468" s="123"/>
      <c r="L8468" s="124"/>
      <c r="M8468" s="124"/>
      <c r="N8468" s="124"/>
      <c r="O8468" s="124"/>
      <c r="P8468" s="124"/>
      <c r="Q8468" s="124"/>
    </row>
    <row r="8469" spans="1:17" ht="15">
      <c r="A8469" s="125"/>
      <c r="B8469" s="124"/>
      <c r="C8469" s="125"/>
      <c r="D8469" s="124"/>
      <c r="E8469" s="124"/>
      <c r="F8469" s="124"/>
      <c r="G8469" s="124"/>
      <c r="H8469" s="124"/>
      <c r="I8469" s="124"/>
      <c r="J8469" s="124"/>
      <c r="K8469" s="123"/>
      <c r="L8469" s="124"/>
      <c r="M8469" s="124"/>
      <c r="N8469" s="124"/>
      <c r="O8469" s="124"/>
      <c r="P8469" s="124"/>
      <c r="Q8469" s="124"/>
    </row>
    <row r="8470" spans="1:17" ht="15">
      <c r="A8470" s="125"/>
      <c r="B8470" s="124"/>
      <c r="C8470" s="125"/>
      <c r="D8470" s="124"/>
      <c r="E8470" s="124"/>
      <c r="F8470" s="124"/>
      <c r="G8470" s="124"/>
      <c r="H8470" s="124"/>
      <c r="I8470" s="124"/>
      <c r="J8470" s="124"/>
      <c r="K8470" s="123"/>
      <c r="L8470" s="124"/>
      <c r="M8470" s="126"/>
      <c r="N8470" s="124"/>
      <c r="O8470" s="126"/>
      <c r="P8470" s="126"/>
      <c r="Q8470" s="124"/>
    </row>
    <row r="8471" spans="1:17" ht="15">
      <c r="A8471" s="125"/>
      <c r="B8471" s="124"/>
      <c r="C8471" s="125"/>
      <c r="D8471" s="124"/>
      <c r="E8471" s="124"/>
      <c r="F8471" s="124"/>
      <c r="G8471" s="124"/>
      <c r="H8471" s="124"/>
      <c r="I8471" s="124"/>
      <c r="J8471" s="124"/>
      <c r="K8471" s="123"/>
      <c r="L8471" s="124"/>
      <c r="M8471" s="124"/>
      <c r="N8471" s="124"/>
      <c r="O8471" s="126"/>
      <c r="P8471" s="126"/>
      <c r="Q8471" s="124"/>
    </row>
    <row r="8472" spans="1:17" ht="15">
      <c r="A8472" s="125"/>
      <c r="B8472" s="124"/>
      <c r="C8472" s="125"/>
      <c r="D8472" s="124"/>
      <c r="E8472" s="124"/>
      <c r="F8472" s="124"/>
      <c r="G8472" s="124"/>
      <c r="H8472" s="124"/>
      <c r="I8472" s="124"/>
      <c r="J8472" s="124"/>
      <c r="K8472" s="123"/>
      <c r="L8472" s="124"/>
      <c r="M8472" s="124"/>
      <c r="N8472" s="124"/>
      <c r="O8472" s="124"/>
      <c r="P8472" s="124"/>
      <c r="Q8472" s="124"/>
    </row>
    <row r="8473" spans="1:17" ht="15">
      <c r="A8473" s="125"/>
      <c r="B8473" s="124"/>
      <c r="C8473" s="125"/>
      <c r="D8473" s="124"/>
      <c r="E8473" s="124"/>
      <c r="F8473" s="124"/>
      <c r="G8473" s="124"/>
      <c r="H8473" s="124"/>
      <c r="I8473" s="124"/>
      <c r="J8473" s="124"/>
      <c r="K8473" s="123"/>
      <c r="L8473" s="124"/>
      <c r="M8473" s="124"/>
      <c r="N8473" s="124"/>
      <c r="O8473" s="126"/>
      <c r="P8473" s="126"/>
      <c r="Q8473" s="124"/>
    </row>
    <row r="8474" spans="1:17" ht="15">
      <c r="A8474" s="125"/>
      <c r="B8474" s="124"/>
      <c r="C8474" s="125"/>
      <c r="D8474" s="124"/>
      <c r="E8474" s="124"/>
      <c r="F8474" s="124"/>
      <c r="G8474" s="124"/>
      <c r="H8474" s="124"/>
      <c r="I8474" s="124"/>
      <c r="J8474" s="124"/>
      <c r="K8474" s="123"/>
      <c r="L8474" s="124"/>
      <c r="M8474" s="124"/>
      <c r="N8474" s="124"/>
      <c r="O8474" s="124"/>
      <c r="P8474" s="124"/>
      <c r="Q8474" s="124"/>
    </row>
    <row r="8475" spans="1:17" ht="15">
      <c r="A8475" s="125"/>
      <c r="B8475" s="124"/>
      <c r="C8475" s="125"/>
      <c r="D8475" s="124"/>
      <c r="E8475" s="124"/>
      <c r="F8475" s="124"/>
      <c r="G8475" s="124"/>
      <c r="H8475" s="124"/>
      <c r="I8475" s="124"/>
      <c r="J8475" s="124"/>
      <c r="K8475" s="123"/>
      <c r="L8475" s="124"/>
      <c r="M8475" s="124"/>
      <c r="N8475" s="124"/>
      <c r="O8475" s="124"/>
      <c r="P8475" s="124"/>
      <c r="Q8475" s="124"/>
    </row>
    <row r="8476" spans="1:17" ht="15">
      <c r="A8476" s="125"/>
      <c r="B8476" s="124"/>
      <c r="C8476" s="125"/>
      <c r="D8476" s="124"/>
      <c r="E8476" s="124"/>
      <c r="F8476" s="124"/>
      <c r="G8476" s="124"/>
      <c r="H8476" s="124"/>
      <c r="I8476" s="124"/>
      <c r="J8476" s="124"/>
      <c r="K8476" s="123"/>
      <c r="L8476" s="124"/>
      <c r="M8476" s="124"/>
      <c r="N8476" s="124"/>
      <c r="O8476" s="126"/>
      <c r="P8476" s="126"/>
      <c r="Q8476" s="124"/>
    </row>
    <row r="8477" spans="1:17" ht="15">
      <c r="A8477" s="125"/>
      <c r="B8477" s="124"/>
      <c r="C8477" s="125"/>
      <c r="D8477" s="124"/>
      <c r="E8477" s="124"/>
      <c r="F8477" s="124"/>
      <c r="G8477" s="124"/>
      <c r="H8477" s="124"/>
      <c r="I8477" s="124"/>
      <c r="J8477" s="124"/>
      <c r="K8477" s="123"/>
      <c r="L8477" s="124"/>
      <c r="M8477" s="124"/>
      <c r="N8477" s="124"/>
      <c r="O8477" s="126"/>
      <c r="P8477" s="126"/>
      <c r="Q8477" s="124"/>
    </row>
    <row r="8478" spans="1:17" ht="15">
      <c r="A8478" s="125"/>
      <c r="B8478" s="124"/>
      <c r="C8478" s="125"/>
      <c r="D8478" s="124"/>
      <c r="E8478" s="124"/>
      <c r="F8478" s="124"/>
      <c r="G8478" s="124"/>
      <c r="H8478" s="124"/>
      <c r="I8478" s="124"/>
      <c r="J8478" s="124"/>
      <c r="K8478" s="123"/>
      <c r="L8478" s="124"/>
      <c r="M8478" s="124"/>
      <c r="N8478" s="124"/>
      <c r="O8478" s="124"/>
      <c r="P8478" s="124"/>
      <c r="Q8478" s="124"/>
    </row>
    <row r="8479" spans="1:17" ht="15">
      <c r="A8479" s="125"/>
      <c r="B8479" s="124"/>
      <c r="C8479" s="125"/>
      <c r="D8479" s="124"/>
      <c r="E8479" s="124"/>
      <c r="F8479" s="124"/>
      <c r="G8479" s="124"/>
      <c r="H8479" s="124"/>
      <c r="I8479" s="124"/>
      <c r="J8479" s="124"/>
      <c r="K8479" s="123"/>
      <c r="L8479" s="124"/>
      <c r="M8479" s="124"/>
      <c r="N8479" s="124"/>
      <c r="O8479" s="124"/>
      <c r="P8479" s="124"/>
      <c r="Q8479" s="124"/>
    </row>
    <row r="8480" spans="1:17" ht="15">
      <c r="A8480" s="125"/>
      <c r="B8480" s="124"/>
      <c r="C8480" s="125"/>
      <c r="D8480" s="124"/>
      <c r="E8480" s="124"/>
      <c r="F8480" s="124"/>
      <c r="G8480" s="124"/>
      <c r="H8480" s="124"/>
      <c r="I8480" s="124"/>
      <c r="J8480" s="124"/>
      <c r="K8480" s="123"/>
      <c r="L8480" s="124"/>
      <c r="M8480" s="124"/>
      <c r="N8480" s="124"/>
      <c r="O8480" s="124"/>
      <c r="P8480" s="124"/>
      <c r="Q8480" s="124"/>
    </row>
    <row r="8481" spans="1:17" ht="15">
      <c r="A8481" s="125"/>
      <c r="B8481" s="124"/>
      <c r="C8481" s="125"/>
      <c r="D8481" s="124"/>
      <c r="E8481" s="124"/>
      <c r="F8481" s="124"/>
      <c r="G8481" s="124"/>
      <c r="H8481" s="124"/>
      <c r="I8481" s="124"/>
      <c r="J8481" s="124"/>
      <c r="K8481" s="123"/>
      <c r="L8481" s="124"/>
      <c r="M8481" s="124"/>
      <c r="N8481" s="124"/>
      <c r="O8481" s="124"/>
      <c r="P8481" s="124"/>
      <c r="Q8481" s="124"/>
    </row>
    <row r="8482" spans="1:17" ht="15">
      <c r="A8482" s="125"/>
      <c r="B8482" s="124"/>
      <c r="C8482" s="125"/>
      <c r="D8482" s="124"/>
      <c r="E8482" s="124"/>
      <c r="F8482" s="124"/>
      <c r="G8482" s="124"/>
      <c r="H8482" s="124"/>
      <c r="I8482" s="124"/>
      <c r="J8482" s="124"/>
      <c r="K8482" s="123"/>
      <c r="L8482" s="124"/>
      <c r="M8482" s="124"/>
      <c r="N8482" s="124"/>
      <c r="O8482" s="124"/>
      <c r="P8482" s="124"/>
      <c r="Q8482" s="124"/>
    </row>
    <row r="8483" spans="1:17" ht="15">
      <c r="A8483" s="125"/>
      <c r="B8483" s="124"/>
      <c r="C8483" s="125"/>
      <c r="D8483" s="124"/>
      <c r="E8483" s="124"/>
      <c r="F8483" s="124"/>
      <c r="G8483" s="124"/>
      <c r="H8483" s="124"/>
      <c r="I8483" s="124"/>
      <c r="J8483" s="124"/>
      <c r="K8483" s="123"/>
      <c r="L8483" s="124"/>
      <c r="M8483" s="124"/>
      <c r="N8483" s="124"/>
      <c r="O8483" s="124"/>
      <c r="P8483" s="124"/>
      <c r="Q8483" s="124"/>
    </row>
    <row r="8484" spans="1:17" ht="15">
      <c r="A8484" s="125"/>
      <c r="B8484" s="124"/>
      <c r="C8484" s="125"/>
      <c r="D8484" s="124"/>
      <c r="E8484" s="124"/>
      <c r="F8484" s="124"/>
      <c r="G8484" s="124"/>
      <c r="H8484" s="124"/>
      <c r="I8484" s="124"/>
      <c r="J8484" s="124"/>
      <c r="K8484" s="123"/>
      <c r="L8484" s="124"/>
      <c r="M8484" s="124"/>
      <c r="N8484" s="124"/>
      <c r="O8484" s="124"/>
      <c r="P8484" s="124"/>
      <c r="Q8484" s="124"/>
    </row>
    <row r="8485" spans="1:17" ht="15">
      <c r="A8485" s="125"/>
      <c r="B8485" s="124"/>
      <c r="C8485" s="125"/>
      <c r="D8485" s="124"/>
      <c r="E8485" s="124"/>
      <c r="F8485" s="124"/>
      <c r="G8485" s="124"/>
      <c r="H8485" s="124"/>
      <c r="I8485" s="124"/>
      <c r="J8485" s="124"/>
      <c r="K8485" s="123"/>
      <c r="L8485" s="124"/>
      <c r="M8485" s="124"/>
      <c r="N8485" s="124"/>
      <c r="O8485" s="124"/>
      <c r="P8485" s="124"/>
      <c r="Q8485" s="124"/>
    </row>
    <row r="8486" spans="1:17" ht="15">
      <c r="A8486" s="125"/>
      <c r="B8486" s="124"/>
      <c r="C8486" s="125"/>
      <c r="D8486" s="124"/>
      <c r="E8486" s="124"/>
      <c r="F8486" s="124"/>
      <c r="G8486" s="124"/>
      <c r="H8486" s="124"/>
      <c r="I8486" s="124"/>
      <c r="J8486" s="124"/>
      <c r="K8486" s="123"/>
      <c r="L8486" s="124"/>
      <c r="M8486" s="124"/>
      <c r="N8486" s="124"/>
      <c r="O8486" s="124"/>
      <c r="P8486" s="124"/>
      <c r="Q8486" s="124"/>
    </row>
    <row r="8487" spans="1:17" ht="15">
      <c r="A8487" s="125"/>
      <c r="B8487" s="124"/>
      <c r="C8487" s="125"/>
      <c r="D8487" s="124"/>
      <c r="E8487" s="124"/>
      <c r="F8487" s="124"/>
      <c r="G8487" s="124"/>
      <c r="H8487" s="124"/>
      <c r="I8487" s="124"/>
      <c r="J8487" s="124"/>
      <c r="K8487" s="123"/>
      <c r="L8487" s="124"/>
      <c r="M8487" s="124"/>
      <c r="N8487" s="124"/>
      <c r="O8487" s="124"/>
      <c r="P8487" s="124"/>
      <c r="Q8487" s="124"/>
    </row>
    <row r="8488" spans="1:17" ht="15">
      <c r="A8488" s="125"/>
      <c r="B8488" s="124"/>
      <c r="C8488" s="125"/>
      <c r="D8488" s="124"/>
      <c r="E8488" s="124"/>
      <c r="F8488" s="123"/>
      <c r="G8488" s="123"/>
      <c r="H8488" s="124"/>
      <c r="I8488" s="124"/>
      <c r="J8488" s="124"/>
      <c r="K8488" s="124"/>
      <c r="L8488" s="123"/>
      <c r="M8488" s="124"/>
      <c r="N8488" s="124"/>
      <c r="O8488" s="124"/>
      <c r="P8488" s="124"/>
      <c r="Q8488" s="124"/>
    </row>
    <row r="8489" spans="1:17" ht="15">
      <c r="A8489" s="125"/>
      <c r="B8489" s="124"/>
      <c r="C8489" s="125"/>
      <c r="D8489" s="124"/>
      <c r="E8489" s="124"/>
      <c r="F8489" s="124"/>
      <c r="G8489" s="124"/>
      <c r="H8489" s="124"/>
      <c r="I8489" s="124"/>
      <c r="J8489" s="124"/>
      <c r="K8489" s="123"/>
      <c r="L8489" s="124"/>
      <c r="M8489" s="124"/>
      <c r="N8489" s="124"/>
      <c r="O8489" s="124"/>
      <c r="P8489" s="124"/>
      <c r="Q8489" s="124"/>
    </row>
    <row r="8490" spans="1:17" ht="15">
      <c r="A8490" s="125"/>
      <c r="B8490" s="124"/>
      <c r="C8490" s="125"/>
      <c r="D8490" s="124"/>
      <c r="E8490" s="124"/>
      <c r="F8490" s="124"/>
      <c r="G8490" s="124"/>
      <c r="H8490" s="124"/>
      <c r="I8490" s="124"/>
      <c r="J8490" s="124"/>
      <c r="K8490" s="123"/>
      <c r="L8490" s="124"/>
      <c r="M8490" s="124"/>
      <c r="N8490" s="124"/>
      <c r="O8490" s="124"/>
      <c r="P8490" s="124"/>
      <c r="Q8490" s="124"/>
    </row>
    <row r="8491" spans="1:17" ht="15">
      <c r="A8491" s="125"/>
      <c r="B8491" s="124"/>
      <c r="C8491" s="125"/>
      <c r="D8491" s="124"/>
      <c r="E8491" s="124"/>
      <c r="F8491" s="123"/>
      <c r="G8491" s="123"/>
      <c r="H8491" s="124"/>
      <c r="I8491" s="124"/>
      <c r="J8491" s="124"/>
      <c r="K8491" s="124"/>
      <c r="L8491" s="123"/>
      <c r="M8491" s="124"/>
      <c r="N8491" s="124"/>
      <c r="O8491" s="124"/>
      <c r="P8491" s="124"/>
      <c r="Q8491" s="124"/>
    </row>
    <row r="8492" spans="1:17" ht="15">
      <c r="A8492" s="125"/>
      <c r="B8492" s="124"/>
      <c r="C8492" s="125"/>
      <c r="D8492" s="124"/>
      <c r="E8492" s="124"/>
      <c r="F8492" s="123"/>
      <c r="G8492" s="123"/>
      <c r="H8492" s="124"/>
      <c r="I8492" s="124"/>
      <c r="J8492" s="124"/>
      <c r="K8492" s="124"/>
      <c r="L8492" s="123"/>
      <c r="M8492" s="124"/>
      <c r="N8492" s="124"/>
      <c r="O8492" s="124"/>
      <c r="P8492" s="124"/>
      <c r="Q8492" s="124"/>
    </row>
    <row r="8493" spans="1:17" ht="15">
      <c r="A8493" s="125"/>
      <c r="B8493" s="124"/>
      <c r="C8493" s="125"/>
      <c r="D8493" s="124"/>
      <c r="E8493" s="124"/>
      <c r="F8493" s="124"/>
      <c r="G8493" s="124"/>
      <c r="H8493" s="124"/>
      <c r="I8493" s="124"/>
      <c r="J8493" s="124"/>
      <c r="K8493" s="123"/>
      <c r="L8493" s="124"/>
      <c r="M8493" s="124"/>
      <c r="N8493" s="124"/>
      <c r="O8493" s="124"/>
      <c r="P8493" s="124"/>
      <c r="Q8493" s="124"/>
    </row>
    <row r="8494" spans="1:17" ht="15">
      <c r="A8494" s="125"/>
      <c r="B8494" s="124"/>
      <c r="C8494" s="125"/>
      <c r="D8494" s="124"/>
      <c r="E8494" s="124"/>
      <c r="F8494" s="123"/>
      <c r="G8494" s="123"/>
      <c r="H8494" s="124"/>
      <c r="I8494" s="124"/>
      <c r="J8494" s="124"/>
      <c r="K8494" s="124"/>
      <c r="L8494" s="123"/>
      <c r="M8494" s="124"/>
      <c r="N8494" s="124"/>
      <c r="O8494" s="124"/>
      <c r="P8494" s="124"/>
      <c r="Q8494" s="124"/>
    </row>
    <row r="8495" spans="1:17" ht="15">
      <c r="A8495" s="125"/>
      <c r="B8495" s="124"/>
      <c r="C8495" s="125"/>
      <c r="D8495" s="124"/>
      <c r="E8495" s="124"/>
      <c r="F8495" s="124"/>
      <c r="G8495" s="124"/>
      <c r="H8495" s="124"/>
      <c r="I8495" s="124"/>
      <c r="J8495" s="124"/>
      <c r="K8495" s="123"/>
      <c r="L8495" s="124"/>
      <c r="M8495" s="124"/>
      <c r="N8495" s="124"/>
      <c r="O8495" s="124"/>
      <c r="P8495" s="124"/>
      <c r="Q8495" s="124"/>
    </row>
    <row r="8496" spans="1:17" ht="15">
      <c r="A8496" s="125"/>
      <c r="B8496" s="124"/>
      <c r="C8496" s="125"/>
      <c r="D8496" s="124"/>
      <c r="E8496" s="124"/>
      <c r="F8496" s="124"/>
      <c r="G8496" s="124"/>
      <c r="H8496" s="124"/>
      <c r="I8496" s="124"/>
      <c r="J8496" s="124"/>
      <c r="K8496" s="123"/>
      <c r="L8496" s="124"/>
      <c r="M8496" s="124"/>
      <c r="N8496" s="124"/>
      <c r="O8496" s="124"/>
      <c r="P8496" s="124"/>
      <c r="Q8496" s="124"/>
    </row>
    <row r="8497" spans="1:17" ht="15">
      <c r="A8497" s="125"/>
      <c r="B8497" s="124"/>
      <c r="C8497" s="125"/>
      <c r="D8497" s="124"/>
      <c r="E8497" s="124"/>
      <c r="F8497" s="123"/>
      <c r="G8497" s="123"/>
      <c r="H8497" s="124"/>
      <c r="I8497" s="124"/>
      <c r="J8497" s="124"/>
      <c r="K8497" s="124"/>
      <c r="L8497" s="123"/>
      <c r="M8497" s="124"/>
      <c r="N8497" s="124"/>
      <c r="O8497" s="124"/>
      <c r="P8497" s="124"/>
      <c r="Q8497" s="124"/>
    </row>
    <row r="8498" spans="1:17" ht="15">
      <c r="A8498" s="125"/>
      <c r="B8498" s="124"/>
      <c r="C8498" s="125"/>
      <c r="D8498" s="124"/>
      <c r="E8498" s="124"/>
      <c r="F8498" s="123"/>
      <c r="G8498" s="123"/>
      <c r="H8498" s="124"/>
      <c r="I8498" s="124"/>
      <c r="J8498" s="124"/>
      <c r="K8498" s="124"/>
      <c r="L8498" s="123"/>
      <c r="M8498" s="124"/>
      <c r="N8498" s="124"/>
      <c r="O8498" s="124"/>
      <c r="P8498" s="124"/>
      <c r="Q8498" s="124"/>
    </row>
    <row r="8499" spans="1:17" ht="15">
      <c r="A8499" s="125"/>
      <c r="B8499" s="124"/>
      <c r="C8499" s="125"/>
      <c r="D8499" s="124"/>
      <c r="E8499" s="124"/>
      <c r="F8499" s="123"/>
      <c r="G8499" s="123"/>
      <c r="H8499" s="124"/>
      <c r="I8499" s="124"/>
      <c r="J8499" s="124"/>
      <c r="K8499" s="123"/>
      <c r="L8499" s="124"/>
      <c r="M8499" s="124"/>
      <c r="N8499" s="124"/>
      <c r="O8499" s="124"/>
      <c r="P8499" s="124"/>
      <c r="Q8499" s="124"/>
    </row>
    <row r="8500" spans="1:17" ht="15">
      <c r="A8500" s="125"/>
      <c r="B8500" s="124"/>
      <c r="C8500" s="125"/>
      <c r="D8500" s="124"/>
      <c r="E8500" s="124"/>
      <c r="F8500" s="124"/>
      <c r="G8500" s="124"/>
      <c r="H8500" s="124"/>
      <c r="I8500" s="124"/>
      <c r="J8500" s="124"/>
      <c r="K8500" s="123"/>
      <c r="L8500" s="124"/>
      <c r="M8500" s="124"/>
      <c r="N8500" s="124"/>
      <c r="O8500" s="126"/>
      <c r="P8500" s="126"/>
      <c r="Q8500" s="124"/>
    </row>
    <row r="8501" spans="1:17" ht="15">
      <c r="A8501" s="125"/>
      <c r="B8501" s="124"/>
      <c r="C8501" s="125"/>
      <c r="D8501" s="124"/>
      <c r="E8501" s="124"/>
      <c r="F8501" s="124"/>
      <c r="G8501" s="124"/>
      <c r="H8501" s="124"/>
      <c r="I8501" s="124"/>
      <c r="J8501" s="124"/>
      <c r="K8501" s="123"/>
      <c r="L8501" s="124"/>
      <c r="M8501" s="126"/>
      <c r="N8501" s="124"/>
      <c r="O8501" s="126"/>
      <c r="P8501" s="126"/>
      <c r="Q8501" s="124"/>
    </row>
    <row r="8502" spans="1:17" ht="15">
      <c r="A8502" s="125"/>
      <c r="B8502" s="124"/>
      <c r="C8502" s="125"/>
      <c r="D8502" s="124"/>
      <c r="E8502" s="124"/>
      <c r="F8502" s="124"/>
      <c r="G8502" s="124"/>
      <c r="H8502" s="124"/>
      <c r="I8502" s="124"/>
      <c r="J8502" s="124"/>
      <c r="K8502" s="123"/>
      <c r="L8502" s="124"/>
      <c r="M8502" s="124"/>
      <c r="N8502" s="124"/>
      <c r="O8502" s="124"/>
      <c r="P8502" s="124"/>
      <c r="Q8502" s="124"/>
    </row>
    <row r="8503" spans="1:17" ht="15">
      <c r="A8503" s="125"/>
      <c r="B8503" s="124"/>
      <c r="C8503" s="125"/>
      <c r="D8503" s="124"/>
      <c r="E8503" s="124"/>
      <c r="F8503" s="124"/>
      <c r="G8503" s="124"/>
      <c r="H8503" s="124"/>
      <c r="I8503" s="124"/>
      <c r="J8503" s="124"/>
      <c r="K8503" s="123"/>
      <c r="L8503" s="124"/>
      <c r="M8503" s="124"/>
      <c r="N8503" s="124"/>
      <c r="O8503" s="126"/>
      <c r="P8503" s="126"/>
      <c r="Q8503" s="124"/>
    </row>
    <row r="8504" spans="1:17" ht="15">
      <c r="A8504" s="125"/>
      <c r="B8504" s="124"/>
      <c r="C8504" s="125"/>
      <c r="D8504" s="124"/>
      <c r="E8504" s="124"/>
      <c r="F8504" s="124"/>
      <c r="G8504" s="124"/>
      <c r="H8504" s="124"/>
      <c r="I8504" s="124"/>
      <c r="J8504" s="124"/>
      <c r="K8504" s="123"/>
      <c r="L8504" s="124"/>
      <c r="M8504" s="126"/>
      <c r="N8504" s="124"/>
      <c r="O8504" s="126"/>
      <c r="P8504" s="126"/>
      <c r="Q8504" s="124"/>
    </row>
    <row r="8505" spans="1:17" ht="15">
      <c r="A8505" s="125"/>
      <c r="B8505" s="124"/>
      <c r="C8505" s="125"/>
      <c r="D8505" s="124"/>
      <c r="E8505" s="124"/>
      <c r="F8505" s="124"/>
      <c r="G8505" s="124"/>
      <c r="H8505" s="124"/>
      <c r="I8505" s="124"/>
      <c r="J8505" s="124"/>
      <c r="K8505" s="123"/>
      <c r="L8505" s="124"/>
      <c r="M8505" s="124"/>
      <c r="N8505" s="124"/>
      <c r="O8505" s="124"/>
      <c r="P8505" s="124"/>
      <c r="Q8505" s="124"/>
    </row>
    <row r="8506" spans="1:17" ht="15">
      <c r="A8506" s="125"/>
      <c r="B8506" s="124"/>
      <c r="C8506" s="125"/>
      <c r="D8506" s="124"/>
      <c r="E8506" s="124"/>
      <c r="F8506" s="124"/>
      <c r="G8506" s="124"/>
      <c r="H8506" s="124"/>
      <c r="I8506" s="124"/>
      <c r="J8506" s="124"/>
      <c r="K8506" s="123"/>
      <c r="L8506" s="124"/>
      <c r="M8506" s="124"/>
      <c r="N8506" s="124"/>
      <c r="O8506" s="126"/>
      <c r="P8506" s="126"/>
      <c r="Q8506" s="124"/>
    </row>
    <row r="8507" spans="1:17" ht="15">
      <c r="A8507" s="125"/>
      <c r="B8507" s="124"/>
      <c r="C8507" s="125"/>
      <c r="D8507" s="124"/>
      <c r="E8507" s="124"/>
      <c r="F8507" s="124"/>
      <c r="G8507" s="124"/>
      <c r="H8507" s="124"/>
      <c r="I8507" s="124"/>
      <c r="J8507" s="124"/>
      <c r="K8507" s="123"/>
      <c r="L8507" s="124"/>
      <c r="M8507" s="124"/>
      <c r="N8507" s="124"/>
      <c r="O8507" s="124"/>
      <c r="P8507" s="124"/>
      <c r="Q8507" s="124"/>
    </row>
    <row r="8508" spans="1:17" ht="15">
      <c r="A8508" s="125"/>
      <c r="B8508" s="124"/>
      <c r="C8508" s="125"/>
      <c r="D8508" s="124"/>
      <c r="E8508" s="124"/>
      <c r="F8508" s="124"/>
      <c r="G8508" s="124"/>
      <c r="H8508" s="124"/>
      <c r="I8508" s="124"/>
      <c r="J8508" s="124"/>
      <c r="K8508" s="123"/>
      <c r="L8508" s="124"/>
      <c r="M8508" s="124"/>
      <c r="N8508" s="124"/>
      <c r="O8508" s="124"/>
      <c r="P8508" s="124"/>
      <c r="Q8508" s="124"/>
    </row>
    <row r="8509" spans="1:17" ht="15">
      <c r="A8509" s="125"/>
      <c r="B8509" s="124"/>
      <c r="C8509" s="125"/>
      <c r="D8509" s="124"/>
      <c r="E8509" s="124"/>
      <c r="F8509" s="124"/>
      <c r="G8509" s="124"/>
      <c r="H8509" s="124"/>
      <c r="I8509" s="124"/>
      <c r="J8509" s="124"/>
      <c r="K8509" s="123"/>
      <c r="L8509" s="124"/>
      <c r="M8509" s="124"/>
      <c r="N8509" s="124"/>
      <c r="O8509" s="124"/>
      <c r="P8509" s="124"/>
      <c r="Q8509" s="124"/>
    </row>
    <row r="8510" spans="1:17" ht="15">
      <c r="A8510" s="125"/>
      <c r="B8510" s="124"/>
      <c r="C8510" s="125"/>
      <c r="D8510" s="124"/>
      <c r="E8510" s="124"/>
      <c r="F8510" s="124"/>
      <c r="G8510" s="124"/>
      <c r="H8510" s="124"/>
      <c r="I8510" s="124"/>
      <c r="J8510" s="124"/>
      <c r="K8510" s="123"/>
      <c r="L8510" s="124"/>
      <c r="M8510" s="124"/>
      <c r="N8510" s="124"/>
      <c r="O8510" s="124"/>
      <c r="P8510" s="124"/>
      <c r="Q8510" s="124"/>
    </row>
    <row r="8511" spans="1:17" ht="15">
      <c r="A8511" s="125"/>
      <c r="B8511" s="124"/>
      <c r="C8511" s="125"/>
      <c r="D8511" s="124"/>
      <c r="E8511" s="124"/>
      <c r="F8511" s="124"/>
      <c r="G8511" s="124"/>
      <c r="H8511" s="124"/>
      <c r="I8511" s="124"/>
      <c r="J8511" s="124"/>
      <c r="K8511" s="123"/>
      <c r="L8511" s="124"/>
      <c r="M8511" s="124"/>
      <c r="N8511" s="124"/>
      <c r="O8511" s="124"/>
      <c r="P8511" s="124"/>
      <c r="Q8511" s="124"/>
    </row>
    <row r="8512" spans="1:17" ht="15">
      <c r="A8512" s="125"/>
      <c r="B8512" s="124"/>
      <c r="C8512" s="125"/>
      <c r="D8512" s="124"/>
      <c r="E8512" s="124"/>
      <c r="F8512" s="124"/>
      <c r="G8512" s="124"/>
      <c r="H8512" s="124"/>
      <c r="I8512" s="124"/>
      <c r="J8512" s="124"/>
      <c r="K8512" s="123"/>
      <c r="L8512" s="124"/>
      <c r="M8512" s="124"/>
      <c r="N8512" s="124"/>
      <c r="O8512" s="126"/>
      <c r="P8512" s="126"/>
      <c r="Q8512" s="124"/>
    </row>
    <row r="8513" spans="1:17" ht="15">
      <c r="A8513" s="125"/>
      <c r="B8513" s="124"/>
      <c r="C8513" s="125"/>
      <c r="D8513" s="124"/>
      <c r="E8513" s="124"/>
      <c r="F8513" s="124"/>
      <c r="G8513" s="124"/>
      <c r="H8513" s="124"/>
      <c r="I8513" s="124"/>
      <c r="J8513" s="124"/>
      <c r="K8513" s="123"/>
      <c r="L8513" s="124"/>
      <c r="M8513" s="124"/>
      <c r="N8513" s="124"/>
      <c r="O8513" s="124"/>
      <c r="P8513" s="124"/>
      <c r="Q8513" s="124"/>
    </row>
    <row r="8514" spans="1:17" ht="15">
      <c r="A8514" s="125"/>
      <c r="B8514" s="124"/>
      <c r="C8514" s="125"/>
      <c r="D8514" s="124"/>
      <c r="E8514" s="124"/>
      <c r="F8514" s="124"/>
      <c r="G8514" s="124"/>
      <c r="H8514" s="124"/>
      <c r="I8514" s="124"/>
      <c r="J8514" s="124"/>
      <c r="K8514" s="123"/>
      <c r="L8514" s="124"/>
      <c r="M8514" s="124"/>
      <c r="N8514" s="124"/>
      <c r="O8514" s="126"/>
      <c r="P8514" s="126"/>
      <c r="Q8514" s="124"/>
    </row>
    <row r="8515" spans="1:17" ht="15">
      <c r="A8515" s="125"/>
      <c r="B8515" s="124"/>
      <c r="C8515" s="125"/>
      <c r="D8515" s="124"/>
      <c r="E8515" s="124"/>
      <c r="F8515" s="124"/>
      <c r="G8515" s="124"/>
      <c r="H8515" s="124"/>
      <c r="I8515" s="124"/>
      <c r="J8515" s="124"/>
      <c r="K8515" s="123"/>
      <c r="L8515" s="124"/>
      <c r="M8515" s="124"/>
      <c r="N8515" s="124"/>
      <c r="O8515" s="124"/>
      <c r="P8515" s="124"/>
      <c r="Q8515" s="124"/>
    </row>
    <row r="8516" spans="1:17" ht="15">
      <c r="A8516" s="125"/>
      <c r="B8516" s="124"/>
      <c r="C8516" s="125"/>
      <c r="D8516" s="124"/>
      <c r="E8516" s="124"/>
      <c r="F8516" s="123"/>
      <c r="G8516" s="123"/>
      <c r="H8516" s="124"/>
      <c r="I8516" s="124"/>
      <c r="J8516" s="124"/>
      <c r="K8516" s="123"/>
      <c r="L8516" s="124"/>
      <c r="M8516" s="124"/>
      <c r="N8516" s="124"/>
      <c r="O8516" s="124"/>
      <c r="P8516" s="124"/>
      <c r="Q8516" s="124"/>
    </row>
    <row r="8517" spans="1:17" ht="15">
      <c r="A8517" s="125"/>
      <c r="B8517" s="124"/>
      <c r="C8517" s="125"/>
      <c r="D8517" s="124"/>
      <c r="E8517" s="124"/>
      <c r="F8517" s="123"/>
      <c r="G8517" s="123"/>
      <c r="H8517" s="124"/>
      <c r="I8517" s="124"/>
      <c r="J8517" s="124"/>
      <c r="K8517" s="123"/>
      <c r="L8517" s="124"/>
      <c r="M8517" s="124"/>
      <c r="N8517" s="124"/>
      <c r="O8517" s="124"/>
      <c r="P8517" s="124"/>
      <c r="Q8517" s="124"/>
    </row>
    <row r="8518" spans="1:17" ht="15">
      <c r="A8518" s="125"/>
      <c r="B8518" s="124"/>
      <c r="C8518" s="125"/>
      <c r="D8518" s="124"/>
      <c r="E8518" s="124"/>
      <c r="F8518" s="123"/>
      <c r="G8518" s="123"/>
      <c r="H8518" s="124"/>
      <c r="I8518" s="124"/>
      <c r="J8518" s="124"/>
      <c r="K8518" s="123"/>
      <c r="L8518" s="124"/>
      <c r="M8518" s="124"/>
      <c r="N8518" s="124"/>
      <c r="O8518" s="124"/>
      <c r="P8518" s="124"/>
      <c r="Q8518" s="124"/>
    </row>
    <row r="8519" spans="1:17" ht="15">
      <c r="A8519" s="125"/>
      <c r="B8519" s="124"/>
      <c r="C8519" s="125"/>
      <c r="D8519" s="124"/>
      <c r="E8519" s="124"/>
      <c r="F8519" s="123"/>
      <c r="G8519" s="123"/>
      <c r="H8519" s="124"/>
      <c r="I8519" s="124"/>
      <c r="J8519" s="124"/>
      <c r="K8519" s="124"/>
      <c r="L8519" s="123"/>
      <c r="M8519" s="126"/>
      <c r="N8519" s="124"/>
      <c r="O8519" s="126"/>
      <c r="P8519" s="126"/>
      <c r="Q8519" s="124"/>
    </row>
    <row r="8520" spans="1:17" ht="15">
      <c r="A8520" s="125"/>
      <c r="B8520" s="124"/>
      <c r="C8520" s="125"/>
      <c r="D8520" s="124"/>
      <c r="E8520" s="124"/>
      <c r="F8520" s="123"/>
      <c r="G8520" s="123"/>
      <c r="H8520" s="124"/>
      <c r="I8520" s="124"/>
      <c r="J8520" s="124"/>
      <c r="K8520" s="124"/>
      <c r="L8520" s="123"/>
      <c r="M8520" s="126"/>
      <c r="N8520" s="124"/>
      <c r="O8520" s="126"/>
      <c r="P8520" s="126"/>
      <c r="Q8520" s="124"/>
    </row>
    <row r="8521" spans="1:17" ht="15">
      <c r="A8521" s="125"/>
      <c r="B8521" s="124"/>
      <c r="C8521" s="125"/>
      <c r="D8521" s="124"/>
      <c r="E8521" s="124"/>
      <c r="F8521" s="124"/>
      <c r="G8521" s="124"/>
      <c r="H8521" s="124"/>
      <c r="I8521" s="124"/>
      <c r="J8521" s="124"/>
      <c r="K8521" s="123"/>
      <c r="L8521" s="124"/>
      <c r="M8521" s="124"/>
      <c r="N8521" s="124"/>
      <c r="O8521" s="126"/>
      <c r="P8521" s="126"/>
      <c r="Q8521" s="124"/>
    </row>
    <row r="8522" spans="1:17" ht="15">
      <c r="A8522" s="125"/>
      <c r="B8522" s="124"/>
      <c r="C8522" s="125"/>
      <c r="D8522" s="124"/>
      <c r="E8522" s="124"/>
      <c r="F8522" s="124"/>
      <c r="G8522" s="124"/>
      <c r="H8522" s="124"/>
      <c r="I8522" s="124"/>
      <c r="J8522" s="124"/>
      <c r="K8522" s="123"/>
      <c r="L8522" s="124"/>
      <c r="M8522" s="124"/>
      <c r="N8522" s="124"/>
      <c r="O8522" s="124"/>
      <c r="P8522" s="124"/>
      <c r="Q8522" s="124"/>
    </row>
    <row r="8523" spans="1:17" ht="15">
      <c r="A8523" s="125"/>
      <c r="B8523" s="124"/>
      <c r="C8523" s="125"/>
      <c r="D8523" s="124"/>
      <c r="E8523" s="124"/>
      <c r="F8523" s="124"/>
      <c r="G8523" s="124"/>
      <c r="H8523" s="124"/>
      <c r="I8523" s="124"/>
      <c r="J8523" s="124"/>
      <c r="K8523" s="123"/>
      <c r="L8523" s="124"/>
      <c r="M8523" s="124"/>
      <c r="N8523" s="124"/>
      <c r="O8523" s="124"/>
      <c r="P8523" s="124"/>
      <c r="Q8523" s="124"/>
    </row>
    <row r="8524" spans="1:17" ht="15">
      <c r="A8524" s="125"/>
      <c r="B8524" s="124"/>
      <c r="C8524" s="125"/>
      <c r="D8524" s="124"/>
      <c r="E8524" s="124"/>
      <c r="F8524" s="124"/>
      <c r="G8524" s="124"/>
      <c r="H8524" s="124"/>
      <c r="I8524" s="124"/>
      <c r="J8524" s="124"/>
      <c r="K8524" s="123"/>
      <c r="L8524" s="124"/>
      <c r="M8524" s="124"/>
      <c r="N8524" s="124"/>
      <c r="O8524" s="124"/>
      <c r="P8524" s="124"/>
      <c r="Q8524" s="124"/>
    </row>
    <row r="8525" spans="1:17" ht="15">
      <c r="A8525" s="125"/>
      <c r="B8525" s="124"/>
      <c r="C8525" s="125"/>
      <c r="D8525" s="124"/>
      <c r="E8525" s="124"/>
      <c r="F8525" s="124"/>
      <c r="G8525" s="124"/>
      <c r="H8525" s="124"/>
      <c r="I8525" s="124"/>
      <c r="J8525" s="124"/>
      <c r="K8525" s="123"/>
      <c r="L8525" s="124"/>
      <c r="M8525" s="124"/>
      <c r="N8525" s="124"/>
      <c r="O8525" s="124"/>
      <c r="P8525" s="124"/>
      <c r="Q8525" s="124"/>
    </row>
    <row r="8526" spans="1:17" ht="15">
      <c r="A8526" s="125"/>
      <c r="B8526" s="124"/>
      <c r="C8526" s="125"/>
      <c r="D8526" s="124"/>
      <c r="E8526" s="124"/>
      <c r="F8526" s="124"/>
      <c r="G8526" s="124"/>
      <c r="H8526" s="124"/>
      <c r="I8526" s="124"/>
      <c r="J8526" s="124"/>
      <c r="K8526" s="123"/>
      <c r="L8526" s="124"/>
      <c r="M8526" s="124"/>
      <c r="N8526" s="124"/>
      <c r="O8526" s="126"/>
      <c r="P8526" s="126"/>
      <c r="Q8526" s="124"/>
    </row>
    <row r="8527" spans="1:17" ht="15">
      <c r="A8527" s="125"/>
      <c r="B8527" s="124"/>
      <c r="C8527" s="125"/>
      <c r="D8527" s="124"/>
      <c r="E8527" s="124"/>
      <c r="F8527" s="124"/>
      <c r="G8527" s="124"/>
      <c r="H8527" s="124"/>
      <c r="I8527" s="124"/>
      <c r="J8527" s="124"/>
      <c r="K8527" s="123"/>
      <c r="L8527" s="124"/>
      <c r="M8527" s="124"/>
      <c r="N8527" s="124"/>
      <c r="O8527" s="126"/>
      <c r="P8527" s="126"/>
      <c r="Q8527" s="124"/>
    </row>
    <row r="8528" spans="1:17" ht="15">
      <c r="A8528" s="125"/>
      <c r="B8528" s="124"/>
      <c r="C8528" s="125"/>
      <c r="D8528" s="124"/>
      <c r="E8528" s="124"/>
      <c r="F8528" s="124"/>
      <c r="G8528" s="124"/>
      <c r="H8528" s="124"/>
      <c r="I8528" s="124"/>
      <c r="J8528" s="124"/>
      <c r="K8528" s="123"/>
      <c r="L8528" s="124"/>
      <c r="M8528" s="124"/>
      <c r="N8528" s="124"/>
      <c r="O8528" s="126"/>
      <c r="P8528" s="126"/>
      <c r="Q8528" s="124"/>
    </row>
    <row r="8529" spans="1:17" ht="15">
      <c r="A8529" s="125"/>
      <c r="B8529" s="124"/>
      <c r="C8529" s="125"/>
      <c r="D8529" s="124"/>
      <c r="E8529" s="124"/>
      <c r="F8529" s="124"/>
      <c r="G8529" s="124"/>
      <c r="H8529" s="124"/>
      <c r="I8529" s="124"/>
      <c r="J8529" s="124"/>
      <c r="K8529" s="123"/>
      <c r="L8529" s="124"/>
      <c r="M8529" s="124"/>
      <c r="N8529" s="124"/>
      <c r="O8529" s="124"/>
      <c r="P8529" s="124"/>
      <c r="Q8529" s="124"/>
    </row>
    <row r="8530" spans="1:17" ht="15">
      <c r="A8530" s="125"/>
      <c r="B8530" s="124"/>
      <c r="C8530" s="125"/>
      <c r="D8530" s="124"/>
      <c r="E8530" s="124"/>
      <c r="F8530" s="124"/>
      <c r="G8530" s="124"/>
      <c r="H8530" s="124"/>
      <c r="I8530" s="124"/>
      <c r="J8530" s="124"/>
      <c r="K8530" s="123"/>
      <c r="L8530" s="124"/>
      <c r="M8530" s="124"/>
      <c r="N8530" s="124"/>
      <c r="O8530" s="126"/>
      <c r="P8530" s="126"/>
      <c r="Q8530" s="124"/>
    </row>
    <row r="8531" spans="1:17" ht="15">
      <c r="A8531" s="125"/>
      <c r="B8531" s="124"/>
      <c r="C8531" s="125"/>
      <c r="D8531" s="124"/>
      <c r="E8531" s="124"/>
      <c r="F8531" s="124"/>
      <c r="G8531" s="124"/>
      <c r="H8531" s="124"/>
      <c r="I8531" s="124"/>
      <c r="J8531" s="124"/>
      <c r="K8531" s="123"/>
      <c r="L8531" s="124"/>
      <c r="M8531" s="126"/>
      <c r="N8531" s="124"/>
      <c r="O8531" s="126"/>
      <c r="P8531" s="126"/>
      <c r="Q8531" s="124"/>
    </row>
    <row r="8532" spans="1:17" ht="15">
      <c r="A8532" s="125"/>
      <c r="B8532" s="124"/>
      <c r="C8532" s="125"/>
      <c r="D8532" s="124"/>
      <c r="E8532" s="124"/>
      <c r="F8532" s="124"/>
      <c r="G8532" s="124"/>
      <c r="H8532" s="124"/>
      <c r="I8532" s="124"/>
      <c r="J8532" s="124"/>
      <c r="K8532" s="123"/>
      <c r="L8532" s="124"/>
      <c r="M8532" s="124"/>
      <c r="N8532" s="124"/>
      <c r="O8532" s="124"/>
      <c r="P8532" s="124"/>
      <c r="Q8532" s="124"/>
    </row>
    <row r="8533" spans="1:17" ht="15">
      <c r="A8533" s="125"/>
      <c r="B8533" s="124"/>
      <c r="C8533" s="125"/>
      <c r="D8533" s="124"/>
      <c r="E8533" s="124"/>
      <c r="F8533" s="124"/>
      <c r="G8533" s="124"/>
      <c r="H8533" s="124"/>
      <c r="I8533" s="124"/>
      <c r="J8533" s="124"/>
      <c r="K8533" s="123"/>
      <c r="L8533" s="124"/>
      <c r="M8533" s="124"/>
      <c r="N8533" s="124"/>
      <c r="O8533" s="124"/>
      <c r="P8533" s="124"/>
      <c r="Q8533" s="124"/>
    </row>
    <row r="8534" spans="1:17" ht="15">
      <c r="A8534" s="125"/>
      <c r="B8534" s="124"/>
      <c r="C8534" s="125"/>
      <c r="D8534" s="124"/>
      <c r="E8534" s="124"/>
      <c r="F8534" s="124"/>
      <c r="G8534" s="124"/>
      <c r="H8534" s="124"/>
      <c r="I8534" s="124"/>
      <c r="J8534" s="124"/>
      <c r="K8534" s="123"/>
      <c r="L8534" s="124"/>
      <c r="M8534" s="124"/>
      <c r="N8534" s="124"/>
      <c r="O8534" s="124"/>
      <c r="P8534" s="124"/>
      <c r="Q8534" s="124"/>
    </row>
    <row r="8535" spans="1:17" ht="15">
      <c r="A8535" s="125"/>
      <c r="B8535" s="124"/>
      <c r="C8535" s="125"/>
      <c r="D8535" s="124"/>
      <c r="E8535" s="124"/>
      <c r="F8535" s="124"/>
      <c r="G8535" s="124"/>
      <c r="H8535" s="124"/>
      <c r="I8535" s="124"/>
      <c r="J8535" s="124"/>
      <c r="K8535" s="123"/>
      <c r="L8535" s="124"/>
      <c r="M8535" s="124"/>
      <c r="N8535" s="124"/>
      <c r="O8535" s="126"/>
      <c r="P8535" s="126"/>
      <c r="Q8535" s="124"/>
    </row>
    <row r="8536" spans="1:17" ht="15">
      <c r="A8536" s="125"/>
      <c r="B8536" s="124"/>
      <c r="C8536" s="125"/>
      <c r="D8536" s="124"/>
      <c r="E8536" s="124"/>
      <c r="F8536" s="124"/>
      <c r="G8536" s="124"/>
      <c r="H8536" s="124"/>
      <c r="I8536" s="124"/>
      <c r="J8536" s="124"/>
      <c r="K8536" s="123"/>
      <c r="L8536" s="124"/>
      <c r="M8536" s="124"/>
      <c r="N8536" s="124"/>
      <c r="O8536" s="126"/>
      <c r="P8536" s="126"/>
      <c r="Q8536" s="124"/>
    </row>
    <row r="8537" spans="1:17" ht="15">
      <c r="A8537" s="125"/>
      <c r="B8537" s="124"/>
      <c r="C8537" s="125"/>
      <c r="D8537" s="124"/>
      <c r="E8537" s="124"/>
      <c r="F8537" s="124"/>
      <c r="G8537" s="124"/>
      <c r="H8537" s="124"/>
      <c r="I8537" s="124"/>
      <c r="J8537" s="124"/>
      <c r="K8537" s="123"/>
      <c r="L8537" s="124"/>
      <c r="M8537" s="124"/>
      <c r="N8537" s="124"/>
      <c r="O8537" s="124"/>
      <c r="P8537" s="124"/>
      <c r="Q8537" s="124"/>
    </row>
    <row r="8538" spans="1:17" ht="15">
      <c r="A8538" s="125"/>
      <c r="B8538" s="124"/>
      <c r="C8538" s="125"/>
      <c r="D8538" s="124"/>
      <c r="E8538" s="124"/>
      <c r="F8538" s="124"/>
      <c r="G8538" s="124"/>
      <c r="H8538" s="124"/>
      <c r="I8538" s="124"/>
      <c r="J8538" s="124"/>
      <c r="K8538" s="123"/>
      <c r="L8538" s="124"/>
      <c r="M8538" s="124"/>
      <c r="N8538" s="124"/>
      <c r="O8538" s="124"/>
      <c r="P8538" s="124"/>
      <c r="Q8538" s="124"/>
    </row>
    <row r="8539" spans="1:17" ht="15">
      <c r="A8539" s="125"/>
      <c r="B8539" s="124"/>
      <c r="C8539" s="125"/>
      <c r="D8539" s="124"/>
      <c r="E8539" s="124"/>
      <c r="F8539" s="124"/>
      <c r="G8539" s="124"/>
      <c r="H8539" s="124"/>
      <c r="I8539" s="124"/>
      <c r="J8539" s="124"/>
      <c r="K8539" s="123"/>
      <c r="L8539" s="124"/>
      <c r="M8539" s="124"/>
      <c r="N8539" s="124"/>
      <c r="O8539" s="124"/>
      <c r="P8539" s="124"/>
      <c r="Q8539" s="124"/>
    </row>
    <row r="8540" spans="1:17" ht="15">
      <c r="A8540" s="125"/>
      <c r="B8540" s="124"/>
      <c r="C8540" s="125"/>
      <c r="D8540" s="124"/>
      <c r="E8540" s="124"/>
      <c r="F8540" s="124"/>
      <c r="G8540" s="124"/>
      <c r="H8540" s="124"/>
      <c r="I8540" s="124"/>
      <c r="J8540" s="124"/>
      <c r="K8540" s="123"/>
      <c r="L8540" s="124"/>
      <c r="M8540" s="124"/>
      <c r="N8540" s="124"/>
      <c r="O8540" s="124"/>
      <c r="P8540" s="124"/>
      <c r="Q8540" s="124"/>
    </row>
    <row r="8541" spans="1:17" ht="15">
      <c r="A8541" s="125"/>
      <c r="B8541" s="124"/>
      <c r="C8541" s="125"/>
      <c r="D8541" s="124"/>
      <c r="E8541" s="124"/>
      <c r="F8541" s="124"/>
      <c r="G8541" s="124"/>
      <c r="H8541" s="124"/>
      <c r="I8541" s="124"/>
      <c r="J8541" s="124"/>
      <c r="K8541" s="123"/>
      <c r="L8541" s="124"/>
      <c r="M8541" s="124"/>
      <c r="N8541" s="124"/>
      <c r="O8541" s="126"/>
      <c r="P8541" s="126"/>
      <c r="Q8541" s="124"/>
    </row>
    <row r="8542" spans="1:17" ht="15">
      <c r="A8542" s="125"/>
      <c r="B8542" s="124"/>
      <c r="C8542" s="125"/>
      <c r="D8542" s="124"/>
      <c r="E8542" s="124"/>
      <c r="F8542" s="123"/>
      <c r="G8542" s="123"/>
      <c r="H8542" s="124"/>
      <c r="I8542" s="124"/>
      <c r="J8542" s="124"/>
      <c r="K8542" s="124"/>
      <c r="L8542" s="123"/>
      <c r="M8542" s="126"/>
      <c r="N8542" s="124"/>
      <c r="O8542" s="126"/>
      <c r="P8542" s="126"/>
      <c r="Q8542" s="124"/>
    </row>
    <row r="8543" spans="1:17" ht="15">
      <c r="A8543" s="125"/>
      <c r="B8543" s="124"/>
      <c r="C8543" s="125"/>
      <c r="D8543" s="124"/>
      <c r="E8543" s="124"/>
      <c r="F8543" s="124"/>
      <c r="G8543" s="124"/>
      <c r="H8543" s="124"/>
      <c r="I8543" s="124"/>
      <c r="J8543" s="124"/>
      <c r="K8543" s="123"/>
      <c r="L8543" s="124"/>
      <c r="M8543" s="124"/>
      <c r="N8543" s="124"/>
      <c r="O8543" s="124"/>
      <c r="P8543" s="124"/>
      <c r="Q8543" s="124"/>
    </row>
    <row r="8544" spans="1:17" ht="15">
      <c r="A8544" s="125"/>
      <c r="B8544" s="124"/>
      <c r="C8544" s="125"/>
      <c r="D8544" s="124"/>
      <c r="E8544" s="124"/>
      <c r="F8544" s="124"/>
      <c r="G8544" s="124"/>
      <c r="H8544" s="124"/>
      <c r="I8544" s="124"/>
      <c r="J8544" s="124"/>
      <c r="K8544" s="123"/>
      <c r="L8544" s="124"/>
      <c r="M8544" s="124"/>
      <c r="N8544" s="124"/>
      <c r="O8544" s="124"/>
      <c r="P8544" s="124"/>
      <c r="Q8544" s="124"/>
    </row>
    <row r="8545" spans="1:17" ht="15">
      <c r="A8545" s="125"/>
      <c r="B8545" s="124"/>
      <c r="C8545" s="125"/>
      <c r="D8545" s="124"/>
      <c r="E8545" s="124"/>
      <c r="F8545" s="124"/>
      <c r="G8545" s="124"/>
      <c r="H8545" s="124"/>
      <c r="I8545" s="124"/>
      <c r="J8545" s="124"/>
      <c r="K8545" s="123"/>
      <c r="L8545" s="124"/>
      <c r="M8545" s="124"/>
      <c r="N8545" s="124"/>
      <c r="O8545" s="124"/>
      <c r="P8545" s="124"/>
      <c r="Q8545" s="124"/>
    </row>
    <row r="8546" spans="1:17" ht="15">
      <c r="A8546" s="125"/>
      <c r="B8546" s="124"/>
      <c r="C8546" s="125"/>
      <c r="D8546" s="124"/>
      <c r="E8546" s="124"/>
      <c r="F8546" s="124"/>
      <c r="G8546" s="124"/>
      <c r="H8546" s="124"/>
      <c r="I8546" s="124"/>
      <c r="J8546" s="124"/>
      <c r="K8546" s="123"/>
      <c r="L8546" s="124"/>
      <c r="M8546" s="124"/>
      <c r="N8546" s="124"/>
      <c r="O8546" s="124"/>
      <c r="P8546" s="124"/>
      <c r="Q8546" s="124"/>
    </row>
    <row r="8547" spans="1:17" ht="15">
      <c r="A8547" s="125"/>
      <c r="B8547" s="124"/>
      <c r="C8547" s="125"/>
      <c r="D8547" s="124"/>
      <c r="E8547" s="124"/>
      <c r="F8547" s="124"/>
      <c r="G8547" s="124"/>
      <c r="H8547" s="124"/>
      <c r="I8547" s="124"/>
      <c r="J8547" s="124"/>
      <c r="K8547" s="123"/>
      <c r="L8547" s="124"/>
      <c r="M8547" s="124"/>
      <c r="N8547" s="124"/>
      <c r="O8547" s="126"/>
      <c r="P8547" s="126"/>
      <c r="Q8547" s="124"/>
    </row>
    <row r="8548" spans="1:17" ht="15">
      <c r="A8548" s="125"/>
      <c r="B8548" s="124"/>
      <c r="C8548" s="125"/>
      <c r="D8548" s="124"/>
      <c r="E8548" s="124"/>
      <c r="F8548" s="124"/>
      <c r="G8548" s="124"/>
      <c r="H8548" s="124"/>
      <c r="I8548" s="124"/>
      <c r="J8548" s="124"/>
      <c r="K8548" s="123"/>
      <c r="L8548" s="124"/>
      <c r="M8548" s="124"/>
      <c r="N8548" s="124"/>
      <c r="O8548" s="124"/>
      <c r="P8548" s="124"/>
      <c r="Q8548" s="124"/>
    </row>
    <row r="8549" spans="1:17" ht="15">
      <c r="A8549" s="125"/>
      <c r="B8549" s="124"/>
      <c r="C8549" s="125"/>
      <c r="D8549" s="124"/>
      <c r="E8549" s="124"/>
      <c r="F8549" s="124"/>
      <c r="G8549" s="124"/>
      <c r="H8549" s="124"/>
      <c r="I8549" s="124"/>
      <c r="J8549" s="124"/>
      <c r="K8549" s="123"/>
      <c r="L8549" s="124"/>
      <c r="M8549" s="126"/>
      <c r="N8549" s="124"/>
      <c r="O8549" s="126"/>
      <c r="P8549" s="126"/>
      <c r="Q8549" s="124"/>
    </row>
    <row r="8550" spans="1:17" ht="15">
      <c r="A8550" s="125"/>
      <c r="B8550" s="124"/>
      <c r="C8550" s="125"/>
      <c r="D8550" s="124"/>
      <c r="E8550" s="124"/>
      <c r="F8550" s="124"/>
      <c r="G8550" s="124"/>
      <c r="H8550" s="124"/>
      <c r="I8550" s="124"/>
      <c r="J8550" s="124"/>
      <c r="K8550" s="123"/>
      <c r="L8550" s="124"/>
      <c r="M8550" s="124"/>
      <c r="N8550" s="124"/>
      <c r="O8550" s="126"/>
      <c r="P8550" s="126"/>
      <c r="Q8550" s="124"/>
    </row>
    <row r="8551" spans="1:17" ht="15">
      <c r="A8551" s="125"/>
      <c r="B8551" s="124"/>
      <c r="C8551" s="125"/>
      <c r="D8551" s="124"/>
      <c r="E8551" s="124"/>
      <c r="F8551" s="124"/>
      <c r="G8551" s="124"/>
      <c r="H8551" s="124"/>
      <c r="I8551" s="124"/>
      <c r="J8551" s="124"/>
      <c r="K8551" s="123"/>
      <c r="L8551" s="124"/>
      <c r="M8551" s="124"/>
      <c r="N8551" s="124"/>
      <c r="O8551" s="126"/>
      <c r="P8551" s="126"/>
      <c r="Q8551" s="124"/>
    </row>
    <row r="8552" spans="1:17" ht="15">
      <c r="A8552" s="125"/>
      <c r="B8552" s="124"/>
      <c r="C8552" s="125"/>
      <c r="D8552" s="124"/>
      <c r="E8552" s="124"/>
      <c r="F8552" s="124"/>
      <c r="G8552" s="124"/>
      <c r="H8552" s="124"/>
      <c r="I8552" s="124"/>
      <c r="J8552" s="124"/>
      <c r="K8552" s="123"/>
      <c r="L8552" s="124"/>
      <c r="M8552" s="124"/>
      <c r="N8552" s="124"/>
      <c r="O8552" s="124"/>
      <c r="P8552" s="124"/>
      <c r="Q8552" s="124"/>
    </row>
    <row r="8553" spans="1:17" ht="15">
      <c r="A8553" s="125"/>
      <c r="B8553" s="124"/>
      <c r="C8553" s="125"/>
      <c r="D8553" s="124"/>
      <c r="E8553" s="124"/>
      <c r="F8553" s="124"/>
      <c r="G8553" s="124"/>
      <c r="H8553" s="124"/>
      <c r="I8553" s="124"/>
      <c r="J8553" s="124"/>
      <c r="K8553" s="123"/>
      <c r="L8553" s="124"/>
      <c r="M8553" s="124"/>
      <c r="N8553" s="124"/>
      <c r="O8553" s="124"/>
      <c r="P8553" s="124"/>
      <c r="Q8553" s="124"/>
    </row>
    <row r="8554" spans="1:17" ht="15">
      <c r="A8554" s="125"/>
      <c r="B8554" s="124"/>
      <c r="C8554" s="125"/>
      <c r="D8554" s="124"/>
      <c r="E8554" s="124"/>
      <c r="F8554" s="124"/>
      <c r="G8554" s="124"/>
      <c r="H8554" s="124"/>
      <c r="I8554" s="124"/>
      <c r="J8554" s="124"/>
      <c r="K8554" s="123"/>
      <c r="L8554" s="124"/>
      <c r="M8554" s="124"/>
      <c r="N8554" s="124"/>
      <c r="O8554" s="124"/>
      <c r="P8554" s="124"/>
      <c r="Q8554" s="124"/>
    </row>
    <row r="8555" spans="1:17" ht="15">
      <c r="A8555" s="125"/>
      <c r="B8555" s="124"/>
      <c r="C8555" s="125"/>
      <c r="D8555" s="124"/>
      <c r="E8555" s="124"/>
      <c r="F8555" s="124"/>
      <c r="G8555" s="124"/>
      <c r="H8555" s="124"/>
      <c r="I8555" s="124"/>
      <c r="J8555" s="124"/>
      <c r="K8555" s="123"/>
      <c r="L8555" s="124"/>
      <c r="M8555" s="124"/>
      <c r="N8555" s="124"/>
      <c r="O8555" s="124"/>
      <c r="P8555" s="124"/>
      <c r="Q8555" s="124"/>
    </row>
    <row r="8556" spans="1:17" ht="15">
      <c r="A8556" s="125"/>
      <c r="B8556" s="124"/>
      <c r="C8556" s="125"/>
      <c r="D8556" s="124"/>
      <c r="E8556" s="124"/>
      <c r="F8556" s="124"/>
      <c r="G8556" s="124"/>
      <c r="H8556" s="124"/>
      <c r="I8556" s="124"/>
      <c r="J8556" s="124"/>
      <c r="K8556" s="123"/>
      <c r="L8556" s="124"/>
      <c r="M8556" s="124"/>
      <c r="N8556" s="124"/>
      <c r="O8556" s="124"/>
      <c r="P8556" s="124"/>
      <c r="Q8556" s="124"/>
    </row>
    <row r="8557" spans="1:17" ht="15">
      <c r="A8557" s="125"/>
      <c r="B8557" s="124"/>
      <c r="C8557" s="125"/>
      <c r="D8557" s="124"/>
      <c r="E8557" s="124"/>
      <c r="F8557" s="124"/>
      <c r="G8557" s="124"/>
      <c r="H8557" s="124"/>
      <c r="I8557" s="124"/>
      <c r="J8557" s="124"/>
      <c r="K8557" s="123"/>
      <c r="L8557" s="124"/>
      <c r="M8557" s="124"/>
      <c r="N8557" s="124"/>
      <c r="O8557" s="124"/>
      <c r="P8557" s="124"/>
      <c r="Q8557" s="124"/>
    </row>
    <row r="8558" spans="1:17" ht="15">
      <c r="A8558" s="125"/>
      <c r="B8558" s="124"/>
      <c r="C8558" s="125"/>
      <c r="D8558" s="124"/>
      <c r="E8558" s="124"/>
      <c r="F8558" s="124"/>
      <c r="G8558" s="124"/>
      <c r="H8558" s="124"/>
      <c r="I8558" s="124"/>
      <c r="J8558" s="124"/>
      <c r="K8558" s="123"/>
      <c r="L8558" s="124"/>
      <c r="M8558" s="124"/>
      <c r="N8558" s="124"/>
      <c r="O8558" s="124"/>
      <c r="P8558" s="124"/>
      <c r="Q8558" s="124"/>
    </row>
    <row r="8559" spans="1:17" ht="15">
      <c r="A8559" s="125"/>
      <c r="B8559" s="124"/>
      <c r="C8559" s="125"/>
      <c r="D8559" s="124"/>
      <c r="E8559" s="124"/>
      <c r="F8559" s="123"/>
      <c r="G8559" s="123"/>
      <c r="H8559" s="124"/>
      <c r="I8559" s="124"/>
      <c r="J8559" s="124"/>
      <c r="K8559" s="124"/>
      <c r="L8559" s="123"/>
      <c r="M8559" s="126"/>
      <c r="N8559" s="124"/>
      <c r="O8559" s="126"/>
      <c r="P8559" s="126"/>
      <c r="Q8559" s="124"/>
    </row>
    <row r="8560" spans="1:17" ht="15">
      <c r="A8560" s="125"/>
      <c r="B8560" s="124"/>
      <c r="C8560" s="125"/>
      <c r="D8560" s="124"/>
      <c r="E8560" s="124"/>
      <c r="F8560" s="123"/>
      <c r="G8560" s="123"/>
      <c r="H8560" s="124"/>
      <c r="I8560" s="124"/>
      <c r="J8560" s="124"/>
      <c r="K8560" s="124"/>
      <c r="L8560" s="123"/>
      <c r="M8560" s="126"/>
      <c r="N8560" s="124"/>
      <c r="O8560" s="126"/>
      <c r="P8560" s="126"/>
      <c r="Q8560" s="124"/>
    </row>
    <row r="8561" spans="1:17" ht="15">
      <c r="A8561" s="125"/>
      <c r="B8561" s="124"/>
      <c r="C8561" s="125"/>
      <c r="D8561" s="124"/>
      <c r="E8561" s="124"/>
      <c r="F8561" s="123"/>
      <c r="G8561" s="123"/>
      <c r="H8561" s="124"/>
      <c r="I8561" s="124"/>
      <c r="J8561" s="124"/>
      <c r="K8561" s="123"/>
      <c r="L8561" s="124"/>
      <c r="M8561" s="124"/>
      <c r="N8561" s="124"/>
      <c r="O8561" s="124"/>
      <c r="P8561" s="124"/>
      <c r="Q8561" s="124"/>
    </row>
    <row r="8562" spans="1:17" ht="15">
      <c r="A8562" s="125"/>
      <c r="B8562" s="124"/>
      <c r="C8562" s="125"/>
      <c r="D8562" s="124"/>
      <c r="E8562" s="124"/>
      <c r="F8562" s="123"/>
      <c r="G8562" s="123"/>
      <c r="H8562" s="124"/>
      <c r="I8562" s="124"/>
      <c r="J8562" s="124"/>
      <c r="K8562" s="123"/>
      <c r="L8562" s="124"/>
      <c r="M8562" s="126"/>
      <c r="N8562" s="124"/>
      <c r="O8562" s="126"/>
      <c r="P8562" s="126"/>
      <c r="Q8562" s="124"/>
    </row>
    <row r="8563" spans="1:17" ht="15">
      <c r="A8563" s="125"/>
      <c r="B8563" s="124"/>
      <c r="C8563" s="125"/>
      <c r="D8563" s="124"/>
      <c r="E8563" s="124"/>
      <c r="F8563" s="123"/>
      <c r="G8563" s="123"/>
      <c r="H8563" s="124"/>
      <c r="I8563" s="124"/>
      <c r="J8563" s="124"/>
      <c r="K8563" s="123"/>
      <c r="L8563" s="124"/>
      <c r="M8563" s="126"/>
      <c r="N8563" s="124"/>
      <c r="O8563" s="126"/>
      <c r="P8563" s="126"/>
      <c r="Q8563" s="124"/>
    </row>
    <row r="8564" spans="1:17" ht="15">
      <c r="A8564" s="125"/>
      <c r="B8564" s="124"/>
      <c r="C8564" s="125"/>
      <c r="D8564" s="124"/>
      <c r="E8564" s="124"/>
      <c r="F8564" s="123"/>
      <c r="G8564" s="123"/>
      <c r="H8564" s="124"/>
      <c r="I8564" s="124"/>
      <c r="J8564" s="124"/>
      <c r="K8564" s="124"/>
      <c r="L8564" s="123"/>
      <c r="M8564" s="126"/>
      <c r="N8564" s="124"/>
      <c r="O8564" s="126"/>
      <c r="P8564" s="126"/>
      <c r="Q8564" s="124"/>
    </row>
    <row r="8565" spans="1:17" ht="15">
      <c r="A8565" s="125"/>
      <c r="B8565" s="124"/>
      <c r="C8565" s="125"/>
      <c r="D8565" s="124"/>
      <c r="E8565" s="124"/>
      <c r="F8565" s="123"/>
      <c r="G8565" s="123"/>
      <c r="H8565" s="124"/>
      <c r="I8565" s="124"/>
      <c r="J8565" s="124"/>
      <c r="K8565" s="123"/>
      <c r="L8565" s="124"/>
      <c r="M8565" s="126"/>
      <c r="N8565" s="124"/>
      <c r="O8565" s="126"/>
      <c r="P8565" s="126"/>
      <c r="Q8565" s="124"/>
    </row>
    <row r="8566" spans="1:17" ht="15">
      <c r="A8566" s="125"/>
      <c r="B8566" s="124"/>
      <c r="C8566" s="125"/>
      <c r="D8566" s="124"/>
      <c r="E8566" s="124"/>
      <c r="F8566" s="123"/>
      <c r="G8566" s="123"/>
      <c r="H8566" s="124"/>
      <c r="I8566" s="124"/>
      <c r="J8566" s="124"/>
      <c r="K8566" s="123"/>
      <c r="L8566" s="124"/>
      <c r="M8566" s="124"/>
      <c r="N8566" s="124"/>
      <c r="O8566" s="124"/>
      <c r="P8566" s="124"/>
      <c r="Q8566" s="124"/>
    </row>
    <row r="8567" spans="1:17" ht="15">
      <c r="A8567" s="125"/>
      <c r="B8567" s="124"/>
      <c r="C8567" s="125"/>
      <c r="D8567" s="124"/>
      <c r="E8567" s="124"/>
      <c r="F8567" s="124"/>
      <c r="G8567" s="124"/>
      <c r="H8567" s="124"/>
      <c r="I8567" s="124"/>
      <c r="J8567" s="124"/>
      <c r="K8567" s="123"/>
      <c r="L8567" s="124"/>
      <c r="M8567" s="124"/>
      <c r="N8567" s="124"/>
      <c r="O8567" s="124"/>
      <c r="P8567" s="124"/>
      <c r="Q8567" s="124"/>
    </row>
    <row r="8568" spans="1:17" ht="15">
      <c r="A8568" s="125"/>
      <c r="B8568" s="124"/>
      <c r="C8568" s="125"/>
      <c r="D8568" s="124"/>
      <c r="E8568" s="124"/>
      <c r="F8568" s="124"/>
      <c r="G8568" s="124"/>
      <c r="H8568" s="124"/>
      <c r="I8568" s="124"/>
      <c r="J8568" s="124"/>
      <c r="K8568" s="123"/>
      <c r="L8568" s="124"/>
      <c r="M8568" s="124"/>
      <c r="N8568" s="124"/>
      <c r="O8568" s="124"/>
      <c r="P8568" s="124"/>
      <c r="Q8568" s="124"/>
    </row>
    <row r="8569" spans="1:17" ht="15">
      <c r="A8569" s="125"/>
      <c r="B8569" s="124"/>
      <c r="C8569" s="125"/>
      <c r="D8569" s="124"/>
      <c r="E8569" s="124"/>
      <c r="F8569" s="124"/>
      <c r="G8569" s="124"/>
      <c r="H8569" s="124"/>
      <c r="I8569" s="124"/>
      <c r="J8569" s="124"/>
      <c r="K8569" s="123"/>
      <c r="L8569" s="124"/>
      <c r="M8569" s="124"/>
      <c r="N8569" s="124"/>
      <c r="O8569" s="126"/>
      <c r="P8569" s="126"/>
      <c r="Q8569" s="124"/>
    </row>
    <row r="8570" spans="1:17" ht="15">
      <c r="A8570" s="125"/>
      <c r="B8570" s="124"/>
      <c r="C8570" s="125"/>
      <c r="D8570" s="124"/>
      <c r="E8570" s="124"/>
      <c r="F8570" s="124"/>
      <c r="G8570" s="124"/>
      <c r="H8570" s="124"/>
      <c r="I8570" s="124"/>
      <c r="J8570" s="124"/>
      <c r="K8570" s="123"/>
      <c r="L8570" s="124"/>
      <c r="M8570" s="124"/>
      <c r="N8570" s="124"/>
      <c r="O8570" s="124"/>
      <c r="P8570" s="124"/>
      <c r="Q8570" s="124"/>
    </row>
    <row r="8571" spans="1:17" ht="15">
      <c r="A8571" s="125"/>
      <c r="B8571" s="124"/>
      <c r="C8571" s="125"/>
      <c r="D8571" s="124"/>
      <c r="E8571" s="124"/>
      <c r="F8571" s="124"/>
      <c r="G8571" s="124"/>
      <c r="H8571" s="124"/>
      <c r="I8571" s="124"/>
      <c r="J8571" s="124"/>
      <c r="K8571" s="123"/>
      <c r="L8571" s="124"/>
      <c r="M8571" s="124"/>
      <c r="N8571" s="124"/>
      <c r="O8571" s="124"/>
      <c r="P8571" s="124"/>
      <c r="Q8571" s="124"/>
    </row>
    <row r="8572" spans="1:17" ht="15">
      <c r="A8572" s="125"/>
      <c r="B8572" s="124"/>
      <c r="C8572" s="125"/>
      <c r="D8572" s="124"/>
      <c r="E8572" s="124"/>
      <c r="F8572" s="124"/>
      <c r="G8572" s="124"/>
      <c r="H8572" s="124"/>
      <c r="I8572" s="124"/>
      <c r="J8572" s="124"/>
      <c r="K8572" s="123"/>
      <c r="L8572" s="124"/>
      <c r="M8572" s="124"/>
      <c r="N8572" s="124"/>
      <c r="O8572" s="126"/>
      <c r="P8572" s="126"/>
      <c r="Q8572" s="124"/>
    </row>
    <row r="8573" spans="1:17" ht="15">
      <c r="A8573" s="125"/>
      <c r="B8573" s="124"/>
      <c r="C8573" s="125"/>
      <c r="D8573" s="124"/>
      <c r="E8573" s="124"/>
      <c r="F8573" s="124"/>
      <c r="G8573" s="124"/>
      <c r="H8573" s="124"/>
      <c r="I8573" s="124"/>
      <c r="J8573" s="124"/>
      <c r="K8573" s="123"/>
      <c r="L8573" s="124"/>
      <c r="M8573" s="124"/>
      <c r="N8573" s="124"/>
      <c r="O8573" s="124"/>
      <c r="P8573" s="124"/>
      <c r="Q8573" s="124"/>
    </row>
    <row r="8574" spans="1:17" ht="15">
      <c r="A8574" s="125"/>
      <c r="B8574" s="124"/>
      <c r="C8574" s="125"/>
      <c r="D8574" s="124"/>
      <c r="E8574" s="124"/>
      <c r="F8574" s="124"/>
      <c r="G8574" s="124"/>
      <c r="H8574" s="124"/>
      <c r="I8574" s="124"/>
      <c r="J8574" s="124"/>
      <c r="K8574" s="123"/>
      <c r="L8574" s="124"/>
      <c r="M8574" s="124"/>
      <c r="N8574" s="124"/>
      <c r="O8574" s="126"/>
      <c r="P8574" s="126"/>
      <c r="Q8574" s="124"/>
    </row>
    <row r="8575" spans="1:17" ht="15">
      <c r="A8575" s="125"/>
      <c r="B8575" s="124"/>
      <c r="C8575" s="125"/>
      <c r="D8575" s="124"/>
      <c r="E8575" s="124"/>
      <c r="F8575" s="124"/>
      <c r="G8575" s="124"/>
      <c r="H8575" s="124"/>
      <c r="I8575" s="124"/>
      <c r="J8575" s="124"/>
      <c r="K8575" s="123"/>
      <c r="L8575" s="124"/>
      <c r="M8575" s="124"/>
      <c r="N8575" s="124"/>
      <c r="O8575" s="124"/>
      <c r="P8575" s="124"/>
      <c r="Q8575" s="124"/>
    </row>
    <row r="8576" spans="1:17" ht="15">
      <c r="A8576" s="125"/>
      <c r="B8576" s="124"/>
      <c r="C8576" s="125"/>
      <c r="D8576" s="124"/>
      <c r="E8576" s="124"/>
      <c r="F8576" s="124"/>
      <c r="G8576" s="124"/>
      <c r="H8576" s="124"/>
      <c r="I8576" s="124"/>
      <c r="J8576" s="124"/>
      <c r="K8576" s="123"/>
      <c r="L8576" s="124"/>
      <c r="M8576" s="124"/>
      <c r="N8576" s="124"/>
      <c r="O8576" s="124"/>
      <c r="P8576" s="124"/>
      <c r="Q8576" s="124"/>
    </row>
    <row r="8577" spans="1:17" ht="15">
      <c r="A8577" s="125"/>
      <c r="B8577" s="124"/>
      <c r="C8577" s="125"/>
      <c r="D8577" s="124"/>
      <c r="E8577" s="124"/>
      <c r="F8577" s="124"/>
      <c r="G8577" s="124"/>
      <c r="H8577" s="124"/>
      <c r="I8577" s="124"/>
      <c r="J8577" s="124"/>
      <c r="K8577" s="123"/>
      <c r="L8577" s="124"/>
      <c r="M8577" s="124"/>
      <c r="N8577" s="124"/>
      <c r="O8577" s="124"/>
      <c r="P8577" s="124"/>
      <c r="Q8577" s="124"/>
    </row>
    <row r="8578" spans="1:17" ht="15">
      <c r="A8578" s="125"/>
      <c r="B8578" s="124"/>
      <c r="C8578" s="125"/>
      <c r="D8578" s="124"/>
      <c r="E8578" s="124"/>
      <c r="F8578" s="124"/>
      <c r="G8578" s="124"/>
      <c r="H8578" s="124"/>
      <c r="I8578" s="124"/>
      <c r="J8578" s="124"/>
      <c r="K8578" s="123"/>
      <c r="L8578" s="124"/>
      <c r="M8578" s="124"/>
      <c r="N8578" s="124"/>
      <c r="O8578" s="126"/>
      <c r="P8578" s="126"/>
      <c r="Q8578" s="124"/>
    </row>
    <row r="8579" spans="1:17" ht="15">
      <c r="A8579" s="125"/>
      <c r="B8579" s="124"/>
      <c r="C8579" s="125"/>
      <c r="D8579" s="124"/>
      <c r="E8579" s="124"/>
      <c r="F8579" s="123"/>
      <c r="G8579" s="123"/>
      <c r="H8579" s="124"/>
      <c r="I8579" s="124"/>
      <c r="J8579" s="124"/>
      <c r="K8579" s="124"/>
      <c r="L8579" s="123"/>
      <c r="M8579" s="126"/>
      <c r="N8579" s="124"/>
      <c r="O8579" s="126"/>
      <c r="P8579" s="126"/>
      <c r="Q8579" s="124"/>
    </row>
    <row r="8580" spans="1:17" ht="15">
      <c r="A8580" s="125"/>
      <c r="B8580" s="124"/>
      <c r="C8580" s="125"/>
      <c r="D8580" s="124"/>
      <c r="E8580" s="124"/>
      <c r="F8580" s="124"/>
      <c r="G8580" s="124"/>
      <c r="H8580" s="124"/>
      <c r="I8580" s="124"/>
      <c r="J8580" s="124"/>
      <c r="K8580" s="123"/>
      <c r="L8580" s="124"/>
      <c r="M8580" s="124"/>
      <c r="N8580" s="124"/>
      <c r="O8580" s="124"/>
      <c r="P8580" s="124"/>
      <c r="Q8580" s="124"/>
    </row>
    <row r="8581" spans="1:17" ht="15">
      <c r="A8581" s="125"/>
      <c r="B8581" s="124"/>
      <c r="C8581" s="125"/>
      <c r="D8581" s="124"/>
      <c r="E8581" s="124"/>
      <c r="F8581" s="123"/>
      <c r="G8581" s="123"/>
      <c r="H8581" s="124"/>
      <c r="I8581" s="124"/>
      <c r="J8581" s="124"/>
      <c r="K8581" s="124"/>
      <c r="L8581" s="123"/>
      <c r="M8581" s="126"/>
      <c r="N8581" s="124"/>
      <c r="O8581" s="126"/>
      <c r="P8581" s="126"/>
      <c r="Q8581" s="124"/>
    </row>
    <row r="8582" spans="1:17" ht="15">
      <c r="A8582" s="125"/>
      <c r="B8582" s="124"/>
      <c r="C8582" s="125"/>
      <c r="D8582" s="124"/>
      <c r="E8582" s="124"/>
      <c r="F8582" s="123"/>
      <c r="G8582" s="123"/>
      <c r="H8582" s="124"/>
      <c r="I8582" s="124"/>
      <c r="J8582" s="124"/>
      <c r="K8582" s="123"/>
      <c r="L8582" s="124"/>
      <c r="M8582" s="126"/>
      <c r="N8582" s="124"/>
      <c r="O8582" s="126"/>
      <c r="P8582" s="126"/>
      <c r="Q8582" s="124"/>
    </row>
    <row r="8583" spans="1:17" ht="15">
      <c r="A8583" s="125"/>
      <c r="B8583" s="124"/>
      <c r="C8583" s="125"/>
      <c r="D8583" s="124"/>
      <c r="E8583" s="124"/>
      <c r="F8583" s="123"/>
      <c r="G8583" s="123"/>
      <c r="H8583" s="124"/>
      <c r="I8583" s="124"/>
      <c r="J8583" s="124"/>
      <c r="K8583" s="124"/>
      <c r="L8583" s="123"/>
      <c r="M8583" s="124"/>
      <c r="N8583" s="124"/>
      <c r="O8583" s="124"/>
      <c r="P8583" s="124"/>
      <c r="Q8583" s="124"/>
    </row>
    <row r="8584" spans="1:17" ht="15">
      <c r="A8584" s="125"/>
      <c r="B8584" s="124"/>
      <c r="C8584" s="125"/>
      <c r="D8584" s="124"/>
      <c r="E8584" s="124"/>
      <c r="F8584" s="123"/>
      <c r="G8584" s="123"/>
      <c r="H8584" s="124"/>
      <c r="I8584" s="124"/>
      <c r="J8584" s="124"/>
      <c r="K8584" s="124"/>
      <c r="L8584" s="123"/>
      <c r="M8584" s="124"/>
      <c r="N8584" s="124"/>
      <c r="O8584" s="124"/>
      <c r="P8584" s="124"/>
      <c r="Q8584" s="124"/>
    </row>
    <row r="8585" spans="1:17" ht="15">
      <c r="A8585" s="125"/>
      <c r="B8585" s="124"/>
      <c r="C8585" s="125"/>
      <c r="D8585" s="124"/>
      <c r="E8585" s="124"/>
      <c r="F8585" s="124"/>
      <c r="G8585" s="124"/>
      <c r="H8585" s="124"/>
      <c r="I8585" s="124"/>
      <c r="J8585" s="124"/>
      <c r="K8585" s="123"/>
      <c r="L8585" s="124"/>
      <c r="M8585" s="124"/>
      <c r="N8585" s="124"/>
      <c r="O8585" s="124"/>
      <c r="P8585" s="124"/>
      <c r="Q8585" s="124"/>
    </row>
    <row r="8586" spans="1:17" ht="15">
      <c r="A8586" s="125"/>
      <c r="B8586" s="124"/>
      <c r="C8586" s="125"/>
      <c r="D8586" s="124"/>
      <c r="E8586" s="124"/>
      <c r="F8586" s="124"/>
      <c r="G8586" s="124"/>
      <c r="H8586" s="124"/>
      <c r="I8586" s="124"/>
      <c r="J8586" s="124"/>
      <c r="K8586" s="123"/>
      <c r="L8586" s="124"/>
      <c r="M8586" s="124"/>
      <c r="N8586" s="124"/>
      <c r="O8586" s="124"/>
      <c r="P8586" s="124"/>
      <c r="Q8586" s="124"/>
    </row>
    <row r="8587" spans="1:17" ht="15">
      <c r="A8587" s="125"/>
      <c r="B8587" s="124"/>
      <c r="C8587" s="125"/>
      <c r="D8587" s="124"/>
      <c r="E8587" s="124"/>
      <c r="F8587" s="124"/>
      <c r="G8587" s="124"/>
      <c r="H8587" s="124"/>
      <c r="I8587" s="124"/>
      <c r="J8587" s="124"/>
      <c r="K8587" s="123"/>
      <c r="L8587" s="124"/>
      <c r="M8587" s="124"/>
      <c r="N8587" s="124"/>
      <c r="O8587" s="124"/>
      <c r="P8587" s="124"/>
      <c r="Q8587" s="124"/>
    </row>
    <row r="8588" spans="1:17" ht="15">
      <c r="A8588" s="125"/>
      <c r="B8588" s="124"/>
      <c r="C8588" s="125"/>
      <c r="D8588" s="124"/>
      <c r="E8588" s="124"/>
      <c r="F8588" s="123"/>
      <c r="G8588" s="123"/>
      <c r="H8588" s="124"/>
      <c r="I8588" s="124"/>
      <c r="J8588" s="124"/>
      <c r="K8588" s="124"/>
      <c r="L8588" s="123"/>
      <c r="M8588" s="124"/>
      <c r="N8588" s="124"/>
      <c r="O8588" s="124"/>
      <c r="P8588" s="124"/>
      <c r="Q8588" s="124"/>
    </row>
    <row r="8589" spans="1:17" ht="15">
      <c r="A8589" s="125"/>
      <c r="B8589" s="124"/>
      <c r="C8589" s="125"/>
      <c r="D8589" s="124"/>
      <c r="E8589" s="124"/>
      <c r="F8589" s="123"/>
      <c r="G8589" s="123"/>
      <c r="H8589" s="124"/>
      <c r="I8589" s="124"/>
      <c r="J8589" s="124"/>
      <c r="K8589" s="124"/>
      <c r="L8589" s="123"/>
      <c r="M8589" s="126"/>
      <c r="N8589" s="124"/>
      <c r="O8589" s="126"/>
      <c r="P8589" s="126"/>
      <c r="Q8589" s="126"/>
    </row>
    <row r="8590" spans="1:17" ht="15">
      <c r="A8590" s="125"/>
      <c r="B8590" s="124"/>
      <c r="C8590" s="125"/>
      <c r="D8590" s="124"/>
      <c r="E8590" s="124"/>
      <c r="F8590" s="123"/>
      <c r="G8590" s="123"/>
      <c r="H8590" s="124"/>
      <c r="I8590" s="124"/>
      <c r="J8590" s="124"/>
      <c r="K8590" s="123"/>
      <c r="L8590" s="124"/>
      <c r="M8590" s="124"/>
      <c r="N8590" s="124"/>
      <c r="O8590" s="124"/>
      <c r="P8590" s="124"/>
      <c r="Q8590" s="124"/>
    </row>
    <row r="8591" spans="1:17" ht="15">
      <c r="A8591" s="125"/>
      <c r="B8591" s="124"/>
      <c r="C8591" s="125"/>
      <c r="D8591" s="124"/>
      <c r="E8591" s="124"/>
      <c r="F8591" s="124"/>
      <c r="G8591" s="124"/>
      <c r="H8591" s="124"/>
      <c r="I8591" s="124"/>
      <c r="J8591" s="124"/>
      <c r="K8591" s="123"/>
      <c r="L8591" s="124"/>
      <c r="M8591" s="124"/>
      <c r="N8591" s="124"/>
      <c r="O8591" s="124"/>
      <c r="P8591" s="124"/>
      <c r="Q8591" s="124"/>
    </row>
    <row r="8592" spans="1:17" ht="15">
      <c r="A8592" s="125"/>
      <c r="B8592" s="124"/>
      <c r="C8592" s="125"/>
      <c r="D8592" s="124"/>
      <c r="E8592" s="124"/>
      <c r="F8592" s="123"/>
      <c r="G8592" s="123"/>
      <c r="H8592" s="124"/>
      <c r="I8592" s="124"/>
      <c r="J8592" s="124"/>
      <c r="K8592" s="123"/>
      <c r="L8592" s="124"/>
      <c r="M8592" s="124"/>
      <c r="N8592" s="124"/>
      <c r="O8592" s="124"/>
      <c r="P8592" s="124"/>
      <c r="Q8592" s="124"/>
    </row>
    <row r="8593" spans="1:17" ht="15">
      <c r="A8593" s="125"/>
      <c r="B8593" s="124"/>
      <c r="C8593" s="125"/>
      <c r="D8593" s="124"/>
      <c r="E8593" s="124"/>
      <c r="F8593" s="124"/>
      <c r="G8593" s="124"/>
      <c r="H8593" s="124"/>
      <c r="I8593" s="124"/>
      <c r="J8593" s="124"/>
      <c r="K8593" s="123"/>
      <c r="L8593" s="124"/>
      <c r="M8593" s="124"/>
      <c r="N8593" s="124"/>
      <c r="O8593" s="124"/>
      <c r="P8593" s="124"/>
      <c r="Q8593" s="124"/>
    </row>
    <row r="8594" spans="1:17" ht="15">
      <c r="A8594" s="125"/>
      <c r="B8594" s="124"/>
      <c r="C8594" s="125"/>
      <c r="D8594" s="124"/>
      <c r="E8594" s="124"/>
      <c r="F8594" s="124"/>
      <c r="G8594" s="124"/>
      <c r="H8594" s="124"/>
      <c r="I8594" s="124"/>
      <c r="J8594" s="124"/>
      <c r="K8594" s="123"/>
      <c r="L8594" s="124"/>
      <c r="M8594" s="124"/>
      <c r="N8594" s="124"/>
      <c r="O8594" s="124"/>
      <c r="P8594" s="124"/>
      <c r="Q8594" s="124"/>
    </row>
    <row r="8595" spans="1:17" ht="15">
      <c r="A8595" s="125"/>
      <c r="B8595" s="124"/>
      <c r="C8595" s="125"/>
      <c r="D8595" s="124"/>
      <c r="E8595" s="124"/>
      <c r="F8595" s="124"/>
      <c r="G8595" s="124"/>
      <c r="H8595" s="124"/>
      <c r="I8595" s="124"/>
      <c r="J8595" s="124"/>
      <c r="K8595" s="123"/>
      <c r="L8595" s="124"/>
      <c r="M8595" s="124"/>
      <c r="N8595" s="124"/>
      <c r="O8595" s="124"/>
      <c r="P8595" s="124"/>
      <c r="Q8595" s="124"/>
    </row>
    <row r="8596" spans="1:17" ht="15">
      <c r="A8596" s="125"/>
      <c r="B8596" s="124"/>
      <c r="C8596" s="125"/>
      <c r="D8596" s="124"/>
      <c r="E8596" s="124"/>
      <c r="F8596" s="124"/>
      <c r="G8596" s="124"/>
      <c r="H8596" s="124"/>
      <c r="I8596" s="124"/>
      <c r="J8596" s="124"/>
      <c r="K8596" s="123"/>
      <c r="L8596" s="124"/>
      <c r="M8596" s="124"/>
      <c r="N8596" s="124"/>
      <c r="O8596" s="126"/>
      <c r="P8596" s="126"/>
      <c r="Q8596" s="124"/>
    </row>
    <row r="8597" spans="1:17" ht="15">
      <c r="A8597" s="125"/>
      <c r="B8597" s="124"/>
      <c r="C8597" s="125"/>
      <c r="D8597" s="124"/>
      <c r="E8597" s="124"/>
      <c r="F8597" s="124"/>
      <c r="G8597" s="124"/>
      <c r="H8597" s="124"/>
      <c r="I8597" s="124"/>
      <c r="J8597" s="124"/>
      <c r="K8597" s="123"/>
      <c r="L8597" s="124"/>
      <c r="M8597" s="124"/>
      <c r="N8597" s="124"/>
      <c r="O8597" s="126"/>
      <c r="P8597" s="126"/>
      <c r="Q8597" s="124"/>
    </row>
    <row r="8598" spans="1:17" ht="15">
      <c r="A8598" s="125"/>
      <c r="B8598" s="124"/>
      <c r="C8598" s="125"/>
      <c r="D8598" s="124"/>
      <c r="E8598" s="124"/>
      <c r="F8598" s="124"/>
      <c r="G8598" s="124"/>
      <c r="H8598" s="124"/>
      <c r="I8598" s="124"/>
      <c r="J8598" s="124"/>
      <c r="K8598" s="123"/>
      <c r="L8598" s="124"/>
      <c r="M8598" s="124"/>
      <c r="N8598" s="124"/>
      <c r="O8598" s="124"/>
      <c r="P8598" s="124"/>
      <c r="Q8598" s="124"/>
    </row>
    <row r="8599" spans="1:17" ht="15">
      <c r="A8599" s="125"/>
      <c r="B8599" s="124"/>
      <c r="C8599" s="125"/>
      <c r="D8599" s="124"/>
      <c r="E8599" s="124"/>
      <c r="F8599" s="124"/>
      <c r="G8599" s="124"/>
      <c r="H8599" s="124"/>
      <c r="I8599" s="124"/>
      <c r="J8599" s="124"/>
      <c r="K8599" s="123"/>
      <c r="L8599" s="124"/>
      <c r="M8599" s="126"/>
      <c r="N8599" s="124"/>
      <c r="O8599" s="126"/>
      <c r="P8599" s="126"/>
      <c r="Q8599" s="124"/>
    </row>
    <row r="8600" spans="1:17" ht="15">
      <c r="A8600" s="125"/>
      <c r="B8600" s="124"/>
      <c r="C8600" s="125"/>
      <c r="D8600" s="124"/>
      <c r="E8600" s="124"/>
      <c r="F8600" s="124"/>
      <c r="G8600" s="124"/>
      <c r="H8600" s="124"/>
      <c r="I8600" s="124"/>
      <c r="J8600" s="124"/>
      <c r="K8600" s="123"/>
      <c r="L8600" s="124"/>
      <c r="M8600" s="124"/>
      <c r="N8600" s="124"/>
      <c r="O8600" s="124"/>
      <c r="P8600" s="124"/>
      <c r="Q8600" s="124"/>
    </row>
    <row r="8601" spans="1:17" ht="15">
      <c r="A8601" s="125"/>
      <c r="B8601" s="124"/>
      <c r="C8601" s="125"/>
      <c r="D8601" s="124"/>
      <c r="E8601" s="124"/>
      <c r="F8601" s="124"/>
      <c r="G8601" s="124"/>
      <c r="H8601" s="124"/>
      <c r="I8601" s="124"/>
      <c r="J8601" s="124"/>
      <c r="K8601" s="123"/>
      <c r="L8601" s="124"/>
      <c r="M8601" s="124"/>
      <c r="N8601" s="124"/>
      <c r="O8601" s="124"/>
      <c r="P8601" s="124"/>
      <c r="Q8601" s="124"/>
    </row>
    <row r="8602" spans="1:17" ht="15">
      <c r="A8602" s="125"/>
      <c r="B8602" s="124"/>
      <c r="C8602" s="125"/>
      <c r="D8602" s="124"/>
      <c r="E8602" s="124"/>
      <c r="F8602" s="124"/>
      <c r="G8602" s="124"/>
      <c r="H8602" s="124"/>
      <c r="I8602" s="124"/>
      <c r="J8602" s="124"/>
      <c r="K8602" s="123"/>
      <c r="L8602" s="124"/>
      <c r="M8602" s="124"/>
      <c r="N8602" s="124"/>
      <c r="O8602" s="124"/>
      <c r="P8602" s="124"/>
      <c r="Q8602" s="124"/>
    </row>
    <row r="8603" spans="1:17" ht="15">
      <c r="A8603" s="125"/>
      <c r="B8603" s="124"/>
      <c r="C8603" s="125"/>
      <c r="D8603" s="124"/>
      <c r="E8603" s="124"/>
      <c r="F8603" s="124"/>
      <c r="G8603" s="124"/>
      <c r="H8603" s="124"/>
      <c r="I8603" s="124"/>
      <c r="J8603" s="124"/>
      <c r="K8603" s="123"/>
      <c r="L8603" s="124"/>
      <c r="M8603" s="124"/>
      <c r="N8603" s="124"/>
      <c r="O8603" s="126"/>
      <c r="P8603" s="126"/>
      <c r="Q8603" s="124"/>
    </row>
    <row r="8604" spans="1:17" ht="15">
      <c r="A8604" s="125"/>
      <c r="B8604" s="124"/>
      <c r="C8604" s="125"/>
      <c r="D8604" s="124"/>
      <c r="E8604" s="124"/>
      <c r="F8604" s="124"/>
      <c r="G8604" s="124"/>
      <c r="H8604" s="124"/>
      <c r="I8604" s="124"/>
      <c r="J8604" s="124"/>
      <c r="K8604" s="123"/>
      <c r="L8604" s="124"/>
      <c r="M8604" s="124"/>
      <c r="N8604" s="124"/>
      <c r="O8604" s="126"/>
      <c r="P8604" s="126"/>
      <c r="Q8604" s="124"/>
    </row>
    <row r="8605" spans="1:17" ht="15">
      <c r="A8605" s="125"/>
      <c r="B8605" s="124"/>
      <c r="C8605" s="125"/>
      <c r="D8605" s="124"/>
      <c r="E8605" s="124"/>
      <c r="F8605" s="124"/>
      <c r="G8605" s="124"/>
      <c r="H8605" s="124"/>
      <c r="I8605" s="124"/>
      <c r="J8605" s="124"/>
      <c r="K8605" s="123"/>
      <c r="L8605" s="124"/>
      <c r="M8605" s="124"/>
      <c r="N8605" s="124"/>
      <c r="O8605" s="124"/>
      <c r="P8605" s="124"/>
      <c r="Q8605" s="124"/>
    </row>
    <row r="8606" spans="1:17" ht="15">
      <c r="A8606" s="125"/>
      <c r="B8606" s="124"/>
      <c r="C8606" s="125"/>
      <c r="D8606" s="124"/>
      <c r="E8606" s="124"/>
      <c r="F8606" s="124"/>
      <c r="G8606" s="124"/>
      <c r="H8606" s="124"/>
      <c r="I8606" s="124"/>
      <c r="J8606" s="124"/>
      <c r="K8606" s="123"/>
      <c r="L8606" s="124"/>
      <c r="M8606" s="126"/>
      <c r="N8606" s="124"/>
      <c r="O8606" s="126"/>
      <c r="P8606" s="126"/>
      <c r="Q8606" s="124"/>
    </row>
    <row r="8607" spans="1:17" ht="15">
      <c r="A8607" s="125"/>
      <c r="B8607" s="124"/>
      <c r="C8607" s="125"/>
      <c r="D8607" s="124"/>
      <c r="E8607" s="124"/>
      <c r="F8607" s="124"/>
      <c r="G8607" s="124"/>
      <c r="H8607" s="124"/>
      <c r="I8607" s="124"/>
      <c r="J8607" s="124"/>
      <c r="K8607" s="123"/>
      <c r="L8607" s="124"/>
      <c r="M8607" s="124"/>
      <c r="N8607" s="124"/>
      <c r="O8607" s="124"/>
      <c r="P8607" s="124"/>
      <c r="Q8607" s="124"/>
    </row>
    <row r="8608" spans="1:17" ht="15">
      <c r="A8608" s="125"/>
      <c r="B8608" s="124"/>
      <c r="C8608" s="125"/>
      <c r="D8608" s="124"/>
      <c r="E8608" s="124"/>
      <c r="F8608" s="124"/>
      <c r="G8608" s="124"/>
      <c r="H8608" s="124"/>
      <c r="I8608" s="124"/>
      <c r="J8608" s="124"/>
      <c r="K8608" s="123"/>
      <c r="L8608" s="124"/>
      <c r="M8608" s="124"/>
      <c r="N8608" s="124"/>
      <c r="O8608" s="124"/>
      <c r="P8608" s="124"/>
      <c r="Q8608" s="124"/>
    </row>
    <row r="8609" spans="1:17" ht="15">
      <c r="A8609" s="125"/>
      <c r="B8609" s="124"/>
      <c r="C8609" s="125"/>
      <c r="D8609" s="124"/>
      <c r="E8609" s="124"/>
      <c r="F8609" s="124"/>
      <c r="G8609" s="124"/>
      <c r="H8609" s="124"/>
      <c r="I8609" s="124"/>
      <c r="J8609" s="124"/>
      <c r="K8609" s="123"/>
      <c r="L8609" s="124"/>
      <c r="M8609" s="124"/>
      <c r="N8609" s="124"/>
      <c r="O8609" s="124"/>
      <c r="P8609" s="124"/>
      <c r="Q8609" s="124"/>
    </row>
    <row r="8610" spans="1:17" ht="15">
      <c r="A8610" s="125"/>
      <c r="B8610" s="124"/>
      <c r="C8610" s="125"/>
      <c r="D8610" s="124"/>
      <c r="E8610" s="124"/>
      <c r="F8610" s="124"/>
      <c r="G8610" s="124"/>
      <c r="H8610" s="124"/>
      <c r="I8610" s="124"/>
      <c r="J8610" s="124"/>
      <c r="K8610" s="123"/>
      <c r="L8610" s="124"/>
      <c r="M8610" s="124"/>
      <c r="N8610" s="124"/>
      <c r="O8610" s="124"/>
      <c r="P8610" s="124"/>
      <c r="Q8610" s="124"/>
    </row>
    <row r="8611" spans="1:17" ht="15">
      <c r="A8611" s="125"/>
      <c r="B8611" s="124"/>
      <c r="C8611" s="125"/>
      <c r="D8611" s="124"/>
      <c r="E8611" s="124"/>
      <c r="F8611" s="124"/>
      <c r="G8611" s="124"/>
      <c r="H8611" s="124"/>
      <c r="I8611" s="124"/>
      <c r="J8611" s="124"/>
      <c r="K8611" s="123"/>
      <c r="L8611" s="124"/>
      <c r="M8611" s="124"/>
      <c r="N8611" s="124"/>
      <c r="O8611" s="124"/>
      <c r="P8611" s="124"/>
      <c r="Q8611" s="124"/>
    </row>
    <row r="8612" spans="1:17" ht="15">
      <c r="A8612" s="125"/>
      <c r="B8612" s="124"/>
      <c r="C8612" s="125"/>
      <c r="D8612" s="124"/>
      <c r="E8612" s="124"/>
      <c r="F8612" s="124"/>
      <c r="G8612" s="124"/>
      <c r="H8612" s="124"/>
      <c r="I8612" s="124"/>
      <c r="J8612" s="124"/>
      <c r="K8612" s="123"/>
      <c r="L8612" s="124"/>
      <c r="M8612" s="124"/>
      <c r="N8612" s="124"/>
      <c r="O8612" s="124"/>
      <c r="P8612" s="124"/>
      <c r="Q8612" s="124"/>
    </row>
    <row r="8613" spans="1:17" ht="15">
      <c r="A8613" s="125"/>
      <c r="B8613" s="124"/>
      <c r="C8613" s="125"/>
      <c r="D8613" s="124"/>
      <c r="E8613" s="124"/>
      <c r="F8613" s="124"/>
      <c r="G8613" s="124"/>
      <c r="H8613" s="124"/>
      <c r="I8613" s="124"/>
      <c r="J8613" s="124"/>
      <c r="K8613" s="123"/>
      <c r="L8613" s="124"/>
      <c r="M8613" s="124"/>
      <c r="N8613" s="124"/>
      <c r="O8613" s="124"/>
      <c r="P8613" s="124"/>
      <c r="Q8613" s="124"/>
    </row>
    <row r="8614" spans="1:17" ht="15">
      <c r="A8614" s="125"/>
      <c r="B8614" s="124"/>
      <c r="C8614" s="125"/>
      <c r="D8614" s="124"/>
      <c r="E8614" s="124"/>
      <c r="F8614" s="124"/>
      <c r="G8614" s="124"/>
      <c r="H8614" s="124"/>
      <c r="I8614" s="124"/>
      <c r="J8614" s="124"/>
      <c r="K8614" s="123"/>
      <c r="L8614" s="124"/>
      <c r="M8614" s="124"/>
      <c r="N8614" s="124"/>
      <c r="O8614" s="126"/>
      <c r="P8614" s="126"/>
      <c r="Q8614" s="124"/>
    </row>
    <row r="8615" spans="1:17" ht="15">
      <c r="A8615" s="125"/>
      <c r="B8615" s="124"/>
      <c r="C8615" s="125"/>
      <c r="D8615" s="124"/>
      <c r="E8615" s="124"/>
      <c r="F8615" s="124"/>
      <c r="G8615" s="124"/>
      <c r="H8615" s="124"/>
      <c r="I8615" s="124"/>
      <c r="J8615" s="124"/>
      <c r="K8615" s="123"/>
      <c r="L8615" s="124"/>
      <c r="M8615" s="124"/>
      <c r="N8615" s="124"/>
      <c r="O8615" s="124"/>
      <c r="P8615" s="124"/>
      <c r="Q8615" s="124"/>
    </row>
    <row r="8616" spans="1:17" ht="15">
      <c r="A8616" s="125"/>
      <c r="B8616" s="124"/>
      <c r="C8616" s="125"/>
      <c r="D8616" s="124"/>
      <c r="E8616" s="124"/>
      <c r="F8616" s="124"/>
      <c r="G8616" s="124"/>
      <c r="H8616" s="124"/>
      <c r="I8616" s="124"/>
      <c r="J8616" s="124"/>
      <c r="K8616" s="123"/>
      <c r="L8616" s="124"/>
      <c r="M8616" s="124"/>
      <c r="N8616" s="124"/>
      <c r="O8616" s="126"/>
      <c r="P8616" s="126"/>
      <c r="Q8616" s="124"/>
    </row>
    <row r="8617" spans="1:17" ht="15">
      <c r="A8617" s="125"/>
      <c r="B8617" s="124"/>
      <c r="C8617" s="125"/>
      <c r="D8617" s="124"/>
      <c r="E8617" s="124"/>
      <c r="F8617" s="124"/>
      <c r="G8617" s="124"/>
      <c r="H8617" s="124"/>
      <c r="I8617" s="124"/>
      <c r="J8617" s="124"/>
      <c r="K8617" s="123"/>
      <c r="L8617" s="124"/>
      <c r="M8617" s="124"/>
      <c r="N8617" s="124"/>
      <c r="O8617" s="124"/>
      <c r="P8617" s="124"/>
      <c r="Q8617" s="124"/>
    </row>
    <row r="8618" spans="1:17" ht="15">
      <c r="A8618" s="125"/>
      <c r="B8618" s="124"/>
      <c r="C8618" s="125"/>
      <c r="D8618" s="124"/>
      <c r="E8618" s="124"/>
      <c r="F8618" s="124"/>
      <c r="G8618" s="124"/>
      <c r="H8618" s="124"/>
      <c r="I8618" s="124"/>
      <c r="J8618" s="124"/>
      <c r="K8618" s="123"/>
      <c r="L8618" s="124"/>
      <c r="M8618" s="124"/>
      <c r="N8618" s="124"/>
      <c r="O8618" s="124"/>
      <c r="P8618" s="124"/>
      <c r="Q8618" s="124"/>
    </row>
    <row r="8619" spans="1:17" ht="15">
      <c r="A8619" s="125"/>
      <c r="B8619" s="124"/>
      <c r="C8619" s="125"/>
      <c r="D8619" s="124"/>
      <c r="E8619" s="124"/>
      <c r="F8619" s="124"/>
      <c r="G8619" s="124"/>
      <c r="H8619" s="124"/>
      <c r="I8619" s="124"/>
      <c r="J8619" s="124"/>
      <c r="K8619" s="123"/>
      <c r="L8619" s="124"/>
      <c r="M8619" s="124"/>
      <c r="N8619" s="124"/>
      <c r="O8619" s="126"/>
      <c r="P8619" s="126"/>
      <c r="Q8619" s="124"/>
    </row>
    <row r="8620" spans="1:17" ht="15">
      <c r="A8620" s="125"/>
      <c r="B8620" s="124"/>
      <c r="C8620" s="125"/>
      <c r="D8620" s="124"/>
      <c r="E8620" s="124"/>
      <c r="F8620" s="124"/>
      <c r="G8620" s="124"/>
      <c r="H8620" s="124"/>
      <c r="I8620" s="124"/>
      <c r="J8620" s="124"/>
      <c r="K8620" s="123"/>
      <c r="L8620" s="124"/>
      <c r="M8620" s="124"/>
      <c r="N8620" s="124"/>
      <c r="O8620" s="126"/>
      <c r="P8620" s="126"/>
      <c r="Q8620" s="124"/>
    </row>
    <row r="8621" spans="1:17" ht="15">
      <c r="A8621" s="125"/>
      <c r="B8621" s="124"/>
      <c r="C8621" s="125"/>
      <c r="D8621" s="124"/>
      <c r="E8621" s="124"/>
      <c r="F8621" s="124"/>
      <c r="G8621" s="124"/>
      <c r="H8621" s="124"/>
      <c r="I8621" s="124"/>
      <c r="J8621" s="124"/>
      <c r="K8621" s="123"/>
      <c r="L8621" s="124"/>
      <c r="M8621" s="124"/>
      <c r="N8621" s="124"/>
      <c r="O8621" s="124"/>
      <c r="P8621" s="124"/>
      <c r="Q8621" s="124"/>
    </row>
    <row r="8622" spans="1:17" ht="15">
      <c r="A8622" s="125"/>
      <c r="B8622" s="124"/>
      <c r="C8622" s="125"/>
      <c r="D8622" s="124"/>
      <c r="E8622" s="124"/>
      <c r="F8622" s="124"/>
      <c r="G8622" s="124"/>
      <c r="H8622" s="124"/>
      <c r="I8622" s="124"/>
      <c r="J8622" s="124"/>
      <c r="K8622" s="123"/>
      <c r="L8622" s="124"/>
      <c r="M8622" s="124"/>
      <c r="N8622" s="124"/>
      <c r="O8622" s="124"/>
      <c r="P8622" s="124"/>
      <c r="Q8622" s="124"/>
    </row>
    <row r="8623" spans="1:17" ht="15">
      <c r="A8623" s="125"/>
      <c r="B8623" s="124"/>
      <c r="C8623" s="125"/>
      <c r="D8623" s="124"/>
      <c r="E8623" s="124"/>
      <c r="F8623" s="124"/>
      <c r="G8623" s="124"/>
      <c r="H8623" s="124"/>
      <c r="I8623" s="124"/>
      <c r="J8623" s="124"/>
      <c r="K8623" s="123"/>
      <c r="L8623" s="124"/>
      <c r="M8623" s="124"/>
      <c r="N8623" s="124"/>
      <c r="O8623" s="124"/>
      <c r="P8623" s="124"/>
      <c r="Q8623" s="124"/>
    </row>
    <row r="8624" spans="1:17" ht="15">
      <c r="A8624" s="125"/>
      <c r="B8624" s="124"/>
      <c r="C8624" s="125"/>
      <c r="D8624" s="124"/>
      <c r="E8624" s="124"/>
      <c r="F8624" s="124"/>
      <c r="G8624" s="124"/>
      <c r="H8624" s="124"/>
      <c r="I8624" s="124"/>
      <c r="J8624" s="124"/>
      <c r="K8624" s="123"/>
      <c r="L8624" s="124"/>
      <c r="M8624" s="124"/>
      <c r="N8624" s="124"/>
      <c r="O8624" s="124"/>
      <c r="P8624" s="124"/>
      <c r="Q8624" s="124"/>
    </row>
    <row r="8625" spans="1:17" ht="15">
      <c r="A8625" s="125"/>
      <c r="B8625" s="124"/>
      <c r="C8625" s="125"/>
      <c r="D8625" s="124"/>
      <c r="E8625" s="124"/>
      <c r="F8625" s="124"/>
      <c r="G8625" s="124"/>
      <c r="H8625" s="124"/>
      <c r="I8625" s="124"/>
      <c r="J8625" s="124"/>
      <c r="K8625" s="123"/>
      <c r="L8625" s="124"/>
      <c r="M8625" s="124"/>
      <c r="N8625" s="124"/>
      <c r="O8625" s="124"/>
      <c r="P8625" s="124"/>
      <c r="Q8625" s="124"/>
    </row>
    <row r="8626" spans="1:17" ht="15">
      <c r="A8626" s="125"/>
      <c r="B8626" s="124"/>
      <c r="C8626" s="125"/>
      <c r="D8626" s="124"/>
      <c r="E8626" s="124"/>
      <c r="F8626" s="124"/>
      <c r="G8626" s="124"/>
      <c r="H8626" s="124"/>
      <c r="I8626" s="124"/>
      <c r="J8626" s="124"/>
      <c r="K8626" s="123"/>
      <c r="L8626" s="124"/>
      <c r="M8626" s="124"/>
      <c r="N8626" s="124"/>
      <c r="O8626" s="124"/>
      <c r="P8626" s="124"/>
      <c r="Q8626" s="124"/>
    </row>
    <row r="8627" spans="1:17" ht="15">
      <c r="A8627" s="125"/>
      <c r="B8627" s="124"/>
      <c r="C8627" s="125"/>
      <c r="D8627" s="124"/>
      <c r="E8627" s="124"/>
      <c r="F8627" s="124"/>
      <c r="G8627" s="124"/>
      <c r="H8627" s="124"/>
      <c r="I8627" s="124"/>
      <c r="J8627" s="124"/>
      <c r="K8627" s="123"/>
      <c r="L8627" s="124"/>
      <c r="M8627" s="124"/>
      <c r="N8627" s="124"/>
      <c r="O8627" s="124"/>
      <c r="P8627" s="124"/>
      <c r="Q8627" s="124"/>
    </row>
    <row r="8628" spans="1:17" ht="15">
      <c r="A8628" s="125"/>
      <c r="B8628" s="124"/>
      <c r="C8628" s="125"/>
      <c r="D8628" s="124"/>
      <c r="E8628" s="124"/>
      <c r="F8628" s="124"/>
      <c r="G8628" s="124"/>
      <c r="H8628" s="124"/>
      <c r="I8628" s="124"/>
      <c r="J8628" s="124"/>
      <c r="K8628" s="123"/>
      <c r="L8628" s="124"/>
      <c r="M8628" s="124"/>
      <c r="N8628" s="124"/>
      <c r="O8628" s="124"/>
      <c r="P8628" s="124"/>
      <c r="Q8628" s="124"/>
    </row>
    <row r="8629" spans="1:17" ht="15">
      <c r="A8629" s="125"/>
      <c r="B8629" s="124"/>
      <c r="C8629" s="125"/>
      <c r="D8629" s="124"/>
      <c r="E8629" s="124"/>
      <c r="F8629" s="124"/>
      <c r="G8629" s="124"/>
      <c r="H8629" s="124"/>
      <c r="I8629" s="124"/>
      <c r="J8629" s="124"/>
      <c r="K8629" s="123"/>
      <c r="L8629" s="124"/>
      <c r="M8629" s="124"/>
      <c r="N8629" s="124"/>
      <c r="O8629" s="124"/>
      <c r="P8629" s="124"/>
      <c r="Q8629" s="124"/>
    </row>
    <row r="8630" spans="1:17" ht="15">
      <c r="A8630" s="125"/>
      <c r="B8630" s="124"/>
      <c r="C8630" s="125"/>
      <c r="D8630" s="124"/>
      <c r="E8630" s="124"/>
      <c r="F8630" s="124"/>
      <c r="G8630" s="124"/>
      <c r="H8630" s="124"/>
      <c r="I8630" s="124"/>
      <c r="J8630" s="124"/>
      <c r="K8630" s="123"/>
      <c r="L8630" s="124"/>
      <c r="M8630" s="124"/>
      <c r="N8630" s="124"/>
      <c r="O8630" s="126"/>
      <c r="P8630" s="126"/>
      <c r="Q8630" s="124"/>
    </row>
    <row r="8631" spans="1:17" ht="15">
      <c r="A8631" s="125"/>
      <c r="B8631" s="124"/>
      <c r="C8631" s="125"/>
      <c r="D8631" s="124"/>
      <c r="E8631" s="124"/>
      <c r="F8631" s="124"/>
      <c r="G8631" s="124"/>
      <c r="H8631" s="124"/>
      <c r="I8631" s="124"/>
      <c r="J8631" s="124"/>
      <c r="K8631" s="123"/>
      <c r="L8631" s="124"/>
      <c r="M8631" s="124"/>
      <c r="N8631" s="124"/>
      <c r="O8631" s="124"/>
      <c r="P8631" s="124"/>
      <c r="Q8631" s="124"/>
    </row>
    <row r="8632" spans="1:17" ht="15">
      <c r="A8632" s="125"/>
      <c r="B8632" s="124"/>
      <c r="C8632" s="125"/>
      <c r="D8632" s="124"/>
      <c r="E8632" s="124"/>
      <c r="F8632" s="124"/>
      <c r="G8632" s="124"/>
      <c r="H8632" s="124"/>
      <c r="I8632" s="124"/>
      <c r="J8632" s="124"/>
      <c r="K8632" s="123"/>
      <c r="L8632" s="124"/>
      <c r="M8632" s="124"/>
      <c r="N8632" s="124"/>
      <c r="O8632" s="124"/>
      <c r="P8632" s="124"/>
      <c r="Q8632" s="124"/>
    </row>
    <row r="8633" spans="1:17" ht="15">
      <c r="A8633" s="125"/>
      <c r="B8633" s="124"/>
      <c r="C8633" s="125"/>
      <c r="D8633" s="124"/>
      <c r="E8633" s="124"/>
      <c r="F8633" s="124"/>
      <c r="G8633" s="124"/>
      <c r="H8633" s="124"/>
      <c r="I8633" s="124"/>
      <c r="J8633" s="124"/>
      <c r="K8633" s="123"/>
      <c r="L8633" s="124"/>
      <c r="M8633" s="124"/>
      <c r="N8633" s="124"/>
      <c r="O8633" s="126"/>
      <c r="P8633" s="126"/>
      <c r="Q8633" s="124"/>
    </row>
    <row r="8634" spans="1:17" ht="15">
      <c r="A8634" s="125"/>
      <c r="B8634" s="124"/>
      <c r="C8634" s="125"/>
      <c r="D8634" s="124"/>
      <c r="E8634" s="124"/>
      <c r="F8634" s="123"/>
      <c r="G8634" s="123"/>
      <c r="H8634" s="124"/>
      <c r="I8634" s="124"/>
      <c r="J8634" s="124"/>
      <c r="K8634" s="123"/>
      <c r="L8634" s="124"/>
      <c r="M8634" s="126"/>
      <c r="N8634" s="124"/>
      <c r="O8634" s="126"/>
      <c r="P8634" s="126"/>
      <c r="Q8634" s="126"/>
    </row>
    <row r="8635" spans="1:17" ht="15">
      <c r="A8635" s="125"/>
      <c r="B8635" s="124"/>
      <c r="C8635" s="125"/>
      <c r="D8635" s="124"/>
      <c r="E8635" s="124"/>
      <c r="F8635" s="123"/>
      <c r="G8635" s="123"/>
      <c r="H8635" s="124"/>
      <c r="I8635" s="124"/>
      <c r="J8635" s="124"/>
      <c r="K8635" s="123"/>
      <c r="L8635" s="124"/>
      <c r="M8635" s="124"/>
      <c r="N8635" s="124"/>
      <c r="O8635" s="124"/>
      <c r="P8635" s="124"/>
      <c r="Q8635" s="124"/>
    </row>
    <row r="8636" spans="1:17" ht="15">
      <c r="A8636" s="125"/>
      <c r="B8636" s="124"/>
      <c r="C8636" s="125"/>
      <c r="D8636" s="124"/>
      <c r="E8636" s="124"/>
      <c r="F8636" s="123"/>
      <c r="G8636" s="123"/>
      <c r="H8636" s="124"/>
      <c r="I8636" s="124"/>
      <c r="J8636" s="124"/>
      <c r="K8636" s="124"/>
      <c r="L8636" s="123"/>
      <c r="M8636" s="126"/>
      <c r="N8636" s="124"/>
      <c r="O8636" s="126"/>
      <c r="P8636" s="126"/>
      <c r="Q8636" s="126"/>
    </row>
    <row r="8637" spans="1:17" ht="15">
      <c r="A8637" s="125"/>
      <c r="B8637" s="124"/>
      <c r="C8637" s="125"/>
      <c r="D8637" s="124"/>
      <c r="E8637" s="124"/>
      <c r="F8637" s="124"/>
      <c r="G8637" s="124"/>
      <c r="H8637" s="124"/>
      <c r="I8637" s="124"/>
      <c r="J8637" s="124"/>
      <c r="K8637" s="123"/>
      <c r="L8637" s="124"/>
      <c r="M8637" s="124"/>
      <c r="N8637" s="124"/>
      <c r="O8637" s="124"/>
      <c r="P8637" s="124"/>
      <c r="Q8637" s="124"/>
    </row>
    <row r="8638" spans="1:17" ht="15">
      <c r="A8638" s="125"/>
      <c r="B8638" s="124"/>
      <c r="C8638" s="125"/>
      <c r="D8638" s="124"/>
      <c r="E8638" s="124"/>
      <c r="F8638" s="124"/>
      <c r="G8638" s="124"/>
      <c r="H8638" s="124"/>
      <c r="I8638" s="124"/>
      <c r="J8638" s="124"/>
      <c r="K8638" s="123"/>
      <c r="L8638" s="124"/>
      <c r="M8638" s="124"/>
      <c r="N8638" s="124"/>
      <c r="O8638" s="124"/>
      <c r="P8638" s="124"/>
      <c r="Q8638" s="124"/>
    </row>
    <row r="8639" spans="1:17" ht="15">
      <c r="A8639" s="125"/>
      <c r="B8639" s="124"/>
      <c r="C8639" s="125"/>
      <c r="D8639" s="124"/>
      <c r="E8639" s="124"/>
      <c r="F8639" s="124"/>
      <c r="G8639" s="124"/>
      <c r="H8639" s="124"/>
      <c r="I8639" s="124"/>
      <c r="J8639" s="124"/>
      <c r="K8639" s="123"/>
      <c r="L8639" s="124"/>
      <c r="M8639" s="124"/>
      <c r="N8639" s="124"/>
      <c r="O8639" s="124"/>
      <c r="P8639" s="124"/>
      <c r="Q8639" s="124"/>
    </row>
    <row r="8640" spans="1:17" ht="15">
      <c r="A8640" s="125"/>
      <c r="B8640" s="124"/>
      <c r="C8640" s="125"/>
      <c r="D8640" s="124"/>
      <c r="E8640" s="124"/>
      <c r="F8640" s="124"/>
      <c r="G8640" s="124"/>
      <c r="H8640" s="124"/>
      <c r="I8640" s="124"/>
      <c r="J8640" s="124"/>
      <c r="K8640" s="123"/>
      <c r="L8640" s="124"/>
      <c r="M8640" s="124"/>
      <c r="N8640" s="124"/>
      <c r="O8640" s="124"/>
      <c r="P8640" s="124"/>
      <c r="Q8640" s="124"/>
    </row>
    <row r="8641" spans="1:17" ht="15">
      <c r="A8641" s="125"/>
      <c r="B8641" s="124"/>
      <c r="C8641" s="125"/>
      <c r="D8641" s="124"/>
      <c r="E8641" s="124"/>
      <c r="F8641" s="124"/>
      <c r="G8641" s="124"/>
      <c r="H8641" s="124"/>
      <c r="I8641" s="124"/>
      <c r="J8641" s="124"/>
      <c r="K8641" s="123"/>
      <c r="L8641" s="124"/>
      <c r="M8641" s="124"/>
      <c r="N8641" s="124"/>
      <c r="O8641" s="124"/>
      <c r="P8641" s="124"/>
      <c r="Q8641" s="124"/>
    </row>
    <row r="8642" spans="1:17" ht="15">
      <c r="A8642" s="125"/>
      <c r="B8642" s="124"/>
      <c r="C8642" s="125"/>
      <c r="D8642" s="124"/>
      <c r="E8642" s="124"/>
      <c r="F8642" s="124"/>
      <c r="G8642" s="124"/>
      <c r="H8642" s="124"/>
      <c r="I8642" s="124"/>
      <c r="J8642" s="124"/>
      <c r="K8642" s="123"/>
      <c r="L8642" s="124"/>
      <c r="M8642" s="124"/>
      <c r="N8642" s="124"/>
      <c r="O8642" s="124"/>
      <c r="P8642" s="124"/>
      <c r="Q8642" s="124"/>
    </row>
    <row r="8643" spans="1:17" ht="15">
      <c r="A8643" s="125"/>
      <c r="B8643" s="124"/>
      <c r="C8643" s="125"/>
      <c r="D8643" s="124"/>
      <c r="E8643" s="124"/>
      <c r="F8643" s="124"/>
      <c r="G8643" s="124"/>
      <c r="H8643" s="124"/>
      <c r="I8643" s="124"/>
      <c r="J8643" s="124"/>
      <c r="K8643" s="123"/>
      <c r="L8643" s="124"/>
      <c r="M8643" s="124"/>
      <c r="N8643" s="124"/>
      <c r="O8643" s="124"/>
      <c r="P8643" s="124"/>
      <c r="Q8643" s="124"/>
    </row>
    <row r="8644" spans="1:17" ht="15">
      <c r="A8644" s="125"/>
      <c r="B8644" s="124"/>
      <c r="C8644" s="125"/>
      <c r="D8644" s="124"/>
      <c r="E8644" s="124"/>
      <c r="F8644" s="124"/>
      <c r="G8644" s="124"/>
      <c r="H8644" s="124"/>
      <c r="I8644" s="124"/>
      <c r="J8644" s="124"/>
      <c r="K8644" s="123"/>
      <c r="L8644" s="124"/>
      <c r="M8644" s="124"/>
      <c r="N8644" s="124"/>
      <c r="O8644" s="124"/>
      <c r="P8644" s="124"/>
      <c r="Q8644" s="124"/>
    </row>
    <row r="8645" spans="1:17" ht="15">
      <c r="A8645" s="125"/>
      <c r="B8645" s="124"/>
      <c r="C8645" s="125"/>
      <c r="D8645" s="124"/>
      <c r="E8645" s="124"/>
      <c r="F8645" s="123"/>
      <c r="G8645" s="123"/>
      <c r="H8645" s="124"/>
      <c r="I8645" s="124"/>
      <c r="J8645" s="124"/>
      <c r="K8645" s="124"/>
      <c r="L8645" s="123"/>
      <c r="M8645" s="126"/>
      <c r="N8645" s="124"/>
      <c r="O8645" s="126"/>
      <c r="P8645" s="126"/>
      <c r="Q8645" s="124"/>
    </row>
    <row r="8646" spans="1:17" ht="15">
      <c r="A8646" s="125"/>
      <c r="B8646" s="124"/>
      <c r="C8646" s="125"/>
      <c r="D8646" s="124"/>
      <c r="E8646" s="124"/>
      <c r="F8646" s="124"/>
      <c r="G8646" s="124"/>
      <c r="H8646" s="124"/>
      <c r="I8646" s="124"/>
      <c r="J8646" s="124"/>
      <c r="K8646" s="123"/>
      <c r="L8646" s="124"/>
      <c r="M8646" s="124"/>
      <c r="N8646" s="124"/>
      <c r="O8646" s="124"/>
      <c r="P8646" s="124"/>
      <c r="Q8646" s="124"/>
    </row>
    <row r="8647" spans="1:17" ht="15">
      <c r="A8647" s="125"/>
      <c r="B8647" s="124"/>
      <c r="C8647" s="125"/>
      <c r="D8647" s="124"/>
      <c r="E8647" s="124"/>
      <c r="F8647" s="123"/>
      <c r="G8647" s="123"/>
      <c r="H8647" s="124"/>
      <c r="I8647" s="124"/>
      <c r="J8647" s="124"/>
      <c r="K8647" s="123"/>
      <c r="L8647" s="124"/>
      <c r="M8647" s="126"/>
      <c r="N8647" s="124"/>
      <c r="O8647" s="126"/>
      <c r="P8647" s="126"/>
      <c r="Q8647" s="124"/>
    </row>
    <row r="8648" spans="1:17" ht="15">
      <c r="A8648" s="125"/>
      <c r="B8648" s="124"/>
      <c r="C8648" s="125"/>
      <c r="D8648" s="124"/>
      <c r="E8648" s="124"/>
      <c r="F8648" s="123"/>
      <c r="G8648" s="123"/>
      <c r="H8648" s="124"/>
      <c r="I8648" s="124"/>
      <c r="J8648" s="124"/>
      <c r="K8648" s="124"/>
      <c r="L8648" s="123"/>
      <c r="M8648" s="124"/>
      <c r="N8648" s="124"/>
      <c r="O8648" s="124"/>
      <c r="P8648" s="124"/>
      <c r="Q8648" s="124"/>
    </row>
    <row r="8649" spans="1:17" ht="15">
      <c r="A8649" s="125"/>
      <c r="B8649" s="124"/>
      <c r="C8649" s="125"/>
      <c r="D8649" s="124"/>
      <c r="E8649" s="124"/>
      <c r="F8649" s="123"/>
      <c r="G8649" s="123"/>
      <c r="H8649" s="124"/>
      <c r="I8649" s="124"/>
      <c r="J8649" s="124"/>
      <c r="K8649" s="124"/>
      <c r="L8649" s="123"/>
      <c r="M8649" s="124"/>
      <c r="N8649" s="124"/>
      <c r="O8649" s="124"/>
      <c r="P8649" s="124"/>
      <c r="Q8649" s="124"/>
    </row>
    <row r="8650" spans="1:17" ht="15">
      <c r="A8650" s="125"/>
      <c r="B8650" s="124"/>
      <c r="C8650" s="125"/>
      <c r="D8650" s="124"/>
      <c r="E8650" s="124"/>
      <c r="F8650" s="123"/>
      <c r="G8650" s="123"/>
      <c r="H8650" s="124"/>
      <c r="I8650" s="124"/>
      <c r="J8650" s="124"/>
      <c r="K8650" s="124"/>
      <c r="L8650" s="123"/>
      <c r="M8650" s="124"/>
      <c r="N8650" s="124"/>
      <c r="O8650" s="124"/>
      <c r="P8650" s="124"/>
      <c r="Q8650" s="124"/>
    </row>
    <row r="8651" spans="1:17" ht="15">
      <c r="A8651" s="125"/>
      <c r="B8651" s="124"/>
      <c r="C8651" s="125"/>
      <c r="D8651" s="124"/>
      <c r="E8651" s="124"/>
      <c r="F8651" s="124"/>
      <c r="G8651" s="124"/>
      <c r="H8651" s="124"/>
      <c r="I8651" s="124"/>
      <c r="J8651" s="124"/>
      <c r="K8651" s="123"/>
      <c r="L8651" s="124"/>
      <c r="M8651" s="124"/>
      <c r="N8651" s="124"/>
      <c r="O8651" s="124"/>
      <c r="P8651" s="124"/>
      <c r="Q8651" s="124"/>
    </row>
    <row r="8652" spans="1:17" ht="15">
      <c r="A8652" s="125"/>
      <c r="B8652" s="124"/>
      <c r="C8652" s="125"/>
      <c r="D8652" s="124"/>
      <c r="E8652" s="124"/>
      <c r="F8652" s="124"/>
      <c r="G8652" s="124"/>
      <c r="H8652" s="124"/>
      <c r="I8652" s="124"/>
      <c r="J8652" s="124"/>
      <c r="K8652" s="123"/>
      <c r="L8652" s="124"/>
      <c r="M8652" s="124"/>
      <c r="N8652" s="124"/>
      <c r="O8652" s="124"/>
      <c r="P8652" s="124"/>
      <c r="Q8652" s="124"/>
    </row>
    <row r="8653" spans="1:17" ht="15">
      <c r="A8653" s="125"/>
      <c r="B8653" s="124"/>
      <c r="C8653" s="125"/>
      <c r="D8653" s="124"/>
      <c r="E8653" s="124"/>
      <c r="F8653" s="124"/>
      <c r="G8653" s="124"/>
      <c r="H8653" s="124"/>
      <c r="I8653" s="124"/>
      <c r="J8653" s="124"/>
      <c r="K8653" s="123"/>
      <c r="L8653" s="124"/>
      <c r="M8653" s="124"/>
      <c r="N8653" s="124"/>
      <c r="O8653" s="124"/>
      <c r="P8653" s="124"/>
      <c r="Q8653" s="124"/>
    </row>
    <row r="8654" spans="1:17" ht="15">
      <c r="A8654" s="125"/>
      <c r="B8654" s="124"/>
      <c r="C8654" s="125"/>
      <c r="D8654" s="124"/>
      <c r="E8654" s="124"/>
      <c r="F8654" s="124"/>
      <c r="G8654" s="124"/>
      <c r="H8654" s="124"/>
      <c r="I8654" s="124"/>
      <c r="J8654" s="124"/>
      <c r="K8654" s="123"/>
      <c r="L8654" s="124"/>
      <c r="M8654" s="124"/>
      <c r="N8654" s="124"/>
      <c r="O8654" s="124"/>
      <c r="P8654" s="124"/>
      <c r="Q8654" s="124"/>
    </row>
    <row r="8655" spans="1:17" ht="15">
      <c r="A8655" s="125"/>
      <c r="B8655" s="124"/>
      <c r="C8655" s="125"/>
      <c r="D8655" s="124"/>
      <c r="E8655" s="124"/>
      <c r="F8655" s="123"/>
      <c r="G8655" s="123"/>
      <c r="H8655" s="124"/>
      <c r="I8655" s="124"/>
      <c r="J8655" s="124"/>
      <c r="K8655" s="124"/>
      <c r="L8655" s="123"/>
      <c r="M8655" s="124"/>
      <c r="N8655" s="124"/>
      <c r="O8655" s="124"/>
      <c r="P8655" s="124"/>
      <c r="Q8655" s="124"/>
    </row>
    <row r="8656" spans="1:17" ht="15">
      <c r="A8656" s="125"/>
      <c r="B8656" s="124"/>
      <c r="C8656" s="125"/>
      <c r="D8656" s="124"/>
      <c r="E8656" s="124"/>
      <c r="F8656" s="124"/>
      <c r="G8656" s="124"/>
      <c r="H8656" s="124"/>
      <c r="I8656" s="124"/>
      <c r="J8656" s="124"/>
      <c r="K8656" s="123"/>
      <c r="L8656" s="124"/>
      <c r="M8656" s="124"/>
      <c r="N8656" s="124"/>
      <c r="O8656" s="124"/>
      <c r="P8656" s="124"/>
      <c r="Q8656" s="124"/>
    </row>
    <row r="8657" spans="1:17" ht="15">
      <c r="A8657" s="125"/>
      <c r="B8657" s="124"/>
      <c r="C8657" s="125"/>
      <c r="D8657" s="124"/>
      <c r="E8657" s="124"/>
      <c r="F8657" s="123"/>
      <c r="G8657" s="123"/>
      <c r="H8657" s="124"/>
      <c r="I8657" s="124"/>
      <c r="J8657" s="124"/>
      <c r="K8657" s="124"/>
      <c r="L8657" s="123"/>
      <c r="M8657" s="124"/>
      <c r="N8657" s="124"/>
      <c r="O8657" s="124"/>
      <c r="P8657" s="124"/>
      <c r="Q8657" s="124"/>
    </row>
    <row r="8658" spans="1:17" ht="15">
      <c r="A8658" s="125"/>
      <c r="B8658" s="124"/>
      <c r="C8658" s="125"/>
      <c r="D8658" s="124"/>
      <c r="E8658" s="124"/>
      <c r="F8658" s="123"/>
      <c r="G8658" s="123"/>
      <c r="H8658" s="124"/>
      <c r="I8658" s="124"/>
      <c r="J8658" s="124"/>
      <c r="K8658" s="123"/>
      <c r="L8658" s="124"/>
      <c r="M8658" s="124"/>
      <c r="N8658" s="124"/>
      <c r="O8658" s="124"/>
      <c r="P8658" s="124"/>
      <c r="Q8658" s="124"/>
    </row>
    <row r="8659" spans="1:17" ht="15">
      <c r="A8659" s="125"/>
      <c r="B8659" s="124"/>
      <c r="C8659" s="125"/>
      <c r="D8659" s="124"/>
      <c r="E8659" s="124"/>
      <c r="F8659" s="123"/>
      <c r="G8659" s="123"/>
      <c r="H8659" s="124"/>
      <c r="I8659" s="124"/>
      <c r="J8659" s="124"/>
      <c r="K8659" s="123"/>
      <c r="L8659" s="124"/>
      <c r="M8659" s="124"/>
      <c r="N8659" s="124"/>
      <c r="O8659" s="124"/>
      <c r="P8659" s="124"/>
      <c r="Q8659" s="124"/>
    </row>
    <row r="8660" spans="1:17" ht="15">
      <c r="A8660" s="125"/>
      <c r="B8660" s="124"/>
      <c r="C8660" s="125"/>
      <c r="D8660" s="124"/>
      <c r="E8660" s="124"/>
      <c r="F8660" s="124"/>
      <c r="G8660" s="124"/>
      <c r="H8660" s="124"/>
      <c r="I8660" s="124"/>
      <c r="J8660" s="124"/>
      <c r="K8660" s="123"/>
      <c r="L8660" s="124"/>
      <c r="M8660" s="126"/>
      <c r="N8660" s="124"/>
      <c r="O8660" s="126"/>
      <c r="P8660" s="126"/>
      <c r="Q8660" s="124"/>
    </row>
    <row r="8661" spans="1:17" ht="15">
      <c r="A8661" s="125"/>
      <c r="B8661" s="124"/>
      <c r="C8661" s="125"/>
      <c r="D8661" s="124"/>
      <c r="E8661" s="124"/>
      <c r="F8661" s="124"/>
      <c r="G8661" s="124"/>
      <c r="H8661" s="124"/>
      <c r="I8661" s="124"/>
      <c r="J8661" s="124"/>
      <c r="K8661" s="123"/>
      <c r="L8661" s="124"/>
      <c r="M8661" s="126"/>
      <c r="N8661" s="124"/>
      <c r="O8661" s="126"/>
      <c r="P8661" s="126"/>
      <c r="Q8661" s="124"/>
    </row>
    <row r="8662" spans="1:17" ht="15">
      <c r="A8662" s="125"/>
      <c r="B8662" s="124"/>
      <c r="C8662" s="125"/>
      <c r="D8662" s="124"/>
      <c r="E8662" s="124"/>
      <c r="F8662" s="124"/>
      <c r="G8662" s="124"/>
      <c r="H8662" s="124"/>
      <c r="I8662" s="124"/>
      <c r="J8662" s="124"/>
      <c r="K8662" s="123"/>
      <c r="L8662" s="124"/>
      <c r="M8662" s="126"/>
      <c r="N8662" s="124"/>
      <c r="O8662" s="126"/>
      <c r="P8662" s="126"/>
      <c r="Q8662" s="124"/>
    </row>
    <row r="8663" spans="1:17" ht="15">
      <c r="A8663" s="125"/>
      <c r="B8663" s="124"/>
      <c r="C8663" s="125"/>
      <c r="D8663" s="124"/>
      <c r="E8663" s="124"/>
      <c r="F8663" s="124"/>
      <c r="G8663" s="124"/>
      <c r="H8663" s="124"/>
      <c r="I8663" s="124"/>
      <c r="J8663" s="124"/>
      <c r="K8663" s="123"/>
      <c r="L8663" s="124"/>
      <c r="M8663" s="124"/>
      <c r="N8663" s="124"/>
      <c r="O8663" s="124"/>
      <c r="P8663" s="124"/>
      <c r="Q8663" s="124"/>
    </row>
    <row r="8664" spans="1:17" ht="15">
      <c r="A8664" s="125"/>
      <c r="B8664" s="124"/>
      <c r="C8664" s="125"/>
      <c r="D8664" s="124"/>
      <c r="E8664" s="124"/>
      <c r="F8664" s="124"/>
      <c r="G8664" s="124"/>
      <c r="H8664" s="124"/>
      <c r="I8664" s="124"/>
      <c r="J8664" s="124"/>
      <c r="K8664" s="123"/>
      <c r="L8664" s="124"/>
      <c r="M8664" s="124"/>
      <c r="N8664" s="124"/>
      <c r="O8664" s="124"/>
      <c r="P8664" s="124"/>
      <c r="Q8664" s="124"/>
    </row>
    <row r="8665" spans="1:17" ht="15">
      <c r="A8665" s="125"/>
      <c r="B8665" s="124"/>
      <c r="C8665" s="125"/>
      <c r="D8665" s="124"/>
      <c r="E8665" s="124"/>
      <c r="F8665" s="124"/>
      <c r="G8665" s="124"/>
      <c r="H8665" s="124"/>
      <c r="I8665" s="124"/>
      <c r="J8665" s="124"/>
      <c r="K8665" s="123"/>
      <c r="L8665" s="124"/>
      <c r="M8665" s="124"/>
      <c r="N8665" s="124"/>
      <c r="O8665" s="124"/>
      <c r="P8665" s="124"/>
      <c r="Q8665" s="124"/>
    </row>
    <row r="8666" spans="1:17" ht="15">
      <c r="A8666" s="125"/>
      <c r="B8666" s="124"/>
      <c r="C8666" s="125"/>
      <c r="D8666" s="124"/>
      <c r="E8666" s="124"/>
      <c r="F8666" s="123"/>
      <c r="G8666" s="123"/>
      <c r="H8666" s="124"/>
      <c r="I8666" s="124"/>
      <c r="J8666" s="124"/>
      <c r="K8666" s="123"/>
      <c r="L8666" s="124"/>
      <c r="M8666" s="124"/>
      <c r="N8666" s="124"/>
      <c r="O8666" s="124"/>
      <c r="P8666" s="124"/>
      <c r="Q8666" s="124"/>
    </row>
    <row r="8667" spans="1:17" ht="15">
      <c r="A8667" s="125"/>
      <c r="B8667" s="124"/>
      <c r="C8667" s="125"/>
      <c r="D8667" s="124"/>
      <c r="E8667" s="124"/>
      <c r="F8667" s="123"/>
      <c r="G8667" s="123"/>
      <c r="H8667" s="124"/>
      <c r="I8667" s="124"/>
      <c r="J8667" s="124"/>
      <c r="K8667" s="124"/>
      <c r="L8667" s="123"/>
      <c r="M8667" s="126"/>
      <c r="N8667" s="124"/>
      <c r="O8667" s="126"/>
      <c r="P8667" s="126"/>
      <c r="Q8667" s="126"/>
    </row>
    <row r="8668" spans="1:17" ht="15">
      <c r="A8668" s="125"/>
      <c r="B8668" s="124"/>
      <c r="C8668" s="125"/>
      <c r="D8668" s="124"/>
      <c r="E8668" s="124"/>
      <c r="F8668" s="124"/>
      <c r="G8668" s="124"/>
      <c r="H8668" s="124"/>
      <c r="I8668" s="124"/>
      <c r="J8668" s="124"/>
      <c r="K8668" s="123"/>
      <c r="L8668" s="124"/>
      <c r="M8668" s="124"/>
      <c r="N8668" s="124"/>
      <c r="O8668" s="124"/>
      <c r="P8668" s="124"/>
      <c r="Q8668" s="124"/>
    </row>
    <row r="8669" spans="1:17" ht="15">
      <c r="A8669" s="125"/>
      <c r="B8669" s="124"/>
      <c r="C8669" s="125"/>
      <c r="D8669" s="124"/>
      <c r="E8669" s="124"/>
      <c r="F8669" s="124"/>
      <c r="G8669" s="124"/>
      <c r="H8669" s="124"/>
      <c r="I8669" s="124"/>
      <c r="J8669" s="124"/>
      <c r="K8669" s="123"/>
      <c r="L8669" s="124"/>
      <c r="M8669" s="124"/>
      <c r="N8669" s="124"/>
      <c r="O8669" s="126"/>
      <c r="P8669" s="126"/>
      <c r="Q8669" s="124"/>
    </row>
    <row r="8670" spans="1:17" ht="15">
      <c r="A8670" s="125"/>
      <c r="B8670" s="124"/>
      <c r="C8670" s="125"/>
      <c r="D8670" s="124"/>
      <c r="E8670" s="124"/>
      <c r="F8670" s="124"/>
      <c r="G8670" s="124"/>
      <c r="H8670" s="124"/>
      <c r="I8670" s="124"/>
      <c r="J8670" s="124"/>
      <c r="K8670" s="123"/>
      <c r="L8670" s="124"/>
      <c r="M8670" s="124"/>
      <c r="N8670" s="124"/>
      <c r="O8670" s="126"/>
      <c r="P8670" s="126"/>
      <c r="Q8670" s="124"/>
    </row>
    <row r="8671" spans="1:17" ht="15">
      <c r="A8671" s="125"/>
      <c r="B8671" s="124"/>
      <c r="C8671" s="125"/>
      <c r="D8671" s="124"/>
      <c r="E8671" s="124"/>
      <c r="F8671" s="124"/>
      <c r="G8671" s="124"/>
      <c r="H8671" s="124"/>
      <c r="I8671" s="124"/>
      <c r="J8671" s="124"/>
      <c r="K8671" s="123"/>
      <c r="L8671" s="124"/>
      <c r="M8671" s="124"/>
      <c r="N8671" s="124"/>
      <c r="O8671" s="124"/>
      <c r="P8671" s="124"/>
      <c r="Q8671" s="124"/>
    </row>
    <row r="8672" spans="1:17" ht="15">
      <c r="A8672" s="125"/>
      <c r="B8672" s="124"/>
      <c r="C8672" s="125"/>
      <c r="D8672" s="124"/>
      <c r="E8672" s="124"/>
      <c r="F8672" s="124"/>
      <c r="G8672" s="124"/>
      <c r="H8672" s="124"/>
      <c r="I8672" s="124"/>
      <c r="J8672" s="124"/>
      <c r="K8672" s="123"/>
      <c r="L8672" s="124"/>
      <c r="M8672" s="124"/>
      <c r="N8672" s="124"/>
      <c r="O8672" s="124"/>
      <c r="P8672" s="124"/>
      <c r="Q8672" s="124"/>
    </row>
    <row r="8673" spans="1:17" ht="15">
      <c r="A8673" s="125"/>
      <c r="B8673" s="124"/>
      <c r="C8673" s="125"/>
      <c r="D8673" s="124"/>
      <c r="E8673" s="124"/>
      <c r="F8673" s="124"/>
      <c r="G8673" s="124"/>
      <c r="H8673" s="124"/>
      <c r="I8673" s="124"/>
      <c r="J8673" s="124"/>
      <c r="K8673" s="123"/>
      <c r="L8673" s="124"/>
      <c r="M8673" s="124"/>
      <c r="N8673" s="124"/>
      <c r="O8673" s="124"/>
      <c r="P8673" s="124"/>
      <c r="Q8673" s="124"/>
    </row>
    <row r="8674" spans="1:17" ht="15">
      <c r="A8674" s="125"/>
      <c r="B8674" s="124"/>
      <c r="C8674" s="125"/>
      <c r="D8674" s="124"/>
      <c r="E8674" s="124"/>
      <c r="F8674" s="124"/>
      <c r="G8674" s="124"/>
      <c r="H8674" s="124"/>
      <c r="I8674" s="124"/>
      <c r="J8674" s="124"/>
      <c r="K8674" s="123"/>
      <c r="L8674" s="124"/>
      <c r="M8674" s="124"/>
      <c r="N8674" s="124"/>
      <c r="O8674" s="124"/>
      <c r="P8674" s="124"/>
      <c r="Q8674" s="124"/>
    </row>
    <row r="8675" spans="1:17" ht="15">
      <c r="A8675" s="125"/>
      <c r="B8675" s="124"/>
      <c r="C8675" s="125"/>
      <c r="D8675" s="124"/>
      <c r="E8675" s="124"/>
      <c r="F8675" s="124"/>
      <c r="G8675" s="124"/>
      <c r="H8675" s="124"/>
      <c r="I8675" s="124"/>
      <c r="J8675" s="124"/>
      <c r="K8675" s="123"/>
      <c r="L8675" s="124"/>
      <c r="M8675" s="124"/>
      <c r="N8675" s="124"/>
      <c r="O8675" s="124"/>
      <c r="P8675" s="124"/>
      <c r="Q8675" s="124"/>
    </row>
    <row r="8676" spans="1:17" ht="15">
      <c r="A8676" s="125"/>
      <c r="B8676" s="124"/>
      <c r="C8676" s="125"/>
      <c r="D8676" s="124"/>
      <c r="E8676" s="124"/>
      <c r="F8676" s="124"/>
      <c r="G8676" s="124"/>
      <c r="H8676" s="124"/>
      <c r="I8676" s="124"/>
      <c r="J8676" s="124"/>
      <c r="K8676" s="123"/>
      <c r="L8676" s="124"/>
      <c r="M8676" s="124"/>
      <c r="N8676" s="124"/>
      <c r="O8676" s="124"/>
      <c r="P8676" s="124"/>
      <c r="Q8676" s="124"/>
    </row>
    <row r="8677" spans="1:17" ht="15">
      <c r="A8677" s="125"/>
      <c r="B8677" s="124"/>
      <c r="C8677" s="125"/>
      <c r="D8677" s="124"/>
      <c r="E8677" s="124"/>
      <c r="F8677" s="124"/>
      <c r="G8677" s="124"/>
      <c r="H8677" s="124"/>
      <c r="I8677" s="124"/>
      <c r="J8677" s="124"/>
      <c r="K8677" s="123"/>
      <c r="L8677" s="124"/>
      <c r="M8677" s="124"/>
      <c r="N8677" s="124"/>
      <c r="O8677" s="124"/>
      <c r="P8677" s="124"/>
      <c r="Q8677" s="124"/>
    </row>
    <row r="8678" spans="1:17" ht="15">
      <c r="A8678" s="125"/>
      <c r="B8678" s="124"/>
      <c r="C8678" s="125"/>
      <c r="D8678" s="124"/>
      <c r="E8678" s="124"/>
      <c r="F8678" s="124"/>
      <c r="G8678" s="124"/>
      <c r="H8678" s="124"/>
      <c r="I8678" s="124"/>
      <c r="J8678" s="124"/>
      <c r="K8678" s="123"/>
      <c r="L8678" s="124"/>
      <c r="M8678" s="124"/>
      <c r="N8678" s="124"/>
      <c r="O8678" s="126"/>
      <c r="P8678" s="126"/>
      <c r="Q8678" s="124"/>
    </row>
    <row r="8679" spans="1:17" ht="15">
      <c r="A8679" s="125"/>
      <c r="B8679" s="124"/>
      <c r="C8679" s="125"/>
      <c r="D8679" s="124"/>
      <c r="E8679" s="124"/>
      <c r="F8679" s="124"/>
      <c r="G8679" s="124"/>
      <c r="H8679" s="124"/>
      <c r="I8679" s="124"/>
      <c r="J8679" s="124"/>
      <c r="K8679" s="123"/>
      <c r="L8679" s="124"/>
      <c r="M8679" s="124"/>
      <c r="N8679" s="124"/>
      <c r="O8679" s="124"/>
      <c r="P8679" s="124"/>
      <c r="Q8679" s="124"/>
    </row>
    <row r="8680" spans="1:17" ht="15">
      <c r="A8680" s="125"/>
      <c r="B8680" s="124"/>
      <c r="C8680" s="125"/>
      <c r="D8680" s="124"/>
      <c r="E8680" s="124"/>
      <c r="F8680" s="124"/>
      <c r="G8680" s="124"/>
      <c r="H8680" s="124"/>
      <c r="I8680" s="124"/>
      <c r="J8680" s="124"/>
      <c r="K8680" s="123"/>
      <c r="L8680" s="124"/>
      <c r="M8680" s="124"/>
      <c r="N8680" s="124"/>
      <c r="O8680" s="126"/>
      <c r="P8680" s="126"/>
      <c r="Q8680" s="124"/>
    </row>
    <row r="8681" spans="1:17" ht="15">
      <c r="A8681" s="125"/>
      <c r="B8681" s="124"/>
      <c r="C8681" s="125"/>
      <c r="D8681" s="124"/>
      <c r="E8681" s="124"/>
      <c r="F8681" s="124"/>
      <c r="G8681" s="124"/>
      <c r="H8681" s="124"/>
      <c r="I8681" s="124"/>
      <c r="J8681" s="124"/>
      <c r="K8681" s="123"/>
      <c r="L8681" s="124"/>
      <c r="M8681" s="124"/>
      <c r="N8681" s="124"/>
      <c r="O8681" s="126"/>
      <c r="P8681" s="126"/>
      <c r="Q8681" s="124"/>
    </row>
    <row r="8682" spans="1:17" ht="15">
      <c r="A8682" s="125"/>
      <c r="B8682" s="124"/>
      <c r="C8682" s="125"/>
      <c r="D8682" s="124"/>
      <c r="E8682" s="124"/>
      <c r="F8682" s="124"/>
      <c r="G8682" s="124"/>
      <c r="H8682" s="124"/>
      <c r="I8682" s="124"/>
      <c r="J8682" s="124"/>
      <c r="K8682" s="123"/>
      <c r="L8682" s="124"/>
      <c r="M8682" s="124"/>
      <c r="N8682" s="124"/>
      <c r="O8682" s="124"/>
      <c r="P8682" s="124"/>
      <c r="Q8682" s="124"/>
    </row>
    <row r="8683" spans="1:17" ht="15">
      <c r="A8683" s="125"/>
      <c r="B8683" s="124"/>
      <c r="C8683" s="125"/>
      <c r="D8683" s="124"/>
      <c r="E8683" s="124"/>
      <c r="F8683" s="124"/>
      <c r="G8683" s="124"/>
      <c r="H8683" s="124"/>
      <c r="I8683" s="124"/>
      <c r="J8683" s="124"/>
      <c r="K8683" s="123"/>
      <c r="L8683" s="124"/>
      <c r="M8683" s="124"/>
      <c r="N8683" s="124"/>
      <c r="O8683" s="126"/>
      <c r="P8683" s="126"/>
      <c r="Q8683" s="124"/>
    </row>
    <row r="8684" spans="1:17" ht="15">
      <c r="A8684" s="125"/>
      <c r="B8684" s="124"/>
      <c r="C8684" s="125"/>
      <c r="D8684" s="124"/>
      <c r="E8684" s="124"/>
      <c r="F8684" s="124"/>
      <c r="G8684" s="124"/>
      <c r="H8684" s="124"/>
      <c r="I8684" s="124"/>
      <c r="J8684" s="124"/>
      <c r="K8684" s="123"/>
      <c r="L8684" s="124"/>
      <c r="M8684" s="124"/>
      <c r="N8684" s="124"/>
      <c r="O8684" s="124"/>
      <c r="P8684" s="124"/>
      <c r="Q8684" s="124"/>
    </row>
    <row r="8685" spans="1:17" ht="15">
      <c r="A8685" s="125"/>
      <c r="B8685" s="124"/>
      <c r="C8685" s="125"/>
      <c r="D8685" s="124"/>
      <c r="E8685" s="124"/>
      <c r="F8685" s="124"/>
      <c r="G8685" s="124"/>
      <c r="H8685" s="124"/>
      <c r="I8685" s="124"/>
      <c r="J8685" s="124"/>
      <c r="K8685" s="123"/>
      <c r="L8685" s="124"/>
      <c r="M8685" s="124"/>
      <c r="N8685" s="124"/>
      <c r="O8685" s="126"/>
      <c r="P8685" s="126"/>
      <c r="Q8685" s="124"/>
    </row>
    <row r="8686" spans="1:17" ht="15">
      <c r="A8686" s="125"/>
      <c r="B8686" s="124"/>
      <c r="C8686" s="125"/>
      <c r="D8686" s="124"/>
      <c r="E8686" s="124"/>
      <c r="F8686" s="124"/>
      <c r="G8686" s="124"/>
      <c r="H8686" s="124"/>
      <c r="I8686" s="124"/>
      <c r="J8686" s="124"/>
      <c r="K8686" s="123"/>
      <c r="L8686" s="124"/>
      <c r="M8686" s="124"/>
      <c r="N8686" s="124"/>
      <c r="O8686" s="124"/>
      <c r="P8686" s="124"/>
      <c r="Q8686" s="124"/>
    </row>
    <row r="8687" spans="1:17" ht="15">
      <c r="A8687" s="125"/>
      <c r="B8687" s="124"/>
      <c r="C8687" s="125"/>
      <c r="D8687" s="124"/>
      <c r="E8687" s="124"/>
      <c r="F8687" s="124"/>
      <c r="G8687" s="124"/>
      <c r="H8687" s="124"/>
      <c r="I8687" s="124"/>
      <c r="J8687" s="124"/>
      <c r="K8687" s="123"/>
      <c r="L8687" s="124"/>
      <c r="M8687" s="126"/>
      <c r="N8687" s="124"/>
      <c r="O8687" s="126"/>
      <c r="P8687" s="126"/>
      <c r="Q8687" s="124"/>
    </row>
    <row r="8688" spans="1:17" ht="15">
      <c r="A8688" s="125"/>
      <c r="B8688" s="124"/>
      <c r="C8688" s="125"/>
      <c r="D8688" s="124"/>
      <c r="E8688" s="124"/>
      <c r="F8688" s="123"/>
      <c r="G8688" s="123"/>
      <c r="H8688" s="124"/>
      <c r="I8688" s="124"/>
      <c r="J8688" s="124"/>
      <c r="K8688" s="123"/>
      <c r="L8688" s="124"/>
      <c r="M8688" s="124"/>
      <c r="N8688" s="124"/>
      <c r="O8688" s="124"/>
      <c r="P8688" s="124"/>
      <c r="Q8688" s="124"/>
    </row>
    <row r="8689" spans="1:17" ht="15">
      <c r="A8689" s="125"/>
      <c r="B8689" s="124"/>
      <c r="C8689" s="125"/>
      <c r="D8689" s="124"/>
      <c r="E8689" s="124"/>
      <c r="F8689" s="124"/>
      <c r="G8689" s="124"/>
      <c r="H8689" s="124"/>
      <c r="I8689" s="124"/>
      <c r="J8689" s="124"/>
      <c r="K8689" s="123"/>
      <c r="L8689" s="124"/>
      <c r="M8689" s="124"/>
      <c r="N8689" s="124"/>
      <c r="O8689" s="126"/>
      <c r="P8689" s="126"/>
      <c r="Q8689" s="124"/>
    </row>
    <row r="8690" spans="1:17" ht="15">
      <c r="A8690" s="125"/>
      <c r="B8690" s="124"/>
      <c r="C8690" s="125"/>
      <c r="D8690" s="124"/>
      <c r="E8690" s="124"/>
      <c r="F8690" s="123"/>
      <c r="G8690" s="123"/>
      <c r="H8690" s="124"/>
      <c r="I8690" s="124"/>
      <c r="J8690" s="124"/>
      <c r="K8690" s="124"/>
      <c r="L8690" s="123"/>
      <c r="M8690" s="126"/>
      <c r="N8690" s="124"/>
      <c r="O8690" s="126"/>
      <c r="P8690" s="126"/>
      <c r="Q8690" s="126"/>
    </row>
    <row r="8691" spans="1:17" ht="15">
      <c r="A8691" s="125"/>
      <c r="B8691" s="124"/>
      <c r="C8691" s="125"/>
      <c r="D8691" s="124"/>
      <c r="E8691" s="124"/>
      <c r="F8691" s="123"/>
      <c r="G8691" s="123"/>
      <c r="H8691" s="124"/>
      <c r="I8691" s="124"/>
      <c r="J8691" s="124"/>
      <c r="K8691" s="124"/>
      <c r="L8691" s="123"/>
      <c r="M8691" s="126"/>
      <c r="N8691" s="124"/>
      <c r="O8691" s="126"/>
      <c r="P8691" s="126"/>
      <c r="Q8691" s="126"/>
    </row>
    <row r="8692" spans="1:17" ht="15">
      <c r="A8692" s="125"/>
      <c r="B8692" s="124"/>
      <c r="C8692" s="125"/>
      <c r="D8692" s="124"/>
      <c r="E8692" s="124"/>
      <c r="F8692" s="124"/>
      <c r="G8692" s="124"/>
      <c r="H8692" s="124"/>
      <c r="I8692" s="124"/>
      <c r="J8692" s="124"/>
      <c r="K8692" s="123"/>
      <c r="L8692" s="124"/>
      <c r="M8692" s="124"/>
      <c r="N8692" s="124"/>
      <c r="O8692" s="126"/>
      <c r="P8692" s="126"/>
      <c r="Q8692" s="124"/>
    </row>
    <row r="8693" spans="1:17" ht="15">
      <c r="A8693" s="125"/>
      <c r="B8693" s="124"/>
      <c r="C8693" s="125"/>
      <c r="D8693" s="124"/>
      <c r="E8693" s="124"/>
      <c r="F8693" s="124"/>
      <c r="G8693" s="124"/>
      <c r="H8693" s="124"/>
      <c r="I8693" s="124"/>
      <c r="J8693" s="124"/>
      <c r="K8693" s="123"/>
      <c r="L8693" s="124"/>
      <c r="M8693" s="124"/>
      <c r="N8693" s="124"/>
      <c r="O8693" s="124"/>
      <c r="P8693" s="124"/>
      <c r="Q8693" s="124"/>
    </row>
    <row r="8694" spans="1:17" ht="15">
      <c r="A8694" s="125"/>
      <c r="B8694" s="124"/>
      <c r="C8694" s="125"/>
      <c r="D8694" s="124"/>
      <c r="E8694" s="124"/>
      <c r="F8694" s="124"/>
      <c r="G8694" s="124"/>
      <c r="H8694" s="124"/>
      <c r="I8694" s="124"/>
      <c r="J8694" s="124"/>
      <c r="K8694" s="123"/>
      <c r="L8694" s="124"/>
      <c r="M8694" s="124"/>
      <c r="N8694" s="124"/>
      <c r="O8694" s="126"/>
      <c r="P8694" s="126"/>
      <c r="Q8694" s="124"/>
    </row>
    <row r="8695" spans="1:17" ht="15">
      <c r="A8695" s="125"/>
      <c r="B8695" s="124"/>
      <c r="C8695" s="125"/>
      <c r="D8695" s="124"/>
      <c r="E8695" s="124"/>
      <c r="F8695" s="124"/>
      <c r="G8695" s="124"/>
      <c r="H8695" s="124"/>
      <c r="I8695" s="124"/>
      <c r="J8695" s="124"/>
      <c r="K8695" s="123"/>
      <c r="L8695" s="124"/>
      <c r="M8695" s="124"/>
      <c r="N8695" s="124"/>
      <c r="O8695" s="124"/>
      <c r="P8695" s="124"/>
      <c r="Q8695" s="124"/>
    </row>
    <row r="8696" spans="1:17" ht="15">
      <c r="A8696" s="125"/>
      <c r="B8696" s="124"/>
      <c r="C8696" s="125"/>
      <c r="D8696" s="124"/>
      <c r="E8696" s="124"/>
      <c r="F8696" s="124"/>
      <c r="G8696" s="124"/>
      <c r="H8696" s="124"/>
      <c r="I8696" s="124"/>
      <c r="J8696" s="124"/>
      <c r="K8696" s="123"/>
      <c r="L8696" s="124"/>
      <c r="M8696" s="124"/>
      <c r="N8696" s="124"/>
      <c r="O8696" s="126"/>
      <c r="P8696" s="126"/>
      <c r="Q8696" s="124"/>
    </row>
    <row r="8697" spans="1:17" ht="15">
      <c r="A8697" s="125"/>
      <c r="B8697" s="124"/>
      <c r="C8697" s="125"/>
      <c r="D8697" s="124"/>
      <c r="E8697" s="124"/>
      <c r="F8697" s="123"/>
      <c r="G8697" s="123"/>
      <c r="H8697" s="124"/>
      <c r="I8697" s="124"/>
      <c r="J8697" s="124"/>
      <c r="K8697" s="123"/>
      <c r="L8697" s="124"/>
      <c r="M8697" s="126"/>
      <c r="N8697" s="124"/>
      <c r="O8697" s="126"/>
      <c r="P8697" s="126"/>
      <c r="Q8697" s="126"/>
    </row>
    <row r="8698" spans="1:17" ht="15">
      <c r="A8698" s="125"/>
      <c r="B8698" s="124"/>
      <c r="C8698" s="125"/>
      <c r="D8698" s="124"/>
      <c r="E8698" s="124"/>
      <c r="F8698" s="123"/>
      <c r="G8698" s="123"/>
      <c r="H8698" s="124"/>
      <c r="I8698" s="124"/>
      <c r="J8698" s="124"/>
      <c r="K8698" s="124"/>
      <c r="L8698" s="123"/>
      <c r="M8698" s="126"/>
      <c r="N8698" s="124"/>
      <c r="O8698" s="126"/>
      <c r="P8698" s="126"/>
      <c r="Q8698" s="126"/>
    </row>
    <row r="8699" spans="1:17" ht="15">
      <c r="A8699" s="125"/>
      <c r="B8699" s="124"/>
      <c r="C8699" s="125"/>
      <c r="D8699" s="124"/>
      <c r="E8699" s="124"/>
      <c r="F8699" s="123"/>
      <c r="G8699" s="123"/>
      <c r="H8699" s="124"/>
      <c r="I8699" s="124"/>
      <c r="J8699" s="124"/>
      <c r="K8699" s="123"/>
      <c r="L8699" s="124"/>
      <c r="M8699" s="124"/>
      <c r="N8699" s="124"/>
      <c r="O8699" s="124"/>
      <c r="P8699" s="124"/>
      <c r="Q8699" s="124"/>
    </row>
    <row r="8700" spans="1:17" ht="15">
      <c r="A8700" s="125"/>
      <c r="B8700" s="124"/>
      <c r="C8700" s="125"/>
      <c r="D8700" s="124"/>
      <c r="E8700" s="124"/>
      <c r="F8700" s="123"/>
      <c r="G8700" s="123"/>
      <c r="H8700" s="124"/>
      <c r="I8700" s="124"/>
      <c r="J8700" s="124"/>
      <c r="K8700" s="124"/>
      <c r="L8700" s="123"/>
      <c r="M8700" s="126"/>
      <c r="N8700" s="124"/>
      <c r="O8700" s="126"/>
      <c r="P8700" s="126"/>
      <c r="Q8700" s="126"/>
    </row>
    <row r="8701" spans="1:17" ht="15">
      <c r="A8701" s="125"/>
      <c r="B8701" s="124"/>
      <c r="C8701" s="125"/>
      <c r="D8701" s="124"/>
      <c r="E8701" s="124"/>
      <c r="F8701" s="123"/>
      <c r="G8701" s="123"/>
      <c r="H8701" s="124"/>
      <c r="I8701" s="124"/>
      <c r="J8701" s="124"/>
      <c r="K8701" s="124"/>
      <c r="L8701" s="123"/>
      <c r="M8701" s="126"/>
      <c r="N8701" s="124"/>
      <c r="O8701" s="126"/>
      <c r="P8701" s="126"/>
      <c r="Q8701" s="124"/>
    </row>
    <row r="8702" spans="1:17" ht="15">
      <c r="A8702" s="125"/>
      <c r="B8702" s="124"/>
      <c r="C8702" s="125"/>
      <c r="D8702" s="124"/>
      <c r="E8702" s="124"/>
      <c r="F8702" s="123"/>
      <c r="G8702" s="123"/>
      <c r="H8702" s="124"/>
      <c r="I8702" s="124"/>
      <c r="J8702" s="124"/>
      <c r="K8702" s="123"/>
      <c r="L8702" s="124"/>
      <c r="M8702" s="126"/>
      <c r="N8702" s="124"/>
      <c r="O8702" s="126"/>
      <c r="P8702" s="126"/>
      <c r="Q8702" s="126"/>
    </row>
    <row r="8703" spans="1:17" ht="15">
      <c r="A8703" s="125"/>
      <c r="B8703" s="124"/>
      <c r="C8703" s="125"/>
      <c r="D8703" s="124"/>
      <c r="E8703" s="124"/>
      <c r="F8703" s="123"/>
      <c r="G8703" s="123"/>
      <c r="H8703" s="124"/>
      <c r="I8703" s="124"/>
      <c r="J8703" s="124"/>
      <c r="K8703" s="123"/>
      <c r="L8703" s="124"/>
      <c r="M8703" s="126"/>
      <c r="N8703" s="124"/>
      <c r="O8703" s="126"/>
      <c r="P8703" s="126"/>
      <c r="Q8703" s="126"/>
    </row>
    <row r="8704" spans="1:17" ht="15">
      <c r="A8704" s="125"/>
      <c r="B8704" s="124"/>
      <c r="C8704" s="125"/>
      <c r="D8704" s="124"/>
      <c r="E8704" s="124"/>
      <c r="F8704" s="124"/>
      <c r="G8704" s="124"/>
      <c r="H8704" s="124"/>
      <c r="I8704" s="124"/>
      <c r="J8704" s="124"/>
      <c r="K8704" s="123"/>
      <c r="L8704" s="124"/>
      <c r="M8704" s="124"/>
      <c r="N8704" s="124"/>
      <c r="O8704" s="124"/>
      <c r="P8704" s="124"/>
      <c r="Q8704" s="124"/>
    </row>
    <row r="8705" spans="1:17" ht="15">
      <c r="A8705" s="125"/>
      <c r="B8705" s="124"/>
      <c r="C8705" s="125"/>
      <c r="D8705" s="124"/>
      <c r="E8705" s="124"/>
      <c r="F8705" s="124"/>
      <c r="G8705" s="124"/>
      <c r="H8705" s="124"/>
      <c r="I8705" s="124"/>
      <c r="J8705" s="124"/>
      <c r="K8705" s="123"/>
      <c r="L8705" s="124"/>
      <c r="M8705" s="124"/>
      <c r="N8705" s="124"/>
      <c r="O8705" s="124"/>
      <c r="P8705" s="124"/>
      <c r="Q8705" s="124"/>
    </row>
    <row r="8706" spans="1:17" ht="15">
      <c r="A8706" s="125"/>
      <c r="B8706" s="124"/>
      <c r="C8706" s="125"/>
      <c r="D8706" s="124"/>
      <c r="E8706" s="124"/>
      <c r="F8706" s="124"/>
      <c r="G8706" s="124"/>
      <c r="H8706" s="124"/>
      <c r="I8706" s="124"/>
      <c r="J8706" s="124"/>
      <c r="K8706" s="123"/>
      <c r="L8706" s="124"/>
      <c r="M8706" s="124"/>
      <c r="N8706" s="124"/>
      <c r="O8706" s="124"/>
      <c r="P8706" s="124"/>
      <c r="Q8706" s="124"/>
    </row>
    <row r="8707" spans="1:17" ht="15">
      <c r="A8707" s="125"/>
      <c r="B8707" s="124"/>
      <c r="C8707" s="125"/>
      <c r="D8707" s="124"/>
      <c r="E8707" s="124"/>
      <c r="F8707" s="123"/>
      <c r="G8707" s="123"/>
      <c r="H8707" s="124"/>
      <c r="I8707" s="124"/>
      <c r="J8707" s="124"/>
      <c r="K8707" s="124"/>
      <c r="L8707" s="123"/>
      <c r="M8707" s="124"/>
      <c r="N8707" s="124"/>
      <c r="O8707" s="124"/>
      <c r="P8707" s="124"/>
      <c r="Q8707" s="126"/>
    </row>
    <row r="8708" spans="1:17" ht="15">
      <c r="A8708" s="125"/>
      <c r="B8708" s="124"/>
      <c r="C8708" s="125"/>
      <c r="D8708" s="124"/>
      <c r="E8708" s="124"/>
      <c r="F8708" s="123"/>
      <c r="G8708" s="123"/>
      <c r="H8708" s="124"/>
      <c r="I8708" s="124"/>
      <c r="J8708" s="124"/>
      <c r="K8708" s="123"/>
      <c r="L8708" s="124"/>
      <c r="M8708" s="124"/>
      <c r="N8708" s="124"/>
      <c r="O8708" s="124"/>
      <c r="P8708" s="124"/>
      <c r="Q8708" s="126"/>
    </row>
    <row r="8709" spans="1:17" ht="15">
      <c r="A8709" s="125"/>
      <c r="B8709" s="124"/>
      <c r="C8709" s="125"/>
      <c r="D8709" s="124"/>
      <c r="E8709" s="124"/>
      <c r="F8709" s="123"/>
      <c r="G8709" s="123"/>
      <c r="H8709" s="124"/>
      <c r="I8709" s="124"/>
      <c r="J8709" s="124"/>
      <c r="K8709" s="124"/>
      <c r="L8709" s="123"/>
      <c r="M8709" s="124"/>
      <c r="N8709" s="124"/>
      <c r="O8709" s="124"/>
      <c r="P8709" s="126"/>
      <c r="Q8709" s="124"/>
    </row>
    <row r="8710" spans="1:17" ht="15">
      <c r="A8710" s="125"/>
      <c r="B8710" s="124"/>
      <c r="C8710" s="125"/>
      <c r="D8710" s="124"/>
      <c r="E8710" s="124"/>
      <c r="F8710" s="123"/>
      <c r="G8710" s="123"/>
      <c r="H8710" s="124"/>
      <c r="I8710" s="124"/>
      <c r="J8710" s="124"/>
      <c r="K8710" s="124"/>
      <c r="L8710" s="123"/>
      <c r="M8710" s="124"/>
      <c r="N8710" s="124"/>
      <c r="O8710" s="124"/>
      <c r="P8710" s="124"/>
      <c r="Q8710" s="124"/>
    </row>
    <row r="8711" spans="1:17" ht="15">
      <c r="A8711" s="125"/>
      <c r="B8711" s="124"/>
      <c r="C8711" s="125"/>
      <c r="D8711" s="124"/>
      <c r="E8711" s="124"/>
      <c r="F8711" s="123"/>
      <c r="G8711" s="123"/>
      <c r="H8711" s="124"/>
      <c r="I8711" s="124"/>
      <c r="J8711" s="124"/>
      <c r="K8711" s="124"/>
      <c r="L8711" s="123"/>
      <c r="M8711" s="124"/>
      <c r="N8711" s="124"/>
      <c r="O8711" s="124"/>
      <c r="P8711" s="124"/>
      <c r="Q8711" s="124"/>
    </row>
    <row r="8712" spans="1:17" ht="15">
      <c r="A8712" s="125"/>
      <c r="B8712" s="124"/>
      <c r="C8712" s="125"/>
      <c r="D8712" s="124"/>
      <c r="E8712" s="124"/>
      <c r="F8712" s="124"/>
      <c r="G8712" s="124"/>
      <c r="H8712" s="124"/>
      <c r="I8712" s="124"/>
      <c r="J8712" s="124"/>
      <c r="K8712" s="123"/>
      <c r="L8712" s="124"/>
      <c r="M8712" s="124"/>
      <c r="N8712" s="124"/>
      <c r="O8712" s="124"/>
      <c r="P8712" s="124"/>
      <c r="Q8712" s="124"/>
    </row>
    <row r="8713" spans="1:17" ht="15">
      <c r="A8713" s="125"/>
      <c r="B8713" s="124"/>
      <c r="C8713" s="125"/>
      <c r="D8713" s="124"/>
      <c r="E8713" s="124"/>
      <c r="F8713" s="124"/>
      <c r="G8713" s="124"/>
      <c r="H8713" s="124"/>
      <c r="I8713" s="124"/>
      <c r="J8713" s="124"/>
      <c r="K8713" s="123"/>
      <c r="L8713" s="124"/>
      <c r="M8713" s="124"/>
      <c r="N8713" s="124"/>
      <c r="O8713" s="124"/>
      <c r="P8713" s="124"/>
      <c r="Q8713" s="124"/>
    </row>
    <row r="8714" spans="1:17" ht="15">
      <c r="A8714" s="125"/>
      <c r="B8714" s="124"/>
      <c r="C8714" s="125"/>
      <c r="D8714" s="124"/>
      <c r="E8714" s="124"/>
      <c r="F8714" s="123"/>
      <c r="G8714" s="123"/>
      <c r="H8714" s="124"/>
      <c r="I8714" s="124"/>
      <c r="J8714" s="124"/>
      <c r="K8714" s="123"/>
      <c r="L8714" s="124"/>
      <c r="M8714" s="124"/>
      <c r="N8714" s="124"/>
      <c r="O8714" s="124"/>
      <c r="P8714" s="124"/>
      <c r="Q8714" s="124"/>
    </row>
    <row r="8715" spans="1:17" ht="15">
      <c r="A8715" s="125"/>
      <c r="B8715" s="124"/>
      <c r="C8715" s="125"/>
      <c r="D8715" s="124"/>
      <c r="E8715" s="124"/>
      <c r="F8715" s="123"/>
      <c r="G8715" s="123"/>
      <c r="H8715" s="124"/>
      <c r="I8715" s="124"/>
      <c r="J8715" s="124"/>
      <c r="K8715" s="124"/>
      <c r="L8715" s="123"/>
      <c r="M8715" s="126"/>
      <c r="N8715" s="124"/>
      <c r="O8715" s="126"/>
      <c r="P8715" s="126"/>
      <c r="Q8715" s="124"/>
    </row>
    <row r="8716" spans="1:17" ht="15">
      <c r="A8716" s="125"/>
      <c r="B8716" s="124"/>
      <c r="C8716" s="125"/>
      <c r="D8716" s="124"/>
      <c r="E8716" s="124"/>
      <c r="F8716" s="124"/>
      <c r="G8716" s="124"/>
      <c r="H8716" s="124"/>
      <c r="I8716" s="124"/>
      <c r="J8716" s="124"/>
      <c r="K8716" s="123"/>
      <c r="L8716" s="124"/>
      <c r="M8716" s="124"/>
      <c r="N8716" s="124"/>
      <c r="O8716" s="126"/>
      <c r="P8716" s="126"/>
      <c r="Q8716" s="124"/>
    </row>
    <row r="8717" spans="1:17" ht="15">
      <c r="A8717" s="125"/>
      <c r="B8717" s="124"/>
      <c r="C8717" s="125"/>
      <c r="D8717" s="124"/>
      <c r="E8717" s="124"/>
      <c r="F8717" s="124"/>
      <c r="G8717" s="124"/>
      <c r="H8717" s="124"/>
      <c r="I8717" s="124"/>
      <c r="J8717" s="124"/>
      <c r="K8717" s="123"/>
      <c r="L8717" s="124"/>
      <c r="M8717" s="124"/>
      <c r="N8717" s="124"/>
      <c r="O8717" s="124"/>
      <c r="P8717" s="124"/>
      <c r="Q8717" s="124"/>
    </row>
    <row r="8718" spans="1:17" ht="15">
      <c r="A8718" s="125"/>
      <c r="B8718" s="124"/>
      <c r="C8718" s="125"/>
      <c r="D8718" s="124"/>
      <c r="E8718" s="124"/>
      <c r="F8718" s="124"/>
      <c r="G8718" s="124"/>
      <c r="H8718" s="124"/>
      <c r="I8718" s="124"/>
      <c r="J8718" s="124"/>
      <c r="K8718" s="123"/>
      <c r="L8718" s="124"/>
      <c r="M8718" s="124"/>
      <c r="N8718" s="124"/>
      <c r="O8718" s="124"/>
      <c r="P8718" s="124"/>
      <c r="Q8718" s="124"/>
    </row>
    <row r="8719" spans="1:17" ht="15">
      <c r="A8719" s="125"/>
      <c r="B8719" s="124"/>
      <c r="C8719" s="125"/>
      <c r="D8719" s="124"/>
      <c r="E8719" s="124"/>
      <c r="F8719" s="123"/>
      <c r="G8719" s="123"/>
      <c r="H8719" s="124"/>
      <c r="I8719" s="124"/>
      <c r="J8719" s="124"/>
      <c r="K8719" s="123"/>
      <c r="L8719" s="124"/>
      <c r="M8719" s="124"/>
      <c r="N8719" s="124"/>
      <c r="O8719" s="124"/>
      <c r="P8719" s="124"/>
      <c r="Q8719" s="124"/>
    </row>
    <row r="8720" spans="1:17" ht="15">
      <c r="A8720" s="125"/>
      <c r="B8720" s="124"/>
      <c r="C8720" s="125"/>
      <c r="D8720" s="124"/>
      <c r="E8720" s="124"/>
      <c r="F8720" s="124"/>
      <c r="G8720" s="124"/>
      <c r="H8720" s="124"/>
      <c r="I8720" s="124"/>
      <c r="J8720" s="124"/>
      <c r="K8720" s="123"/>
      <c r="L8720" s="124"/>
      <c r="M8720" s="126"/>
      <c r="N8720" s="124"/>
      <c r="O8720" s="126"/>
      <c r="P8720" s="126"/>
      <c r="Q8720" s="124"/>
    </row>
    <row r="8721" spans="1:17" ht="15">
      <c r="A8721" s="125"/>
      <c r="B8721" s="124"/>
      <c r="C8721" s="125"/>
      <c r="D8721" s="124"/>
      <c r="E8721" s="124"/>
      <c r="F8721" s="124"/>
      <c r="G8721" s="124"/>
      <c r="H8721" s="124"/>
      <c r="I8721" s="124"/>
      <c r="J8721" s="124"/>
      <c r="K8721" s="123"/>
      <c r="L8721" s="124"/>
      <c r="M8721" s="124"/>
      <c r="N8721" s="124"/>
      <c r="O8721" s="126"/>
      <c r="P8721" s="126"/>
      <c r="Q8721" s="124"/>
    </row>
    <row r="8722" spans="1:17" ht="15">
      <c r="A8722" s="125"/>
      <c r="B8722" s="124"/>
      <c r="C8722" s="125"/>
      <c r="D8722" s="124"/>
      <c r="E8722" s="124"/>
      <c r="F8722" s="124"/>
      <c r="G8722" s="124"/>
      <c r="H8722" s="124"/>
      <c r="I8722" s="124"/>
      <c r="J8722" s="124"/>
      <c r="K8722" s="123"/>
      <c r="L8722" s="124"/>
      <c r="M8722" s="124"/>
      <c r="N8722" s="124"/>
      <c r="O8722" s="124"/>
      <c r="P8722" s="124"/>
      <c r="Q8722" s="124"/>
    </row>
    <row r="8723" spans="1:17" ht="15">
      <c r="A8723" s="125"/>
      <c r="B8723" s="124"/>
      <c r="C8723" s="125"/>
      <c r="D8723" s="124"/>
      <c r="E8723" s="124"/>
      <c r="F8723" s="124"/>
      <c r="G8723" s="124"/>
      <c r="H8723" s="124"/>
      <c r="I8723" s="124"/>
      <c r="J8723" s="124"/>
      <c r="K8723" s="123"/>
      <c r="L8723" s="124"/>
      <c r="M8723" s="124"/>
      <c r="N8723" s="124"/>
      <c r="O8723" s="126"/>
      <c r="P8723" s="126"/>
      <c r="Q8723" s="124"/>
    </row>
    <row r="8724" spans="1:17" ht="15">
      <c r="A8724" s="125"/>
      <c r="B8724" s="124"/>
      <c r="C8724" s="125"/>
      <c r="D8724" s="124"/>
      <c r="E8724" s="124"/>
      <c r="F8724" s="124"/>
      <c r="G8724" s="124"/>
      <c r="H8724" s="124"/>
      <c r="I8724" s="124"/>
      <c r="J8724" s="124"/>
      <c r="K8724" s="123"/>
      <c r="L8724" s="124"/>
      <c r="M8724" s="124"/>
      <c r="N8724" s="124"/>
      <c r="O8724" s="126"/>
      <c r="P8724" s="126"/>
      <c r="Q8724" s="124"/>
    </row>
    <row r="8725" spans="1:17" ht="15">
      <c r="A8725" s="125"/>
      <c r="B8725" s="124"/>
      <c r="C8725" s="125"/>
      <c r="D8725" s="124"/>
      <c r="E8725" s="124"/>
      <c r="F8725" s="124"/>
      <c r="G8725" s="124"/>
      <c r="H8725" s="124"/>
      <c r="I8725" s="124"/>
      <c r="J8725" s="124"/>
      <c r="K8725" s="123"/>
      <c r="L8725" s="124"/>
      <c r="M8725" s="124"/>
      <c r="N8725" s="124"/>
      <c r="O8725" s="126"/>
      <c r="P8725" s="126"/>
      <c r="Q8725" s="124"/>
    </row>
    <row r="8726" spans="1:17" ht="15">
      <c r="A8726" s="125"/>
      <c r="B8726" s="124"/>
      <c r="C8726" s="125"/>
      <c r="D8726" s="124"/>
      <c r="E8726" s="124"/>
      <c r="F8726" s="124"/>
      <c r="G8726" s="124"/>
      <c r="H8726" s="124"/>
      <c r="I8726" s="124"/>
      <c r="J8726" s="124"/>
      <c r="K8726" s="123"/>
      <c r="L8726" s="124"/>
      <c r="M8726" s="124"/>
      <c r="N8726" s="124"/>
      <c r="O8726" s="124"/>
      <c r="P8726" s="124"/>
      <c r="Q8726" s="124"/>
    </row>
    <row r="8727" spans="1:17" ht="15">
      <c r="A8727" s="125"/>
      <c r="B8727" s="124"/>
      <c r="C8727" s="125"/>
      <c r="D8727" s="124"/>
      <c r="E8727" s="124"/>
      <c r="F8727" s="124"/>
      <c r="G8727" s="124"/>
      <c r="H8727" s="124"/>
      <c r="I8727" s="124"/>
      <c r="J8727" s="124"/>
      <c r="K8727" s="123"/>
      <c r="L8727" s="124"/>
      <c r="M8727" s="126"/>
      <c r="N8727" s="124"/>
      <c r="O8727" s="126"/>
      <c r="P8727" s="126"/>
      <c r="Q8727" s="124"/>
    </row>
    <row r="8728" spans="1:17" ht="15">
      <c r="A8728" s="125"/>
      <c r="B8728" s="124"/>
      <c r="C8728" s="125"/>
      <c r="D8728" s="124"/>
      <c r="E8728" s="124"/>
      <c r="F8728" s="124"/>
      <c r="G8728" s="124"/>
      <c r="H8728" s="124"/>
      <c r="I8728" s="124"/>
      <c r="J8728" s="124"/>
      <c r="K8728" s="123"/>
      <c r="L8728" s="124"/>
      <c r="M8728" s="124"/>
      <c r="N8728" s="124"/>
      <c r="O8728" s="124"/>
      <c r="P8728" s="124"/>
      <c r="Q8728" s="124"/>
    </row>
    <row r="8729" spans="1:17" ht="15">
      <c r="A8729" s="125"/>
      <c r="B8729" s="124"/>
      <c r="C8729" s="125"/>
      <c r="D8729" s="124"/>
      <c r="E8729" s="124"/>
      <c r="F8729" s="124"/>
      <c r="G8729" s="124"/>
      <c r="H8729" s="124"/>
      <c r="I8729" s="124"/>
      <c r="J8729" s="124"/>
      <c r="K8729" s="123"/>
      <c r="L8729" s="124"/>
      <c r="M8729" s="124"/>
      <c r="N8729" s="124"/>
      <c r="O8729" s="124"/>
      <c r="P8729" s="124"/>
      <c r="Q8729" s="124"/>
    </row>
    <row r="8730" spans="1:17" ht="15">
      <c r="A8730" s="125"/>
      <c r="B8730" s="124"/>
      <c r="C8730" s="125"/>
      <c r="D8730" s="124"/>
      <c r="E8730" s="124"/>
      <c r="F8730" s="124"/>
      <c r="G8730" s="124"/>
      <c r="H8730" s="124"/>
      <c r="I8730" s="124"/>
      <c r="J8730" s="124"/>
      <c r="K8730" s="123"/>
      <c r="L8730" s="124"/>
      <c r="M8730" s="124"/>
      <c r="N8730" s="124"/>
      <c r="O8730" s="124"/>
      <c r="P8730" s="124"/>
      <c r="Q8730" s="124"/>
    </row>
    <row r="8731" spans="1:17" ht="15">
      <c r="A8731" s="125"/>
      <c r="B8731" s="124"/>
      <c r="C8731" s="125"/>
      <c r="D8731" s="124"/>
      <c r="E8731" s="124"/>
      <c r="F8731" s="124"/>
      <c r="G8731" s="124"/>
      <c r="H8731" s="124"/>
      <c r="I8731" s="124"/>
      <c r="J8731" s="124"/>
      <c r="K8731" s="123"/>
      <c r="L8731" s="124"/>
      <c r="M8731" s="124"/>
      <c r="N8731" s="124"/>
      <c r="O8731" s="124"/>
      <c r="P8731" s="124"/>
      <c r="Q8731" s="124"/>
    </row>
    <row r="8732" spans="1:17" ht="15">
      <c r="A8732" s="125"/>
      <c r="B8732" s="124"/>
      <c r="C8732" s="125"/>
      <c r="D8732" s="124"/>
      <c r="E8732" s="124"/>
      <c r="F8732" s="124"/>
      <c r="G8732" s="124"/>
      <c r="H8732" s="124"/>
      <c r="I8732" s="124"/>
      <c r="J8732" s="124"/>
      <c r="K8732" s="123"/>
      <c r="L8732" s="124"/>
      <c r="M8732" s="126"/>
      <c r="N8732" s="124"/>
      <c r="O8732" s="126"/>
      <c r="P8732" s="126"/>
      <c r="Q8732" s="124"/>
    </row>
    <row r="8733" spans="1:17" ht="15">
      <c r="A8733" s="125"/>
      <c r="B8733" s="124"/>
      <c r="C8733" s="125"/>
      <c r="D8733" s="124"/>
      <c r="E8733" s="124"/>
      <c r="F8733" s="124"/>
      <c r="G8733" s="124"/>
      <c r="H8733" s="124"/>
      <c r="I8733" s="124"/>
      <c r="J8733" s="124"/>
      <c r="K8733" s="123"/>
      <c r="L8733" s="124"/>
      <c r="M8733" s="124"/>
      <c r="N8733" s="124"/>
      <c r="O8733" s="126"/>
      <c r="P8733" s="126"/>
      <c r="Q8733" s="124"/>
    </row>
    <row r="8734" spans="1:17" ht="15">
      <c r="A8734" s="125"/>
      <c r="B8734" s="124"/>
      <c r="C8734" s="125"/>
      <c r="D8734" s="124"/>
      <c r="E8734" s="124"/>
      <c r="F8734" s="124"/>
      <c r="G8734" s="124"/>
      <c r="H8734" s="124"/>
      <c r="I8734" s="124"/>
      <c r="J8734" s="124"/>
      <c r="K8734" s="123"/>
      <c r="L8734" s="124"/>
      <c r="M8734" s="124"/>
      <c r="N8734" s="124"/>
      <c r="O8734" s="124"/>
      <c r="P8734" s="124"/>
      <c r="Q8734" s="124"/>
    </row>
    <row r="8735" spans="1:17" ht="15">
      <c r="A8735" s="125"/>
      <c r="B8735" s="124"/>
      <c r="C8735" s="125"/>
      <c r="D8735" s="124"/>
      <c r="E8735" s="124"/>
      <c r="F8735" s="124"/>
      <c r="G8735" s="124"/>
      <c r="H8735" s="124"/>
      <c r="I8735" s="124"/>
      <c r="J8735" s="124"/>
      <c r="K8735" s="123"/>
      <c r="L8735" s="124"/>
      <c r="M8735" s="124"/>
      <c r="N8735" s="124"/>
      <c r="O8735" s="124"/>
      <c r="P8735" s="124"/>
      <c r="Q8735" s="124"/>
    </row>
    <row r="8736" spans="1:17" ht="15">
      <c r="A8736" s="125"/>
      <c r="B8736" s="124"/>
      <c r="C8736" s="125"/>
      <c r="D8736" s="124"/>
      <c r="E8736" s="124"/>
      <c r="F8736" s="124"/>
      <c r="G8736" s="124"/>
      <c r="H8736" s="124"/>
      <c r="I8736" s="124"/>
      <c r="J8736" s="124"/>
      <c r="K8736" s="123"/>
      <c r="L8736" s="124"/>
      <c r="M8736" s="124"/>
      <c r="N8736" s="124"/>
      <c r="O8736" s="124"/>
      <c r="P8736" s="124"/>
      <c r="Q8736" s="124"/>
    </row>
    <row r="8737" spans="1:17" ht="15">
      <c r="A8737" s="125"/>
      <c r="B8737" s="124"/>
      <c r="C8737" s="125"/>
      <c r="D8737" s="124"/>
      <c r="E8737" s="124"/>
      <c r="F8737" s="124"/>
      <c r="G8737" s="124"/>
      <c r="H8737" s="124"/>
      <c r="I8737" s="124"/>
      <c r="J8737" s="124"/>
      <c r="K8737" s="123"/>
      <c r="L8737" s="124"/>
      <c r="M8737" s="124"/>
      <c r="N8737" s="124"/>
      <c r="O8737" s="124"/>
      <c r="P8737" s="124"/>
      <c r="Q8737" s="124"/>
    </row>
    <row r="8738" spans="1:17" ht="15">
      <c r="A8738" s="125"/>
      <c r="B8738" s="124"/>
      <c r="C8738" s="125"/>
      <c r="D8738" s="124"/>
      <c r="E8738" s="124"/>
      <c r="F8738" s="124"/>
      <c r="G8738" s="124"/>
      <c r="H8738" s="124"/>
      <c r="I8738" s="124"/>
      <c r="J8738" s="124"/>
      <c r="K8738" s="123"/>
      <c r="L8738" s="124"/>
      <c r="M8738" s="124"/>
      <c r="N8738" s="124"/>
      <c r="O8738" s="124"/>
      <c r="P8738" s="124"/>
      <c r="Q8738" s="124"/>
    </row>
    <row r="8739" spans="1:17" ht="15">
      <c r="A8739" s="125"/>
      <c r="B8739" s="124"/>
      <c r="C8739" s="125"/>
      <c r="D8739" s="124"/>
      <c r="E8739" s="124"/>
      <c r="F8739" s="124"/>
      <c r="G8739" s="124"/>
      <c r="H8739" s="124"/>
      <c r="I8739" s="124"/>
      <c r="J8739" s="124"/>
      <c r="K8739" s="123"/>
      <c r="L8739" s="124"/>
      <c r="M8739" s="124"/>
      <c r="N8739" s="124"/>
      <c r="O8739" s="124"/>
      <c r="P8739" s="124"/>
      <c r="Q8739" s="124"/>
    </row>
    <row r="8740" spans="1:17" ht="15">
      <c r="A8740" s="125"/>
      <c r="B8740" s="124"/>
      <c r="C8740" s="125"/>
      <c r="D8740" s="124"/>
      <c r="E8740" s="124"/>
      <c r="F8740" s="124"/>
      <c r="G8740" s="124"/>
      <c r="H8740" s="124"/>
      <c r="I8740" s="124"/>
      <c r="J8740" s="124"/>
      <c r="K8740" s="123"/>
      <c r="L8740" s="124"/>
      <c r="M8740" s="124"/>
      <c r="N8740" s="124"/>
      <c r="O8740" s="124"/>
      <c r="P8740" s="124"/>
      <c r="Q8740" s="124"/>
    </row>
    <row r="8741" spans="1:17" ht="15">
      <c r="A8741" s="125"/>
      <c r="B8741" s="124"/>
      <c r="C8741" s="125"/>
      <c r="D8741" s="124"/>
      <c r="E8741" s="124"/>
      <c r="F8741" s="124"/>
      <c r="G8741" s="124"/>
      <c r="H8741" s="124"/>
      <c r="I8741" s="124"/>
      <c r="J8741" s="124"/>
      <c r="K8741" s="123"/>
      <c r="L8741" s="124"/>
      <c r="M8741" s="124"/>
      <c r="N8741" s="124"/>
      <c r="O8741" s="124"/>
      <c r="P8741" s="124"/>
      <c r="Q8741" s="124"/>
    </row>
    <row r="8742" spans="1:17" ht="15">
      <c r="A8742" s="125"/>
      <c r="B8742" s="124"/>
      <c r="C8742" s="125"/>
      <c r="D8742" s="124"/>
      <c r="E8742" s="124"/>
      <c r="F8742" s="123"/>
      <c r="G8742" s="123"/>
      <c r="H8742" s="124"/>
      <c r="I8742" s="124"/>
      <c r="J8742" s="124"/>
      <c r="K8742" s="124"/>
      <c r="L8742" s="123"/>
      <c r="M8742" s="126"/>
      <c r="N8742" s="124"/>
      <c r="O8742" s="126"/>
      <c r="P8742" s="126"/>
      <c r="Q8742" s="126"/>
    </row>
    <row r="8743" spans="1:17" ht="15">
      <c r="A8743" s="125"/>
      <c r="B8743" s="124"/>
      <c r="C8743" s="125"/>
      <c r="D8743" s="124"/>
      <c r="E8743" s="124"/>
      <c r="F8743" s="123"/>
      <c r="G8743" s="123"/>
      <c r="H8743" s="124"/>
      <c r="I8743" s="124"/>
      <c r="J8743" s="124"/>
      <c r="K8743" s="123"/>
      <c r="L8743" s="124"/>
      <c r="M8743" s="126"/>
      <c r="N8743" s="124"/>
      <c r="O8743" s="126"/>
      <c r="P8743" s="126"/>
      <c r="Q8743" s="124"/>
    </row>
    <row r="8744" spans="1:17" ht="15">
      <c r="A8744" s="125"/>
      <c r="B8744" s="124"/>
      <c r="C8744" s="125"/>
      <c r="D8744" s="124"/>
      <c r="E8744" s="124"/>
      <c r="F8744" s="124"/>
      <c r="G8744" s="124"/>
      <c r="H8744" s="124"/>
      <c r="I8744" s="124"/>
      <c r="J8744" s="124"/>
      <c r="K8744" s="123"/>
      <c r="L8744" s="124"/>
      <c r="M8744" s="124"/>
      <c r="N8744" s="124"/>
      <c r="O8744" s="124"/>
      <c r="P8744" s="124"/>
      <c r="Q8744" s="124"/>
    </row>
    <row r="8745" spans="1:17" ht="15">
      <c r="A8745" s="125"/>
      <c r="B8745" s="124"/>
      <c r="C8745" s="125"/>
      <c r="D8745" s="124"/>
      <c r="E8745" s="124"/>
      <c r="F8745" s="123"/>
      <c r="G8745" s="123"/>
      <c r="H8745" s="124"/>
      <c r="I8745" s="124"/>
      <c r="J8745" s="124"/>
      <c r="K8745" s="124"/>
      <c r="L8745" s="123"/>
      <c r="M8745" s="124"/>
      <c r="N8745" s="124"/>
      <c r="O8745" s="124"/>
      <c r="P8745" s="124"/>
      <c r="Q8745" s="124"/>
    </row>
    <row r="8746" spans="1:17" ht="15">
      <c r="A8746" s="125"/>
      <c r="B8746" s="124"/>
      <c r="C8746" s="125"/>
      <c r="D8746" s="124"/>
      <c r="E8746" s="124"/>
      <c r="F8746" s="124"/>
      <c r="G8746" s="124"/>
      <c r="H8746" s="124"/>
      <c r="I8746" s="124"/>
      <c r="J8746" s="124"/>
      <c r="K8746" s="123"/>
      <c r="L8746" s="124"/>
      <c r="M8746" s="124"/>
      <c r="N8746" s="124"/>
      <c r="O8746" s="124"/>
      <c r="P8746" s="124"/>
      <c r="Q8746" s="124"/>
    </row>
    <row r="8747" spans="1:17" ht="15">
      <c r="A8747" s="125"/>
      <c r="B8747" s="124"/>
      <c r="C8747" s="125"/>
      <c r="D8747" s="124"/>
      <c r="E8747" s="124"/>
      <c r="F8747" s="123"/>
      <c r="G8747" s="123"/>
      <c r="H8747" s="124"/>
      <c r="I8747" s="124"/>
      <c r="J8747" s="124"/>
      <c r="K8747" s="123"/>
      <c r="L8747" s="124"/>
      <c r="M8747" s="124"/>
      <c r="N8747" s="124"/>
      <c r="O8747" s="124"/>
      <c r="P8747" s="124"/>
      <c r="Q8747" s="124"/>
    </row>
    <row r="8748" spans="1:17" ht="15">
      <c r="A8748" s="125"/>
      <c r="B8748" s="124"/>
      <c r="C8748" s="125"/>
      <c r="D8748" s="124"/>
      <c r="E8748" s="124"/>
      <c r="F8748" s="124"/>
      <c r="G8748" s="124"/>
      <c r="H8748" s="124"/>
      <c r="I8748" s="124"/>
      <c r="J8748" s="124"/>
      <c r="K8748" s="123"/>
      <c r="L8748" s="124"/>
      <c r="M8748" s="124"/>
      <c r="N8748" s="124"/>
      <c r="O8748" s="126"/>
      <c r="P8748" s="126"/>
      <c r="Q8748" s="124"/>
    </row>
    <row r="8749" spans="1:17" ht="15">
      <c r="A8749" s="125"/>
      <c r="B8749" s="124"/>
      <c r="C8749" s="125"/>
      <c r="D8749" s="124"/>
      <c r="E8749" s="124"/>
      <c r="F8749" s="124"/>
      <c r="G8749" s="124"/>
      <c r="H8749" s="124"/>
      <c r="I8749" s="124"/>
      <c r="J8749" s="124"/>
      <c r="K8749" s="123"/>
      <c r="L8749" s="124"/>
      <c r="M8749" s="126"/>
      <c r="N8749" s="124"/>
      <c r="O8749" s="126"/>
      <c r="P8749" s="126"/>
      <c r="Q8749" s="124"/>
    </row>
    <row r="8750" spans="1:17" ht="15">
      <c r="A8750" s="125"/>
      <c r="B8750" s="124"/>
      <c r="C8750" s="125"/>
      <c r="D8750" s="124"/>
      <c r="E8750" s="124"/>
      <c r="F8750" s="124"/>
      <c r="G8750" s="124"/>
      <c r="H8750" s="124"/>
      <c r="I8750" s="124"/>
      <c r="J8750" s="124"/>
      <c r="K8750" s="123"/>
      <c r="L8750" s="124"/>
      <c r="M8750" s="124"/>
      <c r="N8750" s="124"/>
      <c r="O8750" s="124"/>
      <c r="P8750" s="124"/>
      <c r="Q8750" s="124"/>
    </row>
    <row r="8751" spans="1:17" ht="15">
      <c r="A8751" s="125"/>
      <c r="B8751" s="124"/>
      <c r="C8751" s="125"/>
      <c r="D8751" s="124"/>
      <c r="E8751" s="124"/>
      <c r="F8751" s="124"/>
      <c r="G8751" s="124"/>
      <c r="H8751" s="124"/>
      <c r="I8751" s="124"/>
      <c r="J8751" s="124"/>
      <c r="K8751" s="123"/>
      <c r="L8751" s="124"/>
      <c r="M8751" s="124"/>
      <c r="N8751" s="124"/>
      <c r="O8751" s="124"/>
      <c r="P8751" s="124"/>
      <c r="Q8751" s="124"/>
    </row>
    <row r="8752" spans="1:17" ht="15">
      <c r="A8752" s="125"/>
      <c r="B8752" s="124"/>
      <c r="C8752" s="125"/>
      <c r="D8752" s="124"/>
      <c r="E8752" s="124"/>
      <c r="F8752" s="124"/>
      <c r="G8752" s="124"/>
      <c r="H8752" s="124"/>
      <c r="I8752" s="124"/>
      <c r="J8752" s="124"/>
      <c r="K8752" s="123"/>
      <c r="L8752" s="124"/>
      <c r="M8752" s="124"/>
      <c r="N8752" s="124"/>
      <c r="O8752" s="126"/>
      <c r="P8752" s="126"/>
      <c r="Q8752" s="124"/>
    </row>
    <row r="8753" spans="1:17" ht="15">
      <c r="A8753" s="125"/>
      <c r="B8753" s="124"/>
      <c r="C8753" s="125"/>
      <c r="D8753" s="124"/>
      <c r="E8753" s="124"/>
      <c r="F8753" s="124"/>
      <c r="G8753" s="124"/>
      <c r="H8753" s="124"/>
      <c r="I8753" s="124"/>
      <c r="J8753" s="124"/>
      <c r="K8753" s="123"/>
      <c r="L8753" s="124"/>
      <c r="M8753" s="126"/>
      <c r="N8753" s="124"/>
      <c r="O8753" s="126"/>
      <c r="P8753" s="126"/>
      <c r="Q8753" s="124"/>
    </row>
    <row r="8754" spans="1:17" ht="15">
      <c r="A8754" s="125"/>
      <c r="B8754" s="124"/>
      <c r="C8754" s="125"/>
      <c r="D8754" s="124"/>
      <c r="E8754" s="124"/>
      <c r="F8754" s="124"/>
      <c r="G8754" s="124"/>
      <c r="H8754" s="124"/>
      <c r="I8754" s="124"/>
      <c r="J8754" s="124"/>
      <c r="K8754" s="123"/>
      <c r="L8754" s="124"/>
      <c r="M8754" s="124"/>
      <c r="N8754" s="124"/>
      <c r="O8754" s="124"/>
      <c r="P8754" s="124"/>
      <c r="Q8754" s="124"/>
    </row>
    <row r="8755" spans="1:17" ht="15">
      <c r="A8755" s="125"/>
      <c r="B8755" s="124"/>
      <c r="C8755" s="125"/>
      <c r="D8755" s="124"/>
      <c r="E8755" s="124"/>
      <c r="F8755" s="124"/>
      <c r="G8755" s="124"/>
      <c r="H8755" s="124"/>
      <c r="I8755" s="124"/>
      <c r="J8755" s="124"/>
      <c r="K8755" s="123"/>
      <c r="L8755" s="124"/>
      <c r="M8755" s="124"/>
      <c r="N8755" s="124"/>
      <c r="O8755" s="126"/>
      <c r="P8755" s="126"/>
      <c r="Q8755" s="124"/>
    </row>
    <row r="8756" spans="1:17" ht="15">
      <c r="A8756" s="125"/>
      <c r="B8756" s="124"/>
      <c r="C8756" s="125"/>
      <c r="D8756" s="124"/>
      <c r="E8756" s="124"/>
      <c r="F8756" s="124"/>
      <c r="G8756" s="124"/>
      <c r="H8756" s="124"/>
      <c r="I8756" s="124"/>
      <c r="J8756" s="124"/>
      <c r="K8756" s="123"/>
      <c r="L8756" s="124"/>
      <c r="M8756" s="126"/>
      <c r="N8756" s="124"/>
      <c r="O8756" s="126"/>
      <c r="P8756" s="126"/>
      <c r="Q8756" s="124"/>
    </row>
    <row r="8757" spans="1:17" ht="15">
      <c r="A8757" s="125"/>
      <c r="B8757" s="124"/>
      <c r="C8757" s="125"/>
      <c r="D8757" s="124"/>
      <c r="E8757" s="124"/>
      <c r="F8757" s="124"/>
      <c r="G8757" s="124"/>
      <c r="H8757" s="124"/>
      <c r="I8757" s="124"/>
      <c r="J8757" s="124"/>
      <c r="K8757" s="123"/>
      <c r="L8757" s="124"/>
      <c r="M8757" s="124"/>
      <c r="N8757" s="124"/>
      <c r="O8757" s="124"/>
      <c r="P8757" s="124"/>
      <c r="Q8757" s="124"/>
    </row>
    <row r="8758" spans="1:17" ht="15">
      <c r="A8758" s="125"/>
      <c r="B8758" s="124"/>
      <c r="C8758" s="125"/>
      <c r="D8758" s="124"/>
      <c r="E8758" s="124"/>
      <c r="F8758" s="124"/>
      <c r="G8758" s="124"/>
      <c r="H8758" s="124"/>
      <c r="I8758" s="124"/>
      <c r="J8758" s="124"/>
      <c r="K8758" s="123"/>
      <c r="L8758" s="124"/>
      <c r="M8758" s="124"/>
      <c r="N8758" s="124"/>
      <c r="O8758" s="124"/>
      <c r="P8758" s="124"/>
      <c r="Q8758" s="124"/>
    </row>
    <row r="8759" spans="1:17" ht="15">
      <c r="A8759" s="125"/>
      <c r="B8759" s="124"/>
      <c r="C8759" s="125"/>
      <c r="D8759" s="124"/>
      <c r="E8759" s="124"/>
      <c r="F8759" s="124"/>
      <c r="G8759" s="124"/>
      <c r="H8759" s="124"/>
      <c r="I8759" s="124"/>
      <c r="J8759" s="124"/>
      <c r="K8759" s="123"/>
      <c r="L8759" s="124"/>
      <c r="M8759" s="124"/>
      <c r="N8759" s="124"/>
      <c r="O8759" s="124"/>
      <c r="P8759" s="124"/>
      <c r="Q8759" s="124"/>
    </row>
    <row r="8760" spans="1:17" ht="15">
      <c r="A8760" s="125"/>
      <c r="B8760" s="124"/>
      <c r="C8760" s="125"/>
      <c r="D8760" s="124"/>
      <c r="E8760" s="124"/>
      <c r="F8760" s="124"/>
      <c r="G8760" s="124"/>
      <c r="H8760" s="124"/>
      <c r="I8760" s="124"/>
      <c r="J8760" s="124"/>
      <c r="K8760" s="123"/>
      <c r="L8760" s="124"/>
      <c r="M8760" s="124"/>
      <c r="N8760" s="124"/>
      <c r="O8760" s="126"/>
      <c r="P8760" s="126"/>
      <c r="Q8760" s="124"/>
    </row>
    <row r="8761" spans="1:17" ht="15">
      <c r="A8761" s="125"/>
      <c r="B8761" s="124"/>
      <c r="C8761" s="125"/>
      <c r="D8761" s="124"/>
      <c r="E8761" s="124"/>
      <c r="F8761" s="124"/>
      <c r="G8761" s="124"/>
      <c r="H8761" s="124"/>
      <c r="I8761" s="124"/>
      <c r="J8761" s="124"/>
      <c r="K8761" s="123"/>
      <c r="L8761" s="124"/>
      <c r="M8761" s="124"/>
      <c r="N8761" s="124"/>
      <c r="O8761" s="124"/>
      <c r="P8761" s="124"/>
      <c r="Q8761" s="124"/>
    </row>
    <row r="8762" spans="1:17" ht="15">
      <c r="A8762" s="125"/>
      <c r="B8762" s="124"/>
      <c r="C8762" s="125"/>
      <c r="D8762" s="124"/>
      <c r="E8762" s="124"/>
      <c r="F8762" s="124"/>
      <c r="G8762" s="124"/>
      <c r="H8762" s="124"/>
      <c r="I8762" s="124"/>
      <c r="J8762" s="124"/>
      <c r="K8762" s="123"/>
      <c r="L8762" s="124"/>
      <c r="M8762" s="124"/>
      <c r="N8762" s="124"/>
      <c r="O8762" s="124"/>
      <c r="P8762" s="124"/>
      <c r="Q8762" s="124"/>
    </row>
    <row r="8763" spans="1:17" ht="15">
      <c r="A8763" s="125"/>
      <c r="B8763" s="124"/>
      <c r="C8763" s="125"/>
      <c r="D8763" s="124"/>
      <c r="E8763" s="124"/>
      <c r="F8763" s="124"/>
      <c r="G8763" s="124"/>
      <c r="H8763" s="124"/>
      <c r="I8763" s="124"/>
      <c r="J8763" s="124"/>
      <c r="K8763" s="124"/>
      <c r="L8763" s="123"/>
      <c r="M8763" s="124"/>
      <c r="N8763" s="124"/>
      <c r="O8763" s="126"/>
      <c r="P8763" s="126"/>
      <c r="Q8763" s="124"/>
    </row>
    <row r="8764" spans="1:17" ht="15">
      <c r="A8764" s="125"/>
      <c r="B8764" s="124"/>
      <c r="C8764" s="125"/>
      <c r="D8764" s="124"/>
      <c r="E8764" s="124"/>
      <c r="F8764" s="124"/>
      <c r="G8764" s="124"/>
      <c r="H8764" s="124"/>
      <c r="I8764" s="124"/>
      <c r="J8764" s="124"/>
      <c r="K8764" s="123"/>
      <c r="L8764" s="124"/>
      <c r="M8764" s="124"/>
      <c r="N8764" s="124"/>
      <c r="O8764" s="126"/>
      <c r="P8764" s="126"/>
      <c r="Q8764" s="124"/>
    </row>
    <row r="8765" spans="1:17" ht="15">
      <c r="A8765" s="125"/>
      <c r="B8765" s="124"/>
      <c r="C8765" s="125"/>
      <c r="D8765" s="124"/>
      <c r="E8765" s="124"/>
      <c r="F8765" s="124"/>
      <c r="G8765" s="124"/>
      <c r="H8765" s="124"/>
      <c r="I8765" s="124"/>
      <c r="J8765" s="124"/>
      <c r="K8765" s="123"/>
      <c r="L8765" s="124"/>
      <c r="M8765" s="124"/>
      <c r="N8765" s="124"/>
      <c r="O8765" s="124"/>
      <c r="P8765" s="124"/>
      <c r="Q8765" s="124"/>
    </row>
    <row r="8766" spans="1:17" ht="15">
      <c r="A8766" s="125"/>
      <c r="B8766" s="124"/>
      <c r="C8766" s="125"/>
      <c r="D8766" s="124"/>
      <c r="E8766" s="124"/>
      <c r="F8766" s="124"/>
      <c r="G8766" s="124"/>
      <c r="H8766" s="124"/>
      <c r="I8766" s="124"/>
      <c r="J8766" s="124"/>
      <c r="K8766" s="123"/>
      <c r="L8766" s="124"/>
      <c r="M8766" s="124"/>
      <c r="N8766" s="124"/>
      <c r="O8766" s="126"/>
      <c r="P8766" s="126"/>
      <c r="Q8766" s="124"/>
    </row>
    <row r="8767" spans="1:17" ht="15">
      <c r="A8767" s="125"/>
      <c r="B8767" s="124"/>
      <c r="C8767" s="125"/>
      <c r="D8767" s="124"/>
      <c r="E8767" s="124"/>
      <c r="F8767" s="124"/>
      <c r="G8767" s="124"/>
      <c r="H8767" s="124"/>
      <c r="I8767" s="124"/>
      <c r="J8767" s="124"/>
      <c r="K8767" s="123"/>
      <c r="L8767" s="124"/>
      <c r="M8767" s="124"/>
      <c r="N8767" s="124"/>
      <c r="O8767" s="126"/>
      <c r="P8767" s="126"/>
      <c r="Q8767" s="124"/>
    </row>
    <row r="8768" spans="1:17" ht="15">
      <c r="A8768" s="125"/>
      <c r="B8768" s="124"/>
      <c r="C8768" s="125"/>
      <c r="D8768" s="124"/>
      <c r="E8768" s="124"/>
      <c r="F8768" s="124"/>
      <c r="G8768" s="124"/>
      <c r="H8768" s="124"/>
      <c r="I8768" s="124"/>
      <c r="J8768" s="124"/>
      <c r="K8768" s="123"/>
      <c r="L8768" s="124"/>
      <c r="M8768" s="124"/>
      <c r="N8768" s="124"/>
      <c r="O8768" s="126"/>
      <c r="P8768" s="126"/>
      <c r="Q8768" s="124"/>
    </row>
    <row r="8769" spans="1:17" ht="15">
      <c r="A8769" s="125"/>
      <c r="B8769" s="124"/>
      <c r="C8769" s="125"/>
      <c r="D8769" s="124"/>
      <c r="E8769" s="124"/>
      <c r="F8769" s="124"/>
      <c r="G8769" s="124"/>
      <c r="H8769" s="124"/>
      <c r="I8769" s="124"/>
      <c r="J8769" s="124"/>
      <c r="K8769" s="123"/>
      <c r="L8769" s="124"/>
      <c r="M8769" s="124"/>
      <c r="N8769" s="124"/>
      <c r="O8769" s="124"/>
      <c r="P8769" s="124"/>
      <c r="Q8769" s="124"/>
    </row>
    <row r="8770" spans="1:17" ht="15">
      <c r="A8770" s="125"/>
      <c r="B8770" s="124"/>
      <c r="C8770" s="125"/>
      <c r="D8770" s="124"/>
      <c r="E8770" s="124"/>
      <c r="F8770" s="124"/>
      <c r="G8770" s="124"/>
      <c r="H8770" s="124"/>
      <c r="I8770" s="124"/>
      <c r="J8770" s="124"/>
      <c r="K8770" s="123"/>
      <c r="L8770" s="124"/>
      <c r="M8770" s="124"/>
      <c r="N8770" s="124"/>
      <c r="O8770" s="124"/>
      <c r="P8770" s="124"/>
      <c r="Q8770" s="124"/>
    </row>
    <row r="8771" spans="1:17" ht="15">
      <c r="A8771" s="125"/>
      <c r="B8771" s="124"/>
      <c r="C8771" s="125"/>
      <c r="D8771" s="124"/>
      <c r="E8771" s="124"/>
      <c r="F8771" s="124"/>
      <c r="G8771" s="124"/>
      <c r="H8771" s="124"/>
      <c r="I8771" s="124"/>
      <c r="J8771" s="124"/>
      <c r="K8771" s="123"/>
      <c r="L8771" s="124"/>
      <c r="M8771" s="124"/>
      <c r="N8771" s="124"/>
      <c r="O8771" s="124"/>
      <c r="P8771" s="124"/>
      <c r="Q8771" s="124"/>
    </row>
    <row r="8772" spans="1:17" ht="15">
      <c r="A8772" s="125"/>
      <c r="B8772" s="124"/>
      <c r="C8772" s="125"/>
      <c r="D8772" s="124"/>
      <c r="E8772" s="124"/>
      <c r="F8772" s="124"/>
      <c r="G8772" s="124"/>
      <c r="H8772" s="124"/>
      <c r="I8772" s="124"/>
      <c r="J8772" s="124"/>
      <c r="K8772" s="123"/>
      <c r="L8772" s="124"/>
      <c r="M8772" s="126"/>
      <c r="N8772" s="124"/>
      <c r="O8772" s="126"/>
      <c r="P8772" s="126"/>
      <c r="Q8772" s="124"/>
    </row>
    <row r="8773" spans="1:17" ht="15">
      <c r="A8773" s="125"/>
      <c r="B8773" s="124"/>
      <c r="C8773" s="125"/>
      <c r="D8773" s="124"/>
      <c r="E8773" s="124"/>
      <c r="F8773" s="124"/>
      <c r="G8773" s="124"/>
      <c r="H8773" s="124"/>
      <c r="I8773" s="124"/>
      <c r="J8773" s="124"/>
      <c r="K8773" s="123"/>
      <c r="L8773" s="124"/>
      <c r="M8773" s="124"/>
      <c r="N8773" s="124"/>
      <c r="O8773" s="124"/>
      <c r="P8773" s="124"/>
      <c r="Q8773" s="124"/>
    </row>
    <row r="8774" spans="1:17" ht="15">
      <c r="A8774" s="125"/>
      <c r="B8774" s="124"/>
      <c r="C8774" s="125"/>
      <c r="D8774" s="124"/>
      <c r="E8774" s="124"/>
      <c r="F8774" s="124"/>
      <c r="G8774" s="124"/>
      <c r="H8774" s="124"/>
      <c r="I8774" s="124"/>
      <c r="J8774" s="124"/>
      <c r="K8774" s="123"/>
      <c r="L8774" s="124"/>
      <c r="M8774" s="124"/>
      <c r="N8774" s="124"/>
      <c r="O8774" s="124"/>
      <c r="P8774" s="124"/>
      <c r="Q8774" s="124"/>
    </row>
    <row r="8775" spans="1:17" ht="15">
      <c r="A8775" s="125"/>
      <c r="B8775" s="124"/>
      <c r="C8775" s="125"/>
      <c r="D8775" s="124"/>
      <c r="E8775" s="124"/>
      <c r="F8775" s="124"/>
      <c r="G8775" s="124"/>
      <c r="H8775" s="124"/>
      <c r="I8775" s="124"/>
      <c r="J8775" s="124"/>
      <c r="K8775" s="123"/>
      <c r="L8775" s="124"/>
      <c r="M8775" s="124"/>
      <c r="N8775" s="124"/>
      <c r="O8775" s="124"/>
      <c r="P8775" s="124"/>
      <c r="Q8775" s="124"/>
    </row>
    <row r="8776" spans="1:17" ht="15">
      <c r="A8776" s="125"/>
      <c r="B8776" s="124"/>
      <c r="C8776" s="125"/>
      <c r="D8776" s="124"/>
      <c r="E8776" s="124"/>
      <c r="F8776" s="124"/>
      <c r="G8776" s="124"/>
      <c r="H8776" s="124"/>
      <c r="I8776" s="124"/>
      <c r="J8776" s="124"/>
      <c r="K8776" s="123"/>
      <c r="L8776" s="124"/>
      <c r="M8776" s="124"/>
      <c r="N8776" s="124"/>
      <c r="O8776" s="126"/>
      <c r="P8776" s="126"/>
      <c r="Q8776" s="124"/>
    </row>
    <row r="8777" spans="1:17" ht="15">
      <c r="A8777" s="125"/>
      <c r="B8777" s="124"/>
      <c r="C8777" s="125"/>
      <c r="D8777" s="124"/>
      <c r="E8777" s="124"/>
      <c r="F8777" s="124"/>
      <c r="G8777" s="124"/>
      <c r="H8777" s="124"/>
      <c r="I8777" s="124"/>
      <c r="J8777" s="124"/>
      <c r="K8777" s="123"/>
      <c r="L8777" s="124"/>
      <c r="M8777" s="124"/>
      <c r="N8777" s="124"/>
      <c r="O8777" s="124"/>
      <c r="P8777" s="124"/>
      <c r="Q8777" s="124"/>
    </row>
    <row r="8778" spans="1:17" ht="15">
      <c r="A8778" s="125"/>
      <c r="B8778" s="124"/>
      <c r="C8778" s="125"/>
      <c r="D8778" s="124"/>
      <c r="E8778" s="124"/>
      <c r="F8778" s="124"/>
      <c r="G8778" s="124"/>
      <c r="H8778" s="124"/>
      <c r="I8778" s="124"/>
      <c r="J8778" s="124"/>
      <c r="K8778" s="123"/>
      <c r="L8778" s="124"/>
      <c r="M8778" s="124"/>
      <c r="N8778" s="124"/>
      <c r="O8778" s="124"/>
      <c r="P8778" s="124"/>
      <c r="Q8778" s="124"/>
    </row>
    <row r="8779" spans="1:17" ht="15">
      <c r="A8779" s="125"/>
      <c r="B8779" s="124"/>
      <c r="C8779" s="125"/>
      <c r="D8779" s="124"/>
      <c r="E8779" s="124"/>
      <c r="F8779" s="124"/>
      <c r="G8779" s="124"/>
      <c r="H8779" s="124"/>
      <c r="I8779" s="124"/>
      <c r="J8779" s="124"/>
      <c r="K8779" s="123"/>
      <c r="L8779" s="124"/>
      <c r="M8779" s="124"/>
      <c r="N8779" s="124"/>
      <c r="O8779" s="124"/>
      <c r="P8779" s="124"/>
      <c r="Q8779" s="124"/>
    </row>
    <row r="8780" spans="1:17" ht="15">
      <c r="A8780" s="125"/>
      <c r="B8780" s="124"/>
      <c r="C8780" s="125"/>
      <c r="D8780" s="124"/>
      <c r="E8780" s="124"/>
      <c r="F8780" s="124"/>
      <c r="G8780" s="124"/>
      <c r="H8780" s="124"/>
      <c r="I8780" s="124"/>
      <c r="J8780" s="124"/>
      <c r="K8780" s="123"/>
      <c r="L8780" s="124"/>
      <c r="M8780" s="124"/>
      <c r="N8780" s="124"/>
      <c r="O8780" s="124"/>
      <c r="P8780" s="124"/>
      <c r="Q8780" s="124"/>
    </row>
    <row r="8781" spans="1:17" ht="15">
      <c r="A8781" s="125"/>
      <c r="B8781" s="124"/>
      <c r="C8781" s="125"/>
      <c r="D8781" s="124"/>
      <c r="E8781" s="124"/>
      <c r="F8781" s="124"/>
      <c r="G8781" s="124"/>
      <c r="H8781" s="124"/>
      <c r="I8781" s="124"/>
      <c r="J8781" s="124"/>
      <c r="K8781" s="123"/>
      <c r="L8781" s="124"/>
      <c r="M8781" s="124"/>
      <c r="N8781" s="124"/>
      <c r="O8781" s="124"/>
      <c r="P8781" s="124"/>
      <c r="Q8781" s="124"/>
    </row>
    <row r="8782" spans="1:17" ht="15">
      <c r="A8782" s="125"/>
      <c r="B8782" s="124"/>
      <c r="C8782" s="125"/>
      <c r="D8782" s="124"/>
      <c r="E8782" s="124"/>
      <c r="F8782" s="124"/>
      <c r="G8782" s="124"/>
      <c r="H8782" s="124"/>
      <c r="I8782" s="124"/>
      <c r="J8782" s="124"/>
      <c r="K8782" s="123"/>
      <c r="L8782" s="124"/>
      <c r="M8782" s="124"/>
      <c r="N8782" s="124"/>
      <c r="O8782" s="124"/>
      <c r="P8782" s="124"/>
      <c r="Q8782" s="124"/>
    </row>
    <row r="8783" spans="1:17" ht="15">
      <c r="A8783" s="125"/>
      <c r="B8783" s="124"/>
      <c r="C8783" s="125"/>
      <c r="D8783" s="124"/>
      <c r="E8783" s="124"/>
      <c r="F8783" s="124"/>
      <c r="G8783" s="124"/>
      <c r="H8783" s="124"/>
      <c r="I8783" s="124"/>
      <c r="J8783" s="124"/>
      <c r="K8783" s="123"/>
      <c r="L8783" s="124"/>
      <c r="M8783" s="124"/>
      <c r="N8783" s="124"/>
      <c r="O8783" s="124"/>
      <c r="P8783" s="124"/>
      <c r="Q8783" s="124"/>
    </row>
    <row r="8784" spans="1:17" ht="15">
      <c r="A8784" s="125"/>
      <c r="B8784" s="124"/>
      <c r="C8784" s="125"/>
      <c r="D8784" s="124"/>
      <c r="E8784" s="124"/>
      <c r="F8784" s="123"/>
      <c r="G8784" s="123"/>
      <c r="H8784" s="124"/>
      <c r="I8784" s="124"/>
      <c r="J8784" s="124"/>
      <c r="K8784" s="124"/>
      <c r="L8784" s="123"/>
      <c r="M8784" s="124"/>
      <c r="N8784" s="124"/>
      <c r="O8784" s="124"/>
      <c r="P8784" s="124"/>
      <c r="Q8784" s="124"/>
    </row>
    <row r="8785" spans="1:17" ht="15">
      <c r="A8785" s="125"/>
      <c r="B8785" s="124"/>
      <c r="C8785" s="125"/>
      <c r="D8785" s="124"/>
      <c r="E8785" s="124"/>
      <c r="F8785" s="124"/>
      <c r="G8785" s="124"/>
      <c r="H8785" s="124"/>
      <c r="I8785" s="124"/>
      <c r="J8785" s="124"/>
      <c r="K8785" s="123"/>
      <c r="L8785" s="124"/>
      <c r="M8785" s="124"/>
      <c r="N8785" s="124"/>
      <c r="O8785" s="124"/>
      <c r="P8785" s="124"/>
      <c r="Q8785" s="124"/>
    </row>
    <row r="8786" spans="1:17" ht="15">
      <c r="A8786" s="125"/>
      <c r="B8786" s="124"/>
      <c r="C8786" s="125"/>
      <c r="D8786" s="124"/>
      <c r="E8786" s="124"/>
      <c r="F8786" s="124"/>
      <c r="G8786" s="124"/>
      <c r="H8786" s="124"/>
      <c r="I8786" s="124"/>
      <c r="J8786" s="124"/>
      <c r="K8786" s="123"/>
      <c r="L8786" s="124"/>
      <c r="M8786" s="124"/>
      <c r="N8786" s="124"/>
      <c r="O8786" s="124"/>
      <c r="P8786" s="124"/>
      <c r="Q8786" s="124"/>
    </row>
    <row r="8787" spans="1:17" ht="15">
      <c r="A8787" s="125"/>
      <c r="B8787" s="124"/>
      <c r="C8787" s="125"/>
      <c r="D8787" s="124"/>
      <c r="E8787" s="124"/>
      <c r="F8787" s="124"/>
      <c r="G8787" s="124"/>
      <c r="H8787" s="124"/>
      <c r="I8787" s="124"/>
      <c r="J8787" s="124"/>
      <c r="K8787" s="123"/>
      <c r="L8787" s="124"/>
      <c r="M8787" s="124"/>
      <c r="N8787" s="124"/>
      <c r="O8787" s="124"/>
      <c r="P8787" s="124"/>
      <c r="Q8787" s="124"/>
    </row>
    <row r="8788" spans="1:17" ht="15">
      <c r="A8788" s="125"/>
      <c r="B8788" s="124"/>
      <c r="C8788" s="125"/>
      <c r="D8788" s="124"/>
      <c r="E8788" s="124"/>
      <c r="F8788" s="124"/>
      <c r="G8788" s="124"/>
      <c r="H8788" s="124"/>
      <c r="I8788" s="124"/>
      <c r="J8788" s="124"/>
      <c r="K8788" s="123"/>
      <c r="L8788" s="124"/>
      <c r="M8788" s="124"/>
      <c r="N8788" s="124"/>
      <c r="O8788" s="124"/>
      <c r="P8788" s="124"/>
      <c r="Q8788" s="124"/>
    </row>
    <row r="8789" spans="1:17" ht="15">
      <c r="A8789" s="125"/>
      <c r="B8789" s="124"/>
      <c r="C8789" s="125"/>
      <c r="D8789" s="124"/>
      <c r="E8789" s="124"/>
      <c r="F8789" s="123"/>
      <c r="G8789" s="123"/>
      <c r="H8789" s="124"/>
      <c r="I8789" s="124"/>
      <c r="J8789" s="124"/>
      <c r="K8789" s="124"/>
      <c r="L8789" s="123"/>
      <c r="M8789" s="124"/>
      <c r="N8789" s="124"/>
      <c r="O8789" s="124"/>
      <c r="P8789" s="124"/>
      <c r="Q8789" s="124"/>
    </row>
    <row r="8790" spans="1:17" ht="15">
      <c r="A8790" s="125"/>
      <c r="B8790" s="124"/>
      <c r="C8790" s="125"/>
      <c r="D8790" s="124"/>
      <c r="E8790" s="124"/>
      <c r="F8790" s="123"/>
      <c r="G8790" s="123"/>
      <c r="H8790" s="124"/>
      <c r="I8790" s="124"/>
      <c r="J8790" s="124"/>
      <c r="K8790" s="124"/>
      <c r="L8790" s="123"/>
      <c r="M8790" s="124"/>
      <c r="N8790" s="124"/>
      <c r="O8790" s="124"/>
      <c r="P8790" s="124"/>
      <c r="Q8790" s="124"/>
    </row>
    <row r="8791" spans="1:17" ht="15">
      <c r="A8791" s="125"/>
      <c r="B8791" s="124"/>
      <c r="C8791" s="125"/>
      <c r="D8791" s="124"/>
      <c r="E8791" s="124"/>
      <c r="F8791" s="123"/>
      <c r="G8791" s="123"/>
      <c r="H8791" s="124"/>
      <c r="I8791" s="124"/>
      <c r="J8791" s="124"/>
      <c r="K8791" s="124"/>
      <c r="L8791" s="123"/>
      <c r="M8791" s="124"/>
      <c r="N8791" s="124"/>
      <c r="O8791" s="124"/>
      <c r="P8791" s="124"/>
      <c r="Q8791" s="124"/>
    </row>
    <row r="8792" spans="1:17" ht="15">
      <c r="A8792" s="125"/>
      <c r="B8792" s="124"/>
      <c r="C8792" s="125"/>
      <c r="D8792" s="124"/>
      <c r="E8792" s="124"/>
      <c r="F8792" s="123"/>
      <c r="G8792" s="123"/>
      <c r="H8792" s="124"/>
      <c r="I8792" s="124"/>
      <c r="J8792" s="124"/>
      <c r="K8792" s="123"/>
      <c r="L8792" s="124"/>
      <c r="M8792" s="124"/>
      <c r="N8792" s="124"/>
      <c r="O8792" s="124"/>
      <c r="P8792" s="124"/>
      <c r="Q8792" s="124"/>
    </row>
    <row r="8793" spans="1:17" ht="15">
      <c r="A8793" s="125"/>
      <c r="B8793" s="124"/>
      <c r="C8793" s="125"/>
      <c r="D8793" s="124"/>
      <c r="E8793" s="124"/>
      <c r="F8793" s="123"/>
      <c r="G8793" s="123"/>
      <c r="H8793" s="124"/>
      <c r="I8793" s="124"/>
      <c r="J8793" s="124"/>
      <c r="K8793" s="124"/>
      <c r="L8793" s="123"/>
      <c r="M8793" s="126"/>
      <c r="N8793" s="124"/>
      <c r="O8793" s="126"/>
      <c r="P8793" s="126"/>
      <c r="Q8793" s="126"/>
    </row>
    <row r="8794" spans="1:17" ht="15">
      <c r="A8794" s="125"/>
      <c r="B8794" s="124"/>
      <c r="C8794" s="125"/>
      <c r="D8794" s="124"/>
      <c r="E8794" s="124"/>
      <c r="F8794" s="124"/>
      <c r="G8794" s="124"/>
      <c r="H8794" s="124"/>
      <c r="I8794" s="124"/>
      <c r="J8794" s="124"/>
      <c r="K8794" s="123"/>
      <c r="L8794" s="124"/>
      <c r="M8794" s="124"/>
      <c r="N8794" s="124"/>
      <c r="O8794" s="126"/>
      <c r="P8794" s="126"/>
      <c r="Q8794" s="124"/>
    </row>
    <row r="8795" spans="1:17" ht="15">
      <c r="A8795" s="125"/>
      <c r="B8795" s="124"/>
      <c r="C8795" s="125"/>
      <c r="D8795" s="124"/>
      <c r="E8795" s="124"/>
      <c r="F8795" s="124"/>
      <c r="G8795" s="124"/>
      <c r="H8795" s="124"/>
      <c r="I8795" s="124"/>
      <c r="J8795" s="124"/>
      <c r="K8795" s="123"/>
      <c r="L8795" s="124"/>
      <c r="M8795" s="124"/>
      <c r="N8795" s="124"/>
      <c r="O8795" s="124"/>
      <c r="P8795" s="124"/>
      <c r="Q8795" s="124"/>
    </row>
    <row r="8796" spans="1:17" ht="15">
      <c r="A8796" s="125"/>
      <c r="B8796" s="124"/>
      <c r="C8796" s="125"/>
      <c r="D8796" s="124"/>
      <c r="E8796" s="124"/>
      <c r="F8796" s="124"/>
      <c r="G8796" s="124"/>
      <c r="H8796" s="124"/>
      <c r="I8796" s="124"/>
      <c r="J8796" s="124"/>
      <c r="K8796" s="123"/>
      <c r="L8796" s="124"/>
      <c r="M8796" s="124"/>
      <c r="N8796" s="124"/>
      <c r="O8796" s="124"/>
      <c r="P8796" s="124"/>
      <c r="Q8796" s="124"/>
    </row>
    <row r="8797" spans="1:17" ht="15">
      <c r="A8797" s="125"/>
      <c r="B8797" s="124"/>
      <c r="C8797" s="125"/>
      <c r="D8797" s="124"/>
      <c r="E8797" s="124"/>
      <c r="F8797" s="124"/>
      <c r="G8797" s="124"/>
      <c r="H8797" s="124"/>
      <c r="I8797" s="124"/>
      <c r="J8797" s="124"/>
      <c r="K8797" s="123"/>
      <c r="L8797" s="124"/>
      <c r="M8797" s="126"/>
      <c r="N8797" s="124"/>
      <c r="O8797" s="126"/>
      <c r="P8797" s="126"/>
      <c r="Q8797" s="124"/>
    </row>
    <row r="8798" spans="1:17" ht="15">
      <c r="A8798" s="125"/>
      <c r="B8798" s="124"/>
      <c r="C8798" s="125"/>
      <c r="D8798" s="124"/>
      <c r="E8798" s="124"/>
      <c r="F8798" s="124"/>
      <c r="G8798" s="124"/>
      <c r="H8798" s="124"/>
      <c r="I8798" s="124"/>
      <c r="J8798" s="124"/>
      <c r="K8798" s="123"/>
      <c r="L8798" s="124"/>
      <c r="M8798" s="124"/>
      <c r="N8798" s="124"/>
      <c r="O8798" s="124"/>
      <c r="P8798" s="124"/>
      <c r="Q8798" s="124"/>
    </row>
    <row r="8799" spans="1:17" ht="15">
      <c r="A8799" s="125"/>
      <c r="B8799" s="124"/>
      <c r="C8799" s="125"/>
      <c r="D8799" s="124"/>
      <c r="E8799" s="124"/>
      <c r="F8799" s="124"/>
      <c r="G8799" s="124"/>
      <c r="H8799" s="124"/>
      <c r="I8799" s="124"/>
      <c r="J8799" s="124"/>
      <c r="K8799" s="123"/>
      <c r="L8799" s="124"/>
      <c r="M8799" s="124"/>
      <c r="N8799" s="124"/>
      <c r="O8799" s="124"/>
      <c r="P8799" s="124"/>
      <c r="Q8799" s="124"/>
    </row>
    <row r="8800" spans="1:17" ht="15">
      <c r="A8800" s="125"/>
      <c r="B8800" s="124"/>
      <c r="C8800" s="125"/>
      <c r="D8800" s="124"/>
      <c r="E8800" s="124"/>
      <c r="F8800" s="124"/>
      <c r="G8800" s="124"/>
      <c r="H8800" s="124"/>
      <c r="I8800" s="124"/>
      <c r="J8800" s="124"/>
      <c r="K8800" s="123"/>
      <c r="L8800" s="124"/>
      <c r="M8800" s="124"/>
      <c r="N8800" s="124"/>
      <c r="O8800" s="124"/>
      <c r="P8800" s="124"/>
      <c r="Q8800" s="124"/>
    </row>
    <row r="8801" spans="1:17" ht="15">
      <c r="A8801" s="125"/>
      <c r="B8801" s="124"/>
      <c r="C8801" s="125"/>
      <c r="D8801" s="124"/>
      <c r="E8801" s="124"/>
      <c r="F8801" s="124"/>
      <c r="G8801" s="124"/>
      <c r="H8801" s="124"/>
      <c r="I8801" s="124"/>
      <c r="J8801" s="124"/>
      <c r="K8801" s="123"/>
      <c r="L8801" s="124"/>
      <c r="M8801" s="124"/>
      <c r="N8801" s="124"/>
      <c r="O8801" s="124"/>
      <c r="P8801" s="124"/>
      <c r="Q8801" s="124"/>
    </row>
    <row r="8802" spans="1:17" ht="15">
      <c r="A8802" s="125"/>
      <c r="B8802" s="124"/>
      <c r="C8802" s="125"/>
      <c r="D8802" s="124"/>
      <c r="E8802" s="124"/>
      <c r="F8802" s="124"/>
      <c r="G8802" s="124"/>
      <c r="H8802" s="124"/>
      <c r="I8802" s="124"/>
      <c r="J8802" s="124"/>
      <c r="K8802" s="123"/>
      <c r="L8802" s="124"/>
      <c r="M8802" s="124"/>
      <c r="N8802" s="124"/>
      <c r="O8802" s="124"/>
      <c r="P8802" s="124"/>
      <c r="Q8802" s="124"/>
    </row>
    <row r="8803" spans="1:17" ht="15">
      <c r="A8803" s="125"/>
      <c r="B8803" s="124"/>
      <c r="C8803" s="125"/>
      <c r="D8803" s="124"/>
      <c r="E8803" s="124"/>
      <c r="F8803" s="124"/>
      <c r="G8803" s="124"/>
      <c r="H8803" s="124"/>
      <c r="I8803" s="124"/>
      <c r="J8803" s="124"/>
      <c r="K8803" s="123"/>
      <c r="L8803" s="124"/>
      <c r="M8803" s="126"/>
      <c r="N8803" s="124"/>
      <c r="O8803" s="126"/>
      <c r="P8803" s="126"/>
      <c r="Q8803" s="124"/>
    </row>
    <row r="8804" spans="1:17" ht="15">
      <c r="A8804" s="125"/>
      <c r="B8804" s="124"/>
      <c r="C8804" s="125"/>
      <c r="D8804" s="124"/>
      <c r="E8804" s="124"/>
      <c r="F8804" s="124"/>
      <c r="G8804" s="124"/>
      <c r="H8804" s="124"/>
      <c r="I8804" s="124"/>
      <c r="J8804" s="124"/>
      <c r="K8804" s="123"/>
      <c r="L8804" s="124"/>
      <c r="M8804" s="124"/>
      <c r="N8804" s="124"/>
      <c r="O8804" s="124"/>
      <c r="P8804" s="124"/>
      <c r="Q8804" s="124"/>
    </row>
    <row r="8805" spans="1:17" ht="15">
      <c r="A8805" s="125"/>
      <c r="B8805" s="124"/>
      <c r="C8805" s="125"/>
      <c r="D8805" s="124"/>
      <c r="E8805" s="124"/>
      <c r="F8805" s="124"/>
      <c r="G8805" s="124"/>
      <c r="H8805" s="124"/>
      <c r="I8805" s="124"/>
      <c r="J8805" s="124"/>
      <c r="K8805" s="123"/>
      <c r="L8805" s="124"/>
      <c r="M8805" s="124"/>
      <c r="N8805" s="124"/>
      <c r="O8805" s="124"/>
      <c r="P8805" s="124"/>
      <c r="Q8805" s="124"/>
    </row>
    <row r="8806" spans="1:17" ht="15">
      <c r="A8806" s="125"/>
      <c r="B8806" s="124"/>
      <c r="C8806" s="125"/>
      <c r="D8806" s="124"/>
      <c r="E8806" s="124"/>
      <c r="F8806" s="124"/>
      <c r="G8806" s="124"/>
      <c r="H8806" s="124"/>
      <c r="I8806" s="124"/>
      <c r="J8806" s="124"/>
      <c r="K8806" s="123"/>
      <c r="L8806" s="124"/>
      <c r="M8806" s="126"/>
      <c r="N8806" s="124"/>
      <c r="O8806" s="126"/>
      <c r="P8806" s="126"/>
      <c r="Q8806" s="124"/>
    </row>
    <row r="8807" spans="1:17" ht="15">
      <c r="A8807" s="125"/>
      <c r="B8807" s="124"/>
      <c r="C8807" s="125"/>
      <c r="D8807" s="124"/>
      <c r="E8807" s="124"/>
      <c r="F8807" s="123"/>
      <c r="G8807" s="123"/>
      <c r="H8807" s="124"/>
      <c r="I8807" s="124"/>
      <c r="J8807" s="124"/>
      <c r="K8807" s="123"/>
      <c r="L8807" s="124"/>
      <c r="M8807" s="124"/>
      <c r="N8807" s="124"/>
      <c r="O8807" s="124"/>
      <c r="P8807" s="124"/>
      <c r="Q8807" s="124"/>
    </row>
    <row r="8808" spans="1:17" ht="15">
      <c r="A8808" s="125"/>
      <c r="B8808" s="124"/>
      <c r="C8808" s="125"/>
      <c r="D8808" s="124"/>
      <c r="E8808" s="124"/>
      <c r="F8808" s="124"/>
      <c r="G8808" s="124"/>
      <c r="H8808" s="124"/>
      <c r="I8808" s="124"/>
      <c r="J8808" s="124"/>
      <c r="K8808" s="123"/>
      <c r="L8808" s="124"/>
      <c r="M8808" s="124"/>
      <c r="N8808" s="124"/>
      <c r="O8808" s="124"/>
      <c r="P8808" s="124"/>
      <c r="Q8808" s="124"/>
    </row>
    <row r="8809" spans="1:17" ht="15">
      <c r="A8809" s="125"/>
      <c r="B8809" s="124"/>
      <c r="C8809" s="125"/>
      <c r="D8809" s="124"/>
      <c r="E8809" s="124"/>
      <c r="F8809" s="124"/>
      <c r="G8809" s="124"/>
      <c r="H8809" s="124"/>
      <c r="I8809" s="124"/>
      <c r="J8809" s="124"/>
      <c r="K8809" s="123"/>
      <c r="L8809" s="124"/>
      <c r="M8809" s="124"/>
      <c r="N8809" s="124"/>
      <c r="O8809" s="124"/>
      <c r="P8809" s="124"/>
      <c r="Q8809" s="124"/>
    </row>
    <row r="8810" spans="1:17" ht="15">
      <c r="A8810" s="125"/>
      <c r="B8810" s="124"/>
      <c r="C8810" s="125"/>
      <c r="D8810" s="124"/>
      <c r="E8810" s="124"/>
      <c r="F8810" s="124"/>
      <c r="G8810" s="124"/>
      <c r="H8810" s="124"/>
      <c r="I8810" s="124"/>
      <c r="J8810" s="124"/>
      <c r="K8810" s="123"/>
      <c r="L8810" s="124"/>
      <c r="M8810" s="124"/>
      <c r="N8810" s="124"/>
      <c r="O8810" s="124"/>
      <c r="P8810" s="124"/>
      <c r="Q8810" s="124"/>
    </row>
    <row r="8811" spans="1:17" ht="15">
      <c r="A8811" s="125"/>
      <c r="B8811" s="124"/>
      <c r="C8811" s="125"/>
      <c r="D8811" s="124"/>
      <c r="E8811" s="124"/>
      <c r="F8811" s="124"/>
      <c r="G8811" s="124"/>
      <c r="H8811" s="124"/>
      <c r="I8811" s="124"/>
      <c r="J8811" s="124"/>
      <c r="K8811" s="123"/>
      <c r="L8811" s="124"/>
      <c r="M8811" s="124"/>
      <c r="N8811" s="124"/>
      <c r="O8811" s="126"/>
      <c r="P8811" s="126"/>
      <c r="Q8811" s="124"/>
    </row>
    <row r="8812" spans="1:17" ht="15">
      <c r="A8812" s="125"/>
      <c r="B8812" s="124"/>
      <c r="C8812" s="125"/>
      <c r="D8812" s="124"/>
      <c r="E8812" s="124"/>
      <c r="F8812" s="124"/>
      <c r="G8812" s="124"/>
      <c r="H8812" s="124"/>
      <c r="I8812" s="124"/>
      <c r="J8812" s="124"/>
      <c r="K8812" s="123"/>
      <c r="L8812" s="124"/>
      <c r="M8812" s="126"/>
      <c r="N8812" s="124"/>
      <c r="O8812" s="126"/>
      <c r="P8812" s="126"/>
      <c r="Q8812" s="124"/>
    </row>
    <row r="8813" spans="1:17" ht="15">
      <c r="A8813" s="125"/>
      <c r="B8813" s="124"/>
      <c r="C8813" s="125"/>
      <c r="D8813" s="124"/>
      <c r="E8813" s="124"/>
      <c r="F8813" s="124"/>
      <c r="G8813" s="124"/>
      <c r="H8813" s="124"/>
      <c r="I8813" s="124"/>
      <c r="J8813" s="124"/>
      <c r="K8813" s="123"/>
      <c r="L8813" s="124"/>
      <c r="M8813" s="124"/>
      <c r="N8813" s="124"/>
      <c r="O8813" s="126"/>
      <c r="P8813" s="126"/>
      <c r="Q8813" s="124"/>
    </row>
    <row r="8814" spans="1:17" ht="15">
      <c r="A8814" s="125"/>
      <c r="B8814" s="124"/>
      <c r="C8814" s="125"/>
      <c r="D8814" s="124"/>
      <c r="E8814" s="124"/>
      <c r="F8814" s="124"/>
      <c r="G8814" s="124"/>
      <c r="H8814" s="124"/>
      <c r="I8814" s="124"/>
      <c r="J8814" s="124"/>
      <c r="K8814" s="123"/>
      <c r="L8814" s="124"/>
      <c r="M8814" s="124"/>
      <c r="N8814" s="124"/>
      <c r="O8814" s="124"/>
      <c r="P8814" s="124"/>
      <c r="Q8814" s="124"/>
    </row>
    <row r="8815" spans="1:17" ht="15">
      <c r="A8815" s="125"/>
      <c r="B8815" s="124"/>
      <c r="C8815" s="125"/>
      <c r="D8815" s="124"/>
      <c r="E8815" s="124"/>
      <c r="F8815" s="124"/>
      <c r="G8815" s="124"/>
      <c r="H8815" s="124"/>
      <c r="I8815" s="124"/>
      <c r="J8815" s="124"/>
      <c r="K8815" s="123"/>
      <c r="L8815" s="124"/>
      <c r="M8815" s="124"/>
      <c r="N8815" s="124"/>
      <c r="O8815" s="126"/>
      <c r="P8815" s="126"/>
      <c r="Q8815" s="124"/>
    </row>
    <row r="8816" spans="1:17" ht="15">
      <c r="A8816" s="125"/>
      <c r="B8816" s="124"/>
      <c r="C8816" s="125"/>
      <c r="D8816" s="124"/>
      <c r="E8816" s="124"/>
      <c r="F8816" s="124"/>
      <c r="G8816" s="124"/>
      <c r="H8816" s="124"/>
      <c r="I8816" s="124"/>
      <c r="J8816" s="124"/>
      <c r="K8816" s="123"/>
      <c r="L8816" s="124"/>
      <c r="M8816" s="124"/>
      <c r="N8816" s="124"/>
      <c r="O8816" s="126"/>
      <c r="P8816" s="126"/>
      <c r="Q8816" s="124"/>
    </row>
    <row r="8817" spans="1:17" ht="15">
      <c r="A8817" s="125"/>
      <c r="B8817" s="124"/>
      <c r="C8817" s="125"/>
      <c r="D8817" s="124"/>
      <c r="E8817" s="124"/>
      <c r="F8817" s="124"/>
      <c r="G8817" s="124"/>
      <c r="H8817" s="124"/>
      <c r="I8817" s="124"/>
      <c r="J8817" s="124"/>
      <c r="K8817" s="123"/>
      <c r="L8817" s="124"/>
      <c r="M8817" s="124"/>
      <c r="N8817" s="124"/>
      <c r="O8817" s="124"/>
      <c r="P8817" s="124"/>
      <c r="Q8817" s="124"/>
    </row>
    <row r="8818" spans="1:17" ht="15">
      <c r="A8818" s="125"/>
      <c r="B8818" s="124"/>
      <c r="C8818" s="125"/>
      <c r="D8818" s="124"/>
      <c r="E8818" s="124"/>
      <c r="F8818" s="124"/>
      <c r="G8818" s="124"/>
      <c r="H8818" s="124"/>
      <c r="I8818" s="124"/>
      <c r="J8818" s="124"/>
      <c r="K8818" s="123"/>
      <c r="L8818" s="124"/>
      <c r="M8818" s="124"/>
      <c r="N8818" s="124"/>
      <c r="O8818" s="124"/>
      <c r="P8818" s="124"/>
      <c r="Q8818" s="124"/>
    </row>
    <row r="8819" spans="1:17" ht="15">
      <c r="A8819" s="125"/>
      <c r="B8819" s="124"/>
      <c r="C8819" s="125"/>
      <c r="D8819" s="124"/>
      <c r="E8819" s="124"/>
      <c r="F8819" s="124"/>
      <c r="G8819" s="124"/>
      <c r="H8819" s="124"/>
      <c r="I8819" s="124"/>
      <c r="J8819" s="124"/>
      <c r="K8819" s="123"/>
      <c r="L8819" s="124"/>
      <c r="M8819" s="124"/>
      <c r="N8819" s="124"/>
      <c r="O8819" s="124"/>
      <c r="P8819" s="124"/>
      <c r="Q8819" s="124"/>
    </row>
    <row r="8820" spans="1:17" ht="15">
      <c r="A8820" s="125"/>
      <c r="B8820" s="124"/>
      <c r="C8820" s="125"/>
      <c r="D8820" s="124"/>
      <c r="E8820" s="124"/>
      <c r="F8820" s="124"/>
      <c r="G8820" s="124"/>
      <c r="H8820" s="124"/>
      <c r="I8820" s="124"/>
      <c r="J8820" s="124"/>
      <c r="K8820" s="123"/>
      <c r="L8820" s="124"/>
      <c r="M8820" s="124"/>
      <c r="N8820" s="124"/>
      <c r="O8820" s="126"/>
      <c r="P8820" s="126"/>
      <c r="Q8820" s="124"/>
    </row>
    <row r="8821" spans="1:17" ht="15">
      <c r="A8821" s="125"/>
      <c r="B8821" s="124"/>
      <c r="C8821" s="125"/>
      <c r="D8821" s="124"/>
      <c r="E8821" s="124"/>
      <c r="F8821" s="124"/>
      <c r="G8821" s="124"/>
      <c r="H8821" s="124"/>
      <c r="I8821" s="124"/>
      <c r="J8821" s="124"/>
      <c r="K8821" s="123"/>
      <c r="L8821" s="124"/>
      <c r="M8821" s="124"/>
      <c r="N8821" s="124"/>
      <c r="O8821" s="126"/>
      <c r="P8821" s="126"/>
      <c r="Q8821" s="124"/>
    </row>
    <row r="8822" spans="1:17" ht="15">
      <c r="A8822" s="125"/>
      <c r="B8822" s="124"/>
      <c r="C8822" s="125"/>
      <c r="D8822" s="124"/>
      <c r="E8822" s="124"/>
      <c r="F8822" s="123"/>
      <c r="G8822" s="123"/>
      <c r="H8822" s="124"/>
      <c r="I8822" s="124"/>
      <c r="J8822" s="124"/>
      <c r="K8822" s="123"/>
      <c r="L8822" s="124"/>
      <c r="M8822" s="124"/>
      <c r="N8822" s="124"/>
      <c r="O8822" s="124"/>
      <c r="P8822" s="124"/>
      <c r="Q8822" s="124"/>
    </row>
    <row r="8823" spans="1:17" ht="15">
      <c r="A8823" s="125"/>
      <c r="B8823" s="124"/>
      <c r="C8823" s="125"/>
      <c r="D8823" s="124"/>
      <c r="E8823" s="124"/>
      <c r="F8823" s="124"/>
      <c r="G8823" s="124"/>
      <c r="H8823" s="124"/>
      <c r="I8823" s="124"/>
      <c r="J8823" s="124"/>
      <c r="K8823" s="123"/>
      <c r="L8823" s="124"/>
      <c r="M8823" s="124"/>
      <c r="N8823" s="124"/>
      <c r="O8823" s="124"/>
      <c r="P8823" s="124"/>
      <c r="Q8823" s="124"/>
    </row>
    <row r="8824" spans="1:17" ht="15">
      <c r="A8824" s="125"/>
      <c r="B8824" s="124"/>
      <c r="C8824" s="125"/>
      <c r="D8824" s="124"/>
      <c r="E8824" s="124"/>
      <c r="F8824" s="124"/>
      <c r="G8824" s="124"/>
      <c r="H8824" s="124"/>
      <c r="I8824" s="124"/>
      <c r="J8824" s="124"/>
      <c r="K8824" s="123"/>
      <c r="L8824" s="124"/>
      <c r="M8824" s="124"/>
      <c r="N8824" s="124"/>
      <c r="O8824" s="124"/>
      <c r="P8824" s="124"/>
      <c r="Q8824" s="124"/>
    </row>
    <row r="8825" spans="1:17" ht="15">
      <c r="A8825" s="125"/>
      <c r="B8825" s="124"/>
      <c r="C8825" s="125"/>
      <c r="D8825" s="124"/>
      <c r="E8825" s="124"/>
      <c r="F8825" s="123"/>
      <c r="G8825" s="123"/>
      <c r="H8825" s="124"/>
      <c r="I8825" s="124"/>
      <c r="J8825" s="124"/>
      <c r="K8825" s="123"/>
      <c r="L8825" s="124"/>
      <c r="M8825" s="124"/>
      <c r="N8825" s="124"/>
      <c r="O8825" s="124"/>
      <c r="P8825" s="124"/>
      <c r="Q8825" s="124"/>
    </row>
    <row r="8826" spans="1:17" ht="15">
      <c r="A8826" s="125"/>
      <c r="B8826" s="124"/>
      <c r="C8826" s="125"/>
      <c r="D8826" s="124"/>
      <c r="E8826" s="124"/>
      <c r="F8826" s="124"/>
      <c r="G8826" s="124"/>
      <c r="H8826" s="124"/>
      <c r="I8826" s="124"/>
      <c r="J8826" s="124"/>
      <c r="K8826" s="123"/>
      <c r="L8826" s="124"/>
      <c r="M8826" s="124"/>
      <c r="N8826" s="124"/>
      <c r="O8826" s="126"/>
      <c r="P8826" s="126"/>
      <c r="Q8826" s="124"/>
    </row>
    <row r="8827" spans="1:17" ht="15">
      <c r="A8827" s="125"/>
      <c r="B8827" s="124"/>
      <c r="C8827" s="125"/>
      <c r="D8827" s="124"/>
      <c r="E8827" s="124"/>
      <c r="F8827" s="123"/>
      <c r="G8827" s="123"/>
      <c r="H8827" s="124"/>
      <c r="I8827" s="124"/>
      <c r="J8827" s="124"/>
      <c r="K8827" s="124"/>
      <c r="L8827" s="123"/>
      <c r="M8827" s="126"/>
      <c r="N8827" s="124"/>
      <c r="O8827" s="126"/>
      <c r="P8827" s="126"/>
      <c r="Q8827" s="124"/>
    </row>
    <row r="8828" spans="1:17" ht="15">
      <c r="A8828" s="125"/>
      <c r="B8828" s="124"/>
      <c r="C8828" s="125"/>
      <c r="D8828" s="124"/>
      <c r="E8828" s="124"/>
      <c r="F8828" s="123"/>
      <c r="G8828" s="123"/>
      <c r="H8828" s="124"/>
      <c r="I8828" s="124"/>
      <c r="J8828" s="124"/>
      <c r="K8828" s="124"/>
      <c r="L8828" s="123"/>
      <c r="M8828" s="126"/>
      <c r="N8828" s="124"/>
      <c r="O8828" s="126"/>
      <c r="P8828" s="126"/>
      <c r="Q8828" s="124"/>
    </row>
    <row r="8829" spans="1:17" ht="15">
      <c r="A8829" s="125"/>
      <c r="B8829" s="124"/>
      <c r="C8829" s="125"/>
      <c r="D8829" s="124"/>
      <c r="E8829" s="124"/>
      <c r="F8829" s="124"/>
      <c r="G8829" s="124"/>
      <c r="H8829" s="124"/>
      <c r="I8829" s="124"/>
      <c r="J8829" s="124"/>
      <c r="K8829" s="123"/>
      <c r="L8829" s="124"/>
      <c r="M8829" s="124"/>
      <c r="N8829" s="124"/>
      <c r="O8829" s="126"/>
      <c r="P8829" s="126"/>
      <c r="Q8829" s="124"/>
    </row>
    <row r="8830" spans="1:17" ht="15">
      <c r="A8830" s="125"/>
      <c r="B8830" s="124"/>
      <c r="C8830" s="125"/>
      <c r="D8830" s="124"/>
      <c r="E8830" s="124"/>
      <c r="F8830" s="124"/>
      <c r="G8830" s="124"/>
      <c r="H8830" s="124"/>
      <c r="I8830" s="124"/>
      <c r="J8830" s="124"/>
      <c r="K8830" s="123"/>
      <c r="L8830" s="124"/>
      <c r="M8830" s="124"/>
      <c r="N8830" s="124"/>
      <c r="O8830" s="124"/>
      <c r="P8830" s="124"/>
      <c r="Q8830" s="124"/>
    </row>
    <row r="8831" spans="1:17" ht="15">
      <c r="A8831" s="125"/>
      <c r="B8831" s="124"/>
      <c r="C8831" s="125"/>
      <c r="D8831" s="124"/>
      <c r="E8831" s="124"/>
      <c r="F8831" s="124"/>
      <c r="G8831" s="124"/>
      <c r="H8831" s="124"/>
      <c r="I8831" s="124"/>
      <c r="J8831" s="124"/>
      <c r="K8831" s="123"/>
      <c r="L8831" s="124"/>
      <c r="M8831" s="126"/>
      <c r="N8831" s="124"/>
      <c r="O8831" s="126"/>
      <c r="P8831" s="126"/>
      <c r="Q8831" s="124"/>
    </row>
    <row r="8832" spans="1:17" ht="15">
      <c r="A8832" s="125"/>
      <c r="B8832" s="124"/>
      <c r="C8832" s="125"/>
      <c r="D8832" s="124"/>
      <c r="E8832" s="124"/>
      <c r="F8832" s="124"/>
      <c r="G8832" s="124"/>
      <c r="H8832" s="124"/>
      <c r="I8832" s="124"/>
      <c r="J8832" s="124"/>
      <c r="K8832" s="123"/>
      <c r="L8832" s="124"/>
      <c r="M8832" s="124"/>
      <c r="N8832" s="124"/>
      <c r="O8832" s="124"/>
      <c r="P8832" s="124"/>
      <c r="Q8832" s="124"/>
    </row>
    <row r="8833" spans="1:17" ht="15">
      <c r="A8833" s="125"/>
      <c r="B8833" s="124"/>
      <c r="C8833" s="125"/>
      <c r="D8833" s="124"/>
      <c r="E8833" s="124"/>
      <c r="F8833" s="124"/>
      <c r="G8833" s="124"/>
      <c r="H8833" s="124"/>
      <c r="I8833" s="124"/>
      <c r="J8833" s="124"/>
      <c r="K8833" s="123"/>
      <c r="L8833" s="124"/>
      <c r="M8833" s="124"/>
      <c r="N8833" s="124"/>
      <c r="O8833" s="126"/>
      <c r="P8833" s="126"/>
      <c r="Q8833" s="124"/>
    </row>
    <row r="8834" spans="1:17" ht="15">
      <c r="A8834" s="125"/>
      <c r="B8834" s="124"/>
      <c r="C8834" s="125"/>
      <c r="D8834" s="124"/>
      <c r="E8834" s="124"/>
      <c r="F8834" s="124"/>
      <c r="G8834" s="124"/>
      <c r="H8834" s="124"/>
      <c r="I8834" s="124"/>
      <c r="J8834" s="124"/>
      <c r="K8834" s="123"/>
      <c r="L8834" s="124"/>
      <c r="M8834" s="124"/>
      <c r="N8834" s="124"/>
      <c r="O8834" s="124"/>
      <c r="P8834" s="124"/>
      <c r="Q8834" s="124"/>
    </row>
    <row r="8835" spans="1:17" ht="15">
      <c r="A8835" s="125"/>
      <c r="B8835" s="124"/>
      <c r="C8835" s="125"/>
      <c r="D8835" s="124"/>
      <c r="E8835" s="124"/>
      <c r="F8835" s="124"/>
      <c r="G8835" s="124"/>
      <c r="H8835" s="124"/>
      <c r="I8835" s="124"/>
      <c r="J8835" s="124"/>
      <c r="K8835" s="123"/>
      <c r="L8835" s="124"/>
      <c r="M8835" s="124"/>
      <c r="N8835" s="124"/>
      <c r="O8835" s="124"/>
      <c r="P8835" s="124"/>
      <c r="Q8835" s="124"/>
    </row>
    <row r="8836" spans="1:17" ht="15">
      <c r="A8836" s="125"/>
      <c r="B8836" s="124"/>
      <c r="C8836" s="125"/>
      <c r="D8836" s="124"/>
      <c r="E8836" s="124"/>
      <c r="F8836" s="124"/>
      <c r="G8836" s="124"/>
      <c r="H8836" s="124"/>
      <c r="I8836" s="124"/>
      <c r="J8836" s="124"/>
      <c r="K8836" s="123"/>
      <c r="L8836" s="124"/>
      <c r="M8836" s="124"/>
      <c r="N8836" s="124"/>
      <c r="O8836" s="124"/>
      <c r="P8836" s="124"/>
      <c r="Q8836" s="124"/>
    </row>
    <row r="8837" spans="1:17" ht="15">
      <c r="A8837" s="125"/>
      <c r="B8837" s="124"/>
      <c r="C8837" s="125"/>
      <c r="D8837" s="124"/>
      <c r="E8837" s="124"/>
      <c r="F8837" s="124"/>
      <c r="G8837" s="124"/>
      <c r="H8837" s="124"/>
      <c r="I8837" s="124"/>
      <c r="J8837" s="124"/>
      <c r="K8837" s="123"/>
      <c r="L8837" s="124"/>
      <c r="M8837" s="124"/>
      <c r="N8837" s="124"/>
      <c r="O8837" s="124"/>
      <c r="P8837" s="124"/>
      <c r="Q8837" s="124"/>
    </row>
    <row r="8838" spans="1:17" ht="15">
      <c r="A8838" s="125"/>
      <c r="B8838" s="124"/>
      <c r="C8838" s="125"/>
      <c r="D8838" s="124"/>
      <c r="E8838" s="124"/>
      <c r="F8838" s="124"/>
      <c r="G8838" s="124"/>
      <c r="H8838" s="124"/>
      <c r="I8838" s="124"/>
      <c r="J8838" s="124"/>
      <c r="K8838" s="123"/>
      <c r="L8838" s="124"/>
      <c r="M8838" s="124"/>
      <c r="N8838" s="124"/>
      <c r="O8838" s="124"/>
      <c r="P8838" s="124"/>
      <c r="Q8838" s="124"/>
    </row>
    <row r="8839" spans="1:17" ht="15">
      <c r="A8839" s="125"/>
      <c r="B8839" s="124"/>
      <c r="C8839" s="125"/>
      <c r="D8839" s="124"/>
      <c r="E8839" s="124"/>
      <c r="F8839" s="124"/>
      <c r="G8839" s="124"/>
      <c r="H8839" s="124"/>
      <c r="I8839" s="124"/>
      <c r="J8839" s="124"/>
      <c r="K8839" s="123"/>
      <c r="L8839" s="124"/>
      <c r="M8839" s="124"/>
      <c r="N8839" s="124"/>
      <c r="O8839" s="124"/>
      <c r="P8839" s="124"/>
      <c r="Q8839" s="124"/>
    </row>
    <row r="8840" spans="1:17" ht="15">
      <c r="A8840" s="125"/>
      <c r="B8840" s="124"/>
      <c r="C8840" s="125"/>
      <c r="D8840" s="124"/>
      <c r="E8840" s="124"/>
      <c r="F8840" s="123"/>
      <c r="G8840" s="123"/>
      <c r="H8840" s="124"/>
      <c r="I8840" s="124"/>
      <c r="J8840" s="124"/>
      <c r="K8840" s="123"/>
      <c r="L8840" s="124"/>
      <c r="M8840" s="126"/>
      <c r="N8840" s="124"/>
      <c r="O8840" s="126"/>
      <c r="P8840" s="126"/>
      <c r="Q8840" s="126"/>
    </row>
    <row r="8841" spans="1:17" ht="15">
      <c r="A8841" s="125"/>
      <c r="B8841" s="124"/>
      <c r="C8841" s="125"/>
      <c r="D8841" s="124"/>
      <c r="E8841" s="124"/>
      <c r="F8841" s="123"/>
      <c r="G8841" s="123"/>
      <c r="H8841" s="124"/>
      <c r="I8841" s="124"/>
      <c r="J8841" s="124"/>
      <c r="K8841" s="123"/>
      <c r="L8841" s="124"/>
      <c r="M8841" s="126"/>
      <c r="N8841" s="124"/>
      <c r="O8841" s="126"/>
      <c r="P8841" s="126"/>
      <c r="Q8841" s="124"/>
    </row>
    <row r="8842" spans="1:17" ht="15">
      <c r="A8842" s="125"/>
      <c r="B8842" s="124"/>
      <c r="C8842" s="125"/>
      <c r="D8842" s="124"/>
      <c r="E8842" s="124"/>
      <c r="F8842" s="123"/>
      <c r="G8842" s="123"/>
      <c r="H8842" s="124"/>
      <c r="I8842" s="124"/>
      <c r="J8842" s="124"/>
      <c r="K8842" s="123"/>
      <c r="L8842" s="124"/>
      <c r="M8842" s="126"/>
      <c r="N8842" s="124"/>
      <c r="O8842" s="126"/>
      <c r="P8842" s="126"/>
      <c r="Q8842" s="124"/>
    </row>
    <row r="8843" spans="1:17" ht="15">
      <c r="A8843" s="125"/>
      <c r="B8843" s="124"/>
      <c r="C8843" s="125"/>
      <c r="D8843" s="124"/>
      <c r="E8843" s="124"/>
      <c r="F8843" s="123"/>
      <c r="G8843" s="123"/>
      <c r="H8843" s="124"/>
      <c r="I8843" s="124"/>
      <c r="J8843" s="124"/>
      <c r="K8843" s="124"/>
      <c r="L8843" s="123"/>
      <c r="M8843" s="126"/>
      <c r="N8843" s="124"/>
      <c r="O8843" s="126"/>
      <c r="P8843" s="126"/>
      <c r="Q8843" s="126"/>
    </row>
    <row r="8844" spans="1:17" ht="15">
      <c r="A8844" s="125"/>
      <c r="B8844" s="124"/>
      <c r="C8844" s="125"/>
      <c r="D8844" s="124"/>
      <c r="E8844" s="124"/>
      <c r="F8844" s="124"/>
      <c r="G8844" s="124"/>
      <c r="H8844" s="124"/>
      <c r="I8844" s="124"/>
      <c r="J8844" s="124"/>
      <c r="K8844" s="123"/>
      <c r="L8844" s="124"/>
      <c r="M8844" s="124"/>
      <c r="N8844" s="124"/>
      <c r="O8844" s="124"/>
      <c r="P8844" s="124"/>
      <c r="Q8844" s="124"/>
    </row>
    <row r="8845" spans="1:17" ht="15">
      <c r="A8845" s="125"/>
      <c r="B8845" s="124"/>
      <c r="C8845" s="125"/>
      <c r="D8845" s="124"/>
      <c r="E8845" s="124"/>
      <c r="F8845" s="124"/>
      <c r="G8845" s="124"/>
      <c r="H8845" s="124"/>
      <c r="I8845" s="124"/>
      <c r="J8845" s="124"/>
      <c r="K8845" s="123"/>
      <c r="L8845" s="124"/>
      <c r="M8845" s="124"/>
      <c r="N8845" s="124"/>
      <c r="O8845" s="124"/>
      <c r="P8845" s="124"/>
      <c r="Q8845" s="124"/>
    </row>
    <row r="8846" spans="1:17" ht="15">
      <c r="A8846" s="125"/>
      <c r="B8846" s="124"/>
      <c r="C8846" s="125"/>
      <c r="D8846" s="124"/>
      <c r="E8846" s="124"/>
      <c r="F8846" s="123"/>
      <c r="G8846" s="123"/>
      <c r="H8846" s="124"/>
      <c r="I8846" s="124"/>
      <c r="J8846" s="124"/>
      <c r="K8846" s="124"/>
      <c r="L8846" s="123"/>
      <c r="M8846" s="124"/>
      <c r="N8846" s="124"/>
      <c r="O8846" s="124"/>
      <c r="P8846" s="124"/>
      <c r="Q8846" s="124"/>
    </row>
    <row r="8847" spans="1:17" ht="15">
      <c r="A8847" s="125"/>
      <c r="B8847" s="124"/>
      <c r="C8847" s="125"/>
      <c r="D8847" s="124"/>
      <c r="E8847" s="124"/>
      <c r="F8847" s="123"/>
      <c r="G8847" s="123"/>
      <c r="H8847" s="124"/>
      <c r="I8847" s="124"/>
      <c r="J8847" s="124"/>
      <c r="K8847" s="124"/>
      <c r="L8847" s="123"/>
      <c r="M8847" s="124"/>
      <c r="N8847" s="124"/>
      <c r="O8847" s="124"/>
      <c r="P8847" s="124"/>
      <c r="Q8847" s="124"/>
    </row>
    <row r="8848" spans="1:17" ht="15">
      <c r="A8848" s="125"/>
      <c r="B8848" s="124"/>
      <c r="C8848" s="125"/>
      <c r="D8848" s="124"/>
      <c r="E8848" s="124"/>
      <c r="F8848" s="123"/>
      <c r="G8848" s="123"/>
      <c r="H8848" s="124"/>
      <c r="I8848" s="124"/>
      <c r="J8848" s="124"/>
      <c r="K8848" s="124"/>
      <c r="L8848" s="123"/>
      <c r="M8848" s="124"/>
      <c r="N8848" s="124"/>
      <c r="O8848" s="124"/>
      <c r="P8848" s="124"/>
      <c r="Q8848" s="124"/>
    </row>
    <row r="8849" spans="1:17" ht="15">
      <c r="A8849" s="125"/>
      <c r="B8849" s="124"/>
      <c r="C8849" s="125"/>
      <c r="D8849" s="124"/>
      <c r="E8849" s="124"/>
      <c r="F8849" s="123"/>
      <c r="G8849" s="123"/>
      <c r="H8849" s="124"/>
      <c r="I8849" s="124"/>
      <c r="J8849" s="124"/>
      <c r="K8849" s="124"/>
      <c r="L8849" s="123"/>
      <c r="M8849" s="124"/>
      <c r="N8849" s="124"/>
      <c r="O8849" s="124"/>
      <c r="P8849" s="124"/>
      <c r="Q8849" s="124"/>
    </row>
    <row r="8850" spans="1:17" ht="15">
      <c r="A8850" s="125"/>
      <c r="B8850" s="124"/>
      <c r="C8850" s="125"/>
      <c r="D8850" s="124"/>
      <c r="E8850" s="124"/>
      <c r="F8850" s="123"/>
      <c r="G8850" s="123"/>
      <c r="H8850" s="124"/>
      <c r="I8850" s="124"/>
      <c r="J8850" s="124"/>
      <c r="K8850" s="124"/>
      <c r="L8850" s="123"/>
      <c r="M8850" s="124"/>
      <c r="N8850" s="124"/>
      <c r="O8850" s="124"/>
      <c r="P8850" s="124"/>
      <c r="Q8850" s="124"/>
    </row>
    <row r="8851" spans="1:17" ht="15">
      <c r="A8851" s="125"/>
      <c r="B8851" s="124"/>
      <c r="C8851" s="125"/>
      <c r="D8851" s="124"/>
      <c r="E8851" s="124"/>
      <c r="F8851" s="124"/>
      <c r="G8851" s="124"/>
      <c r="H8851" s="124"/>
      <c r="I8851" s="124"/>
      <c r="J8851" s="124"/>
      <c r="K8851" s="123"/>
      <c r="L8851" s="124"/>
      <c r="M8851" s="124"/>
      <c r="N8851" s="124"/>
      <c r="O8851" s="124"/>
      <c r="P8851" s="124"/>
      <c r="Q8851" s="124"/>
    </row>
    <row r="8852" spans="1:17" ht="15">
      <c r="A8852" s="125"/>
      <c r="B8852" s="124"/>
      <c r="C8852" s="125"/>
      <c r="D8852" s="124"/>
      <c r="E8852" s="124"/>
      <c r="F8852" s="124"/>
      <c r="G8852" s="124"/>
      <c r="H8852" s="124"/>
      <c r="I8852" s="124"/>
      <c r="J8852" s="124"/>
      <c r="K8852" s="123"/>
      <c r="L8852" s="124"/>
      <c r="M8852" s="124"/>
      <c r="N8852" s="124"/>
      <c r="O8852" s="124"/>
      <c r="P8852" s="124"/>
      <c r="Q8852" s="124"/>
    </row>
    <row r="8853" spans="1:17" ht="15">
      <c r="A8853" s="125"/>
      <c r="B8853" s="124"/>
      <c r="C8853" s="125"/>
      <c r="D8853" s="124"/>
      <c r="E8853" s="124"/>
      <c r="F8853" s="124"/>
      <c r="G8853" s="124"/>
      <c r="H8853" s="124"/>
      <c r="I8853" s="124"/>
      <c r="J8853" s="124"/>
      <c r="K8853" s="123"/>
      <c r="L8853" s="124"/>
      <c r="M8853" s="124"/>
      <c r="N8853" s="124"/>
      <c r="O8853" s="124"/>
      <c r="P8853" s="124"/>
      <c r="Q8853" s="124"/>
    </row>
    <row r="8854" spans="1:17" ht="15">
      <c r="A8854" s="125"/>
      <c r="B8854" s="124"/>
      <c r="C8854" s="125"/>
      <c r="D8854" s="124"/>
      <c r="E8854" s="124"/>
      <c r="F8854" s="124"/>
      <c r="G8854" s="124"/>
      <c r="H8854" s="124"/>
      <c r="I8854" s="124"/>
      <c r="J8854" s="124"/>
      <c r="K8854" s="123"/>
      <c r="L8854" s="124"/>
      <c r="M8854" s="124"/>
      <c r="N8854" s="124"/>
      <c r="O8854" s="124"/>
      <c r="P8854" s="124"/>
      <c r="Q8854" s="124"/>
    </row>
    <row r="8855" spans="1:17" ht="15">
      <c r="A8855" s="125"/>
      <c r="B8855" s="124"/>
      <c r="C8855" s="125"/>
      <c r="D8855" s="124"/>
      <c r="E8855" s="124"/>
      <c r="F8855" s="124"/>
      <c r="G8855" s="124"/>
      <c r="H8855" s="124"/>
      <c r="I8855" s="124"/>
      <c r="J8855" s="124"/>
      <c r="K8855" s="123"/>
      <c r="L8855" s="124"/>
      <c r="M8855" s="124"/>
      <c r="N8855" s="124"/>
      <c r="O8855" s="124"/>
      <c r="P8855" s="124"/>
      <c r="Q8855" s="124"/>
    </row>
    <row r="8856" spans="1:17" ht="15">
      <c r="A8856" s="125"/>
      <c r="B8856" s="124"/>
      <c r="C8856" s="125"/>
      <c r="D8856" s="124"/>
      <c r="E8856" s="124"/>
      <c r="F8856" s="123"/>
      <c r="G8856" s="123"/>
      <c r="H8856" s="124"/>
      <c r="I8856" s="124"/>
      <c r="J8856" s="124"/>
      <c r="K8856" s="124"/>
      <c r="L8856" s="123"/>
      <c r="M8856" s="126"/>
      <c r="N8856" s="124"/>
      <c r="O8856" s="126"/>
      <c r="P8856" s="126"/>
      <c r="Q8856" s="124"/>
    </row>
    <row r="8857" spans="1:17" ht="15">
      <c r="A8857" s="125"/>
      <c r="B8857" s="124"/>
      <c r="C8857" s="125"/>
      <c r="D8857" s="124"/>
      <c r="E8857" s="124"/>
      <c r="F8857" s="123"/>
      <c r="G8857" s="123"/>
      <c r="H8857" s="124"/>
      <c r="I8857" s="124"/>
      <c r="J8857" s="124"/>
      <c r="K8857" s="123"/>
      <c r="L8857" s="124"/>
      <c r="M8857" s="124"/>
      <c r="N8857" s="124"/>
      <c r="O8857" s="124"/>
      <c r="P8857" s="124"/>
      <c r="Q8857" s="124"/>
    </row>
    <row r="8858" spans="1:17" ht="15">
      <c r="A8858" s="125"/>
      <c r="B8858" s="124"/>
      <c r="C8858" s="125"/>
      <c r="D8858" s="124"/>
      <c r="E8858" s="124"/>
      <c r="F8858" s="123"/>
      <c r="G8858" s="123"/>
      <c r="H8858" s="124"/>
      <c r="I8858" s="124"/>
      <c r="J8858" s="124"/>
      <c r="K8858" s="123"/>
      <c r="L8858" s="124"/>
      <c r="M8858" s="124"/>
      <c r="N8858" s="124"/>
      <c r="O8858" s="124"/>
      <c r="P8858" s="124"/>
      <c r="Q8858" s="124"/>
    </row>
    <row r="8859" spans="1:17" ht="15">
      <c r="A8859" s="125"/>
      <c r="B8859" s="124"/>
      <c r="C8859" s="125"/>
      <c r="D8859" s="124"/>
      <c r="E8859" s="124"/>
      <c r="F8859" s="123"/>
      <c r="G8859" s="123"/>
      <c r="H8859" s="124"/>
      <c r="I8859" s="124"/>
      <c r="J8859" s="124"/>
      <c r="K8859" s="124"/>
      <c r="L8859" s="123"/>
      <c r="M8859" s="126"/>
      <c r="N8859" s="124"/>
      <c r="O8859" s="126"/>
      <c r="P8859" s="126"/>
      <c r="Q8859" s="126"/>
    </row>
    <row r="8860" spans="1:17" ht="15">
      <c r="A8860" s="125"/>
      <c r="B8860" s="124"/>
      <c r="C8860" s="125"/>
      <c r="D8860" s="124"/>
      <c r="E8860" s="124"/>
      <c r="F8860" s="124"/>
      <c r="G8860" s="124"/>
      <c r="H8860" s="124"/>
      <c r="I8860" s="124"/>
      <c r="J8860" s="124"/>
      <c r="K8860" s="123"/>
      <c r="L8860" s="124"/>
      <c r="M8860" s="124"/>
      <c r="N8860" s="124"/>
      <c r="O8860" s="124"/>
      <c r="P8860" s="124"/>
      <c r="Q8860" s="124"/>
    </row>
    <row r="8861" spans="1:17" ht="15">
      <c r="A8861" s="125"/>
      <c r="B8861" s="124"/>
      <c r="C8861" s="125"/>
      <c r="D8861" s="124"/>
      <c r="E8861" s="124"/>
      <c r="F8861" s="124"/>
      <c r="G8861" s="124"/>
      <c r="H8861" s="124"/>
      <c r="I8861" s="124"/>
      <c r="J8861" s="124"/>
      <c r="K8861" s="123"/>
      <c r="L8861" s="124"/>
      <c r="M8861" s="126"/>
      <c r="N8861" s="124"/>
      <c r="O8861" s="126"/>
      <c r="P8861" s="126"/>
      <c r="Q8861" s="124"/>
    </row>
    <row r="8862" spans="1:17" ht="15">
      <c r="A8862" s="125"/>
      <c r="B8862" s="124"/>
      <c r="C8862" s="125"/>
      <c r="D8862" s="124"/>
      <c r="E8862" s="124"/>
      <c r="F8862" s="124"/>
      <c r="G8862" s="124"/>
      <c r="H8862" s="124"/>
      <c r="I8862" s="124"/>
      <c r="J8862" s="124"/>
      <c r="K8862" s="123"/>
      <c r="L8862" s="124"/>
      <c r="M8862" s="124"/>
      <c r="N8862" s="124"/>
      <c r="O8862" s="124"/>
      <c r="P8862" s="124"/>
      <c r="Q8862" s="124"/>
    </row>
    <row r="8863" spans="1:17" ht="15">
      <c r="A8863" s="125"/>
      <c r="B8863" s="124"/>
      <c r="C8863" s="125"/>
      <c r="D8863" s="124"/>
      <c r="E8863" s="124"/>
      <c r="F8863" s="123"/>
      <c r="G8863" s="123"/>
      <c r="H8863" s="124"/>
      <c r="I8863" s="124"/>
      <c r="J8863" s="124"/>
      <c r="K8863" s="123"/>
      <c r="L8863" s="124"/>
      <c r="M8863" s="124"/>
      <c r="N8863" s="124"/>
      <c r="O8863" s="124"/>
      <c r="P8863" s="124"/>
      <c r="Q8863" s="124"/>
    </row>
    <row r="8864" spans="1:17" ht="15">
      <c r="A8864" s="125"/>
      <c r="B8864" s="124"/>
      <c r="C8864" s="125"/>
      <c r="D8864" s="124"/>
      <c r="E8864" s="124"/>
      <c r="F8864" s="123"/>
      <c r="G8864" s="123"/>
      <c r="H8864" s="124"/>
      <c r="I8864" s="124"/>
      <c r="J8864" s="124"/>
      <c r="K8864" s="123"/>
      <c r="L8864" s="124"/>
      <c r="M8864" s="124"/>
      <c r="N8864" s="124"/>
      <c r="O8864" s="124"/>
      <c r="P8864" s="124"/>
      <c r="Q8864" s="124"/>
    </row>
    <row r="8865" spans="1:17" ht="15">
      <c r="A8865" s="125"/>
      <c r="B8865" s="124"/>
      <c r="C8865" s="125"/>
      <c r="D8865" s="124"/>
      <c r="E8865" s="124"/>
      <c r="F8865" s="124"/>
      <c r="G8865" s="124"/>
      <c r="H8865" s="124"/>
      <c r="I8865" s="124"/>
      <c r="J8865" s="124"/>
      <c r="K8865" s="123"/>
      <c r="L8865" s="124"/>
      <c r="M8865" s="124"/>
      <c r="N8865" s="124"/>
      <c r="O8865" s="126"/>
      <c r="P8865" s="126"/>
      <c r="Q8865" s="124"/>
    </row>
    <row r="8866" spans="1:17" ht="15">
      <c r="A8866" s="125"/>
      <c r="B8866" s="124"/>
      <c r="C8866" s="125"/>
      <c r="D8866" s="124"/>
      <c r="E8866" s="124"/>
      <c r="F8866" s="124"/>
      <c r="G8866" s="124"/>
      <c r="H8866" s="124"/>
      <c r="I8866" s="124"/>
      <c r="J8866" s="124"/>
      <c r="K8866" s="123"/>
      <c r="L8866" s="124"/>
      <c r="M8866" s="126"/>
      <c r="N8866" s="124"/>
      <c r="O8866" s="126"/>
      <c r="P8866" s="126"/>
      <c r="Q8866" s="124"/>
    </row>
    <row r="8867" spans="1:17" ht="15">
      <c r="A8867" s="125"/>
      <c r="B8867" s="124"/>
      <c r="C8867" s="125"/>
      <c r="D8867" s="124"/>
      <c r="E8867" s="124"/>
      <c r="F8867" s="124"/>
      <c r="G8867" s="124"/>
      <c r="H8867" s="124"/>
      <c r="I8867" s="124"/>
      <c r="J8867" s="124"/>
      <c r="K8867" s="123"/>
      <c r="L8867" s="124"/>
      <c r="M8867" s="126"/>
      <c r="N8867" s="124"/>
      <c r="O8867" s="126"/>
      <c r="P8867" s="126"/>
      <c r="Q8867" s="124"/>
    </row>
    <row r="8868" spans="1:17" ht="15">
      <c r="A8868" s="125"/>
      <c r="B8868" s="124"/>
      <c r="C8868" s="125"/>
      <c r="D8868" s="124"/>
      <c r="E8868" s="124"/>
      <c r="F8868" s="124"/>
      <c r="G8868" s="124"/>
      <c r="H8868" s="124"/>
      <c r="I8868" s="124"/>
      <c r="J8868" s="124"/>
      <c r="K8868" s="123"/>
      <c r="L8868" s="124"/>
      <c r="M8868" s="124"/>
      <c r="N8868" s="124"/>
      <c r="O8868" s="126"/>
      <c r="P8868" s="126"/>
      <c r="Q8868" s="124"/>
    </row>
    <row r="8869" spans="1:17" ht="15">
      <c r="A8869" s="125"/>
      <c r="B8869" s="124"/>
      <c r="C8869" s="125"/>
      <c r="D8869" s="124"/>
      <c r="E8869" s="124"/>
      <c r="F8869" s="124"/>
      <c r="G8869" s="124"/>
      <c r="H8869" s="124"/>
      <c r="I8869" s="124"/>
      <c r="J8869" s="124"/>
      <c r="K8869" s="123"/>
      <c r="L8869" s="124"/>
      <c r="M8869" s="126"/>
      <c r="N8869" s="124"/>
      <c r="O8869" s="126"/>
      <c r="P8869" s="126"/>
      <c r="Q8869" s="124"/>
    </row>
    <row r="8870" spans="1:17" ht="15">
      <c r="A8870" s="125"/>
      <c r="B8870" s="124"/>
      <c r="C8870" s="125"/>
      <c r="D8870" s="124"/>
      <c r="E8870" s="124"/>
      <c r="F8870" s="124"/>
      <c r="G8870" s="124"/>
      <c r="H8870" s="124"/>
      <c r="I8870" s="124"/>
      <c r="J8870" s="124"/>
      <c r="K8870" s="123"/>
      <c r="L8870" s="124"/>
      <c r="M8870" s="124"/>
      <c r="N8870" s="124"/>
      <c r="O8870" s="124"/>
      <c r="P8870" s="124"/>
      <c r="Q8870" s="124"/>
    </row>
    <row r="8871" spans="1:17" ht="15">
      <c r="A8871" s="125"/>
      <c r="B8871" s="124"/>
      <c r="C8871" s="125"/>
      <c r="D8871" s="124"/>
      <c r="E8871" s="124"/>
      <c r="F8871" s="124"/>
      <c r="G8871" s="124"/>
      <c r="H8871" s="124"/>
      <c r="I8871" s="124"/>
      <c r="J8871" s="124"/>
      <c r="K8871" s="123"/>
      <c r="L8871" s="124"/>
      <c r="M8871" s="124"/>
      <c r="N8871" s="124"/>
      <c r="O8871" s="126"/>
      <c r="P8871" s="126"/>
      <c r="Q8871" s="124"/>
    </row>
    <row r="8872" spans="1:17" ht="15">
      <c r="A8872" s="125"/>
      <c r="B8872" s="124"/>
      <c r="C8872" s="125"/>
      <c r="D8872" s="124"/>
      <c r="E8872" s="124"/>
      <c r="F8872" s="124"/>
      <c r="G8872" s="124"/>
      <c r="H8872" s="124"/>
      <c r="I8872" s="124"/>
      <c r="J8872" s="124"/>
      <c r="K8872" s="123"/>
      <c r="L8872" s="124"/>
      <c r="M8872" s="124"/>
      <c r="N8872" s="124"/>
      <c r="O8872" s="126"/>
      <c r="P8872" s="126"/>
      <c r="Q8872" s="124"/>
    </row>
    <row r="8873" spans="1:17" ht="15">
      <c r="A8873" s="125"/>
      <c r="B8873" s="124"/>
      <c r="C8873" s="125"/>
      <c r="D8873" s="124"/>
      <c r="E8873" s="124"/>
      <c r="F8873" s="124"/>
      <c r="G8873" s="124"/>
      <c r="H8873" s="124"/>
      <c r="I8873" s="124"/>
      <c r="J8873" s="124"/>
      <c r="K8873" s="123"/>
      <c r="L8873" s="124"/>
      <c r="M8873" s="124"/>
      <c r="N8873" s="124"/>
      <c r="O8873" s="124"/>
      <c r="P8873" s="124"/>
      <c r="Q8873" s="124"/>
    </row>
    <row r="8874" spans="1:17" ht="15">
      <c r="A8874" s="125"/>
      <c r="B8874" s="124"/>
      <c r="C8874" s="125"/>
      <c r="D8874" s="124"/>
      <c r="E8874" s="124"/>
      <c r="F8874" s="124"/>
      <c r="G8874" s="124"/>
      <c r="H8874" s="124"/>
      <c r="I8874" s="124"/>
      <c r="J8874" s="124"/>
      <c r="K8874" s="123"/>
      <c r="L8874" s="124"/>
      <c r="M8874" s="124"/>
      <c r="N8874" s="124"/>
      <c r="O8874" s="124"/>
      <c r="P8874" s="124"/>
      <c r="Q8874" s="124"/>
    </row>
    <row r="8875" spans="1:17" ht="15">
      <c r="A8875" s="125"/>
      <c r="B8875" s="124"/>
      <c r="C8875" s="125"/>
      <c r="D8875" s="124"/>
      <c r="E8875" s="124"/>
      <c r="F8875" s="124"/>
      <c r="G8875" s="124"/>
      <c r="H8875" s="124"/>
      <c r="I8875" s="124"/>
      <c r="J8875" s="124"/>
      <c r="K8875" s="123"/>
      <c r="L8875" s="124"/>
      <c r="M8875" s="124"/>
      <c r="N8875" s="124"/>
      <c r="O8875" s="124"/>
      <c r="P8875" s="124"/>
      <c r="Q8875" s="124"/>
    </row>
    <row r="8876" spans="1:17" ht="15">
      <c r="A8876" s="125"/>
      <c r="B8876" s="124"/>
      <c r="C8876" s="125"/>
      <c r="D8876" s="124"/>
      <c r="E8876" s="124"/>
      <c r="F8876" s="124"/>
      <c r="G8876" s="124"/>
      <c r="H8876" s="124"/>
      <c r="I8876" s="124"/>
      <c r="J8876" s="124"/>
      <c r="K8876" s="123"/>
      <c r="L8876" s="124"/>
      <c r="M8876" s="124"/>
      <c r="N8876" s="124"/>
      <c r="O8876" s="124"/>
      <c r="P8876" s="124"/>
      <c r="Q8876" s="124"/>
    </row>
    <row r="8877" spans="1:17" ht="15">
      <c r="A8877" s="125"/>
      <c r="B8877" s="124"/>
      <c r="C8877" s="125"/>
      <c r="D8877" s="124"/>
      <c r="E8877" s="124"/>
      <c r="F8877" s="124"/>
      <c r="G8877" s="124"/>
      <c r="H8877" s="124"/>
      <c r="I8877" s="124"/>
      <c r="J8877" s="124"/>
      <c r="K8877" s="123"/>
      <c r="L8877" s="124"/>
      <c r="M8877" s="124"/>
      <c r="N8877" s="124"/>
      <c r="O8877" s="124"/>
      <c r="P8877" s="124"/>
      <c r="Q8877" s="124"/>
    </row>
    <row r="8878" spans="1:17" ht="15">
      <c r="A8878" s="125"/>
      <c r="B8878" s="124"/>
      <c r="C8878" s="125"/>
      <c r="D8878" s="124"/>
      <c r="E8878" s="124"/>
      <c r="F8878" s="123"/>
      <c r="G8878" s="123"/>
      <c r="H8878" s="124"/>
      <c r="I8878" s="124"/>
      <c r="J8878" s="124"/>
      <c r="K8878" s="123"/>
      <c r="L8878" s="124"/>
      <c r="M8878" s="124"/>
      <c r="N8878" s="124"/>
      <c r="O8878" s="124"/>
      <c r="P8878" s="124"/>
      <c r="Q8878" s="124"/>
    </row>
    <row r="8879" spans="1:17" ht="15">
      <c r="A8879" s="125"/>
      <c r="B8879" s="124"/>
      <c r="C8879" s="125"/>
      <c r="D8879" s="124"/>
      <c r="E8879" s="124"/>
      <c r="F8879" s="124"/>
      <c r="G8879" s="124"/>
      <c r="H8879" s="124"/>
      <c r="I8879" s="124"/>
      <c r="J8879" s="124"/>
      <c r="K8879" s="123"/>
      <c r="L8879" s="124"/>
      <c r="M8879" s="126"/>
      <c r="N8879" s="124"/>
      <c r="O8879" s="126"/>
      <c r="P8879" s="126"/>
      <c r="Q8879" s="124"/>
    </row>
    <row r="8880" spans="1:17" ht="15">
      <c r="A8880" s="125"/>
      <c r="B8880" s="124"/>
      <c r="C8880" s="125"/>
      <c r="D8880" s="124"/>
      <c r="E8880" s="124"/>
      <c r="F8880" s="124"/>
      <c r="G8880" s="124"/>
      <c r="H8880" s="124"/>
      <c r="I8880" s="124"/>
      <c r="J8880" s="124"/>
      <c r="K8880" s="124"/>
      <c r="L8880" s="123"/>
      <c r="M8880" s="126"/>
      <c r="N8880" s="124"/>
      <c r="O8880" s="126"/>
      <c r="P8880" s="126"/>
      <c r="Q8880" s="124"/>
    </row>
    <row r="8881" spans="1:17" ht="15">
      <c r="A8881" s="125"/>
      <c r="B8881" s="124"/>
      <c r="C8881" s="125"/>
      <c r="D8881" s="124"/>
      <c r="E8881" s="124"/>
      <c r="F8881" s="124"/>
      <c r="G8881" s="124"/>
      <c r="H8881" s="124"/>
      <c r="I8881" s="124"/>
      <c r="J8881" s="124"/>
      <c r="K8881" s="123"/>
      <c r="L8881" s="124"/>
      <c r="M8881" s="124"/>
      <c r="N8881" s="124"/>
      <c r="O8881" s="124"/>
      <c r="P8881" s="124"/>
      <c r="Q8881" s="124"/>
    </row>
    <row r="8882" spans="1:17" ht="15">
      <c r="A8882" s="125"/>
      <c r="B8882" s="124"/>
      <c r="C8882" s="125"/>
      <c r="D8882" s="124"/>
      <c r="E8882" s="124"/>
      <c r="F8882" s="124"/>
      <c r="G8882" s="124"/>
      <c r="H8882" s="124"/>
      <c r="I8882" s="124"/>
      <c r="J8882" s="124"/>
      <c r="K8882" s="123"/>
      <c r="L8882" s="124"/>
      <c r="M8882" s="124"/>
      <c r="N8882" s="124"/>
      <c r="O8882" s="124"/>
      <c r="P8882" s="124"/>
      <c r="Q8882" s="124"/>
    </row>
    <row r="8883" spans="1:17" ht="15">
      <c r="A8883" s="125"/>
      <c r="B8883" s="124"/>
      <c r="C8883" s="125"/>
      <c r="D8883" s="124"/>
      <c r="E8883" s="124"/>
      <c r="F8883" s="124"/>
      <c r="G8883" s="124"/>
      <c r="H8883" s="124"/>
      <c r="I8883" s="124"/>
      <c r="J8883" s="124"/>
      <c r="K8883" s="123"/>
      <c r="L8883" s="124"/>
      <c r="M8883" s="124"/>
      <c r="N8883" s="124"/>
      <c r="O8883" s="124"/>
      <c r="P8883" s="124"/>
      <c r="Q8883" s="124"/>
    </row>
    <row r="8884" spans="1:17" ht="15">
      <c r="A8884" s="125"/>
      <c r="B8884" s="124"/>
      <c r="C8884" s="125"/>
      <c r="D8884" s="124"/>
      <c r="E8884" s="124"/>
      <c r="F8884" s="124"/>
      <c r="G8884" s="124"/>
      <c r="H8884" s="124"/>
      <c r="I8884" s="124"/>
      <c r="J8884" s="124"/>
      <c r="K8884" s="123"/>
      <c r="L8884" s="124"/>
      <c r="M8884" s="124"/>
      <c r="N8884" s="124"/>
      <c r="O8884" s="124"/>
      <c r="P8884" s="124"/>
      <c r="Q8884" s="124"/>
    </row>
    <row r="8885" spans="1:17" ht="15">
      <c r="A8885" s="125"/>
      <c r="B8885" s="124"/>
      <c r="C8885" s="125"/>
      <c r="D8885" s="124"/>
      <c r="E8885" s="124"/>
      <c r="F8885" s="124"/>
      <c r="G8885" s="124"/>
      <c r="H8885" s="124"/>
      <c r="I8885" s="124"/>
      <c r="J8885" s="124"/>
      <c r="K8885" s="123"/>
      <c r="L8885" s="124"/>
      <c r="M8885" s="124"/>
      <c r="N8885" s="124"/>
      <c r="O8885" s="124"/>
      <c r="P8885" s="124"/>
      <c r="Q8885" s="124"/>
    </row>
    <row r="8886" spans="1:17" ht="15">
      <c r="A8886" s="125"/>
      <c r="B8886" s="124"/>
      <c r="C8886" s="125"/>
      <c r="D8886" s="124"/>
      <c r="E8886" s="124"/>
      <c r="F8886" s="124"/>
      <c r="G8886" s="124"/>
      <c r="H8886" s="124"/>
      <c r="I8886" s="124"/>
      <c r="J8886" s="124"/>
      <c r="K8886" s="123"/>
      <c r="L8886" s="124"/>
      <c r="M8886" s="124"/>
      <c r="N8886" s="124"/>
      <c r="O8886" s="126"/>
      <c r="P8886" s="126"/>
      <c r="Q8886" s="124"/>
    </row>
    <row r="8887" spans="1:17" ht="15">
      <c r="A8887" s="125"/>
      <c r="B8887" s="124"/>
      <c r="C8887" s="125"/>
      <c r="D8887" s="124"/>
      <c r="E8887" s="124"/>
      <c r="F8887" s="124"/>
      <c r="G8887" s="124"/>
      <c r="H8887" s="124"/>
      <c r="I8887" s="124"/>
      <c r="J8887" s="124"/>
      <c r="K8887" s="123"/>
      <c r="L8887" s="124"/>
      <c r="M8887" s="124"/>
      <c r="N8887" s="124"/>
      <c r="O8887" s="126"/>
      <c r="P8887" s="126"/>
      <c r="Q8887" s="124"/>
    </row>
    <row r="8888" spans="1:17" ht="15">
      <c r="A8888" s="125"/>
      <c r="B8888" s="124"/>
      <c r="C8888" s="125"/>
      <c r="D8888" s="124"/>
      <c r="E8888" s="124"/>
      <c r="F8888" s="124"/>
      <c r="G8888" s="124"/>
      <c r="H8888" s="124"/>
      <c r="I8888" s="124"/>
      <c r="J8888" s="124"/>
      <c r="K8888" s="123"/>
      <c r="L8888" s="124"/>
      <c r="M8888" s="124"/>
      <c r="N8888" s="124"/>
      <c r="O8888" s="124"/>
      <c r="P8888" s="124"/>
      <c r="Q8888" s="124"/>
    </row>
    <row r="8889" spans="1:17" ht="15">
      <c r="A8889" s="125"/>
      <c r="B8889" s="124"/>
      <c r="C8889" s="125"/>
      <c r="D8889" s="124"/>
      <c r="E8889" s="124"/>
      <c r="F8889" s="124"/>
      <c r="G8889" s="124"/>
      <c r="H8889" s="124"/>
      <c r="I8889" s="124"/>
      <c r="J8889" s="124"/>
      <c r="K8889" s="123"/>
      <c r="L8889" s="124"/>
      <c r="M8889" s="124"/>
      <c r="N8889" s="124"/>
      <c r="O8889" s="126"/>
      <c r="P8889" s="126"/>
      <c r="Q8889" s="124"/>
    </row>
    <row r="8890" spans="1:17" ht="15">
      <c r="A8890" s="125"/>
      <c r="B8890" s="124"/>
      <c r="C8890" s="125"/>
      <c r="D8890" s="124"/>
      <c r="E8890" s="124"/>
      <c r="F8890" s="124"/>
      <c r="G8890" s="124"/>
      <c r="H8890" s="124"/>
      <c r="I8890" s="124"/>
      <c r="J8890" s="124"/>
      <c r="K8890" s="123"/>
      <c r="L8890" s="124"/>
      <c r="M8890" s="124"/>
      <c r="N8890" s="124"/>
      <c r="O8890" s="124"/>
      <c r="P8890" s="124"/>
      <c r="Q8890" s="124"/>
    </row>
    <row r="8891" spans="1:17" ht="15">
      <c r="A8891" s="125"/>
      <c r="B8891" s="124"/>
      <c r="C8891" s="125"/>
      <c r="D8891" s="124"/>
      <c r="E8891" s="124"/>
      <c r="F8891" s="124"/>
      <c r="G8891" s="124"/>
      <c r="H8891" s="124"/>
      <c r="I8891" s="124"/>
      <c r="J8891" s="124"/>
      <c r="K8891" s="123"/>
      <c r="L8891" s="124"/>
      <c r="M8891" s="124"/>
      <c r="N8891" s="124"/>
      <c r="O8891" s="124"/>
      <c r="P8891" s="124"/>
      <c r="Q8891" s="124"/>
    </row>
    <row r="8892" spans="1:17" ht="15">
      <c r="A8892" s="125"/>
      <c r="B8892" s="124"/>
      <c r="C8892" s="125"/>
      <c r="D8892" s="124"/>
      <c r="E8892" s="124"/>
      <c r="F8892" s="124"/>
      <c r="G8892" s="124"/>
      <c r="H8892" s="124"/>
      <c r="I8892" s="124"/>
      <c r="J8892" s="124"/>
      <c r="K8892" s="123"/>
      <c r="L8892" s="124"/>
      <c r="M8892" s="124"/>
      <c r="N8892" s="124"/>
      <c r="O8892" s="124"/>
      <c r="P8892" s="124"/>
      <c r="Q8892" s="124"/>
    </row>
    <row r="8893" spans="1:17" ht="15">
      <c r="A8893" s="125"/>
      <c r="B8893" s="124"/>
      <c r="C8893" s="125"/>
      <c r="D8893" s="124"/>
      <c r="E8893" s="124"/>
      <c r="F8893" s="124"/>
      <c r="G8893" s="124"/>
      <c r="H8893" s="124"/>
      <c r="I8893" s="124"/>
      <c r="J8893" s="124"/>
      <c r="K8893" s="123"/>
      <c r="L8893" s="124"/>
      <c r="M8893" s="124"/>
      <c r="N8893" s="124"/>
      <c r="O8893" s="124"/>
      <c r="P8893" s="124"/>
      <c r="Q8893" s="124"/>
    </row>
    <row r="8894" spans="1:17" ht="15">
      <c r="A8894" s="125"/>
      <c r="B8894" s="124"/>
      <c r="C8894" s="125"/>
      <c r="D8894" s="124"/>
      <c r="E8894" s="124"/>
      <c r="F8894" s="124"/>
      <c r="G8894" s="124"/>
      <c r="H8894" s="124"/>
      <c r="I8894" s="124"/>
      <c r="J8894" s="124"/>
      <c r="K8894" s="123"/>
      <c r="L8894" s="124"/>
      <c r="M8894" s="126"/>
      <c r="N8894" s="124"/>
      <c r="O8894" s="126"/>
      <c r="P8894" s="126"/>
      <c r="Q8894" s="124"/>
    </row>
    <row r="8895" spans="1:17" ht="15">
      <c r="A8895" s="125"/>
      <c r="B8895" s="124"/>
      <c r="C8895" s="125"/>
      <c r="D8895" s="124"/>
      <c r="E8895" s="124"/>
      <c r="F8895" s="124"/>
      <c r="G8895" s="124"/>
      <c r="H8895" s="124"/>
      <c r="I8895" s="124"/>
      <c r="J8895" s="124"/>
      <c r="K8895" s="123"/>
      <c r="L8895" s="124"/>
      <c r="M8895" s="124"/>
      <c r="N8895" s="124"/>
      <c r="O8895" s="124"/>
      <c r="P8895" s="124"/>
      <c r="Q8895" s="124"/>
    </row>
    <row r="8896" spans="1:17" ht="15">
      <c r="A8896" s="125"/>
      <c r="B8896" s="124"/>
      <c r="C8896" s="125"/>
      <c r="D8896" s="124"/>
      <c r="E8896" s="124"/>
      <c r="F8896" s="124"/>
      <c r="G8896" s="124"/>
      <c r="H8896" s="124"/>
      <c r="I8896" s="124"/>
      <c r="J8896" s="124"/>
      <c r="K8896" s="123"/>
      <c r="L8896" s="124"/>
      <c r="M8896" s="124"/>
      <c r="N8896" s="124"/>
      <c r="O8896" s="124"/>
      <c r="P8896" s="124"/>
      <c r="Q8896" s="124"/>
    </row>
    <row r="8897" spans="1:17" ht="15">
      <c r="A8897" s="125"/>
      <c r="B8897" s="124"/>
      <c r="C8897" s="125"/>
      <c r="D8897" s="124"/>
      <c r="E8897" s="124"/>
      <c r="F8897" s="124"/>
      <c r="G8897" s="124"/>
      <c r="H8897" s="124"/>
      <c r="I8897" s="124"/>
      <c r="J8897" s="124"/>
      <c r="K8897" s="123"/>
      <c r="L8897" s="124"/>
      <c r="M8897" s="124"/>
      <c r="N8897" s="124"/>
      <c r="O8897" s="126"/>
      <c r="P8897" s="126"/>
      <c r="Q8897" s="124"/>
    </row>
    <row r="8898" spans="1:17" ht="15">
      <c r="A8898" s="125"/>
      <c r="B8898" s="124"/>
      <c r="C8898" s="125"/>
      <c r="D8898" s="124"/>
      <c r="E8898" s="124"/>
      <c r="F8898" s="124"/>
      <c r="G8898" s="124"/>
      <c r="H8898" s="124"/>
      <c r="I8898" s="124"/>
      <c r="J8898" s="124"/>
      <c r="K8898" s="123"/>
      <c r="L8898" s="124"/>
      <c r="M8898" s="124"/>
      <c r="N8898" s="124"/>
      <c r="O8898" s="124"/>
      <c r="P8898" s="124"/>
      <c r="Q8898" s="124"/>
    </row>
    <row r="8899" spans="1:17" ht="15">
      <c r="A8899" s="125"/>
      <c r="B8899" s="124"/>
      <c r="C8899" s="125"/>
      <c r="D8899" s="124"/>
      <c r="E8899" s="124"/>
      <c r="F8899" s="124"/>
      <c r="G8899" s="124"/>
      <c r="H8899" s="124"/>
      <c r="I8899" s="124"/>
      <c r="J8899" s="124"/>
      <c r="K8899" s="123"/>
      <c r="L8899" s="124"/>
      <c r="M8899" s="126"/>
      <c r="N8899" s="124"/>
      <c r="O8899" s="126"/>
      <c r="P8899" s="126"/>
      <c r="Q8899" s="124"/>
    </row>
    <row r="8900" spans="1:17" ht="15">
      <c r="A8900" s="125"/>
      <c r="B8900" s="124"/>
      <c r="C8900" s="125"/>
      <c r="D8900" s="124"/>
      <c r="E8900" s="124"/>
      <c r="F8900" s="124"/>
      <c r="G8900" s="124"/>
      <c r="H8900" s="124"/>
      <c r="I8900" s="124"/>
      <c r="J8900" s="124"/>
      <c r="K8900" s="123"/>
      <c r="L8900" s="124"/>
      <c r="M8900" s="124"/>
      <c r="N8900" s="124"/>
      <c r="O8900" s="126"/>
      <c r="P8900" s="126"/>
      <c r="Q8900" s="124"/>
    </row>
    <row r="8901" spans="1:17" ht="15">
      <c r="A8901" s="125"/>
      <c r="B8901" s="124"/>
      <c r="C8901" s="125"/>
      <c r="D8901" s="124"/>
      <c r="E8901" s="124"/>
      <c r="F8901" s="124"/>
      <c r="G8901" s="124"/>
      <c r="H8901" s="124"/>
      <c r="I8901" s="124"/>
      <c r="J8901" s="124"/>
      <c r="K8901" s="123"/>
      <c r="L8901" s="124"/>
      <c r="M8901" s="124"/>
      <c r="N8901" s="124"/>
      <c r="O8901" s="124"/>
      <c r="P8901" s="124"/>
      <c r="Q8901" s="124"/>
    </row>
    <row r="8902" spans="1:17" ht="15">
      <c r="A8902" s="125"/>
      <c r="B8902" s="124"/>
      <c r="C8902" s="125"/>
      <c r="D8902" s="124"/>
      <c r="E8902" s="124"/>
      <c r="F8902" s="124"/>
      <c r="G8902" s="124"/>
      <c r="H8902" s="124"/>
      <c r="I8902" s="124"/>
      <c r="J8902" s="124"/>
      <c r="K8902" s="123"/>
      <c r="L8902" s="124"/>
      <c r="M8902" s="124"/>
      <c r="N8902" s="124"/>
      <c r="O8902" s="124"/>
      <c r="P8902" s="124"/>
      <c r="Q8902" s="124"/>
    </row>
    <row r="8903" spans="1:17" ht="15">
      <c r="A8903" s="125"/>
      <c r="B8903" s="124"/>
      <c r="C8903" s="125"/>
      <c r="D8903" s="124"/>
      <c r="E8903" s="124"/>
      <c r="F8903" s="124"/>
      <c r="G8903" s="124"/>
      <c r="H8903" s="124"/>
      <c r="I8903" s="124"/>
      <c r="J8903" s="124"/>
      <c r="K8903" s="123"/>
      <c r="L8903" s="124"/>
      <c r="M8903" s="124"/>
      <c r="N8903" s="124"/>
      <c r="O8903" s="124"/>
      <c r="P8903" s="124"/>
      <c r="Q8903" s="124"/>
    </row>
    <row r="8904" spans="1:17" ht="15">
      <c r="A8904" s="125"/>
      <c r="B8904" s="124"/>
      <c r="C8904" s="125"/>
      <c r="D8904" s="124"/>
      <c r="E8904" s="124"/>
      <c r="F8904" s="124"/>
      <c r="G8904" s="124"/>
      <c r="H8904" s="124"/>
      <c r="I8904" s="124"/>
      <c r="J8904" s="124"/>
      <c r="K8904" s="123"/>
      <c r="L8904" s="124"/>
      <c r="M8904" s="124"/>
      <c r="N8904" s="124"/>
      <c r="O8904" s="126"/>
      <c r="P8904" s="126"/>
      <c r="Q8904" s="124"/>
    </row>
    <row r="8905" spans="1:17" ht="15">
      <c r="A8905" s="125"/>
      <c r="B8905" s="124"/>
      <c r="C8905" s="125"/>
      <c r="D8905" s="124"/>
      <c r="E8905" s="124"/>
      <c r="F8905" s="123"/>
      <c r="G8905" s="123"/>
      <c r="H8905" s="124"/>
      <c r="I8905" s="124"/>
      <c r="J8905" s="124"/>
      <c r="K8905" s="123"/>
      <c r="L8905" s="124"/>
      <c r="M8905" s="126"/>
      <c r="N8905" s="124"/>
      <c r="O8905" s="126"/>
      <c r="P8905" s="126"/>
      <c r="Q8905" s="126"/>
    </row>
    <row r="8906" spans="1:17" ht="15">
      <c r="A8906" s="125"/>
      <c r="B8906" s="124"/>
      <c r="C8906" s="125"/>
      <c r="D8906" s="124"/>
      <c r="E8906" s="124"/>
      <c r="F8906" s="123"/>
      <c r="G8906" s="123"/>
      <c r="H8906" s="124"/>
      <c r="I8906" s="124"/>
      <c r="J8906" s="124"/>
      <c r="K8906" s="123"/>
      <c r="L8906" s="124"/>
      <c r="M8906" s="126"/>
      <c r="N8906" s="124"/>
      <c r="O8906" s="126"/>
      <c r="P8906" s="126"/>
      <c r="Q8906" s="124"/>
    </row>
    <row r="8907" spans="1:17" ht="15">
      <c r="A8907" s="125"/>
      <c r="B8907" s="124"/>
      <c r="C8907" s="125"/>
      <c r="D8907" s="124"/>
      <c r="E8907" s="124"/>
      <c r="F8907" s="123"/>
      <c r="G8907" s="123"/>
      <c r="H8907" s="124"/>
      <c r="I8907" s="124"/>
      <c r="J8907" s="124"/>
      <c r="K8907" s="124"/>
      <c r="L8907" s="123"/>
      <c r="M8907" s="126"/>
      <c r="N8907" s="124"/>
      <c r="O8907" s="126"/>
      <c r="P8907" s="126"/>
      <c r="Q8907" s="126"/>
    </row>
    <row r="8908" spans="1:17" ht="15">
      <c r="A8908" s="125"/>
      <c r="B8908" s="124"/>
      <c r="C8908" s="125"/>
      <c r="D8908" s="124"/>
      <c r="E8908" s="124"/>
      <c r="F8908" s="124"/>
      <c r="G8908" s="124"/>
      <c r="H8908" s="124"/>
      <c r="I8908" s="124"/>
      <c r="J8908" s="124"/>
      <c r="K8908" s="123"/>
      <c r="L8908" s="124"/>
      <c r="M8908" s="124"/>
      <c r="N8908" s="124"/>
      <c r="O8908" s="124"/>
      <c r="P8908" s="124"/>
      <c r="Q8908" s="124"/>
    </row>
    <row r="8909" spans="1:17" ht="15">
      <c r="A8909" s="125"/>
      <c r="B8909" s="124"/>
      <c r="C8909" s="125"/>
      <c r="D8909" s="124"/>
      <c r="E8909" s="124"/>
      <c r="F8909" s="124"/>
      <c r="G8909" s="124"/>
      <c r="H8909" s="124"/>
      <c r="I8909" s="124"/>
      <c r="J8909" s="124"/>
      <c r="K8909" s="124"/>
      <c r="L8909" s="123"/>
      <c r="M8909" s="124"/>
      <c r="N8909" s="124"/>
      <c r="O8909" s="124"/>
      <c r="P8909" s="124"/>
      <c r="Q8909" s="124"/>
    </row>
    <row r="8910" spans="1:17" ht="15">
      <c r="A8910" s="125"/>
      <c r="B8910" s="124"/>
      <c r="C8910" s="125"/>
      <c r="D8910" s="124"/>
      <c r="E8910" s="124"/>
      <c r="F8910" s="124"/>
      <c r="G8910" s="124"/>
      <c r="H8910" s="124"/>
      <c r="I8910" s="124"/>
      <c r="J8910" s="124"/>
      <c r="K8910" s="123"/>
      <c r="L8910" s="124"/>
      <c r="M8910" s="124"/>
      <c r="N8910" s="124"/>
      <c r="O8910" s="124"/>
      <c r="P8910" s="124"/>
      <c r="Q8910" s="124"/>
    </row>
    <row r="8911" spans="1:17" ht="15">
      <c r="A8911" s="125"/>
      <c r="B8911" s="124"/>
      <c r="C8911" s="125"/>
      <c r="D8911" s="124"/>
      <c r="E8911" s="124"/>
      <c r="F8911" s="124"/>
      <c r="G8911" s="124"/>
      <c r="H8911" s="124"/>
      <c r="I8911" s="124"/>
      <c r="J8911" s="124"/>
      <c r="K8911" s="123"/>
      <c r="L8911" s="124"/>
      <c r="M8911" s="124"/>
      <c r="N8911" s="124"/>
      <c r="O8911" s="124"/>
      <c r="P8911" s="124"/>
      <c r="Q8911" s="124"/>
    </row>
    <row r="8912" spans="1:17" ht="15">
      <c r="A8912" s="125"/>
      <c r="B8912" s="124"/>
      <c r="C8912" s="125"/>
      <c r="D8912" s="124"/>
      <c r="E8912" s="124"/>
      <c r="F8912" s="124"/>
      <c r="G8912" s="124"/>
      <c r="H8912" s="124"/>
      <c r="I8912" s="124"/>
      <c r="J8912" s="124"/>
      <c r="K8912" s="123"/>
      <c r="L8912" s="124"/>
      <c r="M8912" s="124"/>
      <c r="N8912" s="124"/>
      <c r="O8912" s="124"/>
      <c r="P8912" s="124"/>
      <c r="Q8912" s="124"/>
    </row>
    <row r="8913" spans="1:17" ht="15">
      <c r="A8913" s="125"/>
      <c r="B8913" s="124"/>
      <c r="C8913" s="125"/>
      <c r="D8913" s="124"/>
      <c r="E8913" s="124"/>
      <c r="F8913" s="124"/>
      <c r="G8913" s="124"/>
      <c r="H8913" s="124"/>
      <c r="I8913" s="124"/>
      <c r="J8913" s="124"/>
      <c r="K8913" s="123"/>
      <c r="L8913" s="124"/>
      <c r="M8913" s="124"/>
      <c r="N8913" s="124"/>
      <c r="O8913" s="126"/>
      <c r="P8913" s="126"/>
      <c r="Q8913" s="124"/>
    </row>
    <row r="8914" spans="1:17" ht="15">
      <c r="A8914" s="125"/>
      <c r="B8914" s="124"/>
      <c r="C8914" s="125"/>
      <c r="D8914" s="124"/>
      <c r="E8914" s="124"/>
      <c r="F8914" s="124"/>
      <c r="G8914" s="124"/>
      <c r="H8914" s="124"/>
      <c r="I8914" s="124"/>
      <c r="J8914" s="124"/>
      <c r="K8914" s="123"/>
      <c r="L8914" s="124"/>
      <c r="M8914" s="124"/>
      <c r="N8914" s="124"/>
      <c r="O8914" s="124"/>
      <c r="P8914" s="124"/>
      <c r="Q8914" s="124"/>
    </row>
    <row r="8915" spans="1:17" ht="15">
      <c r="A8915" s="125"/>
      <c r="B8915" s="124"/>
      <c r="C8915" s="125"/>
      <c r="D8915" s="124"/>
      <c r="E8915" s="124"/>
      <c r="F8915" s="124"/>
      <c r="G8915" s="124"/>
      <c r="H8915" s="124"/>
      <c r="I8915" s="124"/>
      <c r="J8915" s="124"/>
      <c r="K8915" s="123"/>
      <c r="L8915" s="124"/>
      <c r="M8915" s="124"/>
      <c r="N8915" s="124"/>
      <c r="O8915" s="124"/>
      <c r="P8915" s="124"/>
      <c r="Q8915" s="124"/>
    </row>
    <row r="8916" spans="1:17" ht="15">
      <c r="A8916" s="125"/>
      <c r="B8916" s="124"/>
      <c r="C8916" s="125"/>
      <c r="D8916" s="124"/>
      <c r="E8916" s="124"/>
      <c r="F8916" s="124"/>
      <c r="G8916" s="124"/>
      <c r="H8916" s="124"/>
      <c r="I8916" s="124"/>
      <c r="J8916" s="124"/>
      <c r="K8916" s="123"/>
      <c r="L8916" s="124"/>
      <c r="M8916" s="124"/>
      <c r="N8916" s="124"/>
      <c r="O8916" s="126"/>
      <c r="P8916" s="126"/>
      <c r="Q8916" s="124"/>
    </row>
    <row r="8917" spans="1:17" ht="15">
      <c r="A8917" s="125"/>
      <c r="B8917" s="124"/>
      <c r="C8917" s="125"/>
      <c r="D8917" s="124"/>
      <c r="E8917" s="124"/>
      <c r="F8917" s="124"/>
      <c r="G8917" s="124"/>
      <c r="H8917" s="124"/>
      <c r="I8917" s="124"/>
      <c r="J8917" s="124"/>
      <c r="K8917" s="123"/>
      <c r="L8917" s="124"/>
      <c r="M8917" s="124"/>
      <c r="N8917" s="124"/>
      <c r="O8917" s="124"/>
      <c r="P8917" s="124"/>
      <c r="Q8917" s="124"/>
    </row>
    <row r="8918" spans="1:17" ht="15">
      <c r="A8918" s="125"/>
      <c r="B8918" s="124"/>
      <c r="C8918" s="125"/>
      <c r="D8918" s="124"/>
      <c r="E8918" s="124"/>
      <c r="F8918" s="124"/>
      <c r="G8918" s="124"/>
      <c r="H8918" s="124"/>
      <c r="I8918" s="124"/>
      <c r="J8918" s="124"/>
      <c r="K8918" s="123"/>
      <c r="L8918" s="124"/>
      <c r="M8918" s="124"/>
      <c r="N8918" s="124"/>
      <c r="O8918" s="124"/>
      <c r="P8918" s="124"/>
      <c r="Q8918" s="124"/>
    </row>
    <row r="8919" spans="1:17" ht="15">
      <c r="A8919" s="125"/>
      <c r="B8919" s="124"/>
      <c r="C8919" s="125"/>
      <c r="D8919" s="124"/>
      <c r="E8919" s="124"/>
      <c r="F8919" s="124"/>
      <c r="G8919" s="124"/>
      <c r="H8919" s="124"/>
      <c r="I8919" s="124"/>
      <c r="J8919" s="124"/>
      <c r="K8919" s="123"/>
      <c r="L8919" s="124"/>
      <c r="M8919" s="124"/>
      <c r="N8919" s="124"/>
      <c r="O8919" s="124"/>
      <c r="P8919" s="124"/>
      <c r="Q8919" s="124"/>
    </row>
    <row r="8920" spans="1:17" ht="15">
      <c r="A8920" s="125"/>
      <c r="B8920" s="124"/>
      <c r="C8920" s="125"/>
      <c r="D8920" s="124"/>
      <c r="E8920" s="124"/>
      <c r="F8920" s="124"/>
      <c r="G8920" s="124"/>
      <c r="H8920" s="124"/>
      <c r="I8920" s="124"/>
      <c r="J8920" s="124"/>
      <c r="K8920" s="123"/>
      <c r="L8920" s="124"/>
      <c r="M8920" s="124"/>
      <c r="N8920" s="124"/>
      <c r="O8920" s="126"/>
      <c r="P8920" s="126"/>
      <c r="Q8920" s="124"/>
    </row>
    <row r="8921" spans="1:17" ht="15">
      <c r="A8921" s="125"/>
      <c r="B8921" s="124"/>
      <c r="C8921" s="125"/>
      <c r="D8921" s="124"/>
      <c r="E8921" s="124"/>
      <c r="F8921" s="124"/>
      <c r="G8921" s="124"/>
      <c r="H8921" s="124"/>
      <c r="I8921" s="124"/>
      <c r="J8921" s="124"/>
      <c r="K8921" s="123"/>
      <c r="L8921" s="124"/>
      <c r="M8921" s="124"/>
      <c r="N8921" s="124"/>
      <c r="O8921" s="124"/>
      <c r="P8921" s="124"/>
      <c r="Q8921" s="124"/>
    </row>
    <row r="8922" spans="1:17" ht="15">
      <c r="A8922" s="125"/>
      <c r="B8922" s="124"/>
      <c r="C8922" s="125"/>
      <c r="D8922" s="124"/>
      <c r="E8922" s="124"/>
      <c r="F8922" s="124"/>
      <c r="G8922" s="124"/>
      <c r="H8922" s="124"/>
      <c r="I8922" s="124"/>
      <c r="J8922" s="124"/>
      <c r="K8922" s="123"/>
      <c r="L8922" s="124"/>
      <c r="M8922" s="124"/>
      <c r="N8922" s="124"/>
      <c r="O8922" s="126"/>
      <c r="P8922" s="126"/>
      <c r="Q8922" s="124"/>
    </row>
    <row r="8923" spans="1:17" ht="15">
      <c r="A8923" s="125"/>
      <c r="B8923" s="124"/>
      <c r="C8923" s="125"/>
      <c r="D8923" s="124"/>
      <c r="E8923" s="124"/>
      <c r="F8923" s="124"/>
      <c r="G8923" s="124"/>
      <c r="H8923" s="124"/>
      <c r="I8923" s="124"/>
      <c r="J8923" s="124"/>
      <c r="K8923" s="123"/>
      <c r="L8923" s="124"/>
      <c r="M8923" s="124"/>
      <c r="N8923" s="124"/>
      <c r="O8923" s="124"/>
      <c r="P8923" s="124"/>
      <c r="Q8923" s="124"/>
    </row>
    <row r="8924" spans="1:17" ht="15">
      <c r="A8924" s="125"/>
      <c r="B8924" s="124"/>
      <c r="C8924" s="125"/>
      <c r="D8924" s="124"/>
      <c r="E8924" s="124"/>
      <c r="F8924" s="124"/>
      <c r="G8924" s="124"/>
      <c r="H8924" s="124"/>
      <c r="I8924" s="124"/>
      <c r="J8924" s="124"/>
      <c r="K8924" s="123"/>
      <c r="L8924" s="124"/>
      <c r="M8924" s="124"/>
      <c r="N8924" s="124"/>
      <c r="O8924" s="124"/>
      <c r="P8924" s="124"/>
      <c r="Q8924" s="124"/>
    </row>
    <row r="8925" spans="1:17" ht="15">
      <c r="A8925" s="125"/>
      <c r="B8925" s="124"/>
      <c r="C8925" s="125"/>
      <c r="D8925" s="124"/>
      <c r="E8925" s="124"/>
      <c r="F8925" s="124"/>
      <c r="G8925" s="124"/>
      <c r="H8925" s="124"/>
      <c r="I8925" s="124"/>
      <c r="J8925" s="124"/>
      <c r="K8925" s="123"/>
      <c r="L8925" s="124"/>
      <c r="M8925" s="124"/>
      <c r="N8925" s="124"/>
      <c r="O8925" s="126"/>
      <c r="P8925" s="126"/>
      <c r="Q8925" s="124"/>
    </row>
    <row r="8926" spans="1:17" ht="15">
      <c r="A8926" s="125"/>
      <c r="B8926" s="124"/>
      <c r="C8926" s="125"/>
      <c r="D8926" s="124"/>
      <c r="E8926" s="124"/>
      <c r="F8926" s="124"/>
      <c r="G8926" s="124"/>
      <c r="H8926" s="124"/>
      <c r="I8926" s="124"/>
      <c r="J8926" s="124"/>
      <c r="K8926" s="123"/>
      <c r="L8926" s="124"/>
      <c r="M8926" s="124"/>
      <c r="N8926" s="124"/>
      <c r="O8926" s="124"/>
      <c r="P8926" s="124"/>
      <c r="Q8926" s="124"/>
    </row>
    <row r="8927" spans="1:17" ht="15">
      <c r="A8927" s="125"/>
      <c r="B8927" s="124"/>
      <c r="C8927" s="125"/>
      <c r="D8927" s="124"/>
      <c r="E8927" s="124"/>
      <c r="F8927" s="124"/>
      <c r="G8927" s="124"/>
      <c r="H8927" s="124"/>
      <c r="I8927" s="124"/>
      <c r="J8927" s="124"/>
      <c r="K8927" s="123"/>
      <c r="L8927" s="124"/>
      <c r="M8927" s="124"/>
      <c r="N8927" s="124"/>
      <c r="O8927" s="124"/>
      <c r="P8927" s="124"/>
      <c r="Q8927" s="124"/>
    </row>
    <row r="8928" spans="1:17" ht="15">
      <c r="A8928" s="125"/>
      <c r="B8928" s="124"/>
      <c r="C8928" s="125"/>
      <c r="D8928" s="124"/>
      <c r="E8928" s="124"/>
      <c r="F8928" s="124"/>
      <c r="G8928" s="124"/>
      <c r="H8928" s="124"/>
      <c r="I8928" s="124"/>
      <c r="J8928" s="124"/>
      <c r="K8928" s="123"/>
      <c r="L8928" s="124"/>
      <c r="M8928" s="124"/>
      <c r="N8928" s="124"/>
      <c r="O8928" s="124"/>
      <c r="P8928" s="124"/>
      <c r="Q8928" s="124"/>
    </row>
    <row r="8929" spans="1:17" ht="15">
      <c r="A8929" s="125"/>
      <c r="B8929" s="124"/>
      <c r="C8929" s="125"/>
      <c r="D8929" s="124"/>
      <c r="E8929" s="124"/>
      <c r="F8929" s="124"/>
      <c r="G8929" s="124"/>
      <c r="H8929" s="124"/>
      <c r="I8929" s="124"/>
      <c r="J8929" s="124"/>
      <c r="K8929" s="123"/>
      <c r="L8929" s="124"/>
      <c r="M8929" s="124"/>
      <c r="N8929" s="124"/>
      <c r="O8929" s="124"/>
      <c r="P8929" s="124"/>
      <c r="Q8929" s="124"/>
    </row>
    <row r="8930" spans="1:17" ht="15">
      <c r="A8930" s="125"/>
      <c r="B8930" s="124"/>
      <c r="C8930" s="125"/>
      <c r="D8930" s="124"/>
      <c r="E8930" s="124"/>
      <c r="F8930" s="124"/>
      <c r="G8930" s="124"/>
      <c r="H8930" s="124"/>
      <c r="I8930" s="124"/>
      <c r="J8930" s="124"/>
      <c r="K8930" s="123"/>
      <c r="L8930" s="124"/>
      <c r="M8930" s="124"/>
      <c r="N8930" s="124"/>
      <c r="O8930" s="124"/>
      <c r="P8930" s="124"/>
      <c r="Q8930" s="124"/>
    </row>
    <row r="8931" spans="1:17" ht="15">
      <c r="A8931" s="125"/>
      <c r="B8931" s="124"/>
      <c r="C8931" s="125"/>
      <c r="D8931" s="124"/>
      <c r="E8931" s="124"/>
      <c r="F8931" s="124"/>
      <c r="G8931" s="124"/>
      <c r="H8931" s="124"/>
      <c r="I8931" s="124"/>
      <c r="J8931" s="124"/>
      <c r="K8931" s="123"/>
      <c r="L8931" s="124"/>
      <c r="M8931" s="124"/>
      <c r="N8931" s="124"/>
      <c r="O8931" s="124"/>
      <c r="P8931" s="124"/>
      <c r="Q8931" s="124"/>
    </row>
    <row r="8932" spans="1:17" ht="15">
      <c r="A8932" s="125"/>
      <c r="B8932" s="124"/>
      <c r="C8932" s="125"/>
      <c r="D8932" s="124"/>
      <c r="E8932" s="124"/>
      <c r="F8932" s="124"/>
      <c r="G8932" s="124"/>
      <c r="H8932" s="124"/>
      <c r="I8932" s="124"/>
      <c r="J8932" s="124"/>
      <c r="K8932" s="123"/>
      <c r="L8932" s="124"/>
      <c r="M8932" s="124"/>
      <c r="N8932" s="124"/>
      <c r="O8932" s="124"/>
      <c r="P8932" s="124"/>
      <c r="Q8932" s="124"/>
    </row>
    <row r="8933" spans="1:17" ht="15">
      <c r="A8933" s="125"/>
      <c r="B8933" s="124"/>
      <c r="C8933" s="125"/>
      <c r="D8933" s="124"/>
      <c r="E8933" s="124"/>
      <c r="F8933" s="124"/>
      <c r="G8933" s="124"/>
      <c r="H8933" s="124"/>
      <c r="I8933" s="124"/>
      <c r="J8933" s="124"/>
      <c r="K8933" s="123"/>
      <c r="L8933" s="124"/>
      <c r="M8933" s="124"/>
      <c r="N8933" s="124"/>
      <c r="O8933" s="124"/>
      <c r="P8933" s="124"/>
      <c r="Q8933" s="124"/>
    </row>
    <row r="8934" spans="1:17" ht="15">
      <c r="A8934" s="125"/>
      <c r="B8934" s="124"/>
      <c r="C8934" s="125"/>
      <c r="D8934" s="124"/>
      <c r="E8934" s="124"/>
      <c r="F8934" s="124"/>
      <c r="G8934" s="124"/>
      <c r="H8934" s="124"/>
      <c r="I8934" s="124"/>
      <c r="J8934" s="124"/>
      <c r="K8934" s="123"/>
      <c r="L8934" s="124"/>
      <c r="M8934" s="124"/>
      <c r="N8934" s="124"/>
      <c r="O8934" s="124"/>
      <c r="P8934" s="124"/>
      <c r="Q8934" s="124"/>
    </row>
    <row r="8935" spans="1:17" ht="15">
      <c r="A8935" s="125"/>
      <c r="B8935" s="124"/>
      <c r="C8935" s="125"/>
      <c r="D8935" s="124"/>
      <c r="E8935" s="124"/>
      <c r="F8935" s="124"/>
      <c r="G8935" s="124"/>
      <c r="H8935" s="124"/>
      <c r="I8935" s="124"/>
      <c r="J8935" s="124"/>
      <c r="K8935" s="123"/>
      <c r="L8935" s="124"/>
      <c r="M8935" s="124"/>
      <c r="N8935" s="124"/>
      <c r="O8935" s="124"/>
      <c r="P8935" s="124"/>
      <c r="Q8935" s="124"/>
    </row>
    <row r="8936" spans="1:17" ht="15">
      <c r="A8936" s="125"/>
      <c r="B8936" s="124"/>
      <c r="C8936" s="125"/>
      <c r="D8936" s="124"/>
      <c r="E8936" s="124"/>
      <c r="F8936" s="124"/>
      <c r="G8936" s="124"/>
      <c r="H8936" s="124"/>
      <c r="I8936" s="124"/>
      <c r="J8936" s="124"/>
      <c r="K8936" s="123"/>
      <c r="L8936" s="124"/>
      <c r="M8936" s="124"/>
      <c r="N8936" s="124"/>
      <c r="O8936" s="124"/>
      <c r="P8936" s="124"/>
      <c r="Q8936" s="124"/>
    </row>
    <row r="8937" spans="1:17" ht="15">
      <c r="A8937" s="125"/>
      <c r="B8937" s="124"/>
      <c r="C8937" s="125"/>
      <c r="D8937" s="124"/>
      <c r="E8937" s="124"/>
      <c r="F8937" s="124"/>
      <c r="G8937" s="124"/>
      <c r="H8937" s="124"/>
      <c r="I8937" s="124"/>
      <c r="J8937" s="124"/>
      <c r="K8937" s="123"/>
      <c r="L8937" s="124"/>
      <c r="M8937" s="124"/>
      <c r="N8937" s="124"/>
      <c r="O8937" s="124"/>
      <c r="P8937" s="124"/>
      <c r="Q8937" s="124"/>
    </row>
    <row r="8938" spans="1:17" ht="15">
      <c r="A8938" s="125"/>
      <c r="B8938" s="124"/>
      <c r="C8938" s="125"/>
      <c r="D8938" s="124"/>
      <c r="E8938" s="124"/>
      <c r="F8938" s="124"/>
      <c r="G8938" s="124"/>
      <c r="H8938" s="124"/>
      <c r="I8938" s="124"/>
      <c r="J8938" s="124"/>
      <c r="K8938" s="123"/>
      <c r="L8938" s="124"/>
      <c r="M8938" s="124"/>
      <c r="N8938" s="124"/>
      <c r="O8938" s="124"/>
      <c r="P8938" s="124"/>
      <c r="Q8938" s="124"/>
    </row>
    <row r="8939" spans="1:17" ht="15">
      <c r="A8939" s="125"/>
      <c r="B8939" s="124"/>
      <c r="C8939" s="125"/>
      <c r="D8939" s="124"/>
      <c r="E8939" s="124"/>
      <c r="F8939" s="124"/>
      <c r="G8939" s="124"/>
      <c r="H8939" s="124"/>
      <c r="I8939" s="124"/>
      <c r="J8939" s="124"/>
      <c r="K8939" s="123"/>
      <c r="L8939" s="124"/>
      <c r="M8939" s="124"/>
      <c r="N8939" s="124"/>
      <c r="O8939" s="124"/>
      <c r="P8939" s="124"/>
      <c r="Q8939" s="124"/>
    </row>
    <row r="8940" spans="1:17" ht="15">
      <c r="A8940" s="125"/>
      <c r="B8940" s="124"/>
      <c r="C8940" s="125"/>
      <c r="D8940" s="124"/>
      <c r="E8940" s="124"/>
      <c r="F8940" s="124"/>
      <c r="G8940" s="124"/>
      <c r="H8940" s="124"/>
      <c r="I8940" s="124"/>
      <c r="J8940" s="124"/>
      <c r="K8940" s="123"/>
      <c r="L8940" s="124"/>
      <c r="M8940" s="124"/>
      <c r="N8940" s="124"/>
      <c r="O8940" s="124"/>
      <c r="P8940" s="124"/>
      <c r="Q8940" s="124"/>
    </row>
    <row r="8941" spans="1:17" ht="15">
      <c r="A8941" s="125"/>
      <c r="B8941" s="124"/>
      <c r="C8941" s="125"/>
      <c r="D8941" s="124"/>
      <c r="E8941" s="124"/>
      <c r="F8941" s="124"/>
      <c r="G8941" s="124"/>
      <c r="H8941" s="124"/>
      <c r="I8941" s="124"/>
      <c r="J8941" s="124"/>
      <c r="K8941" s="123"/>
      <c r="L8941" s="124"/>
      <c r="M8941" s="124"/>
      <c r="N8941" s="124"/>
      <c r="O8941" s="124"/>
      <c r="P8941" s="124"/>
      <c r="Q8941" s="124"/>
    </row>
    <row r="8942" spans="1:17" ht="15">
      <c r="A8942" s="125"/>
      <c r="B8942" s="124"/>
      <c r="C8942" s="125"/>
      <c r="D8942" s="124"/>
      <c r="E8942" s="124"/>
      <c r="F8942" s="124"/>
      <c r="G8942" s="124"/>
      <c r="H8942" s="124"/>
      <c r="I8942" s="124"/>
      <c r="J8942" s="124"/>
      <c r="K8942" s="123"/>
      <c r="L8942" s="124"/>
      <c r="M8942" s="124"/>
      <c r="N8942" s="124"/>
      <c r="O8942" s="124"/>
      <c r="P8942" s="124"/>
      <c r="Q8942" s="124"/>
    </row>
    <row r="8943" spans="1:17" ht="15">
      <c r="A8943" s="125"/>
      <c r="B8943" s="124"/>
      <c r="C8943" s="125"/>
      <c r="D8943" s="124"/>
      <c r="E8943" s="124"/>
      <c r="F8943" s="124"/>
      <c r="G8943" s="124"/>
      <c r="H8943" s="124"/>
      <c r="I8943" s="124"/>
      <c r="J8943" s="124"/>
      <c r="K8943" s="123"/>
      <c r="L8943" s="124"/>
      <c r="M8943" s="124"/>
      <c r="N8943" s="124"/>
      <c r="O8943" s="124"/>
      <c r="P8943" s="124"/>
      <c r="Q8943" s="124"/>
    </row>
    <row r="8944" spans="1:17" ht="15">
      <c r="A8944" s="125"/>
      <c r="B8944" s="124"/>
      <c r="C8944" s="125"/>
      <c r="D8944" s="124"/>
      <c r="E8944" s="124"/>
      <c r="F8944" s="124"/>
      <c r="G8944" s="124"/>
      <c r="H8944" s="124"/>
      <c r="I8944" s="124"/>
      <c r="J8944" s="124"/>
      <c r="K8944" s="123"/>
      <c r="L8944" s="124"/>
      <c r="M8944" s="124"/>
      <c r="N8944" s="124"/>
      <c r="O8944" s="124"/>
      <c r="P8944" s="124"/>
      <c r="Q8944" s="124"/>
    </row>
    <row r="8945" spans="1:17" ht="15">
      <c r="A8945" s="125"/>
      <c r="B8945" s="124"/>
      <c r="C8945" s="125"/>
      <c r="D8945" s="124"/>
      <c r="E8945" s="124"/>
      <c r="F8945" s="124"/>
      <c r="G8945" s="124"/>
      <c r="H8945" s="124"/>
      <c r="I8945" s="124"/>
      <c r="J8945" s="124"/>
      <c r="K8945" s="123"/>
      <c r="L8945" s="124"/>
      <c r="M8945" s="124"/>
      <c r="N8945" s="124"/>
      <c r="O8945" s="124"/>
      <c r="P8945" s="124"/>
      <c r="Q8945" s="124"/>
    </row>
    <row r="8946" spans="1:17" ht="15">
      <c r="A8946" s="125"/>
      <c r="B8946" s="124"/>
      <c r="C8946" s="125"/>
      <c r="D8946" s="124"/>
      <c r="E8946" s="124"/>
      <c r="F8946" s="124"/>
      <c r="G8946" s="124"/>
      <c r="H8946" s="124"/>
      <c r="I8946" s="124"/>
      <c r="J8946" s="124"/>
      <c r="K8946" s="123"/>
      <c r="L8946" s="124"/>
      <c r="M8946" s="124"/>
      <c r="N8946" s="124"/>
      <c r="O8946" s="124"/>
      <c r="P8946" s="124"/>
      <c r="Q8946" s="124"/>
    </row>
    <row r="8947" spans="1:17" ht="15">
      <c r="A8947" s="125"/>
      <c r="B8947" s="124"/>
      <c r="C8947" s="125"/>
      <c r="D8947" s="124"/>
      <c r="E8947" s="124"/>
      <c r="F8947" s="124"/>
      <c r="G8947" s="124"/>
      <c r="H8947" s="124"/>
      <c r="I8947" s="124"/>
      <c r="J8947" s="124"/>
      <c r="K8947" s="123"/>
      <c r="L8947" s="124"/>
      <c r="M8947" s="124"/>
      <c r="N8947" s="124"/>
      <c r="O8947" s="124"/>
      <c r="P8947" s="124"/>
      <c r="Q8947" s="124"/>
    </row>
    <row r="8948" spans="1:17" ht="15">
      <c r="A8948" s="125"/>
      <c r="B8948" s="124"/>
      <c r="C8948" s="125"/>
      <c r="D8948" s="124"/>
      <c r="E8948" s="124"/>
      <c r="F8948" s="124"/>
      <c r="G8948" s="124"/>
      <c r="H8948" s="124"/>
      <c r="I8948" s="124"/>
      <c r="J8948" s="124"/>
      <c r="K8948" s="123"/>
      <c r="L8948" s="124"/>
      <c r="M8948" s="124"/>
      <c r="N8948" s="124"/>
      <c r="O8948" s="124"/>
      <c r="P8948" s="124"/>
      <c r="Q8948" s="124"/>
    </row>
    <row r="8949" spans="1:17" ht="15">
      <c r="A8949" s="125"/>
      <c r="B8949" s="124"/>
      <c r="C8949" s="125"/>
      <c r="D8949" s="124"/>
      <c r="E8949" s="124"/>
      <c r="F8949" s="124"/>
      <c r="G8949" s="124"/>
      <c r="H8949" s="124"/>
      <c r="I8949" s="124"/>
      <c r="J8949" s="124"/>
      <c r="K8949" s="123"/>
      <c r="L8949" s="124"/>
      <c r="M8949" s="124"/>
      <c r="N8949" s="124"/>
      <c r="O8949" s="124"/>
      <c r="P8949" s="124"/>
      <c r="Q8949" s="124"/>
    </row>
    <row r="8950" spans="1:17" ht="15">
      <c r="A8950" s="125"/>
      <c r="B8950" s="124"/>
      <c r="C8950" s="125"/>
      <c r="D8950" s="124"/>
      <c r="E8950" s="124"/>
      <c r="F8950" s="124"/>
      <c r="G8950" s="124"/>
      <c r="H8950" s="124"/>
      <c r="I8950" s="124"/>
      <c r="J8950" s="124"/>
      <c r="K8950" s="123"/>
      <c r="L8950" s="124"/>
      <c r="M8950" s="124"/>
      <c r="N8950" s="124"/>
      <c r="O8950" s="124"/>
      <c r="P8950" s="124"/>
      <c r="Q8950" s="124"/>
    </row>
    <row r="8951" spans="1:17" ht="15">
      <c r="A8951" s="125"/>
      <c r="B8951" s="124"/>
      <c r="C8951" s="125"/>
      <c r="D8951" s="124"/>
      <c r="E8951" s="124"/>
      <c r="F8951" s="124"/>
      <c r="G8951" s="124"/>
      <c r="H8951" s="124"/>
      <c r="I8951" s="124"/>
      <c r="J8951" s="124"/>
      <c r="K8951" s="123"/>
      <c r="L8951" s="124"/>
      <c r="M8951" s="124"/>
      <c r="N8951" s="124"/>
      <c r="O8951" s="124"/>
      <c r="P8951" s="124"/>
      <c r="Q8951" s="124"/>
    </row>
    <row r="8952" spans="1:17" ht="15">
      <c r="A8952" s="125"/>
      <c r="B8952" s="124"/>
      <c r="C8952" s="125"/>
      <c r="D8952" s="124"/>
      <c r="E8952" s="124"/>
      <c r="F8952" s="123"/>
      <c r="G8952" s="123"/>
      <c r="H8952" s="124"/>
      <c r="I8952" s="124"/>
      <c r="J8952" s="124"/>
      <c r="K8952" s="124"/>
      <c r="L8952" s="123"/>
      <c r="M8952" s="124"/>
      <c r="N8952" s="124"/>
      <c r="O8952" s="124"/>
      <c r="P8952" s="124"/>
      <c r="Q8952" s="124"/>
    </row>
    <row r="8953" spans="1:17" ht="15">
      <c r="A8953" s="125"/>
      <c r="B8953" s="124"/>
      <c r="C8953" s="125"/>
      <c r="D8953" s="124"/>
      <c r="E8953" s="124"/>
      <c r="F8953" s="124"/>
      <c r="G8953" s="124"/>
      <c r="H8953" s="124"/>
      <c r="I8953" s="124"/>
      <c r="J8953" s="124"/>
      <c r="K8953" s="123"/>
      <c r="L8953" s="124"/>
      <c r="M8953" s="124"/>
      <c r="N8953" s="124"/>
      <c r="O8953" s="124"/>
      <c r="P8953" s="124"/>
      <c r="Q8953" s="124"/>
    </row>
    <row r="8954" spans="1:17" ht="15">
      <c r="A8954" s="125"/>
      <c r="B8954" s="124"/>
      <c r="C8954" s="125"/>
      <c r="D8954" s="124"/>
      <c r="E8954" s="124"/>
      <c r="F8954" s="124"/>
      <c r="G8954" s="124"/>
      <c r="H8954" s="124"/>
      <c r="I8954" s="124"/>
      <c r="J8954" s="124"/>
      <c r="K8954" s="123"/>
      <c r="L8954" s="124"/>
      <c r="M8954" s="124"/>
      <c r="N8954" s="124"/>
      <c r="O8954" s="124"/>
      <c r="P8954" s="124"/>
      <c r="Q8954" s="124"/>
    </row>
    <row r="8955" spans="1:17" ht="15">
      <c r="A8955" s="125"/>
      <c r="B8955" s="124"/>
      <c r="C8955" s="125"/>
      <c r="D8955" s="124"/>
      <c r="E8955" s="124"/>
      <c r="F8955" s="123"/>
      <c r="G8955" s="123"/>
      <c r="H8955" s="124"/>
      <c r="I8955" s="124"/>
      <c r="J8955" s="124"/>
      <c r="K8955" s="124"/>
      <c r="L8955" s="123"/>
      <c r="M8955" s="124"/>
      <c r="N8955" s="124"/>
      <c r="O8955" s="124"/>
      <c r="P8955" s="124"/>
      <c r="Q8955" s="124"/>
    </row>
    <row r="8956" spans="1:17" ht="15">
      <c r="A8956" s="125"/>
      <c r="B8956" s="124"/>
      <c r="C8956" s="125"/>
      <c r="D8956" s="124"/>
      <c r="E8956" s="124"/>
      <c r="F8956" s="124"/>
      <c r="G8956" s="124"/>
      <c r="H8956" s="124"/>
      <c r="I8956" s="124"/>
      <c r="J8956" s="124"/>
      <c r="K8956" s="123"/>
      <c r="L8956" s="124"/>
      <c r="M8956" s="124"/>
      <c r="N8956" s="124"/>
      <c r="O8956" s="124"/>
      <c r="P8956" s="124"/>
      <c r="Q8956" s="124"/>
    </row>
    <row r="8957" spans="1:17" ht="15">
      <c r="A8957" s="125"/>
      <c r="B8957" s="124"/>
      <c r="C8957" s="125"/>
      <c r="D8957" s="124"/>
      <c r="E8957" s="124"/>
      <c r="F8957" s="124"/>
      <c r="G8957" s="124"/>
      <c r="H8957" s="124"/>
      <c r="I8957" s="124"/>
      <c r="J8957" s="124"/>
      <c r="K8957" s="123"/>
      <c r="L8957" s="124"/>
      <c r="M8957" s="124"/>
      <c r="N8957" s="124"/>
      <c r="O8957" s="124"/>
      <c r="P8957" s="124"/>
      <c r="Q8957" s="124"/>
    </row>
    <row r="8958" spans="1:17" ht="15">
      <c r="A8958" s="125"/>
      <c r="B8958" s="124"/>
      <c r="C8958" s="125"/>
      <c r="D8958" s="124"/>
      <c r="E8958" s="124"/>
      <c r="F8958" s="124"/>
      <c r="G8958" s="124"/>
      <c r="H8958" s="124"/>
      <c r="I8958" s="124"/>
      <c r="J8958" s="124"/>
      <c r="K8958" s="123"/>
      <c r="L8958" s="124"/>
      <c r="M8958" s="124"/>
      <c r="N8958" s="124"/>
      <c r="O8958" s="124"/>
      <c r="P8958" s="124"/>
      <c r="Q8958" s="124"/>
    </row>
    <row r="8959" spans="1:17" ht="15">
      <c r="A8959" s="125"/>
      <c r="B8959" s="124"/>
      <c r="C8959" s="125"/>
      <c r="D8959" s="124"/>
      <c r="E8959" s="124"/>
      <c r="F8959" s="124"/>
      <c r="G8959" s="124"/>
      <c r="H8959" s="124"/>
      <c r="I8959" s="124"/>
      <c r="J8959" s="124"/>
      <c r="K8959" s="123"/>
      <c r="L8959" s="124"/>
      <c r="M8959" s="124"/>
      <c r="N8959" s="124"/>
      <c r="O8959" s="124"/>
      <c r="P8959" s="124"/>
      <c r="Q8959" s="124"/>
    </row>
    <row r="8960" spans="1:17" ht="15">
      <c r="A8960" s="125"/>
      <c r="B8960" s="124"/>
      <c r="C8960" s="125"/>
      <c r="D8960" s="124"/>
      <c r="E8960" s="124"/>
      <c r="F8960" s="124"/>
      <c r="G8960" s="124"/>
      <c r="H8960" s="124"/>
      <c r="I8960" s="124"/>
      <c r="J8960" s="124"/>
      <c r="K8960" s="123"/>
      <c r="L8960" s="124"/>
      <c r="M8960" s="124"/>
      <c r="N8960" s="124"/>
      <c r="O8960" s="124"/>
      <c r="P8960" s="124"/>
      <c r="Q8960" s="124"/>
    </row>
    <row r="8961" spans="1:17" ht="15">
      <c r="A8961" s="125"/>
      <c r="B8961" s="124"/>
      <c r="C8961" s="125"/>
      <c r="D8961" s="124"/>
      <c r="E8961" s="124"/>
      <c r="F8961" s="124"/>
      <c r="G8961" s="124"/>
      <c r="H8961" s="124"/>
      <c r="I8961" s="124"/>
      <c r="J8961" s="124"/>
      <c r="K8961" s="123"/>
      <c r="L8961" s="124"/>
      <c r="M8961" s="124"/>
      <c r="N8961" s="124"/>
      <c r="O8961" s="124"/>
      <c r="P8961" s="124"/>
      <c r="Q8961" s="124"/>
    </row>
    <row r="8962" spans="1:17" ht="15">
      <c r="A8962" s="125"/>
      <c r="B8962" s="124"/>
      <c r="C8962" s="125"/>
      <c r="D8962" s="124"/>
      <c r="E8962" s="124"/>
      <c r="F8962" s="124"/>
      <c r="G8962" s="124"/>
      <c r="H8962" s="124"/>
      <c r="I8962" s="124"/>
      <c r="J8962" s="124"/>
      <c r="K8962" s="123"/>
      <c r="L8962" s="124"/>
      <c r="M8962" s="124"/>
      <c r="N8962" s="124"/>
      <c r="O8962" s="124"/>
      <c r="P8962" s="124"/>
      <c r="Q8962" s="124"/>
    </row>
    <row r="8963" spans="1:17" ht="15">
      <c r="A8963" s="125"/>
      <c r="B8963" s="124"/>
      <c r="C8963" s="125"/>
      <c r="D8963" s="124"/>
      <c r="E8963" s="124"/>
      <c r="F8963" s="124"/>
      <c r="G8963" s="124"/>
      <c r="H8963" s="124"/>
      <c r="I8963" s="124"/>
      <c r="J8963" s="124"/>
      <c r="K8963" s="123"/>
      <c r="L8963" s="124"/>
      <c r="M8963" s="124"/>
      <c r="N8963" s="124"/>
      <c r="O8963" s="124"/>
      <c r="P8963" s="124"/>
      <c r="Q8963" s="124"/>
    </row>
    <row r="8964" spans="1:17" ht="15">
      <c r="A8964" s="125"/>
      <c r="B8964" s="124"/>
      <c r="C8964" s="125"/>
      <c r="D8964" s="124"/>
      <c r="E8964" s="124"/>
      <c r="F8964" s="123"/>
      <c r="G8964" s="123"/>
      <c r="H8964" s="124"/>
      <c r="I8964" s="124"/>
      <c r="J8964" s="124"/>
      <c r="K8964" s="123"/>
      <c r="L8964" s="124"/>
      <c r="M8964" s="124"/>
      <c r="N8964" s="124"/>
      <c r="O8964" s="124"/>
      <c r="P8964" s="124"/>
      <c r="Q8964" s="124"/>
    </row>
    <row r="8965" spans="1:17" ht="15">
      <c r="A8965" s="125"/>
      <c r="B8965" s="124"/>
      <c r="C8965" s="125"/>
      <c r="D8965" s="124"/>
      <c r="E8965" s="124"/>
      <c r="F8965" s="124"/>
      <c r="G8965" s="124"/>
      <c r="H8965" s="124"/>
      <c r="I8965" s="124"/>
      <c r="J8965" s="124"/>
      <c r="K8965" s="123"/>
      <c r="L8965" s="124"/>
      <c r="M8965" s="124"/>
      <c r="N8965" s="124"/>
      <c r="O8965" s="124"/>
      <c r="P8965" s="124"/>
      <c r="Q8965" s="124"/>
    </row>
    <row r="8966" spans="1:17" ht="15">
      <c r="A8966" s="125"/>
      <c r="B8966" s="124"/>
      <c r="C8966" s="125"/>
      <c r="D8966" s="124"/>
      <c r="E8966" s="124"/>
      <c r="F8966" s="124"/>
      <c r="G8966" s="124"/>
      <c r="H8966" s="124"/>
      <c r="I8966" s="124"/>
      <c r="J8966" s="124"/>
      <c r="K8966" s="123"/>
      <c r="L8966" s="124"/>
      <c r="M8966" s="124"/>
      <c r="N8966" s="124"/>
      <c r="O8966" s="124"/>
      <c r="P8966" s="124"/>
      <c r="Q8966" s="124"/>
    </row>
    <row r="8967" spans="1:17" ht="15">
      <c r="A8967" s="125"/>
      <c r="B8967" s="124"/>
      <c r="C8967" s="125"/>
      <c r="D8967" s="124"/>
      <c r="E8967" s="124"/>
      <c r="F8967" s="124"/>
      <c r="G8967" s="124"/>
      <c r="H8967" s="124"/>
      <c r="I8967" s="124"/>
      <c r="J8967" s="124"/>
      <c r="K8967" s="123"/>
      <c r="L8967" s="124"/>
      <c r="M8967" s="124"/>
      <c r="N8967" s="124"/>
      <c r="O8967" s="124"/>
      <c r="P8967" s="124"/>
      <c r="Q8967" s="124"/>
    </row>
    <row r="8968" spans="1:17" ht="15">
      <c r="A8968" s="125"/>
      <c r="B8968" s="124"/>
      <c r="C8968" s="125"/>
      <c r="D8968" s="124"/>
      <c r="E8968" s="124"/>
      <c r="F8968" s="124"/>
      <c r="G8968" s="124"/>
      <c r="H8968" s="124"/>
      <c r="I8968" s="124"/>
      <c r="J8968" s="124"/>
      <c r="K8968" s="123"/>
      <c r="L8968" s="124"/>
      <c r="M8968" s="124"/>
      <c r="N8968" s="124"/>
      <c r="O8968" s="124"/>
      <c r="P8968" s="124"/>
      <c r="Q8968" s="124"/>
    </row>
    <row r="8969" spans="1:17" ht="15">
      <c r="A8969" s="125"/>
      <c r="B8969" s="124"/>
      <c r="C8969" s="125"/>
      <c r="D8969" s="124"/>
      <c r="E8969" s="124"/>
      <c r="F8969" s="124"/>
      <c r="G8969" s="124"/>
      <c r="H8969" s="124"/>
      <c r="I8969" s="124"/>
      <c r="J8969" s="124"/>
      <c r="K8969" s="123"/>
      <c r="L8969" s="124"/>
      <c r="M8969" s="124"/>
      <c r="N8969" s="124"/>
      <c r="O8969" s="124"/>
      <c r="P8969" s="124"/>
      <c r="Q8969" s="124"/>
    </row>
    <row r="8970" spans="1:17" ht="15">
      <c r="A8970" s="125"/>
      <c r="B8970" s="124"/>
      <c r="C8970" s="125"/>
      <c r="D8970" s="124"/>
      <c r="E8970" s="124"/>
      <c r="F8970" s="124"/>
      <c r="G8970" s="124"/>
      <c r="H8970" s="124"/>
      <c r="I8970" s="124"/>
      <c r="J8970" s="124"/>
      <c r="K8970" s="123"/>
      <c r="L8970" s="124"/>
      <c r="M8970" s="124"/>
      <c r="N8970" s="124"/>
      <c r="O8970" s="124"/>
      <c r="P8970" s="124"/>
      <c r="Q8970" s="124"/>
    </row>
    <row r="8971" spans="1:17" ht="15">
      <c r="A8971" s="125"/>
      <c r="B8971" s="124"/>
      <c r="C8971" s="125"/>
      <c r="D8971" s="124"/>
      <c r="E8971" s="124"/>
      <c r="F8971" s="124"/>
      <c r="G8971" s="124"/>
      <c r="H8971" s="124"/>
      <c r="I8971" s="124"/>
      <c r="J8971" s="124"/>
      <c r="K8971" s="123"/>
      <c r="L8971" s="124"/>
      <c r="M8971" s="124"/>
      <c r="N8971" s="124"/>
      <c r="O8971" s="124"/>
      <c r="P8971" s="124"/>
      <c r="Q8971" s="124"/>
    </row>
    <row r="8972" spans="1:17" ht="15">
      <c r="A8972" s="125"/>
      <c r="B8972" s="124"/>
      <c r="C8972" s="125"/>
      <c r="D8972" s="124"/>
      <c r="E8972" s="124"/>
      <c r="F8972" s="124"/>
      <c r="G8972" s="124"/>
      <c r="H8972" s="124"/>
      <c r="I8972" s="124"/>
      <c r="J8972" s="124"/>
      <c r="K8972" s="123"/>
      <c r="L8972" s="124"/>
      <c r="M8972" s="124"/>
      <c r="N8972" s="124"/>
      <c r="O8972" s="124"/>
      <c r="P8972" s="124"/>
      <c r="Q8972" s="124"/>
    </row>
    <row r="8973" spans="1:17" ht="15">
      <c r="A8973" s="125"/>
      <c r="B8973" s="124"/>
      <c r="C8973" s="125"/>
      <c r="D8973" s="124"/>
      <c r="E8973" s="124"/>
      <c r="F8973" s="124"/>
      <c r="G8973" s="124"/>
      <c r="H8973" s="124"/>
      <c r="I8973" s="124"/>
      <c r="J8973" s="124"/>
      <c r="K8973" s="123"/>
      <c r="L8973" s="124"/>
      <c r="M8973" s="124"/>
      <c r="N8973" s="124"/>
      <c r="O8973" s="124"/>
      <c r="P8973" s="124"/>
      <c r="Q8973" s="124"/>
    </row>
    <row r="8974" spans="1:17" ht="15">
      <c r="A8974" s="125"/>
      <c r="B8974" s="124"/>
      <c r="C8974" s="125"/>
      <c r="D8974" s="124"/>
      <c r="E8974" s="124"/>
      <c r="F8974" s="124"/>
      <c r="G8974" s="124"/>
      <c r="H8974" s="124"/>
      <c r="I8974" s="124"/>
      <c r="J8974" s="124"/>
      <c r="K8974" s="123"/>
      <c r="L8974" s="124"/>
      <c r="M8974" s="124"/>
      <c r="N8974" s="124"/>
      <c r="O8974" s="124"/>
      <c r="P8974" s="124"/>
      <c r="Q8974" s="124"/>
    </row>
    <row r="8975" spans="1:17" ht="15">
      <c r="A8975" s="125"/>
      <c r="B8975" s="124"/>
      <c r="C8975" s="125"/>
      <c r="D8975" s="124"/>
      <c r="E8975" s="124"/>
      <c r="F8975" s="124"/>
      <c r="G8975" s="124"/>
      <c r="H8975" s="124"/>
      <c r="I8975" s="124"/>
      <c r="J8975" s="124"/>
      <c r="K8975" s="123"/>
      <c r="L8975" s="124"/>
      <c r="M8975" s="124"/>
      <c r="N8975" s="124"/>
      <c r="O8975" s="126"/>
      <c r="P8975" s="126"/>
      <c r="Q8975" s="124"/>
    </row>
    <row r="8976" spans="1:17" ht="15">
      <c r="A8976" s="125"/>
      <c r="B8976" s="124"/>
      <c r="C8976" s="125"/>
      <c r="D8976" s="124"/>
      <c r="E8976" s="124"/>
      <c r="F8976" s="123"/>
      <c r="G8976" s="123"/>
      <c r="H8976" s="124"/>
      <c r="I8976" s="124"/>
      <c r="J8976" s="124"/>
      <c r="K8976" s="124"/>
      <c r="L8976" s="123"/>
      <c r="M8976" s="126"/>
      <c r="N8976" s="124"/>
      <c r="O8976" s="126"/>
      <c r="P8976" s="126"/>
      <c r="Q8976" s="126"/>
    </row>
    <row r="8977" spans="1:17" ht="15">
      <c r="A8977" s="125"/>
      <c r="B8977" s="124"/>
      <c r="C8977" s="125"/>
      <c r="D8977" s="124"/>
      <c r="E8977" s="124"/>
      <c r="F8977" s="123"/>
      <c r="G8977" s="123"/>
      <c r="H8977" s="124"/>
      <c r="I8977" s="124"/>
      <c r="J8977" s="124"/>
      <c r="K8977" s="123"/>
      <c r="L8977" s="124"/>
      <c r="M8977" s="124"/>
      <c r="N8977" s="124"/>
      <c r="O8977" s="124"/>
      <c r="P8977" s="124"/>
      <c r="Q8977" s="124"/>
    </row>
    <row r="8978" spans="1:17" ht="15">
      <c r="A8978" s="125"/>
      <c r="B8978" s="124"/>
      <c r="C8978" s="125"/>
      <c r="D8978" s="124"/>
      <c r="E8978" s="124"/>
      <c r="F8978" s="124"/>
      <c r="G8978" s="124"/>
      <c r="H8978" s="124"/>
      <c r="I8978" s="124"/>
      <c r="J8978" s="124"/>
      <c r="K8978" s="123"/>
      <c r="L8978" s="124"/>
      <c r="M8978" s="124"/>
      <c r="N8978" s="124"/>
      <c r="O8978" s="124"/>
      <c r="P8978" s="124"/>
      <c r="Q8978" s="124"/>
    </row>
    <row r="8979" spans="1:17" ht="15">
      <c r="A8979" s="125"/>
      <c r="B8979" s="124"/>
      <c r="C8979" s="125"/>
      <c r="D8979" s="124"/>
      <c r="E8979" s="124"/>
      <c r="F8979" s="124"/>
      <c r="G8979" s="124"/>
      <c r="H8979" s="124"/>
      <c r="I8979" s="124"/>
      <c r="J8979" s="124"/>
      <c r="K8979" s="123"/>
      <c r="L8979" s="124"/>
      <c r="M8979" s="124"/>
      <c r="N8979" s="124"/>
      <c r="O8979" s="124"/>
      <c r="P8979" s="124"/>
      <c r="Q8979" s="124"/>
    </row>
    <row r="8980" spans="1:17" ht="15">
      <c r="A8980" s="125"/>
      <c r="B8980" s="124"/>
      <c r="C8980" s="125"/>
      <c r="D8980" s="124"/>
      <c r="E8980" s="124"/>
      <c r="F8980" s="124"/>
      <c r="G8980" s="124"/>
      <c r="H8980" s="124"/>
      <c r="I8980" s="124"/>
      <c r="J8980" s="124"/>
      <c r="K8980" s="123"/>
      <c r="L8980" s="124"/>
      <c r="M8980" s="124"/>
      <c r="N8980" s="124"/>
      <c r="O8980" s="124"/>
      <c r="P8980" s="124"/>
      <c r="Q8980" s="124"/>
    </row>
    <row r="8981" spans="1:17" ht="15">
      <c r="A8981" s="125"/>
      <c r="B8981" s="124"/>
      <c r="C8981" s="125"/>
      <c r="D8981" s="124"/>
      <c r="E8981" s="124"/>
      <c r="F8981" s="124"/>
      <c r="G8981" s="124"/>
      <c r="H8981" s="124"/>
      <c r="I8981" s="124"/>
      <c r="J8981" s="124"/>
      <c r="K8981" s="123"/>
      <c r="L8981" s="124"/>
      <c r="M8981" s="124"/>
      <c r="N8981" s="124"/>
      <c r="O8981" s="124"/>
      <c r="P8981" s="124"/>
      <c r="Q8981" s="124"/>
    </row>
    <row r="8982" spans="1:17" ht="15">
      <c r="A8982" s="125"/>
      <c r="B8982" s="124"/>
      <c r="C8982" s="125"/>
      <c r="D8982" s="124"/>
      <c r="E8982" s="124"/>
      <c r="F8982" s="124"/>
      <c r="G8982" s="124"/>
      <c r="H8982" s="124"/>
      <c r="I8982" s="124"/>
      <c r="J8982" s="124"/>
      <c r="K8982" s="123"/>
      <c r="L8982" s="124"/>
      <c r="M8982" s="124"/>
      <c r="N8982" s="124"/>
      <c r="O8982" s="124"/>
      <c r="P8982" s="124"/>
      <c r="Q8982" s="124"/>
    </row>
    <row r="8983" spans="1:17" ht="15">
      <c r="A8983" s="125"/>
      <c r="B8983" s="124"/>
      <c r="C8983" s="125"/>
      <c r="D8983" s="124"/>
      <c r="E8983" s="124"/>
      <c r="F8983" s="124"/>
      <c r="G8983" s="124"/>
      <c r="H8983" s="124"/>
      <c r="I8983" s="124"/>
      <c r="J8983" s="124"/>
      <c r="K8983" s="123"/>
      <c r="L8983" s="124"/>
      <c r="M8983" s="124"/>
      <c r="N8983" s="124"/>
      <c r="O8983" s="126"/>
      <c r="P8983" s="126"/>
      <c r="Q8983" s="126"/>
    </row>
    <row r="8984" spans="1:17" ht="15">
      <c r="A8984" s="125"/>
      <c r="B8984" s="124"/>
      <c r="C8984" s="125"/>
      <c r="D8984" s="124"/>
      <c r="E8984" s="124"/>
      <c r="F8984" s="123"/>
      <c r="G8984" s="123"/>
      <c r="H8984" s="124"/>
      <c r="I8984" s="124"/>
      <c r="J8984" s="124"/>
      <c r="K8984" s="123"/>
      <c r="L8984" s="124"/>
      <c r="M8984" s="126"/>
      <c r="N8984" s="124"/>
      <c r="O8984" s="126"/>
      <c r="P8984" s="126"/>
      <c r="Q8984" s="126"/>
    </row>
    <row r="8985" spans="1:17" ht="15">
      <c r="A8985" s="125"/>
      <c r="B8985" s="124"/>
      <c r="C8985" s="125"/>
      <c r="D8985" s="124"/>
      <c r="E8985" s="124"/>
      <c r="F8985" s="124"/>
      <c r="G8985" s="124"/>
      <c r="H8985" s="124"/>
      <c r="I8985" s="124"/>
      <c r="J8985" s="124"/>
      <c r="K8985" s="123"/>
      <c r="L8985" s="124"/>
      <c r="M8985" s="124"/>
      <c r="N8985" s="124"/>
      <c r="O8985" s="126"/>
      <c r="P8985" s="126"/>
      <c r="Q8985" s="124"/>
    </row>
    <row r="8986" spans="1:17" ht="15">
      <c r="A8986" s="125"/>
      <c r="B8986" s="124"/>
      <c r="C8986" s="125"/>
      <c r="D8986" s="124"/>
      <c r="E8986" s="124"/>
      <c r="F8986" s="123"/>
      <c r="G8986" s="123"/>
      <c r="H8986" s="124"/>
      <c r="I8986" s="124"/>
      <c r="J8986" s="124"/>
      <c r="K8986" s="124"/>
      <c r="L8986" s="123"/>
      <c r="M8986" s="124"/>
      <c r="N8986" s="124"/>
      <c r="O8986" s="126"/>
      <c r="P8986" s="126"/>
      <c r="Q8986" s="124"/>
    </row>
    <row r="8987" spans="1:17" ht="15">
      <c r="A8987" s="125"/>
      <c r="B8987" s="124"/>
      <c r="C8987" s="125"/>
      <c r="D8987" s="124"/>
      <c r="E8987" s="124"/>
      <c r="F8987" s="123"/>
      <c r="G8987" s="123"/>
      <c r="H8987" s="124"/>
      <c r="I8987" s="124"/>
      <c r="J8987" s="124"/>
      <c r="K8987" s="124"/>
      <c r="L8987" s="123"/>
      <c r="M8987" s="124"/>
      <c r="N8987" s="124"/>
      <c r="O8987" s="126"/>
      <c r="P8987" s="126"/>
      <c r="Q8987" s="124"/>
    </row>
    <row r="8988" spans="1:17" ht="15">
      <c r="A8988" s="125"/>
      <c r="B8988" s="124"/>
      <c r="C8988" s="125"/>
      <c r="D8988" s="124"/>
      <c r="E8988" s="124"/>
      <c r="F8988" s="123"/>
      <c r="G8988" s="123"/>
      <c r="H8988" s="124"/>
      <c r="I8988" s="124"/>
      <c r="J8988" s="124"/>
      <c r="K8988" s="123"/>
      <c r="L8988" s="124"/>
      <c r="M8988" s="124"/>
      <c r="N8988" s="124"/>
      <c r="O8988" s="126"/>
      <c r="P8988" s="126"/>
      <c r="Q8988" s="124"/>
    </row>
    <row r="8989" spans="1:17" ht="15">
      <c r="A8989" s="125"/>
      <c r="B8989" s="124"/>
      <c r="C8989" s="125"/>
      <c r="D8989" s="124"/>
      <c r="E8989" s="124"/>
      <c r="F8989" s="123"/>
      <c r="G8989" s="123"/>
      <c r="H8989" s="124"/>
      <c r="I8989" s="124"/>
      <c r="J8989" s="124"/>
      <c r="K8989" s="123"/>
      <c r="L8989" s="124"/>
      <c r="M8989" s="124"/>
      <c r="N8989" s="124"/>
      <c r="O8989" s="126"/>
      <c r="P8989" s="126"/>
      <c r="Q8989" s="124"/>
    </row>
    <row r="8990" spans="1:17" ht="15">
      <c r="A8990" s="125"/>
      <c r="B8990" s="124"/>
      <c r="C8990" s="125"/>
      <c r="D8990" s="124"/>
      <c r="E8990" s="124"/>
      <c r="F8990" s="124"/>
      <c r="G8990" s="124"/>
      <c r="H8990" s="124"/>
      <c r="I8990" s="124"/>
      <c r="J8990" s="124"/>
      <c r="K8990" s="123"/>
      <c r="L8990" s="124"/>
      <c r="M8990" s="124"/>
      <c r="N8990" s="124"/>
      <c r="O8990" s="124"/>
      <c r="P8990" s="124"/>
      <c r="Q8990" s="124"/>
    </row>
    <row r="8991" spans="1:17" ht="15">
      <c r="A8991" s="125"/>
      <c r="B8991" s="124"/>
      <c r="C8991" s="125"/>
      <c r="D8991" s="124"/>
      <c r="E8991" s="124"/>
      <c r="F8991" s="124"/>
      <c r="G8991" s="124"/>
      <c r="H8991" s="124"/>
      <c r="I8991" s="124"/>
      <c r="J8991" s="124"/>
      <c r="K8991" s="123"/>
      <c r="L8991" s="124"/>
      <c r="M8991" s="124"/>
      <c r="N8991" s="124"/>
      <c r="O8991" s="124"/>
      <c r="P8991" s="124"/>
      <c r="Q8991" s="124"/>
    </row>
    <row r="8992" spans="1:17" ht="15">
      <c r="A8992" s="125"/>
      <c r="B8992" s="124"/>
      <c r="C8992" s="125"/>
      <c r="D8992" s="124"/>
      <c r="E8992" s="124"/>
      <c r="F8992" s="124"/>
      <c r="G8992" s="124"/>
      <c r="H8992" s="124"/>
      <c r="I8992" s="124"/>
      <c r="J8992" s="124"/>
      <c r="K8992" s="123"/>
      <c r="L8992" s="124"/>
      <c r="M8992" s="124"/>
      <c r="N8992" s="124"/>
      <c r="O8992" s="124"/>
      <c r="P8992" s="124"/>
      <c r="Q8992" s="124"/>
    </row>
    <row r="8993" spans="1:17" ht="15">
      <c r="A8993" s="125"/>
      <c r="B8993" s="124"/>
      <c r="C8993" s="125"/>
      <c r="D8993" s="124"/>
      <c r="E8993" s="124"/>
      <c r="F8993" s="124"/>
      <c r="G8993" s="124"/>
      <c r="H8993" s="124"/>
      <c r="I8993" s="124"/>
      <c r="J8993" s="124"/>
      <c r="K8993" s="123"/>
      <c r="L8993" s="124"/>
      <c r="M8993" s="124"/>
      <c r="N8993" s="124"/>
      <c r="O8993" s="124"/>
      <c r="P8993" s="124"/>
      <c r="Q8993" s="124"/>
    </row>
    <row r="8994" spans="1:17" ht="15">
      <c r="A8994" s="125"/>
      <c r="B8994" s="124"/>
      <c r="C8994" s="125"/>
      <c r="D8994" s="124"/>
      <c r="E8994" s="124"/>
      <c r="F8994" s="124"/>
      <c r="G8994" s="124"/>
      <c r="H8994" s="124"/>
      <c r="I8994" s="124"/>
      <c r="J8994" s="124"/>
      <c r="K8994" s="123"/>
      <c r="L8994" s="124"/>
      <c r="M8994" s="124"/>
      <c r="N8994" s="124"/>
      <c r="O8994" s="124"/>
      <c r="P8994" s="124"/>
      <c r="Q8994" s="124"/>
    </row>
    <row r="8995" spans="1:17" ht="15">
      <c r="A8995" s="125"/>
      <c r="B8995" s="124"/>
      <c r="C8995" s="125"/>
      <c r="D8995" s="124"/>
      <c r="E8995" s="124"/>
      <c r="F8995" s="124"/>
      <c r="G8995" s="124"/>
      <c r="H8995" s="124"/>
      <c r="I8995" s="124"/>
      <c r="J8995" s="124"/>
      <c r="K8995" s="123"/>
      <c r="L8995" s="124"/>
      <c r="M8995" s="124"/>
      <c r="N8995" s="124"/>
      <c r="O8995" s="124"/>
      <c r="P8995" s="124"/>
      <c r="Q8995" s="124"/>
    </row>
    <row r="8996" spans="1:17" ht="15">
      <c r="A8996" s="125"/>
      <c r="B8996" s="124"/>
      <c r="C8996" s="125"/>
      <c r="D8996" s="124"/>
      <c r="E8996" s="124"/>
      <c r="F8996" s="124"/>
      <c r="G8996" s="124"/>
      <c r="H8996" s="124"/>
      <c r="I8996" s="124"/>
      <c r="J8996" s="124"/>
      <c r="K8996" s="123"/>
      <c r="L8996" s="124"/>
      <c r="M8996" s="124"/>
      <c r="N8996" s="124"/>
      <c r="O8996" s="124"/>
      <c r="P8996" s="124"/>
      <c r="Q8996" s="124"/>
    </row>
    <row r="8997" spans="1:17" ht="15">
      <c r="A8997" s="125"/>
      <c r="B8997" s="124"/>
      <c r="C8997" s="125"/>
      <c r="D8997" s="124"/>
      <c r="E8997" s="124"/>
      <c r="F8997" s="124"/>
      <c r="G8997" s="124"/>
      <c r="H8997" s="124"/>
      <c r="I8997" s="124"/>
      <c r="J8997" s="124"/>
      <c r="K8997" s="123"/>
      <c r="L8997" s="124"/>
      <c r="M8997" s="124"/>
      <c r="N8997" s="124"/>
      <c r="O8997" s="124"/>
      <c r="P8997" s="124"/>
      <c r="Q8997" s="124"/>
    </row>
    <row r="8998" spans="1:17" ht="15">
      <c r="A8998" s="125"/>
      <c r="B8998" s="124"/>
      <c r="C8998" s="125"/>
      <c r="D8998" s="124"/>
      <c r="E8998" s="124"/>
      <c r="F8998" s="124"/>
      <c r="G8998" s="124"/>
      <c r="H8998" s="124"/>
      <c r="I8998" s="124"/>
      <c r="J8998" s="124"/>
      <c r="K8998" s="123"/>
      <c r="L8998" s="124"/>
      <c r="M8998" s="124"/>
      <c r="N8998" s="124"/>
      <c r="O8998" s="124"/>
      <c r="P8998" s="124"/>
      <c r="Q8998" s="124"/>
    </row>
    <row r="8999" spans="1:17" ht="15">
      <c r="A8999" s="125"/>
      <c r="B8999" s="124"/>
      <c r="C8999" s="125"/>
      <c r="D8999" s="124"/>
      <c r="E8999" s="124"/>
      <c r="F8999" s="123"/>
      <c r="G8999" s="123"/>
      <c r="H8999" s="124"/>
      <c r="I8999" s="124"/>
      <c r="J8999" s="124"/>
      <c r="K8999" s="124"/>
      <c r="L8999" s="123"/>
      <c r="M8999" s="124"/>
      <c r="N8999" s="124"/>
      <c r="O8999" s="124"/>
      <c r="P8999" s="124"/>
      <c r="Q8999" s="124"/>
    </row>
    <row r="9000" spans="1:17" ht="15">
      <c r="A9000" s="125"/>
      <c r="B9000" s="124"/>
      <c r="C9000" s="125"/>
      <c r="D9000" s="124"/>
      <c r="E9000" s="124"/>
      <c r="F9000" s="124"/>
      <c r="G9000" s="124"/>
      <c r="H9000" s="124"/>
      <c r="I9000" s="124"/>
      <c r="J9000" s="124"/>
      <c r="K9000" s="123"/>
      <c r="L9000" s="124"/>
      <c r="M9000" s="124"/>
      <c r="N9000" s="124"/>
      <c r="O9000" s="124"/>
      <c r="P9000" s="124"/>
      <c r="Q9000" s="124"/>
    </row>
    <row r="9001" spans="1:17" ht="15">
      <c r="A9001" s="125"/>
      <c r="B9001" s="124"/>
      <c r="C9001" s="125"/>
      <c r="D9001" s="124"/>
      <c r="E9001" s="124"/>
      <c r="F9001" s="123"/>
      <c r="G9001" s="123"/>
      <c r="H9001" s="124"/>
      <c r="I9001" s="124"/>
      <c r="J9001" s="124"/>
      <c r="K9001" s="124"/>
      <c r="L9001" s="123"/>
      <c r="M9001" s="124"/>
      <c r="N9001" s="124"/>
      <c r="O9001" s="124"/>
      <c r="P9001" s="124"/>
      <c r="Q9001" s="124"/>
    </row>
    <row r="9002" spans="1:17" ht="15">
      <c r="A9002" s="125"/>
      <c r="B9002" s="124"/>
      <c r="C9002" s="125"/>
      <c r="D9002" s="124"/>
      <c r="E9002" s="124"/>
      <c r="F9002" s="124"/>
      <c r="G9002" s="124"/>
      <c r="H9002" s="124"/>
      <c r="I9002" s="124"/>
      <c r="J9002" s="124"/>
      <c r="K9002" s="123"/>
      <c r="L9002" s="124"/>
      <c r="M9002" s="124"/>
      <c r="N9002" s="124"/>
      <c r="O9002" s="124"/>
      <c r="P9002" s="124"/>
      <c r="Q9002" s="124"/>
    </row>
    <row r="9003" spans="1:17" ht="15">
      <c r="A9003" s="125"/>
      <c r="B9003" s="124"/>
      <c r="C9003" s="125"/>
      <c r="D9003" s="124"/>
      <c r="E9003" s="124"/>
      <c r="F9003" s="124"/>
      <c r="G9003" s="124"/>
      <c r="H9003" s="124"/>
      <c r="I9003" s="124"/>
      <c r="J9003" s="124"/>
      <c r="K9003" s="123"/>
      <c r="L9003" s="124"/>
      <c r="M9003" s="124"/>
      <c r="N9003" s="124"/>
      <c r="O9003" s="124"/>
      <c r="P9003" s="124"/>
      <c r="Q9003" s="124"/>
    </row>
    <row r="9004" spans="1:17" ht="15">
      <c r="A9004" s="125"/>
      <c r="B9004" s="124"/>
      <c r="C9004" s="125"/>
      <c r="D9004" s="124"/>
      <c r="E9004" s="124"/>
      <c r="F9004" s="124"/>
      <c r="G9004" s="124"/>
      <c r="H9004" s="124"/>
      <c r="I9004" s="124"/>
      <c r="J9004" s="124"/>
      <c r="K9004" s="123"/>
      <c r="L9004" s="124"/>
      <c r="M9004" s="124"/>
      <c r="N9004" s="124"/>
      <c r="O9004" s="124"/>
      <c r="P9004" s="124"/>
      <c r="Q9004" s="124"/>
    </row>
    <row r="9005" spans="1:17" ht="15">
      <c r="A9005" s="125"/>
      <c r="B9005" s="124"/>
      <c r="C9005" s="125"/>
      <c r="D9005" s="124"/>
      <c r="E9005" s="124"/>
      <c r="F9005" s="124"/>
      <c r="G9005" s="124"/>
      <c r="H9005" s="124"/>
      <c r="I9005" s="124"/>
      <c r="J9005" s="124"/>
      <c r="K9005" s="123"/>
      <c r="L9005" s="124"/>
      <c r="M9005" s="124"/>
      <c r="N9005" s="124"/>
      <c r="O9005" s="124"/>
      <c r="P9005" s="124"/>
      <c r="Q9005" s="124"/>
    </row>
    <row r="9006" spans="1:17" ht="15">
      <c r="A9006" s="125"/>
      <c r="B9006" s="124"/>
      <c r="C9006" s="125"/>
      <c r="D9006" s="124"/>
      <c r="E9006" s="124"/>
      <c r="F9006" s="124"/>
      <c r="G9006" s="124"/>
      <c r="H9006" s="124"/>
      <c r="I9006" s="124"/>
      <c r="J9006" s="124"/>
      <c r="K9006" s="123"/>
      <c r="L9006" s="124"/>
      <c r="M9006" s="124"/>
      <c r="N9006" s="124"/>
      <c r="O9006" s="124"/>
      <c r="P9006" s="124"/>
      <c r="Q9006" s="124"/>
    </row>
    <row r="9007" spans="1:17" ht="15">
      <c r="A9007" s="125"/>
      <c r="B9007" s="124"/>
      <c r="C9007" s="125"/>
      <c r="D9007" s="124"/>
      <c r="E9007" s="124"/>
      <c r="F9007" s="124"/>
      <c r="G9007" s="124"/>
      <c r="H9007" s="124"/>
      <c r="I9007" s="124"/>
      <c r="J9007" s="124"/>
      <c r="K9007" s="123"/>
      <c r="L9007" s="124"/>
      <c r="M9007" s="124"/>
      <c r="N9007" s="124"/>
      <c r="O9007" s="124"/>
      <c r="P9007" s="124"/>
      <c r="Q9007" s="124"/>
    </row>
    <row r="9008" spans="1:17" ht="15">
      <c r="A9008" s="125"/>
      <c r="B9008" s="124"/>
      <c r="C9008" s="125"/>
      <c r="D9008" s="124"/>
      <c r="E9008" s="124"/>
      <c r="F9008" s="123"/>
      <c r="G9008" s="123"/>
      <c r="H9008" s="124"/>
      <c r="I9008" s="124"/>
      <c r="J9008" s="124"/>
      <c r="K9008" s="123"/>
      <c r="L9008" s="124"/>
      <c r="M9008" s="124"/>
      <c r="N9008" s="124"/>
      <c r="O9008" s="124"/>
      <c r="P9008" s="124"/>
      <c r="Q9008" s="124"/>
    </row>
    <row r="9009" spans="1:17" ht="15">
      <c r="A9009" s="125"/>
      <c r="B9009" s="124"/>
      <c r="C9009" s="125"/>
      <c r="D9009" s="124"/>
      <c r="E9009" s="124"/>
      <c r="F9009" s="124"/>
      <c r="G9009" s="124"/>
      <c r="H9009" s="124"/>
      <c r="I9009" s="124"/>
      <c r="J9009" s="124"/>
      <c r="K9009" s="123"/>
      <c r="L9009" s="124"/>
      <c r="M9009" s="124"/>
      <c r="N9009" s="124"/>
      <c r="O9009" s="126"/>
      <c r="P9009" s="126"/>
      <c r="Q9009" s="124"/>
    </row>
    <row r="9010" spans="1:17" ht="15">
      <c r="A9010" s="125"/>
      <c r="B9010" s="124"/>
      <c r="C9010" s="125"/>
      <c r="D9010" s="124"/>
      <c r="E9010" s="124"/>
      <c r="F9010" s="124"/>
      <c r="G9010" s="124"/>
      <c r="H9010" s="124"/>
      <c r="I9010" s="124"/>
      <c r="J9010" s="124"/>
      <c r="K9010" s="123"/>
      <c r="L9010" s="124"/>
      <c r="M9010" s="124"/>
      <c r="N9010" s="124"/>
      <c r="O9010" s="124"/>
      <c r="P9010" s="124"/>
      <c r="Q9010" s="124"/>
    </row>
    <row r="9011" spans="1:17" ht="15">
      <c r="A9011" s="125"/>
      <c r="B9011" s="124"/>
      <c r="C9011" s="125"/>
      <c r="D9011" s="124"/>
      <c r="E9011" s="124"/>
      <c r="F9011" s="124"/>
      <c r="G9011" s="124"/>
      <c r="H9011" s="124"/>
      <c r="I9011" s="124"/>
      <c r="J9011" s="124"/>
      <c r="K9011" s="123"/>
      <c r="L9011" s="124"/>
      <c r="M9011" s="124"/>
      <c r="N9011" s="124"/>
      <c r="O9011" s="124"/>
      <c r="P9011" s="124"/>
      <c r="Q9011" s="124"/>
    </row>
    <row r="9012" spans="1:17" ht="15">
      <c r="A9012" s="125"/>
      <c r="B9012" s="124"/>
      <c r="C9012" s="125"/>
      <c r="D9012" s="124"/>
      <c r="E9012" s="124"/>
      <c r="F9012" s="124"/>
      <c r="G9012" s="124"/>
      <c r="H9012" s="124"/>
      <c r="I9012" s="124"/>
      <c r="J9012" s="124"/>
      <c r="K9012" s="123"/>
      <c r="L9012" s="124"/>
      <c r="M9012" s="124"/>
      <c r="N9012" s="124"/>
      <c r="O9012" s="124"/>
      <c r="P9012" s="124"/>
      <c r="Q9012" s="124"/>
    </row>
    <row r="9013" spans="1:17" ht="15">
      <c r="A9013" s="125"/>
      <c r="B9013" s="124"/>
      <c r="C9013" s="125"/>
      <c r="D9013" s="124"/>
      <c r="E9013" s="124"/>
      <c r="F9013" s="124"/>
      <c r="G9013" s="124"/>
      <c r="H9013" s="124"/>
      <c r="I9013" s="124"/>
      <c r="J9013" s="124"/>
      <c r="K9013" s="123"/>
      <c r="L9013" s="124"/>
      <c r="M9013" s="124"/>
      <c r="N9013" s="124"/>
      <c r="O9013" s="124"/>
      <c r="P9013" s="124"/>
      <c r="Q9013" s="124"/>
    </row>
    <row r="9014" spans="1:17" ht="15">
      <c r="A9014" s="125"/>
      <c r="B9014" s="124"/>
      <c r="C9014" s="125"/>
      <c r="D9014" s="124"/>
      <c r="E9014" s="124"/>
      <c r="F9014" s="123"/>
      <c r="G9014" s="123"/>
      <c r="H9014" s="124"/>
      <c r="I9014" s="124"/>
      <c r="J9014" s="124"/>
      <c r="K9014" s="123"/>
      <c r="L9014" s="124"/>
      <c r="M9014" s="124"/>
      <c r="N9014" s="124"/>
      <c r="O9014" s="124"/>
      <c r="P9014" s="124"/>
      <c r="Q9014" s="124"/>
    </row>
    <row r="9015" spans="1:17" ht="15">
      <c r="A9015" s="125"/>
      <c r="B9015" s="124"/>
      <c r="C9015" s="125"/>
      <c r="D9015" s="124"/>
      <c r="E9015" s="124"/>
      <c r="F9015" s="124"/>
      <c r="G9015" s="124"/>
      <c r="H9015" s="124"/>
      <c r="I9015" s="124"/>
      <c r="J9015" s="124"/>
      <c r="K9015" s="123"/>
      <c r="L9015" s="124"/>
      <c r="M9015" s="124"/>
      <c r="N9015" s="124"/>
      <c r="O9015" s="124"/>
      <c r="P9015" s="124"/>
      <c r="Q9015" s="124"/>
    </row>
    <row r="9016" spans="1:17" ht="15">
      <c r="A9016" s="125"/>
      <c r="B9016" s="124"/>
      <c r="C9016" s="125"/>
      <c r="D9016" s="124"/>
      <c r="E9016" s="124"/>
      <c r="F9016" s="123"/>
      <c r="G9016" s="123"/>
      <c r="H9016" s="124"/>
      <c r="I9016" s="124"/>
      <c r="J9016" s="124"/>
      <c r="K9016" s="124"/>
      <c r="L9016" s="123"/>
      <c r="M9016" s="126"/>
      <c r="N9016" s="124"/>
      <c r="O9016" s="126"/>
      <c r="P9016" s="126"/>
      <c r="Q9016" s="124"/>
    </row>
    <row r="9017" spans="1:17" ht="15">
      <c r="A9017" s="125"/>
      <c r="B9017" s="124"/>
      <c r="C9017" s="125"/>
      <c r="D9017" s="124"/>
      <c r="E9017" s="124"/>
      <c r="F9017" s="124"/>
      <c r="G9017" s="124"/>
      <c r="H9017" s="124"/>
      <c r="I9017" s="124"/>
      <c r="J9017" s="124"/>
      <c r="K9017" s="123"/>
      <c r="L9017" s="124"/>
      <c r="M9017" s="124"/>
      <c r="N9017" s="124"/>
      <c r="O9017" s="124"/>
      <c r="P9017" s="124"/>
      <c r="Q9017" s="124"/>
    </row>
    <row r="9018" spans="1:17" ht="15">
      <c r="A9018" s="125"/>
      <c r="B9018" s="124"/>
      <c r="C9018" s="125"/>
      <c r="D9018" s="124"/>
      <c r="E9018" s="124"/>
      <c r="F9018" s="124"/>
      <c r="G9018" s="124"/>
      <c r="H9018" s="124"/>
      <c r="I9018" s="124"/>
      <c r="J9018" s="124"/>
      <c r="K9018" s="123"/>
      <c r="L9018" s="124"/>
      <c r="M9018" s="124"/>
      <c r="N9018" s="124"/>
      <c r="O9018" s="124"/>
      <c r="P9018" s="124"/>
      <c r="Q9018" s="124"/>
    </row>
    <row r="9019" spans="1:17" ht="15">
      <c r="A9019" s="125"/>
      <c r="B9019" s="124"/>
      <c r="C9019" s="125"/>
      <c r="D9019" s="124"/>
      <c r="E9019" s="124"/>
      <c r="F9019" s="124"/>
      <c r="G9019" s="124"/>
      <c r="H9019" s="124"/>
      <c r="I9019" s="124"/>
      <c r="J9019" s="124"/>
      <c r="K9019" s="123"/>
      <c r="L9019" s="124"/>
      <c r="M9019" s="124"/>
      <c r="N9019" s="124"/>
      <c r="O9019" s="124"/>
      <c r="P9019" s="124"/>
      <c r="Q9019" s="124"/>
    </row>
    <row r="9020" spans="1:17" ht="15">
      <c r="A9020" s="125"/>
      <c r="B9020" s="124"/>
      <c r="C9020" s="125"/>
      <c r="D9020" s="124"/>
      <c r="E9020" s="124"/>
      <c r="F9020" s="124"/>
      <c r="G9020" s="124"/>
      <c r="H9020" s="124"/>
      <c r="I9020" s="124"/>
      <c r="J9020" s="124"/>
      <c r="K9020" s="123"/>
      <c r="L9020" s="124"/>
      <c r="M9020" s="124"/>
      <c r="N9020" s="124"/>
      <c r="O9020" s="124"/>
      <c r="P9020" s="124"/>
      <c r="Q9020" s="124"/>
    </row>
    <row r="9021" spans="1:17" ht="15">
      <c r="A9021" s="125"/>
      <c r="B9021" s="124"/>
      <c r="C9021" s="125"/>
      <c r="D9021" s="124"/>
      <c r="E9021" s="124"/>
      <c r="F9021" s="124"/>
      <c r="G9021" s="124"/>
      <c r="H9021" s="124"/>
      <c r="I9021" s="124"/>
      <c r="J9021" s="124"/>
      <c r="K9021" s="123"/>
      <c r="L9021" s="124"/>
      <c r="M9021" s="124"/>
      <c r="N9021" s="124"/>
      <c r="O9021" s="126"/>
      <c r="P9021" s="126"/>
      <c r="Q9021" s="124"/>
    </row>
    <row r="9022" spans="1:17" ht="15">
      <c r="A9022" s="125"/>
      <c r="B9022" s="124"/>
      <c r="C9022" s="125"/>
      <c r="D9022" s="124"/>
      <c r="E9022" s="124"/>
      <c r="F9022" s="124"/>
      <c r="G9022" s="124"/>
      <c r="H9022" s="124"/>
      <c r="I9022" s="124"/>
      <c r="J9022" s="124"/>
      <c r="K9022" s="123"/>
      <c r="L9022" s="124"/>
      <c r="M9022" s="124"/>
      <c r="N9022" s="124"/>
      <c r="O9022" s="124"/>
      <c r="P9022" s="124"/>
      <c r="Q9022" s="124"/>
    </row>
    <row r="9023" spans="1:17" ht="15">
      <c r="A9023" s="125"/>
      <c r="B9023" s="124"/>
      <c r="C9023" s="125"/>
      <c r="D9023" s="124"/>
      <c r="E9023" s="124"/>
      <c r="F9023" s="123"/>
      <c r="G9023" s="123"/>
      <c r="H9023" s="124"/>
      <c r="I9023" s="124"/>
      <c r="J9023" s="124"/>
      <c r="K9023" s="123"/>
      <c r="L9023" s="124"/>
      <c r="M9023" s="126"/>
      <c r="N9023" s="124"/>
      <c r="O9023" s="126"/>
      <c r="P9023" s="126"/>
      <c r="Q9023" s="124"/>
    </row>
    <row r="9024" spans="1:17" ht="15">
      <c r="A9024" s="125"/>
      <c r="B9024" s="124"/>
      <c r="C9024" s="125"/>
      <c r="D9024" s="124"/>
      <c r="E9024" s="124"/>
      <c r="F9024" s="124"/>
      <c r="G9024" s="124"/>
      <c r="H9024" s="124"/>
      <c r="I9024" s="124"/>
      <c r="J9024" s="124"/>
      <c r="K9024" s="123"/>
      <c r="L9024" s="124"/>
      <c r="M9024" s="124"/>
      <c r="N9024" s="124"/>
      <c r="O9024" s="124"/>
      <c r="P9024" s="124"/>
      <c r="Q9024" s="124"/>
    </row>
    <row r="9025" spans="1:17" ht="15">
      <c r="A9025" s="125"/>
      <c r="B9025" s="124"/>
      <c r="C9025" s="125"/>
      <c r="D9025" s="124"/>
      <c r="E9025" s="124"/>
      <c r="F9025" s="124"/>
      <c r="G9025" s="124"/>
      <c r="H9025" s="124"/>
      <c r="I9025" s="124"/>
      <c r="J9025" s="124"/>
      <c r="K9025" s="123"/>
      <c r="L9025" s="124"/>
      <c r="M9025" s="124"/>
      <c r="N9025" s="124"/>
      <c r="O9025" s="124"/>
      <c r="P9025" s="124"/>
      <c r="Q9025" s="124"/>
    </row>
    <row r="9026" spans="1:17" ht="15">
      <c r="A9026" s="125"/>
      <c r="B9026" s="124"/>
      <c r="C9026" s="125"/>
      <c r="D9026" s="124"/>
      <c r="E9026" s="124"/>
      <c r="F9026" s="124"/>
      <c r="G9026" s="124"/>
      <c r="H9026" s="124"/>
      <c r="I9026" s="124"/>
      <c r="J9026" s="124"/>
      <c r="K9026" s="123"/>
      <c r="L9026" s="124"/>
      <c r="M9026" s="124"/>
      <c r="N9026" s="124"/>
      <c r="O9026" s="124"/>
      <c r="P9026" s="124"/>
      <c r="Q9026" s="124"/>
    </row>
    <row r="9027" spans="1:17" ht="15">
      <c r="A9027" s="125"/>
      <c r="B9027" s="124"/>
      <c r="C9027" s="125"/>
      <c r="D9027" s="124"/>
      <c r="E9027" s="124"/>
      <c r="F9027" s="124"/>
      <c r="G9027" s="124"/>
      <c r="H9027" s="124"/>
      <c r="I9027" s="124"/>
      <c r="J9027" s="124"/>
      <c r="K9027" s="123"/>
      <c r="L9027" s="124"/>
      <c r="M9027" s="124"/>
      <c r="N9027" s="124"/>
      <c r="O9027" s="124"/>
      <c r="P9027" s="124"/>
      <c r="Q9027" s="124"/>
    </row>
    <row r="9028" spans="1:17" ht="15">
      <c r="A9028" s="125"/>
      <c r="B9028" s="124"/>
      <c r="C9028" s="125"/>
      <c r="D9028" s="124"/>
      <c r="E9028" s="124"/>
      <c r="F9028" s="123"/>
      <c r="G9028" s="123"/>
      <c r="H9028" s="124"/>
      <c r="I9028" s="124"/>
      <c r="J9028" s="124"/>
      <c r="K9028" s="124"/>
      <c r="L9028" s="123"/>
      <c r="M9028" s="124"/>
      <c r="N9028" s="124"/>
      <c r="O9028" s="124"/>
      <c r="P9028" s="124"/>
      <c r="Q9028" s="124"/>
    </row>
    <row r="9029" spans="1:17" ht="15">
      <c r="A9029" s="125"/>
      <c r="B9029" s="124"/>
      <c r="C9029" s="125"/>
      <c r="D9029" s="124"/>
      <c r="E9029" s="124"/>
      <c r="F9029" s="123"/>
      <c r="G9029" s="123"/>
      <c r="H9029" s="124"/>
      <c r="I9029" s="124"/>
      <c r="J9029" s="124"/>
      <c r="K9029" s="124"/>
      <c r="L9029" s="123"/>
      <c r="M9029" s="124"/>
      <c r="N9029" s="124"/>
      <c r="O9029" s="124"/>
      <c r="P9029" s="124"/>
      <c r="Q9029" s="124"/>
    </row>
    <row r="9030" spans="1:17" ht="15">
      <c r="A9030" s="125"/>
      <c r="B9030" s="124"/>
      <c r="C9030" s="125"/>
      <c r="D9030" s="124"/>
      <c r="E9030" s="124"/>
      <c r="F9030" s="124"/>
      <c r="G9030" s="124"/>
      <c r="H9030" s="124"/>
      <c r="I9030" s="124"/>
      <c r="J9030" s="124"/>
      <c r="K9030" s="123"/>
      <c r="L9030" s="124"/>
      <c r="M9030" s="124"/>
      <c r="N9030" s="124"/>
      <c r="O9030" s="124"/>
      <c r="P9030" s="124"/>
      <c r="Q9030" s="124"/>
    </row>
    <row r="9031" spans="1:17" ht="15">
      <c r="A9031" s="125"/>
      <c r="B9031" s="124"/>
      <c r="C9031" s="125"/>
      <c r="D9031" s="124"/>
      <c r="E9031" s="124"/>
      <c r="F9031" s="124"/>
      <c r="G9031" s="124"/>
      <c r="H9031" s="124"/>
      <c r="I9031" s="124"/>
      <c r="J9031" s="124"/>
      <c r="K9031" s="123"/>
      <c r="L9031" s="124"/>
      <c r="M9031" s="124"/>
      <c r="N9031" s="124"/>
      <c r="O9031" s="124"/>
      <c r="P9031" s="124"/>
      <c r="Q9031" s="124"/>
    </row>
    <row r="9032" spans="1:17" ht="15">
      <c r="A9032" s="125"/>
      <c r="B9032" s="124"/>
      <c r="C9032" s="125"/>
      <c r="D9032" s="124"/>
      <c r="E9032" s="124"/>
      <c r="F9032" s="124"/>
      <c r="G9032" s="124"/>
      <c r="H9032" s="124"/>
      <c r="I9032" s="124"/>
      <c r="J9032" s="124"/>
      <c r="K9032" s="123"/>
      <c r="L9032" s="124"/>
      <c r="M9032" s="124"/>
      <c r="N9032" s="124"/>
      <c r="O9032" s="124"/>
      <c r="P9032" s="124"/>
      <c r="Q9032" s="124"/>
    </row>
    <row r="9033" spans="1:17" ht="15">
      <c r="A9033" s="125"/>
      <c r="B9033" s="124"/>
      <c r="C9033" s="125"/>
      <c r="D9033" s="124"/>
      <c r="E9033" s="124"/>
      <c r="F9033" s="124"/>
      <c r="G9033" s="124"/>
      <c r="H9033" s="124"/>
      <c r="I9033" s="124"/>
      <c r="J9033" s="124"/>
      <c r="K9033" s="123"/>
      <c r="L9033" s="124"/>
      <c r="M9033" s="124"/>
      <c r="N9033" s="124"/>
      <c r="O9033" s="124"/>
      <c r="P9033" s="124"/>
      <c r="Q9033" s="124"/>
    </row>
    <row r="9034" spans="1:17" ht="15">
      <c r="A9034" s="125"/>
      <c r="B9034" s="124"/>
      <c r="C9034" s="125"/>
      <c r="D9034" s="124"/>
      <c r="E9034" s="124"/>
      <c r="F9034" s="124"/>
      <c r="G9034" s="124"/>
      <c r="H9034" s="124"/>
      <c r="I9034" s="124"/>
      <c r="J9034" s="124"/>
      <c r="K9034" s="123"/>
      <c r="L9034" s="124"/>
      <c r="M9034" s="124"/>
      <c r="N9034" s="124"/>
      <c r="O9034" s="124"/>
      <c r="P9034" s="124"/>
      <c r="Q9034" s="124"/>
    </row>
    <row r="9035" spans="1:17" ht="15">
      <c r="A9035" s="125"/>
      <c r="B9035" s="124"/>
      <c r="C9035" s="125"/>
      <c r="D9035" s="124"/>
      <c r="E9035" s="124"/>
      <c r="F9035" s="124"/>
      <c r="G9035" s="124"/>
      <c r="H9035" s="124"/>
      <c r="I9035" s="124"/>
      <c r="J9035" s="124"/>
      <c r="K9035" s="123"/>
      <c r="L9035" s="124"/>
      <c r="M9035" s="124"/>
      <c r="N9035" s="124"/>
      <c r="O9035" s="124"/>
      <c r="P9035" s="124"/>
      <c r="Q9035" s="124"/>
    </row>
    <row r="9036" spans="1:17" ht="15">
      <c r="A9036" s="125"/>
      <c r="B9036" s="124"/>
      <c r="C9036" s="125"/>
      <c r="D9036" s="124"/>
      <c r="E9036" s="124"/>
      <c r="F9036" s="123"/>
      <c r="G9036" s="123"/>
      <c r="H9036" s="124"/>
      <c r="I9036" s="124"/>
      <c r="J9036" s="124"/>
      <c r="K9036" s="123"/>
      <c r="L9036" s="124"/>
      <c r="M9036" s="124"/>
      <c r="N9036" s="124"/>
      <c r="O9036" s="124"/>
      <c r="P9036" s="124"/>
      <c r="Q9036" s="124"/>
    </row>
    <row r="9037" spans="1:17" ht="15">
      <c r="A9037" s="125"/>
      <c r="B9037" s="124"/>
      <c r="C9037" s="125"/>
      <c r="D9037" s="124"/>
      <c r="E9037" s="124"/>
      <c r="F9037" s="124"/>
      <c r="G9037" s="124"/>
      <c r="H9037" s="124"/>
      <c r="I9037" s="124"/>
      <c r="J9037" s="124"/>
      <c r="K9037" s="123"/>
      <c r="L9037" s="124"/>
      <c r="M9037" s="124"/>
      <c r="N9037" s="124"/>
      <c r="O9037" s="124"/>
      <c r="P9037" s="124"/>
      <c r="Q9037" s="124"/>
    </row>
    <row r="9038" spans="1:17" ht="15">
      <c r="A9038" s="125"/>
      <c r="B9038" s="124"/>
      <c r="C9038" s="125"/>
      <c r="D9038" s="124"/>
      <c r="E9038" s="124"/>
      <c r="F9038" s="124"/>
      <c r="G9038" s="124"/>
      <c r="H9038" s="124"/>
      <c r="I9038" s="124"/>
      <c r="J9038" s="124"/>
      <c r="K9038" s="123"/>
      <c r="L9038" s="124"/>
      <c r="M9038" s="124"/>
      <c r="N9038" s="124"/>
      <c r="O9038" s="124"/>
      <c r="P9038" s="124"/>
      <c r="Q9038" s="124"/>
    </row>
    <row r="9039" spans="1:17" ht="15">
      <c r="A9039" s="125"/>
      <c r="B9039" s="124"/>
      <c r="C9039" s="125"/>
      <c r="D9039" s="124"/>
      <c r="E9039" s="124"/>
      <c r="F9039" s="123"/>
      <c r="G9039" s="123"/>
      <c r="H9039" s="124"/>
      <c r="I9039" s="124"/>
      <c r="J9039" s="124"/>
      <c r="K9039" s="123"/>
      <c r="L9039" s="124"/>
      <c r="M9039" s="124"/>
      <c r="N9039" s="124"/>
      <c r="O9039" s="124"/>
      <c r="P9039" s="124"/>
      <c r="Q9039" s="124"/>
    </row>
    <row r="9040" spans="1:17" ht="15">
      <c r="A9040" s="125"/>
      <c r="B9040" s="124"/>
      <c r="C9040" s="125"/>
      <c r="D9040" s="124"/>
      <c r="E9040" s="124"/>
      <c r="F9040" s="124"/>
      <c r="G9040" s="124"/>
      <c r="H9040" s="124"/>
      <c r="I9040" s="124"/>
      <c r="J9040" s="124"/>
      <c r="K9040" s="123"/>
      <c r="L9040" s="124"/>
      <c r="M9040" s="124"/>
      <c r="N9040" s="124"/>
      <c r="O9040" s="124"/>
      <c r="P9040" s="124"/>
      <c r="Q9040" s="124"/>
    </row>
    <row r="9041" spans="1:17" ht="15">
      <c r="A9041" s="125"/>
      <c r="B9041" s="124"/>
      <c r="C9041" s="125"/>
      <c r="D9041" s="124"/>
      <c r="E9041" s="124"/>
      <c r="F9041" s="124"/>
      <c r="G9041" s="124"/>
      <c r="H9041" s="124"/>
      <c r="I9041" s="124"/>
      <c r="J9041" s="124"/>
      <c r="K9041" s="123"/>
      <c r="L9041" s="124"/>
      <c r="M9041" s="124"/>
      <c r="N9041" s="124"/>
      <c r="O9041" s="124"/>
      <c r="P9041" s="124"/>
      <c r="Q9041" s="124"/>
    </row>
    <row r="9042" spans="1:17" ht="15">
      <c r="A9042" s="125"/>
      <c r="B9042" s="124"/>
      <c r="C9042" s="125"/>
      <c r="D9042" s="124"/>
      <c r="E9042" s="124"/>
      <c r="F9042" s="124"/>
      <c r="G9042" s="124"/>
      <c r="H9042" s="124"/>
      <c r="I9042" s="124"/>
      <c r="J9042" s="124"/>
      <c r="K9042" s="123"/>
      <c r="L9042" s="124"/>
      <c r="M9042" s="124"/>
      <c r="N9042" s="124"/>
      <c r="O9042" s="124"/>
      <c r="P9042" s="124"/>
      <c r="Q9042" s="124"/>
    </row>
    <row r="9043" spans="1:17" ht="15">
      <c r="A9043" s="125"/>
      <c r="B9043" s="124"/>
      <c r="C9043" s="125"/>
      <c r="D9043" s="124"/>
      <c r="E9043" s="124"/>
      <c r="F9043" s="124"/>
      <c r="G9043" s="124"/>
      <c r="H9043" s="124"/>
      <c r="I9043" s="124"/>
      <c r="J9043" s="124"/>
      <c r="K9043" s="123"/>
      <c r="L9043" s="124"/>
      <c r="M9043" s="124"/>
      <c r="N9043" s="124"/>
      <c r="O9043" s="124"/>
      <c r="P9043" s="124"/>
      <c r="Q9043" s="124"/>
    </row>
    <row r="9044" spans="1:17" ht="15">
      <c r="A9044" s="125"/>
      <c r="B9044" s="124"/>
      <c r="C9044" s="125"/>
      <c r="D9044" s="124"/>
      <c r="E9044" s="124"/>
      <c r="F9044" s="123"/>
      <c r="G9044" s="123"/>
      <c r="H9044" s="124"/>
      <c r="I9044" s="124"/>
      <c r="J9044" s="124"/>
      <c r="K9044" s="124"/>
      <c r="L9044" s="123"/>
      <c r="M9044" s="126"/>
      <c r="N9044" s="124"/>
      <c r="O9044" s="126"/>
      <c r="P9044" s="126"/>
      <c r="Q9044" s="124"/>
    </row>
    <row r="9045" spans="1:17" ht="15">
      <c r="A9045" s="125"/>
      <c r="B9045" s="124"/>
      <c r="C9045" s="125"/>
      <c r="D9045" s="124"/>
      <c r="E9045" s="124"/>
      <c r="F9045" s="124"/>
      <c r="G9045" s="124"/>
      <c r="H9045" s="124"/>
      <c r="I9045" s="124"/>
      <c r="J9045" s="124"/>
      <c r="K9045" s="123"/>
      <c r="L9045" s="124"/>
      <c r="M9045" s="124"/>
      <c r="N9045" s="124"/>
      <c r="O9045" s="124"/>
      <c r="P9045" s="124"/>
      <c r="Q9045" s="124"/>
    </row>
    <row r="9046" spans="1:17" ht="15">
      <c r="A9046" s="125"/>
      <c r="B9046" s="124"/>
      <c r="C9046" s="125"/>
      <c r="D9046" s="124"/>
      <c r="E9046" s="124"/>
      <c r="F9046" s="124"/>
      <c r="G9046" s="124"/>
      <c r="H9046" s="124"/>
      <c r="I9046" s="124"/>
      <c r="J9046" s="124"/>
      <c r="K9046" s="123"/>
      <c r="L9046" s="124"/>
      <c r="M9046" s="124"/>
      <c r="N9046" s="124"/>
      <c r="O9046" s="124"/>
      <c r="P9046" s="124"/>
      <c r="Q9046" s="124"/>
    </row>
    <row r="9047" spans="1:17" ht="15">
      <c r="A9047" s="125"/>
      <c r="B9047" s="124"/>
      <c r="C9047" s="125"/>
      <c r="D9047" s="124"/>
      <c r="E9047" s="124"/>
      <c r="F9047" s="124"/>
      <c r="G9047" s="124"/>
      <c r="H9047" s="124"/>
      <c r="I9047" s="124"/>
      <c r="J9047" s="124"/>
      <c r="K9047" s="123"/>
      <c r="L9047" s="124"/>
      <c r="M9047" s="124"/>
      <c r="N9047" s="124"/>
      <c r="O9047" s="124"/>
      <c r="P9047" s="124"/>
      <c r="Q9047" s="124"/>
    </row>
    <row r="9048" spans="1:17" ht="15">
      <c r="A9048" s="125"/>
      <c r="B9048" s="124"/>
      <c r="C9048" s="125"/>
      <c r="D9048" s="124"/>
      <c r="E9048" s="124"/>
      <c r="F9048" s="124"/>
      <c r="G9048" s="124"/>
      <c r="H9048" s="124"/>
      <c r="I9048" s="124"/>
      <c r="J9048" s="124"/>
      <c r="K9048" s="123"/>
      <c r="L9048" s="124"/>
      <c r="M9048" s="124"/>
      <c r="N9048" s="124"/>
      <c r="O9048" s="124"/>
      <c r="P9048" s="124"/>
      <c r="Q9048" s="124"/>
    </row>
    <row r="9049" spans="1:17" ht="15">
      <c r="A9049" s="125"/>
      <c r="B9049" s="124"/>
      <c r="C9049" s="125"/>
      <c r="D9049" s="124"/>
      <c r="E9049" s="124"/>
      <c r="F9049" s="124"/>
      <c r="G9049" s="124"/>
      <c r="H9049" s="124"/>
      <c r="I9049" s="124"/>
      <c r="J9049" s="124"/>
      <c r="K9049" s="123"/>
      <c r="L9049" s="124"/>
      <c r="M9049" s="124"/>
      <c r="N9049" s="124"/>
      <c r="O9049" s="124"/>
      <c r="P9049" s="124"/>
      <c r="Q9049" s="124"/>
    </row>
    <row r="9050" spans="1:17" ht="15">
      <c r="A9050" s="125"/>
      <c r="B9050" s="124"/>
      <c r="C9050" s="125"/>
      <c r="D9050" s="124"/>
      <c r="E9050" s="124"/>
      <c r="F9050" s="124"/>
      <c r="G9050" s="124"/>
      <c r="H9050" s="124"/>
      <c r="I9050" s="124"/>
      <c r="J9050" s="124"/>
      <c r="K9050" s="123"/>
      <c r="L9050" s="124"/>
      <c r="M9050" s="124"/>
      <c r="N9050" s="124"/>
      <c r="O9050" s="124"/>
      <c r="P9050" s="124"/>
      <c r="Q9050" s="124"/>
    </row>
    <row r="9051" spans="1:17" ht="15">
      <c r="A9051" s="125"/>
      <c r="B9051" s="124"/>
      <c r="C9051" s="125"/>
      <c r="D9051" s="124"/>
      <c r="E9051" s="124"/>
      <c r="F9051" s="123"/>
      <c r="G9051" s="123"/>
      <c r="H9051" s="124"/>
      <c r="I9051" s="124"/>
      <c r="J9051" s="124"/>
      <c r="K9051" s="123"/>
      <c r="L9051" s="124"/>
      <c r="M9051" s="124"/>
      <c r="N9051" s="124"/>
      <c r="O9051" s="124"/>
      <c r="P9051" s="124"/>
      <c r="Q9051" s="124"/>
    </row>
    <row r="9052" spans="1:17" ht="15">
      <c r="A9052" s="125"/>
      <c r="B9052" s="124"/>
      <c r="C9052" s="125"/>
      <c r="D9052" s="124"/>
      <c r="E9052" s="124"/>
      <c r="F9052" s="123"/>
      <c r="G9052" s="123"/>
      <c r="H9052" s="124"/>
      <c r="I9052" s="124"/>
      <c r="J9052" s="124"/>
      <c r="K9052" s="124"/>
      <c r="L9052" s="123"/>
      <c r="M9052" s="126"/>
      <c r="N9052" s="124"/>
      <c r="O9052" s="126"/>
      <c r="P9052" s="126"/>
      <c r="Q9052" s="124"/>
    </row>
    <row r="9053" spans="1:17" ht="15">
      <c r="A9053" s="125"/>
      <c r="B9053" s="124"/>
      <c r="C9053" s="125"/>
      <c r="D9053" s="124"/>
      <c r="E9053" s="124"/>
      <c r="F9053" s="123"/>
      <c r="G9053" s="123"/>
      <c r="H9053" s="124"/>
      <c r="I9053" s="124"/>
      <c r="J9053" s="124"/>
      <c r="K9053" s="123"/>
      <c r="L9053" s="124"/>
      <c r="M9053" s="126"/>
      <c r="N9053" s="124"/>
      <c r="O9053" s="126"/>
      <c r="P9053" s="126"/>
      <c r="Q9053" s="124"/>
    </row>
    <row r="9054" spans="1:17" ht="15">
      <c r="A9054" s="125"/>
      <c r="B9054" s="124"/>
      <c r="C9054" s="125"/>
      <c r="D9054" s="124"/>
      <c r="E9054" s="124"/>
      <c r="F9054" s="124"/>
      <c r="G9054" s="124"/>
      <c r="H9054" s="124"/>
      <c r="I9054" s="124"/>
      <c r="J9054" s="124"/>
      <c r="K9054" s="123"/>
      <c r="L9054" s="124"/>
      <c r="M9054" s="124"/>
      <c r="N9054" s="124"/>
      <c r="O9054" s="124"/>
      <c r="P9054" s="124"/>
      <c r="Q9054" s="124"/>
    </row>
    <row r="9055" spans="1:17" ht="15">
      <c r="A9055" s="125"/>
      <c r="B9055" s="124"/>
      <c r="C9055" s="125"/>
      <c r="D9055" s="124"/>
      <c r="E9055" s="124"/>
      <c r="F9055" s="123"/>
      <c r="G9055" s="123"/>
      <c r="H9055" s="124"/>
      <c r="I9055" s="124"/>
      <c r="J9055" s="124"/>
      <c r="K9055" s="124"/>
      <c r="L9055" s="123"/>
      <c r="M9055" s="124"/>
      <c r="N9055" s="124"/>
      <c r="O9055" s="124"/>
      <c r="P9055" s="124"/>
      <c r="Q9055" s="124"/>
    </row>
    <row r="9056" spans="1:17" ht="15">
      <c r="A9056" s="125"/>
      <c r="B9056" s="124"/>
      <c r="C9056" s="125"/>
      <c r="D9056" s="124"/>
      <c r="E9056" s="124"/>
      <c r="F9056" s="124"/>
      <c r="G9056" s="124"/>
      <c r="H9056" s="124"/>
      <c r="I9056" s="124"/>
      <c r="J9056" s="124"/>
      <c r="K9056" s="123"/>
      <c r="L9056" s="124"/>
      <c r="M9056" s="124"/>
      <c r="N9056" s="124"/>
      <c r="O9056" s="124"/>
      <c r="P9056" s="124"/>
      <c r="Q9056" s="124"/>
    </row>
    <row r="9057" spans="1:17" ht="15">
      <c r="A9057" s="125"/>
      <c r="B9057" s="124"/>
      <c r="C9057" s="125"/>
      <c r="D9057" s="124"/>
      <c r="E9057" s="124"/>
      <c r="F9057" s="124"/>
      <c r="G9057" s="124"/>
      <c r="H9057" s="124"/>
      <c r="I9057" s="124"/>
      <c r="J9057" s="124"/>
      <c r="K9057" s="123"/>
      <c r="L9057" s="124"/>
      <c r="M9057" s="124"/>
      <c r="N9057" s="124"/>
      <c r="O9057" s="124"/>
      <c r="P9057" s="124"/>
      <c r="Q9057" s="124"/>
    </row>
    <row r="9058" spans="1:17" ht="15">
      <c r="A9058" s="125"/>
      <c r="B9058" s="124"/>
      <c r="C9058" s="125"/>
      <c r="D9058" s="124"/>
      <c r="E9058" s="124"/>
      <c r="F9058" s="123"/>
      <c r="G9058" s="123"/>
      <c r="H9058" s="124"/>
      <c r="I9058" s="124"/>
      <c r="J9058" s="124"/>
      <c r="K9058" s="124"/>
      <c r="L9058" s="123"/>
      <c r="M9058" s="124"/>
      <c r="N9058" s="124"/>
      <c r="O9058" s="124"/>
      <c r="P9058" s="124"/>
      <c r="Q9058" s="124"/>
    </row>
    <row r="9059" spans="1:17" ht="15">
      <c r="A9059" s="125"/>
      <c r="B9059" s="124"/>
      <c r="C9059" s="125"/>
      <c r="D9059" s="124"/>
      <c r="E9059" s="124"/>
      <c r="F9059" s="123"/>
      <c r="G9059" s="123"/>
      <c r="H9059" s="124"/>
      <c r="I9059" s="124"/>
      <c r="J9059" s="124"/>
      <c r="K9059" s="124"/>
      <c r="L9059" s="123"/>
      <c r="M9059" s="124"/>
      <c r="N9059" s="124"/>
      <c r="O9059" s="124"/>
      <c r="P9059" s="124"/>
      <c r="Q9059" s="124"/>
    </row>
    <row r="9060" spans="1:17" ht="15">
      <c r="A9060" s="125"/>
      <c r="B9060" s="124"/>
      <c r="C9060" s="125"/>
      <c r="D9060" s="124"/>
      <c r="E9060" s="124"/>
      <c r="F9060" s="124"/>
      <c r="G9060" s="124"/>
      <c r="H9060" s="124"/>
      <c r="I9060" s="124"/>
      <c r="J9060" s="124"/>
      <c r="K9060" s="123"/>
      <c r="L9060" s="124"/>
      <c r="M9060" s="124"/>
      <c r="N9060" s="124"/>
      <c r="O9060" s="124"/>
      <c r="P9060" s="124"/>
      <c r="Q9060" s="124"/>
    </row>
    <row r="9061" spans="1:17" ht="15">
      <c r="A9061" s="125"/>
      <c r="B9061" s="124"/>
      <c r="C9061" s="125"/>
      <c r="D9061" s="124"/>
      <c r="E9061" s="124"/>
      <c r="F9061" s="124"/>
      <c r="G9061" s="124"/>
      <c r="H9061" s="124"/>
      <c r="I9061" s="124"/>
      <c r="J9061" s="124"/>
      <c r="K9061" s="123"/>
      <c r="L9061" s="124"/>
      <c r="M9061" s="124"/>
      <c r="N9061" s="124"/>
      <c r="O9061" s="124"/>
      <c r="P9061" s="124"/>
      <c r="Q9061" s="124"/>
    </row>
    <row r="9062" spans="1:17" ht="15">
      <c r="A9062" s="125"/>
      <c r="B9062" s="124"/>
      <c r="C9062" s="125"/>
      <c r="D9062" s="124"/>
      <c r="E9062" s="124"/>
      <c r="F9062" s="124"/>
      <c r="G9062" s="124"/>
      <c r="H9062" s="124"/>
      <c r="I9062" s="124"/>
      <c r="J9062" s="124"/>
      <c r="K9062" s="123"/>
      <c r="L9062" s="124"/>
      <c r="M9062" s="124"/>
      <c r="N9062" s="124"/>
      <c r="O9062" s="124"/>
      <c r="P9062" s="124"/>
      <c r="Q9062" s="124"/>
    </row>
    <row r="9063" spans="1:17" ht="15">
      <c r="A9063" s="125"/>
      <c r="B9063" s="124"/>
      <c r="C9063" s="125"/>
      <c r="D9063" s="124"/>
      <c r="E9063" s="124"/>
      <c r="F9063" s="124"/>
      <c r="G9063" s="124"/>
      <c r="H9063" s="124"/>
      <c r="I9063" s="124"/>
      <c r="J9063" s="124"/>
      <c r="K9063" s="123"/>
      <c r="L9063" s="124"/>
      <c r="M9063" s="124"/>
      <c r="N9063" s="124"/>
      <c r="O9063" s="124"/>
      <c r="P9063" s="124"/>
      <c r="Q9063" s="124"/>
    </row>
    <row r="9064" spans="1:17" ht="15">
      <c r="A9064" s="125"/>
      <c r="B9064" s="124"/>
      <c r="C9064" s="125"/>
      <c r="D9064" s="124"/>
      <c r="E9064" s="124"/>
      <c r="F9064" s="124"/>
      <c r="G9064" s="124"/>
      <c r="H9064" s="124"/>
      <c r="I9064" s="124"/>
      <c r="J9064" s="124"/>
      <c r="K9064" s="123"/>
      <c r="L9064" s="124"/>
      <c r="M9064" s="124"/>
      <c r="N9064" s="124"/>
      <c r="O9064" s="124"/>
      <c r="P9064" s="124"/>
      <c r="Q9064" s="124"/>
    </row>
    <row r="9065" spans="1:17" ht="15">
      <c r="A9065" s="125"/>
      <c r="B9065" s="124"/>
      <c r="C9065" s="125"/>
      <c r="D9065" s="124"/>
      <c r="E9065" s="124"/>
      <c r="F9065" s="124"/>
      <c r="G9065" s="124"/>
      <c r="H9065" s="124"/>
      <c r="I9065" s="124"/>
      <c r="J9065" s="124"/>
      <c r="K9065" s="123"/>
      <c r="L9065" s="124"/>
      <c r="M9065" s="124"/>
      <c r="N9065" s="124"/>
      <c r="O9065" s="124"/>
      <c r="P9065" s="124"/>
      <c r="Q9065" s="124"/>
    </row>
    <row r="9066" spans="1:17" ht="15">
      <c r="A9066" s="125"/>
      <c r="B9066" s="124"/>
      <c r="C9066" s="125"/>
      <c r="D9066" s="124"/>
      <c r="E9066" s="124"/>
      <c r="F9066" s="124"/>
      <c r="G9066" s="124"/>
      <c r="H9066" s="124"/>
      <c r="I9066" s="124"/>
      <c r="J9066" s="124"/>
      <c r="K9066" s="123"/>
      <c r="L9066" s="124"/>
      <c r="M9066" s="124"/>
      <c r="N9066" s="124"/>
      <c r="O9066" s="124"/>
      <c r="P9066" s="124"/>
      <c r="Q9066" s="124"/>
    </row>
    <row r="9067" spans="1:17" ht="15">
      <c r="A9067" s="125"/>
      <c r="B9067" s="124"/>
      <c r="C9067" s="125"/>
      <c r="D9067" s="124"/>
      <c r="E9067" s="124"/>
      <c r="F9067" s="124"/>
      <c r="G9067" s="124"/>
      <c r="H9067" s="124"/>
      <c r="I9067" s="124"/>
      <c r="J9067" s="124"/>
      <c r="K9067" s="123"/>
      <c r="L9067" s="124"/>
      <c r="M9067" s="124"/>
      <c r="N9067" s="124"/>
      <c r="O9067" s="124"/>
      <c r="P9067" s="124"/>
      <c r="Q9067" s="124"/>
    </row>
    <row r="9068" spans="1:17" ht="15">
      <c r="A9068" s="125"/>
      <c r="B9068" s="124"/>
      <c r="C9068" s="125"/>
      <c r="D9068" s="124"/>
      <c r="E9068" s="124"/>
      <c r="F9068" s="124"/>
      <c r="G9068" s="124"/>
      <c r="H9068" s="124"/>
      <c r="I9068" s="124"/>
      <c r="J9068" s="124"/>
      <c r="K9068" s="123"/>
      <c r="L9068" s="124"/>
      <c r="M9068" s="124"/>
      <c r="N9068" s="124"/>
      <c r="O9068" s="124"/>
      <c r="P9068" s="124"/>
      <c r="Q9068" s="124"/>
    </row>
    <row r="9069" spans="1:17" ht="15">
      <c r="A9069" s="125"/>
      <c r="B9069" s="124"/>
      <c r="C9069" s="125"/>
      <c r="D9069" s="124"/>
      <c r="E9069" s="124"/>
      <c r="F9069" s="124"/>
      <c r="G9069" s="124"/>
      <c r="H9069" s="124"/>
      <c r="I9069" s="124"/>
      <c r="J9069" s="124"/>
      <c r="K9069" s="123"/>
      <c r="L9069" s="124"/>
      <c r="M9069" s="124"/>
      <c r="N9069" s="124"/>
      <c r="O9069" s="124"/>
      <c r="P9069" s="124"/>
      <c r="Q9069" s="124"/>
    </row>
    <row r="9070" spans="1:17" ht="15">
      <c r="A9070" s="125"/>
      <c r="B9070" s="124"/>
      <c r="C9070" s="125"/>
      <c r="D9070" s="124"/>
      <c r="E9070" s="124"/>
      <c r="F9070" s="124"/>
      <c r="G9070" s="124"/>
      <c r="H9070" s="124"/>
      <c r="I9070" s="124"/>
      <c r="J9070" s="124"/>
      <c r="K9070" s="123"/>
      <c r="L9070" s="124"/>
      <c r="M9070" s="124"/>
      <c r="N9070" s="124"/>
      <c r="O9070" s="124"/>
      <c r="P9070" s="124"/>
      <c r="Q9070" s="124"/>
    </row>
    <row r="9071" spans="1:17" ht="15">
      <c r="A9071" s="125"/>
      <c r="B9071" s="124"/>
      <c r="C9071" s="125"/>
      <c r="D9071" s="124"/>
      <c r="E9071" s="124"/>
      <c r="F9071" s="124"/>
      <c r="G9071" s="124"/>
      <c r="H9071" s="124"/>
      <c r="I9071" s="124"/>
      <c r="J9071" s="124"/>
      <c r="K9071" s="123"/>
      <c r="L9071" s="124"/>
      <c r="M9071" s="124"/>
      <c r="N9071" s="124"/>
      <c r="O9071" s="124"/>
      <c r="P9071" s="124"/>
      <c r="Q9071" s="124"/>
    </row>
    <row r="9072" spans="1:17" ht="15">
      <c r="A9072" s="125"/>
      <c r="B9072" s="124"/>
      <c r="C9072" s="125"/>
      <c r="D9072" s="124"/>
      <c r="E9072" s="124"/>
      <c r="F9072" s="124"/>
      <c r="G9072" s="124"/>
      <c r="H9072" s="124"/>
      <c r="I9072" s="124"/>
      <c r="J9072" s="124"/>
      <c r="K9072" s="123"/>
      <c r="L9072" s="124"/>
      <c r="M9072" s="124"/>
      <c r="N9072" s="124"/>
      <c r="O9072" s="124"/>
      <c r="P9072" s="124"/>
      <c r="Q9072" s="124"/>
    </row>
    <row r="9073" spans="1:17" ht="15">
      <c r="A9073" s="125"/>
      <c r="B9073" s="124"/>
      <c r="C9073" s="125"/>
      <c r="D9073" s="124"/>
      <c r="E9073" s="124"/>
      <c r="F9073" s="124"/>
      <c r="G9073" s="124"/>
      <c r="H9073" s="124"/>
      <c r="I9073" s="124"/>
      <c r="J9073" s="124"/>
      <c r="K9073" s="123"/>
      <c r="L9073" s="124"/>
      <c r="M9073" s="124"/>
      <c r="N9073" s="124"/>
      <c r="O9073" s="124"/>
      <c r="P9073" s="124"/>
      <c r="Q9073" s="124"/>
    </row>
    <row r="9074" spans="1:17" ht="15">
      <c r="A9074" s="125"/>
      <c r="B9074" s="124"/>
      <c r="C9074" s="125"/>
      <c r="D9074" s="124"/>
      <c r="E9074" s="124"/>
      <c r="F9074" s="124"/>
      <c r="G9074" s="124"/>
      <c r="H9074" s="124"/>
      <c r="I9074" s="124"/>
      <c r="J9074" s="124"/>
      <c r="K9074" s="123"/>
      <c r="L9074" s="124"/>
      <c r="M9074" s="124"/>
      <c r="N9074" s="124"/>
      <c r="O9074" s="124"/>
      <c r="P9074" s="124"/>
      <c r="Q9074" s="124"/>
    </row>
    <row r="9075" spans="1:17" ht="15">
      <c r="A9075" s="125"/>
      <c r="B9075" s="124"/>
      <c r="C9075" s="125"/>
      <c r="D9075" s="124"/>
      <c r="E9075" s="124"/>
      <c r="F9075" s="124"/>
      <c r="G9075" s="124"/>
      <c r="H9075" s="124"/>
      <c r="I9075" s="124"/>
      <c r="J9075" s="124"/>
      <c r="K9075" s="123"/>
      <c r="L9075" s="124"/>
      <c r="M9075" s="124"/>
      <c r="N9075" s="124"/>
      <c r="O9075" s="124"/>
      <c r="P9075" s="124"/>
      <c r="Q9075" s="124"/>
    </row>
    <row r="9076" spans="1:17" ht="15">
      <c r="A9076" s="125"/>
      <c r="B9076" s="124"/>
      <c r="C9076" s="125"/>
      <c r="D9076" s="124"/>
      <c r="E9076" s="124"/>
      <c r="F9076" s="124"/>
      <c r="G9076" s="124"/>
      <c r="H9076" s="124"/>
      <c r="I9076" s="124"/>
      <c r="J9076" s="124"/>
      <c r="K9076" s="123"/>
      <c r="L9076" s="124"/>
      <c r="M9076" s="124"/>
      <c r="N9076" s="124"/>
      <c r="O9076" s="124"/>
      <c r="P9076" s="124"/>
      <c r="Q9076" s="124"/>
    </row>
    <row r="9077" spans="1:17" ht="15">
      <c r="A9077" s="125"/>
      <c r="B9077" s="124"/>
      <c r="C9077" s="125"/>
      <c r="D9077" s="124"/>
      <c r="E9077" s="124"/>
      <c r="F9077" s="123"/>
      <c r="G9077" s="123"/>
      <c r="H9077" s="124"/>
      <c r="I9077" s="124"/>
      <c r="J9077" s="124"/>
      <c r="K9077" s="123"/>
      <c r="L9077" s="124"/>
      <c r="M9077" s="124"/>
      <c r="N9077" s="124"/>
      <c r="O9077" s="124"/>
      <c r="P9077" s="124"/>
      <c r="Q9077" s="124"/>
    </row>
    <row r="9078" spans="1:17" ht="15">
      <c r="A9078" s="125"/>
      <c r="B9078" s="124"/>
      <c r="C9078" s="125"/>
      <c r="D9078" s="124"/>
      <c r="E9078" s="124"/>
      <c r="F9078" s="124"/>
      <c r="G9078" s="124"/>
      <c r="H9078" s="124"/>
      <c r="I9078" s="124"/>
      <c r="J9078" s="124"/>
      <c r="K9078" s="123"/>
      <c r="L9078" s="124"/>
      <c r="M9078" s="124"/>
      <c r="N9078" s="124"/>
      <c r="O9078" s="124"/>
      <c r="P9078" s="124"/>
      <c r="Q9078" s="124"/>
    </row>
    <row r="9079" spans="1:17" ht="15">
      <c r="A9079" s="125"/>
      <c r="B9079" s="124"/>
      <c r="C9079" s="125"/>
      <c r="D9079" s="124"/>
      <c r="E9079" s="124"/>
      <c r="F9079" s="124"/>
      <c r="G9079" s="124"/>
      <c r="H9079" s="124"/>
      <c r="I9079" s="124"/>
      <c r="J9079" s="124"/>
      <c r="K9079" s="123"/>
      <c r="L9079" s="124"/>
      <c r="M9079" s="124"/>
      <c r="N9079" s="124"/>
      <c r="O9079" s="124"/>
      <c r="P9079" s="124"/>
      <c r="Q9079" s="124"/>
    </row>
    <row r="9080" spans="1:17" ht="15">
      <c r="A9080" s="125"/>
      <c r="B9080" s="124"/>
      <c r="C9080" s="125"/>
      <c r="D9080" s="124"/>
      <c r="E9080" s="124"/>
      <c r="F9080" s="124"/>
      <c r="G9080" s="124"/>
      <c r="H9080" s="124"/>
      <c r="I9080" s="124"/>
      <c r="J9080" s="124"/>
      <c r="K9080" s="123"/>
      <c r="L9080" s="124"/>
      <c r="M9080" s="124"/>
      <c r="N9080" s="124"/>
      <c r="O9080" s="124"/>
      <c r="P9080" s="124"/>
      <c r="Q9080" s="124"/>
    </row>
    <row r="9081" spans="1:17" ht="15">
      <c r="A9081" s="125"/>
      <c r="B9081" s="124"/>
      <c r="C9081" s="125"/>
      <c r="D9081" s="124"/>
      <c r="E9081" s="124"/>
      <c r="F9081" s="124"/>
      <c r="G9081" s="124"/>
      <c r="H9081" s="124"/>
      <c r="I9081" s="124"/>
      <c r="J9081" s="124"/>
      <c r="K9081" s="123"/>
      <c r="L9081" s="124"/>
      <c r="M9081" s="124"/>
      <c r="N9081" s="124"/>
      <c r="O9081" s="124"/>
      <c r="P9081" s="124"/>
      <c r="Q9081" s="124"/>
    </row>
    <row r="9082" spans="1:17" ht="15">
      <c r="A9082" s="125"/>
      <c r="B9082" s="124"/>
      <c r="C9082" s="125"/>
      <c r="D9082" s="124"/>
      <c r="E9082" s="124"/>
      <c r="F9082" s="124"/>
      <c r="G9082" s="124"/>
      <c r="H9082" s="124"/>
      <c r="I9082" s="124"/>
      <c r="J9082" s="124"/>
      <c r="K9082" s="123"/>
      <c r="L9082" s="124"/>
      <c r="M9082" s="124"/>
      <c r="N9082" s="124"/>
      <c r="O9082" s="124"/>
      <c r="P9082" s="124"/>
      <c r="Q9082" s="124"/>
    </row>
    <row r="9083" spans="1:17" ht="15">
      <c r="A9083" s="125"/>
      <c r="B9083" s="124"/>
      <c r="C9083" s="125"/>
      <c r="D9083" s="124"/>
      <c r="E9083" s="124"/>
      <c r="F9083" s="123"/>
      <c r="G9083" s="123"/>
      <c r="H9083" s="124"/>
      <c r="I9083" s="124"/>
      <c r="J9083" s="124"/>
      <c r="K9083" s="123"/>
      <c r="L9083" s="124"/>
      <c r="M9083" s="124"/>
      <c r="N9083" s="124"/>
      <c r="O9083" s="124"/>
      <c r="P9083" s="124"/>
      <c r="Q9083" s="124"/>
    </row>
    <row r="9084" spans="1:17" ht="15">
      <c r="A9084" s="125"/>
      <c r="B9084" s="124"/>
      <c r="C9084" s="125"/>
      <c r="D9084" s="124"/>
      <c r="E9084" s="124"/>
      <c r="F9084" s="124"/>
      <c r="G9084" s="124"/>
      <c r="H9084" s="124"/>
      <c r="I9084" s="124"/>
      <c r="J9084" s="124"/>
      <c r="K9084" s="123"/>
      <c r="L9084" s="124"/>
      <c r="M9084" s="124"/>
      <c r="N9084" s="124"/>
      <c r="O9084" s="124"/>
      <c r="P9084" s="124"/>
      <c r="Q9084" s="124"/>
    </row>
    <row r="9085" spans="1:17" ht="15">
      <c r="A9085" s="125"/>
      <c r="B9085" s="124"/>
      <c r="C9085" s="125"/>
      <c r="D9085" s="124"/>
      <c r="E9085" s="124"/>
      <c r="F9085" s="124"/>
      <c r="G9085" s="124"/>
      <c r="H9085" s="124"/>
      <c r="I9085" s="124"/>
      <c r="J9085" s="124"/>
      <c r="K9085" s="123"/>
      <c r="L9085" s="124"/>
      <c r="M9085" s="124"/>
      <c r="N9085" s="124"/>
      <c r="O9085" s="124"/>
      <c r="P9085" s="124"/>
      <c r="Q9085" s="124"/>
    </row>
    <row r="9086" spans="1:17" ht="15">
      <c r="A9086" s="125"/>
      <c r="B9086" s="124"/>
      <c r="C9086" s="125"/>
      <c r="D9086" s="124"/>
      <c r="E9086" s="124"/>
      <c r="F9086" s="124"/>
      <c r="G9086" s="124"/>
      <c r="H9086" s="124"/>
      <c r="I9086" s="124"/>
      <c r="J9086" s="124"/>
      <c r="K9086" s="123"/>
      <c r="L9086" s="124"/>
      <c r="M9086" s="124"/>
      <c r="N9086" s="124"/>
      <c r="O9086" s="124"/>
      <c r="P9086" s="124"/>
      <c r="Q9086" s="124"/>
    </row>
    <row r="9087" spans="1:17" ht="15">
      <c r="A9087" s="125"/>
      <c r="B9087" s="124"/>
      <c r="C9087" s="125"/>
      <c r="D9087" s="124"/>
      <c r="E9087" s="124"/>
      <c r="F9087" s="124"/>
      <c r="G9087" s="124"/>
      <c r="H9087" s="124"/>
      <c r="I9087" s="124"/>
      <c r="J9087" s="124"/>
      <c r="K9087" s="123"/>
      <c r="L9087" s="124"/>
      <c r="M9087" s="124"/>
      <c r="N9087" s="124"/>
      <c r="O9087" s="124"/>
      <c r="P9087" s="124"/>
      <c r="Q9087" s="124"/>
    </row>
    <row r="9088" spans="1:17" ht="15">
      <c r="A9088" s="125"/>
      <c r="B9088" s="124"/>
      <c r="C9088" s="125"/>
      <c r="D9088" s="124"/>
      <c r="E9088" s="124"/>
      <c r="F9088" s="124"/>
      <c r="G9088" s="124"/>
      <c r="H9088" s="124"/>
      <c r="I9088" s="124"/>
      <c r="J9088" s="124"/>
      <c r="K9088" s="123"/>
      <c r="L9088" s="124"/>
      <c r="M9088" s="124"/>
      <c r="N9088" s="124"/>
      <c r="O9088" s="124"/>
      <c r="P9088" s="124"/>
      <c r="Q9088" s="124"/>
    </row>
    <row r="9089" spans="1:17" ht="15">
      <c r="A9089" s="125"/>
      <c r="B9089" s="124"/>
      <c r="C9089" s="125"/>
      <c r="D9089" s="124"/>
      <c r="E9089" s="124"/>
      <c r="F9089" s="124"/>
      <c r="G9089" s="124"/>
      <c r="H9089" s="124"/>
      <c r="I9089" s="124"/>
      <c r="J9089" s="124"/>
      <c r="K9089" s="123"/>
      <c r="L9089" s="124"/>
      <c r="M9089" s="124"/>
      <c r="N9089" s="124"/>
      <c r="O9089" s="124"/>
      <c r="P9089" s="124"/>
      <c r="Q9089" s="124"/>
    </row>
    <row r="9090" spans="1:17" ht="15">
      <c r="A9090" s="125"/>
      <c r="B9090" s="124"/>
      <c r="C9090" s="125"/>
      <c r="D9090" s="124"/>
      <c r="E9090" s="124"/>
      <c r="F9090" s="123"/>
      <c r="G9090" s="123"/>
      <c r="H9090" s="124"/>
      <c r="I9090" s="124"/>
      <c r="J9090" s="124"/>
      <c r="K9090" s="124"/>
      <c r="L9090" s="123"/>
      <c r="M9090" s="126"/>
      <c r="N9090" s="124"/>
      <c r="O9090" s="126"/>
      <c r="P9090" s="126"/>
      <c r="Q9090" s="124"/>
    </row>
    <row r="9091" spans="1:17" ht="15">
      <c r="A9091" s="125"/>
      <c r="B9091" s="124"/>
      <c r="C9091" s="125"/>
      <c r="D9091" s="124"/>
      <c r="E9091" s="124"/>
      <c r="F9091" s="124"/>
      <c r="G9091" s="124"/>
      <c r="H9091" s="124"/>
      <c r="I9091" s="124"/>
      <c r="J9091" s="124"/>
      <c r="K9091" s="123"/>
      <c r="L9091" s="124"/>
      <c r="M9091" s="124"/>
      <c r="N9091" s="124"/>
      <c r="O9091" s="124"/>
      <c r="P9091" s="124"/>
      <c r="Q9091" s="124"/>
    </row>
    <row r="9092" spans="1:17" ht="15">
      <c r="A9092" s="125"/>
      <c r="B9092" s="124"/>
      <c r="C9092" s="125"/>
      <c r="D9092" s="124"/>
      <c r="E9092" s="124"/>
      <c r="F9092" s="124"/>
      <c r="G9092" s="124"/>
      <c r="H9092" s="124"/>
      <c r="I9092" s="124"/>
      <c r="J9092" s="124"/>
      <c r="K9092" s="123"/>
      <c r="L9092" s="124"/>
      <c r="M9092" s="124"/>
      <c r="N9092" s="124"/>
      <c r="O9092" s="124"/>
      <c r="P9092" s="124"/>
      <c r="Q9092" s="124"/>
    </row>
    <row r="9093" spans="1:17" ht="15">
      <c r="A9093" s="125"/>
      <c r="B9093" s="124"/>
      <c r="C9093" s="125"/>
      <c r="D9093" s="124"/>
      <c r="E9093" s="124"/>
      <c r="F9093" s="124"/>
      <c r="G9093" s="124"/>
      <c r="H9093" s="124"/>
      <c r="I9093" s="124"/>
      <c r="J9093" s="124"/>
      <c r="K9093" s="123"/>
      <c r="L9093" s="124"/>
      <c r="M9093" s="124"/>
      <c r="N9093" s="124"/>
      <c r="O9093" s="124"/>
      <c r="P9093" s="124"/>
      <c r="Q9093" s="124"/>
    </row>
    <row r="9094" spans="1:17" ht="15">
      <c r="A9094" s="125"/>
      <c r="B9094" s="124"/>
      <c r="C9094" s="125"/>
      <c r="D9094" s="124"/>
      <c r="E9094" s="124"/>
      <c r="F9094" s="124"/>
      <c r="G9094" s="124"/>
      <c r="H9094" s="124"/>
      <c r="I9094" s="124"/>
      <c r="J9094" s="124"/>
      <c r="K9094" s="123"/>
      <c r="L9094" s="124"/>
      <c r="M9094" s="124"/>
      <c r="N9094" s="124"/>
      <c r="O9094" s="124"/>
      <c r="P9094" s="124"/>
      <c r="Q9094" s="124"/>
    </row>
    <row r="9095" spans="1:17" ht="15">
      <c r="A9095" s="125"/>
      <c r="B9095" s="124"/>
      <c r="C9095" s="125"/>
      <c r="D9095" s="124"/>
      <c r="E9095" s="124"/>
      <c r="F9095" s="124"/>
      <c r="G9095" s="124"/>
      <c r="H9095" s="124"/>
      <c r="I9095" s="124"/>
      <c r="J9095" s="124"/>
      <c r="K9095" s="123"/>
      <c r="L9095" s="124"/>
      <c r="M9095" s="124"/>
      <c r="N9095" s="124"/>
      <c r="O9095" s="124"/>
      <c r="P9095" s="124"/>
      <c r="Q9095" s="124"/>
    </row>
    <row r="9096" spans="1:17" ht="15">
      <c r="A9096" s="125"/>
      <c r="B9096" s="124"/>
      <c r="C9096" s="125"/>
      <c r="D9096" s="124"/>
      <c r="E9096" s="124"/>
      <c r="F9096" s="124"/>
      <c r="G9096" s="124"/>
      <c r="H9096" s="124"/>
      <c r="I9096" s="124"/>
      <c r="J9096" s="124"/>
      <c r="K9096" s="123"/>
      <c r="L9096" s="124"/>
      <c r="M9096" s="124"/>
      <c r="N9096" s="124"/>
      <c r="O9096" s="124"/>
      <c r="P9096" s="124"/>
      <c r="Q9096" s="124"/>
    </row>
    <row r="9097" spans="1:17" ht="15">
      <c r="A9097" s="125"/>
      <c r="B9097" s="124"/>
      <c r="C9097" s="125"/>
      <c r="D9097" s="124"/>
      <c r="E9097" s="124"/>
      <c r="F9097" s="124"/>
      <c r="G9097" s="124"/>
      <c r="H9097" s="124"/>
      <c r="I9097" s="124"/>
      <c r="J9097" s="124"/>
      <c r="K9097" s="123"/>
      <c r="L9097" s="124"/>
      <c r="M9097" s="124"/>
      <c r="N9097" s="124"/>
      <c r="O9097" s="124"/>
      <c r="P9097" s="124"/>
      <c r="Q9097" s="124"/>
    </row>
    <row r="9098" spans="1:17" ht="15">
      <c r="A9098" s="125"/>
      <c r="B9098" s="124"/>
      <c r="C9098" s="125"/>
      <c r="D9098" s="124"/>
      <c r="E9098" s="124"/>
      <c r="F9098" s="124"/>
      <c r="G9098" s="124"/>
      <c r="H9098" s="124"/>
      <c r="I9098" s="124"/>
      <c r="J9098" s="124"/>
      <c r="K9098" s="123"/>
      <c r="L9098" s="124"/>
      <c r="M9098" s="124"/>
      <c r="N9098" s="124"/>
      <c r="O9098" s="124"/>
      <c r="P9098" s="124"/>
      <c r="Q9098" s="124"/>
    </row>
    <row r="9099" spans="1:17" ht="15">
      <c r="A9099" s="125"/>
      <c r="B9099" s="124"/>
      <c r="C9099" s="125"/>
      <c r="D9099" s="124"/>
      <c r="E9099" s="124"/>
      <c r="F9099" s="124"/>
      <c r="G9099" s="124"/>
      <c r="H9099" s="124"/>
      <c r="I9099" s="124"/>
      <c r="J9099" s="124"/>
      <c r="K9099" s="123"/>
      <c r="L9099" s="124"/>
      <c r="M9099" s="124"/>
      <c r="N9099" s="124"/>
      <c r="O9099" s="124"/>
      <c r="P9099" s="124"/>
      <c r="Q9099" s="124"/>
    </row>
    <row r="9100" spans="1:17" ht="15">
      <c r="A9100" s="125"/>
      <c r="B9100" s="124"/>
      <c r="C9100" s="125"/>
      <c r="D9100" s="124"/>
      <c r="E9100" s="124"/>
      <c r="F9100" s="124"/>
      <c r="G9100" s="124"/>
      <c r="H9100" s="124"/>
      <c r="I9100" s="124"/>
      <c r="J9100" s="124"/>
      <c r="K9100" s="123"/>
      <c r="L9100" s="124"/>
      <c r="M9100" s="124"/>
      <c r="N9100" s="124"/>
      <c r="O9100" s="124"/>
      <c r="P9100" s="124"/>
      <c r="Q9100" s="124"/>
    </row>
    <row r="9101" spans="1:17" ht="15">
      <c r="A9101" s="125"/>
      <c r="B9101" s="124"/>
      <c r="C9101" s="125"/>
      <c r="D9101" s="124"/>
      <c r="E9101" s="124"/>
      <c r="F9101" s="124"/>
      <c r="G9101" s="124"/>
      <c r="H9101" s="124"/>
      <c r="I9101" s="124"/>
      <c r="J9101" s="124"/>
      <c r="K9101" s="123"/>
      <c r="L9101" s="124"/>
      <c r="M9101" s="124"/>
      <c r="N9101" s="124"/>
      <c r="O9101" s="124"/>
      <c r="P9101" s="124"/>
      <c r="Q9101" s="124"/>
    </row>
    <row r="9102" spans="1:17" ht="15">
      <c r="A9102" s="125"/>
      <c r="B9102" s="124"/>
      <c r="C9102" s="125"/>
      <c r="D9102" s="124"/>
      <c r="E9102" s="124"/>
      <c r="F9102" s="124"/>
      <c r="G9102" s="124"/>
      <c r="H9102" s="124"/>
      <c r="I9102" s="124"/>
      <c r="J9102" s="124"/>
      <c r="K9102" s="123"/>
      <c r="L9102" s="124"/>
      <c r="M9102" s="124"/>
      <c r="N9102" s="124"/>
      <c r="O9102" s="124"/>
      <c r="P9102" s="124"/>
      <c r="Q9102" s="124"/>
    </row>
    <row r="9103" spans="1:17" ht="15">
      <c r="A9103" s="125"/>
      <c r="B9103" s="124"/>
      <c r="C9103" s="125"/>
      <c r="D9103" s="124"/>
      <c r="E9103" s="124"/>
      <c r="F9103" s="124"/>
      <c r="G9103" s="124"/>
      <c r="H9103" s="124"/>
      <c r="I9103" s="124"/>
      <c r="J9103" s="124"/>
      <c r="K9103" s="123"/>
      <c r="L9103" s="124"/>
      <c r="M9103" s="124"/>
      <c r="N9103" s="124"/>
      <c r="O9103" s="124"/>
      <c r="P9103" s="124"/>
      <c r="Q9103" s="124"/>
    </row>
    <row r="9104" spans="1:17" ht="15">
      <c r="A9104" s="125"/>
      <c r="B9104" s="124"/>
      <c r="C9104" s="125"/>
      <c r="D9104" s="124"/>
      <c r="E9104" s="124"/>
      <c r="F9104" s="124"/>
      <c r="G9104" s="124"/>
      <c r="H9104" s="124"/>
      <c r="I9104" s="124"/>
      <c r="J9104" s="124"/>
      <c r="K9104" s="123"/>
      <c r="L9104" s="124"/>
      <c r="M9104" s="124"/>
      <c r="N9104" s="124"/>
      <c r="O9104" s="124"/>
      <c r="P9104" s="124"/>
      <c r="Q9104" s="124"/>
    </row>
    <row r="9105" spans="1:17" ht="15">
      <c r="A9105" s="125"/>
      <c r="B9105" s="124"/>
      <c r="C9105" s="125"/>
      <c r="D9105" s="124"/>
      <c r="E9105" s="124"/>
      <c r="F9105" s="124"/>
      <c r="G9105" s="124"/>
      <c r="H9105" s="124"/>
      <c r="I9105" s="124"/>
      <c r="J9105" s="124"/>
      <c r="K9105" s="123"/>
      <c r="L9105" s="124"/>
      <c r="M9105" s="124"/>
      <c r="N9105" s="124"/>
      <c r="O9105" s="124"/>
      <c r="P9105" s="124"/>
      <c r="Q9105" s="124"/>
    </row>
    <row r="9106" spans="1:17" ht="15">
      <c r="A9106" s="125"/>
      <c r="B9106" s="124"/>
      <c r="C9106" s="125"/>
      <c r="D9106" s="124"/>
      <c r="E9106" s="124"/>
      <c r="F9106" s="124"/>
      <c r="G9106" s="124"/>
      <c r="H9106" s="124"/>
      <c r="I9106" s="124"/>
      <c r="J9106" s="124"/>
      <c r="K9106" s="123"/>
      <c r="L9106" s="124"/>
      <c r="M9106" s="124"/>
      <c r="N9106" s="124"/>
      <c r="O9106" s="124"/>
      <c r="P9106" s="124"/>
      <c r="Q9106" s="124"/>
    </row>
    <row r="9107" spans="1:17" ht="15">
      <c r="A9107" s="125"/>
      <c r="B9107" s="124"/>
      <c r="C9107" s="125"/>
      <c r="D9107" s="124"/>
      <c r="E9107" s="124"/>
      <c r="F9107" s="124"/>
      <c r="G9107" s="124"/>
      <c r="H9107" s="124"/>
      <c r="I9107" s="124"/>
      <c r="J9107" s="124"/>
      <c r="K9107" s="123"/>
      <c r="L9107" s="124"/>
      <c r="M9107" s="124"/>
      <c r="N9107" s="124"/>
      <c r="O9107" s="124"/>
      <c r="P9107" s="124"/>
      <c r="Q9107" s="124"/>
    </row>
    <row r="9108" spans="1:17" ht="15">
      <c r="A9108" s="125"/>
      <c r="B9108" s="124"/>
      <c r="C9108" s="125"/>
      <c r="D9108" s="124"/>
      <c r="E9108" s="124"/>
      <c r="F9108" s="124"/>
      <c r="G9108" s="124"/>
      <c r="H9108" s="124"/>
      <c r="I9108" s="124"/>
      <c r="J9108" s="124"/>
      <c r="K9108" s="123"/>
      <c r="L9108" s="124"/>
      <c r="M9108" s="124"/>
      <c r="N9108" s="124"/>
      <c r="O9108" s="124"/>
      <c r="P9108" s="124"/>
      <c r="Q9108" s="124"/>
    </row>
    <row r="9109" spans="1:17" ht="15">
      <c r="A9109" s="125"/>
      <c r="B9109" s="124"/>
      <c r="C9109" s="125"/>
      <c r="D9109" s="124"/>
      <c r="E9109" s="124"/>
      <c r="F9109" s="123"/>
      <c r="G9109" s="123"/>
      <c r="H9109" s="124"/>
      <c r="I9109" s="124"/>
      <c r="J9109" s="124"/>
      <c r="K9109" s="124"/>
      <c r="L9109" s="123"/>
      <c r="M9109" s="126"/>
      <c r="N9109" s="124"/>
      <c r="O9109" s="126"/>
      <c r="P9109" s="126"/>
      <c r="Q9109" s="124"/>
    </row>
    <row r="9110" spans="1:17" ht="15">
      <c r="A9110" s="125"/>
      <c r="B9110" s="124"/>
      <c r="C9110" s="125"/>
      <c r="D9110" s="124"/>
      <c r="E9110" s="124"/>
      <c r="F9110" s="123"/>
      <c r="G9110" s="123"/>
      <c r="H9110" s="124"/>
      <c r="I9110" s="124"/>
      <c r="J9110" s="124"/>
      <c r="K9110" s="123"/>
      <c r="L9110" s="124"/>
      <c r="M9110" s="126"/>
      <c r="N9110" s="124"/>
      <c r="O9110" s="126"/>
      <c r="P9110" s="126"/>
      <c r="Q9110" s="124"/>
    </row>
    <row r="9111" spans="1:17" ht="15">
      <c r="A9111" s="125"/>
      <c r="B9111" s="124"/>
      <c r="C9111" s="125"/>
      <c r="D9111" s="124"/>
      <c r="E9111" s="124"/>
      <c r="F9111" s="124"/>
      <c r="G9111" s="124"/>
      <c r="H9111" s="124"/>
      <c r="I9111" s="124"/>
      <c r="J9111" s="124"/>
      <c r="K9111" s="123"/>
      <c r="L9111" s="124"/>
      <c r="M9111" s="124"/>
      <c r="N9111" s="124"/>
      <c r="O9111" s="124"/>
      <c r="P9111" s="124"/>
      <c r="Q9111" s="124"/>
    </row>
    <row r="9112" spans="1:17" ht="15">
      <c r="A9112" s="125"/>
      <c r="B9112" s="124"/>
      <c r="C9112" s="125"/>
      <c r="D9112" s="124"/>
      <c r="E9112" s="124"/>
      <c r="F9112" s="124"/>
      <c r="G9112" s="124"/>
      <c r="H9112" s="124"/>
      <c r="I9112" s="124"/>
      <c r="J9112" s="124"/>
      <c r="K9112" s="123"/>
      <c r="L9112" s="124"/>
      <c r="M9112" s="124"/>
      <c r="N9112" s="124"/>
      <c r="O9112" s="124"/>
      <c r="P9112" s="124"/>
      <c r="Q9112" s="124"/>
    </row>
    <row r="9113" spans="1:17" ht="15">
      <c r="A9113" s="125"/>
      <c r="B9113" s="124"/>
      <c r="C9113" s="125"/>
      <c r="D9113" s="124"/>
      <c r="E9113" s="124"/>
      <c r="F9113" s="124"/>
      <c r="G9113" s="124"/>
      <c r="H9113" s="124"/>
      <c r="I9113" s="124"/>
      <c r="J9113" s="124"/>
      <c r="K9113" s="123"/>
      <c r="L9113" s="124"/>
      <c r="M9113" s="124"/>
      <c r="N9113" s="124"/>
      <c r="O9113" s="124"/>
      <c r="P9113" s="124"/>
      <c r="Q9113" s="124"/>
    </row>
    <row r="9114" spans="1:17" ht="15">
      <c r="A9114" s="125"/>
      <c r="B9114" s="124"/>
      <c r="C9114" s="125"/>
      <c r="D9114" s="124"/>
      <c r="E9114" s="124"/>
      <c r="F9114" s="124"/>
      <c r="G9114" s="124"/>
      <c r="H9114" s="124"/>
      <c r="I9114" s="124"/>
      <c r="J9114" s="124"/>
      <c r="K9114" s="123"/>
      <c r="L9114" s="124"/>
      <c r="M9114" s="124"/>
      <c r="N9114" s="124"/>
      <c r="O9114" s="124"/>
      <c r="P9114" s="124"/>
      <c r="Q9114" s="124"/>
    </row>
    <row r="9115" spans="1:17" ht="15">
      <c r="A9115" s="125"/>
      <c r="B9115" s="124"/>
      <c r="C9115" s="125"/>
      <c r="D9115" s="124"/>
      <c r="E9115" s="124"/>
      <c r="F9115" s="124"/>
      <c r="G9115" s="124"/>
      <c r="H9115" s="124"/>
      <c r="I9115" s="124"/>
      <c r="J9115" s="124"/>
      <c r="K9115" s="123"/>
      <c r="L9115" s="124"/>
      <c r="M9115" s="124"/>
      <c r="N9115" s="124"/>
      <c r="O9115" s="124"/>
      <c r="P9115" s="124"/>
      <c r="Q9115" s="124"/>
    </row>
    <row r="9116" spans="1:17" ht="15">
      <c r="A9116" s="125"/>
      <c r="B9116" s="124"/>
      <c r="C9116" s="125"/>
      <c r="D9116" s="124"/>
      <c r="E9116" s="124"/>
      <c r="F9116" s="124"/>
      <c r="G9116" s="124"/>
      <c r="H9116" s="124"/>
      <c r="I9116" s="124"/>
      <c r="J9116" s="124"/>
      <c r="K9116" s="123"/>
      <c r="L9116" s="124"/>
      <c r="M9116" s="124"/>
      <c r="N9116" s="124"/>
      <c r="O9116" s="124"/>
      <c r="P9116" s="124"/>
      <c r="Q9116" s="124"/>
    </row>
    <row r="9117" spans="1:17" ht="15">
      <c r="A9117" s="125"/>
      <c r="B9117" s="124"/>
      <c r="C9117" s="125"/>
      <c r="D9117" s="124"/>
      <c r="E9117" s="124"/>
      <c r="F9117" s="124"/>
      <c r="G9117" s="124"/>
      <c r="H9117" s="124"/>
      <c r="I9117" s="124"/>
      <c r="J9117" s="124"/>
      <c r="K9117" s="123"/>
      <c r="L9117" s="124"/>
      <c r="M9117" s="124"/>
      <c r="N9117" s="124"/>
      <c r="O9117" s="124"/>
      <c r="P9117" s="124"/>
      <c r="Q9117" s="124"/>
    </row>
    <row r="9118" spans="1:17" ht="15">
      <c r="A9118" s="125"/>
      <c r="B9118" s="124"/>
      <c r="C9118" s="125"/>
      <c r="D9118" s="124"/>
      <c r="E9118" s="124"/>
      <c r="F9118" s="124"/>
      <c r="G9118" s="124"/>
      <c r="H9118" s="124"/>
      <c r="I9118" s="124"/>
      <c r="J9118" s="124"/>
      <c r="K9118" s="123"/>
      <c r="L9118" s="124"/>
      <c r="M9118" s="124"/>
      <c r="N9118" s="124"/>
      <c r="O9118" s="124"/>
      <c r="P9118" s="124"/>
      <c r="Q9118" s="124"/>
    </row>
    <row r="9119" spans="1:17" ht="15">
      <c r="A9119" s="125"/>
      <c r="B9119" s="124"/>
      <c r="C9119" s="125"/>
      <c r="D9119" s="124"/>
      <c r="E9119" s="124"/>
      <c r="F9119" s="124"/>
      <c r="G9119" s="124"/>
      <c r="H9119" s="124"/>
      <c r="I9119" s="124"/>
      <c r="J9119" s="124"/>
      <c r="K9119" s="123"/>
      <c r="L9119" s="124"/>
      <c r="M9119" s="124"/>
      <c r="N9119" s="124"/>
      <c r="O9119" s="124"/>
      <c r="P9119" s="124"/>
      <c r="Q9119" s="124"/>
    </row>
    <row r="9120" spans="1:17" ht="15">
      <c r="A9120" s="125"/>
      <c r="B9120" s="124"/>
      <c r="C9120" s="125"/>
      <c r="D9120" s="124"/>
      <c r="E9120" s="124"/>
      <c r="F9120" s="124"/>
      <c r="G9120" s="124"/>
      <c r="H9120" s="124"/>
      <c r="I9120" s="124"/>
      <c r="J9120" s="124"/>
      <c r="K9120" s="123"/>
      <c r="L9120" s="124"/>
      <c r="M9120" s="124"/>
      <c r="N9120" s="124"/>
      <c r="O9120" s="124"/>
      <c r="P9120" s="124"/>
      <c r="Q9120" s="124"/>
    </row>
    <row r="9121" spans="1:17" ht="15">
      <c r="A9121" s="125"/>
      <c r="B9121" s="124"/>
      <c r="C9121" s="125"/>
      <c r="D9121" s="124"/>
      <c r="E9121" s="124"/>
      <c r="F9121" s="124"/>
      <c r="G9121" s="124"/>
      <c r="H9121" s="124"/>
      <c r="I9121" s="124"/>
      <c r="J9121" s="124"/>
      <c r="K9121" s="123"/>
      <c r="L9121" s="124"/>
      <c r="M9121" s="124"/>
      <c r="N9121" s="124"/>
      <c r="O9121" s="124"/>
      <c r="P9121" s="124"/>
      <c r="Q9121" s="124"/>
    </row>
    <row r="9122" spans="1:17" ht="15">
      <c r="A9122" s="125"/>
      <c r="B9122" s="124"/>
      <c r="C9122" s="125"/>
      <c r="D9122" s="124"/>
      <c r="E9122" s="124"/>
      <c r="F9122" s="124"/>
      <c r="G9122" s="124"/>
      <c r="H9122" s="124"/>
      <c r="I9122" s="124"/>
      <c r="J9122" s="124"/>
      <c r="K9122" s="123"/>
      <c r="L9122" s="124"/>
      <c r="M9122" s="124"/>
      <c r="N9122" s="124"/>
      <c r="O9122" s="124"/>
      <c r="P9122" s="124"/>
      <c r="Q9122" s="124"/>
    </row>
    <row r="9123" spans="1:17" ht="15">
      <c r="A9123" s="125"/>
      <c r="B9123" s="124"/>
      <c r="C9123" s="125"/>
      <c r="D9123" s="124"/>
      <c r="E9123" s="124"/>
      <c r="F9123" s="124"/>
      <c r="G9123" s="124"/>
      <c r="H9123" s="124"/>
      <c r="I9123" s="124"/>
      <c r="J9123" s="124"/>
      <c r="K9123" s="123"/>
      <c r="L9123" s="124"/>
      <c r="M9123" s="124"/>
      <c r="N9123" s="124"/>
      <c r="O9123" s="124"/>
      <c r="P9123" s="124"/>
      <c r="Q9123" s="124"/>
    </row>
    <row r="9124" spans="1:17" ht="15">
      <c r="A9124" s="125"/>
      <c r="B9124" s="124"/>
      <c r="C9124" s="125"/>
      <c r="D9124" s="124"/>
      <c r="E9124" s="124"/>
      <c r="F9124" s="124"/>
      <c r="G9124" s="124"/>
      <c r="H9124" s="124"/>
      <c r="I9124" s="124"/>
      <c r="J9124" s="124"/>
      <c r="K9124" s="123"/>
      <c r="L9124" s="124"/>
      <c r="M9124" s="124"/>
      <c r="N9124" s="124"/>
      <c r="O9124" s="124"/>
      <c r="P9124" s="124"/>
      <c r="Q9124" s="124"/>
    </row>
    <row r="9125" spans="1:17" ht="15">
      <c r="A9125" s="125"/>
      <c r="B9125" s="124"/>
      <c r="C9125" s="125"/>
      <c r="D9125" s="124"/>
      <c r="E9125" s="124"/>
      <c r="F9125" s="123"/>
      <c r="G9125" s="123"/>
      <c r="H9125" s="124"/>
      <c r="I9125" s="124"/>
      <c r="J9125" s="124"/>
      <c r="K9125" s="124"/>
      <c r="L9125" s="123"/>
      <c r="M9125" s="124"/>
      <c r="N9125" s="124"/>
      <c r="O9125" s="126"/>
      <c r="P9125" s="126"/>
      <c r="Q9125" s="124"/>
    </row>
    <row r="9126" spans="1:17" ht="15">
      <c r="A9126" s="125"/>
      <c r="B9126" s="124"/>
      <c r="C9126" s="125"/>
      <c r="D9126" s="124"/>
      <c r="E9126" s="124"/>
      <c r="F9126" s="124"/>
      <c r="G9126" s="124"/>
      <c r="H9126" s="124"/>
      <c r="I9126" s="124"/>
      <c r="J9126" s="124"/>
      <c r="K9126" s="123"/>
      <c r="L9126" s="124"/>
      <c r="M9126" s="124"/>
      <c r="N9126" s="124"/>
      <c r="O9126" s="124"/>
      <c r="P9126" s="124"/>
      <c r="Q9126" s="124"/>
    </row>
    <row r="9127" spans="1:17" ht="15">
      <c r="A9127" s="125"/>
      <c r="B9127" s="124"/>
      <c r="C9127" s="125"/>
      <c r="D9127" s="124"/>
      <c r="E9127" s="124"/>
      <c r="F9127" s="123"/>
      <c r="G9127" s="123"/>
      <c r="H9127" s="124"/>
      <c r="I9127" s="124"/>
      <c r="J9127" s="124"/>
      <c r="K9127" s="124"/>
      <c r="L9127" s="123"/>
      <c r="M9127" s="124"/>
      <c r="N9127" s="124"/>
      <c r="O9127" s="126"/>
      <c r="P9127" s="126"/>
      <c r="Q9127" s="124"/>
    </row>
    <row r="9128" spans="1:17" ht="15">
      <c r="A9128" s="125"/>
      <c r="B9128" s="124"/>
      <c r="C9128" s="125"/>
      <c r="D9128" s="124"/>
      <c r="E9128" s="124"/>
      <c r="F9128" s="123"/>
      <c r="G9128" s="123"/>
      <c r="H9128" s="124"/>
      <c r="I9128" s="124"/>
      <c r="J9128" s="124"/>
      <c r="K9128" s="123"/>
      <c r="L9128" s="124"/>
      <c r="M9128" s="124"/>
      <c r="N9128" s="124"/>
      <c r="O9128" s="126"/>
      <c r="P9128" s="126"/>
      <c r="Q9128" s="124"/>
    </row>
    <row r="9129" spans="1:17" ht="15">
      <c r="A9129" s="125"/>
      <c r="B9129" s="124"/>
      <c r="C9129" s="125"/>
      <c r="D9129" s="124"/>
      <c r="E9129" s="124"/>
      <c r="F9129" s="124"/>
      <c r="G9129" s="124"/>
      <c r="H9129" s="124"/>
      <c r="I9129" s="124"/>
      <c r="J9129" s="124"/>
      <c r="K9129" s="123"/>
      <c r="L9129" s="124"/>
      <c r="M9129" s="124"/>
      <c r="N9129" s="124"/>
      <c r="O9129" s="126"/>
      <c r="P9129" s="126"/>
      <c r="Q9129" s="124"/>
    </row>
    <row r="9130" spans="1:17" ht="15">
      <c r="A9130" s="125"/>
      <c r="B9130" s="124"/>
      <c r="C9130" s="125"/>
      <c r="D9130" s="124"/>
      <c r="E9130" s="124"/>
      <c r="F9130" s="124"/>
      <c r="G9130" s="124"/>
      <c r="H9130" s="124"/>
      <c r="I9130" s="124"/>
      <c r="J9130" s="124"/>
      <c r="K9130" s="123"/>
      <c r="L9130" s="124"/>
      <c r="M9130" s="124"/>
      <c r="N9130" s="124"/>
      <c r="O9130" s="124"/>
      <c r="P9130" s="124"/>
      <c r="Q9130" s="124"/>
    </row>
    <row r="9131" spans="1:17" ht="15">
      <c r="A9131" s="125"/>
      <c r="B9131" s="124"/>
      <c r="C9131" s="125"/>
      <c r="D9131" s="124"/>
      <c r="E9131" s="124"/>
      <c r="F9131" s="124"/>
      <c r="G9131" s="124"/>
      <c r="H9131" s="124"/>
      <c r="I9131" s="124"/>
      <c r="J9131" s="124"/>
      <c r="K9131" s="123"/>
      <c r="L9131" s="124"/>
      <c r="M9131" s="124"/>
      <c r="N9131" s="124"/>
      <c r="O9131" s="126"/>
      <c r="P9131" s="126"/>
      <c r="Q9131" s="124"/>
    </row>
    <row r="9132" spans="1:17" ht="15">
      <c r="A9132" s="125"/>
      <c r="B9132" s="124"/>
      <c r="C9132" s="125"/>
      <c r="D9132" s="124"/>
      <c r="E9132" s="124"/>
      <c r="F9132" s="124"/>
      <c r="G9132" s="124"/>
      <c r="H9132" s="124"/>
      <c r="I9132" s="124"/>
      <c r="J9132" s="124"/>
      <c r="K9132" s="123"/>
      <c r="L9132" s="124"/>
      <c r="M9132" s="124"/>
      <c r="N9132" s="124"/>
      <c r="O9132" s="124"/>
      <c r="P9132" s="124"/>
      <c r="Q9132" s="124"/>
    </row>
    <row r="9133" spans="1:17" ht="15">
      <c r="A9133" s="125"/>
      <c r="B9133" s="124"/>
      <c r="C9133" s="125"/>
      <c r="D9133" s="124"/>
      <c r="E9133" s="124"/>
      <c r="F9133" s="124"/>
      <c r="G9133" s="124"/>
      <c r="H9133" s="124"/>
      <c r="I9133" s="124"/>
      <c r="J9133" s="124"/>
      <c r="K9133" s="123"/>
      <c r="L9133" s="124"/>
      <c r="M9133" s="124"/>
      <c r="N9133" s="124"/>
      <c r="O9133" s="124"/>
      <c r="P9133" s="124"/>
      <c r="Q9133" s="124"/>
    </row>
    <row r="9134" spans="1:17" ht="15">
      <c r="A9134" s="125"/>
      <c r="B9134" s="124"/>
      <c r="C9134" s="125"/>
      <c r="D9134" s="124"/>
      <c r="E9134" s="124"/>
      <c r="F9134" s="124"/>
      <c r="G9134" s="124"/>
      <c r="H9134" s="124"/>
      <c r="I9134" s="124"/>
      <c r="J9134" s="124"/>
      <c r="K9134" s="123"/>
      <c r="L9134" s="124"/>
      <c r="M9134" s="124"/>
      <c r="N9134" s="124"/>
      <c r="O9134" s="124"/>
      <c r="P9134" s="124"/>
      <c r="Q9134" s="124"/>
    </row>
    <row r="9135" spans="1:17" ht="15">
      <c r="A9135" s="125"/>
      <c r="B9135" s="124"/>
      <c r="C9135" s="125"/>
      <c r="D9135" s="124"/>
      <c r="E9135" s="124"/>
      <c r="F9135" s="124"/>
      <c r="G9135" s="124"/>
      <c r="H9135" s="124"/>
      <c r="I9135" s="124"/>
      <c r="J9135" s="124"/>
      <c r="K9135" s="123"/>
      <c r="L9135" s="124"/>
      <c r="M9135" s="124"/>
      <c r="N9135" s="124"/>
      <c r="O9135" s="126"/>
      <c r="P9135" s="126"/>
      <c r="Q9135" s="124"/>
    </row>
    <row r="9136" spans="1:17" ht="15">
      <c r="A9136" s="125"/>
      <c r="B9136" s="124"/>
      <c r="C9136" s="125"/>
      <c r="D9136" s="124"/>
      <c r="E9136" s="124"/>
      <c r="F9136" s="124"/>
      <c r="G9136" s="124"/>
      <c r="H9136" s="124"/>
      <c r="I9136" s="124"/>
      <c r="J9136" s="124"/>
      <c r="K9136" s="123"/>
      <c r="L9136" s="124"/>
      <c r="M9136" s="124"/>
      <c r="N9136" s="124"/>
      <c r="O9136" s="124"/>
      <c r="P9136" s="124"/>
      <c r="Q9136" s="124"/>
    </row>
    <row r="9137" spans="1:17" ht="15">
      <c r="A9137" s="125"/>
      <c r="B9137" s="124"/>
      <c r="C9137" s="125"/>
      <c r="D9137" s="124"/>
      <c r="E9137" s="124"/>
      <c r="F9137" s="124"/>
      <c r="G9137" s="124"/>
      <c r="H9137" s="124"/>
      <c r="I9137" s="124"/>
      <c r="J9137" s="124"/>
      <c r="K9137" s="123"/>
      <c r="L9137" s="124"/>
      <c r="M9137" s="124"/>
      <c r="N9137" s="124"/>
      <c r="O9137" s="124"/>
      <c r="P9137" s="124"/>
      <c r="Q9137" s="124"/>
    </row>
    <row r="9138" spans="1:17" ht="15">
      <c r="A9138" s="125"/>
      <c r="B9138" s="124"/>
      <c r="C9138" s="125"/>
      <c r="D9138" s="124"/>
      <c r="E9138" s="124"/>
      <c r="F9138" s="124"/>
      <c r="G9138" s="124"/>
      <c r="H9138" s="124"/>
      <c r="I9138" s="124"/>
      <c r="J9138" s="124"/>
      <c r="K9138" s="123"/>
      <c r="L9138" s="124"/>
      <c r="M9138" s="124"/>
      <c r="N9138" s="124"/>
      <c r="O9138" s="124"/>
      <c r="P9138" s="124"/>
      <c r="Q9138" s="124"/>
    </row>
    <row r="9139" spans="1:17" ht="15">
      <c r="A9139" s="125"/>
      <c r="B9139" s="124"/>
      <c r="C9139" s="125"/>
      <c r="D9139" s="124"/>
      <c r="E9139" s="124"/>
      <c r="F9139" s="124"/>
      <c r="G9139" s="124"/>
      <c r="H9139" s="124"/>
      <c r="I9139" s="124"/>
      <c r="J9139" s="124"/>
      <c r="K9139" s="123"/>
      <c r="L9139" s="124"/>
      <c r="M9139" s="124"/>
      <c r="N9139" s="124"/>
      <c r="O9139" s="124"/>
      <c r="P9139" s="124"/>
      <c r="Q9139" s="124"/>
    </row>
    <row r="9140" spans="1:17" ht="15">
      <c r="A9140" s="125"/>
      <c r="B9140" s="124"/>
      <c r="C9140" s="125"/>
      <c r="D9140" s="124"/>
      <c r="E9140" s="124"/>
      <c r="F9140" s="124"/>
      <c r="G9140" s="124"/>
      <c r="H9140" s="124"/>
      <c r="I9140" s="124"/>
      <c r="J9140" s="124"/>
      <c r="K9140" s="123"/>
      <c r="L9140" s="124"/>
      <c r="M9140" s="124"/>
      <c r="N9140" s="124"/>
      <c r="O9140" s="124"/>
      <c r="P9140" s="124"/>
      <c r="Q9140" s="124"/>
    </row>
    <row r="9141" spans="1:17" ht="15">
      <c r="A9141" s="125"/>
      <c r="B9141" s="124"/>
      <c r="C9141" s="125"/>
      <c r="D9141" s="124"/>
      <c r="E9141" s="124"/>
      <c r="F9141" s="124"/>
      <c r="G9141" s="124"/>
      <c r="H9141" s="124"/>
      <c r="I9141" s="124"/>
      <c r="J9141" s="124"/>
      <c r="K9141" s="123"/>
      <c r="L9141" s="124"/>
      <c r="M9141" s="124"/>
      <c r="N9141" s="124"/>
      <c r="O9141" s="124"/>
      <c r="P9141" s="124"/>
      <c r="Q9141" s="124"/>
    </row>
    <row r="9142" spans="1:17" ht="15">
      <c r="A9142" s="125"/>
      <c r="B9142" s="124"/>
      <c r="C9142" s="125"/>
      <c r="D9142" s="124"/>
      <c r="E9142" s="124"/>
      <c r="F9142" s="124"/>
      <c r="G9142" s="124"/>
      <c r="H9142" s="124"/>
      <c r="I9142" s="124"/>
      <c r="J9142" s="124"/>
      <c r="K9142" s="123"/>
      <c r="L9142" s="124"/>
      <c r="M9142" s="124"/>
      <c r="N9142" s="124"/>
      <c r="O9142" s="124"/>
      <c r="P9142" s="124"/>
      <c r="Q9142" s="124"/>
    </row>
    <row r="9143" spans="1:17" ht="15">
      <c r="A9143" s="125"/>
      <c r="B9143" s="124"/>
      <c r="C9143" s="125"/>
      <c r="D9143" s="124"/>
      <c r="E9143" s="124"/>
      <c r="F9143" s="124"/>
      <c r="G9143" s="124"/>
      <c r="H9143" s="124"/>
      <c r="I9143" s="124"/>
      <c r="J9143" s="124"/>
      <c r="K9143" s="123"/>
      <c r="L9143" s="124"/>
      <c r="M9143" s="124"/>
      <c r="N9143" s="124"/>
      <c r="O9143" s="126"/>
      <c r="P9143" s="126"/>
      <c r="Q9143" s="124"/>
    </row>
    <row r="9144" spans="1:17" ht="15">
      <c r="A9144" s="125"/>
      <c r="B9144" s="124"/>
      <c r="C9144" s="125"/>
      <c r="D9144" s="124"/>
      <c r="E9144" s="124"/>
      <c r="F9144" s="124"/>
      <c r="G9144" s="124"/>
      <c r="H9144" s="124"/>
      <c r="I9144" s="124"/>
      <c r="J9144" s="124"/>
      <c r="K9144" s="123"/>
      <c r="L9144" s="124"/>
      <c r="M9144" s="124"/>
      <c r="N9144" s="124"/>
      <c r="O9144" s="124"/>
      <c r="P9144" s="124"/>
      <c r="Q9144" s="124"/>
    </row>
    <row r="9145" spans="1:17" ht="15">
      <c r="A9145" s="125"/>
      <c r="B9145" s="124"/>
      <c r="C9145" s="125"/>
      <c r="D9145" s="124"/>
      <c r="E9145" s="124"/>
      <c r="F9145" s="124"/>
      <c r="G9145" s="124"/>
      <c r="H9145" s="124"/>
      <c r="I9145" s="124"/>
      <c r="J9145" s="124"/>
      <c r="K9145" s="123"/>
      <c r="L9145" s="124"/>
      <c r="M9145" s="126"/>
      <c r="N9145" s="124"/>
      <c r="O9145" s="126"/>
      <c r="P9145" s="126"/>
      <c r="Q9145" s="124"/>
    </row>
    <row r="9146" spans="1:17" ht="15">
      <c r="A9146" s="125"/>
      <c r="B9146" s="124"/>
      <c r="C9146" s="125"/>
      <c r="D9146" s="124"/>
      <c r="E9146" s="124"/>
      <c r="F9146" s="124"/>
      <c r="G9146" s="124"/>
      <c r="H9146" s="124"/>
      <c r="I9146" s="124"/>
      <c r="J9146" s="124"/>
      <c r="K9146" s="123"/>
      <c r="L9146" s="124"/>
      <c r="M9146" s="124"/>
      <c r="N9146" s="124"/>
      <c r="O9146" s="124"/>
      <c r="P9146" s="124"/>
      <c r="Q9146" s="124"/>
    </row>
    <row r="9147" spans="1:17" ht="15">
      <c r="A9147" s="125"/>
      <c r="B9147" s="124"/>
      <c r="C9147" s="125"/>
      <c r="D9147" s="124"/>
      <c r="E9147" s="124"/>
      <c r="F9147" s="124"/>
      <c r="G9147" s="124"/>
      <c r="H9147" s="124"/>
      <c r="I9147" s="124"/>
      <c r="J9147" s="124"/>
      <c r="K9147" s="123"/>
      <c r="L9147" s="124"/>
      <c r="M9147" s="124"/>
      <c r="N9147" s="124"/>
      <c r="O9147" s="124"/>
      <c r="P9147" s="124"/>
      <c r="Q9147" s="124"/>
    </row>
    <row r="9148" spans="1:17" ht="15">
      <c r="A9148" s="125"/>
      <c r="B9148" s="124"/>
      <c r="C9148" s="125"/>
      <c r="D9148" s="124"/>
      <c r="E9148" s="124"/>
      <c r="F9148" s="124"/>
      <c r="G9148" s="124"/>
      <c r="H9148" s="124"/>
      <c r="I9148" s="124"/>
      <c r="J9148" s="124"/>
      <c r="K9148" s="123"/>
      <c r="L9148" s="124"/>
      <c r="M9148" s="124"/>
      <c r="N9148" s="124"/>
      <c r="O9148" s="124"/>
      <c r="P9148" s="124"/>
      <c r="Q9148" s="124"/>
    </row>
    <row r="9149" spans="1:17" ht="15">
      <c r="A9149" s="125"/>
      <c r="B9149" s="124"/>
      <c r="C9149" s="125"/>
      <c r="D9149" s="124"/>
      <c r="E9149" s="124"/>
      <c r="F9149" s="124"/>
      <c r="G9149" s="124"/>
      <c r="H9149" s="124"/>
      <c r="I9149" s="124"/>
      <c r="J9149" s="124"/>
      <c r="K9149" s="123"/>
      <c r="L9149" s="124"/>
      <c r="M9149" s="124"/>
      <c r="N9149" s="124"/>
      <c r="O9149" s="124"/>
      <c r="P9149" s="124"/>
      <c r="Q9149" s="124"/>
    </row>
    <row r="9150" spans="1:17" ht="15">
      <c r="A9150" s="125"/>
      <c r="B9150" s="124"/>
      <c r="C9150" s="125"/>
      <c r="D9150" s="124"/>
      <c r="E9150" s="124"/>
      <c r="F9150" s="124"/>
      <c r="G9150" s="124"/>
      <c r="H9150" s="124"/>
      <c r="I9150" s="124"/>
      <c r="J9150" s="124"/>
      <c r="K9150" s="123"/>
      <c r="L9150" s="124"/>
      <c r="M9150" s="124"/>
      <c r="N9150" s="124"/>
      <c r="O9150" s="126"/>
      <c r="P9150" s="126"/>
      <c r="Q9150" s="124"/>
    </row>
    <row r="9151" spans="1:17" ht="15">
      <c r="A9151" s="125"/>
      <c r="B9151" s="124"/>
      <c r="C9151" s="125"/>
      <c r="D9151" s="124"/>
      <c r="E9151" s="124"/>
      <c r="F9151" s="124"/>
      <c r="G9151" s="124"/>
      <c r="H9151" s="124"/>
      <c r="I9151" s="124"/>
      <c r="J9151" s="124"/>
      <c r="K9151" s="123"/>
      <c r="L9151" s="124"/>
      <c r="M9151" s="124"/>
      <c r="N9151" s="124"/>
      <c r="O9151" s="124"/>
      <c r="P9151" s="124"/>
      <c r="Q9151" s="124"/>
    </row>
    <row r="9152" spans="1:17" ht="15">
      <c r="A9152" s="125"/>
      <c r="B9152" s="124"/>
      <c r="C9152" s="125"/>
      <c r="D9152" s="124"/>
      <c r="E9152" s="124"/>
      <c r="F9152" s="124"/>
      <c r="G9152" s="124"/>
      <c r="H9152" s="124"/>
      <c r="I9152" s="124"/>
      <c r="J9152" s="124"/>
      <c r="K9152" s="123"/>
      <c r="L9152" s="124"/>
      <c r="M9152" s="124"/>
      <c r="N9152" s="124"/>
      <c r="O9152" s="124"/>
      <c r="P9152" s="124"/>
      <c r="Q9152" s="124"/>
    </row>
    <row r="9153" spans="1:17" ht="15">
      <c r="A9153" s="125"/>
      <c r="B9153" s="124"/>
      <c r="C9153" s="125"/>
      <c r="D9153" s="124"/>
      <c r="E9153" s="124"/>
      <c r="F9153" s="124"/>
      <c r="G9153" s="124"/>
      <c r="H9153" s="124"/>
      <c r="I9153" s="124"/>
      <c r="J9153" s="124"/>
      <c r="K9153" s="123"/>
      <c r="L9153" s="124"/>
      <c r="M9153" s="124"/>
      <c r="N9153" s="124"/>
      <c r="O9153" s="124"/>
      <c r="P9153" s="124"/>
      <c r="Q9153" s="124"/>
    </row>
    <row r="9154" spans="1:17" ht="15">
      <c r="A9154" s="125"/>
      <c r="B9154" s="124"/>
      <c r="C9154" s="125"/>
      <c r="D9154" s="124"/>
      <c r="E9154" s="124"/>
      <c r="F9154" s="124"/>
      <c r="G9154" s="124"/>
      <c r="H9154" s="124"/>
      <c r="I9154" s="124"/>
      <c r="J9154" s="124"/>
      <c r="K9154" s="123"/>
      <c r="L9154" s="124"/>
      <c r="M9154" s="124"/>
      <c r="N9154" s="124"/>
      <c r="O9154" s="124"/>
      <c r="P9154" s="124"/>
      <c r="Q9154" s="124"/>
    </row>
    <row r="9155" spans="1:17" ht="15">
      <c r="A9155" s="125"/>
      <c r="B9155" s="124"/>
      <c r="C9155" s="125"/>
      <c r="D9155" s="124"/>
      <c r="E9155" s="124"/>
      <c r="F9155" s="124"/>
      <c r="G9155" s="124"/>
      <c r="H9155" s="124"/>
      <c r="I9155" s="124"/>
      <c r="J9155" s="124"/>
      <c r="K9155" s="123"/>
      <c r="L9155" s="124"/>
      <c r="M9155" s="124"/>
      <c r="N9155" s="124"/>
      <c r="O9155" s="126"/>
      <c r="P9155" s="126"/>
      <c r="Q9155" s="124"/>
    </row>
    <row r="9156" spans="1:17" ht="15">
      <c r="A9156" s="125"/>
      <c r="B9156" s="124"/>
      <c r="C9156" s="125"/>
      <c r="D9156" s="124"/>
      <c r="E9156" s="124"/>
      <c r="F9156" s="124"/>
      <c r="G9156" s="124"/>
      <c r="H9156" s="124"/>
      <c r="I9156" s="124"/>
      <c r="J9156" s="124"/>
      <c r="K9156" s="123"/>
      <c r="L9156" s="124"/>
      <c r="M9156" s="124"/>
      <c r="N9156" s="124"/>
      <c r="O9156" s="124"/>
      <c r="P9156" s="124"/>
      <c r="Q9156" s="124"/>
    </row>
    <row r="9157" spans="1:17" ht="15">
      <c r="A9157" s="125"/>
      <c r="B9157" s="124"/>
      <c r="C9157" s="125"/>
      <c r="D9157" s="124"/>
      <c r="E9157" s="124"/>
      <c r="F9157" s="124"/>
      <c r="G9157" s="124"/>
      <c r="H9157" s="124"/>
      <c r="I9157" s="124"/>
      <c r="J9157" s="124"/>
      <c r="K9157" s="123"/>
      <c r="L9157" s="124"/>
      <c r="M9157" s="124"/>
      <c r="N9157" s="124"/>
      <c r="O9157" s="124"/>
      <c r="P9157" s="124"/>
      <c r="Q9157" s="124"/>
    </row>
    <row r="9158" spans="1:17" ht="15">
      <c r="A9158" s="125"/>
      <c r="B9158" s="124"/>
      <c r="C9158" s="125"/>
      <c r="D9158" s="124"/>
      <c r="E9158" s="124"/>
      <c r="F9158" s="124"/>
      <c r="G9158" s="124"/>
      <c r="H9158" s="124"/>
      <c r="I9158" s="124"/>
      <c r="J9158" s="124"/>
      <c r="K9158" s="123"/>
      <c r="L9158" s="124"/>
      <c r="M9158" s="124"/>
      <c r="N9158" s="124"/>
      <c r="O9158" s="124"/>
      <c r="P9158" s="124"/>
      <c r="Q9158" s="124"/>
    </row>
    <row r="9159" spans="1:17" ht="15">
      <c r="A9159" s="125"/>
      <c r="B9159" s="124"/>
      <c r="C9159" s="125"/>
      <c r="D9159" s="124"/>
      <c r="E9159" s="124"/>
      <c r="F9159" s="124"/>
      <c r="G9159" s="124"/>
      <c r="H9159" s="124"/>
      <c r="I9159" s="124"/>
      <c r="J9159" s="124"/>
      <c r="K9159" s="123"/>
      <c r="L9159" s="124"/>
      <c r="M9159" s="124"/>
      <c r="N9159" s="124"/>
      <c r="O9159" s="126"/>
      <c r="P9159" s="126"/>
      <c r="Q9159" s="124"/>
    </row>
    <row r="9160" spans="1:17" ht="15">
      <c r="A9160" s="125"/>
      <c r="B9160" s="124"/>
      <c r="C9160" s="125"/>
      <c r="D9160" s="124"/>
      <c r="E9160" s="124"/>
      <c r="F9160" s="124"/>
      <c r="G9160" s="124"/>
      <c r="H9160" s="124"/>
      <c r="I9160" s="124"/>
      <c r="J9160" s="124"/>
      <c r="K9160" s="123"/>
      <c r="L9160" s="124"/>
      <c r="M9160" s="124"/>
      <c r="N9160" s="124"/>
      <c r="O9160" s="124"/>
      <c r="P9160" s="124"/>
      <c r="Q9160" s="124"/>
    </row>
    <row r="9161" spans="1:17" ht="15">
      <c r="A9161" s="125"/>
      <c r="B9161" s="124"/>
      <c r="C9161" s="125"/>
      <c r="D9161" s="124"/>
      <c r="E9161" s="124"/>
      <c r="F9161" s="124"/>
      <c r="G9161" s="124"/>
      <c r="H9161" s="124"/>
      <c r="I9161" s="124"/>
      <c r="J9161" s="124"/>
      <c r="K9161" s="123"/>
      <c r="L9161" s="124"/>
      <c r="M9161" s="124"/>
      <c r="N9161" s="124"/>
      <c r="O9161" s="124"/>
      <c r="P9161" s="124"/>
      <c r="Q9161" s="124"/>
    </row>
    <row r="9162" spans="1:17" ht="15">
      <c r="A9162" s="125"/>
      <c r="B9162" s="124"/>
      <c r="C9162" s="125"/>
      <c r="D9162" s="124"/>
      <c r="E9162" s="124"/>
      <c r="F9162" s="124"/>
      <c r="G9162" s="124"/>
      <c r="H9162" s="124"/>
      <c r="I9162" s="124"/>
      <c r="J9162" s="124"/>
      <c r="K9162" s="123"/>
      <c r="L9162" s="124"/>
      <c r="M9162" s="124"/>
      <c r="N9162" s="124"/>
      <c r="O9162" s="124"/>
      <c r="P9162" s="124"/>
      <c r="Q9162" s="124"/>
    </row>
    <row r="9163" spans="1:17" ht="15">
      <c r="A9163" s="125"/>
      <c r="B9163" s="124"/>
      <c r="C9163" s="125"/>
      <c r="D9163" s="124"/>
      <c r="E9163" s="124"/>
      <c r="F9163" s="123"/>
      <c r="G9163" s="123"/>
      <c r="H9163" s="124"/>
      <c r="I9163" s="124"/>
      <c r="J9163" s="124"/>
      <c r="K9163" s="124"/>
      <c r="L9163" s="123"/>
      <c r="M9163" s="124"/>
      <c r="N9163" s="124"/>
      <c r="O9163" s="124"/>
      <c r="P9163" s="124"/>
      <c r="Q9163" s="124"/>
    </row>
    <row r="9164" spans="1:17" ht="15">
      <c r="A9164" s="125"/>
      <c r="B9164" s="124"/>
      <c r="C9164" s="125"/>
      <c r="D9164" s="124"/>
      <c r="E9164" s="124"/>
      <c r="F9164" s="123"/>
      <c r="G9164" s="123"/>
      <c r="H9164" s="124"/>
      <c r="I9164" s="124"/>
      <c r="J9164" s="124"/>
      <c r="K9164" s="124"/>
      <c r="L9164" s="123"/>
      <c r="M9164" s="124"/>
      <c r="N9164" s="124"/>
      <c r="O9164" s="124"/>
      <c r="P9164" s="124"/>
      <c r="Q9164" s="124"/>
    </row>
    <row r="9165" spans="1:17" ht="15">
      <c r="A9165" s="125"/>
      <c r="B9165" s="124"/>
      <c r="C9165" s="125"/>
      <c r="D9165" s="124"/>
      <c r="E9165" s="124"/>
      <c r="F9165" s="124"/>
      <c r="G9165" s="124"/>
      <c r="H9165" s="124"/>
      <c r="I9165" s="124"/>
      <c r="J9165" s="124"/>
      <c r="K9165" s="123"/>
      <c r="L9165" s="124"/>
      <c r="M9165" s="124"/>
      <c r="N9165" s="124"/>
      <c r="O9165" s="124"/>
      <c r="P9165" s="124"/>
      <c r="Q9165" s="124"/>
    </row>
    <row r="9166" spans="1:17" ht="15">
      <c r="A9166" s="125"/>
      <c r="B9166" s="124"/>
      <c r="C9166" s="125"/>
      <c r="D9166" s="124"/>
      <c r="E9166" s="124"/>
      <c r="F9166" s="124"/>
      <c r="G9166" s="124"/>
      <c r="H9166" s="124"/>
      <c r="I9166" s="124"/>
      <c r="J9166" s="124"/>
      <c r="K9166" s="123"/>
      <c r="L9166" s="124"/>
      <c r="M9166" s="124"/>
      <c r="N9166" s="124"/>
      <c r="O9166" s="124"/>
      <c r="P9166" s="124"/>
      <c r="Q9166" s="124"/>
    </row>
    <row r="9167" spans="1:17" ht="15">
      <c r="A9167" s="125"/>
      <c r="B9167" s="124"/>
      <c r="C9167" s="125"/>
      <c r="D9167" s="124"/>
      <c r="E9167" s="124"/>
      <c r="F9167" s="124"/>
      <c r="G9167" s="124"/>
      <c r="H9167" s="124"/>
      <c r="I9167" s="124"/>
      <c r="J9167" s="124"/>
      <c r="K9167" s="123"/>
      <c r="L9167" s="124"/>
      <c r="M9167" s="124"/>
      <c r="N9167" s="124"/>
      <c r="O9167" s="124"/>
      <c r="P9167" s="124"/>
      <c r="Q9167" s="124"/>
    </row>
    <row r="9168" spans="1:17" ht="15">
      <c r="A9168" s="125"/>
      <c r="B9168" s="124"/>
      <c r="C9168" s="125"/>
      <c r="D9168" s="124"/>
      <c r="E9168" s="124"/>
      <c r="F9168" s="123"/>
      <c r="G9168" s="123"/>
      <c r="H9168" s="124"/>
      <c r="I9168" s="124"/>
      <c r="J9168" s="124"/>
      <c r="K9168" s="124"/>
      <c r="L9168" s="123"/>
      <c r="M9168" s="124"/>
      <c r="N9168" s="124"/>
      <c r="O9168" s="124"/>
      <c r="P9168" s="124"/>
      <c r="Q9168" s="124"/>
    </row>
    <row r="9169" spans="1:17" ht="15">
      <c r="A9169" s="125"/>
      <c r="B9169" s="124"/>
      <c r="C9169" s="125"/>
      <c r="D9169" s="124"/>
      <c r="E9169" s="124"/>
      <c r="F9169" s="124"/>
      <c r="G9169" s="124"/>
      <c r="H9169" s="124"/>
      <c r="I9169" s="124"/>
      <c r="J9169" s="124"/>
      <c r="K9169" s="123"/>
      <c r="L9169" s="124"/>
      <c r="M9169" s="124"/>
      <c r="N9169" s="124"/>
      <c r="O9169" s="124"/>
      <c r="P9169" s="124"/>
      <c r="Q9169" s="124"/>
    </row>
    <row r="9170" spans="1:17" ht="15">
      <c r="A9170" s="125"/>
      <c r="B9170" s="124"/>
      <c r="C9170" s="125"/>
      <c r="D9170" s="124"/>
      <c r="E9170" s="124"/>
      <c r="F9170" s="123"/>
      <c r="G9170" s="123"/>
      <c r="H9170" s="124"/>
      <c r="I9170" s="124"/>
      <c r="J9170" s="124"/>
      <c r="K9170" s="124"/>
      <c r="L9170" s="123"/>
      <c r="M9170" s="124"/>
      <c r="N9170" s="124"/>
      <c r="O9170" s="124"/>
      <c r="P9170" s="124"/>
      <c r="Q9170" s="124"/>
    </row>
    <row r="9171" spans="1:17" ht="15">
      <c r="A9171" s="125"/>
      <c r="B9171" s="124"/>
      <c r="C9171" s="125"/>
      <c r="D9171" s="124"/>
      <c r="E9171" s="124"/>
      <c r="F9171" s="123"/>
      <c r="G9171" s="123"/>
      <c r="H9171" s="124"/>
      <c r="I9171" s="124"/>
      <c r="J9171" s="124"/>
      <c r="K9171" s="124"/>
      <c r="L9171" s="123"/>
      <c r="M9171" s="124"/>
      <c r="N9171" s="124"/>
      <c r="O9171" s="124"/>
      <c r="P9171" s="124"/>
      <c r="Q9171" s="124"/>
    </row>
    <row r="9172" spans="1:17" ht="15">
      <c r="A9172" s="125"/>
      <c r="B9172" s="124"/>
      <c r="C9172" s="125"/>
      <c r="D9172" s="124"/>
      <c r="E9172" s="124"/>
      <c r="F9172" s="124"/>
      <c r="G9172" s="124"/>
      <c r="H9172" s="124"/>
      <c r="I9172" s="124"/>
      <c r="J9172" s="124"/>
      <c r="K9172" s="123"/>
      <c r="L9172" s="124"/>
      <c r="M9172" s="124"/>
      <c r="N9172" s="124"/>
      <c r="O9172" s="124"/>
      <c r="P9172" s="124"/>
      <c r="Q9172" s="124"/>
    </row>
    <row r="9173" spans="1:17" ht="15">
      <c r="A9173" s="125"/>
      <c r="B9173" s="124"/>
      <c r="C9173" s="125"/>
      <c r="D9173" s="124"/>
      <c r="E9173" s="124"/>
      <c r="F9173" s="124"/>
      <c r="G9173" s="124"/>
      <c r="H9173" s="124"/>
      <c r="I9173" s="124"/>
      <c r="J9173" s="124"/>
      <c r="K9173" s="123"/>
      <c r="L9173" s="124"/>
      <c r="M9173" s="124"/>
      <c r="N9173" s="124"/>
      <c r="O9173" s="124"/>
      <c r="P9173" s="124"/>
      <c r="Q9173" s="124"/>
    </row>
    <row r="9174" spans="1:17" ht="15">
      <c r="A9174" s="125"/>
      <c r="B9174" s="124"/>
      <c r="C9174" s="125"/>
      <c r="D9174" s="124"/>
      <c r="E9174" s="124"/>
      <c r="F9174" s="123"/>
      <c r="G9174" s="123"/>
      <c r="H9174" s="124"/>
      <c r="I9174" s="124"/>
      <c r="J9174" s="124"/>
      <c r="K9174" s="124"/>
      <c r="L9174" s="123"/>
      <c r="M9174" s="124"/>
      <c r="N9174" s="124"/>
      <c r="O9174" s="124"/>
      <c r="P9174" s="124"/>
      <c r="Q9174" s="124"/>
    </row>
    <row r="9175" spans="1:17" ht="15">
      <c r="A9175" s="125"/>
      <c r="B9175" s="124"/>
      <c r="C9175" s="125"/>
      <c r="D9175" s="124"/>
      <c r="E9175" s="124"/>
      <c r="F9175" s="124"/>
      <c r="G9175" s="124"/>
      <c r="H9175" s="124"/>
      <c r="I9175" s="124"/>
      <c r="J9175" s="124"/>
      <c r="K9175" s="123"/>
      <c r="L9175" s="124"/>
      <c r="M9175" s="124"/>
      <c r="N9175" s="124"/>
      <c r="O9175" s="124"/>
      <c r="P9175" s="124"/>
      <c r="Q9175" s="124"/>
    </row>
    <row r="9176" spans="1:17" ht="15">
      <c r="A9176" s="125"/>
      <c r="B9176" s="124"/>
      <c r="C9176" s="125"/>
      <c r="D9176" s="124"/>
      <c r="E9176" s="124"/>
      <c r="F9176" s="124"/>
      <c r="G9176" s="124"/>
      <c r="H9176" s="124"/>
      <c r="I9176" s="124"/>
      <c r="J9176" s="124"/>
      <c r="K9176" s="123"/>
      <c r="L9176" s="124"/>
      <c r="M9176" s="124"/>
      <c r="N9176" s="124"/>
      <c r="O9176" s="124"/>
      <c r="P9176" s="124"/>
      <c r="Q9176" s="124"/>
    </row>
    <row r="9177" spans="1:17" ht="15">
      <c r="A9177" s="125"/>
      <c r="B9177" s="124"/>
      <c r="C9177" s="125"/>
      <c r="D9177" s="124"/>
      <c r="E9177" s="124"/>
      <c r="F9177" s="124"/>
      <c r="G9177" s="124"/>
      <c r="H9177" s="124"/>
      <c r="I9177" s="124"/>
      <c r="J9177" s="124"/>
      <c r="K9177" s="123"/>
      <c r="L9177" s="124"/>
      <c r="M9177" s="124"/>
      <c r="N9177" s="124"/>
      <c r="O9177" s="124"/>
      <c r="P9177" s="124"/>
      <c r="Q9177" s="124"/>
    </row>
    <row r="9178" spans="1:17" ht="15">
      <c r="A9178" s="125"/>
      <c r="B9178" s="124"/>
      <c r="C9178" s="125"/>
      <c r="D9178" s="124"/>
      <c r="E9178" s="124"/>
      <c r="F9178" s="123"/>
      <c r="G9178" s="123"/>
      <c r="H9178" s="124"/>
      <c r="I9178" s="124"/>
      <c r="J9178" s="124"/>
      <c r="K9178" s="123"/>
      <c r="L9178" s="124"/>
      <c r="M9178" s="124"/>
      <c r="N9178" s="124"/>
      <c r="O9178" s="124"/>
      <c r="P9178" s="124"/>
      <c r="Q9178" s="124"/>
    </row>
    <row r="9179" spans="1:17" ht="15">
      <c r="A9179" s="125"/>
      <c r="B9179" s="124"/>
      <c r="C9179" s="125"/>
      <c r="D9179" s="124"/>
      <c r="E9179" s="124"/>
      <c r="F9179" s="123"/>
      <c r="G9179" s="123"/>
      <c r="H9179" s="124"/>
      <c r="I9179" s="124"/>
      <c r="J9179" s="124"/>
      <c r="K9179" s="124"/>
      <c r="L9179" s="123"/>
      <c r="M9179" s="126"/>
      <c r="N9179" s="124"/>
      <c r="O9179" s="126"/>
      <c r="P9179" s="126"/>
      <c r="Q9179" s="126"/>
    </row>
    <row r="9180" spans="1:17" ht="15">
      <c r="A9180" s="125"/>
      <c r="B9180" s="124"/>
      <c r="C9180" s="125"/>
      <c r="D9180" s="124"/>
      <c r="E9180" s="124"/>
      <c r="F9180" s="124"/>
      <c r="G9180" s="124"/>
      <c r="H9180" s="124"/>
      <c r="I9180" s="124"/>
      <c r="J9180" s="124"/>
      <c r="K9180" s="123"/>
      <c r="L9180" s="124"/>
      <c r="M9180" s="124"/>
      <c r="N9180" s="124"/>
      <c r="O9180" s="124"/>
      <c r="P9180" s="124"/>
      <c r="Q9180" s="124"/>
    </row>
    <row r="9181" spans="1:17" ht="15">
      <c r="A9181" s="125"/>
      <c r="B9181" s="124"/>
      <c r="C9181" s="125"/>
      <c r="D9181" s="124"/>
      <c r="E9181" s="124"/>
      <c r="F9181" s="124"/>
      <c r="G9181" s="124"/>
      <c r="H9181" s="124"/>
      <c r="I9181" s="124"/>
      <c r="J9181" s="124"/>
      <c r="K9181" s="123"/>
      <c r="L9181" s="124"/>
      <c r="M9181" s="124"/>
      <c r="N9181" s="124"/>
      <c r="O9181" s="124"/>
      <c r="P9181" s="124"/>
      <c r="Q9181" s="124"/>
    </row>
    <row r="9182" spans="1:17" ht="15">
      <c r="A9182" s="125"/>
      <c r="B9182" s="124"/>
      <c r="C9182" s="125"/>
      <c r="D9182" s="124"/>
      <c r="E9182" s="124"/>
      <c r="F9182" s="124"/>
      <c r="G9182" s="124"/>
      <c r="H9182" s="124"/>
      <c r="I9182" s="124"/>
      <c r="J9182" s="124"/>
      <c r="K9182" s="123"/>
      <c r="L9182" s="124"/>
      <c r="M9182" s="126"/>
      <c r="N9182" s="124"/>
      <c r="O9182" s="126"/>
      <c r="P9182" s="126"/>
      <c r="Q9182" s="124"/>
    </row>
    <row r="9183" spans="1:17" ht="15">
      <c r="A9183" s="125"/>
      <c r="B9183" s="124"/>
      <c r="C9183" s="125"/>
      <c r="D9183" s="124"/>
      <c r="E9183" s="124"/>
      <c r="F9183" s="124"/>
      <c r="G9183" s="124"/>
      <c r="H9183" s="124"/>
      <c r="I9183" s="124"/>
      <c r="J9183" s="124"/>
      <c r="K9183" s="123"/>
      <c r="L9183" s="124"/>
      <c r="M9183" s="124"/>
      <c r="N9183" s="124"/>
      <c r="O9183" s="124"/>
      <c r="P9183" s="124"/>
      <c r="Q9183" s="124"/>
    </row>
    <row r="9184" spans="1:17" ht="15">
      <c r="A9184" s="125"/>
      <c r="B9184" s="124"/>
      <c r="C9184" s="125"/>
      <c r="D9184" s="124"/>
      <c r="E9184" s="124"/>
      <c r="F9184" s="123"/>
      <c r="G9184" s="123"/>
      <c r="H9184" s="124"/>
      <c r="I9184" s="124"/>
      <c r="J9184" s="124"/>
      <c r="K9184" s="123"/>
      <c r="L9184" s="124"/>
      <c r="M9184" s="124"/>
      <c r="N9184" s="124"/>
      <c r="O9184" s="124"/>
      <c r="P9184" s="124"/>
      <c r="Q9184" s="124"/>
    </row>
    <row r="9185" spans="1:17" ht="15">
      <c r="A9185" s="125"/>
      <c r="B9185" s="124"/>
      <c r="C9185" s="125"/>
      <c r="D9185" s="124"/>
      <c r="E9185" s="124"/>
      <c r="F9185" s="124"/>
      <c r="G9185" s="124"/>
      <c r="H9185" s="124"/>
      <c r="I9185" s="124"/>
      <c r="J9185" s="124"/>
      <c r="K9185" s="123"/>
      <c r="L9185" s="124"/>
      <c r="M9185" s="124"/>
      <c r="N9185" s="124"/>
      <c r="O9185" s="124"/>
      <c r="P9185" s="124"/>
      <c r="Q9185" s="124"/>
    </row>
    <row r="9186" spans="1:17" ht="15">
      <c r="A9186" s="125"/>
      <c r="B9186" s="124"/>
      <c r="C9186" s="125"/>
      <c r="D9186" s="124"/>
      <c r="E9186" s="124"/>
      <c r="F9186" s="124"/>
      <c r="G9186" s="124"/>
      <c r="H9186" s="124"/>
      <c r="I9186" s="124"/>
      <c r="J9186" s="124"/>
      <c r="K9186" s="123"/>
      <c r="L9186" s="124"/>
      <c r="M9186" s="124"/>
      <c r="N9186" s="124"/>
      <c r="O9186" s="124"/>
      <c r="P9186" s="124"/>
      <c r="Q9186" s="124"/>
    </row>
    <row r="9187" spans="1:17" ht="15">
      <c r="A9187" s="125"/>
      <c r="B9187" s="124"/>
      <c r="C9187" s="125"/>
      <c r="D9187" s="124"/>
      <c r="E9187" s="124"/>
      <c r="F9187" s="124"/>
      <c r="G9187" s="124"/>
      <c r="H9187" s="124"/>
      <c r="I9187" s="124"/>
      <c r="J9187" s="124"/>
      <c r="K9187" s="123"/>
      <c r="L9187" s="124"/>
      <c r="M9187" s="124"/>
      <c r="N9187" s="124"/>
      <c r="O9187" s="124"/>
      <c r="P9187" s="124"/>
      <c r="Q9187" s="124"/>
    </row>
    <row r="9188" spans="1:17" ht="15">
      <c r="A9188" s="125"/>
      <c r="B9188" s="124"/>
      <c r="C9188" s="125"/>
      <c r="D9188" s="124"/>
      <c r="E9188" s="124"/>
      <c r="F9188" s="124"/>
      <c r="G9188" s="124"/>
      <c r="H9188" s="124"/>
      <c r="I9188" s="124"/>
      <c r="J9188" s="124"/>
      <c r="K9188" s="123"/>
      <c r="L9188" s="124"/>
      <c r="M9188" s="124"/>
      <c r="N9188" s="124"/>
      <c r="O9188" s="126"/>
      <c r="P9188" s="126"/>
      <c r="Q9188" s="124"/>
    </row>
    <row r="9189" spans="1:17" ht="15">
      <c r="A9189" s="125"/>
      <c r="B9189" s="124"/>
      <c r="C9189" s="125"/>
      <c r="D9189" s="124"/>
      <c r="E9189" s="124"/>
      <c r="F9189" s="123"/>
      <c r="G9189" s="123"/>
      <c r="H9189" s="124"/>
      <c r="I9189" s="124"/>
      <c r="J9189" s="124"/>
      <c r="K9189" s="124"/>
      <c r="L9189" s="123"/>
      <c r="M9189" s="126"/>
      <c r="N9189" s="124"/>
      <c r="O9189" s="126"/>
      <c r="P9189" s="126"/>
      <c r="Q9189" s="126"/>
    </row>
    <row r="9190" spans="1:17" ht="15">
      <c r="A9190" s="125"/>
      <c r="B9190" s="124"/>
      <c r="C9190" s="125"/>
      <c r="D9190" s="124"/>
      <c r="E9190" s="124"/>
      <c r="F9190" s="124"/>
      <c r="G9190" s="124"/>
      <c r="H9190" s="124"/>
      <c r="I9190" s="124"/>
      <c r="J9190" s="124"/>
      <c r="K9190" s="123"/>
      <c r="L9190" s="124"/>
      <c r="M9190" s="124"/>
      <c r="N9190" s="124"/>
      <c r="O9190" s="124"/>
      <c r="P9190" s="124"/>
      <c r="Q9190" s="124"/>
    </row>
    <row r="9191" spans="1:17" ht="15">
      <c r="A9191" s="125"/>
      <c r="B9191" s="124"/>
      <c r="C9191" s="125"/>
      <c r="D9191" s="124"/>
      <c r="E9191" s="124"/>
      <c r="F9191" s="124"/>
      <c r="G9191" s="124"/>
      <c r="H9191" s="124"/>
      <c r="I9191" s="124"/>
      <c r="J9191" s="124"/>
      <c r="K9191" s="123"/>
      <c r="L9191" s="124"/>
      <c r="M9191" s="124"/>
      <c r="N9191" s="124"/>
      <c r="O9191" s="126"/>
      <c r="P9191" s="126"/>
      <c r="Q9191" s="124"/>
    </row>
    <row r="9192" spans="1:17" ht="15">
      <c r="A9192" s="125"/>
      <c r="B9192" s="124"/>
      <c r="C9192" s="125"/>
      <c r="D9192" s="124"/>
      <c r="E9192" s="124"/>
      <c r="F9192" s="124"/>
      <c r="G9192" s="124"/>
      <c r="H9192" s="124"/>
      <c r="I9192" s="124"/>
      <c r="J9192" s="124"/>
      <c r="K9192" s="123"/>
      <c r="L9192" s="124"/>
      <c r="M9192" s="124"/>
      <c r="N9192" s="124"/>
      <c r="O9192" s="124"/>
      <c r="P9192" s="124"/>
      <c r="Q9192" s="124"/>
    </row>
    <row r="9193" spans="1:17" ht="15">
      <c r="A9193" s="125"/>
      <c r="B9193" s="124"/>
      <c r="C9193" s="125"/>
      <c r="D9193" s="124"/>
      <c r="E9193" s="124"/>
      <c r="F9193" s="124"/>
      <c r="G9193" s="124"/>
      <c r="H9193" s="124"/>
      <c r="I9193" s="124"/>
      <c r="J9193" s="124"/>
      <c r="K9193" s="123"/>
      <c r="L9193" s="124"/>
      <c r="M9193" s="126"/>
      <c r="N9193" s="124"/>
      <c r="O9193" s="126"/>
      <c r="P9193" s="126"/>
      <c r="Q9193" s="124"/>
    </row>
    <row r="9194" spans="1:17" ht="15">
      <c r="A9194" s="125"/>
      <c r="B9194" s="124"/>
      <c r="C9194" s="125"/>
      <c r="D9194" s="124"/>
      <c r="E9194" s="124"/>
      <c r="F9194" s="123"/>
      <c r="G9194" s="123"/>
      <c r="H9194" s="124"/>
      <c r="I9194" s="124"/>
      <c r="J9194" s="124"/>
      <c r="K9194" s="124"/>
      <c r="L9194" s="123"/>
      <c r="M9194" s="126"/>
      <c r="N9194" s="124"/>
      <c r="O9194" s="126"/>
      <c r="P9194" s="126"/>
      <c r="Q9194" s="124"/>
    </row>
    <row r="9195" spans="1:17" ht="15">
      <c r="A9195" s="125"/>
      <c r="B9195" s="124"/>
      <c r="C9195" s="125"/>
      <c r="D9195" s="124"/>
      <c r="E9195" s="124"/>
      <c r="F9195" s="124"/>
      <c r="G9195" s="124"/>
      <c r="H9195" s="124"/>
      <c r="I9195" s="124"/>
      <c r="J9195" s="124"/>
      <c r="K9195" s="123"/>
      <c r="L9195" s="124"/>
      <c r="M9195" s="124"/>
      <c r="N9195" s="124"/>
      <c r="O9195" s="124"/>
      <c r="P9195" s="124"/>
      <c r="Q9195" s="124"/>
    </row>
    <row r="9196" spans="1:17" ht="15">
      <c r="A9196" s="125"/>
      <c r="B9196" s="124"/>
      <c r="C9196" s="125"/>
      <c r="D9196" s="124"/>
      <c r="E9196" s="124"/>
      <c r="F9196" s="123"/>
      <c r="G9196" s="123"/>
      <c r="H9196" s="124"/>
      <c r="I9196" s="124"/>
      <c r="J9196" s="124"/>
      <c r="K9196" s="123"/>
      <c r="L9196" s="124"/>
      <c r="M9196" s="124"/>
      <c r="N9196" s="124"/>
      <c r="O9196" s="124"/>
      <c r="P9196" s="124"/>
      <c r="Q9196" s="124"/>
    </row>
    <row r="9197" spans="1:17" ht="15">
      <c r="A9197" s="125"/>
      <c r="B9197" s="124"/>
      <c r="C9197" s="125"/>
      <c r="D9197" s="124"/>
      <c r="E9197" s="124"/>
      <c r="F9197" s="124"/>
      <c r="G9197" s="124"/>
      <c r="H9197" s="124"/>
      <c r="I9197" s="124"/>
      <c r="J9197" s="124"/>
      <c r="K9197" s="123"/>
      <c r="L9197" s="124"/>
      <c r="M9197" s="124"/>
      <c r="N9197" s="124"/>
      <c r="O9197" s="124"/>
      <c r="P9197" s="124"/>
      <c r="Q9197" s="124"/>
    </row>
    <row r="9198" spans="1:17" ht="15">
      <c r="A9198" s="125"/>
      <c r="B9198" s="124"/>
      <c r="C9198" s="125"/>
      <c r="D9198" s="124"/>
      <c r="E9198" s="124"/>
      <c r="F9198" s="124"/>
      <c r="G9198" s="124"/>
      <c r="H9198" s="124"/>
      <c r="I9198" s="124"/>
      <c r="J9198" s="124"/>
      <c r="K9198" s="123"/>
      <c r="L9198" s="124"/>
      <c r="M9198" s="124"/>
      <c r="N9198" s="124"/>
      <c r="O9198" s="124"/>
      <c r="P9198" s="124"/>
      <c r="Q9198" s="124"/>
    </row>
    <row r="9199" spans="1:17" ht="15">
      <c r="A9199" s="125"/>
      <c r="B9199" s="124"/>
      <c r="C9199" s="125"/>
      <c r="D9199" s="124"/>
      <c r="E9199" s="124"/>
      <c r="F9199" s="124"/>
      <c r="G9199" s="124"/>
      <c r="H9199" s="124"/>
      <c r="I9199" s="124"/>
      <c r="J9199" s="124"/>
      <c r="K9199" s="123"/>
      <c r="L9199" s="124"/>
      <c r="M9199" s="124"/>
      <c r="N9199" s="124"/>
      <c r="O9199" s="124"/>
      <c r="P9199" s="124"/>
      <c r="Q9199" s="124"/>
    </row>
    <row r="9200" spans="1:17" ht="15">
      <c r="A9200" s="125"/>
      <c r="B9200" s="124"/>
      <c r="C9200" s="125"/>
      <c r="D9200" s="124"/>
      <c r="E9200" s="124"/>
      <c r="F9200" s="124"/>
      <c r="G9200" s="124"/>
      <c r="H9200" s="124"/>
      <c r="I9200" s="124"/>
      <c r="J9200" s="124"/>
      <c r="K9200" s="123"/>
      <c r="L9200" s="124"/>
      <c r="M9200" s="124"/>
      <c r="N9200" s="124"/>
      <c r="O9200" s="124"/>
      <c r="P9200" s="124"/>
      <c r="Q9200" s="124"/>
    </row>
    <row r="9201" spans="1:17" ht="15">
      <c r="A9201" s="125"/>
      <c r="B9201" s="124"/>
      <c r="C9201" s="125"/>
      <c r="D9201" s="124"/>
      <c r="E9201" s="124"/>
      <c r="F9201" s="124"/>
      <c r="G9201" s="124"/>
      <c r="H9201" s="124"/>
      <c r="I9201" s="124"/>
      <c r="J9201" s="124"/>
      <c r="K9201" s="123"/>
      <c r="L9201" s="124"/>
      <c r="M9201" s="124"/>
      <c r="N9201" s="124"/>
      <c r="O9201" s="124"/>
      <c r="P9201" s="124"/>
      <c r="Q9201" s="124"/>
    </row>
    <row r="9202" spans="1:17" ht="15">
      <c r="A9202" s="125"/>
      <c r="B9202" s="124"/>
      <c r="C9202" s="125"/>
      <c r="D9202" s="124"/>
      <c r="E9202" s="124"/>
      <c r="F9202" s="123"/>
      <c r="G9202" s="123"/>
      <c r="H9202" s="124"/>
      <c r="I9202" s="124"/>
      <c r="J9202" s="124"/>
      <c r="K9202" s="123"/>
      <c r="L9202" s="124"/>
      <c r="M9202" s="124"/>
      <c r="N9202" s="124"/>
      <c r="O9202" s="124"/>
      <c r="P9202" s="124"/>
      <c r="Q9202" s="124"/>
    </row>
    <row r="9203" spans="1:17" ht="15">
      <c r="A9203" s="125"/>
      <c r="B9203" s="124"/>
      <c r="C9203" s="125"/>
      <c r="D9203" s="124"/>
      <c r="E9203" s="124"/>
      <c r="F9203" s="124"/>
      <c r="G9203" s="124"/>
      <c r="H9203" s="124"/>
      <c r="I9203" s="124"/>
      <c r="J9203" s="124"/>
      <c r="K9203" s="123"/>
      <c r="L9203" s="124"/>
      <c r="M9203" s="124"/>
      <c r="N9203" s="124"/>
      <c r="O9203" s="124"/>
      <c r="P9203" s="124"/>
      <c r="Q9203" s="124"/>
    </row>
    <row r="9204" spans="1:17" ht="15">
      <c r="A9204" s="125"/>
      <c r="B9204" s="124"/>
      <c r="C9204" s="125"/>
      <c r="D9204" s="124"/>
      <c r="E9204" s="124"/>
      <c r="F9204" s="124"/>
      <c r="G9204" s="124"/>
      <c r="H9204" s="124"/>
      <c r="I9204" s="124"/>
      <c r="J9204" s="124"/>
      <c r="K9204" s="123"/>
      <c r="L9204" s="124"/>
      <c r="M9204" s="124"/>
      <c r="N9204" s="124"/>
      <c r="O9204" s="124"/>
      <c r="P9204" s="124"/>
      <c r="Q9204" s="124"/>
    </row>
    <row r="9205" spans="1:17" ht="15">
      <c r="A9205" s="125"/>
      <c r="B9205" s="124"/>
      <c r="C9205" s="125"/>
      <c r="D9205" s="124"/>
      <c r="E9205" s="124"/>
      <c r="F9205" s="124"/>
      <c r="G9205" s="124"/>
      <c r="H9205" s="124"/>
      <c r="I9205" s="124"/>
      <c r="J9205" s="124"/>
      <c r="K9205" s="123"/>
      <c r="L9205" s="124"/>
      <c r="M9205" s="126"/>
      <c r="N9205" s="124"/>
      <c r="O9205" s="126"/>
      <c r="P9205" s="126"/>
      <c r="Q9205" s="124"/>
    </row>
    <row r="9206" spans="1:17" ht="15">
      <c r="A9206" s="125"/>
      <c r="B9206" s="124"/>
      <c r="C9206" s="125"/>
      <c r="D9206" s="124"/>
      <c r="E9206" s="124"/>
      <c r="F9206" s="124"/>
      <c r="G9206" s="124"/>
      <c r="H9206" s="124"/>
      <c r="I9206" s="124"/>
      <c r="J9206" s="124"/>
      <c r="K9206" s="123"/>
      <c r="L9206" s="124"/>
      <c r="M9206" s="124"/>
      <c r="N9206" s="124"/>
      <c r="O9206" s="124"/>
      <c r="P9206" s="124"/>
      <c r="Q9206" s="124"/>
    </row>
    <row r="9207" spans="1:17" ht="15">
      <c r="A9207" s="125"/>
      <c r="B9207" s="124"/>
      <c r="C9207" s="125"/>
      <c r="D9207" s="124"/>
      <c r="E9207" s="124"/>
      <c r="F9207" s="124"/>
      <c r="G9207" s="124"/>
      <c r="H9207" s="124"/>
      <c r="I9207" s="124"/>
      <c r="J9207" s="124"/>
      <c r="K9207" s="123"/>
      <c r="L9207" s="124"/>
      <c r="M9207" s="124"/>
      <c r="N9207" s="124"/>
      <c r="O9207" s="124"/>
      <c r="P9207" s="124"/>
      <c r="Q9207" s="124"/>
    </row>
    <row r="9208" spans="1:17" ht="15">
      <c r="A9208" s="125"/>
      <c r="B9208" s="124"/>
      <c r="C9208" s="125"/>
      <c r="D9208" s="124"/>
      <c r="E9208" s="124"/>
      <c r="F9208" s="124"/>
      <c r="G9208" s="124"/>
      <c r="H9208" s="124"/>
      <c r="I9208" s="124"/>
      <c r="J9208" s="124"/>
      <c r="K9208" s="123"/>
      <c r="L9208" s="124"/>
      <c r="M9208" s="124"/>
      <c r="N9208" s="124"/>
      <c r="O9208" s="124"/>
      <c r="P9208" s="124"/>
      <c r="Q9208" s="124"/>
    </row>
    <row r="9209" spans="1:17" ht="15">
      <c r="A9209" s="125"/>
      <c r="B9209" s="124"/>
      <c r="C9209" s="125"/>
      <c r="D9209" s="124"/>
      <c r="E9209" s="124"/>
      <c r="F9209" s="124"/>
      <c r="G9209" s="124"/>
      <c r="H9209" s="124"/>
      <c r="I9209" s="124"/>
      <c r="J9209" s="124"/>
      <c r="K9209" s="123"/>
      <c r="L9209" s="124"/>
      <c r="M9209" s="126"/>
      <c r="N9209" s="124"/>
      <c r="O9209" s="126"/>
      <c r="P9209" s="126"/>
      <c r="Q9209" s="124"/>
    </row>
    <row r="9210" spans="1:17" ht="15">
      <c r="A9210" s="125"/>
      <c r="B9210" s="124"/>
      <c r="C9210" s="125"/>
      <c r="D9210" s="124"/>
      <c r="E9210" s="124"/>
      <c r="F9210" s="124"/>
      <c r="G9210" s="124"/>
      <c r="H9210" s="124"/>
      <c r="I9210" s="124"/>
      <c r="J9210" s="124"/>
      <c r="K9210" s="123"/>
      <c r="L9210" s="124"/>
      <c r="M9210" s="124"/>
      <c r="N9210" s="124"/>
      <c r="O9210" s="124"/>
      <c r="P9210" s="124"/>
      <c r="Q9210" s="124"/>
    </row>
    <row r="9211" spans="1:17" ht="15">
      <c r="A9211" s="125"/>
      <c r="B9211" s="124"/>
      <c r="C9211" s="125"/>
      <c r="D9211" s="124"/>
      <c r="E9211" s="124"/>
      <c r="F9211" s="124"/>
      <c r="G9211" s="124"/>
      <c r="H9211" s="124"/>
      <c r="I9211" s="124"/>
      <c r="J9211" s="124"/>
      <c r="K9211" s="123"/>
      <c r="L9211" s="124"/>
      <c r="M9211" s="124"/>
      <c r="N9211" s="124"/>
      <c r="O9211" s="124"/>
      <c r="P9211" s="124"/>
      <c r="Q9211" s="124"/>
    </row>
    <row r="9212" spans="1:17" ht="15">
      <c r="A9212" s="125"/>
      <c r="B9212" s="124"/>
      <c r="C9212" s="125"/>
      <c r="D9212" s="124"/>
      <c r="E9212" s="124"/>
      <c r="F9212" s="124"/>
      <c r="G9212" s="124"/>
      <c r="H9212" s="124"/>
      <c r="I9212" s="124"/>
      <c r="J9212" s="124"/>
      <c r="K9212" s="123"/>
      <c r="L9212" s="124"/>
      <c r="M9212" s="126"/>
      <c r="N9212" s="124"/>
      <c r="O9212" s="126"/>
      <c r="P9212" s="126"/>
      <c r="Q9212" s="124"/>
    </row>
    <row r="9213" spans="1:17" ht="15">
      <c r="A9213" s="125"/>
      <c r="B9213" s="124"/>
      <c r="C9213" s="125"/>
      <c r="D9213" s="124"/>
      <c r="E9213" s="124"/>
      <c r="F9213" s="124"/>
      <c r="G9213" s="124"/>
      <c r="H9213" s="124"/>
      <c r="I9213" s="124"/>
      <c r="J9213" s="124"/>
      <c r="K9213" s="123"/>
      <c r="L9213" s="124"/>
      <c r="M9213" s="124"/>
      <c r="N9213" s="124"/>
      <c r="O9213" s="124"/>
      <c r="P9213" s="124"/>
      <c r="Q9213" s="124"/>
    </row>
    <row r="9214" spans="1:17" ht="15">
      <c r="A9214" s="125"/>
      <c r="B9214" s="124"/>
      <c r="C9214" s="125"/>
      <c r="D9214" s="124"/>
      <c r="E9214" s="124"/>
      <c r="F9214" s="124"/>
      <c r="G9214" s="124"/>
      <c r="H9214" s="124"/>
      <c r="I9214" s="124"/>
      <c r="J9214" s="124"/>
      <c r="K9214" s="123"/>
      <c r="L9214" s="124"/>
      <c r="M9214" s="124"/>
      <c r="N9214" s="124"/>
      <c r="O9214" s="124"/>
      <c r="P9214" s="124"/>
      <c r="Q9214" s="124"/>
    </row>
    <row r="9215" spans="1:17" ht="15">
      <c r="A9215" s="125"/>
      <c r="B9215" s="124"/>
      <c r="C9215" s="125"/>
      <c r="D9215" s="124"/>
      <c r="E9215" s="124"/>
      <c r="F9215" s="124"/>
      <c r="G9215" s="124"/>
      <c r="H9215" s="124"/>
      <c r="I9215" s="124"/>
      <c r="J9215" s="124"/>
      <c r="K9215" s="123"/>
      <c r="L9215" s="124"/>
      <c r="M9215" s="124"/>
      <c r="N9215" s="124"/>
      <c r="O9215" s="124"/>
      <c r="P9215" s="124"/>
      <c r="Q9215" s="124"/>
    </row>
    <row r="9216" spans="1:17" ht="15">
      <c r="A9216" s="125"/>
      <c r="B9216" s="124"/>
      <c r="C9216" s="125"/>
      <c r="D9216" s="124"/>
      <c r="E9216" s="124"/>
      <c r="F9216" s="124"/>
      <c r="G9216" s="124"/>
      <c r="H9216" s="124"/>
      <c r="I9216" s="124"/>
      <c r="J9216" s="124"/>
      <c r="K9216" s="123"/>
      <c r="L9216" s="124"/>
      <c r="M9216" s="124"/>
      <c r="N9216" s="124"/>
      <c r="O9216" s="124"/>
      <c r="P9216" s="124"/>
      <c r="Q9216" s="124"/>
    </row>
    <row r="9217" spans="1:17" ht="15">
      <c r="A9217" s="125"/>
      <c r="B9217" s="124"/>
      <c r="C9217" s="125"/>
      <c r="D9217" s="124"/>
      <c r="E9217" s="124"/>
      <c r="F9217" s="124"/>
      <c r="G9217" s="124"/>
      <c r="H9217" s="124"/>
      <c r="I9217" s="124"/>
      <c r="J9217" s="124"/>
      <c r="K9217" s="123"/>
      <c r="L9217" s="124"/>
      <c r="M9217" s="124"/>
      <c r="N9217" s="124"/>
      <c r="O9217" s="124"/>
      <c r="P9217" s="124"/>
      <c r="Q9217" s="124"/>
    </row>
    <row r="9218" spans="1:17" ht="15">
      <c r="A9218" s="125"/>
      <c r="B9218" s="124"/>
      <c r="C9218" s="125"/>
      <c r="D9218" s="124"/>
      <c r="E9218" s="124"/>
      <c r="F9218" s="124"/>
      <c r="G9218" s="124"/>
      <c r="H9218" s="124"/>
      <c r="I9218" s="124"/>
      <c r="J9218" s="124"/>
      <c r="K9218" s="123"/>
      <c r="L9218" s="124"/>
      <c r="M9218" s="124"/>
      <c r="N9218" s="124"/>
      <c r="O9218" s="124"/>
      <c r="P9218" s="124"/>
      <c r="Q9218" s="124"/>
    </row>
    <row r="9219" spans="1:17" ht="15">
      <c r="A9219" s="125"/>
      <c r="B9219" s="124"/>
      <c r="C9219" s="125"/>
      <c r="D9219" s="124"/>
      <c r="E9219" s="124"/>
      <c r="F9219" s="124"/>
      <c r="G9219" s="124"/>
      <c r="H9219" s="124"/>
      <c r="I9219" s="124"/>
      <c r="J9219" s="124"/>
      <c r="K9219" s="123"/>
      <c r="L9219" s="124"/>
      <c r="M9219" s="124"/>
      <c r="N9219" s="124"/>
      <c r="O9219" s="124"/>
      <c r="P9219" s="124"/>
      <c r="Q9219" s="124"/>
    </row>
    <row r="9220" spans="1:17" ht="15">
      <c r="A9220" s="125"/>
      <c r="B9220" s="124"/>
      <c r="C9220" s="125"/>
      <c r="D9220" s="124"/>
      <c r="E9220" s="124"/>
      <c r="F9220" s="124"/>
      <c r="G9220" s="124"/>
      <c r="H9220" s="124"/>
      <c r="I9220" s="124"/>
      <c r="J9220" s="124"/>
      <c r="K9220" s="123"/>
      <c r="L9220" s="124"/>
      <c r="M9220" s="126"/>
      <c r="N9220" s="124"/>
      <c r="O9220" s="126"/>
      <c r="P9220" s="126"/>
      <c r="Q9220" s="124"/>
    </row>
    <row r="9221" spans="1:17" ht="15">
      <c r="A9221" s="125"/>
      <c r="B9221" s="124"/>
      <c r="C9221" s="125"/>
      <c r="D9221" s="124"/>
      <c r="E9221" s="124"/>
      <c r="F9221" s="124"/>
      <c r="G9221" s="124"/>
      <c r="H9221" s="124"/>
      <c r="I9221" s="124"/>
      <c r="J9221" s="124"/>
      <c r="K9221" s="123"/>
      <c r="L9221" s="124"/>
      <c r="M9221" s="124"/>
      <c r="N9221" s="124"/>
      <c r="O9221" s="124"/>
      <c r="P9221" s="124"/>
      <c r="Q9221" s="124"/>
    </row>
    <row r="9222" spans="1:17" ht="15">
      <c r="A9222" s="125"/>
      <c r="B9222" s="124"/>
      <c r="C9222" s="125"/>
      <c r="D9222" s="124"/>
      <c r="E9222" s="124"/>
      <c r="F9222" s="124"/>
      <c r="G9222" s="124"/>
      <c r="H9222" s="124"/>
      <c r="I9222" s="124"/>
      <c r="J9222" s="124"/>
      <c r="K9222" s="123"/>
      <c r="L9222" s="124"/>
      <c r="M9222" s="124"/>
      <c r="N9222" s="124"/>
      <c r="O9222" s="124"/>
      <c r="P9222" s="124"/>
      <c r="Q9222" s="124"/>
    </row>
    <row r="9223" spans="1:17" ht="15">
      <c r="A9223" s="125"/>
      <c r="B9223" s="124"/>
      <c r="C9223" s="125"/>
      <c r="D9223" s="124"/>
      <c r="E9223" s="124"/>
      <c r="F9223" s="124"/>
      <c r="G9223" s="124"/>
      <c r="H9223" s="124"/>
      <c r="I9223" s="124"/>
      <c r="J9223" s="124"/>
      <c r="K9223" s="123"/>
      <c r="L9223" s="124"/>
      <c r="M9223" s="124"/>
      <c r="N9223" s="124"/>
      <c r="O9223" s="124"/>
      <c r="P9223" s="124"/>
      <c r="Q9223" s="124"/>
    </row>
    <row r="9224" spans="1:17" ht="15">
      <c r="A9224" s="125"/>
      <c r="B9224" s="124"/>
      <c r="C9224" s="125"/>
      <c r="D9224" s="124"/>
      <c r="E9224" s="124"/>
      <c r="F9224" s="124"/>
      <c r="G9224" s="124"/>
      <c r="H9224" s="124"/>
      <c r="I9224" s="124"/>
      <c r="J9224" s="124"/>
      <c r="K9224" s="123"/>
      <c r="L9224" s="124"/>
      <c r="M9224" s="124"/>
      <c r="N9224" s="124"/>
      <c r="O9224" s="124"/>
      <c r="P9224" s="124"/>
      <c r="Q9224" s="124"/>
    </row>
    <row r="9225" spans="1:17" ht="15">
      <c r="A9225" s="125"/>
      <c r="B9225" s="124"/>
      <c r="C9225" s="125"/>
      <c r="D9225" s="124"/>
      <c r="E9225" s="124"/>
      <c r="F9225" s="124"/>
      <c r="G9225" s="124"/>
      <c r="H9225" s="124"/>
      <c r="I9225" s="124"/>
      <c r="J9225" s="124"/>
      <c r="K9225" s="123"/>
      <c r="L9225" s="124"/>
      <c r="M9225" s="124"/>
      <c r="N9225" s="124"/>
      <c r="O9225" s="124"/>
      <c r="P9225" s="124"/>
      <c r="Q9225" s="124"/>
    </row>
    <row r="9226" spans="1:17" ht="15">
      <c r="A9226" s="125"/>
      <c r="B9226" s="124"/>
      <c r="C9226" s="125"/>
      <c r="D9226" s="124"/>
      <c r="E9226" s="124"/>
      <c r="F9226" s="124"/>
      <c r="G9226" s="124"/>
      <c r="H9226" s="124"/>
      <c r="I9226" s="124"/>
      <c r="J9226" s="124"/>
      <c r="K9226" s="123"/>
      <c r="L9226" s="124"/>
      <c r="M9226" s="124"/>
      <c r="N9226" s="124"/>
      <c r="O9226" s="124"/>
      <c r="P9226" s="124"/>
      <c r="Q9226" s="124"/>
    </row>
    <row r="9227" spans="1:17" ht="15">
      <c r="A9227" s="125"/>
      <c r="B9227" s="124"/>
      <c r="C9227" s="125"/>
      <c r="D9227" s="124"/>
      <c r="E9227" s="124"/>
      <c r="F9227" s="124"/>
      <c r="G9227" s="124"/>
      <c r="H9227" s="124"/>
      <c r="I9227" s="124"/>
      <c r="J9227" s="124"/>
      <c r="K9227" s="123"/>
      <c r="L9227" s="124"/>
      <c r="M9227" s="124"/>
      <c r="N9227" s="124"/>
      <c r="O9227" s="124"/>
      <c r="P9227" s="124"/>
      <c r="Q9227" s="124"/>
    </row>
    <row r="9228" spans="1:17" ht="15">
      <c r="A9228" s="125"/>
      <c r="B9228" s="124"/>
      <c r="C9228" s="125"/>
      <c r="D9228" s="124"/>
      <c r="E9228" s="124"/>
      <c r="F9228" s="124"/>
      <c r="G9228" s="124"/>
      <c r="H9228" s="124"/>
      <c r="I9228" s="124"/>
      <c r="J9228" s="124"/>
      <c r="K9228" s="123"/>
      <c r="L9228" s="124"/>
      <c r="M9228" s="124"/>
      <c r="N9228" s="124"/>
      <c r="O9228" s="124"/>
      <c r="P9228" s="124"/>
      <c r="Q9228" s="124"/>
    </row>
    <row r="9229" spans="1:17" ht="15">
      <c r="A9229" s="125"/>
      <c r="B9229" s="124"/>
      <c r="C9229" s="125"/>
      <c r="D9229" s="124"/>
      <c r="E9229" s="124"/>
      <c r="F9229" s="124"/>
      <c r="G9229" s="124"/>
      <c r="H9229" s="124"/>
      <c r="I9229" s="124"/>
      <c r="J9229" s="124"/>
      <c r="K9229" s="123"/>
      <c r="L9229" s="124"/>
      <c r="M9229" s="124"/>
      <c r="N9229" s="124"/>
      <c r="O9229" s="124"/>
      <c r="P9229" s="124"/>
      <c r="Q9229" s="124"/>
    </row>
    <row r="9230" spans="1:17" ht="15">
      <c r="A9230" s="125"/>
      <c r="B9230" s="124"/>
      <c r="C9230" s="125"/>
      <c r="D9230" s="124"/>
      <c r="E9230" s="124"/>
      <c r="F9230" s="124"/>
      <c r="G9230" s="124"/>
      <c r="H9230" s="124"/>
      <c r="I9230" s="124"/>
      <c r="J9230" s="124"/>
      <c r="K9230" s="123"/>
      <c r="L9230" s="124"/>
      <c r="M9230" s="124"/>
      <c r="N9230" s="124"/>
      <c r="O9230" s="124"/>
      <c r="P9230" s="124"/>
      <c r="Q9230" s="124"/>
    </row>
    <row r="9231" spans="1:17" ht="15">
      <c r="A9231" s="125"/>
      <c r="B9231" s="124"/>
      <c r="C9231" s="125"/>
      <c r="D9231" s="124"/>
      <c r="E9231" s="124"/>
      <c r="F9231" s="124"/>
      <c r="G9231" s="124"/>
      <c r="H9231" s="124"/>
      <c r="I9231" s="124"/>
      <c r="J9231" s="124"/>
      <c r="K9231" s="123"/>
      <c r="L9231" s="124"/>
      <c r="M9231" s="124"/>
      <c r="N9231" s="124"/>
      <c r="O9231" s="124"/>
      <c r="P9231" s="124"/>
      <c r="Q9231" s="124"/>
    </row>
    <row r="9232" spans="1:17" ht="15">
      <c r="A9232" s="125"/>
      <c r="B9232" s="124"/>
      <c r="C9232" s="125"/>
      <c r="D9232" s="124"/>
      <c r="E9232" s="124"/>
      <c r="F9232" s="124"/>
      <c r="G9232" s="124"/>
      <c r="H9232" s="124"/>
      <c r="I9232" s="124"/>
      <c r="J9232" s="124"/>
      <c r="K9232" s="123"/>
      <c r="L9232" s="124"/>
      <c r="M9232" s="124"/>
      <c r="N9232" s="124"/>
      <c r="O9232" s="124"/>
      <c r="P9232" s="124"/>
      <c r="Q9232" s="124"/>
    </row>
    <row r="9233" spans="1:17" ht="15">
      <c r="A9233" s="125"/>
      <c r="B9233" s="124"/>
      <c r="C9233" s="125"/>
      <c r="D9233" s="124"/>
      <c r="E9233" s="124"/>
      <c r="F9233" s="124"/>
      <c r="G9233" s="124"/>
      <c r="H9233" s="124"/>
      <c r="I9233" s="124"/>
      <c r="J9233" s="124"/>
      <c r="K9233" s="123"/>
      <c r="L9233" s="124"/>
      <c r="M9233" s="124"/>
      <c r="N9233" s="124"/>
      <c r="O9233" s="124"/>
      <c r="P9233" s="124"/>
      <c r="Q9233" s="124"/>
    </row>
    <row r="9234" spans="1:17" ht="15">
      <c r="A9234" s="125"/>
      <c r="B9234" s="124"/>
      <c r="C9234" s="125"/>
      <c r="D9234" s="124"/>
      <c r="E9234" s="124"/>
      <c r="F9234" s="124"/>
      <c r="G9234" s="124"/>
      <c r="H9234" s="124"/>
      <c r="I9234" s="124"/>
      <c r="J9234" s="124"/>
      <c r="K9234" s="123"/>
      <c r="L9234" s="124"/>
      <c r="M9234" s="124"/>
      <c r="N9234" s="124"/>
      <c r="O9234" s="124"/>
      <c r="P9234" s="124"/>
      <c r="Q9234" s="124"/>
    </row>
    <row r="9235" spans="1:17" ht="15">
      <c r="A9235" s="125"/>
      <c r="B9235" s="124"/>
      <c r="C9235" s="125"/>
      <c r="D9235" s="124"/>
      <c r="E9235" s="124"/>
      <c r="F9235" s="124"/>
      <c r="G9235" s="124"/>
      <c r="H9235" s="124"/>
      <c r="I9235" s="124"/>
      <c r="J9235" s="124"/>
      <c r="K9235" s="123"/>
      <c r="L9235" s="124"/>
      <c r="M9235" s="124"/>
      <c r="N9235" s="124"/>
      <c r="O9235" s="124"/>
      <c r="P9235" s="124"/>
      <c r="Q9235" s="124"/>
    </row>
    <row r="9236" spans="1:17" ht="15">
      <c r="A9236" s="125"/>
      <c r="B9236" s="124"/>
      <c r="C9236" s="125"/>
      <c r="D9236" s="124"/>
      <c r="E9236" s="124"/>
      <c r="F9236" s="124"/>
      <c r="G9236" s="124"/>
      <c r="H9236" s="124"/>
      <c r="I9236" s="124"/>
      <c r="J9236" s="124"/>
      <c r="K9236" s="123"/>
      <c r="L9236" s="124"/>
      <c r="M9236" s="124"/>
      <c r="N9236" s="124"/>
      <c r="O9236" s="124"/>
      <c r="P9236" s="124"/>
      <c r="Q9236" s="124"/>
    </row>
    <row r="9237" spans="1:17" ht="15">
      <c r="A9237" s="125"/>
      <c r="B9237" s="124"/>
      <c r="C9237" s="125"/>
      <c r="D9237" s="124"/>
      <c r="E9237" s="124"/>
      <c r="F9237" s="123"/>
      <c r="G9237" s="123"/>
      <c r="H9237" s="124"/>
      <c r="I9237" s="124"/>
      <c r="J9237" s="124"/>
      <c r="K9237" s="123"/>
      <c r="L9237" s="124"/>
      <c r="M9237" s="126"/>
      <c r="N9237" s="124"/>
      <c r="O9237" s="126"/>
      <c r="P9237" s="126"/>
      <c r="Q9237" s="126"/>
    </row>
    <row r="9238" spans="1:17" ht="15">
      <c r="A9238" s="125"/>
      <c r="B9238" s="124"/>
      <c r="C9238" s="125"/>
      <c r="D9238" s="124"/>
      <c r="E9238" s="124"/>
      <c r="F9238" s="123"/>
      <c r="G9238" s="123"/>
      <c r="H9238" s="124"/>
      <c r="I9238" s="124"/>
      <c r="J9238" s="124"/>
      <c r="K9238" s="123"/>
      <c r="L9238" s="124"/>
      <c r="M9238" s="124"/>
      <c r="N9238" s="124"/>
      <c r="O9238" s="124"/>
      <c r="P9238" s="124"/>
      <c r="Q9238" s="124"/>
    </row>
    <row r="9239" spans="1:17" ht="15">
      <c r="A9239" s="125"/>
      <c r="B9239" s="124"/>
      <c r="C9239" s="125"/>
      <c r="D9239" s="124"/>
      <c r="E9239" s="124"/>
      <c r="F9239" s="123"/>
      <c r="G9239" s="123"/>
      <c r="H9239" s="124"/>
      <c r="I9239" s="124"/>
      <c r="J9239" s="124"/>
      <c r="K9239" s="123"/>
      <c r="L9239" s="124"/>
      <c r="M9239" s="126"/>
      <c r="N9239" s="124"/>
      <c r="O9239" s="126"/>
      <c r="P9239" s="126"/>
      <c r="Q9239" s="124"/>
    </row>
    <row r="9240" spans="1:17" ht="15">
      <c r="A9240" s="125"/>
      <c r="B9240" s="124"/>
      <c r="C9240" s="125"/>
      <c r="D9240" s="124"/>
      <c r="E9240" s="124"/>
      <c r="F9240" s="123"/>
      <c r="G9240" s="123"/>
      <c r="H9240" s="124"/>
      <c r="I9240" s="124"/>
      <c r="J9240" s="124"/>
      <c r="K9240" s="123"/>
      <c r="L9240" s="124"/>
      <c r="M9240" s="126"/>
      <c r="N9240" s="124"/>
      <c r="O9240" s="126"/>
      <c r="P9240" s="126"/>
      <c r="Q9240" s="126"/>
    </row>
    <row r="9241" spans="1:17" ht="15">
      <c r="A9241" s="125"/>
      <c r="B9241" s="124"/>
      <c r="C9241" s="125"/>
      <c r="D9241" s="124"/>
      <c r="E9241" s="124"/>
      <c r="F9241" s="123"/>
      <c r="G9241" s="123"/>
      <c r="H9241" s="124"/>
      <c r="I9241" s="124"/>
      <c r="J9241" s="124"/>
      <c r="K9241" s="124"/>
      <c r="L9241" s="123"/>
      <c r="M9241" s="126"/>
      <c r="N9241" s="124"/>
      <c r="O9241" s="126"/>
      <c r="P9241" s="126"/>
      <c r="Q9241" s="124"/>
    </row>
    <row r="9242" spans="1:17" ht="15">
      <c r="A9242" s="125"/>
      <c r="B9242" s="124"/>
      <c r="C9242" s="125"/>
      <c r="D9242" s="124"/>
      <c r="E9242" s="124"/>
      <c r="F9242" s="123"/>
      <c r="G9242" s="123"/>
      <c r="H9242" s="124"/>
      <c r="I9242" s="124"/>
      <c r="J9242" s="124"/>
      <c r="K9242" s="124"/>
      <c r="L9242" s="123"/>
      <c r="M9242" s="126"/>
      <c r="N9242" s="124"/>
      <c r="O9242" s="126"/>
      <c r="P9242" s="126"/>
      <c r="Q9242" s="126"/>
    </row>
    <row r="9243" spans="1:17" ht="15">
      <c r="A9243" s="125"/>
      <c r="B9243" s="124"/>
      <c r="C9243" s="125"/>
      <c r="D9243" s="124"/>
      <c r="E9243" s="124"/>
      <c r="F9243" s="123"/>
      <c r="G9243" s="123"/>
      <c r="H9243" s="124"/>
      <c r="I9243" s="124"/>
      <c r="J9243" s="124"/>
      <c r="K9243" s="124"/>
      <c r="L9243" s="123"/>
      <c r="M9243" s="126"/>
      <c r="N9243" s="124"/>
      <c r="O9243" s="126"/>
      <c r="P9243" s="126"/>
      <c r="Q9243" s="126"/>
    </row>
    <row r="9244" spans="1:17" ht="15">
      <c r="A9244" s="125"/>
      <c r="B9244" s="124"/>
      <c r="C9244" s="125"/>
      <c r="D9244" s="124"/>
      <c r="E9244" s="124"/>
      <c r="F9244" s="123"/>
      <c r="G9244" s="123"/>
      <c r="H9244" s="124"/>
      <c r="I9244" s="124"/>
      <c r="J9244" s="124"/>
      <c r="K9244" s="123"/>
      <c r="L9244" s="124"/>
      <c r="M9244" s="124"/>
      <c r="N9244" s="124"/>
      <c r="O9244" s="124"/>
      <c r="P9244" s="124"/>
      <c r="Q9244" s="124"/>
    </row>
    <row r="9245" spans="1:17" ht="15">
      <c r="A9245" s="125"/>
      <c r="B9245" s="124"/>
      <c r="C9245" s="125"/>
      <c r="D9245" s="124"/>
      <c r="E9245" s="124"/>
      <c r="F9245" s="124"/>
      <c r="G9245" s="124"/>
      <c r="H9245" s="124"/>
      <c r="I9245" s="124"/>
      <c r="J9245" s="124"/>
      <c r="K9245" s="123"/>
      <c r="L9245" s="124"/>
      <c r="M9245" s="124"/>
      <c r="N9245" s="124"/>
      <c r="O9245" s="124"/>
      <c r="P9245" s="124"/>
      <c r="Q9245" s="124"/>
    </row>
    <row r="9246" spans="1:17" ht="15">
      <c r="A9246" s="125"/>
      <c r="B9246" s="124"/>
      <c r="C9246" s="125"/>
      <c r="D9246" s="124"/>
      <c r="E9246" s="124"/>
      <c r="F9246" s="124"/>
      <c r="G9246" s="124"/>
      <c r="H9246" s="124"/>
      <c r="I9246" s="124"/>
      <c r="J9246" s="124"/>
      <c r="K9246" s="123"/>
      <c r="L9246" s="124"/>
      <c r="M9246" s="124"/>
      <c r="N9246" s="124"/>
      <c r="O9246" s="124"/>
      <c r="P9246" s="124"/>
      <c r="Q9246" s="124"/>
    </row>
    <row r="9247" spans="1:17" ht="15">
      <c r="A9247" s="125"/>
      <c r="B9247" s="124"/>
      <c r="C9247" s="125"/>
      <c r="D9247" s="124"/>
      <c r="E9247" s="124"/>
      <c r="F9247" s="124"/>
      <c r="G9247" s="124"/>
      <c r="H9247" s="124"/>
      <c r="I9247" s="124"/>
      <c r="J9247" s="124"/>
      <c r="K9247" s="123"/>
      <c r="L9247" s="124"/>
      <c r="M9247" s="124"/>
      <c r="N9247" s="124"/>
      <c r="O9247" s="124"/>
      <c r="P9247" s="124"/>
      <c r="Q9247" s="124"/>
    </row>
    <row r="9248" spans="1:17" ht="15">
      <c r="A9248" s="125"/>
      <c r="B9248" s="124"/>
      <c r="C9248" s="125"/>
      <c r="D9248" s="124"/>
      <c r="E9248" s="124"/>
      <c r="F9248" s="124"/>
      <c r="G9248" s="124"/>
      <c r="H9248" s="124"/>
      <c r="I9248" s="124"/>
      <c r="J9248" s="124"/>
      <c r="K9248" s="123"/>
      <c r="L9248" s="124"/>
      <c r="M9248" s="124"/>
      <c r="N9248" s="124"/>
      <c r="O9248" s="124"/>
      <c r="P9248" s="124"/>
      <c r="Q9248" s="124"/>
    </row>
    <row r="9249" spans="1:17" ht="15">
      <c r="A9249" s="125"/>
      <c r="B9249" s="124"/>
      <c r="C9249" s="125"/>
      <c r="D9249" s="124"/>
      <c r="E9249" s="124"/>
      <c r="F9249" s="124"/>
      <c r="G9249" s="124"/>
      <c r="H9249" s="124"/>
      <c r="I9249" s="124"/>
      <c r="J9249" s="124"/>
      <c r="K9249" s="123"/>
      <c r="L9249" s="124"/>
      <c r="M9249" s="124"/>
      <c r="N9249" s="124"/>
      <c r="O9249" s="124"/>
      <c r="P9249" s="124"/>
      <c r="Q9249" s="124"/>
    </row>
    <row r="9250" spans="1:17" ht="15">
      <c r="A9250" s="125"/>
      <c r="B9250" s="124"/>
      <c r="C9250" s="125"/>
      <c r="D9250" s="124"/>
      <c r="E9250" s="124"/>
      <c r="F9250" s="123"/>
      <c r="G9250" s="123"/>
      <c r="H9250" s="124"/>
      <c r="I9250" s="124"/>
      <c r="J9250" s="124"/>
      <c r="K9250" s="124"/>
      <c r="L9250" s="123"/>
      <c r="M9250" s="124"/>
      <c r="N9250" s="124"/>
      <c r="O9250" s="124"/>
      <c r="P9250" s="124"/>
      <c r="Q9250" s="124"/>
    </row>
    <row r="9251" spans="1:17" ht="15">
      <c r="A9251" s="125"/>
      <c r="B9251" s="124"/>
      <c r="C9251" s="125"/>
      <c r="D9251" s="124"/>
      <c r="E9251" s="124"/>
      <c r="F9251" s="123"/>
      <c r="G9251" s="123"/>
      <c r="H9251" s="124"/>
      <c r="I9251" s="124"/>
      <c r="J9251" s="124"/>
      <c r="K9251" s="124"/>
      <c r="L9251" s="123"/>
      <c r="M9251" s="124"/>
      <c r="N9251" s="124"/>
      <c r="O9251" s="124"/>
      <c r="P9251" s="124"/>
      <c r="Q9251" s="124"/>
    </row>
    <row r="9252" spans="1:17" ht="15">
      <c r="A9252" s="125"/>
      <c r="B9252" s="124"/>
      <c r="C9252" s="125"/>
      <c r="D9252" s="124"/>
      <c r="E9252" s="124"/>
      <c r="F9252" s="123"/>
      <c r="G9252" s="123"/>
      <c r="H9252" s="124"/>
      <c r="I9252" s="124"/>
      <c r="J9252" s="124"/>
      <c r="K9252" s="124"/>
      <c r="L9252" s="123"/>
      <c r="M9252" s="124"/>
      <c r="N9252" s="124"/>
      <c r="O9252" s="124"/>
      <c r="P9252" s="124"/>
      <c r="Q9252" s="124"/>
    </row>
    <row r="9253" spans="1:17" ht="15">
      <c r="A9253" s="125"/>
      <c r="B9253" s="124"/>
      <c r="C9253" s="125"/>
      <c r="D9253" s="124"/>
      <c r="E9253" s="124"/>
      <c r="F9253" s="124"/>
      <c r="G9253" s="124"/>
      <c r="H9253" s="124"/>
      <c r="I9253" s="124"/>
      <c r="J9253" s="124"/>
      <c r="K9253" s="123"/>
      <c r="L9253" s="124"/>
      <c r="M9253" s="124"/>
      <c r="N9253" s="124"/>
      <c r="O9253" s="124"/>
      <c r="P9253" s="124"/>
      <c r="Q9253" s="124"/>
    </row>
    <row r="9254" spans="1:17" ht="15">
      <c r="A9254" s="125"/>
      <c r="B9254" s="124"/>
      <c r="C9254" s="125"/>
      <c r="D9254" s="124"/>
      <c r="E9254" s="124"/>
      <c r="F9254" s="124"/>
      <c r="G9254" s="124"/>
      <c r="H9254" s="124"/>
      <c r="I9254" s="124"/>
      <c r="J9254" s="124"/>
      <c r="K9254" s="123"/>
      <c r="L9254" s="124"/>
      <c r="M9254" s="124"/>
      <c r="N9254" s="124"/>
      <c r="O9254" s="124"/>
      <c r="P9254" s="124"/>
      <c r="Q9254" s="124"/>
    </row>
    <row r="9255" spans="1:17" ht="15">
      <c r="A9255" s="125"/>
      <c r="B9255" s="124"/>
      <c r="C9255" s="125"/>
      <c r="D9255" s="124"/>
      <c r="E9255" s="124"/>
      <c r="F9255" s="124"/>
      <c r="G9255" s="124"/>
      <c r="H9255" s="124"/>
      <c r="I9255" s="124"/>
      <c r="J9255" s="124"/>
      <c r="K9255" s="123"/>
      <c r="L9255" s="124"/>
      <c r="M9255" s="124"/>
      <c r="N9255" s="124"/>
      <c r="O9255" s="124"/>
      <c r="P9255" s="124"/>
      <c r="Q9255" s="124"/>
    </row>
    <row r="9256" spans="1:17" ht="15">
      <c r="A9256" s="125"/>
      <c r="B9256" s="124"/>
      <c r="C9256" s="125"/>
      <c r="D9256" s="124"/>
      <c r="E9256" s="124"/>
      <c r="F9256" s="124"/>
      <c r="G9256" s="124"/>
      <c r="H9256" s="124"/>
      <c r="I9256" s="124"/>
      <c r="J9256" s="124"/>
      <c r="K9256" s="123"/>
      <c r="L9256" s="124"/>
      <c r="M9256" s="124"/>
      <c r="N9256" s="124"/>
      <c r="O9256" s="124"/>
      <c r="P9256" s="124"/>
      <c r="Q9256" s="124"/>
    </row>
    <row r="9257" spans="1:17" ht="15">
      <c r="A9257" s="125"/>
      <c r="B9257" s="124"/>
      <c r="C9257" s="125"/>
      <c r="D9257" s="124"/>
      <c r="E9257" s="124"/>
      <c r="F9257" s="124"/>
      <c r="G9257" s="124"/>
      <c r="H9257" s="124"/>
      <c r="I9257" s="124"/>
      <c r="J9257" s="124"/>
      <c r="K9257" s="123"/>
      <c r="L9257" s="124"/>
      <c r="M9257" s="124"/>
      <c r="N9257" s="124"/>
      <c r="O9257" s="124"/>
      <c r="P9257" s="124"/>
      <c r="Q9257" s="124"/>
    </row>
    <row r="9258" spans="1:17" ht="15">
      <c r="A9258" s="125"/>
      <c r="B9258" s="124"/>
      <c r="C9258" s="125"/>
      <c r="D9258" s="124"/>
      <c r="E9258" s="124"/>
      <c r="F9258" s="123"/>
      <c r="G9258" s="123"/>
      <c r="H9258" s="124"/>
      <c r="I9258" s="124"/>
      <c r="J9258" s="124"/>
      <c r="K9258" s="124"/>
      <c r="L9258" s="123"/>
      <c r="M9258" s="124"/>
      <c r="N9258" s="124"/>
      <c r="O9258" s="124"/>
      <c r="P9258" s="124"/>
      <c r="Q9258" s="124"/>
    </row>
    <row r="9259" spans="1:17" ht="15">
      <c r="A9259" s="125"/>
      <c r="B9259" s="124"/>
      <c r="C9259" s="125"/>
      <c r="D9259" s="124"/>
      <c r="E9259" s="124"/>
      <c r="F9259" s="123"/>
      <c r="G9259" s="123"/>
      <c r="H9259" s="124"/>
      <c r="I9259" s="124"/>
      <c r="J9259" s="124"/>
      <c r="K9259" s="124"/>
      <c r="L9259" s="123"/>
      <c r="M9259" s="124"/>
      <c r="N9259" s="124"/>
      <c r="O9259" s="124"/>
      <c r="P9259" s="124"/>
      <c r="Q9259" s="124"/>
    </row>
    <row r="9260" spans="1:17" ht="15">
      <c r="A9260" s="125"/>
      <c r="B9260" s="124"/>
      <c r="C9260" s="125"/>
      <c r="D9260" s="124"/>
      <c r="E9260" s="124"/>
      <c r="F9260" s="124"/>
      <c r="G9260" s="124"/>
      <c r="H9260" s="124"/>
      <c r="I9260" s="124"/>
      <c r="J9260" s="124"/>
      <c r="K9260" s="123"/>
      <c r="L9260" s="124"/>
      <c r="M9260" s="124"/>
      <c r="N9260" s="124"/>
      <c r="O9260" s="124"/>
      <c r="P9260" s="124"/>
      <c r="Q9260" s="124"/>
    </row>
    <row r="9261" spans="1:17" ht="15">
      <c r="A9261" s="125"/>
      <c r="B9261" s="124"/>
      <c r="C9261" s="125"/>
      <c r="D9261" s="124"/>
      <c r="E9261" s="124"/>
      <c r="F9261" s="124"/>
      <c r="G9261" s="124"/>
      <c r="H9261" s="124"/>
      <c r="I9261" s="124"/>
      <c r="J9261" s="124"/>
      <c r="K9261" s="123"/>
      <c r="L9261" s="124"/>
      <c r="M9261" s="124"/>
      <c r="N9261" s="124"/>
      <c r="O9261" s="124"/>
      <c r="P9261" s="124"/>
      <c r="Q9261" s="124"/>
    </row>
    <row r="9262" spans="1:17" ht="15">
      <c r="A9262" s="125"/>
      <c r="B9262" s="124"/>
      <c r="C9262" s="125"/>
      <c r="D9262" s="124"/>
      <c r="E9262" s="124"/>
      <c r="F9262" s="124"/>
      <c r="G9262" s="124"/>
      <c r="H9262" s="124"/>
      <c r="I9262" s="124"/>
      <c r="J9262" s="124"/>
      <c r="K9262" s="123"/>
      <c r="L9262" s="124"/>
      <c r="M9262" s="124"/>
      <c r="N9262" s="124"/>
      <c r="O9262" s="124"/>
      <c r="P9262" s="124"/>
      <c r="Q9262" s="124"/>
    </row>
    <row r="9263" spans="1:17" ht="15">
      <c r="A9263" s="125"/>
      <c r="B9263" s="124"/>
      <c r="C9263" s="125"/>
      <c r="D9263" s="124"/>
      <c r="E9263" s="124"/>
      <c r="F9263" s="123"/>
      <c r="G9263" s="123"/>
      <c r="H9263" s="124"/>
      <c r="I9263" s="124"/>
      <c r="J9263" s="124"/>
      <c r="K9263" s="124"/>
      <c r="L9263" s="123"/>
      <c r="M9263" s="124"/>
      <c r="N9263" s="124"/>
      <c r="O9263" s="124"/>
      <c r="P9263" s="124"/>
      <c r="Q9263" s="124"/>
    </row>
    <row r="9264" spans="1:17" ht="15">
      <c r="A9264" s="125"/>
      <c r="B9264" s="124"/>
      <c r="C9264" s="125"/>
      <c r="D9264" s="124"/>
      <c r="E9264" s="124"/>
      <c r="F9264" s="123"/>
      <c r="G9264" s="123"/>
      <c r="H9264" s="124"/>
      <c r="I9264" s="124"/>
      <c r="J9264" s="124"/>
      <c r="K9264" s="124"/>
      <c r="L9264" s="123"/>
      <c r="M9264" s="124"/>
      <c r="N9264" s="124"/>
      <c r="O9264" s="124"/>
      <c r="P9264" s="124"/>
      <c r="Q9264" s="124"/>
    </row>
    <row r="9265" spans="1:17" ht="15">
      <c r="A9265" s="125"/>
      <c r="B9265" s="124"/>
      <c r="C9265" s="125"/>
      <c r="D9265" s="124"/>
      <c r="E9265" s="124"/>
      <c r="F9265" s="123"/>
      <c r="G9265" s="123"/>
      <c r="H9265" s="124"/>
      <c r="I9265" s="124"/>
      <c r="J9265" s="124"/>
      <c r="K9265" s="124"/>
      <c r="L9265" s="123"/>
      <c r="M9265" s="124"/>
      <c r="N9265" s="124"/>
      <c r="O9265" s="124"/>
      <c r="P9265" s="124"/>
      <c r="Q9265" s="124"/>
    </row>
    <row r="9266" spans="1:17" ht="15">
      <c r="A9266" s="125"/>
      <c r="B9266" s="124"/>
      <c r="C9266" s="125"/>
      <c r="D9266" s="124"/>
      <c r="E9266" s="124"/>
      <c r="F9266" s="123"/>
      <c r="G9266" s="123"/>
      <c r="H9266" s="124"/>
      <c r="I9266" s="124"/>
      <c r="J9266" s="124"/>
      <c r="K9266" s="123"/>
      <c r="L9266" s="124"/>
      <c r="M9266" s="124"/>
      <c r="N9266" s="124"/>
      <c r="O9266" s="124"/>
      <c r="P9266" s="124"/>
      <c r="Q9266" s="124"/>
    </row>
    <row r="9267" spans="1:17" ht="15">
      <c r="A9267" s="125"/>
      <c r="B9267" s="124"/>
      <c r="C9267" s="125"/>
      <c r="D9267" s="124"/>
      <c r="E9267" s="124"/>
      <c r="F9267" s="123"/>
      <c r="G9267" s="123"/>
      <c r="H9267" s="124"/>
      <c r="I9267" s="124"/>
      <c r="J9267" s="124"/>
      <c r="K9267" s="123"/>
      <c r="L9267" s="124"/>
      <c r="M9267" s="124"/>
      <c r="N9267" s="124"/>
      <c r="O9267" s="124"/>
      <c r="P9267" s="124"/>
      <c r="Q9267" s="124"/>
    </row>
    <row r="9268" spans="1:17" ht="15">
      <c r="A9268" s="125"/>
      <c r="B9268" s="124"/>
      <c r="C9268" s="125"/>
      <c r="D9268" s="124"/>
      <c r="E9268" s="124"/>
      <c r="F9268" s="124"/>
      <c r="G9268" s="124"/>
      <c r="H9268" s="124"/>
      <c r="I9268" s="124"/>
      <c r="J9268" s="124"/>
      <c r="K9268" s="123"/>
      <c r="L9268" s="124"/>
      <c r="M9268" s="124"/>
      <c r="N9268" s="124"/>
      <c r="O9268" s="124"/>
      <c r="P9268" s="124"/>
      <c r="Q9268" s="124"/>
    </row>
    <row r="9269" spans="1:17" ht="15">
      <c r="A9269" s="125"/>
      <c r="B9269" s="124"/>
      <c r="C9269" s="125"/>
      <c r="D9269" s="124"/>
      <c r="E9269" s="124"/>
      <c r="F9269" s="124"/>
      <c r="G9269" s="124"/>
      <c r="H9269" s="124"/>
      <c r="I9269" s="124"/>
      <c r="J9269" s="124"/>
      <c r="K9269" s="123"/>
      <c r="L9269" s="124"/>
      <c r="M9269" s="124"/>
      <c r="N9269" s="124"/>
      <c r="O9269" s="124"/>
      <c r="P9269" s="124"/>
      <c r="Q9269" s="124"/>
    </row>
    <row r="9270" spans="1:17" ht="15">
      <c r="A9270" s="125"/>
      <c r="B9270" s="124"/>
      <c r="C9270" s="125"/>
      <c r="D9270" s="124"/>
      <c r="E9270" s="124"/>
      <c r="F9270" s="124"/>
      <c r="G9270" s="124"/>
      <c r="H9270" s="124"/>
      <c r="I9270" s="124"/>
      <c r="J9270" s="124"/>
      <c r="K9270" s="123"/>
      <c r="L9270" s="124"/>
      <c r="M9270" s="124"/>
      <c r="N9270" s="124"/>
      <c r="O9270" s="124"/>
      <c r="P9270" s="124"/>
      <c r="Q9270" s="124"/>
    </row>
    <row r="9271" spans="1:17" ht="15">
      <c r="A9271" s="125"/>
      <c r="B9271" s="124"/>
      <c r="C9271" s="125"/>
      <c r="D9271" s="124"/>
      <c r="E9271" s="124"/>
      <c r="F9271" s="124"/>
      <c r="G9271" s="124"/>
      <c r="H9271" s="124"/>
      <c r="I9271" s="124"/>
      <c r="J9271" s="124"/>
      <c r="K9271" s="123"/>
      <c r="L9271" s="124"/>
      <c r="M9271" s="124"/>
      <c r="N9271" s="124"/>
      <c r="O9271" s="126"/>
      <c r="P9271" s="126"/>
      <c r="Q9271" s="124"/>
    </row>
    <row r="9272" spans="1:17" ht="15">
      <c r="A9272" s="125"/>
      <c r="B9272" s="124"/>
      <c r="C9272" s="125"/>
      <c r="D9272" s="124"/>
      <c r="E9272" s="124"/>
      <c r="F9272" s="124"/>
      <c r="G9272" s="124"/>
      <c r="H9272" s="124"/>
      <c r="I9272" s="124"/>
      <c r="J9272" s="124"/>
      <c r="K9272" s="123"/>
      <c r="L9272" s="124"/>
      <c r="M9272" s="126"/>
      <c r="N9272" s="124"/>
      <c r="O9272" s="126"/>
      <c r="P9272" s="126"/>
      <c r="Q9272" s="124"/>
    </row>
    <row r="9273" spans="1:17" ht="15">
      <c r="A9273" s="125"/>
      <c r="B9273" s="124"/>
      <c r="C9273" s="125"/>
      <c r="D9273" s="124"/>
      <c r="E9273" s="124"/>
      <c r="F9273" s="124"/>
      <c r="G9273" s="124"/>
      <c r="H9273" s="124"/>
      <c r="I9273" s="124"/>
      <c r="J9273" s="124"/>
      <c r="K9273" s="123"/>
      <c r="L9273" s="124"/>
      <c r="M9273" s="124"/>
      <c r="N9273" s="124"/>
      <c r="O9273" s="126"/>
      <c r="P9273" s="126"/>
      <c r="Q9273" s="124"/>
    </row>
    <row r="9274" spans="1:17" ht="15">
      <c r="A9274" s="125"/>
      <c r="B9274" s="124"/>
      <c r="C9274" s="125"/>
      <c r="D9274" s="124"/>
      <c r="E9274" s="124"/>
      <c r="F9274" s="124"/>
      <c r="G9274" s="124"/>
      <c r="H9274" s="124"/>
      <c r="I9274" s="124"/>
      <c r="J9274" s="124"/>
      <c r="K9274" s="123"/>
      <c r="L9274" s="124"/>
      <c r="M9274" s="124"/>
      <c r="N9274" s="124"/>
      <c r="O9274" s="126"/>
      <c r="P9274" s="126"/>
      <c r="Q9274" s="124"/>
    </row>
    <row r="9275" spans="1:17" ht="15">
      <c r="A9275" s="125"/>
      <c r="B9275" s="124"/>
      <c r="C9275" s="125"/>
      <c r="D9275" s="124"/>
      <c r="E9275" s="124"/>
      <c r="F9275" s="124"/>
      <c r="G9275" s="124"/>
      <c r="H9275" s="124"/>
      <c r="I9275" s="124"/>
      <c r="J9275" s="124"/>
      <c r="K9275" s="123"/>
      <c r="L9275" s="124"/>
      <c r="M9275" s="124"/>
      <c r="N9275" s="124"/>
      <c r="O9275" s="124"/>
      <c r="P9275" s="124"/>
      <c r="Q9275" s="124"/>
    </row>
    <row r="9276" spans="1:17" ht="15">
      <c r="A9276" s="125"/>
      <c r="B9276" s="124"/>
      <c r="C9276" s="125"/>
      <c r="D9276" s="124"/>
      <c r="E9276" s="124"/>
      <c r="F9276" s="124"/>
      <c r="G9276" s="124"/>
      <c r="H9276" s="124"/>
      <c r="I9276" s="124"/>
      <c r="J9276" s="124"/>
      <c r="K9276" s="123"/>
      <c r="L9276" s="124"/>
      <c r="M9276" s="124"/>
      <c r="N9276" s="124"/>
      <c r="O9276" s="126"/>
      <c r="P9276" s="126"/>
      <c r="Q9276" s="124"/>
    </row>
    <row r="9277" spans="1:17" ht="15">
      <c r="A9277" s="125"/>
      <c r="B9277" s="124"/>
      <c r="C9277" s="125"/>
      <c r="D9277" s="124"/>
      <c r="E9277" s="124"/>
      <c r="F9277" s="124"/>
      <c r="G9277" s="124"/>
      <c r="H9277" s="124"/>
      <c r="I9277" s="124"/>
      <c r="J9277" s="124"/>
      <c r="K9277" s="123"/>
      <c r="L9277" s="124"/>
      <c r="M9277" s="124"/>
      <c r="N9277" s="124"/>
      <c r="O9277" s="126"/>
      <c r="P9277" s="126"/>
      <c r="Q9277" s="124"/>
    </row>
    <row r="9278" spans="1:17" ht="15">
      <c r="A9278" s="125"/>
      <c r="B9278" s="124"/>
      <c r="C9278" s="125"/>
      <c r="D9278" s="124"/>
      <c r="E9278" s="124"/>
      <c r="F9278" s="124"/>
      <c r="G9278" s="124"/>
      <c r="H9278" s="124"/>
      <c r="I9278" s="124"/>
      <c r="J9278" s="124"/>
      <c r="K9278" s="123"/>
      <c r="L9278" s="124"/>
      <c r="M9278" s="124"/>
      <c r="N9278" s="124"/>
      <c r="O9278" s="126"/>
      <c r="P9278" s="126"/>
      <c r="Q9278" s="124"/>
    </row>
    <row r="9279" spans="1:17" ht="15">
      <c r="A9279" s="125"/>
      <c r="B9279" s="124"/>
      <c r="C9279" s="125"/>
      <c r="D9279" s="124"/>
      <c r="E9279" s="124"/>
      <c r="F9279" s="124"/>
      <c r="G9279" s="124"/>
      <c r="H9279" s="124"/>
      <c r="I9279" s="124"/>
      <c r="J9279" s="124"/>
      <c r="K9279" s="123"/>
      <c r="L9279" s="124"/>
      <c r="M9279" s="124"/>
      <c r="N9279" s="124"/>
      <c r="O9279" s="124"/>
      <c r="P9279" s="124"/>
      <c r="Q9279" s="124"/>
    </row>
    <row r="9280" spans="1:17" ht="15">
      <c r="A9280" s="125"/>
      <c r="B9280" s="124"/>
      <c r="C9280" s="125"/>
      <c r="D9280" s="124"/>
      <c r="E9280" s="124"/>
      <c r="F9280" s="124"/>
      <c r="G9280" s="124"/>
      <c r="H9280" s="124"/>
      <c r="I9280" s="124"/>
      <c r="J9280" s="124"/>
      <c r="K9280" s="123"/>
      <c r="L9280" s="124"/>
      <c r="M9280" s="124"/>
      <c r="N9280" s="124"/>
      <c r="O9280" s="126"/>
      <c r="P9280" s="126"/>
      <c r="Q9280" s="124"/>
    </row>
    <row r="9281" spans="1:17" ht="15">
      <c r="A9281" s="125"/>
      <c r="B9281" s="124"/>
      <c r="C9281" s="125"/>
      <c r="D9281" s="124"/>
      <c r="E9281" s="124"/>
      <c r="F9281" s="124"/>
      <c r="G9281" s="124"/>
      <c r="H9281" s="124"/>
      <c r="I9281" s="124"/>
      <c r="J9281" s="124"/>
      <c r="K9281" s="123"/>
      <c r="L9281" s="124"/>
      <c r="M9281" s="124"/>
      <c r="N9281" s="124"/>
      <c r="O9281" s="124"/>
      <c r="P9281" s="124"/>
      <c r="Q9281" s="124"/>
    </row>
    <row r="9282" spans="1:17" ht="15">
      <c r="A9282" s="125"/>
      <c r="B9282" s="124"/>
      <c r="C9282" s="125"/>
      <c r="D9282" s="124"/>
      <c r="E9282" s="124"/>
      <c r="F9282" s="124"/>
      <c r="G9282" s="124"/>
      <c r="H9282" s="124"/>
      <c r="I9282" s="124"/>
      <c r="J9282" s="124"/>
      <c r="K9282" s="123"/>
      <c r="L9282" s="124"/>
      <c r="M9282" s="124"/>
      <c r="N9282" s="124"/>
      <c r="O9282" s="124"/>
      <c r="P9282" s="124"/>
      <c r="Q9282" s="124"/>
    </row>
    <row r="9283" spans="1:17" ht="15">
      <c r="A9283" s="125"/>
      <c r="B9283" s="124"/>
      <c r="C9283" s="125"/>
      <c r="D9283" s="124"/>
      <c r="E9283" s="124"/>
      <c r="F9283" s="124"/>
      <c r="G9283" s="124"/>
      <c r="H9283" s="124"/>
      <c r="I9283" s="124"/>
      <c r="J9283" s="124"/>
      <c r="K9283" s="123"/>
      <c r="L9283" s="124"/>
      <c r="M9283" s="124"/>
      <c r="N9283" s="124"/>
      <c r="O9283" s="124"/>
      <c r="P9283" s="124"/>
      <c r="Q9283" s="124"/>
    </row>
    <row r="9284" spans="1:17" ht="15">
      <c r="A9284" s="125"/>
      <c r="B9284" s="124"/>
      <c r="C9284" s="125"/>
      <c r="D9284" s="124"/>
      <c r="E9284" s="124"/>
      <c r="F9284" s="123"/>
      <c r="G9284" s="123"/>
      <c r="H9284" s="124"/>
      <c r="I9284" s="124"/>
      <c r="J9284" s="124"/>
      <c r="K9284" s="123"/>
      <c r="L9284" s="124"/>
      <c r="M9284" s="124"/>
      <c r="N9284" s="124"/>
      <c r="O9284" s="124"/>
      <c r="P9284" s="124"/>
      <c r="Q9284" s="124"/>
    </row>
    <row r="9285" spans="1:17" ht="15">
      <c r="A9285" s="125"/>
      <c r="B9285" s="124"/>
      <c r="C9285" s="125"/>
      <c r="D9285" s="124"/>
      <c r="E9285" s="124"/>
      <c r="F9285" s="123"/>
      <c r="G9285" s="123"/>
      <c r="H9285" s="124"/>
      <c r="I9285" s="124"/>
      <c r="J9285" s="124"/>
      <c r="K9285" s="124"/>
      <c r="L9285" s="123"/>
      <c r="M9285" s="126"/>
      <c r="N9285" s="124"/>
      <c r="O9285" s="126"/>
      <c r="P9285" s="126"/>
      <c r="Q9285" s="126"/>
    </row>
    <row r="9286" spans="1:17" ht="15">
      <c r="A9286" s="125"/>
      <c r="B9286" s="124"/>
      <c r="C9286" s="125"/>
      <c r="D9286" s="124"/>
      <c r="E9286" s="124"/>
      <c r="F9286" s="124"/>
      <c r="G9286" s="124"/>
      <c r="H9286" s="124"/>
      <c r="I9286" s="124"/>
      <c r="J9286" s="124"/>
      <c r="K9286" s="123"/>
      <c r="L9286" s="124"/>
      <c r="M9286" s="124"/>
      <c r="N9286" s="124"/>
      <c r="O9286" s="124"/>
      <c r="P9286" s="124"/>
      <c r="Q9286" s="124"/>
    </row>
    <row r="9287" spans="1:17" ht="15">
      <c r="A9287" s="125"/>
      <c r="B9287" s="124"/>
      <c r="C9287" s="125"/>
      <c r="D9287" s="124"/>
      <c r="E9287" s="124"/>
      <c r="F9287" s="124"/>
      <c r="G9287" s="124"/>
      <c r="H9287" s="124"/>
      <c r="I9287" s="124"/>
      <c r="J9287" s="124"/>
      <c r="K9287" s="123"/>
      <c r="L9287" s="124"/>
      <c r="M9287" s="124"/>
      <c r="N9287" s="124"/>
      <c r="O9287" s="124"/>
      <c r="P9287" s="124"/>
      <c r="Q9287" s="124"/>
    </row>
    <row r="9288" spans="1:17" ht="15">
      <c r="A9288" s="125"/>
      <c r="B9288" s="124"/>
      <c r="C9288" s="125"/>
      <c r="D9288" s="124"/>
      <c r="E9288" s="124"/>
      <c r="F9288" s="124"/>
      <c r="G9288" s="124"/>
      <c r="H9288" s="124"/>
      <c r="I9288" s="124"/>
      <c r="J9288" s="124"/>
      <c r="K9288" s="123"/>
      <c r="L9288" s="124"/>
      <c r="M9288" s="124"/>
      <c r="N9288" s="124"/>
      <c r="O9288" s="124"/>
      <c r="P9288" s="124"/>
      <c r="Q9288" s="124"/>
    </row>
    <row r="9289" spans="1:17" ht="15">
      <c r="A9289" s="125"/>
      <c r="B9289" s="124"/>
      <c r="C9289" s="125"/>
      <c r="D9289" s="124"/>
      <c r="E9289" s="124"/>
      <c r="F9289" s="124"/>
      <c r="G9289" s="124"/>
      <c r="H9289" s="124"/>
      <c r="I9289" s="124"/>
      <c r="J9289" s="124"/>
      <c r="K9289" s="123"/>
      <c r="L9289" s="124"/>
      <c r="M9289" s="124"/>
      <c r="N9289" s="124"/>
      <c r="O9289" s="126"/>
      <c r="P9289" s="126"/>
      <c r="Q9289" s="124"/>
    </row>
    <row r="9290" spans="1:17" ht="15">
      <c r="A9290" s="125"/>
      <c r="B9290" s="124"/>
      <c r="C9290" s="125"/>
      <c r="D9290" s="124"/>
      <c r="E9290" s="124"/>
      <c r="F9290" s="124"/>
      <c r="G9290" s="124"/>
      <c r="H9290" s="124"/>
      <c r="I9290" s="124"/>
      <c r="J9290" s="124"/>
      <c r="K9290" s="123"/>
      <c r="L9290" s="124"/>
      <c r="M9290" s="124"/>
      <c r="N9290" s="124"/>
      <c r="O9290" s="124"/>
      <c r="P9290" s="124"/>
      <c r="Q9290" s="124"/>
    </row>
    <row r="9291" spans="1:17" ht="15">
      <c r="A9291" s="125"/>
      <c r="B9291" s="124"/>
      <c r="C9291" s="125"/>
      <c r="D9291" s="124"/>
      <c r="E9291" s="124"/>
      <c r="F9291" s="124"/>
      <c r="G9291" s="124"/>
      <c r="H9291" s="124"/>
      <c r="I9291" s="124"/>
      <c r="J9291" s="124"/>
      <c r="K9291" s="123"/>
      <c r="L9291" s="124"/>
      <c r="M9291" s="124"/>
      <c r="N9291" s="124"/>
      <c r="O9291" s="124"/>
      <c r="P9291" s="124"/>
      <c r="Q9291" s="124"/>
    </row>
    <row r="9292" spans="1:17" ht="15">
      <c r="A9292" s="125"/>
      <c r="B9292" s="124"/>
      <c r="C9292" s="125"/>
      <c r="D9292" s="124"/>
      <c r="E9292" s="124"/>
      <c r="F9292" s="124"/>
      <c r="G9292" s="124"/>
      <c r="H9292" s="124"/>
      <c r="I9292" s="124"/>
      <c r="J9292" s="124"/>
      <c r="K9292" s="123"/>
      <c r="L9292" s="124"/>
      <c r="M9292" s="124"/>
      <c r="N9292" s="124"/>
      <c r="O9292" s="126"/>
      <c r="P9292" s="126"/>
      <c r="Q9292" s="124"/>
    </row>
    <row r="9293" spans="1:17" ht="15">
      <c r="A9293" s="125"/>
      <c r="B9293" s="124"/>
      <c r="C9293" s="125"/>
      <c r="D9293" s="124"/>
      <c r="E9293" s="124"/>
      <c r="F9293" s="124"/>
      <c r="G9293" s="124"/>
      <c r="H9293" s="124"/>
      <c r="I9293" s="124"/>
      <c r="J9293" s="124"/>
      <c r="K9293" s="123"/>
      <c r="L9293" s="124"/>
      <c r="M9293" s="124"/>
      <c r="N9293" s="124"/>
      <c r="O9293" s="126"/>
      <c r="P9293" s="126"/>
      <c r="Q9293" s="124"/>
    </row>
    <row r="9294" spans="1:17" ht="15">
      <c r="A9294" s="125"/>
      <c r="B9294" s="124"/>
      <c r="C9294" s="125"/>
      <c r="D9294" s="124"/>
      <c r="E9294" s="124"/>
      <c r="F9294" s="124"/>
      <c r="G9294" s="124"/>
      <c r="H9294" s="124"/>
      <c r="I9294" s="124"/>
      <c r="J9294" s="124"/>
      <c r="K9294" s="123"/>
      <c r="L9294" s="124"/>
      <c r="M9294" s="124"/>
      <c r="N9294" s="124"/>
      <c r="O9294" s="124"/>
      <c r="P9294" s="124"/>
      <c r="Q9294" s="124"/>
    </row>
    <row r="9295" spans="1:17" ht="15">
      <c r="A9295" s="125"/>
      <c r="B9295" s="124"/>
      <c r="C9295" s="125"/>
      <c r="D9295" s="124"/>
      <c r="E9295" s="124"/>
      <c r="F9295" s="124"/>
      <c r="G9295" s="124"/>
      <c r="H9295" s="124"/>
      <c r="I9295" s="124"/>
      <c r="J9295" s="124"/>
      <c r="K9295" s="123"/>
      <c r="L9295" s="124"/>
      <c r="M9295" s="126"/>
      <c r="N9295" s="124"/>
      <c r="O9295" s="126"/>
      <c r="P9295" s="126"/>
      <c r="Q9295" s="124"/>
    </row>
    <row r="9296" spans="1:17" ht="15">
      <c r="A9296" s="125"/>
      <c r="B9296" s="124"/>
      <c r="C9296" s="125"/>
      <c r="D9296" s="124"/>
      <c r="E9296" s="124"/>
      <c r="F9296" s="124"/>
      <c r="G9296" s="124"/>
      <c r="H9296" s="124"/>
      <c r="I9296" s="124"/>
      <c r="J9296" s="124"/>
      <c r="K9296" s="123"/>
      <c r="L9296" s="124"/>
      <c r="M9296" s="124"/>
      <c r="N9296" s="124"/>
      <c r="O9296" s="124"/>
      <c r="P9296" s="124"/>
      <c r="Q9296" s="124"/>
    </row>
    <row r="9297" spans="1:17" ht="15">
      <c r="A9297" s="125"/>
      <c r="B9297" s="124"/>
      <c r="C9297" s="125"/>
      <c r="D9297" s="124"/>
      <c r="E9297" s="124"/>
      <c r="F9297" s="123"/>
      <c r="G9297" s="123"/>
      <c r="H9297" s="124"/>
      <c r="I9297" s="124"/>
      <c r="J9297" s="124"/>
      <c r="K9297" s="123"/>
      <c r="L9297" s="124"/>
      <c r="M9297" s="124"/>
      <c r="N9297" s="124"/>
      <c r="O9297" s="124"/>
      <c r="P9297" s="124"/>
      <c r="Q9297" s="124"/>
    </row>
    <row r="9298" spans="1:17" ht="15">
      <c r="A9298" s="125"/>
      <c r="B9298" s="124"/>
      <c r="C9298" s="125"/>
      <c r="D9298" s="124"/>
      <c r="E9298" s="124"/>
      <c r="F9298" s="124"/>
      <c r="G9298" s="124"/>
      <c r="H9298" s="124"/>
      <c r="I9298" s="124"/>
      <c r="J9298" s="124"/>
      <c r="K9298" s="123"/>
      <c r="L9298" s="124"/>
      <c r="M9298" s="124"/>
      <c r="N9298" s="124"/>
      <c r="O9298" s="124"/>
      <c r="P9298" s="124"/>
      <c r="Q9298" s="124"/>
    </row>
    <row r="9299" spans="1:17" ht="15">
      <c r="A9299" s="125"/>
      <c r="B9299" s="124"/>
      <c r="C9299" s="125"/>
      <c r="D9299" s="124"/>
      <c r="E9299" s="124"/>
      <c r="F9299" s="124"/>
      <c r="G9299" s="124"/>
      <c r="H9299" s="124"/>
      <c r="I9299" s="124"/>
      <c r="J9299" s="124"/>
      <c r="K9299" s="124"/>
      <c r="L9299" s="123"/>
      <c r="M9299" s="124"/>
      <c r="N9299" s="124"/>
      <c r="O9299" s="126"/>
      <c r="P9299" s="126"/>
      <c r="Q9299" s="124"/>
    </row>
    <row r="9300" spans="1:17" ht="15">
      <c r="A9300" s="125"/>
      <c r="B9300" s="124"/>
      <c r="C9300" s="125"/>
      <c r="D9300" s="124"/>
      <c r="E9300" s="124"/>
      <c r="F9300" s="124"/>
      <c r="G9300" s="124"/>
      <c r="H9300" s="124"/>
      <c r="I9300" s="124"/>
      <c r="J9300" s="124"/>
      <c r="K9300" s="123"/>
      <c r="L9300" s="124"/>
      <c r="M9300" s="124"/>
      <c r="N9300" s="124"/>
      <c r="O9300" s="124"/>
      <c r="P9300" s="124"/>
      <c r="Q9300" s="124"/>
    </row>
    <row r="9301" spans="1:17" ht="15">
      <c r="A9301" s="125"/>
      <c r="B9301" s="124"/>
      <c r="C9301" s="125"/>
      <c r="D9301" s="124"/>
      <c r="E9301" s="124"/>
      <c r="F9301" s="124"/>
      <c r="G9301" s="124"/>
      <c r="H9301" s="124"/>
      <c r="I9301" s="124"/>
      <c r="J9301" s="124"/>
      <c r="K9301" s="123"/>
      <c r="L9301" s="124"/>
      <c r="M9301" s="124"/>
      <c r="N9301" s="124"/>
      <c r="O9301" s="126"/>
      <c r="P9301" s="126"/>
      <c r="Q9301" s="124"/>
    </row>
    <row r="9302" spans="1:17" ht="15">
      <c r="A9302" s="125"/>
      <c r="B9302" s="124"/>
      <c r="C9302" s="125"/>
      <c r="D9302" s="124"/>
      <c r="E9302" s="124"/>
      <c r="F9302" s="124"/>
      <c r="G9302" s="124"/>
      <c r="H9302" s="124"/>
      <c r="I9302" s="124"/>
      <c r="J9302" s="124"/>
      <c r="K9302" s="123"/>
      <c r="L9302" s="124"/>
      <c r="M9302" s="124"/>
      <c r="N9302" s="124"/>
      <c r="O9302" s="126"/>
      <c r="P9302" s="126"/>
      <c r="Q9302" s="124"/>
    </row>
    <row r="9303" spans="1:17" ht="15">
      <c r="A9303" s="125"/>
      <c r="B9303" s="124"/>
      <c r="C9303" s="125"/>
      <c r="D9303" s="124"/>
      <c r="E9303" s="124"/>
      <c r="F9303" s="124"/>
      <c r="G9303" s="124"/>
      <c r="H9303" s="124"/>
      <c r="I9303" s="124"/>
      <c r="J9303" s="124"/>
      <c r="K9303" s="123"/>
      <c r="L9303" s="124"/>
      <c r="M9303" s="124"/>
      <c r="N9303" s="124"/>
      <c r="O9303" s="124"/>
      <c r="P9303" s="124"/>
      <c r="Q9303" s="124"/>
    </row>
    <row r="9304" spans="1:17" ht="15">
      <c r="A9304" s="125"/>
      <c r="B9304" s="124"/>
      <c r="C9304" s="125"/>
      <c r="D9304" s="124"/>
      <c r="E9304" s="124"/>
      <c r="F9304" s="124"/>
      <c r="G9304" s="124"/>
      <c r="H9304" s="124"/>
      <c r="I9304" s="124"/>
      <c r="J9304" s="124"/>
      <c r="K9304" s="123"/>
      <c r="L9304" s="124"/>
      <c r="M9304" s="124"/>
      <c r="N9304" s="124"/>
      <c r="O9304" s="126"/>
      <c r="P9304" s="126"/>
      <c r="Q9304" s="124"/>
    </row>
    <row r="9305" spans="1:17" ht="15">
      <c r="A9305" s="125"/>
      <c r="B9305" s="124"/>
      <c r="C9305" s="125"/>
      <c r="D9305" s="124"/>
      <c r="E9305" s="124"/>
      <c r="F9305" s="124"/>
      <c r="G9305" s="124"/>
      <c r="H9305" s="124"/>
      <c r="I9305" s="124"/>
      <c r="J9305" s="124"/>
      <c r="K9305" s="123"/>
      <c r="L9305" s="124"/>
      <c r="M9305" s="124"/>
      <c r="N9305" s="124"/>
      <c r="O9305" s="126"/>
      <c r="P9305" s="126"/>
      <c r="Q9305" s="124"/>
    </row>
    <row r="9306" spans="1:17" ht="15">
      <c r="A9306" s="125"/>
      <c r="B9306" s="124"/>
      <c r="C9306" s="125"/>
      <c r="D9306" s="124"/>
      <c r="E9306" s="124"/>
      <c r="F9306" s="124"/>
      <c r="G9306" s="124"/>
      <c r="H9306" s="124"/>
      <c r="I9306" s="124"/>
      <c r="J9306" s="124"/>
      <c r="K9306" s="123"/>
      <c r="L9306" s="124"/>
      <c r="M9306" s="124"/>
      <c r="N9306" s="124"/>
      <c r="O9306" s="126"/>
      <c r="P9306" s="126"/>
      <c r="Q9306" s="124"/>
    </row>
    <row r="9307" spans="1:17" ht="15">
      <c r="A9307" s="125"/>
      <c r="B9307" s="124"/>
      <c r="C9307" s="125"/>
      <c r="D9307" s="124"/>
      <c r="E9307" s="124"/>
      <c r="F9307" s="124"/>
      <c r="G9307" s="124"/>
      <c r="H9307" s="124"/>
      <c r="I9307" s="124"/>
      <c r="J9307" s="124"/>
      <c r="K9307" s="123"/>
      <c r="L9307" s="124"/>
      <c r="M9307" s="126"/>
      <c r="N9307" s="124"/>
      <c r="O9307" s="126"/>
      <c r="P9307" s="126"/>
      <c r="Q9307" s="126"/>
    </row>
    <row r="9308" spans="1:17" ht="15">
      <c r="A9308" s="125"/>
      <c r="B9308" s="124"/>
      <c r="C9308" s="125"/>
      <c r="D9308" s="124"/>
      <c r="E9308" s="124"/>
      <c r="F9308" s="124"/>
      <c r="G9308" s="124"/>
      <c r="H9308" s="124"/>
      <c r="I9308" s="124"/>
      <c r="J9308" s="124"/>
      <c r="K9308" s="123"/>
      <c r="L9308" s="124"/>
      <c r="M9308" s="124"/>
      <c r="N9308" s="124"/>
      <c r="O9308" s="124"/>
      <c r="P9308" s="124"/>
      <c r="Q9308" s="124"/>
    </row>
    <row r="9309" spans="1:17" ht="15">
      <c r="A9309" s="125"/>
      <c r="B9309" s="124"/>
      <c r="C9309" s="125"/>
      <c r="D9309" s="124"/>
      <c r="E9309" s="124"/>
      <c r="F9309" s="124"/>
      <c r="G9309" s="124"/>
      <c r="H9309" s="124"/>
      <c r="I9309" s="124"/>
      <c r="J9309" s="124"/>
      <c r="K9309" s="123"/>
      <c r="L9309" s="124"/>
      <c r="M9309" s="124"/>
      <c r="N9309" s="124"/>
      <c r="O9309" s="124"/>
      <c r="P9309" s="124"/>
      <c r="Q9309" s="124"/>
    </row>
    <row r="9310" spans="1:17" ht="15">
      <c r="A9310" s="125"/>
      <c r="B9310" s="124"/>
      <c r="C9310" s="125"/>
      <c r="D9310" s="124"/>
      <c r="E9310" s="124"/>
      <c r="F9310" s="124"/>
      <c r="G9310" s="124"/>
      <c r="H9310" s="124"/>
      <c r="I9310" s="124"/>
      <c r="J9310" s="124"/>
      <c r="K9310" s="123"/>
      <c r="L9310" s="124"/>
      <c r="M9310" s="124"/>
      <c r="N9310" s="124"/>
      <c r="O9310" s="124"/>
      <c r="P9310" s="124"/>
      <c r="Q9310" s="124"/>
    </row>
    <row r="9311" spans="1:17" ht="15">
      <c r="A9311" s="125"/>
      <c r="B9311" s="124"/>
      <c r="C9311" s="125"/>
      <c r="D9311" s="124"/>
      <c r="E9311" s="124"/>
      <c r="F9311" s="124"/>
      <c r="G9311" s="124"/>
      <c r="H9311" s="124"/>
      <c r="I9311" s="124"/>
      <c r="J9311" s="124"/>
      <c r="K9311" s="123"/>
      <c r="L9311" s="124"/>
      <c r="M9311" s="124"/>
      <c r="N9311" s="124"/>
      <c r="O9311" s="124"/>
      <c r="P9311" s="124"/>
      <c r="Q9311" s="124"/>
    </row>
    <row r="9312" spans="1:17" ht="15">
      <c r="A9312" s="125"/>
      <c r="B9312" s="124"/>
      <c r="C9312" s="125"/>
      <c r="D9312" s="124"/>
      <c r="E9312" s="124"/>
      <c r="F9312" s="124"/>
      <c r="G9312" s="124"/>
      <c r="H9312" s="124"/>
      <c r="I9312" s="124"/>
      <c r="J9312" s="124"/>
      <c r="K9312" s="123"/>
      <c r="L9312" s="124"/>
      <c r="M9312" s="124"/>
      <c r="N9312" s="124"/>
      <c r="O9312" s="124"/>
      <c r="P9312" s="124"/>
      <c r="Q9312" s="124"/>
    </row>
    <row r="9313" spans="1:17" ht="15">
      <c r="A9313" s="125"/>
      <c r="B9313" s="124"/>
      <c r="C9313" s="125"/>
      <c r="D9313" s="124"/>
      <c r="E9313" s="124"/>
      <c r="F9313" s="124"/>
      <c r="G9313" s="124"/>
      <c r="H9313" s="124"/>
      <c r="I9313" s="124"/>
      <c r="J9313" s="124"/>
      <c r="K9313" s="123"/>
      <c r="L9313" s="124"/>
      <c r="M9313" s="124"/>
      <c r="N9313" s="124"/>
      <c r="O9313" s="124"/>
      <c r="P9313" s="124"/>
      <c r="Q9313" s="124"/>
    </row>
    <row r="9314" spans="1:17" ht="15">
      <c r="A9314" s="125"/>
      <c r="B9314" s="124"/>
      <c r="C9314" s="125"/>
      <c r="D9314" s="124"/>
      <c r="E9314" s="124"/>
      <c r="F9314" s="124"/>
      <c r="G9314" s="124"/>
      <c r="H9314" s="124"/>
      <c r="I9314" s="124"/>
      <c r="J9314" s="124"/>
      <c r="K9314" s="123"/>
      <c r="L9314" s="124"/>
      <c r="M9314" s="124"/>
      <c r="N9314" s="124"/>
      <c r="O9314" s="124"/>
      <c r="P9314" s="124"/>
      <c r="Q9314" s="124"/>
    </row>
    <row r="9315" spans="1:17" ht="15">
      <c r="A9315" s="125"/>
      <c r="B9315" s="124"/>
      <c r="C9315" s="125"/>
      <c r="D9315" s="124"/>
      <c r="E9315" s="124"/>
      <c r="F9315" s="123"/>
      <c r="G9315" s="123"/>
      <c r="H9315" s="124"/>
      <c r="I9315" s="124"/>
      <c r="J9315" s="124"/>
      <c r="K9315" s="124"/>
      <c r="L9315" s="123"/>
      <c r="M9315" s="126"/>
      <c r="N9315" s="124"/>
      <c r="O9315" s="126"/>
      <c r="P9315" s="126"/>
      <c r="Q9315" s="126"/>
    </row>
    <row r="9316" spans="1:17" ht="15">
      <c r="A9316" s="125"/>
      <c r="B9316" s="124"/>
      <c r="C9316" s="125"/>
      <c r="D9316" s="124"/>
      <c r="E9316" s="124"/>
      <c r="F9316" s="124"/>
      <c r="G9316" s="124"/>
      <c r="H9316" s="124"/>
      <c r="I9316" s="124"/>
      <c r="J9316" s="124"/>
      <c r="K9316" s="123"/>
      <c r="L9316" s="124"/>
      <c r="M9316" s="126"/>
      <c r="N9316" s="124"/>
      <c r="O9316" s="126"/>
      <c r="P9316" s="126"/>
      <c r="Q9316" s="124"/>
    </row>
    <row r="9317" spans="1:17" ht="15">
      <c r="A9317" s="125"/>
      <c r="B9317" s="124"/>
      <c r="C9317" s="125"/>
      <c r="D9317" s="124"/>
      <c r="E9317" s="124"/>
      <c r="F9317" s="124"/>
      <c r="G9317" s="124"/>
      <c r="H9317" s="124"/>
      <c r="I9317" s="124"/>
      <c r="J9317" s="124"/>
      <c r="K9317" s="123"/>
      <c r="L9317" s="124"/>
      <c r="M9317" s="124"/>
      <c r="N9317" s="124"/>
      <c r="O9317" s="124"/>
      <c r="P9317" s="124"/>
      <c r="Q9317" s="124"/>
    </row>
    <row r="9318" spans="1:17" ht="15">
      <c r="A9318" s="125"/>
      <c r="B9318" s="124"/>
      <c r="C9318" s="125"/>
      <c r="D9318" s="124"/>
      <c r="E9318" s="124"/>
      <c r="F9318" s="124"/>
      <c r="G9318" s="124"/>
      <c r="H9318" s="124"/>
      <c r="I9318" s="124"/>
      <c r="J9318" s="124"/>
      <c r="K9318" s="123"/>
      <c r="L9318" s="124"/>
      <c r="M9318" s="124"/>
      <c r="N9318" s="124"/>
      <c r="O9318" s="124"/>
      <c r="P9318" s="124"/>
      <c r="Q9318" s="124"/>
    </row>
    <row r="9319" spans="1:17" ht="15">
      <c r="A9319" s="125"/>
      <c r="B9319" s="124"/>
      <c r="C9319" s="125"/>
      <c r="D9319" s="124"/>
      <c r="E9319" s="124"/>
      <c r="F9319" s="124"/>
      <c r="G9319" s="124"/>
      <c r="H9319" s="124"/>
      <c r="I9319" s="124"/>
      <c r="J9319" s="124"/>
      <c r="K9319" s="123"/>
      <c r="L9319" s="124"/>
      <c r="M9319" s="124"/>
      <c r="N9319" s="124"/>
      <c r="O9319" s="126"/>
      <c r="P9319" s="126"/>
      <c r="Q9319" s="124"/>
    </row>
    <row r="9320" spans="1:17" ht="15">
      <c r="A9320" s="125"/>
      <c r="B9320" s="124"/>
      <c r="C9320" s="125"/>
      <c r="D9320" s="124"/>
      <c r="E9320" s="124"/>
      <c r="F9320" s="124"/>
      <c r="G9320" s="124"/>
      <c r="H9320" s="124"/>
      <c r="I9320" s="124"/>
      <c r="J9320" s="124"/>
      <c r="K9320" s="123"/>
      <c r="L9320" s="124"/>
      <c r="M9320" s="124"/>
      <c r="N9320" s="124"/>
      <c r="O9320" s="124"/>
      <c r="P9320" s="124"/>
      <c r="Q9320" s="124"/>
    </row>
    <row r="9321" spans="1:17" ht="15">
      <c r="A9321" s="125"/>
      <c r="B9321" s="124"/>
      <c r="C9321" s="125"/>
      <c r="D9321" s="124"/>
      <c r="E9321" s="124"/>
      <c r="F9321" s="124"/>
      <c r="G9321" s="124"/>
      <c r="H9321" s="124"/>
      <c r="I9321" s="124"/>
      <c r="J9321" s="124"/>
      <c r="K9321" s="123"/>
      <c r="L9321" s="124"/>
      <c r="M9321" s="124"/>
      <c r="N9321" s="124"/>
      <c r="O9321" s="124"/>
      <c r="P9321" s="124"/>
      <c r="Q9321" s="124"/>
    </row>
    <row r="9322" spans="1:17" ht="15">
      <c r="A9322" s="125"/>
      <c r="B9322" s="124"/>
      <c r="C9322" s="125"/>
      <c r="D9322" s="124"/>
      <c r="E9322" s="124"/>
      <c r="F9322" s="124"/>
      <c r="G9322" s="124"/>
      <c r="H9322" s="124"/>
      <c r="I9322" s="124"/>
      <c r="J9322" s="124"/>
      <c r="K9322" s="123"/>
      <c r="L9322" s="124"/>
      <c r="M9322" s="124"/>
      <c r="N9322" s="124"/>
      <c r="O9322" s="124"/>
      <c r="P9322" s="124"/>
      <c r="Q9322" s="124"/>
    </row>
    <row r="9323" spans="1:17" ht="15">
      <c r="A9323" s="125"/>
      <c r="B9323" s="124"/>
      <c r="C9323" s="125"/>
      <c r="D9323" s="124"/>
      <c r="E9323" s="124"/>
      <c r="F9323" s="124"/>
      <c r="G9323" s="124"/>
      <c r="H9323" s="124"/>
      <c r="I9323" s="124"/>
      <c r="J9323" s="124"/>
      <c r="K9323" s="123"/>
      <c r="L9323" s="124"/>
      <c r="M9323" s="126"/>
      <c r="N9323" s="124"/>
      <c r="O9323" s="126"/>
      <c r="P9323" s="126"/>
      <c r="Q9323" s="126"/>
    </row>
    <row r="9324" spans="1:17" ht="15">
      <c r="A9324" s="125"/>
      <c r="B9324" s="124"/>
      <c r="C9324" s="125"/>
      <c r="D9324" s="124"/>
      <c r="E9324" s="124"/>
      <c r="F9324" s="123"/>
      <c r="G9324" s="123"/>
      <c r="H9324" s="124"/>
      <c r="I9324" s="124"/>
      <c r="J9324" s="124"/>
      <c r="K9324" s="124"/>
      <c r="L9324" s="123"/>
      <c r="M9324" s="126"/>
      <c r="N9324" s="124"/>
      <c r="O9324" s="126"/>
      <c r="P9324" s="126"/>
      <c r="Q9324" s="126"/>
    </row>
    <row r="9325" spans="1:17" ht="15">
      <c r="A9325" s="125"/>
      <c r="B9325" s="124"/>
      <c r="C9325" s="125"/>
      <c r="D9325" s="124"/>
      <c r="E9325" s="124"/>
      <c r="F9325" s="124"/>
      <c r="G9325" s="124"/>
      <c r="H9325" s="124"/>
      <c r="I9325" s="124"/>
      <c r="J9325" s="124"/>
      <c r="K9325" s="123"/>
      <c r="L9325" s="124"/>
      <c r="M9325" s="124"/>
      <c r="N9325" s="124"/>
      <c r="O9325" s="124"/>
      <c r="P9325" s="124"/>
      <c r="Q9325" s="124"/>
    </row>
    <row r="9326" spans="1:17" ht="15">
      <c r="A9326" s="125"/>
      <c r="B9326" s="124"/>
      <c r="C9326" s="125"/>
      <c r="D9326" s="124"/>
      <c r="E9326" s="124"/>
      <c r="F9326" s="124"/>
      <c r="G9326" s="124"/>
      <c r="H9326" s="124"/>
      <c r="I9326" s="124"/>
      <c r="J9326" s="124"/>
      <c r="K9326" s="123"/>
      <c r="L9326" s="124"/>
      <c r="M9326" s="126"/>
      <c r="N9326" s="124"/>
      <c r="O9326" s="126"/>
      <c r="P9326" s="126"/>
      <c r="Q9326" s="126"/>
    </row>
    <row r="9327" spans="1:17" ht="15">
      <c r="A9327" s="125"/>
      <c r="B9327" s="124"/>
      <c r="C9327" s="125"/>
      <c r="D9327" s="124"/>
      <c r="E9327" s="124"/>
      <c r="F9327" s="123"/>
      <c r="G9327" s="123"/>
      <c r="H9327" s="124"/>
      <c r="I9327" s="124"/>
      <c r="J9327" s="124"/>
      <c r="K9327" s="123"/>
      <c r="L9327" s="124"/>
      <c r="M9327" s="124"/>
      <c r="N9327" s="124"/>
      <c r="O9327" s="124"/>
      <c r="P9327" s="124"/>
      <c r="Q9327" s="124"/>
    </row>
    <row r="9328" spans="1:17" ht="15">
      <c r="A9328" s="125"/>
      <c r="B9328" s="124"/>
      <c r="C9328" s="125"/>
      <c r="D9328" s="124"/>
      <c r="E9328" s="124"/>
      <c r="F9328" s="124"/>
      <c r="G9328" s="124"/>
      <c r="H9328" s="124"/>
      <c r="I9328" s="124"/>
      <c r="J9328" s="124"/>
      <c r="K9328" s="123"/>
      <c r="L9328" s="124"/>
      <c r="M9328" s="124"/>
      <c r="N9328" s="124"/>
      <c r="O9328" s="124"/>
      <c r="P9328" s="124"/>
      <c r="Q9328" s="124"/>
    </row>
    <row r="9329" spans="1:17" ht="15">
      <c r="A9329" s="125"/>
      <c r="B9329" s="124"/>
      <c r="C9329" s="125"/>
      <c r="D9329" s="124"/>
      <c r="E9329" s="124"/>
      <c r="F9329" s="124"/>
      <c r="G9329" s="124"/>
      <c r="H9329" s="124"/>
      <c r="I9329" s="124"/>
      <c r="J9329" s="124"/>
      <c r="K9329" s="123"/>
      <c r="L9329" s="124"/>
      <c r="M9329" s="124"/>
      <c r="N9329" s="124"/>
      <c r="O9329" s="126"/>
      <c r="P9329" s="126"/>
      <c r="Q9329" s="124"/>
    </row>
    <row r="9330" spans="1:17" ht="15">
      <c r="A9330" s="125"/>
      <c r="B9330" s="124"/>
      <c r="C9330" s="125"/>
      <c r="D9330" s="124"/>
      <c r="E9330" s="124"/>
      <c r="F9330" s="124"/>
      <c r="G9330" s="124"/>
      <c r="H9330" s="124"/>
      <c r="I9330" s="124"/>
      <c r="J9330" s="124"/>
      <c r="K9330" s="123"/>
      <c r="L9330" s="124"/>
      <c r="M9330" s="124"/>
      <c r="N9330" s="124"/>
      <c r="O9330" s="124"/>
      <c r="P9330" s="124"/>
      <c r="Q9330" s="124"/>
    </row>
    <row r="9331" spans="1:17" ht="15">
      <c r="A9331" s="125"/>
      <c r="B9331" s="124"/>
      <c r="C9331" s="125"/>
      <c r="D9331" s="124"/>
      <c r="E9331" s="124"/>
      <c r="F9331" s="124"/>
      <c r="G9331" s="124"/>
      <c r="H9331" s="124"/>
      <c r="I9331" s="124"/>
      <c r="J9331" s="124"/>
      <c r="K9331" s="123"/>
      <c r="L9331" s="124"/>
      <c r="M9331" s="124"/>
      <c r="N9331" s="124"/>
      <c r="O9331" s="124"/>
      <c r="P9331" s="124"/>
      <c r="Q9331" s="124"/>
    </row>
    <row r="9332" spans="1:17" ht="15">
      <c r="A9332" s="125"/>
      <c r="B9332" s="124"/>
      <c r="C9332" s="125"/>
      <c r="D9332" s="124"/>
      <c r="E9332" s="124"/>
      <c r="F9332" s="124"/>
      <c r="G9332" s="124"/>
      <c r="H9332" s="124"/>
      <c r="I9332" s="124"/>
      <c r="J9332" s="124"/>
      <c r="K9332" s="123"/>
      <c r="L9332" s="124"/>
      <c r="M9332" s="124"/>
      <c r="N9332" s="124"/>
      <c r="O9332" s="124"/>
      <c r="P9332" s="124"/>
      <c r="Q9332" s="124"/>
    </row>
    <row r="9333" spans="1:17" ht="15">
      <c r="A9333" s="125"/>
      <c r="B9333" s="124"/>
      <c r="C9333" s="125"/>
      <c r="D9333" s="124"/>
      <c r="E9333" s="124"/>
      <c r="F9333" s="124"/>
      <c r="G9333" s="124"/>
      <c r="H9333" s="124"/>
      <c r="I9333" s="124"/>
      <c r="J9333" s="124"/>
      <c r="K9333" s="123"/>
      <c r="L9333" s="124"/>
      <c r="M9333" s="124"/>
      <c r="N9333" s="124"/>
      <c r="O9333" s="124"/>
      <c r="P9333" s="124"/>
      <c r="Q9333" s="124"/>
    </row>
    <row r="9334" spans="1:17" ht="15">
      <c r="A9334" s="125"/>
      <c r="B9334" s="124"/>
      <c r="C9334" s="125"/>
      <c r="D9334" s="124"/>
      <c r="E9334" s="124"/>
      <c r="F9334" s="124"/>
      <c r="G9334" s="124"/>
      <c r="H9334" s="124"/>
      <c r="I9334" s="124"/>
      <c r="J9334" s="124"/>
      <c r="K9334" s="123"/>
      <c r="L9334" s="124"/>
      <c r="M9334" s="124"/>
      <c r="N9334" s="124"/>
      <c r="O9334" s="124"/>
      <c r="P9334" s="124"/>
      <c r="Q9334" s="124"/>
    </row>
    <row r="9335" spans="1:17" ht="15">
      <c r="A9335" s="125"/>
      <c r="B9335" s="124"/>
      <c r="C9335" s="125"/>
      <c r="D9335" s="124"/>
      <c r="E9335" s="124"/>
      <c r="F9335" s="124"/>
      <c r="G9335" s="124"/>
      <c r="H9335" s="124"/>
      <c r="I9335" s="124"/>
      <c r="J9335" s="124"/>
      <c r="K9335" s="123"/>
      <c r="L9335" s="124"/>
      <c r="M9335" s="124"/>
      <c r="N9335" s="124"/>
      <c r="O9335" s="126"/>
      <c r="P9335" s="126"/>
      <c r="Q9335" s="124"/>
    </row>
    <row r="9336" spans="1:17" ht="15">
      <c r="A9336" s="125"/>
      <c r="B9336" s="124"/>
      <c r="C9336" s="125"/>
      <c r="D9336" s="124"/>
      <c r="E9336" s="124"/>
      <c r="F9336" s="124"/>
      <c r="G9336" s="124"/>
      <c r="H9336" s="124"/>
      <c r="I9336" s="124"/>
      <c r="J9336" s="124"/>
      <c r="K9336" s="123"/>
      <c r="L9336" s="124"/>
      <c r="M9336" s="124"/>
      <c r="N9336" s="124"/>
      <c r="O9336" s="126"/>
      <c r="P9336" s="126"/>
      <c r="Q9336" s="124"/>
    </row>
    <row r="9337" spans="1:17" ht="15">
      <c r="A9337" s="125"/>
      <c r="B9337" s="124"/>
      <c r="C9337" s="125"/>
      <c r="D9337" s="124"/>
      <c r="E9337" s="124"/>
      <c r="F9337" s="124"/>
      <c r="G9337" s="124"/>
      <c r="H9337" s="124"/>
      <c r="I9337" s="124"/>
      <c r="J9337" s="124"/>
      <c r="K9337" s="123"/>
      <c r="L9337" s="124"/>
      <c r="M9337" s="124"/>
      <c r="N9337" s="124"/>
      <c r="O9337" s="124"/>
      <c r="P9337" s="124"/>
      <c r="Q9337" s="124"/>
    </row>
    <row r="9338" spans="1:17" ht="15">
      <c r="A9338" s="125"/>
      <c r="B9338" s="124"/>
      <c r="C9338" s="125"/>
      <c r="D9338" s="124"/>
      <c r="E9338" s="124"/>
      <c r="F9338" s="124"/>
      <c r="G9338" s="124"/>
      <c r="H9338" s="124"/>
      <c r="I9338" s="124"/>
      <c r="J9338" s="124"/>
      <c r="K9338" s="123"/>
      <c r="L9338" s="124"/>
      <c r="M9338" s="124"/>
      <c r="N9338" s="124"/>
      <c r="O9338" s="124"/>
      <c r="P9338" s="124"/>
      <c r="Q9338" s="124"/>
    </row>
    <row r="9339" spans="1:17" ht="15">
      <c r="A9339" s="125"/>
      <c r="B9339" s="124"/>
      <c r="C9339" s="125"/>
      <c r="D9339" s="124"/>
      <c r="E9339" s="124"/>
      <c r="F9339" s="124"/>
      <c r="G9339" s="124"/>
      <c r="H9339" s="124"/>
      <c r="I9339" s="124"/>
      <c r="J9339" s="124"/>
      <c r="K9339" s="123"/>
      <c r="L9339" s="124"/>
      <c r="M9339" s="124"/>
      <c r="N9339" s="124"/>
      <c r="O9339" s="124"/>
      <c r="P9339" s="124"/>
      <c r="Q9339" s="124"/>
    </row>
    <row r="9340" spans="1:17" ht="15">
      <c r="A9340" s="125"/>
      <c r="B9340" s="124"/>
      <c r="C9340" s="125"/>
      <c r="D9340" s="124"/>
      <c r="E9340" s="124"/>
      <c r="F9340" s="124"/>
      <c r="G9340" s="124"/>
      <c r="H9340" s="124"/>
      <c r="I9340" s="124"/>
      <c r="J9340" s="124"/>
      <c r="K9340" s="123"/>
      <c r="L9340" s="124"/>
      <c r="M9340" s="124"/>
      <c r="N9340" s="124"/>
      <c r="O9340" s="124"/>
      <c r="P9340" s="124"/>
      <c r="Q9340" s="124"/>
    </row>
    <row r="9341" spans="1:17" ht="15">
      <c r="A9341" s="125"/>
      <c r="B9341" s="124"/>
      <c r="C9341" s="125"/>
      <c r="D9341" s="124"/>
      <c r="E9341" s="124"/>
      <c r="F9341" s="124"/>
      <c r="G9341" s="124"/>
      <c r="H9341" s="124"/>
      <c r="I9341" s="124"/>
      <c r="J9341" s="124"/>
      <c r="K9341" s="123"/>
      <c r="L9341" s="124"/>
      <c r="M9341" s="126"/>
      <c r="N9341" s="124"/>
      <c r="O9341" s="126"/>
      <c r="P9341" s="126"/>
      <c r="Q9341" s="124"/>
    </row>
    <row r="9342" spans="1:17" ht="15">
      <c r="A9342" s="125"/>
      <c r="B9342" s="124"/>
      <c r="C9342" s="125"/>
      <c r="D9342" s="124"/>
      <c r="E9342" s="124"/>
      <c r="F9342" s="123"/>
      <c r="G9342" s="123"/>
      <c r="H9342" s="124"/>
      <c r="I9342" s="124"/>
      <c r="J9342" s="124"/>
      <c r="K9342" s="123"/>
      <c r="L9342" s="124"/>
      <c r="M9342" s="126"/>
      <c r="N9342" s="124"/>
      <c r="O9342" s="126"/>
      <c r="P9342" s="126"/>
      <c r="Q9342" s="126"/>
    </row>
    <row r="9343" spans="1:17" ht="15">
      <c r="A9343" s="125"/>
      <c r="B9343" s="124"/>
      <c r="C9343" s="125"/>
      <c r="D9343" s="124"/>
      <c r="E9343" s="124"/>
      <c r="F9343" s="123"/>
      <c r="G9343" s="123"/>
      <c r="H9343" s="124"/>
      <c r="I9343" s="124"/>
      <c r="J9343" s="124"/>
      <c r="K9343" s="124"/>
      <c r="L9343" s="123"/>
      <c r="M9343" s="126"/>
      <c r="N9343" s="124"/>
      <c r="O9343" s="126"/>
      <c r="P9343" s="126"/>
      <c r="Q9343" s="126"/>
    </row>
    <row r="9344" spans="1:17" ht="15">
      <c r="A9344" s="125"/>
      <c r="B9344" s="124"/>
      <c r="C9344" s="125"/>
      <c r="D9344" s="124"/>
      <c r="E9344" s="124"/>
      <c r="F9344" s="123"/>
      <c r="G9344" s="123"/>
      <c r="H9344" s="124"/>
      <c r="I9344" s="124"/>
      <c r="J9344" s="124"/>
      <c r="K9344" s="123"/>
      <c r="L9344" s="124"/>
      <c r="M9344" s="124"/>
      <c r="N9344" s="124"/>
      <c r="O9344" s="124"/>
      <c r="P9344" s="124"/>
      <c r="Q9344" s="124"/>
    </row>
    <row r="9345" spans="1:17" ht="15">
      <c r="A9345" s="125"/>
      <c r="B9345" s="124"/>
      <c r="C9345" s="125"/>
      <c r="D9345" s="124"/>
      <c r="E9345" s="124"/>
      <c r="F9345" s="123"/>
      <c r="G9345" s="123"/>
      <c r="H9345" s="124"/>
      <c r="I9345" s="124"/>
      <c r="J9345" s="124"/>
      <c r="K9345" s="123"/>
      <c r="L9345" s="124"/>
      <c r="M9345" s="126"/>
      <c r="N9345" s="124"/>
      <c r="O9345" s="126"/>
      <c r="P9345" s="126"/>
      <c r="Q9345" s="126"/>
    </row>
    <row r="9346" spans="1:17" ht="15">
      <c r="A9346" s="125"/>
      <c r="B9346" s="124"/>
      <c r="C9346" s="125"/>
      <c r="D9346" s="124"/>
      <c r="E9346" s="124"/>
      <c r="F9346" s="123"/>
      <c r="G9346" s="123"/>
      <c r="H9346" s="124"/>
      <c r="I9346" s="124"/>
      <c r="J9346" s="124"/>
      <c r="K9346" s="123"/>
      <c r="L9346" s="124"/>
      <c r="M9346" s="124"/>
      <c r="N9346" s="124"/>
      <c r="O9346" s="124"/>
      <c r="P9346" s="124"/>
      <c r="Q9346" s="124"/>
    </row>
    <row r="9347" spans="1:17" ht="15">
      <c r="A9347" s="125"/>
      <c r="B9347" s="124"/>
      <c r="C9347" s="125"/>
      <c r="D9347" s="124"/>
      <c r="E9347" s="124"/>
      <c r="F9347" s="123"/>
      <c r="G9347" s="123"/>
      <c r="H9347" s="124"/>
      <c r="I9347" s="124"/>
      <c r="J9347" s="124"/>
      <c r="K9347" s="124"/>
      <c r="L9347" s="123"/>
      <c r="M9347" s="126"/>
      <c r="N9347" s="124"/>
      <c r="O9347" s="126"/>
      <c r="P9347" s="126"/>
      <c r="Q9347" s="126"/>
    </row>
    <row r="9348" spans="1:17" ht="15">
      <c r="A9348" s="125"/>
      <c r="B9348" s="124"/>
      <c r="C9348" s="125"/>
      <c r="D9348" s="124"/>
      <c r="E9348" s="124"/>
      <c r="F9348" s="123"/>
      <c r="G9348" s="123"/>
      <c r="H9348" s="124"/>
      <c r="I9348" s="124"/>
      <c r="J9348" s="124"/>
      <c r="K9348" s="123"/>
      <c r="L9348" s="124"/>
      <c r="M9348" s="124"/>
      <c r="N9348" s="124"/>
      <c r="O9348" s="124"/>
      <c r="P9348" s="124"/>
      <c r="Q9348" s="124"/>
    </row>
    <row r="9349" spans="1:17" ht="15">
      <c r="A9349" s="125"/>
      <c r="B9349" s="124"/>
      <c r="C9349" s="125"/>
      <c r="D9349" s="124"/>
      <c r="E9349" s="124"/>
      <c r="F9349" s="123"/>
      <c r="G9349" s="123"/>
      <c r="H9349" s="124"/>
      <c r="I9349" s="124"/>
      <c r="J9349" s="124"/>
      <c r="K9349" s="124"/>
      <c r="L9349" s="123"/>
      <c r="M9349" s="126"/>
      <c r="N9349" s="124"/>
      <c r="O9349" s="126"/>
      <c r="P9349" s="126"/>
      <c r="Q9349" s="126"/>
    </row>
    <row r="9350" spans="1:17" ht="15">
      <c r="A9350" s="125"/>
      <c r="B9350" s="124"/>
      <c r="C9350" s="125"/>
      <c r="D9350" s="124"/>
      <c r="E9350" s="124"/>
      <c r="F9350" s="123"/>
      <c r="G9350" s="123"/>
      <c r="H9350" s="124"/>
      <c r="I9350" s="124"/>
      <c r="J9350" s="124"/>
      <c r="K9350" s="123"/>
      <c r="L9350" s="124"/>
      <c r="M9350" s="126"/>
      <c r="N9350" s="124"/>
      <c r="O9350" s="126"/>
      <c r="P9350" s="126"/>
      <c r="Q9350" s="126"/>
    </row>
    <row r="9351" spans="1:17" ht="15">
      <c r="A9351" s="125"/>
      <c r="B9351" s="124"/>
      <c r="C9351" s="125"/>
      <c r="D9351" s="124"/>
      <c r="E9351" s="124"/>
      <c r="F9351" s="123"/>
      <c r="G9351" s="123"/>
      <c r="H9351" s="124"/>
      <c r="I9351" s="124"/>
      <c r="J9351" s="124"/>
      <c r="K9351" s="123"/>
      <c r="L9351" s="124"/>
      <c r="M9351" s="124"/>
      <c r="N9351" s="124"/>
      <c r="O9351" s="124"/>
      <c r="P9351" s="124"/>
      <c r="Q9351" s="124"/>
    </row>
    <row r="9352" spans="1:17" ht="15">
      <c r="A9352" s="125"/>
      <c r="B9352" s="124"/>
      <c r="C9352" s="125"/>
      <c r="D9352" s="124"/>
      <c r="E9352" s="124"/>
      <c r="F9352" s="123"/>
      <c r="G9352" s="123"/>
      <c r="H9352" s="124"/>
      <c r="I9352" s="124"/>
      <c r="J9352" s="124"/>
      <c r="K9352" s="124"/>
      <c r="L9352" s="123"/>
      <c r="M9352" s="124"/>
      <c r="N9352" s="124"/>
      <c r="O9352" s="124"/>
      <c r="P9352" s="124"/>
      <c r="Q9352" s="124"/>
    </row>
    <row r="9353" spans="1:17" ht="15">
      <c r="A9353" s="125"/>
      <c r="B9353" s="124"/>
      <c r="C9353" s="125"/>
      <c r="D9353" s="124"/>
      <c r="E9353" s="124"/>
      <c r="F9353" s="123"/>
      <c r="G9353" s="123"/>
      <c r="H9353" s="124"/>
      <c r="I9353" s="124"/>
      <c r="J9353" s="124"/>
      <c r="K9353" s="124"/>
      <c r="L9353" s="123"/>
      <c r="M9353" s="124"/>
      <c r="N9353" s="124"/>
      <c r="O9353" s="126"/>
      <c r="P9353" s="126"/>
      <c r="Q9353" s="124"/>
    </row>
    <row r="9354" spans="1:17" ht="15">
      <c r="A9354" s="125"/>
      <c r="B9354" s="124"/>
      <c r="C9354" s="125"/>
      <c r="D9354" s="124"/>
      <c r="E9354" s="124"/>
      <c r="F9354" s="123"/>
      <c r="G9354" s="123"/>
      <c r="H9354" s="124"/>
      <c r="I9354" s="124"/>
      <c r="J9354" s="124"/>
      <c r="K9354" s="124"/>
      <c r="L9354" s="123"/>
      <c r="M9354" s="126"/>
      <c r="N9354" s="124"/>
      <c r="O9354" s="126"/>
      <c r="P9354" s="126"/>
      <c r="Q9354" s="126"/>
    </row>
    <row r="9355" spans="1:17" ht="15">
      <c r="A9355" s="125"/>
      <c r="B9355" s="124"/>
      <c r="C9355" s="125"/>
      <c r="D9355" s="124"/>
      <c r="E9355" s="124"/>
      <c r="F9355" s="124"/>
      <c r="G9355" s="124"/>
      <c r="H9355" s="124"/>
      <c r="I9355" s="124"/>
      <c r="J9355" s="124"/>
      <c r="K9355" s="123"/>
      <c r="L9355" s="124"/>
      <c r="M9355" s="124"/>
      <c r="N9355" s="124"/>
      <c r="O9355" s="124"/>
      <c r="P9355" s="124"/>
      <c r="Q9355" s="124"/>
    </row>
    <row r="9356" spans="1:17" ht="15">
      <c r="A9356" s="125"/>
      <c r="B9356" s="124"/>
      <c r="C9356" s="125"/>
      <c r="D9356" s="124"/>
      <c r="E9356" s="124"/>
      <c r="F9356" s="123"/>
      <c r="G9356" s="123"/>
      <c r="H9356" s="124"/>
      <c r="I9356" s="124"/>
      <c r="J9356" s="124"/>
      <c r="K9356" s="123"/>
      <c r="L9356" s="124"/>
      <c r="M9356" s="124"/>
      <c r="N9356" s="124"/>
      <c r="O9356" s="124"/>
      <c r="P9356" s="124"/>
      <c r="Q9356" s="124"/>
    </row>
    <row r="9357" spans="1:17" ht="15">
      <c r="A9357" s="125"/>
      <c r="B9357" s="124"/>
      <c r="C9357" s="125"/>
      <c r="D9357" s="124"/>
      <c r="E9357" s="124"/>
      <c r="F9357" s="124"/>
      <c r="G9357" s="124"/>
      <c r="H9357" s="124"/>
      <c r="I9357" s="124"/>
      <c r="J9357" s="124"/>
      <c r="K9357" s="123"/>
      <c r="L9357" s="124"/>
      <c r="M9357" s="124"/>
      <c r="N9357" s="124"/>
      <c r="O9357" s="126"/>
      <c r="P9357" s="126"/>
      <c r="Q9357" s="124"/>
    </row>
    <row r="9358" spans="1:17" ht="15">
      <c r="A9358" s="125"/>
      <c r="B9358" s="124"/>
      <c r="C9358" s="125"/>
      <c r="D9358" s="124"/>
      <c r="E9358" s="124"/>
      <c r="F9358" s="124"/>
      <c r="G9358" s="124"/>
      <c r="H9358" s="124"/>
      <c r="I9358" s="124"/>
      <c r="J9358" s="124"/>
      <c r="K9358" s="123"/>
      <c r="L9358" s="124"/>
      <c r="M9358" s="124"/>
      <c r="N9358" s="124"/>
      <c r="O9358" s="124"/>
      <c r="P9358" s="124"/>
      <c r="Q9358" s="124"/>
    </row>
    <row r="9359" spans="1:17" ht="15">
      <c r="A9359" s="125"/>
      <c r="B9359" s="124"/>
      <c r="C9359" s="125"/>
      <c r="D9359" s="124"/>
      <c r="E9359" s="124"/>
      <c r="F9359" s="124"/>
      <c r="G9359" s="124"/>
      <c r="H9359" s="124"/>
      <c r="I9359" s="124"/>
      <c r="J9359" s="124"/>
      <c r="K9359" s="123"/>
      <c r="L9359" s="124"/>
      <c r="M9359" s="124"/>
      <c r="N9359" s="124"/>
      <c r="O9359" s="124"/>
      <c r="P9359" s="124"/>
      <c r="Q9359" s="124"/>
    </row>
    <row r="9360" spans="1:17" ht="15">
      <c r="A9360" s="125"/>
      <c r="B9360" s="124"/>
      <c r="C9360" s="125"/>
      <c r="D9360" s="124"/>
      <c r="E9360" s="124"/>
      <c r="F9360" s="124"/>
      <c r="G9360" s="124"/>
      <c r="H9360" s="124"/>
      <c r="I9360" s="124"/>
      <c r="J9360" s="124"/>
      <c r="K9360" s="124"/>
      <c r="L9360" s="123"/>
      <c r="M9360" s="124"/>
      <c r="N9360" s="124"/>
      <c r="O9360" s="126"/>
      <c r="P9360" s="126"/>
      <c r="Q9360" s="124"/>
    </row>
    <row r="9361" spans="1:17" ht="15">
      <c r="A9361" s="125"/>
      <c r="B9361" s="124"/>
      <c r="C9361" s="125"/>
      <c r="D9361" s="124"/>
      <c r="E9361" s="124"/>
      <c r="F9361" s="124"/>
      <c r="G9361" s="124"/>
      <c r="H9361" s="124"/>
      <c r="I9361" s="124"/>
      <c r="J9361" s="124"/>
      <c r="K9361" s="123"/>
      <c r="L9361" s="124"/>
      <c r="M9361" s="124"/>
      <c r="N9361" s="124"/>
      <c r="O9361" s="124"/>
      <c r="P9361" s="124"/>
      <c r="Q9361" s="124"/>
    </row>
    <row r="9362" spans="1:17" ht="15">
      <c r="A9362" s="125"/>
      <c r="B9362" s="124"/>
      <c r="C9362" s="125"/>
      <c r="D9362" s="124"/>
      <c r="E9362" s="124"/>
      <c r="F9362" s="124"/>
      <c r="G9362" s="124"/>
      <c r="H9362" s="124"/>
      <c r="I9362" s="124"/>
      <c r="J9362" s="124"/>
      <c r="K9362" s="123"/>
      <c r="L9362" s="124"/>
      <c r="M9362" s="124"/>
      <c r="N9362" s="124"/>
      <c r="O9362" s="124"/>
      <c r="P9362" s="124"/>
      <c r="Q9362" s="124"/>
    </row>
    <row r="9363" spans="1:17" ht="15">
      <c r="A9363" s="125"/>
      <c r="B9363" s="124"/>
      <c r="C9363" s="125"/>
      <c r="D9363" s="124"/>
      <c r="E9363" s="124"/>
      <c r="F9363" s="124"/>
      <c r="G9363" s="124"/>
      <c r="H9363" s="124"/>
      <c r="I9363" s="124"/>
      <c r="J9363" s="124"/>
      <c r="K9363" s="123"/>
      <c r="L9363" s="124"/>
      <c r="M9363" s="124"/>
      <c r="N9363" s="124"/>
      <c r="O9363" s="124"/>
      <c r="P9363" s="124"/>
      <c r="Q9363" s="124"/>
    </row>
    <row r="9364" spans="1:17" ht="15">
      <c r="A9364" s="125"/>
      <c r="B9364" s="124"/>
      <c r="C9364" s="125"/>
      <c r="D9364" s="124"/>
      <c r="E9364" s="124"/>
      <c r="F9364" s="124"/>
      <c r="G9364" s="124"/>
      <c r="H9364" s="124"/>
      <c r="I9364" s="124"/>
      <c r="J9364" s="124"/>
      <c r="K9364" s="123"/>
      <c r="L9364" s="124"/>
      <c r="M9364" s="124"/>
      <c r="N9364" s="124"/>
      <c r="O9364" s="124"/>
      <c r="P9364" s="124"/>
      <c r="Q9364" s="124"/>
    </row>
    <row r="9365" spans="1:17" ht="15">
      <c r="A9365" s="125"/>
      <c r="B9365" s="124"/>
      <c r="C9365" s="125"/>
      <c r="D9365" s="124"/>
      <c r="E9365" s="124"/>
      <c r="F9365" s="124"/>
      <c r="G9365" s="124"/>
      <c r="H9365" s="124"/>
      <c r="I9365" s="124"/>
      <c r="J9365" s="124"/>
      <c r="K9365" s="123"/>
      <c r="L9365" s="124"/>
      <c r="M9365" s="124"/>
      <c r="N9365" s="124"/>
      <c r="O9365" s="124"/>
      <c r="P9365" s="124"/>
      <c r="Q9365" s="124"/>
    </row>
    <row r="9366" spans="1:17" ht="15">
      <c r="A9366" s="125"/>
      <c r="B9366" s="124"/>
      <c r="C9366" s="125"/>
      <c r="D9366" s="124"/>
      <c r="E9366" s="124"/>
      <c r="F9366" s="124"/>
      <c r="G9366" s="124"/>
      <c r="H9366" s="124"/>
      <c r="I9366" s="124"/>
      <c r="J9366" s="124"/>
      <c r="K9366" s="123"/>
      <c r="L9366" s="124"/>
      <c r="M9366" s="124"/>
      <c r="N9366" s="124"/>
      <c r="O9366" s="124"/>
      <c r="P9366" s="124"/>
      <c r="Q9366" s="124"/>
    </row>
    <row r="9367" spans="1:17" ht="15">
      <c r="A9367" s="125"/>
      <c r="B9367" s="124"/>
      <c r="C9367" s="125"/>
      <c r="D9367" s="124"/>
      <c r="E9367" s="124"/>
      <c r="F9367" s="124"/>
      <c r="G9367" s="124"/>
      <c r="H9367" s="124"/>
      <c r="I9367" s="124"/>
      <c r="J9367" s="124"/>
      <c r="K9367" s="123"/>
      <c r="L9367" s="124"/>
      <c r="M9367" s="124"/>
      <c r="N9367" s="124"/>
      <c r="O9367" s="126"/>
      <c r="P9367" s="126"/>
      <c r="Q9367" s="124"/>
    </row>
    <row r="9368" spans="1:17" ht="15">
      <c r="A9368" s="125"/>
      <c r="B9368" s="124"/>
      <c r="C9368" s="125"/>
      <c r="D9368" s="124"/>
      <c r="E9368" s="124"/>
      <c r="F9368" s="124"/>
      <c r="G9368" s="124"/>
      <c r="H9368" s="124"/>
      <c r="I9368" s="124"/>
      <c r="J9368" s="124"/>
      <c r="K9368" s="123"/>
      <c r="L9368" s="124"/>
      <c r="M9368" s="124"/>
      <c r="N9368" s="124"/>
      <c r="O9368" s="124"/>
      <c r="P9368" s="124"/>
      <c r="Q9368" s="124"/>
    </row>
    <row r="9369" spans="1:17" ht="15">
      <c r="A9369" s="125"/>
      <c r="B9369" s="124"/>
      <c r="C9369" s="125"/>
      <c r="D9369" s="124"/>
      <c r="E9369" s="124"/>
      <c r="F9369" s="124"/>
      <c r="G9369" s="124"/>
      <c r="H9369" s="124"/>
      <c r="I9369" s="124"/>
      <c r="J9369" s="124"/>
      <c r="K9369" s="123"/>
      <c r="L9369" s="124"/>
      <c r="M9369" s="124"/>
      <c r="N9369" s="124"/>
      <c r="O9369" s="124"/>
      <c r="P9369" s="124"/>
      <c r="Q9369" s="124"/>
    </row>
    <row r="9370" spans="1:17" ht="15">
      <c r="A9370" s="125"/>
      <c r="B9370" s="124"/>
      <c r="C9370" s="125"/>
      <c r="D9370" s="124"/>
      <c r="E9370" s="124"/>
      <c r="F9370" s="123"/>
      <c r="G9370" s="123"/>
      <c r="H9370" s="124"/>
      <c r="I9370" s="124"/>
      <c r="J9370" s="124"/>
      <c r="K9370" s="124"/>
      <c r="L9370" s="123"/>
      <c r="M9370" s="124"/>
      <c r="N9370" s="124"/>
      <c r="O9370" s="126"/>
      <c r="P9370" s="126"/>
      <c r="Q9370" s="124"/>
    </row>
    <row r="9371" spans="1:17" ht="15">
      <c r="A9371" s="125"/>
      <c r="B9371" s="124"/>
      <c r="C9371" s="125"/>
      <c r="D9371" s="124"/>
      <c r="E9371" s="124"/>
      <c r="F9371" s="124"/>
      <c r="G9371" s="124"/>
      <c r="H9371" s="124"/>
      <c r="I9371" s="124"/>
      <c r="J9371" s="124"/>
      <c r="K9371" s="123"/>
      <c r="L9371" s="124"/>
      <c r="M9371" s="124"/>
      <c r="N9371" s="124"/>
      <c r="O9371" s="124"/>
      <c r="P9371" s="124"/>
      <c r="Q9371" s="124"/>
    </row>
    <row r="9372" spans="1:17" ht="15">
      <c r="A9372" s="125"/>
      <c r="B9372" s="124"/>
      <c r="C9372" s="125"/>
      <c r="D9372" s="124"/>
      <c r="E9372" s="124"/>
      <c r="F9372" s="124"/>
      <c r="G9372" s="124"/>
      <c r="H9372" s="124"/>
      <c r="I9372" s="124"/>
      <c r="J9372" s="124"/>
      <c r="K9372" s="123"/>
      <c r="L9372" s="124"/>
      <c r="M9372" s="124"/>
      <c r="N9372" s="124"/>
      <c r="O9372" s="124"/>
      <c r="P9372" s="124"/>
      <c r="Q9372" s="124"/>
    </row>
    <row r="9373" spans="1:17" ht="15">
      <c r="A9373" s="125"/>
      <c r="B9373" s="124"/>
      <c r="C9373" s="125"/>
      <c r="D9373" s="124"/>
      <c r="E9373" s="124"/>
      <c r="F9373" s="124"/>
      <c r="G9373" s="124"/>
      <c r="H9373" s="124"/>
      <c r="I9373" s="124"/>
      <c r="J9373" s="124"/>
      <c r="K9373" s="123"/>
      <c r="L9373" s="124"/>
      <c r="M9373" s="124"/>
      <c r="N9373" s="124"/>
      <c r="O9373" s="124"/>
      <c r="P9373" s="124"/>
      <c r="Q9373" s="124"/>
    </row>
    <row r="9374" spans="1:17" ht="15">
      <c r="A9374" s="125"/>
      <c r="B9374" s="124"/>
      <c r="C9374" s="125"/>
      <c r="D9374" s="124"/>
      <c r="E9374" s="124"/>
      <c r="F9374" s="124"/>
      <c r="G9374" s="124"/>
      <c r="H9374" s="124"/>
      <c r="I9374" s="124"/>
      <c r="J9374" s="124"/>
      <c r="K9374" s="123"/>
      <c r="L9374" s="124"/>
      <c r="M9374" s="124"/>
      <c r="N9374" s="124"/>
      <c r="O9374" s="124"/>
      <c r="P9374" s="124"/>
      <c r="Q9374" s="124"/>
    </row>
    <row r="9375" spans="1:17" ht="15">
      <c r="A9375" s="125"/>
      <c r="B9375" s="124"/>
      <c r="C9375" s="125"/>
      <c r="D9375" s="124"/>
      <c r="E9375" s="124"/>
      <c r="F9375" s="123"/>
      <c r="G9375" s="123"/>
      <c r="H9375" s="124"/>
      <c r="I9375" s="124"/>
      <c r="J9375" s="124"/>
      <c r="K9375" s="124"/>
      <c r="L9375" s="123"/>
      <c r="M9375" s="124"/>
      <c r="N9375" s="124"/>
      <c r="O9375" s="126"/>
      <c r="P9375" s="126"/>
      <c r="Q9375" s="124"/>
    </row>
    <row r="9376" spans="1:17" ht="15">
      <c r="A9376" s="125"/>
      <c r="B9376" s="124"/>
      <c r="C9376" s="125"/>
      <c r="D9376" s="124"/>
      <c r="E9376" s="124"/>
      <c r="F9376" s="124"/>
      <c r="G9376" s="124"/>
      <c r="H9376" s="124"/>
      <c r="I9376" s="124"/>
      <c r="J9376" s="124"/>
      <c r="K9376" s="123"/>
      <c r="L9376" s="124"/>
      <c r="M9376" s="124"/>
      <c r="N9376" s="124"/>
      <c r="O9376" s="124"/>
      <c r="P9376" s="124"/>
      <c r="Q9376" s="124"/>
    </row>
    <row r="9377" spans="1:17" ht="15">
      <c r="A9377" s="125"/>
      <c r="B9377" s="124"/>
      <c r="C9377" s="125"/>
      <c r="D9377" s="124"/>
      <c r="E9377" s="124"/>
      <c r="F9377" s="123"/>
      <c r="G9377" s="123"/>
      <c r="H9377" s="124"/>
      <c r="I9377" s="124"/>
      <c r="J9377" s="124"/>
      <c r="K9377" s="123"/>
      <c r="L9377" s="124"/>
      <c r="M9377" s="124"/>
      <c r="N9377" s="124"/>
      <c r="O9377" s="126"/>
      <c r="P9377" s="126"/>
      <c r="Q9377" s="124"/>
    </row>
    <row r="9378" spans="1:17" ht="15">
      <c r="A9378" s="125"/>
      <c r="B9378" s="124"/>
      <c r="C9378" s="125"/>
      <c r="D9378" s="124"/>
      <c r="E9378" s="124"/>
      <c r="F9378" s="123"/>
      <c r="G9378" s="123"/>
      <c r="H9378" s="124"/>
      <c r="I9378" s="124"/>
      <c r="J9378" s="124"/>
      <c r="K9378" s="123"/>
      <c r="L9378" s="124"/>
      <c r="M9378" s="126"/>
      <c r="N9378" s="124"/>
      <c r="O9378" s="126"/>
      <c r="P9378" s="126"/>
      <c r="Q9378" s="126"/>
    </row>
    <row r="9379" spans="1:17" ht="15">
      <c r="A9379" s="125"/>
      <c r="B9379" s="124"/>
      <c r="C9379" s="125"/>
      <c r="D9379" s="124"/>
      <c r="E9379" s="124"/>
      <c r="F9379" s="123"/>
      <c r="G9379" s="123"/>
      <c r="H9379" s="124"/>
      <c r="I9379" s="124"/>
      <c r="J9379" s="124"/>
      <c r="K9379" s="123"/>
      <c r="L9379" s="124"/>
      <c r="M9379" s="124"/>
      <c r="N9379" s="124"/>
      <c r="O9379" s="126"/>
      <c r="P9379" s="126"/>
      <c r="Q9379" s="124"/>
    </row>
    <row r="9380" spans="1:17" ht="15">
      <c r="A9380" s="125"/>
      <c r="B9380" s="124"/>
      <c r="C9380" s="125"/>
      <c r="D9380" s="124"/>
      <c r="E9380" s="124"/>
      <c r="F9380" s="123"/>
      <c r="G9380" s="123"/>
      <c r="H9380" s="124"/>
      <c r="I9380" s="124"/>
      <c r="J9380" s="124"/>
      <c r="K9380" s="124"/>
      <c r="L9380" s="123"/>
      <c r="M9380" s="126"/>
      <c r="N9380" s="124"/>
      <c r="O9380" s="126"/>
      <c r="P9380" s="126"/>
      <c r="Q9380" s="124"/>
    </row>
    <row r="9381" spans="1:17" ht="15">
      <c r="A9381" s="125"/>
      <c r="B9381" s="124"/>
      <c r="C9381" s="125"/>
      <c r="D9381" s="124"/>
      <c r="E9381" s="124"/>
      <c r="F9381" s="123"/>
      <c r="G9381" s="123"/>
      <c r="H9381" s="124"/>
      <c r="I9381" s="124"/>
      <c r="J9381" s="124"/>
      <c r="K9381" s="124"/>
      <c r="L9381" s="123"/>
      <c r="M9381" s="126"/>
      <c r="N9381" s="124"/>
      <c r="O9381" s="126"/>
      <c r="P9381" s="126"/>
      <c r="Q9381" s="124"/>
    </row>
    <row r="9382" spans="1:17" ht="15">
      <c r="A9382" s="125"/>
      <c r="B9382" s="124"/>
      <c r="C9382" s="125"/>
      <c r="D9382" s="124"/>
      <c r="E9382" s="124"/>
      <c r="F9382" s="123"/>
      <c r="G9382" s="123"/>
      <c r="H9382" s="124"/>
      <c r="I9382" s="124"/>
      <c r="J9382" s="124"/>
      <c r="K9382" s="123"/>
      <c r="L9382" s="124"/>
      <c r="M9382" s="124"/>
      <c r="N9382" s="124"/>
      <c r="O9382" s="126"/>
      <c r="P9382" s="126"/>
      <c r="Q9382" s="124"/>
    </row>
    <row r="9383" spans="1:17" ht="15">
      <c r="A9383" s="125"/>
      <c r="B9383" s="124"/>
      <c r="C9383" s="125"/>
      <c r="D9383" s="124"/>
      <c r="E9383" s="124"/>
      <c r="F9383" s="124"/>
      <c r="G9383" s="124"/>
      <c r="H9383" s="124"/>
      <c r="I9383" s="124"/>
      <c r="J9383" s="124"/>
      <c r="K9383" s="123"/>
      <c r="L9383" s="124"/>
      <c r="M9383" s="124"/>
      <c r="N9383" s="124"/>
      <c r="O9383" s="124"/>
      <c r="P9383" s="124"/>
      <c r="Q9383" s="124"/>
    </row>
    <row r="9384" spans="1:17" ht="15">
      <c r="A9384" s="125"/>
      <c r="B9384" s="124"/>
      <c r="C9384" s="125"/>
      <c r="D9384" s="124"/>
      <c r="E9384" s="124"/>
      <c r="F9384" s="124"/>
      <c r="G9384" s="124"/>
      <c r="H9384" s="124"/>
      <c r="I9384" s="124"/>
      <c r="J9384" s="124"/>
      <c r="K9384" s="123"/>
      <c r="L9384" s="124"/>
      <c r="M9384" s="124"/>
      <c r="N9384" s="124"/>
      <c r="O9384" s="124"/>
      <c r="P9384" s="124"/>
      <c r="Q9384" s="124"/>
    </row>
    <row r="9385" spans="1:17" ht="15">
      <c r="A9385" s="125"/>
      <c r="B9385" s="124"/>
      <c r="C9385" s="125"/>
      <c r="D9385" s="124"/>
      <c r="E9385" s="124"/>
      <c r="F9385" s="123"/>
      <c r="G9385" s="123"/>
      <c r="H9385" s="124"/>
      <c r="I9385" s="124"/>
      <c r="J9385" s="124"/>
      <c r="K9385" s="124"/>
      <c r="L9385" s="123"/>
      <c r="M9385" s="124"/>
      <c r="N9385" s="124"/>
      <c r="O9385" s="124"/>
      <c r="P9385" s="124"/>
      <c r="Q9385" s="124"/>
    </row>
    <row r="9386" spans="1:17" ht="15">
      <c r="A9386" s="125"/>
      <c r="B9386" s="124"/>
      <c r="C9386" s="125"/>
      <c r="D9386" s="124"/>
      <c r="E9386" s="124"/>
      <c r="F9386" s="123"/>
      <c r="G9386" s="123"/>
      <c r="H9386" s="124"/>
      <c r="I9386" s="124"/>
      <c r="J9386" s="124"/>
      <c r="K9386" s="124"/>
      <c r="L9386" s="123"/>
      <c r="M9386" s="124"/>
      <c r="N9386" s="124"/>
      <c r="O9386" s="124"/>
      <c r="P9386" s="124"/>
      <c r="Q9386" s="124"/>
    </row>
    <row r="9387" spans="1:17" ht="15">
      <c r="A9387" s="125"/>
      <c r="B9387" s="124"/>
      <c r="C9387" s="125"/>
      <c r="D9387" s="124"/>
      <c r="E9387" s="124"/>
      <c r="F9387" s="124"/>
      <c r="G9387" s="124"/>
      <c r="H9387" s="124"/>
      <c r="I9387" s="124"/>
      <c r="J9387" s="124"/>
      <c r="K9387" s="123"/>
      <c r="L9387" s="124"/>
      <c r="M9387" s="124"/>
      <c r="N9387" s="124"/>
      <c r="O9387" s="124"/>
      <c r="P9387" s="124"/>
      <c r="Q9387" s="124"/>
    </row>
    <row r="9388" spans="1:17" ht="15">
      <c r="A9388" s="125"/>
      <c r="B9388" s="124"/>
      <c r="C9388" s="125"/>
      <c r="D9388" s="124"/>
      <c r="E9388" s="124"/>
      <c r="F9388" s="124"/>
      <c r="G9388" s="124"/>
      <c r="H9388" s="124"/>
      <c r="I9388" s="124"/>
      <c r="J9388" s="124"/>
      <c r="K9388" s="123"/>
      <c r="L9388" s="124"/>
      <c r="M9388" s="124"/>
      <c r="N9388" s="124"/>
      <c r="O9388" s="124"/>
      <c r="P9388" s="124"/>
      <c r="Q9388" s="124"/>
    </row>
    <row r="9389" spans="1:17" ht="15">
      <c r="A9389" s="125"/>
      <c r="B9389" s="124"/>
      <c r="C9389" s="125"/>
      <c r="D9389" s="124"/>
      <c r="E9389" s="124"/>
      <c r="F9389" s="124"/>
      <c r="G9389" s="124"/>
      <c r="H9389" s="124"/>
      <c r="I9389" s="124"/>
      <c r="J9389" s="124"/>
      <c r="K9389" s="123"/>
      <c r="L9389" s="124"/>
      <c r="M9389" s="124"/>
      <c r="N9389" s="124"/>
      <c r="O9389" s="124"/>
      <c r="P9389" s="124"/>
      <c r="Q9389" s="124"/>
    </row>
    <row r="9390" spans="1:17" ht="15">
      <c r="A9390" s="125"/>
      <c r="B9390" s="124"/>
      <c r="C9390" s="125"/>
      <c r="D9390" s="124"/>
      <c r="E9390" s="124"/>
      <c r="F9390" s="123"/>
      <c r="G9390" s="123"/>
      <c r="H9390" s="124"/>
      <c r="I9390" s="124"/>
      <c r="J9390" s="124"/>
      <c r="K9390" s="124"/>
      <c r="L9390" s="123"/>
      <c r="M9390" s="124"/>
      <c r="N9390" s="124"/>
      <c r="O9390" s="124"/>
      <c r="P9390" s="124"/>
      <c r="Q9390" s="124"/>
    </row>
    <row r="9391" spans="1:17" ht="15">
      <c r="A9391" s="125"/>
      <c r="B9391" s="124"/>
      <c r="C9391" s="125"/>
      <c r="D9391" s="124"/>
      <c r="E9391" s="124"/>
      <c r="F9391" s="123"/>
      <c r="G9391" s="123"/>
      <c r="H9391" s="124"/>
      <c r="I9391" s="124"/>
      <c r="J9391" s="124"/>
      <c r="K9391" s="123"/>
      <c r="L9391" s="124"/>
      <c r="M9391" s="124"/>
      <c r="N9391" s="124"/>
      <c r="O9391" s="124"/>
      <c r="P9391" s="124"/>
      <c r="Q9391" s="124"/>
    </row>
    <row r="9392" spans="1:17" ht="15">
      <c r="A9392" s="125"/>
      <c r="B9392" s="124"/>
      <c r="C9392" s="125"/>
      <c r="D9392" s="124"/>
      <c r="E9392" s="124"/>
      <c r="F9392" s="123"/>
      <c r="G9392" s="123"/>
      <c r="H9392" s="124"/>
      <c r="I9392" s="124"/>
      <c r="J9392" s="124"/>
      <c r="K9392" s="123"/>
      <c r="L9392" s="124"/>
      <c r="M9392" s="124"/>
      <c r="N9392" s="124"/>
      <c r="O9392" s="124"/>
      <c r="P9392" s="124"/>
      <c r="Q9392" s="124"/>
    </row>
    <row r="9393" spans="1:17" ht="15">
      <c r="A9393" s="125"/>
      <c r="B9393" s="124"/>
      <c r="C9393" s="125"/>
      <c r="D9393" s="124"/>
      <c r="E9393" s="124"/>
      <c r="F9393" s="124"/>
      <c r="G9393" s="124"/>
      <c r="H9393" s="124"/>
      <c r="I9393" s="124"/>
      <c r="J9393" s="124"/>
      <c r="K9393" s="123"/>
      <c r="L9393" s="124"/>
      <c r="M9393" s="124"/>
      <c r="N9393" s="124"/>
      <c r="O9393" s="126"/>
      <c r="P9393" s="126"/>
      <c r="Q9393" s="124"/>
    </row>
    <row r="9394" spans="1:17" ht="15">
      <c r="A9394" s="125"/>
      <c r="B9394" s="124"/>
      <c r="C9394" s="125"/>
      <c r="D9394" s="124"/>
      <c r="E9394" s="124"/>
      <c r="F9394" s="124"/>
      <c r="G9394" s="124"/>
      <c r="H9394" s="124"/>
      <c r="I9394" s="124"/>
      <c r="J9394" s="124"/>
      <c r="K9394" s="123"/>
      <c r="L9394" s="124"/>
      <c r="M9394" s="124"/>
      <c r="N9394" s="124"/>
      <c r="O9394" s="126"/>
      <c r="P9394" s="126"/>
      <c r="Q9394" s="124"/>
    </row>
    <row r="9395" spans="1:17" ht="15">
      <c r="A9395" s="125"/>
      <c r="B9395" s="124"/>
      <c r="C9395" s="125"/>
      <c r="D9395" s="124"/>
      <c r="E9395" s="124"/>
      <c r="F9395" s="124"/>
      <c r="G9395" s="124"/>
      <c r="H9395" s="124"/>
      <c r="I9395" s="124"/>
      <c r="J9395" s="124"/>
      <c r="K9395" s="123"/>
      <c r="L9395" s="124"/>
      <c r="M9395" s="124"/>
      <c r="N9395" s="124"/>
      <c r="O9395" s="124"/>
      <c r="P9395" s="124"/>
      <c r="Q9395" s="124"/>
    </row>
    <row r="9396" spans="1:17" ht="15">
      <c r="A9396" s="125"/>
      <c r="B9396" s="124"/>
      <c r="C9396" s="125"/>
      <c r="D9396" s="124"/>
      <c r="E9396" s="124"/>
      <c r="F9396" s="124"/>
      <c r="G9396" s="124"/>
      <c r="H9396" s="124"/>
      <c r="I9396" s="124"/>
      <c r="J9396" s="124"/>
      <c r="K9396" s="123"/>
      <c r="L9396" s="124"/>
      <c r="M9396" s="124"/>
      <c r="N9396" s="124"/>
      <c r="O9396" s="124"/>
      <c r="P9396" s="124"/>
      <c r="Q9396" s="124"/>
    </row>
    <row r="9397" spans="1:17" ht="15">
      <c r="A9397" s="125"/>
      <c r="B9397" s="124"/>
      <c r="C9397" s="125"/>
      <c r="D9397" s="124"/>
      <c r="E9397" s="124"/>
      <c r="F9397" s="124"/>
      <c r="G9397" s="124"/>
      <c r="H9397" s="124"/>
      <c r="I9397" s="124"/>
      <c r="J9397" s="124"/>
      <c r="K9397" s="123"/>
      <c r="L9397" s="124"/>
      <c r="M9397" s="124"/>
      <c r="N9397" s="124"/>
      <c r="O9397" s="124"/>
      <c r="P9397" s="124"/>
      <c r="Q9397" s="124"/>
    </row>
    <row r="9398" spans="1:17" ht="15">
      <c r="A9398" s="125"/>
      <c r="B9398" s="124"/>
      <c r="C9398" s="125"/>
      <c r="D9398" s="124"/>
      <c r="E9398" s="124"/>
      <c r="F9398" s="124"/>
      <c r="G9398" s="124"/>
      <c r="H9398" s="124"/>
      <c r="I9398" s="124"/>
      <c r="J9398" s="124"/>
      <c r="K9398" s="123"/>
      <c r="L9398" s="124"/>
      <c r="M9398" s="124"/>
      <c r="N9398" s="124"/>
      <c r="O9398" s="124"/>
      <c r="P9398" s="124"/>
      <c r="Q9398" s="124"/>
    </row>
    <row r="9399" spans="1:17" ht="15">
      <c r="A9399" s="125"/>
      <c r="B9399" s="124"/>
      <c r="C9399" s="125"/>
      <c r="D9399" s="124"/>
      <c r="E9399" s="124"/>
      <c r="F9399" s="124"/>
      <c r="G9399" s="124"/>
      <c r="H9399" s="124"/>
      <c r="I9399" s="124"/>
      <c r="J9399" s="124"/>
      <c r="K9399" s="123"/>
      <c r="L9399" s="124"/>
      <c r="M9399" s="124"/>
      <c r="N9399" s="124"/>
      <c r="O9399" s="126"/>
      <c r="P9399" s="126"/>
      <c r="Q9399" s="124"/>
    </row>
    <row r="9400" spans="1:17" ht="15">
      <c r="A9400" s="125"/>
      <c r="B9400" s="124"/>
      <c r="C9400" s="125"/>
      <c r="D9400" s="124"/>
      <c r="E9400" s="124"/>
      <c r="F9400" s="124"/>
      <c r="G9400" s="124"/>
      <c r="H9400" s="124"/>
      <c r="I9400" s="124"/>
      <c r="J9400" s="124"/>
      <c r="K9400" s="123"/>
      <c r="L9400" s="124"/>
      <c r="M9400" s="126"/>
      <c r="N9400" s="124"/>
      <c r="O9400" s="126"/>
      <c r="P9400" s="126"/>
      <c r="Q9400" s="124"/>
    </row>
    <row r="9401" spans="1:17" ht="15">
      <c r="A9401" s="125"/>
      <c r="B9401" s="124"/>
      <c r="C9401" s="125"/>
      <c r="D9401" s="124"/>
      <c r="E9401" s="124"/>
      <c r="F9401" s="124"/>
      <c r="G9401" s="124"/>
      <c r="H9401" s="124"/>
      <c r="I9401" s="124"/>
      <c r="J9401" s="124"/>
      <c r="K9401" s="123"/>
      <c r="L9401" s="124"/>
      <c r="M9401" s="124"/>
      <c r="N9401" s="124"/>
      <c r="O9401" s="124"/>
      <c r="P9401" s="124"/>
      <c r="Q9401" s="124"/>
    </row>
    <row r="9402" spans="1:17" ht="15">
      <c r="A9402" s="125"/>
      <c r="B9402" s="124"/>
      <c r="C9402" s="125"/>
      <c r="D9402" s="124"/>
      <c r="E9402" s="124"/>
      <c r="F9402" s="124"/>
      <c r="G9402" s="124"/>
      <c r="H9402" s="124"/>
      <c r="I9402" s="124"/>
      <c r="J9402" s="124"/>
      <c r="K9402" s="123"/>
      <c r="L9402" s="124"/>
      <c r="M9402" s="124"/>
      <c r="N9402" s="124"/>
      <c r="O9402" s="124"/>
      <c r="P9402" s="124"/>
      <c r="Q9402" s="124"/>
    </row>
    <row r="9403" spans="1:17" ht="15">
      <c r="A9403" s="125"/>
      <c r="B9403" s="124"/>
      <c r="C9403" s="125"/>
      <c r="D9403" s="124"/>
      <c r="E9403" s="124"/>
      <c r="F9403" s="123"/>
      <c r="G9403" s="123"/>
      <c r="H9403" s="124"/>
      <c r="I9403" s="124"/>
      <c r="J9403" s="124"/>
      <c r="K9403" s="123"/>
      <c r="L9403" s="124"/>
      <c r="M9403" s="124"/>
      <c r="N9403" s="124"/>
      <c r="O9403" s="124"/>
      <c r="P9403" s="124"/>
      <c r="Q9403" s="124"/>
    </row>
    <row r="9404" spans="1:17" ht="15">
      <c r="A9404" s="125"/>
      <c r="B9404" s="124"/>
      <c r="C9404" s="125"/>
      <c r="D9404" s="124"/>
      <c r="E9404" s="124"/>
      <c r="F9404" s="123"/>
      <c r="G9404" s="123"/>
      <c r="H9404" s="124"/>
      <c r="I9404" s="124"/>
      <c r="J9404" s="124"/>
      <c r="K9404" s="124"/>
      <c r="L9404" s="123"/>
      <c r="M9404" s="126"/>
      <c r="N9404" s="124"/>
      <c r="O9404" s="126"/>
      <c r="P9404" s="126"/>
      <c r="Q9404" s="124"/>
    </row>
    <row r="9405" spans="1:17" ht="15">
      <c r="A9405" s="125"/>
      <c r="B9405" s="124"/>
      <c r="C9405" s="125"/>
      <c r="D9405" s="124"/>
      <c r="E9405" s="124"/>
      <c r="F9405" s="124"/>
      <c r="G9405" s="124"/>
      <c r="H9405" s="124"/>
      <c r="I9405" s="124"/>
      <c r="J9405" s="124"/>
      <c r="K9405" s="123"/>
      <c r="L9405" s="124"/>
      <c r="M9405" s="124"/>
      <c r="N9405" s="124"/>
      <c r="O9405" s="126"/>
      <c r="P9405" s="126"/>
      <c r="Q9405" s="124"/>
    </row>
    <row r="9406" spans="1:17" ht="15">
      <c r="A9406" s="125"/>
      <c r="B9406" s="124"/>
      <c r="C9406" s="125"/>
      <c r="D9406" s="124"/>
      <c r="E9406" s="124"/>
      <c r="F9406" s="124"/>
      <c r="G9406" s="124"/>
      <c r="H9406" s="124"/>
      <c r="I9406" s="124"/>
      <c r="J9406" s="124"/>
      <c r="K9406" s="123"/>
      <c r="L9406" s="124"/>
      <c r="M9406" s="124"/>
      <c r="N9406" s="124"/>
      <c r="O9406" s="124"/>
      <c r="P9406" s="124"/>
      <c r="Q9406" s="124"/>
    </row>
    <row r="9407" spans="1:17" ht="15">
      <c r="A9407" s="125"/>
      <c r="B9407" s="124"/>
      <c r="C9407" s="125"/>
      <c r="D9407" s="124"/>
      <c r="E9407" s="124"/>
      <c r="F9407" s="124"/>
      <c r="G9407" s="124"/>
      <c r="H9407" s="124"/>
      <c r="I9407" s="124"/>
      <c r="J9407" s="124"/>
      <c r="K9407" s="123"/>
      <c r="L9407" s="124"/>
      <c r="M9407" s="124"/>
      <c r="N9407" s="124"/>
      <c r="O9407" s="124"/>
      <c r="P9407" s="124"/>
      <c r="Q9407" s="124"/>
    </row>
    <row r="9408" spans="1:17" ht="15">
      <c r="A9408" s="125"/>
      <c r="B9408" s="124"/>
      <c r="C9408" s="125"/>
      <c r="D9408" s="124"/>
      <c r="E9408" s="124"/>
      <c r="F9408" s="124"/>
      <c r="G9408" s="124"/>
      <c r="H9408" s="124"/>
      <c r="I9408" s="124"/>
      <c r="J9408" s="124"/>
      <c r="K9408" s="123"/>
      <c r="L9408" s="124"/>
      <c r="M9408" s="124"/>
      <c r="N9408" s="124"/>
      <c r="O9408" s="124"/>
      <c r="P9408" s="124"/>
      <c r="Q9408" s="124"/>
    </row>
    <row r="9409" spans="1:17" ht="15">
      <c r="A9409" s="125"/>
      <c r="B9409" s="124"/>
      <c r="C9409" s="125"/>
      <c r="D9409" s="124"/>
      <c r="E9409" s="124"/>
      <c r="F9409" s="124"/>
      <c r="G9409" s="124"/>
      <c r="H9409" s="124"/>
      <c r="I9409" s="124"/>
      <c r="J9409" s="124"/>
      <c r="K9409" s="123"/>
      <c r="L9409" s="124"/>
      <c r="M9409" s="124"/>
      <c r="N9409" s="124"/>
      <c r="O9409" s="124"/>
      <c r="P9409" s="124"/>
      <c r="Q9409" s="124"/>
    </row>
    <row r="9410" spans="1:17" ht="15">
      <c r="A9410" s="125"/>
      <c r="B9410" s="124"/>
      <c r="C9410" s="125"/>
      <c r="D9410" s="124"/>
      <c r="E9410" s="124"/>
      <c r="F9410" s="124"/>
      <c r="G9410" s="124"/>
      <c r="H9410" s="124"/>
      <c r="I9410" s="124"/>
      <c r="J9410" s="124"/>
      <c r="K9410" s="123"/>
      <c r="L9410" s="124"/>
      <c r="M9410" s="124"/>
      <c r="N9410" s="124"/>
      <c r="O9410" s="124"/>
      <c r="P9410" s="124"/>
      <c r="Q9410" s="124"/>
    </row>
    <row r="9411" spans="1:17" ht="15">
      <c r="A9411" s="125"/>
      <c r="B9411" s="124"/>
      <c r="C9411" s="125"/>
      <c r="D9411" s="124"/>
      <c r="E9411" s="124"/>
      <c r="F9411" s="124"/>
      <c r="G9411" s="124"/>
      <c r="H9411" s="124"/>
      <c r="I9411" s="124"/>
      <c r="J9411" s="124"/>
      <c r="K9411" s="123"/>
      <c r="L9411" s="124"/>
      <c r="M9411" s="124"/>
      <c r="N9411" s="124"/>
      <c r="O9411" s="124"/>
      <c r="P9411" s="124"/>
      <c r="Q9411" s="124"/>
    </row>
    <row r="9412" spans="1:17" ht="15">
      <c r="A9412" s="125"/>
      <c r="B9412" s="124"/>
      <c r="C9412" s="125"/>
      <c r="D9412" s="124"/>
      <c r="E9412" s="124"/>
      <c r="F9412" s="124"/>
      <c r="G9412" s="124"/>
      <c r="H9412" s="124"/>
      <c r="I9412" s="124"/>
      <c r="J9412" s="124"/>
      <c r="K9412" s="123"/>
      <c r="L9412" s="124"/>
      <c r="M9412" s="124"/>
      <c r="N9412" s="124"/>
      <c r="O9412" s="124"/>
      <c r="P9412" s="124"/>
      <c r="Q9412" s="124"/>
    </row>
    <row r="9413" spans="1:17" ht="15">
      <c r="A9413" s="125"/>
      <c r="B9413" s="124"/>
      <c r="C9413" s="125"/>
      <c r="D9413" s="124"/>
      <c r="E9413" s="124"/>
      <c r="F9413" s="124"/>
      <c r="G9413" s="124"/>
      <c r="H9413" s="124"/>
      <c r="I9413" s="124"/>
      <c r="J9413" s="124"/>
      <c r="K9413" s="123"/>
      <c r="L9413" s="124"/>
      <c r="M9413" s="124"/>
      <c r="N9413" s="124"/>
      <c r="O9413" s="124"/>
      <c r="P9413" s="124"/>
      <c r="Q9413" s="124"/>
    </row>
    <row r="9414" spans="1:17" ht="15">
      <c r="A9414" s="125"/>
      <c r="B9414" s="124"/>
      <c r="C9414" s="125"/>
      <c r="D9414" s="124"/>
      <c r="E9414" s="124"/>
      <c r="F9414" s="124"/>
      <c r="G9414" s="124"/>
      <c r="H9414" s="124"/>
      <c r="I9414" s="124"/>
      <c r="J9414" s="124"/>
      <c r="K9414" s="123"/>
      <c r="L9414" s="124"/>
      <c r="M9414" s="124"/>
      <c r="N9414" s="124"/>
      <c r="O9414" s="124"/>
      <c r="P9414" s="124"/>
      <c r="Q9414" s="124"/>
    </row>
    <row r="9415" spans="1:17" ht="15">
      <c r="A9415" s="125"/>
      <c r="B9415" s="124"/>
      <c r="C9415" s="125"/>
      <c r="D9415" s="124"/>
      <c r="E9415" s="124"/>
      <c r="F9415" s="124"/>
      <c r="G9415" s="124"/>
      <c r="H9415" s="124"/>
      <c r="I9415" s="124"/>
      <c r="J9415" s="124"/>
      <c r="K9415" s="123"/>
      <c r="L9415" s="124"/>
      <c r="M9415" s="124"/>
      <c r="N9415" s="124"/>
      <c r="O9415" s="124"/>
      <c r="P9415" s="124"/>
      <c r="Q9415" s="124"/>
    </row>
    <row r="9416" spans="1:17" ht="15">
      <c r="A9416" s="125"/>
      <c r="B9416" s="124"/>
      <c r="C9416" s="125"/>
      <c r="D9416" s="124"/>
      <c r="E9416" s="124"/>
      <c r="F9416" s="124"/>
      <c r="G9416" s="124"/>
      <c r="H9416" s="124"/>
      <c r="I9416" s="124"/>
      <c r="J9416" s="124"/>
      <c r="K9416" s="123"/>
      <c r="L9416" s="124"/>
      <c r="M9416" s="124"/>
      <c r="N9416" s="124"/>
      <c r="O9416" s="124"/>
      <c r="P9416" s="124"/>
      <c r="Q9416" s="124"/>
    </row>
    <row r="9417" spans="1:17" ht="15">
      <c r="A9417" s="125"/>
      <c r="B9417" s="124"/>
      <c r="C9417" s="125"/>
      <c r="D9417" s="124"/>
      <c r="E9417" s="124"/>
      <c r="F9417" s="124"/>
      <c r="G9417" s="124"/>
      <c r="H9417" s="124"/>
      <c r="I9417" s="124"/>
      <c r="J9417" s="124"/>
      <c r="K9417" s="123"/>
      <c r="L9417" s="124"/>
      <c r="M9417" s="124"/>
      <c r="N9417" s="124"/>
      <c r="O9417" s="124"/>
      <c r="P9417" s="124"/>
      <c r="Q9417" s="124"/>
    </row>
    <row r="9418" spans="1:17" ht="15">
      <c r="A9418" s="125"/>
      <c r="B9418" s="124"/>
      <c r="C9418" s="125"/>
      <c r="D9418" s="124"/>
      <c r="E9418" s="124"/>
      <c r="F9418" s="124"/>
      <c r="G9418" s="124"/>
      <c r="H9418" s="124"/>
      <c r="I9418" s="124"/>
      <c r="J9418" s="124"/>
      <c r="K9418" s="123"/>
      <c r="L9418" s="124"/>
      <c r="M9418" s="124"/>
      <c r="N9418" s="124"/>
      <c r="O9418" s="124"/>
      <c r="P9418" s="124"/>
      <c r="Q9418" s="124"/>
    </row>
    <row r="9419" spans="1:17" ht="15">
      <c r="A9419" s="125"/>
      <c r="B9419" s="124"/>
      <c r="C9419" s="125"/>
      <c r="D9419" s="124"/>
      <c r="E9419" s="124"/>
      <c r="F9419" s="124"/>
      <c r="G9419" s="124"/>
      <c r="H9419" s="124"/>
      <c r="I9419" s="124"/>
      <c r="J9419" s="124"/>
      <c r="K9419" s="123"/>
      <c r="L9419" s="124"/>
      <c r="M9419" s="124"/>
      <c r="N9419" s="124"/>
      <c r="O9419" s="124"/>
      <c r="P9419" s="124"/>
      <c r="Q9419" s="124"/>
    </row>
    <row r="9420" spans="1:17" ht="15">
      <c r="A9420" s="125"/>
      <c r="B9420" s="124"/>
      <c r="C9420" s="125"/>
      <c r="D9420" s="124"/>
      <c r="E9420" s="124"/>
      <c r="F9420" s="123"/>
      <c r="G9420" s="123"/>
      <c r="H9420" s="124"/>
      <c r="I9420" s="124"/>
      <c r="J9420" s="124"/>
      <c r="K9420" s="123"/>
      <c r="L9420" s="124"/>
      <c r="M9420" s="126"/>
      <c r="N9420" s="124"/>
      <c r="O9420" s="126"/>
      <c r="P9420" s="126"/>
      <c r="Q9420" s="124"/>
    </row>
    <row r="9421" spans="1:17" ht="15">
      <c r="A9421" s="125"/>
      <c r="B9421" s="124"/>
      <c r="C9421" s="125"/>
      <c r="D9421" s="124"/>
      <c r="E9421" s="124"/>
      <c r="F9421" s="124"/>
      <c r="G9421" s="124"/>
      <c r="H9421" s="124"/>
      <c r="I9421" s="124"/>
      <c r="J9421" s="124"/>
      <c r="K9421" s="123"/>
      <c r="L9421" s="124"/>
      <c r="M9421" s="124"/>
      <c r="N9421" s="124"/>
      <c r="O9421" s="124"/>
      <c r="P9421" s="124"/>
      <c r="Q9421" s="124"/>
    </row>
    <row r="9422" spans="1:17" ht="15">
      <c r="A9422" s="125"/>
      <c r="B9422" s="124"/>
      <c r="C9422" s="125"/>
      <c r="D9422" s="124"/>
      <c r="E9422" s="124"/>
      <c r="F9422" s="124"/>
      <c r="G9422" s="124"/>
      <c r="H9422" s="124"/>
      <c r="I9422" s="124"/>
      <c r="J9422" s="124"/>
      <c r="K9422" s="123"/>
      <c r="L9422" s="124"/>
      <c r="M9422" s="124"/>
      <c r="N9422" s="124"/>
      <c r="O9422" s="124"/>
      <c r="P9422" s="124"/>
      <c r="Q9422" s="124"/>
    </row>
    <row r="9423" spans="1:17" ht="15">
      <c r="A9423" s="125"/>
      <c r="B9423" s="124"/>
      <c r="C9423" s="125"/>
      <c r="D9423" s="124"/>
      <c r="E9423" s="124"/>
      <c r="F9423" s="124"/>
      <c r="G9423" s="124"/>
      <c r="H9423" s="124"/>
      <c r="I9423" s="124"/>
      <c r="J9423" s="124"/>
      <c r="K9423" s="123"/>
      <c r="L9423" s="124"/>
      <c r="M9423" s="124"/>
      <c r="N9423" s="124"/>
      <c r="O9423" s="124"/>
      <c r="P9423" s="124"/>
      <c r="Q9423" s="124"/>
    </row>
    <row r="9424" spans="1:17" ht="15">
      <c r="A9424" s="125"/>
      <c r="B9424" s="124"/>
      <c r="C9424" s="125"/>
      <c r="D9424" s="124"/>
      <c r="E9424" s="124"/>
      <c r="F9424" s="124"/>
      <c r="G9424" s="124"/>
      <c r="H9424" s="124"/>
      <c r="I9424" s="124"/>
      <c r="J9424" s="124"/>
      <c r="K9424" s="123"/>
      <c r="L9424" s="124"/>
      <c r="M9424" s="124"/>
      <c r="N9424" s="124"/>
      <c r="O9424" s="124"/>
      <c r="P9424" s="124"/>
      <c r="Q9424" s="124"/>
    </row>
    <row r="9425" spans="1:17" ht="15">
      <c r="A9425" s="125"/>
      <c r="B9425" s="124"/>
      <c r="C9425" s="125"/>
      <c r="D9425" s="124"/>
      <c r="E9425" s="124"/>
      <c r="F9425" s="124"/>
      <c r="G9425" s="124"/>
      <c r="H9425" s="124"/>
      <c r="I9425" s="124"/>
      <c r="J9425" s="124"/>
      <c r="K9425" s="123"/>
      <c r="L9425" s="124"/>
      <c r="M9425" s="124"/>
      <c r="N9425" s="124"/>
      <c r="O9425" s="124"/>
      <c r="P9425" s="124"/>
      <c r="Q9425" s="124"/>
    </row>
    <row r="9426" spans="1:17" ht="15">
      <c r="A9426" s="125"/>
      <c r="B9426" s="124"/>
      <c r="C9426" s="125"/>
      <c r="D9426" s="124"/>
      <c r="E9426" s="124"/>
      <c r="F9426" s="123"/>
      <c r="G9426" s="123"/>
      <c r="H9426" s="124"/>
      <c r="I9426" s="124"/>
      <c r="J9426" s="124"/>
      <c r="K9426" s="124"/>
      <c r="L9426" s="123"/>
      <c r="M9426" s="124"/>
      <c r="N9426" s="124"/>
      <c r="O9426" s="126"/>
      <c r="P9426" s="126"/>
      <c r="Q9426" s="124"/>
    </row>
    <row r="9427" spans="1:17" ht="15">
      <c r="A9427" s="125"/>
      <c r="B9427" s="124"/>
      <c r="C9427" s="125"/>
      <c r="D9427" s="124"/>
      <c r="E9427" s="124"/>
      <c r="F9427" s="124"/>
      <c r="G9427" s="124"/>
      <c r="H9427" s="124"/>
      <c r="I9427" s="124"/>
      <c r="J9427" s="124"/>
      <c r="K9427" s="123"/>
      <c r="L9427" s="124"/>
      <c r="M9427" s="124"/>
      <c r="N9427" s="124"/>
      <c r="O9427" s="124"/>
      <c r="P9427" s="124"/>
      <c r="Q9427" s="124"/>
    </row>
    <row r="9428" spans="1:17" ht="15">
      <c r="A9428" s="125"/>
      <c r="B9428" s="124"/>
      <c r="C9428" s="125"/>
      <c r="D9428" s="124"/>
      <c r="E9428" s="124"/>
      <c r="F9428" s="124"/>
      <c r="G9428" s="124"/>
      <c r="H9428" s="124"/>
      <c r="I9428" s="124"/>
      <c r="J9428" s="124"/>
      <c r="K9428" s="123"/>
      <c r="L9428" s="124"/>
      <c r="M9428" s="124"/>
      <c r="N9428" s="124"/>
      <c r="O9428" s="124"/>
      <c r="P9428" s="124"/>
      <c r="Q9428" s="124"/>
    </row>
    <row r="9429" spans="1:17" ht="15">
      <c r="A9429" s="125"/>
      <c r="B9429" s="124"/>
      <c r="C9429" s="125"/>
      <c r="D9429" s="124"/>
      <c r="E9429" s="124"/>
      <c r="F9429" s="124"/>
      <c r="G9429" s="124"/>
      <c r="H9429" s="124"/>
      <c r="I9429" s="124"/>
      <c r="J9429" s="124"/>
      <c r="K9429" s="123"/>
      <c r="L9429" s="124"/>
      <c r="M9429" s="124"/>
      <c r="N9429" s="124"/>
      <c r="O9429" s="124"/>
      <c r="P9429" s="124"/>
      <c r="Q9429" s="124"/>
    </row>
    <row r="9430" spans="1:17" ht="15">
      <c r="A9430" s="125"/>
      <c r="B9430" s="124"/>
      <c r="C9430" s="125"/>
      <c r="D9430" s="124"/>
      <c r="E9430" s="124"/>
      <c r="F9430" s="124"/>
      <c r="G9430" s="124"/>
      <c r="H9430" s="124"/>
      <c r="I9430" s="124"/>
      <c r="J9430" s="124"/>
      <c r="K9430" s="123"/>
      <c r="L9430" s="124"/>
      <c r="M9430" s="124"/>
      <c r="N9430" s="124"/>
      <c r="O9430" s="124"/>
      <c r="P9430" s="124"/>
      <c r="Q9430" s="124"/>
    </row>
    <row r="9431" spans="1:17" ht="15">
      <c r="A9431" s="125"/>
      <c r="B9431" s="124"/>
      <c r="C9431" s="125"/>
      <c r="D9431" s="124"/>
      <c r="E9431" s="124"/>
      <c r="F9431" s="123"/>
      <c r="G9431" s="123"/>
      <c r="H9431" s="124"/>
      <c r="I9431" s="124"/>
      <c r="J9431" s="124"/>
      <c r="K9431" s="123"/>
      <c r="L9431" s="124"/>
      <c r="M9431" s="124"/>
      <c r="N9431" s="124"/>
      <c r="O9431" s="126"/>
      <c r="P9431" s="126"/>
      <c r="Q9431" s="124"/>
    </row>
    <row r="9432" spans="1:17" ht="15">
      <c r="A9432" s="125"/>
      <c r="B9432" s="124"/>
      <c r="C9432" s="125"/>
      <c r="D9432" s="124"/>
      <c r="E9432" s="124"/>
      <c r="F9432" s="124"/>
      <c r="G9432" s="124"/>
      <c r="H9432" s="124"/>
      <c r="I9432" s="124"/>
      <c r="J9432" s="124"/>
      <c r="K9432" s="123"/>
      <c r="L9432" s="124"/>
      <c r="M9432" s="124"/>
      <c r="N9432" s="124"/>
      <c r="O9432" s="124"/>
      <c r="P9432" s="124"/>
      <c r="Q9432" s="124"/>
    </row>
    <row r="9433" spans="1:17" ht="15">
      <c r="A9433" s="125"/>
      <c r="B9433" s="124"/>
      <c r="C9433" s="125"/>
      <c r="D9433" s="124"/>
      <c r="E9433" s="124"/>
      <c r="F9433" s="124"/>
      <c r="G9433" s="124"/>
      <c r="H9433" s="124"/>
      <c r="I9433" s="124"/>
      <c r="J9433" s="124"/>
      <c r="K9433" s="123"/>
      <c r="L9433" s="124"/>
      <c r="M9433" s="124"/>
      <c r="N9433" s="124"/>
      <c r="O9433" s="124"/>
      <c r="P9433" s="124"/>
      <c r="Q9433" s="124"/>
    </row>
    <row r="9434" spans="1:17" ht="15">
      <c r="A9434" s="125"/>
      <c r="B9434" s="124"/>
      <c r="C9434" s="125"/>
      <c r="D9434" s="124"/>
      <c r="E9434" s="124"/>
      <c r="F9434" s="124"/>
      <c r="G9434" s="124"/>
      <c r="H9434" s="124"/>
      <c r="I9434" s="124"/>
      <c r="J9434" s="124"/>
      <c r="K9434" s="123"/>
      <c r="L9434" s="124"/>
      <c r="M9434" s="124"/>
      <c r="N9434" s="124"/>
      <c r="O9434" s="124"/>
      <c r="P9434" s="124"/>
      <c r="Q9434" s="124"/>
    </row>
    <row r="9435" spans="1:17" ht="15">
      <c r="A9435" s="125"/>
      <c r="B9435" s="124"/>
      <c r="C9435" s="125"/>
      <c r="D9435" s="124"/>
      <c r="E9435" s="124"/>
      <c r="F9435" s="124"/>
      <c r="G9435" s="124"/>
      <c r="H9435" s="124"/>
      <c r="I9435" s="124"/>
      <c r="J9435" s="124"/>
      <c r="K9435" s="123"/>
      <c r="L9435" s="124"/>
      <c r="M9435" s="124"/>
      <c r="N9435" s="124"/>
      <c r="O9435" s="124"/>
      <c r="P9435" s="124"/>
      <c r="Q9435" s="124"/>
    </row>
    <row r="9436" spans="1:17" ht="15">
      <c r="A9436" s="125"/>
      <c r="B9436" s="124"/>
      <c r="C9436" s="125"/>
      <c r="D9436" s="124"/>
      <c r="E9436" s="124"/>
      <c r="F9436" s="124"/>
      <c r="G9436" s="124"/>
      <c r="H9436" s="124"/>
      <c r="I9436" s="124"/>
      <c r="J9436" s="124"/>
      <c r="K9436" s="123"/>
      <c r="L9436" s="124"/>
      <c r="M9436" s="124"/>
      <c r="N9436" s="124"/>
      <c r="O9436" s="124"/>
      <c r="P9436" s="124"/>
      <c r="Q9436" s="124"/>
    </row>
    <row r="9437" spans="1:17" ht="15">
      <c r="A9437" s="125"/>
      <c r="B9437" s="124"/>
      <c r="C9437" s="125"/>
      <c r="D9437" s="124"/>
      <c r="E9437" s="124"/>
      <c r="F9437" s="124"/>
      <c r="G9437" s="124"/>
      <c r="H9437" s="124"/>
      <c r="I9437" s="124"/>
      <c r="J9437" s="124"/>
      <c r="K9437" s="123"/>
      <c r="L9437" s="124"/>
      <c r="M9437" s="124"/>
      <c r="N9437" s="124"/>
      <c r="O9437" s="124"/>
      <c r="P9437" s="124"/>
      <c r="Q9437" s="124"/>
    </row>
    <row r="9438" spans="1:17" ht="15">
      <c r="A9438" s="125"/>
      <c r="B9438" s="124"/>
      <c r="C9438" s="125"/>
      <c r="D9438" s="124"/>
      <c r="E9438" s="124"/>
      <c r="F9438" s="124"/>
      <c r="G9438" s="124"/>
      <c r="H9438" s="124"/>
      <c r="I9438" s="124"/>
      <c r="J9438" s="124"/>
      <c r="K9438" s="123"/>
      <c r="L9438" s="124"/>
      <c r="M9438" s="124"/>
      <c r="N9438" s="124"/>
      <c r="O9438" s="124"/>
      <c r="P9438" s="124"/>
      <c r="Q9438" s="124"/>
    </row>
    <row r="9439" spans="1:17" ht="15">
      <c r="A9439" s="125"/>
      <c r="B9439" s="124"/>
      <c r="C9439" s="125"/>
      <c r="D9439" s="124"/>
      <c r="E9439" s="124"/>
      <c r="F9439" s="124"/>
      <c r="G9439" s="124"/>
      <c r="H9439" s="124"/>
      <c r="I9439" s="124"/>
      <c r="J9439" s="124"/>
      <c r="K9439" s="123"/>
      <c r="L9439" s="124"/>
      <c r="M9439" s="124"/>
      <c r="N9439" s="124"/>
      <c r="O9439" s="124"/>
      <c r="P9439" s="124"/>
      <c r="Q9439" s="124"/>
    </row>
    <row r="9440" spans="1:17" ht="15">
      <c r="A9440" s="125"/>
      <c r="B9440" s="124"/>
      <c r="C9440" s="125"/>
      <c r="D9440" s="124"/>
      <c r="E9440" s="124"/>
      <c r="F9440" s="124"/>
      <c r="G9440" s="124"/>
      <c r="H9440" s="124"/>
      <c r="I9440" s="124"/>
      <c r="J9440" s="124"/>
      <c r="K9440" s="123"/>
      <c r="L9440" s="124"/>
      <c r="M9440" s="124"/>
      <c r="N9440" s="124"/>
      <c r="O9440" s="124"/>
      <c r="P9440" s="124"/>
      <c r="Q9440" s="124"/>
    </row>
    <row r="9441" spans="1:17" ht="15">
      <c r="A9441" s="125"/>
      <c r="B9441" s="124"/>
      <c r="C9441" s="125"/>
      <c r="D9441" s="124"/>
      <c r="E9441" s="124"/>
      <c r="F9441" s="124"/>
      <c r="G9441" s="124"/>
      <c r="H9441" s="124"/>
      <c r="I9441" s="124"/>
      <c r="J9441" s="124"/>
      <c r="K9441" s="123"/>
      <c r="L9441" s="124"/>
      <c r="M9441" s="124"/>
      <c r="N9441" s="124"/>
      <c r="O9441" s="124"/>
      <c r="P9441" s="124"/>
      <c r="Q9441" s="124"/>
    </row>
    <row r="9442" spans="1:17" ht="15">
      <c r="A9442" s="125"/>
      <c r="B9442" s="124"/>
      <c r="C9442" s="125"/>
      <c r="D9442" s="124"/>
      <c r="E9442" s="124"/>
      <c r="F9442" s="124"/>
      <c r="G9442" s="124"/>
      <c r="H9442" s="124"/>
      <c r="I9442" s="124"/>
      <c r="J9442" s="124"/>
      <c r="K9442" s="123"/>
      <c r="L9442" s="124"/>
      <c r="M9442" s="124"/>
      <c r="N9442" s="124"/>
      <c r="O9442" s="124"/>
      <c r="P9442" s="124"/>
      <c r="Q9442" s="124"/>
    </row>
    <row r="9443" spans="1:17" ht="15">
      <c r="A9443" s="125"/>
      <c r="B9443" s="124"/>
      <c r="C9443" s="125"/>
      <c r="D9443" s="124"/>
      <c r="E9443" s="124"/>
      <c r="F9443" s="124"/>
      <c r="G9443" s="124"/>
      <c r="H9443" s="124"/>
      <c r="I9443" s="124"/>
      <c r="J9443" s="124"/>
      <c r="K9443" s="123"/>
      <c r="L9443" s="124"/>
      <c r="M9443" s="124"/>
      <c r="N9443" s="124"/>
      <c r="O9443" s="124"/>
      <c r="P9443" s="124"/>
      <c r="Q9443" s="124"/>
    </row>
    <row r="9444" spans="1:17" ht="15">
      <c r="A9444" s="125"/>
      <c r="B9444" s="124"/>
      <c r="C9444" s="125"/>
      <c r="D9444" s="124"/>
      <c r="E9444" s="124"/>
      <c r="F9444" s="124"/>
      <c r="G9444" s="124"/>
      <c r="H9444" s="124"/>
      <c r="I9444" s="124"/>
      <c r="J9444" s="124"/>
      <c r="K9444" s="123"/>
      <c r="L9444" s="124"/>
      <c r="M9444" s="124"/>
      <c r="N9444" s="124"/>
      <c r="O9444" s="126"/>
      <c r="P9444" s="126"/>
      <c r="Q9444" s="124"/>
    </row>
    <row r="9445" spans="1:17" ht="15">
      <c r="A9445" s="125"/>
      <c r="B9445" s="124"/>
      <c r="C9445" s="125"/>
      <c r="D9445" s="124"/>
      <c r="E9445" s="124"/>
      <c r="F9445" s="123"/>
      <c r="G9445" s="123"/>
      <c r="H9445" s="124"/>
      <c r="I9445" s="124"/>
      <c r="J9445" s="124"/>
      <c r="K9445" s="124"/>
      <c r="L9445" s="123"/>
      <c r="M9445" s="124"/>
      <c r="N9445" s="124"/>
      <c r="O9445" s="126"/>
      <c r="P9445" s="126"/>
      <c r="Q9445" s="124"/>
    </row>
    <row r="9446" spans="1:17" ht="15">
      <c r="A9446" s="125"/>
      <c r="B9446" s="124"/>
      <c r="C9446" s="125"/>
      <c r="D9446" s="124"/>
      <c r="E9446" s="124"/>
      <c r="F9446" s="124"/>
      <c r="G9446" s="124"/>
      <c r="H9446" s="124"/>
      <c r="I9446" s="124"/>
      <c r="J9446" s="124"/>
      <c r="K9446" s="123"/>
      <c r="L9446" s="124"/>
      <c r="M9446" s="124"/>
      <c r="N9446" s="124"/>
      <c r="O9446" s="124"/>
      <c r="P9446" s="124"/>
      <c r="Q9446" s="124"/>
    </row>
    <row r="9447" spans="1:17" ht="15">
      <c r="A9447" s="125"/>
      <c r="B9447" s="124"/>
      <c r="C9447" s="125"/>
      <c r="D9447" s="124"/>
      <c r="E9447" s="124"/>
      <c r="F9447" s="124"/>
      <c r="G9447" s="124"/>
      <c r="H9447" s="124"/>
      <c r="I9447" s="124"/>
      <c r="J9447" s="124"/>
      <c r="K9447" s="123"/>
      <c r="L9447" s="124"/>
      <c r="M9447" s="124"/>
      <c r="N9447" s="124"/>
      <c r="O9447" s="124"/>
      <c r="P9447" s="124"/>
      <c r="Q9447" s="124"/>
    </row>
    <row r="9448" spans="1:17" ht="15">
      <c r="A9448" s="125"/>
      <c r="B9448" s="124"/>
      <c r="C9448" s="125"/>
      <c r="D9448" s="124"/>
      <c r="E9448" s="124"/>
      <c r="F9448" s="124"/>
      <c r="G9448" s="124"/>
      <c r="H9448" s="124"/>
      <c r="I9448" s="124"/>
      <c r="J9448" s="124"/>
      <c r="K9448" s="123"/>
      <c r="L9448" s="124"/>
      <c r="M9448" s="124"/>
      <c r="N9448" s="124"/>
      <c r="O9448" s="124"/>
      <c r="P9448" s="124"/>
      <c r="Q9448" s="124"/>
    </row>
    <row r="9449" spans="1:17" ht="15">
      <c r="A9449" s="125"/>
      <c r="B9449" s="124"/>
      <c r="C9449" s="125"/>
      <c r="D9449" s="124"/>
      <c r="E9449" s="124"/>
      <c r="F9449" s="124"/>
      <c r="G9449" s="124"/>
      <c r="H9449" s="124"/>
      <c r="I9449" s="124"/>
      <c r="J9449" s="124"/>
      <c r="K9449" s="123"/>
      <c r="L9449" s="124"/>
      <c r="M9449" s="124"/>
      <c r="N9449" s="124"/>
      <c r="O9449" s="124"/>
      <c r="P9449" s="124"/>
      <c r="Q9449" s="124"/>
    </row>
    <row r="9450" spans="1:17" ht="15">
      <c r="A9450" s="125"/>
      <c r="B9450" s="124"/>
      <c r="C9450" s="125"/>
      <c r="D9450" s="124"/>
      <c r="E9450" s="124"/>
      <c r="F9450" s="124"/>
      <c r="G9450" s="124"/>
      <c r="H9450" s="124"/>
      <c r="I9450" s="124"/>
      <c r="J9450" s="124"/>
      <c r="K9450" s="123"/>
      <c r="L9450" s="124"/>
      <c r="M9450" s="124"/>
      <c r="N9450" s="124"/>
      <c r="O9450" s="124"/>
      <c r="P9450" s="124"/>
      <c r="Q9450" s="124"/>
    </row>
    <row r="9451" spans="1:17" ht="15">
      <c r="A9451" s="125"/>
      <c r="B9451" s="124"/>
      <c r="C9451" s="125"/>
      <c r="D9451" s="124"/>
      <c r="E9451" s="124"/>
      <c r="F9451" s="124"/>
      <c r="G9451" s="124"/>
      <c r="H9451" s="124"/>
      <c r="I9451" s="124"/>
      <c r="J9451" s="124"/>
      <c r="K9451" s="123"/>
      <c r="L9451" s="124"/>
      <c r="M9451" s="124"/>
      <c r="N9451" s="124"/>
      <c r="O9451" s="124"/>
      <c r="P9451" s="124"/>
      <c r="Q9451" s="124"/>
    </row>
    <row r="9452" spans="1:17" ht="15">
      <c r="A9452" s="125"/>
      <c r="B9452" s="124"/>
      <c r="C9452" s="125"/>
      <c r="D9452" s="124"/>
      <c r="E9452" s="124"/>
      <c r="F9452" s="124"/>
      <c r="G9452" s="124"/>
      <c r="H9452" s="124"/>
      <c r="I9452" s="124"/>
      <c r="J9452" s="124"/>
      <c r="K9452" s="123"/>
      <c r="L9452" s="124"/>
      <c r="M9452" s="124"/>
      <c r="N9452" s="124"/>
      <c r="O9452" s="124"/>
      <c r="P9452" s="124"/>
      <c r="Q9452" s="124"/>
    </row>
    <row r="9453" spans="1:17" ht="15">
      <c r="A9453" s="125"/>
      <c r="B9453" s="124"/>
      <c r="C9453" s="125"/>
      <c r="D9453" s="124"/>
      <c r="E9453" s="124"/>
      <c r="F9453" s="124"/>
      <c r="G9453" s="124"/>
      <c r="H9453" s="124"/>
      <c r="I9453" s="124"/>
      <c r="J9453" s="124"/>
      <c r="K9453" s="123"/>
      <c r="L9453" s="124"/>
      <c r="M9453" s="124"/>
      <c r="N9453" s="124"/>
      <c r="O9453" s="124"/>
      <c r="P9453" s="124"/>
      <c r="Q9453" s="124"/>
    </row>
    <row r="9454" spans="1:17" ht="15">
      <c r="A9454" s="125"/>
      <c r="B9454" s="124"/>
      <c r="C9454" s="125"/>
      <c r="D9454" s="124"/>
      <c r="E9454" s="124"/>
      <c r="F9454" s="124"/>
      <c r="G9454" s="124"/>
      <c r="H9454" s="124"/>
      <c r="I9454" s="124"/>
      <c r="J9454" s="124"/>
      <c r="K9454" s="123"/>
      <c r="L9454" s="124"/>
      <c r="M9454" s="124"/>
      <c r="N9454" s="124"/>
      <c r="O9454" s="124"/>
      <c r="P9454" s="124"/>
      <c r="Q9454" s="124"/>
    </row>
    <row r="9455" spans="1:17" ht="15">
      <c r="A9455" s="125"/>
      <c r="B9455" s="124"/>
      <c r="C9455" s="125"/>
      <c r="D9455" s="124"/>
      <c r="E9455" s="124"/>
      <c r="F9455" s="124"/>
      <c r="G9455" s="124"/>
      <c r="H9455" s="124"/>
      <c r="I9455" s="124"/>
      <c r="J9455" s="124"/>
      <c r="K9455" s="123"/>
      <c r="L9455" s="124"/>
      <c r="M9455" s="124"/>
      <c r="N9455" s="124"/>
      <c r="O9455" s="124"/>
      <c r="P9455" s="124"/>
      <c r="Q9455" s="124"/>
    </row>
    <row r="9456" spans="1:17" ht="15">
      <c r="A9456" s="125"/>
      <c r="B9456" s="124"/>
      <c r="C9456" s="125"/>
      <c r="D9456" s="124"/>
      <c r="E9456" s="124"/>
      <c r="F9456" s="124"/>
      <c r="G9456" s="124"/>
      <c r="H9456" s="124"/>
      <c r="I9456" s="124"/>
      <c r="J9456" s="124"/>
      <c r="K9456" s="123"/>
      <c r="L9456" s="124"/>
      <c r="M9456" s="124"/>
      <c r="N9456" s="124"/>
      <c r="O9456" s="124"/>
      <c r="P9456" s="124"/>
      <c r="Q9456" s="124"/>
    </row>
    <row r="9457" spans="1:17" ht="15">
      <c r="A9457" s="125"/>
      <c r="B9457" s="124"/>
      <c r="C9457" s="125"/>
      <c r="D9457" s="124"/>
      <c r="E9457" s="124"/>
      <c r="F9457" s="124"/>
      <c r="G9457" s="124"/>
      <c r="H9457" s="124"/>
      <c r="I9457" s="124"/>
      <c r="J9457" s="124"/>
      <c r="K9457" s="123"/>
      <c r="L9457" s="124"/>
      <c r="M9457" s="124"/>
      <c r="N9457" s="124"/>
      <c r="O9457" s="124"/>
      <c r="P9457" s="124"/>
      <c r="Q9457" s="124"/>
    </row>
    <row r="9458" spans="1:17" ht="15">
      <c r="A9458" s="125"/>
      <c r="B9458" s="124"/>
      <c r="C9458" s="125"/>
      <c r="D9458" s="124"/>
      <c r="E9458" s="124"/>
      <c r="F9458" s="124"/>
      <c r="G9458" s="124"/>
      <c r="H9458" s="124"/>
      <c r="I9458" s="124"/>
      <c r="J9458" s="124"/>
      <c r="K9458" s="123"/>
      <c r="L9458" s="124"/>
      <c r="M9458" s="124"/>
      <c r="N9458" s="124"/>
      <c r="O9458" s="124"/>
      <c r="P9458" s="124"/>
      <c r="Q9458" s="124"/>
    </row>
    <row r="9459" spans="1:17" ht="15">
      <c r="A9459" s="125"/>
      <c r="B9459" s="124"/>
      <c r="C9459" s="125"/>
      <c r="D9459" s="124"/>
      <c r="E9459" s="124"/>
      <c r="F9459" s="124"/>
      <c r="G9459" s="124"/>
      <c r="H9459" s="124"/>
      <c r="I9459" s="124"/>
      <c r="J9459" s="124"/>
      <c r="K9459" s="123"/>
      <c r="L9459" s="124"/>
      <c r="M9459" s="124"/>
      <c r="N9459" s="124"/>
      <c r="O9459" s="124"/>
      <c r="P9459" s="124"/>
      <c r="Q9459" s="124"/>
    </row>
    <row r="9460" spans="1:17" ht="15">
      <c r="A9460" s="125"/>
      <c r="B9460" s="124"/>
      <c r="C9460" s="125"/>
      <c r="D9460" s="124"/>
      <c r="E9460" s="124"/>
      <c r="F9460" s="124"/>
      <c r="G9460" s="124"/>
      <c r="H9460" s="124"/>
      <c r="I9460" s="124"/>
      <c r="J9460" s="124"/>
      <c r="K9460" s="123"/>
      <c r="L9460" s="124"/>
      <c r="M9460" s="124"/>
      <c r="N9460" s="124"/>
      <c r="O9460" s="124"/>
      <c r="P9460" s="124"/>
      <c r="Q9460" s="124"/>
    </row>
    <row r="9461" spans="1:17" ht="15">
      <c r="A9461" s="125"/>
      <c r="B9461" s="124"/>
      <c r="C9461" s="125"/>
      <c r="D9461" s="124"/>
      <c r="E9461" s="124"/>
      <c r="F9461" s="123"/>
      <c r="G9461" s="123"/>
      <c r="H9461" s="124"/>
      <c r="I9461" s="124"/>
      <c r="J9461" s="124"/>
      <c r="K9461" s="123"/>
      <c r="L9461" s="124"/>
      <c r="M9461" s="124"/>
      <c r="N9461" s="124"/>
      <c r="O9461" s="126"/>
      <c r="P9461" s="126"/>
      <c r="Q9461" s="124"/>
    </row>
    <row r="9462" spans="1:17" ht="15">
      <c r="A9462" s="125"/>
      <c r="B9462" s="124"/>
      <c r="C9462" s="125"/>
      <c r="D9462" s="124"/>
      <c r="E9462" s="124"/>
      <c r="F9462" s="124"/>
      <c r="G9462" s="124"/>
      <c r="H9462" s="124"/>
      <c r="I9462" s="124"/>
      <c r="J9462" s="124"/>
      <c r="K9462" s="123"/>
      <c r="L9462" s="124"/>
      <c r="M9462" s="124"/>
      <c r="N9462" s="124"/>
      <c r="O9462" s="124"/>
      <c r="P9462" s="124"/>
      <c r="Q9462" s="124"/>
    </row>
    <row r="9463" spans="1:17" ht="15">
      <c r="A9463" s="125"/>
      <c r="B9463" s="124"/>
      <c r="C9463" s="125"/>
      <c r="D9463" s="124"/>
      <c r="E9463" s="124"/>
      <c r="F9463" s="124"/>
      <c r="G9463" s="124"/>
      <c r="H9463" s="124"/>
      <c r="I9463" s="124"/>
      <c r="J9463" s="124"/>
      <c r="K9463" s="123"/>
      <c r="L9463" s="124"/>
      <c r="M9463" s="124"/>
      <c r="N9463" s="124"/>
      <c r="O9463" s="124"/>
      <c r="P9463" s="124"/>
      <c r="Q9463" s="124"/>
    </row>
    <row r="9464" spans="1:17" ht="15">
      <c r="A9464" s="125"/>
      <c r="B9464" s="124"/>
      <c r="C9464" s="125"/>
      <c r="D9464" s="124"/>
      <c r="E9464" s="124"/>
      <c r="F9464" s="124"/>
      <c r="G9464" s="124"/>
      <c r="H9464" s="124"/>
      <c r="I9464" s="124"/>
      <c r="J9464" s="124"/>
      <c r="K9464" s="123"/>
      <c r="L9464" s="124"/>
      <c r="M9464" s="124"/>
      <c r="N9464" s="124"/>
      <c r="O9464" s="124"/>
      <c r="P9464" s="124"/>
      <c r="Q9464" s="124"/>
    </row>
    <row r="9465" spans="1:17" ht="15">
      <c r="A9465" s="125"/>
      <c r="B9465" s="124"/>
      <c r="C9465" s="125"/>
      <c r="D9465" s="124"/>
      <c r="E9465" s="124"/>
      <c r="F9465" s="124"/>
      <c r="G9465" s="124"/>
      <c r="H9465" s="124"/>
      <c r="I9465" s="124"/>
      <c r="J9465" s="124"/>
      <c r="K9465" s="123"/>
      <c r="L9465" s="124"/>
      <c r="M9465" s="124"/>
      <c r="N9465" s="124"/>
      <c r="O9465" s="124"/>
      <c r="P9465" s="124"/>
      <c r="Q9465" s="124"/>
    </row>
    <row r="9466" spans="1:17" ht="15">
      <c r="A9466" s="125"/>
      <c r="B9466" s="124"/>
      <c r="C9466" s="125"/>
      <c r="D9466" s="124"/>
      <c r="E9466" s="124"/>
      <c r="F9466" s="124"/>
      <c r="G9466" s="124"/>
      <c r="H9466" s="124"/>
      <c r="I9466" s="124"/>
      <c r="J9466" s="124"/>
      <c r="K9466" s="123"/>
      <c r="L9466" s="124"/>
      <c r="M9466" s="124"/>
      <c r="N9466" s="124"/>
      <c r="O9466" s="124"/>
      <c r="P9466" s="124"/>
      <c r="Q9466" s="124"/>
    </row>
    <row r="9467" spans="1:17" ht="15">
      <c r="A9467" s="125"/>
      <c r="B9467" s="124"/>
      <c r="C9467" s="125"/>
      <c r="D9467" s="124"/>
      <c r="E9467" s="124"/>
      <c r="F9467" s="124"/>
      <c r="G9467" s="124"/>
      <c r="H9467" s="124"/>
      <c r="I9467" s="124"/>
      <c r="J9467" s="124"/>
      <c r="K9467" s="123"/>
      <c r="L9467" s="124"/>
      <c r="M9467" s="124"/>
      <c r="N9467" s="124"/>
      <c r="O9467" s="124"/>
      <c r="P9467" s="124"/>
      <c r="Q9467" s="124"/>
    </row>
    <row r="9468" spans="1:17" ht="15">
      <c r="A9468" s="125"/>
      <c r="B9468" s="124"/>
      <c r="C9468" s="125"/>
      <c r="D9468" s="124"/>
      <c r="E9468" s="124"/>
      <c r="F9468" s="124"/>
      <c r="G9468" s="124"/>
      <c r="H9468" s="124"/>
      <c r="I9468" s="124"/>
      <c r="J9468" s="124"/>
      <c r="K9468" s="123"/>
      <c r="L9468" s="124"/>
      <c r="M9468" s="124"/>
      <c r="N9468" s="124"/>
      <c r="O9468" s="124"/>
      <c r="P9468" s="124"/>
      <c r="Q9468" s="124"/>
    </row>
    <row r="9469" spans="1:17" ht="15">
      <c r="A9469" s="125"/>
      <c r="B9469" s="124"/>
      <c r="C9469" s="125"/>
      <c r="D9469" s="124"/>
      <c r="E9469" s="124"/>
      <c r="F9469" s="124"/>
      <c r="G9469" s="124"/>
      <c r="H9469" s="124"/>
      <c r="I9469" s="124"/>
      <c r="J9469" s="124"/>
      <c r="K9469" s="123"/>
      <c r="L9469" s="124"/>
      <c r="M9469" s="124"/>
      <c r="N9469" s="124"/>
      <c r="O9469" s="124"/>
      <c r="P9469" s="124"/>
      <c r="Q9469" s="124"/>
    </row>
    <row r="9470" spans="1:17" ht="15">
      <c r="A9470" s="125"/>
      <c r="B9470" s="124"/>
      <c r="C9470" s="125"/>
      <c r="D9470" s="124"/>
      <c r="E9470" s="124"/>
      <c r="F9470" s="124"/>
      <c r="G9470" s="124"/>
      <c r="H9470" s="124"/>
      <c r="I9470" s="124"/>
      <c r="J9470" s="124"/>
      <c r="K9470" s="123"/>
      <c r="L9470" s="124"/>
      <c r="M9470" s="124"/>
      <c r="N9470" s="124"/>
      <c r="O9470" s="124"/>
      <c r="P9470" s="124"/>
      <c r="Q9470" s="124"/>
    </row>
    <row r="9471" spans="1:17" ht="15">
      <c r="A9471" s="125"/>
      <c r="B9471" s="124"/>
      <c r="C9471" s="125"/>
      <c r="D9471" s="124"/>
      <c r="E9471" s="124"/>
      <c r="F9471" s="123"/>
      <c r="G9471" s="123"/>
      <c r="H9471" s="124"/>
      <c r="I9471" s="124"/>
      <c r="J9471" s="124"/>
      <c r="K9471" s="124"/>
      <c r="L9471" s="123"/>
      <c r="M9471" s="124"/>
      <c r="N9471" s="124"/>
      <c r="O9471" s="126"/>
      <c r="P9471" s="126"/>
      <c r="Q9471" s="124"/>
    </row>
    <row r="9472" spans="1:17" ht="15">
      <c r="A9472" s="125"/>
      <c r="B9472" s="124"/>
      <c r="C9472" s="125"/>
      <c r="D9472" s="124"/>
      <c r="E9472" s="124"/>
      <c r="F9472" s="124"/>
      <c r="G9472" s="124"/>
      <c r="H9472" s="124"/>
      <c r="I9472" s="124"/>
      <c r="J9472" s="124"/>
      <c r="K9472" s="123"/>
      <c r="L9472" s="124"/>
      <c r="M9472" s="124"/>
      <c r="N9472" s="124"/>
      <c r="O9472" s="124"/>
      <c r="P9472" s="124"/>
      <c r="Q9472" s="124"/>
    </row>
    <row r="9473" spans="1:17" ht="15">
      <c r="A9473" s="125"/>
      <c r="B9473" s="124"/>
      <c r="C9473" s="125"/>
      <c r="D9473" s="124"/>
      <c r="E9473" s="124"/>
      <c r="F9473" s="124"/>
      <c r="G9473" s="124"/>
      <c r="H9473" s="124"/>
      <c r="I9473" s="124"/>
      <c r="J9473" s="124"/>
      <c r="K9473" s="123"/>
      <c r="L9473" s="124"/>
      <c r="M9473" s="124"/>
      <c r="N9473" s="124"/>
      <c r="O9473" s="124"/>
      <c r="P9473" s="124"/>
      <c r="Q9473" s="124"/>
    </row>
    <row r="9474" spans="1:17" ht="15">
      <c r="A9474" s="125"/>
      <c r="B9474" s="124"/>
      <c r="C9474" s="125"/>
      <c r="D9474" s="124"/>
      <c r="E9474" s="124"/>
      <c r="F9474" s="124"/>
      <c r="G9474" s="124"/>
      <c r="H9474" s="124"/>
      <c r="I9474" s="124"/>
      <c r="J9474" s="124"/>
      <c r="K9474" s="123"/>
      <c r="L9474" s="124"/>
      <c r="M9474" s="124"/>
      <c r="N9474" s="124"/>
      <c r="O9474" s="124"/>
      <c r="P9474" s="124"/>
      <c r="Q9474" s="124"/>
    </row>
    <row r="9475" spans="1:17" ht="15">
      <c r="A9475" s="125"/>
      <c r="B9475" s="124"/>
      <c r="C9475" s="125"/>
      <c r="D9475" s="124"/>
      <c r="E9475" s="124"/>
      <c r="F9475" s="124"/>
      <c r="G9475" s="124"/>
      <c r="H9475" s="124"/>
      <c r="I9475" s="124"/>
      <c r="J9475" s="124"/>
      <c r="K9475" s="123"/>
      <c r="L9475" s="124"/>
      <c r="M9475" s="124"/>
      <c r="N9475" s="124"/>
      <c r="O9475" s="124"/>
      <c r="P9475" s="124"/>
      <c r="Q9475" s="124"/>
    </row>
    <row r="9476" spans="1:17" ht="15">
      <c r="A9476" s="125"/>
      <c r="B9476" s="124"/>
      <c r="C9476" s="125"/>
      <c r="D9476" s="124"/>
      <c r="E9476" s="124"/>
      <c r="F9476" s="124"/>
      <c r="G9476" s="124"/>
      <c r="H9476" s="124"/>
      <c r="I9476" s="124"/>
      <c r="J9476" s="124"/>
      <c r="K9476" s="123"/>
      <c r="L9476" s="124"/>
      <c r="M9476" s="124"/>
      <c r="N9476" s="124"/>
      <c r="O9476" s="124"/>
      <c r="P9476" s="124"/>
      <c r="Q9476" s="124"/>
    </row>
    <row r="9477" spans="1:17" ht="15">
      <c r="A9477" s="125"/>
      <c r="B9477" s="124"/>
      <c r="C9477" s="125"/>
      <c r="D9477" s="124"/>
      <c r="E9477" s="124"/>
      <c r="F9477" s="124"/>
      <c r="G9477" s="124"/>
      <c r="H9477" s="124"/>
      <c r="I9477" s="124"/>
      <c r="J9477" s="124"/>
      <c r="K9477" s="123"/>
      <c r="L9477" s="124"/>
      <c r="M9477" s="124"/>
      <c r="N9477" s="124"/>
      <c r="O9477" s="124"/>
      <c r="P9477" s="124"/>
      <c r="Q9477" s="124"/>
    </row>
    <row r="9478" spans="1:17" ht="15">
      <c r="A9478" s="125"/>
      <c r="B9478" s="124"/>
      <c r="C9478" s="125"/>
      <c r="D9478" s="124"/>
      <c r="E9478" s="124"/>
      <c r="F9478" s="124"/>
      <c r="G9478" s="124"/>
      <c r="H9478" s="124"/>
      <c r="I9478" s="124"/>
      <c r="J9478" s="124"/>
      <c r="K9478" s="123"/>
      <c r="L9478" s="124"/>
      <c r="M9478" s="124"/>
      <c r="N9478" s="124"/>
      <c r="O9478" s="124"/>
      <c r="P9478" s="124"/>
      <c r="Q9478" s="124"/>
    </row>
    <row r="9479" spans="1:17" ht="15">
      <c r="A9479" s="125"/>
      <c r="B9479" s="124"/>
      <c r="C9479" s="125"/>
      <c r="D9479" s="124"/>
      <c r="E9479" s="124"/>
      <c r="F9479" s="123"/>
      <c r="G9479" s="123"/>
      <c r="H9479" s="124"/>
      <c r="I9479" s="124"/>
      <c r="J9479" s="124"/>
      <c r="K9479" s="123"/>
      <c r="L9479" s="124"/>
      <c r="M9479" s="124"/>
      <c r="N9479" s="124"/>
      <c r="O9479" s="126"/>
      <c r="P9479" s="126"/>
      <c r="Q9479" s="124"/>
    </row>
    <row r="9480" spans="1:17" ht="15">
      <c r="A9480" s="125"/>
      <c r="B9480" s="124"/>
      <c r="C9480" s="125"/>
      <c r="D9480" s="124"/>
      <c r="E9480" s="124"/>
      <c r="F9480" s="124"/>
      <c r="G9480" s="124"/>
      <c r="H9480" s="124"/>
      <c r="I9480" s="124"/>
      <c r="J9480" s="124"/>
      <c r="K9480" s="123"/>
      <c r="L9480" s="124"/>
      <c r="M9480" s="124"/>
      <c r="N9480" s="124"/>
      <c r="O9480" s="124"/>
      <c r="P9480" s="124"/>
      <c r="Q9480" s="124"/>
    </row>
    <row r="9481" spans="1:17" ht="15">
      <c r="A9481" s="125"/>
      <c r="B9481" s="124"/>
      <c r="C9481" s="125"/>
      <c r="D9481" s="124"/>
      <c r="E9481" s="124"/>
      <c r="F9481" s="124"/>
      <c r="G9481" s="124"/>
      <c r="H9481" s="124"/>
      <c r="I9481" s="124"/>
      <c r="J9481" s="124"/>
      <c r="K9481" s="123"/>
      <c r="L9481" s="124"/>
      <c r="M9481" s="124"/>
      <c r="N9481" s="124"/>
      <c r="O9481" s="124"/>
      <c r="P9481" s="124"/>
      <c r="Q9481" s="124"/>
    </row>
    <row r="9482" spans="1:17" ht="15">
      <c r="A9482" s="125"/>
      <c r="B9482" s="124"/>
      <c r="C9482" s="125"/>
      <c r="D9482" s="124"/>
      <c r="E9482" s="124"/>
      <c r="F9482" s="124"/>
      <c r="G9482" s="124"/>
      <c r="H9482" s="124"/>
      <c r="I9482" s="124"/>
      <c r="J9482" s="124"/>
      <c r="K9482" s="123"/>
      <c r="L9482" s="124"/>
      <c r="M9482" s="124"/>
      <c r="N9482" s="124"/>
      <c r="O9482" s="124"/>
      <c r="P9482" s="124"/>
      <c r="Q9482" s="124"/>
    </row>
    <row r="9483" spans="1:17" ht="15">
      <c r="A9483" s="125"/>
      <c r="B9483" s="124"/>
      <c r="C9483" s="125"/>
      <c r="D9483" s="124"/>
      <c r="E9483" s="124"/>
      <c r="F9483" s="124"/>
      <c r="G9483" s="124"/>
      <c r="H9483" s="124"/>
      <c r="I9483" s="124"/>
      <c r="J9483" s="124"/>
      <c r="K9483" s="123"/>
      <c r="L9483" s="124"/>
      <c r="M9483" s="124"/>
      <c r="N9483" s="124"/>
      <c r="O9483" s="124"/>
      <c r="P9483" s="124"/>
      <c r="Q9483" s="124"/>
    </row>
    <row r="9484" spans="1:17" ht="15">
      <c r="A9484" s="125"/>
      <c r="B9484" s="124"/>
      <c r="C9484" s="125"/>
      <c r="D9484" s="124"/>
      <c r="E9484" s="124"/>
      <c r="F9484" s="123"/>
      <c r="G9484" s="123"/>
      <c r="H9484" s="124"/>
      <c r="I9484" s="124"/>
      <c r="J9484" s="124"/>
      <c r="K9484" s="124"/>
      <c r="L9484" s="123"/>
      <c r="M9484" s="124"/>
      <c r="N9484" s="124"/>
      <c r="O9484" s="126"/>
      <c r="P9484" s="126"/>
      <c r="Q9484" s="124"/>
    </row>
    <row r="9485" spans="1:17" ht="15">
      <c r="A9485" s="125"/>
      <c r="B9485" s="124"/>
      <c r="C9485" s="125"/>
      <c r="D9485" s="124"/>
      <c r="E9485" s="124"/>
      <c r="F9485" s="124"/>
      <c r="G9485" s="124"/>
      <c r="H9485" s="124"/>
      <c r="I9485" s="124"/>
      <c r="J9485" s="124"/>
      <c r="K9485" s="123"/>
      <c r="L9485" s="124"/>
      <c r="M9485" s="124"/>
      <c r="N9485" s="124"/>
      <c r="O9485" s="124"/>
      <c r="P9485" s="124"/>
      <c r="Q9485" s="124"/>
    </row>
    <row r="9486" spans="1:17" ht="15">
      <c r="A9486" s="125"/>
      <c r="B9486" s="124"/>
      <c r="C9486" s="125"/>
      <c r="D9486" s="124"/>
      <c r="E9486" s="124"/>
      <c r="F9486" s="124"/>
      <c r="G9486" s="124"/>
      <c r="H9486" s="124"/>
      <c r="I9486" s="124"/>
      <c r="J9486" s="124"/>
      <c r="K9486" s="123"/>
      <c r="L9486" s="124"/>
      <c r="M9486" s="124"/>
      <c r="N9486" s="124"/>
      <c r="O9486" s="124"/>
      <c r="P9486" s="124"/>
      <c r="Q9486" s="124"/>
    </row>
    <row r="9487" spans="1:17" ht="15">
      <c r="A9487" s="125"/>
      <c r="B9487" s="124"/>
      <c r="C9487" s="125"/>
      <c r="D9487" s="124"/>
      <c r="E9487" s="124"/>
      <c r="F9487" s="124"/>
      <c r="G9487" s="124"/>
      <c r="H9487" s="124"/>
      <c r="I9487" s="124"/>
      <c r="J9487" s="124"/>
      <c r="K9487" s="123"/>
      <c r="L9487" s="124"/>
      <c r="M9487" s="124"/>
      <c r="N9487" s="124"/>
      <c r="O9487" s="124"/>
      <c r="P9487" s="124"/>
      <c r="Q9487" s="124"/>
    </row>
    <row r="9488" spans="1:17" ht="15">
      <c r="A9488" s="125"/>
      <c r="B9488" s="124"/>
      <c r="C9488" s="125"/>
      <c r="D9488" s="124"/>
      <c r="E9488" s="124"/>
      <c r="F9488" s="124"/>
      <c r="G9488" s="124"/>
      <c r="H9488" s="124"/>
      <c r="I9488" s="124"/>
      <c r="J9488" s="124"/>
      <c r="K9488" s="123"/>
      <c r="L9488" s="124"/>
      <c r="M9488" s="124"/>
      <c r="N9488" s="124"/>
      <c r="O9488" s="124"/>
      <c r="P9488" s="124"/>
      <c r="Q9488" s="124"/>
    </row>
    <row r="9489" spans="1:17" ht="15">
      <c r="A9489" s="125"/>
      <c r="B9489" s="124"/>
      <c r="C9489" s="125"/>
      <c r="D9489" s="124"/>
      <c r="E9489" s="124"/>
      <c r="F9489" s="124"/>
      <c r="G9489" s="124"/>
      <c r="H9489" s="124"/>
      <c r="I9489" s="124"/>
      <c r="J9489" s="124"/>
      <c r="K9489" s="123"/>
      <c r="L9489" s="124"/>
      <c r="M9489" s="124"/>
      <c r="N9489" s="124"/>
      <c r="O9489" s="124"/>
      <c r="P9489" s="124"/>
      <c r="Q9489" s="124"/>
    </row>
    <row r="9490" spans="1:17" ht="15">
      <c r="A9490" s="125"/>
      <c r="B9490" s="124"/>
      <c r="C9490" s="125"/>
      <c r="D9490" s="124"/>
      <c r="E9490" s="124"/>
      <c r="F9490" s="124"/>
      <c r="G9490" s="124"/>
      <c r="H9490" s="124"/>
      <c r="I9490" s="124"/>
      <c r="J9490" s="124"/>
      <c r="K9490" s="123"/>
      <c r="L9490" s="124"/>
      <c r="M9490" s="124"/>
      <c r="N9490" s="124"/>
      <c r="O9490" s="124"/>
      <c r="P9490" s="124"/>
      <c r="Q9490" s="124"/>
    </row>
    <row r="9491" spans="1:17" ht="15">
      <c r="A9491" s="125"/>
      <c r="B9491" s="124"/>
      <c r="C9491" s="125"/>
      <c r="D9491" s="124"/>
      <c r="E9491" s="124"/>
      <c r="F9491" s="124"/>
      <c r="G9491" s="124"/>
      <c r="H9491" s="124"/>
      <c r="I9491" s="124"/>
      <c r="J9491" s="124"/>
      <c r="K9491" s="123"/>
      <c r="L9491" s="124"/>
      <c r="M9491" s="124"/>
      <c r="N9491" s="124"/>
      <c r="O9491" s="124"/>
      <c r="P9491" s="124"/>
      <c r="Q9491" s="124"/>
    </row>
    <row r="9492" spans="1:17" ht="15">
      <c r="A9492" s="125"/>
      <c r="B9492" s="124"/>
      <c r="C9492" s="125"/>
      <c r="D9492" s="124"/>
      <c r="E9492" s="124"/>
      <c r="F9492" s="124"/>
      <c r="G9492" s="124"/>
      <c r="H9492" s="124"/>
      <c r="I9492" s="124"/>
      <c r="J9492" s="124"/>
      <c r="K9492" s="123"/>
      <c r="L9492" s="124"/>
      <c r="M9492" s="124"/>
      <c r="N9492" s="124"/>
      <c r="O9492" s="124"/>
      <c r="P9492" s="124"/>
      <c r="Q9492" s="124"/>
    </row>
    <row r="9493" spans="1:17" ht="15">
      <c r="A9493" s="125"/>
      <c r="B9493" s="124"/>
      <c r="C9493" s="125"/>
      <c r="D9493" s="124"/>
      <c r="E9493" s="124"/>
      <c r="F9493" s="123"/>
      <c r="G9493" s="123"/>
      <c r="H9493" s="124"/>
      <c r="I9493" s="124"/>
      <c r="J9493" s="124"/>
      <c r="K9493" s="124"/>
      <c r="L9493" s="123"/>
      <c r="M9493" s="124"/>
      <c r="N9493" s="124"/>
      <c r="O9493" s="126"/>
      <c r="P9493" s="126"/>
      <c r="Q9493" s="124"/>
    </row>
    <row r="9494" spans="1:17" ht="15">
      <c r="A9494" s="125"/>
      <c r="B9494" s="124"/>
      <c r="C9494" s="125"/>
      <c r="D9494" s="124"/>
      <c r="E9494" s="124"/>
      <c r="F9494" s="123"/>
      <c r="G9494" s="123"/>
      <c r="H9494" s="124"/>
      <c r="I9494" s="124"/>
      <c r="J9494" s="124"/>
      <c r="K9494" s="123"/>
      <c r="L9494" s="124"/>
      <c r="M9494" s="124"/>
      <c r="N9494" s="124"/>
      <c r="O9494" s="126"/>
      <c r="P9494" s="126"/>
      <c r="Q9494" s="124"/>
    </row>
    <row r="9495" spans="1:17" ht="15">
      <c r="A9495" s="125"/>
      <c r="B9495" s="124"/>
      <c r="C9495" s="125"/>
      <c r="D9495" s="124"/>
      <c r="E9495" s="124"/>
      <c r="F9495" s="123"/>
      <c r="G9495" s="123"/>
      <c r="H9495" s="124"/>
      <c r="I9495" s="124"/>
      <c r="J9495" s="124"/>
      <c r="K9495" s="123"/>
      <c r="L9495" s="124"/>
      <c r="M9495" s="124"/>
      <c r="N9495" s="124"/>
      <c r="O9495" s="126"/>
      <c r="P9495" s="126"/>
      <c r="Q9495" s="124"/>
    </row>
    <row r="9496" spans="1:17" ht="15">
      <c r="A9496" s="125"/>
      <c r="B9496" s="124"/>
      <c r="C9496" s="125"/>
      <c r="D9496" s="124"/>
      <c r="E9496" s="124"/>
      <c r="F9496" s="124"/>
      <c r="G9496" s="124"/>
      <c r="H9496" s="124"/>
      <c r="I9496" s="124"/>
      <c r="J9496" s="124"/>
      <c r="K9496" s="123"/>
      <c r="L9496" s="124"/>
      <c r="M9496" s="124"/>
      <c r="N9496" s="124"/>
      <c r="O9496" s="124"/>
      <c r="P9496" s="124"/>
      <c r="Q9496" s="124"/>
    </row>
    <row r="9497" spans="1:17" ht="15">
      <c r="A9497" s="125"/>
      <c r="B9497" s="124"/>
      <c r="C9497" s="125"/>
      <c r="D9497" s="124"/>
      <c r="E9497" s="124"/>
      <c r="F9497" s="124"/>
      <c r="G9497" s="124"/>
      <c r="H9497" s="124"/>
      <c r="I9497" s="124"/>
      <c r="J9497" s="124"/>
      <c r="K9497" s="124"/>
      <c r="L9497" s="123"/>
      <c r="M9497" s="126"/>
      <c r="N9497" s="124"/>
      <c r="O9497" s="126"/>
      <c r="P9497" s="124"/>
      <c r="Q9497" s="124"/>
    </row>
    <row r="9498" spans="1:17" ht="15">
      <c r="A9498" s="125"/>
      <c r="B9498" s="124"/>
      <c r="C9498" s="125"/>
      <c r="D9498" s="124"/>
      <c r="E9498" s="124"/>
      <c r="F9498" s="124"/>
      <c r="G9498" s="124"/>
      <c r="H9498" s="124"/>
      <c r="I9498" s="124"/>
      <c r="J9498" s="124"/>
      <c r="K9498" s="123"/>
      <c r="L9498" s="124"/>
      <c r="M9498" s="126"/>
      <c r="N9498" s="124"/>
      <c r="O9498" s="126"/>
      <c r="P9498" s="126"/>
      <c r="Q9498" s="126"/>
    </row>
    <row r="9499" spans="1:17" ht="15">
      <c r="A9499" s="125"/>
      <c r="B9499" s="124"/>
      <c r="C9499" s="125"/>
      <c r="D9499" s="124"/>
      <c r="E9499" s="124"/>
      <c r="F9499" s="124"/>
      <c r="G9499" s="124"/>
      <c r="H9499" s="124"/>
      <c r="I9499" s="124"/>
      <c r="J9499" s="124"/>
      <c r="K9499" s="123"/>
      <c r="L9499" s="124"/>
      <c r="M9499" s="126"/>
      <c r="N9499" s="124"/>
      <c r="O9499" s="126"/>
      <c r="P9499" s="126"/>
      <c r="Q9499" s="126"/>
    </row>
    <row r="9500" spans="1:17" ht="15">
      <c r="A9500" s="125"/>
      <c r="B9500" s="124"/>
      <c r="C9500" s="125"/>
      <c r="D9500" s="124"/>
      <c r="E9500" s="124"/>
      <c r="F9500" s="124"/>
      <c r="G9500" s="124"/>
      <c r="H9500" s="124"/>
      <c r="I9500" s="124"/>
      <c r="J9500" s="124"/>
      <c r="K9500" s="124"/>
      <c r="L9500" s="123"/>
      <c r="M9500" s="126"/>
      <c r="N9500" s="124"/>
      <c r="O9500" s="126"/>
      <c r="P9500" s="124"/>
      <c r="Q9500" s="124"/>
    </row>
    <row r="9501" spans="1:17" ht="15">
      <c r="A9501" s="125"/>
      <c r="B9501" s="124"/>
      <c r="C9501" s="125"/>
      <c r="D9501" s="124"/>
      <c r="E9501" s="124"/>
      <c r="F9501" s="124"/>
      <c r="G9501" s="124"/>
      <c r="H9501" s="124"/>
      <c r="I9501" s="124"/>
      <c r="J9501" s="124"/>
      <c r="K9501" s="123"/>
      <c r="L9501" s="124"/>
      <c r="M9501" s="126"/>
      <c r="N9501" s="124"/>
      <c r="O9501" s="126"/>
      <c r="P9501" s="126"/>
      <c r="Q9501" s="126"/>
    </row>
    <row r="9502" spans="1:17" ht="15">
      <c r="A9502" s="125"/>
      <c r="B9502" s="124"/>
      <c r="C9502" s="125"/>
      <c r="D9502" s="124"/>
      <c r="E9502" s="124"/>
      <c r="F9502" s="124"/>
      <c r="G9502" s="124"/>
      <c r="H9502" s="124"/>
      <c r="I9502" s="124"/>
      <c r="J9502" s="124"/>
      <c r="K9502" s="124"/>
      <c r="L9502" s="123"/>
      <c r="M9502" s="126"/>
      <c r="N9502" s="124"/>
      <c r="O9502" s="126"/>
      <c r="P9502" s="124"/>
      <c r="Q9502" s="124"/>
    </row>
    <row r="9503" spans="1:17" ht="15">
      <c r="A9503" s="125"/>
      <c r="B9503" s="124"/>
      <c r="C9503" s="125"/>
      <c r="D9503" s="124"/>
      <c r="E9503" s="124"/>
      <c r="F9503" s="124"/>
      <c r="G9503" s="124"/>
      <c r="H9503" s="124"/>
      <c r="I9503" s="124"/>
      <c r="J9503" s="124"/>
      <c r="K9503" s="123"/>
      <c r="L9503" s="124"/>
      <c r="M9503" s="126"/>
      <c r="N9503" s="124"/>
      <c r="O9503" s="126"/>
      <c r="P9503" s="126"/>
      <c r="Q9503" s="126"/>
    </row>
    <row r="9504" spans="1:17" ht="15">
      <c r="A9504" s="125"/>
      <c r="B9504" s="124"/>
      <c r="C9504" s="125"/>
      <c r="D9504" s="124"/>
      <c r="E9504" s="124"/>
      <c r="F9504" s="124"/>
      <c r="G9504" s="124"/>
      <c r="H9504" s="124"/>
      <c r="I9504" s="124"/>
      <c r="J9504" s="124"/>
      <c r="K9504" s="124"/>
      <c r="L9504" s="123"/>
      <c r="M9504" s="126"/>
      <c r="N9504" s="124"/>
      <c r="O9504" s="126"/>
      <c r="P9504" s="124"/>
      <c r="Q9504" s="124"/>
    </row>
    <row r="9505" spans="1:17" ht="15">
      <c r="A9505" s="125"/>
      <c r="B9505" s="124"/>
      <c r="C9505" s="125"/>
      <c r="D9505" s="124"/>
      <c r="E9505" s="124"/>
      <c r="F9505" s="123"/>
      <c r="G9505" s="123"/>
      <c r="H9505" s="124"/>
      <c r="I9505" s="124"/>
      <c r="J9505" s="124"/>
      <c r="K9505" s="124"/>
      <c r="L9505" s="123"/>
      <c r="M9505" s="126"/>
      <c r="N9505" s="124"/>
      <c r="O9505" s="126"/>
      <c r="P9505" s="126"/>
      <c r="Q9505" s="126"/>
    </row>
    <row r="9506" spans="1:17" ht="15">
      <c r="A9506" s="125"/>
      <c r="B9506" s="124"/>
      <c r="C9506" s="125"/>
      <c r="D9506" s="124"/>
      <c r="E9506" s="124"/>
      <c r="F9506" s="124"/>
      <c r="G9506" s="124"/>
      <c r="H9506" s="124"/>
      <c r="I9506" s="124"/>
      <c r="J9506" s="124"/>
      <c r="K9506" s="123"/>
      <c r="L9506" s="124"/>
      <c r="M9506" s="126"/>
      <c r="N9506" s="124"/>
      <c r="O9506" s="126"/>
      <c r="P9506" s="126"/>
      <c r="Q9506" s="126"/>
    </row>
    <row r="9507" spans="1:17" ht="15">
      <c r="A9507" s="125"/>
      <c r="B9507" s="124"/>
      <c r="C9507" s="125"/>
      <c r="D9507" s="124"/>
      <c r="E9507" s="124"/>
      <c r="F9507" s="124"/>
      <c r="G9507" s="124"/>
      <c r="H9507" s="124"/>
      <c r="I9507" s="124"/>
      <c r="J9507" s="124"/>
      <c r="K9507" s="123"/>
      <c r="L9507" s="124"/>
      <c r="M9507" s="126"/>
      <c r="N9507" s="124"/>
      <c r="O9507" s="126"/>
      <c r="P9507" s="126"/>
      <c r="Q9507" s="126"/>
    </row>
    <row r="9508" spans="1:17" ht="15">
      <c r="A9508" s="125"/>
      <c r="B9508" s="124"/>
      <c r="C9508" s="125"/>
      <c r="D9508" s="124"/>
      <c r="E9508" s="124"/>
      <c r="F9508" s="123"/>
      <c r="G9508" s="123"/>
      <c r="H9508" s="124"/>
      <c r="I9508" s="124"/>
      <c r="J9508" s="124"/>
      <c r="K9508" s="124"/>
      <c r="L9508" s="123"/>
      <c r="M9508" s="126"/>
      <c r="N9508" s="124"/>
      <c r="O9508" s="126"/>
      <c r="P9508" s="126"/>
      <c r="Q9508" s="126"/>
    </row>
    <row r="9509" spans="1:17" ht="15">
      <c r="A9509" s="125"/>
      <c r="B9509" s="124"/>
      <c r="C9509" s="125"/>
      <c r="D9509" s="124"/>
      <c r="E9509" s="124"/>
      <c r="F9509" s="124"/>
      <c r="G9509" s="124"/>
      <c r="H9509" s="124"/>
      <c r="I9509" s="124"/>
      <c r="J9509" s="124"/>
      <c r="K9509" s="123"/>
      <c r="L9509" s="124"/>
      <c r="M9509" s="126"/>
      <c r="N9509" s="124"/>
      <c r="O9509" s="126"/>
      <c r="P9509" s="126"/>
      <c r="Q9509" s="126"/>
    </row>
    <row r="9510" spans="1:17" ht="15">
      <c r="A9510" s="125"/>
      <c r="B9510" s="124"/>
      <c r="C9510" s="125"/>
      <c r="D9510" s="124"/>
      <c r="E9510" s="124"/>
      <c r="F9510" s="123"/>
      <c r="G9510" s="123"/>
      <c r="H9510" s="124"/>
      <c r="I9510" s="124"/>
      <c r="J9510" s="124"/>
      <c r="K9510" s="124"/>
      <c r="L9510" s="123"/>
      <c r="M9510" s="126"/>
      <c r="N9510" s="124"/>
      <c r="O9510" s="126"/>
      <c r="P9510" s="126"/>
      <c r="Q9510" s="126"/>
    </row>
    <row r="9511" spans="1:17" ht="15">
      <c r="A9511" s="125"/>
      <c r="B9511" s="124"/>
      <c r="C9511" s="125"/>
      <c r="D9511" s="124"/>
      <c r="E9511" s="124"/>
      <c r="F9511" s="124"/>
      <c r="G9511" s="124"/>
      <c r="H9511" s="124"/>
      <c r="I9511" s="124"/>
      <c r="J9511" s="124"/>
      <c r="K9511" s="123"/>
      <c r="L9511" s="124"/>
      <c r="M9511" s="126"/>
      <c r="N9511" s="124"/>
      <c r="O9511" s="126"/>
      <c r="P9511" s="126"/>
      <c r="Q9511" s="126"/>
    </row>
    <row r="9512" spans="1:17" ht="15">
      <c r="A9512" s="125"/>
      <c r="B9512" s="124"/>
      <c r="C9512" s="125"/>
      <c r="D9512" s="124"/>
      <c r="E9512" s="124"/>
      <c r="F9512" s="124"/>
      <c r="G9512" s="124"/>
      <c r="H9512" s="124"/>
      <c r="I9512" s="124"/>
      <c r="J9512" s="124"/>
      <c r="K9512" s="123"/>
      <c r="L9512" s="124"/>
      <c r="M9512" s="126"/>
      <c r="N9512" s="124"/>
      <c r="O9512" s="126"/>
      <c r="P9512" s="126"/>
      <c r="Q9512" s="126"/>
    </row>
    <row r="9513" spans="1:17" ht="15">
      <c r="A9513" s="125"/>
      <c r="B9513" s="124"/>
      <c r="C9513" s="125"/>
      <c r="D9513" s="124"/>
      <c r="E9513" s="124"/>
      <c r="F9513" s="124"/>
      <c r="G9513" s="124"/>
      <c r="H9513" s="124"/>
      <c r="I9513" s="124"/>
      <c r="J9513" s="124"/>
      <c r="K9513" s="123"/>
      <c r="L9513" s="124"/>
      <c r="M9513" s="126"/>
      <c r="N9513" s="124"/>
      <c r="O9513" s="126"/>
      <c r="P9513" s="126"/>
      <c r="Q9513" s="126"/>
    </row>
    <row r="9514" spans="1:17" ht="15">
      <c r="A9514" s="125"/>
      <c r="B9514" s="124"/>
      <c r="C9514" s="125"/>
      <c r="D9514" s="124"/>
      <c r="E9514" s="124"/>
      <c r="F9514" s="124"/>
      <c r="G9514" s="124"/>
      <c r="H9514" s="124"/>
      <c r="I9514" s="124"/>
      <c r="J9514" s="124"/>
      <c r="K9514" s="123"/>
      <c r="L9514" s="124"/>
      <c r="M9514" s="126"/>
      <c r="N9514" s="124"/>
      <c r="O9514" s="126"/>
      <c r="P9514" s="126"/>
      <c r="Q9514" s="126"/>
    </row>
    <row r="9515" spans="1:17" ht="15">
      <c r="A9515" s="125"/>
      <c r="B9515" s="124"/>
      <c r="C9515" s="125"/>
      <c r="D9515" s="124"/>
      <c r="E9515" s="124"/>
      <c r="F9515" s="123"/>
      <c r="G9515" s="123"/>
      <c r="H9515" s="124"/>
      <c r="I9515" s="124"/>
      <c r="J9515" s="124"/>
      <c r="K9515" s="124"/>
      <c r="L9515" s="123"/>
      <c r="M9515" s="126"/>
      <c r="N9515" s="124"/>
      <c r="O9515" s="126"/>
      <c r="P9515" s="126"/>
      <c r="Q9515" s="126"/>
    </row>
    <row r="9516" spans="1:17" ht="15">
      <c r="A9516" s="125"/>
      <c r="B9516" s="124"/>
      <c r="C9516" s="125"/>
      <c r="D9516" s="124"/>
      <c r="E9516" s="124"/>
      <c r="F9516" s="124"/>
      <c r="G9516" s="124"/>
      <c r="H9516" s="124"/>
      <c r="I9516" s="124"/>
      <c r="J9516" s="124"/>
      <c r="K9516" s="123"/>
      <c r="L9516" s="124"/>
      <c r="M9516" s="126"/>
      <c r="N9516" s="124"/>
      <c r="O9516" s="126"/>
      <c r="P9516" s="126"/>
      <c r="Q9516" s="126"/>
    </row>
    <row r="9517" spans="1:17" ht="15">
      <c r="A9517" s="125"/>
      <c r="B9517" s="124"/>
      <c r="C9517" s="125"/>
      <c r="D9517" s="124"/>
      <c r="E9517" s="124"/>
      <c r="F9517" s="123"/>
      <c r="G9517" s="123"/>
      <c r="H9517" s="124"/>
      <c r="I9517" s="124"/>
      <c r="J9517" s="124"/>
      <c r="K9517" s="124"/>
      <c r="L9517" s="123"/>
      <c r="M9517" s="126"/>
      <c r="N9517" s="124"/>
      <c r="O9517" s="126"/>
      <c r="P9517" s="126"/>
      <c r="Q9517" s="126"/>
    </row>
    <row r="9518" spans="1:17" ht="15">
      <c r="A9518" s="125"/>
      <c r="B9518" s="124"/>
      <c r="C9518" s="125"/>
      <c r="D9518" s="124"/>
      <c r="E9518" s="124"/>
      <c r="F9518" s="124"/>
      <c r="G9518" s="124"/>
      <c r="H9518" s="124"/>
      <c r="I9518" s="124"/>
      <c r="J9518" s="124"/>
      <c r="K9518" s="123"/>
      <c r="L9518" s="124"/>
      <c r="M9518" s="126"/>
      <c r="N9518" s="124"/>
      <c r="O9518" s="126"/>
      <c r="P9518" s="126"/>
      <c r="Q9518" s="126"/>
    </row>
    <row r="9519" spans="1:17" ht="15">
      <c r="A9519" s="125"/>
      <c r="B9519" s="124"/>
      <c r="C9519" s="125"/>
      <c r="D9519" s="124"/>
      <c r="E9519" s="124"/>
      <c r="F9519" s="123"/>
      <c r="G9519" s="123"/>
      <c r="H9519" s="124"/>
      <c r="I9519" s="124"/>
      <c r="J9519" s="124"/>
      <c r="K9519" s="124"/>
      <c r="L9519" s="123"/>
      <c r="M9519" s="126"/>
      <c r="N9519" s="124"/>
      <c r="O9519" s="126"/>
      <c r="P9519" s="126"/>
      <c r="Q9519" s="126"/>
    </row>
    <row r="9520" spans="1:17" ht="15">
      <c r="A9520" s="125"/>
      <c r="B9520" s="124"/>
      <c r="C9520" s="125"/>
      <c r="D9520" s="124"/>
      <c r="E9520" s="124"/>
      <c r="F9520" s="123"/>
      <c r="G9520" s="123"/>
      <c r="H9520" s="124"/>
      <c r="I9520" s="124"/>
      <c r="J9520" s="124"/>
      <c r="K9520" s="124"/>
      <c r="L9520" s="123"/>
      <c r="M9520" s="126"/>
      <c r="N9520" s="124"/>
      <c r="O9520" s="126"/>
      <c r="P9520" s="126"/>
      <c r="Q9520" s="126"/>
    </row>
    <row r="9521" spans="1:17" ht="15">
      <c r="A9521" s="125"/>
      <c r="B9521" s="124"/>
      <c r="C9521" s="125"/>
      <c r="D9521" s="124"/>
      <c r="E9521" s="124"/>
      <c r="F9521" s="123"/>
      <c r="G9521" s="123"/>
      <c r="H9521" s="124"/>
      <c r="I9521" s="124"/>
      <c r="J9521" s="124"/>
      <c r="K9521" s="124"/>
      <c r="L9521" s="123"/>
      <c r="M9521" s="126"/>
      <c r="N9521" s="124"/>
      <c r="O9521" s="126"/>
      <c r="P9521" s="126"/>
      <c r="Q9521" s="126"/>
    </row>
    <row r="9522" spans="1:17" ht="15">
      <c r="A9522" s="125"/>
      <c r="B9522" s="124"/>
      <c r="C9522" s="125"/>
      <c r="D9522" s="124"/>
      <c r="E9522" s="124"/>
      <c r="F9522" s="123"/>
      <c r="G9522" s="123"/>
      <c r="H9522" s="124"/>
      <c r="I9522" s="124"/>
      <c r="J9522" s="124"/>
      <c r="K9522" s="123"/>
      <c r="L9522" s="124"/>
      <c r="M9522" s="126"/>
      <c r="N9522" s="124"/>
      <c r="O9522" s="126"/>
      <c r="P9522" s="126"/>
      <c r="Q9522" s="126"/>
    </row>
    <row r="9523" spans="1:17" ht="15">
      <c r="A9523" s="125"/>
      <c r="B9523" s="124"/>
      <c r="C9523" s="125"/>
      <c r="D9523" s="124"/>
      <c r="E9523" s="124"/>
      <c r="F9523" s="123"/>
      <c r="G9523" s="123"/>
      <c r="H9523" s="124"/>
      <c r="I9523" s="124"/>
      <c r="J9523" s="124"/>
      <c r="K9523" s="123"/>
      <c r="L9523" s="124"/>
      <c r="M9523" s="126"/>
      <c r="N9523" s="124"/>
      <c r="O9523" s="126"/>
      <c r="P9523" s="126"/>
      <c r="Q9523" s="126"/>
    </row>
    <row r="9524" spans="1:17" ht="15">
      <c r="A9524" s="125"/>
      <c r="B9524" s="124"/>
      <c r="C9524" s="125"/>
      <c r="D9524" s="124"/>
      <c r="E9524" s="124"/>
      <c r="F9524" s="123"/>
      <c r="G9524" s="123"/>
      <c r="H9524" s="124"/>
      <c r="I9524" s="124"/>
      <c r="J9524" s="124"/>
      <c r="K9524" s="124"/>
      <c r="L9524" s="123"/>
      <c r="M9524" s="126"/>
      <c r="N9524" s="124"/>
      <c r="O9524" s="126"/>
      <c r="P9524" s="126"/>
      <c r="Q9524" s="126"/>
    </row>
    <row r="9525" spans="1:17" ht="15">
      <c r="A9525" s="125"/>
      <c r="B9525" s="124"/>
      <c r="C9525" s="125"/>
      <c r="D9525" s="124"/>
      <c r="E9525" s="124"/>
      <c r="F9525" s="123"/>
      <c r="G9525" s="123"/>
      <c r="H9525" s="124"/>
      <c r="I9525" s="124"/>
      <c r="J9525" s="124"/>
      <c r="K9525" s="124"/>
      <c r="L9525" s="123"/>
      <c r="M9525" s="126"/>
      <c r="N9525" s="124"/>
      <c r="O9525" s="126"/>
      <c r="P9525" s="126"/>
      <c r="Q9525" s="126"/>
    </row>
    <row r="9526" spans="1:17" ht="15">
      <c r="A9526" s="125"/>
      <c r="B9526" s="124"/>
      <c r="C9526" s="125"/>
      <c r="D9526" s="124"/>
      <c r="E9526" s="124"/>
      <c r="F9526" s="123"/>
      <c r="G9526" s="123"/>
      <c r="H9526" s="124"/>
      <c r="I9526" s="124"/>
      <c r="J9526" s="124"/>
      <c r="K9526" s="123"/>
      <c r="L9526" s="124"/>
      <c r="M9526" s="126"/>
      <c r="N9526" s="124"/>
      <c r="O9526" s="126"/>
      <c r="P9526" s="126"/>
      <c r="Q9526" s="126"/>
    </row>
    <row r="9527" spans="1:17" ht="15">
      <c r="A9527" s="125"/>
      <c r="B9527" s="124"/>
      <c r="C9527" s="125"/>
      <c r="D9527" s="124"/>
      <c r="E9527" s="124"/>
      <c r="F9527" s="123"/>
      <c r="G9527" s="123"/>
      <c r="H9527" s="124"/>
      <c r="I9527" s="124"/>
      <c r="J9527" s="124"/>
      <c r="K9527" s="124"/>
      <c r="L9527" s="123"/>
      <c r="M9527" s="126"/>
      <c r="N9527" s="124"/>
      <c r="O9527" s="126"/>
      <c r="P9527" s="126"/>
      <c r="Q9527" s="126"/>
    </row>
    <row r="9528" spans="1:17" ht="15">
      <c r="A9528" s="125"/>
      <c r="B9528" s="124"/>
      <c r="C9528" s="125"/>
      <c r="D9528" s="124"/>
      <c r="E9528" s="124"/>
      <c r="F9528" s="123"/>
      <c r="G9528" s="123"/>
      <c r="H9528" s="124"/>
      <c r="I9528" s="124"/>
      <c r="J9528" s="124"/>
      <c r="K9528" s="124"/>
      <c r="L9528" s="123"/>
      <c r="M9528" s="126"/>
      <c r="N9528" s="124"/>
      <c r="O9528" s="126"/>
      <c r="P9528" s="126"/>
      <c r="Q9528" s="126"/>
    </row>
    <row r="9529" spans="1:17" ht="15">
      <c r="A9529" s="125"/>
      <c r="B9529" s="124"/>
      <c r="C9529" s="125"/>
      <c r="D9529" s="124"/>
      <c r="E9529" s="124"/>
      <c r="F9529" s="123"/>
      <c r="G9529" s="123"/>
      <c r="H9529" s="124"/>
      <c r="I9529" s="124"/>
      <c r="J9529" s="124"/>
      <c r="K9529" s="124"/>
      <c r="L9529" s="123"/>
      <c r="M9529" s="126"/>
      <c r="N9529" s="124"/>
      <c r="O9529" s="126"/>
      <c r="P9529" s="126"/>
      <c r="Q9529" s="126"/>
    </row>
    <row r="9530" spans="1:17" ht="15">
      <c r="A9530" s="125"/>
      <c r="B9530" s="124"/>
      <c r="C9530" s="125"/>
      <c r="D9530" s="124"/>
      <c r="E9530" s="124"/>
      <c r="F9530" s="123"/>
      <c r="G9530" s="123"/>
      <c r="H9530" s="124"/>
      <c r="I9530" s="124"/>
      <c r="J9530" s="124"/>
      <c r="K9530" s="123"/>
      <c r="L9530" s="124"/>
      <c r="M9530" s="126"/>
      <c r="N9530" s="124"/>
      <c r="O9530" s="126"/>
      <c r="P9530" s="126"/>
      <c r="Q9530" s="126"/>
    </row>
    <row r="9531" spans="1:17" ht="15">
      <c r="A9531" s="125"/>
      <c r="B9531" s="124"/>
      <c r="C9531" s="125"/>
      <c r="D9531" s="124"/>
      <c r="E9531" s="124"/>
      <c r="F9531" s="123"/>
      <c r="G9531" s="123"/>
      <c r="H9531" s="124"/>
      <c r="I9531" s="124"/>
      <c r="J9531" s="124"/>
      <c r="K9531" s="124"/>
      <c r="L9531" s="123"/>
      <c r="M9531" s="126"/>
      <c r="N9531" s="124"/>
      <c r="O9531" s="126"/>
      <c r="P9531" s="126"/>
      <c r="Q9531" s="126"/>
    </row>
    <row r="9532" spans="1:17" ht="15">
      <c r="A9532" s="125"/>
      <c r="B9532" s="124"/>
      <c r="C9532" s="125"/>
      <c r="D9532" s="124"/>
      <c r="E9532" s="124"/>
      <c r="F9532" s="123"/>
      <c r="G9532" s="123"/>
      <c r="H9532" s="124"/>
      <c r="I9532" s="124"/>
      <c r="J9532" s="124"/>
      <c r="K9532" s="124"/>
      <c r="L9532" s="123"/>
      <c r="M9532" s="126"/>
      <c r="N9532" s="124"/>
      <c r="O9532" s="126"/>
      <c r="P9532" s="126"/>
      <c r="Q9532" s="126"/>
    </row>
    <row r="9533" spans="1:17" ht="15">
      <c r="A9533" s="125"/>
      <c r="B9533" s="124"/>
      <c r="C9533" s="125"/>
      <c r="D9533" s="124"/>
      <c r="E9533" s="124"/>
      <c r="F9533" s="123"/>
      <c r="G9533" s="123"/>
      <c r="H9533" s="124"/>
      <c r="I9533" s="124"/>
      <c r="J9533" s="124"/>
      <c r="K9533" s="123"/>
      <c r="L9533" s="124"/>
      <c r="M9533" s="126"/>
      <c r="N9533" s="124"/>
      <c r="O9533" s="126"/>
      <c r="P9533" s="126"/>
      <c r="Q9533" s="126"/>
    </row>
    <row r="9534" spans="1:17" ht="15">
      <c r="A9534" s="125"/>
      <c r="B9534" s="124"/>
      <c r="C9534" s="125"/>
      <c r="D9534" s="124"/>
      <c r="E9534" s="124"/>
      <c r="F9534" s="123"/>
      <c r="G9534" s="123"/>
      <c r="H9534" s="124"/>
      <c r="I9534" s="124"/>
      <c r="J9534" s="124"/>
      <c r="K9534" s="123"/>
      <c r="L9534" s="124"/>
      <c r="M9534" s="126"/>
      <c r="N9534" s="124"/>
      <c r="O9534" s="126"/>
      <c r="P9534" s="126"/>
      <c r="Q9534" s="126"/>
    </row>
    <row r="9535" spans="1:17" ht="15">
      <c r="A9535" s="125"/>
      <c r="B9535" s="124"/>
      <c r="C9535" s="125"/>
      <c r="D9535" s="124"/>
      <c r="E9535" s="124"/>
      <c r="F9535" s="123"/>
      <c r="G9535" s="123"/>
      <c r="H9535" s="124"/>
      <c r="I9535" s="124"/>
      <c r="J9535" s="124"/>
      <c r="K9535" s="123"/>
      <c r="L9535" s="124"/>
      <c r="M9535" s="126"/>
      <c r="N9535" s="124"/>
      <c r="O9535" s="126"/>
      <c r="P9535" s="126"/>
      <c r="Q9535" s="126"/>
    </row>
    <row r="9536" spans="1:17" ht="15">
      <c r="A9536" s="125"/>
      <c r="B9536" s="124"/>
      <c r="C9536" s="125"/>
      <c r="D9536" s="124"/>
      <c r="E9536" s="124"/>
      <c r="F9536" s="123"/>
      <c r="G9536" s="123"/>
      <c r="H9536" s="124"/>
      <c r="I9536" s="124"/>
      <c r="J9536" s="124"/>
      <c r="K9536" s="123"/>
      <c r="L9536" s="124"/>
      <c r="M9536" s="126"/>
      <c r="N9536" s="124"/>
      <c r="O9536" s="126"/>
      <c r="P9536" s="126"/>
      <c r="Q9536" s="126"/>
    </row>
    <row r="9537" spans="1:17" ht="15">
      <c r="A9537" s="125"/>
      <c r="B9537" s="124"/>
      <c r="C9537" s="125"/>
      <c r="D9537" s="124"/>
      <c r="E9537" s="124"/>
      <c r="F9537" s="124"/>
      <c r="G9537" s="124"/>
      <c r="H9537" s="124"/>
      <c r="I9537" s="124"/>
      <c r="J9537" s="124"/>
      <c r="K9537" s="124"/>
      <c r="L9537" s="123"/>
      <c r="M9537" s="126"/>
      <c r="N9537" s="124"/>
      <c r="O9537" s="126"/>
      <c r="P9537" s="124"/>
      <c r="Q9537" s="124"/>
    </row>
    <row r="9538" spans="1:17" ht="15">
      <c r="A9538" s="125"/>
      <c r="B9538" s="124"/>
      <c r="C9538" s="125"/>
      <c r="D9538" s="124"/>
      <c r="E9538" s="124"/>
      <c r="F9538" s="124"/>
      <c r="G9538" s="124"/>
      <c r="H9538" s="124"/>
      <c r="I9538" s="124"/>
      <c r="J9538" s="124"/>
      <c r="K9538" s="123"/>
      <c r="L9538" s="124"/>
      <c r="M9538" s="126"/>
      <c r="N9538" s="124"/>
      <c r="O9538" s="126"/>
      <c r="P9538" s="126"/>
      <c r="Q9538" s="126"/>
    </row>
    <row r="9539" spans="1:17" ht="15">
      <c r="A9539" s="125"/>
      <c r="B9539" s="124"/>
      <c r="C9539" s="125"/>
      <c r="D9539" s="124"/>
      <c r="E9539" s="124"/>
      <c r="F9539" s="123"/>
      <c r="G9539" s="123"/>
      <c r="H9539" s="124"/>
      <c r="I9539" s="124"/>
      <c r="J9539" s="124"/>
      <c r="K9539" s="124"/>
      <c r="L9539" s="123"/>
      <c r="M9539" s="124"/>
      <c r="N9539" s="124"/>
      <c r="O9539" s="124"/>
      <c r="P9539" s="126"/>
      <c r="Q9539" s="124"/>
    </row>
    <row r="9540" spans="1:17" ht="15">
      <c r="A9540" s="125"/>
      <c r="B9540" s="124"/>
      <c r="C9540" s="125"/>
      <c r="D9540" s="124"/>
      <c r="E9540" s="124"/>
      <c r="F9540" s="124"/>
      <c r="G9540" s="124"/>
      <c r="H9540" s="124"/>
      <c r="I9540" s="124"/>
      <c r="J9540" s="124"/>
      <c r="K9540" s="124"/>
      <c r="L9540" s="123"/>
      <c r="M9540" s="126"/>
      <c r="N9540" s="124"/>
      <c r="O9540" s="126"/>
      <c r="P9540" s="124"/>
      <c r="Q9540" s="124"/>
    </row>
    <row r="9541" spans="1:17" ht="15">
      <c r="A9541" s="125"/>
      <c r="B9541" s="124"/>
      <c r="C9541" s="125"/>
      <c r="D9541" s="124"/>
      <c r="E9541" s="124"/>
      <c r="F9541" s="124"/>
      <c r="G9541" s="124"/>
      <c r="H9541" s="124"/>
      <c r="I9541" s="124"/>
      <c r="J9541" s="124"/>
      <c r="K9541" s="123"/>
      <c r="L9541" s="124"/>
      <c r="M9541" s="126"/>
      <c r="N9541" s="124"/>
      <c r="O9541" s="126"/>
      <c r="P9541" s="126"/>
      <c r="Q9541" s="126"/>
    </row>
    <row r="9542" spans="1:17" ht="15">
      <c r="A9542" s="125"/>
      <c r="B9542" s="124"/>
      <c r="C9542" s="125"/>
      <c r="D9542" s="124"/>
      <c r="E9542" s="124"/>
      <c r="F9542" s="124"/>
      <c r="G9542" s="124"/>
      <c r="H9542" s="124"/>
      <c r="I9542" s="124"/>
      <c r="J9542" s="124"/>
      <c r="K9542" s="124"/>
      <c r="L9542" s="123"/>
      <c r="M9542" s="126"/>
      <c r="N9542" s="124"/>
      <c r="O9542" s="126"/>
      <c r="P9542" s="124"/>
      <c r="Q9542" s="124"/>
    </row>
    <row r="9543" spans="1:17" ht="15">
      <c r="A9543" s="125"/>
      <c r="B9543" s="124"/>
      <c r="C9543" s="125"/>
      <c r="D9543" s="124"/>
      <c r="E9543" s="124"/>
      <c r="F9543" s="124"/>
      <c r="G9543" s="124"/>
      <c r="H9543" s="124"/>
      <c r="I9543" s="124"/>
      <c r="J9543" s="124"/>
      <c r="K9543" s="123"/>
      <c r="L9543" s="124"/>
      <c r="M9543" s="126"/>
      <c r="N9543" s="124"/>
      <c r="O9543" s="126"/>
      <c r="P9543" s="126"/>
      <c r="Q9543" s="126"/>
    </row>
    <row r="9544" spans="1:17" ht="15">
      <c r="A9544" s="125"/>
      <c r="B9544" s="124"/>
      <c r="C9544" s="125"/>
      <c r="D9544" s="124"/>
      <c r="E9544" s="124"/>
      <c r="F9544" s="124"/>
      <c r="G9544" s="124"/>
      <c r="H9544" s="124"/>
      <c r="I9544" s="124"/>
      <c r="J9544" s="124"/>
      <c r="K9544" s="123"/>
      <c r="L9544" s="124"/>
      <c r="M9544" s="126"/>
      <c r="N9544" s="124"/>
      <c r="O9544" s="126"/>
      <c r="P9544" s="126"/>
      <c r="Q9544" s="126"/>
    </row>
    <row r="9545" spans="1:17" ht="15">
      <c r="A9545" s="125"/>
      <c r="B9545" s="124"/>
      <c r="C9545" s="125"/>
      <c r="D9545" s="124"/>
      <c r="E9545" s="124"/>
      <c r="F9545" s="124"/>
      <c r="G9545" s="124"/>
      <c r="H9545" s="124"/>
      <c r="I9545" s="124"/>
      <c r="J9545" s="124"/>
      <c r="K9545" s="124"/>
      <c r="L9545" s="123"/>
      <c r="M9545" s="126"/>
      <c r="N9545" s="124"/>
      <c r="O9545" s="126"/>
      <c r="P9545" s="124"/>
      <c r="Q9545" s="124"/>
    </row>
    <row r="9546" spans="1:17" ht="15">
      <c r="A9546" s="125"/>
      <c r="B9546" s="124"/>
      <c r="C9546" s="125"/>
      <c r="D9546" s="124"/>
      <c r="E9546" s="124"/>
      <c r="F9546" s="124"/>
      <c r="G9546" s="124"/>
      <c r="H9546" s="124"/>
      <c r="I9546" s="124"/>
      <c r="J9546" s="124"/>
      <c r="K9546" s="124"/>
      <c r="L9546" s="123"/>
      <c r="M9546" s="126"/>
      <c r="N9546" s="124"/>
      <c r="O9546" s="126"/>
      <c r="P9546" s="124"/>
      <c r="Q9546" s="124"/>
    </row>
    <row r="9547" spans="1:17" ht="15">
      <c r="A9547" s="125"/>
      <c r="B9547" s="124"/>
      <c r="C9547" s="125"/>
      <c r="D9547" s="124"/>
      <c r="E9547" s="124"/>
      <c r="F9547" s="124"/>
      <c r="G9547" s="124"/>
      <c r="H9547" s="124"/>
      <c r="I9547" s="124"/>
      <c r="J9547" s="124"/>
      <c r="K9547" s="123"/>
      <c r="L9547" s="124"/>
      <c r="M9547" s="126"/>
      <c r="N9547" s="124"/>
      <c r="O9547" s="126"/>
      <c r="P9547" s="126"/>
      <c r="Q9547" s="126"/>
    </row>
    <row r="9548" spans="1:17" ht="15">
      <c r="A9548" s="125"/>
      <c r="B9548" s="124"/>
      <c r="C9548" s="125"/>
      <c r="D9548" s="124"/>
      <c r="E9548" s="124"/>
      <c r="F9548" s="123"/>
      <c r="G9548" s="123"/>
      <c r="H9548" s="124"/>
      <c r="I9548" s="124"/>
      <c r="J9548" s="124"/>
      <c r="K9548" s="124"/>
      <c r="L9548" s="123"/>
      <c r="M9548" s="126"/>
      <c r="N9548" s="124"/>
      <c r="O9548" s="126"/>
      <c r="P9548" s="126"/>
      <c r="Q9548" s="126"/>
    </row>
    <row r="9549" spans="1:17" ht="15">
      <c r="A9549" s="125"/>
      <c r="B9549" s="124"/>
      <c r="C9549" s="125"/>
      <c r="D9549" s="124"/>
      <c r="E9549" s="124"/>
      <c r="F9549" s="123"/>
      <c r="G9549" s="123"/>
      <c r="H9549" s="124"/>
      <c r="I9549" s="124"/>
      <c r="J9549" s="124"/>
      <c r="K9549" s="124"/>
      <c r="L9549" s="123"/>
      <c r="M9549" s="126"/>
      <c r="N9549" s="124"/>
      <c r="O9549" s="126"/>
      <c r="P9549" s="126"/>
      <c r="Q9549" s="124"/>
    </row>
    <row r="9550" spans="1:17" ht="15">
      <c r="A9550" s="125"/>
      <c r="B9550" s="124"/>
      <c r="C9550" s="125"/>
      <c r="D9550" s="124"/>
      <c r="E9550" s="124"/>
      <c r="F9550" s="123"/>
      <c r="G9550" s="123"/>
      <c r="H9550" s="124"/>
      <c r="I9550" s="124"/>
      <c r="J9550" s="124"/>
      <c r="K9550" s="124"/>
      <c r="L9550" s="123"/>
      <c r="M9550" s="126"/>
      <c r="N9550" s="124"/>
      <c r="O9550" s="126"/>
      <c r="P9550" s="126"/>
      <c r="Q9550" s="124"/>
    </row>
    <row r="9551" spans="1:17" ht="15">
      <c r="A9551" s="125"/>
      <c r="B9551" s="124"/>
      <c r="C9551" s="125"/>
      <c r="D9551" s="124"/>
      <c r="E9551" s="124"/>
      <c r="F9551" s="124"/>
      <c r="G9551" s="124"/>
      <c r="H9551" s="124"/>
      <c r="I9551" s="124"/>
      <c r="J9551" s="124"/>
      <c r="K9551" s="123"/>
      <c r="L9551" s="124"/>
      <c r="M9551" s="126"/>
      <c r="N9551" s="124"/>
      <c r="O9551" s="126"/>
      <c r="P9551" s="126"/>
      <c r="Q9551" s="126"/>
    </row>
    <row r="9552" spans="1:17" ht="15">
      <c r="A9552" s="125"/>
      <c r="B9552" s="124"/>
      <c r="C9552" s="125"/>
      <c r="D9552" s="124"/>
      <c r="E9552" s="124"/>
      <c r="F9552" s="124"/>
      <c r="G9552" s="124"/>
      <c r="H9552" s="124"/>
      <c r="I9552" s="124"/>
      <c r="J9552" s="124"/>
      <c r="K9552" s="123"/>
      <c r="L9552" s="124"/>
      <c r="M9552" s="126"/>
      <c r="N9552" s="124"/>
      <c r="O9552" s="126"/>
      <c r="P9552" s="126"/>
      <c r="Q9552" s="126"/>
    </row>
    <row r="9553" spans="1:17" ht="15">
      <c r="A9553" s="125"/>
      <c r="B9553" s="124"/>
      <c r="C9553" s="125"/>
      <c r="D9553" s="124"/>
      <c r="E9553" s="124"/>
      <c r="F9553" s="124"/>
      <c r="G9553" s="124"/>
      <c r="H9553" s="124"/>
      <c r="I9553" s="124"/>
      <c r="J9553" s="124"/>
      <c r="K9553" s="123"/>
      <c r="L9553" s="124"/>
      <c r="M9553" s="126"/>
      <c r="N9553" s="124"/>
      <c r="O9553" s="126"/>
      <c r="P9553" s="126"/>
      <c r="Q9553" s="126"/>
    </row>
    <row r="9554" spans="1:17" ht="15">
      <c r="A9554" s="125"/>
      <c r="B9554" s="124"/>
      <c r="C9554" s="125"/>
      <c r="D9554" s="124"/>
      <c r="E9554" s="124"/>
      <c r="F9554" s="123"/>
      <c r="G9554" s="123"/>
      <c r="H9554" s="124"/>
      <c r="I9554" s="124"/>
      <c r="J9554" s="124"/>
      <c r="K9554" s="124"/>
      <c r="L9554" s="123"/>
      <c r="M9554" s="126"/>
      <c r="N9554" s="124"/>
      <c r="O9554" s="126"/>
      <c r="P9554" s="126"/>
      <c r="Q9554" s="124"/>
    </row>
    <row r="9555" spans="1:17" ht="15">
      <c r="A9555" s="125"/>
      <c r="B9555" s="124"/>
      <c r="C9555" s="125"/>
      <c r="D9555" s="124"/>
      <c r="E9555" s="124"/>
      <c r="F9555" s="123"/>
      <c r="G9555" s="123"/>
      <c r="H9555" s="124"/>
      <c r="I9555" s="124"/>
      <c r="J9555" s="124"/>
      <c r="K9555" s="124"/>
      <c r="L9555" s="123"/>
      <c r="M9555" s="126"/>
      <c r="N9555" s="124"/>
      <c r="O9555" s="126"/>
      <c r="P9555" s="126"/>
      <c r="Q9555" s="124"/>
    </row>
    <row r="9556" spans="1:17" ht="15">
      <c r="A9556" s="125"/>
      <c r="B9556" s="124"/>
      <c r="C9556" s="125"/>
      <c r="D9556" s="124"/>
      <c r="E9556" s="124"/>
      <c r="F9556" s="124"/>
      <c r="G9556" s="124"/>
      <c r="H9556" s="124"/>
      <c r="I9556" s="124"/>
      <c r="J9556" s="124"/>
      <c r="K9556" s="123"/>
      <c r="L9556" s="124"/>
      <c r="M9556" s="126"/>
      <c r="N9556" s="124"/>
      <c r="O9556" s="126"/>
      <c r="P9556" s="126"/>
      <c r="Q9556" s="124"/>
    </row>
    <row r="9557" spans="1:17" ht="15">
      <c r="A9557" s="125"/>
      <c r="B9557" s="124"/>
      <c r="C9557" s="125"/>
      <c r="D9557" s="124"/>
      <c r="E9557" s="124"/>
      <c r="F9557" s="124"/>
      <c r="G9557" s="124"/>
      <c r="H9557" s="124"/>
      <c r="I9557" s="124"/>
      <c r="J9557" s="124"/>
      <c r="K9557" s="123"/>
      <c r="L9557" s="124"/>
      <c r="M9557" s="126"/>
      <c r="N9557" s="124"/>
      <c r="O9557" s="126"/>
      <c r="P9557" s="126"/>
      <c r="Q9557" s="124"/>
    </row>
    <row r="9558" spans="1:17" ht="15">
      <c r="A9558" s="125"/>
      <c r="B9558" s="124"/>
      <c r="C9558" s="125"/>
      <c r="D9558" s="124"/>
      <c r="E9558" s="124"/>
      <c r="F9558" s="123"/>
      <c r="G9558" s="123"/>
      <c r="H9558" s="124"/>
      <c r="I9558" s="124"/>
      <c r="J9558" s="124"/>
      <c r="K9558" s="124"/>
      <c r="L9558" s="123"/>
      <c r="M9558" s="126"/>
      <c r="N9558" s="124"/>
      <c r="O9558" s="126"/>
      <c r="P9558" s="126"/>
      <c r="Q9558" s="126"/>
    </row>
    <row r="9559" spans="1:17" ht="15">
      <c r="A9559" s="125"/>
      <c r="B9559" s="124"/>
      <c r="C9559" s="125"/>
      <c r="D9559" s="124"/>
      <c r="E9559" s="124"/>
      <c r="F9559" s="124"/>
      <c r="G9559" s="124"/>
      <c r="H9559" s="124"/>
      <c r="I9559" s="124"/>
      <c r="J9559" s="124"/>
      <c r="K9559" s="123"/>
      <c r="L9559" s="124"/>
      <c r="M9559" s="126"/>
      <c r="N9559" s="124"/>
      <c r="O9559" s="126"/>
      <c r="P9559" s="126"/>
      <c r="Q9559" s="124"/>
    </row>
    <row r="9560" spans="1:17" ht="15">
      <c r="A9560" s="125"/>
      <c r="B9560" s="124"/>
      <c r="C9560" s="125"/>
      <c r="D9560" s="124"/>
      <c r="E9560" s="124"/>
      <c r="F9560" s="123"/>
      <c r="G9560" s="123"/>
      <c r="H9560" s="124"/>
      <c r="I9560" s="124"/>
      <c r="J9560" s="124"/>
      <c r="K9560" s="124"/>
      <c r="L9560" s="123"/>
      <c r="M9560" s="126"/>
      <c r="N9560" s="124"/>
      <c r="O9560" s="126"/>
      <c r="P9560" s="126"/>
      <c r="Q9560" s="124"/>
    </row>
    <row r="9561" spans="1:17" ht="15">
      <c r="A9561" s="125"/>
      <c r="B9561" s="124"/>
      <c r="C9561" s="125"/>
      <c r="D9561" s="124"/>
      <c r="E9561" s="124"/>
      <c r="F9561" s="124"/>
      <c r="G9561" s="124"/>
      <c r="H9561" s="124"/>
      <c r="I9561" s="124"/>
      <c r="J9561" s="124"/>
      <c r="K9561" s="123"/>
      <c r="L9561" s="124"/>
      <c r="M9561" s="126"/>
      <c r="N9561" s="124"/>
      <c r="O9561" s="126"/>
      <c r="P9561" s="126"/>
      <c r="Q9561" s="124"/>
    </row>
    <row r="9562" spans="1:17" ht="15">
      <c r="A9562" s="125"/>
      <c r="B9562" s="124"/>
      <c r="C9562" s="125"/>
      <c r="D9562" s="124"/>
      <c r="E9562" s="124"/>
      <c r="F9562" s="124"/>
      <c r="G9562" s="124"/>
      <c r="H9562" s="124"/>
      <c r="I9562" s="124"/>
      <c r="J9562" s="124"/>
      <c r="K9562" s="123"/>
      <c r="L9562" s="124"/>
      <c r="M9562" s="126"/>
      <c r="N9562" s="124"/>
      <c r="O9562" s="126"/>
      <c r="P9562" s="126"/>
      <c r="Q9562" s="126"/>
    </row>
    <row r="9563" spans="1:17" ht="15">
      <c r="A9563" s="125"/>
      <c r="B9563" s="124"/>
      <c r="C9563" s="125"/>
      <c r="D9563" s="124"/>
      <c r="E9563" s="124"/>
      <c r="F9563" s="124"/>
      <c r="G9563" s="124"/>
      <c r="H9563" s="124"/>
      <c r="I9563" s="124"/>
      <c r="J9563" s="124"/>
      <c r="K9563" s="123"/>
      <c r="L9563" s="124"/>
      <c r="M9563" s="126"/>
      <c r="N9563" s="124"/>
      <c r="O9563" s="126"/>
      <c r="P9563" s="126"/>
      <c r="Q9563" s="124"/>
    </row>
    <row r="9564" spans="1:17" ht="15">
      <c r="A9564" s="125"/>
      <c r="B9564" s="124"/>
      <c r="C9564" s="125"/>
      <c r="D9564" s="124"/>
      <c r="E9564" s="124"/>
      <c r="F9564" s="123"/>
      <c r="G9564" s="123"/>
      <c r="H9564" s="124"/>
      <c r="I9564" s="124"/>
      <c r="J9564" s="124"/>
      <c r="K9564" s="124"/>
      <c r="L9564" s="123"/>
      <c r="M9564" s="126"/>
      <c r="N9564" s="124"/>
      <c r="O9564" s="126"/>
      <c r="P9564" s="126"/>
      <c r="Q9564" s="126"/>
    </row>
    <row r="9565" spans="1:17" ht="15">
      <c r="A9565" s="125"/>
      <c r="B9565" s="124"/>
      <c r="C9565" s="125"/>
      <c r="D9565" s="124"/>
      <c r="E9565" s="124"/>
      <c r="F9565" s="123"/>
      <c r="G9565" s="123"/>
      <c r="H9565" s="124"/>
      <c r="I9565" s="124"/>
      <c r="J9565" s="124"/>
      <c r="K9565" s="124"/>
      <c r="L9565" s="123"/>
      <c r="M9565" s="126"/>
      <c r="N9565" s="124"/>
      <c r="O9565" s="126"/>
      <c r="P9565" s="126"/>
      <c r="Q9565" s="126"/>
    </row>
    <row r="9566" spans="1:17" ht="15">
      <c r="A9566" s="125"/>
      <c r="B9566" s="124"/>
      <c r="C9566" s="125"/>
      <c r="D9566" s="124"/>
      <c r="E9566" s="124"/>
      <c r="F9566" s="123"/>
      <c r="G9566" s="123"/>
      <c r="H9566" s="124"/>
      <c r="I9566" s="124"/>
      <c r="J9566" s="124"/>
      <c r="K9566" s="124"/>
      <c r="L9566" s="123"/>
      <c r="M9566" s="126"/>
      <c r="N9566" s="124"/>
      <c r="O9566" s="126"/>
      <c r="P9566" s="126"/>
      <c r="Q9566" s="124"/>
    </row>
    <row r="9567" spans="1:17" ht="15">
      <c r="A9567" s="125"/>
      <c r="B9567" s="124"/>
      <c r="C9567" s="125"/>
      <c r="D9567" s="124"/>
      <c r="E9567" s="124"/>
      <c r="F9567" s="124"/>
      <c r="G9567" s="124"/>
      <c r="H9567" s="124"/>
      <c r="I9567" s="124"/>
      <c r="J9567" s="124"/>
      <c r="K9567" s="123"/>
      <c r="L9567" s="124"/>
      <c r="M9567" s="126"/>
      <c r="N9567" s="124"/>
      <c r="O9567" s="126"/>
      <c r="P9567" s="126"/>
      <c r="Q9567" s="124"/>
    </row>
    <row r="9568" spans="1:17" ht="15">
      <c r="A9568" s="125"/>
      <c r="B9568" s="124"/>
      <c r="C9568" s="125"/>
      <c r="D9568" s="124"/>
      <c r="E9568" s="124"/>
      <c r="F9568" s="123"/>
      <c r="G9568" s="123"/>
      <c r="H9568" s="124"/>
      <c r="I9568" s="124"/>
      <c r="J9568" s="124"/>
      <c r="K9568" s="123"/>
      <c r="L9568" s="124"/>
      <c r="M9568" s="126"/>
      <c r="N9568" s="124"/>
      <c r="O9568" s="126"/>
      <c r="P9568" s="126"/>
      <c r="Q9568" s="126"/>
    </row>
    <row r="9569" spans="1:17" ht="15">
      <c r="A9569" s="125"/>
      <c r="B9569" s="124"/>
      <c r="C9569" s="125"/>
      <c r="D9569" s="124"/>
      <c r="E9569" s="124"/>
      <c r="F9569" s="123"/>
      <c r="G9569" s="123"/>
      <c r="H9569" s="124"/>
      <c r="I9569" s="124"/>
      <c r="J9569" s="124"/>
      <c r="K9569" s="124"/>
      <c r="L9569" s="123"/>
      <c r="M9569" s="126"/>
      <c r="N9569" s="124"/>
      <c r="O9569" s="126"/>
      <c r="P9569" s="126"/>
      <c r="Q9569" s="126"/>
    </row>
    <row r="9570" spans="1:17" ht="15">
      <c r="A9570" s="125"/>
      <c r="B9570" s="124"/>
      <c r="C9570" s="125"/>
      <c r="D9570" s="124"/>
      <c r="E9570" s="124"/>
      <c r="F9570" s="123"/>
      <c r="G9570" s="123"/>
      <c r="H9570" s="124"/>
      <c r="I9570" s="124"/>
      <c r="J9570" s="124"/>
      <c r="K9570" s="123"/>
      <c r="L9570" s="124"/>
      <c r="M9570" s="126"/>
      <c r="N9570" s="124"/>
      <c r="O9570" s="126"/>
      <c r="P9570" s="126"/>
      <c r="Q9570" s="124"/>
    </row>
    <row r="9571" spans="1:17" ht="15">
      <c r="A9571" s="125"/>
      <c r="B9571" s="124"/>
      <c r="C9571" s="125"/>
      <c r="D9571" s="124"/>
      <c r="E9571" s="124"/>
      <c r="F9571" s="123"/>
      <c r="G9571" s="123"/>
      <c r="H9571" s="124"/>
      <c r="I9571" s="124"/>
      <c r="J9571" s="124"/>
      <c r="K9571" s="123"/>
      <c r="L9571" s="124"/>
      <c r="M9571" s="126"/>
      <c r="N9571" s="124"/>
      <c r="O9571" s="126"/>
      <c r="P9571" s="126"/>
      <c r="Q9571" s="124"/>
    </row>
    <row r="9572" spans="1:17" ht="15">
      <c r="A9572" s="125"/>
      <c r="B9572" s="124"/>
      <c r="C9572" s="125"/>
      <c r="D9572" s="124"/>
      <c r="E9572" s="124"/>
      <c r="F9572" s="123"/>
      <c r="G9572" s="123"/>
      <c r="H9572" s="124"/>
      <c r="I9572" s="124"/>
      <c r="J9572" s="124"/>
      <c r="K9572" s="123"/>
      <c r="L9572" s="124"/>
      <c r="M9572" s="126"/>
      <c r="N9572" s="124"/>
      <c r="O9572" s="126"/>
      <c r="P9572" s="126"/>
      <c r="Q9572" s="124"/>
    </row>
    <row r="9573" spans="1:17" ht="15">
      <c r="A9573" s="125"/>
      <c r="B9573" s="124"/>
      <c r="C9573" s="125"/>
      <c r="D9573" s="124"/>
      <c r="E9573" s="124"/>
      <c r="F9573" s="123"/>
      <c r="G9573" s="123"/>
      <c r="H9573" s="124"/>
      <c r="I9573" s="124"/>
      <c r="J9573" s="124"/>
      <c r="K9573" s="124"/>
      <c r="L9573" s="123"/>
      <c r="M9573" s="126"/>
      <c r="N9573" s="124"/>
      <c r="O9573" s="126"/>
      <c r="P9573" s="126"/>
      <c r="Q9573" s="126"/>
    </row>
    <row r="9574" spans="1:17" ht="15">
      <c r="A9574" s="125"/>
      <c r="B9574" s="124"/>
      <c r="C9574" s="125"/>
      <c r="D9574" s="124"/>
      <c r="E9574" s="124"/>
      <c r="F9574" s="123"/>
      <c r="G9574" s="123"/>
      <c r="H9574" s="124"/>
      <c r="I9574" s="124"/>
      <c r="J9574" s="124"/>
      <c r="K9574" s="123"/>
      <c r="L9574" s="124"/>
      <c r="M9574" s="126"/>
      <c r="N9574" s="124"/>
      <c r="O9574" s="126"/>
      <c r="P9574" s="126"/>
      <c r="Q9574" s="124"/>
    </row>
    <row r="9575" spans="1:17" ht="15">
      <c r="A9575" s="125"/>
      <c r="B9575" s="124"/>
      <c r="C9575" s="125"/>
      <c r="D9575" s="124"/>
      <c r="E9575" s="124"/>
      <c r="F9575" s="123"/>
      <c r="G9575" s="123"/>
      <c r="H9575" s="124"/>
      <c r="I9575" s="124"/>
      <c r="J9575" s="124"/>
      <c r="K9575" s="124"/>
      <c r="L9575" s="123"/>
      <c r="M9575" s="126"/>
      <c r="N9575" s="124"/>
      <c r="O9575" s="126"/>
      <c r="P9575" s="126"/>
      <c r="Q9575" s="126"/>
    </row>
    <row r="9576" spans="1:17" ht="15">
      <c r="A9576" s="125"/>
      <c r="B9576" s="124"/>
      <c r="C9576" s="125"/>
      <c r="D9576" s="124"/>
      <c r="E9576" s="124"/>
      <c r="F9576" s="123"/>
      <c r="G9576" s="123"/>
      <c r="H9576" s="124"/>
      <c r="I9576" s="124"/>
      <c r="J9576" s="124"/>
      <c r="K9576" s="123"/>
      <c r="L9576" s="124"/>
      <c r="M9576" s="126"/>
      <c r="N9576" s="124"/>
      <c r="O9576" s="126"/>
      <c r="P9576" s="126"/>
      <c r="Q9576" s="124"/>
    </row>
    <row r="9577" spans="1:17" ht="15">
      <c r="A9577" s="125"/>
      <c r="B9577" s="124"/>
      <c r="C9577" s="125"/>
      <c r="D9577" s="124"/>
      <c r="E9577" s="124"/>
      <c r="F9577" s="123"/>
      <c r="G9577" s="123"/>
      <c r="H9577" s="124"/>
      <c r="I9577" s="124"/>
      <c r="J9577" s="124"/>
      <c r="K9577" s="124"/>
      <c r="L9577" s="123"/>
      <c r="M9577" s="126"/>
      <c r="N9577" s="124"/>
      <c r="O9577" s="126"/>
      <c r="P9577" s="126"/>
      <c r="Q9577" s="126"/>
    </row>
    <row r="9578" spans="1:17" ht="15">
      <c r="A9578" s="125"/>
      <c r="B9578" s="124"/>
      <c r="C9578" s="125"/>
      <c r="D9578" s="124"/>
      <c r="E9578" s="124"/>
      <c r="F9578" s="123"/>
      <c r="G9578" s="123"/>
      <c r="H9578" s="124"/>
      <c r="I9578" s="124"/>
      <c r="J9578" s="124"/>
      <c r="K9578" s="123"/>
      <c r="L9578" s="124"/>
      <c r="M9578" s="126"/>
      <c r="N9578" s="124"/>
      <c r="O9578" s="126"/>
      <c r="P9578" s="126"/>
      <c r="Q9578" s="126"/>
    </row>
    <row r="9579" spans="1:17" ht="15">
      <c r="A9579" s="125"/>
      <c r="B9579" s="124"/>
      <c r="C9579" s="125"/>
      <c r="D9579" s="124"/>
      <c r="E9579" s="124"/>
      <c r="F9579" s="123"/>
      <c r="G9579" s="123"/>
      <c r="H9579" s="124"/>
      <c r="I9579" s="124"/>
      <c r="J9579" s="124"/>
      <c r="K9579" s="124"/>
      <c r="L9579" s="123"/>
      <c r="M9579" s="126"/>
      <c r="N9579" s="124"/>
      <c r="O9579" s="126"/>
      <c r="P9579" s="126"/>
      <c r="Q9579" s="126"/>
    </row>
    <row r="9580" spans="1:17" ht="15">
      <c r="A9580" s="125"/>
      <c r="B9580" s="124"/>
      <c r="C9580" s="125"/>
      <c r="D9580" s="124"/>
      <c r="E9580" s="124"/>
      <c r="F9580" s="123"/>
      <c r="G9580" s="123"/>
      <c r="H9580" s="124"/>
      <c r="I9580" s="124"/>
      <c r="J9580" s="124"/>
      <c r="K9580" s="124"/>
      <c r="L9580" s="123"/>
      <c r="M9580" s="126"/>
      <c r="N9580" s="124"/>
      <c r="O9580" s="126"/>
      <c r="P9580" s="126"/>
      <c r="Q9580" s="126"/>
    </row>
    <row r="9581" spans="1:17" ht="15">
      <c r="A9581" s="125"/>
      <c r="B9581" s="124"/>
      <c r="C9581" s="125"/>
      <c r="D9581" s="124"/>
      <c r="E9581" s="124"/>
      <c r="F9581" s="123"/>
      <c r="G9581" s="123"/>
      <c r="H9581" s="124"/>
      <c r="I9581" s="124"/>
      <c r="J9581" s="124"/>
      <c r="K9581" s="123"/>
      <c r="L9581" s="124"/>
      <c r="M9581" s="126"/>
      <c r="N9581" s="124"/>
      <c r="O9581" s="126"/>
      <c r="P9581" s="126"/>
      <c r="Q9581" s="124"/>
    </row>
    <row r="9582" spans="1:17" ht="15">
      <c r="A9582" s="125"/>
      <c r="B9582" s="124"/>
      <c r="C9582" s="125"/>
      <c r="D9582" s="124"/>
      <c r="E9582" s="124"/>
      <c r="F9582" s="123"/>
      <c r="G9582" s="123"/>
      <c r="H9582" s="124"/>
      <c r="I9582" s="124"/>
      <c r="J9582" s="124"/>
      <c r="K9582" s="123"/>
      <c r="L9582" s="124"/>
      <c r="M9582" s="126"/>
      <c r="N9582" s="124"/>
      <c r="O9582" s="126"/>
      <c r="P9582" s="126"/>
      <c r="Q9582" s="126"/>
    </row>
    <row r="9583" spans="1:17" ht="15">
      <c r="A9583" s="125"/>
      <c r="B9583" s="124"/>
      <c r="C9583" s="125"/>
      <c r="D9583" s="124"/>
      <c r="E9583" s="124"/>
      <c r="F9583" s="123"/>
      <c r="G9583" s="123"/>
      <c r="H9583" s="124"/>
      <c r="I9583" s="124"/>
      <c r="J9583" s="124"/>
      <c r="K9583" s="123"/>
      <c r="L9583" s="124"/>
      <c r="M9583" s="126"/>
      <c r="N9583" s="124"/>
      <c r="O9583" s="126"/>
      <c r="P9583" s="126"/>
      <c r="Q9583" s="126"/>
    </row>
    <row r="9584" spans="1:17" ht="15">
      <c r="A9584" s="125"/>
      <c r="B9584" s="124"/>
      <c r="C9584" s="125"/>
      <c r="D9584" s="124"/>
      <c r="E9584" s="124"/>
      <c r="F9584" s="124"/>
      <c r="G9584" s="124"/>
      <c r="H9584" s="124"/>
      <c r="I9584" s="124"/>
      <c r="J9584" s="124"/>
      <c r="K9584" s="124"/>
      <c r="L9584" s="123"/>
      <c r="M9584" s="126"/>
      <c r="N9584" s="124"/>
      <c r="O9584" s="126"/>
      <c r="P9584" s="124"/>
      <c r="Q9584" s="124"/>
    </row>
    <row r="9585" spans="1:17" ht="15">
      <c r="A9585" s="125"/>
      <c r="B9585" s="124"/>
      <c r="C9585" s="125"/>
      <c r="D9585" s="124"/>
      <c r="E9585" s="124"/>
      <c r="F9585" s="124"/>
      <c r="G9585" s="124"/>
      <c r="H9585" s="124"/>
      <c r="I9585" s="124"/>
      <c r="J9585" s="124"/>
      <c r="K9585" s="123"/>
      <c r="L9585" s="124"/>
      <c r="M9585" s="126"/>
      <c r="N9585" s="124"/>
      <c r="O9585" s="126"/>
      <c r="P9585" s="126"/>
      <c r="Q9585" s="126"/>
    </row>
    <row r="9586" spans="1:17" ht="15">
      <c r="A9586" s="125"/>
      <c r="B9586" s="124"/>
      <c r="C9586" s="125"/>
      <c r="D9586" s="124"/>
      <c r="E9586" s="124"/>
      <c r="F9586" s="123"/>
      <c r="G9586" s="123"/>
      <c r="H9586" s="124"/>
      <c r="I9586" s="124"/>
      <c r="J9586" s="124"/>
      <c r="K9586" s="124"/>
      <c r="L9586" s="123"/>
      <c r="M9586" s="124"/>
      <c r="N9586" s="124"/>
      <c r="O9586" s="124"/>
      <c r="P9586" s="126"/>
      <c r="Q9586" s="124"/>
    </row>
    <row r="9587" spans="1:17" ht="15">
      <c r="A9587" s="125"/>
      <c r="B9587" s="124"/>
      <c r="C9587" s="125"/>
      <c r="D9587" s="124"/>
      <c r="E9587" s="124"/>
      <c r="F9587" s="124"/>
      <c r="G9587" s="124"/>
      <c r="H9587" s="124"/>
      <c r="I9587" s="124"/>
      <c r="J9587" s="124"/>
      <c r="K9587" s="124"/>
      <c r="L9587" s="123"/>
      <c r="M9587" s="126"/>
      <c r="N9587" s="124"/>
      <c r="O9587" s="126"/>
      <c r="P9587" s="124"/>
      <c r="Q9587" s="124"/>
    </row>
    <row r="9588" spans="1:17" ht="15">
      <c r="A9588" s="125"/>
      <c r="B9588" s="124"/>
      <c r="C9588" s="125"/>
      <c r="D9588" s="124"/>
      <c r="E9588" s="124"/>
      <c r="F9588" s="124"/>
      <c r="G9588" s="124"/>
      <c r="H9588" s="124"/>
      <c r="I9588" s="124"/>
      <c r="J9588" s="124"/>
      <c r="K9588" s="123"/>
      <c r="L9588" s="124"/>
      <c r="M9588" s="126"/>
      <c r="N9588" s="124"/>
      <c r="O9588" s="126"/>
      <c r="P9588" s="126"/>
      <c r="Q9588" s="126"/>
    </row>
    <row r="9589" spans="1:17" ht="15">
      <c r="A9589" s="125"/>
      <c r="B9589" s="124"/>
      <c r="C9589" s="125"/>
      <c r="D9589" s="124"/>
      <c r="E9589" s="124"/>
      <c r="F9589" s="124"/>
      <c r="G9589" s="124"/>
      <c r="H9589" s="124"/>
      <c r="I9589" s="124"/>
      <c r="J9589" s="124"/>
      <c r="K9589" s="123"/>
      <c r="L9589" s="124"/>
      <c r="M9589" s="126"/>
      <c r="N9589" s="124"/>
      <c r="O9589" s="126"/>
      <c r="P9589" s="126"/>
      <c r="Q9589" s="126"/>
    </row>
    <row r="9590" spans="1:17" ht="15">
      <c r="A9590" s="125"/>
      <c r="B9590" s="124"/>
      <c r="C9590" s="125"/>
      <c r="D9590" s="124"/>
      <c r="E9590" s="124"/>
      <c r="F9590" s="124"/>
      <c r="G9590" s="124"/>
      <c r="H9590" s="124"/>
      <c r="I9590" s="124"/>
      <c r="J9590" s="124"/>
      <c r="K9590" s="124"/>
      <c r="L9590" s="123"/>
      <c r="M9590" s="126"/>
      <c r="N9590" s="124"/>
      <c r="O9590" s="126"/>
      <c r="P9590" s="124"/>
      <c r="Q9590" s="124"/>
    </row>
    <row r="9591" spans="1:17" ht="15">
      <c r="A9591" s="125"/>
      <c r="B9591" s="124"/>
      <c r="C9591" s="125"/>
      <c r="D9591" s="124"/>
      <c r="E9591" s="124"/>
      <c r="F9591" s="124"/>
      <c r="G9591" s="124"/>
      <c r="H9591" s="124"/>
      <c r="I9591" s="124"/>
      <c r="J9591" s="124"/>
      <c r="K9591" s="124"/>
      <c r="L9591" s="123"/>
      <c r="M9591" s="126"/>
      <c r="N9591" s="124"/>
      <c r="O9591" s="126"/>
      <c r="P9591" s="124"/>
      <c r="Q9591" s="124"/>
    </row>
    <row r="9592" spans="1:17" ht="15">
      <c r="A9592" s="125"/>
      <c r="B9592" s="124"/>
      <c r="C9592" s="125"/>
      <c r="D9592" s="124"/>
      <c r="E9592" s="124"/>
      <c r="F9592" s="124"/>
      <c r="G9592" s="124"/>
      <c r="H9592" s="124"/>
      <c r="I9592" s="124"/>
      <c r="J9592" s="124"/>
      <c r="K9592" s="123"/>
      <c r="L9592" s="124"/>
      <c r="M9592" s="126"/>
      <c r="N9592" s="124"/>
      <c r="O9592" s="126"/>
      <c r="P9592" s="126"/>
      <c r="Q9592" s="126"/>
    </row>
    <row r="9593" spans="1:17" ht="15">
      <c r="A9593" s="125"/>
      <c r="B9593" s="124"/>
      <c r="C9593" s="125"/>
      <c r="D9593" s="124"/>
      <c r="E9593" s="124"/>
      <c r="F9593" s="124"/>
      <c r="G9593" s="124"/>
      <c r="H9593" s="124"/>
      <c r="I9593" s="124"/>
      <c r="J9593" s="124"/>
      <c r="K9593" s="124"/>
      <c r="L9593" s="123"/>
      <c r="M9593" s="126"/>
      <c r="N9593" s="124"/>
      <c r="O9593" s="126"/>
      <c r="P9593" s="124"/>
      <c r="Q9593" s="124"/>
    </row>
    <row r="9594" spans="1:17" ht="15">
      <c r="A9594" s="125"/>
      <c r="B9594" s="124"/>
      <c r="C9594" s="125"/>
      <c r="D9594" s="124"/>
      <c r="E9594" s="124"/>
      <c r="F9594" s="124"/>
      <c r="G9594" s="124"/>
      <c r="H9594" s="124"/>
      <c r="I9594" s="124"/>
      <c r="J9594" s="124"/>
      <c r="K9594" s="123"/>
      <c r="L9594" s="124"/>
      <c r="M9594" s="126"/>
      <c r="N9594" s="124"/>
      <c r="O9594" s="126"/>
      <c r="P9594" s="126"/>
      <c r="Q9594" s="126"/>
    </row>
    <row r="9595" spans="1:17" ht="15">
      <c r="A9595" s="125"/>
      <c r="B9595" s="124"/>
      <c r="C9595" s="125"/>
      <c r="D9595" s="124"/>
      <c r="E9595" s="124"/>
      <c r="F9595" s="124"/>
      <c r="G9595" s="124"/>
      <c r="H9595" s="124"/>
      <c r="I9595" s="124"/>
      <c r="J9595" s="124"/>
      <c r="K9595" s="124"/>
      <c r="L9595" s="123"/>
      <c r="M9595" s="126"/>
      <c r="N9595" s="124"/>
      <c r="O9595" s="126"/>
      <c r="P9595" s="124"/>
      <c r="Q9595" s="124"/>
    </row>
    <row r="9596" spans="1:17" ht="15">
      <c r="A9596" s="125"/>
      <c r="B9596" s="124"/>
      <c r="C9596" s="125"/>
      <c r="D9596" s="124"/>
      <c r="E9596" s="124"/>
      <c r="F9596" s="124"/>
      <c r="G9596" s="124"/>
      <c r="H9596" s="124"/>
      <c r="I9596" s="124"/>
      <c r="J9596" s="124"/>
      <c r="K9596" s="123"/>
      <c r="L9596" s="124"/>
      <c r="M9596" s="126"/>
      <c r="N9596" s="124"/>
      <c r="O9596" s="126"/>
      <c r="P9596" s="126"/>
      <c r="Q9596" s="126"/>
    </row>
    <row r="9597" spans="1:17" ht="15">
      <c r="A9597" s="125"/>
      <c r="B9597" s="124"/>
      <c r="C9597" s="125"/>
      <c r="D9597" s="124"/>
      <c r="E9597" s="124"/>
      <c r="F9597" s="124"/>
      <c r="G9597" s="124"/>
      <c r="H9597" s="124"/>
      <c r="I9597" s="124"/>
      <c r="J9597" s="124"/>
      <c r="K9597" s="124"/>
      <c r="L9597" s="123"/>
      <c r="M9597" s="126"/>
      <c r="N9597" s="124"/>
      <c r="O9597" s="126"/>
      <c r="P9597" s="124"/>
      <c r="Q9597" s="124"/>
    </row>
    <row r="9598" spans="1:17" ht="15">
      <c r="A9598" s="125"/>
      <c r="B9598" s="124"/>
      <c r="C9598" s="125"/>
      <c r="D9598" s="124"/>
      <c r="E9598" s="124"/>
      <c r="F9598" s="124"/>
      <c r="G9598" s="124"/>
      <c r="H9598" s="124"/>
      <c r="I9598" s="124"/>
      <c r="J9598" s="124"/>
      <c r="K9598" s="123"/>
      <c r="L9598" s="124"/>
      <c r="M9598" s="126"/>
      <c r="N9598" s="124"/>
      <c r="O9598" s="126"/>
      <c r="P9598" s="126"/>
      <c r="Q9598" s="126"/>
    </row>
    <row r="9599" spans="1:17" ht="15">
      <c r="A9599" s="125"/>
      <c r="B9599" s="124"/>
      <c r="C9599" s="125"/>
      <c r="D9599" s="124"/>
      <c r="E9599" s="124"/>
      <c r="F9599" s="124"/>
      <c r="G9599" s="124"/>
      <c r="H9599" s="124"/>
      <c r="I9599" s="124"/>
      <c r="J9599" s="124"/>
      <c r="K9599" s="123"/>
      <c r="L9599" s="124"/>
      <c r="M9599" s="124"/>
      <c r="N9599" s="124"/>
      <c r="O9599" s="126"/>
      <c r="P9599" s="126"/>
      <c r="Q9599" s="124"/>
    </row>
    <row r="9600" spans="1:17" ht="15">
      <c r="A9600" s="125"/>
      <c r="B9600" s="124"/>
      <c r="C9600" s="125"/>
      <c r="D9600" s="124"/>
      <c r="E9600" s="124"/>
      <c r="F9600" s="124"/>
      <c r="G9600" s="124"/>
      <c r="H9600" s="124"/>
      <c r="I9600" s="124"/>
      <c r="J9600" s="124"/>
      <c r="K9600" s="123"/>
      <c r="L9600" s="124"/>
      <c r="M9600" s="124"/>
      <c r="N9600" s="124"/>
      <c r="O9600" s="126"/>
      <c r="P9600" s="126"/>
      <c r="Q9600" s="126"/>
    </row>
    <row r="9601" spans="1:17" ht="15">
      <c r="A9601" s="125"/>
      <c r="B9601" s="124"/>
      <c r="C9601" s="125"/>
      <c r="D9601" s="124"/>
      <c r="E9601" s="124"/>
      <c r="F9601" s="124"/>
      <c r="G9601" s="124"/>
      <c r="H9601" s="124"/>
      <c r="I9601" s="124"/>
      <c r="J9601" s="124"/>
      <c r="K9601" s="123"/>
      <c r="L9601" s="124"/>
      <c r="M9601" s="124"/>
      <c r="N9601" s="124"/>
      <c r="O9601" s="124"/>
      <c r="P9601" s="124"/>
      <c r="Q9601" s="124"/>
    </row>
    <row r="9602" spans="1:17" ht="15">
      <c r="A9602" s="125"/>
      <c r="B9602" s="124"/>
      <c r="C9602" s="125"/>
      <c r="D9602" s="124"/>
      <c r="E9602" s="124"/>
      <c r="F9602" s="124"/>
      <c r="G9602" s="124"/>
      <c r="H9602" s="124"/>
      <c r="I9602" s="124"/>
      <c r="J9602" s="124"/>
      <c r="K9602" s="123"/>
      <c r="L9602" s="124"/>
      <c r="M9602" s="124"/>
      <c r="N9602" s="124"/>
      <c r="O9602" s="124"/>
      <c r="P9602" s="124"/>
      <c r="Q9602" s="124"/>
    </row>
    <row r="9603" spans="1:17" ht="15">
      <c r="A9603" s="125"/>
      <c r="B9603" s="124"/>
      <c r="C9603" s="125"/>
      <c r="D9603" s="124"/>
      <c r="E9603" s="124"/>
      <c r="F9603" s="124"/>
      <c r="G9603" s="124"/>
      <c r="H9603" s="124"/>
      <c r="I9603" s="124"/>
      <c r="J9603" s="124"/>
      <c r="K9603" s="123"/>
      <c r="L9603" s="124"/>
      <c r="M9603" s="126"/>
      <c r="N9603" s="124"/>
      <c r="O9603" s="124"/>
      <c r="P9603" s="124"/>
      <c r="Q9603" s="124"/>
    </row>
    <row r="9604" spans="1:17" ht="15">
      <c r="A9604" s="125"/>
      <c r="B9604" s="124"/>
      <c r="C9604" s="125"/>
      <c r="D9604" s="124"/>
      <c r="E9604" s="124"/>
      <c r="F9604" s="124"/>
      <c r="G9604" s="124"/>
      <c r="H9604" s="124"/>
      <c r="I9604" s="124"/>
      <c r="J9604" s="124"/>
      <c r="K9604" s="123"/>
      <c r="L9604" s="124"/>
      <c r="M9604" s="124"/>
      <c r="N9604" s="124"/>
      <c r="O9604" s="124"/>
      <c r="P9604" s="124"/>
      <c r="Q9604" s="124"/>
    </row>
    <row r="9605" spans="1:17" ht="15">
      <c r="A9605" s="125"/>
      <c r="B9605" s="124"/>
      <c r="C9605" s="125"/>
      <c r="D9605" s="124"/>
      <c r="E9605" s="124"/>
      <c r="F9605" s="124"/>
      <c r="G9605" s="124"/>
      <c r="H9605" s="124"/>
      <c r="I9605" s="124"/>
      <c r="J9605" s="124"/>
      <c r="K9605" s="123"/>
      <c r="L9605" s="124"/>
      <c r="M9605" s="124"/>
      <c r="N9605" s="124"/>
      <c r="O9605" s="124"/>
      <c r="P9605" s="124"/>
      <c r="Q9605" s="124"/>
    </row>
    <row r="9606" spans="1:17" ht="15">
      <c r="A9606" s="125"/>
      <c r="B9606" s="124"/>
      <c r="C9606" s="125"/>
      <c r="D9606" s="124"/>
      <c r="E9606" s="124"/>
      <c r="F9606" s="124"/>
      <c r="G9606" s="124"/>
      <c r="H9606" s="124"/>
      <c r="I9606" s="124"/>
      <c r="J9606" s="124"/>
      <c r="K9606" s="123"/>
      <c r="L9606" s="124"/>
      <c r="M9606" s="124"/>
      <c r="N9606" s="124"/>
      <c r="O9606" s="124"/>
      <c r="P9606" s="124"/>
      <c r="Q9606" s="124"/>
    </row>
    <row r="9607" spans="1:17" ht="15">
      <c r="A9607" s="125"/>
      <c r="B9607" s="124"/>
      <c r="C9607" s="125"/>
      <c r="D9607" s="124"/>
      <c r="E9607" s="124"/>
      <c r="F9607" s="124"/>
      <c r="G9607" s="124"/>
      <c r="H9607" s="124"/>
      <c r="I9607" s="124"/>
      <c r="J9607" s="124"/>
      <c r="K9607" s="123"/>
      <c r="L9607" s="124"/>
      <c r="M9607" s="124"/>
      <c r="N9607" s="124"/>
      <c r="O9607" s="124"/>
      <c r="P9607" s="124"/>
      <c r="Q9607" s="124"/>
    </row>
    <row r="9608" spans="1:17" ht="15">
      <c r="A9608" s="125"/>
      <c r="B9608" s="124"/>
      <c r="C9608" s="125"/>
      <c r="D9608" s="124"/>
      <c r="E9608" s="124"/>
      <c r="F9608" s="124"/>
      <c r="G9608" s="124"/>
      <c r="H9608" s="124"/>
      <c r="I9608" s="124"/>
      <c r="J9608" s="124"/>
      <c r="K9608" s="123"/>
      <c r="L9608" s="124"/>
      <c r="M9608" s="124"/>
      <c r="N9608" s="124"/>
      <c r="O9608" s="124"/>
      <c r="P9608" s="124"/>
      <c r="Q9608" s="124"/>
    </row>
    <row r="9609" spans="1:17" ht="15">
      <c r="A9609" s="125"/>
      <c r="B9609" s="124"/>
      <c r="C9609" s="125"/>
      <c r="D9609" s="124"/>
      <c r="E9609" s="124"/>
      <c r="F9609" s="124"/>
      <c r="G9609" s="124"/>
      <c r="H9609" s="124"/>
      <c r="I9609" s="124"/>
      <c r="J9609" s="124"/>
      <c r="K9609" s="123"/>
      <c r="L9609" s="124"/>
      <c r="M9609" s="124"/>
      <c r="N9609" s="124"/>
      <c r="O9609" s="124"/>
      <c r="P9609" s="124"/>
      <c r="Q9609" s="124"/>
    </row>
    <row r="9610" spans="1:17" ht="15">
      <c r="A9610" s="125"/>
      <c r="B9610" s="124"/>
      <c r="C9610" s="125"/>
      <c r="D9610" s="124"/>
      <c r="E9610" s="124"/>
      <c r="F9610" s="124"/>
      <c r="G9610" s="124"/>
      <c r="H9610" s="124"/>
      <c r="I9610" s="124"/>
      <c r="J9610" s="124"/>
      <c r="K9610" s="123"/>
      <c r="L9610" s="124"/>
      <c r="M9610" s="124"/>
      <c r="N9610" s="124"/>
      <c r="O9610" s="124"/>
      <c r="P9610" s="124"/>
      <c r="Q9610" s="124"/>
    </row>
    <row r="9611" spans="1:17" ht="15">
      <c r="A9611" s="125"/>
      <c r="B9611" s="124"/>
      <c r="C9611" s="125"/>
      <c r="D9611" s="124"/>
      <c r="E9611" s="124"/>
      <c r="F9611" s="124"/>
      <c r="G9611" s="124"/>
      <c r="H9611" s="124"/>
      <c r="I9611" s="124"/>
      <c r="J9611" s="124"/>
      <c r="K9611" s="123"/>
      <c r="L9611" s="124"/>
      <c r="M9611" s="124"/>
      <c r="N9611" s="124"/>
      <c r="O9611" s="124"/>
      <c r="P9611" s="124"/>
      <c r="Q9611" s="124"/>
    </row>
    <row r="9612" spans="1:17" ht="15">
      <c r="A9612" s="125"/>
      <c r="B9612" s="124"/>
      <c r="C9612" s="125"/>
      <c r="D9612" s="124"/>
      <c r="E9612" s="124"/>
      <c r="F9612" s="124"/>
      <c r="G9612" s="124"/>
      <c r="H9612" s="124"/>
      <c r="I9612" s="124"/>
      <c r="J9612" s="124"/>
      <c r="K9612" s="123"/>
      <c r="L9612" s="124"/>
      <c r="M9612" s="126"/>
      <c r="N9612" s="124"/>
      <c r="O9612" s="124"/>
      <c r="P9612" s="124"/>
      <c r="Q9612" s="124"/>
    </row>
    <row r="9613" spans="1:17" ht="15">
      <c r="A9613" s="125"/>
      <c r="B9613" s="124"/>
      <c r="C9613" s="125"/>
      <c r="D9613" s="124"/>
      <c r="E9613" s="124"/>
      <c r="F9613" s="124"/>
      <c r="G9613" s="124"/>
      <c r="H9613" s="124"/>
      <c r="I9613" s="124"/>
      <c r="J9613" s="124"/>
      <c r="K9613" s="123"/>
      <c r="L9613" s="124"/>
      <c r="M9613" s="126"/>
      <c r="N9613" s="124"/>
      <c r="O9613" s="124"/>
      <c r="P9613" s="124"/>
      <c r="Q9613" s="124"/>
    </row>
    <row r="9614" spans="1:17" ht="15">
      <c r="A9614" s="125"/>
      <c r="B9614" s="124"/>
      <c r="C9614" s="125"/>
      <c r="D9614" s="124"/>
      <c r="E9614" s="124"/>
      <c r="F9614" s="124"/>
      <c r="G9614" s="124"/>
      <c r="H9614" s="124"/>
      <c r="I9614" s="124"/>
      <c r="J9614" s="124"/>
      <c r="K9614" s="123"/>
      <c r="L9614" s="124"/>
      <c r="M9614" s="124"/>
      <c r="N9614" s="124"/>
      <c r="O9614" s="124"/>
      <c r="P9614" s="124"/>
      <c r="Q9614" s="124"/>
    </row>
    <row r="9615" spans="1:17" ht="15">
      <c r="A9615" s="125"/>
      <c r="B9615" s="124"/>
      <c r="C9615" s="125"/>
      <c r="D9615" s="124"/>
      <c r="E9615" s="124"/>
      <c r="F9615" s="124"/>
      <c r="G9615" s="124"/>
      <c r="H9615" s="124"/>
      <c r="I9615" s="124"/>
      <c r="J9615" s="124"/>
      <c r="K9615" s="123"/>
      <c r="L9615" s="124"/>
      <c r="M9615" s="124"/>
      <c r="N9615" s="124"/>
      <c r="O9615" s="124"/>
      <c r="P9615" s="124"/>
      <c r="Q9615" s="124"/>
    </row>
    <row r="9616" spans="1:17" ht="15">
      <c r="A9616" s="125"/>
      <c r="B9616" s="124"/>
      <c r="C9616" s="125"/>
      <c r="D9616" s="124"/>
      <c r="E9616" s="124"/>
      <c r="F9616" s="124"/>
      <c r="G9616" s="124"/>
      <c r="H9616" s="124"/>
      <c r="I9616" s="124"/>
      <c r="J9616" s="124"/>
      <c r="K9616" s="123"/>
      <c r="L9616" s="124"/>
      <c r="M9616" s="124"/>
      <c r="N9616" s="124"/>
      <c r="O9616" s="124"/>
      <c r="P9616" s="124"/>
      <c r="Q9616" s="124"/>
    </row>
    <row r="9617" spans="1:17" ht="15">
      <c r="A9617" s="125"/>
      <c r="B9617" s="124"/>
      <c r="C9617" s="125"/>
      <c r="D9617" s="124"/>
      <c r="E9617" s="124"/>
      <c r="F9617" s="124"/>
      <c r="G9617" s="124"/>
      <c r="H9617" s="124"/>
      <c r="I9617" s="124"/>
      <c r="J9617" s="124"/>
      <c r="K9617" s="123"/>
      <c r="L9617" s="124"/>
      <c r="M9617" s="124"/>
      <c r="N9617" s="124"/>
      <c r="O9617" s="124"/>
      <c r="P9617" s="124"/>
      <c r="Q9617" s="124"/>
    </row>
    <row r="9618" spans="1:17" ht="15">
      <c r="A9618" s="125"/>
      <c r="B9618" s="124"/>
      <c r="C9618" s="125"/>
      <c r="D9618" s="124"/>
      <c r="E9618" s="124"/>
      <c r="F9618" s="124"/>
      <c r="G9618" s="124"/>
      <c r="H9618" s="124"/>
      <c r="I9618" s="124"/>
      <c r="J9618" s="124"/>
      <c r="K9618" s="123"/>
      <c r="L9618" s="124"/>
      <c r="M9618" s="124"/>
      <c r="N9618" s="124"/>
      <c r="O9618" s="124"/>
      <c r="P9618" s="124"/>
      <c r="Q9618" s="124"/>
    </row>
    <row r="9619" spans="1:17" ht="15">
      <c r="A9619" s="125"/>
      <c r="B9619" s="124"/>
      <c r="C9619" s="125"/>
      <c r="D9619" s="124"/>
      <c r="E9619" s="124"/>
      <c r="F9619" s="124"/>
      <c r="G9619" s="124"/>
      <c r="H9619" s="124"/>
      <c r="I9619" s="124"/>
      <c r="J9619" s="124"/>
      <c r="K9619" s="123"/>
      <c r="L9619" s="124"/>
      <c r="M9619" s="126"/>
      <c r="N9619" s="124"/>
      <c r="O9619" s="124"/>
      <c r="P9619" s="124"/>
      <c r="Q9619" s="124"/>
    </row>
    <row r="9620" spans="1:17" ht="15">
      <c r="A9620" s="125"/>
      <c r="B9620" s="124"/>
      <c r="C9620" s="125"/>
      <c r="D9620" s="124"/>
      <c r="E9620" s="124"/>
      <c r="F9620" s="124"/>
      <c r="G9620" s="124"/>
      <c r="H9620" s="124"/>
      <c r="I9620" s="124"/>
      <c r="J9620" s="124"/>
      <c r="K9620" s="123"/>
      <c r="L9620" s="124"/>
      <c r="M9620" s="124"/>
      <c r="N9620" s="124"/>
      <c r="O9620" s="124"/>
      <c r="P9620" s="124"/>
      <c r="Q9620" s="124"/>
    </row>
    <row r="9621" spans="1:17" ht="15">
      <c r="A9621" s="125"/>
      <c r="B9621" s="124"/>
      <c r="C9621" s="125"/>
      <c r="D9621" s="124"/>
      <c r="E9621" s="124"/>
      <c r="F9621" s="124"/>
      <c r="G9621" s="124"/>
      <c r="H9621" s="124"/>
      <c r="I9621" s="124"/>
      <c r="J9621" s="124"/>
      <c r="K9621" s="123"/>
      <c r="L9621" s="124"/>
      <c r="M9621" s="124"/>
      <c r="N9621" s="124"/>
      <c r="O9621" s="124"/>
      <c r="P9621" s="124"/>
      <c r="Q9621" s="124"/>
    </row>
    <row r="9622" spans="1:17" ht="15">
      <c r="A9622" s="125"/>
      <c r="B9622" s="124"/>
      <c r="C9622" s="125"/>
      <c r="D9622" s="124"/>
      <c r="E9622" s="124"/>
      <c r="F9622" s="124"/>
      <c r="G9622" s="124"/>
      <c r="H9622" s="124"/>
      <c r="I9622" s="124"/>
      <c r="J9622" s="124"/>
      <c r="K9622" s="123"/>
      <c r="L9622" s="124"/>
      <c r="M9622" s="124"/>
      <c r="N9622" s="124"/>
      <c r="O9622" s="124"/>
      <c r="P9622" s="124"/>
      <c r="Q9622" s="124"/>
    </row>
    <row r="9623" spans="1:17" ht="15">
      <c r="A9623" s="125"/>
      <c r="B9623" s="124"/>
      <c r="C9623" s="125"/>
      <c r="D9623" s="124"/>
      <c r="E9623" s="124"/>
      <c r="F9623" s="123"/>
      <c r="G9623" s="123"/>
      <c r="H9623" s="124"/>
      <c r="I9623" s="124"/>
      <c r="J9623" s="124"/>
      <c r="K9623" s="124"/>
      <c r="L9623" s="123"/>
      <c r="M9623" s="124"/>
      <c r="N9623" s="124"/>
      <c r="O9623" s="124"/>
      <c r="P9623" s="124"/>
      <c r="Q9623" s="124"/>
    </row>
    <row r="9624" spans="1:17" ht="15">
      <c r="A9624" s="125"/>
      <c r="B9624" s="124"/>
      <c r="C9624" s="125"/>
      <c r="D9624" s="124"/>
      <c r="E9624" s="124"/>
      <c r="F9624" s="124"/>
      <c r="G9624" s="124"/>
      <c r="H9624" s="124"/>
      <c r="I9624" s="124"/>
      <c r="J9624" s="124"/>
      <c r="K9624" s="123"/>
      <c r="L9624" s="124"/>
      <c r="M9624" s="124"/>
      <c r="N9624" s="124"/>
      <c r="O9624" s="124"/>
      <c r="P9624" s="124"/>
      <c r="Q9624" s="124"/>
    </row>
    <row r="9625" spans="1:17" ht="15">
      <c r="A9625" s="125"/>
      <c r="B9625" s="124"/>
      <c r="C9625" s="125"/>
      <c r="D9625" s="124"/>
      <c r="E9625" s="124"/>
      <c r="F9625" s="124"/>
      <c r="G9625" s="124"/>
      <c r="H9625" s="124"/>
      <c r="I9625" s="124"/>
      <c r="J9625" s="124"/>
      <c r="K9625" s="123"/>
      <c r="L9625" s="124"/>
      <c r="M9625" s="124"/>
      <c r="N9625" s="124"/>
      <c r="O9625" s="124"/>
      <c r="P9625" s="124"/>
      <c r="Q9625" s="124"/>
    </row>
    <row r="9626" spans="1:17" ht="15">
      <c r="A9626" s="125"/>
      <c r="B9626" s="124"/>
      <c r="C9626" s="125"/>
      <c r="D9626" s="124"/>
      <c r="E9626" s="124"/>
      <c r="F9626" s="123"/>
      <c r="G9626" s="123"/>
      <c r="H9626" s="124"/>
      <c r="I9626" s="124"/>
      <c r="J9626" s="124"/>
      <c r="K9626" s="124"/>
      <c r="L9626" s="123"/>
      <c r="M9626" s="124"/>
      <c r="N9626" s="124"/>
      <c r="O9626" s="124"/>
      <c r="P9626" s="124"/>
      <c r="Q9626" s="124"/>
    </row>
    <row r="9627" spans="1:17" ht="15">
      <c r="A9627" s="125"/>
      <c r="B9627" s="124"/>
      <c r="C9627" s="125"/>
      <c r="D9627" s="124"/>
      <c r="E9627" s="124"/>
      <c r="F9627" s="124"/>
      <c r="G9627" s="124"/>
      <c r="H9627" s="124"/>
      <c r="I9627" s="124"/>
      <c r="J9627" s="124"/>
      <c r="K9627" s="123"/>
      <c r="L9627" s="124"/>
      <c r="M9627" s="124"/>
      <c r="N9627" s="124"/>
      <c r="O9627" s="124"/>
      <c r="P9627" s="124"/>
      <c r="Q9627" s="124"/>
    </row>
    <row r="9628" spans="1:17" ht="15">
      <c r="A9628" s="125"/>
      <c r="B9628" s="124"/>
      <c r="C9628" s="125"/>
      <c r="D9628" s="124"/>
      <c r="E9628" s="124"/>
      <c r="F9628" s="123"/>
      <c r="G9628" s="123"/>
      <c r="H9628" s="124"/>
      <c r="I9628" s="124"/>
      <c r="J9628" s="124"/>
      <c r="K9628" s="124"/>
      <c r="L9628" s="123"/>
      <c r="M9628" s="124"/>
      <c r="N9628" s="124"/>
      <c r="O9628" s="124"/>
      <c r="P9628" s="124"/>
      <c r="Q9628" s="124"/>
    </row>
    <row r="9629" spans="1:17" ht="15">
      <c r="A9629" s="125"/>
      <c r="B9629" s="124"/>
      <c r="C9629" s="125"/>
      <c r="D9629" s="124"/>
      <c r="E9629" s="124"/>
      <c r="F9629" s="123"/>
      <c r="G9629" s="123"/>
      <c r="H9629" s="124"/>
      <c r="I9629" s="124"/>
      <c r="J9629" s="124"/>
      <c r="K9629" s="123"/>
      <c r="L9629" s="124"/>
      <c r="M9629" s="124"/>
      <c r="N9629" s="124"/>
      <c r="O9629" s="124"/>
      <c r="P9629" s="124"/>
      <c r="Q9629" s="124"/>
    </row>
    <row r="9630" spans="1:17" ht="15">
      <c r="A9630" s="125"/>
      <c r="B9630" s="124"/>
      <c r="C9630" s="125"/>
      <c r="D9630" s="124"/>
      <c r="E9630" s="124"/>
      <c r="F9630" s="124"/>
      <c r="G9630" s="124"/>
      <c r="H9630" s="124"/>
      <c r="I9630" s="124"/>
      <c r="J9630" s="124"/>
      <c r="K9630" s="123"/>
      <c r="L9630" s="124"/>
      <c r="M9630" s="124"/>
      <c r="N9630" s="124"/>
      <c r="O9630" s="124"/>
      <c r="P9630" s="124"/>
      <c r="Q9630" s="124"/>
    </row>
    <row r="9631" spans="1:17" ht="15">
      <c r="A9631" s="125"/>
      <c r="B9631" s="124"/>
      <c r="C9631" s="125"/>
      <c r="D9631" s="124"/>
      <c r="E9631" s="124"/>
      <c r="F9631" s="124"/>
      <c r="G9631" s="124"/>
      <c r="H9631" s="124"/>
      <c r="I9631" s="124"/>
      <c r="J9631" s="124"/>
      <c r="K9631" s="123"/>
      <c r="L9631" s="124"/>
      <c r="M9631" s="126"/>
      <c r="N9631" s="124"/>
      <c r="O9631" s="126"/>
      <c r="P9631" s="126"/>
      <c r="Q9631" s="124"/>
    </row>
    <row r="9632" spans="1:17" ht="15">
      <c r="A9632" s="125"/>
      <c r="B9632" s="124"/>
      <c r="C9632" s="125"/>
      <c r="D9632" s="124"/>
      <c r="E9632" s="124"/>
      <c r="F9632" s="124"/>
      <c r="G9632" s="124"/>
      <c r="H9632" s="124"/>
      <c r="I9632" s="124"/>
      <c r="J9632" s="124"/>
      <c r="K9632" s="123"/>
      <c r="L9632" s="124"/>
      <c r="M9632" s="124"/>
      <c r="N9632" s="124"/>
      <c r="O9632" s="124"/>
      <c r="P9632" s="124"/>
      <c r="Q9632" s="124"/>
    </row>
    <row r="9633" spans="1:17" ht="15">
      <c r="A9633" s="125"/>
      <c r="B9633" s="124"/>
      <c r="C9633" s="125"/>
      <c r="D9633" s="124"/>
      <c r="E9633" s="124"/>
      <c r="F9633" s="124"/>
      <c r="G9633" s="124"/>
      <c r="H9633" s="124"/>
      <c r="I9633" s="124"/>
      <c r="J9633" s="124"/>
      <c r="K9633" s="123"/>
      <c r="L9633" s="124"/>
      <c r="M9633" s="124"/>
      <c r="N9633" s="124"/>
      <c r="O9633" s="126"/>
      <c r="P9633" s="126"/>
      <c r="Q9633" s="124"/>
    </row>
    <row r="9634" spans="1:17" ht="15">
      <c r="A9634" s="125"/>
      <c r="B9634" s="124"/>
      <c r="C9634" s="125"/>
      <c r="D9634" s="124"/>
      <c r="E9634" s="124"/>
      <c r="F9634" s="124"/>
      <c r="G9634" s="124"/>
      <c r="H9634" s="124"/>
      <c r="I9634" s="124"/>
      <c r="J9634" s="124"/>
      <c r="K9634" s="123"/>
      <c r="L9634" s="124"/>
      <c r="M9634" s="124"/>
      <c r="N9634" s="124"/>
      <c r="O9634" s="124"/>
      <c r="P9634" s="124"/>
      <c r="Q9634" s="124"/>
    </row>
    <row r="9635" spans="1:17" ht="15">
      <c r="A9635" s="125"/>
      <c r="B9635" s="124"/>
      <c r="C9635" s="125"/>
      <c r="D9635" s="124"/>
      <c r="E9635" s="124"/>
      <c r="F9635" s="124"/>
      <c r="G9635" s="124"/>
      <c r="H9635" s="124"/>
      <c r="I9635" s="124"/>
      <c r="J9635" s="124"/>
      <c r="K9635" s="123"/>
      <c r="L9635" s="124"/>
      <c r="M9635" s="124"/>
      <c r="N9635" s="124"/>
      <c r="O9635" s="124"/>
      <c r="P9635" s="124"/>
      <c r="Q9635" s="124"/>
    </row>
    <row r="9636" spans="1:17" ht="15">
      <c r="A9636" s="125"/>
      <c r="B9636" s="124"/>
      <c r="C9636" s="125"/>
      <c r="D9636" s="124"/>
      <c r="E9636" s="124"/>
      <c r="F9636" s="124"/>
      <c r="G9636" s="124"/>
      <c r="H9636" s="124"/>
      <c r="I9636" s="124"/>
      <c r="J9636" s="124"/>
      <c r="K9636" s="123"/>
      <c r="L9636" s="124"/>
      <c r="M9636" s="124"/>
      <c r="N9636" s="124"/>
      <c r="O9636" s="126"/>
      <c r="P9636" s="126"/>
      <c r="Q9636" s="124"/>
    </row>
    <row r="9637" spans="1:17" ht="15">
      <c r="A9637" s="125"/>
      <c r="B9637" s="124"/>
      <c r="C9637" s="125"/>
      <c r="D9637" s="124"/>
      <c r="E9637" s="124"/>
      <c r="F9637" s="123"/>
      <c r="G9637" s="123"/>
      <c r="H9637" s="124"/>
      <c r="I9637" s="124"/>
      <c r="J9637" s="124"/>
      <c r="K9637" s="123"/>
      <c r="L9637" s="124"/>
      <c r="M9637" s="124"/>
      <c r="N9637" s="124"/>
      <c r="O9637" s="124"/>
      <c r="P9637" s="124"/>
      <c r="Q9637" s="124"/>
    </row>
    <row r="9638" spans="1:17" ht="15">
      <c r="A9638" s="125"/>
      <c r="B9638" s="124"/>
      <c r="C9638" s="125"/>
      <c r="D9638" s="124"/>
      <c r="E9638" s="124"/>
      <c r="F9638" s="123"/>
      <c r="G9638" s="123"/>
      <c r="H9638" s="124"/>
      <c r="I9638" s="124"/>
      <c r="J9638" s="124"/>
      <c r="K9638" s="124"/>
      <c r="L9638" s="123"/>
      <c r="M9638" s="126"/>
      <c r="N9638" s="124"/>
      <c r="O9638" s="126"/>
      <c r="P9638" s="126"/>
      <c r="Q9638" s="124"/>
    </row>
    <row r="9639" spans="1:17" ht="15">
      <c r="A9639" s="125"/>
      <c r="B9639" s="124"/>
      <c r="C9639" s="125"/>
      <c r="D9639" s="124"/>
      <c r="E9639" s="124"/>
      <c r="F9639" s="124"/>
      <c r="G9639" s="124"/>
      <c r="H9639" s="124"/>
      <c r="I9639" s="124"/>
      <c r="J9639" s="124"/>
      <c r="K9639" s="123"/>
      <c r="L9639" s="124"/>
      <c r="M9639" s="124"/>
      <c r="N9639" s="124"/>
      <c r="O9639" s="124"/>
      <c r="P9639" s="124"/>
      <c r="Q9639" s="124"/>
    </row>
    <row r="9640" spans="1:17" ht="15">
      <c r="A9640" s="125"/>
      <c r="B9640" s="124"/>
      <c r="C9640" s="125"/>
      <c r="D9640" s="124"/>
      <c r="E9640" s="124"/>
      <c r="F9640" s="124"/>
      <c r="G9640" s="124"/>
      <c r="H9640" s="124"/>
      <c r="I9640" s="124"/>
      <c r="J9640" s="124"/>
      <c r="K9640" s="123"/>
      <c r="L9640" s="124"/>
      <c r="M9640" s="124"/>
      <c r="N9640" s="124"/>
      <c r="O9640" s="126"/>
      <c r="P9640" s="126"/>
      <c r="Q9640" s="124"/>
    </row>
    <row r="9641" spans="1:17" ht="15">
      <c r="A9641" s="125"/>
      <c r="B9641" s="124"/>
      <c r="C9641" s="125"/>
      <c r="D9641" s="124"/>
      <c r="E9641" s="124"/>
      <c r="F9641" s="124"/>
      <c r="G9641" s="124"/>
      <c r="H9641" s="124"/>
      <c r="I9641" s="124"/>
      <c r="J9641" s="124"/>
      <c r="K9641" s="123"/>
      <c r="L9641" s="124"/>
      <c r="M9641" s="124"/>
      <c r="N9641" s="124"/>
      <c r="O9641" s="124"/>
      <c r="P9641" s="124"/>
      <c r="Q9641" s="124"/>
    </row>
    <row r="9642" spans="1:17" ht="15">
      <c r="A9642" s="125"/>
      <c r="B9642" s="124"/>
      <c r="C9642" s="125"/>
      <c r="D9642" s="124"/>
      <c r="E9642" s="124"/>
      <c r="F9642" s="124"/>
      <c r="G9642" s="124"/>
      <c r="H9642" s="124"/>
      <c r="I9642" s="124"/>
      <c r="J9642" s="124"/>
      <c r="K9642" s="123"/>
      <c r="L9642" s="124"/>
      <c r="M9642" s="124"/>
      <c r="N9642" s="124"/>
      <c r="O9642" s="124"/>
      <c r="P9642" s="124"/>
      <c r="Q9642" s="124"/>
    </row>
    <row r="9643" spans="1:17" ht="15">
      <c r="A9643" s="125"/>
      <c r="B9643" s="124"/>
      <c r="C9643" s="125"/>
      <c r="D9643" s="124"/>
      <c r="E9643" s="124"/>
      <c r="F9643" s="124"/>
      <c r="G9643" s="124"/>
      <c r="H9643" s="124"/>
      <c r="I9643" s="124"/>
      <c r="J9643" s="124"/>
      <c r="K9643" s="123"/>
      <c r="L9643" s="124"/>
      <c r="M9643" s="124"/>
      <c r="N9643" s="124"/>
      <c r="O9643" s="124"/>
      <c r="P9643" s="124"/>
      <c r="Q9643" s="124"/>
    </row>
    <row r="9644" spans="1:17" ht="15">
      <c r="A9644" s="125"/>
      <c r="B9644" s="124"/>
      <c r="C9644" s="125"/>
      <c r="D9644" s="124"/>
      <c r="E9644" s="124"/>
      <c r="F9644" s="124"/>
      <c r="G9644" s="124"/>
      <c r="H9644" s="124"/>
      <c r="I9644" s="124"/>
      <c r="J9644" s="124"/>
      <c r="K9644" s="123"/>
      <c r="L9644" s="124"/>
      <c r="M9644" s="124"/>
      <c r="N9644" s="124"/>
      <c r="O9644" s="124"/>
      <c r="P9644" s="124"/>
      <c r="Q9644" s="124"/>
    </row>
    <row r="9645" spans="1:17" ht="15">
      <c r="A9645" s="125"/>
      <c r="B9645" s="124"/>
      <c r="C9645" s="125"/>
      <c r="D9645" s="124"/>
      <c r="E9645" s="124"/>
      <c r="F9645" s="123"/>
      <c r="G9645" s="123"/>
      <c r="H9645" s="124"/>
      <c r="I9645" s="124"/>
      <c r="J9645" s="124"/>
      <c r="K9645" s="123"/>
      <c r="L9645" s="124"/>
      <c r="M9645" s="124"/>
      <c r="N9645" s="124"/>
      <c r="O9645" s="124"/>
      <c r="P9645" s="124"/>
      <c r="Q9645" s="124"/>
    </row>
    <row r="9646" spans="1:17" ht="15">
      <c r="A9646" s="125"/>
      <c r="B9646" s="124"/>
      <c r="C9646" s="125"/>
      <c r="D9646" s="124"/>
      <c r="E9646" s="124"/>
      <c r="F9646" s="123"/>
      <c r="G9646" s="123"/>
      <c r="H9646" s="124"/>
      <c r="I9646" s="124"/>
      <c r="J9646" s="124"/>
      <c r="K9646" s="124"/>
      <c r="L9646" s="123"/>
      <c r="M9646" s="126"/>
      <c r="N9646" s="124"/>
      <c r="O9646" s="126"/>
      <c r="P9646" s="126"/>
      <c r="Q9646" s="124"/>
    </row>
    <row r="9647" spans="1:17" ht="15">
      <c r="A9647" s="125"/>
      <c r="B9647" s="124"/>
      <c r="C9647" s="125"/>
      <c r="D9647" s="124"/>
      <c r="E9647" s="124"/>
      <c r="F9647" s="123"/>
      <c r="G9647" s="123"/>
      <c r="H9647" s="124"/>
      <c r="I9647" s="124"/>
      <c r="J9647" s="124"/>
      <c r="K9647" s="123"/>
      <c r="L9647" s="124"/>
      <c r="M9647" s="126"/>
      <c r="N9647" s="124"/>
      <c r="O9647" s="126"/>
      <c r="P9647" s="126"/>
      <c r="Q9647" s="124"/>
    </row>
    <row r="9648" spans="1:17" ht="15">
      <c r="A9648" s="125"/>
      <c r="B9648" s="124"/>
      <c r="C9648" s="125"/>
      <c r="D9648" s="124"/>
      <c r="E9648" s="124"/>
      <c r="F9648" s="123"/>
      <c r="G9648" s="123"/>
      <c r="H9648" s="124"/>
      <c r="I9648" s="124"/>
      <c r="J9648" s="124"/>
      <c r="K9648" s="123"/>
      <c r="L9648" s="124"/>
      <c r="M9648" s="126"/>
      <c r="N9648" s="124"/>
      <c r="O9648" s="126"/>
      <c r="P9648" s="126"/>
      <c r="Q9648" s="124"/>
    </row>
    <row r="9649" spans="1:17" ht="15">
      <c r="A9649" s="125"/>
      <c r="B9649" s="124"/>
      <c r="C9649" s="125"/>
      <c r="D9649" s="124"/>
      <c r="E9649" s="124"/>
      <c r="F9649" s="123"/>
      <c r="G9649" s="123"/>
      <c r="H9649" s="124"/>
      <c r="I9649" s="124"/>
      <c r="J9649" s="124"/>
      <c r="K9649" s="124"/>
      <c r="L9649" s="123"/>
      <c r="M9649" s="124"/>
      <c r="N9649" s="124"/>
      <c r="O9649" s="126"/>
      <c r="P9649" s="126"/>
      <c r="Q9649" s="124"/>
    </row>
    <row r="9650" spans="1:17" ht="15">
      <c r="A9650" s="125"/>
      <c r="B9650" s="124"/>
      <c r="C9650" s="125"/>
      <c r="D9650" s="124"/>
      <c r="E9650" s="124"/>
      <c r="F9650" s="124"/>
      <c r="G9650" s="124"/>
      <c r="H9650" s="124"/>
      <c r="I9650" s="124"/>
      <c r="J9650" s="124"/>
      <c r="K9650" s="123"/>
      <c r="L9650" s="124"/>
      <c r="M9650" s="124"/>
      <c r="N9650" s="124"/>
      <c r="O9650" s="124"/>
      <c r="P9650" s="124"/>
      <c r="Q9650" s="124"/>
    </row>
    <row r="9651" spans="1:17" ht="15">
      <c r="A9651" s="125"/>
      <c r="B9651" s="124"/>
      <c r="C9651" s="125"/>
      <c r="D9651" s="124"/>
      <c r="E9651" s="124"/>
      <c r="F9651" s="123"/>
      <c r="G9651" s="123"/>
      <c r="H9651" s="124"/>
      <c r="I9651" s="124"/>
      <c r="J9651" s="124"/>
      <c r="K9651" s="124"/>
      <c r="L9651" s="123"/>
      <c r="M9651" s="126"/>
      <c r="N9651" s="124"/>
      <c r="O9651" s="126"/>
      <c r="P9651" s="126"/>
      <c r="Q9651" s="124"/>
    </row>
    <row r="9652" spans="1:17" ht="15">
      <c r="A9652" s="125"/>
      <c r="B9652" s="124"/>
      <c r="C9652" s="125"/>
      <c r="D9652" s="124"/>
      <c r="E9652" s="124"/>
      <c r="F9652" s="123"/>
      <c r="G9652" s="123"/>
      <c r="H9652" s="124"/>
      <c r="I9652" s="124"/>
      <c r="J9652" s="124"/>
      <c r="K9652" s="123"/>
      <c r="L9652" s="124"/>
      <c r="M9652" s="126"/>
      <c r="N9652" s="124"/>
      <c r="O9652" s="126"/>
      <c r="P9652" s="126"/>
      <c r="Q9652" s="124"/>
    </row>
    <row r="9653" spans="1:17" ht="15">
      <c r="A9653" s="125"/>
      <c r="B9653" s="124"/>
      <c r="C9653" s="125"/>
      <c r="D9653" s="124"/>
      <c r="E9653" s="124"/>
      <c r="F9653" s="123"/>
      <c r="G9653" s="123"/>
      <c r="H9653" s="124"/>
      <c r="I9653" s="124"/>
      <c r="J9653" s="124"/>
      <c r="K9653" s="123"/>
      <c r="L9653" s="124"/>
      <c r="M9653" s="124"/>
      <c r="N9653" s="124"/>
      <c r="O9653" s="126"/>
      <c r="P9653" s="126"/>
      <c r="Q9653" s="124"/>
    </row>
    <row r="9654" spans="1:17" ht="15">
      <c r="A9654" s="125"/>
      <c r="B9654" s="124"/>
      <c r="C9654" s="125"/>
      <c r="D9654" s="124"/>
      <c r="E9654" s="124"/>
      <c r="F9654" s="123"/>
      <c r="G9654" s="123"/>
      <c r="H9654" s="124"/>
      <c r="I9654" s="124"/>
      <c r="J9654" s="124"/>
      <c r="K9654" s="124"/>
      <c r="L9654" s="123"/>
      <c r="M9654" s="124"/>
      <c r="N9654" s="124"/>
      <c r="O9654" s="124"/>
      <c r="P9654" s="124"/>
      <c r="Q9654" s="124"/>
    </row>
    <row r="9655" spans="1:17" ht="15">
      <c r="A9655" s="125"/>
      <c r="B9655" s="124"/>
      <c r="C9655" s="125"/>
      <c r="D9655" s="124"/>
      <c r="E9655" s="124"/>
      <c r="F9655" s="123"/>
      <c r="G9655" s="123"/>
      <c r="H9655" s="124"/>
      <c r="I9655" s="124"/>
      <c r="J9655" s="124"/>
      <c r="K9655" s="124"/>
      <c r="L9655" s="123"/>
      <c r="M9655" s="124"/>
      <c r="N9655" s="124"/>
      <c r="O9655" s="124"/>
      <c r="P9655" s="124"/>
      <c r="Q9655" s="124"/>
    </row>
    <row r="9656" spans="1:17" ht="15">
      <c r="A9656" s="125"/>
      <c r="B9656" s="124"/>
      <c r="C9656" s="125"/>
      <c r="D9656" s="124"/>
      <c r="E9656" s="124"/>
      <c r="F9656" s="123"/>
      <c r="G9656" s="123"/>
      <c r="H9656" s="124"/>
      <c r="I9656" s="124"/>
      <c r="J9656" s="124"/>
      <c r="K9656" s="124"/>
      <c r="L9656" s="123"/>
      <c r="M9656" s="124"/>
      <c r="N9656" s="124"/>
      <c r="O9656" s="124"/>
      <c r="P9656" s="124"/>
      <c r="Q9656" s="124"/>
    </row>
    <row r="9657" spans="1:17" ht="15">
      <c r="A9657" s="125"/>
      <c r="B9657" s="124"/>
      <c r="C9657" s="125"/>
      <c r="D9657" s="124"/>
      <c r="E9657" s="124"/>
      <c r="F9657" s="124"/>
      <c r="G9657" s="124"/>
      <c r="H9657" s="124"/>
      <c r="I9657" s="124"/>
      <c r="J9657" s="124"/>
      <c r="K9657" s="123"/>
      <c r="L9657" s="124"/>
      <c r="M9657" s="124"/>
      <c r="N9657" s="124"/>
      <c r="O9657" s="124"/>
      <c r="P9657" s="124"/>
      <c r="Q9657" s="124"/>
    </row>
    <row r="9658" spans="1:17" ht="15">
      <c r="A9658" s="125"/>
      <c r="B9658" s="124"/>
      <c r="C9658" s="125"/>
      <c r="D9658" s="124"/>
      <c r="E9658" s="124"/>
      <c r="F9658" s="124"/>
      <c r="G9658" s="124"/>
      <c r="H9658" s="124"/>
      <c r="I9658" s="124"/>
      <c r="J9658" s="124"/>
      <c r="K9658" s="123"/>
      <c r="L9658" s="124"/>
      <c r="M9658" s="124"/>
      <c r="N9658" s="124"/>
      <c r="O9658" s="124"/>
      <c r="P9658" s="124"/>
      <c r="Q9658" s="124"/>
    </row>
    <row r="9659" spans="1:17" ht="15">
      <c r="A9659" s="125"/>
      <c r="B9659" s="124"/>
      <c r="C9659" s="125"/>
      <c r="D9659" s="124"/>
      <c r="E9659" s="124"/>
      <c r="F9659" s="124"/>
      <c r="G9659" s="124"/>
      <c r="H9659" s="124"/>
      <c r="I9659" s="124"/>
      <c r="J9659" s="124"/>
      <c r="K9659" s="123"/>
      <c r="L9659" s="124"/>
      <c r="M9659" s="124"/>
      <c r="N9659" s="124"/>
      <c r="O9659" s="124"/>
      <c r="P9659" s="124"/>
      <c r="Q9659" s="124"/>
    </row>
    <row r="9660" spans="1:17" ht="15">
      <c r="A9660" s="125"/>
      <c r="B9660" s="124"/>
      <c r="C9660" s="125"/>
      <c r="D9660" s="124"/>
      <c r="E9660" s="124"/>
      <c r="F9660" s="123"/>
      <c r="G9660" s="123"/>
      <c r="H9660" s="124"/>
      <c r="I9660" s="124"/>
      <c r="J9660" s="124"/>
      <c r="K9660" s="124"/>
      <c r="L9660" s="123"/>
      <c r="M9660" s="124"/>
      <c r="N9660" s="124"/>
      <c r="O9660" s="124"/>
      <c r="P9660" s="124"/>
      <c r="Q9660" s="124"/>
    </row>
    <row r="9661" spans="1:17" ht="15">
      <c r="A9661" s="125"/>
      <c r="B9661" s="124"/>
      <c r="C9661" s="125"/>
      <c r="D9661" s="124"/>
      <c r="E9661" s="124"/>
      <c r="F9661" s="124"/>
      <c r="G9661" s="124"/>
      <c r="H9661" s="124"/>
      <c r="I9661" s="124"/>
      <c r="J9661" s="124"/>
      <c r="K9661" s="123"/>
      <c r="L9661" s="124"/>
      <c r="M9661" s="124"/>
      <c r="N9661" s="124"/>
      <c r="O9661" s="124"/>
      <c r="P9661" s="124"/>
      <c r="Q9661" s="124"/>
    </row>
    <row r="9662" spans="1:17" ht="15">
      <c r="A9662" s="125"/>
      <c r="B9662" s="124"/>
      <c r="C9662" s="125"/>
      <c r="D9662" s="124"/>
      <c r="E9662" s="124"/>
      <c r="F9662" s="123"/>
      <c r="G9662" s="123"/>
      <c r="H9662" s="124"/>
      <c r="I9662" s="124"/>
      <c r="J9662" s="124"/>
      <c r="K9662" s="123"/>
      <c r="L9662" s="124"/>
      <c r="M9662" s="124"/>
      <c r="N9662" s="124"/>
      <c r="O9662" s="124"/>
      <c r="P9662" s="124"/>
      <c r="Q9662" s="124"/>
    </row>
    <row r="9663" spans="1:17" ht="15">
      <c r="A9663" s="125"/>
      <c r="B9663" s="124"/>
      <c r="C9663" s="125"/>
      <c r="D9663" s="124"/>
      <c r="E9663" s="124"/>
      <c r="F9663" s="123"/>
      <c r="G9663" s="123"/>
      <c r="H9663" s="124"/>
      <c r="I9663" s="124"/>
      <c r="J9663" s="124"/>
      <c r="K9663" s="123"/>
      <c r="L9663" s="124"/>
      <c r="M9663" s="124"/>
      <c r="N9663" s="124"/>
      <c r="O9663" s="124"/>
      <c r="P9663" s="124"/>
      <c r="Q9663" s="124"/>
    </row>
    <row r="9664" spans="1:17" ht="15">
      <c r="A9664" s="125"/>
      <c r="B9664" s="124"/>
      <c r="C9664" s="125"/>
      <c r="D9664" s="124"/>
      <c r="E9664" s="124"/>
      <c r="F9664" s="124"/>
      <c r="G9664" s="124"/>
      <c r="H9664" s="124"/>
      <c r="I9664" s="124"/>
      <c r="J9664" s="124"/>
      <c r="K9664" s="123"/>
      <c r="L9664" s="124"/>
      <c r="M9664" s="124"/>
      <c r="N9664" s="124"/>
      <c r="O9664" s="124"/>
      <c r="P9664" s="124"/>
      <c r="Q9664" s="124"/>
    </row>
    <row r="9665" spans="1:17" ht="15">
      <c r="A9665" s="125"/>
      <c r="B9665" s="124"/>
      <c r="C9665" s="125"/>
      <c r="D9665" s="124"/>
      <c r="E9665" s="124"/>
      <c r="F9665" s="124"/>
      <c r="G9665" s="124"/>
      <c r="H9665" s="124"/>
      <c r="I9665" s="124"/>
      <c r="J9665" s="124"/>
      <c r="K9665" s="123"/>
      <c r="L9665" s="124"/>
      <c r="M9665" s="124"/>
      <c r="N9665" s="124"/>
      <c r="O9665" s="126"/>
      <c r="P9665" s="126"/>
      <c r="Q9665" s="124"/>
    </row>
    <row r="9666" spans="1:17" ht="15">
      <c r="A9666" s="125"/>
      <c r="B9666" s="124"/>
      <c r="C9666" s="125"/>
      <c r="D9666" s="124"/>
      <c r="E9666" s="124"/>
      <c r="F9666" s="124"/>
      <c r="G9666" s="124"/>
      <c r="H9666" s="124"/>
      <c r="I9666" s="124"/>
      <c r="J9666" s="124"/>
      <c r="K9666" s="123"/>
      <c r="L9666" s="124"/>
      <c r="M9666" s="124"/>
      <c r="N9666" s="124"/>
      <c r="O9666" s="126"/>
      <c r="P9666" s="126"/>
      <c r="Q9666" s="124"/>
    </row>
    <row r="9667" spans="1:17" ht="15">
      <c r="A9667" s="125"/>
      <c r="B9667" s="124"/>
      <c r="C9667" s="125"/>
      <c r="D9667" s="124"/>
      <c r="E9667" s="124"/>
      <c r="F9667" s="124"/>
      <c r="G9667" s="124"/>
      <c r="H9667" s="124"/>
      <c r="I9667" s="124"/>
      <c r="J9667" s="124"/>
      <c r="K9667" s="124"/>
      <c r="L9667" s="123"/>
      <c r="M9667" s="124"/>
      <c r="N9667" s="124"/>
      <c r="O9667" s="126"/>
      <c r="P9667" s="126"/>
      <c r="Q9667" s="124"/>
    </row>
    <row r="9668" spans="1:17" ht="15">
      <c r="A9668" s="125"/>
      <c r="B9668" s="124"/>
      <c r="C9668" s="125"/>
      <c r="D9668" s="124"/>
      <c r="E9668" s="124"/>
      <c r="F9668" s="124"/>
      <c r="G9668" s="124"/>
      <c r="H9668" s="124"/>
      <c r="I9668" s="124"/>
      <c r="J9668" s="124"/>
      <c r="K9668" s="123"/>
      <c r="L9668" s="124"/>
      <c r="M9668" s="124"/>
      <c r="N9668" s="124"/>
      <c r="O9668" s="126"/>
      <c r="P9668" s="126"/>
      <c r="Q9668" s="124"/>
    </row>
    <row r="9669" spans="1:17" ht="15">
      <c r="A9669" s="125"/>
      <c r="B9669" s="124"/>
      <c r="C9669" s="125"/>
      <c r="D9669" s="124"/>
      <c r="E9669" s="124"/>
      <c r="F9669" s="124"/>
      <c r="G9669" s="124"/>
      <c r="H9669" s="124"/>
      <c r="I9669" s="124"/>
      <c r="J9669" s="124"/>
      <c r="K9669" s="123"/>
      <c r="L9669" s="124"/>
      <c r="M9669" s="124"/>
      <c r="N9669" s="124"/>
      <c r="O9669" s="126"/>
      <c r="P9669" s="126"/>
      <c r="Q9669" s="124"/>
    </row>
    <row r="9670" spans="1:17" ht="15">
      <c r="A9670" s="125"/>
      <c r="B9670" s="124"/>
      <c r="C9670" s="125"/>
      <c r="D9670" s="124"/>
      <c r="E9670" s="124"/>
      <c r="F9670" s="124"/>
      <c r="G9670" s="124"/>
      <c r="H9670" s="124"/>
      <c r="I9670" s="124"/>
      <c r="J9670" s="124"/>
      <c r="K9670" s="123"/>
      <c r="L9670" s="124"/>
      <c r="M9670" s="124"/>
      <c r="N9670" s="124"/>
      <c r="O9670" s="126"/>
      <c r="P9670" s="126"/>
      <c r="Q9670" s="124"/>
    </row>
    <row r="9671" spans="1:17" ht="15">
      <c r="A9671" s="125"/>
      <c r="B9671" s="124"/>
      <c r="C9671" s="125"/>
      <c r="D9671" s="124"/>
      <c r="E9671" s="124"/>
      <c r="F9671" s="124"/>
      <c r="G9671" s="124"/>
      <c r="H9671" s="124"/>
      <c r="I9671" s="124"/>
      <c r="J9671" s="124"/>
      <c r="K9671" s="123"/>
      <c r="L9671" s="124"/>
      <c r="M9671" s="124"/>
      <c r="N9671" s="124"/>
      <c r="O9671" s="124"/>
      <c r="P9671" s="124"/>
      <c r="Q9671" s="124"/>
    </row>
    <row r="9672" spans="1:17" ht="15">
      <c r="A9672" s="125"/>
      <c r="B9672" s="124"/>
      <c r="C9672" s="125"/>
      <c r="D9672" s="124"/>
      <c r="E9672" s="124"/>
      <c r="F9672" s="123"/>
      <c r="G9672" s="123"/>
      <c r="H9672" s="124"/>
      <c r="I9672" s="124"/>
      <c r="J9672" s="124"/>
      <c r="K9672" s="123"/>
      <c r="L9672" s="124"/>
      <c r="M9672" s="124"/>
      <c r="N9672" s="124"/>
      <c r="O9672" s="124"/>
      <c r="P9672" s="124"/>
      <c r="Q9672" s="124"/>
    </row>
    <row r="9673" spans="1:17" ht="15">
      <c r="A9673" s="125"/>
      <c r="B9673" s="124"/>
      <c r="C9673" s="125"/>
      <c r="D9673" s="124"/>
      <c r="E9673" s="124"/>
      <c r="F9673" s="124"/>
      <c r="G9673" s="124"/>
      <c r="H9673" s="124"/>
      <c r="I9673" s="124"/>
      <c r="J9673" s="124"/>
      <c r="K9673" s="123"/>
      <c r="L9673" s="124"/>
      <c r="M9673" s="124"/>
      <c r="N9673" s="124"/>
      <c r="O9673" s="124"/>
      <c r="P9673" s="124"/>
      <c r="Q9673" s="124"/>
    </row>
    <row r="9674" spans="1:17" ht="15">
      <c r="A9674" s="125"/>
      <c r="B9674" s="124"/>
      <c r="C9674" s="125"/>
      <c r="D9674" s="124"/>
      <c r="E9674" s="124"/>
      <c r="F9674" s="124"/>
      <c r="G9674" s="124"/>
      <c r="H9674" s="124"/>
      <c r="I9674" s="124"/>
      <c r="J9674" s="124"/>
      <c r="K9674" s="123"/>
      <c r="L9674" s="124"/>
      <c r="M9674" s="124"/>
      <c r="N9674" s="124"/>
      <c r="O9674" s="124"/>
      <c r="P9674" s="124"/>
      <c r="Q9674" s="124"/>
    </row>
    <row r="9675" spans="1:17" ht="15">
      <c r="A9675" s="125"/>
      <c r="B9675" s="124"/>
      <c r="C9675" s="125"/>
      <c r="D9675" s="124"/>
      <c r="E9675" s="124"/>
      <c r="F9675" s="124"/>
      <c r="G9675" s="124"/>
      <c r="H9675" s="124"/>
      <c r="I9675" s="124"/>
      <c r="J9675" s="124"/>
      <c r="K9675" s="123"/>
      <c r="L9675" s="124"/>
      <c r="M9675" s="126"/>
      <c r="N9675" s="124"/>
      <c r="O9675" s="126"/>
      <c r="P9675" s="126"/>
      <c r="Q9675" s="124"/>
    </row>
    <row r="9676" spans="1:17" ht="15">
      <c r="A9676" s="125"/>
      <c r="B9676" s="124"/>
      <c r="C9676" s="125"/>
      <c r="D9676" s="124"/>
      <c r="E9676" s="124"/>
      <c r="F9676" s="124"/>
      <c r="G9676" s="124"/>
      <c r="H9676" s="124"/>
      <c r="I9676" s="124"/>
      <c r="J9676" s="124"/>
      <c r="K9676" s="123"/>
      <c r="L9676" s="124"/>
      <c r="M9676" s="124"/>
      <c r="N9676" s="124"/>
      <c r="O9676" s="126"/>
      <c r="P9676" s="126"/>
      <c r="Q9676" s="124"/>
    </row>
    <row r="9677" spans="1:17" ht="15">
      <c r="A9677" s="125"/>
      <c r="B9677" s="124"/>
      <c r="C9677" s="125"/>
      <c r="D9677" s="124"/>
      <c r="E9677" s="124"/>
      <c r="F9677" s="124"/>
      <c r="G9677" s="124"/>
      <c r="H9677" s="124"/>
      <c r="I9677" s="124"/>
      <c r="J9677" s="124"/>
      <c r="K9677" s="123"/>
      <c r="L9677" s="124"/>
      <c r="M9677" s="126"/>
      <c r="N9677" s="124"/>
      <c r="O9677" s="126"/>
      <c r="P9677" s="126"/>
      <c r="Q9677" s="124"/>
    </row>
    <row r="9678" spans="1:17" ht="15">
      <c r="A9678" s="125"/>
      <c r="B9678" s="124"/>
      <c r="C9678" s="125"/>
      <c r="D9678" s="124"/>
      <c r="E9678" s="124"/>
      <c r="F9678" s="124"/>
      <c r="G9678" s="124"/>
      <c r="H9678" s="124"/>
      <c r="I9678" s="124"/>
      <c r="J9678" s="124"/>
      <c r="K9678" s="123"/>
      <c r="L9678" s="124"/>
      <c r="M9678" s="124"/>
      <c r="N9678" s="124"/>
      <c r="O9678" s="124"/>
      <c r="P9678" s="124"/>
      <c r="Q9678" s="124"/>
    </row>
    <row r="9679" spans="1:17" ht="15">
      <c r="A9679" s="125"/>
      <c r="B9679" s="124"/>
      <c r="C9679" s="125"/>
      <c r="D9679" s="124"/>
      <c r="E9679" s="124"/>
      <c r="F9679" s="124"/>
      <c r="G9679" s="124"/>
      <c r="H9679" s="124"/>
      <c r="I9679" s="124"/>
      <c r="J9679" s="124"/>
      <c r="K9679" s="123"/>
      <c r="L9679" s="124"/>
      <c r="M9679" s="124"/>
      <c r="N9679" s="124"/>
      <c r="O9679" s="124"/>
      <c r="P9679" s="124"/>
      <c r="Q9679" s="124"/>
    </row>
    <row r="9680" spans="1:17" ht="15">
      <c r="A9680" s="125"/>
      <c r="B9680" s="124"/>
      <c r="C9680" s="125"/>
      <c r="D9680" s="124"/>
      <c r="E9680" s="124"/>
      <c r="F9680" s="123"/>
      <c r="G9680" s="123"/>
      <c r="H9680" s="124"/>
      <c r="I9680" s="124"/>
      <c r="J9680" s="124"/>
      <c r="K9680" s="124"/>
      <c r="L9680" s="123"/>
      <c r="M9680" s="126"/>
      <c r="N9680" s="124"/>
      <c r="O9680" s="126"/>
      <c r="P9680" s="126"/>
      <c r="Q9680" s="126"/>
    </row>
    <row r="9681" spans="1:17" ht="15">
      <c r="A9681" s="125"/>
      <c r="B9681" s="124"/>
      <c r="C9681" s="125"/>
      <c r="D9681" s="124"/>
      <c r="E9681" s="124"/>
      <c r="F9681" s="124"/>
      <c r="G9681" s="124"/>
      <c r="H9681" s="124"/>
      <c r="I9681" s="124"/>
      <c r="J9681" s="124"/>
      <c r="K9681" s="123"/>
      <c r="L9681" s="124"/>
      <c r="M9681" s="124"/>
      <c r="N9681" s="124"/>
      <c r="O9681" s="124"/>
      <c r="P9681" s="124"/>
      <c r="Q9681" s="124"/>
    </row>
    <row r="9682" spans="1:17" ht="15">
      <c r="A9682" s="125"/>
      <c r="B9682" s="124"/>
      <c r="C9682" s="125"/>
      <c r="D9682" s="124"/>
      <c r="E9682" s="124"/>
      <c r="F9682" s="124"/>
      <c r="G9682" s="124"/>
      <c r="H9682" s="124"/>
      <c r="I9682" s="124"/>
      <c r="J9682" s="124"/>
      <c r="K9682" s="123"/>
      <c r="L9682" s="124"/>
      <c r="M9682" s="124"/>
      <c r="N9682" s="124"/>
      <c r="O9682" s="126"/>
      <c r="P9682" s="126"/>
      <c r="Q9682" s="124"/>
    </row>
    <row r="9683" spans="1:17" ht="15">
      <c r="A9683" s="125"/>
      <c r="B9683" s="124"/>
      <c r="C9683" s="125"/>
      <c r="D9683" s="124"/>
      <c r="E9683" s="124"/>
      <c r="F9683" s="124"/>
      <c r="G9683" s="124"/>
      <c r="H9683" s="124"/>
      <c r="I9683" s="124"/>
      <c r="J9683" s="124"/>
      <c r="K9683" s="123"/>
      <c r="L9683" s="124"/>
      <c r="M9683" s="124"/>
      <c r="N9683" s="124"/>
      <c r="O9683" s="124"/>
      <c r="P9683" s="124"/>
      <c r="Q9683" s="124"/>
    </row>
    <row r="9684" spans="1:17" ht="15">
      <c r="A9684" s="125"/>
      <c r="B9684" s="124"/>
      <c r="C9684" s="125"/>
      <c r="D9684" s="124"/>
      <c r="E9684" s="124"/>
      <c r="F9684" s="124"/>
      <c r="G9684" s="124"/>
      <c r="H9684" s="124"/>
      <c r="I9684" s="124"/>
      <c r="J9684" s="124"/>
      <c r="K9684" s="123"/>
      <c r="L9684" s="124"/>
      <c r="M9684" s="124"/>
      <c r="N9684" s="124"/>
      <c r="O9684" s="124"/>
      <c r="P9684" s="124"/>
      <c r="Q9684" s="124"/>
    </row>
    <row r="9685" spans="1:17" ht="15">
      <c r="A9685" s="125"/>
      <c r="B9685" s="124"/>
      <c r="C9685" s="125"/>
      <c r="D9685" s="124"/>
      <c r="E9685" s="124"/>
      <c r="F9685" s="124"/>
      <c r="G9685" s="124"/>
      <c r="H9685" s="124"/>
      <c r="I9685" s="124"/>
      <c r="J9685" s="124"/>
      <c r="K9685" s="123"/>
      <c r="L9685" s="124"/>
      <c r="M9685" s="124"/>
      <c r="N9685" s="124"/>
      <c r="O9685" s="126"/>
      <c r="P9685" s="126"/>
      <c r="Q9685" s="124"/>
    </row>
    <row r="9686" spans="1:17" ht="15">
      <c r="A9686" s="125"/>
      <c r="B9686" s="124"/>
      <c r="C9686" s="125"/>
      <c r="D9686" s="124"/>
      <c r="E9686" s="124"/>
      <c r="F9686" s="124"/>
      <c r="G9686" s="124"/>
      <c r="H9686" s="124"/>
      <c r="I9686" s="124"/>
      <c r="J9686" s="124"/>
      <c r="K9686" s="123"/>
      <c r="L9686" s="124"/>
      <c r="M9686" s="124"/>
      <c r="N9686" s="124"/>
      <c r="O9686" s="124"/>
      <c r="P9686" s="124"/>
      <c r="Q9686" s="124"/>
    </row>
    <row r="9687" spans="1:17" ht="15">
      <c r="A9687" s="125"/>
      <c r="B9687" s="124"/>
      <c r="C9687" s="125"/>
      <c r="D9687" s="124"/>
      <c r="E9687" s="124"/>
      <c r="F9687" s="124"/>
      <c r="G9687" s="124"/>
      <c r="H9687" s="124"/>
      <c r="I9687" s="124"/>
      <c r="J9687" s="124"/>
      <c r="K9687" s="123"/>
      <c r="L9687" s="124"/>
      <c r="M9687" s="126"/>
      <c r="N9687" s="124"/>
      <c r="O9687" s="126"/>
      <c r="P9687" s="126"/>
      <c r="Q9687" s="124"/>
    </row>
    <row r="9688" spans="1:17" ht="15">
      <c r="A9688" s="125"/>
      <c r="B9688" s="124"/>
      <c r="C9688" s="125"/>
      <c r="D9688" s="124"/>
      <c r="E9688" s="124"/>
      <c r="F9688" s="124"/>
      <c r="G9688" s="124"/>
      <c r="H9688" s="124"/>
      <c r="I9688" s="124"/>
      <c r="J9688" s="124"/>
      <c r="K9688" s="123"/>
      <c r="L9688" s="124"/>
      <c r="M9688" s="126"/>
      <c r="N9688" s="124"/>
      <c r="O9688" s="126"/>
      <c r="P9688" s="126"/>
      <c r="Q9688" s="124"/>
    </row>
    <row r="9689" spans="1:17" ht="15">
      <c r="A9689" s="125"/>
      <c r="B9689" s="124"/>
      <c r="C9689" s="125"/>
      <c r="D9689" s="124"/>
      <c r="E9689" s="124"/>
      <c r="F9689" s="124"/>
      <c r="G9689" s="124"/>
      <c r="H9689" s="124"/>
      <c r="I9689" s="124"/>
      <c r="J9689" s="124"/>
      <c r="K9689" s="123"/>
      <c r="L9689" s="124"/>
      <c r="M9689" s="126"/>
      <c r="N9689" s="124"/>
      <c r="O9689" s="126"/>
      <c r="P9689" s="126"/>
      <c r="Q9689" s="124"/>
    </row>
    <row r="9690" spans="1:17" ht="15">
      <c r="A9690" s="125"/>
      <c r="B9690" s="124"/>
      <c r="C9690" s="125"/>
      <c r="D9690" s="124"/>
      <c r="E9690" s="124"/>
      <c r="F9690" s="124"/>
      <c r="G9690" s="124"/>
      <c r="H9690" s="124"/>
      <c r="I9690" s="124"/>
      <c r="J9690" s="124"/>
      <c r="K9690" s="123"/>
      <c r="L9690" s="124"/>
      <c r="M9690" s="124"/>
      <c r="N9690" s="124"/>
      <c r="O9690" s="124"/>
      <c r="P9690" s="124"/>
      <c r="Q9690" s="124"/>
    </row>
    <row r="9691" spans="1:17" ht="15">
      <c r="A9691" s="125"/>
      <c r="B9691" s="124"/>
      <c r="C9691" s="125"/>
      <c r="D9691" s="124"/>
      <c r="E9691" s="124"/>
      <c r="F9691" s="124"/>
      <c r="G9691" s="124"/>
      <c r="H9691" s="124"/>
      <c r="I9691" s="124"/>
      <c r="J9691" s="124"/>
      <c r="K9691" s="123"/>
      <c r="L9691" s="124"/>
      <c r="M9691" s="124"/>
      <c r="N9691" s="124"/>
      <c r="O9691" s="126"/>
      <c r="P9691" s="126"/>
      <c r="Q9691" s="124"/>
    </row>
    <row r="9692" spans="1:17" ht="15">
      <c r="A9692" s="125"/>
      <c r="B9692" s="124"/>
      <c r="C9692" s="125"/>
      <c r="D9692" s="124"/>
      <c r="E9692" s="124"/>
      <c r="F9692" s="124"/>
      <c r="G9692" s="124"/>
      <c r="H9692" s="124"/>
      <c r="I9692" s="124"/>
      <c r="J9692" s="124"/>
      <c r="K9692" s="123"/>
      <c r="L9692" s="124"/>
      <c r="M9692" s="124"/>
      <c r="N9692" s="124"/>
      <c r="O9692" s="124"/>
      <c r="P9692" s="124"/>
      <c r="Q9692" s="124"/>
    </row>
    <row r="9693" spans="1:17" ht="15">
      <c r="A9693" s="125"/>
      <c r="B9693" s="124"/>
      <c r="C9693" s="125"/>
      <c r="D9693" s="124"/>
      <c r="E9693" s="124"/>
      <c r="F9693" s="124"/>
      <c r="G9693" s="124"/>
      <c r="H9693" s="124"/>
      <c r="I9693" s="124"/>
      <c r="J9693" s="124"/>
      <c r="K9693" s="123"/>
      <c r="L9693" s="124"/>
      <c r="M9693" s="124"/>
      <c r="N9693" s="124"/>
      <c r="O9693" s="124"/>
      <c r="P9693" s="124"/>
      <c r="Q9693" s="124"/>
    </row>
    <row r="9694" spans="1:17" ht="15">
      <c r="A9694" s="125"/>
      <c r="B9694" s="124"/>
      <c r="C9694" s="125"/>
      <c r="D9694" s="124"/>
      <c r="E9694" s="124"/>
      <c r="F9694" s="124"/>
      <c r="G9694" s="124"/>
      <c r="H9694" s="124"/>
      <c r="I9694" s="124"/>
      <c r="J9694" s="124"/>
      <c r="K9694" s="123"/>
      <c r="L9694" s="124"/>
      <c r="M9694" s="124"/>
      <c r="N9694" s="124"/>
      <c r="O9694" s="124"/>
      <c r="P9694" s="124"/>
      <c r="Q9694" s="124"/>
    </row>
    <row r="9695" spans="1:17" ht="15">
      <c r="A9695" s="125"/>
      <c r="B9695" s="124"/>
      <c r="C9695" s="125"/>
      <c r="D9695" s="124"/>
      <c r="E9695" s="124"/>
      <c r="F9695" s="124"/>
      <c r="G9695" s="124"/>
      <c r="H9695" s="124"/>
      <c r="I9695" s="124"/>
      <c r="J9695" s="124"/>
      <c r="K9695" s="123"/>
      <c r="L9695" s="124"/>
      <c r="M9695" s="124"/>
      <c r="N9695" s="124"/>
      <c r="O9695" s="126"/>
      <c r="P9695" s="126"/>
      <c r="Q9695" s="124"/>
    </row>
    <row r="9696" spans="1:17" ht="15">
      <c r="A9696" s="125"/>
      <c r="B9696" s="124"/>
      <c r="C9696" s="125"/>
      <c r="D9696" s="124"/>
      <c r="E9696" s="124"/>
      <c r="F9696" s="124"/>
      <c r="G9696" s="124"/>
      <c r="H9696" s="124"/>
      <c r="I9696" s="124"/>
      <c r="J9696" s="124"/>
      <c r="K9696" s="123"/>
      <c r="L9696" s="124"/>
      <c r="M9696" s="124"/>
      <c r="N9696" s="124"/>
      <c r="O9696" s="124"/>
      <c r="P9696" s="124"/>
      <c r="Q9696" s="124"/>
    </row>
    <row r="9697" spans="1:17" ht="15">
      <c r="A9697" s="125"/>
      <c r="B9697" s="124"/>
      <c r="C9697" s="125"/>
      <c r="D9697" s="124"/>
      <c r="E9697" s="124"/>
      <c r="F9697" s="124"/>
      <c r="G9697" s="124"/>
      <c r="H9697" s="124"/>
      <c r="I9697" s="124"/>
      <c r="J9697" s="124"/>
      <c r="K9697" s="123"/>
      <c r="L9697" s="124"/>
      <c r="M9697" s="124"/>
      <c r="N9697" s="124"/>
      <c r="O9697" s="126"/>
      <c r="P9697" s="126"/>
      <c r="Q9697" s="124"/>
    </row>
    <row r="9698" spans="1:17" ht="15">
      <c r="A9698" s="125"/>
      <c r="B9698" s="124"/>
      <c r="C9698" s="125"/>
      <c r="D9698" s="124"/>
      <c r="E9698" s="124"/>
      <c r="F9698" s="123"/>
      <c r="G9698" s="123"/>
      <c r="H9698" s="124"/>
      <c r="I9698" s="124"/>
      <c r="J9698" s="124"/>
      <c r="K9698" s="123"/>
      <c r="L9698" s="124"/>
      <c r="M9698" s="124"/>
      <c r="N9698" s="124"/>
      <c r="O9698" s="124"/>
      <c r="P9698" s="124"/>
      <c r="Q9698" s="124"/>
    </row>
    <row r="9699" spans="1:17" ht="15">
      <c r="A9699" s="125"/>
      <c r="B9699" s="124"/>
      <c r="C9699" s="125"/>
      <c r="D9699" s="124"/>
      <c r="E9699" s="124"/>
      <c r="F9699" s="123"/>
      <c r="G9699" s="123"/>
      <c r="H9699" s="124"/>
      <c r="I9699" s="124"/>
      <c r="J9699" s="124"/>
      <c r="K9699" s="124"/>
      <c r="L9699" s="123"/>
      <c r="M9699" s="126"/>
      <c r="N9699" s="124"/>
      <c r="O9699" s="126"/>
      <c r="P9699" s="126"/>
      <c r="Q9699" s="126"/>
    </row>
    <row r="9700" spans="1:17" ht="15">
      <c r="A9700" s="125"/>
      <c r="B9700" s="124"/>
      <c r="C9700" s="125"/>
      <c r="D9700" s="124"/>
      <c r="E9700" s="124"/>
      <c r="F9700" s="123"/>
      <c r="G9700" s="123"/>
      <c r="H9700" s="124"/>
      <c r="I9700" s="124"/>
      <c r="J9700" s="124"/>
      <c r="K9700" s="123"/>
      <c r="L9700" s="124"/>
      <c r="M9700" s="126"/>
      <c r="N9700" s="124"/>
      <c r="O9700" s="126"/>
      <c r="P9700" s="126"/>
      <c r="Q9700" s="126"/>
    </row>
    <row r="9701" spans="1:17" ht="15">
      <c r="A9701" s="125"/>
      <c r="B9701" s="124"/>
      <c r="C9701" s="125"/>
      <c r="D9701" s="124"/>
      <c r="E9701" s="124"/>
      <c r="F9701" s="124"/>
      <c r="G9701" s="124"/>
      <c r="H9701" s="124"/>
      <c r="I9701" s="124"/>
      <c r="J9701" s="124"/>
      <c r="K9701" s="123"/>
      <c r="L9701" s="124"/>
      <c r="M9701" s="124"/>
      <c r="N9701" s="124"/>
      <c r="O9701" s="124"/>
      <c r="P9701" s="124"/>
      <c r="Q9701" s="124"/>
    </row>
    <row r="9702" spans="1:17" ht="15">
      <c r="A9702" s="125"/>
      <c r="B9702" s="124"/>
      <c r="C9702" s="125"/>
      <c r="D9702" s="124"/>
      <c r="E9702" s="124"/>
      <c r="F9702" s="124"/>
      <c r="G9702" s="124"/>
      <c r="H9702" s="124"/>
      <c r="I9702" s="124"/>
      <c r="J9702" s="124"/>
      <c r="K9702" s="123"/>
      <c r="L9702" s="124"/>
      <c r="M9702" s="124"/>
      <c r="N9702" s="124"/>
      <c r="O9702" s="124"/>
      <c r="P9702" s="124"/>
      <c r="Q9702" s="124"/>
    </row>
    <row r="9703" spans="1:17" ht="15">
      <c r="A9703" s="125"/>
      <c r="B9703" s="124"/>
      <c r="C9703" s="125"/>
      <c r="D9703" s="124"/>
      <c r="E9703" s="124"/>
      <c r="F9703" s="124"/>
      <c r="G9703" s="124"/>
      <c r="H9703" s="124"/>
      <c r="I9703" s="124"/>
      <c r="J9703" s="124"/>
      <c r="K9703" s="123"/>
      <c r="L9703" s="124"/>
      <c r="M9703" s="124"/>
      <c r="N9703" s="124"/>
      <c r="O9703" s="124"/>
      <c r="P9703" s="124"/>
      <c r="Q9703" s="124"/>
    </row>
    <row r="9704" spans="1:17" ht="15">
      <c r="A9704" s="125"/>
      <c r="B9704" s="124"/>
      <c r="C9704" s="125"/>
      <c r="D9704" s="124"/>
      <c r="E9704" s="124"/>
      <c r="F9704" s="124"/>
      <c r="G9704" s="124"/>
      <c r="H9704" s="124"/>
      <c r="I9704" s="124"/>
      <c r="J9704" s="124"/>
      <c r="K9704" s="123"/>
      <c r="L9704" s="124"/>
      <c r="M9704" s="124"/>
      <c r="N9704" s="124"/>
      <c r="O9704" s="124"/>
      <c r="P9704" s="124"/>
      <c r="Q9704" s="124"/>
    </row>
    <row r="9705" spans="1:17" ht="15">
      <c r="A9705" s="125"/>
      <c r="B9705" s="124"/>
      <c r="C9705" s="125"/>
      <c r="D9705" s="124"/>
      <c r="E9705" s="124"/>
      <c r="F9705" s="124"/>
      <c r="G9705" s="124"/>
      <c r="H9705" s="124"/>
      <c r="I9705" s="124"/>
      <c r="J9705" s="124"/>
      <c r="K9705" s="123"/>
      <c r="L9705" s="124"/>
      <c r="M9705" s="124"/>
      <c r="N9705" s="124"/>
      <c r="O9705" s="124"/>
      <c r="P9705" s="124"/>
      <c r="Q9705" s="124"/>
    </row>
    <row r="9706" spans="1:17" ht="15">
      <c r="A9706" s="125"/>
      <c r="B9706" s="124"/>
      <c r="C9706" s="125"/>
      <c r="D9706" s="124"/>
      <c r="E9706" s="124"/>
      <c r="F9706" s="124"/>
      <c r="G9706" s="124"/>
      <c r="H9706" s="124"/>
      <c r="I9706" s="124"/>
      <c r="J9706" s="124"/>
      <c r="K9706" s="123"/>
      <c r="L9706" s="124"/>
      <c r="M9706" s="124"/>
      <c r="N9706" s="124"/>
      <c r="O9706" s="124"/>
      <c r="P9706" s="124"/>
      <c r="Q9706" s="124"/>
    </row>
    <row r="9707" spans="1:17" ht="15">
      <c r="A9707" s="125"/>
      <c r="B9707" s="124"/>
      <c r="C9707" s="125"/>
      <c r="D9707" s="124"/>
      <c r="E9707" s="124"/>
      <c r="F9707" s="124"/>
      <c r="G9707" s="124"/>
      <c r="H9707" s="124"/>
      <c r="I9707" s="124"/>
      <c r="J9707" s="124"/>
      <c r="K9707" s="123"/>
      <c r="L9707" s="124"/>
      <c r="M9707" s="124"/>
      <c r="N9707" s="124"/>
      <c r="O9707" s="124"/>
      <c r="P9707" s="124"/>
      <c r="Q9707" s="124"/>
    </row>
    <row r="9708" spans="1:17" ht="15">
      <c r="A9708" s="125"/>
      <c r="B9708" s="124"/>
      <c r="C9708" s="125"/>
      <c r="D9708" s="124"/>
      <c r="E9708" s="124"/>
      <c r="F9708" s="124"/>
      <c r="G9708" s="124"/>
      <c r="H9708" s="124"/>
      <c r="I9708" s="124"/>
      <c r="J9708" s="124"/>
      <c r="K9708" s="123"/>
      <c r="L9708" s="124"/>
      <c r="M9708" s="124"/>
      <c r="N9708" s="124"/>
      <c r="O9708" s="124"/>
      <c r="P9708" s="124"/>
      <c r="Q9708" s="124"/>
    </row>
    <row r="9709" spans="1:17" ht="15">
      <c r="A9709" s="125"/>
      <c r="B9709" s="124"/>
      <c r="C9709" s="125"/>
      <c r="D9709" s="124"/>
      <c r="E9709" s="124"/>
      <c r="F9709" s="124"/>
      <c r="G9709" s="124"/>
      <c r="H9709" s="124"/>
      <c r="I9709" s="124"/>
      <c r="J9709" s="124"/>
      <c r="K9709" s="123"/>
      <c r="L9709" s="124"/>
      <c r="M9709" s="124"/>
      <c r="N9709" s="124"/>
      <c r="O9709" s="124"/>
      <c r="P9709" s="124"/>
      <c r="Q9709" s="124"/>
    </row>
    <row r="9710" spans="1:17" ht="15">
      <c r="A9710" s="125"/>
      <c r="B9710" s="124"/>
      <c r="C9710" s="125"/>
      <c r="D9710" s="124"/>
      <c r="E9710" s="124"/>
      <c r="F9710" s="124"/>
      <c r="G9710" s="124"/>
      <c r="H9710" s="124"/>
      <c r="I9710" s="124"/>
      <c r="J9710" s="124"/>
      <c r="K9710" s="123"/>
      <c r="L9710" s="124"/>
      <c r="M9710" s="124"/>
      <c r="N9710" s="124"/>
      <c r="O9710" s="124"/>
      <c r="P9710" s="124"/>
      <c r="Q9710" s="124"/>
    </row>
    <row r="9711" spans="1:17" ht="15">
      <c r="A9711" s="125"/>
      <c r="B9711" s="124"/>
      <c r="C9711" s="125"/>
      <c r="D9711" s="124"/>
      <c r="E9711" s="124"/>
      <c r="F9711" s="123"/>
      <c r="G9711" s="123"/>
      <c r="H9711" s="124"/>
      <c r="I9711" s="124"/>
      <c r="J9711" s="124"/>
      <c r="K9711" s="124"/>
      <c r="L9711" s="123"/>
      <c r="M9711" s="126"/>
      <c r="N9711" s="124"/>
      <c r="O9711" s="126"/>
      <c r="P9711" s="126"/>
      <c r="Q9711" s="124"/>
    </row>
    <row r="9712" spans="1:17" ht="15">
      <c r="A9712" s="125"/>
      <c r="B9712" s="124"/>
      <c r="C9712" s="125"/>
      <c r="D9712" s="124"/>
      <c r="E9712" s="124"/>
      <c r="F9712" s="123"/>
      <c r="G9712" s="123"/>
      <c r="H9712" s="124"/>
      <c r="I9712" s="124"/>
      <c r="J9712" s="124"/>
      <c r="K9712" s="123"/>
      <c r="L9712" s="124"/>
      <c r="M9712" s="126"/>
      <c r="N9712" s="124"/>
      <c r="O9712" s="126"/>
      <c r="P9712" s="126"/>
      <c r="Q9712" s="124"/>
    </row>
    <row r="9713" spans="1:17" ht="15">
      <c r="A9713" s="125"/>
      <c r="B9713" s="124"/>
      <c r="C9713" s="125"/>
      <c r="D9713" s="124"/>
      <c r="E9713" s="124"/>
      <c r="F9713" s="123"/>
      <c r="G9713" s="123"/>
      <c r="H9713" s="124"/>
      <c r="I9713" s="124"/>
      <c r="J9713" s="124"/>
      <c r="K9713" s="124"/>
      <c r="L9713" s="123"/>
      <c r="M9713" s="124"/>
      <c r="N9713" s="124"/>
      <c r="O9713" s="124"/>
      <c r="P9713" s="124"/>
      <c r="Q9713" s="124"/>
    </row>
    <row r="9714" spans="1:17" ht="15">
      <c r="A9714" s="125"/>
      <c r="B9714" s="124"/>
      <c r="C9714" s="125"/>
      <c r="D9714" s="124"/>
      <c r="E9714" s="124"/>
      <c r="F9714" s="123"/>
      <c r="G9714" s="123"/>
      <c r="H9714" s="124"/>
      <c r="I9714" s="124"/>
      <c r="J9714" s="124"/>
      <c r="K9714" s="124"/>
      <c r="L9714" s="123"/>
      <c r="M9714" s="124"/>
      <c r="N9714" s="124"/>
      <c r="O9714" s="124"/>
      <c r="P9714" s="124"/>
      <c r="Q9714" s="124"/>
    </row>
    <row r="9715" spans="1:17" ht="15">
      <c r="A9715" s="125"/>
      <c r="B9715" s="124"/>
      <c r="C9715" s="125"/>
      <c r="D9715" s="124"/>
      <c r="E9715" s="124"/>
      <c r="F9715" s="124"/>
      <c r="G9715" s="124"/>
      <c r="H9715" s="124"/>
      <c r="I9715" s="124"/>
      <c r="J9715" s="124"/>
      <c r="K9715" s="123"/>
      <c r="L9715" s="124"/>
      <c r="M9715" s="124"/>
      <c r="N9715" s="124"/>
      <c r="O9715" s="124"/>
      <c r="P9715" s="124"/>
      <c r="Q9715" s="124"/>
    </row>
    <row r="9716" spans="1:17" ht="15">
      <c r="A9716" s="125"/>
      <c r="B9716" s="124"/>
      <c r="C9716" s="125"/>
      <c r="D9716" s="124"/>
      <c r="E9716" s="124"/>
      <c r="F9716" s="124"/>
      <c r="G9716" s="124"/>
      <c r="H9716" s="124"/>
      <c r="I9716" s="124"/>
      <c r="J9716" s="124"/>
      <c r="K9716" s="123"/>
      <c r="L9716" s="124"/>
      <c r="M9716" s="124"/>
      <c r="N9716" s="124"/>
      <c r="O9716" s="124"/>
      <c r="P9716" s="124"/>
      <c r="Q9716" s="124"/>
    </row>
    <row r="9717" spans="1:17" ht="15">
      <c r="A9717" s="125"/>
      <c r="B9717" s="124"/>
      <c r="C9717" s="125"/>
      <c r="D9717" s="124"/>
      <c r="E9717" s="124"/>
      <c r="F9717" s="123"/>
      <c r="G9717" s="123"/>
      <c r="H9717" s="124"/>
      <c r="I9717" s="124"/>
      <c r="J9717" s="124"/>
      <c r="K9717" s="123"/>
      <c r="L9717" s="124"/>
      <c r="M9717" s="124"/>
      <c r="N9717" s="124"/>
      <c r="O9717" s="124"/>
      <c r="P9717" s="124"/>
      <c r="Q9717" s="124"/>
    </row>
    <row r="9718" spans="1:17" ht="15">
      <c r="A9718" s="125"/>
      <c r="B9718" s="124"/>
      <c r="C9718" s="125"/>
      <c r="D9718" s="124"/>
      <c r="E9718" s="124"/>
      <c r="F9718" s="124"/>
      <c r="G9718" s="124"/>
      <c r="H9718" s="124"/>
      <c r="I9718" s="124"/>
      <c r="J9718" s="124"/>
      <c r="K9718" s="123"/>
      <c r="L9718" s="124"/>
      <c r="M9718" s="124"/>
      <c r="N9718" s="124"/>
      <c r="O9718" s="126"/>
      <c r="P9718" s="126"/>
      <c r="Q9718" s="124"/>
    </row>
    <row r="9719" spans="1:17" ht="15">
      <c r="A9719" s="125"/>
      <c r="B9719" s="124"/>
      <c r="C9719" s="125"/>
      <c r="D9719" s="124"/>
      <c r="E9719" s="124"/>
      <c r="F9719" s="124"/>
      <c r="G9719" s="124"/>
      <c r="H9719" s="124"/>
      <c r="I9719" s="124"/>
      <c r="J9719" s="124"/>
      <c r="K9719" s="123"/>
      <c r="L9719" s="124"/>
      <c r="M9719" s="124"/>
      <c r="N9719" s="124"/>
      <c r="O9719" s="126"/>
      <c r="P9719" s="126"/>
      <c r="Q9719" s="124"/>
    </row>
    <row r="9720" spans="1:17" ht="15">
      <c r="A9720" s="125"/>
      <c r="B9720" s="124"/>
      <c r="C9720" s="125"/>
      <c r="D9720" s="124"/>
      <c r="E9720" s="124"/>
      <c r="F9720" s="124"/>
      <c r="G9720" s="124"/>
      <c r="H9720" s="124"/>
      <c r="I9720" s="124"/>
      <c r="J9720" s="124"/>
      <c r="K9720" s="123"/>
      <c r="L9720" s="124"/>
      <c r="M9720" s="124"/>
      <c r="N9720" s="124"/>
      <c r="O9720" s="126"/>
      <c r="P9720" s="126"/>
      <c r="Q9720" s="124"/>
    </row>
    <row r="9721" spans="1:17" ht="15">
      <c r="A9721" s="125"/>
      <c r="B9721" s="124"/>
      <c r="C9721" s="125"/>
      <c r="D9721" s="124"/>
      <c r="E9721" s="124"/>
      <c r="F9721" s="123"/>
      <c r="G9721" s="123"/>
      <c r="H9721" s="124"/>
      <c r="I9721" s="124"/>
      <c r="J9721" s="124"/>
      <c r="K9721" s="123"/>
      <c r="L9721" s="124"/>
      <c r="M9721" s="124"/>
      <c r="N9721" s="124"/>
      <c r="O9721" s="124"/>
      <c r="P9721" s="124"/>
      <c r="Q9721" s="124"/>
    </row>
    <row r="9722" spans="1:17" ht="15">
      <c r="A9722" s="125"/>
      <c r="B9722" s="124"/>
      <c r="C9722" s="125"/>
      <c r="D9722" s="124"/>
      <c r="E9722" s="124"/>
      <c r="F9722" s="124"/>
      <c r="G9722" s="124"/>
      <c r="H9722" s="124"/>
      <c r="I9722" s="124"/>
      <c r="J9722" s="124"/>
      <c r="K9722" s="123"/>
      <c r="L9722" s="124"/>
      <c r="M9722" s="124"/>
      <c r="N9722" s="124"/>
      <c r="O9722" s="124"/>
      <c r="P9722" s="124"/>
      <c r="Q9722" s="124"/>
    </row>
    <row r="9723" spans="1:17" ht="15">
      <c r="A9723" s="125"/>
      <c r="B9723" s="124"/>
      <c r="C9723" s="125"/>
      <c r="D9723" s="124"/>
      <c r="E9723" s="124"/>
      <c r="F9723" s="124"/>
      <c r="G9723" s="124"/>
      <c r="H9723" s="124"/>
      <c r="I9723" s="124"/>
      <c r="J9723" s="124"/>
      <c r="K9723" s="123"/>
      <c r="L9723" s="124"/>
      <c r="M9723" s="124"/>
      <c r="N9723" s="124"/>
      <c r="O9723" s="124"/>
      <c r="P9723" s="124"/>
      <c r="Q9723" s="124"/>
    </row>
    <row r="9724" spans="1:17" ht="15">
      <c r="A9724" s="125"/>
      <c r="B9724" s="124"/>
      <c r="C9724" s="125"/>
      <c r="D9724" s="124"/>
      <c r="E9724" s="124"/>
      <c r="F9724" s="124"/>
      <c r="G9724" s="124"/>
      <c r="H9724" s="124"/>
      <c r="I9724" s="124"/>
      <c r="J9724" s="124"/>
      <c r="K9724" s="123"/>
      <c r="L9724" s="124"/>
      <c r="M9724" s="124"/>
      <c r="N9724" s="124"/>
      <c r="O9724" s="126"/>
      <c r="P9724" s="126"/>
      <c r="Q9724" s="124"/>
    </row>
    <row r="9725" spans="1:17" ht="15">
      <c r="A9725" s="125"/>
      <c r="B9725" s="124"/>
      <c r="C9725" s="125"/>
      <c r="D9725" s="124"/>
      <c r="E9725" s="124"/>
      <c r="F9725" s="124"/>
      <c r="G9725" s="124"/>
      <c r="H9725" s="124"/>
      <c r="I9725" s="124"/>
      <c r="J9725" s="124"/>
      <c r="K9725" s="123"/>
      <c r="L9725" s="124"/>
      <c r="M9725" s="124"/>
      <c r="N9725" s="124"/>
      <c r="O9725" s="124"/>
      <c r="P9725" s="124"/>
      <c r="Q9725" s="124"/>
    </row>
    <row r="9726" spans="1:17" ht="15">
      <c r="A9726" s="125"/>
      <c r="B9726" s="124"/>
      <c r="C9726" s="125"/>
      <c r="D9726" s="124"/>
      <c r="E9726" s="124"/>
      <c r="F9726" s="124"/>
      <c r="G9726" s="124"/>
      <c r="H9726" s="124"/>
      <c r="I9726" s="124"/>
      <c r="J9726" s="124"/>
      <c r="K9726" s="123"/>
      <c r="L9726" s="124"/>
      <c r="M9726" s="124"/>
      <c r="N9726" s="124"/>
      <c r="O9726" s="124"/>
      <c r="P9726" s="124"/>
      <c r="Q9726" s="124"/>
    </row>
    <row r="9727" spans="1:17" ht="15">
      <c r="A9727" s="125"/>
      <c r="B9727" s="124"/>
      <c r="C9727" s="125"/>
      <c r="D9727" s="124"/>
      <c r="E9727" s="124"/>
      <c r="F9727" s="124"/>
      <c r="G9727" s="124"/>
      <c r="H9727" s="124"/>
      <c r="I9727" s="124"/>
      <c r="J9727" s="124"/>
      <c r="K9727" s="123"/>
      <c r="L9727" s="124"/>
      <c r="M9727" s="124"/>
      <c r="N9727" s="124"/>
      <c r="O9727" s="124"/>
      <c r="P9727" s="124"/>
      <c r="Q9727" s="124"/>
    </row>
    <row r="9728" spans="1:17" ht="15">
      <c r="A9728" s="125"/>
      <c r="B9728" s="124"/>
      <c r="C9728" s="125"/>
      <c r="D9728" s="124"/>
      <c r="E9728" s="124"/>
      <c r="F9728" s="124"/>
      <c r="G9728" s="124"/>
      <c r="H9728" s="124"/>
      <c r="I9728" s="124"/>
      <c r="J9728" s="124"/>
      <c r="K9728" s="123"/>
      <c r="L9728" s="124"/>
      <c r="M9728" s="124"/>
      <c r="N9728" s="124"/>
      <c r="O9728" s="124"/>
      <c r="P9728" s="124"/>
      <c r="Q9728" s="124"/>
    </row>
    <row r="9729" spans="1:17" ht="15">
      <c r="A9729" s="125"/>
      <c r="B9729" s="124"/>
      <c r="C9729" s="125"/>
      <c r="D9729" s="124"/>
      <c r="E9729" s="124"/>
      <c r="F9729" s="124"/>
      <c r="G9729" s="124"/>
      <c r="H9729" s="124"/>
      <c r="I9729" s="124"/>
      <c r="J9729" s="124"/>
      <c r="K9729" s="123"/>
      <c r="L9729" s="124"/>
      <c r="M9729" s="126"/>
      <c r="N9729" s="124"/>
      <c r="O9729" s="126"/>
      <c r="P9729" s="126"/>
      <c r="Q9729" s="124"/>
    </row>
    <row r="9730" spans="1:17" ht="15">
      <c r="A9730" s="125"/>
      <c r="B9730" s="124"/>
      <c r="C9730" s="125"/>
      <c r="D9730" s="124"/>
      <c r="E9730" s="124"/>
      <c r="F9730" s="124"/>
      <c r="G9730" s="124"/>
      <c r="H9730" s="124"/>
      <c r="I9730" s="124"/>
      <c r="J9730" s="124"/>
      <c r="K9730" s="123"/>
      <c r="L9730" s="124"/>
      <c r="M9730" s="124"/>
      <c r="N9730" s="124"/>
      <c r="O9730" s="124"/>
      <c r="P9730" s="124"/>
      <c r="Q9730" s="124"/>
    </row>
    <row r="9731" spans="1:17" ht="15">
      <c r="A9731" s="125"/>
      <c r="B9731" s="124"/>
      <c r="C9731" s="125"/>
      <c r="D9731" s="124"/>
      <c r="E9731" s="124"/>
      <c r="F9731" s="123"/>
      <c r="G9731" s="123"/>
      <c r="H9731" s="124"/>
      <c r="I9731" s="124"/>
      <c r="J9731" s="124"/>
      <c r="K9731" s="124"/>
      <c r="L9731" s="123"/>
      <c r="M9731" s="126"/>
      <c r="N9731" s="124"/>
      <c r="O9731" s="126"/>
      <c r="P9731" s="126"/>
      <c r="Q9731" s="124"/>
    </row>
    <row r="9732" spans="1:17" ht="15">
      <c r="A9732" s="125"/>
      <c r="B9732" s="124"/>
      <c r="C9732" s="125"/>
      <c r="D9732" s="124"/>
      <c r="E9732" s="124"/>
      <c r="F9732" s="124"/>
      <c r="G9732" s="124"/>
      <c r="H9732" s="124"/>
      <c r="I9732" s="124"/>
      <c r="J9732" s="124"/>
      <c r="K9732" s="123"/>
      <c r="L9732" s="124"/>
      <c r="M9732" s="124"/>
      <c r="N9732" s="124"/>
      <c r="O9732" s="124"/>
      <c r="P9732" s="124"/>
      <c r="Q9732" s="124"/>
    </row>
    <row r="9733" spans="1:17" ht="15">
      <c r="A9733" s="125"/>
      <c r="B9733" s="124"/>
      <c r="C9733" s="125"/>
      <c r="D9733" s="124"/>
      <c r="E9733" s="124"/>
      <c r="F9733" s="124"/>
      <c r="G9733" s="124"/>
      <c r="H9733" s="124"/>
      <c r="I9733" s="124"/>
      <c r="J9733" s="124"/>
      <c r="K9733" s="123"/>
      <c r="L9733" s="124"/>
      <c r="M9733" s="124"/>
      <c r="N9733" s="124"/>
      <c r="O9733" s="126"/>
      <c r="P9733" s="126"/>
      <c r="Q9733" s="124"/>
    </row>
    <row r="9734" spans="1:17" ht="15">
      <c r="A9734" s="125"/>
      <c r="B9734" s="124"/>
      <c r="C9734" s="125"/>
      <c r="D9734" s="124"/>
      <c r="E9734" s="124"/>
      <c r="F9734" s="124"/>
      <c r="G9734" s="124"/>
      <c r="H9734" s="124"/>
      <c r="I9734" s="124"/>
      <c r="J9734" s="124"/>
      <c r="K9734" s="123"/>
      <c r="L9734" s="124"/>
      <c r="M9734" s="124"/>
      <c r="N9734" s="124"/>
      <c r="O9734" s="124"/>
      <c r="P9734" s="124"/>
      <c r="Q9734" s="124"/>
    </row>
    <row r="9735" spans="1:17" ht="15">
      <c r="A9735" s="125"/>
      <c r="B9735" s="124"/>
      <c r="C9735" s="125"/>
      <c r="D9735" s="124"/>
      <c r="E9735" s="124"/>
      <c r="F9735" s="124"/>
      <c r="G9735" s="124"/>
      <c r="H9735" s="124"/>
      <c r="I9735" s="124"/>
      <c r="J9735" s="124"/>
      <c r="K9735" s="123"/>
      <c r="L9735" s="124"/>
      <c r="M9735" s="124"/>
      <c r="N9735" s="124"/>
      <c r="O9735" s="124"/>
      <c r="P9735" s="124"/>
      <c r="Q9735" s="124"/>
    </row>
    <row r="9736" spans="1:17" ht="15">
      <c r="A9736" s="125"/>
      <c r="B9736" s="124"/>
      <c r="C9736" s="125"/>
      <c r="D9736" s="124"/>
      <c r="E9736" s="124"/>
      <c r="F9736" s="124"/>
      <c r="G9736" s="124"/>
      <c r="H9736" s="124"/>
      <c r="I9736" s="124"/>
      <c r="J9736" s="124"/>
      <c r="K9736" s="123"/>
      <c r="L9736" s="124"/>
      <c r="M9736" s="124"/>
      <c r="N9736" s="124"/>
      <c r="O9736" s="126"/>
      <c r="P9736" s="126"/>
      <c r="Q9736" s="124"/>
    </row>
    <row r="9737" spans="1:17" ht="15">
      <c r="A9737" s="125"/>
      <c r="B9737" s="124"/>
      <c r="C9737" s="125"/>
      <c r="D9737" s="124"/>
      <c r="E9737" s="124"/>
      <c r="F9737" s="124"/>
      <c r="G9737" s="124"/>
      <c r="H9737" s="124"/>
      <c r="I9737" s="124"/>
      <c r="J9737" s="124"/>
      <c r="K9737" s="123"/>
      <c r="L9737" s="124"/>
      <c r="M9737" s="124"/>
      <c r="N9737" s="124"/>
      <c r="O9737" s="126"/>
      <c r="P9737" s="126"/>
      <c r="Q9737" s="124"/>
    </row>
    <row r="9738" spans="1:17" ht="15">
      <c r="A9738" s="125"/>
      <c r="B9738" s="124"/>
      <c r="C9738" s="125"/>
      <c r="D9738" s="124"/>
      <c r="E9738" s="124"/>
      <c r="F9738" s="124"/>
      <c r="G9738" s="124"/>
      <c r="H9738" s="124"/>
      <c r="I9738" s="124"/>
      <c r="J9738" s="124"/>
      <c r="K9738" s="123"/>
      <c r="L9738" s="124"/>
      <c r="M9738" s="124"/>
      <c r="N9738" s="124"/>
      <c r="O9738" s="126"/>
      <c r="P9738" s="126"/>
      <c r="Q9738" s="124"/>
    </row>
    <row r="9739" spans="1:17" ht="15">
      <c r="A9739" s="125"/>
      <c r="B9739" s="124"/>
      <c r="C9739" s="125"/>
      <c r="D9739" s="124"/>
      <c r="E9739" s="124"/>
      <c r="F9739" s="124"/>
      <c r="G9739" s="124"/>
      <c r="H9739" s="124"/>
      <c r="I9739" s="124"/>
      <c r="J9739" s="124"/>
      <c r="K9739" s="123"/>
      <c r="L9739" s="124"/>
      <c r="M9739" s="124"/>
      <c r="N9739" s="124"/>
      <c r="O9739" s="124"/>
      <c r="P9739" s="124"/>
      <c r="Q9739" s="124"/>
    </row>
    <row r="9740" spans="1:17" ht="15">
      <c r="A9740" s="125"/>
      <c r="B9740" s="124"/>
      <c r="C9740" s="125"/>
      <c r="D9740" s="124"/>
      <c r="E9740" s="124"/>
      <c r="F9740" s="124"/>
      <c r="G9740" s="124"/>
      <c r="H9740" s="124"/>
      <c r="I9740" s="124"/>
      <c r="J9740" s="124"/>
      <c r="K9740" s="123"/>
      <c r="L9740" s="124"/>
      <c r="M9740" s="124"/>
      <c r="N9740" s="124"/>
      <c r="O9740" s="126"/>
      <c r="P9740" s="126"/>
      <c r="Q9740" s="124"/>
    </row>
    <row r="9741" spans="1:17" ht="15">
      <c r="A9741" s="125"/>
      <c r="B9741" s="124"/>
      <c r="C9741" s="125"/>
      <c r="D9741" s="124"/>
      <c r="E9741" s="124"/>
      <c r="F9741" s="124"/>
      <c r="G9741" s="124"/>
      <c r="H9741" s="124"/>
      <c r="I9741" s="124"/>
      <c r="J9741" s="124"/>
      <c r="K9741" s="123"/>
      <c r="L9741" s="124"/>
      <c r="M9741" s="124"/>
      <c r="N9741" s="124"/>
      <c r="O9741" s="124"/>
      <c r="P9741" s="124"/>
      <c r="Q9741" s="124"/>
    </row>
    <row r="9742" spans="1:17" ht="15">
      <c r="A9742" s="125"/>
      <c r="B9742" s="124"/>
      <c r="C9742" s="125"/>
      <c r="D9742" s="124"/>
      <c r="E9742" s="124"/>
      <c r="F9742" s="124"/>
      <c r="G9742" s="124"/>
      <c r="H9742" s="124"/>
      <c r="I9742" s="124"/>
      <c r="J9742" s="124"/>
      <c r="K9742" s="123"/>
      <c r="L9742" s="124"/>
      <c r="M9742" s="124"/>
      <c r="N9742" s="124"/>
      <c r="O9742" s="126"/>
      <c r="P9742" s="126"/>
      <c r="Q9742" s="124"/>
    </row>
    <row r="9743" spans="1:17" ht="15">
      <c r="A9743" s="125"/>
      <c r="B9743" s="124"/>
      <c r="C9743" s="125"/>
      <c r="D9743" s="124"/>
      <c r="E9743" s="124"/>
      <c r="F9743" s="124"/>
      <c r="G9743" s="124"/>
      <c r="H9743" s="124"/>
      <c r="I9743" s="124"/>
      <c r="J9743" s="124"/>
      <c r="K9743" s="123"/>
      <c r="L9743" s="124"/>
      <c r="M9743" s="124"/>
      <c r="N9743" s="124"/>
      <c r="O9743" s="124"/>
      <c r="P9743" s="124"/>
      <c r="Q9743" s="124"/>
    </row>
    <row r="9744" spans="1:17" ht="15">
      <c r="A9744" s="125"/>
      <c r="B9744" s="124"/>
      <c r="C9744" s="125"/>
      <c r="D9744" s="124"/>
      <c r="E9744" s="124"/>
      <c r="F9744" s="124"/>
      <c r="G9744" s="124"/>
      <c r="H9744" s="124"/>
      <c r="I9744" s="124"/>
      <c r="J9744" s="124"/>
      <c r="K9744" s="123"/>
      <c r="L9744" s="124"/>
      <c r="M9744" s="124"/>
      <c r="N9744" s="124"/>
      <c r="O9744" s="124"/>
      <c r="P9744" s="124"/>
      <c r="Q9744" s="124"/>
    </row>
    <row r="9745" spans="1:17" ht="15">
      <c r="A9745" s="125"/>
      <c r="B9745" s="124"/>
      <c r="C9745" s="125"/>
      <c r="D9745" s="124"/>
      <c r="E9745" s="124"/>
      <c r="F9745" s="124"/>
      <c r="G9745" s="124"/>
      <c r="H9745" s="124"/>
      <c r="I9745" s="124"/>
      <c r="J9745" s="124"/>
      <c r="K9745" s="123"/>
      <c r="L9745" s="124"/>
      <c r="M9745" s="124"/>
      <c r="N9745" s="124"/>
      <c r="O9745" s="124"/>
      <c r="P9745" s="124"/>
      <c r="Q9745" s="124"/>
    </row>
    <row r="9746" spans="1:17" ht="15">
      <c r="A9746" s="125"/>
      <c r="B9746" s="124"/>
      <c r="C9746" s="125"/>
      <c r="D9746" s="124"/>
      <c r="E9746" s="124"/>
      <c r="F9746" s="124"/>
      <c r="G9746" s="124"/>
      <c r="H9746" s="124"/>
      <c r="I9746" s="124"/>
      <c r="J9746" s="124"/>
      <c r="K9746" s="123"/>
      <c r="L9746" s="124"/>
      <c r="M9746" s="124"/>
      <c r="N9746" s="124"/>
      <c r="O9746" s="124"/>
      <c r="P9746" s="124"/>
      <c r="Q9746" s="124"/>
    </row>
    <row r="9747" spans="1:17" ht="15">
      <c r="A9747" s="125"/>
      <c r="B9747" s="124"/>
      <c r="C9747" s="125"/>
      <c r="D9747" s="124"/>
      <c r="E9747" s="124"/>
      <c r="F9747" s="123"/>
      <c r="G9747" s="123"/>
      <c r="H9747" s="124"/>
      <c r="I9747" s="124"/>
      <c r="J9747" s="124"/>
      <c r="K9747" s="123"/>
      <c r="L9747" s="124"/>
      <c r="M9747" s="126"/>
      <c r="N9747" s="124"/>
      <c r="O9747" s="126"/>
      <c r="P9747" s="126"/>
      <c r="Q9747" s="124"/>
    </row>
    <row r="9748" spans="1:17" ht="15">
      <c r="A9748" s="125"/>
      <c r="B9748" s="124"/>
      <c r="C9748" s="125"/>
      <c r="D9748" s="124"/>
      <c r="E9748" s="124"/>
      <c r="F9748" s="124"/>
      <c r="G9748" s="124"/>
      <c r="H9748" s="124"/>
      <c r="I9748" s="124"/>
      <c r="J9748" s="124"/>
      <c r="K9748" s="123"/>
      <c r="L9748" s="124"/>
      <c r="M9748" s="124"/>
      <c r="N9748" s="124"/>
      <c r="O9748" s="124"/>
      <c r="P9748" s="124"/>
      <c r="Q9748" s="124"/>
    </row>
    <row r="9749" spans="1:17" ht="15">
      <c r="A9749" s="125"/>
      <c r="B9749" s="124"/>
      <c r="C9749" s="125"/>
      <c r="D9749" s="124"/>
      <c r="E9749" s="124"/>
      <c r="F9749" s="124"/>
      <c r="G9749" s="124"/>
      <c r="H9749" s="124"/>
      <c r="I9749" s="124"/>
      <c r="J9749" s="124"/>
      <c r="K9749" s="123"/>
      <c r="L9749" s="124"/>
      <c r="M9749" s="124"/>
      <c r="N9749" s="124"/>
      <c r="O9749" s="124"/>
      <c r="P9749" s="124"/>
      <c r="Q9749" s="124"/>
    </row>
    <row r="9750" spans="1:17" ht="15">
      <c r="A9750" s="125"/>
      <c r="B9750" s="124"/>
      <c r="C9750" s="125"/>
      <c r="D9750" s="124"/>
      <c r="E9750" s="124"/>
      <c r="F9750" s="124"/>
      <c r="G9750" s="124"/>
      <c r="H9750" s="124"/>
      <c r="I9750" s="124"/>
      <c r="J9750" s="124"/>
      <c r="K9750" s="123"/>
      <c r="L9750" s="124"/>
      <c r="M9750" s="124"/>
      <c r="N9750" s="124"/>
      <c r="O9750" s="124"/>
      <c r="P9750" s="124"/>
      <c r="Q9750" s="124"/>
    </row>
    <row r="9751" spans="1:17" ht="15">
      <c r="A9751" s="125"/>
      <c r="B9751" s="124"/>
      <c r="C9751" s="125"/>
      <c r="D9751" s="124"/>
      <c r="E9751" s="124"/>
      <c r="F9751" s="124"/>
      <c r="G9751" s="124"/>
      <c r="H9751" s="124"/>
      <c r="I9751" s="124"/>
      <c r="J9751" s="124"/>
      <c r="K9751" s="123"/>
      <c r="L9751" s="124"/>
      <c r="M9751" s="124"/>
      <c r="N9751" s="124"/>
      <c r="O9751" s="124"/>
      <c r="P9751" s="124"/>
      <c r="Q9751" s="124"/>
    </row>
    <row r="9752" spans="1:17" ht="15">
      <c r="A9752" s="125"/>
      <c r="B9752" s="124"/>
      <c r="C9752" s="125"/>
      <c r="D9752" s="124"/>
      <c r="E9752" s="124"/>
      <c r="F9752" s="124"/>
      <c r="G9752" s="124"/>
      <c r="H9752" s="124"/>
      <c r="I9752" s="124"/>
      <c r="J9752" s="124"/>
      <c r="K9752" s="123"/>
      <c r="L9752" s="124"/>
      <c r="M9752" s="124"/>
      <c r="N9752" s="124"/>
      <c r="O9752" s="124"/>
      <c r="P9752" s="124"/>
      <c r="Q9752" s="124"/>
    </row>
    <row r="9753" spans="1:17" ht="15">
      <c r="A9753" s="125"/>
      <c r="B9753" s="124"/>
      <c r="C9753" s="125"/>
      <c r="D9753" s="124"/>
      <c r="E9753" s="124"/>
      <c r="F9753" s="124"/>
      <c r="G9753" s="124"/>
      <c r="H9753" s="124"/>
      <c r="I9753" s="124"/>
      <c r="J9753" s="124"/>
      <c r="K9753" s="123"/>
      <c r="L9753" s="124"/>
      <c r="M9753" s="124"/>
      <c r="N9753" s="124"/>
      <c r="O9753" s="124"/>
      <c r="P9753" s="124"/>
      <c r="Q9753" s="124"/>
    </row>
    <row r="9754" spans="1:17" ht="15">
      <c r="A9754" s="125"/>
      <c r="B9754" s="124"/>
      <c r="C9754" s="125"/>
      <c r="D9754" s="124"/>
      <c r="E9754" s="124"/>
      <c r="F9754" s="124"/>
      <c r="G9754" s="124"/>
      <c r="H9754" s="124"/>
      <c r="I9754" s="124"/>
      <c r="J9754" s="124"/>
      <c r="K9754" s="123"/>
      <c r="L9754" s="124"/>
      <c r="M9754" s="124"/>
      <c r="N9754" s="124"/>
      <c r="O9754" s="124"/>
      <c r="P9754" s="124"/>
      <c r="Q9754" s="124"/>
    </row>
    <row r="9755" spans="1:17" ht="15">
      <c r="A9755" s="125"/>
      <c r="B9755" s="124"/>
      <c r="C9755" s="125"/>
      <c r="D9755" s="124"/>
      <c r="E9755" s="124"/>
      <c r="F9755" s="124"/>
      <c r="G9755" s="124"/>
      <c r="H9755" s="124"/>
      <c r="I9755" s="124"/>
      <c r="J9755" s="124"/>
      <c r="K9755" s="123"/>
      <c r="L9755" s="124"/>
      <c r="M9755" s="124"/>
      <c r="N9755" s="124"/>
      <c r="O9755" s="124"/>
      <c r="P9755" s="124"/>
      <c r="Q9755" s="124"/>
    </row>
    <row r="9756" spans="1:17" ht="15">
      <c r="A9756" s="125"/>
      <c r="B9756" s="124"/>
      <c r="C9756" s="125"/>
      <c r="D9756" s="124"/>
      <c r="E9756" s="124"/>
      <c r="F9756" s="124"/>
      <c r="G9756" s="124"/>
      <c r="H9756" s="124"/>
      <c r="I9756" s="124"/>
      <c r="J9756" s="124"/>
      <c r="K9756" s="123"/>
      <c r="L9756" s="124"/>
      <c r="M9756" s="124"/>
      <c r="N9756" s="124"/>
      <c r="O9756" s="124"/>
      <c r="P9756" s="124"/>
      <c r="Q9756" s="124"/>
    </row>
    <row r="9757" spans="1:17" ht="15">
      <c r="A9757" s="125"/>
      <c r="B9757" s="124"/>
      <c r="C9757" s="125"/>
      <c r="D9757" s="124"/>
      <c r="E9757" s="124"/>
      <c r="F9757" s="124"/>
      <c r="G9757" s="124"/>
      <c r="H9757" s="124"/>
      <c r="I9757" s="124"/>
      <c r="J9757" s="124"/>
      <c r="K9757" s="123"/>
      <c r="L9757" s="124"/>
      <c r="M9757" s="124"/>
      <c r="N9757" s="124"/>
      <c r="O9757" s="124"/>
      <c r="P9757" s="124"/>
      <c r="Q9757" s="124"/>
    </row>
    <row r="9758" spans="1:17" ht="15">
      <c r="A9758" s="125"/>
      <c r="B9758" s="124"/>
      <c r="C9758" s="125"/>
      <c r="D9758" s="124"/>
      <c r="E9758" s="124"/>
      <c r="F9758" s="124"/>
      <c r="G9758" s="124"/>
      <c r="H9758" s="124"/>
      <c r="I9758" s="124"/>
      <c r="J9758" s="124"/>
      <c r="K9758" s="123"/>
      <c r="L9758" s="124"/>
      <c r="M9758" s="126"/>
      <c r="N9758" s="124"/>
      <c r="O9758" s="126"/>
      <c r="P9758" s="126"/>
      <c r="Q9758" s="124"/>
    </row>
    <row r="9759" spans="1:17" ht="15">
      <c r="A9759" s="125"/>
      <c r="B9759" s="124"/>
      <c r="C9759" s="125"/>
      <c r="D9759" s="124"/>
      <c r="E9759" s="124"/>
      <c r="F9759" s="123"/>
      <c r="G9759" s="123"/>
      <c r="H9759" s="124"/>
      <c r="I9759" s="124"/>
      <c r="J9759" s="124"/>
      <c r="K9759" s="124"/>
      <c r="L9759" s="123"/>
      <c r="M9759" s="126"/>
      <c r="N9759" s="124"/>
      <c r="O9759" s="126"/>
      <c r="P9759" s="126"/>
      <c r="Q9759" s="124"/>
    </row>
    <row r="9760" spans="1:17" ht="15">
      <c r="A9760" s="125"/>
      <c r="B9760" s="124"/>
      <c r="C9760" s="125"/>
      <c r="D9760" s="124"/>
      <c r="E9760" s="124"/>
      <c r="F9760" s="124"/>
      <c r="G9760" s="124"/>
      <c r="H9760" s="124"/>
      <c r="I9760" s="124"/>
      <c r="J9760" s="124"/>
      <c r="K9760" s="123"/>
      <c r="L9760" s="124"/>
      <c r="M9760" s="124"/>
      <c r="N9760" s="124"/>
      <c r="O9760" s="124"/>
      <c r="P9760" s="124"/>
      <c r="Q9760" s="124"/>
    </row>
    <row r="9761" spans="1:17" ht="15">
      <c r="A9761" s="125"/>
      <c r="B9761" s="124"/>
      <c r="C9761" s="125"/>
      <c r="D9761" s="124"/>
      <c r="E9761" s="124"/>
      <c r="F9761" s="124"/>
      <c r="G9761" s="124"/>
      <c r="H9761" s="124"/>
      <c r="I9761" s="124"/>
      <c r="J9761" s="124"/>
      <c r="K9761" s="124"/>
      <c r="L9761" s="123"/>
      <c r="M9761" s="124"/>
      <c r="N9761" s="124"/>
      <c r="O9761" s="124"/>
      <c r="P9761" s="124"/>
      <c r="Q9761" s="124"/>
    </row>
    <row r="9762" spans="1:17" ht="15">
      <c r="A9762" s="125"/>
      <c r="B9762" s="124"/>
      <c r="C9762" s="125"/>
      <c r="D9762" s="124"/>
      <c r="E9762" s="124"/>
      <c r="F9762" s="124"/>
      <c r="G9762" s="124"/>
      <c r="H9762" s="124"/>
      <c r="I9762" s="124"/>
      <c r="J9762" s="124"/>
      <c r="K9762" s="123"/>
      <c r="L9762" s="124"/>
      <c r="M9762" s="124"/>
      <c r="N9762" s="124"/>
      <c r="O9762" s="124"/>
      <c r="P9762" s="124"/>
      <c r="Q9762" s="124"/>
    </row>
    <row r="9763" spans="1:17" ht="15">
      <c r="A9763" s="125"/>
      <c r="B9763" s="124"/>
      <c r="C9763" s="125"/>
      <c r="D9763" s="124"/>
      <c r="E9763" s="124"/>
      <c r="F9763" s="123"/>
      <c r="G9763" s="123"/>
      <c r="H9763" s="124"/>
      <c r="I9763" s="124"/>
      <c r="J9763" s="124"/>
      <c r="K9763" s="124"/>
      <c r="L9763" s="123"/>
      <c r="M9763" s="124"/>
      <c r="N9763" s="124"/>
      <c r="O9763" s="124"/>
      <c r="P9763" s="124"/>
      <c r="Q9763" s="124"/>
    </row>
    <row r="9764" spans="1:17" ht="15">
      <c r="A9764" s="125"/>
      <c r="B9764" s="124"/>
      <c r="C9764" s="125"/>
      <c r="D9764" s="124"/>
      <c r="E9764" s="124"/>
      <c r="F9764" s="123"/>
      <c r="G9764" s="123"/>
      <c r="H9764" s="124"/>
      <c r="I9764" s="124"/>
      <c r="J9764" s="124"/>
      <c r="K9764" s="124"/>
      <c r="L9764" s="123"/>
      <c r="M9764" s="124"/>
      <c r="N9764" s="124"/>
      <c r="O9764" s="124"/>
      <c r="P9764" s="124"/>
      <c r="Q9764" s="124"/>
    </row>
    <row r="9765" spans="1:17" ht="15">
      <c r="A9765" s="125"/>
      <c r="B9765" s="124"/>
      <c r="C9765" s="125"/>
      <c r="D9765" s="124"/>
      <c r="E9765" s="124"/>
      <c r="F9765" s="123"/>
      <c r="G9765" s="123"/>
      <c r="H9765" s="124"/>
      <c r="I9765" s="124"/>
      <c r="J9765" s="124"/>
      <c r="K9765" s="124"/>
      <c r="L9765" s="123"/>
      <c r="M9765" s="124"/>
      <c r="N9765" s="124"/>
      <c r="O9765" s="124"/>
      <c r="P9765" s="124"/>
      <c r="Q9765" s="124"/>
    </row>
    <row r="9766" spans="1:17" ht="15">
      <c r="A9766" s="125"/>
      <c r="B9766" s="124"/>
      <c r="C9766" s="125"/>
      <c r="D9766" s="124"/>
      <c r="E9766" s="124"/>
      <c r="F9766" s="123"/>
      <c r="G9766" s="123"/>
      <c r="H9766" s="124"/>
      <c r="I9766" s="124"/>
      <c r="J9766" s="124"/>
      <c r="K9766" s="124"/>
      <c r="L9766" s="123"/>
      <c r="M9766" s="124"/>
      <c r="N9766" s="124"/>
      <c r="O9766" s="124"/>
      <c r="P9766" s="124"/>
      <c r="Q9766" s="124"/>
    </row>
    <row r="9767" spans="1:17" ht="15">
      <c r="A9767" s="125"/>
      <c r="B9767" s="124"/>
      <c r="C9767" s="125"/>
      <c r="D9767" s="124"/>
      <c r="E9767" s="124"/>
      <c r="F9767" s="123"/>
      <c r="G9767" s="123"/>
      <c r="H9767" s="124"/>
      <c r="I9767" s="124"/>
      <c r="J9767" s="124"/>
      <c r="K9767" s="124"/>
      <c r="L9767" s="123"/>
      <c r="M9767" s="124"/>
      <c r="N9767" s="124"/>
      <c r="O9767" s="124"/>
      <c r="P9767" s="124"/>
      <c r="Q9767" s="124"/>
    </row>
    <row r="9768" spans="1:17" ht="15">
      <c r="A9768" s="125"/>
      <c r="B9768" s="124"/>
      <c r="C9768" s="125"/>
      <c r="D9768" s="124"/>
      <c r="E9768" s="124"/>
      <c r="F9768" s="123"/>
      <c r="G9768" s="123"/>
      <c r="H9768" s="124"/>
      <c r="I9768" s="124"/>
      <c r="J9768" s="124"/>
      <c r="K9768" s="123"/>
      <c r="L9768" s="124"/>
      <c r="M9768" s="124"/>
      <c r="N9768" s="124"/>
      <c r="O9768" s="124"/>
      <c r="P9768" s="124"/>
      <c r="Q9768" s="124"/>
    </row>
    <row r="9769" spans="1:17" ht="15">
      <c r="A9769" s="125"/>
      <c r="B9769" s="124"/>
      <c r="C9769" s="125"/>
      <c r="D9769" s="124"/>
      <c r="E9769" s="124"/>
      <c r="F9769" s="123"/>
      <c r="G9769" s="123"/>
      <c r="H9769" s="124"/>
      <c r="I9769" s="124"/>
      <c r="J9769" s="124"/>
      <c r="K9769" s="124"/>
      <c r="L9769" s="123"/>
      <c r="M9769" s="124"/>
      <c r="N9769" s="124"/>
      <c r="O9769" s="124"/>
      <c r="P9769" s="124"/>
      <c r="Q9769" s="124"/>
    </row>
    <row r="9770" spans="1:17" ht="15">
      <c r="A9770" s="125"/>
      <c r="B9770" s="124"/>
      <c r="C9770" s="125"/>
      <c r="D9770" s="124"/>
      <c r="E9770" s="124"/>
      <c r="F9770" s="123"/>
      <c r="G9770" s="123"/>
      <c r="H9770" s="124"/>
      <c r="I9770" s="124"/>
      <c r="J9770" s="124"/>
      <c r="K9770" s="124"/>
      <c r="L9770" s="123"/>
      <c r="M9770" s="124"/>
      <c r="N9770" s="124"/>
      <c r="O9770" s="124"/>
      <c r="P9770" s="124"/>
      <c r="Q9770" s="124"/>
    </row>
    <row r="9771" spans="1:17" ht="15">
      <c r="A9771" s="125"/>
      <c r="B9771" s="124"/>
      <c r="C9771" s="125"/>
      <c r="D9771" s="124"/>
      <c r="E9771" s="124"/>
      <c r="F9771" s="123"/>
      <c r="G9771" s="123"/>
      <c r="H9771" s="124"/>
      <c r="I9771" s="124"/>
      <c r="J9771" s="124"/>
      <c r="K9771" s="124"/>
      <c r="L9771" s="123"/>
      <c r="M9771" s="124"/>
      <c r="N9771" s="124"/>
      <c r="O9771" s="124"/>
      <c r="P9771" s="124"/>
      <c r="Q9771" s="124"/>
    </row>
    <row r="9772" spans="1:17" ht="15">
      <c r="A9772" s="125"/>
      <c r="B9772" s="124"/>
      <c r="C9772" s="125"/>
      <c r="D9772" s="124"/>
      <c r="E9772" s="124"/>
      <c r="F9772" s="123"/>
      <c r="G9772" s="123"/>
      <c r="H9772" s="124"/>
      <c r="I9772" s="124"/>
      <c r="J9772" s="124"/>
      <c r="K9772" s="124"/>
      <c r="L9772" s="123"/>
      <c r="M9772" s="124"/>
      <c r="N9772" s="124"/>
      <c r="O9772" s="124"/>
      <c r="P9772" s="124"/>
      <c r="Q9772" s="124"/>
    </row>
    <row r="9773" spans="1:17" ht="15">
      <c r="A9773" s="125"/>
      <c r="B9773" s="124"/>
      <c r="C9773" s="125"/>
      <c r="D9773" s="124"/>
      <c r="E9773" s="124"/>
      <c r="F9773" s="123"/>
      <c r="G9773" s="123"/>
      <c r="H9773" s="124"/>
      <c r="I9773" s="124"/>
      <c r="J9773" s="124"/>
      <c r="K9773" s="124"/>
      <c r="L9773" s="123"/>
      <c r="M9773" s="124"/>
      <c r="N9773" s="124"/>
      <c r="O9773" s="124"/>
      <c r="P9773" s="124"/>
      <c r="Q9773" s="124"/>
    </row>
    <row r="9774" spans="1:17" ht="15">
      <c r="A9774" s="125"/>
      <c r="B9774" s="124"/>
      <c r="C9774" s="125"/>
      <c r="D9774" s="124"/>
      <c r="E9774" s="124"/>
      <c r="F9774" s="123"/>
      <c r="G9774" s="123"/>
      <c r="H9774" s="124"/>
      <c r="I9774" s="124"/>
      <c r="J9774" s="124"/>
      <c r="K9774" s="124"/>
      <c r="L9774" s="123"/>
      <c r="M9774" s="124"/>
      <c r="N9774" s="124"/>
      <c r="O9774" s="124"/>
      <c r="P9774" s="124"/>
      <c r="Q9774" s="124"/>
    </row>
    <row r="9775" spans="1:17" ht="15">
      <c r="A9775" s="125"/>
      <c r="B9775" s="124"/>
      <c r="C9775" s="125"/>
      <c r="D9775" s="124"/>
      <c r="E9775" s="124"/>
      <c r="F9775" s="123"/>
      <c r="G9775" s="123"/>
      <c r="H9775" s="124"/>
      <c r="I9775" s="124"/>
      <c r="J9775" s="124"/>
      <c r="K9775" s="124"/>
      <c r="L9775" s="123"/>
      <c r="M9775" s="124"/>
      <c r="N9775" s="124"/>
      <c r="O9775" s="124"/>
      <c r="P9775" s="124"/>
      <c r="Q9775" s="124"/>
    </row>
    <row r="9776" spans="1:17" ht="15">
      <c r="A9776" s="125"/>
      <c r="B9776" s="124"/>
      <c r="C9776" s="125"/>
      <c r="D9776" s="124"/>
      <c r="E9776" s="124"/>
      <c r="F9776" s="123"/>
      <c r="G9776" s="123"/>
      <c r="H9776" s="124"/>
      <c r="I9776" s="124"/>
      <c r="J9776" s="124"/>
      <c r="K9776" s="124"/>
      <c r="L9776" s="123"/>
      <c r="M9776" s="124"/>
      <c r="N9776" s="124"/>
      <c r="O9776" s="124"/>
      <c r="P9776" s="124"/>
      <c r="Q9776" s="124"/>
    </row>
    <row r="9777" spans="1:17" ht="15">
      <c r="A9777" s="125"/>
      <c r="B9777" s="124"/>
      <c r="C9777" s="125"/>
      <c r="D9777" s="124"/>
      <c r="E9777" s="124"/>
      <c r="F9777" s="123"/>
      <c r="G9777" s="123"/>
      <c r="H9777" s="124"/>
      <c r="I9777" s="124"/>
      <c r="J9777" s="124"/>
      <c r="K9777" s="124"/>
      <c r="L9777" s="123"/>
      <c r="M9777" s="124"/>
      <c r="N9777" s="124"/>
      <c r="O9777" s="124"/>
      <c r="P9777" s="124"/>
      <c r="Q9777" s="124"/>
    </row>
    <row r="9778" spans="1:17" ht="15">
      <c r="A9778" s="125"/>
      <c r="B9778" s="124"/>
      <c r="C9778" s="125"/>
      <c r="D9778" s="124"/>
      <c r="E9778" s="124"/>
      <c r="F9778" s="123"/>
      <c r="G9778" s="123"/>
      <c r="H9778" s="124"/>
      <c r="I9778" s="124"/>
      <c r="J9778" s="124"/>
      <c r="K9778" s="124"/>
      <c r="L9778" s="123"/>
      <c r="M9778" s="124"/>
      <c r="N9778" s="124"/>
      <c r="O9778" s="124"/>
      <c r="P9778" s="124"/>
      <c r="Q9778" s="124"/>
    </row>
    <row r="9779" spans="1:17" ht="15">
      <c r="A9779" s="125"/>
      <c r="B9779" s="124"/>
      <c r="C9779" s="125"/>
      <c r="D9779" s="124"/>
      <c r="E9779" s="124"/>
      <c r="F9779" s="123"/>
      <c r="G9779" s="123"/>
      <c r="H9779" s="124"/>
      <c r="I9779" s="124"/>
      <c r="J9779" s="124"/>
      <c r="K9779" s="124"/>
      <c r="L9779" s="123"/>
      <c r="M9779" s="124"/>
      <c r="N9779" s="124"/>
      <c r="O9779" s="124"/>
      <c r="P9779" s="124"/>
      <c r="Q9779" s="124"/>
    </row>
    <row r="9780" spans="1:17" ht="15">
      <c r="A9780" s="125"/>
      <c r="B9780" s="124"/>
      <c r="C9780" s="125"/>
      <c r="D9780" s="124"/>
      <c r="E9780" s="124"/>
      <c r="F9780" s="123"/>
      <c r="G9780" s="123"/>
      <c r="H9780" s="124"/>
      <c r="I9780" s="124"/>
      <c r="J9780" s="124"/>
      <c r="K9780" s="124"/>
      <c r="L9780" s="123"/>
      <c r="M9780" s="124"/>
      <c r="N9780" s="124"/>
      <c r="O9780" s="124"/>
      <c r="P9780" s="124"/>
      <c r="Q9780" s="124"/>
    </row>
    <row r="9781" spans="1:17" ht="15">
      <c r="A9781" s="125"/>
      <c r="B9781" s="124"/>
      <c r="C9781" s="125"/>
      <c r="D9781" s="124"/>
      <c r="E9781" s="124"/>
      <c r="F9781" s="123"/>
      <c r="G9781" s="123"/>
      <c r="H9781" s="124"/>
      <c r="I9781" s="124"/>
      <c r="J9781" s="124"/>
      <c r="K9781" s="123"/>
      <c r="L9781" s="124"/>
      <c r="M9781" s="124"/>
      <c r="N9781" s="124"/>
      <c r="O9781" s="124"/>
      <c r="P9781" s="124"/>
      <c r="Q9781" s="124"/>
    </row>
    <row r="9782" spans="1:17" ht="15">
      <c r="A9782" s="125"/>
      <c r="B9782" s="124"/>
      <c r="C9782" s="125"/>
      <c r="D9782" s="124"/>
      <c r="E9782" s="124"/>
      <c r="F9782" s="123"/>
      <c r="G9782" s="123"/>
      <c r="H9782" s="124"/>
      <c r="I9782" s="124"/>
      <c r="J9782" s="124"/>
      <c r="K9782" s="124"/>
      <c r="L9782" s="123"/>
      <c r="M9782" s="124"/>
      <c r="N9782" s="124"/>
      <c r="O9782" s="124"/>
      <c r="P9782" s="124"/>
      <c r="Q9782" s="124"/>
    </row>
    <row r="9783" spans="1:17" ht="15">
      <c r="A9783" s="125"/>
      <c r="B9783" s="124"/>
      <c r="C9783" s="125"/>
      <c r="D9783" s="124"/>
      <c r="E9783" s="124"/>
      <c r="F9783" s="123"/>
      <c r="G9783" s="123"/>
      <c r="H9783" s="124"/>
      <c r="I9783" s="124"/>
      <c r="J9783" s="124"/>
      <c r="K9783" s="123"/>
      <c r="L9783" s="124"/>
      <c r="M9783" s="124"/>
      <c r="N9783" s="124"/>
      <c r="O9783" s="124"/>
      <c r="P9783" s="124"/>
      <c r="Q9783" s="124"/>
    </row>
    <row r="9784" spans="1:17" ht="15">
      <c r="A9784" s="125"/>
      <c r="B9784" s="124"/>
      <c r="C9784" s="125"/>
      <c r="D9784" s="124"/>
      <c r="E9784" s="124"/>
      <c r="F9784" s="123"/>
      <c r="G9784" s="123"/>
      <c r="H9784" s="124"/>
      <c r="I9784" s="124"/>
      <c r="J9784" s="124"/>
      <c r="K9784" s="123"/>
      <c r="L9784" s="124"/>
      <c r="M9784" s="124"/>
      <c r="N9784" s="124"/>
      <c r="O9784" s="124"/>
      <c r="P9784" s="124"/>
      <c r="Q9784" s="124"/>
    </row>
    <row r="9785" spans="1:17" ht="15">
      <c r="A9785" s="125"/>
      <c r="B9785" s="124"/>
      <c r="C9785" s="125"/>
      <c r="D9785" s="124"/>
      <c r="E9785" s="124"/>
      <c r="F9785" s="123"/>
      <c r="G9785" s="123"/>
      <c r="H9785" s="124"/>
      <c r="I9785" s="124"/>
      <c r="J9785" s="124"/>
      <c r="K9785" s="123"/>
      <c r="L9785" s="124"/>
      <c r="M9785" s="124"/>
      <c r="N9785" s="124"/>
      <c r="O9785" s="124"/>
      <c r="P9785" s="124"/>
      <c r="Q9785" s="124"/>
    </row>
    <row r="9786" spans="1:17" ht="15">
      <c r="A9786" s="125"/>
      <c r="B9786" s="124"/>
      <c r="C9786" s="125"/>
      <c r="D9786" s="124"/>
      <c r="E9786" s="124"/>
      <c r="F9786" s="123"/>
      <c r="G9786" s="123"/>
      <c r="H9786" s="124"/>
      <c r="I9786" s="124"/>
      <c r="J9786" s="124"/>
      <c r="K9786" s="123"/>
      <c r="L9786" s="124"/>
      <c r="M9786" s="124"/>
      <c r="N9786" s="124"/>
      <c r="O9786" s="124"/>
      <c r="P9786" s="124"/>
      <c r="Q9786" s="124"/>
    </row>
    <row r="9787" spans="1:17" ht="15">
      <c r="A9787" s="125"/>
      <c r="B9787" s="124"/>
      <c r="C9787" s="125"/>
      <c r="D9787" s="124"/>
      <c r="E9787" s="124"/>
      <c r="F9787" s="123"/>
      <c r="G9787" s="123"/>
      <c r="H9787" s="124"/>
      <c r="I9787" s="124"/>
      <c r="J9787" s="124"/>
      <c r="K9787" s="123"/>
      <c r="L9787" s="124"/>
      <c r="M9787" s="124"/>
      <c r="N9787" s="124"/>
      <c r="O9787" s="124"/>
      <c r="P9787" s="124"/>
      <c r="Q9787" s="124"/>
    </row>
    <row r="9788" spans="1:17" ht="15">
      <c r="A9788" s="125"/>
      <c r="B9788" s="124"/>
      <c r="C9788" s="125"/>
      <c r="D9788" s="124"/>
      <c r="E9788" s="124"/>
      <c r="F9788" s="123"/>
      <c r="G9788" s="123"/>
      <c r="H9788" s="124"/>
      <c r="I9788" s="124"/>
      <c r="J9788" s="124"/>
      <c r="K9788" s="124"/>
      <c r="L9788" s="123"/>
      <c r="M9788" s="124"/>
      <c r="N9788" s="124"/>
      <c r="O9788" s="124"/>
      <c r="P9788" s="124"/>
      <c r="Q9788" s="124"/>
    </row>
    <row r="9789" spans="1:17" ht="15">
      <c r="A9789" s="125"/>
      <c r="B9789" s="124"/>
      <c r="C9789" s="125"/>
      <c r="D9789" s="124"/>
      <c r="E9789" s="124"/>
      <c r="F9789" s="123"/>
      <c r="G9789" s="123"/>
      <c r="H9789" s="124"/>
      <c r="I9789" s="124"/>
      <c r="J9789" s="124"/>
      <c r="K9789" s="123"/>
      <c r="L9789" s="124"/>
      <c r="M9789" s="124"/>
      <c r="N9789" s="124"/>
      <c r="O9789" s="124"/>
      <c r="P9789" s="124"/>
      <c r="Q9789" s="124"/>
    </row>
    <row r="9790" spans="1:17" ht="15">
      <c r="A9790" s="125"/>
      <c r="B9790" s="124"/>
      <c r="C9790" s="125"/>
      <c r="D9790" s="124"/>
      <c r="E9790" s="124"/>
      <c r="F9790" s="123"/>
      <c r="G9790" s="123"/>
      <c r="H9790" s="124"/>
      <c r="I9790" s="124"/>
      <c r="J9790" s="124"/>
      <c r="K9790" s="123"/>
      <c r="L9790" s="124"/>
      <c r="M9790" s="124"/>
      <c r="N9790" s="124"/>
      <c r="O9790" s="124"/>
      <c r="P9790" s="124"/>
      <c r="Q9790" s="124"/>
    </row>
    <row r="9791" spans="1:17" ht="15">
      <c r="A9791" s="125"/>
      <c r="B9791" s="124"/>
      <c r="C9791" s="125"/>
      <c r="D9791" s="124"/>
      <c r="E9791" s="124"/>
      <c r="F9791" s="123"/>
      <c r="G9791" s="123"/>
      <c r="H9791" s="124"/>
      <c r="I9791" s="124"/>
      <c r="J9791" s="124"/>
      <c r="K9791" s="123"/>
      <c r="L9791" s="124"/>
      <c r="M9791" s="124"/>
      <c r="N9791" s="124"/>
      <c r="O9791" s="124"/>
      <c r="P9791" s="124"/>
      <c r="Q9791" s="124"/>
    </row>
    <row r="9792" spans="1:17" ht="15">
      <c r="A9792" s="125"/>
      <c r="B9792" s="124"/>
      <c r="C9792" s="125"/>
      <c r="D9792" s="124"/>
      <c r="E9792" s="124"/>
      <c r="F9792" s="123"/>
      <c r="G9792" s="123"/>
      <c r="H9792" s="124"/>
      <c r="I9792" s="124"/>
      <c r="J9792" s="124"/>
      <c r="K9792" s="123"/>
      <c r="L9792" s="124"/>
      <c r="M9792" s="124"/>
      <c r="N9792" s="124"/>
      <c r="O9792" s="124"/>
      <c r="P9792" s="124"/>
      <c r="Q9792" s="124"/>
    </row>
    <row r="9793" spans="1:17" ht="15">
      <c r="A9793" s="125"/>
      <c r="B9793" s="124"/>
      <c r="C9793" s="125"/>
      <c r="D9793" s="124"/>
      <c r="E9793" s="124"/>
      <c r="F9793" s="123"/>
      <c r="G9793" s="123"/>
      <c r="H9793" s="124"/>
      <c r="I9793" s="124"/>
      <c r="J9793" s="124"/>
      <c r="K9793" s="123"/>
      <c r="L9793" s="124"/>
      <c r="M9793" s="124"/>
      <c r="N9793" s="124"/>
      <c r="O9793" s="124"/>
      <c r="P9793" s="124"/>
      <c r="Q9793" s="124"/>
    </row>
    <row r="9794" spans="1:17" ht="15">
      <c r="A9794" s="125"/>
      <c r="B9794" s="124"/>
      <c r="C9794" s="125"/>
      <c r="D9794" s="124"/>
      <c r="E9794" s="124"/>
      <c r="F9794" s="123"/>
      <c r="G9794" s="123"/>
      <c r="H9794" s="124"/>
      <c r="I9794" s="124"/>
      <c r="J9794" s="124"/>
      <c r="K9794" s="123"/>
      <c r="L9794" s="124"/>
      <c r="M9794" s="124"/>
      <c r="N9794" s="124"/>
      <c r="O9794" s="124"/>
      <c r="P9794" s="124"/>
      <c r="Q9794" s="124"/>
    </row>
    <row r="9795" spans="1:17" ht="15">
      <c r="A9795" s="125"/>
      <c r="B9795" s="124"/>
      <c r="C9795" s="125"/>
      <c r="D9795" s="124"/>
      <c r="E9795" s="124"/>
      <c r="F9795" s="123"/>
      <c r="G9795" s="123"/>
      <c r="H9795" s="124"/>
      <c r="I9795" s="124"/>
      <c r="J9795" s="124"/>
      <c r="K9795" s="124"/>
      <c r="L9795" s="123"/>
      <c r="M9795" s="124"/>
      <c r="N9795" s="124"/>
      <c r="O9795" s="124"/>
      <c r="P9795" s="124"/>
      <c r="Q9795" s="124"/>
    </row>
    <row r="9796" spans="1:17" ht="15">
      <c r="A9796" s="125"/>
      <c r="B9796" s="124"/>
      <c r="C9796" s="125"/>
      <c r="D9796" s="124"/>
      <c r="E9796" s="124"/>
      <c r="F9796" s="123"/>
      <c r="G9796" s="123"/>
      <c r="H9796" s="124"/>
      <c r="I9796" s="124"/>
      <c r="J9796" s="124"/>
      <c r="K9796" s="124"/>
      <c r="L9796" s="123"/>
      <c r="M9796" s="124"/>
      <c r="N9796" s="124"/>
      <c r="O9796" s="124"/>
      <c r="P9796" s="124"/>
      <c r="Q9796" s="124"/>
    </row>
    <row r="9797" spans="1:17" ht="15">
      <c r="A9797" s="125"/>
      <c r="B9797" s="124"/>
      <c r="C9797" s="125"/>
      <c r="D9797" s="124"/>
      <c r="E9797" s="124"/>
      <c r="F9797" s="123"/>
      <c r="G9797" s="123"/>
      <c r="H9797" s="124"/>
      <c r="I9797" s="124"/>
      <c r="J9797" s="124"/>
      <c r="K9797" s="124"/>
      <c r="L9797" s="123"/>
      <c r="M9797" s="124"/>
      <c r="N9797" s="124"/>
      <c r="O9797" s="124"/>
      <c r="P9797" s="124"/>
      <c r="Q9797" s="124"/>
    </row>
    <row r="9798" spans="1:17" ht="15">
      <c r="A9798" s="125"/>
      <c r="B9798" s="124"/>
      <c r="C9798" s="125"/>
      <c r="D9798" s="124"/>
      <c r="E9798" s="124"/>
      <c r="F9798" s="123"/>
      <c r="G9798" s="123"/>
      <c r="H9798" s="124"/>
      <c r="I9798" s="124"/>
      <c r="J9798" s="124"/>
      <c r="K9798" s="124"/>
      <c r="L9798" s="123"/>
      <c r="M9798" s="124"/>
      <c r="N9798" s="124"/>
      <c r="O9798" s="124"/>
      <c r="P9798" s="124"/>
      <c r="Q9798" s="124"/>
    </row>
    <row r="9799" spans="1:17" ht="15">
      <c r="A9799" s="125"/>
      <c r="B9799" s="124"/>
      <c r="C9799" s="125"/>
      <c r="D9799" s="124"/>
      <c r="E9799" s="124"/>
      <c r="F9799" s="123"/>
      <c r="G9799" s="123"/>
      <c r="H9799" s="124"/>
      <c r="I9799" s="124"/>
      <c r="J9799" s="124"/>
      <c r="K9799" s="123"/>
      <c r="L9799" s="124"/>
      <c r="M9799" s="124"/>
      <c r="N9799" s="124"/>
      <c r="O9799" s="124"/>
      <c r="P9799" s="124"/>
      <c r="Q9799" s="124"/>
    </row>
    <row r="9800" spans="1:17" ht="15">
      <c r="A9800" s="125"/>
      <c r="B9800" s="124"/>
      <c r="C9800" s="125"/>
      <c r="D9800" s="124"/>
      <c r="E9800" s="124"/>
      <c r="F9800" s="123"/>
      <c r="G9800" s="123"/>
      <c r="H9800" s="124"/>
      <c r="I9800" s="124"/>
      <c r="J9800" s="124"/>
      <c r="K9800" s="123"/>
      <c r="L9800" s="124"/>
      <c r="M9800" s="124"/>
      <c r="N9800" s="124"/>
      <c r="O9800" s="124"/>
      <c r="P9800" s="124"/>
      <c r="Q9800" s="124"/>
    </row>
    <row r="9801" spans="1:17" ht="15">
      <c r="A9801" s="125"/>
      <c r="B9801" s="124"/>
      <c r="C9801" s="125"/>
      <c r="D9801" s="124"/>
      <c r="E9801" s="124"/>
      <c r="F9801" s="123"/>
      <c r="G9801" s="123"/>
      <c r="H9801" s="124"/>
      <c r="I9801" s="124"/>
      <c r="J9801" s="124"/>
      <c r="K9801" s="123"/>
      <c r="L9801" s="124"/>
      <c r="M9801" s="124"/>
      <c r="N9801" s="124"/>
      <c r="O9801" s="124"/>
      <c r="P9801" s="124"/>
      <c r="Q9801" s="124"/>
    </row>
    <row r="9802" spans="1:17" ht="15">
      <c r="A9802" s="125"/>
      <c r="B9802" s="124"/>
      <c r="C9802" s="125"/>
      <c r="D9802" s="124"/>
      <c r="E9802" s="124"/>
      <c r="F9802" s="123"/>
      <c r="G9802" s="123"/>
      <c r="H9802" s="124"/>
      <c r="I9802" s="124"/>
      <c r="J9802" s="124"/>
      <c r="K9802" s="123"/>
      <c r="L9802" s="124"/>
      <c r="M9802" s="124"/>
      <c r="N9802" s="124"/>
      <c r="O9802" s="124"/>
      <c r="P9802" s="124"/>
      <c r="Q9802" s="124"/>
    </row>
    <row r="9803" spans="1:17" ht="15">
      <c r="A9803" s="125"/>
      <c r="B9803" s="124"/>
      <c r="C9803" s="125"/>
      <c r="D9803" s="124"/>
      <c r="E9803" s="124"/>
      <c r="F9803" s="123"/>
      <c r="G9803" s="123"/>
      <c r="H9803" s="124"/>
      <c r="I9803" s="124"/>
      <c r="J9803" s="124"/>
      <c r="K9803" s="124"/>
      <c r="L9803" s="123"/>
      <c r="M9803" s="124"/>
      <c r="N9803" s="124"/>
      <c r="O9803" s="124"/>
      <c r="P9803" s="124"/>
      <c r="Q9803" s="124"/>
    </row>
    <row r="9804" spans="1:17" ht="15">
      <c r="A9804" s="125"/>
      <c r="B9804" s="124"/>
      <c r="C9804" s="125"/>
      <c r="D9804" s="124"/>
      <c r="E9804" s="124"/>
      <c r="F9804" s="123"/>
      <c r="G9804" s="123"/>
      <c r="H9804" s="124"/>
      <c r="I9804" s="124"/>
      <c r="J9804" s="124"/>
      <c r="K9804" s="123"/>
      <c r="L9804" s="124"/>
      <c r="M9804" s="124"/>
      <c r="N9804" s="124"/>
      <c r="O9804" s="124"/>
      <c r="P9804" s="124"/>
      <c r="Q9804" s="124"/>
    </row>
    <row r="9805" spans="1:17" ht="15">
      <c r="A9805" s="125"/>
      <c r="B9805" s="124"/>
      <c r="C9805" s="125"/>
      <c r="D9805" s="124"/>
      <c r="E9805" s="124"/>
      <c r="F9805" s="123"/>
      <c r="G9805" s="123"/>
      <c r="H9805" s="124"/>
      <c r="I9805" s="124"/>
      <c r="J9805" s="124"/>
      <c r="K9805" s="124"/>
      <c r="L9805" s="123"/>
      <c r="M9805" s="124"/>
      <c r="N9805" s="124"/>
      <c r="O9805" s="124"/>
      <c r="P9805" s="124"/>
      <c r="Q9805" s="124"/>
    </row>
    <row r="9806" spans="1:17" ht="15">
      <c r="A9806" s="125"/>
      <c r="B9806" s="124"/>
      <c r="C9806" s="125"/>
      <c r="D9806" s="124"/>
      <c r="E9806" s="124"/>
      <c r="F9806" s="123"/>
      <c r="G9806" s="123"/>
      <c r="H9806" s="124"/>
      <c r="I9806" s="124"/>
      <c r="J9806" s="124"/>
      <c r="K9806" s="124"/>
      <c r="L9806" s="123"/>
      <c r="M9806" s="124"/>
      <c r="N9806" s="124"/>
      <c r="O9806" s="124"/>
      <c r="P9806" s="124"/>
      <c r="Q9806" s="124"/>
    </row>
    <row r="9807" spans="1:17" ht="15">
      <c r="A9807" s="125"/>
      <c r="B9807" s="124"/>
      <c r="C9807" s="125"/>
      <c r="D9807" s="124"/>
      <c r="E9807" s="124"/>
      <c r="F9807" s="123"/>
      <c r="G9807" s="123"/>
      <c r="H9807" s="124"/>
      <c r="I9807" s="124"/>
      <c r="J9807" s="124"/>
      <c r="K9807" s="124"/>
      <c r="L9807" s="123"/>
      <c r="M9807" s="124"/>
      <c r="N9807" s="124"/>
      <c r="O9807" s="124"/>
      <c r="P9807" s="124"/>
      <c r="Q9807" s="124"/>
    </row>
    <row r="9808" spans="1:17" ht="15">
      <c r="A9808" s="125"/>
      <c r="B9808" s="124"/>
      <c r="C9808" s="125"/>
      <c r="D9808" s="124"/>
      <c r="E9808" s="124"/>
      <c r="F9808" s="123"/>
      <c r="G9808" s="123"/>
      <c r="H9808" s="124"/>
      <c r="I9808" s="124"/>
      <c r="J9808" s="124"/>
      <c r="K9808" s="124"/>
      <c r="L9808" s="123"/>
      <c r="M9808" s="124"/>
      <c r="N9808" s="124"/>
      <c r="O9808" s="124"/>
      <c r="P9808" s="124"/>
      <c r="Q9808" s="124"/>
    </row>
    <row r="9809" spans="1:17" ht="15">
      <c r="A9809" s="125"/>
      <c r="B9809" s="124"/>
      <c r="C9809" s="125"/>
      <c r="D9809" s="124"/>
      <c r="E9809" s="124"/>
      <c r="F9809" s="123"/>
      <c r="G9809" s="123"/>
      <c r="H9809" s="124"/>
      <c r="I9809" s="124"/>
      <c r="J9809" s="124"/>
      <c r="K9809" s="123"/>
      <c r="L9809" s="124"/>
      <c r="M9809" s="124"/>
      <c r="N9809" s="124"/>
      <c r="O9809" s="124"/>
      <c r="P9809" s="124"/>
      <c r="Q9809" s="124"/>
    </row>
    <row r="9810" spans="1:17" ht="15">
      <c r="A9810" s="125"/>
      <c r="B9810" s="124"/>
      <c r="C9810" s="125"/>
      <c r="D9810" s="124"/>
      <c r="E9810" s="124"/>
      <c r="F9810" s="123"/>
      <c r="G9810" s="123"/>
      <c r="H9810" s="124"/>
      <c r="I9810" s="124"/>
      <c r="J9810" s="124"/>
      <c r="K9810" s="124"/>
      <c r="L9810" s="123"/>
      <c r="M9810" s="124"/>
      <c r="N9810" s="124"/>
      <c r="O9810" s="124"/>
      <c r="P9810" s="124"/>
      <c r="Q9810" s="124"/>
    </row>
    <row r="9811" spans="1:17" ht="15">
      <c r="A9811" s="125"/>
      <c r="B9811" s="124"/>
      <c r="C9811" s="125"/>
      <c r="D9811" s="124"/>
      <c r="E9811" s="124"/>
      <c r="F9811" s="123"/>
      <c r="G9811" s="123"/>
      <c r="H9811" s="124"/>
      <c r="I9811" s="124"/>
      <c r="J9811" s="124"/>
      <c r="K9811" s="124"/>
      <c r="L9811" s="123"/>
      <c r="M9811" s="124"/>
      <c r="N9811" s="124"/>
      <c r="O9811" s="124"/>
      <c r="P9811" s="124"/>
      <c r="Q9811" s="124"/>
    </row>
    <row r="9812" spans="1:17" ht="15">
      <c r="A9812" s="125"/>
      <c r="B9812" s="124"/>
      <c r="C9812" s="125"/>
      <c r="D9812" s="124"/>
      <c r="E9812" s="124"/>
      <c r="F9812" s="123"/>
      <c r="G9812" s="123"/>
      <c r="H9812" s="124"/>
      <c r="I9812" s="124"/>
      <c r="J9812" s="124"/>
      <c r="K9812" s="124"/>
      <c r="L9812" s="123"/>
      <c r="M9812" s="124"/>
      <c r="N9812" s="124"/>
      <c r="O9812" s="124"/>
      <c r="P9812" s="124"/>
      <c r="Q9812" s="124"/>
    </row>
    <row r="9813" spans="1:17" ht="15">
      <c r="A9813" s="125"/>
      <c r="B9813" s="124"/>
      <c r="C9813" s="125"/>
      <c r="D9813" s="124"/>
      <c r="E9813" s="124"/>
      <c r="F9813" s="123"/>
      <c r="G9813" s="123"/>
      <c r="H9813" s="124"/>
      <c r="I9813" s="124"/>
      <c r="J9813" s="124"/>
      <c r="K9813" s="124"/>
      <c r="L9813" s="123"/>
      <c r="M9813" s="124"/>
      <c r="N9813" s="124"/>
      <c r="O9813" s="124"/>
      <c r="P9813" s="124"/>
      <c r="Q9813" s="124"/>
    </row>
    <row r="9814" spans="1:17" ht="15">
      <c r="A9814" s="125"/>
      <c r="B9814" s="124"/>
      <c r="C9814" s="125"/>
      <c r="D9814" s="124"/>
      <c r="E9814" s="124"/>
      <c r="F9814" s="123"/>
      <c r="G9814" s="123"/>
      <c r="H9814" s="124"/>
      <c r="I9814" s="124"/>
      <c r="J9814" s="124"/>
      <c r="K9814" s="124"/>
      <c r="L9814" s="123"/>
      <c r="M9814" s="124"/>
      <c r="N9814" s="124"/>
      <c r="O9814" s="124"/>
      <c r="P9814" s="124"/>
      <c r="Q9814" s="124"/>
    </row>
    <row r="9815" spans="1:17" ht="15">
      <c r="A9815" s="125"/>
      <c r="B9815" s="124"/>
      <c r="C9815" s="125"/>
      <c r="D9815" s="124"/>
      <c r="E9815" s="124"/>
      <c r="F9815" s="123"/>
      <c r="G9815" s="123"/>
      <c r="H9815" s="124"/>
      <c r="I9815" s="124"/>
      <c r="J9815" s="124"/>
      <c r="K9815" s="124"/>
      <c r="L9815" s="123"/>
      <c r="M9815" s="124"/>
      <c r="N9815" s="124"/>
      <c r="O9815" s="124"/>
      <c r="P9815" s="124"/>
      <c r="Q9815" s="124"/>
    </row>
    <row r="9816" spans="1:17" ht="15">
      <c r="A9816" s="125"/>
      <c r="B9816" s="124"/>
      <c r="C9816" s="125"/>
      <c r="D9816" s="124"/>
      <c r="E9816" s="124"/>
      <c r="F9816" s="123"/>
      <c r="G9816" s="123"/>
      <c r="H9816" s="124"/>
      <c r="I9816" s="124"/>
      <c r="J9816" s="124"/>
      <c r="K9816" s="124"/>
      <c r="L9816" s="123"/>
      <c r="M9816" s="124"/>
      <c r="N9816" s="124"/>
      <c r="O9816" s="124"/>
      <c r="P9816" s="124"/>
      <c r="Q9816" s="124"/>
    </row>
    <row r="9817" spans="1:17" ht="15">
      <c r="A9817" s="125"/>
      <c r="B9817" s="124"/>
      <c r="C9817" s="125"/>
      <c r="D9817" s="124"/>
      <c r="E9817" s="124"/>
      <c r="F9817" s="124"/>
      <c r="G9817" s="124"/>
      <c r="H9817" s="124"/>
      <c r="I9817" s="124"/>
      <c r="J9817" s="124"/>
      <c r="K9817" s="123"/>
      <c r="L9817" s="124"/>
      <c r="M9817" s="124"/>
      <c r="N9817" s="124"/>
      <c r="O9817" s="124"/>
      <c r="P9817" s="124"/>
      <c r="Q9817" s="124"/>
    </row>
    <row r="9818" spans="1:17" ht="15">
      <c r="A9818" s="125"/>
      <c r="B9818" s="124"/>
      <c r="C9818" s="125"/>
      <c r="D9818" s="124"/>
      <c r="E9818" s="124"/>
      <c r="F9818" s="123"/>
      <c r="G9818" s="123"/>
      <c r="H9818" s="124"/>
      <c r="I9818" s="124"/>
      <c r="J9818" s="124"/>
      <c r="K9818" s="124"/>
      <c r="L9818" s="123"/>
      <c r="M9818" s="124"/>
      <c r="N9818" s="124"/>
      <c r="O9818" s="124"/>
      <c r="P9818" s="124"/>
      <c r="Q9818" s="124"/>
    </row>
    <row r="9819" spans="1:17" ht="15">
      <c r="A9819" s="125"/>
      <c r="B9819" s="124"/>
      <c r="C9819" s="125"/>
      <c r="D9819" s="124"/>
      <c r="E9819" s="124"/>
      <c r="F9819" s="123"/>
      <c r="G9819" s="123"/>
      <c r="H9819" s="124"/>
      <c r="I9819" s="124"/>
      <c r="J9819" s="124"/>
      <c r="K9819" s="124"/>
      <c r="L9819" s="123"/>
      <c r="M9819" s="124"/>
      <c r="N9819" s="124"/>
      <c r="O9819" s="124"/>
      <c r="P9819" s="124"/>
      <c r="Q9819" s="124"/>
    </row>
    <row r="9820" spans="1:17" ht="15">
      <c r="A9820" s="125"/>
      <c r="B9820" s="124"/>
      <c r="C9820" s="125"/>
      <c r="D9820" s="124"/>
      <c r="E9820" s="124"/>
      <c r="F9820" s="123"/>
      <c r="G9820" s="123"/>
      <c r="H9820" s="124"/>
      <c r="I9820" s="124"/>
      <c r="J9820" s="124"/>
      <c r="K9820" s="124"/>
      <c r="L9820" s="123"/>
      <c r="M9820" s="124"/>
      <c r="N9820" s="124"/>
      <c r="O9820" s="124"/>
      <c r="P9820" s="124"/>
      <c r="Q9820" s="124"/>
    </row>
    <row r="9821" spans="1:17" ht="15">
      <c r="A9821" s="125"/>
      <c r="B9821" s="124"/>
      <c r="C9821" s="125"/>
      <c r="D9821" s="124"/>
      <c r="E9821" s="124"/>
      <c r="F9821" s="123"/>
      <c r="G9821" s="123"/>
      <c r="H9821" s="124"/>
      <c r="I9821" s="124"/>
      <c r="J9821" s="124"/>
      <c r="K9821" s="124"/>
      <c r="L9821" s="123"/>
      <c r="M9821" s="124"/>
      <c r="N9821" s="124"/>
      <c r="O9821" s="124"/>
      <c r="P9821" s="124"/>
      <c r="Q9821" s="124"/>
    </row>
    <row r="9822" spans="1:17" ht="15">
      <c r="A9822" s="125"/>
      <c r="B9822" s="124"/>
      <c r="C9822" s="125"/>
      <c r="D9822" s="124"/>
      <c r="E9822" s="124"/>
      <c r="F9822" s="123"/>
      <c r="G9822" s="123"/>
      <c r="H9822" s="124"/>
      <c r="I9822" s="124"/>
      <c r="J9822" s="124"/>
      <c r="K9822" s="124"/>
      <c r="L9822" s="123"/>
      <c r="M9822" s="124"/>
      <c r="N9822" s="124"/>
      <c r="O9822" s="124"/>
      <c r="P9822" s="124"/>
      <c r="Q9822" s="124"/>
    </row>
    <row r="9823" spans="1:17" ht="15">
      <c r="A9823" s="125"/>
      <c r="B9823" s="124"/>
      <c r="C9823" s="125"/>
      <c r="D9823" s="124"/>
      <c r="E9823" s="124"/>
      <c r="F9823" s="123"/>
      <c r="G9823" s="123"/>
      <c r="H9823" s="124"/>
      <c r="I9823" s="124"/>
      <c r="J9823" s="124"/>
      <c r="K9823" s="123"/>
      <c r="L9823" s="124"/>
      <c r="M9823" s="124"/>
      <c r="N9823" s="124"/>
      <c r="O9823" s="124"/>
      <c r="P9823" s="124"/>
      <c r="Q9823" s="124"/>
    </row>
    <row r="9824" spans="1:17" ht="15">
      <c r="A9824" s="125"/>
      <c r="B9824" s="124"/>
      <c r="C9824" s="125"/>
      <c r="D9824" s="124"/>
      <c r="E9824" s="124"/>
      <c r="F9824" s="123"/>
      <c r="G9824" s="123"/>
      <c r="H9824" s="124"/>
      <c r="I9824" s="124"/>
      <c r="J9824" s="124"/>
      <c r="K9824" s="123"/>
      <c r="L9824" s="124"/>
      <c r="M9824" s="124"/>
      <c r="N9824" s="124"/>
      <c r="O9824" s="124"/>
      <c r="P9824" s="124"/>
      <c r="Q9824" s="124"/>
    </row>
    <row r="9825" spans="1:17" ht="15">
      <c r="A9825" s="125"/>
      <c r="B9825" s="124"/>
      <c r="C9825" s="125"/>
      <c r="D9825" s="124"/>
      <c r="E9825" s="124"/>
      <c r="F9825" s="123"/>
      <c r="G9825" s="123"/>
      <c r="H9825" s="124"/>
      <c r="I9825" s="124"/>
      <c r="J9825" s="124"/>
      <c r="K9825" s="124"/>
      <c r="L9825" s="123"/>
      <c r="M9825" s="124"/>
      <c r="N9825" s="124"/>
      <c r="O9825" s="124"/>
      <c r="P9825" s="124"/>
      <c r="Q9825" s="124"/>
    </row>
    <row r="9826" spans="1:17" ht="15">
      <c r="A9826" s="125"/>
      <c r="B9826" s="124"/>
      <c r="C9826" s="125"/>
      <c r="D9826" s="124"/>
      <c r="E9826" s="124"/>
      <c r="F9826" s="123"/>
      <c r="G9826" s="123"/>
      <c r="H9826" s="124"/>
      <c r="I9826" s="124"/>
      <c r="J9826" s="124"/>
      <c r="K9826" s="124"/>
      <c r="L9826" s="123"/>
      <c r="M9826" s="124"/>
      <c r="N9826" s="124"/>
      <c r="O9826" s="124"/>
      <c r="P9826" s="124"/>
      <c r="Q9826" s="124"/>
    </row>
    <row r="9827" spans="1:17" ht="15">
      <c r="A9827" s="125"/>
      <c r="B9827" s="124"/>
      <c r="C9827" s="125"/>
      <c r="D9827" s="124"/>
      <c r="E9827" s="124"/>
      <c r="F9827" s="123"/>
      <c r="G9827" s="123"/>
      <c r="H9827" s="124"/>
      <c r="I9827" s="124"/>
      <c r="J9827" s="124"/>
      <c r="K9827" s="123"/>
      <c r="L9827" s="124"/>
      <c r="M9827" s="124"/>
      <c r="N9827" s="124"/>
      <c r="O9827" s="124"/>
      <c r="P9827" s="124"/>
      <c r="Q9827" s="124"/>
    </row>
    <row r="9828" spans="1:17" ht="15">
      <c r="A9828" s="125"/>
      <c r="B9828" s="124"/>
      <c r="C9828" s="125"/>
      <c r="D9828" s="124"/>
      <c r="E9828" s="124"/>
      <c r="F9828" s="123"/>
      <c r="G9828" s="123"/>
      <c r="H9828" s="124"/>
      <c r="I9828" s="124"/>
      <c r="J9828" s="124"/>
      <c r="K9828" s="124"/>
      <c r="L9828" s="123"/>
      <c r="M9828" s="124"/>
      <c r="N9828" s="124"/>
      <c r="O9828" s="124"/>
      <c r="P9828" s="124"/>
      <c r="Q9828" s="124"/>
    </row>
    <row r="9829" spans="1:17" ht="15">
      <c r="A9829" s="125"/>
      <c r="B9829" s="124"/>
      <c r="C9829" s="125"/>
      <c r="D9829" s="124"/>
      <c r="E9829" s="124"/>
      <c r="F9829" s="123"/>
      <c r="G9829" s="123"/>
      <c r="H9829" s="124"/>
      <c r="I9829" s="124"/>
      <c r="J9829" s="124"/>
      <c r="K9829" s="123"/>
      <c r="L9829" s="124"/>
      <c r="M9829" s="124"/>
      <c r="N9829" s="124"/>
      <c r="O9829" s="124"/>
      <c r="P9829" s="124"/>
      <c r="Q9829" s="124"/>
    </row>
    <row r="9830" spans="1:17" ht="15">
      <c r="A9830" s="125"/>
      <c r="B9830" s="124"/>
      <c r="C9830" s="125"/>
      <c r="D9830" s="124"/>
      <c r="E9830" s="124"/>
      <c r="F9830" s="123"/>
      <c r="G9830" s="123"/>
      <c r="H9830" s="124"/>
      <c r="I9830" s="124"/>
      <c r="J9830" s="124"/>
      <c r="K9830" s="123"/>
      <c r="L9830" s="124"/>
      <c r="M9830" s="124"/>
      <c r="N9830" s="124"/>
      <c r="O9830" s="124"/>
      <c r="P9830" s="124"/>
      <c r="Q9830" s="124"/>
    </row>
    <row r="9831" spans="1:17" ht="15">
      <c r="A9831" s="125"/>
      <c r="B9831" s="124"/>
      <c r="C9831" s="125"/>
      <c r="D9831" s="123"/>
      <c r="E9831" s="124"/>
      <c r="F9831" s="123"/>
      <c r="G9831" s="123"/>
      <c r="H9831" s="124"/>
      <c r="I9831" s="124"/>
      <c r="J9831" s="124"/>
      <c r="K9831" s="124"/>
      <c r="L9831" s="123"/>
      <c r="M9831" s="124"/>
      <c r="N9831" s="124"/>
      <c r="O9831" s="124"/>
      <c r="P9831" s="124"/>
      <c r="Q9831" s="124"/>
    </row>
    <row r="9832" spans="1:17" ht="15">
      <c r="A9832" s="125"/>
      <c r="B9832" s="124"/>
      <c r="C9832" s="125"/>
      <c r="D9832" s="123"/>
      <c r="E9832" s="124"/>
      <c r="F9832" s="123"/>
      <c r="G9832" s="123"/>
      <c r="H9832" s="124"/>
      <c r="I9832" s="124"/>
      <c r="J9832" s="124"/>
      <c r="K9832" s="124"/>
      <c r="L9832" s="123"/>
      <c r="M9832" s="124"/>
      <c r="N9832" s="124"/>
      <c r="O9832" s="124"/>
      <c r="P9832" s="124"/>
      <c r="Q9832" s="124"/>
    </row>
    <row r="9833" spans="1:17" ht="15">
      <c r="A9833" s="125"/>
      <c r="B9833" s="124"/>
      <c r="C9833" s="125"/>
      <c r="D9833" s="124"/>
      <c r="E9833" s="124"/>
      <c r="F9833" s="123"/>
      <c r="G9833" s="123"/>
      <c r="H9833" s="124"/>
      <c r="I9833" s="124"/>
      <c r="J9833" s="124"/>
      <c r="K9833" s="124"/>
      <c r="L9833" s="123"/>
      <c r="M9833" s="124"/>
      <c r="N9833" s="124"/>
      <c r="O9833" s="124"/>
      <c r="P9833" s="124"/>
      <c r="Q9833" s="124"/>
    </row>
    <row r="9834" spans="1:17" ht="15">
      <c r="A9834" s="125"/>
      <c r="B9834" s="124"/>
      <c r="C9834" s="125"/>
      <c r="D9834" s="124"/>
      <c r="E9834" s="124"/>
      <c r="F9834" s="123"/>
      <c r="G9834" s="123"/>
      <c r="H9834" s="124"/>
      <c r="I9834" s="124"/>
      <c r="J9834" s="124"/>
      <c r="K9834" s="123"/>
      <c r="L9834" s="124"/>
      <c r="M9834" s="124"/>
      <c r="N9834" s="124"/>
      <c r="O9834" s="124"/>
      <c r="P9834" s="124"/>
      <c r="Q9834" s="124"/>
    </row>
    <row r="9835" spans="1:17" ht="15">
      <c r="A9835" s="125"/>
      <c r="B9835" s="124"/>
      <c r="C9835" s="125"/>
      <c r="D9835" s="123"/>
      <c r="E9835" s="124"/>
      <c r="F9835" s="123"/>
      <c r="G9835" s="123"/>
      <c r="H9835" s="124"/>
      <c r="I9835" s="124"/>
      <c r="J9835" s="124"/>
      <c r="K9835" s="124"/>
      <c r="L9835" s="123"/>
      <c r="M9835" s="124"/>
      <c r="N9835" s="124"/>
      <c r="O9835" s="124"/>
      <c r="P9835" s="124"/>
      <c r="Q9835" s="124"/>
    </row>
    <row r="9836" spans="1:17" ht="15">
      <c r="A9836" s="125"/>
      <c r="B9836" s="124"/>
      <c r="C9836" s="125"/>
      <c r="D9836" s="124"/>
      <c r="E9836" s="124"/>
      <c r="F9836" s="123"/>
      <c r="G9836" s="123"/>
      <c r="H9836" s="124"/>
      <c r="I9836" s="124"/>
      <c r="J9836" s="124"/>
      <c r="K9836" s="123"/>
      <c r="L9836" s="124"/>
      <c r="M9836" s="124"/>
      <c r="N9836" s="124"/>
      <c r="O9836" s="124"/>
      <c r="P9836" s="124"/>
      <c r="Q9836" s="124"/>
    </row>
    <row r="9837" spans="1:17" ht="15">
      <c r="A9837" s="125"/>
      <c r="B9837" s="124"/>
      <c r="C9837" s="125"/>
      <c r="D9837" s="124"/>
      <c r="E9837" s="124"/>
      <c r="F9837" s="123"/>
      <c r="G9837" s="123"/>
      <c r="H9837" s="124"/>
      <c r="I9837" s="124"/>
      <c r="J9837" s="124"/>
      <c r="K9837" s="123"/>
      <c r="L9837" s="124"/>
      <c r="M9837" s="124"/>
      <c r="N9837" s="124"/>
      <c r="O9837" s="124"/>
      <c r="P9837" s="124"/>
      <c r="Q9837" s="124"/>
    </row>
    <row r="9838" spans="1:17" ht="15">
      <c r="A9838" s="125"/>
      <c r="B9838" s="124"/>
      <c r="C9838" s="125"/>
      <c r="D9838" s="124"/>
      <c r="E9838" s="124"/>
      <c r="F9838" s="123"/>
      <c r="G9838" s="123"/>
      <c r="H9838" s="124"/>
      <c r="I9838" s="124"/>
      <c r="J9838" s="124"/>
      <c r="K9838" s="123"/>
      <c r="L9838" s="124"/>
      <c r="M9838" s="124"/>
      <c r="N9838" s="124"/>
      <c r="O9838" s="124"/>
      <c r="P9838" s="124"/>
      <c r="Q9838" s="124"/>
    </row>
    <row r="9839" spans="1:17" ht="15">
      <c r="A9839" s="125"/>
      <c r="B9839" s="124"/>
      <c r="C9839" s="125"/>
      <c r="D9839" s="124"/>
      <c r="E9839" s="124"/>
      <c r="F9839" s="123"/>
      <c r="G9839" s="123"/>
      <c r="H9839" s="124"/>
      <c r="I9839" s="124"/>
      <c r="J9839" s="124"/>
      <c r="K9839" s="124"/>
      <c r="L9839" s="123"/>
      <c r="M9839" s="124"/>
      <c r="N9839" s="124"/>
      <c r="O9839" s="124"/>
      <c r="P9839" s="124"/>
      <c r="Q9839" s="124"/>
    </row>
    <row r="9840" spans="1:17" ht="15">
      <c r="A9840" s="125"/>
      <c r="B9840" s="124"/>
      <c r="C9840" s="125"/>
      <c r="D9840" s="124"/>
      <c r="E9840" s="124"/>
      <c r="F9840" s="123"/>
      <c r="G9840" s="123"/>
      <c r="H9840" s="124"/>
      <c r="I9840" s="124"/>
      <c r="J9840" s="124"/>
      <c r="K9840" s="124"/>
      <c r="L9840" s="123"/>
      <c r="M9840" s="124"/>
      <c r="N9840" s="124"/>
      <c r="O9840" s="124"/>
      <c r="P9840" s="124"/>
      <c r="Q9840" s="124"/>
    </row>
    <row r="9841" spans="1:17" ht="15">
      <c r="A9841" s="125"/>
      <c r="B9841" s="124"/>
      <c r="C9841" s="125"/>
      <c r="D9841" s="124"/>
      <c r="E9841" s="124"/>
      <c r="F9841" s="123"/>
      <c r="G9841" s="123"/>
      <c r="H9841" s="124"/>
      <c r="I9841" s="124"/>
      <c r="J9841" s="124"/>
      <c r="K9841" s="124"/>
      <c r="L9841" s="123"/>
      <c r="M9841" s="124"/>
      <c r="N9841" s="124"/>
      <c r="O9841" s="124"/>
      <c r="P9841" s="124"/>
      <c r="Q9841" s="124"/>
    </row>
    <row r="9842" spans="1:17" ht="15">
      <c r="A9842" s="125"/>
      <c r="B9842" s="124"/>
      <c r="C9842" s="125"/>
      <c r="D9842" s="124"/>
      <c r="E9842" s="124"/>
      <c r="F9842" s="123"/>
      <c r="G9842" s="123"/>
      <c r="H9842" s="124"/>
      <c r="I9842" s="124"/>
      <c r="J9842" s="124"/>
      <c r="K9842" s="123"/>
      <c r="L9842" s="124"/>
      <c r="M9842" s="124"/>
      <c r="N9842" s="124"/>
      <c r="O9842" s="124"/>
      <c r="P9842" s="124"/>
      <c r="Q9842" s="124"/>
    </row>
    <row r="9843" spans="1:17" ht="15">
      <c r="A9843" s="125"/>
      <c r="B9843" s="124"/>
      <c r="C9843" s="125"/>
      <c r="D9843" s="124"/>
      <c r="E9843" s="124"/>
      <c r="F9843" s="123"/>
      <c r="G9843" s="123"/>
      <c r="H9843" s="124"/>
      <c r="I9843" s="124"/>
      <c r="J9843" s="124"/>
      <c r="K9843" s="123"/>
      <c r="L9843" s="124"/>
      <c r="M9843" s="124"/>
      <c r="N9843" s="124"/>
      <c r="O9843" s="124"/>
      <c r="P9843" s="124"/>
      <c r="Q9843" s="124"/>
    </row>
    <row r="9844" spans="1:17" ht="15">
      <c r="A9844" s="125"/>
      <c r="B9844" s="124"/>
      <c r="C9844" s="125"/>
      <c r="D9844" s="124"/>
      <c r="E9844" s="124"/>
      <c r="F9844" s="123"/>
      <c r="G9844" s="123"/>
      <c r="H9844" s="124"/>
      <c r="I9844" s="124"/>
      <c r="J9844" s="124"/>
      <c r="K9844" s="123"/>
      <c r="L9844" s="124"/>
      <c r="M9844" s="124"/>
      <c r="N9844" s="124"/>
      <c r="O9844" s="124"/>
      <c r="P9844" s="124"/>
      <c r="Q9844" s="124"/>
    </row>
    <row r="9845" spans="1:17" ht="15">
      <c r="A9845" s="125"/>
      <c r="B9845" s="124"/>
      <c r="C9845" s="125"/>
      <c r="D9845" s="124"/>
      <c r="E9845" s="124"/>
      <c r="F9845" s="123"/>
      <c r="G9845" s="123"/>
      <c r="H9845" s="124"/>
      <c r="I9845" s="124"/>
      <c r="J9845" s="124"/>
      <c r="K9845" s="123"/>
      <c r="L9845" s="124"/>
      <c r="M9845" s="124"/>
      <c r="N9845" s="124"/>
      <c r="O9845" s="124"/>
      <c r="P9845" s="124"/>
      <c r="Q9845" s="124"/>
    </row>
    <row r="9846" spans="1:17" ht="15">
      <c r="A9846" s="125"/>
      <c r="B9846" s="124"/>
      <c r="C9846" s="125"/>
      <c r="D9846" s="124"/>
      <c r="E9846" s="124"/>
      <c r="F9846" s="123"/>
      <c r="G9846" s="123"/>
      <c r="H9846" s="124"/>
      <c r="I9846" s="124"/>
      <c r="J9846" s="124"/>
      <c r="K9846" s="123"/>
      <c r="L9846" s="124"/>
      <c r="M9846" s="124"/>
      <c r="N9846" s="124"/>
      <c r="O9846" s="124"/>
      <c r="P9846" s="124"/>
      <c r="Q9846" s="124"/>
    </row>
    <row r="9847" spans="1:17" ht="15">
      <c r="A9847" s="125"/>
      <c r="B9847" s="124"/>
      <c r="C9847" s="125"/>
      <c r="D9847" s="124"/>
      <c r="E9847" s="124"/>
      <c r="F9847" s="123"/>
      <c r="G9847" s="123"/>
      <c r="H9847" s="124"/>
      <c r="I9847" s="124"/>
      <c r="J9847" s="124"/>
      <c r="K9847" s="124"/>
      <c r="L9847" s="123"/>
      <c r="M9847" s="124"/>
      <c r="N9847" s="124"/>
      <c r="O9847" s="124"/>
      <c r="P9847" s="124"/>
      <c r="Q9847" s="124"/>
    </row>
    <row r="9848" spans="1:17" ht="15">
      <c r="A9848" s="125"/>
      <c r="B9848" s="124"/>
      <c r="C9848" s="125"/>
      <c r="D9848" s="124"/>
      <c r="E9848" s="124"/>
      <c r="F9848" s="123"/>
      <c r="G9848" s="123"/>
      <c r="H9848" s="124"/>
      <c r="I9848" s="124"/>
      <c r="J9848" s="124"/>
      <c r="K9848" s="123"/>
      <c r="L9848" s="124"/>
      <c r="M9848" s="124"/>
      <c r="N9848" s="124"/>
      <c r="O9848" s="124"/>
      <c r="P9848" s="124"/>
      <c r="Q9848" s="124"/>
    </row>
    <row r="9849" spans="1:17" ht="15">
      <c r="A9849" s="125"/>
      <c r="B9849" s="124"/>
      <c r="C9849" s="125"/>
      <c r="D9849" s="124"/>
      <c r="E9849" s="124"/>
      <c r="F9849" s="123"/>
      <c r="G9849" s="123"/>
      <c r="H9849" s="124"/>
      <c r="I9849" s="124"/>
      <c r="J9849" s="124"/>
      <c r="K9849" s="124"/>
      <c r="L9849" s="123"/>
      <c r="M9849" s="124"/>
      <c r="N9849" s="124"/>
      <c r="O9849" s="124"/>
      <c r="P9849" s="124"/>
      <c r="Q9849" s="124"/>
    </row>
    <row r="9850" spans="1:17" ht="15">
      <c r="A9850" s="125"/>
      <c r="B9850" s="124"/>
      <c r="C9850" s="125"/>
      <c r="D9850" s="124"/>
      <c r="E9850" s="124"/>
      <c r="F9850" s="124"/>
      <c r="G9850" s="124"/>
      <c r="H9850" s="124"/>
      <c r="I9850" s="124"/>
      <c r="J9850" s="124"/>
      <c r="K9850" s="123"/>
      <c r="L9850" s="124"/>
      <c r="M9850" s="124"/>
      <c r="N9850" s="124"/>
      <c r="O9850" s="124"/>
      <c r="P9850" s="124"/>
      <c r="Q9850" s="124"/>
    </row>
    <row r="9851" spans="1:17" ht="15">
      <c r="A9851" s="125"/>
      <c r="B9851" s="124"/>
      <c r="C9851" s="125"/>
      <c r="D9851" s="124"/>
      <c r="E9851" s="124"/>
      <c r="F9851" s="123"/>
      <c r="G9851" s="123"/>
      <c r="H9851" s="124"/>
      <c r="I9851" s="124"/>
      <c r="J9851" s="124"/>
      <c r="K9851" s="124"/>
      <c r="L9851" s="123"/>
      <c r="M9851" s="124"/>
      <c r="N9851" s="124"/>
      <c r="O9851" s="124"/>
      <c r="P9851" s="124"/>
      <c r="Q9851" s="124"/>
    </row>
    <row r="9852" spans="1:17" ht="15">
      <c r="A9852" s="125"/>
      <c r="B9852" s="124"/>
      <c r="C9852" s="125"/>
      <c r="D9852" s="124"/>
      <c r="E9852" s="124"/>
      <c r="F9852" s="123"/>
      <c r="G9852" s="123"/>
      <c r="H9852" s="124"/>
      <c r="I9852" s="124"/>
      <c r="J9852" s="124"/>
      <c r="K9852" s="124"/>
      <c r="L9852" s="123"/>
      <c r="M9852" s="124"/>
      <c r="N9852" s="124"/>
      <c r="O9852" s="124"/>
      <c r="P9852" s="124"/>
      <c r="Q9852" s="124"/>
    </row>
    <row r="9853" spans="1:17" ht="15">
      <c r="A9853" s="125"/>
      <c r="B9853" s="124"/>
      <c r="C9853" s="125"/>
      <c r="D9853" s="124"/>
      <c r="E9853" s="124"/>
      <c r="F9853" s="123"/>
      <c r="G9853" s="123"/>
      <c r="H9853" s="124"/>
      <c r="I9853" s="124"/>
      <c r="J9853" s="124"/>
      <c r="K9853" s="123"/>
      <c r="L9853" s="124"/>
      <c r="M9853" s="124"/>
      <c r="N9853" s="124"/>
      <c r="O9853" s="124"/>
      <c r="P9853" s="124"/>
      <c r="Q9853" s="124"/>
    </row>
    <row r="9854" spans="1:17" ht="15">
      <c r="A9854" s="125"/>
      <c r="B9854" s="124"/>
      <c r="C9854" s="125"/>
      <c r="D9854" s="124"/>
      <c r="E9854" s="124"/>
      <c r="F9854" s="123"/>
      <c r="G9854" s="123"/>
      <c r="H9854" s="124"/>
      <c r="I9854" s="124"/>
      <c r="J9854" s="124"/>
      <c r="K9854" s="124"/>
      <c r="L9854" s="123"/>
      <c r="M9854" s="124"/>
      <c r="N9854" s="124"/>
      <c r="O9854" s="124"/>
      <c r="P9854" s="124"/>
      <c r="Q9854" s="124"/>
    </row>
    <row r="9855" spans="1:17" ht="15">
      <c r="A9855" s="125"/>
      <c r="B9855" s="124"/>
      <c r="C9855" s="125"/>
      <c r="D9855" s="124"/>
      <c r="E9855" s="124"/>
      <c r="F9855" s="123"/>
      <c r="G9855" s="123"/>
      <c r="H9855" s="124"/>
      <c r="I9855" s="124"/>
      <c r="J9855" s="124"/>
      <c r="K9855" s="123"/>
      <c r="L9855" s="124"/>
      <c r="M9855" s="124"/>
      <c r="N9855" s="124"/>
      <c r="O9855" s="124"/>
      <c r="P9855" s="124"/>
      <c r="Q9855" s="124"/>
    </row>
    <row r="9856" spans="1:17" ht="15">
      <c r="A9856" s="125"/>
      <c r="B9856" s="124"/>
      <c r="C9856" s="125"/>
      <c r="D9856" s="124"/>
      <c r="E9856" s="124"/>
      <c r="F9856" s="123"/>
      <c r="G9856" s="123"/>
      <c r="H9856" s="124"/>
      <c r="I9856" s="124"/>
      <c r="J9856" s="124"/>
      <c r="K9856" s="123"/>
      <c r="L9856" s="124"/>
      <c r="M9856" s="124"/>
      <c r="N9856" s="124"/>
      <c r="O9856" s="124"/>
      <c r="P9856" s="124"/>
      <c r="Q9856" s="124"/>
    </row>
    <row r="9857" spans="1:17" ht="15">
      <c r="A9857" s="125"/>
      <c r="B9857" s="124"/>
      <c r="C9857" s="125"/>
      <c r="D9857" s="124"/>
      <c r="E9857" s="124"/>
      <c r="F9857" s="123"/>
      <c r="G9857" s="123"/>
      <c r="H9857" s="124"/>
      <c r="I9857" s="124"/>
      <c r="J9857" s="124"/>
      <c r="K9857" s="124"/>
      <c r="L9857" s="123"/>
      <c r="M9857" s="124"/>
      <c r="N9857" s="124"/>
      <c r="O9857" s="124"/>
      <c r="P9857" s="124"/>
      <c r="Q9857" s="124"/>
    </row>
    <row r="9858" spans="1:17" ht="15">
      <c r="A9858" s="125"/>
      <c r="B9858" s="124"/>
      <c r="C9858" s="125"/>
      <c r="D9858" s="124"/>
      <c r="E9858" s="124"/>
      <c r="F9858" s="123"/>
      <c r="G9858" s="123"/>
      <c r="H9858" s="124"/>
      <c r="I9858" s="124"/>
      <c r="J9858" s="124"/>
      <c r="K9858" s="123"/>
      <c r="L9858" s="124"/>
      <c r="M9858" s="124"/>
      <c r="N9858" s="124"/>
      <c r="O9858" s="124"/>
      <c r="P9858" s="124"/>
      <c r="Q9858" s="124"/>
    </row>
    <row r="9859" spans="1:17" ht="15">
      <c r="A9859" s="125"/>
      <c r="B9859" s="124"/>
      <c r="C9859" s="125"/>
      <c r="D9859" s="124"/>
      <c r="E9859" s="124"/>
      <c r="F9859" s="123"/>
      <c r="G9859" s="123"/>
      <c r="H9859" s="124"/>
      <c r="I9859" s="124"/>
      <c r="J9859" s="124"/>
      <c r="K9859" s="124"/>
      <c r="L9859" s="123"/>
      <c r="M9859" s="124"/>
      <c r="N9859" s="124"/>
      <c r="O9859" s="124"/>
      <c r="P9859" s="124"/>
      <c r="Q9859" s="124"/>
    </row>
    <row r="9860" spans="1:17" ht="15">
      <c r="A9860" s="125"/>
      <c r="B9860" s="124"/>
      <c r="C9860" s="125"/>
      <c r="D9860" s="124"/>
      <c r="E9860" s="124"/>
      <c r="F9860" s="123"/>
      <c r="G9860" s="123"/>
      <c r="H9860" s="124"/>
      <c r="I9860" s="124"/>
      <c r="J9860" s="124"/>
      <c r="K9860" s="124"/>
      <c r="L9860" s="123"/>
      <c r="M9860" s="124"/>
      <c r="N9860" s="124"/>
      <c r="O9860" s="124"/>
      <c r="P9860" s="124"/>
      <c r="Q9860" s="124"/>
    </row>
    <row r="9861" spans="1:17" ht="15">
      <c r="A9861" s="125"/>
      <c r="B9861" s="124"/>
      <c r="C9861" s="125"/>
      <c r="D9861" s="124"/>
      <c r="E9861" s="124"/>
      <c r="F9861" s="123"/>
      <c r="G9861" s="123"/>
      <c r="H9861" s="124"/>
      <c r="I9861" s="124"/>
      <c r="J9861" s="124"/>
      <c r="K9861" s="123"/>
      <c r="L9861" s="124"/>
      <c r="M9861" s="124"/>
      <c r="N9861" s="124"/>
      <c r="O9861" s="124"/>
      <c r="P9861" s="124"/>
      <c r="Q9861" s="124"/>
    </row>
    <row r="9862" spans="1:17" ht="15">
      <c r="A9862" s="125"/>
      <c r="B9862" s="124"/>
      <c r="C9862" s="125"/>
      <c r="D9862" s="124"/>
      <c r="E9862" s="124"/>
      <c r="F9862" s="123"/>
      <c r="G9862" s="123"/>
      <c r="H9862" s="124"/>
      <c r="I9862" s="124"/>
      <c r="J9862" s="124"/>
      <c r="K9862" s="124"/>
      <c r="L9862" s="123"/>
      <c r="M9862" s="124"/>
      <c r="N9862" s="124"/>
      <c r="O9862" s="124"/>
      <c r="P9862" s="124"/>
      <c r="Q9862" s="124"/>
    </row>
    <row r="9863" spans="1:17" ht="15">
      <c r="A9863" s="125"/>
      <c r="B9863" s="124"/>
      <c r="C9863" s="125"/>
      <c r="D9863" s="124"/>
      <c r="E9863" s="124"/>
      <c r="F9863" s="123"/>
      <c r="G9863" s="123"/>
      <c r="H9863" s="124"/>
      <c r="I9863" s="124"/>
      <c r="J9863" s="124"/>
      <c r="K9863" s="124"/>
      <c r="L9863" s="123"/>
      <c r="M9863" s="124"/>
      <c r="N9863" s="124"/>
      <c r="O9863" s="124"/>
      <c r="P9863" s="124"/>
      <c r="Q9863" s="124"/>
    </row>
    <row r="9864" spans="1:17" ht="15">
      <c r="A9864" s="125"/>
      <c r="B9864" s="124"/>
      <c r="C9864" s="125"/>
      <c r="D9864" s="124"/>
      <c r="E9864" s="124"/>
      <c r="F9864" s="123"/>
      <c r="G9864" s="123"/>
      <c r="H9864" s="124"/>
      <c r="I9864" s="124"/>
      <c r="J9864" s="124"/>
      <c r="K9864" s="123"/>
      <c r="L9864" s="124"/>
      <c r="M9864" s="124"/>
      <c r="N9864" s="124"/>
      <c r="O9864" s="124"/>
      <c r="P9864" s="124"/>
      <c r="Q9864" s="124"/>
    </row>
    <row r="9865" spans="1:17" ht="15">
      <c r="A9865" s="125"/>
      <c r="B9865" s="124"/>
      <c r="C9865" s="125"/>
      <c r="D9865" s="124"/>
      <c r="E9865" s="124"/>
      <c r="F9865" s="123"/>
      <c r="G9865" s="123"/>
      <c r="H9865" s="124"/>
      <c r="I9865" s="124"/>
      <c r="J9865" s="124"/>
      <c r="K9865" s="123"/>
      <c r="L9865" s="124"/>
      <c r="M9865" s="124"/>
      <c r="N9865" s="124"/>
      <c r="O9865" s="124"/>
      <c r="P9865" s="124"/>
      <c r="Q9865" s="124"/>
    </row>
    <row r="9866" spans="1:17" ht="15">
      <c r="A9866" s="125"/>
      <c r="B9866" s="124"/>
      <c r="C9866" s="125"/>
      <c r="D9866" s="124"/>
      <c r="E9866" s="124"/>
      <c r="F9866" s="123"/>
      <c r="G9866" s="123"/>
      <c r="H9866" s="124"/>
      <c r="I9866" s="124"/>
      <c r="J9866" s="124"/>
      <c r="K9866" s="123"/>
      <c r="L9866" s="124"/>
      <c r="M9866" s="124"/>
      <c r="N9866" s="124"/>
      <c r="O9866" s="124"/>
      <c r="P9866" s="124"/>
      <c r="Q9866" s="124"/>
    </row>
    <row r="9867" spans="1:17" ht="15">
      <c r="A9867" s="125"/>
      <c r="B9867" s="124"/>
      <c r="C9867" s="125"/>
      <c r="D9867" s="124"/>
      <c r="E9867" s="124"/>
      <c r="F9867" s="123"/>
      <c r="G9867" s="123"/>
      <c r="H9867" s="124"/>
      <c r="I9867" s="124"/>
      <c r="J9867" s="124"/>
      <c r="K9867" s="124"/>
      <c r="L9867" s="123"/>
      <c r="M9867" s="124"/>
      <c r="N9867" s="124"/>
      <c r="O9867" s="124"/>
      <c r="P9867" s="124"/>
      <c r="Q9867" s="124"/>
    </row>
    <row r="9868" spans="1:17" ht="15">
      <c r="A9868" s="125"/>
      <c r="B9868" s="124"/>
      <c r="C9868" s="125"/>
      <c r="D9868" s="124"/>
      <c r="E9868" s="124"/>
      <c r="F9868" s="123"/>
      <c r="G9868" s="123"/>
      <c r="H9868" s="124"/>
      <c r="I9868" s="124"/>
      <c r="J9868" s="124"/>
      <c r="K9868" s="124"/>
      <c r="L9868" s="123"/>
      <c r="M9868" s="124"/>
      <c r="N9868" s="124"/>
      <c r="O9868" s="124"/>
      <c r="P9868" s="124"/>
      <c r="Q9868" s="124"/>
    </row>
    <row r="9869" spans="1:17" ht="15">
      <c r="A9869" s="125"/>
      <c r="B9869" s="124"/>
      <c r="C9869" s="125"/>
      <c r="D9869" s="124"/>
      <c r="E9869" s="124"/>
      <c r="F9869" s="123"/>
      <c r="G9869" s="123"/>
      <c r="H9869" s="124"/>
      <c r="I9869" s="124"/>
      <c r="J9869" s="124"/>
      <c r="K9869" s="123"/>
      <c r="L9869" s="124"/>
      <c r="M9869" s="124"/>
      <c r="N9869" s="124"/>
      <c r="O9869" s="124"/>
      <c r="P9869" s="124"/>
      <c r="Q9869" s="124"/>
    </row>
    <row r="9870" spans="1:17" ht="15">
      <c r="A9870" s="125"/>
      <c r="B9870" s="124"/>
      <c r="C9870" s="125"/>
      <c r="D9870" s="124"/>
      <c r="E9870" s="124"/>
      <c r="F9870" s="123"/>
      <c r="G9870" s="123"/>
      <c r="H9870" s="124"/>
      <c r="I9870" s="124"/>
      <c r="J9870" s="124"/>
      <c r="K9870" s="124"/>
      <c r="L9870" s="123"/>
      <c r="M9870" s="124"/>
      <c r="N9870" s="124"/>
      <c r="O9870" s="124"/>
      <c r="P9870" s="124"/>
      <c r="Q9870" s="124"/>
    </row>
    <row r="9871" spans="1:17" ht="15">
      <c r="A9871" s="125"/>
      <c r="B9871" s="124"/>
      <c r="C9871" s="125"/>
      <c r="D9871" s="124"/>
      <c r="E9871" s="124"/>
      <c r="F9871" s="123"/>
      <c r="G9871" s="123"/>
      <c r="H9871" s="124"/>
      <c r="I9871" s="124"/>
      <c r="J9871" s="124"/>
      <c r="K9871" s="123"/>
      <c r="L9871" s="124"/>
      <c r="M9871" s="124"/>
      <c r="N9871" s="124"/>
      <c r="O9871" s="124"/>
      <c r="P9871" s="124"/>
      <c r="Q9871" s="124"/>
    </row>
    <row r="9872" spans="1:17" ht="15">
      <c r="A9872" s="125"/>
      <c r="B9872" s="124"/>
      <c r="C9872" s="125"/>
      <c r="D9872" s="124"/>
      <c r="E9872" s="124"/>
      <c r="F9872" s="123"/>
      <c r="G9872" s="123"/>
      <c r="H9872" s="124"/>
      <c r="I9872" s="124"/>
      <c r="J9872" s="124"/>
      <c r="K9872" s="124"/>
      <c r="L9872" s="123"/>
      <c r="M9872" s="124"/>
      <c r="N9872" s="124"/>
      <c r="O9872" s="124"/>
      <c r="P9872" s="124"/>
      <c r="Q9872" s="124"/>
    </row>
    <row r="9873" spans="1:17" ht="15">
      <c r="A9873" s="125"/>
      <c r="B9873" s="124"/>
      <c r="C9873" s="125"/>
      <c r="D9873" s="124"/>
      <c r="E9873" s="124"/>
      <c r="F9873" s="124"/>
      <c r="G9873" s="124"/>
      <c r="H9873" s="124"/>
      <c r="I9873" s="124"/>
      <c r="J9873" s="124"/>
      <c r="K9873" s="123"/>
      <c r="L9873" s="124"/>
      <c r="M9873" s="124"/>
      <c r="N9873" s="124"/>
      <c r="O9873" s="124"/>
      <c r="P9873" s="124"/>
      <c r="Q9873" s="124"/>
    </row>
    <row r="9874" spans="1:17" ht="15">
      <c r="A9874" s="125"/>
      <c r="B9874" s="124"/>
      <c r="C9874" s="125"/>
      <c r="D9874" s="124"/>
      <c r="E9874" s="124"/>
      <c r="F9874" s="123"/>
      <c r="G9874" s="123"/>
      <c r="H9874" s="124"/>
      <c r="I9874" s="124"/>
      <c r="J9874" s="124"/>
      <c r="K9874" s="123"/>
      <c r="L9874" s="124"/>
      <c r="M9874" s="124"/>
      <c r="N9874" s="124"/>
      <c r="O9874" s="124"/>
      <c r="P9874" s="124"/>
      <c r="Q9874" s="124"/>
    </row>
    <row r="9875" spans="1:17" ht="15">
      <c r="A9875" s="125"/>
      <c r="B9875" s="124"/>
      <c r="C9875" s="125"/>
      <c r="D9875" s="124"/>
      <c r="E9875" s="124"/>
      <c r="F9875" s="123"/>
      <c r="G9875" s="123"/>
      <c r="H9875" s="124"/>
      <c r="I9875" s="124"/>
      <c r="J9875" s="124"/>
      <c r="K9875" s="123"/>
      <c r="L9875" s="124"/>
      <c r="M9875" s="124"/>
      <c r="N9875" s="124"/>
      <c r="O9875" s="124"/>
      <c r="P9875" s="124"/>
      <c r="Q9875" s="124"/>
    </row>
    <row r="9876" spans="1:17" ht="15">
      <c r="A9876" s="125"/>
      <c r="B9876" s="124"/>
      <c r="C9876" s="125"/>
      <c r="D9876" s="124"/>
      <c r="E9876" s="124"/>
      <c r="F9876" s="123"/>
      <c r="G9876" s="123"/>
      <c r="H9876" s="124"/>
      <c r="I9876" s="124"/>
      <c r="J9876" s="124"/>
      <c r="K9876" s="124"/>
      <c r="L9876" s="123"/>
      <c r="M9876" s="124"/>
      <c r="N9876" s="124"/>
      <c r="O9876" s="124"/>
      <c r="P9876" s="124"/>
      <c r="Q9876" s="124"/>
    </row>
    <row r="9877" spans="1:17" ht="15">
      <c r="A9877" s="125"/>
      <c r="B9877" s="124"/>
      <c r="C9877" s="125"/>
      <c r="D9877" s="124"/>
      <c r="E9877" s="124"/>
      <c r="F9877" s="123"/>
      <c r="G9877" s="123"/>
      <c r="H9877" s="124"/>
      <c r="I9877" s="124"/>
      <c r="J9877" s="124"/>
      <c r="K9877" s="124"/>
      <c r="L9877" s="123"/>
      <c r="M9877" s="124"/>
      <c r="N9877" s="124"/>
      <c r="O9877" s="124"/>
      <c r="P9877" s="124"/>
      <c r="Q9877" s="124"/>
    </row>
    <row r="9878" spans="1:17" ht="15">
      <c r="A9878" s="125"/>
      <c r="B9878" s="124"/>
      <c r="C9878" s="125"/>
      <c r="D9878" s="124"/>
      <c r="E9878" s="124"/>
      <c r="F9878" s="123"/>
      <c r="G9878" s="123"/>
      <c r="H9878" s="124"/>
      <c r="I9878" s="124"/>
      <c r="J9878" s="124"/>
      <c r="K9878" s="123"/>
      <c r="L9878" s="124"/>
      <c r="M9878" s="124"/>
      <c r="N9878" s="124"/>
      <c r="O9878" s="124"/>
      <c r="P9878" s="124"/>
      <c r="Q9878" s="124"/>
    </row>
    <row r="9879" spans="1:17" ht="15">
      <c r="A9879" s="125"/>
      <c r="B9879" s="124"/>
      <c r="C9879" s="125"/>
      <c r="D9879" s="124"/>
      <c r="E9879" s="124"/>
      <c r="F9879" s="123"/>
      <c r="G9879" s="123"/>
      <c r="H9879" s="124"/>
      <c r="I9879" s="124"/>
      <c r="J9879" s="124"/>
      <c r="K9879" s="124"/>
      <c r="L9879" s="123"/>
      <c r="M9879" s="124"/>
      <c r="N9879" s="124"/>
      <c r="O9879" s="124"/>
      <c r="P9879" s="124"/>
      <c r="Q9879" s="124"/>
    </row>
    <row r="9880" spans="1:17" ht="15">
      <c r="A9880" s="125"/>
      <c r="B9880" s="124"/>
      <c r="C9880" s="125"/>
      <c r="D9880" s="124"/>
      <c r="E9880" s="124"/>
      <c r="F9880" s="123"/>
      <c r="G9880" s="123"/>
      <c r="H9880" s="124"/>
      <c r="I9880" s="124"/>
      <c r="J9880" s="124"/>
      <c r="K9880" s="123"/>
      <c r="L9880" s="124"/>
      <c r="M9880" s="124"/>
      <c r="N9880" s="124"/>
      <c r="O9880" s="124"/>
      <c r="P9880" s="124"/>
      <c r="Q9880" s="124"/>
    </row>
    <row r="9881" spans="1:17" ht="15">
      <c r="A9881" s="125"/>
      <c r="B9881" s="124"/>
      <c r="C9881" s="125"/>
      <c r="D9881" s="124"/>
      <c r="E9881" s="124"/>
      <c r="F9881" s="123"/>
      <c r="G9881" s="123"/>
      <c r="H9881" s="124"/>
      <c r="I9881" s="124"/>
      <c r="J9881" s="124"/>
      <c r="K9881" s="124"/>
      <c r="L9881" s="123"/>
      <c r="M9881" s="124"/>
      <c r="N9881" s="124"/>
      <c r="O9881" s="124"/>
      <c r="P9881" s="124"/>
      <c r="Q9881" s="124"/>
    </row>
    <row r="9882" spans="1:17" ht="15">
      <c r="A9882" s="125"/>
      <c r="B9882" s="124"/>
      <c r="C9882" s="125"/>
      <c r="D9882" s="124"/>
      <c r="E9882" s="124"/>
      <c r="F9882" s="123"/>
      <c r="G9882" s="123"/>
      <c r="H9882" s="124"/>
      <c r="I9882" s="124"/>
      <c r="J9882" s="124"/>
      <c r="K9882" s="123"/>
      <c r="L9882" s="124"/>
      <c r="M9882" s="124"/>
      <c r="N9882" s="124"/>
      <c r="O9882" s="124"/>
      <c r="P9882" s="124"/>
      <c r="Q9882" s="124"/>
    </row>
    <row r="9883" spans="1:17" ht="15">
      <c r="A9883" s="125"/>
      <c r="B9883" s="124"/>
      <c r="C9883" s="125"/>
      <c r="D9883" s="124"/>
      <c r="E9883" s="124"/>
      <c r="F9883" s="123"/>
      <c r="G9883" s="123"/>
      <c r="H9883" s="124"/>
      <c r="I9883" s="124"/>
      <c r="J9883" s="124"/>
      <c r="K9883" s="123"/>
      <c r="L9883" s="124"/>
      <c r="M9883" s="124"/>
      <c r="N9883" s="124"/>
      <c r="O9883" s="124"/>
      <c r="P9883" s="124"/>
      <c r="Q9883" s="124"/>
    </row>
    <row r="9884" spans="1:17" ht="15">
      <c r="A9884" s="125"/>
      <c r="B9884" s="124"/>
      <c r="C9884" s="125"/>
      <c r="D9884" s="124"/>
      <c r="E9884" s="124"/>
      <c r="F9884" s="123"/>
      <c r="G9884" s="123"/>
      <c r="H9884" s="124"/>
      <c r="I9884" s="124"/>
      <c r="J9884" s="124"/>
      <c r="K9884" s="124"/>
      <c r="L9884" s="123"/>
      <c r="M9884" s="124"/>
      <c r="N9884" s="124"/>
      <c r="O9884" s="124"/>
      <c r="P9884" s="124"/>
      <c r="Q9884" s="124"/>
    </row>
    <row r="9885" spans="1:17" ht="15">
      <c r="A9885" s="125"/>
      <c r="B9885" s="124"/>
      <c r="C9885" s="125"/>
      <c r="D9885" s="124"/>
      <c r="E9885" s="124"/>
      <c r="F9885" s="123"/>
      <c r="G9885" s="123"/>
      <c r="H9885" s="124"/>
      <c r="I9885" s="124"/>
      <c r="J9885" s="124"/>
      <c r="K9885" s="124"/>
      <c r="L9885" s="123"/>
      <c r="M9885" s="124"/>
      <c r="N9885" s="124"/>
      <c r="O9885" s="124"/>
      <c r="P9885" s="124"/>
      <c r="Q9885" s="124"/>
    </row>
    <row r="9886" spans="1:17" ht="15">
      <c r="A9886" s="125"/>
      <c r="B9886" s="124"/>
      <c r="C9886" s="125"/>
      <c r="D9886" s="124"/>
      <c r="E9886" s="124"/>
      <c r="F9886" s="123"/>
      <c r="G9886" s="123"/>
      <c r="H9886" s="124"/>
      <c r="I9886" s="124"/>
      <c r="J9886" s="124"/>
      <c r="K9886" s="124"/>
      <c r="L9886" s="123"/>
      <c r="M9886" s="124"/>
      <c r="N9886" s="124"/>
      <c r="O9886" s="124"/>
      <c r="P9886" s="124"/>
      <c r="Q9886" s="124"/>
    </row>
    <row r="9887" spans="1:17" ht="15">
      <c r="A9887" s="125"/>
      <c r="B9887" s="124"/>
      <c r="C9887" s="125"/>
      <c r="D9887" s="124"/>
      <c r="E9887" s="124"/>
      <c r="F9887" s="123"/>
      <c r="G9887" s="123"/>
      <c r="H9887" s="124"/>
      <c r="I9887" s="124"/>
      <c r="J9887" s="124"/>
      <c r="K9887" s="124"/>
      <c r="L9887" s="123"/>
      <c r="M9887" s="124"/>
      <c r="N9887" s="124"/>
      <c r="O9887" s="124"/>
      <c r="P9887" s="124"/>
      <c r="Q9887" s="124"/>
    </row>
    <row r="9888" spans="1:17" ht="15">
      <c r="A9888" s="125"/>
      <c r="B9888" s="124"/>
      <c r="C9888" s="125"/>
      <c r="D9888" s="124"/>
      <c r="E9888" s="124"/>
      <c r="F9888" s="123"/>
      <c r="G9888" s="123"/>
      <c r="H9888" s="124"/>
      <c r="I9888" s="124"/>
      <c r="J9888" s="124"/>
      <c r="K9888" s="124"/>
      <c r="L9888" s="123"/>
      <c r="M9888" s="124"/>
      <c r="N9888" s="124"/>
      <c r="O9888" s="124"/>
      <c r="P9888" s="124"/>
      <c r="Q9888" s="124"/>
    </row>
    <row r="9889" spans="1:17" ht="15">
      <c r="A9889" s="125"/>
      <c r="B9889" s="124"/>
      <c r="C9889" s="125"/>
      <c r="D9889" s="124"/>
      <c r="E9889" s="124"/>
      <c r="F9889" s="123"/>
      <c r="G9889" s="123"/>
      <c r="H9889" s="124"/>
      <c r="I9889" s="124"/>
      <c r="J9889" s="124"/>
      <c r="K9889" s="124"/>
      <c r="L9889" s="123"/>
      <c r="M9889" s="124"/>
      <c r="N9889" s="124"/>
      <c r="O9889" s="124"/>
      <c r="P9889" s="124"/>
      <c r="Q9889" s="124"/>
    </row>
    <row r="9890" spans="1:17" ht="15">
      <c r="A9890" s="125"/>
      <c r="B9890" s="124"/>
      <c r="C9890" s="125"/>
      <c r="D9890" s="124"/>
      <c r="E9890" s="124"/>
      <c r="F9890" s="123"/>
      <c r="G9890" s="123"/>
      <c r="H9890" s="124"/>
      <c r="I9890" s="124"/>
      <c r="J9890" s="124"/>
      <c r="K9890" s="124"/>
      <c r="L9890" s="123"/>
      <c r="M9890" s="124"/>
      <c r="N9890" s="124"/>
      <c r="O9890" s="124"/>
      <c r="P9890" s="124"/>
      <c r="Q9890" s="124"/>
    </row>
    <row r="9891" spans="1:17" ht="15">
      <c r="A9891" s="125"/>
      <c r="B9891" s="124"/>
      <c r="C9891" s="125"/>
      <c r="D9891" s="124"/>
      <c r="E9891" s="124"/>
      <c r="F9891" s="123"/>
      <c r="G9891" s="123"/>
      <c r="H9891" s="124"/>
      <c r="I9891" s="124"/>
      <c r="J9891" s="124"/>
      <c r="K9891" s="124"/>
      <c r="L9891" s="123"/>
      <c r="M9891" s="124"/>
      <c r="N9891" s="124"/>
      <c r="O9891" s="124"/>
      <c r="P9891" s="124"/>
      <c r="Q9891" s="124"/>
    </row>
    <row r="9892" spans="1:17" ht="15">
      <c r="A9892" s="125"/>
      <c r="B9892" s="124"/>
      <c r="C9892" s="125"/>
      <c r="D9892" s="124"/>
      <c r="E9892" s="124"/>
      <c r="F9892" s="123"/>
      <c r="G9892" s="123"/>
      <c r="H9892" s="124"/>
      <c r="I9892" s="124"/>
      <c r="J9892" s="124"/>
      <c r="K9892" s="124"/>
      <c r="L9892" s="123"/>
      <c r="M9892" s="124"/>
      <c r="N9892" s="124"/>
      <c r="O9892" s="124"/>
      <c r="P9892" s="124"/>
      <c r="Q9892" s="124"/>
    </row>
    <row r="9893" spans="1:17" ht="15">
      <c r="A9893" s="125"/>
      <c r="B9893" s="124"/>
      <c r="C9893" s="125"/>
      <c r="D9893" s="124"/>
      <c r="E9893" s="124"/>
      <c r="F9893" s="123"/>
      <c r="G9893" s="123"/>
      <c r="H9893" s="124"/>
      <c r="I9893" s="124"/>
      <c r="J9893" s="124"/>
      <c r="K9893" s="123"/>
      <c r="L9893" s="124"/>
      <c r="M9893" s="124"/>
      <c r="N9893" s="124"/>
      <c r="O9893" s="124"/>
      <c r="P9893" s="124"/>
      <c r="Q9893" s="124"/>
    </row>
    <row r="9894" spans="1:17" ht="15">
      <c r="A9894" s="125"/>
      <c r="B9894" s="124"/>
      <c r="C9894" s="125"/>
      <c r="D9894" s="124"/>
      <c r="E9894" s="124"/>
      <c r="F9894" s="123"/>
      <c r="G9894" s="123"/>
      <c r="H9894" s="124"/>
      <c r="I9894" s="124"/>
      <c r="J9894" s="124"/>
      <c r="K9894" s="123"/>
      <c r="L9894" s="124"/>
      <c r="M9894" s="124"/>
      <c r="N9894" s="124"/>
      <c r="O9894" s="124"/>
      <c r="P9894" s="124"/>
      <c r="Q9894" s="124"/>
    </row>
    <row r="9895" spans="1:17" ht="15">
      <c r="A9895" s="125"/>
      <c r="B9895" s="124"/>
      <c r="C9895" s="125"/>
      <c r="D9895" s="124"/>
      <c r="E9895" s="124"/>
      <c r="F9895" s="123"/>
      <c r="G9895" s="123"/>
      <c r="H9895" s="124"/>
      <c r="I9895" s="124"/>
      <c r="J9895" s="124"/>
      <c r="K9895" s="123"/>
      <c r="L9895" s="124"/>
      <c r="M9895" s="124"/>
      <c r="N9895" s="124"/>
      <c r="O9895" s="124"/>
      <c r="P9895" s="124"/>
      <c r="Q9895" s="124"/>
    </row>
    <row r="9896" spans="1:17" ht="15">
      <c r="A9896" s="125"/>
      <c r="B9896" s="124"/>
      <c r="C9896" s="125"/>
      <c r="D9896" s="124"/>
      <c r="E9896" s="124"/>
      <c r="F9896" s="123"/>
      <c r="G9896" s="123"/>
      <c r="H9896" s="124"/>
      <c r="I9896" s="124"/>
      <c r="J9896" s="124"/>
      <c r="K9896" s="123"/>
      <c r="L9896" s="124"/>
      <c r="M9896" s="124"/>
      <c r="N9896" s="124"/>
      <c r="O9896" s="124"/>
      <c r="P9896" s="124"/>
      <c r="Q9896" s="124"/>
    </row>
    <row r="9897" spans="1:17" ht="15">
      <c r="A9897" s="125"/>
      <c r="B9897" s="124"/>
      <c r="C9897" s="125"/>
      <c r="D9897" s="124"/>
      <c r="E9897" s="124"/>
      <c r="F9897" s="123"/>
      <c r="G9897" s="123"/>
      <c r="H9897" s="124"/>
      <c r="I9897" s="124"/>
      <c r="J9897" s="124"/>
      <c r="K9897" s="123"/>
      <c r="L9897" s="124"/>
      <c r="M9897" s="124"/>
      <c r="N9897" s="124"/>
      <c r="O9897" s="124"/>
      <c r="P9897" s="124"/>
      <c r="Q9897" s="124"/>
    </row>
    <row r="9898" spans="1:17" ht="15">
      <c r="A9898" s="125"/>
      <c r="B9898" s="124"/>
      <c r="C9898" s="125"/>
      <c r="D9898" s="124"/>
      <c r="E9898" s="124"/>
      <c r="F9898" s="123"/>
      <c r="G9898" s="123"/>
      <c r="H9898" s="124"/>
      <c r="I9898" s="124"/>
      <c r="J9898" s="124"/>
      <c r="K9898" s="123"/>
      <c r="L9898" s="124"/>
      <c r="M9898" s="124"/>
      <c r="N9898" s="124"/>
      <c r="O9898" s="124"/>
      <c r="P9898" s="124"/>
      <c r="Q9898" s="124"/>
    </row>
    <row r="9899" spans="1:17" ht="15">
      <c r="A9899" s="125"/>
      <c r="B9899" s="124"/>
      <c r="C9899" s="125"/>
      <c r="D9899" s="124"/>
      <c r="E9899" s="124"/>
      <c r="F9899" s="123"/>
      <c r="G9899" s="123"/>
      <c r="H9899" s="124"/>
      <c r="I9899" s="124"/>
      <c r="J9899" s="124"/>
      <c r="K9899" s="123"/>
      <c r="L9899" s="124"/>
      <c r="M9899" s="124"/>
      <c r="N9899" s="124"/>
      <c r="O9899" s="124"/>
      <c r="P9899" s="124"/>
      <c r="Q9899" s="124"/>
    </row>
    <row r="9900" spans="1:17" ht="15">
      <c r="A9900" s="125"/>
      <c r="B9900" s="124"/>
      <c r="C9900" s="125"/>
      <c r="D9900" s="124"/>
      <c r="E9900" s="124"/>
      <c r="F9900" s="123"/>
      <c r="G9900" s="123"/>
      <c r="H9900" s="124"/>
      <c r="I9900" s="124"/>
      <c r="J9900" s="124"/>
      <c r="K9900" s="124"/>
      <c r="L9900" s="123"/>
      <c r="M9900" s="124"/>
      <c r="N9900" s="124"/>
      <c r="O9900" s="124"/>
      <c r="P9900" s="124"/>
      <c r="Q9900" s="124"/>
    </row>
    <row r="9901" spans="1:17" ht="15">
      <c r="A9901" s="125"/>
      <c r="B9901" s="124"/>
      <c r="C9901" s="125"/>
      <c r="D9901" s="124"/>
      <c r="E9901" s="124"/>
      <c r="F9901" s="124"/>
      <c r="G9901" s="124"/>
      <c r="H9901" s="124"/>
      <c r="I9901" s="124"/>
      <c r="J9901" s="124"/>
      <c r="K9901" s="123"/>
      <c r="L9901" s="124"/>
      <c r="M9901" s="124"/>
      <c r="N9901" s="124"/>
      <c r="O9901" s="124"/>
      <c r="P9901" s="124"/>
      <c r="Q9901" s="124"/>
    </row>
    <row r="9902" spans="1:17" ht="15">
      <c r="A9902" s="125"/>
      <c r="B9902" s="124"/>
      <c r="C9902" s="125"/>
      <c r="D9902" s="124"/>
      <c r="E9902" s="124"/>
      <c r="F9902" s="123"/>
      <c r="G9902" s="123"/>
      <c r="H9902" s="124"/>
      <c r="I9902" s="124"/>
      <c r="J9902" s="124"/>
      <c r="K9902" s="124"/>
      <c r="L9902" s="123"/>
      <c r="M9902" s="124"/>
      <c r="N9902" s="124"/>
      <c r="O9902" s="124"/>
      <c r="P9902" s="124"/>
      <c r="Q9902" s="124"/>
    </row>
    <row r="9903" spans="1:17" ht="15">
      <c r="A9903" s="125"/>
      <c r="B9903" s="124"/>
      <c r="C9903" s="125"/>
      <c r="D9903" s="124"/>
      <c r="E9903" s="124"/>
      <c r="F9903" s="123"/>
      <c r="G9903" s="123"/>
      <c r="H9903" s="124"/>
      <c r="I9903" s="124"/>
      <c r="J9903" s="124"/>
      <c r="K9903" s="123"/>
      <c r="L9903" s="124"/>
      <c r="M9903" s="124"/>
      <c r="N9903" s="124"/>
      <c r="O9903" s="124"/>
      <c r="P9903" s="124"/>
      <c r="Q9903" s="124"/>
    </row>
    <row r="9904" spans="1:17" ht="15">
      <c r="A9904" s="125"/>
      <c r="B9904" s="124"/>
      <c r="C9904" s="125"/>
      <c r="D9904" s="124"/>
      <c r="E9904" s="124"/>
      <c r="F9904" s="123"/>
      <c r="G9904" s="123"/>
      <c r="H9904" s="124"/>
      <c r="I9904" s="124"/>
      <c r="J9904" s="124"/>
      <c r="K9904" s="124"/>
      <c r="L9904" s="123"/>
      <c r="M9904" s="124"/>
      <c r="N9904" s="124"/>
      <c r="O9904" s="124"/>
      <c r="P9904" s="124"/>
      <c r="Q9904" s="124"/>
    </row>
    <row r="9905" spans="1:17" ht="15">
      <c r="A9905" s="125"/>
      <c r="B9905" s="124"/>
      <c r="C9905" s="125"/>
      <c r="D9905" s="124"/>
      <c r="E9905" s="124"/>
      <c r="F9905" s="123"/>
      <c r="G9905" s="123"/>
      <c r="H9905" s="124"/>
      <c r="I9905" s="124"/>
      <c r="J9905" s="124"/>
      <c r="K9905" s="123"/>
      <c r="L9905" s="124"/>
      <c r="M9905" s="124"/>
      <c r="N9905" s="124"/>
      <c r="O9905" s="124"/>
      <c r="P9905" s="124"/>
      <c r="Q9905" s="124"/>
    </row>
    <row r="9906" spans="1:17" ht="15">
      <c r="A9906" s="125"/>
      <c r="B9906" s="124"/>
      <c r="C9906" s="125"/>
      <c r="D9906" s="124"/>
      <c r="E9906" s="124"/>
      <c r="F9906" s="123"/>
      <c r="G9906" s="123"/>
      <c r="H9906" s="124"/>
      <c r="I9906" s="124"/>
      <c r="J9906" s="124"/>
      <c r="K9906" s="123"/>
      <c r="L9906" s="124"/>
      <c r="M9906" s="124"/>
      <c r="N9906" s="124"/>
      <c r="O9906" s="124"/>
      <c r="P9906" s="124"/>
      <c r="Q9906" s="124"/>
    </row>
    <row r="9907" spans="1:17" ht="15">
      <c r="A9907" s="125"/>
      <c r="B9907" s="124"/>
      <c r="C9907" s="125"/>
      <c r="D9907" s="124"/>
      <c r="E9907" s="124"/>
      <c r="F9907" s="123"/>
      <c r="G9907" s="123"/>
      <c r="H9907" s="124"/>
      <c r="I9907" s="124"/>
      <c r="J9907" s="124"/>
      <c r="K9907" s="124"/>
      <c r="L9907" s="123"/>
      <c r="M9907" s="124"/>
      <c r="N9907" s="124"/>
      <c r="O9907" s="124"/>
      <c r="P9907" s="124"/>
      <c r="Q9907" s="124"/>
    </row>
    <row r="9908" spans="1:17" ht="15">
      <c r="A9908" s="125"/>
      <c r="B9908" s="124"/>
      <c r="C9908" s="125"/>
      <c r="D9908" s="124"/>
      <c r="E9908" s="124"/>
      <c r="F9908" s="124"/>
      <c r="G9908" s="124"/>
      <c r="H9908" s="124"/>
      <c r="I9908" s="124"/>
      <c r="J9908" s="124"/>
      <c r="K9908" s="123"/>
      <c r="L9908" s="124"/>
      <c r="M9908" s="124"/>
      <c r="N9908" s="124"/>
      <c r="O9908" s="124"/>
      <c r="P9908" s="124"/>
      <c r="Q9908" s="124"/>
    </row>
    <row r="9909" spans="1:17" ht="15">
      <c r="A9909" s="125"/>
      <c r="B9909" s="124"/>
      <c r="C9909" s="125"/>
      <c r="D9909" s="124"/>
      <c r="E9909" s="124"/>
      <c r="F9909" s="123"/>
      <c r="G9909" s="123"/>
      <c r="H9909" s="124"/>
      <c r="I9909" s="124"/>
      <c r="J9909" s="124"/>
      <c r="K9909" s="124"/>
      <c r="L9909" s="123"/>
      <c r="M9909" s="124"/>
      <c r="N9909" s="124"/>
      <c r="O9909" s="124"/>
      <c r="P9909" s="124"/>
      <c r="Q9909" s="124"/>
    </row>
    <row r="9910" spans="1:17" ht="15">
      <c r="A9910" s="125"/>
      <c r="B9910" s="124"/>
      <c r="C9910" s="125"/>
      <c r="D9910" s="124"/>
      <c r="E9910" s="124"/>
      <c r="F9910" s="123"/>
      <c r="G9910" s="123"/>
      <c r="H9910" s="124"/>
      <c r="I9910" s="124"/>
      <c r="J9910" s="124"/>
      <c r="K9910" s="123"/>
      <c r="L9910" s="124"/>
      <c r="M9910" s="124"/>
      <c r="N9910" s="124"/>
      <c r="O9910" s="124"/>
      <c r="P9910" s="124"/>
      <c r="Q9910" s="124"/>
    </row>
    <row r="9911" spans="1:17" ht="15">
      <c r="A9911" s="125"/>
      <c r="B9911" s="124"/>
      <c r="C9911" s="125"/>
      <c r="D9911" s="124"/>
      <c r="E9911" s="124"/>
      <c r="F9911" s="123"/>
      <c r="G9911" s="123"/>
      <c r="H9911" s="124"/>
      <c r="I9911" s="124"/>
      <c r="J9911" s="124"/>
      <c r="K9911" s="124"/>
      <c r="L9911" s="123"/>
      <c r="M9911" s="124"/>
      <c r="N9911" s="124"/>
      <c r="O9911" s="124"/>
      <c r="P9911" s="124"/>
      <c r="Q9911" s="124"/>
    </row>
    <row r="9912" spans="1:17" ht="15">
      <c r="A9912" s="125"/>
      <c r="B9912" s="124"/>
      <c r="C9912" s="125"/>
      <c r="D9912" s="124"/>
      <c r="E9912" s="124"/>
      <c r="F9912" s="123"/>
      <c r="G9912" s="123"/>
      <c r="H9912" s="124"/>
      <c r="I9912" s="124"/>
      <c r="J9912" s="124"/>
      <c r="K9912" s="123"/>
      <c r="L9912" s="124"/>
      <c r="M9912" s="124"/>
      <c r="N9912" s="124"/>
      <c r="O9912" s="124"/>
      <c r="P9912" s="124"/>
      <c r="Q9912" s="124"/>
    </row>
    <row r="9913" spans="1:17" ht="15">
      <c r="A9913" s="125"/>
      <c r="B9913" s="124"/>
      <c r="C9913" s="125"/>
      <c r="D9913" s="124"/>
      <c r="E9913" s="124"/>
      <c r="F9913" s="123"/>
      <c r="G9913" s="123"/>
      <c r="H9913" s="124"/>
      <c r="I9913" s="124"/>
      <c r="J9913" s="124"/>
      <c r="K9913" s="123"/>
      <c r="L9913" s="124"/>
      <c r="M9913" s="124"/>
      <c r="N9913" s="124"/>
      <c r="O9913" s="124"/>
      <c r="P9913" s="124"/>
      <c r="Q9913" s="124"/>
    </row>
    <row r="9914" spans="1:17" ht="15">
      <c r="A9914" s="125"/>
      <c r="B9914" s="124"/>
      <c r="C9914" s="125"/>
      <c r="D9914" s="124"/>
      <c r="E9914" s="124"/>
      <c r="F9914" s="123"/>
      <c r="G9914" s="123"/>
      <c r="H9914" s="124"/>
      <c r="I9914" s="124"/>
      <c r="J9914" s="124"/>
      <c r="K9914" s="124"/>
      <c r="L9914" s="123"/>
      <c r="M9914" s="124"/>
      <c r="N9914" s="124"/>
      <c r="O9914" s="124"/>
      <c r="P9914" s="124"/>
      <c r="Q9914" s="124"/>
    </row>
    <row r="9915" spans="1:17" ht="15">
      <c r="A9915" s="125"/>
      <c r="B9915" s="124"/>
      <c r="C9915" s="125"/>
      <c r="D9915" s="124"/>
      <c r="E9915" s="124"/>
      <c r="F9915" s="123"/>
      <c r="G9915" s="123"/>
      <c r="H9915" s="124"/>
      <c r="I9915" s="124"/>
      <c r="J9915" s="124"/>
      <c r="K9915" s="124"/>
      <c r="L9915" s="123"/>
      <c r="M9915" s="124"/>
      <c r="N9915" s="124"/>
      <c r="O9915" s="124"/>
      <c r="P9915" s="124"/>
      <c r="Q9915" s="124"/>
    </row>
    <row r="9916" spans="1:17" ht="15">
      <c r="A9916" s="125"/>
      <c r="B9916" s="124"/>
      <c r="C9916" s="125"/>
      <c r="D9916" s="124"/>
      <c r="E9916" s="124"/>
      <c r="F9916" s="123"/>
      <c r="G9916" s="123"/>
      <c r="H9916" s="124"/>
      <c r="I9916" s="124"/>
      <c r="J9916" s="124"/>
      <c r="K9916" s="124"/>
      <c r="L9916" s="123"/>
      <c r="M9916" s="124"/>
      <c r="N9916" s="124"/>
      <c r="O9916" s="124"/>
      <c r="P9916" s="124"/>
      <c r="Q9916" s="124"/>
    </row>
    <row r="9917" spans="1:17" ht="15">
      <c r="A9917" s="125"/>
      <c r="B9917" s="124"/>
      <c r="C9917" s="125"/>
      <c r="D9917" s="124"/>
      <c r="E9917" s="124"/>
      <c r="F9917" s="123"/>
      <c r="G9917" s="123"/>
      <c r="H9917" s="124"/>
      <c r="I9917" s="124"/>
      <c r="J9917" s="124"/>
      <c r="K9917" s="124"/>
      <c r="L9917" s="123"/>
      <c r="M9917" s="124"/>
      <c r="N9917" s="124"/>
      <c r="O9917" s="124"/>
      <c r="P9917" s="124"/>
      <c r="Q9917" s="124"/>
    </row>
    <row r="9918" spans="1:17" ht="15">
      <c r="A9918" s="125"/>
      <c r="B9918" s="124"/>
      <c r="C9918" s="125"/>
      <c r="D9918" s="124"/>
      <c r="E9918" s="124"/>
      <c r="F9918" s="123"/>
      <c r="G9918" s="123"/>
      <c r="H9918" s="124"/>
      <c r="I9918" s="124"/>
      <c r="J9918" s="124"/>
      <c r="K9918" s="123"/>
      <c r="L9918" s="124"/>
      <c r="M9918" s="124"/>
      <c r="N9918" s="124"/>
      <c r="O9918" s="124"/>
      <c r="P9918" s="124"/>
      <c r="Q9918" s="124"/>
    </row>
    <row r="9919" spans="1:17" ht="15">
      <c r="A9919" s="125"/>
      <c r="B9919" s="124"/>
      <c r="C9919" s="125"/>
      <c r="D9919" s="124"/>
      <c r="E9919" s="124"/>
      <c r="F9919" s="123"/>
      <c r="G9919" s="123"/>
      <c r="H9919" s="124"/>
      <c r="I9919" s="124"/>
      <c r="J9919" s="124"/>
      <c r="K9919" s="123"/>
      <c r="L9919" s="124"/>
      <c r="M9919" s="124"/>
      <c r="N9919" s="124"/>
      <c r="O9919" s="124"/>
      <c r="P9919" s="124"/>
      <c r="Q9919" s="124"/>
    </row>
    <row r="9920" spans="1:17" ht="15">
      <c r="A9920" s="125"/>
      <c r="B9920" s="124"/>
      <c r="C9920" s="125"/>
      <c r="D9920" s="124"/>
      <c r="E9920" s="124"/>
      <c r="F9920" s="123"/>
      <c r="G9920" s="123"/>
      <c r="H9920" s="124"/>
      <c r="I9920" s="124"/>
      <c r="J9920" s="124"/>
      <c r="K9920" s="124"/>
      <c r="L9920" s="123"/>
      <c r="M9920" s="124"/>
      <c r="N9920" s="124"/>
      <c r="O9920" s="124"/>
      <c r="P9920" s="124"/>
      <c r="Q9920" s="124"/>
    </row>
    <row r="9921" spans="1:17" ht="15">
      <c r="A9921" s="125"/>
      <c r="B9921" s="124"/>
      <c r="C9921" s="125"/>
      <c r="D9921" s="124"/>
      <c r="E9921" s="124"/>
      <c r="F9921" s="123"/>
      <c r="G9921" s="123"/>
      <c r="H9921" s="124"/>
      <c r="I9921" s="124"/>
      <c r="J9921" s="124"/>
      <c r="K9921" s="123"/>
      <c r="L9921" s="124"/>
      <c r="M9921" s="124"/>
      <c r="N9921" s="124"/>
      <c r="O9921" s="124"/>
      <c r="P9921" s="124"/>
      <c r="Q9921" s="124"/>
    </row>
    <row r="9922" spans="1:17" ht="15">
      <c r="A9922" s="125"/>
      <c r="B9922" s="124"/>
      <c r="C9922" s="125"/>
      <c r="D9922" s="124"/>
      <c r="E9922" s="124"/>
      <c r="F9922" s="123"/>
      <c r="G9922" s="123"/>
      <c r="H9922" s="124"/>
      <c r="I9922" s="124"/>
      <c r="J9922" s="124"/>
      <c r="K9922" s="124"/>
      <c r="L9922" s="123"/>
      <c r="M9922" s="124"/>
      <c r="N9922" s="124"/>
      <c r="O9922" s="124"/>
      <c r="P9922" s="124"/>
      <c r="Q9922" s="124"/>
    </row>
    <row r="9923" spans="1:17" ht="15">
      <c r="A9923" s="125"/>
      <c r="B9923" s="124"/>
      <c r="C9923" s="125"/>
      <c r="D9923" s="124"/>
      <c r="E9923" s="124"/>
      <c r="F9923" s="123"/>
      <c r="G9923" s="123"/>
      <c r="H9923" s="124"/>
      <c r="I9923" s="124"/>
      <c r="J9923" s="124"/>
      <c r="K9923" s="123"/>
      <c r="L9923" s="124"/>
      <c r="M9923" s="124"/>
      <c r="N9923" s="124"/>
      <c r="O9923" s="124"/>
      <c r="P9923" s="124"/>
      <c r="Q9923" s="124"/>
    </row>
    <row r="9924" spans="1:17" ht="15">
      <c r="A9924" s="125"/>
      <c r="B9924" s="124"/>
      <c r="C9924" s="125"/>
      <c r="D9924" s="124"/>
      <c r="E9924" s="124"/>
      <c r="F9924" s="123"/>
      <c r="G9924" s="123"/>
      <c r="H9924" s="124"/>
      <c r="I9924" s="124"/>
      <c r="J9924" s="124"/>
      <c r="K9924" s="124"/>
      <c r="L9924" s="123"/>
      <c r="M9924" s="124"/>
      <c r="N9924" s="124"/>
      <c r="O9924" s="124"/>
      <c r="P9924" s="124"/>
      <c r="Q9924" s="124"/>
    </row>
    <row r="9925" spans="1:17" ht="15">
      <c r="A9925" s="125"/>
      <c r="B9925" s="124"/>
      <c r="C9925" s="125"/>
      <c r="D9925" s="124"/>
      <c r="E9925" s="124"/>
      <c r="F9925" s="123"/>
      <c r="G9925" s="123"/>
      <c r="H9925" s="124"/>
      <c r="I9925" s="124"/>
      <c r="J9925" s="124"/>
      <c r="K9925" s="123"/>
      <c r="L9925" s="124"/>
      <c r="M9925" s="124"/>
      <c r="N9925" s="124"/>
      <c r="O9925" s="124"/>
      <c r="P9925" s="124"/>
      <c r="Q9925" s="124"/>
    </row>
    <row r="9926" spans="1:17" ht="15">
      <c r="A9926" s="125"/>
      <c r="B9926" s="124"/>
      <c r="C9926" s="125"/>
      <c r="D9926" s="124"/>
      <c r="E9926" s="124"/>
      <c r="F9926" s="123"/>
      <c r="G9926" s="123"/>
      <c r="H9926" s="124"/>
      <c r="I9926" s="124"/>
      <c r="J9926" s="124"/>
      <c r="K9926" s="123"/>
      <c r="L9926" s="124"/>
      <c r="M9926" s="124"/>
      <c r="N9926" s="124"/>
      <c r="O9926" s="124"/>
      <c r="P9926" s="124"/>
      <c r="Q9926" s="124"/>
    </row>
    <row r="9927" spans="1:17" ht="15">
      <c r="A9927" s="125"/>
      <c r="B9927" s="124"/>
      <c r="C9927" s="125"/>
      <c r="D9927" s="124"/>
      <c r="E9927" s="124"/>
      <c r="F9927" s="123"/>
      <c r="G9927" s="123"/>
      <c r="H9927" s="124"/>
      <c r="I9927" s="124"/>
      <c r="J9927" s="124"/>
      <c r="K9927" s="124"/>
      <c r="L9927" s="123"/>
      <c r="M9927" s="124"/>
      <c r="N9927" s="124"/>
      <c r="O9927" s="124"/>
      <c r="P9927" s="124"/>
      <c r="Q9927" s="124"/>
    </row>
    <row r="9928" spans="1:17" ht="15">
      <c r="A9928" s="125"/>
      <c r="B9928" s="124"/>
      <c r="C9928" s="125"/>
      <c r="D9928" s="124"/>
      <c r="E9928" s="124"/>
      <c r="F9928" s="123"/>
      <c r="G9928" s="123"/>
      <c r="H9928" s="124"/>
      <c r="I9928" s="124"/>
      <c r="J9928" s="124"/>
      <c r="K9928" s="123"/>
      <c r="L9928" s="124"/>
      <c r="M9928" s="124"/>
      <c r="N9928" s="124"/>
      <c r="O9928" s="124"/>
      <c r="P9928" s="124"/>
      <c r="Q9928" s="124"/>
    </row>
    <row r="9929" spans="1:17" ht="15">
      <c r="A9929" s="125"/>
      <c r="B9929" s="124"/>
      <c r="C9929" s="125"/>
      <c r="D9929" s="124"/>
      <c r="E9929" s="124"/>
      <c r="F9929" s="123"/>
      <c r="G9929" s="123"/>
      <c r="H9929" s="124"/>
      <c r="I9929" s="124"/>
      <c r="J9929" s="124"/>
      <c r="K9929" s="124"/>
      <c r="L9929" s="123"/>
      <c r="M9929" s="124"/>
      <c r="N9929" s="124"/>
      <c r="O9929" s="124"/>
      <c r="P9929" s="124"/>
      <c r="Q9929" s="124"/>
    </row>
    <row r="9930" spans="1:17" ht="15">
      <c r="A9930" s="125"/>
      <c r="B9930" s="124"/>
      <c r="C9930" s="125"/>
      <c r="D9930" s="124"/>
      <c r="E9930" s="124"/>
      <c r="F9930" s="123"/>
      <c r="G9930" s="123"/>
      <c r="H9930" s="124"/>
      <c r="I9930" s="124"/>
      <c r="J9930" s="124"/>
      <c r="K9930" s="123"/>
      <c r="L9930" s="124"/>
      <c r="M9930" s="124"/>
      <c r="N9930" s="124"/>
      <c r="O9930" s="124"/>
      <c r="P9930" s="124"/>
      <c r="Q9930" s="124"/>
    </row>
    <row r="9931" spans="1:17" ht="15">
      <c r="A9931" s="125"/>
      <c r="B9931" s="124"/>
      <c r="C9931" s="125"/>
      <c r="D9931" s="124"/>
      <c r="E9931" s="124"/>
      <c r="F9931" s="123"/>
      <c r="G9931" s="123"/>
      <c r="H9931" s="124"/>
      <c r="I9931" s="124"/>
      <c r="J9931" s="124"/>
      <c r="K9931" s="124"/>
      <c r="L9931" s="123"/>
      <c r="M9931" s="124"/>
      <c r="N9931" s="124"/>
      <c r="O9931" s="124"/>
      <c r="P9931" s="124"/>
      <c r="Q9931" s="124"/>
    </row>
    <row r="9932" spans="1:17" ht="15">
      <c r="A9932" s="125"/>
      <c r="B9932" s="124"/>
      <c r="C9932" s="125"/>
      <c r="D9932" s="124"/>
      <c r="E9932" s="124"/>
      <c r="F9932" s="123"/>
      <c r="G9932" s="123"/>
      <c r="H9932" s="124"/>
      <c r="I9932" s="124"/>
      <c r="J9932" s="124"/>
      <c r="K9932" s="123"/>
      <c r="L9932" s="124"/>
      <c r="M9932" s="124"/>
      <c r="N9932" s="124"/>
      <c r="O9932" s="124"/>
      <c r="P9932" s="124"/>
      <c r="Q9932" s="124"/>
    </row>
    <row r="9933" spans="1:17" ht="15">
      <c r="A9933" s="125"/>
      <c r="B9933" s="124"/>
      <c r="C9933" s="125"/>
      <c r="D9933" s="124"/>
      <c r="E9933" s="124"/>
      <c r="F9933" s="123"/>
      <c r="G9933" s="123"/>
      <c r="H9933" s="124"/>
      <c r="I9933" s="124"/>
      <c r="J9933" s="124"/>
      <c r="K9933" s="124"/>
      <c r="L9933" s="123"/>
      <c r="M9933" s="124"/>
      <c r="N9933" s="124"/>
      <c r="O9933" s="124"/>
      <c r="P9933" s="124"/>
      <c r="Q9933" s="124"/>
    </row>
    <row r="9934" spans="1:17" ht="15">
      <c r="A9934" s="125"/>
      <c r="B9934" s="124"/>
      <c r="C9934" s="125"/>
      <c r="D9934" s="124"/>
      <c r="E9934" s="124"/>
      <c r="F9934" s="123"/>
      <c r="G9934" s="123"/>
      <c r="H9934" s="124"/>
      <c r="I9934" s="124"/>
      <c r="J9934" s="124"/>
      <c r="K9934" s="124"/>
      <c r="L9934" s="123"/>
      <c r="M9934" s="124"/>
      <c r="N9934" s="124"/>
      <c r="O9934" s="124"/>
      <c r="P9934" s="124"/>
      <c r="Q9934" s="124"/>
    </row>
    <row r="9935" spans="1:17" ht="15">
      <c r="A9935" s="125"/>
      <c r="B9935" s="124"/>
      <c r="C9935" s="125"/>
      <c r="D9935" s="124"/>
      <c r="E9935" s="124"/>
      <c r="F9935" s="123"/>
      <c r="G9935" s="123"/>
      <c r="H9935" s="124"/>
      <c r="I9935" s="124"/>
      <c r="J9935" s="124"/>
      <c r="K9935" s="123"/>
      <c r="L9935" s="124"/>
      <c r="M9935" s="124"/>
      <c r="N9935" s="124"/>
      <c r="O9935" s="124"/>
      <c r="P9935" s="124"/>
      <c r="Q9935" s="124"/>
    </row>
    <row r="9936" spans="1:17" ht="15">
      <c r="A9936" s="125"/>
      <c r="B9936" s="124"/>
      <c r="C9936" s="125"/>
      <c r="D9936" s="124"/>
      <c r="E9936" s="124"/>
      <c r="F9936" s="123"/>
      <c r="G9936" s="123"/>
      <c r="H9936" s="124"/>
      <c r="I9936" s="124"/>
      <c r="J9936" s="124"/>
      <c r="K9936" s="123"/>
      <c r="L9936" s="124"/>
      <c r="M9936" s="124"/>
      <c r="N9936" s="124"/>
      <c r="O9936" s="124"/>
      <c r="P9936" s="124"/>
      <c r="Q9936" s="124"/>
    </row>
    <row r="9937" spans="1:17" ht="15">
      <c r="A9937" s="125"/>
      <c r="B9937" s="124"/>
      <c r="C9937" s="125"/>
      <c r="D9937" s="124"/>
      <c r="E9937" s="124"/>
      <c r="F9937" s="123"/>
      <c r="G9937" s="123"/>
      <c r="H9937" s="124"/>
      <c r="I9937" s="124"/>
      <c r="J9937" s="124"/>
      <c r="K9937" s="124"/>
      <c r="L9937" s="123"/>
      <c r="M9937" s="124"/>
      <c r="N9937" s="124"/>
      <c r="O9937" s="124"/>
      <c r="P9937" s="124"/>
      <c r="Q9937" s="124"/>
    </row>
    <row r="9938" spans="1:17" ht="15">
      <c r="A9938" s="125"/>
      <c r="B9938" s="124"/>
      <c r="C9938" s="125"/>
      <c r="D9938" s="124"/>
      <c r="E9938" s="124"/>
      <c r="F9938" s="123"/>
      <c r="G9938" s="123"/>
      <c r="H9938" s="124"/>
      <c r="I9938" s="124"/>
      <c r="J9938" s="124"/>
      <c r="K9938" s="124"/>
      <c r="L9938" s="123"/>
      <c r="M9938" s="124"/>
      <c r="N9938" s="124"/>
      <c r="O9938" s="124"/>
      <c r="P9938" s="124"/>
      <c r="Q9938" s="124"/>
    </row>
    <row r="9939" spans="1:17" ht="15">
      <c r="A9939" s="125"/>
      <c r="B9939" s="124"/>
      <c r="C9939" s="125"/>
      <c r="D9939" s="124"/>
      <c r="E9939" s="124"/>
      <c r="F9939" s="123"/>
      <c r="G9939" s="123"/>
      <c r="H9939" s="124"/>
      <c r="I9939" s="124"/>
      <c r="J9939" s="124"/>
      <c r="K9939" s="123"/>
      <c r="L9939" s="124"/>
      <c r="M9939" s="124"/>
      <c r="N9939" s="124"/>
      <c r="O9939" s="124"/>
      <c r="P9939" s="124"/>
      <c r="Q9939" s="124"/>
    </row>
    <row r="9940" spans="1:17" ht="15">
      <c r="A9940" s="125"/>
      <c r="B9940" s="124"/>
      <c r="C9940" s="125"/>
      <c r="D9940" s="124"/>
      <c r="E9940" s="124"/>
      <c r="F9940" s="123"/>
      <c r="G9940" s="123"/>
      <c r="H9940" s="124"/>
      <c r="I9940" s="124"/>
      <c r="J9940" s="124"/>
      <c r="K9940" s="123"/>
      <c r="L9940" s="124"/>
      <c r="M9940" s="124"/>
      <c r="N9940" s="124"/>
      <c r="O9940" s="124"/>
      <c r="P9940" s="124"/>
      <c r="Q9940" s="124"/>
    </row>
    <row r="9941" spans="1:17" ht="15">
      <c r="A9941" s="125"/>
      <c r="B9941" s="124"/>
      <c r="C9941" s="125"/>
      <c r="D9941" s="124"/>
      <c r="E9941" s="124"/>
      <c r="F9941" s="123"/>
      <c r="G9941" s="123"/>
      <c r="H9941" s="124"/>
      <c r="I9941" s="124"/>
      <c r="J9941" s="124"/>
      <c r="K9941" s="123"/>
      <c r="L9941" s="124"/>
      <c r="M9941" s="124"/>
      <c r="N9941" s="124"/>
      <c r="O9941" s="124"/>
      <c r="P9941" s="124"/>
      <c r="Q9941" s="124"/>
    </row>
    <row r="9942" spans="1:17" ht="15">
      <c r="A9942" s="125"/>
      <c r="B9942" s="124"/>
      <c r="C9942" s="125"/>
      <c r="D9942" s="124"/>
      <c r="E9942" s="124"/>
      <c r="F9942" s="123"/>
      <c r="G9942" s="123"/>
      <c r="H9942" s="124"/>
      <c r="I9942" s="124"/>
      <c r="J9942" s="124"/>
      <c r="K9942" s="124"/>
      <c r="L9942" s="123"/>
      <c r="M9942" s="124"/>
      <c r="N9942" s="124"/>
      <c r="O9942" s="124"/>
      <c r="P9942" s="124"/>
      <c r="Q9942" s="124"/>
    </row>
    <row r="9943" spans="1:17" ht="15">
      <c r="A9943" s="125"/>
      <c r="B9943" s="124"/>
      <c r="C9943" s="125"/>
      <c r="D9943" s="124"/>
      <c r="E9943" s="124"/>
      <c r="F9943" s="123"/>
      <c r="G9943" s="123"/>
      <c r="H9943" s="124"/>
      <c r="I9943" s="124"/>
      <c r="J9943" s="124"/>
      <c r="K9943" s="124"/>
      <c r="L9943" s="123"/>
      <c r="M9943" s="124"/>
      <c r="N9943" s="124"/>
      <c r="O9943" s="124"/>
      <c r="P9943" s="124"/>
      <c r="Q9943" s="124"/>
    </row>
    <row r="9944" spans="1:17" ht="15">
      <c r="A9944" s="125"/>
      <c r="B9944" s="124"/>
      <c r="C9944" s="125"/>
      <c r="D9944" s="124"/>
      <c r="E9944" s="124"/>
      <c r="F9944" s="123"/>
      <c r="G9944" s="123"/>
      <c r="H9944" s="124"/>
      <c r="I9944" s="124"/>
      <c r="J9944" s="124"/>
      <c r="K9944" s="124"/>
      <c r="L9944" s="123"/>
      <c r="M9944" s="124"/>
      <c r="N9944" s="124"/>
      <c r="O9944" s="124"/>
      <c r="P9944" s="124"/>
      <c r="Q9944" s="124"/>
    </row>
    <row r="9945" spans="1:17" ht="15">
      <c r="A9945" s="125"/>
      <c r="B9945" s="124"/>
      <c r="C9945" s="125"/>
      <c r="D9945" s="124"/>
      <c r="E9945" s="124"/>
      <c r="F9945" s="123"/>
      <c r="G9945" s="123"/>
      <c r="H9945" s="124"/>
      <c r="I9945" s="124"/>
      <c r="J9945" s="124"/>
      <c r="K9945" s="123"/>
      <c r="L9945" s="124"/>
      <c r="M9945" s="124"/>
      <c r="N9945" s="124"/>
      <c r="O9945" s="124"/>
      <c r="P9945" s="124"/>
      <c r="Q9945" s="124"/>
    </row>
    <row r="9946" spans="1:17" ht="15">
      <c r="A9946" s="125"/>
      <c r="B9946" s="124"/>
      <c r="C9946" s="125"/>
      <c r="D9946" s="124"/>
      <c r="E9946" s="124"/>
      <c r="F9946" s="123"/>
      <c r="G9946" s="123"/>
      <c r="H9946" s="124"/>
      <c r="I9946" s="124"/>
      <c r="J9946" s="124"/>
      <c r="K9946" s="124"/>
      <c r="L9946" s="123"/>
      <c r="M9946" s="124"/>
      <c r="N9946" s="124"/>
      <c r="O9946" s="124"/>
      <c r="P9946" s="124"/>
      <c r="Q9946" s="124"/>
    </row>
    <row r="9947" spans="1:17" ht="15">
      <c r="A9947" s="125"/>
      <c r="B9947" s="124"/>
      <c r="C9947" s="125"/>
      <c r="D9947" s="124"/>
      <c r="E9947" s="124"/>
      <c r="F9947" s="123"/>
      <c r="G9947" s="123"/>
      <c r="H9947" s="124"/>
      <c r="I9947" s="124"/>
      <c r="J9947" s="124"/>
      <c r="K9947" s="123"/>
      <c r="L9947" s="124"/>
      <c r="M9947" s="124"/>
      <c r="N9947" s="124"/>
      <c r="O9947" s="124"/>
      <c r="P9947" s="124"/>
      <c r="Q9947" s="124"/>
    </row>
    <row r="9948" spans="1:17" ht="15">
      <c r="A9948" s="125"/>
      <c r="B9948" s="124"/>
      <c r="C9948" s="125"/>
      <c r="D9948" s="124"/>
      <c r="E9948" s="124"/>
      <c r="F9948" s="123"/>
      <c r="G9948" s="123"/>
      <c r="H9948" s="124"/>
      <c r="I9948" s="124"/>
      <c r="J9948" s="124"/>
      <c r="K9948" s="123"/>
      <c r="L9948" s="124"/>
      <c r="M9948" s="124"/>
      <c r="N9948" s="124"/>
      <c r="O9948" s="124"/>
      <c r="P9948" s="124"/>
      <c r="Q9948" s="124"/>
    </row>
    <row r="9949" spans="1:17" ht="15">
      <c r="A9949" s="125"/>
      <c r="B9949" s="124"/>
      <c r="C9949" s="125"/>
      <c r="D9949" s="124"/>
      <c r="E9949" s="124"/>
      <c r="F9949" s="123"/>
      <c r="G9949" s="123"/>
      <c r="H9949" s="124"/>
      <c r="I9949" s="124"/>
      <c r="J9949" s="124"/>
      <c r="K9949" s="123"/>
      <c r="L9949" s="124"/>
      <c r="M9949" s="124"/>
      <c r="N9949" s="124"/>
      <c r="O9949" s="124"/>
      <c r="P9949" s="124"/>
      <c r="Q9949" s="124"/>
    </row>
    <row r="9950" spans="1:17" ht="15">
      <c r="A9950" s="125"/>
      <c r="B9950" s="124"/>
      <c r="C9950" s="125"/>
      <c r="D9950" s="124"/>
      <c r="E9950" s="124"/>
      <c r="F9950" s="123"/>
      <c r="G9950" s="123"/>
      <c r="H9950" s="124"/>
      <c r="I9950" s="124"/>
      <c r="J9950" s="124"/>
      <c r="K9950" s="123"/>
      <c r="L9950" s="124"/>
      <c r="M9950" s="124"/>
      <c r="N9950" s="124"/>
      <c r="O9950" s="124"/>
      <c r="P9950" s="124"/>
      <c r="Q9950" s="124"/>
    </row>
    <row r="9951" spans="1:17" ht="15">
      <c r="A9951" s="125"/>
      <c r="B9951" s="124"/>
      <c r="C9951" s="125"/>
      <c r="D9951" s="124"/>
      <c r="E9951" s="124"/>
      <c r="F9951" s="123"/>
      <c r="G9951" s="123"/>
      <c r="H9951" s="124"/>
      <c r="I9951" s="124"/>
      <c r="J9951" s="124"/>
      <c r="K9951" s="124"/>
      <c r="L9951" s="123"/>
      <c r="M9951" s="124"/>
      <c r="N9951" s="124"/>
      <c r="O9951" s="124"/>
      <c r="P9951" s="124"/>
      <c r="Q9951" s="124"/>
    </row>
    <row r="9952" spans="1:17" ht="15">
      <c r="A9952" s="125"/>
      <c r="B9952" s="124"/>
      <c r="C9952" s="125"/>
      <c r="D9952" s="124"/>
      <c r="E9952" s="124"/>
      <c r="F9952" s="123"/>
      <c r="G9952" s="123"/>
      <c r="H9952" s="124"/>
      <c r="I9952" s="124"/>
      <c r="J9952" s="124"/>
      <c r="K9952" s="124"/>
      <c r="L9952" s="123"/>
      <c r="M9952" s="124"/>
      <c r="N9952" s="124"/>
      <c r="O9952" s="124"/>
      <c r="P9952" s="124"/>
      <c r="Q9952" s="124"/>
    </row>
    <row r="9953" spans="1:17" ht="15">
      <c r="A9953" s="125"/>
      <c r="B9953" s="124"/>
      <c r="C9953" s="125"/>
      <c r="D9953" s="124"/>
      <c r="E9953" s="124"/>
      <c r="F9953" s="123"/>
      <c r="G9953" s="123"/>
      <c r="H9953" s="124"/>
      <c r="I9953" s="124"/>
      <c r="J9953" s="124"/>
      <c r="K9953" s="124"/>
      <c r="L9953" s="123"/>
      <c r="M9953" s="124"/>
      <c r="N9953" s="124"/>
      <c r="O9953" s="124"/>
      <c r="P9953" s="124"/>
      <c r="Q9953" s="124"/>
    </row>
    <row r="9954" spans="1:17" ht="15">
      <c r="A9954" s="125"/>
      <c r="B9954" s="124"/>
      <c r="C9954" s="125"/>
      <c r="D9954" s="124"/>
      <c r="E9954" s="124"/>
      <c r="F9954" s="123"/>
      <c r="G9954" s="123"/>
      <c r="H9954" s="124"/>
      <c r="I9954" s="124"/>
      <c r="J9954" s="124"/>
      <c r="K9954" s="123"/>
      <c r="L9954" s="124"/>
      <c r="M9954" s="124"/>
      <c r="N9954" s="124"/>
      <c r="O9954" s="124"/>
      <c r="P9954" s="124"/>
      <c r="Q9954" s="124"/>
    </row>
    <row r="9955" spans="1:17" ht="15">
      <c r="A9955" s="125"/>
      <c r="B9955" s="124"/>
      <c r="C9955" s="125"/>
      <c r="D9955" s="124"/>
      <c r="E9955" s="124"/>
      <c r="F9955" s="123"/>
      <c r="G9955" s="123"/>
      <c r="H9955" s="124"/>
      <c r="I9955" s="124"/>
      <c r="J9955" s="124"/>
      <c r="K9955" s="124"/>
      <c r="L9955" s="123"/>
      <c r="M9955" s="124"/>
      <c r="N9955" s="124"/>
      <c r="O9955" s="124"/>
      <c r="P9955" s="124"/>
      <c r="Q9955" s="124"/>
    </row>
    <row r="9956" spans="1:17" ht="15">
      <c r="A9956" s="125"/>
      <c r="B9956" s="124"/>
      <c r="C9956" s="125"/>
      <c r="D9956" s="124"/>
      <c r="E9956" s="124"/>
      <c r="F9956" s="123"/>
      <c r="G9956" s="123"/>
      <c r="H9956" s="124"/>
      <c r="I9956" s="124"/>
      <c r="J9956" s="124"/>
      <c r="K9956" s="123"/>
      <c r="L9956" s="124"/>
      <c r="M9956" s="124"/>
      <c r="N9956" s="124"/>
      <c r="O9956" s="124"/>
      <c r="P9956" s="124"/>
      <c r="Q9956" s="124"/>
    </row>
    <row r="9957" spans="1:17" ht="15">
      <c r="A9957" s="125"/>
      <c r="B9957" s="124"/>
      <c r="C9957" s="125"/>
      <c r="D9957" s="124"/>
      <c r="E9957" s="124"/>
      <c r="F9957" s="123"/>
      <c r="G9957" s="123"/>
      <c r="H9957" s="124"/>
      <c r="I9957" s="124"/>
      <c r="J9957" s="124"/>
      <c r="K9957" s="124"/>
      <c r="L9957" s="123"/>
      <c r="M9957" s="124"/>
      <c r="N9957" s="124"/>
      <c r="O9957" s="124"/>
      <c r="P9957" s="124"/>
      <c r="Q9957" s="124"/>
    </row>
    <row r="9958" spans="1:17" ht="15">
      <c r="A9958" s="125"/>
      <c r="B9958" s="124"/>
      <c r="C9958" s="125"/>
      <c r="D9958" s="124"/>
      <c r="E9958" s="124"/>
      <c r="F9958" s="123"/>
      <c r="G9958" s="123"/>
      <c r="H9958" s="124"/>
      <c r="I9958" s="124"/>
      <c r="J9958" s="124"/>
      <c r="K9958" s="123"/>
      <c r="L9958" s="124"/>
      <c r="M9958" s="124"/>
      <c r="N9958" s="124"/>
      <c r="O9958" s="124"/>
      <c r="P9958" s="124"/>
      <c r="Q9958" s="124"/>
    </row>
    <row r="9959" spans="1:17" ht="15">
      <c r="A9959" s="125"/>
      <c r="B9959" s="124"/>
      <c r="C9959" s="125"/>
      <c r="D9959" s="124"/>
      <c r="E9959" s="124"/>
      <c r="F9959" s="123"/>
      <c r="G9959" s="123"/>
      <c r="H9959" s="124"/>
      <c r="I9959" s="124"/>
      <c r="J9959" s="124"/>
      <c r="K9959" s="124"/>
      <c r="L9959" s="123"/>
      <c r="M9959" s="124"/>
      <c r="N9959" s="124"/>
      <c r="O9959" s="124"/>
      <c r="P9959" s="124"/>
      <c r="Q9959" s="124"/>
    </row>
    <row r="9960" spans="1:17" ht="15">
      <c r="A9960" s="125"/>
      <c r="B9960" s="124"/>
      <c r="C9960" s="125"/>
      <c r="D9960" s="124"/>
      <c r="E9960" s="124"/>
      <c r="F9960" s="123"/>
      <c r="G9960" s="123"/>
      <c r="H9960" s="124"/>
      <c r="I9960" s="124"/>
      <c r="J9960" s="124"/>
      <c r="K9960" s="123"/>
      <c r="L9960" s="124"/>
      <c r="M9960" s="124"/>
      <c r="N9960" s="124"/>
      <c r="O9960" s="124"/>
      <c r="P9960" s="124"/>
      <c r="Q9960" s="124"/>
    </row>
    <row r="9961" spans="1:17" ht="15">
      <c r="A9961" s="125"/>
      <c r="B9961" s="124"/>
      <c r="C9961" s="125"/>
      <c r="D9961" s="124"/>
      <c r="E9961" s="124"/>
      <c r="F9961" s="123"/>
      <c r="G9961" s="123"/>
      <c r="H9961" s="124"/>
      <c r="I9961" s="124"/>
      <c r="J9961" s="124"/>
      <c r="K9961" s="124"/>
      <c r="L9961" s="123"/>
      <c r="M9961" s="124"/>
      <c r="N9961" s="124"/>
      <c r="O9961" s="124"/>
      <c r="P9961" s="124"/>
      <c r="Q9961" s="124"/>
    </row>
    <row r="9962" spans="1:17" ht="15">
      <c r="A9962" s="125"/>
      <c r="B9962" s="124"/>
      <c r="C9962" s="125"/>
      <c r="D9962" s="124"/>
      <c r="E9962" s="124"/>
      <c r="F9962" s="123"/>
      <c r="G9962" s="123"/>
      <c r="H9962" s="124"/>
      <c r="I9962" s="124"/>
      <c r="J9962" s="124"/>
      <c r="K9962" s="123"/>
      <c r="L9962" s="124"/>
      <c r="M9962" s="124"/>
      <c r="N9962" s="124"/>
      <c r="O9962" s="124"/>
      <c r="P9962" s="124"/>
      <c r="Q9962" s="124"/>
    </row>
    <row r="9963" spans="1:17" ht="15">
      <c r="A9963" s="125"/>
      <c r="B9963" s="124"/>
      <c r="C9963" s="125"/>
      <c r="D9963" s="124"/>
      <c r="E9963" s="124"/>
      <c r="F9963" s="123"/>
      <c r="G9963" s="123"/>
      <c r="H9963" s="124"/>
      <c r="I9963" s="124"/>
      <c r="J9963" s="124"/>
      <c r="K9963" s="124"/>
      <c r="L9963" s="123"/>
      <c r="M9963" s="124"/>
      <c r="N9963" s="124"/>
      <c r="O9963" s="124"/>
      <c r="P9963" s="124"/>
      <c r="Q9963" s="124"/>
    </row>
    <row r="9964" spans="1:17" ht="15">
      <c r="A9964" s="125"/>
      <c r="B9964" s="124"/>
      <c r="C9964" s="125"/>
      <c r="D9964" s="124"/>
      <c r="E9964" s="124"/>
      <c r="F9964" s="123"/>
      <c r="G9964" s="123"/>
      <c r="H9964" s="124"/>
      <c r="I9964" s="124"/>
      <c r="J9964" s="124"/>
      <c r="K9964" s="123"/>
      <c r="L9964" s="124"/>
      <c r="M9964" s="124"/>
      <c r="N9964" s="124"/>
      <c r="O9964" s="124"/>
      <c r="P9964" s="124"/>
      <c r="Q9964" s="124"/>
    </row>
    <row r="9965" spans="1:17" ht="15">
      <c r="A9965" s="125"/>
      <c r="B9965" s="124"/>
      <c r="C9965" s="125"/>
      <c r="D9965" s="124"/>
      <c r="E9965" s="124"/>
      <c r="F9965" s="123"/>
      <c r="G9965" s="123"/>
      <c r="H9965" s="124"/>
      <c r="I9965" s="124"/>
      <c r="J9965" s="124"/>
      <c r="K9965" s="123"/>
      <c r="L9965" s="124"/>
      <c r="M9965" s="124"/>
      <c r="N9965" s="124"/>
      <c r="O9965" s="124"/>
      <c r="P9965" s="124"/>
      <c r="Q9965" s="124"/>
    </row>
    <row r="9966" spans="1:17" ht="15">
      <c r="A9966" s="125"/>
      <c r="B9966" s="124"/>
      <c r="C9966" s="125"/>
      <c r="D9966" s="124"/>
      <c r="E9966" s="124"/>
      <c r="F9966" s="123"/>
      <c r="G9966" s="123"/>
      <c r="H9966" s="124"/>
      <c r="I9966" s="124"/>
      <c r="J9966" s="124"/>
      <c r="K9966" s="124"/>
      <c r="L9966" s="123"/>
      <c r="M9966" s="124"/>
      <c r="N9966" s="124"/>
      <c r="O9966" s="124"/>
      <c r="P9966" s="124"/>
      <c r="Q9966" s="124"/>
    </row>
    <row r="9967" spans="1:17" ht="15">
      <c r="A9967" s="125"/>
      <c r="B9967" s="124"/>
      <c r="C9967" s="125"/>
      <c r="D9967" s="124"/>
      <c r="E9967" s="124"/>
      <c r="F9967" s="123"/>
      <c r="G9967" s="123"/>
      <c r="H9967" s="124"/>
      <c r="I9967" s="124"/>
      <c r="J9967" s="124"/>
      <c r="K9967" s="124"/>
      <c r="L9967" s="123"/>
      <c r="M9967" s="124"/>
      <c r="N9967" s="124"/>
      <c r="O9967" s="124"/>
      <c r="P9967" s="124"/>
      <c r="Q9967" s="124"/>
    </row>
    <row r="9968" spans="1:17" ht="15">
      <c r="A9968" s="125"/>
      <c r="B9968" s="124"/>
      <c r="C9968" s="125"/>
      <c r="D9968" s="124"/>
      <c r="E9968" s="124"/>
      <c r="F9968" s="123"/>
      <c r="G9968" s="123"/>
      <c r="H9968" s="124"/>
      <c r="I9968" s="124"/>
      <c r="J9968" s="124"/>
      <c r="K9968" s="124"/>
      <c r="L9968" s="123"/>
      <c r="M9968" s="124"/>
      <c r="N9968" s="124"/>
      <c r="O9968" s="124"/>
      <c r="P9968" s="124"/>
      <c r="Q9968" s="124"/>
    </row>
    <row r="9969" spans="1:17" ht="15">
      <c r="A9969" s="125"/>
      <c r="B9969" s="124"/>
      <c r="C9969" s="125"/>
      <c r="D9969" s="124"/>
      <c r="E9969" s="124"/>
      <c r="F9969" s="123"/>
      <c r="G9969" s="123"/>
      <c r="H9969" s="124"/>
      <c r="I9969" s="124"/>
      <c r="J9969" s="124"/>
      <c r="K9969" s="124"/>
      <c r="L9969" s="123"/>
      <c r="M9969" s="124"/>
      <c r="N9969" s="124"/>
      <c r="O9969" s="124"/>
      <c r="P9969" s="124"/>
      <c r="Q9969" s="124"/>
    </row>
    <row r="9970" spans="1:17" ht="15">
      <c r="A9970" s="125"/>
      <c r="B9970" s="124"/>
      <c r="C9970" s="125"/>
      <c r="D9970" s="124"/>
      <c r="E9970" s="124"/>
      <c r="F9970" s="123"/>
      <c r="G9970" s="123"/>
      <c r="H9970" s="124"/>
      <c r="I9970" s="124"/>
      <c r="J9970" s="124"/>
      <c r="K9970" s="124"/>
      <c r="L9970" s="123"/>
      <c r="M9970" s="124"/>
      <c r="N9970" s="124"/>
      <c r="O9970" s="124"/>
      <c r="P9970" s="124"/>
      <c r="Q9970" s="124"/>
    </row>
    <row r="9971" spans="1:17" ht="15">
      <c r="A9971" s="125"/>
      <c r="B9971" s="124"/>
      <c r="C9971" s="125"/>
      <c r="D9971" s="124"/>
      <c r="E9971" s="124"/>
      <c r="F9971" s="123"/>
      <c r="G9971" s="123"/>
      <c r="H9971" s="124"/>
      <c r="I9971" s="124"/>
      <c r="J9971" s="124"/>
      <c r="K9971" s="123"/>
      <c r="L9971" s="124"/>
      <c r="M9971" s="124"/>
      <c r="N9971" s="124"/>
      <c r="O9971" s="124"/>
      <c r="P9971" s="124"/>
      <c r="Q9971" s="124"/>
    </row>
    <row r="9972" spans="1:17" ht="15">
      <c r="A9972" s="125"/>
      <c r="B9972" s="124"/>
      <c r="C9972" s="125"/>
      <c r="D9972" s="124"/>
      <c r="E9972" s="124"/>
      <c r="F9972" s="123"/>
      <c r="G9972" s="123"/>
      <c r="H9972" s="124"/>
      <c r="I9972" s="124"/>
      <c r="J9972" s="124"/>
      <c r="K9972" s="123"/>
      <c r="L9972" s="124"/>
      <c r="M9972" s="124"/>
      <c r="N9972" s="124"/>
      <c r="O9972" s="124"/>
      <c r="P9972" s="124"/>
      <c r="Q9972" s="124"/>
    </row>
    <row r="9973" spans="1:17" ht="15">
      <c r="A9973" s="125"/>
      <c r="B9973" s="124"/>
      <c r="C9973" s="125"/>
      <c r="D9973" s="124"/>
      <c r="E9973" s="124"/>
      <c r="F9973" s="123"/>
      <c r="G9973" s="123"/>
      <c r="H9973" s="124"/>
      <c r="I9973" s="124"/>
      <c r="J9973" s="124"/>
      <c r="K9973" s="124"/>
      <c r="L9973" s="123"/>
      <c r="M9973" s="124"/>
      <c r="N9973" s="124"/>
      <c r="O9973" s="124"/>
      <c r="P9973" s="124"/>
      <c r="Q9973" s="124"/>
    </row>
    <row r="9974" spans="1:17" ht="15">
      <c r="A9974" s="125"/>
      <c r="B9974" s="124"/>
      <c r="C9974" s="125"/>
      <c r="D9974" s="124"/>
      <c r="E9974" s="124"/>
      <c r="F9974" s="123"/>
      <c r="G9974" s="123"/>
      <c r="H9974" s="124"/>
      <c r="I9974" s="124"/>
      <c r="J9974" s="124"/>
      <c r="K9974" s="123"/>
      <c r="L9974" s="124"/>
      <c r="M9974" s="124"/>
      <c r="N9974" s="124"/>
      <c r="O9974" s="124"/>
      <c r="P9974" s="124"/>
      <c r="Q9974" s="124"/>
    </row>
    <row r="9975" spans="1:17" ht="15">
      <c r="A9975" s="125"/>
      <c r="B9975" s="124"/>
      <c r="C9975" s="125"/>
      <c r="D9975" s="124"/>
      <c r="E9975" s="124"/>
      <c r="F9975" s="123"/>
      <c r="G9975" s="123"/>
      <c r="H9975" s="124"/>
      <c r="I9975" s="124"/>
      <c r="J9975" s="124"/>
      <c r="K9975" s="123"/>
      <c r="L9975" s="124"/>
      <c r="M9975" s="124"/>
      <c r="N9975" s="124"/>
      <c r="O9975" s="124"/>
      <c r="P9975" s="124"/>
      <c r="Q9975" s="124"/>
    </row>
    <row r="9976" spans="1:17" ht="15">
      <c r="A9976" s="125"/>
      <c r="B9976" s="124"/>
      <c r="C9976" s="125"/>
      <c r="D9976" s="124"/>
      <c r="E9976" s="124"/>
      <c r="F9976" s="123"/>
      <c r="G9976" s="123"/>
      <c r="H9976" s="124"/>
      <c r="I9976" s="124"/>
      <c r="J9976" s="124"/>
      <c r="K9976" s="123"/>
      <c r="L9976" s="124"/>
      <c r="M9976" s="124"/>
      <c r="N9976" s="124"/>
      <c r="O9976" s="124"/>
      <c r="P9976" s="124"/>
      <c r="Q9976" s="124"/>
    </row>
    <row r="9977" spans="1:17" ht="15">
      <c r="A9977" s="125"/>
      <c r="B9977" s="124"/>
      <c r="C9977" s="125"/>
      <c r="D9977" s="124"/>
      <c r="E9977" s="124"/>
      <c r="F9977" s="123"/>
      <c r="G9977" s="123"/>
      <c r="H9977" s="124"/>
      <c r="I9977" s="124"/>
      <c r="J9977" s="124"/>
      <c r="K9977" s="123"/>
      <c r="L9977" s="124"/>
      <c r="M9977" s="124"/>
      <c r="N9977" s="124"/>
      <c r="O9977" s="124"/>
      <c r="P9977" s="124"/>
      <c r="Q9977" s="124"/>
    </row>
    <row r="9978" spans="1:17" ht="15">
      <c r="A9978" s="125"/>
      <c r="B9978" s="124"/>
      <c r="C9978" s="125"/>
      <c r="D9978" s="124"/>
      <c r="E9978" s="124"/>
      <c r="F9978" s="123"/>
      <c r="G9978" s="123"/>
      <c r="H9978" s="124"/>
      <c r="I9978" s="124"/>
      <c r="J9978" s="124"/>
      <c r="K9978" s="123"/>
      <c r="L9978" s="124"/>
      <c r="M9978" s="124"/>
      <c r="N9978" s="124"/>
      <c r="O9978" s="124"/>
      <c r="P9978" s="124"/>
      <c r="Q9978" s="124"/>
    </row>
    <row r="9979" spans="1:17" ht="15">
      <c r="A9979" s="125"/>
      <c r="B9979" s="124"/>
      <c r="C9979" s="125"/>
      <c r="D9979" s="124"/>
      <c r="E9979" s="124"/>
      <c r="F9979" s="123"/>
      <c r="G9979" s="123"/>
      <c r="H9979" s="124"/>
      <c r="I9979" s="124"/>
      <c r="J9979" s="124"/>
      <c r="K9979" s="124"/>
      <c r="L9979" s="123"/>
      <c r="M9979" s="124"/>
      <c r="N9979" s="124"/>
      <c r="O9979" s="124"/>
      <c r="P9979" s="124"/>
      <c r="Q9979" s="124"/>
    </row>
    <row r="9980" spans="1:17" ht="15">
      <c r="A9980" s="125"/>
      <c r="B9980" s="124"/>
      <c r="C9980" s="125"/>
      <c r="D9980" s="124"/>
      <c r="E9980" s="124"/>
      <c r="F9980" s="123"/>
      <c r="G9980" s="123"/>
      <c r="H9980" s="124"/>
      <c r="I9980" s="124"/>
      <c r="J9980" s="124"/>
      <c r="K9980" s="124"/>
      <c r="L9980" s="123"/>
      <c r="M9980" s="124"/>
      <c r="N9980" s="124"/>
      <c r="O9980" s="124"/>
      <c r="P9980" s="124"/>
      <c r="Q9980" s="124"/>
    </row>
    <row r="9981" spans="1:17" ht="15">
      <c r="A9981" s="125"/>
      <c r="B9981" s="124"/>
      <c r="C9981" s="125"/>
      <c r="D9981" s="124"/>
      <c r="E9981" s="124"/>
      <c r="F9981" s="123"/>
      <c r="G9981" s="123"/>
      <c r="H9981" s="124"/>
      <c r="I9981" s="124"/>
      <c r="J9981" s="124"/>
      <c r="K9981" s="124"/>
      <c r="L9981" s="123"/>
      <c r="M9981" s="124"/>
      <c r="N9981" s="124"/>
      <c r="O9981" s="124"/>
      <c r="P9981" s="124"/>
      <c r="Q9981" s="124"/>
    </row>
    <row r="9982" spans="1:17" ht="15">
      <c r="A9982" s="125"/>
      <c r="B9982" s="124"/>
      <c r="C9982" s="125"/>
      <c r="D9982" s="124"/>
      <c r="E9982" s="124"/>
      <c r="F9982" s="123"/>
      <c r="G9982" s="123"/>
      <c r="H9982" s="124"/>
      <c r="I9982" s="124"/>
      <c r="J9982" s="124"/>
      <c r="K9982" s="123"/>
      <c r="L9982" s="124"/>
      <c r="M9982" s="124"/>
      <c r="N9982" s="124"/>
      <c r="O9982" s="124"/>
      <c r="P9982" s="124"/>
      <c r="Q9982" s="124"/>
    </row>
    <row r="9983" spans="1:17" ht="15">
      <c r="A9983" s="125"/>
      <c r="B9983" s="124"/>
      <c r="C9983" s="125"/>
      <c r="D9983" s="124"/>
      <c r="E9983" s="124"/>
      <c r="F9983" s="123"/>
      <c r="G9983" s="123"/>
      <c r="H9983" s="124"/>
      <c r="I9983" s="124"/>
      <c r="J9983" s="124"/>
      <c r="K9983" s="123"/>
      <c r="L9983" s="124"/>
      <c r="M9983" s="124"/>
      <c r="N9983" s="124"/>
      <c r="O9983" s="124"/>
      <c r="P9983" s="124"/>
      <c r="Q9983" s="124"/>
    </row>
    <row r="9984" spans="1:17" ht="15">
      <c r="A9984" s="125"/>
      <c r="B9984" s="124"/>
      <c r="C9984" s="125"/>
      <c r="D9984" s="124"/>
      <c r="E9984" s="124"/>
      <c r="F9984" s="123"/>
      <c r="G9984" s="123"/>
      <c r="H9984" s="124"/>
      <c r="I9984" s="124"/>
      <c r="J9984" s="124"/>
      <c r="K9984" s="123"/>
      <c r="L9984" s="124"/>
      <c r="M9984" s="124"/>
      <c r="N9984" s="124"/>
      <c r="O9984" s="124"/>
      <c r="P9984" s="124"/>
      <c r="Q9984" s="124"/>
    </row>
    <row r="9985" spans="1:17" ht="15">
      <c r="A9985" s="125"/>
      <c r="B9985" s="124"/>
      <c r="C9985" s="125"/>
      <c r="D9985" s="124"/>
      <c r="E9985" s="124"/>
      <c r="F9985" s="123"/>
      <c r="G9985" s="123"/>
      <c r="H9985" s="124"/>
      <c r="I9985" s="124"/>
      <c r="J9985" s="124"/>
      <c r="K9985" s="123"/>
      <c r="L9985" s="124"/>
      <c r="M9985" s="124"/>
      <c r="N9985" s="124"/>
      <c r="O9985" s="124"/>
      <c r="P9985" s="124"/>
      <c r="Q9985" s="124"/>
    </row>
    <row r="9986" spans="1:17" ht="15">
      <c r="A9986" s="125"/>
      <c r="B9986" s="124"/>
      <c r="C9986" s="125"/>
      <c r="D9986" s="124"/>
      <c r="E9986" s="124"/>
      <c r="F9986" s="123"/>
      <c r="G9986" s="123"/>
      <c r="H9986" s="124"/>
      <c r="I9986" s="124"/>
      <c r="J9986" s="124"/>
      <c r="K9986" s="124"/>
      <c r="L9986" s="123"/>
      <c r="M9986" s="124"/>
      <c r="N9986" s="124"/>
      <c r="O9986" s="124"/>
      <c r="P9986" s="124"/>
      <c r="Q9986" s="124"/>
    </row>
    <row r="9987" spans="1:17" ht="15">
      <c r="A9987" s="125"/>
      <c r="B9987" s="124"/>
      <c r="C9987" s="125"/>
      <c r="D9987" s="124"/>
      <c r="E9987" s="124"/>
      <c r="F9987" s="123"/>
      <c r="G9987" s="123"/>
      <c r="H9987" s="124"/>
      <c r="I9987" s="124"/>
      <c r="J9987" s="124"/>
      <c r="K9987" s="124"/>
      <c r="L9987" s="123"/>
      <c r="M9987" s="124"/>
      <c r="N9987" s="124"/>
      <c r="O9987" s="124"/>
      <c r="P9987" s="124"/>
      <c r="Q9987" s="124"/>
    </row>
    <row r="9988" spans="1:17" ht="15">
      <c r="A9988" s="125"/>
      <c r="B9988" s="124"/>
      <c r="C9988" s="125"/>
      <c r="D9988" s="124"/>
      <c r="E9988" s="124"/>
      <c r="F9988" s="123"/>
      <c r="G9988" s="123"/>
      <c r="H9988" s="124"/>
      <c r="I9988" s="124"/>
      <c r="J9988" s="124"/>
      <c r="K9988" s="123"/>
      <c r="L9988" s="124"/>
      <c r="M9988" s="124"/>
      <c r="N9988" s="124"/>
      <c r="O9988" s="124"/>
      <c r="P9988" s="124"/>
      <c r="Q9988" s="124"/>
    </row>
    <row r="9989" spans="1:17" ht="15">
      <c r="A9989" s="125"/>
      <c r="B9989" s="124"/>
      <c r="C9989" s="125"/>
      <c r="D9989" s="124"/>
      <c r="E9989" s="124"/>
      <c r="F9989" s="123"/>
      <c r="G9989" s="123"/>
      <c r="H9989" s="124"/>
      <c r="I9989" s="124"/>
      <c r="J9989" s="124"/>
      <c r="K9989" s="124"/>
      <c r="L9989" s="123"/>
      <c r="M9989" s="124"/>
      <c r="N9989" s="124"/>
      <c r="O9989" s="124"/>
      <c r="P9989" s="124"/>
      <c r="Q9989" s="124"/>
    </row>
    <row r="9990" spans="1:17" ht="15">
      <c r="A9990" s="125"/>
      <c r="B9990" s="124"/>
      <c r="C9990" s="125"/>
      <c r="D9990" s="124"/>
      <c r="E9990" s="124"/>
      <c r="F9990" s="123"/>
      <c r="G9990" s="123"/>
      <c r="H9990" s="124"/>
      <c r="I9990" s="124"/>
      <c r="J9990" s="124"/>
      <c r="K9990" s="123"/>
      <c r="L9990" s="124"/>
      <c r="M9990" s="124"/>
      <c r="N9990" s="124"/>
      <c r="O9990" s="124"/>
      <c r="P9990" s="124"/>
      <c r="Q9990" s="124"/>
    </row>
    <row r="9991" spans="1:17" ht="15">
      <c r="A9991" s="125"/>
      <c r="B9991" s="124"/>
      <c r="C9991" s="125"/>
      <c r="D9991" s="124"/>
      <c r="E9991" s="124"/>
      <c r="F9991" s="123"/>
      <c r="G9991" s="123"/>
      <c r="H9991" s="124"/>
      <c r="I9991" s="124"/>
      <c r="J9991" s="124"/>
      <c r="K9991" s="124"/>
      <c r="L9991" s="123"/>
      <c r="M9991" s="124"/>
      <c r="N9991" s="124"/>
      <c r="O9991" s="124"/>
      <c r="P9991" s="124"/>
      <c r="Q9991" s="124"/>
    </row>
    <row r="9992" spans="1:17" ht="15">
      <c r="A9992" s="125"/>
      <c r="B9992" s="124"/>
      <c r="C9992" s="125"/>
      <c r="D9992" s="124"/>
      <c r="E9992" s="124"/>
      <c r="F9992" s="123"/>
      <c r="G9992" s="123"/>
      <c r="H9992" s="124"/>
      <c r="I9992" s="124"/>
      <c r="J9992" s="124"/>
      <c r="K9992" s="123"/>
      <c r="L9992" s="124"/>
      <c r="M9992" s="124"/>
      <c r="N9992" s="124"/>
      <c r="O9992" s="124"/>
      <c r="P9992" s="124"/>
      <c r="Q9992" s="124"/>
    </row>
    <row r="9993" spans="1:17" ht="15">
      <c r="A9993" s="125"/>
      <c r="B9993" s="124"/>
      <c r="C9993" s="125"/>
      <c r="D9993" s="124"/>
      <c r="E9993" s="124"/>
      <c r="F9993" s="123"/>
      <c r="G9993" s="123"/>
      <c r="H9993" s="124"/>
      <c r="I9993" s="124"/>
      <c r="J9993" s="124"/>
      <c r="K9993" s="124"/>
      <c r="L9993" s="123"/>
      <c r="M9993" s="124"/>
      <c r="N9993" s="124"/>
      <c r="O9993" s="124"/>
      <c r="P9993" s="124"/>
      <c r="Q9993" s="124"/>
    </row>
    <row r="9994" spans="1:17" ht="15">
      <c r="A9994" s="125"/>
      <c r="B9994" s="124"/>
      <c r="C9994" s="125"/>
      <c r="D9994" s="124"/>
      <c r="E9994" s="124"/>
      <c r="F9994" s="123"/>
      <c r="G9994" s="123"/>
      <c r="H9994" s="124"/>
      <c r="I9994" s="124"/>
      <c r="J9994" s="124"/>
      <c r="K9994" s="124"/>
      <c r="L9994" s="123"/>
      <c r="M9994" s="124"/>
      <c r="N9994" s="124"/>
      <c r="O9994" s="124"/>
      <c r="P9994" s="124"/>
      <c r="Q9994" s="124"/>
    </row>
    <row r="9995" spans="1:17" ht="15">
      <c r="A9995" s="125"/>
      <c r="B9995" s="124"/>
      <c r="C9995" s="125"/>
      <c r="D9995" s="124"/>
      <c r="E9995" s="124"/>
      <c r="F9995" s="123"/>
      <c r="G9995" s="123"/>
      <c r="H9995" s="124"/>
      <c r="I9995" s="124"/>
      <c r="J9995" s="124"/>
      <c r="K9995" s="123"/>
      <c r="L9995" s="124"/>
      <c r="M9995" s="124"/>
      <c r="N9995" s="124"/>
      <c r="O9995" s="124"/>
      <c r="P9995" s="124"/>
      <c r="Q9995" s="124"/>
    </row>
    <row r="9996" spans="1:17" ht="15">
      <c r="A9996" s="125"/>
      <c r="B9996" s="124"/>
      <c r="C9996" s="125"/>
      <c r="D9996" s="124"/>
      <c r="E9996" s="124"/>
      <c r="F9996" s="123"/>
      <c r="G9996" s="123"/>
      <c r="H9996" s="124"/>
      <c r="I9996" s="124"/>
      <c r="J9996" s="124"/>
      <c r="K9996" s="123"/>
      <c r="L9996" s="124"/>
      <c r="M9996" s="124"/>
      <c r="N9996" s="124"/>
      <c r="O9996" s="124"/>
      <c r="P9996" s="124"/>
      <c r="Q9996" s="124"/>
    </row>
    <row r="9997" spans="1:17" ht="15">
      <c r="A9997" s="125"/>
      <c r="B9997" s="124"/>
      <c r="C9997" s="125"/>
      <c r="D9997" s="124"/>
      <c r="E9997" s="124"/>
      <c r="F9997" s="123"/>
      <c r="G9997" s="123"/>
      <c r="H9997" s="124"/>
      <c r="I9997" s="124"/>
      <c r="J9997" s="124"/>
      <c r="K9997" s="124"/>
      <c r="L9997" s="123"/>
      <c r="M9997" s="124"/>
      <c r="N9997" s="124"/>
      <c r="O9997" s="124"/>
      <c r="P9997" s="124"/>
      <c r="Q9997" s="124"/>
    </row>
    <row r="9998" spans="1:17" ht="15">
      <c r="A9998" s="125"/>
      <c r="B9998" s="124"/>
      <c r="C9998" s="125"/>
      <c r="D9998" s="124"/>
      <c r="E9998" s="124"/>
      <c r="F9998" s="123"/>
      <c r="G9998" s="123"/>
      <c r="H9998" s="124"/>
      <c r="I9998" s="124"/>
      <c r="J9998" s="124"/>
      <c r="K9998" s="123"/>
      <c r="L9998" s="124"/>
      <c r="M9998" s="124"/>
      <c r="N9998" s="124"/>
      <c r="O9998" s="124"/>
      <c r="P9998" s="124"/>
      <c r="Q9998" s="124"/>
    </row>
    <row r="9999" spans="1:17" ht="15">
      <c r="A9999" s="125"/>
      <c r="B9999" s="124"/>
      <c r="C9999" s="125"/>
      <c r="D9999" s="124"/>
      <c r="E9999" s="124"/>
      <c r="F9999" s="123"/>
      <c r="G9999" s="123"/>
      <c r="H9999" s="124"/>
      <c r="I9999" s="124"/>
      <c r="J9999" s="124"/>
      <c r="K9999" s="124"/>
      <c r="L9999" s="123"/>
      <c r="M9999" s="124"/>
      <c r="N9999" s="124"/>
      <c r="O9999" s="124"/>
      <c r="P9999" s="124"/>
      <c r="Q9999" s="124"/>
    </row>
    <row r="10000" spans="1:17" ht="15">
      <c r="A10000" s="125"/>
      <c r="B10000" s="124"/>
      <c r="C10000" s="125"/>
      <c r="D10000" s="124"/>
      <c r="E10000" s="124"/>
      <c r="F10000" s="123"/>
      <c r="G10000" s="123"/>
      <c r="H10000" s="124"/>
      <c r="I10000" s="124"/>
      <c r="J10000" s="124"/>
      <c r="K10000" s="123"/>
      <c r="L10000" s="124"/>
      <c r="M10000" s="124"/>
      <c r="N10000" s="124"/>
      <c r="O10000" s="124"/>
      <c r="P10000" s="124"/>
      <c r="Q10000" s="124"/>
    </row>
    <row r="10001" spans="1:17" ht="15">
      <c r="A10001" s="125"/>
      <c r="B10001" s="124"/>
      <c r="C10001" s="125"/>
      <c r="D10001" s="124"/>
      <c r="E10001" s="124"/>
      <c r="F10001" s="123"/>
      <c r="G10001" s="123"/>
      <c r="H10001" s="124"/>
      <c r="I10001" s="124"/>
      <c r="J10001" s="124"/>
      <c r="K10001" s="123"/>
      <c r="L10001" s="124"/>
      <c r="M10001" s="124"/>
      <c r="N10001" s="124"/>
      <c r="O10001" s="124"/>
      <c r="P10001" s="124"/>
      <c r="Q10001" s="124"/>
    </row>
    <row r="10002" spans="1:17" ht="15">
      <c r="A10002" s="125"/>
      <c r="B10002" s="124"/>
      <c r="C10002" s="125"/>
      <c r="D10002" s="124"/>
      <c r="E10002" s="124"/>
      <c r="F10002" s="123"/>
      <c r="G10002" s="123"/>
      <c r="H10002" s="124"/>
      <c r="I10002" s="124"/>
      <c r="J10002" s="124"/>
      <c r="K10002" s="124"/>
      <c r="L10002" s="123"/>
      <c r="M10002" s="124"/>
      <c r="N10002" s="124"/>
      <c r="O10002" s="124"/>
      <c r="P10002" s="124"/>
      <c r="Q10002" s="124"/>
    </row>
    <row r="10003" spans="1:17" ht="15">
      <c r="A10003" s="125"/>
      <c r="B10003" s="124"/>
      <c r="C10003" s="125"/>
      <c r="D10003" s="124"/>
      <c r="E10003" s="124"/>
      <c r="F10003" s="123"/>
      <c r="G10003" s="123"/>
      <c r="H10003" s="124"/>
      <c r="I10003" s="124"/>
      <c r="J10003" s="124"/>
      <c r="K10003" s="124"/>
      <c r="L10003" s="123"/>
      <c r="M10003" s="124"/>
      <c r="N10003" s="124"/>
      <c r="O10003" s="124"/>
      <c r="P10003" s="124"/>
      <c r="Q10003" s="124"/>
    </row>
    <row r="10004" spans="1:17" ht="15">
      <c r="A10004" s="125"/>
      <c r="B10004" s="124"/>
      <c r="C10004" s="125"/>
      <c r="D10004" s="124"/>
      <c r="E10004" s="124"/>
      <c r="F10004" s="123"/>
      <c r="G10004" s="123"/>
      <c r="H10004" s="124"/>
      <c r="I10004" s="124"/>
      <c r="J10004" s="124"/>
      <c r="K10004" s="123"/>
      <c r="L10004" s="124"/>
      <c r="M10004" s="124"/>
      <c r="N10004" s="124"/>
      <c r="O10004" s="124"/>
      <c r="P10004" s="124"/>
      <c r="Q10004" s="124"/>
    </row>
    <row r="10005" spans="1:17" ht="15">
      <c r="A10005" s="125"/>
      <c r="B10005" s="124"/>
      <c r="C10005" s="125"/>
      <c r="D10005" s="124"/>
      <c r="E10005" s="124"/>
      <c r="F10005" s="123"/>
      <c r="G10005" s="123"/>
      <c r="H10005" s="124"/>
      <c r="I10005" s="124"/>
      <c r="J10005" s="124"/>
      <c r="K10005" s="124"/>
      <c r="L10005" s="123"/>
      <c r="M10005" s="124"/>
      <c r="N10005" s="124"/>
      <c r="O10005" s="124"/>
      <c r="P10005" s="124"/>
      <c r="Q10005" s="124"/>
    </row>
    <row r="10006" spans="1:17" ht="15">
      <c r="A10006" s="125"/>
      <c r="B10006" s="124"/>
      <c r="C10006" s="125"/>
      <c r="D10006" s="124"/>
      <c r="E10006" s="124"/>
      <c r="F10006" s="123"/>
      <c r="G10006" s="123"/>
      <c r="H10006" s="124"/>
      <c r="I10006" s="124"/>
      <c r="J10006" s="124"/>
      <c r="K10006" s="124"/>
      <c r="L10006" s="123"/>
      <c r="M10006" s="124"/>
      <c r="N10006" s="124"/>
      <c r="O10006" s="124"/>
      <c r="P10006" s="124"/>
      <c r="Q10006" s="124"/>
    </row>
    <row r="10007" spans="1:17" ht="15">
      <c r="A10007" s="125"/>
      <c r="B10007" s="124"/>
      <c r="C10007" s="125"/>
      <c r="D10007" s="124"/>
      <c r="E10007" s="124"/>
      <c r="F10007" s="123"/>
      <c r="G10007" s="123"/>
      <c r="H10007" s="124"/>
      <c r="I10007" s="124"/>
      <c r="J10007" s="124"/>
      <c r="K10007" s="123"/>
      <c r="L10007" s="124"/>
      <c r="M10007" s="124"/>
      <c r="N10007" s="124"/>
      <c r="O10007" s="124"/>
      <c r="P10007" s="124"/>
      <c r="Q10007" s="124"/>
    </row>
    <row r="10008" spans="1:17" ht="15">
      <c r="A10008" s="125"/>
      <c r="B10008" s="124"/>
      <c r="C10008" s="125"/>
      <c r="D10008" s="124"/>
      <c r="E10008" s="124"/>
      <c r="F10008" s="123"/>
      <c r="G10008" s="123"/>
      <c r="H10008" s="124"/>
      <c r="I10008" s="124"/>
      <c r="J10008" s="124"/>
      <c r="K10008" s="123"/>
      <c r="L10008" s="124"/>
      <c r="M10008" s="124"/>
      <c r="N10008" s="124"/>
      <c r="O10008" s="124"/>
      <c r="P10008" s="124"/>
      <c r="Q10008" s="124"/>
    </row>
    <row r="10009" spans="1:17" ht="15">
      <c r="A10009" s="125"/>
      <c r="B10009" s="124"/>
      <c r="C10009" s="125"/>
      <c r="D10009" s="124"/>
      <c r="E10009" s="124"/>
      <c r="F10009" s="123"/>
      <c r="G10009" s="123"/>
      <c r="H10009" s="124"/>
      <c r="I10009" s="124"/>
      <c r="J10009" s="124"/>
      <c r="K10009" s="123"/>
      <c r="L10009" s="124"/>
      <c r="M10009" s="124"/>
      <c r="N10009" s="124"/>
      <c r="O10009" s="124"/>
      <c r="P10009" s="124"/>
      <c r="Q10009" s="124"/>
    </row>
    <row r="10010" spans="1:17" ht="15">
      <c r="A10010" s="125"/>
      <c r="B10010" s="124"/>
      <c r="C10010" s="125"/>
      <c r="D10010" s="124"/>
      <c r="E10010" s="124"/>
      <c r="F10010" s="123"/>
      <c r="G10010" s="123"/>
      <c r="H10010" s="124"/>
      <c r="I10010" s="124"/>
      <c r="J10010" s="124"/>
      <c r="K10010" s="124"/>
      <c r="L10010" s="123"/>
      <c r="M10010" s="124"/>
      <c r="N10010" s="124"/>
      <c r="O10010" s="124"/>
      <c r="P10010" s="124"/>
      <c r="Q10010" s="124"/>
    </row>
    <row r="10011" spans="1:17" ht="15">
      <c r="A10011" s="125"/>
      <c r="B10011" s="124"/>
      <c r="C10011" s="125"/>
      <c r="D10011" s="124"/>
      <c r="E10011" s="124"/>
      <c r="F10011" s="123"/>
      <c r="G10011" s="123"/>
      <c r="H10011" s="124"/>
      <c r="I10011" s="124"/>
      <c r="J10011" s="124"/>
      <c r="K10011" s="124"/>
      <c r="L10011" s="123"/>
      <c r="M10011" s="124"/>
      <c r="N10011" s="124"/>
      <c r="O10011" s="124"/>
      <c r="P10011" s="124"/>
      <c r="Q10011" s="124"/>
    </row>
    <row r="10012" spans="1:17" ht="15">
      <c r="A10012" s="125"/>
      <c r="B10012" s="124"/>
      <c r="C10012" s="125"/>
      <c r="D10012" s="124"/>
      <c r="E10012" s="124"/>
      <c r="F10012" s="123"/>
      <c r="G10012" s="123"/>
      <c r="H10012" s="124"/>
      <c r="I10012" s="124"/>
      <c r="J10012" s="124"/>
      <c r="K10012" s="123"/>
      <c r="L10012" s="124"/>
      <c r="M10012" s="124"/>
      <c r="N10012" s="124"/>
      <c r="O10012" s="124"/>
      <c r="P10012" s="124"/>
      <c r="Q10012" s="124"/>
    </row>
    <row r="10013" spans="1:17" ht="15">
      <c r="A10013" s="125"/>
      <c r="B10013" s="124"/>
      <c r="C10013" s="125"/>
      <c r="D10013" s="124"/>
      <c r="E10013" s="124"/>
      <c r="F10013" s="123"/>
      <c r="G10013" s="123"/>
      <c r="H10013" s="124"/>
      <c r="I10013" s="124"/>
      <c r="J10013" s="124"/>
      <c r="K10013" s="123"/>
      <c r="L10013" s="124"/>
      <c r="M10013" s="124"/>
      <c r="N10013" s="124"/>
      <c r="O10013" s="124"/>
      <c r="P10013" s="124"/>
      <c r="Q10013" s="124"/>
    </row>
    <row r="10014" spans="1:17" ht="15">
      <c r="A10014" s="125"/>
      <c r="B10014" s="124"/>
      <c r="C10014" s="125"/>
      <c r="D10014" s="124"/>
      <c r="E10014" s="124"/>
      <c r="F10014" s="123"/>
      <c r="G10014" s="123"/>
      <c r="H10014" s="124"/>
      <c r="I10014" s="124"/>
      <c r="J10014" s="124"/>
      <c r="K10014" s="124"/>
      <c r="L10014" s="123"/>
      <c r="M10014" s="124"/>
      <c r="N10014" s="124"/>
      <c r="O10014" s="124"/>
      <c r="P10014" s="124"/>
      <c r="Q10014" s="124"/>
    </row>
    <row r="10015" spans="1:17" ht="15">
      <c r="A10015" s="125"/>
      <c r="B10015" s="124"/>
      <c r="C10015" s="125"/>
      <c r="D10015" s="124"/>
      <c r="E10015" s="124"/>
      <c r="F10015" s="123"/>
      <c r="G10015" s="123"/>
      <c r="H10015" s="124"/>
      <c r="I10015" s="124"/>
      <c r="J10015" s="124"/>
      <c r="K10015" s="123"/>
      <c r="L10015" s="124"/>
      <c r="M10015" s="124"/>
      <c r="N10015" s="124"/>
      <c r="O10015" s="124"/>
      <c r="P10015" s="124"/>
      <c r="Q10015" s="124"/>
    </row>
    <row r="10016" spans="1:17" ht="15">
      <c r="A10016" s="125"/>
      <c r="B10016" s="124"/>
      <c r="C10016" s="125"/>
      <c r="D10016" s="124"/>
      <c r="E10016" s="124"/>
      <c r="F10016" s="123"/>
      <c r="G10016" s="123"/>
      <c r="H10016" s="124"/>
      <c r="I10016" s="124"/>
      <c r="J10016" s="124"/>
      <c r="K10016" s="123"/>
      <c r="L10016" s="124"/>
      <c r="M10016" s="124"/>
      <c r="N10016" s="124"/>
      <c r="O10016" s="124"/>
      <c r="P10016" s="124"/>
      <c r="Q10016" s="124"/>
    </row>
    <row r="10017" spans="1:17" ht="15">
      <c r="A10017" s="125"/>
      <c r="B10017" s="124"/>
      <c r="C10017" s="125"/>
      <c r="D10017" s="124"/>
      <c r="E10017" s="124"/>
      <c r="F10017" s="123"/>
      <c r="G10017" s="123"/>
      <c r="H10017" s="124"/>
      <c r="I10017" s="124"/>
      <c r="J10017" s="124"/>
      <c r="K10017" s="124"/>
      <c r="L10017" s="123"/>
      <c r="M10017" s="124"/>
      <c r="N10017" s="124"/>
      <c r="O10017" s="124"/>
      <c r="P10017" s="124"/>
      <c r="Q10017" s="124"/>
    </row>
    <row r="10018" spans="1:17" ht="15">
      <c r="A10018" s="125"/>
      <c r="B10018" s="124"/>
      <c r="C10018" s="125"/>
      <c r="D10018" s="124"/>
      <c r="E10018" s="124"/>
      <c r="F10018" s="123"/>
      <c r="G10018" s="123"/>
      <c r="H10018" s="124"/>
      <c r="I10018" s="124"/>
      <c r="J10018" s="124"/>
      <c r="K10018" s="123"/>
      <c r="L10018" s="124"/>
      <c r="M10018" s="124"/>
      <c r="N10018" s="124"/>
      <c r="O10018" s="124"/>
      <c r="P10018" s="124"/>
      <c r="Q10018" s="124"/>
    </row>
    <row r="10019" spans="1:17" ht="15">
      <c r="A10019" s="125"/>
      <c r="B10019" s="124"/>
      <c r="C10019" s="125"/>
      <c r="D10019" s="124"/>
      <c r="E10019" s="124"/>
      <c r="F10019" s="123"/>
      <c r="G10019" s="123"/>
      <c r="H10019" s="124"/>
      <c r="I10019" s="124"/>
      <c r="J10019" s="124"/>
      <c r="K10019" s="124"/>
      <c r="L10019" s="123"/>
      <c r="M10019" s="124"/>
      <c r="N10019" s="124"/>
      <c r="O10019" s="124"/>
      <c r="P10019" s="124"/>
      <c r="Q10019" s="124"/>
    </row>
    <row r="10020" spans="1:17" ht="15">
      <c r="A10020" s="125"/>
      <c r="B10020" s="124"/>
      <c r="C10020" s="125"/>
      <c r="D10020" s="124"/>
      <c r="E10020" s="124"/>
      <c r="F10020" s="123"/>
      <c r="G10020" s="123"/>
      <c r="H10020" s="124"/>
      <c r="I10020" s="124"/>
      <c r="J10020" s="124"/>
      <c r="K10020" s="123"/>
      <c r="L10020" s="124"/>
      <c r="M10020" s="124"/>
      <c r="N10020" s="124"/>
      <c r="O10020" s="124"/>
      <c r="P10020" s="124"/>
      <c r="Q10020" s="124"/>
    </row>
    <row r="10021" spans="1:17" ht="15">
      <c r="A10021" s="125"/>
      <c r="B10021" s="124"/>
      <c r="C10021" s="125"/>
      <c r="D10021" s="124"/>
      <c r="E10021" s="124"/>
      <c r="F10021" s="123"/>
      <c r="G10021" s="123"/>
      <c r="H10021" s="124"/>
      <c r="I10021" s="124"/>
      <c r="J10021" s="124"/>
      <c r="K10021" s="123"/>
      <c r="L10021" s="124"/>
      <c r="M10021" s="124"/>
      <c r="N10021" s="124"/>
      <c r="O10021" s="124"/>
      <c r="P10021" s="124"/>
      <c r="Q10021" s="124"/>
    </row>
    <row r="10022" spans="1:17" ht="15">
      <c r="A10022" s="125"/>
      <c r="B10022" s="124"/>
      <c r="C10022" s="125"/>
      <c r="D10022" s="124"/>
      <c r="E10022" s="124"/>
      <c r="F10022" s="123"/>
      <c r="G10022" s="123"/>
      <c r="H10022" s="124"/>
      <c r="I10022" s="124"/>
      <c r="J10022" s="124"/>
      <c r="K10022" s="124"/>
      <c r="L10022" s="123"/>
      <c r="M10022" s="124"/>
      <c r="N10022" s="124"/>
      <c r="O10022" s="124"/>
      <c r="P10022" s="124"/>
      <c r="Q10022" s="124"/>
    </row>
    <row r="10023" spans="1:17" ht="15">
      <c r="A10023" s="125"/>
      <c r="B10023" s="124"/>
      <c r="C10023" s="125"/>
      <c r="D10023" s="124"/>
      <c r="E10023" s="124"/>
      <c r="F10023" s="123"/>
      <c r="G10023" s="123"/>
      <c r="H10023" s="124"/>
      <c r="I10023" s="124"/>
      <c r="J10023" s="124"/>
      <c r="K10023" s="123"/>
      <c r="L10023" s="124"/>
      <c r="M10023" s="124"/>
      <c r="N10023" s="124"/>
      <c r="O10023" s="124"/>
      <c r="P10023" s="124"/>
      <c r="Q10023" s="124"/>
    </row>
    <row r="10024" spans="1:17" ht="15">
      <c r="A10024" s="125"/>
      <c r="B10024" s="124"/>
      <c r="C10024" s="125"/>
      <c r="D10024" s="124"/>
      <c r="E10024" s="124"/>
      <c r="F10024" s="123"/>
      <c r="G10024" s="123"/>
      <c r="H10024" s="124"/>
      <c r="I10024" s="124"/>
      <c r="J10024" s="124"/>
      <c r="K10024" s="123"/>
      <c r="L10024" s="124"/>
      <c r="M10024" s="124"/>
      <c r="N10024" s="124"/>
      <c r="O10024" s="124"/>
      <c r="P10024" s="124"/>
      <c r="Q10024" s="124"/>
    </row>
    <row r="10025" spans="1:17" ht="15">
      <c r="A10025" s="125"/>
      <c r="B10025" s="124"/>
      <c r="C10025" s="125"/>
      <c r="D10025" s="124"/>
      <c r="E10025" s="124"/>
      <c r="F10025" s="123"/>
      <c r="G10025" s="123"/>
      <c r="H10025" s="124"/>
      <c r="I10025" s="124"/>
      <c r="J10025" s="124"/>
      <c r="K10025" s="124"/>
      <c r="L10025" s="123"/>
      <c r="M10025" s="124"/>
      <c r="N10025" s="124"/>
      <c r="O10025" s="124"/>
      <c r="P10025" s="124"/>
      <c r="Q10025" s="124"/>
    </row>
    <row r="10026" spans="1:17" ht="15">
      <c r="A10026" s="125"/>
      <c r="B10026" s="124"/>
      <c r="C10026" s="125"/>
      <c r="D10026" s="124"/>
      <c r="E10026" s="124"/>
      <c r="F10026" s="123"/>
      <c r="G10026" s="123"/>
      <c r="H10026" s="124"/>
      <c r="I10026" s="124"/>
      <c r="J10026" s="124"/>
      <c r="K10026" s="123"/>
      <c r="L10026" s="124"/>
      <c r="M10026" s="124"/>
      <c r="N10026" s="124"/>
      <c r="O10026" s="124"/>
      <c r="P10026" s="124"/>
      <c r="Q10026" s="124"/>
    </row>
    <row r="10027" spans="1:17" ht="15">
      <c r="A10027" s="125"/>
      <c r="B10027" s="124"/>
      <c r="C10027" s="125"/>
      <c r="D10027" s="124"/>
      <c r="E10027" s="124"/>
      <c r="F10027" s="123"/>
      <c r="G10027" s="123"/>
      <c r="H10027" s="124"/>
      <c r="I10027" s="124"/>
      <c r="J10027" s="124"/>
      <c r="K10027" s="124"/>
      <c r="L10027" s="123"/>
      <c r="M10027" s="124"/>
      <c r="N10027" s="124"/>
      <c r="O10027" s="124"/>
      <c r="P10027" s="124"/>
      <c r="Q10027" s="124"/>
    </row>
    <row r="10028" spans="1:17" ht="15">
      <c r="A10028" s="125"/>
      <c r="B10028" s="124"/>
      <c r="C10028" s="125"/>
      <c r="D10028" s="124"/>
      <c r="E10028" s="124"/>
      <c r="F10028" s="123"/>
      <c r="G10028" s="123"/>
      <c r="H10028" s="124"/>
      <c r="I10028" s="124"/>
      <c r="J10028" s="124"/>
      <c r="K10028" s="123"/>
      <c r="L10028" s="124"/>
      <c r="M10028" s="124"/>
      <c r="N10028" s="124"/>
      <c r="O10028" s="124"/>
      <c r="P10028" s="124"/>
      <c r="Q10028" s="124"/>
    </row>
    <row r="10029" spans="1:17" ht="15">
      <c r="A10029" s="125"/>
      <c r="B10029" s="124"/>
      <c r="C10029" s="125"/>
      <c r="D10029" s="124"/>
      <c r="E10029" s="124"/>
      <c r="F10029" s="123"/>
      <c r="G10029" s="123"/>
      <c r="H10029" s="124"/>
      <c r="I10029" s="124"/>
      <c r="J10029" s="124"/>
      <c r="K10029" s="123"/>
      <c r="L10029" s="124"/>
      <c r="M10029" s="124"/>
      <c r="N10029" s="124"/>
      <c r="O10029" s="124"/>
      <c r="P10029" s="124"/>
      <c r="Q10029" s="124"/>
    </row>
    <row r="10030" spans="1:17" ht="15">
      <c r="A10030" s="125"/>
      <c r="B10030" s="124"/>
      <c r="C10030" s="125"/>
      <c r="D10030" s="124"/>
      <c r="E10030" s="124"/>
      <c r="F10030" s="123"/>
      <c r="G10030" s="123"/>
      <c r="H10030" s="124"/>
      <c r="I10030" s="124"/>
      <c r="J10030" s="124"/>
      <c r="K10030" s="124"/>
      <c r="L10030" s="123"/>
      <c r="M10030" s="124"/>
      <c r="N10030" s="124"/>
      <c r="O10030" s="124"/>
      <c r="P10030" s="124"/>
      <c r="Q10030" s="124"/>
    </row>
    <row r="10031" spans="1:17" ht="15">
      <c r="A10031" s="125"/>
      <c r="B10031" s="124"/>
      <c r="C10031" s="125"/>
      <c r="D10031" s="124"/>
      <c r="E10031" s="124"/>
      <c r="F10031" s="123"/>
      <c r="G10031" s="123"/>
      <c r="H10031" s="124"/>
      <c r="I10031" s="124"/>
      <c r="J10031" s="124"/>
      <c r="K10031" s="123"/>
      <c r="L10031" s="124"/>
      <c r="M10031" s="124"/>
      <c r="N10031" s="124"/>
      <c r="O10031" s="124"/>
      <c r="P10031" s="124"/>
      <c r="Q10031" s="124"/>
    </row>
    <row r="10032" spans="1:17" ht="15">
      <c r="A10032" s="125"/>
      <c r="B10032" s="124"/>
      <c r="C10032" s="125"/>
      <c r="D10032" s="124"/>
      <c r="E10032" s="124"/>
      <c r="F10032" s="123"/>
      <c r="G10032" s="123"/>
      <c r="H10032" s="124"/>
      <c r="I10032" s="124"/>
      <c r="J10032" s="124"/>
      <c r="K10032" s="124"/>
      <c r="L10032" s="123"/>
      <c r="M10032" s="124"/>
      <c r="N10032" s="124"/>
      <c r="O10032" s="124"/>
      <c r="P10032" s="124"/>
      <c r="Q10032" s="124"/>
    </row>
    <row r="10033" spans="1:17" ht="15">
      <c r="A10033" s="125"/>
      <c r="B10033" s="124"/>
      <c r="C10033" s="125"/>
      <c r="D10033" s="124"/>
      <c r="E10033" s="124"/>
      <c r="F10033" s="123"/>
      <c r="G10033" s="123"/>
      <c r="H10033" s="124"/>
      <c r="I10033" s="124"/>
      <c r="J10033" s="124"/>
      <c r="K10033" s="124"/>
      <c r="L10033" s="123"/>
      <c r="M10033" s="124"/>
      <c r="N10033" s="124"/>
      <c r="O10033" s="124"/>
      <c r="P10033" s="124"/>
      <c r="Q10033" s="124"/>
    </row>
    <row r="10034" spans="1:17" ht="15">
      <c r="A10034" s="125"/>
      <c r="B10034" s="124"/>
      <c r="C10034" s="125"/>
      <c r="D10034" s="124"/>
      <c r="E10034" s="124"/>
      <c r="F10034" s="123"/>
      <c r="G10034" s="123"/>
      <c r="H10034" s="124"/>
      <c r="I10034" s="124"/>
      <c r="J10034" s="124"/>
      <c r="K10034" s="124"/>
      <c r="L10034" s="123"/>
      <c r="M10034" s="124"/>
      <c r="N10034" s="124"/>
      <c r="O10034" s="124"/>
      <c r="P10034" s="124"/>
      <c r="Q10034" s="124"/>
    </row>
    <row r="10035" spans="1:17" ht="15">
      <c r="A10035" s="125"/>
      <c r="B10035" s="124"/>
      <c r="C10035" s="125"/>
      <c r="D10035" s="124"/>
      <c r="E10035" s="124"/>
      <c r="F10035" s="123"/>
      <c r="G10035" s="123"/>
      <c r="H10035" s="124"/>
      <c r="I10035" s="124"/>
      <c r="J10035" s="124"/>
      <c r="K10035" s="123"/>
      <c r="L10035" s="124"/>
      <c r="M10035" s="124"/>
      <c r="N10035" s="124"/>
      <c r="O10035" s="124"/>
      <c r="P10035" s="124"/>
      <c r="Q10035" s="124"/>
    </row>
    <row r="10036" spans="1:17" ht="15">
      <c r="A10036" s="125"/>
      <c r="B10036" s="124"/>
      <c r="C10036" s="125"/>
      <c r="D10036" s="124"/>
      <c r="E10036" s="124"/>
      <c r="F10036" s="123"/>
      <c r="G10036" s="123"/>
      <c r="H10036" s="124"/>
      <c r="I10036" s="124"/>
      <c r="J10036" s="124"/>
      <c r="K10036" s="123"/>
      <c r="L10036" s="124"/>
      <c r="M10036" s="124"/>
      <c r="N10036" s="124"/>
      <c r="O10036" s="124"/>
      <c r="P10036" s="124"/>
      <c r="Q10036" s="124"/>
    </row>
    <row r="10037" spans="1:17" ht="15">
      <c r="A10037" s="125"/>
      <c r="B10037" s="124"/>
      <c r="C10037" s="125"/>
      <c r="D10037" s="124"/>
      <c r="E10037" s="124"/>
      <c r="F10037" s="123"/>
      <c r="G10037" s="123"/>
      <c r="H10037" s="124"/>
      <c r="I10037" s="124"/>
      <c r="J10037" s="124"/>
      <c r="K10037" s="123"/>
      <c r="L10037" s="124"/>
      <c r="M10037" s="124"/>
      <c r="N10037" s="124"/>
      <c r="O10037" s="124"/>
      <c r="P10037" s="124"/>
      <c r="Q10037" s="124"/>
    </row>
    <row r="10038" spans="1:17" ht="15">
      <c r="A10038" s="125"/>
      <c r="B10038" s="124"/>
      <c r="C10038" s="125"/>
      <c r="D10038" s="124"/>
      <c r="E10038" s="124"/>
      <c r="F10038" s="123"/>
      <c r="G10038" s="123"/>
      <c r="H10038" s="124"/>
      <c r="I10038" s="124"/>
      <c r="J10038" s="124"/>
      <c r="K10038" s="124"/>
      <c r="L10038" s="123"/>
      <c r="M10038" s="124"/>
      <c r="N10038" s="124"/>
      <c r="O10038" s="124"/>
      <c r="P10038" s="124"/>
      <c r="Q10038" s="124"/>
    </row>
    <row r="10039" spans="1:17" ht="15">
      <c r="A10039" s="125"/>
      <c r="B10039" s="124"/>
      <c r="C10039" s="125"/>
      <c r="D10039" s="124"/>
      <c r="E10039" s="124"/>
      <c r="F10039" s="123"/>
      <c r="G10039" s="123"/>
      <c r="H10039" s="124"/>
      <c r="I10039" s="124"/>
      <c r="J10039" s="124"/>
      <c r="K10039" s="123"/>
      <c r="L10039" s="124"/>
      <c r="M10039" s="124"/>
      <c r="N10039" s="124"/>
      <c r="O10039" s="124"/>
      <c r="P10039" s="124"/>
      <c r="Q10039" s="124"/>
    </row>
    <row r="10040" spans="1:17" ht="15">
      <c r="A10040" s="125"/>
      <c r="B10040" s="124"/>
      <c r="C10040" s="125"/>
      <c r="D10040" s="124"/>
      <c r="E10040" s="124"/>
      <c r="F10040" s="123"/>
      <c r="G10040" s="123"/>
      <c r="H10040" s="124"/>
      <c r="I10040" s="124"/>
      <c r="J10040" s="124"/>
      <c r="K10040" s="124"/>
      <c r="L10040" s="123"/>
      <c r="M10040" s="124"/>
      <c r="N10040" s="124"/>
      <c r="O10040" s="124"/>
      <c r="P10040" s="124"/>
      <c r="Q10040" s="124"/>
    </row>
    <row r="10041" spans="1:17" ht="15">
      <c r="A10041" s="125"/>
      <c r="B10041" s="124"/>
      <c r="C10041" s="125"/>
      <c r="D10041" s="124"/>
      <c r="E10041" s="124"/>
      <c r="F10041" s="123"/>
      <c r="G10041" s="123"/>
      <c r="H10041" s="124"/>
      <c r="I10041" s="124"/>
      <c r="J10041" s="124"/>
      <c r="K10041" s="124"/>
      <c r="L10041" s="123"/>
      <c r="M10041" s="124"/>
      <c r="N10041" s="124"/>
      <c r="O10041" s="124"/>
      <c r="P10041" s="124"/>
      <c r="Q10041" s="124"/>
    </row>
    <row r="10042" spans="1:17" ht="15">
      <c r="A10042" s="125"/>
      <c r="B10042" s="124"/>
      <c r="C10042" s="125"/>
      <c r="D10042" s="124"/>
      <c r="E10042" s="124"/>
      <c r="F10042" s="123"/>
      <c r="G10042" s="123"/>
      <c r="H10042" s="124"/>
      <c r="I10042" s="124"/>
      <c r="J10042" s="124"/>
      <c r="K10042" s="123"/>
      <c r="L10042" s="124"/>
      <c r="M10042" s="124"/>
      <c r="N10042" s="124"/>
      <c r="O10042" s="124"/>
      <c r="P10042" s="124"/>
      <c r="Q10042" s="124"/>
    </row>
    <row r="10043" spans="1:17" ht="15">
      <c r="A10043" s="125"/>
      <c r="B10043" s="124"/>
      <c r="C10043" s="125"/>
      <c r="D10043" s="124"/>
      <c r="E10043" s="124"/>
      <c r="F10043" s="123"/>
      <c r="G10043" s="123"/>
      <c r="H10043" s="124"/>
      <c r="I10043" s="124"/>
      <c r="J10043" s="124"/>
      <c r="K10043" s="124"/>
      <c r="L10043" s="123"/>
      <c r="M10043" s="124"/>
      <c r="N10043" s="124"/>
      <c r="O10043" s="124"/>
      <c r="P10043" s="124"/>
      <c r="Q10043" s="124"/>
    </row>
    <row r="10044" spans="1:17" ht="15">
      <c r="A10044" s="125"/>
      <c r="B10044" s="124"/>
      <c r="C10044" s="125"/>
      <c r="D10044" s="124"/>
      <c r="E10044" s="124"/>
      <c r="F10044" s="123"/>
      <c r="G10044" s="123"/>
      <c r="H10044" s="124"/>
      <c r="I10044" s="124"/>
      <c r="J10044" s="124"/>
      <c r="K10044" s="123"/>
      <c r="L10044" s="124"/>
      <c r="M10044" s="124"/>
      <c r="N10044" s="124"/>
      <c r="O10044" s="124"/>
      <c r="P10044" s="124"/>
      <c r="Q10044" s="124"/>
    </row>
    <row r="10045" spans="1:17" ht="15">
      <c r="A10045" s="125"/>
      <c r="B10045" s="124"/>
      <c r="C10045" s="125"/>
      <c r="D10045" s="124"/>
      <c r="E10045" s="124"/>
      <c r="F10045" s="123"/>
      <c r="G10045" s="123"/>
      <c r="H10045" s="124"/>
      <c r="I10045" s="124"/>
      <c r="J10045" s="124"/>
      <c r="K10045" s="123"/>
      <c r="L10045" s="124"/>
      <c r="M10045" s="124"/>
      <c r="N10045" s="124"/>
      <c r="O10045" s="124"/>
      <c r="P10045" s="124"/>
      <c r="Q10045" s="124"/>
    </row>
    <row r="10046" spans="1:17" ht="15">
      <c r="A10046" s="125"/>
      <c r="B10046" s="124"/>
      <c r="C10046" s="125"/>
      <c r="D10046" s="124"/>
      <c r="E10046" s="124"/>
      <c r="F10046" s="123"/>
      <c r="G10046" s="123"/>
      <c r="H10046" s="124"/>
      <c r="I10046" s="124"/>
      <c r="J10046" s="124"/>
      <c r="K10046" s="124"/>
      <c r="L10046" s="123"/>
      <c r="M10046" s="124"/>
      <c r="N10046" s="124"/>
      <c r="O10046" s="124"/>
      <c r="P10046" s="124"/>
      <c r="Q10046" s="124"/>
    </row>
    <row r="10047" spans="1:17" ht="15">
      <c r="A10047" s="125"/>
      <c r="B10047" s="124"/>
      <c r="C10047" s="125"/>
      <c r="D10047" s="124"/>
      <c r="E10047" s="124"/>
      <c r="F10047" s="123"/>
      <c r="G10047" s="123"/>
      <c r="H10047" s="124"/>
      <c r="I10047" s="124"/>
      <c r="J10047" s="124"/>
      <c r="K10047" s="123"/>
      <c r="L10047" s="124"/>
      <c r="M10047" s="124"/>
      <c r="N10047" s="124"/>
      <c r="O10047" s="124"/>
      <c r="P10047" s="124"/>
      <c r="Q10047" s="124"/>
    </row>
    <row r="10048" spans="1:17" ht="15">
      <c r="A10048" s="125"/>
      <c r="B10048" s="124"/>
      <c r="C10048" s="125"/>
      <c r="D10048" s="124"/>
      <c r="E10048" s="124"/>
      <c r="F10048" s="123"/>
      <c r="G10048" s="123"/>
      <c r="H10048" s="124"/>
      <c r="I10048" s="124"/>
      <c r="J10048" s="124"/>
      <c r="K10048" s="123"/>
      <c r="L10048" s="124"/>
      <c r="M10048" s="124"/>
      <c r="N10048" s="124"/>
      <c r="O10048" s="124"/>
      <c r="P10048" s="124"/>
      <c r="Q10048" s="124"/>
    </row>
    <row r="10049" spans="1:17" ht="15">
      <c r="A10049" s="125"/>
      <c r="B10049" s="124"/>
      <c r="C10049" s="125"/>
      <c r="D10049" s="124"/>
      <c r="E10049" s="124"/>
      <c r="F10049" s="123"/>
      <c r="G10049" s="123"/>
      <c r="H10049" s="124"/>
      <c r="I10049" s="124"/>
      <c r="J10049" s="124"/>
      <c r="K10049" s="123"/>
      <c r="L10049" s="124"/>
      <c r="M10049" s="124"/>
      <c r="N10049" s="124"/>
      <c r="O10049" s="124"/>
      <c r="P10049" s="124"/>
      <c r="Q10049" s="124"/>
    </row>
    <row r="10050" spans="1:17" ht="15">
      <c r="A10050" s="125"/>
      <c r="B10050" s="124"/>
      <c r="C10050" s="125"/>
      <c r="D10050" s="124"/>
      <c r="E10050" s="124"/>
      <c r="F10050" s="123"/>
      <c r="G10050" s="123"/>
      <c r="H10050" s="124"/>
      <c r="I10050" s="124"/>
      <c r="J10050" s="124"/>
      <c r="K10050" s="124"/>
      <c r="L10050" s="123"/>
      <c r="M10050" s="124"/>
      <c r="N10050" s="124"/>
      <c r="O10050" s="124"/>
      <c r="P10050" s="124"/>
      <c r="Q10050" s="124"/>
    </row>
    <row r="10051" spans="1:17" ht="15">
      <c r="A10051" s="125"/>
      <c r="B10051" s="124"/>
      <c r="C10051" s="125"/>
      <c r="D10051" s="124"/>
      <c r="E10051" s="124"/>
      <c r="F10051" s="123"/>
      <c r="G10051" s="123"/>
      <c r="H10051" s="124"/>
      <c r="I10051" s="124"/>
      <c r="J10051" s="124"/>
      <c r="K10051" s="124"/>
      <c r="L10051" s="123"/>
      <c r="M10051" s="124"/>
      <c r="N10051" s="124"/>
      <c r="O10051" s="124"/>
      <c r="P10051" s="124"/>
      <c r="Q10051" s="124"/>
    </row>
    <row r="10052" spans="1:17" ht="15">
      <c r="A10052" s="125"/>
      <c r="B10052" s="124"/>
      <c r="C10052" s="125"/>
      <c r="D10052" s="124"/>
      <c r="E10052" s="124"/>
      <c r="F10052" s="123"/>
      <c r="G10052" s="123"/>
      <c r="H10052" s="124"/>
      <c r="I10052" s="124"/>
      <c r="J10052" s="124"/>
      <c r="K10052" s="123"/>
      <c r="L10052" s="124"/>
      <c r="M10052" s="124"/>
      <c r="N10052" s="124"/>
      <c r="O10052" s="124"/>
      <c r="P10052" s="124"/>
      <c r="Q10052" s="124"/>
    </row>
    <row r="10053" spans="1:17" ht="15">
      <c r="A10053" s="125"/>
      <c r="B10053" s="124"/>
      <c r="C10053" s="125"/>
      <c r="D10053" s="124"/>
      <c r="E10053" s="124"/>
      <c r="F10053" s="123"/>
      <c r="G10053" s="123"/>
      <c r="H10053" s="124"/>
      <c r="I10053" s="124"/>
      <c r="J10053" s="124"/>
      <c r="K10053" s="124"/>
      <c r="L10053" s="123"/>
      <c r="M10053" s="124"/>
      <c r="N10053" s="124"/>
      <c r="O10053" s="124"/>
      <c r="P10053" s="124"/>
      <c r="Q10053" s="124"/>
    </row>
    <row r="10054" spans="1:17" ht="15">
      <c r="A10054" s="125"/>
      <c r="B10054" s="124"/>
      <c r="C10054" s="125"/>
      <c r="D10054" s="124"/>
      <c r="E10054" s="124"/>
      <c r="F10054" s="123"/>
      <c r="G10054" s="123"/>
      <c r="H10054" s="124"/>
      <c r="I10054" s="124"/>
      <c r="J10054" s="124"/>
      <c r="K10054" s="123"/>
      <c r="L10054" s="124"/>
      <c r="M10054" s="124"/>
      <c r="N10054" s="124"/>
      <c r="O10054" s="124"/>
      <c r="P10054" s="124"/>
      <c r="Q10054" s="124"/>
    </row>
    <row r="10055" spans="1:17" ht="15">
      <c r="A10055" s="125"/>
      <c r="B10055" s="124"/>
      <c r="C10055" s="125"/>
      <c r="D10055" s="124"/>
      <c r="E10055" s="124"/>
      <c r="F10055" s="123"/>
      <c r="G10055" s="123"/>
      <c r="H10055" s="124"/>
      <c r="I10055" s="124"/>
      <c r="J10055" s="124"/>
      <c r="K10055" s="123"/>
      <c r="L10055" s="124"/>
      <c r="M10055" s="124"/>
      <c r="N10055" s="124"/>
      <c r="O10055" s="124"/>
      <c r="P10055" s="124"/>
      <c r="Q10055" s="124"/>
    </row>
    <row r="10056" spans="1:17" ht="15">
      <c r="A10056" s="125"/>
      <c r="B10056" s="124"/>
      <c r="C10056" s="125"/>
      <c r="D10056" s="124"/>
      <c r="E10056" s="124"/>
      <c r="F10056" s="123"/>
      <c r="G10056" s="123"/>
      <c r="H10056" s="124"/>
      <c r="I10056" s="124"/>
      <c r="J10056" s="124"/>
      <c r="K10056" s="123"/>
      <c r="L10056" s="124"/>
      <c r="M10056" s="124"/>
      <c r="N10056" s="124"/>
      <c r="O10056" s="124"/>
      <c r="P10056" s="124"/>
      <c r="Q10056" s="124"/>
    </row>
    <row r="10057" spans="1:17" ht="15">
      <c r="A10057" s="125"/>
      <c r="B10057" s="124"/>
      <c r="C10057" s="125"/>
      <c r="D10057" s="124"/>
      <c r="E10057" s="124"/>
      <c r="F10057" s="123"/>
      <c r="G10057" s="123"/>
      <c r="H10057" s="124"/>
      <c r="I10057" s="124"/>
      <c r="J10057" s="124"/>
      <c r="K10057" s="124"/>
      <c r="L10057" s="123"/>
      <c r="M10057" s="124"/>
      <c r="N10057" s="124"/>
      <c r="O10057" s="124"/>
      <c r="P10057" s="124"/>
      <c r="Q10057" s="124"/>
    </row>
    <row r="10058" spans="1:17" ht="15">
      <c r="A10058" s="125"/>
      <c r="B10058" s="124"/>
      <c r="C10058" s="125"/>
      <c r="D10058" s="124"/>
      <c r="E10058" s="124"/>
      <c r="F10058" s="123"/>
      <c r="G10058" s="123"/>
      <c r="H10058" s="124"/>
      <c r="I10058" s="124"/>
      <c r="J10058" s="124"/>
      <c r="K10058" s="124"/>
      <c r="L10058" s="123"/>
      <c r="M10058" s="124"/>
      <c r="N10058" s="124"/>
      <c r="O10058" s="124"/>
      <c r="P10058" s="124"/>
      <c r="Q10058" s="124"/>
    </row>
    <row r="10059" spans="1:17" ht="15">
      <c r="A10059" s="125"/>
      <c r="B10059" s="124"/>
      <c r="C10059" s="125"/>
      <c r="D10059" s="124"/>
      <c r="E10059" s="124"/>
      <c r="F10059" s="123"/>
      <c r="G10059" s="123"/>
      <c r="H10059" s="124"/>
      <c r="I10059" s="124"/>
      <c r="J10059" s="124"/>
      <c r="K10059" s="124"/>
      <c r="L10059" s="123"/>
      <c r="M10059" s="124"/>
      <c r="N10059" s="124"/>
      <c r="O10059" s="124"/>
      <c r="P10059" s="124"/>
      <c r="Q10059" s="124"/>
    </row>
    <row r="10060" spans="1:17" ht="15">
      <c r="A10060" s="125"/>
      <c r="B10060" s="124"/>
      <c r="C10060" s="125"/>
      <c r="D10060" s="124"/>
      <c r="E10060" s="124"/>
      <c r="F10060" s="123"/>
      <c r="G10060" s="123"/>
      <c r="H10060" s="124"/>
      <c r="I10060" s="124"/>
      <c r="J10060" s="124"/>
      <c r="K10060" s="124"/>
      <c r="L10060" s="123"/>
      <c r="M10060" s="124"/>
      <c r="N10060" s="124"/>
      <c r="O10060" s="124"/>
      <c r="P10060" s="124"/>
      <c r="Q10060" s="124"/>
    </row>
    <row r="10061" spans="1:17" ht="15">
      <c r="A10061" s="125"/>
      <c r="B10061" s="124"/>
      <c r="C10061" s="125"/>
      <c r="D10061" s="124"/>
      <c r="E10061" s="124"/>
      <c r="F10061" s="123"/>
      <c r="G10061" s="123"/>
      <c r="H10061" s="124"/>
      <c r="I10061" s="124"/>
      <c r="J10061" s="124"/>
      <c r="K10061" s="124"/>
      <c r="L10061" s="123"/>
      <c r="M10061" s="124"/>
      <c r="N10061" s="124"/>
      <c r="O10061" s="124"/>
      <c r="P10061" s="124"/>
      <c r="Q10061" s="124"/>
    </row>
    <row r="10062" spans="1:17" ht="15">
      <c r="A10062" s="125"/>
      <c r="B10062" s="124"/>
      <c r="C10062" s="125"/>
      <c r="D10062" s="124"/>
      <c r="E10062" s="124"/>
      <c r="F10062" s="123"/>
      <c r="G10062" s="123"/>
      <c r="H10062" s="124"/>
      <c r="I10062" s="124"/>
      <c r="J10062" s="124"/>
      <c r="K10062" s="124"/>
      <c r="L10062" s="123"/>
      <c r="M10062" s="124"/>
      <c r="N10062" s="124"/>
      <c r="O10062" s="124"/>
      <c r="P10062" s="124"/>
      <c r="Q10062" s="124"/>
    </row>
    <row r="10063" spans="1:17" ht="15">
      <c r="A10063" s="125"/>
      <c r="B10063" s="124"/>
      <c r="C10063" s="125"/>
      <c r="D10063" s="124"/>
      <c r="E10063" s="124"/>
      <c r="F10063" s="123"/>
      <c r="G10063" s="123"/>
      <c r="H10063" s="124"/>
      <c r="I10063" s="124"/>
      <c r="J10063" s="124"/>
      <c r="K10063" s="123"/>
      <c r="L10063" s="124"/>
      <c r="M10063" s="124"/>
      <c r="N10063" s="124"/>
      <c r="O10063" s="124"/>
      <c r="P10063" s="124"/>
      <c r="Q10063" s="124"/>
    </row>
    <row r="10064" spans="1:17" ht="15">
      <c r="A10064" s="125"/>
      <c r="B10064" s="124"/>
      <c r="C10064" s="125"/>
      <c r="D10064" s="124"/>
      <c r="E10064" s="124"/>
      <c r="F10064" s="123"/>
      <c r="G10064" s="123"/>
      <c r="H10064" s="124"/>
      <c r="I10064" s="124"/>
      <c r="J10064" s="124"/>
      <c r="K10064" s="123"/>
      <c r="L10064" s="124"/>
      <c r="M10064" s="124"/>
      <c r="N10064" s="124"/>
      <c r="O10064" s="124"/>
      <c r="P10064" s="124"/>
      <c r="Q10064" s="124"/>
    </row>
    <row r="10065" spans="1:17" ht="15">
      <c r="A10065" s="125"/>
      <c r="B10065" s="124"/>
      <c r="C10065" s="125"/>
      <c r="D10065" s="124"/>
      <c r="E10065" s="124"/>
      <c r="F10065" s="123"/>
      <c r="G10065" s="123"/>
      <c r="H10065" s="124"/>
      <c r="I10065" s="124"/>
      <c r="J10065" s="124"/>
      <c r="K10065" s="124"/>
      <c r="L10065" s="123"/>
      <c r="M10065" s="124"/>
      <c r="N10065" s="124"/>
      <c r="O10065" s="124"/>
      <c r="P10065" s="124"/>
      <c r="Q10065" s="124"/>
    </row>
    <row r="10066" spans="1:17" ht="15">
      <c r="A10066" s="125"/>
      <c r="B10066" s="124"/>
      <c r="C10066" s="125"/>
      <c r="D10066" s="124"/>
      <c r="E10066" s="124"/>
      <c r="F10066" s="123"/>
      <c r="G10066" s="123"/>
      <c r="H10066" s="124"/>
      <c r="I10066" s="124"/>
      <c r="J10066" s="124"/>
      <c r="K10066" s="123"/>
      <c r="L10066" s="124"/>
      <c r="M10066" s="124"/>
      <c r="N10066" s="124"/>
      <c r="O10066" s="124"/>
      <c r="P10066" s="124"/>
      <c r="Q10066" s="124"/>
    </row>
    <row r="10067" spans="1:17" ht="15">
      <c r="A10067" s="125"/>
      <c r="B10067" s="124"/>
      <c r="C10067" s="125"/>
      <c r="D10067" s="124"/>
      <c r="E10067" s="124"/>
      <c r="F10067" s="123"/>
      <c r="G10067" s="123"/>
      <c r="H10067" s="124"/>
      <c r="I10067" s="124"/>
      <c r="J10067" s="124"/>
      <c r="K10067" s="124"/>
      <c r="L10067" s="123"/>
      <c r="M10067" s="124"/>
      <c r="N10067" s="124"/>
      <c r="O10067" s="124"/>
      <c r="P10067" s="124"/>
      <c r="Q10067" s="124"/>
    </row>
    <row r="10068" spans="1:17" ht="15">
      <c r="A10068" s="125"/>
      <c r="B10068" s="124"/>
      <c r="C10068" s="125"/>
      <c r="D10068" s="124"/>
      <c r="E10068" s="124"/>
      <c r="F10068" s="123"/>
      <c r="G10068" s="123"/>
      <c r="H10068" s="124"/>
      <c r="I10068" s="124"/>
      <c r="J10068" s="124"/>
      <c r="K10068" s="123"/>
      <c r="L10068" s="124"/>
      <c r="M10068" s="124"/>
      <c r="N10068" s="124"/>
      <c r="O10068" s="124"/>
      <c r="P10068" s="124"/>
      <c r="Q10068" s="124"/>
    </row>
    <row r="10069" spans="1:17" ht="15">
      <c r="A10069" s="125"/>
      <c r="B10069" s="124"/>
      <c r="C10069" s="125"/>
      <c r="D10069" s="124"/>
      <c r="E10069" s="124"/>
      <c r="F10069" s="123"/>
      <c r="G10069" s="123"/>
      <c r="H10069" s="124"/>
      <c r="I10069" s="124"/>
      <c r="J10069" s="124"/>
      <c r="K10069" s="123"/>
      <c r="L10069" s="124"/>
      <c r="M10069" s="124"/>
      <c r="N10069" s="124"/>
      <c r="O10069" s="124"/>
      <c r="P10069" s="124"/>
      <c r="Q10069" s="124"/>
    </row>
    <row r="10070" spans="1:17" ht="15">
      <c r="A10070" s="125"/>
      <c r="B10070" s="124"/>
      <c r="C10070" s="125"/>
      <c r="D10070" s="124"/>
      <c r="E10070" s="124"/>
      <c r="F10070" s="123"/>
      <c r="G10070" s="123"/>
      <c r="H10070" s="124"/>
      <c r="I10070" s="124"/>
      <c r="J10070" s="124"/>
      <c r="K10070" s="123"/>
      <c r="L10070" s="124"/>
      <c r="M10070" s="124"/>
      <c r="N10070" s="124"/>
      <c r="O10070" s="124"/>
      <c r="P10070" s="124"/>
      <c r="Q10070" s="124"/>
    </row>
    <row r="10071" spans="1:17" ht="15">
      <c r="A10071" s="125"/>
      <c r="B10071" s="124"/>
      <c r="C10071" s="125"/>
      <c r="D10071" s="124"/>
      <c r="E10071" s="124"/>
      <c r="F10071" s="123"/>
      <c r="G10071" s="123"/>
      <c r="H10071" s="124"/>
      <c r="I10071" s="124"/>
      <c r="J10071" s="124"/>
      <c r="K10071" s="124"/>
      <c r="L10071" s="123"/>
      <c r="M10071" s="124"/>
      <c r="N10071" s="124"/>
      <c r="O10071" s="124"/>
      <c r="P10071" s="124"/>
      <c r="Q10071" s="124"/>
    </row>
    <row r="10072" spans="1:17" ht="15">
      <c r="A10072" s="125"/>
      <c r="B10072" s="124"/>
      <c r="C10072" s="125"/>
      <c r="D10072" s="124"/>
      <c r="E10072" s="124"/>
      <c r="F10072" s="123"/>
      <c r="G10072" s="123"/>
      <c r="H10072" s="124"/>
      <c r="I10072" s="124"/>
      <c r="J10072" s="124"/>
      <c r="K10072" s="123"/>
      <c r="L10072" s="124"/>
      <c r="M10072" s="124"/>
      <c r="N10072" s="124"/>
      <c r="O10072" s="124"/>
      <c r="P10072" s="124"/>
      <c r="Q10072" s="124"/>
    </row>
    <row r="10073" spans="1:17" ht="15">
      <c r="A10073" s="125"/>
      <c r="B10073" s="124"/>
      <c r="C10073" s="125"/>
      <c r="D10073" s="124"/>
      <c r="E10073" s="124"/>
      <c r="F10073" s="123"/>
      <c r="G10073" s="123"/>
      <c r="H10073" s="124"/>
      <c r="I10073" s="124"/>
      <c r="J10073" s="124"/>
      <c r="K10073" s="123"/>
      <c r="L10073" s="124"/>
      <c r="M10073" s="124"/>
      <c r="N10073" s="124"/>
      <c r="O10073" s="124"/>
      <c r="P10073" s="124"/>
      <c r="Q10073" s="124"/>
    </row>
    <row r="10074" spans="1:17" ht="15">
      <c r="A10074" s="125"/>
      <c r="B10074" s="124"/>
      <c r="C10074" s="125"/>
      <c r="D10074" s="124"/>
      <c r="E10074" s="124"/>
      <c r="F10074" s="123"/>
      <c r="G10074" s="123"/>
      <c r="H10074" s="124"/>
      <c r="I10074" s="124"/>
      <c r="J10074" s="124"/>
      <c r="K10074" s="123"/>
      <c r="L10074" s="124"/>
      <c r="M10074" s="124"/>
      <c r="N10074" s="124"/>
      <c r="O10074" s="124"/>
      <c r="P10074" s="124"/>
      <c r="Q10074" s="124"/>
    </row>
    <row r="10075" spans="1:17" ht="15">
      <c r="A10075" s="125"/>
      <c r="B10075" s="124"/>
      <c r="C10075" s="125"/>
      <c r="D10075" s="124"/>
      <c r="E10075" s="124"/>
      <c r="F10075" s="123"/>
      <c r="G10075" s="123"/>
      <c r="H10075" s="124"/>
      <c r="I10075" s="124"/>
      <c r="J10075" s="124"/>
      <c r="K10075" s="123"/>
      <c r="L10075" s="124"/>
      <c r="M10075" s="124"/>
      <c r="N10075" s="124"/>
      <c r="O10075" s="124"/>
      <c r="P10075" s="124"/>
      <c r="Q10075" s="124"/>
    </row>
    <row r="10076" spans="1:17" ht="15">
      <c r="A10076" s="125"/>
      <c r="B10076" s="124"/>
      <c r="C10076" s="125"/>
      <c r="D10076" s="124"/>
      <c r="E10076" s="124"/>
      <c r="F10076" s="123"/>
      <c r="G10076" s="123"/>
      <c r="H10076" s="124"/>
      <c r="I10076" s="124"/>
      <c r="J10076" s="124"/>
      <c r="K10076" s="124"/>
      <c r="L10076" s="123"/>
      <c r="M10076" s="124"/>
      <c r="N10076" s="124"/>
      <c r="O10076" s="124"/>
      <c r="P10076" s="124"/>
      <c r="Q10076" s="124"/>
    </row>
    <row r="10077" spans="1:17" ht="15">
      <c r="A10077" s="125"/>
      <c r="B10077" s="124"/>
      <c r="C10077" s="125"/>
      <c r="D10077" s="124"/>
      <c r="E10077" s="124"/>
      <c r="F10077" s="123"/>
      <c r="G10077" s="123"/>
      <c r="H10077" s="124"/>
      <c r="I10077" s="124"/>
      <c r="J10077" s="124"/>
      <c r="K10077" s="123"/>
      <c r="L10077" s="124"/>
      <c r="M10077" s="124"/>
      <c r="N10077" s="124"/>
      <c r="O10077" s="124"/>
      <c r="P10077" s="124"/>
      <c r="Q10077" s="124"/>
    </row>
    <row r="10078" spans="1:17" ht="15">
      <c r="A10078" s="125"/>
      <c r="B10078" s="124"/>
      <c r="C10078" s="125"/>
      <c r="D10078" s="124"/>
      <c r="E10078" s="124"/>
      <c r="F10078" s="123"/>
      <c r="G10078" s="123"/>
      <c r="H10078" s="124"/>
      <c r="I10078" s="124"/>
      <c r="J10078" s="124"/>
      <c r="K10078" s="124"/>
      <c r="L10078" s="123"/>
      <c r="M10078" s="124"/>
      <c r="N10078" s="124"/>
      <c r="O10078" s="124"/>
      <c r="P10078" s="124"/>
      <c r="Q10078" s="124"/>
    </row>
    <row r="10079" spans="1:17" ht="15">
      <c r="A10079" s="125"/>
      <c r="B10079" s="124"/>
      <c r="C10079" s="125"/>
      <c r="D10079" s="124"/>
      <c r="E10079" s="124"/>
      <c r="F10079" s="123"/>
      <c r="G10079" s="123"/>
      <c r="H10079" s="124"/>
      <c r="I10079" s="124"/>
      <c r="J10079" s="124"/>
      <c r="K10079" s="124"/>
      <c r="L10079" s="123"/>
      <c r="M10079" s="124"/>
      <c r="N10079" s="124"/>
      <c r="O10079" s="124"/>
      <c r="P10079" s="124"/>
      <c r="Q10079" s="124"/>
    </row>
    <row r="10080" spans="1:17" ht="15">
      <c r="A10080" s="125"/>
      <c r="B10080" s="124"/>
      <c r="C10080" s="125"/>
      <c r="D10080" s="124"/>
      <c r="E10080" s="124"/>
      <c r="F10080" s="123"/>
      <c r="G10080" s="123"/>
      <c r="H10080" s="124"/>
      <c r="I10080" s="124"/>
      <c r="J10080" s="124"/>
      <c r="K10080" s="123"/>
      <c r="L10080" s="124"/>
      <c r="M10080" s="124"/>
      <c r="N10080" s="124"/>
      <c r="O10080" s="124"/>
      <c r="P10080" s="124"/>
      <c r="Q10080" s="124"/>
    </row>
    <row r="10081" spans="1:17" ht="15">
      <c r="A10081" s="125"/>
      <c r="B10081" s="124"/>
      <c r="C10081" s="125"/>
      <c r="D10081" s="124"/>
      <c r="E10081" s="124"/>
      <c r="F10081" s="123"/>
      <c r="G10081" s="123"/>
      <c r="H10081" s="124"/>
      <c r="I10081" s="124"/>
      <c r="J10081" s="124"/>
      <c r="K10081" s="123"/>
      <c r="L10081" s="124"/>
      <c r="M10081" s="124"/>
      <c r="N10081" s="124"/>
      <c r="O10081" s="124"/>
      <c r="P10081" s="124"/>
      <c r="Q10081" s="124"/>
    </row>
    <row r="10082" spans="1:17" ht="15">
      <c r="A10082" s="125"/>
      <c r="B10082" s="124"/>
      <c r="C10082" s="125"/>
      <c r="D10082" s="124"/>
      <c r="E10082" s="124"/>
      <c r="F10082" s="123"/>
      <c r="G10082" s="123"/>
      <c r="H10082" s="124"/>
      <c r="I10082" s="124"/>
      <c r="J10082" s="124"/>
      <c r="K10082" s="124"/>
      <c r="L10082" s="123"/>
      <c r="M10082" s="124"/>
      <c r="N10082" s="124"/>
      <c r="O10082" s="124"/>
      <c r="P10082" s="124"/>
      <c r="Q10082" s="124"/>
    </row>
    <row r="10083" spans="1:17" ht="15">
      <c r="A10083" s="125"/>
      <c r="B10083" s="124"/>
      <c r="C10083" s="125"/>
      <c r="D10083" s="124"/>
      <c r="E10083" s="124"/>
      <c r="F10083" s="123"/>
      <c r="G10083" s="123"/>
      <c r="H10083" s="124"/>
      <c r="I10083" s="124"/>
      <c r="J10083" s="124"/>
      <c r="K10083" s="123"/>
      <c r="L10083" s="124"/>
      <c r="M10083" s="124"/>
      <c r="N10083" s="124"/>
      <c r="O10083" s="124"/>
      <c r="P10083" s="124"/>
      <c r="Q10083" s="124"/>
    </row>
    <row r="10084" spans="1:17" ht="15">
      <c r="A10084" s="125"/>
      <c r="B10084" s="124"/>
      <c r="C10084" s="125"/>
      <c r="D10084" s="124"/>
      <c r="E10084" s="124"/>
      <c r="F10084" s="123"/>
      <c r="G10084" s="123"/>
      <c r="H10084" s="124"/>
      <c r="I10084" s="124"/>
      <c r="J10084" s="124"/>
      <c r="K10084" s="124"/>
      <c r="L10084" s="123"/>
      <c r="M10084" s="124"/>
      <c r="N10084" s="124"/>
      <c r="O10084" s="124"/>
      <c r="P10084" s="124"/>
      <c r="Q10084" s="124"/>
    </row>
    <row r="10085" spans="1:17" ht="15">
      <c r="A10085" s="125"/>
      <c r="B10085" s="124"/>
      <c r="C10085" s="125"/>
      <c r="D10085" s="124"/>
      <c r="E10085" s="124"/>
      <c r="F10085" s="123"/>
      <c r="G10085" s="123"/>
      <c r="H10085" s="124"/>
      <c r="I10085" s="124"/>
      <c r="J10085" s="124"/>
      <c r="K10085" s="124"/>
      <c r="L10085" s="123"/>
      <c r="M10085" s="124"/>
      <c r="N10085" s="124"/>
      <c r="O10085" s="124"/>
      <c r="P10085" s="124"/>
      <c r="Q10085" s="124"/>
    </row>
    <row r="10086" spans="1:17" ht="15">
      <c r="A10086" s="125"/>
      <c r="B10086" s="124"/>
      <c r="C10086" s="125"/>
      <c r="D10086" s="124"/>
      <c r="E10086" s="124"/>
      <c r="F10086" s="123"/>
      <c r="G10086" s="123"/>
      <c r="H10086" s="124"/>
      <c r="I10086" s="124"/>
      <c r="J10086" s="124"/>
      <c r="K10086" s="123"/>
      <c r="L10086" s="124"/>
      <c r="M10086" s="124"/>
      <c r="N10086" s="124"/>
      <c r="O10086" s="124"/>
      <c r="P10086" s="124"/>
      <c r="Q10086" s="124"/>
    </row>
    <row r="10087" spans="1:17" ht="15">
      <c r="A10087" s="125"/>
      <c r="B10087" s="124"/>
      <c r="C10087" s="125"/>
      <c r="D10087" s="124"/>
      <c r="E10087" s="124"/>
      <c r="F10087" s="123"/>
      <c r="G10087" s="123"/>
      <c r="H10087" s="124"/>
      <c r="I10087" s="124"/>
      <c r="J10087" s="124"/>
      <c r="K10087" s="123"/>
      <c r="L10087" s="124"/>
      <c r="M10087" s="124"/>
      <c r="N10087" s="124"/>
      <c r="O10087" s="124"/>
      <c r="P10087" s="124"/>
      <c r="Q10087" s="124"/>
    </row>
    <row r="10088" spans="1:17" ht="15">
      <c r="A10088" s="125"/>
      <c r="B10088" s="124"/>
      <c r="C10088" s="125"/>
      <c r="D10088" s="124"/>
      <c r="E10088" s="124"/>
      <c r="F10088" s="123"/>
      <c r="G10088" s="123"/>
      <c r="H10088" s="124"/>
      <c r="I10088" s="124"/>
      <c r="J10088" s="124"/>
      <c r="K10088" s="124"/>
      <c r="L10088" s="123"/>
      <c r="M10088" s="124"/>
      <c r="N10088" s="124"/>
      <c r="O10088" s="124"/>
      <c r="P10088" s="124"/>
      <c r="Q10088" s="124"/>
    </row>
    <row r="10089" spans="1:17" ht="15">
      <c r="A10089" s="125"/>
      <c r="B10089" s="124"/>
      <c r="C10089" s="125"/>
      <c r="D10089" s="124"/>
      <c r="E10089" s="124"/>
      <c r="F10089" s="123"/>
      <c r="G10089" s="123"/>
      <c r="H10089" s="124"/>
      <c r="I10089" s="124"/>
      <c r="J10089" s="124"/>
      <c r="K10089" s="123"/>
      <c r="L10089" s="124"/>
      <c r="M10089" s="124"/>
      <c r="N10089" s="124"/>
      <c r="O10089" s="124"/>
      <c r="P10089" s="124"/>
      <c r="Q10089" s="124"/>
    </row>
    <row r="10090" spans="1:17" ht="15">
      <c r="A10090" s="125"/>
      <c r="B10090" s="124"/>
      <c r="C10090" s="125"/>
      <c r="D10090" s="124"/>
      <c r="E10090" s="124"/>
      <c r="F10090" s="123"/>
      <c r="G10090" s="123"/>
      <c r="H10090" s="124"/>
      <c r="I10090" s="124"/>
      <c r="J10090" s="124"/>
      <c r="K10090" s="124"/>
      <c r="L10090" s="123"/>
      <c r="M10090" s="124"/>
      <c r="N10090" s="124"/>
      <c r="O10090" s="124"/>
      <c r="P10090" s="124"/>
      <c r="Q10090" s="124"/>
    </row>
    <row r="10091" spans="1:17" ht="15">
      <c r="A10091" s="125"/>
      <c r="B10091" s="124"/>
      <c r="C10091" s="125"/>
      <c r="D10091" s="124"/>
      <c r="E10091" s="124"/>
      <c r="F10091" s="123"/>
      <c r="G10091" s="123"/>
      <c r="H10091" s="124"/>
      <c r="I10091" s="124"/>
      <c r="J10091" s="124"/>
      <c r="K10091" s="124"/>
      <c r="L10091" s="123"/>
      <c r="M10091" s="124"/>
      <c r="N10091" s="124"/>
      <c r="O10091" s="124"/>
      <c r="P10091" s="124"/>
      <c r="Q10091" s="124"/>
    </row>
    <row r="10092" spans="1:17" ht="15">
      <c r="A10092" s="125"/>
      <c r="B10092" s="124"/>
      <c r="C10092" s="125"/>
      <c r="D10092" s="124"/>
      <c r="E10092" s="124"/>
      <c r="F10092" s="123"/>
      <c r="G10092" s="123"/>
      <c r="H10092" s="124"/>
      <c r="I10092" s="124"/>
      <c r="J10092" s="124"/>
      <c r="K10092" s="123"/>
      <c r="L10092" s="124"/>
      <c r="M10092" s="124"/>
      <c r="N10092" s="124"/>
      <c r="O10092" s="124"/>
      <c r="P10092" s="124"/>
      <c r="Q10092" s="124"/>
    </row>
    <row r="10093" spans="1:17" ht="15">
      <c r="A10093" s="125"/>
      <c r="B10093" s="124"/>
      <c r="C10093" s="125"/>
      <c r="D10093" s="124"/>
      <c r="E10093" s="124"/>
      <c r="F10093" s="123"/>
      <c r="G10093" s="123"/>
      <c r="H10093" s="124"/>
      <c r="I10093" s="124"/>
      <c r="J10093" s="124"/>
      <c r="K10093" s="123"/>
      <c r="L10093" s="124"/>
      <c r="M10093" s="124"/>
      <c r="N10093" s="124"/>
      <c r="O10093" s="124"/>
      <c r="P10093" s="124"/>
      <c r="Q10093" s="124"/>
    </row>
    <row r="10094" spans="1:17" ht="15">
      <c r="A10094" s="125"/>
      <c r="B10094" s="124"/>
      <c r="C10094" s="125"/>
      <c r="D10094" s="124"/>
      <c r="E10094" s="124"/>
      <c r="F10094" s="123"/>
      <c r="G10094" s="123"/>
      <c r="H10094" s="124"/>
      <c r="I10094" s="124"/>
      <c r="J10094" s="124"/>
      <c r="K10094" s="124"/>
      <c r="L10094" s="123"/>
      <c r="M10094" s="124"/>
      <c r="N10094" s="124"/>
      <c r="O10094" s="124"/>
      <c r="P10094" s="124"/>
      <c r="Q10094" s="124"/>
    </row>
    <row r="10095" spans="1:17" ht="15">
      <c r="A10095" s="125"/>
      <c r="B10095" s="124"/>
      <c r="C10095" s="125"/>
      <c r="D10095" s="124"/>
      <c r="E10095" s="124"/>
      <c r="F10095" s="123"/>
      <c r="G10095" s="123"/>
      <c r="H10095" s="124"/>
      <c r="I10095" s="124"/>
      <c r="J10095" s="124"/>
      <c r="K10095" s="123"/>
      <c r="L10095" s="124"/>
      <c r="M10095" s="124"/>
      <c r="N10095" s="124"/>
      <c r="O10095" s="124"/>
      <c r="P10095" s="124"/>
      <c r="Q10095" s="124"/>
    </row>
    <row r="10096" spans="1:17" ht="15">
      <c r="A10096" s="125"/>
      <c r="B10096" s="124"/>
      <c r="C10096" s="125"/>
      <c r="D10096" s="124"/>
      <c r="E10096" s="124"/>
      <c r="F10096" s="123"/>
      <c r="G10096" s="123"/>
      <c r="H10096" s="124"/>
      <c r="I10096" s="124"/>
      <c r="J10096" s="124"/>
      <c r="K10096" s="124"/>
      <c r="L10096" s="123"/>
      <c r="M10096" s="124"/>
      <c r="N10096" s="124"/>
      <c r="O10096" s="124"/>
      <c r="P10096" s="124"/>
      <c r="Q10096" s="124"/>
    </row>
    <row r="10097" spans="1:17" ht="15">
      <c r="A10097" s="125"/>
      <c r="B10097" s="124"/>
      <c r="C10097" s="125"/>
      <c r="D10097" s="124"/>
      <c r="E10097" s="124"/>
      <c r="F10097" s="123"/>
      <c r="G10097" s="123"/>
      <c r="H10097" s="124"/>
      <c r="I10097" s="124"/>
      <c r="J10097" s="124"/>
      <c r="K10097" s="124"/>
      <c r="L10097" s="123"/>
      <c r="M10097" s="124"/>
      <c r="N10097" s="124"/>
      <c r="O10097" s="124"/>
      <c r="P10097" s="124"/>
      <c r="Q10097" s="124"/>
    </row>
    <row r="10098" spans="1:17" ht="15">
      <c r="A10098" s="125"/>
      <c r="B10098" s="124"/>
      <c r="C10098" s="125"/>
      <c r="D10098" s="124"/>
      <c r="E10098" s="124"/>
      <c r="F10098" s="123"/>
      <c r="G10098" s="123"/>
      <c r="H10098" s="124"/>
      <c r="I10098" s="124"/>
      <c r="J10098" s="124"/>
      <c r="K10098" s="124"/>
      <c r="L10098" s="123"/>
      <c r="M10098" s="124"/>
      <c r="N10098" s="124"/>
      <c r="O10098" s="124"/>
      <c r="P10098" s="124"/>
      <c r="Q10098" s="124"/>
    </row>
    <row r="10099" spans="1:17" ht="15">
      <c r="A10099" s="125"/>
      <c r="B10099" s="124"/>
      <c r="C10099" s="125"/>
      <c r="D10099" s="124"/>
      <c r="E10099" s="124"/>
      <c r="F10099" s="123"/>
      <c r="G10099" s="123"/>
      <c r="H10099" s="124"/>
      <c r="I10099" s="124"/>
      <c r="J10099" s="124"/>
      <c r="K10099" s="123"/>
      <c r="L10099" s="124"/>
      <c r="M10099" s="124"/>
      <c r="N10099" s="124"/>
      <c r="O10099" s="124"/>
      <c r="P10099" s="124"/>
      <c r="Q10099" s="124"/>
    </row>
    <row r="10100" spans="1:17" ht="15">
      <c r="A10100" s="125"/>
      <c r="B10100" s="124"/>
      <c r="C10100" s="125"/>
      <c r="D10100" s="124"/>
      <c r="E10100" s="124"/>
      <c r="F10100" s="123"/>
      <c r="G10100" s="123"/>
      <c r="H10100" s="124"/>
      <c r="I10100" s="124"/>
      <c r="J10100" s="124"/>
      <c r="K10100" s="123"/>
      <c r="L10100" s="124"/>
      <c r="M10100" s="124"/>
      <c r="N10100" s="124"/>
      <c r="O10100" s="124"/>
      <c r="P10100" s="124"/>
      <c r="Q10100" s="124"/>
    </row>
    <row r="10101" spans="1:17" ht="15">
      <c r="A10101" s="125"/>
      <c r="B10101" s="124"/>
      <c r="C10101" s="125"/>
      <c r="D10101" s="124"/>
      <c r="E10101" s="124"/>
      <c r="F10101" s="123"/>
      <c r="G10101" s="123"/>
      <c r="H10101" s="124"/>
      <c r="I10101" s="124"/>
      <c r="J10101" s="124"/>
      <c r="K10101" s="124"/>
      <c r="L10101" s="123"/>
      <c r="M10101" s="124"/>
      <c r="N10101" s="124"/>
      <c r="O10101" s="124"/>
      <c r="P10101" s="124"/>
      <c r="Q10101" s="124"/>
    </row>
    <row r="10102" spans="1:17" ht="15">
      <c r="A10102" s="125"/>
      <c r="B10102" s="124"/>
      <c r="C10102" s="125"/>
      <c r="D10102" s="124"/>
      <c r="E10102" s="124"/>
      <c r="F10102" s="123"/>
      <c r="G10102" s="123"/>
      <c r="H10102" s="124"/>
      <c r="I10102" s="124"/>
      <c r="J10102" s="124"/>
      <c r="K10102" s="124"/>
      <c r="L10102" s="123"/>
      <c r="M10102" s="124"/>
      <c r="N10102" s="124"/>
      <c r="O10102" s="124"/>
      <c r="P10102" s="124"/>
      <c r="Q10102" s="124"/>
    </row>
    <row r="10103" spans="1:17" ht="15">
      <c r="A10103" s="125"/>
      <c r="B10103" s="124"/>
      <c r="C10103" s="125"/>
      <c r="D10103" s="124"/>
      <c r="E10103" s="124"/>
      <c r="F10103" s="123"/>
      <c r="G10103" s="123"/>
      <c r="H10103" s="124"/>
      <c r="I10103" s="124"/>
      <c r="J10103" s="124"/>
      <c r="K10103" s="123"/>
      <c r="L10103" s="124"/>
      <c r="M10103" s="124"/>
      <c r="N10103" s="124"/>
      <c r="O10103" s="124"/>
      <c r="P10103" s="124"/>
      <c r="Q10103" s="124"/>
    </row>
    <row r="10104" spans="1:17" ht="15">
      <c r="A10104" s="125"/>
      <c r="B10104" s="124"/>
      <c r="C10104" s="125"/>
      <c r="D10104" s="124"/>
      <c r="E10104" s="124"/>
      <c r="F10104" s="123"/>
      <c r="G10104" s="123"/>
      <c r="H10104" s="124"/>
      <c r="I10104" s="124"/>
      <c r="J10104" s="124"/>
      <c r="K10104" s="123"/>
      <c r="L10104" s="124"/>
      <c r="M10104" s="124"/>
      <c r="N10104" s="124"/>
      <c r="O10104" s="124"/>
      <c r="P10104" s="124"/>
      <c r="Q10104" s="124"/>
    </row>
    <row r="10105" spans="1:17" ht="15">
      <c r="A10105" s="125"/>
      <c r="B10105" s="124"/>
      <c r="C10105" s="125"/>
      <c r="D10105" s="124"/>
      <c r="E10105" s="124"/>
      <c r="F10105" s="123"/>
      <c r="G10105" s="123"/>
      <c r="H10105" s="124"/>
      <c r="I10105" s="124"/>
      <c r="J10105" s="124"/>
      <c r="K10105" s="124"/>
      <c r="L10105" s="123"/>
      <c r="M10105" s="124"/>
      <c r="N10105" s="124"/>
      <c r="O10105" s="124"/>
      <c r="P10105" s="124"/>
      <c r="Q10105" s="124"/>
    </row>
    <row r="10106" spans="1:17" ht="15">
      <c r="A10106" s="125"/>
      <c r="B10106" s="124"/>
      <c r="C10106" s="125"/>
      <c r="D10106" s="124"/>
      <c r="E10106" s="124"/>
      <c r="F10106" s="123"/>
      <c r="G10106" s="123"/>
      <c r="H10106" s="124"/>
      <c r="I10106" s="124"/>
      <c r="J10106" s="124"/>
      <c r="K10106" s="123"/>
      <c r="L10106" s="124"/>
      <c r="M10106" s="124"/>
      <c r="N10106" s="124"/>
      <c r="O10106" s="124"/>
      <c r="P10106" s="124"/>
      <c r="Q10106" s="124"/>
    </row>
    <row r="10107" spans="1:17" ht="15">
      <c r="A10107" s="125"/>
      <c r="B10107" s="124"/>
      <c r="C10107" s="125"/>
      <c r="D10107" s="124"/>
      <c r="E10107" s="124"/>
      <c r="F10107" s="123"/>
      <c r="G10107" s="123"/>
      <c r="H10107" s="124"/>
      <c r="I10107" s="124"/>
      <c r="J10107" s="124"/>
      <c r="K10107" s="124"/>
      <c r="L10107" s="123"/>
      <c r="M10107" s="124"/>
      <c r="N10107" s="124"/>
      <c r="O10107" s="124"/>
      <c r="P10107" s="124"/>
      <c r="Q10107" s="124"/>
    </row>
    <row r="10108" spans="1:17" ht="15">
      <c r="A10108" s="125"/>
      <c r="B10108" s="124"/>
      <c r="C10108" s="125"/>
      <c r="D10108" s="124"/>
      <c r="E10108" s="124"/>
      <c r="F10108" s="124"/>
      <c r="G10108" s="124"/>
      <c r="H10108" s="124"/>
      <c r="I10108" s="124"/>
      <c r="J10108" s="124"/>
      <c r="K10108" s="123"/>
      <c r="L10108" s="124"/>
      <c r="M10108" s="124"/>
      <c r="N10108" s="124"/>
      <c r="O10108" s="124"/>
      <c r="P10108" s="124"/>
      <c r="Q10108" s="124"/>
    </row>
    <row r="10109" spans="1:17" ht="15">
      <c r="A10109" s="125"/>
      <c r="B10109" s="124"/>
      <c r="C10109" s="125"/>
      <c r="D10109" s="124"/>
      <c r="E10109" s="124"/>
      <c r="F10109" s="123"/>
      <c r="G10109" s="123"/>
      <c r="H10109" s="124"/>
      <c r="I10109" s="124"/>
      <c r="J10109" s="124"/>
      <c r="K10109" s="124"/>
      <c r="L10109" s="123"/>
      <c r="M10109" s="124"/>
      <c r="N10109" s="124"/>
      <c r="O10109" s="124"/>
      <c r="P10109" s="124"/>
      <c r="Q10109" s="124"/>
    </row>
    <row r="10110" spans="1:17" ht="15">
      <c r="A10110" s="125"/>
      <c r="B10110" s="124"/>
      <c r="C10110" s="125"/>
      <c r="D10110" s="124"/>
      <c r="E10110" s="124"/>
      <c r="F10110" s="123"/>
      <c r="G10110" s="123"/>
      <c r="H10110" s="124"/>
      <c r="I10110" s="124"/>
      <c r="J10110" s="124"/>
      <c r="K10110" s="124"/>
      <c r="L10110" s="123"/>
      <c r="M10110" s="124"/>
      <c r="N10110" s="124"/>
      <c r="O10110" s="124"/>
      <c r="P10110" s="124"/>
      <c r="Q10110" s="124"/>
    </row>
    <row r="10111" spans="1:17" ht="15">
      <c r="A10111" s="125"/>
      <c r="B10111" s="124"/>
      <c r="C10111" s="125"/>
      <c r="D10111" s="124"/>
      <c r="E10111" s="124"/>
      <c r="F10111" s="123"/>
      <c r="G10111" s="123"/>
      <c r="H10111" s="124"/>
      <c r="I10111" s="124"/>
      <c r="J10111" s="124"/>
      <c r="K10111" s="123"/>
      <c r="L10111" s="124"/>
      <c r="M10111" s="124"/>
      <c r="N10111" s="124"/>
      <c r="O10111" s="124"/>
      <c r="P10111" s="124"/>
      <c r="Q10111" s="124"/>
    </row>
    <row r="10112" spans="1:17" ht="15">
      <c r="A10112" s="125"/>
      <c r="B10112" s="124"/>
      <c r="C10112" s="125"/>
      <c r="D10112" s="124"/>
      <c r="E10112" s="124"/>
      <c r="F10112" s="123"/>
      <c r="G10112" s="123"/>
      <c r="H10112" s="124"/>
      <c r="I10112" s="124"/>
      <c r="J10112" s="124"/>
      <c r="K10112" s="123"/>
      <c r="L10112" s="124"/>
      <c r="M10112" s="124"/>
      <c r="N10112" s="124"/>
      <c r="O10112" s="124"/>
      <c r="P10112" s="124"/>
      <c r="Q10112" s="124"/>
    </row>
    <row r="10113" spans="1:17" ht="15">
      <c r="A10113" s="125"/>
      <c r="B10113" s="124"/>
      <c r="C10113" s="125"/>
      <c r="D10113" s="124"/>
      <c r="E10113" s="124"/>
      <c r="F10113" s="123"/>
      <c r="G10113" s="123"/>
      <c r="H10113" s="124"/>
      <c r="I10113" s="124"/>
      <c r="J10113" s="124"/>
      <c r="K10113" s="123"/>
      <c r="L10113" s="124"/>
      <c r="M10113" s="124"/>
      <c r="N10113" s="124"/>
      <c r="O10113" s="124"/>
      <c r="P10113" s="124"/>
      <c r="Q10113" s="124"/>
    </row>
    <row r="10114" spans="1:17" ht="15">
      <c r="A10114" s="125"/>
      <c r="B10114" s="124"/>
      <c r="C10114" s="125"/>
      <c r="D10114" s="124"/>
      <c r="E10114" s="124"/>
      <c r="F10114" s="123"/>
      <c r="G10114" s="123"/>
      <c r="H10114" s="124"/>
      <c r="I10114" s="124"/>
      <c r="J10114" s="124"/>
      <c r="K10114" s="124"/>
      <c r="L10114" s="123"/>
      <c r="M10114" s="124"/>
      <c r="N10114" s="124"/>
      <c r="O10114" s="124"/>
      <c r="P10114" s="124"/>
      <c r="Q10114" s="124"/>
    </row>
    <row r="10115" spans="1:17" ht="15">
      <c r="A10115" s="125"/>
      <c r="B10115" s="124"/>
      <c r="C10115" s="125"/>
      <c r="D10115" s="124"/>
      <c r="E10115" s="124"/>
      <c r="F10115" s="123"/>
      <c r="G10115" s="123"/>
      <c r="H10115" s="124"/>
      <c r="I10115" s="124"/>
      <c r="J10115" s="124"/>
      <c r="K10115" s="123"/>
      <c r="L10115" s="124"/>
      <c r="M10115" s="124"/>
      <c r="N10115" s="124"/>
      <c r="O10115" s="124"/>
      <c r="P10115" s="124"/>
      <c r="Q10115" s="124"/>
    </row>
    <row r="10116" spans="1:17" ht="15">
      <c r="A10116" s="125"/>
      <c r="B10116" s="124"/>
      <c r="C10116" s="125"/>
      <c r="D10116" s="124"/>
      <c r="E10116" s="124"/>
      <c r="F10116" s="123"/>
      <c r="G10116" s="123"/>
      <c r="H10116" s="124"/>
      <c r="I10116" s="124"/>
      <c r="J10116" s="124"/>
      <c r="K10116" s="124"/>
      <c r="L10116" s="123"/>
      <c r="M10116" s="124"/>
      <c r="N10116" s="124"/>
      <c r="O10116" s="124"/>
      <c r="P10116" s="124"/>
      <c r="Q10116" s="124"/>
    </row>
    <row r="10117" spans="1:17" ht="15">
      <c r="A10117" s="125"/>
      <c r="B10117" s="124"/>
      <c r="C10117" s="125"/>
      <c r="D10117" s="124"/>
      <c r="E10117" s="124"/>
      <c r="F10117" s="123"/>
      <c r="G10117" s="123"/>
      <c r="H10117" s="124"/>
      <c r="I10117" s="124"/>
      <c r="J10117" s="124"/>
      <c r="K10117" s="124"/>
      <c r="L10117" s="123"/>
      <c r="M10117" s="124"/>
      <c r="N10117" s="124"/>
      <c r="O10117" s="124"/>
      <c r="P10117" s="124"/>
      <c r="Q10117" s="124"/>
    </row>
    <row r="10118" spans="1:17" ht="15">
      <c r="A10118" s="125"/>
      <c r="B10118" s="124"/>
      <c r="C10118" s="125"/>
      <c r="D10118" s="124"/>
      <c r="E10118" s="124"/>
      <c r="F10118" s="123"/>
      <c r="G10118" s="123"/>
      <c r="H10118" s="124"/>
      <c r="I10118" s="124"/>
      <c r="J10118" s="124"/>
      <c r="K10118" s="123"/>
      <c r="L10118" s="124"/>
      <c r="M10118" s="124"/>
      <c r="N10118" s="124"/>
      <c r="O10118" s="124"/>
      <c r="P10118" s="124"/>
      <c r="Q10118" s="124"/>
    </row>
    <row r="10119" spans="1:17" ht="15">
      <c r="A10119" s="125"/>
      <c r="B10119" s="124"/>
      <c r="C10119" s="125"/>
      <c r="D10119" s="124"/>
      <c r="E10119" s="124"/>
      <c r="F10119" s="123"/>
      <c r="G10119" s="123"/>
      <c r="H10119" s="124"/>
      <c r="I10119" s="124"/>
      <c r="J10119" s="124"/>
      <c r="K10119" s="124"/>
      <c r="L10119" s="123"/>
      <c r="M10119" s="124"/>
      <c r="N10119" s="124"/>
      <c r="O10119" s="124"/>
      <c r="P10119" s="124"/>
      <c r="Q10119" s="124"/>
    </row>
    <row r="10120" spans="1:17" ht="15">
      <c r="A10120" s="125"/>
      <c r="B10120" s="124"/>
      <c r="C10120" s="125"/>
      <c r="D10120" s="124"/>
      <c r="E10120" s="124"/>
      <c r="F10120" s="123"/>
      <c r="G10120" s="123"/>
      <c r="H10120" s="124"/>
      <c r="I10120" s="124"/>
      <c r="J10120" s="124"/>
      <c r="K10120" s="123"/>
      <c r="L10120" s="124"/>
      <c r="M10120" s="124"/>
      <c r="N10120" s="124"/>
      <c r="O10120" s="124"/>
      <c r="P10120" s="124"/>
      <c r="Q10120" s="124"/>
    </row>
    <row r="10121" spans="1:17" ht="15">
      <c r="A10121" s="125"/>
      <c r="B10121" s="124"/>
      <c r="C10121" s="125"/>
      <c r="D10121" s="124"/>
      <c r="E10121" s="124"/>
      <c r="F10121" s="123"/>
      <c r="G10121" s="123"/>
      <c r="H10121" s="124"/>
      <c r="I10121" s="124"/>
      <c r="J10121" s="124"/>
      <c r="K10121" s="124"/>
      <c r="L10121" s="123"/>
      <c r="M10121" s="124"/>
      <c r="N10121" s="124"/>
      <c r="O10121" s="124"/>
      <c r="P10121" s="124"/>
      <c r="Q10121" s="124"/>
    </row>
    <row r="10122" spans="1:17" ht="15">
      <c r="A10122" s="125"/>
      <c r="B10122" s="124"/>
      <c r="C10122" s="125"/>
      <c r="D10122" s="124"/>
      <c r="E10122" s="124"/>
      <c r="F10122" s="123"/>
      <c r="G10122" s="123"/>
      <c r="H10122" s="124"/>
      <c r="I10122" s="124"/>
      <c r="J10122" s="124"/>
      <c r="K10122" s="123"/>
      <c r="L10122" s="124"/>
      <c r="M10122" s="124"/>
      <c r="N10122" s="124"/>
      <c r="O10122" s="124"/>
      <c r="P10122" s="124"/>
      <c r="Q10122" s="124"/>
    </row>
    <row r="10123" spans="1:17" ht="15">
      <c r="A10123" s="125"/>
      <c r="B10123" s="124"/>
      <c r="C10123" s="125"/>
      <c r="D10123" s="124"/>
      <c r="E10123" s="124"/>
      <c r="F10123" s="123"/>
      <c r="G10123" s="123"/>
      <c r="H10123" s="124"/>
      <c r="I10123" s="124"/>
      <c r="J10123" s="124"/>
      <c r="K10123" s="124"/>
      <c r="L10123" s="123"/>
      <c r="M10123" s="124"/>
      <c r="N10123" s="124"/>
      <c r="O10123" s="124"/>
      <c r="P10123" s="124"/>
      <c r="Q10123" s="124"/>
    </row>
    <row r="10124" spans="1:17" ht="15">
      <c r="A10124" s="125"/>
      <c r="B10124" s="124"/>
      <c r="C10124" s="125"/>
      <c r="D10124" s="124"/>
      <c r="E10124" s="124"/>
      <c r="F10124" s="123"/>
      <c r="G10124" s="123"/>
      <c r="H10124" s="124"/>
      <c r="I10124" s="124"/>
      <c r="J10124" s="124"/>
      <c r="K10124" s="123"/>
      <c r="L10124" s="124"/>
      <c r="M10124" s="124"/>
      <c r="N10124" s="124"/>
      <c r="O10124" s="124"/>
      <c r="P10124" s="124"/>
      <c r="Q10124" s="124"/>
    </row>
    <row r="10125" spans="1:17" ht="15">
      <c r="A10125" s="125"/>
      <c r="B10125" s="124"/>
      <c r="C10125" s="125"/>
      <c r="D10125" s="124"/>
      <c r="E10125" s="124"/>
      <c r="F10125" s="123"/>
      <c r="G10125" s="123"/>
      <c r="H10125" s="124"/>
      <c r="I10125" s="124"/>
      <c r="J10125" s="124"/>
      <c r="K10125" s="123"/>
      <c r="L10125" s="124"/>
      <c r="M10125" s="124"/>
      <c r="N10125" s="124"/>
      <c r="O10125" s="124"/>
      <c r="P10125" s="124"/>
      <c r="Q10125" s="124"/>
    </row>
    <row r="10126" spans="1:17" ht="15">
      <c r="A10126" s="125"/>
      <c r="B10126" s="124"/>
      <c r="C10126" s="125"/>
      <c r="D10126" s="124"/>
      <c r="E10126" s="124"/>
      <c r="F10126" s="123"/>
      <c r="G10126" s="123"/>
      <c r="H10126" s="124"/>
      <c r="I10126" s="124"/>
      <c r="J10126" s="124"/>
      <c r="K10126" s="124"/>
      <c r="L10126" s="123"/>
      <c r="M10126" s="124"/>
      <c r="N10126" s="124"/>
      <c r="O10126" s="124"/>
      <c r="P10126" s="124"/>
      <c r="Q10126" s="124"/>
    </row>
    <row r="10127" spans="1:17" ht="15">
      <c r="A10127" s="125"/>
      <c r="B10127" s="124"/>
      <c r="C10127" s="125"/>
      <c r="D10127" s="124"/>
      <c r="E10127" s="124"/>
      <c r="F10127" s="123"/>
      <c r="G10127" s="123"/>
      <c r="H10127" s="124"/>
      <c r="I10127" s="124"/>
      <c r="J10127" s="124"/>
      <c r="K10127" s="123"/>
      <c r="L10127" s="124"/>
      <c r="M10127" s="124"/>
      <c r="N10127" s="124"/>
      <c r="O10127" s="124"/>
      <c r="P10127" s="124"/>
      <c r="Q10127" s="124"/>
    </row>
    <row r="10128" spans="1:17" ht="15">
      <c r="A10128" s="125"/>
      <c r="B10128" s="124"/>
      <c r="C10128" s="125"/>
      <c r="D10128" s="124"/>
      <c r="E10128" s="124"/>
      <c r="F10128" s="123"/>
      <c r="G10128" s="123"/>
      <c r="H10128" s="124"/>
      <c r="I10128" s="124"/>
      <c r="J10128" s="124"/>
      <c r="K10128" s="124"/>
      <c r="L10128" s="123"/>
      <c r="M10128" s="124"/>
      <c r="N10128" s="124"/>
      <c r="O10128" s="124"/>
      <c r="P10128" s="124"/>
      <c r="Q10128" s="124"/>
    </row>
    <row r="10129" spans="1:17" ht="15">
      <c r="A10129" s="125"/>
      <c r="B10129" s="124"/>
      <c r="C10129" s="125"/>
      <c r="D10129" s="124"/>
      <c r="E10129" s="124"/>
      <c r="F10129" s="123"/>
      <c r="G10129" s="123"/>
      <c r="H10129" s="124"/>
      <c r="I10129" s="124"/>
      <c r="J10129" s="124"/>
      <c r="K10129" s="124"/>
      <c r="L10129" s="123"/>
      <c r="M10129" s="124"/>
      <c r="N10129" s="124"/>
      <c r="O10129" s="124"/>
      <c r="P10129" s="124"/>
      <c r="Q10129" s="124"/>
    </row>
    <row r="10130" spans="1:17" ht="15">
      <c r="A10130" s="125"/>
      <c r="B10130" s="124"/>
      <c r="C10130" s="125"/>
      <c r="D10130" s="124"/>
      <c r="E10130" s="124"/>
      <c r="F10130" s="123"/>
      <c r="G10130" s="123"/>
      <c r="H10130" s="124"/>
      <c r="I10130" s="124"/>
      <c r="J10130" s="124"/>
      <c r="K10130" s="124"/>
      <c r="L10130" s="123"/>
      <c r="M10130" s="124"/>
      <c r="N10130" s="124"/>
      <c r="O10130" s="124"/>
      <c r="P10130" s="124"/>
      <c r="Q10130" s="124"/>
    </row>
    <row r="10131" spans="1:17" ht="15">
      <c r="A10131" s="125"/>
      <c r="B10131" s="124"/>
      <c r="C10131" s="125"/>
      <c r="D10131" s="124"/>
      <c r="E10131" s="124"/>
      <c r="F10131" s="123"/>
      <c r="G10131" s="123"/>
      <c r="H10131" s="124"/>
      <c r="I10131" s="124"/>
      <c r="J10131" s="124"/>
      <c r="K10131" s="123"/>
      <c r="L10131" s="124"/>
      <c r="M10131" s="124"/>
      <c r="N10131" s="124"/>
      <c r="O10131" s="124"/>
      <c r="P10131" s="124"/>
      <c r="Q10131" s="124"/>
    </row>
    <row r="10132" spans="1:17" ht="15">
      <c r="A10132" s="125"/>
      <c r="B10132" s="124"/>
      <c r="C10132" s="125"/>
      <c r="D10132" s="124"/>
      <c r="E10132" s="124"/>
      <c r="F10132" s="123"/>
      <c r="G10132" s="123"/>
      <c r="H10132" s="124"/>
      <c r="I10132" s="124"/>
      <c r="J10132" s="124"/>
      <c r="K10132" s="123"/>
      <c r="L10132" s="124"/>
      <c r="M10132" s="124"/>
      <c r="N10132" s="124"/>
      <c r="O10132" s="124"/>
      <c r="P10132" s="124"/>
      <c r="Q10132" s="124"/>
    </row>
    <row r="10133" spans="1:17" ht="15">
      <c r="A10133" s="125"/>
      <c r="B10133" s="124"/>
      <c r="C10133" s="125"/>
      <c r="D10133" s="124"/>
      <c r="E10133" s="124"/>
      <c r="F10133" s="123"/>
      <c r="G10133" s="123"/>
      <c r="H10133" s="124"/>
      <c r="I10133" s="124"/>
      <c r="J10133" s="124"/>
      <c r="K10133" s="124"/>
      <c r="L10133" s="123"/>
      <c r="M10133" s="124"/>
      <c r="N10133" s="124"/>
      <c r="O10133" s="124"/>
      <c r="P10133" s="124"/>
      <c r="Q10133" s="124"/>
    </row>
    <row r="10134" spans="1:17" ht="15">
      <c r="A10134" s="125"/>
      <c r="B10134" s="124"/>
      <c r="C10134" s="125"/>
      <c r="D10134" s="124"/>
      <c r="E10134" s="124"/>
      <c r="F10134" s="123"/>
      <c r="G10134" s="123"/>
      <c r="H10134" s="124"/>
      <c r="I10134" s="124"/>
      <c r="J10134" s="124"/>
      <c r="K10134" s="123"/>
      <c r="L10134" s="124"/>
      <c r="M10134" s="124"/>
      <c r="N10134" s="124"/>
      <c r="O10134" s="124"/>
      <c r="P10134" s="124"/>
      <c r="Q10134" s="124"/>
    </row>
    <row r="10135" spans="1:17" ht="15">
      <c r="A10135" s="125"/>
      <c r="B10135" s="124"/>
      <c r="C10135" s="125"/>
      <c r="D10135" s="124"/>
      <c r="E10135" s="124"/>
      <c r="F10135" s="123"/>
      <c r="G10135" s="123"/>
      <c r="H10135" s="124"/>
      <c r="I10135" s="124"/>
      <c r="J10135" s="124"/>
      <c r="K10135" s="124"/>
      <c r="L10135" s="123"/>
      <c r="M10135" s="124"/>
      <c r="N10135" s="124"/>
      <c r="O10135" s="124"/>
      <c r="P10135" s="124"/>
      <c r="Q10135" s="124"/>
    </row>
    <row r="10136" spans="1:17" ht="15">
      <c r="A10136" s="125"/>
      <c r="B10136" s="124"/>
      <c r="C10136" s="125"/>
      <c r="D10136" s="124"/>
      <c r="E10136" s="124"/>
      <c r="F10136" s="123"/>
      <c r="G10136" s="123"/>
      <c r="H10136" s="124"/>
      <c r="I10136" s="124"/>
      <c r="J10136" s="124"/>
      <c r="K10136" s="124"/>
      <c r="L10136" s="123"/>
      <c r="M10136" s="124"/>
      <c r="N10136" s="124"/>
      <c r="O10136" s="124"/>
      <c r="P10136" s="124"/>
      <c r="Q10136" s="124"/>
    </row>
    <row r="10137" spans="1:17" ht="15">
      <c r="A10137" s="125"/>
      <c r="B10137" s="124"/>
      <c r="C10137" s="125"/>
      <c r="D10137" s="124"/>
      <c r="E10137" s="124"/>
      <c r="F10137" s="123"/>
      <c r="G10137" s="123"/>
      <c r="H10137" s="124"/>
      <c r="I10137" s="124"/>
      <c r="J10137" s="124"/>
      <c r="K10137" s="123"/>
      <c r="L10137" s="124"/>
      <c r="M10137" s="124"/>
      <c r="N10137" s="124"/>
      <c r="O10137" s="124"/>
      <c r="P10137" s="124"/>
      <c r="Q10137" s="124"/>
    </row>
    <row r="10138" spans="1:17" ht="15">
      <c r="A10138" s="125"/>
      <c r="B10138" s="124"/>
      <c r="C10138" s="125"/>
      <c r="D10138" s="124"/>
      <c r="E10138" s="124"/>
      <c r="F10138" s="123"/>
      <c r="G10138" s="123"/>
      <c r="H10138" s="124"/>
      <c r="I10138" s="124"/>
      <c r="J10138" s="124"/>
      <c r="K10138" s="123"/>
      <c r="L10138" s="124"/>
      <c r="M10138" s="124"/>
      <c r="N10138" s="124"/>
      <c r="O10138" s="124"/>
      <c r="P10138" s="124"/>
      <c r="Q10138" s="124"/>
    </row>
    <row r="10139" spans="1:17" ht="15">
      <c r="A10139" s="125"/>
      <c r="B10139" s="124"/>
      <c r="C10139" s="125"/>
      <c r="D10139" s="124"/>
      <c r="E10139" s="124"/>
      <c r="F10139" s="123"/>
      <c r="G10139" s="123"/>
      <c r="H10139" s="124"/>
      <c r="I10139" s="124"/>
      <c r="J10139" s="124"/>
      <c r="K10139" s="123"/>
      <c r="L10139" s="124"/>
      <c r="M10139" s="124"/>
      <c r="N10139" s="124"/>
      <c r="O10139" s="124"/>
      <c r="P10139" s="124"/>
      <c r="Q10139" s="124"/>
    </row>
    <row r="10140" spans="1:17" ht="15">
      <c r="A10140" s="125"/>
      <c r="B10140" s="124"/>
      <c r="C10140" s="125"/>
      <c r="D10140" s="124"/>
      <c r="E10140" s="124"/>
      <c r="F10140" s="123"/>
      <c r="G10140" s="123"/>
      <c r="H10140" s="124"/>
      <c r="I10140" s="124"/>
      <c r="J10140" s="124"/>
      <c r="K10140" s="123"/>
      <c r="L10140" s="124"/>
      <c r="M10140" s="124"/>
      <c r="N10140" s="124"/>
      <c r="O10140" s="124"/>
      <c r="P10140" s="124"/>
      <c r="Q10140" s="124"/>
    </row>
    <row r="10141" spans="1:17" ht="15">
      <c r="A10141" s="125"/>
      <c r="B10141" s="124"/>
      <c r="C10141" s="125"/>
      <c r="D10141" s="124"/>
      <c r="E10141" s="124"/>
      <c r="F10141" s="123"/>
      <c r="G10141" s="123"/>
      <c r="H10141" s="124"/>
      <c r="I10141" s="124"/>
      <c r="J10141" s="124"/>
      <c r="K10141" s="123"/>
      <c r="L10141" s="124"/>
      <c r="M10141" s="124"/>
      <c r="N10141" s="124"/>
      <c r="O10141" s="124"/>
      <c r="P10141" s="124"/>
      <c r="Q10141" s="124"/>
    </row>
    <row r="10142" spans="1:17" ht="15">
      <c r="A10142" s="125"/>
      <c r="B10142" s="124"/>
      <c r="C10142" s="125"/>
      <c r="D10142" s="124"/>
      <c r="E10142" s="124"/>
      <c r="F10142" s="123"/>
      <c r="G10142" s="123"/>
      <c r="H10142" s="124"/>
      <c r="I10142" s="124"/>
      <c r="J10142" s="124"/>
      <c r="K10142" s="124"/>
      <c r="L10142" s="123"/>
      <c r="M10142" s="124"/>
      <c r="N10142" s="124"/>
      <c r="O10142" s="124"/>
      <c r="P10142" s="124"/>
      <c r="Q10142" s="124"/>
    </row>
    <row r="10143" spans="1:17" ht="15">
      <c r="A10143" s="125"/>
      <c r="B10143" s="124"/>
      <c r="C10143" s="125"/>
      <c r="D10143" s="124"/>
      <c r="E10143" s="124"/>
      <c r="F10143" s="123"/>
      <c r="G10143" s="123"/>
      <c r="H10143" s="124"/>
      <c r="I10143" s="124"/>
      <c r="J10143" s="124"/>
      <c r="K10143" s="123"/>
      <c r="L10143" s="124"/>
      <c r="M10143" s="124"/>
      <c r="N10143" s="124"/>
      <c r="O10143" s="124"/>
      <c r="P10143" s="124"/>
      <c r="Q10143" s="124"/>
    </row>
    <row r="10144" spans="1:17" ht="15">
      <c r="A10144" s="125"/>
      <c r="B10144" s="124"/>
      <c r="C10144" s="125"/>
      <c r="D10144" s="124"/>
      <c r="E10144" s="124"/>
      <c r="F10144" s="123"/>
      <c r="G10144" s="123"/>
      <c r="H10144" s="124"/>
      <c r="I10144" s="124"/>
      <c r="J10144" s="124"/>
      <c r="K10144" s="124"/>
      <c r="L10144" s="123"/>
      <c r="M10144" s="124"/>
      <c r="N10144" s="124"/>
      <c r="O10144" s="124"/>
      <c r="P10144" s="124"/>
      <c r="Q10144" s="124"/>
    </row>
    <row r="10145" spans="1:17" ht="15">
      <c r="A10145" s="125"/>
      <c r="B10145" s="124"/>
      <c r="C10145" s="125"/>
      <c r="D10145" s="124"/>
      <c r="E10145" s="124"/>
      <c r="F10145" s="123"/>
      <c r="G10145" s="123"/>
      <c r="H10145" s="124"/>
      <c r="I10145" s="124"/>
      <c r="J10145" s="124"/>
      <c r="K10145" s="124"/>
      <c r="L10145" s="123"/>
      <c r="M10145" s="124"/>
      <c r="N10145" s="124"/>
      <c r="O10145" s="124"/>
      <c r="P10145" s="124"/>
      <c r="Q10145" s="124"/>
    </row>
    <row r="10146" spans="1:17" ht="15">
      <c r="A10146" s="125"/>
      <c r="B10146" s="124"/>
      <c r="C10146" s="125"/>
      <c r="D10146" s="124"/>
      <c r="E10146" s="124"/>
      <c r="F10146" s="123"/>
      <c r="G10146" s="123"/>
      <c r="H10146" s="124"/>
      <c r="I10146" s="124"/>
      <c r="J10146" s="124"/>
      <c r="K10146" s="123"/>
      <c r="L10146" s="124"/>
      <c r="M10146" s="124"/>
      <c r="N10146" s="124"/>
      <c r="O10146" s="124"/>
      <c r="P10146" s="124"/>
      <c r="Q10146" s="124"/>
    </row>
    <row r="10147" spans="1:17" ht="15">
      <c r="A10147" s="125"/>
      <c r="B10147" s="124"/>
      <c r="C10147" s="125"/>
      <c r="D10147" s="124"/>
      <c r="E10147" s="124"/>
      <c r="F10147" s="123"/>
      <c r="G10147" s="123"/>
      <c r="H10147" s="124"/>
      <c r="I10147" s="124"/>
      <c r="J10147" s="124"/>
      <c r="K10147" s="123"/>
      <c r="L10147" s="124"/>
      <c r="M10147" s="124"/>
      <c r="N10147" s="124"/>
      <c r="O10147" s="124"/>
      <c r="P10147" s="124"/>
      <c r="Q10147" s="124"/>
    </row>
    <row r="10148" spans="1:17" ht="15">
      <c r="A10148" s="125"/>
      <c r="B10148" s="124"/>
      <c r="C10148" s="125"/>
      <c r="D10148" s="124"/>
      <c r="E10148" s="124"/>
      <c r="F10148" s="123"/>
      <c r="G10148" s="123"/>
      <c r="H10148" s="124"/>
      <c r="I10148" s="124"/>
      <c r="J10148" s="124"/>
      <c r="K10148" s="123"/>
      <c r="L10148" s="124"/>
      <c r="M10148" s="124"/>
      <c r="N10148" s="124"/>
      <c r="O10148" s="124"/>
      <c r="P10148" s="124"/>
      <c r="Q10148" s="124"/>
    </row>
    <row r="10149" spans="1:17" ht="15">
      <c r="A10149" s="125"/>
      <c r="B10149" s="124"/>
      <c r="C10149" s="125"/>
      <c r="D10149" s="124"/>
      <c r="E10149" s="124"/>
      <c r="F10149" s="123"/>
      <c r="G10149" s="123"/>
      <c r="H10149" s="124"/>
      <c r="I10149" s="124"/>
      <c r="J10149" s="124"/>
      <c r="K10149" s="124"/>
      <c r="L10149" s="123"/>
      <c r="M10149" s="124"/>
      <c r="N10149" s="124"/>
      <c r="O10149" s="124"/>
      <c r="P10149" s="124"/>
      <c r="Q10149" s="124"/>
    </row>
    <row r="10150" spans="1:17" ht="15">
      <c r="A10150" s="125"/>
      <c r="B10150" s="124"/>
      <c r="C10150" s="125"/>
      <c r="D10150" s="124"/>
      <c r="E10150" s="124"/>
      <c r="F10150" s="123"/>
      <c r="G10150" s="123"/>
      <c r="H10150" s="124"/>
      <c r="I10150" s="124"/>
      <c r="J10150" s="124"/>
      <c r="K10150" s="124"/>
      <c r="L10150" s="123"/>
      <c r="M10150" s="124"/>
      <c r="N10150" s="124"/>
      <c r="O10150" s="124"/>
      <c r="P10150" s="124"/>
      <c r="Q10150" s="124"/>
    </row>
    <row r="10151" spans="1:17" ht="15">
      <c r="A10151" s="125"/>
      <c r="B10151" s="124"/>
      <c r="C10151" s="125"/>
      <c r="D10151" s="124"/>
      <c r="E10151" s="124"/>
      <c r="F10151" s="123"/>
      <c r="G10151" s="123"/>
      <c r="H10151" s="124"/>
      <c r="I10151" s="124"/>
      <c r="J10151" s="124"/>
      <c r="K10151" s="124"/>
      <c r="L10151" s="123"/>
      <c r="M10151" s="124"/>
      <c r="N10151" s="124"/>
      <c r="O10151" s="124"/>
      <c r="P10151" s="124"/>
      <c r="Q10151" s="124"/>
    </row>
    <row r="10152" spans="1:17" ht="15">
      <c r="A10152" s="125"/>
      <c r="B10152" s="124"/>
      <c r="C10152" s="125"/>
      <c r="D10152" s="124"/>
      <c r="E10152" s="124"/>
      <c r="F10152" s="123"/>
      <c r="G10152" s="123"/>
      <c r="H10152" s="124"/>
      <c r="I10152" s="124"/>
      <c r="J10152" s="124"/>
      <c r="K10152" s="123"/>
      <c r="L10152" s="124"/>
      <c r="M10152" s="124"/>
      <c r="N10152" s="124"/>
      <c r="O10152" s="124"/>
      <c r="P10152" s="124"/>
      <c r="Q10152" s="124"/>
    </row>
    <row r="10153" spans="1:17" ht="15">
      <c r="A10153" s="125"/>
      <c r="B10153" s="124"/>
      <c r="C10153" s="125"/>
      <c r="D10153" s="124"/>
      <c r="E10153" s="124"/>
      <c r="F10153" s="123"/>
      <c r="G10153" s="123"/>
      <c r="H10153" s="124"/>
      <c r="I10153" s="124"/>
      <c r="J10153" s="124"/>
      <c r="K10153" s="123"/>
      <c r="L10153" s="124"/>
      <c r="M10153" s="124"/>
      <c r="N10153" s="124"/>
      <c r="O10153" s="124"/>
      <c r="P10153" s="124"/>
      <c r="Q10153" s="124"/>
    </row>
    <row r="10154" spans="1:17" ht="15">
      <c r="A10154" s="125"/>
      <c r="B10154" s="124"/>
      <c r="C10154" s="125"/>
      <c r="D10154" s="124"/>
      <c r="E10154" s="124"/>
      <c r="F10154" s="123"/>
      <c r="G10154" s="123"/>
      <c r="H10154" s="124"/>
      <c r="I10154" s="124"/>
      <c r="J10154" s="124"/>
      <c r="K10154" s="124"/>
      <c r="L10154" s="123"/>
      <c r="M10154" s="124"/>
      <c r="N10154" s="124"/>
      <c r="O10154" s="124"/>
      <c r="P10154" s="124"/>
      <c r="Q10154" s="124"/>
    </row>
    <row r="10155" spans="1:17" ht="15">
      <c r="A10155" s="125"/>
      <c r="B10155" s="124"/>
      <c r="C10155" s="125"/>
      <c r="D10155" s="124"/>
      <c r="E10155" s="124"/>
      <c r="F10155" s="123"/>
      <c r="G10155" s="123"/>
      <c r="H10155" s="124"/>
      <c r="I10155" s="124"/>
      <c r="J10155" s="124"/>
      <c r="K10155" s="123"/>
      <c r="L10155" s="124"/>
      <c r="M10155" s="124"/>
      <c r="N10155" s="124"/>
      <c r="O10155" s="124"/>
      <c r="P10155" s="124"/>
      <c r="Q10155" s="124"/>
    </row>
    <row r="10156" spans="1:17" ht="15">
      <c r="A10156" s="125"/>
      <c r="B10156" s="124"/>
      <c r="C10156" s="125"/>
      <c r="D10156" s="124"/>
      <c r="E10156" s="124"/>
      <c r="F10156" s="123"/>
      <c r="G10156" s="123"/>
      <c r="H10156" s="124"/>
      <c r="I10156" s="124"/>
      <c r="J10156" s="124"/>
      <c r="K10156" s="124"/>
      <c r="L10156" s="123"/>
      <c r="M10156" s="124"/>
      <c r="N10156" s="124"/>
      <c r="O10156" s="124"/>
      <c r="P10156" s="124"/>
      <c r="Q10156" s="124"/>
    </row>
    <row r="10157" spans="1:17" ht="15">
      <c r="A10157" s="125"/>
      <c r="B10157" s="124"/>
      <c r="C10157" s="125"/>
      <c r="D10157" s="124"/>
      <c r="E10157" s="124"/>
      <c r="F10157" s="123"/>
      <c r="G10157" s="123"/>
      <c r="H10157" s="124"/>
      <c r="I10157" s="124"/>
      <c r="J10157" s="124"/>
      <c r="K10157" s="123"/>
      <c r="L10157" s="124"/>
      <c r="M10157" s="124"/>
      <c r="N10157" s="124"/>
      <c r="O10157" s="124"/>
      <c r="P10157" s="124"/>
      <c r="Q10157" s="124"/>
    </row>
    <row r="10158" spans="1:17" ht="15">
      <c r="A10158" s="125"/>
      <c r="B10158" s="124"/>
      <c r="C10158" s="125"/>
      <c r="D10158" s="124"/>
      <c r="E10158" s="124"/>
      <c r="F10158" s="123"/>
      <c r="G10158" s="123"/>
      <c r="H10158" s="124"/>
      <c r="I10158" s="124"/>
      <c r="J10158" s="124"/>
      <c r="K10158" s="124"/>
      <c r="L10158" s="123"/>
      <c r="M10158" s="124"/>
      <c r="N10158" s="124"/>
      <c r="O10158" s="124"/>
      <c r="P10158" s="124"/>
      <c r="Q10158" s="124"/>
    </row>
    <row r="10159" spans="1:17" ht="15">
      <c r="A10159" s="125"/>
      <c r="B10159" s="124"/>
      <c r="C10159" s="125"/>
      <c r="D10159" s="124"/>
      <c r="E10159" s="124"/>
      <c r="F10159" s="123"/>
      <c r="G10159" s="123"/>
      <c r="H10159" s="124"/>
      <c r="I10159" s="124"/>
      <c r="J10159" s="124"/>
      <c r="K10159" s="123"/>
      <c r="L10159" s="124"/>
      <c r="M10159" s="124"/>
      <c r="N10159" s="124"/>
      <c r="O10159" s="124"/>
      <c r="P10159" s="124"/>
      <c r="Q10159" s="124"/>
    </row>
    <row r="10160" spans="1:17" ht="15">
      <c r="A10160" s="125"/>
      <c r="B10160" s="124"/>
      <c r="C10160" s="125"/>
      <c r="D10160" s="124"/>
      <c r="E10160" s="124"/>
      <c r="F10160" s="123"/>
      <c r="G10160" s="123"/>
      <c r="H10160" s="124"/>
      <c r="I10160" s="124"/>
      <c r="J10160" s="124"/>
      <c r="K10160" s="123"/>
      <c r="L10160" s="124"/>
      <c r="M10160" s="124"/>
      <c r="N10160" s="124"/>
      <c r="O10160" s="124"/>
      <c r="P10160" s="124"/>
      <c r="Q10160" s="124"/>
    </row>
    <row r="10161" spans="1:17" ht="15">
      <c r="A10161" s="125"/>
      <c r="B10161" s="124"/>
      <c r="C10161" s="125"/>
      <c r="D10161" s="124"/>
      <c r="E10161" s="124"/>
      <c r="F10161" s="123"/>
      <c r="G10161" s="123"/>
      <c r="H10161" s="124"/>
      <c r="I10161" s="124"/>
      <c r="J10161" s="124"/>
      <c r="K10161" s="124"/>
      <c r="L10161" s="123"/>
      <c r="M10161" s="124"/>
      <c r="N10161" s="124"/>
      <c r="O10161" s="124"/>
      <c r="P10161" s="124"/>
      <c r="Q10161" s="124"/>
    </row>
    <row r="10162" spans="1:17" ht="15">
      <c r="A10162" s="125"/>
      <c r="B10162" s="124"/>
      <c r="C10162" s="125"/>
      <c r="D10162" s="124"/>
      <c r="E10162" s="124"/>
      <c r="F10162" s="123"/>
      <c r="G10162" s="123"/>
      <c r="H10162" s="124"/>
      <c r="I10162" s="124"/>
      <c r="J10162" s="124"/>
      <c r="K10162" s="124"/>
      <c r="L10162" s="123"/>
      <c r="M10162" s="124"/>
      <c r="N10162" s="124"/>
      <c r="O10162" s="124"/>
      <c r="P10162" s="124"/>
      <c r="Q10162" s="124"/>
    </row>
    <row r="10163" spans="1:17" ht="15">
      <c r="A10163" s="125"/>
      <c r="B10163" s="124"/>
      <c r="C10163" s="125"/>
      <c r="D10163" s="124"/>
      <c r="E10163" s="124"/>
      <c r="F10163" s="123"/>
      <c r="G10163" s="123"/>
      <c r="H10163" s="124"/>
      <c r="I10163" s="124"/>
      <c r="J10163" s="124"/>
      <c r="K10163" s="123"/>
      <c r="L10163" s="124"/>
      <c r="M10163" s="124"/>
      <c r="N10163" s="124"/>
      <c r="O10163" s="124"/>
      <c r="P10163" s="124"/>
      <c r="Q10163" s="124"/>
    </row>
    <row r="10164" spans="1:17" ht="15">
      <c r="A10164" s="125"/>
      <c r="B10164" s="124"/>
      <c r="C10164" s="125"/>
      <c r="D10164" s="124"/>
      <c r="E10164" s="124"/>
      <c r="F10164" s="123"/>
      <c r="G10164" s="123"/>
      <c r="H10164" s="124"/>
      <c r="I10164" s="124"/>
      <c r="J10164" s="124"/>
      <c r="K10164" s="123"/>
      <c r="L10164" s="124"/>
      <c r="M10164" s="124"/>
      <c r="N10164" s="124"/>
      <c r="O10164" s="124"/>
      <c r="P10164" s="124"/>
      <c r="Q10164" s="124"/>
    </row>
    <row r="10165" spans="1:17" ht="15">
      <c r="A10165" s="125"/>
      <c r="B10165" s="124"/>
      <c r="C10165" s="125"/>
      <c r="D10165" s="124"/>
      <c r="E10165" s="124"/>
      <c r="F10165" s="123"/>
      <c r="G10165" s="123"/>
      <c r="H10165" s="124"/>
      <c r="I10165" s="124"/>
      <c r="J10165" s="124"/>
      <c r="K10165" s="124"/>
      <c r="L10165" s="123"/>
      <c r="M10165" s="124"/>
      <c r="N10165" s="124"/>
      <c r="O10165" s="124"/>
      <c r="P10165" s="124"/>
      <c r="Q10165" s="124"/>
    </row>
    <row r="10166" spans="1:17" ht="15">
      <c r="A10166" s="125"/>
      <c r="B10166" s="124"/>
      <c r="C10166" s="125"/>
      <c r="D10166" s="124"/>
      <c r="E10166" s="124"/>
      <c r="F10166" s="123"/>
      <c r="G10166" s="123"/>
      <c r="H10166" s="124"/>
      <c r="I10166" s="124"/>
      <c r="J10166" s="124"/>
      <c r="K10166" s="123"/>
      <c r="L10166" s="124"/>
      <c r="M10166" s="124"/>
      <c r="N10166" s="124"/>
      <c r="O10166" s="124"/>
      <c r="P10166" s="124"/>
      <c r="Q10166" s="124"/>
    </row>
    <row r="10167" spans="1:17" ht="15">
      <c r="A10167" s="125"/>
      <c r="B10167" s="124"/>
      <c r="C10167" s="125"/>
      <c r="D10167" s="124"/>
      <c r="E10167" s="124"/>
      <c r="F10167" s="123"/>
      <c r="G10167" s="123"/>
      <c r="H10167" s="124"/>
      <c r="I10167" s="124"/>
      <c r="J10167" s="124"/>
      <c r="K10167" s="124"/>
      <c r="L10167" s="123"/>
      <c r="M10167" s="124"/>
      <c r="N10167" s="124"/>
      <c r="O10167" s="124"/>
      <c r="P10167" s="124"/>
      <c r="Q10167" s="124"/>
    </row>
    <row r="10168" spans="1:17" ht="15">
      <c r="A10168" s="125"/>
      <c r="B10168" s="124"/>
      <c r="C10168" s="125"/>
      <c r="D10168" s="124"/>
      <c r="E10168" s="124"/>
      <c r="F10168" s="123"/>
      <c r="G10168" s="123"/>
      <c r="H10168" s="124"/>
      <c r="I10168" s="124"/>
      <c r="J10168" s="124"/>
      <c r="K10168" s="124"/>
      <c r="L10168" s="123"/>
      <c r="M10168" s="124"/>
      <c r="N10168" s="124"/>
      <c r="O10168" s="124"/>
      <c r="P10168" s="124"/>
      <c r="Q10168" s="124"/>
    </row>
    <row r="10169" spans="1:17" ht="15">
      <c r="A10169" s="125"/>
      <c r="B10169" s="124"/>
      <c r="C10169" s="125"/>
      <c r="D10169" s="124"/>
      <c r="E10169" s="124"/>
      <c r="F10169" s="123"/>
      <c r="G10169" s="123"/>
      <c r="H10169" s="124"/>
      <c r="I10169" s="124"/>
      <c r="J10169" s="124"/>
      <c r="K10169" s="123"/>
      <c r="L10169" s="124"/>
      <c r="M10169" s="124"/>
      <c r="N10169" s="124"/>
      <c r="O10169" s="124"/>
      <c r="P10169" s="124"/>
      <c r="Q10169" s="124"/>
    </row>
    <row r="10170" spans="1:17" ht="15">
      <c r="A10170" s="125"/>
      <c r="B10170" s="124"/>
      <c r="C10170" s="125"/>
      <c r="D10170" s="124"/>
      <c r="E10170" s="124"/>
      <c r="F10170" s="123"/>
      <c r="G10170" s="123"/>
      <c r="H10170" s="124"/>
      <c r="I10170" s="124"/>
      <c r="J10170" s="124"/>
      <c r="K10170" s="123"/>
      <c r="L10170" s="124"/>
      <c r="M10170" s="124"/>
      <c r="N10170" s="124"/>
      <c r="O10170" s="124"/>
      <c r="P10170" s="124"/>
      <c r="Q10170" s="124"/>
    </row>
    <row r="10171" spans="1:17" ht="15">
      <c r="A10171" s="125"/>
      <c r="B10171" s="124"/>
      <c r="C10171" s="125"/>
      <c r="D10171" s="124"/>
      <c r="E10171" s="124"/>
      <c r="F10171" s="123"/>
      <c r="G10171" s="123"/>
      <c r="H10171" s="124"/>
      <c r="I10171" s="124"/>
      <c r="J10171" s="124"/>
      <c r="K10171" s="124"/>
      <c r="L10171" s="123"/>
      <c r="M10171" s="124"/>
      <c r="N10171" s="124"/>
      <c r="O10171" s="124"/>
      <c r="P10171" s="124"/>
      <c r="Q10171" s="124"/>
    </row>
    <row r="10172" spans="1:17" ht="15">
      <c r="A10172" s="125"/>
      <c r="B10172" s="124"/>
      <c r="C10172" s="125"/>
      <c r="D10172" s="124"/>
      <c r="E10172" s="124"/>
      <c r="F10172" s="123"/>
      <c r="G10172" s="123"/>
      <c r="H10172" s="124"/>
      <c r="I10172" s="124"/>
      <c r="J10172" s="124"/>
      <c r="K10172" s="123"/>
      <c r="L10172" s="124"/>
      <c r="M10172" s="124"/>
      <c r="N10172" s="124"/>
      <c r="O10172" s="124"/>
      <c r="P10172" s="124"/>
      <c r="Q10172" s="124"/>
    </row>
    <row r="10173" spans="1:17" ht="15">
      <c r="A10173" s="125"/>
      <c r="B10173" s="124"/>
      <c r="C10173" s="125"/>
      <c r="D10173" s="124"/>
      <c r="E10173" s="124"/>
      <c r="F10173" s="123"/>
      <c r="G10173" s="123"/>
      <c r="H10173" s="124"/>
      <c r="I10173" s="124"/>
      <c r="J10173" s="124"/>
      <c r="K10173" s="124"/>
      <c r="L10173" s="123"/>
      <c r="M10173" s="124"/>
      <c r="N10173" s="124"/>
      <c r="O10173" s="124"/>
      <c r="P10173" s="124"/>
      <c r="Q10173" s="124"/>
    </row>
    <row r="10174" spans="1:17" ht="15">
      <c r="A10174" s="125"/>
      <c r="B10174" s="124"/>
      <c r="C10174" s="125"/>
      <c r="D10174" s="124"/>
      <c r="E10174" s="124"/>
      <c r="F10174" s="123"/>
      <c r="G10174" s="123"/>
      <c r="H10174" s="124"/>
      <c r="I10174" s="124"/>
      <c r="J10174" s="124"/>
      <c r="K10174" s="124"/>
      <c r="L10174" s="123"/>
      <c r="M10174" s="124"/>
      <c r="N10174" s="124"/>
      <c r="O10174" s="124"/>
      <c r="P10174" s="124"/>
      <c r="Q10174" s="124"/>
    </row>
    <row r="10175" spans="1:17" ht="15">
      <c r="A10175" s="125"/>
      <c r="B10175" s="124"/>
      <c r="C10175" s="125"/>
      <c r="D10175" s="124"/>
      <c r="E10175" s="124"/>
      <c r="F10175" s="123"/>
      <c r="G10175" s="123"/>
      <c r="H10175" s="124"/>
      <c r="I10175" s="124"/>
      <c r="J10175" s="124"/>
      <c r="K10175" s="124"/>
      <c r="L10175" s="123"/>
      <c r="M10175" s="124"/>
      <c r="N10175" s="124"/>
      <c r="O10175" s="124"/>
      <c r="P10175" s="124"/>
      <c r="Q10175" s="124"/>
    </row>
    <row r="10176" spans="1:17" ht="15">
      <c r="A10176" s="125"/>
      <c r="B10176" s="124"/>
      <c r="C10176" s="125"/>
      <c r="D10176" s="124"/>
      <c r="E10176" s="124"/>
      <c r="F10176" s="123"/>
      <c r="G10176" s="123"/>
      <c r="H10176" s="124"/>
      <c r="I10176" s="124"/>
      <c r="J10176" s="124"/>
      <c r="K10176" s="123"/>
      <c r="L10176" s="124"/>
      <c r="M10176" s="124"/>
      <c r="N10176" s="124"/>
      <c r="O10176" s="124"/>
      <c r="P10176" s="124"/>
      <c r="Q10176" s="124"/>
    </row>
    <row r="10177" spans="1:17" ht="15">
      <c r="A10177" s="125"/>
      <c r="B10177" s="124"/>
      <c r="C10177" s="125"/>
      <c r="D10177" s="124"/>
      <c r="E10177" s="124"/>
      <c r="F10177" s="123"/>
      <c r="G10177" s="123"/>
      <c r="H10177" s="124"/>
      <c r="I10177" s="124"/>
      <c r="J10177" s="124"/>
      <c r="K10177" s="123"/>
      <c r="L10177" s="124"/>
      <c r="M10177" s="124"/>
      <c r="N10177" s="124"/>
      <c r="O10177" s="124"/>
      <c r="P10177" s="124"/>
      <c r="Q10177" s="124"/>
    </row>
    <row r="10178" spans="1:17" ht="15">
      <c r="A10178" s="125"/>
      <c r="B10178" s="124"/>
      <c r="C10178" s="125"/>
      <c r="D10178" s="124"/>
      <c r="E10178" s="124"/>
      <c r="F10178" s="123"/>
      <c r="G10178" s="123"/>
      <c r="H10178" s="124"/>
      <c r="I10178" s="124"/>
      <c r="J10178" s="124"/>
      <c r="K10178" s="123"/>
      <c r="L10178" s="124"/>
      <c r="M10178" s="124"/>
      <c r="N10178" s="124"/>
      <c r="O10178" s="124"/>
      <c r="P10178" s="124"/>
      <c r="Q10178" s="124"/>
    </row>
    <row r="10179" spans="1:17" ht="15">
      <c r="A10179" s="125"/>
      <c r="B10179" s="124"/>
      <c r="C10179" s="125"/>
      <c r="D10179" s="124"/>
      <c r="E10179" s="124"/>
      <c r="F10179" s="123"/>
      <c r="G10179" s="123"/>
      <c r="H10179" s="124"/>
      <c r="I10179" s="124"/>
      <c r="J10179" s="124"/>
      <c r="K10179" s="124"/>
      <c r="L10179" s="123"/>
      <c r="M10179" s="124"/>
      <c r="N10179" s="124"/>
      <c r="O10179" s="124"/>
      <c r="P10179" s="124"/>
      <c r="Q10179" s="124"/>
    </row>
    <row r="10180" spans="1:17" ht="15">
      <c r="A10180" s="125"/>
      <c r="B10180" s="124"/>
      <c r="C10180" s="125"/>
      <c r="D10180" s="124"/>
      <c r="E10180" s="124"/>
      <c r="F10180" s="123"/>
      <c r="G10180" s="123"/>
      <c r="H10180" s="124"/>
      <c r="I10180" s="124"/>
      <c r="J10180" s="124"/>
      <c r="K10180" s="124"/>
      <c r="L10180" s="123"/>
      <c r="M10180" s="124"/>
      <c r="N10180" s="124"/>
      <c r="O10180" s="124"/>
      <c r="P10180" s="124"/>
      <c r="Q10180" s="124"/>
    </row>
    <row r="10181" spans="1:17" ht="15">
      <c r="A10181" s="125"/>
      <c r="B10181" s="124"/>
      <c r="C10181" s="125"/>
      <c r="D10181" s="124"/>
      <c r="E10181" s="124"/>
      <c r="F10181" s="123"/>
      <c r="G10181" s="123"/>
      <c r="H10181" s="124"/>
      <c r="I10181" s="124"/>
      <c r="J10181" s="124"/>
      <c r="K10181" s="123"/>
      <c r="L10181" s="124"/>
      <c r="M10181" s="124"/>
      <c r="N10181" s="124"/>
      <c r="O10181" s="124"/>
      <c r="P10181" s="124"/>
      <c r="Q10181" s="124"/>
    </row>
    <row r="10182" spans="1:17" ht="15">
      <c r="A10182" s="125"/>
      <c r="B10182" s="124"/>
      <c r="C10182" s="125"/>
      <c r="D10182" s="124"/>
      <c r="E10182" s="124"/>
      <c r="F10182" s="123"/>
      <c r="G10182" s="123"/>
      <c r="H10182" s="124"/>
      <c r="I10182" s="124"/>
      <c r="J10182" s="124"/>
      <c r="K10182" s="124"/>
      <c r="L10182" s="123"/>
      <c r="M10182" s="124"/>
      <c r="N10182" s="124"/>
      <c r="O10182" s="124"/>
      <c r="P10182" s="124"/>
      <c r="Q10182" s="124"/>
    </row>
    <row r="10183" spans="1:17" ht="15">
      <c r="A10183" s="125"/>
      <c r="B10183" s="124"/>
      <c r="C10183" s="125"/>
      <c r="D10183" s="124"/>
      <c r="E10183" s="124"/>
      <c r="F10183" s="123"/>
      <c r="G10183" s="123"/>
      <c r="H10183" s="124"/>
      <c r="I10183" s="124"/>
      <c r="J10183" s="124"/>
      <c r="K10183" s="123"/>
      <c r="L10183" s="124"/>
      <c r="M10183" s="124"/>
      <c r="N10183" s="124"/>
      <c r="O10183" s="124"/>
      <c r="P10183" s="124"/>
      <c r="Q10183" s="124"/>
    </row>
    <row r="10184" spans="1:17" ht="15">
      <c r="A10184" s="125"/>
      <c r="B10184" s="124"/>
      <c r="C10184" s="125"/>
      <c r="D10184" s="124"/>
      <c r="E10184" s="124"/>
      <c r="F10184" s="123"/>
      <c r="G10184" s="123"/>
      <c r="H10184" s="124"/>
      <c r="I10184" s="124"/>
      <c r="J10184" s="124"/>
      <c r="K10184" s="123"/>
      <c r="L10184" s="124"/>
      <c r="M10184" s="124"/>
      <c r="N10184" s="124"/>
      <c r="O10184" s="124"/>
      <c r="P10184" s="124"/>
      <c r="Q10184" s="124"/>
    </row>
    <row r="10185" spans="1:17" ht="15">
      <c r="A10185" s="125"/>
      <c r="B10185" s="124"/>
      <c r="C10185" s="125"/>
      <c r="D10185" s="124"/>
      <c r="E10185" s="124"/>
      <c r="F10185" s="123"/>
      <c r="G10185" s="123"/>
      <c r="H10185" s="124"/>
      <c r="I10185" s="124"/>
      <c r="J10185" s="124"/>
      <c r="K10185" s="124"/>
      <c r="L10185" s="123"/>
      <c r="M10185" s="124"/>
      <c r="N10185" s="124"/>
      <c r="O10185" s="124"/>
      <c r="P10185" s="124"/>
      <c r="Q10185" s="124"/>
    </row>
    <row r="10186" spans="1:17" ht="15">
      <c r="A10186" s="125"/>
      <c r="B10186" s="124"/>
      <c r="C10186" s="125"/>
      <c r="D10186" s="124"/>
      <c r="E10186" s="124"/>
      <c r="F10186" s="123"/>
      <c r="G10186" s="123"/>
      <c r="H10186" s="124"/>
      <c r="I10186" s="124"/>
      <c r="J10186" s="124"/>
      <c r="K10186" s="124"/>
      <c r="L10186" s="123"/>
      <c r="M10186" s="124"/>
      <c r="N10186" s="124"/>
      <c r="O10186" s="124"/>
      <c r="P10186" s="124"/>
      <c r="Q10186" s="124"/>
    </row>
    <row r="10187" spans="1:17" ht="15">
      <c r="A10187" s="125"/>
      <c r="B10187" s="124"/>
      <c r="C10187" s="125"/>
      <c r="D10187" s="124"/>
      <c r="E10187" s="124"/>
      <c r="F10187" s="123"/>
      <c r="G10187" s="123"/>
      <c r="H10187" s="124"/>
      <c r="I10187" s="124"/>
      <c r="J10187" s="124"/>
      <c r="K10187" s="123"/>
      <c r="L10187" s="124"/>
      <c r="M10187" s="124"/>
      <c r="N10187" s="124"/>
      <c r="O10187" s="124"/>
      <c r="P10187" s="124"/>
      <c r="Q10187" s="124"/>
    </row>
    <row r="10188" spans="1:17" ht="15">
      <c r="A10188" s="125"/>
      <c r="B10188" s="124"/>
      <c r="C10188" s="125"/>
      <c r="D10188" s="124"/>
      <c r="E10188" s="124"/>
      <c r="F10188" s="123"/>
      <c r="G10188" s="123"/>
      <c r="H10188" s="124"/>
      <c r="I10188" s="124"/>
      <c r="J10188" s="124"/>
      <c r="K10188" s="124"/>
      <c r="L10188" s="123"/>
      <c r="M10188" s="124"/>
      <c r="N10188" s="124"/>
      <c r="O10188" s="124"/>
      <c r="P10188" s="124"/>
      <c r="Q10188" s="124"/>
    </row>
    <row r="10189" spans="1:17" ht="15">
      <c r="A10189" s="125"/>
      <c r="B10189" s="124"/>
      <c r="C10189" s="125"/>
      <c r="D10189" s="124"/>
      <c r="E10189" s="124"/>
      <c r="F10189" s="123"/>
      <c r="G10189" s="123"/>
      <c r="H10189" s="124"/>
      <c r="I10189" s="124"/>
      <c r="J10189" s="124"/>
      <c r="K10189" s="123"/>
      <c r="L10189" s="124"/>
      <c r="M10189" s="124"/>
      <c r="N10189" s="124"/>
      <c r="O10189" s="124"/>
      <c r="P10189" s="124"/>
      <c r="Q10189" s="124"/>
    </row>
    <row r="10190" spans="1:17" ht="15">
      <c r="A10190" s="125"/>
      <c r="B10190" s="124"/>
      <c r="C10190" s="125"/>
      <c r="D10190" s="124"/>
      <c r="E10190" s="124"/>
      <c r="F10190" s="123"/>
      <c r="G10190" s="123"/>
      <c r="H10190" s="124"/>
      <c r="I10190" s="124"/>
      <c r="J10190" s="124"/>
      <c r="K10190" s="123"/>
      <c r="L10190" s="124"/>
      <c r="M10190" s="124"/>
      <c r="N10190" s="124"/>
      <c r="O10190" s="124"/>
      <c r="P10190" s="124"/>
      <c r="Q10190" s="124"/>
    </row>
    <row r="10191" spans="1:17" ht="15">
      <c r="A10191" s="125"/>
      <c r="B10191" s="124"/>
      <c r="C10191" s="125"/>
      <c r="D10191" s="124"/>
      <c r="E10191" s="124"/>
      <c r="F10191" s="123"/>
      <c r="G10191" s="123"/>
      <c r="H10191" s="124"/>
      <c r="I10191" s="124"/>
      <c r="J10191" s="124"/>
      <c r="K10191" s="123"/>
      <c r="L10191" s="124"/>
      <c r="M10191" s="124"/>
      <c r="N10191" s="124"/>
      <c r="O10191" s="124"/>
      <c r="P10191" s="124"/>
      <c r="Q10191" s="124"/>
    </row>
    <row r="10192" spans="1:17" ht="15">
      <c r="A10192" s="125"/>
      <c r="B10192" s="124"/>
      <c r="C10192" s="125"/>
      <c r="D10192" s="124"/>
      <c r="E10192" s="124"/>
      <c r="F10192" s="123"/>
      <c r="G10192" s="123"/>
      <c r="H10192" s="124"/>
      <c r="I10192" s="124"/>
      <c r="J10192" s="124"/>
      <c r="K10192" s="123"/>
      <c r="L10192" s="124"/>
      <c r="M10192" s="124"/>
      <c r="N10192" s="124"/>
      <c r="O10192" s="124"/>
      <c r="P10192" s="124"/>
      <c r="Q10192" s="124"/>
    </row>
    <row r="10193" spans="1:17" ht="15">
      <c r="A10193" s="125"/>
      <c r="B10193" s="124"/>
      <c r="C10193" s="125"/>
      <c r="D10193" s="124"/>
      <c r="E10193" s="124"/>
      <c r="F10193" s="123"/>
      <c r="G10193" s="123"/>
      <c r="H10193" s="124"/>
      <c r="I10193" s="124"/>
      <c r="J10193" s="124"/>
      <c r="K10193" s="124"/>
      <c r="L10193" s="123"/>
      <c r="M10193" s="124"/>
      <c r="N10193" s="124"/>
      <c r="O10193" s="124"/>
      <c r="P10193" s="124"/>
      <c r="Q10193" s="124"/>
    </row>
    <row r="10194" spans="1:17" ht="15">
      <c r="A10194" s="125"/>
      <c r="B10194" s="124"/>
      <c r="C10194" s="125"/>
      <c r="D10194" s="124"/>
      <c r="E10194" s="124"/>
      <c r="F10194" s="123"/>
      <c r="G10194" s="123"/>
      <c r="H10194" s="124"/>
      <c r="I10194" s="124"/>
      <c r="J10194" s="124"/>
      <c r="K10194" s="123"/>
      <c r="L10194" s="124"/>
      <c r="M10194" s="124"/>
      <c r="N10194" s="124"/>
      <c r="O10194" s="124"/>
      <c r="P10194" s="124"/>
      <c r="Q10194" s="124"/>
    </row>
    <row r="10195" spans="1:17" ht="15">
      <c r="A10195" s="125"/>
      <c r="B10195" s="124"/>
      <c r="C10195" s="125"/>
      <c r="D10195" s="124"/>
      <c r="E10195" s="124"/>
      <c r="F10195" s="123"/>
      <c r="G10195" s="123"/>
      <c r="H10195" s="124"/>
      <c r="I10195" s="124"/>
      <c r="J10195" s="124"/>
      <c r="K10195" s="124"/>
      <c r="L10195" s="123"/>
      <c r="M10195" s="124"/>
      <c r="N10195" s="124"/>
      <c r="O10195" s="124"/>
      <c r="P10195" s="124"/>
      <c r="Q10195" s="124"/>
    </row>
    <row r="10196" spans="1:17" ht="15">
      <c r="A10196" s="125"/>
      <c r="B10196" s="124"/>
      <c r="C10196" s="125"/>
      <c r="D10196" s="124"/>
      <c r="E10196" s="124"/>
      <c r="F10196" s="123"/>
      <c r="G10196" s="123"/>
      <c r="H10196" s="124"/>
      <c r="I10196" s="124"/>
      <c r="J10196" s="124"/>
      <c r="K10196" s="124"/>
      <c r="L10196" s="123"/>
      <c r="M10196" s="124"/>
      <c r="N10196" s="124"/>
      <c r="O10196" s="124"/>
      <c r="P10196" s="124"/>
      <c r="Q10196" s="124"/>
    </row>
    <row r="10197" spans="1:17" ht="15">
      <c r="A10197" s="125"/>
      <c r="B10197" s="124"/>
      <c r="C10197" s="125"/>
      <c r="D10197" s="124"/>
      <c r="E10197" s="124"/>
      <c r="F10197" s="123"/>
      <c r="G10197" s="123"/>
      <c r="H10197" s="124"/>
      <c r="I10197" s="124"/>
      <c r="J10197" s="124"/>
      <c r="K10197" s="123"/>
      <c r="L10197" s="124"/>
      <c r="M10197" s="124"/>
      <c r="N10197" s="124"/>
      <c r="O10197" s="124"/>
      <c r="P10197" s="124"/>
      <c r="Q10197" s="124"/>
    </row>
    <row r="10198" spans="1:17" ht="15">
      <c r="A10198" s="125"/>
      <c r="B10198" s="124"/>
      <c r="C10198" s="125"/>
      <c r="D10198" s="124"/>
      <c r="E10198" s="124"/>
      <c r="F10198" s="123"/>
      <c r="G10198" s="123"/>
      <c r="H10198" s="124"/>
      <c r="I10198" s="124"/>
      <c r="J10198" s="124"/>
      <c r="K10198" s="123"/>
      <c r="L10198" s="124"/>
      <c r="M10198" s="124"/>
      <c r="N10198" s="124"/>
      <c r="O10198" s="124"/>
      <c r="P10198" s="124"/>
      <c r="Q10198" s="124"/>
    </row>
    <row r="10199" spans="1:17" ht="15">
      <c r="A10199" s="125"/>
      <c r="B10199" s="124"/>
      <c r="C10199" s="125"/>
      <c r="D10199" s="124"/>
      <c r="E10199" s="124"/>
      <c r="F10199" s="123"/>
      <c r="G10199" s="123"/>
      <c r="H10199" s="124"/>
      <c r="I10199" s="124"/>
      <c r="J10199" s="124"/>
      <c r="K10199" s="123"/>
      <c r="L10199" s="124"/>
      <c r="M10199" s="124"/>
      <c r="N10199" s="124"/>
      <c r="O10199" s="124"/>
      <c r="P10199" s="124"/>
      <c r="Q10199" s="124"/>
    </row>
    <row r="10200" spans="1:17" ht="15">
      <c r="A10200" s="125"/>
      <c r="B10200" s="124"/>
      <c r="C10200" s="125"/>
      <c r="D10200" s="124"/>
      <c r="E10200" s="124"/>
      <c r="F10200" s="123"/>
      <c r="G10200" s="123"/>
      <c r="H10200" s="124"/>
      <c r="I10200" s="124"/>
      <c r="J10200" s="124"/>
      <c r="K10200" s="123"/>
      <c r="L10200" s="124"/>
      <c r="M10200" s="124"/>
      <c r="N10200" s="124"/>
      <c r="O10200" s="124"/>
      <c r="P10200" s="124"/>
      <c r="Q10200" s="124"/>
    </row>
    <row r="10201" spans="1:17" ht="15">
      <c r="A10201" s="125"/>
      <c r="B10201" s="124"/>
      <c r="C10201" s="125"/>
      <c r="D10201" s="124"/>
      <c r="E10201" s="124"/>
      <c r="F10201" s="123"/>
      <c r="G10201" s="123"/>
      <c r="H10201" s="124"/>
      <c r="I10201" s="124"/>
      <c r="J10201" s="124"/>
      <c r="K10201" s="123"/>
      <c r="L10201" s="124"/>
      <c r="M10201" s="124"/>
      <c r="N10201" s="124"/>
      <c r="O10201" s="124"/>
      <c r="P10201" s="124"/>
      <c r="Q10201" s="124"/>
    </row>
    <row r="10202" spans="1:17" ht="15">
      <c r="A10202" s="125"/>
      <c r="B10202" s="124"/>
      <c r="C10202" s="125"/>
      <c r="D10202" s="124"/>
      <c r="E10202" s="124"/>
      <c r="F10202" s="123"/>
      <c r="G10202" s="123"/>
      <c r="H10202" s="124"/>
      <c r="I10202" s="124"/>
      <c r="J10202" s="124"/>
      <c r="K10202" s="123"/>
      <c r="L10202" s="124"/>
      <c r="M10202" s="124"/>
      <c r="N10202" s="124"/>
      <c r="O10202" s="124"/>
      <c r="P10202" s="124"/>
      <c r="Q10202" s="124"/>
    </row>
    <row r="10203" spans="1:17" ht="15">
      <c r="A10203" s="125"/>
      <c r="B10203" s="124"/>
      <c r="C10203" s="125"/>
      <c r="D10203" s="124"/>
      <c r="E10203" s="124"/>
      <c r="F10203" s="123"/>
      <c r="G10203" s="123"/>
      <c r="H10203" s="124"/>
      <c r="I10203" s="124"/>
      <c r="J10203" s="124"/>
      <c r="K10203" s="123"/>
      <c r="L10203" s="124"/>
      <c r="M10203" s="124"/>
      <c r="N10203" s="124"/>
      <c r="O10203" s="124"/>
      <c r="P10203" s="124"/>
      <c r="Q10203" s="124"/>
    </row>
    <row r="10204" spans="1:17" ht="15">
      <c r="A10204" s="125"/>
      <c r="B10204" s="124"/>
      <c r="C10204" s="125"/>
      <c r="D10204" s="124"/>
      <c r="E10204" s="124"/>
      <c r="F10204" s="123"/>
      <c r="G10204" s="123"/>
      <c r="H10204" s="124"/>
      <c r="I10204" s="124"/>
      <c r="J10204" s="124"/>
      <c r="K10204" s="123"/>
      <c r="L10204" s="124"/>
      <c r="M10204" s="124"/>
      <c r="N10204" s="124"/>
      <c r="O10204" s="124"/>
      <c r="P10204" s="124"/>
      <c r="Q10204" s="124"/>
    </row>
    <row r="10205" spans="1:17" ht="15">
      <c r="A10205" s="125"/>
      <c r="B10205" s="124"/>
      <c r="C10205" s="125"/>
      <c r="D10205" s="124"/>
      <c r="E10205" s="124"/>
      <c r="F10205" s="124"/>
      <c r="G10205" s="124"/>
      <c r="H10205" s="124"/>
      <c r="I10205" s="124"/>
      <c r="J10205" s="124"/>
      <c r="K10205" s="123"/>
      <c r="L10205" s="124"/>
      <c r="M10205" s="124"/>
      <c r="N10205" s="124"/>
      <c r="O10205" s="124"/>
      <c r="P10205" s="124"/>
      <c r="Q10205" s="124"/>
    </row>
    <row r="10206" spans="1:17" ht="15">
      <c r="A10206" s="125"/>
      <c r="B10206" s="124"/>
      <c r="C10206" s="125"/>
      <c r="D10206" s="124"/>
      <c r="E10206" s="124"/>
      <c r="F10206" s="124"/>
      <c r="G10206" s="124"/>
      <c r="H10206" s="124"/>
      <c r="I10206" s="124"/>
      <c r="J10206" s="124"/>
      <c r="K10206" s="123"/>
      <c r="L10206" s="124"/>
      <c r="M10206" s="124"/>
      <c r="N10206" s="124"/>
      <c r="O10206" s="124"/>
      <c r="P10206" s="124"/>
      <c r="Q10206" s="124"/>
    </row>
    <row r="10207" spans="1:17" ht="15">
      <c r="A10207" s="125"/>
      <c r="B10207" s="124"/>
      <c r="C10207" s="125"/>
      <c r="D10207" s="124"/>
      <c r="E10207" s="124"/>
      <c r="F10207" s="124"/>
      <c r="G10207" s="124"/>
      <c r="H10207" s="124"/>
      <c r="I10207" s="124"/>
      <c r="J10207" s="124"/>
      <c r="K10207" s="123"/>
      <c r="L10207" s="124"/>
      <c r="M10207" s="124"/>
      <c r="N10207" s="124"/>
      <c r="O10207" s="124"/>
      <c r="P10207" s="124"/>
      <c r="Q10207" s="124"/>
    </row>
    <row r="10208" spans="1:17" ht="15">
      <c r="A10208" s="125"/>
      <c r="B10208" s="124"/>
      <c r="C10208" s="125"/>
      <c r="D10208" s="124"/>
      <c r="E10208" s="124"/>
      <c r="F10208" s="123"/>
      <c r="G10208" s="123"/>
      <c r="H10208" s="124"/>
      <c r="I10208" s="124"/>
      <c r="J10208" s="124"/>
      <c r="K10208" s="124"/>
      <c r="L10208" s="123"/>
      <c r="M10208" s="124"/>
      <c r="N10208" s="124"/>
      <c r="O10208" s="124"/>
      <c r="P10208" s="124"/>
      <c r="Q10208" s="124"/>
    </row>
    <row r="10209" spans="1:17" ht="15">
      <c r="A10209" s="125"/>
      <c r="B10209" s="124"/>
      <c r="C10209" s="125"/>
      <c r="D10209" s="124"/>
      <c r="E10209" s="124"/>
      <c r="F10209" s="123"/>
      <c r="G10209" s="123"/>
      <c r="H10209" s="124"/>
      <c r="I10209" s="124"/>
      <c r="J10209" s="124"/>
      <c r="K10209" s="124"/>
      <c r="L10209" s="123"/>
      <c r="M10209" s="124"/>
      <c r="N10209" s="124"/>
      <c r="O10209" s="124"/>
      <c r="P10209" s="124"/>
      <c r="Q10209" s="124"/>
    </row>
    <row r="10210" spans="1:17" ht="15">
      <c r="A10210" s="125"/>
      <c r="B10210" s="124"/>
      <c r="C10210" s="125"/>
      <c r="D10210" s="124"/>
      <c r="E10210" s="124"/>
      <c r="F10210" s="123"/>
      <c r="G10210" s="123"/>
      <c r="H10210" s="124"/>
      <c r="I10210" s="124"/>
      <c r="J10210" s="124"/>
      <c r="K10210" s="124"/>
      <c r="L10210" s="123"/>
      <c r="M10210" s="124"/>
      <c r="N10210" s="124"/>
      <c r="O10210" s="124"/>
      <c r="P10210" s="124"/>
      <c r="Q10210" s="124"/>
    </row>
    <row r="10211" spans="1:17" ht="15">
      <c r="A10211" s="125"/>
      <c r="B10211" s="124"/>
      <c r="C10211" s="125"/>
      <c r="D10211" s="124"/>
      <c r="E10211" s="124"/>
      <c r="F10211" s="123"/>
      <c r="G10211" s="123"/>
      <c r="H10211" s="124"/>
      <c r="I10211" s="124"/>
      <c r="J10211" s="124"/>
      <c r="K10211" s="123"/>
      <c r="L10211" s="124"/>
      <c r="M10211" s="124"/>
      <c r="N10211" s="124"/>
      <c r="O10211" s="124"/>
      <c r="P10211" s="124"/>
      <c r="Q10211" s="124"/>
    </row>
    <row r="10212" spans="1:17" ht="15">
      <c r="A10212" s="125"/>
      <c r="B10212" s="124"/>
      <c r="C10212" s="125"/>
      <c r="D10212" s="124"/>
      <c r="E10212" s="124"/>
      <c r="F10212" s="123"/>
      <c r="G10212" s="123"/>
      <c r="H10212" s="124"/>
      <c r="I10212" s="124"/>
      <c r="J10212" s="124"/>
      <c r="K10212" s="123"/>
      <c r="L10212" s="124"/>
      <c r="M10212" s="124"/>
      <c r="N10212" s="124"/>
      <c r="O10212" s="124"/>
      <c r="P10212" s="124"/>
      <c r="Q10212" s="124"/>
    </row>
    <row r="10213" spans="1:17" ht="15">
      <c r="A10213" s="125"/>
      <c r="B10213" s="124"/>
      <c r="C10213" s="125"/>
      <c r="D10213" s="124"/>
      <c r="E10213" s="124"/>
      <c r="F10213" s="124"/>
      <c r="G10213" s="124"/>
      <c r="H10213" s="124"/>
      <c r="I10213" s="124"/>
      <c r="J10213" s="124"/>
      <c r="K10213" s="123"/>
      <c r="L10213" s="124"/>
      <c r="M10213" s="124"/>
      <c r="N10213" s="124"/>
      <c r="O10213" s="124"/>
      <c r="P10213" s="124"/>
      <c r="Q10213" s="124"/>
    </row>
    <row r="10214" spans="1:17" ht="15">
      <c r="A10214" s="125"/>
      <c r="B10214" s="124"/>
      <c r="C10214" s="125"/>
      <c r="D10214" s="124"/>
      <c r="E10214" s="124"/>
      <c r="F10214" s="124"/>
      <c r="G10214" s="124"/>
      <c r="H10214" s="124"/>
      <c r="I10214" s="124"/>
      <c r="J10214" s="124"/>
      <c r="K10214" s="123"/>
      <c r="L10214" s="124"/>
      <c r="M10214" s="124"/>
      <c r="N10214" s="124"/>
      <c r="O10214" s="124"/>
      <c r="P10214" s="124"/>
      <c r="Q10214" s="124"/>
    </row>
    <row r="10215" spans="1:17" ht="15">
      <c r="A10215" s="125"/>
      <c r="B10215" s="124"/>
      <c r="C10215" s="125"/>
      <c r="D10215" s="124"/>
      <c r="E10215" s="124"/>
      <c r="F10215" s="123"/>
      <c r="G10215" s="123"/>
      <c r="H10215" s="124"/>
      <c r="I10215" s="124"/>
      <c r="J10215" s="124"/>
      <c r="K10215" s="124"/>
      <c r="L10215" s="123"/>
      <c r="M10215" s="124"/>
      <c r="N10215" s="124"/>
      <c r="O10215" s="124"/>
      <c r="P10215" s="124"/>
      <c r="Q10215" s="124"/>
    </row>
    <row r="10216" spans="1:17" ht="15">
      <c r="A10216" s="125"/>
      <c r="B10216" s="124"/>
      <c r="C10216" s="125"/>
      <c r="D10216" s="124"/>
      <c r="E10216" s="124"/>
      <c r="F10216" s="123"/>
      <c r="G10216" s="123"/>
      <c r="H10216" s="124"/>
      <c r="I10216" s="124"/>
      <c r="J10216" s="124"/>
      <c r="K10216" s="124"/>
      <c r="L10216" s="123"/>
      <c r="M10216" s="124"/>
      <c r="N10216" s="124"/>
      <c r="O10216" s="124"/>
      <c r="P10216" s="124"/>
      <c r="Q10216" s="124"/>
    </row>
    <row r="10217" spans="1:17" ht="15">
      <c r="A10217" s="125"/>
      <c r="B10217" s="124"/>
      <c r="C10217" s="125"/>
      <c r="D10217" s="124"/>
      <c r="E10217" s="124"/>
      <c r="F10217" s="123"/>
      <c r="G10217" s="123"/>
      <c r="H10217" s="124"/>
      <c r="I10217" s="124"/>
      <c r="J10217" s="124"/>
      <c r="K10217" s="124"/>
      <c r="L10217" s="123"/>
      <c r="M10217" s="124"/>
      <c r="N10217" s="124"/>
      <c r="O10217" s="124"/>
      <c r="P10217" s="124"/>
      <c r="Q10217" s="124"/>
    </row>
    <row r="10218" spans="1:17" ht="15">
      <c r="A10218" s="125"/>
      <c r="B10218" s="124"/>
      <c r="C10218" s="125"/>
      <c r="D10218" s="124"/>
      <c r="E10218" s="124"/>
      <c r="F10218" s="124"/>
      <c r="G10218" s="124"/>
      <c r="H10218" s="124"/>
      <c r="I10218" s="124"/>
      <c r="J10218" s="124"/>
      <c r="K10218" s="123"/>
      <c r="L10218" s="124"/>
      <c r="M10218" s="124"/>
      <c r="N10218" s="124"/>
      <c r="O10218" s="124"/>
      <c r="P10218" s="124"/>
      <c r="Q10218" s="124"/>
    </row>
    <row r="10219" spans="1:17" ht="15">
      <c r="A10219" s="125"/>
      <c r="B10219" s="124"/>
      <c r="C10219" s="125"/>
      <c r="D10219" s="124"/>
      <c r="E10219" s="124"/>
      <c r="F10219" s="123"/>
      <c r="G10219" s="123"/>
      <c r="H10219" s="124"/>
      <c r="I10219" s="124"/>
      <c r="J10219" s="124"/>
      <c r="K10219" s="124"/>
      <c r="L10219" s="123"/>
      <c r="M10219" s="124"/>
      <c r="N10219" s="124"/>
      <c r="O10219" s="124"/>
      <c r="P10219" s="124"/>
      <c r="Q10219" s="124"/>
    </row>
    <row r="10220" spans="1:17" ht="15">
      <c r="A10220" s="125"/>
      <c r="B10220" s="124"/>
      <c r="C10220" s="125"/>
      <c r="D10220" s="124"/>
      <c r="E10220" s="124"/>
      <c r="F10220" s="123"/>
      <c r="G10220" s="123"/>
      <c r="H10220" s="124"/>
      <c r="I10220" s="124"/>
      <c r="J10220" s="124"/>
      <c r="K10220" s="124"/>
      <c r="L10220" s="123"/>
      <c r="M10220" s="124"/>
      <c r="N10220" s="124"/>
      <c r="O10220" s="124"/>
      <c r="P10220" s="124"/>
      <c r="Q10220" s="124"/>
    </row>
    <row r="10221" spans="1:17" ht="15">
      <c r="A10221" s="125"/>
      <c r="B10221" s="124"/>
      <c r="C10221" s="125"/>
      <c r="D10221" s="124"/>
      <c r="E10221" s="124"/>
      <c r="F10221" s="123"/>
      <c r="G10221" s="123"/>
      <c r="H10221" s="124"/>
      <c r="I10221" s="124"/>
      <c r="J10221" s="124"/>
      <c r="K10221" s="123"/>
      <c r="L10221" s="124"/>
      <c r="M10221" s="124"/>
      <c r="N10221" s="124"/>
      <c r="O10221" s="124"/>
      <c r="P10221" s="124"/>
      <c r="Q10221" s="124"/>
    </row>
    <row r="10222" spans="1:17" ht="15">
      <c r="A10222" s="125"/>
      <c r="B10222" s="124"/>
      <c r="C10222" s="125"/>
      <c r="D10222" s="124"/>
      <c r="E10222" s="124"/>
      <c r="F10222" s="123"/>
      <c r="G10222" s="123"/>
      <c r="H10222" s="124"/>
      <c r="I10222" s="124"/>
      <c r="J10222" s="124"/>
      <c r="K10222" s="123"/>
      <c r="L10222" s="124"/>
      <c r="M10222" s="124"/>
      <c r="N10222" s="124"/>
      <c r="O10222" s="124"/>
      <c r="P10222" s="124"/>
      <c r="Q10222" s="124"/>
    </row>
    <row r="10223" spans="1:17" ht="15">
      <c r="A10223" s="125"/>
      <c r="B10223" s="124"/>
      <c r="C10223" s="125"/>
      <c r="D10223" s="124"/>
      <c r="E10223" s="124"/>
      <c r="F10223" s="123"/>
      <c r="G10223" s="123"/>
      <c r="H10223" s="124"/>
      <c r="I10223" s="124"/>
      <c r="J10223" s="124"/>
      <c r="K10223" s="124"/>
      <c r="L10223" s="123"/>
      <c r="M10223" s="124"/>
      <c r="N10223" s="124"/>
      <c r="O10223" s="124"/>
      <c r="P10223" s="124"/>
      <c r="Q10223" s="124"/>
    </row>
    <row r="10224" spans="1:17" ht="15">
      <c r="A10224" s="125"/>
      <c r="B10224" s="124"/>
      <c r="C10224" s="125"/>
      <c r="D10224" s="124"/>
      <c r="E10224" s="124"/>
      <c r="F10224" s="123"/>
      <c r="G10224" s="123"/>
      <c r="H10224" s="124"/>
      <c r="I10224" s="124"/>
      <c r="J10224" s="124"/>
      <c r="K10224" s="123"/>
      <c r="L10224" s="124"/>
      <c r="M10224" s="124"/>
      <c r="N10224" s="124"/>
      <c r="O10224" s="124"/>
      <c r="P10224" s="124"/>
      <c r="Q10224" s="124"/>
    </row>
    <row r="10225" spans="1:17" ht="15">
      <c r="A10225" s="125"/>
      <c r="B10225" s="124"/>
      <c r="C10225" s="125"/>
      <c r="D10225" s="124"/>
      <c r="E10225" s="124"/>
      <c r="F10225" s="123"/>
      <c r="G10225" s="123"/>
      <c r="H10225" s="124"/>
      <c r="I10225" s="124"/>
      <c r="J10225" s="124"/>
      <c r="K10225" s="123"/>
      <c r="L10225" s="124"/>
      <c r="M10225" s="124"/>
      <c r="N10225" s="124"/>
      <c r="O10225" s="124"/>
      <c r="P10225" s="124"/>
      <c r="Q10225" s="124"/>
    </row>
    <row r="10226" spans="1:17" ht="15">
      <c r="A10226" s="125"/>
      <c r="B10226" s="124"/>
      <c r="C10226" s="125"/>
      <c r="D10226" s="124"/>
      <c r="E10226" s="124"/>
      <c r="F10226" s="123"/>
      <c r="G10226" s="123"/>
      <c r="H10226" s="124"/>
      <c r="I10226" s="124"/>
      <c r="J10226" s="124"/>
      <c r="K10226" s="124"/>
      <c r="L10226" s="123"/>
      <c r="M10226" s="124"/>
      <c r="N10226" s="124"/>
      <c r="O10226" s="124"/>
      <c r="P10226" s="124"/>
      <c r="Q10226" s="124"/>
    </row>
    <row r="10227" spans="1:17" ht="15">
      <c r="A10227" s="125"/>
      <c r="B10227" s="124"/>
      <c r="C10227" s="125"/>
      <c r="D10227" s="124"/>
      <c r="E10227" s="124"/>
      <c r="F10227" s="123"/>
      <c r="G10227" s="123"/>
      <c r="H10227" s="124"/>
      <c r="I10227" s="124"/>
      <c r="J10227" s="124"/>
      <c r="K10227" s="124"/>
      <c r="L10227" s="123"/>
      <c r="M10227" s="124"/>
      <c r="N10227" s="124"/>
      <c r="O10227" s="124"/>
      <c r="P10227" s="124"/>
      <c r="Q10227" s="124"/>
    </row>
    <row r="10228" spans="1:17" ht="15">
      <c r="A10228" s="125"/>
      <c r="B10228" s="124"/>
      <c r="C10228" s="125"/>
      <c r="D10228" s="124"/>
      <c r="E10228" s="124"/>
      <c r="F10228" s="124"/>
      <c r="G10228" s="124"/>
      <c r="H10228" s="124"/>
      <c r="I10228" s="124"/>
      <c r="J10228" s="124"/>
      <c r="K10228" s="123"/>
      <c r="L10228" s="124"/>
      <c r="M10228" s="124"/>
      <c r="N10228" s="124"/>
      <c r="O10228" s="124"/>
      <c r="P10228" s="124"/>
      <c r="Q10228" s="124"/>
    </row>
    <row r="10229" spans="1:17" ht="15">
      <c r="A10229" s="125"/>
      <c r="B10229" s="124"/>
      <c r="C10229" s="125"/>
      <c r="D10229" s="124"/>
      <c r="E10229" s="124"/>
      <c r="F10229" s="123"/>
      <c r="G10229" s="123"/>
      <c r="H10229" s="124"/>
      <c r="I10229" s="124"/>
      <c r="J10229" s="124"/>
      <c r="K10229" s="124"/>
      <c r="L10229" s="123"/>
      <c r="M10229" s="124"/>
      <c r="N10229" s="124"/>
      <c r="O10229" s="124"/>
      <c r="P10229" s="124"/>
      <c r="Q10229" s="124"/>
    </row>
    <row r="10230" spans="1:17" ht="15">
      <c r="A10230" s="125"/>
      <c r="B10230" s="124"/>
      <c r="C10230" s="125"/>
      <c r="D10230" s="124"/>
      <c r="E10230" s="124"/>
      <c r="F10230" s="123"/>
      <c r="G10230" s="123"/>
      <c r="H10230" s="124"/>
      <c r="I10230" s="124"/>
      <c r="J10230" s="124"/>
      <c r="K10230" s="123"/>
      <c r="L10230" s="124"/>
      <c r="M10230" s="124"/>
      <c r="N10230" s="124"/>
      <c r="O10230" s="124"/>
      <c r="P10230" s="124"/>
      <c r="Q10230" s="124"/>
    </row>
    <row r="10231" spans="1:17" ht="15">
      <c r="A10231" s="125"/>
      <c r="B10231" s="124"/>
      <c r="C10231" s="125"/>
      <c r="D10231" s="124"/>
      <c r="E10231" s="124"/>
      <c r="F10231" s="123"/>
      <c r="G10231" s="123"/>
      <c r="H10231" s="124"/>
      <c r="I10231" s="124"/>
      <c r="J10231" s="124"/>
      <c r="K10231" s="123"/>
      <c r="L10231" s="124"/>
      <c r="M10231" s="124"/>
      <c r="N10231" s="124"/>
      <c r="O10231" s="124"/>
      <c r="P10231" s="124"/>
      <c r="Q10231" s="124"/>
    </row>
    <row r="10232" spans="1:17" ht="15">
      <c r="A10232" s="125"/>
      <c r="B10232" s="124"/>
      <c r="C10232" s="125"/>
      <c r="D10232" s="124"/>
      <c r="E10232" s="124"/>
      <c r="F10232" s="123"/>
      <c r="G10232" s="123"/>
      <c r="H10232" s="124"/>
      <c r="I10232" s="124"/>
      <c r="J10232" s="124"/>
      <c r="K10232" s="123"/>
      <c r="L10232" s="124"/>
      <c r="M10232" s="124"/>
      <c r="N10232" s="124"/>
      <c r="O10232" s="124"/>
      <c r="P10232" s="124"/>
      <c r="Q10232" s="124"/>
    </row>
    <row r="10233" spans="1:17" ht="15">
      <c r="A10233" s="125"/>
      <c r="B10233" s="124"/>
      <c r="C10233" s="125"/>
      <c r="D10233" s="124"/>
      <c r="E10233" s="124"/>
      <c r="F10233" s="123"/>
      <c r="G10233" s="123"/>
      <c r="H10233" s="124"/>
      <c r="I10233" s="124"/>
      <c r="J10233" s="124"/>
      <c r="K10233" s="124"/>
      <c r="L10233" s="123"/>
      <c r="M10233" s="124"/>
      <c r="N10233" s="124"/>
      <c r="O10233" s="124"/>
      <c r="P10233" s="124"/>
      <c r="Q10233" s="124"/>
    </row>
    <row r="10234" spans="1:17" ht="15">
      <c r="A10234" s="125"/>
      <c r="B10234" s="124"/>
      <c r="C10234" s="125"/>
      <c r="D10234" s="124"/>
      <c r="E10234" s="124"/>
      <c r="F10234" s="123"/>
      <c r="G10234" s="123"/>
      <c r="H10234" s="124"/>
      <c r="I10234" s="124"/>
      <c r="J10234" s="124"/>
      <c r="K10234" s="124"/>
      <c r="L10234" s="123"/>
      <c r="M10234" s="124"/>
      <c r="N10234" s="124"/>
      <c r="O10234" s="124"/>
      <c r="P10234" s="124"/>
      <c r="Q10234" s="124"/>
    </row>
    <row r="10235" spans="1:17" ht="15">
      <c r="A10235" s="125"/>
      <c r="B10235" s="124"/>
      <c r="C10235" s="125"/>
      <c r="D10235" s="124"/>
      <c r="E10235" s="124"/>
      <c r="F10235" s="124"/>
      <c r="G10235" s="124"/>
      <c r="H10235" s="124"/>
      <c r="I10235" s="124"/>
      <c r="J10235" s="124"/>
      <c r="K10235" s="123"/>
      <c r="L10235" s="124"/>
      <c r="M10235" s="124"/>
      <c r="N10235" s="124"/>
      <c r="O10235" s="124"/>
      <c r="P10235" s="124"/>
      <c r="Q10235" s="124"/>
    </row>
    <row r="10236" spans="1:17" ht="15">
      <c r="A10236" s="125"/>
      <c r="B10236" s="124"/>
      <c r="C10236" s="125"/>
      <c r="D10236" s="124"/>
      <c r="E10236" s="124"/>
      <c r="F10236" s="123"/>
      <c r="G10236" s="123"/>
      <c r="H10236" s="124"/>
      <c r="I10236" s="124"/>
      <c r="J10236" s="124"/>
      <c r="K10236" s="124"/>
      <c r="L10236" s="123"/>
      <c r="M10236" s="124"/>
      <c r="N10236" s="124"/>
      <c r="O10236" s="124"/>
      <c r="P10236" s="124"/>
      <c r="Q10236" s="124"/>
    </row>
    <row r="10237" spans="1:17" ht="15">
      <c r="A10237" s="125"/>
      <c r="B10237" s="124"/>
      <c r="C10237" s="125"/>
      <c r="D10237" s="124"/>
      <c r="E10237" s="124"/>
      <c r="F10237" s="124"/>
      <c r="G10237" s="124"/>
      <c r="H10237" s="124"/>
      <c r="I10237" s="124"/>
      <c r="J10237" s="124"/>
      <c r="K10237" s="123"/>
      <c r="L10237" s="124"/>
      <c r="M10237" s="124"/>
      <c r="N10237" s="124"/>
      <c r="O10237" s="124"/>
      <c r="P10237" s="124"/>
      <c r="Q10237" s="124"/>
    </row>
    <row r="10238" spans="1:17" ht="15">
      <c r="A10238" s="125"/>
      <c r="B10238" s="124"/>
      <c r="C10238" s="125"/>
      <c r="D10238" s="124"/>
      <c r="E10238" s="124"/>
      <c r="F10238" s="123"/>
      <c r="G10238" s="123"/>
      <c r="H10238" s="124"/>
      <c r="I10238" s="124"/>
      <c r="J10238" s="124"/>
      <c r="K10238" s="124"/>
      <c r="L10238" s="123"/>
      <c r="M10238" s="124"/>
      <c r="N10238" s="124"/>
      <c r="O10238" s="124"/>
      <c r="P10238" s="124"/>
      <c r="Q10238" s="124"/>
    </row>
    <row r="10239" spans="1:17" ht="15">
      <c r="A10239" s="125"/>
      <c r="B10239" s="124"/>
      <c r="C10239" s="125"/>
      <c r="D10239" s="124"/>
      <c r="E10239" s="124"/>
      <c r="F10239" s="123"/>
      <c r="G10239" s="123"/>
      <c r="H10239" s="124"/>
      <c r="I10239" s="124"/>
      <c r="J10239" s="124"/>
      <c r="K10239" s="124"/>
      <c r="L10239" s="123"/>
      <c r="M10239" s="124"/>
      <c r="N10239" s="124"/>
      <c r="O10239" s="124"/>
      <c r="P10239" s="124"/>
      <c r="Q10239" s="124"/>
    </row>
    <row r="10240" spans="1:17" ht="15">
      <c r="A10240" s="125"/>
      <c r="B10240" s="124"/>
      <c r="C10240" s="125"/>
      <c r="D10240" s="124"/>
      <c r="E10240" s="124"/>
      <c r="F10240" s="123"/>
      <c r="G10240" s="123"/>
      <c r="H10240" s="124"/>
      <c r="I10240" s="124"/>
      <c r="J10240" s="124"/>
      <c r="K10240" s="123"/>
      <c r="L10240" s="124"/>
      <c r="M10240" s="124"/>
      <c r="N10240" s="124"/>
      <c r="O10240" s="124"/>
      <c r="P10240" s="124"/>
      <c r="Q10240" s="124"/>
    </row>
    <row r="10241" spans="1:17" ht="15">
      <c r="A10241" s="125"/>
      <c r="B10241" s="124"/>
      <c r="C10241" s="125"/>
      <c r="D10241" s="124"/>
      <c r="E10241" s="124"/>
      <c r="F10241" s="123"/>
      <c r="G10241" s="123"/>
      <c r="H10241" s="124"/>
      <c r="I10241" s="124"/>
      <c r="J10241" s="124"/>
      <c r="K10241" s="123"/>
      <c r="L10241" s="124"/>
      <c r="M10241" s="124"/>
      <c r="N10241" s="124"/>
      <c r="O10241" s="124"/>
      <c r="P10241" s="124"/>
      <c r="Q10241" s="124"/>
    </row>
    <row r="10242" spans="1:17" ht="15">
      <c r="A10242" s="125"/>
      <c r="B10242" s="124"/>
      <c r="C10242" s="125"/>
      <c r="D10242" s="124"/>
      <c r="E10242" s="124"/>
      <c r="F10242" s="124"/>
      <c r="G10242" s="124"/>
      <c r="H10242" s="124"/>
      <c r="I10242" s="124"/>
      <c r="J10242" s="124"/>
      <c r="K10242" s="123"/>
      <c r="L10242" s="124"/>
      <c r="M10242" s="124"/>
      <c r="N10242" s="124"/>
      <c r="O10242" s="124"/>
      <c r="P10242" s="124"/>
      <c r="Q10242" s="124"/>
    </row>
    <row r="10243" spans="1:17" ht="15">
      <c r="A10243" s="125"/>
      <c r="B10243" s="124"/>
      <c r="C10243" s="125"/>
      <c r="D10243" s="124"/>
      <c r="E10243" s="124"/>
      <c r="F10243" s="124"/>
      <c r="G10243" s="124"/>
      <c r="H10243" s="124"/>
      <c r="I10243" s="124"/>
      <c r="J10243" s="124"/>
      <c r="K10243" s="123"/>
      <c r="L10243" s="124"/>
      <c r="M10243" s="124"/>
      <c r="N10243" s="124"/>
      <c r="O10243" s="124"/>
      <c r="P10243" s="124"/>
      <c r="Q10243" s="124"/>
    </row>
    <row r="10244" spans="1:17" ht="15">
      <c r="A10244" s="125"/>
      <c r="B10244" s="124"/>
      <c r="C10244" s="125"/>
      <c r="D10244" s="124"/>
      <c r="E10244" s="124"/>
      <c r="F10244" s="124"/>
      <c r="G10244" s="124"/>
      <c r="H10244" s="124"/>
      <c r="I10244" s="124"/>
      <c r="J10244" s="124"/>
      <c r="K10244" s="123"/>
      <c r="L10244" s="124"/>
      <c r="M10244" s="124"/>
      <c r="N10244" s="124"/>
      <c r="O10244" s="124"/>
      <c r="P10244" s="124"/>
      <c r="Q10244" s="124"/>
    </row>
    <row r="10245" spans="1:17" ht="15">
      <c r="A10245" s="125"/>
      <c r="B10245" s="124"/>
      <c r="C10245" s="125"/>
      <c r="D10245" s="124"/>
      <c r="E10245" s="124"/>
      <c r="F10245" s="124"/>
      <c r="G10245" s="124"/>
      <c r="H10245" s="124"/>
      <c r="I10245" s="124"/>
      <c r="J10245" s="124"/>
      <c r="K10245" s="123"/>
      <c r="L10245" s="124"/>
      <c r="M10245" s="124"/>
      <c r="N10245" s="124"/>
      <c r="O10245" s="124"/>
      <c r="P10245" s="124"/>
      <c r="Q10245" s="124"/>
    </row>
    <row r="10246" spans="1:17" ht="15">
      <c r="A10246" s="125"/>
      <c r="B10246" s="124"/>
      <c r="C10246" s="125"/>
      <c r="D10246" s="124"/>
      <c r="E10246" s="124"/>
      <c r="F10246" s="123"/>
      <c r="G10246" s="123"/>
      <c r="H10246" s="124"/>
      <c r="I10246" s="124"/>
      <c r="J10246" s="124"/>
      <c r="K10246" s="124"/>
      <c r="L10246" s="123"/>
      <c r="M10246" s="124"/>
      <c r="N10246" s="124"/>
      <c r="O10246" s="124"/>
      <c r="P10246" s="124"/>
      <c r="Q10246" s="124"/>
    </row>
    <row r="10247" spans="1:17" ht="15">
      <c r="A10247" s="125"/>
      <c r="B10247" s="124"/>
      <c r="C10247" s="125"/>
      <c r="D10247" s="124"/>
      <c r="E10247" s="124"/>
      <c r="F10247" s="123"/>
      <c r="G10247" s="123"/>
      <c r="H10247" s="124"/>
      <c r="I10247" s="124"/>
      <c r="J10247" s="124"/>
      <c r="K10247" s="124"/>
      <c r="L10247" s="123"/>
      <c r="M10247" s="124"/>
      <c r="N10247" s="124"/>
      <c r="O10247" s="124"/>
      <c r="P10247" s="124"/>
      <c r="Q10247" s="124"/>
    </row>
    <row r="10248" spans="1:17" ht="15">
      <c r="A10248" s="125"/>
      <c r="B10248" s="124"/>
      <c r="C10248" s="125"/>
      <c r="D10248" s="124"/>
      <c r="E10248" s="124"/>
      <c r="F10248" s="123"/>
      <c r="G10248" s="123"/>
      <c r="H10248" s="124"/>
      <c r="I10248" s="124"/>
      <c r="J10248" s="124"/>
      <c r="K10248" s="124"/>
      <c r="L10248" s="123"/>
      <c r="M10248" s="124"/>
      <c r="N10248" s="124"/>
      <c r="O10248" s="124"/>
      <c r="P10248" s="124"/>
      <c r="Q10248" s="124"/>
    </row>
    <row r="10249" spans="1:17" ht="15">
      <c r="A10249" s="125"/>
      <c r="B10249" s="124"/>
      <c r="C10249" s="125"/>
      <c r="D10249" s="124"/>
      <c r="E10249" s="124"/>
      <c r="F10249" s="123"/>
      <c r="G10249" s="123"/>
      <c r="H10249" s="124"/>
      <c r="I10249" s="124"/>
      <c r="J10249" s="124"/>
      <c r="K10249" s="124"/>
      <c r="L10249" s="123"/>
      <c r="M10249" s="124"/>
      <c r="N10249" s="124"/>
      <c r="O10249" s="124"/>
      <c r="P10249" s="124"/>
      <c r="Q10249" s="124"/>
    </row>
    <row r="10250" spans="1:17" ht="15">
      <c r="A10250" s="125"/>
      <c r="B10250" s="124"/>
      <c r="C10250" s="125"/>
      <c r="D10250" s="124"/>
      <c r="E10250" s="124"/>
      <c r="F10250" s="123"/>
      <c r="G10250" s="123"/>
      <c r="H10250" s="124"/>
      <c r="I10250" s="124"/>
      <c r="J10250" s="124"/>
      <c r="K10250" s="123"/>
      <c r="L10250" s="124"/>
      <c r="M10250" s="124"/>
      <c r="N10250" s="124"/>
      <c r="O10250" s="124"/>
      <c r="P10250" s="124"/>
      <c r="Q10250" s="124"/>
    </row>
    <row r="10251" spans="1:17" ht="15">
      <c r="A10251" s="125"/>
      <c r="B10251" s="124"/>
      <c r="C10251" s="125"/>
      <c r="D10251" s="124"/>
      <c r="E10251" s="124"/>
      <c r="F10251" s="123"/>
      <c r="G10251" s="123"/>
      <c r="H10251" s="124"/>
      <c r="I10251" s="124"/>
      <c r="J10251" s="124"/>
      <c r="K10251" s="123"/>
      <c r="L10251" s="124"/>
      <c r="M10251" s="124"/>
      <c r="N10251" s="124"/>
      <c r="O10251" s="124"/>
      <c r="P10251" s="124"/>
      <c r="Q10251" s="124"/>
    </row>
    <row r="10252" spans="1:17" ht="15">
      <c r="A10252" s="125"/>
      <c r="B10252" s="124"/>
      <c r="C10252" s="125"/>
      <c r="D10252" s="124"/>
      <c r="E10252" s="124"/>
      <c r="F10252" s="123"/>
      <c r="G10252" s="123"/>
      <c r="H10252" s="124"/>
      <c r="I10252" s="124"/>
      <c r="J10252" s="124"/>
      <c r="K10252" s="124"/>
      <c r="L10252" s="123"/>
      <c r="M10252" s="124"/>
      <c r="N10252" s="124"/>
      <c r="O10252" s="124"/>
      <c r="P10252" s="124"/>
      <c r="Q10252" s="124"/>
    </row>
    <row r="10253" spans="1:17" ht="15">
      <c r="A10253" s="125"/>
      <c r="B10253" s="124"/>
      <c r="C10253" s="125"/>
      <c r="D10253" s="124"/>
      <c r="E10253" s="124"/>
      <c r="F10253" s="123"/>
      <c r="G10253" s="123"/>
      <c r="H10253" s="124"/>
      <c r="I10253" s="124"/>
      <c r="J10253" s="124"/>
      <c r="K10253" s="123"/>
      <c r="L10253" s="124"/>
      <c r="M10253" s="124"/>
      <c r="N10253" s="124"/>
      <c r="O10253" s="124"/>
      <c r="P10253" s="124"/>
      <c r="Q10253" s="124"/>
    </row>
    <row r="10254" spans="1:17" ht="15">
      <c r="A10254" s="125"/>
      <c r="B10254" s="124"/>
      <c r="C10254" s="125"/>
      <c r="D10254" s="124"/>
      <c r="E10254" s="124"/>
      <c r="F10254" s="124"/>
      <c r="G10254" s="124"/>
      <c r="H10254" s="124"/>
      <c r="I10254" s="124"/>
      <c r="J10254" s="124"/>
      <c r="K10254" s="123"/>
      <c r="L10254" s="124"/>
      <c r="M10254" s="124"/>
      <c r="N10254" s="124"/>
      <c r="O10254" s="124"/>
      <c r="P10254" s="124"/>
      <c r="Q10254" s="124"/>
    </row>
    <row r="10255" spans="1:17" ht="15">
      <c r="A10255" s="125"/>
      <c r="B10255" s="124"/>
      <c r="C10255" s="125"/>
      <c r="D10255" s="124"/>
      <c r="E10255" s="124"/>
      <c r="F10255" s="123"/>
      <c r="G10255" s="123"/>
      <c r="H10255" s="124"/>
      <c r="I10255" s="124"/>
      <c r="J10255" s="124"/>
      <c r="K10255" s="124"/>
      <c r="L10255" s="123"/>
      <c r="M10255" s="124"/>
      <c r="N10255" s="124"/>
      <c r="O10255" s="124"/>
      <c r="P10255" s="124"/>
      <c r="Q10255" s="124"/>
    </row>
    <row r="10256" spans="1:17" ht="15">
      <c r="A10256" s="125"/>
      <c r="B10256" s="124"/>
      <c r="C10256" s="125"/>
      <c r="D10256" s="124"/>
      <c r="E10256" s="124"/>
      <c r="F10256" s="123"/>
      <c r="G10256" s="123"/>
      <c r="H10256" s="124"/>
      <c r="I10256" s="124"/>
      <c r="J10256" s="124"/>
      <c r="K10256" s="124"/>
      <c r="L10256" s="123"/>
      <c r="M10256" s="124"/>
      <c r="N10256" s="124"/>
      <c r="O10256" s="124"/>
      <c r="P10256" s="124"/>
      <c r="Q10256" s="124"/>
    </row>
    <row r="10257" spans="1:17" ht="15">
      <c r="A10257" s="125"/>
      <c r="B10257" s="124"/>
      <c r="C10257" s="125"/>
      <c r="D10257" s="124"/>
      <c r="E10257" s="124"/>
      <c r="F10257" s="124"/>
      <c r="G10257" s="124"/>
      <c r="H10257" s="124"/>
      <c r="I10257" s="124"/>
      <c r="J10257" s="124"/>
      <c r="K10257" s="123"/>
      <c r="L10257" s="124"/>
      <c r="M10257" s="124"/>
      <c r="N10257" s="124"/>
      <c r="O10257" s="124"/>
      <c r="P10257" s="124"/>
      <c r="Q10257" s="124"/>
    </row>
    <row r="10258" spans="1:17" ht="15">
      <c r="A10258" s="125"/>
      <c r="B10258" s="124"/>
      <c r="C10258" s="125"/>
      <c r="D10258" s="124"/>
      <c r="E10258" s="124"/>
      <c r="F10258" s="123"/>
      <c r="G10258" s="123"/>
      <c r="H10258" s="124"/>
      <c r="I10258" s="124"/>
      <c r="J10258" s="124"/>
      <c r="K10258" s="123"/>
      <c r="L10258" s="124"/>
      <c r="M10258" s="124"/>
      <c r="N10258" s="124"/>
      <c r="O10258" s="124"/>
      <c r="P10258" s="124"/>
      <c r="Q10258" s="124"/>
    </row>
    <row r="10259" spans="1:17" ht="15">
      <c r="A10259" s="125"/>
      <c r="B10259" s="124"/>
      <c r="C10259" s="125"/>
      <c r="D10259" s="124"/>
      <c r="E10259" s="124"/>
      <c r="F10259" s="123"/>
      <c r="G10259" s="123"/>
      <c r="H10259" s="124"/>
      <c r="I10259" s="124"/>
      <c r="J10259" s="124"/>
      <c r="K10259" s="123"/>
      <c r="L10259" s="124"/>
      <c r="M10259" s="124"/>
      <c r="N10259" s="124"/>
      <c r="O10259" s="124"/>
      <c r="P10259" s="124"/>
      <c r="Q10259" s="124"/>
    </row>
    <row r="10260" spans="1:17" ht="15">
      <c r="A10260" s="125"/>
      <c r="B10260" s="124"/>
      <c r="C10260" s="125"/>
      <c r="D10260" s="124"/>
      <c r="E10260" s="124"/>
      <c r="F10260" s="123"/>
      <c r="G10260" s="123"/>
      <c r="H10260" s="124"/>
      <c r="I10260" s="124"/>
      <c r="J10260" s="124"/>
      <c r="K10260" s="124"/>
      <c r="L10260" s="123"/>
      <c r="M10260" s="124"/>
      <c r="N10260" s="124"/>
      <c r="O10260" s="124"/>
      <c r="P10260" s="124"/>
      <c r="Q10260" s="124"/>
    </row>
    <row r="10261" spans="1:17" ht="15">
      <c r="A10261" s="125"/>
      <c r="B10261" s="124"/>
      <c r="C10261" s="125"/>
      <c r="D10261" s="124"/>
      <c r="E10261" s="124"/>
      <c r="F10261" s="124"/>
      <c r="G10261" s="124"/>
      <c r="H10261" s="124"/>
      <c r="I10261" s="124"/>
      <c r="J10261" s="124"/>
      <c r="K10261" s="123"/>
      <c r="L10261" s="124"/>
      <c r="M10261" s="124"/>
      <c r="N10261" s="124"/>
      <c r="O10261" s="124"/>
      <c r="P10261" s="124"/>
      <c r="Q10261" s="124"/>
    </row>
    <row r="10262" spans="1:17" ht="15">
      <c r="A10262" s="125"/>
      <c r="B10262" s="124"/>
      <c r="C10262" s="125"/>
      <c r="D10262" s="124"/>
      <c r="E10262" s="124"/>
      <c r="F10262" s="123"/>
      <c r="G10262" s="123"/>
      <c r="H10262" s="124"/>
      <c r="I10262" s="124"/>
      <c r="J10262" s="124"/>
      <c r="K10262" s="124"/>
      <c r="L10262" s="123"/>
      <c r="M10262" s="124"/>
      <c r="N10262" s="124"/>
      <c r="O10262" s="124"/>
      <c r="P10262" s="124"/>
      <c r="Q10262" s="124"/>
    </row>
    <row r="10263" spans="1:17" ht="15">
      <c r="A10263" s="125"/>
      <c r="B10263" s="124"/>
      <c r="C10263" s="125"/>
      <c r="D10263" s="124"/>
      <c r="E10263" s="124"/>
      <c r="F10263" s="123"/>
      <c r="G10263" s="123"/>
      <c r="H10263" s="124"/>
      <c r="I10263" s="124"/>
      <c r="J10263" s="124"/>
      <c r="K10263" s="124"/>
      <c r="L10263" s="123"/>
      <c r="M10263" s="124"/>
      <c r="N10263" s="124"/>
      <c r="O10263" s="124"/>
      <c r="P10263" s="124"/>
      <c r="Q10263" s="124"/>
    </row>
    <row r="10264" spans="1:17" ht="15">
      <c r="A10264" s="125"/>
      <c r="B10264" s="124"/>
      <c r="C10264" s="125"/>
      <c r="D10264" s="124"/>
      <c r="E10264" s="124"/>
      <c r="F10264" s="123"/>
      <c r="G10264" s="123"/>
      <c r="H10264" s="124"/>
      <c r="I10264" s="124"/>
      <c r="J10264" s="124"/>
      <c r="K10264" s="123"/>
      <c r="L10264" s="124"/>
      <c r="M10264" s="124"/>
      <c r="N10264" s="124"/>
      <c r="O10264" s="124"/>
      <c r="P10264" s="124"/>
      <c r="Q10264" s="124"/>
    </row>
    <row r="10265" spans="1:17" ht="15">
      <c r="A10265" s="125"/>
      <c r="B10265" s="124"/>
      <c r="C10265" s="125"/>
      <c r="D10265" s="124"/>
      <c r="E10265" s="124"/>
      <c r="F10265" s="124"/>
      <c r="G10265" s="124"/>
      <c r="H10265" s="124"/>
      <c r="I10265" s="124"/>
      <c r="J10265" s="124"/>
      <c r="K10265" s="123"/>
      <c r="L10265" s="124"/>
      <c r="M10265" s="124"/>
      <c r="N10265" s="124"/>
      <c r="O10265" s="124"/>
      <c r="P10265" s="124"/>
      <c r="Q10265" s="124"/>
    </row>
    <row r="10266" spans="1:17" ht="15">
      <c r="A10266" s="125"/>
      <c r="B10266" s="124"/>
      <c r="C10266" s="125"/>
      <c r="D10266" s="124"/>
      <c r="E10266" s="124"/>
      <c r="F10266" s="124"/>
      <c r="G10266" s="124"/>
      <c r="H10266" s="124"/>
      <c r="I10266" s="124"/>
      <c r="J10266" s="124"/>
      <c r="K10266" s="123"/>
      <c r="L10266" s="124"/>
      <c r="M10266" s="124"/>
      <c r="N10266" s="124"/>
      <c r="O10266" s="124"/>
      <c r="P10266" s="124"/>
      <c r="Q10266" s="124"/>
    </row>
    <row r="10267" spans="1:17" ht="15">
      <c r="A10267" s="125"/>
      <c r="B10267" s="124"/>
      <c r="C10267" s="125"/>
      <c r="D10267" s="124"/>
      <c r="E10267" s="124"/>
      <c r="F10267" s="124"/>
      <c r="G10267" s="124"/>
      <c r="H10267" s="124"/>
      <c r="I10267" s="124"/>
      <c r="J10267" s="124"/>
      <c r="K10267" s="123"/>
      <c r="L10267" s="124"/>
      <c r="M10267" s="124"/>
      <c r="N10267" s="124"/>
      <c r="O10267" s="124"/>
      <c r="P10267" s="124"/>
      <c r="Q10267" s="124"/>
    </row>
    <row r="10268" spans="1:17" ht="15">
      <c r="A10268" s="125"/>
      <c r="B10268" s="124"/>
      <c r="C10268" s="125"/>
      <c r="D10268" s="124"/>
      <c r="E10268" s="124"/>
      <c r="F10268" s="123"/>
      <c r="G10268" s="123"/>
      <c r="H10268" s="124"/>
      <c r="I10268" s="124"/>
      <c r="J10268" s="124"/>
      <c r="K10268" s="124"/>
      <c r="L10268" s="123"/>
      <c r="M10268" s="124"/>
      <c r="N10268" s="124"/>
      <c r="O10268" s="124"/>
      <c r="P10268" s="124"/>
      <c r="Q10268" s="124"/>
    </row>
    <row r="10269" spans="1:17" ht="15">
      <c r="A10269" s="125"/>
      <c r="B10269" s="124"/>
      <c r="C10269" s="125"/>
      <c r="D10269" s="124"/>
      <c r="E10269" s="124"/>
      <c r="F10269" s="124"/>
      <c r="G10269" s="124"/>
      <c r="H10269" s="124"/>
      <c r="I10269" s="124"/>
      <c r="J10269" s="124"/>
      <c r="K10269" s="123"/>
      <c r="L10269" s="124"/>
      <c r="M10269" s="124"/>
      <c r="N10269" s="124"/>
      <c r="O10269" s="124"/>
      <c r="P10269" s="124"/>
      <c r="Q10269" s="124"/>
    </row>
    <row r="10270" spans="1:17" ht="15">
      <c r="A10270" s="125"/>
      <c r="B10270" s="124"/>
      <c r="C10270" s="125"/>
      <c r="D10270" s="124"/>
      <c r="E10270" s="124"/>
      <c r="F10270" s="123"/>
      <c r="G10270" s="123"/>
      <c r="H10270" s="124"/>
      <c r="I10270" s="124"/>
      <c r="J10270" s="124"/>
      <c r="K10270" s="124"/>
      <c r="L10270" s="123"/>
      <c r="M10270" s="124"/>
      <c r="N10270" s="124"/>
      <c r="O10270" s="124"/>
      <c r="P10270" s="124"/>
      <c r="Q10270" s="124"/>
    </row>
    <row r="10271" spans="1:17" ht="15">
      <c r="A10271" s="125"/>
      <c r="B10271" s="124"/>
      <c r="C10271" s="125"/>
      <c r="D10271" s="124"/>
      <c r="E10271" s="124"/>
      <c r="F10271" s="124"/>
      <c r="G10271" s="124"/>
      <c r="H10271" s="124"/>
      <c r="I10271" s="124"/>
      <c r="J10271" s="124"/>
      <c r="K10271" s="123"/>
      <c r="L10271" s="124"/>
      <c r="M10271" s="124"/>
      <c r="N10271" s="124"/>
      <c r="O10271" s="124"/>
      <c r="P10271" s="124"/>
      <c r="Q10271" s="124"/>
    </row>
    <row r="10272" spans="1:17" ht="15">
      <c r="A10272" s="125"/>
      <c r="B10272" s="124"/>
      <c r="C10272" s="125"/>
      <c r="D10272" s="124"/>
      <c r="E10272" s="124"/>
      <c r="F10272" s="123"/>
      <c r="G10272" s="123"/>
      <c r="H10272" s="124"/>
      <c r="I10272" s="124"/>
      <c r="J10272" s="124"/>
      <c r="K10272" s="124"/>
      <c r="L10272" s="123"/>
      <c r="M10272" s="124"/>
      <c r="N10272" s="124"/>
      <c r="O10272" s="124"/>
      <c r="P10272" s="124"/>
      <c r="Q10272" s="124"/>
    </row>
    <row r="10273" spans="1:17" ht="15">
      <c r="A10273" s="125"/>
      <c r="B10273" s="124"/>
      <c r="C10273" s="125"/>
      <c r="D10273" s="124"/>
      <c r="E10273" s="124"/>
      <c r="F10273" s="123"/>
      <c r="G10273" s="123"/>
      <c r="H10273" s="124"/>
      <c r="I10273" s="124"/>
      <c r="J10273" s="124"/>
      <c r="K10273" s="124"/>
      <c r="L10273" s="123"/>
      <c r="M10273" s="124"/>
      <c r="N10273" s="124"/>
      <c r="O10273" s="124"/>
      <c r="P10273" s="124"/>
      <c r="Q10273" s="124"/>
    </row>
    <row r="10274" spans="1:17" ht="15">
      <c r="A10274" s="125"/>
      <c r="B10274" s="124"/>
      <c r="C10274" s="125"/>
      <c r="D10274" s="124"/>
      <c r="E10274" s="124"/>
      <c r="F10274" s="123"/>
      <c r="G10274" s="123"/>
      <c r="H10274" s="124"/>
      <c r="I10274" s="124"/>
      <c r="J10274" s="124"/>
      <c r="K10274" s="123"/>
      <c r="L10274" s="124"/>
      <c r="M10274" s="124"/>
      <c r="N10274" s="124"/>
      <c r="O10274" s="124"/>
      <c r="P10274" s="124"/>
      <c r="Q10274" s="124"/>
    </row>
    <row r="10275" spans="1:17" ht="15">
      <c r="A10275" s="125"/>
      <c r="B10275" s="124"/>
      <c r="C10275" s="125"/>
      <c r="D10275" s="124"/>
      <c r="E10275" s="124"/>
      <c r="F10275" s="123"/>
      <c r="G10275" s="123"/>
      <c r="H10275" s="124"/>
      <c r="I10275" s="124"/>
      <c r="J10275" s="124"/>
      <c r="K10275" s="123"/>
      <c r="L10275" s="124"/>
      <c r="M10275" s="124"/>
      <c r="N10275" s="124"/>
      <c r="O10275" s="124"/>
      <c r="P10275" s="124"/>
      <c r="Q10275" s="124"/>
    </row>
    <row r="10276" spans="1:17" ht="15">
      <c r="A10276" s="125"/>
      <c r="B10276" s="124"/>
      <c r="C10276" s="125"/>
      <c r="D10276" s="124"/>
      <c r="E10276" s="124"/>
      <c r="F10276" s="123"/>
      <c r="G10276" s="123"/>
      <c r="H10276" s="124"/>
      <c r="I10276" s="124"/>
      <c r="J10276" s="124"/>
      <c r="K10276" s="124"/>
      <c r="L10276" s="123"/>
      <c r="M10276" s="124"/>
      <c r="N10276" s="124"/>
      <c r="O10276" s="124"/>
      <c r="P10276" s="124"/>
      <c r="Q10276" s="124"/>
    </row>
    <row r="10277" spans="1:17" ht="15">
      <c r="A10277" s="125"/>
      <c r="B10277" s="124"/>
      <c r="C10277" s="125"/>
      <c r="D10277" s="124"/>
      <c r="E10277" s="124"/>
      <c r="F10277" s="123"/>
      <c r="G10277" s="123"/>
      <c r="H10277" s="124"/>
      <c r="I10277" s="124"/>
      <c r="J10277" s="124"/>
      <c r="K10277" s="123"/>
      <c r="L10277" s="124"/>
      <c r="M10277" s="124"/>
      <c r="N10277" s="124"/>
      <c r="O10277" s="124"/>
      <c r="P10277" s="124"/>
      <c r="Q10277" s="124"/>
    </row>
    <row r="10278" spans="1:17" ht="15">
      <c r="A10278" s="125"/>
      <c r="B10278" s="124"/>
      <c r="C10278" s="125"/>
      <c r="D10278" s="124"/>
      <c r="E10278" s="124"/>
      <c r="F10278" s="123"/>
      <c r="G10278" s="123"/>
      <c r="H10278" s="124"/>
      <c r="I10278" s="124"/>
      <c r="J10278" s="124"/>
      <c r="K10278" s="123"/>
      <c r="L10278" s="124"/>
      <c r="M10278" s="124"/>
      <c r="N10278" s="124"/>
      <c r="O10278" s="124"/>
      <c r="P10278" s="124"/>
      <c r="Q10278" s="124"/>
    </row>
    <row r="10279" spans="1:17" ht="15">
      <c r="A10279" s="125"/>
      <c r="B10279" s="124"/>
      <c r="C10279" s="125"/>
      <c r="D10279" s="124"/>
      <c r="E10279" s="124"/>
      <c r="F10279" s="123"/>
      <c r="G10279" s="123"/>
      <c r="H10279" s="124"/>
      <c r="I10279" s="124"/>
      <c r="J10279" s="124"/>
      <c r="K10279" s="124"/>
      <c r="L10279" s="123"/>
      <c r="M10279" s="124"/>
      <c r="N10279" s="124"/>
      <c r="O10279" s="124"/>
      <c r="P10279" s="124"/>
      <c r="Q10279" s="124"/>
    </row>
    <row r="10280" spans="1:17" ht="15">
      <c r="A10280" s="125"/>
      <c r="B10280" s="124"/>
      <c r="C10280" s="125"/>
      <c r="D10280" s="124"/>
      <c r="E10280" s="124"/>
      <c r="F10280" s="124"/>
      <c r="G10280" s="124"/>
      <c r="H10280" s="124"/>
      <c r="I10280" s="124"/>
      <c r="J10280" s="124"/>
      <c r="K10280" s="123"/>
      <c r="L10280" s="124"/>
      <c r="M10280" s="124"/>
      <c r="N10280" s="124"/>
      <c r="O10280" s="124"/>
      <c r="P10280" s="124"/>
      <c r="Q10280" s="124"/>
    </row>
    <row r="10281" spans="1:17" ht="15">
      <c r="A10281" s="125"/>
      <c r="B10281" s="124"/>
      <c r="C10281" s="125"/>
      <c r="D10281" s="124"/>
      <c r="E10281" s="124"/>
      <c r="F10281" s="123"/>
      <c r="G10281" s="123"/>
      <c r="H10281" s="124"/>
      <c r="I10281" s="124"/>
      <c r="J10281" s="124"/>
      <c r="K10281" s="124"/>
      <c r="L10281" s="123"/>
      <c r="M10281" s="124"/>
      <c r="N10281" s="124"/>
      <c r="O10281" s="124"/>
      <c r="P10281" s="124"/>
      <c r="Q10281" s="124"/>
    </row>
    <row r="10282" spans="1:17" ht="15">
      <c r="A10282" s="125"/>
      <c r="B10282" s="124"/>
      <c r="C10282" s="125"/>
      <c r="D10282" s="124"/>
      <c r="E10282" s="124"/>
      <c r="F10282" s="123"/>
      <c r="G10282" s="123"/>
      <c r="H10282" s="124"/>
      <c r="I10282" s="124"/>
      <c r="J10282" s="124"/>
      <c r="K10282" s="124"/>
      <c r="L10282" s="123"/>
      <c r="M10282" s="124"/>
      <c r="N10282" s="124"/>
      <c r="O10282" s="124"/>
      <c r="P10282" s="124"/>
      <c r="Q10282" s="124"/>
    </row>
    <row r="10283" spans="1:17" ht="15">
      <c r="A10283" s="125"/>
      <c r="B10283" s="124"/>
      <c r="C10283" s="125"/>
      <c r="D10283" s="124"/>
      <c r="E10283" s="124"/>
      <c r="F10283" s="124"/>
      <c r="G10283" s="124"/>
      <c r="H10283" s="124"/>
      <c r="I10283" s="124"/>
      <c r="J10283" s="124"/>
      <c r="K10283" s="123"/>
      <c r="L10283" s="124"/>
      <c r="M10283" s="124"/>
      <c r="N10283" s="124"/>
      <c r="O10283" s="124"/>
      <c r="P10283" s="124"/>
      <c r="Q10283" s="124"/>
    </row>
    <row r="10284" spans="1:17" ht="15">
      <c r="A10284" s="125"/>
      <c r="B10284" s="124"/>
      <c r="C10284" s="125"/>
      <c r="D10284" s="124"/>
      <c r="E10284" s="124"/>
      <c r="F10284" s="123"/>
      <c r="G10284" s="123"/>
      <c r="H10284" s="124"/>
      <c r="I10284" s="124"/>
      <c r="J10284" s="124"/>
      <c r="K10284" s="124"/>
      <c r="L10284" s="123"/>
      <c r="M10284" s="124"/>
      <c r="N10284" s="124"/>
      <c r="O10284" s="124"/>
      <c r="P10284" s="124"/>
      <c r="Q10284" s="124"/>
    </row>
    <row r="10285" spans="1:17" ht="15">
      <c r="A10285" s="125"/>
      <c r="B10285" s="124"/>
      <c r="C10285" s="125"/>
      <c r="D10285" s="124"/>
      <c r="E10285" s="124"/>
      <c r="F10285" s="123"/>
      <c r="G10285" s="123"/>
      <c r="H10285" s="124"/>
      <c r="I10285" s="124"/>
      <c r="J10285" s="124"/>
      <c r="K10285" s="124"/>
      <c r="L10285" s="123"/>
      <c r="M10285" s="124"/>
      <c r="N10285" s="124"/>
      <c r="O10285" s="124"/>
      <c r="P10285" s="124"/>
      <c r="Q10285" s="124"/>
    </row>
    <row r="10286" spans="1:17" ht="15">
      <c r="A10286" s="125"/>
      <c r="B10286" s="124"/>
      <c r="C10286" s="125"/>
      <c r="D10286" s="124"/>
      <c r="E10286" s="124"/>
      <c r="F10286" s="123"/>
      <c r="G10286" s="123"/>
      <c r="H10286" s="124"/>
      <c r="I10286" s="124"/>
      <c r="J10286" s="124"/>
      <c r="K10286" s="124"/>
      <c r="L10286" s="123"/>
      <c r="M10286" s="124"/>
      <c r="N10286" s="124"/>
      <c r="O10286" s="124"/>
      <c r="P10286" s="124"/>
      <c r="Q10286" s="124"/>
    </row>
    <row r="10287" spans="1:17" ht="15">
      <c r="A10287" s="125"/>
      <c r="B10287" s="124"/>
      <c r="C10287" s="125"/>
      <c r="D10287" s="124"/>
      <c r="E10287" s="124"/>
      <c r="F10287" s="123"/>
      <c r="G10287" s="123"/>
      <c r="H10287" s="124"/>
      <c r="I10287" s="124"/>
      <c r="J10287" s="124"/>
      <c r="K10287" s="123"/>
      <c r="L10287" s="124"/>
      <c r="M10287" s="124"/>
      <c r="N10287" s="124"/>
      <c r="O10287" s="124"/>
      <c r="P10287" s="124"/>
      <c r="Q10287" s="124"/>
    </row>
    <row r="10288" spans="1:17" ht="15">
      <c r="A10288" s="125"/>
      <c r="B10288" s="124"/>
      <c r="C10288" s="125"/>
      <c r="D10288" s="124"/>
      <c r="E10288" s="124"/>
      <c r="F10288" s="123"/>
      <c r="G10288" s="123"/>
      <c r="H10288" s="124"/>
      <c r="I10288" s="124"/>
      <c r="J10288" s="124"/>
      <c r="K10288" s="123"/>
      <c r="L10288" s="124"/>
      <c r="M10288" s="124"/>
      <c r="N10288" s="124"/>
      <c r="O10288" s="124"/>
      <c r="P10288" s="124"/>
      <c r="Q10288" s="124"/>
    </row>
    <row r="10289" spans="1:17" ht="15">
      <c r="A10289" s="125"/>
      <c r="B10289" s="124"/>
      <c r="C10289" s="125"/>
      <c r="D10289" s="124"/>
      <c r="E10289" s="124"/>
      <c r="F10289" s="123"/>
      <c r="G10289" s="123"/>
      <c r="H10289" s="124"/>
      <c r="I10289" s="124"/>
      <c r="J10289" s="124"/>
      <c r="K10289" s="123"/>
      <c r="L10289" s="124"/>
      <c r="M10289" s="124"/>
      <c r="N10289" s="124"/>
      <c r="O10289" s="124"/>
      <c r="P10289" s="124"/>
      <c r="Q10289" s="124"/>
    </row>
    <row r="10290" spans="1:17" ht="15">
      <c r="A10290" s="125"/>
      <c r="B10290" s="124"/>
      <c r="C10290" s="125"/>
      <c r="D10290" s="124"/>
      <c r="E10290" s="124"/>
      <c r="F10290" s="123"/>
      <c r="G10290" s="123"/>
      <c r="H10290" s="124"/>
      <c r="I10290" s="124"/>
      <c r="J10290" s="124"/>
      <c r="K10290" s="123"/>
      <c r="L10290" s="124"/>
      <c r="M10290" s="124"/>
      <c r="N10290" s="124"/>
      <c r="O10290" s="124"/>
      <c r="P10290" s="124"/>
      <c r="Q10290" s="124"/>
    </row>
    <row r="10291" spans="1:17" ht="15">
      <c r="A10291" s="125"/>
      <c r="B10291" s="124"/>
      <c r="C10291" s="125"/>
      <c r="D10291" s="124"/>
      <c r="E10291" s="124"/>
      <c r="F10291" s="123"/>
      <c r="G10291" s="123"/>
      <c r="H10291" s="124"/>
      <c r="I10291" s="124"/>
      <c r="J10291" s="124"/>
      <c r="K10291" s="124"/>
      <c r="L10291" s="123"/>
      <c r="M10291" s="124"/>
      <c r="N10291" s="124"/>
      <c r="O10291" s="124"/>
      <c r="P10291" s="124"/>
      <c r="Q10291" s="124"/>
    </row>
    <row r="10292" spans="1:17" ht="15">
      <c r="A10292" s="125"/>
      <c r="B10292" s="124"/>
      <c r="C10292" s="125"/>
      <c r="D10292" s="124"/>
      <c r="E10292" s="124"/>
      <c r="F10292" s="124"/>
      <c r="G10292" s="124"/>
      <c r="H10292" s="124"/>
      <c r="I10292" s="124"/>
      <c r="J10292" s="124"/>
      <c r="K10292" s="123"/>
      <c r="L10292" s="124"/>
      <c r="M10292" s="124"/>
      <c r="N10292" s="124"/>
      <c r="O10292" s="124"/>
      <c r="P10292" s="124"/>
      <c r="Q10292" s="124"/>
    </row>
    <row r="10293" spans="1:17" ht="15">
      <c r="A10293" s="125"/>
      <c r="B10293" s="124"/>
      <c r="C10293" s="125"/>
      <c r="D10293" s="124"/>
      <c r="E10293" s="124"/>
      <c r="F10293" s="123"/>
      <c r="G10293" s="123"/>
      <c r="H10293" s="124"/>
      <c r="I10293" s="124"/>
      <c r="J10293" s="124"/>
      <c r="K10293" s="124"/>
      <c r="L10293" s="123"/>
      <c r="M10293" s="124"/>
      <c r="N10293" s="124"/>
      <c r="O10293" s="124"/>
      <c r="P10293" s="124"/>
      <c r="Q10293" s="124"/>
    </row>
    <row r="10294" spans="1:17" ht="15">
      <c r="A10294" s="125"/>
      <c r="B10294" s="124"/>
      <c r="C10294" s="125"/>
      <c r="D10294" s="124"/>
      <c r="E10294" s="124"/>
      <c r="F10294" s="123"/>
      <c r="G10294" s="123"/>
      <c r="H10294" s="124"/>
      <c r="I10294" s="124"/>
      <c r="J10294" s="124"/>
      <c r="K10294" s="124"/>
      <c r="L10294" s="123"/>
      <c r="M10294" s="124"/>
      <c r="N10294" s="124"/>
      <c r="O10294" s="124"/>
      <c r="P10294" s="124"/>
      <c r="Q10294" s="124"/>
    </row>
    <row r="10295" spans="1:17" ht="15">
      <c r="A10295" s="125"/>
      <c r="B10295" s="124"/>
      <c r="C10295" s="125"/>
      <c r="D10295" s="124"/>
      <c r="E10295" s="124"/>
      <c r="F10295" s="124"/>
      <c r="G10295" s="124"/>
      <c r="H10295" s="124"/>
      <c r="I10295" s="124"/>
      <c r="J10295" s="124"/>
      <c r="K10295" s="123"/>
      <c r="L10295" s="124"/>
      <c r="M10295" s="124"/>
      <c r="N10295" s="124"/>
      <c r="O10295" s="124"/>
      <c r="P10295" s="124"/>
      <c r="Q10295" s="124"/>
    </row>
    <row r="10296" spans="1:17" ht="15">
      <c r="A10296" s="125"/>
      <c r="B10296" s="124"/>
      <c r="C10296" s="125"/>
      <c r="D10296" s="124"/>
      <c r="E10296" s="124"/>
      <c r="F10296" s="123"/>
      <c r="G10296" s="123"/>
      <c r="H10296" s="124"/>
      <c r="I10296" s="124"/>
      <c r="J10296" s="124"/>
      <c r="K10296" s="124"/>
      <c r="L10296" s="123"/>
      <c r="M10296" s="124"/>
      <c r="N10296" s="124"/>
      <c r="O10296" s="124"/>
      <c r="P10296" s="124"/>
      <c r="Q10296" s="124"/>
    </row>
    <row r="10297" spans="1:17" ht="15">
      <c r="A10297" s="125"/>
      <c r="B10297" s="124"/>
      <c r="C10297" s="125"/>
      <c r="D10297" s="124"/>
      <c r="E10297" s="124"/>
      <c r="F10297" s="123"/>
      <c r="G10297" s="123"/>
      <c r="H10297" s="124"/>
      <c r="I10297" s="124"/>
      <c r="J10297" s="124"/>
      <c r="K10297" s="124"/>
      <c r="L10297" s="123"/>
      <c r="M10297" s="124"/>
      <c r="N10297" s="124"/>
      <c r="O10297" s="124"/>
      <c r="P10297" s="124"/>
      <c r="Q10297" s="124"/>
    </row>
    <row r="10298" spans="1:17" ht="15">
      <c r="A10298" s="125"/>
      <c r="B10298" s="124"/>
      <c r="C10298" s="125"/>
      <c r="D10298" s="124"/>
      <c r="E10298" s="124"/>
      <c r="F10298" s="123"/>
      <c r="G10298" s="123"/>
      <c r="H10298" s="124"/>
      <c r="I10298" s="124"/>
      <c r="J10298" s="124"/>
      <c r="K10298" s="123"/>
      <c r="L10298" s="124"/>
      <c r="M10298" s="124"/>
      <c r="N10298" s="124"/>
      <c r="O10298" s="124"/>
      <c r="P10298" s="124"/>
      <c r="Q10298" s="124"/>
    </row>
    <row r="10299" spans="1:17" ht="15">
      <c r="A10299" s="125"/>
      <c r="B10299" s="124"/>
      <c r="C10299" s="125"/>
      <c r="D10299" s="124"/>
      <c r="E10299" s="124"/>
      <c r="F10299" s="123"/>
      <c r="G10299" s="123"/>
      <c r="H10299" s="124"/>
      <c r="I10299" s="124"/>
      <c r="J10299" s="124"/>
      <c r="K10299" s="124"/>
      <c r="L10299" s="123"/>
      <c r="M10299" s="124"/>
      <c r="N10299" s="124"/>
      <c r="O10299" s="124"/>
      <c r="P10299" s="124"/>
      <c r="Q10299" s="124"/>
    </row>
    <row r="10300" spans="1:17" ht="15">
      <c r="A10300" s="125"/>
      <c r="B10300" s="124"/>
      <c r="C10300" s="125"/>
      <c r="D10300" s="124"/>
      <c r="E10300" s="124"/>
      <c r="F10300" s="123"/>
      <c r="G10300" s="123"/>
      <c r="H10300" s="124"/>
      <c r="I10300" s="124"/>
      <c r="J10300" s="124"/>
      <c r="K10300" s="123"/>
      <c r="L10300" s="124"/>
      <c r="M10300" s="124"/>
      <c r="N10300" s="124"/>
      <c r="O10300" s="124"/>
      <c r="P10300" s="124"/>
      <c r="Q10300" s="124"/>
    </row>
    <row r="10301" spans="1:17" ht="15">
      <c r="A10301" s="125"/>
      <c r="B10301" s="124"/>
      <c r="C10301" s="125"/>
      <c r="D10301" s="124"/>
      <c r="E10301" s="124"/>
      <c r="F10301" s="123"/>
      <c r="G10301" s="123"/>
      <c r="H10301" s="124"/>
      <c r="I10301" s="124"/>
      <c r="J10301" s="124"/>
      <c r="K10301" s="123"/>
      <c r="L10301" s="124"/>
      <c r="M10301" s="124"/>
      <c r="N10301" s="124"/>
      <c r="O10301" s="124"/>
      <c r="P10301" s="124"/>
      <c r="Q10301" s="124"/>
    </row>
    <row r="10302" spans="1:17" ht="15">
      <c r="A10302" s="125"/>
      <c r="B10302" s="124"/>
      <c r="C10302" s="125"/>
      <c r="D10302" s="124"/>
      <c r="E10302" s="124"/>
      <c r="F10302" s="123"/>
      <c r="G10302" s="123"/>
      <c r="H10302" s="124"/>
      <c r="I10302" s="124"/>
      <c r="J10302" s="124"/>
      <c r="K10302" s="124"/>
      <c r="L10302" s="123"/>
      <c r="M10302" s="124"/>
      <c r="N10302" s="124"/>
      <c r="O10302" s="124"/>
      <c r="P10302" s="124"/>
      <c r="Q10302" s="124"/>
    </row>
    <row r="10303" spans="1:17" ht="15">
      <c r="A10303" s="125"/>
      <c r="B10303" s="124"/>
      <c r="C10303" s="125"/>
      <c r="D10303" s="124"/>
      <c r="E10303" s="124"/>
      <c r="F10303" s="123"/>
      <c r="G10303" s="123"/>
      <c r="H10303" s="124"/>
      <c r="I10303" s="124"/>
      <c r="J10303" s="124"/>
      <c r="K10303" s="123"/>
      <c r="L10303" s="124"/>
      <c r="M10303" s="124"/>
      <c r="N10303" s="124"/>
      <c r="O10303" s="124"/>
      <c r="P10303" s="124"/>
      <c r="Q10303" s="124"/>
    </row>
    <row r="10304" spans="1:17" ht="15">
      <c r="A10304" s="125"/>
      <c r="B10304" s="124"/>
      <c r="C10304" s="125"/>
      <c r="D10304" s="124"/>
      <c r="E10304" s="124"/>
      <c r="F10304" s="124"/>
      <c r="G10304" s="124"/>
      <c r="H10304" s="124"/>
      <c r="I10304" s="124"/>
      <c r="J10304" s="124"/>
      <c r="K10304" s="123"/>
      <c r="L10304" s="124"/>
      <c r="M10304" s="124"/>
      <c r="N10304" s="124"/>
      <c r="O10304" s="124"/>
      <c r="P10304" s="124"/>
      <c r="Q10304" s="124"/>
    </row>
    <row r="10305" spans="1:17" ht="15">
      <c r="A10305" s="125"/>
      <c r="B10305" s="124"/>
      <c r="C10305" s="125"/>
      <c r="D10305" s="124"/>
      <c r="E10305" s="124"/>
      <c r="F10305" s="123"/>
      <c r="G10305" s="123"/>
      <c r="H10305" s="124"/>
      <c r="I10305" s="124"/>
      <c r="J10305" s="124"/>
      <c r="K10305" s="124"/>
      <c r="L10305" s="123"/>
      <c r="M10305" s="124"/>
      <c r="N10305" s="124"/>
      <c r="O10305" s="124"/>
      <c r="P10305" s="124"/>
      <c r="Q10305" s="124"/>
    </row>
    <row r="10306" spans="1:17" ht="15">
      <c r="A10306" s="125"/>
      <c r="B10306" s="124"/>
      <c r="C10306" s="125"/>
      <c r="D10306" s="124"/>
      <c r="E10306" s="124"/>
      <c r="F10306" s="123"/>
      <c r="G10306" s="123"/>
      <c r="H10306" s="124"/>
      <c r="I10306" s="124"/>
      <c r="J10306" s="124"/>
      <c r="K10306" s="124"/>
      <c r="L10306" s="123"/>
      <c r="M10306" s="124"/>
      <c r="N10306" s="124"/>
      <c r="O10306" s="124"/>
      <c r="P10306" s="124"/>
      <c r="Q10306" s="124"/>
    </row>
    <row r="10307" spans="1:17" ht="15">
      <c r="A10307" s="125"/>
      <c r="B10307" s="124"/>
      <c r="C10307" s="125"/>
      <c r="D10307" s="124"/>
      <c r="E10307" s="124"/>
      <c r="F10307" s="123"/>
      <c r="G10307" s="123"/>
      <c r="H10307" s="124"/>
      <c r="I10307" s="124"/>
      <c r="J10307" s="124"/>
      <c r="K10307" s="124"/>
      <c r="L10307" s="123"/>
      <c r="M10307" s="124"/>
      <c r="N10307" s="124"/>
      <c r="O10307" s="124"/>
      <c r="P10307" s="124"/>
      <c r="Q10307" s="124"/>
    </row>
    <row r="10308" spans="1:17" ht="15">
      <c r="A10308" s="125"/>
      <c r="B10308" s="124"/>
      <c r="C10308" s="125"/>
      <c r="D10308" s="124"/>
      <c r="E10308" s="124"/>
      <c r="F10308" s="123"/>
      <c r="G10308" s="123"/>
      <c r="H10308" s="124"/>
      <c r="I10308" s="124"/>
      <c r="J10308" s="124"/>
      <c r="K10308" s="124"/>
      <c r="L10308" s="123"/>
      <c r="M10308" s="124"/>
      <c r="N10308" s="124"/>
      <c r="O10308" s="124"/>
      <c r="P10308" s="124"/>
      <c r="Q10308" s="124"/>
    </row>
    <row r="10309" spans="1:17" ht="15">
      <c r="A10309" s="125"/>
      <c r="B10309" s="124"/>
      <c r="C10309" s="125"/>
      <c r="D10309" s="124"/>
      <c r="E10309" s="124"/>
      <c r="F10309" s="123"/>
      <c r="G10309" s="123"/>
      <c r="H10309" s="124"/>
      <c r="I10309" s="124"/>
      <c r="J10309" s="124"/>
      <c r="K10309" s="124"/>
      <c r="L10309" s="123"/>
      <c r="M10309" s="124"/>
      <c r="N10309" s="124"/>
      <c r="O10309" s="124"/>
      <c r="P10309" s="124"/>
      <c r="Q10309" s="124"/>
    </row>
    <row r="10310" spans="1:17" ht="15">
      <c r="A10310" s="125"/>
      <c r="B10310" s="124"/>
      <c r="C10310" s="125"/>
      <c r="D10310" s="124"/>
      <c r="E10310" s="124"/>
      <c r="F10310" s="124"/>
      <c r="G10310" s="124"/>
      <c r="H10310" s="124"/>
      <c r="I10310" s="124"/>
      <c r="J10310" s="124"/>
      <c r="K10310" s="123"/>
      <c r="L10310" s="124"/>
      <c r="M10310" s="124"/>
      <c r="N10310" s="124"/>
      <c r="O10310" s="124"/>
      <c r="P10310" s="124"/>
      <c r="Q10310" s="124"/>
    </row>
    <row r="10311" spans="1:17" ht="15">
      <c r="A10311" s="125"/>
      <c r="B10311" s="124"/>
      <c r="C10311" s="125"/>
      <c r="D10311" s="124"/>
      <c r="E10311" s="124"/>
      <c r="F10311" s="123"/>
      <c r="G10311" s="123"/>
      <c r="H10311" s="124"/>
      <c r="I10311" s="124"/>
      <c r="J10311" s="124"/>
      <c r="K10311" s="124"/>
      <c r="L10311" s="123"/>
      <c r="M10311" s="124"/>
      <c r="N10311" s="124"/>
      <c r="O10311" s="124"/>
      <c r="P10311" s="124"/>
      <c r="Q10311" s="124"/>
    </row>
    <row r="10312" spans="1:17" ht="15">
      <c r="A10312" s="125"/>
      <c r="B10312" s="124"/>
      <c r="C10312" s="125"/>
      <c r="D10312" s="124"/>
      <c r="E10312" s="124"/>
      <c r="F10312" s="123"/>
      <c r="G10312" s="123"/>
      <c r="H10312" s="124"/>
      <c r="I10312" s="124"/>
      <c r="J10312" s="124"/>
      <c r="K10312" s="124"/>
      <c r="L10312" s="123"/>
      <c r="M10312" s="124"/>
      <c r="N10312" s="124"/>
      <c r="O10312" s="124"/>
      <c r="P10312" s="124"/>
      <c r="Q10312" s="124"/>
    </row>
    <row r="10313" spans="1:17" ht="15">
      <c r="A10313" s="125"/>
      <c r="B10313" s="124"/>
      <c r="C10313" s="125"/>
      <c r="D10313" s="124"/>
      <c r="E10313" s="124"/>
      <c r="F10313" s="123"/>
      <c r="G10313" s="123"/>
      <c r="H10313" s="124"/>
      <c r="I10313" s="124"/>
      <c r="J10313" s="124"/>
      <c r="K10313" s="124"/>
      <c r="L10313" s="123"/>
      <c r="M10313" s="124"/>
      <c r="N10313" s="124"/>
      <c r="O10313" s="124"/>
      <c r="P10313" s="124"/>
      <c r="Q10313" s="124"/>
    </row>
    <row r="10314" spans="1:17" ht="15">
      <c r="A10314" s="125"/>
      <c r="B10314" s="124"/>
      <c r="C10314" s="125"/>
      <c r="D10314" s="124"/>
      <c r="E10314" s="124"/>
      <c r="F10314" s="123"/>
      <c r="G10314" s="123"/>
      <c r="H10314" s="124"/>
      <c r="I10314" s="124"/>
      <c r="J10314" s="124"/>
      <c r="K10314" s="124"/>
      <c r="L10314" s="123"/>
      <c r="M10314" s="124"/>
      <c r="N10314" s="124"/>
      <c r="O10314" s="124"/>
      <c r="P10314" s="124"/>
      <c r="Q10314" s="124"/>
    </row>
    <row r="10315" spans="1:17" ht="15">
      <c r="A10315" s="125"/>
      <c r="B10315" s="124"/>
      <c r="C10315" s="125"/>
      <c r="D10315" s="124"/>
      <c r="E10315" s="124"/>
      <c r="F10315" s="123"/>
      <c r="G10315" s="123"/>
      <c r="H10315" s="124"/>
      <c r="I10315" s="124"/>
      <c r="J10315" s="124"/>
      <c r="K10315" s="124"/>
      <c r="L10315" s="123"/>
      <c r="M10315" s="124"/>
      <c r="N10315" s="124"/>
      <c r="O10315" s="124"/>
      <c r="P10315" s="124"/>
      <c r="Q10315" s="124"/>
    </row>
    <row r="10316" spans="1:17" ht="15">
      <c r="A10316" s="125"/>
      <c r="B10316" s="124"/>
      <c r="C10316" s="125"/>
      <c r="D10316" s="124"/>
      <c r="E10316" s="124"/>
      <c r="F10316" s="123"/>
      <c r="G10316" s="123"/>
      <c r="H10316" s="124"/>
      <c r="I10316" s="124"/>
      <c r="J10316" s="124"/>
      <c r="K10316" s="124"/>
      <c r="L10316" s="123"/>
      <c r="M10316" s="124"/>
      <c r="N10316" s="124"/>
      <c r="O10316" s="124"/>
      <c r="P10316" s="124"/>
      <c r="Q10316" s="124"/>
    </row>
    <row r="10317" spans="1:17" ht="15">
      <c r="A10317" s="125"/>
      <c r="B10317" s="124"/>
      <c r="C10317" s="125"/>
      <c r="D10317" s="124"/>
      <c r="E10317" s="124"/>
      <c r="F10317" s="123"/>
      <c r="G10317" s="123"/>
      <c r="H10317" s="124"/>
      <c r="I10317" s="124"/>
      <c r="J10317" s="124"/>
      <c r="K10317" s="123"/>
      <c r="L10317" s="124"/>
      <c r="M10317" s="124"/>
      <c r="N10317" s="124"/>
      <c r="O10317" s="124"/>
      <c r="P10317" s="124"/>
      <c r="Q10317" s="124"/>
    </row>
    <row r="10318" spans="1:17" ht="15">
      <c r="A10318" s="125"/>
      <c r="B10318" s="124"/>
      <c r="C10318" s="125"/>
      <c r="D10318" s="124"/>
      <c r="E10318" s="124"/>
      <c r="F10318" s="123"/>
      <c r="G10318" s="123"/>
      <c r="H10318" s="124"/>
      <c r="I10318" s="124"/>
      <c r="J10318" s="124"/>
      <c r="K10318" s="124"/>
      <c r="L10318" s="123"/>
      <c r="M10318" s="124"/>
      <c r="N10318" s="124"/>
      <c r="O10318" s="124"/>
      <c r="P10318" s="124"/>
      <c r="Q10318" s="124"/>
    </row>
    <row r="10319" spans="1:17" ht="15">
      <c r="A10319" s="125"/>
      <c r="B10319" s="124"/>
      <c r="C10319" s="125"/>
      <c r="D10319" s="124"/>
      <c r="E10319" s="124"/>
      <c r="F10319" s="123"/>
      <c r="G10319" s="123"/>
      <c r="H10319" s="124"/>
      <c r="I10319" s="124"/>
      <c r="J10319" s="124"/>
      <c r="K10319" s="123"/>
      <c r="L10319" s="124"/>
      <c r="M10319" s="124"/>
      <c r="N10319" s="124"/>
      <c r="O10319" s="124"/>
      <c r="P10319" s="124"/>
      <c r="Q10319" s="124"/>
    </row>
    <row r="10320" spans="1:17" ht="15">
      <c r="A10320" s="125"/>
      <c r="B10320" s="124"/>
      <c r="C10320" s="125"/>
      <c r="D10320" s="124"/>
      <c r="E10320" s="124"/>
      <c r="F10320" s="123"/>
      <c r="G10320" s="123"/>
      <c r="H10320" s="124"/>
      <c r="I10320" s="124"/>
      <c r="J10320" s="124"/>
      <c r="K10320" s="123"/>
      <c r="L10320" s="124"/>
      <c r="M10320" s="124"/>
      <c r="N10320" s="124"/>
      <c r="O10320" s="124"/>
      <c r="P10320" s="124"/>
      <c r="Q10320" s="124"/>
    </row>
    <row r="10321" spans="1:17" ht="15">
      <c r="A10321" s="125"/>
      <c r="B10321" s="124"/>
      <c r="C10321" s="125"/>
      <c r="D10321" s="124"/>
      <c r="E10321" s="124"/>
      <c r="F10321" s="123"/>
      <c r="G10321" s="123"/>
      <c r="H10321" s="124"/>
      <c r="I10321" s="124"/>
      <c r="J10321" s="124"/>
      <c r="K10321" s="124"/>
      <c r="L10321" s="123"/>
      <c r="M10321" s="124"/>
      <c r="N10321" s="124"/>
      <c r="O10321" s="124"/>
      <c r="P10321" s="124"/>
      <c r="Q10321" s="124"/>
    </row>
    <row r="10322" spans="1:17" ht="15">
      <c r="A10322" s="125"/>
      <c r="B10322" s="124"/>
      <c r="C10322" s="125"/>
      <c r="D10322" s="124"/>
      <c r="E10322" s="124"/>
      <c r="F10322" s="123"/>
      <c r="G10322" s="123"/>
      <c r="H10322" s="124"/>
      <c r="I10322" s="124"/>
      <c r="J10322" s="124"/>
      <c r="K10322" s="123"/>
      <c r="L10322" s="124"/>
      <c r="M10322" s="124"/>
      <c r="N10322" s="124"/>
      <c r="O10322" s="124"/>
      <c r="P10322" s="124"/>
      <c r="Q10322" s="124"/>
    </row>
    <row r="10323" spans="1:17" ht="15">
      <c r="A10323" s="125"/>
      <c r="B10323" s="124"/>
      <c r="C10323" s="125"/>
      <c r="D10323" s="124"/>
      <c r="E10323" s="124"/>
      <c r="F10323" s="123"/>
      <c r="G10323" s="123"/>
      <c r="H10323" s="124"/>
      <c r="I10323" s="124"/>
      <c r="J10323" s="124"/>
      <c r="K10323" s="123"/>
      <c r="L10323" s="124"/>
      <c r="M10323" s="124"/>
      <c r="N10323" s="124"/>
      <c r="O10323" s="124"/>
      <c r="P10323" s="124"/>
      <c r="Q10323" s="124"/>
    </row>
    <row r="10324" spans="1:17" ht="15">
      <c r="A10324" s="125"/>
      <c r="B10324" s="124"/>
      <c r="C10324" s="125"/>
      <c r="D10324" s="124"/>
      <c r="E10324" s="124"/>
      <c r="F10324" s="123"/>
      <c r="G10324" s="123"/>
      <c r="H10324" s="124"/>
      <c r="I10324" s="124"/>
      <c r="J10324" s="124"/>
      <c r="K10324" s="123"/>
      <c r="L10324" s="124"/>
      <c r="M10324" s="124"/>
      <c r="N10324" s="124"/>
      <c r="O10324" s="124"/>
      <c r="P10324" s="124"/>
      <c r="Q10324" s="124"/>
    </row>
    <row r="10325" spans="1:17" ht="15">
      <c r="A10325" s="125"/>
      <c r="B10325" s="124"/>
      <c r="C10325" s="125"/>
      <c r="D10325" s="124"/>
      <c r="E10325" s="124"/>
      <c r="F10325" s="123"/>
      <c r="G10325" s="123"/>
      <c r="H10325" s="124"/>
      <c r="I10325" s="124"/>
      <c r="J10325" s="124"/>
      <c r="K10325" s="124"/>
      <c r="L10325" s="123"/>
      <c r="M10325" s="124"/>
      <c r="N10325" s="124"/>
      <c r="O10325" s="124"/>
      <c r="P10325" s="124"/>
      <c r="Q10325" s="124"/>
    </row>
    <row r="10326" spans="1:17" ht="15">
      <c r="A10326" s="125"/>
      <c r="B10326" s="124"/>
      <c r="C10326" s="125"/>
      <c r="D10326" s="124"/>
      <c r="E10326" s="124"/>
      <c r="F10326" s="123"/>
      <c r="G10326" s="123"/>
      <c r="H10326" s="124"/>
      <c r="I10326" s="124"/>
      <c r="J10326" s="124"/>
      <c r="K10326" s="123"/>
      <c r="L10326" s="124"/>
      <c r="M10326" s="124"/>
      <c r="N10326" s="124"/>
      <c r="O10326" s="124"/>
      <c r="P10326" s="124"/>
      <c r="Q10326" s="124"/>
    </row>
    <row r="10327" spans="1:17" ht="15">
      <c r="A10327" s="125"/>
      <c r="B10327" s="124"/>
      <c r="C10327" s="125"/>
      <c r="D10327" s="124"/>
      <c r="E10327" s="124"/>
      <c r="F10327" s="123"/>
      <c r="G10327" s="123"/>
      <c r="H10327" s="124"/>
      <c r="I10327" s="124"/>
      <c r="J10327" s="124"/>
      <c r="K10327" s="123"/>
      <c r="L10327" s="124"/>
      <c r="M10327" s="124"/>
      <c r="N10327" s="124"/>
      <c r="O10327" s="124"/>
      <c r="P10327" s="124"/>
      <c r="Q10327" s="124"/>
    </row>
    <row r="10328" spans="1:17" ht="15">
      <c r="A10328" s="125"/>
      <c r="B10328" s="124"/>
      <c r="C10328" s="125"/>
      <c r="D10328" s="124"/>
      <c r="E10328" s="124"/>
      <c r="F10328" s="123"/>
      <c r="G10328" s="123"/>
      <c r="H10328" s="124"/>
      <c r="I10328" s="124"/>
      <c r="J10328" s="124"/>
      <c r="K10328" s="123"/>
      <c r="L10328" s="124"/>
      <c r="M10328" s="124"/>
      <c r="N10328" s="124"/>
      <c r="O10328" s="124"/>
      <c r="P10328" s="124"/>
      <c r="Q10328" s="124"/>
    </row>
    <row r="10329" spans="1:17" ht="15">
      <c r="A10329" s="125"/>
      <c r="B10329" s="124"/>
      <c r="C10329" s="125"/>
      <c r="D10329" s="124"/>
      <c r="E10329" s="124"/>
      <c r="F10329" s="123"/>
      <c r="G10329" s="123"/>
      <c r="H10329" s="124"/>
      <c r="I10329" s="124"/>
      <c r="J10329" s="124"/>
      <c r="K10329" s="123"/>
      <c r="L10329" s="124"/>
      <c r="M10329" s="124"/>
      <c r="N10329" s="124"/>
      <c r="O10329" s="124"/>
      <c r="P10329" s="124"/>
      <c r="Q10329" s="124"/>
    </row>
    <row r="10330" spans="1:17" ht="15">
      <c r="A10330" s="125"/>
      <c r="B10330" s="124"/>
      <c r="C10330" s="125"/>
      <c r="D10330" s="124"/>
      <c r="E10330" s="124"/>
      <c r="F10330" s="123"/>
      <c r="G10330" s="123"/>
      <c r="H10330" s="124"/>
      <c r="I10330" s="124"/>
      <c r="J10330" s="124"/>
      <c r="K10330" s="124"/>
      <c r="L10330" s="123"/>
      <c r="M10330" s="124"/>
      <c r="N10330" s="124"/>
      <c r="O10330" s="124"/>
      <c r="P10330" s="124"/>
      <c r="Q10330" s="124"/>
    </row>
    <row r="10331" spans="1:17" ht="15">
      <c r="A10331" s="125"/>
      <c r="B10331" s="124"/>
      <c r="C10331" s="125"/>
      <c r="D10331" s="124"/>
      <c r="E10331" s="124"/>
      <c r="F10331" s="124"/>
      <c r="G10331" s="124"/>
      <c r="H10331" s="124"/>
      <c r="I10331" s="124"/>
      <c r="J10331" s="124"/>
      <c r="K10331" s="123"/>
      <c r="L10331" s="124"/>
      <c r="M10331" s="124"/>
      <c r="N10331" s="124"/>
      <c r="O10331" s="124"/>
      <c r="P10331" s="124"/>
      <c r="Q10331" s="124"/>
    </row>
    <row r="10332" spans="1:17" ht="15">
      <c r="A10332" s="125"/>
      <c r="B10332" s="124"/>
      <c r="C10332" s="125"/>
      <c r="D10332" s="124"/>
      <c r="E10332" s="124"/>
      <c r="F10332" s="124"/>
      <c r="G10332" s="124"/>
      <c r="H10332" s="124"/>
      <c r="I10332" s="124"/>
      <c r="J10332" s="124"/>
      <c r="K10332" s="123"/>
      <c r="L10332" s="124"/>
      <c r="M10332" s="124"/>
      <c r="N10332" s="124"/>
      <c r="O10332" s="124"/>
      <c r="P10332" s="124"/>
      <c r="Q10332" s="124"/>
    </row>
    <row r="10333" spans="1:17" ht="15">
      <c r="A10333" s="125"/>
      <c r="B10333" s="124"/>
      <c r="C10333" s="125"/>
      <c r="D10333" s="124"/>
      <c r="E10333" s="124"/>
      <c r="F10333" s="123"/>
      <c r="G10333" s="123"/>
      <c r="H10333" s="124"/>
      <c r="I10333" s="124"/>
      <c r="J10333" s="124"/>
      <c r="K10333" s="124"/>
      <c r="L10333" s="123"/>
      <c r="M10333" s="124"/>
      <c r="N10333" s="124"/>
      <c r="O10333" s="124"/>
      <c r="P10333" s="124"/>
      <c r="Q10333" s="124"/>
    </row>
    <row r="10334" spans="1:17" ht="15">
      <c r="A10334" s="125"/>
      <c r="B10334" s="124"/>
      <c r="C10334" s="125"/>
      <c r="D10334" s="124"/>
      <c r="E10334" s="124"/>
      <c r="F10334" s="123"/>
      <c r="G10334" s="123"/>
      <c r="H10334" s="124"/>
      <c r="I10334" s="124"/>
      <c r="J10334" s="124"/>
      <c r="K10334" s="124"/>
      <c r="L10334" s="123"/>
      <c r="M10334" s="124"/>
      <c r="N10334" s="124"/>
      <c r="O10334" s="124"/>
      <c r="P10334" s="124"/>
      <c r="Q10334" s="124"/>
    </row>
    <row r="10335" spans="1:17" ht="15">
      <c r="A10335" s="125"/>
      <c r="B10335" s="124"/>
      <c r="C10335" s="125"/>
      <c r="D10335" s="124"/>
      <c r="E10335" s="124"/>
      <c r="F10335" s="123"/>
      <c r="G10335" s="123"/>
      <c r="H10335" s="124"/>
      <c r="I10335" s="124"/>
      <c r="J10335" s="124"/>
      <c r="K10335" s="124"/>
      <c r="L10335" s="123"/>
      <c r="M10335" s="124"/>
      <c r="N10335" s="124"/>
      <c r="O10335" s="124"/>
      <c r="P10335" s="124"/>
      <c r="Q10335" s="124"/>
    </row>
    <row r="10336" spans="1:17" ht="15">
      <c r="A10336" s="125"/>
      <c r="B10336" s="124"/>
      <c r="C10336" s="125"/>
      <c r="D10336" s="124"/>
      <c r="E10336" s="124"/>
      <c r="F10336" s="123"/>
      <c r="G10336" s="123"/>
      <c r="H10336" s="124"/>
      <c r="I10336" s="124"/>
      <c r="J10336" s="124"/>
      <c r="K10336" s="124"/>
      <c r="L10336" s="123"/>
      <c r="M10336" s="124"/>
      <c r="N10336" s="124"/>
      <c r="O10336" s="124"/>
      <c r="P10336" s="124"/>
      <c r="Q10336" s="124"/>
    </row>
    <row r="10337" spans="1:17" ht="15">
      <c r="A10337" s="125"/>
      <c r="B10337" s="124"/>
      <c r="C10337" s="125"/>
      <c r="D10337" s="124"/>
      <c r="E10337" s="124"/>
      <c r="F10337" s="123"/>
      <c r="G10337" s="123"/>
      <c r="H10337" s="124"/>
      <c r="I10337" s="124"/>
      <c r="J10337" s="124"/>
      <c r="K10337" s="123"/>
      <c r="L10337" s="124"/>
      <c r="M10337" s="124"/>
      <c r="N10337" s="124"/>
      <c r="O10337" s="124"/>
      <c r="P10337" s="124"/>
      <c r="Q10337" s="124"/>
    </row>
    <row r="10338" spans="1:17" ht="15">
      <c r="A10338" s="125"/>
      <c r="B10338" s="124"/>
      <c r="C10338" s="125"/>
      <c r="D10338" s="124"/>
      <c r="E10338" s="124"/>
      <c r="F10338" s="123"/>
      <c r="G10338" s="123"/>
      <c r="H10338" s="124"/>
      <c r="I10338" s="124"/>
      <c r="J10338" s="124"/>
      <c r="K10338" s="123"/>
      <c r="L10338" s="124"/>
      <c r="M10338" s="124"/>
      <c r="N10338" s="124"/>
      <c r="O10338" s="124"/>
      <c r="P10338" s="124"/>
      <c r="Q10338" s="124"/>
    </row>
    <row r="10339" spans="1:17" ht="15">
      <c r="A10339" s="125"/>
      <c r="B10339" s="124"/>
      <c r="C10339" s="125"/>
      <c r="D10339" s="124"/>
      <c r="E10339" s="124"/>
      <c r="F10339" s="123"/>
      <c r="G10339" s="123"/>
      <c r="H10339" s="124"/>
      <c r="I10339" s="124"/>
      <c r="J10339" s="124"/>
      <c r="K10339" s="124"/>
      <c r="L10339" s="123"/>
      <c r="M10339" s="124"/>
      <c r="N10339" s="124"/>
      <c r="O10339" s="124"/>
      <c r="P10339" s="124"/>
      <c r="Q10339" s="124"/>
    </row>
    <row r="10340" spans="1:17" ht="15">
      <c r="A10340" s="125"/>
      <c r="B10340" s="124"/>
      <c r="C10340" s="125"/>
      <c r="D10340" s="124"/>
      <c r="E10340" s="124"/>
      <c r="F10340" s="123"/>
      <c r="G10340" s="123"/>
      <c r="H10340" s="124"/>
      <c r="I10340" s="124"/>
      <c r="J10340" s="124"/>
      <c r="K10340" s="123"/>
      <c r="L10340" s="124"/>
      <c r="M10340" s="124"/>
      <c r="N10340" s="124"/>
      <c r="O10340" s="124"/>
      <c r="P10340" s="124"/>
      <c r="Q10340" s="124"/>
    </row>
    <row r="10341" spans="1:17" ht="15">
      <c r="A10341" s="125"/>
      <c r="B10341" s="124"/>
      <c r="C10341" s="125"/>
      <c r="D10341" s="124"/>
      <c r="E10341" s="124"/>
      <c r="F10341" s="123"/>
      <c r="G10341" s="123"/>
      <c r="H10341" s="124"/>
      <c r="I10341" s="124"/>
      <c r="J10341" s="124"/>
      <c r="K10341" s="123"/>
      <c r="L10341" s="124"/>
      <c r="M10341" s="124"/>
      <c r="N10341" s="124"/>
      <c r="O10341" s="124"/>
      <c r="P10341" s="124"/>
      <c r="Q10341" s="124"/>
    </row>
    <row r="10342" spans="1:17" ht="15">
      <c r="A10342" s="125"/>
      <c r="B10342" s="124"/>
      <c r="C10342" s="125"/>
      <c r="D10342" s="124"/>
      <c r="E10342" s="124"/>
      <c r="F10342" s="123"/>
      <c r="G10342" s="123"/>
      <c r="H10342" s="124"/>
      <c r="I10342" s="124"/>
      <c r="J10342" s="124"/>
      <c r="K10342" s="124"/>
      <c r="L10342" s="123"/>
      <c r="M10342" s="124"/>
      <c r="N10342" s="124"/>
      <c r="O10342" s="124"/>
      <c r="P10342" s="124"/>
      <c r="Q10342" s="124"/>
    </row>
    <row r="10343" spans="1:17" ht="15">
      <c r="A10343" s="125"/>
      <c r="B10343" s="124"/>
      <c r="C10343" s="125"/>
      <c r="D10343" s="124"/>
      <c r="E10343" s="124"/>
      <c r="F10343" s="123"/>
      <c r="G10343" s="123"/>
      <c r="H10343" s="124"/>
      <c r="I10343" s="124"/>
      <c r="J10343" s="124"/>
      <c r="K10343" s="124"/>
      <c r="L10343" s="123"/>
      <c r="M10343" s="124"/>
      <c r="N10343" s="124"/>
      <c r="O10343" s="124"/>
      <c r="P10343" s="124"/>
      <c r="Q10343" s="124"/>
    </row>
    <row r="10344" spans="1:17" ht="15">
      <c r="A10344" s="125"/>
      <c r="B10344" s="124"/>
      <c r="C10344" s="125"/>
      <c r="D10344" s="124"/>
      <c r="E10344" s="124"/>
      <c r="F10344" s="124"/>
      <c r="G10344" s="124"/>
      <c r="H10344" s="124"/>
      <c r="I10344" s="124"/>
      <c r="J10344" s="124"/>
      <c r="K10344" s="123"/>
      <c r="L10344" s="124"/>
      <c r="M10344" s="124"/>
      <c r="N10344" s="124"/>
      <c r="O10344" s="124"/>
      <c r="P10344" s="124"/>
      <c r="Q10344" s="124"/>
    </row>
    <row r="10345" spans="1:17" ht="15">
      <c r="A10345" s="125"/>
      <c r="B10345" s="124"/>
      <c r="C10345" s="125"/>
      <c r="D10345" s="124"/>
      <c r="E10345" s="124"/>
      <c r="F10345" s="123"/>
      <c r="G10345" s="123"/>
      <c r="H10345" s="124"/>
      <c r="I10345" s="124"/>
      <c r="J10345" s="124"/>
      <c r="K10345" s="124"/>
      <c r="L10345" s="123"/>
      <c r="M10345" s="124"/>
      <c r="N10345" s="124"/>
      <c r="O10345" s="124"/>
      <c r="P10345" s="124"/>
      <c r="Q10345" s="124"/>
    </row>
    <row r="10346" spans="1:17" ht="15">
      <c r="A10346" s="125"/>
      <c r="B10346" s="124"/>
      <c r="C10346" s="125"/>
      <c r="D10346" s="124"/>
      <c r="E10346" s="124"/>
      <c r="F10346" s="123"/>
      <c r="G10346" s="123"/>
      <c r="H10346" s="124"/>
      <c r="I10346" s="124"/>
      <c r="J10346" s="124"/>
      <c r="K10346" s="123"/>
      <c r="L10346" s="124"/>
      <c r="M10346" s="124"/>
      <c r="N10346" s="124"/>
      <c r="O10346" s="124"/>
      <c r="P10346" s="124"/>
      <c r="Q10346" s="124"/>
    </row>
    <row r="10347" spans="1:17" ht="15">
      <c r="A10347" s="125"/>
      <c r="B10347" s="124"/>
      <c r="C10347" s="125"/>
      <c r="D10347" s="124"/>
      <c r="E10347" s="124"/>
      <c r="F10347" s="123"/>
      <c r="G10347" s="123"/>
      <c r="H10347" s="124"/>
      <c r="I10347" s="124"/>
      <c r="J10347" s="124"/>
      <c r="K10347" s="124"/>
      <c r="L10347" s="123"/>
      <c r="M10347" s="124"/>
      <c r="N10347" s="124"/>
      <c r="O10347" s="124"/>
      <c r="P10347" s="124"/>
      <c r="Q10347" s="124"/>
    </row>
    <row r="10348" spans="1:17" ht="15">
      <c r="A10348" s="125"/>
      <c r="B10348" s="124"/>
      <c r="C10348" s="125"/>
      <c r="D10348" s="124"/>
      <c r="E10348" s="124"/>
      <c r="F10348" s="123"/>
      <c r="G10348" s="123"/>
      <c r="H10348" s="124"/>
      <c r="I10348" s="124"/>
      <c r="J10348" s="124"/>
      <c r="K10348" s="123"/>
      <c r="L10348" s="124"/>
      <c r="M10348" s="124"/>
      <c r="N10348" s="124"/>
      <c r="O10348" s="124"/>
      <c r="P10348" s="124"/>
      <c r="Q10348" s="124"/>
    </row>
    <row r="10349" spans="1:17" ht="15">
      <c r="A10349" s="125"/>
      <c r="B10349" s="124"/>
      <c r="C10349" s="125"/>
      <c r="D10349" s="124"/>
      <c r="E10349" s="124"/>
      <c r="F10349" s="124"/>
      <c r="G10349" s="124"/>
      <c r="H10349" s="124"/>
      <c r="I10349" s="124"/>
      <c r="J10349" s="124"/>
      <c r="K10349" s="123"/>
      <c r="L10349" s="124"/>
      <c r="M10349" s="124"/>
      <c r="N10349" s="124"/>
      <c r="O10349" s="124"/>
      <c r="P10349" s="124"/>
      <c r="Q10349" s="124"/>
    </row>
    <row r="10350" spans="1:17" ht="15">
      <c r="A10350" s="125"/>
      <c r="B10350" s="124"/>
      <c r="C10350" s="125"/>
      <c r="D10350" s="124"/>
      <c r="E10350" s="124"/>
      <c r="F10350" s="123"/>
      <c r="G10350" s="123"/>
      <c r="H10350" s="124"/>
      <c r="I10350" s="124"/>
      <c r="J10350" s="124"/>
      <c r="K10350" s="124"/>
      <c r="L10350" s="123"/>
      <c r="M10350" s="124"/>
      <c r="N10350" s="124"/>
      <c r="O10350" s="124"/>
      <c r="P10350" s="124"/>
      <c r="Q10350" s="124"/>
    </row>
    <row r="10351" spans="1:17" ht="15">
      <c r="A10351" s="125"/>
      <c r="B10351" s="124"/>
      <c r="C10351" s="125"/>
      <c r="D10351" s="124"/>
      <c r="E10351" s="124"/>
      <c r="F10351" s="123"/>
      <c r="G10351" s="123"/>
      <c r="H10351" s="124"/>
      <c r="I10351" s="124"/>
      <c r="J10351" s="124"/>
      <c r="K10351" s="124"/>
      <c r="L10351" s="123"/>
      <c r="M10351" s="124"/>
      <c r="N10351" s="124"/>
      <c r="O10351" s="124"/>
      <c r="P10351" s="124"/>
      <c r="Q10351" s="124"/>
    </row>
    <row r="10352" spans="1:17" ht="15">
      <c r="A10352" s="125"/>
      <c r="B10352" s="124"/>
      <c r="C10352" s="125"/>
      <c r="D10352" s="124"/>
      <c r="E10352" s="124"/>
      <c r="F10352" s="124"/>
      <c r="G10352" s="124"/>
      <c r="H10352" s="124"/>
      <c r="I10352" s="124"/>
      <c r="J10352" s="124"/>
      <c r="K10352" s="123"/>
      <c r="L10352" s="124"/>
      <c r="M10352" s="124"/>
      <c r="N10352" s="124"/>
      <c r="O10352" s="124"/>
      <c r="P10352" s="124"/>
      <c r="Q10352" s="124"/>
    </row>
    <row r="10353" spans="1:17" ht="15">
      <c r="A10353" s="125"/>
      <c r="B10353" s="124"/>
      <c r="C10353" s="125"/>
      <c r="D10353" s="124"/>
      <c r="E10353" s="124"/>
      <c r="F10353" s="123"/>
      <c r="G10353" s="123"/>
      <c r="H10353" s="124"/>
      <c r="I10353" s="124"/>
      <c r="J10353" s="124"/>
      <c r="K10353" s="124"/>
      <c r="L10353" s="123"/>
      <c r="M10353" s="124"/>
      <c r="N10353" s="124"/>
      <c r="O10353" s="124"/>
      <c r="P10353" s="124"/>
      <c r="Q10353" s="124"/>
    </row>
    <row r="10354" spans="1:17" ht="15">
      <c r="A10354" s="125"/>
      <c r="B10354" s="124"/>
      <c r="C10354" s="125"/>
      <c r="D10354" s="124"/>
      <c r="E10354" s="124"/>
      <c r="F10354" s="123"/>
      <c r="G10354" s="123"/>
      <c r="H10354" s="124"/>
      <c r="I10354" s="124"/>
      <c r="J10354" s="124"/>
      <c r="K10354" s="124"/>
      <c r="L10354" s="123"/>
      <c r="M10354" s="124"/>
      <c r="N10354" s="124"/>
      <c r="O10354" s="124"/>
      <c r="P10354" s="124"/>
      <c r="Q10354" s="124"/>
    </row>
    <row r="10355" spans="1:17" ht="15">
      <c r="A10355" s="125"/>
      <c r="B10355" s="124"/>
      <c r="C10355" s="125"/>
      <c r="D10355" s="124"/>
      <c r="E10355" s="124"/>
      <c r="F10355" s="123"/>
      <c r="G10355" s="123"/>
      <c r="H10355" s="124"/>
      <c r="I10355" s="124"/>
      <c r="J10355" s="124"/>
      <c r="K10355" s="124"/>
      <c r="L10355" s="123"/>
      <c r="M10355" s="124"/>
      <c r="N10355" s="124"/>
      <c r="O10355" s="124"/>
      <c r="P10355" s="124"/>
      <c r="Q10355" s="124"/>
    </row>
    <row r="10356" spans="1:17" ht="15">
      <c r="A10356" s="125"/>
      <c r="B10356" s="124"/>
      <c r="C10356" s="125"/>
      <c r="D10356" s="124"/>
      <c r="E10356" s="124"/>
      <c r="F10356" s="123"/>
      <c r="G10356" s="123"/>
      <c r="H10356" s="124"/>
      <c r="I10356" s="124"/>
      <c r="J10356" s="124"/>
      <c r="K10356" s="123"/>
      <c r="L10356" s="124"/>
      <c r="M10356" s="124"/>
      <c r="N10356" s="124"/>
      <c r="O10356" s="124"/>
      <c r="P10356" s="124"/>
      <c r="Q10356" s="124"/>
    </row>
    <row r="10357" spans="1:17" ht="15">
      <c r="A10357" s="125"/>
      <c r="B10357" s="124"/>
      <c r="C10357" s="125"/>
      <c r="D10357" s="124"/>
      <c r="E10357" s="124"/>
      <c r="F10357" s="123"/>
      <c r="G10357" s="123"/>
      <c r="H10357" s="124"/>
      <c r="I10357" s="124"/>
      <c r="J10357" s="124"/>
      <c r="K10357" s="123"/>
      <c r="L10357" s="124"/>
      <c r="M10357" s="124"/>
      <c r="N10357" s="124"/>
      <c r="O10357" s="124"/>
      <c r="P10357" s="124"/>
      <c r="Q10357" s="124"/>
    </row>
    <row r="10358" spans="1:17" ht="15">
      <c r="A10358" s="125"/>
      <c r="B10358" s="124"/>
      <c r="C10358" s="125"/>
      <c r="D10358" s="124"/>
      <c r="E10358" s="124"/>
      <c r="F10358" s="123"/>
      <c r="G10358" s="123"/>
      <c r="H10358" s="124"/>
      <c r="I10358" s="124"/>
      <c r="J10358" s="124"/>
      <c r="K10358" s="124"/>
      <c r="L10358" s="123"/>
      <c r="M10358" s="124"/>
      <c r="N10358" s="124"/>
      <c r="O10358" s="124"/>
      <c r="P10358" s="124"/>
      <c r="Q10358" s="124"/>
    </row>
    <row r="10359" spans="1:17" ht="15">
      <c r="A10359" s="125"/>
      <c r="B10359" s="124"/>
      <c r="C10359" s="125"/>
      <c r="D10359" s="124"/>
      <c r="E10359" s="124"/>
      <c r="F10359" s="123"/>
      <c r="G10359" s="123"/>
      <c r="H10359" s="124"/>
      <c r="I10359" s="124"/>
      <c r="J10359" s="124"/>
      <c r="K10359" s="123"/>
      <c r="L10359" s="124"/>
      <c r="M10359" s="124"/>
      <c r="N10359" s="124"/>
      <c r="O10359" s="124"/>
      <c r="P10359" s="124"/>
      <c r="Q10359" s="124"/>
    </row>
    <row r="10360" spans="1:17" ht="15">
      <c r="A10360" s="125"/>
      <c r="B10360" s="124"/>
      <c r="C10360" s="125"/>
      <c r="D10360" s="124"/>
      <c r="E10360" s="124"/>
      <c r="F10360" s="123"/>
      <c r="G10360" s="123"/>
      <c r="H10360" s="124"/>
      <c r="I10360" s="124"/>
      <c r="J10360" s="124"/>
      <c r="K10360" s="123"/>
      <c r="L10360" s="124"/>
      <c r="M10360" s="124"/>
      <c r="N10360" s="124"/>
      <c r="O10360" s="124"/>
      <c r="P10360" s="124"/>
      <c r="Q10360" s="124"/>
    </row>
    <row r="10361" spans="1:17" ht="15">
      <c r="A10361" s="125"/>
      <c r="B10361" s="124"/>
      <c r="C10361" s="125"/>
      <c r="D10361" s="124"/>
      <c r="E10361" s="124"/>
      <c r="F10361" s="124"/>
      <c r="G10361" s="124"/>
      <c r="H10361" s="124"/>
      <c r="I10361" s="124"/>
      <c r="J10361" s="124"/>
      <c r="K10361" s="123"/>
      <c r="L10361" s="124"/>
      <c r="M10361" s="124"/>
      <c r="N10361" s="124"/>
      <c r="O10361" s="124"/>
      <c r="P10361" s="124"/>
      <c r="Q10361" s="124"/>
    </row>
    <row r="10362" spans="1:17" ht="15">
      <c r="A10362" s="125"/>
      <c r="B10362" s="124"/>
      <c r="C10362" s="125"/>
      <c r="D10362" s="124"/>
      <c r="E10362" s="124"/>
      <c r="F10362" s="123"/>
      <c r="G10362" s="123"/>
      <c r="H10362" s="124"/>
      <c r="I10362" s="124"/>
      <c r="J10362" s="124"/>
      <c r="K10362" s="124"/>
      <c r="L10362" s="123"/>
      <c r="M10362" s="124"/>
      <c r="N10362" s="124"/>
      <c r="O10362" s="124"/>
      <c r="P10362" s="124"/>
      <c r="Q10362" s="124"/>
    </row>
    <row r="10363" spans="1:17" ht="15">
      <c r="A10363" s="125"/>
      <c r="B10363" s="124"/>
      <c r="C10363" s="125"/>
      <c r="D10363" s="124"/>
      <c r="E10363" s="124"/>
      <c r="F10363" s="124"/>
      <c r="G10363" s="124"/>
      <c r="H10363" s="124"/>
      <c r="I10363" s="124"/>
      <c r="J10363" s="124"/>
      <c r="K10363" s="123"/>
      <c r="L10363" s="124"/>
      <c r="M10363" s="124"/>
      <c r="N10363" s="124"/>
      <c r="O10363" s="124"/>
      <c r="P10363" s="124"/>
      <c r="Q10363" s="124"/>
    </row>
    <row r="10364" spans="1:17" ht="15">
      <c r="A10364" s="125"/>
      <c r="B10364" s="124"/>
      <c r="C10364" s="125"/>
      <c r="D10364" s="124"/>
      <c r="E10364" s="124"/>
      <c r="F10364" s="123"/>
      <c r="G10364" s="123"/>
      <c r="H10364" s="124"/>
      <c r="I10364" s="124"/>
      <c r="J10364" s="124"/>
      <c r="K10364" s="124"/>
      <c r="L10364" s="123"/>
      <c r="M10364" s="124"/>
      <c r="N10364" s="124"/>
      <c r="O10364" s="124"/>
      <c r="P10364" s="124"/>
      <c r="Q10364" s="124"/>
    </row>
    <row r="10365" spans="1:17" ht="15">
      <c r="A10365" s="125"/>
      <c r="B10365" s="124"/>
      <c r="C10365" s="125"/>
      <c r="D10365" s="124"/>
      <c r="E10365" s="124"/>
      <c r="F10365" s="123"/>
      <c r="G10365" s="123"/>
      <c r="H10365" s="124"/>
      <c r="I10365" s="124"/>
      <c r="J10365" s="124"/>
      <c r="K10365" s="123"/>
      <c r="L10365" s="124"/>
      <c r="M10365" s="124"/>
      <c r="N10365" s="124"/>
      <c r="O10365" s="124"/>
      <c r="P10365" s="124"/>
      <c r="Q10365" s="124"/>
    </row>
    <row r="10366" spans="1:17" ht="15">
      <c r="A10366" s="125"/>
      <c r="B10366" s="124"/>
      <c r="C10366" s="125"/>
      <c r="D10366" s="124"/>
      <c r="E10366" s="124"/>
      <c r="F10366" s="123"/>
      <c r="G10366" s="123"/>
      <c r="H10366" s="124"/>
      <c r="I10366" s="124"/>
      <c r="J10366" s="124"/>
      <c r="K10366" s="124"/>
      <c r="L10366" s="123"/>
      <c r="M10366" s="124"/>
      <c r="N10366" s="124"/>
      <c r="O10366" s="124"/>
      <c r="P10366" s="124"/>
      <c r="Q10366" s="124"/>
    </row>
    <row r="10367" spans="1:17" ht="15">
      <c r="A10367" s="125"/>
      <c r="B10367" s="124"/>
      <c r="C10367" s="125"/>
      <c r="D10367" s="124"/>
      <c r="E10367" s="124"/>
      <c r="F10367" s="123"/>
      <c r="G10367" s="123"/>
      <c r="H10367" s="124"/>
      <c r="I10367" s="124"/>
      <c r="J10367" s="124"/>
      <c r="K10367" s="123"/>
      <c r="L10367" s="124"/>
      <c r="M10367" s="124"/>
      <c r="N10367" s="124"/>
      <c r="O10367" s="124"/>
      <c r="P10367" s="124"/>
      <c r="Q10367" s="124"/>
    </row>
    <row r="10368" spans="1:17" ht="15">
      <c r="A10368" s="125"/>
      <c r="B10368" s="124"/>
      <c r="C10368" s="125"/>
      <c r="D10368" s="124"/>
      <c r="E10368" s="124"/>
      <c r="F10368" s="124"/>
      <c r="G10368" s="124"/>
      <c r="H10368" s="124"/>
      <c r="I10368" s="124"/>
      <c r="J10368" s="124"/>
      <c r="K10368" s="123"/>
      <c r="L10368" s="124"/>
      <c r="M10368" s="124"/>
      <c r="N10368" s="124"/>
      <c r="O10368" s="124"/>
      <c r="P10368" s="124"/>
      <c r="Q10368" s="124"/>
    </row>
    <row r="10369" spans="1:17" ht="15">
      <c r="A10369" s="125"/>
      <c r="B10369" s="124"/>
      <c r="C10369" s="125"/>
      <c r="D10369" s="124"/>
      <c r="E10369" s="124"/>
      <c r="F10369" s="123"/>
      <c r="G10369" s="123"/>
      <c r="H10369" s="124"/>
      <c r="I10369" s="124"/>
      <c r="J10369" s="124"/>
      <c r="K10369" s="124"/>
      <c r="L10369" s="123"/>
      <c r="M10369" s="124"/>
      <c r="N10369" s="124"/>
      <c r="O10369" s="124"/>
      <c r="P10369" s="124"/>
      <c r="Q10369" s="124"/>
    </row>
    <row r="10370" spans="1:17" ht="15">
      <c r="A10370" s="125"/>
      <c r="B10370" s="124"/>
      <c r="C10370" s="125"/>
      <c r="D10370" s="124"/>
      <c r="E10370" s="124"/>
      <c r="F10370" s="124"/>
      <c r="G10370" s="124"/>
      <c r="H10370" s="124"/>
      <c r="I10370" s="124"/>
      <c r="J10370" s="124"/>
      <c r="K10370" s="123"/>
      <c r="L10370" s="124"/>
      <c r="M10370" s="124"/>
      <c r="N10370" s="124"/>
      <c r="O10370" s="124"/>
      <c r="P10370" s="124"/>
      <c r="Q10370" s="124"/>
    </row>
    <row r="10371" spans="1:17" ht="15">
      <c r="A10371" s="125"/>
      <c r="B10371" s="124"/>
      <c r="C10371" s="125"/>
      <c r="D10371" s="124"/>
      <c r="E10371" s="124"/>
      <c r="F10371" s="123"/>
      <c r="G10371" s="123"/>
      <c r="H10371" s="124"/>
      <c r="I10371" s="124"/>
      <c r="J10371" s="124"/>
      <c r="K10371" s="124"/>
      <c r="L10371" s="123"/>
      <c r="M10371" s="124"/>
      <c r="N10371" s="124"/>
      <c r="O10371" s="124"/>
      <c r="P10371" s="124"/>
      <c r="Q10371" s="124"/>
    </row>
    <row r="10372" spans="1:17" ht="15">
      <c r="A10372" s="125"/>
      <c r="B10372" s="124"/>
      <c r="C10372" s="125"/>
      <c r="D10372" s="124"/>
      <c r="E10372" s="124"/>
      <c r="F10372" s="123"/>
      <c r="G10372" s="123"/>
      <c r="H10372" s="124"/>
      <c r="I10372" s="124"/>
      <c r="J10372" s="124"/>
      <c r="K10372" s="123"/>
      <c r="L10372" s="124"/>
      <c r="M10372" s="124"/>
      <c r="N10372" s="124"/>
      <c r="O10372" s="124"/>
      <c r="P10372" s="124"/>
      <c r="Q10372" s="124"/>
    </row>
    <row r="10373" spans="1:17" ht="15">
      <c r="A10373" s="125"/>
      <c r="B10373" s="124"/>
      <c r="C10373" s="125"/>
      <c r="D10373" s="124"/>
      <c r="E10373" s="124"/>
      <c r="F10373" s="123"/>
      <c r="G10373" s="123"/>
      <c r="H10373" s="124"/>
      <c r="I10373" s="124"/>
      <c r="J10373" s="124"/>
      <c r="K10373" s="124"/>
      <c r="L10373" s="123"/>
      <c r="M10373" s="124"/>
      <c r="N10373" s="124"/>
      <c r="O10373" s="124"/>
      <c r="P10373" s="124"/>
      <c r="Q10373" s="124"/>
    </row>
    <row r="10374" spans="1:17" ht="15">
      <c r="A10374" s="125"/>
      <c r="B10374" s="124"/>
      <c r="C10374" s="125"/>
      <c r="D10374" s="124"/>
      <c r="E10374" s="124"/>
      <c r="F10374" s="123"/>
      <c r="G10374" s="123"/>
      <c r="H10374" s="124"/>
      <c r="I10374" s="124"/>
      <c r="J10374" s="124"/>
      <c r="K10374" s="123"/>
      <c r="L10374" s="124"/>
      <c r="M10374" s="124"/>
      <c r="N10374" s="124"/>
      <c r="O10374" s="124"/>
      <c r="P10374" s="124"/>
      <c r="Q10374" s="124"/>
    </row>
    <row r="10375" spans="1:17" ht="15">
      <c r="A10375" s="125"/>
      <c r="B10375" s="124"/>
      <c r="C10375" s="125"/>
      <c r="D10375" s="124"/>
      <c r="E10375" s="124"/>
      <c r="F10375" s="124"/>
      <c r="G10375" s="124"/>
      <c r="H10375" s="124"/>
      <c r="I10375" s="124"/>
      <c r="J10375" s="124"/>
      <c r="K10375" s="123"/>
      <c r="L10375" s="124"/>
      <c r="M10375" s="124"/>
      <c r="N10375" s="124"/>
      <c r="O10375" s="124"/>
      <c r="P10375" s="124"/>
      <c r="Q10375" s="124"/>
    </row>
    <row r="10376" spans="1:17" ht="15">
      <c r="A10376" s="125"/>
      <c r="B10376" s="124"/>
      <c r="C10376" s="125"/>
      <c r="D10376" s="124"/>
      <c r="E10376" s="124"/>
      <c r="F10376" s="123"/>
      <c r="G10376" s="123"/>
      <c r="H10376" s="124"/>
      <c r="I10376" s="124"/>
      <c r="J10376" s="124"/>
      <c r="K10376" s="124"/>
      <c r="L10376" s="123"/>
      <c r="M10376" s="124"/>
      <c r="N10376" s="124"/>
      <c r="O10376" s="124"/>
      <c r="P10376" s="124"/>
      <c r="Q10376" s="124"/>
    </row>
    <row r="10377" spans="1:17" ht="15">
      <c r="A10377" s="125"/>
      <c r="B10377" s="124"/>
      <c r="C10377" s="125"/>
      <c r="D10377" s="124"/>
      <c r="E10377" s="124"/>
      <c r="F10377" s="123"/>
      <c r="G10377" s="123"/>
      <c r="H10377" s="124"/>
      <c r="I10377" s="124"/>
      <c r="J10377" s="124"/>
      <c r="K10377" s="124"/>
      <c r="L10377" s="123"/>
      <c r="M10377" s="124"/>
      <c r="N10377" s="124"/>
      <c r="O10377" s="124"/>
      <c r="P10377" s="124"/>
      <c r="Q10377" s="124"/>
    </row>
    <row r="10378" spans="1:17" ht="15">
      <c r="A10378" s="125"/>
      <c r="B10378" s="124"/>
      <c r="C10378" s="125"/>
      <c r="D10378" s="124"/>
      <c r="E10378" s="124"/>
      <c r="F10378" s="123"/>
      <c r="G10378" s="123"/>
      <c r="H10378" s="124"/>
      <c r="I10378" s="124"/>
      <c r="J10378" s="124"/>
      <c r="K10378" s="123"/>
      <c r="L10378" s="124"/>
      <c r="M10378" s="124"/>
      <c r="N10378" s="124"/>
      <c r="O10378" s="124"/>
      <c r="P10378" s="124"/>
      <c r="Q10378" s="124"/>
    </row>
    <row r="10379" spans="1:17" ht="15">
      <c r="A10379" s="125"/>
      <c r="B10379" s="124"/>
      <c r="C10379" s="125"/>
      <c r="D10379" s="124"/>
      <c r="E10379" s="124"/>
      <c r="F10379" s="123"/>
      <c r="G10379" s="123"/>
      <c r="H10379" s="124"/>
      <c r="I10379" s="124"/>
      <c r="J10379" s="124"/>
      <c r="K10379" s="124"/>
      <c r="L10379" s="123"/>
      <c r="M10379" s="124"/>
      <c r="N10379" s="124"/>
      <c r="O10379" s="124"/>
      <c r="P10379" s="124"/>
      <c r="Q10379" s="124"/>
    </row>
    <row r="10380" spans="1:17" ht="15">
      <c r="A10380" s="125"/>
      <c r="B10380" s="124"/>
      <c r="C10380" s="125"/>
      <c r="D10380" s="124"/>
      <c r="E10380" s="124"/>
      <c r="F10380" s="123"/>
      <c r="G10380" s="123"/>
      <c r="H10380" s="124"/>
      <c r="I10380" s="124"/>
      <c r="J10380" s="124"/>
      <c r="K10380" s="123"/>
      <c r="L10380" s="124"/>
      <c r="M10380" s="124"/>
      <c r="N10380" s="124"/>
      <c r="O10380" s="124"/>
      <c r="P10380" s="124"/>
      <c r="Q10380" s="124"/>
    </row>
    <row r="10381" spans="1:17" ht="15">
      <c r="A10381" s="125"/>
      <c r="B10381" s="124"/>
      <c r="C10381" s="125"/>
      <c r="D10381" s="124"/>
      <c r="E10381" s="124"/>
      <c r="F10381" s="124"/>
      <c r="G10381" s="124"/>
      <c r="H10381" s="124"/>
      <c r="I10381" s="124"/>
      <c r="J10381" s="124"/>
      <c r="K10381" s="123"/>
      <c r="L10381" s="124"/>
      <c r="M10381" s="124"/>
      <c r="N10381" s="124"/>
      <c r="O10381" s="124"/>
      <c r="P10381" s="124"/>
      <c r="Q10381" s="124"/>
    </row>
    <row r="10382" spans="1:17" ht="15">
      <c r="A10382" s="125"/>
      <c r="B10382" s="124"/>
      <c r="C10382" s="125"/>
      <c r="D10382" s="124"/>
      <c r="E10382" s="124"/>
      <c r="F10382" s="124"/>
      <c r="G10382" s="124"/>
      <c r="H10382" s="124"/>
      <c r="I10382" s="124"/>
      <c r="J10382" s="124"/>
      <c r="K10382" s="123"/>
      <c r="L10382" s="124"/>
      <c r="M10382" s="124"/>
      <c r="N10382" s="124"/>
      <c r="O10382" s="124"/>
      <c r="P10382" s="124"/>
      <c r="Q10382" s="124"/>
    </row>
    <row r="10383" spans="1:17" ht="15">
      <c r="A10383" s="125"/>
      <c r="B10383" s="124"/>
      <c r="C10383" s="125"/>
      <c r="D10383" s="124"/>
      <c r="E10383" s="124"/>
      <c r="F10383" s="123"/>
      <c r="G10383" s="123"/>
      <c r="H10383" s="124"/>
      <c r="I10383" s="124"/>
      <c r="J10383" s="124"/>
      <c r="K10383" s="124"/>
      <c r="L10383" s="123"/>
      <c r="M10383" s="124"/>
      <c r="N10383" s="124"/>
      <c r="O10383" s="124"/>
      <c r="P10383" s="124"/>
      <c r="Q10383" s="124"/>
    </row>
    <row r="10384" spans="1:17" ht="15">
      <c r="A10384" s="125"/>
      <c r="B10384" s="124"/>
      <c r="C10384" s="125"/>
      <c r="D10384" s="124"/>
      <c r="E10384" s="124"/>
      <c r="F10384" s="124"/>
      <c r="G10384" s="124"/>
      <c r="H10384" s="124"/>
      <c r="I10384" s="124"/>
      <c r="J10384" s="124"/>
      <c r="K10384" s="123"/>
      <c r="L10384" s="124"/>
      <c r="M10384" s="124"/>
      <c r="N10384" s="124"/>
      <c r="O10384" s="124"/>
      <c r="P10384" s="124"/>
      <c r="Q10384" s="124"/>
    </row>
    <row r="10385" spans="1:17" ht="15">
      <c r="A10385" s="125"/>
      <c r="B10385" s="124"/>
      <c r="C10385" s="125"/>
      <c r="D10385" s="124"/>
      <c r="E10385" s="124"/>
      <c r="F10385" s="123"/>
      <c r="G10385" s="123"/>
      <c r="H10385" s="124"/>
      <c r="I10385" s="124"/>
      <c r="J10385" s="124"/>
      <c r="K10385" s="124"/>
      <c r="L10385" s="123"/>
      <c r="M10385" s="124"/>
      <c r="N10385" s="124"/>
      <c r="O10385" s="124"/>
      <c r="P10385" s="124"/>
      <c r="Q10385" s="124"/>
    </row>
    <row r="10386" spans="1:17" ht="15">
      <c r="A10386" s="125"/>
      <c r="B10386" s="124"/>
      <c r="C10386" s="125"/>
      <c r="D10386" s="124"/>
      <c r="E10386" s="124"/>
      <c r="F10386" s="123"/>
      <c r="G10386" s="123"/>
      <c r="H10386" s="124"/>
      <c r="I10386" s="124"/>
      <c r="J10386" s="124"/>
      <c r="K10386" s="123"/>
      <c r="L10386" s="124"/>
      <c r="M10386" s="124"/>
      <c r="N10386" s="124"/>
      <c r="O10386" s="124"/>
      <c r="P10386" s="124"/>
      <c r="Q10386" s="124"/>
    </row>
    <row r="10387" spans="1:17" ht="15">
      <c r="A10387" s="125"/>
      <c r="B10387" s="124"/>
      <c r="C10387" s="125"/>
      <c r="D10387" s="124"/>
      <c r="E10387" s="124"/>
      <c r="F10387" s="123"/>
      <c r="G10387" s="123"/>
      <c r="H10387" s="124"/>
      <c r="I10387" s="124"/>
      <c r="J10387" s="124"/>
      <c r="K10387" s="123"/>
      <c r="L10387" s="124"/>
      <c r="M10387" s="124"/>
      <c r="N10387" s="124"/>
      <c r="O10387" s="124"/>
      <c r="P10387" s="124"/>
      <c r="Q10387" s="124"/>
    </row>
    <row r="10388" spans="1:17" ht="15">
      <c r="A10388" s="125"/>
      <c r="B10388" s="124"/>
      <c r="C10388" s="125"/>
      <c r="D10388" s="124"/>
      <c r="E10388" s="124"/>
      <c r="F10388" s="123"/>
      <c r="G10388" s="123"/>
      <c r="H10388" s="124"/>
      <c r="I10388" s="124"/>
      <c r="J10388" s="124"/>
      <c r="K10388" s="124"/>
      <c r="L10388" s="123"/>
      <c r="M10388" s="124"/>
      <c r="N10388" s="124"/>
      <c r="O10388" s="124"/>
      <c r="P10388" s="124"/>
      <c r="Q10388" s="124"/>
    </row>
    <row r="10389" spans="1:17" ht="15">
      <c r="A10389" s="125"/>
      <c r="B10389" s="124"/>
      <c r="C10389" s="125"/>
      <c r="D10389" s="124"/>
      <c r="E10389" s="124"/>
      <c r="F10389" s="124"/>
      <c r="G10389" s="124"/>
      <c r="H10389" s="124"/>
      <c r="I10389" s="124"/>
      <c r="J10389" s="124"/>
      <c r="K10389" s="123"/>
      <c r="L10389" s="124"/>
      <c r="M10389" s="124"/>
      <c r="N10389" s="124"/>
      <c r="O10389" s="124"/>
      <c r="P10389" s="124"/>
      <c r="Q10389" s="124"/>
    </row>
    <row r="10390" spans="1:17" ht="15">
      <c r="A10390" s="125"/>
      <c r="B10390" s="124"/>
      <c r="C10390" s="125"/>
      <c r="D10390" s="124"/>
      <c r="E10390" s="124"/>
      <c r="F10390" s="123"/>
      <c r="G10390" s="123"/>
      <c r="H10390" s="124"/>
      <c r="I10390" s="124"/>
      <c r="J10390" s="124"/>
      <c r="K10390" s="124"/>
      <c r="L10390" s="123"/>
      <c r="M10390" s="124"/>
      <c r="N10390" s="124"/>
      <c r="O10390" s="124"/>
      <c r="P10390" s="124"/>
      <c r="Q10390" s="124"/>
    </row>
    <row r="10391" spans="1:17" ht="15">
      <c r="A10391" s="125"/>
      <c r="B10391" s="124"/>
      <c r="C10391" s="125"/>
      <c r="D10391" s="124"/>
      <c r="E10391" s="124"/>
      <c r="F10391" s="123"/>
      <c r="G10391" s="123"/>
      <c r="H10391" s="124"/>
      <c r="I10391" s="124"/>
      <c r="J10391" s="124"/>
      <c r="K10391" s="124"/>
      <c r="L10391" s="123"/>
      <c r="M10391" s="124"/>
      <c r="N10391" s="124"/>
      <c r="O10391" s="124"/>
      <c r="P10391" s="124"/>
      <c r="Q10391" s="124"/>
    </row>
    <row r="10392" spans="1:17" ht="15">
      <c r="A10392" s="125"/>
      <c r="B10392" s="124"/>
      <c r="C10392" s="125"/>
      <c r="D10392" s="124"/>
      <c r="E10392" s="124"/>
      <c r="F10392" s="124"/>
      <c r="G10392" s="124"/>
      <c r="H10392" s="124"/>
      <c r="I10392" s="124"/>
      <c r="J10392" s="124"/>
      <c r="K10392" s="123"/>
      <c r="L10392" s="124"/>
      <c r="M10392" s="124"/>
      <c r="N10392" s="124"/>
      <c r="O10392" s="124"/>
      <c r="P10392" s="124"/>
      <c r="Q10392" s="124"/>
    </row>
    <row r="10393" spans="1:17" ht="15">
      <c r="A10393" s="125"/>
      <c r="B10393" s="124"/>
      <c r="C10393" s="125"/>
      <c r="D10393" s="124"/>
      <c r="E10393" s="124"/>
      <c r="F10393" s="123"/>
      <c r="G10393" s="123"/>
      <c r="H10393" s="124"/>
      <c r="I10393" s="124"/>
      <c r="J10393" s="124"/>
      <c r="K10393" s="123"/>
      <c r="L10393" s="124"/>
      <c r="M10393" s="124"/>
      <c r="N10393" s="124"/>
      <c r="O10393" s="124"/>
      <c r="P10393" s="124"/>
      <c r="Q10393" s="124"/>
    </row>
    <row r="10394" spans="1:17" ht="15">
      <c r="A10394" s="125"/>
      <c r="B10394" s="124"/>
      <c r="C10394" s="125"/>
      <c r="D10394" s="124"/>
      <c r="E10394" s="124"/>
      <c r="F10394" s="123"/>
      <c r="G10394" s="123"/>
      <c r="H10394" s="124"/>
      <c r="I10394" s="124"/>
      <c r="J10394" s="124"/>
      <c r="K10394" s="123"/>
      <c r="L10394" s="124"/>
      <c r="M10394" s="124"/>
      <c r="N10394" s="124"/>
      <c r="O10394" s="124"/>
      <c r="P10394" s="124"/>
      <c r="Q10394" s="124"/>
    </row>
    <row r="10395" spans="1:17" ht="15">
      <c r="A10395" s="125"/>
      <c r="B10395" s="124"/>
      <c r="C10395" s="125"/>
      <c r="D10395" s="124"/>
      <c r="E10395" s="124"/>
      <c r="F10395" s="123"/>
      <c r="G10395" s="123"/>
      <c r="H10395" s="124"/>
      <c r="I10395" s="124"/>
      <c r="J10395" s="124"/>
      <c r="K10395" s="124"/>
      <c r="L10395" s="123"/>
      <c r="M10395" s="124"/>
      <c r="N10395" s="124"/>
      <c r="O10395" s="124"/>
      <c r="P10395" s="124"/>
      <c r="Q10395" s="124"/>
    </row>
    <row r="10396" spans="1:17" ht="15">
      <c r="A10396" s="125"/>
      <c r="B10396" s="124"/>
      <c r="C10396" s="125"/>
      <c r="D10396" s="124"/>
      <c r="E10396" s="124"/>
      <c r="F10396" s="124"/>
      <c r="G10396" s="124"/>
      <c r="H10396" s="124"/>
      <c r="I10396" s="124"/>
      <c r="J10396" s="124"/>
      <c r="K10396" s="123"/>
      <c r="L10396" s="124"/>
      <c r="M10396" s="124"/>
      <c r="N10396" s="124"/>
      <c r="O10396" s="124"/>
      <c r="P10396" s="124"/>
      <c r="Q10396" s="124"/>
    </row>
    <row r="10397" spans="1:17" ht="15">
      <c r="A10397" s="125"/>
      <c r="B10397" s="124"/>
      <c r="C10397" s="125"/>
      <c r="D10397" s="124"/>
      <c r="E10397" s="124"/>
      <c r="F10397" s="124"/>
      <c r="G10397" s="124"/>
      <c r="H10397" s="124"/>
      <c r="I10397" s="124"/>
      <c r="J10397" s="124"/>
      <c r="K10397" s="123"/>
      <c r="L10397" s="124"/>
      <c r="M10397" s="124"/>
      <c r="N10397" s="124"/>
      <c r="O10397" s="124"/>
      <c r="P10397" s="124"/>
      <c r="Q10397" s="124"/>
    </row>
    <row r="10398" spans="1:17" ht="15">
      <c r="A10398" s="125"/>
      <c r="B10398" s="124"/>
      <c r="C10398" s="125"/>
      <c r="D10398" s="124"/>
      <c r="E10398" s="124"/>
      <c r="F10398" s="123"/>
      <c r="G10398" s="123"/>
      <c r="H10398" s="124"/>
      <c r="I10398" s="124"/>
      <c r="J10398" s="124"/>
      <c r="K10398" s="124"/>
      <c r="L10398" s="123"/>
      <c r="M10398" s="124"/>
      <c r="N10398" s="124"/>
      <c r="O10398" s="124"/>
      <c r="P10398" s="124"/>
      <c r="Q10398" s="124"/>
    </row>
    <row r="10399" spans="1:17" ht="15">
      <c r="A10399" s="125"/>
      <c r="B10399" s="124"/>
      <c r="C10399" s="125"/>
      <c r="D10399" s="124"/>
      <c r="E10399" s="124"/>
      <c r="F10399" s="123"/>
      <c r="G10399" s="123"/>
      <c r="H10399" s="124"/>
      <c r="I10399" s="124"/>
      <c r="J10399" s="124"/>
      <c r="K10399" s="124"/>
      <c r="L10399" s="123"/>
      <c r="M10399" s="124"/>
      <c r="N10399" s="124"/>
      <c r="O10399" s="124"/>
      <c r="P10399" s="124"/>
      <c r="Q10399" s="124"/>
    </row>
    <row r="10400" spans="1:17" ht="15">
      <c r="A10400" s="125"/>
      <c r="B10400" s="124"/>
      <c r="C10400" s="125"/>
      <c r="D10400" s="124"/>
      <c r="E10400" s="124"/>
      <c r="F10400" s="123"/>
      <c r="G10400" s="123"/>
      <c r="H10400" s="124"/>
      <c r="I10400" s="124"/>
      <c r="J10400" s="124"/>
      <c r="K10400" s="124"/>
      <c r="L10400" s="123"/>
      <c r="M10400" s="124"/>
      <c r="N10400" s="124"/>
      <c r="O10400" s="124"/>
      <c r="P10400" s="124"/>
      <c r="Q10400" s="124"/>
    </row>
    <row r="10401" spans="1:17" ht="15">
      <c r="A10401" s="125"/>
      <c r="B10401" s="124"/>
      <c r="C10401" s="125"/>
      <c r="D10401" s="124"/>
      <c r="E10401" s="124"/>
      <c r="F10401" s="123"/>
      <c r="G10401" s="123"/>
      <c r="H10401" s="124"/>
      <c r="I10401" s="124"/>
      <c r="J10401" s="124"/>
      <c r="K10401" s="124"/>
      <c r="L10401" s="123"/>
      <c r="M10401" s="124"/>
      <c r="N10401" s="124"/>
      <c r="O10401" s="124"/>
      <c r="P10401" s="124"/>
      <c r="Q10401" s="124"/>
    </row>
    <row r="10402" spans="1:17" ht="15">
      <c r="A10402" s="125"/>
      <c r="B10402" s="124"/>
      <c r="C10402" s="125"/>
      <c r="D10402" s="124"/>
      <c r="E10402" s="124"/>
      <c r="F10402" s="123"/>
      <c r="G10402" s="123"/>
      <c r="H10402" s="124"/>
      <c r="I10402" s="124"/>
      <c r="J10402" s="124"/>
      <c r="K10402" s="124"/>
      <c r="L10402" s="123"/>
      <c r="M10402" s="124"/>
      <c r="N10402" s="124"/>
      <c r="O10402" s="124"/>
      <c r="P10402" s="124"/>
      <c r="Q10402" s="124"/>
    </row>
    <row r="10403" spans="1:17" ht="15">
      <c r="A10403" s="125"/>
      <c r="B10403" s="124"/>
      <c r="C10403" s="125"/>
      <c r="D10403" s="124"/>
      <c r="E10403" s="124"/>
      <c r="F10403" s="123"/>
      <c r="G10403" s="123"/>
      <c r="H10403" s="124"/>
      <c r="I10403" s="124"/>
      <c r="J10403" s="124"/>
      <c r="K10403" s="123"/>
      <c r="L10403" s="124"/>
      <c r="M10403" s="124"/>
      <c r="N10403" s="124"/>
      <c r="O10403" s="124"/>
      <c r="P10403" s="124"/>
      <c r="Q10403" s="124"/>
    </row>
    <row r="10404" spans="1:17" ht="15">
      <c r="A10404" s="125"/>
      <c r="B10404" s="124"/>
      <c r="C10404" s="125"/>
      <c r="D10404" s="124"/>
      <c r="E10404" s="124"/>
      <c r="F10404" s="123"/>
      <c r="G10404" s="123"/>
      <c r="H10404" s="124"/>
      <c r="I10404" s="124"/>
      <c r="J10404" s="124"/>
      <c r="K10404" s="123"/>
      <c r="L10404" s="124"/>
      <c r="M10404" s="124"/>
      <c r="N10404" s="124"/>
      <c r="O10404" s="124"/>
      <c r="P10404" s="124"/>
      <c r="Q10404" s="124"/>
    </row>
    <row r="10405" spans="1:17" ht="15">
      <c r="A10405" s="125"/>
      <c r="B10405" s="124"/>
      <c r="C10405" s="125"/>
      <c r="D10405" s="124"/>
      <c r="E10405" s="124"/>
      <c r="F10405" s="123"/>
      <c r="G10405" s="123"/>
      <c r="H10405" s="124"/>
      <c r="I10405" s="124"/>
      <c r="J10405" s="124"/>
      <c r="K10405" s="123"/>
      <c r="L10405" s="124"/>
      <c r="M10405" s="124"/>
      <c r="N10405" s="124"/>
      <c r="O10405" s="124"/>
      <c r="P10405" s="124"/>
      <c r="Q10405" s="124"/>
    </row>
    <row r="10406" spans="1:17" ht="15">
      <c r="A10406" s="125"/>
      <c r="B10406" s="124"/>
      <c r="C10406" s="125"/>
      <c r="D10406" s="124"/>
      <c r="E10406" s="124"/>
      <c r="F10406" s="123"/>
      <c r="G10406" s="123"/>
      <c r="H10406" s="124"/>
      <c r="I10406" s="124"/>
      <c r="J10406" s="124"/>
      <c r="K10406" s="124"/>
      <c r="L10406" s="123"/>
      <c r="M10406" s="124"/>
      <c r="N10406" s="124"/>
      <c r="O10406" s="124"/>
      <c r="P10406" s="124"/>
      <c r="Q10406" s="124"/>
    </row>
    <row r="10407" spans="1:17" ht="15">
      <c r="A10407" s="125"/>
      <c r="B10407" s="124"/>
      <c r="C10407" s="125"/>
      <c r="D10407" s="124"/>
      <c r="E10407" s="124"/>
      <c r="F10407" s="123"/>
      <c r="G10407" s="123"/>
      <c r="H10407" s="124"/>
      <c r="I10407" s="124"/>
      <c r="J10407" s="124"/>
      <c r="K10407" s="124"/>
      <c r="L10407" s="123"/>
      <c r="M10407" s="124"/>
      <c r="N10407" s="124"/>
      <c r="O10407" s="124"/>
      <c r="P10407" s="124"/>
      <c r="Q10407" s="124"/>
    </row>
    <row r="10408" spans="1:17" ht="15">
      <c r="A10408" s="125"/>
      <c r="B10408" s="124"/>
      <c r="C10408" s="125"/>
      <c r="D10408" s="124"/>
      <c r="E10408" s="124"/>
      <c r="F10408" s="123"/>
      <c r="G10408" s="123"/>
      <c r="H10408" s="124"/>
      <c r="I10408" s="124"/>
      <c r="J10408" s="124"/>
      <c r="K10408" s="123"/>
      <c r="L10408" s="124"/>
      <c r="M10408" s="124"/>
      <c r="N10408" s="124"/>
      <c r="O10408" s="124"/>
      <c r="P10408" s="124"/>
      <c r="Q10408" s="124"/>
    </row>
    <row r="10409" spans="1:17" ht="15">
      <c r="A10409" s="125"/>
      <c r="B10409" s="124"/>
      <c r="C10409" s="125"/>
      <c r="D10409" s="124"/>
      <c r="E10409" s="124"/>
      <c r="F10409" s="123"/>
      <c r="G10409" s="123"/>
      <c r="H10409" s="124"/>
      <c r="I10409" s="124"/>
      <c r="J10409" s="124"/>
      <c r="K10409" s="123"/>
      <c r="L10409" s="124"/>
      <c r="M10409" s="124"/>
      <c r="N10409" s="124"/>
      <c r="O10409" s="124"/>
      <c r="P10409" s="124"/>
      <c r="Q10409" s="124"/>
    </row>
    <row r="10410" spans="1:17" ht="15">
      <c r="A10410" s="125"/>
      <c r="B10410" s="124"/>
      <c r="C10410" s="125"/>
      <c r="D10410" s="124"/>
      <c r="E10410" s="124"/>
      <c r="F10410" s="123"/>
      <c r="G10410" s="123"/>
      <c r="H10410" s="124"/>
      <c r="I10410" s="124"/>
      <c r="J10410" s="124"/>
      <c r="K10410" s="124"/>
      <c r="L10410" s="123"/>
      <c r="M10410" s="124"/>
      <c r="N10410" s="124"/>
      <c r="O10410" s="124"/>
      <c r="P10410" s="124"/>
      <c r="Q10410" s="124"/>
    </row>
    <row r="10411" spans="1:17" ht="15">
      <c r="A10411" s="125"/>
      <c r="B10411" s="124"/>
      <c r="C10411" s="125"/>
      <c r="D10411" s="124"/>
      <c r="E10411" s="124"/>
      <c r="F10411" s="124"/>
      <c r="G10411" s="124"/>
      <c r="H10411" s="124"/>
      <c r="I10411" s="124"/>
      <c r="J10411" s="124"/>
      <c r="K10411" s="123"/>
      <c r="L10411" s="124"/>
      <c r="M10411" s="124"/>
      <c r="N10411" s="124"/>
      <c r="O10411" s="124"/>
      <c r="P10411" s="124"/>
      <c r="Q10411" s="124"/>
    </row>
    <row r="10412" spans="1:17" ht="15">
      <c r="A10412" s="125"/>
      <c r="B10412" s="124"/>
      <c r="C10412" s="125"/>
      <c r="D10412" s="124"/>
      <c r="E10412" s="124"/>
      <c r="F10412" s="123"/>
      <c r="G10412" s="123"/>
      <c r="H10412" s="124"/>
      <c r="I10412" s="124"/>
      <c r="J10412" s="124"/>
      <c r="K10412" s="124"/>
      <c r="L10412" s="123"/>
      <c r="M10412" s="124"/>
      <c r="N10412" s="124"/>
      <c r="O10412" s="124"/>
      <c r="P10412" s="124"/>
      <c r="Q10412" s="124"/>
    </row>
    <row r="10413" spans="1:17" ht="15">
      <c r="A10413" s="125"/>
      <c r="B10413" s="124"/>
      <c r="C10413" s="125"/>
      <c r="D10413" s="124"/>
      <c r="E10413" s="124"/>
      <c r="F10413" s="123"/>
      <c r="G10413" s="123"/>
      <c r="H10413" s="124"/>
      <c r="I10413" s="124"/>
      <c r="J10413" s="124"/>
      <c r="K10413" s="124"/>
      <c r="L10413" s="123"/>
      <c r="M10413" s="124"/>
      <c r="N10413" s="124"/>
      <c r="O10413" s="124"/>
      <c r="P10413" s="124"/>
      <c r="Q10413" s="124"/>
    </row>
    <row r="10414" spans="1:17" ht="15">
      <c r="A10414" s="125"/>
      <c r="B10414" s="124"/>
      <c r="C10414" s="125"/>
      <c r="D10414" s="124"/>
      <c r="E10414" s="124"/>
      <c r="F10414" s="123"/>
      <c r="G10414" s="123"/>
      <c r="H10414" s="124"/>
      <c r="I10414" s="124"/>
      <c r="J10414" s="124"/>
      <c r="K10414" s="124"/>
      <c r="L10414" s="123"/>
      <c r="M10414" s="124"/>
      <c r="N10414" s="124"/>
      <c r="O10414" s="124"/>
      <c r="P10414" s="124"/>
      <c r="Q10414" s="124"/>
    </row>
    <row r="10415" spans="1:17" ht="15">
      <c r="A10415" s="125"/>
      <c r="B10415" s="124"/>
      <c r="C10415" s="125"/>
      <c r="D10415" s="124"/>
      <c r="E10415" s="124"/>
      <c r="F10415" s="123"/>
      <c r="G10415" s="123"/>
      <c r="H10415" s="124"/>
      <c r="I10415" s="124"/>
      <c r="J10415" s="124"/>
      <c r="K10415" s="124"/>
      <c r="L10415" s="123"/>
      <c r="M10415" s="124"/>
      <c r="N10415" s="124"/>
      <c r="O10415" s="124"/>
      <c r="P10415" s="124"/>
      <c r="Q10415" s="124"/>
    </row>
    <row r="10416" spans="1:17" ht="15">
      <c r="A10416" s="125"/>
      <c r="B10416" s="124"/>
      <c r="C10416" s="125"/>
      <c r="D10416" s="124"/>
      <c r="E10416" s="124"/>
      <c r="F10416" s="124"/>
      <c r="G10416" s="124"/>
      <c r="H10416" s="124"/>
      <c r="I10416" s="124"/>
      <c r="J10416" s="124"/>
      <c r="K10416" s="123"/>
      <c r="L10416" s="124"/>
      <c r="M10416" s="124"/>
      <c r="N10416" s="124"/>
      <c r="O10416" s="124"/>
      <c r="P10416" s="124"/>
      <c r="Q10416" s="124"/>
    </row>
    <row r="10417" spans="1:17" ht="15">
      <c r="A10417" s="125"/>
      <c r="B10417" s="124"/>
      <c r="C10417" s="125"/>
      <c r="D10417" s="124"/>
      <c r="E10417" s="124"/>
      <c r="F10417" s="123"/>
      <c r="G10417" s="123"/>
      <c r="H10417" s="124"/>
      <c r="I10417" s="124"/>
      <c r="J10417" s="124"/>
      <c r="K10417" s="124"/>
      <c r="L10417" s="123"/>
      <c r="M10417" s="124"/>
      <c r="N10417" s="124"/>
      <c r="O10417" s="124"/>
      <c r="P10417" s="124"/>
      <c r="Q10417" s="124"/>
    </row>
    <row r="10418" spans="1:17" ht="15">
      <c r="A10418" s="125"/>
      <c r="B10418" s="124"/>
      <c r="C10418" s="125"/>
      <c r="D10418" s="124"/>
      <c r="E10418" s="124"/>
      <c r="F10418" s="123"/>
      <c r="G10418" s="123"/>
      <c r="H10418" s="124"/>
      <c r="I10418" s="124"/>
      <c r="J10418" s="124"/>
      <c r="K10418" s="124"/>
      <c r="L10418" s="123"/>
      <c r="M10418" s="124"/>
      <c r="N10418" s="124"/>
      <c r="O10418" s="124"/>
      <c r="P10418" s="124"/>
      <c r="Q10418" s="124"/>
    </row>
    <row r="10419" spans="1:17" ht="15">
      <c r="A10419" s="125"/>
      <c r="B10419" s="124"/>
      <c r="C10419" s="125"/>
      <c r="D10419" s="124"/>
      <c r="E10419" s="124"/>
      <c r="F10419" s="123"/>
      <c r="G10419" s="123"/>
      <c r="H10419" s="124"/>
      <c r="I10419" s="124"/>
      <c r="J10419" s="124"/>
      <c r="K10419" s="124"/>
      <c r="L10419" s="123"/>
      <c r="M10419" s="124"/>
      <c r="N10419" s="124"/>
      <c r="O10419" s="124"/>
      <c r="P10419" s="124"/>
      <c r="Q10419" s="124"/>
    </row>
    <row r="10420" spans="1:17" ht="15">
      <c r="A10420" s="125"/>
      <c r="B10420" s="124"/>
      <c r="C10420" s="125"/>
      <c r="D10420" s="124"/>
      <c r="E10420" s="124"/>
      <c r="F10420" s="123"/>
      <c r="G10420" s="123"/>
      <c r="H10420" s="124"/>
      <c r="I10420" s="124"/>
      <c r="J10420" s="124"/>
      <c r="K10420" s="123"/>
      <c r="L10420" s="124"/>
      <c r="M10420" s="124"/>
      <c r="N10420" s="124"/>
      <c r="O10420" s="124"/>
      <c r="P10420" s="124"/>
      <c r="Q10420" s="124"/>
    </row>
    <row r="10421" spans="1:17" ht="15">
      <c r="A10421" s="125"/>
      <c r="B10421" s="124"/>
      <c r="C10421" s="125"/>
      <c r="D10421" s="124"/>
      <c r="E10421" s="124"/>
      <c r="F10421" s="123"/>
      <c r="G10421" s="123"/>
      <c r="H10421" s="124"/>
      <c r="I10421" s="124"/>
      <c r="J10421" s="124"/>
      <c r="K10421" s="123"/>
      <c r="L10421" s="124"/>
      <c r="M10421" s="124"/>
      <c r="N10421" s="124"/>
      <c r="O10421" s="124"/>
      <c r="P10421" s="124"/>
      <c r="Q10421" s="124"/>
    </row>
    <row r="10422" spans="1:17" ht="15">
      <c r="A10422" s="125"/>
      <c r="B10422" s="124"/>
      <c r="C10422" s="125"/>
      <c r="D10422" s="124"/>
      <c r="E10422" s="124"/>
      <c r="F10422" s="123"/>
      <c r="G10422" s="123"/>
      <c r="H10422" s="124"/>
      <c r="I10422" s="124"/>
      <c r="J10422" s="124"/>
      <c r="K10422" s="124"/>
      <c r="L10422" s="123"/>
      <c r="M10422" s="124"/>
      <c r="N10422" s="124"/>
      <c r="O10422" s="124"/>
      <c r="P10422" s="124"/>
      <c r="Q10422" s="124"/>
    </row>
    <row r="10423" spans="1:17" ht="15">
      <c r="A10423" s="125"/>
      <c r="B10423" s="124"/>
      <c r="C10423" s="125"/>
      <c r="D10423" s="124"/>
      <c r="E10423" s="124"/>
      <c r="F10423" s="123"/>
      <c r="G10423" s="123"/>
      <c r="H10423" s="124"/>
      <c r="I10423" s="124"/>
      <c r="J10423" s="124"/>
      <c r="K10423" s="123"/>
      <c r="L10423" s="124"/>
      <c r="M10423" s="124"/>
      <c r="N10423" s="124"/>
      <c r="O10423" s="124"/>
      <c r="P10423" s="124"/>
      <c r="Q10423" s="124"/>
    </row>
    <row r="10424" spans="1:17" ht="15">
      <c r="A10424" s="125"/>
      <c r="B10424" s="124"/>
      <c r="C10424" s="125"/>
      <c r="D10424" s="124"/>
      <c r="E10424" s="124"/>
      <c r="F10424" s="123"/>
      <c r="G10424" s="123"/>
      <c r="H10424" s="124"/>
      <c r="I10424" s="124"/>
      <c r="J10424" s="124"/>
      <c r="K10424" s="123"/>
      <c r="L10424" s="124"/>
      <c r="M10424" s="124"/>
      <c r="N10424" s="124"/>
      <c r="O10424" s="124"/>
      <c r="P10424" s="124"/>
      <c r="Q10424" s="124"/>
    </row>
    <row r="10425" spans="1:17" ht="15">
      <c r="A10425" s="125"/>
      <c r="B10425" s="124"/>
      <c r="C10425" s="125"/>
      <c r="D10425" s="124"/>
      <c r="E10425" s="124"/>
      <c r="F10425" s="123"/>
      <c r="G10425" s="123"/>
      <c r="H10425" s="124"/>
      <c r="I10425" s="124"/>
      <c r="J10425" s="124"/>
      <c r="K10425" s="123"/>
      <c r="L10425" s="124"/>
      <c r="M10425" s="124"/>
      <c r="N10425" s="124"/>
      <c r="O10425" s="124"/>
      <c r="P10425" s="124"/>
      <c r="Q10425" s="124"/>
    </row>
    <row r="10426" spans="1:17" ht="15">
      <c r="A10426" s="125"/>
      <c r="B10426" s="124"/>
      <c r="C10426" s="125"/>
      <c r="D10426" s="124"/>
      <c r="E10426" s="124"/>
      <c r="F10426" s="123"/>
      <c r="G10426" s="123"/>
      <c r="H10426" s="124"/>
      <c r="I10426" s="124"/>
      <c r="J10426" s="124"/>
      <c r="K10426" s="124"/>
      <c r="L10426" s="123"/>
      <c r="M10426" s="124"/>
      <c r="N10426" s="124"/>
      <c r="O10426" s="124"/>
      <c r="P10426" s="124"/>
      <c r="Q10426" s="124"/>
    </row>
    <row r="10427" spans="1:17" ht="15">
      <c r="A10427" s="125"/>
      <c r="B10427" s="124"/>
      <c r="C10427" s="125"/>
      <c r="D10427" s="124"/>
      <c r="E10427" s="124"/>
      <c r="F10427" s="123"/>
      <c r="G10427" s="123"/>
      <c r="H10427" s="124"/>
      <c r="I10427" s="124"/>
      <c r="J10427" s="124"/>
      <c r="K10427" s="123"/>
      <c r="L10427" s="124"/>
      <c r="M10427" s="124"/>
      <c r="N10427" s="124"/>
      <c r="O10427" s="124"/>
      <c r="P10427" s="124"/>
      <c r="Q10427" s="124"/>
    </row>
    <row r="10428" spans="1:17" ht="15">
      <c r="A10428" s="125"/>
      <c r="B10428" s="124"/>
      <c r="C10428" s="125"/>
      <c r="D10428" s="124"/>
      <c r="E10428" s="124"/>
      <c r="F10428" s="124"/>
      <c r="G10428" s="124"/>
      <c r="H10428" s="124"/>
      <c r="I10428" s="124"/>
      <c r="J10428" s="124"/>
      <c r="K10428" s="123"/>
      <c r="L10428" s="124"/>
      <c r="M10428" s="124"/>
      <c r="N10428" s="124"/>
      <c r="O10428" s="124"/>
      <c r="P10428" s="124"/>
      <c r="Q10428" s="124"/>
    </row>
    <row r="10429" spans="1:17" ht="15">
      <c r="A10429" s="125"/>
      <c r="B10429" s="124"/>
      <c r="C10429" s="125"/>
      <c r="D10429" s="124"/>
      <c r="E10429" s="124"/>
      <c r="F10429" s="124"/>
      <c r="G10429" s="124"/>
      <c r="H10429" s="124"/>
      <c r="I10429" s="124"/>
      <c r="J10429" s="124"/>
      <c r="K10429" s="123"/>
      <c r="L10429" s="124"/>
      <c r="M10429" s="124"/>
      <c r="N10429" s="124"/>
      <c r="O10429" s="124"/>
      <c r="P10429" s="124"/>
      <c r="Q10429" s="124"/>
    </row>
    <row r="10430" spans="1:17" ht="15">
      <c r="A10430" s="125"/>
      <c r="B10430" s="124"/>
      <c r="C10430" s="125"/>
      <c r="D10430" s="124"/>
      <c r="E10430" s="124"/>
      <c r="F10430" s="123"/>
      <c r="G10430" s="123"/>
      <c r="H10430" s="124"/>
      <c r="I10430" s="124"/>
      <c r="J10430" s="124"/>
      <c r="K10430" s="124"/>
      <c r="L10430" s="123"/>
      <c r="M10430" s="124"/>
      <c r="N10430" s="124"/>
      <c r="O10430" s="124"/>
      <c r="P10430" s="124"/>
      <c r="Q10430" s="124"/>
    </row>
    <row r="10431" spans="1:17" ht="15">
      <c r="A10431" s="125"/>
      <c r="B10431" s="124"/>
      <c r="C10431" s="125"/>
      <c r="D10431" s="124"/>
      <c r="E10431" s="124"/>
      <c r="F10431" s="124"/>
      <c r="G10431" s="124"/>
      <c r="H10431" s="124"/>
      <c r="I10431" s="124"/>
      <c r="J10431" s="124"/>
      <c r="K10431" s="123"/>
      <c r="L10431" s="124"/>
      <c r="M10431" s="124"/>
      <c r="N10431" s="124"/>
      <c r="O10431" s="124"/>
      <c r="P10431" s="124"/>
      <c r="Q10431" s="124"/>
    </row>
    <row r="10432" spans="1:17" ht="15">
      <c r="A10432" s="125"/>
      <c r="B10432" s="124"/>
      <c r="C10432" s="125"/>
      <c r="D10432" s="124"/>
      <c r="E10432" s="124"/>
      <c r="F10432" s="123"/>
      <c r="G10432" s="123"/>
      <c r="H10432" s="124"/>
      <c r="I10432" s="124"/>
      <c r="J10432" s="124"/>
      <c r="K10432" s="124"/>
      <c r="L10432" s="123"/>
      <c r="M10432" s="124"/>
      <c r="N10432" s="124"/>
      <c r="O10432" s="124"/>
      <c r="P10432" s="124"/>
      <c r="Q10432" s="124"/>
    </row>
    <row r="10433" spans="1:17" ht="15">
      <c r="A10433" s="125"/>
      <c r="B10433" s="124"/>
      <c r="C10433" s="125"/>
      <c r="D10433" s="124"/>
      <c r="E10433" s="124"/>
      <c r="F10433" s="123"/>
      <c r="G10433" s="123"/>
      <c r="H10433" s="124"/>
      <c r="I10433" s="124"/>
      <c r="J10433" s="124"/>
      <c r="K10433" s="124"/>
      <c r="L10433" s="123"/>
      <c r="M10433" s="124"/>
      <c r="N10433" s="124"/>
      <c r="O10433" s="124"/>
      <c r="P10433" s="124"/>
      <c r="Q10433" s="124"/>
    </row>
    <row r="10434" spans="1:17" ht="15">
      <c r="A10434" s="125"/>
      <c r="B10434" s="124"/>
      <c r="C10434" s="125"/>
      <c r="D10434" s="124"/>
      <c r="E10434" s="124"/>
      <c r="F10434" s="123"/>
      <c r="G10434" s="123"/>
      <c r="H10434" s="124"/>
      <c r="I10434" s="124"/>
      <c r="J10434" s="124"/>
      <c r="K10434" s="124"/>
      <c r="L10434" s="123"/>
      <c r="M10434" s="124"/>
      <c r="N10434" s="124"/>
      <c r="O10434" s="124"/>
      <c r="P10434" s="124"/>
      <c r="Q10434" s="124"/>
    </row>
    <row r="10435" spans="1:17" ht="15">
      <c r="A10435" s="125"/>
      <c r="B10435" s="124"/>
      <c r="C10435" s="125"/>
      <c r="D10435" s="124"/>
      <c r="E10435" s="124"/>
      <c r="F10435" s="123"/>
      <c r="G10435" s="123"/>
      <c r="H10435" s="124"/>
      <c r="I10435" s="124"/>
      <c r="J10435" s="124"/>
      <c r="K10435" s="124"/>
      <c r="L10435" s="123"/>
      <c r="M10435" s="124"/>
      <c r="N10435" s="124"/>
      <c r="O10435" s="124"/>
      <c r="P10435" s="124"/>
      <c r="Q10435" s="124"/>
    </row>
    <row r="10436" spans="1:17" ht="15">
      <c r="A10436" s="125"/>
      <c r="B10436" s="124"/>
      <c r="C10436" s="125"/>
      <c r="D10436" s="124"/>
      <c r="E10436" s="124"/>
      <c r="F10436" s="123"/>
      <c r="G10436" s="123"/>
      <c r="H10436" s="124"/>
      <c r="I10436" s="124"/>
      <c r="J10436" s="124"/>
      <c r="K10436" s="124"/>
      <c r="L10436" s="123"/>
      <c r="M10436" s="124"/>
      <c r="N10436" s="124"/>
      <c r="O10436" s="124"/>
      <c r="P10436" s="124"/>
      <c r="Q10436" s="124"/>
    </row>
    <row r="10437" spans="1:17" ht="15">
      <c r="A10437" s="125"/>
      <c r="B10437" s="124"/>
      <c r="C10437" s="125"/>
      <c r="D10437" s="124"/>
      <c r="E10437" s="124"/>
      <c r="F10437" s="123"/>
      <c r="G10437" s="123"/>
      <c r="H10437" s="124"/>
      <c r="I10437" s="124"/>
      <c r="J10437" s="124"/>
      <c r="K10437" s="124"/>
      <c r="L10437" s="123"/>
      <c r="M10437" s="124"/>
      <c r="N10437" s="124"/>
      <c r="O10437" s="124"/>
      <c r="P10437" s="124"/>
      <c r="Q10437" s="124"/>
    </row>
    <row r="10438" spans="1:17" ht="15">
      <c r="A10438" s="125"/>
      <c r="B10438" s="124"/>
      <c r="C10438" s="125"/>
      <c r="D10438" s="124"/>
      <c r="E10438" s="124"/>
      <c r="F10438" s="124"/>
      <c r="G10438" s="124"/>
      <c r="H10438" s="124"/>
      <c r="I10438" s="124"/>
      <c r="J10438" s="124"/>
      <c r="K10438" s="123"/>
      <c r="L10438" s="124"/>
      <c r="M10438" s="124"/>
      <c r="N10438" s="124"/>
      <c r="O10438" s="124"/>
      <c r="P10438" s="124"/>
      <c r="Q10438" s="124"/>
    </row>
    <row r="10439" spans="1:17" ht="15">
      <c r="A10439" s="125"/>
      <c r="B10439" s="124"/>
      <c r="C10439" s="125"/>
      <c r="D10439" s="124"/>
      <c r="E10439" s="124"/>
      <c r="F10439" s="123"/>
      <c r="G10439" s="123"/>
      <c r="H10439" s="124"/>
      <c r="I10439" s="124"/>
      <c r="J10439" s="124"/>
      <c r="K10439" s="124"/>
      <c r="L10439" s="123"/>
      <c r="M10439" s="124"/>
      <c r="N10439" s="124"/>
      <c r="O10439" s="124"/>
      <c r="P10439" s="124"/>
      <c r="Q10439" s="124"/>
    </row>
    <row r="10440" spans="1:17" ht="15">
      <c r="A10440" s="125"/>
      <c r="B10440" s="124"/>
      <c r="C10440" s="125"/>
      <c r="D10440" s="124"/>
      <c r="E10440" s="124"/>
      <c r="F10440" s="123"/>
      <c r="G10440" s="123"/>
      <c r="H10440" s="124"/>
      <c r="I10440" s="124"/>
      <c r="J10440" s="124"/>
      <c r="K10440" s="124"/>
      <c r="L10440" s="123"/>
      <c r="M10440" s="124"/>
      <c r="N10440" s="124"/>
      <c r="O10440" s="124"/>
      <c r="P10440" s="124"/>
      <c r="Q10440" s="124"/>
    </row>
    <row r="10441" spans="1:17" ht="15">
      <c r="A10441" s="125"/>
      <c r="B10441" s="124"/>
      <c r="C10441" s="125"/>
      <c r="D10441" s="124"/>
      <c r="E10441" s="124"/>
      <c r="F10441" s="123"/>
      <c r="G10441" s="123"/>
      <c r="H10441" s="124"/>
      <c r="I10441" s="124"/>
      <c r="J10441" s="124"/>
      <c r="K10441" s="123"/>
      <c r="L10441" s="124"/>
      <c r="M10441" s="124"/>
      <c r="N10441" s="124"/>
      <c r="O10441" s="124"/>
      <c r="P10441" s="124"/>
      <c r="Q10441" s="124"/>
    </row>
    <row r="10442" spans="1:17" ht="15">
      <c r="A10442" s="125"/>
      <c r="B10442" s="124"/>
      <c r="C10442" s="125"/>
      <c r="D10442" s="124"/>
      <c r="E10442" s="124"/>
      <c r="F10442" s="123"/>
      <c r="G10442" s="123"/>
      <c r="H10442" s="124"/>
      <c r="I10442" s="124"/>
      <c r="J10442" s="124"/>
      <c r="K10442" s="123"/>
      <c r="L10442" s="124"/>
      <c r="M10442" s="124"/>
      <c r="N10442" s="124"/>
      <c r="O10442" s="124"/>
      <c r="P10442" s="124"/>
      <c r="Q10442" s="124"/>
    </row>
    <row r="10443" spans="1:17" ht="15">
      <c r="A10443" s="125"/>
      <c r="B10443" s="124"/>
      <c r="C10443" s="125"/>
      <c r="D10443" s="124"/>
      <c r="E10443" s="124"/>
      <c r="F10443" s="123"/>
      <c r="G10443" s="123"/>
      <c r="H10443" s="124"/>
      <c r="I10443" s="124"/>
      <c r="J10443" s="124"/>
      <c r="K10443" s="123"/>
      <c r="L10443" s="124"/>
      <c r="M10443" s="124"/>
      <c r="N10443" s="124"/>
      <c r="O10443" s="124"/>
      <c r="P10443" s="124"/>
      <c r="Q10443" s="124"/>
    </row>
    <row r="10444" spans="1:17" ht="15">
      <c r="A10444" s="125"/>
      <c r="B10444" s="124"/>
      <c r="C10444" s="125"/>
      <c r="D10444" s="124"/>
      <c r="E10444" s="124"/>
      <c r="F10444" s="123"/>
      <c r="G10444" s="123"/>
      <c r="H10444" s="124"/>
      <c r="I10444" s="124"/>
      <c r="J10444" s="124"/>
      <c r="K10444" s="123"/>
      <c r="L10444" s="124"/>
      <c r="M10444" s="124"/>
      <c r="N10444" s="124"/>
      <c r="O10444" s="124"/>
      <c r="P10444" s="124"/>
      <c r="Q10444" s="124"/>
    </row>
    <row r="10445" spans="1:17" ht="15">
      <c r="A10445" s="125"/>
      <c r="B10445" s="124"/>
      <c r="C10445" s="125"/>
      <c r="D10445" s="124"/>
      <c r="E10445" s="124"/>
      <c r="F10445" s="123"/>
      <c r="G10445" s="123"/>
      <c r="H10445" s="124"/>
      <c r="I10445" s="124"/>
      <c r="J10445" s="124"/>
      <c r="K10445" s="123"/>
      <c r="L10445" s="124"/>
      <c r="M10445" s="124"/>
      <c r="N10445" s="124"/>
      <c r="O10445" s="124"/>
      <c r="P10445" s="124"/>
      <c r="Q10445" s="124"/>
    </row>
    <row r="10446" spans="1:17" ht="15">
      <c r="A10446" s="125"/>
      <c r="B10446" s="124"/>
      <c r="C10446" s="125"/>
      <c r="D10446" s="124"/>
      <c r="E10446" s="124"/>
      <c r="F10446" s="123"/>
      <c r="G10446" s="123"/>
      <c r="H10446" s="124"/>
      <c r="I10446" s="124"/>
      <c r="J10446" s="124"/>
      <c r="K10446" s="123"/>
      <c r="L10446" s="124"/>
      <c r="M10446" s="124"/>
      <c r="N10446" s="124"/>
      <c r="O10446" s="124"/>
      <c r="P10446" s="124"/>
      <c r="Q10446" s="124"/>
    </row>
    <row r="10447" spans="1:17" ht="15">
      <c r="A10447" s="125"/>
      <c r="B10447" s="124"/>
      <c r="C10447" s="125"/>
      <c r="D10447" s="124"/>
      <c r="E10447" s="124"/>
      <c r="F10447" s="123"/>
      <c r="G10447" s="123"/>
      <c r="H10447" s="124"/>
      <c r="I10447" s="124"/>
      <c r="J10447" s="124"/>
      <c r="K10447" s="123"/>
      <c r="L10447" s="124"/>
      <c r="M10447" s="124"/>
      <c r="N10447" s="124"/>
      <c r="O10447" s="124"/>
      <c r="P10447" s="124"/>
      <c r="Q10447" s="124"/>
    </row>
    <row r="10448" spans="1:17" ht="15">
      <c r="A10448" s="125"/>
      <c r="B10448" s="124"/>
      <c r="C10448" s="125"/>
      <c r="D10448" s="124"/>
      <c r="E10448" s="124"/>
      <c r="F10448" s="123"/>
      <c r="G10448" s="123"/>
      <c r="H10448" s="124"/>
      <c r="I10448" s="124"/>
      <c r="J10448" s="124"/>
      <c r="K10448" s="123"/>
      <c r="L10448" s="124"/>
      <c r="M10448" s="124"/>
      <c r="N10448" s="124"/>
      <c r="O10448" s="124"/>
      <c r="P10448" s="124"/>
      <c r="Q10448" s="124"/>
    </row>
    <row r="10449" spans="1:17" ht="15">
      <c r="A10449" s="125"/>
      <c r="B10449" s="124"/>
      <c r="C10449" s="125"/>
      <c r="D10449" s="124"/>
      <c r="E10449" s="124"/>
      <c r="F10449" s="123"/>
      <c r="G10449" s="123"/>
      <c r="H10449" s="124"/>
      <c r="I10449" s="124"/>
      <c r="J10449" s="124"/>
      <c r="K10449" s="124"/>
      <c r="L10449" s="123"/>
      <c r="M10449" s="124"/>
      <c r="N10449" s="124"/>
      <c r="O10449" s="124"/>
      <c r="P10449" s="124"/>
      <c r="Q10449" s="124"/>
    </row>
    <row r="10450" spans="1:17" ht="15">
      <c r="A10450" s="125"/>
      <c r="B10450" s="124"/>
      <c r="C10450" s="125"/>
      <c r="D10450" s="124"/>
      <c r="E10450" s="124"/>
      <c r="F10450" s="123"/>
      <c r="G10450" s="123"/>
      <c r="H10450" s="124"/>
      <c r="I10450" s="124"/>
      <c r="J10450" s="124"/>
      <c r="K10450" s="124"/>
      <c r="L10450" s="123"/>
      <c r="M10450" s="124"/>
      <c r="N10450" s="124"/>
      <c r="O10450" s="124"/>
      <c r="P10450" s="124"/>
      <c r="Q10450" s="124"/>
    </row>
    <row r="10451" spans="1:17" ht="15">
      <c r="A10451" s="125"/>
      <c r="B10451" s="124"/>
      <c r="C10451" s="125"/>
      <c r="D10451" s="124"/>
      <c r="E10451" s="124"/>
      <c r="F10451" s="123"/>
      <c r="G10451" s="123"/>
      <c r="H10451" s="124"/>
      <c r="I10451" s="124"/>
      <c r="J10451" s="124"/>
      <c r="K10451" s="123"/>
      <c r="L10451" s="124"/>
      <c r="M10451" s="124"/>
      <c r="N10451" s="124"/>
      <c r="O10451" s="124"/>
      <c r="P10451" s="124"/>
      <c r="Q10451" s="124"/>
    </row>
    <row r="10452" spans="1:17" ht="15">
      <c r="A10452" s="125"/>
      <c r="B10452" s="124"/>
      <c r="C10452" s="125"/>
      <c r="D10452" s="124"/>
      <c r="E10452" s="124"/>
      <c r="F10452" s="123"/>
      <c r="G10452" s="123"/>
      <c r="H10452" s="124"/>
      <c r="I10452" s="124"/>
      <c r="J10452" s="124"/>
      <c r="K10452" s="124"/>
      <c r="L10452" s="123"/>
      <c r="M10452" s="124"/>
      <c r="N10452" s="124"/>
      <c r="O10452" s="124"/>
      <c r="P10452" s="124"/>
      <c r="Q10452" s="124"/>
    </row>
    <row r="10453" spans="1:17" ht="15">
      <c r="A10453" s="125"/>
      <c r="B10453" s="124"/>
      <c r="C10453" s="125"/>
      <c r="D10453" s="124"/>
      <c r="E10453" s="124"/>
      <c r="F10453" s="123"/>
      <c r="G10453" s="123"/>
      <c r="H10453" s="124"/>
      <c r="I10453" s="124"/>
      <c r="J10453" s="124"/>
      <c r="K10453" s="124"/>
      <c r="L10453" s="123"/>
      <c r="M10453" s="124"/>
      <c r="N10453" s="124"/>
      <c r="O10453" s="124"/>
      <c r="P10453" s="124"/>
      <c r="Q10453" s="124"/>
    </row>
    <row r="10454" spans="1:17" ht="15">
      <c r="A10454" s="125"/>
      <c r="B10454" s="124"/>
      <c r="C10454" s="125"/>
      <c r="D10454" s="124"/>
      <c r="E10454" s="124"/>
      <c r="F10454" s="123"/>
      <c r="G10454" s="123"/>
      <c r="H10454" s="124"/>
      <c r="I10454" s="124"/>
      <c r="J10454" s="124"/>
      <c r="K10454" s="124"/>
      <c r="L10454" s="123"/>
      <c r="M10454" s="124"/>
      <c r="N10454" s="124"/>
      <c r="O10454" s="124"/>
      <c r="P10454" s="124"/>
      <c r="Q10454" s="124"/>
    </row>
    <row r="10455" spans="1:17" ht="15">
      <c r="A10455" s="125"/>
      <c r="B10455" s="124"/>
      <c r="C10455" s="125"/>
      <c r="D10455" s="124"/>
      <c r="E10455" s="124"/>
      <c r="F10455" s="123"/>
      <c r="G10455" s="123"/>
      <c r="H10455" s="124"/>
      <c r="I10455" s="124"/>
      <c r="J10455" s="124"/>
      <c r="K10455" s="124"/>
      <c r="L10455" s="123"/>
      <c r="M10455" s="124"/>
      <c r="N10455" s="124"/>
      <c r="O10455" s="124"/>
      <c r="P10455" s="124"/>
      <c r="Q10455" s="124"/>
    </row>
    <row r="10456" spans="1:17" ht="15">
      <c r="A10456" s="125"/>
      <c r="B10456" s="124"/>
      <c r="C10456" s="125"/>
      <c r="D10456" s="124"/>
      <c r="E10456" s="124"/>
      <c r="F10456" s="123"/>
      <c r="G10456" s="123"/>
      <c r="H10456" s="124"/>
      <c r="I10456" s="124"/>
      <c r="J10456" s="124"/>
      <c r="K10456" s="124"/>
      <c r="L10456" s="123"/>
      <c r="M10456" s="124"/>
      <c r="N10456" s="124"/>
      <c r="O10456" s="124"/>
      <c r="P10456" s="124"/>
      <c r="Q10456" s="124"/>
    </row>
    <row r="10457" spans="1:17" ht="15">
      <c r="A10457" s="125"/>
      <c r="B10457" s="124"/>
      <c r="C10457" s="125"/>
      <c r="D10457" s="124"/>
      <c r="E10457" s="124"/>
      <c r="F10457" s="124"/>
      <c r="G10457" s="124"/>
      <c r="H10457" s="124"/>
      <c r="I10457" s="124"/>
      <c r="J10457" s="124"/>
      <c r="K10457" s="123"/>
      <c r="L10457" s="124"/>
      <c r="M10457" s="124"/>
      <c r="N10457" s="124"/>
      <c r="O10457" s="124"/>
      <c r="P10457" s="124"/>
      <c r="Q10457" s="124"/>
    </row>
    <row r="10458" spans="1:17" ht="15">
      <c r="A10458" s="125"/>
      <c r="B10458" s="124"/>
      <c r="C10458" s="125"/>
      <c r="D10458" s="124"/>
      <c r="E10458" s="124"/>
      <c r="F10458" s="123"/>
      <c r="G10458" s="123"/>
      <c r="H10458" s="124"/>
      <c r="I10458" s="124"/>
      <c r="J10458" s="124"/>
      <c r="K10458" s="124"/>
      <c r="L10458" s="123"/>
      <c r="M10458" s="124"/>
      <c r="N10458" s="124"/>
      <c r="O10458" s="124"/>
      <c r="P10458" s="124"/>
      <c r="Q10458" s="124"/>
    </row>
    <row r="10459" spans="1:17" ht="15">
      <c r="A10459" s="125"/>
      <c r="B10459" s="124"/>
      <c r="C10459" s="125"/>
      <c r="D10459" s="124"/>
      <c r="E10459" s="124"/>
      <c r="F10459" s="123"/>
      <c r="G10459" s="123"/>
      <c r="H10459" s="124"/>
      <c r="I10459" s="124"/>
      <c r="J10459" s="124"/>
      <c r="K10459" s="124"/>
      <c r="L10459" s="123"/>
      <c r="M10459" s="124"/>
      <c r="N10459" s="124"/>
      <c r="O10459" s="124"/>
      <c r="P10459" s="124"/>
      <c r="Q10459" s="124"/>
    </row>
    <row r="10460" spans="1:17" ht="15">
      <c r="A10460" s="125"/>
      <c r="B10460" s="124"/>
      <c r="C10460" s="125"/>
      <c r="D10460" s="124"/>
      <c r="E10460" s="124"/>
      <c r="F10460" s="123"/>
      <c r="G10460" s="123"/>
      <c r="H10460" s="124"/>
      <c r="I10460" s="124"/>
      <c r="J10460" s="124"/>
      <c r="K10460" s="124"/>
      <c r="L10460" s="123"/>
      <c r="M10460" s="124"/>
      <c r="N10460" s="124"/>
      <c r="O10460" s="124"/>
      <c r="P10460" s="124"/>
      <c r="Q10460" s="124"/>
    </row>
    <row r="10461" spans="1:17" ht="15">
      <c r="A10461" s="125"/>
      <c r="B10461" s="124"/>
      <c r="C10461" s="125"/>
      <c r="D10461" s="124"/>
      <c r="E10461" s="124"/>
      <c r="F10461" s="123"/>
      <c r="G10461" s="123"/>
      <c r="H10461" s="124"/>
      <c r="I10461" s="124"/>
      <c r="J10461" s="124"/>
      <c r="K10461" s="124"/>
      <c r="L10461" s="123"/>
      <c r="M10461" s="124"/>
      <c r="N10461" s="124"/>
      <c r="O10461" s="124"/>
      <c r="P10461" s="124"/>
      <c r="Q10461" s="124"/>
    </row>
    <row r="10462" spans="1:17" ht="15">
      <c r="A10462" s="125"/>
      <c r="B10462" s="124"/>
      <c r="C10462" s="125"/>
      <c r="D10462" s="124"/>
      <c r="E10462" s="124"/>
      <c r="F10462" s="123"/>
      <c r="G10462" s="123"/>
      <c r="H10462" s="124"/>
      <c r="I10462" s="124"/>
      <c r="J10462" s="124"/>
      <c r="K10462" s="124"/>
      <c r="L10462" s="123"/>
      <c r="M10462" s="124"/>
      <c r="N10462" s="124"/>
      <c r="O10462" s="124"/>
      <c r="P10462" s="124"/>
      <c r="Q10462" s="124"/>
    </row>
    <row r="10463" spans="1:17" ht="15">
      <c r="A10463" s="125"/>
      <c r="B10463" s="124"/>
      <c r="C10463" s="125"/>
      <c r="D10463" s="124"/>
      <c r="E10463" s="124"/>
      <c r="F10463" s="124"/>
      <c r="G10463" s="124"/>
      <c r="H10463" s="124"/>
      <c r="I10463" s="124"/>
      <c r="J10463" s="124"/>
      <c r="K10463" s="123"/>
      <c r="L10463" s="124"/>
      <c r="M10463" s="124"/>
      <c r="N10463" s="124"/>
      <c r="O10463" s="124"/>
      <c r="P10463" s="124"/>
      <c r="Q10463" s="124"/>
    </row>
    <row r="10464" spans="1:17" ht="15">
      <c r="A10464" s="125"/>
      <c r="B10464" s="124"/>
      <c r="C10464" s="125"/>
      <c r="D10464" s="124"/>
      <c r="E10464" s="124"/>
      <c r="F10464" s="123"/>
      <c r="G10464" s="123"/>
      <c r="H10464" s="124"/>
      <c r="I10464" s="124"/>
      <c r="J10464" s="124"/>
      <c r="K10464" s="124"/>
      <c r="L10464" s="123"/>
      <c r="M10464" s="124"/>
      <c r="N10464" s="124"/>
      <c r="O10464" s="124"/>
      <c r="P10464" s="124"/>
      <c r="Q10464" s="124"/>
    </row>
    <row r="10465" spans="1:17" ht="15">
      <c r="A10465" s="125"/>
      <c r="B10465" s="124"/>
      <c r="C10465" s="125"/>
      <c r="D10465" s="124"/>
      <c r="E10465" s="124"/>
      <c r="F10465" s="123"/>
      <c r="G10465" s="123"/>
      <c r="H10465" s="124"/>
      <c r="I10465" s="124"/>
      <c r="J10465" s="124"/>
      <c r="K10465" s="124"/>
      <c r="L10465" s="123"/>
      <c r="M10465" s="124"/>
      <c r="N10465" s="124"/>
      <c r="O10465" s="124"/>
      <c r="P10465" s="124"/>
      <c r="Q10465" s="124"/>
    </row>
    <row r="10466" spans="1:17" ht="15">
      <c r="A10466" s="125"/>
      <c r="B10466" s="124"/>
      <c r="C10466" s="125"/>
      <c r="D10466" s="124"/>
      <c r="E10466" s="124"/>
      <c r="F10466" s="123"/>
      <c r="G10466" s="123"/>
      <c r="H10466" s="124"/>
      <c r="I10466" s="124"/>
      <c r="J10466" s="124"/>
      <c r="K10466" s="124"/>
      <c r="L10466" s="123"/>
      <c r="M10466" s="124"/>
      <c r="N10466" s="124"/>
      <c r="O10466" s="124"/>
      <c r="P10466" s="124"/>
      <c r="Q10466" s="124"/>
    </row>
    <row r="10467" spans="1:17" ht="15">
      <c r="A10467" s="125"/>
      <c r="B10467" s="124"/>
      <c r="C10467" s="125"/>
      <c r="D10467" s="124"/>
      <c r="E10467" s="124"/>
      <c r="F10467" s="123"/>
      <c r="G10467" s="123"/>
      <c r="H10467" s="124"/>
      <c r="I10467" s="124"/>
      <c r="J10467" s="124"/>
      <c r="K10467" s="123"/>
      <c r="L10467" s="124"/>
      <c r="M10467" s="124"/>
      <c r="N10467" s="124"/>
      <c r="O10467" s="124"/>
      <c r="P10467" s="124"/>
      <c r="Q10467" s="124"/>
    </row>
    <row r="10468" spans="1:17" ht="15">
      <c r="A10468" s="125"/>
      <c r="B10468" s="124"/>
      <c r="C10468" s="125"/>
      <c r="D10468" s="124"/>
      <c r="E10468" s="124"/>
      <c r="F10468" s="123"/>
      <c r="G10468" s="123"/>
      <c r="H10468" s="124"/>
      <c r="I10468" s="124"/>
      <c r="J10468" s="124"/>
      <c r="K10468" s="123"/>
      <c r="L10468" s="124"/>
      <c r="M10468" s="124"/>
      <c r="N10468" s="124"/>
      <c r="O10468" s="124"/>
      <c r="P10468" s="124"/>
      <c r="Q10468" s="124"/>
    </row>
    <row r="10469" spans="1:17" ht="15">
      <c r="A10469" s="125"/>
      <c r="B10469" s="124"/>
      <c r="C10469" s="125"/>
      <c r="D10469" s="124"/>
      <c r="E10469" s="124"/>
      <c r="F10469" s="123"/>
      <c r="G10469" s="123"/>
      <c r="H10469" s="124"/>
      <c r="I10469" s="124"/>
      <c r="J10469" s="124"/>
      <c r="K10469" s="124"/>
      <c r="L10469" s="123"/>
      <c r="M10469" s="124"/>
      <c r="N10469" s="124"/>
      <c r="O10469" s="124"/>
      <c r="P10469" s="124"/>
      <c r="Q10469" s="124"/>
    </row>
    <row r="10470" spans="1:17" ht="15">
      <c r="A10470" s="125"/>
      <c r="B10470" s="124"/>
      <c r="C10470" s="125"/>
      <c r="D10470" s="124"/>
      <c r="E10470" s="124"/>
      <c r="F10470" s="123"/>
      <c r="G10470" s="123"/>
      <c r="H10470" s="124"/>
      <c r="I10470" s="124"/>
      <c r="J10470" s="124"/>
      <c r="K10470" s="123"/>
      <c r="L10470" s="124"/>
      <c r="M10470" s="124"/>
      <c r="N10470" s="124"/>
      <c r="O10470" s="124"/>
      <c r="P10470" s="124"/>
      <c r="Q10470" s="124"/>
    </row>
    <row r="10471" spans="1:17" ht="15">
      <c r="A10471" s="125"/>
      <c r="B10471" s="124"/>
      <c r="C10471" s="125"/>
      <c r="D10471" s="124"/>
      <c r="E10471" s="124"/>
      <c r="F10471" s="123"/>
      <c r="G10471" s="123"/>
      <c r="H10471" s="124"/>
      <c r="I10471" s="124"/>
      <c r="J10471" s="124"/>
      <c r="K10471" s="124"/>
      <c r="L10471" s="123"/>
      <c r="M10471" s="124"/>
      <c r="N10471" s="124"/>
      <c r="O10471" s="124"/>
      <c r="P10471" s="124"/>
      <c r="Q10471" s="124"/>
    </row>
    <row r="10472" spans="1:17" ht="15">
      <c r="A10472" s="125"/>
      <c r="B10472" s="124"/>
      <c r="C10472" s="125"/>
      <c r="D10472" s="124"/>
      <c r="E10472" s="124"/>
      <c r="F10472" s="123"/>
      <c r="G10472" s="123"/>
      <c r="H10472" s="124"/>
      <c r="I10472" s="124"/>
      <c r="J10472" s="124"/>
      <c r="K10472" s="124"/>
      <c r="L10472" s="123"/>
      <c r="M10472" s="124"/>
      <c r="N10472" s="124"/>
      <c r="O10472" s="124"/>
      <c r="P10472" s="124"/>
      <c r="Q10472" s="124"/>
    </row>
    <row r="10473" spans="1:17" ht="15">
      <c r="A10473" s="125"/>
      <c r="B10473" s="124"/>
      <c r="C10473" s="125"/>
      <c r="D10473" s="124"/>
      <c r="E10473" s="124"/>
      <c r="F10473" s="123"/>
      <c r="G10473" s="123"/>
      <c r="H10473" s="124"/>
      <c r="I10473" s="124"/>
      <c r="J10473" s="124"/>
      <c r="K10473" s="123"/>
      <c r="L10473" s="124"/>
      <c r="M10473" s="124"/>
      <c r="N10473" s="124"/>
      <c r="O10473" s="124"/>
      <c r="P10473" s="124"/>
      <c r="Q10473" s="124"/>
    </row>
    <row r="10474" spans="1:17" ht="15">
      <c r="A10474" s="125"/>
      <c r="B10474" s="124"/>
      <c r="C10474" s="125"/>
      <c r="D10474" s="124"/>
      <c r="E10474" s="124"/>
      <c r="F10474" s="123"/>
      <c r="G10474" s="123"/>
      <c r="H10474" s="124"/>
      <c r="I10474" s="124"/>
      <c r="J10474" s="124"/>
      <c r="K10474" s="124"/>
      <c r="L10474" s="123"/>
      <c r="M10474" s="124"/>
      <c r="N10474" s="124"/>
      <c r="O10474" s="124"/>
      <c r="P10474" s="124"/>
      <c r="Q10474" s="124"/>
    </row>
    <row r="10475" spans="1:17" ht="15">
      <c r="A10475" s="125"/>
      <c r="B10475" s="124"/>
      <c r="C10475" s="125"/>
      <c r="D10475" s="124"/>
      <c r="E10475" s="124"/>
      <c r="F10475" s="123"/>
      <c r="G10475" s="123"/>
      <c r="H10475" s="124"/>
      <c r="I10475" s="124"/>
      <c r="J10475" s="124"/>
      <c r="K10475" s="123"/>
      <c r="L10475" s="124"/>
      <c r="M10475" s="124"/>
      <c r="N10475" s="124"/>
      <c r="O10475" s="124"/>
      <c r="P10475" s="124"/>
      <c r="Q10475" s="124"/>
    </row>
    <row r="10476" spans="1:17" ht="15">
      <c r="A10476" s="125"/>
      <c r="B10476" s="124"/>
      <c r="C10476" s="125"/>
      <c r="D10476" s="124"/>
      <c r="E10476" s="124"/>
      <c r="F10476" s="123"/>
      <c r="G10476" s="123"/>
      <c r="H10476" s="124"/>
      <c r="I10476" s="124"/>
      <c r="J10476" s="124"/>
      <c r="K10476" s="123"/>
      <c r="L10476" s="124"/>
      <c r="M10476" s="124"/>
      <c r="N10476" s="124"/>
      <c r="O10476" s="124"/>
      <c r="P10476" s="124"/>
      <c r="Q10476" s="124"/>
    </row>
    <row r="10477" spans="1:17" ht="15">
      <c r="A10477" s="125"/>
      <c r="B10477" s="124"/>
      <c r="C10477" s="125"/>
      <c r="D10477" s="124"/>
      <c r="E10477" s="124"/>
      <c r="F10477" s="123"/>
      <c r="G10477" s="123"/>
      <c r="H10477" s="124"/>
      <c r="I10477" s="124"/>
      <c r="J10477" s="124"/>
      <c r="K10477" s="124"/>
      <c r="L10477" s="123"/>
      <c r="M10477" s="124"/>
      <c r="N10477" s="124"/>
      <c r="O10477" s="124"/>
      <c r="P10477" s="124"/>
      <c r="Q10477" s="124"/>
    </row>
    <row r="10478" spans="1:17" ht="15">
      <c r="A10478" s="125"/>
      <c r="B10478" s="124"/>
      <c r="C10478" s="125"/>
      <c r="D10478" s="124"/>
      <c r="E10478" s="124"/>
      <c r="F10478" s="123"/>
      <c r="G10478" s="123"/>
      <c r="H10478" s="124"/>
      <c r="I10478" s="124"/>
      <c r="J10478" s="124"/>
      <c r="K10478" s="123"/>
      <c r="L10478" s="124"/>
      <c r="M10478" s="124"/>
      <c r="N10478" s="124"/>
      <c r="O10478" s="124"/>
      <c r="P10478" s="124"/>
      <c r="Q10478" s="124"/>
    </row>
    <row r="10479" spans="1:17" ht="15">
      <c r="A10479" s="125"/>
      <c r="B10479" s="124"/>
      <c r="C10479" s="125"/>
      <c r="D10479" s="124"/>
      <c r="E10479" s="124"/>
      <c r="F10479" s="123"/>
      <c r="G10479" s="123"/>
      <c r="H10479" s="124"/>
      <c r="I10479" s="124"/>
      <c r="J10479" s="124"/>
      <c r="K10479" s="123"/>
      <c r="L10479" s="124"/>
      <c r="M10479" s="124"/>
      <c r="N10479" s="124"/>
      <c r="O10479" s="124"/>
      <c r="P10479" s="124"/>
      <c r="Q10479" s="124"/>
    </row>
    <row r="10480" spans="1:17" ht="15">
      <c r="A10480" s="125"/>
      <c r="B10480" s="124"/>
      <c r="C10480" s="125"/>
      <c r="D10480" s="124"/>
      <c r="E10480" s="124"/>
      <c r="F10480" s="123"/>
      <c r="G10480" s="123"/>
      <c r="H10480" s="124"/>
      <c r="I10480" s="124"/>
      <c r="J10480" s="124"/>
      <c r="K10480" s="123"/>
      <c r="L10480" s="124"/>
      <c r="M10480" s="124"/>
      <c r="N10480" s="124"/>
      <c r="O10480" s="124"/>
      <c r="P10480" s="124"/>
      <c r="Q10480" s="124"/>
    </row>
    <row r="10481" spans="1:17" ht="15">
      <c r="A10481" s="125"/>
      <c r="B10481" s="124"/>
      <c r="C10481" s="125"/>
      <c r="D10481" s="124"/>
      <c r="E10481" s="124"/>
      <c r="F10481" s="124"/>
      <c r="G10481" s="124"/>
      <c r="H10481" s="124"/>
      <c r="I10481" s="124"/>
      <c r="J10481" s="124"/>
      <c r="K10481" s="123"/>
      <c r="L10481" s="124"/>
      <c r="M10481" s="124"/>
      <c r="N10481" s="124"/>
      <c r="O10481" s="124"/>
      <c r="P10481" s="124"/>
      <c r="Q10481" s="124"/>
    </row>
    <row r="10482" spans="1:17" ht="15">
      <c r="A10482" s="125"/>
      <c r="B10482" s="124"/>
      <c r="C10482" s="125"/>
      <c r="D10482" s="124"/>
      <c r="E10482" s="124"/>
      <c r="F10482" s="123"/>
      <c r="G10482" s="123"/>
      <c r="H10482" s="124"/>
      <c r="I10482" s="124"/>
      <c r="J10482" s="124"/>
      <c r="K10482" s="124"/>
      <c r="L10482" s="123"/>
      <c r="M10482" s="124"/>
      <c r="N10482" s="124"/>
      <c r="O10482" s="124"/>
      <c r="P10482" s="124"/>
      <c r="Q10482" s="124"/>
    </row>
    <row r="10483" spans="1:17" ht="15">
      <c r="A10483" s="125"/>
      <c r="B10483" s="124"/>
      <c r="C10483" s="125"/>
      <c r="D10483" s="124"/>
      <c r="E10483" s="124"/>
      <c r="F10483" s="124"/>
      <c r="G10483" s="124"/>
      <c r="H10483" s="124"/>
      <c r="I10483" s="124"/>
      <c r="J10483" s="124"/>
      <c r="K10483" s="123"/>
      <c r="L10483" s="124"/>
      <c r="M10483" s="124"/>
      <c r="N10483" s="124"/>
      <c r="O10483" s="124"/>
      <c r="P10483" s="124"/>
      <c r="Q10483" s="124"/>
    </row>
    <row r="10484" spans="1:17" ht="15">
      <c r="A10484" s="125"/>
      <c r="B10484" s="124"/>
      <c r="C10484" s="125"/>
      <c r="D10484" s="124"/>
      <c r="E10484" s="124"/>
      <c r="F10484" s="123"/>
      <c r="G10484" s="123"/>
      <c r="H10484" s="124"/>
      <c r="I10484" s="124"/>
      <c r="J10484" s="124"/>
      <c r="K10484" s="124"/>
      <c r="L10484" s="123"/>
      <c r="M10484" s="124"/>
      <c r="N10484" s="124"/>
      <c r="O10484" s="124"/>
      <c r="P10484" s="124"/>
      <c r="Q10484" s="124"/>
    </row>
    <row r="10485" spans="1:17" ht="15">
      <c r="A10485" s="125"/>
      <c r="B10485" s="124"/>
      <c r="C10485" s="125"/>
      <c r="D10485" s="124"/>
      <c r="E10485" s="124"/>
      <c r="F10485" s="124"/>
      <c r="G10485" s="124"/>
      <c r="H10485" s="124"/>
      <c r="I10485" s="124"/>
      <c r="J10485" s="124"/>
      <c r="K10485" s="123"/>
      <c r="L10485" s="124"/>
      <c r="M10485" s="124"/>
      <c r="N10485" s="124"/>
      <c r="O10485" s="124"/>
      <c r="P10485" s="124"/>
      <c r="Q10485" s="124"/>
    </row>
    <row r="10486" spans="1:17" ht="15">
      <c r="A10486" s="125"/>
      <c r="B10486" s="124"/>
      <c r="C10486" s="125"/>
      <c r="D10486" s="124"/>
      <c r="E10486" s="124"/>
      <c r="F10486" s="123"/>
      <c r="G10486" s="123"/>
      <c r="H10486" s="124"/>
      <c r="I10486" s="124"/>
      <c r="J10486" s="124"/>
      <c r="K10486" s="123"/>
      <c r="L10486" s="124"/>
      <c r="M10486" s="124"/>
      <c r="N10486" s="124"/>
      <c r="O10486" s="124"/>
      <c r="P10486" s="124"/>
      <c r="Q10486" s="124"/>
    </row>
    <row r="10487" spans="1:17" ht="15">
      <c r="A10487" s="125"/>
      <c r="B10487" s="124"/>
      <c r="C10487" s="125"/>
      <c r="D10487" s="124"/>
      <c r="E10487" s="124"/>
      <c r="F10487" s="123"/>
      <c r="G10487" s="123"/>
      <c r="H10487" s="124"/>
      <c r="I10487" s="124"/>
      <c r="J10487" s="124"/>
      <c r="K10487" s="124"/>
      <c r="L10487" s="123"/>
      <c r="M10487" s="124"/>
      <c r="N10487" s="124"/>
      <c r="O10487" s="124"/>
      <c r="P10487" s="124"/>
      <c r="Q10487" s="124"/>
    </row>
    <row r="10488" spans="1:17" ht="15">
      <c r="A10488" s="125"/>
      <c r="B10488" s="124"/>
      <c r="C10488" s="125"/>
      <c r="D10488" s="124"/>
      <c r="E10488" s="124"/>
      <c r="F10488" s="123"/>
      <c r="G10488" s="123"/>
      <c r="H10488" s="124"/>
      <c r="I10488" s="124"/>
      <c r="J10488" s="124"/>
      <c r="K10488" s="123"/>
      <c r="L10488" s="124"/>
      <c r="M10488" s="124"/>
      <c r="N10488" s="124"/>
      <c r="O10488" s="124"/>
      <c r="P10488" s="124"/>
      <c r="Q10488" s="124"/>
    </row>
    <row r="10489" spans="1:17" ht="15">
      <c r="A10489" s="125"/>
      <c r="B10489" s="124"/>
      <c r="C10489" s="125"/>
      <c r="D10489" s="124"/>
      <c r="E10489" s="124"/>
      <c r="F10489" s="124"/>
      <c r="G10489" s="124"/>
      <c r="H10489" s="124"/>
      <c r="I10489" s="124"/>
      <c r="J10489" s="124"/>
      <c r="K10489" s="123"/>
      <c r="L10489" s="124"/>
      <c r="M10489" s="124"/>
      <c r="N10489" s="124"/>
      <c r="O10489" s="124"/>
      <c r="P10489" s="124"/>
      <c r="Q10489" s="124"/>
    </row>
    <row r="10490" spans="1:17">
      <c r="A10490" s="1"/>
      <c r="C10490" s="1"/>
      <c r="E10490"/>
    </row>
    <row r="10491" spans="1:17">
      <c r="A10491" s="1"/>
      <c r="C10491" s="1"/>
      <c r="E10491"/>
    </row>
    <row r="10492" spans="1:17">
      <c r="A10492" s="1"/>
      <c r="C10492" s="1"/>
      <c r="E10492"/>
    </row>
    <row r="10493" spans="1:17">
      <c r="A10493" s="1"/>
      <c r="C10493" s="1"/>
      <c r="E10493"/>
    </row>
    <row r="10494" spans="1:17">
      <c r="A10494" s="1"/>
      <c r="C10494" s="1"/>
      <c r="E10494"/>
    </row>
    <row r="10495" spans="1:17">
      <c r="A10495" s="1"/>
      <c r="C10495" s="1"/>
      <c r="E10495"/>
    </row>
    <row r="10496" spans="1:17">
      <c r="A10496" s="1"/>
      <c r="C10496" s="1"/>
      <c r="E10496"/>
    </row>
    <row r="10497" spans="1:5">
      <c r="A10497" s="1"/>
      <c r="C10497" s="1"/>
      <c r="E10497"/>
    </row>
    <row r="10498" spans="1:5">
      <c r="A10498" s="1"/>
      <c r="C10498" s="1"/>
      <c r="E10498"/>
    </row>
    <row r="10499" spans="1:5">
      <c r="A10499" s="1"/>
      <c r="C10499" s="1"/>
      <c r="E10499"/>
    </row>
    <row r="10500" spans="1:5">
      <c r="A10500" s="1"/>
      <c r="C10500" s="1"/>
      <c r="E10500"/>
    </row>
    <row r="10501" spans="1:5">
      <c r="A10501" s="1"/>
      <c r="C10501" s="1"/>
      <c r="E10501"/>
    </row>
    <row r="10502" spans="1:5">
      <c r="A10502" s="1"/>
      <c r="C10502" s="1"/>
      <c r="E10502"/>
    </row>
    <row r="10503" spans="1:5">
      <c r="A10503" s="1"/>
      <c r="C10503" s="1"/>
      <c r="E10503"/>
    </row>
    <row r="10504" spans="1:5">
      <c r="A10504" s="1"/>
      <c r="C10504" s="1"/>
      <c r="E10504"/>
    </row>
    <row r="10505" spans="1:5">
      <c r="A10505" s="1"/>
      <c r="C10505" s="1"/>
      <c r="E10505"/>
    </row>
    <row r="10506" spans="1:5">
      <c r="A10506" s="1"/>
      <c r="C10506" s="1"/>
      <c r="E10506"/>
    </row>
    <row r="10507" spans="1:5">
      <c r="A10507" s="1"/>
      <c r="C10507" s="1"/>
      <c r="E10507"/>
    </row>
    <row r="10508" spans="1:5">
      <c r="A10508" s="1"/>
      <c r="C10508" s="1"/>
      <c r="E10508"/>
    </row>
    <row r="10509" spans="1:5">
      <c r="A10509" s="1"/>
      <c r="C10509" s="1"/>
      <c r="E10509"/>
    </row>
    <row r="10510" spans="1:5">
      <c r="A10510" s="1"/>
      <c r="C10510" s="1"/>
      <c r="E10510"/>
    </row>
    <row r="10511" spans="1:5">
      <c r="A10511" s="1"/>
      <c r="C10511" s="1"/>
      <c r="E10511"/>
    </row>
    <row r="10512" spans="1:5">
      <c r="A10512" s="1"/>
      <c r="C10512" s="1"/>
      <c r="E10512"/>
    </row>
    <row r="10513" spans="1:5">
      <c r="A10513" s="1"/>
      <c r="C10513" s="1"/>
      <c r="E10513"/>
    </row>
    <row r="10514" spans="1:5">
      <c r="A10514" s="1"/>
      <c r="C10514" s="1"/>
      <c r="E10514"/>
    </row>
    <row r="10515" spans="1:5">
      <c r="A10515" s="1"/>
      <c r="C10515" s="1"/>
      <c r="E10515"/>
    </row>
    <row r="10516" spans="1:5">
      <c r="A10516" s="1"/>
      <c r="C10516" s="1"/>
      <c r="E10516"/>
    </row>
    <row r="10517" spans="1:5">
      <c r="A10517" s="1"/>
      <c r="C10517" s="1"/>
      <c r="E10517"/>
    </row>
    <row r="10518" spans="1:5">
      <c r="A10518" s="1"/>
      <c r="C10518" s="1"/>
      <c r="E10518"/>
    </row>
    <row r="10519" spans="1:5">
      <c r="A10519" s="1"/>
      <c r="C10519" s="1"/>
      <c r="E10519"/>
    </row>
    <row r="10520" spans="1:5">
      <c r="A10520" s="1"/>
      <c r="C10520" s="1"/>
      <c r="E10520"/>
    </row>
    <row r="10521" spans="1:5">
      <c r="A10521" s="1"/>
      <c r="C10521" s="1"/>
      <c r="E10521"/>
    </row>
    <row r="10522" spans="1:5">
      <c r="A10522" s="1"/>
      <c r="C10522" s="1"/>
      <c r="E10522"/>
    </row>
    <row r="10523" spans="1:5">
      <c r="A10523" s="1"/>
      <c r="C10523" s="1"/>
      <c r="E10523"/>
    </row>
    <row r="10524" spans="1:5">
      <c r="A10524" s="1"/>
      <c r="C10524" s="1"/>
      <c r="E10524"/>
    </row>
    <row r="10525" spans="1:5">
      <c r="A10525" s="1"/>
      <c r="C10525" s="1"/>
      <c r="E10525"/>
    </row>
    <row r="10526" spans="1:5">
      <c r="A10526" s="1"/>
      <c r="C10526" s="1"/>
      <c r="E10526"/>
    </row>
    <row r="10527" spans="1:5">
      <c r="A10527" s="1"/>
      <c r="C10527" s="1"/>
      <c r="E10527"/>
    </row>
    <row r="10528" spans="1:5">
      <c r="A10528" s="1"/>
      <c r="C10528" s="1"/>
      <c r="E10528"/>
    </row>
    <row r="10529" spans="1:5">
      <c r="A10529" s="1"/>
      <c r="C10529" s="1"/>
      <c r="E10529"/>
    </row>
    <row r="10530" spans="1:5">
      <c r="A10530" s="1"/>
      <c r="C10530" s="1"/>
      <c r="E10530"/>
    </row>
    <row r="10531" spans="1:5">
      <c r="A10531" s="1"/>
      <c r="C10531" s="1"/>
      <c r="E10531"/>
    </row>
    <row r="10532" spans="1:5">
      <c r="A10532" s="1"/>
      <c r="C10532" s="1"/>
      <c r="E10532"/>
    </row>
    <row r="10533" spans="1:5">
      <c r="A10533" s="1"/>
      <c r="C10533" s="1"/>
      <c r="E10533"/>
    </row>
    <row r="10534" spans="1:5">
      <c r="A10534" s="1"/>
      <c r="C10534" s="1"/>
      <c r="E10534"/>
    </row>
    <row r="10535" spans="1:5">
      <c r="A10535" s="1"/>
      <c r="C10535" s="1"/>
      <c r="E10535"/>
    </row>
    <row r="10536" spans="1:5">
      <c r="A10536" s="1"/>
      <c r="C10536" s="1"/>
      <c r="E10536"/>
    </row>
    <row r="10537" spans="1:5">
      <c r="A10537" s="1"/>
      <c r="C10537" s="1"/>
      <c r="E10537"/>
    </row>
    <row r="10538" spans="1:5">
      <c r="A10538" s="1"/>
      <c r="C10538" s="1"/>
      <c r="E10538"/>
    </row>
    <row r="10539" spans="1:5">
      <c r="A10539" s="1"/>
      <c r="C10539" s="1"/>
      <c r="E10539"/>
    </row>
    <row r="10540" spans="1:5">
      <c r="A10540" s="1"/>
      <c r="C10540" s="1"/>
      <c r="E10540"/>
    </row>
    <row r="10541" spans="1:5">
      <c r="A10541" s="1"/>
      <c r="C10541" s="1"/>
      <c r="E10541"/>
    </row>
    <row r="10542" spans="1:5">
      <c r="A10542" s="1"/>
      <c r="C10542" s="1"/>
      <c r="E10542"/>
    </row>
    <row r="10543" spans="1:5">
      <c r="A10543" s="1"/>
      <c r="C10543" s="1"/>
      <c r="E10543"/>
    </row>
    <row r="10544" spans="1:5">
      <c r="A10544" s="1"/>
      <c r="C10544" s="1"/>
      <c r="E10544"/>
    </row>
    <row r="10545" spans="1:5">
      <c r="A10545" s="1"/>
      <c r="C10545" s="1"/>
      <c r="E10545"/>
    </row>
    <row r="10546" spans="1:5">
      <c r="A10546" s="1"/>
      <c r="C10546" s="1"/>
      <c r="E10546"/>
    </row>
    <row r="10547" spans="1:5">
      <c r="A10547" s="1"/>
      <c r="C10547" s="1"/>
      <c r="E10547"/>
    </row>
    <row r="10548" spans="1:5">
      <c r="A10548" s="1"/>
      <c r="C10548" s="1"/>
      <c r="E10548"/>
    </row>
    <row r="10549" spans="1:5">
      <c r="A10549" s="1"/>
      <c r="C10549" s="1"/>
      <c r="E10549"/>
    </row>
    <row r="10550" spans="1:5">
      <c r="A10550" s="1"/>
      <c r="C10550" s="1"/>
      <c r="E10550"/>
    </row>
    <row r="10551" spans="1:5">
      <c r="A10551" s="1"/>
      <c r="C10551" s="1"/>
      <c r="E10551"/>
    </row>
    <row r="10552" spans="1:5">
      <c r="A10552" s="1"/>
      <c r="C10552" s="1"/>
      <c r="E10552"/>
    </row>
    <row r="10553" spans="1:5">
      <c r="A10553" s="1"/>
      <c r="C10553" s="1"/>
      <c r="E10553"/>
    </row>
    <row r="10554" spans="1:5">
      <c r="A10554" s="1"/>
      <c r="C10554" s="1"/>
      <c r="E10554"/>
    </row>
    <row r="10555" spans="1:5">
      <c r="A10555" s="1"/>
      <c r="C10555" s="1"/>
      <c r="E10555"/>
    </row>
    <row r="10556" spans="1:5">
      <c r="A10556" s="1"/>
      <c r="C10556" s="1"/>
      <c r="E10556"/>
    </row>
    <row r="10557" spans="1:5">
      <c r="A10557" s="1"/>
      <c r="C10557" s="1"/>
      <c r="E10557"/>
    </row>
    <row r="10558" spans="1:5">
      <c r="A10558" s="1"/>
      <c r="C10558" s="1"/>
      <c r="E10558"/>
    </row>
    <row r="10559" spans="1:5">
      <c r="A10559" s="1"/>
      <c r="C10559" s="1"/>
      <c r="E10559"/>
    </row>
    <row r="10560" spans="1:5">
      <c r="A10560" s="1"/>
      <c r="C10560" s="1"/>
      <c r="E10560"/>
    </row>
    <row r="10561" spans="1:5">
      <c r="A10561" s="1"/>
      <c r="C10561" s="1"/>
      <c r="E10561"/>
    </row>
    <row r="10562" spans="1:5">
      <c r="A10562" s="1"/>
      <c r="C10562" s="1"/>
      <c r="E10562"/>
    </row>
    <row r="10563" spans="1:5">
      <c r="A10563" s="1"/>
      <c r="C10563" s="1"/>
      <c r="E10563"/>
    </row>
    <row r="10564" spans="1:5">
      <c r="A10564" s="1"/>
      <c r="C10564" s="1"/>
      <c r="E10564"/>
    </row>
    <row r="10565" spans="1:5">
      <c r="A10565" s="1"/>
      <c r="C10565" s="1"/>
      <c r="E10565"/>
    </row>
    <row r="10566" spans="1:5">
      <c r="A10566" s="1"/>
      <c r="C10566" s="1"/>
      <c r="E10566"/>
    </row>
    <row r="10567" spans="1:5">
      <c r="A10567" s="1"/>
      <c r="C10567" s="1"/>
      <c r="E10567"/>
    </row>
    <row r="10568" spans="1:5">
      <c r="A10568" s="1"/>
      <c r="C10568" s="1"/>
      <c r="E10568"/>
    </row>
    <row r="10569" spans="1:5">
      <c r="A10569" s="1"/>
      <c r="C10569" s="1"/>
      <c r="E10569"/>
    </row>
    <row r="10570" spans="1:5">
      <c r="A10570" s="1"/>
      <c r="C10570" s="1"/>
      <c r="E10570"/>
    </row>
    <row r="10571" spans="1:5">
      <c r="A10571" s="1"/>
      <c r="C10571" s="1"/>
      <c r="E10571"/>
    </row>
    <row r="10572" spans="1:5">
      <c r="A10572" s="1"/>
      <c r="C10572" s="1"/>
      <c r="E10572"/>
    </row>
    <row r="10573" spans="1:5">
      <c r="A10573" s="1"/>
      <c r="C10573" s="1"/>
      <c r="E10573"/>
    </row>
    <row r="10574" spans="1:5">
      <c r="A10574" s="1"/>
      <c r="C10574" s="1"/>
      <c r="E10574"/>
    </row>
    <row r="10575" spans="1:5">
      <c r="A10575" s="1"/>
      <c r="C10575" s="1"/>
      <c r="E10575"/>
    </row>
    <row r="10576" spans="1:5">
      <c r="A10576" s="1"/>
      <c r="C10576" s="1"/>
      <c r="E10576"/>
    </row>
    <row r="10577" spans="1:5">
      <c r="A10577" s="1"/>
      <c r="C10577" s="1"/>
      <c r="E10577"/>
    </row>
    <row r="10578" spans="1:5">
      <c r="A10578" s="1"/>
      <c r="C10578" s="1"/>
      <c r="E10578"/>
    </row>
    <row r="10579" spans="1:5">
      <c r="A10579" s="1"/>
      <c r="C10579" s="1"/>
      <c r="E10579"/>
    </row>
    <row r="10580" spans="1:5">
      <c r="A10580" s="1"/>
      <c r="C10580" s="1"/>
      <c r="E10580"/>
    </row>
    <row r="10581" spans="1:5">
      <c r="A10581" s="1"/>
      <c r="C10581" s="1"/>
      <c r="E10581"/>
    </row>
    <row r="10582" spans="1:5">
      <c r="A10582" s="1"/>
      <c r="C10582" s="1"/>
      <c r="E10582"/>
    </row>
    <row r="10583" spans="1:5">
      <c r="A10583" s="1"/>
      <c r="C10583" s="1"/>
      <c r="E10583"/>
    </row>
    <row r="10584" spans="1:5">
      <c r="A10584" s="1"/>
      <c r="C10584" s="1"/>
      <c r="E10584"/>
    </row>
    <row r="10585" spans="1:5">
      <c r="A10585" s="1"/>
      <c r="C10585" s="1"/>
      <c r="E10585"/>
    </row>
    <row r="10586" spans="1:5">
      <c r="A10586" s="1"/>
      <c r="C10586" s="1"/>
      <c r="E10586"/>
    </row>
    <row r="10587" spans="1:5">
      <c r="A10587" s="1"/>
      <c r="C10587" s="1"/>
      <c r="E10587"/>
    </row>
    <row r="10588" spans="1:5">
      <c r="A10588" s="1"/>
      <c r="C10588" s="1"/>
      <c r="E10588"/>
    </row>
    <row r="10589" spans="1:5">
      <c r="A10589" s="1"/>
      <c r="C10589" s="1"/>
      <c r="E10589"/>
    </row>
    <row r="10590" spans="1:5">
      <c r="A10590" s="1"/>
      <c r="C10590" s="1"/>
      <c r="E10590"/>
    </row>
    <row r="10591" spans="1:5">
      <c r="A10591" s="1"/>
      <c r="C10591" s="1"/>
      <c r="E10591"/>
    </row>
    <row r="10592" spans="1:5">
      <c r="A10592" s="1"/>
      <c r="C10592" s="1"/>
      <c r="E10592"/>
    </row>
    <row r="10593" spans="1:5">
      <c r="A10593" s="1"/>
      <c r="C10593" s="1"/>
      <c r="E10593"/>
    </row>
    <row r="10594" spans="1:5">
      <c r="A10594" s="1"/>
      <c r="C10594" s="1"/>
      <c r="E10594"/>
    </row>
    <row r="10595" spans="1:5">
      <c r="A10595" s="1"/>
      <c r="C10595" s="1"/>
      <c r="E10595"/>
    </row>
    <row r="10596" spans="1:5">
      <c r="A10596" s="1"/>
      <c r="C10596" s="1"/>
      <c r="E10596"/>
    </row>
    <row r="10597" spans="1:5">
      <c r="A10597" s="1"/>
      <c r="C10597" s="1"/>
      <c r="E10597"/>
    </row>
    <row r="10598" spans="1:5">
      <c r="A10598" s="1"/>
      <c r="C10598" s="1"/>
      <c r="E10598"/>
    </row>
    <row r="10599" spans="1:5">
      <c r="A10599" s="1"/>
      <c r="C10599" s="1"/>
      <c r="E10599"/>
    </row>
    <row r="10600" spans="1:5">
      <c r="A10600" s="1"/>
      <c r="C10600" s="1"/>
      <c r="E10600"/>
    </row>
    <row r="10601" spans="1:5">
      <c r="A10601" s="1"/>
      <c r="C10601" s="1"/>
      <c r="E10601"/>
    </row>
    <row r="10602" spans="1:5">
      <c r="A10602" s="1"/>
      <c r="C10602" s="1"/>
      <c r="E10602"/>
    </row>
    <row r="10603" spans="1:5">
      <c r="A10603" s="1"/>
      <c r="C10603" s="1"/>
      <c r="E10603"/>
    </row>
    <row r="10604" spans="1:5">
      <c r="A10604" s="1"/>
      <c r="C10604" s="1"/>
      <c r="E10604"/>
    </row>
    <row r="10605" spans="1:5">
      <c r="A10605" s="1"/>
      <c r="C10605" s="1"/>
      <c r="E10605"/>
    </row>
    <row r="10606" spans="1:5">
      <c r="A10606" s="1"/>
      <c r="C10606" s="1"/>
      <c r="E10606"/>
    </row>
    <row r="10607" spans="1:5">
      <c r="A10607" s="1"/>
      <c r="C10607" s="1"/>
      <c r="E10607"/>
    </row>
    <row r="10608" spans="1:5">
      <c r="A10608" s="1"/>
      <c r="C10608" s="1"/>
      <c r="E10608"/>
    </row>
    <row r="10609" spans="1:5">
      <c r="A10609" s="1"/>
      <c r="C10609" s="1"/>
      <c r="E10609"/>
    </row>
    <row r="10610" spans="1:5">
      <c r="A10610" s="1"/>
      <c r="C10610" s="1"/>
      <c r="E10610"/>
    </row>
    <row r="10611" spans="1:5">
      <c r="A10611" s="1"/>
      <c r="C10611" s="1"/>
      <c r="E10611"/>
    </row>
    <row r="10612" spans="1:5">
      <c r="A10612" s="1"/>
      <c r="C10612" s="1"/>
      <c r="E10612"/>
    </row>
    <row r="10613" spans="1:5">
      <c r="A10613" s="1"/>
      <c r="C10613" s="1"/>
      <c r="E10613"/>
    </row>
    <row r="10614" spans="1:5">
      <c r="A10614" s="1"/>
      <c r="C10614" s="1"/>
      <c r="E10614"/>
    </row>
    <row r="10615" spans="1:5">
      <c r="A10615" s="1"/>
      <c r="C10615" s="1"/>
      <c r="E10615"/>
    </row>
    <row r="10616" spans="1:5">
      <c r="A10616" s="1"/>
      <c r="C10616" s="1"/>
      <c r="E10616"/>
    </row>
    <row r="10617" spans="1:5">
      <c r="A10617" s="1"/>
      <c r="C10617" s="1"/>
      <c r="E10617"/>
    </row>
    <row r="10618" spans="1:5">
      <c r="A10618" s="1"/>
      <c r="C10618" s="1"/>
      <c r="E10618"/>
    </row>
    <row r="10619" spans="1:5">
      <c r="A10619" s="1"/>
      <c r="C10619" s="1"/>
      <c r="E10619"/>
    </row>
    <row r="10620" spans="1:5">
      <c r="A10620" s="1"/>
      <c r="C10620" s="1"/>
      <c r="E10620"/>
    </row>
    <row r="10621" spans="1:5">
      <c r="A10621" s="1"/>
      <c r="C10621" s="1"/>
      <c r="E10621"/>
    </row>
    <row r="10622" spans="1:5">
      <c r="A10622" s="1"/>
      <c r="C10622" s="1"/>
      <c r="E10622"/>
    </row>
    <row r="10623" spans="1:5">
      <c r="A10623" s="1"/>
      <c r="C10623" s="1"/>
      <c r="E10623"/>
    </row>
    <row r="10624" spans="1:5">
      <c r="A10624" s="1"/>
      <c r="C10624" s="1"/>
      <c r="E10624"/>
    </row>
    <row r="10625" spans="1:5">
      <c r="A10625" s="1"/>
      <c r="C10625" s="1"/>
      <c r="E10625"/>
    </row>
    <row r="10626" spans="1:5">
      <c r="A10626" s="1"/>
      <c r="C10626" s="1"/>
      <c r="E10626"/>
    </row>
    <row r="10627" spans="1:5">
      <c r="A10627" s="1"/>
      <c r="C10627" s="1"/>
      <c r="E10627"/>
    </row>
    <row r="10628" spans="1:5">
      <c r="A10628" s="1"/>
      <c r="C10628" s="1"/>
      <c r="E10628"/>
    </row>
    <row r="10629" spans="1:5">
      <c r="A10629" s="1"/>
      <c r="C10629" s="1"/>
      <c r="E10629"/>
    </row>
    <row r="10630" spans="1:5">
      <c r="A10630" s="1"/>
      <c r="C10630" s="1"/>
      <c r="E10630"/>
    </row>
    <row r="10631" spans="1:5">
      <c r="A10631" s="1"/>
      <c r="C10631" s="1"/>
      <c r="E10631"/>
    </row>
    <row r="10632" spans="1:5">
      <c r="A10632" s="1"/>
      <c r="C10632" s="1"/>
      <c r="E10632"/>
    </row>
    <row r="10633" spans="1:5">
      <c r="A10633" s="1"/>
      <c r="C10633" s="1"/>
      <c r="E10633"/>
    </row>
    <row r="10634" spans="1:5">
      <c r="A10634" s="1"/>
      <c r="C10634" s="1"/>
      <c r="E10634"/>
    </row>
    <row r="10635" spans="1:5">
      <c r="A10635" s="1"/>
      <c r="C10635" s="1"/>
      <c r="E10635"/>
    </row>
    <row r="10636" spans="1:5">
      <c r="A10636" s="1"/>
      <c r="C10636" s="1"/>
      <c r="E10636"/>
    </row>
    <row r="10637" spans="1:5">
      <c r="A10637" s="1"/>
      <c r="C10637" s="1"/>
      <c r="E10637"/>
    </row>
    <row r="10638" spans="1:5">
      <c r="A10638" s="1"/>
      <c r="C10638" s="1"/>
      <c r="E10638"/>
    </row>
    <row r="10639" spans="1:5">
      <c r="A10639" s="1"/>
      <c r="C10639" s="1"/>
      <c r="E10639"/>
    </row>
    <row r="10640" spans="1:5">
      <c r="A10640" s="1"/>
      <c r="C10640" s="1"/>
      <c r="E10640"/>
    </row>
    <row r="10641" spans="1:5">
      <c r="A10641" s="1"/>
      <c r="C10641" s="1"/>
      <c r="E10641"/>
    </row>
    <row r="10642" spans="1:5">
      <c r="A10642" s="1"/>
      <c r="C10642" s="1"/>
      <c r="E10642"/>
    </row>
    <row r="10643" spans="1:5">
      <c r="A10643" s="1"/>
      <c r="C10643" s="1"/>
      <c r="E10643"/>
    </row>
    <row r="10644" spans="1:5">
      <c r="A10644" s="1"/>
      <c r="C10644" s="1"/>
      <c r="E10644"/>
    </row>
    <row r="10645" spans="1:5">
      <c r="A10645" s="1"/>
      <c r="C10645" s="1"/>
      <c r="E10645"/>
    </row>
    <row r="10646" spans="1:5">
      <c r="A10646" s="1"/>
      <c r="C10646" s="1"/>
      <c r="E10646"/>
    </row>
    <row r="10647" spans="1:5">
      <c r="A10647" s="1"/>
      <c r="C10647" s="1"/>
      <c r="E10647"/>
    </row>
    <row r="10648" spans="1:5">
      <c r="A10648" s="1"/>
      <c r="C10648" s="1"/>
      <c r="E10648"/>
    </row>
    <row r="10649" spans="1:5">
      <c r="A10649" s="1"/>
      <c r="C10649" s="1"/>
      <c r="E10649"/>
    </row>
    <row r="10650" spans="1:5">
      <c r="A10650" s="1"/>
      <c r="C10650" s="1"/>
      <c r="E10650"/>
    </row>
    <row r="10651" spans="1:5">
      <c r="A10651" s="1"/>
      <c r="C10651" s="1"/>
      <c r="E10651"/>
    </row>
    <row r="10652" spans="1:5">
      <c r="A10652" s="1"/>
      <c r="C10652" s="1"/>
      <c r="E10652"/>
    </row>
    <row r="10653" spans="1:5">
      <c r="A10653" s="1"/>
      <c r="C10653" s="1"/>
      <c r="E10653"/>
    </row>
    <row r="10654" spans="1:5">
      <c r="A10654" s="1"/>
      <c r="C10654" s="1"/>
      <c r="E10654"/>
    </row>
    <row r="10655" spans="1:5">
      <c r="A10655" s="1"/>
      <c r="C10655" s="1"/>
      <c r="E10655"/>
    </row>
    <row r="10656" spans="1:5">
      <c r="A10656" s="1"/>
      <c r="C10656" s="1"/>
      <c r="E10656"/>
    </row>
    <row r="10657" spans="1:5">
      <c r="A10657" s="1"/>
      <c r="C10657" s="1"/>
      <c r="E10657"/>
    </row>
    <row r="10658" spans="1:5">
      <c r="A10658" s="1"/>
      <c r="C10658" s="1"/>
      <c r="E10658"/>
    </row>
    <row r="10659" spans="1:5">
      <c r="A10659" s="1"/>
      <c r="C10659" s="1"/>
      <c r="E10659"/>
    </row>
    <row r="10660" spans="1:5">
      <c r="A10660" s="1"/>
      <c r="C10660" s="1"/>
      <c r="E10660"/>
    </row>
    <row r="10661" spans="1:5">
      <c r="A10661" s="1"/>
      <c r="C10661" s="1"/>
      <c r="E10661"/>
    </row>
    <row r="10662" spans="1:5">
      <c r="A10662" s="1"/>
      <c r="C10662" s="1"/>
      <c r="E10662"/>
    </row>
    <row r="10663" spans="1:5">
      <c r="A10663" s="1"/>
      <c r="C10663" s="1"/>
      <c r="E10663"/>
    </row>
    <row r="10664" spans="1:5">
      <c r="A10664" s="1"/>
      <c r="C10664" s="1"/>
      <c r="E10664"/>
    </row>
    <row r="10665" spans="1:5">
      <c r="A10665" s="1"/>
      <c r="C10665" s="1"/>
      <c r="E10665"/>
    </row>
    <row r="10666" spans="1:5">
      <c r="A10666" s="1"/>
      <c r="C10666" s="1"/>
      <c r="E10666"/>
    </row>
    <row r="10667" spans="1:5">
      <c r="A10667" s="1"/>
      <c r="C10667" s="1"/>
      <c r="E10667"/>
    </row>
    <row r="10668" spans="1:5">
      <c r="A10668" s="1"/>
      <c r="C10668" s="1"/>
      <c r="E10668"/>
    </row>
    <row r="10669" spans="1:5">
      <c r="A10669" s="1"/>
      <c r="C10669" s="1"/>
      <c r="E10669"/>
    </row>
    <row r="10670" spans="1:5">
      <c r="A10670" s="1"/>
      <c r="C10670" s="1"/>
      <c r="E10670"/>
    </row>
    <row r="10671" spans="1:5">
      <c r="A10671" s="1"/>
      <c r="C10671" s="1"/>
      <c r="E10671"/>
    </row>
    <row r="10672" spans="1:5">
      <c r="A10672" s="1"/>
      <c r="C10672" s="1"/>
      <c r="E10672"/>
    </row>
    <row r="10673" spans="1:5">
      <c r="A10673" s="1"/>
      <c r="C10673" s="1"/>
      <c r="E10673"/>
    </row>
    <row r="10674" spans="1:5">
      <c r="A10674" s="1"/>
      <c r="C10674" s="1"/>
      <c r="E10674"/>
    </row>
    <row r="10675" spans="1:5">
      <c r="A10675" s="1"/>
      <c r="C10675" s="1"/>
      <c r="E10675"/>
    </row>
    <row r="10676" spans="1:5">
      <c r="A10676" s="1"/>
      <c r="C10676" s="1"/>
      <c r="E10676"/>
    </row>
    <row r="10677" spans="1:5">
      <c r="A10677" s="1"/>
      <c r="C10677" s="1"/>
      <c r="E10677"/>
    </row>
    <row r="10678" spans="1:5">
      <c r="A10678" s="1"/>
      <c r="C10678" s="1"/>
      <c r="E10678"/>
    </row>
    <row r="10679" spans="1:5">
      <c r="A10679" s="1"/>
      <c r="C10679" s="1"/>
      <c r="E10679"/>
    </row>
    <row r="10680" spans="1:5">
      <c r="A10680" s="1"/>
      <c r="C10680" s="1"/>
      <c r="E10680"/>
    </row>
    <row r="10681" spans="1:5">
      <c r="A10681" s="1"/>
      <c r="C10681" s="1"/>
      <c r="E10681"/>
    </row>
    <row r="10682" spans="1:5">
      <c r="A10682" s="1"/>
      <c r="C10682" s="1"/>
      <c r="E10682"/>
    </row>
    <row r="10683" spans="1:5">
      <c r="A10683" s="1"/>
      <c r="C10683" s="1"/>
      <c r="E10683"/>
    </row>
    <row r="10684" spans="1:5">
      <c r="A10684" s="1"/>
      <c r="C10684" s="1"/>
      <c r="E10684"/>
    </row>
    <row r="10685" spans="1:5">
      <c r="A10685" s="1"/>
      <c r="C10685" s="1"/>
      <c r="E10685"/>
    </row>
    <row r="10686" spans="1:5">
      <c r="A10686" s="1"/>
      <c r="C10686" s="1"/>
      <c r="E10686"/>
    </row>
    <row r="10687" spans="1:5">
      <c r="A10687" s="1"/>
      <c r="C10687" s="1"/>
      <c r="E10687"/>
    </row>
    <row r="10688" spans="1:5">
      <c r="A10688" s="1"/>
      <c r="C10688" s="1"/>
      <c r="E10688"/>
    </row>
    <row r="10689" spans="1:5">
      <c r="A10689" s="1"/>
      <c r="C10689" s="1"/>
      <c r="E10689"/>
    </row>
    <row r="10690" spans="1:5">
      <c r="A10690" s="1"/>
      <c r="C10690" s="1"/>
      <c r="E10690"/>
    </row>
    <row r="10691" spans="1:5">
      <c r="A10691" s="1"/>
      <c r="C10691" s="1"/>
      <c r="E10691"/>
    </row>
    <row r="10692" spans="1:5">
      <c r="A10692" s="1"/>
      <c r="C10692" s="1"/>
      <c r="E10692"/>
    </row>
    <row r="10693" spans="1:5">
      <c r="A10693" s="1"/>
      <c r="C10693" s="1"/>
      <c r="E10693"/>
    </row>
    <row r="10694" spans="1:5">
      <c r="A10694" s="1"/>
      <c r="C10694" s="1"/>
      <c r="E10694"/>
    </row>
    <row r="10695" spans="1:5">
      <c r="A10695" s="1"/>
      <c r="C10695" s="1"/>
      <c r="E10695"/>
    </row>
    <row r="10696" spans="1:5">
      <c r="A10696" s="1"/>
      <c r="C10696" s="1"/>
      <c r="E10696"/>
    </row>
    <row r="10697" spans="1:5">
      <c r="A10697" s="1"/>
      <c r="C10697" s="1"/>
      <c r="E10697"/>
    </row>
    <row r="10698" spans="1:5">
      <c r="A10698" s="1"/>
      <c r="C10698" s="1"/>
      <c r="E10698"/>
    </row>
    <row r="10699" spans="1:5">
      <c r="A10699" s="1"/>
      <c r="C10699" s="1"/>
      <c r="E10699"/>
    </row>
    <row r="10700" spans="1:5">
      <c r="A10700" s="1"/>
      <c r="C10700" s="1"/>
      <c r="E10700"/>
    </row>
    <row r="10701" spans="1:5">
      <c r="A10701" s="1"/>
      <c r="C10701" s="1"/>
      <c r="E10701"/>
    </row>
    <row r="10702" spans="1:5">
      <c r="A10702" s="1"/>
      <c r="C10702" s="1"/>
      <c r="E10702"/>
    </row>
    <row r="10703" spans="1:5">
      <c r="A10703" s="1"/>
      <c r="C10703" s="1"/>
      <c r="E10703"/>
    </row>
    <row r="10704" spans="1:5">
      <c r="A10704" s="1"/>
      <c r="C10704" s="1"/>
      <c r="E10704"/>
    </row>
    <row r="10705" spans="1:5">
      <c r="A10705" s="1"/>
      <c r="C10705" s="1"/>
      <c r="E10705"/>
    </row>
    <row r="10706" spans="1:5">
      <c r="A10706" s="1"/>
      <c r="C10706" s="1"/>
      <c r="E10706"/>
    </row>
    <row r="10707" spans="1:5">
      <c r="A10707" s="1"/>
      <c r="C10707" s="1"/>
      <c r="E10707"/>
    </row>
    <row r="10708" spans="1:5">
      <c r="A10708" s="1"/>
      <c r="C10708" s="1"/>
      <c r="E10708"/>
    </row>
    <row r="10709" spans="1:5">
      <c r="A10709" s="1"/>
      <c r="C10709" s="1"/>
      <c r="E10709"/>
    </row>
    <row r="10710" spans="1:5">
      <c r="A10710" s="1"/>
      <c r="C10710" s="1"/>
      <c r="E10710"/>
    </row>
    <row r="10711" spans="1:5">
      <c r="A10711" s="1"/>
      <c r="C10711" s="1"/>
      <c r="E10711"/>
    </row>
    <row r="10712" spans="1:5">
      <c r="A10712" s="1"/>
      <c r="C10712" s="1"/>
      <c r="E10712"/>
    </row>
    <row r="10713" spans="1:5">
      <c r="A10713" s="1"/>
      <c r="C10713" s="1"/>
      <c r="E10713"/>
    </row>
    <row r="10714" spans="1:5">
      <c r="A10714" s="1"/>
      <c r="C10714" s="1"/>
      <c r="E10714"/>
    </row>
    <row r="10715" spans="1:5">
      <c r="A10715" s="1"/>
      <c r="C10715" s="1"/>
      <c r="E10715"/>
    </row>
    <row r="10716" spans="1:5">
      <c r="A10716" s="1"/>
      <c r="C10716" s="1"/>
      <c r="E10716"/>
    </row>
    <row r="10717" spans="1:5">
      <c r="A10717" s="1"/>
      <c r="C10717" s="1"/>
      <c r="E10717"/>
    </row>
    <row r="10718" spans="1:5">
      <c r="A10718" s="1"/>
      <c r="C10718" s="1"/>
      <c r="E10718"/>
    </row>
    <row r="10719" spans="1:5">
      <c r="A10719" s="1"/>
      <c r="C10719" s="1"/>
      <c r="E10719"/>
    </row>
    <row r="10720" spans="1:5">
      <c r="A10720" s="1"/>
      <c r="C10720" s="1"/>
      <c r="E10720"/>
    </row>
    <row r="10721" spans="1:5">
      <c r="A10721" s="1"/>
      <c r="C10721" s="1"/>
      <c r="E10721"/>
    </row>
    <row r="10722" spans="1:5">
      <c r="A10722" s="1"/>
      <c r="C10722" s="1"/>
      <c r="E10722"/>
    </row>
    <row r="10723" spans="1:5">
      <c r="A10723" s="1"/>
      <c r="C10723" s="1"/>
      <c r="E10723"/>
    </row>
    <row r="10724" spans="1:5">
      <c r="A10724" s="1"/>
      <c r="C10724" s="1"/>
      <c r="E10724"/>
    </row>
    <row r="10725" spans="1:5">
      <c r="A10725" s="1"/>
      <c r="C10725" s="1"/>
      <c r="E10725"/>
    </row>
    <row r="10726" spans="1:5">
      <c r="A10726" s="1"/>
      <c r="C10726" s="1"/>
      <c r="E10726"/>
    </row>
    <row r="10727" spans="1:5">
      <c r="A10727" s="1"/>
      <c r="C10727" s="1"/>
      <c r="E10727"/>
    </row>
    <row r="10728" spans="1:5">
      <c r="A10728" s="1"/>
      <c r="C10728" s="1"/>
      <c r="E10728"/>
    </row>
    <row r="10729" spans="1:5">
      <c r="A10729" s="1"/>
      <c r="C10729" s="1"/>
      <c r="E10729"/>
    </row>
    <row r="10730" spans="1:5">
      <c r="A10730" s="1"/>
      <c r="C10730" s="1"/>
      <c r="E10730"/>
    </row>
    <row r="10731" spans="1:5">
      <c r="A10731" s="1"/>
      <c r="C10731" s="1"/>
      <c r="E10731"/>
    </row>
    <row r="10732" spans="1:5">
      <c r="A10732" s="1"/>
      <c r="C10732" s="1"/>
      <c r="E10732"/>
    </row>
    <row r="10733" spans="1:5">
      <c r="A10733" s="1"/>
      <c r="C10733" s="1"/>
      <c r="E10733"/>
    </row>
    <row r="10734" spans="1:5">
      <c r="A10734" s="1"/>
      <c r="C10734" s="1"/>
      <c r="E10734"/>
    </row>
    <row r="10735" spans="1:5">
      <c r="A10735" s="1"/>
      <c r="C10735" s="1"/>
      <c r="E10735"/>
    </row>
    <row r="10736" spans="1:5">
      <c r="A10736" s="1"/>
      <c r="C10736" s="1"/>
      <c r="E10736"/>
    </row>
    <row r="10737" spans="1:5">
      <c r="A10737" s="1"/>
      <c r="C10737" s="1"/>
      <c r="E10737"/>
    </row>
    <row r="10738" spans="1:5">
      <c r="A10738" s="1"/>
      <c r="C10738" s="1"/>
      <c r="E10738"/>
    </row>
    <row r="10739" spans="1:5">
      <c r="A10739" s="1"/>
      <c r="C10739" s="1"/>
      <c r="E10739"/>
    </row>
    <row r="10740" spans="1:5">
      <c r="A10740" s="1"/>
      <c r="C10740" s="1"/>
      <c r="E10740"/>
    </row>
    <row r="10741" spans="1:5">
      <c r="A10741" s="1"/>
      <c r="C10741" s="1"/>
      <c r="E10741"/>
    </row>
    <row r="10742" spans="1:5">
      <c r="A10742" s="1"/>
      <c r="C10742" s="1"/>
      <c r="E10742"/>
    </row>
    <row r="10743" spans="1:5">
      <c r="A10743" s="1"/>
      <c r="C10743" s="1"/>
      <c r="E10743"/>
    </row>
    <row r="10744" spans="1:5">
      <c r="A10744" s="1"/>
      <c r="C10744" s="1"/>
      <c r="E10744"/>
    </row>
    <row r="10745" spans="1:5">
      <c r="A10745" s="1"/>
      <c r="C10745" s="1"/>
      <c r="E10745"/>
    </row>
    <row r="10746" spans="1:5">
      <c r="A10746" s="1"/>
      <c r="C10746" s="1"/>
      <c r="E10746"/>
    </row>
    <row r="10747" spans="1:5">
      <c r="A10747" s="1"/>
      <c r="C10747" s="1"/>
      <c r="E10747"/>
    </row>
    <row r="10748" spans="1:5">
      <c r="A10748" s="1"/>
      <c r="C10748" s="1"/>
      <c r="E10748"/>
    </row>
    <row r="10749" spans="1:5">
      <c r="A10749" s="1"/>
      <c r="C10749" s="1"/>
      <c r="E10749"/>
    </row>
    <row r="10750" spans="1:5">
      <c r="A10750" s="1"/>
      <c r="C10750" s="1"/>
      <c r="E10750"/>
    </row>
    <row r="10751" spans="1:5">
      <c r="A10751" s="1"/>
      <c r="C10751" s="1"/>
      <c r="E10751"/>
    </row>
    <row r="10752" spans="1:5">
      <c r="A10752" s="1"/>
      <c r="C10752" s="1"/>
      <c r="E10752"/>
    </row>
    <row r="10753" spans="1:5">
      <c r="A10753" s="1"/>
      <c r="C10753" s="1"/>
      <c r="E10753"/>
    </row>
    <row r="10754" spans="1:5">
      <c r="A10754" s="1"/>
      <c r="C10754" s="1"/>
      <c r="E10754"/>
    </row>
    <row r="10755" spans="1:5">
      <c r="A10755" s="1"/>
      <c r="C10755" s="1"/>
      <c r="E10755"/>
    </row>
    <row r="10756" spans="1:5">
      <c r="A10756" s="1"/>
      <c r="C10756" s="1"/>
      <c r="E10756"/>
    </row>
    <row r="10757" spans="1:5">
      <c r="A10757" s="1"/>
      <c r="C10757" s="1"/>
      <c r="E10757"/>
    </row>
    <row r="10758" spans="1:5">
      <c r="A10758" s="1"/>
      <c r="C10758" s="1"/>
      <c r="E10758"/>
    </row>
    <row r="10759" spans="1:5">
      <c r="A10759" s="1"/>
      <c r="C10759" s="1"/>
      <c r="E10759"/>
    </row>
    <row r="10760" spans="1:5">
      <c r="A10760" s="1"/>
      <c r="C10760" s="1"/>
      <c r="E10760"/>
    </row>
    <row r="10761" spans="1:5">
      <c r="A10761" s="1"/>
      <c r="C10761" s="1"/>
      <c r="E10761"/>
    </row>
    <row r="10762" spans="1:5">
      <c r="A10762" s="1"/>
      <c r="C10762" s="1"/>
      <c r="E10762"/>
    </row>
    <row r="10763" spans="1:5">
      <c r="A10763" s="1"/>
      <c r="C10763" s="1"/>
      <c r="E10763"/>
    </row>
    <row r="10764" spans="1:5">
      <c r="A10764" s="1"/>
      <c r="C10764" s="1"/>
      <c r="E10764"/>
    </row>
    <row r="10765" spans="1:5">
      <c r="A10765" s="1"/>
      <c r="C10765" s="1"/>
      <c r="E10765"/>
    </row>
    <row r="10766" spans="1:5">
      <c r="A10766" s="1"/>
      <c r="C10766" s="1"/>
      <c r="E10766"/>
    </row>
    <row r="10767" spans="1:5">
      <c r="A10767" s="1"/>
      <c r="C10767" s="1"/>
      <c r="E10767"/>
    </row>
    <row r="10768" spans="1:5">
      <c r="A10768" s="1"/>
      <c r="C10768" s="1"/>
      <c r="E10768"/>
    </row>
  </sheetData>
  <autoFilter ref="A2:U7592">
    <filterColumn colId="8">
      <filters>
        <filter val="Perkelti"/>
      </filters>
    </filterColumn>
  </autoFilter>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sheetPr>
    <tabColor rgb="FFFFFF99"/>
  </sheetPr>
  <dimension ref="A1:BY2356"/>
  <sheetViews>
    <sheetView workbookViewId="0">
      <pane xSplit="1" ySplit="1" topLeftCell="B2" activePane="bottomRight" state="frozen"/>
      <selection pane="topRight" activeCell="B1" sqref="B1"/>
      <selection pane="bottomLeft" activeCell="A2" sqref="A2"/>
      <selection pane="bottomRight" activeCell="A2" sqref="A2:E2356"/>
    </sheetView>
  </sheetViews>
  <sheetFormatPr defaultRowHeight="12"/>
  <cols>
    <col min="1" max="1" width="9.28515625" bestFit="1" customWidth="1"/>
    <col min="2" max="2" width="39.5703125" bestFit="1" customWidth="1"/>
    <col min="3" max="3" width="10.5703125" bestFit="1" customWidth="1"/>
    <col min="4" max="4" width="5.28515625" style="81" bestFit="1" customWidth="1"/>
    <col min="5" max="5" width="7.85546875" style="81" bestFit="1" customWidth="1"/>
  </cols>
  <sheetData>
    <row r="1" spans="1:52" s="51" customFormat="1">
      <c r="A1" s="114" t="s">
        <v>5</v>
      </c>
      <c r="B1" s="114" t="s">
        <v>8</v>
      </c>
      <c r="C1" s="114" t="s">
        <v>138</v>
      </c>
      <c r="D1" s="114" t="s">
        <v>139</v>
      </c>
      <c r="E1" s="114" t="s">
        <v>140</v>
      </c>
    </row>
    <row r="2" spans="1:52">
      <c r="A2" s="114" t="s">
        <v>939</v>
      </c>
      <c r="B2" s="114" t="s">
        <v>701</v>
      </c>
      <c r="C2" s="114">
        <v>230</v>
      </c>
      <c r="D2" s="114">
        <v>0</v>
      </c>
      <c r="E2" s="114">
        <v>0</v>
      </c>
      <c r="F2" s="114"/>
      <c r="AT2" s="1"/>
      <c r="AW2" s="1"/>
      <c r="AX2" s="1"/>
      <c r="AY2" s="1"/>
      <c r="AZ2" s="1"/>
    </row>
    <row r="3" spans="1:52">
      <c r="A3" s="114" t="s">
        <v>940</v>
      </c>
      <c r="B3" s="114" t="s">
        <v>702</v>
      </c>
      <c r="C3" s="114">
        <v>230</v>
      </c>
      <c r="D3" s="114">
        <v>0</v>
      </c>
      <c r="E3" s="114">
        <v>0</v>
      </c>
      <c r="F3" s="114"/>
      <c r="AT3" s="1"/>
      <c r="AW3" s="1"/>
      <c r="AX3" s="1"/>
      <c r="AY3" s="1"/>
      <c r="AZ3" s="1"/>
    </row>
    <row r="4" spans="1:52">
      <c r="A4" s="114" t="s">
        <v>941</v>
      </c>
      <c r="B4" s="114" t="s">
        <v>703</v>
      </c>
      <c r="C4" s="114">
        <v>230</v>
      </c>
      <c r="D4" s="114">
        <v>0</v>
      </c>
      <c r="E4" s="114">
        <v>0</v>
      </c>
      <c r="F4" s="114"/>
      <c r="AT4" s="1"/>
      <c r="AW4" s="1"/>
      <c r="AX4" s="1"/>
      <c r="AY4" s="1"/>
      <c r="AZ4" s="1"/>
    </row>
    <row r="5" spans="1:52">
      <c r="A5" s="114" t="s">
        <v>942</v>
      </c>
      <c r="B5" s="114" t="s">
        <v>704</v>
      </c>
      <c r="C5" s="114">
        <v>230</v>
      </c>
      <c r="D5" s="114">
        <v>0</v>
      </c>
      <c r="E5" s="114">
        <v>0</v>
      </c>
      <c r="F5" s="114"/>
      <c r="AT5" s="1"/>
      <c r="AW5" s="1"/>
      <c r="AX5" s="1"/>
      <c r="AY5" s="1"/>
      <c r="AZ5" s="1"/>
    </row>
    <row r="6" spans="1:52">
      <c r="A6" s="114" t="s">
        <v>943</v>
      </c>
      <c r="B6" s="114" t="s">
        <v>705</v>
      </c>
      <c r="C6" s="114">
        <v>230</v>
      </c>
      <c r="D6" s="114">
        <v>0</v>
      </c>
      <c r="E6" s="114">
        <v>0</v>
      </c>
      <c r="F6" s="114"/>
    </row>
    <row r="7" spans="1:52">
      <c r="A7" s="114" t="s">
        <v>944</v>
      </c>
      <c r="B7" s="114" t="s">
        <v>709</v>
      </c>
      <c r="C7" s="114">
        <v>230</v>
      </c>
      <c r="D7" s="114">
        <v>0</v>
      </c>
      <c r="E7" s="114">
        <v>0</v>
      </c>
      <c r="F7" s="114"/>
    </row>
    <row r="8" spans="1:52">
      <c r="A8" s="114" t="s">
        <v>945</v>
      </c>
      <c r="B8" s="114" t="s">
        <v>797</v>
      </c>
      <c r="C8" s="114">
        <v>230</v>
      </c>
      <c r="D8" s="114">
        <v>0</v>
      </c>
      <c r="E8" s="114">
        <v>0</v>
      </c>
      <c r="F8" s="114"/>
    </row>
    <row r="9" spans="1:52">
      <c r="A9" s="114" t="s">
        <v>946</v>
      </c>
      <c r="B9" s="114" t="s">
        <v>798</v>
      </c>
      <c r="C9" s="114">
        <v>230</v>
      </c>
      <c r="D9" s="114">
        <v>0</v>
      </c>
      <c r="E9" s="114">
        <v>0</v>
      </c>
      <c r="F9" s="114"/>
    </row>
    <row r="10" spans="1:52">
      <c r="A10" s="114" t="s">
        <v>947</v>
      </c>
      <c r="B10" s="114" t="s">
        <v>948</v>
      </c>
      <c r="C10" s="114">
        <v>250</v>
      </c>
      <c r="D10" s="114">
        <v>1</v>
      </c>
      <c r="E10" s="114">
        <v>100</v>
      </c>
      <c r="F10" s="114"/>
    </row>
    <row r="11" spans="1:52">
      <c r="A11" s="114" t="s">
        <v>949</v>
      </c>
      <c r="B11" s="114" t="s">
        <v>706</v>
      </c>
      <c r="C11" s="114">
        <v>230</v>
      </c>
      <c r="D11" s="114">
        <v>0</v>
      </c>
      <c r="E11" s="114">
        <v>0</v>
      </c>
      <c r="F11" s="114"/>
    </row>
    <row r="12" spans="1:52">
      <c r="A12" s="114" t="s">
        <v>950</v>
      </c>
      <c r="B12" s="114" t="s">
        <v>707</v>
      </c>
      <c r="C12" s="114">
        <v>230</v>
      </c>
      <c r="D12" s="114">
        <v>0</v>
      </c>
      <c r="E12" s="114">
        <v>0</v>
      </c>
      <c r="F12" s="114"/>
    </row>
    <row r="13" spans="1:52">
      <c r="A13" s="114" t="s">
        <v>951</v>
      </c>
      <c r="B13" s="114" t="s">
        <v>871</v>
      </c>
      <c r="C13" s="114">
        <v>230</v>
      </c>
      <c r="D13" s="114">
        <v>0</v>
      </c>
      <c r="E13" s="114">
        <v>0</v>
      </c>
      <c r="F13" s="114"/>
    </row>
    <row r="14" spans="1:52">
      <c r="A14" s="114" t="s">
        <v>952</v>
      </c>
      <c r="B14" s="114" t="s">
        <v>708</v>
      </c>
      <c r="C14" s="114">
        <v>230</v>
      </c>
      <c r="D14" s="114">
        <v>0</v>
      </c>
      <c r="E14" s="114">
        <v>0</v>
      </c>
      <c r="F14" s="114"/>
    </row>
    <row r="15" spans="1:52">
      <c r="A15" s="114" t="s">
        <v>953</v>
      </c>
      <c r="B15" s="114" t="s">
        <v>710</v>
      </c>
      <c r="C15" s="114">
        <v>230</v>
      </c>
      <c r="D15" s="114">
        <v>0</v>
      </c>
      <c r="E15" s="114">
        <v>0</v>
      </c>
      <c r="F15" s="114"/>
    </row>
    <row r="16" spans="1:52">
      <c r="A16" s="114" t="s">
        <v>954</v>
      </c>
      <c r="B16" s="114" t="s">
        <v>711</v>
      </c>
      <c r="C16" s="114">
        <v>230</v>
      </c>
      <c r="D16" s="114">
        <v>0</v>
      </c>
      <c r="E16" s="114">
        <v>0</v>
      </c>
      <c r="F16" s="114"/>
    </row>
    <row r="17" spans="1:6">
      <c r="A17" s="114" t="s">
        <v>955</v>
      </c>
      <c r="B17" s="114" t="s">
        <v>712</v>
      </c>
      <c r="C17" s="114">
        <v>230</v>
      </c>
      <c r="D17" s="114">
        <v>0</v>
      </c>
      <c r="E17" s="114">
        <v>0</v>
      </c>
      <c r="F17" s="114"/>
    </row>
    <row r="18" spans="1:6">
      <c r="A18" s="114" t="s">
        <v>956</v>
      </c>
      <c r="B18" s="114" t="s">
        <v>222</v>
      </c>
      <c r="C18" s="114">
        <v>230</v>
      </c>
      <c r="D18" s="114">
        <v>0</v>
      </c>
      <c r="E18" s="114">
        <v>0</v>
      </c>
      <c r="F18" s="114"/>
    </row>
    <row r="19" spans="1:6">
      <c r="A19" s="114" t="s">
        <v>957</v>
      </c>
      <c r="B19" s="114" t="s">
        <v>383</v>
      </c>
      <c r="C19" s="114">
        <v>230</v>
      </c>
      <c r="D19" s="114">
        <v>0</v>
      </c>
      <c r="E19" s="114">
        <v>0</v>
      </c>
      <c r="F19" s="114"/>
    </row>
    <row r="20" spans="1:6">
      <c r="A20" s="114" t="s">
        <v>958</v>
      </c>
      <c r="B20" s="114" t="s">
        <v>540</v>
      </c>
      <c r="C20" s="114">
        <v>230</v>
      </c>
      <c r="D20" s="114">
        <v>0</v>
      </c>
      <c r="E20" s="114">
        <v>0</v>
      </c>
      <c r="F20" s="114"/>
    </row>
    <row r="21" spans="1:6">
      <c r="A21" s="114" t="s">
        <v>959</v>
      </c>
      <c r="B21" s="114" t="s">
        <v>640</v>
      </c>
      <c r="C21" s="114">
        <v>230</v>
      </c>
      <c r="D21" s="114">
        <v>0</v>
      </c>
      <c r="E21" s="114">
        <v>0</v>
      </c>
      <c r="F21" s="114"/>
    </row>
    <row r="22" spans="1:6">
      <c r="A22" s="114" t="s">
        <v>960</v>
      </c>
      <c r="B22" s="114" t="s">
        <v>497</v>
      </c>
      <c r="C22" s="114">
        <v>230</v>
      </c>
      <c r="D22" s="114">
        <v>0</v>
      </c>
      <c r="E22" s="114">
        <v>0</v>
      </c>
      <c r="F22" s="114"/>
    </row>
    <row r="23" spans="1:6">
      <c r="A23" s="114" t="s">
        <v>961</v>
      </c>
      <c r="B23" s="114" t="s">
        <v>727</v>
      </c>
      <c r="C23" s="114">
        <v>230</v>
      </c>
      <c r="D23" s="114">
        <v>0</v>
      </c>
      <c r="E23" s="114">
        <v>0</v>
      </c>
      <c r="F23" s="114"/>
    </row>
    <row r="24" spans="1:6">
      <c r="A24" s="114" t="s">
        <v>962</v>
      </c>
      <c r="B24" s="114" t="s">
        <v>142</v>
      </c>
      <c r="C24" s="114">
        <v>230</v>
      </c>
      <c r="D24" s="114">
        <v>0</v>
      </c>
      <c r="E24" s="114">
        <v>0</v>
      </c>
      <c r="F24" s="114"/>
    </row>
    <row r="25" spans="1:6">
      <c r="A25" s="114" t="s">
        <v>963</v>
      </c>
      <c r="B25" s="114" t="s">
        <v>223</v>
      </c>
      <c r="C25" s="114">
        <v>230</v>
      </c>
      <c r="D25" s="114">
        <v>0</v>
      </c>
      <c r="E25" s="114">
        <v>0</v>
      </c>
      <c r="F25" s="114"/>
    </row>
    <row r="26" spans="1:6">
      <c r="A26" s="114" t="s">
        <v>964</v>
      </c>
      <c r="B26" s="114" t="s">
        <v>332</v>
      </c>
      <c r="C26" s="114">
        <v>230</v>
      </c>
      <c r="D26" s="114">
        <v>0</v>
      </c>
      <c r="E26" s="114">
        <v>0</v>
      </c>
      <c r="F26" s="114"/>
    </row>
    <row r="27" spans="1:6">
      <c r="A27" s="114" t="s">
        <v>965</v>
      </c>
      <c r="B27" s="114" t="s">
        <v>728</v>
      </c>
      <c r="C27" s="114">
        <v>230</v>
      </c>
      <c r="D27" s="114">
        <v>0</v>
      </c>
      <c r="E27" s="114">
        <v>0</v>
      </c>
      <c r="F27" s="114"/>
    </row>
    <row r="28" spans="1:6">
      <c r="A28" s="114" t="s">
        <v>4003</v>
      </c>
      <c r="B28" s="114" t="s">
        <v>4004</v>
      </c>
      <c r="C28" s="114">
        <v>230</v>
      </c>
      <c r="D28" s="114">
        <v>0</v>
      </c>
      <c r="E28" s="114">
        <v>0</v>
      </c>
      <c r="F28" s="114"/>
    </row>
    <row r="29" spans="1:6">
      <c r="A29" s="114" t="s">
        <v>4128</v>
      </c>
      <c r="B29" s="114" t="s">
        <v>4129</v>
      </c>
      <c r="C29" s="114">
        <v>230</v>
      </c>
      <c r="D29" s="114">
        <v>1</v>
      </c>
      <c r="E29" s="114">
        <v>100</v>
      </c>
      <c r="F29" s="114"/>
    </row>
    <row r="30" spans="1:6">
      <c r="A30" s="114" t="s">
        <v>966</v>
      </c>
      <c r="B30" s="114" t="s">
        <v>967</v>
      </c>
      <c r="C30" s="114">
        <v>290</v>
      </c>
      <c r="D30" s="114">
        <v>0</v>
      </c>
      <c r="E30" s="114">
        <v>0</v>
      </c>
      <c r="F30" s="114"/>
    </row>
    <row r="31" spans="1:6">
      <c r="A31" s="114" t="s">
        <v>968</v>
      </c>
      <c r="B31" s="114" t="s">
        <v>114</v>
      </c>
      <c r="C31" s="114">
        <v>290</v>
      </c>
      <c r="D31" s="114">
        <v>1</v>
      </c>
      <c r="E31" s="114">
        <v>100</v>
      </c>
      <c r="F31" s="114"/>
    </row>
    <row r="32" spans="1:6">
      <c r="A32" s="114" t="s">
        <v>969</v>
      </c>
      <c r="B32" s="114" t="s">
        <v>970</v>
      </c>
      <c r="C32" s="114">
        <v>280</v>
      </c>
      <c r="D32" s="114">
        <v>0</v>
      </c>
      <c r="E32" s="114">
        <v>0</v>
      </c>
      <c r="F32" s="114"/>
    </row>
    <row r="33" spans="1:52">
      <c r="A33" s="114" t="s">
        <v>971</v>
      </c>
      <c r="B33" s="114" t="s">
        <v>972</v>
      </c>
      <c r="C33" s="114">
        <v>280</v>
      </c>
      <c r="D33" s="114">
        <v>0</v>
      </c>
      <c r="E33" s="114">
        <v>0</v>
      </c>
      <c r="F33" s="114"/>
      <c r="AT33" s="1"/>
    </row>
    <row r="34" spans="1:52">
      <c r="A34" s="114" t="s">
        <v>973</v>
      </c>
      <c r="B34" s="114" t="s">
        <v>974</v>
      </c>
      <c r="C34" s="114">
        <v>280</v>
      </c>
      <c r="D34" s="114">
        <v>0</v>
      </c>
      <c r="E34" s="114">
        <v>0</v>
      </c>
      <c r="F34" s="114"/>
      <c r="AT34" s="1"/>
    </row>
    <row r="35" spans="1:52">
      <c r="A35" s="114" t="s">
        <v>975</v>
      </c>
      <c r="B35" s="114" t="s">
        <v>892</v>
      </c>
      <c r="C35" s="114">
        <v>280</v>
      </c>
      <c r="D35" s="114">
        <v>0</v>
      </c>
      <c r="E35" s="114">
        <v>0</v>
      </c>
      <c r="F35" s="114"/>
    </row>
    <row r="36" spans="1:52">
      <c r="A36" s="114" t="s">
        <v>976</v>
      </c>
      <c r="B36" s="114" t="s">
        <v>894</v>
      </c>
      <c r="C36" s="114">
        <v>280</v>
      </c>
      <c r="D36" s="114">
        <v>0</v>
      </c>
      <c r="E36" s="114">
        <v>0</v>
      </c>
      <c r="F36" s="114"/>
    </row>
    <row r="37" spans="1:52">
      <c r="A37" s="114" t="s">
        <v>977</v>
      </c>
      <c r="B37" s="114" t="s">
        <v>978</v>
      </c>
      <c r="C37" s="114">
        <v>280</v>
      </c>
      <c r="D37" s="114">
        <v>0</v>
      </c>
      <c r="E37" s="114">
        <v>0</v>
      </c>
      <c r="F37" s="114"/>
      <c r="AT37" s="1"/>
    </row>
    <row r="38" spans="1:52">
      <c r="A38" s="114" t="s">
        <v>979</v>
      </c>
      <c r="B38" s="114" t="s">
        <v>980</v>
      </c>
      <c r="C38" s="114">
        <v>280</v>
      </c>
      <c r="D38" s="114">
        <v>0</v>
      </c>
      <c r="E38" s="114">
        <v>0</v>
      </c>
      <c r="F38" s="114"/>
      <c r="AT38" s="1"/>
    </row>
    <row r="39" spans="1:52">
      <c r="A39" s="114" t="s">
        <v>981</v>
      </c>
      <c r="B39" s="114" t="s">
        <v>982</v>
      </c>
      <c r="C39" s="114">
        <v>280</v>
      </c>
      <c r="D39" s="114">
        <v>0</v>
      </c>
      <c r="E39" s="114">
        <v>0</v>
      </c>
      <c r="F39" s="114"/>
      <c r="AT39" s="1"/>
    </row>
    <row r="40" spans="1:52">
      <c r="A40" s="114" t="s">
        <v>983</v>
      </c>
      <c r="B40" s="114" t="s">
        <v>984</v>
      </c>
      <c r="C40" s="114">
        <v>280</v>
      </c>
      <c r="D40" s="114">
        <v>0</v>
      </c>
      <c r="E40" s="114">
        <v>0</v>
      </c>
      <c r="F40" s="114"/>
      <c r="AT40" s="1"/>
      <c r="AW40" s="1"/>
    </row>
    <row r="41" spans="1:52">
      <c r="A41" s="114" t="s">
        <v>985</v>
      </c>
      <c r="B41" s="114" t="s">
        <v>986</v>
      </c>
      <c r="C41" s="114">
        <v>280</v>
      </c>
      <c r="D41" s="114">
        <v>1</v>
      </c>
      <c r="E41" s="114">
        <v>100</v>
      </c>
      <c r="F41" s="114"/>
      <c r="AW41" s="1"/>
    </row>
    <row r="42" spans="1:52">
      <c r="A42" s="114" t="s">
        <v>987</v>
      </c>
      <c r="B42" s="114" t="s">
        <v>988</v>
      </c>
      <c r="C42" s="114">
        <v>280</v>
      </c>
      <c r="D42" s="114">
        <v>1</v>
      </c>
      <c r="E42" s="114">
        <v>100</v>
      </c>
      <c r="F42" s="114"/>
      <c r="AW42" s="1"/>
      <c r="AX42" s="1"/>
      <c r="AY42" s="1"/>
      <c r="AZ42" s="1"/>
    </row>
    <row r="43" spans="1:52">
      <c r="A43" s="114" t="s">
        <v>989</v>
      </c>
      <c r="B43" s="114" t="s">
        <v>990</v>
      </c>
      <c r="C43" s="114">
        <v>280</v>
      </c>
      <c r="D43" s="114">
        <v>1</v>
      </c>
      <c r="E43" s="114">
        <v>100</v>
      </c>
      <c r="F43" s="114"/>
      <c r="AY43" s="1"/>
    </row>
    <row r="44" spans="1:52">
      <c r="A44" s="114" t="s">
        <v>991</v>
      </c>
      <c r="B44" s="114" t="s">
        <v>992</v>
      </c>
      <c r="C44" s="114">
        <v>280</v>
      </c>
      <c r="D44" s="114">
        <v>1</v>
      </c>
      <c r="E44" s="114">
        <v>100</v>
      </c>
      <c r="F44" s="114"/>
    </row>
    <row r="45" spans="1:52">
      <c r="A45" s="114" t="s">
        <v>993</v>
      </c>
      <c r="B45" s="114" t="s">
        <v>994</v>
      </c>
      <c r="C45" s="114">
        <v>280</v>
      </c>
      <c r="D45" s="114">
        <v>1</v>
      </c>
      <c r="E45" s="114">
        <v>100</v>
      </c>
      <c r="F45" s="114"/>
    </row>
    <row r="46" spans="1:52">
      <c r="A46" s="114" t="s">
        <v>995</v>
      </c>
      <c r="B46" s="114" t="s">
        <v>996</v>
      </c>
      <c r="C46" s="114">
        <v>280</v>
      </c>
      <c r="D46" s="114">
        <v>1</v>
      </c>
      <c r="E46" s="114">
        <v>100</v>
      </c>
      <c r="F46" s="114"/>
    </row>
    <row r="47" spans="1:52">
      <c r="A47" s="114" t="s">
        <v>997</v>
      </c>
      <c r="B47" s="114" t="s">
        <v>998</v>
      </c>
      <c r="C47" s="114">
        <v>280</v>
      </c>
      <c r="D47" s="114">
        <v>1</v>
      </c>
      <c r="E47" s="114">
        <v>100</v>
      </c>
      <c r="F47" s="114"/>
    </row>
    <row r="48" spans="1:52">
      <c r="A48" s="114" t="s">
        <v>999</v>
      </c>
      <c r="B48" s="114" t="s">
        <v>1000</v>
      </c>
      <c r="C48" s="114">
        <v>280</v>
      </c>
      <c r="D48" s="114">
        <v>1</v>
      </c>
      <c r="E48" s="114">
        <v>100</v>
      </c>
      <c r="F48" s="114"/>
    </row>
    <row r="49" spans="1:49">
      <c r="A49" s="114" t="s">
        <v>1001</v>
      </c>
      <c r="B49" s="114" t="s">
        <v>1002</v>
      </c>
      <c r="C49" s="114">
        <v>280</v>
      </c>
      <c r="D49" s="114">
        <v>1</v>
      </c>
      <c r="E49" s="114">
        <v>100</v>
      </c>
      <c r="F49" s="114"/>
    </row>
    <row r="50" spans="1:49">
      <c r="A50" s="114" t="s">
        <v>1003</v>
      </c>
      <c r="B50" s="114" t="s">
        <v>1004</v>
      </c>
      <c r="C50" s="114">
        <v>280</v>
      </c>
      <c r="D50" s="114">
        <v>1</v>
      </c>
      <c r="E50" s="114">
        <v>100</v>
      </c>
      <c r="F50" s="114"/>
    </row>
    <row r="51" spans="1:49">
      <c r="A51" s="114" t="s">
        <v>1005</v>
      </c>
      <c r="B51" s="114" t="s">
        <v>1006</v>
      </c>
      <c r="C51" s="114">
        <v>280</v>
      </c>
      <c r="D51" s="114">
        <v>1</v>
      </c>
      <c r="E51" s="114">
        <v>100</v>
      </c>
      <c r="F51" s="114"/>
      <c r="AT51" s="1"/>
    </row>
    <row r="52" spans="1:49">
      <c r="A52" s="114" t="s">
        <v>1007</v>
      </c>
      <c r="B52" s="114" t="s">
        <v>1008</v>
      </c>
      <c r="C52" s="114">
        <v>280</v>
      </c>
      <c r="D52" s="114">
        <v>1</v>
      </c>
      <c r="E52" s="114">
        <v>100</v>
      </c>
      <c r="F52" s="114"/>
      <c r="AT52" s="1"/>
    </row>
    <row r="53" spans="1:49">
      <c r="A53" s="114" t="s">
        <v>1009</v>
      </c>
      <c r="B53" s="114" t="s">
        <v>1010</v>
      </c>
      <c r="C53" s="114">
        <v>280</v>
      </c>
      <c r="D53" s="114">
        <v>1</v>
      </c>
      <c r="E53" s="114">
        <v>100</v>
      </c>
      <c r="F53" s="114"/>
      <c r="AT53" s="1"/>
    </row>
    <row r="54" spans="1:49">
      <c r="A54" s="114" t="s">
        <v>1011</v>
      </c>
      <c r="B54" s="114" t="s">
        <v>1012</v>
      </c>
      <c r="C54" s="114">
        <v>280</v>
      </c>
      <c r="D54" s="114">
        <v>1</v>
      </c>
      <c r="E54" s="114">
        <v>100</v>
      </c>
      <c r="F54" s="114"/>
      <c r="AT54" s="1"/>
    </row>
    <row r="55" spans="1:49">
      <c r="A55" s="114" t="s">
        <v>1013</v>
      </c>
      <c r="B55" s="114" t="s">
        <v>713</v>
      </c>
      <c r="C55" s="114">
        <v>280</v>
      </c>
      <c r="D55" s="114">
        <v>0</v>
      </c>
      <c r="E55" s="114">
        <v>100</v>
      </c>
      <c r="F55" s="114"/>
      <c r="AT55" s="1"/>
    </row>
    <row r="56" spans="1:49">
      <c r="A56" s="114" t="s">
        <v>1014</v>
      </c>
      <c r="B56" s="114" t="s">
        <v>1015</v>
      </c>
      <c r="C56" s="114">
        <v>280</v>
      </c>
      <c r="D56" s="114">
        <v>1</v>
      </c>
      <c r="E56" s="114">
        <v>100</v>
      </c>
      <c r="F56" s="114"/>
      <c r="AT56" s="1"/>
    </row>
    <row r="57" spans="1:49">
      <c r="A57" s="114" t="s">
        <v>1016</v>
      </c>
      <c r="B57" s="114" t="s">
        <v>1017</v>
      </c>
      <c r="C57" s="114">
        <v>280</v>
      </c>
      <c r="D57" s="114">
        <v>1</v>
      </c>
      <c r="E57" s="114">
        <v>100</v>
      </c>
      <c r="F57" s="114"/>
      <c r="AT57" s="1"/>
    </row>
    <row r="58" spans="1:49">
      <c r="A58" s="114" t="s">
        <v>1018</v>
      </c>
      <c r="B58" s="114" t="s">
        <v>1019</v>
      </c>
      <c r="C58" s="114">
        <v>280</v>
      </c>
      <c r="D58" s="114">
        <v>1</v>
      </c>
      <c r="E58" s="114">
        <v>100</v>
      </c>
      <c r="F58" s="114"/>
      <c r="AT58" s="1"/>
    </row>
    <row r="59" spans="1:49">
      <c r="A59" s="114" t="s">
        <v>1020</v>
      </c>
      <c r="B59" s="114" t="s">
        <v>1021</v>
      </c>
      <c r="C59" s="114">
        <v>280</v>
      </c>
      <c r="D59" s="114">
        <v>1</v>
      </c>
      <c r="E59" s="114">
        <v>100</v>
      </c>
      <c r="F59" s="114"/>
      <c r="AT59" s="1"/>
    </row>
    <row r="60" spans="1:49">
      <c r="A60" s="114" t="s">
        <v>1022</v>
      </c>
      <c r="B60" s="114" t="s">
        <v>1023</v>
      </c>
      <c r="C60" s="114">
        <v>280</v>
      </c>
      <c r="D60" s="114">
        <v>1</v>
      </c>
      <c r="E60" s="114">
        <v>100</v>
      </c>
      <c r="F60" s="114"/>
      <c r="AT60" s="1"/>
    </row>
    <row r="61" spans="1:49">
      <c r="A61" s="114" t="s">
        <v>1024</v>
      </c>
      <c r="B61" s="114" t="s">
        <v>4130</v>
      </c>
      <c r="C61" s="114">
        <v>290</v>
      </c>
      <c r="D61" s="114">
        <v>0</v>
      </c>
      <c r="E61" s="114">
        <v>0</v>
      </c>
      <c r="F61" s="114"/>
      <c r="AT61" s="1"/>
    </row>
    <row r="62" spans="1:49">
      <c r="A62" s="114" t="s">
        <v>1025</v>
      </c>
      <c r="B62" s="114" t="s">
        <v>4131</v>
      </c>
      <c r="C62" s="114">
        <v>290</v>
      </c>
      <c r="D62" s="114">
        <v>0</v>
      </c>
      <c r="E62" s="114">
        <v>0</v>
      </c>
      <c r="F62" s="114"/>
      <c r="AT62" s="1"/>
      <c r="AW62" s="1"/>
    </row>
    <row r="63" spans="1:49">
      <c r="A63" s="114" t="s">
        <v>1026</v>
      </c>
      <c r="B63" s="114" t="s">
        <v>4132</v>
      </c>
      <c r="C63" s="114">
        <v>290</v>
      </c>
      <c r="D63" s="114">
        <v>0</v>
      </c>
      <c r="E63" s="114">
        <v>0</v>
      </c>
      <c r="F63" s="114"/>
      <c r="AT63" s="1"/>
      <c r="AW63" s="1"/>
    </row>
    <row r="64" spans="1:49">
      <c r="A64" s="114" t="s">
        <v>1027</v>
      </c>
      <c r="B64" s="114" t="s">
        <v>4133</v>
      </c>
      <c r="C64" s="114">
        <v>290</v>
      </c>
      <c r="D64" s="114">
        <v>0</v>
      </c>
      <c r="E64" s="114">
        <v>0</v>
      </c>
      <c r="F64" s="114"/>
      <c r="AT64" s="1"/>
      <c r="AW64" s="1"/>
    </row>
    <row r="65" spans="1:52">
      <c r="A65" s="114" t="s">
        <v>1028</v>
      </c>
      <c r="B65" s="114" t="s">
        <v>4134</v>
      </c>
      <c r="C65" s="114">
        <v>290</v>
      </c>
      <c r="D65" s="114">
        <v>0</v>
      </c>
      <c r="E65" s="114">
        <v>0</v>
      </c>
      <c r="F65" s="114"/>
      <c r="AT65" s="1"/>
      <c r="AW65" s="1"/>
      <c r="AX65" s="1"/>
    </row>
    <row r="66" spans="1:52">
      <c r="A66" s="114" t="s">
        <v>1029</v>
      </c>
      <c r="B66" s="114" t="s">
        <v>4135</v>
      </c>
      <c r="C66" s="114">
        <v>290</v>
      </c>
      <c r="D66" s="114">
        <v>0</v>
      </c>
      <c r="E66" s="114">
        <v>0</v>
      </c>
      <c r="F66" s="114"/>
      <c r="AT66" s="1"/>
      <c r="AW66" s="1"/>
      <c r="AX66" s="1"/>
      <c r="AY66" s="1"/>
      <c r="AZ66" s="1"/>
    </row>
    <row r="67" spans="1:52">
      <c r="A67" s="114" t="s">
        <v>1030</v>
      </c>
      <c r="B67" s="114" t="s">
        <v>1031</v>
      </c>
      <c r="C67" s="114">
        <v>280</v>
      </c>
      <c r="D67" s="114">
        <v>1</v>
      </c>
      <c r="E67" s="114">
        <v>100</v>
      </c>
      <c r="F67" s="114"/>
      <c r="AT67" s="1"/>
      <c r="AW67" s="1"/>
      <c r="AX67" s="1"/>
      <c r="AY67" s="1"/>
      <c r="AZ67" s="1"/>
    </row>
    <row r="68" spans="1:52">
      <c r="A68" s="114" t="s">
        <v>4005</v>
      </c>
      <c r="B68" s="114" t="s">
        <v>4006</v>
      </c>
      <c r="C68" s="114">
        <v>280</v>
      </c>
      <c r="D68" s="114">
        <v>1</v>
      </c>
      <c r="E68" s="114">
        <v>79</v>
      </c>
      <c r="F68" s="114"/>
      <c r="AT68" s="1"/>
      <c r="AW68" s="1"/>
      <c r="AX68" s="1"/>
      <c r="AY68" s="1"/>
      <c r="AZ68" s="1"/>
    </row>
    <row r="69" spans="1:52">
      <c r="A69" s="114" t="s">
        <v>1033</v>
      </c>
      <c r="B69" s="114" t="s">
        <v>874</v>
      </c>
      <c r="C69" s="114">
        <v>280</v>
      </c>
      <c r="D69" s="114">
        <v>0</v>
      </c>
      <c r="E69" s="114">
        <v>25</v>
      </c>
      <c r="F69" s="114"/>
      <c r="AT69" s="1"/>
      <c r="AW69" s="1"/>
      <c r="AX69" s="1"/>
      <c r="AY69" s="1"/>
      <c r="AZ69" s="1"/>
    </row>
    <row r="70" spans="1:52">
      <c r="A70" s="114" t="s">
        <v>4347</v>
      </c>
      <c r="B70" s="114" t="s">
        <v>1032</v>
      </c>
      <c r="C70" s="114">
        <v>290</v>
      </c>
      <c r="D70" s="114">
        <v>1</v>
      </c>
      <c r="E70" s="114">
        <v>100</v>
      </c>
      <c r="F70" s="114"/>
      <c r="AT70" s="1"/>
      <c r="AW70" s="1"/>
      <c r="AY70" s="1"/>
      <c r="AZ70" s="1"/>
    </row>
    <row r="71" spans="1:52">
      <c r="A71" s="114" t="s">
        <v>4348</v>
      </c>
      <c r="B71" s="114" t="s">
        <v>4349</v>
      </c>
      <c r="C71" s="114">
        <v>280</v>
      </c>
      <c r="D71" s="114">
        <v>1</v>
      </c>
      <c r="E71" s="114">
        <v>100</v>
      </c>
      <c r="F71" s="114"/>
      <c r="AT71" s="1"/>
      <c r="AW71" s="1"/>
      <c r="AX71" s="1"/>
      <c r="AY71" s="1"/>
    </row>
    <row r="72" spans="1:52">
      <c r="A72" s="114" t="s">
        <v>4350</v>
      </c>
      <c r="B72" s="114" t="s">
        <v>4351</v>
      </c>
      <c r="C72" s="114">
        <v>230</v>
      </c>
      <c r="D72" s="114">
        <v>1</v>
      </c>
      <c r="E72" s="114">
        <v>100</v>
      </c>
      <c r="F72" s="114"/>
      <c r="AT72" s="1"/>
      <c r="AW72" s="1"/>
      <c r="AX72" s="1"/>
      <c r="AY72" s="1"/>
      <c r="AZ72" s="1"/>
    </row>
    <row r="73" spans="1:52">
      <c r="A73" s="114" t="s">
        <v>1034</v>
      </c>
      <c r="B73" s="114" t="s">
        <v>1035</v>
      </c>
      <c r="C73" s="114">
        <v>299</v>
      </c>
      <c r="D73" s="114">
        <v>0</v>
      </c>
      <c r="E73" s="114">
        <v>70</v>
      </c>
      <c r="F73" s="114"/>
      <c r="AT73" s="1"/>
      <c r="AW73" s="1"/>
      <c r="AX73" s="1"/>
      <c r="AY73" s="1"/>
      <c r="AZ73" s="1"/>
    </row>
    <row r="74" spans="1:52">
      <c r="A74" s="114" t="s">
        <v>1036</v>
      </c>
      <c r="B74" s="114" t="s">
        <v>898</v>
      </c>
      <c r="C74" s="114">
        <v>299</v>
      </c>
      <c r="D74" s="114">
        <v>0</v>
      </c>
      <c r="E74" s="114">
        <v>0</v>
      </c>
      <c r="F74" s="114"/>
      <c r="AT74" s="1"/>
      <c r="AW74" s="1"/>
      <c r="AX74" s="1"/>
      <c r="AY74" s="1"/>
      <c r="AZ74" s="1"/>
    </row>
    <row r="75" spans="1:52">
      <c r="A75" s="114" t="s">
        <v>1037</v>
      </c>
      <c r="B75" s="114" t="s">
        <v>1038</v>
      </c>
      <c r="C75" s="114">
        <v>299</v>
      </c>
      <c r="D75" s="114">
        <v>0</v>
      </c>
      <c r="E75" s="114">
        <v>0</v>
      </c>
      <c r="F75" s="114"/>
      <c r="AT75" s="1"/>
      <c r="AY75" s="1"/>
      <c r="AZ75" s="1"/>
    </row>
    <row r="76" spans="1:52">
      <c r="A76" s="114" t="s">
        <v>1039</v>
      </c>
      <c r="B76" s="114" t="s">
        <v>899</v>
      </c>
      <c r="C76" s="114">
        <v>299</v>
      </c>
      <c r="D76" s="114">
        <v>0</v>
      </c>
      <c r="E76" s="114">
        <v>0</v>
      </c>
      <c r="F76" s="114"/>
      <c r="AT76" s="1"/>
      <c r="AW76" s="1"/>
      <c r="AX76" s="1"/>
      <c r="AY76" s="1"/>
    </row>
    <row r="77" spans="1:52">
      <c r="A77" s="114" t="s">
        <v>1040</v>
      </c>
      <c r="B77" s="114" t="s">
        <v>1041</v>
      </c>
      <c r="C77" s="114">
        <v>299</v>
      </c>
      <c r="D77" s="114">
        <v>0</v>
      </c>
      <c r="E77" s="114">
        <v>0</v>
      </c>
      <c r="F77" s="114"/>
      <c r="AT77" s="1"/>
      <c r="AW77" s="1"/>
      <c r="AY77" s="1"/>
      <c r="AZ77" s="1"/>
    </row>
    <row r="78" spans="1:52">
      <c r="A78" s="114" t="s">
        <v>1042</v>
      </c>
      <c r="B78" s="114" t="s">
        <v>1043</v>
      </c>
      <c r="C78" s="114">
        <v>299</v>
      </c>
      <c r="D78" s="114">
        <v>0</v>
      </c>
      <c r="E78" s="114">
        <v>0</v>
      </c>
      <c r="F78" s="114"/>
      <c r="AT78" s="1"/>
      <c r="AW78" s="1"/>
      <c r="AY78" s="1"/>
    </row>
    <row r="79" spans="1:52">
      <c r="A79" s="114" t="s">
        <v>1044</v>
      </c>
      <c r="B79" s="114" t="s">
        <v>1045</v>
      </c>
      <c r="C79" s="114">
        <v>299</v>
      </c>
      <c r="D79" s="114">
        <v>0</v>
      </c>
      <c r="E79" s="114">
        <v>0</v>
      </c>
      <c r="F79" s="114"/>
      <c r="AT79" s="1"/>
      <c r="AW79" s="1"/>
    </row>
    <row r="80" spans="1:52">
      <c r="A80" s="114" t="s">
        <v>1046</v>
      </c>
      <c r="B80" s="114" t="s">
        <v>1047</v>
      </c>
      <c r="C80" s="114">
        <v>299</v>
      </c>
      <c r="D80" s="114">
        <v>0</v>
      </c>
      <c r="E80" s="114">
        <v>0</v>
      </c>
      <c r="F80" s="114"/>
      <c r="AT80" s="1"/>
      <c r="AW80" s="1"/>
      <c r="AX80" s="1"/>
    </row>
    <row r="81" spans="1:52">
      <c r="A81" s="114" t="s">
        <v>1048</v>
      </c>
      <c r="B81" s="114" t="s">
        <v>900</v>
      </c>
      <c r="C81" s="114">
        <v>299</v>
      </c>
      <c r="D81" s="114">
        <v>0</v>
      </c>
      <c r="E81" s="114">
        <v>0</v>
      </c>
      <c r="F81" s="114"/>
      <c r="AT81" s="1"/>
      <c r="AW81" s="1"/>
      <c r="AX81" s="1"/>
      <c r="AY81" s="1"/>
      <c r="AZ81" s="1"/>
    </row>
    <row r="82" spans="1:52">
      <c r="A82" s="114" t="s">
        <v>1049</v>
      </c>
      <c r="B82" s="114" t="s">
        <v>1050</v>
      </c>
      <c r="C82" s="114">
        <v>299</v>
      </c>
      <c r="D82" s="114">
        <v>0</v>
      </c>
      <c r="E82" s="114">
        <v>0</v>
      </c>
      <c r="F82" s="114"/>
      <c r="AT82" s="1"/>
      <c r="AY82" s="1"/>
      <c r="AZ82" s="1"/>
    </row>
    <row r="83" spans="1:52">
      <c r="A83" s="114" t="s">
        <v>1051</v>
      </c>
      <c r="B83" s="114" t="s">
        <v>901</v>
      </c>
      <c r="C83" s="114">
        <v>299</v>
      </c>
      <c r="D83" s="114">
        <v>0</v>
      </c>
      <c r="E83" s="114">
        <v>0</v>
      </c>
      <c r="F83" s="114"/>
      <c r="AT83" s="1"/>
      <c r="AW83" s="1"/>
      <c r="AX83" s="1"/>
      <c r="AY83" s="1"/>
    </row>
    <row r="84" spans="1:52">
      <c r="A84" s="114" t="s">
        <v>1052</v>
      </c>
      <c r="B84" s="114" t="s">
        <v>902</v>
      </c>
      <c r="C84" s="114">
        <v>299</v>
      </c>
      <c r="D84" s="114">
        <v>0</v>
      </c>
      <c r="E84" s="114">
        <v>0</v>
      </c>
      <c r="F84" s="114"/>
      <c r="AT84" s="1"/>
      <c r="AW84" s="1"/>
      <c r="AY84" s="1"/>
      <c r="AZ84" s="1"/>
    </row>
    <row r="85" spans="1:52">
      <c r="A85" s="114" t="s">
        <v>1053</v>
      </c>
      <c r="B85" s="114" t="s">
        <v>903</v>
      </c>
      <c r="C85" s="114">
        <v>299</v>
      </c>
      <c r="D85" s="114">
        <v>0</v>
      </c>
      <c r="E85" s="114">
        <v>0</v>
      </c>
      <c r="F85" s="114"/>
      <c r="AT85" s="1"/>
      <c r="AW85" s="1"/>
      <c r="AY85" s="1"/>
    </row>
    <row r="86" spans="1:52">
      <c r="A86" s="114" t="s">
        <v>1054</v>
      </c>
      <c r="B86" s="114" t="s">
        <v>1055</v>
      </c>
      <c r="C86" s="114">
        <v>299</v>
      </c>
      <c r="D86" s="114">
        <v>0</v>
      </c>
      <c r="E86" s="114">
        <v>0</v>
      </c>
      <c r="F86" s="114"/>
      <c r="AT86" s="1"/>
      <c r="AW86" s="1"/>
      <c r="AX86" s="1"/>
    </row>
    <row r="87" spans="1:52">
      <c r="A87" s="114" t="s">
        <v>1056</v>
      </c>
      <c r="B87" s="114" t="s">
        <v>1057</v>
      </c>
      <c r="C87" s="114">
        <v>299</v>
      </c>
      <c r="D87" s="114">
        <v>0</v>
      </c>
      <c r="E87" s="114">
        <v>0</v>
      </c>
      <c r="F87" s="114"/>
      <c r="AT87" s="1"/>
      <c r="AW87" s="1"/>
      <c r="AY87" s="1"/>
      <c r="AZ87" s="1"/>
    </row>
    <row r="88" spans="1:52">
      <c r="A88" s="114" t="s">
        <v>1058</v>
      </c>
      <c r="B88" s="114" t="s">
        <v>1059</v>
      </c>
      <c r="C88" s="114">
        <v>299</v>
      </c>
      <c r="D88" s="114">
        <v>0</v>
      </c>
      <c r="E88" s="114">
        <v>0</v>
      </c>
      <c r="F88" s="114"/>
      <c r="AT88" s="1"/>
      <c r="AW88" s="1"/>
      <c r="AX88" s="1"/>
      <c r="AY88" s="1"/>
    </row>
    <row r="89" spans="1:52">
      <c r="A89" s="114" t="s">
        <v>1060</v>
      </c>
      <c r="B89" s="114" t="s">
        <v>1061</v>
      </c>
      <c r="C89" s="114">
        <v>299</v>
      </c>
      <c r="D89" s="114">
        <v>0</v>
      </c>
      <c r="E89" s="114">
        <v>0</v>
      </c>
      <c r="F89" s="114"/>
      <c r="AT89" s="1"/>
      <c r="AW89" s="1"/>
      <c r="AX89" s="1"/>
      <c r="AY89" s="1"/>
      <c r="AZ89" s="1"/>
    </row>
    <row r="90" spans="1:52">
      <c r="A90" s="114" t="s">
        <v>1062</v>
      </c>
      <c r="B90" s="114" t="s">
        <v>1063</v>
      </c>
      <c r="C90" s="114">
        <v>299</v>
      </c>
      <c r="D90" s="114">
        <v>0</v>
      </c>
      <c r="E90" s="114">
        <v>0</v>
      </c>
      <c r="F90" s="114"/>
      <c r="AT90" s="1"/>
      <c r="AW90" s="1"/>
      <c r="AY90" s="1"/>
      <c r="AZ90" s="1"/>
    </row>
    <row r="91" spans="1:52">
      <c r="A91" s="114" t="s">
        <v>1064</v>
      </c>
      <c r="B91" s="114" t="s">
        <v>904</v>
      </c>
      <c r="C91" s="114">
        <v>299</v>
      </c>
      <c r="D91" s="114">
        <v>0</v>
      </c>
      <c r="E91" s="114">
        <v>0</v>
      </c>
      <c r="F91" s="114"/>
      <c r="AT91" s="1"/>
      <c r="AW91" s="1"/>
      <c r="AX91" s="1"/>
      <c r="AY91" s="1"/>
    </row>
    <row r="92" spans="1:52">
      <c r="A92" s="114" t="s">
        <v>1065</v>
      </c>
      <c r="B92" s="114" t="s">
        <v>905</v>
      </c>
      <c r="C92" s="114">
        <v>299</v>
      </c>
      <c r="D92" s="114">
        <v>0</v>
      </c>
      <c r="E92" s="114">
        <v>0</v>
      </c>
      <c r="F92" s="114"/>
      <c r="AT92" s="1"/>
      <c r="AW92" s="1"/>
      <c r="AX92" s="1"/>
      <c r="AY92" s="1"/>
      <c r="AZ92" s="1"/>
    </row>
    <row r="93" spans="1:52">
      <c r="A93" s="114" t="s">
        <v>1066</v>
      </c>
      <c r="B93" s="114" t="s">
        <v>1067</v>
      </c>
      <c r="C93" s="114">
        <v>299</v>
      </c>
      <c r="D93" s="114">
        <v>0</v>
      </c>
      <c r="E93" s="114">
        <v>0</v>
      </c>
      <c r="F93" s="114"/>
      <c r="AT93" s="1"/>
      <c r="AW93" s="1"/>
      <c r="AX93" s="1"/>
      <c r="AY93" s="1"/>
      <c r="AZ93" s="1"/>
    </row>
    <row r="94" spans="1:52">
      <c r="A94" s="114" t="s">
        <v>1068</v>
      </c>
      <c r="B94" s="114" t="s">
        <v>906</v>
      </c>
      <c r="C94" s="114">
        <v>299</v>
      </c>
      <c r="D94" s="114">
        <v>0</v>
      </c>
      <c r="E94" s="114">
        <v>0</v>
      </c>
      <c r="F94" s="114"/>
      <c r="AT94" s="1"/>
      <c r="AW94" s="1"/>
      <c r="AX94" s="1"/>
      <c r="AY94" s="1"/>
      <c r="AZ94" s="1"/>
    </row>
    <row r="95" spans="1:52">
      <c r="A95" s="114" t="s">
        <v>1069</v>
      </c>
      <c r="B95" s="114" t="s">
        <v>1070</v>
      </c>
      <c r="C95" s="114">
        <v>299</v>
      </c>
      <c r="D95" s="114">
        <v>0</v>
      </c>
      <c r="E95" s="114">
        <v>0</v>
      </c>
      <c r="F95" s="114"/>
      <c r="AT95" s="1"/>
      <c r="AW95" s="1"/>
      <c r="AX95" s="1"/>
      <c r="AY95" s="1"/>
      <c r="AZ95" s="1"/>
    </row>
    <row r="96" spans="1:52">
      <c r="A96" s="114" t="s">
        <v>1071</v>
      </c>
      <c r="B96" s="114" t="s">
        <v>907</v>
      </c>
      <c r="C96" s="114">
        <v>299</v>
      </c>
      <c r="D96" s="114">
        <v>0</v>
      </c>
      <c r="E96" s="114">
        <v>0</v>
      </c>
      <c r="F96" s="114"/>
      <c r="AT96" s="1"/>
      <c r="AW96" s="1"/>
      <c r="AX96" s="1"/>
      <c r="AY96" s="1"/>
      <c r="AZ96" s="1"/>
    </row>
    <row r="97" spans="1:52">
      <c r="A97" s="114" t="s">
        <v>1072</v>
      </c>
      <c r="B97" s="114" t="s">
        <v>1073</v>
      </c>
      <c r="C97" s="114">
        <v>299</v>
      </c>
      <c r="D97" s="114">
        <v>0</v>
      </c>
      <c r="E97" s="114">
        <v>0</v>
      </c>
      <c r="F97" s="114"/>
      <c r="AT97" s="1"/>
      <c r="AW97" s="1"/>
      <c r="AX97" s="1"/>
      <c r="AY97" s="1"/>
      <c r="AZ97" s="1"/>
    </row>
    <row r="98" spans="1:52">
      <c r="A98" s="114" t="s">
        <v>1074</v>
      </c>
      <c r="B98" s="114" t="s">
        <v>1075</v>
      </c>
      <c r="C98" s="114">
        <v>299</v>
      </c>
      <c r="D98" s="114">
        <v>0</v>
      </c>
      <c r="E98" s="114">
        <v>0</v>
      </c>
      <c r="F98" s="114"/>
      <c r="AW98" s="1"/>
      <c r="AX98" s="1"/>
      <c r="AY98" s="1"/>
      <c r="AZ98" s="1"/>
    </row>
    <row r="99" spans="1:52">
      <c r="A99" s="114" t="s">
        <v>1076</v>
      </c>
      <c r="B99" s="114" t="s">
        <v>1041</v>
      </c>
      <c r="C99" s="114">
        <v>299</v>
      </c>
      <c r="D99" s="114">
        <v>0</v>
      </c>
      <c r="E99" s="114">
        <v>0</v>
      </c>
      <c r="F99" s="114"/>
      <c r="AW99" s="1"/>
      <c r="AX99" s="1"/>
      <c r="AY99" s="1"/>
      <c r="AZ99" s="1"/>
    </row>
    <row r="100" spans="1:52">
      <c r="A100" s="114" t="s">
        <v>1077</v>
      </c>
      <c r="B100" s="114" t="s">
        <v>1078</v>
      </c>
      <c r="C100" s="114">
        <v>299</v>
      </c>
      <c r="D100" s="114">
        <v>0</v>
      </c>
      <c r="E100" s="114">
        <v>0</v>
      </c>
      <c r="F100" s="114"/>
      <c r="AW100" s="1"/>
      <c r="AX100" s="1"/>
      <c r="AY100" s="1"/>
      <c r="AZ100" s="1"/>
    </row>
    <row r="101" spans="1:52">
      <c r="A101" s="114" t="s">
        <v>1079</v>
      </c>
      <c r="B101" s="114" t="s">
        <v>1080</v>
      </c>
      <c r="C101" s="114">
        <v>299</v>
      </c>
      <c r="D101" s="114">
        <v>0</v>
      </c>
      <c r="E101" s="114">
        <v>0</v>
      </c>
      <c r="F101" s="114"/>
      <c r="AY101" s="1"/>
      <c r="AZ101" s="1"/>
    </row>
    <row r="102" spans="1:52">
      <c r="A102" s="114" t="s">
        <v>1081</v>
      </c>
      <c r="B102" s="114" t="s">
        <v>1082</v>
      </c>
      <c r="C102" s="114">
        <v>299</v>
      </c>
      <c r="D102" s="114">
        <v>0</v>
      </c>
      <c r="E102" s="114">
        <v>0</v>
      </c>
      <c r="F102" s="114"/>
      <c r="AY102" s="1"/>
    </row>
    <row r="103" spans="1:52">
      <c r="A103" s="114" t="s">
        <v>1083</v>
      </c>
      <c r="B103" s="114" t="s">
        <v>1084</v>
      </c>
      <c r="C103" s="114">
        <v>299</v>
      </c>
      <c r="D103" s="114">
        <v>0</v>
      </c>
      <c r="E103" s="114">
        <v>0</v>
      </c>
      <c r="F103" s="114"/>
    </row>
    <row r="104" spans="1:52">
      <c r="A104" s="114" t="s">
        <v>1085</v>
      </c>
      <c r="B104" s="114" t="s">
        <v>1086</v>
      </c>
      <c r="C104" s="114">
        <v>299</v>
      </c>
      <c r="D104" s="114">
        <v>0</v>
      </c>
      <c r="E104" s="114">
        <v>0</v>
      </c>
      <c r="F104" s="114"/>
    </row>
    <row r="105" spans="1:52">
      <c r="A105" s="114" t="s">
        <v>1087</v>
      </c>
      <c r="B105" s="114" t="s">
        <v>1088</v>
      </c>
      <c r="C105" s="114">
        <v>299</v>
      </c>
      <c r="D105" s="114">
        <v>0</v>
      </c>
      <c r="E105" s="114">
        <v>0</v>
      </c>
      <c r="F105" s="114"/>
    </row>
    <row r="106" spans="1:52">
      <c r="A106" s="114" t="s">
        <v>1089</v>
      </c>
      <c r="B106" s="114" t="s">
        <v>1090</v>
      </c>
      <c r="C106" s="114">
        <v>299</v>
      </c>
      <c r="D106" s="114">
        <v>1</v>
      </c>
      <c r="E106" s="114">
        <v>100</v>
      </c>
      <c r="F106" s="114"/>
    </row>
    <row r="107" spans="1:52">
      <c r="A107" s="114" t="s">
        <v>1091</v>
      </c>
      <c r="B107" s="114" t="s">
        <v>1092</v>
      </c>
      <c r="C107" s="114">
        <v>299</v>
      </c>
      <c r="D107" s="114">
        <v>1</v>
      </c>
      <c r="E107" s="114">
        <v>100</v>
      </c>
      <c r="F107" s="114"/>
    </row>
    <row r="108" spans="1:52">
      <c r="A108" s="114" t="s">
        <v>1093</v>
      </c>
      <c r="B108" s="114" t="s">
        <v>1094</v>
      </c>
      <c r="C108" s="114">
        <v>299</v>
      </c>
      <c r="D108" s="114">
        <v>1</v>
      </c>
      <c r="E108" s="114">
        <v>100</v>
      </c>
      <c r="F108" s="114"/>
    </row>
    <row r="109" spans="1:52">
      <c r="A109" s="114" t="s">
        <v>1095</v>
      </c>
      <c r="B109" s="114" t="s">
        <v>1096</v>
      </c>
      <c r="C109" s="114">
        <v>299</v>
      </c>
      <c r="D109" s="114">
        <v>1</v>
      </c>
      <c r="E109" s="114">
        <v>100</v>
      </c>
      <c r="F109" s="114"/>
    </row>
    <row r="110" spans="1:52">
      <c r="A110" s="114" t="s">
        <v>1097</v>
      </c>
      <c r="B110" s="114" t="s">
        <v>1098</v>
      </c>
      <c r="C110" s="114">
        <v>299</v>
      </c>
      <c r="D110" s="114">
        <v>1</v>
      </c>
      <c r="E110" s="114">
        <v>100</v>
      </c>
      <c r="F110" s="114"/>
    </row>
    <row r="111" spans="1:52">
      <c r="A111" s="114" t="s">
        <v>1099</v>
      </c>
      <c r="B111" s="114" t="s">
        <v>1100</v>
      </c>
      <c r="C111" s="114">
        <v>299</v>
      </c>
      <c r="D111" s="114">
        <v>1</v>
      </c>
      <c r="E111" s="114">
        <v>100</v>
      </c>
      <c r="F111" s="114"/>
    </row>
    <row r="112" spans="1:52">
      <c r="A112" s="114" t="s">
        <v>1101</v>
      </c>
      <c r="B112" s="114" t="s">
        <v>1102</v>
      </c>
      <c r="C112" s="114">
        <v>299</v>
      </c>
      <c r="D112" s="114">
        <v>1</v>
      </c>
      <c r="E112" s="114">
        <v>100</v>
      </c>
      <c r="F112" s="114"/>
    </row>
    <row r="113" spans="1:6">
      <c r="A113" s="114" t="s">
        <v>1103</v>
      </c>
      <c r="B113" s="114" t="s">
        <v>1104</v>
      </c>
      <c r="C113" s="114">
        <v>299</v>
      </c>
      <c r="D113" s="114">
        <v>1</v>
      </c>
      <c r="E113" s="114">
        <v>100</v>
      </c>
      <c r="F113" s="114"/>
    </row>
    <row r="114" spans="1:6">
      <c r="A114" s="114" t="s">
        <v>1105</v>
      </c>
      <c r="B114" s="114" t="s">
        <v>1106</v>
      </c>
      <c r="C114" s="114">
        <v>299</v>
      </c>
      <c r="D114" s="114">
        <v>1</v>
      </c>
      <c r="E114" s="114">
        <v>100</v>
      </c>
      <c r="F114" s="114"/>
    </row>
    <row r="115" spans="1:6">
      <c r="A115" s="114" t="s">
        <v>1107</v>
      </c>
      <c r="B115" s="114" t="s">
        <v>1108</v>
      </c>
      <c r="C115" s="114">
        <v>299</v>
      </c>
      <c r="D115" s="114">
        <v>1</v>
      </c>
      <c r="E115" s="114">
        <v>100</v>
      </c>
      <c r="F115" s="114"/>
    </row>
    <row r="116" spans="1:6">
      <c r="A116" s="114" t="s">
        <v>1109</v>
      </c>
      <c r="B116" s="114" t="s">
        <v>1110</v>
      </c>
      <c r="C116" s="114">
        <v>299</v>
      </c>
      <c r="D116" s="114">
        <v>1</v>
      </c>
      <c r="E116" s="114">
        <v>100</v>
      </c>
      <c r="F116" s="114"/>
    </row>
    <row r="117" spans="1:6">
      <c r="A117" s="114" t="s">
        <v>1111</v>
      </c>
      <c r="B117" s="114" t="s">
        <v>1112</v>
      </c>
      <c r="C117" s="114">
        <v>299</v>
      </c>
      <c r="D117" s="114">
        <v>1</v>
      </c>
      <c r="E117" s="114">
        <v>100</v>
      </c>
      <c r="F117" s="114"/>
    </row>
    <row r="118" spans="1:6">
      <c r="A118" s="114" t="s">
        <v>1113</v>
      </c>
      <c r="B118" s="114" t="s">
        <v>1114</v>
      </c>
      <c r="C118" s="114">
        <v>299</v>
      </c>
      <c r="D118" s="114">
        <v>1</v>
      </c>
      <c r="E118" s="114">
        <v>100</v>
      </c>
      <c r="F118" s="114"/>
    </row>
    <row r="119" spans="1:6">
      <c r="A119" s="114" t="s">
        <v>1115</v>
      </c>
      <c r="B119" s="114" t="s">
        <v>1116</v>
      </c>
      <c r="C119" s="114">
        <v>299</v>
      </c>
      <c r="D119" s="114">
        <v>1</v>
      </c>
      <c r="E119" s="114">
        <v>100</v>
      </c>
      <c r="F119" s="114"/>
    </row>
    <row r="120" spans="1:6">
      <c r="A120" s="114" t="s">
        <v>1117</v>
      </c>
      <c r="B120" s="114" t="s">
        <v>1118</v>
      </c>
      <c r="C120" s="114">
        <v>299</v>
      </c>
      <c r="D120" s="114">
        <v>1</v>
      </c>
      <c r="E120" s="114">
        <v>100</v>
      </c>
      <c r="F120" s="114"/>
    </row>
    <row r="121" spans="1:6">
      <c r="A121" s="114" t="s">
        <v>1119</v>
      </c>
      <c r="B121" s="114" t="s">
        <v>1120</v>
      </c>
      <c r="C121" s="114">
        <v>299</v>
      </c>
      <c r="D121" s="114">
        <v>1</v>
      </c>
      <c r="E121" s="114">
        <v>100</v>
      </c>
      <c r="F121" s="114"/>
    </row>
    <row r="122" spans="1:6">
      <c r="A122" s="114" t="s">
        <v>1121</v>
      </c>
      <c r="B122" s="114" t="s">
        <v>1122</v>
      </c>
      <c r="C122" s="114">
        <v>299</v>
      </c>
      <c r="D122" s="114">
        <v>1</v>
      </c>
      <c r="E122" s="114">
        <v>100</v>
      </c>
      <c r="F122" s="114"/>
    </row>
    <row r="123" spans="1:6">
      <c r="A123" s="114" t="s">
        <v>1123</v>
      </c>
      <c r="B123" s="114" t="s">
        <v>1124</v>
      </c>
      <c r="C123" s="114">
        <v>299</v>
      </c>
      <c r="D123" s="114">
        <v>1</v>
      </c>
      <c r="E123" s="114">
        <v>100</v>
      </c>
      <c r="F123" s="114"/>
    </row>
    <row r="124" spans="1:6">
      <c r="A124" s="114" t="s">
        <v>1125</v>
      </c>
      <c r="B124" s="114" t="s">
        <v>1126</v>
      </c>
      <c r="C124" s="114">
        <v>299</v>
      </c>
      <c r="D124" s="114">
        <v>1</v>
      </c>
      <c r="E124" s="114">
        <v>100</v>
      </c>
      <c r="F124" s="114"/>
    </row>
    <row r="125" spans="1:6">
      <c r="A125" s="114" t="s">
        <v>1127</v>
      </c>
      <c r="B125" s="114" t="s">
        <v>1128</v>
      </c>
      <c r="C125" s="114">
        <v>299</v>
      </c>
      <c r="D125" s="114">
        <v>1</v>
      </c>
      <c r="E125" s="114">
        <v>100</v>
      </c>
      <c r="F125" s="114"/>
    </row>
    <row r="126" spans="1:6">
      <c r="A126" s="114" t="s">
        <v>1129</v>
      </c>
      <c r="B126" s="114" t="s">
        <v>1130</v>
      </c>
      <c r="C126" s="114">
        <v>299</v>
      </c>
      <c r="D126" s="114">
        <v>1</v>
      </c>
      <c r="E126" s="114">
        <v>100</v>
      </c>
      <c r="F126" s="114"/>
    </row>
    <row r="127" spans="1:6">
      <c r="A127" s="114" t="s">
        <v>1131</v>
      </c>
      <c r="B127" s="114" t="s">
        <v>1132</v>
      </c>
      <c r="C127" s="114">
        <v>299</v>
      </c>
      <c r="D127" s="114">
        <v>1</v>
      </c>
      <c r="E127" s="114">
        <v>100</v>
      </c>
      <c r="F127" s="114"/>
    </row>
    <row r="128" spans="1:6">
      <c r="A128" s="114" t="s">
        <v>1133</v>
      </c>
      <c r="B128" s="114" t="s">
        <v>1134</v>
      </c>
      <c r="C128" s="114">
        <v>299</v>
      </c>
      <c r="D128" s="114">
        <v>1</v>
      </c>
      <c r="E128" s="114">
        <v>100</v>
      </c>
      <c r="F128" s="114"/>
    </row>
    <row r="129" spans="1:6">
      <c r="A129" s="114" t="s">
        <v>4007</v>
      </c>
      <c r="B129" s="114" t="s">
        <v>4008</v>
      </c>
      <c r="C129" s="114">
        <v>299</v>
      </c>
      <c r="D129" s="114">
        <v>0</v>
      </c>
      <c r="E129" s="114">
        <v>65.5</v>
      </c>
      <c r="F129" s="114"/>
    </row>
    <row r="130" spans="1:6">
      <c r="A130" s="114" t="s">
        <v>4009</v>
      </c>
      <c r="B130" s="114" t="s">
        <v>4010</v>
      </c>
      <c r="C130" s="114">
        <v>299</v>
      </c>
      <c r="D130" s="114">
        <v>0</v>
      </c>
      <c r="E130" s="114">
        <v>65.400000000000006</v>
      </c>
      <c r="F130" s="114"/>
    </row>
    <row r="131" spans="1:6">
      <c r="A131" s="114" t="s">
        <v>4011</v>
      </c>
      <c r="B131" s="114" t="s">
        <v>4012</v>
      </c>
      <c r="C131" s="114">
        <v>299</v>
      </c>
      <c r="D131" s="114">
        <v>0</v>
      </c>
      <c r="E131" s="114">
        <v>41.5</v>
      </c>
      <c r="F131" s="114"/>
    </row>
    <row r="132" spans="1:6">
      <c r="A132" s="114" t="s">
        <v>4013</v>
      </c>
      <c r="B132" s="114" t="s">
        <v>4014</v>
      </c>
      <c r="C132" s="114">
        <v>299</v>
      </c>
      <c r="D132" s="114">
        <v>0</v>
      </c>
      <c r="E132" s="114">
        <v>42.3</v>
      </c>
      <c r="F132" s="114"/>
    </row>
    <row r="133" spans="1:6">
      <c r="A133" s="114" t="s">
        <v>4015</v>
      </c>
      <c r="B133" s="114" t="s">
        <v>4016</v>
      </c>
      <c r="C133" s="114">
        <v>299</v>
      </c>
      <c r="D133" s="114">
        <v>0</v>
      </c>
      <c r="E133" s="114">
        <v>41.6</v>
      </c>
      <c r="F133" s="114"/>
    </row>
    <row r="134" spans="1:6">
      <c r="A134" s="114" t="s">
        <v>4136</v>
      </c>
      <c r="B134" s="114" t="s">
        <v>4137</v>
      </c>
      <c r="C134" s="114">
        <v>299</v>
      </c>
      <c r="D134" s="114">
        <v>0</v>
      </c>
      <c r="E134" s="114">
        <v>0</v>
      </c>
      <c r="F134" s="114"/>
    </row>
    <row r="135" spans="1:6">
      <c r="A135" s="114" t="s">
        <v>4138</v>
      </c>
      <c r="B135" s="114" t="s">
        <v>4139</v>
      </c>
      <c r="C135" s="114">
        <v>299</v>
      </c>
      <c r="D135" s="114">
        <v>0</v>
      </c>
      <c r="E135" s="114">
        <v>0</v>
      </c>
      <c r="F135" s="114"/>
    </row>
    <row r="136" spans="1:6">
      <c r="A136" s="114" t="s">
        <v>4352</v>
      </c>
      <c r="B136" s="114" t="s">
        <v>4353</v>
      </c>
      <c r="C136" s="114">
        <v>299</v>
      </c>
      <c r="D136" s="114">
        <v>0</v>
      </c>
      <c r="E136" s="114">
        <v>0</v>
      </c>
      <c r="F136" s="114"/>
    </row>
    <row r="137" spans="1:6">
      <c r="A137" s="114" t="s">
        <v>1135</v>
      </c>
      <c r="B137" s="114" t="s">
        <v>143</v>
      </c>
      <c r="C137" s="114">
        <v>290</v>
      </c>
      <c r="D137" s="114">
        <v>0</v>
      </c>
      <c r="E137" s="114">
        <v>0</v>
      </c>
      <c r="F137" s="114"/>
    </row>
    <row r="138" spans="1:6">
      <c r="A138" s="114" t="s">
        <v>1136</v>
      </c>
      <c r="B138" s="114" t="s">
        <v>729</v>
      </c>
      <c r="C138" s="114">
        <v>235</v>
      </c>
      <c r="D138" s="114">
        <v>0</v>
      </c>
      <c r="E138" s="114">
        <v>0</v>
      </c>
      <c r="F138" s="114"/>
    </row>
    <row r="139" spans="1:6">
      <c r="A139" s="114" t="s">
        <v>1137</v>
      </c>
      <c r="B139" s="114" t="s">
        <v>25</v>
      </c>
      <c r="C139" s="114">
        <v>235</v>
      </c>
      <c r="D139" s="114">
        <v>0</v>
      </c>
      <c r="E139" s="114">
        <v>0</v>
      </c>
      <c r="F139" s="114"/>
    </row>
    <row r="140" spans="1:6">
      <c r="A140" s="114" t="s">
        <v>1138</v>
      </c>
      <c r="B140" s="114" t="s">
        <v>144</v>
      </c>
      <c r="C140" s="114">
        <v>235</v>
      </c>
      <c r="D140" s="114">
        <v>0</v>
      </c>
      <c r="E140" s="114">
        <v>0</v>
      </c>
      <c r="F140" s="114"/>
    </row>
    <row r="141" spans="1:6">
      <c r="A141" s="114" t="s">
        <v>1139</v>
      </c>
      <c r="B141" s="114" t="s">
        <v>27</v>
      </c>
      <c r="C141" s="114">
        <v>235</v>
      </c>
      <c r="D141" s="114">
        <v>0</v>
      </c>
      <c r="E141" s="114">
        <v>0</v>
      </c>
      <c r="F141" s="114"/>
    </row>
    <row r="142" spans="1:6">
      <c r="A142" s="114" t="s">
        <v>1140</v>
      </c>
      <c r="B142" s="114" t="s">
        <v>498</v>
      </c>
      <c r="C142" s="114">
        <v>235</v>
      </c>
      <c r="D142" s="114">
        <v>0</v>
      </c>
      <c r="E142" s="114">
        <v>0</v>
      </c>
      <c r="F142" s="114"/>
    </row>
    <row r="143" spans="1:6">
      <c r="A143" s="114" t="s">
        <v>1141</v>
      </c>
      <c r="B143" s="114" t="s">
        <v>548</v>
      </c>
      <c r="C143" s="114">
        <v>235</v>
      </c>
      <c r="D143" s="114">
        <v>0</v>
      </c>
      <c r="E143" s="114">
        <v>0</v>
      </c>
      <c r="F143" s="114"/>
    </row>
    <row r="144" spans="1:6">
      <c r="A144" s="114" t="s">
        <v>1142</v>
      </c>
      <c r="B144" s="114" t="s">
        <v>799</v>
      </c>
      <c r="C144" s="114">
        <v>215</v>
      </c>
      <c r="D144" s="114">
        <v>0</v>
      </c>
      <c r="E144" s="114">
        <v>0</v>
      </c>
      <c r="F144" s="114"/>
    </row>
    <row r="145" spans="1:6">
      <c r="A145" s="114" t="s">
        <v>1143</v>
      </c>
      <c r="B145" s="114" t="s">
        <v>800</v>
      </c>
      <c r="C145" s="114">
        <v>215</v>
      </c>
      <c r="D145" s="114">
        <v>0</v>
      </c>
      <c r="E145" s="114">
        <v>0</v>
      </c>
      <c r="F145" s="114"/>
    </row>
    <row r="146" spans="1:6">
      <c r="A146" s="114" t="s">
        <v>4017</v>
      </c>
      <c r="B146" s="114" t="s">
        <v>4018</v>
      </c>
      <c r="C146" s="114">
        <v>215</v>
      </c>
      <c r="D146" s="114">
        <v>0</v>
      </c>
      <c r="E146" s="114">
        <v>0</v>
      </c>
      <c r="F146" s="114"/>
    </row>
    <row r="147" spans="1:6">
      <c r="A147" s="114" t="s">
        <v>145</v>
      </c>
      <c r="B147" s="114" t="s">
        <v>548</v>
      </c>
      <c r="C147" s="114">
        <v>235</v>
      </c>
      <c r="D147" s="114">
        <v>0.75</v>
      </c>
      <c r="E147" s="114">
        <v>0</v>
      </c>
      <c r="F147" s="114"/>
    </row>
    <row r="148" spans="1:6">
      <c r="A148" s="114" t="s">
        <v>588</v>
      </c>
      <c r="B148" s="114" t="s">
        <v>879</v>
      </c>
      <c r="C148" s="114">
        <v>235</v>
      </c>
      <c r="D148" s="114">
        <v>0.75</v>
      </c>
      <c r="E148" s="114">
        <v>0</v>
      </c>
      <c r="F148" s="114"/>
    </row>
    <row r="149" spans="1:6">
      <c r="A149" s="114" t="s">
        <v>714</v>
      </c>
      <c r="B149" s="114" t="s">
        <v>663</v>
      </c>
      <c r="C149" s="114">
        <v>235</v>
      </c>
      <c r="D149" s="114">
        <v>0</v>
      </c>
      <c r="E149" s="114">
        <v>0</v>
      </c>
      <c r="F149" s="114"/>
    </row>
    <row r="150" spans="1:6">
      <c r="A150" s="114" t="s">
        <v>846</v>
      </c>
      <c r="B150" s="114" t="s">
        <v>29</v>
      </c>
      <c r="C150" s="114">
        <v>235</v>
      </c>
      <c r="D150" s="114">
        <v>0</v>
      </c>
      <c r="E150" s="114">
        <v>0</v>
      </c>
      <c r="F150" s="114"/>
    </row>
    <row r="151" spans="1:6">
      <c r="A151" s="114" t="s">
        <v>1144</v>
      </c>
      <c r="B151" s="114" t="s">
        <v>664</v>
      </c>
      <c r="C151" s="114">
        <v>235</v>
      </c>
      <c r="D151" s="114">
        <v>0</v>
      </c>
      <c r="E151" s="114">
        <v>0</v>
      </c>
      <c r="F151" s="114"/>
    </row>
    <row r="152" spans="1:6">
      <c r="A152" s="114" t="s">
        <v>1145</v>
      </c>
      <c r="B152" s="114" t="s">
        <v>665</v>
      </c>
      <c r="C152" s="114">
        <v>235</v>
      </c>
      <c r="D152" s="114">
        <v>0</v>
      </c>
      <c r="E152" s="114">
        <v>0</v>
      </c>
      <c r="F152" s="114"/>
    </row>
    <row r="153" spans="1:6">
      <c r="A153" s="114" t="s">
        <v>33</v>
      </c>
      <c r="B153" s="114" t="s">
        <v>146</v>
      </c>
      <c r="C153" s="114">
        <v>230</v>
      </c>
      <c r="D153" s="114">
        <v>0</v>
      </c>
      <c r="E153" s="114">
        <v>0</v>
      </c>
      <c r="F153" s="114"/>
    </row>
    <row r="154" spans="1:6">
      <c r="A154" s="114" t="s">
        <v>589</v>
      </c>
      <c r="B154" s="114" t="s">
        <v>715</v>
      </c>
      <c r="C154" s="114">
        <v>230</v>
      </c>
      <c r="D154" s="114">
        <v>0</v>
      </c>
      <c r="E154" s="114">
        <v>0</v>
      </c>
      <c r="F154" s="114"/>
    </row>
    <row r="155" spans="1:6">
      <c r="A155" s="114" t="s">
        <v>717</v>
      </c>
      <c r="B155" s="114" t="s">
        <v>847</v>
      </c>
      <c r="C155" s="114">
        <v>230</v>
      </c>
      <c r="D155" s="114">
        <v>0</v>
      </c>
      <c r="E155" s="114">
        <v>0</v>
      </c>
      <c r="F155" s="114"/>
    </row>
    <row r="156" spans="1:6">
      <c r="A156" s="114" t="s">
        <v>849</v>
      </c>
      <c r="B156" s="114" t="s">
        <v>1146</v>
      </c>
      <c r="C156" s="114">
        <v>230</v>
      </c>
      <c r="D156" s="114">
        <v>0</v>
      </c>
      <c r="E156" s="114">
        <v>0</v>
      </c>
      <c r="F156" s="114"/>
    </row>
    <row r="157" spans="1:6">
      <c r="A157" s="114" t="s">
        <v>1147</v>
      </c>
      <c r="B157" s="114" t="s">
        <v>1148</v>
      </c>
      <c r="C157" s="114">
        <v>210</v>
      </c>
      <c r="D157" s="114">
        <v>0</v>
      </c>
      <c r="E157" s="114">
        <v>0</v>
      </c>
      <c r="F157" s="114"/>
    </row>
    <row r="158" spans="1:6">
      <c r="A158" s="114" t="s">
        <v>1149</v>
      </c>
      <c r="B158" s="114" t="s">
        <v>36</v>
      </c>
      <c r="C158" s="114">
        <v>210</v>
      </c>
      <c r="D158" s="114">
        <v>0</v>
      </c>
      <c r="E158" s="114">
        <v>0</v>
      </c>
      <c r="F158" s="114"/>
    </row>
    <row r="159" spans="1:6">
      <c r="A159" s="114" t="s">
        <v>1150</v>
      </c>
      <c r="B159" s="114" t="s">
        <v>642</v>
      </c>
      <c r="C159" s="114">
        <v>210</v>
      </c>
      <c r="D159" s="114">
        <v>0</v>
      </c>
      <c r="E159" s="114">
        <v>0</v>
      </c>
      <c r="F159" s="114"/>
    </row>
    <row r="160" spans="1:6">
      <c r="A160" s="114" t="s">
        <v>1151</v>
      </c>
      <c r="B160" s="114" t="s">
        <v>1152</v>
      </c>
      <c r="C160" s="114">
        <v>230</v>
      </c>
      <c r="D160" s="114">
        <v>0</v>
      </c>
      <c r="E160" s="114">
        <v>0</v>
      </c>
      <c r="F160" s="114"/>
    </row>
    <row r="161" spans="1:6">
      <c r="A161" s="114" t="s">
        <v>1153</v>
      </c>
      <c r="B161" s="114" t="s">
        <v>1154</v>
      </c>
      <c r="C161" s="114">
        <v>230</v>
      </c>
      <c r="D161" s="114">
        <v>0</v>
      </c>
      <c r="E161" s="114">
        <v>0</v>
      </c>
      <c r="F161" s="114"/>
    </row>
    <row r="162" spans="1:6">
      <c r="A162" s="114" t="s">
        <v>1155</v>
      </c>
      <c r="B162" s="114" t="s">
        <v>1156</v>
      </c>
      <c r="C162" s="114">
        <v>250</v>
      </c>
      <c r="D162" s="114">
        <v>0</v>
      </c>
      <c r="E162" s="114">
        <v>0</v>
      </c>
      <c r="F162" s="114"/>
    </row>
    <row r="163" spans="1:6">
      <c r="A163" s="114" t="s">
        <v>1157</v>
      </c>
      <c r="B163" s="114" t="s">
        <v>1158</v>
      </c>
      <c r="C163" s="114">
        <v>250</v>
      </c>
      <c r="D163" s="114">
        <v>0</v>
      </c>
      <c r="E163" s="114">
        <v>0</v>
      </c>
      <c r="F163" s="114"/>
    </row>
    <row r="164" spans="1:6">
      <c r="A164" s="114" t="s">
        <v>1159</v>
      </c>
      <c r="B164" s="114" t="s">
        <v>1160</v>
      </c>
      <c r="C164" s="114">
        <v>250</v>
      </c>
      <c r="D164" s="114">
        <v>0</v>
      </c>
      <c r="E164" s="114">
        <v>0</v>
      </c>
      <c r="F164" s="114"/>
    </row>
    <row r="165" spans="1:6">
      <c r="A165" s="114" t="s">
        <v>1161</v>
      </c>
      <c r="B165" s="114" t="s">
        <v>1162</v>
      </c>
      <c r="C165" s="114">
        <v>230</v>
      </c>
      <c r="D165" s="114">
        <v>0</v>
      </c>
      <c r="E165" s="114">
        <v>0</v>
      </c>
      <c r="F165" s="114"/>
    </row>
    <row r="166" spans="1:6">
      <c r="A166" s="114" t="s">
        <v>1163</v>
      </c>
      <c r="B166" s="114" t="s">
        <v>1164</v>
      </c>
      <c r="C166" s="114">
        <v>250</v>
      </c>
      <c r="D166" s="114">
        <v>0</v>
      </c>
      <c r="E166" s="114">
        <v>0</v>
      </c>
      <c r="F166" s="114"/>
    </row>
    <row r="167" spans="1:6">
      <c r="A167" s="114" t="s">
        <v>1165</v>
      </c>
      <c r="B167" s="114" t="s">
        <v>1166</v>
      </c>
      <c r="C167" s="114">
        <v>230</v>
      </c>
      <c r="D167" s="114">
        <v>0</v>
      </c>
      <c r="E167" s="114">
        <v>0</v>
      </c>
      <c r="F167" s="114"/>
    </row>
    <row r="168" spans="1:6">
      <c r="A168" s="114" t="s">
        <v>1167</v>
      </c>
      <c r="B168" s="114" t="s">
        <v>1168</v>
      </c>
      <c r="C168" s="114">
        <v>230</v>
      </c>
      <c r="D168" s="114">
        <v>0</v>
      </c>
      <c r="E168" s="114">
        <v>0</v>
      </c>
      <c r="F168" s="114"/>
    </row>
    <row r="169" spans="1:6">
      <c r="A169" s="114" t="s">
        <v>1169</v>
      </c>
      <c r="B169" s="114" t="s">
        <v>1170</v>
      </c>
      <c r="C169" s="114">
        <v>230</v>
      </c>
      <c r="D169" s="114">
        <v>0</v>
      </c>
      <c r="E169" s="114">
        <v>0</v>
      </c>
      <c r="F169" s="114"/>
    </row>
    <row r="170" spans="1:6">
      <c r="A170" s="114" t="s">
        <v>1171</v>
      </c>
      <c r="B170" s="114" t="s">
        <v>1172</v>
      </c>
      <c r="C170" s="114">
        <v>250</v>
      </c>
      <c r="D170" s="114">
        <v>0</v>
      </c>
      <c r="E170" s="114">
        <v>0</v>
      </c>
      <c r="F170" s="114"/>
    </row>
    <row r="171" spans="1:6">
      <c r="A171" s="114" t="s">
        <v>1173</v>
      </c>
      <c r="B171" s="114" t="s">
        <v>1174</v>
      </c>
      <c r="C171" s="114">
        <v>230</v>
      </c>
      <c r="D171" s="114">
        <v>0</v>
      </c>
      <c r="E171" s="114">
        <v>0</v>
      </c>
      <c r="F171" s="114"/>
    </row>
    <row r="172" spans="1:6">
      <c r="A172" s="114" t="s">
        <v>1175</v>
      </c>
      <c r="B172" s="114" t="s">
        <v>1176</v>
      </c>
      <c r="C172" s="114">
        <v>230</v>
      </c>
      <c r="D172" s="114">
        <v>0</v>
      </c>
      <c r="E172" s="114">
        <v>0</v>
      </c>
      <c r="F172" s="114"/>
    </row>
    <row r="173" spans="1:6">
      <c r="A173" s="114" t="s">
        <v>1177</v>
      </c>
      <c r="B173" s="114" t="s">
        <v>1178</v>
      </c>
      <c r="C173" s="114">
        <v>230</v>
      </c>
      <c r="D173" s="114">
        <v>0</v>
      </c>
      <c r="E173" s="114">
        <v>0</v>
      </c>
      <c r="F173" s="114"/>
    </row>
    <row r="174" spans="1:6">
      <c r="A174" s="114" t="s">
        <v>1179</v>
      </c>
      <c r="B174" s="114" t="s">
        <v>1180</v>
      </c>
      <c r="C174" s="114">
        <v>230</v>
      </c>
      <c r="D174" s="114">
        <v>0</v>
      </c>
      <c r="E174" s="114">
        <v>0</v>
      </c>
      <c r="F174" s="114"/>
    </row>
    <row r="175" spans="1:6">
      <c r="A175" s="114" t="s">
        <v>1181</v>
      </c>
      <c r="B175" s="114" t="s">
        <v>1182</v>
      </c>
      <c r="C175" s="114">
        <v>230</v>
      </c>
      <c r="D175" s="114">
        <v>0</v>
      </c>
      <c r="E175" s="114">
        <v>0</v>
      </c>
      <c r="F175" s="114"/>
    </row>
    <row r="176" spans="1:6">
      <c r="A176" s="114" t="s">
        <v>1183</v>
      </c>
      <c r="B176" s="114" t="s">
        <v>1184</v>
      </c>
      <c r="C176" s="114">
        <v>230</v>
      </c>
      <c r="D176" s="114">
        <v>0</v>
      </c>
      <c r="E176" s="114">
        <v>0</v>
      </c>
      <c r="F176" s="114"/>
    </row>
    <row r="177" spans="1:6">
      <c r="A177" s="114" t="s">
        <v>1185</v>
      </c>
      <c r="B177" s="114" t="s">
        <v>1186</v>
      </c>
      <c r="C177" s="114">
        <v>230</v>
      </c>
      <c r="D177" s="114">
        <v>0</v>
      </c>
      <c r="E177" s="114">
        <v>0</v>
      </c>
      <c r="F177" s="114"/>
    </row>
    <row r="178" spans="1:6">
      <c r="A178" s="114" t="s">
        <v>1187</v>
      </c>
      <c r="B178" s="114" t="s">
        <v>37</v>
      </c>
      <c r="C178" s="114">
        <v>250</v>
      </c>
      <c r="D178" s="114">
        <v>0</v>
      </c>
      <c r="E178" s="114">
        <v>0</v>
      </c>
      <c r="F178" s="114"/>
    </row>
    <row r="179" spans="1:6">
      <c r="A179" s="114" t="s">
        <v>1188</v>
      </c>
      <c r="B179" s="114" t="s">
        <v>643</v>
      </c>
      <c r="C179" s="114">
        <v>250</v>
      </c>
      <c r="D179" s="114">
        <v>0</v>
      </c>
      <c r="E179" s="114">
        <v>0</v>
      </c>
      <c r="F179" s="114"/>
    </row>
    <row r="180" spans="1:6">
      <c r="A180" s="114" t="s">
        <v>1189</v>
      </c>
      <c r="B180" s="114" t="s">
        <v>1190</v>
      </c>
      <c r="C180" s="114">
        <v>250</v>
      </c>
      <c r="D180" s="114">
        <v>0</v>
      </c>
      <c r="E180" s="114">
        <v>0</v>
      </c>
      <c r="F180" s="114"/>
    </row>
    <row r="181" spans="1:6">
      <c r="A181" s="114" t="s">
        <v>1191</v>
      </c>
      <c r="B181" s="114" t="s">
        <v>1192</v>
      </c>
      <c r="C181" s="114">
        <v>250</v>
      </c>
      <c r="D181" s="114">
        <v>0</v>
      </c>
      <c r="E181" s="114">
        <v>0</v>
      </c>
      <c r="F181" s="114"/>
    </row>
    <row r="182" spans="1:6">
      <c r="A182" s="114" t="s">
        <v>1193</v>
      </c>
      <c r="B182" s="114" t="s">
        <v>1194</v>
      </c>
      <c r="C182" s="114">
        <v>250</v>
      </c>
      <c r="D182" s="114">
        <v>0</v>
      </c>
      <c r="E182" s="114">
        <v>0</v>
      </c>
      <c r="F182" s="114"/>
    </row>
    <row r="183" spans="1:6">
      <c r="A183" s="114" t="s">
        <v>1195</v>
      </c>
      <c r="B183" s="114" t="s">
        <v>1196</v>
      </c>
      <c r="C183" s="114">
        <v>250</v>
      </c>
      <c r="D183" s="114">
        <v>0</v>
      </c>
      <c r="E183" s="114">
        <v>0</v>
      </c>
      <c r="F183" s="114"/>
    </row>
    <row r="184" spans="1:6">
      <c r="A184" s="114" t="s">
        <v>1197</v>
      </c>
      <c r="B184" s="114" t="s">
        <v>1198</v>
      </c>
      <c r="C184" s="114">
        <v>250</v>
      </c>
      <c r="D184" s="114">
        <v>0</v>
      </c>
      <c r="E184" s="114">
        <v>0</v>
      </c>
      <c r="F184" s="114"/>
    </row>
    <row r="185" spans="1:6">
      <c r="A185" s="114" t="s">
        <v>1199</v>
      </c>
      <c r="B185" s="114" t="s">
        <v>147</v>
      </c>
      <c r="C185" s="114">
        <v>230</v>
      </c>
      <c r="D185" s="114">
        <v>0</v>
      </c>
      <c r="E185" s="114">
        <v>0</v>
      </c>
      <c r="F185" s="114"/>
    </row>
    <row r="186" spans="1:6">
      <c r="A186" s="114" t="s">
        <v>1200</v>
      </c>
      <c r="B186" s="114" t="s">
        <v>716</v>
      </c>
      <c r="C186" s="114">
        <v>230</v>
      </c>
      <c r="D186" s="114">
        <v>0</v>
      </c>
      <c r="E186" s="114">
        <v>0</v>
      </c>
      <c r="F186" s="114"/>
    </row>
    <row r="187" spans="1:6">
      <c r="A187" s="114" t="s">
        <v>1201</v>
      </c>
      <c r="B187" s="114" t="s">
        <v>848</v>
      </c>
      <c r="C187" s="114">
        <v>230</v>
      </c>
      <c r="D187" s="114">
        <v>0</v>
      </c>
      <c r="E187" s="114">
        <v>0</v>
      </c>
      <c r="F187" s="114"/>
    </row>
    <row r="188" spans="1:6">
      <c r="A188" s="114" t="s">
        <v>1202</v>
      </c>
      <c r="B188" s="114" t="s">
        <v>1203</v>
      </c>
      <c r="C188" s="114">
        <v>230</v>
      </c>
      <c r="D188" s="114">
        <v>0</v>
      </c>
      <c r="E188" s="114">
        <v>0</v>
      </c>
      <c r="F188" s="114"/>
    </row>
    <row r="189" spans="1:6">
      <c r="A189" s="114" t="s">
        <v>1204</v>
      </c>
      <c r="B189" s="114" t="s">
        <v>1205</v>
      </c>
      <c r="C189" s="114">
        <v>210</v>
      </c>
      <c r="D189" s="114">
        <v>0</v>
      </c>
      <c r="E189" s="114">
        <v>0</v>
      </c>
      <c r="F189" s="114"/>
    </row>
    <row r="190" spans="1:6">
      <c r="A190" s="114" t="s">
        <v>1206</v>
      </c>
      <c r="B190" s="114" t="s">
        <v>38</v>
      </c>
      <c r="C190" s="114">
        <v>250</v>
      </c>
      <c r="D190" s="114">
        <v>0</v>
      </c>
      <c r="E190" s="114">
        <v>0</v>
      </c>
      <c r="F190" s="114"/>
    </row>
    <row r="191" spans="1:6">
      <c r="A191" s="114" t="s">
        <v>1207</v>
      </c>
      <c r="B191" s="114" t="s">
        <v>644</v>
      </c>
      <c r="C191" s="114">
        <v>250</v>
      </c>
      <c r="D191" s="114">
        <v>0</v>
      </c>
      <c r="E191" s="114">
        <v>0</v>
      </c>
      <c r="F191" s="114"/>
    </row>
    <row r="192" spans="1:6">
      <c r="A192" s="114" t="s">
        <v>1208</v>
      </c>
      <c r="B192" s="114" t="s">
        <v>1209</v>
      </c>
      <c r="C192" s="114">
        <v>230</v>
      </c>
      <c r="D192" s="114">
        <v>0</v>
      </c>
      <c r="E192" s="114">
        <v>0</v>
      </c>
      <c r="F192" s="114"/>
    </row>
    <row r="193" spans="1:6">
      <c r="A193" s="114" t="s">
        <v>1210</v>
      </c>
      <c r="B193" s="114" t="s">
        <v>1211</v>
      </c>
      <c r="C193" s="114">
        <v>230</v>
      </c>
      <c r="D193" s="114">
        <v>0</v>
      </c>
      <c r="E193" s="114">
        <v>0</v>
      </c>
      <c r="F193" s="114"/>
    </row>
    <row r="194" spans="1:6">
      <c r="A194" s="114" t="s">
        <v>1212</v>
      </c>
      <c r="B194" s="114" t="s">
        <v>1213</v>
      </c>
      <c r="C194" s="114">
        <v>250</v>
      </c>
      <c r="D194" s="114">
        <v>0</v>
      </c>
      <c r="E194" s="114">
        <v>0</v>
      </c>
      <c r="F194" s="114"/>
    </row>
    <row r="195" spans="1:6">
      <c r="A195" s="114" t="s">
        <v>1214</v>
      </c>
      <c r="B195" s="114" t="s">
        <v>1215</v>
      </c>
      <c r="C195" s="114">
        <v>250</v>
      </c>
      <c r="D195" s="114">
        <v>0</v>
      </c>
      <c r="E195" s="114">
        <v>0</v>
      </c>
      <c r="F195" s="114"/>
    </row>
    <row r="196" spans="1:6">
      <c r="A196" s="114" t="s">
        <v>1216</v>
      </c>
      <c r="B196" s="114" t="s">
        <v>1217</v>
      </c>
      <c r="C196" s="114">
        <v>250</v>
      </c>
      <c r="D196" s="114">
        <v>0</v>
      </c>
      <c r="E196" s="114">
        <v>0</v>
      </c>
      <c r="F196" s="114"/>
    </row>
    <row r="197" spans="1:6">
      <c r="A197" s="114" t="s">
        <v>1218</v>
      </c>
      <c r="B197" s="114" t="s">
        <v>1219</v>
      </c>
      <c r="C197" s="114">
        <v>250</v>
      </c>
      <c r="D197" s="114">
        <v>0</v>
      </c>
      <c r="E197" s="114">
        <v>0</v>
      </c>
      <c r="F197" s="114"/>
    </row>
    <row r="198" spans="1:6">
      <c r="A198" s="114" t="s">
        <v>1220</v>
      </c>
      <c r="B198" s="114" t="s">
        <v>1221</v>
      </c>
      <c r="C198" s="114">
        <v>250</v>
      </c>
      <c r="D198" s="114">
        <v>0</v>
      </c>
      <c r="E198" s="114">
        <v>0</v>
      </c>
      <c r="F198" s="114"/>
    </row>
    <row r="199" spans="1:6">
      <c r="A199" s="114" t="s">
        <v>1222</v>
      </c>
      <c r="B199" s="114" t="s">
        <v>1223</v>
      </c>
      <c r="C199" s="114">
        <v>230</v>
      </c>
      <c r="D199" s="114">
        <v>0</v>
      </c>
      <c r="E199" s="114">
        <v>0</v>
      </c>
      <c r="F199" s="114"/>
    </row>
    <row r="200" spans="1:6">
      <c r="A200" s="114" t="s">
        <v>1224</v>
      </c>
      <c r="B200" s="114" t="s">
        <v>1225</v>
      </c>
      <c r="C200" s="114">
        <v>230</v>
      </c>
      <c r="D200" s="114">
        <v>0</v>
      </c>
      <c r="E200" s="114">
        <v>0</v>
      </c>
      <c r="F200" s="114"/>
    </row>
    <row r="201" spans="1:6">
      <c r="A201" s="114" t="s">
        <v>1226</v>
      </c>
      <c r="B201" s="114" t="s">
        <v>1227</v>
      </c>
      <c r="C201" s="114">
        <v>230</v>
      </c>
      <c r="D201" s="114">
        <v>0</v>
      </c>
      <c r="E201" s="114">
        <v>0</v>
      </c>
      <c r="F201" s="114"/>
    </row>
    <row r="202" spans="1:6">
      <c r="A202" s="114" t="s">
        <v>1228</v>
      </c>
      <c r="B202" s="114" t="s">
        <v>1229</v>
      </c>
      <c r="C202" s="114">
        <v>230</v>
      </c>
      <c r="D202" s="114">
        <v>0</v>
      </c>
      <c r="E202" s="114">
        <v>0</v>
      </c>
      <c r="F202" s="114"/>
    </row>
    <row r="203" spans="1:6">
      <c r="A203" s="114" t="s">
        <v>1230</v>
      </c>
      <c r="B203" s="114" t="s">
        <v>1231</v>
      </c>
      <c r="C203" s="114">
        <v>230</v>
      </c>
      <c r="D203" s="114">
        <v>0</v>
      </c>
      <c r="E203" s="114">
        <v>0</v>
      </c>
      <c r="F203" s="114"/>
    </row>
    <row r="204" spans="1:6">
      <c r="A204" s="114" t="s">
        <v>1232</v>
      </c>
      <c r="B204" s="114" t="s">
        <v>1233</v>
      </c>
      <c r="C204" s="114">
        <v>230</v>
      </c>
      <c r="D204" s="114">
        <v>0</v>
      </c>
      <c r="E204" s="114">
        <v>0</v>
      </c>
      <c r="F204" s="114"/>
    </row>
    <row r="205" spans="1:6">
      <c r="A205" s="114" t="s">
        <v>1234</v>
      </c>
      <c r="B205" s="114" t="s">
        <v>1235</v>
      </c>
      <c r="C205" s="114">
        <v>230</v>
      </c>
      <c r="D205" s="114">
        <v>0</v>
      </c>
      <c r="E205" s="114">
        <v>0</v>
      </c>
      <c r="F205" s="114"/>
    </row>
    <row r="206" spans="1:6">
      <c r="A206" s="114" t="s">
        <v>1236</v>
      </c>
      <c r="B206" s="114" t="s">
        <v>1237</v>
      </c>
      <c r="C206" s="114">
        <v>230</v>
      </c>
      <c r="D206" s="114">
        <v>0</v>
      </c>
      <c r="E206" s="114">
        <v>0</v>
      </c>
      <c r="F206" s="114"/>
    </row>
    <row r="207" spans="1:6">
      <c r="A207" s="114" t="s">
        <v>1238</v>
      </c>
      <c r="B207" s="114" t="s">
        <v>1239</v>
      </c>
      <c r="C207" s="114">
        <v>230</v>
      </c>
      <c r="D207" s="114">
        <v>0</v>
      </c>
      <c r="E207" s="114">
        <v>0</v>
      </c>
      <c r="F207" s="114"/>
    </row>
    <row r="208" spans="1:6">
      <c r="A208" s="114" t="s">
        <v>1240</v>
      </c>
      <c r="B208" s="114" t="s">
        <v>1241</v>
      </c>
      <c r="C208" s="114">
        <v>230</v>
      </c>
      <c r="D208" s="114">
        <v>0</v>
      </c>
      <c r="E208" s="114">
        <v>0</v>
      </c>
      <c r="F208" s="114"/>
    </row>
    <row r="209" spans="1:6">
      <c r="A209" s="114" t="s">
        <v>1242</v>
      </c>
      <c r="B209" s="114" t="s">
        <v>1243</v>
      </c>
      <c r="C209" s="114">
        <v>230</v>
      </c>
      <c r="D209" s="114">
        <v>0</v>
      </c>
      <c r="E209" s="114">
        <v>0</v>
      </c>
      <c r="F209" s="114"/>
    </row>
    <row r="210" spans="1:6">
      <c r="A210" s="114" t="s">
        <v>1244</v>
      </c>
      <c r="B210" s="114" t="s">
        <v>30</v>
      </c>
      <c r="C210" s="114">
        <v>235</v>
      </c>
      <c r="D210" s="114">
        <v>0</v>
      </c>
      <c r="E210" s="114">
        <v>0</v>
      </c>
      <c r="F210" s="114"/>
    </row>
    <row r="211" spans="1:6">
      <c r="A211" s="114" t="s">
        <v>1245</v>
      </c>
      <c r="B211" s="114" t="s">
        <v>31</v>
      </c>
      <c r="C211" s="114">
        <v>235</v>
      </c>
      <c r="D211" s="114">
        <v>0</v>
      </c>
      <c r="E211" s="114">
        <v>0</v>
      </c>
      <c r="F211" s="114"/>
    </row>
    <row r="212" spans="1:6">
      <c r="A212" s="114" t="s">
        <v>1246</v>
      </c>
      <c r="B212" s="114" t="s">
        <v>730</v>
      </c>
      <c r="C212" s="114">
        <v>235</v>
      </c>
      <c r="D212" s="114">
        <v>0</v>
      </c>
      <c r="E212" s="114">
        <v>0</v>
      </c>
      <c r="F212" s="114"/>
    </row>
    <row r="213" spans="1:6">
      <c r="A213" s="114" t="s">
        <v>1247</v>
      </c>
      <c r="B213" s="114" t="s">
        <v>32</v>
      </c>
      <c r="C213" s="114">
        <v>235</v>
      </c>
      <c r="D213" s="114">
        <v>0</v>
      </c>
      <c r="E213" s="114">
        <v>0</v>
      </c>
      <c r="F213" s="114"/>
    </row>
    <row r="214" spans="1:6">
      <c r="A214" s="114" t="s">
        <v>1248</v>
      </c>
      <c r="B214" s="114" t="s">
        <v>499</v>
      </c>
      <c r="C214" s="114">
        <v>235</v>
      </c>
      <c r="D214" s="114">
        <v>0</v>
      </c>
      <c r="E214" s="114">
        <v>0</v>
      </c>
      <c r="F214" s="114"/>
    </row>
    <row r="215" spans="1:6">
      <c r="A215" s="114" t="s">
        <v>1249</v>
      </c>
      <c r="B215" s="114" t="s">
        <v>4019</v>
      </c>
      <c r="C215" s="114">
        <v>235</v>
      </c>
      <c r="D215" s="114">
        <v>0</v>
      </c>
      <c r="E215" s="114">
        <v>0</v>
      </c>
      <c r="F215" s="114"/>
    </row>
    <row r="216" spans="1:6">
      <c r="A216" s="114" t="s">
        <v>4020</v>
      </c>
      <c r="B216" s="114" t="s">
        <v>4021</v>
      </c>
      <c r="C216" s="114">
        <v>235</v>
      </c>
      <c r="D216" s="114">
        <v>0</v>
      </c>
      <c r="E216" s="114">
        <v>0</v>
      </c>
      <c r="F216" s="114"/>
    </row>
    <row r="217" spans="1:6">
      <c r="A217" s="114" t="s">
        <v>35</v>
      </c>
      <c r="B217" s="114" t="s">
        <v>34</v>
      </c>
      <c r="C217" s="114">
        <v>230</v>
      </c>
      <c r="D217" s="114">
        <v>0</v>
      </c>
      <c r="E217" s="114">
        <v>0</v>
      </c>
      <c r="F217" s="114"/>
    </row>
    <row r="218" spans="1:6">
      <c r="A218" s="114" t="s">
        <v>641</v>
      </c>
      <c r="B218" s="114" t="s">
        <v>370</v>
      </c>
      <c r="C218" s="114">
        <v>230</v>
      </c>
      <c r="D218" s="114">
        <v>0</v>
      </c>
      <c r="E218" s="114">
        <v>0</v>
      </c>
      <c r="F218" s="114"/>
    </row>
    <row r="219" spans="1:6">
      <c r="A219" s="114" t="s">
        <v>1250</v>
      </c>
      <c r="B219" s="114" t="s">
        <v>850</v>
      </c>
      <c r="C219" s="114">
        <v>230</v>
      </c>
      <c r="D219" s="114">
        <v>0</v>
      </c>
      <c r="E219" s="114">
        <v>0</v>
      </c>
      <c r="F219" s="114"/>
    </row>
    <row r="220" spans="1:6">
      <c r="A220" s="114" t="s">
        <v>1251</v>
      </c>
      <c r="B220" s="114" t="s">
        <v>1252</v>
      </c>
      <c r="C220" s="114">
        <v>230</v>
      </c>
      <c r="D220" s="114">
        <v>0</v>
      </c>
      <c r="E220" s="114">
        <v>0</v>
      </c>
      <c r="F220" s="114"/>
    </row>
    <row r="221" spans="1:6">
      <c r="A221" s="114" t="s">
        <v>1253</v>
      </c>
      <c r="B221" s="114" t="s">
        <v>1254</v>
      </c>
      <c r="C221" s="114">
        <v>210</v>
      </c>
      <c r="D221" s="114">
        <v>0</v>
      </c>
      <c r="E221" s="114">
        <v>0</v>
      </c>
      <c r="F221" s="114"/>
    </row>
    <row r="222" spans="1:6">
      <c r="A222" s="114" t="s">
        <v>833</v>
      </c>
      <c r="B222" s="114" t="s">
        <v>4368</v>
      </c>
      <c r="C222" s="114">
        <v>240</v>
      </c>
      <c r="D222" s="114">
        <v>0</v>
      </c>
      <c r="E222" s="114">
        <v>0</v>
      </c>
      <c r="F222" s="114"/>
    </row>
    <row r="223" spans="1:6">
      <c r="A223" s="114" t="s">
        <v>600</v>
      </c>
      <c r="B223" s="114" t="s">
        <v>601</v>
      </c>
      <c r="C223" s="114">
        <v>240</v>
      </c>
      <c r="D223" s="114">
        <v>0</v>
      </c>
      <c r="E223" s="114">
        <v>0</v>
      </c>
      <c r="F223" s="114"/>
    </row>
    <row r="224" spans="1:6">
      <c r="A224" s="114" t="s">
        <v>602</v>
      </c>
      <c r="B224" s="114" t="s">
        <v>603</v>
      </c>
      <c r="C224" s="114">
        <v>240</v>
      </c>
      <c r="D224" s="114">
        <v>0</v>
      </c>
      <c r="E224" s="114">
        <v>0</v>
      </c>
      <c r="F224" s="114"/>
    </row>
    <row r="225" spans="1:6">
      <c r="A225" s="114" t="s">
        <v>39</v>
      </c>
      <c r="B225" s="114" t="s">
        <v>40</v>
      </c>
      <c r="C225" s="114">
        <v>250</v>
      </c>
      <c r="D225" s="114">
        <v>0</v>
      </c>
      <c r="E225" s="114">
        <v>0</v>
      </c>
      <c r="F225" s="114"/>
    </row>
    <row r="226" spans="1:6">
      <c r="A226" s="114" t="s">
        <v>645</v>
      </c>
      <c r="B226" s="114" t="s">
        <v>646</v>
      </c>
      <c r="C226" s="114">
        <v>250</v>
      </c>
      <c r="D226" s="114">
        <v>0</v>
      </c>
      <c r="E226" s="114">
        <v>0</v>
      </c>
      <c r="F226" s="114"/>
    </row>
    <row r="227" spans="1:6">
      <c r="A227" s="114" t="s">
        <v>1255</v>
      </c>
      <c r="B227" s="114" t="s">
        <v>1256</v>
      </c>
      <c r="C227" s="114">
        <v>230</v>
      </c>
      <c r="D227" s="114">
        <v>0</v>
      </c>
      <c r="E227" s="114">
        <v>0</v>
      </c>
      <c r="F227" s="114"/>
    </row>
    <row r="228" spans="1:6">
      <c r="A228" s="114" t="s">
        <v>1257</v>
      </c>
      <c r="B228" s="114" t="s">
        <v>1258</v>
      </c>
      <c r="C228" s="114">
        <v>230</v>
      </c>
      <c r="D228" s="114">
        <v>0</v>
      </c>
      <c r="E228" s="114">
        <v>0</v>
      </c>
      <c r="F228" s="114"/>
    </row>
    <row r="229" spans="1:6">
      <c r="A229" s="114" t="s">
        <v>1259</v>
      </c>
      <c r="B229" s="114" t="s">
        <v>1260</v>
      </c>
      <c r="C229" s="114">
        <v>250</v>
      </c>
      <c r="D229" s="114">
        <v>0</v>
      </c>
      <c r="E229" s="114">
        <v>0</v>
      </c>
      <c r="F229" s="114"/>
    </row>
    <row r="230" spans="1:6">
      <c r="A230" s="114" t="s">
        <v>1261</v>
      </c>
      <c r="B230" s="114" t="s">
        <v>1262</v>
      </c>
      <c r="C230" s="114">
        <v>250</v>
      </c>
      <c r="D230" s="114">
        <v>0</v>
      </c>
      <c r="E230" s="114">
        <v>0</v>
      </c>
      <c r="F230" s="114"/>
    </row>
    <row r="231" spans="1:6">
      <c r="A231" s="114" t="s">
        <v>1263</v>
      </c>
      <c r="B231" s="114" t="s">
        <v>1264</v>
      </c>
      <c r="C231" s="114">
        <v>250</v>
      </c>
      <c r="D231" s="114">
        <v>0</v>
      </c>
      <c r="E231" s="114">
        <v>0</v>
      </c>
      <c r="F231" s="114"/>
    </row>
    <row r="232" spans="1:6">
      <c r="A232" s="114" t="s">
        <v>1265</v>
      </c>
      <c r="B232" s="114" t="s">
        <v>1266</v>
      </c>
      <c r="C232" s="114">
        <v>250</v>
      </c>
      <c r="D232" s="114">
        <v>0</v>
      </c>
      <c r="E232" s="114">
        <v>0</v>
      </c>
      <c r="F232" s="114"/>
    </row>
    <row r="233" spans="1:6">
      <c r="A233" s="114" t="s">
        <v>1267</v>
      </c>
      <c r="B233" s="114" t="s">
        <v>1268</v>
      </c>
      <c r="C233" s="114">
        <v>250</v>
      </c>
      <c r="D233" s="114">
        <v>0</v>
      </c>
      <c r="E233" s="114">
        <v>0</v>
      </c>
      <c r="F233" s="114"/>
    </row>
    <row r="234" spans="1:6">
      <c r="A234" s="114" t="s">
        <v>1269</v>
      </c>
      <c r="B234" s="114" t="s">
        <v>1270</v>
      </c>
      <c r="C234" s="114">
        <v>230</v>
      </c>
      <c r="D234" s="114">
        <v>0</v>
      </c>
      <c r="E234" s="114">
        <v>0</v>
      </c>
      <c r="F234" s="114"/>
    </row>
    <row r="235" spans="1:6">
      <c r="A235" s="114" t="s">
        <v>1271</v>
      </c>
      <c r="B235" s="114" t="s">
        <v>1272</v>
      </c>
      <c r="C235" s="114">
        <v>230</v>
      </c>
      <c r="D235" s="114">
        <v>0</v>
      </c>
      <c r="E235" s="114">
        <v>0</v>
      </c>
      <c r="F235" s="114"/>
    </row>
    <row r="236" spans="1:6">
      <c r="A236" s="114" t="s">
        <v>1273</v>
      </c>
      <c r="B236" s="114" t="s">
        <v>1274</v>
      </c>
      <c r="C236" s="114">
        <v>230</v>
      </c>
      <c r="D236" s="114">
        <v>0</v>
      </c>
      <c r="E236" s="114">
        <v>0</v>
      </c>
      <c r="F236" s="114"/>
    </row>
    <row r="237" spans="1:6">
      <c r="A237" s="114" t="s">
        <v>1275</v>
      </c>
      <c r="B237" s="114" t="s">
        <v>1276</v>
      </c>
      <c r="C237" s="114">
        <v>230</v>
      </c>
      <c r="D237" s="114">
        <v>0</v>
      </c>
      <c r="E237" s="114">
        <v>0</v>
      </c>
      <c r="F237" s="114"/>
    </row>
    <row r="238" spans="1:6">
      <c r="A238" s="114" t="s">
        <v>1277</v>
      </c>
      <c r="B238" s="114" t="s">
        <v>1278</v>
      </c>
      <c r="C238" s="114">
        <v>230</v>
      </c>
      <c r="D238" s="114">
        <v>0</v>
      </c>
      <c r="E238" s="114">
        <v>0</v>
      </c>
      <c r="F238" s="114"/>
    </row>
    <row r="239" spans="1:6">
      <c r="A239" s="114" t="s">
        <v>1279</v>
      </c>
      <c r="B239" s="114" t="s">
        <v>1280</v>
      </c>
      <c r="C239" s="114">
        <v>230</v>
      </c>
      <c r="D239" s="114">
        <v>0</v>
      </c>
      <c r="E239" s="114">
        <v>0</v>
      </c>
      <c r="F239" s="114"/>
    </row>
    <row r="240" spans="1:6">
      <c r="A240" s="114" t="s">
        <v>1281</v>
      </c>
      <c r="B240" s="114" t="s">
        <v>1282</v>
      </c>
      <c r="C240" s="114">
        <v>230</v>
      </c>
      <c r="D240" s="114">
        <v>0</v>
      </c>
      <c r="E240" s="114">
        <v>0</v>
      </c>
      <c r="F240" s="114"/>
    </row>
    <row r="241" spans="1:46">
      <c r="A241" s="114" t="s">
        <v>1283</v>
      </c>
      <c r="B241" s="114" t="s">
        <v>1284</v>
      </c>
      <c r="C241" s="114">
        <v>230</v>
      </c>
      <c r="D241" s="114">
        <v>0</v>
      </c>
      <c r="E241" s="114">
        <v>0</v>
      </c>
      <c r="F241" s="114"/>
    </row>
    <row r="242" spans="1:46">
      <c r="A242" s="114" t="s">
        <v>1285</v>
      </c>
      <c r="B242" s="114" t="s">
        <v>1286</v>
      </c>
      <c r="C242" s="114">
        <v>230</v>
      </c>
      <c r="D242" s="114">
        <v>0</v>
      </c>
      <c r="E242" s="114">
        <v>0</v>
      </c>
      <c r="F242" s="114"/>
    </row>
    <row r="243" spans="1:46">
      <c r="A243" s="114" t="s">
        <v>1287</v>
      </c>
      <c r="B243" s="114" t="s">
        <v>1288</v>
      </c>
      <c r="C243" s="114">
        <v>230</v>
      </c>
      <c r="D243" s="114">
        <v>0</v>
      </c>
      <c r="E243" s="114">
        <v>0</v>
      </c>
      <c r="F243" s="114"/>
    </row>
    <row r="244" spans="1:46">
      <c r="A244" s="114" t="s">
        <v>1289</v>
      </c>
      <c r="B244" s="114" t="s">
        <v>1290</v>
      </c>
      <c r="C244" s="114">
        <v>230</v>
      </c>
      <c r="D244" s="114">
        <v>0</v>
      </c>
      <c r="E244" s="114">
        <v>0</v>
      </c>
      <c r="F244" s="114"/>
    </row>
    <row r="245" spans="1:46">
      <c r="A245" s="114" t="s">
        <v>4140</v>
      </c>
      <c r="B245" s="114" t="s">
        <v>4370</v>
      </c>
      <c r="C245" s="114">
        <v>240</v>
      </c>
      <c r="D245" s="114">
        <v>0</v>
      </c>
      <c r="E245" s="114">
        <v>0</v>
      </c>
      <c r="F245" s="114"/>
    </row>
    <row r="246" spans="1:46">
      <c r="A246" s="114" t="s">
        <v>4141</v>
      </c>
      <c r="B246" s="114" t="s">
        <v>4372</v>
      </c>
      <c r="C246" s="114">
        <v>240</v>
      </c>
      <c r="D246" s="114">
        <v>0</v>
      </c>
      <c r="E246" s="114">
        <v>0</v>
      </c>
      <c r="F246" s="114"/>
    </row>
    <row r="247" spans="1:46">
      <c r="A247" s="114" t="s">
        <v>4142</v>
      </c>
      <c r="B247" s="114" t="s">
        <v>4373</v>
      </c>
      <c r="C247" s="114">
        <v>240</v>
      </c>
      <c r="D247" s="114">
        <v>0</v>
      </c>
      <c r="E247" s="114">
        <v>0</v>
      </c>
      <c r="F247" s="114"/>
    </row>
    <row r="248" spans="1:46">
      <c r="A248" s="114" t="s">
        <v>4143</v>
      </c>
      <c r="B248" s="114" t="s">
        <v>4144</v>
      </c>
      <c r="C248" s="114">
        <v>230</v>
      </c>
      <c r="D248" s="114">
        <v>0</v>
      </c>
      <c r="E248" s="114">
        <v>0</v>
      </c>
      <c r="F248" s="114"/>
    </row>
    <row r="249" spans="1:46">
      <c r="A249" s="114" t="s">
        <v>1291</v>
      </c>
      <c r="B249" s="114" t="s">
        <v>42</v>
      </c>
      <c r="C249" s="114">
        <v>230</v>
      </c>
      <c r="D249" s="114">
        <v>0</v>
      </c>
      <c r="E249" s="114">
        <v>0</v>
      </c>
      <c r="F249" s="114"/>
      <c r="AT249" s="1"/>
    </row>
    <row r="250" spans="1:46">
      <c r="A250" s="114" t="s">
        <v>1292</v>
      </c>
      <c r="B250" s="114" t="s">
        <v>257</v>
      </c>
      <c r="C250" s="114">
        <v>230</v>
      </c>
      <c r="D250" s="114">
        <v>0</v>
      </c>
      <c r="E250" s="114">
        <v>0</v>
      </c>
      <c r="F250" s="114"/>
      <c r="AT250" s="1"/>
    </row>
    <row r="251" spans="1:46">
      <c r="A251" s="114" t="s">
        <v>1293</v>
      </c>
      <c r="B251" s="114" t="s">
        <v>258</v>
      </c>
      <c r="C251" s="114">
        <v>240</v>
      </c>
      <c r="D251" s="114">
        <v>0</v>
      </c>
      <c r="E251" s="114">
        <v>0</v>
      </c>
      <c r="F251" s="114"/>
    </row>
    <row r="252" spans="1:46">
      <c r="A252" s="114" t="s">
        <v>41</v>
      </c>
      <c r="B252" s="114" t="s">
        <v>148</v>
      </c>
      <c r="C252" s="114">
        <v>240</v>
      </c>
      <c r="D252" s="114">
        <v>0</v>
      </c>
      <c r="E252" s="114">
        <v>0</v>
      </c>
      <c r="F252" s="114"/>
    </row>
    <row r="253" spans="1:46">
      <c r="A253" s="114" t="s">
        <v>1294</v>
      </c>
      <c r="B253" s="114" t="s">
        <v>44</v>
      </c>
      <c r="C253" s="114">
        <v>280</v>
      </c>
      <c r="D253" s="114">
        <v>0</v>
      </c>
      <c r="E253" s="114">
        <v>0</v>
      </c>
      <c r="F253" s="114"/>
      <c r="AT253" s="1"/>
    </row>
    <row r="254" spans="1:46">
      <c r="A254" s="114" t="s">
        <v>1295</v>
      </c>
      <c r="B254" s="114" t="s">
        <v>541</v>
      </c>
      <c r="C254" s="114">
        <v>280</v>
      </c>
      <c r="D254" s="114">
        <v>0</v>
      </c>
      <c r="E254" s="114">
        <v>0</v>
      </c>
      <c r="F254" s="114"/>
      <c r="AT254" s="1"/>
    </row>
    <row r="255" spans="1:46">
      <c r="A255" s="114" t="s">
        <v>1296</v>
      </c>
      <c r="B255" s="114" t="s">
        <v>542</v>
      </c>
      <c r="C255" s="114">
        <v>280</v>
      </c>
      <c r="D255" s="114">
        <v>0</v>
      </c>
      <c r="E255" s="114">
        <v>0</v>
      </c>
      <c r="F255" s="114"/>
    </row>
    <row r="256" spans="1:46">
      <c r="A256" s="114" t="s">
        <v>1297</v>
      </c>
      <c r="B256" s="114" t="s">
        <v>909</v>
      </c>
      <c r="C256" s="114">
        <v>280</v>
      </c>
      <c r="D256" s="114">
        <v>0</v>
      </c>
      <c r="E256" s="114">
        <v>0</v>
      </c>
      <c r="F256" s="114"/>
    </row>
    <row r="257" spans="1:46">
      <c r="A257" s="114" t="s">
        <v>1298</v>
      </c>
      <c r="B257" s="114" t="s">
        <v>910</v>
      </c>
      <c r="C257" s="114">
        <v>280</v>
      </c>
      <c r="D257" s="114">
        <v>0</v>
      </c>
      <c r="E257" s="114">
        <v>0</v>
      </c>
      <c r="F257" s="114"/>
    </row>
    <row r="258" spans="1:46">
      <c r="A258" s="114" t="s">
        <v>1299</v>
      </c>
      <c r="B258" s="114" t="s">
        <v>45</v>
      </c>
      <c r="C258" s="114">
        <v>235</v>
      </c>
      <c r="D258" s="114">
        <v>0</v>
      </c>
      <c r="E258" s="114">
        <v>0</v>
      </c>
      <c r="F258" s="114"/>
      <c r="AT258" s="1"/>
    </row>
    <row r="259" spans="1:46">
      <c r="A259" s="114" t="s">
        <v>1300</v>
      </c>
      <c r="B259" s="114" t="s">
        <v>824</v>
      </c>
      <c r="C259" s="114">
        <v>215</v>
      </c>
      <c r="D259" s="114">
        <v>0</v>
      </c>
      <c r="E259" s="114">
        <v>0</v>
      </c>
      <c r="F259" s="114"/>
      <c r="AT259" s="1"/>
    </row>
    <row r="260" spans="1:46">
      <c r="A260" s="114" t="s">
        <v>1301</v>
      </c>
      <c r="B260" s="114" t="s">
        <v>496</v>
      </c>
      <c r="C260" s="114">
        <v>215</v>
      </c>
      <c r="D260" s="114">
        <v>0</v>
      </c>
      <c r="E260" s="114">
        <v>0</v>
      </c>
      <c r="F260" s="114"/>
      <c r="AT260" s="1"/>
    </row>
    <row r="261" spans="1:46">
      <c r="A261" s="114" t="s">
        <v>1302</v>
      </c>
      <c r="B261" s="114" t="s">
        <v>519</v>
      </c>
      <c r="C261" s="114">
        <v>280</v>
      </c>
      <c r="D261" s="114">
        <v>0</v>
      </c>
      <c r="E261" s="114">
        <v>0</v>
      </c>
      <c r="F261" s="114"/>
    </row>
    <row r="262" spans="1:46">
      <c r="A262" s="114" t="s">
        <v>1303</v>
      </c>
      <c r="B262" s="114" t="s">
        <v>544</v>
      </c>
      <c r="C262" s="114">
        <v>280</v>
      </c>
      <c r="D262" s="114">
        <v>0</v>
      </c>
      <c r="E262" s="114">
        <v>0</v>
      </c>
      <c r="F262" s="114"/>
    </row>
    <row r="263" spans="1:46">
      <c r="A263" s="114" t="s">
        <v>1304</v>
      </c>
      <c r="B263" s="114" t="s">
        <v>878</v>
      </c>
      <c r="C263" s="114">
        <v>280</v>
      </c>
      <c r="D263" s="114">
        <v>0</v>
      </c>
      <c r="E263" s="114">
        <v>0</v>
      </c>
      <c r="F263" s="114"/>
    </row>
    <row r="264" spans="1:46">
      <c r="A264" s="114" t="s">
        <v>1305</v>
      </c>
      <c r="B264" s="114" t="s">
        <v>1306</v>
      </c>
      <c r="C264" s="114">
        <v>280</v>
      </c>
      <c r="D264" s="114">
        <v>0</v>
      </c>
      <c r="E264" s="114">
        <v>0</v>
      </c>
      <c r="F264" s="114"/>
    </row>
    <row r="265" spans="1:46">
      <c r="A265" s="114" t="s">
        <v>1307</v>
      </c>
      <c r="B265" s="114" t="s">
        <v>1308</v>
      </c>
      <c r="C265" s="114">
        <v>280</v>
      </c>
      <c r="D265" s="114">
        <v>1</v>
      </c>
      <c r="E265" s="114">
        <v>100</v>
      </c>
      <c r="F265" s="114"/>
    </row>
    <row r="266" spans="1:46">
      <c r="A266" s="114" t="s">
        <v>1309</v>
      </c>
      <c r="B266" s="114" t="s">
        <v>1310</v>
      </c>
      <c r="C266" s="114">
        <v>290</v>
      </c>
      <c r="D266" s="114">
        <v>1</v>
      </c>
      <c r="E266" s="114">
        <v>100</v>
      </c>
      <c r="F266" s="114"/>
      <c r="AT266" s="1"/>
    </row>
    <row r="267" spans="1:46">
      <c r="A267" s="114" t="s">
        <v>4145</v>
      </c>
      <c r="B267" s="114" t="s">
        <v>4146</v>
      </c>
      <c r="C267" s="114">
        <v>280</v>
      </c>
      <c r="D267" s="114">
        <v>0</v>
      </c>
      <c r="E267" s="114">
        <v>0</v>
      </c>
      <c r="F267" s="114"/>
      <c r="AT267" s="1"/>
    </row>
    <row r="268" spans="1:46">
      <c r="A268" s="114" t="s">
        <v>4379</v>
      </c>
      <c r="B268" s="114" t="s">
        <v>4380</v>
      </c>
      <c r="C268" s="114">
        <v>280</v>
      </c>
      <c r="D268" s="114">
        <v>0</v>
      </c>
      <c r="E268" s="114">
        <v>0</v>
      </c>
      <c r="F268" s="114"/>
    </row>
    <row r="269" spans="1:46">
      <c r="A269" s="114" t="s">
        <v>43</v>
      </c>
      <c r="B269" s="114" t="s">
        <v>875</v>
      </c>
      <c r="C269" s="114">
        <v>280</v>
      </c>
      <c r="D269" s="114">
        <v>0</v>
      </c>
      <c r="E269" s="114">
        <v>0</v>
      </c>
      <c r="F269" s="114"/>
    </row>
    <row r="270" spans="1:46">
      <c r="A270" s="114" t="s">
        <v>1311</v>
      </c>
      <c r="B270" s="114" t="s">
        <v>876</v>
      </c>
      <c r="C270" s="114">
        <v>280</v>
      </c>
      <c r="D270" s="114">
        <v>0</v>
      </c>
      <c r="E270" s="114">
        <v>0</v>
      </c>
      <c r="F270" s="114"/>
      <c r="AT270" s="1"/>
    </row>
    <row r="271" spans="1:46">
      <c r="A271" s="114" t="s">
        <v>1312</v>
      </c>
      <c r="B271" s="114" t="s">
        <v>877</v>
      </c>
      <c r="C271" s="114">
        <v>280</v>
      </c>
      <c r="D271" s="114">
        <v>0</v>
      </c>
      <c r="E271" s="114">
        <v>0</v>
      </c>
      <c r="F271" s="114"/>
      <c r="AT271" s="1"/>
    </row>
    <row r="272" spans="1:46">
      <c r="A272" s="114" t="s">
        <v>1313</v>
      </c>
      <c r="B272" s="114" t="s">
        <v>908</v>
      </c>
      <c r="C272" s="114">
        <v>280</v>
      </c>
      <c r="D272" s="114">
        <v>0</v>
      </c>
      <c r="E272" s="114">
        <v>0</v>
      </c>
      <c r="F272" s="114"/>
      <c r="AT272" s="1"/>
    </row>
    <row r="273" spans="1:49">
      <c r="A273" s="114" t="s">
        <v>1314</v>
      </c>
      <c r="B273" s="114" t="s">
        <v>1315</v>
      </c>
      <c r="C273" s="114">
        <v>280</v>
      </c>
      <c r="D273" s="114">
        <v>0</v>
      </c>
      <c r="E273" s="114">
        <v>0</v>
      </c>
      <c r="F273" s="114"/>
      <c r="AT273" s="1"/>
    </row>
    <row r="274" spans="1:49">
      <c r="A274" s="114" t="s">
        <v>1316</v>
      </c>
      <c r="B274" s="114" t="s">
        <v>1317</v>
      </c>
      <c r="C274" s="114">
        <v>280</v>
      </c>
      <c r="D274" s="114">
        <v>1</v>
      </c>
      <c r="E274" s="114">
        <v>100</v>
      </c>
      <c r="F274" s="114"/>
    </row>
    <row r="275" spans="1:49">
      <c r="A275" s="114" t="s">
        <v>1318</v>
      </c>
      <c r="B275" s="114" t="s">
        <v>4022</v>
      </c>
      <c r="C275" s="114">
        <v>280</v>
      </c>
      <c r="D275" s="114">
        <v>1</v>
      </c>
      <c r="E275" s="114">
        <v>100</v>
      </c>
      <c r="F275" s="114"/>
    </row>
    <row r="276" spans="1:49">
      <c r="A276" s="114" t="s">
        <v>1319</v>
      </c>
      <c r="B276" s="114" t="s">
        <v>1320</v>
      </c>
      <c r="C276" s="114">
        <v>280</v>
      </c>
      <c r="D276" s="114">
        <v>1</v>
      </c>
      <c r="E276" s="114">
        <v>100</v>
      </c>
      <c r="F276" s="114"/>
      <c r="AT276" s="1"/>
    </row>
    <row r="277" spans="1:49">
      <c r="A277" s="114" t="s">
        <v>1321</v>
      </c>
      <c r="B277" s="114" t="s">
        <v>1322</v>
      </c>
      <c r="C277" s="114">
        <v>280</v>
      </c>
      <c r="D277" s="114">
        <v>1</v>
      </c>
      <c r="E277" s="114">
        <v>100</v>
      </c>
      <c r="F277" s="114"/>
      <c r="AT277" s="1"/>
    </row>
    <row r="278" spans="1:49">
      <c r="A278" s="114" t="s">
        <v>1323</v>
      </c>
      <c r="B278" s="114" t="s">
        <v>1324</v>
      </c>
      <c r="C278" s="114">
        <v>280</v>
      </c>
      <c r="D278" s="114">
        <v>1</v>
      </c>
      <c r="E278" s="114">
        <v>100</v>
      </c>
      <c r="F278" s="114"/>
      <c r="AT278" s="1"/>
    </row>
    <row r="279" spans="1:49">
      <c r="A279" s="114" t="s">
        <v>149</v>
      </c>
      <c r="B279" s="114" t="s">
        <v>1325</v>
      </c>
      <c r="C279" s="114">
        <v>280</v>
      </c>
      <c r="D279" s="114">
        <v>1</v>
      </c>
      <c r="E279" s="114">
        <v>100</v>
      </c>
      <c r="F279" s="114"/>
      <c r="AT279" s="1"/>
    </row>
    <row r="280" spans="1:49">
      <c r="A280" s="114" t="s">
        <v>1326</v>
      </c>
      <c r="B280" s="114" t="s">
        <v>1327</v>
      </c>
      <c r="C280" s="114">
        <v>280</v>
      </c>
      <c r="D280" s="114">
        <v>1</v>
      </c>
      <c r="E280" s="114">
        <v>100</v>
      </c>
      <c r="F280" s="114"/>
    </row>
    <row r="281" spans="1:49">
      <c r="A281" s="114" t="s">
        <v>500</v>
      </c>
      <c r="B281" s="114" t="s">
        <v>1328</v>
      </c>
      <c r="C281" s="114">
        <v>280</v>
      </c>
      <c r="D281" s="114">
        <v>1</v>
      </c>
      <c r="E281" s="114">
        <v>100</v>
      </c>
      <c r="F281" s="114"/>
      <c r="AT281" s="1"/>
    </row>
    <row r="282" spans="1:49">
      <c r="A282" s="114" t="s">
        <v>1329</v>
      </c>
      <c r="B282" s="114" t="s">
        <v>1330</v>
      </c>
      <c r="C282" s="114">
        <v>280</v>
      </c>
      <c r="D282" s="114">
        <v>1</v>
      </c>
      <c r="E282" s="114">
        <v>100</v>
      </c>
      <c r="F282" s="114"/>
      <c r="AT282" s="1"/>
    </row>
    <row r="283" spans="1:49">
      <c r="A283" s="114" t="s">
        <v>1331</v>
      </c>
      <c r="B283" s="114" t="s">
        <v>1332</v>
      </c>
      <c r="C283" s="114">
        <v>280</v>
      </c>
      <c r="D283" s="114">
        <v>1</v>
      </c>
      <c r="E283" s="114">
        <v>100</v>
      </c>
      <c r="F283" s="114"/>
      <c r="AT283" s="1"/>
    </row>
    <row r="284" spans="1:49">
      <c r="A284" s="114" t="s">
        <v>1333</v>
      </c>
      <c r="B284" s="114" t="s">
        <v>1334</v>
      </c>
      <c r="C284" s="114">
        <v>280</v>
      </c>
      <c r="D284" s="114">
        <v>1</v>
      </c>
      <c r="E284" s="114">
        <v>100</v>
      </c>
      <c r="F284" s="114"/>
    </row>
    <row r="285" spans="1:49">
      <c r="A285" s="114" t="s">
        <v>1335</v>
      </c>
      <c r="B285" s="114" t="s">
        <v>1336</v>
      </c>
      <c r="C285" s="114">
        <v>280</v>
      </c>
      <c r="D285" s="114">
        <v>1</v>
      </c>
      <c r="E285" s="114">
        <v>100</v>
      </c>
      <c r="F285" s="114"/>
    </row>
    <row r="286" spans="1:49">
      <c r="A286" s="114" t="s">
        <v>1337</v>
      </c>
      <c r="B286" s="114" t="s">
        <v>1338</v>
      </c>
      <c r="C286" s="114">
        <v>280</v>
      </c>
      <c r="D286" s="114">
        <v>1</v>
      </c>
      <c r="E286" s="114">
        <v>100</v>
      </c>
      <c r="F286" s="114"/>
      <c r="AT286" s="1"/>
      <c r="AW286" s="1"/>
    </row>
    <row r="287" spans="1:49">
      <c r="A287" s="114" t="s">
        <v>1339</v>
      </c>
      <c r="B287" s="114" t="s">
        <v>1340</v>
      </c>
      <c r="C287" s="114">
        <v>280</v>
      </c>
      <c r="D287" s="114">
        <v>1</v>
      </c>
      <c r="E287" s="114">
        <v>100</v>
      </c>
      <c r="F287" s="114"/>
      <c r="AT287" s="1"/>
      <c r="AW287" s="1"/>
    </row>
    <row r="288" spans="1:49">
      <c r="A288" s="114" t="s">
        <v>1341</v>
      </c>
      <c r="B288" s="114" t="s">
        <v>1342</v>
      </c>
      <c r="C288" s="114">
        <v>280</v>
      </c>
      <c r="D288" s="114">
        <v>1</v>
      </c>
      <c r="E288" s="114">
        <v>100</v>
      </c>
      <c r="F288" s="114"/>
      <c r="AW288" s="1"/>
    </row>
    <row r="289" spans="1:52">
      <c r="A289" s="114" t="s">
        <v>1343</v>
      </c>
      <c r="B289" s="114" t="s">
        <v>1344</v>
      </c>
      <c r="C289" s="114">
        <v>280</v>
      </c>
      <c r="D289" s="114">
        <v>1</v>
      </c>
      <c r="E289" s="114">
        <v>100</v>
      </c>
      <c r="F289" s="114"/>
      <c r="AW289" s="1"/>
    </row>
    <row r="290" spans="1:52">
      <c r="A290" s="114" t="s">
        <v>1345</v>
      </c>
      <c r="B290" s="114" t="s">
        <v>1346</v>
      </c>
      <c r="C290" s="114">
        <v>280</v>
      </c>
      <c r="D290" s="114">
        <v>1</v>
      </c>
      <c r="E290" s="114">
        <v>100</v>
      </c>
      <c r="F290" s="114"/>
      <c r="AW290" s="1"/>
    </row>
    <row r="291" spans="1:52">
      <c r="A291" s="114" t="s">
        <v>1347</v>
      </c>
      <c r="B291" s="114" t="s">
        <v>1348</v>
      </c>
      <c r="C291" s="114">
        <v>280</v>
      </c>
      <c r="D291" s="114">
        <v>1</v>
      </c>
      <c r="E291" s="114">
        <v>100</v>
      </c>
      <c r="F291" s="114"/>
    </row>
    <row r="292" spans="1:52">
      <c r="A292" s="114" t="s">
        <v>1349</v>
      </c>
      <c r="B292" s="114" t="s">
        <v>1350</v>
      </c>
      <c r="C292" s="114">
        <v>280</v>
      </c>
      <c r="D292" s="114">
        <v>1</v>
      </c>
      <c r="E292" s="114">
        <v>100</v>
      </c>
      <c r="F292" s="114"/>
    </row>
    <row r="293" spans="1:52">
      <c r="A293" s="114" t="s">
        <v>1351</v>
      </c>
      <c r="B293" s="114" t="s">
        <v>1352</v>
      </c>
      <c r="C293" s="114">
        <v>280</v>
      </c>
      <c r="D293" s="114">
        <v>1</v>
      </c>
      <c r="E293" s="114">
        <v>100</v>
      </c>
      <c r="F293" s="114"/>
    </row>
    <row r="294" spans="1:52">
      <c r="A294" s="114" t="s">
        <v>1353</v>
      </c>
      <c r="B294" s="114" t="s">
        <v>1354</v>
      </c>
      <c r="C294" s="114">
        <v>280</v>
      </c>
      <c r="D294" s="114">
        <v>1</v>
      </c>
      <c r="E294" s="114">
        <v>100</v>
      </c>
      <c r="F294" s="114"/>
    </row>
    <row r="295" spans="1:52">
      <c r="A295" s="114" t="s">
        <v>1355</v>
      </c>
      <c r="B295" s="114" t="s">
        <v>1356</v>
      </c>
      <c r="C295" s="114">
        <v>280</v>
      </c>
      <c r="D295" s="114">
        <v>1</v>
      </c>
      <c r="E295" s="114">
        <v>100</v>
      </c>
      <c r="F295" s="114"/>
    </row>
    <row r="296" spans="1:52">
      <c r="A296" s="114" t="s">
        <v>1357</v>
      </c>
      <c r="B296" s="114" t="s">
        <v>1358</v>
      </c>
      <c r="C296" s="114">
        <v>280</v>
      </c>
      <c r="D296" s="114">
        <v>1</v>
      </c>
      <c r="E296" s="114">
        <v>100</v>
      </c>
      <c r="F296" s="114"/>
    </row>
    <row r="297" spans="1:52">
      <c r="A297" s="114" t="s">
        <v>1359</v>
      </c>
      <c r="B297" s="114" t="s">
        <v>1360</v>
      </c>
      <c r="C297" s="114">
        <v>280</v>
      </c>
      <c r="D297" s="114">
        <v>1</v>
      </c>
      <c r="E297" s="114">
        <v>100</v>
      </c>
      <c r="F297" s="114"/>
      <c r="AW297" s="1"/>
      <c r="AX297" s="1"/>
    </row>
    <row r="298" spans="1:52">
      <c r="A298" s="114" t="s">
        <v>1361</v>
      </c>
      <c r="B298" s="114" t="s">
        <v>1362</v>
      </c>
      <c r="C298" s="114">
        <v>280</v>
      </c>
      <c r="D298" s="114">
        <v>1</v>
      </c>
      <c r="E298" s="114">
        <v>100</v>
      </c>
      <c r="F298" s="114"/>
      <c r="AW298" s="1"/>
      <c r="AX298" s="1"/>
      <c r="AY298" s="1"/>
      <c r="AZ298" s="1"/>
    </row>
    <row r="299" spans="1:52">
      <c r="A299" s="114" t="s">
        <v>1363</v>
      </c>
      <c r="B299" s="114" t="s">
        <v>1364</v>
      </c>
      <c r="C299" s="114">
        <v>280</v>
      </c>
      <c r="D299" s="114">
        <v>1</v>
      </c>
      <c r="E299" s="114">
        <v>100</v>
      </c>
      <c r="F299" s="114"/>
      <c r="AY299" s="1"/>
      <c r="AZ299" s="1"/>
    </row>
    <row r="300" spans="1:52">
      <c r="A300" s="114" t="s">
        <v>1365</v>
      </c>
      <c r="B300" s="114" t="s">
        <v>1366</v>
      </c>
      <c r="C300" s="114">
        <v>280</v>
      </c>
      <c r="D300" s="114">
        <v>1</v>
      </c>
      <c r="E300" s="114">
        <v>100</v>
      </c>
      <c r="F300" s="114"/>
      <c r="AZ300" s="1"/>
    </row>
    <row r="301" spans="1:52">
      <c r="A301" s="114" t="s">
        <v>1367</v>
      </c>
      <c r="B301" s="114" t="s">
        <v>1368</v>
      </c>
      <c r="C301" s="114">
        <v>280</v>
      </c>
      <c r="D301" s="114">
        <v>1</v>
      </c>
      <c r="E301" s="114">
        <v>100</v>
      </c>
      <c r="F301" s="114"/>
      <c r="AY301" s="1"/>
    </row>
    <row r="302" spans="1:52">
      <c r="A302" s="114" t="s">
        <v>1369</v>
      </c>
      <c r="B302" s="114" t="s">
        <v>1370</v>
      </c>
      <c r="C302" s="114">
        <v>280</v>
      </c>
      <c r="D302" s="114">
        <v>1</v>
      </c>
      <c r="E302" s="114">
        <v>100</v>
      </c>
      <c r="F302" s="114"/>
      <c r="AY302" s="1"/>
    </row>
    <row r="303" spans="1:52">
      <c r="A303" s="114" t="s">
        <v>1371</v>
      </c>
      <c r="B303" s="114" t="s">
        <v>1372</v>
      </c>
      <c r="C303" s="114">
        <v>280</v>
      </c>
      <c r="D303" s="114">
        <v>1</v>
      </c>
      <c r="E303" s="114">
        <v>100</v>
      </c>
      <c r="F303" s="114"/>
    </row>
    <row r="304" spans="1:52">
      <c r="A304" s="114" t="s">
        <v>46</v>
      </c>
      <c r="B304" s="114" t="s">
        <v>1373</v>
      </c>
      <c r="C304" s="114">
        <v>280</v>
      </c>
      <c r="D304" s="114">
        <v>0</v>
      </c>
      <c r="E304" s="114">
        <v>0</v>
      </c>
      <c r="F304" s="114"/>
    </row>
    <row r="305" spans="1:6">
      <c r="A305" s="114" t="s">
        <v>1374</v>
      </c>
      <c r="B305" s="114" t="s">
        <v>1375</v>
      </c>
      <c r="C305" s="114">
        <v>280</v>
      </c>
      <c r="D305" s="114">
        <v>1</v>
      </c>
      <c r="E305" s="114">
        <v>100</v>
      </c>
      <c r="F305" s="114"/>
    </row>
    <row r="306" spans="1:6">
      <c r="A306" s="114" t="s">
        <v>1376</v>
      </c>
      <c r="B306" s="114" t="s">
        <v>4023</v>
      </c>
      <c r="C306" s="114">
        <v>280</v>
      </c>
      <c r="D306" s="114">
        <v>1</v>
      </c>
      <c r="E306" s="114">
        <v>100</v>
      </c>
      <c r="F306" s="114"/>
    </row>
    <row r="307" spans="1:6">
      <c r="A307" s="114" t="s">
        <v>1377</v>
      </c>
      <c r="B307" s="114" t="s">
        <v>4024</v>
      </c>
      <c r="C307" s="114">
        <v>280</v>
      </c>
      <c r="D307" s="114">
        <v>1</v>
      </c>
      <c r="E307" s="114">
        <v>100</v>
      </c>
      <c r="F307" s="114"/>
    </row>
    <row r="308" spans="1:6">
      <c r="A308" s="114" t="s">
        <v>1378</v>
      </c>
      <c r="B308" s="114" t="s">
        <v>1379</v>
      </c>
      <c r="C308" s="114">
        <v>280</v>
      </c>
      <c r="D308" s="114">
        <v>1</v>
      </c>
      <c r="E308" s="114">
        <v>100</v>
      </c>
      <c r="F308" s="114"/>
    </row>
    <row r="309" spans="1:6">
      <c r="A309" s="114" t="s">
        <v>1380</v>
      </c>
      <c r="B309" s="114" t="s">
        <v>4025</v>
      </c>
      <c r="C309" s="114">
        <v>280</v>
      </c>
      <c r="D309" s="114">
        <v>1</v>
      </c>
      <c r="E309" s="114">
        <v>100</v>
      </c>
      <c r="F309" s="114"/>
    </row>
    <row r="310" spans="1:6">
      <c r="A310" s="114" t="s">
        <v>1381</v>
      </c>
      <c r="B310" s="114" t="s">
        <v>1382</v>
      </c>
      <c r="C310" s="114">
        <v>280</v>
      </c>
      <c r="D310" s="114">
        <v>1</v>
      </c>
      <c r="E310" s="114">
        <v>100</v>
      </c>
      <c r="F310" s="114"/>
    </row>
    <row r="311" spans="1:6">
      <c r="A311" s="114" t="s">
        <v>1383</v>
      </c>
      <c r="B311" s="114" t="s">
        <v>1384</v>
      </c>
      <c r="C311" s="114">
        <v>280</v>
      </c>
      <c r="D311" s="114">
        <v>1</v>
      </c>
      <c r="E311" s="114">
        <v>100</v>
      </c>
      <c r="F311" s="114"/>
    </row>
    <row r="312" spans="1:6">
      <c r="A312" s="114" t="s">
        <v>1385</v>
      </c>
      <c r="B312" s="114" t="s">
        <v>1386</v>
      </c>
      <c r="C312" s="114">
        <v>280</v>
      </c>
      <c r="D312" s="114">
        <v>1</v>
      </c>
      <c r="E312" s="114">
        <v>100</v>
      </c>
      <c r="F312" s="114"/>
    </row>
    <row r="313" spans="1:6">
      <c r="A313" s="114" t="s">
        <v>1387</v>
      </c>
      <c r="B313" s="114" t="s">
        <v>4026</v>
      </c>
      <c r="C313" s="114">
        <v>280</v>
      </c>
      <c r="D313" s="114">
        <v>1</v>
      </c>
      <c r="E313" s="114">
        <v>100</v>
      </c>
      <c r="F313" s="114"/>
    </row>
    <row r="314" spans="1:6">
      <c r="A314" s="114" t="s">
        <v>1388</v>
      </c>
      <c r="B314" s="114" t="s">
        <v>1389</v>
      </c>
      <c r="C314" s="114">
        <v>280</v>
      </c>
      <c r="D314" s="114">
        <v>1</v>
      </c>
      <c r="E314" s="114">
        <v>100</v>
      </c>
      <c r="F314" s="114"/>
    </row>
    <row r="315" spans="1:6">
      <c r="A315" s="114" t="s">
        <v>1390</v>
      </c>
      <c r="B315" s="114" t="s">
        <v>1391</v>
      </c>
      <c r="C315" s="114">
        <v>280</v>
      </c>
      <c r="D315" s="114">
        <v>1</v>
      </c>
      <c r="E315" s="114">
        <v>100</v>
      </c>
      <c r="F315" s="114"/>
    </row>
    <row r="316" spans="1:6">
      <c r="A316" s="114" t="s">
        <v>1392</v>
      </c>
      <c r="B316" s="114" t="s">
        <v>4027</v>
      </c>
      <c r="C316" s="114">
        <v>280</v>
      </c>
      <c r="D316" s="114">
        <v>1</v>
      </c>
      <c r="E316" s="114">
        <v>100</v>
      </c>
      <c r="F316" s="114"/>
    </row>
    <row r="317" spans="1:6">
      <c r="A317" s="114" t="s">
        <v>4028</v>
      </c>
      <c r="B317" s="114" t="s">
        <v>4029</v>
      </c>
      <c r="C317" s="114">
        <v>280</v>
      </c>
      <c r="D317" s="114">
        <v>1</v>
      </c>
      <c r="E317" s="114">
        <v>100</v>
      </c>
      <c r="F317" s="114"/>
    </row>
    <row r="318" spans="1:6">
      <c r="A318" s="114" t="s">
        <v>1393</v>
      </c>
      <c r="B318" s="114" t="s">
        <v>1394</v>
      </c>
      <c r="C318" s="114">
        <v>230</v>
      </c>
      <c r="D318" s="114">
        <v>0</v>
      </c>
      <c r="E318" s="114">
        <v>0</v>
      </c>
      <c r="F318" s="114"/>
    </row>
    <row r="319" spans="1:6">
      <c r="A319" s="114" t="s">
        <v>1395</v>
      </c>
      <c r="B319" s="114" t="s">
        <v>1396</v>
      </c>
      <c r="C319" s="114">
        <v>230</v>
      </c>
      <c r="D319" s="114">
        <v>0</v>
      </c>
      <c r="E319" s="114">
        <v>0</v>
      </c>
      <c r="F319" s="114"/>
    </row>
    <row r="320" spans="1:6">
      <c r="A320" s="114" t="s">
        <v>1397</v>
      </c>
      <c r="B320" s="114" t="s">
        <v>1398</v>
      </c>
      <c r="C320" s="114">
        <v>230</v>
      </c>
      <c r="D320" s="114">
        <v>0</v>
      </c>
      <c r="E320" s="114">
        <v>0</v>
      </c>
      <c r="F320" s="114"/>
    </row>
    <row r="321" spans="1:6">
      <c r="A321" s="114" t="s">
        <v>1399</v>
      </c>
      <c r="B321" s="114" t="s">
        <v>1400</v>
      </c>
      <c r="C321" s="114">
        <v>250</v>
      </c>
      <c r="D321" s="114">
        <v>0</v>
      </c>
      <c r="E321" s="114">
        <v>0</v>
      </c>
      <c r="F321" s="114"/>
    </row>
    <row r="322" spans="1:6">
      <c r="A322" s="114" t="s">
        <v>1401</v>
      </c>
      <c r="B322" s="114" t="s">
        <v>1402</v>
      </c>
      <c r="C322" s="114">
        <v>230</v>
      </c>
      <c r="D322" s="114">
        <v>0</v>
      </c>
      <c r="E322" s="114">
        <v>0</v>
      </c>
      <c r="F322" s="114"/>
    </row>
    <row r="323" spans="1:6">
      <c r="A323" s="114" t="s">
        <v>1403</v>
      </c>
      <c r="B323" s="114" t="s">
        <v>1404</v>
      </c>
      <c r="C323" s="114">
        <v>250</v>
      </c>
      <c r="D323" s="114">
        <v>0</v>
      </c>
      <c r="E323" s="114">
        <v>0</v>
      </c>
      <c r="F323" s="114"/>
    </row>
    <row r="324" spans="1:6">
      <c r="A324" s="114" t="s">
        <v>1405</v>
      </c>
      <c r="B324" s="114" t="s">
        <v>1406</v>
      </c>
      <c r="C324" s="114">
        <v>250</v>
      </c>
      <c r="D324" s="114">
        <v>0</v>
      </c>
      <c r="E324" s="114">
        <v>0</v>
      </c>
      <c r="F324" s="114"/>
    </row>
    <row r="325" spans="1:6">
      <c r="A325" s="114" t="s">
        <v>1407</v>
      </c>
      <c r="B325" s="114" t="s">
        <v>1408</v>
      </c>
      <c r="C325" s="114">
        <v>230</v>
      </c>
      <c r="D325" s="114">
        <v>0</v>
      </c>
      <c r="E325" s="114">
        <v>0</v>
      </c>
      <c r="F325" s="114"/>
    </row>
    <row r="326" spans="1:6">
      <c r="A326" s="114" t="s">
        <v>1409</v>
      </c>
      <c r="B326" s="114" t="s">
        <v>1410</v>
      </c>
      <c r="C326" s="114">
        <v>230</v>
      </c>
      <c r="D326" s="114">
        <v>0</v>
      </c>
      <c r="E326" s="114">
        <v>0</v>
      </c>
      <c r="F326" s="114"/>
    </row>
    <row r="327" spans="1:6">
      <c r="A327" s="114" t="s">
        <v>1411</v>
      </c>
      <c r="B327" s="114" t="s">
        <v>1412</v>
      </c>
      <c r="C327" s="114">
        <v>230</v>
      </c>
      <c r="D327" s="114">
        <v>0</v>
      </c>
      <c r="E327" s="114">
        <v>0</v>
      </c>
      <c r="F327" s="114"/>
    </row>
    <row r="328" spans="1:6">
      <c r="A328" s="114" t="s">
        <v>1413</v>
      </c>
      <c r="B328" s="114" t="s">
        <v>1414</v>
      </c>
      <c r="C328" s="114">
        <v>230</v>
      </c>
      <c r="D328" s="114">
        <v>0</v>
      </c>
      <c r="E328" s="114">
        <v>0</v>
      </c>
      <c r="F328" s="114"/>
    </row>
    <row r="329" spans="1:6">
      <c r="A329" s="114" t="s">
        <v>1415</v>
      </c>
      <c r="B329" s="114" t="s">
        <v>1416</v>
      </c>
      <c r="C329" s="114">
        <v>230</v>
      </c>
      <c r="D329" s="114">
        <v>0</v>
      </c>
      <c r="E329" s="114">
        <v>0</v>
      </c>
      <c r="F329" s="114"/>
    </row>
    <row r="330" spans="1:6">
      <c r="A330" s="114" t="s">
        <v>1417</v>
      </c>
      <c r="B330" s="114" t="s">
        <v>1418</v>
      </c>
      <c r="C330" s="114">
        <v>230</v>
      </c>
      <c r="D330" s="114">
        <v>0</v>
      </c>
      <c r="E330" s="114">
        <v>0</v>
      </c>
      <c r="F330" s="114"/>
    </row>
    <row r="331" spans="1:6">
      <c r="A331" s="114" t="s">
        <v>1419</v>
      </c>
      <c r="B331" s="114" t="s">
        <v>1420</v>
      </c>
      <c r="C331" s="114">
        <v>230</v>
      </c>
      <c r="D331" s="114">
        <v>0</v>
      </c>
      <c r="E331" s="114">
        <v>0</v>
      </c>
      <c r="F331" s="114"/>
    </row>
    <row r="332" spans="1:6">
      <c r="A332" s="114" t="s">
        <v>1421</v>
      </c>
      <c r="B332" s="114" t="s">
        <v>1422</v>
      </c>
      <c r="C332" s="114">
        <v>250</v>
      </c>
      <c r="D332" s="114">
        <v>0</v>
      </c>
      <c r="E332" s="114">
        <v>0</v>
      </c>
      <c r="F332" s="114"/>
    </row>
    <row r="333" spans="1:6">
      <c r="A333" s="114" t="s">
        <v>1423</v>
      </c>
      <c r="B333" s="114" t="s">
        <v>1424</v>
      </c>
      <c r="C333" s="114">
        <v>210</v>
      </c>
      <c r="D333" s="114">
        <v>0</v>
      </c>
      <c r="E333" s="114">
        <v>0</v>
      </c>
      <c r="F333" s="114"/>
    </row>
    <row r="334" spans="1:6">
      <c r="A334" s="114" t="s">
        <v>1425</v>
      </c>
      <c r="B334" s="114" t="s">
        <v>47</v>
      </c>
      <c r="C334" s="114">
        <v>235</v>
      </c>
      <c r="D334" s="114">
        <v>0</v>
      </c>
      <c r="E334" s="114">
        <v>0</v>
      </c>
      <c r="F334" s="114"/>
    </row>
    <row r="335" spans="1:6">
      <c r="A335" s="114" t="s">
        <v>1426</v>
      </c>
      <c r="B335" s="114" t="s">
        <v>1427</v>
      </c>
      <c r="C335" s="114">
        <v>250</v>
      </c>
      <c r="D335" s="114">
        <v>0</v>
      </c>
      <c r="E335" s="114">
        <v>0</v>
      </c>
      <c r="F335" s="114"/>
    </row>
    <row r="336" spans="1:6">
      <c r="A336" s="114" t="s">
        <v>1428</v>
      </c>
      <c r="B336" s="114" t="s">
        <v>1429</v>
      </c>
      <c r="C336" s="114">
        <v>230</v>
      </c>
      <c r="D336" s="114">
        <v>0</v>
      </c>
      <c r="E336" s="114">
        <v>0</v>
      </c>
      <c r="F336" s="114"/>
    </row>
    <row r="337" spans="1:6">
      <c r="A337" s="114" t="s">
        <v>1430</v>
      </c>
      <c r="B337" s="114" t="s">
        <v>1431</v>
      </c>
      <c r="C337" s="114">
        <v>230</v>
      </c>
      <c r="D337" s="114">
        <v>0</v>
      </c>
      <c r="E337" s="114">
        <v>0</v>
      </c>
      <c r="F337" s="114"/>
    </row>
    <row r="338" spans="1:6">
      <c r="A338" s="114" t="s">
        <v>1432</v>
      </c>
      <c r="B338" s="114" t="s">
        <v>1433</v>
      </c>
      <c r="C338" s="114">
        <v>230</v>
      </c>
      <c r="D338" s="114">
        <v>0</v>
      </c>
      <c r="E338" s="114">
        <v>0</v>
      </c>
      <c r="F338" s="114"/>
    </row>
    <row r="339" spans="1:6">
      <c r="A339" s="114" t="s">
        <v>1434</v>
      </c>
      <c r="B339" s="114" t="s">
        <v>1435</v>
      </c>
      <c r="C339" s="114">
        <v>250</v>
      </c>
      <c r="D339" s="114">
        <v>0</v>
      </c>
      <c r="E339" s="114">
        <v>0</v>
      </c>
      <c r="F339" s="114"/>
    </row>
    <row r="340" spans="1:6">
      <c r="A340" s="114" t="s">
        <v>1436</v>
      </c>
      <c r="B340" s="114" t="s">
        <v>1437</v>
      </c>
      <c r="C340" s="114">
        <v>230</v>
      </c>
      <c r="D340" s="114">
        <v>0</v>
      </c>
      <c r="E340" s="114">
        <v>0</v>
      </c>
      <c r="F340" s="114"/>
    </row>
    <row r="341" spans="1:6">
      <c r="A341" s="114" t="s">
        <v>1438</v>
      </c>
      <c r="B341" s="114" t="s">
        <v>1439</v>
      </c>
      <c r="C341" s="114">
        <v>250</v>
      </c>
      <c r="D341" s="114">
        <v>0</v>
      </c>
      <c r="E341" s="114">
        <v>0</v>
      </c>
      <c r="F341" s="114"/>
    </row>
    <row r="342" spans="1:6">
      <c r="A342" s="114" t="s">
        <v>1440</v>
      </c>
      <c r="B342" s="114" t="s">
        <v>1441</v>
      </c>
      <c r="C342" s="114">
        <v>250</v>
      </c>
      <c r="D342" s="114">
        <v>0</v>
      </c>
      <c r="E342" s="114">
        <v>0</v>
      </c>
      <c r="F342" s="114"/>
    </row>
    <row r="343" spans="1:6">
      <c r="A343" s="114" t="s">
        <v>1442</v>
      </c>
      <c r="B343" s="114" t="s">
        <v>1443</v>
      </c>
      <c r="C343" s="114">
        <v>250</v>
      </c>
      <c r="D343" s="114">
        <v>0</v>
      </c>
      <c r="E343" s="114">
        <v>0</v>
      </c>
      <c r="F343" s="114"/>
    </row>
    <row r="344" spans="1:6">
      <c r="A344" s="114" t="s">
        <v>1444</v>
      </c>
      <c r="B344" s="114" t="s">
        <v>1445</v>
      </c>
      <c r="C344" s="114">
        <v>230</v>
      </c>
      <c r="D344" s="114">
        <v>0</v>
      </c>
      <c r="E344" s="114">
        <v>0</v>
      </c>
      <c r="F344" s="114"/>
    </row>
    <row r="345" spans="1:6">
      <c r="A345" s="114" t="s">
        <v>1446</v>
      </c>
      <c r="B345" s="114" t="s">
        <v>1447</v>
      </c>
      <c r="C345" s="114">
        <v>230</v>
      </c>
      <c r="D345" s="114">
        <v>0</v>
      </c>
      <c r="E345" s="114">
        <v>0</v>
      </c>
      <c r="F345" s="114"/>
    </row>
    <row r="346" spans="1:6">
      <c r="A346" s="114" t="s">
        <v>1448</v>
      </c>
      <c r="B346" s="114" t="s">
        <v>1449</v>
      </c>
      <c r="C346" s="114">
        <v>230</v>
      </c>
      <c r="D346" s="114">
        <v>0</v>
      </c>
      <c r="E346" s="114">
        <v>0</v>
      </c>
      <c r="F346" s="114"/>
    </row>
    <row r="347" spans="1:6">
      <c r="A347" s="114" t="s">
        <v>1450</v>
      </c>
      <c r="B347" s="114" t="s">
        <v>1451</v>
      </c>
      <c r="C347" s="114">
        <v>230</v>
      </c>
      <c r="D347" s="114">
        <v>0</v>
      </c>
      <c r="E347" s="114">
        <v>0</v>
      </c>
      <c r="F347" s="114"/>
    </row>
    <row r="348" spans="1:6">
      <c r="A348" s="114" t="s">
        <v>1452</v>
      </c>
      <c r="B348" s="114" t="s">
        <v>1453</v>
      </c>
      <c r="C348" s="114">
        <v>230</v>
      </c>
      <c r="D348" s="114">
        <v>0</v>
      </c>
      <c r="E348" s="114">
        <v>0</v>
      </c>
      <c r="F348" s="114"/>
    </row>
    <row r="349" spans="1:6">
      <c r="A349" s="114" t="s">
        <v>1454</v>
      </c>
      <c r="B349" s="114" t="s">
        <v>1455</v>
      </c>
      <c r="C349" s="114">
        <v>230</v>
      </c>
      <c r="D349" s="114">
        <v>0</v>
      </c>
      <c r="E349" s="114">
        <v>0</v>
      </c>
      <c r="F349" s="114"/>
    </row>
    <row r="350" spans="1:6">
      <c r="A350" s="114" t="s">
        <v>1456</v>
      </c>
      <c r="B350" s="114" t="s">
        <v>1457</v>
      </c>
      <c r="C350" s="114">
        <v>230</v>
      </c>
      <c r="D350" s="114">
        <v>0</v>
      </c>
      <c r="E350" s="114">
        <v>0</v>
      </c>
      <c r="F350" s="114"/>
    </row>
    <row r="351" spans="1:6">
      <c r="A351" s="114" t="s">
        <v>1458</v>
      </c>
      <c r="B351" s="114" t="s">
        <v>1459</v>
      </c>
      <c r="C351" s="114">
        <v>250</v>
      </c>
      <c r="D351" s="114">
        <v>0</v>
      </c>
      <c r="E351" s="114">
        <v>0</v>
      </c>
      <c r="F351" s="114"/>
    </row>
    <row r="352" spans="1:6">
      <c r="A352" s="114" t="s">
        <v>1460</v>
      </c>
      <c r="B352" s="114" t="s">
        <v>1461</v>
      </c>
      <c r="C352" s="114">
        <v>280</v>
      </c>
      <c r="D352" s="114">
        <v>0</v>
      </c>
      <c r="E352" s="114">
        <v>0</v>
      </c>
      <c r="F352" s="114"/>
    </row>
    <row r="353" spans="1:69">
      <c r="A353" s="114" t="s">
        <v>666</v>
      </c>
      <c r="B353" s="114" t="s">
        <v>48</v>
      </c>
      <c r="C353" s="114">
        <v>235</v>
      </c>
      <c r="D353" s="114">
        <v>0</v>
      </c>
      <c r="E353" s="114">
        <v>0</v>
      </c>
      <c r="F353" s="114"/>
    </row>
    <row r="354" spans="1:69">
      <c r="A354" s="114" t="s">
        <v>667</v>
      </c>
      <c r="B354" s="114" t="s">
        <v>49</v>
      </c>
      <c r="C354" s="114">
        <v>235</v>
      </c>
      <c r="D354" s="114">
        <v>0</v>
      </c>
      <c r="E354" s="114">
        <v>0</v>
      </c>
      <c r="F354" s="114"/>
    </row>
    <row r="355" spans="1:69">
      <c r="A355" s="114" t="s">
        <v>668</v>
      </c>
      <c r="B355" s="114" t="s">
        <v>50</v>
      </c>
      <c r="C355" s="114">
        <v>235</v>
      </c>
      <c r="D355" s="114">
        <v>0</v>
      </c>
      <c r="E355" s="114">
        <v>0</v>
      </c>
      <c r="F355" s="114"/>
    </row>
    <row r="356" spans="1:69">
      <c r="A356" s="114" t="s">
        <v>669</v>
      </c>
      <c r="B356" s="114" t="s">
        <v>51</v>
      </c>
      <c r="C356" s="114">
        <v>235</v>
      </c>
      <c r="D356" s="114">
        <v>0</v>
      </c>
      <c r="E356" s="114">
        <v>0</v>
      </c>
      <c r="F356" s="114"/>
    </row>
    <row r="357" spans="1:69">
      <c r="A357" s="114" t="s">
        <v>670</v>
      </c>
      <c r="B357" s="114" t="s">
        <v>52</v>
      </c>
      <c r="C357" s="114">
        <v>235</v>
      </c>
      <c r="D357" s="114">
        <v>0</v>
      </c>
      <c r="E357" s="114">
        <v>0</v>
      </c>
      <c r="F357" s="114"/>
    </row>
    <row r="358" spans="1:69">
      <c r="A358" s="114" t="s">
        <v>671</v>
      </c>
      <c r="B358" s="114" t="s">
        <v>53</v>
      </c>
      <c r="C358" s="114">
        <v>235</v>
      </c>
      <c r="D358" s="114">
        <v>0</v>
      </c>
      <c r="E358" s="114">
        <v>0</v>
      </c>
      <c r="F358" s="114"/>
    </row>
    <row r="359" spans="1:69">
      <c r="A359" s="114" t="s">
        <v>731</v>
      </c>
      <c r="B359" s="114" t="s">
        <v>732</v>
      </c>
      <c r="C359" s="114">
        <v>235</v>
      </c>
      <c r="D359" s="114">
        <v>0</v>
      </c>
      <c r="E359" s="114">
        <v>0</v>
      </c>
      <c r="F359" s="114"/>
    </row>
    <row r="360" spans="1:69">
      <c r="A360" s="114" t="s">
        <v>1462</v>
      </c>
      <c r="B360" s="114" t="s">
        <v>54</v>
      </c>
      <c r="C360" s="114">
        <v>235</v>
      </c>
      <c r="D360" s="114">
        <v>0</v>
      </c>
      <c r="E360" s="114">
        <v>0</v>
      </c>
      <c r="F360" s="114"/>
    </row>
    <row r="361" spans="1:69">
      <c r="A361" s="114" t="s">
        <v>1463</v>
      </c>
      <c r="B361" s="114" t="s">
        <v>912</v>
      </c>
      <c r="C361" s="114">
        <v>235</v>
      </c>
      <c r="D361" s="114">
        <v>0</v>
      </c>
      <c r="E361" s="114">
        <v>0</v>
      </c>
      <c r="F361" s="114"/>
    </row>
    <row r="362" spans="1:69">
      <c r="A362" s="114" t="s">
        <v>672</v>
      </c>
      <c r="B362" s="114" t="s">
        <v>322</v>
      </c>
      <c r="C362" s="114">
        <v>235</v>
      </c>
      <c r="D362" s="114">
        <v>0</v>
      </c>
      <c r="E362" s="114">
        <v>0</v>
      </c>
      <c r="F362" s="114"/>
    </row>
    <row r="363" spans="1:69">
      <c r="A363" s="114" t="s">
        <v>911</v>
      </c>
      <c r="B363" s="114" t="s">
        <v>324</v>
      </c>
      <c r="C363" s="114">
        <v>235</v>
      </c>
      <c r="D363" s="114">
        <v>0</v>
      </c>
      <c r="E363" s="114">
        <v>0</v>
      </c>
      <c r="F363" s="114"/>
      <c r="BQ363" s="1"/>
    </row>
    <row r="364" spans="1:69">
      <c r="A364" s="114" t="s">
        <v>1464</v>
      </c>
      <c r="B364" s="114" t="s">
        <v>413</v>
      </c>
      <c r="C364" s="114">
        <v>235</v>
      </c>
      <c r="D364" s="114">
        <v>0</v>
      </c>
      <c r="E364" s="114">
        <v>0</v>
      </c>
      <c r="F364" s="114"/>
      <c r="BQ364" s="1"/>
    </row>
    <row r="365" spans="1:69">
      <c r="A365" s="114" t="s">
        <v>321</v>
      </c>
      <c r="B365" s="114" t="s">
        <v>502</v>
      </c>
      <c r="C365" s="114">
        <v>235</v>
      </c>
      <c r="D365" s="114">
        <v>0</v>
      </c>
      <c r="E365" s="114">
        <v>0</v>
      </c>
      <c r="F365" s="114"/>
      <c r="BQ365" s="1"/>
    </row>
    <row r="366" spans="1:69">
      <c r="A366" s="114" t="s">
        <v>323</v>
      </c>
      <c r="B366" s="114" t="s">
        <v>605</v>
      </c>
      <c r="C366" s="114">
        <v>235</v>
      </c>
      <c r="D366" s="114">
        <v>0</v>
      </c>
      <c r="E366" s="114">
        <v>0</v>
      </c>
      <c r="F366" s="114"/>
      <c r="BQ366" s="1"/>
    </row>
    <row r="367" spans="1:69">
      <c r="A367" s="114" t="s">
        <v>673</v>
      </c>
      <c r="B367" s="114" t="s">
        <v>692</v>
      </c>
      <c r="C367" s="114">
        <v>235</v>
      </c>
      <c r="D367" s="114">
        <v>0</v>
      </c>
      <c r="E367" s="114">
        <v>0</v>
      </c>
      <c r="F367" s="114"/>
      <c r="BQ367" s="1"/>
    </row>
    <row r="368" spans="1:69">
      <c r="A368" s="114" t="s">
        <v>501</v>
      </c>
      <c r="B368" s="114" t="s">
        <v>56</v>
      </c>
      <c r="C368" s="114">
        <v>235</v>
      </c>
      <c r="D368" s="114">
        <v>0</v>
      </c>
      <c r="E368" s="114">
        <v>0</v>
      </c>
      <c r="F368" s="114"/>
      <c r="BQ368" s="1"/>
    </row>
    <row r="369" spans="1:69">
      <c r="A369" s="114" t="s">
        <v>604</v>
      </c>
      <c r="B369" s="114" t="s">
        <v>57</v>
      </c>
      <c r="C369" s="114">
        <v>235</v>
      </c>
      <c r="D369" s="114">
        <v>0</v>
      </c>
      <c r="E369" s="114">
        <v>0</v>
      </c>
      <c r="F369" s="114"/>
      <c r="BQ369" s="1"/>
    </row>
    <row r="370" spans="1:69">
      <c r="A370" s="114" t="s">
        <v>683</v>
      </c>
      <c r="B370" s="114" t="s">
        <v>801</v>
      </c>
      <c r="C370" s="114">
        <v>215</v>
      </c>
      <c r="D370" s="114">
        <v>0</v>
      </c>
      <c r="E370" s="114">
        <v>0</v>
      </c>
      <c r="F370" s="114"/>
      <c r="BQ370" s="1"/>
    </row>
    <row r="371" spans="1:69">
      <c r="A371" s="114" t="s">
        <v>1465</v>
      </c>
      <c r="B371" s="114" t="s">
        <v>802</v>
      </c>
      <c r="C371" s="114">
        <v>215</v>
      </c>
      <c r="D371" s="114">
        <v>0</v>
      </c>
      <c r="E371" s="114">
        <v>0</v>
      </c>
      <c r="F371" s="114"/>
      <c r="BQ371" s="1"/>
    </row>
    <row r="372" spans="1:69">
      <c r="A372" s="114" t="s">
        <v>1466</v>
      </c>
      <c r="B372" s="114" t="s">
        <v>825</v>
      </c>
      <c r="C372" s="114">
        <v>215</v>
      </c>
      <c r="D372" s="114">
        <v>0</v>
      </c>
      <c r="E372" s="114">
        <v>0</v>
      </c>
      <c r="F372" s="114"/>
      <c r="BQ372" s="1"/>
    </row>
    <row r="373" spans="1:69">
      <c r="A373" s="114" t="s">
        <v>1467</v>
      </c>
      <c r="B373" s="114" t="s">
        <v>826</v>
      </c>
      <c r="C373" s="114">
        <v>215</v>
      </c>
      <c r="D373" s="114">
        <v>0</v>
      </c>
      <c r="E373" s="114">
        <v>0</v>
      </c>
      <c r="F373" s="114"/>
      <c r="BQ373" s="1"/>
    </row>
    <row r="374" spans="1:69">
      <c r="A374" s="114" t="s">
        <v>1468</v>
      </c>
      <c r="B374" s="114" t="s">
        <v>549</v>
      </c>
      <c r="C374" s="114">
        <v>235</v>
      </c>
      <c r="D374" s="114">
        <v>0</v>
      </c>
      <c r="E374" s="114">
        <v>0</v>
      </c>
      <c r="F374" s="114"/>
      <c r="BQ374" s="1"/>
    </row>
    <row r="375" spans="1:69">
      <c r="A375" s="114" t="s">
        <v>1469</v>
      </c>
      <c r="B375" s="114" t="s">
        <v>803</v>
      </c>
      <c r="C375" s="114">
        <v>235</v>
      </c>
      <c r="D375" s="114">
        <v>0</v>
      </c>
      <c r="E375" s="114">
        <v>0</v>
      </c>
      <c r="F375" s="114"/>
      <c r="BQ375" s="1"/>
    </row>
    <row r="376" spans="1:69">
      <c r="A376" s="114" t="s">
        <v>1470</v>
      </c>
      <c r="B376" s="114" t="s">
        <v>827</v>
      </c>
      <c r="C376" s="114">
        <v>235</v>
      </c>
      <c r="D376" s="114">
        <v>0</v>
      </c>
      <c r="E376" s="114">
        <v>0</v>
      </c>
      <c r="F376" s="114"/>
      <c r="BQ376" s="1"/>
    </row>
    <row r="377" spans="1:69">
      <c r="A377" s="114" t="s">
        <v>4030</v>
      </c>
      <c r="B377" s="114" t="s">
        <v>4031</v>
      </c>
      <c r="C377" s="114">
        <v>235</v>
      </c>
      <c r="D377" s="114">
        <v>0</v>
      </c>
      <c r="E377" s="114">
        <v>0</v>
      </c>
      <c r="F377" s="114"/>
      <c r="BQ377" s="1"/>
    </row>
    <row r="378" spans="1:69">
      <c r="A378" s="114" t="s">
        <v>4147</v>
      </c>
      <c r="B378" s="114" t="s">
        <v>4148</v>
      </c>
      <c r="C378" s="114">
        <v>235</v>
      </c>
      <c r="D378" s="114">
        <v>0</v>
      </c>
      <c r="E378" s="114">
        <v>0</v>
      </c>
      <c r="F378" s="114"/>
      <c r="BQ378" s="1"/>
    </row>
    <row r="379" spans="1:69">
      <c r="A379" s="114" t="s">
        <v>1471</v>
      </c>
      <c r="B379" s="114" t="s">
        <v>428</v>
      </c>
      <c r="C379" s="114">
        <v>215</v>
      </c>
      <c r="D379" s="114">
        <v>0</v>
      </c>
      <c r="E379" s="114">
        <v>0</v>
      </c>
      <c r="F379" s="114"/>
      <c r="BQ379" s="1"/>
    </row>
    <row r="380" spans="1:69">
      <c r="A380" s="114" t="s">
        <v>1472</v>
      </c>
      <c r="B380" s="114" t="s">
        <v>375</v>
      </c>
      <c r="C380" s="114">
        <v>215</v>
      </c>
      <c r="D380" s="114">
        <v>0</v>
      </c>
      <c r="E380" s="114">
        <v>0</v>
      </c>
      <c r="F380" s="114"/>
      <c r="BQ380" s="1"/>
    </row>
    <row r="381" spans="1:69">
      <c r="A381" s="114" t="s">
        <v>1473</v>
      </c>
      <c r="B381" s="114" t="s">
        <v>377</v>
      </c>
      <c r="C381" s="114">
        <v>215</v>
      </c>
      <c r="D381" s="114">
        <v>0</v>
      </c>
      <c r="E381" s="114">
        <v>0</v>
      </c>
      <c r="F381" s="114"/>
      <c r="BQ381" s="1"/>
    </row>
    <row r="382" spans="1:69">
      <c r="A382" s="114" t="s">
        <v>1474</v>
      </c>
      <c r="B382" s="114" t="s">
        <v>388</v>
      </c>
      <c r="C382" s="114">
        <v>215</v>
      </c>
      <c r="D382" s="114">
        <v>0</v>
      </c>
      <c r="E382" s="114">
        <v>8</v>
      </c>
      <c r="F382" s="114"/>
      <c r="BQ382" s="1"/>
    </row>
    <row r="383" spans="1:69">
      <c r="A383" s="114" t="s">
        <v>371</v>
      </c>
      <c r="B383" s="114" t="s">
        <v>389</v>
      </c>
      <c r="C383" s="114">
        <v>215</v>
      </c>
      <c r="D383" s="114">
        <v>0</v>
      </c>
      <c r="E383" s="114">
        <v>8</v>
      </c>
      <c r="F383" s="114"/>
      <c r="BQ383" s="1"/>
    </row>
    <row r="384" spans="1:69">
      <c r="A384" s="114" t="s">
        <v>373</v>
      </c>
      <c r="B384" s="114" t="s">
        <v>390</v>
      </c>
      <c r="C384" s="114">
        <v>215</v>
      </c>
      <c r="D384" s="114">
        <v>0</v>
      </c>
      <c r="E384" s="114">
        <v>8</v>
      </c>
      <c r="F384" s="114"/>
      <c r="BQ384" s="1"/>
    </row>
    <row r="385" spans="1:71">
      <c r="A385" s="114" t="s">
        <v>1475</v>
      </c>
      <c r="B385" s="114" t="s">
        <v>387</v>
      </c>
      <c r="C385" s="114">
        <v>215</v>
      </c>
      <c r="D385" s="114">
        <v>0</v>
      </c>
      <c r="E385" s="114">
        <v>8</v>
      </c>
      <c r="F385" s="114"/>
      <c r="BQ385" s="1"/>
    </row>
    <row r="386" spans="1:71">
      <c r="A386" s="114" t="s">
        <v>374</v>
      </c>
      <c r="B386" s="114" t="s">
        <v>385</v>
      </c>
      <c r="C386" s="114">
        <v>215</v>
      </c>
      <c r="D386" s="114">
        <v>0</v>
      </c>
      <c r="E386" s="114">
        <v>8</v>
      </c>
      <c r="F386" s="114"/>
      <c r="BQ386" s="1"/>
    </row>
    <row r="387" spans="1:71">
      <c r="A387" s="114" t="s">
        <v>376</v>
      </c>
      <c r="B387" s="114" t="s">
        <v>488</v>
      </c>
      <c r="C387" s="114">
        <v>215</v>
      </c>
      <c r="D387" s="114">
        <v>0</v>
      </c>
      <c r="E387" s="114">
        <v>0</v>
      </c>
      <c r="F387" s="114"/>
      <c r="BQ387" s="1"/>
    </row>
    <row r="388" spans="1:71">
      <c r="A388" s="114" t="s">
        <v>1476</v>
      </c>
      <c r="B388" s="114" t="s">
        <v>674</v>
      </c>
      <c r="C388" s="114">
        <v>215</v>
      </c>
      <c r="D388" s="114">
        <v>0</v>
      </c>
      <c r="E388" s="114">
        <v>0</v>
      </c>
      <c r="F388" s="114"/>
      <c r="BQ388" s="1"/>
    </row>
    <row r="389" spans="1:71">
      <c r="A389" s="114" t="s">
        <v>1477</v>
      </c>
      <c r="B389" s="114" t="s">
        <v>372</v>
      </c>
      <c r="C389" s="114">
        <v>215</v>
      </c>
      <c r="D389" s="114">
        <v>0</v>
      </c>
      <c r="E389" s="114">
        <v>0</v>
      </c>
      <c r="F389" s="114"/>
      <c r="BQ389" s="1"/>
    </row>
    <row r="390" spans="1:71">
      <c r="A390" s="114" t="s">
        <v>1478</v>
      </c>
      <c r="B390" s="114" t="s">
        <v>686</v>
      </c>
      <c r="C390" s="114">
        <v>215</v>
      </c>
      <c r="D390" s="114">
        <v>0</v>
      </c>
      <c r="E390" s="114">
        <v>0</v>
      </c>
      <c r="F390" s="114"/>
      <c r="BQ390" s="1"/>
      <c r="BS390" s="1"/>
    </row>
    <row r="391" spans="1:71">
      <c r="A391" s="114" t="s">
        <v>1479</v>
      </c>
      <c r="B391" s="114" t="s">
        <v>733</v>
      </c>
      <c r="C391" s="114">
        <v>215</v>
      </c>
      <c r="D391" s="114">
        <v>0</v>
      </c>
      <c r="E391" s="114">
        <v>0</v>
      </c>
      <c r="F391" s="114"/>
      <c r="BQ391" s="1"/>
      <c r="BS391" s="1"/>
    </row>
    <row r="392" spans="1:71">
      <c r="A392" s="114" t="s">
        <v>1480</v>
      </c>
      <c r="B392" s="114" t="s">
        <v>734</v>
      </c>
      <c r="C392" s="114">
        <v>215</v>
      </c>
      <c r="D392" s="114">
        <v>0</v>
      </c>
      <c r="E392" s="114">
        <v>0</v>
      </c>
      <c r="F392" s="114"/>
      <c r="BQ392" s="1"/>
      <c r="BS392" s="1"/>
    </row>
    <row r="393" spans="1:71">
      <c r="A393" s="114" t="s">
        <v>384</v>
      </c>
      <c r="B393" s="114" t="s">
        <v>834</v>
      </c>
      <c r="C393" s="114">
        <v>215</v>
      </c>
      <c r="D393" s="114">
        <v>0</v>
      </c>
      <c r="E393" s="114">
        <v>0</v>
      </c>
      <c r="F393" s="114"/>
      <c r="BQ393" s="1"/>
      <c r="BS393" s="1"/>
    </row>
    <row r="394" spans="1:71">
      <c r="A394" s="114" t="s">
        <v>386</v>
      </c>
      <c r="B394" s="114" t="s">
        <v>835</v>
      </c>
      <c r="C394" s="114">
        <v>215</v>
      </c>
      <c r="D394" s="114">
        <v>0</v>
      </c>
      <c r="E394" s="114">
        <v>0</v>
      </c>
      <c r="F394" s="114"/>
      <c r="BQ394" s="1"/>
      <c r="BS394" s="1"/>
    </row>
    <row r="395" spans="1:71">
      <c r="A395" s="114" t="s">
        <v>414</v>
      </c>
      <c r="B395" s="114" t="s">
        <v>811</v>
      </c>
      <c r="C395" s="114">
        <v>215</v>
      </c>
      <c r="D395" s="114">
        <v>0</v>
      </c>
      <c r="E395" s="114">
        <v>0</v>
      </c>
      <c r="F395" s="114"/>
      <c r="BQ395" s="1"/>
      <c r="BS395" s="1"/>
    </row>
    <row r="396" spans="1:71">
      <c r="A396" s="114" t="s">
        <v>1481</v>
      </c>
      <c r="B396" s="114" t="s">
        <v>454</v>
      </c>
      <c r="C396" s="114">
        <v>215</v>
      </c>
      <c r="D396" s="114">
        <v>0</v>
      </c>
      <c r="E396" s="114">
        <v>0</v>
      </c>
      <c r="F396" s="114"/>
      <c r="BQ396" s="1"/>
      <c r="BS396" s="1"/>
    </row>
    <row r="397" spans="1:71">
      <c r="A397" s="114" t="s">
        <v>1482</v>
      </c>
      <c r="B397" s="114" t="s">
        <v>455</v>
      </c>
      <c r="C397" s="114">
        <v>215</v>
      </c>
      <c r="D397" s="114">
        <v>0</v>
      </c>
      <c r="E397" s="114">
        <v>0</v>
      </c>
      <c r="F397" s="114"/>
      <c r="BQ397" s="1"/>
      <c r="BS397" s="1"/>
    </row>
    <row r="398" spans="1:71">
      <c r="A398" s="114" t="s">
        <v>1483</v>
      </c>
      <c r="B398" s="114" t="s">
        <v>634</v>
      </c>
      <c r="C398" s="114">
        <v>215</v>
      </c>
      <c r="D398" s="114">
        <v>0</v>
      </c>
      <c r="E398" s="114">
        <v>0</v>
      </c>
      <c r="F398" s="114"/>
      <c r="BQ398" s="1"/>
      <c r="BS398" s="1"/>
    </row>
    <row r="399" spans="1:71">
      <c r="A399" s="114" t="s">
        <v>1484</v>
      </c>
      <c r="B399" s="114" t="s">
        <v>631</v>
      </c>
      <c r="C399" s="114">
        <v>215</v>
      </c>
      <c r="D399" s="114">
        <v>0</v>
      </c>
      <c r="E399" s="114">
        <v>0</v>
      </c>
      <c r="F399" s="114"/>
      <c r="BQ399" s="1"/>
      <c r="BS399" s="1"/>
    </row>
    <row r="400" spans="1:71">
      <c r="A400" s="114" t="s">
        <v>1485</v>
      </c>
      <c r="B400" s="114" t="s">
        <v>836</v>
      </c>
      <c r="C400" s="114">
        <v>235</v>
      </c>
      <c r="D400" s="114">
        <v>0</v>
      </c>
      <c r="E400" s="114">
        <v>0</v>
      </c>
      <c r="F400" s="114"/>
      <c r="BQ400" s="1"/>
      <c r="BS400" s="1"/>
    </row>
    <row r="401" spans="1:71">
      <c r="A401" s="114" t="s">
        <v>4398</v>
      </c>
      <c r="B401" s="114" t="s">
        <v>4399</v>
      </c>
      <c r="C401" s="114">
        <v>215</v>
      </c>
      <c r="D401" s="114">
        <v>0</v>
      </c>
      <c r="E401" s="114">
        <v>0</v>
      </c>
      <c r="F401" s="114"/>
      <c r="BQ401" s="1"/>
      <c r="BS401" s="1"/>
    </row>
    <row r="402" spans="1:71">
      <c r="A402" s="114" t="s">
        <v>4401</v>
      </c>
      <c r="B402" s="114" t="s">
        <v>4402</v>
      </c>
      <c r="C402" s="114">
        <v>215</v>
      </c>
      <c r="D402" s="114">
        <v>0</v>
      </c>
      <c r="E402" s="114">
        <v>0</v>
      </c>
      <c r="F402" s="114"/>
      <c r="BQ402" s="1"/>
      <c r="BS402" s="1"/>
    </row>
    <row r="403" spans="1:71">
      <c r="A403" s="114" t="s">
        <v>1486</v>
      </c>
      <c r="B403" s="114" t="s">
        <v>366</v>
      </c>
      <c r="C403" s="114">
        <v>215</v>
      </c>
      <c r="D403" s="114">
        <v>0</v>
      </c>
      <c r="E403" s="114">
        <v>0</v>
      </c>
      <c r="F403" s="114"/>
      <c r="BQ403" s="1"/>
      <c r="BS403" s="1"/>
    </row>
    <row r="404" spans="1:71">
      <c r="A404" s="114" t="s">
        <v>1487</v>
      </c>
      <c r="B404" s="114" t="s">
        <v>378</v>
      </c>
      <c r="C404" s="114">
        <v>215</v>
      </c>
      <c r="D404" s="114">
        <v>0</v>
      </c>
      <c r="E404" s="114">
        <v>0</v>
      </c>
      <c r="F404" s="114"/>
      <c r="BQ404" s="1"/>
      <c r="BS404" s="1"/>
    </row>
    <row r="405" spans="1:71">
      <c r="A405" s="114" t="s">
        <v>1488</v>
      </c>
      <c r="B405" s="114" t="s">
        <v>880</v>
      </c>
      <c r="C405" s="114">
        <v>215</v>
      </c>
      <c r="D405" s="114">
        <v>0</v>
      </c>
      <c r="E405" s="114">
        <v>0</v>
      </c>
      <c r="F405" s="114"/>
      <c r="BQ405" s="1"/>
      <c r="BS405" s="1"/>
    </row>
    <row r="406" spans="1:71">
      <c r="A406" s="114" t="s">
        <v>220</v>
      </c>
      <c r="B406" s="114" t="s">
        <v>503</v>
      </c>
      <c r="C406" s="114">
        <v>215</v>
      </c>
      <c r="D406" s="114">
        <v>0</v>
      </c>
      <c r="E406" s="114">
        <v>0</v>
      </c>
      <c r="F406" s="114"/>
      <c r="BQ406" s="1"/>
      <c r="BS406" s="1"/>
    </row>
    <row r="407" spans="1:71">
      <c r="A407" s="114" t="s">
        <v>1489</v>
      </c>
      <c r="B407" s="114" t="s">
        <v>504</v>
      </c>
      <c r="C407" s="114">
        <v>235</v>
      </c>
      <c r="D407" s="114">
        <v>0</v>
      </c>
      <c r="E407" s="114">
        <v>0</v>
      </c>
      <c r="F407" s="114"/>
      <c r="BQ407" s="1"/>
      <c r="BS407" s="1"/>
    </row>
    <row r="408" spans="1:71">
      <c r="A408" s="114" t="s">
        <v>1490</v>
      </c>
      <c r="B408" s="114" t="s">
        <v>505</v>
      </c>
      <c r="C408" s="114">
        <v>235</v>
      </c>
      <c r="D408" s="114">
        <v>0</v>
      </c>
      <c r="E408" s="114">
        <v>0</v>
      </c>
      <c r="F408" s="114"/>
      <c r="BQ408" s="1"/>
      <c r="BS408" s="1"/>
    </row>
    <row r="409" spans="1:71">
      <c r="A409" s="114" t="s">
        <v>1491</v>
      </c>
      <c r="B409" s="114" t="s">
        <v>860</v>
      </c>
      <c r="C409" s="114">
        <v>235</v>
      </c>
      <c r="D409" s="114">
        <v>0</v>
      </c>
      <c r="E409" s="114">
        <v>0</v>
      </c>
      <c r="F409" s="114"/>
      <c r="BQ409" s="1"/>
      <c r="BS409" s="1"/>
    </row>
    <row r="410" spans="1:71">
      <c r="A410" s="114" t="s">
        <v>325</v>
      </c>
      <c r="B410" s="114" t="s">
        <v>507</v>
      </c>
      <c r="C410" s="114">
        <v>235</v>
      </c>
      <c r="D410" s="114">
        <v>0</v>
      </c>
      <c r="E410" s="114">
        <v>0</v>
      </c>
      <c r="F410" s="114"/>
      <c r="BQ410" s="1"/>
      <c r="BS410" s="1"/>
    </row>
    <row r="411" spans="1:71">
      <c r="A411" s="114" t="s">
        <v>365</v>
      </c>
      <c r="B411" s="114" t="s">
        <v>626</v>
      </c>
      <c r="C411" s="114">
        <v>235</v>
      </c>
      <c r="D411" s="114">
        <v>0</v>
      </c>
      <c r="E411" s="114">
        <v>0</v>
      </c>
      <c r="F411" s="114"/>
      <c r="BQ411" s="1"/>
      <c r="BS411" s="1"/>
    </row>
    <row r="412" spans="1:71">
      <c r="A412" s="114" t="s">
        <v>1492</v>
      </c>
      <c r="B412" s="114" t="s">
        <v>508</v>
      </c>
      <c r="C412" s="114">
        <v>235</v>
      </c>
      <c r="D412" s="114">
        <v>0</v>
      </c>
      <c r="E412" s="114">
        <v>0</v>
      </c>
      <c r="F412" s="114"/>
      <c r="BQ412" s="1"/>
      <c r="BS412" s="1"/>
    </row>
    <row r="413" spans="1:71">
      <c r="A413" s="114" t="s">
        <v>1493</v>
      </c>
      <c r="B413" s="114" t="s">
        <v>839</v>
      </c>
      <c r="C413" s="114">
        <v>235</v>
      </c>
      <c r="D413" s="114">
        <v>0</v>
      </c>
      <c r="E413" s="114">
        <v>0</v>
      </c>
      <c r="F413" s="114"/>
      <c r="BQ413" s="1"/>
      <c r="BS413" s="1"/>
    </row>
    <row r="414" spans="1:71">
      <c r="A414" s="114" t="s">
        <v>1494</v>
      </c>
      <c r="B414" s="114" t="s">
        <v>512</v>
      </c>
      <c r="C414" s="114">
        <v>235</v>
      </c>
      <c r="D414" s="114">
        <v>0</v>
      </c>
      <c r="E414" s="114">
        <v>0</v>
      </c>
      <c r="F414" s="114"/>
      <c r="BQ414" s="1"/>
      <c r="BS414" s="1"/>
    </row>
    <row r="415" spans="1:71">
      <c r="A415" s="114" t="s">
        <v>1495</v>
      </c>
      <c r="B415" s="114" t="s">
        <v>513</v>
      </c>
      <c r="C415" s="114">
        <v>215</v>
      </c>
      <c r="D415" s="114">
        <v>0</v>
      </c>
      <c r="E415" s="114">
        <v>0</v>
      </c>
      <c r="F415" s="114"/>
      <c r="BQ415" s="1"/>
      <c r="BS415" s="1"/>
    </row>
    <row r="416" spans="1:71">
      <c r="A416" s="114" t="s">
        <v>1496</v>
      </c>
      <c r="B416" s="114" t="s">
        <v>514</v>
      </c>
      <c r="C416" s="114">
        <v>235</v>
      </c>
      <c r="D416" s="114">
        <v>0</v>
      </c>
      <c r="E416" s="114">
        <v>0</v>
      </c>
      <c r="F416" s="114"/>
      <c r="BQ416" s="1"/>
      <c r="BS416" s="1"/>
    </row>
    <row r="417" spans="1:74">
      <c r="A417" s="114" t="s">
        <v>1497</v>
      </c>
      <c r="B417" s="114" t="s">
        <v>656</v>
      </c>
      <c r="C417" s="114">
        <v>235</v>
      </c>
      <c r="D417" s="114">
        <v>0</v>
      </c>
      <c r="E417" s="114">
        <v>0</v>
      </c>
      <c r="F417" s="114"/>
      <c r="BQ417" s="1"/>
      <c r="BS417" s="1"/>
    </row>
    <row r="418" spans="1:74">
      <c r="A418" s="114" t="s">
        <v>1498</v>
      </c>
      <c r="B418" s="114" t="s">
        <v>657</v>
      </c>
      <c r="C418" s="114">
        <v>235</v>
      </c>
      <c r="D418" s="114">
        <v>0</v>
      </c>
      <c r="E418" s="114">
        <v>0</v>
      </c>
      <c r="F418" s="114"/>
      <c r="BQ418" s="1"/>
      <c r="BS418" s="1"/>
    </row>
    <row r="419" spans="1:74">
      <c r="A419" s="114" t="s">
        <v>1499</v>
      </c>
      <c r="B419" s="114" t="s">
        <v>379</v>
      </c>
      <c r="C419" s="114">
        <v>215</v>
      </c>
      <c r="D419" s="114">
        <v>0</v>
      </c>
      <c r="E419" s="114">
        <v>0</v>
      </c>
      <c r="F419" s="114"/>
      <c r="BQ419" s="1"/>
      <c r="BS419" s="1"/>
    </row>
    <row r="420" spans="1:74">
      <c r="A420" s="114" t="s">
        <v>1500</v>
      </c>
      <c r="B420" s="114" t="s">
        <v>380</v>
      </c>
      <c r="C420" s="114">
        <v>215</v>
      </c>
      <c r="D420" s="114">
        <v>0</v>
      </c>
      <c r="E420" s="114">
        <v>0</v>
      </c>
      <c r="F420" s="114"/>
      <c r="BQ420" s="1"/>
      <c r="BS420" s="1"/>
    </row>
    <row r="421" spans="1:74">
      <c r="A421" s="114" t="s">
        <v>1501</v>
      </c>
      <c r="B421" s="114" t="s">
        <v>326</v>
      </c>
      <c r="C421" s="114">
        <v>215</v>
      </c>
      <c r="D421" s="114">
        <v>0</v>
      </c>
      <c r="E421" s="114">
        <v>0</v>
      </c>
      <c r="F421" s="114"/>
      <c r="BQ421" s="1"/>
      <c r="BS421" s="1"/>
    </row>
    <row r="422" spans="1:74">
      <c r="A422" s="114" t="s">
        <v>1502</v>
      </c>
      <c r="B422" s="114" t="s">
        <v>506</v>
      </c>
      <c r="C422" s="114">
        <v>235</v>
      </c>
      <c r="D422" s="114">
        <v>0</v>
      </c>
      <c r="E422" s="114">
        <v>0</v>
      </c>
      <c r="F422" s="114"/>
      <c r="BQ422" s="1"/>
      <c r="BS422" s="1"/>
    </row>
    <row r="423" spans="1:74">
      <c r="A423" s="114" t="s">
        <v>1503</v>
      </c>
      <c r="B423" s="114" t="s">
        <v>510</v>
      </c>
      <c r="C423" s="114">
        <v>235</v>
      </c>
      <c r="D423" s="114">
        <v>0</v>
      </c>
      <c r="E423" s="114">
        <v>10</v>
      </c>
      <c r="F423" s="114"/>
      <c r="BQ423" s="1"/>
      <c r="BS423" s="1"/>
      <c r="BV423" s="1"/>
    </row>
    <row r="424" spans="1:74">
      <c r="A424" s="114" t="s">
        <v>1504</v>
      </c>
      <c r="B424" s="114" t="s">
        <v>511</v>
      </c>
      <c r="C424" s="114">
        <v>235</v>
      </c>
      <c r="D424" s="114">
        <v>0</v>
      </c>
      <c r="E424" s="114">
        <v>10</v>
      </c>
      <c r="F424" s="114"/>
      <c r="BQ424" s="1"/>
      <c r="BS424" s="1"/>
      <c r="BV424" s="1"/>
    </row>
    <row r="425" spans="1:74">
      <c r="A425" s="114" t="s">
        <v>550</v>
      </c>
      <c r="B425" s="114" t="s">
        <v>675</v>
      </c>
      <c r="C425" s="114">
        <v>215</v>
      </c>
      <c r="D425" s="114">
        <v>0</v>
      </c>
      <c r="E425" s="114">
        <v>0</v>
      </c>
      <c r="F425" s="114"/>
      <c r="BQ425" s="1"/>
      <c r="BS425" s="1"/>
      <c r="BV425" s="1"/>
    </row>
    <row r="426" spans="1:74">
      <c r="A426" s="114" t="s">
        <v>552</v>
      </c>
      <c r="B426" s="114" t="s">
        <v>676</v>
      </c>
      <c r="C426" s="114">
        <v>215</v>
      </c>
      <c r="D426" s="114">
        <v>0</v>
      </c>
      <c r="E426" s="114">
        <v>0</v>
      </c>
      <c r="F426" s="114"/>
      <c r="BQ426" s="1"/>
      <c r="BS426" s="1"/>
      <c r="BV426" s="1"/>
    </row>
    <row r="427" spans="1:74">
      <c r="A427" s="114" t="s">
        <v>554</v>
      </c>
      <c r="B427" s="114" t="s">
        <v>677</v>
      </c>
      <c r="C427" s="114">
        <v>215</v>
      </c>
      <c r="D427" s="114">
        <v>0</v>
      </c>
      <c r="E427" s="114">
        <v>0</v>
      </c>
      <c r="F427" s="114"/>
      <c r="BQ427" s="1"/>
      <c r="BS427" s="1"/>
      <c r="BV427" s="1"/>
    </row>
    <row r="428" spans="1:74">
      <c r="A428" s="114" t="s">
        <v>556</v>
      </c>
      <c r="B428" s="114" t="s">
        <v>807</v>
      </c>
      <c r="C428" s="114">
        <v>215</v>
      </c>
      <c r="D428" s="114">
        <v>0</v>
      </c>
      <c r="E428" s="114">
        <v>0</v>
      </c>
      <c r="F428" s="114"/>
      <c r="BQ428" s="1"/>
      <c r="BS428" s="1"/>
      <c r="BV428" s="1"/>
    </row>
    <row r="429" spans="1:74">
      <c r="A429" s="114" t="s">
        <v>558</v>
      </c>
      <c r="B429" s="114" t="s">
        <v>551</v>
      </c>
      <c r="C429" s="114">
        <v>215</v>
      </c>
      <c r="D429" s="114">
        <v>0</v>
      </c>
      <c r="E429" s="114">
        <v>0</v>
      </c>
      <c r="F429" s="114"/>
      <c r="BQ429" s="1"/>
      <c r="BS429" s="1"/>
      <c r="BV429" s="1"/>
    </row>
    <row r="430" spans="1:74">
      <c r="A430" s="114" t="s">
        <v>559</v>
      </c>
      <c r="B430" s="114" t="s">
        <v>553</v>
      </c>
      <c r="C430" s="114">
        <v>215</v>
      </c>
      <c r="D430" s="114">
        <v>0</v>
      </c>
      <c r="E430" s="114">
        <v>7</v>
      </c>
      <c r="F430" s="114"/>
      <c r="BQ430" s="1"/>
      <c r="BS430" s="1"/>
      <c r="BV430" s="1"/>
    </row>
    <row r="431" spans="1:74">
      <c r="A431" s="114" t="s">
        <v>1505</v>
      </c>
      <c r="B431" s="114" t="s">
        <v>684</v>
      </c>
      <c r="C431" s="114">
        <v>235</v>
      </c>
      <c r="D431" s="114">
        <v>0</v>
      </c>
      <c r="E431" s="114">
        <v>10.5</v>
      </c>
      <c r="F431" s="114"/>
      <c r="BQ431" s="1"/>
      <c r="BS431" s="1"/>
      <c r="BV431" s="1"/>
    </row>
    <row r="432" spans="1:74">
      <c r="A432" s="114" t="s">
        <v>429</v>
      </c>
      <c r="B432" s="114" t="s">
        <v>837</v>
      </c>
      <c r="C432" s="114">
        <v>235</v>
      </c>
      <c r="D432" s="114">
        <v>0</v>
      </c>
      <c r="E432" s="114">
        <v>10</v>
      </c>
      <c r="F432" s="114"/>
      <c r="BQ432" s="1"/>
      <c r="BS432" s="1"/>
      <c r="BV432" s="1"/>
    </row>
    <row r="433" spans="1:77">
      <c r="A433" s="114" t="s">
        <v>1506</v>
      </c>
      <c r="B433" s="114" t="s">
        <v>838</v>
      </c>
      <c r="C433" s="114">
        <v>235</v>
      </c>
      <c r="D433" s="114">
        <v>0</v>
      </c>
      <c r="E433" s="114">
        <v>10</v>
      </c>
      <c r="F433" s="114"/>
      <c r="BQ433" s="1"/>
      <c r="BS433" s="1"/>
      <c r="BV433" s="1"/>
    </row>
    <row r="434" spans="1:77">
      <c r="A434" s="114" t="s">
        <v>430</v>
      </c>
      <c r="B434" s="114" t="s">
        <v>555</v>
      </c>
      <c r="C434" s="114">
        <v>215</v>
      </c>
      <c r="D434" s="114">
        <v>0</v>
      </c>
      <c r="E434" s="114">
        <v>0</v>
      </c>
      <c r="F434" s="114"/>
      <c r="BQ434" s="1"/>
      <c r="BS434" s="1"/>
      <c r="BV434" s="1"/>
    </row>
    <row r="435" spans="1:77">
      <c r="A435" s="114" t="s">
        <v>1507</v>
      </c>
      <c r="B435" s="114" t="s">
        <v>557</v>
      </c>
      <c r="C435" s="114">
        <v>215</v>
      </c>
      <c r="D435" s="114">
        <v>0</v>
      </c>
      <c r="E435" s="114">
        <v>7</v>
      </c>
      <c r="F435" s="114"/>
      <c r="BQ435" s="1"/>
      <c r="BS435" s="1"/>
      <c r="BV435" s="1"/>
    </row>
    <row r="436" spans="1:77">
      <c r="A436" s="114" t="s">
        <v>1508</v>
      </c>
      <c r="B436" s="114" t="s">
        <v>805</v>
      </c>
      <c r="C436" s="114">
        <v>215</v>
      </c>
      <c r="D436" s="114">
        <v>0</v>
      </c>
      <c r="E436" s="114">
        <v>0</v>
      </c>
      <c r="F436" s="114"/>
      <c r="BQ436" s="1"/>
      <c r="BS436" s="1"/>
      <c r="BV436" s="1"/>
    </row>
    <row r="437" spans="1:77">
      <c r="A437" s="114" t="s">
        <v>1509</v>
      </c>
      <c r="B437" s="114" t="s">
        <v>809</v>
      </c>
      <c r="C437" s="114">
        <v>215</v>
      </c>
      <c r="D437" s="114">
        <v>0</v>
      </c>
      <c r="E437" s="114">
        <v>0</v>
      </c>
      <c r="F437" s="114"/>
      <c r="BQ437" s="1"/>
      <c r="BS437" s="1"/>
      <c r="BV437" s="1"/>
    </row>
    <row r="438" spans="1:77">
      <c r="A438" s="114" t="s">
        <v>1510</v>
      </c>
      <c r="B438" s="114" t="s">
        <v>806</v>
      </c>
      <c r="C438" s="114">
        <v>215</v>
      </c>
      <c r="D438" s="114">
        <v>0</v>
      </c>
      <c r="E438" s="114">
        <v>0</v>
      </c>
      <c r="F438" s="114"/>
      <c r="BQ438" s="1"/>
      <c r="BS438" s="1"/>
      <c r="BV438" s="1"/>
      <c r="BW438" s="1"/>
    </row>
    <row r="439" spans="1:77">
      <c r="A439" s="114" t="s">
        <v>1511</v>
      </c>
      <c r="B439" s="114" t="s">
        <v>852</v>
      </c>
      <c r="C439" s="114">
        <v>235</v>
      </c>
      <c r="D439" s="114">
        <v>0</v>
      </c>
      <c r="E439" s="114">
        <v>10.5</v>
      </c>
      <c r="F439" s="114"/>
      <c r="BQ439" s="1"/>
      <c r="BS439" s="1"/>
      <c r="BV439" s="1"/>
      <c r="BW439" s="1"/>
    </row>
    <row r="440" spans="1:77">
      <c r="A440" s="114" t="s">
        <v>1512</v>
      </c>
      <c r="B440" s="114" t="s">
        <v>913</v>
      </c>
      <c r="C440" s="114">
        <v>235</v>
      </c>
      <c r="D440" s="114">
        <v>0</v>
      </c>
      <c r="E440" s="114">
        <v>10</v>
      </c>
      <c r="F440" s="114"/>
      <c r="BQ440" s="1"/>
      <c r="BS440" s="1"/>
      <c r="BV440" s="1"/>
      <c r="BW440" s="1"/>
    </row>
    <row r="441" spans="1:77">
      <c r="A441" s="114" t="s">
        <v>1513</v>
      </c>
      <c r="B441" s="114" t="s">
        <v>914</v>
      </c>
      <c r="C441" s="114">
        <v>235</v>
      </c>
      <c r="D441" s="114">
        <v>0</v>
      </c>
      <c r="E441" s="114">
        <v>10</v>
      </c>
      <c r="F441" s="114"/>
      <c r="BQ441" s="1"/>
      <c r="BS441" s="1"/>
      <c r="BV441" s="1"/>
      <c r="BW441" s="1"/>
    </row>
    <row r="442" spans="1:77">
      <c r="A442" s="114" t="s">
        <v>1514</v>
      </c>
      <c r="B442" s="114" t="s">
        <v>915</v>
      </c>
      <c r="C442" s="114">
        <v>235</v>
      </c>
      <c r="D442" s="114">
        <v>0</v>
      </c>
      <c r="E442" s="114">
        <v>10</v>
      </c>
      <c r="F442" s="114"/>
      <c r="BQ442" s="1"/>
      <c r="BS442" s="1"/>
      <c r="BV442" s="1"/>
      <c r="BW442" s="1"/>
    </row>
    <row r="443" spans="1:77">
      <c r="A443" s="114" t="s">
        <v>1515</v>
      </c>
      <c r="B443" s="114" t="s">
        <v>916</v>
      </c>
      <c r="C443" s="114">
        <v>235</v>
      </c>
      <c r="D443" s="114">
        <v>0</v>
      </c>
      <c r="E443" s="114">
        <v>10</v>
      </c>
      <c r="F443" s="114"/>
      <c r="BQ443" s="1"/>
      <c r="BS443" s="1"/>
      <c r="BV443" s="1"/>
      <c r="BW443" s="1"/>
      <c r="BX443" s="1"/>
      <c r="BY443" s="1"/>
    </row>
    <row r="444" spans="1:77">
      <c r="A444" s="114" t="s">
        <v>1516</v>
      </c>
      <c r="B444" s="114" t="s">
        <v>851</v>
      </c>
      <c r="C444" s="114">
        <v>215</v>
      </c>
      <c r="D444" s="114">
        <v>0</v>
      </c>
      <c r="E444" s="114">
        <v>0</v>
      </c>
      <c r="F444" s="114"/>
      <c r="BQ444" s="1"/>
      <c r="BS444" s="1"/>
      <c r="BV444" s="1"/>
      <c r="BW444" s="1"/>
      <c r="BX444" s="1"/>
      <c r="BY444" s="1"/>
    </row>
    <row r="445" spans="1:77">
      <c r="A445" s="114" t="s">
        <v>1517</v>
      </c>
      <c r="B445" s="114" t="s">
        <v>509</v>
      </c>
      <c r="C445" s="114">
        <v>215</v>
      </c>
      <c r="D445" s="114">
        <v>0</v>
      </c>
      <c r="E445" s="114">
        <v>0</v>
      </c>
      <c r="F445" s="114"/>
      <c r="BQ445" s="1"/>
      <c r="BS445" s="1"/>
      <c r="BV445" s="1"/>
      <c r="BW445" s="1"/>
      <c r="BX445" s="1"/>
      <c r="BY445" s="1"/>
    </row>
    <row r="446" spans="1:77">
      <c r="A446" s="114" t="s">
        <v>1518</v>
      </c>
      <c r="B446" s="114" t="s">
        <v>685</v>
      </c>
      <c r="C446" s="114">
        <v>215</v>
      </c>
      <c r="D446" s="114">
        <v>0</v>
      </c>
      <c r="E446" s="114">
        <v>0</v>
      </c>
      <c r="F446" s="114"/>
      <c r="BQ446" s="1"/>
      <c r="BS446" s="1"/>
      <c r="BV446" s="1"/>
      <c r="BW446" s="1"/>
      <c r="BX446" s="1"/>
      <c r="BY446" s="1"/>
    </row>
    <row r="447" spans="1:77">
      <c r="A447" s="114" t="s">
        <v>1519</v>
      </c>
      <c r="B447" s="114" t="s">
        <v>443</v>
      </c>
      <c r="C447" s="114">
        <v>235</v>
      </c>
      <c r="D447" s="114">
        <v>0</v>
      </c>
      <c r="E447" s="114">
        <v>10</v>
      </c>
      <c r="F447" s="114"/>
      <c r="BQ447" s="1"/>
      <c r="BS447" s="1"/>
      <c r="BV447" s="1"/>
      <c r="BW447" s="1"/>
      <c r="BX447" s="1"/>
      <c r="BY447" s="1"/>
    </row>
    <row r="448" spans="1:77">
      <c r="A448" s="114" t="s">
        <v>1520</v>
      </c>
      <c r="B448" s="114" t="s">
        <v>444</v>
      </c>
      <c r="C448" s="114">
        <v>235</v>
      </c>
      <c r="D448" s="114">
        <v>0</v>
      </c>
      <c r="E448" s="114">
        <v>10</v>
      </c>
      <c r="F448" s="114"/>
      <c r="BQ448" s="1"/>
      <c r="BS448" s="1"/>
      <c r="BV448" s="1"/>
      <c r="BW448" s="1"/>
      <c r="BX448" s="1"/>
      <c r="BY448" s="1"/>
    </row>
    <row r="449" spans="1:77">
      <c r="A449" s="114" t="s">
        <v>1521</v>
      </c>
      <c r="B449" s="114" t="s">
        <v>560</v>
      </c>
      <c r="C449" s="114">
        <v>215</v>
      </c>
      <c r="D449" s="114">
        <v>0</v>
      </c>
      <c r="E449" s="114">
        <v>0</v>
      </c>
      <c r="F449" s="114"/>
      <c r="BQ449" s="1"/>
      <c r="BS449" s="1"/>
      <c r="BV449" s="1"/>
      <c r="BW449" s="1"/>
      <c r="BX449" s="1"/>
      <c r="BY449" s="1"/>
    </row>
    <row r="450" spans="1:77">
      <c r="A450" s="114" t="s">
        <v>1522</v>
      </c>
      <c r="B450" s="114" t="s">
        <v>561</v>
      </c>
      <c r="C450" s="114">
        <v>215</v>
      </c>
      <c r="D450" s="114">
        <v>0</v>
      </c>
      <c r="E450" s="114">
        <v>0</v>
      </c>
      <c r="F450" s="114"/>
      <c r="BQ450" s="1"/>
      <c r="BS450" s="1"/>
      <c r="BV450" s="1"/>
      <c r="BW450" s="1"/>
      <c r="BX450" s="1"/>
      <c r="BY450" s="1"/>
    </row>
    <row r="451" spans="1:77">
      <c r="A451" s="114" t="s">
        <v>1523</v>
      </c>
      <c r="B451" s="114" t="s">
        <v>562</v>
      </c>
      <c r="C451" s="114">
        <v>215</v>
      </c>
      <c r="D451" s="114">
        <v>0</v>
      </c>
      <c r="E451" s="114">
        <v>0</v>
      </c>
      <c r="F451" s="114"/>
      <c r="BQ451" s="1"/>
      <c r="BS451" s="1"/>
      <c r="BV451" s="1"/>
      <c r="BW451" s="1"/>
      <c r="BX451" s="1"/>
      <c r="BY451" s="1"/>
    </row>
    <row r="452" spans="1:77">
      <c r="A452" s="114" t="s">
        <v>1524</v>
      </c>
      <c r="B452" s="114" t="s">
        <v>647</v>
      </c>
      <c r="C452" s="114">
        <v>215</v>
      </c>
      <c r="D452" s="114">
        <v>0</v>
      </c>
      <c r="E452" s="114">
        <v>0</v>
      </c>
      <c r="F452" s="114"/>
      <c r="BQ452" s="1"/>
      <c r="BS452" s="1"/>
      <c r="BV452" s="1"/>
      <c r="BW452" s="1"/>
      <c r="BX452" s="1"/>
      <c r="BY452" s="1"/>
    </row>
    <row r="453" spans="1:77">
      <c r="A453" s="114" t="s">
        <v>1525</v>
      </c>
      <c r="B453" s="114" t="s">
        <v>648</v>
      </c>
      <c r="C453" s="114">
        <v>215</v>
      </c>
      <c r="D453" s="114">
        <v>0</v>
      </c>
      <c r="E453" s="114">
        <v>0</v>
      </c>
      <c r="F453" s="114"/>
      <c r="BQ453" s="1"/>
      <c r="BS453" s="1"/>
      <c r="BV453" s="1"/>
      <c r="BW453" s="1"/>
      <c r="BX453" s="1"/>
      <c r="BY453" s="1"/>
    </row>
    <row r="454" spans="1:77">
      <c r="A454" s="114" t="s">
        <v>1526</v>
      </c>
      <c r="B454" s="114" t="s">
        <v>649</v>
      </c>
      <c r="C454" s="114">
        <v>215</v>
      </c>
      <c r="D454" s="114">
        <v>0</v>
      </c>
      <c r="E454" s="114">
        <v>0</v>
      </c>
      <c r="F454" s="114"/>
      <c r="BQ454" s="1"/>
      <c r="BS454" s="1"/>
      <c r="BV454" s="1"/>
      <c r="BW454" s="1"/>
      <c r="BX454" s="1"/>
      <c r="BY454" s="1"/>
    </row>
    <row r="455" spans="1:77">
      <c r="A455" s="114" t="s">
        <v>1527</v>
      </c>
      <c r="B455" s="114" t="s">
        <v>650</v>
      </c>
      <c r="C455" s="114">
        <v>215</v>
      </c>
      <c r="D455" s="114">
        <v>0</v>
      </c>
      <c r="E455" s="114">
        <v>0</v>
      </c>
      <c r="F455" s="114"/>
      <c r="BQ455" s="1"/>
      <c r="BS455" s="1"/>
      <c r="BV455" s="1"/>
      <c r="BW455" s="1"/>
      <c r="BX455" s="1"/>
      <c r="BY455" s="1"/>
    </row>
    <row r="456" spans="1:77">
      <c r="A456" s="114" t="s">
        <v>1528</v>
      </c>
      <c r="B456" s="114" t="s">
        <v>651</v>
      </c>
      <c r="C456" s="114">
        <v>215</v>
      </c>
      <c r="D456" s="114">
        <v>0</v>
      </c>
      <c r="E456" s="114">
        <v>0</v>
      </c>
      <c r="F456" s="114"/>
      <c r="BQ456" s="1"/>
      <c r="BS456" s="1"/>
      <c r="BV456" s="1"/>
      <c r="BW456" s="1"/>
      <c r="BX456" s="1"/>
      <c r="BY456" s="1"/>
    </row>
    <row r="457" spans="1:77">
      <c r="A457" s="114" t="s">
        <v>1529</v>
      </c>
      <c r="B457" s="114" t="s">
        <v>652</v>
      </c>
      <c r="C457" s="114">
        <v>215</v>
      </c>
      <c r="D457" s="114">
        <v>0</v>
      </c>
      <c r="E457" s="114">
        <v>0</v>
      </c>
      <c r="F457" s="114"/>
      <c r="BQ457" s="1"/>
      <c r="BS457" s="1"/>
      <c r="BV457" s="1"/>
      <c r="BW457" s="1"/>
      <c r="BX457" s="1"/>
      <c r="BY457" s="1"/>
    </row>
    <row r="458" spans="1:77">
      <c r="A458" s="114" t="s">
        <v>1530</v>
      </c>
      <c r="B458" s="114" t="s">
        <v>653</v>
      </c>
      <c r="C458" s="114">
        <v>215</v>
      </c>
      <c r="D458" s="114">
        <v>0</v>
      </c>
      <c r="E458" s="114">
        <v>0</v>
      </c>
      <c r="F458" s="114"/>
      <c r="BQ458" s="1"/>
      <c r="BS458" s="1"/>
      <c r="BV458" s="1"/>
      <c r="BW458" s="1"/>
      <c r="BX458" s="1"/>
      <c r="BY458" s="1"/>
    </row>
    <row r="459" spans="1:77">
      <c r="A459" s="114" t="s">
        <v>1531</v>
      </c>
      <c r="B459" s="114" t="s">
        <v>654</v>
      </c>
      <c r="C459" s="114">
        <v>215</v>
      </c>
      <c r="D459" s="114">
        <v>0</v>
      </c>
      <c r="E459" s="114">
        <v>0</v>
      </c>
      <c r="F459" s="114"/>
      <c r="BQ459" s="1"/>
      <c r="BS459" s="1"/>
      <c r="BV459" s="1"/>
      <c r="BW459" s="1"/>
      <c r="BX459" s="1"/>
      <c r="BY459" s="1"/>
    </row>
    <row r="460" spans="1:77">
      <c r="A460" s="114" t="s">
        <v>1532</v>
      </c>
      <c r="B460" s="114" t="s">
        <v>655</v>
      </c>
      <c r="C460" s="114">
        <v>215</v>
      </c>
      <c r="D460" s="114">
        <v>0</v>
      </c>
      <c r="E460" s="114">
        <v>0</v>
      </c>
      <c r="F460" s="114"/>
      <c r="BQ460" s="1"/>
      <c r="BS460" s="1"/>
      <c r="BV460" s="1"/>
      <c r="BW460" s="1"/>
      <c r="BX460" s="1"/>
      <c r="BY460" s="1"/>
    </row>
    <row r="461" spans="1:77">
      <c r="A461" s="114" t="s">
        <v>1533</v>
      </c>
      <c r="B461" s="114" t="s">
        <v>804</v>
      </c>
      <c r="C461" s="114">
        <v>235</v>
      </c>
      <c r="D461" s="114">
        <v>0</v>
      </c>
      <c r="E461" s="114">
        <v>10.5</v>
      </c>
      <c r="F461" s="114"/>
      <c r="BQ461" s="1"/>
      <c r="BS461" s="1"/>
      <c r="BV461" s="1"/>
      <c r="BW461" s="1"/>
      <c r="BX461" s="1"/>
      <c r="BY461" s="1"/>
    </row>
    <row r="462" spans="1:77">
      <c r="A462" s="114" t="s">
        <v>1534</v>
      </c>
      <c r="B462" s="114" t="s">
        <v>449</v>
      </c>
      <c r="C462" s="114">
        <v>215</v>
      </c>
      <c r="D462" s="114">
        <v>0</v>
      </c>
      <c r="E462" s="114">
        <v>0</v>
      </c>
      <c r="F462" s="114"/>
      <c r="BQ462" s="1"/>
      <c r="BS462" s="1"/>
      <c r="BV462" s="1"/>
      <c r="BW462" s="1"/>
      <c r="BX462" s="1"/>
      <c r="BY462" s="1"/>
    </row>
    <row r="463" spans="1:77">
      <c r="A463" s="114" t="s">
        <v>1535</v>
      </c>
      <c r="B463" s="114" t="s">
        <v>452</v>
      </c>
      <c r="C463" s="114">
        <v>215</v>
      </c>
      <c r="D463" s="114">
        <v>0</v>
      </c>
      <c r="E463" s="114">
        <v>0</v>
      </c>
      <c r="F463" s="114"/>
      <c r="BQ463" s="1"/>
      <c r="BS463" s="1"/>
      <c r="BV463" s="1"/>
      <c r="BW463" s="1"/>
      <c r="BX463" s="1"/>
      <c r="BY463" s="1"/>
    </row>
    <row r="464" spans="1:77">
      <c r="A464" s="114" t="s">
        <v>58</v>
      </c>
      <c r="B464" s="114" t="s">
        <v>59</v>
      </c>
      <c r="C464" s="114">
        <v>280</v>
      </c>
      <c r="D464" s="114">
        <v>0</v>
      </c>
      <c r="E464" s="114">
        <v>5</v>
      </c>
      <c r="F464" s="114"/>
      <c r="BQ464" s="1"/>
      <c r="BS464" s="1"/>
      <c r="BV464" s="1"/>
      <c r="BW464" s="1"/>
      <c r="BX464" s="1"/>
      <c r="BY464" s="1"/>
    </row>
    <row r="465" spans="1:77">
      <c r="A465" s="114" t="s">
        <v>1536</v>
      </c>
      <c r="B465" s="114" t="s">
        <v>61</v>
      </c>
      <c r="C465" s="114">
        <v>280</v>
      </c>
      <c r="D465" s="114">
        <v>0</v>
      </c>
      <c r="E465" s="114">
        <v>5</v>
      </c>
      <c r="F465" s="114"/>
      <c r="BQ465" s="1"/>
      <c r="BS465" s="1"/>
      <c r="BV465" s="1"/>
      <c r="BW465" s="1"/>
      <c r="BX465" s="1"/>
      <c r="BY465" s="1"/>
    </row>
    <row r="466" spans="1:77">
      <c r="A466" s="114" t="s">
        <v>1537</v>
      </c>
      <c r="B466" s="114" t="s">
        <v>63</v>
      </c>
      <c r="C466" s="114">
        <v>280</v>
      </c>
      <c r="D466" s="114">
        <v>0</v>
      </c>
      <c r="E466" s="114">
        <v>5</v>
      </c>
      <c r="F466" s="114"/>
      <c r="BQ466" s="1"/>
      <c r="BS466" s="1"/>
      <c r="BV466" s="1"/>
      <c r="BX466" s="1"/>
      <c r="BY466" s="1"/>
    </row>
    <row r="467" spans="1:77">
      <c r="A467" s="114" t="s">
        <v>60</v>
      </c>
      <c r="B467" s="114" t="s">
        <v>64</v>
      </c>
      <c r="C467" s="114">
        <v>280</v>
      </c>
      <c r="D467" s="114">
        <v>0</v>
      </c>
      <c r="E467" s="114">
        <v>0</v>
      </c>
      <c r="F467" s="114"/>
      <c r="BQ467" s="1"/>
      <c r="BS467" s="1"/>
      <c r="BV467" s="1"/>
      <c r="BX467" s="1"/>
      <c r="BY467" s="1"/>
    </row>
    <row r="468" spans="1:77">
      <c r="A468" s="114" t="s">
        <v>62</v>
      </c>
      <c r="B468" s="114" t="s">
        <v>65</v>
      </c>
      <c r="C468" s="114">
        <v>280</v>
      </c>
      <c r="D468" s="114">
        <v>0</v>
      </c>
      <c r="E468" s="114">
        <v>0</v>
      </c>
      <c r="F468" s="114"/>
      <c r="BQ468" s="1"/>
      <c r="BS468" s="1"/>
      <c r="BV468" s="1"/>
      <c r="BW468" s="1"/>
      <c r="BX468" s="1"/>
      <c r="BY468" s="1"/>
    </row>
    <row r="469" spans="1:77">
      <c r="A469" s="114" t="s">
        <v>1538</v>
      </c>
      <c r="B469" s="114" t="s">
        <v>516</v>
      </c>
      <c r="C469" s="114">
        <v>280</v>
      </c>
      <c r="D469" s="114">
        <v>0</v>
      </c>
      <c r="E469" s="114">
        <v>0</v>
      </c>
      <c r="F469" s="114"/>
      <c r="BQ469" s="1"/>
      <c r="BS469" s="1"/>
      <c r="BV469" s="1"/>
      <c r="BW469" s="1"/>
      <c r="BX469" s="1"/>
      <c r="BY469" s="1"/>
    </row>
    <row r="470" spans="1:77">
      <c r="A470" s="114" t="s">
        <v>1539</v>
      </c>
      <c r="B470" s="114" t="s">
        <v>563</v>
      </c>
      <c r="C470" s="114">
        <v>280</v>
      </c>
      <c r="D470" s="114">
        <v>0</v>
      </c>
      <c r="E470" s="114">
        <v>0</v>
      </c>
      <c r="F470" s="114"/>
      <c r="BS470" s="1"/>
      <c r="BV470" s="1"/>
      <c r="BW470" s="1"/>
      <c r="BX470" s="1"/>
      <c r="BY470" s="1"/>
    </row>
    <row r="471" spans="1:77">
      <c r="A471" s="114" t="s">
        <v>1540</v>
      </c>
      <c r="B471" s="114" t="s">
        <v>736</v>
      </c>
      <c r="C471" s="114">
        <v>280</v>
      </c>
      <c r="D471" s="114">
        <v>0</v>
      </c>
      <c r="E471" s="114">
        <v>0</v>
      </c>
      <c r="F471" s="114"/>
      <c r="BQ471" s="1"/>
      <c r="BS471" s="1"/>
      <c r="BV471" s="1"/>
      <c r="BW471" s="1"/>
      <c r="BX471" s="1"/>
      <c r="BY471" s="1"/>
    </row>
    <row r="472" spans="1:77">
      <c r="A472" s="114" t="s">
        <v>4149</v>
      </c>
      <c r="B472" s="114" t="s">
        <v>4150</v>
      </c>
      <c r="C472" s="114">
        <v>280</v>
      </c>
      <c r="D472" s="114">
        <v>0</v>
      </c>
      <c r="E472" s="114">
        <v>0</v>
      </c>
      <c r="F472" s="114"/>
      <c r="BS472" s="1"/>
      <c r="BV472" s="1"/>
      <c r="BW472" s="1"/>
      <c r="BX472" s="1"/>
      <c r="BY472" s="1"/>
    </row>
    <row r="473" spans="1:77">
      <c r="A473" s="114" t="s">
        <v>4151</v>
      </c>
      <c r="B473" s="114" t="s">
        <v>4152</v>
      </c>
      <c r="C473" s="114">
        <v>280</v>
      </c>
      <c r="D473" s="114">
        <v>0</v>
      </c>
      <c r="E473" s="114">
        <v>0</v>
      </c>
      <c r="F473" s="114"/>
      <c r="BS473" s="1"/>
      <c r="BV473" s="1"/>
      <c r="BW473" s="1"/>
      <c r="BX473" s="1"/>
      <c r="BY473" s="1"/>
    </row>
    <row r="474" spans="1:77">
      <c r="A474" s="114" t="s">
        <v>515</v>
      </c>
      <c r="B474" s="114" t="s">
        <v>687</v>
      </c>
      <c r="C474" s="114">
        <v>280</v>
      </c>
      <c r="D474" s="114">
        <v>0</v>
      </c>
      <c r="E474" s="114">
        <v>14.5</v>
      </c>
      <c r="F474" s="114"/>
      <c r="BS474" s="1"/>
      <c r="BV474" s="1"/>
      <c r="BW474" s="1"/>
      <c r="BX474" s="1"/>
      <c r="BY474" s="1"/>
    </row>
    <row r="475" spans="1:77">
      <c r="A475" s="114" t="s">
        <v>517</v>
      </c>
      <c r="B475" s="114" t="s">
        <v>688</v>
      </c>
      <c r="C475" s="114">
        <v>280</v>
      </c>
      <c r="D475" s="114">
        <v>0</v>
      </c>
      <c r="E475" s="114">
        <v>10</v>
      </c>
      <c r="F475" s="114"/>
      <c r="BS475" s="1"/>
      <c r="BV475" s="1"/>
      <c r="BW475" s="1"/>
      <c r="BX475" s="1"/>
      <c r="BY475" s="1"/>
    </row>
    <row r="476" spans="1:77">
      <c r="A476" s="114" t="s">
        <v>735</v>
      </c>
      <c r="B476" s="114" t="s">
        <v>689</v>
      </c>
      <c r="C476" s="114">
        <v>280</v>
      </c>
      <c r="D476" s="114">
        <v>0</v>
      </c>
      <c r="E476" s="114">
        <v>10</v>
      </c>
      <c r="F476" s="114"/>
      <c r="BS476" s="1"/>
      <c r="BV476" s="1"/>
      <c r="BW476" s="1"/>
      <c r="BX476" s="1"/>
      <c r="BY476" s="1"/>
    </row>
    <row r="477" spans="1:77">
      <c r="A477" s="114" t="s">
        <v>1541</v>
      </c>
      <c r="B477" s="114" t="s">
        <v>690</v>
      </c>
      <c r="C477" s="114">
        <v>280</v>
      </c>
      <c r="D477" s="114">
        <v>0</v>
      </c>
      <c r="E477" s="114">
        <v>14.5</v>
      </c>
      <c r="F477" s="114"/>
      <c r="BS477" s="1"/>
      <c r="BV477" s="1"/>
      <c r="BW477" s="1"/>
      <c r="BX477" s="1"/>
      <c r="BY477" s="1"/>
    </row>
    <row r="478" spans="1:77">
      <c r="A478" s="114" t="s">
        <v>1542</v>
      </c>
      <c r="B478" s="114" t="s">
        <v>608</v>
      </c>
      <c r="C478" s="114">
        <v>240</v>
      </c>
      <c r="D478" s="114">
        <v>0</v>
      </c>
      <c r="E478" s="114">
        <v>0</v>
      </c>
      <c r="F478" s="114"/>
      <c r="BS478" s="1"/>
      <c r="BV478" s="1"/>
      <c r="BW478" s="1"/>
      <c r="BX478" s="1"/>
      <c r="BY478" s="1"/>
    </row>
    <row r="479" spans="1:77">
      <c r="A479" s="114" t="s">
        <v>1543</v>
      </c>
      <c r="B479" s="114" t="s">
        <v>609</v>
      </c>
      <c r="C479" s="114">
        <v>240</v>
      </c>
      <c r="D479" s="114">
        <v>0</v>
      </c>
      <c r="E479" s="114">
        <v>0</v>
      </c>
      <c r="F479" s="114"/>
      <c r="BS479" s="1"/>
      <c r="BV479" s="1"/>
      <c r="BW479" s="1"/>
      <c r="BX479" s="1"/>
      <c r="BY479" s="1"/>
    </row>
    <row r="480" spans="1:77">
      <c r="A480" s="114" t="s">
        <v>1544</v>
      </c>
      <c r="B480" s="114" t="s">
        <v>610</v>
      </c>
      <c r="C480" s="114">
        <v>240</v>
      </c>
      <c r="D480" s="114">
        <v>0</v>
      </c>
      <c r="E480" s="114">
        <v>0</v>
      </c>
      <c r="F480" s="114"/>
      <c r="BS480" s="1"/>
      <c r="BV480" s="1"/>
      <c r="BW480" s="1"/>
      <c r="BX480" s="1"/>
      <c r="BY480" s="1"/>
    </row>
    <row r="481" spans="1:77">
      <c r="A481" s="114" t="s">
        <v>1545</v>
      </c>
      <c r="B481" s="114" t="s">
        <v>611</v>
      </c>
      <c r="C481" s="114">
        <v>240</v>
      </c>
      <c r="D481" s="114">
        <v>0</v>
      </c>
      <c r="E481" s="114">
        <v>0</v>
      </c>
      <c r="F481" s="114"/>
      <c r="BS481" s="1"/>
      <c r="BV481" s="1"/>
      <c r="BW481" s="1"/>
      <c r="BX481" s="1"/>
      <c r="BY481" s="1"/>
    </row>
    <row r="482" spans="1:77">
      <c r="A482" s="114" t="s">
        <v>1546</v>
      </c>
      <c r="B482" s="114" t="s">
        <v>612</v>
      </c>
      <c r="C482" s="114">
        <v>240</v>
      </c>
      <c r="D482" s="114">
        <v>0</v>
      </c>
      <c r="E482" s="114">
        <v>0</v>
      </c>
      <c r="F482" s="114"/>
      <c r="BS482" s="1"/>
      <c r="BV482" s="1"/>
      <c r="BW482" s="1"/>
      <c r="BX482" s="1"/>
      <c r="BY482" s="1"/>
    </row>
    <row r="483" spans="1:77">
      <c r="A483" s="114" t="s">
        <v>1547</v>
      </c>
      <c r="B483" s="114" t="s">
        <v>737</v>
      </c>
      <c r="C483" s="114">
        <v>240</v>
      </c>
      <c r="D483" s="114">
        <v>0</v>
      </c>
      <c r="E483" s="114">
        <v>0</v>
      </c>
      <c r="F483" s="114"/>
      <c r="BS483" s="1"/>
      <c r="BV483" s="1"/>
      <c r="BW483" s="1"/>
      <c r="BX483" s="1"/>
      <c r="BY483" s="1"/>
    </row>
    <row r="484" spans="1:77">
      <c r="A484" s="114" t="s">
        <v>1548</v>
      </c>
      <c r="B484" s="114" t="s">
        <v>738</v>
      </c>
      <c r="C484" s="114">
        <v>240</v>
      </c>
      <c r="D484" s="114">
        <v>0</v>
      </c>
      <c r="E484" s="114">
        <v>0</v>
      </c>
      <c r="F484" s="114"/>
      <c r="BS484" s="1"/>
      <c r="BV484" s="1"/>
      <c r="BW484" s="1"/>
      <c r="BX484" s="1"/>
      <c r="BY484" s="1"/>
    </row>
    <row r="485" spans="1:77">
      <c r="A485" s="114" t="s">
        <v>1549</v>
      </c>
      <c r="B485" s="114" t="s">
        <v>739</v>
      </c>
      <c r="C485" s="114">
        <v>240</v>
      </c>
      <c r="D485" s="114">
        <v>0</v>
      </c>
      <c r="E485" s="114">
        <v>0</v>
      </c>
      <c r="F485" s="114"/>
      <c r="BS485" s="1"/>
      <c r="BV485" s="1"/>
      <c r="BW485" s="1"/>
      <c r="BX485" s="1"/>
      <c r="BY485" s="1"/>
    </row>
    <row r="486" spans="1:77">
      <c r="A486" s="114" t="s">
        <v>1550</v>
      </c>
      <c r="B486" s="114" t="s">
        <v>740</v>
      </c>
      <c r="C486" s="114">
        <v>240</v>
      </c>
      <c r="D486" s="114">
        <v>0</v>
      </c>
      <c r="E486" s="114">
        <v>0</v>
      </c>
      <c r="F486" s="114"/>
      <c r="BS486" s="1"/>
      <c r="BV486" s="1"/>
      <c r="BW486" s="1"/>
      <c r="BX486" s="1"/>
      <c r="BY486" s="1"/>
    </row>
    <row r="487" spans="1:77">
      <c r="A487" s="114" t="s">
        <v>606</v>
      </c>
      <c r="B487" s="114" t="s">
        <v>741</v>
      </c>
      <c r="C487" s="114">
        <v>280</v>
      </c>
      <c r="D487" s="114">
        <v>0</v>
      </c>
      <c r="E487" s="114">
        <v>10</v>
      </c>
      <c r="F487" s="114"/>
      <c r="BS487" s="1"/>
      <c r="BV487" s="1"/>
      <c r="BW487" s="1"/>
      <c r="BX487" s="1"/>
      <c r="BY487" s="1"/>
    </row>
    <row r="488" spans="1:77">
      <c r="A488" s="114" t="s">
        <v>607</v>
      </c>
      <c r="B488" s="114" t="s">
        <v>742</v>
      </c>
      <c r="C488" s="114">
        <v>280</v>
      </c>
      <c r="D488" s="114">
        <v>0</v>
      </c>
      <c r="E488" s="114">
        <v>14.5</v>
      </c>
      <c r="F488" s="114"/>
      <c r="BS488" s="1"/>
      <c r="BV488" s="1"/>
      <c r="BW488" s="1"/>
      <c r="BX488" s="1"/>
      <c r="BY488" s="1"/>
    </row>
    <row r="489" spans="1:77">
      <c r="A489" s="114" t="s">
        <v>1551</v>
      </c>
      <c r="B489" s="114" t="s">
        <v>840</v>
      </c>
      <c r="C489" s="114">
        <v>240</v>
      </c>
      <c r="D489" s="114">
        <v>0</v>
      </c>
      <c r="E489" s="114">
        <v>0</v>
      </c>
      <c r="F489" s="114"/>
      <c r="BS489" s="1"/>
      <c r="BV489" s="1"/>
      <c r="BW489" s="1"/>
      <c r="BX489" s="1"/>
      <c r="BY489" s="1"/>
    </row>
    <row r="490" spans="1:77">
      <c r="A490" s="114" t="s">
        <v>1552</v>
      </c>
      <c r="B490" s="114" t="s">
        <v>841</v>
      </c>
      <c r="C490" s="114">
        <v>240</v>
      </c>
      <c r="D490" s="114">
        <v>0</v>
      </c>
      <c r="E490" s="114">
        <v>0</v>
      </c>
      <c r="F490" s="114"/>
      <c r="BS490" s="1"/>
      <c r="BV490" s="1"/>
      <c r="BW490" s="1"/>
      <c r="BX490" s="1"/>
      <c r="BY490" s="1"/>
    </row>
    <row r="491" spans="1:77">
      <c r="A491" s="114" t="s">
        <v>1553</v>
      </c>
      <c r="B491" s="114" t="s">
        <v>917</v>
      </c>
      <c r="C491" s="114">
        <v>240</v>
      </c>
      <c r="D491" s="114">
        <v>0</v>
      </c>
      <c r="E491" s="114">
        <v>0</v>
      </c>
      <c r="F491" s="114"/>
      <c r="BS491" s="1"/>
      <c r="BV491" s="1"/>
      <c r="BW491" s="1"/>
      <c r="BX491" s="1"/>
      <c r="BY491" s="1"/>
    </row>
    <row r="492" spans="1:77">
      <c r="A492" s="114" t="s">
        <v>1554</v>
      </c>
      <c r="B492" s="114" t="s">
        <v>590</v>
      </c>
      <c r="C492" s="114">
        <v>215</v>
      </c>
      <c r="D492" s="114">
        <v>0</v>
      </c>
      <c r="E492" s="114">
        <v>0</v>
      </c>
      <c r="F492" s="114"/>
      <c r="BS492" s="1"/>
      <c r="BV492" s="1"/>
      <c r="BW492" s="1"/>
      <c r="BX492" s="1"/>
      <c r="BY492" s="1"/>
    </row>
    <row r="493" spans="1:77">
      <c r="A493" s="114" t="s">
        <v>1555</v>
      </c>
      <c r="B493" s="114" t="s">
        <v>591</v>
      </c>
      <c r="C493" s="114">
        <v>215</v>
      </c>
      <c r="D493" s="114">
        <v>0</v>
      </c>
      <c r="E493" s="114">
        <v>0</v>
      </c>
      <c r="F493" s="114"/>
      <c r="BS493" s="1"/>
      <c r="BV493" s="1"/>
      <c r="BW493" s="1"/>
      <c r="BX493" s="1"/>
      <c r="BY493" s="1"/>
    </row>
    <row r="494" spans="1:77">
      <c r="A494" s="114" t="s">
        <v>1556</v>
      </c>
      <c r="B494" s="114" t="s">
        <v>592</v>
      </c>
      <c r="C494" s="114">
        <v>215</v>
      </c>
      <c r="D494" s="114">
        <v>0</v>
      </c>
      <c r="E494" s="114">
        <v>0</v>
      </c>
      <c r="F494" s="114"/>
      <c r="BS494" s="1"/>
      <c r="BV494" s="1"/>
      <c r="BW494" s="1"/>
      <c r="BX494" s="1"/>
      <c r="BY494" s="1"/>
    </row>
    <row r="495" spans="1:77">
      <c r="A495" s="114" t="s">
        <v>1557</v>
      </c>
      <c r="B495" s="114" t="s">
        <v>743</v>
      </c>
      <c r="C495" s="114">
        <v>215</v>
      </c>
      <c r="D495" s="114">
        <v>0</v>
      </c>
      <c r="E495" s="114">
        <v>0</v>
      </c>
      <c r="F495" s="114"/>
      <c r="BS495" s="1"/>
      <c r="BV495" s="1"/>
      <c r="BW495" s="1"/>
      <c r="BX495" s="1"/>
      <c r="BY495" s="1"/>
    </row>
    <row r="496" spans="1:77">
      <c r="A496" s="114" t="s">
        <v>4153</v>
      </c>
      <c r="B496" s="114" t="s">
        <v>4154</v>
      </c>
      <c r="C496" s="114">
        <v>240</v>
      </c>
      <c r="D496" s="114">
        <v>0</v>
      </c>
      <c r="E496" s="114">
        <v>0</v>
      </c>
      <c r="F496" s="114"/>
      <c r="BS496" s="1"/>
      <c r="BV496" s="1"/>
      <c r="BW496" s="1"/>
      <c r="BX496" s="1"/>
      <c r="BY496" s="1"/>
    </row>
    <row r="497" spans="1:77">
      <c r="A497" s="114" t="s">
        <v>4155</v>
      </c>
      <c r="B497" s="114" t="s">
        <v>4156</v>
      </c>
      <c r="C497" s="114">
        <v>240</v>
      </c>
      <c r="D497" s="114">
        <v>0</v>
      </c>
      <c r="E497" s="114">
        <v>0</v>
      </c>
      <c r="F497" s="114"/>
      <c r="BS497" s="1"/>
      <c r="BV497" s="1"/>
      <c r="BW497" s="1"/>
      <c r="BX497" s="1"/>
      <c r="BY497" s="1"/>
    </row>
    <row r="498" spans="1:77">
      <c r="A498" s="114" t="s">
        <v>4157</v>
      </c>
      <c r="B498" s="114" t="s">
        <v>4158</v>
      </c>
      <c r="C498" s="114">
        <v>240</v>
      </c>
      <c r="D498" s="114">
        <v>0</v>
      </c>
      <c r="E498" s="114">
        <v>0</v>
      </c>
      <c r="F498" s="114"/>
      <c r="BS498" s="1"/>
      <c r="BV498" s="1"/>
      <c r="BW498" s="1"/>
      <c r="BX498" s="1"/>
      <c r="BY498" s="1"/>
    </row>
    <row r="499" spans="1:77">
      <c r="A499" s="114" t="s">
        <v>4159</v>
      </c>
      <c r="B499" s="114" t="s">
        <v>4160</v>
      </c>
      <c r="C499" s="114">
        <v>240</v>
      </c>
      <c r="D499" s="114">
        <v>0</v>
      </c>
      <c r="E499" s="114">
        <v>0</v>
      </c>
      <c r="F499" s="114"/>
      <c r="BS499" s="1"/>
      <c r="BV499" s="1"/>
      <c r="BW499" s="1"/>
      <c r="BX499" s="1"/>
      <c r="BY499" s="1"/>
    </row>
    <row r="500" spans="1:77">
      <c r="A500" s="114" t="s">
        <v>4161</v>
      </c>
      <c r="B500" s="114" t="s">
        <v>4162</v>
      </c>
      <c r="C500" s="114">
        <v>240</v>
      </c>
      <c r="D500" s="114">
        <v>0</v>
      </c>
      <c r="E500" s="114">
        <v>0</v>
      </c>
      <c r="F500" s="114"/>
      <c r="BS500" s="1"/>
      <c r="BV500" s="1"/>
      <c r="BW500" s="1"/>
      <c r="BX500" s="1"/>
      <c r="BY500" s="1"/>
    </row>
    <row r="501" spans="1:77">
      <c r="A501" s="114" t="s">
        <v>4163</v>
      </c>
      <c r="B501" s="114" t="s">
        <v>4164</v>
      </c>
      <c r="C501" s="114">
        <v>240</v>
      </c>
      <c r="D501" s="114">
        <v>0</v>
      </c>
      <c r="E501" s="114">
        <v>0</v>
      </c>
      <c r="F501" s="114"/>
      <c r="BS501" s="1"/>
      <c r="BV501" s="1"/>
      <c r="BW501" s="1"/>
      <c r="BX501" s="1"/>
      <c r="BY501" s="1"/>
    </row>
    <row r="502" spans="1:77">
      <c r="A502" s="114" t="s">
        <v>4165</v>
      </c>
      <c r="B502" s="114" t="s">
        <v>4166</v>
      </c>
      <c r="C502" s="114">
        <v>240</v>
      </c>
      <c r="D502" s="114">
        <v>0</v>
      </c>
      <c r="E502" s="114">
        <v>0</v>
      </c>
      <c r="F502" s="114"/>
      <c r="BS502" s="1"/>
      <c r="BV502" s="1"/>
      <c r="BW502" s="1"/>
      <c r="BX502" s="1"/>
      <c r="BY502" s="1"/>
    </row>
    <row r="503" spans="1:77">
      <c r="A503" s="114" t="s">
        <v>4167</v>
      </c>
      <c r="B503" s="114" t="s">
        <v>4168</v>
      </c>
      <c r="C503" s="114">
        <v>240</v>
      </c>
      <c r="D503" s="114">
        <v>0</v>
      </c>
      <c r="E503" s="114">
        <v>0</v>
      </c>
      <c r="F503" s="114"/>
      <c r="BS503" s="1"/>
      <c r="BV503" s="1"/>
      <c r="BW503" s="1"/>
      <c r="BX503" s="1"/>
      <c r="BY503" s="1"/>
    </row>
    <row r="504" spans="1:77">
      <c r="A504" s="114" t="s">
        <v>4427</v>
      </c>
      <c r="B504" s="114" t="s">
        <v>4428</v>
      </c>
      <c r="C504" s="114">
        <v>280</v>
      </c>
      <c r="D504" s="114">
        <v>0</v>
      </c>
      <c r="E504" s="114">
        <v>0</v>
      </c>
      <c r="F504" s="114"/>
      <c r="BS504" s="1"/>
      <c r="BV504" s="1"/>
      <c r="BW504" s="1"/>
      <c r="BX504" s="1"/>
      <c r="BY504" s="1"/>
    </row>
    <row r="505" spans="1:77">
      <c r="A505" s="114" t="s">
        <v>4429</v>
      </c>
      <c r="B505" s="114" t="s">
        <v>4430</v>
      </c>
      <c r="C505" s="114">
        <v>280</v>
      </c>
      <c r="D505" s="114">
        <v>0</v>
      </c>
      <c r="E505" s="114">
        <v>0</v>
      </c>
      <c r="F505" s="114"/>
      <c r="BS505" s="1"/>
      <c r="BV505" s="1"/>
      <c r="BW505" s="1"/>
      <c r="BX505" s="1"/>
      <c r="BY505" s="1"/>
    </row>
    <row r="506" spans="1:77">
      <c r="A506" s="114" t="s">
        <v>4431</v>
      </c>
      <c r="B506" s="114" t="s">
        <v>4432</v>
      </c>
      <c r="C506" s="114">
        <v>280</v>
      </c>
      <c r="D506" s="114">
        <v>0</v>
      </c>
      <c r="E506" s="114">
        <v>0</v>
      </c>
      <c r="F506" s="114"/>
      <c r="BS506" s="1"/>
      <c r="BV506" s="1"/>
      <c r="BW506" s="1"/>
      <c r="BX506" s="1"/>
      <c r="BY506" s="1"/>
    </row>
    <row r="507" spans="1:77">
      <c r="A507" s="114" t="s">
        <v>4433</v>
      </c>
      <c r="B507" s="114" t="s">
        <v>4434</v>
      </c>
      <c r="C507" s="114">
        <v>280</v>
      </c>
      <c r="D507" s="114">
        <v>0</v>
      </c>
      <c r="E507" s="114">
        <v>0</v>
      </c>
      <c r="F507" s="114"/>
      <c r="BQ507" s="1"/>
      <c r="BS507" s="1"/>
      <c r="BV507" s="1"/>
      <c r="BW507" s="1"/>
      <c r="BX507" s="1"/>
      <c r="BY507" s="1"/>
    </row>
    <row r="508" spans="1:77">
      <c r="A508" s="114" t="s">
        <v>4435</v>
      </c>
      <c r="B508" s="114" t="s">
        <v>4436</v>
      </c>
      <c r="C508" s="114">
        <v>280</v>
      </c>
      <c r="D508" s="114">
        <v>0</v>
      </c>
      <c r="E508" s="114">
        <v>0</v>
      </c>
      <c r="F508" s="114"/>
      <c r="BS508" s="1"/>
      <c r="BV508" s="1"/>
      <c r="BW508" s="1"/>
      <c r="BX508" s="1"/>
      <c r="BY508" s="1"/>
    </row>
    <row r="509" spans="1:77">
      <c r="A509" s="114" t="s">
        <v>4437</v>
      </c>
      <c r="B509" s="114" t="s">
        <v>4438</v>
      </c>
      <c r="C509" s="114">
        <v>280</v>
      </c>
      <c r="D509" s="114">
        <v>0</v>
      </c>
      <c r="E509" s="114">
        <v>0</v>
      </c>
      <c r="F509" s="114"/>
      <c r="BS509" s="1"/>
      <c r="BV509" s="1"/>
      <c r="BW509" s="1"/>
      <c r="BX509" s="1"/>
      <c r="BY509" s="1"/>
    </row>
    <row r="510" spans="1:77">
      <c r="A510" s="114" t="s">
        <v>4439</v>
      </c>
      <c r="B510" s="114" t="s">
        <v>4440</v>
      </c>
      <c r="C510" s="114">
        <v>280</v>
      </c>
      <c r="D510" s="114">
        <v>0</v>
      </c>
      <c r="E510" s="114">
        <v>0</v>
      </c>
      <c r="F510" s="114"/>
      <c r="BS510" s="1"/>
      <c r="BV510" s="1"/>
      <c r="BW510" s="1"/>
      <c r="BX510" s="1"/>
      <c r="BY510" s="1"/>
    </row>
    <row r="511" spans="1:77">
      <c r="A511" s="114" t="s">
        <v>4441</v>
      </c>
      <c r="B511" s="114" t="s">
        <v>4442</v>
      </c>
      <c r="C511" s="114">
        <v>280</v>
      </c>
      <c r="D511" s="114">
        <v>0</v>
      </c>
      <c r="E511" s="114">
        <v>0</v>
      </c>
      <c r="F511" s="114"/>
      <c r="BS511" s="1"/>
      <c r="BV511" s="1"/>
      <c r="BW511" s="1"/>
      <c r="BX511" s="1"/>
      <c r="BY511" s="1"/>
    </row>
    <row r="512" spans="1:77">
      <c r="A512" s="114" t="s">
        <v>4443</v>
      </c>
      <c r="B512" s="114" t="s">
        <v>4444</v>
      </c>
      <c r="C512" s="114">
        <v>280</v>
      </c>
      <c r="D512" s="114">
        <v>0</v>
      </c>
      <c r="E512" s="114">
        <v>0</v>
      </c>
      <c r="F512" s="114"/>
      <c r="BS512" s="1"/>
      <c r="BV512" s="1"/>
      <c r="BW512" s="1"/>
      <c r="BX512" s="1"/>
      <c r="BY512" s="1"/>
    </row>
    <row r="513" spans="1:77">
      <c r="A513" s="114" t="s">
        <v>1558</v>
      </c>
      <c r="B513" s="114" t="s">
        <v>1559</v>
      </c>
      <c r="C513" s="114">
        <v>210</v>
      </c>
      <c r="D513" s="114">
        <v>0</v>
      </c>
      <c r="E513" s="114">
        <v>0</v>
      </c>
      <c r="F513" s="114"/>
      <c r="BS513" s="1"/>
      <c r="BV513" s="1"/>
      <c r="BW513" s="1"/>
      <c r="BX513" s="1"/>
      <c r="BY513" s="1"/>
    </row>
    <row r="514" spans="1:77">
      <c r="A514" s="114" t="s">
        <v>1560</v>
      </c>
      <c r="B514" s="114" t="s">
        <v>1561</v>
      </c>
      <c r="C514" s="114">
        <v>210</v>
      </c>
      <c r="D514" s="114">
        <v>0</v>
      </c>
      <c r="E514" s="114">
        <v>0</v>
      </c>
      <c r="F514" s="114"/>
      <c r="BS514" s="1"/>
      <c r="BV514" s="1"/>
      <c r="BW514" s="1"/>
      <c r="BX514" s="1"/>
      <c r="BY514" s="1"/>
    </row>
    <row r="515" spans="1:77">
      <c r="A515" s="114" t="s">
        <v>1562</v>
      </c>
      <c r="B515" s="114" t="s">
        <v>1563</v>
      </c>
      <c r="C515" s="114">
        <v>240</v>
      </c>
      <c r="D515" s="114">
        <v>0</v>
      </c>
      <c r="E515" s="114">
        <v>0</v>
      </c>
      <c r="F515" s="114"/>
      <c r="BS515" s="1"/>
      <c r="BV515" s="1"/>
      <c r="BW515" s="1"/>
      <c r="BX515" s="1"/>
      <c r="BY515" s="1"/>
    </row>
    <row r="516" spans="1:77">
      <c r="A516" s="114" t="s">
        <v>1564</v>
      </c>
      <c r="B516" s="114" t="s">
        <v>1565</v>
      </c>
      <c r="C516" s="114">
        <v>240</v>
      </c>
      <c r="D516" s="114">
        <v>0</v>
      </c>
      <c r="E516" s="114">
        <v>0</v>
      </c>
      <c r="F516" s="114"/>
      <c r="BS516" s="1"/>
      <c r="BV516" s="1"/>
      <c r="BW516" s="1"/>
      <c r="BX516" s="1"/>
      <c r="BY516" s="1"/>
    </row>
    <row r="517" spans="1:77">
      <c r="A517" s="114" t="s">
        <v>1566</v>
      </c>
      <c r="B517" s="114" t="s">
        <v>1567</v>
      </c>
      <c r="C517" s="114">
        <v>240</v>
      </c>
      <c r="D517" s="114">
        <v>0</v>
      </c>
      <c r="E517" s="114">
        <v>0</v>
      </c>
      <c r="F517" s="114"/>
      <c r="BS517" s="1"/>
      <c r="BV517" s="1"/>
      <c r="BW517" s="1"/>
      <c r="BX517" s="1"/>
      <c r="BY517" s="1"/>
    </row>
    <row r="518" spans="1:77">
      <c r="A518" s="114" t="s">
        <v>1568</v>
      </c>
      <c r="B518" s="114" t="s">
        <v>1569</v>
      </c>
      <c r="C518" s="114">
        <v>240</v>
      </c>
      <c r="D518" s="114">
        <v>0</v>
      </c>
      <c r="E518" s="114">
        <v>0</v>
      </c>
      <c r="F518" s="114"/>
      <c r="BV518" s="1"/>
      <c r="BW518" s="1"/>
      <c r="BX518" s="1"/>
      <c r="BY518" s="1"/>
    </row>
    <row r="519" spans="1:77">
      <c r="A519" s="114" t="s">
        <v>744</v>
      </c>
      <c r="B519" s="114" t="s">
        <v>918</v>
      </c>
      <c r="C519" s="114">
        <v>215</v>
      </c>
      <c r="D519" s="114">
        <v>0</v>
      </c>
      <c r="E519" s="114">
        <v>0</v>
      </c>
      <c r="F519" s="114"/>
      <c r="BS519" s="1"/>
      <c r="BV519" s="1"/>
      <c r="BW519" s="1"/>
      <c r="BX519" s="1"/>
      <c r="BY519" s="1"/>
    </row>
    <row r="520" spans="1:77">
      <c r="A520" s="114" t="s">
        <v>745</v>
      </c>
      <c r="B520" s="114" t="s">
        <v>746</v>
      </c>
      <c r="C520" s="114">
        <v>215</v>
      </c>
      <c r="D520" s="114">
        <v>0</v>
      </c>
      <c r="E520" s="114">
        <v>0</v>
      </c>
      <c r="F520" s="114"/>
      <c r="BV520" s="1"/>
      <c r="BW520" s="1"/>
      <c r="BX520" s="1"/>
      <c r="BY520" s="1"/>
    </row>
    <row r="521" spans="1:77">
      <c r="A521" s="114" t="s">
        <v>747</v>
      </c>
      <c r="B521" s="114" t="s">
        <v>748</v>
      </c>
      <c r="C521" s="114">
        <v>215</v>
      </c>
      <c r="D521" s="114">
        <v>0</v>
      </c>
      <c r="E521" s="114">
        <v>0</v>
      </c>
      <c r="F521" s="114"/>
      <c r="BV521" s="1"/>
      <c r="BW521" s="1"/>
      <c r="BX521" s="1"/>
      <c r="BY521" s="1"/>
    </row>
    <row r="522" spans="1:77">
      <c r="A522" s="114" t="s">
        <v>749</v>
      </c>
      <c r="B522" s="114" t="s">
        <v>895</v>
      </c>
      <c r="C522" s="114">
        <v>215</v>
      </c>
      <c r="D522" s="114">
        <v>0</v>
      </c>
      <c r="E522" s="114">
        <v>0</v>
      </c>
      <c r="F522" s="114"/>
      <c r="BV522" s="1"/>
      <c r="BW522" s="1"/>
      <c r="BX522" s="1"/>
      <c r="BY522" s="1"/>
    </row>
    <row r="523" spans="1:77">
      <c r="A523" s="114" t="s">
        <v>1570</v>
      </c>
      <c r="B523" s="114" t="s">
        <v>919</v>
      </c>
      <c r="C523" s="114">
        <v>215</v>
      </c>
      <c r="D523" s="114">
        <v>0</v>
      </c>
      <c r="E523" s="114">
        <v>0</v>
      </c>
      <c r="F523" s="114"/>
      <c r="BQ523" s="1"/>
      <c r="BV523" s="1"/>
      <c r="BW523" s="1"/>
      <c r="BX523" s="1"/>
      <c r="BY523" s="1"/>
    </row>
    <row r="524" spans="1:77">
      <c r="A524" s="114" t="s">
        <v>1571</v>
      </c>
      <c r="B524" s="114" t="s">
        <v>1572</v>
      </c>
      <c r="C524" s="114">
        <v>210</v>
      </c>
      <c r="D524" s="114">
        <v>0</v>
      </c>
      <c r="E524" s="114">
        <v>0</v>
      </c>
      <c r="F524" s="114"/>
      <c r="BV524" s="1"/>
      <c r="BW524" s="1"/>
      <c r="BX524" s="1"/>
      <c r="BY524" s="1"/>
    </row>
    <row r="525" spans="1:77">
      <c r="A525" s="114" t="s">
        <v>1573</v>
      </c>
      <c r="B525" s="114" t="s">
        <v>1574</v>
      </c>
      <c r="C525" s="114">
        <v>210</v>
      </c>
      <c r="D525" s="114">
        <v>0</v>
      </c>
      <c r="E525" s="114">
        <v>0</v>
      </c>
      <c r="F525" s="114"/>
      <c r="BV525" s="1"/>
      <c r="BW525" s="1"/>
      <c r="BX525" s="1"/>
      <c r="BY525" s="1"/>
    </row>
    <row r="526" spans="1:77">
      <c r="A526" s="114" t="s">
        <v>518</v>
      </c>
      <c r="B526" s="114" t="s">
        <v>1575</v>
      </c>
      <c r="C526" s="114">
        <v>210</v>
      </c>
      <c r="D526" s="114">
        <v>0</v>
      </c>
      <c r="E526" s="114">
        <v>0</v>
      </c>
      <c r="F526" s="114"/>
      <c r="BV526" s="1"/>
      <c r="BW526" s="1"/>
      <c r="BX526" s="1"/>
      <c r="BY526" s="1"/>
    </row>
    <row r="527" spans="1:77">
      <c r="A527" s="114" t="s">
        <v>1576</v>
      </c>
      <c r="B527" s="114" t="s">
        <v>1577</v>
      </c>
      <c r="C527" s="114">
        <v>210</v>
      </c>
      <c r="D527" s="114">
        <v>0</v>
      </c>
      <c r="E527" s="114">
        <v>0</v>
      </c>
      <c r="F527" s="114"/>
      <c r="BV527" s="1"/>
      <c r="BW527" s="1"/>
      <c r="BX527" s="1"/>
      <c r="BY527" s="1"/>
    </row>
    <row r="528" spans="1:77">
      <c r="A528" s="114" t="s">
        <v>1578</v>
      </c>
      <c r="B528" s="114" t="s">
        <v>1579</v>
      </c>
      <c r="C528" s="114">
        <v>210</v>
      </c>
      <c r="D528" s="114">
        <v>0</v>
      </c>
      <c r="E528" s="114">
        <v>0</v>
      </c>
      <c r="F528" s="114"/>
      <c r="BV528" s="1"/>
      <c r="BW528" s="1"/>
      <c r="BX528" s="1"/>
      <c r="BY528" s="1"/>
    </row>
    <row r="529" spans="1:77">
      <c r="A529" s="114" t="s">
        <v>1580</v>
      </c>
      <c r="B529" s="114" t="s">
        <v>1581</v>
      </c>
      <c r="C529" s="114">
        <v>210</v>
      </c>
      <c r="D529" s="114">
        <v>0</v>
      </c>
      <c r="E529" s="114">
        <v>0</v>
      </c>
      <c r="F529" s="114"/>
      <c r="BV529" s="1"/>
      <c r="BW529" s="1"/>
      <c r="BX529" s="1"/>
      <c r="BY529" s="1"/>
    </row>
    <row r="530" spans="1:77">
      <c r="A530" s="114" t="s">
        <v>1582</v>
      </c>
      <c r="B530" s="114" t="s">
        <v>1583</v>
      </c>
      <c r="C530" s="114">
        <v>210</v>
      </c>
      <c r="D530" s="114">
        <v>0</v>
      </c>
      <c r="E530" s="114">
        <v>0</v>
      </c>
      <c r="F530" s="114"/>
      <c r="BV530" s="1"/>
      <c r="BW530" s="1"/>
      <c r="BX530" s="1"/>
      <c r="BY530" s="1"/>
    </row>
    <row r="531" spans="1:77">
      <c r="A531" s="114" t="s">
        <v>4446</v>
      </c>
      <c r="B531" s="114" t="s">
        <v>4447</v>
      </c>
      <c r="C531" s="114">
        <v>215</v>
      </c>
      <c r="D531" s="114">
        <v>0</v>
      </c>
      <c r="E531" s="114">
        <v>0</v>
      </c>
      <c r="F531" s="114"/>
      <c r="BQ531" s="1"/>
      <c r="BW531" s="1"/>
      <c r="BX531" s="1"/>
      <c r="BY531" s="1"/>
    </row>
    <row r="532" spans="1:77">
      <c r="A532" s="114" t="s">
        <v>4448</v>
      </c>
      <c r="B532" s="114" t="s">
        <v>4449</v>
      </c>
      <c r="C532" s="114">
        <v>215</v>
      </c>
      <c r="D532" s="114">
        <v>0</v>
      </c>
      <c r="E532" s="114">
        <v>0</v>
      </c>
      <c r="F532" s="114"/>
      <c r="BV532" s="1"/>
      <c r="BW532" s="1"/>
      <c r="BX532" s="1"/>
      <c r="BY532" s="1"/>
    </row>
    <row r="533" spans="1:77">
      <c r="A533" s="114" t="s">
        <v>4169</v>
      </c>
      <c r="B533" s="114" t="s">
        <v>4170</v>
      </c>
      <c r="C533" s="114">
        <v>250</v>
      </c>
      <c r="D533" s="114">
        <v>0</v>
      </c>
      <c r="E533" s="114">
        <v>0</v>
      </c>
      <c r="F533" s="114"/>
      <c r="BW533" s="1"/>
      <c r="BX533" s="1"/>
      <c r="BY533" s="1"/>
    </row>
    <row r="534" spans="1:77">
      <c r="A534" s="114" t="s">
        <v>4171</v>
      </c>
      <c r="B534" s="114" t="s">
        <v>4172</v>
      </c>
      <c r="C534" s="114">
        <v>250</v>
      </c>
      <c r="D534" s="114">
        <v>0</v>
      </c>
      <c r="E534" s="114">
        <v>0</v>
      </c>
      <c r="F534" s="114"/>
      <c r="BW534" s="1"/>
      <c r="BX534" s="1"/>
      <c r="BY534" s="1"/>
    </row>
    <row r="535" spans="1:77">
      <c r="A535" s="114" t="s">
        <v>463</v>
      </c>
      <c r="B535" s="114" t="s">
        <v>1584</v>
      </c>
      <c r="C535" s="114">
        <v>250</v>
      </c>
      <c r="D535" s="114">
        <v>0</v>
      </c>
      <c r="E535" s="114">
        <v>0</v>
      </c>
      <c r="F535" s="114"/>
      <c r="BQ535" s="1"/>
      <c r="BX535" s="1"/>
      <c r="BY535" s="1"/>
    </row>
    <row r="536" spans="1:77">
      <c r="A536" s="114" t="s">
        <v>464</v>
      </c>
      <c r="B536" s="114" t="s">
        <v>1585</v>
      </c>
      <c r="C536" s="114">
        <v>250</v>
      </c>
      <c r="D536" s="114">
        <v>0</v>
      </c>
      <c r="E536" s="114">
        <v>0</v>
      </c>
      <c r="F536" s="114"/>
      <c r="BW536" s="1"/>
      <c r="BX536" s="1"/>
      <c r="BY536" s="1"/>
    </row>
    <row r="537" spans="1:77">
      <c r="A537" s="114" t="s">
        <v>482</v>
      </c>
      <c r="B537" s="114" t="s">
        <v>1586</v>
      </c>
      <c r="C537" s="114">
        <v>250</v>
      </c>
      <c r="D537" s="114">
        <v>0</v>
      </c>
      <c r="E537" s="114">
        <v>0</v>
      </c>
      <c r="F537" s="114"/>
      <c r="BX537" s="1"/>
      <c r="BY537" s="1"/>
    </row>
    <row r="538" spans="1:77">
      <c r="A538" s="114" t="s">
        <v>484</v>
      </c>
      <c r="B538" s="114" t="s">
        <v>1587</v>
      </c>
      <c r="C538" s="114">
        <v>250</v>
      </c>
      <c r="D538" s="114">
        <v>0</v>
      </c>
      <c r="E538" s="114">
        <v>0</v>
      </c>
      <c r="F538" s="114"/>
      <c r="BX538" s="1"/>
      <c r="BY538" s="1"/>
    </row>
    <row r="539" spans="1:77">
      <c r="A539" s="114" t="s">
        <v>564</v>
      </c>
      <c r="B539" s="114" t="s">
        <v>1588</v>
      </c>
      <c r="C539" s="114">
        <v>250</v>
      </c>
      <c r="D539" s="114">
        <v>0</v>
      </c>
      <c r="E539" s="114">
        <v>0</v>
      </c>
      <c r="F539" s="114"/>
      <c r="BX539" s="1"/>
      <c r="BY539" s="1"/>
    </row>
    <row r="540" spans="1:77">
      <c r="A540" s="114" t="s">
        <v>565</v>
      </c>
      <c r="B540" s="114" t="s">
        <v>1589</v>
      </c>
      <c r="C540" s="114">
        <v>250</v>
      </c>
      <c r="D540" s="114">
        <v>0</v>
      </c>
      <c r="E540" s="114">
        <v>0</v>
      </c>
      <c r="F540" s="114"/>
      <c r="BX540" s="1"/>
      <c r="BY540" s="1"/>
    </row>
    <row r="541" spans="1:77">
      <c r="A541" s="114" t="s">
        <v>566</v>
      </c>
      <c r="B541" s="114" t="s">
        <v>1590</v>
      </c>
      <c r="C541" s="114">
        <v>250</v>
      </c>
      <c r="D541" s="114">
        <v>0</v>
      </c>
      <c r="E541" s="114">
        <v>0</v>
      </c>
      <c r="F541" s="114"/>
      <c r="BX541" s="1"/>
      <c r="BY541" s="1"/>
    </row>
    <row r="542" spans="1:77">
      <c r="A542" s="114" t="s">
        <v>567</v>
      </c>
      <c r="B542" s="114" t="s">
        <v>1591</v>
      </c>
      <c r="C542" s="114">
        <v>250</v>
      </c>
      <c r="D542" s="114">
        <v>0</v>
      </c>
      <c r="E542" s="114">
        <v>0</v>
      </c>
      <c r="F542" s="114"/>
      <c r="BX542" s="1"/>
      <c r="BY542" s="1"/>
    </row>
    <row r="543" spans="1:77">
      <c r="A543" s="114" t="s">
        <v>1592</v>
      </c>
      <c r="B543" s="114" t="s">
        <v>1593</v>
      </c>
      <c r="C543" s="114">
        <v>250</v>
      </c>
      <c r="D543" s="114">
        <v>0</v>
      </c>
      <c r="E543" s="114">
        <v>0</v>
      </c>
      <c r="F543" s="114"/>
      <c r="BX543" s="1"/>
      <c r="BY543" s="1"/>
    </row>
    <row r="544" spans="1:77">
      <c r="A544" s="114" t="s">
        <v>1594</v>
      </c>
      <c r="B544" s="114" t="s">
        <v>1595</v>
      </c>
      <c r="C544" s="114">
        <v>250</v>
      </c>
      <c r="D544" s="114">
        <v>0</v>
      </c>
      <c r="E544" s="114">
        <v>0</v>
      </c>
      <c r="F544" s="114"/>
      <c r="BX544" s="1"/>
      <c r="BY544" s="1"/>
    </row>
    <row r="545" spans="1:77">
      <c r="A545" s="114" t="s">
        <v>1596</v>
      </c>
      <c r="B545" s="114" t="s">
        <v>1597</v>
      </c>
      <c r="C545" s="114">
        <v>250</v>
      </c>
      <c r="D545" s="114">
        <v>0</v>
      </c>
      <c r="E545" s="114">
        <v>0</v>
      </c>
      <c r="F545" s="114"/>
      <c r="BX545" s="1"/>
      <c r="BY545" s="1"/>
    </row>
    <row r="546" spans="1:77">
      <c r="A546" s="114" t="s">
        <v>1598</v>
      </c>
      <c r="B546" s="114" t="s">
        <v>1599</v>
      </c>
      <c r="C546" s="114">
        <v>250</v>
      </c>
      <c r="D546" s="114">
        <v>0</v>
      </c>
      <c r="E546" s="114">
        <v>0</v>
      </c>
      <c r="F546" s="114"/>
      <c r="BX546" s="1"/>
      <c r="BY546" s="1"/>
    </row>
    <row r="547" spans="1:77">
      <c r="A547" s="114" t="s">
        <v>1600</v>
      </c>
      <c r="B547" s="114" t="s">
        <v>1601</v>
      </c>
      <c r="C547" s="114">
        <v>250</v>
      </c>
      <c r="D547" s="114">
        <v>0</v>
      </c>
      <c r="E547" s="114">
        <v>0</v>
      </c>
      <c r="F547" s="114"/>
      <c r="BS547" s="1"/>
      <c r="BX547" s="1"/>
      <c r="BY547" s="1"/>
    </row>
    <row r="548" spans="1:77">
      <c r="A548" s="114" t="s">
        <v>1602</v>
      </c>
      <c r="B548" s="114" t="s">
        <v>1603</v>
      </c>
      <c r="C548" s="114">
        <v>250</v>
      </c>
      <c r="D548" s="114">
        <v>0</v>
      </c>
      <c r="E548" s="114">
        <v>0</v>
      </c>
      <c r="F548" s="114"/>
      <c r="AT548" s="1"/>
      <c r="BX548" s="1"/>
    </row>
    <row r="549" spans="1:77">
      <c r="A549" s="114" t="s">
        <v>693</v>
      </c>
      <c r="B549" s="114" t="s">
        <v>1604</v>
      </c>
      <c r="C549" s="114">
        <v>250</v>
      </c>
      <c r="D549" s="114">
        <v>0</v>
      </c>
      <c r="E549" s="114">
        <v>0</v>
      </c>
      <c r="F549" s="114"/>
      <c r="BX549" s="1"/>
      <c r="BY549" s="1"/>
    </row>
    <row r="550" spans="1:77">
      <c r="A550" s="114" t="s">
        <v>1605</v>
      </c>
      <c r="B550" s="114" t="s">
        <v>1606</v>
      </c>
      <c r="C550" s="114">
        <v>250</v>
      </c>
      <c r="D550" s="114">
        <v>0</v>
      </c>
      <c r="E550" s="114">
        <v>0</v>
      </c>
      <c r="F550" s="114"/>
      <c r="BX550" s="1"/>
    </row>
    <row r="551" spans="1:77">
      <c r="A551" s="114" t="s">
        <v>1607</v>
      </c>
      <c r="B551" s="114" t="s">
        <v>1608</v>
      </c>
      <c r="C551" s="114">
        <v>250</v>
      </c>
      <c r="D551" s="114">
        <v>0</v>
      </c>
      <c r="E551" s="114">
        <v>0</v>
      </c>
      <c r="F551" s="114"/>
      <c r="BS551" s="1"/>
      <c r="BX551" s="1"/>
    </row>
    <row r="552" spans="1:77">
      <c r="A552" s="114" t="s">
        <v>1609</v>
      </c>
      <c r="B552" s="114" t="s">
        <v>1610</v>
      </c>
      <c r="C552" s="114">
        <v>250</v>
      </c>
      <c r="D552" s="114">
        <v>0</v>
      </c>
      <c r="E552" s="114">
        <v>0</v>
      </c>
      <c r="F552" s="114"/>
      <c r="BX552" s="1"/>
    </row>
    <row r="553" spans="1:77">
      <c r="A553" s="114" t="s">
        <v>1611</v>
      </c>
      <c r="B553" s="114" t="s">
        <v>1612</v>
      </c>
      <c r="C553" s="114">
        <v>250</v>
      </c>
      <c r="D553" s="114">
        <v>0</v>
      </c>
      <c r="E553" s="114">
        <v>0</v>
      </c>
      <c r="F553" s="114"/>
      <c r="BX553" s="1"/>
    </row>
    <row r="554" spans="1:77">
      <c r="A554" s="114" t="s">
        <v>1613</v>
      </c>
      <c r="B554" s="114" t="s">
        <v>1614</v>
      </c>
      <c r="C554" s="114">
        <v>250</v>
      </c>
      <c r="D554" s="114">
        <v>0</v>
      </c>
      <c r="E554" s="114">
        <v>0</v>
      </c>
      <c r="F554" s="114"/>
      <c r="BX554" s="1"/>
    </row>
    <row r="555" spans="1:77">
      <c r="A555" s="114" t="s">
        <v>1615</v>
      </c>
      <c r="B555" s="114" t="s">
        <v>1616</v>
      </c>
      <c r="C555" s="114">
        <v>250</v>
      </c>
      <c r="D555" s="114">
        <v>0</v>
      </c>
      <c r="E555" s="114">
        <v>0</v>
      </c>
      <c r="F555" s="114"/>
      <c r="BX555" s="1"/>
    </row>
    <row r="556" spans="1:77">
      <c r="A556" s="114" t="s">
        <v>1617</v>
      </c>
      <c r="B556" s="114" t="s">
        <v>1618</v>
      </c>
      <c r="C556" s="114">
        <v>250</v>
      </c>
      <c r="D556" s="114">
        <v>0</v>
      </c>
      <c r="E556" s="114">
        <v>0</v>
      </c>
      <c r="F556" s="114"/>
      <c r="BS556" s="1"/>
      <c r="BX556" s="1"/>
    </row>
    <row r="557" spans="1:77">
      <c r="A557" s="114" t="s">
        <v>1619</v>
      </c>
      <c r="B557" s="114" t="s">
        <v>1620</v>
      </c>
      <c r="C557" s="114">
        <v>250</v>
      </c>
      <c r="D557" s="114">
        <v>0</v>
      </c>
      <c r="E557" s="114">
        <v>0</v>
      </c>
      <c r="F557" s="114"/>
      <c r="BX557" s="1"/>
    </row>
    <row r="558" spans="1:77">
      <c r="A558" s="114" t="s">
        <v>1621</v>
      </c>
      <c r="B558" s="114" t="s">
        <v>1622</v>
      </c>
      <c r="C558" s="114">
        <v>250</v>
      </c>
      <c r="D558" s="114">
        <v>0</v>
      </c>
      <c r="E558" s="114">
        <v>0</v>
      </c>
      <c r="F558" s="114"/>
      <c r="BX558" s="1"/>
    </row>
    <row r="559" spans="1:77">
      <c r="A559" s="114" t="s">
        <v>1623</v>
      </c>
      <c r="B559" s="114" t="s">
        <v>1624</v>
      </c>
      <c r="C559" s="114">
        <v>250</v>
      </c>
      <c r="D559" s="114">
        <v>0</v>
      </c>
      <c r="E559" s="114">
        <v>0</v>
      </c>
      <c r="F559" s="114"/>
      <c r="BX559" s="1"/>
    </row>
    <row r="560" spans="1:77">
      <c r="A560" s="114" t="s">
        <v>1625</v>
      </c>
      <c r="B560" s="114" t="s">
        <v>1626</v>
      </c>
      <c r="C560" s="114">
        <v>250</v>
      </c>
      <c r="D560" s="114">
        <v>0</v>
      </c>
      <c r="E560" s="114">
        <v>0</v>
      </c>
      <c r="F560" s="114"/>
      <c r="BX560" s="1"/>
    </row>
    <row r="561" spans="1:76">
      <c r="A561" s="114" t="s">
        <v>1627</v>
      </c>
      <c r="B561" s="114" t="s">
        <v>1628</v>
      </c>
      <c r="C561" s="114">
        <v>250</v>
      </c>
      <c r="D561" s="114">
        <v>0</v>
      </c>
      <c r="E561" s="114">
        <v>0</v>
      </c>
      <c r="F561" s="114"/>
      <c r="BX561" s="1"/>
    </row>
    <row r="562" spans="1:76">
      <c r="A562" s="114" t="s">
        <v>1629</v>
      </c>
      <c r="B562" s="114" t="s">
        <v>1630</v>
      </c>
      <c r="C562" s="114">
        <v>230</v>
      </c>
      <c r="D562" s="114">
        <v>0</v>
      </c>
      <c r="E562" s="114">
        <v>0</v>
      </c>
      <c r="F562" s="114"/>
      <c r="BX562" s="1"/>
    </row>
    <row r="563" spans="1:76">
      <c r="A563" s="114" t="s">
        <v>1631</v>
      </c>
      <c r="B563" s="114" t="s">
        <v>1632</v>
      </c>
      <c r="C563" s="114">
        <v>230</v>
      </c>
      <c r="D563" s="114">
        <v>0</v>
      </c>
      <c r="E563" s="114">
        <v>0</v>
      </c>
      <c r="F563" s="114"/>
      <c r="BS563" s="1"/>
      <c r="BX563" s="1"/>
    </row>
    <row r="564" spans="1:76">
      <c r="A564" s="114" t="s">
        <v>1633</v>
      </c>
      <c r="B564" s="114" t="s">
        <v>1634</v>
      </c>
      <c r="C564" s="114">
        <v>230</v>
      </c>
      <c r="D564" s="114">
        <v>0</v>
      </c>
      <c r="E564" s="114">
        <v>0</v>
      </c>
      <c r="F564" s="114"/>
      <c r="BX564" s="1"/>
    </row>
    <row r="565" spans="1:76">
      <c r="A565" s="114" t="s">
        <v>1635</v>
      </c>
      <c r="B565" s="114" t="s">
        <v>1636</v>
      </c>
      <c r="C565" s="114">
        <v>230</v>
      </c>
      <c r="D565" s="114">
        <v>0</v>
      </c>
      <c r="E565" s="114">
        <v>0</v>
      </c>
      <c r="F565" s="114"/>
      <c r="BX565" s="1"/>
    </row>
    <row r="566" spans="1:76">
      <c r="A566" s="114" t="s">
        <v>1637</v>
      </c>
      <c r="B566" s="114" t="s">
        <v>1638</v>
      </c>
      <c r="C566" s="114">
        <v>230</v>
      </c>
      <c r="D566" s="114">
        <v>0</v>
      </c>
      <c r="E566" s="114">
        <v>0</v>
      </c>
      <c r="F566" s="114"/>
      <c r="AT566" s="1"/>
      <c r="BX566" s="1"/>
    </row>
    <row r="567" spans="1:76">
      <c r="A567" s="114" t="s">
        <v>1639</v>
      </c>
      <c r="B567" s="114" t="s">
        <v>1640</v>
      </c>
      <c r="C567" s="114">
        <v>230</v>
      </c>
      <c r="D567" s="114">
        <v>0</v>
      </c>
      <c r="E567" s="114">
        <v>0</v>
      </c>
      <c r="F567" s="114"/>
    </row>
    <row r="568" spans="1:76">
      <c r="A568" s="114" t="s">
        <v>1641</v>
      </c>
      <c r="B568" s="114" t="s">
        <v>1642</v>
      </c>
      <c r="C568" s="114">
        <v>230</v>
      </c>
      <c r="D568" s="114">
        <v>0</v>
      </c>
      <c r="E568" s="114">
        <v>0</v>
      </c>
      <c r="F568" s="114"/>
      <c r="BS568" s="1"/>
      <c r="BX568" s="1"/>
    </row>
    <row r="569" spans="1:76">
      <c r="A569" s="114" t="s">
        <v>1643</v>
      </c>
      <c r="B569" s="114" t="s">
        <v>1644</v>
      </c>
      <c r="C569" s="114">
        <v>230</v>
      </c>
      <c r="D569" s="114">
        <v>0</v>
      </c>
      <c r="E569" s="114">
        <v>0</v>
      </c>
      <c r="F569" s="114"/>
      <c r="BX569" s="1"/>
    </row>
    <row r="570" spans="1:76">
      <c r="A570" s="114" t="s">
        <v>1645</v>
      </c>
      <c r="B570" s="114" t="s">
        <v>1646</v>
      </c>
      <c r="C570" s="114">
        <v>210</v>
      </c>
      <c r="D570" s="114">
        <v>0</v>
      </c>
      <c r="E570" s="114">
        <v>0</v>
      </c>
      <c r="F570" s="114"/>
      <c r="BX570" s="1"/>
    </row>
    <row r="571" spans="1:76">
      <c r="A571" s="114" t="s">
        <v>1647</v>
      </c>
      <c r="B571" s="114" t="s">
        <v>1648</v>
      </c>
      <c r="C571" s="114">
        <v>230</v>
      </c>
      <c r="D571" s="114">
        <v>0</v>
      </c>
      <c r="E571" s="114">
        <v>0</v>
      </c>
      <c r="F571" s="114"/>
      <c r="BS571" s="1"/>
      <c r="BX571" s="1"/>
    </row>
    <row r="572" spans="1:76">
      <c r="A572" s="114" t="s">
        <v>4173</v>
      </c>
      <c r="B572" s="114" t="s">
        <v>4174</v>
      </c>
      <c r="C572" s="114">
        <v>210</v>
      </c>
      <c r="D572" s="114">
        <v>0</v>
      </c>
      <c r="E572" s="114">
        <v>0</v>
      </c>
      <c r="F572" s="114"/>
      <c r="BX572" s="1"/>
    </row>
    <row r="573" spans="1:76">
      <c r="A573" s="114" t="s">
        <v>1649</v>
      </c>
      <c r="B573" s="114" t="s">
        <v>1650</v>
      </c>
      <c r="C573" s="114">
        <v>210</v>
      </c>
      <c r="D573" s="114">
        <v>0</v>
      </c>
      <c r="E573" s="114">
        <v>0</v>
      </c>
      <c r="F573" s="114"/>
      <c r="BX573" s="1"/>
    </row>
    <row r="574" spans="1:76">
      <c r="A574" s="114" t="s">
        <v>1651</v>
      </c>
      <c r="B574" s="114" t="s">
        <v>1652</v>
      </c>
      <c r="C574" s="114">
        <v>210</v>
      </c>
      <c r="D574" s="114">
        <v>0</v>
      </c>
      <c r="E574" s="114">
        <v>0</v>
      </c>
      <c r="F574" s="114"/>
      <c r="AT574" s="1"/>
      <c r="BX574" s="1"/>
    </row>
    <row r="575" spans="1:76">
      <c r="A575" s="114" t="s">
        <v>1653</v>
      </c>
      <c r="B575" s="114" t="s">
        <v>1654</v>
      </c>
      <c r="C575" s="114">
        <v>210</v>
      </c>
      <c r="D575" s="114">
        <v>0</v>
      </c>
      <c r="E575" s="114">
        <v>0</v>
      </c>
      <c r="F575" s="114"/>
      <c r="BX575" s="1"/>
    </row>
    <row r="576" spans="1:76">
      <c r="A576" s="114" t="s">
        <v>1655</v>
      </c>
      <c r="B576" s="114" t="s">
        <v>68</v>
      </c>
      <c r="C576" s="114">
        <v>280</v>
      </c>
      <c r="D576" s="114">
        <v>0</v>
      </c>
      <c r="E576" s="114">
        <v>0</v>
      </c>
      <c r="F576" s="114"/>
      <c r="BS576" s="1"/>
      <c r="BX576" s="1"/>
    </row>
    <row r="577" spans="1:76">
      <c r="A577" s="114" t="s">
        <v>67</v>
      </c>
      <c r="B577" s="114" t="s">
        <v>217</v>
      </c>
      <c r="C577" s="114">
        <v>280</v>
      </c>
      <c r="D577" s="114">
        <v>0</v>
      </c>
      <c r="E577" s="114">
        <v>0</v>
      </c>
      <c r="F577" s="114"/>
      <c r="BX577" s="1"/>
    </row>
    <row r="578" spans="1:76">
      <c r="A578" s="114" t="s">
        <v>1656</v>
      </c>
      <c r="B578" s="114" t="s">
        <v>247</v>
      </c>
      <c r="C578" s="114">
        <v>280</v>
      </c>
      <c r="D578" s="114">
        <v>0</v>
      </c>
      <c r="E578" s="114">
        <v>0</v>
      </c>
      <c r="F578" s="114"/>
      <c r="AT578" s="1"/>
      <c r="BS578" s="1"/>
    </row>
    <row r="579" spans="1:76">
      <c r="A579" s="114" t="s">
        <v>216</v>
      </c>
      <c r="B579" s="114" t="s">
        <v>543</v>
      </c>
      <c r="C579" s="114">
        <v>280</v>
      </c>
      <c r="D579" s="114">
        <v>0</v>
      </c>
      <c r="E579" s="114">
        <v>40</v>
      </c>
      <c r="F579" s="114"/>
    </row>
    <row r="580" spans="1:76">
      <c r="A580" s="114" t="s">
        <v>246</v>
      </c>
      <c r="B580" s="114" t="s">
        <v>896</v>
      </c>
      <c r="C580" s="114">
        <v>280</v>
      </c>
      <c r="D580" s="114">
        <v>0</v>
      </c>
      <c r="E580" s="114">
        <v>40</v>
      </c>
      <c r="F580" s="114"/>
      <c r="BS580" s="1"/>
    </row>
    <row r="581" spans="1:76">
      <c r="A581" s="114" t="s">
        <v>381</v>
      </c>
      <c r="B581" s="114" t="s">
        <v>267</v>
      </c>
      <c r="C581" s="114">
        <v>280</v>
      </c>
      <c r="D581" s="114">
        <v>0</v>
      </c>
      <c r="E581" s="114">
        <v>0</v>
      </c>
      <c r="F581" s="114"/>
    </row>
    <row r="582" spans="1:76">
      <c r="A582" s="114" t="s">
        <v>1657</v>
      </c>
      <c r="B582" s="114" t="s">
        <v>1658</v>
      </c>
      <c r="C582" s="114">
        <v>280</v>
      </c>
      <c r="D582" s="114">
        <v>1</v>
      </c>
      <c r="E582" s="114">
        <v>40</v>
      </c>
      <c r="F582" s="114"/>
    </row>
    <row r="583" spans="1:76">
      <c r="A583" s="114" t="s">
        <v>1659</v>
      </c>
      <c r="B583" s="114" t="s">
        <v>1660</v>
      </c>
      <c r="C583" s="114">
        <v>280</v>
      </c>
      <c r="D583" s="114">
        <v>1</v>
      </c>
      <c r="E583" s="114">
        <v>40</v>
      </c>
      <c r="F583" s="114"/>
    </row>
    <row r="584" spans="1:76">
      <c r="A584" s="114" t="s">
        <v>1661</v>
      </c>
      <c r="B584" s="114" t="s">
        <v>4175</v>
      </c>
      <c r="C584" s="114">
        <v>280</v>
      </c>
      <c r="D584" s="114">
        <v>1</v>
      </c>
      <c r="E584" s="114">
        <v>40</v>
      </c>
      <c r="F584" s="114"/>
    </row>
    <row r="585" spans="1:76">
      <c r="A585" s="114" t="s">
        <v>1662</v>
      </c>
      <c r="B585" s="114" t="s">
        <v>1663</v>
      </c>
      <c r="C585" s="114">
        <v>280</v>
      </c>
      <c r="D585" s="114">
        <v>1</v>
      </c>
      <c r="E585" s="114">
        <v>40</v>
      </c>
      <c r="F585" s="114"/>
      <c r="BV585" s="1"/>
    </row>
    <row r="586" spans="1:76">
      <c r="A586" s="114" t="s">
        <v>1664</v>
      </c>
      <c r="B586" s="114" t="s">
        <v>4176</v>
      </c>
      <c r="C586" s="114">
        <v>280</v>
      </c>
      <c r="D586" s="114">
        <v>1</v>
      </c>
      <c r="E586" s="114">
        <v>45</v>
      </c>
      <c r="F586" s="114"/>
    </row>
    <row r="587" spans="1:76">
      <c r="A587" s="114" t="s">
        <v>1665</v>
      </c>
      <c r="B587" s="114" t="s">
        <v>1666</v>
      </c>
      <c r="C587" s="114">
        <v>280</v>
      </c>
      <c r="D587" s="114">
        <v>1</v>
      </c>
      <c r="E587" s="114">
        <v>40</v>
      </c>
      <c r="F587" s="114"/>
      <c r="BV587" s="1"/>
    </row>
    <row r="588" spans="1:76">
      <c r="A588" s="114" t="s">
        <v>1667</v>
      </c>
      <c r="B588" s="114" t="s">
        <v>1668</v>
      </c>
      <c r="C588" s="114">
        <v>280</v>
      </c>
      <c r="D588" s="114">
        <v>1</v>
      </c>
      <c r="E588" s="114">
        <v>40</v>
      </c>
      <c r="F588" s="114"/>
      <c r="BS588" s="1"/>
    </row>
    <row r="589" spans="1:76">
      <c r="A589" s="114" t="s">
        <v>1669</v>
      </c>
      <c r="B589" s="114" t="s">
        <v>4177</v>
      </c>
      <c r="C589" s="114">
        <v>280</v>
      </c>
      <c r="D589" s="114">
        <v>1</v>
      </c>
      <c r="E589" s="114">
        <v>40</v>
      </c>
      <c r="F589" s="114"/>
      <c r="BV589" s="1"/>
    </row>
    <row r="590" spans="1:76">
      <c r="A590" s="114" t="s">
        <v>1670</v>
      </c>
      <c r="B590" s="114" t="s">
        <v>1671</v>
      </c>
      <c r="C590" s="114">
        <v>280</v>
      </c>
      <c r="D590" s="114">
        <v>1</v>
      </c>
      <c r="E590" s="114">
        <v>40</v>
      </c>
      <c r="F590" s="114"/>
      <c r="AT590" s="1"/>
    </row>
    <row r="591" spans="1:76">
      <c r="A591" s="114" t="s">
        <v>1672</v>
      </c>
      <c r="B591" s="114" t="s">
        <v>4178</v>
      </c>
      <c r="C591" s="114">
        <v>280</v>
      </c>
      <c r="D591" s="114">
        <v>1</v>
      </c>
      <c r="E591" s="114">
        <v>37.5</v>
      </c>
      <c r="F591" s="114"/>
      <c r="BV591" s="1"/>
    </row>
    <row r="592" spans="1:76">
      <c r="A592" s="114" t="s">
        <v>1673</v>
      </c>
      <c r="B592" s="114" t="s">
        <v>4032</v>
      </c>
      <c r="C592" s="114">
        <v>280</v>
      </c>
      <c r="D592" s="114">
        <v>1</v>
      </c>
      <c r="E592" s="114">
        <v>37.5</v>
      </c>
      <c r="F592" s="114"/>
    </row>
    <row r="593" spans="1:75">
      <c r="A593" s="114" t="s">
        <v>1674</v>
      </c>
      <c r="B593" s="114" t="s">
        <v>4179</v>
      </c>
      <c r="C593" s="114">
        <v>280</v>
      </c>
      <c r="D593" s="114">
        <v>1</v>
      </c>
      <c r="E593" s="114">
        <v>37.5</v>
      </c>
      <c r="F593" s="114"/>
    </row>
    <row r="594" spans="1:75">
      <c r="A594" s="114" t="s">
        <v>1675</v>
      </c>
      <c r="B594" s="114" t="s">
        <v>4180</v>
      </c>
      <c r="C594" s="114">
        <v>280</v>
      </c>
      <c r="D594" s="114">
        <v>1</v>
      </c>
      <c r="E594" s="114">
        <v>35</v>
      </c>
      <c r="F594" s="114"/>
      <c r="AT594" s="1"/>
    </row>
    <row r="595" spans="1:75">
      <c r="A595" s="114" t="s">
        <v>1676</v>
      </c>
      <c r="B595" s="114" t="s">
        <v>4181</v>
      </c>
      <c r="C595" s="114">
        <v>280</v>
      </c>
      <c r="D595" s="114">
        <v>1</v>
      </c>
      <c r="E595" s="114">
        <v>40</v>
      </c>
      <c r="F595" s="114"/>
    </row>
    <row r="596" spans="1:75">
      <c r="A596" s="114" t="s">
        <v>1677</v>
      </c>
      <c r="B596" s="114" t="s">
        <v>4182</v>
      </c>
      <c r="C596" s="114">
        <v>280</v>
      </c>
      <c r="D596" s="114">
        <v>1</v>
      </c>
      <c r="E596" s="114">
        <v>40</v>
      </c>
      <c r="F596" s="114"/>
    </row>
    <row r="597" spans="1:75">
      <c r="A597" s="114" t="s">
        <v>1678</v>
      </c>
      <c r="B597" s="114" t="s">
        <v>4183</v>
      </c>
      <c r="C597" s="114">
        <v>280</v>
      </c>
      <c r="D597" s="114">
        <v>1</v>
      </c>
      <c r="E597" s="114">
        <v>40</v>
      </c>
      <c r="F597" s="114"/>
    </row>
    <row r="598" spans="1:75">
      <c r="A598" s="114" t="s">
        <v>1679</v>
      </c>
      <c r="B598" s="114" t="s">
        <v>4033</v>
      </c>
      <c r="C598" s="114">
        <v>280</v>
      </c>
      <c r="D598" s="114">
        <v>1</v>
      </c>
      <c r="E598" s="114">
        <v>40</v>
      </c>
      <c r="F598" s="114"/>
    </row>
    <row r="599" spans="1:75">
      <c r="A599" s="114" t="s">
        <v>1680</v>
      </c>
      <c r="B599" s="114" t="s">
        <v>4184</v>
      </c>
      <c r="C599" s="114">
        <v>280</v>
      </c>
      <c r="D599" s="114">
        <v>1</v>
      </c>
      <c r="E599" s="114">
        <v>38</v>
      </c>
      <c r="F599" s="114"/>
      <c r="AT599" s="1"/>
    </row>
    <row r="600" spans="1:75">
      <c r="A600" s="114" t="s">
        <v>1681</v>
      </c>
      <c r="B600" s="114" t="s">
        <v>4454</v>
      </c>
      <c r="C600" s="114">
        <v>280</v>
      </c>
      <c r="D600" s="114">
        <v>1</v>
      </c>
      <c r="E600" s="114">
        <v>38</v>
      </c>
      <c r="F600" s="114"/>
    </row>
    <row r="601" spans="1:75">
      <c r="A601" s="114" t="s">
        <v>1682</v>
      </c>
      <c r="B601" s="114" t="s">
        <v>1683</v>
      </c>
      <c r="C601" s="114">
        <v>280</v>
      </c>
      <c r="D601" s="114">
        <v>1</v>
      </c>
      <c r="E601" s="114">
        <v>38</v>
      </c>
      <c r="F601" s="114"/>
      <c r="BV601" s="1"/>
    </row>
    <row r="602" spans="1:75">
      <c r="A602" s="114" t="s">
        <v>1684</v>
      </c>
      <c r="B602" s="114" t="s">
        <v>4185</v>
      </c>
      <c r="C602" s="114">
        <v>280</v>
      </c>
      <c r="D602" s="114">
        <v>1</v>
      </c>
      <c r="E602" s="114">
        <v>38</v>
      </c>
      <c r="F602" s="114"/>
    </row>
    <row r="603" spans="1:75">
      <c r="A603" s="114" t="s">
        <v>1685</v>
      </c>
      <c r="B603" s="114" t="s">
        <v>4186</v>
      </c>
      <c r="C603" s="114">
        <v>280</v>
      </c>
      <c r="D603" s="114">
        <v>1</v>
      </c>
      <c r="E603" s="114">
        <v>38</v>
      </c>
      <c r="F603" s="114"/>
    </row>
    <row r="604" spans="1:75">
      <c r="A604" s="114" t="s">
        <v>4187</v>
      </c>
      <c r="B604" s="114" t="s">
        <v>4188</v>
      </c>
      <c r="C604" s="114">
        <v>280</v>
      </c>
      <c r="D604" s="114">
        <v>1</v>
      </c>
      <c r="E604" s="114">
        <v>37.5</v>
      </c>
      <c r="F604" s="114"/>
    </row>
    <row r="605" spans="1:75">
      <c r="A605" s="114" t="s">
        <v>1686</v>
      </c>
      <c r="B605" s="114" t="s">
        <v>4455</v>
      </c>
      <c r="C605" s="114">
        <v>280</v>
      </c>
      <c r="D605" s="114">
        <v>1</v>
      </c>
      <c r="E605" s="114">
        <v>40</v>
      </c>
      <c r="F605" s="114"/>
    </row>
    <row r="606" spans="1:75">
      <c r="A606" s="114" t="s">
        <v>1687</v>
      </c>
      <c r="B606" s="114" t="s">
        <v>4189</v>
      </c>
      <c r="C606" s="114">
        <v>280</v>
      </c>
      <c r="D606" s="114">
        <v>1</v>
      </c>
      <c r="E606" s="114">
        <v>40</v>
      </c>
      <c r="F606" s="114"/>
      <c r="AT606" s="1"/>
    </row>
    <row r="607" spans="1:75">
      <c r="A607" s="114" t="s">
        <v>1688</v>
      </c>
      <c r="B607" s="114" t="s">
        <v>4190</v>
      </c>
      <c r="C607" s="114">
        <v>280</v>
      </c>
      <c r="D607" s="114">
        <v>1</v>
      </c>
      <c r="E607" s="114">
        <v>40</v>
      </c>
      <c r="F607" s="114"/>
      <c r="AT607" s="1"/>
    </row>
    <row r="608" spans="1:75">
      <c r="A608" s="114" t="s">
        <v>1689</v>
      </c>
      <c r="B608" s="114" t="s">
        <v>1690</v>
      </c>
      <c r="C608" s="114">
        <v>280</v>
      </c>
      <c r="D608" s="114">
        <v>1</v>
      </c>
      <c r="E608" s="114">
        <v>40</v>
      </c>
      <c r="F608" s="114"/>
      <c r="BW608" s="1"/>
    </row>
    <row r="609" spans="1:77">
      <c r="A609" s="114" t="s">
        <v>1691</v>
      </c>
      <c r="B609" s="114" t="s">
        <v>4191</v>
      </c>
      <c r="C609" s="114">
        <v>280</v>
      </c>
      <c r="D609" s="114">
        <v>1</v>
      </c>
      <c r="E609" s="114">
        <v>40</v>
      </c>
      <c r="F609" s="114"/>
    </row>
    <row r="610" spans="1:77">
      <c r="A610" s="114" t="s">
        <v>1692</v>
      </c>
      <c r="B610" s="114" t="s">
        <v>4192</v>
      </c>
      <c r="C610" s="114">
        <v>280</v>
      </c>
      <c r="D610" s="114">
        <v>1</v>
      </c>
      <c r="E610" s="114">
        <v>40</v>
      </c>
      <c r="F610" s="114"/>
    </row>
    <row r="611" spans="1:77">
      <c r="A611" s="114" t="s">
        <v>1693</v>
      </c>
      <c r="B611" s="114" t="s">
        <v>4193</v>
      </c>
      <c r="C611" s="114">
        <v>280</v>
      </c>
      <c r="D611" s="114">
        <v>1</v>
      </c>
      <c r="E611" s="114">
        <v>40</v>
      </c>
      <c r="F611" s="114"/>
      <c r="AT611" s="1"/>
    </row>
    <row r="612" spans="1:77">
      <c r="A612" s="114" t="s">
        <v>1694</v>
      </c>
      <c r="B612" s="114" t="s">
        <v>4194</v>
      </c>
      <c r="C612" s="114">
        <v>280</v>
      </c>
      <c r="D612" s="114">
        <v>1</v>
      </c>
      <c r="E612" s="114">
        <v>40</v>
      </c>
      <c r="F612" s="114"/>
    </row>
    <row r="613" spans="1:77">
      <c r="A613" s="114" t="s">
        <v>1695</v>
      </c>
      <c r="B613" s="114" t="s">
        <v>4456</v>
      </c>
      <c r="C613" s="114">
        <v>280</v>
      </c>
      <c r="D613" s="114">
        <v>1</v>
      </c>
      <c r="E613" s="114">
        <v>40</v>
      </c>
      <c r="F613" s="114"/>
    </row>
    <row r="614" spans="1:77">
      <c r="A614" s="114" t="s">
        <v>1696</v>
      </c>
      <c r="B614" s="114" t="s">
        <v>4195</v>
      </c>
      <c r="C614" s="114">
        <v>280</v>
      </c>
      <c r="D614" s="114">
        <v>1</v>
      </c>
      <c r="E614" s="114">
        <v>40</v>
      </c>
      <c r="F614" s="114"/>
      <c r="AT614" s="1"/>
    </row>
    <row r="615" spans="1:77">
      <c r="A615" s="114" t="s">
        <v>1697</v>
      </c>
      <c r="B615" s="114" t="s">
        <v>4196</v>
      </c>
      <c r="C615" s="114">
        <v>280</v>
      </c>
      <c r="D615" s="114">
        <v>1</v>
      </c>
      <c r="E615" s="114">
        <v>40</v>
      </c>
      <c r="F615" s="114"/>
    </row>
    <row r="616" spans="1:77">
      <c r="A616" s="114" t="s">
        <v>1698</v>
      </c>
      <c r="B616" s="114" t="s">
        <v>4197</v>
      </c>
      <c r="C616" s="114">
        <v>280</v>
      </c>
      <c r="D616" s="114">
        <v>1</v>
      </c>
      <c r="E616" s="114">
        <v>100</v>
      </c>
      <c r="F616" s="114"/>
    </row>
    <row r="617" spans="1:77">
      <c r="A617" s="114" t="s">
        <v>1699</v>
      </c>
      <c r="B617" s="114" t="s">
        <v>1700</v>
      </c>
      <c r="C617" s="114">
        <v>280</v>
      </c>
      <c r="D617" s="114">
        <v>1</v>
      </c>
      <c r="E617" s="114">
        <v>79</v>
      </c>
      <c r="F617" s="114"/>
      <c r="AT617" s="1"/>
    </row>
    <row r="618" spans="1:77">
      <c r="A618" s="114" t="s">
        <v>1701</v>
      </c>
      <c r="B618" s="114" t="s">
        <v>4198</v>
      </c>
      <c r="C618" s="114">
        <v>280</v>
      </c>
      <c r="D618" s="114">
        <v>1</v>
      </c>
      <c r="E618" s="114">
        <v>40</v>
      </c>
      <c r="F618" s="114"/>
      <c r="BX618" s="1"/>
      <c r="BY618" s="1"/>
    </row>
    <row r="619" spans="1:77">
      <c r="A619" s="114" t="s">
        <v>1702</v>
      </c>
      <c r="B619" s="114" t="s">
        <v>1703</v>
      </c>
      <c r="C619" s="114">
        <v>280</v>
      </c>
      <c r="D619" s="114">
        <v>1</v>
      </c>
      <c r="E619" s="114">
        <v>40</v>
      </c>
      <c r="F619" s="114"/>
    </row>
    <row r="620" spans="1:77">
      <c r="A620" s="114" t="s">
        <v>1704</v>
      </c>
      <c r="B620" s="114" t="s">
        <v>1705</v>
      </c>
      <c r="C620" s="114">
        <v>280</v>
      </c>
      <c r="D620" s="114">
        <v>1</v>
      </c>
      <c r="E620" s="114">
        <v>40</v>
      </c>
      <c r="F620" s="114"/>
    </row>
    <row r="621" spans="1:77">
      <c r="A621" s="114" t="s">
        <v>1706</v>
      </c>
      <c r="B621" s="114" t="s">
        <v>4199</v>
      </c>
      <c r="C621" s="114">
        <v>280</v>
      </c>
      <c r="D621" s="114">
        <v>1</v>
      </c>
      <c r="E621" s="114">
        <v>40</v>
      </c>
      <c r="F621" s="114"/>
      <c r="AT621" s="1"/>
      <c r="BY621" s="1"/>
    </row>
    <row r="622" spans="1:77">
      <c r="A622" s="114" t="s">
        <v>1707</v>
      </c>
      <c r="B622" s="114" t="s">
        <v>4200</v>
      </c>
      <c r="C622" s="114">
        <v>280</v>
      </c>
      <c r="D622" s="114">
        <v>1</v>
      </c>
      <c r="E622" s="114">
        <v>40</v>
      </c>
      <c r="F622" s="114"/>
    </row>
    <row r="623" spans="1:77">
      <c r="A623" s="114" t="s">
        <v>1708</v>
      </c>
      <c r="B623" s="114" t="s">
        <v>1709</v>
      </c>
      <c r="C623" s="114">
        <v>280</v>
      </c>
      <c r="D623" s="114">
        <v>1</v>
      </c>
      <c r="E623" s="114">
        <v>40</v>
      </c>
      <c r="F623" s="114"/>
    </row>
    <row r="624" spans="1:77">
      <c r="A624" s="114" t="s">
        <v>1710</v>
      </c>
      <c r="B624" s="114" t="s">
        <v>4201</v>
      </c>
      <c r="C624" s="114">
        <v>280</v>
      </c>
      <c r="D624" s="114">
        <v>1</v>
      </c>
      <c r="E624" s="114">
        <v>40</v>
      </c>
      <c r="F624" s="114"/>
      <c r="AT624" s="1"/>
    </row>
    <row r="625" spans="1:49">
      <c r="A625" s="114" t="s">
        <v>1711</v>
      </c>
      <c r="B625" s="114" t="s">
        <v>4202</v>
      </c>
      <c r="C625" s="114">
        <v>280</v>
      </c>
      <c r="D625" s="114">
        <v>1</v>
      </c>
      <c r="E625" s="114">
        <v>40</v>
      </c>
      <c r="F625" s="114"/>
      <c r="AT625" s="1"/>
    </row>
    <row r="626" spans="1:49">
      <c r="A626" s="114" t="s">
        <v>1712</v>
      </c>
      <c r="B626" s="114" t="s">
        <v>4203</v>
      </c>
      <c r="C626" s="114">
        <v>280</v>
      </c>
      <c r="D626" s="114">
        <v>1</v>
      </c>
      <c r="E626" s="114">
        <v>40</v>
      </c>
      <c r="F626" s="114"/>
    </row>
    <row r="627" spans="1:49">
      <c r="A627" s="114" t="s">
        <v>1713</v>
      </c>
      <c r="B627" s="114" t="s">
        <v>1714</v>
      </c>
      <c r="C627" s="114">
        <v>280</v>
      </c>
      <c r="D627" s="114">
        <v>1</v>
      </c>
      <c r="E627" s="114">
        <v>40</v>
      </c>
      <c r="F627" s="114"/>
      <c r="AT627" s="1"/>
    </row>
    <row r="628" spans="1:49">
      <c r="A628" s="114" t="s">
        <v>1715</v>
      </c>
      <c r="B628" s="114" t="s">
        <v>4204</v>
      </c>
      <c r="C628" s="114">
        <v>280</v>
      </c>
      <c r="D628" s="114">
        <v>1</v>
      </c>
      <c r="E628" s="114">
        <v>40</v>
      </c>
      <c r="F628" s="114"/>
    </row>
    <row r="629" spans="1:49">
      <c r="A629" s="114" t="s">
        <v>1716</v>
      </c>
      <c r="B629" s="114" t="s">
        <v>1717</v>
      </c>
      <c r="C629" s="114">
        <v>280</v>
      </c>
      <c r="D629" s="114">
        <v>1</v>
      </c>
      <c r="E629" s="114">
        <v>40</v>
      </c>
      <c r="F629" s="114"/>
    </row>
    <row r="630" spans="1:49">
      <c r="A630" s="114" t="s">
        <v>1718</v>
      </c>
      <c r="B630" s="114" t="s">
        <v>4205</v>
      </c>
      <c r="C630" s="114">
        <v>280</v>
      </c>
      <c r="D630" s="114">
        <v>1</v>
      </c>
      <c r="E630" s="114">
        <v>37.5</v>
      </c>
      <c r="F630" s="114"/>
      <c r="AT630" s="1"/>
    </row>
    <row r="631" spans="1:49">
      <c r="A631" s="114" t="s">
        <v>1719</v>
      </c>
      <c r="B631" s="114" t="s">
        <v>4206</v>
      </c>
      <c r="C631" s="114">
        <v>280</v>
      </c>
      <c r="D631" s="114">
        <v>1</v>
      </c>
      <c r="E631" s="114">
        <v>37.5</v>
      </c>
      <c r="F631" s="114"/>
    </row>
    <row r="632" spans="1:49">
      <c r="A632" s="114" t="s">
        <v>1720</v>
      </c>
      <c r="B632" s="114" t="s">
        <v>1721</v>
      </c>
      <c r="C632" s="114">
        <v>280</v>
      </c>
      <c r="D632" s="114">
        <v>1</v>
      </c>
      <c r="E632" s="114">
        <v>37.5</v>
      </c>
      <c r="F632" s="114"/>
      <c r="AW632" s="1"/>
    </row>
    <row r="633" spans="1:49">
      <c r="A633" s="114" t="s">
        <v>1722</v>
      </c>
      <c r="B633" s="114" t="s">
        <v>1723</v>
      </c>
      <c r="C633" s="114">
        <v>280</v>
      </c>
      <c r="D633" s="114">
        <v>1</v>
      </c>
      <c r="E633" s="114">
        <v>37.5</v>
      </c>
      <c r="F633" s="114"/>
      <c r="AT633" s="1"/>
    </row>
    <row r="634" spans="1:49">
      <c r="A634" s="114" t="s">
        <v>1724</v>
      </c>
      <c r="B634" s="114" t="s">
        <v>4207</v>
      </c>
      <c r="C634" s="114">
        <v>280</v>
      </c>
      <c r="D634" s="114">
        <v>1</v>
      </c>
      <c r="E634" s="114">
        <v>40</v>
      </c>
      <c r="F634" s="114"/>
      <c r="AW634" s="1"/>
    </row>
    <row r="635" spans="1:49">
      <c r="A635" s="114" t="s">
        <v>1725</v>
      </c>
      <c r="B635" s="114" t="s">
        <v>4208</v>
      </c>
      <c r="C635" s="114">
        <v>280</v>
      </c>
      <c r="D635" s="114">
        <v>1</v>
      </c>
      <c r="E635" s="114">
        <v>37.5</v>
      </c>
      <c r="F635" s="114"/>
      <c r="AT635" s="1"/>
    </row>
    <row r="636" spans="1:49">
      <c r="A636" s="114" t="s">
        <v>1726</v>
      </c>
      <c r="B636" s="114" t="s">
        <v>1727</v>
      </c>
      <c r="C636" s="114">
        <v>280</v>
      </c>
      <c r="D636" s="114">
        <v>1</v>
      </c>
      <c r="E636" s="114">
        <v>40</v>
      </c>
      <c r="F636" s="114"/>
      <c r="AW636" s="1"/>
    </row>
    <row r="637" spans="1:49">
      <c r="A637" s="114" t="s">
        <v>1728</v>
      </c>
      <c r="B637" s="114" t="s">
        <v>1729</v>
      </c>
      <c r="C637" s="114">
        <v>280</v>
      </c>
      <c r="D637" s="114">
        <v>1</v>
      </c>
      <c r="E637" s="114">
        <v>37.5</v>
      </c>
      <c r="F637" s="114"/>
    </row>
    <row r="638" spans="1:49">
      <c r="A638" s="114" t="s">
        <v>4209</v>
      </c>
      <c r="B638" s="114" t="s">
        <v>4210</v>
      </c>
      <c r="C638" s="114">
        <v>280</v>
      </c>
      <c r="D638" s="114">
        <v>1</v>
      </c>
      <c r="E638" s="114">
        <v>100</v>
      </c>
      <c r="F638" s="114"/>
      <c r="AW638" s="1"/>
    </row>
    <row r="639" spans="1:49">
      <c r="A639" s="114" t="s">
        <v>4211</v>
      </c>
      <c r="B639" s="114" t="s">
        <v>4212</v>
      </c>
      <c r="C639" s="114">
        <v>280</v>
      </c>
      <c r="D639" s="114">
        <v>1</v>
      </c>
      <c r="E639" s="114">
        <v>100</v>
      </c>
      <c r="F639" s="114"/>
    </row>
    <row r="640" spans="1:49">
      <c r="A640" s="114" t="s">
        <v>1730</v>
      </c>
      <c r="B640" s="114" t="s">
        <v>4213</v>
      </c>
      <c r="C640" s="114">
        <v>280</v>
      </c>
      <c r="D640" s="114">
        <v>1</v>
      </c>
      <c r="E640" s="114">
        <v>38</v>
      </c>
      <c r="F640" s="114"/>
      <c r="AT640" s="1"/>
    </row>
    <row r="641" spans="1:50">
      <c r="A641" s="114" t="s">
        <v>1731</v>
      </c>
      <c r="B641" s="114" t="s">
        <v>1732</v>
      </c>
      <c r="C641" s="114">
        <v>280</v>
      </c>
      <c r="D641" s="114">
        <v>1</v>
      </c>
      <c r="E641" s="114">
        <v>37.5</v>
      </c>
      <c r="F641" s="114"/>
    </row>
    <row r="642" spans="1:50">
      <c r="A642" s="114" t="s">
        <v>1733</v>
      </c>
      <c r="B642" s="114" t="s">
        <v>1734</v>
      </c>
      <c r="C642" s="114">
        <v>280</v>
      </c>
      <c r="D642" s="114">
        <v>1</v>
      </c>
      <c r="E642" s="114">
        <v>43</v>
      </c>
      <c r="F642" s="114"/>
    </row>
    <row r="643" spans="1:50">
      <c r="A643" s="114" t="s">
        <v>4034</v>
      </c>
      <c r="B643" s="114" t="s">
        <v>4035</v>
      </c>
      <c r="C643" s="114">
        <v>280</v>
      </c>
      <c r="D643" s="114">
        <v>1</v>
      </c>
      <c r="E643" s="114">
        <v>40</v>
      </c>
      <c r="F643" s="114"/>
    </row>
    <row r="644" spans="1:50">
      <c r="A644" s="114" t="s">
        <v>1735</v>
      </c>
      <c r="B644" s="114" t="s">
        <v>1736</v>
      </c>
      <c r="C644" s="114">
        <v>280</v>
      </c>
      <c r="D644" s="114">
        <v>1</v>
      </c>
      <c r="E644" s="114">
        <v>37.5</v>
      </c>
      <c r="F644" s="114"/>
      <c r="AT644" s="1"/>
    </row>
    <row r="645" spans="1:50">
      <c r="A645" s="114" t="s">
        <v>1737</v>
      </c>
      <c r="B645" s="114" t="s">
        <v>211</v>
      </c>
      <c r="C645" s="114">
        <v>280</v>
      </c>
      <c r="D645" s="114">
        <v>0</v>
      </c>
      <c r="E645" s="114">
        <v>0</v>
      </c>
      <c r="F645" s="114"/>
    </row>
    <row r="646" spans="1:50">
      <c r="A646" s="114" t="s">
        <v>69</v>
      </c>
      <c r="B646" s="114" t="s">
        <v>210</v>
      </c>
      <c r="C646" s="114">
        <v>280</v>
      </c>
      <c r="D646" s="114">
        <v>0</v>
      </c>
      <c r="E646" s="114">
        <v>0</v>
      </c>
      <c r="F646" s="114"/>
      <c r="AT646" s="1"/>
    </row>
    <row r="647" spans="1:50">
      <c r="A647" s="114" t="s">
        <v>70</v>
      </c>
      <c r="B647" s="114" t="s">
        <v>264</v>
      </c>
      <c r="C647" s="114">
        <v>280</v>
      </c>
      <c r="D647" s="114">
        <v>0</v>
      </c>
      <c r="E647" s="114">
        <v>0</v>
      </c>
      <c r="F647" s="114"/>
      <c r="AT647" s="1"/>
    </row>
    <row r="648" spans="1:50">
      <c r="A648" s="114" t="s">
        <v>1738</v>
      </c>
      <c r="B648" s="114" t="s">
        <v>415</v>
      </c>
      <c r="C648" s="114">
        <v>280</v>
      </c>
      <c r="D648" s="114">
        <v>0</v>
      </c>
      <c r="E648" s="114">
        <v>0</v>
      </c>
      <c r="F648" s="114"/>
      <c r="AT648" s="1"/>
      <c r="AW648" s="1"/>
    </row>
    <row r="649" spans="1:50">
      <c r="A649" s="114" t="s">
        <v>1739</v>
      </c>
      <c r="B649" s="114" t="s">
        <v>416</v>
      </c>
      <c r="C649" s="114">
        <v>280</v>
      </c>
      <c r="D649" s="114">
        <v>0</v>
      </c>
      <c r="E649" s="114">
        <v>0</v>
      </c>
      <c r="F649" s="114"/>
    </row>
    <row r="650" spans="1:50">
      <c r="A650" s="114" t="s">
        <v>214</v>
      </c>
      <c r="B650" s="114" t="s">
        <v>476</v>
      </c>
      <c r="C650" s="114">
        <v>280</v>
      </c>
      <c r="D650" s="114">
        <v>0</v>
      </c>
      <c r="E650" s="114">
        <v>0</v>
      </c>
      <c r="F650" s="114"/>
    </row>
    <row r="651" spans="1:50">
      <c r="A651" s="114" t="s">
        <v>229</v>
      </c>
      <c r="B651" s="114" t="s">
        <v>545</v>
      </c>
      <c r="C651" s="114">
        <v>280</v>
      </c>
      <c r="D651" s="114">
        <v>0</v>
      </c>
      <c r="E651" s="114">
        <v>0</v>
      </c>
      <c r="F651" s="114"/>
      <c r="AT651" s="1"/>
      <c r="AW651" s="1"/>
    </row>
    <row r="652" spans="1:50">
      <c r="A652" s="114" t="s">
        <v>1740</v>
      </c>
      <c r="B652" s="114" t="s">
        <v>4036</v>
      </c>
      <c r="C652" s="114">
        <v>280</v>
      </c>
      <c r="D652" s="114">
        <v>1</v>
      </c>
      <c r="E652" s="114">
        <v>100</v>
      </c>
      <c r="F652" s="114"/>
      <c r="AT652" s="1"/>
    </row>
    <row r="653" spans="1:50">
      <c r="A653" s="114" t="s">
        <v>1741</v>
      </c>
      <c r="B653" s="114" t="s">
        <v>1742</v>
      </c>
      <c r="C653" s="114">
        <v>280</v>
      </c>
      <c r="D653" s="114">
        <v>1</v>
      </c>
      <c r="E653" s="114">
        <v>36</v>
      </c>
      <c r="F653" s="114"/>
      <c r="AT653" s="1"/>
      <c r="AW653" s="1"/>
    </row>
    <row r="654" spans="1:50">
      <c r="A654" s="114" t="s">
        <v>4214</v>
      </c>
      <c r="B654" s="114" t="s">
        <v>4215</v>
      </c>
      <c r="C654" s="114">
        <v>280</v>
      </c>
      <c r="D654" s="114">
        <v>1</v>
      </c>
      <c r="E654" s="114">
        <v>36</v>
      </c>
      <c r="F654" s="114"/>
      <c r="AT654" s="1"/>
    </row>
    <row r="655" spans="1:50">
      <c r="A655" s="114" t="s">
        <v>1743</v>
      </c>
      <c r="B655" s="114" t="s">
        <v>4037</v>
      </c>
      <c r="C655" s="114">
        <v>280</v>
      </c>
      <c r="D655" s="114">
        <v>1</v>
      </c>
      <c r="E655" s="114">
        <v>38</v>
      </c>
      <c r="F655" s="114"/>
      <c r="AW655" s="1"/>
      <c r="AX655" s="1"/>
    </row>
    <row r="656" spans="1:50">
      <c r="A656" s="114" t="s">
        <v>1744</v>
      </c>
      <c r="B656" s="114" t="s">
        <v>4038</v>
      </c>
      <c r="C656" s="114">
        <v>280</v>
      </c>
      <c r="D656" s="114">
        <v>1</v>
      </c>
      <c r="E656" s="114">
        <v>40</v>
      </c>
      <c r="F656" s="114"/>
    </row>
    <row r="657" spans="1:76">
      <c r="A657" s="114" t="s">
        <v>1745</v>
      </c>
      <c r="B657" s="114" t="s">
        <v>4216</v>
      </c>
      <c r="C657" s="114">
        <v>280</v>
      </c>
      <c r="D657" s="114">
        <v>1</v>
      </c>
      <c r="E657" s="114">
        <v>38</v>
      </c>
      <c r="F657" s="114"/>
      <c r="AT657" s="1"/>
      <c r="AW657" s="1"/>
    </row>
    <row r="658" spans="1:76">
      <c r="A658" s="114" t="s">
        <v>1746</v>
      </c>
      <c r="B658" s="114" t="s">
        <v>4039</v>
      </c>
      <c r="C658" s="114">
        <v>280</v>
      </c>
      <c r="D658" s="114">
        <v>1</v>
      </c>
      <c r="E658" s="114">
        <v>36</v>
      </c>
      <c r="F658" s="114"/>
    </row>
    <row r="659" spans="1:76">
      <c r="A659" s="114" t="s">
        <v>1747</v>
      </c>
      <c r="B659" s="114" t="s">
        <v>1748</v>
      </c>
      <c r="C659" s="114">
        <v>280</v>
      </c>
      <c r="D659" s="114">
        <v>1</v>
      </c>
      <c r="E659" s="114">
        <v>38</v>
      </c>
      <c r="F659" s="114"/>
    </row>
    <row r="660" spans="1:76">
      <c r="A660" s="114" t="s">
        <v>1749</v>
      </c>
      <c r="B660" s="114" t="s">
        <v>4040</v>
      </c>
      <c r="C660" s="114">
        <v>280</v>
      </c>
      <c r="D660" s="114">
        <v>1</v>
      </c>
      <c r="E660" s="114">
        <v>38</v>
      </c>
      <c r="F660" s="114"/>
      <c r="BX660" s="1"/>
    </row>
    <row r="661" spans="1:76">
      <c r="A661" s="114" t="s">
        <v>1750</v>
      </c>
      <c r="B661" s="114" t="s">
        <v>1751</v>
      </c>
      <c r="C661" s="114">
        <v>280</v>
      </c>
      <c r="D661" s="114">
        <v>1</v>
      </c>
      <c r="E661" s="114">
        <v>73.2</v>
      </c>
      <c r="F661" s="114"/>
    </row>
    <row r="662" spans="1:76">
      <c r="A662" s="114" t="s">
        <v>1752</v>
      </c>
      <c r="B662" s="114" t="s">
        <v>1753</v>
      </c>
      <c r="C662" s="114">
        <v>280</v>
      </c>
      <c r="D662" s="114">
        <v>1</v>
      </c>
      <c r="E662" s="114">
        <v>36</v>
      </c>
      <c r="F662" s="114"/>
    </row>
    <row r="663" spans="1:76">
      <c r="A663" s="114" t="s">
        <v>1754</v>
      </c>
      <c r="B663" s="114" t="s">
        <v>4041</v>
      </c>
      <c r="C663" s="114">
        <v>280</v>
      </c>
      <c r="D663" s="114">
        <v>1</v>
      </c>
      <c r="E663" s="114">
        <v>36</v>
      </c>
      <c r="F663" s="114"/>
    </row>
    <row r="664" spans="1:76">
      <c r="A664" s="114" t="s">
        <v>1755</v>
      </c>
      <c r="B664" s="114" t="s">
        <v>4042</v>
      </c>
      <c r="C664" s="114">
        <v>280</v>
      </c>
      <c r="D664" s="114">
        <v>1</v>
      </c>
      <c r="E664" s="114">
        <v>36</v>
      </c>
      <c r="F664" s="114"/>
    </row>
    <row r="665" spans="1:76">
      <c r="A665" s="114" t="s">
        <v>1756</v>
      </c>
      <c r="B665" s="114" t="s">
        <v>4043</v>
      </c>
      <c r="C665" s="114">
        <v>280</v>
      </c>
      <c r="D665" s="114">
        <v>1</v>
      </c>
      <c r="E665" s="114">
        <v>36</v>
      </c>
      <c r="F665" s="114"/>
      <c r="AY665" s="1"/>
      <c r="AZ665" s="1"/>
    </row>
    <row r="666" spans="1:76">
      <c r="A666" s="114" t="s">
        <v>1757</v>
      </c>
      <c r="B666" s="114" t="s">
        <v>4044</v>
      </c>
      <c r="C666" s="114">
        <v>280</v>
      </c>
      <c r="D666" s="114">
        <v>1</v>
      </c>
      <c r="E666" s="114">
        <v>36</v>
      </c>
      <c r="F666" s="114"/>
      <c r="AT666" s="1"/>
    </row>
    <row r="667" spans="1:76">
      <c r="A667" s="114" t="s">
        <v>718</v>
      </c>
      <c r="B667" s="114" t="s">
        <v>750</v>
      </c>
      <c r="C667" s="114">
        <v>280</v>
      </c>
      <c r="D667" s="114">
        <v>0</v>
      </c>
      <c r="E667" s="114">
        <v>0</v>
      </c>
      <c r="F667" s="114"/>
      <c r="AT667" s="1"/>
      <c r="AW667" s="1"/>
    </row>
    <row r="668" spans="1:76">
      <c r="A668" s="114" t="s">
        <v>1758</v>
      </c>
      <c r="B668" s="114" t="s">
        <v>1759</v>
      </c>
      <c r="C668" s="114">
        <v>280</v>
      </c>
      <c r="D668" s="114">
        <v>1</v>
      </c>
      <c r="E668" s="114">
        <v>40</v>
      </c>
      <c r="F668" s="114"/>
      <c r="AT668" s="1"/>
      <c r="AZ668" s="1"/>
    </row>
    <row r="669" spans="1:76">
      <c r="A669" s="114" t="s">
        <v>1760</v>
      </c>
      <c r="B669" s="114" t="s">
        <v>1761</v>
      </c>
      <c r="C669" s="114">
        <v>280</v>
      </c>
      <c r="D669" s="114">
        <v>1</v>
      </c>
      <c r="E669" s="114">
        <v>100</v>
      </c>
      <c r="F669" s="114"/>
      <c r="AT669" s="1"/>
    </row>
    <row r="670" spans="1:76">
      <c r="A670" s="114" t="s">
        <v>1762</v>
      </c>
      <c r="B670" s="114" t="s">
        <v>1763</v>
      </c>
      <c r="C670" s="114">
        <v>280</v>
      </c>
      <c r="D670" s="114">
        <v>1</v>
      </c>
      <c r="E670" s="114">
        <v>40</v>
      </c>
      <c r="F670" s="114"/>
    </row>
    <row r="671" spans="1:76">
      <c r="A671" s="114" t="s">
        <v>1764</v>
      </c>
      <c r="B671" s="114" t="s">
        <v>71</v>
      </c>
      <c r="C671" s="114">
        <v>280</v>
      </c>
      <c r="D671" s="114">
        <v>0</v>
      </c>
      <c r="E671" s="114">
        <v>0</v>
      </c>
      <c r="F671" s="114"/>
    </row>
    <row r="672" spans="1:76">
      <c r="A672" s="114" t="s">
        <v>1765</v>
      </c>
      <c r="B672" s="114" t="s">
        <v>391</v>
      </c>
      <c r="C672" s="114">
        <v>280</v>
      </c>
      <c r="D672" s="114">
        <v>0</v>
      </c>
      <c r="E672" s="114">
        <v>0</v>
      </c>
      <c r="F672" s="114"/>
    </row>
    <row r="673" spans="1:52">
      <c r="A673" s="114" t="s">
        <v>1766</v>
      </c>
      <c r="B673" s="114" t="s">
        <v>392</v>
      </c>
      <c r="C673" s="114">
        <v>280</v>
      </c>
      <c r="D673" s="114">
        <v>0</v>
      </c>
      <c r="E673" s="114">
        <v>0</v>
      </c>
      <c r="F673" s="114"/>
    </row>
    <row r="674" spans="1:52">
      <c r="A674" s="114" t="s">
        <v>1767</v>
      </c>
      <c r="B674" s="114" t="s">
        <v>485</v>
      </c>
      <c r="C674" s="114">
        <v>280</v>
      </c>
      <c r="D674" s="114">
        <v>0</v>
      </c>
      <c r="E674" s="114">
        <v>0</v>
      </c>
      <c r="F674" s="114"/>
      <c r="AX674" s="1"/>
    </row>
    <row r="675" spans="1:52">
      <c r="A675" s="114" t="s">
        <v>1768</v>
      </c>
      <c r="B675" s="114" t="s">
        <v>1769</v>
      </c>
      <c r="C675" s="114">
        <v>280</v>
      </c>
      <c r="D675" s="114">
        <v>0</v>
      </c>
      <c r="E675" s="114">
        <v>0</v>
      </c>
      <c r="F675" s="114"/>
    </row>
    <row r="676" spans="1:52">
      <c r="A676" s="114" t="s">
        <v>1770</v>
      </c>
      <c r="B676" s="114" t="s">
        <v>1771</v>
      </c>
      <c r="C676" s="114">
        <v>280</v>
      </c>
      <c r="D676" s="114">
        <v>0</v>
      </c>
      <c r="E676" s="114">
        <v>0</v>
      </c>
      <c r="F676" s="114"/>
    </row>
    <row r="677" spans="1:52">
      <c r="A677" s="114" t="s">
        <v>1772</v>
      </c>
      <c r="B677" s="114" t="s">
        <v>1773</v>
      </c>
      <c r="C677" s="114">
        <v>280</v>
      </c>
      <c r="D677" s="114">
        <v>0</v>
      </c>
      <c r="E677" s="114">
        <v>0</v>
      </c>
      <c r="F677" s="114"/>
    </row>
    <row r="678" spans="1:52">
      <c r="A678" s="114" t="s">
        <v>1774</v>
      </c>
      <c r="B678" s="114" t="s">
        <v>4217</v>
      </c>
      <c r="C678" s="114">
        <v>280</v>
      </c>
      <c r="D678" s="114">
        <v>1</v>
      </c>
      <c r="E678" s="114">
        <v>40</v>
      </c>
      <c r="F678" s="114"/>
    </row>
    <row r="679" spans="1:52">
      <c r="A679" s="114" t="s">
        <v>1775</v>
      </c>
      <c r="B679" s="114" t="s">
        <v>1776</v>
      </c>
      <c r="C679" s="114">
        <v>280</v>
      </c>
      <c r="D679" s="114">
        <v>1</v>
      </c>
      <c r="E679" s="114">
        <v>100</v>
      </c>
      <c r="F679" s="114"/>
    </row>
    <row r="680" spans="1:52">
      <c r="A680" s="114" t="s">
        <v>1777</v>
      </c>
      <c r="B680" s="114" t="s">
        <v>4218</v>
      </c>
      <c r="C680" s="114">
        <v>280</v>
      </c>
      <c r="D680" s="114">
        <v>1</v>
      </c>
      <c r="E680" s="114">
        <v>40</v>
      </c>
      <c r="F680" s="114"/>
    </row>
    <row r="681" spans="1:52">
      <c r="A681" s="114" t="s">
        <v>1778</v>
      </c>
      <c r="B681" s="114" t="s">
        <v>1779</v>
      </c>
      <c r="C681" s="114">
        <v>280</v>
      </c>
      <c r="D681" s="114">
        <v>1</v>
      </c>
      <c r="E681" s="114">
        <v>50</v>
      </c>
      <c r="F681" s="114"/>
    </row>
    <row r="682" spans="1:52">
      <c r="A682" s="114" t="s">
        <v>1780</v>
      </c>
      <c r="B682" s="114" t="s">
        <v>4219</v>
      </c>
      <c r="C682" s="114">
        <v>280</v>
      </c>
      <c r="D682" s="114">
        <v>1</v>
      </c>
      <c r="E682" s="114">
        <v>40</v>
      </c>
      <c r="F682" s="114"/>
    </row>
    <row r="683" spans="1:52">
      <c r="A683" s="114" t="s">
        <v>1781</v>
      </c>
      <c r="B683" s="114" t="s">
        <v>4220</v>
      </c>
      <c r="C683" s="114">
        <v>280</v>
      </c>
      <c r="D683" s="114">
        <v>1</v>
      </c>
      <c r="E683" s="114">
        <v>43</v>
      </c>
      <c r="F683" s="114"/>
    </row>
    <row r="684" spans="1:52">
      <c r="A684" s="114" t="s">
        <v>1782</v>
      </c>
      <c r="B684" s="114" t="s">
        <v>1783</v>
      </c>
      <c r="C684" s="114">
        <v>280</v>
      </c>
      <c r="D684" s="114">
        <v>1</v>
      </c>
      <c r="E684" s="114">
        <v>30</v>
      </c>
      <c r="F684" s="114"/>
      <c r="AY684" s="1"/>
      <c r="AZ684" s="1"/>
    </row>
    <row r="685" spans="1:52">
      <c r="A685" s="114" t="s">
        <v>1784</v>
      </c>
      <c r="B685" s="114" t="s">
        <v>4221</v>
      </c>
      <c r="C685" s="114">
        <v>280</v>
      </c>
      <c r="D685" s="114">
        <v>1</v>
      </c>
      <c r="E685" s="114">
        <v>30</v>
      </c>
      <c r="F685" s="114"/>
    </row>
    <row r="686" spans="1:52">
      <c r="A686" s="114" t="s">
        <v>1785</v>
      </c>
      <c r="B686" s="114" t="s">
        <v>4222</v>
      </c>
      <c r="C686" s="114">
        <v>280</v>
      </c>
      <c r="D686" s="114">
        <v>1</v>
      </c>
      <c r="E686" s="114">
        <v>30</v>
      </c>
      <c r="F686" s="114"/>
    </row>
    <row r="687" spans="1:52">
      <c r="A687" s="114" t="s">
        <v>1786</v>
      </c>
      <c r="B687" s="114" t="s">
        <v>1787</v>
      </c>
      <c r="C687" s="114">
        <v>280</v>
      </c>
      <c r="D687" s="114">
        <v>1</v>
      </c>
      <c r="E687" s="114">
        <v>30</v>
      </c>
      <c r="F687" s="114"/>
      <c r="AZ687" s="1"/>
    </row>
    <row r="688" spans="1:52">
      <c r="A688" s="114" t="s">
        <v>215</v>
      </c>
      <c r="B688" s="114" t="s">
        <v>4223</v>
      </c>
      <c r="C688" s="114">
        <v>280</v>
      </c>
      <c r="D688" s="114">
        <v>1</v>
      </c>
      <c r="E688" s="114">
        <v>40</v>
      </c>
      <c r="F688" s="114"/>
    </row>
    <row r="689" spans="1:46">
      <c r="A689" s="114" t="s">
        <v>1788</v>
      </c>
      <c r="B689" s="114" t="s">
        <v>4224</v>
      </c>
      <c r="C689" s="114">
        <v>280</v>
      </c>
      <c r="D689" s="114">
        <v>1</v>
      </c>
      <c r="E689" s="114">
        <v>47</v>
      </c>
      <c r="F689" s="114"/>
      <c r="AT689" s="1"/>
    </row>
    <row r="690" spans="1:46">
      <c r="A690" s="114" t="s">
        <v>1789</v>
      </c>
      <c r="B690" s="114" t="s">
        <v>4460</v>
      </c>
      <c r="C690" s="114">
        <v>280</v>
      </c>
      <c r="D690" s="114">
        <v>1</v>
      </c>
      <c r="E690" s="114">
        <v>40</v>
      </c>
      <c r="F690" s="114"/>
      <c r="AT690" s="1"/>
    </row>
    <row r="691" spans="1:46">
      <c r="A691" s="114" t="s">
        <v>1790</v>
      </c>
      <c r="B691" s="114" t="s">
        <v>1791</v>
      </c>
      <c r="C691" s="114">
        <v>280</v>
      </c>
      <c r="D691" s="114">
        <v>1</v>
      </c>
      <c r="E691" s="114">
        <v>25</v>
      </c>
      <c r="F691" s="114"/>
      <c r="AT691" s="1"/>
    </row>
    <row r="692" spans="1:46">
      <c r="A692" s="114" t="s">
        <v>1792</v>
      </c>
      <c r="B692" s="114" t="s">
        <v>1793</v>
      </c>
      <c r="C692" s="114">
        <v>280</v>
      </c>
      <c r="D692" s="114">
        <v>1</v>
      </c>
      <c r="E692" s="114">
        <v>30</v>
      </c>
      <c r="F692" s="114"/>
      <c r="AT692" s="1"/>
    </row>
    <row r="693" spans="1:46">
      <c r="A693" s="114" t="s">
        <v>1794</v>
      </c>
      <c r="B693" s="114" t="s">
        <v>4225</v>
      </c>
      <c r="C693" s="114">
        <v>280</v>
      </c>
      <c r="D693" s="114">
        <v>1</v>
      </c>
      <c r="E693" s="114">
        <v>38</v>
      </c>
      <c r="F693" s="114"/>
      <c r="AT693" s="1"/>
    </row>
    <row r="694" spans="1:46">
      <c r="A694" s="114" t="s">
        <v>1795</v>
      </c>
      <c r="B694" s="114" t="s">
        <v>1796</v>
      </c>
      <c r="C694" s="114">
        <v>280</v>
      </c>
      <c r="D694" s="114">
        <v>1</v>
      </c>
      <c r="E694" s="114">
        <v>35</v>
      </c>
      <c r="F694" s="114"/>
    </row>
    <row r="695" spans="1:46">
      <c r="A695" s="114" t="s">
        <v>1797</v>
      </c>
      <c r="B695" s="114" t="s">
        <v>1798</v>
      </c>
      <c r="C695" s="114">
        <v>280</v>
      </c>
      <c r="D695" s="114">
        <v>1</v>
      </c>
      <c r="E695" s="114">
        <v>100</v>
      </c>
      <c r="F695" s="114"/>
    </row>
    <row r="696" spans="1:46">
      <c r="A696" s="114" t="s">
        <v>1799</v>
      </c>
      <c r="B696" s="114" t="s">
        <v>1800</v>
      </c>
      <c r="C696" s="114">
        <v>280</v>
      </c>
      <c r="D696" s="114">
        <v>1</v>
      </c>
      <c r="E696" s="114">
        <v>25</v>
      </c>
      <c r="F696" s="114"/>
      <c r="AT696" s="1"/>
    </row>
    <row r="697" spans="1:46">
      <c r="A697" s="114" t="s">
        <v>1801</v>
      </c>
      <c r="B697" s="114" t="s">
        <v>1802</v>
      </c>
      <c r="C697" s="114">
        <v>280</v>
      </c>
      <c r="D697" s="114">
        <v>1</v>
      </c>
      <c r="E697" s="114">
        <v>16</v>
      </c>
      <c r="F697" s="114"/>
      <c r="AT697" s="1"/>
    </row>
    <row r="698" spans="1:46">
      <c r="A698" s="114" t="s">
        <v>1803</v>
      </c>
      <c r="B698" s="114" t="s">
        <v>1804</v>
      </c>
      <c r="C698" s="114">
        <v>280</v>
      </c>
      <c r="D698" s="114">
        <v>1</v>
      </c>
      <c r="E698" s="114">
        <v>16</v>
      </c>
      <c r="F698" s="114"/>
      <c r="AT698" s="1"/>
    </row>
    <row r="699" spans="1:46">
      <c r="A699" s="114" t="s">
        <v>1805</v>
      </c>
      <c r="B699" s="114" t="s">
        <v>1806</v>
      </c>
      <c r="C699" s="114">
        <v>280</v>
      </c>
      <c r="D699" s="114">
        <v>1</v>
      </c>
      <c r="E699" s="114">
        <v>16</v>
      </c>
      <c r="F699" s="114"/>
      <c r="AT699" s="1"/>
    </row>
    <row r="700" spans="1:46">
      <c r="A700" s="114" t="s">
        <v>1807</v>
      </c>
      <c r="B700" s="114" t="s">
        <v>1808</v>
      </c>
      <c r="C700" s="114">
        <v>280</v>
      </c>
      <c r="D700" s="114">
        <v>1</v>
      </c>
      <c r="E700" s="114">
        <v>15</v>
      </c>
      <c r="F700" s="114"/>
      <c r="AT700" s="1"/>
    </row>
    <row r="701" spans="1:46">
      <c r="A701" s="114" t="s">
        <v>1809</v>
      </c>
      <c r="B701" s="114" t="s">
        <v>1810</v>
      </c>
      <c r="C701" s="114">
        <v>280</v>
      </c>
      <c r="D701" s="114">
        <v>1</v>
      </c>
      <c r="E701" s="114">
        <v>100</v>
      </c>
      <c r="F701" s="114"/>
      <c r="AT701" s="1"/>
    </row>
    <row r="702" spans="1:46">
      <c r="A702" s="114" t="s">
        <v>1811</v>
      </c>
      <c r="B702" s="114" t="s">
        <v>4226</v>
      </c>
      <c r="C702" s="114">
        <v>280</v>
      </c>
      <c r="D702" s="114">
        <v>1</v>
      </c>
      <c r="E702" s="114">
        <v>21</v>
      </c>
      <c r="F702" s="114"/>
      <c r="AT702" s="1"/>
    </row>
    <row r="703" spans="1:46">
      <c r="A703" s="114" t="s">
        <v>1812</v>
      </c>
      <c r="B703" s="114" t="s">
        <v>1813</v>
      </c>
      <c r="C703" s="114">
        <v>280</v>
      </c>
      <c r="D703" s="114">
        <v>0</v>
      </c>
      <c r="E703" s="114">
        <v>0</v>
      </c>
      <c r="F703" s="114"/>
    </row>
    <row r="704" spans="1:46">
      <c r="A704" s="114" t="s">
        <v>1814</v>
      </c>
      <c r="B704" s="114" t="s">
        <v>1815</v>
      </c>
      <c r="C704" s="114">
        <v>280</v>
      </c>
      <c r="D704" s="114">
        <v>0</v>
      </c>
      <c r="E704" s="114">
        <v>0</v>
      </c>
      <c r="F704" s="114"/>
      <c r="AT704" s="1"/>
    </row>
    <row r="705" spans="1:51">
      <c r="A705" s="114" t="s">
        <v>1816</v>
      </c>
      <c r="B705" s="114" t="s">
        <v>1817</v>
      </c>
      <c r="C705" s="114">
        <v>280</v>
      </c>
      <c r="D705" s="114">
        <v>1</v>
      </c>
      <c r="E705" s="114">
        <v>30</v>
      </c>
      <c r="F705" s="114"/>
      <c r="AT705" s="1"/>
    </row>
    <row r="706" spans="1:51">
      <c r="A706" s="114" t="s">
        <v>1818</v>
      </c>
      <c r="B706" s="114" t="s">
        <v>4227</v>
      </c>
      <c r="C706" s="114">
        <v>280</v>
      </c>
      <c r="D706" s="114">
        <v>1</v>
      </c>
      <c r="E706" s="114">
        <v>43</v>
      </c>
      <c r="F706" s="114"/>
      <c r="AT706" s="1"/>
    </row>
    <row r="707" spans="1:51">
      <c r="A707" s="114" t="s">
        <v>1819</v>
      </c>
      <c r="B707" s="114" t="s">
        <v>1820</v>
      </c>
      <c r="C707" s="114">
        <v>280</v>
      </c>
      <c r="D707" s="114">
        <v>1</v>
      </c>
      <c r="E707" s="114">
        <v>37.5</v>
      </c>
      <c r="F707" s="114"/>
      <c r="AT707" s="1"/>
    </row>
    <row r="708" spans="1:51">
      <c r="A708" s="114" t="s">
        <v>1821</v>
      </c>
      <c r="B708" s="114" t="s">
        <v>1822</v>
      </c>
      <c r="C708" s="114">
        <v>280</v>
      </c>
      <c r="D708" s="114">
        <v>1</v>
      </c>
      <c r="E708" s="114">
        <v>37.5</v>
      </c>
      <c r="F708" s="114"/>
      <c r="AT708" s="1"/>
      <c r="AY708" s="1"/>
    </row>
    <row r="709" spans="1:51">
      <c r="A709" s="114" t="s">
        <v>1823</v>
      </c>
      <c r="B709" s="114" t="s">
        <v>1824</v>
      </c>
      <c r="C709" s="114">
        <v>280</v>
      </c>
      <c r="D709" s="114">
        <v>1</v>
      </c>
      <c r="E709" s="114">
        <v>37.5</v>
      </c>
      <c r="F709" s="114"/>
    </row>
    <row r="710" spans="1:51">
      <c r="A710" s="114" t="s">
        <v>1825</v>
      </c>
      <c r="B710" s="114" t="s">
        <v>1826</v>
      </c>
      <c r="C710" s="114">
        <v>280</v>
      </c>
      <c r="D710" s="114">
        <v>1</v>
      </c>
      <c r="E710" s="114">
        <v>37.5</v>
      </c>
      <c r="F710" s="114"/>
      <c r="AT710" s="1"/>
    </row>
    <row r="711" spans="1:51">
      <c r="A711" s="114" t="s">
        <v>150</v>
      </c>
      <c r="B711" s="114" t="s">
        <v>151</v>
      </c>
      <c r="C711" s="114">
        <v>280</v>
      </c>
      <c r="D711" s="114">
        <v>0</v>
      </c>
      <c r="E711" s="114">
        <v>0</v>
      </c>
      <c r="F711" s="114"/>
      <c r="AT711" s="1"/>
    </row>
    <row r="712" spans="1:51">
      <c r="A712" s="114" t="s">
        <v>627</v>
      </c>
      <c r="B712" s="114" t="s">
        <v>920</v>
      </c>
      <c r="C712" s="114">
        <v>280</v>
      </c>
      <c r="D712" s="114">
        <v>0</v>
      </c>
      <c r="E712" s="114">
        <v>0</v>
      </c>
      <c r="F712" s="114"/>
      <c r="AT712" s="1"/>
    </row>
    <row r="713" spans="1:51">
      <c r="A713" s="114" t="s">
        <v>1827</v>
      </c>
      <c r="B713" s="114" t="s">
        <v>4228</v>
      </c>
      <c r="C713" s="114">
        <v>280</v>
      </c>
      <c r="D713" s="114">
        <v>0</v>
      </c>
      <c r="E713" s="114">
        <v>0</v>
      </c>
      <c r="F713" s="114"/>
      <c r="AT713" s="1"/>
    </row>
    <row r="714" spans="1:51">
      <c r="A714" s="114" t="s">
        <v>1828</v>
      </c>
      <c r="B714" s="114" t="s">
        <v>4229</v>
      </c>
      <c r="C714" s="114">
        <v>280</v>
      </c>
      <c r="D714" s="114">
        <v>0</v>
      </c>
      <c r="E714" s="114">
        <v>0</v>
      </c>
      <c r="F714" s="114"/>
      <c r="AT714" s="1"/>
    </row>
    <row r="715" spans="1:51">
      <c r="A715" s="114" t="s">
        <v>4045</v>
      </c>
      <c r="B715" s="114" t="s">
        <v>4046</v>
      </c>
      <c r="C715" s="114">
        <v>280</v>
      </c>
      <c r="D715" s="114">
        <v>0</v>
      </c>
      <c r="E715" s="114">
        <v>0</v>
      </c>
      <c r="F715" s="114"/>
      <c r="AT715" s="1"/>
    </row>
    <row r="716" spans="1:51">
      <c r="A716" s="114" t="s">
        <v>4047</v>
      </c>
      <c r="B716" s="114" t="s">
        <v>4048</v>
      </c>
      <c r="C716" s="114">
        <v>280</v>
      </c>
      <c r="D716" s="114">
        <v>0</v>
      </c>
      <c r="E716" s="114">
        <v>0</v>
      </c>
      <c r="F716" s="114"/>
      <c r="AT716" s="1"/>
    </row>
    <row r="717" spans="1:51">
      <c r="A717" s="114" t="s">
        <v>4049</v>
      </c>
      <c r="B717" s="114" t="s">
        <v>4050</v>
      </c>
      <c r="C717" s="114">
        <v>280</v>
      </c>
      <c r="D717" s="114">
        <v>0</v>
      </c>
      <c r="E717" s="114">
        <v>0</v>
      </c>
      <c r="F717" s="114"/>
      <c r="AT717" s="1"/>
    </row>
    <row r="718" spans="1:51">
      <c r="A718" s="114" t="s">
        <v>4051</v>
      </c>
      <c r="B718" s="114" t="s">
        <v>4052</v>
      </c>
      <c r="C718" s="114">
        <v>280</v>
      </c>
      <c r="D718" s="114">
        <v>0</v>
      </c>
      <c r="E718" s="114">
        <v>0</v>
      </c>
      <c r="F718" s="114"/>
      <c r="AT718" s="1"/>
    </row>
    <row r="719" spans="1:51">
      <c r="A719" s="114" t="s">
        <v>4053</v>
      </c>
      <c r="B719" s="114" t="s">
        <v>4054</v>
      </c>
      <c r="C719" s="114">
        <v>280</v>
      </c>
      <c r="D719" s="114">
        <v>0</v>
      </c>
      <c r="E719" s="114">
        <v>0</v>
      </c>
      <c r="F719" s="114"/>
      <c r="AT719" s="1"/>
    </row>
    <row r="720" spans="1:51">
      <c r="A720" s="114" t="s">
        <v>4230</v>
      </c>
      <c r="B720" s="114" t="s">
        <v>4231</v>
      </c>
      <c r="C720" s="114">
        <v>280</v>
      </c>
      <c r="D720" s="114">
        <v>0</v>
      </c>
      <c r="E720" s="114">
        <v>0</v>
      </c>
      <c r="F720" s="114"/>
      <c r="AT720" s="1"/>
    </row>
    <row r="721" spans="1:51">
      <c r="A721" s="114" t="s">
        <v>4232</v>
      </c>
      <c r="B721" s="114" t="s">
        <v>4233</v>
      </c>
      <c r="C721" s="114">
        <v>280</v>
      </c>
      <c r="D721" s="114">
        <v>0</v>
      </c>
      <c r="E721" s="114">
        <v>0</v>
      </c>
      <c r="F721" s="114"/>
      <c r="AT721" s="1"/>
    </row>
    <row r="722" spans="1:51">
      <c r="A722" s="114" t="s">
        <v>1829</v>
      </c>
      <c r="B722" s="114" t="s">
        <v>522</v>
      </c>
      <c r="C722" s="114">
        <v>280</v>
      </c>
      <c r="D722" s="114">
        <v>0</v>
      </c>
      <c r="E722" s="114">
        <v>0</v>
      </c>
      <c r="F722" s="114"/>
      <c r="AT722" s="1"/>
    </row>
    <row r="723" spans="1:51">
      <c r="A723" s="114" t="s">
        <v>1830</v>
      </c>
      <c r="B723" s="114" t="s">
        <v>720</v>
      </c>
      <c r="C723" s="114">
        <v>280</v>
      </c>
      <c r="D723" s="114">
        <v>0</v>
      </c>
      <c r="E723" s="114">
        <v>0</v>
      </c>
      <c r="F723" s="114"/>
    </row>
    <row r="724" spans="1:51">
      <c r="A724" s="114" t="s">
        <v>520</v>
      </c>
      <c r="B724" s="114" t="s">
        <v>722</v>
      </c>
      <c r="C724" s="114">
        <v>280</v>
      </c>
      <c r="D724" s="114">
        <v>0</v>
      </c>
      <c r="E724" s="114">
        <v>0</v>
      </c>
      <c r="F724" s="114"/>
      <c r="AT724" s="1"/>
    </row>
    <row r="725" spans="1:51">
      <c r="A725" s="114" t="s">
        <v>521</v>
      </c>
      <c r="B725" s="114" t="s">
        <v>751</v>
      </c>
      <c r="C725" s="114">
        <v>280</v>
      </c>
      <c r="D725" s="114">
        <v>0</v>
      </c>
      <c r="E725" s="114">
        <v>0</v>
      </c>
      <c r="F725" s="114"/>
      <c r="AT725" s="1"/>
    </row>
    <row r="726" spans="1:51">
      <c r="A726" s="114" t="s">
        <v>719</v>
      </c>
      <c r="B726" s="114" t="s">
        <v>921</v>
      </c>
      <c r="C726" s="114">
        <v>280</v>
      </c>
      <c r="D726" s="114">
        <v>0</v>
      </c>
      <c r="E726" s="114">
        <v>0</v>
      </c>
      <c r="F726" s="114"/>
      <c r="AT726" s="1"/>
    </row>
    <row r="727" spans="1:51">
      <c r="A727" s="114" t="s">
        <v>721</v>
      </c>
      <c r="B727" s="114" t="s">
        <v>1831</v>
      </c>
      <c r="C727" s="114">
        <v>280</v>
      </c>
      <c r="D727" s="114">
        <v>0</v>
      </c>
      <c r="E727" s="114">
        <v>0</v>
      </c>
      <c r="F727" s="114"/>
      <c r="AT727" s="1"/>
      <c r="AY727" s="1"/>
    </row>
    <row r="728" spans="1:51">
      <c r="A728" s="114" t="s">
        <v>1832</v>
      </c>
      <c r="B728" s="114" t="s">
        <v>4234</v>
      </c>
      <c r="C728" s="114">
        <v>280</v>
      </c>
      <c r="D728" s="114">
        <v>1</v>
      </c>
      <c r="E728" s="114">
        <v>35</v>
      </c>
      <c r="F728" s="114"/>
      <c r="AT728" s="1"/>
    </row>
    <row r="729" spans="1:51">
      <c r="A729" s="114" t="s">
        <v>1833</v>
      </c>
      <c r="B729" s="114" t="s">
        <v>4235</v>
      </c>
      <c r="C729" s="114">
        <v>280</v>
      </c>
      <c r="D729" s="114">
        <v>1</v>
      </c>
      <c r="E729" s="114">
        <v>35</v>
      </c>
      <c r="F729" s="114"/>
      <c r="AT729" s="1"/>
    </row>
    <row r="730" spans="1:51">
      <c r="A730" s="114" t="s">
        <v>1834</v>
      </c>
      <c r="B730" s="114" t="s">
        <v>4236</v>
      </c>
      <c r="C730" s="114">
        <v>280</v>
      </c>
      <c r="D730" s="114">
        <v>1</v>
      </c>
      <c r="E730" s="114">
        <v>35</v>
      </c>
      <c r="F730" s="114"/>
      <c r="AT730" s="1"/>
    </row>
    <row r="731" spans="1:51">
      <c r="A731" s="114" t="s">
        <v>1835</v>
      </c>
      <c r="B731" s="114" t="s">
        <v>4237</v>
      </c>
      <c r="C731" s="114">
        <v>280</v>
      </c>
      <c r="D731" s="114">
        <v>1</v>
      </c>
      <c r="E731" s="114">
        <v>36</v>
      </c>
      <c r="F731" s="114"/>
    </row>
    <row r="732" spans="1:51">
      <c r="A732" s="114" t="s">
        <v>1836</v>
      </c>
      <c r="B732" s="114" t="s">
        <v>4238</v>
      </c>
      <c r="C732" s="114">
        <v>280</v>
      </c>
      <c r="D732" s="114">
        <v>1</v>
      </c>
      <c r="E732" s="114">
        <v>38</v>
      </c>
      <c r="F732" s="114"/>
      <c r="AT732" s="1"/>
    </row>
    <row r="733" spans="1:51">
      <c r="A733" s="114" t="s">
        <v>1837</v>
      </c>
      <c r="B733" s="114" t="s">
        <v>4239</v>
      </c>
      <c r="C733" s="114">
        <v>280</v>
      </c>
      <c r="D733" s="114">
        <v>1</v>
      </c>
      <c r="E733" s="114">
        <v>100</v>
      </c>
      <c r="F733" s="114"/>
      <c r="AT733" s="1"/>
    </row>
    <row r="734" spans="1:51">
      <c r="A734" s="114" t="s">
        <v>1838</v>
      </c>
      <c r="B734" s="114" t="s">
        <v>1839</v>
      </c>
      <c r="C734" s="114">
        <v>280</v>
      </c>
      <c r="D734" s="114">
        <v>1</v>
      </c>
      <c r="E734" s="114">
        <v>36</v>
      </c>
      <c r="F734" s="114"/>
      <c r="AT734" s="1"/>
    </row>
    <row r="735" spans="1:51">
      <c r="A735" s="114" t="s">
        <v>1840</v>
      </c>
      <c r="B735" s="114" t="s">
        <v>1841</v>
      </c>
      <c r="C735" s="114">
        <v>280</v>
      </c>
      <c r="D735" s="114">
        <v>1</v>
      </c>
      <c r="E735" s="114">
        <v>30</v>
      </c>
      <c r="F735" s="114"/>
      <c r="AT735" s="1"/>
    </row>
    <row r="736" spans="1:51">
      <c r="A736" s="114" t="s">
        <v>1842</v>
      </c>
      <c r="B736" s="114" t="s">
        <v>4240</v>
      </c>
      <c r="C736" s="114">
        <v>280</v>
      </c>
      <c r="D736" s="114">
        <v>1</v>
      </c>
      <c r="E736" s="114">
        <v>36</v>
      </c>
      <c r="F736" s="114"/>
      <c r="AT736" s="1"/>
    </row>
    <row r="737" spans="1:46">
      <c r="A737" s="114" t="s">
        <v>1843</v>
      </c>
      <c r="B737" s="114" t="s">
        <v>4241</v>
      </c>
      <c r="C737" s="114">
        <v>280</v>
      </c>
      <c r="D737" s="114">
        <v>1</v>
      </c>
      <c r="E737" s="114">
        <v>30</v>
      </c>
      <c r="F737" s="114"/>
      <c r="AT737" s="1"/>
    </row>
    <row r="738" spans="1:46">
      <c r="A738" s="114" t="s">
        <v>1844</v>
      </c>
      <c r="B738" s="114" t="s">
        <v>4242</v>
      </c>
      <c r="C738" s="114">
        <v>280</v>
      </c>
      <c r="D738" s="114">
        <v>1</v>
      </c>
      <c r="E738" s="114">
        <v>30</v>
      </c>
      <c r="F738" s="114"/>
      <c r="AT738" s="1"/>
    </row>
    <row r="739" spans="1:46">
      <c r="A739" s="114" t="s">
        <v>1845</v>
      </c>
      <c r="B739" s="114" t="s">
        <v>4243</v>
      </c>
      <c r="C739" s="114">
        <v>280</v>
      </c>
      <c r="D739" s="114">
        <v>1</v>
      </c>
      <c r="E739" s="114">
        <v>38</v>
      </c>
      <c r="F739" s="114"/>
      <c r="AT739" s="1"/>
    </row>
    <row r="740" spans="1:46">
      <c r="A740" s="114" t="s">
        <v>1846</v>
      </c>
      <c r="B740" s="114" t="s">
        <v>1847</v>
      </c>
      <c r="C740" s="114">
        <v>280</v>
      </c>
      <c r="D740" s="114">
        <v>1</v>
      </c>
      <c r="E740" s="114">
        <v>52</v>
      </c>
      <c r="F740" s="114"/>
      <c r="AT740" s="1"/>
    </row>
    <row r="741" spans="1:46">
      <c r="A741" s="114" t="s">
        <v>1848</v>
      </c>
      <c r="B741" s="114" t="s">
        <v>4244</v>
      </c>
      <c r="C741" s="114">
        <v>280</v>
      </c>
      <c r="D741" s="114">
        <v>1</v>
      </c>
      <c r="E741" s="114">
        <v>40</v>
      </c>
      <c r="F741" s="114"/>
      <c r="AT741" s="1"/>
    </row>
    <row r="742" spans="1:46">
      <c r="A742" s="114" t="s">
        <v>1849</v>
      </c>
      <c r="B742" s="114" t="s">
        <v>4245</v>
      </c>
      <c r="C742" s="114">
        <v>280</v>
      </c>
      <c r="D742" s="114">
        <v>1</v>
      </c>
      <c r="E742" s="114">
        <v>40</v>
      </c>
      <c r="F742" s="114"/>
      <c r="AT742" s="1"/>
    </row>
    <row r="743" spans="1:46">
      <c r="A743" s="114" t="s">
        <v>1850</v>
      </c>
      <c r="B743" s="114" t="s">
        <v>4246</v>
      </c>
      <c r="C743" s="114">
        <v>280</v>
      </c>
      <c r="D743" s="114">
        <v>1</v>
      </c>
      <c r="E743" s="114">
        <v>36</v>
      </c>
      <c r="F743" s="114"/>
      <c r="AT743" s="1"/>
    </row>
    <row r="744" spans="1:46">
      <c r="A744" s="114" t="s">
        <v>1851</v>
      </c>
      <c r="B744" s="114" t="s">
        <v>818</v>
      </c>
      <c r="C744" s="114">
        <v>280</v>
      </c>
      <c r="D744" s="114">
        <v>0</v>
      </c>
      <c r="E744" s="114">
        <v>0</v>
      </c>
      <c r="F744" s="114"/>
      <c r="AT744" s="1"/>
    </row>
    <row r="745" spans="1:46">
      <c r="A745" s="114" t="s">
        <v>1852</v>
      </c>
      <c r="B745" s="114" t="s">
        <v>1853</v>
      </c>
      <c r="C745" s="114">
        <v>290</v>
      </c>
      <c r="D745" s="114">
        <v>1</v>
      </c>
      <c r="E745" s="114">
        <v>100</v>
      </c>
      <c r="F745" s="114"/>
      <c r="AT745" s="1"/>
    </row>
    <row r="746" spans="1:46">
      <c r="A746" s="114" t="s">
        <v>613</v>
      </c>
      <c r="B746" s="114" t="s">
        <v>614</v>
      </c>
      <c r="C746" s="114">
        <v>235</v>
      </c>
      <c r="D746" s="114">
        <v>0.75</v>
      </c>
      <c r="E746" s="114">
        <v>11</v>
      </c>
      <c r="F746" s="114"/>
    </row>
    <row r="747" spans="1:46">
      <c r="A747" s="114" t="s">
        <v>72</v>
      </c>
      <c r="B747" s="114" t="s">
        <v>73</v>
      </c>
      <c r="C747" s="114">
        <v>235</v>
      </c>
      <c r="D747" s="114">
        <v>0.75</v>
      </c>
      <c r="E747" s="114">
        <v>11</v>
      </c>
      <c r="F747" s="114"/>
      <c r="AT747" s="1"/>
    </row>
    <row r="748" spans="1:46">
      <c r="A748" s="114" t="s">
        <v>74</v>
      </c>
      <c r="B748" s="114" t="s">
        <v>75</v>
      </c>
      <c r="C748" s="114">
        <v>235</v>
      </c>
      <c r="D748" s="114">
        <v>0.75</v>
      </c>
      <c r="E748" s="114">
        <v>11</v>
      </c>
      <c r="F748" s="114"/>
      <c r="AT748" s="1"/>
    </row>
    <row r="749" spans="1:46">
      <c r="A749" s="114" t="s">
        <v>1854</v>
      </c>
      <c r="B749" s="114" t="s">
        <v>92</v>
      </c>
      <c r="C749" s="114">
        <v>235</v>
      </c>
      <c r="D749" s="114">
        <v>1.5</v>
      </c>
      <c r="E749" s="114">
        <v>11</v>
      </c>
      <c r="F749" s="114"/>
      <c r="AT749" s="1"/>
    </row>
    <row r="750" spans="1:46">
      <c r="A750" s="114" t="s">
        <v>152</v>
      </c>
      <c r="B750" s="114" t="s">
        <v>76</v>
      </c>
      <c r="C750" s="114">
        <v>235</v>
      </c>
      <c r="D750" s="114">
        <v>3</v>
      </c>
      <c r="E750" s="114">
        <v>11</v>
      </c>
      <c r="F750" s="114"/>
      <c r="AT750" s="1"/>
    </row>
    <row r="751" spans="1:46">
      <c r="A751" s="114" t="s">
        <v>77</v>
      </c>
      <c r="B751" s="114" t="s">
        <v>78</v>
      </c>
      <c r="C751" s="114">
        <v>235</v>
      </c>
      <c r="D751" s="114">
        <v>0.2</v>
      </c>
      <c r="E751" s="114">
        <v>11</v>
      </c>
      <c r="F751" s="114"/>
      <c r="AT751" s="1"/>
    </row>
    <row r="752" spans="1:46">
      <c r="A752" s="114" t="s">
        <v>752</v>
      </c>
      <c r="B752" s="114" t="s">
        <v>753</v>
      </c>
      <c r="C752" s="114">
        <v>235</v>
      </c>
      <c r="D752" s="114">
        <v>0.2</v>
      </c>
      <c r="E752" s="114">
        <v>11</v>
      </c>
      <c r="F752" s="114"/>
      <c r="AT752" s="1"/>
    </row>
    <row r="753" spans="1:46">
      <c r="A753" s="114" t="s">
        <v>1855</v>
      </c>
      <c r="B753" s="114" t="s">
        <v>1856</v>
      </c>
      <c r="C753" s="114">
        <v>240</v>
      </c>
      <c r="D753" s="114">
        <v>0.27500000000000002</v>
      </c>
      <c r="E753" s="114">
        <v>14.5</v>
      </c>
      <c r="F753" s="114"/>
      <c r="AT753" s="1"/>
    </row>
    <row r="754" spans="1:46">
      <c r="A754" s="114" t="s">
        <v>79</v>
      </c>
      <c r="B754" s="114" t="s">
        <v>1857</v>
      </c>
      <c r="C754" s="114">
        <v>235</v>
      </c>
      <c r="D754" s="114">
        <v>0.75</v>
      </c>
      <c r="E754" s="114">
        <v>11</v>
      </c>
      <c r="F754" s="114"/>
      <c r="AT754" s="1"/>
    </row>
    <row r="755" spans="1:46">
      <c r="A755" s="114" t="s">
        <v>305</v>
      </c>
      <c r="B755" s="114" t="s">
        <v>1857</v>
      </c>
      <c r="C755" s="114">
        <v>235</v>
      </c>
      <c r="D755" s="114">
        <v>0.75</v>
      </c>
      <c r="E755" s="114">
        <v>11</v>
      </c>
      <c r="F755" s="114"/>
    </row>
    <row r="756" spans="1:46">
      <c r="A756" s="114" t="s">
        <v>82</v>
      </c>
      <c r="B756" s="114" t="s">
        <v>1858</v>
      </c>
      <c r="C756" s="114">
        <v>235</v>
      </c>
      <c r="D756" s="114">
        <v>0.75</v>
      </c>
      <c r="E756" s="114">
        <v>11</v>
      </c>
      <c r="F756" s="114"/>
      <c r="AT756" s="1"/>
    </row>
    <row r="757" spans="1:46">
      <c r="A757" s="114" t="s">
        <v>306</v>
      </c>
      <c r="B757" s="114" t="s">
        <v>1858</v>
      </c>
      <c r="C757" s="114">
        <v>235</v>
      </c>
      <c r="D757" s="114">
        <v>0.75</v>
      </c>
      <c r="E757" s="114">
        <v>11</v>
      </c>
      <c r="F757" s="114"/>
      <c r="AT757" s="1"/>
    </row>
    <row r="758" spans="1:46">
      <c r="A758" s="114" t="s">
        <v>83</v>
      </c>
      <c r="B758" s="114" t="s">
        <v>1859</v>
      </c>
      <c r="C758" s="114">
        <v>235</v>
      </c>
      <c r="D758" s="114">
        <v>0.75</v>
      </c>
      <c r="E758" s="114">
        <v>11</v>
      </c>
      <c r="F758" s="114"/>
      <c r="AT758" s="1"/>
    </row>
    <row r="759" spans="1:46">
      <c r="A759" s="114" t="s">
        <v>307</v>
      </c>
      <c r="B759" s="114" t="s">
        <v>1859</v>
      </c>
      <c r="C759" s="114">
        <v>235</v>
      </c>
      <c r="D759" s="114">
        <v>0.75</v>
      </c>
      <c r="E759" s="114">
        <v>11</v>
      </c>
      <c r="F759" s="114"/>
      <c r="AT759" s="1"/>
    </row>
    <row r="760" spans="1:46">
      <c r="A760" s="114" t="s">
        <v>84</v>
      </c>
      <c r="B760" s="114" t="s">
        <v>1860</v>
      </c>
      <c r="C760" s="114">
        <v>235</v>
      </c>
      <c r="D760" s="114">
        <v>0.75</v>
      </c>
      <c r="E760" s="114">
        <v>11</v>
      </c>
      <c r="F760" s="114"/>
      <c r="AT760" s="1"/>
    </row>
    <row r="761" spans="1:46">
      <c r="A761" s="114" t="s">
        <v>308</v>
      </c>
      <c r="B761" s="114" t="s">
        <v>1860</v>
      </c>
      <c r="C761" s="114">
        <v>235</v>
      </c>
      <c r="D761" s="114">
        <v>0.75</v>
      </c>
      <c r="E761" s="114">
        <v>11</v>
      </c>
      <c r="F761" s="114"/>
      <c r="AT761" s="1"/>
    </row>
    <row r="762" spans="1:46">
      <c r="A762" s="114" t="s">
        <v>85</v>
      </c>
      <c r="B762" s="114" t="s">
        <v>1861</v>
      </c>
      <c r="C762" s="114">
        <v>235</v>
      </c>
      <c r="D762" s="114">
        <v>0.75</v>
      </c>
      <c r="E762" s="114">
        <v>11</v>
      </c>
      <c r="F762" s="114"/>
      <c r="AT762" s="1"/>
    </row>
    <row r="763" spans="1:46">
      <c r="A763" s="114" t="s">
        <v>309</v>
      </c>
      <c r="B763" s="114" t="s">
        <v>1861</v>
      </c>
      <c r="C763" s="114">
        <v>235</v>
      </c>
      <c r="D763" s="114">
        <v>0.75</v>
      </c>
      <c r="E763" s="114">
        <v>11</v>
      </c>
      <c r="F763" s="114"/>
      <c r="AT763" s="1"/>
    </row>
    <row r="764" spans="1:46">
      <c r="A764" s="114" t="s">
        <v>87</v>
      </c>
      <c r="B764" s="114" t="s">
        <v>1862</v>
      </c>
      <c r="C764" s="114">
        <v>235</v>
      </c>
      <c r="D764" s="114">
        <v>0.75</v>
      </c>
      <c r="E764" s="114">
        <v>11</v>
      </c>
      <c r="F764" s="114"/>
      <c r="AT764" s="1"/>
    </row>
    <row r="765" spans="1:46">
      <c r="A765" s="114" t="s">
        <v>310</v>
      </c>
      <c r="B765" s="114" t="s">
        <v>1862</v>
      </c>
      <c r="C765" s="114">
        <v>235</v>
      </c>
      <c r="D765" s="114">
        <v>0.75</v>
      </c>
      <c r="E765" s="114">
        <v>11</v>
      </c>
      <c r="F765" s="114"/>
      <c r="AT765" s="1"/>
    </row>
    <row r="766" spans="1:46">
      <c r="A766" s="114" t="s">
        <v>1863</v>
      </c>
      <c r="B766" s="114" t="s">
        <v>1864</v>
      </c>
      <c r="C766" s="114">
        <v>235</v>
      </c>
      <c r="D766" s="114">
        <v>0.75</v>
      </c>
      <c r="E766" s="114">
        <v>11</v>
      </c>
      <c r="F766" s="114"/>
      <c r="AT766" s="1"/>
    </row>
    <row r="767" spans="1:46">
      <c r="A767" s="114" t="s">
        <v>1865</v>
      </c>
      <c r="B767" s="114" t="s">
        <v>1864</v>
      </c>
      <c r="C767" s="114">
        <v>235</v>
      </c>
      <c r="D767" s="114">
        <v>0.75</v>
      </c>
      <c r="E767" s="114">
        <v>11</v>
      </c>
      <c r="F767" s="114"/>
      <c r="AT767" s="1"/>
    </row>
    <row r="768" spans="1:46">
      <c r="A768" s="114" t="s">
        <v>1866</v>
      </c>
      <c r="B768" s="114" t="s">
        <v>1867</v>
      </c>
      <c r="C768" s="114">
        <v>235</v>
      </c>
      <c r="D768" s="114">
        <v>0.75</v>
      </c>
      <c r="E768" s="114">
        <v>11</v>
      </c>
      <c r="F768" s="114"/>
      <c r="AT768" s="1"/>
    </row>
    <row r="769" spans="1:46">
      <c r="A769" s="114" t="s">
        <v>1868</v>
      </c>
      <c r="B769" s="114" t="s">
        <v>1867</v>
      </c>
      <c r="C769" s="114">
        <v>235</v>
      </c>
      <c r="D769" s="114">
        <v>0.75</v>
      </c>
      <c r="E769" s="114">
        <v>11</v>
      </c>
      <c r="F769" s="114"/>
      <c r="AT769" s="1"/>
    </row>
    <row r="770" spans="1:46">
      <c r="A770" s="114" t="s">
        <v>89</v>
      </c>
      <c r="B770" s="114" t="s">
        <v>1869</v>
      </c>
      <c r="C770" s="114">
        <v>235</v>
      </c>
      <c r="D770" s="114">
        <v>0.75</v>
      </c>
      <c r="E770" s="114">
        <v>11</v>
      </c>
      <c r="F770" s="114"/>
      <c r="AT770" s="1"/>
    </row>
    <row r="771" spans="1:46">
      <c r="A771" s="114" t="s">
        <v>311</v>
      </c>
      <c r="B771" s="114" t="s">
        <v>1869</v>
      </c>
      <c r="C771" s="114">
        <v>235</v>
      </c>
      <c r="D771" s="114">
        <v>0.75</v>
      </c>
      <c r="E771" s="114">
        <v>11</v>
      </c>
      <c r="F771" s="114"/>
      <c r="AT771" s="1"/>
    </row>
    <row r="772" spans="1:46">
      <c r="A772" s="114" t="s">
        <v>1870</v>
      </c>
      <c r="B772" s="114" t="s">
        <v>1871</v>
      </c>
      <c r="C772" s="114">
        <v>235</v>
      </c>
      <c r="D772" s="114">
        <v>0.75</v>
      </c>
      <c r="E772" s="114">
        <v>11</v>
      </c>
      <c r="F772" s="114"/>
      <c r="AT772" s="1"/>
    </row>
    <row r="773" spans="1:46">
      <c r="A773" s="114" t="s">
        <v>1872</v>
      </c>
      <c r="B773" s="114" t="s">
        <v>1871</v>
      </c>
      <c r="C773" s="114">
        <v>235</v>
      </c>
      <c r="D773" s="114">
        <v>0.75</v>
      </c>
      <c r="E773" s="114">
        <v>11</v>
      </c>
      <c r="F773" s="114"/>
      <c r="AT773" s="1"/>
    </row>
    <row r="774" spans="1:46">
      <c r="A774" s="114" t="s">
        <v>922</v>
      </c>
      <c r="B774" s="114" t="s">
        <v>1873</v>
      </c>
      <c r="C774" s="114">
        <v>235</v>
      </c>
      <c r="D774" s="114">
        <v>0.75</v>
      </c>
      <c r="E774" s="114">
        <v>11</v>
      </c>
      <c r="F774" s="114"/>
      <c r="AT774" s="1"/>
    </row>
    <row r="775" spans="1:46">
      <c r="A775" s="114" t="s">
        <v>923</v>
      </c>
      <c r="B775" s="114" t="s">
        <v>1873</v>
      </c>
      <c r="C775" s="114">
        <v>235</v>
      </c>
      <c r="D775" s="114">
        <v>0.75</v>
      </c>
      <c r="E775" s="114">
        <v>11</v>
      </c>
      <c r="F775" s="114"/>
      <c r="AT775" s="1"/>
    </row>
    <row r="776" spans="1:46">
      <c r="A776" s="114" t="s">
        <v>401</v>
      </c>
      <c r="B776" s="114" t="s">
        <v>1874</v>
      </c>
      <c r="C776" s="114">
        <v>235</v>
      </c>
      <c r="D776" s="114">
        <v>0.75</v>
      </c>
      <c r="E776" s="114">
        <v>11</v>
      </c>
      <c r="F776" s="114"/>
      <c r="AT776" s="1"/>
    </row>
    <row r="777" spans="1:46">
      <c r="A777" s="114" t="s">
        <v>431</v>
      </c>
      <c r="B777" s="114" t="s">
        <v>1874</v>
      </c>
      <c r="C777" s="114">
        <v>235</v>
      </c>
      <c r="D777" s="114">
        <v>0.75</v>
      </c>
      <c r="E777" s="114">
        <v>11</v>
      </c>
      <c r="F777" s="114"/>
      <c r="AT777" s="1"/>
    </row>
    <row r="778" spans="1:46">
      <c r="A778" s="114" t="s">
        <v>4055</v>
      </c>
      <c r="B778" s="114" t="s">
        <v>4056</v>
      </c>
      <c r="C778" s="114">
        <v>235</v>
      </c>
      <c r="D778" s="114">
        <v>0.75</v>
      </c>
      <c r="E778" s="114">
        <v>11</v>
      </c>
      <c r="F778" s="114"/>
      <c r="AT778" s="1"/>
    </row>
    <row r="779" spans="1:46">
      <c r="A779" s="114" t="s">
        <v>4247</v>
      </c>
      <c r="B779" s="114" t="s">
        <v>4248</v>
      </c>
      <c r="C779" s="114">
        <v>235</v>
      </c>
      <c r="D779" s="114">
        <v>0.75</v>
      </c>
      <c r="E779" s="114">
        <v>11</v>
      </c>
      <c r="F779" s="114"/>
      <c r="AT779" s="1"/>
    </row>
    <row r="780" spans="1:46">
      <c r="A780" s="114" t="s">
        <v>4249</v>
      </c>
      <c r="B780" s="114" t="s">
        <v>4248</v>
      </c>
      <c r="C780" s="114">
        <v>235</v>
      </c>
      <c r="D780" s="114">
        <v>0.75</v>
      </c>
      <c r="E780" s="114">
        <v>11</v>
      </c>
      <c r="F780" s="114"/>
      <c r="AT780" s="1"/>
    </row>
    <row r="781" spans="1:46">
      <c r="A781" s="114" t="s">
        <v>755</v>
      </c>
      <c r="B781" s="114" t="s">
        <v>1875</v>
      </c>
      <c r="C781" s="114">
        <v>235</v>
      </c>
      <c r="D781" s="114">
        <v>0.75</v>
      </c>
      <c r="E781" s="114">
        <v>11</v>
      </c>
      <c r="F781" s="114"/>
      <c r="AT781" s="1"/>
    </row>
    <row r="782" spans="1:46">
      <c r="A782" s="114" t="s">
        <v>1876</v>
      </c>
      <c r="B782" s="114" t="s">
        <v>1877</v>
      </c>
      <c r="C782" s="114">
        <v>235</v>
      </c>
      <c r="D782" s="114">
        <v>0.75</v>
      </c>
      <c r="E782" s="114">
        <v>11</v>
      </c>
      <c r="F782" s="114"/>
      <c r="AT782" s="1"/>
    </row>
    <row r="783" spans="1:46">
      <c r="A783" s="114" t="s">
        <v>1878</v>
      </c>
      <c r="B783" s="114" t="s">
        <v>1877</v>
      </c>
      <c r="C783" s="114">
        <v>235</v>
      </c>
      <c r="D783" s="114">
        <v>0.75</v>
      </c>
      <c r="E783" s="114">
        <v>11</v>
      </c>
      <c r="F783" s="114"/>
      <c r="AT783" s="1"/>
    </row>
    <row r="784" spans="1:46">
      <c r="A784" s="114" t="s">
        <v>1879</v>
      </c>
      <c r="B784" s="114" t="s">
        <v>1880</v>
      </c>
      <c r="C784" s="114">
        <v>235</v>
      </c>
      <c r="D784" s="114">
        <v>0.75</v>
      </c>
      <c r="E784" s="114">
        <v>11</v>
      </c>
      <c r="F784" s="114"/>
      <c r="AT784" s="1"/>
    </row>
    <row r="785" spans="1:46">
      <c r="A785" s="114" t="s">
        <v>1881</v>
      </c>
      <c r="B785" s="114" t="s">
        <v>1882</v>
      </c>
      <c r="C785" s="114">
        <v>235</v>
      </c>
      <c r="D785" s="114">
        <v>0.75</v>
      </c>
      <c r="E785" s="114">
        <v>11</v>
      </c>
      <c r="F785" s="114"/>
      <c r="AT785" s="1"/>
    </row>
    <row r="786" spans="1:46">
      <c r="A786" s="114" t="s">
        <v>1883</v>
      </c>
      <c r="B786" s="114" t="s">
        <v>1882</v>
      </c>
      <c r="C786" s="114">
        <v>235</v>
      </c>
      <c r="D786" s="114">
        <v>0.75</v>
      </c>
      <c r="E786" s="114">
        <v>11</v>
      </c>
      <c r="F786" s="114"/>
      <c r="AT786" s="1"/>
    </row>
    <row r="787" spans="1:46">
      <c r="A787" s="114" t="s">
        <v>1884</v>
      </c>
      <c r="B787" s="114" t="s">
        <v>1885</v>
      </c>
      <c r="C787" s="114">
        <v>235</v>
      </c>
      <c r="D787" s="114">
        <v>1.5</v>
      </c>
      <c r="E787" s="114">
        <v>11</v>
      </c>
      <c r="F787" s="114"/>
      <c r="AT787" s="1"/>
    </row>
    <row r="788" spans="1:46">
      <c r="A788" s="114" t="s">
        <v>1886</v>
      </c>
      <c r="B788" s="114" t="s">
        <v>1885</v>
      </c>
      <c r="C788" s="114">
        <v>235</v>
      </c>
      <c r="D788" s="114">
        <v>1.5</v>
      </c>
      <c r="E788" s="114">
        <v>11</v>
      </c>
      <c r="F788" s="114"/>
      <c r="AT788" s="1"/>
    </row>
    <row r="789" spans="1:46">
      <c r="A789" s="114" t="s">
        <v>91</v>
      </c>
      <c r="B789" s="114" t="s">
        <v>1887</v>
      </c>
      <c r="C789" s="114">
        <v>235</v>
      </c>
      <c r="D789" s="114">
        <v>3</v>
      </c>
      <c r="E789" s="114">
        <v>11</v>
      </c>
      <c r="F789" s="114"/>
      <c r="AT789" s="1"/>
    </row>
    <row r="790" spans="1:46">
      <c r="A790" s="114" t="s">
        <v>312</v>
      </c>
      <c r="B790" s="114" t="s">
        <v>1887</v>
      </c>
      <c r="C790" s="114">
        <v>235</v>
      </c>
      <c r="D790" s="114">
        <v>3</v>
      </c>
      <c r="E790" s="114">
        <v>11</v>
      </c>
      <c r="F790" s="114"/>
      <c r="AT790" s="1"/>
    </row>
    <row r="791" spans="1:46">
      <c r="A791" s="114" t="s">
        <v>93</v>
      </c>
      <c r="B791" s="114" t="s">
        <v>1888</v>
      </c>
      <c r="C791" s="114">
        <v>235</v>
      </c>
      <c r="D791" s="114">
        <v>0.2</v>
      </c>
      <c r="E791" s="114">
        <v>11</v>
      </c>
      <c r="F791" s="114"/>
      <c r="AT791" s="1"/>
    </row>
    <row r="792" spans="1:46">
      <c r="A792" s="114" t="s">
        <v>327</v>
      </c>
      <c r="B792" s="114" t="s">
        <v>1888</v>
      </c>
      <c r="C792" s="114">
        <v>235</v>
      </c>
      <c r="D792" s="114">
        <v>0.2</v>
      </c>
      <c r="E792" s="114">
        <v>11</v>
      </c>
      <c r="F792" s="114"/>
      <c r="AT792" s="1"/>
    </row>
    <row r="793" spans="1:46">
      <c r="A793" s="114" t="s">
        <v>756</v>
      </c>
      <c r="B793" s="114" t="s">
        <v>1889</v>
      </c>
      <c r="C793" s="114">
        <v>235</v>
      </c>
      <c r="D793" s="114">
        <v>0.2</v>
      </c>
      <c r="E793" s="114">
        <v>11</v>
      </c>
      <c r="F793" s="114"/>
      <c r="AT793" s="1"/>
    </row>
    <row r="794" spans="1:46">
      <c r="A794" s="114" t="s">
        <v>828</v>
      </c>
      <c r="B794" s="114" t="s">
        <v>1890</v>
      </c>
      <c r="C794" s="114">
        <v>215</v>
      </c>
      <c r="D794" s="114">
        <v>0.75</v>
      </c>
      <c r="E794" s="114">
        <v>7.5</v>
      </c>
      <c r="F794" s="114"/>
      <c r="AT794" s="1"/>
    </row>
    <row r="795" spans="1:46">
      <c r="A795" s="114" t="s">
        <v>853</v>
      </c>
      <c r="B795" s="114" t="s">
        <v>1890</v>
      </c>
      <c r="C795" s="114">
        <v>215</v>
      </c>
      <c r="D795" s="114">
        <v>0.75</v>
      </c>
      <c r="E795" s="114">
        <v>7.5</v>
      </c>
      <c r="F795" s="114"/>
      <c r="AT795" s="1"/>
    </row>
    <row r="796" spans="1:46">
      <c r="A796" s="114" t="s">
        <v>829</v>
      </c>
      <c r="B796" s="114" t="s">
        <v>1891</v>
      </c>
      <c r="C796" s="114">
        <v>215</v>
      </c>
      <c r="D796" s="114">
        <v>0.75</v>
      </c>
      <c r="E796" s="114">
        <v>7.5</v>
      </c>
      <c r="F796" s="114"/>
      <c r="AT796" s="1"/>
    </row>
    <row r="797" spans="1:46">
      <c r="A797" s="114" t="s">
        <v>854</v>
      </c>
      <c r="B797" s="114" t="s">
        <v>1891</v>
      </c>
      <c r="C797" s="114">
        <v>215</v>
      </c>
      <c r="D797" s="114">
        <v>0.75</v>
      </c>
      <c r="E797" s="114">
        <v>7.5</v>
      </c>
      <c r="F797" s="114"/>
      <c r="AT797" s="1"/>
    </row>
    <row r="798" spans="1:46">
      <c r="A798" s="114" t="s">
        <v>1892</v>
      </c>
      <c r="B798" s="114" t="s">
        <v>1893</v>
      </c>
      <c r="C798" s="114">
        <v>235</v>
      </c>
      <c r="D798" s="114">
        <v>0.75</v>
      </c>
      <c r="E798" s="114">
        <v>11</v>
      </c>
      <c r="F798" s="114"/>
      <c r="AT798" s="1"/>
    </row>
    <row r="799" spans="1:46">
      <c r="A799" s="114" t="s">
        <v>1894</v>
      </c>
      <c r="B799" s="114" t="s">
        <v>1895</v>
      </c>
      <c r="C799" s="114">
        <v>235</v>
      </c>
      <c r="D799" s="114">
        <v>0.75</v>
      </c>
      <c r="E799" s="114">
        <v>11</v>
      </c>
      <c r="F799" s="114"/>
      <c r="AT799" s="1"/>
    </row>
    <row r="800" spans="1:46">
      <c r="A800" s="114" t="s">
        <v>1896</v>
      </c>
      <c r="B800" s="114" t="s">
        <v>1897</v>
      </c>
      <c r="C800" s="114">
        <v>235</v>
      </c>
      <c r="D800" s="114">
        <v>0.75</v>
      </c>
      <c r="E800" s="114">
        <v>11</v>
      </c>
      <c r="F800" s="114"/>
      <c r="AT800" s="1"/>
    </row>
    <row r="801" spans="1:49">
      <c r="A801" s="114" t="s">
        <v>1898</v>
      </c>
      <c r="B801" s="114" t="s">
        <v>1899</v>
      </c>
      <c r="C801" s="114">
        <v>235</v>
      </c>
      <c r="D801" s="114">
        <v>0.75</v>
      </c>
      <c r="E801" s="114">
        <v>11</v>
      </c>
      <c r="F801" s="114"/>
      <c r="AT801" s="1"/>
    </row>
    <row r="802" spans="1:49">
      <c r="A802" s="114" t="s">
        <v>1900</v>
      </c>
      <c r="B802" s="114" t="s">
        <v>1901</v>
      </c>
      <c r="C802" s="114">
        <v>235</v>
      </c>
      <c r="D802" s="114">
        <v>0.75</v>
      </c>
      <c r="E802" s="114">
        <v>11</v>
      </c>
      <c r="F802" s="114"/>
      <c r="AT802" s="1"/>
    </row>
    <row r="803" spans="1:49">
      <c r="A803" s="114" t="s">
        <v>1902</v>
      </c>
      <c r="B803" s="114" t="s">
        <v>1903</v>
      </c>
      <c r="C803" s="114">
        <v>235</v>
      </c>
      <c r="D803" s="114">
        <v>0.75</v>
      </c>
      <c r="E803" s="114">
        <v>11</v>
      </c>
      <c r="F803" s="114"/>
      <c r="AT803" s="1"/>
    </row>
    <row r="804" spans="1:49">
      <c r="A804" s="114" t="s">
        <v>1904</v>
      </c>
      <c r="B804" s="114" t="s">
        <v>1905</v>
      </c>
      <c r="C804" s="114">
        <v>235</v>
      </c>
      <c r="D804" s="114">
        <v>0.75</v>
      </c>
      <c r="E804" s="114">
        <v>11</v>
      </c>
      <c r="F804" s="114"/>
      <c r="AT804" s="1"/>
    </row>
    <row r="805" spans="1:49">
      <c r="A805" s="114" t="s">
        <v>1906</v>
      </c>
      <c r="B805" s="114" t="s">
        <v>1907</v>
      </c>
      <c r="C805" s="114">
        <v>235</v>
      </c>
      <c r="D805" s="114">
        <v>0.75</v>
      </c>
      <c r="E805" s="114">
        <v>11</v>
      </c>
      <c r="F805" s="114"/>
      <c r="AT805" s="1"/>
      <c r="AW805" s="1"/>
    </row>
    <row r="806" spans="1:49">
      <c r="A806" s="114" t="s">
        <v>1908</v>
      </c>
      <c r="B806" s="114" t="s">
        <v>1909</v>
      </c>
      <c r="C806" s="114">
        <v>235</v>
      </c>
      <c r="D806" s="114">
        <v>0.75</v>
      </c>
      <c r="E806" s="114">
        <v>11</v>
      </c>
      <c r="F806" s="114"/>
      <c r="AT806" s="1"/>
      <c r="AW806" s="1"/>
    </row>
    <row r="807" spans="1:49">
      <c r="A807" s="114" t="s">
        <v>1910</v>
      </c>
      <c r="B807" s="114" t="s">
        <v>1909</v>
      </c>
      <c r="C807" s="114">
        <v>235</v>
      </c>
      <c r="D807" s="114">
        <v>0.75</v>
      </c>
      <c r="E807" s="114">
        <v>11</v>
      </c>
      <c r="F807" s="114"/>
      <c r="AT807" s="1"/>
      <c r="AW807" s="1"/>
    </row>
    <row r="808" spans="1:49">
      <c r="A808" s="114" t="s">
        <v>1911</v>
      </c>
      <c r="B808" s="114" t="s">
        <v>1912</v>
      </c>
      <c r="C808" s="114">
        <v>235</v>
      </c>
      <c r="D808" s="114">
        <v>0.2</v>
      </c>
      <c r="E808" s="114">
        <v>11</v>
      </c>
      <c r="F808" s="114"/>
      <c r="AT808" s="1"/>
    </row>
    <row r="809" spans="1:49">
      <c r="A809" s="114" t="s">
        <v>1913</v>
      </c>
      <c r="B809" s="114" t="s">
        <v>1914</v>
      </c>
      <c r="C809" s="114">
        <v>235</v>
      </c>
      <c r="D809" s="114">
        <v>1.5</v>
      </c>
      <c r="E809" s="114">
        <v>11</v>
      </c>
      <c r="F809" s="114"/>
      <c r="AT809" s="1"/>
    </row>
    <row r="810" spans="1:49">
      <c r="A810" s="114" t="s">
        <v>1915</v>
      </c>
      <c r="B810" s="114" t="s">
        <v>1916</v>
      </c>
      <c r="C810" s="114">
        <v>215</v>
      </c>
      <c r="D810" s="114">
        <v>0.75</v>
      </c>
      <c r="E810" s="114">
        <v>7</v>
      </c>
      <c r="F810" s="114"/>
      <c r="AT810" s="1"/>
      <c r="AW810" s="1"/>
    </row>
    <row r="811" spans="1:49">
      <c r="A811" s="114" t="s">
        <v>1917</v>
      </c>
      <c r="B811" s="114" t="s">
        <v>1918</v>
      </c>
      <c r="C811" s="114">
        <v>215</v>
      </c>
      <c r="D811" s="114">
        <v>0.75</v>
      </c>
      <c r="E811" s="114">
        <v>7</v>
      </c>
      <c r="F811" s="114"/>
      <c r="AT811" s="1"/>
      <c r="AW811" s="1"/>
    </row>
    <row r="812" spans="1:49">
      <c r="A812" s="114" t="s">
        <v>1919</v>
      </c>
      <c r="B812" s="114" t="s">
        <v>1920</v>
      </c>
      <c r="C812" s="114">
        <v>215</v>
      </c>
      <c r="D812" s="114">
        <v>0.75</v>
      </c>
      <c r="E812" s="114">
        <v>7</v>
      </c>
      <c r="F812" s="114"/>
      <c r="AT812" s="1"/>
      <c r="AW812" s="1"/>
    </row>
    <row r="813" spans="1:49">
      <c r="A813" s="114" t="s">
        <v>1921</v>
      </c>
      <c r="B813" s="114" t="s">
        <v>1922</v>
      </c>
      <c r="C813" s="114">
        <v>215</v>
      </c>
      <c r="D813" s="114">
        <v>0.75</v>
      </c>
      <c r="E813" s="114">
        <v>8</v>
      </c>
      <c r="F813" s="114"/>
      <c r="AT813" s="1"/>
    </row>
    <row r="814" spans="1:49">
      <c r="A814" s="114" t="s">
        <v>1923</v>
      </c>
      <c r="B814" s="114" t="s">
        <v>1924</v>
      </c>
      <c r="C814" s="114">
        <v>215</v>
      </c>
      <c r="D814" s="114">
        <v>0.75</v>
      </c>
      <c r="E814" s="114">
        <v>8</v>
      </c>
      <c r="F814" s="114"/>
      <c r="AT814" s="1"/>
    </row>
    <row r="815" spans="1:49">
      <c r="A815" s="114" t="s">
        <v>1925</v>
      </c>
      <c r="B815" s="114" t="s">
        <v>1926</v>
      </c>
      <c r="C815" s="114">
        <v>215</v>
      </c>
      <c r="D815" s="114">
        <v>0.75</v>
      </c>
      <c r="E815" s="114">
        <v>8</v>
      </c>
      <c r="F815" s="114"/>
      <c r="AT815" s="1"/>
      <c r="AW815" s="1"/>
    </row>
    <row r="816" spans="1:49">
      <c r="A816" s="114" t="s">
        <v>1927</v>
      </c>
      <c r="B816" s="114" t="s">
        <v>1926</v>
      </c>
      <c r="C816" s="114">
        <v>215</v>
      </c>
      <c r="D816" s="114">
        <v>0.75</v>
      </c>
      <c r="E816" s="114">
        <v>8</v>
      </c>
      <c r="F816" s="114"/>
      <c r="AT816" s="1"/>
      <c r="AW816" s="1"/>
    </row>
    <row r="817" spans="1:49">
      <c r="A817" s="114" t="s">
        <v>1928</v>
      </c>
      <c r="B817" s="114" t="s">
        <v>1929</v>
      </c>
      <c r="C817" s="114">
        <v>215</v>
      </c>
      <c r="D817" s="114">
        <v>0.75</v>
      </c>
      <c r="E817" s="114">
        <v>7.5</v>
      </c>
      <c r="F817" s="114"/>
      <c r="AT817" s="1"/>
      <c r="AW817" s="1"/>
    </row>
    <row r="818" spans="1:49">
      <c r="A818" s="114" t="s">
        <v>1930</v>
      </c>
      <c r="B818" s="114" t="s">
        <v>1929</v>
      </c>
      <c r="C818" s="114">
        <v>215</v>
      </c>
      <c r="D818" s="114">
        <v>0.75</v>
      </c>
      <c r="E818" s="114">
        <v>7.5</v>
      </c>
      <c r="F818" s="114"/>
      <c r="AT818" s="1"/>
    </row>
    <row r="819" spans="1:49">
      <c r="A819" s="114" t="s">
        <v>1931</v>
      </c>
      <c r="B819" s="114" t="s">
        <v>1932</v>
      </c>
      <c r="C819" s="114">
        <v>215</v>
      </c>
      <c r="D819" s="114">
        <v>0.75</v>
      </c>
      <c r="E819" s="114">
        <v>7.5</v>
      </c>
      <c r="F819" s="114"/>
      <c r="AT819" s="1"/>
      <c r="AW819" s="1"/>
    </row>
    <row r="820" spans="1:49">
      <c r="A820" s="114" t="s">
        <v>1933</v>
      </c>
      <c r="B820" s="114" t="s">
        <v>1932</v>
      </c>
      <c r="C820" s="114">
        <v>215</v>
      </c>
      <c r="D820" s="114">
        <v>0.75</v>
      </c>
      <c r="E820" s="114">
        <v>7.5</v>
      </c>
      <c r="F820" s="114"/>
      <c r="AT820" s="1"/>
      <c r="AW820" s="1"/>
    </row>
    <row r="821" spans="1:49">
      <c r="A821" s="114" t="s">
        <v>1934</v>
      </c>
      <c r="B821" s="114" t="s">
        <v>1935</v>
      </c>
      <c r="C821" s="114">
        <v>215</v>
      </c>
      <c r="D821" s="114">
        <v>0.75</v>
      </c>
      <c r="E821" s="114">
        <v>7.5</v>
      </c>
      <c r="F821" s="114"/>
      <c r="AT821" s="1"/>
      <c r="AW821" s="1"/>
    </row>
    <row r="822" spans="1:49">
      <c r="A822" s="114" t="s">
        <v>1936</v>
      </c>
      <c r="B822" s="114" t="s">
        <v>1937</v>
      </c>
      <c r="C822" s="114">
        <v>215</v>
      </c>
      <c r="D822" s="114">
        <v>0.75</v>
      </c>
      <c r="E822" s="114">
        <v>7.5</v>
      </c>
      <c r="F822" s="114"/>
      <c r="AT822" s="1"/>
    </row>
    <row r="823" spans="1:49">
      <c r="A823" s="114" t="s">
        <v>1938</v>
      </c>
      <c r="B823" s="114" t="s">
        <v>1939</v>
      </c>
      <c r="C823" s="114">
        <v>215</v>
      </c>
      <c r="D823" s="114">
        <v>0.75</v>
      </c>
      <c r="E823" s="114">
        <v>7</v>
      </c>
      <c r="F823" s="114"/>
      <c r="AT823" s="1"/>
    </row>
    <row r="824" spans="1:49">
      <c r="A824" s="114" t="s">
        <v>1940</v>
      </c>
      <c r="B824" s="114" t="s">
        <v>1941</v>
      </c>
      <c r="C824" s="114">
        <v>215</v>
      </c>
      <c r="D824" s="114">
        <v>0.75</v>
      </c>
      <c r="E824" s="114">
        <v>7</v>
      </c>
      <c r="F824" s="114"/>
      <c r="AT824" s="1"/>
      <c r="AW824" s="1"/>
    </row>
    <row r="825" spans="1:49">
      <c r="A825" s="114" t="s">
        <v>1942</v>
      </c>
      <c r="B825" s="114" t="s">
        <v>1943</v>
      </c>
      <c r="C825" s="114">
        <v>215</v>
      </c>
      <c r="D825" s="114">
        <v>0.75</v>
      </c>
      <c r="E825" s="114">
        <v>7.5</v>
      </c>
      <c r="F825" s="114"/>
      <c r="AT825" s="1"/>
      <c r="AW825" s="1"/>
    </row>
    <row r="826" spans="1:49">
      <c r="A826" s="114" t="s">
        <v>1944</v>
      </c>
      <c r="B826" s="114" t="s">
        <v>1943</v>
      </c>
      <c r="C826" s="114">
        <v>215</v>
      </c>
      <c r="D826" s="114">
        <v>0.75</v>
      </c>
      <c r="E826" s="114">
        <v>7.5</v>
      </c>
      <c r="F826" s="114"/>
      <c r="AT826" s="1"/>
      <c r="AW826" s="1"/>
    </row>
    <row r="827" spans="1:49">
      <c r="A827" s="114" t="s">
        <v>1945</v>
      </c>
      <c r="B827" s="114" t="s">
        <v>1946</v>
      </c>
      <c r="C827" s="114">
        <v>215</v>
      </c>
      <c r="D827" s="114">
        <v>0.75</v>
      </c>
      <c r="E827" s="114">
        <v>7.5</v>
      </c>
      <c r="F827" s="114"/>
      <c r="AT827" s="1"/>
      <c r="AW827" s="1"/>
    </row>
    <row r="828" spans="1:49">
      <c r="A828" s="114" t="s">
        <v>1947</v>
      </c>
      <c r="B828" s="114" t="s">
        <v>1946</v>
      </c>
      <c r="C828" s="114">
        <v>215</v>
      </c>
      <c r="D828" s="114">
        <v>0.75</v>
      </c>
      <c r="E828" s="114">
        <v>7.5</v>
      </c>
      <c r="F828" s="114"/>
      <c r="AT828" s="1"/>
      <c r="AW828" s="1"/>
    </row>
    <row r="829" spans="1:49">
      <c r="A829" s="114" t="s">
        <v>1948</v>
      </c>
      <c r="B829" s="114" t="s">
        <v>1949</v>
      </c>
      <c r="C829" s="114">
        <v>215</v>
      </c>
      <c r="D829" s="114">
        <v>0.75</v>
      </c>
      <c r="E829" s="114">
        <v>7.5</v>
      </c>
      <c r="F829" s="114"/>
      <c r="AT829" s="1"/>
    </row>
    <row r="830" spans="1:49">
      <c r="A830" s="114" t="s">
        <v>1950</v>
      </c>
      <c r="B830" s="114" t="s">
        <v>1951</v>
      </c>
      <c r="C830" s="114">
        <v>215</v>
      </c>
      <c r="D830" s="114">
        <v>0.75</v>
      </c>
      <c r="E830" s="114">
        <v>7.5</v>
      </c>
      <c r="F830" s="114"/>
      <c r="AT830" s="1"/>
      <c r="AW830" s="1"/>
    </row>
    <row r="831" spans="1:49">
      <c r="A831" s="114" t="s">
        <v>1952</v>
      </c>
      <c r="B831" s="114" t="s">
        <v>1951</v>
      </c>
      <c r="C831" s="114">
        <v>215</v>
      </c>
      <c r="D831" s="114">
        <v>0.75</v>
      </c>
      <c r="E831" s="114">
        <v>7.5</v>
      </c>
      <c r="F831" s="114"/>
      <c r="AT831" s="1"/>
      <c r="AW831" s="1"/>
    </row>
    <row r="832" spans="1:49">
      <c r="A832" s="114" t="s">
        <v>1953</v>
      </c>
      <c r="B832" s="114" t="s">
        <v>1954</v>
      </c>
      <c r="C832" s="114">
        <v>215</v>
      </c>
      <c r="D832" s="114">
        <v>0.75</v>
      </c>
      <c r="E832" s="114">
        <v>7.5</v>
      </c>
      <c r="F832" s="114"/>
      <c r="AT832" s="1"/>
      <c r="AW832" s="1"/>
    </row>
    <row r="833" spans="1:49">
      <c r="A833" s="114" t="s">
        <v>1955</v>
      </c>
      <c r="B833" s="114" t="s">
        <v>1954</v>
      </c>
      <c r="C833" s="114">
        <v>215</v>
      </c>
      <c r="D833" s="114">
        <v>0.75</v>
      </c>
      <c r="E833" s="114">
        <v>7.5</v>
      </c>
      <c r="F833" s="114"/>
      <c r="AT833" s="1"/>
      <c r="AW833" s="1"/>
    </row>
    <row r="834" spans="1:49">
      <c r="A834" s="114" t="s">
        <v>1956</v>
      </c>
      <c r="B834" s="114" t="s">
        <v>1957</v>
      </c>
      <c r="C834" s="114">
        <v>215</v>
      </c>
      <c r="D834" s="114">
        <v>0.75</v>
      </c>
      <c r="E834" s="114">
        <v>7.5</v>
      </c>
      <c r="F834" s="114"/>
      <c r="AT834" s="1"/>
    </row>
    <row r="835" spans="1:49">
      <c r="A835" s="114" t="s">
        <v>1958</v>
      </c>
      <c r="B835" s="114" t="s">
        <v>1959</v>
      </c>
      <c r="C835" s="114">
        <v>215</v>
      </c>
      <c r="D835" s="114">
        <v>0.75</v>
      </c>
      <c r="E835" s="114">
        <v>7.5</v>
      </c>
      <c r="F835" s="114"/>
      <c r="AT835" s="1"/>
    </row>
    <row r="836" spans="1:49">
      <c r="A836" s="114" t="s">
        <v>1960</v>
      </c>
      <c r="B836" s="114" t="s">
        <v>1961</v>
      </c>
      <c r="C836" s="114">
        <v>235</v>
      </c>
      <c r="D836" s="114">
        <v>0.75</v>
      </c>
      <c r="E836" s="114">
        <v>10.5</v>
      </c>
      <c r="F836" s="114"/>
      <c r="AT836" s="1"/>
    </row>
    <row r="837" spans="1:49">
      <c r="A837" s="114" t="s">
        <v>4462</v>
      </c>
      <c r="B837" s="114" t="s">
        <v>4463</v>
      </c>
      <c r="C837" s="114">
        <v>215</v>
      </c>
      <c r="D837" s="114">
        <v>0.75</v>
      </c>
      <c r="E837" s="114">
        <v>7</v>
      </c>
      <c r="F837" s="114"/>
      <c r="AT837" s="1"/>
      <c r="AW837" s="1"/>
    </row>
    <row r="838" spans="1:49">
      <c r="A838" s="114" t="s">
        <v>4464</v>
      </c>
      <c r="B838" s="114" t="s">
        <v>4465</v>
      </c>
      <c r="C838" s="114">
        <v>215</v>
      </c>
      <c r="D838" s="114">
        <v>0.75</v>
      </c>
      <c r="E838" s="114">
        <v>7</v>
      </c>
      <c r="F838" s="114"/>
      <c r="AT838" s="1"/>
    </row>
    <row r="839" spans="1:49">
      <c r="A839" s="114" t="s">
        <v>1962</v>
      </c>
      <c r="B839" s="114" t="s">
        <v>1963</v>
      </c>
      <c r="C839" s="114">
        <v>215</v>
      </c>
      <c r="D839" s="114">
        <v>0.75</v>
      </c>
      <c r="E839" s="114">
        <v>6</v>
      </c>
      <c r="F839" s="114"/>
      <c r="AT839" s="1"/>
      <c r="AW839" s="1"/>
    </row>
    <row r="840" spans="1:49">
      <c r="A840" s="114" t="s">
        <v>1964</v>
      </c>
      <c r="B840" s="114" t="s">
        <v>4057</v>
      </c>
      <c r="C840" s="114">
        <v>215</v>
      </c>
      <c r="D840" s="114">
        <v>0.75</v>
      </c>
      <c r="E840" s="114">
        <v>7</v>
      </c>
      <c r="F840" s="114"/>
      <c r="AT840" s="1"/>
      <c r="AW840" s="1"/>
    </row>
    <row r="841" spans="1:49">
      <c r="A841" s="114" t="s">
        <v>1965</v>
      </c>
      <c r="B841" s="114" t="s">
        <v>1966</v>
      </c>
      <c r="C841" s="114">
        <v>215</v>
      </c>
      <c r="D841" s="114">
        <v>0.75</v>
      </c>
      <c r="E841" s="114">
        <v>6</v>
      </c>
      <c r="F841" s="114"/>
      <c r="AT841" s="1"/>
      <c r="AW841" s="1"/>
    </row>
    <row r="842" spans="1:49">
      <c r="A842" s="114" t="s">
        <v>1967</v>
      </c>
      <c r="B842" s="114" t="s">
        <v>1968</v>
      </c>
      <c r="C842" s="114">
        <v>215</v>
      </c>
      <c r="D842" s="114">
        <v>0.75</v>
      </c>
      <c r="E842" s="114">
        <v>6</v>
      </c>
      <c r="F842" s="114"/>
      <c r="AT842" s="1"/>
      <c r="AW842" s="1"/>
    </row>
    <row r="843" spans="1:49">
      <c r="A843" s="114" t="s">
        <v>1969</v>
      </c>
      <c r="B843" s="114" t="s">
        <v>1970</v>
      </c>
      <c r="C843" s="114">
        <v>235</v>
      </c>
      <c r="D843" s="114">
        <v>0.75</v>
      </c>
      <c r="E843" s="114">
        <v>10</v>
      </c>
      <c r="F843" s="114"/>
      <c r="AT843" s="1"/>
      <c r="AW843" s="1"/>
    </row>
    <row r="844" spans="1:49">
      <c r="A844" s="114" t="s">
        <v>1971</v>
      </c>
      <c r="B844" s="114" t="s">
        <v>1972</v>
      </c>
      <c r="C844" s="114">
        <v>235</v>
      </c>
      <c r="D844" s="114">
        <v>0.75</v>
      </c>
      <c r="E844" s="114">
        <v>10</v>
      </c>
      <c r="F844" s="114"/>
      <c r="AT844" s="1"/>
      <c r="AW844" s="1"/>
    </row>
    <row r="845" spans="1:49">
      <c r="A845" s="114" t="s">
        <v>1973</v>
      </c>
      <c r="B845" s="114" t="s">
        <v>1974</v>
      </c>
      <c r="C845" s="114">
        <v>235</v>
      </c>
      <c r="D845" s="114">
        <v>0.75</v>
      </c>
      <c r="E845" s="114">
        <v>10.5</v>
      </c>
      <c r="F845" s="114"/>
      <c r="AT845" s="1"/>
      <c r="AW845" s="1"/>
    </row>
    <row r="846" spans="1:49">
      <c r="A846" s="114" t="s">
        <v>328</v>
      </c>
      <c r="B846" s="114" t="s">
        <v>1975</v>
      </c>
      <c r="C846" s="114">
        <v>235</v>
      </c>
      <c r="D846" s="114">
        <v>0.75</v>
      </c>
      <c r="E846" s="114">
        <v>10</v>
      </c>
      <c r="F846" s="114"/>
      <c r="AT846" s="1"/>
      <c r="AW846" s="1"/>
    </row>
    <row r="847" spans="1:49">
      <c r="A847" s="114" t="s">
        <v>367</v>
      </c>
      <c r="B847" s="114" t="s">
        <v>1976</v>
      </c>
      <c r="C847" s="114">
        <v>235</v>
      </c>
      <c r="D847" s="114">
        <v>0.75</v>
      </c>
      <c r="E847" s="114">
        <v>10.5</v>
      </c>
      <c r="F847" s="114"/>
      <c r="AT847" s="1"/>
      <c r="AW847" s="1"/>
    </row>
    <row r="848" spans="1:49">
      <c r="A848" s="114" t="s">
        <v>1977</v>
      </c>
      <c r="B848" s="114" t="s">
        <v>1978</v>
      </c>
      <c r="C848" s="114">
        <v>235</v>
      </c>
      <c r="D848" s="114">
        <v>0.75</v>
      </c>
      <c r="E848" s="114">
        <v>10</v>
      </c>
      <c r="F848" s="114"/>
      <c r="AT848" s="1"/>
      <c r="AW848" s="1"/>
    </row>
    <row r="849" spans="1:50">
      <c r="A849" s="114" t="s">
        <v>4466</v>
      </c>
      <c r="B849" s="114" t="s">
        <v>1980</v>
      </c>
      <c r="C849" s="114">
        <v>235</v>
      </c>
      <c r="D849" s="114">
        <v>0.75</v>
      </c>
      <c r="E849" s="114">
        <v>10</v>
      </c>
      <c r="F849" s="114"/>
      <c r="AT849" s="1"/>
      <c r="AW849" s="1"/>
    </row>
    <row r="850" spans="1:50">
      <c r="A850" s="114" t="s">
        <v>1979</v>
      </c>
      <c r="B850" s="114" t="s">
        <v>1980</v>
      </c>
      <c r="C850" s="114">
        <v>235</v>
      </c>
      <c r="D850" s="114">
        <v>0.75</v>
      </c>
      <c r="E850" s="114">
        <v>10</v>
      </c>
      <c r="F850" s="114"/>
      <c r="AT850" s="1"/>
      <c r="AW850" s="1"/>
    </row>
    <row r="851" spans="1:50">
      <c r="A851" s="114" t="s">
        <v>1981</v>
      </c>
      <c r="B851" s="114" t="s">
        <v>1982</v>
      </c>
      <c r="C851" s="114">
        <v>235</v>
      </c>
      <c r="D851" s="114">
        <v>0.75</v>
      </c>
      <c r="E851" s="114">
        <v>10</v>
      </c>
      <c r="F851" s="114"/>
      <c r="AT851" s="1"/>
      <c r="AW851" s="1"/>
    </row>
    <row r="852" spans="1:50">
      <c r="A852" s="114" t="s">
        <v>1983</v>
      </c>
      <c r="B852" s="114" t="s">
        <v>1984</v>
      </c>
      <c r="C852" s="114">
        <v>215</v>
      </c>
      <c r="D852" s="114">
        <v>0.75</v>
      </c>
      <c r="E852" s="114">
        <v>6</v>
      </c>
      <c r="F852" s="114"/>
      <c r="AT852" s="1"/>
    </row>
    <row r="853" spans="1:50">
      <c r="A853" s="114" t="s">
        <v>1985</v>
      </c>
      <c r="B853" s="114" t="s">
        <v>1986</v>
      </c>
      <c r="C853" s="114">
        <v>235</v>
      </c>
      <c r="D853" s="114">
        <v>0.75</v>
      </c>
      <c r="E853" s="114">
        <v>10</v>
      </c>
      <c r="F853" s="114"/>
      <c r="AT853" s="1"/>
    </row>
    <row r="854" spans="1:50">
      <c r="A854" s="114" t="s">
        <v>1987</v>
      </c>
      <c r="B854" s="114" t="s">
        <v>1988</v>
      </c>
      <c r="C854" s="114">
        <v>235</v>
      </c>
      <c r="D854" s="114">
        <v>0.75</v>
      </c>
      <c r="E854" s="114">
        <v>10.5</v>
      </c>
      <c r="F854" s="114"/>
      <c r="AT854" s="1"/>
      <c r="AW854" s="1"/>
    </row>
    <row r="855" spans="1:50">
      <c r="A855" s="114" t="s">
        <v>1989</v>
      </c>
      <c r="B855" s="114" t="s">
        <v>1990</v>
      </c>
      <c r="C855" s="114">
        <v>235</v>
      </c>
      <c r="D855" s="114">
        <v>0.75</v>
      </c>
      <c r="E855" s="114">
        <v>10.5</v>
      </c>
      <c r="F855" s="114"/>
      <c r="AT855" s="1"/>
      <c r="AX855" s="1"/>
    </row>
    <row r="856" spans="1:50">
      <c r="A856" s="114" t="s">
        <v>1991</v>
      </c>
      <c r="B856" s="114" t="s">
        <v>1992</v>
      </c>
      <c r="C856" s="114">
        <v>215</v>
      </c>
      <c r="D856" s="114">
        <v>0.75</v>
      </c>
      <c r="E856" s="114">
        <v>7</v>
      </c>
      <c r="F856" s="114"/>
      <c r="AT856" s="1"/>
      <c r="AW856" s="1"/>
      <c r="AX856" s="1"/>
    </row>
    <row r="857" spans="1:50">
      <c r="A857" s="114" t="s">
        <v>1993</v>
      </c>
      <c r="B857" s="114" t="s">
        <v>1994</v>
      </c>
      <c r="C857" s="114">
        <v>215</v>
      </c>
      <c r="D857" s="114">
        <v>0.75</v>
      </c>
      <c r="E857" s="114">
        <v>7</v>
      </c>
      <c r="F857" s="114"/>
      <c r="AT857" s="1"/>
      <c r="AW857" s="1"/>
      <c r="AX857" s="1"/>
    </row>
    <row r="858" spans="1:50">
      <c r="A858" s="114" t="s">
        <v>4058</v>
      </c>
      <c r="B858" s="114" t="s">
        <v>1996</v>
      </c>
      <c r="C858" s="114">
        <v>215</v>
      </c>
      <c r="D858" s="114">
        <v>0.75</v>
      </c>
      <c r="E858" s="114">
        <v>5.4</v>
      </c>
      <c r="F858" s="114"/>
      <c r="AT858" s="1"/>
      <c r="AW858" s="1"/>
    </row>
    <row r="859" spans="1:50">
      <c r="A859" s="114" t="s">
        <v>1995</v>
      </c>
      <c r="B859" s="114" t="s">
        <v>1996</v>
      </c>
      <c r="C859" s="114">
        <v>215</v>
      </c>
      <c r="D859" s="114">
        <v>0.75</v>
      </c>
      <c r="E859" s="114">
        <v>5.4</v>
      </c>
      <c r="F859" s="114"/>
      <c r="AT859" s="1"/>
    </row>
    <row r="860" spans="1:50">
      <c r="A860" s="114" t="s">
        <v>568</v>
      </c>
      <c r="B860" s="114" t="s">
        <v>1997</v>
      </c>
      <c r="C860" s="114">
        <v>235</v>
      </c>
      <c r="D860" s="114">
        <v>0.75</v>
      </c>
      <c r="E860" s="114">
        <v>10</v>
      </c>
      <c r="F860" s="114"/>
      <c r="AT860" s="1"/>
      <c r="AX860" s="1"/>
    </row>
    <row r="861" spans="1:50">
      <c r="A861" s="114" t="s">
        <v>569</v>
      </c>
      <c r="B861" s="114" t="s">
        <v>1998</v>
      </c>
      <c r="C861" s="114">
        <v>235</v>
      </c>
      <c r="D861" s="114">
        <v>0.75</v>
      </c>
      <c r="E861" s="114">
        <v>10</v>
      </c>
      <c r="F861" s="114"/>
      <c r="AT861" s="1"/>
      <c r="AX861" s="1"/>
    </row>
    <row r="862" spans="1:50">
      <c r="A862" s="114" t="s">
        <v>593</v>
      </c>
      <c r="B862" s="114" t="s">
        <v>1999</v>
      </c>
      <c r="C862" s="114">
        <v>235</v>
      </c>
      <c r="D862" s="114">
        <v>0.75</v>
      </c>
      <c r="E862" s="114">
        <v>10</v>
      </c>
      <c r="F862" s="114"/>
      <c r="AT862" s="1"/>
      <c r="AX862" s="1"/>
    </row>
    <row r="863" spans="1:50">
      <c r="A863" s="114" t="s">
        <v>632</v>
      </c>
      <c r="B863" s="114" t="s">
        <v>2000</v>
      </c>
      <c r="C863" s="114">
        <v>215</v>
      </c>
      <c r="D863" s="114">
        <v>0.75</v>
      </c>
      <c r="E863" s="114">
        <v>7.5</v>
      </c>
      <c r="F863" s="114"/>
      <c r="AT863" s="1"/>
      <c r="AW863" s="1"/>
    </row>
    <row r="864" spans="1:50">
      <c r="A864" s="114" t="s">
        <v>633</v>
      </c>
      <c r="B864" s="114" t="s">
        <v>2001</v>
      </c>
      <c r="C864" s="114">
        <v>215</v>
      </c>
      <c r="D864" s="114">
        <v>0.75</v>
      </c>
      <c r="E864" s="114">
        <v>7.5</v>
      </c>
      <c r="F864" s="114"/>
      <c r="AT864" s="1"/>
      <c r="AW864" s="1"/>
    </row>
    <row r="865" spans="1:52">
      <c r="A865" s="114" t="s">
        <v>2002</v>
      </c>
      <c r="B865" s="114" t="s">
        <v>2003</v>
      </c>
      <c r="C865" s="114">
        <v>215</v>
      </c>
      <c r="D865" s="114">
        <v>0.75</v>
      </c>
      <c r="E865" s="114">
        <v>7.5</v>
      </c>
      <c r="F865" s="114"/>
      <c r="AT865" s="1"/>
      <c r="AW865" s="1"/>
    </row>
    <row r="866" spans="1:52">
      <c r="A866" s="114" t="s">
        <v>2004</v>
      </c>
      <c r="B866" s="114" t="s">
        <v>2005</v>
      </c>
      <c r="C866" s="114">
        <v>215</v>
      </c>
      <c r="D866" s="114">
        <v>0.75</v>
      </c>
      <c r="E866" s="114">
        <v>7.5</v>
      </c>
      <c r="F866" s="114"/>
      <c r="AT866" s="1"/>
      <c r="AW866" s="1"/>
      <c r="AX866" s="1"/>
    </row>
    <row r="867" spans="1:52">
      <c r="A867" s="114" t="s">
        <v>571</v>
      </c>
      <c r="B867" s="114" t="s">
        <v>2006</v>
      </c>
      <c r="C867" s="114">
        <v>215</v>
      </c>
      <c r="D867" s="114">
        <v>0.75</v>
      </c>
      <c r="E867" s="114">
        <v>7</v>
      </c>
      <c r="F867" s="114"/>
      <c r="AT867" s="1"/>
    </row>
    <row r="868" spans="1:52">
      <c r="A868" s="114" t="s">
        <v>658</v>
      </c>
      <c r="B868" s="114" t="s">
        <v>2006</v>
      </c>
      <c r="C868" s="114">
        <v>215</v>
      </c>
      <c r="D868" s="114">
        <v>0.75</v>
      </c>
      <c r="E868" s="114">
        <v>7</v>
      </c>
      <c r="F868" s="114"/>
      <c r="AT868" s="1"/>
      <c r="AY868" s="1"/>
      <c r="AZ868" s="1"/>
    </row>
    <row r="869" spans="1:52">
      <c r="A869" s="114" t="s">
        <v>572</v>
      </c>
      <c r="B869" s="114" t="s">
        <v>2007</v>
      </c>
      <c r="C869" s="114">
        <v>215</v>
      </c>
      <c r="D869" s="114">
        <v>0.75</v>
      </c>
      <c r="E869" s="114">
        <v>7</v>
      </c>
      <c r="F869" s="114"/>
      <c r="AT869" s="1"/>
      <c r="AX869" s="1"/>
      <c r="AY869" s="1"/>
      <c r="AZ869" s="1"/>
    </row>
    <row r="870" spans="1:52">
      <c r="A870" s="114" t="s">
        <v>659</v>
      </c>
      <c r="B870" s="114" t="s">
        <v>2007</v>
      </c>
      <c r="C870" s="114">
        <v>215</v>
      </c>
      <c r="D870" s="114">
        <v>0.75</v>
      </c>
      <c r="E870" s="114">
        <v>7</v>
      </c>
      <c r="F870" s="114"/>
      <c r="AT870" s="1"/>
      <c r="AW870" s="1"/>
      <c r="AY870" s="1"/>
      <c r="AZ870" s="1"/>
    </row>
    <row r="871" spans="1:52">
      <c r="A871" s="114" t="s">
        <v>432</v>
      </c>
      <c r="B871" s="114" t="s">
        <v>2008</v>
      </c>
      <c r="C871" s="114">
        <v>235</v>
      </c>
      <c r="D871" s="114">
        <v>0.75</v>
      </c>
      <c r="E871" s="114">
        <v>10</v>
      </c>
      <c r="F871" s="114"/>
      <c r="AT871" s="1"/>
      <c r="AZ871" s="1"/>
    </row>
    <row r="872" spans="1:52">
      <c r="A872" s="114" t="s">
        <v>2009</v>
      </c>
      <c r="B872" s="114" t="s">
        <v>2010</v>
      </c>
      <c r="C872" s="114">
        <v>235</v>
      </c>
      <c r="D872" s="114">
        <v>0.75</v>
      </c>
      <c r="E872" s="114">
        <v>10</v>
      </c>
      <c r="F872" s="114"/>
      <c r="AT872" s="1"/>
      <c r="AW872" s="1"/>
      <c r="AZ872" s="1"/>
    </row>
    <row r="873" spans="1:52">
      <c r="A873" s="114" t="s">
        <v>448</v>
      </c>
      <c r="B873" s="114" t="s">
        <v>2011</v>
      </c>
      <c r="C873" s="114">
        <v>215</v>
      </c>
      <c r="D873" s="114">
        <v>0.75</v>
      </c>
      <c r="E873" s="114">
        <v>7</v>
      </c>
      <c r="F873" s="114"/>
      <c r="AT873" s="1"/>
      <c r="AW873" s="1"/>
      <c r="AY873" s="1"/>
      <c r="AZ873" s="1"/>
    </row>
    <row r="874" spans="1:52">
      <c r="A874" s="114" t="s">
        <v>4059</v>
      </c>
      <c r="B874" s="114" t="s">
        <v>2011</v>
      </c>
      <c r="C874" s="114">
        <v>215</v>
      </c>
      <c r="D874" s="114">
        <v>0.75</v>
      </c>
      <c r="E874" s="114">
        <v>7</v>
      </c>
      <c r="F874" s="114"/>
      <c r="AT874" s="1"/>
      <c r="AW874" s="1"/>
      <c r="AY874" s="1"/>
      <c r="AZ874" s="1"/>
    </row>
    <row r="875" spans="1:52">
      <c r="A875" s="114" t="s">
        <v>2012</v>
      </c>
      <c r="B875" s="114" t="s">
        <v>2013</v>
      </c>
      <c r="C875" s="114">
        <v>215</v>
      </c>
      <c r="D875" s="114">
        <v>0.75</v>
      </c>
      <c r="E875" s="114">
        <v>7</v>
      </c>
      <c r="F875" s="114"/>
      <c r="AT875" s="1"/>
      <c r="AW875" s="1"/>
      <c r="AY875" s="1"/>
      <c r="AZ875" s="1"/>
    </row>
    <row r="876" spans="1:52">
      <c r="A876" s="114" t="s">
        <v>4060</v>
      </c>
      <c r="B876" s="114" t="s">
        <v>2013</v>
      </c>
      <c r="C876" s="114">
        <v>215</v>
      </c>
      <c r="D876" s="114">
        <v>0.75</v>
      </c>
      <c r="E876" s="114">
        <v>7</v>
      </c>
      <c r="F876" s="114"/>
      <c r="AT876" s="1"/>
      <c r="AW876" s="1"/>
      <c r="AX876" s="1"/>
      <c r="AZ876" s="1"/>
    </row>
    <row r="877" spans="1:52">
      <c r="A877" s="114" t="s">
        <v>2014</v>
      </c>
      <c r="B877" s="114" t="s">
        <v>2015</v>
      </c>
      <c r="C877" s="114">
        <v>215</v>
      </c>
      <c r="D877" s="114">
        <v>0.75</v>
      </c>
      <c r="E877" s="114">
        <v>7.5</v>
      </c>
      <c r="F877" s="114"/>
      <c r="AT877" s="1"/>
      <c r="AW877" s="1"/>
      <c r="AX877" s="1"/>
      <c r="AZ877" s="1"/>
    </row>
    <row r="878" spans="1:52">
      <c r="A878" s="114" t="s">
        <v>2016</v>
      </c>
      <c r="B878" s="114" t="s">
        <v>2017</v>
      </c>
      <c r="C878" s="114">
        <v>215</v>
      </c>
      <c r="D878" s="114">
        <v>0.75</v>
      </c>
      <c r="E878" s="114">
        <v>7.5</v>
      </c>
      <c r="F878" s="114"/>
      <c r="AT878" s="1"/>
      <c r="AW878" s="1"/>
      <c r="AX878" s="1"/>
      <c r="AZ878" s="1"/>
    </row>
    <row r="879" spans="1:52">
      <c r="A879" s="114" t="s">
        <v>2018</v>
      </c>
      <c r="B879" s="114" t="s">
        <v>2019</v>
      </c>
      <c r="C879" s="114">
        <v>215</v>
      </c>
      <c r="D879" s="114">
        <v>0.75</v>
      </c>
      <c r="E879" s="114">
        <v>7.5</v>
      </c>
      <c r="F879" s="114"/>
      <c r="AT879" s="1"/>
      <c r="AW879" s="1"/>
      <c r="AX879" s="1"/>
      <c r="AY879" s="1"/>
      <c r="AZ879" s="1"/>
    </row>
    <row r="880" spans="1:52">
      <c r="A880" s="114" t="s">
        <v>2020</v>
      </c>
      <c r="B880" s="114" t="s">
        <v>2021</v>
      </c>
      <c r="C880" s="114">
        <v>235</v>
      </c>
      <c r="D880" s="114">
        <v>0.75</v>
      </c>
      <c r="E880" s="114">
        <v>10.5</v>
      </c>
      <c r="F880" s="114"/>
      <c r="AT880" s="1"/>
      <c r="AW880" s="1"/>
    </row>
    <row r="881" spans="1:52">
      <c r="A881" s="114" t="s">
        <v>2022</v>
      </c>
      <c r="B881" s="114" t="s">
        <v>2023</v>
      </c>
      <c r="C881" s="114">
        <v>235</v>
      </c>
      <c r="D881" s="114">
        <v>0.75</v>
      </c>
      <c r="E881" s="114">
        <v>10.5</v>
      </c>
      <c r="F881" s="114"/>
      <c r="AT881" s="1"/>
      <c r="AW881" s="1"/>
    </row>
    <row r="882" spans="1:52">
      <c r="A882" s="114" t="s">
        <v>2024</v>
      </c>
      <c r="B882" s="114" t="s">
        <v>2025</v>
      </c>
      <c r="C882" s="114">
        <v>235</v>
      </c>
      <c r="D882" s="114">
        <v>0.75</v>
      </c>
      <c r="E882" s="114">
        <v>10.5</v>
      </c>
      <c r="F882" s="114"/>
      <c r="AT882" s="1"/>
      <c r="AW882" s="1"/>
      <c r="AY882" s="1"/>
      <c r="AZ882" s="1"/>
    </row>
    <row r="883" spans="1:52">
      <c r="A883" s="114" t="s">
        <v>465</v>
      </c>
      <c r="B883" s="114" t="s">
        <v>2026</v>
      </c>
      <c r="C883" s="114">
        <v>235</v>
      </c>
      <c r="D883" s="114">
        <v>0.75</v>
      </c>
      <c r="E883" s="114">
        <v>10.5</v>
      </c>
      <c r="F883" s="114"/>
      <c r="AT883" s="1"/>
      <c r="AW883" s="1"/>
    </row>
    <row r="884" spans="1:52">
      <c r="A884" s="114" t="s">
        <v>456</v>
      </c>
      <c r="B884" s="114" t="s">
        <v>2027</v>
      </c>
      <c r="C884" s="114">
        <v>235</v>
      </c>
      <c r="D884" s="114">
        <v>0.75</v>
      </c>
      <c r="E884" s="114">
        <v>10.5</v>
      </c>
      <c r="F884" s="114"/>
      <c r="AT884" s="1"/>
      <c r="AW884" s="1"/>
    </row>
    <row r="885" spans="1:52">
      <c r="A885" s="114" t="s">
        <v>2028</v>
      </c>
      <c r="B885" s="114" t="s">
        <v>4250</v>
      </c>
      <c r="C885" s="114">
        <v>215</v>
      </c>
      <c r="D885" s="114">
        <v>0.7</v>
      </c>
      <c r="E885" s="114">
        <v>7</v>
      </c>
      <c r="F885" s="114"/>
      <c r="AT885" s="1"/>
      <c r="AW885" s="1"/>
      <c r="AZ885" s="1"/>
    </row>
    <row r="886" spans="1:52">
      <c r="A886" s="114" t="s">
        <v>2029</v>
      </c>
      <c r="B886" s="114" t="s">
        <v>2030</v>
      </c>
      <c r="C886" s="114">
        <v>215</v>
      </c>
      <c r="D886" s="114">
        <v>0.75</v>
      </c>
      <c r="E886" s="114">
        <v>7.5</v>
      </c>
      <c r="F886" s="114"/>
      <c r="AT886" s="1"/>
      <c r="AW886" s="1"/>
    </row>
    <row r="887" spans="1:52">
      <c r="A887" s="114" t="s">
        <v>2031</v>
      </c>
      <c r="B887" s="114" t="s">
        <v>2032</v>
      </c>
      <c r="C887" s="114">
        <v>215</v>
      </c>
      <c r="D887" s="114">
        <v>0.75</v>
      </c>
      <c r="E887" s="114">
        <v>7.5</v>
      </c>
      <c r="F887" s="114"/>
      <c r="AT887" s="1"/>
      <c r="AW887" s="1"/>
    </row>
    <row r="888" spans="1:52">
      <c r="A888" s="114" t="s">
        <v>2033</v>
      </c>
      <c r="B888" s="114" t="s">
        <v>2034</v>
      </c>
      <c r="C888" s="114">
        <v>235</v>
      </c>
      <c r="D888" s="114">
        <v>0.75</v>
      </c>
      <c r="E888" s="114">
        <v>10</v>
      </c>
      <c r="F888" s="114"/>
      <c r="AT888" s="1"/>
      <c r="AW888" s="1"/>
    </row>
    <row r="889" spans="1:52">
      <c r="A889" s="114" t="s">
        <v>2035</v>
      </c>
      <c r="B889" s="114" t="s">
        <v>2036</v>
      </c>
      <c r="C889" s="114">
        <v>235</v>
      </c>
      <c r="D889" s="114">
        <v>0.75</v>
      </c>
      <c r="E889" s="114">
        <v>10</v>
      </c>
      <c r="F889" s="114"/>
      <c r="AT889" s="1"/>
      <c r="AW889" s="1"/>
      <c r="AY889" s="1"/>
      <c r="AZ889" s="1"/>
    </row>
    <row r="890" spans="1:52">
      <c r="A890" s="114" t="s">
        <v>2037</v>
      </c>
      <c r="B890" s="114" t="s">
        <v>2038</v>
      </c>
      <c r="C890" s="114">
        <v>215</v>
      </c>
      <c r="D890" s="114">
        <v>0.75</v>
      </c>
      <c r="E890" s="114">
        <v>7</v>
      </c>
      <c r="F890" s="114"/>
      <c r="AT890" s="1"/>
      <c r="AW890" s="1"/>
      <c r="AY890" s="1"/>
      <c r="AZ890" s="1"/>
    </row>
    <row r="891" spans="1:52">
      <c r="A891" s="114" t="s">
        <v>2039</v>
      </c>
      <c r="B891" s="114" t="s">
        <v>2040</v>
      </c>
      <c r="C891" s="114">
        <v>215</v>
      </c>
      <c r="D891" s="114">
        <v>0.75</v>
      </c>
      <c r="E891" s="114">
        <v>7</v>
      </c>
      <c r="F891" s="114"/>
      <c r="AT891" s="1"/>
      <c r="AW891" s="1"/>
      <c r="AY891" s="1"/>
      <c r="AZ891" s="1"/>
    </row>
    <row r="892" spans="1:52">
      <c r="A892" s="114" t="s">
        <v>2041</v>
      </c>
      <c r="B892" s="114" t="s">
        <v>2042</v>
      </c>
      <c r="C892" s="114">
        <v>215</v>
      </c>
      <c r="D892" s="114">
        <v>0.75</v>
      </c>
      <c r="E892" s="114">
        <v>7</v>
      </c>
      <c r="F892" s="114"/>
      <c r="AT892" s="1"/>
      <c r="AW892" s="1"/>
      <c r="AY892" s="1"/>
      <c r="AZ892" s="1"/>
    </row>
    <row r="893" spans="1:52">
      <c r="A893" s="114" t="s">
        <v>2043</v>
      </c>
      <c r="B893" s="114" t="s">
        <v>2044</v>
      </c>
      <c r="C893" s="114">
        <v>215</v>
      </c>
      <c r="D893" s="114">
        <v>0.75</v>
      </c>
      <c r="E893" s="114">
        <v>7</v>
      </c>
      <c r="F893" s="114"/>
      <c r="AT893" s="1"/>
      <c r="AW893" s="1"/>
      <c r="AZ893" s="1"/>
    </row>
    <row r="894" spans="1:52">
      <c r="A894" s="114" t="s">
        <v>2045</v>
      </c>
      <c r="B894" s="114" t="s">
        <v>2046</v>
      </c>
      <c r="C894" s="114">
        <v>215</v>
      </c>
      <c r="D894" s="114">
        <v>0.75</v>
      </c>
      <c r="E894" s="114">
        <v>7</v>
      </c>
      <c r="F894" s="114"/>
      <c r="AT894" s="1"/>
      <c r="AW894" s="1"/>
      <c r="AZ894" s="1"/>
    </row>
    <row r="895" spans="1:52">
      <c r="A895" s="114" t="s">
        <v>2047</v>
      </c>
      <c r="B895" s="114" t="s">
        <v>2048</v>
      </c>
      <c r="C895" s="114">
        <v>215</v>
      </c>
      <c r="D895" s="114">
        <v>0.75</v>
      </c>
      <c r="E895" s="114">
        <v>7</v>
      </c>
      <c r="F895" s="114"/>
      <c r="AT895" s="1"/>
      <c r="AW895" s="1"/>
      <c r="AZ895" s="1"/>
    </row>
    <row r="896" spans="1:52">
      <c r="A896" s="114" t="s">
        <v>2049</v>
      </c>
      <c r="B896" s="114" t="s">
        <v>2050</v>
      </c>
      <c r="C896" s="114">
        <v>215</v>
      </c>
      <c r="D896" s="114">
        <v>0.75</v>
      </c>
      <c r="E896" s="114">
        <v>7</v>
      </c>
      <c r="F896" s="114"/>
      <c r="AT896" s="1"/>
      <c r="AW896" s="1"/>
    </row>
    <row r="897" spans="1:52">
      <c r="A897" s="114" t="s">
        <v>2051</v>
      </c>
      <c r="B897" s="114" t="s">
        <v>2052</v>
      </c>
      <c r="C897" s="114">
        <v>215</v>
      </c>
      <c r="D897" s="114">
        <v>0.75</v>
      </c>
      <c r="E897" s="114">
        <v>7</v>
      </c>
      <c r="F897" s="114"/>
      <c r="AT897" s="1"/>
      <c r="AW897" s="1"/>
      <c r="AX897" s="1"/>
    </row>
    <row r="898" spans="1:52">
      <c r="A898" s="114" t="s">
        <v>2053</v>
      </c>
      <c r="B898" s="114" t="s">
        <v>2054</v>
      </c>
      <c r="C898" s="114">
        <v>215</v>
      </c>
      <c r="D898" s="114">
        <v>0.75</v>
      </c>
      <c r="E898" s="114">
        <v>7</v>
      </c>
      <c r="F898" s="114"/>
      <c r="AT898" s="1"/>
      <c r="AW898" s="1"/>
      <c r="AX898" s="1"/>
    </row>
    <row r="899" spans="1:52">
      <c r="A899" s="114" t="s">
        <v>2055</v>
      </c>
      <c r="B899" s="114" t="s">
        <v>2056</v>
      </c>
      <c r="C899" s="114">
        <v>215</v>
      </c>
      <c r="D899" s="114">
        <v>0.75</v>
      </c>
      <c r="E899" s="114">
        <v>7</v>
      </c>
      <c r="F899" s="114"/>
      <c r="AT899" s="1"/>
      <c r="AW899" s="1"/>
    </row>
    <row r="900" spans="1:52">
      <c r="A900" s="114" t="s">
        <v>2057</v>
      </c>
      <c r="B900" s="114" t="s">
        <v>2058</v>
      </c>
      <c r="C900" s="114">
        <v>215</v>
      </c>
      <c r="D900" s="114">
        <v>0.75</v>
      </c>
      <c r="E900" s="114">
        <v>7</v>
      </c>
      <c r="F900" s="114"/>
      <c r="AT900" s="1"/>
      <c r="AW900" s="1"/>
    </row>
    <row r="901" spans="1:52">
      <c r="A901" s="114" t="s">
        <v>2059</v>
      </c>
      <c r="B901" s="114" t="s">
        <v>2060</v>
      </c>
      <c r="C901" s="114">
        <v>215</v>
      </c>
      <c r="D901" s="114">
        <v>0.75</v>
      </c>
      <c r="E901" s="114">
        <v>7</v>
      </c>
      <c r="F901" s="114"/>
      <c r="AT901" s="1"/>
      <c r="AW901" s="1"/>
    </row>
    <row r="902" spans="1:52">
      <c r="A902" s="114" t="s">
        <v>2061</v>
      </c>
      <c r="B902" s="114" t="s">
        <v>2062</v>
      </c>
      <c r="C902" s="114">
        <v>235</v>
      </c>
      <c r="D902" s="114">
        <v>0.75</v>
      </c>
      <c r="E902" s="114">
        <v>10.5</v>
      </c>
      <c r="F902" s="114"/>
      <c r="AT902" s="1"/>
      <c r="AW902" s="1"/>
      <c r="AX902" s="1"/>
    </row>
    <row r="903" spans="1:52">
      <c r="A903" s="114" t="s">
        <v>94</v>
      </c>
      <c r="B903" s="114" t="s">
        <v>2063</v>
      </c>
      <c r="C903" s="114">
        <v>280</v>
      </c>
      <c r="D903" s="114">
        <v>0.33</v>
      </c>
      <c r="E903" s="114">
        <v>5</v>
      </c>
      <c r="F903" s="114"/>
      <c r="AT903" s="1"/>
      <c r="AW903" s="1"/>
    </row>
    <row r="904" spans="1:52">
      <c r="A904" s="114" t="s">
        <v>313</v>
      </c>
      <c r="B904" s="114" t="s">
        <v>2063</v>
      </c>
      <c r="C904" s="114">
        <v>280</v>
      </c>
      <c r="D904" s="114">
        <v>0.33</v>
      </c>
      <c r="E904" s="114">
        <v>5</v>
      </c>
      <c r="F904" s="114"/>
      <c r="AT904" s="1"/>
      <c r="AW904" s="1"/>
      <c r="AX904" s="1"/>
    </row>
    <row r="905" spans="1:52">
      <c r="A905" s="114" t="s">
        <v>2064</v>
      </c>
      <c r="B905" s="114" t="s">
        <v>2065</v>
      </c>
      <c r="C905" s="114">
        <v>280</v>
      </c>
      <c r="D905" s="114">
        <v>0.33</v>
      </c>
      <c r="E905" s="114">
        <v>5</v>
      </c>
      <c r="F905" s="114"/>
      <c r="AT905" s="1"/>
      <c r="AW905" s="1"/>
      <c r="AX905" s="1"/>
    </row>
    <row r="906" spans="1:52">
      <c r="A906" s="114" t="s">
        <v>2066</v>
      </c>
      <c r="B906" s="114" t="s">
        <v>2065</v>
      </c>
      <c r="C906" s="114">
        <v>280</v>
      </c>
      <c r="D906" s="114">
        <v>0.33</v>
      </c>
      <c r="E906" s="114">
        <v>5</v>
      </c>
      <c r="F906" s="114"/>
      <c r="AT906" s="1"/>
      <c r="AW906" s="1"/>
    </row>
    <row r="907" spans="1:52">
      <c r="A907" s="114" t="s">
        <v>2067</v>
      </c>
      <c r="B907" s="114" t="s">
        <v>2068</v>
      </c>
      <c r="C907" s="114">
        <v>280</v>
      </c>
      <c r="D907" s="114">
        <v>0.33</v>
      </c>
      <c r="E907" s="114">
        <v>5</v>
      </c>
      <c r="F907" s="114"/>
      <c r="AT907" s="1"/>
      <c r="AW907" s="1"/>
    </row>
    <row r="908" spans="1:52">
      <c r="A908" s="114" t="s">
        <v>2069</v>
      </c>
      <c r="B908" s="114" t="s">
        <v>2068</v>
      </c>
      <c r="C908" s="114">
        <v>280</v>
      </c>
      <c r="D908" s="114">
        <v>0.33</v>
      </c>
      <c r="E908" s="114">
        <v>5</v>
      </c>
      <c r="F908" s="114"/>
      <c r="AT908" s="1"/>
      <c r="AW908" s="1"/>
    </row>
    <row r="909" spans="1:52">
      <c r="A909" s="114" t="s">
        <v>95</v>
      </c>
      <c r="B909" s="114" t="s">
        <v>2070</v>
      </c>
      <c r="C909" s="114">
        <v>280</v>
      </c>
      <c r="D909" s="114">
        <v>0.33</v>
      </c>
      <c r="E909" s="114">
        <v>5</v>
      </c>
      <c r="F909" s="114"/>
      <c r="AT909" s="1"/>
      <c r="AW909" s="1"/>
    </row>
    <row r="910" spans="1:52">
      <c r="A910" s="114" t="s">
        <v>314</v>
      </c>
      <c r="B910" s="114" t="s">
        <v>2070</v>
      </c>
      <c r="C910" s="114">
        <v>280</v>
      </c>
      <c r="D910" s="114">
        <v>0.33</v>
      </c>
      <c r="E910" s="114">
        <v>5</v>
      </c>
      <c r="F910" s="114"/>
      <c r="AT910" s="1"/>
      <c r="AW910" s="1"/>
      <c r="AY910" s="1"/>
      <c r="AZ910" s="1"/>
    </row>
    <row r="911" spans="1:52">
      <c r="A911" s="114" t="s">
        <v>96</v>
      </c>
      <c r="B911" s="114" t="s">
        <v>2071</v>
      </c>
      <c r="C911" s="114">
        <v>280</v>
      </c>
      <c r="D911" s="114">
        <v>0.33</v>
      </c>
      <c r="E911" s="114">
        <v>5</v>
      </c>
      <c r="F911" s="114"/>
      <c r="AT911" s="1"/>
      <c r="AW911" s="1"/>
      <c r="AX911" s="1"/>
      <c r="AY911" s="1"/>
      <c r="AZ911" s="1"/>
    </row>
    <row r="912" spans="1:52">
      <c r="A912" s="114" t="s">
        <v>315</v>
      </c>
      <c r="B912" s="114" t="s">
        <v>2071</v>
      </c>
      <c r="C912" s="114">
        <v>280</v>
      </c>
      <c r="D912" s="114">
        <v>0.33</v>
      </c>
      <c r="E912" s="114">
        <v>5</v>
      </c>
      <c r="F912" s="114"/>
      <c r="AT912" s="1"/>
      <c r="AW912" s="1"/>
      <c r="AX912" s="1"/>
    </row>
    <row r="913" spans="1:52">
      <c r="A913" s="114" t="s">
        <v>2072</v>
      </c>
      <c r="B913" s="114" t="s">
        <v>2073</v>
      </c>
      <c r="C913" s="114">
        <v>280</v>
      </c>
      <c r="D913" s="114">
        <v>0.33</v>
      </c>
      <c r="E913" s="114">
        <v>5</v>
      </c>
      <c r="F913" s="114"/>
      <c r="AT913" s="1"/>
      <c r="AW913" s="1"/>
      <c r="AZ913" s="1"/>
    </row>
    <row r="914" spans="1:52">
      <c r="A914" s="114" t="s">
        <v>2074</v>
      </c>
      <c r="B914" s="114" t="s">
        <v>2073</v>
      </c>
      <c r="C914" s="114">
        <v>280</v>
      </c>
      <c r="D914" s="114">
        <v>0.33</v>
      </c>
      <c r="E914" s="114">
        <v>5</v>
      </c>
      <c r="F914" s="114"/>
      <c r="AT914" s="1"/>
      <c r="AW914" s="1"/>
      <c r="AZ914" s="1"/>
    </row>
    <row r="915" spans="1:52">
      <c r="A915" s="114" t="s">
        <v>2075</v>
      </c>
      <c r="B915" s="114" t="s">
        <v>2076</v>
      </c>
      <c r="C915" s="114">
        <v>280</v>
      </c>
      <c r="D915" s="114">
        <v>0.33</v>
      </c>
      <c r="E915" s="114">
        <v>5</v>
      </c>
      <c r="F915" s="114"/>
      <c r="AT915" s="1"/>
      <c r="AW915" s="1"/>
      <c r="AY915" s="1"/>
      <c r="AZ915" s="1"/>
    </row>
    <row r="916" spans="1:52">
      <c r="A916" s="114" t="s">
        <v>2077</v>
      </c>
      <c r="B916" s="114" t="s">
        <v>2076</v>
      </c>
      <c r="C916" s="114">
        <v>280</v>
      </c>
      <c r="D916" s="114">
        <v>0.33</v>
      </c>
      <c r="E916" s="114">
        <v>5</v>
      </c>
      <c r="F916" s="114"/>
      <c r="AT916" s="1"/>
      <c r="AW916" s="1"/>
    </row>
    <row r="917" spans="1:52">
      <c r="A917" s="114" t="s">
        <v>2078</v>
      </c>
      <c r="B917" s="114" t="s">
        <v>2079</v>
      </c>
      <c r="C917" s="114">
        <v>280</v>
      </c>
      <c r="D917" s="114">
        <v>0.33</v>
      </c>
      <c r="E917" s="114">
        <v>5</v>
      </c>
      <c r="F917" s="114"/>
      <c r="AT917" s="1"/>
      <c r="AW917" s="1"/>
      <c r="AY917" s="1"/>
      <c r="AZ917" s="1"/>
    </row>
    <row r="918" spans="1:52">
      <c r="A918" s="114" t="s">
        <v>2080</v>
      </c>
      <c r="B918" s="114" t="s">
        <v>2079</v>
      </c>
      <c r="C918" s="114">
        <v>280</v>
      </c>
      <c r="D918" s="114">
        <v>0.33</v>
      </c>
      <c r="E918" s="114">
        <v>5</v>
      </c>
      <c r="F918" s="114"/>
      <c r="AT918" s="1"/>
      <c r="AW918" s="1"/>
      <c r="AX918" s="1"/>
      <c r="AY918" s="1"/>
      <c r="AZ918" s="1"/>
    </row>
    <row r="919" spans="1:52">
      <c r="A919" s="114" t="s">
        <v>4251</v>
      </c>
      <c r="B919" s="114" t="s">
        <v>4252</v>
      </c>
      <c r="C919" s="114">
        <v>280</v>
      </c>
      <c r="D919" s="114">
        <v>0.33</v>
      </c>
      <c r="E919" s="114">
        <v>5</v>
      </c>
      <c r="F919" s="114"/>
      <c r="AT919" s="1"/>
      <c r="AW919" s="1"/>
      <c r="AX919" s="1"/>
    </row>
    <row r="920" spans="1:52">
      <c r="A920" s="114" t="s">
        <v>4253</v>
      </c>
      <c r="B920" s="114" t="s">
        <v>4254</v>
      </c>
      <c r="C920" s="114">
        <v>280</v>
      </c>
      <c r="D920" s="114">
        <v>0.33</v>
      </c>
      <c r="E920" s="114">
        <v>5</v>
      </c>
      <c r="F920" s="114"/>
      <c r="AT920" s="1"/>
      <c r="AW920" s="1"/>
      <c r="AX920" s="1"/>
      <c r="AZ920" s="1"/>
    </row>
    <row r="921" spans="1:52">
      <c r="A921" s="114" t="s">
        <v>576</v>
      </c>
      <c r="B921" s="114" t="s">
        <v>2081</v>
      </c>
      <c r="C921" s="114">
        <v>280</v>
      </c>
      <c r="D921" s="114">
        <v>0.27500000000000002</v>
      </c>
      <c r="E921" s="114">
        <v>14.5</v>
      </c>
      <c r="F921" s="114"/>
      <c r="AT921" s="1"/>
      <c r="AW921" s="1"/>
      <c r="AZ921" s="1"/>
    </row>
    <row r="922" spans="1:52">
      <c r="A922" s="114" t="s">
        <v>577</v>
      </c>
      <c r="B922" s="114" t="s">
        <v>2082</v>
      </c>
      <c r="C922" s="114">
        <v>280</v>
      </c>
      <c r="D922" s="114">
        <v>0.27500000000000002</v>
      </c>
      <c r="E922" s="114">
        <v>14.5</v>
      </c>
      <c r="F922" s="114"/>
      <c r="AT922" s="1"/>
      <c r="AW922" s="1"/>
    </row>
    <row r="923" spans="1:52">
      <c r="A923" s="114" t="s">
        <v>758</v>
      </c>
      <c r="B923" s="114" t="s">
        <v>2083</v>
      </c>
      <c r="C923" s="114">
        <v>280</v>
      </c>
      <c r="D923" s="114">
        <v>0.27500000000000002</v>
      </c>
      <c r="E923" s="114">
        <v>14.5</v>
      </c>
      <c r="F923" s="114"/>
      <c r="AT923" s="1"/>
      <c r="AW923" s="1"/>
    </row>
    <row r="924" spans="1:52">
      <c r="A924" s="114" t="s">
        <v>2084</v>
      </c>
      <c r="B924" s="114" t="s">
        <v>2085</v>
      </c>
      <c r="C924" s="114">
        <v>280</v>
      </c>
      <c r="D924" s="114">
        <v>0.27500000000000002</v>
      </c>
      <c r="E924" s="114">
        <v>14.5</v>
      </c>
      <c r="F924" s="114"/>
      <c r="AT924" s="1"/>
      <c r="AW924" s="1"/>
      <c r="AY924" s="1"/>
      <c r="AZ924" s="1"/>
    </row>
    <row r="925" spans="1:52">
      <c r="A925" s="114" t="s">
        <v>2086</v>
      </c>
      <c r="B925" s="114" t="s">
        <v>2087</v>
      </c>
      <c r="C925" s="114">
        <v>240</v>
      </c>
      <c r="D925" s="114">
        <v>0.27500000000000002</v>
      </c>
      <c r="E925" s="114">
        <v>14.5</v>
      </c>
      <c r="F925" s="114"/>
      <c r="AT925" s="1"/>
      <c r="AW925" s="1"/>
      <c r="AY925" s="1"/>
      <c r="AZ925" s="1"/>
    </row>
    <row r="926" spans="1:52">
      <c r="A926" s="114" t="s">
        <v>2088</v>
      </c>
      <c r="B926" s="114" t="s">
        <v>2089</v>
      </c>
      <c r="C926" s="114">
        <v>240</v>
      </c>
      <c r="D926" s="114">
        <v>0.27500000000000002</v>
      </c>
      <c r="E926" s="114">
        <v>14.5</v>
      </c>
      <c r="F926" s="114"/>
      <c r="AT926" s="1"/>
      <c r="AW926" s="1"/>
    </row>
    <row r="927" spans="1:52">
      <c r="A927" s="114" t="s">
        <v>2090</v>
      </c>
      <c r="B927" s="114" t="s">
        <v>2091</v>
      </c>
      <c r="C927" s="114">
        <v>240</v>
      </c>
      <c r="D927" s="114">
        <v>0.27500000000000002</v>
      </c>
      <c r="E927" s="114">
        <v>14.5</v>
      </c>
      <c r="F927" s="114"/>
      <c r="AW927" s="1"/>
      <c r="AZ927" s="1"/>
    </row>
    <row r="928" spans="1:52">
      <c r="A928" s="114" t="s">
        <v>2092</v>
      </c>
      <c r="B928" s="114" t="s">
        <v>2093</v>
      </c>
      <c r="C928" s="114">
        <v>240</v>
      </c>
      <c r="D928" s="114">
        <v>0.27500000000000002</v>
      </c>
      <c r="E928" s="114">
        <v>14.5</v>
      </c>
      <c r="F928" s="114"/>
      <c r="AT928" s="1"/>
      <c r="AW928" s="1"/>
      <c r="AZ928" s="1"/>
    </row>
    <row r="929" spans="1:52">
      <c r="A929" s="114" t="s">
        <v>2094</v>
      </c>
      <c r="B929" s="114" t="s">
        <v>1856</v>
      </c>
      <c r="C929" s="114">
        <v>240</v>
      </c>
      <c r="D929" s="114">
        <v>0.27500000000000002</v>
      </c>
      <c r="E929" s="114">
        <v>14.5</v>
      </c>
      <c r="F929" s="114"/>
      <c r="AW929" s="1"/>
    </row>
    <row r="930" spans="1:52">
      <c r="A930" s="114" t="s">
        <v>4061</v>
      </c>
      <c r="B930" s="114" t="s">
        <v>2096</v>
      </c>
      <c r="C930" s="114">
        <v>240</v>
      </c>
      <c r="D930" s="114">
        <v>0.27500000000000002</v>
      </c>
      <c r="E930" s="114">
        <v>14.5</v>
      </c>
      <c r="F930" s="114"/>
      <c r="AT930" s="1"/>
      <c r="AW930" s="1"/>
    </row>
    <row r="931" spans="1:52">
      <c r="A931" s="114" t="s">
        <v>2095</v>
      </c>
      <c r="B931" s="114" t="s">
        <v>2096</v>
      </c>
      <c r="C931" s="114">
        <v>240</v>
      </c>
      <c r="D931" s="114">
        <v>0.27500000000000002</v>
      </c>
      <c r="E931" s="114">
        <v>14.5</v>
      </c>
      <c r="F931" s="114"/>
      <c r="AT931" s="1"/>
      <c r="AW931" s="1"/>
      <c r="AX931" s="1"/>
      <c r="AY931" s="1"/>
      <c r="AZ931" s="1"/>
    </row>
    <row r="932" spans="1:52">
      <c r="A932" s="114" t="s">
        <v>4062</v>
      </c>
      <c r="B932" s="114" t="s">
        <v>2098</v>
      </c>
      <c r="C932" s="114">
        <v>240</v>
      </c>
      <c r="D932" s="114">
        <v>0.27500000000000002</v>
      </c>
      <c r="E932" s="114">
        <v>14.5</v>
      </c>
      <c r="F932" s="114"/>
      <c r="AT932" s="1"/>
      <c r="AW932" s="1"/>
      <c r="AX932" s="1"/>
      <c r="AY932" s="1"/>
      <c r="AZ932" s="1"/>
    </row>
    <row r="933" spans="1:52">
      <c r="A933" s="114" t="s">
        <v>2097</v>
      </c>
      <c r="B933" s="114" t="s">
        <v>2098</v>
      </c>
      <c r="C933" s="114">
        <v>240</v>
      </c>
      <c r="D933" s="114">
        <v>0.27500000000000002</v>
      </c>
      <c r="E933" s="114">
        <v>14.5</v>
      </c>
      <c r="F933" s="114"/>
      <c r="AT933" s="1"/>
      <c r="AW933" s="1"/>
      <c r="AX933" s="1"/>
      <c r="AY933" s="1"/>
      <c r="AZ933" s="1"/>
    </row>
    <row r="934" spans="1:52">
      <c r="A934" s="114" t="s">
        <v>4063</v>
      </c>
      <c r="B934" s="114" t="s">
        <v>2100</v>
      </c>
      <c r="C934" s="114">
        <v>240</v>
      </c>
      <c r="D934" s="114">
        <v>0.27500000000000002</v>
      </c>
      <c r="E934" s="114">
        <v>14.5</v>
      </c>
      <c r="F934" s="114"/>
      <c r="AT934" s="1"/>
      <c r="AW934" s="1"/>
      <c r="AX934" s="1"/>
      <c r="AZ934" s="1"/>
    </row>
    <row r="935" spans="1:52">
      <c r="A935" s="114" t="s">
        <v>2099</v>
      </c>
      <c r="B935" s="114" t="s">
        <v>2100</v>
      </c>
      <c r="C935" s="114">
        <v>240</v>
      </c>
      <c r="D935" s="114">
        <v>0.27500000000000002</v>
      </c>
      <c r="E935" s="114">
        <v>14.5</v>
      </c>
      <c r="F935" s="114"/>
      <c r="AT935" s="1"/>
      <c r="AW935" s="1"/>
      <c r="AX935" s="1"/>
      <c r="AZ935" s="1"/>
    </row>
    <row r="936" spans="1:52">
      <c r="A936" s="114" t="s">
        <v>615</v>
      </c>
      <c r="B936" s="114" t="s">
        <v>2101</v>
      </c>
      <c r="C936" s="114">
        <v>280</v>
      </c>
      <c r="D936" s="114">
        <v>0.27500000000000002</v>
      </c>
      <c r="E936" s="114">
        <v>14</v>
      </c>
      <c r="F936" s="114"/>
      <c r="AT936" s="1"/>
      <c r="AW936" s="1"/>
      <c r="AX936" s="1"/>
      <c r="AZ936" s="1"/>
    </row>
    <row r="937" spans="1:52">
      <c r="A937" s="114" t="s">
        <v>617</v>
      </c>
      <c r="B937" s="114" t="s">
        <v>2102</v>
      </c>
      <c r="C937" s="114">
        <v>280</v>
      </c>
      <c r="D937" s="114">
        <v>0.27500000000000002</v>
      </c>
      <c r="E937" s="114">
        <v>14</v>
      </c>
      <c r="F937" s="114"/>
      <c r="AT937" s="1"/>
      <c r="AW937" s="1"/>
      <c r="AX937" s="1"/>
    </row>
    <row r="938" spans="1:52">
      <c r="A938" s="114" t="s">
        <v>2103</v>
      </c>
      <c r="B938" s="114" t="s">
        <v>2104</v>
      </c>
      <c r="C938" s="114">
        <v>240</v>
      </c>
      <c r="D938" s="114">
        <v>0.27500000000000002</v>
      </c>
      <c r="E938" s="114">
        <v>14</v>
      </c>
      <c r="F938" s="114"/>
      <c r="AT938" s="1"/>
      <c r="AW938" s="1"/>
      <c r="AX938" s="1"/>
    </row>
    <row r="939" spans="1:52">
      <c r="A939" s="114" t="s">
        <v>2105</v>
      </c>
      <c r="B939" s="114" t="s">
        <v>2106</v>
      </c>
      <c r="C939" s="114">
        <v>240</v>
      </c>
      <c r="D939" s="114">
        <v>0.27500000000000002</v>
      </c>
      <c r="E939" s="114">
        <v>14</v>
      </c>
      <c r="F939" s="114"/>
      <c r="AT939" s="1"/>
      <c r="AW939" s="1"/>
    </row>
    <row r="940" spans="1:52">
      <c r="A940" s="114" t="s">
        <v>2107</v>
      </c>
      <c r="B940" s="114" t="s">
        <v>2108</v>
      </c>
      <c r="C940" s="114">
        <v>240</v>
      </c>
      <c r="D940" s="114">
        <v>0.27500000000000002</v>
      </c>
      <c r="E940" s="114">
        <v>14</v>
      </c>
      <c r="F940" s="114"/>
      <c r="AT940" s="1"/>
      <c r="AW940" s="1"/>
    </row>
    <row r="941" spans="1:52">
      <c r="A941" s="114" t="s">
        <v>2109</v>
      </c>
      <c r="B941" s="114" t="s">
        <v>2110</v>
      </c>
      <c r="C941" s="114">
        <v>215</v>
      </c>
      <c r="D941" s="114">
        <v>0.27500000000000002</v>
      </c>
      <c r="E941" s="114">
        <v>5</v>
      </c>
      <c r="F941" s="114"/>
      <c r="AT941" s="1"/>
      <c r="AW941" s="1"/>
    </row>
    <row r="942" spans="1:52">
      <c r="A942" s="114" t="s">
        <v>2111</v>
      </c>
      <c r="B942" s="114" t="s">
        <v>2110</v>
      </c>
      <c r="C942" s="114">
        <v>215</v>
      </c>
      <c r="D942" s="114">
        <v>0.27500000000000002</v>
      </c>
      <c r="E942" s="114">
        <v>5</v>
      </c>
      <c r="F942" s="114"/>
      <c r="AT942" s="1"/>
      <c r="AW942" s="1"/>
    </row>
    <row r="943" spans="1:52">
      <c r="A943" s="114" t="s">
        <v>2112</v>
      </c>
      <c r="B943" s="114" t="s">
        <v>2113</v>
      </c>
      <c r="C943" s="114">
        <v>215</v>
      </c>
      <c r="D943" s="114">
        <v>0.27500000000000002</v>
      </c>
      <c r="E943" s="114">
        <v>5</v>
      </c>
      <c r="F943" s="114"/>
      <c r="AT943" s="1"/>
      <c r="AW943" s="1"/>
      <c r="AX943" s="1"/>
    </row>
    <row r="944" spans="1:52">
      <c r="A944" s="114" t="s">
        <v>2114</v>
      </c>
      <c r="B944" s="114" t="s">
        <v>2113</v>
      </c>
      <c r="C944" s="114">
        <v>215</v>
      </c>
      <c r="D944" s="114">
        <v>0.27500000000000002</v>
      </c>
      <c r="E944" s="114">
        <v>5</v>
      </c>
      <c r="F944" s="114"/>
      <c r="AT944" s="1"/>
      <c r="AW944" s="1"/>
      <c r="AX944" s="1"/>
      <c r="AY944" s="1"/>
      <c r="AZ944" s="1"/>
    </row>
    <row r="945" spans="1:52">
      <c r="A945" s="114" t="s">
        <v>2115</v>
      </c>
      <c r="B945" s="114" t="s">
        <v>2116</v>
      </c>
      <c r="C945" s="114">
        <v>215</v>
      </c>
      <c r="D945" s="114">
        <v>0.27500000000000002</v>
      </c>
      <c r="E945" s="114">
        <v>5</v>
      </c>
      <c r="F945" s="114"/>
      <c r="AT945" s="1"/>
      <c r="AW945" s="1"/>
      <c r="AX945" s="1"/>
      <c r="AY945" s="1"/>
      <c r="AZ945" s="1"/>
    </row>
    <row r="946" spans="1:52">
      <c r="A946" s="114" t="s">
        <v>2117</v>
      </c>
      <c r="B946" s="114" t="s">
        <v>2116</v>
      </c>
      <c r="C946" s="114">
        <v>215</v>
      </c>
      <c r="D946" s="114">
        <v>0.27500000000000002</v>
      </c>
      <c r="E946" s="114">
        <v>5</v>
      </c>
      <c r="F946" s="114"/>
      <c r="AT946" s="1"/>
      <c r="AW946" s="1"/>
      <c r="AX946" s="1"/>
      <c r="AY946" s="1"/>
      <c r="AZ946" s="1"/>
    </row>
    <row r="947" spans="1:52">
      <c r="A947" s="114" t="s">
        <v>2118</v>
      </c>
      <c r="B947" s="114" t="s">
        <v>2119</v>
      </c>
      <c r="C947" s="114">
        <v>280</v>
      </c>
      <c r="D947" s="114">
        <v>0.27500000000000002</v>
      </c>
      <c r="E947" s="114">
        <v>5</v>
      </c>
      <c r="F947" s="114"/>
      <c r="AT947" s="1"/>
      <c r="AW947" s="1"/>
      <c r="AX947" s="1"/>
      <c r="AY947" s="1"/>
      <c r="AZ947" s="1"/>
    </row>
    <row r="948" spans="1:52">
      <c r="A948" s="114" t="s">
        <v>2120</v>
      </c>
      <c r="B948" s="114" t="s">
        <v>2121</v>
      </c>
      <c r="C948" s="114">
        <v>280</v>
      </c>
      <c r="D948" s="114">
        <v>0.27500000000000002</v>
      </c>
      <c r="E948" s="114">
        <v>5</v>
      </c>
      <c r="F948" s="114"/>
      <c r="AT948" s="1"/>
      <c r="AW948" s="1"/>
      <c r="AX948" s="1"/>
      <c r="AY948" s="1"/>
      <c r="AZ948" s="1"/>
    </row>
    <row r="949" spans="1:52">
      <c r="A949" s="114" t="s">
        <v>2122</v>
      </c>
      <c r="B949" s="114" t="s">
        <v>2123</v>
      </c>
      <c r="C949" s="114">
        <v>280</v>
      </c>
      <c r="D949" s="114">
        <v>0.27500000000000002</v>
      </c>
      <c r="E949" s="114">
        <v>5</v>
      </c>
      <c r="F949" s="114"/>
      <c r="AT949" s="1"/>
      <c r="AW949" s="1"/>
      <c r="AX949" s="1"/>
      <c r="AY949" s="1"/>
      <c r="AZ949" s="1"/>
    </row>
    <row r="950" spans="1:52">
      <c r="A950" s="114" t="s">
        <v>2124</v>
      </c>
      <c r="B950" s="114" t="s">
        <v>2125</v>
      </c>
      <c r="C950" s="114">
        <v>280</v>
      </c>
      <c r="D950" s="114">
        <v>0.27500000000000002</v>
      </c>
      <c r="E950" s="114">
        <v>5</v>
      </c>
      <c r="F950" s="114"/>
      <c r="AT950" s="1"/>
      <c r="AW950" s="1"/>
      <c r="AY950" s="1"/>
      <c r="AZ950" s="1"/>
    </row>
    <row r="951" spans="1:52">
      <c r="A951" s="114" t="s">
        <v>2126</v>
      </c>
      <c r="B951" s="114" t="s">
        <v>2127</v>
      </c>
      <c r="C951" s="114">
        <v>280</v>
      </c>
      <c r="D951" s="114">
        <v>0.27500000000000002</v>
      </c>
      <c r="E951" s="114">
        <v>5</v>
      </c>
      <c r="F951" s="114"/>
      <c r="AT951" s="1"/>
      <c r="AW951" s="1"/>
      <c r="AX951" s="1"/>
      <c r="AY951" s="1"/>
      <c r="AZ951" s="1"/>
    </row>
    <row r="952" spans="1:52">
      <c r="A952" s="114" t="s">
        <v>4255</v>
      </c>
      <c r="B952" s="114" t="s">
        <v>4256</v>
      </c>
      <c r="C952" s="114">
        <v>240</v>
      </c>
      <c r="D952" s="114">
        <v>0.33</v>
      </c>
      <c r="E952" s="114">
        <v>14.5</v>
      </c>
      <c r="F952" s="114"/>
      <c r="AT952" s="1"/>
      <c r="AW952" s="1"/>
      <c r="AX952" s="1"/>
      <c r="AZ952" s="1"/>
    </row>
    <row r="953" spans="1:52">
      <c r="A953" s="114" t="s">
        <v>4257</v>
      </c>
      <c r="B953" s="114" t="s">
        <v>4258</v>
      </c>
      <c r="C953" s="114">
        <v>240</v>
      </c>
      <c r="D953" s="114">
        <v>0.33</v>
      </c>
      <c r="E953" s="114">
        <v>14.5</v>
      </c>
      <c r="F953" s="114"/>
      <c r="AT953" s="1"/>
      <c r="AX953" s="1"/>
      <c r="AZ953" s="1"/>
    </row>
    <row r="954" spans="1:52">
      <c r="A954" s="114" t="s">
        <v>4259</v>
      </c>
      <c r="B954" s="114" t="s">
        <v>4260</v>
      </c>
      <c r="C954" s="114">
        <v>240</v>
      </c>
      <c r="D954" s="114">
        <v>0.33</v>
      </c>
      <c r="E954" s="114">
        <v>14.5</v>
      </c>
      <c r="F954" s="114"/>
      <c r="AT954" s="1"/>
      <c r="AX954" s="1"/>
      <c r="AZ954" s="1"/>
    </row>
    <row r="955" spans="1:52">
      <c r="A955" s="114" t="s">
        <v>4261</v>
      </c>
      <c r="B955" s="114" t="s">
        <v>4262</v>
      </c>
      <c r="C955" s="114">
        <v>240</v>
      </c>
      <c r="D955" s="114">
        <v>0.33</v>
      </c>
      <c r="E955" s="114">
        <v>14.5</v>
      </c>
      <c r="F955" s="114"/>
      <c r="AT955" s="1"/>
      <c r="AX955" s="1"/>
    </row>
    <row r="956" spans="1:52">
      <c r="A956" s="114" t="s">
        <v>4263</v>
      </c>
      <c r="B956" s="114" t="s">
        <v>4264</v>
      </c>
      <c r="C956" s="114">
        <v>240</v>
      </c>
      <c r="D956" s="114">
        <v>0.27500000000000002</v>
      </c>
      <c r="E956" s="114">
        <v>14</v>
      </c>
      <c r="F956" s="114"/>
      <c r="AT956" s="1"/>
      <c r="AX956" s="1"/>
      <c r="AY956" s="1"/>
      <c r="AZ956" s="1"/>
    </row>
    <row r="957" spans="1:52">
      <c r="A957" s="114" t="s">
        <v>4265</v>
      </c>
      <c r="B957" s="114" t="s">
        <v>4266</v>
      </c>
      <c r="C957" s="114">
        <v>240</v>
      </c>
      <c r="D957" s="114">
        <v>0.27500000000000002</v>
      </c>
      <c r="E957" s="114">
        <v>14</v>
      </c>
      <c r="F957" s="114"/>
      <c r="AT957" s="1"/>
      <c r="AX957" s="1"/>
      <c r="AY957" s="1"/>
      <c r="AZ957" s="1"/>
    </row>
    <row r="958" spans="1:52">
      <c r="A958" s="114" t="s">
        <v>4267</v>
      </c>
      <c r="B958" s="114" t="s">
        <v>4268</v>
      </c>
      <c r="C958" s="114">
        <v>240</v>
      </c>
      <c r="D958" s="114">
        <v>0.27500000000000002</v>
      </c>
      <c r="E958" s="114">
        <v>14</v>
      </c>
      <c r="F958" s="114"/>
      <c r="AT958" s="1"/>
      <c r="AW958" s="1"/>
      <c r="AX958" s="1"/>
      <c r="AY958" s="1"/>
      <c r="AZ958" s="1"/>
    </row>
    <row r="959" spans="1:52">
      <c r="A959" s="114" t="s">
        <v>4269</v>
      </c>
      <c r="B959" s="114" t="s">
        <v>4270</v>
      </c>
      <c r="C959" s="114">
        <v>240</v>
      </c>
      <c r="D959" s="114">
        <v>0.27500000000000002</v>
      </c>
      <c r="E959" s="114">
        <v>14</v>
      </c>
      <c r="F959" s="114"/>
      <c r="AT959" s="1"/>
      <c r="AW959" s="1"/>
      <c r="AX959" s="1"/>
      <c r="AY959" s="1"/>
      <c r="AZ959" s="1"/>
    </row>
    <row r="960" spans="1:52">
      <c r="A960" s="114" t="s">
        <v>4467</v>
      </c>
      <c r="B960" s="114" t="s">
        <v>4468</v>
      </c>
      <c r="C960" s="114">
        <v>280</v>
      </c>
      <c r="D960" s="114">
        <v>0.33</v>
      </c>
      <c r="E960" s="114">
        <v>4</v>
      </c>
      <c r="F960" s="114"/>
      <c r="AT960" s="1"/>
      <c r="AX960" s="1"/>
      <c r="AY960" s="1"/>
      <c r="AZ960" s="1"/>
    </row>
    <row r="961" spans="1:52">
      <c r="A961" s="114" t="s">
        <v>4469</v>
      </c>
      <c r="B961" s="114" t="s">
        <v>4470</v>
      </c>
      <c r="C961" s="114">
        <v>280</v>
      </c>
      <c r="D961" s="114">
        <v>0.33</v>
      </c>
      <c r="E961" s="114">
        <v>4</v>
      </c>
      <c r="F961" s="114"/>
      <c r="AT961" s="1"/>
      <c r="AX961" s="1"/>
      <c r="AY961" s="1"/>
      <c r="AZ961" s="1"/>
    </row>
    <row r="962" spans="1:52">
      <c r="A962" s="114" t="s">
        <v>4471</v>
      </c>
      <c r="B962" s="114" t="s">
        <v>4472</v>
      </c>
      <c r="C962" s="114">
        <v>280</v>
      </c>
      <c r="D962" s="114">
        <v>0.33</v>
      </c>
      <c r="E962" s="114">
        <v>4</v>
      </c>
      <c r="F962" s="114"/>
      <c r="AT962" s="1"/>
      <c r="AX962" s="1"/>
      <c r="AY962" s="1"/>
      <c r="AZ962" s="1"/>
    </row>
    <row r="963" spans="1:52">
      <c r="A963" s="114" t="s">
        <v>4473</v>
      </c>
      <c r="B963" s="114" t="s">
        <v>4474</v>
      </c>
      <c r="C963" s="114">
        <v>280</v>
      </c>
      <c r="D963" s="114">
        <v>0.33</v>
      </c>
      <c r="E963" s="114">
        <v>4</v>
      </c>
      <c r="F963" s="114"/>
      <c r="AT963" s="1"/>
      <c r="AX963" s="1"/>
      <c r="AZ963" s="1"/>
    </row>
    <row r="964" spans="1:52">
      <c r="A964" s="114" t="s">
        <v>4475</v>
      </c>
      <c r="B964" s="114" t="s">
        <v>4476</v>
      </c>
      <c r="C964" s="114">
        <v>280</v>
      </c>
      <c r="D964" s="114">
        <v>0.33</v>
      </c>
      <c r="E964" s="114">
        <v>4</v>
      </c>
      <c r="F964" s="114"/>
      <c r="AT964" s="1"/>
      <c r="AX964" s="1"/>
      <c r="AY964" s="1"/>
      <c r="AZ964" s="1"/>
    </row>
    <row r="965" spans="1:52">
      <c r="A965" s="114" t="s">
        <v>4477</v>
      </c>
      <c r="B965" s="114" t="s">
        <v>4478</v>
      </c>
      <c r="C965" s="114">
        <v>280</v>
      </c>
      <c r="D965" s="114">
        <v>0.33</v>
      </c>
      <c r="E965" s="114">
        <v>4</v>
      </c>
      <c r="F965" s="114"/>
      <c r="AT965" s="1"/>
      <c r="AX965" s="1"/>
      <c r="AY965" s="1"/>
      <c r="AZ965" s="1"/>
    </row>
    <row r="966" spans="1:52">
      <c r="A966" s="114" t="s">
        <v>4479</v>
      </c>
      <c r="B966" s="114" t="s">
        <v>4480</v>
      </c>
      <c r="C966" s="114">
        <v>280</v>
      </c>
      <c r="D966" s="114">
        <v>0.33</v>
      </c>
      <c r="E966" s="114">
        <v>4</v>
      </c>
      <c r="F966" s="114"/>
      <c r="AT966" s="1"/>
      <c r="AX966" s="1"/>
      <c r="AY966" s="1"/>
      <c r="AZ966" s="1"/>
    </row>
    <row r="967" spans="1:52">
      <c r="A967" s="114" t="s">
        <v>4481</v>
      </c>
      <c r="B967" s="114" t="s">
        <v>4482</v>
      </c>
      <c r="C967" s="114">
        <v>280</v>
      </c>
      <c r="D967" s="114">
        <v>0.33</v>
      </c>
      <c r="E967" s="114">
        <v>4</v>
      </c>
      <c r="F967" s="114"/>
      <c r="AT967" s="1"/>
      <c r="AX967" s="1"/>
      <c r="AY967" s="1"/>
      <c r="AZ967" s="1"/>
    </row>
    <row r="968" spans="1:52">
      <c r="A968" s="114" t="s">
        <v>4483</v>
      </c>
      <c r="B968" s="114" t="s">
        <v>4484</v>
      </c>
      <c r="C968" s="114">
        <v>280</v>
      </c>
      <c r="D968" s="114">
        <v>0.33</v>
      </c>
      <c r="E968" s="114">
        <v>4</v>
      </c>
      <c r="F968" s="114"/>
      <c r="AT968" s="1"/>
      <c r="AX968" s="1"/>
      <c r="AY968" s="1"/>
      <c r="AZ968" s="1"/>
    </row>
    <row r="969" spans="1:52">
      <c r="A969" s="114" t="s">
        <v>2128</v>
      </c>
      <c r="B969" s="114" t="s">
        <v>2129</v>
      </c>
      <c r="C969" s="114">
        <v>215</v>
      </c>
      <c r="D969" s="114">
        <v>1</v>
      </c>
      <c r="E969" s="114">
        <v>5</v>
      </c>
      <c r="F969" s="114"/>
      <c r="AT969" s="1"/>
      <c r="AX969" s="1"/>
      <c r="AY969" s="1"/>
      <c r="AZ969" s="1"/>
    </row>
    <row r="970" spans="1:52">
      <c r="A970" s="114" t="s">
        <v>844</v>
      </c>
      <c r="B970" s="114" t="s">
        <v>2129</v>
      </c>
      <c r="C970" s="114">
        <v>215</v>
      </c>
      <c r="D970" s="114">
        <v>1</v>
      </c>
      <c r="E970" s="114">
        <v>5</v>
      </c>
      <c r="F970" s="114"/>
      <c r="AT970" s="1"/>
      <c r="AX970" s="1"/>
      <c r="AY970" s="1"/>
      <c r="AZ970" s="1"/>
    </row>
    <row r="971" spans="1:52">
      <c r="A971" s="114" t="s">
        <v>2130</v>
      </c>
      <c r="B971" s="114" t="s">
        <v>2131</v>
      </c>
      <c r="C971" s="114">
        <v>215</v>
      </c>
      <c r="D971" s="114">
        <v>1</v>
      </c>
      <c r="E971" s="114">
        <v>5</v>
      </c>
      <c r="F971" s="114"/>
      <c r="AT971" s="1"/>
      <c r="AY971" s="1"/>
      <c r="AZ971" s="1"/>
    </row>
    <row r="972" spans="1:52">
      <c r="A972" s="114" t="s">
        <v>845</v>
      </c>
      <c r="B972" s="114" t="s">
        <v>2131</v>
      </c>
      <c r="C972" s="114">
        <v>215</v>
      </c>
      <c r="D972" s="114">
        <v>1</v>
      </c>
      <c r="E972" s="114">
        <v>5</v>
      </c>
      <c r="F972" s="114"/>
      <c r="AY972" s="1"/>
      <c r="AZ972" s="1"/>
    </row>
    <row r="973" spans="1:52">
      <c r="A973" s="114" t="s">
        <v>2132</v>
      </c>
      <c r="B973" s="114" t="s">
        <v>2133</v>
      </c>
      <c r="C973" s="114">
        <v>240</v>
      </c>
      <c r="D973" s="114">
        <v>1</v>
      </c>
      <c r="E973" s="114">
        <v>14.5</v>
      </c>
      <c r="F973" s="114"/>
      <c r="AT973" s="1"/>
      <c r="AY973" s="1"/>
      <c r="AZ973" s="1"/>
    </row>
    <row r="974" spans="1:52">
      <c r="A974" s="114" t="s">
        <v>2134</v>
      </c>
      <c r="B974" s="114" t="s">
        <v>2135</v>
      </c>
      <c r="C974" s="114">
        <v>240</v>
      </c>
      <c r="D974" s="114">
        <v>1</v>
      </c>
      <c r="E974" s="114">
        <v>14.5</v>
      </c>
      <c r="F974" s="114"/>
      <c r="AT974" s="1"/>
      <c r="AY974" s="1"/>
      <c r="AZ974" s="1"/>
    </row>
    <row r="975" spans="1:52">
      <c r="A975" s="114" t="s">
        <v>2136</v>
      </c>
      <c r="B975" s="114" t="s">
        <v>2137</v>
      </c>
      <c r="C975" s="114">
        <v>240</v>
      </c>
      <c r="D975" s="114">
        <v>1</v>
      </c>
      <c r="E975" s="114">
        <v>14.5</v>
      </c>
      <c r="F975" s="114"/>
      <c r="AT975" s="1"/>
      <c r="AW975" s="1"/>
      <c r="AY975" s="1"/>
      <c r="AZ975" s="1"/>
    </row>
    <row r="976" spans="1:52">
      <c r="A976" s="114" t="s">
        <v>2138</v>
      </c>
      <c r="B976" s="114" t="s">
        <v>2139</v>
      </c>
      <c r="C976" s="114">
        <v>240</v>
      </c>
      <c r="D976" s="114">
        <v>1</v>
      </c>
      <c r="E976" s="114">
        <v>14</v>
      </c>
      <c r="F976" s="114"/>
      <c r="AT976" s="1"/>
      <c r="AW976" s="1"/>
      <c r="AX976" s="1"/>
      <c r="AY976" s="1"/>
      <c r="AZ976" s="1"/>
    </row>
    <row r="977" spans="1:52">
      <c r="A977" s="114" t="s">
        <v>4064</v>
      </c>
      <c r="B977" s="114" t="s">
        <v>2140</v>
      </c>
      <c r="C977" s="114">
        <v>215</v>
      </c>
      <c r="D977" s="114">
        <v>0.33</v>
      </c>
      <c r="E977" s="114">
        <v>4.5</v>
      </c>
      <c r="F977" s="114"/>
      <c r="AT977" s="1"/>
      <c r="AW977" s="1"/>
      <c r="AX977" s="1"/>
      <c r="AY977" s="1"/>
      <c r="AZ977" s="1"/>
    </row>
    <row r="978" spans="1:52">
      <c r="A978" s="114" t="s">
        <v>762</v>
      </c>
      <c r="B978" s="114" t="s">
        <v>2140</v>
      </c>
      <c r="C978" s="114">
        <v>215</v>
      </c>
      <c r="D978" s="114">
        <v>0.33</v>
      </c>
      <c r="E978" s="114">
        <v>4.5</v>
      </c>
      <c r="F978" s="114"/>
      <c r="AT978" s="1"/>
      <c r="AW978" s="1"/>
      <c r="AY978" s="1"/>
      <c r="AZ978" s="1"/>
    </row>
    <row r="979" spans="1:52">
      <c r="A979" s="114" t="s">
        <v>4065</v>
      </c>
      <c r="B979" s="114" t="s">
        <v>2141</v>
      </c>
      <c r="C979" s="114">
        <v>215</v>
      </c>
      <c r="D979" s="114">
        <v>0.33</v>
      </c>
      <c r="E979" s="114">
        <v>4.5</v>
      </c>
      <c r="F979" s="114"/>
      <c r="AT979" s="1"/>
      <c r="AW979" s="1"/>
      <c r="AY979" s="1"/>
      <c r="AZ979" s="1"/>
    </row>
    <row r="980" spans="1:52">
      <c r="A980" s="114" t="s">
        <v>764</v>
      </c>
      <c r="B980" s="114" t="s">
        <v>2141</v>
      </c>
      <c r="C980" s="114">
        <v>215</v>
      </c>
      <c r="D980" s="114">
        <v>0.33</v>
      </c>
      <c r="E980" s="114">
        <v>4.5</v>
      </c>
      <c r="F980" s="114"/>
      <c r="AT980" s="1"/>
      <c r="AW980" s="1"/>
      <c r="AY980" s="1"/>
      <c r="AZ980" s="1"/>
    </row>
    <row r="981" spans="1:52">
      <c r="A981" s="114" t="s">
        <v>765</v>
      </c>
      <c r="B981" s="114" t="s">
        <v>2142</v>
      </c>
      <c r="C981" s="114">
        <v>215</v>
      </c>
      <c r="D981" s="114">
        <v>0.33</v>
      </c>
      <c r="E981" s="114">
        <v>4.5</v>
      </c>
      <c r="F981" s="114"/>
      <c r="AT981" s="1"/>
      <c r="AW981" s="1"/>
      <c r="AY981" s="1"/>
      <c r="AZ981" s="1"/>
    </row>
    <row r="982" spans="1:52">
      <c r="A982" s="114" t="s">
        <v>2143</v>
      </c>
      <c r="B982" s="114" t="s">
        <v>2144</v>
      </c>
      <c r="C982" s="114">
        <v>215</v>
      </c>
      <c r="D982" s="114">
        <v>0.33</v>
      </c>
      <c r="E982" s="114">
        <v>4.5</v>
      </c>
      <c r="F982" s="114"/>
      <c r="AT982" s="1"/>
      <c r="AW982" s="1"/>
      <c r="AY982" s="1"/>
      <c r="AZ982" s="1"/>
    </row>
    <row r="983" spans="1:52">
      <c r="A983" s="114" t="s">
        <v>766</v>
      </c>
      <c r="B983" s="114" t="s">
        <v>2144</v>
      </c>
      <c r="C983" s="114">
        <v>215</v>
      </c>
      <c r="D983" s="114">
        <v>0.33</v>
      </c>
      <c r="E983" s="114">
        <v>4.5</v>
      </c>
      <c r="F983" s="114"/>
      <c r="AT983" s="1"/>
      <c r="AW983" s="1"/>
      <c r="AY983" s="1"/>
      <c r="AZ983" s="1"/>
    </row>
    <row r="984" spans="1:52">
      <c r="A984" s="114" t="s">
        <v>4066</v>
      </c>
      <c r="B984" s="114" t="s">
        <v>2145</v>
      </c>
      <c r="C984" s="114">
        <v>215</v>
      </c>
      <c r="D984" s="114">
        <v>0.75</v>
      </c>
      <c r="E984" s="114">
        <v>4.5</v>
      </c>
      <c r="F984" s="114"/>
      <c r="AT984" s="1"/>
      <c r="AW984" s="1"/>
      <c r="AY984" s="1"/>
      <c r="AZ984" s="1"/>
    </row>
    <row r="985" spans="1:52">
      <c r="A985" s="114" t="s">
        <v>924</v>
      </c>
      <c r="B985" s="114" t="s">
        <v>2145</v>
      </c>
      <c r="C985" s="114">
        <v>215</v>
      </c>
      <c r="D985" s="114">
        <v>0.75</v>
      </c>
      <c r="E985" s="114">
        <v>4.5</v>
      </c>
      <c r="F985" s="114"/>
      <c r="AW985" s="1"/>
      <c r="AZ985" s="1"/>
    </row>
    <row r="986" spans="1:52">
      <c r="A986" s="114" t="s">
        <v>2146</v>
      </c>
      <c r="B986" s="114" t="s">
        <v>2147</v>
      </c>
      <c r="C986" s="114">
        <v>215</v>
      </c>
      <c r="D986" s="114">
        <v>1</v>
      </c>
      <c r="E986" s="114">
        <v>6</v>
      </c>
      <c r="F986" s="114"/>
      <c r="AT986" s="1"/>
      <c r="AW986" s="1"/>
      <c r="AZ986" s="1"/>
    </row>
    <row r="987" spans="1:52">
      <c r="A987" s="114" t="s">
        <v>2148</v>
      </c>
      <c r="B987" s="114" t="s">
        <v>2149</v>
      </c>
      <c r="C987" s="114">
        <v>215</v>
      </c>
      <c r="D987" s="114">
        <v>1</v>
      </c>
      <c r="E987" s="114">
        <v>6</v>
      </c>
      <c r="F987" s="114"/>
      <c r="AT987" s="1"/>
      <c r="AY987" s="1"/>
    </row>
    <row r="988" spans="1:52">
      <c r="A988" s="114" t="s">
        <v>2150</v>
      </c>
      <c r="B988" s="114" t="s">
        <v>2151</v>
      </c>
      <c r="C988" s="114">
        <v>215</v>
      </c>
      <c r="D988" s="114">
        <v>1</v>
      </c>
      <c r="E988" s="114">
        <v>6</v>
      </c>
      <c r="F988" s="114"/>
      <c r="AT988" s="1"/>
    </row>
    <row r="989" spans="1:52">
      <c r="A989" s="114" t="s">
        <v>2152</v>
      </c>
      <c r="B989" s="114" t="s">
        <v>2153</v>
      </c>
      <c r="C989" s="114">
        <v>215</v>
      </c>
      <c r="D989" s="114">
        <v>1</v>
      </c>
      <c r="E989" s="114">
        <v>4.5</v>
      </c>
      <c r="F989" s="114"/>
      <c r="AT989" s="1"/>
      <c r="AY989" s="1"/>
      <c r="AZ989" s="1"/>
    </row>
    <row r="990" spans="1:52">
      <c r="A990" s="114" t="s">
        <v>2154</v>
      </c>
      <c r="B990" s="114" t="s">
        <v>2153</v>
      </c>
      <c r="C990" s="114">
        <v>215</v>
      </c>
      <c r="D990" s="114">
        <v>1</v>
      </c>
      <c r="E990" s="114">
        <v>4.5</v>
      </c>
      <c r="F990" s="114"/>
      <c r="AT990" s="1"/>
      <c r="AW990" s="1"/>
      <c r="AY990" s="1"/>
      <c r="AZ990" s="1"/>
    </row>
    <row r="991" spans="1:52">
      <c r="A991" s="114" t="s">
        <v>2155</v>
      </c>
      <c r="B991" s="114" t="s">
        <v>2156</v>
      </c>
      <c r="C991" s="114">
        <v>215</v>
      </c>
      <c r="D991" s="114">
        <v>1</v>
      </c>
      <c r="E991" s="114">
        <v>4.5</v>
      </c>
      <c r="F991" s="114"/>
      <c r="AT991" s="1"/>
      <c r="AW991" s="1"/>
    </row>
    <row r="992" spans="1:52">
      <c r="A992" s="114" t="s">
        <v>2157</v>
      </c>
      <c r="B992" s="114" t="s">
        <v>2156</v>
      </c>
      <c r="C992" s="114">
        <v>215</v>
      </c>
      <c r="D992" s="114">
        <v>1</v>
      </c>
      <c r="E992" s="114">
        <v>4.5</v>
      </c>
      <c r="F992" s="114"/>
      <c r="AT992" s="1"/>
      <c r="AW992" s="1"/>
      <c r="AZ992" s="1"/>
    </row>
    <row r="993" spans="1:52">
      <c r="A993" s="114" t="s">
        <v>2158</v>
      </c>
      <c r="B993" s="114" t="s">
        <v>2159</v>
      </c>
      <c r="C993" s="114">
        <v>215</v>
      </c>
      <c r="D993" s="114">
        <v>1</v>
      </c>
      <c r="E993" s="114">
        <v>6</v>
      </c>
      <c r="F993" s="114"/>
      <c r="AT993" s="1"/>
      <c r="AW993" s="1"/>
      <c r="AZ993" s="1"/>
    </row>
    <row r="994" spans="1:52">
      <c r="A994" s="114" t="s">
        <v>2160</v>
      </c>
      <c r="B994" s="114" t="s">
        <v>2161</v>
      </c>
      <c r="C994" s="114">
        <v>215</v>
      </c>
      <c r="D994" s="114">
        <v>1</v>
      </c>
      <c r="E994" s="114">
        <v>6</v>
      </c>
      <c r="F994" s="114"/>
      <c r="AT994" s="1"/>
      <c r="AW994" s="1"/>
      <c r="AY994" s="1"/>
    </row>
    <row r="995" spans="1:52">
      <c r="A995" s="114" t="s">
        <v>4485</v>
      </c>
      <c r="B995" s="114" t="s">
        <v>4486</v>
      </c>
      <c r="C995" s="114">
        <v>215</v>
      </c>
      <c r="D995" s="114">
        <v>0.33</v>
      </c>
      <c r="E995" s="114">
        <v>4.5</v>
      </c>
      <c r="F995" s="114"/>
      <c r="AW995" s="1"/>
      <c r="AY995" s="1"/>
    </row>
    <row r="996" spans="1:52">
      <c r="A996" s="114" t="s">
        <v>4487</v>
      </c>
      <c r="B996" s="114" t="s">
        <v>4486</v>
      </c>
      <c r="C996" s="114">
        <v>215</v>
      </c>
      <c r="D996" s="114">
        <v>0.33</v>
      </c>
      <c r="E996" s="114">
        <v>4.5</v>
      </c>
      <c r="F996" s="114"/>
      <c r="AT996" s="1"/>
      <c r="AY996" s="1"/>
    </row>
    <row r="997" spans="1:52">
      <c r="A997" s="114" t="s">
        <v>4488</v>
      </c>
      <c r="B997" s="114" t="s">
        <v>4489</v>
      </c>
      <c r="C997" s="114">
        <v>215</v>
      </c>
      <c r="D997" s="114">
        <v>0.33</v>
      </c>
      <c r="E997" s="114">
        <v>4.5</v>
      </c>
      <c r="F997" s="114"/>
      <c r="AT997" s="1"/>
      <c r="AW997" s="1"/>
      <c r="AY997" s="1"/>
    </row>
    <row r="998" spans="1:52">
      <c r="A998" s="114" t="s">
        <v>4490</v>
      </c>
      <c r="B998" s="114" t="s">
        <v>4489</v>
      </c>
      <c r="C998" s="114">
        <v>215</v>
      </c>
      <c r="D998" s="114">
        <v>0.33</v>
      </c>
      <c r="E998" s="114">
        <v>4.5</v>
      </c>
      <c r="F998" s="114"/>
      <c r="AT998" s="1"/>
      <c r="AW998" s="1"/>
      <c r="AY998" s="1"/>
    </row>
    <row r="999" spans="1:52">
      <c r="A999" s="114" t="s">
        <v>4271</v>
      </c>
      <c r="B999" s="114" t="s">
        <v>4272</v>
      </c>
      <c r="C999" s="114">
        <v>250</v>
      </c>
      <c r="D999" s="114">
        <v>0.75</v>
      </c>
      <c r="E999" s="114">
        <v>21</v>
      </c>
      <c r="F999" s="114"/>
      <c r="AW999" s="1"/>
    </row>
    <row r="1000" spans="1:52">
      <c r="A1000" s="114" t="s">
        <v>4273</v>
      </c>
      <c r="B1000" s="114" t="s">
        <v>4274</v>
      </c>
      <c r="C1000" s="114">
        <v>250</v>
      </c>
      <c r="D1000" s="114">
        <v>0.75</v>
      </c>
      <c r="E1000" s="114">
        <v>21</v>
      </c>
      <c r="F1000" s="114"/>
      <c r="AT1000" s="1"/>
      <c r="AW1000" s="1"/>
    </row>
    <row r="1001" spans="1:52">
      <c r="A1001" s="114" t="s">
        <v>466</v>
      </c>
      <c r="B1001" s="114" t="s">
        <v>2162</v>
      </c>
      <c r="C1001" s="114">
        <v>250</v>
      </c>
      <c r="D1001" s="114">
        <v>0.5</v>
      </c>
      <c r="E1001" s="114">
        <v>18</v>
      </c>
      <c r="F1001" s="114"/>
      <c r="AT1001" s="1"/>
      <c r="AW1001" s="1"/>
    </row>
    <row r="1002" spans="1:52">
      <c r="A1002" s="114" t="s">
        <v>467</v>
      </c>
      <c r="B1002" s="114" t="s">
        <v>2163</v>
      </c>
      <c r="C1002" s="114">
        <v>250</v>
      </c>
      <c r="D1002" s="114">
        <v>0.5</v>
      </c>
      <c r="E1002" s="114">
        <v>18</v>
      </c>
      <c r="F1002" s="114"/>
      <c r="AT1002" s="1"/>
      <c r="AW1002" s="1"/>
    </row>
    <row r="1003" spans="1:52">
      <c r="A1003" s="114" t="s">
        <v>2164</v>
      </c>
      <c r="B1003" s="114" t="s">
        <v>2165</v>
      </c>
      <c r="C1003" s="114">
        <v>250</v>
      </c>
      <c r="D1003" s="114">
        <v>0.7</v>
      </c>
      <c r="E1003" s="114">
        <v>18</v>
      </c>
      <c r="F1003" s="114"/>
      <c r="AT1003" s="1"/>
      <c r="AW1003" s="1"/>
    </row>
    <row r="1004" spans="1:52">
      <c r="A1004" s="114" t="s">
        <v>2166</v>
      </c>
      <c r="B1004" s="114" t="s">
        <v>2167</v>
      </c>
      <c r="C1004" s="114">
        <v>250</v>
      </c>
      <c r="D1004" s="114">
        <v>0.7</v>
      </c>
      <c r="E1004" s="114">
        <v>18</v>
      </c>
      <c r="F1004" s="114"/>
      <c r="AT1004" s="1"/>
    </row>
    <row r="1005" spans="1:52">
      <c r="A1005" s="114" t="s">
        <v>2168</v>
      </c>
      <c r="B1005" s="114" t="s">
        <v>2169</v>
      </c>
      <c r="C1005" s="114">
        <v>250</v>
      </c>
      <c r="D1005" s="114">
        <v>0.7</v>
      </c>
      <c r="E1005" s="114">
        <v>18</v>
      </c>
      <c r="F1005" s="114"/>
      <c r="AT1005" s="1"/>
    </row>
    <row r="1006" spans="1:52">
      <c r="A1006" s="114" t="s">
        <v>2170</v>
      </c>
      <c r="B1006" s="114" t="s">
        <v>2171</v>
      </c>
      <c r="C1006" s="114">
        <v>250</v>
      </c>
      <c r="D1006" s="114">
        <v>0.7</v>
      </c>
      <c r="E1006" s="114">
        <v>18</v>
      </c>
      <c r="F1006" s="114"/>
      <c r="AT1006" s="1"/>
      <c r="AW1006" s="1"/>
    </row>
    <row r="1007" spans="1:52">
      <c r="A1007" s="114" t="s">
        <v>2172</v>
      </c>
      <c r="B1007" s="114" t="s">
        <v>2173</v>
      </c>
      <c r="C1007" s="114">
        <v>250</v>
      </c>
      <c r="D1007" s="114">
        <v>0.7</v>
      </c>
      <c r="E1007" s="114">
        <v>18</v>
      </c>
      <c r="F1007" s="114"/>
      <c r="AT1007" s="1"/>
      <c r="AW1007" s="1"/>
    </row>
    <row r="1008" spans="1:52">
      <c r="A1008" s="114" t="s">
        <v>2174</v>
      </c>
      <c r="B1008" s="114" t="s">
        <v>2175</v>
      </c>
      <c r="C1008" s="114">
        <v>250</v>
      </c>
      <c r="D1008" s="114">
        <v>0.7</v>
      </c>
      <c r="E1008" s="114">
        <v>18</v>
      </c>
      <c r="F1008" s="114"/>
    </row>
    <row r="1009" spans="1:51">
      <c r="A1009" s="114" t="s">
        <v>2176</v>
      </c>
      <c r="B1009" s="114" t="s">
        <v>2177</v>
      </c>
      <c r="C1009" s="114">
        <v>250</v>
      </c>
      <c r="D1009" s="114">
        <v>0.5</v>
      </c>
      <c r="E1009" s="114">
        <v>18</v>
      </c>
      <c r="F1009" s="114"/>
      <c r="AT1009" s="1"/>
      <c r="AW1009" s="1"/>
    </row>
    <row r="1010" spans="1:51">
      <c r="A1010" s="114" t="s">
        <v>2178</v>
      </c>
      <c r="B1010" s="114" t="s">
        <v>2179</v>
      </c>
      <c r="C1010" s="114">
        <v>250</v>
      </c>
      <c r="D1010" s="114">
        <v>0.5</v>
      </c>
      <c r="E1010" s="114">
        <v>18</v>
      </c>
      <c r="F1010" s="114"/>
      <c r="AT1010" s="1"/>
    </row>
    <row r="1011" spans="1:51">
      <c r="A1011" s="114" t="s">
        <v>2180</v>
      </c>
      <c r="B1011" s="114" t="s">
        <v>2181</v>
      </c>
      <c r="C1011" s="114">
        <v>250</v>
      </c>
      <c r="D1011" s="114">
        <v>0.5</v>
      </c>
      <c r="E1011" s="114">
        <v>19</v>
      </c>
      <c r="F1011" s="114"/>
      <c r="AT1011" s="1"/>
    </row>
    <row r="1012" spans="1:51">
      <c r="A1012" s="114" t="s">
        <v>2182</v>
      </c>
      <c r="B1012" s="114" t="s">
        <v>2183</v>
      </c>
      <c r="C1012" s="114">
        <v>250</v>
      </c>
      <c r="D1012" s="114">
        <v>0.5</v>
      </c>
      <c r="E1012" s="114">
        <v>19</v>
      </c>
      <c r="F1012" s="114"/>
      <c r="AT1012" s="1"/>
      <c r="AW1012" s="1"/>
    </row>
    <row r="1013" spans="1:51">
      <c r="A1013" s="114" t="s">
        <v>2184</v>
      </c>
      <c r="B1013" s="114" t="s">
        <v>2185</v>
      </c>
      <c r="C1013" s="114">
        <v>250</v>
      </c>
      <c r="D1013" s="114">
        <v>0.7</v>
      </c>
      <c r="E1013" s="114">
        <v>18</v>
      </c>
      <c r="F1013" s="114"/>
      <c r="AT1013" s="1"/>
    </row>
    <row r="1014" spans="1:51">
      <c r="A1014" s="114" t="s">
        <v>2186</v>
      </c>
      <c r="B1014" s="114" t="s">
        <v>2187</v>
      </c>
      <c r="C1014" s="114">
        <v>250</v>
      </c>
      <c r="D1014" s="114">
        <v>0.7</v>
      </c>
      <c r="E1014" s="114">
        <v>18</v>
      </c>
      <c r="F1014" s="114"/>
      <c r="AT1014" s="1"/>
      <c r="AW1014" s="1"/>
    </row>
    <row r="1015" spans="1:51">
      <c r="A1015" s="114" t="s">
        <v>2188</v>
      </c>
      <c r="B1015" s="114" t="s">
        <v>2189</v>
      </c>
      <c r="C1015" s="114">
        <v>250</v>
      </c>
      <c r="D1015" s="114">
        <v>0.7</v>
      </c>
      <c r="E1015" s="114">
        <v>18</v>
      </c>
      <c r="F1015" s="114"/>
      <c r="AT1015" s="1"/>
      <c r="AW1015" s="1"/>
    </row>
    <row r="1016" spans="1:51">
      <c r="A1016" s="114" t="s">
        <v>2190</v>
      </c>
      <c r="B1016" s="114" t="s">
        <v>2191</v>
      </c>
      <c r="C1016" s="114">
        <v>250</v>
      </c>
      <c r="D1016" s="114">
        <v>0.5</v>
      </c>
      <c r="E1016" s="114">
        <v>18</v>
      </c>
      <c r="F1016" s="114"/>
      <c r="AT1016" s="1"/>
      <c r="AW1016" s="1"/>
      <c r="AY1016" s="1"/>
    </row>
    <row r="1017" spans="1:51">
      <c r="A1017" s="114" t="s">
        <v>2192</v>
      </c>
      <c r="B1017" s="114" t="s">
        <v>2193</v>
      </c>
      <c r="C1017" s="114">
        <v>250</v>
      </c>
      <c r="D1017" s="114">
        <v>0.5</v>
      </c>
      <c r="E1017" s="114">
        <v>18</v>
      </c>
      <c r="F1017" s="114"/>
      <c r="AW1017" s="1"/>
      <c r="AY1017" s="1"/>
    </row>
    <row r="1018" spans="1:51">
      <c r="A1018" s="114" t="s">
        <v>2194</v>
      </c>
      <c r="B1018" s="114" t="s">
        <v>2195</v>
      </c>
      <c r="C1018" s="114">
        <v>250</v>
      </c>
      <c r="D1018" s="114">
        <v>1</v>
      </c>
      <c r="E1018" s="114">
        <v>17</v>
      </c>
      <c r="F1018" s="114"/>
      <c r="AW1018" s="1"/>
    </row>
    <row r="1019" spans="1:51">
      <c r="A1019" s="114" t="s">
        <v>597</v>
      </c>
      <c r="B1019" s="114" t="s">
        <v>2195</v>
      </c>
      <c r="C1019" s="114">
        <v>250</v>
      </c>
      <c r="D1019" s="114">
        <v>1</v>
      </c>
      <c r="E1019" s="114">
        <v>17</v>
      </c>
      <c r="F1019" s="114"/>
      <c r="AT1019" s="1"/>
      <c r="AW1019" s="1"/>
    </row>
    <row r="1020" spans="1:51">
      <c r="A1020" s="114" t="s">
        <v>2196</v>
      </c>
      <c r="B1020" s="114" t="s">
        <v>2197</v>
      </c>
      <c r="C1020" s="114">
        <v>250</v>
      </c>
      <c r="D1020" s="114">
        <v>0.7</v>
      </c>
      <c r="E1020" s="114">
        <v>18</v>
      </c>
      <c r="F1020" s="114"/>
      <c r="AT1020" s="1"/>
    </row>
    <row r="1021" spans="1:51">
      <c r="A1021" s="114" t="s">
        <v>4491</v>
      </c>
      <c r="B1021" s="114" t="s">
        <v>2197</v>
      </c>
      <c r="C1021" s="114">
        <v>250</v>
      </c>
      <c r="D1021" s="114">
        <v>0.7</v>
      </c>
      <c r="E1021" s="114">
        <v>18</v>
      </c>
      <c r="F1021" s="114"/>
      <c r="AT1021" s="1"/>
      <c r="AW1021" s="1"/>
      <c r="AY1021" s="1"/>
    </row>
    <row r="1022" spans="1:51">
      <c r="A1022" s="114" t="s">
        <v>2198</v>
      </c>
      <c r="B1022" s="114" t="s">
        <v>2199</v>
      </c>
      <c r="C1022" s="114">
        <v>240</v>
      </c>
      <c r="D1022" s="114">
        <v>0.7</v>
      </c>
      <c r="E1022" s="114">
        <v>15</v>
      </c>
      <c r="F1022" s="114"/>
      <c r="AT1022" s="1"/>
      <c r="AW1022" s="1"/>
    </row>
    <row r="1023" spans="1:51">
      <c r="A1023" s="114" t="s">
        <v>4492</v>
      </c>
      <c r="B1023" s="114" t="s">
        <v>2199</v>
      </c>
      <c r="C1023" s="114">
        <v>240</v>
      </c>
      <c r="D1023" s="114">
        <v>0.7</v>
      </c>
      <c r="E1023" s="114">
        <v>15</v>
      </c>
      <c r="F1023" s="114"/>
      <c r="AT1023" s="1"/>
      <c r="AY1023" s="1"/>
    </row>
    <row r="1024" spans="1:51">
      <c r="A1024" s="114" t="s">
        <v>2200</v>
      </c>
      <c r="B1024" s="114" t="s">
        <v>2201</v>
      </c>
      <c r="C1024" s="114">
        <v>250</v>
      </c>
      <c r="D1024" s="114">
        <v>0.7</v>
      </c>
      <c r="E1024" s="114">
        <v>19</v>
      </c>
      <c r="F1024" s="114"/>
      <c r="AT1024" s="1"/>
      <c r="AW1024" s="1"/>
      <c r="AY1024" s="1"/>
    </row>
    <row r="1025" spans="1:51">
      <c r="A1025" s="114" t="s">
        <v>767</v>
      </c>
      <c r="B1025" s="114" t="s">
        <v>2202</v>
      </c>
      <c r="C1025" s="114">
        <v>250</v>
      </c>
      <c r="D1025" s="114">
        <v>0.7</v>
      </c>
      <c r="E1025" s="114">
        <v>19</v>
      </c>
      <c r="F1025" s="114"/>
      <c r="AT1025" s="1"/>
      <c r="AW1025" s="1"/>
    </row>
    <row r="1026" spans="1:51">
      <c r="A1026" s="114" t="s">
        <v>768</v>
      </c>
      <c r="B1026" s="114" t="s">
        <v>2203</v>
      </c>
      <c r="C1026" s="114">
        <v>250</v>
      </c>
      <c r="D1026" s="114">
        <v>0.7</v>
      </c>
      <c r="E1026" s="114">
        <v>19</v>
      </c>
      <c r="F1026" s="114"/>
      <c r="AT1026" s="1"/>
    </row>
    <row r="1027" spans="1:51">
      <c r="A1027" s="114" t="s">
        <v>2204</v>
      </c>
      <c r="B1027" s="114" t="s">
        <v>2205</v>
      </c>
      <c r="C1027" s="114">
        <v>250</v>
      </c>
      <c r="D1027" s="114">
        <v>0.7</v>
      </c>
      <c r="E1027" s="114">
        <v>19</v>
      </c>
      <c r="F1027" s="114"/>
      <c r="AT1027" s="1"/>
    </row>
    <row r="1028" spans="1:51">
      <c r="A1028" s="114" t="s">
        <v>2206</v>
      </c>
      <c r="B1028" s="114" t="s">
        <v>2207</v>
      </c>
      <c r="C1028" s="114">
        <v>250</v>
      </c>
      <c r="D1028" s="114">
        <v>0.7</v>
      </c>
      <c r="E1028" s="114">
        <v>18</v>
      </c>
      <c r="F1028" s="114"/>
      <c r="AT1028" s="1"/>
      <c r="AW1028" s="1"/>
    </row>
    <row r="1029" spans="1:51">
      <c r="A1029" s="114" t="s">
        <v>2208</v>
      </c>
      <c r="B1029" s="114" t="s">
        <v>2209</v>
      </c>
      <c r="C1029" s="114">
        <v>250</v>
      </c>
      <c r="D1029" s="114">
        <v>0.7</v>
      </c>
      <c r="E1029" s="114">
        <v>19</v>
      </c>
      <c r="F1029" s="114"/>
      <c r="AT1029" s="1"/>
      <c r="AW1029" s="1"/>
    </row>
    <row r="1030" spans="1:51">
      <c r="A1030" s="114" t="s">
        <v>2210</v>
      </c>
      <c r="B1030" s="114" t="s">
        <v>2211</v>
      </c>
      <c r="C1030" s="114">
        <v>250</v>
      </c>
      <c r="D1030" s="114">
        <v>0.7</v>
      </c>
      <c r="E1030" s="114">
        <v>19</v>
      </c>
      <c r="F1030" s="114"/>
      <c r="AT1030" s="1"/>
      <c r="AW1030" s="1"/>
      <c r="AY1030" s="1"/>
    </row>
    <row r="1031" spans="1:51">
      <c r="A1031" s="114" t="s">
        <v>2212</v>
      </c>
      <c r="B1031" s="114" t="s">
        <v>2213</v>
      </c>
      <c r="C1031" s="114">
        <v>250</v>
      </c>
      <c r="D1031" s="114">
        <v>0.7</v>
      </c>
      <c r="E1031" s="114">
        <v>19</v>
      </c>
      <c r="F1031" s="114"/>
      <c r="AT1031" s="1"/>
      <c r="AW1031" s="1"/>
      <c r="AY1031" s="1"/>
    </row>
    <row r="1032" spans="1:51">
      <c r="A1032" s="114" t="s">
        <v>2214</v>
      </c>
      <c r="B1032" s="114" t="s">
        <v>2215</v>
      </c>
      <c r="C1032" s="114">
        <v>250</v>
      </c>
      <c r="D1032" s="114">
        <v>0.7</v>
      </c>
      <c r="E1032" s="114">
        <v>19</v>
      </c>
      <c r="F1032" s="114"/>
      <c r="AT1032" s="1"/>
      <c r="AW1032" s="1"/>
      <c r="AX1032" s="1"/>
    </row>
    <row r="1033" spans="1:51">
      <c r="A1033" s="114" t="s">
        <v>2216</v>
      </c>
      <c r="B1033" s="114" t="s">
        <v>2217</v>
      </c>
      <c r="C1033" s="114">
        <v>250</v>
      </c>
      <c r="D1033" s="114">
        <v>0.7</v>
      </c>
      <c r="E1033" s="114">
        <v>19</v>
      </c>
      <c r="F1033" s="114"/>
      <c r="AT1033" s="1"/>
      <c r="AX1033" s="1"/>
    </row>
    <row r="1034" spans="1:51">
      <c r="A1034" s="114" t="s">
        <v>2218</v>
      </c>
      <c r="B1034" s="114" t="s">
        <v>2219</v>
      </c>
      <c r="C1034" s="114">
        <v>250</v>
      </c>
      <c r="D1034" s="114">
        <v>0.7</v>
      </c>
      <c r="E1034" s="114">
        <v>19</v>
      </c>
      <c r="F1034" s="114"/>
      <c r="AT1034" s="1"/>
      <c r="AW1034" s="1"/>
      <c r="AX1034" s="1"/>
    </row>
    <row r="1035" spans="1:51">
      <c r="A1035" s="114" t="s">
        <v>2220</v>
      </c>
      <c r="B1035" s="114" t="s">
        <v>2221</v>
      </c>
      <c r="C1035" s="114">
        <v>250</v>
      </c>
      <c r="D1035" s="114">
        <v>0.7</v>
      </c>
      <c r="E1035" s="114">
        <v>19</v>
      </c>
      <c r="F1035" s="114"/>
      <c r="AT1035" s="1"/>
      <c r="AW1035" s="1"/>
      <c r="AX1035" s="1"/>
    </row>
    <row r="1036" spans="1:51">
      <c r="A1036" s="114" t="s">
        <v>2222</v>
      </c>
      <c r="B1036" s="114" t="s">
        <v>2223</v>
      </c>
      <c r="C1036" s="114">
        <v>250</v>
      </c>
      <c r="D1036" s="114">
        <v>0.7</v>
      </c>
      <c r="E1036" s="114">
        <v>19</v>
      </c>
      <c r="F1036" s="114"/>
      <c r="AT1036" s="1"/>
      <c r="AX1036" s="1"/>
    </row>
    <row r="1037" spans="1:51">
      <c r="A1037" s="114" t="s">
        <v>2224</v>
      </c>
      <c r="B1037" s="114" t="s">
        <v>2225</v>
      </c>
      <c r="C1037" s="114">
        <v>250</v>
      </c>
      <c r="D1037" s="114">
        <v>0.7</v>
      </c>
      <c r="E1037" s="114">
        <v>19</v>
      </c>
      <c r="F1037" s="114"/>
      <c r="AW1037" s="1"/>
      <c r="AX1037" s="1"/>
      <c r="AY1037" s="1"/>
    </row>
    <row r="1038" spans="1:51">
      <c r="A1038" s="114" t="s">
        <v>2226</v>
      </c>
      <c r="B1038" s="114" t="s">
        <v>2227</v>
      </c>
      <c r="C1038" s="114">
        <v>250</v>
      </c>
      <c r="D1038" s="114">
        <v>0.7</v>
      </c>
      <c r="E1038" s="114">
        <v>19</v>
      </c>
      <c r="F1038" s="114"/>
      <c r="AT1038" s="1"/>
      <c r="AW1038" s="1"/>
      <c r="AY1038" s="1"/>
    </row>
    <row r="1039" spans="1:51">
      <c r="A1039" s="114" t="s">
        <v>2228</v>
      </c>
      <c r="B1039" s="114" t="s">
        <v>2229</v>
      </c>
      <c r="C1039" s="114">
        <v>250</v>
      </c>
      <c r="D1039" s="114">
        <v>0.7</v>
      </c>
      <c r="E1039" s="114">
        <v>19</v>
      </c>
      <c r="F1039" s="114"/>
      <c r="AT1039" s="1"/>
      <c r="AW1039" s="1"/>
      <c r="AY1039" s="1"/>
    </row>
    <row r="1040" spans="1:51">
      <c r="A1040" s="114" t="s">
        <v>2230</v>
      </c>
      <c r="B1040" s="114" t="s">
        <v>2231</v>
      </c>
      <c r="C1040" s="114">
        <v>250</v>
      </c>
      <c r="D1040" s="114">
        <v>0.7</v>
      </c>
      <c r="E1040" s="114">
        <v>19</v>
      </c>
      <c r="F1040" s="114"/>
      <c r="AT1040" s="1"/>
      <c r="AW1040" s="1"/>
    </row>
    <row r="1041" spans="1:52">
      <c r="A1041" s="114" t="s">
        <v>2232</v>
      </c>
      <c r="B1041" s="114" t="s">
        <v>2233</v>
      </c>
      <c r="C1041" s="114">
        <v>250</v>
      </c>
      <c r="D1041" s="114">
        <v>0.7</v>
      </c>
      <c r="E1041" s="114">
        <v>19</v>
      </c>
      <c r="F1041" s="114"/>
      <c r="AT1041" s="1"/>
      <c r="AW1041" s="1"/>
    </row>
    <row r="1042" spans="1:52">
      <c r="A1042" s="114" t="s">
        <v>2234</v>
      </c>
      <c r="B1042" s="114" t="s">
        <v>2235</v>
      </c>
      <c r="C1042" s="114">
        <v>250</v>
      </c>
      <c r="D1042" s="114">
        <v>0.7</v>
      </c>
      <c r="E1042" s="114">
        <v>19</v>
      </c>
      <c r="F1042" s="114"/>
      <c r="AT1042" s="1"/>
      <c r="AW1042" s="1"/>
    </row>
    <row r="1043" spans="1:52">
      <c r="A1043" s="114" t="s">
        <v>2236</v>
      </c>
      <c r="B1043" s="114" t="s">
        <v>2237</v>
      </c>
      <c r="C1043" s="114">
        <v>250</v>
      </c>
      <c r="D1043" s="114">
        <v>0.7</v>
      </c>
      <c r="E1043" s="114">
        <v>19</v>
      </c>
      <c r="F1043" s="114"/>
      <c r="AT1043" s="1"/>
      <c r="AW1043" s="1"/>
    </row>
    <row r="1044" spans="1:52">
      <c r="A1044" s="114" t="s">
        <v>2238</v>
      </c>
      <c r="B1044" s="114" t="s">
        <v>2239</v>
      </c>
      <c r="C1044" s="114">
        <v>250</v>
      </c>
      <c r="D1044" s="114">
        <v>0.7</v>
      </c>
      <c r="E1044" s="114">
        <v>19</v>
      </c>
      <c r="F1044" s="114"/>
      <c r="AT1044" s="1"/>
      <c r="AW1044" s="1"/>
    </row>
    <row r="1045" spans="1:52">
      <c r="A1045" s="114" t="s">
        <v>2240</v>
      </c>
      <c r="B1045" s="114" t="s">
        <v>2241</v>
      </c>
      <c r="C1045" s="114">
        <v>230</v>
      </c>
      <c r="D1045" s="114">
        <v>0.75</v>
      </c>
      <c r="E1045" s="114">
        <v>10</v>
      </c>
      <c r="F1045" s="114"/>
      <c r="AT1045" s="1"/>
      <c r="AW1045" s="1"/>
      <c r="AY1045" s="1"/>
      <c r="AZ1045" s="1"/>
    </row>
    <row r="1046" spans="1:52">
      <c r="A1046" s="114" t="s">
        <v>2242</v>
      </c>
      <c r="B1046" s="114" t="s">
        <v>2241</v>
      </c>
      <c r="C1046" s="114">
        <v>230</v>
      </c>
      <c r="D1046" s="114">
        <v>0.75</v>
      </c>
      <c r="E1046" s="114">
        <v>10</v>
      </c>
      <c r="F1046" s="114"/>
      <c r="AT1046" s="1"/>
      <c r="AW1046" s="1"/>
      <c r="AY1046" s="1"/>
      <c r="AZ1046" s="1"/>
    </row>
    <row r="1047" spans="1:52">
      <c r="A1047" s="114" t="s">
        <v>2243</v>
      </c>
      <c r="B1047" s="114" t="s">
        <v>2244</v>
      </c>
      <c r="C1047" s="114">
        <v>230</v>
      </c>
      <c r="D1047" s="114">
        <v>0.75</v>
      </c>
      <c r="E1047" s="114">
        <v>10</v>
      </c>
      <c r="F1047" s="114"/>
      <c r="AT1047" s="1"/>
      <c r="AW1047" s="1"/>
      <c r="AY1047" s="1"/>
      <c r="AZ1047" s="1"/>
    </row>
    <row r="1048" spans="1:52">
      <c r="A1048" s="114" t="s">
        <v>2245</v>
      </c>
      <c r="B1048" s="114" t="s">
        <v>2244</v>
      </c>
      <c r="C1048" s="114">
        <v>230</v>
      </c>
      <c r="D1048" s="114">
        <v>0.75</v>
      </c>
      <c r="E1048" s="114">
        <v>10</v>
      </c>
      <c r="F1048" s="114"/>
      <c r="AT1048" s="1"/>
      <c r="AW1048" s="1"/>
      <c r="AY1048" s="1"/>
      <c r="AZ1048" s="1"/>
    </row>
    <row r="1049" spans="1:52">
      <c r="A1049" s="114" t="s">
        <v>2246</v>
      </c>
      <c r="B1049" s="114" t="s">
        <v>2247</v>
      </c>
      <c r="C1049" s="114">
        <v>230</v>
      </c>
      <c r="D1049" s="114">
        <v>0.75</v>
      </c>
      <c r="E1049" s="114">
        <v>10</v>
      </c>
      <c r="F1049" s="114"/>
      <c r="AT1049" s="1"/>
      <c r="AW1049" s="1"/>
      <c r="AX1049" s="1"/>
      <c r="AY1049" s="1"/>
      <c r="AZ1049" s="1"/>
    </row>
    <row r="1050" spans="1:52">
      <c r="A1050" s="114" t="s">
        <v>2248</v>
      </c>
      <c r="B1050" s="114" t="s">
        <v>2247</v>
      </c>
      <c r="C1050" s="114">
        <v>230</v>
      </c>
      <c r="D1050" s="114">
        <v>0.75</v>
      </c>
      <c r="E1050" s="114">
        <v>10</v>
      </c>
      <c r="F1050" s="114"/>
      <c r="AT1050" s="1"/>
      <c r="AW1050" s="1"/>
      <c r="AX1050" s="1"/>
      <c r="AY1050" s="1"/>
      <c r="AZ1050" s="1"/>
    </row>
    <row r="1051" spans="1:52">
      <c r="A1051" s="114" t="s">
        <v>2249</v>
      </c>
      <c r="B1051" s="114" t="s">
        <v>2250</v>
      </c>
      <c r="C1051" s="114">
        <v>230</v>
      </c>
      <c r="D1051" s="114">
        <v>0.75</v>
      </c>
      <c r="E1051" s="114">
        <v>10</v>
      </c>
      <c r="F1051" s="114"/>
      <c r="AW1051" s="1"/>
      <c r="AY1051" s="1"/>
      <c r="AZ1051" s="1"/>
    </row>
    <row r="1052" spans="1:52">
      <c r="A1052" s="114" t="s">
        <v>2251</v>
      </c>
      <c r="B1052" s="114" t="s">
        <v>2250</v>
      </c>
      <c r="C1052" s="114">
        <v>230</v>
      </c>
      <c r="D1052" s="114">
        <v>0.75</v>
      </c>
      <c r="E1052" s="114">
        <v>10</v>
      </c>
      <c r="F1052" s="114"/>
      <c r="AT1052" s="1"/>
      <c r="AW1052" s="1"/>
      <c r="AY1052" s="1"/>
      <c r="AZ1052" s="1"/>
    </row>
    <row r="1053" spans="1:52">
      <c r="A1053" s="114" t="s">
        <v>2252</v>
      </c>
      <c r="B1053" s="114" t="s">
        <v>2253</v>
      </c>
      <c r="C1053" s="114">
        <v>230</v>
      </c>
      <c r="D1053" s="114">
        <v>0.75</v>
      </c>
      <c r="E1053" s="114">
        <v>9</v>
      </c>
      <c r="F1053" s="114"/>
      <c r="AT1053" s="1"/>
      <c r="AY1053" s="1"/>
      <c r="AZ1053" s="1"/>
    </row>
    <row r="1054" spans="1:52">
      <c r="A1054" s="114" t="s">
        <v>477</v>
      </c>
      <c r="B1054" s="114" t="s">
        <v>2253</v>
      </c>
      <c r="C1054" s="114">
        <v>230</v>
      </c>
      <c r="D1054" s="114">
        <v>0.75</v>
      </c>
      <c r="E1054" s="114">
        <v>9</v>
      </c>
      <c r="F1054" s="114"/>
      <c r="AT1054" s="1"/>
      <c r="AW1054" s="1"/>
      <c r="AY1054" s="1"/>
    </row>
    <row r="1055" spans="1:52">
      <c r="A1055" s="114" t="s">
        <v>2254</v>
      </c>
      <c r="B1055" s="114" t="s">
        <v>2255</v>
      </c>
      <c r="C1055" s="114">
        <v>230</v>
      </c>
      <c r="D1055" s="114">
        <v>0.75</v>
      </c>
      <c r="E1055" s="114">
        <v>9</v>
      </c>
      <c r="F1055" s="114"/>
      <c r="AT1055" s="1"/>
      <c r="AW1055" s="1"/>
      <c r="AY1055" s="1"/>
    </row>
    <row r="1056" spans="1:52">
      <c r="A1056" s="114" t="s">
        <v>2256</v>
      </c>
      <c r="B1056" s="114" t="s">
        <v>2257</v>
      </c>
      <c r="C1056" s="114">
        <v>230</v>
      </c>
      <c r="D1056" s="114">
        <v>0.5</v>
      </c>
      <c r="E1056" s="114">
        <v>12</v>
      </c>
      <c r="F1056" s="114"/>
      <c r="AT1056" s="1"/>
      <c r="AW1056" s="1"/>
      <c r="AY1056" s="1"/>
    </row>
    <row r="1057" spans="1:52">
      <c r="A1057" s="114" t="s">
        <v>872</v>
      </c>
      <c r="B1057" s="114" t="s">
        <v>2257</v>
      </c>
      <c r="C1057" s="114">
        <v>230</v>
      </c>
      <c r="D1057" s="114">
        <v>0.5</v>
      </c>
      <c r="E1057" s="114">
        <v>12</v>
      </c>
      <c r="F1057" s="114"/>
      <c r="AT1057" s="1"/>
      <c r="AW1057" s="1"/>
      <c r="AY1057" s="1"/>
    </row>
    <row r="1058" spans="1:52">
      <c r="A1058" s="114" t="s">
        <v>2258</v>
      </c>
      <c r="B1058" s="114" t="s">
        <v>2259</v>
      </c>
      <c r="C1058" s="114">
        <v>230</v>
      </c>
      <c r="D1058" s="114">
        <v>0.5</v>
      </c>
      <c r="E1058" s="114">
        <v>12</v>
      </c>
      <c r="F1058" s="114"/>
      <c r="AT1058" s="1"/>
      <c r="AW1058" s="1"/>
    </row>
    <row r="1059" spans="1:52">
      <c r="A1059" s="114" t="s">
        <v>873</v>
      </c>
      <c r="B1059" s="114" t="s">
        <v>2259</v>
      </c>
      <c r="C1059" s="114">
        <v>230</v>
      </c>
      <c r="D1059" s="114">
        <v>0.5</v>
      </c>
      <c r="E1059" s="114">
        <v>12</v>
      </c>
      <c r="F1059" s="114"/>
      <c r="AT1059" s="1"/>
    </row>
    <row r="1060" spans="1:52">
      <c r="A1060" s="114" t="s">
        <v>2260</v>
      </c>
      <c r="B1060" s="114" t="s">
        <v>2261</v>
      </c>
      <c r="C1060" s="114">
        <v>230</v>
      </c>
      <c r="D1060" s="114">
        <v>0.5</v>
      </c>
      <c r="E1060" s="114">
        <v>12</v>
      </c>
      <c r="F1060" s="114"/>
      <c r="AT1060" s="1"/>
      <c r="AW1060" s="1"/>
      <c r="AX1060" s="1"/>
    </row>
    <row r="1061" spans="1:52">
      <c r="A1061" s="114" t="s">
        <v>4067</v>
      </c>
      <c r="B1061" s="114" t="s">
        <v>2261</v>
      </c>
      <c r="C1061" s="114">
        <v>230</v>
      </c>
      <c r="D1061" s="114">
        <v>0.5</v>
      </c>
      <c r="E1061" s="114">
        <v>12</v>
      </c>
      <c r="F1061" s="114"/>
      <c r="AT1061" s="1"/>
      <c r="AW1061" s="1"/>
    </row>
    <row r="1062" spans="1:52">
      <c r="A1062" s="114" t="s">
        <v>2262</v>
      </c>
      <c r="B1062" s="114" t="s">
        <v>2263</v>
      </c>
      <c r="C1062" s="114">
        <v>210</v>
      </c>
      <c r="D1062" s="114">
        <v>0.75</v>
      </c>
      <c r="E1062" s="114">
        <v>8.5</v>
      </c>
      <c r="F1062" s="114"/>
      <c r="AT1062" s="1"/>
      <c r="AW1062" s="1"/>
      <c r="AY1062" s="1"/>
      <c r="AZ1062" s="1"/>
    </row>
    <row r="1063" spans="1:52">
      <c r="A1063" s="114" t="s">
        <v>861</v>
      </c>
      <c r="B1063" s="114" t="s">
        <v>2263</v>
      </c>
      <c r="C1063" s="114">
        <v>210</v>
      </c>
      <c r="D1063" s="114">
        <v>0.75</v>
      </c>
      <c r="E1063" s="114">
        <v>8.5</v>
      </c>
      <c r="F1063" s="114"/>
      <c r="AT1063" s="1"/>
      <c r="AW1063" s="1"/>
      <c r="AX1063" s="1"/>
      <c r="AY1063" s="1"/>
      <c r="AZ1063" s="1"/>
    </row>
    <row r="1064" spans="1:52">
      <c r="A1064" s="114" t="s">
        <v>2264</v>
      </c>
      <c r="B1064" s="114" t="s">
        <v>2265</v>
      </c>
      <c r="C1064" s="114">
        <v>230</v>
      </c>
      <c r="D1064" s="114">
        <v>0.75</v>
      </c>
      <c r="E1064" s="114">
        <v>11</v>
      </c>
      <c r="F1064" s="114"/>
      <c r="AT1064" s="1"/>
      <c r="AW1064" s="1"/>
      <c r="AY1064" s="1"/>
    </row>
    <row r="1065" spans="1:52">
      <c r="A1065" s="114" t="s">
        <v>4275</v>
      </c>
      <c r="B1065" s="114" t="s">
        <v>4276</v>
      </c>
      <c r="C1065" s="114">
        <v>210</v>
      </c>
      <c r="D1065" s="114">
        <v>0.75</v>
      </c>
      <c r="E1065" s="114">
        <v>8.5</v>
      </c>
      <c r="F1065" s="114"/>
      <c r="AT1065" s="1"/>
      <c r="AY1065" s="1"/>
      <c r="AZ1065" s="1"/>
    </row>
    <row r="1066" spans="1:52">
      <c r="A1066" s="114" t="s">
        <v>4277</v>
      </c>
      <c r="B1066" s="114" t="s">
        <v>4278</v>
      </c>
      <c r="C1066" s="114">
        <v>230</v>
      </c>
      <c r="D1066" s="114">
        <v>0.75</v>
      </c>
      <c r="E1066" s="114">
        <v>11</v>
      </c>
      <c r="F1066" s="114"/>
      <c r="AT1066" s="1"/>
      <c r="AW1066" s="1"/>
      <c r="AY1066" s="1"/>
      <c r="AZ1066" s="1"/>
    </row>
    <row r="1067" spans="1:52">
      <c r="A1067" s="114" t="s">
        <v>2266</v>
      </c>
      <c r="B1067" s="114" t="s">
        <v>2267</v>
      </c>
      <c r="C1067" s="114">
        <v>210</v>
      </c>
      <c r="D1067" s="114">
        <v>1</v>
      </c>
      <c r="E1067" s="114">
        <v>8.5</v>
      </c>
      <c r="F1067" s="114"/>
      <c r="AT1067" s="1"/>
      <c r="AW1067" s="1"/>
      <c r="AY1067" s="1"/>
    </row>
    <row r="1068" spans="1:52">
      <c r="A1068" s="114" t="s">
        <v>2268</v>
      </c>
      <c r="B1068" s="114" t="s">
        <v>2269</v>
      </c>
      <c r="C1068" s="114">
        <v>210</v>
      </c>
      <c r="D1068" s="114">
        <v>1</v>
      </c>
      <c r="E1068" s="114">
        <v>8.5</v>
      </c>
      <c r="F1068" s="114"/>
      <c r="AT1068" s="1"/>
      <c r="AW1068" s="1"/>
      <c r="AY1068" s="1"/>
    </row>
    <row r="1069" spans="1:52">
      <c r="A1069" s="114" t="s">
        <v>2270</v>
      </c>
      <c r="B1069" s="114" t="s">
        <v>2269</v>
      </c>
      <c r="C1069" s="114">
        <v>210</v>
      </c>
      <c r="D1069" s="114">
        <v>1</v>
      </c>
      <c r="E1069" s="114">
        <v>8.5</v>
      </c>
      <c r="F1069" s="114"/>
      <c r="AT1069" s="1"/>
      <c r="AW1069" s="1"/>
    </row>
    <row r="1070" spans="1:52">
      <c r="A1070" s="114" t="s">
        <v>2271</v>
      </c>
      <c r="B1070" s="114" t="s">
        <v>2272</v>
      </c>
      <c r="C1070" s="114">
        <v>210</v>
      </c>
      <c r="D1070" s="114">
        <v>1</v>
      </c>
      <c r="E1070" s="114">
        <v>8.5</v>
      </c>
      <c r="F1070" s="114"/>
      <c r="AT1070" s="1"/>
      <c r="AW1070" s="1"/>
      <c r="AY1070" s="1"/>
    </row>
    <row r="1071" spans="1:52">
      <c r="A1071" s="114" t="s">
        <v>2273</v>
      </c>
      <c r="B1071" s="114" t="s">
        <v>2274</v>
      </c>
      <c r="C1071" s="114">
        <v>210</v>
      </c>
      <c r="D1071" s="114">
        <v>1</v>
      </c>
      <c r="E1071" s="114">
        <v>8.5</v>
      </c>
      <c r="F1071" s="114"/>
    </row>
    <row r="1072" spans="1:52">
      <c r="A1072" s="114" t="s">
        <v>2275</v>
      </c>
      <c r="B1072" s="114" t="s">
        <v>2276</v>
      </c>
      <c r="C1072" s="114">
        <v>230</v>
      </c>
      <c r="D1072" s="114">
        <v>0.75</v>
      </c>
      <c r="E1072" s="114">
        <v>10</v>
      </c>
      <c r="F1072" s="114"/>
    </row>
    <row r="1073" spans="1:6">
      <c r="A1073" s="114" t="s">
        <v>2277</v>
      </c>
      <c r="B1073" s="114" t="s">
        <v>2278</v>
      </c>
      <c r="C1073" s="114">
        <v>280</v>
      </c>
      <c r="D1073" s="114">
        <v>0.2</v>
      </c>
      <c r="E1073" s="114">
        <v>40</v>
      </c>
      <c r="F1073" s="114"/>
    </row>
    <row r="1074" spans="1:6">
      <c r="A1074" s="114" t="s">
        <v>2279</v>
      </c>
      <c r="B1074" s="114" t="s">
        <v>2278</v>
      </c>
      <c r="C1074" s="114">
        <v>280</v>
      </c>
      <c r="D1074" s="114">
        <v>0.2</v>
      </c>
      <c r="E1074" s="114">
        <v>40</v>
      </c>
      <c r="F1074" s="114"/>
    </row>
    <row r="1075" spans="1:6">
      <c r="A1075" s="114" t="s">
        <v>2280</v>
      </c>
      <c r="B1075" s="114" t="s">
        <v>2281</v>
      </c>
      <c r="C1075" s="114">
        <v>280</v>
      </c>
      <c r="D1075" s="114">
        <v>0.5</v>
      </c>
      <c r="E1075" s="114">
        <v>40</v>
      </c>
      <c r="F1075" s="114"/>
    </row>
    <row r="1076" spans="1:6">
      <c r="A1076" s="114" t="s">
        <v>2282</v>
      </c>
      <c r="B1076" s="114" t="s">
        <v>2281</v>
      </c>
      <c r="C1076" s="114">
        <v>280</v>
      </c>
      <c r="D1076" s="114">
        <v>0.5</v>
      </c>
      <c r="E1076" s="114">
        <v>40</v>
      </c>
      <c r="F1076" s="114"/>
    </row>
    <row r="1077" spans="1:6">
      <c r="A1077" s="114" t="s">
        <v>2283</v>
      </c>
      <c r="B1077" s="114" t="s">
        <v>2284</v>
      </c>
      <c r="C1077" s="114">
        <v>280</v>
      </c>
      <c r="D1077" s="114">
        <v>0.7</v>
      </c>
      <c r="E1077" s="114">
        <v>40</v>
      </c>
      <c r="F1077" s="114"/>
    </row>
    <row r="1078" spans="1:6">
      <c r="A1078" s="114" t="s">
        <v>2285</v>
      </c>
      <c r="B1078" s="114" t="s">
        <v>2284</v>
      </c>
      <c r="C1078" s="114">
        <v>280</v>
      </c>
      <c r="D1078" s="114">
        <v>0.7</v>
      </c>
      <c r="E1078" s="114">
        <v>40</v>
      </c>
      <c r="F1078" s="114"/>
    </row>
    <row r="1079" spans="1:6">
      <c r="A1079" s="114" t="s">
        <v>2286</v>
      </c>
      <c r="B1079" s="114" t="s">
        <v>2287</v>
      </c>
      <c r="C1079" s="114">
        <v>280</v>
      </c>
      <c r="D1079" s="114">
        <v>0.5</v>
      </c>
      <c r="E1079" s="114">
        <v>40</v>
      </c>
      <c r="F1079" s="114"/>
    </row>
    <row r="1080" spans="1:6">
      <c r="A1080" s="114" t="s">
        <v>2288</v>
      </c>
      <c r="B1080" s="114" t="s">
        <v>2287</v>
      </c>
      <c r="C1080" s="114">
        <v>280</v>
      </c>
      <c r="D1080" s="114">
        <v>0.5</v>
      </c>
      <c r="E1080" s="114">
        <v>40</v>
      </c>
      <c r="F1080" s="114"/>
    </row>
    <row r="1081" spans="1:6">
      <c r="A1081" s="114" t="s">
        <v>2289</v>
      </c>
      <c r="B1081" s="114" t="s">
        <v>2290</v>
      </c>
      <c r="C1081" s="114">
        <v>280</v>
      </c>
      <c r="D1081" s="114">
        <v>0.2</v>
      </c>
      <c r="E1081" s="114">
        <v>40</v>
      </c>
      <c r="F1081" s="114"/>
    </row>
    <row r="1082" spans="1:6">
      <c r="A1082" s="114" t="s">
        <v>2291</v>
      </c>
      <c r="B1082" s="114" t="s">
        <v>2292</v>
      </c>
      <c r="C1082" s="114">
        <v>280</v>
      </c>
      <c r="D1082" s="114">
        <v>0.5</v>
      </c>
      <c r="E1082" s="114">
        <v>40</v>
      </c>
      <c r="F1082" s="114"/>
    </row>
    <row r="1083" spans="1:6">
      <c r="A1083" s="114" t="s">
        <v>2293</v>
      </c>
      <c r="B1083" s="114" t="s">
        <v>2294</v>
      </c>
      <c r="C1083" s="114">
        <v>280</v>
      </c>
      <c r="D1083" s="114">
        <v>0.2</v>
      </c>
      <c r="E1083" s="114">
        <v>40</v>
      </c>
      <c r="F1083" s="114"/>
    </row>
    <row r="1084" spans="1:6">
      <c r="A1084" s="114" t="s">
        <v>2295</v>
      </c>
      <c r="B1084" s="114" t="s">
        <v>2296</v>
      </c>
      <c r="C1084" s="114">
        <v>280</v>
      </c>
      <c r="D1084" s="114">
        <v>0.5</v>
      </c>
      <c r="E1084" s="114">
        <v>40</v>
      </c>
      <c r="F1084" s="114"/>
    </row>
    <row r="1085" spans="1:6">
      <c r="A1085" s="114" t="s">
        <v>2297</v>
      </c>
      <c r="B1085" s="114" t="s">
        <v>2296</v>
      </c>
      <c r="C1085" s="114">
        <v>280</v>
      </c>
      <c r="D1085" s="114">
        <v>0.5</v>
      </c>
      <c r="E1085" s="114">
        <v>40</v>
      </c>
      <c r="F1085" s="114"/>
    </row>
    <row r="1086" spans="1:6">
      <c r="A1086" s="114" t="s">
        <v>2298</v>
      </c>
      <c r="B1086" s="114" t="s">
        <v>2299</v>
      </c>
      <c r="C1086" s="114">
        <v>280</v>
      </c>
      <c r="D1086" s="114">
        <v>0.7</v>
      </c>
      <c r="E1086" s="114">
        <v>40</v>
      </c>
      <c r="F1086" s="114"/>
    </row>
    <row r="1087" spans="1:6">
      <c r="A1087" s="114" t="s">
        <v>2300</v>
      </c>
      <c r="B1087" s="114" t="s">
        <v>2299</v>
      </c>
      <c r="C1087" s="114">
        <v>280</v>
      </c>
      <c r="D1087" s="114">
        <v>0.7</v>
      </c>
      <c r="E1087" s="114">
        <v>40</v>
      </c>
      <c r="F1087" s="114"/>
    </row>
    <row r="1088" spans="1:6">
      <c r="A1088" s="114" t="s">
        <v>2301</v>
      </c>
      <c r="B1088" s="114" t="s">
        <v>2302</v>
      </c>
      <c r="C1088" s="114">
        <v>280</v>
      </c>
      <c r="D1088" s="114">
        <v>0.2</v>
      </c>
      <c r="E1088" s="114">
        <v>40</v>
      </c>
      <c r="F1088" s="114"/>
    </row>
    <row r="1089" spans="1:6">
      <c r="A1089" s="114" t="s">
        <v>2303</v>
      </c>
      <c r="B1089" s="114" t="s">
        <v>2304</v>
      </c>
      <c r="C1089" s="114">
        <v>280</v>
      </c>
      <c r="D1089" s="114">
        <v>0.5</v>
      </c>
      <c r="E1089" s="114">
        <v>40</v>
      </c>
      <c r="F1089" s="114"/>
    </row>
    <row r="1090" spans="1:6">
      <c r="A1090" s="114" t="s">
        <v>2305</v>
      </c>
      <c r="B1090" s="114" t="s">
        <v>2306</v>
      </c>
      <c r="C1090" s="114">
        <v>280</v>
      </c>
      <c r="D1090" s="114">
        <v>0.2</v>
      </c>
      <c r="E1090" s="114">
        <v>40</v>
      </c>
      <c r="F1090" s="114"/>
    </row>
    <row r="1091" spans="1:6">
      <c r="A1091" s="114" t="s">
        <v>2307</v>
      </c>
      <c r="B1091" s="114" t="s">
        <v>2308</v>
      </c>
      <c r="C1091" s="114">
        <v>280</v>
      </c>
      <c r="D1091" s="114">
        <v>0.7</v>
      </c>
      <c r="E1091" s="114">
        <v>40</v>
      </c>
      <c r="F1091" s="114"/>
    </row>
    <row r="1092" spans="1:6">
      <c r="A1092" s="114" t="s">
        <v>2309</v>
      </c>
      <c r="B1092" s="114" t="s">
        <v>2310</v>
      </c>
      <c r="C1092" s="114">
        <v>280</v>
      </c>
      <c r="D1092" s="114">
        <v>1</v>
      </c>
      <c r="E1092" s="114">
        <v>40</v>
      </c>
      <c r="F1092" s="114"/>
    </row>
    <row r="1093" spans="1:6">
      <c r="A1093" s="114" t="s">
        <v>2311</v>
      </c>
      <c r="B1093" s="114" t="s">
        <v>2312</v>
      </c>
      <c r="C1093" s="114">
        <v>280</v>
      </c>
      <c r="D1093" s="114">
        <v>0.04</v>
      </c>
      <c r="E1093" s="114">
        <v>40</v>
      </c>
      <c r="F1093" s="114"/>
    </row>
    <row r="1094" spans="1:6">
      <c r="A1094" s="114" t="s">
        <v>2313</v>
      </c>
      <c r="B1094" s="114" t="s">
        <v>2314</v>
      </c>
      <c r="C1094" s="114">
        <v>280</v>
      </c>
      <c r="D1094" s="114">
        <v>0.1</v>
      </c>
      <c r="E1094" s="114">
        <v>40</v>
      </c>
      <c r="F1094" s="114"/>
    </row>
    <row r="1095" spans="1:6">
      <c r="A1095" s="114" t="s">
        <v>2315</v>
      </c>
      <c r="B1095" s="114" t="s">
        <v>2316</v>
      </c>
      <c r="C1095" s="114">
        <v>280</v>
      </c>
      <c r="D1095" s="114">
        <v>0.2</v>
      </c>
      <c r="E1095" s="114">
        <v>40</v>
      </c>
      <c r="F1095" s="114"/>
    </row>
    <row r="1096" spans="1:6">
      <c r="A1096" s="114" t="s">
        <v>2317</v>
      </c>
      <c r="B1096" s="114" t="s">
        <v>2316</v>
      </c>
      <c r="C1096" s="114">
        <v>280</v>
      </c>
      <c r="D1096" s="114">
        <v>0.2</v>
      </c>
      <c r="E1096" s="114">
        <v>40</v>
      </c>
      <c r="F1096" s="114"/>
    </row>
    <row r="1097" spans="1:6">
      <c r="A1097" s="114" t="s">
        <v>2318</v>
      </c>
      <c r="B1097" s="114" t="s">
        <v>2319</v>
      </c>
      <c r="C1097" s="114">
        <v>280</v>
      </c>
      <c r="D1097" s="114">
        <v>0.35</v>
      </c>
      <c r="E1097" s="114">
        <v>40</v>
      </c>
      <c r="F1097" s="114"/>
    </row>
    <row r="1098" spans="1:6">
      <c r="A1098" s="114" t="s">
        <v>2320</v>
      </c>
      <c r="B1098" s="114" t="s">
        <v>2319</v>
      </c>
      <c r="C1098" s="114">
        <v>280</v>
      </c>
      <c r="D1098" s="114">
        <v>0.35</v>
      </c>
      <c r="E1098" s="114">
        <v>40</v>
      </c>
      <c r="F1098" s="114"/>
    </row>
    <row r="1099" spans="1:6">
      <c r="A1099" s="114" t="s">
        <v>2321</v>
      </c>
      <c r="B1099" s="114" t="s">
        <v>2322</v>
      </c>
      <c r="C1099" s="114">
        <v>280</v>
      </c>
      <c r="D1099" s="114">
        <v>0.35</v>
      </c>
      <c r="E1099" s="114">
        <v>40</v>
      </c>
      <c r="F1099" s="114"/>
    </row>
    <row r="1100" spans="1:6">
      <c r="A1100" s="114" t="s">
        <v>2323</v>
      </c>
      <c r="B1100" s="114" t="s">
        <v>2324</v>
      </c>
      <c r="C1100" s="114">
        <v>280</v>
      </c>
      <c r="D1100" s="114">
        <v>0.5</v>
      </c>
      <c r="E1100" s="114">
        <v>40</v>
      </c>
      <c r="F1100" s="114"/>
    </row>
    <row r="1101" spans="1:6">
      <c r="A1101" s="114" t="s">
        <v>2325</v>
      </c>
      <c r="B1101" s="114" t="s">
        <v>2324</v>
      </c>
      <c r="C1101" s="114">
        <v>280</v>
      </c>
      <c r="D1101" s="114">
        <v>0.5</v>
      </c>
      <c r="E1101" s="114">
        <v>40</v>
      </c>
      <c r="F1101" s="114"/>
    </row>
    <row r="1102" spans="1:6">
      <c r="A1102" s="114" t="s">
        <v>2326</v>
      </c>
      <c r="B1102" s="114" t="s">
        <v>2327</v>
      </c>
      <c r="C1102" s="114">
        <v>280</v>
      </c>
      <c r="D1102" s="114">
        <v>0.7</v>
      </c>
      <c r="E1102" s="114">
        <v>40</v>
      </c>
      <c r="F1102" s="114"/>
    </row>
    <row r="1103" spans="1:6">
      <c r="A1103" s="114" t="s">
        <v>2328</v>
      </c>
      <c r="B1103" s="114" t="s">
        <v>2327</v>
      </c>
      <c r="C1103" s="114">
        <v>280</v>
      </c>
      <c r="D1103" s="114">
        <v>0.7</v>
      </c>
      <c r="E1103" s="114">
        <v>40</v>
      </c>
      <c r="F1103" s="114"/>
    </row>
    <row r="1104" spans="1:6">
      <c r="A1104" s="114" t="s">
        <v>2329</v>
      </c>
      <c r="B1104" s="114" t="s">
        <v>2330</v>
      </c>
      <c r="C1104" s="114">
        <v>280</v>
      </c>
      <c r="D1104" s="114">
        <v>0.7</v>
      </c>
      <c r="E1104" s="114">
        <v>40</v>
      </c>
      <c r="F1104" s="114"/>
    </row>
    <row r="1105" spans="1:6">
      <c r="A1105" s="114" t="s">
        <v>2331</v>
      </c>
      <c r="B1105" s="114" t="s">
        <v>2330</v>
      </c>
      <c r="C1105" s="114">
        <v>280</v>
      </c>
      <c r="D1105" s="114">
        <v>0.7</v>
      </c>
      <c r="E1105" s="114">
        <v>40</v>
      </c>
      <c r="F1105" s="114"/>
    </row>
    <row r="1106" spans="1:6">
      <c r="A1106" s="114" t="s">
        <v>2332</v>
      </c>
      <c r="B1106" s="114" t="s">
        <v>2333</v>
      </c>
      <c r="C1106" s="114">
        <v>280</v>
      </c>
      <c r="D1106" s="114">
        <v>0.75</v>
      </c>
      <c r="E1106" s="114">
        <v>40</v>
      </c>
      <c r="F1106" s="114"/>
    </row>
    <row r="1107" spans="1:6">
      <c r="A1107" s="114" t="s">
        <v>2334</v>
      </c>
      <c r="B1107" s="114" t="s">
        <v>2335</v>
      </c>
      <c r="C1107" s="114">
        <v>280</v>
      </c>
      <c r="D1107" s="114">
        <v>1</v>
      </c>
      <c r="E1107" s="114">
        <v>40</v>
      </c>
      <c r="F1107" s="114"/>
    </row>
    <row r="1108" spans="1:6">
      <c r="A1108" s="114" t="s">
        <v>2336</v>
      </c>
      <c r="B1108" s="114" t="s">
        <v>2335</v>
      </c>
      <c r="C1108" s="114">
        <v>280</v>
      </c>
      <c r="D1108" s="114">
        <v>1</v>
      </c>
      <c r="E1108" s="114">
        <v>40</v>
      </c>
      <c r="F1108" s="114"/>
    </row>
    <row r="1109" spans="1:6">
      <c r="A1109" s="114" t="s">
        <v>2337</v>
      </c>
      <c r="B1109" s="114" t="s">
        <v>2338</v>
      </c>
      <c r="C1109" s="114">
        <v>280</v>
      </c>
      <c r="D1109" s="114">
        <v>1</v>
      </c>
      <c r="E1109" s="114">
        <v>40</v>
      </c>
      <c r="F1109" s="114"/>
    </row>
    <row r="1110" spans="1:6">
      <c r="A1110" s="114" t="s">
        <v>2339</v>
      </c>
      <c r="B1110" s="114" t="s">
        <v>2340</v>
      </c>
      <c r="C1110" s="114">
        <v>280</v>
      </c>
      <c r="D1110" s="114">
        <v>1.75</v>
      </c>
      <c r="E1110" s="114">
        <v>40</v>
      </c>
      <c r="F1110" s="114"/>
    </row>
    <row r="1111" spans="1:6">
      <c r="A1111" s="114" t="s">
        <v>2341</v>
      </c>
      <c r="B1111" s="114" t="s">
        <v>2342</v>
      </c>
      <c r="C1111" s="114">
        <v>280</v>
      </c>
      <c r="D1111" s="114">
        <v>0.2</v>
      </c>
      <c r="E1111" s="114">
        <v>40</v>
      </c>
      <c r="F1111" s="114"/>
    </row>
    <row r="1112" spans="1:6">
      <c r="A1112" s="114" t="s">
        <v>2343</v>
      </c>
      <c r="B1112" s="114" t="s">
        <v>2342</v>
      </c>
      <c r="C1112" s="114">
        <v>280</v>
      </c>
      <c r="D1112" s="114">
        <v>0.2</v>
      </c>
      <c r="E1112" s="114">
        <v>40</v>
      </c>
      <c r="F1112" s="114"/>
    </row>
    <row r="1113" spans="1:6">
      <c r="A1113" s="114" t="s">
        <v>2344</v>
      </c>
      <c r="B1113" s="114" t="s">
        <v>2345</v>
      </c>
      <c r="C1113" s="114">
        <v>280</v>
      </c>
      <c r="D1113" s="114">
        <v>0.35</v>
      </c>
      <c r="E1113" s="114">
        <v>40</v>
      </c>
      <c r="F1113" s="114"/>
    </row>
    <row r="1114" spans="1:6">
      <c r="A1114" s="114" t="s">
        <v>2346</v>
      </c>
      <c r="B1114" s="114" t="s">
        <v>2347</v>
      </c>
      <c r="C1114" s="114">
        <v>280</v>
      </c>
      <c r="D1114" s="114">
        <v>0.5</v>
      </c>
      <c r="E1114" s="114">
        <v>40</v>
      </c>
      <c r="F1114" s="114"/>
    </row>
    <row r="1115" spans="1:6">
      <c r="A1115" s="114" t="s">
        <v>2348</v>
      </c>
      <c r="B1115" s="114" t="s">
        <v>2347</v>
      </c>
      <c r="C1115" s="114">
        <v>280</v>
      </c>
      <c r="D1115" s="114">
        <v>0.5</v>
      </c>
      <c r="E1115" s="114">
        <v>40</v>
      </c>
      <c r="F1115" s="114"/>
    </row>
    <row r="1116" spans="1:6">
      <c r="A1116" s="114" t="s">
        <v>2349</v>
      </c>
      <c r="B1116" s="114" t="s">
        <v>2350</v>
      </c>
      <c r="C1116" s="114">
        <v>280</v>
      </c>
      <c r="D1116" s="114">
        <v>0.2</v>
      </c>
      <c r="E1116" s="114">
        <v>40</v>
      </c>
      <c r="F1116" s="114"/>
    </row>
    <row r="1117" spans="1:6">
      <c r="A1117" s="114" t="s">
        <v>2351</v>
      </c>
      <c r="B1117" s="114" t="s">
        <v>2350</v>
      </c>
      <c r="C1117" s="114">
        <v>280</v>
      </c>
      <c r="D1117" s="114">
        <v>0.2</v>
      </c>
      <c r="E1117" s="114">
        <v>40</v>
      </c>
      <c r="F1117" s="114"/>
    </row>
    <row r="1118" spans="1:6">
      <c r="A1118" s="114" t="s">
        <v>2352</v>
      </c>
      <c r="B1118" s="114" t="s">
        <v>2353</v>
      </c>
      <c r="C1118" s="114">
        <v>280</v>
      </c>
      <c r="D1118" s="114">
        <v>0.5</v>
      </c>
      <c r="E1118" s="114">
        <v>40</v>
      </c>
      <c r="F1118" s="114"/>
    </row>
    <row r="1119" spans="1:6">
      <c r="A1119" s="114" t="s">
        <v>2354</v>
      </c>
      <c r="B1119" s="114" t="s">
        <v>2353</v>
      </c>
      <c r="C1119" s="114">
        <v>280</v>
      </c>
      <c r="D1119" s="114">
        <v>0.5</v>
      </c>
      <c r="E1119" s="114">
        <v>40</v>
      </c>
      <c r="F1119" s="114"/>
    </row>
    <row r="1120" spans="1:6">
      <c r="A1120" s="114" t="s">
        <v>2355</v>
      </c>
      <c r="B1120" s="114" t="s">
        <v>2356</v>
      </c>
      <c r="C1120" s="114">
        <v>280</v>
      </c>
      <c r="D1120" s="114">
        <v>0.2</v>
      </c>
      <c r="E1120" s="114">
        <v>40</v>
      </c>
      <c r="F1120" s="114"/>
    </row>
    <row r="1121" spans="1:6">
      <c r="A1121" s="114" t="s">
        <v>2357</v>
      </c>
      <c r="B1121" s="114" t="s">
        <v>2358</v>
      </c>
      <c r="C1121" s="114">
        <v>280</v>
      </c>
      <c r="D1121" s="114">
        <v>0.5</v>
      </c>
      <c r="E1121" s="114">
        <v>40</v>
      </c>
      <c r="F1121" s="114"/>
    </row>
    <row r="1122" spans="1:6">
      <c r="A1122" s="114" t="s">
        <v>2359</v>
      </c>
      <c r="B1122" s="114" t="s">
        <v>2358</v>
      </c>
      <c r="C1122" s="114">
        <v>280</v>
      </c>
      <c r="D1122" s="114">
        <v>0.5</v>
      </c>
      <c r="E1122" s="114">
        <v>40</v>
      </c>
      <c r="F1122" s="114"/>
    </row>
    <row r="1123" spans="1:6">
      <c r="A1123" s="114" t="s">
        <v>2360</v>
      </c>
      <c r="B1123" s="114" t="s">
        <v>2361</v>
      </c>
      <c r="C1123" s="114">
        <v>280</v>
      </c>
      <c r="D1123" s="114">
        <v>1</v>
      </c>
      <c r="E1123" s="114">
        <v>45</v>
      </c>
      <c r="F1123" s="114"/>
    </row>
    <row r="1124" spans="1:6">
      <c r="A1124" s="114" t="s">
        <v>2362</v>
      </c>
      <c r="B1124" s="114" t="s">
        <v>2363</v>
      </c>
      <c r="C1124" s="114">
        <v>280</v>
      </c>
      <c r="D1124" s="114">
        <v>0.5</v>
      </c>
      <c r="E1124" s="114">
        <v>40</v>
      </c>
      <c r="F1124" s="114"/>
    </row>
    <row r="1125" spans="1:6">
      <c r="A1125" s="114" t="s">
        <v>2364</v>
      </c>
      <c r="B1125" s="114" t="s">
        <v>2365</v>
      </c>
      <c r="C1125" s="114">
        <v>280</v>
      </c>
      <c r="D1125" s="114">
        <v>0.35</v>
      </c>
      <c r="E1125" s="114">
        <v>37.5</v>
      </c>
      <c r="F1125" s="114"/>
    </row>
    <row r="1126" spans="1:6">
      <c r="A1126" s="114" t="s">
        <v>2366</v>
      </c>
      <c r="B1126" s="114" t="s">
        <v>2367</v>
      </c>
      <c r="C1126" s="114">
        <v>280</v>
      </c>
      <c r="D1126" s="114">
        <v>0.5</v>
      </c>
      <c r="E1126" s="114">
        <v>37.5</v>
      </c>
      <c r="F1126" s="114"/>
    </row>
    <row r="1127" spans="1:6">
      <c r="A1127" s="114" t="s">
        <v>2368</v>
      </c>
      <c r="B1127" s="114" t="s">
        <v>2369</v>
      </c>
      <c r="C1127" s="114">
        <v>280</v>
      </c>
      <c r="D1127" s="114">
        <v>0.5</v>
      </c>
      <c r="E1127" s="114">
        <v>37.5</v>
      </c>
      <c r="F1127" s="114"/>
    </row>
    <row r="1128" spans="1:6">
      <c r="A1128" s="114" t="s">
        <v>2370</v>
      </c>
      <c r="B1128" s="114" t="s">
        <v>2371</v>
      </c>
      <c r="C1128" s="114">
        <v>280</v>
      </c>
      <c r="D1128" s="114">
        <v>0.7</v>
      </c>
      <c r="E1128" s="114">
        <v>37.5</v>
      </c>
      <c r="F1128" s="114"/>
    </row>
    <row r="1129" spans="1:6">
      <c r="A1129" s="114" t="s">
        <v>2372</v>
      </c>
      <c r="B1129" s="114" t="s">
        <v>2373</v>
      </c>
      <c r="C1129" s="114">
        <v>280</v>
      </c>
      <c r="D1129" s="114">
        <v>1</v>
      </c>
      <c r="E1129" s="114">
        <v>37.5</v>
      </c>
      <c r="F1129" s="114"/>
    </row>
    <row r="1130" spans="1:6">
      <c r="A1130" s="114" t="s">
        <v>2374</v>
      </c>
      <c r="B1130" s="114" t="s">
        <v>2375</v>
      </c>
      <c r="C1130" s="114">
        <v>280</v>
      </c>
      <c r="D1130" s="114">
        <v>0.75</v>
      </c>
      <c r="E1130" s="114">
        <v>37.5</v>
      </c>
      <c r="F1130" s="114"/>
    </row>
    <row r="1131" spans="1:6">
      <c r="A1131" s="114" t="s">
        <v>2376</v>
      </c>
      <c r="B1131" s="114" t="s">
        <v>2377</v>
      </c>
      <c r="C1131" s="114">
        <v>280</v>
      </c>
      <c r="D1131" s="114">
        <v>0.75</v>
      </c>
      <c r="E1131" s="114">
        <v>37.5</v>
      </c>
      <c r="F1131" s="114"/>
    </row>
    <row r="1132" spans="1:6">
      <c r="A1132" s="114" t="s">
        <v>2378</v>
      </c>
      <c r="B1132" s="114" t="s">
        <v>2379</v>
      </c>
      <c r="C1132" s="114">
        <v>280</v>
      </c>
      <c r="D1132" s="114">
        <v>0.75</v>
      </c>
      <c r="E1132" s="114">
        <v>37.5</v>
      </c>
      <c r="F1132" s="114"/>
    </row>
    <row r="1133" spans="1:6">
      <c r="A1133" s="114" t="s">
        <v>2380</v>
      </c>
      <c r="B1133" s="114" t="s">
        <v>2381</v>
      </c>
      <c r="C1133" s="114">
        <v>280</v>
      </c>
      <c r="D1133" s="114">
        <v>0.2</v>
      </c>
      <c r="E1133" s="114">
        <v>40</v>
      </c>
      <c r="F1133" s="114"/>
    </row>
    <row r="1134" spans="1:6">
      <c r="A1134" s="114" t="s">
        <v>2382</v>
      </c>
      <c r="B1134" s="114" t="s">
        <v>2383</v>
      </c>
      <c r="C1134" s="114">
        <v>280</v>
      </c>
      <c r="D1134" s="114">
        <v>0.35</v>
      </c>
      <c r="E1134" s="114">
        <v>40</v>
      </c>
      <c r="F1134" s="114"/>
    </row>
    <row r="1135" spans="1:6">
      <c r="A1135" s="114" t="s">
        <v>2384</v>
      </c>
      <c r="B1135" s="114" t="s">
        <v>2383</v>
      </c>
      <c r="C1135" s="114">
        <v>280</v>
      </c>
      <c r="D1135" s="114">
        <v>0.35</v>
      </c>
      <c r="E1135" s="114">
        <v>40</v>
      </c>
      <c r="F1135" s="114"/>
    </row>
    <row r="1136" spans="1:6">
      <c r="A1136" s="114" t="s">
        <v>2385</v>
      </c>
      <c r="B1136" s="114" t="s">
        <v>2386</v>
      </c>
      <c r="C1136" s="114">
        <v>280</v>
      </c>
      <c r="D1136" s="114">
        <v>0.5</v>
      </c>
      <c r="E1136" s="114">
        <v>40</v>
      </c>
      <c r="F1136" s="114"/>
    </row>
    <row r="1137" spans="1:6">
      <c r="A1137" s="114" t="s">
        <v>2387</v>
      </c>
      <c r="B1137" s="114" t="s">
        <v>2386</v>
      </c>
      <c r="C1137" s="114">
        <v>280</v>
      </c>
      <c r="D1137" s="114">
        <v>0.5</v>
      </c>
      <c r="E1137" s="114">
        <v>40</v>
      </c>
      <c r="F1137" s="114"/>
    </row>
    <row r="1138" spans="1:6">
      <c r="A1138" s="114" t="s">
        <v>2388</v>
      </c>
      <c r="B1138" s="114" t="s">
        <v>2389</v>
      </c>
      <c r="C1138" s="114">
        <v>280</v>
      </c>
      <c r="D1138" s="114">
        <v>0.7</v>
      </c>
      <c r="E1138" s="114">
        <v>40</v>
      </c>
      <c r="F1138" s="114"/>
    </row>
    <row r="1139" spans="1:6">
      <c r="A1139" s="114" t="s">
        <v>2390</v>
      </c>
      <c r="B1139" s="114" t="s">
        <v>2389</v>
      </c>
      <c r="C1139" s="114">
        <v>280</v>
      </c>
      <c r="D1139" s="114">
        <v>0.7</v>
      </c>
      <c r="E1139" s="114">
        <v>40</v>
      </c>
      <c r="F1139" s="114"/>
    </row>
    <row r="1140" spans="1:6">
      <c r="A1140" s="114" t="s">
        <v>2391</v>
      </c>
      <c r="B1140" s="114" t="s">
        <v>2392</v>
      </c>
      <c r="C1140" s="114">
        <v>280</v>
      </c>
      <c r="D1140" s="114">
        <v>0.75</v>
      </c>
      <c r="E1140" s="114">
        <v>40</v>
      </c>
      <c r="F1140" s="114"/>
    </row>
    <row r="1141" spans="1:6">
      <c r="A1141" s="114" t="s">
        <v>2393</v>
      </c>
      <c r="B1141" s="114" t="s">
        <v>2394</v>
      </c>
      <c r="C1141" s="114">
        <v>280</v>
      </c>
      <c r="D1141" s="114">
        <v>1</v>
      </c>
      <c r="E1141" s="114">
        <v>40</v>
      </c>
      <c r="F1141" s="114"/>
    </row>
    <row r="1142" spans="1:6">
      <c r="A1142" s="114" t="s">
        <v>2395</v>
      </c>
      <c r="B1142" s="114" t="s">
        <v>2394</v>
      </c>
      <c r="C1142" s="114">
        <v>280</v>
      </c>
      <c r="D1142" s="114">
        <v>1</v>
      </c>
      <c r="E1142" s="114">
        <v>40</v>
      </c>
      <c r="F1142" s="114"/>
    </row>
    <row r="1143" spans="1:6">
      <c r="A1143" s="114" t="s">
        <v>2396</v>
      </c>
      <c r="B1143" s="114" t="s">
        <v>2397</v>
      </c>
      <c r="C1143" s="114">
        <v>280</v>
      </c>
      <c r="D1143" s="114">
        <v>0.5</v>
      </c>
      <c r="E1143" s="114">
        <v>40</v>
      </c>
      <c r="F1143" s="114"/>
    </row>
    <row r="1144" spans="1:6">
      <c r="A1144" s="114" t="s">
        <v>2398</v>
      </c>
      <c r="B1144" s="114" t="s">
        <v>2399</v>
      </c>
      <c r="C1144" s="114">
        <v>280</v>
      </c>
      <c r="D1144" s="114">
        <v>0.7</v>
      </c>
      <c r="E1144" s="114">
        <v>40</v>
      </c>
      <c r="F1144" s="114"/>
    </row>
    <row r="1145" spans="1:6">
      <c r="A1145" s="114" t="s">
        <v>2400</v>
      </c>
      <c r="B1145" s="114" t="s">
        <v>2399</v>
      </c>
      <c r="C1145" s="114">
        <v>280</v>
      </c>
      <c r="D1145" s="114">
        <v>0.7</v>
      </c>
      <c r="E1145" s="114">
        <v>40</v>
      </c>
      <c r="F1145" s="114"/>
    </row>
    <row r="1146" spans="1:6">
      <c r="A1146" s="114" t="s">
        <v>2401</v>
      </c>
      <c r="B1146" s="114" t="s">
        <v>2402</v>
      </c>
      <c r="C1146" s="114">
        <v>280</v>
      </c>
      <c r="D1146" s="114">
        <v>0.75</v>
      </c>
      <c r="E1146" s="114">
        <v>40</v>
      </c>
      <c r="F1146" s="114"/>
    </row>
    <row r="1147" spans="1:6">
      <c r="A1147" s="114" t="s">
        <v>2403</v>
      </c>
      <c r="B1147" s="114" t="s">
        <v>2404</v>
      </c>
      <c r="C1147" s="114">
        <v>280</v>
      </c>
      <c r="D1147" s="114">
        <v>0.5</v>
      </c>
      <c r="E1147" s="114">
        <v>40</v>
      </c>
      <c r="F1147" s="114"/>
    </row>
    <row r="1148" spans="1:6">
      <c r="A1148" s="114" t="s">
        <v>4068</v>
      </c>
      <c r="B1148" s="114" t="s">
        <v>2404</v>
      </c>
      <c r="C1148" s="114">
        <v>280</v>
      </c>
      <c r="D1148" s="114">
        <v>0.5</v>
      </c>
      <c r="E1148" s="114">
        <v>40</v>
      </c>
      <c r="F1148" s="114"/>
    </row>
    <row r="1149" spans="1:6">
      <c r="A1149" s="114" t="s">
        <v>2405</v>
      </c>
      <c r="B1149" s="114" t="s">
        <v>2406</v>
      </c>
      <c r="C1149" s="114">
        <v>280</v>
      </c>
      <c r="D1149" s="114">
        <v>0.5</v>
      </c>
      <c r="E1149" s="114">
        <v>40</v>
      </c>
      <c r="F1149" s="114"/>
    </row>
    <row r="1150" spans="1:6">
      <c r="A1150" s="114" t="s">
        <v>4069</v>
      </c>
      <c r="B1150" s="114" t="s">
        <v>2406</v>
      </c>
      <c r="C1150" s="114">
        <v>280</v>
      </c>
      <c r="D1150" s="114">
        <v>0.5</v>
      </c>
      <c r="E1150" s="114">
        <v>40</v>
      </c>
      <c r="F1150" s="114"/>
    </row>
    <row r="1151" spans="1:6">
      <c r="A1151" s="114" t="s">
        <v>628</v>
      </c>
      <c r="B1151" s="114" t="s">
        <v>2407</v>
      </c>
      <c r="C1151" s="114">
        <v>280</v>
      </c>
      <c r="D1151" s="114">
        <v>0.1</v>
      </c>
      <c r="E1151" s="114">
        <v>40</v>
      </c>
      <c r="F1151" s="114"/>
    </row>
    <row r="1152" spans="1:6">
      <c r="A1152" s="114" t="s">
        <v>2408</v>
      </c>
      <c r="B1152" s="114" t="s">
        <v>2409</v>
      </c>
      <c r="C1152" s="114">
        <v>280</v>
      </c>
      <c r="D1152" s="114">
        <v>0.2</v>
      </c>
      <c r="E1152" s="114">
        <v>40</v>
      </c>
      <c r="F1152" s="114"/>
    </row>
    <row r="1153" spans="1:6">
      <c r="A1153" s="114" t="s">
        <v>2410</v>
      </c>
      <c r="B1153" s="114" t="s">
        <v>2409</v>
      </c>
      <c r="C1153" s="114">
        <v>280</v>
      </c>
      <c r="D1153" s="114">
        <v>0.2</v>
      </c>
      <c r="E1153" s="114">
        <v>40</v>
      </c>
      <c r="F1153" s="114"/>
    </row>
    <row r="1154" spans="1:6">
      <c r="A1154" s="114" t="s">
        <v>2411</v>
      </c>
      <c r="B1154" s="114" t="s">
        <v>2412</v>
      </c>
      <c r="C1154" s="114">
        <v>280</v>
      </c>
      <c r="D1154" s="114">
        <v>0.35</v>
      </c>
      <c r="E1154" s="114">
        <v>40</v>
      </c>
      <c r="F1154" s="114"/>
    </row>
    <row r="1155" spans="1:6">
      <c r="A1155" s="114" t="s">
        <v>2413</v>
      </c>
      <c r="B1155" s="114" t="s">
        <v>2412</v>
      </c>
      <c r="C1155" s="114">
        <v>280</v>
      </c>
      <c r="D1155" s="114">
        <v>0.35</v>
      </c>
      <c r="E1155" s="114">
        <v>40</v>
      </c>
      <c r="F1155" s="114"/>
    </row>
    <row r="1156" spans="1:6">
      <c r="A1156" s="114" t="s">
        <v>2414</v>
      </c>
      <c r="B1156" s="114" t="s">
        <v>2415</v>
      </c>
      <c r="C1156" s="114">
        <v>280</v>
      </c>
      <c r="D1156" s="114">
        <v>0.5</v>
      </c>
      <c r="E1156" s="114">
        <v>40</v>
      </c>
      <c r="F1156" s="114"/>
    </row>
    <row r="1157" spans="1:6">
      <c r="A1157" s="114" t="s">
        <v>2416</v>
      </c>
      <c r="B1157" s="114" t="s">
        <v>2415</v>
      </c>
      <c r="C1157" s="114">
        <v>280</v>
      </c>
      <c r="D1157" s="114">
        <v>0.5</v>
      </c>
      <c r="E1157" s="114">
        <v>40</v>
      </c>
      <c r="F1157" s="114"/>
    </row>
    <row r="1158" spans="1:6">
      <c r="A1158" s="114" t="s">
        <v>2417</v>
      </c>
      <c r="B1158" s="114" t="s">
        <v>2418</v>
      </c>
      <c r="C1158" s="114">
        <v>280</v>
      </c>
      <c r="D1158" s="114">
        <v>0.7</v>
      </c>
      <c r="E1158" s="114">
        <v>40</v>
      </c>
      <c r="F1158" s="114"/>
    </row>
    <row r="1159" spans="1:6">
      <c r="A1159" s="114" t="s">
        <v>2419</v>
      </c>
      <c r="B1159" s="114" t="s">
        <v>2418</v>
      </c>
      <c r="C1159" s="114">
        <v>280</v>
      </c>
      <c r="D1159" s="114">
        <v>0.7</v>
      </c>
      <c r="E1159" s="114">
        <v>40</v>
      </c>
      <c r="F1159" s="114"/>
    </row>
    <row r="1160" spans="1:6">
      <c r="A1160" s="114" t="s">
        <v>662</v>
      </c>
      <c r="B1160" s="114" t="s">
        <v>2420</v>
      </c>
      <c r="C1160" s="114">
        <v>280</v>
      </c>
      <c r="D1160" s="114">
        <v>0.7</v>
      </c>
      <c r="E1160" s="114">
        <v>40</v>
      </c>
      <c r="F1160" s="114"/>
    </row>
    <row r="1161" spans="1:6">
      <c r="A1161" s="114" t="s">
        <v>316</v>
      </c>
      <c r="B1161" s="114" t="s">
        <v>2420</v>
      </c>
      <c r="C1161" s="114">
        <v>280</v>
      </c>
      <c r="D1161" s="114">
        <v>0.7</v>
      </c>
      <c r="E1161" s="114">
        <v>40</v>
      </c>
      <c r="F1161" s="114"/>
    </row>
    <row r="1162" spans="1:6">
      <c r="A1162" s="114" t="s">
        <v>2421</v>
      </c>
      <c r="B1162" s="114" t="s">
        <v>2422</v>
      </c>
      <c r="C1162" s="114">
        <v>280</v>
      </c>
      <c r="D1162" s="114">
        <v>0.7</v>
      </c>
      <c r="E1162" s="114">
        <v>40</v>
      </c>
      <c r="F1162" s="114"/>
    </row>
    <row r="1163" spans="1:6">
      <c r="A1163" s="114" t="s">
        <v>489</v>
      </c>
      <c r="B1163" s="114" t="s">
        <v>2422</v>
      </c>
      <c r="C1163" s="114">
        <v>280</v>
      </c>
      <c r="D1163" s="114">
        <v>0.7</v>
      </c>
      <c r="E1163" s="114">
        <v>40</v>
      </c>
      <c r="F1163" s="114"/>
    </row>
    <row r="1164" spans="1:6">
      <c r="A1164" s="114" t="s">
        <v>2423</v>
      </c>
      <c r="B1164" s="114" t="s">
        <v>2424</v>
      </c>
      <c r="C1164" s="114">
        <v>280</v>
      </c>
      <c r="D1164" s="114">
        <v>1</v>
      </c>
      <c r="E1164" s="114">
        <v>40</v>
      </c>
      <c r="F1164" s="114"/>
    </row>
    <row r="1165" spans="1:6">
      <c r="A1165" s="114" t="s">
        <v>2425</v>
      </c>
      <c r="B1165" s="114" t="s">
        <v>2424</v>
      </c>
      <c r="C1165" s="114">
        <v>280</v>
      </c>
      <c r="D1165" s="114">
        <v>1</v>
      </c>
      <c r="E1165" s="114">
        <v>40</v>
      </c>
      <c r="F1165" s="114"/>
    </row>
    <row r="1166" spans="1:6">
      <c r="A1166" s="114" t="s">
        <v>4493</v>
      </c>
      <c r="B1166" s="114" t="s">
        <v>4494</v>
      </c>
      <c r="C1166" s="114">
        <v>280</v>
      </c>
      <c r="D1166" s="114">
        <v>0.7</v>
      </c>
      <c r="E1166" s="114">
        <v>40</v>
      </c>
      <c r="F1166" s="114"/>
    </row>
    <row r="1167" spans="1:6">
      <c r="A1167" s="114" t="s">
        <v>4279</v>
      </c>
      <c r="B1167" s="114" t="s">
        <v>2426</v>
      </c>
      <c r="C1167" s="114">
        <v>280</v>
      </c>
      <c r="D1167" s="114">
        <v>0.05</v>
      </c>
      <c r="E1167" s="114">
        <v>40</v>
      </c>
      <c r="F1167" s="114"/>
    </row>
    <row r="1168" spans="1:6">
      <c r="A1168" s="114" t="s">
        <v>491</v>
      </c>
      <c r="B1168" s="114" t="s">
        <v>2426</v>
      </c>
      <c r="C1168" s="114">
        <v>280</v>
      </c>
      <c r="D1168" s="114">
        <v>0.05</v>
      </c>
      <c r="E1168" s="114">
        <v>40</v>
      </c>
      <c r="F1168" s="114"/>
    </row>
    <row r="1169" spans="1:6">
      <c r="A1169" s="114" t="s">
        <v>2427</v>
      </c>
      <c r="B1169" s="114" t="s">
        <v>2428</v>
      </c>
      <c r="C1169" s="114">
        <v>280</v>
      </c>
      <c r="D1169" s="114">
        <v>0.5</v>
      </c>
      <c r="E1169" s="114">
        <v>40</v>
      </c>
      <c r="F1169" s="114"/>
    </row>
    <row r="1170" spans="1:6">
      <c r="A1170" s="114" t="s">
        <v>2429</v>
      </c>
      <c r="B1170" s="114" t="s">
        <v>2428</v>
      </c>
      <c r="C1170" s="114">
        <v>280</v>
      </c>
      <c r="D1170" s="114">
        <v>0.5</v>
      </c>
      <c r="E1170" s="114">
        <v>40</v>
      </c>
      <c r="F1170" s="114"/>
    </row>
    <row r="1171" spans="1:6">
      <c r="A1171" s="114" t="s">
        <v>857</v>
      </c>
      <c r="B1171" s="114" t="s">
        <v>2430</v>
      </c>
      <c r="C1171" s="114">
        <v>280</v>
      </c>
      <c r="D1171" s="114">
        <v>0.7</v>
      </c>
      <c r="E1171" s="114">
        <v>40</v>
      </c>
      <c r="F1171" s="114"/>
    </row>
    <row r="1172" spans="1:6">
      <c r="A1172" s="114" t="s">
        <v>813</v>
      </c>
      <c r="B1172" s="114" t="s">
        <v>2430</v>
      </c>
      <c r="C1172" s="114">
        <v>280</v>
      </c>
      <c r="D1172" s="114">
        <v>0.7</v>
      </c>
      <c r="E1172" s="114">
        <v>40</v>
      </c>
      <c r="F1172" s="114"/>
    </row>
    <row r="1173" spans="1:6">
      <c r="A1173" s="114" t="s">
        <v>2431</v>
      </c>
      <c r="B1173" s="114" t="s">
        <v>2432</v>
      </c>
      <c r="C1173" s="114">
        <v>280</v>
      </c>
      <c r="D1173" s="114">
        <v>0.75</v>
      </c>
      <c r="E1173" s="114">
        <v>40</v>
      </c>
      <c r="F1173" s="114"/>
    </row>
    <row r="1174" spans="1:6">
      <c r="A1174" s="114" t="s">
        <v>2433</v>
      </c>
      <c r="B1174" s="114" t="s">
        <v>2434</v>
      </c>
      <c r="C1174" s="114">
        <v>280</v>
      </c>
      <c r="D1174" s="114">
        <v>0.75</v>
      </c>
      <c r="E1174" s="114">
        <v>40</v>
      </c>
      <c r="F1174" s="114"/>
    </row>
    <row r="1175" spans="1:6">
      <c r="A1175" s="114" t="s">
        <v>2435</v>
      </c>
      <c r="B1175" s="114" t="s">
        <v>2436</v>
      </c>
      <c r="C1175" s="114">
        <v>280</v>
      </c>
      <c r="D1175" s="114">
        <v>1</v>
      </c>
      <c r="E1175" s="114">
        <v>40</v>
      </c>
      <c r="F1175" s="114"/>
    </row>
    <row r="1176" spans="1:6">
      <c r="A1176" s="114" t="s">
        <v>2437</v>
      </c>
      <c r="B1176" s="114" t="s">
        <v>2438</v>
      </c>
      <c r="C1176" s="114">
        <v>280</v>
      </c>
      <c r="D1176" s="114">
        <v>1.75</v>
      </c>
      <c r="E1176" s="114">
        <v>40</v>
      </c>
      <c r="F1176" s="114"/>
    </row>
    <row r="1177" spans="1:6">
      <c r="A1177" s="114" t="s">
        <v>4280</v>
      </c>
      <c r="B1177" s="114" t="s">
        <v>2440</v>
      </c>
      <c r="C1177" s="114">
        <v>280</v>
      </c>
      <c r="D1177" s="114">
        <v>0.05</v>
      </c>
      <c r="E1177" s="114">
        <v>38</v>
      </c>
      <c r="F1177" s="114"/>
    </row>
    <row r="1178" spans="1:6">
      <c r="A1178" s="114" t="s">
        <v>2439</v>
      </c>
      <c r="B1178" s="114" t="s">
        <v>2440</v>
      </c>
      <c r="C1178" s="114">
        <v>280</v>
      </c>
      <c r="D1178" s="114">
        <v>0.05</v>
      </c>
      <c r="E1178" s="114">
        <v>38</v>
      </c>
      <c r="F1178" s="114"/>
    </row>
    <row r="1179" spans="1:6">
      <c r="A1179" s="114" t="s">
        <v>4281</v>
      </c>
      <c r="B1179" s="114" t="s">
        <v>2442</v>
      </c>
      <c r="C1179" s="114">
        <v>280</v>
      </c>
      <c r="D1179" s="114">
        <v>0.75</v>
      </c>
      <c r="E1179" s="114">
        <v>38</v>
      </c>
      <c r="F1179" s="114"/>
    </row>
    <row r="1180" spans="1:6">
      <c r="A1180" s="114" t="s">
        <v>2441</v>
      </c>
      <c r="B1180" s="114" t="s">
        <v>2442</v>
      </c>
      <c r="C1180" s="114">
        <v>280</v>
      </c>
      <c r="D1180" s="114">
        <v>0.75</v>
      </c>
      <c r="E1180" s="114">
        <v>38</v>
      </c>
      <c r="F1180" s="114"/>
    </row>
    <row r="1181" spans="1:6">
      <c r="A1181" s="114" t="s">
        <v>4282</v>
      </c>
      <c r="B1181" s="114" t="s">
        <v>2444</v>
      </c>
      <c r="C1181" s="114">
        <v>280</v>
      </c>
      <c r="D1181" s="114">
        <v>0.05</v>
      </c>
      <c r="E1181" s="114">
        <v>38</v>
      </c>
      <c r="F1181" s="114"/>
    </row>
    <row r="1182" spans="1:6">
      <c r="A1182" s="114" t="s">
        <v>2443</v>
      </c>
      <c r="B1182" s="114" t="s">
        <v>2444</v>
      </c>
      <c r="C1182" s="114">
        <v>280</v>
      </c>
      <c r="D1182" s="114">
        <v>0.05</v>
      </c>
      <c r="E1182" s="114">
        <v>38</v>
      </c>
      <c r="F1182" s="114"/>
    </row>
    <row r="1183" spans="1:6">
      <c r="A1183" s="114" t="s">
        <v>4495</v>
      </c>
      <c r="B1183" s="114" t="s">
        <v>2446</v>
      </c>
      <c r="C1183" s="114">
        <v>280</v>
      </c>
      <c r="D1183" s="114">
        <v>0.75</v>
      </c>
      <c r="E1183" s="114">
        <v>38</v>
      </c>
      <c r="F1183" s="114"/>
    </row>
    <row r="1184" spans="1:6">
      <c r="A1184" s="114" t="s">
        <v>2445</v>
      </c>
      <c r="B1184" s="114" t="s">
        <v>2446</v>
      </c>
      <c r="C1184" s="114">
        <v>280</v>
      </c>
      <c r="D1184" s="114">
        <v>0.75</v>
      </c>
      <c r="E1184" s="114">
        <v>38</v>
      </c>
      <c r="F1184" s="114"/>
    </row>
    <row r="1185" spans="1:6">
      <c r="A1185" s="114" t="s">
        <v>2447</v>
      </c>
      <c r="B1185" s="114" t="s">
        <v>2448</v>
      </c>
      <c r="C1185" s="114">
        <v>280</v>
      </c>
      <c r="D1185" s="114">
        <v>0.5</v>
      </c>
      <c r="E1185" s="114">
        <v>38</v>
      </c>
      <c r="F1185" s="114"/>
    </row>
    <row r="1186" spans="1:6">
      <c r="A1186" s="114" t="s">
        <v>2449</v>
      </c>
      <c r="B1186" s="114" t="s">
        <v>2448</v>
      </c>
      <c r="C1186" s="114">
        <v>280</v>
      </c>
      <c r="D1186" s="114">
        <v>0.5</v>
      </c>
      <c r="E1186" s="114">
        <v>38</v>
      </c>
      <c r="F1186" s="114"/>
    </row>
    <row r="1187" spans="1:6">
      <c r="A1187" s="114" t="s">
        <v>2450</v>
      </c>
      <c r="B1187" s="114" t="s">
        <v>2451</v>
      </c>
      <c r="C1187" s="114">
        <v>280</v>
      </c>
      <c r="D1187" s="114">
        <v>0.5</v>
      </c>
      <c r="E1187" s="114">
        <v>38</v>
      </c>
      <c r="F1187" s="114"/>
    </row>
    <row r="1188" spans="1:6">
      <c r="A1188" s="114" t="s">
        <v>2452</v>
      </c>
      <c r="B1188" s="114" t="s">
        <v>2453</v>
      </c>
      <c r="C1188" s="114">
        <v>280</v>
      </c>
      <c r="D1188" s="114">
        <v>0.5</v>
      </c>
      <c r="E1188" s="114">
        <v>38</v>
      </c>
      <c r="F1188" s="114"/>
    </row>
    <row r="1189" spans="1:6">
      <c r="A1189" s="114" t="s">
        <v>2454</v>
      </c>
      <c r="B1189" s="114" t="s">
        <v>2455</v>
      </c>
      <c r="C1189" s="114">
        <v>280</v>
      </c>
      <c r="D1189" s="114">
        <v>0.75</v>
      </c>
      <c r="E1189" s="114">
        <v>38</v>
      </c>
      <c r="F1189" s="114"/>
    </row>
    <row r="1190" spans="1:6">
      <c r="A1190" s="114" t="s">
        <v>2456</v>
      </c>
      <c r="B1190" s="114" t="s">
        <v>2457</v>
      </c>
      <c r="C1190" s="114">
        <v>280</v>
      </c>
      <c r="D1190" s="114">
        <v>1</v>
      </c>
      <c r="E1190" s="114">
        <v>38</v>
      </c>
      <c r="F1190" s="114"/>
    </row>
    <row r="1191" spans="1:6">
      <c r="A1191" s="114" t="s">
        <v>4496</v>
      </c>
      <c r="B1191" s="114" t="s">
        <v>2459</v>
      </c>
      <c r="C1191" s="114">
        <v>280</v>
      </c>
      <c r="D1191" s="114">
        <v>0.75</v>
      </c>
      <c r="E1191" s="114">
        <v>38</v>
      </c>
      <c r="F1191" s="114"/>
    </row>
    <row r="1192" spans="1:6">
      <c r="A1192" s="114" t="s">
        <v>2458</v>
      </c>
      <c r="B1192" s="114" t="s">
        <v>2459</v>
      </c>
      <c r="C1192" s="114">
        <v>280</v>
      </c>
      <c r="D1192" s="114">
        <v>0.75</v>
      </c>
      <c r="E1192" s="114">
        <v>38</v>
      </c>
      <c r="F1192" s="114"/>
    </row>
    <row r="1193" spans="1:6">
      <c r="A1193" s="114" t="s">
        <v>4497</v>
      </c>
      <c r="B1193" s="114" t="s">
        <v>4498</v>
      </c>
      <c r="C1193" s="114">
        <v>280</v>
      </c>
      <c r="D1193" s="114">
        <v>0.5</v>
      </c>
      <c r="E1193" s="114">
        <v>38</v>
      </c>
      <c r="F1193" s="114"/>
    </row>
    <row r="1194" spans="1:6">
      <c r="A1194" s="114" t="s">
        <v>4283</v>
      </c>
      <c r="B1194" s="114" t="s">
        <v>4284</v>
      </c>
      <c r="C1194" s="114">
        <v>280</v>
      </c>
      <c r="D1194" s="114">
        <v>0.75</v>
      </c>
      <c r="E1194" s="114">
        <v>38</v>
      </c>
      <c r="F1194" s="114"/>
    </row>
    <row r="1195" spans="1:6">
      <c r="A1195" s="114" t="s">
        <v>2460</v>
      </c>
      <c r="B1195" s="114" t="s">
        <v>2461</v>
      </c>
      <c r="C1195" s="114">
        <v>280</v>
      </c>
      <c r="D1195" s="114">
        <v>0.2</v>
      </c>
      <c r="E1195" s="114">
        <v>40</v>
      </c>
      <c r="F1195" s="114"/>
    </row>
    <row r="1196" spans="1:6">
      <c r="A1196" s="114" t="s">
        <v>394</v>
      </c>
      <c r="B1196" s="114" t="s">
        <v>2462</v>
      </c>
      <c r="C1196" s="114">
        <v>280</v>
      </c>
      <c r="D1196" s="114">
        <v>0.5</v>
      </c>
      <c r="E1196" s="114">
        <v>40</v>
      </c>
      <c r="F1196" s="114"/>
    </row>
    <row r="1197" spans="1:6">
      <c r="A1197" s="114" t="s">
        <v>468</v>
      </c>
      <c r="B1197" s="114" t="s">
        <v>2462</v>
      </c>
      <c r="C1197" s="114">
        <v>280</v>
      </c>
      <c r="D1197" s="114">
        <v>0.5</v>
      </c>
      <c r="E1197" s="114">
        <v>40</v>
      </c>
      <c r="F1197" s="114"/>
    </row>
    <row r="1198" spans="1:6">
      <c r="A1198" s="114" t="s">
        <v>2463</v>
      </c>
      <c r="B1198" s="114" t="s">
        <v>2464</v>
      </c>
      <c r="C1198" s="114">
        <v>280</v>
      </c>
      <c r="D1198" s="114">
        <v>0.7</v>
      </c>
      <c r="E1198" s="114">
        <v>40</v>
      </c>
      <c r="F1198" s="114"/>
    </row>
    <row r="1199" spans="1:6">
      <c r="A1199" s="114" t="s">
        <v>2465</v>
      </c>
      <c r="B1199" s="114" t="s">
        <v>2464</v>
      </c>
      <c r="C1199" s="114">
        <v>280</v>
      </c>
      <c r="D1199" s="114">
        <v>0.7</v>
      </c>
      <c r="E1199" s="114">
        <v>40</v>
      </c>
      <c r="F1199" s="114"/>
    </row>
    <row r="1200" spans="1:6">
      <c r="A1200" s="114" t="s">
        <v>2466</v>
      </c>
      <c r="B1200" s="114" t="s">
        <v>2467</v>
      </c>
      <c r="C1200" s="114">
        <v>280</v>
      </c>
      <c r="D1200" s="114">
        <v>0.2</v>
      </c>
      <c r="E1200" s="114">
        <v>40</v>
      </c>
      <c r="F1200" s="114"/>
    </row>
    <row r="1201" spans="1:6">
      <c r="A1201" s="114" t="s">
        <v>397</v>
      </c>
      <c r="B1201" s="114" t="s">
        <v>2468</v>
      </c>
      <c r="C1201" s="114">
        <v>280</v>
      </c>
      <c r="D1201" s="114">
        <v>0.5</v>
      </c>
      <c r="E1201" s="114">
        <v>40</v>
      </c>
      <c r="F1201" s="114"/>
    </row>
    <row r="1202" spans="1:6">
      <c r="A1202" s="114" t="s">
        <v>622</v>
      </c>
      <c r="B1202" s="114" t="s">
        <v>2468</v>
      </c>
      <c r="C1202" s="114">
        <v>280</v>
      </c>
      <c r="D1202" s="114">
        <v>0.5</v>
      </c>
      <c r="E1202" s="114">
        <v>40</v>
      </c>
      <c r="F1202" s="114"/>
    </row>
    <row r="1203" spans="1:6">
      <c r="A1203" s="114" t="s">
        <v>2469</v>
      </c>
      <c r="B1203" s="114" t="s">
        <v>2470</v>
      </c>
      <c r="C1203" s="114">
        <v>280</v>
      </c>
      <c r="D1203" s="114">
        <v>0.5</v>
      </c>
      <c r="E1203" s="114">
        <v>40</v>
      </c>
      <c r="F1203" s="114"/>
    </row>
    <row r="1204" spans="1:6">
      <c r="A1204" s="114" t="s">
        <v>2471</v>
      </c>
      <c r="B1204" s="114" t="s">
        <v>2470</v>
      </c>
      <c r="C1204" s="114">
        <v>280</v>
      </c>
      <c r="D1204" s="114">
        <v>0.5</v>
      </c>
      <c r="E1204" s="114">
        <v>40</v>
      </c>
      <c r="F1204" s="114"/>
    </row>
    <row r="1205" spans="1:6">
      <c r="A1205" s="114" t="s">
        <v>2472</v>
      </c>
      <c r="B1205" s="114" t="s">
        <v>2473</v>
      </c>
      <c r="C1205" s="114">
        <v>280</v>
      </c>
      <c r="D1205" s="114">
        <v>0.5</v>
      </c>
      <c r="E1205" s="114">
        <v>40</v>
      </c>
      <c r="F1205" s="114"/>
    </row>
    <row r="1206" spans="1:6">
      <c r="A1206" s="114" t="s">
        <v>2474</v>
      </c>
      <c r="B1206" s="114" t="s">
        <v>2473</v>
      </c>
      <c r="C1206" s="114">
        <v>280</v>
      </c>
      <c r="D1206" s="114">
        <v>0.5</v>
      </c>
      <c r="E1206" s="114">
        <v>40</v>
      </c>
      <c r="F1206" s="114"/>
    </row>
    <row r="1207" spans="1:6">
      <c r="A1207" s="114" t="s">
        <v>2475</v>
      </c>
      <c r="B1207" s="114" t="s">
        <v>2476</v>
      </c>
      <c r="C1207" s="114">
        <v>280</v>
      </c>
      <c r="D1207" s="114">
        <v>0.5</v>
      </c>
      <c r="E1207" s="114">
        <v>40</v>
      </c>
      <c r="F1207" s="114"/>
    </row>
    <row r="1208" spans="1:6">
      <c r="A1208" s="114" t="s">
        <v>2477</v>
      </c>
      <c r="B1208" s="114" t="s">
        <v>2476</v>
      </c>
      <c r="C1208" s="114">
        <v>280</v>
      </c>
      <c r="D1208" s="114">
        <v>0.5</v>
      </c>
      <c r="E1208" s="114">
        <v>40</v>
      </c>
      <c r="F1208" s="114"/>
    </row>
    <row r="1209" spans="1:6">
      <c r="A1209" s="114" t="s">
        <v>2478</v>
      </c>
      <c r="B1209" s="114" t="s">
        <v>2479</v>
      </c>
      <c r="C1209" s="114">
        <v>280</v>
      </c>
      <c r="D1209" s="114">
        <v>1</v>
      </c>
      <c r="E1209" s="114">
        <v>40</v>
      </c>
      <c r="F1209" s="114"/>
    </row>
    <row r="1210" spans="1:6">
      <c r="A1210" s="114" t="s">
        <v>2480</v>
      </c>
      <c r="B1210" s="114" t="s">
        <v>2481</v>
      </c>
      <c r="C1210" s="114">
        <v>280</v>
      </c>
      <c r="D1210" s="114">
        <v>0.2</v>
      </c>
      <c r="E1210" s="114">
        <v>40</v>
      </c>
      <c r="F1210" s="114"/>
    </row>
    <row r="1211" spans="1:6">
      <c r="A1211" s="114" t="s">
        <v>4070</v>
      </c>
      <c r="B1211" s="114" t="s">
        <v>2483</v>
      </c>
      <c r="C1211" s="114">
        <v>280</v>
      </c>
      <c r="D1211" s="114">
        <v>0.5</v>
      </c>
      <c r="E1211" s="114">
        <v>40</v>
      </c>
      <c r="F1211" s="114"/>
    </row>
    <row r="1212" spans="1:6">
      <c r="A1212" s="114" t="s">
        <v>2482</v>
      </c>
      <c r="B1212" s="114" t="s">
        <v>2483</v>
      </c>
      <c r="C1212" s="114">
        <v>280</v>
      </c>
      <c r="D1212" s="114">
        <v>0.5</v>
      </c>
      <c r="E1212" s="114">
        <v>40</v>
      </c>
      <c r="F1212" s="114"/>
    </row>
    <row r="1213" spans="1:6">
      <c r="A1213" s="114" t="s">
        <v>2484</v>
      </c>
      <c r="B1213" s="114" t="s">
        <v>2485</v>
      </c>
      <c r="C1213" s="114">
        <v>280</v>
      </c>
      <c r="D1213" s="114">
        <v>0.2</v>
      </c>
      <c r="E1213" s="114">
        <v>40</v>
      </c>
      <c r="F1213" s="114"/>
    </row>
    <row r="1214" spans="1:6">
      <c r="A1214" s="114" t="s">
        <v>4071</v>
      </c>
      <c r="B1214" s="114" t="s">
        <v>2487</v>
      </c>
      <c r="C1214" s="114">
        <v>280</v>
      </c>
      <c r="D1214" s="114">
        <v>0.5</v>
      </c>
      <c r="E1214" s="114">
        <v>40</v>
      </c>
      <c r="F1214" s="114"/>
    </row>
    <row r="1215" spans="1:6">
      <c r="A1215" s="114" t="s">
        <v>2486</v>
      </c>
      <c r="B1215" s="114" t="s">
        <v>2487</v>
      </c>
      <c r="C1215" s="114">
        <v>280</v>
      </c>
      <c r="D1215" s="114">
        <v>0.5</v>
      </c>
      <c r="E1215" s="114">
        <v>40</v>
      </c>
      <c r="F1215" s="114"/>
    </row>
    <row r="1216" spans="1:6">
      <c r="A1216" s="114" t="s">
        <v>2488</v>
      </c>
      <c r="B1216" s="114" t="s">
        <v>2489</v>
      </c>
      <c r="C1216" s="114">
        <v>280</v>
      </c>
      <c r="D1216" s="114">
        <v>0.7</v>
      </c>
      <c r="E1216" s="114">
        <v>40</v>
      </c>
      <c r="F1216" s="114"/>
    </row>
    <row r="1217" spans="1:6">
      <c r="A1217" s="114" t="s">
        <v>2490</v>
      </c>
      <c r="B1217" s="114" t="s">
        <v>2489</v>
      </c>
      <c r="C1217" s="114">
        <v>280</v>
      </c>
      <c r="D1217" s="114">
        <v>0.7</v>
      </c>
      <c r="E1217" s="114">
        <v>40</v>
      </c>
      <c r="F1217" s="114"/>
    </row>
    <row r="1218" spans="1:6">
      <c r="A1218" s="114" t="s">
        <v>2491</v>
      </c>
      <c r="B1218" s="114" t="s">
        <v>2492</v>
      </c>
      <c r="C1218" s="114">
        <v>280</v>
      </c>
      <c r="D1218" s="114">
        <v>0.5</v>
      </c>
      <c r="E1218" s="114">
        <v>40</v>
      </c>
      <c r="F1218" s="114"/>
    </row>
    <row r="1219" spans="1:6">
      <c r="A1219" s="114" t="s">
        <v>2493</v>
      </c>
      <c r="B1219" s="114" t="s">
        <v>2494</v>
      </c>
      <c r="C1219" s="114">
        <v>280</v>
      </c>
      <c r="D1219" s="114">
        <v>0.5</v>
      </c>
      <c r="E1219" s="114">
        <v>40</v>
      </c>
      <c r="F1219" s="114"/>
    </row>
    <row r="1220" spans="1:6">
      <c r="A1220" s="114" t="s">
        <v>2495</v>
      </c>
      <c r="B1220" s="114" t="s">
        <v>2494</v>
      </c>
      <c r="C1220" s="114">
        <v>280</v>
      </c>
      <c r="D1220" s="114">
        <v>0.5</v>
      </c>
      <c r="E1220" s="114">
        <v>40</v>
      </c>
      <c r="F1220" s="114"/>
    </row>
    <row r="1221" spans="1:6">
      <c r="A1221" s="114" t="s">
        <v>2496</v>
      </c>
      <c r="B1221" s="114" t="s">
        <v>2497</v>
      </c>
      <c r="C1221" s="114">
        <v>280</v>
      </c>
      <c r="D1221" s="114">
        <v>1</v>
      </c>
      <c r="E1221" s="114">
        <v>40</v>
      </c>
      <c r="F1221" s="114"/>
    </row>
    <row r="1222" spans="1:6">
      <c r="A1222" s="114" t="s">
        <v>2498</v>
      </c>
      <c r="B1222" s="114" t="s">
        <v>2499</v>
      </c>
      <c r="C1222" s="114">
        <v>280</v>
      </c>
      <c r="D1222" s="114">
        <v>0.7</v>
      </c>
      <c r="E1222" s="114">
        <v>40</v>
      </c>
      <c r="F1222" s="114"/>
    </row>
    <row r="1223" spans="1:6">
      <c r="A1223" s="114" t="s">
        <v>2500</v>
      </c>
      <c r="B1223" s="114" t="s">
        <v>2501</v>
      </c>
      <c r="C1223" s="114">
        <v>280</v>
      </c>
      <c r="D1223" s="114">
        <v>0.7</v>
      </c>
      <c r="E1223" s="114">
        <v>40</v>
      </c>
      <c r="F1223" s="114"/>
    </row>
    <row r="1224" spans="1:6">
      <c r="A1224" s="114" t="s">
        <v>2502</v>
      </c>
      <c r="B1224" s="114" t="s">
        <v>2501</v>
      </c>
      <c r="C1224" s="114">
        <v>280</v>
      </c>
      <c r="D1224" s="114">
        <v>0.7</v>
      </c>
      <c r="E1224" s="114">
        <v>40</v>
      </c>
      <c r="F1224" s="114"/>
    </row>
    <row r="1225" spans="1:6">
      <c r="A1225" s="114" t="s">
        <v>2503</v>
      </c>
      <c r="B1225" s="114" t="s">
        <v>2499</v>
      </c>
      <c r="C1225" s="114">
        <v>280</v>
      </c>
      <c r="D1225" s="114">
        <v>0.7</v>
      </c>
      <c r="E1225" s="114">
        <v>40</v>
      </c>
      <c r="F1225" s="114"/>
    </row>
    <row r="1226" spans="1:6">
      <c r="A1226" s="114" t="s">
        <v>2504</v>
      </c>
      <c r="B1226" s="114" t="s">
        <v>2505</v>
      </c>
      <c r="C1226" s="114">
        <v>280</v>
      </c>
      <c r="D1226" s="114">
        <v>0.75</v>
      </c>
      <c r="E1226" s="114">
        <v>40</v>
      </c>
      <c r="F1226" s="114"/>
    </row>
    <row r="1227" spans="1:6">
      <c r="A1227" s="114" t="s">
        <v>2506</v>
      </c>
      <c r="B1227" s="114" t="s">
        <v>2507</v>
      </c>
      <c r="C1227" s="114">
        <v>280</v>
      </c>
      <c r="D1227" s="114">
        <v>0.5</v>
      </c>
      <c r="E1227" s="114">
        <v>40</v>
      </c>
      <c r="F1227" s="114"/>
    </row>
    <row r="1228" spans="1:6">
      <c r="A1228" s="114" t="s">
        <v>2508</v>
      </c>
      <c r="B1228" s="114" t="s">
        <v>2507</v>
      </c>
      <c r="C1228" s="114">
        <v>280</v>
      </c>
      <c r="D1228" s="114">
        <v>0.5</v>
      </c>
      <c r="E1228" s="114">
        <v>40</v>
      </c>
      <c r="F1228" s="114"/>
    </row>
    <row r="1229" spans="1:6">
      <c r="A1229" s="114" t="s">
        <v>2509</v>
      </c>
      <c r="B1229" s="114" t="s">
        <v>2510</v>
      </c>
      <c r="C1229" s="114">
        <v>280</v>
      </c>
      <c r="D1229" s="114">
        <v>0.7</v>
      </c>
      <c r="E1229" s="114">
        <v>79</v>
      </c>
      <c r="F1229" s="114"/>
    </row>
    <row r="1230" spans="1:6">
      <c r="A1230" s="114" t="s">
        <v>2511</v>
      </c>
      <c r="B1230" s="114" t="s">
        <v>2512</v>
      </c>
      <c r="C1230" s="114">
        <v>280</v>
      </c>
      <c r="D1230" s="114">
        <v>0.75</v>
      </c>
      <c r="E1230" s="114">
        <v>40</v>
      </c>
      <c r="F1230" s="114"/>
    </row>
    <row r="1231" spans="1:6">
      <c r="A1231" s="114" t="s">
        <v>4072</v>
      </c>
      <c r="B1231" s="114" t="s">
        <v>2512</v>
      </c>
      <c r="C1231" s="114">
        <v>280</v>
      </c>
      <c r="D1231" s="114">
        <v>0.75</v>
      </c>
      <c r="E1231" s="114">
        <v>40</v>
      </c>
      <c r="F1231" s="114"/>
    </row>
    <row r="1232" spans="1:6">
      <c r="A1232" s="114" t="s">
        <v>2513</v>
      </c>
      <c r="B1232" s="114" t="s">
        <v>2514</v>
      </c>
      <c r="C1232" s="114">
        <v>280</v>
      </c>
      <c r="D1232" s="114">
        <v>0.75</v>
      </c>
      <c r="E1232" s="114">
        <v>40</v>
      </c>
      <c r="F1232" s="114"/>
    </row>
    <row r="1233" spans="1:6">
      <c r="A1233" s="114" t="s">
        <v>4073</v>
      </c>
      <c r="B1233" s="114" t="s">
        <v>2514</v>
      </c>
      <c r="C1233" s="114">
        <v>280</v>
      </c>
      <c r="D1233" s="114">
        <v>0.75</v>
      </c>
      <c r="E1233" s="114">
        <v>40</v>
      </c>
      <c r="F1233" s="114"/>
    </row>
    <row r="1234" spans="1:6">
      <c r="A1234" s="114" t="s">
        <v>4074</v>
      </c>
      <c r="B1234" s="114" t="s">
        <v>2516</v>
      </c>
      <c r="C1234" s="114">
        <v>280</v>
      </c>
      <c r="D1234" s="114">
        <v>0.7</v>
      </c>
      <c r="E1234" s="114">
        <v>40</v>
      </c>
      <c r="F1234" s="114"/>
    </row>
    <row r="1235" spans="1:6">
      <c r="A1235" s="114" t="s">
        <v>2515</v>
      </c>
      <c r="B1235" s="114" t="s">
        <v>2516</v>
      </c>
      <c r="C1235" s="114">
        <v>280</v>
      </c>
      <c r="D1235" s="114">
        <v>0.7</v>
      </c>
      <c r="E1235" s="114">
        <v>40</v>
      </c>
      <c r="F1235" s="114"/>
    </row>
    <row r="1236" spans="1:6">
      <c r="A1236" s="114" t="s">
        <v>2517</v>
      </c>
      <c r="B1236" s="114" t="s">
        <v>2518</v>
      </c>
      <c r="C1236" s="114">
        <v>280</v>
      </c>
      <c r="D1236" s="114">
        <v>0.2</v>
      </c>
      <c r="E1236" s="114">
        <v>40</v>
      </c>
      <c r="F1236" s="114"/>
    </row>
    <row r="1237" spans="1:6">
      <c r="A1237" s="114" t="s">
        <v>2519</v>
      </c>
      <c r="B1237" s="114" t="s">
        <v>2518</v>
      </c>
      <c r="C1237" s="114">
        <v>280</v>
      </c>
      <c r="D1237" s="114">
        <v>0.2</v>
      </c>
      <c r="E1237" s="114">
        <v>40</v>
      </c>
      <c r="F1237" s="114"/>
    </row>
    <row r="1238" spans="1:6">
      <c r="A1238" s="114" t="s">
        <v>2520</v>
      </c>
      <c r="B1238" s="114" t="s">
        <v>2521</v>
      </c>
      <c r="C1238" s="114">
        <v>280</v>
      </c>
      <c r="D1238" s="114">
        <v>0.5</v>
      </c>
      <c r="E1238" s="114">
        <v>40</v>
      </c>
      <c r="F1238" s="114"/>
    </row>
    <row r="1239" spans="1:6">
      <c r="A1239" s="114" t="s">
        <v>4075</v>
      </c>
      <c r="B1239" s="114" t="s">
        <v>2521</v>
      </c>
      <c r="C1239" s="114">
        <v>280</v>
      </c>
      <c r="D1239" s="114">
        <v>0.5</v>
      </c>
      <c r="E1239" s="114">
        <v>40</v>
      </c>
      <c r="F1239" s="114"/>
    </row>
    <row r="1240" spans="1:6">
      <c r="A1240" s="114" t="s">
        <v>2522</v>
      </c>
      <c r="B1240" s="114" t="s">
        <v>2523</v>
      </c>
      <c r="C1240" s="114">
        <v>280</v>
      </c>
      <c r="D1240" s="114">
        <v>0.1</v>
      </c>
      <c r="E1240" s="114">
        <v>40</v>
      </c>
      <c r="F1240" s="114"/>
    </row>
    <row r="1241" spans="1:6">
      <c r="A1241" s="114" t="s">
        <v>4076</v>
      </c>
      <c r="B1241" s="114" t="s">
        <v>4077</v>
      </c>
      <c r="C1241" s="114">
        <v>280</v>
      </c>
      <c r="D1241" s="114">
        <v>0.7</v>
      </c>
      <c r="E1241" s="114">
        <v>40</v>
      </c>
      <c r="F1241" s="114"/>
    </row>
    <row r="1242" spans="1:6">
      <c r="A1242" s="114" t="s">
        <v>2524</v>
      </c>
      <c r="B1242" s="114" t="s">
        <v>2525</v>
      </c>
      <c r="C1242" s="114">
        <v>280</v>
      </c>
      <c r="D1242" s="114">
        <v>0.75</v>
      </c>
      <c r="E1242" s="114">
        <v>40</v>
      </c>
      <c r="F1242" s="114"/>
    </row>
    <row r="1243" spans="1:6">
      <c r="A1243" s="114" t="s">
        <v>2526</v>
      </c>
      <c r="B1243" s="114" t="s">
        <v>2527</v>
      </c>
      <c r="C1243" s="114">
        <v>280</v>
      </c>
      <c r="D1243" s="114">
        <v>1</v>
      </c>
      <c r="E1243" s="114">
        <v>40</v>
      </c>
      <c r="F1243" s="114"/>
    </row>
    <row r="1244" spans="1:6">
      <c r="A1244" s="114" t="s">
        <v>2528</v>
      </c>
      <c r="B1244" s="114" t="s">
        <v>2529</v>
      </c>
      <c r="C1244" s="114">
        <v>280</v>
      </c>
      <c r="D1244" s="114">
        <v>1.75</v>
      </c>
      <c r="E1244" s="114">
        <v>40</v>
      </c>
      <c r="F1244" s="114"/>
    </row>
    <row r="1245" spans="1:6">
      <c r="A1245" s="114" t="s">
        <v>2530</v>
      </c>
      <c r="B1245" s="114" t="s">
        <v>2531</v>
      </c>
      <c r="C1245" s="114">
        <v>280</v>
      </c>
      <c r="D1245" s="114">
        <v>0.75</v>
      </c>
      <c r="E1245" s="114">
        <v>40</v>
      </c>
      <c r="F1245" s="114"/>
    </row>
    <row r="1246" spans="1:6">
      <c r="A1246" s="114" t="s">
        <v>2532</v>
      </c>
      <c r="B1246" s="114" t="s">
        <v>2533</v>
      </c>
      <c r="C1246" s="114">
        <v>280</v>
      </c>
      <c r="D1246" s="114">
        <v>0.5</v>
      </c>
      <c r="E1246" s="114">
        <v>40</v>
      </c>
      <c r="F1246" s="114"/>
    </row>
    <row r="1247" spans="1:6">
      <c r="A1247" s="114" t="s">
        <v>2534</v>
      </c>
      <c r="B1247" s="114" t="s">
        <v>2535</v>
      </c>
      <c r="C1247" s="114">
        <v>280</v>
      </c>
      <c r="D1247" s="114">
        <v>0.7</v>
      </c>
      <c r="E1247" s="114">
        <v>40</v>
      </c>
      <c r="F1247" s="114"/>
    </row>
    <row r="1248" spans="1:6">
      <c r="A1248" s="114" t="s">
        <v>2536</v>
      </c>
      <c r="B1248" s="114" t="s">
        <v>2537</v>
      </c>
      <c r="C1248" s="114">
        <v>280</v>
      </c>
      <c r="D1248" s="114">
        <v>0.2</v>
      </c>
      <c r="E1248" s="114">
        <v>40</v>
      </c>
      <c r="F1248" s="114"/>
    </row>
    <row r="1249" spans="1:6">
      <c r="A1249" s="114" t="s">
        <v>2538</v>
      </c>
      <c r="B1249" s="114" t="s">
        <v>2539</v>
      </c>
      <c r="C1249" s="114">
        <v>280</v>
      </c>
      <c r="D1249" s="114">
        <v>0.5</v>
      </c>
      <c r="E1249" s="114">
        <v>40</v>
      </c>
      <c r="F1249" s="114"/>
    </row>
    <row r="1250" spans="1:6">
      <c r="A1250" s="114" t="s">
        <v>2540</v>
      </c>
      <c r="B1250" s="114" t="s">
        <v>2541</v>
      </c>
      <c r="C1250" s="114">
        <v>280</v>
      </c>
      <c r="D1250" s="114">
        <v>0.2</v>
      </c>
      <c r="E1250" s="114">
        <v>40</v>
      </c>
      <c r="F1250" s="114"/>
    </row>
    <row r="1251" spans="1:6">
      <c r="A1251" s="114" t="s">
        <v>2542</v>
      </c>
      <c r="B1251" s="114" t="s">
        <v>2543</v>
      </c>
      <c r="C1251" s="114">
        <v>280</v>
      </c>
      <c r="D1251" s="114">
        <v>0.5</v>
      </c>
      <c r="E1251" s="114">
        <v>40</v>
      </c>
      <c r="F1251" s="114"/>
    </row>
    <row r="1252" spans="1:6">
      <c r="A1252" s="114" t="s">
        <v>2544</v>
      </c>
      <c r="B1252" s="114" t="s">
        <v>2545</v>
      </c>
      <c r="C1252" s="114">
        <v>280</v>
      </c>
      <c r="D1252" s="114">
        <v>0.7</v>
      </c>
      <c r="E1252" s="114">
        <v>40</v>
      </c>
      <c r="F1252" s="114"/>
    </row>
    <row r="1253" spans="1:6">
      <c r="A1253" s="114" t="s">
        <v>2546</v>
      </c>
      <c r="B1253" s="114" t="s">
        <v>2547</v>
      </c>
      <c r="C1253" s="114">
        <v>280</v>
      </c>
      <c r="D1253" s="114">
        <v>0.1</v>
      </c>
      <c r="E1253" s="114">
        <v>40</v>
      </c>
      <c r="F1253" s="114"/>
    </row>
    <row r="1254" spans="1:6">
      <c r="A1254" s="114" t="s">
        <v>2548</v>
      </c>
      <c r="B1254" s="114" t="s">
        <v>2549</v>
      </c>
      <c r="C1254" s="114">
        <v>280</v>
      </c>
      <c r="D1254" s="114">
        <v>0.2</v>
      </c>
      <c r="E1254" s="114">
        <v>40</v>
      </c>
      <c r="F1254" s="114"/>
    </row>
    <row r="1255" spans="1:6">
      <c r="A1255" s="114" t="s">
        <v>2550</v>
      </c>
      <c r="B1255" s="114" t="s">
        <v>2551</v>
      </c>
      <c r="C1255" s="114">
        <v>280</v>
      </c>
      <c r="D1255" s="114">
        <v>0.7</v>
      </c>
      <c r="E1255" s="114">
        <v>40</v>
      </c>
      <c r="F1255" s="114"/>
    </row>
    <row r="1256" spans="1:6">
      <c r="A1256" s="114" t="s">
        <v>2552</v>
      </c>
      <c r="B1256" s="114" t="s">
        <v>2553</v>
      </c>
      <c r="C1256" s="114">
        <v>280</v>
      </c>
      <c r="D1256" s="114">
        <v>0.5</v>
      </c>
      <c r="E1256" s="114">
        <v>38</v>
      </c>
      <c r="F1256" s="114"/>
    </row>
    <row r="1257" spans="1:6">
      <c r="A1257" s="114" t="s">
        <v>2554</v>
      </c>
      <c r="B1257" s="114" t="s">
        <v>2555</v>
      </c>
      <c r="C1257" s="114">
        <v>280</v>
      </c>
      <c r="D1257" s="114">
        <v>0.2</v>
      </c>
      <c r="E1257" s="114">
        <v>40</v>
      </c>
      <c r="F1257" s="114"/>
    </row>
    <row r="1258" spans="1:6">
      <c r="A1258" s="114" t="s">
        <v>2556</v>
      </c>
      <c r="B1258" s="114" t="s">
        <v>2557</v>
      </c>
      <c r="C1258" s="114">
        <v>280</v>
      </c>
      <c r="D1258" s="114">
        <v>0.5</v>
      </c>
      <c r="E1258" s="114">
        <v>40</v>
      </c>
      <c r="F1258" s="114"/>
    </row>
    <row r="1259" spans="1:6">
      <c r="A1259" s="114" t="s">
        <v>2558</v>
      </c>
      <c r="B1259" s="114" t="s">
        <v>2559</v>
      </c>
      <c r="C1259" s="114">
        <v>280</v>
      </c>
      <c r="D1259" s="114">
        <v>0.7</v>
      </c>
      <c r="E1259" s="114">
        <v>40</v>
      </c>
      <c r="F1259" s="114"/>
    </row>
    <row r="1260" spans="1:6">
      <c r="A1260" s="114" t="s">
        <v>2560</v>
      </c>
      <c r="B1260" s="114" t="s">
        <v>2561</v>
      </c>
      <c r="C1260" s="114">
        <v>280</v>
      </c>
      <c r="D1260" s="114">
        <v>0.5</v>
      </c>
      <c r="E1260" s="114">
        <v>38</v>
      </c>
      <c r="F1260" s="114"/>
    </row>
    <row r="1261" spans="1:6">
      <c r="A1261" s="114" t="s">
        <v>2562</v>
      </c>
      <c r="B1261" s="114" t="s">
        <v>2563</v>
      </c>
      <c r="C1261" s="114">
        <v>280</v>
      </c>
      <c r="D1261" s="114">
        <v>0.1</v>
      </c>
      <c r="E1261" s="114">
        <v>40</v>
      </c>
      <c r="F1261" s="114"/>
    </row>
    <row r="1262" spans="1:6">
      <c r="A1262" s="114" t="s">
        <v>2564</v>
      </c>
      <c r="B1262" s="114" t="s">
        <v>2565</v>
      </c>
      <c r="C1262" s="114">
        <v>280</v>
      </c>
      <c r="D1262" s="114">
        <v>0.2</v>
      </c>
      <c r="E1262" s="114">
        <v>38</v>
      </c>
      <c r="F1262" s="114"/>
    </row>
    <row r="1263" spans="1:6">
      <c r="A1263" s="114" t="s">
        <v>2566</v>
      </c>
      <c r="B1263" s="114" t="s">
        <v>2567</v>
      </c>
      <c r="C1263" s="114">
        <v>280</v>
      </c>
      <c r="D1263" s="114">
        <v>0.5</v>
      </c>
      <c r="E1263" s="114">
        <v>38</v>
      </c>
      <c r="F1263" s="114"/>
    </row>
    <row r="1264" spans="1:6">
      <c r="A1264" s="114" t="s">
        <v>2568</v>
      </c>
      <c r="B1264" s="114" t="s">
        <v>2569</v>
      </c>
      <c r="C1264" s="114">
        <v>280</v>
      </c>
      <c r="D1264" s="114">
        <v>0.1</v>
      </c>
      <c r="E1264" s="114">
        <v>40</v>
      </c>
      <c r="F1264" s="114"/>
    </row>
    <row r="1265" spans="1:6">
      <c r="A1265" s="114" t="s">
        <v>2570</v>
      </c>
      <c r="B1265" s="114" t="s">
        <v>2571</v>
      </c>
      <c r="C1265" s="114">
        <v>280</v>
      </c>
      <c r="D1265" s="114">
        <v>0.2</v>
      </c>
      <c r="E1265" s="114">
        <v>40</v>
      </c>
      <c r="F1265" s="114"/>
    </row>
    <row r="1266" spans="1:6">
      <c r="A1266" s="114" t="s">
        <v>4078</v>
      </c>
      <c r="B1266" s="114" t="s">
        <v>4079</v>
      </c>
      <c r="C1266" s="114">
        <v>280</v>
      </c>
      <c r="D1266" s="114">
        <v>0.35</v>
      </c>
      <c r="E1266" s="114">
        <v>40</v>
      </c>
      <c r="F1266" s="114"/>
    </row>
    <row r="1267" spans="1:6">
      <c r="A1267" s="114" t="s">
        <v>2572</v>
      </c>
      <c r="B1267" s="114" t="s">
        <v>2573</v>
      </c>
      <c r="C1267" s="114">
        <v>280</v>
      </c>
      <c r="D1267" s="114">
        <v>0.1</v>
      </c>
      <c r="E1267" s="114">
        <v>40</v>
      </c>
      <c r="F1267" s="114"/>
    </row>
    <row r="1268" spans="1:6">
      <c r="A1268" s="114" t="s">
        <v>2574</v>
      </c>
      <c r="B1268" s="114" t="s">
        <v>2575</v>
      </c>
      <c r="C1268" s="114">
        <v>280</v>
      </c>
      <c r="D1268" s="114">
        <v>0.2</v>
      </c>
      <c r="E1268" s="114">
        <v>40</v>
      </c>
      <c r="F1268" s="114"/>
    </row>
    <row r="1269" spans="1:6">
      <c r="A1269" s="114" t="s">
        <v>2576</v>
      </c>
      <c r="B1269" s="114" t="s">
        <v>2577</v>
      </c>
      <c r="C1269" s="114">
        <v>280</v>
      </c>
      <c r="D1269" s="114">
        <v>0.5</v>
      </c>
      <c r="E1269" s="114">
        <v>40</v>
      </c>
      <c r="F1269" s="114"/>
    </row>
    <row r="1270" spans="1:6">
      <c r="A1270" s="114" t="s">
        <v>2578</v>
      </c>
      <c r="B1270" s="114" t="s">
        <v>2579</v>
      </c>
      <c r="C1270" s="114">
        <v>280</v>
      </c>
      <c r="D1270" s="114">
        <v>0.5</v>
      </c>
      <c r="E1270" s="114">
        <v>40</v>
      </c>
      <c r="F1270" s="114"/>
    </row>
    <row r="1271" spans="1:6">
      <c r="A1271" s="114" t="s">
        <v>2580</v>
      </c>
      <c r="B1271" s="114" t="s">
        <v>2581</v>
      </c>
      <c r="C1271" s="114">
        <v>280</v>
      </c>
      <c r="D1271" s="114">
        <v>0.7</v>
      </c>
      <c r="E1271" s="114">
        <v>40</v>
      </c>
      <c r="F1271" s="114"/>
    </row>
    <row r="1272" spans="1:6">
      <c r="A1272" s="114" t="s">
        <v>2582</v>
      </c>
      <c r="B1272" s="114" t="s">
        <v>2583</v>
      </c>
      <c r="C1272" s="114">
        <v>280</v>
      </c>
      <c r="D1272" s="114">
        <v>0.5</v>
      </c>
      <c r="E1272" s="114">
        <v>38</v>
      </c>
      <c r="F1272" s="114"/>
    </row>
    <row r="1273" spans="1:6">
      <c r="A1273" s="114" t="s">
        <v>2584</v>
      </c>
      <c r="B1273" s="114" t="s">
        <v>2585</v>
      </c>
      <c r="C1273" s="114">
        <v>280</v>
      </c>
      <c r="D1273" s="114">
        <v>0.5</v>
      </c>
      <c r="E1273" s="114">
        <v>40</v>
      </c>
      <c r="F1273" s="114"/>
    </row>
    <row r="1274" spans="1:6">
      <c r="A1274" s="114" t="s">
        <v>4080</v>
      </c>
      <c r="B1274" s="114" t="s">
        <v>2587</v>
      </c>
      <c r="C1274" s="114">
        <v>280</v>
      </c>
      <c r="D1274" s="114">
        <v>0.7</v>
      </c>
      <c r="E1274" s="114">
        <v>40</v>
      </c>
      <c r="F1274" s="114"/>
    </row>
    <row r="1275" spans="1:6">
      <c r="A1275" s="114" t="s">
        <v>2586</v>
      </c>
      <c r="B1275" s="114" t="s">
        <v>2587</v>
      </c>
      <c r="C1275" s="114">
        <v>280</v>
      </c>
      <c r="D1275" s="114">
        <v>0.7</v>
      </c>
      <c r="E1275" s="114">
        <v>40</v>
      </c>
      <c r="F1275" s="114"/>
    </row>
    <row r="1276" spans="1:6">
      <c r="A1276" s="114" t="s">
        <v>2588</v>
      </c>
      <c r="B1276" s="114" t="s">
        <v>2589</v>
      </c>
      <c r="C1276" s="114">
        <v>280</v>
      </c>
      <c r="D1276" s="114">
        <v>1</v>
      </c>
      <c r="E1276" s="114">
        <v>40</v>
      </c>
      <c r="F1276" s="114"/>
    </row>
    <row r="1277" spans="1:6">
      <c r="A1277" s="114" t="s">
        <v>2590</v>
      </c>
      <c r="B1277" s="114" t="s">
        <v>2591</v>
      </c>
      <c r="C1277" s="114">
        <v>280</v>
      </c>
      <c r="D1277" s="114">
        <v>0.2</v>
      </c>
      <c r="E1277" s="114">
        <v>37.5</v>
      </c>
      <c r="F1277" s="114"/>
    </row>
    <row r="1278" spans="1:6">
      <c r="A1278" s="114" t="s">
        <v>2592</v>
      </c>
      <c r="B1278" s="114" t="s">
        <v>2593</v>
      </c>
      <c r="C1278" s="114">
        <v>280</v>
      </c>
      <c r="D1278" s="114">
        <v>0.5</v>
      </c>
      <c r="E1278" s="114">
        <v>37.5</v>
      </c>
      <c r="F1278" s="114"/>
    </row>
    <row r="1279" spans="1:6">
      <c r="A1279" s="114" t="s">
        <v>2594</v>
      </c>
      <c r="B1279" s="114" t="s">
        <v>2595</v>
      </c>
      <c r="C1279" s="114">
        <v>280</v>
      </c>
      <c r="D1279" s="114">
        <v>0.5</v>
      </c>
      <c r="E1279" s="114">
        <v>37.5</v>
      </c>
      <c r="F1279" s="114"/>
    </row>
    <row r="1280" spans="1:6">
      <c r="A1280" s="114" t="s">
        <v>2596</v>
      </c>
      <c r="B1280" s="114" t="s">
        <v>2597</v>
      </c>
      <c r="C1280" s="114">
        <v>280</v>
      </c>
      <c r="D1280" s="114">
        <v>0.5</v>
      </c>
      <c r="E1280" s="114">
        <v>37.5</v>
      </c>
      <c r="F1280" s="114"/>
    </row>
    <row r="1281" spans="1:6">
      <c r="A1281" s="114" t="s">
        <v>2598</v>
      </c>
      <c r="B1281" s="114" t="s">
        <v>2599</v>
      </c>
      <c r="C1281" s="114">
        <v>280</v>
      </c>
      <c r="D1281" s="114">
        <v>0.5</v>
      </c>
      <c r="E1281" s="114">
        <v>37.5</v>
      </c>
      <c r="F1281" s="114"/>
    </row>
    <row r="1282" spans="1:6">
      <c r="A1282" s="114" t="s">
        <v>2600</v>
      </c>
      <c r="B1282" s="114" t="s">
        <v>2601</v>
      </c>
      <c r="C1282" s="114">
        <v>280</v>
      </c>
      <c r="D1282" s="114">
        <v>0.7</v>
      </c>
      <c r="E1282" s="114">
        <v>37.5</v>
      </c>
      <c r="F1282" s="114"/>
    </row>
    <row r="1283" spans="1:6">
      <c r="A1283" s="114" t="s">
        <v>2602</v>
      </c>
      <c r="B1283" s="114" t="s">
        <v>2603</v>
      </c>
      <c r="C1283" s="114">
        <v>280</v>
      </c>
      <c r="D1283" s="114">
        <v>0.7</v>
      </c>
      <c r="E1283" s="114">
        <v>40</v>
      </c>
      <c r="F1283" s="114"/>
    </row>
    <row r="1284" spans="1:6">
      <c r="A1284" s="114" t="s">
        <v>2604</v>
      </c>
      <c r="B1284" s="114" t="s">
        <v>2605</v>
      </c>
      <c r="C1284" s="114">
        <v>280</v>
      </c>
      <c r="D1284" s="114">
        <v>1</v>
      </c>
      <c r="E1284" s="114">
        <v>40</v>
      </c>
      <c r="F1284" s="114"/>
    </row>
    <row r="1285" spans="1:6">
      <c r="A1285" s="114" t="s">
        <v>2606</v>
      </c>
      <c r="B1285" s="114" t="s">
        <v>2607</v>
      </c>
      <c r="C1285" s="114">
        <v>280</v>
      </c>
      <c r="D1285" s="114">
        <v>0.7</v>
      </c>
      <c r="E1285" s="114">
        <v>37.5</v>
      </c>
      <c r="F1285" s="114"/>
    </row>
    <row r="1286" spans="1:6">
      <c r="A1286" s="114" t="s">
        <v>2608</v>
      </c>
      <c r="B1286" s="114" t="s">
        <v>2609</v>
      </c>
      <c r="C1286" s="114">
        <v>280</v>
      </c>
      <c r="D1286" s="114">
        <v>1</v>
      </c>
      <c r="E1286" s="114">
        <v>40</v>
      </c>
      <c r="F1286" s="114"/>
    </row>
    <row r="1287" spans="1:6">
      <c r="A1287" s="114" t="s">
        <v>4285</v>
      </c>
      <c r="B1287" s="114" t="s">
        <v>4286</v>
      </c>
      <c r="C1287" s="114">
        <v>280</v>
      </c>
      <c r="D1287" s="114">
        <v>1</v>
      </c>
      <c r="E1287" s="114">
        <v>40</v>
      </c>
      <c r="F1287" s="114"/>
    </row>
    <row r="1288" spans="1:6">
      <c r="A1288" s="114" t="s">
        <v>4287</v>
      </c>
      <c r="B1288" s="114" t="s">
        <v>4288</v>
      </c>
      <c r="C1288" s="114">
        <v>280</v>
      </c>
      <c r="D1288" s="114">
        <v>1</v>
      </c>
      <c r="E1288" s="114">
        <v>40</v>
      </c>
      <c r="F1288" s="114"/>
    </row>
    <row r="1289" spans="1:6">
      <c r="A1289" s="114" t="s">
        <v>2610</v>
      </c>
      <c r="B1289" s="114" t="s">
        <v>2611</v>
      </c>
      <c r="C1289" s="114">
        <v>280</v>
      </c>
      <c r="D1289" s="114">
        <v>0.7</v>
      </c>
      <c r="E1289" s="114">
        <v>37.5</v>
      </c>
      <c r="F1289" s="114"/>
    </row>
    <row r="1290" spans="1:6">
      <c r="A1290" s="114" t="s">
        <v>2612</v>
      </c>
      <c r="B1290" s="114" t="s">
        <v>2613</v>
      </c>
      <c r="C1290" s="114">
        <v>280</v>
      </c>
      <c r="D1290" s="114">
        <v>0.7</v>
      </c>
      <c r="E1290" s="114">
        <v>37.5</v>
      </c>
      <c r="F1290" s="114"/>
    </row>
    <row r="1291" spans="1:6">
      <c r="A1291" s="114" t="s">
        <v>4081</v>
      </c>
      <c r="B1291" s="114" t="s">
        <v>4082</v>
      </c>
      <c r="C1291" s="114">
        <v>280</v>
      </c>
      <c r="D1291" s="114">
        <v>0.75</v>
      </c>
      <c r="E1291" s="114">
        <v>40</v>
      </c>
      <c r="F1291" s="114"/>
    </row>
    <row r="1292" spans="1:6">
      <c r="A1292" s="114" t="s">
        <v>4083</v>
      </c>
      <c r="B1292" s="114" t="s">
        <v>4084</v>
      </c>
      <c r="C1292" s="114">
        <v>280</v>
      </c>
      <c r="D1292" s="114">
        <v>0.75</v>
      </c>
      <c r="E1292" s="114">
        <v>40</v>
      </c>
      <c r="F1292" s="114"/>
    </row>
    <row r="1293" spans="1:6">
      <c r="A1293" s="114" t="s">
        <v>2614</v>
      </c>
      <c r="B1293" s="114" t="s">
        <v>2615</v>
      </c>
      <c r="C1293" s="114">
        <v>280</v>
      </c>
      <c r="D1293" s="114">
        <v>0.5</v>
      </c>
      <c r="E1293" s="114">
        <v>40</v>
      </c>
      <c r="F1293" s="114"/>
    </row>
    <row r="1294" spans="1:6">
      <c r="A1294" s="114" t="s">
        <v>4499</v>
      </c>
      <c r="B1294" s="114" t="s">
        <v>4500</v>
      </c>
      <c r="C1294" s="114">
        <v>280</v>
      </c>
      <c r="D1294" s="114">
        <v>0.2</v>
      </c>
      <c r="E1294" s="114">
        <v>40</v>
      </c>
      <c r="F1294" s="114"/>
    </row>
    <row r="1295" spans="1:6">
      <c r="A1295" s="114" t="s">
        <v>4289</v>
      </c>
      <c r="B1295" s="114" t="s">
        <v>2436</v>
      </c>
      <c r="C1295" s="114">
        <v>280</v>
      </c>
      <c r="D1295" s="114">
        <v>1</v>
      </c>
      <c r="E1295" s="114">
        <v>40</v>
      </c>
      <c r="F1295" s="114"/>
    </row>
    <row r="1296" spans="1:6">
      <c r="A1296" s="114" t="s">
        <v>2616</v>
      </c>
      <c r="B1296" s="114" t="s">
        <v>2617</v>
      </c>
      <c r="C1296" s="114">
        <v>280</v>
      </c>
      <c r="D1296" s="114">
        <v>0.5</v>
      </c>
      <c r="E1296" s="114">
        <v>40</v>
      </c>
      <c r="F1296" s="114"/>
    </row>
    <row r="1297" spans="1:6">
      <c r="A1297" s="114" t="s">
        <v>2618</v>
      </c>
      <c r="B1297" s="114" t="s">
        <v>2619</v>
      </c>
      <c r="C1297" s="114">
        <v>280</v>
      </c>
      <c r="D1297" s="114">
        <v>0.5</v>
      </c>
      <c r="E1297" s="114">
        <v>40</v>
      </c>
      <c r="F1297" s="114"/>
    </row>
    <row r="1298" spans="1:6">
      <c r="A1298" s="114" t="s">
        <v>2620</v>
      </c>
      <c r="B1298" s="114" t="s">
        <v>2621</v>
      </c>
      <c r="C1298" s="114">
        <v>280</v>
      </c>
      <c r="D1298" s="114">
        <v>0.5</v>
      </c>
      <c r="E1298" s="114">
        <v>40</v>
      </c>
      <c r="F1298" s="114"/>
    </row>
    <row r="1299" spans="1:6">
      <c r="A1299" s="114" t="s">
        <v>2622</v>
      </c>
      <c r="B1299" s="114" t="s">
        <v>2623</v>
      </c>
      <c r="C1299" s="114">
        <v>280</v>
      </c>
      <c r="D1299" s="114">
        <v>0.5</v>
      </c>
      <c r="E1299" s="114">
        <v>40</v>
      </c>
      <c r="F1299" s="114"/>
    </row>
    <row r="1300" spans="1:6">
      <c r="A1300" s="114" t="s">
        <v>2624</v>
      </c>
      <c r="B1300" s="114" t="s">
        <v>2625</v>
      </c>
      <c r="C1300" s="114">
        <v>280</v>
      </c>
      <c r="D1300" s="114">
        <v>0.7</v>
      </c>
      <c r="E1300" s="114">
        <v>40</v>
      </c>
      <c r="F1300" s="114"/>
    </row>
    <row r="1301" spans="1:6">
      <c r="A1301" s="114" t="s">
        <v>2626</v>
      </c>
      <c r="B1301" s="114" t="s">
        <v>2625</v>
      </c>
      <c r="C1301" s="114">
        <v>280</v>
      </c>
      <c r="D1301" s="114">
        <v>0.7</v>
      </c>
      <c r="E1301" s="114">
        <v>40</v>
      </c>
      <c r="F1301" s="114"/>
    </row>
    <row r="1302" spans="1:6">
      <c r="A1302" s="114" t="s">
        <v>2627</v>
      </c>
      <c r="B1302" s="114" t="s">
        <v>2628</v>
      </c>
      <c r="C1302" s="114">
        <v>280</v>
      </c>
      <c r="D1302" s="114">
        <v>0.5</v>
      </c>
      <c r="E1302" s="114">
        <v>40</v>
      </c>
      <c r="F1302" s="114"/>
    </row>
    <row r="1303" spans="1:6">
      <c r="A1303" s="114" t="s">
        <v>2629</v>
      </c>
      <c r="B1303" s="114" t="s">
        <v>2628</v>
      </c>
      <c r="C1303" s="114">
        <v>280</v>
      </c>
      <c r="D1303" s="114">
        <v>0.5</v>
      </c>
      <c r="E1303" s="114">
        <v>40</v>
      </c>
      <c r="F1303" s="114"/>
    </row>
    <row r="1304" spans="1:6">
      <c r="A1304" s="114" t="s">
        <v>2630</v>
      </c>
      <c r="B1304" s="114" t="s">
        <v>2631</v>
      </c>
      <c r="C1304" s="114">
        <v>280</v>
      </c>
      <c r="D1304" s="114">
        <v>0.7</v>
      </c>
      <c r="E1304" s="114">
        <v>37.5</v>
      </c>
      <c r="F1304" s="114"/>
    </row>
    <row r="1305" spans="1:6">
      <c r="A1305" s="114" t="s">
        <v>2632</v>
      </c>
      <c r="B1305" s="114" t="s">
        <v>2633</v>
      </c>
      <c r="C1305" s="114">
        <v>280</v>
      </c>
      <c r="D1305" s="114">
        <v>0.2</v>
      </c>
      <c r="E1305" s="114">
        <v>38</v>
      </c>
      <c r="F1305" s="114"/>
    </row>
    <row r="1306" spans="1:6">
      <c r="A1306" s="114" t="s">
        <v>2634</v>
      </c>
      <c r="B1306" s="114" t="s">
        <v>2633</v>
      </c>
      <c r="C1306" s="114">
        <v>280</v>
      </c>
      <c r="D1306" s="114">
        <v>0.2</v>
      </c>
      <c r="E1306" s="114">
        <v>38</v>
      </c>
      <c r="F1306" s="114"/>
    </row>
    <row r="1307" spans="1:6">
      <c r="A1307" s="114" t="s">
        <v>2635</v>
      </c>
      <c r="B1307" s="114" t="s">
        <v>2636</v>
      </c>
      <c r="C1307" s="114">
        <v>280</v>
      </c>
      <c r="D1307" s="114">
        <v>0.35</v>
      </c>
      <c r="E1307" s="114">
        <v>38</v>
      </c>
      <c r="F1307" s="114"/>
    </row>
    <row r="1308" spans="1:6">
      <c r="A1308" s="114" t="s">
        <v>2637</v>
      </c>
      <c r="B1308" s="114" t="s">
        <v>2636</v>
      </c>
      <c r="C1308" s="114">
        <v>280</v>
      </c>
      <c r="D1308" s="114">
        <v>0.35</v>
      </c>
      <c r="E1308" s="114">
        <v>38</v>
      </c>
      <c r="F1308" s="114"/>
    </row>
    <row r="1309" spans="1:6">
      <c r="A1309" s="114" t="s">
        <v>2638</v>
      </c>
      <c r="B1309" s="114" t="s">
        <v>2639</v>
      </c>
      <c r="C1309" s="114">
        <v>280</v>
      </c>
      <c r="D1309" s="114">
        <v>0.5</v>
      </c>
      <c r="E1309" s="114">
        <v>38</v>
      </c>
      <c r="F1309" s="114"/>
    </row>
    <row r="1310" spans="1:6">
      <c r="A1310" s="114" t="s">
        <v>2640</v>
      </c>
      <c r="B1310" s="114" t="s">
        <v>2639</v>
      </c>
      <c r="C1310" s="114">
        <v>280</v>
      </c>
      <c r="D1310" s="114">
        <v>0.5</v>
      </c>
      <c r="E1310" s="114">
        <v>38</v>
      </c>
      <c r="F1310" s="114"/>
    </row>
    <row r="1311" spans="1:6">
      <c r="A1311" s="114" t="s">
        <v>2641</v>
      </c>
      <c r="B1311" s="114" t="s">
        <v>2642</v>
      </c>
      <c r="C1311" s="114">
        <v>280</v>
      </c>
      <c r="D1311" s="114">
        <v>0.7</v>
      </c>
      <c r="E1311" s="114">
        <v>38</v>
      </c>
      <c r="F1311" s="114"/>
    </row>
    <row r="1312" spans="1:6">
      <c r="A1312" s="114" t="s">
        <v>2643</v>
      </c>
      <c r="B1312" s="114" t="s">
        <v>2642</v>
      </c>
      <c r="C1312" s="114">
        <v>280</v>
      </c>
      <c r="D1312" s="114">
        <v>0.7</v>
      </c>
      <c r="E1312" s="114">
        <v>38</v>
      </c>
      <c r="F1312" s="114"/>
    </row>
    <row r="1313" spans="1:6">
      <c r="A1313" s="114" t="s">
        <v>2644</v>
      </c>
      <c r="B1313" s="114" t="s">
        <v>2645</v>
      </c>
      <c r="C1313" s="114">
        <v>280</v>
      </c>
      <c r="D1313" s="114">
        <v>0.7</v>
      </c>
      <c r="E1313" s="114">
        <v>38</v>
      </c>
      <c r="F1313" s="114"/>
    </row>
    <row r="1314" spans="1:6">
      <c r="A1314" s="114" t="s">
        <v>2646</v>
      </c>
      <c r="B1314" s="114" t="s">
        <v>2645</v>
      </c>
      <c r="C1314" s="114">
        <v>280</v>
      </c>
      <c r="D1314" s="114">
        <v>0.7</v>
      </c>
      <c r="E1314" s="114">
        <v>38</v>
      </c>
      <c r="F1314" s="114"/>
    </row>
    <row r="1315" spans="1:6">
      <c r="A1315" s="114" t="s">
        <v>2647</v>
      </c>
      <c r="B1315" s="114" t="s">
        <v>2648</v>
      </c>
      <c r="C1315" s="114">
        <v>280</v>
      </c>
      <c r="D1315" s="114">
        <v>0.5</v>
      </c>
      <c r="E1315" s="114">
        <v>38</v>
      </c>
      <c r="F1315" s="114"/>
    </row>
    <row r="1316" spans="1:6">
      <c r="A1316" s="114" t="s">
        <v>2649</v>
      </c>
      <c r="B1316" s="114" t="s">
        <v>2648</v>
      </c>
      <c r="C1316" s="114">
        <v>280</v>
      </c>
      <c r="D1316" s="114">
        <v>0.5</v>
      </c>
      <c r="E1316" s="114">
        <v>38</v>
      </c>
      <c r="F1316" s="114"/>
    </row>
    <row r="1317" spans="1:6">
      <c r="A1317" s="114" t="s">
        <v>2650</v>
      </c>
      <c r="B1317" s="114" t="s">
        <v>2651</v>
      </c>
      <c r="C1317" s="114">
        <v>280</v>
      </c>
      <c r="D1317" s="114">
        <v>0.7</v>
      </c>
      <c r="E1317" s="114">
        <v>38</v>
      </c>
      <c r="F1317" s="114"/>
    </row>
    <row r="1318" spans="1:6">
      <c r="A1318" s="114" t="s">
        <v>2652</v>
      </c>
      <c r="B1318" s="114" t="s">
        <v>2651</v>
      </c>
      <c r="C1318" s="114">
        <v>280</v>
      </c>
      <c r="D1318" s="114">
        <v>0.7</v>
      </c>
      <c r="E1318" s="114">
        <v>38</v>
      </c>
      <c r="F1318" s="114"/>
    </row>
    <row r="1319" spans="1:6">
      <c r="A1319" s="114" t="s">
        <v>2653</v>
      </c>
      <c r="B1319" s="114" t="s">
        <v>2654</v>
      </c>
      <c r="C1319" s="114">
        <v>280</v>
      </c>
      <c r="D1319" s="114">
        <v>0.7</v>
      </c>
      <c r="E1319" s="114">
        <v>38</v>
      </c>
      <c r="F1319" s="114"/>
    </row>
    <row r="1320" spans="1:6">
      <c r="A1320" s="114" t="s">
        <v>2655</v>
      </c>
      <c r="B1320" s="114" t="s">
        <v>2654</v>
      </c>
      <c r="C1320" s="114">
        <v>280</v>
      </c>
      <c r="D1320" s="114">
        <v>0.7</v>
      </c>
      <c r="E1320" s="114">
        <v>38</v>
      </c>
      <c r="F1320" s="114"/>
    </row>
    <row r="1321" spans="1:6">
      <c r="A1321" s="114" t="s">
        <v>2656</v>
      </c>
      <c r="B1321" s="114" t="s">
        <v>2657</v>
      </c>
      <c r="C1321" s="114">
        <v>280</v>
      </c>
      <c r="D1321" s="114">
        <v>0.7</v>
      </c>
      <c r="E1321" s="114">
        <v>38</v>
      </c>
      <c r="F1321" s="114"/>
    </row>
    <row r="1322" spans="1:6">
      <c r="A1322" s="114" t="s">
        <v>2658</v>
      </c>
      <c r="B1322" s="114" t="s">
        <v>2657</v>
      </c>
      <c r="C1322" s="114">
        <v>280</v>
      </c>
      <c r="D1322" s="114">
        <v>0.7</v>
      </c>
      <c r="E1322" s="114">
        <v>38</v>
      </c>
      <c r="F1322" s="114"/>
    </row>
    <row r="1323" spans="1:6">
      <c r="A1323" s="114" t="s">
        <v>2659</v>
      </c>
      <c r="B1323" s="114" t="s">
        <v>2660</v>
      </c>
      <c r="C1323" s="114">
        <v>280</v>
      </c>
      <c r="D1323" s="114">
        <v>0.5</v>
      </c>
      <c r="E1323" s="114">
        <v>38</v>
      </c>
      <c r="F1323" s="114"/>
    </row>
    <row r="1324" spans="1:6">
      <c r="A1324" s="114" t="s">
        <v>2661</v>
      </c>
      <c r="B1324" s="114" t="s">
        <v>2660</v>
      </c>
      <c r="C1324" s="114">
        <v>280</v>
      </c>
      <c r="D1324" s="114">
        <v>0.5</v>
      </c>
      <c r="E1324" s="114">
        <v>38</v>
      </c>
      <c r="F1324" s="114"/>
    </row>
    <row r="1325" spans="1:6">
      <c r="A1325" s="114" t="s">
        <v>2662</v>
      </c>
      <c r="B1325" s="114" t="s">
        <v>2663</v>
      </c>
      <c r="C1325" s="114">
        <v>280</v>
      </c>
      <c r="D1325" s="114">
        <v>0.7</v>
      </c>
      <c r="E1325" s="114">
        <v>38</v>
      </c>
      <c r="F1325" s="114"/>
    </row>
    <row r="1326" spans="1:6">
      <c r="A1326" s="114" t="s">
        <v>2664</v>
      </c>
      <c r="B1326" s="114" t="s">
        <v>2663</v>
      </c>
      <c r="C1326" s="114">
        <v>280</v>
      </c>
      <c r="D1326" s="114">
        <v>0.7</v>
      </c>
      <c r="E1326" s="114">
        <v>38</v>
      </c>
      <c r="F1326" s="114"/>
    </row>
    <row r="1327" spans="1:6">
      <c r="A1327" s="114" t="s">
        <v>230</v>
      </c>
      <c r="B1327" s="114" t="s">
        <v>2665</v>
      </c>
      <c r="C1327" s="114">
        <v>280</v>
      </c>
      <c r="D1327" s="114">
        <v>0.5</v>
      </c>
      <c r="E1327" s="114">
        <v>38</v>
      </c>
      <c r="F1327" s="114"/>
    </row>
    <row r="1328" spans="1:6">
      <c r="A1328" s="114" t="s">
        <v>317</v>
      </c>
      <c r="B1328" s="114" t="s">
        <v>2665</v>
      </c>
      <c r="C1328" s="114">
        <v>280</v>
      </c>
      <c r="D1328" s="114">
        <v>0.5</v>
      </c>
      <c r="E1328" s="114">
        <v>38</v>
      </c>
      <c r="F1328" s="114"/>
    </row>
    <row r="1329" spans="1:6">
      <c r="A1329" s="114" t="s">
        <v>232</v>
      </c>
      <c r="B1329" s="114" t="s">
        <v>2666</v>
      </c>
      <c r="C1329" s="114">
        <v>280</v>
      </c>
      <c r="D1329" s="114">
        <v>0.7</v>
      </c>
      <c r="E1329" s="114">
        <v>38</v>
      </c>
      <c r="F1329" s="114"/>
    </row>
    <row r="1330" spans="1:6">
      <c r="A1330" s="114" t="s">
        <v>623</v>
      </c>
      <c r="B1330" s="114" t="s">
        <v>2666</v>
      </c>
      <c r="C1330" s="114">
        <v>280</v>
      </c>
      <c r="D1330" s="114">
        <v>0.7</v>
      </c>
      <c r="E1330" s="114">
        <v>38</v>
      </c>
      <c r="F1330" s="114"/>
    </row>
    <row r="1331" spans="1:6">
      <c r="A1331" s="114" t="s">
        <v>238</v>
      </c>
      <c r="B1331" s="114" t="s">
        <v>2667</v>
      </c>
      <c r="C1331" s="114">
        <v>280</v>
      </c>
      <c r="D1331" s="114">
        <v>0.7</v>
      </c>
      <c r="E1331" s="114">
        <v>38</v>
      </c>
      <c r="F1331" s="114"/>
    </row>
    <row r="1332" spans="1:6">
      <c r="A1332" s="114" t="s">
        <v>318</v>
      </c>
      <c r="B1332" s="114" t="s">
        <v>2667</v>
      </c>
      <c r="C1332" s="114">
        <v>280</v>
      </c>
      <c r="D1332" s="114">
        <v>0.7</v>
      </c>
      <c r="E1332" s="114">
        <v>38</v>
      </c>
      <c r="F1332" s="114"/>
    </row>
    <row r="1333" spans="1:6">
      <c r="A1333" s="114" t="s">
        <v>2668</v>
      </c>
      <c r="B1333" s="114" t="s">
        <v>2669</v>
      </c>
      <c r="C1333" s="114">
        <v>280</v>
      </c>
      <c r="D1333" s="114">
        <v>0.2</v>
      </c>
      <c r="E1333" s="114">
        <v>36</v>
      </c>
      <c r="F1333" s="114"/>
    </row>
    <row r="1334" spans="1:6">
      <c r="A1334" s="114" t="s">
        <v>2670</v>
      </c>
      <c r="B1334" s="114" t="s">
        <v>2669</v>
      </c>
      <c r="C1334" s="114">
        <v>280</v>
      </c>
      <c r="D1334" s="114">
        <v>0.2</v>
      </c>
      <c r="E1334" s="114">
        <v>36</v>
      </c>
      <c r="F1334" s="114"/>
    </row>
    <row r="1335" spans="1:6">
      <c r="A1335" s="114" t="s">
        <v>2671</v>
      </c>
      <c r="B1335" s="114" t="s">
        <v>2672</v>
      </c>
      <c r="C1335" s="114">
        <v>280</v>
      </c>
      <c r="D1335" s="114">
        <v>0.5</v>
      </c>
      <c r="E1335" s="114">
        <v>36</v>
      </c>
      <c r="F1335" s="114"/>
    </row>
    <row r="1336" spans="1:6">
      <c r="A1336" s="114" t="s">
        <v>2673</v>
      </c>
      <c r="B1336" s="114" t="s">
        <v>2672</v>
      </c>
      <c r="C1336" s="114">
        <v>280</v>
      </c>
      <c r="D1336" s="114">
        <v>0.5</v>
      </c>
      <c r="E1336" s="114">
        <v>36</v>
      </c>
      <c r="F1336" s="114"/>
    </row>
    <row r="1337" spans="1:6">
      <c r="A1337" s="114" t="s">
        <v>2674</v>
      </c>
      <c r="B1337" s="114" t="s">
        <v>2675</v>
      </c>
      <c r="C1337" s="114">
        <v>280</v>
      </c>
      <c r="D1337" s="114">
        <v>0.2</v>
      </c>
      <c r="E1337" s="114">
        <v>36</v>
      </c>
      <c r="F1337" s="114"/>
    </row>
    <row r="1338" spans="1:6">
      <c r="A1338" s="114" t="s">
        <v>2676</v>
      </c>
      <c r="B1338" s="114" t="s">
        <v>2675</v>
      </c>
      <c r="C1338" s="114">
        <v>280</v>
      </c>
      <c r="D1338" s="114">
        <v>0.2</v>
      </c>
      <c r="E1338" s="114">
        <v>36</v>
      </c>
      <c r="F1338" s="114"/>
    </row>
    <row r="1339" spans="1:6">
      <c r="A1339" s="114" t="s">
        <v>2677</v>
      </c>
      <c r="B1339" s="114" t="s">
        <v>2678</v>
      </c>
      <c r="C1339" s="114">
        <v>280</v>
      </c>
      <c r="D1339" s="114">
        <v>0.5</v>
      </c>
      <c r="E1339" s="114">
        <v>36</v>
      </c>
      <c r="F1339" s="114"/>
    </row>
    <row r="1340" spans="1:6">
      <c r="A1340" s="114" t="s">
        <v>2679</v>
      </c>
      <c r="B1340" s="114" t="s">
        <v>2678</v>
      </c>
      <c r="C1340" s="114">
        <v>280</v>
      </c>
      <c r="D1340" s="114">
        <v>0.5</v>
      </c>
      <c r="E1340" s="114">
        <v>36</v>
      </c>
      <c r="F1340" s="114"/>
    </row>
    <row r="1341" spans="1:6">
      <c r="A1341" s="114" t="s">
        <v>2680</v>
      </c>
      <c r="B1341" s="114" t="s">
        <v>2681</v>
      </c>
      <c r="C1341" s="114">
        <v>280</v>
      </c>
      <c r="D1341" s="114">
        <v>0.5</v>
      </c>
      <c r="E1341" s="114">
        <v>36</v>
      </c>
      <c r="F1341" s="114"/>
    </row>
    <row r="1342" spans="1:6">
      <c r="A1342" s="114" t="s">
        <v>2682</v>
      </c>
      <c r="B1342" s="114" t="s">
        <v>2683</v>
      </c>
      <c r="C1342" s="114">
        <v>280</v>
      </c>
      <c r="D1342" s="114">
        <v>0.7</v>
      </c>
      <c r="E1342" s="114">
        <v>36</v>
      </c>
      <c r="F1342" s="114"/>
    </row>
    <row r="1343" spans="1:6">
      <c r="A1343" s="114" t="s">
        <v>2684</v>
      </c>
      <c r="B1343" s="114" t="s">
        <v>2683</v>
      </c>
      <c r="C1343" s="114">
        <v>280</v>
      </c>
      <c r="D1343" s="114">
        <v>0.7</v>
      </c>
      <c r="E1343" s="114">
        <v>36</v>
      </c>
      <c r="F1343" s="114"/>
    </row>
    <row r="1344" spans="1:6">
      <c r="A1344" s="114" t="s">
        <v>2685</v>
      </c>
      <c r="B1344" s="114" t="s">
        <v>2686</v>
      </c>
      <c r="C1344" s="114">
        <v>280</v>
      </c>
      <c r="D1344" s="114">
        <v>0.04</v>
      </c>
      <c r="E1344" s="114">
        <v>36</v>
      </c>
      <c r="F1344" s="114"/>
    </row>
    <row r="1345" spans="1:6">
      <c r="A1345" s="114" t="s">
        <v>2687</v>
      </c>
      <c r="B1345" s="114" t="s">
        <v>2688</v>
      </c>
      <c r="C1345" s="114">
        <v>280</v>
      </c>
      <c r="D1345" s="114">
        <v>0.7</v>
      </c>
      <c r="E1345" s="114">
        <v>38</v>
      </c>
      <c r="F1345" s="114"/>
    </row>
    <row r="1346" spans="1:6">
      <c r="A1346" s="114" t="s">
        <v>4290</v>
      </c>
      <c r="B1346" s="114" t="s">
        <v>4291</v>
      </c>
      <c r="C1346" s="114">
        <v>280</v>
      </c>
      <c r="D1346" s="114">
        <v>0.7</v>
      </c>
      <c r="E1346" s="114">
        <v>36</v>
      </c>
      <c r="F1346" s="114"/>
    </row>
    <row r="1347" spans="1:6">
      <c r="A1347" s="114" t="s">
        <v>2689</v>
      </c>
      <c r="B1347" s="114" t="s">
        <v>2690</v>
      </c>
      <c r="C1347" s="114">
        <v>280</v>
      </c>
      <c r="D1347" s="114">
        <v>3</v>
      </c>
      <c r="E1347" s="114">
        <v>40</v>
      </c>
      <c r="F1347" s="114"/>
    </row>
    <row r="1348" spans="1:6">
      <c r="A1348" s="114" t="s">
        <v>2691</v>
      </c>
      <c r="B1348" s="114" t="s">
        <v>2692</v>
      </c>
      <c r="C1348" s="114">
        <v>280</v>
      </c>
      <c r="D1348" s="114">
        <v>0.5</v>
      </c>
      <c r="E1348" s="114">
        <v>40</v>
      </c>
      <c r="F1348" s="114"/>
    </row>
    <row r="1349" spans="1:6">
      <c r="A1349" s="114" t="s">
        <v>4292</v>
      </c>
      <c r="B1349" s="114" t="s">
        <v>4293</v>
      </c>
      <c r="C1349" s="114">
        <v>280</v>
      </c>
      <c r="D1349" s="114">
        <v>0.7</v>
      </c>
      <c r="E1349" s="114">
        <v>40</v>
      </c>
      <c r="F1349" s="114"/>
    </row>
    <row r="1350" spans="1:6">
      <c r="A1350" s="114" t="s">
        <v>4294</v>
      </c>
      <c r="B1350" s="114" t="s">
        <v>4293</v>
      </c>
      <c r="C1350" s="114">
        <v>280</v>
      </c>
      <c r="D1350" s="114">
        <v>0.7</v>
      </c>
      <c r="E1350" s="114">
        <v>40</v>
      </c>
      <c r="F1350" s="114"/>
    </row>
    <row r="1351" spans="1:6">
      <c r="A1351" s="114" t="s">
        <v>2693</v>
      </c>
      <c r="B1351" s="114" t="s">
        <v>2694</v>
      </c>
      <c r="C1351" s="114">
        <v>280</v>
      </c>
      <c r="D1351" s="114">
        <v>0.7</v>
      </c>
      <c r="E1351" s="114">
        <v>40</v>
      </c>
      <c r="F1351" s="114"/>
    </row>
    <row r="1352" spans="1:6">
      <c r="A1352" s="114" t="s">
        <v>2695</v>
      </c>
      <c r="B1352" s="114" t="s">
        <v>2694</v>
      </c>
      <c r="C1352" s="114">
        <v>280</v>
      </c>
      <c r="D1352" s="114">
        <v>0.7</v>
      </c>
      <c r="E1352" s="114">
        <v>40</v>
      </c>
      <c r="F1352" s="114"/>
    </row>
    <row r="1353" spans="1:6">
      <c r="A1353" s="114" t="s">
        <v>2696</v>
      </c>
      <c r="B1353" s="114" t="s">
        <v>2697</v>
      </c>
      <c r="C1353" s="114">
        <v>280</v>
      </c>
      <c r="D1353" s="114">
        <v>0.7</v>
      </c>
      <c r="E1353" s="114">
        <v>38</v>
      </c>
      <c r="F1353" s="114"/>
    </row>
    <row r="1354" spans="1:6">
      <c r="A1354" s="114" t="s">
        <v>2698</v>
      </c>
      <c r="B1354" s="114" t="s">
        <v>2697</v>
      </c>
      <c r="C1354" s="114">
        <v>280</v>
      </c>
      <c r="D1354" s="114">
        <v>0.7</v>
      </c>
      <c r="E1354" s="114">
        <v>38</v>
      </c>
      <c r="F1354" s="114"/>
    </row>
    <row r="1355" spans="1:6">
      <c r="A1355" s="114" t="s">
        <v>2699</v>
      </c>
      <c r="B1355" s="114" t="s">
        <v>2700</v>
      </c>
      <c r="C1355" s="114">
        <v>280</v>
      </c>
      <c r="D1355" s="114">
        <v>0.7</v>
      </c>
      <c r="E1355" s="114">
        <v>38</v>
      </c>
      <c r="F1355" s="114"/>
    </row>
    <row r="1356" spans="1:6">
      <c r="A1356" s="114" t="s">
        <v>2701</v>
      </c>
      <c r="B1356" s="114" t="s">
        <v>2702</v>
      </c>
      <c r="C1356" s="114">
        <v>280</v>
      </c>
      <c r="D1356" s="114">
        <v>0.2</v>
      </c>
      <c r="E1356" s="114">
        <v>36</v>
      </c>
      <c r="F1356" s="114"/>
    </row>
    <row r="1357" spans="1:6">
      <c r="A1357" s="114" t="s">
        <v>2703</v>
      </c>
      <c r="B1357" s="114" t="s">
        <v>2702</v>
      </c>
      <c r="C1357" s="114">
        <v>280</v>
      </c>
      <c r="D1357" s="114">
        <v>0.2</v>
      </c>
      <c r="E1357" s="114">
        <v>36</v>
      </c>
      <c r="F1357" s="114"/>
    </row>
    <row r="1358" spans="1:6">
      <c r="A1358" s="114" t="s">
        <v>4295</v>
      </c>
      <c r="B1358" s="114" t="s">
        <v>4296</v>
      </c>
      <c r="C1358" s="114">
        <v>280</v>
      </c>
      <c r="D1358" s="114">
        <v>0.35</v>
      </c>
      <c r="E1358" s="114">
        <v>36</v>
      </c>
      <c r="F1358" s="114"/>
    </row>
    <row r="1359" spans="1:6">
      <c r="A1359" s="114" t="s">
        <v>4297</v>
      </c>
      <c r="B1359" s="114" t="s">
        <v>4296</v>
      </c>
      <c r="C1359" s="114">
        <v>280</v>
      </c>
      <c r="D1359" s="114">
        <v>0.35</v>
      </c>
      <c r="E1359" s="114">
        <v>36</v>
      </c>
      <c r="F1359" s="114"/>
    </row>
    <row r="1360" spans="1:6">
      <c r="A1360" s="114" t="s">
        <v>4085</v>
      </c>
      <c r="B1360" s="114" t="s">
        <v>2704</v>
      </c>
      <c r="C1360" s="114">
        <v>280</v>
      </c>
      <c r="D1360" s="114">
        <v>0.5</v>
      </c>
      <c r="E1360" s="114">
        <v>36</v>
      </c>
      <c r="F1360" s="114"/>
    </row>
    <row r="1361" spans="1:6">
      <c r="A1361" s="114" t="s">
        <v>931</v>
      </c>
      <c r="B1361" s="114" t="s">
        <v>2704</v>
      </c>
      <c r="C1361" s="114">
        <v>280</v>
      </c>
      <c r="D1361" s="114">
        <v>0.5</v>
      </c>
      <c r="E1361" s="114">
        <v>36</v>
      </c>
      <c r="F1361" s="114"/>
    </row>
    <row r="1362" spans="1:6">
      <c r="A1362" s="114" t="s">
        <v>2705</v>
      </c>
      <c r="B1362" s="114" t="s">
        <v>2706</v>
      </c>
      <c r="C1362" s="114">
        <v>280</v>
      </c>
      <c r="D1362" s="114">
        <v>0.5</v>
      </c>
      <c r="E1362" s="114">
        <v>36</v>
      </c>
      <c r="F1362" s="114"/>
    </row>
    <row r="1363" spans="1:6">
      <c r="A1363" s="114" t="s">
        <v>2707</v>
      </c>
      <c r="B1363" s="114" t="s">
        <v>2708</v>
      </c>
      <c r="C1363" s="114">
        <v>280</v>
      </c>
      <c r="D1363" s="114">
        <v>0.7</v>
      </c>
      <c r="E1363" s="114">
        <v>36</v>
      </c>
      <c r="F1363" s="114"/>
    </row>
    <row r="1364" spans="1:6">
      <c r="A1364" s="114" t="s">
        <v>2709</v>
      </c>
      <c r="B1364" s="114" t="s">
        <v>2708</v>
      </c>
      <c r="C1364" s="114">
        <v>280</v>
      </c>
      <c r="D1364" s="114">
        <v>0.7</v>
      </c>
      <c r="E1364" s="114">
        <v>36</v>
      </c>
      <c r="F1364" s="114"/>
    </row>
    <row r="1365" spans="1:6">
      <c r="A1365" s="114" t="s">
        <v>2710</v>
      </c>
      <c r="B1365" s="114" t="s">
        <v>2711</v>
      </c>
      <c r="C1365" s="114">
        <v>280</v>
      </c>
      <c r="D1365" s="114">
        <v>0.2</v>
      </c>
      <c r="E1365" s="114">
        <v>38</v>
      </c>
      <c r="F1365" s="114"/>
    </row>
    <row r="1366" spans="1:6">
      <c r="A1366" s="114" t="s">
        <v>2712</v>
      </c>
      <c r="B1366" s="114" t="s">
        <v>2713</v>
      </c>
      <c r="C1366" s="114">
        <v>280</v>
      </c>
      <c r="D1366" s="114">
        <v>0.35</v>
      </c>
      <c r="E1366" s="114">
        <v>38</v>
      </c>
      <c r="F1366" s="114"/>
    </row>
    <row r="1367" spans="1:6">
      <c r="A1367" s="114" t="s">
        <v>2714</v>
      </c>
      <c r="B1367" s="114" t="s">
        <v>2715</v>
      </c>
      <c r="C1367" s="114">
        <v>280</v>
      </c>
      <c r="D1367" s="114">
        <v>0.5</v>
      </c>
      <c r="E1367" s="114">
        <v>38</v>
      </c>
      <c r="F1367" s="114"/>
    </row>
    <row r="1368" spans="1:6">
      <c r="A1368" s="114" t="s">
        <v>2716</v>
      </c>
      <c r="B1368" s="114" t="s">
        <v>2715</v>
      </c>
      <c r="C1368" s="114">
        <v>280</v>
      </c>
      <c r="D1368" s="114">
        <v>0.5</v>
      </c>
      <c r="E1368" s="114">
        <v>38</v>
      </c>
      <c r="F1368" s="114"/>
    </row>
    <row r="1369" spans="1:6">
      <c r="A1369" s="114" t="s">
        <v>2717</v>
      </c>
      <c r="B1369" s="114" t="s">
        <v>2718</v>
      </c>
      <c r="C1369" s="114">
        <v>280</v>
      </c>
      <c r="D1369" s="114">
        <v>0.5</v>
      </c>
      <c r="E1369" s="114">
        <v>38</v>
      </c>
      <c r="F1369" s="114"/>
    </row>
    <row r="1370" spans="1:6">
      <c r="A1370" s="114" t="s">
        <v>4501</v>
      </c>
      <c r="B1370" s="114" t="s">
        <v>2718</v>
      </c>
      <c r="C1370" s="114">
        <v>280</v>
      </c>
      <c r="D1370" s="114">
        <v>0.5</v>
      </c>
      <c r="E1370" s="114">
        <v>38</v>
      </c>
      <c r="F1370" s="114"/>
    </row>
    <row r="1371" spans="1:6">
      <c r="A1371" s="114" t="s">
        <v>2719</v>
      </c>
      <c r="B1371" s="114" t="s">
        <v>2720</v>
      </c>
      <c r="C1371" s="114">
        <v>280</v>
      </c>
      <c r="D1371" s="114">
        <v>0.7</v>
      </c>
      <c r="E1371" s="114">
        <v>38</v>
      </c>
      <c r="F1371" s="114"/>
    </row>
    <row r="1372" spans="1:6">
      <c r="A1372" s="114" t="s">
        <v>2721</v>
      </c>
      <c r="B1372" s="114" t="s">
        <v>2722</v>
      </c>
      <c r="C1372" s="114">
        <v>280</v>
      </c>
      <c r="D1372" s="114">
        <v>0.04</v>
      </c>
      <c r="E1372" s="114">
        <v>38</v>
      </c>
      <c r="F1372" s="114"/>
    </row>
    <row r="1373" spans="1:6">
      <c r="A1373" s="114" t="s">
        <v>2723</v>
      </c>
      <c r="B1373" s="114" t="s">
        <v>2724</v>
      </c>
      <c r="C1373" s="114">
        <v>280</v>
      </c>
      <c r="D1373" s="114">
        <v>0.2</v>
      </c>
      <c r="E1373" s="114">
        <v>38</v>
      </c>
      <c r="F1373" s="114"/>
    </row>
    <row r="1374" spans="1:6">
      <c r="A1374" s="114" t="s">
        <v>2725</v>
      </c>
      <c r="B1374" s="114" t="s">
        <v>2724</v>
      </c>
      <c r="C1374" s="114">
        <v>280</v>
      </c>
      <c r="D1374" s="114">
        <v>0.2</v>
      </c>
      <c r="E1374" s="114">
        <v>38</v>
      </c>
      <c r="F1374" s="114"/>
    </row>
    <row r="1375" spans="1:6">
      <c r="A1375" s="114" t="s">
        <v>2726</v>
      </c>
      <c r="B1375" s="114" t="s">
        <v>2727</v>
      </c>
      <c r="C1375" s="114">
        <v>280</v>
      </c>
      <c r="D1375" s="114">
        <v>0.5</v>
      </c>
      <c r="E1375" s="114">
        <v>38</v>
      </c>
      <c r="F1375" s="114"/>
    </row>
    <row r="1376" spans="1:6">
      <c r="A1376" s="114" t="s">
        <v>2728</v>
      </c>
      <c r="B1376" s="114" t="s">
        <v>2727</v>
      </c>
      <c r="C1376" s="114">
        <v>280</v>
      </c>
      <c r="D1376" s="114">
        <v>0.5</v>
      </c>
      <c r="E1376" s="114">
        <v>38</v>
      </c>
      <c r="F1376" s="114"/>
    </row>
    <row r="1377" spans="1:6">
      <c r="A1377" s="114" t="s">
        <v>2729</v>
      </c>
      <c r="B1377" s="114" t="s">
        <v>2730</v>
      </c>
      <c r="C1377" s="114">
        <v>280</v>
      </c>
      <c r="D1377" s="114">
        <v>0.5</v>
      </c>
      <c r="E1377" s="114">
        <v>38</v>
      </c>
      <c r="F1377" s="114"/>
    </row>
    <row r="1378" spans="1:6">
      <c r="A1378" s="114" t="s">
        <v>2731</v>
      </c>
      <c r="B1378" s="114" t="s">
        <v>2732</v>
      </c>
      <c r="C1378" s="114">
        <v>280</v>
      </c>
      <c r="D1378" s="114">
        <v>0.7</v>
      </c>
      <c r="E1378" s="114">
        <v>38</v>
      </c>
      <c r="F1378" s="114"/>
    </row>
    <row r="1379" spans="1:6">
      <c r="A1379" s="114" t="s">
        <v>2733</v>
      </c>
      <c r="B1379" s="114" t="s">
        <v>2732</v>
      </c>
      <c r="C1379" s="114">
        <v>280</v>
      </c>
      <c r="D1379" s="114">
        <v>0.7</v>
      </c>
      <c r="E1379" s="114">
        <v>38</v>
      </c>
      <c r="F1379" s="114"/>
    </row>
    <row r="1380" spans="1:6">
      <c r="A1380" s="114" t="s">
        <v>2734</v>
      </c>
      <c r="B1380" s="114" t="s">
        <v>2735</v>
      </c>
      <c r="C1380" s="114">
        <v>280</v>
      </c>
      <c r="D1380" s="114">
        <v>0.5</v>
      </c>
      <c r="E1380" s="114">
        <v>36</v>
      </c>
      <c r="F1380" s="114"/>
    </row>
    <row r="1381" spans="1:6">
      <c r="A1381" s="114" t="s">
        <v>2736</v>
      </c>
      <c r="B1381" s="114" t="s">
        <v>2737</v>
      </c>
      <c r="C1381" s="114">
        <v>280</v>
      </c>
      <c r="D1381" s="114">
        <v>0.2</v>
      </c>
      <c r="E1381" s="114">
        <v>36</v>
      </c>
      <c r="F1381" s="114"/>
    </row>
    <row r="1382" spans="1:6">
      <c r="A1382" s="114" t="s">
        <v>2738</v>
      </c>
      <c r="B1382" s="114" t="s">
        <v>2737</v>
      </c>
      <c r="C1382" s="114">
        <v>280</v>
      </c>
      <c r="D1382" s="114">
        <v>0.2</v>
      </c>
      <c r="E1382" s="114">
        <v>36</v>
      </c>
      <c r="F1382" s="114"/>
    </row>
    <row r="1383" spans="1:6">
      <c r="A1383" s="114" t="s">
        <v>2739</v>
      </c>
      <c r="B1383" s="114" t="s">
        <v>2740</v>
      </c>
      <c r="C1383" s="114">
        <v>280</v>
      </c>
      <c r="D1383" s="114">
        <v>0.5</v>
      </c>
      <c r="E1383" s="114">
        <v>36</v>
      </c>
      <c r="F1383" s="114"/>
    </row>
    <row r="1384" spans="1:6">
      <c r="A1384" s="114" t="s">
        <v>2741</v>
      </c>
      <c r="B1384" s="114" t="s">
        <v>2740</v>
      </c>
      <c r="C1384" s="114">
        <v>280</v>
      </c>
      <c r="D1384" s="114">
        <v>0.5</v>
      </c>
      <c r="E1384" s="114">
        <v>36</v>
      </c>
      <c r="F1384" s="114"/>
    </row>
    <row r="1385" spans="1:6">
      <c r="A1385" s="114" t="s">
        <v>2742</v>
      </c>
      <c r="B1385" s="114" t="s">
        <v>2743</v>
      </c>
      <c r="C1385" s="114">
        <v>280</v>
      </c>
      <c r="D1385" s="114">
        <v>0.5</v>
      </c>
      <c r="E1385" s="114">
        <v>38</v>
      </c>
      <c r="F1385" s="114"/>
    </row>
    <row r="1386" spans="1:6">
      <c r="A1386" s="114" t="s">
        <v>2744</v>
      </c>
      <c r="B1386" s="114" t="s">
        <v>2745</v>
      </c>
      <c r="C1386" s="114">
        <v>280</v>
      </c>
      <c r="D1386" s="114">
        <v>0.5</v>
      </c>
      <c r="E1386" s="114">
        <v>38</v>
      </c>
      <c r="F1386" s="114"/>
    </row>
    <row r="1387" spans="1:6">
      <c r="A1387" s="114" t="s">
        <v>4086</v>
      </c>
      <c r="B1387" s="114" t="s">
        <v>4087</v>
      </c>
      <c r="C1387" s="114">
        <v>280</v>
      </c>
      <c r="D1387" s="114">
        <v>0.2</v>
      </c>
      <c r="E1387" s="114">
        <v>36</v>
      </c>
      <c r="F1387" s="114"/>
    </row>
    <row r="1388" spans="1:6">
      <c r="A1388" s="114" t="s">
        <v>4088</v>
      </c>
      <c r="B1388" s="114" t="s">
        <v>4089</v>
      </c>
      <c r="C1388" s="114">
        <v>280</v>
      </c>
      <c r="D1388" s="114">
        <v>0.5</v>
      </c>
      <c r="E1388" s="114">
        <v>36</v>
      </c>
      <c r="F1388" s="114"/>
    </row>
    <row r="1389" spans="1:6">
      <c r="A1389" s="114" t="s">
        <v>769</v>
      </c>
      <c r="B1389" s="114" t="s">
        <v>2746</v>
      </c>
      <c r="C1389" s="114">
        <v>280</v>
      </c>
      <c r="D1389" s="114">
        <v>0.5</v>
      </c>
      <c r="E1389" s="114">
        <v>40</v>
      </c>
      <c r="F1389" s="114"/>
    </row>
    <row r="1390" spans="1:6">
      <c r="A1390" s="114" t="s">
        <v>771</v>
      </c>
      <c r="B1390" s="114" t="s">
        <v>2746</v>
      </c>
      <c r="C1390" s="114">
        <v>280</v>
      </c>
      <c r="D1390" s="114">
        <v>0.5</v>
      </c>
      <c r="E1390" s="114">
        <v>40</v>
      </c>
      <c r="F1390" s="114"/>
    </row>
    <row r="1391" spans="1:6">
      <c r="A1391" s="114" t="s">
        <v>723</v>
      </c>
      <c r="B1391" s="114" t="s">
        <v>2747</v>
      </c>
      <c r="C1391" s="114">
        <v>280</v>
      </c>
      <c r="D1391" s="114">
        <v>0.7</v>
      </c>
      <c r="E1391" s="114">
        <v>40</v>
      </c>
      <c r="F1391" s="114"/>
    </row>
    <row r="1392" spans="1:6">
      <c r="A1392" s="114" t="s">
        <v>773</v>
      </c>
      <c r="B1392" s="114" t="s">
        <v>2747</v>
      </c>
      <c r="C1392" s="114">
        <v>280</v>
      </c>
      <c r="D1392" s="114">
        <v>0.7</v>
      </c>
      <c r="E1392" s="114">
        <v>40</v>
      </c>
      <c r="F1392" s="114"/>
    </row>
    <row r="1393" spans="1:6">
      <c r="A1393" s="114" t="s">
        <v>2748</v>
      </c>
      <c r="B1393" s="114" t="s">
        <v>2749</v>
      </c>
      <c r="C1393" s="114">
        <v>280</v>
      </c>
      <c r="D1393" s="114">
        <v>0.5</v>
      </c>
      <c r="E1393" s="114">
        <v>40</v>
      </c>
      <c r="F1393" s="114"/>
    </row>
    <row r="1394" spans="1:6">
      <c r="A1394" s="114" t="s">
        <v>2750</v>
      </c>
      <c r="B1394" s="114" t="s">
        <v>2749</v>
      </c>
      <c r="C1394" s="114">
        <v>280</v>
      </c>
      <c r="D1394" s="114">
        <v>0.5</v>
      </c>
      <c r="E1394" s="114">
        <v>40</v>
      </c>
      <c r="F1394" s="114"/>
    </row>
    <row r="1395" spans="1:6">
      <c r="A1395" s="114" t="s">
        <v>2751</v>
      </c>
      <c r="B1395" s="114" t="s">
        <v>2752</v>
      </c>
      <c r="C1395" s="114">
        <v>280</v>
      </c>
      <c r="D1395" s="114">
        <v>0.5</v>
      </c>
      <c r="E1395" s="114">
        <v>40</v>
      </c>
      <c r="F1395" s="114"/>
    </row>
    <row r="1396" spans="1:6">
      <c r="A1396" s="114" t="s">
        <v>2753</v>
      </c>
      <c r="B1396" s="114" t="s">
        <v>2752</v>
      </c>
      <c r="C1396" s="114">
        <v>280</v>
      </c>
      <c r="D1396" s="114">
        <v>0.5</v>
      </c>
      <c r="E1396" s="114">
        <v>40</v>
      </c>
      <c r="F1396" s="114"/>
    </row>
    <row r="1397" spans="1:6">
      <c r="A1397" s="114" t="s">
        <v>4502</v>
      </c>
      <c r="B1397" s="114" t="s">
        <v>2755</v>
      </c>
      <c r="C1397" s="114">
        <v>280</v>
      </c>
      <c r="D1397" s="114">
        <v>0.5</v>
      </c>
      <c r="E1397" s="114">
        <v>40</v>
      </c>
      <c r="F1397" s="114"/>
    </row>
    <row r="1398" spans="1:6">
      <c r="A1398" s="114" t="s">
        <v>2754</v>
      </c>
      <c r="B1398" s="114" t="s">
        <v>2755</v>
      </c>
      <c r="C1398" s="114">
        <v>280</v>
      </c>
      <c r="D1398" s="114">
        <v>0.5</v>
      </c>
      <c r="E1398" s="114">
        <v>40</v>
      </c>
      <c r="F1398" s="114"/>
    </row>
    <row r="1399" spans="1:6">
      <c r="A1399" s="114" t="s">
        <v>4503</v>
      </c>
      <c r="B1399" s="114" t="s">
        <v>2757</v>
      </c>
      <c r="C1399" s="114">
        <v>280</v>
      </c>
      <c r="D1399" s="114">
        <v>0.7</v>
      </c>
      <c r="E1399" s="114">
        <v>40</v>
      </c>
      <c r="F1399" s="114"/>
    </row>
    <row r="1400" spans="1:6">
      <c r="A1400" s="114" t="s">
        <v>2756</v>
      </c>
      <c r="B1400" s="114" t="s">
        <v>2757</v>
      </c>
      <c r="C1400" s="114">
        <v>280</v>
      </c>
      <c r="D1400" s="114">
        <v>0.7</v>
      </c>
      <c r="E1400" s="114">
        <v>40</v>
      </c>
      <c r="F1400" s="114"/>
    </row>
    <row r="1401" spans="1:6">
      <c r="A1401" s="114" t="s">
        <v>2758</v>
      </c>
      <c r="B1401" s="114" t="s">
        <v>2759</v>
      </c>
      <c r="C1401" s="114">
        <v>280</v>
      </c>
      <c r="D1401" s="114">
        <v>0.2</v>
      </c>
      <c r="E1401" s="114">
        <v>47</v>
      </c>
      <c r="F1401" s="114"/>
    </row>
    <row r="1402" spans="1:6">
      <c r="A1402" s="114" t="s">
        <v>2760</v>
      </c>
      <c r="B1402" s="114" t="s">
        <v>2759</v>
      </c>
      <c r="C1402" s="114">
        <v>280</v>
      </c>
      <c r="D1402" s="114">
        <v>0.2</v>
      </c>
      <c r="E1402" s="114">
        <v>47</v>
      </c>
      <c r="F1402" s="114"/>
    </row>
    <row r="1403" spans="1:6">
      <c r="A1403" s="114" t="s">
        <v>2761</v>
      </c>
      <c r="B1403" s="114" t="s">
        <v>2762</v>
      </c>
      <c r="C1403" s="114">
        <v>280</v>
      </c>
      <c r="D1403" s="114">
        <v>0.5</v>
      </c>
      <c r="E1403" s="114">
        <v>47</v>
      </c>
      <c r="F1403" s="114"/>
    </row>
    <row r="1404" spans="1:6">
      <c r="A1404" s="114" t="s">
        <v>2763</v>
      </c>
      <c r="B1404" s="114" t="s">
        <v>2762</v>
      </c>
      <c r="C1404" s="114">
        <v>280</v>
      </c>
      <c r="D1404" s="114">
        <v>0.5</v>
      </c>
      <c r="E1404" s="114">
        <v>47</v>
      </c>
      <c r="F1404" s="114"/>
    </row>
    <row r="1405" spans="1:6">
      <c r="A1405" s="114" t="s">
        <v>2764</v>
      </c>
      <c r="B1405" s="114" t="s">
        <v>2765</v>
      </c>
      <c r="C1405" s="114">
        <v>280</v>
      </c>
      <c r="D1405" s="114">
        <v>0.5</v>
      </c>
      <c r="E1405" s="114">
        <v>20</v>
      </c>
      <c r="F1405" s="114"/>
    </row>
    <row r="1406" spans="1:6">
      <c r="A1406" s="114" t="s">
        <v>2766</v>
      </c>
      <c r="B1406" s="114" t="s">
        <v>2765</v>
      </c>
      <c r="C1406" s="114">
        <v>280</v>
      </c>
      <c r="D1406" s="114">
        <v>0.5</v>
      </c>
      <c r="E1406" s="114">
        <v>20</v>
      </c>
      <c r="F1406" s="114"/>
    </row>
    <row r="1407" spans="1:6">
      <c r="A1407" s="114" t="s">
        <v>2767</v>
      </c>
      <c r="B1407" s="114" t="s">
        <v>2768</v>
      </c>
      <c r="C1407" s="114">
        <v>280</v>
      </c>
      <c r="D1407" s="114">
        <v>0.2</v>
      </c>
      <c r="E1407" s="114">
        <v>35</v>
      </c>
      <c r="F1407" s="114"/>
    </row>
    <row r="1408" spans="1:6">
      <c r="A1408" s="114" t="s">
        <v>2769</v>
      </c>
      <c r="B1408" s="114" t="s">
        <v>2768</v>
      </c>
      <c r="C1408" s="114">
        <v>280</v>
      </c>
      <c r="D1408" s="114">
        <v>0.2</v>
      </c>
      <c r="E1408" s="114">
        <v>35</v>
      </c>
      <c r="F1408" s="114"/>
    </row>
    <row r="1409" spans="1:6">
      <c r="A1409" s="114" t="s">
        <v>2770</v>
      </c>
      <c r="B1409" s="114" t="s">
        <v>2771</v>
      </c>
      <c r="C1409" s="114">
        <v>280</v>
      </c>
      <c r="D1409" s="114">
        <v>0.5</v>
      </c>
      <c r="E1409" s="114">
        <v>35</v>
      </c>
      <c r="F1409" s="114"/>
    </row>
    <row r="1410" spans="1:6">
      <c r="A1410" s="114" t="s">
        <v>2772</v>
      </c>
      <c r="B1410" s="114" t="s">
        <v>2771</v>
      </c>
      <c r="C1410" s="114">
        <v>280</v>
      </c>
      <c r="D1410" s="114">
        <v>0.5</v>
      </c>
      <c r="E1410" s="114">
        <v>35</v>
      </c>
      <c r="F1410" s="114"/>
    </row>
    <row r="1411" spans="1:6">
      <c r="A1411" s="114" t="s">
        <v>2773</v>
      </c>
      <c r="B1411" s="114" t="s">
        <v>2774</v>
      </c>
      <c r="C1411" s="114">
        <v>280</v>
      </c>
      <c r="D1411" s="114">
        <v>0.2</v>
      </c>
      <c r="E1411" s="114">
        <v>35</v>
      </c>
      <c r="F1411" s="114"/>
    </row>
    <row r="1412" spans="1:6">
      <c r="A1412" s="114" t="s">
        <v>2775</v>
      </c>
      <c r="B1412" s="114" t="s">
        <v>2776</v>
      </c>
      <c r="C1412" s="114">
        <v>280</v>
      </c>
      <c r="D1412" s="114">
        <v>0.5</v>
      </c>
      <c r="E1412" s="114">
        <v>35</v>
      </c>
      <c r="F1412" s="114"/>
    </row>
    <row r="1413" spans="1:6">
      <c r="A1413" s="114" t="s">
        <v>2777</v>
      </c>
      <c r="B1413" s="114" t="s">
        <v>2776</v>
      </c>
      <c r="C1413" s="114">
        <v>280</v>
      </c>
      <c r="D1413" s="114">
        <v>0.5</v>
      </c>
      <c r="E1413" s="114">
        <v>35</v>
      </c>
      <c r="F1413" s="114"/>
    </row>
    <row r="1414" spans="1:6">
      <c r="A1414" s="114" t="s">
        <v>2778</v>
      </c>
      <c r="B1414" s="114" t="s">
        <v>2779</v>
      </c>
      <c r="C1414" s="114">
        <v>280</v>
      </c>
      <c r="D1414" s="114">
        <v>0.5</v>
      </c>
      <c r="E1414" s="114">
        <v>40</v>
      </c>
      <c r="F1414" s="114"/>
    </row>
    <row r="1415" spans="1:6">
      <c r="A1415" s="114" t="s">
        <v>2780</v>
      </c>
      <c r="B1415" s="114" t="s">
        <v>2779</v>
      </c>
      <c r="C1415" s="114">
        <v>280</v>
      </c>
      <c r="D1415" s="114">
        <v>0.5</v>
      </c>
      <c r="E1415" s="114">
        <v>40</v>
      </c>
      <c r="F1415" s="114"/>
    </row>
    <row r="1416" spans="1:6">
      <c r="A1416" s="114" t="s">
        <v>2781</v>
      </c>
      <c r="B1416" s="114" t="s">
        <v>2782</v>
      </c>
      <c r="C1416" s="114">
        <v>280</v>
      </c>
      <c r="D1416" s="114">
        <v>0.5</v>
      </c>
      <c r="E1416" s="114">
        <v>36</v>
      </c>
      <c r="F1416" s="114"/>
    </row>
    <row r="1417" spans="1:6">
      <c r="A1417" s="114" t="s">
        <v>2783</v>
      </c>
      <c r="B1417" s="114" t="s">
        <v>2782</v>
      </c>
      <c r="C1417" s="114">
        <v>280</v>
      </c>
      <c r="D1417" s="114">
        <v>0.5</v>
      </c>
      <c r="E1417" s="114">
        <v>36</v>
      </c>
      <c r="F1417" s="114"/>
    </row>
    <row r="1418" spans="1:6">
      <c r="A1418" s="114" t="s">
        <v>525</v>
      </c>
      <c r="B1418" s="114" t="s">
        <v>2784</v>
      </c>
      <c r="C1418" s="114">
        <v>280</v>
      </c>
      <c r="D1418" s="114">
        <v>0.1</v>
      </c>
      <c r="E1418" s="114">
        <v>40</v>
      </c>
      <c r="F1418" s="114"/>
    </row>
    <row r="1419" spans="1:6">
      <c r="A1419" s="114" t="s">
        <v>724</v>
      </c>
      <c r="B1419" s="114" t="s">
        <v>2784</v>
      </c>
      <c r="C1419" s="114">
        <v>280</v>
      </c>
      <c r="D1419" s="114">
        <v>0.1</v>
      </c>
      <c r="E1419" s="114">
        <v>40</v>
      </c>
      <c r="F1419" s="114"/>
    </row>
    <row r="1420" spans="1:6">
      <c r="A1420" s="114" t="s">
        <v>319</v>
      </c>
      <c r="B1420" s="114" t="s">
        <v>2785</v>
      </c>
      <c r="C1420" s="114">
        <v>280</v>
      </c>
      <c r="D1420" s="114">
        <v>0.5</v>
      </c>
      <c r="E1420" s="114">
        <v>40</v>
      </c>
      <c r="F1420" s="114"/>
    </row>
    <row r="1421" spans="1:6">
      <c r="A1421" s="114" t="s">
        <v>2786</v>
      </c>
      <c r="B1421" s="114" t="s">
        <v>2787</v>
      </c>
      <c r="C1421" s="114">
        <v>280</v>
      </c>
      <c r="D1421" s="114">
        <v>0.7</v>
      </c>
      <c r="E1421" s="114">
        <v>40</v>
      </c>
      <c r="F1421" s="114"/>
    </row>
    <row r="1422" spans="1:6">
      <c r="A1422" s="114" t="s">
        <v>2788</v>
      </c>
      <c r="B1422" s="114" t="s">
        <v>2789</v>
      </c>
      <c r="C1422" s="114">
        <v>280</v>
      </c>
      <c r="D1422" s="114">
        <v>0.75</v>
      </c>
      <c r="E1422" s="114">
        <v>40</v>
      </c>
      <c r="F1422" s="114"/>
    </row>
    <row r="1423" spans="1:6">
      <c r="A1423" s="114" t="s">
        <v>2790</v>
      </c>
      <c r="B1423" s="114" t="s">
        <v>2791</v>
      </c>
      <c r="C1423" s="114">
        <v>280</v>
      </c>
      <c r="D1423" s="114">
        <v>0.2</v>
      </c>
      <c r="E1423" s="114">
        <v>40</v>
      </c>
      <c r="F1423" s="114"/>
    </row>
    <row r="1424" spans="1:6">
      <c r="A1424" s="114" t="s">
        <v>2792</v>
      </c>
      <c r="B1424" s="114" t="s">
        <v>2793</v>
      </c>
      <c r="C1424" s="114">
        <v>280</v>
      </c>
      <c r="D1424" s="114">
        <v>0.35</v>
      </c>
      <c r="E1424" s="114">
        <v>40</v>
      </c>
      <c r="F1424" s="114"/>
    </row>
    <row r="1425" spans="1:6">
      <c r="A1425" s="114" t="s">
        <v>2794</v>
      </c>
      <c r="B1425" s="114" t="s">
        <v>2785</v>
      </c>
      <c r="C1425" s="114">
        <v>280</v>
      </c>
      <c r="D1425" s="114">
        <v>0.5</v>
      </c>
      <c r="E1425" s="114">
        <v>40</v>
      </c>
      <c r="F1425" s="114"/>
    </row>
    <row r="1426" spans="1:6">
      <c r="A1426" s="114" t="s">
        <v>2795</v>
      </c>
      <c r="B1426" s="114" t="s">
        <v>2787</v>
      </c>
      <c r="C1426" s="114">
        <v>280</v>
      </c>
      <c r="D1426" s="114">
        <v>0.7</v>
      </c>
      <c r="E1426" s="114">
        <v>40</v>
      </c>
      <c r="F1426" s="114"/>
    </row>
    <row r="1427" spans="1:6">
      <c r="A1427" s="114" t="s">
        <v>2796</v>
      </c>
      <c r="B1427" s="114" t="s">
        <v>2797</v>
      </c>
      <c r="C1427" s="114">
        <v>280</v>
      </c>
      <c r="D1427" s="114">
        <v>0.1</v>
      </c>
      <c r="E1427" s="114">
        <v>40</v>
      </c>
      <c r="F1427" s="114"/>
    </row>
    <row r="1428" spans="1:6">
      <c r="A1428" s="114" t="s">
        <v>2798</v>
      </c>
      <c r="B1428" s="114" t="s">
        <v>2799</v>
      </c>
      <c r="C1428" s="114">
        <v>280</v>
      </c>
      <c r="D1428" s="114">
        <v>0.2</v>
      </c>
      <c r="E1428" s="114">
        <v>40</v>
      </c>
      <c r="F1428" s="114"/>
    </row>
    <row r="1429" spans="1:6">
      <c r="A1429" s="114" t="s">
        <v>2800</v>
      </c>
      <c r="B1429" s="114" t="s">
        <v>2801</v>
      </c>
      <c r="C1429" s="114">
        <v>280</v>
      </c>
      <c r="D1429" s="114">
        <v>0.5</v>
      </c>
      <c r="E1429" s="114">
        <v>40</v>
      </c>
      <c r="F1429" s="114"/>
    </row>
    <row r="1430" spans="1:6">
      <c r="A1430" s="114" t="s">
        <v>2802</v>
      </c>
      <c r="B1430" s="114" t="s">
        <v>2801</v>
      </c>
      <c r="C1430" s="114">
        <v>280</v>
      </c>
      <c r="D1430" s="114">
        <v>0.5</v>
      </c>
      <c r="E1430" s="114">
        <v>40</v>
      </c>
      <c r="F1430" s="114"/>
    </row>
    <row r="1431" spans="1:6">
      <c r="A1431" s="114" t="s">
        <v>2803</v>
      </c>
      <c r="B1431" s="114" t="s">
        <v>2804</v>
      </c>
      <c r="C1431" s="114">
        <v>280</v>
      </c>
      <c r="D1431" s="114">
        <v>0.1</v>
      </c>
      <c r="E1431" s="114">
        <v>50</v>
      </c>
      <c r="F1431" s="114"/>
    </row>
    <row r="1432" spans="1:6">
      <c r="A1432" s="114" t="s">
        <v>2805</v>
      </c>
      <c r="B1432" s="114" t="s">
        <v>2806</v>
      </c>
      <c r="C1432" s="114">
        <v>280</v>
      </c>
      <c r="D1432" s="114">
        <v>0.2</v>
      </c>
      <c r="E1432" s="114">
        <v>50</v>
      </c>
      <c r="F1432" s="114"/>
    </row>
    <row r="1433" spans="1:6">
      <c r="A1433" s="114" t="s">
        <v>2807</v>
      </c>
      <c r="B1433" s="114" t="s">
        <v>2808</v>
      </c>
      <c r="C1433" s="114">
        <v>280</v>
      </c>
      <c r="D1433" s="114">
        <v>0.35</v>
      </c>
      <c r="E1433" s="114">
        <v>50</v>
      </c>
      <c r="F1433" s="114"/>
    </row>
    <row r="1434" spans="1:6">
      <c r="A1434" s="114" t="s">
        <v>2809</v>
      </c>
      <c r="B1434" s="114" t="s">
        <v>2810</v>
      </c>
      <c r="C1434" s="114">
        <v>280</v>
      </c>
      <c r="D1434" s="114">
        <v>0.5</v>
      </c>
      <c r="E1434" s="114">
        <v>50</v>
      </c>
      <c r="F1434" s="114"/>
    </row>
    <row r="1435" spans="1:6">
      <c r="A1435" s="114" t="s">
        <v>2811</v>
      </c>
      <c r="B1435" s="114" t="s">
        <v>2810</v>
      </c>
      <c r="C1435" s="114">
        <v>280</v>
      </c>
      <c r="D1435" s="114">
        <v>0.5</v>
      </c>
      <c r="E1435" s="114">
        <v>50</v>
      </c>
      <c r="F1435" s="114"/>
    </row>
    <row r="1436" spans="1:6">
      <c r="A1436" s="114" t="s">
        <v>2812</v>
      </c>
      <c r="B1436" s="114" t="s">
        <v>2813</v>
      </c>
      <c r="C1436" s="114">
        <v>280</v>
      </c>
      <c r="D1436" s="114">
        <v>0.2</v>
      </c>
      <c r="E1436" s="114">
        <v>40</v>
      </c>
      <c r="F1436" s="114"/>
    </row>
    <row r="1437" spans="1:6">
      <c r="A1437" s="114" t="s">
        <v>2814</v>
      </c>
      <c r="B1437" s="114" t="s">
        <v>2815</v>
      </c>
      <c r="C1437" s="114">
        <v>280</v>
      </c>
      <c r="D1437" s="114">
        <v>0.5</v>
      </c>
      <c r="E1437" s="114">
        <v>40</v>
      </c>
      <c r="F1437" s="114"/>
    </row>
    <row r="1438" spans="1:6">
      <c r="A1438" s="114" t="s">
        <v>2816</v>
      </c>
      <c r="B1438" s="114" t="s">
        <v>2815</v>
      </c>
      <c r="C1438" s="114">
        <v>280</v>
      </c>
      <c r="D1438" s="114">
        <v>0.5</v>
      </c>
      <c r="E1438" s="114">
        <v>40</v>
      </c>
      <c r="F1438" s="114"/>
    </row>
    <row r="1439" spans="1:6">
      <c r="A1439" s="114" t="s">
        <v>2817</v>
      </c>
      <c r="B1439" s="114" t="s">
        <v>2818</v>
      </c>
      <c r="C1439" s="114">
        <v>280</v>
      </c>
      <c r="D1439" s="114">
        <v>0.1</v>
      </c>
      <c r="E1439" s="114">
        <v>43</v>
      </c>
      <c r="F1439" s="114"/>
    </row>
    <row r="1440" spans="1:6">
      <c r="A1440" s="114" t="s">
        <v>2819</v>
      </c>
      <c r="B1440" s="114" t="s">
        <v>2820</v>
      </c>
      <c r="C1440" s="114">
        <v>280</v>
      </c>
      <c r="D1440" s="114">
        <v>0.2</v>
      </c>
      <c r="E1440" s="114">
        <v>43</v>
      </c>
      <c r="F1440" s="114"/>
    </row>
    <row r="1441" spans="1:6">
      <c r="A1441" s="114" t="s">
        <v>2821</v>
      </c>
      <c r="B1441" s="114" t="s">
        <v>2820</v>
      </c>
      <c r="C1441" s="114">
        <v>280</v>
      </c>
      <c r="D1441" s="114">
        <v>0.2</v>
      </c>
      <c r="E1441" s="114">
        <v>43</v>
      </c>
      <c r="F1441" s="114"/>
    </row>
    <row r="1442" spans="1:6">
      <c r="A1442" s="114" t="s">
        <v>2822</v>
      </c>
      <c r="B1442" s="114" t="s">
        <v>2823</v>
      </c>
      <c r="C1442" s="114">
        <v>280</v>
      </c>
      <c r="D1442" s="114">
        <v>0.35</v>
      </c>
      <c r="E1442" s="114">
        <v>43</v>
      </c>
      <c r="F1442" s="114"/>
    </row>
    <row r="1443" spans="1:6">
      <c r="A1443" s="114" t="s">
        <v>419</v>
      </c>
      <c r="B1443" s="114" t="s">
        <v>2824</v>
      </c>
      <c r="C1443" s="114">
        <v>280</v>
      </c>
      <c r="D1443" s="114">
        <v>0.5</v>
      </c>
      <c r="E1443" s="114">
        <v>43</v>
      </c>
      <c r="F1443" s="114"/>
    </row>
    <row r="1444" spans="1:6">
      <c r="A1444" s="114" t="s">
        <v>420</v>
      </c>
      <c r="B1444" s="114" t="s">
        <v>2824</v>
      </c>
      <c r="C1444" s="114">
        <v>280</v>
      </c>
      <c r="D1444" s="114">
        <v>0.5</v>
      </c>
      <c r="E1444" s="114">
        <v>43</v>
      </c>
      <c r="F1444" s="114"/>
    </row>
    <row r="1445" spans="1:6">
      <c r="A1445" s="114" t="s">
        <v>2825</v>
      </c>
      <c r="B1445" s="114" t="s">
        <v>2826</v>
      </c>
      <c r="C1445" s="114">
        <v>280</v>
      </c>
      <c r="D1445" s="114">
        <v>0.7</v>
      </c>
      <c r="E1445" s="114">
        <v>43</v>
      </c>
      <c r="F1445" s="114"/>
    </row>
    <row r="1446" spans="1:6">
      <c r="A1446" s="114" t="s">
        <v>2827</v>
      </c>
      <c r="B1446" s="114" t="s">
        <v>2826</v>
      </c>
      <c r="C1446" s="114">
        <v>280</v>
      </c>
      <c r="D1446" s="114">
        <v>0.7</v>
      </c>
      <c r="E1446" s="114">
        <v>43</v>
      </c>
      <c r="F1446" s="114"/>
    </row>
    <row r="1447" spans="1:6">
      <c r="A1447" s="114" t="s">
        <v>2828</v>
      </c>
      <c r="B1447" s="114" t="s">
        <v>2829</v>
      </c>
      <c r="C1447" s="114">
        <v>280</v>
      </c>
      <c r="D1447" s="114">
        <v>0.75</v>
      </c>
      <c r="E1447" s="114">
        <v>43</v>
      </c>
      <c r="F1447" s="114"/>
    </row>
    <row r="1448" spans="1:6">
      <c r="A1448" s="114" t="s">
        <v>2830</v>
      </c>
      <c r="B1448" s="114" t="s">
        <v>2831</v>
      </c>
      <c r="C1448" s="114">
        <v>280</v>
      </c>
      <c r="D1448" s="114">
        <v>0.7</v>
      </c>
      <c r="E1448" s="114">
        <v>30</v>
      </c>
      <c r="F1448" s="114"/>
    </row>
    <row r="1449" spans="1:6">
      <c r="A1449" s="114" t="s">
        <v>2832</v>
      </c>
      <c r="B1449" s="114" t="s">
        <v>2833</v>
      </c>
      <c r="C1449" s="114">
        <v>280</v>
      </c>
      <c r="D1449" s="114">
        <v>0.7</v>
      </c>
      <c r="E1449" s="114">
        <v>30</v>
      </c>
      <c r="F1449" s="114"/>
    </row>
    <row r="1450" spans="1:6">
      <c r="A1450" s="114" t="s">
        <v>2834</v>
      </c>
      <c r="B1450" s="114" t="s">
        <v>2835</v>
      </c>
      <c r="C1450" s="114">
        <v>280</v>
      </c>
      <c r="D1450" s="114">
        <v>0.7</v>
      </c>
      <c r="E1450" s="114">
        <v>30</v>
      </c>
      <c r="F1450" s="114"/>
    </row>
    <row r="1451" spans="1:6">
      <c r="A1451" s="114" t="s">
        <v>2836</v>
      </c>
      <c r="B1451" s="114" t="s">
        <v>2837</v>
      </c>
      <c r="C1451" s="114">
        <v>280</v>
      </c>
      <c r="D1451" s="114">
        <v>0.7</v>
      </c>
      <c r="E1451" s="114">
        <v>30</v>
      </c>
      <c r="F1451" s="114"/>
    </row>
    <row r="1452" spans="1:6">
      <c r="A1452" s="114" t="s">
        <v>2838</v>
      </c>
      <c r="B1452" s="114" t="s">
        <v>2839</v>
      </c>
      <c r="C1452" s="114">
        <v>280</v>
      </c>
      <c r="D1452" s="114">
        <v>0.7</v>
      </c>
      <c r="E1452" s="114">
        <v>40</v>
      </c>
      <c r="F1452" s="114"/>
    </row>
    <row r="1453" spans="1:6">
      <c r="A1453" s="114" t="s">
        <v>2840</v>
      </c>
      <c r="B1453" s="114" t="s">
        <v>2841</v>
      </c>
      <c r="C1453" s="114">
        <v>280</v>
      </c>
      <c r="D1453" s="114">
        <v>0.1</v>
      </c>
      <c r="E1453" s="114">
        <v>47</v>
      </c>
      <c r="F1453" s="114"/>
    </row>
    <row r="1454" spans="1:6">
      <c r="A1454" s="114" t="s">
        <v>2842</v>
      </c>
      <c r="B1454" s="114" t="s">
        <v>2843</v>
      </c>
      <c r="C1454" s="114">
        <v>280</v>
      </c>
      <c r="D1454" s="114">
        <v>0.2</v>
      </c>
      <c r="E1454" s="114">
        <v>38</v>
      </c>
      <c r="F1454" s="114"/>
    </row>
    <row r="1455" spans="1:6">
      <c r="A1455" s="114" t="s">
        <v>2844</v>
      </c>
      <c r="B1455" s="114" t="s">
        <v>2845</v>
      </c>
      <c r="C1455" s="114">
        <v>280</v>
      </c>
      <c r="D1455" s="114">
        <v>0.5</v>
      </c>
      <c r="E1455" s="114">
        <v>38</v>
      </c>
      <c r="F1455" s="114"/>
    </row>
    <row r="1456" spans="1:6">
      <c r="A1456" s="114" t="s">
        <v>2846</v>
      </c>
      <c r="B1456" s="114" t="s">
        <v>2847</v>
      </c>
      <c r="C1456" s="114">
        <v>280</v>
      </c>
      <c r="D1456" s="114">
        <v>0.5</v>
      </c>
      <c r="E1456" s="114">
        <v>47</v>
      </c>
      <c r="F1456" s="114"/>
    </row>
    <row r="1457" spans="1:6">
      <c r="A1457" s="114" t="s">
        <v>2848</v>
      </c>
      <c r="B1457" s="114" t="s">
        <v>2849</v>
      </c>
      <c r="C1457" s="114">
        <v>280</v>
      </c>
      <c r="D1457" s="114">
        <v>0.04</v>
      </c>
      <c r="E1457" s="114">
        <v>40</v>
      </c>
      <c r="F1457" s="114"/>
    </row>
    <row r="1458" spans="1:6">
      <c r="A1458" s="114" t="s">
        <v>2850</v>
      </c>
      <c r="B1458" s="114" t="s">
        <v>2851</v>
      </c>
      <c r="C1458" s="114">
        <v>280</v>
      </c>
      <c r="D1458" s="114">
        <v>0.1</v>
      </c>
      <c r="E1458" s="114">
        <v>40</v>
      </c>
      <c r="F1458" s="114"/>
    </row>
    <row r="1459" spans="1:6">
      <c r="A1459" s="114" t="s">
        <v>2852</v>
      </c>
      <c r="B1459" s="114" t="s">
        <v>2853</v>
      </c>
      <c r="C1459" s="114">
        <v>280</v>
      </c>
      <c r="D1459" s="114">
        <v>0.5</v>
      </c>
      <c r="E1459" s="114">
        <v>40</v>
      </c>
      <c r="F1459" s="114"/>
    </row>
    <row r="1460" spans="1:6">
      <c r="A1460" s="114" t="s">
        <v>2854</v>
      </c>
      <c r="B1460" s="114" t="s">
        <v>2853</v>
      </c>
      <c r="C1460" s="114">
        <v>280</v>
      </c>
      <c r="D1460" s="114">
        <v>0.5</v>
      </c>
      <c r="E1460" s="114">
        <v>40</v>
      </c>
      <c r="F1460" s="114"/>
    </row>
    <row r="1461" spans="1:6">
      <c r="A1461" s="114" t="s">
        <v>2855</v>
      </c>
      <c r="B1461" s="114" t="s">
        <v>2856</v>
      </c>
      <c r="C1461" s="114">
        <v>280</v>
      </c>
      <c r="D1461" s="114">
        <v>0.75</v>
      </c>
      <c r="E1461" s="114">
        <v>40</v>
      </c>
      <c r="F1461" s="114"/>
    </row>
    <row r="1462" spans="1:6">
      <c r="A1462" s="114" t="s">
        <v>2857</v>
      </c>
      <c r="B1462" s="114" t="s">
        <v>2858</v>
      </c>
      <c r="C1462" s="114">
        <v>280</v>
      </c>
      <c r="D1462" s="114">
        <v>0.1</v>
      </c>
      <c r="E1462" s="114">
        <v>30</v>
      </c>
      <c r="F1462" s="114"/>
    </row>
    <row r="1463" spans="1:6">
      <c r="A1463" s="114" t="s">
        <v>2859</v>
      </c>
      <c r="B1463" s="114" t="s">
        <v>2860</v>
      </c>
      <c r="C1463" s="114">
        <v>280</v>
      </c>
      <c r="D1463" s="114">
        <v>0.5</v>
      </c>
      <c r="E1463" s="114">
        <v>30</v>
      </c>
      <c r="F1463" s="114"/>
    </row>
    <row r="1464" spans="1:6">
      <c r="A1464" s="114" t="s">
        <v>2861</v>
      </c>
      <c r="B1464" s="114" t="s">
        <v>2860</v>
      </c>
      <c r="C1464" s="114">
        <v>280</v>
      </c>
      <c r="D1464" s="114">
        <v>0.5</v>
      </c>
      <c r="E1464" s="114">
        <v>30</v>
      </c>
      <c r="F1464" s="114"/>
    </row>
    <row r="1465" spans="1:6">
      <c r="A1465" s="114" t="s">
        <v>2862</v>
      </c>
      <c r="B1465" s="114" t="s">
        <v>2863</v>
      </c>
      <c r="C1465" s="114">
        <v>280</v>
      </c>
      <c r="D1465" s="114">
        <v>0.5</v>
      </c>
      <c r="E1465" s="114">
        <v>38</v>
      </c>
      <c r="F1465" s="114"/>
    </row>
    <row r="1466" spans="1:6">
      <c r="A1466" s="114" t="s">
        <v>2864</v>
      </c>
      <c r="B1466" s="114" t="s">
        <v>2865</v>
      </c>
      <c r="C1466" s="114">
        <v>280</v>
      </c>
      <c r="D1466" s="114">
        <v>0.1</v>
      </c>
      <c r="E1466" s="114">
        <v>35</v>
      </c>
      <c r="F1466" s="114"/>
    </row>
    <row r="1467" spans="1:6">
      <c r="A1467" s="114" t="s">
        <v>2866</v>
      </c>
      <c r="B1467" s="114" t="s">
        <v>2867</v>
      </c>
      <c r="C1467" s="114">
        <v>280</v>
      </c>
      <c r="D1467" s="114">
        <v>0.2</v>
      </c>
      <c r="E1467" s="114">
        <v>35</v>
      </c>
      <c r="F1467" s="114"/>
    </row>
    <row r="1468" spans="1:6">
      <c r="A1468" s="114" t="s">
        <v>2868</v>
      </c>
      <c r="B1468" s="114" t="s">
        <v>2869</v>
      </c>
      <c r="C1468" s="114">
        <v>280</v>
      </c>
      <c r="D1468" s="114">
        <v>0.5</v>
      </c>
      <c r="E1468" s="114">
        <v>35</v>
      </c>
      <c r="F1468" s="114"/>
    </row>
    <row r="1469" spans="1:6">
      <c r="A1469" s="114" t="s">
        <v>2870</v>
      </c>
      <c r="B1469" s="114" t="s">
        <v>2871</v>
      </c>
      <c r="C1469" s="114">
        <v>280</v>
      </c>
      <c r="D1469" s="114">
        <v>0.5</v>
      </c>
      <c r="E1469" s="114">
        <v>35</v>
      </c>
      <c r="F1469" s="114"/>
    </row>
    <row r="1470" spans="1:6">
      <c r="A1470" s="114" t="s">
        <v>2872</v>
      </c>
      <c r="B1470" s="114" t="s">
        <v>2873</v>
      </c>
      <c r="C1470" s="114">
        <v>280</v>
      </c>
      <c r="D1470" s="114">
        <v>0.1</v>
      </c>
      <c r="E1470" s="114">
        <v>35</v>
      </c>
      <c r="F1470" s="114"/>
    </row>
    <row r="1471" spans="1:6">
      <c r="A1471" s="114" t="s">
        <v>2874</v>
      </c>
      <c r="B1471" s="114" t="s">
        <v>2875</v>
      </c>
      <c r="C1471" s="114">
        <v>280</v>
      </c>
      <c r="D1471" s="114">
        <v>0.2</v>
      </c>
      <c r="E1471" s="114">
        <v>35</v>
      </c>
      <c r="F1471" s="114"/>
    </row>
    <row r="1472" spans="1:6">
      <c r="A1472" s="114" t="s">
        <v>2876</v>
      </c>
      <c r="B1472" s="114" t="s">
        <v>2877</v>
      </c>
      <c r="C1472" s="114">
        <v>280</v>
      </c>
      <c r="D1472" s="114">
        <v>0.5</v>
      </c>
      <c r="E1472" s="114">
        <v>35</v>
      </c>
      <c r="F1472" s="114"/>
    </row>
    <row r="1473" spans="1:6">
      <c r="A1473" s="114" t="s">
        <v>2878</v>
      </c>
      <c r="B1473" s="114" t="s">
        <v>2879</v>
      </c>
      <c r="C1473" s="114">
        <v>280</v>
      </c>
      <c r="D1473" s="114">
        <v>0.7</v>
      </c>
      <c r="E1473" s="114">
        <v>35</v>
      </c>
      <c r="F1473" s="114"/>
    </row>
    <row r="1474" spans="1:6">
      <c r="A1474" s="114" t="s">
        <v>2880</v>
      </c>
      <c r="B1474" s="114" t="s">
        <v>2881</v>
      </c>
      <c r="C1474" s="114">
        <v>280</v>
      </c>
      <c r="D1474" s="114">
        <v>0.75</v>
      </c>
      <c r="E1474" s="114">
        <v>35</v>
      </c>
      <c r="F1474" s="114"/>
    </row>
    <row r="1475" spans="1:6">
      <c r="A1475" s="114" t="s">
        <v>2882</v>
      </c>
      <c r="B1475" s="114" t="s">
        <v>2883</v>
      </c>
      <c r="C1475" s="114">
        <v>280</v>
      </c>
      <c r="D1475" s="114">
        <v>0.1</v>
      </c>
      <c r="E1475" s="114">
        <v>35</v>
      </c>
      <c r="F1475" s="114"/>
    </row>
    <row r="1476" spans="1:6">
      <c r="A1476" s="114" t="s">
        <v>2884</v>
      </c>
      <c r="B1476" s="114" t="s">
        <v>2885</v>
      </c>
      <c r="C1476" s="114">
        <v>280</v>
      </c>
      <c r="D1476" s="114">
        <v>0.2</v>
      </c>
      <c r="E1476" s="114">
        <v>35</v>
      </c>
      <c r="F1476" s="114"/>
    </row>
    <row r="1477" spans="1:6">
      <c r="A1477" s="114" t="s">
        <v>2886</v>
      </c>
      <c r="B1477" s="114" t="s">
        <v>2887</v>
      </c>
      <c r="C1477" s="114">
        <v>280</v>
      </c>
      <c r="D1477" s="114">
        <v>0.5</v>
      </c>
      <c r="E1477" s="114">
        <v>35</v>
      </c>
      <c r="F1477" s="114"/>
    </row>
    <row r="1478" spans="1:6">
      <c r="A1478" s="114" t="s">
        <v>2888</v>
      </c>
      <c r="B1478" s="114" t="s">
        <v>2889</v>
      </c>
      <c r="C1478" s="114">
        <v>280</v>
      </c>
      <c r="D1478" s="114">
        <v>0.7</v>
      </c>
      <c r="E1478" s="114">
        <v>35</v>
      </c>
      <c r="F1478" s="114"/>
    </row>
    <row r="1479" spans="1:6">
      <c r="A1479" s="114" t="s">
        <v>2890</v>
      </c>
      <c r="B1479" s="114" t="s">
        <v>2891</v>
      </c>
      <c r="C1479" s="114">
        <v>280</v>
      </c>
      <c r="D1479" s="114">
        <v>0.75</v>
      </c>
      <c r="E1479" s="114">
        <v>35</v>
      </c>
      <c r="F1479" s="114"/>
    </row>
    <row r="1480" spans="1:6">
      <c r="A1480" s="114" t="s">
        <v>2892</v>
      </c>
      <c r="B1480" s="114" t="s">
        <v>2893</v>
      </c>
      <c r="C1480" s="114">
        <v>280</v>
      </c>
      <c r="D1480" s="114">
        <v>0.7</v>
      </c>
      <c r="E1480" s="114">
        <v>25</v>
      </c>
      <c r="F1480" s="114"/>
    </row>
    <row r="1481" spans="1:6">
      <c r="A1481" s="114" t="s">
        <v>2894</v>
      </c>
      <c r="B1481" s="114" t="s">
        <v>2895</v>
      </c>
      <c r="C1481" s="114">
        <v>280</v>
      </c>
      <c r="D1481" s="114">
        <v>0.7</v>
      </c>
      <c r="E1481" s="114">
        <v>25</v>
      </c>
      <c r="F1481" s="114"/>
    </row>
    <row r="1482" spans="1:6">
      <c r="A1482" s="114" t="s">
        <v>2896</v>
      </c>
      <c r="B1482" s="114" t="s">
        <v>2897</v>
      </c>
      <c r="C1482" s="114">
        <v>280</v>
      </c>
      <c r="D1482" s="114">
        <v>0.5</v>
      </c>
      <c r="E1482" s="114">
        <v>25</v>
      </c>
      <c r="F1482" s="114"/>
    </row>
    <row r="1483" spans="1:6">
      <c r="A1483" s="114" t="s">
        <v>2898</v>
      </c>
      <c r="B1483" s="114" t="s">
        <v>2897</v>
      </c>
      <c r="C1483" s="114">
        <v>280</v>
      </c>
      <c r="D1483" s="114">
        <v>0.5</v>
      </c>
      <c r="E1483" s="114">
        <v>25</v>
      </c>
      <c r="F1483" s="114"/>
    </row>
    <row r="1484" spans="1:6">
      <c r="A1484" s="114" t="s">
        <v>2899</v>
      </c>
      <c r="B1484" s="114" t="s">
        <v>2900</v>
      </c>
      <c r="C1484" s="114">
        <v>280</v>
      </c>
      <c r="D1484" s="114">
        <v>0.5</v>
      </c>
      <c r="E1484" s="114">
        <v>16</v>
      </c>
      <c r="F1484" s="114"/>
    </row>
    <row r="1485" spans="1:6">
      <c r="A1485" s="114" t="s">
        <v>2901</v>
      </c>
      <c r="B1485" s="114" t="s">
        <v>2900</v>
      </c>
      <c r="C1485" s="114">
        <v>280</v>
      </c>
      <c r="D1485" s="114">
        <v>0.5</v>
      </c>
      <c r="E1485" s="114">
        <v>16</v>
      </c>
      <c r="F1485" s="114"/>
    </row>
    <row r="1486" spans="1:6">
      <c r="A1486" s="114" t="s">
        <v>2902</v>
      </c>
      <c r="B1486" s="114" t="s">
        <v>2903</v>
      </c>
      <c r="C1486" s="114">
        <v>280</v>
      </c>
      <c r="D1486" s="114">
        <v>0.5</v>
      </c>
      <c r="E1486" s="114">
        <v>16</v>
      </c>
      <c r="F1486" s="114"/>
    </row>
    <row r="1487" spans="1:6">
      <c r="A1487" s="114" t="s">
        <v>2904</v>
      </c>
      <c r="B1487" s="114" t="s">
        <v>2903</v>
      </c>
      <c r="C1487" s="114">
        <v>280</v>
      </c>
      <c r="D1487" s="114">
        <v>0.5</v>
      </c>
      <c r="E1487" s="114">
        <v>16</v>
      </c>
      <c r="F1487" s="114"/>
    </row>
    <row r="1488" spans="1:6">
      <c r="A1488" s="114" t="s">
        <v>2905</v>
      </c>
      <c r="B1488" s="114" t="s">
        <v>2906</v>
      </c>
      <c r="C1488" s="114">
        <v>280</v>
      </c>
      <c r="D1488" s="114">
        <v>0.5</v>
      </c>
      <c r="E1488" s="114">
        <v>16</v>
      </c>
      <c r="F1488" s="114"/>
    </row>
    <row r="1489" spans="1:6">
      <c r="A1489" s="114" t="s">
        <v>2907</v>
      </c>
      <c r="B1489" s="114" t="s">
        <v>2906</v>
      </c>
      <c r="C1489" s="114">
        <v>280</v>
      </c>
      <c r="D1489" s="114">
        <v>0.5</v>
      </c>
      <c r="E1489" s="114">
        <v>16</v>
      </c>
      <c r="F1489" s="114"/>
    </row>
    <row r="1490" spans="1:6">
      <c r="A1490" s="114" t="s">
        <v>2908</v>
      </c>
      <c r="B1490" s="114" t="s">
        <v>2909</v>
      </c>
      <c r="C1490" s="114">
        <v>280</v>
      </c>
      <c r="D1490" s="114">
        <v>0.5</v>
      </c>
      <c r="E1490" s="114">
        <v>15</v>
      </c>
      <c r="F1490" s="114"/>
    </row>
    <row r="1491" spans="1:6">
      <c r="A1491" s="114" t="s">
        <v>2910</v>
      </c>
      <c r="B1491" s="114" t="s">
        <v>2911</v>
      </c>
      <c r="C1491" s="114">
        <v>280</v>
      </c>
      <c r="D1491" s="114">
        <v>0.7</v>
      </c>
      <c r="E1491" s="114">
        <v>21</v>
      </c>
      <c r="F1491" s="114"/>
    </row>
    <row r="1492" spans="1:6">
      <c r="A1492" s="114" t="s">
        <v>2912</v>
      </c>
      <c r="B1492" s="114" t="s">
        <v>2911</v>
      </c>
      <c r="C1492" s="114">
        <v>280</v>
      </c>
      <c r="D1492" s="114">
        <v>0.7</v>
      </c>
      <c r="E1492" s="114">
        <v>21</v>
      </c>
      <c r="F1492" s="114"/>
    </row>
    <row r="1493" spans="1:6">
      <c r="A1493" s="114" t="s">
        <v>2913</v>
      </c>
      <c r="B1493" s="114" t="s">
        <v>2914</v>
      </c>
      <c r="C1493" s="114">
        <v>280</v>
      </c>
      <c r="D1493" s="114">
        <v>1</v>
      </c>
      <c r="E1493" s="114">
        <v>21</v>
      </c>
      <c r="F1493" s="114"/>
    </row>
    <row r="1494" spans="1:6">
      <c r="A1494" s="114" t="s">
        <v>2915</v>
      </c>
      <c r="B1494" s="114" t="s">
        <v>2916</v>
      </c>
      <c r="C1494" s="114">
        <v>280</v>
      </c>
      <c r="D1494" s="114">
        <v>0.7</v>
      </c>
      <c r="E1494" s="114">
        <v>21</v>
      </c>
      <c r="F1494" s="114"/>
    </row>
    <row r="1495" spans="1:6">
      <c r="A1495" s="114" t="s">
        <v>2917</v>
      </c>
      <c r="B1495" s="114" t="s">
        <v>2918</v>
      </c>
      <c r="C1495" s="114">
        <v>280</v>
      </c>
      <c r="D1495" s="114">
        <v>0.7</v>
      </c>
      <c r="E1495" s="114">
        <v>21</v>
      </c>
      <c r="F1495" s="114"/>
    </row>
    <row r="1496" spans="1:6">
      <c r="A1496" s="114" t="s">
        <v>2919</v>
      </c>
      <c r="B1496" s="114" t="s">
        <v>2920</v>
      </c>
      <c r="C1496" s="114">
        <v>280</v>
      </c>
      <c r="D1496" s="114">
        <v>0.5</v>
      </c>
      <c r="E1496" s="114">
        <v>20</v>
      </c>
      <c r="F1496" s="114"/>
    </row>
    <row r="1497" spans="1:6">
      <c r="A1497" s="114" t="s">
        <v>2921</v>
      </c>
      <c r="B1497" s="114" t="s">
        <v>2922</v>
      </c>
      <c r="C1497" s="114">
        <v>280</v>
      </c>
      <c r="D1497" s="114">
        <v>0.7</v>
      </c>
      <c r="E1497" s="114">
        <v>21</v>
      </c>
      <c r="F1497" s="114"/>
    </row>
    <row r="1498" spans="1:6">
      <c r="A1498" s="114" t="s">
        <v>2923</v>
      </c>
      <c r="B1498" s="114" t="s">
        <v>2922</v>
      </c>
      <c r="C1498" s="114">
        <v>280</v>
      </c>
      <c r="D1498" s="114">
        <v>0.7</v>
      </c>
      <c r="E1498" s="114">
        <v>21</v>
      </c>
      <c r="F1498" s="114"/>
    </row>
    <row r="1499" spans="1:6">
      <c r="A1499" s="114" t="s">
        <v>2924</v>
      </c>
      <c r="B1499" s="114" t="s">
        <v>2925</v>
      </c>
      <c r="C1499" s="114">
        <v>280</v>
      </c>
      <c r="D1499" s="114">
        <v>0.5</v>
      </c>
      <c r="E1499" s="114">
        <v>20</v>
      </c>
      <c r="F1499" s="114"/>
    </row>
    <row r="1500" spans="1:6">
      <c r="A1500" s="114" t="s">
        <v>2926</v>
      </c>
      <c r="B1500" s="114" t="s">
        <v>2927</v>
      </c>
      <c r="C1500" s="114">
        <v>280</v>
      </c>
      <c r="D1500" s="114">
        <v>0.5</v>
      </c>
      <c r="E1500" s="114">
        <v>37.5</v>
      </c>
      <c r="F1500" s="114"/>
    </row>
    <row r="1501" spans="1:6">
      <c r="A1501" s="114" t="s">
        <v>2928</v>
      </c>
      <c r="B1501" s="114" t="s">
        <v>2927</v>
      </c>
      <c r="C1501" s="114">
        <v>280</v>
      </c>
      <c r="D1501" s="114">
        <v>0.5</v>
      </c>
      <c r="E1501" s="114">
        <v>37.5</v>
      </c>
      <c r="F1501" s="114"/>
    </row>
    <row r="1502" spans="1:6">
      <c r="A1502" s="114" t="s">
        <v>2929</v>
      </c>
      <c r="B1502" s="114" t="s">
        <v>2930</v>
      </c>
      <c r="C1502" s="114">
        <v>280</v>
      </c>
      <c r="D1502" s="114">
        <v>0.5</v>
      </c>
      <c r="E1502" s="114">
        <v>37.5</v>
      </c>
      <c r="F1502" s="114"/>
    </row>
    <row r="1503" spans="1:6">
      <c r="A1503" s="114" t="s">
        <v>2931</v>
      </c>
      <c r="B1503" s="114" t="s">
        <v>2930</v>
      </c>
      <c r="C1503" s="114">
        <v>280</v>
      </c>
      <c r="D1503" s="114">
        <v>0.5</v>
      </c>
      <c r="E1503" s="114">
        <v>37.5</v>
      </c>
      <c r="F1503" s="114"/>
    </row>
    <row r="1504" spans="1:6">
      <c r="A1504" s="114" t="s">
        <v>2932</v>
      </c>
      <c r="B1504" s="114" t="s">
        <v>2933</v>
      </c>
      <c r="C1504" s="114">
        <v>280</v>
      </c>
      <c r="D1504" s="114">
        <v>0.7</v>
      </c>
      <c r="E1504" s="114">
        <v>37.5</v>
      </c>
      <c r="F1504" s="114"/>
    </row>
    <row r="1505" spans="1:6">
      <c r="A1505" s="114" t="s">
        <v>2934</v>
      </c>
      <c r="B1505" s="114" t="s">
        <v>2935</v>
      </c>
      <c r="C1505" s="114">
        <v>280</v>
      </c>
      <c r="D1505" s="114">
        <v>0.7</v>
      </c>
      <c r="E1505" s="114">
        <v>37.5</v>
      </c>
      <c r="F1505" s="114"/>
    </row>
    <row r="1506" spans="1:6">
      <c r="A1506" s="114" t="s">
        <v>112</v>
      </c>
      <c r="B1506" s="114" t="s">
        <v>2936</v>
      </c>
      <c r="C1506" s="114">
        <v>280</v>
      </c>
      <c r="D1506" s="114">
        <v>0.5</v>
      </c>
      <c r="E1506" s="114">
        <v>50</v>
      </c>
      <c r="F1506" s="114"/>
    </row>
    <row r="1507" spans="1:6">
      <c r="A1507" s="114" t="s">
        <v>320</v>
      </c>
      <c r="B1507" s="114" t="s">
        <v>2936</v>
      </c>
      <c r="C1507" s="114">
        <v>280</v>
      </c>
      <c r="D1507" s="114">
        <v>0.5</v>
      </c>
      <c r="E1507" s="114">
        <v>50</v>
      </c>
      <c r="F1507" s="114"/>
    </row>
    <row r="1508" spans="1:6">
      <c r="A1508" s="114" t="s">
        <v>774</v>
      </c>
      <c r="B1508" s="114" t="s">
        <v>2937</v>
      </c>
      <c r="C1508" s="114">
        <v>280</v>
      </c>
      <c r="D1508" s="114">
        <v>0.5</v>
      </c>
      <c r="E1508" s="114">
        <v>50</v>
      </c>
      <c r="F1508" s="114"/>
    </row>
    <row r="1509" spans="1:6">
      <c r="A1509" s="114" t="s">
        <v>815</v>
      </c>
      <c r="B1509" s="114" t="s">
        <v>2937</v>
      </c>
      <c r="C1509" s="114">
        <v>280</v>
      </c>
      <c r="D1509" s="114">
        <v>0.5</v>
      </c>
      <c r="E1509" s="114">
        <v>50</v>
      </c>
      <c r="F1509" s="114"/>
    </row>
    <row r="1510" spans="1:6">
      <c r="A1510" s="114" t="s">
        <v>2938</v>
      </c>
      <c r="B1510" s="114" t="s">
        <v>2939</v>
      </c>
      <c r="C1510" s="114">
        <v>280</v>
      </c>
      <c r="D1510" s="114">
        <v>0.2</v>
      </c>
      <c r="E1510" s="114">
        <v>42</v>
      </c>
      <c r="F1510" s="114"/>
    </row>
    <row r="1511" spans="1:6">
      <c r="A1511" s="114" t="s">
        <v>2940</v>
      </c>
      <c r="B1511" s="114" t="s">
        <v>2941</v>
      </c>
      <c r="C1511" s="114">
        <v>280</v>
      </c>
      <c r="D1511" s="114">
        <v>0.5</v>
      </c>
      <c r="E1511" s="114">
        <v>42</v>
      </c>
      <c r="F1511" s="114"/>
    </row>
    <row r="1512" spans="1:6">
      <c r="A1512" s="114" t="s">
        <v>2942</v>
      </c>
      <c r="B1512" s="114" t="s">
        <v>2943</v>
      </c>
      <c r="C1512" s="114">
        <v>280</v>
      </c>
      <c r="D1512" s="114">
        <v>0.7</v>
      </c>
      <c r="E1512" s="114">
        <v>42</v>
      </c>
      <c r="F1512" s="114"/>
    </row>
    <row r="1513" spans="1:6">
      <c r="A1513" s="114" t="s">
        <v>2944</v>
      </c>
      <c r="B1513" s="114" t="s">
        <v>2945</v>
      </c>
      <c r="C1513" s="114">
        <v>280</v>
      </c>
      <c r="D1513" s="114">
        <v>3</v>
      </c>
      <c r="E1513" s="114">
        <v>42</v>
      </c>
      <c r="F1513" s="114"/>
    </row>
    <row r="1514" spans="1:6">
      <c r="A1514" s="114" t="s">
        <v>2946</v>
      </c>
      <c r="B1514" s="114" t="s">
        <v>2947</v>
      </c>
      <c r="C1514" s="114">
        <v>280</v>
      </c>
      <c r="D1514" s="114">
        <v>0.2</v>
      </c>
      <c r="E1514" s="114">
        <v>42</v>
      </c>
      <c r="F1514" s="114"/>
    </row>
    <row r="1515" spans="1:6">
      <c r="A1515" s="114" t="s">
        <v>2948</v>
      </c>
      <c r="B1515" s="114" t="s">
        <v>2949</v>
      </c>
      <c r="C1515" s="114">
        <v>280</v>
      </c>
      <c r="D1515" s="114">
        <v>0.5</v>
      </c>
      <c r="E1515" s="114">
        <v>42</v>
      </c>
      <c r="F1515" s="114"/>
    </row>
    <row r="1516" spans="1:6">
      <c r="A1516" s="114" t="s">
        <v>2950</v>
      </c>
      <c r="B1516" s="114" t="s">
        <v>2951</v>
      </c>
      <c r="C1516" s="114">
        <v>280</v>
      </c>
      <c r="D1516" s="114">
        <v>0.7</v>
      </c>
      <c r="E1516" s="114">
        <v>42</v>
      </c>
      <c r="F1516" s="114"/>
    </row>
    <row r="1517" spans="1:6">
      <c r="A1517" s="114" t="s">
        <v>2952</v>
      </c>
      <c r="B1517" s="114" t="s">
        <v>2953</v>
      </c>
      <c r="C1517" s="114">
        <v>280</v>
      </c>
      <c r="D1517" s="114">
        <v>3</v>
      </c>
      <c r="E1517" s="114">
        <v>42</v>
      </c>
      <c r="F1517" s="114"/>
    </row>
    <row r="1518" spans="1:6">
      <c r="A1518" s="114" t="s">
        <v>2954</v>
      </c>
      <c r="B1518" s="114" t="s">
        <v>4298</v>
      </c>
      <c r="C1518" s="114">
        <v>280</v>
      </c>
      <c r="D1518" s="114">
        <v>0.2</v>
      </c>
      <c r="E1518" s="114">
        <v>42</v>
      </c>
      <c r="F1518" s="114"/>
    </row>
    <row r="1519" spans="1:6">
      <c r="A1519" s="114" t="s">
        <v>2956</v>
      </c>
      <c r="B1519" s="114" t="s">
        <v>2955</v>
      </c>
      <c r="C1519" s="114">
        <v>280</v>
      </c>
      <c r="D1519" s="114">
        <v>0.5</v>
      </c>
      <c r="E1519" s="114">
        <v>42</v>
      </c>
      <c r="F1519" s="114"/>
    </row>
    <row r="1520" spans="1:6">
      <c r="A1520" s="114" t="s">
        <v>2957</v>
      </c>
      <c r="B1520" s="114" t="s">
        <v>2958</v>
      </c>
      <c r="C1520" s="114">
        <v>280</v>
      </c>
      <c r="D1520" s="114">
        <v>0.2</v>
      </c>
      <c r="E1520" s="114">
        <v>42</v>
      </c>
      <c r="F1520" s="114"/>
    </row>
    <row r="1521" spans="1:6">
      <c r="A1521" s="114" t="s">
        <v>2959</v>
      </c>
      <c r="B1521" s="114" t="s">
        <v>2960</v>
      </c>
      <c r="C1521" s="114">
        <v>280</v>
      </c>
      <c r="D1521" s="114">
        <v>0.5</v>
      </c>
      <c r="E1521" s="114">
        <v>42</v>
      </c>
      <c r="F1521" s="114"/>
    </row>
    <row r="1522" spans="1:6">
      <c r="A1522" s="114" t="s">
        <v>2961</v>
      </c>
      <c r="B1522" s="114" t="s">
        <v>2962</v>
      </c>
      <c r="C1522" s="114">
        <v>280</v>
      </c>
      <c r="D1522" s="114">
        <v>0.5</v>
      </c>
      <c r="E1522" s="114">
        <v>42</v>
      </c>
      <c r="F1522" s="114"/>
    </row>
    <row r="1523" spans="1:6">
      <c r="A1523" s="114" t="s">
        <v>4090</v>
      </c>
      <c r="B1523" s="114" t="s">
        <v>4091</v>
      </c>
      <c r="C1523" s="114">
        <v>280</v>
      </c>
      <c r="D1523" s="114">
        <v>0.5</v>
      </c>
      <c r="E1523" s="114">
        <v>42</v>
      </c>
      <c r="F1523" s="114"/>
    </row>
    <row r="1524" spans="1:6">
      <c r="A1524" s="114" t="s">
        <v>4092</v>
      </c>
      <c r="B1524" s="114" t="s">
        <v>4093</v>
      </c>
      <c r="C1524" s="114">
        <v>280</v>
      </c>
      <c r="D1524" s="114">
        <v>0.5</v>
      </c>
      <c r="E1524" s="114">
        <v>42</v>
      </c>
      <c r="F1524" s="114"/>
    </row>
    <row r="1525" spans="1:6">
      <c r="A1525" s="114" t="s">
        <v>4094</v>
      </c>
      <c r="B1525" s="114" t="s">
        <v>4095</v>
      </c>
      <c r="C1525" s="114">
        <v>280</v>
      </c>
      <c r="D1525" s="114">
        <v>0.5</v>
      </c>
      <c r="E1525" s="114">
        <v>42</v>
      </c>
      <c r="F1525" s="114"/>
    </row>
    <row r="1526" spans="1:6">
      <c r="A1526" s="114" t="s">
        <v>4096</v>
      </c>
      <c r="B1526" s="114" t="s">
        <v>4097</v>
      </c>
      <c r="C1526" s="114">
        <v>280</v>
      </c>
      <c r="D1526" s="114">
        <v>0.5</v>
      </c>
      <c r="E1526" s="114">
        <v>42</v>
      </c>
      <c r="F1526" s="114"/>
    </row>
    <row r="1527" spans="1:6">
      <c r="A1527" s="114" t="s">
        <v>4098</v>
      </c>
      <c r="B1527" s="114" t="s">
        <v>4099</v>
      </c>
      <c r="C1527" s="114">
        <v>280</v>
      </c>
      <c r="D1527" s="114">
        <v>0.5</v>
      </c>
      <c r="E1527" s="114">
        <v>42</v>
      </c>
      <c r="F1527" s="114"/>
    </row>
    <row r="1528" spans="1:6">
      <c r="A1528" s="114" t="s">
        <v>2963</v>
      </c>
      <c r="B1528" s="114" t="s">
        <v>2964</v>
      </c>
      <c r="C1528" s="114">
        <v>280</v>
      </c>
      <c r="D1528" s="114">
        <v>0.5</v>
      </c>
      <c r="E1528" s="114">
        <v>50</v>
      </c>
      <c r="F1528" s="114"/>
    </row>
    <row r="1529" spans="1:6">
      <c r="A1529" s="114" t="s">
        <v>2965</v>
      </c>
      <c r="B1529" s="114" t="s">
        <v>2966</v>
      </c>
      <c r="C1529" s="114">
        <v>280</v>
      </c>
      <c r="D1529" s="114">
        <v>0.2</v>
      </c>
      <c r="E1529" s="114">
        <v>36</v>
      </c>
      <c r="F1529" s="114"/>
    </row>
    <row r="1530" spans="1:6">
      <c r="A1530" s="114" t="s">
        <v>4299</v>
      </c>
      <c r="B1530" s="114" t="s">
        <v>2966</v>
      </c>
      <c r="C1530" s="114">
        <v>280</v>
      </c>
      <c r="D1530" s="114">
        <v>0.2</v>
      </c>
      <c r="E1530" s="114">
        <v>36</v>
      </c>
      <c r="F1530" s="114"/>
    </row>
    <row r="1531" spans="1:6">
      <c r="A1531" s="114" t="s">
        <v>2967</v>
      </c>
      <c r="B1531" s="114" t="s">
        <v>2968</v>
      </c>
      <c r="C1531" s="114">
        <v>280</v>
      </c>
      <c r="D1531" s="114">
        <v>0.5</v>
      </c>
      <c r="E1531" s="114">
        <v>36</v>
      </c>
      <c r="F1531" s="114"/>
    </row>
    <row r="1532" spans="1:6">
      <c r="A1532" s="114" t="s">
        <v>2969</v>
      </c>
      <c r="B1532" s="114" t="s">
        <v>2968</v>
      </c>
      <c r="C1532" s="114">
        <v>280</v>
      </c>
      <c r="D1532" s="114">
        <v>0.5</v>
      </c>
      <c r="E1532" s="114">
        <v>36</v>
      </c>
      <c r="F1532" s="114"/>
    </row>
    <row r="1533" spans="1:6">
      <c r="A1533" s="114" t="s">
        <v>2970</v>
      </c>
      <c r="B1533" s="114" t="s">
        <v>2971</v>
      </c>
      <c r="C1533" s="114">
        <v>280</v>
      </c>
      <c r="D1533" s="114">
        <v>0.5</v>
      </c>
      <c r="E1533" s="114">
        <v>36</v>
      </c>
      <c r="F1533" s="114"/>
    </row>
    <row r="1534" spans="1:6">
      <c r="A1534" s="114" t="s">
        <v>285</v>
      </c>
      <c r="B1534" s="114" t="s">
        <v>2972</v>
      </c>
      <c r="C1534" s="114">
        <v>280</v>
      </c>
      <c r="D1534" s="114">
        <v>0.5</v>
      </c>
      <c r="E1534" s="114">
        <v>36</v>
      </c>
      <c r="F1534" s="114"/>
    </row>
    <row r="1535" spans="1:6">
      <c r="A1535" s="114" t="s">
        <v>2973</v>
      </c>
      <c r="B1535" s="114" t="s">
        <v>2972</v>
      </c>
      <c r="C1535" s="114">
        <v>280</v>
      </c>
      <c r="D1535" s="114">
        <v>0.5</v>
      </c>
      <c r="E1535" s="114">
        <v>36</v>
      </c>
      <c r="F1535" s="114"/>
    </row>
    <row r="1536" spans="1:6">
      <c r="A1536" s="114" t="s">
        <v>528</v>
      </c>
      <c r="B1536" s="114" t="s">
        <v>2974</v>
      </c>
      <c r="C1536" s="114">
        <v>280</v>
      </c>
      <c r="D1536" s="114">
        <v>0.5</v>
      </c>
      <c r="E1536" s="114">
        <v>36</v>
      </c>
      <c r="F1536" s="114"/>
    </row>
    <row r="1537" spans="1:6">
      <c r="A1537" s="114" t="s">
        <v>598</v>
      </c>
      <c r="B1537" s="114" t="s">
        <v>2974</v>
      </c>
      <c r="C1537" s="114">
        <v>280</v>
      </c>
      <c r="D1537" s="114">
        <v>0.5</v>
      </c>
      <c r="E1537" s="114">
        <v>36</v>
      </c>
      <c r="F1537" s="114"/>
    </row>
    <row r="1538" spans="1:6">
      <c r="A1538" s="114" t="s">
        <v>777</v>
      </c>
      <c r="B1538" s="114" t="s">
        <v>4504</v>
      </c>
      <c r="C1538" s="114">
        <v>280</v>
      </c>
      <c r="D1538" s="114">
        <v>0.5</v>
      </c>
      <c r="E1538" s="114">
        <v>33</v>
      </c>
      <c r="F1538" s="114"/>
    </row>
    <row r="1539" spans="1:6">
      <c r="A1539" s="114" t="s">
        <v>778</v>
      </c>
      <c r="B1539" s="114" t="s">
        <v>4504</v>
      </c>
      <c r="C1539" s="114">
        <v>280</v>
      </c>
      <c r="D1539" s="114">
        <v>0.5</v>
      </c>
      <c r="E1539" s="114">
        <v>33</v>
      </c>
      <c r="F1539" s="114"/>
    </row>
    <row r="1540" spans="1:6">
      <c r="A1540" s="114" t="s">
        <v>779</v>
      </c>
      <c r="B1540" s="114" t="s">
        <v>2975</v>
      </c>
      <c r="C1540" s="114">
        <v>280</v>
      </c>
      <c r="D1540" s="114">
        <v>0.5</v>
      </c>
      <c r="E1540" s="114">
        <v>20</v>
      </c>
      <c r="F1540" s="114"/>
    </row>
    <row r="1541" spans="1:6">
      <c r="A1541" s="114" t="s">
        <v>2976</v>
      </c>
      <c r="B1541" s="114" t="s">
        <v>2977</v>
      </c>
      <c r="C1541" s="114">
        <v>280</v>
      </c>
      <c r="D1541" s="114">
        <v>0.04</v>
      </c>
      <c r="E1541" s="114">
        <v>35</v>
      </c>
      <c r="F1541" s="114"/>
    </row>
    <row r="1542" spans="1:6">
      <c r="A1542" s="114" t="s">
        <v>2978</v>
      </c>
      <c r="B1542" s="114" t="s">
        <v>2979</v>
      </c>
      <c r="C1542" s="114">
        <v>280</v>
      </c>
      <c r="D1542" s="114">
        <v>0.1</v>
      </c>
      <c r="E1542" s="114">
        <v>35</v>
      </c>
      <c r="F1542" s="114"/>
    </row>
    <row r="1543" spans="1:6">
      <c r="A1543" s="114" t="s">
        <v>2980</v>
      </c>
      <c r="B1543" s="114" t="s">
        <v>2981</v>
      </c>
      <c r="C1543" s="114">
        <v>280</v>
      </c>
      <c r="D1543" s="114">
        <v>0.2</v>
      </c>
      <c r="E1543" s="114">
        <v>35</v>
      </c>
      <c r="F1543" s="114"/>
    </row>
    <row r="1544" spans="1:6">
      <c r="A1544" s="114" t="s">
        <v>2982</v>
      </c>
      <c r="B1544" s="114" t="s">
        <v>2981</v>
      </c>
      <c r="C1544" s="114">
        <v>280</v>
      </c>
      <c r="D1544" s="114">
        <v>0.2</v>
      </c>
      <c r="E1544" s="114">
        <v>35</v>
      </c>
      <c r="F1544" s="114"/>
    </row>
    <row r="1545" spans="1:6">
      <c r="A1545" s="114" t="s">
        <v>2983</v>
      </c>
      <c r="B1545" s="114" t="s">
        <v>2984</v>
      </c>
      <c r="C1545" s="114">
        <v>280</v>
      </c>
      <c r="D1545" s="114">
        <v>0.35</v>
      </c>
      <c r="E1545" s="114">
        <v>35</v>
      </c>
      <c r="F1545" s="114"/>
    </row>
    <row r="1546" spans="1:6">
      <c r="A1546" s="114" t="s">
        <v>2985</v>
      </c>
      <c r="B1546" s="114" t="s">
        <v>2986</v>
      </c>
      <c r="C1546" s="114">
        <v>280</v>
      </c>
      <c r="D1546" s="114">
        <v>0.5</v>
      </c>
      <c r="E1546" s="114">
        <v>35</v>
      </c>
      <c r="F1546" s="114"/>
    </row>
    <row r="1547" spans="1:6">
      <c r="A1547" s="114" t="s">
        <v>2987</v>
      </c>
      <c r="B1547" s="114" t="s">
        <v>2986</v>
      </c>
      <c r="C1547" s="114">
        <v>280</v>
      </c>
      <c r="D1547" s="114">
        <v>0.5</v>
      </c>
      <c r="E1547" s="114">
        <v>35</v>
      </c>
      <c r="F1547" s="114"/>
    </row>
    <row r="1548" spans="1:6">
      <c r="A1548" s="114" t="s">
        <v>2988</v>
      </c>
      <c r="B1548" s="114" t="s">
        <v>2989</v>
      </c>
      <c r="C1548" s="114">
        <v>280</v>
      </c>
      <c r="D1548" s="114">
        <v>0.7</v>
      </c>
      <c r="E1548" s="114">
        <v>35</v>
      </c>
      <c r="F1548" s="114"/>
    </row>
    <row r="1549" spans="1:6">
      <c r="A1549" s="114" t="s">
        <v>2990</v>
      </c>
      <c r="B1549" s="114" t="s">
        <v>2989</v>
      </c>
      <c r="C1549" s="114">
        <v>280</v>
      </c>
      <c r="D1549" s="114">
        <v>0.7</v>
      </c>
      <c r="E1549" s="114">
        <v>35</v>
      </c>
      <c r="F1549" s="114"/>
    </row>
    <row r="1550" spans="1:6">
      <c r="A1550" s="114" t="s">
        <v>2991</v>
      </c>
      <c r="B1550" s="114" t="s">
        <v>2992</v>
      </c>
      <c r="C1550" s="114">
        <v>280</v>
      </c>
      <c r="D1550" s="114">
        <v>0.7</v>
      </c>
      <c r="E1550" s="114">
        <v>35</v>
      </c>
      <c r="F1550" s="114"/>
    </row>
    <row r="1551" spans="1:6">
      <c r="A1551" s="114" t="s">
        <v>2993</v>
      </c>
      <c r="B1551" s="114" t="s">
        <v>2994</v>
      </c>
      <c r="C1551" s="114">
        <v>280</v>
      </c>
      <c r="D1551" s="114">
        <v>0.2</v>
      </c>
      <c r="E1551" s="114">
        <v>35</v>
      </c>
      <c r="F1551" s="114"/>
    </row>
    <row r="1552" spans="1:6">
      <c r="A1552" s="114" t="s">
        <v>2995</v>
      </c>
      <c r="B1552" s="114" t="s">
        <v>2996</v>
      </c>
      <c r="C1552" s="114">
        <v>280</v>
      </c>
      <c r="D1552" s="114">
        <v>0.35</v>
      </c>
      <c r="E1552" s="114">
        <v>35</v>
      </c>
      <c r="F1552" s="114"/>
    </row>
    <row r="1553" spans="1:6">
      <c r="A1553" s="114" t="s">
        <v>2997</v>
      </c>
      <c r="B1553" s="114" t="s">
        <v>2998</v>
      </c>
      <c r="C1553" s="114">
        <v>280</v>
      </c>
      <c r="D1553" s="114">
        <v>0.5</v>
      </c>
      <c r="E1553" s="114">
        <v>35</v>
      </c>
      <c r="F1553" s="114"/>
    </row>
    <row r="1554" spans="1:6">
      <c r="A1554" s="114" t="s">
        <v>2999</v>
      </c>
      <c r="B1554" s="114" t="s">
        <v>2998</v>
      </c>
      <c r="C1554" s="114">
        <v>280</v>
      </c>
      <c r="D1554" s="114">
        <v>0.5</v>
      </c>
      <c r="E1554" s="114">
        <v>35</v>
      </c>
      <c r="F1554" s="114"/>
    </row>
    <row r="1555" spans="1:6">
      <c r="A1555" s="114" t="s">
        <v>3000</v>
      </c>
      <c r="B1555" s="114" t="s">
        <v>3001</v>
      </c>
      <c r="C1555" s="114">
        <v>280</v>
      </c>
      <c r="D1555" s="114">
        <v>0.7</v>
      </c>
      <c r="E1555" s="114">
        <v>35</v>
      </c>
      <c r="F1555" s="114"/>
    </row>
    <row r="1556" spans="1:6">
      <c r="A1556" s="114" t="s">
        <v>3002</v>
      </c>
      <c r="B1556" s="114" t="s">
        <v>3001</v>
      </c>
      <c r="C1556" s="114">
        <v>280</v>
      </c>
      <c r="D1556" s="114">
        <v>0.7</v>
      </c>
      <c r="E1556" s="114">
        <v>35</v>
      </c>
      <c r="F1556" s="114"/>
    </row>
    <row r="1557" spans="1:6">
      <c r="A1557" s="114" t="s">
        <v>3003</v>
      </c>
      <c r="B1557" s="114" t="s">
        <v>3004</v>
      </c>
      <c r="C1557" s="114">
        <v>280</v>
      </c>
      <c r="D1557" s="114">
        <v>0.7</v>
      </c>
      <c r="E1557" s="114">
        <v>35</v>
      </c>
      <c r="F1557" s="114"/>
    </row>
    <row r="1558" spans="1:6">
      <c r="A1558" s="114" t="s">
        <v>3005</v>
      </c>
      <c r="B1558" s="114" t="s">
        <v>3006</v>
      </c>
      <c r="C1558" s="114">
        <v>280</v>
      </c>
      <c r="D1558" s="114">
        <v>0.5</v>
      </c>
      <c r="E1558" s="114">
        <v>35</v>
      </c>
      <c r="F1558" s="114"/>
    </row>
    <row r="1559" spans="1:6">
      <c r="A1559" s="114" t="s">
        <v>3007</v>
      </c>
      <c r="B1559" s="114" t="s">
        <v>3006</v>
      </c>
      <c r="C1559" s="114">
        <v>280</v>
      </c>
      <c r="D1559" s="114">
        <v>0.5</v>
      </c>
      <c r="E1559" s="114">
        <v>35</v>
      </c>
      <c r="F1559" s="114"/>
    </row>
    <row r="1560" spans="1:6">
      <c r="A1560" s="114" t="s">
        <v>3008</v>
      </c>
      <c r="B1560" s="114" t="s">
        <v>3009</v>
      </c>
      <c r="C1560" s="114">
        <v>280</v>
      </c>
      <c r="D1560" s="114">
        <v>0.7</v>
      </c>
      <c r="E1560" s="114">
        <v>36</v>
      </c>
      <c r="F1560" s="114"/>
    </row>
    <row r="1561" spans="1:6">
      <c r="A1561" s="114" t="s">
        <v>3010</v>
      </c>
      <c r="B1561" s="114" t="s">
        <v>3011</v>
      </c>
      <c r="C1561" s="114">
        <v>280</v>
      </c>
      <c r="D1561" s="114">
        <v>0.7</v>
      </c>
      <c r="E1561" s="114">
        <v>36</v>
      </c>
      <c r="F1561" s="114"/>
    </row>
    <row r="1562" spans="1:6">
      <c r="A1562" s="114" t="s">
        <v>3012</v>
      </c>
      <c r="B1562" s="114" t="s">
        <v>3013</v>
      </c>
      <c r="C1562" s="114">
        <v>280</v>
      </c>
      <c r="D1562" s="114">
        <v>0.5</v>
      </c>
      <c r="E1562" s="114">
        <v>36</v>
      </c>
      <c r="F1562" s="114"/>
    </row>
    <row r="1563" spans="1:6">
      <c r="A1563" s="114" t="s">
        <v>3014</v>
      </c>
      <c r="B1563" s="114" t="s">
        <v>3013</v>
      </c>
      <c r="C1563" s="114">
        <v>280</v>
      </c>
      <c r="D1563" s="114">
        <v>0.5</v>
      </c>
      <c r="E1563" s="114">
        <v>36</v>
      </c>
      <c r="F1563" s="114"/>
    </row>
    <row r="1564" spans="1:6">
      <c r="A1564" s="114" t="s">
        <v>3015</v>
      </c>
      <c r="B1564" s="114" t="s">
        <v>3016</v>
      </c>
      <c r="C1564" s="114">
        <v>280</v>
      </c>
      <c r="D1564" s="114">
        <v>0.5</v>
      </c>
      <c r="E1564" s="114">
        <v>38</v>
      </c>
      <c r="F1564" s="114"/>
    </row>
    <row r="1565" spans="1:6">
      <c r="A1565" s="114" t="s">
        <v>3017</v>
      </c>
      <c r="B1565" s="114" t="s">
        <v>3018</v>
      </c>
      <c r="C1565" s="114">
        <v>280</v>
      </c>
      <c r="D1565" s="114">
        <v>0.7</v>
      </c>
      <c r="E1565" s="114">
        <v>38</v>
      </c>
      <c r="F1565" s="114"/>
    </row>
    <row r="1566" spans="1:6">
      <c r="A1566" s="114" t="s">
        <v>3019</v>
      </c>
      <c r="B1566" s="114" t="s">
        <v>3020</v>
      </c>
      <c r="C1566" s="114">
        <v>280</v>
      </c>
      <c r="D1566" s="114">
        <v>0.7</v>
      </c>
      <c r="E1566" s="114">
        <v>38</v>
      </c>
      <c r="F1566" s="114"/>
    </row>
    <row r="1567" spans="1:6">
      <c r="A1567" s="114" t="s">
        <v>4100</v>
      </c>
      <c r="B1567" s="114" t="s">
        <v>3020</v>
      </c>
      <c r="C1567" s="114">
        <v>280</v>
      </c>
      <c r="D1567" s="114">
        <v>0.7</v>
      </c>
      <c r="E1567" s="114">
        <v>38</v>
      </c>
      <c r="F1567" s="114"/>
    </row>
    <row r="1568" spans="1:6">
      <c r="A1568" s="114" t="s">
        <v>3021</v>
      </c>
      <c r="B1568" s="114" t="s">
        <v>3022</v>
      </c>
      <c r="C1568" s="114">
        <v>280</v>
      </c>
      <c r="D1568" s="114">
        <v>0.5</v>
      </c>
      <c r="E1568" s="114">
        <v>36</v>
      </c>
      <c r="F1568" s="114"/>
    </row>
    <row r="1569" spans="1:6">
      <c r="A1569" s="114" t="s">
        <v>3023</v>
      </c>
      <c r="B1569" s="114" t="s">
        <v>3022</v>
      </c>
      <c r="C1569" s="114">
        <v>280</v>
      </c>
      <c r="D1569" s="114">
        <v>0.5</v>
      </c>
      <c r="E1569" s="114">
        <v>36</v>
      </c>
      <c r="F1569" s="114"/>
    </row>
    <row r="1570" spans="1:6">
      <c r="A1570" s="114" t="s">
        <v>3024</v>
      </c>
      <c r="B1570" s="114" t="s">
        <v>3025</v>
      </c>
      <c r="C1570" s="114">
        <v>280</v>
      </c>
      <c r="D1570" s="114">
        <v>0.2</v>
      </c>
      <c r="E1570" s="114">
        <v>36</v>
      </c>
      <c r="F1570" s="114"/>
    </row>
    <row r="1571" spans="1:6">
      <c r="A1571" s="114" t="s">
        <v>3026</v>
      </c>
      <c r="B1571" s="114" t="s">
        <v>3027</v>
      </c>
      <c r="C1571" s="114">
        <v>280</v>
      </c>
      <c r="D1571" s="114">
        <v>0.5</v>
      </c>
      <c r="E1571" s="114">
        <v>36</v>
      </c>
      <c r="F1571" s="114"/>
    </row>
    <row r="1572" spans="1:6">
      <c r="A1572" s="114" t="s">
        <v>3028</v>
      </c>
      <c r="B1572" s="114" t="s">
        <v>3029</v>
      </c>
      <c r="C1572" s="114">
        <v>280</v>
      </c>
      <c r="D1572" s="114">
        <v>0.5</v>
      </c>
      <c r="E1572" s="114">
        <v>30</v>
      </c>
      <c r="F1572" s="114"/>
    </row>
    <row r="1573" spans="1:6">
      <c r="A1573" s="114" t="s">
        <v>3030</v>
      </c>
      <c r="B1573" s="114" t="s">
        <v>3031</v>
      </c>
      <c r="C1573" s="114">
        <v>280</v>
      </c>
      <c r="D1573" s="114">
        <v>0.2</v>
      </c>
      <c r="E1573" s="114">
        <v>36</v>
      </c>
      <c r="F1573" s="114"/>
    </row>
    <row r="1574" spans="1:6">
      <c r="A1574" s="114" t="s">
        <v>3032</v>
      </c>
      <c r="B1574" s="114" t="s">
        <v>3033</v>
      </c>
      <c r="C1574" s="114">
        <v>280</v>
      </c>
      <c r="D1574" s="114">
        <v>0.5</v>
      </c>
      <c r="E1574" s="114">
        <v>36</v>
      </c>
      <c r="F1574" s="114"/>
    </row>
    <row r="1575" spans="1:6">
      <c r="A1575" s="114" t="s">
        <v>3034</v>
      </c>
      <c r="B1575" s="114" t="s">
        <v>3035</v>
      </c>
      <c r="C1575" s="114">
        <v>280</v>
      </c>
      <c r="D1575" s="114">
        <v>0.5</v>
      </c>
      <c r="E1575" s="114">
        <v>36</v>
      </c>
      <c r="F1575" s="114"/>
    </row>
    <row r="1576" spans="1:6">
      <c r="A1576" s="114" t="s">
        <v>3036</v>
      </c>
      <c r="B1576" s="114" t="s">
        <v>3037</v>
      </c>
      <c r="C1576" s="114">
        <v>280</v>
      </c>
      <c r="D1576" s="114">
        <v>1</v>
      </c>
      <c r="E1576" s="114">
        <v>36</v>
      </c>
      <c r="F1576" s="114"/>
    </row>
    <row r="1577" spans="1:6">
      <c r="A1577" s="114" t="s">
        <v>3038</v>
      </c>
      <c r="B1577" s="114" t="s">
        <v>3039</v>
      </c>
      <c r="C1577" s="114">
        <v>280</v>
      </c>
      <c r="D1577" s="114">
        <v>0.5</v>
      </c>
      <c r="E1577" s="114">
        <v>30</v>
      </c>
      <c r="F1577" s="114"/>
    </row>
    <row r="1578" spans="1:6">
      <c r="A1578" s="114" t="s">
        <v>3040</v>
      </c>
      <c r="B1578" s="114" t="s">
        <v>3041</v>
      </c>
      <c r="C1578" s="114">
        <v>280</v>
      </c>
      <c r="D1578" s="114">
        <v>0.2</v>
      </c>
      <c r="E1578" s="114">
        <v>30</v>
      </c>
      <c r="F1578" s="114"/>
    </row>
    <row r="1579" spans="1:6">
      <c r="A1579" s="114" t="s">
        <v>3042</v>
      </c>
      <c r="B1579" s="114" t="s">
        <v>3043</v>
      </c>
      <c r="C1579" s="114">
        <v>280</v>
      </c>
      <c r="D1579" s="114">
        <v>0.5</v>
      </c>
      <c r="E1579" s="114">
        <v>30</v>
      </c>
      <c r="F1579" s="114"/>
    </row>
    <row r="1580" spans="1:6">
      <c r="A1580" s="114" t="s">
        <v>3044</v>
      </c>
      <c r="B1580" s="114" t="s">
        <v>3045</v>
      </c>
      <c r="C1580" s="114">
        <v>280</v>
      </c>
      <c r="D1580" s="114">
        <v>0.5</v>
      </c>
      <c r="E1580" s="114">
        <v>30</v>
      </c>
      <c r="F1580" s="114"/>
    </row>
    <row r="1581" spans="1:6">
      <c r="A1581" s="114" t="s">
        <v>3046</v>
      </c>
      <c r="B1581" s="114" t="s">
        <v>3047</v>
      </c>
      <c r="C1581" s="114">
        <v>280</v>
      </c>
      <c r="D1581" s="114">
        <v>0.2</v>
      </c>
      <c r="E1581" s="114">
        <v>38</v>
      </c>
      <c r="F1581" s="114"/>
    </row>
    <row r="1582" spans="1:6">
      <c r="A1582" s="114" t="s">
        <v>3048</v>
      </c>
      <c r="B1582" s="114" t="s">
        <v>3049</v>
      </c>
      <c r="C1582" s="114">
        <v>280</v>
      </c>
      <c r="D1582" s="114">
        <v>0.2</v>
      </c>
      <c r="E1582" s="114">
        <v>36</v>
      </c>
      <c r="F1582" s="114"/>
    </row>
    <row r="1583" spans="1:6">
      <c r="A1583" s="114" t="s">
        <v>3050</v>
      </c>
      <c r="B1583" s="114" t="s">
        <v>3051</v>
      </c>
      <c r="C1583" s="114">
        <v>280</v>
      </c>
      <c r="D1583" s="114">
        <v>0.5</v>
      </c>
      <c r="E1583" s="114">
        <v>38</v>
      </c>
      <c r="F1583" s="114"/>
    </row>
    <row r="1584" spans="1:6">
      <c r="A1584" s="114" t="s">
        <v>3052</v>
      </c>
      <c r="B1584" s="114" t="s">
        <v>3053</v>
      </c>
      <c r="C1584" s="114">
        <v>280</v>
      </c>
      <c r="D1584" s="114">
        <v>0.5</v>
      </c>
      <c r="E1584" s="114">
        <v>36</v>
      </c>
      <c r="F1584" s="114"/>
    </row>
    <row r="1585" spans="1:6">
      <c r="A1585" s="114" t="s">
        <v>3054</v>
      </c>
      <c r="B1585" s="114" t="s">
        <v>3055</v>
      </c>
      <c r="C1585" s="114">
        <v>280</v>
      </c>
      <c r="D1585" s="114">
        <v>0.7</v>
      </c>
      <c r="E1585" s="114">
        <v>52</v>
      </c>
      <c r="F1585" s="114"/>
    </row>
    <row r="1586" spans="1:6">
      <c r="A1586" s="114" t="s">
        <v>3056</v>
      </c>
      <c r="B1586" s="114" t="s">
        <v>3055</v>
      </c>
      <c r="C1586" s="114">
        <v>280</v>
      </c>
      <c r="D1586" s="114">
        <v>0.7</v>
      </c>
      <c r="E1586" s="114">
        <v>52</v>
      </c>
      <c r="F1586" s="114"/>
    </row>
    <row r="1587" spans="1:6">
      <c r="A1587" s="114" t="s">
        <v>3057</v>
      </c>
      <c r="B1587" s="114" t="s">
        <v>3058</v>
      </c>
      <c r="C1587" s="114">
        <v>280</v>
      </c>
      <c r="D1587" s="114">
        <v>0.5</v>
      </c>
      <c r="E1587" s="114">
        <v>40</v>
      </c>
      <c r="F1587" s="114"/>
    </row>
    <row r="1588" spans="1:6">
      <c r="A1588" s="114" t="s">
        <v>3059</v>
      </c>
      <c r="B1588" s="114" t="s">
        <v>3060</v>
      </c>
      <c r="C1588" s="114">
        <v>280</v>
      </c>
      <c r="D1588" s="114">
        <v>0.5</v>
      </c>
      <c r="E1588" s="114">
        <v>40</v>
      </c>
      <c r="F1588" s="114"/>
    </row>
    <row r="1589" spans="1:6">
      <c r="A1589" s="114" t="s">
        <v>4101</v>
      </c>
      <c r="B1589" s="114" t="s">
        <v>4102</v>
      </c>
      <c r="C1589" s="114">
        <v>280</v>
      </c>
      <c r="D1589" s="114">
        <v>0.75</v>
      </c>
      <c r="E1589" s="114">
        <v>35</v>
      </c>
      <c r="F1589" s="114"/>
    </row>
    <row r="1590" spans="1:6">
      <c r="A1590" s="114" t="s">
        <v>4103</v>
      </c>
      <c r="B1590" s="114" t="s">
        <v>4104</v>
      </c>
      <c r="C1590" s="114">
        <v>280</v>
      </c>
      <c r="D1590" s="114">
        <v>0.75</v>
      </c>
      <c r="E1590" s="114">
        <v>35</v>
      </c>
      <c r="F1590" s="114"/>
    </row>
    <row r="1591" spans="1:6">
      <c r="A1591" s="114" t="s">
        <v>4105</v>
      </c>
      <c r="B1591" s="114" t="s">
        <v>4106</v>
      </c>
      <c r="C1591" s="114">
        <v>280</v>
      </c>
      <c r="D1591" s="114">
        <v>0.75</v>
      </c>
      <c r="E1591" s="114">
        <v>35</v>
      </c>
      <c r="F1591" s="114"/>
    </row>
    <row r="1592" spans="1:6">
      <c r="A1592" s="114" t="s">
        <v>4107</v>
      </c>
      <c r="B1592" s="114" t="s">
        <v>4108</v>
      </c>
      <c r="C1592" s="114">
        <v>280</v>
      </c>
      <c r="D1592" s="114">
        <v>0.75</v>
      </c>
      <c r="E1592" s="114">
        <v>35</v>
      </c>
      <c r="F1592" s="114"/>
    </row>
    <row r="1593" spans="1:6">
      <c r="A1593" s="114" t="s">
        <v>4109</v>
      </c>
      <c r="B1593" s="114" t="s">
        <v>4110</v>
      </c>
      <c r="C1593" s="114">
        <v>280</v>
      </c>
      <c r="D1593" s="114">
        <v>0.75</v>
      </c>
      <c r="E1593" s="114">
        <v>35</v>
      </c>
      <c r="F1593" s="114"/>
    </row>
    <row r="1594" spans="1:6">
      <c r="A1594" s="114" t="s">
        <v>4300</v>
      </c>
      <c r="B1594" s="114" t="s">
        <v>4301</v>
      </c>
      <c r="C1594" s="114">
        <v>280</v>
      </c>
      <c r="D1594" s="114">
        <v>0.2</v>
      </c>
      <c r="E1594" s="114">
        <v>36</v>
      </c>
      <c r="F1594" s="114"/>
    </row>
    <row r="1595" spans="1:6">
      <c r="A1595" s="114" t="s">
        <v>3061</v>
      </c>
      <c r="B1595" s="114" t="s">
        <v>3062</v>
      </c>
      <c r="C1595" s="114">
        <v>280</v>
      </c>
      <c r="D1595" s="114">
        <v>0.7</v>
      </c>
      <c r="E1595" s="114">
        <v>40</v>
      </c>
      <c r="F1595" s="114"/>
    </row>
    <row r="1596" spans="1:6">
      <c r="A1596" s="114" t="s">
        <v>3063</v>
      </c>
      <c r="B1596" s="114" t="s">
        <v>3062</v>
      </c>
      <c r="C1596" s="114">
        <v>280</v>
      </c>
      <c r="D1596" s="114">
        <v>0.7</v>
      </c>
      <c r="E1596" s="114">
        <v>40</v>
      </c>
      <c r="F1596" s="114"/>
    </row>
    <row r="1597" spans="1:6">
      <c r="A1597" s="114" t="s">
        <v>3064</v>
      </c>
      <c r="B1597" s="114" t="s">
        <v>3065</v>
      </c>
      <c r="C1597" s="114">
        <v>290</v>
      </c>
      <c r="D1597" s="114">
        <v>1</v>
      </c>
      <c r="E1597" s="114">
        <v>96</v>
      </c>
      <c r="F1597" s="114"/>
    </row>
    <row r="1598" spans="1:6">
      <c r="A1598" s="114" t="s">
        <v>4111</v>
      </c>
      <c r="B1598" s="114" t="s">
        <v>701</v>
      </c>
      <c r="C1598" s="114">
        <v>230</v>
      </c>
      <c r="D1598" s="114">
        <v>0</v>
      </c>
      <c r="E1598" s="114">
        <v>0</v>
      </c>
      <c r="F1598" s="114"/>
    </row>
    <row r="1599" spans="1:6">
      <c r="A1599" s="114" t="s">
        <v>4112</v>
      </c>
      <c r="B1599" s="114" t="s">
        <v>871</v>
      </c>
      <c r="C1599" s="114">
        <v>230</v>
      </c>
      <c r="D1599" s="114">
        <v>0</v>
      </c>
      <c r="E1599" s="114">
        <v>0</v>
      </c>
      <c r="F1599" s="114"/>
    </row>
    <row r="1600" spans="1:6">
      <c r="A1600" s="114" t="s">
        <v>115</v>
      </c>
      <c r="B1600" s="114" t="s">
        <v>80</v>
      </c>
      <c r="C1600" s="114">
        <v>235</v>
      </c>
      <c r="D1600" s="114">
        <v>0.75</v>
      </c>
      <c r="E1600" s="114">
        <v>11</v>
      </c>
      <c r="F1600" s="114"/>
    </row>
    <row r="1601" spans="1:6">
      <c r="A1601" s="114" t="s">
        <v>116</v>
      </c>
      <c r="B1601" s="114" t="s">
        <v>117</v>
      </c>
      <c r="C1601" s="114">
        <v>235</v>
      </c>
      <c r="D1601" s="114">
        <v>0.75</v>
      </c>
      <c r="E1601" s="114">
        <v>11</v>
      </c>
      <c r="F1601" s="114"/>
    </row>
    <row r="1602" spans="1:6">
      <c r="A1602" s="114" t="s">
        <v>118</v>
      </c>
      <c r="B1602" s="114" t="s">
        <v>119</v>
      </c>
      <c r="C1602" s="114">
        <v>235</v>
      </c>
      <c r="D1602" s="114">
        <v>0.75</v>
      </c>
      <c r="E1602" s="114">
        <v>11</v>
      </c>
      <c r="F1602" s="114"/>
    </row>
    <row r="1603" spans="1:6">
      <c r="A1603" s="114" t="s">
        <v>120</v>
      </c>
      <c r="B1603" s="114" t="s">
        <v>121</v>
      </c>
      <c r="C1603" s="114">
        <v>235</v>
      </c>
      <c r="D1603" s="114">
        <v>0.75</v>
      </c>
      <c r="E1603" s="114">
        <v>11</v>
      </c>
      <c r="F1603" s="114"/>
    </row>
    <row r="1604" spans="1:6">
      <c r="A1604" s="114" t="s">
        <v>122</v>
      </c>
      <c r="B1604" s="114" t="s">
        <v>86</v>
      </c>
      <c r="C1604" s="114">
        <v>235</v>
      </c>
      <c r="D1604" s="114">
        <v>0.75</v>
      </c>
      <c r="E1604" s="114">
        <v>11</v>
      </c>
      <c r="F1604" s="114"/>
    </row>
    <row r="1605" spans="1:6">
      <c r="A1605" s="114" t="s">
        <v>123</v>
      </c>
      <c r="B1605" s="114" t="s">
        <v>88</v>
      </c>
      <c r="C1605" s="114">
        <v>235</v>
      </c>
      <c r="D1605" s="114">
        <v>0.75</v>
      </c>
      <c r="E1605" s="114">
        <v>11</v>
      </c>
      <c r="F1605" s="114"/>
    </row>
    <row r="1606" spans="1:6">
      <c r="A1606" s="114" t="s">
        <v>3066</v>
      </c>
      <c r="B1606" s="114" t="s">
        <v>90</v>
      </c>
      <c r="C1606" s="114">
        <v>235</v>
      </c>
      <c r="D1606" s="114">
        <v>0.75</v>
      </c>
      <c r="E1606" s="114">
        <v>11</v>
      </c>
      <c r="F1606" s="114"/>
    </row>
    <row r="1607" spans="1:6">
      <c r="A1607" s="114" t="s">
        <v>3067</v>
      </c>
      <c r="B1607" s="114" t="s">
        <v>933</v>
      </c>
      <c r="C1607" s="114">
        <v>235</v>
      </c>
      <c r="D1607" s="114">
        <v>0.75</v>
      </c>
      <c r="E1607" s="114">
        <v>11</v>
      </c>
      <c r="F1607" s="114"/>
    </row>
    <row r="1608" spans="1:6">
      <c r="A1608" s="114" t="s">
        <v>153</v>
      </c>
      <c r="B1608" s="114" t="s">
        <v>402</v>
      </c>
      <c r="C1608" s="114">
        <v>235</v>
      </c>
      <c r="D1608" s="114">
        <v>0.75</v>
      </c>
      <c r="E1608" s="114">
        <v>11</v>
      </c>
      <c r="F1608" s="114"/>
    </row>
    <row r="1609" spans="1:6">
      <c r="A1609" s="114" t="s">
        <v>290</v>
      </c>
      <c r="B1609" s="114" t="s">
        <v>530</v>
      </c>
      <c r="C1609" s="114">
        <v>235</v>
      </c>
      <c r="D1609" s="114">
        <v>0.75</v>
      </c>
      <c r="E1609" s="114">
        <v>11</v>
      </c>
      <c r="F1609" s="114"/>
    </row>
    <row r="1610" spans="1:6">
      <c r="A1610" s="114" t="s">
        <v>3068</v>
      </c>
      <c r="B1610" s="114" t="s">
        <v>629</v>
      </c>
      <c r="C1610" s="114">
        <v>235</v>
      </c>
      <c r="D1610" s="114">
        <v>0.75</v>
      </c>
      <c r="E1610" s="114">
        <v>11</v>
      </c>
      <c r="F1610" s="114"/>
    </row>
    <row r="1611" spans="1:6">
      <c r="A1611" s="114" t="s">
        <v>409</v>
      </c>
      <c r="B1611" s="114" t="s">
        <v>754</v>
      </c>
      <c r="C1611" s="114">
        <v>235</v>
      </c>
      <c r="D1611" s="114">
        <v>0.75</v>
      </c>
      <c r="E1611" s="114">
        <v>11</v>
      </c>
      <c r="F1611" s="114"/>
    </row>
    <row r="1612" spans="1:6">
      <c r="A1612" s="114" t="s">
        <v>4302</v>
      </c>
      <c r="B1612" s="114" t="s">
        <v>4056</v>
      </c>
      <c r="C1612" s="114">
        <v>235</v>
      </c>
      <c r="D1612" s="114">
        <v>0.75</v>
      </c>
      <c r="E1612" s="114">
        <v>11</v>
      </c>
      <c r="F1612" s="114"/>
    </row>
    <row r="1613" spans="1:6">
      <c r="A1613" s="114" t="s">
        <v>4303</v>
      </c>
      <c r="B1613" s="114" t="s">
        <v>4304</v>
      </c>
      <c r="C1613" s="114">
        <v>235</v>
      </c>
      <c r="D1613" s="114">
        <v>0.75</v>
      </c>
      <c r="E1613" s="114">
        <v>11</v>
      </c>
      <c r="F1613" s="114"/>
    </row>
    <row r="1614" spans="1:6">
      <c r="A1614" s="114" t="s">
        <v>3069</v>
      </c>
      <c r="B1614" s="114" t="s">
        <v>260</v>
      </c>
      <c r="C1614" s="114">
        <v>235</v>
      </c>
      <c r="D1614" s="114">
        <v>0.75</v>
      </c>
      <c r="E1614" s="114">
        <v>11</v>
      </c>
      <c r="F1614" s="114"/>
    </row>
    <row r="1615" spans="1:6">
      <c r="A1615" s="114" t="s">
        <v>3070</v>
      </c>
      <c r="B1615" s="114" t="s">
        <v>261</v>
      </c>
      <c r="C1615" s="114">
        <v>235</v>
      </c>
      <c r="D1615" s="114">
        <v>0.75</v>
      </c>
      <c r="E1615" s="114">
        <v>11</v>
      </c>
      <c r="F1615" s="114"/>
    </row>
    <row r="1616" spans="1:6">
      <c r="A1616" s="114" t="s">
        <v>3071</v>
      </c>
      <c r="B1616" s="114" t="s">
        <v>92</v>
      </c>
      <c r="C1616" s="114">
        <v>235</v>
      </c>
      <c r="D1616" s="114">
        <v>1.5</v>
      </c>
      <c r="E1616" s="114">
        <v>11</v>
      </c>
      <c r="F1616" s="114"/>
    </row>
    <row r="1617" spans="1:6">
      <c r="A1617" s="114" t="s">
        <v>124</v>
      </c>
      <c r="B1617" s="114" t="s">
        <v>78</v>
      </c>
      <c r="C1617" s="114">
        <v>235</v>
      </c>
      <c r="D1617" s="114">
        <v>0.2</v>
      </c>
      <c r="E1617" s="114">
        <v>11</v>
      </c>
      <c r="F1617" s="114"/>
    </row>
    <row r="1618" spans="1:6">
      <c r="A1618" s="114" t="s">
        <v>781</v>
      </c>
      <c r="B1618" s="114" t="s">
        <v>782</v>
      </c>
      <c r="C1618" s="114">
        <v>235</v>
      </c>
      <c r="D1618" s="114">
        <v>0.2</v>
      </c>
      <c r="E1618" s="114">
        <v>11</v>
      </c>
      <c r="F1618" s="114"/>
    </row>
    <row r="1619" spans="1:6">
      <c r="A1619" s="114" t="s">
        <v>831</v>
      </c>
      <c r="B1619" s="114" t="s">
        <v>825</v>
      </c>
      <c r="C1619" s="114">
        <v>215</v>
      </c>
      <c r="D1619" s="114">
        <v>0.75</v>
      </c>
      <c r="E1619" s="114">
        <v>7.5</v>
      </c>
      <c r="F1619" s="114"/>
    </row>
    <row r="1620" spans="1:6">
      <c r="A1620" s="114" t="s">
        <v>832</v>
      </c>
      <c r="B1620" s="114" t="s">
        <v>826</v>
      </c>
      <c r="C1620" s="114">
        <v>215</v>
      </c>
      <c r="D1620" s="114">
        <v>0.75</v>
      </c>
      <c r="E1620" s="114">
        <v>11</v>
      </c>
      <c r="F1620" s="114"/>
    </row>
    <row r="1621" spans="1:6">
      <c r="A1621" s="114" t="s">
        <v>3072</v>
      </c>
      <c r="B1621" s="114" t="s">
        <v>599</v>
      </c>
      <c r="C1621" s="114">
        <v>235</v>
      </c>
      <c r="D1621" s="114">
        <v>0.75</v>
      </c>
      <c r="E1621" s="114">
        <v>11</v>
      </c>
      <c r="F1621" s="114"/>
    </row>
    <row r="1622" spans="1:6">
      <c r="A1622" s="114" t="s">
        <v>3073</v>
      </c>
      <c r="B1622" s="114" t="s">
        <v>803</v>
      </c>
      <c r="C1622" s="114">
        <v>235</v>
      </c>
      <c r="D1622" s="114">
        <v>0.75</v>
      </c>
      <c r="E1622" s="114">
        <v>11</v>
      </c>
      <c r="F1622" s="114"/>
    </row>
    <row r="1623" spans="1:6">
      <c r="A1623" s="114" t="s">
        <v>3074</v>
      </c>
      <c r="B1623" s="114" t="s">
        <v>830</v>
      </c>
      <c r="C1623" s="114">
        <v>235</v>
      </c>
      <c r="D1623" s="114">
        <v>0.75</v>
      </c>
      <c r="E1623" s="114">
        <v>11</v>
      </c>
      <c r="F1623" s="114"/>
    </row>
    <row r="1624" spans="1:6">
      <c r="A1624" s="114" t="s">
        <v>3075</v>
      </c>
      <c r="B1624" s="114" t="s">
        <v>322</v>
      </c>
      <c r="C1624" s="114">
        <v>235</v>
      </c>
      <c r="D1624" s="114">
        <v>0.75</v>
      </c>
      <c r="E1624" s="114">
        <v>11</v>
      </c>
      <c r="F1624" s="114"/>
    </row>
    <row r="1625" spans="1:6">
      <c r="A1625" s="114" t="s">
        <v>3076</v>
      </c>
      <c r="B1625" s="114" t="s">
        <v>324</v>
      </c>
      <c r="C1625" s="114">
        <v>235</v>
      </c>
      <c r="D1625" s="114">
        <v>0.75</v>
      </c>
      <c r="E1625" s="114">
        <v>11</v>
      </c>
      <c r="F1625" s="114"/>
    </row>
    <row r="1626" spans="1:6">
      <c r="A1626" s="114" t="s">
        <v>3077</v>
      </c>
      <c r="B1626" s="114" t="s">
        <v>694</v>
      </c>
      <c r="C1626" s="114">
        <v>235</v>
      </c>
      <c r="D1626" s="114">
        <v>0.75</v>
      </c>
      <c r="E1626" s="114">
        <v>11</v>
      </c>
      <c r="F1626" s="114"/>
    </row>
    <row r="1627" spans="1:6">
      <c r="A1627" s="114" t="s">
        <v>3078</v>
      </c>
      <c r="B1627" s="114" t="s">
        <v>55</v>
      </c>
      <c r="C1627" s="114">
        <v>235</v>
      </c>
      <c r="D1627" s="114">
        <v>0.75</v>
      </c>
      <c r="E1627" s="114">
        <v>11</v>
      </c>
      <c r="F1627" s="114"/>
    </row>
    <row r="1628" spans="1:6">
      <c r="A1628" s="114" t="s">
        <v>3079</v>
      </c>
      <c r="B1628" s="114" t="s">
        <v>289</v>
      </c>
      <c r="C1628" s="114">
        <v>235</v>
      </c>
      <c r="D1628" s="114">
        <v>0.75</v>
      </c>
      <c r="E1628" s="114">
        <v>11</v>
      </c>
      <c r="F1628" s="114"/>
    </row>
    <row r="1629" spans="1:6">
      <c r="A1629" s="114" t="s">
        <v>3080</v>
      </c>
      <c r="B1629" s="114" t="s">
        <v>422</v>
      </c>
      <c r="C1629" s="114">
        <v>215</v>
      </c>
      <c r="D1629" s="114">
        <v>0.75</v>
      </c>
      <c r="E1629" s="114">
        <v>7</v>
      </c>
      <c r="F1629" s="114"/>
    </row>
    <row r="1630" spans="1:6">
      <c r="A1630" s="114" t="s">
        <v>3081</v>
      </c>
      <c r="B1630" s="114" t="s">
        <v>403</v>
      </c>
      <c r="C1630" s="114">
        <v>215</v>
      </c>
      <c r="D1630" s="114">
        <v>0.75</v>
      </c>
      <c r="E1630" s="114">
        <v>7</v>
      </c>
      <c r="F1630" s="114"/>
    </row>
    <row r="1631" spans="1:6">
      <c r="A1631" s="114" t="s">
        <v>3082</v>
      </c>
      <c r="B1631" s="114" t="s">
        <v>404</v>
      </c>
      <c r="C1631" s="114">
        <v>215</v>
      </c>
      <c r="D1631" s="114">
        <v>0.75</v>
      </c>
      <c r="E1631" s="114">
        <v>7</v>
      </c>
      <c r="F1631" s="114"/>
    </row>
    <row r="1632" spans="1:6">
      <c r="A1632" s="114" t="s">
        <v>3083</v>
      </c>
      <c r="B1632" s="114" t="s">
        <v>439</v>
      </c>
      <c r="C1632" s="114">
        <v>215</v>
      </c>
      <c r="D1632" s="114">
        <v>0.75</v>
      </c>
      <c r="E1632" s="114">
        <v>8</v>
      </c>
      <c r="F1632" s="114"/>
    </row>
    <row r="1633" spans="1:6">
      <c r="A1633" s="114" t="s">
        <v>3084</v>
      </c>
      <c r="B1633" s="114" t="s">
        <v>441</v>
      </c>
      <c r="C1633" s="114">
        <v>215</v>
      </c>
      <c r="D1633" s="114">
        <v>0.75</v>
      </c>
      <c r="E1633" s="114">
        <v>8</v>
      </c>
      <c r="F1633" s="114"/>
    </row>
    <row r="1634" spans="1:6">
      <c r="A1634" s="114" t="s">
        <v>3085</v>
      </c>
      <c r="B1634" s="114" t="s">
        <v>442</v>
      </c>
      <c r="C1634" s="114">
        <v>215</v>
      </c>
      <c r="D1634" s="114">
        <v>0.75</v>
      </c>
      <c r="E1634" s="114">
        <v>8</v>
      </c>
      <c r="F1634" s="114"/>
    </row>
    <row r="1635" spans="1:6">
      <c r="A1635" s="114" t="s">
        <v>3086</v>
      </c>
      <c r="B1635" s="114" t="s">
        <v>405</v>
      </c>
      <c r="C1635" s="114">
        <v>215</v>
      </c>
      <c r="D1635" s="114">
        <v>0.75</v>
      </c>
      <c r="E1635" s="114">
        <v>7.5</v>
      </c>
      <c r="F1635" s="114"/>
    </row>
    <row r="1636" spans="1:6">
      <c r="A1636" s="114" t="s">
        <v>3087</v>
      </c>
      <c r="B1636" s="114" t="s">
        <v>406</v>
      </c>
      <c r="C1636" s="114">
        <v>215</v>
      </c>
      <c r="D1636" s="114">
        <v>0.75</v>
      </c>
      <c r="E1636" s="114">
        <v>7.5</v>
      </c>
      <c r="F1636" s="114"/>
    </row>
    <row r="1637" spans="1:6">
      <c r="A1637" s="114" t="s">
        <v>3088</v>
      </c>
      <c r="B1637" s="114" t="s">
        <v>492</v>
      </c>
      <c r="C1637" s="114">
        <v>215</v>
      </c>
      <c r="D1637" s="114">
        <v>0.75</v>
      </c>
      <c r="E1637" s="114">
        <v>7.5</v>
      </c>
      <c r="F1637" s="114"/>
    </row>
    <row r="1638" spans="1:6">
      <c r="A1638" s="114" t="s">
        <v>3089</v>
      </c>
      <c r="B1638" s="114" t="s">
        <v>681</v>
      </c>
      <c r="C1638" s="114">
        <v>215</v>
      </c>
      <c r="D1638" s="114">
        <v>0.75</v>
      </c>
      <c r="E1638" s="114">
        <v>7.5</v>
      </c>
      <c r="F1638" s="114"/>
    </row>
    <row r="1639" spans="1:6">
      <c r="A1639" s="114" t="s">
        <v>3090</v>
      </c>
      <c r="B1639" s="114" t="s">
        <v>408</v>
      </c>
      <c r="C1639" s="114">
        <v>215</v>
      </c>
      <c r="D1639" s="114">
        <v>0.75</v>
      </c>
      <c r="E1639" s="114">
        <v>7</v>
      </c>
      <c r="F1639" s="114"/>
    </row>
    <row r="1640" spans="1:6">
      <c r="A1640" s="114" t="s">
        <v>3091</v>
      </c>
      <c r="B1640" s="114" t="s">
        <v>686</v>
      </c>
      <c r="C1640" s="114">
        <v>215</v>
      </c>
      <c r="D1640" s="114">
        <v>0.75</v>
      </c>
      <c r="E1640" s="114">
        <v>7</v>
      </c>
      <c r="F1640" s="114"/>
    </row>
    <row r="1641" spans="1:6">
      <c r="A1641" s="114" t="s">
        <v>3092</v>
      </c>
      <c r="B1641" s="114" t="s">
        <v>678</v>
      </c>
      <c r="C1641" s="114">
        <v>215</v>
      </c>
      <c r="D1641" s="114">
        <v>0.75</v>
      </c>
      <c r="E1641" s="114">
        <v>7.5</v>
      </c>
      <c r="F1641" s="114"/>
    </row>
    <row r="1642" spans="1:6">
      <c r="A1642" s="114" t="s">
        <v>3093</v>
      </c>
      <c r="B1642" s="114" t="s">
        <v>678</v>
      </c>
      <c r="C1642" s="114">
        <v>215</v>
      </c>
      <c r="D1642" s="114">
        <v>0.75</v>
      </c>
      <c r="E1642" s="114">
        <v>7.5</v>
      </c>
      <c r="F1642" s="114"/>
    </row>
    <row r="1643" spans="1:6">
      <c r="A1643" s="114" t="s">
        <v>3094</v>
      </c>
      <c r="B1643" s="114" t="s">
        <v>680</v>
      </c>
      <c r="C1643" s="114">
        <v>215</v>
      </c>
      <c r="D1643" s="114">
        <v>0.75</v>
      </c>
      <c r="E1643" s="114">
        <v>7.5</v>
      </c>
      <c r="F1643" s="114"/>
    </row>
    <row r="1644" spans="1:6">
      <c r="A1644" s="114" t="s">
        <v>3095</v>
      </c>
      <c r="B1644" s="114" t="s">
        <v>680</v>
      </c>
      <c r="C1644" s="114">
        <v>215</v>
      </c>
      <c r="D1644" s="114">
        <v>0.75</v>
      </c>
      <c r="E1644" s="114">
        <v>7.5</v>
      </c>
      <c r="F1644" s="114"/>
    </row>
    <row r="1645" spans="1:6">
      <c r="A1645" s="114" t="s">
        <v>3096</v>
      </c>
      <c r="B1645" s="114" t="s">
        <v>811</v>
      </c>
      <c r="C1645" s="114">
        <v>215</v>
      </c>
      <c r="D1645" s="114">
        <v>0.75</v>
      </c>
      <c r="E1645" s="114">
        <v>7.5</v>
      </c>
      <c r="F1645" s="114"/>
    </row>
    <row r="1646" spans="1:6">
      <c r="A1646" s="114" t="s">
        <v>3097</v>
      </c>
      <c r="B1646" s="114" t="s">
        <v>457</v>
      </c>
      <c r="C1646" s="114">
        <v>215</v>
      </c>
      <c r="D1646" s="114">
        <v>0.75</v>
      </c>
      <c r="E1646" s="114">
        <v>7.5</v>
      </c>
      <c r="F1646" s="114"/>
    </row>
    <row r="1647" spans="1:6">
      <c r="A1647" s="114" t="s">
        <v>3098</v>
      </c>
      <c r="B1647" s="114" t="s">
        <v>458</v>
      </c>
      <c r="C1647" s="114">
        <v>215</v>
      </c>
      <c r="D1647" s="114">
        <v>0.75</v>
      </c>
      <c r="E1647" s="114">
        <v>7.5</v>
      </c>
      <c r="F1647" s="114"/>
    </row>
    <row r="1648" spans="1:6">
      <c r="A1648" s="114" t="s">
        <v>3099</v>
      </c>
      <c r="B1648" s="114" t="s">
        <v>638</v>
      </c>
      <c r="C1648" s="114">
        <v>215</v>
      </c>
      <c r="D1648" s="114">
        <v>0.75</v>
      </c>
      <c r="E1648" s="114">
        <v>7.5</v>
      </c>
      <c r="F1648" s="114"/>
    </row>
    <row r="1649" spans="1:6">
      <c r="A1649" s="114" t="s">
        <v>3100</v>
      </c>
      <c r="B1649" s="114" t="s">
        <v>631</v>
      </c>
      <c r="C1649" s="114">
        <v>215</v>
      </c>
      <c r="D1649" s="114">
        <v>0.75</v>
      </c>
      <c r="E1649" s="114">
        <v>7.5</v>
      </c>
      <c r="F1649" s="114"/>
    </row>
    <row r="1650" spans="1:6">
      <c r="A1650" s="114" t="s">
        <v>3101</v>
      </c>
      <c r="B1650" s="114" t="s">
        <v>836</v>
      </c>
      <c r="C1650" s="114">
        <v>235</v>
      </c>
      <c r="D1650" s="114">
        <v>0.75</v>
      </c>
      <c r="E1650" s="114">
        <v>10.5</v>
      </c>
      <c r="F1650" s="114"/>
    </row>
    <row r="1651" spans="1:6">
      <c r="A1651" s="114" t="s">
        <v>4505</v>
      </c>
      <c r="B1651" s="114" t="s">
        <v>4463</v>
      </c>
      <c r="C1651" s="114">
        <v>215</v>
      </c>
      <c r="D1651" s="114">
        <v>0.75</v>
      </c>
      <c r="E1651" s="114">
        <v>7</v>
      </c>
      <c r="F1651" s="114"/>
    </row>
    <row r="1652" spans="1:6">
      <c r="A1652" s="114" t="s">
        <v>4506</v>
      </c>
      <c r="B1652" s="114" t="s">
        <v>4507</v>
      </c>
      <c r="C1652" s="114">
        <v>215</v>
      </c>
      <c r="D1652" s="114">
        <v>0.75</v>
      </c>
      <c r="E1652" s="114">
        <v>7</v>
      </c>
      <c r="F1652" s="114"/>
    </row>
    <row r="1653" spans="1:6">
      <c r="A1653" s="114" t="s">
        <v>3102</v>
      </c>
      <c r="B1653" s="114" t="s">
        <v>369</v>
      </c>
      <c r="C1653" s="114">
        <v>215</v>
      </c>
      <c r="D1653" s="114">
        <v>0.75</v>
      </c>
      <c r="E1653" s="114">
        <v>6</v>
      </c>
      <c r="F1653" s="114"/>
    </row>
    <row r="1654" spans="1:6">
      <c r="A1654" s="114" t="s">
        <v>3103</v>
      </c>
      <c r="B1654" s="114" t="s">
        <v>450</v>
      </c>
      <c r="C1654" s="114">
        <v>215</v>
      </c>
      <c r="D1654" s="114">
        <v>0.75</v>
      </c>
      <c r="E1654" s="114">
        <v>7</v>
      </c>
      <c r="F1654" s="114"/>
    </row>
    <row r="1655" spans="1:6">
      <c r="A1655" s="114" t="s">
        <v>3104</v>
      </c>
      <c r="B1655" s="114" t="s">
        <v>885</v>
      </c>
      <c r="C1655" s="114">
        <v>215</v>
      </c>
      <c r="D1655" s="114">
        <v>0.75</v>
      </c>
      <c r="E1655" s="114">
        <v>6</v>
      </c>
      <c r="F1655" s="114"/>
    </row>
    <row r="1656" spans="1:6">
      <c r="A1656" s="114" t="s">
        <v>3105</v>
      </c>
      <c r="B1656" s="114" t="s">
        <v>503</v>
      </c>
      <c r="C1656" s="114">
        <v>215</v>
      </c>
      <c r="D1656" s="114">
        <v>0.75</v>
      </c>
      <c r="E1656" s="114">
        <v>6</v>
      </c>
      <c r="F1656" s="114"/>
    </row>
    <row r="1657" spans="1:6">
      <c r="A1657" s="114" t="s">
        <v>3106</v>
      </c>
      <c r="B1657" s="114" t="s">
        <v>531</v>
      </c>
      <c r="C1657" s="114">
        <v>235</v>
      </c>
      <c r="D1657" s="114">
        <v>0.75</v>
      </c>
      <c r="E1657" s="114">
        <v>10</v>
      </c>
      <c r="F1657" s="114"/>
    </row>
    <row r="1658" spans="1:6">
      <c r="A1658" s="114" t="s">
        <v>3107</v>
      </c>
      <c r="B1658" s="114" t="s">
        <v>523</v>
      </c>
      <c r="C1658" s="114">
        <v>235</v>
      </c>
      <c r="D1658" s="114">
        <v>0.75</v>
      </c>
      <c r="E1658" s="114">
        <v>10</v>
      </c>
      <c r="F1658" s="114"/>
    </row>
    <row r="1659" spans="1:6">
      <c r="A1659" s="114" t="s">
        <v>3108</v>
      </c>
      <c r="B1659" s="114" t="s">
        <v>860</v>
      </c>
      <c r="C1659" s="114">
        <v>235</v>
      </c>
      <c r="D1659" s="114">
        <v>0.75</v>
      </c>
      <c r="E1659" s="114">
        <v>10.5</v>
      </c>
      <c r="F1659" s="114"/>
    </row>
    <row r="1660" spans="1:6">
      <c r="A1660" s="114" t="s">
        <v>329</v>
      </c>
      <c r="B1660" s="114" t="s">
        <v>507</v>
      </c>
      <c r="C1660" s="114">
        <v>235</v>
      </c>
      <c r="D1660" s="114">
        <v>0.75</v>
      </c>
      <c r="E1660" s="114">
        <v>10</v>
      </c>
      <c r="F1660" s="114"/>
    </row>
    <row r="1661" spans="1:6">
      <c r="A1661" s="114" t="s">
        <v>368</v>
      </c>
      <c r="B1661" s="114" t="s">
        <v>630</v>
      </c>
      <c r="C1661" s="114">
        <v>235</v>
      </c>
      <c r="D1661" s="114">
        <v>0.75</v>
      </c>
      <c r="E1661" s="114">
        <v>10.5</v>
      </c>
      <c r="F1661" s="114"/>
    </row>
    <row r="1662" spans="1:6">
      <c r="A1662" s="114" t="s">
        <v>3109</v>
      </c>
      <c r="B1662" s="114" t="s">
        <v>508</v>
      </c>
      <c r="C1662" s="114">
        <v>235</v>
      </c>
      <c r="D1662" s="114">
        <v>0.75</v>
      </c>
      <c r="E1662" s="114">
        <v>10</v>
      </c>
      <c r="F1662" s="114"/>
    </row>
    <row r="1663" spans="1:6">
      <c r="A1663" s="114" t="s">
        <v>3110</v>
      </c>
      <c r="B1663" s="114" t="s">
        <v>839</v>
      </c>
      <c r="C1663" s="114">
        <v>235</v>
      </c>
      <c r="D1663" s="114">
        <v>0.75</v>
      </c>
      <c r="E1663" s="114">
        <v>10</v>
      </c>
      <c r="F1663" s="114"/>
    </row>
    <row r="1664" spans="1:6">
      <c r="A1664" s="114" t="s">
        <v>3111</v>
      </c>
      <c r="B1664" s="114" t="s">
        <v>888</v>
      </c>
      <c r="C1664" s="114">
        <v>235</v>
      </c>
      <c r="D1664" s="114">
        <v>0.75</v>
      </c>
      <c r="E1664" s="114">
        <v>10</v>
      </c>
      <c r="F1664" s="114"/>
    </row>
    <row r="1665" spans="1:6">
      <c r="A1665" s="114" t="s">
        <v>3112</v>
      </c>
      <c r="B1665" s="114" t="s">
        <v>533</v>
      </c>
      <c r="C1665" s="114">
        <v>235</v>
      </c>
      <c r="D1665" s="114">
        <v>0.75</v>
      </c>
      <c r="E1665" s="114">
        <v>10</v>
      </c>
      <c r="F1665" s="114"/>
    </row>
    <row r="1666" spans="1:6">
      <c r="A1666" s="114" t="s">
        <v>3113</v>
      </c>
      <c r="B1666" s="114" t="s">
        <v>534</v>
      </c>
      <c r="C1666" s="114">
        <v>215</v>
      </c>
      <c r="D1666" s="114">
        <v>0.75</v>
      </c>
      <c r="E1666" s="114">
        <v>6</v>
      </c>
      <c r="F1666" s="114"/>
    </row>
    <row r="1667" spans="1:6">
      <c r="A1667" s="114" t="s">
        <v>3114</v>
      </c>
      <c r="B1667" s="114" t="s">
        <v>514</v>
      </c>
      <c r="C1667" s="114">
        <v>235</v>
      </c>
      <c r="D1667" s="114">
        <v>0.75</v>
      </c>
      <c r="E1667" s="114">
        <v>6</v>
      </c>
      <c r="F1667" s="114"/>
    </row>
    <row r="1668" spans="1:6">
      <c r="A1668" s="114" t="s">
        <v>3115</v>
      </c>
      <c r="B1668" s="114" t="s">
        <v>660</v>
      </c>
      <c r="C1668" s="114">
        <v>235</v>
      </c>
      <c r="D1668" s="114">
        <v>0.75</v>
      </c>
      <c r="E1668" s="114">
        <v>10.5</v>
      </c>
      <c r="F1668" s="114"/>
    </row>
    <row r="1669" spans="1:6">
      <c r="A1669" s="114" t="s">
        <v>3116</v>
      </c>
      <c r="B1669" s="114" t="s">
        <v>661</v>
      </c>
      <c r="C1669" s="114">
        <v>235</v>
      </c>
      <c r="D1669" s="114">
        <v>0.75</v>
      </c>
      <c r="E1669" s="114">
        <v>10.5</v>
      </c>
      <c r="F1669" s="114"/>
    </row>
    <row r="1670" spans="1:6">
      <c r="A1670" s="114" t="s">
        <v>3117</v>
      </c>
      <c r="B1670" s="114" t="s">
        <v>400</v>
      </c>
      <c r="C1670" s="114">
        <v>215</v>
      </c>
      <c r="D1670" s="114">
        <v>0.75</v>
      </c>
      <c r="E1670" s="114">
        <v>7</v>
      </c>
      <c r="F1670" s="114"/>
    </row>
    <row r="1671" spans="1:6">
      <c r="A1671" s="114" t="s">
        <v>3118</v>
      </c>
      <c r="B1671" s="114" t="s">
        <v>407</v>
      </c>
      <c r="C1671" s="114">
        <v>215</v>
      </c>
      <c r="D1671" s="114">
        <v>0.75</v>
      </c>
      <c r="E1671" s="114">
        <v>7</v>
      </c>
      <c r="F1671" s="114"/>
    </row>
    <row r="1672" spans="1:6">
      <c r="A1672" s="114" t="s">
        <v>3119</v>
      </c>
      <c r="B1672" s="114" t="s">
        <v>326</v>
      </c>
      <c r="C1672" s="114">
        <v>215</v>
      </c>
      <c r="D1672" s="114">
        <v>0.75</v>
      </c>
      <c r="E1672" s="114">
        <v>5.4</v>
      </c>
      <c r="F1672" s="114"/>
    </row>
    <row r="1673" spans="1:6">
      <c r="A1673" s="114" t="s">
        <v>410</v>
      </c>
      <c r="B1673" s="114" t="s">
        <v>506</v>
      </c>
      <c r="C1673" s="114">
        <v>235</v>
      </c>
      <c r="D1673" s="114">
        <v>0.75</v>
      </c>
      <c r="E1673" s="114">
        <v>10</v>
      </c>
      <c r="F1673" s="114"/>
    </row>
    <row r="1674" spans="1:6">
      <c r="A1674" s="114" t="s">
        <v>421</v>
      </c>
      <c r="B1674" s="114" t="s">
        <v>524</v>
      </c>
      <c r="C1674" s="114">
        <v>235</v>
      </c>
      <c r="D1674" s="114">
        <v>0.75</v>
      </c>
      <c r="E1674" s="114">
        <v>10</v>
      </c>
      <c r="F1674" s="114"/>
    </row>
    <row r="1675" spans="1:6">
      <c r="A1675" s="114" t="s">
        <v>411</v>
      </c>
      <c r="B1675" s="114" t="s">
        <v>532</v>
      </c>
      <c r="C1675" s="114">
        <v>235</v>
      </c>
      <c r="D1675" s="114">
        <v>0.75</v>
      </c>
      <c r="E1675" s="114">
        <v>10</v>
      </c>
      <c r="F1675" s="114"/>
    </row>
    <row r="1676" spans="1:6">
      <c r="A1676" s="114" t="s">
        <v>578</v>
      </c>
      <c r="B1676" s="114" t="s">
        <v>675</v>
      </c>
      <c r="C1676" s="114">
        <v>215</v>
      </c>
      <c r="D1676" s="114">
        <v>0.75</v>
      </c>
      <c r="E1676" s="114">
        <v>7.5</v>
      </c>
      <c r="F1676" s="114"/>
    </row>
    <row r="1677" spans="1:6">
      <c r="A1677" s="114" t="s">
        <v>580</v>
      </c>
      <c r="B1677" s="114" t="s">
        <v>679</v>
      </c>
      <c r="C1677" s="114">
        <v>215</v>
      </c>
      <c r="D1677" s="114">
        <v>0.75</v>
      </c>
      <c r="E1677" s="114">
        <v>7.5</v>
      </c>
      <c r="F1677" s="114"/>
    </row>
    <row r="1678" spans="1:6">
      <c r="A1678" s="114" t="s">
        <v>581</v>
      </c>
      <c r="B1678" s="114" t="s">
        <v>677</v>
      </c>
      <c r="C1678" s="114">
        <v>215</v>
      </c>
      <c r="D1678" s="114">
        <v>0.75</v>
      </c>
      <c r="E1678" s="114">
        <v>7.5</v>
      </c>
      <c r="F1678" s="114"/>
    </row>
    <row r="1679" spans="1:6">
      <c r="A1679" s="114" t="s">
        <v>582</v>
      </c>
      <c r="B1679" s="114" t="s">
        <v>812</v>
      </c>
      <c r="C1679" s="114">
        <v>215</v>
      </c>
      <c r="D1679" s="114">
        <v>0.75</v>
      </c>
      <c r="E1679" s="114">
        <v>7.5</v>
      </c>
      <c r="F1679" s="114"/>
    </row>
    <row r="1680" spans="1:6">
      <c r="A1680" s="114" t="s">
        <v>584</v>
      </c>
      <c r="B1680" s="114" t="s">
        <v>579</v>
      </c>
      <c r="C1680" s="114">
        <v>215</v>
      </c>
      <c r="D1680" s="114">
        <v>0.75</v>
      </c>
      <c r="E1680" s="114">
        <v>7</v>
      </c>
      <c r="F1680" s="114"/>
    </row>
    <row r="1681" spans="1:6">
      <c r="A1681" s="114" t="s">
        <v>585</v>
      </c>
      <c r="B1681" s="114" t="s">
        <v>553</v>
      </c>
      <c r="C1681" s="114">
        <v>215</v>
      </c>
      <c r="D1681" s="114">
        <v>0.75</v>
      </c>
      <c r="E1681" s="114">
        <v>7</v>
      </c>
      <c r="F1681" s="114"/>
    </row>
    <row r="1682" spans="1:6">
      <c r="A1682" s="114" t="s">
        <v>445</v>
      </c>
      <c r="B1682" s="114" t="s">
        <v>838</v>
      </c>
      <c r="C1682" s="114">
        <v>235</v>
      </c>
      <c r="D1682" s="114">
        <v>0.75</v>
      </c>
      <c r="E1682" s="114">
        <v>10</v>
      </c>
      <c r="F1682" s="114"/>
    </row>
    <row r="1683" spans="1:6">
      <c r="A1683" s="114" t="s">
        <v>3120</v>
      </c>
      <c r="B1683" s="114" t="s">
        <v>691</v>
      </c>
      <c r="C1683" s="114">
        <v>235</v>
      </c>
      <c r="D1683" s="114">
        <v>0.75</v>
      </c>
      <c r="E1683" s="114">
        <v>10.5</v>
      </c>
      <c r="F1683" s="114"/>
    </row>
    <row r="1684" spans="1:6">
      <c r="A1684" s="114" t="s">
        <v>3121</v>
      </c>
      <c r="B1684" s="114" t="s">
        <v>837</v>
      </c>
      <c r="C1684" s="114">
        <v>235</v>
      </c>
      <c r="D1684" s="114">
        <v>0.75</v>
      </c>
      <c r="E1684" s="114">
        <v>10</v>
      </c>
      <c r="F1684" s="114"/>
    </row>
    <row r="1685" spans="1:6">
      <c r="A1685" s="114" t="s">
        <v>446</v>
      </c>
      <c r="B1685" s="114" t="s">
        <v>570</v>
      </c>
      <c r="C1685" s="114">
        <v>215</v>
      </c>
      <c r="D1685" s="114">
        <v>0.75</v>
      </c>
      <c r="E1685" s="114">
        <v>7</v>
      </c>
      <c r="F1685" s="114"/>
    </row>
    <row r="1686" spans="1:6">
      <c r="A1686" s="114" t="s">
        <v>3122</v>
      </c>
      <c r="B1686" s="114" t="s">
        <v>583</v>
      </c>
      <c r="C1686" s="114">
        <v>215</v>
      </c>
      <c r="D1686" s="114">
        <v>0.75</v>
      </c>
      <c r="E1686" s="114">
        <v>7</v>
      </c>
      <c r="F1686" s="114"/>
    </row>
    <row r="1687" spans="1:6">
      <c r="A1687" s="114" t="s">
        <v>3123</v>
      </c>
      <c r="B1687" s="114" t="s">
        <v>808</v>
      </c>
      <c r="C1687" s="114">
        <v>215</v>
      </c>
      <c r="D1687" s="114">
        <v>0.75</v>
      </c>
      <c r="E1687" s="114">
        <v>7.5</v>
      </c>
      <c r="F1687" s="114"/>
    </row>
    <row r="1688" spans="1:6">
      <c r="A1688" s="114" t="s">
        <v>3124</v>
      </c>
      <c r="B1688" s="114" t="s">
        <v>809</v>
      </c>
      <c r="C1688" s="114">
        <v>215</v>
      </c>
      <c r="D1688" s="114">
        <v>0.75</v>
      </c>
      <c r="E1688" s="114">
        <v>7.5</v>
      </c>
      <c r="F1688" s="114"/>
    </row>
    <row r="1689" spans="1:6">
      <c r="A1689" s="114" t="s">
        <v>3125</v>
      </c>
      <c r="B1689" s="114" t="s">
        <v>810</v>
      </c>
      <c r="C1689" s="114">
        <v>215</v>
      </c>
      <c r="D1689" s="114">
        <v>0.75</v>
      </c>
      <c r="E1689" s="114">
        <v>7.5</v>
      </c>
      <c r="F1689" s="114"/>
    </row>
    <row r="1690" spans="1:6">
      <c r="A1690" s="114" t="s">
        <v>3126</v>
      </c>
      <c r="B1690" s="114" t="s">
        <v>852</v>
      </c>
      <c r="C1690" s="114">
        <v>235</v>
      </c>
      <c r="D1690" s="114">
        <v>0.75</v>
      </c>
      <c r="E1690" s="114">
        <v>10.5</v>
      </c>
      <c r="F1690" s="114"/>
    </row>
    <row r="1691" spans="1:6">
      <c r="A1691" s="114" t="s">
        <v>3127</v>
      </c>
      <c r="B1691" s="114" t="s">
        <v>913</v>
      </c>
      <c r="C1691" s="114">
        <v>235</v>
      </c>
      <c r="D1691" s="114">
        <v>0.75</v>
      </c>
      <c r="E1691" s="114">
        <v>10.5</v>
      </c>
      <c r="F1691" s="114"/>
    </row>
    <row r="1692" spans="1:6">
      <c r="A1692" s="114" t="s">
        <v>3128</v>
      </c>
      <c r="B1692" s="114" t="s">
        <v>914</v>
      </c>
      <c r="C1692" s="114">
        <v>235</v>
      </c>
      <c r="D1692" s="114">
        <v>0.75</v>
      </c>
      <c r="E1692" s="114">
        <v>10.5</v>
      </c>
      <c r="F1692" s="114"/>
    </row>
    <row r="1693" spans="1:6">
      <c r="A1693" s="114" t="s">
        <v>438</v>
      </c>
      <c r="B1693" s="114" t="s">
        <v>915</v>
      </c>
      <c r="C1693" s="114">
        <v>235</v>
      </c>
      <c r="D1693" s="114">
        <v>0.75</v>
      </c>
      <c r="E1693" s="114">
        <v>10.5</v>
      </c>
      <c r="F1693" s="114"/>
    </row>
    <row r="1694" spans="1:6">
      <c r="A1694" s="114" t="s">
        <v>440</v>
      </c>
      <c r="B1694" s="114" t="s">
        <v>916</v>
      </c>
      <c r="C1694" s="114">
        <v>235</v>
      </c>
      <c r="D1694" s="114">
        <v>0.75</v>
      </c>
      <c r="E1694" s="114">
        <v>10.5</v>
      </c>
      <c r="F1694" s="114"/>
    </row>
    <row r="1695" spans="1:6">
      <c r="A1695" s="114" t="s">
        <v>3129</v>
      </c>
      <c r="B1695" s="114" t="s">
        <v>859</v>
      </c>
      <c r="C1695" s="114">
        <v>215</v>
      </c>
      <c r="D1695" s="114">
        <v>0.7</v>
      </c>
      <c r="E1695" s="114">
        <v>7</v>
      </c>
      <c r="F1695" s="114"/>
    </row>
    <row r="1696" spans="1:6">
      <c r="A1696" s="114" t="s">
        <v>3130</v>
      </c>
      <c r="B1696" s="114" t="s">
        <v>855</v>
      </c>
      <c r="C1696" s="114">
        <v>215</v>
      </c>
      <c r="D1696" s="114">
        <v>0.75</v>
      </c>
      <c r="E1696" s="114">
        <v>7.5</v>
      </c>
      <c r="F1696" s="114"/>
    </row>
    <row r="1697" spans="1:6">
      <c r="A1697" s="114" t="s">
        <v>3131</v>
      </c>
      <c r="B1697" s="114" t="s">
        <v>856</v>
      </c>
      <c r="C1697" s="114">
        <v>215</v>
      </c>
      <c r="D1697" s="114">
        <v>0.75</v>
      </c>
      <c r="E1697" s="114">
        <v>7.5</v>
      </c>
      <c r="F1697" s="114"/>
    </row>
    <row r="1698" spans="1:6">
      <c r="A1698" s="114" t="s">
        <v>3132</v>
      </c>
      <c r="B1698" s="114" t="s">
        <v>443</v>
      </c>
      <c r="C1698" s="114">
        <v>235</v>
      </c>
      <c r="D1698" s="114">
        <v>0.75</v>
      </c>
      <c r="E1698" s="114">
        <v>10</v>
      </c>
      <c r="F1698" s="114"/>
    </row>
    <row r="1699" spans="1:6">
      <c r="A1699" s="114" t="s">
        <v>3133</v>
      </c>
      <c r="B1699" s="114" t="s">
        <v>444</v>
      </c>
      <c r="C1699" s="114">
        <v>235</v>
      </c>
      <c r="D1699" s="114">
        <v>0.75</v>
      </c>
      <c r="E1699" s="114">
        <v>10</v>
      </c>
      <c r="F1699" s="114"/>
    </row>
    <row r="1700" spans="1:6">
      <c r="A1700" s="114" t="s">
        <v>3134</v>
      </c>
      <c r="B1700" s="114" t="s">
        <v>573</v>
      </c>
      <c r="C1700" s="114">
        <v>215</v>
      </c>
      <c r="D1700" s="114">
        <v>0.75</v>
      </c>
      <c r="E1700" s="114">
        <v>7</v>
      </c>
      <c r="F1700" s="114"/>
    </row>
    <row r="1701" spans="1:6">
      <c r="A1701" s="114" t="s">
        <v>3135</v>
      </c>
      <c r="B1701" s="114" t="s">
        <v>574</v>
      </c>
      <c r="C1701" s="114">
        <v>215</v>
      </c>
      <c r="D1701" s="114">
        <v>0.75</v>
      </c>
      <c r="E1701" s="114">
        <v>7</v>
      </c>
      <c r="F1701" s="114"/>
    </row>
    <row r="1702" spans="1:6">
      <c r="A1702" s="114" t="s">
        <v>3136</v>
      </c>
      <c r="B1702" s="114" t="s">
        <v>575</v>
      </c>
      <c r="C1702" s="114">
        <v>215</v>
      </c>
      <c r="D1702" s="114">
        <v>0.75</v>
      </c>
      <c r="E1702" s="114">
        <v>7</v>
      </c>
      <c r="F1702" s="114"/>
    </row>
    <row r="1703" spans="1:6">
      <c r="A1703" s="114" t="s">
        <v>3137</v>
      </c>
      <c r="B1703" s="114" t="s">
        <v>648</v>
      </c>
      <c r="C1703" s="114">
        <v>215</v>
      </c>
      <c r="D1703" s="114">
        <v>0.75</v>
      </c>
      <c r="E1703" s="114">
        <v>7</v>
      </c>
      <c r="F1703" s="114"/>
    </row>
    <row r="1704" spans="1:6">
      <c r="A1704" s="114" t="s">
        <v>3138</v>
      </c>
      <c r="B1704" s="114" t="s">
        <v>649</v>
      </c>
      <c r="C1704" s="114">
        <v>215</v>
      </c>
      <c r="D1704" s="114">
        <v>0.75</v>
      </c>
      <c r="E1704" s="114">
        <v>7</v>
      </c>
      <c r="F1704" s="114"/>
    </row>
    <row r="1705" spans="1:6">
      <c r="A1705" s="114" t="s">
        <v>3139</v>
      </c>
      <c r="B1705" s="114" t="s">
        <v>650</v>
      </c>
      <c r="C1705" s="114">
        <v>215</v>
      </c>
      <c r="D1705" s="114">
        <v>0.75</v>
      </c>
      <c r="E1705" s="114">
        <v>7</v>
      </c>
      <c r="F1705" s="114"/>
    </row>
    <row r="1706" spans="1:6">
      <c r="A1706" s="114" t="s">
        <v>3140</v>
      </c>
      <c r="B1706" s="114" t="s">
        <v>651</v>
      </c>
      <c r="C1706" s="114">
        <v>215</v>
      </c>
      <c r="D1706" s="114">
        <v>0.75</v>
      </c>
      <c r="E1706" s="114">
        <v>7</v>
      </c>
      <c r="F1706" s="114"/>
    </row>
    <row r="1707" spans="1:6">
      <c r="A1707" s="114" t="s">
        <v>3141</v>
      </c>
      <c r="B1707" s="114" t="s">
        <v>652</v>
      </c>
      <c r="C1707" s="114">
        <v>215</v>
      </c>
      <c r="D1707" s="114">
        <v>0.75</v>
      </c>
      <c r="E1707" s="114">
        <v>7</v>
      </c>
      <c r="F1707" s="114"/>
    </row>
    <row r="1708" spans="1:6">
      <c r="A1708" s="114" t="s">
        <v>3142</v>
      </c>
      <c r="B1708" s="114" t="s">
        <v>654</v>
      </c>
      <c r="C1708" s="114">
        <v>215</v>
      </c>
      <c r="D1708" s="114">
        <v>0.75</v>
      </c>
      <c r="E1708" s="114">
        <v>7</v>
      </c>
      <c r="F1708" s="114"/>
    </row>
    <row r="1709" spans="1:6">
      <c r="A1709" s="114" t="s">
        <v>3143</v>
      </c>
      <c r="B1709" s="114" t="s">
        <v>655</v>
      </c>
      <c r="C1709" s="114">
        <v>215</v>
      </c>
      <c r="D1709" s="114">
        <v>0.75</v>
      </c>
      <c r="E1709" s="114">
        <v>7</v>
      </c>
      <c r="F1709" s="114"/>
    </row>
    <row r="1710" spans="1:6">
      <c r="A1710" s="114" t="s">
        <v>3144</v>
      </c>
      <c r="B1710" s="114" t="s">
        <v>804</v>
      </c>
      <c r="C1710" s="114">
        <v>235</v>
      </c>
      <c r="D1710" s="114">
        <v>0.75</v>
      </c>
      <c r="E1710" s="114">
        <v>10.5</v>
      </c>
      <c r="F1710" s="114"/>
    </row>
    <row r="1711" spans="1:6">
      <c r="A1711" s="114" t="s">
        <v>3145</v>
      </c>
      <c r="B1711" s="114" t="s">
        <v>451</v>
      </c>
      <c r="C1711" s="114">
        <v>215</v>
      </c>
      <c r="D1711" s="114">
        <v>0.75</v>
      </c>
      <c r="E1711" s="114">
        <v>7</v>
      </c>
      <c r="F1711" s="114"/>
    </row>
    <row r="1712" spans="1:6">
      <c r="A1712" s="114" t="s">
        <v>3146</v>
      </c>
      <c r="B1712" s="114" t="s">
        <v>453</v>
      </c>
      <c r="C1712" s="114">
        <v>215</v>
      </c>
      <c r="D1712" s="114">
        <v>0.75</v>
      </c>
      <c r="E1712" s="114">
        <v>7</v>
      </c>
      <c r="F1712" s="114"/>
    </row>
    <row r="1713" spans="1:6">
      <c r="A1713" s="114" t="s">
        <v>3147</v>
      </c>
      <c r="B1713" s="114" t="s">
        <v>417</v>
      </c>
      <c r="C1713" s="114">
        <v>215</v>
      </c>
      <c r="D1713" s="114">
        <v>0.75</v>
      </c>
      <c r="E1713" s="114">
        <v>7</v>
      </c>
      <c r="F1713" s="114"/>
    </row>
    <row r="1714" spans="1:6">
      <c r="A1714" s="114" t="s">
        <v>3148</v>
      </c>
      <c r="B1714" s="114" t="s">
        <v>447</v>
      </c>
      <c r="C1714" s="114">
        <v>215</v>
      </c>
      <c r="D1714" s="114">
        <v>0.75</v>
      </c>
      <c r="E1714" s="114">
        <v>7</v>
      </c>
      <c r="F1714" s="114"/>
    </row>
    <row r="1715" spans="1:6">
      <c r="A1715" s="114" t="s">
        <v>3149</v>
      </c>
      <c r="B1715" s="114" t="s">
        <v>433</v>
      </c>
      <c r="C1715" s="114">
        <v>215</v>
      </c>
      <c r="D1715" s="114">
        <v>0.75</v>
      </c>
      <c r="E1715" s="114">
        <v>7</v>
      </c>
      <c r="F1715" s="114"/>
    </row>
    <row r="1716" spans="1:6">
      <c r="A1716" s="114" t="s">
        <v>3150</v>
      </c>
      <c r="B1716" s="114" t="s">
        <v>535</v>
      </c>
      <c r="C1716" s="114">
        <v>215</v>
      </c>
      <c r="D1716" s="114">
        <v>0.75</v>
      </c>
      <c r="E1716" s="114">
        <v>6</v>
      </c>
      <c r="F1716" s="114"/>
    </row>
    <row r="1717" spans="1:6">
      <c r="A1717" s="114" t="s">
        <v>154</v>
      </c>
      <c r="B1717" s="114" t="s">
        <v>59</v>
      </c>
      <c r="C1717" s="114">
        <v>280</v>
      </c>
      <c r="D1717" s="114">
        <v>0.33</v>
      </c>
      <c r="E1717" s="114">
        <v>5</v>
      </c>
      <c r="F1717" s="114"/>
    </row>
    <row r="1718" spans="1:6">
      <c r="A1718" s="114" t="s">
        <v>3151</v>
      </c>
      <c r="B1718" s="114" t="s">
        <v>61</v>
      </c>
      <c r="C1718" s="114">
        <v>280</v>
      </c>
      <c r="D1718" s="114">
        <v>0.33</v>
      </c>
      <c r="E1718" s="114">
        <v>5</v>
      </c>
      <c r="F1718" s="114"/>
    </row>
    <row r="1719" spans="1:6">
      <c r="A1719" s="114" t="s">
        <v>3152</v>
      </c>
      <c r="B1719" s="114" t="s">
        <v>63</v>
      </c>
      <c r="C1719" s="114">
        <v>280</v>
      </c>
      <c r="D1719" s="114">
        <v>0.33</v>
      </c>
      <c r="E1719" s="114">
        <v>5</v>
      </c>
      <c r="F1719" s="114"/>
    </row>
    <row r="1720" spans="1:6">
      <c r="A1720" s="114" t="s">
        <v>125</v>
      </c>
      <c r="B1720" s="114" t="s">
        <v>64</v>
      </c>
      <c r="C1720" s="114">
        <v>280</v>
      </c>
      <c r="D1720" s="114">
        <v>0.33</v>
      </c>
      <c r="E1720" s="114">
        <v>5</v>
      </c>
      <c r="F1720" s="114"/>
    </row>
    <row r="1721" spans="1:6">
      <c r="A1721" s="114" t="s">
        <v>126</v>
      </c>
      <c r="B1721" s="114" t="s">
        <v>65</v>
      </c>
      <c r="C1721" s="114">
        <v>280</v>
      </c>
      <c r="D1721" s="114">
        <v>0.33</v>
      </c>
      <c r="E1721" s="114">
        <v>5</v>
      </c>
      <c r="F1721" s="114"/>
    </row>
    <row r="1722" spans="1:6">
      <c r="A1722" s="114" t="s">
        <v>3153</v>
      </c>
      <c r="B1722" s="114" t="s">
        <v>537</v>
      </c>
      <c r="C1722" s="114">
        <v>280</v>
      </c>
      <c r="D1722" s="114">
        <v>0.33</v>
      </c>
      <c r="E1722" s="114">
        <v>5</v>
      </c>
      <c r="F1722" s="114"/>
    </row>
    <row r="1723" spans="1:6">
      <c r="A1723" s="114" t="s">
        <v>3154</v>
      </c>
      <c r="B1723" s="114" t="s">
        <v>586</v>
      </c>
      <c r="C1723" s="114">
        <v>280</v>
      </c>
      <c r="D1723" s="114">
        <v>0.33</v>
      </c>
      <c r="E1723" s="114">
        <v>5</v>
      </c>
      <c r="F1723" s="114"/>
    </row>
    <row r="1724" spans="1:6">
      <c r="A1724" s="114" t="s">
        <v>3155</v>
      </c>
      <c r="B1724" s="114" t="s">
        <v>757</v>
      </c>
      <c r="C1724" s="114">
        <v>280</v>
      </c>
      <c r="D1724" s="114">
        <v>0.33</v>
      </c>
      <c r="E1724" s="114">
        <v>5</v>
      </c>
      <c r="F1724" s="114"/>
    </row>
    <row r="1725" spans="1:6">
      <c r="A1725" s="114" t="s">
        <v>4508</v>
      </c>
      <c r="B1725" s="114" t="s">
        <v>4252</v>
      </c>
      <c r="C1725" s="114">
        <v>280</v>
      </c>
      <c r="D1725" s="114">
        <v>0.33</v>
      </c>
      <c r="E1725" s="114">
        <v>5</v>
      </c>
      <c r="F1725" s="114"/>
    </row>
    <row r="1726" spans="1:6">
      <c r="A1726" s="114" t="s">
        <v>4509</v>
      </c>
      <c r="B1726" s="114" t="s">
        <v>4254</v>
      </c>
      <c r="C1726" s="114">
        <v>280</v>
      </c>
      <c r="D1726" s="114">
        <v>0.33</v>
      </c>
      <c r="E1726" s="114">
        <v>5</v>
      </c>
      <c r="F1726" s="114"/>
    </row>
    <row r="1727" spans="1:6">
      <c r="A1727" s="114" t="s">
        <v>536</v>
      </c>
      <c r="B1727" s="114" t="s">
        <v>635</v>
      </c>
      <c r="C1727" s="114">
        <v>280</v>
      </c>
      <c r="D1727" s="114">
        <v>0.27500000000000002</v>
      </c>
      <c r="E1727" s="114">
        <v>14.5</v>
      </c>
      <c r="F1727" s="114"/>
    </row>
    <row r="1728" spans="1:6">
      <c r="A1728" s="114" t="s">
        <v>538</v>
      </c>
      <c r="B1728" s="114" t="s">
        <v>636</v>
      </c>
      <c r="C1728" s="114">
        <v>280</v>
      </c>
      <c r="D1728" s="114">
        <v>0.27500000000000002</v>
      </c>
      <c r="E1728" s="114">
        <v>14.5</v>
      </c>
      <c r="F1728" s="114"/>
    </row>
    <row r="1729" spans="1:6">
      <c r="A1729" s="114" t="s">
        <v>3156</v>
      </c>
      <c r="B1729" s="114" t="s">
        <v>637</v>
      </c>
      <c r="C1729" s="114">
        <v>280</v>
      </c>
      <c r="D1729" s="114">
        <v>0.27500000000000002</v>
      </c>
      <c r="E1729" s="114">
        <v>14.5</v>
      </c>
      <c r="F1729" s="114"/>
    </row>
    <row r="1730" spans="1:6">
      <c r="A1730" s="114" t="s">
        <v>3157</v>
      </c>
      <c r="B1730" s="114" t="s">
        <v>639</v>
      </c>
      <c r="C1730" s="114">
        <v>280</v>
      </c>
      <c r="D1730" s="114">
        <v>0.27500000000000002</v>
      </c>
      <c r="E1730" s="114">
        <v>14.5</v>
      </c>
      <c r="F1730" s="114"/>
    </row>
    <row r="1731" spans="1:6">
      <c r="A1731" s="114" t="s">
        <v>3158</v>
      </c>
      <c r="B1731" s="114" t="s">
        <v>608</v>
      </c>
      <c r="C1731" s="114">
        <v>240</v>
      </c>
      <c r="D1731" s="114">
        <v>0.27500000000000002</v>
      </c>
      <c r="E1731" s="114">
        <v>14</v>
      </c>
      <c r="F1731" s="114"/>
    </row>
    <row r="1732" spans="1:6">
      <c r="A1732" s="114" t="s">
        <v>3159</v>
      </c>
      <c r="B1732" s="114" t="s">
        <v>609</v>
      </c>
      <c r="C1732" s="114">
        <v>240</v>
      </c>
      <c r="D1732" s="114">
        <v>0.27500000000000002</v>
      </c>
      <c r="E1732" s="114">
        <v>14.5</v>
      </c>
      <c r="F1732" s="114"/>
    </row>
    <row r="1733" spans="1:6">
      <c r="A1733" s="114" t="s">
        <v>3160</v>
      </c>
      <c r="B1733" s="114" t="s">
        <v>610</v>
      </c>
      <c r="C1733" s="114">
        <v>240</v>
      </c>
      <c r="D1733" s="114">
        <v>0.27500000000000002</v>
      </c>
      <c r="E1733" s="114">
        <v>14.5</v>
      </c>
      <c r="F1733" s="114"/>
    </row>
    <row r="1734" spans="1:6">
      <c r="A1734" s="114" t="s">
        <v>3161</v>
      </c>
      <c r="B1734" s="114" t="s">
        <v>611</v>
      </c>
      <c r="C1734" s="114">
        <v>240</v>
      </c>
      <c r="D1734" s="114">
        <v>0.27500000000000002</v>
      </c>
      <c r="E1734" s="114">
        <v>14.5</v>
      </c>
      <c r="F1734" s="114"/>
    </row>
    <row r="1735" spans="1:6">
      <c r="A1735" s="114" t="s">
        <v>3162</v>
      </c>
      <c r="B1735" s="114" t="s">
        <v>625</v>
      </c>
      <c r="C1735" s="114">
        <v>240</v>
      </c>
      <c r="D1735" s="114">
        <v>0.27500000000000002</v>
      </c>
      <c r="E1735" s="114">
        <v>14.5</v>
      </c>
      <c r="F1735" s="114"/>
    </row>
    <row r="1736" spans="1:6">
      <c r="A1736" s="114" t="s">
        <v>3163</v>
      </c>
      <c r="B1736" s="114" t="s">
        <v>759</v>
      </c>
      <c r="C1736" s="114">
        <v>240</v>
      </c>
      <c r="D1736" s="114">
        <v>0.27500000000000002</v>
      </c>
      <c r="E1736" s="114">
        <v>14.5</v>
      </c>
      <c r="F1736" s="114"/>
    </row>
    <row r="1737" spans="1:6">
      <c r="A1737" s="114" t="s">
        <v>3164</v>
      </c>
      <c r="B1737" s="114" t="s">
        <v>760</v>
      </c>
      <c r="C1737" s="114">
        <v>240</v>
      </c>
      <c r="D1737" s="114">
        <v>0.27500000000000002</v>
      </c>
      <c r="E1737" s="114">
        <v>14.5</v>
      </c>
      <c r="F1737" s="114"/>
    </row>
    <row r="1738" spans="1:6">
      <c r="A1738" s="114" t="s">
        <v>3165</v>
      </c>
      <c r="B1738" s="114" t="s">
        <v>761</v>
      </c>
      <c r="C1738" s="114">
        <v>240</v>
      </c>
      <c r="D1738" s="114">
        <v>0.27500000000000002</v>
      </c>
      <c r="E1738" s="114">
        <v>14.5</v>
      </c>
      <c r="F1738" s="114"/>
    </row>
    <row r="1739" spans="1:6">
      <c r="A1739" s="114" t="s">
        <v>3166</v>
      </c>
      <c r="B1739" s="114" t="s">
        <v>783</v>
      </c>
      <c r="C1739" s="114">
        <v>240</v>
      </c>
      <c r="D1739" s="114">
        <v>0.27500000000000002</v>
      </c>
      <c r="E1739" s="114">
        <v>14.5</v>
      </c>
      <c r="F1739" s="114"/>
    </row>
    <row r="1740" spans="1:6">
      <c r="A1740" s="114" t="s">
        <v>624</v>
      </c>
      <c r="B1740" s="114" t="s">
        <v>784</v>
      </c>
      <c r="C1740" s="114">
        <v>280</v>
      </c>
      <c r="D1740" s="114">
        <v>0.27500000000000002</v>
      </c>
      <c r="E1740" s="114">
        <v>14</v>
      </c>
      <c r="F1740" s="114"/>
    </row>
    <row r="1741" spans="1:6">
      <c r="A1741" s="114" t="s">
        <v>3167</v>
      </c>
      <c r="B1741" s="114" t="s">
        <v>785</v>
      </c>
      <c r="C1741" s="114">
        <v>280</v>
      </c>
      <c r="D1741" s="114">
        <v>0.27500000000000002</v>
      </c>
      <c r="E1741" s="114">
        <v>14</v>
      </c>
      <c r="F1741" s="114"/>
    </row>
    <row r="1742" spans="1:6">
      <c r="A1742" s="114" t="s">
        <v>3168</v>
      </c>
      <c r="B1742" s="114" t="s">
        <v>842</v>
      </c>
      <c r="C1742" s="114">
        <v>240</v>
      </c>
      <c r="D1742" s="114">
        <v>0.27500000000000002</v>
      </c>
      <c r="E1742" s="114">
        <v>14</v>
      </c>
      <c r="F1742" s="114"/>
    </row>
    <row r="1743" spans="1:6">
      <c r="A1743" s="114" t="s">
        <v>3169</v>
      </c>
      <c r="B1743" s="114" t="s">
        <v>843</v>
      </c>
      <c r="C1743" s="114">
        <v>240</v>
      </c>
      <c r="D1743" s="114">
        <v>0.27500000000000002</v>
      </c>
      <c r="E1743" s="114">
        <v>14</v>
      </c>
      <c r="F1743" s="114"/>
    </row>
    <row r="1744" spans="1:6">
      <c r="A1744" s="114" t="s">
        <v>3170</v>
      </c>
      <c r="B1744" s="114" t="s">
        <v>917</v>
      </c>
      <c r="C1744" s="114">
        <v>240</v>
      </c>
      <c r="D1744" s="114">
        <v>0.27500000000000002</v>
      </c>
      <c r="E1744" s="114">
        <v>14</v>
      </c>
      <c r="F1744" s="114"/>
    </row>
    <row r="1745" spans="1:6">
      <c r="A1745" s="114" t="s">
        <v>3171</v>
      </c>
      <c r="B1745" s="114" t="s">
        <v>594</v>
      </c>
      <c r="C1745" s="114">
        <v>215</v>
      </c>
      <c r="D1745" s="114">
        <v>0.27500000000000002</v>
      </c>
      <c r="E1745" s="114">
        <v>5</v>
      </c>
      <c r="F1745" s="114"/>
    </row>
    <row r="1746" spans="1:6">
      <c r="A1746" s="114" t="s">
        <v>3172</v>
      </c>
      <c r="B1746" s="114" t="s">
        <v>595</v>
      </c>
      <c r="C1746" s="114">
        <v>215</v>
      </c>
      <c r="D1746" s="114">
        <v>0.27500000000000002</v>
      </c>
      <c r="E1746" s="114">
        <v>5</v>
      </c>
      <c r="F1746" s="114"/>
    </row>
    <row r="1747" spans="1:6">
      <c r="A1747" s="114" t="s">
        <v>3173</v>
      </c>
      <c r="B1747" s="114" t="s">
        <v>596</v>
      </c>
      <c r="C1747" s="114">
        <v>215</v>
      </c>
      <c r="D1747" s="114">
        <v>0.27500000000000002</v>
      </c>
      <c r="E1747" s="114">
        <v>5</v>
      </c>
      <c r="F1747" s="114"/>
    </row>
    <row r="1748" spans="1:6">
      <c r="A1748" s="114" t="s">
        <v>3174</v>
      </c>
      <c r="B1748" s="114" t="s">
        <v>743</v>
      </c>
      <c r="C1748" s="114">
        <v>215</v>
      </c>
      <c r="D1748" s="114">
        <v>0.27500000000000002</v>
      </c>
      <c r="E1748" s="114">
        <v>5</v>
      </c>
      <c r="F1748" s="114"/>
    </row>
    <row r="1749" spans="1:6">
      <c r="A1749" s="114" t="s">
        <v>3175</v>
      </c>
      <c r="B1749" s="114" t="s">
        <v>819</v>
      </c>
      <c r="C1749" s="114">
        <v>280</v>
      </c>
      <c r="D1749" s="114">
        <v>0.27500000000000002</v>
      </c>
      <c r="E1749" s="114">
        <v>5</v>
      </c>
      <c r="F1749" s="114"/>
    </row>
    <row r="1750" spans="1:6">
      <c r="A1750" s="114" t="s">
        <v>3176</v>
      </c>
      <c r="B1750" s="114" t="s">
        <v>820</v>
      </c>
      <c r="C1750" s="114">
        <v>280</v>
      </c>
      <c r="D1750" s="114">
        <v>0.27500000000000002</v>
      </c>
      <c r="E1750" s="114">
        <v>5</v>
      </c>
      <c r="F1750" s="114"/>
    </row>
    <row r="1751" spans="1:6">
      <c r="A1751" s="114" t="s">
        <v>3177</v>
      </c>
      <c r="B1751" s="114" t="s">
        <v>821</v>
      </c>
      <c r="C1751" s="114">
        <v>280</v>
      </c>
      <c r="D1751" s="114">
        <v>0.27500000000000002</v>
      </c>
      <c r="E1751" s="114">
        <v>5</v>
      </c>
      <c r="F1751" s="114"/>
    </row>
    <row r="1752" spans="1:6">
      <c r="A1752" s="114" t="s">
        <v>3178</v>
      </c>
      <c r="B1752" s="114" t="s">
        <v>822</v>
      </c>
      <c r="C1752" s="114">
        <v>280</v>
      </c>
      <c r="D1752" s="114">
        <v>0.27500000000000002</v>
      </c>
      <c r="E1752" s="114">
        <v>5</v>
      </c>
      <c r="F1752" s="114"/>
    </row>
    <row r="1753" spans="1:6">
      <c r="A1753" s="114" t="s">
        <v>3179</v>
      </c>
      <c r="B1753" s="114" t="s">
        <v>823</v>
      </c>
      <c r="C1753" s="114">
        <v>280</v>
      </c>
      <c r="D1753" s="114">
        <v>0.27500000000000002</v>
      </c>
      <c r="E1753" s="114">
        <v>5</v>
      </c>
      <c r="F1753" s="114"/>
    </row>
    <row r="1754" spans="1:6">
      <c r="A1754" s="114" t="s">
        <v>4305</v>
      </c>
      <c r="B1754" s="114" t="s">
        <v>4256</v>
      </c>
      <c r="C1754" s="114">
        <v>240</v>
      </c>
      <c r="D1754" s="114">
        <v>0.33</v>
      </c>
      <c r="E1754" s="114">
        <v>14.5</v>
      </c>
      <c r="F1754" s="114"/>
    </row>
    <row r="1755" spans="1:6">
      <c r="A1755" s="114" t="s">
        <v>4306</v>
      </c>
      <c r="B1755" s="114" t="s">
        <v>4307</v>
      </c>
      <c r="C1755" s="114">
        <v>240</v>
      </c>
      <c r="D1755" s="114">
        <v>0.27500000000000002</v>
      </c>
      <c r="E1755" s="114">
        <v>14.5</v>
      </c>
      <c r="F1755" s="114"/>
    </row>
    <row r="1756" spans="1:6">
      <c r="A1756" s="114" t="s">
        <v>4308</v>
      </c>
      <c r="B1756" s="114" t="s">
        <v>4260</v>
      </c>
      <c r="C1756" s="114">
        <v>240</v>
      </c>
      <c r="D1756" s="114">
        <v>0.33</v>
      </c>
      <c r="E1756" s="114">
        <v>14</v>
      </c>
      <c r="F1756" s="114"/>
    </row>
    <row r="1757" spans="1:6">
      <c r="A1757" s="114" t="s">
        <v>4309</v>
      </c>
      <c r="B1757" s="114" t="s">
        <v>4262</v>
      </c>
      <c r="C1757" s="114">
        <v>240</v>
      </c>
      <c r="D1757" s="114">
        <v>0.33</v>
      </c>
      <c r="E1757" s="114">
        <v>14</v>
      </c>
      <c r="F1757" s="114"/>
    </row>
    <row r="1758" spans="1:6">
      <c r="A1758" s="114" t="s">
        <v>4510</v>
      </c>
      <c r="B1758" s="114" t="s">
        <v>4264</v>
      </c>
      <c r="C1758" s="114">
        <v>240</v>
      </c>
      <c r="D1758" s="114">
        <v>0.27500000000000002</v>
      </c>
      <c r="E1758" s="114">
        <v>14</v>
      </c>
      <c r="F1758" s="114"/>
    </row>
    <row r="1759" spans="1:6">
      <c r="A1759" s="114" t="s">
        <v>4511</v>
      </c>
      <c r="B1759" s="114" t="s">
        <v>4266</v>
      </c>
      <c r="C1759" s="114">
        <v>240</v>
      </c>
      <c r="D1759" s="114">
        <v>0.27500000000000002</v>
      </c>
      <c r="E1759" s="114">
        <v>14</v>
      </c>
      <c r="F1759" s="114"/>
    </row>
    <row r="1760" spans="1:6">
      <c r="A1760" s="114" t="s">
        <v>4512</v>
      </c>
      <c r="B1760" s="114" t="s">
        <v>4268</v>
      </c>
      <c r="C1760" s="114">
        <v>240</v>
      </c>
      <c r="D1760" s="114">
        <v>0.27500000000000002</v>
      </c>
      <c r="E1760" s="114">
        <v>14</v>
      </c>
      <c r="F1760" s="114"/>
    </row>
    <row r="1761" spans="1:6">
      <c r="A1761" s="114" t="s">
        <v>4513</v>
      </c>
      <c r="B1761" s="114" t="s">
        <v>4270</v>
      </c>
      <c r="C1761" s="114">
        <v>240</v>
      </c>
      <c r="D1761" s="114">
        <v>0.27500000000000002</v>
      </c>
      <c r="E1761" s="114">
        <v>14</v>
      </c>
      <c r="F1761" s="114"/>
    </row>
    <row r="1762" spans="1:6">
      <c r="A1762" s="114" t="s">
        <v>4514</v>
      </c>
      <c r="B1762" s="114" t="s">
        <v>4468</v>
      </c>
      <c r="C1762" s="114">
        <v>280</v>
      </c>
      <c r="D1762" s="114">
        <v>0.33</v>
      </c>
      <c r="E1762" s="114">
        <v>4</v>
      </c>
      <c r="F1762" s="114"/>
    </row>
    <row r="1763" spans="1:6">
      <c r="A1763" s="114" t="s">
        <v>4515</v>
      </c>
      <c r="B1763" s="114" t="s">
        <v>4470</v>
      </c>
      <c r="C1763" s="114">
        <v>280</v>
      </c>
      <c r="D1763" s="114">
        <v>0.33</v>
      </c>
      <c r="E1763" s="114">
        <v>4</v>
      </c>
      <c r="F1763" s="114"/>
    </row>
    <row r="1764" spans="1:6">
      <c r="A1764" s="114" t="s">
        <v>4516</v>
      </c>
      <c r="B1764" s="114" t="s">
        <v>4472</v>
      </c>
      <c r="C1764" s="114">
        <v>280</v>
      </c>
      <c r="D1764" s="114">
        <v>0.33</v>
      </c>
      <c r="E1764" s="114">
        <v>4</v>
      </c>
      <c r="F1764" s="114"/>
    </row>
    <row r="1765" spans="1:6">
      <c r="A1765" s="114" t="s">
        <v>4517</v>
      </c>
      <c r="B1765" s="114" t="s">
        <v>4474</v>
      </c>
      <c r="C1765" s="114">
        <v>280</v>
      </c>
      <c r="D1765" s="114">
        <v>0.33</v>
      </c>
      <c r="E1765" s="114">
        <v>4</v>
      </c>
      <c r="F1765" s="114"/>
    </row>
    <row r="1766" spans="1:6">
      <c r="A1766" s="114" t="s">
        <v>4518</v>
      </c>
      <c r="B1766" s="114" t="s">
        <v>4476</v>
      </c>
      <c r="C1766" s="114">
        <v>280</v>
      </c>
      <c r="D1766" s="114">
        <v>0.33</v>
      </c>
      <c r="E1766" s="114">
        <v>4</v>
      </c>
      <c r="F1766" s="114"/>
    </row>
    <row r="1767" spans="1:6">
      <c r="A1767" s="114" t="s">
        <v>4519</v>
      </c>
      <c r="B1767" s="114" t="s">
        <v>4478</v>
      </c>
      <c r="C1767" s="114">
        <v>280</v>
      </c>
      <c r="D1767" s="114">
        <v>0.33</v>
      </c>
      <c r="E1767" s="114">
        <v>4</v>
      </c>
      <c r="F1767" s="114"/>
    </row>
    <row r="1768" spans="1:6">
      <c r="A1768" s="114" t="s">
        <v>4520</v>
      </c>
      <c r="B1768" s="114" t="s">
        <v>4521</v>
      </c>
      <c r="C1768" s="114">
        <v>280</v>
      </c>
      <c r="D1768" s="114">
        <v>0.33</v>
      </c>
      <c r="E1768" s="114">
        <v>4</v>
      </c>
      <c r="F1768" s="114"/>
    </row>
    <row r="1769" spans="1:6">
      <c r="A1769" s="114" t="s">
        <v>4522</v>
      </c>
      <c r="B1769" s="114" t="s">
        <v>4482</v>
      </c>
      <c r="C1769" s="114">
        <v>280</v>
      </c>
      <c r="D1769" s="114">
        <v>0.33</v>
      </c>
      <c r="E1769" s="114">
        <v>4</v>
      </c>
      <c r="F1769" s="114"/>
    </row>
    <row r="1770" spans="1:6">
      <c r="A1770" s="114" t="s">
        <v>4523</v>
      </c>
      <c r="B1770" s="114" t="s">
        <v>4484</v>
      </c>
      <c r="C1770" s="114">
        <v>280</v>
      </c>
      <c r="D1770" s="114">
        <v>0.33</v>
      </c>
      <c r="E1770" s="114">
        <v>4</v>
      </c>
      <c r="F1770" s="114"/>
    </row>
    <row r="1771" spans="1:6">
      <c r="A1771" s="114" t="s">
        <v>3180</v>
      </c>
      <c r="B1771" s="114" t="s">
        <v>616</v>
      </c>
      <c r="C1771" s="114">
        <v>280</v>
      </c>
      <c r="D1771" s="114">
        <v>0.33</v>
      </c>
      <c r="E1771" s="114">
        <v>4</v>
      </c>
      <c r="F1771" s="114"/>
    </row>
    <row r="1772" spans="1:6">
      <c r="A1772" s="114" t="s">
        <v>3181</v>
      </c>
      <c r="B1772" s="114" t="s">
        <v>618</v>
      </c>
      <c r="C1772" s="114">
        <v>280</v>
      </c>
      <c r="D1772" s="114">
        <v>0.33</v>
      </c>
      <c r="E1772" s="114">
        <v>4</v>
      </c>
      <c r="F1772" s="114"/>
    </row>
    <row r="1773" spans="1:6">
      <c r="A1773" s="114" t="s">
        <v>3182</v>
      </c>
      <c r="B1773" s="114" t="s">
        <v>619</v>
      </c>
      <c r="C1773" s="114">
        <v>280</v>
      </c>
      <c r="D1773" s="114">
        <v>0.33</v>
      </c>
      <c r="E1773" s="114">
        <v>4</v>
      </c>
      <c r="F1773" s="114"/>
    </row>
    <row r="1774" spans="1:6">
      <c r="A1774" s="114" t="s">
        <v>3183</v>
      </c>
      <c r="B1774" s="114" t="s">
        <v>620</v>
      </c>
      <c r="C1774" s="114">
        <v>280</v>
      </c>
      <c r="D1774" s="114">
        <v>0.33</v>
      </c>
      <c r="E1774" s="114">
        <v>4</v>
      </c>
      <c r="F1774" s="114"/>
    </row>
    <row r="1775" spans="1:6">
      <c r="A1775" s="114" t="s">
        <v>3184</v>
      </c>
      <c r="B1775" s="114" t="s">
        <v>621</v>
      </c>
      <c r="C1775" s="114">
        <v>280</v>
      </c>
      <c r="D1775" s="114">
        <v>0.33</v>
      </c>
      <c r="E1775" s="114">
        <v>4</v>
      </c>
      <c r="F1775" s="114"/>
    </row>
    <row r="1776" spans="1:6">
      <c r="A1776" s="114" t="s">
        <v>3185</v>
      </c>
      <c r="B1776" s="114" t="s">
        <v>2129</v>
      </c>
      <c r="C1776" s="114">
        <v>215</v>
      </c>
      <c r="D1776" s="114">
        <v>1</v>
      </c>
      <c r="E1776" s="114">
        <v>5</v>
      </c>
      <c r="F1776" s="114"/>
    </row>
    <row r="1777" spans="1:6">
      <c r="A1777" s="114" t="s">
        <v>3186</v>
      </c>
      <c r="B1777" s="114" t="s">
        <v>2131</v>
      </c>
      <c r="C1777" s="114">
        <v>215</v>
      </c>
      <c r="D1777" s="114">
        <v>1</v>
      </c>
      <c r="E1777" s="114">
        <v>5</v>
      </c>
      <c r="F1777" s="114"/>
    </row>
    <row r="1778" spans="1:6">
      <c r="A1778" s="114" t="s">
        <v>4310</v>
      </c>
      <c r="B1778" s="114" t="s">
        <v>2133</v>
      </c>
      <c r="C1778" s="114">
        <v>240</v>
      </c>
      <c r="D1778" s="114">
        <v>1</v>
      </c>
      <c r="E1778" s="114">
        <v>14.5</v>
      </c>
      <c r="F1778" s="114"/>
    </row>
    <row r="1779" spans="1:6">
      <c r="A1779" s="114" t="s">
        <v>4311</v>
      </c>
      <c r="B1779" s="114" t="s">
        <v>2135</v>
      </c>
      <c r="C1779" s="114">
        <v>240</v>
      </c>
      <c r="D1779" s="114">
        <v>1</v>
      </c>
      <c r="E1779" s="114">
        <v>14.5</v>
      </c>
      <c r="F1779" s="114"/>
    </row>
    <row r="1780" spans="1:6">
      <c r="A1780" s="114" t="s">
        <v>4312</v>
      </c>
      <c r="B1780" s="114" t="s">
        <v>3187</v>
      </c>
      <c r="C1780" s="114">
        <v>240</v>
      </c>
      <c r="D1780" s="114">
        <v>1</v>
      </c>
      <c r="E1780" s="114">
        <v>14.5</v>
      </c>
      <c r="F1780" s="114"/>
    </row>
    <row r="1781" spans="1:6">
      <c r="A1781" s="114" t="s">
        <v>4313</v>
      </c>
      <c r="B1781" s="114" t="s">
        <v>2139</v>
      </c>
      <c r="C1781" s="114">
        <v>240</v>
      </c>
      <c r="D1781" s="114">
        <v>1</v>
      </c>
      <c r="E1781" s="114">
        <v>14</v>
      </c>
      <c r="F1781" s="114"/>
    </row>
    <row r="1782" spans="1:6">
      <c r="A1782" s="114" t="s">
        <v>786</v>
      </c>
      <c r="B1782" s="114" t="s">
        <v>763</v>
      </c>
      <c r="C1782" s="114">
        <v>215</v>
      </c>
      <c r="D1782" s="114">
        <v>0.33</v>
      </c>
      <c r="E1782" s="114">
        <v>5</v>
      </c>
      <c r="F1782" s="114"/>
    </row>
    <row r="1783" spans="1:6">
      <c r="A1783" s="114" t="s">
        <v>787</v>
      </c>
      <c r="B1783" s="114" t="s">
        <v>788</v>
      </c>
      <c r="C1783" s="114">
        <v>215</v>
      </c>
      <c r="D1783" s="114">
        <v>0.33</v>
      </c>
      <c r="E1783" s="114">
        <v>5</v>
      </c>
      <c r="F1783" s="114"/>
    </row>
    <row r="1784" spans="1:6">
      <c r="A1784" s="114" t="s">
        <v>789</v>
      </c>
      <c r="B1784" s="114" t="s">
        <v>790</v>
      </c>
      <c r="C1784" s="114">
        <v>215</v>
      </c>
      <c r="D1784" s="114">
        <v>0.33</v>
      </c>
      <c r="E1784" s="114">
        <v>5</v>
      </c>
      <c r="F1784" s="114"/>
    </row>
    <row r="1785" spans="1:6">
      <c r="A1785" s="114" t="s">
        <v>791</v>
      </c>
      <c r="B1785" s="114" t="s">
        <v>891</v>
      </c>
      <c r="C1785" s="114">
        <v>215</v>
      </c>
      <c r="D1785" s="114">
        <v>0.33</v>
      </c>
      <c r="E1785" s="114">
        <v>5</v>
      </c>
      <c r="F1785" s="114"/>
    </row>
    <row r="1786" spans="1:6">
      <c r="A1786" s="114" t="s">
        <v>897</v>
      </c>
      <c r="B1786" s="114" t="s">
        <v>925</v>
      </c>
      <c r="C1786" s="114">
        <v>215</v>
      </c>
      <c r="D1786" s="114">
        <v>0.75</v>
      </c>
      <c r="E1786" s="114">
        <v>4.5</v>
      </c>
      <c r="F1786" s="114"/>
    </row>
    <row r="1787" spans="1:6">
      <c r="A1787" s="114" t="s">
        <v>3188</v>
      </c>
      <c r="B1787" s="114" t="s">
        <v>2147</v>
      </c>
      <c r="C1787" s="114">
        <v>215</v>
      </c>
      <c r="D1787" s="114">
        <v>1</v>
      </c>
      <c r="E1787" s="114">
        <v>6</v>
      </c>
      <c r="F1787" s="114"/>
    </row>
    <row r="1788" spans="1:6">
      <c r="A1788" s="114" t="s">
        <v>3189</v>
      </c>
      <c r="B1788" s="114" t="s">
        <v>2149</v>
      </c>
      <c r="C1788" s="114">
        <v>215</v>
      </c>
      <c r="D1788" s="114">
        <v>1</v>
      </c>
      <c r="E1788" s="114">
        <v>6</v>
      </c>
      <c r="F1788" s="114"/>
    </row>
    <row r="1789" spans="1:6">
      <c r="A1789" s="114" t="s">
        <v>3190</v>
      </c>
      <c r="B1789" s="114" t="s">
        <v>2151</v>
      </c>
      <c r="C1789" s="114">
        <v>215</v>
      </c>
      <c r="D1789" s="114">
        <v>1</v>
      </c>
      <c r="E1789" s="114">
        <v>6</v>
      </c>
      <c r="F1789" s="114"/>
    </row>
    <row r="1790" spans="1:6">
      <c r="A1790" s="114" t="s">
        <v>3191</v>
      </c>
      <c r="B1790" s="114" t="s">
        <v>2153</v>
      </c>
      <c r="C1790" s="114">
        <v>215</v>
      </c>
      <c r="D1790" s="114">
        <v>1</v>
      </c>
      <c r="E1790" s="114">
        <v>4.5</v>
      </c>
      <c r="F1790" s="114"/>
    </row>
    <row r="1791" spans="1:6">
      <c r="A1791" s="114" t="s">
        <v>3192</v>
      </c>
      <c r="B1791" s="114" t="s">
        <v>2156</v>
      </c>
      <c r="C1791" s="114">
        <v>215</v>
      </c>
      <c r="D1791" s="114">
        <v>1</v>
      </c>
      <c r="E1791" s="114">
        <v>4.5</v>
      </c>
      <c r="F1791" s="114"/>
    </row>
    <row r="1792" spans="1:6">
      <c r="A1792" s="114" t="s">
        <v>3193</v>
      </c>
      <c r="B1792" s="114" t="s">
        <v>2159</v>
      </c>
      <c r="C1792" s="114">
        <v>215</v>
      </c>
      <c r="D1792" s="114">
        <v>1</v>
      </c>
      <c r="E1792" s="114">
        <v>6</v>
      </c>
      <c r="F1792" s="114"/>
    </row>
    <row r="1793" spans="1:6">
      <c r="A1793" s="114" t="s">
        <v>3194</v>
      </c>
      <c r="B1793" s="114" t="s">
        <v>2161</v>
      </c>
      <c r="C1793" s="114">
        <v>215</v>
      </c>
      <c r="D1793" s="114">
        <v>1</v>
      </c>
      <c r="E1793" s="114">
        <v>6</v>
      </c>
      <c r="F1793" s="114"/>
    </row>
    <row r="1794" spans="1:6">
      <c r="A1794" s="114" t="s">
        <v>4524</v>
      </c>
      <c r="B1794" s="114" t="s">
        <v>4525</v>
      </c>
      <c r="C1794" s="114">
        <v>215</v>
      </c>
      <c r="D1794" s="114">
        <v>0.33</v>
      </c>
      <c r="E1794" s="114">
        <v>5</v>
      </c>
      <c r="F1794" s="114"/>
    </row>
    <row r="1795" spans="1:6">
      <c r="A1795" s="114" t="s">
        <v>4526</v>
      </c>
      <c r="B1795" s="114" t="s">
        <v>4527</v>
      </c>
      <c r="C1795" s="114">
        <v>215</v>
      </c>
      <c r="D1795" s="114">
        <v>0.33</v>
      </c>
      <c r="E1795" s="114">
        <v>5</v>
      </c>
      <c r="F1795" s="114"/>
    </row>
    <row r="1796" spans="1:6">
      <c r="A1796" s="114" t="s">
        <v>4314</v>
      </c>
      <c r="B1796" s="114" t="s">
        <v>4272</v>
      </c>
      <c r="C1796" s="114">
        <v>250</v>
      </c>
      <c r="D1796" s="114">
        <v>0.75</v>
      </c>
      <c r="E1796" s="114">
        <v>21</v>
      </c>
      <c r="F1796" s="114"/>
    </row>
    <row r="1797" spans="1:6">
      <c r="A1797" s="114" t="s">
        <v>4315</v>
      </c>
      <c r="B1797" s="114" t="s">
        <v>4274</v>
      </c>
      <c r="C1797" s="114">
        <v>250</v>
      </c>
      <c r="D1797" s="114">
        <v>0.75</v>
      </c>
      <c r="E1797" s="114">
        <v>21</v>
      </c>
      <c r="F1797" s="114"/>
    </row>
    <row r="1798" spans="1:6">
      <c r="A1798" s="114" t="s">
        <v>127</v>
      </c>
      <c r="B1798" s="114" t="s">
        <v>2162</v>
      </c>
      <c r="C1798" s="114">
        <v>250</v>
      </c>
      <c r="D1798" s="114">
        <v>0.5</v>
      </c>
      <c r="E1798" s="114">
        <v>18</v>
      </c>
      <c r="F1798" s="114"/>
    </row>
    <row r="1799" spans="1:6">
      <c r="A1799" s="114" t="s">
        <v>128</v>
      </c>
      <c r="B1799" s="114" t="s">
        <v>3195</v>
      </c>
      <c r="C1799" s="114">
        <v>250</v>
      </c>
      <c r="D1799" s="114">
        <v>0.5</v>
      </c>
      <c r="E1799" s="114">
        <v>18</v>
      </c>
      <c r="F1799" s="114"/>
    </row>
    <row r="1800" spans="1:6">
      <c r="A1800" s="114" t="s">
        <v>129</v>
      </c>
      <c r="B1800" s="114" t="s">
        <v>2165</v>
      </c>
      <c r="C1800" s="114">
        <v>250</v>
      </c>
      <c r="D1800" s="114">
        <v>0.7</v>
      </c>
      <c r="E1800" s="114">
        <v>18</v>
      </c>
      <c r="F1800" s="114"/>
    </row>
    <row r="1801" spans="1:6">
      <c r="A1801" s="114" t="s">
        <v>130</v>
      </c>
      <c r="B1801" s="114" t="s">
        <v>2167</v>
      </c>
      <c r="C1801" s="114">
        <v>250</v>
      </c>
      <c r="D1801" s="114">
        <v>0.7</v>
      </c>
      <c r="E1801" s="114">
        <v>18</v>
      </c>
      <c r="F1801" s="114"/>
    </row>
    <row r="1802" spans="1:6">
      <c r="A1802" s="114" t="s">
        <v>3196</v>
      </c>
      <c r="B1802" s="114" t="s">
        <v>2169</v>
      </c>
      <c r="C1802" s="114">
        <v>250</v>
      </c>
      <c r="D1802" s="114">
        <v>0.7</v>
      </c>
      <c r="E1802" s="114">
        <v>18</v>
      </c>
      <c r="F1802" s="114"/>
    </row>
    <row r="1803" spans="1:6">
      <c r="A1803" s="114" t="s">
        <v>3197</v>
      </c>
      <c r="B1803" s="114" t="s">
        <v>2171</v>
      </c>
      <c r="C1803" s="114">
        <v>250</v>
      </c>
      <c r="D1803" s="114">
        <v>0.7</v>
      </c>
      <c r="E1803" s="114">
        <v>18</v>
      </c>
      <c r="F1803" s="114"/>
    </row>
    <row r="1804" spans="1:6">
      <c r="A1804" s="114" t="s">
        <v>3198</v>
      </c>
      <c r="B1804" s="114" t="s">
        <v>2173</v>
      </c>
      <c r="C1804" s="114">
        <v>250</v>
      </c>
      <c r="D1804" s="114">
        <v>0.7</v>
      </c>
      <c r="E1804" s="114">
        <v>18</v>
      </c>
      <c r="F1804" s="114"/>
    </row>
    <row r="1805" spans="1:6">
      <c r="A1805" s="114" t="s">
        <v>3199</v>
      </c>
      <c r="B1805" s="114" t="s">
        <v>2175</v>
      </c>
      <c r="C1805" s="114">
        <v>250</v>
      </c>
      <c r="D1805" s="114">
        <v>0.7</v>
      </c>
      <c r="E1805" s="114">
        <v>18</v>
      </c>
      <c r="F1805" s="114"/>
    </row>
    <row r="1806" spans="1:6">
      <c r="A1806" s="114" t="s">
        <v>3200</v>
      </c>
      <c r="B1806" s="114" t="s">
        <v>3201</v>
      </c>
      <c r="C1806" s="114">
        <v>250</v>
      </c>
      <c r="D1806" s="114">
        <v>0.5</v>
      </c>
      <c r="E1806" s="114">
        <v>18</v>
      </c>
      <c r="F1806" s="114"/>
    </row>
    <row r="1807" spans="1:6">
      <c r="A1807" s="114" t="s">
        <v>3202</v>
      </c>
      <c r="B1807" s="114" t="s">
        <v>3203</v>
      </c>
      <c r="C1807" s="114">
        <v>250</v>
      </c>
      <c r="D1807" s="114">
        <v>0.5</v>
      </c>
      <c r="E1807" s="114">
        <v>18</v>
      </c>
      <c r="F1807" s="114"/>
    </row>
    <row r="1808" spans="1:6">
      <c r="A1808" s="114" t="s">
        <v>3204</v>
      </c>
      <c r="B1808" s="114" t="s">
        <v>3205</v>
      </c>
      <c r="C1808" s="114">
        <v>250</v>
      </c>
      <c r="D1808" s="114">
        <v>0.5</v>
      </c>
      <c r="E1808" s="114">
        <v>19</v>
      </c>
      <c r="F1808" s="114"/>
    </row>
    <row r="1809" spans="1:6">
      <c r="A1809" s="114" t="s">
        <v>587</v>
      </c>
      <c r="B1809" s="114" t="s">
        <v>3206</v>
      </c>
      <c r="C1809" s="114">
        <v>250</v>
      </c>
      <c r="D1809" s="114">
        <v>0.7</v>
      </c>
      <c r="E1809" s="114">
        <v>18</v>
      </c>
      <c r="F1809" s="114"/>
    </row>
    <row r="1810" spans="1:6">
      <c r="A1810" s="114" t="s">
        <v>3207</v>
      </c>
      <c r="B1810" s="114" t="s">
        <v>3208</v>
      </c>
      <c r="C1810" s="114">
        <v>250</v>
      </c>
      <c r="D1810" s="114">
        <v>0.7</v>
      </c>
      <c r="E1810" s="114">
        <v>18</v>
      </c>
      <c r="F1810" s="114"/>
    </row>
    <row r="1811" spans="1:6">
      <c r="A1811" s="114" t="s">
        <v>3209</v>
      </c>
      <c r="B1811" s="114" t="s">
        <v>2191</v>
      </c>
      <c r="C1811" s="114">
        <v>250</v>
      </c>
      <c r="D1811" s="114">
        <v>0.5</v>
      </c>
      <c r="E1811" s="114">
        <v>18</v>
      </c>
      <c r="F1811" s="114"/>
    </row>
    <row r="1812" spans="1:6">
      <c r="A1812" s="114" t="s">
        <v>3210</v>
      </c>
      <c r="B1812" s="114" t="s">
        <v>2193</v>
      </c>
      <c r="C1812" s="114">
        <v>250</v>
      </c>
      <c r="D1812" s="114">
        <v>0.5</v>
      </c>
      <c r="E1812" s="114">
        <v>18</v>
      </c>
      <c r="F1812" s="114"/>
    </row>
    <row r="1813" spans="1:6">
      <c r="A1813" s="114" t="s">
        <v>3211</v>
      </c>
      <c r="B1813" s="114" t="s">
        <v>2195</v>
      </c>
      <c r="C1813" s="114">
        <v>250</v>
      </c>
      <c r="D1813" s="114">
        <v>1</v>
      </c>
      <c r="E1813" s="114">
        <v>17</v>
      </c>
      <c r="F1813" s="114"/>
    </row>
    <row r="1814" spans="1:6">
      <c r="A1814" s="114" t="s">
        <v>3212</v>
      </c>
      <c r="B1814" s="114" t="s">
        <v>3213</v>
      </c>
      <c r="C1814" s="114">
        <v>250</v>
      </c>
      <c r="D1814" s="114">
        <v>0.7</v>
      </c>
      <c r="E1814" s="114">
        <v>19</v>
      </c>
      <c r="F1814" s="114"/>
    </row>
    <row r="1815" spans="1:6">
      <c r="A1815" s="114" t="s">
        <v>3214</v>
      </c>
      <c r="B1815" s="114" t="s">
        <v>3215</v>
      </c>
      <c r="C1815" s="114">
        <v>250</v>
      </c>
      <c r="D1815" s="114">
        <v>0.7</v>
      </c>
      <c r="E1815" s="114">
        <v>19</v>
      </c>
      <c r="F1815" s="114"/>
    </row>
    <row r="1816" spans="1:6">
      <c r="A1816" s="114" t="s">
        <v>3216</v>
      </c>
      <c r="B1816" s="114" t="s">
        <v>4316</v>
      </c>
      <c r="C1816" s="114">
        <v>250</v>
      </c>
      <c r="D1816" s="114">
        <v>0.7</v>
      </c>
      <c r="E1816" s="114">
        <v>19</v>
      </c>
      <c r="F1816" s="114"/>
    </row>
    <row r="1817" spans="1:6">
      <c r="A1817" s="114" t="s">
        <v>3217</v>
      </c>
      <c r="B1817" s="114" t="s">
        <v>4317</v>
      </c>
      <c r="C1817" s="114">
        <v>250</v>
      </c>
      <c r="D1817" s="114">
        <v>0.7</v>
      </c>
      <c r="E1817" s="114">
        <v>19</v>
      </c>
      <c r="F1817" s="114"/>
    </row>
    <row r="1818" spans="1:6">
      <c r="A1818" s="114" t="s">
        <v>3218</v>
      </c>
      <c r="B1818" s="114" t="s">
        <v>3219</v>
      </c>
      <c r="C1818" s="114">
        <v>250</v>
      </c>
      <c r="D1818" s="114">
        <v>0.7</v>
      </c>
      <c r="E1818" s="114">
        <v>19</v>
      </c>
      <c r="F1818" s="114"/>
    </row>
    <row r="1819" spans="1:6">
      <c r="A1819" s="114" t="s">
        <v>3220</v>
      </c>
      <c r="B1819" s="114" t="s">
        <v>3221</v>
      </c>
      <c r="C1819" s="114">
        <v>250</v>
      </c>
      <c r="D1819" s="114">
        <v>0.7</v>
      </c>
      <c r="E1819" s="114">
        <v>19</v>
      </c>
      <c r="F1819" s="114"/>
    </row>
    <row r="1820" spans="1:6">
      <c r="A1820" s="114" t="s">
        <v>3222</v>
      </c>
      <c r="B1820" s="114" t="s">
        <v>3223</v>
      </c>
      <c r="C1820" s="114">
        <v>250</v>
      </c>
      <c r="D1820" s="114">
        <v>0.7</v>
      </c>
      <c r="E1820" s="114">
        <v>19</v>
      </c>
      <c r="F1820" s="114"/>
    </row>
    <row r="1821" spans="1:6">
      <c r="A1821" s="114" t="s">
        <v>3224</v>
      </c>
      <c r="B1821" s="114" t="s">
        <v>3225</v>
      </c>
      <c r="C1821" s="114">
        <v>250</v>
      </c>
      <c r="D1821" s="114">
        <v>0.7</v>
      </c>
      <c r="E1821" s="114">
        <v>19</v>
      </c>
      <c r="F1821" s="114"/>
    </row>
    <row r="1822" spans="1:6">
      <c r="A1822" s="114" t="s">
        <v>3226</v>
      </c>
      <c r="B1822" s="114" t="s">
        <v>3227</v>
      </c>
      <c r="C1822" s="114">
        <v>250</v>
      </c>
      <c r="D1822" s="114">
        <v>0.7</v>
      </c>
      <c r="E1822" s="114">
        <v>19</v>
      </c>
      <c r="F1822" s="114"/>
    </row>
    <row r="1823" spans="1:6">
      <c r="A1823" s="114" t="s">
        <v>3228</v>
      </c>
      <c r="B1823" s="114" t="s">
        <v>3229</v>
      </c>
      <c r="C1823" s="114">
        <v>250</v>
      </c>
      <c r="D1823" s="114">
        <v>0.7</v>
      </c>
      <c r="E1823" s="114">
        <v>19</v>
      </c>
      <c r="F1823" s="114"/>
    </row>
    <row r="1824" spans="1:6">
      <c r="A1824" s="114" t="s">
        <v>3230</v>
      </c>
      <c r="B1824" s="114" t="s">
        <v>3231</v>
      </c>
      <c r="C1824" s="114">
        <v>250</v>
      </c>
      <c r="D1824" s="114">
        <v>0.7</v>
      </c>
      <c r="E1824" s="114">
        <v>19</v>
      </c>
      <c r="F1824" s="114"/>
    </row>
    <row r="1825" spans="1:6">
      <c r="A1825" s="114" t="s">
        <v>3232</v>
      </c>
      <c r="B1825" s="114" t="s">
        <v>3233</v>
      </c>
      <c r="C1825" s="114">
        <v>250</v>
      </c>
      <c r="D1825" s="114">
        <v>0.7</v>
      </c>
      <c r="E1825" s="114">
        <v>19</v>
      </c>
      <c r="F1825" s="114"/>
    </row>
    <row r="1826" spans="1:6">
      <c r="A1826" s="114" t="s">
        <v>3234</v>
      </c>
      <c r="B1826" s="114" t="s">
        <v>483</v>
      </c>
      <c r="C1826" s="114">
        <v>250</v>
      </c>
      <c r="D1826" s="114">
        <v>0.7</v>
      </c>
      <c r="E1826" s="114">
        <v>19</v>
      </c>
      <c r="F1826" s="114"/>
    </row>
    <row r="1827" spans="1:6">
      <c r="A1827" s="114" t="s">
        <v>3235</v>
      </c>
      <c r="B1827" s="114" t="s">
        <v>486</v>
      </c>
      <c r="C1827" s="114">
        <v>250</v>
      </c>
      <c r="D1827" s="114">
        <v>0.7</v>
      </c>
      <c r="E1827" s="114">
        <v>19</v>
      </c>
      <c r="F1827" s="114"/>
    </row>
    <row r="1828" spans="1:6">
      <c r="A1828" s="114" t="s">
        <v>3236</v>
      </c>
      <c r="B1828" s="114" t="s">
        <v>3237</v>
      </c>
      <c r="C1828" s="114">
        <v>250</v>
      </c>
      <c r="D1828" s="114">
        <v>0.7</v>
      </c>
      <c r="E1828" s="114">
        <v>19</v>
      </c>
      <c r="F1828" s="114"/>
    </row>
    <row r="1829" spans="1:6">
      <c r="A1829" s="114" t="s">
        <v>3238</v>
      </c>
      <c r="B1829" s="114" t="s">
        <v>3239</v>
      </c>
      <c r="C1829" s="114">
        <v>250</v>
      </c>
      <c r="D1829" s="114">
        <v>0.7</v>
      </c>
      <c r="E1829" s="114">
        <v>19</v>
      </c>
      <c r="F1829" s="114"/>
    </row>
    <row r="1830" spans="1:6">
      <c r="A1830" s="114" t="s">
        <v>3240</v>
      </c>
      <c r="B1830" s="114" t="s">
        <v>3241</v>
      </c>
      <c r="C1830" s="114">
        <v>250</v>
      </c>
      <c r="D1830" s="114">
        <v>0.7</v>
      </c>
      <c r="E1830" s="114">
        <v>19</v>
      </c>
      <c r="F1830" s="114"/>
    </row>
    <row r="1831" spans="1:6">
      <c r="A1831" s="114" t="s">
        <v>3242</v>
      </c>
      <c r="B1831" s="114" t="s">
        <v>3243</v>
      </c>
      <c r="C1831" s="114">
        <v>250</v>
      </c>
      <c r="D1831" s="114">
        <v>0.7</v>
      </c>
      <c r="E1831" s="114">
        <v>19</v>
      </c>
      <c r="F1831" s="114"/>
    </row>
    <row r="1832" spans="1:6">
      <c r="A1832" s="114" t="s">
        <v>3244</v>
      </c>
      <c r="B1832" s="114" t="s">
        <v>3245</v>
      </c>
      <c r="C1832" s="114">
        <v>250</v>
      </c>
      <c r="D1832" s="114">
        <v>0.7</v>
      </c>
      <c r="E1832" s="114">
        <v>19</v>
      </c>
      <c r="F1832" s="114"/>
    </row>
    <row r="1833" spans="1:6">
      <c r="A1833" s="114" t="s">
        <v>3246</v>
      </c>
      <c r="B1833" s="114" t="s">
        <v>3247</v>
      </c>
      <c r="C1833" s="114">
        <v>250</v>
      </c>
      <c r="D1833" s="114">
        <v>0.7</v>
      </c>
      <c r="E1833" s="114">
        <v>19</v>
      </c>
      <c r="F1833" s="114"/>
    </row>
    <row r="1834" spans="1:6">
      <c r="A1834" s="114" t="s">
        <v>3248</v>
      </c>
      <c r="B1834" s="114" t="s">
        <v>478</v>
      </c>
      <c r="C1834" s="114">
        <v>230</v>
      </c>
      <c r="D1834" s="114">
        <v>0.75</v>
      </c>
      <c r="E1834" s="114">
        <v>10</v>
      </c>
      <c r="F1834" s="114"/>
    </row>
    <row r="1835" spans="1:6">
      <c r="A1835" s="114" t="s">
        <v>3249</v>
      </c>
      <c r="B1835" s="114" t="s">
        <v>3250</v>
      </c>
      <c r="C1835" s="114">
        <v>230</v>
      </c>
      <c r="D1835" s="114">
        <v>0.75</v>
      </c>
      <c r="E1835" s="114">
        <v>10</v>
      </c>
      <c r="F1835" s="114"/>
    </row>
    <row r="1836" spans="1:6">
      <c r="A1836" s="114" t="s">
        <v>3251</v>
      </c>
      <c r="B1836" s="114" t="s">
        <v>479</v>
      </c>
      <c r="C1836" s="114">
        <v>230</v>
      </c>
      <c r="D1836" s="114">
        <v>0.75</v>
      </c>
      <c r="E1836" s="114">
        <v>10</v>
      </c>
      <c r="F1836" s="114"/>
    </row>
    <row r="1837" spans="1:6">
      <c r="A1837" s="114" t="s">
        <v>3252</v>
      </c>
      <c r="B1837" s="114" t="s">
        <v>3253</v>
      </c>
      <c r="C1837" s="114">
        <v>230</v>
      </c>
      <c r="D1837" s="114">
        <v>0.75</v>
      </c>
      <c r="E1837" s="114">
        <v>10</v>
      </c>
      <c r="F1837" s="114"/>
    </row>
    <row r="1838" spans="1:6">
      <c r="A1838" s="114" t="s">
        <v>3254</v>
      </c>
      <c r="B1838" s="114" t="s">
        <v>858</v>
      </c>
      <c r="C1838" s="114">
        <v>230</v>
      </c>
      <c r="D1838" s="114">
        <v>0.75</v>
      </c>
      <c r="E1838" s="114">
        <v>9</v>
      </c>
      <c r="F1838" s="114"/>
    </row>
    <row r="1839" spans="1:6">
      <c r="A1839" s="114" t="s">
        <v>3255</v>
      </c>
      <c r="B1839" s="114" t="s">
        <v>3256</v>
      </c>
      <c r="C1839" s="114">
        <v>230</v>
      </c>
      <c r="D1839" s="114">
        <v>0.5</v>
      </c>
      <c r="E1839" s="114">
        <v>12</v>
      </c>
      <c r="F1839" s="114"/>
    </row>
    <row r="1840" spans="1:6">
      <c r="A1840" s="114" t="s">
        <v>3257</v>
      </c>
      <c r="B1840" s="114" t="s">
        <v>3258</v>
      </c>
      <c r="C1840" s="114">
        <v>230</v>
      </c>
      <c r="D1840" s="114">
        <v>0.5</v>
      </c>
      <c r="E1840" s="114">
        <v>12</v>
      </c>
      <c r="F1840" s="114"/>
    </row>
    <row r="1841" spans="1:6">
      <c r="A1841" s="114" t="s">
        <v>3259</v>
      </c>
      <c r="B1841" s="114" t="s">
        <v>3260</v>
      </c>
      <c r="C1841" s="114">
        <v>230</v>
      </c>
      <c r="D1841" s="114">
        <v>0.5</v>
      </c>
      <c r="E1841" s="114">
        <v>12</v>
      </c>
      <c r="F1841" s="114"/>
    </row>
    <row r="1842" spans="1:6">
      <c r="A1842" s="114" t="s">
        <v>3261</v>
      </c>
      <c r="B1842" s="114" t="s">
        <v>3262</v>
      </c>
      <c r="C1842" s="114">
        <v>210</v>
      </c>
      <c r="D1842" s="114">
        <v>0.75</v>
      </c>
      <c r="E1842" s="114">
        <v>8.5</v>
      </c>
      <c r="F1842" s="114"/>
    </row>
    <row r="1843" spans="1:6">
      <c r="A1843" s="114" t="s">
        <v>3263</v>
      </c>
      <c r="B1843" s="114" t="s">
        <v>3264</v>
      </c>
      <c r="C1843" s="114">
        <v>230</v>
      </c>
      <c r="D1843" s="114">
        <v>0.75</v>
      </c>
      <c r="E1843" s="114">
        <v>11</v>
      </c>
      <c r="F1843" s="114"/>
    </row>
    <row r="1844" spans="1:6">
      <c r="A1844" s="114" t="s">
        <v>4318</v>
      </c>
      <c r="B1844" s="114" t="s">
        <v>4276</v>
      </c>
      <c r="C1844" s="114">
        <v>210</v>
      </c>
      <c r="D1844" s="114">
        <v>0.75</v>
      </c>
      <c r="E1844" s="114">
        <v>8.5</v>
      </c>
      <c r="F1844" s="114"/>
    </row>
    <row r="1845" spans="1:6">
      <c r="A1845" s="114" t="s">
        <v>4319</v>
      </c>
      <c r="B1845" s="114" t="s">
        <v>4278</v>
      </c>
      <c r="C1845" s="114">
        <v>230</v>
      </c>
      <c r="D1845" s="114">
        <v>0.75</v>
      </c>
      <c r="E1845" s="114">
        <v>11</v>
      </c>
      <c r="F1845" s="114"/>
    </row>
    <row r="1846" spans="1:6">
      <c r="A1846" s="114" t="s">
        <v>3265</v>
      </c>
      <c r="B1846" s="114" t="s">
        <v>3266</v>
      </c>
      <c r="C1846" s="114">
        <v>210</v>
      </c>
      <c r="D1846" s="114">
        <v>1</v>
      </c>
      <c r="E1846" s="114">
        <v>8.5</v>
      </c>
      <c r="F1846" s="114"/>
    </row>
    <row r="1847" spans="1:6">
      <c r="A1847" s="114" t="s">
        <v>3267</v>
      </c>
      <c r="B1847" s="114" t="s">
        <v>3268</v>
      </c>
      <c r="C1847" s="114">
        <v>210</v>
      </c>
      <c r="D1847" s="114">
        <v>1</v>
      </c>
      <c r="E1847" s="114">
        <v>8.5</v>
      </c>
      <c r="F1847" s="114"/>
    </row>
    <row r="1848" spans="1:6">
      <c r="A1848" s="114" t="s">
        <v>3269</v>
      </c>
      <c r="B1848" s="114" t="s">
        <v>3270</v>
      </c>
      <c r="C1848" s="114">
        <v>210</v>
      </c>
      <c r="D1848" s="114">
        <v>1</v>
      </c>
      <c r="E1848" s="114">
        <v>8.5</v>
      </c>
      <c r="F1848" s="114"/>
    </row>
    <row r="1849" spans="1:6">
      <c r="A1849" s="114" t="s">
        <v>3271</v>
      </c>
      <c r="B1849" s="114" t="s">
        <v>3272</v>
      </c>
      <c r="C1849" s="114">
        <v>210</v>
      </c>
      <c r="D1849" s="114">
        <v>1</v>
      </c>
      <c r="E1849" s="114">
        <v>8.5</v>
      </c>
      <c r="F1849" s="114"/>
    </row>
    <row r="1850" spans="1:6">
      <c r="A1850" s="114" t="s">
        <v>3273</v>
      </c>
      <c r="B1850" s="114" t="s">
        <v>3274</v>
      </c>
      <c r="C1850" s="114">
        <v>210</v>
      </c>
      <c r="D1850" s="114">
        <v>1</v>
      </c>
      <c r="E1850" s="114">
        <v>8.5</v>
      </c>
      <c r="F1850" s="114"/>
    </row>
    <row r="1851" spans="1:6">
      <c r="A1851" s="114" t="s">
        <v>3275</v>
      </c>
      <c r="B1851" s="114" t="s">
        <v>295</v>
      </c>
      <c r="C1851" s="114">
        <v>280</v>
      </c>
      <c r="D1851" s="114">
        <v>0.2</v>
      </c>
      <c r="E1851" s="114">
        <v>40</v>
      </c>
      <c r="F1851" s="114"/>
    </row>
    <row r="1852" spans="1:6">
      <c r="A1852" s="114" t="s">
        <v>3276</v>
      </c>
      <c r="B1852" s="114" t="s">
        <v>248</v>
      </c>
      <c r="C1852" s="114">
        <v>280</v>
      </c>
      <c r="D1852" s="114">
        <v>0.5</v>
      </c>
      <c r="E1852" s="114">
        <v>40</v>
      </c>
      <c r="F1852" s="114"/>
    </row>
    <row r="1853" spans="1:6">
      <c r="A1853" s="114" t="s">
        <v>3277</v>
      </c>
      <c r="B1853" s="114" t="s">
        <v>255</v>
      </c>
      <c r="C1853" s="114">
        <v>280</v>
      </c>
      <c r="D1853" s="114">
        <v>0.7</v>
      </c>
      <c r="E1853" s="114">
        <v>40</v>
      </c>
      <c r="F1853" s="114"/>
    </row>
    <row r="1854" spans="1:6">
      <c r="A1854" s="114" t="s">
        <v>3278</v>
      </c>
      <c r="B1854" s="114" t="s">
        <v>291</v>
      </c>
      <c r="C1854" s="114">
        <v>280</v>
      </c>
      <c r="D1854" s="114">
        <v>0.2</v>
      </c>
      <c r="E1854" s="114">
        <v>40</v>
      </c>
      <c r="F1854" s="114"/>
    </row>
    <row r="1855" spans="1:6">
      <c r="A1855" s="114" t="s">
        <v>3279</v>
      </c>
      <c r="B1855" s="114" t="s">
        <v>213</v>
      </c>
      <c r="C1855" s="114">
        <v>280</v>
      </c>
      <c r="D1855" s="114">
        <v>0.5</v>
      </c>
      <c r="E1855" s="114">
        <v>40</v>
      </c>
      <c r="F1855" s="114"/>
    </row>
    <row r="1856" spans="1:6">
      <c r="A1856" s="114" t="s">
        <v>3280</v>
      </c>
      <c r="B1856" s="114" t="s">
        <v>224</v>
      </c>
      <c r="C1856" s="114">
        <v>280</v>
      </c>
      <c r="D1856" s="114">
        <v>0.2</v>
      </c>
      <c r="E1856" s="114">
        <v>40</v>
      </c>
      <c r="F1856" s="114"/>
    </row>
    <row r="1857" spans="1:6">
      <c r="A1857" s="114" t="s">
        <v>3281</v>
      </c>
      <c r="B1857" s="114" t="s">
        <v>225</v>
      </c>
      <c r="C1857" s="114">
        <v>280</v>
      </c>
      <c r="D1857" s="114">
        <v>0.5</v>
      </c>
      <c r="E1857" s="114">
        <v>40</v>
      </c>
      <c r="F1857" s="114"/>
    </row>
    <row r="1858" spans="1:6">
      <c r="A1858" s="114" t="s">
        <v>3282</v>
      </c>
      <c r="B1858" s="114" t="s">
        <v>393</v>
      </c>
      <c r="C1858" s="114">
        <v>280</v>
      </c>
      <c r="D1858" s="114">
        <v>0.2</v>
      </c>
      <c r="E1858" s="114">
        <v>40</v>
      </c>
      <c r="F1858" s="114"/>
    </row>
    <row r="1859" spans="1:6">
      <c r="A1859" s="114" t="s">
        <v>3283</v>
      </c>
      <c r="B1859" s="114" t="s">
        <v>395</v>
      </c>
      <c r="C1859" s="114">
        <v>280</v>
      </c>
      <c r="D1859" s="114">
        <v>0.5</v>
      </c>
      <c r="E1859" s="114">
        <v>40</v>
      </c>
      <c r="F1859" s="114"/>
    </row>
    <row r="1860" spans="1:6">
      <c r="A1860" s="114" t="s">
        <v>3284</v>
      </c>
      <c r="B1860" s="114" t="s">
        <v>396</v>
      </c>
      <c r="C1860" s="114">
        <v>280</v>
      </c>
      <c r="D1860" s="114">
        <v>0.7</v>
      </c>
      <c r="E1860" s="114">
        <v>40</v>
      </c>
      <c r="F1860" s="114"/>
    </row>
    <row r="1861" spans="1:6">
      <c r="A1861" s="114" t="s">
        <v>3285</v>
      </c>
      <c r="B1861" s="114" t="s">
        <v>98</v>
      </c>
      <c r="C1861" s="114">
        <v>280</v>
      </c>
      <c r="D1861" s="114">
        <v>0.2</v>
      </c>
      <c r="E1861" s="114">
        <v>38</v>
      </c>
      <c r="F1861" s="114"/>
    </row>
    <row r="1862" spans="1:6">
      <c r="A1862" s="114" t="s">
        <v>3286</v>
      </c>
      <c r="B1862" s="114" t="s">
        <v>292</v>
      </c>
      <c r="C1862" s="114">
        <v>280</v>
      </c>
      <c r="D1862" s="114">
        <v>0.2</v>
      </c>
      <c r="E1862" s="114">
        <v>40</v>
      </c>
      <c r="F1862" s="114"/>
    </row>
    <row r="1863" spans="1:6">
      <c r="A1863" s="114" t="s">
        <v>3287</v>
      </c>
      <c r="B1863" s="114" t="s">
        <v>293</v>
      </c>
      <c r="C1863" s="114">
        <v>280</v>
      </c>
      <c r="D1863" s="114">
        <v>0.5</v>
      </c>
      <c r="E1863" s="114">
        <v>40</v>
      </c>
      <c r="F1863" s="114"/>
    </row>
    <row r="1864" spans="1:6">
      <c r="A1864" s="114" t="s">
        <v>3288</v>
      </c>
      <c r="B1864" s="114" t="s">
        <v>99</v>
      </c>
      <c r="C1864" s="114">
        <v>280</v>
      </c>
      <c r="D1864" s="114">
        <v>0.2</v>
      </c>
      <c r="E1864" s="114">
        <v>40</v>
      </c>
      <c r="F1864" s="114"/>
    </row>
    <row r="1865" spans="1:6">
      <c r="A1865" s="114" t="s">
        <v>3289</v>
      </c>
      <c r="B1865" s="114" t="s">
        <v>100</v>
      </c>
      <c r="C1865" s="114">
        <v>280</v>
      </c>
      <c r="D1865" s="114">
        <v>0.5</v>
      </c>
      <c r="E1865" s="114">
        <v>40</v>
      </c>
      <c r="F1865" s="114"/>
    </row>
    <row r="1866" spans="1:6">
      <c r="A1866" s="114" t="s">
        <v>3290</v>
      </c>
      <c r="B1866" s="114" t="s">
        <v>101</v>
      </c>
      <c r="C1866" s="114">
        <v>280</v>
      </c>
      <c r="D1866" s="114">
        <v>0.7</v>
      </c>
      <c r="E1866" s="114">
        <v>40</v>
      </c>
      <c r="F1866" s="114"/>
    </row>
    <row r="1867" spans="1:6">
      <c r="A1867" s="114" t="s">
        <v>3291</v>
      </c>
      <c r="B1867" s="114" t="s">
        <v>682</v>
      </c>
      <c r="C1867" s="114">
        <v>280</v>
      </c>
      <c r="D1867" s="114">
        <v>1</v>
      </c>
      <c r="E1867" s="114">
        <v>40</v>
      </c>
      <c r="F1867" s="114"/>
    </row>
    <row r="1868" spans="1:6">
      <c r="A1868" s="114" t="s">
        <v>3292</v>
      </c>
      <c r="B1868" s="114" t="s">
        <v>490</v>
      </c>
      <c r="C1868" s="114">
        <v>280</v>
      </c>
      <c r="D1868" s="114">
        <v>0.75</v>
      </c>
      <c r="E1868" s="114">
        <v>40</v>
      </c>
      <c r="F1868" s="114"/>
    </row>
    <row r="1869" spans="1:6">
      <c r="A1869" s="114" t="s">
        <v>3293</v>
      </c>
      <c r="B1869" s="114" t="s">
        <v>494</v>
      </c>
      <c r="C1869" s="114">
        <v>280</v>
      </c>
      <c r="D1869" s="114">
        <v>1.75</v>
      </c>
      <c r="E1869" s="114">
        <v>40</v>
      </c>
      <c r="F1869" s="114"/>
    </row>
    <row r="1870" spans="1:6">
      <c r="A1870" s="114" t="s">
        <v>3294</v>
      </c>
      <c r="B1870" s="114" t="s">
        <v>3295</v>
      </c>
      <c r="C1870" s="114">
        <v>280</v>
      </c>
      <c r="D1870" s="114">
        <v>0.04</v>
      </c>
      <c r="E1870" s="114">
        <v>40</v>
      </c>
      <c r="F1870" s="114"/>
    </row>
    <row r="1871" spans="1:6">
      <c r="A1871" s="114" t="s">
        <v>3296</v>
      </c>
      <c r="B1871" s="114" t="s">
        <v>3297</v>
      </c>
      <c r="C1871" s="114">
        <v>280</v>
      </c>
      <c r="D1871" s="114">
        <v>0.1</v>
      </c>
      <c r="E1871" s="114">
        <v>40</v>
      </c>
      <c r="F1871" s="114"/>
    </row>
    <row r="1872" spans="1:6">
      <c r="A1872" s="114" t="s">
        <v>3298</v>
      </c>
      <c r="B1872" s="114" t="s">
        <v>3299</v>
      </c>
      <c r="C1872" s="114">
        <v>280</v>
      </c>
      <c r="D1872" s="114">
        <v>0.2</v>
      </c>
      <c r="E1872" s="114">
        <v>40</v>
      </c>
      <c r="F1872" s="114"/>
    </row>
    <row r="1873" spans="1:6">
      <c r="A1873" s="114" t="s">
        <v>3300</v>
      </c>
      <c r="B1873" s="114" t="s">
        <v>3299</v>
      </c>
      <c r="C1873" s="114">
        <v>280</v>
      </c>
      <c r="D1873" s="114">
        <v>0.2</v>
      </c>
      <c r="E1873" s="114">
        <v>40</v>
      </c>
      <c r="F1873" s="114"/>
    </row>
    <row r="1874" spans="1:6">
      <c r="A1874" s="114" t="s">
        <v>3301</v>
      </c>
      <c r="B1874" s="114" t="s">
        <v>3302</v>
      </c>
      <c r="C1874" s="114">
        <v>280</v>
      </c>
      <c r="D1874" s="114">
        <v>0.35</v>
      </c>
      <c r="E1874" s="114">
        <v>40</v>
      </c>
      <c r="F1874" s="114"/>
    </row>
    <row r="1875" spans="1:6">
      <c r="A1875" s="114" t="s">
        <v>3303</v>
      </c>
      <c r="B1875" s="114" t="s">
        <v>3302</v>
      </c>
      <c r="C1875" s="114">
        <v>280</v>
      </c>
      <c r="D1875" s="114">
        <v>0.35</v>
      </c>
      <c r="E1875" s="114">
        <v>40</v>
      </c>
      <c r="F1875" s="114"/>
    </row>
    <row r="1876" spans="1:6">
      <c r="A1876" s="114" t="s">
        <v>3304</v>
      </c>
      <c r="B1876" s="114" t="s">
        <v>3305</v>
      </c>
      <c r="C1876" s="114">
        <v>280</v>
      </c>
      <c r="D1876" s="114">
        <v>0.35</v>
      </c>
      <c r="E1876" s="114">
        <v>40</v>
      </c>
      <c r="F1876" s="114"/>
    </row>
    <row r="1877" spans="1:6">
      <c r="A1877" s="114" t="s">
        <v>3306</v>
      </c>
      <c r="B1877" s="114" t="s">
        <v>3307</v>
      </c>
      <c r="C1877" s="114">
        <v>280</v>
      </c>
      <c r="D1877" s="114">
        <v>0.5</v>
      </c>
      <c r="E1877" s="114">
        <v>40</v>
      </c>
      <c r="F1877" s="114"/>
    </row>
    <row r="1878" spans="1:6">
      <c r="A1878" s="114" t="s">
        <v>3308</v>
      </c>
      <c r="B1878" s="114" t="s">
        <v>3307</v>
      </c>
      <c r="C1878" s="114">
        <v>280</v>
      </c>
      <c r="D1878" s="114">
        <v>0.5</v>
      </c>
      <c r="E1878" s="114">
        <v>40</v>
      </c>
      <c r="F1878" s="114"/>
    </row>
    <row r="1879" spans="1:6">
      <c r="A1879" s="114" t="s">
        <v>3309</v>
      </c>
      <c r="B1879" s="114" t="s">
        <v>3310</v>
      </c>
      <c r="C1879" s="114">
        <v>280</v>
      </c>
      <c r="D1879" s="114">
        <v>0.7</v>
      </c>
      <c r="E1879" s="114">
        <v>40</v>
      </c>
      <c r="F1879" s="114"/>
    </row>
    <row r="1880" spans="1:6">
      <c r="A1880" s="114" t="s">
        <v>3311</v>
      </c>
      <c r="B1880" s="114" t="s">
        <v>3310</v>
      </c>
      <c r="C1880" s="114">
        <v>280</v>
      </c>
      <c r="D1880" s="114">
        <v>0.7</v>
      </c>
      <c r="E1880" s="114">
        <v>40</v>
      </c>
      <c r="F1880" s="114"/>
    </row>
    <row r="1881" spans="1:6">
      <c r="A1881" s="114" t="s">
        <v>3312</v>
      </c>
      <c r="B1881" s="114" t="s">
        <v>3313</v>
      </c>
      <c r="C1881" s="114">
        <v>280</v>
      </c>
      <c r="D1881" s="114">
        <v>0.7</v>
      </c>
      <c r="E1881" s="114">
        <v>40</v>
      </c>
      <c r="F1881" s="114"/>
    </row>
    <row r="1882" spans="1:6">
      <c r="A1882" s="114" t="s">
        <v>3314</v>
      </c>
      <c r="B1882" s="114" t="s">
        <v>3313</v>
      </c>
      <c r="C1882" s="114">
        <v>280</v>
      </c>
      <c r="D1882" s="114">
        <v>0.7</v>
      </c>
      <c r="E1882" s="114">
        <v>40</v>
      </c>
      <c r="F1882" s="114"/>
    </row>
    <row r="1883" spans="1:6">
      <c r="A1883" s="114" t="s">
        <v>3315</v>
      </c>
      <c r="B1883" s="114" t="s">
        <v>3316</v>
      </c>
      <c r="C1883" s="114">
        <v>280</v>
      </c>
      <c r="D1883" s="114">
        <v>0.75</v>
      </c>
      <c r="E1883" s="114">
        <v>40</v>
      </c>
      <c r="F1883" s="114"/>
    </row>
    <row r="1884" spans="1:6">
      <c r="A1884" s="114" t="s">
        <v>3317</v>
      </c>
      <c r="B1884" s="114" t="s">
        <v>3318</v>
      </c>
      <c r="C1884" s="114">
        <v>280</v>
      </c>
      <c r="D1884" s="114">
        <v>1</v>
      </c>
      <c r="E1884" s="114">
        <v>40</v>
      </c>
      <c r="F1884" s="114"/>
    </row>
    <row r="1885" spans="1:6">
      <c r="A1885" s="114" t="s">
        <v>3319</v>
      </c>
      <c r="B1885" s="114" t="s">
        <v>3318</v>
      </c>
      <c r="C1885" s="114">
        <v>280</v>
      </c>
      <c r="D1885" s="114">
        <v>1</v>
      </c>
      <c r="E1885" s="114">
        <v>40</v>
      </c>
      <c r="F1885" s="114"/>
    </row>
    <row r="1886" spans="1:6">
      <c r="A1886" s="114" t="s">
        <v>3320</v>
      </c>
      <c r="B1886" s="114" t="s">
        <v>3321</v>
      </c>
      <c r="C1886" s="114">
        <v>280</v>
      </c>
      <c r="D1886" s="114">
        <v>1</v>
      </c>
      <c r="E1886" s="114">
        <v>40</v>
      </c>
      <c r="F1886" s="114"/>
    </row>
    <row r="1887" spans="1:6">
      <c r="A1887" s="114" t="s">
        <v>3322</v>
      </c>
      <c r="B1887" s="114" t="s">
        <v>3323</v>
      </c>
      <c r="C1887" s="114">
        <v>280</v>
      </c>
      <c r="D1887" s="114">
        <v>1.75</v>
      </c>
      <c r="E1887" s="114">
        <v>40</v>
      </c>
      <c r="F1887" s="114"/>
    </row>
    <row r="1888" spans="1:6">
      <c r="A1888" s="114" t="s">
        <v>3324</v>
      </c>
      <c r="B1888" s="114" t="s">
        <v>3325</v>
      </c>
      <c r="C1888" s="114">
        <v>280</v>
      </c>
      <c r="D1888" s="114">
        <v>0.2</v>
      </c>
      <c r="E1888" s="114">
        <v>40</v>
      </c>
      <c r="F1888" s="114"/>
    </row>
    <row r="1889" spans="1:6">
      <c r="A1889" s="114" t="s">
        <v>3326</v>
      </c>
      <c r="B1889" s="114" t="s">
        <v>3325</v>
      </c>
      <c r="C1889" s="114">
        <v>280</v>
      </c>
      <c r="D1889" s="114">
        <v>0.2</v>
      </c>
      <c r="E1889" s="114">
        <v>40</v>
      </c>
      <c r="F1889" s="114"/>
    </row>
    <row r="1890" spans="1:6">
      <c r="A1890" s="114" t="s">
        <v>3327</v>
      </c>
      <c r="B1890" s="114" t="s">
        <v>3328</v>
      </c>
      <c r="C1890" s="114">
        <v>280</v>
      </c>
      <c r="D1890" s="114">
        <v>0.35</v>
      </c>
      <c r="E1890" s="114">
        <v>40</v>
      </c>
      <c r="F1890" s="114"/>
    </row>
    <row r="1891" spans="1:6">
      <c r="A1891" s="114" t="s">
        <v>3329</v>
      </c>
      <c r="B1891" s="114" t="s">
        <v>3330</v>
      </c>
      <c r="C1891" s="114">
        <v>280</v>
      </c>
      <c r="D1891" s="114">
        <v>0.5</v>
      </c>
      <c r="E1891" s="114">
        <v>40</v>
      </c>
      <c r="F1891" s="114"/>
    </row>
    <row r="1892" spans="1:6">
      <c r="A1892" s="114" t="s">
        <v>3331</v>
      </c>
      <c r="B1892" s="114" t="s">
        <v>3330</v>
      </c>
      <c r="C1892" s="114">
        <v>280</v>
      </c>
      <c r="D1892" s="114">
        <v>0.5</v>
      </c>
      <c r="E1892" s="114">
        <v>40</v>
      </c>
      <c r="F1892" s="114"/>
    </row>
    <row r="1893" spans="1:6">
      <c r="A1893" s="114" t="s">
        <v>3332</v>
      </c>
      <c r="B1893" s="114" t="s">
        <v>3333</v>
      </c>
      <c r="C1893" s="114">
        <v>280</v>
      </c>
      <c r="D1893" s="114">
        <v>0.2</v>
      </c>
      <c r="E1893" s="114">
        <v>40</v>
      </c>
      <c r="F1893" s="114"/>
    </row>
    <row r="1894" spans="1:6">
      <c r="A1894" s="114" t="s">
        <v>3334</v>
      </c>
      <c r="B1894" s="114" t="s">
        <v>3333</v>
      </c>
      <c r="C1894" s="114">
        <v>280</v>
      </c>
      <c r="D1894" s="114">
        <v>0.2</v>
      </c>
      <c r="E1894" s="114">
        <v>40</v>
      </c>
      <c r="F1894" s="114"/>
    </row>
    <row r="1895" spans="1:6">
      <c r="A1895" s="114" t="s">
        <v>3335</v>
      </c>
      <c r="B1895" s="114" t="s">
        <v>3336</v>
      </c>
      <c r="C1895" s="114">
        <v>280</v>
      </c>
      <c r="D1895" s="114">
        <v>0.5</v>
      </c>
      <c r="E1895" s="114">
        <v>40</v>
      </c>
      <c r="F1895" s="114"/>
    </row>
    <row r="1896" spans="1:6">
      <c r="A1896" s="114" t="s">
        <v>3337</v>
      </c>
      <c r="B1896" s="114" t="s">
        <v>3336</v>
      </c>
      <c r="C1896" s="114">
        <v>280</v>
      </c>
      <c r="D1896" s="114">
        <v>0.5</v>
      </c>
      <c r="E1896" s="114">
        <v>40</v>
      </c>
      <c r="F1896" s="114"/>
    </row>
    <row r="1897" spans="1:6">
      <c r="A1897" s="114" t="s">
        <v>3338</v>
      </c>
      <c r="B1897" s="114" t="s">
        <v>3339</v>
      </c>
      <c r="C1897" s="114">
        <v>280</v>
      </c>
      <c r="D1897" s="114">
        <v>0.2</v>
      </c>
      <c r="E1897" s="114">
        <v>40</v>
      </c>
      <c r="F1897" s="114"/>
    </row>
    <row r="1898" spans="1:6">
      <c r="A1898" s="114" t="s">
        <v>3340</v>
      </c>
      <c r="B1898" s="114" t="s">
        <v>3341</v>
      </c>
      <c r="C1898" s="114">
        <v>280</v>
      </c>
      <c r="D1898" s="114">
        <v>0.5</v>
      </c>
      <c r="E1898" s="114">
        <v>40</v>
      </c>
      <c r="F1898" s="114"/>
    </row>
    <row r="1899" spans="1:6">
      <c r="A1899" s="114" t="s">
        <v>3342</v>
      </c>
      <c r="B1899" s="114" t="s">
        <v>3341</v>
      </c>
      <c r="C1899" s="114">
        <v>280</v>
      </c>
      <c r="D1899" s="114">
        <v>0.5</v>
      </c>
      <c r="E1899" s="114">
        <v>40</v>
      </c>
      <c r="F1899" s="114"/>
    </row>
    <row r="1900" spans="1:6">
      <c r="A1900" s="114" t="s">
        <v>3343</v>
      </c>
      <c r="B1900" s="114" t="s">
        <v>3344</v>
      </c>
      <c r="C1900" s="114">
        <v>280</v>
      </c>
      <c r="D1900" s="114">
        <v>1</v>
      </c>
      <c r="E1900" s="114">
        <v>45</v>
      </c>
      <c r="F1900" s="114"/>
    </row>
    <row r="1901" spans="1:6">
      <c r="A1901" s="114" t="s">
        <v>3345</v>
      </c>
      <c r="B1901" s="114" t="s">
        <v>3346</v>
      </c>
      <c r="C1901" s="114">
        <v>280</v>
      </c>
      <c r="D1901" s="114">
        <v>0.5</v>
      </c>
      <c r="E1901" s="114">
        <v>40</v>
      </c>
      <c r="F1901" s="114"/>
    </row>
    <row r="1902" spans="1:6">
      <c r="A1902" s="114" t="s">
        <v>3347</v>
      </c>
      <c r="B1902" s="114" t="s">
        <v>3348</v>
      </c>
      <c r="C1902" s="114">
        <v>280</v>
      </c>
      <c r="D1902" s="114">
        <v>0.35</v>
      </c>
      <c r="E1902" s="114">
        <v>37.5</v>
      </c>
      <c r="F1902" s="114"/>
    </row>
    <row r="1903" spans="1:6">
      <c r="A1903" s="114" t="s">
        <v>3349</v>
      </c>
      <c r="B1903" s="114" t="s">
        <v>3350</v>
      </c>
      <c r="C1903" s="114">
        <v>280</v>
      </c>
      <c r="D1903" s="114">
        <v>0.5</v>
      </c>
      <c r="E1903" s="114">
        <v>37.5</v>
      </c>
      <c r="F1903" s="114"/>
    </row>
    <row r="1904" spans="1:6">
      <c r="A1904" s="114" t="s">
        <v>3351</v>
      </c>
      <c r="B1904" s="114" t="s">
        <v>3352</v>
      </c>
      <c r="C1904" s="114">
        <v>280</v>
      </c>
      <c r="D1904" s="114">
        <v>0.5</v>
      </c>
      <c r="E1904" s="114">
        <v>37.5</v>
      </c>
      <c r="F1904" s="114"/>
    </row>
    <row r="1905" spans="1:6">
      <c r="A1905" s="114" t="s">
        <v>3353</v>
      </c>
      <c r="B1905" s="114" t="s">
        <v>3354</v>
      </c>
      <c r="C1905" s="114">
        <v>280</v>
      </c>
      <c r="D1905" s="114">
        <v>0.7</v>
      </c>
      <c r="E1905" s="114">
        <v>37.5</v>
      </c>
      <c r="F1905" s="114"/>
    </row>
    <row r="1906" spans="1:6">
      <c r="A1906" s="114" t="s">
        <v>3355</v>
      </c>
      <c r="B1906" s="114" t="s">
        <v>3356</v>
      </c>
      <c r="C1906" s="114">
        <v>280</v>
      </c>
      <c r="D1906" s="114">
        <v>1</v>
      </c>
      <c r="E1906" s="114">
        <v>37.5</v>
      </c>
      <c r="F1906" s="114"/>
    </row>
    <row r="1907" spans="1:6">
      <c r="A1907" s="114" t="s">
        <v>3357</v>
      </c>
      <c r="B1907" s="114" t="s">
        <v>3358</v>
      </c>
      <c r="C1907" s="114">
        <v>280</v>
      </c>
      <c r="D1907" s="114">
        <v>0.75</v>
      </c>
      <c r="E1907" s="114">
        <v>37.5</v>
      </c>
      <c r="F1907" s="114"/>
    </row>
    <row r="1908" spans="1:6">
      <c r="A1908" s="114" t="s">
        <v>3359</v>
      </c>
      <c r="B1908" s="114" t="s">
        <v>3360</v>
      </c>
      <c r="C1908" s="114">
        <v>280</v>
      </c>
      <c r="D1908" s="114">
        <v>0.75</v>
      </c>
      <c r="E1908" s="114">
        <v>37.5</v>
      </c>
      <c r="F1908" s="114"/>
    </row>
    <row r="1909" spans="1:6">
      <c r="A1909" s="114" t="s">
        <v>3361</v>
      </c>
      <c r="B1909" s="114" t="s">
        <v>3362</v>
      </c>
      <c r="C1909" s="114">
        <v>280</v>
      </c>
      <c r="D1909" s="114">
        <v>0.75</v>
      </c>
      <c r="E1909" s="114">
        <v>37.5</v>
      </c>
      <c r="F1909" s="114"/>
    </row>
    <row r="1910" spans="1:6">
      <c r="A1910" s="114" t="s">
        <v>3363</v>
      </c>
      <c r="B1910" s="114" t="s">
        <v>3364</v>
      </c>
      <c r="C1910" s="114">
        <v>280</v>
      </c>
      <c r="D1910" s="114">
        <v>0.2</v>
      </c>
      <c r="E1910" s="114">
        <v>40</v>
      </c>
      <c r="F1910" s="114"/>
    </row>
    <row r="1911" spans="1:6">
      <c r="A1911" s="114" t="s">
        <v>3365</v>
      </c>
      <c r="B1911" s="114" t="s">
        <v>3366</v>
      </c>
      <c r="C1911" s="114">
        <v>280</v>
      </c>
      <c r="D1911" s="114">
        <v>0.35</v>
      </c>
      <c r="E1911" s="114">
        <v>40</v>
      </c>
      <c r="F1911" s="114"/>
    </row>
    <row r="1912" spans="1:6">
      <c r="A1912" s="114" t="s">
        <v>3367</v>
      </c>
      <c r="B1912" s="114" t="s">
        <v>3366</v>
      </c>
      <c r="C1912" s="114">
        <v>280</v>
      </c>
      <c r="D1912" s="114">
        <v>0.35</v>
      </c>
      <c r="E1912" s="114">
        <v>40</v>
      </c>
      <c r="F1912" s="114"/>
    </row>
    <row r="1913" spans="1:6">
      <c r="A1913" s="114" t="s">
        <v>3368</v>
      </c>
      <c r="B1913" s="114" t="s">
        <v>3369</v>
      </c>
      <c r="C1913" s="114">
        <v>280</v>
      </c>
      <c r="D1913" s="114">
        <v>0.5</v>
      </c>
      <c r="E1913" s="114">
        <v>40</v>
      </c>
      <c r="F1913" s="114"/>
    </row>
    <row r="1914" spans="1:6">
      <c r="A1914" s="114" t="s">
        <v>3370</v>
      </c>
      <c r="B1914" s="114" t="s">
        <v>3369</v>
      </c>
      <c r="C1914" s="114">
        <v>280</v>
      </c>
      <c r="D1914" s="114">
        <v>0.5</v>
      </c>
      <c r="E1914" s="114">
        <v>40</v>
      </c>
      <c r="F1914" s="114"/>
    </row>
    <row r="1915" spans="1:6">
      <c r="A1915" s="114" t="s">
        <v>3371</v>
      </c>
      <c r="B1915" s="114" t="s">
        <v>3372</v>
      </c>
      <c r="C1915" s="114">
        <v>280</v>
      </c>
      <c r="D1915" s="114">
        <v>0.7</v>
      </c>
      <c r="E1915" s="114">
        <v>40</v>
      </c>
      <c r="F1915" s="114"/>
    </row>
    <row r="1916" spans="1:6">
      <c r="A1916" s="114" t="s">
        <v>3373</v>
      </c>
      <c r="B1916" s="114" t="s">
        <v>3372</v>
      </c>
      <c r="C1916" s="114">
        <v>280</v>
      </c>
      <c r="D1916" s="114">
        <v>0.7</v>
      </c>
      <c r="E1916" s="114">
        <v>40</v>
      </c>
      <c r="F1916" s="114"/>
    </row>
    <row r="1917" spans="1:6">
      <c r="A1917" s="114" t="s">
        <v>3374</v>
      </c>
      <c r="B1917" s="114" t="s">
        <v>3375</v>
      </c>
      <c r="C1917" s="114">
        <v>280</v>
      </c>
      <c r="D1917" s="114">
        <v>0.75</v>
      </c>
      <c r="E1917" s="114">
        <v>40</v>
      </c>
      <c r="F1917" s="114"/>
    </row>
    <row r="1918" spans="1:6">
      <c r="A1918" s="114" t="s">
        <v>3376</v>
      </c>
      <c r="B1918" s="114" t="s">
        <v>3377</v>
      </c>
      <c r="C1918" s="114">
        <v>280</v>
      </c>
      <c r="D1918" s="114">
        <v>1</v>
      </c>
      <c r="E1918" s="114">
        <v>40</v>
      </c>
      <c r="F1918" s="114"/>
    </row>
    <row r="1919" spans="1:6">
      <c r="A1919" s="114" t="s">
        <v>3378</v>
      </c>
      <c r="B1919" s="114" t="s">
        <v>3377</v>
      </c>
      <c r="C1919" s="114">
        <v>280</v>
      </c>
      <c r="D1919" s="114">
        <v>1</v>
      </c>
      <c r="E1919" s="114">
        <v>40</v>
      </c>
      <c r="F1919" s="114"/>
    </row>
    <row r="1920" spans="1:6">
      <c r="A1920" s="114" t="s">
        <v>3379</v>
      </c>
      <c r="B1920" s="114" t="s">
        <v>3380</v>
      </c>
      <c r="C1920" s="114">
        <v>280</v>
      </c>
      <c r="D1920" s="114">
        <v>0.5</v>
      </c>
      <c r="E1920" s="114">
        <v>40</v>
      </c>
      <c r="F1920" s="114"/>
    </row>
    <row r="1921" spans="1:6">
      <c r="A1921" s="114" t="s">
        <v>3381</v>
      </c>
      <c r="B1921" s="114" t="s">
        <v>2399</v>
      </c>
      <c r="C1921" s="114">
        <v>280</v>
      </c>
      <c r="D1921" s="114">
        <v>0.7</v>
      </c>
      <c r="E1921" s="114">
        <v>40</v>
      </c>
      <c r="F1921" s="114"/>
    </row>
    <row r="1922" spans="1:6">
      <c r="A1922" s="114" t="s">
        <v>3382</v>
      </c>
      <c r="B1922" s="114" t="s">
        <v>3383</v>
      </c>
      <c r="C1922" s="114">
        <v>280</v>
      </c>
      <c r="D1922" s="114">
        <v>0.7</v>
      </c>
      <c r="E1922" s="114">
        <v>40</v>
      </c>
      <c r="F1922" s="114"/>
    </row>
    <row r="1923" spans="1:6">
      <c r="A1923" s="114" t="s">
        <v>3384</v>
      </c>
      <c r="B1923" s="114" t="s">
        <v>3385</v>
      </c>
      <c r="C1923" s="114">
        <v>280</v>
      </c>
      <c r="D1923" s="114">
        <v>0.75</v>
      </c>
      <c r="E1923" s="114">
        <v>40</v>
      </c>
      <c r="F1923" s="114"/>
    </row>
    <row r="1924" spans="1:6">
      <c r="A1924" s="114" t="s">
        <v>3386</v>
      </c>
      <c r="B1924" s="114" t="s">
        <v>3387</v>
      </c>
      <c r="C1924" s="114">
        <v>280</v>
      </c>
      <c r="D1924" s="114">
        <v>0.5</v>
      </c>
      <c r="E1924" s="114">
        <v>40</v>
      </c>
      <c r="F1924" s="114"/>
    </row>
    <row r="1925" spans="1:6">
      <c r="A1925" s="114" t="s">
        <v>4113</v>
      </c>
      <c r="B1925" s="114" t="s">
        <v>3387</v>
      </c>
      <c r="C1925" s="114">
        <v>280</v>
      </c>
      <c r="D1925" s="114">
        <v>0.5</v>
      </c>
      <c r="E1925" s="114">
        <v>40</v>
      </c>
      <c r="F1925" s="114"/>
    </row>
    <row r="1926" spans="1:6">
      <c r="A1926" s="114" t="s">
        <v>3388</v>
      </c>
      <c r="B1926" s="114" t="s">
        <v>3389</v>
      </c>
      <c r="C1926" s="114">
        <v>280</v>
      </c>
      <c r="D1926" s="114">
        <v>0.5</v>
      </c>
      <c r="E1926" s="114">
        <v>40</v>
      </c>
      <c r="F1926" s="114"/>
    </row>
    <row r="1927" spans="1:6">
      <c r="A1927" s="114" t="s">
        <v>4114</v>
      </c>
      <c r="B1927" s="114" t="s">
        <v>3389</v>
      </c>
      <c r="C1927" s="114">
        <v>280</v>
      </c>
      <c r="D1927" s="114">
        <v>0.5</v>
      </c>
      <c r="E1927" s="114">
        <v>40</v>
      </c>
      <c r="F1927" s="114"/>
    </row>
    <row r="1928" spans="1:6">
      <c r="A1928" s="114" t="s">
        <v>3390</v>
      </c>
      <c r="B1928" s="114" t="s">
        <v>3391</v>
      </c>
      <c r="C1928" s="114">
        <v>280</v>
      </c>
      <c r="D1928" s="114">
        <v>0.1</v>
      </c>
      <c r="E1928" s="114">
        <v>40</v>
      </c>
      <c r="F1928" s="114"/>
    </row>
    <row r="1929" spans="1:6">
      <c r="A1929" s="114" t="s">
        <v>3392</v>
      </c>
      <c r="B1929" s="114" t="s">
        <v>3393</v>
      </c>
      <c r="C1929" s="114">
        <v>280</v>
      </c>
      <c r="D1929" s="114">
        <v>0.2</v>
      </c>
      <c r="E1929" s="114">
        <v>40</v>
      </c>
      <c r="F1929" s="114"/>
    </row>
    <row r="1930" spans="1:6">
      <c r="A1930" s="114" t="s">
        <v>3394</v>
      </c>
      <c r="B1930" s="114" t="s">
        <v>3393</v>
      </c>
      <c r="C1930" s="114">
        <v>280</v>
      </c>
      <c r="D1930" s="114">
        <v>0.2</v>
      </c>
      <c r="E1930" s="114">
        <v>40</v>
      </c>
      <c r="F1930" s="114"/>
    </row>
    <row r="1931" spans="1:6">
      <c r="A1931" s="114" t="s">
        <v>3395</v>
      </c>
      <c r="B1931" s="114" t="s">
        <v>3396</v>
      </c>
      <c r="C1931" s="114">
        <v>280</v>
      </c>
      <c r="D1931" s="114">
        <v>0.35</v>
      </c>
      <c r="E1931" s="114">
        <v>40</v>
      </c>
      <c r="F1931" s="114"/>
    </row>
    <row r="1932" spans="1:6">
      <c r="A1932" s="114" t="s">
        <v>3397</v>
      </c>
      <c r="B1932" s="114" t="s">
        <v>3396</v>
      </c>
      <c r="C1932" s="114">
        <v>280</v>
      </c>
      <c r="D1932" s="114">
        <v>0.35</v>
      </c>
      <c r="E1932" s="114">
        <v>40</v>
      </c>
      <c r="F1932" s="114"/>
    </row>
    <row r="1933" spans="1:6">
      <c r="A1933" s="114" t="s">
        <v>131</v>
      </c>
      <c r="B1933" s="114" t="s">
        <v>3398</v>
      </c>
      <c r="C1933" s="114">
        <v>280</v>
      </c>
      <c r="D1933" s="114">
        <v>0.5</v>
      </c>
      <c r="E1933" s="114">
        <v>40</v>
      </c>
      <c r="F1933" s="114"/>
    </row>
    <row r="1934" spans="1:6">
      <c r="A1934" s="114" t="s">
        <v>3399</v>
      </c>
      <c r="B1934" s="114" t="s">
        <v>3398</v>
      </c>
      <c r="C1934" s="114">
        <v>280</v>
      </c>
      <c r="D1934" s="114">
        <v>0.5</v>
      </c>
      <c r="E1934" s="114">
        <v>40</v>
      </c>
      <c r="F1934" s="114"/>
    </row>
    <row r="1935" spans="1:6">
      <c r="A1935" s="114" t="s">
        <v>3400</v>
      </c>
      <c r="B1935" s="114" t="s">
        <v>3401</v>
      </c>
      <c r="C1935" s="114">
        <v>280</v>
      </c>
      <c r="D1935" s="114">
        <v>0.7</v>
      </c>
      <c r="E1935" s="114">
        <v>40</v>
      </c>
      <c r="F1935" s="114"/>
    </row>
    <row r="1936" spans="1:6">
      <c r="A1936" s="114" t="s">
        <v>3402</v>
      </c>
      <c r="B1936" s="114" t="s">
        <v>3401</v>
      </c>
      <c r="C1936" s="114">
        <v>280</v>
      </c>
      <c r="D1936" s="114">
        <v>0.7</v>
      </c>
      <c r="E1936" s="114">
        <v>40</v>
      </c>
      <c r="F1936" s="114"/>
    </row>
    <row r="1937" spans="1:6">
      <c r="A1937" s="114" t="s">
        <v>219</v>
      </c>
      <c r="B1937" s="114" t="s">
        <v>3403</v>
      </c>
      <c r="C1937" s="114">
        <v>280</v>
      </c>
      <c r="D1937" s="114">
        <v>0.7</v>
      </c>
      <c r="E1937" s="114">
        <v>40</v>
      </c>
      <c r="F1937" s="114"/>
    </row>
    <row r="1938" spans="1:6">
      <c r="A1938" s="114" t="s">
        <v>3404</v>
      </c>
      <c r="B1938" s="114" t="s">
        <v>3403</v>
      </c>
      <c r="C1938" s="114">
        <v>280</v>
      </c>
      <c r="D1938" s="114">
        <v>0.7</v>
      </c>
      <c r="E1938" s="114">
        <v>40</v>
      </c>
      <c r="F1938" s="114"/>
    </row>
    <row r="1939" spans="1:6">
      <c r="A1939" s="114" t="s">
        <v>3405</v>
      </c>
      <c r="B1939" s="114" t="s">
        <v>3406</v>
      </c>
      <c r="C1939" s="114">
        <v>280</v>
      </c>
      <c r="D1939" s="114">
        <v>0.7</v>
      </c>
      <c r="E1939" s="114">
        <v>40</v>
      </c>
      <c r="F1939" s="114"/>
    </row>
    <row r="1940" spans="1:6">
      <c r="A1940" s="114" t="s">
        <v>3407</v>
      </c>
      <c r="B1940" s="114" t="s">
        <v>3406</v>
      </c>
      <c r="C1940" s="114">
        <v>280</v>
      </c>
      <c r="D1940" s="114">
        <v>0.7</v>
      </c>
      <c r="E1940" s="114">
        <v>40</v>
      </c>
      <c r="F1940" s="114"/>
    </row>
    <row r="1941" spans="1:6">
      <c r="A1941" s="114" t="s">
        <v>493</v>
      </c>
      <c r="B1941" s="114" t="s">
        <v>3408</v>
      </c>
      <c r="C1941" s="114">
        <v>280</v>
      </c>
      <c r="D1941" s="114">
        <v>1</v>
      </c>
      <c r="E1941" s="114">
        <v>40</v>
      </c>
      <c r="F1941" s="114"/>
    </row>
    <row r="1942" spans="1:6">
      <c r="A1942" s="114" t="s">
        <v>3409</v>
      </c>
      <c r="B1942" s="114" t="s">
        <v>3408</v>
      </c>
      <c r="C1942" s="114">
        <v>280</v>
      </c>
      <c r="D1942" s="114">
        <v>1</v>
      </c>
      <c r="E1942" s="114">
        <v>40</v>
      </c>
      <c r="F1942" s="114"/>
    </row>
    <row r="1943" spans="1:6">
      <c r="A1943" s="114" t="s">
        <v>4528</v>
      </c>
      <c r="B1943" s="114" t="s">
        <v>4494</v>
      </c>
      <c r="C1943" s="114">
        <v>280</v>
      </c>
      <c r="D1943" s="114">
        <v>0.7</v>
      </c>
      <c r="E1943" s="114">
        <v>40</v>
      </c>
      <c r="F1943" s="114"/>
    </row>
    <row r="1944" spans="1:6">
      <c r="A1944" s="114" t="s">
        <v>3410</v>
      </c>
      <c r="B1944" s="114" t="s">
        <v>3411</v>
      </c>
      <c r="C1944" s="114">
        <v>280</v>
      </c>
      <c r="D1944" s="114">
        <v>0.05</v>
      </c>
      <c r="E1944" s="114">
        <v>40</v>
      </c>
      <c r="F1944" s="114"/>
    </row>
    <row r="1945" spans="1:6">
      <c r="A1945" s="114" t="s">
        <v>3412</v>
      </c>
      <c r="B1945" s="114" t="s">
        <v>3413</v>
      </c>
      <c r="C1945" s="114">
        <v>280</v>
      </c>
      <c r="D1945" s="114">
        <v>0.5</v>
      </c>
      <c r="E1945" s="114">
        <v>40</v>
      </c>
      <c r="F1945" s="114"/>
    </row>
    <row r="1946" spans="1:6">
      <c r="A1946" s="114" t="s">
        <v>3414</v>
      </c>
      <c r="B1946" s="114" t="s">
        <v>3413</v>
      </c>
      <c r="C1946" s="114">
        <v>280</v>
      </c>
      <c r="D1946" s="114">
        <v>0.5</v>
      </c>
      <c r="E1946" s="114">
        <v>40</v>
      </c>
      <c r="F1946" s="114"/>
    </row>
    <row r="1947" spans="1:6">
      <c r="A1947" s="114" t="s">
        <v>869</v>
      </c>
      <c r="B1947" s="114" t="s">
        <v>3415</v>
      </c>
      <c r="C1947" s="114">
        <v>280</v>
      </c>
      <c r="D1947" s="114">
        <v>0.7</v>
      </c>
      <c r="E1947" s="114">
        <v>40</v>
      </c>
      <c r="F1947" s="114"/>
    </row>
    <row r="1948" spans="1:6">
      <c r="A1948" s="114" t="s">
        <v>3416</v>
      </c>
      <c r="B1948" s="114" t="s">
        <v>3415</v>
      </c>
      <c r="C1948" s="114">
        <v>280</v>
      </c>
      <c r="D1948" s="114">
        <v>0.7</v>
      </c>
      <c r="E1948" s="114">
        <v>40</v>
      </c>
      <c r="F1948" s="114"/>
    </row>
    <row r="1949" spans="1:6">
      <c r="A1949" s="114" t="s">
        <v>3417</v>
      </c>
      <c r="B1949" s="114" t="s">
        <v>3418</v>
      </c>
      <c r="C1949" s="114">
        <v>280</v>
      </c>
      <c r="D1949" s="114">
        <v>0.75</v>
      </c>
      <c r="E1949" s="114">
        <v>40</v>
      </c>
      <c r="F1949" s="114"/>
    </row>
    <row r="1950" spans="1:6">
      <c r="A1950" s="114" t="s">
        <v>3419</v>
      </c>
      <c r="B1950" s="114" t="s">
        <v>3420</v>
      </c>
      <c r="C1950" s="114">
        <v>280</v>
      </c>
      <c r="D1950" s="114">
        <v>0.75</v>
      </c>
      <c r="E1950" s="114">
        <v>40</v>
      </c>
      <c r="F1950" s="114"/>
    </row>
    <row r="1951" spans="1:6">
      <c r="A1951" s="114" t="s">
        <v>3421</v>
      </c>
      <c r="B1951" s="114" t="s">
        <v>3422</v>
      </c>
      <c r="C1951" s="114">
        <v>280</v>
      </c>
      <c r="D1951" s="114">
        <v>1</v>
      </c>
      <c r="E1951" s="114">
        <v>40</v>
      </c>
      <c r="F1951" s="114"/>
    </row>
    <row r="1952" spans="1:6">
      <c r="A1952" s="114" t="s">
        <v>3423</v>
      </c>
      <c r="B1952" s="114" t="s">
        <v>3424</v>
      </c>
      <c r="C1952" s="114">
        <v>280</v>
      </c>
      <c r="D1952" s="114">
        <v>1.75</v>
      </c>
      <c r="E1952" s="114">
        <v>40</v>
      </c>
      <c r="F1952" s="114"/>
    </row>
    <row r="1953" spans="1:6">
      <c r="A1953" s="114" t="s">
        <v>3425</v>
      </c>
      <c r="B1953" s="114" t="s">
        <v>3426</v>
      </c>
      <c r="C1953" s="114">
        <v>280</v>
      </c>
      <c r="D1953" s="114">
        <v>0.05</v>
      </c>
      <c r="E1953" s="114">
        <v>38</v>
      </c>
      <c r="F1953" s="114"/>
    </row>
    <row r="1954" spans="1:6">
      <c r="A1954" s="114" t="s">
        <v>4320</v>
      </c>
      <c r="B1954" s="114" t="s">
        <v>2442</v>
      </c>
      <c r="C1954" s="114">
        <v>280</v>
      </c>
      <c r="D1954" s="114">
        <v>0.7</v>
      </c>
      <c r="E1954" s="114">
        <v>40</v>
      </c>
      <c r="F1954" s="114"/>
    </row>
    <row r="1955" spans="1:6">
      <c r="A1955" s="114" t="s">
        <v>3427</v>
      </c>
      <c r="B1955" s="114" t="s">
        <v>3428</v>
      </c>
      <c r="C1955" s="114">
        <v>280</v>
      </c>
      <c r="D1955" s="114">
        <v>0.75</v>
      </c>
      <c r="E1955" s="114">
        <v>38</v>
      </c>
      <c r="F1955" s="114"/>
    </row>
    <row r="1956" spans="1:6">
      <c r="A1956" s="114" t="s">
        <v>3429</v>
      </c>
      <c r="B1956" s="114" t="s">
        <v>3430</v>
      </c>
      <c r="C1956" s="114">
        <v>280</v>
      </c>
      <c r="D1956" s="114">
        <v>0.05</v>
      </c>
      <c r="E1956" s="114">
        <v>38</v>
      </c>
      <c r="F1956" s="114"/>
    </row>
    <row r="1957" spans="1:6">
      <c r="A1957" s="114" t="s">
        <v>3431</v>
      </c>
      <c r="B1957" s="114" t="s">
        <v>3432</v>
      </c>
      <c r="C1957" s="114">
        <v>280</v>
      </c>
      <c r="D1957" s="114">
        <v>0.75</v>
      </c>
      <c r="E1957" s="114">
        <v>38</v>
      </c>
      <c r="F1957" s="114"/>
    </row>
    <row r="1958" spans="1:6">
      <c r="A1958" s="114" t="s">
        <v>3433</v>
      </c>
      <c r="B1958" s="114" t="s">
        <v>3434</v>
      </c>
      <c r="C1958" s="114">
        <v>280</v>
      </c>
      <c r="D1958" s="114">
        <v>0.5</v>
      </c>
      <c r="E1958" s="114">
        <v>38</v>
      </c>
      <c r="F1958" s="114"/>
    </row>
    <row r="1959" spans="1:6">
      <c r="A1959" s="114" t="s">
        <v>3435</v>
      </c>
      <c r="B1959" s="114" t="s">
        <v>3434</v>
      </c>
      <c r="C1959" s="114">
        <v>280</v>
      </c>
      <c r="D1959" s="114">
        <v>0.5</v>
      </c>
      <c r="E1959" s="114">
        <v>38</v>
      </c>
      <c r="F1959" s="114"/>
    </row>
    <row r="1960" spans="1:6">
      <c r="A1960" s="114" t="s">
        <v>132</v>
      </c>
      <c r="B1960" s="114" t="s">
        <v>3436</v>
      </c>
      <c r="C1960" s="114">
        <v>280</v>
      </c>
      <c r="D1960" s="114">
        <v>0.5</v>
      </c>
      <c r="E1960" s="114">
        <v>38</v>
      </c>
      <c r="F1960" s="114"/>
    </row>
    <row r="1961" spans="1:6">
      <c r="A1961" s="114" t="s">
        <v>3437</v>
      </c>
      <c r="B1961" s="114" t="s">
        <v>3438</v>
      </c>
      <c r="C1961" s="114">
        <v>280</v>
      </c>
      <c r="D1961" s="114">
        <v>0.5</v>
      </c>
      <c r="E1961" s="114">
        <v>38</v>
      </c>
      <c r="F1961" s="114"/>
    </row>
    <row r="1962" spans="1:6">
      <c r="A1962" s="114" t="s">
        <v>3439</v>
      </c>
      <c r="B1962" s="114" t="s">
        <v>3440</v>
      </c>
      <c r="C1962" s="114">
        <v>280</v>
      </c>
      <c r="D1962" s="114">
        <v>0.75</v>
      </c>
      <c r="E1962" s="114">
        <v>38</v>
      </c>
      <c r="F1962" s="114"/>
    </row>
    <row r="1963" spans="1:6">
      <c r="A1963" s="114" t="s">
        <v>3441</v>
      </c>
      <c r="B1963" s="114" t="s">
        <v>3442</v>
      </c>
      <c r="C1963" s="114">
        <v>280</v>
      </c>
      <c r="D1963" s="114">
        <v>1</v>
      </c>
      <c r="E1963" s="114">
        <v>38</v>
      </c>
      <c r="F1963" s="114"/>
    </row>
    <row r="1964" spans="1:6">
      <c r="A1964" s="114" t="s">
        <v>3443</v>
      </c>
      <c r="B1964" s="114" t="s">
        <v>3444</v>
      </c>
      <c r="C1964" s="114">
        <v>280</v>
      </c>
      <c r="D1964" s="114">
        <v>0.75</v>
      </c>
      <c r="E1964" s="114">
        <v>38</v>
      </c>
      <c r="F1964" s="114"/>
    </row>
    <row r="1965" spans="1:6">
      <c r="A1965" s="114" t="s">
        <v>4321</v>
      </c>
      <c r="B1965" s="114" t="s">
        <v>4284</v>
      </c>
      <c r="C1965" s="114">
        <v>280</v>
      </c>
      <c r="D1965" s="114">
        <v>0.7</v>
      </c>
      <c r="E1965" s="114">
        <v>40</v>
      </c>
      <c r="F1965" s="114"/>
    </row>
    <row r="1966" spans="1:6">
      <c r="A1966" s="114" t="s">
        <v>3445</v>
      </c>
      <c r="B1966" s="114" t="s">
        <v>3446</v>
      </c>
      <c r="C1966" s="114">
        <v>280</v>
      </c>
      <c r="D1966" s="114">
        <v>0.2</v>
      </c>
      <c r="E1966" s="114">
        <v>40</v>
      </c>
      <c r="F1966" s="114"/>
    </row>
    <row r="1967" spans="1:6">
      <c r="A1967" s="114" t="s">
        <v>399</v>
      </c>
      <c r="B1967" s="114" t="s">
        <v>3447</v>
      </c>
      <c r="C1967" s="114">
        <v>280</v>
      </c>
      <c r="D1967" s="114">
        <v>0.5</v>
      </c>
      <c r="E1967" s="114">
        <v>40</v>
      </c>
      <c r="F1967" s="114"/>
    </row>
    <row r="1968" spans="1:6">
      <c r="A1968" s="114" t="s">
        <v>3448</v>
      </c>
      <c r="B1968" s="114" t="s">
        <v>3447</v>
      </c>
      <c r="C1968" s="114">
        <v>280</v>
      </c>
      <c r="D1968" s="114">
        <v>0.5</v>
      </c>
      <c r="E1968" s="114">
        <v>40</v>
      </c>
      <c r="F1968" s="114"/>
    </row>
    <row r="1969" spans="1:6">
      <c r="A1969" s="114" t="s">
        <v>3449</v>
      </c>
      <c r="B1969" s="114" t="s">
        <v>3450</v>
      </c>
      <c r="C1969" s="114">
        <v>280</v>
      </c>
      <c r="D1969" s="114">
        <v>0.7</v>
      </c>
      <c r="E1969" s="114">
        <v>40</v>
      </c>
      <c r="F1969" s="114"/>
    </row>
    <row r="1970" spans="1:6">
      <c r="A1970" s="114" t="s">
        <v>3451</v>
      </c>
      <c r="B1970" s="114" t="s">
        <v>3450</v>
      </c>
      <c r="C1970" s="114">
        <v>280</v>
      </c>
      <c r="D1970" s="114">
        <v>0.7</v>
      </c>
      <c r="E1970" s="114">
        <v>40</v>
      </c>
      <c r="F1970" s="114"/>
    </row>
    <row r="1971" spans="1:6">
      <c r="A1971" s="114" t="s">
        <v>3452</v>
      </c>
      <c r="B1971" s="114" t="s">
        <v>3453</v>
      </c>
      <c r="C1971" s="114">
        <v>280</v>
      </c>
      <c r="D1971" s="114">
        <v>0.2</v>
      </c>
      <c r="E1971" s="114">
        <v>40</v>
      </c>
      <c r="F1971" s="114"/>
    </row>
    <row r="1972" spans="1:6">
      <c r="A1972" s="114" t="s">
        <v>412</v>
      </c>
      <c r="B1972" s="114" t="s">
        <v>3454</v>
      </c>
      <c r="C1972" s="114">
        <v>280</v>
      </c>
      <c r="D1972" s="114">
        <v>0.5</v>
      </c>
      <c r="E1972" s="114">
        <v>40</v>
      </c>
      <c r="F1972" s="114"/>
    </row>
    <row r="1973" spans="1:6">
      <c r="A1973" s="114" t="s">
        <v>3455</v>
      </c>
      <c r="B1973" s="114" t="s">
        <v>3454</v>
      </c>
      <c r="C1973" s="114">
        <v>280</v>
      </c>
      <c r="D1973" s="114">
        <v>0.5</v>
      </c>
      <c r="E1973" s="114">
        <v>40</v>
      </c>
      <c r="F1973" s="114"/>
    </row>
    <row r="1974" spans="1:6">
      <c r="A1974" s="114" t="s">
        <v>3456</v>
      </c>
      <c r="B1974" s="114" t="s">
        <v>3457</v>
      </c>
      <c r="C1974" s="114">
        <v>280</v>
      </c>
      <c r="D1974" s="114">
        <v>0.5</v>
      </c>
      <c r="E1974" s="114">
        <v>40</v>
      </c>
      <c r="F1974" s="114"/>
    </row>
    <row r="1975" spans="1:6">
      <c r="A1975" s="114" t="s">
        <v>3458</v>
      </c>
      <c r="B1975" s="114" t="s">
        <v>3457</v>
      </c>
      <c r="C1975" s="114">
        <v>280</v>
      </c>
      <c r="D1975" s="114">
        <v>0.5</v>
      </c>
      <c r="E1975" s="114">
        <v>40</v>
      </c>
      <c r="F1975" s="114"/>
    </row>
    <row r="1976" spans="1:6">
      <c r="A1976" s="114" t="s">
        <v>3459</v>
      </c>
      <c r="B1976" s="114" t="s">
        <v>3460</v>
      </c>
      <c r="C1976" s="114">
        <v>280</v>
      </c>
      <c r="D1976" s="114">
        <v>0.5</v>
      </c>
      <c r="E1976" s="114">
        <v>40</v>
      </c>
      <c r="F1976" s="114"/>
    </row>
    <row r="1977" spans="1:6">
      <c r="A1977" s="114" t="s">
        <v>3461</v>
      </c>
      <c r="B1977" s="114" t="s">
        <v>3460</v>
      </c>
      <c r="C1977" s="114">
        <v>280</v>
      </c>
      <c r="D1977" s="114">
        <v>0.5</v>
      </c>
      <c r="E1977" s="114">
        <v>40</v>
      </c>
      <c r="F1977" s="114"/>
    </row>
    <row r="1978" spans="1:6">
      <c r="A1978" s="114" t="s">
        <v>3462</v>
      </c>
      <c r="B1978" s="114" t="s">
        <v>3463</v>
      </c>
      <c r="C1978" s="114">
        <v>280</v>
      </c>
      <c r="D1978" s="114">
        <v>0.5</v>
      </c>
      <c r="E1978" s="114">
        <v>40</v>
      </c>
      <c r="F1978" s="114"/>
    </row>
    <row r="1979" spans="1:6">
      <c r="A1979" s="114" t="s">
        <v>3464</v>
      </c>
      <c r="B1979" s="114" t="s">
        <v>3463</v>
      </c>
      <c r="C1979" s="114">
        <v>280</v>
      </c>
      <c r="D1979" s="114">
        <v>0.5</v>
      </c>
      <c r="E1979" s="114">
        <v>40</v>
      </c>
      <c r="F1979" s="114"/>
    </row>
    <row r="1980" spans="1:6">
      <c r="A1980" s="114" t="s">
        <v>3465</v>
      </c>
      <c r="B1980" s="114" t="s">
        <v>3466</v>
      </c>
      <c r="C1980" s="114">
        <v>280</v>
      </c>
      <c r="D1980" s="114">
        <v>1</v>
      </c>
      <c r="E1980" s="114">
        <v>40</v>
      </c>
      <c r="F1980" s="114"/>
    </row>
    <row r="1981" spans="1:6">
      <c r="A1981" s="114" t="s">
        <v>3467</v>
      </c>
      <c r="B1981" s="114" t="s">
        <v>3468</v>
      </c>
      <c r="C1981" s="114">
        <v>280</v>
      </c>
      <c r="D1981" s="114">
        <v>0.2</v>
      </c>
      <c r="E1981" s="114">
        <v>40</v>
      </c>
      <c r="F1981" s="114"/>
    </row>
    <row r="1982" spans="1:6">
      <c r="A1982" s="114" t="s">
        <v>3469</v>
      </c>
      <c r="B1982" s="114" t="s">
        <v>3470</v>
      </c>
      <c r="C1982" s="114">
        <v>280</v>
      </c>
      <c r="D1982" s="114">
        <v>0.5</v>
      </c>
      <c r="E1982" s="114">
        <v>40</v>
      </c>
      <c r="F1982" s="114"/>
    </row>
    <row r="1983" spans="1:6">
      <c r="A1983" s="114" t="s">
        <v>3471</v>
      </c>
      <c r="B1983" s="114" t="s">
        <v>3472</v>
      </c>
      <c r="C1983" s="114">
        <v>280</v>
      </c>
      <c r="D1983" s="114">
        <v>0.2</v>
      </c>
      <c r="E1983" s="114">
        <v>40</v>
      </c>
      <c r="F1983" s="114"/>
    </row>
    <row r="1984" spans="1:6">
      <c r="A1984" s="114" t="s">
        <v>3473</v>
      </c>
      <c r="B1984" s="114" t="s">
        <v>3474</v>
      </c>
      <c r="C1984" s="114">
        <v>280</v>
      </c>
      <c r="D1984" s="114">
        <v>0.5</v>
      </c>
      <c r="E1984" s="114">
        <v>40</v>
      </c>
      <c r="F1984" s="114"/>
    </row>
    <row r="1985" spans="1:6">
      <c r="A1985" s="114" t="s">
        <v>3475</v>
      </c>
      <c r="B1985" s="114" t="s">
        <v>3476</v>
      </c>
      <c r="C1985" s="114">
        <v>280</v>
      </c>
      <c r="D1985" s="114">
        <v>0.7</v>
      </c>
      <c r="E1985" s="114">
        <v>40</v>
      </c>
      <c r="F1985" s="114"/>
    </row>
    <row r="1986" spans="1:6">
      <c r="A1986" s="114" t="s">
        <v>3477</v>
      </c>
      <c r="B1986" s="114" t="s">
        <v>3476</v>
      </c>
      <c r="C1986" s="114">
        <v>280</v>
      </c>
      <c r="D1986" s="114">
        <v>0.7</v>
      </c>
      <c r="E1986" s="114">
        <v>40</v>
      </c>
      <c r="F1986" s="114"/>
    </row>
    <row r="1987" spans="1:6">
      <c r="A1987" s="114" t="s">
        <v>3478</v>
      </c>
      <c r="B1987" s="114" t="s">
        <v>3479</v>
      </c>
      <c r="C1987" s="114">
        <v>280</v>
      </c>
      <c r="D1987" s="114">
        <v>0.5</v>
      </c>
      <c r="E1987" s="114">
        <v>40</v>
      </c>
      <c r="F1987" s="114"/>
    </row>
    <row r="1988" spans="1:6">
      <c r="A1988" s="114" t="s">
        <v>3480</v>
      </c>
      <c r="B1988" s="114" t="s">
        <v>3481</v>
      </c>
      <c r="C1988" s="114">
        <v>280</v>
      </c>
      <c r="D1988" s="114">
        <v>0.5</v>
      </c>
      <c r="E1988" s="114">
        <v>40</v>
      </c>
      <c r="F1988" s="114"/>
    </row>
    <row r="1989" spans="1:6">
      <c r="A1989" s="114" t="s">
        <v>3482</v>
      </c>
      <c r="B1989" s="114" t="s">
        <v>3481</v>
      </c>
      <c r="C1989" s="114">
        <v>280</v>
      </c>
      <c r="D1989" s="114">
        <v>0.5</v>
      </c>
      <c r="E1989" s="114">
        <v>40</v>
      </c>
      <c r="F1989" s="114"/>
    </row>
    <row r="1990" spans="1:6">
      <c r="A1990" s="114" t="s">
        <v>3483</v>
      </c>
      <c r="B1990" s="114" t="s">
        <v>3484</v>
      </c>
      <c r="C1990" s="114">
        <v>280</v>
      </c>
      <c r="D1990" s="114">
        <v>1</v>
      </c>
      <c r="E1990" s="114">
        <v>40</v>
      </c>
      <c r="F1990" s="114"/>
    </row>
    <row r="1991" spans="1:6">
      <c r="A1991" s="114" t="s">
        <v>3485</v>
      </c>
      <c r="B1991" s="114" t="s">
        <v>3486</v>
      </c>
      <c r="C1991" s="114">
        <v>280</v>
      </c>
      <c r="D1991" s="114">
        <v>0.7</v>
      </c>
      <c r="E1991" s="114">
        <v>40</v>
      </c>
      <c r="F1991" s="114"/>
    </row>
    <row r="1992" spans="1:6">
      <c r="A1992" s="114" t="s">
        <v>3487</v>
      </c>
      <c r="B1992" s="114" t="s">
        <v>3488</v>
      </c>
      <c r="C1992" s="114">
        <v>280</v>
      </c>
      <c r="D1992" s="114">
        <v>0.7</v>
      </c>
      <c r="E1992" s="114">
        <v>40</v>
      </c>
      <c r="F1992" s="114"/>
    </row>
    <row r="1993" spans="1:6">
      <c r="A1993" s="114" t="s">
        <v>3489</v>
      </c>
      <c r="B1993" s="114" t="s">
        <v>3488</v>
      </c>
      <c r="C1993" s="114">
        <v>280</v>
      </c>
      <c r="D1993" s="114">
        <v>0.7</v>
      </c>
      <c r="E1993" s="114">
        <v>40</v>
      </c>
      <c r="F1993" s="114"/>
    </row>
    <row r="1994" spans="1:6">
      <c r="A1994" s="114" t="s">
        <v>3490</v>
      </c>
      <c r="B1994" s="114" t="s">
        <v>3486</v>
      </c>
      <c r="C1994" s="114">
        <v>280</v>
      </c>
      <c r="D1994" s="114">
        <v>0.7</v>
      </c>
      <c r="E1994" s="114">
        <v>40</v>
      </c>
      <c r="F1994" s="114"/>
    </row>
    <row r="1995" spans="1:6">
      <c r="A1995" s="114" t="s">
        <v>3491</v>
      </c>
      <c r="B1995" s="114" t="s">
        <v>3492</v>
      </c>
      <c r="C1995" s="114">
        <v>280</v>
      </c>
      <c r="D1995" s="114">
        <v>0.75</v>
      </c>
      <c r="E1995" s="114">
        <v>40</v>
      </c>
      <c r="F1995" s="114"/>
    </row>
    <row r="1996" spans="1:6">
      <c r="A1996" s="114" t="s">
        <v>3493</v>
      </c>
      <c r="B1996" s="114" t="s">
        <v>3494</v>
      </c>
      <c r="C1996" s="114">
        <v>280</v>
      </c>
      <c r="D1996" s="114">
        <v>0.5</v>
      </c>
      <c r="E1996" s="114">
        <v>40</v>
      </c>
      <c r="F1996" s="114"/>
    </row>
    <row r="1997" spans="1:6">
      <c r="A1997" s="114" t="s">
        <v>3495</v>
      </c>
      <c r="B1997" s="114" t="s">
        <v>3494</v>
      </c>
      <c r="C1997" s="114">
        <v>280</v>
      </c>
      <c r="D1997" s="114">
        <v>0.5</v>
      </c>
      <c r="E1997" s="114">
        <v>40</v>
      </c>
      <c r="F1997" s="114"/>
    </row>
    <row r="1998" spans="1:6">
      <c r="A1998" s="114" t="s">
        <v>3496</v>
      </c>
      <c r="B1998" s="114" t="s">
        <v>3497</v>
      </c>
      <c r="C1998" s="114">
        <v>280</v>
      </c>
      <c r="D1998" s="114">
        <v>0.7</v>
      </c>
      <c r="E1998" s="114">
        <v>79</v>
      </c>
      <c r="F1998" s="114"/>
    </row>
    <row r="1999" spans="1:6">
      <c r="A1999" s="114" t="s">
        <v>3498</v>
      </c>
      <c r="B1999" s="114" t="s">
        <v>3499</v>
      </c>
      <c r="C1999" s="114">
        <v>280</v>
      </c>
      <c r="D1999" s="114">
        <v>0.75</v>
      </c>
      <c r="E1999" s="114">
        <v>40</v>
      </c>
      <c r="F1999" s="114"/>
    </row>
    <row r="2000" spans="1:6">
      <c r="A2000" s="114" t="s">
        <v>3500</v>
      </c>
      <c r="B2000" s="114" t="s">
        <v>3501</v>
      </c>
      <c r="C2000" s="114">
        <v>280</v>
      </c>
      <c r="D2000" s="114">
        <v>0.75</v>
      </c>
      <c r="E2000" s="114">
        <v>40</v>
      </c>
      <c r="F2000" s="114"/>
    </row>
    <row r="2001" spans="1:6">
      <c r="A2001" s="114" t="s">
        <v>3502</v>
      </c>
      <c r="B2001" s="114" t="s">
        <v>3503</v>
      </c>
      <c r="C2001" s="114">
        <v>280</v>
      </c>
      <c r="D2001" s="114">
        <v>0</v>
      </c>
      <c r="E2001" s="114">
        <v>40</v>
      </c>
      <c r="F2001" s="114"/>
    </row>
    <row r="2002" spans="1:6">
      <c r="A2002" s="114" t="s">
        <v>3504</v>
      </c>
      <c r="B2002" s="114" t="s">
        <v>3505</v>
      </c>
      <c r="C2002" s="114">
        <v>280</v>
      </c>
      <c r="D2002" s="114">
        <v>0.2</v>
      </c>
      <c r="E2002" s="114">
        <v>40</v>
      </c>
      <c r="F2002" s="114"/>
    </row>
    <row r="2003" spans="1:6">
      <c r="A2003" s="114" t="s">
        <v>3506</v>
      </c>
      <c r="B2003" s="114" t="s">
        <v>3505</v>
      </c>
      <c r="C2003" s="114">
        <v>280</v>
      </c>
      <c r="D2003" s="114">
        <v>0.2</v>
      </c>
      <c r="E2003" s="114">
        <v>40</v>
      </c>
      <c r="F2003" s="114"/>
    </row>
    <row r="2004" spans="1:6">
      <c r="A2004" s="114" t="s">
        <v>3507</v>
      </c>
      <c r="B2004" s="114" t="s">
        <v>3508</v>
      </c>
      <c r="C2004" s="114">
        <v>280</v>
      </c>
      <c r="D2004" s="114">
        <v>0.5</v>
      </c>
      <c r="E2004" s="114">
        <v>40</v>
      </c>
      <c r="F2004" s="114"/>
    </row>
    <row r="2005" spans="1:6">
      <c r="A2005" s="114" t="s">
        <v>4115</v>
      </c>
      <c r="B2005" s="114" t="s">
        <v>3508</v>
      </c>
      <c r="C2005" s="114">
        <v>280</v>
      </c>
      <c r="D2005" s="114">
        <v>0.5</v>
      </c>
      <c r="E2005" s="114">
        <v>40</v>
      </c>
      <c r="F2005" s="114"/>
    </row>
    <row r="2006" spans="1:6">
      <c r="A2006" s="114" t="s">
        <v>3509</v>
      </c>
      <c r="B2006" s="114" t="s">
        <v>3510</v>
      </c>
      <c r="C2006" s="114">
        <v>280</v>
      </c>
      <c r="D2006" s="114">
        <v>0.1</v>
      </c>
      <c r="E2006" s="114">
        <v>40</v>
      </c>
      <c r="F2006" s="114"/>
    </row>
    <row r="2007" spans="1:6">
      <c r="A2007" s="114" t="s">
        <v>4116</v>
      </c>
      <c r="B2007" s="114" t="s">
        <v>4077</v>
      </c>
      <c r="C2007" s="114">
        <v>280</v>
      </c>
      <c r="D2007" s="114">
        <v>0.7</v>
      </c>
      <c r="E2007" s="114">
        <v>40</v>
      </c>
      <c r="F2007" s="114"/>
    </row>
    <row r="2008" spans="1:6">
      <c r="A2008" s="114" t="s">
        <v>3511</v>
      </c>
      <c r="B2008" s="114" t="s">
        <v>3512</v>
      </c>
      <c r="C2008" s="114">
        <v>280</v>
      </c>
      <c r="D2008" s="114">
        <v>0.75</v>
      </c>
      <c r="E2008" s="114">
        <v>40</v>
      </c>
      <c r="F2008" s="114"/>
    </row>
    <row r="2009" spans="1:6">
      <c r="A2009" s="114" t="s">
        <v>3513</v>
      </c>
      <c r="B2009" s="114" t="s">
        <v>3514</v>
      </c>
      <c r="C2009" s="114">
        <v>280</v>
      </c>
      <c r="D2009" s="114">
        <v>1</v>
      </c>
      <c r="E2009" s="114">
        <v>40</v>
      </c>
      <c r="F2009" s="114"/>
    </row>
    <row r="2010" spans="1:6">
      <c r="A2010" s="114" t="s">
        <v>3515</v>
      </c>
      <c r="B2010" s="114" t="s">
        <v>3516</v>
      </c>
      <c r="C2010" s="114">
        <v>280</v>
      </c>
      <c r="D2010" s="114">
        <v>1.75</v>
      </c>
      <c r="E2010" s="114">
        <v>40</v>
      </c>
      <c r="F2010" s="114"/>
    </row>
    <row r="2011" spans="1:6">
      <c r="A2011" s="114" t="s">
        <v>3517</v>
      </c>
      <c r="B2011" s="114" t="s">
        <v>3518</v>
      </c>
      <c r="C2011" s="114">
        <v>280</v>
      </c>
      <c r="D2011" s="114">
        <v>0.75</v>
      </c>
      <c r="E2011" s="114">
        <v>40</v>
      </c>
      <c r="F2011" s="114"/>
    </row>
    <row r="2012" spans="1:6">
      <c r="A2012" s="114" t="s">
        <v>3519</v>
      </c>
      <c r="B2012" s="114" t="s">
        <v>3520</v>
      </c>
      <c r="C2012" s="114">
        <v>280</v>
      </c>
      <c r="D2012" s="114">
        <v>0.5</v>
      </c>
      <c r="E2012" s="114">
        <v>40</v>
      </c>
      <c r="F2012" s="114"/>
    </row>
    <row r="2013" spans="1:6">
      <c r="A2013" s="114" t="s">
        <v>3521</v>
      </c>
      <c r="B2013" s="114" t="s">
        <v>3522</v>
      </c>
      <c r="C2013" s="114">
        <v>280</v>
      </c>
      <c r="D2013" s="114">
        <v>0.7</v>
      </c>
      <c r="E2013" s="114">
        <v>40</v>
      </c>
      <c r="F2013" s="114"/>
    </row>
    <row r="2014" spans="1:6">
      <c r="A2014" s="114" t="s">
        <v>3523</v>
      </c>
      <c r="B2014" s="114" t="s">
        <v>265</v>
      </c>
      <c r="C2014" s="114">
        <v>280</v>
      </c>
      <c r="D2014" s="114">
        <v>0.7</v>
      </c>
      <c r="E2014" s="114">
        <v>40</v>
      </c>
      <c r="F2014" s="114"/>
    </row>
    <row r="2015" spans="1:6">
      <c r="A2015" s="114" t="s">
        <v>3524</v>
      </c>
      <c r="B2015" s="114" t="s">
        <v>470</v>
      </c>
      <c r="C2015" s="114">
        <v>280</v>
      </c>
      <c r="D2015" s="114">
        <v>0.2</v>
      </c>
      <c r="E2015" s="114">
        <v>40</v>
      </c>
      <c r="F2015" s="114"/>
    </row>
    <row r="2016" spans="1:6">
      <c r="A2016" s="114" t="s">
        <v>3525</v>
      </c>
      <c r="B2016" s="114" t="s">
        <v>471</v>
      </c>
      <c r="C2016" s="114">
        <v>280</v>
      </c>
      <c r="D2016" s="114">
        <v>0.5</v>
      </c>
      <c r="E2016" s="114">
        <v>40</v>
      </c>
      <c r="F2016" s="114"/>
    </row>
    <row r="2017" spans="1:6">
      <c r="A2017" s="114" t="s">
        <v>3526</v>
      </c>
      <c r="B2017" s="114" t="s">
        <v>862</v>
      </c>
      <c r="C2017" s="114">
        <v>280</v>
      </c>
      <c r="D2017" s="114">
        <v>0.2</v>
      </c>
      <c r="E2017" s="114">
        <v>40</v>
      </c>
      <c r="F2017" s="114"/>
    </row>
    <row r="2018" spans="1:6">
      <c r="A2018" s="114" t="s">
        <v>3527</v>
      </c>
      <c r="B2018" s="114" t="s">
        <v>863</v>
      </c>
      <c r="C2018" s="114">
        <v>280</v>
      </c>
      <c r="D2018" s="114">
        <v>0.5</v>
      </c>
      <c r="E2018" s="114">
        <v>40</v>
      </c>
      <c r="F2018" s="114"/>
    </row>
    <row r="2019" spans="1:6">
      <c r="A2019" s="114" t="s">
        <v>3528</v>
      </c>
      <c r="B2019" s="114" t="s">
        <v>864</v>
      </c>
      <c r="C2019" s="114">
        <v>280</v>
      </c>
      <c r="D2019" s="114">
        <v>0.7</v>
      </c>
      <c r="E2019" s="114">
        <v>40</v>
      </c>
      <c r="F2019" s="114"/>
    </row>
    <row r="2020" spans="1:6">
      <c r="A2020" s="114" t="s">
        <v>3529</v>
      </c>
      <c r="B2020" s="114" t="s">
        <v>3530</v>
      </c>
      <c r="C2020" s="114">
        <v>280</v>
      </c>
      <c r="D2020" s="114">
        <v>0.1</v>
      </c>
      <c r="E2020" s="114">
        <v>40</v>
      </c>
      <c r="F2020" s="114"/>
    </row>
    <row r="2021" spans="1:6">
      <c r="A2021" s="114" t="s">
        <v>3531</v>
      </c>
      <c r="B2021" s="114" t="s">
        <v>250</v>
      </c>
      <c r="C2021" s="114">
        <v>280</v>
      </c>
      <c r="D2021" s="114">
        <v>0.2</v>
      </c>
      <c r="E2021" s="114">
        <v>40</v>
      </c>
      <c r="F2021" s="114"/>
    </row>
    <row r="2022" spans="1:6">
      <c r="A2022" s="114" t="s">
        <v>3532</v>
      </c>
      <c r="B2022" s="114" t="s">
        <v>251</v>
      </c>
      <c r="C2022" s="114">
        <v>280</v>
      </c>
      <c r="D2022" s="114">
        <v>0.5</v>
      </c>
      <c r="E2022" s="114">
        <v>40</v>
      </c>
      <c r="F2022" s="114"/>
    </row>
    <row r="2023" spans="1:6">
      <c r="A2023" s="114" t="s">
        <v>3533</v>
      </c>
      <c r="B2023" s="114" t="s">
        <v>252</v>
      </c>
      <c r="C2023" s="114">
        <v>280</v>
      </c>
      <c r="D2023" s="114">
        <v>0.7</v>
      </c>
      <c r="E2023" s="114">
        <v>40</v>
      </c>
      <c r="F2023" s="114"/>
    </row>
    <row r="2024" spans="1:6">
      <c r="A2024" s="114" t="s">
        <v>3534</v>
      </c>
      <c r="B2024" s="114" t="s">
        <v>253</v>
      </c>
      <c r="C2024" s="114">
        <v>280</v>
      </c>
      <c r="D2024" s="114">
        <v>0.5</v>
      </c>
      <c r="E2024" s="114">
        <v>38</v>
      </c>
      <c r="F2024" s="114"/>
    </row>
    <row r="2025" spans="1:6">
      <c r="A2025" s="114" t="s">
        <v>3535</v>
      </c>
      <c r="B2025" s="114" t="s">
        <v>935</v>
      </c>
      <c r="C2025" s="114">
        <v>280</v>
      </c>
      <c r="D2025" s="114">
        <v>0.2</v>
      </c>
      <c r="E2025" s="114">
        <v>40</v>
      </c>
      <c r="F2025" s="114"/>
    </row>
    <row r="2026" spans="1:6">
      <c r="A2026" s="114" t="s">
        <v>3536</v>
      </c>
      <c r="B2026" s="114" t="s">
        <v>3537</v>
      </c>
      <c r="C2026" s="114">
        <v>280</v>
      </c>
      <c r="D2026" s="114">
        <v>0.5</v>
      </c>
      <c r="E2026" s="114">
        <v>40</v>
      </c>
      <c r="F2026" s="114"/>
    </row>
    <row r="2027" spans="1:6">
      <c r="A2027" s="114" t="s">
        <v>3538</v>
      </c>
      <c r="B2027" s="114" t="s">
        <v>936</v>
      </c>
      <c r="C2027" s="114">
        <v>280</v>
      </c>
      <c r="D2027" s="114">
        <v>0.7</v>
      </c>
      <c r="E2027" s="114">
        <v>40</v>
      </c>
      <c r="F2027" s="114"/>
    </row>
    <row r="2028" spans="1:6">
      <c r="A2028" s="114" t="s">
        <v>3539</v>
      </c>
      <c r="B2028" s="114" t="s">
        <v>3540</v>
      </c>
      <c r="C2028" s="114">
        <v>280</v>
      </c>
      <c r="D2028" s="114">
        <v>0.5</v>
      </c>
      <c r="E2028" s="114">
        <v>38</v>
      </c>
      <c r="F2028" s="114"/>
    </row>
    <row r="2029" spans="1:6">
      <c r="A2029" s="114" t="s">
        <v>3541</v>
      </c>
      <c r="B2029" s="114" t="s">
        <v>3542</v>
      </c>
      <c r="C2029" s="114">
        <v>280</v>
      </c>
      <c r="D2029" s="114">
        <v>0.1</v>
      </c>
      <c r="E2029" s="114">
        <v>40</v>
      </c>
      <c r="F2029" s="114"/>
    </row>
    <row r="2030" spans="1:6">
      <c r="A2030" s="114" t="s">
        <v>3543</v>
      </c>
      <c r="B2030" s="114" t="s">
        <v>926</v>
      </c>
      <c r="C2030" s="114">
        <v>280</v>
      </c>
      <c r="D2030" s="114">
        <v>0.2</v>
      </c>
      <c r="E2030" s="114">
        <v>40</v>
      </c>
      <c r="F2030" s="114"/>
    </row>
    <row r="2031" spans="1:6">
      <c r="A2031" s="114" t="s">
        <v>3544</v>
      </c>
      <c r="B2031" s="114" t="s">
        <v>927</v>
      </c>
      <c r="C2031" s="114">
        <v>280</v>
      </c>
      <c r="D2031" s="114">
        <v>0.5</v>
      </c>
      <c r="E2031" s="114">
        <v>38</v>
      </c>
      <c r="F2031" s="114"/>
    </row>
    <row r="2032" spans="1:6">
      <c r="A2032" s="114" t="s">
        <v>3545</v>
      </c>
      <c r="B2032" s="114" t="s">
        <v>3546</v>
      </c>
      <c r="C2032" s="114">
        <v>280</v>
      </c>
      <c r="D2032" s="114">
        <v>0.1</v>
      </c>
      <c r="E2032" s="114">
        <v>40</v>
      </c>
      <c r="F2032" s="114"/>
    </row>
    <row r="2033" spans="1:6">
      <c r="A2033" s="114" t="s">
        <v>3547</v>
      </c>
      <c r="B2033" s="114" t="s">
        <v>3548</v>
      </c>
      <c r="C2033" s="114">
        <v>280</v>
      </c>
      <c r="D2033" s="114">
        <v>0.2</v>
      </c>
      <c r="E2033" s="114">
        <v>40</v>
      </c>
      <c r="F2033" s="114"/>
    </row>
    <row r="2034" spans="1:6">
      <c r="A2034" s="114" t="s">
        <v>4117</v>
      </c>
      <c r="B2034" s="114" t="s">
        <v>4118</v>
      </c>
      <c r="C2034" s="114">
        <v>280</v>
      </c>
      <c r="D2034" s="114">
        <v>0.35</v>
      </c>
      <c r="E2034" s="114">
        <v>40</v>
      </c>
      <c r="F2034" s="114"/>
    </row>
    <row r="2035" spans="1:6">
      <c r="A2035" s="114" t="s">
        <v>3549</v>
      </c>
      <c r="B2035" s="114" t="s">
        <v>3550</v>
      </c>
      <c r="C2035" s="114">
        <v>280</v>
      </c>
      <c r="D2035" s="114">
        <v>0.1</v>
      </c>
      <c r="E2035" s="114">
        <v>40</v>
      </c>
      <c r="F2035" s="114"/>
    </row>
    <row r="2036" spans="1:6">
      <c r="A2036" s="114" t="s">
        <v>3551</v>
      </c>
      <c r="B2036" s="114" t="s">
        <v>930</v>
      </c>
      <c r="C2036" s="114">
        <v>280</v>
      </c>
      <c r="D2036" s="114">
        <v>0.2</v>
      </c>
      <c r="E2036" s="114">
        <v>40</v>
      </c>
      <c r="F2036" s="114"/>
    </row>
    <row r="2037" spans="1:6">
      <c r="A2037" s="114" t="s">
        <v>4322</v>
      </c>
      <c r="B2037" s="114" t="s">
        <v>2577</v>
      </c>
      <c r="C2037" s="114">
        <v>280</v>
      </c>
      <c r="D2037" s="114">
        <v>0.5</v>
      </c>
      <c r="E2037" s="114">
        <v>40</v>
      </c>
      <c r="F2037" s="114"/>
    </row>
    <row r="2038" spans="1:6">
      <c r="A2038" s="114" t="s">
        <v>3552</v>
      </c>
      <c r="B2038" s="114" t="s">
        <v>928</v>
      </c>
      <c r="C2038" s="114">
        <v>280</v>
      </c>
      <c r="D2038" s="114">
        <v>0.5</v>
      </c>
      <c r="E2038" s="114">
        <v>38</v>
      </c>
      <c r="F2038" s="114"/>
    </row>
    <row r="2039" spans="1:6">
      <c r="A2039" s="114" t="s">
        <v>3553</v>
      </c>
      <c r="B2039" s="114" t="s">
        <v>929</v>
      </c>
      <c r="C2039" s="114">
        <v>280</v>
      </c>
      <c r="D2039" s="114">
        <v>0.7</v>
      </c>
      <c r="E2039" s="114">
        <v>40</v>
      </c>
      <c r="F2039" s="114"/>
    </row>
    <row r="2040" spans="1:6">
      <c r="A2040" s="114" t="s">
        <v>3554</v>
      </c>
      <c r="B2040" s="114" t="s">
        <v>363</v>
      </c>
      <c r="C2040" s="114">
        <v>280</v>
      </c>
      <c r="D2040" s="114">
        <v>0.5</v>
      </c>
      <c r="E2040" s="114">
        <v>38</v>
      </c>
      <c r="F2040" s="114"/>
    </row>
    <row r="2041" spans="1:6">
      <c r="A2041" s="114" t="s">
        <v>3555</v>
      </c>
      <c r="B2041" s="114" t="s">
        <v>2585</v>
      </c>
      <c r="C2041" s="114">
        <v>280</v>
      </c>
      <c r="D2041" s="114">
        <v>0.5</v>
      </c>
      <c r="E2041" s="114">
        <v>40</v>
      </c>
      <c r="F2041" s="114"/>
    </row>
    <row r="2042" spans="1:6">
      <c r="A2042" s="114" t="s">
        <v>3556</v>
      </c>
      <c r="B2042" s="114" t="s">
        <v>2587</v>
      </c>
      <c r="C2042" s="114">
        <v>280</v>
      </c>
      <c r="D2042" s="114">
        <v>0.7</v>
      </c>
      <c r="E2042" s="114">
        <v>40</v>
      </c>
      <c r="F2042" s="114"/>
    </row>
    <row r="2043" spans="1:6">
      <c r="A2043" s="114" t="s">
        <v>3557</v>
      </c>
      <c r="B2043" s="114" t="s">
        <v>2589</v>
      </c>
      <c r="C2043" s="114">
        <v>280</v>
      </c>
      <c r="D2043" s="114">
        <v>1</v>
      </c>
      <c r="E2043" s="114">
        <v>40</v>
      </c>
      <c r="F2043" s="114"/>
    </row>
    <row r="2044" spans="1:6">
      <c r="A2044" s="114" t="s">
        <v>3558</v>
      </c>
      <c r="B2044" s="114" t="s">
        <v>3559</v>
      </c>
      <c r="C2044" s="114">
        <v>280</v>
      </c>
      <c r="D2044" s="114">
        <v>0.2</v>
      </c>
      <c r="E2044" s="114">
        <v>37.5</v>
      </c>
      <c r="F2044" s="114"/>
    </row>
    <row r="2045" spans="1:6">
      <c r="A2045" s="114" t="s">
        <v>3560</v>
      </c>
      <c r="B2045" s="114" t="s">
        <v>3561</v>
      </c>
      <c r="C2045" s="114">
        <v>280</v>
      </c>
      <c r="D2045" s="114">
        <v>0.5</v>
      </c>
      <c r="E2045" s="114">
        <v>37.5</v>
      </c>
      <c r="F2045" s="114"/>
    </row>
    <row r="2046" spans="1:6">
      <c r="A2046" s="114" t="s">
        <v>3562</v>
      </c>
      <c r="B2046" s="114" t="s">
        <v>3563</v>
      </c>
      <c r="C2046" s="114">
        <v>280</v>
      </c>
      <c r="D2046" s="114">
        <v>0.5</v>
      </c>
      <c r="E2046" s="114">
        <v>37.5</v>
      </c>
      <c r="F2046" s="114"/>
    </row>
    <row r="2047" spans="1:6">
      <c r="A2047" s="114" t="s">
        <v>3564</v>
      </c>
      <c r="B2047" s="114" t="s">
        <v>3565</v>
      </c>
      <c r="C2047" s="114">
        <v>280</v>
      </c>
      <c r="D2047" s="114">
        <v>0.5</v>
      </c>
      <c r="E2047" s="114">
        <v>37.5</v>
      </c>
      <c r="F2047" s="114"/>
    </row>
    <row r="2048" spans="1:6">
      <c r="A2048" s="114" t="s">
        <v>3566</v>
      </c>
      <c r="B2048" s="114" t="s">
        <v>3567</v>
      </c>
      <c r="C2048" s="114">
        <v>280</v>
      </c>
      <c r="D2048" s="114">
        <v>0.5</v>
      </c>
      <c r="E2048" s="114">
        <v>37.5</v>
      </c>
      <c r="F2048" s="114"/>
    </row>
    <row r="2049" spans="1:6">
      <c r="A2049" s="114" t="s">
        <v>3568</v>
      </c>
      <c r="B2049" s="114" t="s">
        <v>297</v>
      </c>
      <c r="C2049" s="114">
        <v>280</v>
      </c>
      <c r="D2049" s="114">
        <v>0.5</v>
      </c>
      <c r="E2049" s="114">
        <v>40</v>
      </c>
      <c r="F2049" s="114"/>
    </row>
    <row r="2050" spans="1:6">
      <c r="A2050" s="114" t="s">
        <v>3569</v>
      </c>
      <c r="B2050" s="114" t="s">
        <v>3570</v>
      </c>
      <c r="C2050" s="114">
        <v>280</v>
      </c>
      <c r="D2050" s="114">
        <v>0.7</v>
      </c>
      <c r="E2050" s="114">
        <v>37.5</v>
      </c>
      <c r="F2050" s="114"/>
    </row>
    <row r="2051" spans="1:6">
      <c r="A2051" s="114" t="s">
        <v>3571</v>
      </c>
      <c r="B2051" s="114" t="s">
        <v>3572</v>
      </c>
      <c r="C2051" s="114">
        <v>280</v>
      </c>
      <c r="D2051" s="114">
        <v>0.7</v>
      </c>
      <c r="E2051" s="114">
        <v>40</v>
      </c>
      <c r="F2051" s="114"/>
    </row>
    <row r="2052" spans="1:6">
      <c r="A2052" s="114" t="s">
        <v>3573</v>
      </c>
      <c r="B2052" s="114" t="s">
        <v>3574</v>
      </c>
      <c r="C2052" s="114">
        <v>280</v>
      </c>
      <c r="D2052" s="114">
        <v>1</v>
      </c>
      <c r="E2052" s="114">
        <v>40</v>
      </c>
      <c r="F2052" s="114"/>
    </row>
    <row r="2053" spans="1:6">
      <c r="A2053" s="114" t="s">
        <v>3575</v>
      </c>
      <c r="B2053" s="114" t="s">
        <v>3576</v>
      </c>
      <c r="C2053" s="114">
        <v>280</v>
      </c>
      <c r="D2053" s="114">
        <v>0.7</v>
      </c>
      <c r="E2053" s="114">
        <v>37.5</v>
      </c>
      <c r="F2053" s="114"/>
    </row>
    <row r="2054" spans="1:6">
      <c r="A2054" s="114" t="s">
        <v>3577</v>
      </c>
      <c r="B2054" s="114" t="s">
        <v>3578</v>
      </c>
      <c r="C2054" s="114">
        <v>280</v>
      </c>
      <c r="D2054" s="114">
        <v>1</v>
      </c>
      <c r="E2054" s="114">
        <v>40</v>
      </c>
      <c r="F2054" s="114"/>
    </row>
    <row r="2055" spans="1:6">
      <c r="A2055" s="114" t="s">
        <v>4323</v>
      </c>
      <c r="B2055" s="114" t="s">
        <v>4286</v>
      </c>
      <c r="C2055" s="114">
        <v>280</v>
      </c>
      <c r="D2055" s="114">
        <v>1</v>
      </c>
      <c r="E2055" s="114">
        <v>40</v>
      </c>
      <c r="F2055" s="114"/>
    </row>
    <row r="2056" spans="1:6">
      <c r="A2056" s="114" t="s">
        <v>4324</v>
      </c>
      <c r="B2056" s="114" t="s">
        <v>4288</v>
      </c>
      <c r="C2056" s="114">
        <v>280</v>
      </c>
      <c r="D2056" s="114">
        <v>1</v>
      </c>
      <c r="E2056" s="114">
        <v>40</v>
      </c>
      <c r="F2056" s="114"/>
    </row>
    <row r="2057" spans="1:6">
      <c r="A2057" s="114" t="s">
        <v>3579</v>
      </c>
      <c r="B2057" s="114" t="s">
        <v>3580</v>
      </c>
      <c r="C2057" s="114">
        <v>280</v>
      </c>
      <c r="D2057" s="114">
        <v>0.7</v>
      </c>
      <c r="E2057" s="114">
        <v>37.5</v>
      </c>
      <c r="F2057" s="114"/>
    </row>
    <row r="2058" spans="1:6">
      <c r="A2058" s="114" t="s">
        <v>3581</v>
      </c>
      <c r="B2058" s="114" t="s">
        <v>3582</v>
      </c>
      <c r="C2058" s="114">
        <v>280</v>
      </c>
      <c r="D2058" s="114">
        <v>0.7</v>
      </c>
      <c r="E2058" s="114">
        <v>37.5</v>
      </c>
      <c r="F2058" s="114"/>
    </row>
    <row r="2059" spans="1:6">
      <c r="A2059" s="114" t="s">
        <v>4529</v>
      </c>
      <c r="B2059" s="114" t="s">
        <v>4500</v>
      </c>
      <c r="C2059" s="114">
        <v>280</v>
      </c>
      <c r="D2059" s="114">
        <v>0.2</v>
      </c>
      <c r="E2059" s="114">
        <v>40</v>
      </c>
      <c r="F2059" s="114"/>
    </row>
    <row r="2060" spans="1:6">
      <c r="A2060" s="114" t="s">
        <v>3583</v>
      </c>
      <c r="B2060" s="114" t="s">
        <v>814</v>
      </c>
      <c r="C2060" s="114">
        <v>280</v>
      </c>
      <c r="D2060" s="114">
        <v>0.7</v>
      </c>
      <c r="E2060" s="114">
        <v>37.5</v>
      </c>
      <c r="F2060" s="114"/>
    </row>
    <row r="2061" spans="1:6">
      <c r="A2061" s="114" t="s">
        <v>3584</v>
      </c>
      <c r="B2061" s="114" t="s">
        <v>103</v>
      </c>
      <c r="C2061" s="114">
        <v>280</v>
      </c>
      <c r="D2061" s="114">
        <v>0.2</v>
      </c>
      <c r="E2061" s="114">
        <v>38</v>
      </c>
      <c r="F2061" s="114"/>
    </row>
    <row r="2062" spans="1:6">
      <c r="A2062" s="114" t="s">
        <v>3585</v>
      </c>
      <c r="B2062" s="114" t="s">
        <v>104</v>
      </c>
      <c r="C2062" s="114">
        <v>280</v>
      </c>
      <c r="D2062" s="114">
        <v>0.5</v>
      </c>
      <c r="E2062" s="114">
        <v>38</v>
      </c>
      <c r="F2062" s="114"/>
    </row>
    <row r="2063" spans="1:6">
      <c r="A2063" s="114" t="s">
        <v>3586</v>
      </c>
      <c r="B2063" s="114" t="s">
        <v>105</v>
      </c>
      <c r="C2063" s="114">
        <v>280</v>
      </c>
      <c r="D2063" s="114">
        <v>0.7</v>
      </c>
      <c r="E2063" s="114">
        <v>38</v>
      </c>
      <c r="F2063" s="114"/>
    </row>
    <row r="2064" spans="1:6">
      <c r="A2064" s="114" t="s">
        <v>3587</v>
      </c>
      <c r="B2064" s="114" t="s">
        <v>102</v>
      </c>
      <c r="C2064" s="114">
        <v>280</v>
      </c>
      <c r="D2064" s="114">
        <v>0.5</v>
      </c>
      <c r="E2064" s="114">
        <v>38</v>
      </c>
      <c r="F2064" s="114"/>
    </row>
    <row r="2065" spans="1:6">
      <c r="A2065" s="114" t="s">
        <v>3588</v>
      </c>
      <c r="B2065" s="114" t="s">
        <v>469</v>
      </c>
      <c r="C2065" s="114">
        <v>280</v>
      </c>
      <c r="D2065" s="114">
        <v>0.5</v>
      </c>
      <c r="E2065" s="114">
        <v>40</v>
      </c>
      <c r="F2065" s="114"/>
    </row>
    <row r="2066" spans="1:6">
      <c r="A2066" s="114" t="s">
        <v>3589</v>
      </c>
      <c r="B2066" s="114" t="s">
        <v>418</v>
      </c>
      <c r="C2066" s="114">
        <v>280</v>
      </c>
      <c r="D2066" s="114">
        <v>0.7</v>
      </c>
      <c r="E2066" s="114">
        <v>40</v>
      </c>
      <c r="F2066" s="114"/>
    </row>
    <row r="2067" spans="1:6">
      <c r="A2067" s="114" t="s">
        <v>3590</v>
      </c>
      <c r="B2067" s="114" t="s">
        <v>398</v>
      </c>
      <c r="C2067" s="114">
        <v>280</v>
      </c>
      <c r="D2067" s="114">
        <v>0.5</v>
      </c>
      <c r="E2067" s="114">
        <v>38</v>
      </c>
      <c r="F2067" s="114"/>
    </row>
    <row r="2068" spans="1:6">
      <c r="A2068" s="114" t="s">
        <v>3591</v>
      </c>
      <c r="B2068" s="114" t="s">
        <v>254</v>
      </c>
      <c r="C2068" s="114">
        <v>280</v>
      </c>
      <c r="D2068" s="114">
        <v>0.2</v>
      </c>
      <c r="E2068" s="114">
        <v>40</v>
      </c>
      <c r="F2068" s="114"/>
    </row>
    <row r="2069" spans="1:6">
      <c r="A2069" s="114" t="s">
        <v>3592</v>
      </c>
      <c r="B2069" s="114" t="s">
        <v>296</v>
      </c>
      <c r="C2069" s="114">
        <v>280</v>
      </c>
      <c r="D2069" s="114">
        <v>0.2</v>
      </c>
      <c r="E2069" s="114">
        <v>40</v>
      </c>
      <c r="F2069" s="114"/>
    </row>
    <row r="2070" spans="1:6">
      <c r="A2070" s="114" t="s">
        <v>3593</v>
      </c>
      <c r="B2070" s="114" t="s">
        <v>259</v>
      </c>
      <c r="C2070" s="114">
        <v>280</v>
      </c>
      <c r="D2070" s="114">
        <v>0.5</v>
      </c>
      <c r="E2070" s="114">
        <v>40</v>
      </c>
      <c r="F2070" s="114"/>
    </row>
    <row r="2071" spans="1:6">
      <c r="A2071" s="114" t="s">
        <v>3594</v>
      </c>
      <c r="B2071" s="114" t="s">
        <v>221</v>
      </c>
      <c r="C2071" s="114">
        <v>280</v>
      </c>
      <c r="D2071" s="114">
        <v>0.2</v>
      </c>
      <c r="E2071" s="114">
        <v>40</v>
      </c>
      <c r="F2071" s="114"/>
    </row>
    <row r="2072" spans="1:6">
      <c r="A2072" s="114" t="s">
        <v>3595</v>
      </c>
      <c r="B2072" s="114" t="s">
        <v>218</v>
      </c>
      <c r="C2072" s="114">
        <v>280</v>
      </c>
      <c r="D2072" s="114">
        <v>0.5</v>
      </c>
      <c r="E2072" s="114">
        <v>40</v>
      </c>
      <c r="F2072" s="114"/>
    </row>
    <row r="2073" spans="1:6">
      <c r="A2073" s="114" t="s">
        <v>3596</v>
      </c>
      <c r="B2073" s="114" t="s">
        <v>249</v>
      </c>
      <c r="C2073" s="114">
        <v>280</v>
      </c>
      <c r="D2073" s="114">
        <v>0.2</v>
      </c>
      <c r="E2073" s="114">
        <v>40</v>
      </c>
      <c r="F2073" s="114"/>
    </row>
    <row r="2074" spans="1:6">
      <c r="A2074" s="114" t="s">
        <v>3597</v>
      </c>
      <c r="B2074" s="114" t="s">
        <v>934</v>
      </c>
      <c r="C2074" s="114">
        <v>280</v>
      </c>
      <c r="D2074" s="114">
        <v>0.5</v>
      </c>
      <c r="E2074" s="114">
        <v>38</v>
      </c>
      <c r="F2074" s="114"/>
    </row>
    <row r="2075" spans="1:6">
      <c r="A2075" s="114" t="s">
        <v>3598</v>
      </c>
      <c r="B2075" s="114" t="s">
        <v>262</v>
      </c>
      <c r="C2075" s="114">
        <v>280</v>
      </c>
      <c r="D2075" s="114">
        <v>0.35</v>
      </c>
      <c r="E2075" s="114">
        <v>40</v>
      </c>
      <c r="F2075" s="114"/>
    </row>
    <row r="2076" spans="1:6">
      <c r="A2076" s="114" t="s">
        <v>3599</v>
      </c>
      <c r="B2076" s="114" t="s">
        <v>263</v>
      </c>
      <c r="C2076" s="114">
        <v>280</v>
      </c>
      <c r="D2076" s="114">
        <v>0.5</v>
      </c>
      <c r="E2076" s="114">
        <v>40</v>
      </c>
      <c r="F2076" s="114"/>
    </row>
    <row r="2077" spans="1:6">
      <c r="A2077" s="114" t="s">
        <v>3600</v>
      </c>
      <c r="B2077" s="114" t="s">
        <v>865</v>
      </c>
      <c r="C2077" s="114">
        <v>280</v>
      </c>
      <c r="D2077" s="114">
        <v>0.5</v>
      </c>
      <c r="E2077" s="114">
        <v>40</v>
      </c>
      <c r="F2077" s="114"/>
    </row>
    <row r="2078" spans="1:6">
      <c r="A2078" s="114" t="s">
        <v>3601</v>
      </c>
      <c r="B2078" s="114" t="s">
        <v>870</v>
      </c>
      <c r="C2078" s="114">
        <v>280</v>
      </c>
      <c r="D2078" s="114">
        <v>0.5</v>
      </c>
      <c r="E2078" s="114">
        <v>40</v>
      </c>
      <c r="F2078" s="114"/>
    </row>
    <row r="2079" spans="1:6">
      <c r="A2079" s="114" t="s">
        <v>3602</v>
      </c>
      <c r="B2079" s="114" t="s">
        <v>866</v>
      </c>
      <c r="C2079" s="114">
        <v>280</v>
      </c>
      <c r="D2079" s="114">
        <v>0.5</v>
      </c>
      <c r="E2079" s="114">
        <v>40</v>
      </c>
      <c r="F2079" s="114"/>
    </row>
    <row r="2080" spans="1:6">
      <c r="A2080" s="114" t="s">
        <v>3603</v>
      </c>
      <c r="B2080" s="114" t="s">
        <v>867</v>
      </c>
      <c r="C2080" s="114">
        <v>280</v>
      </c>
      <c r="D2080" s="114">
        <v>0.5</v>
      </c>
      <c r="E2080" s="114">
        <v>40</v>
      </c>
      <c r="F2080" s="114"/>
    </row>
    <row r="2081" spans="1:6">
      <c r="A2081" s="114" t="s">
        <v>3604</v>
      </c>
      <c r="B2081" s="114" t="s">
        <v>256</v>
      </c>
      <c r="C2081" s="114">
        <v>280</v>
      </c>
      <c r="D2081" s="114">
        <v>0.2</v>
      </c>
      <c r="E2081" s="114">
        <v>38</v>
      </c>
      <c r="F2081" s="114"/>
    </row>
    <row r="2082" spans="1:6">
      <c r="A2082" s="114" t="s">
        <v>3605</v>
      </c>
      <c r="B2082" s="114" t="s">
        <v>106</v>
      </c>
      <c r="C2082" s="114">
        <v>280</v>
      </c>
      <c r="D2082" s="114">
        <v>0.5</v>
      </c>
      <c r="E2082" s="114">
        <v>38</v>
      </c>
      <c r="F2082" s="114"/>
    </row>
    <row r="2083" spans="1:6">
      <c r="A2083" s="114" t="s">
        <v>3606</v>
      </c>
      <c r="B2083" s="114" t="s">
        <v>268</v>
      </c>
      <c r="C2083" s="114">
        <v>280</v>
      </c>
      <c r="D2083" s="114">
        <v>0.2</v>
      </c>
      <c r="E2083" s="114">
        <v>37.5</v>
      </c>
      <c r="F2083" s="114"/>
    </row>
    <row r="2084" spans="1:6">
      <c r="A2084" s="114" t="s">
        <v>3607</v>
      </c>
      <c r="B2084" s="114" t="s">
        <v>282</v>
      </c>
      <c r="C2084" s="114">
        <v>280</v>
      </c>
      <c r="D2084" s="114">
        <v>0.5</v>
      </c>
      <c r="E2084" s="114">
        <v>37.5</v>
      </c>
      <c r="F2084" s="114"/>
    </row>
    <row r="2085" spans="1:6">
      <c r="A2085" s="114" t="s">
        <v>3608</v>
      </c>
      <c r="B2085" s="114" t="s">
        <v>283</v>
      </c>
      <c r="C2085" s="114">
        <v>280</v>
      </c>
      <c r="D2085" s="114">
        <v>0.5</v>
      </c>
      <c r="E2085" s="114">
        <v>40</v>
      </c>
      <c r="F2085" s="114"/>
    </row>
    <row r="2086" spans="1:6">
      <c r="A2086" s="114" t="s">
        <v>3609</v>
      </c>
      <c r="B2086" s="114" t="s">
        <v>361</v>
      </c>
      <c r="C2086" s="114">
        <v>280</v>
      </c>
      <c r="D2086" s="114">
        <v>0.2</v>
      </c>
      <c r="E2086" s="114">
        <v>40</v>
      </c>
      <c r="F2086" s="114"/>
    </row>
    <row r="2087" spans="1:6">
      <c r="A2087" s="114" t="s">
        <v>3610</v>
      </c>
      <c r="B2087" s="114" t="s">
        <v>362</v>
      </c>
      <c r="C2087" s="114">
        <v>280</v>
      </c>
      <c r="D2087" s="114">
        <v>0.5</v>
      </c>
      <c r="E2087" s="114">
        <v>40</v>
      </c>
      <c r="F2087" s="114"/>
    </row>
    <row r="2088" spans="1:6">
      <c r="A2088" s="114" t="s">
        <v>3611</v>
      </c>
      <c r="B2088" s="114" t="s">
        <v>382</v>
      </c>
      <c r="C2088" s="114">
        <v>280</v>
      </c>
      <c r="D2088" s="114">
        <v>0.7</v>
      </c>
      <c r="E2088" s="114">
        <v>40</v>
      </c>
      <c r="F2088" s="114"/>
    </row>
    <row r="2089" spans="1:6">
      <c r="A2089" s="114" t="s">
        <v>3612</v>
      </c>
      <c r="B2089" s="114" t="s">
        <v>423</v>
      </c>
      <c r="C2089" s="114">
        <v>280</v>
      </c>
      <c r="D2089" s="114">
        <v>0.2</v>
      </c>
      <c r="E2089" s="114">
        <v>40</v>
      </c>
      <c r="F2089" s="114"/>
    </row>
    <row r="2090" spans="1:6">
      <c r="A2090" s="114" t="s">
        <v>3613</v>
      </c>
      <c r="B2090" s="114" t="s">
        <v>459</v>
      </c>
      <c r="C2090" s="114">
        <v>280</v>
      </c>
      <c r="D2090" s="114">
        <v>0.5</v>
      </c>
      <c r="E2090" s="114">
        <v>40</v>
      </c>
      <c r="F2090" s="114"/>
    </row>
    <row r="2091" spans="1:6">
      <c r="A2091" s="114" t="s">
        <v>3614</v>
      </c>
      <c r="B2091" s="114" t="s">
        <v>460</v>
      </c>
      <c r="C2091" s="114">
        <v>280</v>
      </c>
      <c r="D2091" s="114">
        <v>0.2</v>
      </c>
      <c r="E2091" s="114">
        <v>40</v>
      </c>
      <c r="F2091" s="114"/>
    </row>
    <row r="2092" spans="1:6">
      <c r="A2092" s="114" t="s">
        <v>3615</v>
      </c>
      <c r="B2092" s="114" t="s">
        <v>461</v>
      </c>
      <c r="C2092" s="114">
        <v>280</v>
      </c>
      <c r="D2092" s="114">
        <v>0.5</v>
      </c>
      <c r="E2092" s="114">
        <v>40</v>
      </c>
      <c r="F2092" s="114"/>
    </row>
    <row r="2093" spans="1:6">
      <c r="A2093" s="114" t="s">
        <v>3616</v>
      </c>
      <c r="B2093" s="114" t="s">
        <v>462</v>
      </c>
      <c r="C2093" s="114">
        <v>280</v>
      </c>
      <c r="D2093" s="114">
        <v>0.7</v>
      </c>
      <c r="E2093" s="114">
        <v>40</v>
      </c>
      <c r="F2093" s="114"/>
    </row>
    <row r="2094" spans="1:6">
      <c r="A2094" s="114" t="s">
        <v>3617</v>
      </c>
      <c r="B2094" s="114" t="s">
        <v>472</v>
      </c>
      <c r="C2094" s="114">
        <v>280</v>
      </c>
      <c r="D2094" s="114">
        <v>0.7</v>
      </c>
      <c r="E2094" s="114">
        <v>40</v>
      </c>
      <c r="F2094" s="114"/>
    </row>
    <row r="2095" spans="1:6">
      <c r="A2095" s="114" t="s">
        <v>3618</v>
      </c>
      <c r="B2095" s="114" t="s">
        <v>473</v>
      </c>
      <c r="C2095" s="114">
        <v>280</v>
      </c>
      <c r="D2095" s="114">
        <v>0.2</v>
      </c>
      <c r="E2095" s="114">
        <v>40</v>
      </c>
      <c r="F2095" s="114"/>
    </row>
    <row r="2096" spans="1:6">
      <c r="A2096" s="114" t="s">
        <v>3619</v>
      </c>
      <c r="B2096" s="114" t="s">
        <v>474</v>
      </c>
      <c r="C2096" s="114">
        <v>280</v>
      </c>
      <c r="D2096" s="114">
        <v>0.5</v>
      </c>
      <c r="E2096" s="114">
        <v>40</v>
      </c>
      <c r="F2096" s="114"/>
    </row>
    <row r="2097" spans="1:6">
      <c r="A2097" s="114" t="s">
        <v>3620</v>
      </c>
      <c r="B2097" s="114" t="s">
        <v>475</v>
      </c>
      <c r="C2097" s="114">
        <v>280</v>
      </c>
      <c r="D2097" s="114">
        <v>0.7</v>
      </c>
      <c r="E2097" s="114">
        <v>40</v>
      </c>
      <c r="F2097" s="114"/>
    </row>
    <row r="2098" spans="1:6">
      <c r="A2098" s="114" t="s">
        <v>3621</v>
      </c>
      <c r="B2098" s="114" t="s">
        <v>3622</v>
      </c>
      <c r="C2098" s="114">
        <v>280</v>
      </c>
      <c r="D2098" s="114">
        <v>0.5</v>
      </c>
      <c r="E2098" s="114">
        <v>40</v>
      </c>
      <c r="F2098" s="114"/>
    </row>
    <row r="2099" spans="1:6">
      <c r="A2099" s="114" t="s">
        <v>3623</v>
      </c>
      <c r="B2099" s="114" t="s">
        <v>3622</v>
      </c>
      <c r="C2099" s="114">
        <v>280</v>
      </c>
      <c r="D2099" s="114">
        <v>0.5</v>
      </c>
      <c r="E2099" s="114">
        <v>40</v>
      </c>
      <c r="F2099" s="114"/>
    </row>
    <row r="2100" spans="1:6">
      <c r="A2100" s="114" t="s">
        <v>3624</v>
      </c>
      <c r="B2100" s="114" t="s">
        <v>2631</v>
      </c>
      <c r="C2100" s="114">
        <v>280</v>
      </c>
      <c r="D2100" s="114">
        <v>0.7</v>
      </c>
      <c r="E2100" s="114">
        <v>37.5</v>
      </c>
      <c r="F2100" s="114"/>
    </row>
    <row r="2101" spans="1:6">
      <c r="A2101" s="114" t="s">
        <v>3625</v>
      </c>
      <c r="B2101" s="114" t="s">
        <v>107</v>
      </c>
      <c r="C2101" s="114">
        <v>280</v>
      </c>
      <c r="D2101" s="114">
        <v>0.2</v>
      </c>
      <c r="E2101" s="114">
        <v>38</v>
      </c>
      <c r="F2101" s="114"/>
    </row>
    <row r="2102" spans="1:6">
      <c r="A2102" s="114" t="s">
        <v>3626</v>
      </c>
      <c r="B2102" s="114" t="s">
        <v>242</v>
      </c>
      <c r="C2102" s="114">
        <v>280</v>
      </c>
      <c r="D2102" s="114">
        <v>0.35</v>
      </c>
      <c r="E2102" s="114">
        <v>38</v>
      </c>
      <c r="F2102" s="114"/>
    </row>
    <row r="2103" spans="1:6">
      <c r="A2103" s="114" t="s">
        <v>3627</v>
      </c>
      <c r="B2103" s="114" t="s">
        <v>231</v>
      </c>
      <c r="C2103" s="114">
        <v>280</v>
      </c>
      <c r="D2103" s="114">
        <v>0.5</v>
      </c>
      <c r="E2103" s="114">
        <v>38</v>
      </c>
      <c r="F2103" s="114"/>
    </row>
    <row r="2104" spans="1:6">
      <c r="A2104" s="114" t="s">
        <v>3628</v>
      </c>
      <c r="B2104" s="114" t="s">
        <v>233</v>
      </c>
      <c r="C2104" s="114">
        <v>280</v>
      </c>
      <c r="D2104" s="114">
        <v>0.7</v>
      </c>
      <c r="E2104" s="114">
        <v>38</v>
      </c>
      <c r="F2104" s="114"/>
    </row>
    <row r="2105" spans="1:6">
      <c r="A2105" s="114" t="s">
        <v>3629</v>
      </c>
      <c r="B2105" s="114" t="s">
        <v>434</v>
      </c>
      <c r="C2105" s="114">
        <v>280</v>
      </c>
      <c r="D2105" s="114">
        <v>0.5</v>
      </c>
      <c r="E2105" s="114">
        <v>38</v>
      </c>
      <c r="F2105" s="114"/>
    </row>
    <row r="2106" spans="1:6">
      <c r="A2106" s="114" t="s">
        <v>3630</v>
      </c>
      <c r="B2106" s="114" t="s">
        <v>133</v>
      </c>
      <c r="C2106" s="114">
        <v>280</v>
      </c>
      <c r="D2106" s="114">
        <v>0.7</v>
      </c>
      <c r="E2106" s="114">
        <v>38</v>
      </c>
      <c r="F2106" s="114"/>
    </row>
    <row r="2107" spans="1:6">
      <c r="A2107" s="114" t="s">
        <v>3631</v>
      </c>
      <c r="B2107" s="114" t="s">
        <v>868</v>
      </c>
      <c r="C2107" s="114">
        <v>280</v>
      </c>
      <c r="D2107" s="114">
        <v>0.7</v>
      </c>
      <c r="E2107" s="114">
        <v>38</v>
      </c>
      <c r="F2107" s="114"/>
    </row>
    <row r="2108" spans="1:6">
      <c r="A2108" s="114" t="s">
        <v>3632</v>
      </c>
      <c r="B2108" s="114" t="s">
        <v>435</v>
      </c>
      <c r="C2108" s="114">
        <v>280</v>
      </c>
      <c r="D2108" s="114">
        <v>0.7</v>
      </c>
      <c r="E2108" s="114">
        <v>38</v>
      </c>
      <c r="F2108" s="114"/>
    </row>
    <row r="2109" spans="1:6">
      <c r="A2109" s="114" t="s">
        <v>3633</v>
      </c>
      <c r="B2109" s="114" t="s">
        <v>436</v>
      </c>
      <c r="C2109" s="114">
        <v>280</v>
      </c>
      <c r="D2109" s="114">
        <v>0.5</v>
      </c>
      <c r="E2109" s="114">
        <v>38</v>
      </c>
      <c r="F2109" s="114"/>
    </row>
    <row r="2110" spans="1:6">
      <c r="A2110" s="114" t="s">
        <v>3634</v>
      </c>
      <c r="B2110" s="114" t="s">
        <v>437</v>
      </c>
      <c r="C2110" s="114">
        <v>280</v>
      </c>
      <c r="D2110" s="114">
        <v>0.7</v>
      </c>
      <c r="E2110" s="114">
        <v>38</v>
      </c>
      <c r="F2110" s="114"/>
    </row>
    <row r="2111" spans="1:6">
      <c r="A2111" s="114" t="s">
        <v>234</v>
      </c>
      <c r="B2111" s="114" t="s">
        <v>546</v>
      </c>
      <c r="C2111" s="114">
        <v>280</v>
      </c>
      <c r="D2111" s="114">
        <v>0.5</v>
      </c>
      <c r="E2111" s="114">
        <v>38</v>
      </c>
      <c r="F2111" s="114"/>
    </row>
    <row r="2112" spans="1:6">
      <c r="A2112" s="114" t="s">
        <v>235</v>
      </c>
      <c r="B2112" s="114" t="s">
        <v>547</v>
      </c>
      <c r="C2112" s="114">
        <v>280</v>
      </c>
      <c r="D2112" s="114">
        <v>0.7</v>
      </c>
      <c r="E2112" s="114">
        <v>38</v>
      </c>
      <c r="F2112" s="114"/>
    </row>
    <row r="2113" spans="1:6">
      <c r="A2113" s="114" t="s">
        <v>3635</v>
      </c>
      <c r="B2113" s="114" t="s">
        <v>266</v>
      </c>
      <c r="C2113" s="114">
        <v>280</v>
      </c>
      <c r="D2113" s="114">
        <v>0.2</v>
      </c>
      <c r="E2113" s="114">
        <v>36</v>
      </c>
      <c r="F2113" s="114"/>
    </row>
    <row r="2114" spans="1:6">
      <c r="A2114" s="114" t="s">
        <v>243</v>
      </c>
      <c r="B2114" s="114" t="s">
        <v>298</v>
      </c>
      <c r="C2114" s="114">
        <v>280</v>
      </c>
      <c r="D2114" s="114">
        <v>0.5</v>
      </c>
      <c r="E2114" s="114">
        <v>36</v>
      </c>
      <c r="F2114" s="114"/>
    </row>
    <row r="2115" spans="1:6">
      <c r="A2115" s="114" t="s">
        <v>236</v>
      </c>
      <c r="B2115" s="114" t="s">
        <v>299</v>
      </c>
      <c r="C2115" s="114">
        <v>280</v>
      </c>
      <c r="D2115" s="114">
        <v>0.7</v>
      </c>
      <c r="E2115" s="114">
        <v>36</v>
      </c>
      <c r="F2115" s="114"/>
    </row>
    <row r="2116" spans="1:6">
      <c r="A2116" s="114" t="s">
        <v>3636</v>
      </c>
      <c r="B2116" s="114" t="s">
        <v>3637</v>
      </c>
      <c r="C2116" s="114">
        <v>280</v>
      </c>
      <c r="D2116" s="114">
        <v>0.2</v>
      </c>
      <c r="E2116" s="114">
        <v>36</v>
      </c>
      <c r="F2116" s="114"/>
    </row>
    <row r="2117" spans="1:6">
      <c r="A2117" s="114" t="s">
        <v>3638</v>
      </c>
      <c r="B2117" s="114" t="s">
        <v>3637</v>
      </c>
      <c r="C2117" s="114">
        <v>280</v>
      </c>
      <c r="D2117" s="114">
        <v>0.2</v>
      </c>
      <c r="E2117" s="114">
        <v>36</v>
      </c>
      <c r="F2117" s="114"/>
    </row>
    <row r="2118" spans="1:6">
      <c r="A2118" s="114" t="s">
        <v>244</v>
      </c>
      <c r="B2118" s="114" t="s">
        <v>3639</v>
      </c>
      <c r="C2118" s="114">
        <v>280</v>
      </c>
      <c r="D2118" s="114">
        <v>0.5</v>
      </c>
      <c r="E2118" s="114">
        <v>36</v>
      </c>
      <c r="F2118" s="114"/>
    </row>
    <row r="2119" spans="1:6">
      <c r="A2119" s="114" t="s">
        <v>3640</v>
      </c>
      <c r="B2119" s="114" t="s">
        <v>3639</v>
      </c>
      <c r="C2119" s="114">
        <v>280</v>
      </c>
      <c r="D2119" s="114">
        <v>0.5</v>
      </c>
      <c r="E2119" s="114">
        <v>36</v>
      </c>
      <c r="F2119" s="114"/>
    </row>
    <row r="2120" spans="1:6">
      <c r="A2120" s="114" t="s">
        <v>3641</v>
      </c>
      <c r="B2120" s="114" t="s">
        <v>3642</v>
      </c>
      <c r="C2120" s="114">
        <v>280</v>
      </c>
      <c r="D2120" s="114">
        <v>0.5</v>
      </c>
      <c r="E2120" s="114">
        <v>36</v>
      </c>
      <c r="F2120" s="114"/>
    </row>
    <row r="2121" spans="1:6">
      <c r="A2121" s="114" t="s">
        <v>245</v>
      </c>
      <c r="B2121" s="114" t="s">
        <v>3643</v>
      </c>
      <c r="C2121" s="114">
        <v>280</v>
      </c>
      <c r="D2121" s="114">
        <v>0.7</v>
      </c>
      <c r="E2121" s="114">
        <v>36</v>
      </c>
      <c r="F2121" s="114"/>
    </row>
    <row r="2122" spans="1:6">
      <c r="A2122" s="114" t="s">
        <v>3644</v>
      </c>
      <c r="B2122" s="114" t="s">
        <v>3643</v>
      </c>
      <c r="C2122" s="114">
        <v>280</v>
      </c>
      <c r="D2122" s="114">
        <v>0.7</v>
      </c>
      <c r="E2122" s="114">
        <v>36</v>
      </c>
      <c r="F2122" s="114"/>
    </row>
    <row r="2123" spans="1:6">
      <c r="A2123" s="114" t="s">
        <v>3645</v>
      </c>
      <c r="B2123" s="114" t="s">
        <v>3646</v>
      </c>
      <c r="C2123" s="114">
        <v>280</v>
      </c>
      <c r="D2123" s="114">
        <v>0.04</v>
      </c>
      <c r="E2123" s="114">
        <v>36</v>
      </c>
      <c r="F2123" s="114"/>
    </row>
    <row r="2124" spans="1:6">
      <c r="A2124" s="114" t="s">
        <v>303</v>
      </c>
      <c r="B2124" s="114" t="s">
        <v>3647</v>
      </c>
      <c r="C2124" s="114">
        <v>280</v>
      </c>
      <c r="D2124" s="114">
        <v>0.7</v>
      </c>
      <c r="E2124" s="114">
        <v>38</v>
      </c>
      <c r="F2124" s="114"/>
    </row>
    <row r="2125" spans="1:6">
      <c r="A2125" s="114" t="s">
        <v>4325</v>
      </c>
      <c r="B2125" s="114" t="s">
        <v>4291</v>
      </c>
      <c r="C2125" s="114">
        <v>280</v>
      </c>
      <c r="D2125" s="114">
        <v>0.7</v>
      </c>
      <c r="E2125" s="114">
        <v>36</v>
      </c>
      <c r="F2125" s="114"/>
    </row>
    <row r="2126" spans="1:6">
      <c r="A2126" s="114" t="s">
        <v>4326</v>
      </c>
      <c r="B2126" s="114" t="s">
        <v>4293</v>
      </c>
      <c r="C2126" s="114">
        <v>280</v>
      </c>
      <c r="D2126" s="114">
        <v>0.7</v>
      </c>
      <c r="E2126" s="114">
        <v>40</v>
      </c>
      <c r="F2126" s="114"/>
    </row>
    <row r="2127" spans="1:6">
      <c r="A2127" s="114" t="s">
        <v>4327</v>
      </c>
      <c r="B2127" s="114" t="s">
        <v>4293</v>
      </c>
      <c r="C2127" s="114">
        <v>280</v>
      </c>
      <c r="D2127" s="114">
        <v>0.7</v>
      </c>
      <c r="E2127" s="114">
        <v>40</v>
      </c>
      <c r="F2127" s="114"/>
    </row>
    <row r="2128" spans="1:6">
      <c r="A2128" s="114" t="s">
        <v>3648</v>
      </c>
      <c r="B2128" s="114" t="s">
        <v>3649</v>
      </c>
      <c r="C2128" s="114">
        <v>280</v>
      </c>
      <c r="D2128" s="114">
        <v>0.7</v>
      </c>
      <c r="E2128" s="114">
        <v>40</v>
      </c>
      <c r="F2128" s="114"/>
    </row>
    <row r="2129" spans="1:6">
      <c r="A2129" s="114" t="s">
        <v>3650</v>
      </c>
      <c r="B2129" s="114" t="s">
        <v>3649</v>
      </c>
      <c r="C2129" s="114">
        <v>280</v>
      </c>
      <c r="D2129" s="114">
        <v>0.7</v>
      </c>
      <c r="E2129" s="114">
        <v>40</v>
      </c>
      <c r="F2129" s="114"/>
    </row>
    <row r="2130" spans="1:6">
      <c r="A2130" s="114" t="s">
        <v>3651</v>
      </c>
      <c r="B2130" s="114" t="s">
        <v>3652</v>
      </c>
      <c r="C2130" s="114">
        <v>280</v>
      </c>
      <c r="D2130" s="114">
        <v>0.7</v>
      </c>
      <c r="E2130" s="114">
        <v>38</v>
      </c>
      <c r="F2130" s="114"/>
    </row>
    <row r="2131" spans="1:6">
      <c r="A2131" s="114" t="s">
        <v>3653</v>
      </c>
      <c r="B2131" s="114" t="s">
        <v>3652</v>
      </c>
      <c r="C2131" s="114">
        <v>280</v>
      </c>
      <c r="D2131" s="114">
        <v>0.7</v>
      </c>
      <c r="E2131" s="114">
        <v>38</v>
      </c>
      <c r="F2131" s="114"/>
    </row>
    <row r="2132" spans="1:6">
      <c r="A2132" s="114" t="s">
        <v>3654</v>
      </c>
      <c r="B2132" s="114" t="s">
        <v>3655</v>
      </c>
      <c r="C2132" s="114">
        <v>280</v>
      </c>
      <c r="D2132" s="114">
        <v>0.7</v>
      </c>
      <c r="E2132" s="114">
        <v>38</v>
      </c>
      <c r="F2132" s="114"/>
    </row>
    <row r="2133" spans="1:6">
      <c r="A2133" s="114" t="s">
        <v>3656</v>
      </c>
      <c r="B2133" s="114" t="s">
        <v>2702</v>
      </c>
      <c r="C2133" s="114">
        <v>280</v>
      </c>
      <c r="D2133" s="114">
        <v>0.2</v>
      </c>
      <c r="E2133" s="114">
        <v>36</v>
      </c>
      <c r="F2133" s="114"/>
    </row>
    <row r="2134" spans="1:6">
      <c r="A2134" s="114" t="s">
        <v>3657</v>
      </c>
      <c r="B2134" s="114" t="s">
        <v>3658</v>
      </c>
      <c r="C2134" s="114">
        <v>280</v>
      </c>
      <c r="D2134" s="114">
        <v>0.2</v>
      </c>
      <c r="E2134" s="114">
        <v>36</v>
      </c>
      <c r="F2134" s="114"/>
    </row>
    <row r="2135" spans="1:6">
      <c r="A2135" s="114" t="s">
        <v>4328</v>
      </c>
      <c r="B2135" s="114" t="s">
        <v>4329</v>
      </c>
      <c r="C2135" s="114">
        <v>280</v>
      </c>
      <c r="D2135" s="114">
        <v>0.35</v>
      </c>
      <c r="E2135" s="114">
        <v>38</v>
      </c>
      <c r="F2135" s="114"/>
    </row>
    <row r="2136" spans="1:6">
      <c r="A2136" s="114" t="s">
        <v>4330</v>
      </c>
      <c r="B2136" s="114" t="s">
        <v>4296</v>
      </c>
      <c r="C2136" s="114">
        <v>280</v>
      </c>
      <c r="D2136" s="114">
        <v>0.35</v>
      </c>
      <c r="E2136" s="114">
        <v>38</v>
      </c>
      <c r="F2136" s="114"/>
    </row>
    <row r="2137" spans="1:6">
      <c r="A2137" s="114" t="s">
        <v>4119</v>
      </c>
      <c r="B2137" s="114" t="s">
        <v>3660</v>
      </c>
      <c r="C2137" s="114">
        <v>280</v>
      </c>
      <c r="D2137" s="114">
        <v>0.5</v>
      </c>
      <c r="E2137" s="114">
        <v>36</v>
      </c>
      <c r="F2137" s="114"/>
    </row>
    <row r="2138" spans="1:6">
      <c r="A2138" s="114" t="s">
        <v>3659</v>
      </c>
      <c r="B2138" s="114" t="s">
        <v>3660</v>
      </c>
      <c r="C2138" s="114">
        <v>280</v>
      </c>
      <c r="D2138" s="114">
        <v>0.5</v>
      </c>
      <c r="E2138" s="114">
        <v>36</v>
      </c>
      <c r="F2138" s="114"/>
    </row>
    <row r="2139" spans="1:6">
      <c r="A2139" s="114" t="s">
        <v>3661</v>
      </c>
      <c r="B2139" s="114" t="s">
        <v>3662</v>
      </c>
      <c r="C2139" s="114">
        <v>280</v>
      </c>
      <c r="D2139" s="114">
        <v>0.5</v>
      </c>
      <c r="E2139" s="114">
        <v>36</v>
      </c>
      <c r="F2139" s="114"/>
    </row>
    <row r="2140" spans="1:6">
      <c r="A2140" s="114" t="s">
        <v>3663</v>
      </c>
      <c r="B2140" s="114" t="s">
        <v>2708</v>
      </c>
      <c r="C2140" s="114">
        <v>280</v>
      </c>
      <c r="D2140" s="114">
        <v>0.7</v>
      </c>
      <c r="E2140" s="114">
        <v>36</v>
      </c>
      <c r="F2140" s="114"/>
    </row>
    <row r="2141" spans="1:6">
      <c r="A2141" s="114" t="s">
        <v>3664</v>
      </c>
      <c r="B2141" s="114" t="s">
        <v>3665</v>
      </c>
      <c r="C2141" s="114">
        <v>280</v>
      </c>
      <c r="D2141" s="114">
        <v>0.7</v>
      </c>
      <c r="E2141" s="114">
        <v>36</v>
      </c>
      <c r="F2141" s="114"/>
    </row>
    <row r="2142" spans="1:6">
      <c r="A2142" s="114" t="s">
        <v>3666</v>
      </c>
      <c r="B2142" s="114" t="s">
        <v>3667</v>
      </c>
      <c r="C2142" s="114">
        <v>280</v>
      </c>
      <c r="D2142" s="114">
        <v>0.2</v>
      </c>
      <c r="E2142" s="114">
        <v>38</v>
      </c>
      <c r="F2142" s="114"/>
    </row>
    <row r="2143" spans="1:6">
      <c r="A2143" s="114" t="s">
        <v>3668</v>
      </c>
      <c r="B2143" s="114" t="s">
        <v>3669</v>
      </c>
      <c r="C2143" s="114">
        <v>280</v>
      </c>
      <c r="D2143" s="114">
        <v>0.35</v>
      </c>
      <c r="E2143" s="114">
        <v>38</v>
      </c>
      <c r="F2143" s="114"/>
    </row>
    <row r="2144" spans="1:6">
      <c r="A2144" s="114" t="s">
        <v>3670</v>
      </c>
      <c r="B2144" s="114" t="s">
        <v>3671</v>
      </c>
      <c r="C2144" s="114">
        <v>280</v>
      </c>
      <c r="D2144" s="114">
        <v>0.5</v>
      </c>
      <c r="E2144" s="114">
        <v>38</v>
      </c>
      <c r="F2144" s="114"/>
    </row>
    <row r="2145" spans="1:6">
      <c r="A2145" s="114" t="s">
        <v>3672</v>
      </c>
      <c r="B2145" s="114" t="s">
        <v>3671</v>
      </c>
      <c r="C2145" s="114">
        <v>280</v>
      </c>
      <c r="D2145" s="114">
        <v>0.5</v>
      </c>
      <c r="E2145" s="114">
        <v>38</v>
      </c>
      <c r="F2145" s="114"/>
    </row>
    <row r="2146" spans="1:6">
      <c r="A2146" s="114" t="s">
        <v>3673</v>
      </c>
      <c r="B2146" s="114" t="s">
        <v>3674</v>
      </c>
      <c r="C2146" s="114">
        <v>280</v>
      </c>
      <c r="D2146" s="114">
        <v>0.5</v>
      </c>
      <c r="E2146" s="114">
        <v>38</v>
      </c>
      <c r="F2146" s="114"/>
    </row>
    <row r="2147" spans="1:6">
      <c r="A2147" s="114" t="s">
        <v>4530</v>
      </c>
      <c r="B2147" s="114" t="s">
        <v>3674</v>
      </c>
      <c r="C2147" s="114">
        <v>280</v>
      </c>
      <c r="D2147" s="114">
        <v>0.5</v>
      </c>
      <c r="E2147" s="114">
        <v>38</v>
      </c>
      <c r="F2147" s="114"/>
    </row>
    <row r="2148" spans="1:6">
      <c r="A2148" s="114" t="s">
        <v>3675</v>
      </c>
      <c r="B2148" s="114" t="s">
        <v>3676</v>
      </c>
      <c r="C2148" s="114">
        <v>280</v>
      </c>
      <c r="D2148" s="114">
        <v>0.7</v>
      </c>
      <c r="E2148" s="114">
        <v>38</v>
      </c>
      <c r="F2148" s="114"/>
    </row>
    <row r="2149" spans="1:6">
      <c r="A2149" s="114" t="s">
        <v>3677</v>
      </c>
      <c r="B2149" s="114" t="s">
        <v>3678</v>
      </c>
      <c r="C2149" s="114">
        <v>280</v>
      </c>
      <c r="D2149" s="114">
        <v>0.04</v>
      </c>
      <c r="E2149" s="114">
        <v>38</v>
      </c>
      <c r="F2149" s="114"/>
    </row>
    <row r="2150" spans="1:6">
      <c r="A2150" s="114" t="s">
        <v>3679</v>
      </c>
      <c r="B2150" s="114" t="s">
        <v>3680</v>
      </c>
      <c r="C2150" s="114">
        <v>280</v>
      </c>
      <c r="D2150" s="114">
        <v>0.2</v>
      </c>
      <c r="E2150" s="114">
        <v>38</v>
      </c>
      <c r="F2150" s="114"/>
    </row>
    <row r="2151" spans="1:6">
      <c r="A2151" s="114" t="s">
        <v>3681</v>
      </c>
      <c r="B2151" s="114" t="s">
        <v>3680</v>
      </c>
      <c r="C2151" s="114">
        <v>280</v>
      </c>
      <c r="D2151" s="114">
        <v>0.2</v>
      </c>
      <c r="E2151" s="114">
        <v>38</v>
      </c>
      <c r="F2151" s="114"/>
    </row>
    <row r="2152" spans="1:6">
      <c r="A2152" s="114" t="s">
        <v>3682</v>
      </c>
      <c r="B2152" s="114" t="s">
        <v>3683</v>
      </c>
      <c r="C2152" s="114">
        <v>280</v>
      </c>
      <c r="D2152" s="114">
        <v>0.5</v>
      </c>
      <c r="E2152" s="114">
        <v>38</v>
      </c>
      <c r="F2152" s="114"/>
    </row>
    <row r="2153" spans="1:6">
      <c r="A2153" s="114" t="s">
        <v>3684</v>
      </c>
      <c r="B2153" s="114" t="s">
        <v>3683</v>
      </c>
      <c r="C2153" s="114">
        <v>280</v>
      </c>
      <c r="D2153" s="114">
        <v>0.5</v>
      </c>
      <c r="E2153" s="114">
        <v>38</v>
      </c>
      <c r="F2153" s="114"/>
    </row>
    <row r="2154" spans="1:6">
      <c r="A2154" s="114" t="s">
        <v>3685</v>
      </c>
      <c r="B2154" s="114" t="s">
        <v>3686</v>
      </c>
      <c r="C2154" s="114">
        <v>280</v>
      </c>
      <c r="D2154" s="114">
        <v>0.5</v>
      </c>
      <c r="E2154" s="114">
        <v>38</v>
      </c>
      <c r="F2154" s="114"/>
    </row>
    <row r="2155" spans="1:6">
      <c r="A2155" s="114" t="s">
        <v>3687</v>
      </c>
      <c r="B2155" s="114" t="s">
        <v>3688</v>
      </c>
      <c r="C2155" s="114">
        <v>280</v>
      </c>
      <c r="D2155" s="114">
        <v>0.7</v>
      </c>
      <c r="E2155" s="114">
        <v>38</v>
      </c>
      <c r="F2155" s="114"/>
    </row>
    <row r="2156" spans="1:6">
      <c r="A2156" s="114" t="s">
        <v>3689</v>
      </c>
      <c r="B2156" s="114" t="s">
        <v>3688</v>
      </c>
      <c r="C2156" s="114">
        <v>280</v>
      </c>
      <c r="D2156" s="114">
        <v>0.7</v>
      </c>
      <c r="E2156" s="114">
        <v>38</v>
      </c>
      <c r="F2156" s="114"/>
    </row>
    <row r="2157" spans="1:6">
      <c r="A2157" s="114" t="s">
        <v>3690</v>
      </c>
      <c r="B2157" s="114" t="s">
        <v>3691</v>
      </c>
      <c r="C2157" s="114">
        <v>280</v>
      </c>
      <c r="D2157" s="114">
        <v>0.5</v>
      </c>
      <c r="E2157" s="114">
        <v>36</v>
      </c>
      <c r="F2157" s="114"/>
    </row>
    <row r="2158" spans="1:6">
      <c r="A2158" s="114" t="s">
        <v>3692</v>
      </c>
      <c r="B2158" s="114" t="s">
        <v>480</v>
      </c>
      <c r="C2158" s="114">
        <v>280</v>
      </c>
      <c r="D2158" s="114">
        <v>0.2</v>
      </c>
      <c r="E2158" s="114">
        <v>36</v>
      </c>
      <c r="F2158" s="114"/>
    </row>
    <row r="2159" spans="1:6">
      <c r="A2159" s="114" t="s">
        <v>3693</v>
      </c>
      <c r="B2159" s="114" t="s">
        <v>481</v>
      </c>
      <c r="C2159" s="114">
        <v>280</v>
      </c>
      <c r="D2159" s="114">
        <v>0.5</v>
      </c>
      <c r="E2159" s="114">
        <v>36</v>
      </c>
      <c r="F2159" s="114"/>
    </row>
    <row r="2160" spans="1:6">
      <c r="A2160" s="114" t="s">
        <v>3694</v>
      </c>
      <c r="B2160" s="114" t="s">
        <v>239</v>
      </c>
      <c r="C2160" s="114">
        <v>280</v>
      </c>
      <c r="D2160" s="114">
        <v>0.5</v>
      </c>
      <c r="E2160" s="114">
        <v>38</v>
      </c>
      <c r="F2160" s="114"/>
    </row>
    <row r="2161" spans="1:6">
      <c r="A2161" s="114" t="s">
        <v>3695</v>
      </c>
      <c r="B2161" s="114" t="s">
        <v>212</v>
      </c>
      <c r="C2161" s="114">
        <v>280</v>
      </c>
      <c r="D2161" s="114">
        <v>0.7</v>
      </c>
      <c r="E2161" s="114">
        <v>38</v>
      </c>
      <c r="F2161" s="114"/>
    </row>
    <row r="2162" spans="1:6">
      <c r="A2162" s="114" t="s">
        <v>3696</v>
      </c>
      <c r="B2162" s="114" t="s">
        <v>108</v>
      </c>
      <c r="C2162" s="114">
        <v>280</v>
      </c>
      <c r="D2162" s="114">
        <v>0.75</v>
      </c>
      <c r="E2162" s="114">
        <v>40</v>
      </c>
      <c r="F2162" s="114"/>
    </row>
    <row r="2163" spans="1:6">
      <c r="A2163" s="114" t="s">
        <v>3697</v>
      </c>
      <c r="B2163" s="114" t="s">
        <v>240</v>
      </c>
      <c r="C2163" s="114">
        <v>280</v>
      </c>
      <c r="D2163" s="114">
        <v>0.5</v>
      </c>
      <c r="E2163" s="114">
        <v>38</v>
      </c>
      <c r="F2163" s="114"/>
    </row>
    <row r="2164" spans="1:6">
      <c r="A2164" s="114" t="s">
        <v>3698</v>
      </c>
      <c r="B2164" s="114" t="s">
        <v>241</v>
      </c>
      <c r="C2164" s="114">
        <v>280</v>
      </c>
      <c r="D2164" s="114">
        <v>0.7</v>
      </c>
      <c r="E2164" s="114">
        <v>38</v>
      </c>
      <c r="F2164" s="114"/>
    </row>
    <row r="2165" spans="1:6">
      <c r="A2165" s="114" t="s">
        <v>3699</v>
      </c>
      <c r="B2165" s="114" t="s">
        <v>300</v>
      </c>
      <c r="C2165" s="114">
        <v>280</v>
      </c>
      <c r="D2165" s="114">
        <v>0.2</v>
      </c>
      <c r="E2165" s="114">
        <v>38</v>
      </c>
      <c r="F2165" s="114"/>
    </row>
    <row r="2166" spans="1:6">
      <c r="A2166" s="114" t="s">
        <v>3700</v>
      </c>
      <c r="B2166" s="114" t="s">
        <v>301</v>
      </c>
      <c r="C2166" s="114">
        <v>280</v>
      </c>
      <c r="D2166" s="114">
        <v>0.5</v>
      </c>
      <c r="E2166" s="114">
        <v>38</v>
      </c>
      <c r="F2166" s="114"/>
    </row>
    <row r="2167" spans="1:6">
      <c r="A2167" s="114" t="s">
        <v>792</v>
      </c>
      <c r="B2167" s="114" t="s">
        <v>770</v>
      </c>
      <c r="C2167" s="114">
        <v>280</v>
      </c>
      <c r="D2167" s="114">
        <v>0.5</v>
      </c>
      <c r="E2167" s="114">
        <v>40</v>
      </c>
      <c r="F2167" s="114"/>
    </row>
    <row r="2168" spans="1:6">
      <c r="A2168" s="114" t="s">
        <v>725</v>
      </c>
      <c r="B2168" s="114" t="s">
        <v>772</v>
      </c>
      <c r="C2168" s="114">
        <v>280</v>
      </c>
      <c r="D2168" s="114">
        <v>0.7</v>
      </c>
      <c r="E2168" s="114">
        <v>40</v>
      </c>
      <c r="F2168" s="114"/>
    </row>
    <row r="2169" spans="1:6">
      <c r="A2169" s="114" t="s">
        <v>3701</v>
      </c>
      <c r="B2169" s="114" t="s">
        <v>3702</v>
      </c>
      <c r="C2169" s="114">
        <v>280</v>
      </c>
      <c r="D2169" s="114">
        <v>0.5</v>
      </c>
      <c r="E2169" s="114">
        <v>40</v>
      </c>
      <c r="F2169" s="114"/>
    </row>
    <row r="2170" spans="1:6">
      <c r="A2170" s="114" t="s">
        <v>3703</v>
      </c>
      <c r="B2170" s="114" t="s">
        <v>3702</v>
      </c>
      <c r="C2170" s="114">
        <v>280</v>
      </c>
      <c r="D2170" s="114">
        <v>0.5</v>
      </c>
      <c r="E2170" s="114">
        <v>40</v>
      </c>
      <c r="F2170" s="114"/>
    </row>
    <row r="2171" spans="1:6">
      <c r="A2171" s="114" t="s">
        <v>3704</v>
      </c>
      <c r="B2171" s="114" t="s">
        <v>3705</v>
      </c>
      <c r="C2171" s="114">
        <v>280</v>
      </c>
      <c r="D2171" s="114">
        <v>0.5</v>
      </c>
      <c r="E2171" s="114">
        <v>40</v>
      </c>
      <c r="F2171" s="114"/>
    </row>
    <row r="2172" spans="1:6">
      <c r="A2172" s="114" t="s">
        <v>3706</v>
      </c>
      <c r="B2172" s="114" t="s">
        <v>3705</v>
      </c>
      <c r="C2172" s="114">
        <v>280</v>
      </c>
      <c r="D2172" s="114">
        <v>0.5</v>
      </c>
      <c r="E2172" s="114">
        <v>40</v>
      </c>
      <c r="F2172" s="114"/>
    </row>
    <row r="2173" spans="1:6">
      <c r="A2173" s="114" t="s">
        <v>4531</v>
      </c>
      <c r="B2173" s="114" t="s">
        <v>2755</v>
      </c>
      <c r="C2173" s="114">
        <v>280</v>
      </c>
      <c r="D2173" s="114">
        <v>0.5</v>
      </c>
      <c r="E2173" s="114">
        <v>40</v>
      </c>
      <c r="F2173" s="114"/>
    </row>
    <row r="2174" spans="1:6">
      <c r="A2174" s="114" t="s">
        <v>3707</v>
      </c>
      <c r="B2174" s="114" t="s">
        <v>3708</v>
      </c>
      <c r="C2174" s="114">
        <v>280</v>
      </c>
      <c r="D2174" s="114">
        <v>0.5</v>
      </c>
      <c r="E2174" s="114">
        <v>40</v>
      </c>
      <c r="F2174" s="114"/>
    </row>
    <row r="2175" spans="1:6">
      <c r="A2175" s="114" t="s">
        <v>4532</v>
      </c>
      <c r="B2175" s="114" t="s">
        <v>3710</v>
      </c>
      <c r="C2175" s="114">
        <v>280</v>
      </c>
      <c r="D2175" s="114">
        <v>0.7</v>
      </c>
      <c r="E2175" s="114">
        <v>40</v>
      </c>
      <c r="F2175" s="114"/>
    </row>
    <row r="2176" spans="1:6">
      <c r="A2176" s="114" t="s">
        <v>3709</v>
      </c>
      <c r="B2176" s="114" t="s">
        <v>3710</v>
      </c>
      <c r="C2176" s="114">
        <v>280</v>
      </c>
      <c r="D2176" s="114">
        <v>0.7</v>
      </c>
      <c r="E2176" s="114">
        <v>40</v>
      </c>
      <c r="F2176" s="114"/>
    </row>
    <row r="2177" spans="1:6">
      <c r="A2177" s="114" t="s">
        <v>3711</v>
      </c>
      <c r="B2177" s="114" t="s">
        <v>109</v>
      </c>
      <c r="C2177" s="114">
        <v>280</v>
      </c>
      <c r="D2177" s="114">
        <v>0.2</v>
      </c>
      <c r="E2177" s="114">
        <v>47</v>
      </c>
      <c r="F2177" s="114"/>
    </row>
    <row r="2178" spans="1:6">
      <c r="A2178" s="114" t="s">
        <v>3712</v>
      </c>
      <c r="B2178" s="114" t="s">
        <v>110</v>
      </c>
      <c r="C2178" s="114">
        <v>280</v>
      </c>
      <c r="D2178" s="114">
        <v>0.5</v>
      </c>
      <c r="E2178" s="114">
        <v>47</v>
      </c>
      <c r="F2178" s="114"/>
    </row>
    <row r="2179" spans="1:6">
      <c r="A2179" s="114" t="s">
        <v>3713</v>
      </c>
      <c r="B2179" s="114" t="s">
        <v>425</v>
      </c>
      <c r="C2179" s="114">
        <v>280</v>
      </c>
      <c r="D2179" s="114">
        <v>0.5</v>
      </c>
      <c r="E2179" s="114">
        <v>20</v>
      </c>
      <c r="F2179" s="114"/>
    </row>
    <row r="2180" spans="1:6">
      <c r="A2180" s="114" t="s">
        <v>3714</v>
      </c>
      <c r="B2180" s="114" t="s">
        <v>426</v>
      </c>
      <c r="C2180" s="114">
        <v>280</v>
      </c>
      <c r="D2180" s="114">
        <v>0.5</v>
      </c>
      <c r="E2180" s="114">
        <v>35</v>
      </c>
      <c r="F2180" s="114"/>
    </row>
    <row r="2181" spans="1:6">
      <c r="A2181" s="114" t="s">
        <v>3715</v>
      </c>
      <c r="B2181" s="114" t="s">
        <v>427</v>
      </c>
      <c r="C2181" s="114">
        <v>280</v>
      </c>
      <c r="D2181" s="114">
        <v>0.5</v>
      </c>
      <c r="E2181" s="114">
        <v>35</v>
      </c>
      <c r="F2181" s="114"/>
    </row>
    <row r="2182" spans="1:6">
      <c r="A2182" s="114" t="s">
        <v>3716</v>
      </c>
      <c r="B2182" s="114" t="s">
        <v>526</v>
      </c>
      <c r="C2182" s="114">
        <v>280</v>
      </c>
      <c r="D2182" s="114">
        <v>0.5</v>
      </c>
      <c r="E2182" s="114">
        <v>35</v>
      </c>
      <c r="F2182" s="114"/>
    </row>
    <row r="2183" spans="1:6">
      <c r="A2183" s="114" t="s">
        <v>3717</v>
      </c>
      <c r="B2183" s="114" t="s">
        <v>487</v>
      </c>
      <c r="C2183" s="114">
        <v>280</v>
      </c>
      <c r="D2183" s="114">
        <v>0.5</v>
      </c>
      <c r="E2183" s="114">
        <v>35</v>
      </c>
      <c r="F2183" s="114"/>
    </row>
    <row r="2184" spans="1:6">
      <c r="A2184" s="114" t="s">
        <v>3718</v>
      </c>
      <c r="B2184" s="114" t="s">
        <v>3719</v>
      </c>
      <c r="C2184" s="114">
        <v>280</v>
      </c>
      <c r="D2184" s="114">
        <v>0.5</v>
      </c>
      <c r="E2184" s="114">
        <v>40</v>
      </c>
      <c r="F2184" s="114"/>
    </row>
    <row r="2185" spans="1:6">
      <c r="A2185" s="114" t="s">
        <v>3720</v>
      </c>
      <c r="B2185" s="114" t="s">
        <v>3721</v>
      </c>
      <c r="C2185" s="114">
        <v>280</v>
      </c>
      <c r="D2185" s="114">
        <v>0.5</v>
      </c>
      <c r="E2185" s="114">
        <v>36</v>
      </c>
      <c r="F2185" s="114"/>
    </row>
    <row r="2186" spans="1:6">
      <c r="A2186" s="114" t="s">
        <v>134</v>
      </c>
      <c r="B2186" s="114" t="s">
        <v>3722</v>
      </c>
      <c r="C2186" s="114">
        <v>280</v>
      </c>
      <c r="D2186" s="114">
        <v>0.1</v>
      </c>
      <c r="E2186" s="114">
        <v>40</v>
      </c>
      <c r="F2186" s="114"/>
    </row>
    <row r="2187" spans="1:6">
      <c r="A2187" s="114" t="s">
        <v>3723</v>
      </c>
      <c r="B2187" s="114" t="s">
        <v>3724</v>
      </c>
      <c r="C2187" s="114">
        <v>280</v>
      </c>
      <c r="D2187" s="114">
        <v>0.5</v>
      </c>
      <c r="E2187" s="114">
        <v>40</v>
      </c>
      <c r="F2187" s="114"/>
    </row>
    <row r="2188" spans="1:6">
      <c r="A2188" s="114" t="s">
        <v>3725</v>
      </c>
      <c r="B2188" s="114" t="s">
        <v>3726</v>
      </c>
      <c r="C2188" s="114">
        <v>280</v>
      </c>
      <c r="D2188" s="114">
        <v>0.7</v>
      </c>
      <c r="E2188" s="114">
        <v>40</v>
      </c>
      <c r="F2188" s="114"/>
    </row>
    <row r="2189" spans="1:6">
      <c r="A2189" s="114" t="s">
        <v>3727</v>
      </c>
      <c r="B2189" s="114" t="s">
        <v>3728</v>
      </c>
      <c r="C2189" s="114">
        <v>280</v>
      </c>
      <c r="D2189" s="114">
        <v>0.75</v>
      </c>
      <c r="E2189" s="114">
        <v>40</v>
      </c>
      <c r="F2189" s="114"/>
    </row>
    <row r="2190" spans="1:6">
      <c r="A2190" s="114" t="s">
        <v>3729</v>
      </c>
      <c r="B2190" s="114" t="s">
        <v>3730</v>
      </c>
      <c r="C2190" s="114">
        <v>280</v>
      </c>
      <c r="D2190" s="114">
        <v>0.2</v>
      </c>
      <c r="E2190" s="114">
        <v>40</v>
      </c>
      <c r="F2190" s="114"/>
    </row>
    <row r="2191" spans="1:6">
      <c r="A2191" s="114" t="s">
        <v>3731</v>
      </c>
      <c r="B2191" s="114" t="s">
        <v>3732</v>
      </c>
      <c r="C2191" s="114">
        <v>280</v>
      </c>
      <c r="D2191" s="114">
        <v>0.35</v>
      </c>
      <c r="E2191" s="114">
        <v>40</v>
      </c>
      <c r="F2191" s="114"/>
    </row>
    <row r="2192" spans="1:6">
      <c r="A2192" s="114" t="s">
        <v>3733</v>
      </c>
      <c r="B2192" s="114" t="s">
        <v>3724</v>
      </c>
      <c r="C2192" s="114">
        <v>280</v>
      </c>
      <c r="D2192" s="114">
        <v>0.5</v>
      </c>
      <c r="E2192" s="114">
        <v>40</v>
      </c>
      <c r="F2192" s="114"/>
    </row>
    <row r="2193" spans="1:6">
      <c r="A2193" s="114" t="s">
        <v>3734</v>
      </c>
      <c r="B2193" s="114" t="s">
        <v>3726</v>
      </c>
      <c r="C2193" s="114">
        <v>280</v>
      </c>
      <c r="D2193" s="114">
        <v>0.7</v>
      </c>
      <c r="E2193" s="114">
        <v>40</v>
      </c>
      <c r="F2193" s="114"/>
    </row>
    <row r="2194" spans="1:6">
      <c r="A2194" s="114" t="s">
        <v>3735</v>
      </c>
      <c r="B2194" s="114" t="s">
        <v>3736</v>
      </c>
      <c r="C2194" s="114">
        <v>280</v>
      </c>
      <c r="D2194" s="114">
        <v>0.1</v>
      </c>
      <c r="E2194" s="114">
        <v>40</v>
      </c>
      <c r="F2194" s="114"/>
    </row>
    <row r="2195" spans="1:6">
      <c r="A2195" s="114" t="s">
        <v>3737</v>
      </c>
      <c r="B2195" s="114" t="s">
        <v>3738</v>
      </c>
      <c r="C2195" s="114">
        <v>280</v>
      </c>
      <c r="D2195" s="114">
        <v>0.2</v>
      </c>
      <c r="E2195" s="114">
        <v>40</v>
      </c>
      <c r="F2195" s="114"/>
    </row>
    <row r="2196" spans="1:6">
      <c r="A2196" s="114" t="s">
        <v>3739</v>
      </c>
      <c r="B2196" s="114" t="s">
        <v>3740</v>
      </c>
      <c r="C2196" s="114">
        <v>280</v>
      </c>
      <c r="D2196" s="114">
        <v>0.5</v>
      </c>
      <c r="E2196" s="114">
        <v>40</v>
      </c>
      <c r="F2196" s="114"/>
    </row>
    <row r="2197" spans="1:6">
      <c r="A2197" s="114" t="s">
        <v>3741</v>
      </c>
      <c r="B2197" s="114" t="s">
        <v>3740</v>
      </c>
      <c r="C2197" s="114">
        <v>280</v>
      </c>
      <c r="D2197" s="114">
        <v>0.5</v>
      </c>
      <c r="E2197" s="114">
        <v>40</v>
      </c>
      <c r="F2197" s="114"/>
    </row>
    <row r="2198" spans="1:6">
      <c r="A2198" s="114" t="s">
        <v>3742</v>
      </c>
      <c r="B2198" s="114" t="s">
        <v>3743</v>
      </c>
      <c r="C2198" s="114">
        <v>280</v>
      </c>
      <c r="D2198" s="114">
        <v>0.1</v>
      </c>
      <c r="E2198" s="114">
        <v>50</v>
      </c>
      <c r="F2198" s="114"/>
    </row>
    <row r="2199" spans="1:6">
      <c r="A2199" s="114" t="s">
        <v>3744</v>
      </c>
      <c r="B2199" s="114" t="s">
        <v>3745</v>
      </c>
      <c r="C2199" s="114">
        <v>280</v>
      </c>
      <c r="D2199" s="114">
        <v>0.2</v>
      </c>
      <c r="E2199" s="114">
        <v>50</v>
      </c>
      <c r="F2199" s="114"/>
    </row>
    <row r="2200" spans="1:6">
      <c r="A2200" s="114" t="s">
        <v>3746</v>
      </c>
      <c r="B2200" s="114" t="s">
        <v>3747</v>
      </c>
      <c r="C2200" s="114">
        <v>280</v>
      </c>
      <c r="D2200" s="114">
        <v>0.35</v>
      </c>
      <c r="E2200" s="114">
        <v>50</v>
      </c>
      <c r="F2200" s="114"/>
    </row>
    <row r="2201" spans="1:6">
      <c r="A2201" s="114" t="s">
        <v>3748</v>
      </c>
      <c r="B2201" s="114" t="s">
        <v>3749</v>
      </c>
      <c r="C2201" s="114">
        <v>280</v>
      </c>
      <c r="D2201" s="114">
        <v>0.5</v>
      </c>
      <c r="E2201" s="114">
        <v>50</v>
      </c>
      <c r="F2201" s="114"/>
    </row>
    <row r="2202" spans="1:6">
      <c r="A2202" s="114" t="s">
        <v>3750</v>
      </c>
      <c r="B2202" s="114" t="s">
        <v>3749</v>
      </c>
      <c r="C2202" s="114">
        <v>280</v>
      </c>
      <c r="D2202" s="114">
        <v>0.5</v>
      </c>
      <c r="E2202" s="114">
        <v>50</v>
      </c>
      <c r="F2202" s="114"/>
    </row>
    <row r="2203" spans="1:6">
      <c r="A2203" s="114" t="s">
        <v>3751</v>
      </c>
      <c r="B2203" s="114" t="s">
        <v>3752</v>
      </c>
      <c r="C2203" s="114">
        <v>280</v>
      </c>
      <c r="D2203" s="114">
        <v>0.2</v>
      </c>
      <c r="E2203" s="114">
        <v>40</v>
      </c>
      <c r="F2203" s="114"/>
    </row>
    <row r="2204" spans="1:6">
      <c r="A2204" s="114" t="s">
        <v>3753</v>
      </c>
      <c r="B2204" s="114" t="s">
        <v>3754</v>
      </c>
      <c r="C2204" s="114">
        <v>280</v>
      </c>
      <c r="D2204" s="114">
        <v>0.5</v>
      </c>
      <c r="E2204" s="114">
        <v>40</v>
      </c>
      <c r="F2204" s="114"/>
    </row>
    <row r="2205" spans="1:6">
      <c r="A2205" s="114" t="s">
        <v>3755</v>
      </c>
      <c r="B2205" s="114" t="s">
        <v>3754</v>
      </c>
      <c r="C2205" s="114">
        <v>280</v>
      </c>
      <c r="D2205" s="114">
        <v>0.5</v>
      </c>
      <c r="E2205" s="114">
        <v>40</v>
      </c>
      <c r="F2205" s="114"/>
    </row>
    <row r="2206" spans="1:6">
      <c r="A2206" s="114" t="s">
        <v>3756</v>
      </c>
      <c r="B2206" s="114" t="s">
        <v>3757</v>
      </c>
      <c r="C2206" s="114">
        <v>280</v>
      </c>
      <c r="D2206" s="114">
        <v>0.1</v>
      </c>
      <c r="E2206" s="114">
        <v>43</v>
      </c>
      <c r="F2206" s="114"/>
    </row>
    <row r="2207" spans="1:6">
      <c r="A2207" s="114" t="s">
        <v>3758</v>
      </c>
      <c r="B2207" s="114" t="s">
        <v>3759</v>
      </c>
      <c r="C2207" s="114">
        <v>280</v>
      </c>
      <c r="D2207" s="114">
        <v>0.2</v>
      </c>
      <c r="E2207" s="114">
        <v>43</v>
      </c>
      <c r="F2207" s="114"/>
    </row>
    <row r="2208" spans="1:6">
      <c r="A2208" s="114" t="s">
        <v>3760</v>
      </c>
      <c r="B2208" s="114" t="s">
        <v>3759</v>
      </c>
      <c r="C2208" s="114">
        <v>280</v>
      </c>
      <c r="D2208" s="114">
        <v>0.2</v>
      </c>
      <c r="E2208" s="114">
        <v>43</v>
      </c>
      <c r="F2208" s="114"/>
    </row>
    <row r="2209" spans="1:6">
      <c r="A2209" s="114" t="s">
        <v>3761</v>
      </c>
      <c r="B2209" s="114" t="s">
        <v>3762</v>
      </c>
      <c r="C2209" s="114">
        <v>280</v>
      </c>
      <c r="D2209" s="114">
        <v>0.35</v>
      </c>
      <c r="E2209" s="114">
        <v>43</v>
      </c>
      <c r="F2209" s="114"/>
    </row>
    <row r="2210" spans="1:6">
      <c r="A2210" s="114" t="s">
        <v>424</v>
      </c>
      <c r="B2210" s="114" t="s">
        <v>3763</v>
      </c>
      <c r="C2210" s="114">
        <v>280</v>
      </c>
      <c r="D2210" s="114">
        <v>0.5</v>
      </c>
      <c r="E2210" s="114">
        <v>43</v>
      </c>
      <c r="F2210" s="114"/>
    </row>
    <row r="2211" spans="1:6">
      <c r="A2211" s="114" t="s">
        <v>3764</v>
      </c>
      <c r="B2211" s="114" t="s">
        <v>3763</v>
      </c>
      <c r="C2211" s="114">
        <v>280</v>
      </c>
      <c r="D2211" s="114">
        <v>0.5</v>
      </c>
      <c r="E2211" s="114">
        <v>43</v>
      </c>
      <c r="F2211" s="114"/>
    </row>
    <row r="2212" spans="1:6">
      <c r="A2212" s="114" t="s">
        <v>3765</v>
      </c>
      <c r="B2212" s="114" t="s">
        <v>3766</v>
      </c>
      <c r="C2212" s="114">
        <v>280</v>
      </c>
      <c r="D2212" s="114">
        <v>0.7</v>
      </c>
      <c r="E2212" s="114">
        <v>43</v>
      </c>
      <c r="F2212" s="114"/>
    </row>
    <row r="2213" spans="1:6">
      <c r="A2213" s="114" t="s">
        <v>3767</v>
      </c>
      <c r="B2213" s="114" t="s">
        <v>3766</v>
      </c>
      <c r="C2213" s="114">
        <v>280</v>
      </c>
      <c r="D2213" s="114">
        <v>0.7</v>
      </c>
      <c r="E2213" s="114">
        <v>43</v>
      </c>
      <c r="F2213" s="114"/>
    </row>
    <row r="2214" spans="1:6">
      <c r="A2214" s="114" t="s">
        <v>3768</v>
      </c>
      <c r="B2214" s="114" t="s">
        <v>3769</v>
      </c>
      <c r="C2214" s="114">
        <v>280</v>
      </c>
      <c r="D2214" s="114">
        <v>0.75</v>
      </c>
      <c r="E2214" s="114">
        <v>43</v>
      </c>
      <c r="F2214" s="114"/>
    </row>
    <row r="2215" spans="1:6">
      <c r="A2215" s="114" t="s">
        <v>3770</v>
      </c>
      <c r="B2215" s="114" t="s">
        <v>3771</v>
      </c>
      <c r="C2215" s="114">
        <v>280</v>
      </c>
      <c r="D2215" s="114">
        <v>0.7</v>
      </c>
      <c r="E2215" s="114">
        <v>30</v>
      </c>
      <c r="F2215" s="114"/>
    </row>
    <row r="2216" spans="1:6">
      <c r="A2216" s="114" t="s">
        <v>3772</v>
      </c>
      <c r="B2216" s="114" t="s">
        <v>3773</v>
      </c>
      <c r="C2216" s="114">
        <v>280</v>
      </c>
      <c r="D2216" s="114">
        <v>0.7</v>
      </c>
      <c r="E2216" s="114">
        <v>30</v>
      </c>
      <c r="F2216" s="114"/>
    </row>
    <row r="2217" spans="1:6">
      <c r="A2217" s="114" t="s">
        <v>3774</v>
      </c>
      <c r="B2217" s="114" t="s">
        <v>3775</v>
      </c>
      <c r="C2217" s="114">
        <v>280</v>
      </c>
      <c r="D2217" s="114">
        <v>0.7</v>
      </c>
      <c r="E2217" s="114">
        <v>30</v>
      </c>
      <c r="F2217" s="114"/>
    </row>
    <row r="2218" spans="1:6">
      <c r="A2218" s="114" t="s">
        <v>3776</v>
      </c>
      <c r="B2218" s="114" t="s">
        <v>3777</v>
      </c>
      <c r="C2218" s="114">
        <v>280</v>
      </c>
      <c r="D2218" s="114">
        <v>0.7</v>
      </c>
      <c r="E2218" s="114">
        <v>30</v>
      </c>
      <c r="F2218" s="114"/>
    </row>
    <row r="2219" spans="1:6">
      <c r="A2219" s="114" t="s">
        <v>3778</v>
      </c>
      <c r="B2219" s="114" t="s">
        <v>3779</v>
      </c>
      <c r="C2219" s="114">
        <v>280</v>
      </c>
      <c r="D2219" s="114">
        <v>0.7</v>
      </c>
      <c r="E2219" s="114">
        <v>40</v>
      </c>
      <c r="F2219" s="114"/>
    </row>
    <row r="2220" spans="1:6">
      <c r="A2220" s="114" t="s">
        <v>3780</v>
      </c>
      <c r="B2220" s="114" t="s">
        <v>3781</v>
      </c>
      <c r="C2220" s="114">
        <v>280</v>
      </c>
      <c r="D2220" s="114">
        <v>0.1</v>
      </c>
      <c r="E2220" s="114">
        <v>47</v>
      </c>
      <c r="F2220" s="114"/>
    </row>
    <row r="2221" spans="1:6">
      <c r="A2221" s="114" t="s">
        <v>3782</v>
      </c>
      <c r="B2221" s="114" t="s">
        <v>3783</v>
      </c>
      <c r="C2221" s="114">
        <v>280</v>
      </c>
      <c r="D2221" s="114">
        <v>0.2</v>
      </c>
      <c r="E2221" s="114">
        <v>38</v>
      </c>
      <c r="F2221" s="114"/>
    </row>
    <row r="2222" spans="1:6">
      <c r="A2222" s="114" t="s">
        <v>3784</v>
      </c>
      <c r="B2222" s="114" t="s">
        <v>3785</v>
      </c>
      <c r="C2222" s="114">
        <v>280</v>
      </c>
      <c r="D2222" s="114">
        <v>0.5</v>
      </c>
      <c r="E2222" s="114">
        <v>38</v>
      </c>
      <c r="F2222" s="114"/>
    </row>
    <row r="2223" spans="1:6">
      <c r="A2223" s="114" t="s">
        <v>3786</v>
      </c>
      <c r="B2223" s="114" t="s">
        <v>495</v>
      </c>
      <c r="C2223" s="114">
        <v>280</v>
      </c>
      <c r="D2223" s="114">
        <v>0.75</v>
      </c>
      <c r="E2223" s="114">
        <v>35</v>
      </c>
      <c r="F2223" s="114"/>
    </row>
    <row r="2224" spans="1:6">
      <c r="A2224" s="114" t="s">
        <v>3787</v>
      </c>
      <c r="B2224" s="114" t="s">
        <v>3788</v>
      </c>
      <c r="C2224" s="114">
        <v>280</v>
      </c>
      <c r="D2224" s="114">
        <v>0.5</v>
      </c>
      <c r="E2224" s="114">
        <v>40</v>
      </c>
      <c r="F2224" s="114"/>
    </row>
    <row r="2225" spans="1:6">
      <c r="A2225" s="114" t="s">
        <v>3789</v>
      </c>
      <c r="B2225" s="114" t="s">
        <v>3790</v>
      </c>
      <c r="C2225" s="114">
        <v>280</v>
      </c>
      <c r="D2225" s="114">
        <v>0.04</v>
      </c>
      <c r="E2225" s="114">
        <v>40</v>
      </c>
      <c r="F2225" s="114"/>
    </row>
    <row r="2226" spans="1:6">
      <c r="A2226" s="114" t="s">
        <v>3791</v>
      </c>
      <c r="B2226" s="114" t="s">
        <v>3792</v>
      </c>
      <c r="C2226" s="114">
        <v>280</v>
      </c>
      <c r="D2226" s="114">
        <v>0.1</v>
      </c>
      <c r="E2226" s="114">
        <v>40</v>
      </c>
      <c r="F2226" s="114"/>
    </row>
    <row r="2227" spans="1:6">
      <c r="A2227" s="114" t="s">
        <v>3793</v>
      </c>
      <c r="B2227" s="114" t="s">
        <v>3794</v>
      </c>
      <c r="C2227" s="114">
        <v>280</v>
      </c>
      <c r="D2227" s="114">
        <v>0.5</v>
      </c>
      <c r="E2227" s="114">
        <v>40</v>
      </c>
      <c r="F2227" s="114"/>
    </row>
    <row r="2228" spans="1:6">
      <c r="A2228" s="114" t="s">
        <v>3795</v>
      </c>
      <c r="B2228" s="114" t="s">
        <v>3794</v>
      </c>
      <c r="C2228" s="114">
        <v>280</v>
      </c>
      <c r="D2228" s="114">
        <v>0.5</v>
      </c>
      <c r="E2228" s="114">
        <v>40</v>
      </c>
      <c r="F2228" s="114"/>
    </row>
    <row r="2229" spans="1:6">
      <c r="A2229" s="114" t="s">
        <v>3796</v>
      </c>
      <c r="B2229" s="114" t="s">
        <v>3797</v>
      </c>
      <c r="C2229" s="114">
        <v>280</v>
      </c>
      <c r="D2229" s="114">
        <v>0.75</v>
      </c>
      <c r="E2229" s="114">
        <v>40</v>
      </c>
      <c r="F2229" s="114"/>
    </row>
    <row r="2230" spans="1:6">
      <c r="A2230" s="114" t="s">
        <v>3798</v>
      </c>
      <c r="B2230" s="114" t="s">
        <v>3799</v>
      </c>
      <c r="C2230" s="114">
        <v>280</v>
      </c>
      <c r="D2230" s="114">
        <v>0.1</v>
      </c>
      <c r="E2230" s="114">
        <v>30</v>
      </c>
      <c r="F2230" s="114"/>
    </row>
    <row r="2231" spans="1:6">
      <c r="A2231" s="114" t="s">
        <v>3800</v>
      </c>
      <c r="B2231" s="114" t="s">
        <v>3801</v>
      </c>
      <c r="C2231" s="114">
        <v>280</v>
      </c>
      <c r="D2231" s="114">
        <v>0.5</v>
      </c>
      <c r="E2231" s="114">
        <v>30</v>
      </c>
      <c r="F2231" s="114"/>
    </row>
    <row r="2232" spans="1:6">
      <c r="A2232" s="114" t="s">
        <v>3802</v>
      </c>
      <c r="B2232" s="114" t="s">
        <v>3801</v>
      </c>
      <c r="C2232" s="114">
        <v>280</v>
      </c>
      <c r="D2232" s="114">
        <v>0.5</v>
      </c>
      <c r="E2232" s="114">
        <v>30</v>
      </c>
      <c r="F2232" s="114"/>
    </row>
    <row r="2233" spans="1:6">
      <c r="A2233" s="114" t="s">
        <v>3803</v>
      </c>
      <c r="B2233" s="114" t="s">
        <v>3804</v>
      </c>
      <c r="C2233" s="114">
        <v>280</v>
      </c>
      <c r="D2233" s="114">
        <v>0.5</v>
      </c>
      <c r="E2233" s="114">
        <v>38</v>
      </c>
      <c r="F2233" s="114"/>
    </row>
    <row r="2234" spans="1:6">
      <c r="A2234" s="114" t="s">
        <v>3805</v>
      </c>
      <c r="B2234" s="114" t="s">
        <v>3806</v>
      </c>
      <c r="C2234" s="114">
        <v>280</v>
      </c>
      <c r="D2234" s="114">
        <v>0.1</v>
      </c>
      <c r="E2234" s="114">
        <v>35</v>
      </c>
      <c r="F2234" s="114"/>
    </row>
    <row r="2235" spans="1:6">
      <c r="A2235" s="114" t="s">
        <v>3807</v>
      </c>
      <c r="B2235" s="114" t="s">
        <v>3808</v>
      </c>
      <c r="C2235" s="114">
        <v>280</v>
      </c>
      <c r="D2235" s="114">
        <v>0.2</v>
      </c>
      <c r="E2235" s="114">
        <v>35</v>
      </c>
      <c r="F2235" s="114"/>
    </row>
    <row r="2236" spans="1:6">
      <c r="A2236" s="114" t="s">
        <v>3809</v>
      </c>
      <c r="B2236" s="114" t="s">
        <v>3810</v>
      </c>
      <c r="C2236" s="114">
        <v>280</v>
      </c>
      <c r="D2236" s="114">
        <v>0.5</v>
      </c>
      <c r="E2236" s="114">
        <v>35</v>
      </c>
      <c r="F2236" s="114"/>
    </row>
    <row r="2237" spans="1:6">
      <c r="A2237" s="114" t="s">
        <v>3811</v>
      </c>
      <c r="B2237" s="114" t="s">
        <v>3812</v>
      </c>
      <c r="C2237" s="114">
        <v>280</v>
      </c>
      <c r="D2237" s="114">
        <v>0.5</v>
      </c>
      <c r="E2237" s="114">
        <v>35</v>
      </c>
      <c r="F2237" s="114"/>
    </row>
    <row r="2238" spans="1:6">
      <c r="A2238" s="114" t="s">
        <v>3813</v>
      </c>
      <c r="B2238" s="114" t="s">
        <v>2873</v>
      </c>
      <c r="C2238" s="114">
        <v>280</v>
      </c>
      <c r="D2238" s="114">
        <v>0.1</v>
      </c>
      <c r="E2238" s="114">
        <v>35</v>
      </c>
      <c r="F2238" s="114"/>
    </row>
    <row r="2239" spans="1:6">
      <c r="A2239" s="114" t="s">
        <v>3814</v>
      </c>
      <c r="B2239" s="114" t="s">
        <v>2875</v>
      </c>
      <c r="C2239" s="114">
        <v>280</v>
      </c>
      <c r="D2239" s="114">
        <v>0.2</v>
      </c>
      <c r="E2239" s="114">
        <v>35</v>
      </c>
      <c r="F2239" s="114"/>
    </row>
    <row r="2240" spans="1:6">
      <c r="A2240" s="114" t="s">
        <v>3815</v>
      </c>
      <c r="B2240" s="114" t="s">
        <v>2877</v>
      </c>
      <c r="C2240" s="114">
        <v>280</v>
      </c>
      <c r="D2240" s="114">
        <v>0.5</v>
      </c>
      <c r="E2240" s="114">
        <v>35</v>
      </c>
      <c r="F2240" s="114"/>
    </row>
    <row r="2241" spans="1:6">
      <c r="A2241" s="114" t="s">
        <v>3816</v>
      </c>
      <c r="B2241" s="114" t="s">
        <v>2879</v>
      </c>
      <c r="C2241" s="114">
        <v>280</v>
      </c>
      <c r="D2241" s="114">
        <v>0.7</v>
      </c>
      <c r="E2241" s="114">
        <v>35</v>
      </c>
      <c r="F2241" s="114"/>
    </row>
    <row r="2242" spans="1:6">
      <c r="A2242" s="114" t="s">
        <v>3817</v>
      </c>
      <c r="B2242" s="114" t="s">
        <v>2881</v>
      </c>
      <c r="C2242" s="114">
        <v>280</v>
      </c>
      <c r="D2242" s="114">
        <v>0.75</v>
      </c>
      <c r="E2242" s="114">
        <v>35</v>
      </c>
      <c r="F2242" s="114"/>
    </row>
    <row r="2243" spans="1:6">
      <c r="A2243" s="114" t="s">
        <v>3818</v>
      </c>
      <c r="B2243" s="114" t="s">
        <v>2883</v>
      </c>
      <c r="C2243" s="114">
        <v>280</v>
      </c>
      <c r="D2243" s="114">
        <v>0</v>
      </c>
      <c r="E2243" s="114">
        <v>35</v>
      </c>
      <c r="F2243" s="114"/>
    </row>
    <row r="2244" spans="1:6">
      <c r="A2244" s="114" t="s">
        <v>3819</v>
      </c>
      <c r="B2244" s="114" t="s">
        <v>2885</v>
      </c>
      <c r="C2244" s="114">
        <v>280</v>
      </c>
      <c r="D2244" s="114">
        <v>0.2</v>
      </c>
      <c r="E2244" s="114">
        <v>35</v>
      </c>
      <c r="F2244" s="114"/>
    </row>
    <row r="2245" spans="1:6">
      <c r="A2245" s="114" t="s">
        <v>3820</v>
      </c>
      <c r="B2245" s="114" t="s">
        <v>2887</v>
      </c>
      <c r="C2245" s="114">
        <v>280</v>
      </c>
      <c r="D2245" s="114">
        <v>0.5</v>
      </c>
      <c r="E2245" s="114">
        <v>35</v>
      </c>
      <c r="F2245" s="114"/>
    </row>
    <row r="2246" spans="1:6">
      <c r="A2246" s="114" t="s">
        <v>3821</v>
      </c>
      <c r="B2246" s="114" t="s">
        <v>2889</v>
      </c>
      <c r="C2246" s="114">
        <v>280</v>
      </c>
      <c r="D2246" s="114">
        <v>0.7</v>
      </c>
      <c r="E2246" s="114">
        <v>35</v>
      </c>
      <c r="F2246" s="114"/>
    </row>
    <row r="2247" spans="1:6">
      <c r="A2247" s="114" t="s">
        <v>3822</v>
      </c>
      <c r="B2247" s="114" t="s">
        <v>2891</v>
      </c>
      <c r="C2247" s="114">
        <v>280</v>
      </c>
      <c r="D2247" s="114">
        <v>0.75</v>
      </c>
      <c r="E2247" s="114">
        <v>35</v>
      </c>
      <c r="F2247" s="114"/>
    </row>
    <row r="2248" spans="1:6">
      <c r="A2248" s="114" t="s">
        <v>3823</v>
      </c>
      <c r="B2248" s="114" t="s">
        <v>3824</v>
      </c>
      <c r="C2248" s="114">
        <v>280</v>
      </c>
      <c r="D2248" s="114">
        <v>0.7</v>
      </c>
      <c r="E2248" s="114">
        <v>25</v>
      </c>
      <c r="F2248" s="114"/>
    </row>
    <row r="2249" spans="1:6">
      <c r="A2249" s="114" t="s">
        <v>3825</v>
      </c>
      <c r="B2249" s="114" t="s">
        <v>3826</v>
      </c>
      <c r="C2249" s="114">
        <v>280</v>
      </c>
      <c r="D2249" s="114">
        <v>0.7</v>
      </c>
      <c r="E2249" s="114">
        <v>25</v>
      </c>
      <c r="F2249" s="114"/>
    </row>
    <row r="2250" spans="1:6">
      <c r="A2250" s="114" t="s">
        <v>3827</v>
      </c>
      <c r="B2250" s="114" t="s">
        <v>3828</v>
      </c>
      <c r="C2250" s="114">
        <v>280</v>
      </c>
      <c r="D2250" s="114">
        <v>0.5</v>
      </c>
      <c r="E2250" s="114">
        <v>25</v>
      </c>
      <c r="F2250" s="114"/>
    </row>
    <row r="2251" spans="1:6">
      <c r="A2251" s="114" t="s">
        <v>3829</v>
      </c>
      <c r="B2251" s="114" t="s">
        <v>3828</v>
      </c>
      <c r="C2251" s="114">
        <v>280</v>
      </c>
      <c r="D2251" s="114">
        <v>0.5</v>
      </c>
      <c r="E2251" s="114">
        <v>25</v>
      </c>
      <c r="F2251" s="114"/>
    </row>
    <row r="2252" spans="1:6">
      <c r="A2252" s="114" t="s">
        <v>3830</v>
      </c>
      <c r="B2252" s="114" t="s">
        <v>3831</v>
      </c>
      <c r="C2252" s="114">
        <v>280</v>
      </c>
      <c r="D2252" s="114">
        <v>0.5</v>
      </c>
      <c r="E2252" s="114">
        <v>16</v>
      </c>
      <c r="F2252" s="114"/>
    </row>
    <row r="2253" spans="1:6">
      <c r="A2253" s="114" t="s">
        <v>3832</v>
      </c>
      <c r="B2253" s="114" t="s">
        <v>3831</v>
      </c>
      <c r="C2253" s="114">
        <v>280</v>
      </c>
      <c r="D2253" s="114">
        <v>0.5</v>
      </c>
      <c r="E2253" s="114">
        <v>16</v>
      </c>
      <c r="F2253" s="114"/>
    </row>
    <row r="2254" spans="1:6">
      <c r="A2254" s="114" t="s">
        <v>3833</v>
      </c>
      <c r="B2254" s="114" t="s">
        <v>3834</v>
      </c>
      <c r="C2254" s="114">
        <v>280</v>
      </c>
      <c r="D2254" s="114">
        <v>0.5</v>
      </c>
      <c r="E2254" s="114">
        <v>16</v>
      </c>
      <c r="F2254" s="114"/>
    </row>
    <row r="2255" spans="1:6">
      <c r="A2255" s="114" t="s">
        <v>3835</v>
      </c>
      <c r="B2255" s="114" t="s">
        <v>3834</v>
      </c>
      <c r="C2255" s="114">
        <v>280</v>
      </c>
      <c r="D2255" s="114">
        <v>0.5</v>
      </c>
      <c r="E2255" s="114">
        <v>16</v>
      </c>
      <c r="F2255" s="114"/>
    </row>
    <row r="2256" spans="1:6">
      <c r="A2256" s="114" t="s">
        <v>3836</v>
      </c>
      <c r="B2256" s="114" t="s">
        <v>3837</v>
      </c>
      <c r="C2256" s="114">
        <v>280</v>
      </c>
      <c r="D2256" s="114">
        <v>0.5</v>
      </c>
      <c r="E2256" s="114">
        <v>16</v>
      </c>
      <c r="F2256" s="114"/>
    </row>
    <row r="2257" spans="1:6">
      <c r="A2257" s="114" t="s">
        <v>3838</v>
      </c>
      <c r="B2257" s="114" t="s">
        <v>3837</v>
      </c>
      <c r="C2257" s="114">
        <v>280</v>
      </c>
      <c r="D2257" s="114">
        <v>0.5</v>
      </c>
      <c r="E2257" s="114">
        <v>16</v>
      </c>
      <c r="F2257" s="114"/>
    </row>
    <row r="2258" spans="1:6">
      <c r="A2258" s="114" t="s">
        <v>3839</v>
      </c>
      <c r="B2258" s="114" t="s">
        <v>3840</v>
      </c>
      <c r="C2258" s="114">
        <v>280</v>
      </c>
      <c r="D2258" s="114">
        <v>0.5</v>
      </c>
      <c r="E2258" s="114">
        <v>15</v>
      </c>
      <c r="F2258" s="114"/>
    </row>
    <row r="2259" spans="1:6">
      <c r="A2259" s="114" t="s">
        <v>3841</v>
      </c>
      <c r="B2259" s="114" t="s">
        <v>3842</v>
      </c>
      <c r="C2259" s="114">
        <v>280</v>
      </c>
      <c r="D2259" s="114">
        <v>0.7</v>
      </c>
      <c r="E2259" s="114">
        <v>21</v>
      </c>
      <c r="F2259" s="114"/>
    </row>
    <row r="2260" spans="1:6">
      <c r="A2260" s="114" t="s">
        <v>3843</v>
      </c>
      <c r="B2260" s="114" t="s">
        <v>3842</v>
      </c>
      <c r="C2260" s="114">
        <v>280</v>
      </c>
      <c r="D2260" s="114">
        <v>0.7</v>
      </c>
      <c r="E2260" s="114">
        <v>21</v>
      </c>
      <c r="F2260" s="114"/>
    </row>
    <row r="2261" spans="1:6">
      <c r="A2261" s="114" t="s">
        <v>3844</v>
      </c>
      <c r="B2261" s="114" t="s">
        <v>3845</v>
      </c>
      <c r="C2261" s="114">
        <v>280</v>
      </c>
      <c r="D2261" s="114">
        <v>1</v>
      </c>
      <c r="E2261" s="114">
        <v>21</v>
      </c>
      <c r="F2261" s="114"/>
    </row>
    <row r="2262" spans="1:6">
      <c r="A2262" s="114" t="s">
        <v>3846</v>
      </c>
      <c r="B2262" s="114" t="s">
        <v>3847</v>
      </c>
      <c r="C2262" s="114">
        <v>280</v>
      </c>
      <c r="D2262" s="114">
        <v>0.7</v>
      </c>
      <c r="E2262" s="114">
        <v>21</v>
      </c>
      <c r="F2262" s="114"/>
    </row>
    <row r="2263" spans="1:6">
      <c r="A2263" s="114" t="s">
        <v>3848</v>
      </c>
      <c r="B2263" s="114" t="s">
        <v>3849</v>
      </c>
      <c r="C2263" s="114">
        <v>280</v>
      </c>
      <c r="D2263" s="114">
        <v>0.7</v>
      </c>
      <c r="E2263" s="114">
        <v>21</v>
      </c>
      <c r="F2263" s="114"/>
    </row>
    <row r="2264" spans="1:6">
      <c r="A2264" s="114" t="s">
        <v>3850</v>
      </c>
      <c r="B2264" s="114" t="s">
        <v>3851</v>
      </c>
      <c r="C2264" s="114">
        <v>280</v>
      </c>
      <c r="D2264" s="114">
        <v>0.5</v>
      </c>
      <c r="E2264" s="114">
        <v>20</v>
      </c>
      <c r="F2264" s="114"/>
    </row>
    <row r="2265" spans="1:6">
      <c r="A2265" s="114" t="s">
        <v>3852</v>
      </c>
      <c r="B2265" s="114" t="s">
        <v>3853</v>
      </c>
      <c r="C2265" s="114">
        <v>280</v>
      </c>
      <c r="D2265" s="114">
        <v>0.7</v>
      </c>
      <c r="E2265" s="114">
        <v>21</v>
      </c>
      <c r="F2265" s="114"/>
    </row>
    <row r="2266" spans="1:6">
      <c r="A2266" s="114" t="s">
        <v>3854</v>
      </c>
      <c r="B2266" s="114" t="s">
        <v>3855</v>
      </c>
      <c r="C2266" s="114">
        <v>280</v>
      </c>
      <c r="D2266" s="114">
        <v>0.5</v>
      </c>
      <c r="E2266" s="114">
        <v>20</v>
      </c>
      <c r="F2266" s="114"/>
    </row>
    <row r="2267" spans="1:6">
      <c r="A2267" s="114" t="s">
        <v>3856</v>
      </c>
      <c r="B2267" s="114" t="s">
        <v>3857</v>
      </c>
      <c r="C2267" s="114">
        <v>280</v>
      </c>
      <c r="D2267" s="114">
        <v>0.5</v>
      </c>
      <c r="E2267" s="114">
        <v>20</v>
      </c>
      <c r="F2267" s="114"/>
    </row>
    <row r="2268" spans="1:6">
      <c r="A2268" s="114" t="s">
        <v>3858</v>
      </c>
      <c r="B2268" s="114" t="s">
        <v>3859</v>
      </c>
      <c r="C2268" s="114">
        <v>280</v>
      </c>
      <c r="D2268" s="114">
        <v>0.5</v>
      </c>
      <c r="E2268" s="114">
        <v>20</v>
      </c>
      <c r="F2268" s="114"/>
    </row>
    <row r="2269" spans="1:6">
      <c r="A2269" s="114" t="s">
        <v>3860</v>
      </c>
      <c r="B2269" s="114" t="s">
        <v>3861</v>
      </c>
      <c r="C2269" s="114">
        <v>280</v>
      </c>
      <c r="D2269" s="114">
        <v>0.5</v>
      </c>
      <c r="E2269" s="114">
        <v>15</v>
      </c>
      <c r="F2269" s="114"/>
    </row>
    <row r="2270" spans="1:6">
      <c r="A2270" s="114" t="s">
        <v>3862</v>
      </c>
      <c r="B2270" s="114" t="s">
        <v>3863</v>
      </c>
      <c r="C2270" s="114">
        <v>280</v>
      </c>
      <c r="D2270" s="114">
        <v>0.5</v>
      </c>
      <c r="E2270" s="114">
        <v>15</v>
      </c>
      <c r="F2270" s="114"/>
    </row>
    <row r="2271" spans="1:6">
      <c r="A2271" s="114" t="s">
        <v>3864</v>
      </c>
      <c r="B2271" s="114" t="s">
        <v>3865</v>
      </c>
      <c r="C2271" s="114">
        <v>280</v>
      </c>
      <c r="D2271" s="114">
        <v>0.5</v>
      </c>
      <c r="E2271" s="114">
        <v>37.5</v>
      </c>
      <c r="F2271" s="114"/>
    </row>
    <row r="2272" spans="1:6">
      <c r="A2272" s="114" t="s">
        <v>3866</v>
      </c>
      <c r="B2272" s="114" t="s">
        <v>3865</v>
      </c>
      <c r="C2272" s="114">
        <v>280</v>
      </c>
      <c r="D2272" s="114">
        <v>0.5</v>
      </c>
      <c r="E2272" s="114">
        <v>37.5</v>
      </c>
      <c r="F2272" s="114"/>
    </row>
    <row r="2273" spans="1:6">
      <c r="A2273" s="114" t="s">
        <v>3867</v>
      </c>
      <c r="B2273" s="114" t="s">
        <v>3868</v>
      </c>
      <c r="C2273" s="114">
        <v>280</v>
      </c>
      <c r="D2273" s="114">
        <v>0.5</v>
      </c>
      <c r="E2273" s="114">
        <v>37.5</v>
      </c>
      <c r="F2273" s="114"/>
    </row>
    <row r="2274" spans="1:6">
      <c r="A2274" s="114" t="s">
        <v>3869</v>
      </c>
      <c r="B2274" s="114" t="s">
        <v>3868</v>
      </c>
      <c r="C2274" s="114">
        <v>280</v>
      </c>
      <c r="D2274" s="114">
        <v>0.5</v>
      </c>
      <c r="E2274" s="114">
        <v>37.5</v>
      </c>
      <c r="F2274" s="114"/>
    </row>
    <row r="2275" spans="1:6">
      <c r="A2275" s="114" t="s">
        <v>3870</v>
      </c>
      <c r="B2275" s="114" t="s">
        <v>3871</v>
      </c>
      <c r="C2275" s="114">
        <v>280</v>
      </c>
      <c r="D2275" s="114">
        <v>0.7</v>
      </c>
      <c r="E2275" s="114">
        <v>37.5</v>
      </c>
      <c r="F2275" s="114"/>
    </row>
    <row r="2276" spans="1:6">
      <c r="A2276" s="114" t="s">
        <v>3872</v>
      </c>
      <c r="B2276" s="114" t="s">
        <v>3873</v>
      </c>
      <c r="C2276" s="114">
        <v>280</v>
      </c>
      <c r="D2276" s="114">
        <v>0.7</v>
      </c>
      <c r="E2276" s="114">
        <v>37.5</v>
      </c>
      <c r="F2276" s="114"/>
    </row>
    <row r="2277" spans="1:6">
      <c r="A2277" s="114" t="s">
        <v>156</v>
      </c>
      <c r="B2277" s="114" t="s">
        <v>157</v>
      </c>
      <c r="C2277" s="114">
        <v>280</v>
      </c>
      <c r="D2277" s="114">
        <v>0.5</v>
      </c>
      <c r="E2277" s="114">
        <v>50</v>
      </c>
      <c r="F2277" s="114"/>
    </row>
    <row r="2278" spans="1:6">
      <c r="A2278" s="114" t="s">
        <v>3874</v>
      </c>
      <c r="B2278" s="114" t="s">
        <v>695</v>
      </c>
      <c r="C2278" s="114">
        <v>280</v>
      </c>
      <c r="D2278" s="114">
        <v>0.2</v>
      </c>
      <c r="E2278" s="114">
        <v>42</v>
      </c>
      <c r="F2278" s="114"/>
    </row>
    <row r="2279" spans="1:6">
      <c r="A2279" s="114" t="s">
        <v>3875</v>
      </c>
      <c r="B2279" s="114" t="s">
        <v>696</v>
      </c>
      <c r="C2279" s="114">
        <v>280</v>
      </c>
      <c r="D2279" s="114">
        <v>0.5</v>
      </c>
      <c r="E2279" s="114">
        <v>42</v>
      </c>
      <c r="F2279" s="114"/>
    </row>
    <row r="2280" spans="1:6">
      <c r="A2280" s="114" t="s">
        <v>3876</v>
      </c>
      <c r="B2280" s="114" t="s">
        <v>697</v>
      </c>
      <c r="C2280" s="114">
        <v>280</v>
      </c>
      <c r="D2280" s="114">
        <v>0.7</v>
      </c>
      <c r="E2280" s="114">
        <v>42</v>
      </c>
      <c r="F2280" s="114"/>
    </row>
    <row r="2281" spans="1:6">
      <c r="A2281" s="114" t="s">
        <v>3877</v>
      </c>
      <c r="B2281" s="114" t="s">
        <v>698</v>
      </c>
      <c r="C2281" s="114">
        <v>280</v>
      </c>
      <c r="D2281" s="114">
        <v>0.2</v>
      </c>
      <c r="E2281" s="114">
        <v>42</v>
      </c>
      <c r="F2281" s="114"/>
    </row>
    <row r="2282" spans="1:6">
      <c r="A2282" s="114" t="s">
        <v>3878</v>
      </c>
      <c r="B2282" s="114" t="s">
        <v>699</v>
      </c>
      <c r="C2282" s="114">
        <v>280</v>
      </c>
      <c r="D2282" s="114">
        <v>0.5</v>
      </c>
      <c r="E2282" s="114">
        <v>42</v>
      </c>
      <c r="F2282" s="114"/>
    </row>
    <row r="2283" spans="1:6">
      <c r="A2283" s="114" t="s">
        <v>3879</v>
      </c>
      <c r="B2283" s="114" t="s">
        <v>700</v>
      </c>
      <c r="C2283" s="114">
        <v>280</v>
      </c>
      <c r="D2283" s="114">
        <v>0.7</v>
      </c>
      <c r="E2283" s="114">
        <v>42</v>
      </c>
      <c r="F2283" s="114"/>
    </row>
    <row r="2284" spans="1:6">
      <c r="A2284" s="114" t="s">
        <v>3880</v>
      </c>
      <c r="B2284" s="114" t="s">
        <v>816</v>
      </c>
      <c r="C2284" s="114">
        <v>280</v>
      </c>
      <c r="D2284" s="114">
        <v>0.2</v>
      </c>
      <c r="E2284" s="114">
        <v>42</v>
      </c>
      <c r="F2284" s="114"/>
    </row>
    <row r="2285" spans="1:6">
      <c r="A2285" s="114" t="s">
        <v>3881</v>
      </c>
      <c r="B2285" s="114" t="s">
        <v>775</v>
      </c>
      <c r="C2285" s="114">
        <v>280</v>
      </c>
      <c r="D2285" s="114">
        <v>0.5</v>
      </c>
      <c r="E2285" s="114">
        <v>42</v>
      </c>
      <c r="F2285" s="114"/>
    </row>
    <row r="2286" spans="1:6">
      <c r="A2286" s="114" t="s">
        <v>3882</v>
      </c>
      <c r="B2286" s="114" t="s">
        <v>817</v>
      </c>
      <c r="C2286" s="114">
        <v>280</v>
      </c>
      <c r="D2286" s="114">
        <v>0.2</v>
      </c>
      <c r="E2286" s="114">
        <v>42</v>
      </c>
      <c r="F2286" s="114"/>
    </row>
    <row r="2287" spans="1:6">
      <c r="A2287" s="114" t="s">
        <v>3883</v>
      </c>
      <c r="B2287" s="114" t="s">
        <v>776</v>
      </c>
      <c r="C2287" s="114">
        <v>280</v>
      </c>
      <c r="D2287" s="114">
        <v>0.5</v>
      </c>
      <c r="E2287" s="114">
        <v>42</v>
      </c>
      <c r="F2287" s="114"/>
    </row>
    <row r="2288" spans="1:6">
      <c r="A2288" s="114" t="s">
        <v>3884</v>
      </c>
      <c r="B2288" s="114" t="s">
        <v>932</v>
      </c>
      <c r="C2288" s="114">
        <v>280</v>
      </c>
      <c r="D2288" s="114">
        <v>0.5</v>
      </c>
      <c r="E2288" s="114">
        <v>42</v>
      </c>
      <c r="F2288" s="114"/>
    </row>
    <row r="2289" spans="1:6">
      <c r="A2289" s="114" t="s">
        <v>4120</v>
      </c>
      <c r="B2289" s="114" t="s">
        <v>4091</v>
      </c>
      <c r="C2289" s="114">
        <v>280</v>
      </c>
      <c r="D2289" s="114">
        <v>0.5</v>
      </c>
      <c r="E2289" s="114">
        <v>42</v>
      </c>
      <c r="F2289" s="114"/>
    </row>
    <row r="2290" spans="1:6">
      <c r="A2290" s="114" t="s">
        <v>4121</v>
      </c>
      <c r="B2290" s="114" t="s">
        <v>4093</v>
      </c>
      <c r="C2290" s="114">
        <v>280</v>
      </c>
      <c r="D2290" s="114">
        <v>0.5</v>
      </c>
      <c r="E2290" s="114">
        <v>42</v>
      </c>
      <c r="F2290" s="114"/>
    </row>
    <row r="2291" spans="1:6">
      <c r="A2291" s="114" t="s">
        <v>4122</v>
      </c>
      <c r="B2291" s="114" t="s">
        <v>4095</v>
      </c>
      <c r="C2291" s="114">
        <v>280</v>
      </c>
      <c r="D2291" s="114">
        <v>0.5</v>
      </c>
      <c r="E2291" s="114">
        <v>42</v>
      </c>
      <c r="F2291" s="114"/>
    </row>
    <row r="2292" spans="1:6">
      <c r="A2292" s="114" t="s">
        <v>4123</v>
      </c>
      <c r="B2292" s="114" t="s">
        <v>4097</v>
      </c>
      <c r="C2292" s="114">
        <v>280</v>
      </c>
      <c r="D2292" s="114">
        <v>0.5</v>
      </c>
      <c r="E2292" s="114">
        <v>42</v>
      </c>
      <c r="F2292" s="114"/>
    </row>
    <row r="2293" spans="1:6">
      <c r="A2293" s="114" t="s">
        <v>4124</v>
      </c>
      <c r="B2293" s="114" t="s">
        <v>4099</v>
      </c>
      <c r="C2293" s="114">
        <v>280</v>
      </c>
      <c r="D2293" s="114">
        <v>0.5</v>
      </c>
      <c r="E2293" s="114">
        <v>42</v>
      </c>
      <c r="F2293" s="114"/>
    </row>
    <row r="2294" spans="1:6">
      <c r="A2294" s="114" t="s">
        <v>3885</v>
      </c>
      <c r="B2294" s="114" t="s">
        <v>333</v>
      </c>
      <c r="C2294" s="114">
        <v>280</v>
      </c>
      <c r="D2294" s="114">
        <v>0.5</v>
      </c>
      <c r="E2294" s="114">
        <v>50</v>
      </c>
      <c r="F2294" s="114"/>
    </row>
    <row r="2295" spans="1:6">
      <c r="A2295" s="114" t="s">
        <v>3886</v>
      </c>
      <c r="B2295" s="114" t="s">
        <v>113</v>
      </c>
      <c r="C2295" s="114">
        <v>280</v>
      </c>
      <c r="D2295" s="114">
        <v>0.5</v>
      </c>
      <c r="E2295" s="114">
        <v>50</v>
      </c>
      <c r="F2295" s="114"/>
    </row>
    <row r="2296" spans="1:6">
      <c r="A2296" s="114" t="s">
        <v>3887</v>
      </c>
      <c r="B2296" s="114" t="s">
        <v>111</v>
      </c>
      <c r="C2296" s="114">
        <v>280</v>
      </c>
      <c r="D2296" s="114">
        <v>0.2</v>
      </c>
      <c r="E2296" s="114">
        <v>50</v>
      </c>
      <c r="F2296" s="114"/>
    </row>
    <row r="2297" spans="1:6">
      <c r="A2297" s="114" t="s">
        <v>3888</v>
      </c>
      <c r="B2297" s="114" t="s">
        <v>937</v>
      </c>
      <c r="C2297" s="114">
        <v>280</v>
      </c>
      <c r="D2297" s="114">
        <v>0.7</v>
      </c>
      <c r="E2297" s="114">
        <v>40</v>
      </c>
      <c r="F2297" s="114"/>
    </row>
    <row r="2298" spans="1:6">
      <c r="A2298" s="114" t="s">
        <v>3889</v>
      </c>
      <c r="B2298" s="114" t="s">
        <v>527</v>
      </c>
      <c r="C2298" s="114">
        <v>280</v>
      </c>
      <c r="D2298" s="114">
        <v>0.2</v>
      </c>
      <c r="E2298" s="114">
        <v>36</v>
      </c>
      <c r="F2298" s="114"/>
    </row>
    <row r="2299" spans="1:6">
      <c r="A2299" s="114" t="s">
        <v>304</v>
      </c>
      <c r="B2299" s="114" t="s">
        <v>529</v>
      </c>
      <c r="C2299" s="114">
        <v>280</v>
      </c>
      <c r="D2299" s="114">
        <v>0.5</v>
      </c>
      <c r="E2299" s="114">
        <v>36</v>
      </c>
      <c r="F2299" s="114"/>
    </row>
    <row r="2300" spans="1:6">
      <c r="A2300" s="114" t="s">
        <v>3890</v>
      </c>
      <c r="B2300" s="114" t="s">
        <v>3891</v>
      </c>
      <c r="C2300" s="114">
        <v>280</v>
      </c>
      <c r="D2300" s="114">
        <v>0.5</v>
      </c>
      <c r="E2300" s="114">
        <v>36</v>
      </c>
      <c r="F2300" s="114"/>
    </row>
    <row r="2301" spans="1:6">
      <c r="A2301" s="114" t="s">
        <v>287</v>
      </c>
      <c r="B2301" s="114" t="s">
        <v>780</v>
      </c>
      <c r="C2301" s="114">
        <v>280</v>
      </c>
      <c r="D2301" s="114">
        <v>0.5</v>
      </c>
      <c r="E2301" s="114">
        <v>36</v>
      </c>
      <c r="F2301" s="114"/>
    </row>
    <row r="2302" spans="1:6">
      <c r="A2302" s="114" t="s">
        <v>539</v>
      </c>
      <c r="B2302" s="114" t="s">
        <v>794</v>
      </c>
      <c r="C2302" s="114">
        <v>280</v>
      </c>
      <c r="D2302" s="114">
        <v>0.5</v>
      </c>
      <c r="E2302" s="114">
        <v>36</v>
      </c>
      <c r="F2302" s="114"/>
    </row>
    <row r="2303" spans="1:6">
      <c r="A2303" s="114" t="s">
        <v>793</v>
      </c>
      <c r="B2303" s="114" t="s">
        <v>796</v>
      </c>
      <c r="C2303" s="114">
        <v>280</v>
      </c>
      <c r="D2303" s="114">
        <v>0.5</v>
      </c>
      <c r="E2303" s="114">
        <v>33</v>
      </c>
      <c r="F2303" s="114"/>
    </row>
    <row r="2304" spans="1:6">
      <c r="A2304" s="114" t="s">
        <v>795</v>
      </c>
      <c r="B2304" s="114" t="s">
        <v>3892</v>
      </c>
      <c r="C2304" s="114">
        <v>280</v>
      </c>
      <c r="D2304" s="114">
        <v>0.5</v>
      </c>
      <c r="E2304" s="114">
        <v>20</v>
      </c>
      <c r="F2304" s="114"/>
    </row>
    <row r="2305" spans="1:6">
      <c r="A2305" s="114" t="s">
        <v>3893</v>
      </c>
      <c r="B2305" s="114" t="s">
        <v>3894</v>
      </c>
      <c r="C2305" s="114">
        <v>280</v>
      </c>
      <c r="D2305" s="114">
        <v>0.04</v>
      </c>
      <c r="E2305" s="114">
        <v>35</v>
      </c>
      <c r="F2305" s="114"/>
    </row>
    <row r="2306" spans="1:6">
      <c r="A2306" s="114" t="s">
        <v>3895</v>
      </c>
      <c r="B2306" s="114" t="s">
        <v>3896</v>
      </c>
      <c r="C2306" s="114">
        <v>280</v>
      </c>
      <c r="D2306" s="114">
        <v>0.1</v>
      </c>
      <c r="E2306" s="114">
        <v>35</v>
      </c>
      <c r="F2306" s="114"/>
    </row>
    <row r="2307" spans="1:6">
      <c r="A2307" s="114" t="s">
        <v>3897</v>
      </c>
      <c r="B2307" s="114" t="s">
        <v>3898</v>
      </c>
      <c r="C2307" s="114">
        <v>280</v>
      </c>
      <c r="D2307" s="114">
        <v>0.2</v>
      </c>
      <c r="E2307" s="114">
        <v>35</v>
      </c>
      <c r="F2307" s="114"/>
    </row>
    <row r="2308" spans="1:6">
      <c r="A2308" s="114" t="s">
        <v>3899</v>
      </c>
      <c r="B2308" s="114" t="s">
        <v>3898</v>
      </c>
      <c r="C2308" s="114">
        <v>280</v>
      </c>
      <c r="D2308" s="114">
        <v>0.2</v>
      </c>
      <c r="E2308" s="114">
        <v>35</v>
      </c>
      <c r="F2308" s="114"/>
    </row>
    <row r="2309" spans="1:6">
      <c r="A2309" s="114" t="s">
        <v>3900</v>
      </c>
      <c r="B2309" s="114" t="s">
        <v>3901</v>
      </c>
      <c r="C2309" s="114">
        <v>280</v>
      </c>
      <c r="D2309" s="114">
        <v>0.35</v>
      </c>
      <c r="E2309" s="114">
        <v>35</v>
      </c>
      <c r="F2309" s="114"/>
    </row>
    <row r="2310" spans="1:6">
      <c r="A2310" s="114" t="s">
        <v>3902</v>
      </c>
      <c r="B2310" s="114" t="s">
        <v>3903</v>
      </c>
      <c r="C2310" s="114">
        <v>280</v>
      </c>
      <c r="D2310" s="114">
        <v>0.5</v>
      </c>
      <c r="E2310" s="114">
        <v>35</v>
      </c>
      <c r="F2310" s="114"/>
    </row>
    <row r="2311" spans="1:6">
      <c r="A2311" s="114" t="s">
        <v>3904</v>
      </c>
      <c r="B2311" s="114" t="s">
        <v>3903</v>
      </c>
      <c r="C2311" s="114">
        <v>280</v>
      </c>
      <c r="D2311" s="114">
        <v>0.5</v>
      </c>
      <c r="E2311" s="114">
        <v>35</v>
      </c>
      <c r="F2311" s="114"/>
    </row>
    <row r="2312" spans="1:6">
      <c r="A2312" s="114" t="s">
        <v>3905</v>
      </c>
      <c r="B2312" s="114" t="s">
        <v>3906</v>
      </c>
      <c r="C2312" s="114">
        <v>280</v>
      </c>
      <c r="D2312" s="114">
        <v>0.7</v>
      </c>
      <c r="E2312" s="114">
        <v>35</v>
      </c>
      <c r="F2312" s="114"/>
    </row>
    <row r="2313" spans="1:6">
      <c r="A2313" s="114" t="s">
        <v>3907</v>
      </c>
      <c r="B2313" s="114" t="s">
        <v>3906</v>
      </c>
      <c r="C2313" s="114">
        <v>280</v>
      </c>
      <c r="D2313" s="114">
        <v>0.7</v>
      </c>
      <c r="E2313" s="114">
        <v>35</v>
      </c>
      <c r="F2313" s="114"/>
    </row>
    <row r="2314" spans="1:6">
      <c r="A2314" s="114" t="s">
        <v>3908</v>
      </c>
      <c r="B2314" s="114" t="s">
        <v>3909</v>
      </c>
      <c r="C2314" s="114">
        <v>280</v>
      </c>
      <c r="D2314" s="114">
        <v>0.7</v>
      </c>
      <c r="E2314" s="114">
        <v>35</v>
      </c>
      <c r="F2314" s="114"/>
    </row>
    <row r="2315" spans="1:6">
      <c r="A2315" s="114" t="s">
        <v>3910</v>
      </c>
      <c r="B2315" s="114" t="s">
        <v>3911</v>
      </c>
      <c r="C2315" s="114">
        <v>280</v>
      </c>
      <c r="D2315" s="114">
        <v>0.2</v>
      </c>
      <c r="E2315" s="114">
        <v>35</v>
      </c>
      <c r="F2315" s="114"/>
    </row>
    <row r="2316" spans="1:6">
      <c r="A2316" s="114" t="s">
        <v>3912</v>
      </c>
      <c r="B2316" s="114" t="s">
        <v>3913</v>
      </c>
      <c r="C2316" s="114">
        <v>280</v>
      </c>
      <c r="D2316" s="114">
        <v>0.35</v>
      </c>
      <c r="E2316" s="114">
        <v>35</v>
      </c>
      <c r="F2316" s="114"/>
    </row>
    <row r="2317" spans="1:6">
      <c r="A2317" s="114" t="s">
        <v>3914</v>
      </c>
      <c r="B2317" s="114" t="s">
        <v>3915</v>
      </c>
      <c r="C2317" s="114">
        <v>280</v>
      </c>
      <c r="D2317" s="114">
        <v>0.5</v>
      </c>
      <c r="E2317" s="114">
        <v>35</v>
      </c>
      <c r="F2317" s="114"/>
    </row>
    <row r="2318" spans="1:6">
      <c r="A2318" s="114" t="s">
        <v>3916</v>
      </c>
      <c r="B2318" s="114" t="s">
        <v>3915</v>
      </c>
      <c r="C2318" s="114">
        <v>280</v>
      </c>
      <c r="D2318" s="114">
        <v>0.5</v>
      </c>
      <c r="E2318" s="114">
        <v>35</v>
      </c>
      <c r="F2318" s="114"/>
    </row>
    <row r="2319" spans="1:6">
      <c r="A2319" s="114" t="s">
        <v>3917</v>
      </c>
      <c r="B2319" s="114" t="s">
        <v>3918</v>
      </c>
      <c r="C2319" s="114">
        <v>280</v>
      </c>
      <c r="D2319" s="114">
        <v>0.7</v>
      </c>
      <c r="E2319" s="114">
        <v>35</v>
      </c>
      <c r="F2319" s="114"/>
    </row>
    <row r="2320" spans="1:6">
      <c r="A2320" s="114" t="s">
        <v>3919</v>
      </c>
      <c r="B2320" s="114" t="s">
        <v>3918</v>
      </c>
      <c r="C2320" s="114">
        <v>280</v>
      </c>
      <c r="D2320" s="114">
        <v>0.7</v>
      </c>
      <c r="E2320" s="114">
        <v>35</v>
      </c>
      <c r="F2320" s="114"/>
    </row>
    <row r="2321" spans="1:6">
      <c r="A2321" s="114" t="s">
        <v>3920</v>
      </c>
      <c r="B2321" s="114" t="s">
        <v>3921</v>
      </c>
      <c r="C2321" s="114">
        <v>280</v>
      </c>
      <c r="D2321" s="114">
        <v>0.7</v>
      </c>
      <c r="E2321" s="114">
        <v>35</v>
      </c>
      <c r="F2321" s="114"/>
    </row>
    <row r="2322" spans="1:6">
      <c r="A2322" s="114" t="s">
        <v>3922</v>
      </c>
      <c r="B2322" s="114" t="s">
        <v>3923</v>
      </c>
      <c r="C2322" s="114">
        <v>280</v>
      </c>
      <c r="D2322" s="114">
        <v>0.5</v>
      </c>
      <c r="E2322" s="114">
        <v>35</v>
      </c>
      <c r="F2322" s="114"/>
    </row>
    <row r="2323" spans="1:6">
      <c r="A2323" s="114" t="s">
        <v>3924</v>
      </c>
      <c r="B2323" s="114" t="s">
        <v>3923</v>
      </c>
      <c r="C2323" s="114">
        <v>280</v>
      </c>
      <c r="D2323" s="114">
        <v>0.5</v>
      </c>
      <c r="E2323" s="114">
        <v>35</v>
      </c>
      <c r="F2323" s="114"/>
    </row>
    <row r="2324" spans="1:6">
      <c r="A2324" s="114" t="s">
        <v>3925</v>
      </c>
      <c r="B2324" s="114" t="s">
        <v>3926</v>
      </c>
      <c r="C2324" s="114">
        <v>280</v>
      </c>
      <c r="D2324" s="114">
        <v>0.7</v>
      </c>
      <c r="E2324" s="114">
        <v>36</v>
      </c>
      <c r="F2324" s="114"/>
    </row>
    <row r="2325" spans="1:6">
      <c r="A2325" s="114" t="s">
        <v>3927</v>
      </c>
      <c r="B2325" s="114" t="s">
        <v>3928</v>
      </c>
      <c r="C2325" s="114">
        <v>280</v>
      </c>
      <c r="D2325" s="114">
        <v>0.7</v>
      </c>
      <c r="E2325" s="114">
        <v>36</v>
      </c>
      <c r="F2325" s="114"/>
    </row>
    <row r="2326" spans="1:6">
      <c r="A2326" s="114" t="s">
        <v>3929</v>
      </c>
      <c r="B2326" s="114" t="s">
        <v>3930</v>
      </c>
      <c r="C2326" s="114">
        <v>280</v>
      </c>
      <c r="D2326" s="114">
        <v>0.5</v>
      </c>
      <c r="E2326" s="114">
        <v>36</v>
      </c>
      <c r="F2326" s="114"/>
    </row>
    <row r="2327" spans="1:6">
      <c r="A2327" s="114" t="s">
        <v>3931</v>
      </c>
      <c r="B2327" s="114" t="s">
        <v>3930</v>
      </c>
      <c r="C2327" s="114">
        <v>280</v>
      </c>
      <c r="D2327" s="114">
        <v>0.5</v>
      </c>
      <c r="E2327" s="114">
        <v>36</v>
      </c>
      <c r="F2327" s="114"/>
    </row>
    <row r="2328" spans="1:6">
      <c r="A2328" s="114" t="s">
        <v>3932</v>
      </c>
      <c r="B2328" s="114" t="s">
        <v>3933</v>
      </c>
      <c r="C2328" s="114">
        <v>280</v>
      </c>
      <c r="D2328" s="114">
        <v>0.7</v>
      </c>
      <c r="E2328" s="114">
        <v>38</v>
      </c>
      <c r="F2328" s="114"/>
    </row>
    <row r="2329" spans="1:6">
      <c r="A2329" s="114" t="s">
        <v>3934</v>
      </c>
      <c r="B2329" s="114" t="s">
        <v>3935</v>
      </c>
      <c r="C2329" s="114">
        <v>280</v>
      </c>
      <c r="D2329" s="114">
        <v>0.7</v>
      </c>
      <c r="E2329" s="114">
        <v>38</v>
      </c>
      <c r="F2329" s="114"/>
    </row>
    <row r="2330" spans="1:6">
      <c r="A2330" s="114" t="s">
        <v>3936</v>
      </c>
      <c r="B2330" s="114" t="s">
        <v>3937</v>
      </c>
      <c r="C2330" s="114">
        <v>280</v>
      </c>
      <c r="D2330" s="114">
        <v>0.5</v>
      </c>
      <c r="E2330" s="114">
        <v>36</v>
      </c>
      <c r="F2330" s="114"/>
    </row>
    <row r="2331" spans="1:6">
      <c r="A2331" s="114" t="s">
        <v>3938</v>
      </c>
      <c r="B2331" s="114" t="s">
        <v>3937</v>
      </c>
      <c r="C2331" s="114">
        <v>280</v>
      </c>
      <c r="D2331" s="114">
        <v>0.5</v>
      </c>
      <c r="E2331" s="114">
        <v>36</v>
      </c>
      <c r="F2331" s="114"/>
    </row>
    <row r="2332" spans="1:6">
      <c r="A2332" s="114" t="s">
        <v>3939</v>
      </c>
      <c r="B2332" s="114" t="s">
        <v>3940</v>
      </c>
      <c r="C2332" s="114">
        <v>280</v>
      </c>
      <c r="D2332" s="114">
        <v>0.2</v>
      </c>
      <c r="E2332" s="114">
        <v>36</v>
      </c>
      <c r="F2332" s="114"/>
    </row>
    <row r="2333" spans="1:6">
      <c r="A2333" s="114" t="s">
        <v>3941</v>
      </c>
      <c r="B2333" s="114" t="s">
        <v>3942</v>
      </c>
      <c r="C2333" s="114">
        <v>280</v>
      </c>
      <c r="D2333" s="114">
        <v>0.5</v>
      </c>
      <c r="E2333" s="114">
        <v>36</v>
      </c>
      <c r="F2333" s="114"/>
    </row>
    <row r="2334" spans="1:6">
      <c r="A2334" s="114" t="s">
        <v>3943</v>
      </c>
      <c r="B2334" s="114" t="s">
        <v>3944</v>
      </c>
      <c r="C2334" s="114">
        <v>280</v>
      </c>
      <c r="D2334" s="114">
        <v>0.5</v>
      </c>
      <c r="E2334" s="114">
        <v>30</v>
      </c>
      <c r="F2334" s="114"/>
    </row>
    <row r="2335" spans="1:6">
      <c r="A2335" s="114" t="s">
        <v>3945</v>
      </c>
      <c r="B2335" s="114" t="s">
        <v>3946</v>
      </c>
      <c r="C2335" s="114">
        <v>280</v>
      </c>
      <c r="D2335" s="114">
        <v>0.2</v>
      </c>
      <c r="E2335" s="114">
        <v>36</v>
      </c>
      <c r="F2335" s="114"/>
    </row>
    <row r="2336" spans="1:6">
      <c r="A2336" s="114" t="s">
        <v>3947</v>
      </c>
      <c r="B2336" s="114" t="s">
        <v>3948</v>
      </c>
      <c r="C2336" s="114">
        <v>280</v>
      </c>
      <c r="D2336" s="114">
        <v>0.5</v>
      </c>
      <c r="E2336" s="114">
        <v>36</v>
      </c>
      <c r="F2336" s="114"/>
    </row>
    <row r="2337" spans="1:6">
      <c r="A2337" s="114" t="s">
        <v>3949</v>
      </c>
      <c r="B2337" s="114" t="s">
        <v>3950</v>
      </c>
      <c r="C2337" s="114">
        <v>280</v>
      </c>
      <c r="D2337" s="114">
        <v>0.5</v>
      </c>
      <c r="E2337" s="114">
        <v>36</v>
      </c>
      <c r="F2337" s="114"/>
    </row>
    <row r="2338" spans="1:6">
      <c r="A2338" s="114" t="s">
        <v>3951</v>
      </c>
      <c r="B2338" s="114" t="s">
        <v>3952</v>
      </c>
      <c r="C2338" s="114">
        <v>280</v>
      </c>
      <c r="D2338" s="114">
        <v>1</v>
      </c>
      <c r="E2338" s="114">
        <v>36</v>
      </c>
      <c r="F2338" s="114"/>
    </row>
    <row r="2339" spans="1:6">
      <c r="A2339" s="114" t="s">
        <v>3953</v>
      </c>
      <c r="B2339" s="114" t="s">
        <v>3954</v>
      </c>
      <c r="C2339" s="114">
        <v>280</v>
      </c>
      <c r="D2339" s="114">
        <v>0.5</v>
      </c>
      <c r="E2339" s="114">
        <v>30</v>
      </c>
      <c r="F2339" s="114"/>
    </row>
    <row r="2340" spans="1:6">
      <c r="A2340" s="114" t="s">
        <v>3955</v>
      </c>
      <c r="B2340" s="114" t="s">
        <v>3956</v>
      </c>
      <c r="C2340" s="114">
        <v>280</v>
      </c>
      <c r="D2340" s="114">
        <v>0.2</v>
      </c>
      <c r="E2340" s="114">
        <v>30</v>
      </c>
      <c r="F2340" s="114"/>
    </row>
    <row r="2341" spans="1:6">
      <c r="A2341" s="114" t="s">
        <v>3957</v>
      </c>
      <c r="B2341" s="114" t="s">
        <v>3958</v>
      </c>
      <c r="C2341" s="114">
        <v>280</v>
      </c>
      <c r="D2341" s="114">
        <v>0.5</v>
      </c>
      <c r="E2341" s="114">
        <v>30</v>
      </c>
      <c r="F2341" s="114"/>
    </row>
    <row r="2342" spans="1:6">
      <c r="A2342" s="114" t="s">
        <v>3959</v>
      </c>
      <c r="B2342" s="114" t="s">
        <v>3960</v>
      </c>
      <c r="C2342" s="114">
        <v>280</v>
      </c>
      <c r="D2342" s="114">
        <v>0.5</v>
      </c>
      <c r="E2342" s="114">
        <v>30</v>
      </c>
      <c r="F2342" s="114"/>
    </row>
    <row r="2343" spans="1:6">
      <c r="A2343" s="114" t="s">
        <v>3961</v>
      </c>
      <c r="B2343" s="114" t="s">
        <v>3962</v>
      </c>
      <c r="C2343" s="114">
        <v>280</v>
      </c>
      <c r="D2343" s="114">
        <v>0.2</v>
      </c>
      <c r="E2343" s="114">
        <v>38</v>
      </c>
      <c r="F2343" s="114"/>
    </row>
    <row r="2344" spans="1:6">
      <c r="A2344" s="114" t="s">
        <v>3963</v>
      </c>
      <c r="B2344" s="114" t="s">
        <v>3964</v>
      </c>
      <c r="C2344" s="114">
        <v>280</v>
      </c>
      <c r="D2344" s="114">
        <v>0.2</v>
      </c>
      <c r="E2344" s="114">
        <v>36</v>
      </c>
      <c r="F2344" s="114"/>
    </row>
    <row r="2345" spans="1:6">
      <c r="A2345" s="114" t="s">
        <v>3965</v>
      </c>
      <c r="B2345" s="114" t="s">
        <v>3966</v>
      </c>
      <c r="C2345" s="114">
        <v>280</v>
      </c>
      <c r="D2345" s="114">
        <v>0.5</v>
      </c>
      <c r="E2345" s="114">
        <v>38</v>
      </c>
      <c r="F2345" s="114"/>
    </row>
    <row r="2346" spans="1:6">
      <c r="A2346" s="114" t="s">
        <v>3967</v>
      </c>
      <c r="B2346" s="114" t="s">
        <v>3968</v>
      </c>
      <c r="C2346" s="114">
        <v>280</v>
      </c>
      <c r="D2346" s="114">
        <v>0.5</v>
      </c>
      <c r="E2346" s="114">
        <v>36</v>
      </c>
      <c r="F2346" s="114"/>
    </row>
    <row r="2347" spans="1:6">
      <c r="A2347" s="114" t="s">
        <v>3969</v>
      </c>
      <c r="B2347" s="114" t="s">
        <v>3055</v>
      </c>
      <c r="C2347" s="114">
        <v>280</v>
      </c>
      <c r="D2347" s="114">
        <v>0.7</v>
      </c>
      <c r="E2347" s="114">
        <v>52</v>
      </c>
      <c r="F2347" s="114"/>
    </row>
    <row r="2348" spans="1:6">
      <c r="A2348" s="114" t="s">
        <v>3970</v>
      </c>
      <c r="B2348" s="114" t="s">
        <v>3971</v>
      </c>
      <c r="C2348" s="114">
        <v>280</v>
      </c>
      <c r="D2348" s="114">
        <v>0.7</v>
      </c>
      <c r="E2348" s="114">
        <v>52</v>
      </c>
      <c r="F2348" s="114"/>
    </row>
    <row r="2349" spans="1:6">
      <c r="A2349" s="114" t="s">
        <v>3972</v>
      </c>
      <c r="B2349" s="114" t="s">
        <v>3973</v>
      </c>
      <c r="C2349" s="114">
        <v>280</v>
      </c>
      <c r="D2349" s="114">
        <v>0.5</v>
      </c>
      <c r="E2349" s="114">
        <v>40</v>
      </c>
      <c r="F2349" s="114"/>
    </row>
    <row r="2350" spans="1:6">
      <c r="A2350" s="114" t="s">
        <v>3974</v>
      </c>
      <c r="B2350" s="114" t="s">
        <v>3975</v>
      </c>
      <c r="C2350" s="114">
        <v>280</v>
      </c>
      <c r="D2350" s="114">
        <v>0.5</v>
      </c>
      <c r="E2350" s="114">
        <v>40</v>
      </c>
      <c r="F2350" s="114"/>
    </row>
    <row r="2351" spans="1:6">
      <c r="A2351" s="114" t="s">
        <v>3976</v>
      </c>
      <c r="B2351" s="114" t="s">
        <v>302</v>
      </c>
      <c r="C2351" s="114">
        <v>280</v>
      </c>
      <c r="D2351" s="114">
        <v>0.5</v>
      </c>
      <c r="E2351" s="114">
        <v>36</v>
      </c>
      <c r="F2351" s="114"/>
    </row>
    <row r="2352" spans="1:6">
      <c r="A2352" s="114" t="s">
        <v>3977</v>
      </c>
      <c r="B2352" s="114" t="s">
        <v>284</v>
      </c>
      <c r="C2352" s="114">
        <v>280</v>
      </c>
      <c r="D2352" s="114">
        <v>0.2</v>
      </c>
      <c r="E2352" s="114">
        <v>30</v>
      </c>
      <c r="F2352" s="114"/>
    </row>
    <row r="2353" spans="1:6">
      <c r="A2353" s="114" t="s">
        <v>3978</v>
      </c>
      <c r="B2353" s="114" t="s">
        <v>286</v>
      </c>
      <c r="C2353" s="114">
        <v>280</v>
      </c>
      <c r="D2353" s="114">
        <v>0.5</v>
      </c>
      <c r="E2353" s="114">
        <v>30</v>
      </c>
      <c r="F2353" s="114"/>
    </row>
    <row r="2354" spans="1:6">
      <c r="A2354" s="114" t="s">
        <v>3979</v>
      </c>
      <c r="B2354" s="114" t="s">
        <v>818</v>
      </c>
      <c r="C2354" s="114">
        <v>280</v>
      </c>
      <c r="D2354" s="114">
        <v>0.7</v>
      </c>
      <c r="E2354" s="114">
        <v>40</v>
      </c>
      <c r="F2354" s="114"/>
    </row>
    <row r="2355" spans="1:6">
      <c r="A2355" s="114" t="s">
        <v>3980</v>
      </c>
      <c r="B2355" s="114" t="s">
        <v>155</v>
      </c>
      <c r="C2355" s="114">
        <v>280</v>
      </c>
      <c r="D2355" s="114">
        <v>0.7</v>
      </c>
      <c r="E2355" s="114">
        <v>40</v>
      </c>
      <c r="F2355" s="114"/>
    </row>
    <row r="2356" spans="1:6">
      <c r="A2356" s="114" t="s">
        <v>3981</v>
      </c>
      <c r="B2356" s="114" t="s">
        <v>3065</v>
      </c>
      <c r="C2356" s="114">
        <v>280</v>
      </c>
      <c r="D2356" s="114">
        <v>1</v>
      </c>
      <c r="E2356" s="114">
        <v>96</v>
      </c>
      <c r="F2356" s="114"/>
    </row>
  </sheetData>
  <autoFilter ref="A1:BY1181"/>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sheetPr>
    <tabColor rgb="FFFFCCFF"/>
  </sheetPr>
  <dimension ref="A3:O22"/>
  <sheetViews>
    <sheetView workbookViewId="0">
      <pane xSplit="2" ySplit="6" topLeftCell="C7" activePane="bottomRight" state="frozen"/>
      <selection pane="topRight" activeCell="C1" sqref="C1"/>
      <selection pane="bottomLeft" activeCell="A7" sqref="A7"/>
      <selection pane="bottomRight" activeCell="M21" sqref="M21"/>
    </sheetView>
  </sheetViews>
  <sheetFormatPr defaultRowHeight="12"/>
  <cols>
    <col min="1" max="1" width="6.85546875" style="83" customWidth="1"/>
    <col min="2" max="2" width="6" customWidth="1"/>
    <col min="3" max="3" width="10.7109375" customWidth="1"/>
    <col min="4" max="4" width="11.42578125" customWidth="1"/>
    <col min="5" max="6" width="11.85546875" customWidth="1"/>
    <col min="7" max="7" width="12.7109375" bestFit="1" customWidth="1"/>
    <col min="9" max="9" width="9.140625" customWidth="1"/>
    <col min="10" max="10" width="10.28515625" customWidth="1"/>
    <col min="11" max="11" width="12.42578125" customWidth="1"/>
    <col min="12" max="12" width="14.140625" customWidth="1"/>
    <col min="13" max="13" width="11.5703125" customWidth="1"/>
    <col min="14" max="14" width="12.28515625" bestFit="1" customWidth="1"/>
    <col min="15" max="15" width="12.7109375" customWidth="1"/>
  </cols>
  <sheetData>
    <row r="3" spans="1:15" ht="12.75" thickBot="1">
      <c r="C3">
        <v>2016</v>
      </c>
      <c r="D3" s="51" t="s">
        <v>4340</v>
      </c>
    </row>
    <row r="4" spans="1:15" ht="13.5" thickBot="1">
      <c r="A4" s="84"/>
      <c r="B4" s="85"/>
      <c r="C4" s="86"/>
      <c r="D4" s="87" t="s">
        <v>164</v>
      </c>
      <c r="E4" s="88"/>
      <c r="F4" s="87"/>
      <c r="G4" s="86"/>
      <c r="H4" s="87" t="s">
        <v>227</v>
      </c>
      <c r="I4" s="87"/>
      <c r="J4" s="87"/>
      <c r="K4" s="94"/>
      <c r="L4" s="94"/>
      <c r="M4" s="94"/>
      <c r="N4" s="89"/>
      <c r="O4" s="90" t="s">
        <v>346</v>
      </c>
    </row>
    <row r="5" spans="1:15">
      <c r="A5" s="91" t="s">
        <v>347</v>
      </c>
      <c r="B5" s="92" t="s">
        <v>348</v>
      </c>
      <c r="C5" s="93" t="s">
        <v>349</v>
      </c>
      <c r="D5" s="94" t="s">
        <v>350</v>
      </c>
      <c r="E5" s="85" t="s">
        <v>351</v>
      </c>
      <c r="F5" s="94" t="s">
        <v>204</v>
      </c>
      <c r="G5" s="95" t="s">
        <v>352</v>
      </c>
      <c r="H5" s="96" t="s">
        <v>228</v>
      </c>
      <c r="I5" s="161" t="s">
        <v>353</v>
      </c>
      <c r="J5" s="97" t="s">
        <v>354</v>
      </c>
      <c r="K5" s="109" t="s">
        <v>4338</v>
      </c>
      <c r="L5" s="109" t="s">
        <v>4339</v>
      </c>
      <c r="M5" s="109" t="s">
        <v>364</v>
      </c>
      <c r="N5" s="98" t="s">
        <v>355</v>
      </c>
    </row>
    <row r="6" spans="1:15">
      <c r="A6" s="91"/>
      <c r="B6" s="92"/>
      <c r="C6" s="99" t="s">
        <v>356</v>
      </c>
      <c r="D6" s="100" t="s">
        <v>357</v>
      </c>
      <c r="E6" s="92" t="s">
        <v>226</v>
      </c>
      <c r="F6" s="100"/>
      <c r="G6" s="99"/>
      <c r="H6" s="100"/>
      <c r="I6" s="162"/>
      <c r="J6" s="92" t="s">
        <v>358</v>
      </c>
      <c r="K6" s="92"/>
      <c r="L6" s="92"/>
      <c r="M6" s="92"/>
      <c r="N6" s="101" t="s">
        <v>359</v>
      </c>
    </row>
    <row r="7" spans="1:15">
      <c r="A7" s="102">
        <v>110</v>
      </c>
      <c r="B7" s="72" t="s">
        <v>18</v>
      </c>
      <c r="C7" s="72"/>
      <c r="D7" s="72"/>
      <c r="E7" s="72"/>
      <c r="F7" s="72">
        <f t="shared" ref="F7:F17" si="0">SUM(C7:E7)</f>
        <v>0</v>
      </c>
      <c r="G7" s="72"/>
      <c r="H7" s="72"/>
      <c r="I7" s="72"/>
      <c r="J7" s="72"/>
      <c r="K7" s="72"/>
      <c r="L7" s="72"/>
      <c r="M7" s="72">
        <f>SUM(G7:L7)</f>
        <v>0</v>
      </c>
      <c r="N7" s="105"/>
    </row>
    <row r="8" spans="1:15">
      <c r="A8" s="102">
        <v>210</v>
      </c>
      <c r="B8" s="72" t="s">
        <v>18</v>
      </c>
      <c r="C8" s="72">
        <v>85512.09</v>
      </c>
      <c r="D8" s="72"/>
      <c r="E8" s="72"/>
      <c r="F8" s="72">
        <f t="shared" si="0"/>
        <v>85512.09</v>
      </c>
      <c r="G8" s="72"/>
      <c r="H8" s="72"/>
      <c r="I8" s="72"/>
      <c r="J8" s="72"/>
      <c r="K8" s="72"/>
      <c r="L8" s="72"/>
      <c r="M8" s="72">
        <f t="shared" ref="M8:M19" si="1">SUM(G8:L8)</f>
        <v>0</v>
      </c>
      <c r="N8" s="106">
        <v>63178.02</v>
      </c>
    </row>
    <row r="9" spans="1:15">
      <c r="A9" s="102">
        <v>211</v>
      </c>
      <c r="B9" s="72" t="s">
        <v>18</v>
      </c>
      <c r="C9" s="72"/>
      <c r="D9" s="72"/>
      <c r="E9" s="72"/>
      <c r="F9" s="72">
        <f t="shared" si="0"/>
        <v>0</v>
      </c>
      <c r="G9" s="72"/>
      <c r="H9" s="72"/>
      <c r="I9" s="72"/>
      <c r="J9" s="72"/>
      <c r="K9" s="72"/>
      <c r="L9" s="72"/>
      <c r="M9" s="72">
        <f t="shared" si="1"/>
        <v>0</v>
      </c>
      <c r="N9" s="107"/>
    </row>
    <row r="10" spans="1:15">
      <c r="A10" s="102">
        <v>215</v>
      </c>
      <c r="B10" s="72" t="s">
        <v>18</v>
      </c>
      <c r="C10" s="72"/>
      <c r="D10" s="72">
        <v>7447.24</v>
      </c>
      <c r="E10" s="72">
        <v>245583.73</v>
      </c>
      <c r="F10" s="72">
        <f t="shared" si="0"/>
        <v>253030.97</v>
      </c>
      <c r="G10" s="72"/>
      <c r="H10" s="72"/>
      <c r="I10" s="72"/>
      <c r="J10" s="72"/>
      <c r="K10" s="72"/>
      <c r="L10" s="72"/>
      <c r="M10" s="72">
        <f t="shared" si="1"/>
        <v>0</v>
      </c>
      <c r="N10" s="107">
        <v>32570.04</v>
      </c>
    </row>
    <row r="11" spans="1:15">
      <c r="A11" s="102">
        <v>230</v>
      </c>
      <c r="B11" s="72" t="s">
        <v>18</v>
      </c>
      <c r="C11" s="72"/>
      <c r="D11" s="72">
        <v>612440.94999999995</v>
      </c>
      <c r="E11" s="72">
        <v>149107.35</v>
      </c>
      <c r="F11" s="72">
        <f t="shared" si="0"/>
        <v>761548.29999999993</v>
      </c>
      <c r="G11" s="102">
        <v>424474.68</v>
      </c>
      <c r="H11" s="72"/>
      <c r="I11" s="72"/>
      <c r="J11" s="72"/>
      <c r="K11" s="72"/>
      <c r="L11" s="72"/>
      <c r="M11" s="72">
        <f t="shared" si="1"/>
        <v>424474.68</v>
      </c>
      <c r="N11" s="106">
        <v>1296563.82</v>
      </c>
    </row>
    <row r="12" spans="1:15">
      <c r="A12" s="102">
        <v>231</v>
      </c>
      <c r="B12" s="72" t="s">
        <v>18</v>
      </c>
      <c r="C12" s="72"/>
      <c r="D12" s="72"/>
      <c r="E12" s="72"/>
      <c r="F12" s="72">
        <f t="shared" si="0"/>
        <v>0</v>
      </c>
      <c r="G12" s="72"/>
      <c r="H12" s="72"/>
      <c r="I12" s="72"/>
      <c r="J12" s="72"/>
      <c r="K12" s="72"/>
      <c r="L12" s="72"/>
      <c r="M12" s="72">
        <f t="shared" si="1"/>
        <v>0</v>
      </c>
      <c r="N12" s="107"/>
    </row>
    <row r="13" spans="1:15">
      <c r="A13" s="102">
        <v>235</v>
      </c>
      <c r="B13" s="72" t="s">
        <v>18</v>
      </c>
      <c r="C13" s="72"/>
      <c r="D13" s="72">
        <v>1100754.3799999999</v>
      </c>
      <c r="E13" s="72">
        <v>66214.210000000006</v>
      </c>
      <c r="F13" s="72">
        <f t="shared" si="0"/>
        <v>1166968.5899999999</v>
      </c>
      <c r="G13" s="72"/>
      <c r="H13" s="72"/>
      <c r="I13" s="72"/>
      <c r="J13" s="72"/>
      <c r="K13" s="72"/>
      <c r="L13" s="72"/>
      <c r="M13" s="72">
        <f t="shared" si="1"/>
        <v>0</v>
      </c>
      <c r="N13" s="106">
        <v>609178.12</v>
      </c>
    </row>
    <row r="14" spans="1:15">
      <c r="A14" s="102">
        <v>236</v>
      </c>
      <c r="B14" s="72" t="s">
        <v>18</v>
      </c>
      <c r="C14" s="72"/>
      <c r="D14" s="72"/>
      <c r="E14" s="72"/>
      <c r="F14" s="72">
        <f t="shared" si="0"/>
        <v>0</v>
      </c>
      <c r="G14" s="72"/>
      <c r="H14" s="72"/>
      <c r="I14" s="72"/>
      <c r="J14" s="72"/>
      <c r="K14" s="72"/>
      <c r="L14" s="72"/>
      <c r="M14" s="72">
        <f t="shared" si="1"/>
        <v>0</v>
      </c>
      <c r="N14" s="106"/>
    </row>
    <row r="15" spans="1:15">
      <c r="A15" s="102">
        <v>240</v>
      </c>
      <c r="B15" s="72" t="s">
        <v>18</v>
      </c>
      <c r="C15" s="72"/>
      <c r="D15" s="72">
        <v>46990.71</v>
      </c>
      <c r="E15" s="72">
        <v>46984.95</v>
      </c>
      <c r="F15" s="72">
        <f t="shared" si="0"/>
        <v>93975.66</v>
      </c>
      <c r="G15" s="72"/>
      <c r="H15" s="72"/>
      <c r="I15" s="72"/>
      <c r="J15" s="72"/>
      <c r="K15" s="72"/>
      <c r="L15" s="72"/>
      <c r="M15" s="72">
        <f t="shared" si="1"/>
        <v>0</v>
      </c>
      <c r="N15" s="107">
        <v>48972.41</v>
      </c>
    </row>
    <row r="16" spans="1:15">
      <c r="A16" s="102">
        <v>250</v>
      </c>
      <c r="B16" s="72" t="s">
        <v>18</v>
      </c>
      <c r="C16" s="72"/>
      <c r="D16" s="102">
        <v>213423.34</v>
      </c>
      <c r="E16" s="72"/>
      <c r="F16" s="72">
        <f t="shared" si="0"/>
        <v>213423.34</v>
      </c>
      <c r="G16" s="72"/>
      <c r="H16" s="72"/>
      <c r="I16" s="72"/>
      <c r="J16" s="72"/>
      <c r="K16" s="72"/>
      <c r="L16" s="72"/>
      <c r="M16" s="72">
        <f t="shared" si="1"/>
        <v>0</v>
      </c>
      <c r="N16" s="107">
        <v>182235.1</v>
      </c>
    </row>
    <row r="17" spans="1:14">
      <c r="A17" s="102">
        <v>280</v>
      </c>
      <c r="B17" s="72" t="s">
        <v>23</v>
      </c>
      <c r="C17" s="72"/>
      <c r="D17" s="115">
        <v>34406.199999999997</v>
      </c>
      <c r="E17" s="102">
        <v>66341.36</v>
      </c>
      <c r="F17" s="72">
        <f t="shared" si="0"/>
        <v>100747.56</v>
      </c>
      <c r="G17" s="72">
        <v>29994.85</v>
      </c>
      <c r="H17" s="72"/>
      <c r="I17" s="72">
        <v>41815.160000000003</v>
      </c>
      <c r="J17" s="72"/>
      <c r="K17" s="72"/>
      <c r="L17" s="72"/>
      <c r="M17" s="72">
        <f t="shared" si="1"/>
        <v>71810.010000000009</v>
      </c>
      <c r="N17" s="106">
        <v>92393.68</v>
      </c>
    </row>
    <row r="18" spans="1:14">
      <c r="A18" s="102">
        <v>290</v>
      </c>
      <c r="B18" s="72" t="s">
        <v>23</v>
      </c>
      <c r="C18" s="72"/>
      <c r="D18" s="72"/>
      <c r="E18" s="72"/>
      <c r="F18" s="72"/>
      <c r="G18" s="72">
        <v>29428.76</v>
      </c>
      <c r="H18" s="72"/>
      <c r="I18" s="72"/>
      <c r="J18" s="72"/>
      <c r="K18" s="72"/>
      <c r="L18" s="72"/>
      <c r="M18" s="72">
        <f t="shared" si="1"/>
        <v>29428.76</v>
      </c>
      <c r="N18" s="106">
        <v>17179.27</v>
      </c>
    </row>
    <row r="19" spans="1:14">
      <c r="A19" s="102">
        <v>299</v>
      </c>
      <c r="B19" s="72" t="s">
        <v>23</v>
      </c>
      <c r="C19" s="72"/>
      <c r="D19" s="72"/>
      <c r="E19" s="72"/>
      <c r="F19" s="72"/>
      <c r="G19" s="72"/>
      <c r="H19" s="72"/>
      <c r="I19" s="72"/>
      <c r="J19" s="72">
        <v>159.66999999999999</v>
      </c>
      <c r="K19" s="72"/>
      <c r="L19" s="72"/>
      <c r="M19" s="72">
        <f t="shared" si="1"/>
        <v>159.66999999999999</v>
      </c>
      <c r="N19" s="105">
        <v>125.73</v>
      </c>
    </row>
    <row r="20" spans="1:14" s="104" customFormat="1" ht="12.75">
      <c r="A20" s="103" t="s">
        <v>360</v>
      </c>
      <c r="C20" s="104">
        <f>SUM(C7:C19)</f>
        <v>85512.09</v>
      </c>
      <c r="D20" s="104">
        <f t="shared" ref="D20:E20" si="2">SUM(D7:D19)</f>
        <v>2015462.8199999998</v>
      </c>
      <c r="E20" s="104">
        <f t="shared" si="2"/>
        <v>574231.60000000009</v>
      </c>
      <c r="F20" s="104">
        <f>SUM(F7:F19)</f>
        <v>2675206.5099999998</v>
      </c>
      <c r="G20" s="104">
        <f>SUM(G7:G19)</f>
        <v>483898.29</v>
      </c>
      <c r="H20" s="104">
        <f t="shared" ref="H20:M20" si="3">SUM(H7:H19)</f>
        <v>0</v>
      </c>
      <c r="I20" s="104">
        <f t="shared" si="3"/>
        <v>41815.160000000003</v>
      </c>
      <c r="J20" s="104">
        <f t="shared" si="3"/>
        <v>159.66999999999999</v>
      </c>
      <c r="K20" s="104">
        <f>SUM(K15:K19)</f>
        <v>0</v>
      </c>
      <c r="L20" s="104">
        <f>SUM(L7:L19)</f>
        <v>0</v>
      </c>
      <c r="M20" s="104">
        <f t="shared" si="3"/>
        <v>525873.12</v>
      </c>
      <c r="N20" s="108">
        <f>SUM(N7:N19)</f>
        <v>2342396.19</v>
      </c>
    </row>
    <row r="21" spans="1:14">
      <c r="F21" s="111">
        <f>GETPIVOTDATA("Kiekis LTR/LPA",GamSuv!$A$3,"Operacija","Gamyba")</f>
        <v>2675206.5100000002</v>
      </c>
      <c r="M21" s="110">
        <f>Suvest!J421</f>
        <v>525873.12000000011</v>
      </c>
    </row>
    <row r="22" spans="1:14">
      <c r="F22">
        <f>F20-F21</f>
        <v>0</v>
      </c>
      <c r="M22" s="71">
        <f>M20-M21</f>
        <v>0</v>
      </c>
    </row>
  </sheetData>
  <mergeCells count="1">
    <mergeCell ref="I5:I6"/>
  </mergeCells>
  <pageMargins left="0.70866141732283472" right="0.70866141732283472" top="1.1200000000000001" bottom="0.74803149606299213" header="0.31496062992125984" footer="0.31496062992125984"/>
  <pageSetup paperSize="9" orientation="landscape" r:id="rId1"/>
</worksheet>
</file>

<file path=xl/worksheets/sheet11.xml><?xml version="1.0" encoding="utf-8"?>
<worksheet xmlns="http://schemas.openxmlformats.org/spreadsheetml/2006/main" xmlns:r="http://schemas.openxmlformats.org/officeDocument/2006/relationships">
  <dimension ref="A1:AR5"/>
  <sheetViews>
    <sheetView workbookViewId="0"/>
  </sheetViews>
  <sheetFormatPr defaultRowHeight="12"/>
  <sheetData>
    <row r="1" spans="1:44">
      <c r="A1" t="s">
        <v>275</v>
      </c>
      <c r="B1" t="s">
        <v>279</v>
      </c>
      <c r="C1" t="s">
        <v>280</v>
      </c>
      <c r="D1">
        <v>0</v>
      </c>
      <c r="E1" t="s">
        <v>271</v>
      </c>
      <c r="F1" t="s">
        <v>274</v>
      </c>
      <c r="G1">
        <v>0</v>
      </c>
      <c r="H1" t="s">
        <v>275</v>
      </c>
      <c r="I1" t="s">
        <v>269</v>
      </c>
      <c r="J1" t="s">
        <v>141</v>
      </c>
      <c r="K1" t="s">
        <v>141</v>
      </c>
      <c r="L1">
        <v>0</v>
      </c>
      <c r="M1" t="s">
        <v>272</v>
      </c>
      <c r="N1">
        <v>0</v>
      </c>
      <c r="P1" t="s">
        <v>276</v>
      </c>
      <c r="Q1">
        <v>0</v>
      </c>
      <c r="R1">
        <v>0</v>
      </c>
      <c r="S1">
        <v>0</v>
      </c>
      <c r="T1">
        <v>-1</v>
      </c>
      <c r="Y1">
        <v>0</v>
      </c>
      <c r="Z1">
        <v>0</v>
      </c>
      <c r="AA1">
        <v>0</v>
      </c>
      <c r="AB1">
        <v>0</v>
      </c>
      <c r="AC1">
        <v>0</v>
      </c>
      <c r="AD1">
        <v>0</v>
      </c>
      <c r="AE1">
        <v>0</v>
      </c>
      <c r="AF1">
        <v>0</v>
      </c>
      <c r="AG1">
        <v>0</v>
      </c>
      <c r="AH1">
        <v>0</v>
      </c>
      <c r="AI1" t="s">
        <v>281</v>
      </c>
      <c r="AJ1">
        <v>0</v>
      </c>
      <c r="AK1" t="s">
        <v>277</v>
      </c>
      <c r="AL1">
        <v>0</v>
      </c>
      <c r="AM1">
        <v>0</v>
      </c>
      <c r="AN1">
        <v>0</v>
      </c>
      <c r="AO1" t="s">
        <v>278</v>
      </c>
      <c r="AP1">
        <v>0</v>
      </c>
      <c r="AQ1">
        <v>0</v>
      </c>
      <c r="AR1">
        <v>0</v>
      </c>
    </row>
    <row r="2" spans="1:44">
      <c r="I2" t="s">
        <v>270</v>
      </c>
      <c r="J2" t="s">
        <v>141</v>
      </c>
      <c r="M2" t="s">
        <v>273</v>
      </c>
    </row>
    <row r="3" spans="1:44">
      <c r="I3" t="s">
        <v>271</v>
      </c>
      <c r="J3" t="s">
        <v>141</v>
      </c>
    </row>
    <row r="4" spans="1:44">
      <c r="I4" t="s">
        <v>272</v>
      </c>
    </row>
    <row r="5" spans="1:44">
      <c r="I5" t="s">
        <v>273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election activeCell="P44" sqref="P44"/>
    </sheetView>
  </sheetViews>
  <sheetFormatPr defaultRowHeight="12"/>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dimension ref="A1:B92"/>
  <sheetViews>
    <sheetView workbookViewId="0">
      <selection activeCell="D92" sqref="D92"/>
    </sheetView>
  </sheetViews>
  <sheetFormatPr defaultRowHeight="12"/>
  <cols>
    <col min="1" max="1" width="5.140625" style="78" customWidth="1"/>
    <col min="2" max="2" width="89.28515625" style="77" bestFit="1" customWidth="1"/>
  </cols>
  <sheetData>
    <row r="1" spans="1:2">
      <c r="A1" s="78" t="s">
        <v>335</v>
      </c>
    </row>
    <row r="4" spans="1:2" ht="24.75" customHeight="1">
      <c r="A4" s="80">
        <v>1</v>
      </c>
      <c r="B4" s="79" t="s">
        <v>336</v>
      </c>
    </row>
    <row r="5" spans="1:2" ht="48">
      <c r="B5" s="77" t="s">
        <v>344</v>
      </c>
    </row>
    <row r="35" spans="1:2" ht="60">
      <c r="A35" s="80">
        <v>2</v>
      </c>
      <c r="B35" s="79" t="s">
        <v>340</v>
      </c>
    </row>
    <row r="36" spans="1:2" ht="72">
      <c r="B36" s="77" t="s">
        <v>345</v>
      </c>
    </row>
    <row r="87" spans="1:2" ht="28.5" customHeight="1">
      <c r="A87" s="80">
        <v>3</v>
      </c>
      <c r="B87" s="79" t="s">
        <v>339</v>
      </c>
    </row>
    <row r="88" spans="1:2" ht="16.5" customHeight="1">
      <c r="A88" s="80">
        <v>4</v>
      </c>
      <c r="B88" s="79" t="s">
        <v>337</v>
      </c>
    </row>
    <row r="89" spans="1:2" ht="72">
      <c r="A89" s="80">
        <v>5</v>
      </c>
      <c r="B89" s="79" t="s">
        <v>338</v>
      </c>
    </row>
    <row r="90" spans="1:2" ht="36">
      <c r="A90" s="80">
        <v>6</v>
      </c>
      <c r="B90" s="79" t="s">
        <v>341</v>
      </c>
    </row>
    <row r="91" spans="1:2" ht="36">
      <c r="A91" s="80">
        <v>7</v>
      </c>
      <c r="B91" s="79" t="s">
        <v>342</v>
      </c>
    </row>
    <row r="92" spans="1:2" ht="72">
      <c r="A92" s="80">
        <v>8</v>
      </c>
      <c r="B92" s="79" t="s">
        <v>343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S1</vt:lpstr>
      <vt:lpstr>S2</vt:lpstr>
      <vt:lpstr>Suvest</vt:lpstr>
      <vt:lpstr>GamSuv</vt:lpstr>
      <vt:lpstr>Gamyba</vt:lpstr>
      <vt:lpstr>SuvPT</vt:lpstr>
      <vt:lpstr>Ats.oper.</vt:lpstr>
      <vt:lpstr>Atask.AtsOp</vt:lpstr>
      <vt:lpstr>Prekės</vt:lpstr>
      <vt:lpstr>BuhAtask</vt:lpstr>
      <vt:lpstr>AtlasParameters</vt:lpstr>
      <vt:lpstr>AtaskaitosNustatymas</vt:lpstr>
      <vt:lpstr>Aprašymas</vt:lpstr>
      <vt:lpstr>'S2'!Print_Titles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A.Miežiūnienė</dc:creator>
  <cp:lastModifiedBy>esmilinskiene</cp:lastModifiedBy>
  <cp:lastPrinted>2016-05-12T11:57:08Z</cp:lastPrinted>
  <dcterms:created xsi:type="dcterms:W3CDTF">2007-08-29T12:52:53Z</dcterms:created>
  <dcterms:modified xsi:type="dcterms:W3CDTF">2016-05-12T11:57:18Z</dcterms:modified>
</cp:coreProperties>
</file>